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30302842-2538-4E6A-A67A-2806360604D8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Pic" sheetId="12" state="veryHidden" r:id="rId1"/>
    <sheet name="BiMoment" sheetId="11" r:id="rId2"/>
    <sheet name="Data" sheetId="1" r:id="rId3"/>
    <sheet name="Class1" sheetId="6" r:id="rId4"/>
  </sheets>
  <definedNames>
    <definedName name="_xlnm._FilterDatabase" localSheetId="3" hidden="1">Class1!$AA$11:$CF$204</definedName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bf" localSheetId="0">#REF!</definedName>
    <definedName name="bf">Class1!$F$18</definedName>
    <definedName name="hm">Class1!$H$81</definedName>
    <definedName name="hw" localSheetId="0">#REF!</definedName>
    <definedName name="hw">Class1!$F$22</definedName>
    <definedName name="PicRefer">INDEX(Pic!$B$1:$B$5,Pic!$B$6)</definedName>
    <definedName name="_xlnm.Print_Area" localSheetId="3">Class1!$B$11:$N$95</definedName>
    <definedName name="ReferPic">INDEX(Pic!$B$1:$B$5,Pic!$B$6)</definedName>
    <definedName name="SLSLOADCASE" localSheetId="0">#REF!</definedName>
    <definedName name="tf" localSheetId="0">#REF!</definedName>
    <definedName name="tf">Class1!$F$19</definedName>
    <definedName name="tw" localSheetId="0">#REF!</definedName>
    <definedName name="tw">Class1!$F$17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2" l="1" a="1"/>
  <c r="C2" i="12"/>
  <c r="CJ28" i="6"/>
  <c r="CI28" i="6"/>
  <c r="CH28" i="6"/>
  <c r="CE28" i="6"/>
  <c r="CI27" i="6"/>
  <c r="CH27" i="6"/>
  <c r="CE27" i="6"/>
  <c r="CI26" i="6"/>
  <c r="CJ26" i="6" s="1"/>
  <c r="CH26" i="6"/>
  <c r="CE26" i="6"/>
  <c r="CJ25" i="6"/>
  <c r="CI25" i="6"/>
  <c r="CH25" i="6"/>
  <c r="CE25" i="6"/>
  <c r="CI24" i="6"/>
  <c r="CH24" i="6"/>
  <c r="CE24" i="6"/>
  <c r="AU28" i="6"/>
  <c r="AU27" i="6"/>
  <c r="AU26" i="6"/>
  <c r="AU25" i="6"/>
  <c r="AU24" i="6"/>
  <c r="E29" i="6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Y26" i="6" a="1"/>
  <c r="BY25" i="6" a="1"/>
  <c r="BY24" i="6" a="1"/>
  <c r="BY28" i="6" a="1"/>
  <c r="BY27" i="6" a="1"/>
  <c r="BY23" i="6" a="1"/>
  <c r="AN25" i="6" a="1"/>
  <c r="AN24" i="6" a="1"/>
  <c r="AN23" i="6" a="1"/>
  <c r="Q84" i="6" a="1"/>
  <c r="AN28" i="6" a="1"/>
  <c r="AN27" i="6" a="1"/>
  <c r="AN26" i="6" a="1"/>
  <c r="Q87" i="6" a="1"/>
  <c r="Q86" i="6" a="1"/>
  <c r="Q85" i="6" a="1"/>
  <c r="AQ26" i="6" a="1"/>
  <c r="AV28" i="6" a="1"/>
  <c r="AO26" i="6" a="1"/>
  <c r="AS27" i="6" a="1"/>
  <c r="AV24" i="6" a="1"/>
  <c r="AR27" i="6" a="1"/>
  <c r="AT28" i="6" a="1"/>
  <c r="AT24" i="6" a="1"/>
  <c r="AQ27" i="6" a="1"/>
  <c r="AT25" i="6" a="1"/>
  <c r="AS25" i="6" a="1"/>
  <c r="AT27" i="6" a="1"/>
  <c r="AR25" i="6" a="1"/>
  <c r="AT26" i="6" a="1"/>
  <c r="AO28" i="6" a="1"/>
  <c r="AS28" i="6" a="1"/>
  <c r="AQ24" i="6" a="1"/>
  <c r="AQ28" i="6" a="1"/>
  <c r="AQ25" i="6" a="1"/>
  <c r="AS24" i="6" a="1"/>
  <c r="AR26" i="6" a="1"/>
  <c r="AV25" i="6" a="1"/>
  <c r="AO27" i="6" a="1"/>
  <c r="AO25" i="6" a="1"/>
  <c r="AV27" i="6" a="1"/>
  <c r="AV26" i="6" a="1"/>
  <c r="AO24" i="6" a="1"/>
  <c r="AR28" i="6" a="1"/>
  <c r="AS26" i="6" a="1"/>
  <c r="AR24" i="6" a="1"/>
  <c r="Q85" i="6" l="1"/>
  <c r="Q86" i="6"/>
  <c r="Q87" i="6"/>
  <c r="AN26" i="6"/>
  <c r="AN27" i="6"/>
  <c r="AN28" i="6"/>
  <c r="Q84" i="6"/>
  <c r="AN23" i="6"/>
  <c r="AN24" i="6"/>
  <c r="AN25" i="6"/>
  <c r="BY23" i="6"/>
  <c r="BY27" i="6"/>
  <c r="BY28" i="6"/>
  <c r="BZ28" i="6" s="1"/>
  <c r="BY24" i="6"/>
  <c r="BY25" i="6"/>
  <c r="BY26" i="6"/>
  <c r="AR24" i="6"/>
  <c r="AS26" i="6"/>
  <c r="AR28" i="6"/>
  <c r="BP28" i="6" s="1"/>
  <c r="BK25" i="6"/>
  <c r="BK28" i="6"/>
  <c r="AO24" i="6"/>
  <c r="AP24" i="6" s="1"/>
  <c r="AV26" i="6"/>
  <c r="AV27" i="6"/>
  <c r="AO25" i="6"/>
  <c r="AP25" i="6" s="1"/>
  <c r="BL25" i="6" s="1"/>
  <c r="BR25" i="6" s="1"/>
  <c r="AO27" i="6"/>
  <c r="AP27" i="6" s="1"/>
  <c r="AV25" i="6"/>
  <c r="AR26" i="6"/>
  <c r="AS24" i="6"/>
  <c r="AQ25" i="6"/>
  <c r="BM25" i="6" s="1"/>
  <c r="BS25" i="6" s="1"/>
  <c r="AQ28" i="6"/>
  <c r="BM28" i="6" s="1"/>
  <c r="BS28" i="6" s="1"/>
  <c r="BK24" i="6"/>
  <c r="AQ24" i="6"/>
  <c r="BM24" i="6" s="1"/>
  <c r="BS24" i="6" s="1"/>
  <c r="AS28" i="6"/>
  <c r="AO28" i="6"/>
  <c r="AP28" i="6" s="1"/>
  <c r="BL28" i="6" s="1"/>
  <c r="BR28" i="6" s="1"/>
  <c r="AT26" i="6"/>
  <c r="AR25" i="6"/>
  <c r="AT27" i="6"/>
  <c r="AS25" i="6"/>
  <c r="AT25" i="6"/>
  <c r="BK27" i="6"/>
  <c r="AQ27" i="6"/>
  <c r="BM27" i="6" s="1"/>
  <c r="BS27" i="6" s="1"/>
  <c r="AT24" i="6"/>
  <c r="BK26" i="6"/>
  <c r="AT28" i="6"/>
  <c r="AR27" i="6"/>
  <c r="AV24" i="6"/>
  <c r="AS27" i="6"/>
  <c r="AO26" i="6"/>
  <c r="AP26" i="6" s="1"/>
  <c r="BL26" i="6" s="1"/>
  <c r="BR26" i="6" s="1"/>
  <c r="AV28" i="6"/>
  <c r="AQ26" i="6"/>
  <c r="BM26" i="6" s="1"/>
  <c r="BS26" i="6" s="1"/>
  <c r="BZ26" i="6"/>
  <c r="BZ25" i="6"/>
  <c r="CJ27" i="6"/>
  <c r="CJ24" i="6"/>
  <c r="DA22" i="6"/>
  <c r="AA22" i="6"/>
  <c r="O14" i="6" a="1"/>
  <c r="O15" i="6" a="1"/>
  <c r="AR23" i="6" a="1"/>
  <c r="AV23" i="6" a="1"/>
  <c r="AO23" i="6" a="1"/>
  <c r="AQ23" i="6" a="1"/>
  <c r="BL27" i="6" l="1"/>
  <c r="BR27" i="6" s="1"/>
  <c r="BZ27" i="6"/>
  <c r="BL24" i="6"/>
  <c r="BR24" i="6" s="1"/>
  <c r="BZ24" i="6"/>
  <c r="BP27" i="6"/>
  <c r="BP26" i="6"/>
  <c r="CK25" i="6"/>
  <c r="CL25" i="6" s="1"/>
  <c r="CF25" i="6"/>
  <c r="CG25" i="6" s="1"/>
  <c r="BT28" i="6"/>
  <c r="BQ28" i="6"/>
  <c r="BP24" i="6"/>
  <c r="BP25" i="6"/>
  <c r="CK26" i="6"/>
  <c r="CL26" i="6" s="1"/>
  <c r="CF26" i="6"/>
  <c r="CG26" i="6" s="1"/>
  <c r="BU28" i="6"/>
  <c r="CK28" i="6"/>
  <c r="CL28" i="6" s="1"/>
  <c r="CF28" i="6"/>
  <c r="CG28" i="6" s="1"/>
  <c r="B74" i="6"/>
  <c r="B73" i="6"/>
  <c r="B72" i="6"/>
  <c r="B75" i="6"/>
  <c r="B69" i="6"/>
  <c r="C29" i="6"/>
  <c r="B29" i="6"/>
  <c r="X15" i="1"/>
  <c r="X14" i="1"/>
  <c r="X13" i="1"/>
  <c r="X12" i="1"/>
  <c r="X11" i="1"/>
  <c r="X10" i="1"/>
  <c r="X9" i="1"/>
  <c r="X8" i="1"/>
  <c r="X7" i="1"/>
  <c r="X6" i="1"/>
  <c r="DV17" i="6"/>
  <c r="DV15" i="6"/>
  <c r="DV14" i="6"/>
  <c r="B6" i="12"/>
  <c r="AS23" i="6" a="1"/>
  <c r="AT23" i="6" a="1"/>
  <c r="CK24" i="6" l="1"/>
  <c r="CL24" i="6" s="1"/>
  <c r="CF24" i="6"/>
  <c r="CG24" i="6" s="1"/>
  <c r="BT26" i="6"/>
  <c r="BU26" i="6" s="1"/>
  <c r="BQ26" i="6"/>
  <c r="CK27" i="6"/>
  <c r="CL27" i="6" s="1"/>
  <c r="CF27" i="6"/>
  <c r="CG27" i="6" s="1"/>
  <c r="BU27" i="6"/>
  <c r="BT25" i="6"/>
  <c r="BU25" i="6" s="1"/>
  <c r="BQ25" i="6"/>
  <c r="BT27" i="6"/>
  <c r="BQ27" i="6"/>
  <c r="BQ24" i="6"/>
  <c r="BT24" i="6"/>
  <c r="BU24" i="6" s="1"/>
  <c r="O83" i="6"/>
  <c r="O82" i="6"/>
  <c r="M85" i="6"/>
  <c r="BJ24" i="6" a="1"/>
  <c r="BJ25" i="6" a="1"/>
  <c r="BJ26" i="6" a="1"/>
  <c r="BJ27" i="6" a="1"/>
  <c r="BJ28" i="6" a="1"/>
  <c r="BJ23" i="6" a="1"/>
  <c r="BJ23" i="6" l="1"/>
  <c r="BJ28" i="6"/>
  <c r="BN28" i="6" s="1"/>
  <c r="BJ27" i="6"/>
  <c r="BN27" i="6" s="1"/>
  <c r="BJ26" i="6"/>
  <c r="BN26" i="6" s="1"/>
  <c r="BJ25" i="6"/>
  <c r="BN25" i="6" s="1"/>
  <c r="BJ24" i="6"/>
  <c r="BN24" i="6" s="1"/>
  <c r="AU23" i="6"/>
  <c r="F21" i="6"/>
  <c r="F20" i="6"/>
  <c r="BO27" i="6" l="1"/>
  <c r="BV27" i="6" s="1"/>
  <c r="BW27" i="6" s="1"/>
  <c r="CA27" i="6"/>
  <c r="CB27" i="6" s="1"/>
  <c r="CA24" i="6"/>
  <c r="CB24" i="6" s="1"/>
  <c r="BO24" i="6"/>
  <c r="BV24" i="6" s="1"/>
  <c r="BW24" i="6" s="1"/>
  <c r="CA25" i="6"/>
  <c r="CB25" i="6" s="1"/>
  <c r="BO25" i="6"/>
  <c r="BV25" i="6" s="1"/>
  <c r="BW25" i="6" s="1"/>
  <c r="CA28" i="6"/>
  <c r="CB28" i="6" s="1"/>
  <c r="BO28" i="6"/>
  <c r="BV28" i="6" s="1"/>
  <c r="BW28" i="6" s="1"/>
  <c r="BO26" i="6"/>
  <c r="BV26" i="6" s="1"/>
  <c r="BW26" i="6" s="1"/>
  <c r="CA26" i="6"/>
  <c r="CB26" i="6" s="1"/>
  <c r="B81" i="6"/>
  <c r="G81" i="6" l="1"/>
  <c r="F22" i="6"/>
  <c r="AV15" i="6"/>
  <c r="AV17" i="6" l="1"/>
  <c r="BG15" i="6" s="1"/>
  <c r="AV16" i="6"/>
  <c r="J81" i="6"/>
  <c r="K81" i="6"/>
  <c r="H81" i="6"/>
  <c r="F81" i="6"/>
  <c r="AV14" i="6"/>
  <c r="BG16" i="6" l="1"/>
  <c r="BG14" i="6"/>
  <c r="I81" i="6"/>
  <c r="L81" i="6" s="1"/>
  <c r="AV18" i="6" l="1"/>
  <c r="L85" i="6"/>
  <c r="K85" i="6"/>
  <c r="N29" i="6"/>
  <c r="M29" i="6"/>
  <c r="M88" i="6" s="1"/>
  <c r="L69" i="6"/>
  <c r="Z11" i="6" l="1"/>
  <c r="CI23" i="6"/>
  <c r="L46" i="6" l="1"/>
  <c r="L74" i="6" l="1"/>
  <c r="D29" i="6"/>
  <c r="DV16" i="6" l="1"/>
  <c r="CH23" i="6"/>
  <c r="CE23" i="6"/>
  <c r="L29" i="6"/>
  <c r="L72" i="6"/>
  <c r="L73" i="6" s="1"/>
  <c r="L88" i="6"/>
  <c r="N85" i="6" s="1"/>
  <c r="L68" i="6"/>
  <c r="L64" i="6"/>
  <c r="L57" i="6"/>
  <c r="L38" i="6"/>
  <c r="H29" i="6"/>
  <c r="J29" i="6" s="1"/>
  <c r="I29" i="6"/>
  <c r="G29" i="6"/>
  <c r="L39" i="6" s="1"/>
  <c r="M39" i="6" s="1"/>
  <c r="N88" i="6" l="1"/>
  <c r="N33" i="6" s="1"/>
  <c r="BK23" i="6"/>
  <c r="L59" i="6"/>
  <c r="L41" i="6"/>
  <c r="L50" i="6" s="1"/>
  <c r="K29" i="6"/>
  <c r="L42" i="6" s="1"/>
  <c r="L51" i="6" s="1"/>
  <c r="M81" i="6"/>
  <c r="F70" i="6"/>
  <c r="L40" i="6"/>
  <c r="H70" i="6"/>
  <c r="CJ23" i="6"/>
  <c r="L47" i="6"/>
  <c r="L52" i="6" s="1"/>
  <c r="L75" i="6" l="1"/>
  <c r="I76" i="6" s="1"/>
  <c r="L65" i="6"/>
  <c r="L66" i="6" s="1"/>
  <c r="N66" i="6" s="1"/>
  <c r="L43" i="6"/>
  <c r="N81" i="6"/>
  <c r="L58" i="6" s="1"/>
  <c r="L60" i="6" s="1"/>
  <c r="L53" i="6"/>
  <c r="N53" i="6" s="1"/>
  <c r="L48" i="6"/>
  <c r="N48" i="6" s="1"/>
  <c r="EG15" i="6" l="1"/>
  <c r="EG14" i="6"/>
  <c r="EG16" i="6"/>
  <c r="L44" i="6"/>
  <c r="F76" i="6"/>
  <c r="L61" i="6"/>
  <c r="N61" i="6" s="1"/>
  <c r="C77" i="6" l="1"/>
  <c r="N44" i="6"/>
  <c r="AV23" i="6"/>
  <c r="AT23" i="6"/>
  <c r="AS23" i="6"/>
  <c r="AR23" i="6"/>
  <c r="AQ23" i="6"/>
  <c r="BM23" i="6" s="1"/>
  <c r="BS23" i="6" s="1"/>
  <c r="AO23" i="6"/>
  <c r="AP23" i="6" s="1"/>
  <c r="O15" i="6"/>
  <c r="O14" i="6"/>
  <c r="K11" i="6" s="1"/>
  <c r="BN23" i="6" l="1"/>
  <c r="BZ23" i="6"/>
  <c r="CA23" i="6" s="1"/>
  <c r="CB23" i="6" s="1"/>
  <c r="BL23" i="6"/>
  <c r="BP23" i="6"/>
  <c r="BQ23" i="6" l="1"/>
  <c r="BT23" i="6"/>
  <c r="BR23" i="6"/>
  <c r="BO23" i="6"/>
  <c r="CF23" i="6" l="1"/>
  <c r="CG23" i="6" s="1"/>
  <c r="CK23" i="6"/>
  <c r="CL23" i="6" s="1"/>
  <c r="BU23" i="6"/>
  <c r="BV23" i="6" s="1"/>
  <c r="BW2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2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Khoảng cách giữa các điểm liên kết cánh chịu nén chặn chuyển dịch ngang. Ví dụ như khoảng cách xà gồ
</t>
        </r>
      </text>
    </comment>
    <comment ref="L75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Toàn
Mục 8.5.11
</t>
        </r>
      </text>
    </comment>
    <comment ref="K82" authorId="0" shapeId="0" xr:uid="{00000000-0006-0000-0300-000005000000}">
      <text>
        <r>
          <rPr>
            <sz val="9"/>
            <color indexed="81"/>
            <rFont val="Tahoma"/>
            <family val="2"/>
          </rPr>
          <t xml:space="preserve">Toàn
- Sơ đồ 1: Khớp - Khớp
- Sơ đồ 2: Ngàm - Ngàm
- Sơ đồ 3: Ngàm - Khớp
- Sơ đồ 4: Công xôn
- PTHH: Giá trị tính từ phần mềm khác
Thông thường sơ đồ Ngàm - Ngàm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New Text Document" description="Connection to the 'New Text Document' query in the workbook." type="5" refreshedVersion="8" background="1" saveData="1">
    <dbPr connection="Provider=Microsoft.Mashup.OleDb.1;Data Source=$Workbook$;Location=&quot;New Text Document&quot;;Extended Properties=&quot;&quot;" command="SELECT * FROM [New Text Docum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<sst xmlns="http://schemas.openxmlformats.org/spreadsheetml/2006/main" count="573" uniqueCount="316">
  <si>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</si>
  <si>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</si>
  <si>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</si>
  <si>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</si>
  <si>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</si>
  <si>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</si>
  <si>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</si>
  <si>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</si>
  <si>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</si>
  <si>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</si>
  <si>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</si>
  <si>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</si>
  <si>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</si>
  <si>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</si>
  <si>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</si>
  <si>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</si>
  <si>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</si>
  <si>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</si>
  <si>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</si>
  <si>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</si>
  <si>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</si>
  <si>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</si>
  <si>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</si>
  <si>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</si>
  <si>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</si>
  <si>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</si>
  <si>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</si>
  <si>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</si>
  <si>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</si>
  <si>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</si>
  <si>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kN</t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</si>
  <si>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</si>
  <si>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</si>
  <si>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</si>
  <si>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</si>
  <si>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E=</t>
  </si>
  <si>
    <t>A. THÔNG SỐ THIẾT KẾ</t>
  </si>
  <si>
    <t>B. TÍNH TOÁN</t>
  </si>
  <si>
    <t>Vị trí</t>
  </si>
  <si>
    <t xml:space="preserve"> s</t>
  </si>
  <si>
    <t>t</t>
  </si>
  <si>
    <t>FS</t>
  </si>
  <si>
    <t>Kiểm Tra Điều Kiện Bền</t>
  </si>
  <si>
    <t>Thông Số</t>
  </si>
  <si>
    <t>L</t>
  </si>
  <si>
    <t>(kNm)</t>
  </si>
  <si>
    <t>(kN)</t>
  </si>
  <si>
    <t>N</t>
  </si>
  <si>
    <t>T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</si>
  <si>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</si>
  <si>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</si>
  <si>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</si>
  <si>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</si>
  <si>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t>h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</si>
  <si>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</si>
  <si>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</si>
  <si>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(mm)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</si>
  <si>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</si>
  <si>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</si>
  <si>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t>(m)</t>
  </si>
  <si>
    <t>kNm</t>
  </si>
  <si>
    <t>Phần tử</t>
  </si>
  <si>
    <t>Tổ hợp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</si>
  <si>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</si>
  <si>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</si>
  <si>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r>
      <t>[</t>
    </r>
    <r>
      <rPr>
        <sz val="10"/>
        <rFont val="Symbol"/>
        <family val="1"/>
        <charset val="2"/>
      </rPr>
      <t>t</t>
    </r>
    <r>
      <rPr>
        <sz val="10"/>
        <rFont val="Calibri"/>
        <family val="2"/>
      </rPr>
      <t>]=</t>
    </r>
    <r>
      <rPr>
        <sz val="10"/>
        <rFont val="Calibri"/>
        <family val="2"/>
        <scheme val="minor"/>
      </rP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</si>
  <si>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t>f=</t>
  </si>
  <si>
    <r>
      <t>[</t>
    </r>
    <r>
      <rPr>
        <sz val="10"/>
        <rFont val="Symbol"/>
        <family val="1"/>
        <charset val="2"/>
      </rPr>
      <t>s</t>
    </r>
    <r>
      <rPr>
        <vertAlign val="subscript"/>
        <sz val="10"/>
        <rFont val="Calibri"/>
        <family val="2"/>
        <scheme val="minor"/>
      </rPr>
      <t>td</t>
    </r>
    <r>
      <rPr>
        <sz val="10"/>
        <rFont val="Calibri"/>
        <family val="2"/>
      </rPr>
      <t>]=1.15f</t>
    </r>
    <r>
      <rPr>
        <vertAlign val="subscript"/>
        <sz val="10"/>
        <rFont val="Calibri"/>
        <family val="2"/>
      </rPr>
      <t>yd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</si>
  <si>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t>Max FS</t>
  </si>
  <si>
    <t>Kết luận</t>
  </si>
  <si>
    <t>Q235</t>
  </si>
  <si>
    <t>Q345</t>
  </si>
  <si>
    <t>A572 gr.50</t>
  </si>
  <si>
    <t>A36</t>
  </si>
  <si>
    <t>2. Tính toán về ổn định</t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</si>
  <si>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</si>
  <si>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</si>
  <si>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r>
      <t>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=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</si>
  <si>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b. Kiểm tra điều kiện ổn định cục bộ dầm chữ I, chịu uốn trong mặt phẳng bản bụng</t>
  </si>
  <si>
    <t>Tải trọng tĩnh</t>
  </si>
  <si>
    <r>
      <rPr>
        <sz val="10"/>
        <color theme="1"/>
        <rFont val="Symbol"/>
        <family val="1"/>
        <charset val="2"/>
      </rPr>
      <t>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®</t>
    </r>
  </si>
  <si>
    <r>
      <t>b</t>
    </r>
    <r>
      <rPr>
        <vertAlign val="subscript"/>
        <sz val="10"/>
        <color theme="1"/>
        <rFont val="Calibri"/>
        <family val="2"/>
        <scheme val="minor"/>
      </rPr>
      <t xml:space="preserve">f,T </t>
    </r>
    <r>
      <rPr>
        <sz val="10"/>
        <color theme="1"/>
        <rFont val="Calibri"/>
        <family val="2"/>
        <scheme val="minor"/>
      </rPr>
      <t>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</si>
  <si>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f,T </t>
    </r>
    <r>
      <rPr>
        <sz val="10"/>
        <color theme="1"/>
        <rFont val="Calibri"/>
        <family val="2"/>
        <scheme val="minor"/>
      </rPr>
      <t>=</t>
    </r>
  </si>
  <si>
    <r>
      <t>b</t>
    </r>
    <r>
      <rPr>
        <vertAlign val="subscript"/>
        <sz val="10"/>
        <color theme="1"/>
        <rFont val="Calibri"/>
        <family val="2"/>
        <scheme val="minor"/>
      </rPr>
      <t xml:space="preserve">f,B </t>
    </r>
    <r>
      <rPr>
        <sz val="10"/>
        <color theme="1"/>
        <rFont val="Calibri"/>
        <family val="2"/>
        <scheme val="minor"/>
      </rPr>
      <t>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</si>
  <si>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f,B </t>
    </r>
    <r>
      <rPr>
        <sz val="10"/>
        <color theme="1"/>
        <rFont val="Calibri"/>
        <family val="2"/>
        <scheme val="minor"/>
      </rPr>
      <t>=</t>
    </r>
  </si>
  <si>
    <r>
      <t>[</t>
    </r>
    <r>
      <rPr>
        <sz val="10"/>
        <rFont val="Symbol"/>
        <family val="1"/>
        <charset val="2"/>
      </rPr>
      <t>s</t>
    </r>
    <r>
      <rPr>
        <sz val="10"/>
        <rFont val="Calibri"/>
        <family val="2"/>
      </rPr>
      <t>]=f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</si>
  <si>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t>Kiểm tra ổn định tổng thể</t>
  </si>
  <si>
    <t>Kiểm tra ổn định cục bộ bản cánh</t>
  </si>
  <si>
    <t>Kiểm tra ổn định cục bộ bản bụng</t>
  </si>
  <si>
    <t>Sườn ngang</t>
  </si>
  <si>
    <t>Sườn dọc</t>
  </si>
  <si>
    <t>BẢNG TỔNG HỢP CHI TIẾT  - THUYẾT MINH CẤU KIỆN CHỊU UỐN THÉP I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</si>
  <si>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i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</si>
  <si>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j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</si>
  <si>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</si>
  <si>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top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</si>
  <si>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f,top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</si>
  <si>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bot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</si>
  <si>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f,bot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</si>
  <si>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</si>
  <si>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</si>
  <si>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</si>
  <si>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</si>
  <si>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</si>
  <si>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</si>
  <si>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</si>
  <si>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</si>
  <si>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rPr>
        <sz val="10"/>
        <color rgb="FF0070C0"/>
        <rFont val="Symbol"/>
        <family val="1"/>
        <charset val="2"/>
      </rPr>
      <t>j</t>
    </r>
    <r>
      <rPr>
        <vertAlign val="subscript"/>
        <sz val="10"/>
        <color rgb="FF0070C0"/>
        <rFont val="Calibri"/>
        <family val="2"/>
        <scheme val="minor"/>
      </rPr>
      <t>b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</si>
  <si>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of</t>
    </r>
    <r>
      <rPr>
        <b/>
        <sz val="10"/>
        <color rgb="FF0070C0"/>
        <rFont val="Calibri"/>
        <family val="2"/>
        <scheme val="minor"/>
      </rPr>
      <t xml:space="preserve"> / 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</si>
  <si>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[b</t>
    </r>
    <r>
      <rPr>
        <b/>
        <vertAlign val="subscript"/>
        <sz val="10"/>
        <color rgb="FF0070C0"/>
        <rFont val="Calibri"/>
        <family val="2"/>
        <scheme val="minor"/>
      </rPr>
      <t>of</t>
    </r>
    <r>
      <rPr>
        <b/>
        <sz val="10"/>
        <color rgb="FF0070C0"/>
        <rFont val="Calibri"/>
        <family val="2"/>
        <scheme val="minor"/>
      </rPr>
      <t xml:space="preserve"> / t</t>
    </r>
    <r>
      <rPr>
        <b/>
        <vertAlign val="subscript"/>
        <sz val="10"/>
        <color rgb="FF0070C0"/>
        <rFont val="Calibri"/>
        <family val="2"/>
        <scheme val="minor"/>
      </rPr>
      <t>f</t>
    </r>
    <r>
      <rPr>
        <b/>
        <sz val="10"/>
        <color rgb="FF0070C0"/>
        <rFont val="Calibri"/>
        <family val="2"/>
        <scheme val="minor"/>
      </rPr>
      <t>]</t>
    </r>
  </si>
  <si>
    <r>
      <rPr>
        <b/>
        <sz val="10"/>
        <color rgb="FF0070C0"/>
        <rFont val="Symbol"/>
        <family val="1"/>
        <charset val="2"/>
      </rPr>
      <t>l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</si>
  <si>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</si>
  <si>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</si>
  <si>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3</t>
    </r>
  </si>
  <si>
    <r>
      <rPr>
        <b/>
        <sz val="10"/>
        <color rgb="FF0070C0"/>
        <rFont val="Symbol"/>
        <family val="1"/>
        <charset val="2"/>
      </rPr>
      <t>[l</t>
    </r>
    <r>
      <rPr>
        <b/>
        <vertAlign val="subscript"/>
        <sz val="10"/>
        <color rgb="FF0070C0"/>
        <rFont val="Calibri"/>
        <family val="2"/>
        <scheme val="minor"/>
      </rPr>
      <t>w</t>
    </r>
    <r>
      <rPr>
        <b/>
        <sz val="10"/>
        <color rgb="FF0070C0"/>
        <rFont val="Calibri"/>
        <family val="2"/>
        <scheme val="minor"/>
      </rPr>
      <t>]</t>
    </r>
  </si>
  <si>
    <t>Tên</t>
  </si>
  <si>
    <t>m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</si>
  <si>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</si>
  <si>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t>1. Tính toán độ bền của dầm cấp 1 (Mục 8.2.1)</t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</si>
  <si>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</si>
  <si>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</si>
  <si>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y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</si>
  <si>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B.</t>
    </r>
    <r>
      <rPr>
        <sz val="10"/>
        <color theme="1"/>
        <rFont val="Symbol"/>
        <family val="1"/>
        <charset val="2"/>
      </rPr>
      <t>w</t>
    </r>
    <r>
      <rPr>
        <sz val="10"/>
        <color theme="1"/>
        <rFont val="Calibri"/>
        <family val="2"/>
      </rPr>
      <t>/(I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 Light"/>
        <family val="2"/>
      </rPr>
      <t>n</t>
    </r>
    <r>
      <rPr>
        <vertAlign val="subscript"/>
        <sz val="10"/>
        <color theme="1"/>
        <rFont val="Calibri"/>
        <family val="2"/>
      </rPr>
      <t xml:space="preserve"> .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</si>
  <si>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B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</si>
  <si>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</si>
  <si>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</si>
  <si>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xy </t>
    </r>
    <r>
      <rPr>
        <sz val="10"/>
        <color theme="1"/>
        <rFont val="Symbol"/>
        <family val="1"/>
        <charset val="2"/>
      </rPr>
      <t>=</t>
    </r>
  </si>
  <si>
    <t>b.1 Kiểm tra điều kiện ổn định cục bộ bản cánh nén dầm chữ I (Mục 8.5.18)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</si>
  <si>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/tf).(f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</si>
  <si>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qu,uf</t>
    </r>
    <r>
      <rPr>
        <sz val="10"/>
        <color theme="1"/>
        <rFont val="Calibri"/>
        <family val="2"/>
        <scheme val="minor"/>
      </rPr>
      <t xml:space="preserve"> =0.5(f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</si>
  <si>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/ 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 xml:space="preserve">qu,uf 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</si>
  <si>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=(h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/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 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</si>
  <si>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</t>
    </r>
  </si>
  <si>
    <t>b.2 Kiểm tra điều kiện ổn định bản bụng dầm chữ I (Mục 8.5.9)</t>
  </si>
  <si>
    <r>
      <rPr>
        <sz val="10"/>
        <color theme="1"/>
        <rFont val="Calibri"/>
        <family val="2"/>
        <scheme val="minor"/>
      </rPr>
      <t>Độ mảnh giới hạn</t>
    </r>
    <r>
      <rPr>
        <sz val="10"/>
        <color theme="1"/>
        <rFont val="Symbol"/>
        <family val="1"/>
        <charset val="2"/>
      </rPr>
      <t xml:space="preserve"> 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 =</t>
    </r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</si>
  <si>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</si>
  <si>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V</t>
    </r>
    <r>
      <rPr>
        <vertAlign val="subscript"/>
        <sz val="10"/>
        <color theme="1"/>
        <rFont val="Calibri"/>
        <family val="2"/>
        <scheme val="minor"/>
      </rPr>
      <t>x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</si>
  <si>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</si>
  <si>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</si>
  <si>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6</t>
    </r>
  </si>
  <si>
    <r>
      <t>I</t>
    </r>
    <r>
      <rPr>
        <b/>
        <vertAlign val="subscript"/>
        <sz val="10"/>
        <color rgb="FF0070C0"/>
        <rFont val="Symbol"/>
        <family val="1"/>
        <charset val="2"/>
      </rPr>
      <t>w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</si>
  <si>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t>w</t>
  </si>
  <si>
    <t>Mác</t>
  </si>
  <si>
    <r>
      <t>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"/>
        <family val="2"/>
        <scheme val="minor"/>
      </rPr>
      <t>n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</si>
  <si>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6</t>
    </r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</si>
  <si>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</si>
  <si>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</si>
  <si>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t>G</t>
  </si>
  <si>
    <r>
      <t>(kN.m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</si>
  <si>
    <r>
      <t>I</t>
    </r>
    <r>
      <rPr>
        <vertAlign val="subscript"/>
        <sz val="10"/>
        <color theme="1"/>
        <rFont val="Calibri"/>
        <family val="2"/>
        <scheme val="minor"/>
      </rPr>
      <t>T</t>
    </r>
  </si>
  <si>
    <r>
      <t>I</t>
    </r>
    <r>
      <rPr>
        <vertAlign val="subscript"/>
        <sz val="10"/>
        <color theme="1"/>
        <rFont val="Symbol"/>
        <family val="1"/>
        <charset val="2"/>
      </rPr>
      <t>w</t>
    </r>
  </si>
  <si>
    <t>k</t>
  </si>
  <si>
    <t>1/m</t>
  </si>
  <si>
    <t>z</t>
  </si>
  <si>
    <r>
      <rPr>
        <sz val="10"/>
        <color theme="1"/>
        <rFont val="Calibri"/>
        <family val="2"/>
      </rPr>
      <t>N/(A</t>
    </r>
    <r>
      <rPr>
        <vertAlign val="subscript"/>
        <sz val="10"/>
        <color theme="1"/>
        <rFont val="Calibri"/>
        <family val="2"/>
      </rPr>
      <t xml:space="preserve">n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</si>
  <si>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t xml:space="preserve">THIẾT KẾ DẦM THÉP </t>
    </r>
    <r>
      <rPr>
        <b/>
        <sz val="14"/>
        <color theme="0"/>
        <rFont val="Adobe Hebrew"/>
        <family val="1"/>
      </rPr>
      <t>I</t>
    </r>
    <r>
      <rPr>
        <b/>
        <sz val="14"/>
        <color theme="0"/>
        <rFont val="Calibri"/>
        <family val="2"/>
        <scheme val="minor"/>
      </rPr>
      <t xml:space="preserve"> THEO TCVN 5575 - 2024</t>
    </r>
  </si>
  <si>
    <t>G=</t>
  </si>
  <si>
    <r>
      <t>kN/m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</si>
  <si>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</si>
  <si>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</si>
  <si>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</si>
  <si>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Calibri"/>
        <family val="2"/>
        <scheme val="minor"/>
      </rPr>
      <t>B</t>
    </r>
  </si>
  <si>
    <r>
      <t xml:space="preserve"> </t>
    </r>
    <r>
      <rPr>
        <b/>
        <sz val="10"/>
        <color theme="4"/>
        <rFont val="Symbol"/>
        <family val="1"/>
        <charset val="2"/>
      </rPr>
      <t>s</t>
    </r>
    <r>
      <rPr>
        <b/>
        <vertAlign val="subscript"/>
        <sz val="10"/>
        <color theme="4"/>
        <rFont val="Calibri"/>
        <family val="2"/>
      </rPr>
      <t>x</t>
    </r>
  </si>
  <si>
    <r>
      <t xml:space="preserve"> </t>
    </r>
    <r>
      <rPr>
        <b/>
        <sz val="10"/>
        <color theme="4"/>
        <rFont val="Symbol"/>
        <family val="1"/>
        <charset val="2"/>
      </rPr>
      <t>s</t>
    </r>
    <r>
      <rPr>
        <b/>
        <vertAlign val="subscript"/>
        <sz val="10"/>
        <color theme="4"/>
        <rFont val="Calibri"/>
        <family val="2"/>
      </rPr>
      <t>y</t>
    </r>
  </si>
  <si>
    <r>
      <rPr>
        <b/>
        <sz val="10"/>
        <color theme="4"/>
        <rFont val="Symbol"/>
        <family val="1"/>
        <charset val="2"/>
      </rPr>
      <t>t</t>
    </r>
    <r>
      <rPr>
        <b/>
        <vertAlign val="subscript"/>
        <sz val="10"/>
        <color theme="4"/>
        <rFont val="Calibri"/>
        <family val="2"/>
        <scheme val="minor"/>
      </rPr>
      <t>xy</t>
    </r>
  </si>
  <si>
    <r>
      <t>(N / An)/f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</si>
  <si>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t>Kiểm tra điều kiện moment</t>
  </si>
  <si>
    <t>Lực cắt</t>
  </si>
  <si>
    <t>Moment và lực cắt</t>
  </si>
  <si>
    <t>a. Kiểm tra điều kiện ổn định tổng thể dầm chữ I, chịu uốn trong mặt phẳng bản bụng (Mục 8.4.1)</t>
  </si>
  <si>
    <r>
      <t>W</t>
    </r>
    <r>
      <rPr>
        <vertAlign val="subscript"/>
        <sz val="10"/>
        <color theme="1"/>
        <rFont val="Calibri"/>
        <family val="2"/>
        <scheme val="minor"/>
      </rPr>
      <t>cx</t>
    </r>
    <r>
      <rPr>
        <sz val="10"/>
        <color theme="1"/>
        <rFont val="Calibri"/>
        <family val="2"/>
        <scheme val="minor"/>
      </rPr>
      <t xml:space="preserve"> =</t>
    </r>
  </si>
  <si>
    <t>a. Kiểm tra khi có tác dụng của các moment trong hai mặt phẳng chính (CT.42)</t>
  </si>
  <si>
    <t>b. Kiểm tra khi có tác dụng của lực cắt trong tiết diện (CT.41)</t>
  </si>
  <si>
    <t>c. Kiểm tra khi có tác dụng đồng thời của moment và lực cắt trong bản bụng dầm (CT 43.a)</t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</si>
  <si>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</si>
  <si>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(Theo TCVN 5575-2024)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</si>
  <si>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</si>
  <si>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</si>
  <si>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</si>
  <si>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</si>
  <si>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</si>
  <si>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</si>
  <si>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</si>
  <si>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</si>
  <si>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Trong trường hợp cần bố trí sườn cứng ngang</t>
  </si>
  <si>
    <r>
      <t>b</t>
    </r>
    <r>
      <rPr>
        <vertAlign val="subscript"/>
        <sz val="10"/>
        <color theme="1"/>
        <rFont val="Calibri"/>
        <family val="2"/>
        <scheme val="minor"/>
      </rPr>
      <t>r,min</t>
    </r>
    <r>
      <rPr>
        <sz val="10"/>
        <color theme="1"/>
        <rFont val="Calibri"/>
        <family val="1"/>
        <charset val="2"/>
        <scheme val="minor"/>
      </rPr>
      <t xml:space="preserve"> =h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/30+25=</t>
    </r>
  </si>
  <si>
    <r>
      <t>t</t>
    </r>
    <r>
      <rPr>
        <vertAlign val="subscript"/>
        <sz val="10"/>
        <color theme="1"/>
        <rFont val="Calibri"/>
        <family val="2"/>
        <scheme val="minor"/>
      </rPr>
      <t>r,min</t>
    </r>
    <r>
      <rPr>
        <sz val="10"/>
        <color theme="1"/>
        <rFont val="Calibri"/>
        <family val="1"/>
        <charset val="2"/>
        <scheme val="minor"/>
      </rPr>
      <t xml:space="preserve"> =2b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1"/>
        <charset val="2"/>
        <scheme val="minor"/>
      </rPr>
      <t>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</si>
  <si>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Calibri"/>
        <family val="2"/>
        <scheme val="minor"/>
      </rPr>
      <t>Độ mảnh giới hạn</t>
    </r>
    <r>
      <rPr>
        <sz val="10"/>
        <color theme="1"/>
        <rFont val="Symbol"/>
        <family val="1"/>
        <charset val="2"/>
      </rPr>
      <t xml:space="preserve"> 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 =5.5(f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</si>
  <si>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t xml:space="preserve">t </t>
    </r>
    <r>
      <rPr>
        <sz val="10"/>
        <color theme="1"/>
        <rFont val="Calibri"/>
        <family val="2"/>
        <scheme val="minor"/>
      </rPr>
      <t>= VS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/I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Symbol"/>
        <family val="1"/>
        <charset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</si>
  <si>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</t>
    </r>
    <r>
      <rPr>
        <sz val="10"/>
        <color theme="1"/>
        <rFont val="Calibri"/>
        <family val="1"/>
        <charset val="2"/>
      </rPr>
      <t xml:space="preserve"> =</t>
    </r>
  </si>
  <si>
    <t>Hệ số phụ thuộc vào liên kết cánh chịu nén trong nhịp</t>
  </si>
  <si>
    <r>
      <t>L</t>
    </r>
    <r>
      <rPr>
        <vertAlign val="subscript"/>
        <sz val="10"/>
        <color theme="1"/>
        <rFont val="Calibri"/>
        <family val="2"/>
        <scheme val="minor"/>
      </rPr>
      <t>ef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</si>
  <si>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</si>
  <si>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</si>
  <si>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m</t>
    </r>
  </si>
  <si>
    <t>a</t>
  </si>
  <si>
    <t>C1</t>
  </si>
  <si>
    <t>C2</t>
  </si>
  <si>
    <t>y</t>
  </si>
  <si>
    <r>
      <t>j</t>
    </r>
    <r>
      <rPr>
        <vertAlign val="subscript"/>
        <sz val="10"/>
        <color theme="1"/>
        <rFont val="Symbol"/>
        <family val="1"/>
        <charset val="2"/>
      </rPr>
      <t>1</t>
    </r>
  </si>
  <si>
    <r>
      <t>j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</si>
  <si>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r,max</t>
    </r>
    <r>
      <rPr>
        <sz val="10"/>
        <color theme="1"/>
        <rFont val="Calibri"/>
        <family val="1"/>
        <charset val="2"/>
        <scheme val="minor"/>
      </rPr>
      <t xml:space="preserve"> =(2.5 - 3)h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</si>
  <si>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ef</t>
    </r>
    <r>
      <rPr>
        <b/>
        <sz val="10"/>
        <color rgb="FF0070C0"/>
        <rFont val="Calibri"/>
        <family val="2"/>
        <scheme val="minor"/>
      </rPr>
      <t xml:space="preserve">
(m)</t>
    </r>
  </si>
  <si>
    <t>PTHH</t>
  </si>
  <si>
    <t>Phụ lục tính toán Bi moment (Tài liệu [2], [3], [4], [5])</t>
  </si>
  <si>
    <t>Giải tích - Sơ đồ 3</t>
  </si>
  <si>
    <t>Ngàm - Khớp</t>
  </si>
  <si>
    <t>N-K</t>
  </si>
  <si>
    <t>Giải tích - Sơ đồ 1</t>
  </si>
  <si>
    <t>Khớp - Khớp</t>
  </si>
  <si>
    <t>Giải tích - Sơ đồ 2</t>
  </si>
  <si>
    <t>Ngàm - Ngàm</t>
  </si>
  <si>
    <t>m4</t>
  </si>
  <si>
    <t>m6</t>
  </si>
  <si>
    <t>kNm2</t>
  </si>
  <si>
    <t>Giải tích - Sơ đồ 4</t>
  </si>
  <si>
    <t>Công xôn</t>
  </si>
  <si>
    <t>-</t>
  </si>
  <si>
    <t>Tài liệu tham khảo:</t>
  </si>
  <si>
    <t>1. TCVN 5575:2024 Thiết kế kết cấu thép</t>
  </si>
  <si>
    <t>2. Ví dụ tính toán kết cấu thép (Tái bản, sữa chữa, bổ sung theo TCVN 5575:2024)_ThS. Hoàng Văn Quang (Chủ biên) và cộng sự</t>
  </si>
  <si>
    <t>3. Một số vấn đề khi thiết kế kết cấu tạo hình nguội theo EN 1993-1-3_PGS.TS Nguyễn Hồng Sơn</t>
  </si>
  <si>
    <t>4. Tính toán xoắn kiềm chế thanh thành mỏng tiết diện hở_Vũ Lệ Quyên</t>
  </si>
  <si>
    <t>5. Tài liệu tập huấn hội thảo thiết kế kết cấu thép TCVN 5575_PGS.TS Nguyễn Hồng Sơn</t>
  </si>
  <si>
    <t>K-K</t>
  </si>
  <si>
    <t>N-N</t>
  </si>
  <si>
    <t>Cantilever</t>
  </si>
  <si>
    <t>`</t>
  </si>
  <si>
    <t>- Chiều dày bản bụng</t>
  </si>
  <si>
    <t>- Bề rộng cánh trên</t>
  </si>
  <si>
    <t>- Bề rộng cánh dưới</t>
  </si>
  <si>
    <t>- Chiều cao bản bụng</t>
  </si>
  <si>
    <t>- Chiều dài tính toán</t>
  </si>
  <si>
    <t>- Khoảng cách điểm giằng</t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</si>
  <si>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</si>
  <si>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</si>
  <si>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</si>
  <si>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</si>
  <si>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t>fu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</si>
  <si>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</si>
  <si>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</si>
  <si>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</si>
  <si>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</si>
  <si>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</si>
  <si>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</si>
  <si>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</si>
  <si>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</si>
  <si>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D</t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</si>
  <si>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</si>
  <si>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</si>
  <si>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</si>
  <si>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E43</t>
  </si>
  <si>
    <t>E51</t>
  </si>
  <si>
    <t>Q355</t>
  </si>
  <si>
    <t>N42</t>
  </si>
  <si>
    <t>N46</t>
  </si>
  <si>
    <t>N50</t>
  </si>
  <si>
    <t>- Ứng suất pháp giới hạn</t>
  </si>
  <si>
    <t>- Kiểm tra điều kiện</t>
  </si>
  <si>
    <t>- Tỷ số huy động ứng suất pháp khi có tác dụng của N</t>
  </si>
  <si>
    <r>
      <t>- Tỷ số huy động ứng suất pháp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</si>
  <si>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- Tỷ số huy động ứng suất pháp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</si>
  <si>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t>- Tỷ số huy động ứng suất pháp khi có tác dụng của B</t>
  </si>
  <si>
    <t>- Tỷ số huy động của cấu kiện</t>
  </si>
  <si>
    <t>- Ứng suất tiếp giới hạn</t>
  </si>
  <si>
    <t>- Ứng suất tiếp của cấu kiện gây ra bởi V</t>
  </si>
  <si>
    <r>
      <t xml:space="preserve">- Tỉ số 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]</t>
    </r>
  </si>
  <si>
    <t>- Ứng suất pháp trong mp trung bình của bản bụng, // trục dọc</t>
  </si>
  <si>
    <t>- Ứng suất pháp trong mp trung bình của bản bụng, vuông góc trục dọc</t>
  </si>
  <si>
    <t>- Ứng suất tiếp trong bản bụng</t>
  </si>
  <si>
    <t>- Ứng suất giới hạn</t>
  </si>
  <si>
    <r>
      <t xml:space="preserve">- 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để tính ổn định của dầm (Xác định theo phụ lục F)</t>
    </r>
  </si>
  <si>
    <t>- Ứng suất của tiết diện đối với trục x-x</t>
  </si>
  <si>
    <t>- Mô đun chống uốn của tiết diện nguyên</t>
  </si>
  <si>
    <t>- Độ mảnh quy ước của phần vươn cánh</t>
  </si>
  <si>
    <t>- Độ mảnh giới hạn</t>
  </si>
  <si>
    <t>- Độ mảnh quy ước của bản bụng</t>
  </si>
  <si>
    <r>
      <t xml:space="preserve">Phụ lục tính toán Hệ số ổn định khi uốn </t>
    </r>
    <r>
      <rPr>
        <sz val="12"/>
        <color theme="1"/>
        <rFont val="Symbol"/>
        <family val="1"/>
        <charset val="2"/>
      </rPr>
      <t xml:space="preserve"> j</t>
    </r>
    <r>
      <rPr>
        <vertAlign val="subscript"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(Phụ lục F)</t>
    </r>
  </si>
  <si>
    <t>- Chiều dày cánh trên</t>
  </si>
  <si>
    <t>- Chiều dày cánh dưới</t>
  </si>
  <si>
    <t>Lựa chọn</t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</si>
  <si>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</si>
  <si>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</si>
  <si>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t>- Chiều cao đầu dầm</t>
  </si>
  <si>
    <t>- Chiều cao cuối dầm</t>
  </si>
  <si>
    <t>H Tổng</t>
  </si>
  <si>
    <t>Label</t>
  </si>
  <si>
    <t>H Bụng</t>
  </si>
  <si>
    <t>256</t>
  </si>
  <si>
    <t>Cấu kiện</t>
  </si>
  <si>
    <t>Uni.</t>
  </si>
  <si>
    <t>FS: Tỷ số huy động cấu kiện</t>
  </si>
  <si>
    <t>(1): Kiểm tra điều kiện bền</t>
  </si>
  <si>
    <t>Kiểm tra</t>
  </si>
  <si>
    <t>Mục 1</t>
  </si>
  <si>
    <t>(2): Kiểm tra điều kiện ổn định tổng thể</t>
  </si>
  <si>
    <t>Mục 2</t>
  </si>
  <si>
    <t>(3): Kiểm tra điều kiện cục bộ bản cánh</t>
  </si>
  <si>
    <t>(4): Kiểm tra điều kiện cục bộ bản bụng</t>
  </si>
  <si>
    <t>KL</t>
  </si>
  <si>
    <t>OK</t>
  </si>
  <si>
    <t>Gia cường</t>
  </si>
  <si>
    <t>Kích thước hình học</t>
  </si>
  <si>
    <t>CCT34</t>
  </si>
  <si>
    <t>CCT38</t>
  </si>
  <si>
    <t>CCT42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</si>
  <si>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</si>
  <si>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Kết luận:</t>
  </si>
  <si>
    <t>(1200-700)x10+300x14</t>
  </si>
  <si>
    <t>(700-850)x8+300x12</t>
  </si>
  <si>
    <t>1.LRFD1 (1.4D)</t>
  </si>
  <si>
    <t>1.LRFD30 (1.2D+1.6Lr)</t>
  </si>
  <si>
    <t>1.LRFD55(0.9D+1.0W)</t>
  </si>
  <si>
    <t>1.LRFD57(0.9D+1.0W)</t>
  </si>
  <si>
    <t>(1228-728)x300x10x14</t>
  </si>
  <si>
    <t>(724-874)x300x8x12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</si>
</sst>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E+00"/>
    <numFmt numFmtId="167" formatCode="0&quot; MPa&quot;"/>
  </numFmts>
  <fonts count="6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Adobe Hebrew"/>
      <family val="1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CC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name val="Calibri"/>
      <family val="1"/>
      <charset val="2"/>
      <scheme val="minor"/>
    </font>
    <font>
      <sz val="10"/>
      <name val="Symbol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  <font>
      <b/>
      <sz val="10"/>
      <color theme="9" tint="-0.249977111117893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charset val="2"/>
      <scheme val="minor"/>
    </font>
    <font>
      <u/>
      <sz val="10"/>
      <color theme="1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sz val="10"/>
      <color rgb="FF0070C0"/>
      <name val="Calibri"/>
      <family val="1"/>
      <charset val="2"/>
      <scheme val="minor"/>
    </font>
    <font>
      <sz val="10"/>
      <color rgb="FF0070C0"/>
      <name val="Symbol"/>
      <family val="1"/>
      <charset val="2"/>
    </font>
    <font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vertAlign val="superscript"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  <charset val="2"/>
    </font>
    <font>
      <vertAlign val="subscript"/>
      <sz val="10"/>
      <color theme="1"/>
      <name val="Calibri Light"/>
      <family val="2"/>
    </font>
    <font>
      <vertAlign val="subscript"/>
      <sz val="10"/>
      <color theme="1"/>
      <name val="Symbol"/>
      <family val="1"/>
      <charset val="2"/>
    </font>
    <font>
      <b/>
      <vertAlign val="subscript"/>
      <sz val="10"/>
      <color rgb="FF0070C0"/>
      <name val="Symbol"/>
      <family val="1"/>
      <charset val="2"/>
    </font>
    <font>
      <b/>
      <sz val="10"/>
      <color rgb="FF0070C0"/>
      <name val="Symbol"/>
      <family val="2"/>
      <charset val="2"/>
    </font>
    <font>
      <b/>
      <sz val="10"/>
      <color theme="4"/>
      <name val="Calibri"/>
      <family val="2"/>
      <scheme val="minor"/>
    </font>
    <font>
      <b/>
      <sz val="10"/>
      <color theme="4"/>
      <name val="Symbol"/>
      <family val="1"/>
      <charset val="2"/>
    </font>
    <font>
      <b/>
      <vertAlign val="subscript"/>
      <sz val="10"/>
      <color theme="4"/>
      <name val="Calibri"/>
      <family val="2"/>
    </font>
    <font>
      <b/>
      <vertAlign val="subscript"/>
      <sz val="10"/>
      <color theme="4"/>
      <name val="Calibri"/>
      <family val="2"/>
      <scheme val="minor"/>
    </font>
    <font>
      <b/>
      <sz val="10"/>
      <color theme="4"/>
      <name val="Calibri"/>
      <family val="1"/>
      <charset val="2"/>
      <scheme val="minor"/>
    </font>
    <font>
      <b/>
      <u/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  <scheme val="minor"/>
    </font>
    <font>
      <sz val="12"/>
      <color rgb="FF0000CC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i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2" tint="-9.9978637043366805E-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4">
    <xf numFmtId="0" fontId="0" fillId="0" borderId="0"/>
    <xf numFmtId="0" fontId="20" fillId="0" borderId="0"/>
    <xf numFmtId="0" fontId="41" fillId="7" borderId="25" applyNumberFormat="0" applyAlignment="0" applyProtection="0"/>
    <xf numFmtId="0" fontId="54" fillId="8" borderId="0" applyNumberFormat="0" applyBorder="0" applyAlignment="0" applyProtection="0"/>
  </cellStyleXfs>
  <cellXfs count="31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1" xfId="0" applyFont="1" applyFill="1" applyBorder="1" applyAlignment="1">
      <alignment horizontal="center"/>
    </xf>
    <xf numFmtId="0" fontId="9" fillId="2" borderId="0" xfId="0" applyFont="1" applyFill="1"/>
    <xf numFmtId="0" fontId="1" fillId="2" borderId="14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top"/>
    </xf>
    <xf numFmtId="0" fontId="2" fillId="2" borderId="18" xfId="0" applyFont="1" applyFill="1" applyBorder="1" applyAlignment="1">
      <alignment horizontal="left" indent="1"/>
    </xf>
    <xf numFmtId="0" fontId="1" fillId="2" borderId="17" xfId="0" applyFont="1" applyFill="1" applyBorder="1"/>
    <xf numFmtId="0" fontId="1" fillId="2" borderId="18" xfId="0" applyFont="1" applyFill="1" applyBorder="1"/>
    <xf numFmtId="0" fontId="1" fillId="2" borderId="5" xfId="0" applyFont="1" applyFill="1" applyBorder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1" fontId="1" fillId="2" borderId="14" xfId="0" applyNumberFormat="1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/>
    </xf>
    <xf numFmtId="0" fontId="1" fillId="2" borderId="14" xfId="0" applyFont="1" applyFill="1" applyBorder="1"/>
    <xf numFmtId="164" fontId="1" fillId="2" borderId="14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 vertical="top"/>
    </xf>
    <xf numFmtId="0" fontId="11" fillId="2" borderId="17" xfId="0" applyFont="1" applyFill="1" applyBorder="1" applyAlignment="1">
      <alignment horizontal="center" vertical="center"/>
    </xf>
    <xf numFmtId="0" fontId="13" fillId="2" borderId="14" xfId="0" applyFont="1" applyFill="1" applyBorder="1"/>
    <xf numFmtId="164" fontId="13" fillId="2" borderId="14" xfId="0" applyNumberFormat="1" applyFont="1" applyFill="1" applyBorder="1"/>
    <xf numFmtId="164" fontId="9" fillId="2" borderId="14" xfId="0" applyNumberFormat="1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2" fontId="9" fillId="2" borderId="14" xfId="0" applyNumberFormat="1" applyFont="1" applyFill="1" applyBorder="1" applyAlignment="1">
      <alignment horizontal="center" vertical="center"/>
    </xf>
    <xf numFmtId="164" fontId="1" fillId="2" borderId="14" xfId="0" applyNumberFormat="1" applyFont="1" applyFill="1" applyBorder="1" applyAlignment="1">
      <alignment horizontal="center" vertical="center"/>
    </xf>
    <xf numFmtId="2" fontId="27" fillId="2" borderId="14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right" vertical="center"/>
    </xf>
    <xf numFmtId="0" fontId="13" fillId="2" borderId="0" xfId="0" applyFont="1" applyFill="1" applyAlignment="1">
      <alignment horizontal="center" vertical="center"/>
    </xf>
    <xf numFmtId="0" fontId="9" fillId="2" borderId="14" xfId="0" applyFont="1" applyFill="1" applyBorder="1"/>
    <xf numFmtId="2" fontId="9" fillId="2" borderId="14" xfId="0" applyNumberFormat="1" applyFont="1" applyFill="1" applyBorder="1"/>
    <xf numFmtId="0" fontId="27" fillId="2" borderId="14" xfId="0" applyFont="1" applyFill="1" applyBorder="1" applyAlignment="1">
      <alignment horizontal="center" vertical="center"/>
    </xf>
    <xf numFmtId="0" fontId="13" fillId="2" borderId="0" xfId="0" applyFont="1" applyFill="1"/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9" fillId="2" borderId="0" xfId="0" applyNumberFormat="1" applyFont="1" applyFill="1"/>
    <xf numFmtId="164" fontId="13" fillId="2" borderId="0" xfId="0" applyNumberFormat="1" applyFont="1" applyFill="1"/>
    <xf numFmtId="164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right" vertical="top"/>
    </xf>
    <xf numFmtId="1" fontId="9" fillId="2" borderId="0" xfId="0" applyNumberFormat="1" applyFont="1" applyFill="1"/>
    <xf numFmtId="0" fontId="27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right"/>
    </xf>
    <xf numFmtId="2" fontId="9" fillId="2" borderId="0" xfId="0" applyNumberFormat="1" applyFont="1" applyFill="1" applyAlignment="1">
      <alignment horizontal="center" vertical="center"/>
    </xf>
    <xf numFmtId="2" fontId="9" fillId="2" borderId="0" xfId="0" applyNumberFormat="1" applyFont="1" applyFill="1"/>
    <xf numFmtId="0" fontId="2" fillId="2" borderId="4" xfId="0" applyFont="1" applyFill="1" applyBorder="1" applyAlignment="1">
      <alignment horizontal="left" indent="1"/>
    </xf>
    <xf numFmtId="0" fontId="13" fillId="2" borderId="5" xfId="0" applyFont="1" applyFill="1" applyBorder="1"/>
    <xf numFmtId="0" fontId="13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4" fontId="13" fillId="2" borderId="5" xfId="0" applyNumberFormat="1" applyFont="1" applyFill="1" applyBorder="1"/>
    <xf numFmtId="0" fontId="9" fillId="2" borderId="5" xfId="0" applyFont="1" applyFill="1" applyBorder="1"/>
    <xf numFmtId="164" fontId="9" fillId="2" borderId="5" xfId="0" applyNumberFormat="1" applyFont="1" applyFill="1" applyBorder="1" applyAlignment="1">
      <alignment horizontal="center" vertical="center"/>
    </xf>
    <xf numFmtId="2" fontId="9" fillId="2" borderId="5" xfId="0" applyNumberFormat="1" applyFont="1" applyFill="1" applyBorder="1" applyAlignment="1">
      <alignment horizontal="center" vertical="center"/>
    </xf>
    <xf numFmtId="2" fontId="9" fillId="2" borderId="5" xfId="0" applyNumberFormat="1" applyFont="1" applyFill="1" applyBorder="1"/>
    <xf numFmtId="0" fontId="27" fillId="2" borderId="5" xfId="0" applyFont="1" applyFill="1" applyBorder="1" applyAlignment="1">
      <alignment horizontal="center" vertical="center"/>
    </xf>
    <xf numFmtId="164" fontId="9" fillId="2" borderId="14" xfId="0" applyNumberFormat="1" applyFont="1" applyFill="1" applyBorder="1"/>
    <xf numFmtId="0" fontId="9" fillId="2" borderId="14" xfId="0" applyFont="1" applyFill="1" applyBorder="1" applyAlignment="1">
      <alignment horizontal="center"/>
    </xf>
    <xf numFmtId="164" fontId="1" fillId="2" borderId="0" xfId="0" applyNumberFormat="1" applyFont="1" applyFill="1"/>
    <xf numFmtId="2" fontId="1" fillId="2" borderId="0" xfId="0" applyNumberFormat="1" applyFont="1" applyFill="1"/>
    <xf numFmtId="0" fontId="1" fillId="2" borderId="18" xfId="0" applyFont="1" applyFill="1" applyBorder="1" applyAlignment="1">
      <alignment horizontal="left" vertical="top" indent="3"/>
    </xf>
    <xf numFmtId="0" fontId="30" fillId="2" borderId="18" xfId="0" applyFont="1" applyFill="1" applyBorder="1" applyAlignment="1">
      <alignment horizontal="left" vertical="top" indent="1"/>
    </xf>
    <xf numFmtId="0" fontId="13" fillId="2" borderId="17" xfId="0" applyFont="1" applyFill="1" applyBorder="1" applyAlignment="1">
      <alignment vertical="center"/>
    </xf>
    <xf numFmtId="0" fontId="1" fillId="2" borderId="6" xfId="0" applyFont="1" applyFill="1" applyBorder="1"/>
    <xf numFmtId="0" fontId="30" fillId="2" borderId="18" xfId="0" applyFont="1" applyFill="1" applyBorder="1" applyAlignment="1">
      <alignment horizontal="left" vertical="top" indent="3"/>
    </xf>
    <xf numFmtId="0" fontId="13" fillId="0" borderId="0" xfId="0" applyFont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2" borderId="13" xfId="0" applyNumberFormat="1" applyFont="1" applyFill="1" applyBorder="1"/>
    <xf numFmtId="164" fontId="1" fillId="2" borderId="13" xfId="0" applyNumberFormat="1" applyFont="1" applyFill="1" applyBorder="1"/>
    <xf numFmtId="164" fontId="1" fillId="2" borderId="13" xfId="0" applyNumberFormat="1" applyFont="1" applyFill="1" applyBorder="1" applyAlignment="1">
      <alignment horizontal="center" vertical="center"/>
    </xf>
    <xf numFmtId="2" fontId="1" fillId="2" borderId="8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0" fontId="1" fillId="6" borderId="0" xfId="0" applyFont="1" applyFill="1"/>
    <xf numFmtId="0" fontId="28" fillId="4" borderId="14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top"/>
    </xf>
    <xf numFmtId="0" fontId="28" fillId="4" borderId="14" xfId="0" applyFont="1" applyFill="1" applyBorder="1" applyAlignment="1">
      <alignment horizontal="center"/>
    </xf>
    <xf numFmtId="164" fontId="28" fillId="4" borderId="14" xfId="0" applyNumberFormat="1" applyFont="1" applyFill="1" applyBorder="1" applyAlignment="1">
      <alignment horizontal="center"/>
    </xf>
    <xf numFmtId="0" fontId="32" fillId="4" borderId="14" xfId="0" applyFont="1" applyFill="1" applyBorder="1" applyAlignment="1">
      <alignment horizontal="center" vertical="center"/>
    </xf>
    <xf numFmtId="0" fontId="32" fillId="4" borderId="14" xfId="0" applyFont="1" applyFill="1" applyBorder="1" applyAlignment="1">
      <alignment horizontal="center"/>
    </xf>
    <xf numFmtId="164" fontId="32" fillId="4" borderId="14" xfId="0" applyNumberFormat="1" applyFont="1" applyFill="1" applyBorder="1" applyAlignment="1">
      <alignment horizontal="center" vertical="center"/>
    </xf>
    <xf numFmtId="0" fontId="36" fillId="4" borderId="14" xfId="0" applyFont="1" applyFill="1" applyBorder="1" applyAlignment="1">
      <alignment horizontal="center" vertical="center"/>
    </xf>
    <xf numFmtId="164" fontId="28" fillId="4" borderId="14" xfId="0" applyNumberFormat="1" applyFont="1" applyFill="1" applyBorder="1" applyAlignment="1">
      <alignment horizontal="center" vertical="center"/>
    </xf>
    <xf numFmtId="0" fontId="28" fillId="4" borderId="14" xfId="0" applyFont="1" applyFill="1" applyBorder="1"/>
    <xf numFmtId="2" fontId="28" fillId="4" borderId="14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28" fillId="4" borderId="14" xfId="0" applyNumberFormat="1" applyFont="1" applyFill="1" applyBorder="1" applyAlignment="1">
      <alignment horizontal="center"/>
    </xf>
    <xf numFmtId="1" fontId="13" fillId="2" borderId="14" xfId="0" applyNumberFormat="1" applyFont="1" applyFill="1" applyBorder="1" applyAlignment="1">
      <alignment horizontal="center" vertical="center"/>
    </xf>
    <xf numFmtId="2" fontId="13" fillId="2" borderId="0" xfId="0" applyNumberFormat="1" applyFont="1" applyFill="1"/>
    <xf numFmtId="2" fontId="13" fillId="2" borderId="5" xfId="0" applyNumberFormat="1" applyFont="1" applyFill="1" applyBorder="1"/>
    <xf numFmtId="2" fontId="13" fillId="2" borderId="14" xfId="0" applyNumberFormat="1" applyFont="1" applyFill="1" applyBorder="1"/>
    <xf numFmtId="2" fontId="13" fillId="2" borderId="14" xfId="0" applyNumberFormat="1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vertical="center"/>
    </xf>
    <xf numFmtId="11" fontId="1" fillId="2" borderId="0" xfId="0" applyNumberFormat="1" applyFont="1" applyFill="1"/>
    <xf numFmtId="11" fontId="1" fillId="2" borderId="5" xfId="0" applyNumberFormat="1" applyFont="1" applyFill="1" applyBorder="1"/>
    <xf numFmtId="11" fontId="28" fillId="4" borderId="14" xfId="0" applyNumberFormat="1" applyFont="1" applyFill="1" applyBorder="1" applyAlignment="1">
      <alignment horizontal="center" vertical="center"/>
    </xf>
    <xf numFmtId="11" fontId="28" fillId="4" borderId="14" xfId="0" applyNumberFormat="1" applyFont="1" applyFill="1" applyBorder="1" applyAlignment="1">
      <alignment horizontal="center" vertical="top"/>
    </xf>
    <xf numFmtId="11" fontId="1" fillId="2" borderId="14" xfId="0" applyNumberFormat="1" applyFont="1" applyFill="1" applyBorder="1" applyAlignment="1">
      <alignment horizontal="center" vertical="center"/>
    </xf>
    <xf numFmtId="11" fontId="1" fillId="2" borderId="14" xfId="0" applyNumberFormat="1" applyFont="1" applyFill="1" applyBorder="1"/>
    <xf numFmtId="11" fontId="32" fillId="4" borderId="14" xfId="0" applyNumberFormat="1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0" fontId="47" fillId="4" borderId="14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right" vertical="center"/>
    </xf>
    <xf numFmtId="2" fontId="28" fillId="4" borderId="14" xfId="0" applyNumberFormat="1" applyFont="1" applyFill="1" applyBorder="1" applyAlignment="1">
      <alignment vertical="center"/>
    </xf>
    <xf numFmtId="0" fontId="48" fillId="4" borderId="23" xfId="0" applyFont="1" applyFill="1" applyBorder="1" applyAlignment="1">
      <alignment vertical="center"/>
    </xf>
    <xf numFmtId="0" fontId="52" fillId="4" borderId="23" xfId="0" applyFont="1" applyFill="1" applyBorder="1" applyAlignment="1">
      <alignment vertical="center"/>
    </xf>
    <xf numFmtId="0" fontId="13" fillId="2" borderId="14" xfId="0" applyFont="1" applyFill="1" applyBorder="1" applyAlignment="1">
      <alignment horizontal="left" vertical="center"/>
    </xf>
    <xf numFmtId="0" fontId="53" fillId="2" borderId="18" xfId="0" applyFont="1" applyFill="1" applyBorder="1" applyAlignment="1">
      <alignment horizontal="left" indent="1"/>
    </xf>
    <xf numFmtId="0" fontId="13" fillId="2" borderId="17" xfId="0" applyFont="1" applyFill="1" applyBorder="1" applyAlignment="1">
      <alignment horizontal="left" vertical="center"/>
    </xf>
    <xf numFmtId="2" fontId="1" fillId="2" borderId="10" xfId="0" applyNumberFormat="1" applyFont="1" applyFill="1" applyBorder="1" applyAlignment="1">
      <alignment horizontal="center" vertical="center"/>
    </xf>
    <xf numFmtId="1" fontId="1" fillId="2" borderId="5" xfId="0" applyNumberFormat="1" applyFont="1" applyFill="1" applyBorder="1"/>
    <xf numFmtId="0" fontId="28" fillId="4" borderId="14" xfId="0" applyFont="1" applyFill="1" applyBorder="1" applyAlignment="1">
      <alignment vertical="center" wrapText="1"/>
    </xf>
    <xf numFmtId="2" fontId="1" fillId="2" borderId="5" xfId="0" applyNumberFormat="1" applyFont="1" applyFill="1" applyBorder="1" applyAlignment="1">
      <alignment horizontal="center" vertical="center"/>
    </xf>
    <xf numFmtId="1" fontId="1" fillId="2" borderId="5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7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center" indent="1"/>
    </xf>
    <xf numFmtId="0" fontId="1" fillId="2" borderId="4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 vertical="center"/>
    </xf>
    <xf numFmtId="166" fontId="1" fillId="2" borderId="14" xfId="0" applyNumberFormat="1" applyFont="1" applyFill="1" applyBorder="1" applyAlignment="1">
      <alignment horizontal="center" vertical="center"/>
    </xf>
    <xf numFmtId="0" fontId="53" fillId="2" borderId="18" xfId="0" applyFont="1" applyFill="1" applyBorder="1" applyAlignment="1">
      <alignment horizontal="left" vertical="center" indent="1"/>
    </xf>
    <xf numFmtId="0" fontId="28" fillId="4" borderId="23" xfId="0" applyFont="1" applyFill="1" applyBorder="1" applyAlignment="1">
      <alignment horizontal="center" vertical="center"/>
    </xf>
    <xf numFmtId="0" fontId="55" fillId="4" borderId="2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166" fontId="1" fillId="2" borderId="14" xfId="0" applyNumberFormat="1" applyFont="1" applyFill="1" applyBorder="1" applyAlignment="1">
      <alignment horizontal="center" vertical="top"/>
    </xf>
    <xf numFmtId="164" fontId="13" fillId="2" borderId="14" xfId="0" applyNumberFormat="1" applyFont="1" applyFill="1" applyBorder="1" applyAlignment="1">
      <alignment horizontal="center" vertical="center"/>
    </xf>
    <xf numFmtId="0" fontId="1" fillId="2" borderId="18" xfId="0" quotePrefix="1" applyFont="1" applyFill="1" applyBorder="1" applyAlignment="1">
      <alignment horizontal="left" vertical="top" indent="2"/>
    </xf>
    <xf numFmtId="0" fontId="17" fillId="5" borderId="0" xfId="0" applyFont="1" applyFill="1" applyAlignment="1">
      <alignment horizontal="center"/>
    </xf>
    <xf numFmtId="0" fontId="17" fillId="5" borderId="0" xfId="0" applyFont="1" applyFill="1" applyAlignment="1">
      <alignment horizontal="center" wrapText="1"/>
    </xf>
    <xf numFmtId="0" fontId="17" fillId="5" borderId="0" xfId="0" applyFont="1" applyFill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58" fillId="2" borderId="14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0" fontId="2" fillId="2" borderId="14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left" vertical="top" indent="5"/>
    </xf>
    <xf numFmtId="0" fontId="1" fillId="2" borderId="18" xfId="0" quotePrefix="1" applyFont="1" applyFill="1" applyBorder="1" applyAlignment="1">
      <alignment horizontal="left" vertical="top" indent="1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1" fontId="9" fillId="2" borderId="0" xfId="0" applyNumberFormat="1" applyFont="1" applyFill="1" applyAlignment="1">
      <alignment horizontal="right" vertical="center"/>
    </xf>
    <xf numFmtId="0" fontId="13" fillId="2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1" fontId="9" fillId="2" borderId="0" xfId="0" applyNumberFormat="1" applyFont="1" applyFill="1" applyAlignment="1">
      <alignment vertical="top"/>
    </xf>
    <xf numFmtId="2" fontId="13" fillId="2" borderId="0" xfId="0" applyNumberFormat="1" applyFont="1" applyFill="1" applyAlignment="1">
      <alignment vertical="top"/>
    </xf>
    <xf numFmtId="164" fontId="1" fillId="2" borderId="0" xfId="0" applyNumberFormat="1" applyFont="1" applyFill="1" applyAlignment="1">
      <alignment vertical="top"/>
    </xf>
    <xf numFmtId="2" fontId="1" fillId="2" borderId="0" xfId="0" applyNumberFormat="1" applyFont="1" applyFill="1" applyAlignment="1">
      <alignment vertical="center"/>
    </xf>
    <xf numFmtId="0" fontId="43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vertical="top"/>
    </xf>
    <xf numFmtId="2" fontId="41" fillId="7" borderId="25" xfId="2" applyNumberForma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right"/>
    </xf>
    <xf numFmtId="0" fontId="7" fillId="2" borderId="0" xfId="0" applyFont="1" applyFill="1" applyAlignment="1">
      <alignment horizontal="right" vertical="top"/>
    </xf>
    <xf numFmtId="164" fontId="9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right" vertical="top"/>
    </xf>
    <xf numFmtId="2" fontId="9" fillId="2" borderId="0" xfId="0" applyNumberFormat="1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right" vertical="center"/>
    </xf>
    <xf numFmtId="0" fontId="1" fillId="2" borderId="4" xfId="0" quotePrefix="1" applyFont="1" applyFill="1" applyBorder="1" applyAlignment="1">
      <alignment horizontal="left" vertical="top" indent="2"/>
    </xf>
    <xf numFmtId="0" fontId="12" fillId="2" borderId="5" xfId="0" applyFont="1" applyFill="1" applyBorder="1" applyAlignment="1">
      <alignment horizontal="right" vertical="center"/>
    </xf>
    <xf numFmtId="2" fontId="41" fillId="7" borderId="32" xfId="2" applyNumberFormat="1" applyBorder="1"/>
    <xf numFmtId="0" fontId="5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left" vertical="top" indent="1"/>
    </xf>
    <xf numFmtId="0" fontId="1" fillId="2" borderId="2" xfId="0" applyFont="1" applyFill="1" applyBorder="1"/>
    <xf numFmtId="0" fontId="1" fillId="2" borderId="3" xfId="0" applyFont="1" applyFill="1" applyBorder="1"/>
    <xf numFmtId="2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left" vertical="top" indent="2"/>
    </xf>
    <xf numFmtId="0" fontId="1" fillId="2" borderId="0" xfId="0" applyFont="1" applyFill="1" applyAlignment="1">
      <alignment horizontal="right" vertical="top" indent="2"/>
    </xf>
    <xf numFmtId="0" fontId="29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indent="1"/>
    </xf>
    <xf numFmtId="1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 indent="1"/>
    </xf>
    <xf numFmtId="165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0" borderId="14" xfId="0" applyFont="1" applyBorder="1"/>
    <xf numFmtId="0" fontId="13" fillId="0" borderId="14" xfId="0" applyFont="1" applyBorder="1"/>
    <xf numFmtId="11" fontId="28" fillId="4" borderId="23" xfId="0" applyNumberFormat="1" applyFont="1" applyFill="1" applyBorder="1" applyAlignment="1">
      <alignment horizontal="center" vertical="center"/>
    </xf>
    <xf numFmtId="11" fontId="28" fillId="4" borderId="24" xfId="0" applyNumberFormat="1" applyFont="1" applyFill="1" applyBorder="1" applyAlignment="1">
      <alignment horizontal="center" vertical="top"/>
    </xf>
    <xf numFmtId="0" fontId="28" fillId="4" borderId="14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Continuous" vertical="center"/>
    </xf>
    <xf numFmtId="0" fontId="28" fillId="4" borderId="20" xfId="0" applyFont="1" applyFill="1" applyBorder="1" applyAlignment="1">
      <alignment horizontal="centerContinuous" vertical="center" wrapText="1"/>
    </xf>
    <xf numFmtId="167" fontId="9" fillId="2" borderId="0" xfId="0" applyNumberFormat="1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center" vertical="center"/>
    </xf>
    <xf numFmtId="164" fontId="9" fillId="2" borderId="5" xfId="0" applyNumberFormat="1" applyFont="1" applyFill="1" applyBorder="1"/>
    <xf numFmtId="164" fontId="48" fillId="4" borderId="23" xfId="0" applyNumberFormat="1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8" fillId="4" borderId="2" xfId="0" applyFont="1" applyFill="1" applyBorder="1" applyAlignment="1">
      <alignment vertical="center"/>
    </xf>
    <xf numFmtId="0" fontId="28" fillId="4" borderId="4" xfId="0" applyFont="1" applyFill="1" applyBorder="1" applyAlignment="1">
      <alignment vertical="center"/>
    </xf>
    <xf numFmtId="0" fontId="28" fillId="4" borderId="5" xfId="0" applyFont="1" applyFill="1" applyBorder="1" applyAlignment="1">
      <alignment vertical="center"/>
    </xf>
    <xf numFmtId="0" fontId="28" fillId="4" borderId="5" xfId="0" applyFont="1" applyFill="1" applyBorder="1" applyAlignment="1">
      <alignment horizontal="centerContinuous" vertical="center"/>
    </xf>
    <xf numFmtId="0" fontId="28" fillId="4" borderId="6" xfId="0" applyFont="1" applyFill="1" applyBorder="1" applyAlignment="1">
      <alignment horizontal="centerContinuous" vertical="center"/>
    </xf>
    <xf numFmtId="0" fontId="28" fillId="4" borderId="2" xfId="0" applyFont="1" applyFill="1" applyBorder="1" applyAlignment="1">
      <alignment horizontal="centerContinuous" vertical="center"/>
    </xf>
    <xf numFmtId="0" fontId="28" fillId="4" borderId="3" xfId="0" applyFont="1" applyFill="1" applyBorder="1" applyAlignment="1">
      <alignment horizontal="centerContinuous" vertical="center"/>
    </xf>
    <xf numFmtId="0" fontId="28" fillId="4" borderId="1" xfId="0" applyFont="1" applyFill="1" applyBorder="1" applyAlignment="1">
      <alignment vertical="center" wrapText="1"/>
    </xf>
    <xf numFmtId="0" fontId="28" fillId="4" borderId="2" xfId="0" applyFont="1" applyFill="1" applyBorder="1" applyAlignment="1">
      <alignment vertical="center" wrapText="1"/>
    </xf>
    <xf numFmtId="0" fontId="28" fillId="4" borderId="4" xfId="0" applyFont="1" applyFill="1" applyBorder="1" applyAlignment="1">
      <alignment vertical="center" wrapText="1"/>
    </xf>
    <xf numFmtId="0" fontId="28" fillId="4" borderId="5" xfId="0" applyFont="1" applyFill="1" applyBorder="1" applyAlignment="1">
      <alignment vertical="center" wrapText="1"/>
    </xf>
    <xf numFmtId="0" fontId="64" fillId="5" borderId="11" xfId="0" applyFont="1" applyFill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66" fillId="2" borderId="5" xfId="0" applyFont="1" applyFill="1" applyBorder="1"/>
    <xf numFmtId="0" fontId="28" fillId="4" borderId="1" xfId="0" applyFont="1" applyFill="1" applyBorder="1" applyAlignment="1">
      <alignment horizontal="center" vertical="center" wrapText="1"/>
    </xf>
    <xf numFmtId="0" fontId="28" fillId="4" borderId="2" xfId="0" applyFont="1" applyFill="1" applyBorder="1" applyAlignment="1">
      <alignment horizontal="center" vertical="center" wrapText="1"/>
    </xf>
    <xf numFmtId="0" fontId="28" fillId="4" borderId="3" xfId="0" applyFont="1" applyFill="1" applyBorder="1" applyAlignment="1">
      <alignment horizontal="center" vertical="center" wrapText="1"/>
    </xf>
    <xf numFmtId="0" fontId="28" fillId="4" borderId="4" xfId="0" applyFont="1" applyFill="1" applyBorder="1" applyAlignment="1">
      <alignment horizontal="center" vertical="center" wrapText="1"/>
    </xf>
    <xf numFmtId="0" fontId="28" fillId="4" borderId="5" xfId="0" applyFont="1" applyFill="1" applyBorder="1" applyAlignment="1">
      <alignment horizontal="center" vertical="center" wrapText="1"/>
    </xf>
    <xf numFmtId="0" fontId="28" fillId="4" borderId="6" xfId="0" applyFont="1" applyFill="1" applyBorder="1" applyAlignment="1">
      <alignment horizontal="center" vertical="center" wrapText="1"/>
    </xf>
    <xf numFmtId="0" fontId="28" fillId="4" borderId="14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 vertical="top" wrapText="1"/>
    </xf>
    <xf numFmtId="0" fontId="13" fillId="2" borderId="2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28" fillId="4" borderId="3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6" xfId="0" applyFont="1" applyFill="1" applyBorder="1" applyAlignment="1">
      <alignment horizontal="center" vertical="center"/>
    </xf>
    <xf numFmtId="2" fontId="28" fillId="4" borderId="19" xfId="0" applyNumberFormat="1" applyFont="1" applyFill="1" applyBorder="1" applyAlignment="1">
      <alignment horizontal="center" vertical="center"/>
    </xf>
    <xf numFmtId="2" fontId="28" fillId="4" borderId="26" xfId="0" applyNumberFormat="1" applyFont="1" applyFill="1" applyBorder="1" applyAlignment="1">
      <alignment horizontal="center" vertical="center"/>
    </xf>
    <xf numFmtId="2" fontId="28" fillId="4" borderId="20" xfId="0" applyNumberFormat="1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/>
    </xf>
    <xf numFmtId="0" fontId="28" fillId="4" borderId="20" xfId="0" applyFont="1" applyFill="1" applyBorder="1" applyAlignment="1">
      <alignment horizontal="center"/>
    </xf>
    <xf numFmtId="0" fontId="48" fillId="4" borderId="19" xfId="0" applyFont="1" applyFill="1" applyBorder="1" applyAlignment="1">
      <alignment horizontal="center" vertical="center"/>
    </xf>
    <xf numFmtId="0" fontId="48" fillId="4" borderId="26" xfId="0" applyFont="1" applyFill="1" applyBorder="1" applyAlignment="1">
      <alignment horizontal="center" vertical="center"/>
    </xf>
    <xf numFmtId="0" fontId="48" fillId="4" borderId="20" xfId="0" applyFont="1" applyFill="1" applyBorder="1" applyAlignment="1">
      <alignment horizontal="center" vertical="center"/>
    </xf>
    <xf numFmtId="0" fontId="33" fillId="4" borderId="14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2" fontId="28" fillId="4" borderId="14" xfId="0" applyNumberFormat="1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center"/>
    </xf>
    <xf numFmtId="0" fontId="36" fillId="4" borderId="1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/>
    </xf>
    <xf numFmtId="0" fontId="19" fillId="3" borderId="2" xfId="0" applyFont="1" applyFill="1" applyBorder="1" applyAlignment="1">
      <alignment horizontal="center"/>
    </xf>
    <xf numFmtId="0" fontId="19" fillId="3" borderId="3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left" vertical="center"/>
    </xf>
    <xf numFmtId="0" fontId="28" fillId="4" borderId="22" xfId="0" applyFont="1" applyFill="1" applyBorder="1" applyAlignment="1">
      <alignment horizontal="left" vertical="center"/>
    </xf>
    <xf numFmtId="11" fontId="63" fillId="4" borderId="18" xfId="0" applyNumberFormat="1" applyFont="1" applyFill="1" applyBorder="1" applyAlignment="1">
      <alignment horizontal="center" vertical="center"/>
    </xf>
    <xf numFmtId="11" fontId="63" fillId="4" borderId="0" xfId="0" applyNumberFormat="1" applyFont="1" applyFill="1" applyAlignment="1">
      <alignment horizontal="center" vertical="center"/>
    </xf>
    <xf numFmtId="11" fontId="63" fillId="4" borderId="4" xfId="0" applyNumberFormat="1" applyFont="1" applyFill="1" applyBorder="1" applyAlignment="1">
      <alignment horizontal="center" vertical="center"/>
    </xf>
    <xf numFmtId="11" fontId="63" fillId="4" borderId="5" xfId="0" applyNumberFormat="1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59" fillId="9" borderId="19" xfId="0" applyFont="1" applyFill="1" applyBorder="1" applyAlignment="1">
      <alignment horizontal="center" vertical="center"/>
    </xf>
    <xf numFmtId="0" fontId="59" fillId="9" borderId="26" xfId="0" applyFont="1" applyFill="1" applyBorder="1" applyAlignment="1">
      <alignment horizontal="center" vertical="center"/>
    </xf>
    <xf numFmtId="0" fontId="59" fillId="9" borderId="20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top" wrapText="1"/>
    </xf>
    <xf numFmtId="0" fontId="13" fillId="2" borderId="14" xfId="0" applyFont="1" applyFill="1" applyBorder="1" applyAlignment="1">
      <alignment horizontal="left" vertical="center" indent="1"/>
    </xf>
    <xf numFmtId="0" fontId="5" fillId="2" borderId="23" xfId="0" applyFont="1" applyFill="1" applyBorder="1" applyAlignment="1">
      <alignment horizontal="center" vertical="top"/>
    </xf>
    <xf numFmtId="0" fontId="5" fillId="2" borderId="24" xfId="0" applyFont="1" applyFill="1" applyBorder="1" applyAlignment="1">
      <alignment horizontal="center" vertical="top"/>
    </xf>
    <xf numFmtId="0" fontId="1" fillId="2" borderId="23" xfId="0" applyFont="1" applyFill="1" applyBorder="1" applyAlignment="1">
      <alignment horizontal="center" vertical="top"/>
    </xf>
    <xf numFmtId="0" fontId="1" fillId="2" borderId="2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left" vertical="center" wrapText="1" indent="1"/>
    </xf>
    <xf numFmtId="0" fontId="1" fillId="2" borderId="18" xfId="0" applyFont="1" applyFill="1" applyBorder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1" fillId="2" borderId="17" xfId="0" applyFont="1" applyFill="1" applyBorder="1" applyAlignment="1">
      <alignment horizontal="left" vertical="center" wrapText="1" indent="1"/>
    </xf>
    <xf numFmtId="0" fontId="1" fillId="2" borderId="0" xfId="0" applyFont="1" applyFill="1" applyAlignment="1">
      <alignment horizontal="left" vertical="center"/>
    </xf>
    <xf numFmtId="0" fontId="1" fillId="2" borderId="17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54" fillId="8" borderId="19" xfId="3" applyBorder="1" applyAlignment="1">
      <alignment horizontal="center" vertical="center"/>
    </xf>
    <xf numFmtId="0" fontId="54" fillId="8" borderId="26" xfId="3" applyBorder="1" applyAlignment="1">
      <alignment horizontal="center" vertical="center"/>
    </xf>
    <xf numFmtId="0" fontId="54" fillId="8" borderId="20" xfId="3" applyBorder="1" applyAlignment="1">
      <alignment horizontal="center" vertical="center"/>
    </xf>
    <xf numFmtId="0" fontId="54" fillId="8" borderId="4" xfId="3" applyBorder="1" applyAlignment="1">
      <alignment horizontal="center" vertical="center"/>
    </xf>
    <xf numFmtId="0" fontId="54" fillId="8" borderId="5" xfId="3" applyBorder="1" applyAlignment="1">
      <alignment horizontal="center" vertical="center"/>
    </xf>
    <xf numFmtId="0" fontId="54" fillId="8" borderId="6" xfId="3" applyBorder="1" applyAlignment="1">
      <alignment horizontal="center" vertical="center"/>
    </xf>
    <xf numFmtId="0" fontId="62" fillId="9" borderId="26" xfId="0" applyFont="1" applyFill="1" applyBorder="1" applyAlignment="1">
      <alignment horizontal="center" vertical="center"/>
    </xf>
    <xf numFmtId="0" fontId="62" fillId="9" borderId="2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17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top"/>
    </xf>
    <xf numFmtId="0" fontId="9" fillId="2" borderId="24" xfId="0" applyFont="1" applyFill="1" applyBorder="1" applyAlignment="1">
      <alignment horizontal="center" vertical="top"/>
    </xf>
    <xf numFmtId="0" fontId="17" fillId="5" borderId="0" xfId="0" applyFont="1" applyFill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/>
    </xf>
    <xf numFmtId="0" fontId="17" fillId="5" borderId="30" xfId="0" applyFont="1" applyFill="1" applyBorder="1" applyAlignment="1">
      <alignment horizontal="center"/>
    </xf>
    <xf numFmtId="0" fontId="17" fillId="5" borderId="31" xfId="0" applyFont="1" applyFill="1" applyBorder="1" applyAlignment="1">
      <alignment horizontal="center"/>
    </xf>
    <xf numFmtId="0" fontId="17" fillId="5" borderId="12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27" xfId="0" applyFont="1" applyFill="1" applyBorder="1" applyAlignment="1">
      <alignment horizontal="center" wrapText="1"/>
    </xf>
    <xf numFmtId="0" fontId="17" fillId="5" borderId="28" xfId="0" applyFont="1" applyFill="1" applyBorder="1" applyAlignment="1">
      <alignment horizontal="center" wrapText="1"/>
    </xf>
    <xf numFmtId="0" fontId="17" fillId="5" borderId="7" xfId="0" applyFont="1" applyFill="1" applyBorder="1" applyAlignment="1">
      <alignment horizontal="center" wrapText="1"/>
    </xf>
    <xf numFmtId="0" fontId="17" fillId="5" borderId="0" xfId="0" applyFont="1" applyFill="1" applyAlignment="1">
      <alignment horizontal="center" wrapText="1"/>
    </xf>
  </cellXfs>
  <cellStyles count="4">
    <cellStyle name="Calculation" xfId="2" builtinId="22"/>
    <cellStyle name="Good" xfId="3" builtinId="26"/>
    <cellStyle name="Normal" xfId="0" builtinId="0"/>
    <cellStyle name="Normal 6" xfId="1" xr:uid="{00000000-0005-0000-0000-000003000000}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266270</xdr:colOff>
      <xdr:row>0</xdr:row>
      <xdr:rowOff>207247</xdr:rowOff>
    </xdr:from>
    <xdr:ext cx="2279855" cy="657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[1−𝑐ℎ(𝑘[𝐿/2−𝑧])/𝑐ℎ(𝑘𝐿/2)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369093</xdr:colOff>
      <xdr:row>0</xdr:row>
      <xdr:rowOff>78581</xdr:rowOff>
    </xdr:from>
    <xdr:to>
      <xdr:col>1</xdr:col>
      <xdr:colOff>3994261</xdr:colOff>
      <xdr:row>0</xdr:row>
      <xdr:rowOff>906065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8693" y="78581"/>
          <a:ext cx="3625168" cy="827484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190501</xdr:colOff>
      <xdr:row>1</xdr:row>
      <xdr:rowOff>166687</xdr:rowOff>
    </xdr:from>
    <xdr:ext cx="2560188" cy="6630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6953251" y="114776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𝑠ℎ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6953251" y="114776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[1−𝑘𝐿/2  𝑐ℎ(𝑘[𝑧−𝐿/2])/𝑠ℎ(𝑘𝐿/2)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1</xdr:row>
      <xdr:rowOff>107596</xdr:rowOff>
    </xdr:from>
    <xdr:to>
      <xdr:col>1</xdr:col>
      <xdr:colOff>3962646</xdr:colOff>
      <xdr:row>1</xdr:row>
      <xdr:rowOff>869157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599" y="1088671"/>
          <a:ext cx="3581647" cy="76156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244079</xdr:colOff>
      <xdr:row>2</xdr:row>
      <xdr:rowOff>321467</xdr:rowOff>
    </xdr:from>
    <xdr:ext cx="7042546" cy="467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7006829" y="226456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𝑠ℎ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1+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𝐿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/2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𝑠ℎ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7006829" y="226456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𝑚/𝑘^2  [1−𝑐ℎ(𝑘[𝐿−𝑧])+𝑠ℎ(𝑘[𝐿−𝑧])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×(1+𝑘𝐿.𝑠ℎ(𝑘𝐿)−𝑐ℎ(𝑘𝐿)−𝑘^2 𝐿^2/2)/(𝑘𝐿.𝑐ℎ(𝑘𝐿)−𝑠ℎ(𝑘𝐿))]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76199</xdr:colOff>
      <xdr:row>2</xdr:row>
      <xdr:rowOff>171449</xdr:rowOff>
    </xdr:from>
    <xdr:to>
      <xdr:col>1</xdr:col>
      <xdr:colOff>4283664</xdr:colOff>
      <xdr:row>2</xdr:row>
      <xdr:rowOff>1190624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340" t="6121" b="1"/>
        <a:stretch/>
      </xdr:blipFill>
      <xdr:spPr>
        <a:xfrm>
          <a:off x="685799" y="2114549"/>
          <a:ext cx="4207465" cy="1019175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0</xdr:colOff>
      <xdr:row>3</xdr:row>
      <xdr:rowOff>0</xdr:rowOff>
    </xdr:from>
    <xdr:ext cx="4970859" cy="4063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762750" y="3276600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e>
                      </m:d>
                    </m:den>
                  </m:f>
                  <m:r>
                    <a:rPr lang="en-US" sz="1800" b="0" i="1">
                      <a:latin typeface="Cambria Math" panose="02040503050406030204" pitchFamily="18" charset="0"/>
                    </a:rPr>
                    <m:t>𝑘𝐿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.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𝑐ℎ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𝑠ℎ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𝑘𝐿</m:t>
                      </m:r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𝑐ℎ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𝑘𝑧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762750" y="3276600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−𝑚/(𝑘^2 𝑐ℎ(𝑘𝐿) ) 𝑘𝐿.𝑐ℎ(𝑘[𝐿−𝑧])−𝑠ℎ(𝑘𝐿)+𝑐ℎ(𝑘𝑧)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3</xdr:row>
      <xdr:rowOff>83343</xdr:rowOff>
    </xdr:from>
    <xdr:to>
      <xdr:col>1</xdr:col>
      <xdr:colOff>3751501</xdr:colOff>
      <xdr:row>3</xdr:row>
      <xdr:rowOff>924884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0599" y="3359943"/>
          <a:ext cx="3370502" cy="84154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oneCell">
    <xdr:from>
      <xdr:col>1</xdr:col>
      <xdr:colOff>657225</xdr:colOff>
      <xdr:row>4</xdr:row>
      <xdr:rowOff>95250</xdr:rowOff>
    </xdr:from>
    <xdr:to>
      <xdr:col>1</xdr:col>
      <xdr:colOff>3028654</xdr:colOff>
      <xdr:row>4</xdr:row>
      <xdr:rowOff>914298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6825" y="4343400"/>
          <a:ext cx="2371429" cy="81904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322502</xdr:colOff>
      <xdr:row>4</xdr:row>
      <xdr:rowOff>841541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2750" y="4248150"/>
          <a:ext cx="3370502" cy="841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347382</xdr:colOff>
      <xdr:row>1</xdr:row>
      <xdr:rowOff>78442</xdr:rowOff>
    </xdr:from>
    <xdr:to>
      <xdr:col>21</xdr:col>
      <xdr:colOff>17497</xdr:colOff>
      <xdr:row>23</xdr:row>
      <xdr:rowOff>168089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3441" y="268942"/>
          <a:ext cx="6931527" cy="4280647"/>
        </a:xfrm>
        <a:prstGeom prst="rect">
          <a:avLst/>
        </a:prstGeom>
      </xdr:spPr>
    </xdr:pic>
    <xdr:clientData/>
  </xdr:twoCellAnchor>
  <xdr:twoCellAnchor editAs="oneCell">
    <xdr:from>
      <xdr:col>9</xdr:col>
      <xdr:colOff>368114</xdr:colOff>
      <xdr:row>24</xdr:row>
      <xdr:rowOff>1</xdr:rowOff>
    </xdr:from>
    <xdr:to>
      <xdr:col>21</xdr:col>
      <xdr:colOff>6236</xdr:colOff>
      <xdr:row>44</xdr:row>
      <xdr:rowOff>175735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4173" y="4572001"/>
          <a:ext cx="6899534" cy="39857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98052</xdr:rowOff>
    </xdr:from>
    <xdr:to>
      <xdr:col>9</xdr:col>
      <xdr:colOff>215389</xdr:colOff>
      <xdr:row>36</xdr:row>
      <xdr:rowOff>118062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8052"/>
          <a:ext cx="5661448" cy="6878010"/>
        </a:xfrm>
        <a:prstGeom prst="rect">
          <a:avLst/>
        </a:prstGeom>
      </xdr:spPr>
    </xdr:pic>
    <xdr:clientData/>
  </xdr:twoCellAnchor>
  <xdr:twoCellAnchor>
    <xdr:from>
      <xdr:col>9</xdr:col>
      <xdr:colOff>291352</xdr:colOff>
      <xdr:row>16</xdr:row>
      <xdr:rowOff>112058</xdr:rowOff>
    </xdr:from>
    <xdr:to>
      <xdr:col>14</xdr:col>
      <xdr:colOff>235323</xdr:colOff>
      <xdr:row>22</xdr:row>
      <xdr:rowOff>33617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737411" y="3160058"/>
          <a:ext cx="2969559" cy="1064559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249115</xdr:colOff>
      <xdr:row>12</xdr:row>
      <xdr:rowOff>70890</xdr:rowOff>
    </xdr:from>
    <xdr:to>
      <xdr:col>12</xdr:col>
      <xdr:colOff>415830</xdr:colOff>
      <xdr:row>24</xdr:row>
      <xdr:rowOff>40587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7615" y="493303"/>
          <a:ext cx="2273858" cy="2220271"/>
        </a:xfrm>
        <a:prstGeom prst="rect">
          <a:avLst/>
        </a:prstGeom>
      </xdr:spPr>
    </xdr:pic>
    <xdr:clientData/>
  </xdr:twoCellAnchor>
  <xdr:twoCellAnchor editAs="oneCell">
    <xdr:from>
      <xdr:col>0</xdr:col>
      <xdr:colOff>798634</xdr:colOff>
      <xdr:row>96</xdr:row>
      <xdr:rowOff>80597</xdr:rowOff>
    </xdr:from>
    <xdr:to>
      <xdr:col>14</xdr:col>
      <xdr:colOff>288120</xdr:colOff>
      <xdr:row>129</xdr:row>
      <xdr:rowOff>98594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634" y="15276635"/>
          <a:ext cx="5930765" cy="53297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71752</xdr:colOff>
          <xdr:row>82</xdr:row>
          <xdr:rowOff>112633</xdr:rowOff>
        </xdr:from>
        <xdr:to>
          <xdr:col>9</xdr:col>
          <xdr:colOff>380241</xdr:colOff>
          <xdr:row>87</xdr:row>
          <xdr:rowOff>130955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Refer" spid="_x0000_s2710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1752" y="13270271"/>
              <a:ext cx="3816317" cy="875899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clientData/>
      </xdr:twoCellAnchor>
    </mc:Choice>
    <mc:Fallback/>
  </mc:AlternateContent>
  <xdr:twoCellAnchor editAs="oneCell">
    <xdr:from>
      <xdr:col>1</xdr:col>
      <xdr:colOff>26275</xdr:colOff>
      <xdr:row>130</xdr:row>
      <xdr:rowOff>72258</xdr:rowOff>
    </xdr:from>
    <xdr:to>
      <xdr:col>14</xdr:col>
      <xdr:colOff>230494</xdr:colOff>
      <xdr:row>145</xdr:row>
      <xdr:rowOff>39414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07BBD1-1C84-13C9-7911-643713542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3051" y="20994413"/>
          <a:ext cx="5840391" cy="24305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image" Target="../media/image10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6"/>
  <sheetViews>
    <sheetView showGridLines="0" zoomScaleNormal="100" workbookViewId="0">
      <selection activeCell="D4" sqref="D4"/>
    </sheetView>
  </sheetViews>
  <sheetFormatPr defaultRowHeight="15"/>
  <cols>
    <col min="2" max="2" width="64.85546875" customWidth="1"/>
  </cols>
  <sheetData>
    <row r="1" spans="1:3" ht="77.25" customHeight="1">
      <c r="A1" s="122">
        <v>1</v>
      </c>
      <c r="B1" s="123"/>
    </row>
    <row r="2" spans="1:3" ht="75.75" customHeight="1">
      <c r="A2" s="122">
        <v>2</v>
      </c>
      <c r="B2" s="123"/>
      <c r="C2" cm="1">
        <f t="array" ref="C2">INDEX(Pic!$B$1:$B$5,Pic!$B$6)</f>
        <v>0</v>
      </c>
    </row>
    <row r="3" spans="1:3" ht="105" customHeight="1">
      <c r="A3" s="122">
        <v>3</v>
      </c>
      <c r="B3" s="123"/>
    </row>
    <row r="4" spans="1:3" ht="76.5" customHeight="1">
      <c r="A4" s="122">
        <v>4</v>
      </c>
      <c r="B4" s="123"/>
    </row>
    <row r="5" spans="1:3" ht="81.75" customHeight="1">
      <c r="A5" s="122">
        <v>5</v>
      </c>
      <c r="B5" s="123"/>
    </row>
    <row r="6" spans="1:3">
      <c r="B6" s="124">
        <f>MATCH(Class1!$K$82,Class1!$O$84:$O$88,0)</f>
        <v>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CC"/>
  </sheetPr>
  <dimension ref="A1"/>
  <sheetViews>
    <sheetView showGridLines="0" topLeftCell="A4" zoomScale="160" zoomScaleNormal="160" workbookViewId="0">
      <selection activeCell="F43" sqref="F43"/>
    </sheetView>
  </sheetViews>
  <sheetFormatPr defaultRowHeight="1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70C0"/>
  </sheetPr>
  <dimension ref="A1:BH33"/>
  <sheetViews>
    <sheetView showGridLines="0" zoomScale="175" zoomScaleNormal="175" zoomScaleSheetLayoutView="100" workbookViewId="0">
      <selection activeCell="E39" sqref="E39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71" customWidth="1"/>
    <col min="11" max="15" width="7.28515625" style="1"/>
    <col min="16" max="20" width="0" style="1" hidden="1" customWidth="1"/>
    <col min="21" max="21" width="3.28515625" style="71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71" customWidth="1"/>
    <col min="48" max="50" width="7.28515625" style="1"/>
    <col min="51" max="51" width="3.28515625" style="71" customWidth="1"/>
    <col min="52" max="54" width="7.28515625" style="1"/>
    <col min="55" max="59" width="0" style="1" hidden="1" customWidth="1"/>
    <col min="60" max="60" width="3.28515625" style="71" customWidth="1"/>
    <col min="61" max="16384" width="7.28515625" style="1"/>
  </cols>
  <sheetData>
    <row r="1" spans="1:54" ht="14.25">
      <c r="A1" s="311" t="s">
        <v>2</v>
      </c>
      <c r="B1" s="15" t="s">
        <v>18</v>
      </c>
      <c r="C1" s="15" t="s">
        <v>54</v>
      </c>
      <c r="D1" s="15" t="s">
        <v>55</v>
      </c>
      <c r="E1" s="210" t="s">
        <v>306</v>
      </c>
      <c r="F1" s="133"/>
      <c r="G1" s="133"/>
      <c r="H1" s="133"/>
      <c r="I1" s="133"/>
      <c r="K1" s="313" t="s">
        <v>234</v>
      </c>
      <c r="L1" s="314"/>
      <c r="M1" s="314"/>
      <c r="N1" s="314"/>
      <c r="O1" s="314"/>
      <c r="P1" s="134"/>
      <c r="Q1" s="134"/>
      <c r="R1" s="134"/>
      <c r="S1" s="134"/>
      <c r="T1" s="134"/>
      <c r="V1" s="306" t="s">
        <v>235</v>
      </c>
      <c r="W1" s="306"/>
      <c r="X1" s="306"/>
      <c r="Y1" s="306"/>
      <c r="Z1" s="306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V1" s="308" t="s">
        <v>236</v>
      </c>
      <c r="AW1" s="309"/>
      <c r="AX1" s="310"/>
      <c r="AZ1" s="308" t="s">
        <v>237</v>
      </c>
      <c r="BA1" s="309"/>
      <c r="BB1" s="310"/>
    </row>
    <row r="2" spans="1:54" ht="14.25">
      <c r="A2" s="312"/>
      <c r="B2" s="15" t="s">
        <v>19</v>
      </c>
      <c r="C2" s="15" t="s">
        <v>19</v>
      </c>
      <c r="D2" s="15" t="s">
        <v>19</v>
      </c>
      <c r="E2" s="211"/>
      <c r="F2" s="133"/>
      <c r="G2" s="133"/>
      <c r="H2" s="133"/>
      <c r="I2" s="133"/>
      <c r="K2" s="315"/>
      <c r="L2" s="316"/>
      <c r="M2" s="316"/>
      <c r="N2" s="316"/>
      <c r="O2" s="316"/>
      <c r="P2" s="134"/>
      <c r="Q2" s="134"/>
      <c r="R2" s="134"/>
      <c r="S2" s="134"/>
      <c r="T2" s="134"/>
      <c r="V2" s="307"/>
      <c r="W2" s="307"/>
      <c r="X2" s="307"/>
      <c r="Y2" s="307"/>
      <c r="Z2" s="307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V2" s="15" t="s">
        <v>238</v>
      </c>
      <c r="AW2" s="15" t="s">
        <v>23</v>
      </c>
      <c r="AX2" s="15" t="s">
        <v>123</v>
      </c>
      <c r="AZ2" s="15" t="s">
        <v>239</v>
      </c>
      <c r="BA2" s="15" t="s">
        <v>240</v>
      </c>
      <c r="BB2" s="15" t="s">
        <v>241</v>
      </c>
    </row>
    <row r="3" spans="1:54" ht="12.75" customHeight="1">
      <c r="A3" s="27" t="s">
        <v>70</v>
      </c>
      <c r="B3" s="3">
        <f>2.06*10^5</f>
        <v>206000</v>
      </c>
      <c r="C3" s="3">
        <v>235</v>
      </c>
      <c r="D3" s="212">
        <v>370</v>
      </c>
      <c r="E3" s="12">
        <v>1.1000000000000001</v>
      </c>
      <c r="F3" s="129"/>
      <c r="G3" s="129"/>
      <c r="H3" s="129"/>
      <c r="I3" s="129"/>
      <c r="K3" s="23" t="s">
        <v>242</v>
      </c>
      <c r="L3" s="23" t="s">
        <v>243</v>
      </c>
      <c r="M3" s="23" t="s">
        <v>244</v>
      </c>
      <c r="N3" s="23" t="s">
        <v>245</v>
      </c>
      <c r="O3" s="23" t="s">
        <v>246</v>
      </c>
      <c r="P3" s="33"/>
      <c r="Q3" s="33"/>
      <c r="R3" s="33"/>
      <c r="S3" s="33"/>
      <c r="T3" s="33"/>
      <c r="V3" s="136" t="s">
        <v>247</v>
      </c>
      <c r="W3" s="136" t="s">
        <v>248</v>
      </c>
      <c r="X3" s="136" t="s">
        <v>249</v>
      </c>
      <c r="Y3" s="136" t="s">
        <v>250</v>
      </c>
      <c r="Z3" s="137" t="s">
        <v>153</v>
      </c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V3" s="5">
        <v>360</v>
      </c>
      <c r="AW3" s="5">
        <v>560</v>
      </c>
      <c r="AX3" s="5">
        <v>475</v>
      </c>
      <c r="AZ3" s="5" t="s">
        <v>251</v>
      </c>
      <c r="BA3" s="5">
        <v>430</v>
      </c>
      <c r="BB3" s="5">
        <v>180</v>
      </c>
    </row>
    <row r="4" spans="1:54">
      <c r="A4" s="27" t="s">
        <v>71</v>
      </c>
      <c r="B4" s="3">
        <f t="shared" ref="B4:B33" si="0">2.06*10^5</f>
        <v>206000</v>
      </c>
      <c r="C4" s="3">
        <v>345</v>
      </c>
      <c r="D4" s="212">
        <v>510</v>
      </c>
      <c r="E4" s="12">
        <v>1.1000000000000001</v>
      </c>
      <c r="F4" s="129"/>
      <c r="G4" s="129"/>
      <c r="H4" s="129"/>
      <c r="I4" s="129"/>
      <c r="K4" s="23">
        <v>5.6</v>
      </c>
      <c r="L4" s="23">
        <v>500</v>
      </c>
      <c r="M4" s="23">
        <v>300</v>
      </c>
      <c r="N4" s="23">
        <v>210</v>
      </c>
      <c r="O4" s="23">
        <v>225</v>
      </c>
      <c r="P4" s="33"/>
      <c r="Q4" s="33"/>
      <c r="R4" s="33"/>
      <c r="S4" s="33"/>
      <c r="T4" s="33"/>
      <c r="V4" s="139">
        <v>10</v>
      </c>
      <c r="W4" s="5">
        <v>1.5</v>
      </c>
      <c r="X4" s="14">
        <v>78.5</v>
      </c>
      <c r="Y4" s="5">
        <v>57.1</v>
      </c>
      <c r="Z4" s="5">
        <v>1</v>
      </c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V4" s="5">
        <v>370</v>
      </c>
      <c r="AW4" s="5">
        <v>580</v>
      </c>
      <c r="AX4" s="5">
        <v>485</v>
      </c>
      <c r="AZ4" s="5" t="s">
        <v>252</v>
      </c>
      <c r="BA4" s="5">
        <v>510</v>
      </c>
      <c r="BB4" s="5">
        <v>225</v>
      </c>
    </row>
    <row r="5" spans="1:54">
      <c r="A5" s="27" t="s">
        <v>253</v>
      </c>
      <c r="B5" s="3">
        <f t="shared" si="0"/>
        <v>206000</v>
      </c>
      <c r="C5" s="3">
        <v>355</v>
      </c>
      <c r="D5" s="212">
        <v>510</v>
      </c>
      <c r="E5" s="12">
        <v>1.1000000000000001</v>
      </c>
      <c r="F5" s="129"/>
      <c r="G5" s="129"/>
      <c r="H5" s="129"/>
      <c r="I5" s="129"/>
      <c r="K5" s="23">
        <v>5.8</v>
      </c>
      <c r="L5" s="23">
        <v>500</v>
      </c>
      <c r="M5" s="23">
        <v>400</v>
      </c>
      <c r="N5" s="23">
        <v>210</v>
      </c>
      <c r="O5" s="23">
        <v>210</v>
      </c>
      <c r="P5" s="33"/>
      <c r="Q5" s="33"/>
      <c r="R5" s="33"/>
      <c r="S5" s="33"/>
      <c r="T5" s="33"/>
      <c r="V5" s="139">
        <v>12</v>
      </c>
      <c r="W5" s="5">
        <v>1.5</v>
      </c>
      <c r="X5" s="14">
        <v>113</v>
      </c>
      <c r="Y5" s="5">
        <v>84.2</v>
      </c>
      <c r="Z5" s="5">
        <v>1</v>
      </c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V5" s="5">
        <v>380</v>
      </c>
      <c r="AW5" s="5">
        <v>590</v>
      </c>
      <c r="AX5" s="5">
        <v>500</v>
      </c>
      <c r="AZ5" s="5" t="s">
        <v>254</v>
      </c>
      <c r="BA5" s="5">
        <v>410</v>
      </c>
      <c r="BB5" s="5">
        <v>180</v>
      </c>
    </row>
    <row r="6" spans="1:54">
      <c r="A6" s="27" t="s">
        <v>73</v>
      </c>
      <c r="B6" s="3">
        <f t="shared" si="0"/>
        <v>206000</v>
      </c>
      <c r="C6" s="3">
        <v>250</v>
      </c>
      <c r="D6" s="212">
        <v>400</v>
      </c>
      <c r="E6" s="12">
        <v>1.1000000000000001</v>
      </c>
      <c r="F6" s="129"/>
      <c r="G6" s="129"/>
      <c r="H6" s="129"/>
      <c r="I6" s="129"/>
      <c r="K6" s="23">
        <v>8.8000000000000007</v>
      </c>
      <c r="L6" s="23">
        <v>830</v>
      </c>
      <c r="M6" s="23">
        <v>660</v>
      </c>
      <c r="N6" s="23">
        <v>332</v>
      </c>
      <c r="O6" s="23">
        <v>448</v>
      </c>
      <c r="P6" s="33"/>
      <c r="Q6" s="33"/>
      <c r="R6" s="33"/>
      <c r="S6" s="33"/>
      <c r="T6" s="33"/>
      <c r="V6" s="139">
        <v>16</v>
      </c>
      <c r="W6" s="5">
        <v>2</v>
      </c>
      <c r="X6" s="14">
        <f t="shared" ref="X6:X15" si="1">PI()*V6^2/4</f>
        <v>201.06192982974676</v>
      </c>
      <c r="Y6" s="5">
        <v>157</v>
      </c>
      <c r="Z6" s="5">
        <v>1</v>
      </c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V6" s="5">
        <v>390</v>
      </c>
      <c r="AW6" s="5">
        <v>610</v>
      </c>
      <c r="AX6" s="5">
        <v>515</v>
      </c>
      <c r="AZ6" s="5" t="s">
        <v>255</v>
      </c>
      <c r="BA6" s="5">
        <v>450</v>
      </c>
      <c r="BB6" s="5">
        <v>200</v>
      </c>
    </row>
    <row r="7" spans="1:54">
      <c r="A7" s="27" t="s">
        <v>72</v>
      </c>
      <c r="B7" s="3">
        <f t="shared" si="0"/>
        <v>206000</v>
      </c>
      <c r="C7" s="3">
        <v>345</v>
      </c>
      <c r="D7" s="212">
        <v>450</v>
      </c>
      <c r="E7" s="12">
        <v>1.1000000000000001</v>
      </c>
      <c r="F7" s="129"/>
      <c r="G7" s="129"/>
      <c r="H7" s="129"/>
      <c r="I7" s="129"/>
      <c r="K7" s="23">
        <v>10.9</v>
      </c>
      <c r="L7" s="23">
        <v>1040</v>
      </c>
      <c r="M7" s="23">
        <v>940</v>
      </c>
      <c r="N7" s="23">
        <v>416</v>
      </c>
      <c r="O7" s="23">
        <v>728</v>
      </c>
      <c r="P7" s="33"/>
      <c r="Q7" s="33"/>
      <c r="R7" s="33"/>
      <c r="S7" s="33"/>
      <c r="T7" s="33"/>
      <c r="V7" s="139">
        <v>18</v>
      </c>
      <c r="W7" s="5">
        <v>2.5</v>
      </c>
      <c r="X7" s="14">
        <f t="shared" si="1"/>
        <v>254.46900494077323</v>
      </c>
      <c r="Y7" s="5">
        <v>192</v>
      </c>
      <c r="Z7" s="5">
        <v>1.05</v>
      </c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V7" s="5">
        <v>430</v>
      </c>
      <c r="AW7" s="5">
        <v>670</v>
      </c>
      <c r="AX7" s="5">
        <v>565</v>
      </c>
      <c r="AZ7" s="5" t="s">
        <v>256</v>
      </c>
      <c r="BA7" s="5">
        <v>490</v>
      </c>
      <c r="BB7" s="5">
        <v>215</v>
      </c>
    </row>
    <row r="8" spans="1:54">
      <c r="A8" s="27" t="s">
        <v>4</v>
      </c>
      <c r="B8" s="3">
        <f t="shared" si="0"/>
        <v>206000</v>
      </c>
      <c r="C8" s="3">
        <v>235</v>
      </c>
      <c r="D8" s="212">
        <v>360</v>
      </c>
      <c r="E8" s="12">
        <v>1.05</v>
      </c>
      <c r="F8" s="129"/>
      <c r="G8" s="129"/>
      <c r="H8" s="129"/>
      <c r="I8" s="129"/>
      <c r="K8" s="23">
        <v>12.9</v>
      </c>
      <c r="L8" s="23">
        <v>1220</v>
      </c>
      <c r="M8" s="23">
        <v>1100</v>
      </c>
      <c r="N8" s="23">
        <v>427</v>
      </c>
      <c r="O8" s="23">
        <v>854</v>
      </c>
      <c r="P8" s="33"/>
      <c r="Q8" s="33"/>
      <c r="R8" s="33"/>
      <c r="S8" s="33"/>
      <c r="T8" s="33"/>
      <c r="V8" s="139">
        <v>20</v>
      </c>
      <c r="W8" s="5">
        <v>2.5</v>
      </c>
      <c r="X8" s="14">
        <f t="shared" si="1"/>
        <v>314.15926535897933</v>
      </c>
      <c r="Y8" s="5">
        <v>245</v>
      </c>
      <c r="Z8" s="5">
        <v>1.1000000000000001</v>
      </c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V8" s="5">
        <v>440</v>
      </c>
      <c r="AW8" s="5">
        <v>685</v>
      </c>
      <c r="AX8" s="5">
        <v>580</v>
      </c>
    </row>
    <row r="9" spans="1:54">
      <c r="A9" s="27" t="s">
        <v>3</v>
      </c>
      <c r="B9" s="3">
        <f t="shared" si="0"/>
        <v>206000</v>
      </c>
      <c r="C9" s="3">
        <v>225</v>
      </c>
      <c r="D9" s="212">
        <v>360</v>
      </c>
      <c r="E9" s="12">
        <v>1.05</v>
      </c>
      <c r="F9" s="129"/>
      <c r="G9" s="129"/>
      <c r="H9" s="129"/>
      <c r="I9" s="129"/>
      <c r="V9" s="139">
        <v>22</v>
      </c>
      <c r="W9" s="5">
        <v>2.5</v>
      </c>
      <c r="X9" s="14">
        <f t="shared" si="1"/>
        <v>380.13271108436498</v>
      </c>
      <c r="Y9" s="5">
        <v>303</v>
      </c>
      <c r="Z9" s="5">
        <v>1.1000000000000001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V9" s="5">
        <v>450</v>
      </c>
      <c r="AW9" s="5">
        <v>700</v>
      </c>
      <c r="AX9" s="5">
        <v>595</v>
      </c>
    </row>
    <row r="10" spans="1:54">
      <c r="A10" s="27" t="s">
        <v>5</v>
      </c>
      <c r="B10" s="3">
        <f t="shared" si="0"/>
        <v>206000</v>
      </c>
      <c r="C10" s="3">
        <v>215</v>
      </c>
      <c r="D10" s="212">
        <v>360</v>
      </c>
      <c r="E10" s="12">
        <v>1.05</v>
      </c>
      <c r="F10" s="129"/>
      <c r="G10" s="129"/>
      <c r="H10" s="129"/>
      <c r="I10" s="129"/>
      <c r="V10" s="139">
        <v>24</v>
      </c>
      <c r="W10" s="5">
        <v>3</v>
      </c>
      <c r="X10" s="14">
        <f t="shared" si="1"/>
        <v>452.38934211693021</v>
      </c>
      <c r="Y10" s="5">
        <v>353</v>
      </c>
      <c r="Z10" s="5">
        <v>1.1000000000000001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V10" s="5">
        <v>460</v>
      </c>
      <c r="AW10" s="5">
        <v>720</v>
      </c>
      <c r="AX10" s="5">
        <v>605</v>
      </c>
    </row>
    <row r="11" spans="1:54">
      <c r="A11" s="27" t="s">
        <v>6</v>
      </c>
      <c r="B11" s="3">
        <f t="shared" si="0"/>
        <v>206000</v>
      </c>
      <c r="C11" s="3">
        <v>215</v>
      </c>
      <c r="D11" s="212">
        <v>360</v>
      </c>
      <c r="E11" s="12">
        <v>1.05</v>
      </c>
      <c r="F11" s="129"/>
      <c r="G11" s="129"/>
      <c r="H11" s="129"/>
      <c r="I11" s="129"/>
      <c r="V11" s="139">
        <v>27</v>
      </c>
      <c r="W11" s="5">
        <v>3</v>
      </c>
      <c r="X11" s="14">
        <f t="shared" si="1"/>
        <v>572.55526111673976</v>
      </c>
      <c r="Y11" s="5">
        <v>459</v>
      </c>
      <c r="Z11" s="5">
        <v>1.2</v>
      </c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V11" s="5">
        <v>470</v>
      </c>
      <c r="AW11" s="5">
        <v>735</v>
      </c>
      <c r="AX11" s="5">
        <v>620</v>
      </c>
    </row>
    <row r="12" spans="1:54">
      <c r="A12" s="27" t="s">
        <v>7</v>
      </c>
      <c r="B12" s="3">
        <f t="shared" si="0"/>
        <v>206000</v>
      </c>
      <c r="C12" s="3">
        <v>215</v>
      </c>
      <c r="D12" s="212">
        <v>360</v>
      </c>
      <c r="E12" s="12">
        <v>1.05</v>
      </c>
      <c r="F12" s="129"/>
      <c r="G12" s="129"/>
      <c r="H12" s="129"/>
      <c r="I12" s="129"/>
      <c r="V12" s="139">
        <v>30</v>
      </c>
      <c r="W12" s="5">
        <v>3.5</v>
      </c>
      <c r="X12" s="14">
        <f t="shared" si="1"/>
        <v>706.85834705770344</v>
      </c>
      <c r="Y12" s="5">
        <v>561</v>
      </c>
      <c r="Z12" s="5">
        <v>1.3</v>
      </c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V12" s="5">
        <v>480</v>
      </c>
      <c r="AW12" s="5">
        <v>750</v>
      </c>
      <c r="AX12" s="5">
        <v>630</v>
      </c>
    </row>
    <row r="13" spans="1:54">
      <c r="A13" s="27" t="s">
        <v>8</v>
      </c>
      <c r="B13" s="3">
        <f t="shared" si="0"/>
        <v>206000</v>
      </c>
      <c r="C13" s="3">
        <v>275</v>
      </c>
      <c r="D13" s="212">
        <v>410</v>
      </c>
      <c r="E13" s="12">
        <v>1.05</v>
      </c>
      <c r="F13" s="129"/>
      <c r="G13" s="129"/>
      <c r="H13" s="129"/>
      <c r="I13" s="129"/>
      <c r="V13" s="139">
        <v>36</v>
      </c>
      <c r="W13" s="5">
        <v>4</v>
      </c>
      <c r="X13" s="14">
        <f t="shared" si="1"/>
        <v>1017.8760197630929</v>
      </c>
      <c r="Y13" s="5">
        <v>816</v>
      </c>
      <c r="Z13" s="5">
        <v>1.3</v>
      </c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V13" s="5">
        <v>490</v>
      </c>
      <c r="AW13" s="5">
        <v>765</v>
      </c>
      <c r="AX13" s="5">
        <v>645</v>
      </c>
    </row>
    <row r="14" spans="1:54">
      <c r="A14" s="27" t="s">
        <v>9</v>
      </c>
      <c r="B14" s="3">
        <f t="shared" si="0"/>
        <v>206000</v>
      </c>
      <c r="C14" s="3">
        <v>265</v>
      </c>
      <c r="D14" s="212">
        <v>410</v>
      </c>
      <c r="E14" s="12">
        <v>1.05</v>
      </c>
      <c r="F14" s="129"/>
      <c r="G14" s="129"/>
      <c r="H14" s="129"/>
      <c r="I14" s="129"/>
      <c r="V14" s="139">
        <v>42</v>
      </c>
      <c r="W14" s="5">
        <v>4.5</v>
      </c>
      <c r="X14" s="14">
        <f t="shared" si="1"/>
        <v>1385.4423602330987</v>
      </c>
      <c r="Y14" s="5">
        <v>1120</v>
      </c>
      <c r="Z14" s="5">
        <v>1.6</v>
      </c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V14" s="5">
        <v>510</v>
      </c>
      <c r="AW14" s="5">
        <v>795</v>
      </c>
      <c r="AX14" s="5">
        <v>670</v>
      </c>
    </row>
    <row r="15" spans="1:54">
      <c r="A15" s="27" t="s">
        <v>10</v>
      </c>
      <c r="B15" s="3">
        <f t="shared" si="0"/>
        <v>206000</v>
      </c>
      <c r="C15" s="3">
        <v>255</v>
      </c>
      <c r="D15" s="212">
        <v>410</v>
      </c>
      <c r="E15" s="12">
        <v>1.05</v>
      </c>
      <c r="F15" s="129"/>
      <c r="G15" s="129"/>
      <c r="H15" s="129"/>
      <c r="I15" s="129"/>
      <c r="V15" s="139">
        <v>48</v>
      </c>
      <c r="W15" s="5">
        <v>5</v>
      </c>
      <c r="X15" s="14">
        <f t="shared" si="1"/>
        <v>1809.5573684677208</v>
      </c>
      <c r="Y15" s="5">
        <v>1472</v>
      </c>
      <c r="Z15" s="5">
        <v>1.6</v>
      </c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V15" s="5">
        <v>540</v>
      </c>
      <c r="AW15" s="5">
        <v>845</v>
      </c>
      <c r="AX15" s="5">
        <v>710</v>
      </c>
    </row>
    <row r="16" spans="1:54">
      <c r="A16" s="27" t="s">
        <v>11</v>
      </c>
      <c r="B16" s="3">
        <f t="shared" si="0"/>
        <v>206000</v>
      </c>
      <c r="C16" s="3">
        <v>245</v>
      </c>
      <c r="D16" s="212">
        <v>410</v>
      </c>
      <c r="E16" s="12">
        <v>1.05</v>
      </c>
      <c r="F16" s="129"/>
      <c r="G16" s="129"/>
      <c r="H16" s="129"/>
      <c r="I16" s="129"/>
      <c r="AV16" s="5">
        <v>570</v>
      </c>
      <c r="AW16" s="5">
        <v>890</v>
      </c>
      <c r="AX16" s="5">
        <v>750</v>
      </c>
    </row>
    <row r="17" spans="1:50">
      <c r="A17" s="27" t="s">
        <v>12</v>
      </c>
      <c r="B17" s="3">
        <f t="shared" si="0"/>
        <v>206000</v>
      </c>
      <c r="C17" s="3">
        <v>235</v>
      </c>
      <c r="D17" s="212">
        <v>410</v>
      </c>
      <c r="E17" s="12">
        <v>1.05</v>
      </c>
      <c r="F17" s="129"/>
      <c r="G17" s="129"/>
      <c r="H17" s="129"/>
      <c r="I17" s="129"/>
      <c r="AV17" s="5">
        <v>590</v>
      </c>
      <c r="AW17" s="5">
        <v>920</v>
      </c>
      <c r="AX17" s="5">
        <v>775</v>
      </c>
    </row>
    <row r="18" spans="1:50">
      <c r="A18" s="27" t="s">
        <v>13</v>
      </c>
      <c r="B18" s="3">
        <f t="shared" si="0"/>
        <v>206000</v>
      </c>
      <c r="C18" s="3">
        <v>355</v>
      </c>
      <c r="D18" s="212">
        <v>470</v>
      </c>
      <c r="E18" s="12">
        <v>1.05</v>
      </c>
      <c r="F18" s="129"/>
      <c r="G18" s="129"/>
      <c r="H18" s="129"/>
      <c r="I18" s="129"/>
      <c r="AV18" s="5"/>
      <c r="AW18" s="5"/>
      <c r="AX18" s="5"/>
    </row>
    <row r="19" spans="1:50">
      <c r="A19" s="27" t="s">
        <v>14</v>
      </c>
      <c r="B19" s="3">
        <f t="shared" si="0"/>
        <v>206000</v>
      </c>
      <c r="C19" s="3">
        <v>345</v>
      </c>
      <c r="D19" s="212">
        <v>470</v>
      </c>
      <c r="E19" s="12">
        <v>1.05</v>
      </c>
      <c r="F19" s="129"/>
      <c r="G19" s="129"/>
      <c r="H19" s="129"/>
      <c r="I19" s="129"/>
      <c r="AV19" s="5"/>
      <c r="AW19" s="5"/>
      <c r="AX19" s="5"/>
    </row>
    <row r="20" spans="1:50">
      <c r="A20" s="27" t="s">
        <v>15</v>
      </c>
      <c r="B20" s="3">
        <f t="shared" si="0"/>
        <v>206000</v>
      </c>
      <c r="C20" s="3">
        <v>335</v>
      </c>
      <c r="D20" s="212">
        <v>470</v>
      </c>
      <c r="E20" s="12">
        <v>1.05</v>
      </c>
      <c r="F20" s="129"/>
      <c r="G20" s="129"/>
      <c r="H20" s="129"/>
      <c r="I20" s="129"/>
      <c r="AV20" s="5"/>
      <c r="AW20" s="5"/>
      <c r="AX20" s="5"/>
    </row>
    <row r="21" spans="1:50">
      <c r="A21" s="27" t="s">
        <v>16</v>
      </c>
      <c r="B21" s="3">
        <f t="shared" si="0"/>
        <v>206000</v>
      </c>
      <c r="C21" s="3">
        <v>325</v>
      </c>
      <c r="D21" s="212">
        <v>470</v>
      </c>
      <c r="E21" s="12">
        <v>1.05</v>
      </c>
      <c r="F21" s="129"/>
      <c r="G21" s="129"/>
      <c r="H21" s="129"/>
      <c r="I21" s="129"/>
      <c r="AV21" s="5"/>
      <c r="AW21" s="5"/>
      <c r="AX21" s="5"/>
    </row>
    <row r="22" spans="1:50">
      <c r="A22" s="27" t="s">
        <v>17</v>
      </c>
      <c r="B22" s="3">
        <f t="shared" si="0"/>
        <v>206000</v>
      </c>
      <c r="C22" s="3">
        <v>315</v>
      </c>
      <c r="D22" s="212">
        <v>470</v>
      </c>
      <c r="E22" s="12">
        <v>1.05</v>
      </c>
      <c r="F22" s="129"/>
      <c r="G22" s="129"/>
      <c r="H22" s="129"/>
      <c r="I22" s="129"/>
      <c r="AV22" s="5"/>
      <c r="AW22" s="5"/>
      <c r="AX22" s="5"/>
    </row>
    <row r="23" spans="1:50">
      <c r="A23" s="27" t="s">
        <v>176</v>
      </c>
      <c r="B23" s="3">
        <f t="shared" si="0"/>
        <v>206000</v>
      </c>
      <c r="C23" s="3">
        <v>205</v>
      </c>
      <c r="D23" s="212">
        <v>330</v>
      </c>
      <c r="E23" s="12">
        <v>1.05</v>
      </c>
      <c r="F23" s="129"/>
      <c r="G23" s="129"/>
      <c r="H23" s="129"/>
      <c r="I23" s="129"/>
      <c r="AV23" s="5"/>
      <c r="AW23" s="5"/>
      <c r="AX23" s="5"/>
    </row>
    <row r="24" spans="1:50">
      <c r="A24" s="27" t="s">
        <v>177</v>
      </c>
      <c r="B24" s="3">
        <f t="shared" si="0"/>
        <v>206000</v>
      </c>
      <c r="C24" s="3">
        <v>195</v>
      </c>
      <c r="D24" s="212">
        <v>330</v>
      </c>
      <c r="E24" s="12">
        <v>1.05</v>
      </c>
      <c r="F24" s="129"/>
      <c r="G24" s="129"/>
      <c r="H24" s="129"/>
      <c r="I24" s="129"/>
    </row>
    <row r="25" spans="1:50">
      <c r="A25" s="27" t="s">
        <v>178</v>
      </c>
      <c r="B25" s="3">
        <f t="shared" si="0"/>
        <v>206000</v>
      </c>
      <c r="C25" s="3">
        <v>245</v>
      </c>
      <c r="D25" s="212">
        <v>400</v>
      </c>
      <c r="E25" s="12">
        <v>1.05</v>
      </c>
      <c r="F25" s="129"/>
      <c r="G25" s="129"/>
      <c r="H25" s="129"/>
      <c r="I25" s="129"/>
    </row>
    <row r="26" spans="1:50">
      <c r="A26" s="27" t="s">
        <v>179</v>
      </c>
      <c r="B26" s="3">
        <f t="shared" si="0"/>
        <v>206000</v>
      </c>
      <c r="C26" s="3">
        <v>235</v>
      </c>
      <c r="D26" s="212">
        <v>400</v>
      </c>
      <c r="E26" s="12">
        <v>1.05</v>
      </c>
      <c r="F26" s="129"/>
      <c r="G26" s="129"/>
      <c r="H26" s="129"/>
      <c r="I26" s="129"/>
    </row>
    <row r="27" spans="1:50">
      <c r="A27" s="27" t="s">
        <v>180</v>
      </c>
      <c r="B27" s="3">
        <f t="shared" si="0"/>
        <v>206000</v>
      </c>
      <c r="C27" s="3">
        <v>285</v>
      </c>
      <c r="D27" s="212">
        <v>490</v>
      </c>
      <c r="E27" s="12">
        <v>1.05</v>
      </c>
      <c r="F27" s="129"/>
      <c r="G27" s="129"/>
      <c r="H27" s="129"/>
      <c r="I27" s="129"/>
    </row>
    <row r="28" spans="1:50">
      <c r="A28" s="27" t="s">
        <v>181</v>
      </c>
      <c r="B28" s="3">
        <f t="shared" si="0"/>
        <v>206000</v>
      </c>
      <c r="C28" s="3">
        <v>275</v>
      </c>
      <c r="D28" s="212">
        <v>490</v>
      </c>
      <c r="E28" s="12">
        <v>1.05</v>
      </c>
      <c r="F28" s="129"/>
      <c r="G28" s="129"/>
      <c r="H28" s="129"/>
      <c r="I28" s="129"/>
    </row>
    <row r="29" spans="1:50">
      <c r="A29" s="27" t="s">
        <v>182</v>
      </c>
      <c r="B29" s="3">
        <f t="shared" si="0"/>
        <v>206000</v>
      </c>
      <c r="C29" s="3">
        <v>400</v>
      </c>
      <c r="D29" s="212">
        <v>540</v>
      </c>
      <c r="E29" s="12">
        <v>1.05</v>
      </c>
      <c r="F29" s="129"/>
      <c r="G29" s="129"/>
      <c r="H29" s="129"/>
      <c r="I29" s="129"/>
    </row>
    <row r="30" spans="1:50">
      <c r="A30" s="27" t="s">
        <v>183</v>
      </c>
      <c r="B30" s="3">
        <f t="shared" si="0"/>
        <v>206000</v>
      </c>
      <c r="C30" s="3">
        <v>390</v>
      </c>
      <c r="D30" s="212">
        <v>540</v>
      </c>
      <c r="E30" s="12">
        <v>1.05</v>
      </c>
    </row>
    <row r="31" spans="1:50">
      <c r="A31" s="27" t="s">
        <v>303</v>
      </c>
      <c r="B31" s="3">
        <f t="shared" si="0"/>
        <v>206000</v>
      </c>
      <c r="C31" s="3">
        <v>220</v>
      </c>
      <c r="D31" s="212">
        <v>340</v>
      </c>
      <c r="E31" s="12">
        <v>1.05</v>
      </c>
    </row>
    <row r="32" spans="1:50">
      <c r="A32" s="27" t="s">
        <v>304</v>
      </c>
      <c r="B32" s="3">
        <f t="shared" si="0"/>
        <v>206000</v>
      </c>
      <c r="C32" s="3">
        <v>240</v>
      </c>
      <c r="D32" s="212">
        <v>380</v>
      </c>
      <c r="E32" s="12">
        <v>1.05</v>
      </c>
    </row>
    <row r="33" spans="1:5">
      <c r="A33" s="27" t="s">
        <v>305</v>
      </c>
      <c r="B33" s="3">
        <f t="shared" si="0"/>
        <v>206000</v>
      </c>
      <c r="C33" s="3">
        <v>260</v>
      </c>
      <c r="D33" s="212">
        <v>420</v>
      </c>
      <c r="E33" s="12">
        <v>1.05</v>
      </c>
    </row>
  </sheetData>
  <mergeCells count="5">
    <mergeCell ref="V1:Z2"/>
    <mergeCell ref="AV1:AX1"/>
    <mergeCell ref="AZ1:BB1"/>
    <mergeCell ref="A1:A2"/>
    <mergeCell ref="K1:O2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6666"/>
  </sheetPr>
  <dimension ref="A1:FZ11830"/>
  <sheetViews>
    <sheetView showGridLines="0" tabSelected="1" topLeftCell="F12" zoomScale="160" zoomScaleNormal="160" zoomScaleSheetLayoutView="100" workbookViewId="0">
      <selection activeCell="O22" sqref="O22"/>
    </sheetView>
  </sheetViews>
  <sheetFormatPr defaultColWidth="7.28515625" defaultRowHeight="12.75"/>
  <cols>
    <col min="1" max="1" width="3.28515625" style="1" hidden="1" customWidth="1"/>
    <col min="2" max="2" width="8.42578125" style="1" customWidth="1"/>
    <col min="3" max="12" width="6.28515625" style="1" customWidth="1"/>
    <col min="13" max="13" width="6.7109375" style="1" customWidth="1"/>
    <col min="14" max="14" width="6.28515625" style="1" customWidth="1"/>
    <col min="15" max="15" width="15" style="1" bestFit="1" customWidth="1"/>
    <col min="16" max="16" width="7.28515625" style="1" hidden="1" customWidth="1"/>
    <col min="17" max="17" width="7.28515625" style="1" customWidth="1"/>
    <col min="18" max="25" width="7.28515625" style="1" hidden="1" customWidth="1"/>
    <col min="26" max="26" width="2.42578125" style="71" customWidth="1"/>
    <col min="27" max="27" width="11" style="16" customWidth="1"/>
    <col min="28" max="29" width="5.42578125" style="6" customWidth="1"/>
    <col min="30" max="31" width="5.42578125" style="88" customWidth="1"/>
    <col min="32" max="34" width="5.42578125" style="20" hidden="1" customWidth="1"/>
    <col min="35" max="39" width="5.42578125" style="6" hidden="1" customWidth="1"/>
    <col min="40" max="40" width="5.7109375" style="5" hidden="1" customWidth="1"/>
    <col min="41" max="41" width="6" style="16" hidden="1" customWidth="1"/>
    <col min="42" max="43" width="5.42578125" style="16" hidden="1" customWidth="1"/>
    <col min="44" max="45" width="8.140625" style="16" hidden="1" customWidth="1"/>
    <col min="46" max="46" width="6" style="16" hidden="1" customWidth="1"/>
    <col min="47" max="47" width="6.28515625" style="97" hidden="1" customWidth="1"/>
    <col min="48" max="48" width="17.5703125" style="97" bestFit="1" customWidth="1"/>
    <col min="49" max="53" width="8" style="97" hidden="1" customWidth="1"/>
    <col min="54" max="54" width="6" style="97" hidden="1" customWidth="1"/>
    <col min="55" max="55" width="7.7109375" style="20" customWidth="1"/>
    <col min="56" max="57" width="5.42578125" style="21" customWidth="1"/>
    <col min="58" max="60" width="5.42578125" style="21" hidden="1" customWidth="1"/>
    <col min="61" max="63" width="6" style="21" customWidth="1"/>
    <col min="64" max="65" width="6" style="22" customWidth="1"/>
    <col min="66" max="66" width="5.28515625" style="22" customWidth="1"/>
    <col min="67" max="67" width="5.42578125" style="24" customWidth="1"/>
    <col min="68" max="68" width="5.42578125" style="29" customWidth="1"/>
    <col min="69" max="69" width="5.42578125" style="30" customWidth="1"/>
    <col min="70" max="70" width="6.42578125" style="54" bestFit="1" customWidth="1"/>
    <col min="71" max="72" width="5.42578125" style="30" customWidth="1"/>
    <col min="73" max="73" width="5.42578125" style="29" customWidth="1"/>
    <col min="74" max="74" width="5.42578125" style="31" customWidth="1"/>
    <col min="75" max="75" width="5.42578125" style="5" customWidth="1"/>
    <col min="76" max="76" width="5.42578125" style="34" customWidth="1"/>
    <col min="77" max="77" width="5.42578125" style="63" customWidth="1"/>
    <col min="78" max="78" width="5.42578125" style="70" customWidth="1"/>
    <col min="79" max="79" width="5.42578125" style="65" customWidth="1"/>
    <col min="80" max="80" width="5.42578125" style="1" customWidth="1"/>
    <col min="81" max="82" width="5.42578125" style="1" hidden="1" customWidth="1"/>
    <col min="83" max="83" width="5.42578125" style="1" customWidth="1"/>
    <col min="84" max="84" width="7.140625" style="1" customWidth="1"/>
    <col min="85" max="85" width="5.42578125" style="1" customWidth="1"/>
    <col min="86" max="86" width="5.42578125" style="2" customWidth="1"/>
    <col min="87" max="87" width="7.28515625" style="2" customWidth="1"/>
    <col min="88" max="88" width="9.140625" style="2" customWidth="1"/>
    <col min="89" max="90" width="7.28515625" style="2" customWidth="1"/>
    <col min="91" max="103" width="7.28515625" style="1" hidden="1" customWidth="1"/>
    <col min="104" max="104" width="3.85546875" style="71" customWidth="1"/>
    <col min="105" max="105" width="6.85546875" style="16" customWidth="1"/>
    <col min="106" max="106" width="7.140625" style="6" bestFit="1" customWidth="1"/>
    <col min="107" max="107" width="5.42578125" style="6" hidden="1" customWidth="1"/>
    <col min="108" max="109" width="5.42578125" style="88" customWidth="1"/>
    <col min="110" max="112" width="5.42578125" style="20" hidden="1" customWidth="1"/>
    <col min="113" max="117" width="5.42578125" style="6" hidden="1" customWidth="1"/>
    <col min="118" max="118" width="5.7109375" style="5" hidden="1" customWidth="1"/>
    <col min="119" max="119" width="6" style="16" hidden="1" customWidth="1"/>
    <col min="120" max="121" width="5.42578125" style="16" hidden="1" customWidth="1"/>
    <col min="122" max="123" width="8.140625" style="16" hidden="1" customWidth="1"/>
    <col min="124" max="124" width="6" style="16" hidden="1" customWidth="1"/>
    <col min="125" max="125" width="6.28515625" style="97" hidden="1" customWidth="1"/>
    <col min="126" max="126" width="17.5703125" style="97" bestFit="1" customWidth="1"/>
    <col min="127" max="131" width="8" style="97" hidden="1" customWidth="1"/>
    <col min="132" max="132" width="6" style="97" hidden="1" customWidth="1"/>
    <col min="133" max="133" width="7.7109375" style="20" customWidth="1"/>
    <col min="134" max="135" width="5.42578125" style="21" customWidth="1"/>
    <col min="136" max="138" width="5.42578125" style="21" hidden="1" customWidth="1"/>
    <col min="139" max="139" width="6" style="21" customWidth="1"/>
    <col min="140" max="141" width="6" style="21" hidden="1" customWidth="1"/>
    <col min="142" max="143" width="6" style="22" hidden="1" customWidth="1"/>
    <col min="144" max="144" width="5.28515625" style="22" hidden="1" customWidth="1"/>
    <col min="145" max="145" width="5.42578125" style="24" hidden="1" customWidth="1"/>
    <col min="146" max="146" width="5.42578125" style="29" hidden="1" customWidth="1"/>
    <col min="147" max="147" width="5.42578125" style="30" hidden="1" customWidth="1"/>
    <col min="148" max="148" width="6.42578125" style="54" hidden="1" customWidth="1"/>
    <col min="149" max="150" width="5.42578125" style="30" hidden="1" customWidth="1"/>
    <col min="151" max="151" width="5.42578125" style="29" hidden="1" customWidth="1"/>
    <col min="152" max="152" width="5.42578125" style="31" customWidth="1"/>
    <col min="153" max="153" width="5.42578125" style="5" customWidth="1"/>
    <col min="154" max="154" width="5.42578125" style="34" hidden="1" customWidth="1"/>
    <col min="155" max="155" width="5.42578125" style="63" hidden="1" customWidth="1"/>
    <col min="156" max="156" width="5.42578125" style="70" hidden="1" customWidth="1"/>
    <col min="157" max="157" width="5.42578125" style="65" customWidth="1"/>
    <col min="158" max="158" width="5.42578125" style="1" customWidth="1"/>
    <col min="159" max="160" width="5.42578125" style="1" hidden="1" customWidth="1"/>
    <col min="161" max="161" width="5.42578125" style="1" customWidth="1"/>
    <col min="162" max="162" width="7.140625" style="1" customWidth="1"/>
    <col min="163" max="163" width="5.42578125" style="1" customWidth="1"/>
    <col min="164" max="168" width="6.7109375" style="2" customWidth="1"/>
    <col min="169" max="181" width="7.28515625" style="1" hidden="1" customWidth="1"/>
    <col min="182" max="182" width="3.85546875" style="71" customWidth="1"/>
    <col min="183" max="16384" width="7.28515625" style="1"/>
  </cols>
  <sheetData>
    <row r="1" spans="2:168" ht="12.75" hidden="1" customHeight="1"/>
    <row r="2" spans="2:168" ht="12.75" hidden="1" customHeight="1"/>
    <row r="3" spans="2:168" ht="12.75" hidden="1" customHeight="1"/>
    <row r="4" spans="2:168" ht="12.75" hidden="1" customHeight="1"/>
    <row r="5" spans="2:168" ht="12.75" hidden="1" customHeight="1"/>
    <row r="6" spans="2:168" ht="12.75" hidden="1" customHeight="1"/>
    <row r="7" spans="2:168" ht="12.75" hidden="1" customHeight="1"/>
    <row r="8" spans="2:168" ht="12.75" hidden="1" customHeight="1"/>
    <row r="9" spans="2:168" ht="12.75" hidden="1" customHeight="1"/>
    <row r="10" spans="2:168" ht="12.75" hidden="1" customHeight="1"/>
    <row r="11" spans="2:168" ht="20.25" customHeight="1">
      <c r="B11" s="248" t="s">
        <v>155</v>
      </c>
      <c r="C11" s="249"/>
      <c r="D11" s="249"/>
      <c r="E11" s="249"/>
      <c r="F11" s="249"/>
      <c r="G11" s="249"/>
      <c r="H11" s="249"/>
      <c r="I11" s="249"/>
      <c r="J11" s="249"/>
      <c r="K11" s="258" t="str">
        <f>INDEX($O$13:$O$15,MATCH(Q16,Q13:Q15,0))</f>
        <v>(1228-728)x300x10x14</v>
      </c>
      <c r="L11" s="258"/>
      <c r="M11" s="258"/>
      <c r="N11" s="259"/>
      <c r="O11" s="264" t="s">
        <v>285</v>
      </c>
      <c r="P11" s="265"/>
      <c r="Q11" s="265"/>
      <c r="Z11" s="90">
        <f>MAX(COUNTA(AB:AB)+21,23)</f>
        <v>29</v>
      </c>
      <c r="AA11" s="252" t="s">
        <v>91</v>
      </c>
      <c r="AB11" s="253"/>
      <c r="AC11" s="253"/>
      <c r="AD11" s="253"/>
      <c r="AE11" s="253"/>
      <c r="AF11" s="253"/>
      <c r="AG11" s="253"/>
      <c r="AH11" s="253"/>
      <c r="AI11" s="253"/>
      <c r="AJ11" s="253"/>
      <c r="AK11" s="253"/>
      <c r="AL11" s="253"/>
      <c r="AM11" s="253"/>
      <c r="AN11" s="253"/>
      <c r="AO11" s="253"/>
      <c r="AP11" s="253"/>
      <c r="AQ11" s="253"/>
      <c r="AR11" s="253"/>
      <c r="AS11" s="253"/>
      <c r="AT11" s="253"/>
      <c r="AU11" s="253"/>
      <c r="AV11" s="253"/>
      <c r="AW11" s="253"/>
      <c r="AX11" s="253"/>
      <c r="AY11" s="253"/>
      <c r="AZ11" s="253"/>
      <c r="BA11" s="253"/>
      <c r="BB11" s="253"/>
      <c r="BC11" s="253"/>
      <c r="BD11" s="253"/>
      <c r="BE11" s="253"/>
      <c r="BF11" s="253"/>
      <c r="BG11" s="253"/>
      <c r="BH11" s="253"/>
      <c r="BI11" s="253"/>
      <c r="BJ11" s="253"/>
      <c r="BK11" s="253"/>
      <c r="BL11" s="253"/>
      <c r="BM11" s="253"/>
      <c r="BN11" s="253"/>
      <c r="BO11" s="253"/>
      <c r="BP11" s="253"/>
      <c r="BQ11" s="253"/>
      <c r="BR11" s="253"/>
      <c r="BS11" s="253"/>
      <c r="BT11" s="253"/>
      <c r="BU11" s="253"/>
      <c r="BV11" s="253"/>
      <c r="BW11" s="253"/>
      <c r="BX11" s="253"/>
      <c r="BY11" s="253"/>
      <c r="BZ11" s="253"/>
      <c r="CA11" s="253"/>
      <c r="CB11" s="253"/>
      <c r="CC11" s="253"/>
      <c r="CD11" s="253"/>
      <c r="CE11" s="253"/>
      <c r="CF11" s="253"/>
      <c r="CG11" s="253"/>
      <c r="CH11" s="253"/>
      <c r="CI11" s="253"/>
      <c r="CJ11" s="253"/>
      <c r="CK11" s="253"/>
      <c r="CL11" s="254"/>
      <c r="DA11" s="252" t="s">
        <v>91</v>
      </c>
      <c r="DB11" s="253"/>
      <c r="DC11" s="253"/>
      <c r="DD11" s="253"/>
      <c r="DE11" s="253"/>
      <c r="DF11" s="253"/>
      <c r="DG11" s="253"/>
      <c r="DH11" s="253"/>
      <c r="DI11" s="253"/>
      <c r="DJ11" s="253"/>
      <c r="DK11" s="253"/>
      <c r="DL11" s="253"/>
      <c r="DM11" s="253"/>
      <c r="DN11" s="253"/>
      <c r="DO11" s="253"/>
      <c r="DP11" s="253"/>
      <c r="DQ11" s="253"/>
      <c r="DR11" s="253"/>
      <c r="DS11" s="253"/>
      <c r="DT11" s="253"/>
      <c r="DU11" s="253"/>
      <c r="DV11" s="253"/>
      <c r="DW11" s="253"/>
      <c r="DX11" s="253"/>
      <c r="DY11" s="253"/>
      <c r="DZ11" s="253"/>
      <c r="EA11" s="253"/>
      <c r="EB11" s="253"/>
      <c r="EC11" s="253"/>
      <c r="ED11" s="253"/>
      <c r="EE11" s="253"/>
      <c r="EF11" s="253"/>
      <c r="EG11" s="253"/>
      <c r="EH11" s="253"/>
      <c r="EI11" s="253"/>
      <c r="EJ11" s="253"/>
      <c r="EK11" s="253"/>
      <c r="EL11" s="253"/>
      <c r="EM11" s="253"/>
      <c r="EN11" s="253"/>
      <c r="EO11" s="253"/>
      <c r="EP11" s="253"/>
      <c r="EQ11" s="253"/>
      <c r="ER11" s="253"/>
      <c r="ES11" s="253"/>
      <c r="ET11" s="253"/>
      <c r="EU11" s="253"/>
      <c r="EV11" s="253"/>
      <c r="EW11" s="253"/>
      <c r="EX11" s="253"/>
      <c r="EY11" s="253"/>
      <c r="EZ11" s="253"/>
      <c r="FA11" s="253"/>
      <c r="FB11" s="253"/>
      <c r="FC11" s="253"/>
      <c r="FD11" s="253"/>
      <c r="FE11" s="253"/>
      <c r="FF11" s="253"/>
      <c r="FG11" s="253"/>
      <c r="FH11" s="253"/>
      <c r="FI11" s="253"/>
      <c r="FJ11" s="253"/>
      <c r="FK11" s="253"/>
      <c r="FL11" s="254"/>
    </row>
    <row r="12" spans="2:168" ht="12.75" customHeight="1">
      <c r="B12" s="250"/>
      <c r="C12" s="251"/>
      <c r="D12" s="251"/>
      <c r="E12" s="251"/>
      <c r="F12" s="251"/>
      <c r="G12" s="251"/>
      <c r="H12" s="251"/>
      <c r="I12" s="251"/>
      <c r="J12" s="251"/>
      <c r="K12" s="260"/>
      <c r="L12" s="260"/>
      <c r="M12" s="260"/>
      <c r="N12" s="261"/>
      <c r="O12" s="266"/>
      <c r="P12" s="267"/>
      <c r="Q12" s="267"/>
      <c r="Z12" s="91"/>
      <c r="AA12" s="255" t="s">
        <v>175</v>
      </c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7"/>
      <c r="DA12" s="255" t="s">
        <v>175</v>
      </c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7"/>
    </row>
    <row r="13" spans="2:168" ht="15" customHeight="1">
      <c r="B13" s="262" t="s">
        <v>0</v>
      </c>
      <c r="C13" s="263"/>
      <c r="D13" s="263"/>
      <c r="E13" s="142"/>
      <c r="F13" s="142"/>
      <c r="G13" s="142"/>
      <c r="H13" s="142"/>
      <c r="I13" s="142"/>
      <c r="J13" s="142"/>
      <c r="K13" s="142"/>
      <c r="L13" s="142"/>
      <c r="M13" s="142"/>
      <c r="N13" s="7"/>
      <c r="O13" s="185" t="s">
        <v>308</v>
      </c>
      <c r="P13" s="185"/>
      <c r="Q13" s="185" t="s">
        <v>286</v>
      </c>
      <c r="AA13" s="8" t="s">
        <v>36</v>
      </c>
      <c r="AB13" s="190"/>
      <c r="AC13" s="190"/>
      <c r="AD13" s="86"/>
      <c r="AE13" s="86"/>
      <c r="AF13" s="32"/>
      <c r="AG13" s="32"/>
      <c r="AH13" s="32"/>
      <c r="AI13" s="28"/>
      <c r="AJ13" s="28"/>
      <c r="AK13" s="28"/>
      <c r="AL13" s="28"/>
      <c r="AM13" s="28"/>
      <c r="AN13" s="34"/>
      <c r="AO13" s="2"/>
      <c r="AP13" s="2"/>
      <c r="AQ13" s="2"/>
      <c r="AR13" s="2"/>
      <c r="AS13" s="2"/>
      <c r="AT13" s="2"/>
      <c r="AU13" s="92"/>
      <c r="AV13" s="92"/>
      <c r="AW13" s="92"/>
      <c r="AX13" s="92"/>
      <c r="AY13" s="92"/>
      <c r="AZ13" s="92"/>
      <c r="BA13" s="92"/>
      <c r="BB13" s="92"/>
      <c r="BC13" s="32"/>
      <c r="BD13" s="36"/>
      <c r="BE13" s="36"/>
      <c r="BF13" s="36"/>
      <c r="BG13" s="36"/>
      <c r="BH13" s="36"/>
      <c r="BI13" s="36"/>
      <c r="BJ13" s="36"/>
      <c r="BK13" s="36"/>
      <c r="BL13" s="37"/>
      <c r="BM13" s="37"/>
      <c r="BN13" s="37"/>
      <c r="BO13" s="42"/>
      <c r="BP13" s="4"/>
      <c r="BQ13" s="43"/>
      <c r="BR13" s="35"/>
      <c r="BS13" s="43"/>
      <c r="BT13" s="43"/>
      <c r="BU13" s="4"/>
      <c r="BV13" s="40"/>
      <c r="BW13" s="34"/>
      <c r="BY13" s="28"/>
      <c r="BZ13" s="56"/>
      <c r="CA13" s="57"/>
      <c r="CB13" s="2"/>
      <c r="CC13" s="2"/>
      <c r="CD13" s="2"/>
      <c r="CE13" s="2"/>
      <c r="CF13" s="2"/>
      <c r="CG13" s="2"/>
      <c r="DA13" s="8" t="s">
        <v>36</v>
      </c>
      <c r="DB13" s="190"/>
      <c r="DC13" s="190"/>
      <c r="DD13" s="86"/>
      <c r="DE13" s="86"/>
      <c r="DF13" s="32"/>
      <c r="DG13" s="32"/>
      <c r="DH13" s="32"/>
      <c r="DI13" s="28"/>
      <c r="DJ13" s="28"/>
      <c r="DK13" s="28"/>
      <c r="DL13" s="28"/>
      <c r="DM13" s="28"/>
      <c r="DN13" s="34"/>
      <c r="DO13" s="2"/>
      <c r="DP13" s="2"/>
      <c r="DQ13" s="2"/>
      <c r="DR13" s="2"/>
      <c r="DS13" s="2"/>
      <c r="DT13" s="2"/>
      <c r="DU13" s="92"/>
      <c r="DV13" s="92"/>
      <c r="DW13" s="92"/>
      <c r="DX13" s="92"/>
      <c r="DY13" s="92"/>
      <c r="DZ13" s="92"/>
      <c r="EA13" s="92"/>
      <c r="EB13" s="92"/>
      <c r="EC13" s="32"/>
      <c r="ED13" s="36"/>
      <c r="EE13" s="36"/>
      <c r="EF13" s="36"/>
      <c r="EG13" s="36"/>
      <c r="EH13" s="36"/>
      <c r="EI13" s="36"/>
      <c r="EJ13" s="36"/>
      <c r="EK13" s="36"/>
      <c r="EL13" s="37"/>
      <c r="EM13" s="37"/>
      <c r="EN13" s="37"/>
      <c r="EO13" s="42"/>
      <c r="EP13" s="4"/>
      <c r="EQ13" s="43"/>
      <c r="ER13" s="35"/>
      <c r="ES13" s="43"/>
      <c r="ET13" s="43"/>
      <c r="EU13" s="4"/>
      <c r="EV13" s="40"/>
      <c r="EW13" s="34"/>
      <c r="EY13" s="28"/>
      <c r="EZ13" s="56"/>
      <c r="FA13" s="57"/>
      <c r="FB13" s="2"/>
      <c r="FC13" s="2"/>
      <c r="FD13" s="2"/>
      <c r="FE13" s="2"/>
      <c r="FF13" s="2"/>
      <c r="FG13" s="2"/>
    </row>
    <row r="14" spans="2:168" ht="14.25">
      <c r="B14" s="8" t="s">
        <v>22</v>
      </c>
      <c r="C14" s="142"/>
      <c r="D14" s="142"/>
      <c r="E14" s="142"/>
      <c r="F14" s="142"/>
      <c r="G14" s="142"/>
      <c r="H14" s="143"/>
      <c r="I14" s="144"/>
      <c r="J14" s="142"/>
      <c r="K14" s="2"/>
      <c r="L14" s="2"/>
      <c r="M14" s="2"/>
      <c r="N14" s="7"/>
      <c r="O14" s="185" t="str" cm="1">
        <f t="array" ref="O14">_xll.Dce_Name_SectI($F$15, $F$16, bf, tw, tf, "x", "-", Q14)</f>
        <v>(1228-728)x300x10x14</v>
      </c>
      <c r="P14" s="185"/>
      <c r="Q14" s="185" t="s">
        <v>285</v>
      </c>
      <c r="AA14" s="10"/>
      <c r="AB14" s="28"/>
      <c r="AC14" s="28"/>
      <c r="AD14" s="86"/>
      <c r="AE14" s="33" t="s">
        <v>35</v>
      </c>
      <c r="AF14" s="32"/>
      <c r="AG14" s="32"/>
      <c r="AH14" s="246"/>
      <c r="AI14" s="246"/>
      <c r="AJ14" s="2"/>
      <c r="AK14" s="2"/>
      <c r="AL14" s="2"/>
      <c r="AM14" s="2"/>
      <c r="AN14" s="34"/>
      <c r="AO14" s="2"/>
      <c r="AP14" s="2"/>
      <c r="AQ14" s="2"/>
      <c r="AR14" s="2"/>
      <c r="AS14" s="2"/>
      <c r="AT14" s="2"/>
      <c r="AU14" s="92"/>
      <c r="AV14" s="194">
        <f>B29</f>
        <v>206000</v>
      </c>
      <c r="AW14" s="92"/>
      <c r="AX14" s="92"/>
      <c r="AY14" s="92"/>
      <c r="AZ14" s="92"/>
      <c r="BA14" s="92"/>
      <c r="BB14" s="92"/>
      <c r="BC14" s="35"/>
      <c r="BD14" s="36"/>
      <c r="BE14" s="4"/>
      <c r="BF14" s="38" t="s">
        <v>85</v>
      </c>
      <c r="BG14" s="39">
        <f>AV16*F29</f>
        <v>217.14285714285711</v>
      </c>
      <c r="BH14" s="4" t="s">
        <v>51</v>
      </c>
      <c r="BI14" s="32"/>
      <c r="BJ14" s="32"/>
      <c r="BK14" s="32"/>
      <c r="BL14" s="37"/>
      <c r="BM14" s="37"/>
      <c r="BN14" s="37"/>
      <c r="BO14" s="28"/>
      <c r="BP14" s="28"/>
      <c r="BQ14" s="28"/>
      <c r="BR14" s="195"/>
      <c r="BS14" s="28"/>
      <c r="BT14" s="28"/>
      <c r="BU14" s="28"/>
      <c r="BV14" s="40"/>
      <c r="BW14" s="34"/>
      <c r="BY14" s="28"/>
      <c r="BZ14" s="56"/>
      <c r="CA14" s="57"/>
      <c r="CB14" s="2"/>
      <c r="CC14" s="2"/>
      <c r="CD14" s="2"/>
      <c r="CE14" s="2"/>
      <c r="CF14" s="2"/>
      <c r="CG14" s="2"/>
      <c r="DA14" s="10"/>
      <c r="DB14" s="28"/>
      <c r="DC14" s="28"/>
      <c r="DD14" s="86"/>
      <c r="DE14" s="33" t="s">
        <v>35</v>
      </c>
      <c r="DF14" s="32"/>
      <c r="DG14" s="32"/>
      <c r="DH14" s="246"/>
      <c r="DI14" s="246"/>
      <c r="DJ14" s="2"/>
      <c r="DK14" s="2"/>
      <c r="DL14" s="2"/>
      <c r="DM14" s="2"/>
      <c r="DN14" s="34"/>
      <c r="DO14" s="2"/>
      <c r="DP14" s="2"/>
      <c r="DQ14" s="2"/>
      <c r="DR14" s="2"/>
      <c r="DS14" s="2"/>
      <c r="DT14" s="2"/>
      <c r="DU14" s="92"/>
      <c r="DV14" s="194">
        <f>B29</f>
        <v>206000</v>
      </c>
      <c r="DW14" s="92"/>
      <c r="DX14" s="92"/>
      <c r="DY14" s="92"/>
      <c r="DZ14" s="92"/>
      <c r="EA14" s="92"/>
      <c r="EB14" s="92"/>
      <c r="EC14" s="35" t="s">
        <v>291</v>
      </c>
      <c r="ED14" s="36"/>
      <c r="EE14" s="4"/>
      <c r="EF14" s="38" t="s">
        <v>85</v>
      </c>
      <c r="EG14" s="39">
        <f>DV16*CF29</f>
        <v>0</v>
      </c>
      <c r="EH14" s="4" t="s">
        <v>51</v>
      </c>
      <c r="EI14" s="32"/>
      <c r="EJ14" s="32"/>
      <c r="EK14" s="32"/>
      <c r="EL14" s="37"/>
      <c r="EM14" s="37"/>
      <c r="EN14" s="37"/>
      <c r="EO14" s="28"/>
      <c r="EP14" s="28"/>
      <c r="EQ14" s="28"/>
      <c r="ER14" s="195"/>
      <c r="ES14" s="28"/>
      <c r="ET14" s="28"/>
      <c r="EU14" s="28"/>
      <c r="EV14" s="40"/>
      <c r="EW14" s="34"/>
      <c r="EY14" s="28"/>
      <c r="EZ14" s="56"/>
      <c r="FA14" s="57"/>
      <c r="FB14" s="2"/>
      <c r="FC14" s="2"/>
      <c r="FD14" s="2"/>
      <c r="FE14" s="2"/>
      <c r="FF14" s="2"/>
      <c r="FG14" s="2"/>
    </row>
    <row r="15" spans="2:168" ht="14.25">
      <c r="B15" s="141" t="s">
        <v>283</v>
      </c>
      <c r="C15" s="142"/>
      <c r="D15" s="142"/>
      <c r="E15" s="143" t="s">
        <v>282</v>
      </c>
      <c r="F15" s="145">
        <v>1228</v>
      </c>
      <c r="G15" s="142" t="s">
        <v>1</v>
      </c>
      <c r="H15" s="2"/>
      <c r="I15" s="2"/>
      <c r="J15" s="2"/>
      <c r="K15" s="2"/>
      <c r="L15" s="2"/>
      <c r="M15" s="2"/>
      <c r="N15" s="9"/>
      <c r="O15" s="185" t="str" cm="1">
        <f t="array" ref="O15">_xll.Dce_Name_SectI($F$15, $F$16, bf, tw, tf, "x", "-", Q15)</f>
        <v>(1200-700)x10+300x14</v>
      </c>
      <c r="P15" s="185"/>
      <c r="Q15" s="185" t="s">
        <v>287</v>
      </c>
      <c r="AA15" s="10"/>
      <c r="AB15" s="28"/>
      <c r="AC15" s="28"/>
      <c r="AD15" s="86"/>
      <c r="AE15" s="33" t="s">
        <v>63</v>
      </c>
      <c r="AF15" s="32"/>
      <c r="AG15" s="32"/>
      <c r="AH15" s="247"/>
      <c r="AI15" s="247"/>
      <c r="AJ15" s="2"/>
      <c r="AK15" s="2"/>
      <c r="AL15" s="2"/>
      <c r="AM15" s="2"/>
      <c r="AN15" s="34"/>
      <c r="AO15" s="2"/>
      <c r="AP15" s="2"/>
      <c r="AQ15" s="2"/>
      <c r="AR15" s="2"/>
      <c r="AS15" s="2"/>
      <c r="AT15" s="2"/>
      <c r="AU15" s="92"/>
      <c r="AV15" s="194">
        <f>C29</f>
        <v>240</v>
      </c>
      <c r="AW15" s="92"/>
      <c r="AX15" s="92"/>
      <c r="AY15" s="92"/>
      <c r="AZ15" s="92"/>
      <c r="BA15" s="92"/>
      <c r="BB15" s="92"/>
      <c r="BC15" s="35"/>
      <c r="BD15" s="36"/>
      <c r="BE15" s="4"/>
      <c r="BF15" s="38" t="s">
        <v>65</v>
      </c>
      <c r="BG15" s="39">
        <f>AV17*F29</f>
        <v>125.94285714285712</v>
      </c>
      <c r="BH15" s="4" t="s">
        <v>51</v>
      </c>
      <c r="BI15" s="32"/>
      <c r="BJ15" s="32"/>
      <c r="BK15" s="32"/>
      <c r="BL15" s="37"/>
      <c r="BM15" s="37"/>
      <c r="BN15" s="37"/>
      <c r="BO15" s="28"/>
      <c r="BP15" s="28"/>
      <c r="BQ15" s="28"/>
      <c r="BR15" s="195"/>
      <c r="BS15" s="28"/>
      <c r="BT15" s="28"/>
      <c r="BU15" s="28"/>
      <c r="BV15" s="40"/>
      <c r="BW15" s="34"/>
      <c r="BY15" s="28"/>
      <c r="BZ15" s="56"/>
      <c r="CA15" s="57"/>
      <c r="CB15" s="2"/>
      <c r="CC15" s="2"/>
      <c r="CD15" s="2"/>
      <c r="CE15" s="2"/>
      <c r="CF15" s="2"/>
      <c r="CG15" s="2"/>
      <c r="DA15" s="10"/>
      <c r="DB15" s="28"/>
      <c r="DC15" s="28"/>
      <c r="DD15" s="86"/>
      <c r="DE15" s="33" t="s">
        <v>63</v>
      </c>
      <c r="DF15" s="32"/>
      <c r="DG15" s="32"/>
      <c r="DH15" s="247"/>
      <c r="DI15" s="247"/>
      <c r="DJ15" s="2"/>
      <c r="DK15" s="2"/>
      <c r="DL15" s="2"/>
      <c r="DM15" s="2"/>
      <c r="DN15" s="34"/>
      <c r="DO15" s="2"/>
      <c r="DP15" s="2"/>
      <c r="DQ15" s="2"/>
      <c r="DR15" s="2"/>
      <c r="DS15" s="2"/>
      <c r="DT15" s="2"/>
      <c r="DU15" s="92"/>
      <c r="DV15" s="194">
        <f>C29</f>
        <v>240</v>
      </c>
      <c r="DW15" s="92"/>
      <c r="DX15" s="92"/>
      <c r="DY15" s="92"/>
      <c r="DZ15" s="92"/>
      <c r="EA15" s="92"/>
      <c r="EB15" s="92"/>
      <c r="EC15" s="35" t="s">
        <v>292</v>
      </c>
      <c r="ED15" s="36"/>
      <c r="EE15" s="4"/>
      <c r="EF15" s="38" t="s">
        <v>65</v>
      </c>
      <c r="EG15" s="39">
        <f>DV17*CF29</f>
        <v>0</v>
      </c>
      <c r="EH15" s="4" t="s">
        <v>51</v>
      </c>
      <c r="EI15" s="32"/>
      <c r="EJ15" s="32"/>
      <c r="EK15" s="32"/>
      <c r="EL15" s="37"/>
      <c r="EM15" s="37"/>
      <c r="EN15" s="37"/>
      <c r="EO15" s="28"/>
      <c r="EP15" s="28"/>
      <c r="EQ15" s="28"/>
      <c r="ER15" s="195"/>
      <c r="ES15" s="28"/>
      <c r="ET15" s="28"/>
      <c r="EU15" s="28"/>
      <c r="EV15" s="40"/>
      <c r="EW15" s="34"/>
      <c r="EY15" s="28"/>
      <c r="EZ15" s="56"/>
      <c r="FA15" s="57"/>
      <c r="FB15" s="2"/>
      <c r="FC15" s="2"/>
      <c r="FD15" s="2"/>
      <c r="FE15" s="2"/>
      <c r="FF15" s="2"/>
      <c r="FG15" s="2"/>
    </row>
    <row r="16" spans="2:168" ht="15" customHeight="1">
      <c r="B16" s="141" t="s">
        <v>284</v>
      </c>
      <c r="C16" s="142"/>
      <c r="D16" s="142"/>
      <c r="E16" s="143" t="s">
        <v>281</v>
      </c>
      <c r="F16" s="145">
        <v>728</v>
      </c>
      <c r="G16" s="142" t="s">
        <v>1</v>
      </c>
      <c r="H16" s="2"/>
      <c r="I16" s="2"/>
      <c r="J16" s="2"/>
      <c r="K16" s="2"/>
      <c r="L16" s="2"/>
      <c r="M16" s="2"/>
      <c r="N16" s="9"/>
      <c r="O16" s="185" t="s">
        <v>280</v>
      </c>
      <c r="P16" s="185"/>
      <c r="Q16" s="186" t="s">
        <v>285</v>
      </c>
      <c r="AA16" s="10"/>
      <c r="AB16" s="28"/>
      <c r="AC16" s="28"/>
      <c r="AD16" s="86"/>
      <c r="AE16" s="33" t="s">
        <v>66</v>
      </c>
      <c r="AF16" s="32"/>
      <c r="AG16" s="32"/>
      <c r="AH16" s="41"/>
      <c r="AI16" s="4"/>
      <c r="AJ16" s="2"/>
      <c r="AK16" s="2"/>
      <c r="AL16" s="2"/>
      <c r="AM16" s="2"/>
      <c r="AN16" s="34"/>
      <c r="AO16" s="2"/>
      <c r="AP16" s="2"/>
      <c r="AQ16" s="2"/>
      <c r="AR16" s="2"/>
      <c r="AS16" s="2"/>
      <c r="AT16" s="2"/>
      <c r="AU16" s="92"/>
      <c r="AV16" s="194">
        <f>AV15/E29</f>
        <v>228.57142857142856</v>
      </c>
      <c r="AW16" s="92"/>
      <c r="AX16" s="92"/>
      <c r="AY16" s="92"/>
      <c r="AZ16" s="92"/>
      <c r="BA16" s="92"/>
      <c r="BB16" s="92"/>
      <c r="BC16" s="32"/>
      <c r="BD16" s="36"/>
      <c r="BE16" s="4"/>
      <c r="BF16" s="38" t="s">
        <v>67</v>
      </c>
      <c r="BG16" s="39">
        <f>1.15*AV16*F29</f>
        <v>249.71428571428567</v>
      </c>
      <c r="BH16" s="4" t="s">
        <v>51</v>
      </c>
      <c r="BI16" s="36"/>
      <c r="BJ16" s="36"/>
      <c r="BK16" s="36"/>
      <c r="BL16" s="37"/>
      <c r="BM16" s="37"/>
      <c r="BN16" s="37"/>
      <c r="BO16" s="28"/>
      <c r="BP16" s="28"/>
      <c r="BQ16" s="28"/>
      <c r="BR16" s="195"/>
      <c r="BS16" s="28"/>
      <c r="BT16" s="28"/>
      <c r="BU16" s="28"/>
      <c r="BV16" s="40"/>
      <c r="BW16" s="34"/>
      <c r="BY16" s="28"/>
      <c r="BZ16" s="56"/>
      <c r="CA16" s="57"/>
      <c r="CB16" s="2"/>
      <c r="CC16" s="2"/>
      <c r="CD16" s="2"/>
      <c r="CE16" s="2"/>
      <c r="CF16" s="2"/>
      <c r="CG16" s="2"/>
      <c r="DA16" s="10"/>
      <c r="DB16" s="28"/>
      <c r="DC16" s="28"/>
      <c r="DD16" s="86"/>
      <c r="DE16" s="33" t="s">
        <v>66</v>
      </c>
      <c r="DF16" s="32"/>
      <c r="DG16" s="32"/>
      <c r="DH16" s="41"/>
      <c r="DI16" s="4"/>
      <c r="DJ16" s="2"/>
      <c r="DK16" s="2"/>
      <c r="DL16" s="2"/>
      <c r="DM16" s="2"/>
      <c r="DN16" s="34"/>
      <c r="DO16" s="2"/>
      <c r="DP16" s="2"/>
      <c r="DQ16" s="2"/>
      <c r="DR16" s="2"/>
      <c r="DS16" s="2"/>
      <c r="DT16" s="2"/>
      <c r="DU16" s="92"/>
      <c r="DV16" s="194">
        <f>$D$29</f>
        <v>228.57142857142856</v>
      </c>
      <c r="DW16" s="92"/>
      <c r="DX16" s="92"/>
      <c r="DY16" s="92"/>
      <c r="DZ16" s="92"/>
      <c r="EA16" s="92"/>
      <c r="EB16" s="92"/>
      <c r="EC16" s="35" t="s">
        <v>295</v>
      </c>
      <c r="ED16" s="36"/>
      <c r="EE16" s="4"/>
      <c r="EF16" s="38" t="s">
        <v>67</v>
      </c>
      <c r="EG16" s="39">
        <f>1.15*DV16*CF29</f>
        <v>0</v>
      </c>
      <c r="EH16" s="4" t="s">
        <v>51</v>
      </c>
      <c r="EI16" s="36"/>
      <c r="EJ16" s="36"/>
      <c r="EK16" s="36"/>
      <c r="EL16" s="37"/>
      <c r="EM16" s="37"/>
      <c r="EN16" s="37"/>
      <c r="EO16" s="28"/>
      <c r="EP16" s="28"/>
      <c r="EQ16" s="28"/>
      <c r="ER16" s="195"/>
      <c r="ES16" s="28"/>
      <c r="ET16" s="28"/>
      <c r="EU16" s="28"/>
      <c r="EV16" s="40"/>
      <c r="EW16" s="34"/>
      <c r="EY16" s="28"/>
      <c r="EZ16" s="56"/>
      <c r="FA16" s="57"/>
      <c r="FB16" s="2"/>
      <c r="FC16" s="2"/>
      <c r="FD16" s="2"/>
      <c r="FE16" s="2"/>
      <c r="FF16" s="2"/>
      <c r="FG16" s="2"/>
    </row>
    <row r="17" spans="2:168" ht="14.25">
      <c r="B17" s="141" t="s">
        <v>228</v>
      </c>
      <c r="C17" s="142"/>
      <c r="D17" s="142"/>
      <c r="E17" s="143" t="s">
        <v>57</v>
      </c>
      <c r="F17" s="146">
        <v>10</v>
      </c>
      <c r="G17" s="142" t="s">
        <v>1</v>
      </c>
      <c r="H17" s="2"/>
      <c r="I17" s="2"/>
      <c r="J17" s="2"/>
      <c r="K17" s="2"/>
      <c r="L17" s="2"/>
      <c r="M17" s="2"/>
      <c r="N17" s="9"/>
      <c r="AA17" s="10"/>
      <c r="AB17" s="28"/>
      <c r="AC17" s="28"/>
      <c r="AD17" s="86"/>
      <c r="AE17" s="33" t="s">
        <v>64</v>
      </c>
      <c r="AF17" s="32"/>
      <c r="AG17" s="32"/>
      <c r="AH17" s="41"/>
      <c r="AI17" s="4"/>
      <c r="AJ17" s="2"/>
      <c r="AK17" s="2"/>
      <c r="AL17" s="2"/>
      <c r="AM17" s="2"/>
      <c r="AN17" s="34"/>
      <c r="AO17" s="2"/>
      <c r="AP17" s="2"/>
      <c r="AQ17" s="2"/>
      <c r="AR17" s="2"/>
      <c r="AS17" s="2"/>
      <c r="AT17" s="2"/>
      <c r="AU17" s="92"/>
      <c r="AV17" s="194">
        <f>0.58*AV15/E29</f>
        <v>132.57142857142856</v>
      </c>
      <c r="AW17" s="92"/>
      <c r="AX17" s="92"/>
      <c r="AY17" s="92"/>
      <c r="AZ17" s="92"/>
      <c r="BA17" s="92"/>
      <c r="BB17" s="92"/>
      <c r="BC17" s="32"/>
      <c r="BD17" s="36"/>
      <c r="BE17" s="36"/>
      <c r="BF17" s="36"/>
      <c r="BG17" s="36"/>
      <c r="BH17" s="36"/>
      <c r="BI17" s="36"/>
      <c r="BJ17" s="36"/>
      <c r="BK17" s="36"/>
      <c r="BL17" s="4"/>
      <c r="BM17" s="37"/>
      <c r="BN17" s="37"/>
      <c r="BO17" s="28"/>
      <c r="BP17" s="28"/>
      <c r="BQ17" s="28"/>
      <c r="BR17" s="195"/>
      <c r="BS17" s="28"/>
      <c r="BT17" s="28"/>
      <c r="BU17" s="28"/>
      <c r="BV17" s="40"/>
      <c r="BW17" s="34"/>
      <c r="BY17" s="28"/>
      <c r="BZ17" s="56"/>
      <c r="CA17" s="57"/>
      <c r="CB17" s="2"/>
      <c r="CC17" s="2"/>
      <c r="CD17" s="2"/>
      <c r="CE17" s="2"/>
      <c r="CF17" s="2"/>
      <c r="CG17" s="2"/>
      <c r="DA17" s="10"/>
      <c r="DB17" s="28"/>
      <c r="DC17" s="28"/>
      <c r="DD17" s="86"/>
      <c r="DE17" s="33" t="s">
        <v>64</v>
      </c>
      <c r="DF17" s="32"/>
      <c r="DG17" s="32"/>
      <c r="DH17" s="41"/>
      <c r="DI17" s="4"/>
      <c r="DJ17" s="2"/>
      <c r="DK17" s="2"/>
      <c r="DL17" s="2"/>
      <c r="DM17" s="2"/>
      <c r="DN17" s="34"/>
      <c r="DO17" s="2"/>
      <c r="DP17" s="2"/>
      <c r="DQ17" s="2"/>
      <c r="DR17" s="2"/>
      <c r="DS17" s="2"/>
      <c r="DT17" s="2"/>
      <c r="DU17" s="92"/>
      <c r="DV17" s="194">
        <f>0.58*C29/E29</f>
        <v>132.57142857142856</v>
      </c>
      <c r="DW17" s="92"/>
      <c r="DX17" s="92"/>
      <c r="DY17" s="92"/>
      <c r="DZ17" s="92"/>
      <c r="EA17" s="92"/>
      <c r="EB17" s="92"/>
      <c r="EC17" s="35" t="s">
        <v>297</v>
      </c>
      <c r="ED17" s="36"/>
      <c r="EE17" s="36"/>
      <c r="EF17" s="36"/>
      <c r="EG17" s="36"/>
      <c r="EH17" s="36"/>
      <c r="EI17" s="36"/>
      <c r="EJ17" s="36"/>
      <c r="EK17" s="36"/>
      <c r="EL17" s="4"/>
      <c r="EM17" s="37"/>
      <c r="EN17" s="37"/>
      <c r="EO17" s="28"/>
      <c r="EP17" s="28"/>
      <c r="EQ17" s="28"/>
      <c r="ER17" s="195"/>
      <c r="ES17" s="28"/>
      <c r="ET17" s="28"/>
      <c r="EU17" s="28"/>
      <c r="EV17" s="40"/>
      <c r="EW17" s="34"/>
      <c r="EY17" s="28"/>
      <c r="EZ17" s="56"/>
      <c r="FA17" s="57"/>
      <c r="FB17" s="2"/>
      <c r="FC17" s="2"/>
      <c r="FD17" s="2"/>
      <c r="FE17" s="2"/>
      <c r="FF17" s="2"/>
      <c r="FG17" s="2"/>
    </row>
    <row r="18" spans="2:168" ht="14.25">
      <c r="B18" s="141" t="s">
        <v>229</v>
      </c>
      <c r="C18" s="142"/>
      <c r="D18" s="142"/>
      <c r="E18" s="143" t="s">
        <v>81</v>
      </c>
      <c r="F18" s="146">
        <v>300</v>
      </c>
      <c r="G18" s="142" t="s">
        <v>1</v>
      </c>
      <c r="H18" s="2"/>
      <c r="I18" s="2"/>
      <c r="J18" s="2"/>
      <c r="K18" s="2"/>
      <c r="L18" s="2"/>
      <c r="M18" s="2"/>
      <c r="N18" s="9"/>
      <c r="AA18" s="44" t="s">
        <v>37</v>
      </c>
      <c r="AB18" s="191"/>
      <c r="AC18" s="191"/>
      <c r="AD18" s="87"/>
      <c r="AE18" s="33" t="s">
        <v>156</v>
      </c>
      <c r="AF18" s="45"/>
      <c r="AG18" s="45"/>
      <c r="AH18" s="45"/>
      <c r="AI18" s="46"/>
      <c r="AJ18" s="2"/>
      <c r="AK18" s="2"/>
      <c r="AL18" s="2"/>
      <c r="AM18" s="2"/>
      <c r="AN18" s="47"/>
      <c r="AO18" s="11"/>
      <c r="AP18" s="110"/>
      <c r="AQ18" s="11"/>
      <c r="AR18" s="11"/>
      <c r="AS18" s="11"/>
      <c r="AT18" s="11"/>
      <c r="AU18" s="93"/>
      <c r="AV18" s="194">
        <f>K88</f>
        <v>79000</v>
      </c>
      <c r="AW18" s="112"/>
      <c r="AX18" s="93"/>
      <c r="AY18" s="93"/>
      <c r="AZ18" s="93"/>
      <c r="BA18" s="93"/>
      <c r="BB18" s="93"/>
      <c r="BC18" s="45"/>
      <c r="BD18" s="48"/>
      <c r="BE18" s="48"/>
      <c r="BF18" s="48"/>
      <c r="BG18" s="48"/>
      <c r="BH18" s="48"/>
      <c r="BI18" s="48"/>
      <c r="BJ18" s="48"/>
      <c r="BK18" s="48"/>
      <c r="BL18" s="49"/>
      <c r="BM18" s="50"/>
      <c r="BN18" s="50"/>
      <c r="BO18" s="51"/>
      <c r="BP18" s="49"/>
      <c r="BQ18" s="52"/>
      <c r="BR18" s="196"/>
      <c r="BS18" s="52"/>
      <c r="BT18" s="52"/>
      <c r="BU18" s="49"/>
      <c r="BV18" s="53"/>
      <c r="BW18" s="47"/>
      <c r="BY18" s="28"/>
      <c r="BZ18" s="56"/>
      <c r="CA18" s="57"/>
      <c r="CB18" s="2"/>
      <c r="CC18" s="2"/>
      <c r="CD18" s="2"/>
      <c r="CE18" s="2"/>
      <c r="CF18" s="2"/>
      <c r="CG18" s="2"/>
      <c r="DA18" s="44" t="s">
        <v>37</v>
      </c>
      <c r="DB18" s="191"/>
      <c r="DC18" s="191"/>
      <c r="DD18" s="87"/>
      <c r="DE18" s="33"/>
      <c r="DF18" s="45"/>
      <c r="DG18" s="45"/>
      <c r="DH18" s="45"/>
      <c r="DI18" s="46"/>
      <c r="DJ18" s="2"/>
      <c r="DK18" s="2"/>
      <c r="DL18" s="2"/>
      <c r="DM18" s="2"/>
      <c r="DN18" s="47"/>
      <c r="DO18" s="11"/>
      <c r="DP18" s="110"/>
      <c r="DQ18" s="11"/>
      <c r="DR18" s="11"/>
      <c r="DS18" s="11"/>
      <c r="DT18" s="11"/>
      <c r="DU18" s="93"/>
      <c r="DV18" s="194"/>
      <c r="DW18" s="112"/>
      <c r="DX18" s="93"/>
      <c r="DY18" s="93"/>
      <c r="DZ18" s="93"/>
      <c r="EA18" s="93"/>
      <c r="EB18" s="93"/>
      <c r="EC18" s="35" t="s">
        <v>298</v>
      </c>
      <c r="ED18" s="48"/>
      <c r="EE18" s="48"/>
      <c r="EF18" s="48"/>
      <c r="EG18" s="48"/>
      <c r="EH18" s="48"/>
      <c r="EI18" s="48"/>
      <c r="EJ18" s="48"/>
      <c r="EK18" s="48"/>
      <c r="EL18" s="49"/>
      <c r="EM18" s="50"/>
      <c r="EN18" s="50"/>
      <c r="EO18" s="51"/>
      <c r="EP18" s="49"/>
      <c r="EQ18" s="52"/>
      <c r="ER18" s="196"/>
      <c r="ES18" s="52"/>
      <c r="ET18" s="52"/>
      <c r="EU18" s="49"/>
      <c r="EV18" s="53"/>
      <c r="EW18" s="47"/>
      <c r="EY18" s="28"/>
      <c r="EZ18" s="56"/>
      <c r="FA18" s="57"/>
      <c r="FB18" s="2"/>
      <c r="FC18" s="2"/>
      <c r="FD18" s="2"/>
      <c r="FE18" s="2"/>
      <c r="FF18" s="2"/>
      <c r="FG18" s="2"/>
    </row>
    <row r="19" spans="2:168" ht="15" customHeight="1">
      <c r="B19" s="141" t="s">
        <v>278</v>
      </c>
      <c r="C19" s="142"/>
      <c r="D19" s="142"/>
      <c r="E19" s="143" t="s">
        <v>82</v>
      </c>
      <c r="F19" s="146">
        <v>14</v>
      </c>
      <c r="G19" s="142" t="s">
        <v>1</v>
      </c>
      <c r="H19" s="2"/>
      <c r="I19" s="2"/>
      <c r="J19" s="2"/>
      <c r="K19" s="2"/>
      <c r="L19" s="2"/>
      <c r="M19" s="2"/>
      <c r="N19" s="7"/>
      <c r="AA19" s="244" t="s">
        <v>43</v>
      </c>
      <c r="AB19" s="244"/>
      <c r="AC19" s="244"/>
      <c r="AD19" s="268"/>
      <c r="AE19" s="244"/>
      <c r="AF19" s="244"/>
      <c r="AG19" s="244"/>
      <c r="AH19" s="244"/>
      <c r="AI19" s="244"/>
      <c r="AJ19" s="244"/>
      <c r="AK19" s="244"/>
      <c r="AL19" s="244"/>
      <c r="AM19" s="244"/>
      <c r="AN19" s="244"/>
      <c r="AO19" s="244"/>
      <c r="AP19" s="244"/>
      <c r="AQ19" s="244"/>
      <c r="AR19" s="244"/>
      <c r="AS19" s="244"/>
      <c r="AT19" s="244"/>
      <c r="AU19" s="244"/>
      <c r="AV19" s="244"/>
      <c r="AW19" s="244"/>
      <c r="AX19" s="244"/>
      <c r="AY19" s="244"/>
      <c r="AZ19" s="244"/>
      <c r="BA19" s="244"/>
      <c r="BB19" s="244"/>
      <c r="BC19" s="244"/>
      <c r="BD19" s="244"/>
      <c r="BE19" s="244"/>
      <c r="BF19" s="244"/>
      <c r="BG19" s="244"/>
      <c r="BH19" s="244"/>
      <c r="BI19" s="244"/>
      <c r="BJ19" s="227" t="s">
        <v>42</v>
      </c>
      <c r="BK19" s="228"/>
      <c r="BL19" s="228"/>
      <c r="BM19" s="228"/>
      <c r="BN19" s="228"/>
      <c r="BO19" s="228"/>
      <c r="BP19" s="228"/>
      <c r="BQ19" s="228"/>
      <c r="BR19" s="228"/>
      <c r="BS19" s="228"/>
      <c r="BT19" s="228"/>
      <c r="BU19" s="228"/>
      <c r="BV19" s="228"/>
      <c r="BW19" s="229"/>
      <c r="BX19" s="214" t="s">
        <v>86</v>
      </c>
      <c r="BY19" s="215"/>
      <c r="BZ19" s="215"/>
      <c r="CA19" s="215"/>
      <c r="CB19" s="216"/>
      <c r="CC19" s="111"/>
      <c r="CD19" s="111"/>
      <c r="CE19" s="214" t="s">
        <v>87</v>
      </c>
      <c r="CF19" s="215"/>
      <c r="CG19" s="216"/>
      <c r="CH19" s="220" t="s">
        <v>88</v>
      </c>
      <c r="CI19" s="220"/>
      <c r="CJ19" s="220"/>
      <c r="CK19" s="220"/>
      <c r="CL19" s="220"/>
      <c r="DA19" s="244" t="s">
        <v>43</v>
      </c>
      <c r="DB19" s="244"/>
      <c r="DC19" s="244"/>
      <c r="DD19" s="268"/>
      <c r="DE19" s="244"/>
      <c r="DF19" s="244"/>
      <c r="DG19" s="244"/>
      <c r="DH19" s="244"/>
      <c r="DI19" s="244"/>
      <c r="DJ19" s="244"/>
      <c r="DK19" s="244"/>
      <c r="DL19" s="244"/>
      <c r="DM19" s="244"/>
      <c r="DN19" s="244"/>
      <c r="DO19" s="244"/>
      <c r="DP19" s="244"/>
      <c r="DQ19" s="244"/>
      <c r="DR19" s="244"/>
      <c r="DS19" s="244"/>
      <c r="DT19" s="244"/>
      <c r="DU19" s="244"/>
      <c r="DV19" s="244"/>
      <c r="DW19" s="244"/>
      <c r="DX19" s="244"/>
      <c r="DY19" s="244"/>
      <c r="DZ19" s="244"/>
      <c r="EA19" s="244"/>
      <c r="EB19" s="244"/>
      <c r="EC19" s="244"/>
      <c r="ED19" s="244"/>
      <c r="EE19" s="244"/>
      <c r="EF19" s="244"/>
      <c r="EG19" s="244"/>
      <c r="EH19" s="244"/>
      <c r="EI19" s="244"/>
      <c r="EJ19" s="198"/>
      <c r="EK19" s="199"/>
      <c r="EL19" s="199"/>
      <c r="EM19" s="199"/>
      <c r="EN19" s="199"/>
      <c r="EO19" s="199"/>
      <c r="EP19" s="199"/>
      <c r="EQ19" s="199"/>
      <c r="ER19" s="199"/>
      <c r="ES19" s="199"/>
      <c r="ET19" s="199"/>
      <c r="EU19" s="199"/>
      <c r="EV19" s="204" t="s">
        <v>293</v>
      </c>
      <c r="EW19" s="205"/>
      <c r="EX19" s="206"/>
      <c r="EY19" s="207"/>
      <c r="EZ19" s="207"/>
      <c r="FA19" s="204" t="s">
        <v>293</v>
      </c>
      <c r="FB19" s="205"/>
      <c r="FC19" s="111"/>
      <c r="FD19" s="111"/>
      <c r="FE19" s="214" t="s">
        <v>87</v>
      </c>
      <c r="FF19" s="215"/>
      <c r="FG19" s="216"/>
      <c r="FH19" s="220" t="s">
        <v>88</v>
      </c>
      <c r="FI19" s="220"/>
      <c r="FJ19" s="220"/>
      <c r="FK19" s="220"/>
      <c r="FL19" s="220"/>
    </row>
    <row r="20" spans="2:168" ht="14.25">
      <c r="B20" s="141" t="s">
        <v>230</v>
      </c>
      <c r="C20" s="142"/>
      <c r="D20" s="142"/>
      <c r="E20" s="143" t="s">
        <v>83</v>
      </c>
      <c r="F20" s="147">
        <f>bf</f>
        <v>300</v>
      </c>
      <c r="G20" s="142" t="s">
        <v>1</v>
      </c>
      <c r="H20" s="2"/>
      <c r="I20" s="2"/>
      <c r="J20" s="2"/>
      <c r="K20" s="2"/>
      <c r="L20" s="2"/>
      <c r="M20" s="2"/>
      <c r="N20" s="7"/>
      <c r="AA20" s="244"/>
      <c r="AB20" s="244"/>
      <c r="AC20" s="244"/>
      <c r="AD20" s="244"/>
      <c r="AE20" s="244"/>
      <c r="AF20" s="244"/>
      <c r="AG20" s="244"/>
      <c r="AH20" s="244"/>
      <c r="AI20" s="244"/>
      <c r="AJ20" s="244"/>
      <c r="AK20" s="244"/>
      <c r="AL20" s="244"/>
      <c r="AM20" s="244"/>
      <c r="AN20" s="244"/>
      <c r="AO20" s="244"/>
      <c r="AP20" s="244"/>
      <c r="AQ20" s="244"/>
      <c r="AR20" s="244"/>
      <c r="AS20" s="244"/>
      <c r="AT20" s="244"/>
      <c r="AU20" s="244"/>
      <c r="AV20" s="244"/>
      <c r="AW20" s="244"/>
      <c r="AX20" s="244"/>
      <c r="AY20" s="244"/>
      <c r="AZ20" s="244"/>
      <c r="BA20" s="244"/>
      <c r="BB20" s="244"/>
      <c r="BC20" s="244"/>
      <c r="BD20" s="244"/>
      <c r="BE20" s="244"/>
      <c r="BF20" s="244"/>
      <c r="BG20" s="244"/>
      <c r="BH20" s="244"/>
      <c r="BI20" s="244"/>
      <c r="BJ20" s="230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2"/>
      <c r="BX20" s="217"/>
      <c r="BY20" s="218"/>
      <c r="BZ20" s="218"/>
      <c r="CA20" s="218"/>
      <c r="CB20" s="219"/>
      <c r="CC20" s="111"/>
      <c r="CD20" s="111"/>
      <c r="CE20" s="217"/>
      <c r="CF20" s="218"/>
      <c r="CG20" s="219"/>
      <c r="CH20" s="220"/>
      <c r="CI20" s="220"/>
      <c r="CJ20" s="220"/>
      <c r="CK20" s="220"/>
      <c r="CL20" s="220"/>
      <c r="DA20" s="244"/>
      <c r="DB20" s="244"/>
      <c r="DC20" s="244"/>
      <c r="DD20" s="244"/>
      <c r="DE20" s="244"/>
      <c r="DF20" s="244"/>
      <c r="DG20" s="244"/>
      <c r="DH20" s="244"/>
      <c r="DI20" s="244"/>
      <c r="DJ20" s="244"/>
      <c r="DK20" s="244"/>
      <c r="DL20" s="244"/>
      <c r="DM20" s="244"/>
      <c r="DN20" s="244"/>
      <c r="DO20" s="244"/>
      <c r="DP20" s="244"/>
      <c r="DQ20" s="244"/>
      <c r="DR20" s="244"/>
      <c r="DS20" s="244"/>
      <c r="DT20" s="244"/>
      <c r="DU20" s="244"/>
      <c r="DV20" s="244"/>
      <c r="DW20" s="244"/>
      <c r="DX20" s="244"/>
      <c r="DY20" s="244"/>
      <c r="DZ20" s="244"/>
      <c r="EA20" s="244"/>
      <c r="EB20" s="244"/>
      <c r="EC20" s="244"/>
      <c r="ED20" s="244"/>
      <c r="EE20" s="244"/>
      <c r="EF20" s="244"/>
      <c r="EG20" s="244"/>
      <c r="EH20" s="244"/>
      <c r="EI20" s="244"/>
      <c r="EJ20" s="200"/>
      <c r="EK20" s="201"/>
      <c r="EL20" s="201"/>
      <c r="EM20" s="201"/>
      <c r="EN20" s="201"/>
      <c r="EO20" s="201"/>
      <c r="EP20" s="201"/>
      <c r="EQ20" s="201"/>
      <c r="ER20" s="201"/>
      <c r="ES20" s="201"/>
      <c r="ET20" s="201"/>
      <c r="EU20" s="201"/>
      <c r="EV20" s="202" t="s">
        <v>294</v>
      </c>
      <c r="EW20" s="203"/>
      <c r="EX20" s="208"/>
      <c r="EY20" s="209"/>
      <c r="EZ20" s="209"/>
      <c r="FA20" s="202" t="s">
        <v>296</v>
      </c>
      <c r="FB20" s="203"/>
      <c r="FC20" s="111"/>
      <c r="FD20" s="111"/>
      <c r="FE20" s="217"/>
      <c r="FF20" s="218"/>
      <c r="FG20" s="219"/>
      <c r="FH20" s="220"/>
      <c r="FI20" s="220"/>
      <c r="FJ20" s="220"/>
      <c r="FK20" s="220"/>
      <c r="FL20" s="220"/>
    </row>
    <row r="21" spans="2:168" ht="15" customHeight="1">
      <c r="B21" s="141" t="s">
        <v>279</v>
      </c>
      <c r="C21" s="142"/>
      <c r="D21" s="142"/>
      <c r="E21" s="143" t="s">
        <v>84</v>
      </c>
      <c r="F21" s="147">
        <f>tf</f>
        <v>14</v>
      </c>
      <c r="G21" s="142" t="s">
        <v>1</v>
      </c>
      <c r="H21" s="2"/>
      <c r="I21" s="2"/>
      <c r="J21" s="2"/>
      <c r="K21" s="142"/>
      <c r="L21" s="142"/>
      <c r="M21" s="142"/>
      <c r="N21" s="7"/>
      <c r="Q21" s="1" t="s">
        <v>227</v>
      </c>
      <c r="AA21" s="127" t="s">
        <v>115</v>
      </c>
      <c r="AB21" s="192" t="s">
        <v>61</v>
      </c>
      <c r="AC21" s="193"/>
      <c r="AD21" s="84" t="s">
        <v>38</v>
      </c>
      <c r="AE21" s="84" t="s">
        <v>44</v>
      </c>
      <c r="AF21" s="74" t="s">
        <v>92</v>
      </c>
      <c r="AG21" s="74" t="s">
        <v>93</v>
      </c>
      <c r="AH21" s="74" t="s">
        <v>53</v>
      </c>
      <c r="AI21" s="72" t="s">
        <v>94</v>
      </c>
      <c r="AJ21" s="72" t="s">
        <v>95</v>
      </c>
      <c r="AK21" s="72" t="s">
        <v>96</v>
      </c>
      <c r="AL21" s="72" t="s">
        <v>97</v>
      </c>
      <c r="AM21" s="72" t="s">
        <v>98</v>
      </c>
      <c r="AN21" s="72" t="s">
        <v>23</v>
      </c>
      <c r="AO21" s="72" t="s">
        <v>99</v>
      </c>
      <c r="AP21" s="72" t="s">
        <v>100</v>
      </c>
      <c r="AQ21" s="72" t="s">
        <v>101</v>
      </c>
      <c r="AR21" s="72" t="s">
        <v>102</v>
      </c>
      <c r="AS21" s="94" t="s">
        <v>140</v>
      </c>
      <c r="AT21" s="94" t="s">
        <v>151</v>
      </c>
      <c r="AU21" s="98" t="s">
        <v>141</v>
      </c>
      <c r="AV21" s="187" t="s">
        <v>289</v>
      </c>
      <c r="AW21" s="94"/>
      <c r="AX21" s="94"/>
      <c r="AY21" s="94"/>
      <c r="AZ21" s="94"/>
      <c r="BA21" s="94"/>
      <c r="BB21" s="94"/>
      <c r="BC21" s="272" t="s">
        <v>62</v>
      </c>
      <c r="BD21" s="75" t="s">
        <v>47</v>
      </c>
      <c r="BE21" s="75" t="s">
        <v>103</v>
      </c>
      <c r="BF21" s="75" t="s">
        <v>104</v>
      </c>
      <c r="BG21" s="75" t="s">
        <v>48</v>
      </c>
      <c r="BH21" s="75" t="s">
        <v>105</v>
      </c>
      <c r="BI21" s="75" t="s">
        <v>106</v>
      </c>
      <c r="BJ21" s="76" t="s">
        <v>123</v>
      </c>
      <c r="BK21" s="233" t="s">
        <v>166</v>
      </c>
      <c r="BL21" s="234"/>
      <c r="BM21" s="234"/>
      <c r="BN21" s="234"/>
      <c r="BO21" s="235"/>
      <c r="BP21" s="236" t="s">
        <v>167</v>
      </c>
      <c r="BQ21" s="237"/>
      <c r="BR21" s="238" t="s">
        <v>168</v>
      </c>
      <c r="BS21" s="239"/>
      <c r="BT21" s="239"/>
      <c r="BU21" s="240"/>
      <c r="BV21" s="220" t="s">
        <v>68</v>
      </c>
      <c r="BW21" s="220" t="s">
        <v>69</v>
      </c>
      <c r="BX21" s="220" t="s">
        <v>202</v>
      </c>
      <c r="BY21" s="241" t="s">
        <v>107</v>
      </c>
      <c r="BZ21" s="78" t="s">
        <v>39</v>
      </c>
      <c r="CA21" s="243" t="s">
        <v>41</v>
      </c>
      <c r="CB21" s="220" t="s">
        <v>69</v>
      </c>
      <c r="CC21" s="111"/>
      <c r="CD21" s="111"/>
      <c r="CE21" s="244" t="s">
        <v>108</v>
      </c>
      <c r="CF21" s="244" t="s">
        <v>109</v>
      </c>
      <c r="CG21" s="220" t="s">
        <v>69</v>
      </c>
      <c r="CH21" s="245" t="s">
        <v>110</v>
      </c>
      <c r="CI21" s="245" t="s">
        <v>89</v>
      </c>
      <c r="CJ21" s="245"/>
      <c r="CK21" s="245" t="s">
        <v>90</v>
      </c>
      <c r="CL21" s="245"/>
      <c r="DA21" s="127" t="s">
        <v>115</v>
      </c>
      <c r="DB21" s="192" t="s">
        <v>61</v>
      </c>
      <c r="DC21" s="193"/>
      <c r="DD21" s="84" t="s">
        <v>38</v>
      </c>
      <c r="DE21" s="84" t="s">
        <v>44</v>
      </c>
      <c r="DF21" s="74" t="s">
        <v>92</v>
      </c>
      <c r="DG21" s="74" t="s">
        <v>93</v>
      </c>
      <c r="DH21" s="74" t="s">
        <v>53</v>
      </c>
      <c r="DI21" s="72" t="s">
        <v>94</v>
      </c>
      <c r="DJ21" s="72" t="s">
        <v>95</v>
      </c>
      <c r="DK21" s="72" t="s">
        <v>96</v>
      </c>
      <c r="DL21" s="72" t="s">
        <v>97</v>
      </c>
      <c r="DM21" s="72" t="s">
        <v>98</v>
      </c>
      <c r="DN21" s="72" t="s">
        <v>23</v>
      </c>
      <c r="DO21" s="72" t="s">
        <v>99</v>
      </c>
      <c r="DP21" s="72" t="s">
        <v>100</v>
      </c>
      <c r="DQ21" s="72" t="s">
        <v>101</v>
      </c>
      <c r="DR21" s="72" t="s">
        <v>102</v>
      </c>
      <c r="DS21" s="94" t="s">
        <v>140</v>
      </c>
      <c r="DT21" s="94" t="s">
        <v>151</v>
      </c>
      <c r="DU21" s="98" t="s">
        <v>141</v>
      </c>
      <c r="DV21" s="187" t="s">
        <v>302</v>
      </c>
      <c r="DW21" s="94"/>
      <c r="DX21" s="94"/>
      <c r="DY21" s="94"/>
      <c r="DZ21" s="94"/>
      <c r="EA21" s="94"/>
      <c r="EB21" s="94"/>
      <c r="EC21" s="272" t="s">
        <v>62</v>
      </c>
      <c r="ED21" s="75" t="s">
        <v>47</v>
      </c>
      <c r="EE21" s="75" t="s">
        <v>103</v>
      </c>
      <c r="EF21" s="75" t="s">
        <v>104</v>
      </c>
      <c r="EG21" s="75" t="s">
        <v>48</v>
      </c>
      <c r="EH21" s="75" t="s">
        <v>105</v>
      </c>
      <c r="EI21" s="75" t="s">
        <v>106</v>
      </c>
      <c r="EJ21" s="76" t="s">
        <v>123</v>
      </c>
      <c r="EK21" s="233" t="s">
        <v>166</v>
      </c>
      <c r="EL21" s="234"/>
      <c r="EM21" s="234"/>
      <c r="EN21" s="234"/>
      <c r="EO21" s="235"/>
      <c r="EP21" s="236" t="s">
        <v>167</v>
      </c>
      <c r="EQ21" s="237"/>
      <c r="ER21" s="238" t="s">
        <v>168</v>
      </c>
      <c r="ES21" s="239"/>
      <c r="ET21" s="239"/>
      <c r="EU21" s="240"/>
      <c r="EV21" s="220" t="s">
        <v>41</v>
      </c>
      <c r="EW21" s="220" t="s">
        <v>69</v>
      </c>
      <c r="EX21" s="220" t="s">
        <v>202</v>
      </c>
      <c r="EY21" s="241" t="s">
        <v>107</v>
      </c>
      <c r="EZ21" s="78" t="s">
        <v>39</v>
      </c>
      <c r="FA21" s="243" t="s">
        <v>41</v>
      </c>
      <c r="FB21" s="220" t="s">
        <v>69</v>
      </c>
      <c r="FC21" s="111"/>
      <c r="FD21" s="111"/>
      <c r="FE21" s="244" t="s">
        <v>108</v>
      </c>
      <c r="FF21" s="244" t="s">
        <v>109</v>
      </c>
      <c r="FG21" s="220" t="s">
        <v>69</v>
      </c>
      <c r="FH21" s="245" t="s">
        <v>110</v>
      </c>
      <c r="FI21" s="245" t="s">
        <v>89</v>
      </c>
      <c r="FJ21" s="245"/>
      <c r="FK21" s="245" t="s">
        <v>90</v>
      </c>
      <c r="FL21" s="245"/>
    </row>
    <row r="22" spans="2:168" ht="15">
      <c r="B22" s="141" t="s">
        <v>231</v>
      </c>
      <c r="C22" s="142"/>
      <c r="D22" s="142"/>
      <c r="E22" s="143" t="s">
        <v>58</v>
      </c>
      <c r="F22" s="148">
        <f>F33-F21-F19</f>
        <v>1200</v>
      </c>
      <c r="G22" s="142" t="s">
        <v>1</v>
      </c>
      <c r="H22" s="2"/>
      <c r="I22" s="2"/>
      <c r="J22" s="2"/>
      <c r="K22" s="142"/>
      <c r="L22" s="142"/>
      <c r="M22" s="142"/>
      <c r="N22" s="7"/>
      <c r="AA22" s="128">
        <f>23+COUNTA(AB23:AB1000000)</f>
        <v>29</v>
      </c>
      <c r="AB22" s="189" t="s">
        <v>286</v>
      </c>
      <c r="AC22" s="189" t="s">
        <v>290</v>
      </c>
      <c r="AD22" s="82" t="s">
        <v>59</v>
      </c>
      <c r="AE22" s="82" t="s">
        <v>59</v>
      </c>
      <c r="AF22" s="72" t="s">
        <v>56</v>
      </c>
      <c r="AG22" s="72" t="s">
        <v>56</v>
      </c>
      <c r="AH22" s="74" t="s">
        <v>1</v>
      </c>
      <c r="AI22" s="72" t="s">
        <v>1</v>
      </c>
      <c r="AJ22" s="72" t="s">
        <v>1</v>
      </c>
      <c r="AK22" s="72" t="s">
        <v>1</v>
      </c>
      <c r="AL22" s="72" t="s">
        <v>1</v>
      </c>
      <c r="AM22" s="72" t="s">
        <v>1</v>
      </c>
      <c r="AN22" s="73" t="s">
        <v>111</v>
      </c>
      <c r="AO22" s="73" t="s">
        <v>112</v>
      </c>
      <c r="AP22" s="73" t="s">
        <v>113</v>
      </c>
      <c r="AQ22" s="73" t="s">
        <v>113</v>
      </c>
      <c r="AR22" s="73" t="s">
        <v>113</v>
      </c>
      <c r="AS22" s="95" t="s">
        <v>139</v>
      </c>
      <c r="AT22" s="95" t="s">
        <v>152</v>
      </c>
      <c r="AU22" s="95" t="s">
        <v>111</v>
      </c>
      <c r="AV22" s="188"/>
      <c r="AW22" s="95"/>
      <c r="AX22" s="95"/>
      <c r="AY22" s="95"/>
      <c r="AZ22" s="95"/>
      <c r="BA22" s="95"/>
      <c r="BB22" s="95"/>
      <c r="BC22" s="272"/>
      <c r="BD22" s="75" t="s">
        <v>30</v>
      </c>
      <c r="BE22" s="75" t="s">
        <v>30</v>
      </c>
      <c r="BF22" s="75" t="s">
        <v>30</v>
      </c>
      <c r="BG22" s="75" t="s">
        <v>60</v>
      </c>
      <c r="BH22" s="75" t="s">
        <v>60</v>
      </c>
      <c r="BI22" s="75" t="s">
        <v>60</v>
      </c>
      <c r="BJ22" s="72" t="s">
        <v>157</v>
      </c>
      <c r="BK22" s="72" t="s">
        <v>158</v>
      </c>
      <c r="BL22" s="101" t="s">
        <v>159</v>
      </c>
      <c r="BM22" s="101" t="s">
        <v>160</v>
      </c>
      <c r="BN22" s="72" t="s">
        <v>161</v>
      </c>
      <c r="BO22" s="103" t="s">
        <v>41</v>
      </c>
      <c r="BP22" s="77" t="s">
        <v>40</v>
      </c>
      <c r="BQ22" s="103" t="s">
        <v>41</v>
      </c>
      <c r="BR22" s="197" t="s">
        <v>162</v>
      </c>
      <c r="BS22" s="104" t="s">
        <v>163</v>
      </c>
      <c r="BT22" s="105" t="s">
        <v>164</v>
      </c>
      <c r="BU22" s="103" t="s">
        <v>41</v>
      </c>
      <c r="BV22" s="220"/>
      <c r="BW22" s="220"/>
      <c r="BX22" s="220"/>
      <c r="BY22" s="242"/>
      <c r="BZ22" s="80" t="s">
        <v>51</v>
      </c>
      <c r="CA22" s="243"/>
      <c r="CB22" s="220"/>
      <c r="CC22" s="111"/>
      <c r="CD22" s="111"/>
      <c r="CE22" s="244"/>
      <c r="CF22" s="244"/>
      <c r="CG22" s="220"/>
      <c r="CH22" s="244"/>
      <c r="CI22" s="79" t="s">
        <v>114</v>
      </c>
      <c r="CJ22" s="81" t="s">
        <v>69</v>
      </c>
      <c r="CK22" s="79" t="s">
        <v>114</v>
      </c>
      <c r="CL22" s="81" t="s">
        <v>69</v>
      </c>
      <c r="DA22" s="128">
        <f>23+COUNTA(DB23:DB1000000)</f>
        <v>27</v>
      </c>
      <c r="DB22" s="189" t="s">
        <v>286</v>
      </c>
      <c r="DC22" s="189" t="s">
        <v>290</v>
      </c>
      <c r="DD22" s="82" t="s">
        <v>59</v>
      </c>
      <c r="DE22" s="82" t="s">
        <v>59</v>
      </c>
      <c r="DF22" s="72" t="s">
        <v>56</v>
      </c>
      <c r="DG22" s="72" t="s">
        <v>56</v>
      </c>
      <c r="DH22" s="74" t="s">
        <v>1</v>
      </c>
      <c r="DI22" s="72" t="s">
        <v>1</v>
      </c>
      <c r="DJ22" s="72" t="s">
        <v>1</v>
      </c>
      <c r="DK22" s="72" t="s">
        <v>1</v>
      </c>
      <c r="DL22" s="72" t="s">
        <v>1</v>
      </c>
      <c r="DM22" s="72" t="s">
        <v>1</v>
      </c>
      <c r="DN22" s="73" t="s">
        <v>111</v>
      </c>
      <c r="DO22" s="73" t="s">
        <v>112</v>
      </c>
      <c r="DP22" s="73" t="s">
        <v>113</v>
      </c>
      <c r="DQ22" s="73" t="s">
        <v>113</v>
      </c>
      <c r="DR22" s="73" t="s">
        <v>113</v>
      </c>
      <c r="DS22" s="95" t="s">
        <v>139</v>
      </c>
      <c r="DT22" s="95" t="s">
        <v>152</v>
      </c>
      <c r="DU22" s="95" t="s">
        <v>111</v>
      </c>
      <c r="DV22" s="188"/>
      <c r="DW22" s="95"/>
      <c r="DX22" s="95"/>
      <c r="DY22" s="95"/>
      <c r="DZ22" s="95"/>
      <c r="EA22" s="95"/>
      <c r="EB22" s="95"/>
      <c r="EC22" s="272"/>
      <c r="ED22" s="75" t="s">
        <v>30</v>
      </c>
      <c r="EE22" s="75" t="s">
        <v>30</v>
      </c>
      <c r="EF22" s="75" t="s">
        <v>30</v>
      </c>
      <c r="EG22" s="75" t="s">
        <v>60</v>
      </c>
      <c r="EH22" s="75" t="s">
        <v>60</v>
      </c>
      <c r="EI22" s="75" t="s">
        <v>60</v>
      </c>
      <c r="EJ22" s="72" t="s">
        <v>157</v>
      </c>
      <c r="EK22" s="72" t="s">
        <v>158</v>
      </c>
      <c r="EL22" s="101" t="s">
        <v>159</v>
      </c>
      <c r="EM22" s="101" t="s">
        <v>160</v>
      </c>
      <c r="EN22" s="72" t="s">
        <v>161</v>
      </c>
      <c r="EO22" s="103" t="s">
        <v>41</v>
      </c>
      <c r="EP22" s="77" t="s">
        <v>40</v>
      </c>
      <c r="EQ22" s="103" t="s">
        <v>41</v>
      </c>
      <c r="ER22" s="197" t="s">
        <v>162</v>
      </c>
      <c r="ES22" s="104" t="s">
        <v>163</v>
      </c>
      <c r="ET22" s="105" t="s">
        <v>164</v>
      </c>
      <c r="EU22" s="103" t="s">
        <v>41</v>
      </c>
      <c r="EV22" s="220"/>
      <c r="EW22" s="220"/>
      <c r="EX22" s="220"/>
      <c r="EY22" s="242"/>
      <c r="EZ22" s="80" t="s">
        <v>51</v>
      </c>
      <c r="FA22" s="243"/>
      <c r="FB22" s="220"/>
      <c r="FC22" s="111"/>
      <c r="FD22" s="111"/>
      <c r="FE22" s="244"/>
      <c r="FF22" s="244"/>
      <c r="FG22" s="220"/>
      <c r="FH22" s="244"/>
      <c r="FI22" s="79" t="s">
        <v>114</v>
      </c>
      <c r="FJ22" s="81" t="s">
        <v>299</v>
      </c>
      <c r="FK22" s="79" t="s">
        <v>114</v>
      </c>
      <c r="FL22" s="81" t="s">
        <v>299</v>
      </c>
    </row>
    <row r="23" spans="2:168" ht="14.25">
      <c r="B23" s="141" t="s">
        <v>232</v>
      </c>
      <c r="C23" s="142"/>
      <c r="D23" s="142"/>
      <c r="E23" s="143" t="s">
        <v>193</v>
      </c>
      <c r="F23" s="149">
        <v>9.84</v>
      </c>
      <c r="G23" s="142" t="s">
        <v>116</v>
      </c>
      <c r="H23" s="2"/>
      <c r="I23" s="2"/>
      <c r="J23" s="2"/>
      <c r="K23" s="2"/>
      <c r="L23" s="2"/>
      <c r="M23" s="2"/>
      <c r="N23" s="9"/>
      <c r="AA23" s="16" t="s">
        <v>308</v>
      </c>
      <c r="AB23" s="6" t="s">
        <v>288</v>
      </c>
      <c r="AC23" s="6" t="s">
        <v>217</v>
      </c>
      <c r="AD23" s="88">
        <v>0</v>
      </c>
      <c r="AE23" s="88">
        <v>9.84</v>
      </c>
      <c r="AF23" s="20">
        <v>1228</v>
      </c>
      <c r="AG23" s="20">
        <v>728</v>
      </c>
      <c r="AH23" s="20">
        <v>1228</v>
      </c>
      <c r="AI23" s="6">
        <v>10</v>
      </c>
      <c r="AJ23" s="6">
        <v>300</v>
      </c>
      <c r="AK23" s="6">
        <v>14</v>
      </c>
      <c r="AL23" s="6">
        <v>300</v>
      </c>
      <c r="AM23" s="6">
        <v>14</v>
      </c>
      <c r="AN23" s="14" cm="1">
        <f t="array" ref="AN23">_xll.DCEPropSectI(AH23, AI23, AJ23, AK23, AL23, AM23, "A")/100</f>
        <v>204</v>
      </c>
      <c r="AO23" s="14" cm="1">
        <f t="array" ref="AO23">_xll.DCEPropSectI(AH23, AI23, AJ23, AK23, AL23, AM23, "Ix")/10000</f>
        <v>453497.16</v>
      </c>
      <c r="AP23" s="5">
        <f>AO23/(AH23/20)</f>
        <v>7385.9472312703583</v>
      </c>
      <c r="AQ23" s="25" cm="1">
        <f t="array" ref="AQ23">_xll.DCEPropSectI(AH23, AI23, AJ23, AK23, AL23, AM23, "Wy")/1000</f>
        <v>420.66666666666669</v>
      </c>
      <c r="AR23" s="25" cm="1">
        <f t="array" ref="AR23">_xll.DCEPropSectI(AH23, AI23, AJ23, AK23, AL23, AM23, "SxT")/1000</f>
        <v>4349.3999999999996</v>
      </c>
      <c r="AS23" s="96" cm="1">
        <f t="array" ref="AS23">_xll.DCEPropIQuat(AH23, AI23, AJ23, AK23, AL23, AM23, $K$88, $B$29, "Iw")/1000000</f>
        <v>23212287</v>
      </c>
      <c r="AT23" s="83" cm="1">
        <f t="array" ref="AT23">_xll.DCEPropIQuat(AH23, AI23, AJ23, AK23, AL23, AM23, $K$88, $B$29, "k")*1000</f>
        <v>0.12550866986930981</v>
      </c>
      <c r="AU23" s="14">
        <f>AJ23*(AH23-AK23)/400</f>
        <v>910.5</v>
      </c>
      <c r="AV23" s="97" t="str" cm="1">
        <f t="array" ref="AV23">_xll.Dce_Name_SectI(AF23, AG23, AJ23, AI23, AK23, "x", "-", $O$11)</f>
        <v>(1228-728)x300x10x14</v>
      </c>
      <c r="AX23" s="83"/>
      <c r="AY23" s="83"/>
      <c r="AZ23" s="83"/>
      <c r="BA23" s="83"/>
      <c r="BC23" s="20" t="s">
        <v>310</v>
      </c>
      <c r="BD23" s="21">
        <v>-45.856124863874356</v>
      </c>
      <c r="BE23" s="21">
        <v>90.504059185457294</v>
      </c>
      <c r="BF23" s="21">
        <v>2.6703610217307425E-2</v>
      </c>
      <c r="BG23" s="21">
        <v>1.6061860048038595E-3</v>
      </c>
      <c r="BH23" s="21">
        <v>2.4047922595488158E-3</v>
      </c>
      <c r="BI23" s="21">
        <v>628.88890544353239</v>
      </c>
      <c r="BJ23" s="54" cm="1">
        <f t="array" ref="BJ23">_xll.Bimoment(BG23, AT23, AD23, AE23, $O$83)</f>
        <v>1.2642067166161819E-2</v>
      </c>
      <c r="BK23" s="22">
        <f t="shared" ref="BK23" si="0">ABS(BD23)/(AN23*$L$38)*10</f>
        <v>1.0351937372520659E-2</v>
      </c>
      <c r="BL23" s="24">
        <f t="shared" ref="BL23" si="1">(ABS(BI23)/AP23*1000)/$L$38</f>
        <v>0.39212288091986686</v>
      </c>
      <c r="BM23" s="22">
        <f t="shared" ref="BM23" si="2">(ABS(BH23)/AQ23*1000)/$L$38</f>
        <v>2.6326548007822347E-5</v>
      </c>
      <c r="BN23" s="22">
        <f t="shared" ref="BN23" si="3">ABS(BJ23)*AU23/(AS23*$L$38)*100000</f>
        <v>2.283676400720003E-4</v>
      </c>
      <c r="BO23" s="24">
        <f>BK23+BL23+BM23+BN23</f>
        <v>0.40272951248046734</v>
      </c>
      <c r="BP23" s="23">
        <f t="shared" ref="BP23" si="4">ABS(BE23)*AR23/(AO23*AI23)*100</f>
        <v>8.6800621865245624</v>
      </c>
      <c r="BQ23" s="24">
        <f t="shared" ref="BQ23" si="5">BP23/$BG$15</f>
        <v>6.8920638958339317E-2</v>
      </c>
      <c r="BR23" s="22">
        <f t="shared" ref="BR23" si="6">BL23*$L$38</f>
        <v>85.146682714028216</v>
      </c>
      <c r="BS23" s="24">
        <f t="shared" ref="BS23" si="7">BM23*$L$38</f>
        <v>5.7166218531271374E-3</v>
      </c>
      <c r="BT23" s="24">
        <f>BP23</f>
        <v>8.6800621865245624</v>
      </c>
      <c r="BU23" s="23">
        <f>0.87/$L$38*SQRT(BR23^2-BR23*BS23+BS23^2+3*BT23^2)</f>
        <v>0.34641274767298968</v>
      </c>
      <c r="BV23" s="26">
        <f>MAX(BO23,BQ23,BU23)</f>
        <v>0.40272951248046734</v>
      </c>
      <c r="BW23" s="5" t="str">
        <f>IF(BV23&lt;=1,"OK","Check")</f>
        <v>OK</v>
      </c>
      <c r="BX23" s="6">
        <v>1.2</v>
      </c>
      <c r="BY23" s="24" cm="1">
        <f t="array" ref="BY23">_xll.DCETCVNPhuLucFHeSoOnDinh(AE23*1000, BX23*1000, AH23, AI23, AJ23, AK23, AL23, AM23, $D$29)</f>
        <v>1</v>
      </c>
      <c r="BZ23" s="109">
        <f t="shared" ref="BZ23" si="8">(ABS(BI23)/(BY23*AP23)*1000)/$BG$14</f>
        <v>0.39212288091986686</v>
      </c>
      <c r="CA23" s="66">
        <f>BZ23+BM23+BN23</f>
        <v>0.39237757510794669</v>
      </c>
      <c r="CB23" s="5" t="str">
        <f>IF(CA23&lt;=1,"OK","Check")</f>
        <v>OK</v>
      </c>
      <c r="CC23" s="68"/>
      <c r="CD23" s="67"/>
      <c r="CE23" s="67">
        <f t="shared" ref="CE23" si="9">MAX((((AJ23-AI23)/2)/AK23),(((AL23-AI23)/2)/AM23))*SQRT($D$29/206000)</f>
        <v>0.34499859601035404</v>
      </c>
      <c r="CF23" s="64">
        <f>IFERROR(0.5*SQRT($D$29/(BR23+BS23)),0.5)</f>
        <v>0.8191860175956257</v>
      </c>
      <c r="CG23" s="5" t="str">
        <f>IF(CE23&lt;=CF23,"OK","Check")</f>
        <v>OK</v>
      </c>
      <c r="CH23" s="69">
        <f t="shared" ref="CH23" si="10">((AH23-AK23-AM23)/AI23)*SQRT($AV$16/$AV$14)</f>
        <v>3.9972251123958262</v>
      </c>
      <c r="CI23" s="6">
        <f>3.2</f>
        <v>3.2</v>
      </c>
      <c r="CJ23" s="5" t="str">
        <f>IF(CH23&lt;=CI23,"OK","Gia cường")</f>
        <v>Gia cường</v>
      </c>
      <c r="CK23" s="25">
        <f>IFERROR(5.5*SQRT($D$29/(BR23+BS23)),5.5)</f>
        <v>9.0110461935518824</v>
      </c>
      <c r="CL23" s="5" t="str">
        <f>IF(CH23&lt;=CK23,"OK","Gia cường")</f>
        <v>OK</v>
      </c>
      <c r="DA23" s="16" t="s">
        <v>308</v>
      </c>
      <c r="DB23" s="6">
        <v>256</v>
      </c>
      <c r="DC23" s="6" t="s">
        <v>217</v>
      </c>
      <c r="DD23" s="88">
        <v>0</v>
      </c>
      <c r="DE23" s="88">
        <v>9.84</v>
      </c>
      <c r="DF23" s="20">
        <v>1228</v>
      </c>
      <c r="DG23" s="20">
        <v>728</v>
      </c>
      <c r="DH23" s="20">
        <v>1228</v>
      </c>
      <c r="DI23" s="6">
        <v>10</v>
      </c>
      <c r="DJ23" s="6">
        <v>300</v>
      </c>
      <c r="DK23" s="6">
        <v>14</v>
      </c>
      <c r="DL23" s="6">
        <v>300</v>
      </c>
      <c r="DM23" s="6">
        <v>14</v>
      </c>
      <c r="DN23" s="14">
        <v>204</v>
      </c>
      <c r="DO23" s="14">
        <v>453497.16</v>
      </c>
      <c r="DP23" s="5">
        <v>7385.9472312703583</v>
      </c>
      <c r="DQ23" s="25">
        <v>420.66666666666669</v>
      </c>
      <c r="DR23" s="25">
        <v>4349.3999999999996</v>
      </c>
      <c r="DS23" s="96">
        <v>23212287</v>
      </c>
      <c r="DT23" s="83">
        <v>0.12550866986930981</v>
      </c>
      <c r="DU23" s="14">
        <v>910.5</v>
      </c>
      <c r="DV23" s="97" t="s">
        <v>314</v>
      </c>
      <c r="DX23" s="83"/>
      <c r="DY23" s="83"/>
      <c r="DZ23" s="83"/>
      <c r="EA23" s="83"/>
      <c r="EC23" s="20" t="s">
        <v>313</v>
      </c>
      <c r="ED23" s="21">
        <v>74.153667757447693</v>
      </c>
      <c r="EE23" s="21">
        <v>156.87244628364266</v>
      </c>
      <c r="EF23" s="21">
        <v>5.734340244977007E-2</v>
      </c>
      <c r="EG23" s="21">
        <v>1.427083261863754E-3</v>
      </c>
      <c r="EH23" s="21">
        <v>7.4913349283210584E-2</v>
      </c>
      <c r="EI23" s="21">
        <v>1413.9837364076659</v>
      </c>
      <c r="EJ23" s="54">
        <v>1.1232374329142531E-2</v>
      </c>
      <c r="EK23" s="22">
        <v>1.6740056575791216E-2</v>
      </c>
      <c r="EL23" s="24">
        <v>0.88164280128773209</v>
      </c>
      <c r="EM23" s="22">
        <v>8.2011653127211524E-4</v>
      </c>
      <c r="EN23" s="22">
        <v>2.0290279937900182E-4</v>
      </c>
      <c r="EO23" s="24">
        <v>0.89940587719417442</v>
      </c>
      <c r="EP23" s="23">
        <v>15.045320633674427</v>
      </c>
      <c r="EQ23" s="24">
        <v>0.1194614841603006</v>
      </c>
      <c r="ER23" s="22">
        <v>191.44243685105036</v>
      </c>
      <c r="ES23" s="24">
        <v>0.17808244679051644</v>
      </c>
      <c r="ET23" s="24">
        <v>15.045320633674427</v>
      </c>
      <c r="EU23" s="23">
        <v>0.77374945187225375</v>
      </c>
      <c r="EV23" s="26">
        <v>0.89940587719417442</v>
      </c>
      <c r="EW23" s="5" t="s">
        <v>300</v>
      </c>
      <c r="EX23" s="6">
        <v>1.2</v>
      </c>
      <c r="EY23" s="24">
        <v>1</v>
      </c>
      <c r="EZ23" s="109">
        <v>0.88164280128773209</v>
      </c>
      <c r="FA23" s="66">
        <v>0.88266582061838317</v>
      </c>
      <c r="FB23" s="5" t="s">
        <v>300</v>
      </c>
      <c r="FC23" s="68"/>
      <c r="FD23" s="67"/>
      <c r="FE23" s="67">
        <v>0.34499859601035404</v>
      </c>
      <c r="FF23" s="64">
        <v>0.54608465028451059</v>
      </c>
      <c r="FG23" s="5" t="s">
        <v>300</v>
      </c>
      <c r="FH23" s="69">
        <v>3.9972251123958262</v>
      </c>
      <c r="FI23" s="6">
        <v>3.2</v>
      </c>
      <c r="FJ23" s="5" t="s">
        <v>301</v>
      </c>
      <c r="FK23" s="25">
        <v>6.0069311531296163</v>
      </c>
      <c r="FL23" s="5" t="s">
        <v>300</v>
      </c>
    </row>
    <row r="24" spans="2:168" ht="15" customHeight="1">
      <c r="B24" s="141" t="s">
        <v>233</v>
      </c>
      <c r="C24" s="142"/>
      <c r="D24" s="142"/>
      <c r="E24" s="143" t="s">
        <v>192</v>
      </c>
      <c r="F24" s="149">
        <v>1.2</v>
      </c>
      <c r="G24" s="142" t="s">
        <v>116</v>
      </c>
      <c r="H24" s="2"/>
      <c r="I24" s="2"/>
      <c r="J24" s="2"/>
      <c r="K24" s="2"/>
      <c r="L24" s="142"/>
      <c r="M24" s="142"/>
      <c r="N24" s="9"/>
      <c r="AA24" s="16" t="s">
        <v>308</v>
      </c>
      <c r="AB24" s="6" t="s">
        <v>288</v>
      </c>
      <c r="AC24" s="6" t="s">
        <v>217</v>
      </c>
      <c r="AD24" s="88">
        <v>4.92</v>
      </c>
      <c r="AE24" s="88">
        <v>9.84</v>
      </c>
      <c r="AF24" s="20">
        <v>1228</v>
      </c>
      <c r="AG24" s="20">
        <v>728</v>
      </c>
      <c r="AH24" s="20">
        <v>978</v>
      </c>
      <c r="AI24" s="6">
        <v>10</v>
      </c>
      <c r="AJ24" s="6">
        <v>300</v>
      </c>
      <c r="AK24" s="6">
        <v>14</v>
      </c>
      <c r="AL24" s="6">
        <v>300</v>
      </c>
      <c r="AM24" s="6">
        <v>14</v>
      </c>
      <c r="AN24" s="14" cm="1">
        <f t="array" ref="AN24">_xll.DCEPropSectI(AH24, AI24, AJ24, AK24, AL24, AM24, "A")/100</f>
        <v>179</v>
      </c>
      <c r="AO24" s="14" cm="1">
        <f t="array" ref="AO24">_xll.DCEPropSectI(AH24, AI24, AJ24, AK24, AL24, AM24, "Ix")/10000</f>
        <v>266600.07666666666</v>
      </c>
      <c r="AP24" s="5">
        <f t="shared" ref="AP24:AP87" si="11">AO24/(AH24/20)</f>
        <v>5451.9443081117925</v>
      </c>
      <c r="AQ24" s="25" cm="1">
        <f t="array" ref="AQ24">_xll.DCEPropSectI(AH24, AI24, AJ24, AK24, AL24, AM24, "Wy")/1000</f>
        <v>420.52777777777777</v>
      </c>
      <c r="AR24" s="25" cm="1">
        <f t="array" ref="AR24">_xll.DCEPropSectI(AH24, AI24, AJ24, AK24, AL24, AM24, "SxT")/1000</f>
        <v>3152.5250000000001</v>
      </c>
      <c r="AS24" s="96" cm="1">
        <f t="array" ref="AS24">_xll.DCEPropIQuat(AH24, AI24, AJ24, AK24, AL24, AM24, $K$88, $B$29, "Iw")/1000000</f>
        <v>14636412</v>
      </c>
      <c r="AT24" s="83" cm="1">
        <f t="array" ref="AT24">_xll.DCEPropIQuat(AH24, AI24, AJ24, AK24, AL24, AM24, $K$88, $B$29, "k")*1000</f>
        <v>0.1509925520416649</v>
      </c>
      <c r="AU24" s="14">
        <f t="shared" ref="AU24:AU87" si="12">AJ24*(AH24-AK24)/400</f>
        <v>723</v>
      </c>
      <c r="AV24" s="97" t="str" cm="1">
        <f t="array" ref="AV24">_xll.Dce_Name_SectI(AF24, AG24, AJ24, AI24, AK24, "x", "-", $O$11)</f>
        <v>(1228-728)x300x10x14</v>
      </c>
      <c r="AX24" s="83"/>
      <c r="AY24" s="83"/>
      <c r="AZ24" s="83"/>
      <c r="BA24" s="83"/>
      <c r="BC24" s="20" t="s">
        <v>310</v>
      </c>
      <c r="BD24" s="21">
        <v>-43.194466455229609</v>
      </c>
      <c r="BE24" s="21">
        <v>68.101767579364576</v>
      </c>
      <c r="BF24" s="21">
        <v>2.6703610217307425E-2</v>
      </c>
      <c r="BG24" s="21">
        <v>1.6061860048038595E-3</v>
      </c>
      <c r="BH24" s="21">
        <v>0.13381425450127163</v>
      </c>
      <c r="BI24" s="21">
        <v>239.17637590645052</v>
      </c>
      <c r="BJ24" s="54" cm="1">
        <f t="array" ref="BJ24">_xll.Bimoment(BG24, AT24, AD24, AE24, $O$83)</f>
        <v>-6.0857579131002098E-3</v>
      </c>
      <c r="BK24" s="22">
        <f t="shared" ref="BK24:BK87" si="13">ABS(BD24)/(AN24*$L$38)*10</f>
        <v>1.111295446878151E-2</v>
      </c>
      <c r="BL24" s="24">
        <f t="shared" ref="BL24:BL87" si="14">(ABS(BI24)/AP24*1000)/$L$38</f>
        <v>0.20203253921026176</v>
      </c>
      <c r="BM24" s="22">
        <f t="shared" ref="BM24:BM87" si="15">(ABS(BH24)/AQ24*1000)/$L$38</f>
        <v>1.4654200954627669E-3</v>
      </c>
      <c r="BN24" s="22">
        <f t="shared" ref="BN24:BN87" si="16">ABS(BJ24)*AU24/(AS24*$L$38)*100000</f>
        <v>1.384435719475734E-4</v>
      </c>
      <c r="BO24" s="24">
        <f t="shared" ref="BO24:BO87" si="17">BK24+BL24+BM24+BN24</f>
        <v>0.21474935734645362</v>
      </c>
      <c r="BP24" s="23">
        <f t="shared" ref="BP24:BP87" si="18">ABS(BE24)*AR24/(AO24*AI24)*100</f>
        <v>8.0529806113510247</v>
      </c>
      <c r="BQ24" s="24">
        <f t="shared" ref="BQ24:BQ87" si="19">BP24/$BG$15</f>
        <v>6.3941542966716405E-2</v>
      </c>
      <c r="BR24" s="22">
        <f t="shared" ref="BR24:BR87" si="20">BL24*$L$38</f>
        <v>43.86992279994255</v>
      </c>
      <c r="BS24" s="24">
        <f t="shared" ref="BS24:BS87" si="21">BM24*$L$38</f>
        <v>0.31820550644334361</v>
      </c>
      <c r="BT24" s="24">
        <f t="shared" ref="BT24:BT87" si="22">BP24</f>
        <v>8.0529806113510247</v>
      </c>
      <c r="BU24" s="23">
        <f t="shared" ref="BU24:BU87" si="23">0.87/$L$38*SQRT(BR24^2-BR24*BS24+BS24^2+3*BT24^2)</f>
        <v>0.18383445263299764</v>
      </c>
      <c r="BV24" s="26">
        <f t="shared" ref="BV24:BV87" si="24">MAX(BO24,BQ24,BU24)</f>
        <v>0.21474935734645362</v>
      </c>
      <c r="BW24" s="5" t="str">
        <f t="shared" ref="BW24:BW87" si="25">IF(BV24&lt;=1,"OK","Check")</f>
        <v>OK</v>
      </c>
      <c r="BX24" s="6">
        <v>1.2</v>
      </c>
      <c r="BY24" s="24" cm="1">
        <f t="array" ref="BY24">_xll.DCETCVNPhuLucFHeSoOnDinh(AE24*1000, BX24*1000, AH24, AI24, AJ24, AK24, AL24, AM24, $D$29)</f>
        <v>1</v>
      </c>
      <c r="BZ24" s="109">
        <f t="shared" ref="BZ24:BZ87" si="26">(ABS(BI24)/(BY24*AP24)*1000)/$BG$14</f>
        <v>0.20203253921026176</v>
      </c>
      <c r="CA24" s="66">
        <f t="shared" ref="CA24:CA87" si="27">BZ24+BM24+BN24</f>
        <v>0.2036364028776721</v>
      </c>
      <c r="CB24" s="5" t="str">
        <f t="shared" ref="CB24:CB87" si="28">IF(CA24&lt;=1,"OK","Check")</f>
        <v>OK</v>
      </c>
      <c r="CC24" s="68"/>
      <c r="CD24" s="67"/>
      <c r="CE24" s="67">
        <f t="shared" ref="CE24:CE87" si="29">MAX((((AJ24-AI24)/2)/AK24),(((AL24-AI24)/2)/AM24))*SQRT($D$29/206000)</f>
        <v>0.34499859601035404</v>
      </c>
      <c r="CF24" s="64">
        <f t="shared" ref="CF24:CF87" si="30">IFERROR(0.5*SQRT($D$29/(BR24+BS24)),0.5)</f>
        <v>1.1371772754512555</v>
      </c>
      <c r="CG24" s="5" t="str">
        <f t="shared" ref="CG24:CG87" si="31">IF(CE24&lt;=CF24,"OK","Check")</f>
        <v>OK</v>
      </c>
      <c r="CH24" s="69">
        <f t="shared" ref="CH24:CH87" si="32">((AH24-AK24-AM24)/AI24)*SQRT($AV$16/$AV$14)</f>
        <v>3.1644698806466955</v>
      </c>
      <c r="CI24" s="6">
        <f t="shared" ref="CI24:CI87" si="33">3.2</f>
        <v>3.2</v>
      </c>
      <c r="CJ24" s="5" t="str">
        <f t="shared" ref="CJ24:CJ87" si="34">IF(CH24&lt;=CI24,"OK","Gia cường")</f>
        <v>OK</v>
      </c>
      <c r="CK24" s="25">
        <f t="shared" ref="CK24:CK87" si="35">IFERROR(5.5*SQRT($D$29/(BR24+BS24)),5.5)</f>
        <v>12.50895002996381</v>
      </c>
      <c r="CL24" s="5" t="str">
        <f t="shared" ref="CL24:CL87" si="36">IF(CH24&lt;=CK24,"OK","Gia cường")</f>
        <v>OK</v>
      </c>
      <c r="DA24" s="16" t="s">
        <v>309</v>
      </c>
      <c r="DB24" s="6">
        <v>258</v>
      </c>
      <c r="DC24" s="6" t="s">
        <v>217</v>
      </c>
      <c r="DD24" s="88">
        <v>9.2899999999999991</v>
      </c>
      <c r="DE24" s="88">
        <v>10.5</v>
      </c>
      <c r="DF24" s="20">
        <v>724</v>
      </c>
      <c r="DG24" s="20">
        <v>874</v>
      </c>
      <c r="DH24" s="20">
        <v>856.73657033341397</v>
      </c>
      <c r="DI24" s="6">
        <v>8</v>
      </c>
      <c r="DJ24" s="6">
        <v>300</v>
      </c>
      <c r="DK24" s="6">
        <v>12</v>
      </c>
      <c r="DL24" s="6">
        <v>300</v>
      </c>
      <c r="DM24" s="6">
        <v>12</v>
      </c>
      <c r="DN24" s="14">
        <v>138.6189256266731</v>
      </c>
      <c r="DO24" s="14">
        <v>166941.79969032816</v>
      </c>
      <c r="DP24" s="5">
        <v>3897.1559163246607</v>
      </c>
      <c r="DQ24" s="25">
        <v>360.23686729111711</v>
      </c>
      <c r="DR24" s="25">
        <v>2213.976022170802</v>
      </c>
      <c r="DS24" s="96">
        <v>9633328.2889918927</v>
      </c>
      <c r="DT24" s="83">
        <v>0.1396326963180021</v>
      </c>
      <c r="DU24" s="14">
        <v>633.55242775006047</v>
      </c>
      <c r="DV24" s="97" t="s">
        <v>315</v>
      </c>
      <c r="DX24" s="83"/>
      <c r="DY24" s="83"/>
      <c r="DZ24" s="83"/>
      <c r="EA24" s="83"/>
      <c r="EC24" s="20" t="s">
        <v>311</v>
      </c>
      <c r="ED24" s="21">
        <v>-65.387665807691519</v>
      </c>
      <c r="EE24" s="21">
        <v>2.7454559574252926</v>
      </c>
      <c r="EF24" s="21">
        <v>3.9467205658927469</v>
      </c>
      <c r="EG24" s="21">
        <v>0.15942044174256659</v>
      </c>
      <c r="EH24" s="21">
        <v>3.4275694047187244</v>
      </c>
      <c r="EI24" s="21">
        <v>581.36876051911531</v>
      </c>
      <c r="EJ24" s="54">
        <v>0.53442919673705025</v>
      </c>
      <c r="EK24" s="22">
        <v>2.1723397938885201E-2</v>
      </c>
      <c r="EL24" s="24">
        <v>0.68700257096579742</v>
      </c>
      <c r="EM24" s="22">
        <v>4.3818000138009662E-2</v>
      </c>
      <c r="EN24" s="22">
        <v>1.6186420823509223E-2</v>
      </c>
      <c r="EO24" s="24">
        <v>0.76873038986620146</v>
      </c>
      <c r="EP24" s="23">
        <v>0.45512670216063128</v>
      </c>
      <c r="EQ24" s="24">
        <v>3.6137555752318732E-3</v>
      </c>
      <c r="ER24" s="22">
        <v>149.17770112400171</v>
      </c>
      <c r="ES24" s="24">
        <v>9.5147657442535252</v>
      </c>
      <c r="ET24" s="24">
        <v>0.45512670216063128</v>
      </c>
      <c r="EU24" s="23">
        <v>0.57958107801483116</v>
      </c>
      <c r="EV24" s="26">
        <v>0.76873038986620146</v>
      </c>
      <c r="EW24" s="5" t="s">
        <v>300</v>
      </c>
      <c r="EX24" s="6">
        <v>1.2</v>
      </c>
      <c r="EY24" s="24">
        <v>1</v>
      </c>
      <c r="EZ24" s="109">
        <v>0.68700257096579742</v>
      </c>
      <c r="FA24" s="66">
        <v>0.74700699192731623</v>
      </c>
      <c r="FB24" s="5" t="s">
        <v>300</v>
      </c>
      <c r="FC24" s="68"/>
      <c r="FD24" s="67"/>
      <c r="FE24" s="67">
        <v>0.40527421278457681</v>
      </c>
      <c r="FF24" s="64">
        <v>0.6000712503085045</v>
      </c>
      <c r="FG24" s="5" t="s">
        <v>300</v>
      </c>
      <c r="FH24" s="69">
        <v>3.4673286780698911</v>
      </c>
      <c r="FI24" s="6">
        <v>3.2</v>
      </c>
      <c r="FJ24" s="5" t="s">
        <v>301</v>
      </c>
      <c r="FK24" s="25">
        <v>6.6007837533935492</v>
      </c>
      <c r="FL24" s="5" t="s">
        <v>300</v>
      </c>
    </row>
    <row r="25" spans="2:168">
      <c r="B25" s="8" t="s">
        <v>49</v>
      </c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7"/>
      <c r="AA25" s="16" t="s">
        <v>308</v>
      </c>
      <c r="AB25" s="6" t="s">
        <v>288</v>
      </c>
      <c r="AC25" s="6" t="s">
        <v>217</v>
      </c>
      <c r="AD25" s="88">
        <v>8.26</v>
      </c>
      <c r="AE25" s="88">
        <v>9.84</v>
      </c>
      <c r="AF25" s="20">
        <v>1228</v>
      </c>
      <c r="AG25" s="20">
        <v>728</v>
      </c>
      <c r="AH25" s="20">
        <v>808.49119861273255</v>
      </c>
      <c r="AI25" s="6">
        <v>10</v>
      </c>
      <c r="AJ25" s="6">
        <v>300</v>
      </c>
      <c r="AK25" s="6">
        <v>14</v>
      </c>
      <c r="AL25" s="6">
        <v>300</v>
      </c>
      <c r="AM25" s="6">
        <v>14</v>
      </c>
      <c r="AN25" s="14" cm="1">
        <f t="array" ref="AN25">_xll.DCEPropSectI(AH25, AI25, AJ25, AK25, AL25, AM25, "A")/100</f>
        <v>162.04911986127325</v>
      </c>
      <c r="AO25" s="14" cm="1">
        <f t="array" ref="AO25">_xll.DCEPropSectI(AH25, AI25, AJ25, AK25, AL25, AM25, "Ix")/10000</f>
        <v>172176.17394905814</v>
      </c>
      <c r="AP25" s="5">
        <f t="shared" si="11"/>
        <v>4259.1972366425371</v>
      </c>
      <c r="AQ25" s="25" cm="1">
        <f t="array" ref="AQ25">_xll.DCEPropSectI(AH25, AI25, AJ25, AK25, AL25, AM25, "Wy")/1000</f>
        <v>420.4336062214515</v>
      </c>
      <c r="AR25" s="25" cm="1">
        <f t="array" ref="AR25">_xll.DCEPropSectI(AH25, AI25, AJ25, AK25, AL25, AM25, "SxT")/1000</f>
        <v>2429.8896559766636</v>
      </c>
      <c r="AS25" s="96" cm="1">
        <f t="array" ref="AS25">_xll.DCEPropIQuat(AH25, AI25, AJ25, AK25, AL25, AM25, $K$88, $B$29, "Iw")/1000000</f>
        <v>9941656.1686012689</v>
      </c>
      <c r="AT25" s="83" cm="1">
        <f t="array" ref="AT25">_xll.DCEPropIQuat(AH25, AI25, AJ25, AK25, AL25, AM25, $K$88, $B$29, "k")*1000</f>
        <v>0.17715937900807516</v>
      </c>
      <c r="AU25" s="14">
        <f t="shared" si="12"/>
        <v>595.86839895954938</v>
      </c>
      <c r="AV25" s="97" t="str" cm="1">
        <f t="array" ref="AV25">_xll.Dce_Name_SectI(AF25, AG25, AJ25, AI25, AK25, "x", "-", $O$11)</f>
        <v>(1228-728)x300x10x14</v>
      </c>
      <c r="AX25" s="83"/>
      <c r="AY25" s="83"/>
      <c r="AZ25" s="83"/>
      <c r="BA25" s="83"/>
      <c r="BC25" s="20" t="s">
        <v>310</v>
      </c>
      <c r="BD25" s="21">
        <v>-41.478781616393618</v>
      </c>
      <c r="BE25" s="21">
        <v>53.66142018582876</v>
      </c>
      <c r="BF25" s="21">
        <v>2.6703610217307425E-2</v>
      </c>
      <c r="BG25" s="21">
        <v>1.6061860048038595E-3</v>
      </c>
      <c r="BH25" s="21">
        <v>0.2229144962434309</v>
      </c>
      <c r="BI25" s="21">
        <v>36.204971170055146</v>
      </c>
      <c r="BJ25" s="54" cm="1">
        <f t="array" ref="BJ25">_xll.Bimoment(BG25, AT25, AD25, AE25, $O$83)</f>
        <v>2.203056923954074E-3</v>
      </c>
      <c r="BK25" s="22">
        <f t="shared" si="13"/>
        <v>1.1787827356042892E-2</v>
      </c>
      <c r="BL25" s="24">
        <f t="shared" si="14"/>
        <v>3.9146677319299168E-2</v>
      </c>
      <c r="BM25" s="22">
        <f t="shared" si="15"/>
        <v>2.4417170790334381E-3</v>
      </c>
      <c r="BN25" s="22">
        <f t="shared" si="16"/>
        <v>6.0809549464433622E-5</v>
      </c>
      <c r="BO25" s="24">
        <f t="shared" si="17"/>
        <v>5.3437031303839928E-2</v>
      </c>
      <c r="BP25" s="23">
        <f t="shared" si="18"/>
        <v>7.5731343567398355</v>
      </c>
      <c r="BQ25" s="24">
        <f t="shared" si="19"/>
        <v>6.0131511453242803E-2</v>
      </c>
      <c r="BR25" s="22">
        <f t="shared" si="20"/>
        <v>8.500421360762104</v>
      </c>
      <c r="BS25" s="24">
        <f t="shared" si="21"/>
        <v>0.53020142287583216</v>
      </c>
      <c r="BT25" s="24">
        <f t="shared" si="22"/>
        <v>7.5731343567398355</v>
      </c>
      <c r="BU25" s="23">
        <f t="shared" si="23"/>
        <v>6.2081088569737521E-2</v>
      </c>
      <c r="BV25" s="26">
        <f t="shared" si="24"/>
        <v>6.2081088569737521E-2</v>
      </c>
      <c r="BW25" s="5" t="str">
        <f t="shared" si="25"/>
        <v>OK</v>
      </c>
      <c r="BX25" s="6">
        <v>1.2</v>
      </c>
      <c r="BY25" s="24" cm="1">
        <f t="array" ref="BY25">_xll.DCETCVNPhuLucFHeSoOnDinh(AE25*1000, BX25*1000, AH25, AI25, AJ25, AK25, AL25, AM25, $D$29)</f>
        <v>1</v>
      </c>
      <c r="BZ25" s="109">
        <f t="shared" si="26"/>
        <v>3.9146677319299168E-2</v>
      </c>
      <c r="CA25" s="66">
        <f t="shared" si="27"/>
        <v>4.1649203947797038E-2</v>
      </c>
      <c r="CB25" s="5" t="str">
        <f t="shared" si="28"/>
        <v>OK</v>
      </c>
      <c r="CC25" s="68"/>
      <c r="CD25" s="67"/>
      <c r="CE25" s="67">
        <f t="shared" si="29"/>
        <v>0.34499859601035404</v>
      </c>
      <c r="CF25" s="64">
        <f t="shared" si="30"/>
        <v>2.5154872751437631</v>
      </c>
      <c r="CG25" s="5" t="str">
        <f t="shared" si="31"/>
        <v>OK</v>
      </c>
      <c r="CH25" s="69">
        <f t="shared" si="32"/>
        <v>2.5998325159156108</v>
      </c>
      <c r="CI25" s="6">
        <f t="shared" si="33"/>
        <v>3.2</v>
      </c>
      <c r="CJ25" s="5" t="str">
        <f t="shared" si="34"/>
        <v>OK</v>
      </c>
      <c r="CK25" s="25">
        <f t="shared" si="35"/>
        <v>27.670360026581395</v>
      </c>
      <c r="CL25" s="5" t="str">
        <f t="shared" si="36"/>
        <v>OK</v>
      </c>
      <c r="DA25" s="16" t="s">
        <v>308</v>
      </c>
      <c r="DB25" s="6">
        <v>371</v>
      </c>
      <c r="DC25" s="6" t="s">
        <v>217</v>
      </c>
      <c r="DD25" s="88">
        <v>0</v>
      </c>
      <c r="DE25" s="88">
        <v>9.84</v>
      </c>
      <c r="DF25" s="20">
        <v>1228</v>
      </c>
      <c r="DG25" s="20">
        <v>728</v>
      </c>
      <c r="DH25" s="20">
        <v>1228</v>
      </c>
      <c r="DI25" s="6">
        <v>10</v>
      </c>
      <c r="DJ25" s="6">
        <v>300</v>
      </c>
      <c r="DK25" s="6">
        <v>14</v>
      </c>
      <c r="DL25" s="6">
        <v>300</v>
      </c>
      <c r="DM25" s="6">
        <v>14</v>
      </c>
      <c r="DN25" s="14">
        <v>204</v>
      </c>
      <c r="DO25" s="14">
        <v>453497.16</v>
      </c>
      <c r="DP25" s="5">
        <v>7385.9472312703583</v>
      </c>
      <c r="DQ25" s="25">
        <v>420.66666666666669</v>
      </c>
      <c r="DR25" s="25">
        <v>4349.3999999999996</v>
      </c>
      <c r="DS25" s="96">
        <v>23212287</v>
      </c>
      <c r="DT25" s="83">
        <v>0.12550866986930981</v>
      </c>
      <c r="DU25" s="14">
        <v>910.5</v>
      </c>
      <c r="DV25" s="97" t="s">
        <v>314</v>
      </c>
      <c r="DX25" s="83"/>
      <c r="DY25" s="83"/>
      <c r="DZ25" s="83"/>
      <c r="EA25" s="83"/>
      <c r="EC25" s="20" t="s">
        <v>312</v>
      </c>
      <c r="ED25" s="21">
        <v>74.127622553991387</v>
      </c>
      <c r="EE25" s="21">
        <v>156.77614967792243</v>
      </c>
      <c r="EF25" s="21">
        <v>6.9054320622187526E-2</v>
      </c>
      <c r="EG25" s="21">
        <v>1.4055258586078891E-3</v>
      </c>
      <c r="EH25" s="21">
        <v>1.8728971601954525E-3</v>
      </c>
      <c r="EI25" s="21">
        <v>1411.9930897724373</v>
      </c>
      <c r="EJ25" s="54">
        <v>1.1062698999464908E-2</v>
      </c>
      <c r="EK25" s="22">
        <v>1.6734176918148214E-2</v>
      </c>
      <c r="EL25" s="24">
        <v>0.88040159940494689</v>
      </c>
      <c r="EM25" s="22">
        <v>2.050360766332915E-5</v>
      </c>
      <c r="EN25" s="22">
        <v>1.9983776625525501E-4</v>
      </c>
      <c r="EO25" s="24">
        <v>0.89735611769701373</v>
      </c>
      <c r="EP25" s="23">
        <v>15.036085020006649</v>
      </c>
      <c r="EQ25" s="24">
        <v>0.11938815238208549</v>
      </c>
      <c r="ER25" s="22">
        <v>191.17291872793129</v>
      </c>
      <c r="ES25" s="24">
        <v>4.4522119497514721E-3</v>
      </c>
      <c r="ET25" s="24">
        <v>15.036085020006649</v>
      </c>
      <c r="EU25" s="23">
        <v>0.77301523869631816</v>
      </c>
      <c r="EV25" s="26">
        <v>0.89735611769701373</v>
      </c>
      <c r="EW25" s="5" t="s">
        <v>300</v>
      </c>
      <c r="EX25" s="6">
        <v>1.2</v>
      </c>
      <c r="EY25" s="24">
        <v>1</v>
      </c>
      <c r="EZ25" s="109">
        <v>0.88040159940494689</v>
      </c>
      <c r="FA25" s="66">
        <v>0.88062194077886546</v>
      </c>
      <c r="FB25" s="5" t="s">
        <v>300</v>
      </c>
      <c r="FC25" s="68"/>
      <c r="FD25" s="67"/>
      <c r="FE25" s="67">
        <v>0.34499859601035404</v>
      </c>
      <c r="FF25" s="64">
        <v>0.54671719492213922</v>
      </c>
      <c r="FG25" s="5" t="s">
        <v>300</v>
      </c>
      <c r="FH25" s="69">
        <v>3.9972251123958262</v>
      </c>
      <c r="FI25" s="6">
        <v>3.2</v>
      </c>
      <c r="FJ25" s="5" t="s">
        <v>301</v>
      </c>
      <c r="FK25" s="25">
        <v>6.0138891441435316</v>
      </c>
      <c r="FL25" s="5" t="s">
        <v>300</v>
      </c>
    </row>
    <row r="26" spans="2:168" ht="15" customHeight="1">
      <c r="B26" s="5" t="s">
        <v>142</v>
      </c>
      <c r="C26" s="222" t="s">
        <v>304</v>
      </c>
      <c r="D26" s="223"/>
      <c r="E26" s="224" t="s">
        <v>32</v>
      </c>
      <c r="F26" s="224"/>
      <c r="G26" s="226" t="s">
        <v>24</v>
      </c>
      <c r="H26" s="226"/>
      <c r="I26" s="226"/>
      <c r="J26" s="226"/>
      <c r="K26" s="226"/>
      <c r="L26" s="226"/>
      <c r="M26" s="226"/>
      <c r="N26" s="226"/>
      <c r="AA26" s="16" t="s">
        <v>308</v>
      </c>
      <c r="AB26" s="6" t="s">
        <v>288</v>
      </c>
      <c r="AC26" s="6" t="s">
        <v>217</v>
      </c>
      <c r="AD26" s="88">
        <v>8.26</v>
      </c>
      <c r="AE26" s="88">
        <v>9.84</v>
      </c>
      <c r="AF26" s="20">
        <v>1228</v>
      </c>
      <c r="AG26" s="20">
        <v>728</v>
      </c>
      <c r="AH26" s="20">
        <v>808.49119861273255</v>
      </c>
      <c r="AI26" s="6">
        <v>10</v>
      </c>
      <c r="AJ26" s="6">
        <v>300</v>
      </c>
      <c r="AK26" s="6">
        <v>14</v>
      </c>
      <c r="AL26" s="6">
        <v>300</v>
      </c>
      <c r="AM26" s="6">
        <v>14</v>
      </c>
      <c r="AN26" s="14" cm="1">
        <f t="array" ref="AN26">_xll.DCEPropSectI(AH26, AI26, AJ26, AK26, AL26, AM26, "A")/100</f>
        <v>162.04911986127325</v>
      </c>
      <c r="AO26" s="14" cm="1">
        <f t="array" ref="AO26">_xll.DCEPropSectI(AH26, AI26, AJ26, AK26, AL26, AM26, "Ix")/10000</f>
        <v>172176.17394905814</v>
      </c>
      <c r="AP26" s="5">
        <f t="shared" si="11"/>
        <v>4259.1972366425371</v>
      </c>
      <c r="AQ26" s="25" cm="1">
        <f t="array" ref="AQ26">_xll.DCEPropSectI(AH26, AI26, AJ26, AK26, AL26, AM26, "Wy")/1000</f>
        <v>420.4336062214515</v>
      </c>
      <c r="AR26" s="25" cm="1">
        <f t="array" ref="AR26">_xll.DCEPropSectI(AH26, AI26, AJ26, AK26, AL26, AM26, "SxT")/1000</f>
        <v>2429.8896559766636</v>
      </c>
      <c r="AS26" s="96" cm="1">
        <f t="array" ref="AS26">_xll.DCEPropIQuat(AH26, AI26, AJ26, AK26, AL26, AM26, $K$88, $B$29, "Iw")/1000000</f>
        <v>9941656.1686012689</v>
      </c>
      <c r="AT26" s="83" cm="1">
        <f t="array" ref="AT26">_xll.DCEPropIQuat(AH26, AI26, AJ26, AK26, AL26, AM26, $K$88, $B$29, "k")*1000</f>
        <v>0.17715937900807516</v>
      </c>
      <c r="AU26" s="14">
        <f t="shared" si="12"/>
        <v>595.86839895954938</v>
      </c>
      <c r="AV26" s="97" t="str" cm="1">
        <f t="array" ref="AV26">_xll.Dce_Name_SectI(AF26, AG26, AJ26, AI26, AK26, "x", "-", $O$11)</f>
        <v>(1228-728)x300x10x14</v>
      </c>
      <c r="AX26" s="83"/>
      <c r="AY26" s="83"/>
      <c r="AZ26" s="83"/>
      <c r="BA26" s="83"/>
      <c r="BC26" s="20" t="s">
        <v>310</v>
      </c>
      <c r="BD26" s="21">
        <v>-41.392243662870897</v>
      </c>
      <c r="BE26" s="21">
        <v>52.933059077038706</v>
      </c>
      <c r="BF26" s="21">
        <v>8.951973795412016E-3</v>
      </c>
      <c r="BG26" s="21">
        <v>1.6061860048062135E-3</v>
      </c>
      <c r="BH26" s="21">
        <v>0.22291449624343329</v>
      </c>
      <c r="BI26" s="21">
        <v>36.204983029700088</v>
      </c>
      <c r="BJ26" s="54" cm="1">
        <f t="array" ref="BJ26">_xll.Bimoment(BG26, AT26, AD26, AE26, $O$83)</f>
        <v>2.2030569239573027E-3</v>
      </c>
      <c r="BK26" s="22">
        <f t="shared" si="13"/>
        <v>1.1763234192595973E-2</v>
      </c>
      <c r="BL26" s="24">
        <f t="shared" si="14"/>
        <v>3.9146690142557374E-2</v>
      </c>
      <c r="BM26" s="22">
        <f t="shared" si="15"/>
        <v>2.4417170790334642E-3</v>
      </c>
      <c r="BN26" s="22">
        <f t="shared" si="16"/>
        <v>6.0809549464522736E-5</v>
      </c>
      <c r="BO26" s="24">
        <f t="shared" si="17"/>
        <v>5.3412450963651333E-2</v>
      </c>
      <c r="BP26" s="23">
        <f t="shared" si="18"/>
        <v>7.4703421362210838</v>
      </c>
      <c r="BQ26" s="24">
        <f t="shared" si="19"/>
        <v>5.9315330028978673E-2</v>
      </c>
      <c r="BR26" s="22">
        <f t="shared" si="20"/>
        <v>8.5004241452410287</v>
      </c>
      <c r="BS26" s="24">
        <f t="shared" si="21"/>
        <v>0.53020142287583782</v>
      </c>
      <c r="BT26" s="24">
        <f t="shared" si="22"/>
        <v>7.4703421362210838</v>
      </c>
      <c r="BU26" s="23">
        <f t="shared" si="23"/>
        <v>6.1478394738154238E-2</v>
      </c>
      <c r="BV26" s="26">
        <f t="shared" si="24"/>
        <v>6.1478394738154238E-2</v>
      </c>
      <c r="BW26" s="5" t="str">
        <f t="shared" si="25"/>
        <v>OK</v>
      </c>
      <c r="BX26" s="6">
        <v>1.2</v>
      </c>
      <c r="BY26" s="24" cm="1">
        <f t="array" ref="BY26">_xll.DCETCVNPhuLucFHeSoOnDinh(AE26*1000, BX26*1000, AH26, AI26, AJ26, AK26, AL26, AM26, $D$29)</f>
        <v>1</v>
      </c>
      <c r="BZ26" s="109">
        <f t="shared" si="26"/>
        <v>3.9146690142557374E-2</v>
      </c>
      <c r="CA26" s="66">
        <f t="shared" si="27"/>
        <v>4.1649216771055361E-2</v>
      </c>
      <c r="CB26" s="5" t="str">
        <f t="shared" si="28"/>
        <v>OK</v>
      </c>
      <c r="CC26" s="68"/>
      <c r="CD26" s="67"/>
      <c r="CE26" s="67">
        <f t="shared" si="29"/>
        <v>0.34499859601035404</v>
      </c>
      <c r="CF26" s="64">
        <f t="shared" si="30"/>
        <v>2.5154868873344247</v>
      </c>
      <c r="CG26" s="5" t="str">
        <f t="shared" si="31"/>
        <v>OK</v>
      </c>
      <c r="CH26" s="69">
        <f t="shared" si="32"/>
        <v>2.5998325159156108</v>
      </c>
      <c r="CI26" s="6">
        <f t="shared" si="33"/>
        <v>3.2</v>
      </c>
      <c r="CJ26" s="5" t="str">
        <f t="shared" si="34"/>
        <v>OK</v>
      </c>
      <c r="CK26" s="25">
        <f t="shared" si="35"/>
        <v>27.670355760678671</v>
      </c>
      <c r="CL26" s="5" t="str">
        <f t="shared" si="36"/>
        <v>OK</v>
      </c>
      <c r="DA26" s="16" t="s">
        <v>309</v>
      </c>
      <c r="DB26" s="6">
        <v>372</v>
      </c>
      <c r="DC26" s="6" t="s">
        <v>217</v>
      </c>
      <c r="DD26" s="88">
        <v>9.2899999999999991</v>
      </c>
      <c r="DE26" s="88">
        <v>10.5</v>
      </c>
      <c r="DF26" s="20">
        <v>724</v>
      </c>
      <c r="DG26" s="20">
        <v>874</v>
      </c>
      <c r="DH26" s="20">
        <v>856.73657033341397</v>
      </c>
      <c r="DI26" s="6">
        <v>8</v>
      </c>
      <c r="DJ26" s="6">
        <v>300</v>
      </c>
      <c r="DK26" s="6">
        <v>12</v>
      </c>
      <c r="DL26" s="6">
        <v>300</v>
      </c>
      <c r="DM26" s="6">
        <v>12</v>
      </c>
      <c r="DN26" s="14">
        <v>138.6189256266731</v>
      </c>
      <c r="DO26" s="14">
        <v>166941.79969032816</v>
      </c>
      <c r="DP26" s="5">
        <v>3897.1559163246607</v>
      </c>
      <c r="DQ26" s="25">
        <v>360.23686729111711</v>
      </c>
      <c r="DR26" s="25">
        <v>2213.976022170802</v>
      </c>
      <c r="DS26" s="96">
        <v>9633328.2889918927</v>
      </c>
      <c r="DT26" s="83">
        <v>0.1396326963180021</v>
      </c>
      <c r="DU26" s="14">
        <v>633.55242775006047</v>
      </c>
      <c r="DV26" s="97" t="s">
        <v>315</v>
      </c>
      <c r="DX26" s="83"/>
      <c r="DY26" s="83"/>
      <c r="DZ26" s="83"/>
      <c r="EA26" s="83"/>
      <c r="EC26" s="20" t="s">
        <v>311</v>
      </c>
      <c r="ED26" s="21">
        <v>-65.3680041383559</v>
      </c>
      <c r="EE26" s="21">
        <v>2.579970240520197</v>
      </c>
      <c r="EF26" s="21">
        <v>3.9464178489297126</v>
      </c>
      <c r="EG26" s="21">
        <v>0.15942446740741792</v>
      </c>
      <c r="EH26" s="21">
        <v>3.4272040677055458</v>
      </c>
      <c r="EI26" s="21">
        <v>581.56701298520056</v>
      </c>
      <c r="EJ26" s="54">
        <v>0.53444269207559847</v>
      </c>
      <c r="EK26" s="22">
        <v>2.1716865846603817E-2</v>
      </c>
      <c r="EL26" s="24">
        <v>0.68723684560033282</v>
      </c>
      <c r="EM26" s="22">
        <v>4.381332967465687E-2</v>
      </c>
      <c r="EN26" s="22">
        <v>1.6186829560962623E-2</v>
      </c>
      <c r="EO26" s="24">
        <v>0.76895387068255616</v>
      </c>
      <c r="EP26" s="23">
        <v>0.42769338333939738</v>
      </c>
      <c r="EQ26" s="24">
        <v>3.3959320364970306E-3</v>
      </c>
      <c r="ER26" s="22">
        <v>149.22857218750082</v>
      </c>
      <c r="ES26" s="24">
        <v>9.5137515864969195</v>
      </c>
      <c r="ET26" s="24">
        <v>0.42769338333939738</v>
      </c>
      <c r="EU26" s="23">
        <v>0.5797853852343825</v>
      </c>
      <c r="EV26" s="26">
        <v>0.76895387068255616</v>
      </c>
      <c r="EW26" s="5" t="s">
        <v>300</v>
      </c>
      <c r="EX26" s="6">
        <v>1.2</v>
      </c>
      <c r="EY26" s="24">
        <v>1</v>
      </c>
      <c r="EZ26" s="109">
        <v>0.68723684560033282</v>
      </c>
      <c r="FA26" s="66">
        <v>0.74723700483595235</v>
      </c>
      <c r="FB26" s="5" t="s">
        <v>300</v>
      </c>
      <c r="FC26" s="68"/>
      <c r="FD26" s="67"/>
      <c r="FE26" s="67">
        <v>0.40527421278457681</v>
      </c>
      <c r="FF26" s="64">
        <v>0.5999770093886323</v>
      </c>
      <c r="FG26" s="5" t="s">
        <v>300</v>
      </c>
      <c r="FH26" s="69">
        <v>3.4673286780698911</v>
      </c>
      <c r="FI26" s="6">
        <v>3.2</v>
      </c>
      <c r="FJ26" s="5" t="s">
        <v>301</v>
      </c>
      <c r="FK26" s="25">
        <v>6.5997471032749555</v>
      </c>
      <c r="FL26" s="5" t="s">
        <v>300</v>
      </c>
    </row>
    <row r="27" spans="2:168" ht="14.25">
      <c r="B27" s="5" t="s">
        <v>18</v>
      </c>
      <c r="C27" s="5" t="s">
        <v>20</v>
      </c>
      <c r="D27" s="5" t="s">
        <v>117</v>
      </c>
      <c r="E27" s="225" t="s">
        <v>21</v>
      </c>
      <c r="F27" s="225" t="s">
        <v>33</v>
      </c>
      <c r="G27" s="5" t="s">
        <v>23</v>
      </c>
      <c r="H27" s="5" t="s">
        <v>145</v>
      </c>
      <c r="I27" s="5" t="s">
        <v>146</v>
      </c>
      <c r="J27" s="5" t="s">
        <v>25</v>
      </c>
      <c r="K27" s="5" t="s">
        <v>26</v>
      </c>
      <c r="L27" s="5" t="s">
        <v>27</v>
      </c>
      <c r="M27" s="5" t="s">
        <v>143</v>
      </c>
      <c r="N27" s="99" t="s">
        <v>141</v>
      </c>
      <c r="AA27" s="16" t="s">
        <v>308</v>
      </c>
      <c r="AB27" s="6" t="s">
        <v>288</v>
      </c>
      <c r="AC27" s="6" t="s">
        <v>217</v>
      </c>
      <c r="AD27" s="88">
        <v>9.84</v>
      </c>
      <c r="AE27" s="88">
        <v>9.84</v>
      </c>
      <c r="AF27" s="20">
        <v>1228</v>
      </c>
      <c r="AG27" s="20">
        <v>728</v>
      </c>
      <c r="AH27" s="20">
        <v>728</v>
      </c>
      <c r="AI27" s="6">
        <v>10</v>
      </c>
      <c r="AJ27" s="6">
        <v>300</v>
      </c>
      <c r="AK27" s="6">
        <v>14</v>
      </c>
      <c r="AL27" s="6">
        <v>300</v>
      </c>
      <c r="AM27" s="6">
        <v>14</v>
      </c>
      <c r="AN27" s="14" cm="1">
        <f t="array" ref="AN27">_xll.DCEPropSectI(AH27, AI27, AJ27, AK27, AL27, AM27, "A")/100</f>
        <v>154</v>
      </c>
      <c r="AO27" s="14" cm="1">
        <f t="array" ref="AO27">_xll.DCEPropSectI(AH27, AI27, AJ27, AK27, AL27, AM27, "Ix")/10000</f>
        <v>135640.49333333332</v>
      </c>
      <c r="AP27" s="5">
        <f t="shared" si="11"/>
        <v>3726.3871794871793</v>
      </c>
      <c r="AQ27" s="25" cm="1">
        <f t="array" ref="AQ27">_xll.DCEPropSectI(AH27, AI27, AJ27, AK27, AL27, AM27, "Wy")/1000</f>
        <v>420.38888888888891</v>
      </c>
      <c r="AR27" s="25" cm="1">
        <f t="array" ref="AR27">_xll.DCEPropSectI(AH27, AI27, AJ27, AK27, AL27, AM27, "SxT")/1000</f>
        <v>2111.9</v>
      </c>
      <c r="AS27" s="96" cm="1">
        <f t="array" ref="AS27">_xll.DCEPropIQuat(AH27, AI27, AJ27, AK27, AL27, AM27, $K$88, $B$29, "Iw")/1000000</f>
        <v>8029287</v>
      </c>
      <c r="AT27" s="83" cm="1">
        <f t="array" ref="AT27">_xll.DCEPropIQuat(AH27, AI27, AJ27, AK27, AL27, AM27, $K$88, $B$29, "k")*1000</f>
        <v>0.19385348826075771</v>
      </c>
      <c r="AU27" s="14">
        <f t="shared" si="12"/>
        <v>535.5</v>
      </c>
      <c r="AV27" s="97" t="str" cm="1">
        <f t="array" ref="AV27">_xll.Dce_Name_SectI(AF27, AG27, AJ27, AI27, AK27, "x", "-", $O$11)</f>
        <v>(1228-728)x300x10x14</v>
      </c>
      <c r="AX27" s="83"/>
      <c r="AY27" s="83"/>
      <c r="AZ27" s="83"/>
      <c r="BA27" s="83"/>
      <c r="BC27" s="20" t="s">
        <v>310</v>
      </c>
      <c r="BD27" s="21">
        <v>-40.602740216793428</v>
      </c>
      <c r="BE27" s="21">
        <v>46.288071739219689</v>
      </c>
      <c r="BF27" s="21">
        <v>8.951973795412016E-3</v>
      </c>
      <c r="BG27" s="21">
        <v>1.6061860048062135E-3</v>
      </c>
      <c r="BH27" s="21">
        <v>0.20873098209930752</v>
      </c>
      <c r="BI27" s="21">
        <v>42.380009965644035</v>
      </c>
      <c r="BJ27" s="54" cm="1">
        <f t="array" ref="BJ27">_xll.Bimoment(BG27, AT27, AD27, AE27, $O$83)</f>
        <v>1.2236467441010377E-2</v>
      </c>
      <c r="BK27" s="22">
        <f t="shared" si="13"/>
        <v>1.2141967768179857E-2</v>
      </c>
      <c r="BL27" s="24">
        <f t="shared" si="14"/>
        <v>5.2375421319706093E-2</v>
      </c>
      <c r="BM27" s="22">
        <f t="shared" si="15"/>
        <v>2.2865996870511805E-3</v>
      </c>
      <c r="BN27" s="22">
        <f t="shared" si="16"/>
        <v>3.7583135046594357E-4</v>
      </c>
      <c r="BO27" s="24">
        <f t="shared" si="17"/>
        <v>6.7179820125403078E-2</v>
      </c>
      <c r="BP27" s="23">
        <f t="shared" si="18"/>
        <v>7.2069760514528323</v>
      </c>
      <c r="BQ27" s="24">
        <f t="shared" si="19"/>
        <v>5.7224174637216234E-2</v>
      </c>
      <c r="BR27" s="22">
        <f t="shared" si="20"/>
        <v>11.372948629421893</v>
      </c>
      <c r="BS27" s="24">
        <f t="shared" si="21"/>
        <v>0.49651878918825626</v>
      </c>
      <c r="BT27" s="24">
        <f t="shared" si="22"/>
        <v>7.2069760514528323</v>
      </c>
      <c r="BU27" s="23">
        <f t="shared" si="23"/>
        <v>6.7014763386098561E-2</v>
      </c>
      <c r="BV27" s="26">
        <f t="shared" si="24"/>
        <v>6.7179820125403078E-2</v>
      </c>
      <c r="BW27" s="5" t="str">
        <f t="shared" si="25"/>
        <v>OK</v>
      </c>
      <c r="BX27" s="6">
        <v>1.2</v>
      </c>
      <c r="BY27" s="24" cm="1">
        <f t="array" ref="BY27">_xll.DCETCVNPhuLucFHeSoOnDinh(AE27*1000, BX27*1000, AH27, AI27, AJ27, AK27, AL27, AM27, $D$29)</f>
        <v>1</v>
      </c>
      <c r="BZ27" s="109">
        <f t="shared" si="26"/>
        <v>5.2375421319706093E-2</v>
      </c>
      <c r="CA27" s="66">
        <f t="shared" si="27"/>
        <v>5.5037852357223215E-2</v>
      </c>
      <c r="CB27" s="5" t="str">
        <f t="shared" si="28"/>
        <v>OK</v>
      </c>
      <c r="CC27" s="68"/>
      <c r="CD27" s="67"/>
      <c r="CE27" s="67">
        <f t="shared" si="29"/>
        <v>0.34499859601035404</v>
      </c>
      <c r="CF27" s="64">
        <f t="shared" si="30"/>
        <v>2.1941451758398727</v>
      </c>
      <c r="CG27" s="5" t="str">
        <f t="shared" si="31"/>
        <v>OK</v>
      </c>
      <c r="CH27" s="69">
        <f t="shared" si="32"/>
        <v>2.3317146488975653</v>
      </c>
      <c r="CI27" s="6">
        <f t="shared" si="33"/>
        <v>3.2</v>
      </c>
      <c r="CJ27" s="5" t="str">
        <f t="shared" si="34"/>
        <v>OK</v>
      </c>
      <c r="CK27" s="25">
        <f t="shared" si="35"/>
        <v>24.135596934238599</v>
      </c>
      <c r="CL27" s="5" t="str">
        <f t="shared" si="36"/>
        <v>OK</v>
      </c>
      <c r="DN27" s="14"/>
      <c r="DO27" s="14"/>
      <c r="DP27" s="5"/>
      <c r="DQ27" s="25"/>
      <c r="DR27" s="25"/>
      <c r="DS27" s="96"/>
      <c r="DT27" s="83"/>
      <c r="DU27" s="14"/>
      <c r="DX27" s="83"/>
      <c r="DY27" s="83"/>
      <c r="DZ27" s="83"/>
      <c r="EA27" s="83"/>
      <c r="EJ27" s="54"/>
      <c r="EK27" s="22"/>
      <c r="EL27" s="24"/>
      <c r="EP27" s="23"/>
      <c r="EQ27" s="24"/>
      <c r="ER27" s="22"/>
      <c r="ES27" s="24"/>
      <c r="ET27" s="24"/>
      <c r="EU27" s="23"/>
      <c r="EV27" s="26"/>
      <c r="EX27" s="6"/>
      <c r="EY27" s="24"/>
      <c r="EZ27" s="109"/>
      <c r="FA27" s="66"/>
      <c r="FB27" s="5"/>
      <c r="FC27" s="68"/>
      <c r="FD27" s="67"/>
      <c r="FE27" s="67"/>
      <c r="FF27" s="64"/>
      <c r="FG27" s="5"/>
      <c r="FH27" s="69"/>
      <c r="FI27" s="6"/>
      <c r="FJ27" s="5"/>
      <c r="FK27" s="25"/>
      <c r="FL27" s="5"/>
    </row>
    <row r="28" spans="2:168" ht="15">
      <c r="B28" s="5" t="s">
        <v>51</v>
      </c>
      <c r="C28" s="5" t="s">
        <v>51</v>
      </c>
      <c r="D28" s="5" t="s">
        <v>51</v>
      </c>
      <c r="E28" s="226"/>
      <c r="F28" s="226"/>
      <c r="G28" s="12" t="s">
        <v>52</v>
      </c>
      <c r="H28" s="13" t="s">
        <v>28</v>
      </c>
      <c r="I28" s="13" t="s">
        <v>28</v>
      </c>
      <c r="J28" s="13" t="s">
        <v>29</v>
      </c>
      <c r="K28" s="13" t="s">
        <v>29</v>
      </c>
      <c r="L28" s="13" t="s">
        <v>29</v>
      </c>
      <c r="M28" s="13" t="s">
        <v>144</v>
      </c>
      <c r="N28" s="13" t="s">
        <v>52</v>
      </c>
      <c r="AA28" s="16" t="s">
        <v>308</v>
      </c>
      <c r="AB28" s="6" t="s">
        <v>288</v>
      </c>
      <c r="AC28" s="6" t="s">
        <v>217</v>
      </c>
      <c r="AD28" s="88">
        <v>0</v>
      </c>
      <c r="AE28" s="88">
        <v>9.84</v>
      </c>
      <c r="AF28" s="20">
        <v>1228</v>
      </c>
      <c r="AG28" s="20">
        <v>728</v>
      </c>
      <c r="AH28" s="20">
        <v>1228</v>
      </c>
      <c r="AI28" s="6">
        <v>10</v>
      </c>
      <c r="AJ28" s="6">
        <v>300</v>
      </c>
      <c r="AK28" s="6">
        <v>14</v>
      </c>
      <c r="AL28" s="6">
        <v>300</v>
      </c>
      <c r="AM28" s="6">
        <v>14</v>
      </c>
      <c r="AN28" s="14" cm="1">
        <f t="array" ref="AN28">_xll.DCEPropSectI(AH28, AI28, AJ28, AK28, AL28, AM28, "A")/100</f>
        <v>204</v>
      </c>
      <c r="AO28" s="14" cm="1">
        <f t="array" ref="AO28">_xll.DCEPropSectI(AH28, AI28, AJ28, AK28, AL28, AM28, "Ix")/10000</f>
        <v>453497.16</v>
      </c>
      <c r="AP28" s="5">
        <f t="shared" si="11"/>
        <v>7385.9472312703583</v>
      </c>
      <c r="AQ28" s="25" cm="1">
        <f t="array" ref="AQ28">_xll.DCEPropSectI(AH28, AI28, AJ28, AK28, AL28, AM28, "Wy")/1000</f>
        <v>420.66666666666669</v>
      </c>
      <c r="AR28" s="25" cm="1">
        <f t="array" ref="AR28">_xll.DCEPropSectI(AH28, AI28, AJ28, AK28, AL28, AM28, "SxT")/1000</f>
        <v>4349.3999999999996</v>
      </c>
      <c r="AS28" s="96" cm="1">
        <f t="array" ref="AS28">_xll.DCEPropIQuat(AH28, AI28, AJ28, AK28, AL28, AM28, $K$88, $B$29, "Iw")/1000000</f>
        <v>23212287</v>
      </c>
      <c r="AT28" s="83" cm="1">
        <f t="array" ref="AT28">_xll.DCEPropIQuat(AH28, AI28, AJ28, AK28, AL28, AM28, $K$88, $B$29, "k")*1000</f>
        <v>0.12550866986930981</v>
      </c>
      <c r="AU28" s="14">
        <f t="shared" si="12"/>
        <v>910.5</v>
      </c>
      <c r="AV28" s="97" t="str" cm="1">
        <f t="array" ref="AV28">_xll.Dce_Name_SectI(AF28, AG28, AJ28, AI28, AK28, "x", "-", $O$11)</f>
        <v>(1228-728)x300x10x14</v>
      </c>
      <c r="AX28" s="83"/>
      <c r="AY28" s="83"/>
      <c r="AZ28" s="83"/>
      <c r="BA28" s="83"/>
      <c r="BC28" s="20" t="s">
        <v>311</v>
      </c>
      <c r="BD28" s="21">
        <v>-87.449227563771274</v>
      </c>
      <c r="BE28" s="21">
        <v>170.47916418743972</v>
      </c>
      <c r="BF28" s="21">
        <v>4.9835294094345367E-2</v>
      </c>
      <c r="BG28" s="21">
        <v>2.5680731767583889E-3</v>
      </c>
      <c r="BH28" s="21">
        <v>5.7831538906336633E-3</v>
      </c>
      <c r="BI28" s="21">
        <v>1204.3198802758284</v>
      </c>
      <c r="BJ28" s="54" cm="1">
        <f t="array" ref="BJ28">_xll.Bimoment(BG28, AT28, AD28, AE28, $O$83)</f>
        <v>2.0212947623188062E-2</v>
      </c>
      <c r="BK28" s="22">
        <f t="shared" si="13"/>
        <v>1.9741505190479847E-2</v>
      </c>
      <c r="BL28" s="24">
        <f t="shared" si="14"/>
        <v>0.75091383695149205</v>
      </c>
      <c r="BM28" s="22">
        <f t="shared" si="15"/>
        <v>6.3311281019740455E-5</v>
      </c>
      <c r="BN28" s="22">
        <f t="shared" si="16"/>
        <v>3.6512882639650108E-4</v>
      </c>
      <c r="BO28" s="24">
        <f t="shared" si="17"/>
        <v>0.77108378224938823</v>
      </c>
      <c r="BP28" s="23">
        <f t="shared" si="18"/>
        <v>16.350313565731049</v>
      </c>
      <c r="BQ28" s="24">
        <f t="shared" si="19"/>
        <v>0.12982327014532369</v>
      </c>
      <c r="BR28" s="22">
        <f t="shared" si="20"/>
        <v>163.05557602375254</v>
      </c>
      <c r="BS28" s="24">
        <f t="shared" si="21"/>
        <v>1.3747592450000783E-2</v>
      </c>
      <c r="BT28" s="24">
        <f t="shared" si="22"/>
        <v>16.350313565731049</v>
      </c>
      <c r="BU28" s="23">
        <f t="shared" si="23"/>
        <v>0.66304799464627107</v>
      </c>
      <c r="BV28" s="26">
        <f t="shared" si="24"/>
        <v>0.77108378224938823</v>
      </c>
      <c r="BW28" s="5" t="str">
        <f t="shared" si="25"/>
        <v>OK</v>
      </c>
      <c r="BX28" s="6">
        <v>1.2</v>
      </c>
      <c r="BY28" s="24" cm="1">
        <f t="array" ref="BY28">_xll.DCETCVNPhuLucFHeSoOnDinh(AE28*1000, BX28*1000, AH28, AI28, AJ28, AK28, AL28, AM28, $D$29)</f>
        <v>1</v>
      </c>
      <c r="BZ28" s="109">
        <f t="shared" si="26"/>
        <v>0.75091383695149205</v>
      </c>
      <c r="CA28" s="66">
        <f t="shared" si="27"/>
        <v>0.75134227705890833</v>
      </c>
      <c r="CB28" s="5" t="str">
        <f t="shared" si="28"/>
        <v>OK</v>
      </c>
      <c r="CC28" s="68"/>
      <c r="CD28" s="67"/>
      <c r="CE28" s="67">
        <f t="shared" si="29"/>
        <v>0.34499859601035404</v>
      </c>
      <c r="CF28" s="64">
        <f t="shared" si="30"/>
        <v>0.59196337930140264</v>
      </c>
      <c r="CG28" s="5" t="str">
        <f t="shared" si="31"/>
        <v>OK</v>
      </c>
      <c r="CH28" s="69">
        <f t="shared" si="32"/>
        <v>3.9972251123958262</v>
      </c>
      <c r="CI28" s="6">
        <f t="shared" si="33"/>
        <v>3.2</v>
      </c>
      <c r="CJ28" s="5" t="str">
        <f t="shared" si="34"/>
        <v>Gia cường</v>
      </c>
      <c r="CK28" s="25">
        <f t="shared" si="35"/>
        <v>6.5115971723154287</v>
      </c>
      <c r="CL28" s="5" t="str">
        <f t="shared" si="36"/>
        <v>OK</v>
      </c>
      <c r="DN28" s="14"/>
      <c r="DO28" s="14"/>
      <c r="DP28" s="5"/>
      <c r="DQ28" s="25"/>
      <c r="DR28" s="25"/>
      <c r="DS28" s="96"/>
      <c r="DT28" s="83"/>
      <c r="DU28" s="14"/>
      <c r="DX28" s="83"/>
      <c r="DY28" s="83"/>
      <c r="DZ28" s="83"/>
      <c r="EA28" s="83"/>
      <c r="EJ28" s="54"/>
      <c r="EK28" s="22"/>
      <c r="EL28" s="24"/>
      <c r="EP28" s="23"/>
      <c r="EQ28" s="24"/>
      <c r="ER28" s="22"/>
      <c r="ES28" s="24"/>
      <c r="ET28" s="24"/>
      <c r="EU28" s="23"/>
      <c r="EV28" s="26"/>
      <c r="EX28" s="6"/>
      <c r="EY28" s="24"/>
      <c r="EZ28" s="109"/>
      <c r="FA28" s="66"/>
      <c r="FB28" s="5"/>
      <c r="FC28" s="68"/>
      <c r="FD28" s="67"/>
      <c r="FE28" s="67"/>
      <c r="FF28" s="64"/>
      <c r="FG28" s="5"/>
      <c r="FH28" s="69"/>
      <c r="FI28" s="6"/>
      <c r="FJ28" s="5"/>
      <c r="FK28" s="25"/>
      <c r="FL28" s="5"/>
    </row>
    <row r="29" spans="2:168">
      <c r="B29" s="5">
        <f>VLOOKUP(C26,Data!$A$3:$D$99,2,FALSE)</f>
        <v>206000</v>
      </c>
      <c r="C29" s="5">
        <f>VLOOKUP(C26,Data!$A$3:$D$99,3,FALSE)</f>
        <v>240</v>
      </c>
      <c r="D29" s="14">
        <f>C29/E29</f>
        <v>228.57142857142856</v>
      </c>
      <c r="E29" s="23">
        <f>VLOOKUP(C26,Data!$A$3:$E$99,5,FALSE)</f>
        <v>1.05</v>
      </c>
      <c r="F29" s="6">
        <v>0.95</v>
      </c>
      <c r="G29" s="17">
        <f>(F22*F17+F20*F21+F18*F19)/100</f>
        <v>204</v>
      </c>
      <c r="H29" s="18">
        <f>(F17*F22^3/12+F18*F19^3/12+F18*F19*(F22/2+F19/2)^2+F20*F21^3/12+F20*F21*(F22/2+F21/2)^2)/10000</f>
        <v>453510.88</v>
      </c>
      <c r="I29" s="18">
        <f>(F22*F17^3/12+F19*F18^3/12+F21*F20^3/12)/10000</f>
        <v>6310</v>
      </c>
      <c r="J29" s="18">
        <f>H29/(F33/20)</f>
        <v>7386.170684039088</v>
      </c>
      <c r="K29" s="18">
        <f>I29/(MAX(F18,F20)/20)</f>
        <v>420.66666666666669</v>
      </c>
      <c r="L29" s="18">
        <f>(F17*F22^2/8+F18*F19*(F22/2+F19/2))/1000</f>
        <v>4349.3999999999996</v>
      </c>
      <c r="M29" s="130">
        <f>(F18^3*(F33-F19)^2*F19/24)/1000000</f>
        <v>23212287</v>
      </c>
      <c r="N29" s="18">
        <f>F18*(F33-F19)/400</f>
        <v>910.5</v>
      </c>
      <c r="AN29" s="14"/>
      <c r="AO29" s="14"/>
      <c r="AP29" s="5"/>
      <c r="AQ29" s="25"/>
      <c r="AR29" s="25"/>
      <c r="AS29" s="96"/>
      <c r="AT29" s="83"/>
      <c r="AU29" s="14"/>
      <c r="AX29" s="83"/>
      <c r="AY29" s="83"/>
      <c r="AZ29" s="83"/>
      <c r="BA29" s="83"/>
      <c r="BJ29" s="54"/>
      <c r="BK29" s="22"/>
      <c r="BL29" s="24"/>
      <c r="BP29" s="23"/>
      <c r="BQ29" s="24"/>
      <c r="BR29" s="22"/>
      <c r="BS29" s="24"/>
      <c r="BT29" s="24"/>
      <c r="BU29" s="23"/>
      <c r="BV29" s="26"/>
      <c r="BX29" s="6"/>
      <c r="BY29" s="24"/>
      <c r="BZ29" s="109"/>
      <c r="CA29" s="66"/>
      <c r="CB29" s="5"/>
      <c r="CC29" s="68"/>
      <c r="CD29" s="67"/>
      <c r="CE29" s="67"/>
      <c r="CF29" s="64"/>
      <c r="CG29" s="5"/>
      <c r="CH29" s="69"/>
      <c r="CI29" s="6"/>
      <c r="CJ29" s="5"/>
      <c r="CK29" s="25"/>
      <c r="CL29" s="5"/>
      <c r="DN29" s="14"/>
      <c r="DO29" s="14"/>
      <c r="DP29" s="5"/>
      <c r="DQ29" s="25"/>
      <c r="DR29" s="25"/>
      <c r="DS29" s="96"/>
      <c r="DT29" s="83"/>
      <c r="DU29" s="14"/>
      <c r="DX29" s="83"/>
      <c r="DY29" s="83"/>
      <c r="DZ29" s="83"/>
      <c r="EA29" s="83"/>
      <c r="EJ29" s="54"/>
      <c r="EK29" s="22"/>
      <c r="EL29" s="24"/>
      <c r="EP29" s="23"/>
      <c r="EQ29" s="24"/>
      <c r="ER29" s="22"/>
      <c r="ES29" s="24"/>
      <c r="ET29" s="24"/>
      <c r="EU29" s="23"/>
      <c r="EV29" s="26"/>
      <c r="EX29" s="6"/>
      <c r="EY29" s="24"/>
      <c r="EZ29" s="109"/>
      <c r="FA29" s="66"/>
      <c r="FB29" s="5"/>
      <c r="FC29" s="68"/>
      <c r="FD29" s="67"/>
      <c r="FE29" s="67"/>
      <c r="FF29" s="64"/>
      <c r="FG29" s="5"/>
      <c r="FH29" s="69"/>
      <c r="FI29" s="6"/>
      <c r="FJ29" s="5"/>
      <c r="FK29" s="25"/>
      <c r="FL29" s="5"/>
    </row>
    <row r="30" spans="2:168">
      <c r="B30" s="10"/>
      <c r="C30" s="284"/>
      <c r="D30" s="284"/>
      <c r="E30" s="2"/>
      <c r="F30" s="2"/>
      <c r="G30" s="2"/>
      <c r="H30" s="2"/>
      <c r="I30" s="56"/>
      <c r="J30" s="2"/>
      <c r="K30" s="2"/>
      <c r="L30" s="2"/>
      <c r="M30" s="2"/>
      <c r="N30" s="9"/>
      <c r="AN30" s="14"/>
      <c r="AO30" s="14"/>
      <c r="AP30" s="5"/>
      <c r="AQ30" s="25"/>
      <c r="AR30" s="25"/>
      <c r="AS30" s="96"/>
      <c r="AT30" s="83"/>
      <c r="AU30" s="14"/>
      <c r="AX30" s="83"/>
      <c r="AY30" s="83"/>
      <c r="AZ30" s="83"/>
      <c r="BA30" s="83"/>
      <c r="BJ30" s="54"/>
      <c r="BK30" s="22"/>
      <c r="BL30" s="24"/>
      <c r="BP30" s="23"/>
      <c r="BQ30" s="24"/>
      <c r="BR30" s="22"/>
      <c r="BS30" s="24"/>
      <c r="BT30" s="24"/>
      <c r="BU30" s="23"/>
      <c r="BV30" s="26"/>
      <c r="BX30" s="6"/>
      <c r="BY30" s="24"/>
      <c r="BZ30" s="109"/>
      <c r="CA30" s="66"/>
      <c r="CB30" s="5"/>
      <c r="CC30" s="68"/>
      <c r="CD30" s="67"/>
      <c r="CE30" s="67"/>
      <c r="CF30" s="64"/>
      <c r="CG30" s="5"/>
      <c r="CH30" s="69"/>
      <c r="CI30" s="6"/>
      <c r="CJ30" s="5"/>
      <c r="CK30" s="25"/>
      <c r="CL30" s="5"/>
      <c r="DN30" s="14"/>
      <c r="DO30" s="14"/>
      <c r="DP30" s="5"/>
      <c r="DQ30" s="25"/>
      <c r="DR30" s="25"/>
      <c r="DS30" s="96"/>
      <c r="DT30" s="83"/>
      <c r="DU30" s="14"/>
      <c r="DX30" s="83"/>
      <c r="DY30" s="83"/>
      <c r="DZ30" s="83"/>
      <c r="EA30" s="83"/>
      <c r="EJ30" s="54"/>
      <c r="EK30" s="22"/>
      <c r="EL30" s="24"/>
      <c r="EP30" s="23"/>
      <c r="EQ30" s="24"/>
      <c r="ER30" s="22"/>
      <c r="ES30" s="24"/>
      <c r="ET30" s="24"/>
      <c r="EU30" s="23"/>
      <c r="EV30" s="26"/>
      <c r="EX30" s="6"/>
      <c r="EY30" s="24"/>
      <c r="EZ30" s="109"/>
      <c r="FA30" s="66"/>
      <c r="FB30" s="5"/>
      <c r="FC30" s="68"/>
      <c r="FD30" s="67"/>
      <c r="FE30" s="67"/>
      <c r="FF30" s="64"/>
      <c r="FG30" s="5"/>
      <c r="FH30" s="69"/>
      <c r="FI30" s="6"/>
      <c r="FJ30" s="5"/>
      <c r="FK30" s="25"/>
      <c r="FL30" s="5"/>
    </row>
    <row r="31" spans="2:168" ht="14.25">
      <c r="B31" s="8" t="s">
        <v>50</v>
      </c>
      <c r="C31" s="2"/>
      <c r="D31" s="221" t="s">
        <v>61</v>
      </c>
      <c r="E31" s="55" t="s">
        <v>38</v>
      </c>
      <c r="F31" s="5" t="s">
        <v>53</v>
      </c>
      <c r="G31" s="304" t="s">
        <v>62</v>
      </c>
      <c r="H31" s="5" t="s">
        <v>47</v>
      </c>
      <c r="I31" s="5" t="s">
        <v>136</v>
      </c>
      <c r="J31" s="5" t="s">
        <v>135</v>
      </c>
      <c r="K31" s="5" t="s">
        <v>138</v>
      </c>
      <c r="L31" s="5" t="s">
        <v>137</v>
      </c>
      <c r="M31" s="5" t="s">
        <v>48</v>
      </c>
      <c r="N31" s="5" t="s">
        <v>123</v>
      </c>
      <c r="AN31" s="14"/>
      <c r="AO31" s="14"/>
      <c r="AP31" s="5"/>
      <c r="AQ31" s="25"/>
      <c r="AR31" s="25"/>
      <c r="AS31" s="96"/>
      <c r="AT31" s="83"/>
      <c r="AU31" s="14"/>
      <c r="AX31" s="83"/>
      <c r="AY31" s="83"/>
      <c r="AZ31" s="83"/>
      <c r="BA31" s="83"/>
      <c r="BJ31" s="54"/>
      <c r="BK31" s="22"/>
      <c r="BL31" s="24"/>
      <c r="BP31" s="23"/>
      <c r="BQ31" s="24"/>
      <c r="BR31" s="22"/>
      <c r="BS31" s="24"/>
      <c r="BT31" s="24"/>
      <c r="BU31" s="23"/>
      <c r="BV31" s="26"/>
      <c r="BX31" s="6"/>
      <c r="BY31" s="24"/>
      <c r="BZ31" s="109"/>
      <c r="CA31" s="66"/>
      <c r="CB31" s="5"/>
      <c r="CC31" s="68"/>
      <c r="CD31" s="67"/>
      <c r="CE31" s="67"/>
      <c r="CF31" s="64"/>
      <c r="CG31" s="5"/>
      <c r="CH31" s="69"/>
      <c r="CI31" s="6"/>
      <c r="CJ31" s="5"/>
      <c r="CK31" s="25"/>
      <c r="CL31" s="5"/>
      <c r="DN31" s="14"/>
      <c r="DO31" s="14"/>
      <c r="DP31" s="5"/>
      <c r="DQ31" s="25"/>
      <c r="DR31" s="25"/>
      <c r="DS31" s="96"/>
      <c r="DT31" s="83"/>
      <c r="DU31" s="14"/>
      <c r="DX31" s="83"/>
      <c r="DY31" s="83"/>
      <c r="DZ31" s="83"/>
      <c r="EA31" s="83"/>
      <c r="EJ31" s="54"/>
      <c r="EK31" s="22"/>
      <c r="EL31" s="24"/>
      <c r="EP31" s="23"/>
      <c r="EQ31" s="24"/>
      <c r="ER31" s="22"/>
      <c r="ES31" s="24"/>
      <c r="ET31" s="24"/>
      <c r="EU31" s="23"/>
      <c r="EV31" s="26"/>
      <c r="EX31" s="6"/>
      <c r="EY31" s="24"/>
      <c r="EZ31" s="109"/>
      <c r="FA31" s="66"/>
      <c r="FB31" s="5"/>
      <c r="FC31" s="68"/>
      <c r="FD31" s="67"/>
      <c r="FE31" s="67"/>
      <c r="FF31" s="64"/>
      <c r="FG31" s="5"/>
      <c r="FH31" s="69"/>
      <c r="FI31" s="6"/>
      <c r="FJ31" s="5"/>
      <c r="FK31" s="25"/>
      <c r="FL31" s="5"/>
    </row>
    <row r="32" spans="2:168" ht="15">
      <c r="B32" s="10"/>
      <c r="C32" s="2"/>
      <c r="D32" s="221"/>
      <c r="E32" s="23" t="s">
        <v>59</v>
      </c>
      <c r="F32" s="5" t="s">
        <v>56</v>
      </c>
      <c r="G32" s="305"/>
      <c r="H32" s="5" t="s">
        <v>46</v>
      </c>
      <c r="I32" s="5" t="s">
        <v>46</v>
      </c>
      <c r="J32" s="5" t="s">
        <v>46</v>
      </c>
      <c r="K32" s="5" t="s">
        <v>45</v>
      </c>
      <c r="L32" s="5" t="s">
        <v>45</v>
      </c>
      <c r="M32" s="5" t="s">
        <v>45</v>
      </c>
      <c r="N32" s="5" t="s">
        <v>148</v>
      </c>
      <c r="AN32" s="14"/>
      <c r="AO32" s="14"/>
      <c r="AP32" s="5"/>
      <c r="AQ32" s="25"/>
      <c r="AR32" s="25"/>
      <c r="AS32" s="96"/>
      <c r="AT32" s="83"/>
      <c r="AU32" s="14"/>
      <c r="AX32" s="83"/>
      <c r="AY32" s="83"/>
      <c r="AZ32" s="83"/>
      <c r="BA32" s="83"/>
      <c r="BJ32" s="54"/>
      <c r="BK32" s="22"/>
      <c r="BL32" s="24"/>
      <c r="BP32" s="23"/>
      <c r="BQ32" s="24"/>
      <c r="BR32" s="22"/>
      <c r="BS32" s="24"/>
      <c r="BT32" s="24"/>
      <c r="BU32" s="23"/>
      <c r="BV32" s="26"/>
      <c r="BX32" s="6"/>
      <c r="BY32" s="24"/>
      <c r="BZ32" s="109"/>
      <c r="CA32" s="66"/>
      <c r="CB32" s="5"/>
      <c r="CC32" s="68"/>
      <c r="CD32" s="67"/>
      <c r="CE32" s="67"/>
      <c r="CF32" s="64"/>
      <c r="CG32" s="5"/>
      <c r="CH32" s="69"/>
      <c r="CI32" s="6"/>
      <c r="CJ32" s="5"/>
      <c r="CK32" s="25"/>
      <c r="CL32" s="5"/>
      <c r="DN32" s="14"/>
      <c r="DO32" s="14"/>
      <c r="DP32" s="5"/>
      <c r="DQ32" s="25"/>
      <c r="DR32" s="25"/>
      <c r="DS32" s="96"/>
      <c r="DT32" s="83"/>
      <c r="DU32" s="14"/>
      <c r="DX32" s="83"/>
      <c r="DY32" s="83"/>
      <c r="DZ32" s="83"/>
      <c r="EA32" s="83"/>
      <c r="EJ32" s="54"/>
      <c r="EK32" s="22"/>
      <c r="EL32" s="24"/>
      <c r="EP32" s="23"/>
      <c r="EQ32" s="24"/>
      <c r="ER32" s="22"/>
      <c r="ES32" s="24"/>
      <c r="ET32" s="24"/>
      <c r="EU32" s="23"/>
      <c r="EV32" s="26"/>
      <c r="EX32" s="6"/>
      <c r="EY32" s="24"/>
      <c r="EZ32" s="109"/>
      <c r="FA32" s="66"/>
      <c r="FB32" s="5"/>
      <c r="FC32" s="68"/>
      <c r="FD32" s="67"/>
      <c r="FE32" s="67"/>
      <c r="FF32" s="64"/>
      <c r="FG32" s="5"/>
      <c r="FH32" s="69"/>
      <c r="FI32" s="6"/>
      <c r="FJ32" s="5"/>
      <c r="FK32" s="25"/>
      <c r="FL32" s="5"/>
    </row>
    <row r="33" spans="2:168">
      <c r="B33" s="10"/>
      <c r="C33" s="2"/>
      <c r="D33" s="6">
        <v>256</v>
      </c>
      <c r="E33" s="89">
        <v>0</v>
      </c>
      <c r="F33" s="85">
        <v>1228</v>
      </c>
      <c r="G33" s="106" t="s">
        <v>311</v>
      </c>
      <c r="H33" s="131">
        <v>-87.449227563771274</v>
      </c>
      <c r="I33" s="131">
        <v>4.9835294094345367E-2</v>
      </c>
      <c r="J33" s="131">
        <v>170.47916418743972</v>
      </c>
      <c r="K33" s="131">
        <v>1204.3198802758284</v>
      </c>
      <c r="L33" s="131">
        <v>5.7831538906336633E-3</v>
      </c>
      <c r="M33" s="131">
        <v>2.5680731767583889E-3</v>
      </c>
      <c r="N33" s="22">
        <f>N88</f>
        <v>2.021294762318802E-2</v>
      </c>
      <c r="AN33" s="14"/>
      <c r="AO33" s="14"/>
      <c r="AP33" s="5"/>
      <c r="AQ33" s="25"/>
      <c r="AR33" s="25"/>
      <c r="AS33" s="96"/>
      <c r="AT33" s="83"/>
      <c r="AU33" s="14"/>
      <c r="AX33" s="83"/>
      <c r="AY33" s="83"/>
      <c r="AZ33" s="83"/>
      <c r="BA33" s="83"/>
      <c r="BJ33" s="54"/>
      <c r="BK33" s="22"/>
      <c r="BL33" s="24"/>
      <c r="BP33" s="23"/>
      <c r="BQ33" s="24"/>
      <c r="BR33" s="22"/>
      <c r="BS33" s="24"/>
      <c r="BT33" s="24"/>
      <c r="BU33" s="23"/>
      <c r="BV33" s="26"/>
      <c r="BX33" s="6"/>
      <c r="BY33" s="24"/>
      <c r="BZ33" s="109"/>
      <c r="CA33" s="66"/>
      <c r="CB33" s="5"/>
      <c r="CC33" s="68"/>
      <c r="CD33" s="67"/>
      <c r="CE33" s="67"/>
      <c r="CF33" s="64"/>
      <c r="CG33" s="5"/>
      <c r="CH33" s="69"/>
      <c r="CI33" s="6"/>
      <c r="CJ33" s="5"/>
      <c r="CK33" s="25"/>
      <c r="CL33" s="5"/>
      <c r="DN33" s="14"/>
      <c r="DO33" s="14"/>
      <c r="DP33" s="5"/>
      <c r="DQ33" s="25"/>
      <c r="DR33" s="25"/>
      <c r="DS33" s="96"/>
      <c r="DT33" s="83"/>
      <c r="DU33" s="14"/>
      <c r="DX33" s="83"/>
      <c r="DY33" s="83"/>
      <c r="DZ33" s="83"/>
      <c r="EA33" s="83"/>
      <c r="EJ33" s="54"/>
      <c r="EK33" s="22"/>
      <c r="EL33" s="24"/>
      <c r="EP33" s="23"/>
      <c r="EQ33" s="24"/>
      <c r="ER33" s="22"/>
      <c r="ES33" s="24"/>
      <c r="ET33" s="24"/>
      <c r="EU33" s="23"/>
      <c r="EV33" s="26"/>
      <c r="EX33" s="6"/>
      <c r="EY33" s="24"/>
      <c r="EZ33" s="109"/>
      <c r="FA33" s="66"/>
      <c r="FB33" s="5"/>
      <c r="FC33" s="68"/>
      <c r="FD33" s="67"/>
      <c r="FE33" s="67"/>
      <c r="FF33" s="64"/>
      <c r="FG33" s="5"/>
      <c r="FH33" s="69"/>
      <c r="FI33" s="6"/>
      <c r="FJ33" s="5"/>
      <c r="FK33" s="25"/>
      <c r="FL33" s="5"/>
    </row>
    <row r="34" spans="2:168">
      <c r="B34" s="10"/>
      <c r="C34" s="2"/>
      <c r="D34" s="2"/>
      <c r="E34" s="2"/>
      <c r="F34" s="143"/>
      <c r="G34" s="2"/>
      <c r="H34" s="2"/>
      <c r="I34" s="2"/>
      <c r="J34" s="2"/>
      <c r="K34" s="2"/>
      <c r="L34" s="2"/>
      <c r="M34" s="2"/>
      <c r="N34" s="9"/>
      <c r="AN34" s="14"/>
      <c r="AO34" s="14"/>
      <c r="AP34" s="5"/>
      <c r="AQ34" s="25"/>
      <c r="AR34" s="25"/>
      <c r="AS34" s="96"/>
      <c r="AT34" s="83"/>
      <c r="AU34" s="14"/>
      <c r="AX34" s="83"/>
      <c r="AY34" s="83"/>
      <c r="AZ34" s="83"/>
      <c r="BA34" s="83"/>
      <c r="BJ34" s="54"/>
      <c r="BK34" s="22"/>
      <c r="BL34" s="24"/>
      <c r="BP34" s="23"/>
      <c r="BQ34" s="24"/>
      <c r="BR34" s="22"/>
      <c r="BS34" s="24"/>
      <c r="BT34" s="24"/>
      <c r="BU34" s="23"/>
      <c r="BV34" s="26"/>
      <c r="BX34" s="6"/>
      <c r="BY34" s="24"/>
      <c r="BZ34" s="109"/>
      <c r="CA34" s="66"/>
      <c r="CB34" s="5"/>
      <c r="CC34" s="68"/>
      <c r="CD34" s="67"/>
      <c r="CE34" s="67"/>
      <c r="CF34" s="64"/>
      <c r="CG34" s="5"/>
      <c r="CH34" s="69"/>
      <c r="CI34" s="6"/>
      <c r="CJ34" s="5"/>
      <c r="CK34" s="25"/>
      <c r="CL34" s="5"/>
      <c r="DN34" s="14"/>
      <c r="DO34" s="14"/>
      <c r="DP34" s="5"/>
      <c r="DQ34" s="25"/>
      <c r="DR34" s="25"/>
      <c r="DS34" s="96"/>
      <c r="DT34" s="83"/>
      <c r="DU34" s="14"/>
      <c r="DX34" s="83"/>
      <c r="DY34" s="83"/>
      <c r="DZ34" s="83"/>
      <c r="EA34" s="83"/>
      <c r="EJ34" s="54"/>
      <c r="EK34" s="22"/>
      <c r="EL34" s="24"/>
      <c r="EP34" s="23"/>
      <c r="EQ34" s="24"/>
      <c r="ER34" s="22"/>
      <c r="ES34" s="24"/>
      <c r="ET34" s="24"/>
      <c r="EU34" s="23"/>
      <c r="EV34" s="26"/>
      <c r="EX34" s="6"/>
      <c r="EY34" s="24"/>
      <c r="EZ34" s="109"/>
      <c r="FA34" s="66"/>
      <c r="FB34" s="5"/>
      <c r="FC34" s="68"/>
      <c r="FD34" s="67"/>
      <c r="FE34" s="67"/>
      <c r="FF34" s="64"/>
      <c r="FG34" s="5"/>
      <c r="FH34" s="69"/>
      <c r="FI34" s="6"/>
      <c r="FJ34" s="5"/>
      <c r="FK34" s="25"/>
      <c r="FL34" s="5"/>
    </row>
    <row r="35" spans="2:168">
      <c r="B35" s="262" t="s">
        <v>31</v>
      </c>
      <c r="C35" s="263"/>
      <c r="D35" s="263"/>
      <c r="E35" s="2"/>
      <c r="F35" s="2"/>
      <c r="G35" s="2"/>
      <c r="H35" s="285"/>
      <c r="I35" s="285"/>
      <c r="J35" s="2"/>
      <c r="K35" s="2"/>
      <c r="L35" s="2"/>
      <c r="M35" s="142"/>
      <c r="N35" s="7"/>
      <c r="AN35" s="14"/>
      <c r="AO35" s="14"/>
      <c r="AP35" s="5"/>
      <c r="AQ35" s="25"/>
      <c r="AR35" s="25"/>
      <c r="AS35" s="96"/>
      <c r="AT35" s="83"/>
      <c r="AU35" s="14"/>
      <c r="AX35" s="83"/>
      <c r="AY35" s="83"/>
      <c r="AZ35" s="83"/>
      <c r="BA35" s="83"/>
      <c r="BJ35" s="54"/>
      <c r="BK35" s="22"/>
      <c r="BL35" s="24"/>
      <c r="BP35" s="23"/>
      <c r="BQ35" s="24"/>
      <c r="BR35" s="22"/>
      <c r="BS35" s="24"/>
      <c r="BT35" s="24"/>
      <c r="BU35" s="23"/>
      <c r="BV35" s="26"/>
      <c r="BX35" s="6"/>
      <c r="BY35" s="24"/>
      <c r="BZ35" s="109"/>
      <c r="CA35" s="66"/>
      <c r="CB35" s="5"/>
      <c r="CC35" s="68"/>
      <c r="CD35" s="67"/>
      <c r="CE35" s="67"/>
      <c r="CF35" s="64"/>
      <c r="CG35" s="5"/>
      <c r="CH35" s="69"/>
      <c r="CI35" s="6"/>
      <c r="CJ35" s="5"/>
      <c r="CK35" s="25"/>
      <c r="CL35" s="5"/>
      <c r="DN35" s="14"/>
      <c r="DO35" s="14"/>
      <c r="DP35" s="5"/>
      <c r="DQ35" s="25"/>
      <c r="DR35" s="25"/>
      <c r="DS35" s="96"/>
      <c r="DT35" s="83"/>
      <c r="DU35" s="14"/>
      <c r="DX35" s="83"/>
      <c r="DY35" s="83"/>
      <c r="DZ35" s="83"/>
      <c r="EA35" s="83"/>
      <c r="EJ35" s="54"/>
      <c r="EK35" s="22"/>
      <c r="EL35" s="24"/>
      <c r="EP35" s="23"/>
      <c r="EQ35" s="24"/>
      <c r="ER35" s="22"/>
      <c r="ES35" s="24"/>
      <c r="ET35" s="24"/>
      <c r="EU35" s="23"/>
      <c r="EV35" s="26"/>
      <c r="EX35" s="6"/>
      <c r="EY35" s="24"/>
      <c r="EZ35" s="109"/>
      <c r="FA35" s="66"/>
      <c r="FB35" s="5"/>
      <c r="FC35" s="68"/>
      <c r="FD35" s="67"/>
      <c r="FE35" s="67"/>
      <c r="FF35" s="64"/>
      <c r="FG35" s="5"/>
      <c r="FH35" s="69"/>
      <c r="FI35" s="6"/>
      <c r="FJ35" s="5"/>
      <c r="FK35" s="25"/>
      <c r="FL35" s="5"/>
    </row>
    <row r="36" spans="2:168">
      <c r="B36" s="107" t="s">
        <v>118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9"/>
      <c r="AN36" s="14"/>
      <c r="AO36" s="14"/>
      <c r="AP36" s="5"/>
      <c r="AQ36" s="25"/>
      <c r="AR36" s="25"/>
      <c r="AS36" s="96"/>
      <c r="AT36" s="83"/>
      <c r="AU36" s="14"/>
      <c r="AX36" s="83"/>
      <c r="AY36" s="83"/>
      <c r="AZ36" s="83"/>
      <c r="BA36" s="83"/>
      <c r="BJ36" s="54"/>
      <c r="BK36" s="22"/>
      <c r="BL36" s="24"/>
      <c r="BP36" s="23"/>
      <c r="BQ36" s="24"/>
      <c r="BR36" s="22"/>
      <c r="BS36" s="24"/>
      <c r="BT36" s="24"/>
      <c r="BU36" s="23"/>
      <c r="BV36" s="26"/>
      <c r="BX36" s="6"/>
      <c r="BY36" s="24"/>
      <c r="BZ36" s="109"/>
      <c r="CA36" s="66"/>
      <c r="CB36" s="5"/>
      <c r="CC36" s="68"/>
      <c r="CD36" s="67"/>
      <c r="CE36" s="67"/>
      <c r="CF36" s="64"/>
      <c r="CG36" s="5"/>
      <c r="CH36" s="69"/>
      <c r="CI36" s="6"/>
      <c r="CJ36" s="5"/>
      <c r="CK36" s="25"/>
      <c r="CL36" s="5"/>
      <c r="DN36" s="14"/>
      <c r="DO36" s="14"/>
      <c r="DP36" s="5"/>
      <c r="DQ36" s="25"/>
      <c r="DR36" s="25"/>
      <c r="DS36" s="96"/>
      <c r="DT36" s="83"/>
      <c r="DU36" s="14"/>
      <c r="DX36" s="83"/>
      <c r="DY36" s="83"/>
      <c r="DZ36" s="83"/>
      <c r="EA36" s="83"/>
      <c r="EJ36" s="54"/>
      <c r="EK36" s="22"/>
      <c r="EL36" s="24"/>
      <c r="EP36" s="23"/>
      <c r="EQ36" s="24"/>
      <c r="ER36" s="22"/>
      <c r="ES36" s="24"/>
      <c r="ET36" s="24"/>
      <c r="EU36" s="23"/>
      <c r="EV36" s="26"/>
      <c r="EX36" s="6"/>
      <c r="EY36" s="24"/>
      <c r="EZ36" s="109"/>
      <c r="FA36" s="66"/>
      <c r="FB36" s="5"/>
      <c r="FC36" s="68"/>
      <c r="FD36" s="67"/>
      <c r="FE36" s="67"/>
      <c r="FF36" s="64"/>
      <c r="FG36" s="5"/>
      <c r="FH36" s="69"/>
      <c r="FI36" s="6"/>
      <c r="FJ36" s="5"/>
      <c r="FK36" s="25"/>
      <c r="FL36" s="5"/>
    </row>
    <row r="37" spans="2:168">
      <c r="B37" s="8" t="s">
        <v>171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9"/>
      <c r="AN37" s="14"/>
      <c r="AO37" s="14"/>
      <c r="AP37" s="5"/>
      <c r="AQ37" s="25"/>
      <c r="AR37" s="25"/>
      <c r="AS37" s="96"/>
      <c r="AT37" s="83"/>
      <c r="AU37" s="14"/>
      <c r="AX37" s="83"/>
      <c r="AY37" s="83"/>
      <c r="AZ37" s="83"/>
      <c r="BA37" s="83"/>
      <c r="BJ37" s="54"/>
      <c r="BK37" s="22"/>
      <c r="BL37" s="24"/>
      <c r="BP37" s="23"/>
      <c r="BQ37" s="24"/>
      <c r="BR37" s="22"/>
      <c r="BS37" s="24"/>
      <c r="BT37" s="24"/>
      <c r="BU37" s="23"/>
      <c r="BV37" s="26"/>
      <c r="BX37" s="6"/>
      <c r="BY37" s="24"/>
      <c r="BZ37" s="109"/>
      <c r="CA37" s="66"/>
      <c r="CB37" s="5"/>
      <c r="CC37" s="68"/>
      <c r="CD37" s="67"/>
      <c r="CE37" s="67"/>
      <c r="CF37" s="64"/>
      <c r="CG37" s="5"/>
      <c r="CH37" s="69"/>
      <c r="CI37" s="6"/>
      <c r="CJ37" s="5"/>
      <c r="CK37" s="25"/>
      <c r="CL37" s="5"/>
      <c r="DN37" s="14"/>
      <c r="DO37" s="14"/>
      <c r="DP37" s="5"/>
      <c r="DQ37" s="25"/>
      <c r="DR37" s="25"/>
      <c r="DS37" s="96"/>
      <c r="DT37" s="83"/>
      <c r="DU37" s="14"/>
      <c r="DX37" s="83"/>
      <c r="DY37" s="83"/>
      <c r="DZ37" s="83"/>
      <c r="EA37" s="83"/>
      <c r="EJ37" s="54"/>
      <c r="EK37" s="22"/>
      <c r="EL37" s="24"/>
      <c r="EP37" s="23"/>
      <c r="EQ37" s="24"/>
      <c r="ER37" s="22"/>
      <c r="ES37" s="24"/>
      <c r="ET37" s="24"/>
      <c r="EU37" s="23"/>
      <c r="EV37" s="26"/>
      <c r="EX37" s="6"/>
      <c r="EY37" s="24"/>
      <c r="EZ37" s="109"/>
      <c r="FA37" s="66"/>
      <c r="FB37" s="5"/>
      <c r="FC37" s="68"/>
      <c r="FD37" s="67"/>
      <c r="FE37" s="67"/>
      <c r="FF37" s="64"/>
      <c r="FG37" s="5"/>
      <c r="FH37" s="69"/>
      <c r="FI37" s="6"/>
      <c r="FJ37" s="5"/>
      <c r="FK37" s="25"/>
      <c r="FL37" s="5"/>
    </row>
    <row r="38" spans="2:168" ht="14.25">
      <c r="B38" s="132" t="s">
        <v>257</v>
      </c>
      <c r="C38" s="2"/>
      <c r="D38" s="2"/>
      <c r="E38" s="2"/>
      <c r="F38" s="2"/>
      <c r="G38" s="2"/>
      <c r="H38" s="2"/>
      <c r="I38" s="2"/>
      <c r="J38" s="2"/>
      <c r="K38" s="143" t="s">
        <v>119</v>
      </c>
      <c r="L38" s="150">
        <f>D29*F29</f>
        <v>217.14285714285711</v>
      </c>
      <c r="M38" s="142" t="s">
        <v>51</v>
      </c>
      <c r="N38" s="7"/>
      <c r="AN38" s="14"/>
      <c r="AO38" s="14"/>
      <c r="AP38" s="5"/>
      <c r="AQ38" s="25"/>
      <c r="AR38" s="25"/>
      <c r="AS38" s="96"/>
      <c r="AT38" s="83"/>
      <c r="AU38" s="14"/>
      <c r="AX38" s="83"/>
      <c r="AY38" s="83"/>
      <c r="AZ38" s="83"/>
      <c r="BA38" s="83"/>
      <c r="BJ38" s="54"/>
      <c r="BK38" s="22"/>
      <c r="BL38" s="24"/>
      <c r="BP38" s="23"/>
      <c r="BQ38" s="24"/>
      <c r="BR38" s="22"/>
      <c r="BS38" s="24"/>
      <c r="BT38" s="24"/>
      <c r="BU38" s="23"/>
      <c r="BV38" s="26"/>
      <c r="BX38" s="6"/>
      <c r="BY38" s="24"/>
      <c r="BZ38" s="109"/>
      <c r="CA38" s="66"/>
      <c r="CB38" s="5"/>
      <c r="CC38" s="68"/>
      <c r="CD38" s="67"/>
      <c r="CE38" s="67"/>
      <c r="CF38" s="64"/>
      <c r="CG38" s="5"/>
      <c r="CH38" s="69"/>
      <c r="CI38" s="6"/>
      <c r="CJ38" s="5"/>
      <c r="CK38" s="25"/>
      <c r="CL38" s="5"/>
      <c r="DN38" s="14"/>
      <c r="DO38" s="14"/>
      <c r="DP38" s="5"/>
      <c r="DQ38" s="25"/>
      <c r="DR38" s="25"/>
      <c r="DS38" s="96"/>
      <c r="DT38" s="83"/>
      <c r="DU38" s="14"/>
      <c r="DX38" s="83"/>
      <c r="DY38" s="83"/>
      <c r="DZ38" s="83"/>
      <c r="EA38" s="83"/>
      <c r="EJ38" s="54"/>
      <c r="EK38" s="22"/>
      <c r="EL38" s="24"/>
      <c r="EP38" s="23"/>
      <c r="EQ38" s="24"/>
      <c r="ER38" s="22"/>
      <c r="ES38" s="24"/>
      <c r="ET38" s="24"/>
      <c r="EU38" s="23"/>
      <c r="EV38" s="26"/>
      <c r="EX38" s="6"/>
      <c r="EY38" s="24"/>
      <c r="EZ38" s="109"/>
      <c r="FA38" s="66"/>
      <c r="FB38" s="5"/>
      <c r="FC38" s="68"/>
      <c r="FD38" s="67"/>
      <c r="FE38" s="67"/>
      <c r="FF38" s="64"/>
      <c r="FG38" s="5"/>
      <c r="FH38" s="69"/>
      <c r="FI38" s="6"/>
      <c r="FJ38" s="5"/>
      <c r="FK38" s="25"/>
      <c r="FL38" s="5"/>
    </row>
    <row r="39" spans="2:168" ht="14.25">
      <c r="B39" s="132" t="s">
        <v>258</v>
      </c>
      <c r="C39" s="2"/>
      <c r="D39" s="2"/>
      <c r="E39" s="2"/>
      <c r="F39" s="2"/>
      <c r="G39" s="2"/>
      <c r="H39" s="2"/>
      <c r="I39" s="2"/>
      <c r="J39" s="2"/>
      <c r="K39" s="102" t="s">
        <v>165</v>
      </c>
      <c r="L39" s="151">
        <f>ABS(H33)/(G29*D29)*10</f>
        <v>1.875442993095585E-2</v>
      </c>
      <c r="M39" s="34" t="str">
        <f>IF(L39&lt;0.1,"&lt; 0.1","&gt; 0.1")</f>
        <v>&lt; 0.1</v>
      </c>
      <c r="N39" s="7"/>
      <c r="AN39" s="14"/>
      <c r="AO39" s="14"/>
      <c r="AP39" s="5"/>
      <c r="AQ39" s="25"/>
      <c r="AR39" s="25"/>
      <c r="AS39" s="96"/>
      <c r="AT39" s="83"/>
      <c r="AU39" s="14"/>
      <c r="AX39" s="83"/>
      <c r="AY39" s="83"/>
      <c r="AZ39" s="83"/>
      <c r="BA39" s="83"/>
      <c r="BJ39" s="54"/>
      <c r="BK39" s="22"/>
      <c r="BL39" s="24"/>
      <c r="BP39" s="23"/>
      <c r="BQ39" s="24"/>
      <c r="BR39" s="22"/>
      <c r="BS39" s="24"/>
      <c r="BT39" s="24"/>
      <c r="BU39" s="23"/>
      <c r="BV39" s="26"/>
      <c r="BX39" s="6"/>
      <c r="BY39" s="24"/>
      <c r="BZ39" s="109"/>
      <c r="CA39" s="66"/>
      <c r="CB39" s="5"/>
      <c r="CC39" s="68"/>
      <c r="CD39" s="67"/>
      <c r="CE39" s="67"/>
      <c r="CF39" s="64"/>
      <c r="CG39" s="5"/>
      <c r="CH39" s="69"/>
      <c r="CI39" s="6"/>
      <c r="CJ39" s="5"/>
      <c r="CK39" s="25"/>
      <c r="CL39" s="5"/>
      <c r="DN39" s="14"/>
      <c r="DO39" s="14"/>
      <c r="DP39" s="5"/>
      <c r="DQ39" s="25"/>
      <c r="DR39" s="25"/>
      <c r="DS39" s="96"/>
      <c r="DT39" s="83"/>
      <c r="DU39" s="14"/>
      <c r="DX39" s="83"/>
      <c r="DY39" s="83"/>
      <c r="DZ39" s="83"/>
      <c r="EA39" s="83"/>
      <c r="EJ39" s="54"/>
      <c r="EK39" s="22"/>
      <c r="EL39" s="24"/>
      <c r="EP39" s="23"/>
      <c r="EQ39" s="24"/>
      <c r="ER39" s="22"/>
      <c r="ES39" s="24"/>
      <c r="ET39" s="24"/>
      <c r="EU39" s="23"/>
      <c r="EV39" s="26"/>
      <c r="EX39" s="6"/>
      <c r="EY39" s="24"/>
      <c r="EZ39" s="109"/>
      <c r="FA39" s="66"/>
      <c r="FB39" s="5"/>
      <c r="FC39" s="68"/>
      <c r="FD39" s="67"/>
      <c r="FE39" s="67"/>
      <c r="FF39" s="64"/>
      <c r="FG39" s="5"/>
      <c r="FH39" s="69"/>
      <c r="FI39" s="6"/>
      <c r="FJ39" s="5"/>
      <c r="FK39" s="25"/>
      <c r="FL39" s="5"/>
    </row>
    <row r="40" spans="2:168" ht="14.25">
      <c r="B40" s="132" t="s">
        <v>259</v>
      </c>
      <c r="C40" s="2"/>
      <c r="D40" s="2"/>
      <c r="E40" s="2"/>
      <c r="F40" s="2"/>
      <c r="G40" s="2"/>
      <c r="H40" s="2"/>
      <c r="I40" s="2"/>
      <c r="J40" s="2"/>
      <c r="K40" s="152" t="s">
        <v>154</v>
      </c>
      <c r="L40" s="153">
        <f>ABS(H33)/(G29*L38)*10</f>
        <v>1.9741505190479847E-2</v>
      </c>
      <c r="M40" s="142"/>
      <c r="N40" s="7"/>
      <c r="AN40" s="14"/>
      <c r="AO40" s="14"/>
      <c r="AP40" s="5"/>
      <c r="AQ40" s="25"/>
      <c r="AR40" s="25"/>
      <c r="AS40" s="96"/>
      <c r="AT40" s="83"/>
      <c r="AU40" s="14"/>
      <c r="AX40" s="83"/>
      <c r="AY40" s="83"/>
      <c r="AZ40" s="83"/>
      <c r="BA40" s="83"/>
      <c r="BJ40" s="54"/>
      <c r="BK40" s="22"/>
      <c r="BL40" s="24"/>
      <c r="BP40" s="23"/>
      <c r="BQ40" s="24"/>
      <c r="BR40" s="22"/>
      <c r="BS40" s="24"/>
      <c r="BT40" s="24"/>
      <c r="BU40" s="23"/>
      <c r="BV40" s="26"/>
      <c r="BX40" s="6"/>
      <c r="BY40" s="24"/>
      <c r="BZ40" s="109"/>
      <c r="CA40" s="66"/>
      <c r="CB40" s="5"/>
      <c r="CC40" s="68"/>
      <c r="CD40" s="67"/>
      <c r="CE40" s="67"/>
      <c r="CF40" s="64"/>
      <c r="CG40" s="5"/>
      <c r="CH40" s="69"/>
      <c r="CI40" s="6"/>
      <c r="CJ40" s="5"/>
      <c r="CK40" s="25"/>
      <c r="CL40" s="5"/>
      <c r="DN40" s="14"/>
      <c r="DO40" s="14"/>
      <c r="DP40" s="5"/>
      <c r="DQ40" s="25"/>
      <c r="DR40" s="25"/>
      <c r="DS40" s="96"/>
      <c r="DT40" s="83"/>
      <c r="DU40" s="14"/>
      <c r="DX40" s="83"/>
      <c r="DY40" s="83"/>
      <c r="DZ40" s="83"/>
      <c r="EA40" s="83"/>
      <c r="EJ40" s="54"/>
      <c r="EK40" s="22"/>
      <c r="EL40" s="24"/>
      <c r="EP40" s="23"/>
      <c r="EQ40" s="24"/>
      <c r="ER40" s="22"/>
      <c r="ES40" s="24"/>
      <c r="ET40" s="24"/>
      <c r="EU40" s="23"/>
      <c r="EV40" s="26"/>
      <c r="EX40" s="6"/>
      <c r="EY40" s="24"/>
      <c r="EZ40" s="109"/>
      <c r="FA40" s="66"/>
      <c r="FB40" s="5"/>
      <c r="FC40" s="68"/>
      <c r="FD40" s="67"/>
      <c r="FE40" s="67"/>
      <c r="FF40" s="64"/>
      <c r="FG40" s="5"/>
      <c r="FH40" s="69"/>
      <c r="FI40" s="6"/>
      <c r="FJ40" s="5"/>
      <c r="FK40" s="25"/>
      <c r="FL40" s="5"/>
    </row>
    <row r="41" spans="2:168" ht="14.25">
      <c r="B41" s="132" t="s">
        <v>260</v>
      </c>
      <c r="C41" s="2"/>
      <c r="D41" s="2"/>
      <c r="E41" s="2"/>
      <c r="F41" s="2"/>
      <c r="G41" s="2"/>
      <c r="H41" s="2"/>
      <c r="I41" s="2"/>
      <c r="J41" s="2"/>
      <c r="K41" s="152" t="s">
        <v>120</v>
      </c>
      <c r="L41" s="153">
        <f>(ABS(K33)/J29*1000)/L38</f>
        <v>0.75089111966223321</v>
      </c>
      <c r="M41" s="142"/>
      <c r="N41" s="7"/>
      <c r="P41" s="302"/>
      <c r="Q41" s="303"/>
      <c r="AN41" s="14"/>
      <c r="AO41" s="14"/>
      <c r="AP41" s="5"/>
      <c r="AQ41" s="25"/>
      <c r="AR41" s="25"/>
      <c r="AS41" s="96"/>
      <c r="AT41" s="83"/>
      <c r="AU41" s="14"/>
      <c r="AX41" s="83"/>
      <c r="AY41" s="83"/>
      <c r="AZ41" s="83"/>
      <c r="BA41" s="83"/>
      <c r="BJ41" s="54"/>
      <c r="BK41" s="22"/>
      <c r="BL41" s="24"/>
      <c r="BP41" s="23"/>
      <c r="BQ41" s="24"/>
      <c r="BR41" s="22"/>
      <c r="BS41" s="24"/>
      <c r="BT41" s="24"/>
      <c r="BU41" s="23"/>
      <c r="BV41" s="26"/>
      <c r="BX41" s="6"/>
      <c r="BY41" s="24"/>
      <c r="BZ41" s="109"/>
      <c r="CA41" s="66"/>
      <c r="CB41" s="5"/>
      <c r="CC41" s="68"/>
      <c r="CD41" s="67"/>
      <c r="CE41" s="67"/>
      <c r="CF41" s="64"/>
      <c r="CG41" s="5"/>
      <c r="CH41" s="69"/>
      <c r="CI41" s="6"/>
      <c r="CJ41" s="5"/>
      <c r="CK41" s="25"/>
      <c r="CL41" s="5"/>
      <c r="DN41" s="14"/>
      <c r="DO41" s="14"/>
      <c r="DP41" s="5"/>
      <c r="DQ41" s="25"/>
      <c r="DR41" s="25"/>
      <c r="DS41" s="96"/>
      <c r="DT41" s="83"/>
      <c r="DU41" s="14"/>
      <c r="DX41" s="83"/>
      <c r="DY41" s="83"/>
      <c r="DZ41" s="83"/>
      <c r="EA41" s="83"/>
      <c r="EJ41" s="54"/>
      <c r="EK41" s="22"/>
      <c r="EL41" s="24"/>
      <c r="EP41" s="23"/>
      <c r="EQ41" s="24"/>
      <c r="ER41" s="22"/>
      <c r="ES41" s="24"/>
      <c r="ET41" s="24"/>
      <c r="EU41" s="23"/>
      <c r="EV41" s="26"/>
      <c r="EX41" s="6"/>
      <c r="EY41" s="24"/>
      <c r="EZ41" s="109"/>
      <c r="FA41" s="66"/>
      <c r="FB41" s="5"/>
      <c r="FC41" s="68"/>
      <c r="FD41" s="67"/>
      <c r="FE41" s="67"/>
      <c r="FF41" s="64"/>
      <c r="FG41" s="5"/>
      <c r="FH41" s="69"/>
      <c r="FI41" s="6"/>
      <c r="FJ41" s="5"/>
      <c r="FK41" s="25"/>
      <c r="FL41" s="5"/>
    </row>
    <row r="42" spans="2:168" ht="14.25">
      <c r="B42" s="132" t="s">
        <v>261</v>
      </c>
      <c r="C42" s="2"/>
      <c r="D42" s="2"/>
      <c r="E42" s="2"/>
      <c r="F42" s="2"/>
      <c r="G42" s="2"/>
      <c r="H42" s="2"/>
      <c r="I42" s="2"/>
      <c r="J42" s="2"/>
      <c r="K42" s="152" t="s">
        <v>121</v>
      </c>
      <c r="L42" s="153">
        <f>(ABS(L33)/K29*1000)/L38</f>
        <v>6.3311281019740455E-5</v>
      </c>
      <c r="M42" s="142"/>
      <c r="N42" s="7"/>
      <c r="AN42" s="14"/>
      <c r="AO42" s="14"/>
      <c r="AP42" s="5"/>
      <c r="AQ42" s="25"/>
      <c r="AR42" s="25"/>
      <c r="AS42" s="96"/>
      <c r="AT42" s="83"/>
      <c r="AU42" s="14"/>
      <c r="AX42" s="83"/>
      <c r="AY42" s="83"/>
      <c r="AZ42" s="83"/>
      <c r="BA42" s="83"/>
      <c r="BJ42" s="54"/>
      <c r="BK42" s="22"/>
      <c r="BL42" s="24"/>
      <c r="BP42" s="23"/>
      <c r="BQ42" s="24"/>
      <c r="BR42" s="22"/>
      <c r="BS42" s="24"/>
      <c r="BT42" s="24"/>
      <c r="BU42" s="23"/>
      <c r="BV42" s="26"/>
      <c r="BX42" s="6"/>
      <c r="BY42" s="24"/>
      <c r="BZ42" s="109"/>
      <c r="CA42" s="66"/>
      <c r="CB42" s="5"/>
      <c r="CC42" s="68"/>
      <c r="CD42" s="67"/>
      <c r="CE42" s="67"/>
      <c r="CF42" s="64"/>
      <c r="CG42" s="5"/>
      <c r="CH42" s="69"/>
      <c r="CI42" s="6"/>
      <c r="CJ42" s="5"/>
      <c r="CK42" s="25"/>
      <c r="CL42" s="5"/>
      <c r="DN42" s="14"/>
      <c r="DO42" s="14"/>
      <c r="DP42" s="5"/>
      <c r="DQ42" s="25"/>
      <c r="DR42" s="25"/>
      <c r="DS42" s="96"/>
      <c r="DT42" s="83"/>
      <c r="DU42" s="14"/>
      <c r="DX42" s="83"/>
      <c r="DY42" s="83"/>
      <c r="DZ42" s="83"/>
      <c r="EA42" s="83"/>
      <c r="EJ42" s="54"/>
      <c r="EK42" s="22"/>
      <c r="EL42" s="24"/>
      <c r="EP42" s="23"/>
      <c r="EQ42" s="24"/>
      <c r="ER42" s="22"/>
      <c r="ES42" s="24"/>
      <c r="ET42" s="24"/>
      <c r="EU42" s="23"/>
      <c r="EV42" s="26"/>
      <c r="EX42" s="6"/>
      <c r="EY42" s="24"/>
      <c r="EZ42" s="109"/>
      <c r="FA42" s="66"/>
      <c r="FB42" s="5"/>
      <c r="FC42" s="68"/>
      <c r="FD42" s="67"/>
      <c r="FE42" s="67"/>
      <c r="FF42" s="64"/>
      <c r="FG42" s="5"/>
      <c r="FH42" s="69"/>
      <c r="FI42" s="6"/>
      <c r="FJ42" s="5"/>
      <c r="FK42" s="25"/>
      <c r="FL42" s="5"/>
    </row>
    <row r="43" spans="2:168" ht="14.25">
      <c r="B43" s="132" t="s">
        <v>262</v>
      </c>
      <c r="C43" s="2"/>
      <c r="D43" s="2"/>
      <c r="E43" s="2"/>
      <c r="F43" s="2"/>
      <c r="G43" s="2"/>
      <c r="H43" s="2"/>
      <c r="I43" s="2"/>
      <c r="J43" s="2"/>
      <c r="K43" s="152" t="s">
        <v>122</v>
      </c>
      <c r="L43" s="153">
        <f>ABS(N33)*N29/(M29*L38)*100000</f>
        <v>3.6512882639650038E-4</v>
      </c>
      <c r="M43" s="142"/>
      <c r="N43" s="7"/>
      <c r="AN43" s="14"/>
      <c r="AO43" s="14"/>
      <c r="AP43" s="5"/>
      <c r="AQ43" s="25"/>
      <c r="AR43" s="25"/>
      <c r="AS43" s="96"/>
      <c r="AT43" s="83"/>
      <c r="AU43" s="14"/>
      <c r="AX43" s="83"/>
      <c r="AY43" s="83"/>
      <c r="AZ43" s="83"/>
      <c r="BA43" s="83"/>
      <c r="BJ43" s="54"/>
      <c r="BK43" s="22"/>
      <c r="BL43" s="24"/>
      <c r="BP43" s="23"/>
      <c r="BQ43" s="24"/>
      <c r="BR43" s="22"/>
      <c r="BS43" s="24"/>
      <c r="BT43" s="24"/>
      <c r="BU43" s="23"/>
      <c r="BV43" s="26"/>
      <c r="BX43" s="6"/>
      <c r="BY43" s="24"/>
      <c r="BZ43" s="109"/>
      <c r="CA43" s="66"/>
      <c r="CB43" s="5"/>
      <c r="CC43" s="68"/>
      <c r="CD43" s="67"/>
      <c r="CE43" s="67"/>
      <c r="CF43" s="64"/>
      <c r="CG43" s="5"/>
      <c r="CH43" s="69"/>
      <c r="CI43" s="6"/>
      <c r="CJ43" s="5"/>
      <c r="CK43" s="25"/>
      <c r="CL43" s="5"/>
      <c r="DN43" s="14"/>
      <c r="DO43" s="14"/>
      <c r="DP43" s="5"/>
      <c r="DQ43" s="25"/>
      <c r="DR43" s="25"/>
      <c r="DS43" s="96"/>
      <c r="DT43" s="83"/>
      <c r="DU43" s="14"/>
      <c r="DX43" s="83"/>
      <c r="DY43" s="83"/>
      <c r="DZ43" s="83"/>
      <c r="EA43" s="83"/>
      <c r="EJ43" s="54"/>
      <c r="EK43" s="22"/>
      <c r="EL43" s="24"/>
      <c r="EP43" s="23"/>
      <c r="EQ43" s="24"/>
      <c r="ER43" s="22"/>
      <c r="ES43" s="24"/>
      <c r="ET43" s="24"/>
      <c r="EU43" s="23"/>
      <c r="EV43" s="26"/>
      <c r="EX43" s="6"/>
      <c r="EY43" s="24"/>
      <c r="EZ43" s="109"/>
      <c r="FA43" s="66"/>
      <c r="FB43" s="5"/>
      <c r="FC43" s="68"/>
      <c r="FD43" s="67"/>
      <c r="FE43" s="67"/>
      <c r="FF43" s="64"/>
      <c r="FG43" s="5"/>
      <c r="FH43" s="69"/>
      <c r="FI43" s="6"/>
      <c r="FJ43" s="5"/>
      <c r="FK43" s="25"/>
      <c r="FL43" s="5"/>
    </row>
    <row r="44" spans="2:168" ht="15">
      <c r="B44" s="132" t="s">
        <v>263</v>
      </c>
      <c r="C44" s="142"/>
      <c r="D44" s="142"/>
      <c r="E44" s="142"/>
      <c r="F44" s="142"/>
      <c r="G44" s="142"/>
      <c r="H44" s="142"/>
      <c r="I44" s="142"/>
      <c r="J44" s="142"/>
      <c r="K44" s="143" t="s">
        <v>76</v>
      </c>
      <c r="L44" s="154">
        <f>L40+L41+L42+L43</f>
        <v>0.77106106496012938</v>
      </c>
      <c r="M44" s="155" t="s">
        <v>34</v>
      </c>
      <c r="N44" s="19" t="str">
        <f>IF(L44&lt;=1,"OK","Check")</f>
        <v>OK</v>
      </c>
      <c r="AN44" s="14"/>
      <c r="AO44" s="14"/>
      <c r="AP44" s="5"/>
      <c r="AQ44" s="25"/>
      <c r="AR44" s="25"/>
      <c r="AS44" s="96"/>
      <c r="AT44" s="83"/>
      <c r="AU44" s="14"/>
      <c r="AX44" s="83"/>
      <c r="AY44" s="83"/>
      <c r="AZ44" s="83"/>
      <c r="BA44" s="83"/>
      <c r="BJ44" s="54"/>
      <c r="BK44" s="22"/>
      <c r="BL44" s="24"/>
      <c r="BP44" s="23"/>
      <c r="BQ44" s="24"/>
      <c r="BR44" s="22"/>
      <c r="BS44" s="24"/>
      <c r="BT44" s="24"/>
      <c r="BU44" s="23"/>
      <c r="BV44" s="26"/>
      <c r="BX44" s="6"/>
      <c r="BY44" s="24"/>
      <c r="BZ44" s="109"/>
      <c r="CA44" s="66"/>
      <c r="CB44" s="5"/>
      <c r="CC44" s="68"/>
      <c r="CD44" s="67"/>
      <c r="CE44" s="67"/>
      <c r="CF44" s="64"/>
      <c r="CG44" s="5"/>
      <c r="CH44" s="69"/>
      <c r="CI44" s="6"/>
      <c r="CJ44" s="5"/>
      <c r="CK44" s="25"/>
      <c r="CL44" s="5"/>
      <c r="DN44" s="14"/>
      <c r="DO44" s="14"/>
      <c r="DP44" s="5"/>
      <c r="DQ44" s="25"/>
      <c r="DR44" s="25"/>
      <c r="DS44" s="96"/>
      <c r="DT44" s="83"/>
      <c r="DU44" s="14"/>
      <c r="DX44" s="83"/>
      <c r="DY44" s="83"/>
      <c r="DZ44" s="83"/>
      <c r="EA44" s="83"/>
      <c r="EJ44" s="54"/>
      <c r="EK44" s="22"/>
      <c r="EL44" s="24"/>
      <c r="EP44" s="23"/>
      <c r="EQ44" s="24"/>
      <c r="ER44" s="22"/>
      <c r="ES44" s="24"/>
      <c r="ET44" s="24"/>
      <c r="EU44" s="23"/>
      <c r="EV44" s="26"/>
      <c r="EX44" s="6"/>
      <c r="EY44" s="24"/>
      <c r="EZ44" s="109"/>
      <c r="FA44" s="66"/>
      <c r="FB44" s="5"/>
      <c r="FC44" s="68"/>
      <c r="FD44" s="67"/>
      <c r="FE44" s="67"/>
      <c r="FF44" s="64"/>
      <c r="FG44" s="5"/>
      <c r="FH44" s="69"/>
      <c r="FI44" s="6"/>
      <c r="FJ44" s="5"/>
      <c r="FK44" s="25"/>
      <c r="FL44" s="5"/>
    </row>
    <row r="45" spans="2:168">
      <c r="B45" s="8" t="s">
        <v>172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9"/>
      <c r="AN45" s="14"/>
      <c r="AO45" s="14"/>
      <c r="AP45" s="5"/>
      <c r="AQ45" s="25"/>
      <c r="AR45" s="25"/>
      <c r="AS45" s="96"/>
      <c r="AT45" s="83"/>
      <c r="AU45" s="14"/>
      <c r="AX45" s="83"/>
      <c r="AY45" s="83"/>
      <c r="AZ45" s="83"/>
      <c r="BA45" s="83"/>
      <c r="BJ45" s="54"/>
      <c r="BK45" s="22"/>
      <c r="BL45" s="24"/>
      <c r="BP45" s="23"/>
      <c r="BQ45" s="24"/>
      <c r="BR45" s="22"/>
      <c r="BS45" s="24"/>
      <c r="BT45" s="24"/>
      <c r="BU45" s="23"/>
      <c r="BV45" s="26"/>
      <c r="BX45" s="6"/>
      <c r="BY45" s="24"/>
      <c r="BZ45" s="109"/>
      <c r="CA45" s="66"/>
      <c r="CB45" s="5"/>
      <c r="CC45" s="68"/>
      <c r="CD45" s="67"/>
      <c r="CE45" s="67"/>
      <c r="CF45" s="64"/>
      <c r="CG45" s="5"/>
      <c r="CH45" s="69"/>
      <c r="CI45" s="6"/>
      <c r="CJ45" s="5"/>
      <c r="CK45" s="25"/>
      <c r="CL45" s="5"/>
      <c r="DN45" s="14"/>
      <c r="DO45" s="14"/>
      <c r="DP45" s="5"/>
      <c r="DQ45" s="25"/>
      <c r="DR45" s="25"/>
      <c r="DS45" s="96"/>
      <c r="DT45" s="83"/>
      <c r="DU45" s="14"/>
      <c r="DX45" s="83"/>
      <c r="DY45" s="83"/>
      <c r="DZ45" s="83"/>
      <c r="EA45" s="83"/>
      <c r="EJ45" s="54"/>
      <c r="EK45" s="22"/>
      <c r="EL45" s="24"/>
      <c r="EP45" s="23"/>
      <c r="EQ45" s="24"/>
      <c r="ER45" s="22"/>
      <c r="ES45" s="24"/>
      <c r="ET45" s="24"/>
      <c r="EU45" s="23"/>
      <c r="EV45" s="26"/>
      <c r="EX45" s="6"/>
      <c r="EY45" s="24"/>
      <c r="EZ45" s="109"/>
      <c r="FA45" s="66"/>
      <c r="FB45" s="5"/>
      <c r="FC45" s="68"/>
      <c r="FD45" s="67"/>
      <c r="FE45" s="67"/>
      <c r="FF45" s="64"/>
      <c r="FG45" s="5"/>
      <c r="FH45" s="69"/>
      <c r="FI45" s="6"/>
      <c r="FJ45" s="5"/>
      <c r="FK45" s="25"/>
      <c r="FL45" s="5"/>
    </row>
    <row r="46" spans="2:168" ht="14.25">
      <c r="B46" s="132" t="s">
        <v>264</v>
      </c>
      <c r="C46" s="142"/>
      <c r="D46" s="142"/>
      <c r="E46" s="142"/>
      <c r="F46" s="142"/>
      <c r="G46" s="142"/>
      <c r="H46" s="142"/>
      <c r="I46" s="142"/>
      <c r="J46" s="142"/>
      <c r="K46" s="143" t="s">
        <v>77</v>
      </c>
      <c r="L46" s="150">
        <f>0.58*C29/E29*F29</f>
        <v>125.94285714285712</v>
      </c>
      <c r="M46" s="142" t="s">
        <v>51</v>
      </c>
      <c r="N46" s="7"/>
      <c r="AN46" s="14"/>
      <c r="AO46" s="14"/>
      <c r="AP46" s="5"/>
      <c r="AQ46" s="25"/>
      <c r="AR46" s="25"/>
      <c r="AS46" s="96"/>
      <c r="AT46" s="83"/>
      <c r="AU46" s="14"/>
      <c r="AX46" s="83"/>
      <c r="AY46" s="83"/>
      <c r="AZ46" s="83"/>
      <c r="BA46" s="83"/>
      <c r="BJ46" s="54"/>
      <c r="BK46" s="22"/>
      <c r="BL46" s="24"/>
      <c r="BP46" s="23"/>
      <c r="BQ46" s="24"/>
      <c r="BR46" s="22"/>
      <c r="BS46" s="24"/>
      <c r="BT46" s="24"/>
      <c r="BU46" s="23"/>
      <c r="BV46" s="26"/>
      <c r="BX46" s="6"/>
      <c r="BY46" s="24"/>
      <c r="BZ46" s="109"/>
      <c r="CA46" s="66"/>
      <c r="CB46" s="5"/>
      <c r="CC46" s="68"/>
      <c r="CD46" s="67"/>
      <c r="CE46" s="67"/>
      <c r="CF46" s="64"/>
      <c r="CG46" s="5"/>
      <c r="CH46" s="69"/>
      <c r="CI46" s="6"/>
      <c r="CJ46" s="5"/>
      <c r="CK46" s="25"/>
      <c r="CL46" s="5"/>
      <c r="DN46" s="14"/>
      <c r="DO46" s="14"/>
      <c r="DP46" s="5"/>
      <c r="DQ46" s="25"/>
      <c r="DR46" s="25"/>
      <c r="DS46" s="96"/>
      <c r="DT46" s="83"/>
      <c r="DU46" s="14"/>
      <c r="DX46" s="83"/>
      <c r="DY46" s="83"/>
      <c r="DZ46" s="83"/>
      <c r="EA46" s="83"/>
      <c r="EJ46" s="54"/>
      <c r="EK46" s="22"/>
      <c r="EL46" s="24"/>
      <c r="EP46" s="23"/>
      <c r="EQ46" s="24"/>
      <c r="ER46" s="22"/>
      <c r="ES46" s="24"/>
      <c r="ET46" s="24"/>
      <c r="EU46" s="23"/>
      <c r="EV46" s="26"/>
      <c r="EX46" s="6"/>
      <c r="EY46" s="24"/>
      <c r="EZ46" s="109"/>
      <c r="FA46" s="66"/>
      <c r="FB46" s="5"/>
      <c r="FC46" s="68"/>
      <c r="FD46" s="67"/>
      <c r="FE46" s="67"/>
      <c r="FF46" s="64"/>
      <c r="FG46" s="5"/>
      <c r="FH46" s="69"/>
      <c r="FI46" s="6"/>
      <c r="FJ46" s="5"/>
      <c r="FK46" s="25"/>
      <c r="FL46" s="5"/>
    </row>
    <row r="47" spans="2:168" ht="14.25">
      <c r="B47" s="132" t="s">
        <v>265</v>
      </c>
      <c r="C47" s="2"/>
      <c r="D47" s="2"/>
      <c r="E47" s="2"/>
      <c r="F47" s="2"/>
      <c r="G47" s="2"/>
      <c r="H47" s="2"/>
      <c r="I47" s="2"/>
      <c r="J47" s="2"/>
      <c r="K47" s="156" t="s">
        <v>188</v>
      </c>
      <c r="L47" s="57">
        <f>ABS(J33)*L29/(H29*F17)*100</f>
        <v>16.349818922025648</v>
      </c>
      <c r="M47" s="142" t="s">
        <v>51</v>
      </c>
      <c r="N47" s="9"/>
      <c r="AN47" s="14"/>
      <c r="AO47" s="14"/>
      <c r="AP47" s="5"/>
      <c r="AQ47" s="25"/>
      <c r="AR47" s="25"/>
      <c r="AS47" s="96"/>
      <c r="AT47" s="83"/>
      <c r="AU47" s="14"/>
      <c r="AX47" s="83"/>
      <c r="AY47" s="83"/>
      <c r="AZ47" s="83"/>
      <c r="BA47" s="83"/>
      <c r="BJ47" s="54"/>
      <c r="BK47" s="22"/>
      <c r="BL47" s="24"/>
      <c r="BP47" s="23"/>
      <c r="BQ47" s="24"/>
      <c r="BR47" s="22"/>
      <c r="BS47" s="24"/>
      <c r="BT47" s="24"/>
      <c r="BU47" s="23"/>
      <c r="BV47" s="26"/>
      <c r="BX47" s="6"/>
      <c r="BY47" s="24"/>
      <c r="BZ47" s="109"/>
      <c r="CA47" s="66"/>
      <c r="CB47" s="5"/>
      <c r="CC47" s="68"/>
      <c r="CD47" s="67"/>
      <c r="CE47" s="67"/>
      <c r="CF47" s="64"/>
      <c r="CG47" s="5"/>
      <c r="CH47" s="69"/>
      <c r="CI47" s="6"/>
      <c r="CJ47" s="5"/>
      <c r="CK47" s="25"/>
      <c r="CL47" s="5"/>
      <c r="DN47" s="14"/>
      <c r="DO47" s="14"/>
      <c r="DP47" s="5"/>
      <c r="DQ47" s="25"/>
      <c r="DR47" s="25"/>
      <c r="DS47" s="96"/>
      <c r="DT47" s="83"/>
      <c r="DU47" s="14"/>
      <c r="DX47" s="83"/>
      <c r="DY47" s="83"/>
      <c r="DZ47" s="83"/>
      <c r="EA47" s="83"/>
      <c r="EJ47" s="54"/>
      <c r="EK47" s="22"/>
      <c r="EL47" s="24"/>
      <c r="EP47" s="23"/>
      <c r="EQ47" s="24"/>
      <c r="ER47" s="22"/>
      <c r="ES47" s="24"/>
      <c r="ET47" s="24"/>
      <c r="EU47" s="23"/>
      <c r="EV47" s="26"/>
      <c r="EX47" s="6"/>
      <c r="EY47" s="24"/>
      <c r="EZ47" s="109"/>
      <c r="FA47" s="66"/>
      <c r="FB47" s="5"/>
      <c r="FC47" s="68"/>
      <c r="FD47" s="67"/>
      <c r="FE47" s="67"/>
      <c r="FF47" s="64"/>
      <c r="FG47" s="5"/>
      <c r="FH47" s="69"/>
      <c r="FI47" s="6"/>
      <c r="FJ47" s="5"/>
      <c r="FK47" s="25"/>
      <c r="FL47" s="5"/>
    </row>
    <row r="48" spans="2:168" ht="15">
      <c r="B48" s="132" t="s">
        <v>266</v>
      </c>
      <c r="C48" s="2"/>
      <c r="D48" s="2"/>
      <c r="E48" s="2"/>
      <c r="F48" s="2"/>
      <c r="G48" s="2"/>
      <c r="H48" s="2"/>
      <c r="I48" s="2"/>
      <c r="J48" s="2"/>
      <c r="K48" s="157" t="s">
        <v>189</v>
      </c>
      <c r="L48" s="154">
        <f>L47/L46</f>
        <v>0.12981934262043959</v>
      </c>
      <c r="M48" s="155" t="s">
        <v>34</v>
      </c>
      <c r="N48" s="19" t="str">
        <f>IF(L48&lt;=1,"OK","Check")</f>
        <v>OK</v>
      </c>
      <c r="AN48" s="14"/>
      <c r="AO48" s="14"/>
      <c r="AP48" s="5"/>
      <c r="AQ48" s="25"/>
      <c r="AR48" s="25"/>
      <c r="AS48" s="96"/>
      <c r="AT48" s="83"/>
      <c r="AU48" s="14"/>
      <c r="AX48" s="83"/>
      <c r="AY48" s="83"/>
      <c r="AZ48" s="83"/>
      <c r="BA48" s="83"/>
      <c r="BJ48" s="54"/>
      <c r="BK48" s="22"/>
      <c r="BL48" s="24"/>
      <c r="BP48" s="23"/>
      <c r="BQ48" s="24"/>
      <c r="BR48" s="22"/>
      <c r="BS48" s="24"/>
      <c r="BT48" s="24"/>
      <c r="BU48" s="23"/>
      <c r="BV48" s="26"/>
      <c r="BX48" s="6"/>
      <c r="BY48" s="24"/>
      <c r="BZ48" s="109"/>
      <c r="CA48" s="66"/>
      <c r="CB48" s="5"/>
      <c r="CC48" s="68"/>
      <c r="CD48" s="67"/>
      <c r="CE48" s="67"/>
      <c r="CF48" s="64"/>
      <c r="CG48" s="5"/>
      <c r="CH48" s="69"/>
      <c r="CI48" s="6"/>
      <c r="CJ48" s="5"/>
      <c r="CK48" s="25"/>
      <c r="CL48" s="5"/>
      <c r="DN48" s="14"/>
      <c r="DO48" s="14"/>
      <c r="DP48" s="5"/>
      <c r="DQ48" s="25"/>
      <c r="DR48" s="25"/>
      <c r="DS48" s="96"/>
      <c r="DT48" s="83"/>
      <c r="DU48" s="14"/>
      <c r="DX48" s="83"/>
      <c r="DY48" s="83"/>
      <c r="DZ48" s="83"/>
      <c r="EA48" s="83"/>
      <c r="EJ48" s="54"/>
      <c r="EK48" s="22"/>
      <c r="EL48" s="24"/>
      <c r="EP48" s="23"/>
      <c r="EQ48" s="24"/>
      <c r="ER48" s="22"/>
      <c r="ES48" s="24"/>
      <c r="ET48" s="24"/>
      <c r="EU48" s="23"/>
      <c r="EV48" s="26"/>
      <c r="EX48" s="6"/>
      <c r="EY48" s="24"/>
      <c r="EZ48" s="109"/>
      <c r="FA48" s="66"/>
      <c r="FB48" s="5"/>
      <c r="FC48" s="68"/>
      <c r="FD48" s="67"/>
      <c r="FE48" s="67"/>
      <c r="FF48" s="64"/>
      <c r="FG48" s="5"/>
      <c r="FH48" s="69"/>
      <c r="FI48" s="6"/>
      <c r="FJ48" s="5"/>
      <c r="FK48" s="25"/>
      <c r="FL48" s="5"/>
    </row>
    <row r="49" spans="2:168">
      <c r="B49" s="8" t="s">
        <v>173</v>
      </c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7"/>
      <c r="AN49" s="14"/>
      <c r="AO49" s="14"/>
      <c r="AP49" s="5"/>
      <c r="AQ49" s="25"/>
      <c r="AR49" s="25"/>
      <c r="AS49" s="96"/>
      <c r="AT49" s="83"/>
      <c r="AU49" s="14"/>
      <c r="AX49" s="83"/>
      <c r="AY49" s="83"/>
      <c r="AZ49" s="83"/>
      <c r="BA49" s="83"/>
      <c r="BJ49" s="54"/>
      <c r="BK49" s="22"/>
      <c r="BL49" s="24"/>
      <c r="BP49" s="23"/>
      <c r="BQ49" s="24"/>
      <c r="BR49" s="22"/>
      <c r="BS49" s="24"/>
      <c r="BT49" s="24"/>
      <c r="BU49" s="23"/>
      <c r="BV49" s="26"/>
      <c r="BX49" s="6"/>
      <c r="BY49" s="24"/>
      <c r="BZ49" s="109"/>
      <c r="CA49" s="66"/>
      <c r="CB49" s="5"/>
      <c r="CC49" s="68"/>
      <c r="CD49" s="67"/>
      <c r="CE49" s="67"/>
      <c r="CF49" s="64"/>
      <c r="CG49" s="5"/>
      <c r="CH49" s="69"/>
      <c r="CI49" s="6"/>
      <c r="CJ49" s="5"/>
      <c r="CK49" s="25"/>
      <c r="CL49" s="5"/>
      <c r="DN49" s="14"/>
      <c r="DO49" s="14"/>
      <c r="DP49" s="5"/>
      <c r="DQ49" s="25"/>
      <c r="DR49" s="25"/>
      <c r="DS49" s="96"/>
      <c r="DT49" s="83"/>
      <c r="DU49" s="14"/>
      <c r="DX49" s="83"/>
      <c r="DY49" s="83"/>
      <c r="DZ49" s="83"/>
      <c r="EA49" s="83"/>
      <c r="EJ49" s="54"/>
      <c r="EK49" s="22"/>
      <c r="EL49" s="24"/>
      <c r="EP49" s="23"/>
      <c r="EQ49" s="24"/>
      <c r="ER49" s="22"/>
      <c r="ES49" s="24"/>
      <c r="ET49" s="24"/>
      <c r="EU49" s="23"/>
      <c r="EV49" s="26"/>
      <c r="EX49" s="6"/>
      <c r="EY49" s="24"/>
      <c r="EZ49" s="109"/>
      <c r="FA49" s="66"/>
      <c r="FB49" s="5"/>
      <c r="FC49" s="68"/>
      <c r="FD49" s="67"/>
      <c r="FE49" s="67"/>
      <c r="FF49" s="64"/>
      <c r="FG49" s="5"/>
      <c r="FH49" s="69"/>
      <c r="FI49" s="6"/>
      <c r="FJ49" s="5"/>
      <c r="FK49" s="25"/>
      <c r="FL49" s="5"/>
    </row>
    <row r="50" spans="2:168" ht="14.25">
      <c r="B50" s="132" t="s">
        <v>267</v>
      </c>
      <c r="C50" s="142"/>
      <c r="D50" s="142"/>
      <c r="E50" s="142"/>
      <c r="F50" s="142"/>
      <c r="G50" s="142"/>
      <c r="H50" s="142"/>
      <c r="I50" s="142"/>
      <c r="J50" s="142"/>
      <c r="K50" s="143" t="s">
        <v>124</v>
      </c>
      <c r="L50" s="150">
        <f>L41*L38</f>
        <v>163.05064312665633</v>
      </c>
      <c r="M50" s="142" t="s">
        <v>51</v>
      </c>
      <c r="N50" s="7"/>
      <c r="AN50" s="14"/>
      <c r="AO50" s="14"/>
      <c r="AP50" s="5"/>
      <c r="AQ50" s="25"/>
      <c r="AR50" s="25"/>
      <c r="AS50" s="96"/>
      <c r="AT50" s="83"/>
      <c r="AU50" s="14"/>
      <c r="AX50" s="83"/>
      <c r="AY50" s="83"/>
      <c r="AZ50" s="83"/>
      <c r="BA50" s="83"/>
      <c r="BJ50" s="54"/>
      <c r="BK50" s="22"/>
      <c r="BL50" s="24"/>
      <c r="BP50" s="23"/>
      <c r="BQ50" s="24"/>
      <c r="BR50" s="22"/>
      <c r="BS50" s="24"/>
      <c r="BT50" s="24"/>
      <c r="BU50" s="23"/>
      <c r="BV50" s="26"/>
      <c r="BX50" s="6"/>
      <c r="BY50" s="24"/>
      <c r="BZ50" s="109"/>
      <c r="CA50" s="66"/>
      <c r="CB50" s="5"/>
      <c r="CC50" s="68"/>
      <c r="CD50" s="67"/>
      <c r="CE50" s="67"/>
      <c r="CF50" s="64"/>
      <c r="CG50" s="5"/>
      <c r="CH50" s="69"/>
      <c r="CI50" s="6"/>
      <c r="CJ50" s="5"/>
      <c r="CK50" s="25"/>
      <c r="CL50" s="5"/>
      <c r="DN50" s="14"/>
      <c r="DO50" s="14"/>
      <c r="DP50" s="5"/>
      <c r="DQ50" s="25"/>
      <c r="DR50" s="25"/>
      <c r="DS50" s="96"/>
      <c r="DT50" s="83"/>
      <c r="DU50" s="14"/>
      <c r="DX50" s="83"/>
      <c r="DY50" s="83"/>
      <c r="DZ50" s="83"/>
      <c r="EA50" s="83"/>
      <c r="EJ50" s="54"/>
      <c r="EK50" s="22"/>
      <c r="EL50" s="24"/>
      <c r="EP50" s="23"/>
      <c r="EQ50" s="24"/>
      <c r="ER50" s="22"/>
      <c r="ES50" s="24"/>
      <c r="ET50" s="24"/>
      <c r="EU50" s="23"/>
      <c r="EV50" s="26"/>
      <c r="EX50" s="6"/>
      <c r="EY50" s="24"/>
      <c r="EZ50" s="109"/>
      <c r="FA50" s="66"/>
      <c r="FB50" s="5"/>
      <c r="FC50" s="68"/>
      <c r="FD50" s="67"/>
      <c r="FE50" s="67"/>
      <c r="FF50" s="64"/>
      <c r="FG50" s="5"/>
      <c r="FH50" s="69"/>
      <c r="FI50" s="6"/>
      <c r="FJ50" s="5"/>
      <c r="FK50" s="25"/>
      <c r="FL50" s="5"/>
    </row>
    <row r="51" spans="2:168" ht="14.25">
      <c r="B51" s="132" t="s">
        <v>268</v>
      </c>
      <c r="C51" s="2"/>
      <c r="D51" s="2"/>
      <c r="E51" s="2"/>
      <c r="F51" s="2"/>
      <c r="G51" s="2"/>
      <c r="H51" s="2"/>
      <c r="I51" s="2"/>
      <c r="J51" s="2"/>
      <c r="K51" s="143" t="s">
        <v>125</v>
      </c>
      <c r="L51" s="158">
        <f>L42*L38</f>
        <v>1.3747592450000783E-2</v>
      </c>
      <c r="M51" s="142" t="s">
        <v>51</v>
      </c>
      <c r="N51" s="9"/>
      <c r="AN51" s="14"/>
      <c r="AO51" s="14"/>
      <c r="AP51" s="5"/>
      <c r="AQ51" s="25"/>
      <c r="AR51" s="25"/>
      <c r="AS51" s="96"/>
      <c r="AT51" s="83"/>
      <c r="AU51" s="14"/>
      <c r="AX51" s="83"/>
      <c r="AY51" s="83"/>
      <c r="AZ51" s="83"/>
      <c r="BA51" s="83"/>
      <c r="BJ51" s="54"/>
      <c r="BK51" s="22"/>
      <c r="BL51" s="24"/>
      <c r="BP51" s="23"/>
      <c r="BQ51" s="24"/>
      <c r="BR51" s="22"/>
      <c r="BS51" s="24"/>
      <c r="BT51" s="24"/>
      <c r="BU51" s="23"/>
      <c r="BV51" s="26"/>
      <c r="BX51" s="6"/>
      <c r="BY51" s="24"/>
      <c r="BZ51" s="109"/>
      <c r="CA51" s="66"/>
      <c r="CB51" s="5"/>
      <c r="CC51" s="68"/>
      <c r="CD51" s="67"/>
      <c r="CE51" s="67"/>
      <c r="CF51" s="64"/>
      <c r="CG51" s="5"/>
      <c r="CH51" s="69"/>
      <c r="CI51" s="6"/>
      <c r="CJ51" s="5"/>
      <c r="CK51" s="25"/>
      <c r="CL51" s="5"/>
      <c r="DN51" s="14"/>
      <c r="DO51" s="14"/>
      <c r="DP51" s="5"/>
      <c r="DQ51" s="25"/>
      <c r="DR51" s="25"/>
      <c r="DS51" s="96"/>
      <c r="DT51" s="83"/>
      <c r="DU51" s="14"/>
      <c r="DX51" s="83"/>
      <c r="DY51" s="83"/>
      <c r="DZ51" s="83"/>
      <c r="EA51" s="83"/>
      <c r="EJ51" s="54"/>
      <c r="EK51" s="22"/>
      <c r="EL51" s="24"/>
      <c r="EP51" s="23"/>
      <c r="EQ51" s="24"/>
      <c r="ER51" s="22"/>
      <c r="ES51" s="24"/>
      <c r="ET51" s="24"/>
      <c r="EU51" s="23"/>
      <c r="EV51" s="26"/>
      <c r="EX51" s="6"/>
      <c r="EY51" s="24"/>
      <c r="EZ51" s="109"/>
      <c r="FA51" s="66"/>
      <c r="FB51" s="5"/>
      <c r="FC51" s="68"/>
      <c r="FD51" s="67"/>
      <c r="FE51" s="67"/>
      <c r="FF51" s="64"/>
      <c r="FG51" s="5"/>
      <c r="FH51" s="69"/>
      <c r="FI51" s="6"/>
      <c r="FJ51" s="5"/>
      <c r="FK51" s="25"/>
      <c r="FL51" s="5"/>
    </row>
    <row r="52" spans="2:168" ht="14.25">
      <c r="B52" s="132" t="s">
        <v>269</v>
      </c>
      <c r="C52" s="2"/>
      <c r="D52" s="2"/>
      <c r="E52" s="2"/>
      <c r="F52" s="2"/>
      <c r="G52" s="2"/>
      <c r="H52" s="159"/>
      <c r="I52" s="159"/>
      <c r="J52" s="159"/>
      <c r="K52" s="156" t="s">
        <v>126</v>
      </c>
      <c r="L52" s="56">
        <f>L47</f>
        <v>16.349818922025648</v>
      </c>
      <c r="M52" s="142" t="s">
        <v>51</v>
      </c>
      <c r="N52" s="7"/>
      <c r="AN52" s="14"/>
      <c r="AO52" s="14"/>
      <c r="AP52" s="5"/>
      <c r="AQ52" s="25"/>
      <c r="AR52" s="25"/>
      <c r="AS52" s="96"/>
      <c r="AT52" s="83"/>
      <c r="AU52" s="14"/>
      <c r="AX52" s="83"/>
      <c r="AY52" s="83"/>
      <c r="AZ52" s="83"/>
      <c r="BA52" s="83"/>
      <c r="BJ52" s="54"/>
      <c r="BK52" s="22"/>
      <c r="BL52" s="24"/>
      <c r="BP52" s="23"/>
      <c r="BQ52" s="24"/>
      <c r="BR52" s="22"/>
      <c r="BS52" s="24"/>
      <c r="BT52" s="24"/>
      <c r="BU52" s="23"/>
      <c r="BV52" s="26"/>
      <c r="BX52" s="6"/>
      <c r="BY52" s="24"/>
      <c r="BZ52" s="109"/>
      <c r="CA52" s="66"/>
      <c r="CB52" s="5"/>
      <c r="CC52" s="68"/>
      <c r="CD52" s="67"/>
      <c r="CE52" s="67"/>
      <c r="CF52" s="64"/>
      <c r="CG52" s="5"/>
      <c r="CH52" s="69"/>
      <c r="CI52" s="6"/>
      <c r="CJ52" s="5"/>
      <c r="CK52" s="25"/>
      <c r="CL52" s="5"/>
      <c r="DN52" s="14"/>
      <c r="DO52" s="14"/>
      <c r="DP52" s="5"/>
      <c r="DQ52" s="25"/>
      <c r="DR52" s="25"/>
      <c r="DS52" s="96"/>
      <c r="DT52" s="83"/>
      <c r="DU52" s="14"/>
      <c r="DX52" s="83"/>
      <c r="DY52" s="83"/>
      <c r="DZ52" s="83"/>
      <c r="EA52" s="83"/>
      <c r="EJ52" s="54"/>
      <c r="EK52" s="22"/>
      <c r="EL52" s="24"/>
      <c r="EP52" s="23"/>
      <c r="EQ52" s="24"/>
      <c r="ER52" s="22"/>
      <c r="ES52" s="24"/>
      <c r="ET52" s="24"/>
      <c r="EU52" s="23"/>
      <c r="EV52" s="26"/>
      <c r="EX52" s="6"/>
      <c r="EY52" s="24"/>
      <c r="EZ52" s="109"/>
      <c r="FA52" s="66"/>
      <c r="FB52" s="5"/>
      <c r="FC52" s="68"/>
      <c r="FD52" s="67"/>
      <c r="FE52" s="67"/>
      <c r="FF52" s="64"/>
      <c r="FG52" s="5"/>
      <c r="FH52" s="69"/>
      <c r="FI52" s="6"/>
      <c r="FJ52" s="5"/>
      <c r="FK52" s="25"/>
      <c r="FL52" s="5"/>
    </row>
    <row r="53" spans="2:168" ht="15">
      <c r="B53" s="132" t="s">
        <v>263</v>
      </c>
      <c r="C53" s="142"/>
      <c r="D53" s="142"/>
      <c r="E53" s="142"/>
      <c r="F53" s="142"/>
      <c r="G53" s="142"/>
      <c r="H53" s="142"/>
      <c r="I53" s="142"/>
      <c r="J53" s="142"/>
      <c r="K53" s="160"/>
      <c r="L53" s="154">
        <f>0.87/L38*SQRT(L50^2-L50*L51+L51^2+3*L52^2)</f>
        <v>0.6630279347290311</v>
      </c>
      <c r="M53" s="155" t="s">
        <v>34</v>
      </c>
      <c r="N53" s="19" t="str">
        <f>IF(L53&lt;=1,"OK","Check")</f>
        <v>OK</v>
      </c>
      <c r="AN53" s="14"/>
      <c r="AO53" s="14"/>
      <c r="AP53" s="5"/>
      <c r="AQ53" s="25"/>
      <c r="AR53" s="25"/>
      <c r="AS53" s="96"/>
      <c r="AT53" s="83"/>
      <c r="AU53" s="14"/>
      <c r="AX53" s="83"/>
      <c r="AY53" s="83"/>
      <c r="AZ53" s="83"/>
      <c r="BA53" s="83"/>
      <c r="BJ53" s="54"/>
      <c r="BK53" s="22"/>
      <c r="BL53" s="24"/>
      <c r="BP53" s="23"/>
      <c r="BQ53" s="24"/>
      <c r="BR53" s="22"/>
      <c r="BS53" s="24"/>
      <c r="BT53" s="24"/>
      <c r="BU53" s="23"/>
      <c r="BV53" s="26"/>
      <c r="BX53" s="6"/>
      <c r="BY53" s="24"/>
      <c r="BZ53" s="109"/>
      <c r="CA53" s="66"/>
      <c r="CB53" s="5"/>
      <c r="CC53" s="68"/>
      <c r="CD53" s="67"/>
      <c r="CE53" s="67"/>
      <c r="CF53" s="64"/>
      <c r="CG53" s="5"/>
      <c r="CH53" s="69"/>
      <c r="CI53" s="6"/>
      <c r="CJ53" s="5"/>
      <c r="CK53" s="25"/>
      <c r="CL53" s="5"/>
      <c r="DN53" s="14"/>
      <c r="DO53" s="14"/>
      <c r="DP53" s="5"/>
      <c r="DQ53" s="25"/>
      <c r="DR53" s="25"/>
      <c r="DS53" s="96"/>
      <c r="DT53" s="83"/>
      <c r="DU53" s="14"/>
      <c r="DX53" s="83"/>
      <c r="DY53" s="83"/>
      <c r="DZ53" s="83"/>
      <c r="EA53" s="83"/>
      <c r="EJ53" s="54"/>
      <c r="EK53" s="22"/>
      <c r="EL53" s="24"/>
      <c r="EP53" s="23"/>
      <c r="EQ53" s="24"/>
      <c r="ER53" s="22"/>
      <c r="ES53" s="24"/>
      <c r="ET53" s="24"/>
      <c r="EU53" s="23"/>
      <c r="EV53" s="26"/>
      <c r="EX53" s="6"/>
      <c r="EY53" s="24"/>
      <c r="EZ53" s="109"/>
      <c r="FA53" s="66"/>
      <c r="FB53" s="5"/>
      <c r="FC53" s="68"/>
      <c r="FD53" s="67"/>
      <c r="FE53" s="67"/>
      <c r="FF53" s="64"/>
      <c r="FG53" s="5"/>
      <c r="FH53" s="69"/>
      <c r="FI53" s="6"/>
      <c r="FJ53" s="5"/>
      <c r="FK53" s="25"/>
      <c r="FL53" s="5"/>
    </row>
    <row r="54" spans="2:168">
      <c r="B54" s="10"/>
      <c r="C54" s="2"/>
      <c r="D54" s="2"/>
      <c r="E54" s="2"/>
      <c r="F54" s="2"/>
      <c r="G54" s="2"/>
      <c r="H54" s="2"/>
      <c r="I54" s="2"/>
      <c r="J54" s="2"/>
      <c r="K54" s="2"/>
      <c r="L54" s="2"/>
      <c r="M54" s="142"/>
      <c r="N54" s="7"/>
      <c r="AN54" s="14"/>
      <c r="AO54" s="14"/>
      <c r="AP54" s="5"/>
      <c r="AQ54" s="25"/>
      <c r="AR54" s="25"/>
      <c r="AS54" s="96"/>
      <c r="AT54" s="83"/>
      <c r="AU54" s="14"/>
      <c r="AX54" s="83"/>
      <c r="AY54" s="83"/>
      <c r="AZ54" s="83"/>
      <c r="BA54" s="83"/>
      <c r="BJ54" s="54"/>
      <c r="BK54" s="22"/>
      <c r="BL54" s="24"/>
      <c r="BP54" s="23"/>
      <c r="BQ54" s="24"/>
      <c r="BR54" s="22"/>
      <c r="BS54" s="24"/>
      <c r="BT54" s="24"/>
      <c r="BU54" s="23"/>
      <c r="BV54" s="26"/>
      <c r="BX54" s="6"/>
      <c r="BY54" s="24"/>
      <c r="BZ54" s="109"/>
      <c r="CA54" s="66"/>
      <c r="CB54" s="5"/>
      <c r="CC54" s="68"/>
      <c r="CD54" s="67"/>
      <c r="CE54" s="67"/>
      <c r="CF54" s="64"/>
      <c r="CG54" s="5"/>
      <c r="CH54" s="69"/>
      <c r="CI54" s="6"/>
      <c r="CJ54" s="5"/>
      <c r="CK54" s="25"/>
      <c r="CL54" s="5"/>
      <c r="DN54" s="14"/>
      <c r="DO54" s="14"/>
      <c r="DP54" s="5"/>
      <c r="DQ54" s="25"/>
      <c r="DR54" s="25"/>
      <c r="DS54" s="96"/>
      <c r="DT54" s="83"/>
      <c r="DU54" s="14"/>
      <c r="DX54" s="83"/>
      <c r="DY54" s="83"/>
      <c r="DZ54" s="83"/>
      <c r="EA54" s="83"/>
      <c r="EJ54" s="54"/>
      <c r="EK54" s="22"/>
      <c r="EL54" s="24"/>
      <c r="EP54" s="23"/>
      <c r="EQ54" s="24"/>
      <c r="ER54" s="22"/>
      <c r="ES54" s="24"/>
      <c r="ET54" s="24"/>
      <c r="EU54" s="23"/>
      <c r="EV54" s="26"/>
      <c r="EX54" s="6"/>
      <c r="EY54" s="24"/>
      <c r="EZ54" s="109"/>
      <c r="FA54" s="66"/>
      <c r="FB54" s="5"/>
      <c r="FC54" s="68"/>
      <c r="FD54" s="67"/>
      <c r="FE54" s="67"/>
      <c r="FF54" s="64"/>
      <c r="FG54" s="5"/>
      <c r="FH54" s="69"/>
      <c r="FI54" s="6"/>
      <c r="FJ54" s="5"/>
      <c r="FK54" s="25"/>
      <c r="FL54" s="5"/>
    </row>
    <row r="55" spans="2:168">
      <c r="B55" s="107" t="s">
        <v>74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9"/>
      <c r="AN55" s="14"/>
      <c r="AO55" s="14"/>
      <c r="AP55" s="5"/>
      <c r="AQ55" s="25"/>
      <c r="AR55" s="25"/>
      <c r="AS55" s="96"/>
      <c r="AT55" s="83"/>
      <c r="AU55" s="14"/>
      <c r="AX55" s="83"/>
      <c r="AY55" s="83"/>
      <c r="AZ55" s="83"/>
      <c r="BA55" s="83"/>
      <c r="BJ55" s="54"/>
      <c r="BK55" s="22"/>
      <c r="BL55" s="24"/>
      <c r="BP55" s="23"/>
      <c r="BQ55" s="24"/>
      <c r="BR55" s="22"/>
      <c r="BS55" s="24"/>
      <c r="BT55" s="24"/>
      <c r="BU55" s="23"/>
      <c r="BV55" s="26"/>
      <c r="BX55" s="6"/>
      <c r="BY55" s="24"/>
      <c r="BZ55" s="109"/>
      <c r="CA55" s="66"/>
      <c r="CB55" s="5"/>
      <c r="CC55" s="68"/>
      <c r="CD55" s="67"/>
      <c r="CE55" s="67"/>
      <c r="CF55" s="64"/>
      <c r="CG55" s="5"/>
      <c r="CH55" s="69"/>
      <c r="CI55" s="6"/>
      <c r="CJ55" s="5"/>
      <c r="CK55" s="25"/>
      <c r="CL55" s="5"/>
      <c r="DN55" s="14"/>
      <c r="DO55" s="14"/>
      <c r="DP55" s="5"/>
      <c r="DQ55" s="25"/>
      <c r="DR55" s="25"/>
      <c r="DS55" s="96"/>
      <c r="DT55" s="83"/>
      <c r="DU55" s="14"/>
      <c r="DX55" s="83"/>
      <c r="DY55" s="83"/>
      <c r="DZ55" s="83"/>
      <c r="EA55" s="83"/>
      <c r="EJ55" s="54"/>
      <c r="EK55" s="22"/>
      <c r="EL55" s="24"/>
      <c r="EP55" s="23"/>
      <c r="EQ55" s="24"/>
      <c r="ER55" s="22"/>
      <c r="ES55" s="24"/>
      <c r="ET55" s="24"/>
      <c r="EU55" s="23"/>
      <c r="EV55" s="26"/>
      <c r="EX55" s="6"/>
      <c r="EY55" s="24"/>
      <c r="EZ55" s="109"/>
      <c r="FA55" s="66"/>
      <c r="FB55" s="5"/>
      <c r="FC55" s="68"/>
      <c r="FD55" s="67"/>
      <c r="FE55" s="67"/>
      <c r="FF55" s="64"/>
      <c r="FG55" s="5"/>
      <c r="FH55" s="69"/>
      <c r="FI55" s="6"/>
      <c r="FJ55" s="5"/>
      <c r="FK55" s="25"/>
      <c r="FL55" s="5"/>
    </row>
    <row r="56" spans="2:168">
      <c r="B56" s="8" t="s">
        <v>169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9"/>
      <c r="AN56" s="14"/>
      <c r="AO56" s="14"/>
      <c r="AP56" s="5"/>
      <c r="AQ56" s="25"/>
      <c r="AR56" s="25"/>
      <c r="AS56" s="96"/>
      <c r="AT56" s="83"/>
      <c r="AU56" s="14"/>
      <c r="AX56" s="83"/>
      <c r="AY56" s="83"/>
      <c r="AZ56" s="83"/>
      <c r="BA56" s="83"/>
      <c r="BJ56" s="54"/>
      <c r="BK56" s="22"/>
      <c r="BL56" s="24"/>
      <c r="BP56" s="23"/>
      <c r="BQ56" s="24"/>
      <c r="BR56" s="22"/>
      <c r="BS56" s="24"/>
      <c r="BT56" s="24"/>
      <c r="BU56" s="23"/>
      <c r="BV56" s="26"/>
      <c r="BX56" s="6"/>
      <c r="BY56" s="24"/>
      <c r="BZ56" s="109"/>
      <c r="CA56" s="66"/>
      <c r="CB56" s="5"/>
      <c r="CC56" s="68"/>
      <c r="CD56" s="67"/>
      <c r="CE56" s="67"/>
      <c r="CF56" s="64"/>
      <c r="CG56" s="5"/>
      <c r="CH56" s="69"/>
      <c r="CI56" s="6"/>
      <c r="CJ56" s="5"/>
      <c r="CK56" s="25"/>
      <c r="CL56" s="5"/>
      <c r="DN56" s="14"/>
      <c r="DO56" s="14"/>
      <c r="DP56" s="5"/>
      <c r="DQ56" s="25"/>
      <c r="DR56" s="25"/>
      <c r="DS56" s="96"/>
      <c r="DT56" s="83"/>
      <c r="DU56" s="14"/>
      <c r="DX56" s="83"/>
      <c r="DY56" s="83"/>
      <c r="DZ56" s="83"/>
      <c r="EA56" s="83"/>
      <c r="EJ56" s="54"/>
      <c r="EK56" s="22"/>
      <c r="EL56" s="24"/>
      <c r="EP56" s="23"/>
      <c r="EQ56" s="24"/>
      <c r="ER56" s="22"/>
      <c r="ES56" s="24"/>
      <c r="ET56" s="24"/>
      <c r="EU56" s="23"/>
      <c r="EV56" s="26"/>
      <c r="EX56" s="6"/>
      <c r="EY56" s="24"/>
      <c r="EZ56" s="109"/>
      <c r="FA56" s="66"/>
      <c r="FB56" s="5"/>
      <c r="FC56" s="68"/>
      <c r="FD56" s="67"/>
      <c r="FE56" s="67"/>
      <c r="FF56" s="64"/>
      <c r="FG56" s="5"/>
      <c r="FH56" s="69"/>
      <c r="FI56" s="6"/>
      <c r="FJ56" s="5"/>
      <c r="FK56" s="25"/>
      <c r="FL56" s="5"/>
    </row>
    <row r="57" spans="2:168" ht="14.25">
      <c r="B57" s="132" t="s">
        <v>270</v>
      </c>
      <c r="C57" s="2"/>
      <c r="D57" s="2"/>
      <c r="E57" s="2"/>
      <c r="F57" s="2"/>
      <c r="G57" s="2"/>
      <c r="H57" s="2"/>
      <c r="I57" s="2"/>
      <c r="J57" s="2"/>
      <c r="K57" s="159" t="s">
        <v>119</v>
      </c>
      <c r="L57" s="150">
        <f>D29*F29</f>
        <v>217.14285714285711</v>
      </c>
      <c r="M57" s="142" t="s">
        <v>51</v>
      </c>
      <c r="N57" s="9"/>
      <c r="AN57" s="14"/>
      <c r="AO57" s="14"/>
      <c r="AP57" s="5"/>
      <c r="AQ57" s="25"/>
      <c r="AR57" s="25"/>
      <c r="AS57" s="96"/>
      <c r="AT57" s="83"/>
      <c r="AU57" s="14"/>
      <c r="AX57" s="83"/>
      <c r="AY57" s="83"/>
      <c r="AZ57" s="83"/>
      <c r="BA57" s="83"/>
      <c r="BJ57" s="54"/>
      <c r="BK57" s="22"/>
      <c r="BL57" s="24"/>
      <c r="BP57" s="23"/>
      <c r="BQ57" s="24"/>
      <c r="BR57" s="22"/>
      <c r="BS57" s="24"/>
      <c r="BT57" s="24"/>
      <c r="BU57" s="23"/>
      <c r="BV57" s="26"/>
      <c r="BX57" s="6"/>
      <c r="BY57" s="24"/>
      <c r="BZ57" s="109"/>
      <c r="CA57" s="66"/>
      <c r="CB57" s="5"/>
      <c r="CC57" s="68"/>
      <c r="CD57" s="67"/>
      <c r="CE57" s="67"/>
      <c r="CF57" s="64"/>
      <c r="CG57" s="5"/>
      <c r="CH57" s="69"/>
      <c r="CI57" s="6"/>
      <c r="CJ57" s="5"/>
      <c r="CK57" s="25"/>
      <c r="CL57" s="5"/>
      <c r="DN57" s="14"/>
      <c r="DO57" s="14"/>
      <c r="DP57" s="5"/>
      <c r="DQ57" s="25"/>
      <c r="DR57" s="25"/>
      <c r="DS57" s="96"/>
      <c r="DT57" s="83"/>
      <c r="DU57" s="14"/>
      <c r="DX57" s="83"/>
      <c r="DY57" s="83"/>
      <c r="DZ57" s="83"/>
      <c r="EA57" s="83"/>
      <c r="EJ57" s="54"/>
      <c r="EK57" s="22"/>
      <c r="EL57" s="24"/>
      <c r="EP57" s="23"/>
      <c r="EQ57" s="24"/>
      <c r="ER57" s="22"/>
      <c r="ES57" s="24"/>
      <c r="ET57" s="24"/>
      <c r="EU57" s="23"/>
      <c r="EV57" s="26"/>
      <c r="EX57" s="6"/>
      <c r="EY57" s="24"/>
      <c r="EZ57" s="109"/>
      <c r="FA57" s="66"/>
      <c r="FB57" s="5"/>
      <c r="FC57" s="68"/>
      <c r="FD57" s="67"/>
      <c r="FE57" s="67"/>
      <c r="FF57" s="64"/>
      <c r="FG57" s="5"/>
      <c r="FH57" s="69"/>
      <c r="FI57" s="6"/>
      <c r="FJ57" s="5"/>
      <c r="FK57" s="25"/>
      <c r="FL57" s="5"/>
    </row>
    <row r="58" spans="2:168" ht="14.25">
      <c r="B58" s="132" t="s">
        <v>271</v>
      </c>
      <c r="C58" s="2"/>
      <c r="D58" s="2"/>
      <c r="E58" s="2"/>
      <c r="F58" s="2"/>
      <c r="G58" s="2"/>
      <c r="H58" s="2"/>
      <c r="I58" s="2"/>
      <c r="J58" s="2"/>
      <c r="K58" s="34" t="s">
        <v>75</v>
      </c>
      <c r="L58" s="161">
        <f>N81</f>
        <v>1</v>
      </c>
      <c r="M58" s="2"/>
      <c r="N58" s="9"/>
      <c r="AN58" s="14"/>
      <c r="AO58" s="14"/>
      <c r="AP58" s="5"/>
      <c r="AQ58" s="25"/>
      <c r="AR58" s="25"/>
      <c r="AS58" s="96"/>
      <c r="AT58" s="83"/>
      <c r="AU58" s="14"/>
      <c r="AX58" s="83"/>
      <c r="AY58" s="83"/>
      <c r="AZ58" s="83"/>
      <c r="BA58" s="83"/>
      <c r="BJ58" s="54"/>
      <c r="BK58" s="22"/>
      <c r="BL58" s="24"/>
      <c r="BP58" s="23"/>
      <c r="BQ58" s="24"/>
      <c r="BR58" s="22"/>
      <c r="BS58" s="24"/>
      <c r="BT58" s="24"/>
      <c r="BU58" s="23"/>
      <c r="BV58" s="26"/>
      <c r="BX58" s="6"/>
      <c r="BY58" s="24"/>
      <c r="BZ58" s="109"/>
      <c r="CA58" s="66"/>
      <c r="CB58" s="5"/>
      <c r="CC58" s="68"/>
      <c r="CD58" s="67"/>
      <c r="CE58" s="67"/>
      <c r="CF58" s="64"/>
      <c r="CG58" s="5"/>
      <c r="CH58" s="69"/>
      <c r="CI58" s="6"/>
      <c r="CJ58" s="5"/>
      <c r="CK58" s="25"/>
      <c r="CL58" s="5"/>
      <c r="DN58" s="14"/>
      <c r="DO58" s="14"/>
      <c r="DP58" s="5"/>
      <c r="DQ58" s="25"/>
      <c r="DR58" s="25"/>
      <c r="DS58" s="96"/>
      <c r="DT58" s="83"/>
      <c r="DU58" s="14"/>
      <c r="DX58" s="83"/>
      <c r="DY58" s="83"/>
      <c r="DZ58" s="83"/>
      <c r="EA58" s="83"/>
      <c r="EJ58" s="54"/>
      <c r="EK58" s="22"/>
      <c r="EL58" s="24"/>
      <c r="EP58" s="23"/>
      <c r="EQ58" s="24"/>
      <c r="ER58" s="22"/>
      <c r="ES58" s="24"/>
      <c r="ET58" s="24"/>
      <c r="EU58" s="23"/>
      <c r="EV58" s="26"/>
      <c r="EX58" s="6"/>
      <c r="EY58" s="24"/>
      <c r="EZ58" s="109"/>
      <c r="FA58" s="66"/>
      <c r="FB58" s="5"/>
      <c r="FC58" s="68"/>
      <c r="FD58" s="67"/>
      <c r="FE58" s="67"/>
      <c r="FF58" s="64"/>
      <c r="FG58" s="5"/>
      <c r="FH58" s="69"/>
      <c r="FI58" s="6"/>
      <c r="FJ58" s="5"/>
      <c r="FK58" s="25"/>
      <c r="FL58" s="5"/>
    </row>
    <row r="59" spans="2:168" ht="15">
      <c r="B59" s="132" t="s">
        <v>273</v>
      </c>
      <c r="C59" s="2"/>
      <c r="D59" s="2"/>
      <c r="E59" s="2"/>
      <c r="F59" s="2"/>
      <c r="G59" s="2"/>
      <c r="H59" s="2"/>
      <c r="I59" s="2"/>
      <c r="J59" s="2"/>
      <c r="K59" s="159" t="s">
        <v>170</v>
      </c>
      <c r="L59" s="56">
        <f>J29</f>
        <v>7386.170684039088</v>
      </c>
      <c r="M59" s="162" t="s">
        <v>29</v>
      </c>
      <c r="N59" s="9"/>
      <c r="AN59" s="14"/>
      <c r="AO59" s="14"/>
      <c r="AP59" s="5"/>
      <c r="AQ59" s="25"/>
      <c r="AR59" s="25"/>
      <c r="AS59" s="96"/>
      <c r="AT59" s="83"/>
      <c r="AU59" s="14"/>
      <c r="AX59" s="83"/>
      <c r="AY59" s="83"/>
      <c r="AZ59" s="83"/>
      <c r="BA59" s="83"/>
      <c r="BJ59" s="54"/>
      <c r="BK59" s="22"/>
      <c r="BL59" s="24"/>
      <c r="BP59" s="23"/>
      <c r="BQ59" s="24"/>
      <c r="BR59" s="22"/>
      <c r="BS59" s="24"/>
      <c r="BT59" s="24"/>
      <c r="BU59" s="23"/>
      <c r="BV59" s="26"/>
      <c r="BX59" s="6"/>
      <c r="BY59" s="24"/>
      <c r="BZ59" s="109"/>
      <c r="CA59" s="66"/>
      <c r="CB59" s="5"/>
      <c r="CC59" s="68"/>
      <c r="CD59" s="67"/>
      <c r="CE59" s="67"/>
      <c r="CF59" s="64"/>
      <c r="CG59" s="5"/>
      <c r="CH59" s="69"/>
      <c r="CI59" s="6"/>
      <c r="CJ59" s="5"/>
      <c r="CK59" s="25"/>
      <c r="CL59" s="5"/>
      <c r="DN59" s="14"/>
      <c r="DO59" s="14"/>
      <c r="DP59" s="5"/>
      <c r="DQ59" s="25"/>
      <c r="DR59" s="25"/>
      <c r="DS59" s="96"/>
      <c r="DT59" s="83"/>
      <c r="DU59" s="14"/>
      <c r="DX59" s="83"/>
      <c r="DY59" s="83"/>
      <c r="DZ59" s="83"/>
      <c r="EA59" s="83"/>
      <c r="EJ59" s="54"/>
      <c r="EK59" s="22"/>
      <c r="EL59" s="24"/>
      <c r="EP59" s="23"/>
      <c r="EQ59" s="24"/>
      <c r="ER59" s="22"/>
      <c r="ES59" s="24"/>
      <c r="ET59" s="24"/>
      <c r="EU59" s="23"/>
      <c r="EV59" s="26"/>
      <c r="EX59" s="6"/>
      <c r="EY59" s="24"/>
      <c r="EZ59" s="109"/>
      <c r="FA59" s="66"/>
      <c r="FB59" s="5"/>
      <c r="FC59" s="68"/>
      <c r="FD59" s="67"/>
      <c r="FE59" s="67"/>
      <c r="FF59" s="64"/>
      <c r="FG59" s="5"/>
      <c r="FH59" s="69"/>
      <c r="FI59" s="6"/>
      <c r="FJ59" s="5"/>
      <c r="FK59" s="25"/>
      <c r="FL59" s="5"/>
    </row>
    <row r="60" spans="2:168" ht="14.25">
      <c r="B60" s="132" t="s">
        <v>272</v>
      </c>
      <c r="C60" s="2"/>
      <c r="D60" s="2"/>
      <c r="E60" s="2"/>
      <c r="F60" s="2"/>
      <c r="G60" s="2"/>
      <c r="H60" s="2"/>
      <c r="I60" s="152"/>
      <c r="J60" s="2"/>
      <c r="K60" s="152" t="s">
        <v>174</v>
      </c>
      <c r="L60" s="153">
        <f>(ABS(K33)/(L59*L58)*1000)/L57</f>
        <v>0.75089111966223321</v>
      </c>
      <c r="M60" s="142"/>
      <c r="N60" s="9"/>
      <c r="AN60" s="14"/>
      <c r="AO60" s="14"/>
      <c r="AP60" s="5"/>
      <c r="AQ60" s="25"/>
      <c r="AR60" s="25"/>
      <c r="AS60" s="96"/>
      <c r="AT60" s="83"/>
      <c r="AU60" s="14"/>
      <c r="AX60" s="83"/>
      <c r="AY60" s="83"/>
      <c r="AZ60" s="83"/>
      <c r="BA60" s="83"/>
      <c r="BJ60" s="54"/>
      <c r="BK60" s="22"/>
      <c r="BL60" s="24"/>
      <c r="BP60" s="23"/>
      <c r="BQ60" s="24"/>
      <c r="BR60" s="22"/>
      <c r="BS60" s="24"/>
      <c r="BT60" s="24"/>
      <c r="BU60" s="23"/>
      <c r="BV60" s="26"/>
      <c r="BX60" s="6"/>
      <c r="BY60" s="24"/>
      <c r="BZ60" s="109"/>
      <c r="CA60" s="66"/>
      <c r="CB60" s="5"/>
      <c r="CC60" s="68"/>
      <c r="CD60" s="67"/>
      <c r="CE60" s="67"/>
      <c r="CF60" s="64"/>
      <c r="CG60" s="5"/>
      <c r="CH60" s="69"/>
      <c r="CI60" s="6"/>
      <c r="CJ60" s="5"/>
      <c r="CK60" s="25"/>
      <c r="CL60" s="5"/>
      <c r="DN60" s="14"/>
      <c r="DO60" s="14"/>
      <c r="DP60" s="5"/>
      <c r="DQ60" s="25"/>
      <c r="DR60" s="25"/>
      <c r="DS60" s="96"/>
      <c r="DT60" s="83"/>
      <c r="DU60" s="14"/>
      <c r="DX60" s="83"/>
      <c r="DY60" s="83"/>
      <c r="DZ60" s="83"/>
      <c r="EA60" s="83"/>
      <c r="EJ60" s="54"/>
      <c r="EK60" s="22"/>
      <c r="EL60" s="24"/>
      <c r="EP60" s="23"/>
      <c r="EQ60" s="24"/>
      <c r="ER60" s="22"/>
      <c r="ES60" s="24"/>
      <c r="ET60" s="24"/>
      <c r="EU60" s="23"/>
      <c r="EV60" s="26"/>
      <c r="EX60" s="6"/>
      <c r="EY60" s="24"/>
      <c r="EZ60" s="109"/>
      <c r="FA60" s="66"/>
      <c r="FB60" s="5"/>
      <c r="FC60" s="68"/>
      <c r="FD60" s="67"/>
      <c r="FE60" s="67"/>
      <c r="FF60" s="64"/>
      <c r="FG60" s="5"/>
      <c r="FH60" s="69"/>
      <c r="FI60" s="6"/>
      <c r="FJ60" s="5"/>
      <c r="FK60" s="25"/>
      <c r="FL60" s="5"/>
    </row>
    <row r="61" spans="2:168" ht="15">
      <c r="B61" s="132" t="s">
        <v>263</v>
      </c>
      <c r="C61" s="142"/>
      <c r="D61" s="142"/>
      <c r="E61" s="142"/>
      <c r="F61" s="142"/>
      <c r="G61" s="142"/>
      <c r="H61" s="142"/>
      <c r="I61" s="142"/>
      <c r="J61" s="142"/>
      <c r="K61" s="163"/>
      <c r="L61" s="154">
        <f>L60+L42+L43</f>
        <v>0.75131955976964948</v>
      </c>
      <c r="M61" s="155" t="s">
        <v>34</v>
      </c>
      <c r="N61" s="19" t="str">
        <f>IF(L61&lt;=1,"OK","Check")</f>
        <v>OK</v>
      </c>
      <c r="AN61" s="14"/>
      <c r="AO61" s="14"/>
      <c r="AP61" s="5"/>
      <c r="AQ61" s="25"/>
      <c r="AR61" s="25"/>
      <c r="AS61" s="96"/>
      <c r="AT61" s="83"/>
      <c r="AU61" s="14"/>
      <c r="AX61" s="83"/>
      <c r="AY61" s="83"/>
      <c r="AZ61" s="83"/>
      <c r="BA61" s="83"/>
      <c r="BJ61" s="54"/>
      <c r="BK61" s="22"/>
      <c r="BL61" s="24"/>
      <c r="BP61" s="23"/>
      <c r="BQ61" s="24"/>
      <c r="BR61" s="22"/>
      <c r="BS61" s="24"/>
      <c r="BT61" s="24"/>
      <c r="BU61" s="23"/>
      <c r="BV61" s="26"/>
      <c r="BX61" s="6"/>
      <c r="BY61" s="24"/>
      <c r="BZ61" s="109"/>
      <c r="CA61" s="66"/>
      <c r="CB61" s="5"/>
      <c r="CC61" s="68"/>
      <c r="CD61" s="67"/>
      <c r="CE61" s="67"/>
      <c r="CF61" s="64"/>
      <c r="CG61" s="5"/>
      <c r="CH61" s="69"/>
      <c r="CI61" s="6"/>
      <c r="CJ61" s="5"/>
      <c r="CK61" s="25"/>
      <c r="CL61" s="5"/>
      <c r="DN61" s="14"/>
      <c r="DO61" s="14"/>
      <c r="DP61" s="5"/>
      <c r="DQ61" s="25"/>
      <c r="DR61" s="25"/>
      <c r="DS61" s="96"/>
      <c r="DT61" s="83"/>
      <c r="DU61" s="14"/>
      <c r="DX61" s="83"/>
      <c r="DY61" s="83"/>
      <c r="DZ61" s="83"/>
      <c r="EA61" s="83"/>
      <c r="EJ61" s="54"/>
      <c r="EK61" s="22"/>
      <c r="EL61" s="24"/>
      <c r="EP61" s="23"/>
      <c r="EQ61" s="24"/>
      <c r="ER61" s="22"/>
      <c r="ES61" s="24"/>
      <c r="ET61" s="24"/>
      <c r="EU61" s="23"/>
      <c r="EV61" s="26"/>
      <c r="EX61" s="6"/>
      <c r="EY61" s="24"/>
      <c r="EZ61" s="109"/>
      <c r="FA61" s="66"/>
      <c r="FB61" s="5"/>
      <c r="FC61" s="68"/>
      <c r="FD61" s="67"/>
      <c r="FE61" s="67"/>
      <c r="FF61" s="64"/>
      <c r="FG61" s="5"/>
      <c r="FH61" s="69"/>
      <c r="FI61" s="6"/>
      <c r="FJ61" s="5"/>
      <c r="FK61" s="25"/>
      <c r="FL61" s="5"/>
    </row>
    <row r="62" spans="2:168">
      <c r="B62" s="8" t="s">
        <v>78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9"/>
      <c r="AN62" s="14"/>
      <c r="AO62" s="14"/>
      <c r="AP62" s="5"/>
      <c r="AQ62" s="25"/>
      <c r="AR62" s="25"/>
      <c r="AS62" s="96"/>
      <c r="AT62" s="83"/>
      <c r="AU62" s="14"/>
      <c r="AX62" s="83"/>
      <c r="AY62" s="83"/>
      <c r="AZ62" s="83"/>
      <c r="BA62" s="83"/>
      <c r="BJ62" s="54"/>
      <c r="BK62" s="22"/>
      <c r="BL62" s="24"/>
      <c r="BP62" s="23"/>
      <c r="BQ62" s="24"/>
      <c r="BR62" s="22"/>
      <c r="BS62" s="24"/>
      <c r="BT62" s="24"/>
      <c r="BU62" s="23"/>
      <c r="BV62" s="26"/>
      <c r="BX62" s="6"/>
      <c r="BY62" s="24"/>
      <c r="BZ62" s="109"/>
      <c r="CA62" s="66"/>
      <c r="CB62" s="5"/>
      <c r="CC62" s="68"/>
      <c r="CD62" s="67"/>
      <c r="CE62" s="67"/>
      <c r="CF62" s="64"/>
      <c r="CG62" s="5"/>
      <c r="CH62" s="69"/>
      <c r="CI62" s="6"/>
      <c r="CJ62" s="5"/>
      <c r="CK62" s="25"/>
      <c r="CL62" s="5"/>
      <c r="DN62" s="14"/>
      <c r="DO62" s="14"/>
      <c r="DP62" s="5"/>
      <c r="DQ62" s="25"/>
      <c r="DR62" s="25"/>
      <c r="DS62" s="96"/>
      <c r="DT62" s="83"/>
      <c r="DU62" s="14"/>
      <c r="DX62" s="83"/>
      <c r="DY62" s="83"/>
      <c r="DZ62" s="83"/>
      <c r="EA62" s="83"/>
      <c r="EJ62" s="54"/>
      <c r="EK62" s="22"/>
      <c r="EL62" s="24"/>
      <c r="EP62" s="23"/>
      <c r="EQ62" s="24"/>
      <c r="ER62" s="22"/>
      <c r="ES62" s="24"/>
      <c r="ET62" s="24"/>
      <c r="EU62" s="23"/>
      <c r="EV62" s="26"/>
      <c r="EX62" s="6"/>
      <c r="EY62" s="24"/>
      <c r="EZ62" s="109"/>
      <c r="FA62" s="66"/>
      <c r="FB62" s="5"/>
      <c r="FC62" s="68"/>
      <c r="FD62" s="67"/>
      <c r="FE62" s="67"/>
      <c r="FF62" s="64"/>
      <c r="FG62" s="5"/>
      <c r="FH62" s="69"/>
      <c r="FI62" s="6"/>
      <c r="FJ62" s="5"/>
      <c r="FK62" s="25"/>
      <c r="FL62" s="5"/>
    </row>
    <row r="63" spans="2:168">
      <c r="B63" s="59" t="s">
        <v>127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9"/>
      <c r="AN63" s="14"/>
      <c r="AO63" s="14"/>
      <c r="AP63" s="5"/>
      <c r="AQ63" s="25"/>
      <c r="AR63" s="25"/>
      <c r="AS63" s="96"/>
      <c r="AT63" s="83"/>
      <c r="AU63" s="14"/>
      <c r="AX63" s="83"/>
      <c r="AY63" s="83"/>
      <c r="AZ63" s="83"/>
      <c r="BA63" s="83"/>
      <c r="BJ63" s="54"/>
      <c r="BK63" s="22"/>
      <c r="BL63" s="24"/>
      <c r="BP63" s="23"/>
      <c r="BQ63" s="24"/>
      <c r="BR63" s="22"/>
      <c r="BS63" s="24"/>
      <c r="BT63" s="24"/>
      <c r="BU63" s="23"/>
      <c r="BV63" s="26"/>
      <c r="BX63" s="6"/>
      <c r="BY63" s="24"/>
      <c r="BZ63" s="109"/>
      <c r="CA63" s="66"/>
      <c r="CB63" s="5"/>
      <c r="CC63" s="68"/>
      <c r="CD63" s="67"/>
      <c r="CE63" s="67"/>
      <c r="CF63" s="64"/>
      <c r="CG63" s="5"/>
      <c r="CH63" s="69"/>
      <c r="CI63" s="6"/>
      <c r="CJ63" s="5"/>
      <c r="CK63" s="25"/>
      <c r="CL63" s="5"/>
      <c r="DN63" s="14"/>
      <c r="DO63" s="14"/>
      <c r="DP63" s="5"/>
      <c r="DQ63" s="25"/>
      <c r="DR63" s="25"/>
      <c r="DS63" s="96"/>
      <c r="DT63" s="83"/>
      <c r="DU63" s="14"/>
      <c r="DX63" s="83"/>
      <c r="DY63" s="83"/>
      <c r="DZ63" s="83"/>
      <c r="EA63" s="83"/>
      <c r="EJ63" s="54"/>
      <c r="EK63" s="22"/>
      <c r="EL63" s="24"/>
      <c r="EP63" s="23"/>
      <c r="EQ63" s="24"/>
      <c r="ER63" s="22"/>
      <c r="ES63" s="24"/>
      <c r="ET63" s="24"/>
      <c r="EU63" s="23"/>
      <c r="EV63" s="26"/>
      <c r="EX63" s="6"/>
      <c r="EY63" s="24"/>
      <c r="EZ63" s="109"/>
      <c r="FA63" s="66"/>
      <c r="FB63" s="5"/>
      <c r="FC63" s="68"/>
      <c r="FD63" s="67"/>
      <c r="FE63" s="67"/>
      <c r="FF63" s="64"/>
      <c r="FG63" s="5"/>
      <c r="FH63" s="69"/>
      <c r="FI63" s="6"/>
      <c r="FJ63" s="5"/>
      <c r="FK63" s="25"/>
      <c r="FL63" s="5"/>
    </row>
    <row r="64" spans="2:168" ht="15">
      <c r="B64" s="132" t="s">
        <v>274</v>
      </c>
      <c r="C64" s="2"/>
      <c r="D64" s="2"/>
      <c r="E64" s="2"/>
      <c r="F64" s="2"/>
      <c r="G64" s="2"/>
      <c r="H64" s="2"/>
      <c r="I64" s="2"/>
      <c r="J64" s="2"/>
      <c r="K64" s="163" t="s">
        <v>128</v>
      </c>
      <c r="L64" s="57">
        <f>(((F18-F17)/2)/F21)*SQRT(D29/206000)</f>
        <v>0.34499859601035404</v>
      </c>
      <c r="M64" s="162"/>
      <c r="N64" s="9"/>
      <c r="AN64" s="14"/>
      <c r="AO64" s="14"/>
      <c r="AP64" s="5"/>
      <c r="AQ64" s="25"/>
      <c r="AR64" s="25"/>
      <c r="AS64" s="96"/>
      <c r="AT64" s="83"/>
      <c r="AU64" s="14"/>
      <c r="AX64" s="83"/>
      <c r="AY64" s="83"/>
      <c r="AZ64" s="83"/>
      <c r="BA64" s="83"/>
      <c r="BJ64" s="54"/>
      <c r="BK64" s="22"/>
      <c r="BL64" s="24"/>
      <c r="BP64" s="23"/>
      <c r="BQ64" s="24"/>
      <c r="BR64" s="22"/>
      <c r="BS64" s="24"/>
      <c r="BT64" s="24"/>
      <c r="BU64" s="23"/>
      <c r="BV64" s="26"/>
      <c r="BX64" s="6"/>
      <c r="BY64" s="24"/>
      <c r="BZ64" s="109"/>
      <c r="CA64" s="66"/>
      <c r="CB64" s="5"/>
      <c r="CC64" s="68"/>
      <c r="CD64" s="67"/>
      <c r="CE64" s="67"/>
      <c r="CF64" s="64"/>
      <c r="CG64" s="5"/>
      <c r="CH64" s="69"/>
      <c r="CI64" s="6"/>
      <c r="CJ64" s="5"/>
      <c r="CK64" s="25"/>
      <c r="CL64" s="5"/>
      <c r="DN64" s="14"/>
      <c r="DO64" s="14"/>
      <c r="DP64" s="5"/>
      <c r="DQ64" s="25"/>
      <c r="DR64" s="25"/>
      <c r="DS64" s="96"/>
      <c r="DT64" s="83"/>
      <c r="DU64" s="14"/>
      <c r="DX64" s="83"/>
      <c r="DY64" s="83"/>
      <c r="DZ64" s="83"/>
      <c r="EA64" s="83"/>
      <c r="EJ64" s="54"/>
      <c r="EK64" s="22"/>
      <c r="EL64" s="24"/>
      <c r="EP64" s="23"/>
      <c r="EQ64" s="24"/>
      <c r="ER64" s="22"/>
      <c r="ES64" s="24"/>
      <c r="ET64" s="24"/>
      <c r="EU64" s="23"/>
      <c r="EV64" s="26"/>
      <c r="EX64" s="6"/>
      <c r="EY64" s="24"/>
      <c r="EZ64" s="109"/>
      <c r="FA64" s="66"/>
      <c r="FB64" s="5"/>
      <c r="FC64" s="68"/>
      <c r="FD64" s="67"/>
      <c r="FE64" s="67"/>
      <c r="FF64" s="64"/>
      <c r="FG64" s="5"/>
      <c r="FH64" s="69"/>
      <c r="FI64" s="6"/>
      <c r="FJ64" s="5"/>
      <c r="FK64" s="25"/>
      <c r="FL64" s="5"/>
    </row>
    <row r="65" spans="2:168" ht="15">
      <c r="B65" s="132" t="s">
        <v>275</v>
      </c>
      <c r="C65" s="2"/>
      <c r="D65" s="2"/>
      <c r="E65" s="2"/>
      <c r="F65" s="2"/>
      <c r="G65" s="2"/>
      <c r="H65" s="2"/>
      <c r="I65" s="2"/>
      <c r="J65" s="2"/>
      <c r="K65" s="163" t="s">
        <v>129</v>
      </c>
      <c r="L65" s="57">
        <f>IFERROR(0.5*SQRT(D29/(L50+L51)),0.5)</f>
        <v>0.59197233304151153</v>
      </c>
      <c r="M65" s="162"/>
      <c r="N65" s="9"/>
      <c r="AN65" s="14"/>
      <c r="AO65" s="14"/>
      <c r="AP65" s="5"/>
      <c r="AQ65" s="25"/>
      <c r="AR65" s="25"/>
      <c r="AS65" s="96"/>
      <c r="AT65" s="83"/>
      <c r="AU65" s="14"/>
      <c r="AX65" s="83"/>
      <c r="AY65" s="83"/>
      <c r="AZ65" s="83"/>
      <c r="BA65" s="83"/>
      <c r="BJ65" s="54"/>
      <c r="BK65" s="22"/>
      <c r="BL65" s="24"/>
      <c r="BP65" s="23"/>
      <c r="BQ65" s="24"/>
      <c r="BR65" s="22"/>
      <c r="BS65" s="24"/>
      <c r="BT65" s="24"/>
      <c r="BU65" s="23"/>
      <c r="BV65" s="26"/>
      <c r="BX65" s="6"/>
      <c r="BY65" s="24"/>
      <c r="BZ65" s="109"/>
      <c r="CA65" s="66"/>
      <c r="CB65" s="5"/>
      <c r="CC65" s="68"/>
      <c r="CD65" s="67"/>
      <c r="CE65" s="67"/>
      <c r="CF65" s="64"/>
      <c r="CG65" s="5"/>
      <c r="CH65" s="69"/>
      <c r="CI65" s="6"/>
      <c r="CJ65" s="5"/>
      <c r="CK65" s="25"/>
      <c r="CL65" s="5"/>
      <c r="DN65" s="14"/>
      <c r="DO65" s="14"/>
      <c r="DP65" s="5"/>
      <c r="DQ65" s="25"/>
      <c r="DR65" s="25"/>
      <c r="DS65" s="96"/>
      <c r="DT65" s="83"/>
      <c r="DU65" s="14"/>
      <c r="DX65" s="83"/>
      <c r="DY65" s="83"/>
      <c r="DZ65" s="83"/>
      <c r="EA65" s="83"/>
      <c r="EJ65" s="54"/>
      <c r="EK65" s="22"/>
      <c r="EL65" s="24"/>
      <c r="EP65" s="23"/>
      <c r="EQ65" s="24"/>
      <c r="ER65" s="22"/>
      <c r="ES65" s="24"/>
      <c r="ET65" s="24"/>
      <c r="EU65" s="23"/>
      <c r="EV65" s="26"/>
      <c r="EX65" s="6"/>
      <c r="EY65" s="24"/>
      <c r="EZ65" s="109"/>
      <c r="FA65" s="66"/>
      <c r="FB65" s="5"/>
      <c r="FC65" s="68"/>
      <c r="FD65" s="67"/>
      <c r="FE65" s="67"/>
      <c r="FF65" s="64"/>
      <c r="FG65" s="5"/>
      <c r="FH65" s="69"/>
      <c r="FI65" s="6"/>
      <c r="FJ65" s="5"/>
      <c r="FK65" s="25"/>
      <c r="FL65" s="5"/>
    </row>
    <row r="66" spans="2:168" ht="15">
      <c r="B66" s="164" t="s">
        <v>263</v>
      </c>
      <c r="C66" s="11"/>
      <c r="D66" s="11"/>
      <c r="E66" s="11"/>
      <c r="F66" s="11"/>
      <c r="G66" s="11"/>
      <c r="H66" s="11"/>
      <c r="I66" s="11"/>
      <c r="J66" s="11"/>
      <c r="K66" s="165" t="s">
        <v>130</v>
      </c>
      <c r="L66" s="166">
        <f>L64/L65</f>
        <v>0.58279513543779304</v>
      </c>
      <c r="M66" s="167" t="s">
        <v>34</v>
      </c>
      <c r="N66" s="168" t="str">
        <f>IF(L66&lt;=1,"OK","Check")</f>
        <v>OK</v>
      </c>
      <c r="AN66" s="14"/>
      <c r="AO66" s="14"/>
      <c r="AP66" s="5"/>
      <c r="AQ66" s="25"/>
      <c r="AR66" s="25"/>
      <c r="AS66" s="96"/>
      <c r="AT66" s="83"/>
      <c r="AU66" s="14"/>
      <c r="AX66" s="83"/>
      <c r="AY66" s="83"/>
      <c r="AZ66" s="83"/>
      <c r="BA66" s="83"/>
      <c r="BJ66" s="54"/>
      <c r="BK66" s="22"/>
      <c r="BL66" s="24"/>
      <c r="BP66" s="23"/>
      <c r="BQ66" s="24"/>
      <c r="BR66" s="22"/>
      <c r="BS66" s="24"/>
      <c r="BT66" s="24"/>
      <c r="BU66" s="23"/>
      <c r="BV66" s="26"/>
      <c r="BX66" s="6"/>
      <c r="BY66" s="24"/>
      <c r="BZ66" s="109"/>
      <c r="CA66" s="66"/>
      <c r="CB66" s="5"/>
      <c r="CC66" s="68"/>
      <c r="CD66" s="67"/>
      <c r="CE66" s="67"/>
      <c r="CF66" s="64"/>
      <c r="CG66" s="5"/>
      <c r="CH66" s="69"/>
      <c r="CI66" s="6"/>
      <c r="CJ66" s="5"/>
      <c r="CK66" s="25"/>
      <c r="CL66" s="5"/>
      <c r="DN66" s="14"/>
      <c r="DO66" s="14"/>
      <c r="DP66" s="5"/>
      <c r="DQ66" s="25"/>
      <c r="DR66" s="25"/>
      <c r="DS66" s="96"/>
      <c r="DT66" s="83"/>
      <c r="DU66" s="14"/>
      <c r="DX66" s="83"/>
      <c r="DY66" s="83"/>
      <c r="DZ66" s="83"/>
      <c r="EA66" s="83"/>
      <c r="EJ66" s="54"/>
      <c r="EK66" s="22"/>
      <c r="EL66" s="24"/>
      <c r="EP66" s="23"/>
      <c r="EQ66" s="24"/>
      <c r="ER66" s="22"/>
      <c r="ES66" s="24"/>
      <c r="ET66" s="24"/>
      <c r="EU66" s="23"/>
      <c r="EV66" s="26"/>
      <c r="EX66" s="6"/>
      <c r="EY66" s="24"/>
      <c r="EZ66" s="109"/>
      <c r="FA66" s="66"/>
      <c r="FB66" s="5"/>
      <c r="FC66" s="68"/>
      <c r="FD66" s="67"/>
      <c r="FE66" s="67"/>
      <c r="FF66" s="64"/>
      <c r="FG66" s="5"/>
      <c r="FH66" s="69"/>
      <c r="FI66" s="6"/>
      <c r="FJ66" s="5"/>
      <c r="FK66" s="25"/>
      <c r="FL66" s="5"/>
    </row>
    <row r="67" spans="2:168">
      <c r="B67" s="169" t="s">
        <v>133</v>
      </c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1"/>
      <c r="AN67" s="14"/>
      <c r="AO67" s="14"/>
      <c r="AP67" s="5"/>
      <c r="AQ67" s="25"/>
      <c r="AR67" s="25"/>
      <c r="AS67" s="96"/>
      <c r="AT67" s="83"/>
      <c r="AU67" s="14"/>
      <c r="AX67" s="83"/>
      <c r="AY67" s="83"/>
      <c r="AZ67" s="83"/>
      <c r="BA67" s="83"/>
      <c r="BJ67" s="54"/>
      <c r="BK67" s="22"/>
      <c r="BL67" s="24"/>
      <c r="BP67" s="23"/>
      <c r="BQ67" s="24"/>
      <c r="BR67" s="22"/>
      <c r="BS67" s="24"/>
      <c r="BT67" s="24"/>
      <c r="BU67" s="23"/>
      <c r="BV67" s="26"/>
      <c r="BX67" s="6"/>
      <c r="BY67" s="24"/>
      <c r="BZ67" s="109"/>
      <c r="CA67" s="66"/>
      <c r="CB67" s="5"/>
      <c r="CC67" s="68"/>
      <c r="CD67" s="67"/>
      <c r="CE67" s="67"/>
      <c r="CF67" s="64"/>
      <c r="CG67" s="5"/>
      <c r="CH67" s="69"/>
      <c r="CI67" s="6"/>
      <c r="CJ67" s="5"/>
      <c r="CK67" s="25"/>
      <c r="CL67" s="5"/>
      <c r="DN67" s="14"/>
      <c r="DO67" s="14"/>
      <c r="DP67" s="5"/>
      <c r="DQ67" s="25"/>
      <c r="DR67" s="25"/>
      <c r="DS67" s="96"/>
      <c r="DT67" s="83"/>
      <c r="DU67" s="14"/>
      <c r="DX67" s="83"/>
      <c r="DY67" s="83"/>
      <c r="DZ67" s="83"/>
      <c r="EA67" s="83"/>
      <c r="EJ67" s="54"/>
      <c r="EK67" s="22"/>
      <c r="EL67" s="24"/>
      <c r="EP67" s="23"/>
      <c r="EQ67" s="24"/>
      <c r="ER67" s="22"/>
      <c r="ES67" s="24"/>
      <c r="ET67" s="24"/>
      <c r="EU67" s="23"/>
      <c r="EV67" s="26"/>
      <c r="EX67" s="6"/>
      <c r="EY67" s="24"/>
      <c r="EZ67" s="109"/>
      <c r="FA67" s="66"/>
      <c r="FB67" s="5"/>
      <c r="FC67" s="68"/>
      <c r="FD67" s="67"/>
      <c r="FE67" s="67"/>
      <c r="FF67" s="64"/>
      <c r="FG67" s="5"/>
      <c r="FH67" s="69"/>
      <c r="FI67" s="6"/>
      <c r="FJ67" s="5"/>
      <c r="FK67" s="25"/>
      <c r="FL67" s="5"/>
    </row>
    <row r="68" spans="2:168" ht="15">
      <c r="B68" s="132" t="s">
        <v>276</v>
      </c>
      <c r="C68" s="2"/>
      <c r="D68" s="2"/>
      <c r="E68" s="2"/>
      <c r="F68" s="2"/>
      <c r="G68" s="2"/>
      <c r="H68" s="2"/>
      <c r="I68" s="2"/>
      <c r="J68" s="2"/>
      <c r="K68" s="163" t="s">
        <v>131</v>
      </c>
      <c r="L68" s="172">
        <f>(F22/F17)*SQRT(D29/206000)</f>
        <v>3.9972251123958262</v>
      </c>
      <c r="M68" s="2"/>
      <c r="N68" s="9"/>
      <c r="AN68" s="14"/>
      <c r="AO68" s="14"/>
      <c r="AP68" s="5"/>
      <c r="AQ68" s="25"/>
      <c r="AR68" s="25"/>
      <c r="AS68" s="96"/>
      <c r="AT68" s="83"/>
      <c r="AU68" s="14"/>
      <c r="AX68" s="83"/>
      <c r="AY68" s="83"/>
      <c r="AZ68" s="83"/>
      <c r="BA68" s="83"/>
      <c r="BJ68" s="54"/>
      <c r="BK68" s="22"/>
      <c r="BL68" s="24"/>
      <c r="BP68" s="23"/>
      <c r="BQ68" s="24"/>
      <c r="BR68" s="22"/>
      <c r="BS68" s="24"/>
      <c r="BT68" s="24"/>
      <c r="BU68" s="23"/>
      <c r="BV68" s="26"/>
      <c r="BX68" s="6"/>
      <c r="BY68" s="24"/>
      <c r="BZ68" s="109"/>
      <c r="CA68" s="66"/>
      <c r="CB68" s="5"/>
      <c r="CC68" s="68"/>
      <c r="CD68" s="67"/>
      <c r="CE68" s="67"/>
      <c r="CF68" s="64"/>
      <c r="CG68" s="5"/>
      <c r="CH68" s="69"/>
      <c r="CI68" s="6"/>
      <c r="CJ68" s="5"/>
      <c r="CK68" s="25"/>
      <c r="CL68" s="5"/>
      <c r="DN68" s="14"/>
      <c r="DO68" s="14"/>
      <c r="DP68" s="5"/>
      <c r="DQ68" s="25"/>
      <c r="DR68" s="25"/>
      <c r="DS68" s="96"/>
      <c r="DT68" s="83"/>
      <c r="DU68" s="14"/>
      <c r="DX68" s="83"/>
      <c r="DY68" s="83"/>
      <c r="DZ68" s="83"/>
      <c r="EA68" s="83"/>
      <c r="EJ68" s="54"/>
      <c r="EK68" s="22"/>
      <c r="EL68" s="24"/>
      <c r="EP68" s="23"/>
      <c r="EQ68" s="24"/>
      <c r="ER68" s="22"/>
      <c r="ES68" s="24"/>
      <c r="ET68" s="24"/>
      <c r="EU68" s="23"/>
      <c r="EV68" s="26"/>
      <c r="EX68" s="6"/>
      <c r="EY68" s="24"/>
      <c r="EZ68" s="109"/>
      <c r="FA68" s="66"/>
      <c r="FB68" s="5"/>
      <c r="FC68" s="68"/>
      <c r="FD68" s="67"/>
      <c r="FE68" s="67"/>
      <c r="FF68" s="64"/>
      <c r="FG68" s="5"/>
      <c r="FH68" s="69"/>
      <c r="FI68" s="6"/>
      <c r="FJ68" s="5"/>
      <c r="FK68" s="25"/>
      <c r="FL68" s="5"/>
    </row>
    <row r="69" spans="2:168" ht="14.25">
      <c r="B69" s="58" t="str">
        <f>"+ Sườn tăng cứng ngang"</f>
        <v>+ Sườn tăng cứng ngang</v>
      </c>
      <c r="C69" s="2"/>
      <c r="D69" s="173"/>
      <c r="E69" s="173"/>
      <c r="F69" s="2"/>
      <c r="G69" s="2"/>
      <c r="H69" s="2"/>
      <c r="I69" s="2"/>
      <c r="J69" s="174"/>
      <c r="K69" s="175" t="s">
        <v>134</v>
      </c>
      <c r="L69" s="33">
        <f>IF(M69="Tải trọng tĩnh",3.2,2.2)</f>
        <v>3.2</v>
      </c>
      <c r="M69" s="300" t="s">
        <v>79</v>
      </c>
      <c r="N69" s="301"/>
      <c r="AN69" s="14"/>
      <c r="AO69" s="14"/>
      <c r="AP69" s="5"/>
      <c r="AQ69" s="25"/>
      <c r="AR69" s="25"/>
      <c r="AS69" s="96"/>
      <c r="AT69" s="83"/>
      <c r="AU69" s="14"/>
      <c r="AX69" s="83"/>
      <c r="AY69" s="83"/>
      <c r="AZ69" s="83"/>
      <c r="BA69" s="83"/>
      <c r="BJ69" s="54"/>
      <c r="BK69" s="22"/>
      <c r="BL69" s="24"/>
      <c r="BP69" s="23"/>
      <c r="BQ69" s="24"/>
      <c r="BR69" s="22"/>
      <c r="BS69" s="24"/>
      <c r="BT69" s="24"/>
      <c r="BU69" s="23"/>
      <c r="BV69" s="26"/>
      <c r="BX69" s="6"/>
      <c r="BY69" s="24"/>
      <c r="BZ69" s="109"/>
      <c r="CA69" s="66"/>
      <c r="CB69" s="5"/>
      <c r="CC69" s="68"/>
      <c r="CD69" s="67"/>
      <c r="CE69" s="67"/>
      <c r="CF69" s="64"/>
      <c r="CG69" s="5"/>
      <c r="CH69" s="69"/>
      <c r="CI69" s="6"/>
      <c r="CJ69" s="5"/>
      <c r="CK69" s="25"/>
      <c r="CL69" s="5"/>
      <c r="DN69" s="14"/>
      <c r="DO69" s="14"/>
      <c r="DP69" s="5"/>
      <c r="DQ69" s="25"/>
      <c r="DR69" s="25"/>
      <c r="DS69" s="96"/>
      <c r="DT69" s="83"/>
      <c r="DU69" s="14"/>
      <c r="DX69" s="83"/>
      <c r="DY69" s="83"/>
      <c r="DZ69" s="83"/>
      <c r="EA69" s="83"/>
      <c r="EJ69" s="54"/>
      <c r="EK69" s="22"/>
      <c r="EL69" s="24"/>
      <c r="EP69" s="23"/>
      <c r="EQ69" s="24"/>
      <c r="ER69" s="22"/>
      <c r="ES69" s="24"/>
      <c r="ET69" s="24"/>
      <c r="EU69" s="23"/>
      <c r="EV69" s="26"/>
      <c r="EX69" s="6"/>
      <c r="EY69" s="24"/>
      <c r="EZ69" s="109"/>
      <c r="FA69" s="66"/>
      <c r="FB69" s="5"/>
      <c r="FC69" s="68"/>
      <c r="FD69" s="67"/>
      <c r="FE69" s="67"/>
      <c r="FF69" s="64"/>
      <c r="FG69" s="5"/>
      <c r="FH69" s="69"/>
      <c r="FI69" s="6"/>
      <c r="FJ69" s="5"/>
      <c r="FK69" s="25"/>
      <c r="FL69" s="5"/>
    </row>
    <row r="70" spans="2:168" ht="14.25">
      <c r="B70" s="62" t="s">
        <v>69</v>
      </c>
      <c r="C70" s="2"/>
      <c r="D70" s="2"/>
      <c r="E70" s="163" t="s">
        <v>132</v>
      </c>
      <c r="F70" s="34" t="str">
        <f>IF(L68&lt;L69,"&lt;","&gt;")</f>
        <v>&gt;</v>
      </c>
      <c r="G70" s="177" t="s">
        <v>80</v>
      </c>
      <c r="H70" s="162" t="str">
        <f>IF(L68&gt;L69,"Dầm phải được tăng cường bằng các sườn cứng ngang theo 8.5.9","Không gia cường")</f>
        <v>Dầm phải được tăng cường bằng các sườn cứng ngang theo 8.5.9</v>
      </c>
      <c r="I70" s="34"/>
      <c r="J70" s="174"/>
      <c r="K70" s="175"/>
      <c r="L70" s="33"/>
      <c r="M70" s="176"/>
      <c r="N70" s="108"/>
      <c r="AN70" s="14"/>
      <c r="AO70" s="14"/>
      <c r="AP70" s="5"/>
      <c r="AQ70" s="25"/>
      <c r="AR70" s="25"/>
      <c r="AS70" s="96"/>
      <c r="AT70" s="83"/>
      <c r="AU70" s="14"/>
      <c r="AX70" s="83"/>
      <c r="AY70" s="83"/>
      <c r="AZ70" s="83"/>
      <c r="BA70" s="83"/>
      <c r="BJ70" s="54"/>
      <c r="BK70" s="22"/>
      <c r="BL70" s="24"/>
      <c r="BP70" s="23"/>
      <c r="BQ70" s="24"/>
      <c r="BR70" s="22"/>
      <c r="BS70" s="24"/>
      <c r="BT70" s="24"/>
      <c r="BU70" s="23"/>
      <c r="BV70" s="26"/>
      <c r="BX70" s="6"/>
      <c r="BY70" s="24"/>
      <c r="BZ70" s="109"/>
      <c r="CA70" s="66"/>
      <c r="CB70" s="5"/>
      <c r="CC70" s="68"/>
      <c r="CD70" s="67"/>
      <c r="CE70" s="67"/>
      <c r="CF70" s="64"/>
      <c r="CG70" s="5"/>
      <c r="CH70" s="69"/>
      <c r="CI70" s="6"/>
      <c r="CJ70" s="5"/>
      <c r="CK70" s="25"/>
      <c r="CL70" s="5"/>
      <c r="DN70" s="14"/>
      <c r="DO70" s="14"/>
      <c r="DP70" s="5"/>
      <c r="DQ70" s="25"/>
      <c r="DR70" s="25"/>
      <c r="DS70" s="96"/>
      <c r="DT70" s="83"/>
      <c r="DU70" s="14"/>
      <c r="DX70" s="83"/>
      <c r="DY70" s="83"/>
      <c r="DZ70" s="83"/>
      <c r="EA70" s="83"/>
      <c r="EJ70" s="54"/>
      <c r="EK70" s="22"/>
      <c r="EL70" s="24"/>
      <c r="EP70" s="23"/>
      <c r="EQ70" s="24"/>
      <c r="ER70" s="22"/>
      <c r="ES70" s="24"/>
      <c r="ET70" s="24"/>
      <c r="EU70" s="23"/>
      <c r="EV70" s="26"/>
      <c r="EX70" s="6"/>
      <c r="EY70" s="24"/>
      <c r="EZ70" s="109"/>
      <c r="FA70" s="66"/>
      <c r="FB70" s="5"/>
      <c r="FC70" s="68"/>
      <c r="FD70" s="67"/>
      <c r="FE70" s="67"/>
      <c r="FF70" s="64"/>
      <c r="FG70" s="5"/>
      <c r="FH70" s="69"/>
      <c r="FI70" s="6"/>
      <c r="FJ70" s="5"/>
      <c r="FK70" s="25"/>
      <c r="FL70" s="5"/>
    </row>
    <row r="71" spans="2:168">
      <c r="B71" s="58" t="s">
        <v>184</v>
      </c>
      <c r="C71" s="2"/>
      <c r="D71" s="2"/>
      <c r="E71" s="163"/>
      <c r="F71" s="34"/>
      <c r="G71" s="177"/>
      <c r="H71" s="162"/>
      <c r="I71" s="34"/>
      <c r="J71" s="2"/>
      <c r="K71" s="163"/>
      <c r="L71" s="2"/>
      <c r="M71" s="2"/>
      <c r="N71" s="7"/>
      <c r="AN71" s="14"/>
      <c r="AO71" s="14"/>
      <c r="AP71" s="5"/>
      <c r="AQ71" s="25"/>
      <c r="AR71" s="25"/>
      <c r="AS71" s="96"/>
      <c r="AT71" s="83"/>
      <c r="AU71" s="14"/>
      <c r="AX71" s="83"/>
      <c r="AY71" s="83"/>
      <c r="AZ71" s="83"/>
      <c r="BA71" s="83"/>
      <c r="BJ71" s="54"/>
      <c r="BK71" s="22"/>
      <c r="BL71" s="24"/>
      <c r="BP71" s="23"/>
      <c r="BQ71" s="24"/>
      <c r="BR71" s="22"/>
      <c r="BS71" s="24"/>
      <c r="BT71" s="24"/>
      <c r="BU71" s="23"/>
      <c r="BV71" s="26"/>
      <c r="BX71" s="6"/>
      <c r="BY71" s="24"/>
      <c r="BZ71" s="109"/>
      <c r="CA71" s="66"/>
      <c r="CB71" s="5"/>
      <c r="CC71" s="68"/>
      <c r="CD71" s="67"/>
      <c r="CE71" s="67"/>
      <c r="CF71" s="64"/>
      <c r="CG71" s="5"/>
      <c r="CH71" s="69"/>
      <c r="CI71" s="6"/>
      <c r="CJ71" s="5"/>
      <c r="CK71" s="25"/>
      <c r="CL71" s="5"/>
      <c r="DN71" s="14"/>
      <c r="DO71" s="14"/>
      <c r="DP71" s="5"/>
      <c r="DQ71" s="25"/>
      <c r="DR71" s="25"/>
      <c r="DS71" s="96"/>
      <c r="DT71" s="83"/>
      <c r="DU71" s="14"/>
      <c r="DX71" s="83"/>
      <c r="DY71" s="83"/>
      <c r="DZ71" s="83"/>
      <c r="EA71" s="83"/>
      <c r="EJ71" s="54"/>
      <c r="EK71" s="22"/>
      <c r="EL71" s="24"/>
      <c r="EP71" s="23"/>
      <c r="EQ71" s="24"/>
      <c r="ER71" s="22"/>
      <c r="ES71" s="24"/>
      <c r="ET71" s="24"/>
      <c r="EU71" s="23"/>
      <c r="EV71" s="26"/>
      <c r="EX71" s="6"/>
      <c r="EY71" s="24"/>
      <c r="EZ71" s="109"/>
      <c r="FA71" s="66"/>
      <c r="FB71" s="5"/>
      <c r="FC71" s="68"/>
      <c r="FD71" s="67"/>
      <c r="FE71" s="67"/>
      <c r="FF71" s="64"/>
      <c r="FG71" s="5"/>
      <c r="FH71" s="69"/>
      <c r="FI71" s="6"/>
      <c r="FJ71" s="5"/>
      <c r="FK71" s="25"/>
      <c r="FL71" s="5"/>
    </row>
    <row r="72" spans="2:168" ht="14.25">
      <c r="B72" s="140" t="str">
        <f>"• Bề rộng sườn tối thiểu:"</f>
        <v>• Bề rộng sườn tối thiểu:</v>
      </c>
      <c r="C72" s="178"/>
      <c r="D72" s="2"/>
      <c r="E72" s="163"/>
      <c r="F72" s="34"/>
      <c r="G72" s="177"/>
      <c r="H72" s="162"/>
      <c r="I72" s="34"/>
      <c r="J72" s="2"/>
      <c r="K72" s="163" t="s">
        <v>185</v>
      </c>
      <c r="L72" s="179">
        <f>F22/30+25</f>
        <v>65</v>
      </c>
      <c r="M72" s="2" t="s">
        <v>1</v>
      </c>
      <c r="N72" s="7"/>
      <c r="AN72" s="14"/>
      <c r="AO72" s="14"/>
      <c r="AP72" s="5"/>
      <c r="AQ72" s="25"/>
      <c r="AR72" s="25"/>
      <c r="AS72" s="96"/>
      <c r="AT72" s="83"/>
      <c r="AU72" s="14"/>
      <c r="AX72" s="83"/>
      <c r="AY72" s="83"/>
      <c r="AZ72" s="83"/>
      <c r="BA72" s="83"/>
      <c r="BJ72" s="54"/>
      <c r="BK72" s="22"/>
      <c r="BL72" s="24"/>
      <c r="BP72" s="23"/>
      <c r="BQ72" s="24"/>
      <c r="BR72" s="22"/>
      <c r="BS72" s="24"/>
      <c r="BT72" s="24"/>
      <c r="BU72" s="23"/>
      <c r="BV72" s="26"/>
      <c r="BX72" s="6"/>
      <c r="BY72" s="24"/>
      <c r="BZ72" s="109"/>
      <c r="CA72" s="66"/>
      <c r="CB72" s="5"/>
      <c r="CC72" s="68"/>
      <c r="CD72" s="67"/>
      <c r="CE72" s="67"/>
      <c r="CF72" s="64"/>
      <c r="CG72" s="5"/>
      <c r="CH72" s="69"/>
      <c r="CI72" s="6"/>
      <c r="CJ72" s="5"/>
      <c r="CK72" s="25"/>
      <c r="CL72" s="5"/>
      <c r="DN72" s="14"/>
      <c r="DO72" s="14"/>
      <c r="DP72" s="5"/>
      <c r="DQ72" s="25"/>
      <c r="DR72" s="25"/>
      <c r="DS72" s="96"/>
      <c r="DT72" s="83"/>
      <c r="DU72" s="14"/>
      <c r="DX72" s="83"/>
      <c r="DY72" s="83"/>
      <c r="DZ72" s="83"/>
      <c r="EA72" s="83"/>
      <c r="EJ72" s="54"/>
      <c r="EK72" s="22"/>
      <c r="EL72" s="24"/>
      <c r="EP72" s="23"/>
      <c r="EQ72" s="24"/>
      <c r="ER72" s="22"/>
      <c r="ES72" s="24"/>
      <c r="ET72" s="24"/>
      <c r="EU72" s="23"/>
      <c r="EV72" s="26"/>
      <c r="EX72" s="6"/>
      <c r="EY72" s="24"/>
      <c r="EZ72" s="109"/>
      <c r="FA72" s="66"/>
      <c r="FB72" s="5"/>
      <c r="FC72" s="68"/>
      <c r="FD72" s="67"/>
      <c r="FE72" s="67"/>
      <c r="FF72" s="64"/>
      <c r="FG72" s="5"/>
      <c r="FH72" s="69"/>
      <c r="FI72" s="6"/>
      <c r="FJ72" s="5"/>
      <c r="FK72" s="25"/>
      <c r="FL72" s="5"/>
    </row>
    <row r="73" spans="2:168" ht="15">
      <c r="B73" s="140" t="str">
        <f>"• Chiều dày sườn tối thiểu:"</f>
        <v>• Chiều dày sườn tối thiểu:</v>
      </c>
      <c r="C73" s="178"/>
      <c r="D73" s="2"/>
      <c r="E73" s="163"/>
      <c r="F73" s="34"/>
      <c r="G73" s="177"/>
      <c r="H73" s="162"/>
      <c r="I73" s="34"/>
      <c r="J73" s="2"/>
      <c r="K73" s="163" t="s">
        <v>186</v>
      </c>
      <c r="L73" s="180">
        <f>2*L72*SQRT(D29/B29)</f>
        <v>4.330327205095478</v>
      </c>
      <c r="M73" s="2" t="s">
        <v>1</v>
      </c>
      <c r="N73" s="7"/>
      <c r="AN73" s="14"/>
      <c r="AO73" s="14"/>
      <c r="AP73" s="5"/>
      <c r="AQ73" s="25"/>
      <c r="AR73" s="25"/>
      <c r="AS73" s="96"/>
      <c r="AT73" s="83"/>
      <c r="AU73" s="14"/>
      <c r="AX73" s="83"/>
      <c r="AY73" s="83"/>
      <c r="AZ73" s="83"/>
      <c r="BA73" s="83"/>
      <c r="BJ73" s="54"/>
      <c r="BK73" s="22"/>
      <c r="BL73" s="24"/>
      <c r="BP73" s="23"/>
      <c r="BQ73" s="24"/>
      <c r="BR73" s="22"/>
      <c r="BS73" s="24"/>
      <c r="BT73" s="24"/>
      <c r="BU73" s="23"/>
      <c r="BV73" s="26"/>
      <c r="BX73" s="6"/>
      <c r="BY73" s="24"/>
      <c r="BZ73" s="109"/>
      <c r="CA73" s="66"/>
      <c r="CB73" s="5"/>
      <c r="CC73" s="68"/>
      <c r="CD73" s="67"/>
      <c r="CE73" s="67"/>
      <c r="CF73" s="64"/>
      <c r="CG73" s="5"/>
      <c r="CH73" s="69"/>
      <c r="CI73" s="6"/>
      <c r="CJ73" s="5"/>
      <c r="CK73" s="25"/>
      <c r="CL73" s="5"/>
      <c r="DN73" s="14"/>
      <c r="DO73" s="14"/>
      <c r="DP73" s="5"/>
      <c r="DQ73" s="25"/>
      <c r="DR73" s="25"/>
      <c r="DS73" s="96"/>
      <c r="DT73" s="83"/>
      <c r="DU73" s="14"/>
      <c r="DX73" s="83"/>
      <c r="DY73" s="83"/>
      <c r="DZ73" s="83"/>
      <c r="EA73" s="83"/>
      <c r="EJ73" s="54"/>
      <c r="EK73" s="22"/>
      <c r="EL73" s="24"/>
      <c r="EP73" s="23"/>
      <c r="EQ73" s="24"/>
      <c r="ER73" s="22"/>
      <c r="ES73" s="24"/>
      <c r="ET73" s="24"/>
      <c r="EU73" s="23"/>
      <c r="EV73" s="26"/>
      <c r="EX73" s="6"/>
      <c r="EY73" s="24"/>
      <c r="EZ73" s="109"/>
      <c r="FA73" s="66"/>
      <c r="FB73" s="5"/>
      <c r="FC73" s="68"/>
      <c r="FD73" s="67"/>
      <c r="FE73" s="67"/>
      <c r="FF73" s="64"/>
      <c r="FG73" s="5"/>
      <c r="FH73" s="69"/>
      <c r="FI73" s="6"/>
      <c r="FJ73" s="5"/>
      <c r="FK73" s="25"/>
      <c r="FL73" s="5"/>
    </row>
    <row r="74" spans="2:168" ht="14.25">
      <c r="B74" s="140" t="str">
        <f>"• Khoảng cách sườn lớn nhất:"</f>
        <v>• Khoảng cách sườn lớn nhất:</v>
      </c>
      <c r="C74" s="178"/>
      <c r="D74" s="2"/>
      <c r="E74" s="163"/>
      <c r="F74" s="34"/>
      <c r="G74" s="177"/>
      <c r="H74" s="162"/>
      <c r="I74" s="34"/>
      <c r="J74" s="2"/>
      <c r="K74" s="163" t="s">
        <v>201</v>
      </c>
      <c r="L74" s="282" t="str">
        <f>"("&amp;ROUND(2.5*hw,0)&amp; " - "&amp;ROUND(3*hw,0)&amp;") mm"</f>
        <v>(3000 - 3600) mm</v>
      </c>
      <c r="M74" s="282"/>
      <c r="N74" s="283"/>
      <c r="AN74" s="14"/>
      <c r="AO74" s="14"/>
      <c r="AP74" s="5"/>
      <c r="AQ74" s="25"/>
      <c r="AR74" s="25"/>
      <c r="AS74" s="96"/>
      <c r="AT74" s="83"/>
      <c r="AU74" s="14"/>
      <c r="AX74" s="83"/>
      <c r="AY74" s="83"/>
      <c r="AZ74" s="83"/>
      <c r="BA74" s="83"/>
      <c r="BJ74" s="54"/>
      <c r="BK74" s="22"/>
      <c r="BL74" s="24"/>
      <c r="BP74" s="23"/>
      <c r="BQ74" s="24"/>
      <c r="BR74" s="22"/>
      <c r="BS74" s="24"/>
      <c r="BT74" s="24"/>
      <c r="BU74" s="23"/>
      <c r="BV74" s="26"/>
      <c r="BX74" s="6"/>
      <c r="BY74" s="24"/>
      <c r="BZ74" s="109"/>
      <c r="CA74" s="66"/>
      <c r="CB74" s="5"/>
      <c r="CC74" s="68"/>
      <c r="CD74" s="67"/>
      <c r="CE74" s="67"/>
      <c r="CF74" s="64"/>
      <c r="CG74" s="5"/>
      <c r="CH74" s="69"/>
      <c r="CI74" s="6"/>
      <c r="CJ74" s="5"/>
      <c r="CK74" s="25"/>
      <c r="CL74" s="5"/>
      <c r="DN74" s="14"/>
      <c r="DO74" s="14"/>
      <c r="DP74" s="5"/>
      <c r="DQ74" s="25"/>
      <c r="DR74" s="25"/>
      <c r="DS74" s="96"/>
      <c r="DT74" s="83"/>
      <c r="DU74" s="14"/>
      <c r="DX74" s="83"/>
      <c r="DY74" s="83"/>
      <c r="DZ74" s="83"/>
      <c r="EA74" s="83"/>
      <c r="EJ74" s="54"/>
      <c r="EK74" s="22"/>
      <c r="EL74" s="24"/>
      <c r="EP74" s="23"/>
      <c r="EQ74" s="24"/>
      <c r="ER74" s="22"/>
      <c r="ES74" s="24"/>
      <c r="ET74" s="24"/>
      <c r="EU74" s="23"/>
      <c r="EV74" s="26"/>
      <c r="EX74" s="6"/>
      <c r="EY74" s="24"/>
      <c r="EZ74" s="109"/>
      <c r="FA74" s="66"/>
      <c r="FB74" s="5"/>
      <c r="FC74" s="68"/>
      <c r="FD74" s="67"/>
      <c r="FE74" s="67"/>
      <c r="FF74" s="64"/>
      <c r="FG74" s="5"/>
      <c r="FH74" s="69"/>
      <c r="FI74" s="6"/>
      <c r="FJ74" s="5"/>
      <c r="FK74" s="25"/>
      <c r="FL74" s="5"/>
    </row>
    <row r="75" spans="2:168" ht="15">
      <c r="B75" s="58" t="str">
        <f>"+ Sườn tăng cứng dọc"</f>
        <v>+ Sườn tăng cứng dọc</v>
      </c>
      <c r="C75" s="2"/>
      <c r="D75" s="173"/>
      <c r="E75" s="173"/>
      <c r="F75" s="2"/>
      <c r="G75" s="2"/>
      <c r="H75" s="2"/>
      <c r="I75" s="2"/>
      <c r="J75" s="174"/>
      <c r="K75" s="175" t="s">
        <v>187</v>
      </c>
      <c r="L75" s="42">
        <f>IFERROR(5.5*SQRT(D29/(L50+L51)),5.5)</f>
        <v>6.511695663456627</v>
      </c>
      <c r="M75" s="181"/>
      <c r="N75" s="60"/>
      <c r="AN75" s="14"/>
      <c r="AO75" s="14"/>
      <c r="AP75" s="5"/>
      <c r="AQ75" s="25"/>
      <c r="AR75" s="25"/>
      <c r="AS75" s="96"/>
      <c r="AT75" s="83"/>
      <c r="AU75" s="14"/>
      <c r="AX75" s="83"/>
      <c r="AY75" s="83"/>
      <c r="AZ75" s="83"/>
      <c r="BA75" s="83"/>
      <c r="BJ75" s="54"/>
      <c r="BK75" s="22"/>
      <c r="BL75" s="24"/>
      <c r="BP75" s="23"/>
      <c r="BQ75" s="24"/>
      <c r="BR75" s="22"/>
      <c r="BS75" s="24"/>
      <c r="BT75" s="24"/>
      <c r="BU75" s="23"/>
      <c r="BV75" s="26"/>
      <c r="BX75" s="6"/>
      <c r="BY75" s="24"/>
      <c r="BZ75" s="109"/>
      <c r="CA75" s="66"/>
      <c r="CB75" s="5"/>
      <c r="CC75" s="68"/>
      <c r="CD75" s="67"/>
      <c r="CE75" s="67"/>
      <c r="CF75" s="64"/>
      <c r="CG75" s="5"/>
      <c r="CH75" s="69"/>
      <c r="CI75" s="6"/>
      <c r="CJ75" s="5"/>
      <c r="CK75" s="25"/>
      <c r="CL75" s="5"/>
      <c r="DN75" s="14"/>
      <c r="DO75" s="14"/>
      <c r="DP75" s="5"/>
      <c r="DQ75" s="25"/>
      <c r="DR75" s="25"/>
      <c r="DS75" s="96"/>
      <c r="DT75" s="83"/>
      <c r="DU75" s="14"/>
      <c r="DX75" s="83"/>
      <c r="DY75" s="83"/>
      <c r="DZ75" s="83"/>
      <c r="EA75" s="83"/>
      <c r="EJ75" s="54"/>
      <c r="EK75" s="22"/>
      <c r="EL75" s="24"/>
      <c r="EP75" s="23"/>
      <c r="EQ75" s="24"/>
      <c r="ER75" s="22"/>
      <c r="ES75" s="24"/>
      <c r="ET75" s="24"/>
      <c r="EU75" s="23"/>
      <c r="EV75" s="26"/>
      <c r="EX75" s="6"/>
      <c r="EY75" s="24"/>
      <c r="EZ75" s="109"/>
      <c r="FA75" s="66"/>
      <c r="FB75" s="5"/>
      <c r="FC75" s="68"/>
      <c r="FD75" s="67"/>
      <c r="FE75" s="67"/>
      <c r="FF75" s="64"/>
      <c r="FG75" s="5"/>
      <c r="FH75" s="69"/>
      <c r="FI75" s="6"/>
      <c r="FJ75" s="5"/>
      <c r="FK75" s="25"/>
      <c r="FL75" s="5"/>
    </row>
    <row r="76" spans="2:168" ht="14.25">
      <c r="B76" s="62" t="s">
        <v>69</v>
      </c>
      <c r="C76" s="2"/>
      <c r="D76" s="2"/>
      <c r="E76" s="163" t="s">
        <v>132</v>
      </c>
      <c r="F76" s="34" t="str">
        <f>IF(L68&lt;L75,"&lt;","&gt;")</f>
        <v>&lt;</v>
      </c>
      <c r="G76" s="177" t="s">
        <v>80</v>
      </c>
      <c r="H76" s="2"/>
      <c r="I76" s="162" t="str">
        <f>IF(L68&gt;L75,"Dầm phải được tăng cường bằng các sườn cứng dọc","Không gia cường")</f>
        <v>Không gia cường</v>
      </c>
      <c r="J76" s="2"/>
      <c r="K76" s="2"/>
      <c r="L76" s="159"/>
      <c r="M76" s="2"/>
      <c r="N76" s="9"/>
      <c r="AN76" s="14"/>
      <c r="AO76" s="14"/>
      <c r="AP76" s="5"/>
      <c r="AQ76" s="25"/>
      <c r="AR76" s="25"/>
      <c r="AS76" s="96"/>
      <c r="AT76" s="83"/>
      <c r="AU76" s="14"/>
      <c r="AX76" s="83"/>
      <c r="AY76" s="83"/>
      <c r="AZ76" s="83"/>
      <c r="BA76" s="83"/>
      <c r="BJ76" s="54"/>
      <c r="BK76" s="22"/>
      <c r="BL76" s="24"/>
      <c r="BP76" s="23"/>
      <c r="BQ76" s="24"/>
      <c r="BR76" s="22"/>
      <c r="BS76" s="24"/>
      <c r="BT76" s="24"/>
      <c r="BU76" s="23"/>
      <c r="BV76" s="26"/>
      <c r="BX76" s="6"/>
      <c r="BY76" s="24"/>
      <c r="BZ76" s="109"/>
      <c r="CA76" s="66"/>
      <c r="CB76" s="5"/>
      <c r="CC76" s="68"/>
      <c r="CD76" s="67"/>
      <c r="CE76" s="67"/>
      <c r="CF76" s="64"/>
      <c r="CG76" s="5"/>
      <c r="CH76" s="69"/>
      <c r="CI76" s="6"/>
      <c r="CJ76" s="5"/>
      <c r="CK76" s="25"/>
      <c r="CL76" s="5"/>
      <c r="DN76" s="14"/>
      <c r="DO76" s="14"/>
      <c r="DP76" s="5"/>
      <c r="DQ76" s="25"/>
      <c r="DR76" s="25"/>
      <c r="DS76" s="96"/>
      <c r="DT76" s="83"/>
      <c r="DU76" s="14"/>
      <c r="DX76" s="83"/>
      <c r="DY76" s="83"/>
      <c r="DZ76" s="83"/>
      <c r="EA76" s="83"/>
      <c r="EJ76" s="54"/>
      <c r="EK76" s="22"/>
      <c r="EL76" s="24"/>
      <c r="EP76" s="23"/>
      <c r="EQ76" s="24"/>
      <c r="ER76" s="22"/>
      <c r="ES76" s="24"/>
      <c r="ET76" s="24"/>
      <c r="EU76" s="23"/>
      <c r="EV76" s="26"/>
      <c r="EX76" s="6"/>
      <c r="EY76" s="24"/>
      <c r="EZ76" s="109"/>
      <c r="FA76" s="66"/>
      <c r="FB76" s="5"/>
      <c r="FC76" s="68"/>
      <c r="FD76" s="67"/>
      <c r="FE76" s="67"/>
      <c r="FF76" s="64"/>
      <c r="FG76" s="5"/>
      <c r="FH76" s="69"/>
      <c r="FI76" s="6"/>
      <c r="FJ76" s="5"/>
      <c r="FK76" s="25"/>
      <c r="FL76" s="5"/>
    </row>
    <row r="77" spans="2:168">
      <c r="B77" s="107" t="s">
        <v>307</v>
      </c>
      <c r="C77" s="213" t="str">
        <f>IF(MAX(L44,L48,L53,L61)&lt;=1,"Cấu kiện đảm bảo khả năng chịu lực","Cấu kiện không đảm bảo khả năng chịu lực")</f>
        <v>Cấu kiện đảm bảo khả năng chịu lực</v>
      </c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61"/>
      <c r="AN77" s="14"/>
      <c r="AO77" s="14"/>
      <c r="AP77" s="5"/>
      <c r="AQ77" s="25"/>
      <c r="AR77" s="25"/>
      <c r="AS77" s="96"/>
      <c r="AT77" s="83"/>
      <c r="AU77" s="14"/>
      <c r="AX77" s="83"/>
      <c r="AY77" s="83"/>
      <c r="AZ77" s="83"/>
      <c r="BA77" s="83"/>
      <c r="BJ77" s="54"/>
      <c r="BK77" s="22"/>
      <c r="BL77" s="24"/>
      <c r="BP77" s="23"/>
      <c r="BQ77" s="24"/>
      <c r="BR77" s="22"/>
      <c r="BS77" s="24"/>
      <c r="BT77" s="24"/>
      <c r="BU77" s="23"/>
      <c r="BV77" s="26"/>
      <c r="BX77" s="6"/>
      <c r="BY77" s="24"/>
      <c r="BZ77" s="109"/>
      <c r="CA77" s="66"/>
      <c r="CB77" s="5"/>
      <c r="CC77" s="68"/>
      <c r="CD77" s="67"/>
      <c r="CE77" s="67"/>
      <c r="CF77" s="64"/>
      <c r="CG77" s="5"/>
      <c r="CH77" s="69"/>
      <c r="CI77" s="6"/>
      <c r="CJ77" s="5"/>
      <c r="CK77" s="25"/>
      <c r="CL77" s="5"/>
      <c r="DN77" s="14"/>
      <c r="DO77" s="14"/>
      <c r="DP77" s="5"/>
      <c r="DQ77" s="25"/>
      <c r="DR77" s="25"/>
      <c r="DS77" s="96"/>
      <c r="DT77" s="83"/>
      <c r="DU77" s="14"/>
      <c r="DX77" s="83"/>
      <c r="DY77" s="83"/>
      <c r="DZ77" s="83"/>
      <c r="EA77" s="83"/>
      <c r="EJ77" s="54"/>
      <c r="EK77" s="22"/>
      <c r="EL77" s="24"/>
      <c r="EP77" s="23"/>
      <c r="EQ77" s="24"/>
      <c r="ER77" s="22"/>
      <c r="ES77" s="24"/>
      <c r="ET77" s="24"/>
      <c r="EU77" s="23"/>
      <c r="EV77" s="26"/>
      <c r="EX77" s="6"/>
      <c r="EY77" s="24"/>
      <c r="EZ77" s="109"/>
      <c r="FA77" s="66"/>
      <c r="FB77" s="5"/>
      <c r="FC77" s="68"/>
      <c r="FD77" s="67"/>
      <c r="FE77" s="67"/>
      <c r="FF77" s="64"/>
      <c r="FG77" s="5"/>
      <c r="FH77" s="69"/>
      <c r="FI77" s="6"/>
      <c r="FJ77" s="5"/>
      <c r="FK77" s="25"/>
      <c r="FL77" s="5"/>
    </row>
    <row r="78" spans="2:168" ht="18.75">
      <c r="B78" s="269" t="s">
        <v>277</v>
      </c>
      <c r="C78" s="270"/>
      <c r="D78" s="270"/>
      <c r="E78" s="270"/>
      <c r="F78" s="270"/>
      <c r="G78" s="270"/>
      <c r="H78" s="270"/>
      <c r="I78" s="270"/>
      <c r="J78" s="270"/>
      <c r="K78" s="270"/>
      <c r="L78" s="270"/>
      <c r="M78" s="270"/>
      <c r="N78" s="271"/>
      <c r="AN78" s="14"/>
      <c r="AO78" s="14"/>
      <c r="AP78" s="5"/>
      <c r="AQ78" s="25"/>
      <c r="AR78" s="25"/>
      <c r="AS78" s="96"/>
      <c r="AT78" s="83"/>
      <c r="AU78" s="14"/>
      <c r="AX78" s="83"/>
      <c r="AY78" s="83"/>
      <c r="AZ78" s="83"/>
      <c r="BA78" s="83"/>
      <c r="BJ78" s="54"/>
      <c r="BK78" s="22"/>
      <c r="BL78" s="24"/>
      <c r="BP78" s="23"/>
      <c r="BQ78" s="24"/>
      <c r="BR78" s="22"/>
      <c r="BS78" s="24"/>
      <c r="BT78" s="24"/>
      <c r="BU78" s="23"/>
      <c r="BV78" s="26"/>
      <c r="BX78" s="6"/>
      <c r="BY78" s="24"/>
      <c r="BZ78" s="109"/>
      <c r="CA78" s="66"/>
      <c r="CB78" s="5"/>
      <c r="CC78" s="68"/>
      <c r="CD78" s="67"/>
      <c r="CE78" s="67"/>
      <c r="CF78" s="64"/>
      <c r="CG78" s="5"/>
      <c r="CH78" s="69"/>
      <c r="CI78" s="6"/>
      <c r="CJ78" s="5"/>
      <c r="CK78" s="25"/>
      <c r="CL78" s="5"/>
      <c r="DN78" s="14"/>
      <c r="DO78" s="14"/>
      <c r="DP78" s="5"/>
      <c r="DQ78" s="25"/>
      <c r="DR78" s="25"/>
      <c r="DS78" s="96"/>
      <c r="DT78" s="83"/>
      <c r="DU78" s="14"/>
      <c r="DX78" s="83"/>
      <c r="DY78" s="83"/>
      <c r="DZ78" s="83"/>
      <c r="EA78" s="83"/>
      <c r="EJ78" s="54"/>
      <c r="EK78" s="22"/>
      <c r="EL78" s="24"/>
      <c r="EP78" s="23"/>
      <c r="EQ78" s="24"/>
      <c r="ER78" s="22"/>
      <c r="ES78" s="24"/>
      <c r="ET78" s="24"/>
      <c r="EU78" s="23"/>
      <c r="EV78" s="26"/>
      <c r="EX78" s="6"/>
      <c r="EY78" s="24"/>
      <c r="EZ78" s="109"/>
      <c r="FA78" s="66"/>
      <c r="FB78" s="5"/>
      <c r="FC78" s="68"/>
      <c r="FD78" s="67"/>
      <c r="FE78" s="67"/>
      <c r="FF78" s="64"/>
      <c r="FG78" s="5"/>
      <c r="FH78" s="69"/>
      <c r="FI78" s="6"/>
      <c r="FJ78" s="5"/>
      <c r="FK78" s="25"/>
      <c r="FL78" s="5"/>
    </row>
    <row r="79" spans="2:168" ht="14.25">
      <c r="B79" s="278" t="s">
        <v>190</v>
      </c>
      <c r="C79" s="278"/>
      <c r="D79" s="278"/>
      <c r="E79" s="278"/>
      <c r="F79" s="276" t="s">
        <v>151</v>
      </c>
      <c r="G79" s="5" t="s">
        <v>191</v>
      </c>
      <c r="H79" s="5" t="s">
        <v>194</v>
      </c>
      <c r="I79" s="274" t="s">
        <v>195</v>
      </c>
      <c r="J79" s="276" t="s">
        <v>196</v>
      </c>
      <c r="K79" s="276" t="s">
        <v>197</v>
      </c>
      <c r="L79" s="274" t="s">
        <v>198</v>
      </c>
      <c r="M79" s="274" t="s">
        <v>199</v>
      </c>
      <c r="N79" s="274" t="s">
        <v>200</v>
      </c>
      <c r="AN79" s="14"/>
      <c r="AO79" s="14"/>
      <c r="AP79" s="5"/>
      <c r="AQ79" s="25"/>
      <c r="AR79" s="25"/>
      <c r="AS79" s="96"/>
      <c r="AT79" s="83"/>
      <c r="AU79" s="14"/>
      <c r="AX79" s="83"/>
      <c r="AY79" s="83"/>
      <c r="AZ79" s="83"/>
      <c r="BA79" s="83"/>
      <c r="BJ79" s="54"/>
      <c r="BK79" s="22"/>
      <c r="BL79" s="24"/>
      <c r="BP79" s="23"/>
      <c r="BQ79" s="24"/>
      <c r="BR79" s="22"/>
      <c r="BS79" s="24"/>
      <c r="BT79" s="24"/>
      <c r="BU79" s="23"/>
      <c r="BV79" s="26"/>
      <c r="BX79" s="6"/>
      <c r="BY79" s="24"/>
      <c r="BZ79" s="109"/>
      <c r="CA79" s="66"/>
      <c r="CB79" s="5"/>
      <c r="CC79" s="68"/>
      <c r="CD79" s="67"/>
      <c r="CE79" s="67"/>
      <c r="CF79" s="64"/>
      <c r="CG79" s="5"/>
      <c r="CH79" s="69"/>
      <c r="CI79" s="6"/>
      <c r="CJ79" s="5"/>
      <c r="CK79" s="25"/>
      <c r="CL79" s="5"/>
      <c r="DN79" s="14"/>
      <c r="DO79" s="14"/>
      <c r="DP79" s="5"/>
      <c r="DQ79" s="25"/>
      <c r="DR79" s="25"/>
      <c r="DS79" s="96"/>
      <c r="DT79" s="83"/>
      <c r="DU79" s="14"/>
      <c r="DX79" s="83"/>
      <c r="DY79" s="83"/>
      <c r="DZ79" s="83"/>
      <c r="EA79" s="83"/>
      <c r="EJ79" s="54"/>
      <c r="EK79" s="22"/>
      <c r="EL79" s="24"/>
      <c r="EP79" s="23"/>
      <c r="EQ79" s="24"/>
      <c r="ER79" s="22"/>
      <c r="ES79" s="24"/>
      <c r="ET79" s="24"/>
      <c r="EU79" s="23"/>
      <c r="EV79" s="26"/>
      <c r="EX79" s="6"/>
      <c r="EY79" s="24"/>
      <c r="EZ79" s="109"/>
      <c r="FA79" s="66"/>
      <c r="FB79" s="5"/>
      <c r="FC79" s="68"/>
      <c r="FD79" s="67"/>
      <c r="FE79" s="67"/>
      <c r="FF79" s="64"/>
      <c r="FG79" s="5"/>
      <c r="FH79" s="69"/>
      <c r="FI79" s="6"/>
      <c r="FJ79" s="5"/>
      <c r="FK79" s="25"/>
      <c r="FL79" s="5"/>
    </row>
    <row r="80" spans="2:168">
      <c r="B80" s="278"/>
      <c r="C80" s="278"/>
      <c r="D80" s="278"/>
      <c r="E80" s="278"/>
      <c r="F80" s="277"/>
      <c r="G80" s="96" t="s">
        <v>1</v>
      </c>
      <c r="H80" s="96" t="s">
        <v>1</v>
      </c>
      <c r="I80" s="275"/>
      <c r="J80" s="277"/>
      <c r="K80" s="277"/>
      <c r="L80" s="275"/>
      <c r="M80" s="275"/>
      <c r="N80" s="275"/>
      <c r="AN80" s="14"/>
      <c r="AO80" s="14"/>
      <c r="AP80" s="5"/>
      <c r="AQ80" s="25"/>
      <c r="AR80" s="25"/>
      <c r="AS80" s="96"/>
      <c r="AT80" s="83"/>
      <c r="AU80" s="14"/>
      <c r="AX80" s="83"/>
      <c r="AY80" s="83"/>
      <c r="AZ80" s="83"/>
      <c r="BA80" s="83"/>
      <c r="BJ80" s="54"/>
      <c r="BK80" s="22"/>
      <c r="BL80" s="24"/>
      <c r="BP80" s="23"/>
      <c r="BQ80" s="24"/>
      <c r="BR80" s="22"/>
      <c r="BS80" s="24"/>
      <c r="BT80" s="24"/>
      <c r="BU80" s="23"/>
      <c r="BV80" s="26"/>
      <c r="BX80" s="6"/>
      <c r="BY80" s="24"/>
      <c r="BZ80" s="109"/>
      <c r="CA80" s="66"/>
      <c r="CB80" s="5"/>
      <c r="CC80" s="68"/>
      <c r="CD80" s="67"/>
      <c r="CE80" s="67"/>
      <c r="CF80" s="64"/>
      <c r="CG80" s="5"/>
      <c r="CH80" s="69"/>
      <c r="CI80" s="6"/>
      <c r="CJ80" s="5"/>
      <c r="CK80" s="25"/>
      <c r="CL80" s="5"/>
      <c r="DN80" s="14"/>
      <c r="DO80" s="14"/>
      <c r="DP80" s="5"/>
      <c r="DQ80" s="25"/>
      <c r="DR80" s="25"/>
      <c r="DS80" s="96"/>
      <c r="DT80" s="83"/>
      <c r="DU80" s="14"/>
      <c r="DX80" s="83"/>
      <c r="DY80" s="83"/>
      <c r="DZ80" s="83"/>
      <c r="EA80" s="83"/>
      <c r="EJ80" s="54"/>
      <c r="EK80" s="22"/>
      <c r="EL80" s="24"/>
      <c r="EP80" s="23"/>
      <c r="EQ80" s="24"/>
      <c r="ER80" s="22"/>
      <c r="ES80" s="24"/>
      <c r="ET80" s="24"/>
      <c r="EU80" s="23"/>
      <c r="EV80" s="26"/>
      <c r="EX80" s="6"/>
      <c r="EY80" s="24"/>
      <c r="EZ80" s="109"/>
      <c r="FA80" s="66"/>
      <c r="FB80" s="5"/>
      <c r="FC80" s="68"/>
      <c r="FD80" s="67"/>
      <c r="FE80" s="67"/>
      <c r="FF80" s="64"/>
      <c r="FG80" s="5"/>
      <c r="FH80" s="69"/>
      <c r="FI80" s="6"/>
      <c r="FJ80" s="5"/>
      <c r="FK80" s="25"/>
      <c r="FL80" s="5"/>
    </row>
    <row r="81" spans="2:168">
      <c r="B81" s="273" t="str">
        <f>IF(ROUND(F24/F23,3)=1,"Khi không có liên kết","Khi có liên kết")</f>
        <v>Khi có liên kết</v>
      </c>
      <c r="C81" s="273"/>
      <c r="D81" s="273"/>
      <c r="E81" s="273"/>
      <c r="F81" s="5">
        <f>IF(B81="Khi không có liên kết",4,8)</f>
        <v>8</v>
      </c>
      <c r="G81" s="14">
        <f>F24*1000</f>
        <v>1200</v>
      </c>
      <c r="H81" s="14">
        <f>IF(B81="Khi không có liên kết",F33,F33-F19/2-F21/2)</f>
        <v>1214</v>
      </c>
      <c r="I81" s="100">
        <f>F81*((G81*tf)/(hm*bf))^2*(1+(0.5*hm*tw^3)/(bf*tf^3))</f>
        <v>2.9574681719211904E-2</v>
      </c>
      <c r="J81" s="83" t="str">
        <f>IF(B81="Khi có liên kết","-",1.13)</f>
        <v>-</v>
      </c>
      <c r="K81" s="83" t="str">
        <f>IF(B81="Khi có liên kết","-",0.46)</f>
        <v>-</v>
      </c>
      <c r="L81" s="83">
        <f>IF(B81="Khi có liên kết",IF(I81&lt;=40,2.25+0.07*I81,3.6+0.04*I81-0.000035*I81^2),J81*(SQRT(0.95*I81+6.09*K81^2+5.78)-2.47*K81))</f>
        <v>2.252070227720345</v>
      </c>
      <c r="M81" s="83">
        <f>L81*(I29/H29)*(hm/G81)^2*(B29/D29)</f>
        <v>28.903054188098118</v>
      </c>
      <c r="N81" s="83">
        <f>IF(M81&lt;=0.85,M81,MIN(0.68+0.21*M81,1))</f>
        <v>1</v>
      </c>
      <c r="AN81" s="14"/>
      <c r="AO81" s="14"/>
      <c r="AP81" s="5"/>
      <c r="AQ81" s="25"/>
      <c r="AR81" s="25"/>
      <c r="AS81" s="96"/>
      <c r="AT81" s="83"/>
      <c r="AU81" s="14"/>
      <c r="AX81" s="83"/>
      <c r="AY81" s="83"/>
      <c r="AZ81" s="83"/>
      <c r="BA81" s="83"/>
      <c r="BJ81" s="54"/>
      <c r="BK81" s="22"/>
      <c r="BL81" s="24"/>
      <c r="BP81" s="23"/>
      <c r="BQ81" s="24"/>
      <c r="BR81" s="22"/>
      <c r="BS81" s="24"/>
      <c r="BT81" s="24"/>
      <c r="BU81" s="23"/>
      <c r="BV81" s="26"/>
      <c r="BX81" s="6"/>
      <c r="BY81" s="24"/>
      <c r="BZ81" s="109"/>
      <c r="CA81" s="66"/>
      <c r="CB81" s="5"/>
      <c r="CC81" s="68"/>
      <c r="CD81" s="67"/>
      <c r="CE81" s="67"/>
      <c r="CF81" s="64"/>
      <c r="CG81" s="5"/>
      <c r="CH81" s="69"/>
      <c r="CI81" s="6"/>
      <c r="CJ81" s="5"/>
      <c r="CK81" s="25"/>
      <c r="CL81" s="5"/>
      <c r="DN81" s="14"/>
      <c r="DO81" s="14"/>
      <c r="DP81" s="5"/>
      <c r="DQ81" s="25"/>
      <c r="DR81" s="25"/>
      <c r="DS81" s="96"/>
      <c r="DT81" s="83"/>
      <c r="DU81" s="14"/>
      <c r="DX81" s="83"/>
      <c r="DY81" s="83"/>
      <c r="DZ81" s="83"/>
      <c r="EA81" s="83"/>
      <c r="EJ81" s="54"/>
      <c r="EK81" s="22"/>
      <c r="EL81" s="24"/>
      <c r="EP81" s="23"/>
      <c r="EQ81" s="24"/>
      <c r="ER81" s="22"/>
      <c r="ES81" s="24"/>
      <c r="ET81" s="24"/>
      <c r="EU81" s="23"/>
      <c r="EV81" s="26"/>
      <c r="EX81" s="6"/>
      <c r="EY81" s="24"/>
      <c r="EZ81" s="109"/>
      <c r="FA81" s="66"/>
      <c r="FB81" s="5"/>
      <c r="FC81" s="68"/>
      <c r="FD81" s="67"/>
      <c r="FE81" s="67"/>
      <c r="FF81" s="64"/>
      <c r="FG81" s="5"/>
      <c r="FH81" s="69"/>
      <c r="FI81" s="6"/>
      <c r="FJ81" s="5"/>
      <c r="FK81" s="25"/>
      <c r="FL81" s="5"/>
    </row>
    <row r="82" spans="2:168" ht="15.75">
      <c r="B82" s="269" t="s">
        <v>204</v>
      </c>
      <c r="C82" s="270"/>
      <c r="D82" s="270"/>
      <c r="E82" s="270"/>
      <c r="F82" s="270"/>
      <c r="G82" s="270"/>
      <c r="H82" s="270"/>
      <c r="I82" s="270"/>
      <c r="J82" s="270"/>
      <c r="K82" s="298" t="s">
        <v>210</v>
      </c>
      <c r="L82" s="298"/>
      <c r="M82" s="298"/>
      <c r="N82" s="299"/>
      <c r="O82" s="292" t="str">
        <f>VLOOKUP(K82,$O$84:$R$88,4,FALSE)</f>
        <v>Ngàm - Ngàm</v>
      </c>
      <c r="P82" s="293"/>
      <c r="Q82" s="294"/>
      <c r="AN82" s="14"/>
      <c r="AO82" s="14"/>
      <c r="AP82" s="5"/>
      <c r="AQ82" s="25"/>
      <c r="AR82" s="25"/>
      <c r="AS82" s="96"/>
      <c r="AT82" s="83"/>
      <c r="AU82" s="14"/>
      <c r="AX82" s="83"/>
      <c r="AY82" s="83"/>
      <c r="AZ82" s="83"/>
      <c r="BA82" s="83"/>
      <c r="BJ82" s="54"/>
      <c r="BK82" s="22"/>
      <c r="BL82" s="24"/>
      <c r="BP82" s="23"/>
      <c r="BQ82" s="24"/>
      <c r="BR82" s="22"/>
      <c r="BS82" s="24"/>
      <c r="BT82" s="24"/>
      <c r="BU82" s="23"/>
      <c r="BV82" s="26"/>
      <c r="BX82" s="6"/>
      <c r="BY82" s="24"/>
      <c r="BZ82" s="109"/>
      <c r="CA82" s="66"/>
      <c r="CB82" s="5"/>
      <c r="CC82" s="68"/>
      <c r="CD82" s="67"/>
      <c r="CE82" s="67"/>
      <c r="CF82" s="64"/>
      <c r="CG82" s="5"/>
      <c r="CH82" s="69"/>
      <c r="CI82" s="6"/>
      <c r="CJ82" s="5"/>
      <c r="CK82" s="25"/>
      <c r="CL82" s="5"/>
      <c r="DN82" s="14"/>
      <c r="DO82" s="14"/>
      <c r="DP82" s="5"/>
      <c r="DQ82" s="25"/>
      <c r="DR82" s="25"/>
      <c r="DS82" s="96"/>
      <c r="DT82" s="83"/>
      <c r="DU82" s="14"/>
      <c r="DX82" s="83"/>
      <c r="DY82" s="83"/>
      <c r="DZ82" s="83"/>
      <c r="EA82" s="83"/>
      <c r="EJ82" s="54"/>
      <c r="EK82" s="22"/>
      <c r="EL82" s="24"/>
      <c r="EP82" s="23"/>
      <c r="EQ82" s="24"/>
      <c r="ER82" s="22"/>
      <c r="ES82" s="24"/>
      <c r="ET82" s="24"/>
      <c r="EU82" s="23"/>
      <c r="EV82" s="26"/>
      <c r="EX82" s="6"/>
      <c r="EY82" s="24"/>
      <c r="EZ82" s="109"/>
      <c r="FA82" s="66"/>
      <c r="FB82" s="5"/>
      <c r="FC82" s="68"/>
      <c r="FD82" s="67"/>
      <c r="FE82" s="67"/>
      <c r="FF82" s="64"/>
      <c r="FG82" s="5"/>
      <c r="FH82" s="69"/>
      <c r="FI82" s="6"/>
      <c r="FJ82" s="5"/>
      <c r="FK82" s="25"/>
      <c r="FL82" s="5"/>
    </row>
    <row r="83" spans="2:168" ht="15">
      <c r="B83" s="286"/>
      <c r="C83" s="287"/>
      <c r="D83" s="287"/>
      <c r="E83" s="287"/>
      <c r="F83" s="287"/>
      <c r="G83" s="287"/>
      <c r="H83" s="287"/>
      <c r="I83" s="287"/>
      <c r="J83" s="288"/>
      <c r="K83" s="83" t="s">
        <v>153</v>
      </c>
      <c r="L83" s="83" t="s">
        <v>44</v>
      </c>
      <c r="M83" s="83" t="s">
        <v>116</v>
      </c>
      <c r="N83" s="83" t="s">
        <v>151</v>
      </c>
      <c r="O83" s="295" t="str">
        <f>VLOOKUP(K82,$O$84:$R$88,2,FALSE)</f>
        <v>N-N</v>
      </c>
      <c r="P83" s="296"/>
      <c r="Q83" s="297"/>
      <c r="AN83" s="14"/>
      <c r="AO83" s="14"/>
      <c r="AP83" s="5"/>
      <c r="AQ83" s="25"/>
      <c r="AR83" s="25"/>
      <c r="AS83" s="96"/>
      <c r="AT83" s="83"/>
      <c r="AU83" s="14"/>
      <c r="AX83" s="83"/>
      <c r="AY83" s="83"/>
      <c r="AZ83" s="83"/>
      <c r="BA83" s="83"/>
      <c r="BJ83" s="54"/>
      <c r="BK83" s="22"/>
      <c r="BL83" s="24"/>
      <c r="BP83" s="23"/>
      <c r="BQ83" s="24"/>
      <c r="BR83" s="22"/>
      <c r="BS83" s="24"/>
      <c r="BT83" s="24"/>
      <c r="BU83" s="23"/>
      <c r="BV83" s="26"/>
      <c r="BX83" s="6"/>
      <c r="BY83" s="24"/>
      <c r="BZ83" s="109"/>
      <c r="CA83" s="66"/>
      <c r="CB83" s="5"/>
      <c r="CC83" s="68"/>
      <c r="CD83" s="67"/>
      <c r="CE83" s="67"/>
      <c r="CF83" s="64"/>
      <c r="CG83" s="5"/>
      <c r="CH83" s="69"/>
      <c r="CI83" s="6"/>
      <c r="CJ83" s="5"/>
      <c r="CK83" s="25"/>
      <c r="CL83" s="5"/>
      <c r="DN83" s="14"/>
      <c r="DO83" s="14"/>
      <c r="DP83" s="5"/>
      <c r="DQ83" s="25"/>
      <c r="DR83" s="25"/>
      <c r="DS83" s="96"/>
      <c r="DT83" s="83"/>
      <c r="DU83" s="14"/>
      <c r="DX83" s="83"/>
      <c r="DY83" s="83"/>
      <c r="DZ83" s="83"/>
      <c r="EA83" s="83"/>
      <c r="EJ83" s="54"/>
      <c r="EK83" s="22"/>
      <c r="EL83" s="24"/>
      <c r="EP83" s="23"/>
      <c r="EQ83" s="24"/>
      <c r="ER83" s="22"/>
      <c r="ES83" s="24"/>
      <c r="ET83" s="24"/>
      <c r="EU83" s="23"/>
      <c r="EV83" s="26"/>
      <c r="EX83" s="6"/>
      <c r="EY83" s="24"/>
      <c r="EZ83" s="109"/>
      <c r="FA83" s="66"/>
      <c r="FB83" s="5"/>
      <c r="FC83" s="68"/>
      <c r="FD83" s="67"/>
      <c r="FE83" s="67"/>
      <c r="FF83" s="64"/>
      <c r="FG83" s="5"/>
      <c r="FH83" s="69"/>
      <c r="FI83" s="6"/>
      <c r="FJ83" s="5"/>
      <c r="FK83" s="25"/>
      <c r="FL83" s="5"/>
    </row>
    <row r="84" spans="2:168">
      <c r="B84" s="289"/>
      <c r="C84" s="290"/>
      <c r="D84" s="290"/>
      <c r="E84" s="290"/>
      <c r="F84" s="290"/>
      <c r="G84" s="290"/>
      <c r="H84" s="290"/>
      <c r="I84" s="290"/>
      <c r="J84" s="291"/>
      <c r="K84" s="83" t="s">
        <v>116</v>
      </c>
      <c r="L84" s="83" t="s">
        <v>116</v>
      </c>
      <c r="M84" s="83" t="s">
        <v>60</v>
      </c>
      <c r="N84" s="83" t="s">
        <v>152</v>
      </c>
      <c r="O84" s="16" t="s">
        <v>208</v>
      </c>
      <c r="P84" s="16" t="s">
        <v>224</v>
      </c>
      <c r="Q84" s="16" cm="1">
        <f t="array" ref="Q84">_xll.Bimoment($M$85,$N$85,$K$85,$L$85,P84)</f>
        <v>0</v>
      </c>
      <c r="R84" s="1" t="s">
        <v>209</v>
      </c>
      <c r="AN84" s="14"/>
      <c r="AO84" s="14"/>
      <c r="AP84" s="5"/>
      <c r="AQ84" s="25"/>
      <c r="AR84" s="25"/>
      <c r="AS84" s="96"/>
      <c r="AT84" s="83"/>
      <c r="AU84" s="14"/>
      <c r="AX84" s="83"/>
      <c r="AY84" s="83"/>
      <c r="AZ84" s="83"/>
      <c r="BA84" s="83"/>
      <c r="BJ84" s="54"/>
      <c r="BK84" s="22"/>
      <c r="BL84" s="24"/>
      <c r="BP84" s="23"/>
      <c r="BQ84" s="24"/>
      <c r="BR84" s="22"/>
      <c r="BS84" s="24"/>
      <c r="BT84" s="24"/>
      <c r="BU84" s="23"/>
      <c r="BV84" s="26"/>
      <c r="BX84" s="6"/>
      <c r="BY84" s="24"/>
      <c r="BZ84" s="109"/>
      <c r="CA84" s="66"/>
      <c r="CB84" s="5"/>
      <c r="CC84" s="68"/>
      <c r="CD84" s="67"/>
      <c r="CE84" s="67"/>
      <c r="CF84" s="64"/>
      <c r="CG84" s="5"/>
      <c r="CH84" s="69"/>
      <c r="CI84" s="6"/>
      <c r="CJ84" s="5"/>
      <c r="CK84" s="25"/>
      <c r="CL84" s="5"/>
      <c r="DN84" s="14"/>
      <c r="DO84" s="14"/>
      <c r="DP84" s="5"/>
      <c r="DQ84" s="25"/>
      <c r="DR84" s="25"/>
      <c r="DS84" s="96"/>
      <c r="DT84" s="83"/>
      <c r="DU84" s="14"/>
      <c r="DX84" s="83"/>
      <c r="DY84" s="83"/>
      <c r="DZ84" s="83"/>
      <c r="EA84" s="83"/>
      <c r="EJ84" s="54"/>
      <c r="EK84" s="22"/>
      <c r="EL84" s="24"/>
      <c r="EP84" s="23"/>
      <c r="EQ84" s="24"/>
      <c r="ER84" s="22"/>
      <c r="ES84" s="24"/>
      <c r="ET84" s="24"/>
      <c r="EU84" s="23"/>
      <c r="EV84" s="26"/>
      <c r="EX84" s="6"/>
      <c r="EY84" s="24"/>
      <c r="EZ84" s="109"/>
      <c r="FA84" s="66"/>
      <c r="FB84" s="5"/>
      <c r="FC84" s="68"/>
      <c r="FD84" s="67"/>
      <c r="FE84" s="67"/>
      <c r="FF84" s="64"/>
      <c r="FG84" s="5"/>
      <c r="FH84" s="69"/>
      <c r="FI84" s="6"/>
      <c r="FJ84" s="5"/>
      <c r="FK84" s="25"/>
      <c r="FL84" s="5"/>
    </row>
    <row r="85" spans="2:168">
      <c r="B85" s="289"/>
      <c r="C85" s="290"/>
      <c r="D85" s="290"/>
      <c r="E85" s="290"/>
      <c r="F85" s="290"/>
      <c r="G85" s="290"/>
      <c r="H85" s="290"/>
      <c r="I85" s="290"/>
      <c r="J85" s="291"/>
      <c r="K85" s="83">
        <f>E33</f>
        <v>0</v>
      </c>
      <c r="L85" s="83">
        <f>F23</f>
        <v>9.84</v>
      </c>
      <c r="M85" s="83">
        <f>M33</f>
        <v>2.5680731767583889E-3</v>
      </c>
      <c r="N85" s="100">
        <f>SQRT((K88*L88)/($B$29*M88))</f>
        <v>0.12550866986930984</v>
      </c>
      <c r="O85" s="16" t="s">
        <v>210</v>
      </c>
      <c r="P85" s="16" t="s">
        <v>225</v>
      </c>
      <c r="Q85" s="16" cm="1">
        <f t="array" ref="Q85">_xll.Bimoment($M$85,$N$85,$K$85,$L$85,P85)</f>
        <v>2.021294762318802E-2</v>
      </c>
      <c r="R85" s="1" t="s">
        <v>211</v>
      </c>
      <c r="AN85" s="14"/>
      <c r="AO85" s="14"/>
      <c r="AP85" s="5"/>
      <c r="AQ85" s="25"/>
      <c r="AR85" s="25"/>
      <c r="AS85" s="96"/>
      <c r="AT85" s="83"/>
      <c r="AU85" s="14"/>
      <c r="AX85" s="83"/>
      <c r="AY85" s="83"/>
      <c r="AZ85" s="83"/>
      <c r="BA85" s="83"/>
      <c r="BJ85" s="54"/>
      <c r="BK85" s="22"/>
      <c r="BL85" s="24"/>
      <c r="BP85" s="23"/>
      <c r="BQ85" s="24"/>
      <c r="BR85" s="22"/>
      <c r="BS85" s="24"/>
      <c r="BT85" s="24"/>
      <c r="BU85" s="23"/>
      <c r="BV85" s="26"/>
      <c r="BX85" s="6"/>
      <c r="BY85" s="24"/>
      <c r="BZ85" s="109"/>
      <c r="CA85" s="66"/>
      <c r="CB85" s="5"/>
      <c r="CC85" s="68"/>
      <c r="CD85" s="67"/>
      <c r="CE85" s="67"/>
      <c r="CF85" s="64"/>
      <c r="CG85" s="5"/>
      <c r="CH85" s="69"/>
      <c r="CI85" s="6"/>
      <c r="CJ85" s="5"/>
      <c r="CK85" s="25"/>
      <c r="CL85" s="5"/>
      <c r="DN85" s="14"/>
      <c r="DO85" s="14"/>
      <c r="DP85" s="5"/>
      <c r="DQ85" s="25"/>
      <c r="DR85" s="25"/>
      <c r="DS85" s="96"/>
      <c r="DT85" s="83"/>
      <c r="DU85" s="14"/>
      <c r="DX85" s="83"/>
      <c r="DY85" s="83"/>
      <c r="DZ85" s="83"/>
      <c r="EA85" s="83"/>
      <c r="EJ85" s="54"/>
      <c r="EK85" s="22"/>
      <c r="EL85" s="24"/>
      <c r="EP85" s="23"/>
      <c r="EQ85" s="24"/>
      <c r="ER85" s="22"/>
      <c r="ES85" s="24"/>
      <c r="ET85" s="24"/>
      <c r="EU85" s="23"/>
      <c r="EV85" s="26"/>
      <c r="EX85" s="6"/>
      <c r="EY85" s="24"/>
      <c r="EZ85" s="109"/>
      <c r="FA85" s="66"/>
      <c r="FB85" s="5"/>
      <c r="FC85" s="68"/>
      <c r="FD85" s="67"/>
      <c r="FE85" s="67"/>
      <c r="FF85" s="64"/>
      <c r="FG85" s="5"/>
      <c r="FH85" s="69"/>
      <c r="FI85" s="6"/>
      <c r="FJ85" s="5"/>
      <c r="FK85" s="25"/>
      <c r="FL85" s="5"/>
    </row>
    <row r="86" spans="2:168" ht="14.25">
      <c r="B86" s="289"/>
      <c r="C86" s="290"/>
      <c r="D86" s="290"/>
      <c r="E86" s="290"/>
      <c r="F86" s="290"/>
      <c r="G86" s="290"/>
      <c r="H86" s="290"/>
      <c r="I86" s="290"/>
      <c r="J86" s="291"/>
      <c r="K86" s="83" t="s">
        <v>147</v>
      </c>
      <c r="L86" s="5" t="s">
        <v>149</v>
      </c>
      <c r="M86" s="5" t="s">
        <v>150</v>
      </c>
      <c r="N86" s="83" t="s">
        <v>123</v>
      </c>
      <c r="O86" s="16" t="s">
        <v>205</v>
      </c>
      <c r="P86" s="16" t="s">
        <v>207</v>
      </c>
      <c r="Q86" s="16" cm="1">
        <f t="array" ref="Q86">_xll.Bimoment($M$85,$N$85,$K$85,$L$85,P86)</f>
        <v>-2.9605830193225047E-2</v>
      </c>
      <c r="R86" s="1" t="s">
        <v>206</v>
      </c>
      <c r="AN86" s="14"/>
      <c r="AO86" s="14"/>
      <c r="AP86" s="5"/>
      <c r="AQ86" s="25"/>
      <c r="AR86" s="25"/>
      <c r="AS86" s="96"/>
      <c r="AT86" s="83"/>
      <c r="AU86" s="14"/>
      <c r="AX86" s="83"/>
      <c r="AY86" s="83"/>
      <c r="AZ86" s="83"/>
      <c r="BA86" s="83"/>
      <c r="BJ86" s="54"/>
      <c r="BK86" s="22"/>
      <c r="BL86" s="24"/>
      <c r="BP86" s="23"/>
      <c r="BQ86" s="24"/>
      <c r="BR86" s="22"/>
      <c r="BS86" s="24"/>
      <c r="BT86" s="24"/>
      <c r="BU86" s="23"/>
      <c r="BV86" s="26"/>
      <c r="BX86" s="6"/>
      <c r="BY86" s="24"/>
      <c r="BZ86" s="109"/>
      <c r="CA86" s="66"/>
      <c r="CB86" s="5"/>
      <c r="CC86" s="68"/>
      <c r="CD86" s="67"/>
      <c r="CE86" s="67"/>
      <c r="CF86" s="64"/>
      <c r="CG86" s="5"/>
      <c r="CH86" s="69"/>
      <c r="CI86" s="6"/>
      <c r="CJ86" s="5"/>
      <c r="CK86" s="25"/>
      <c r="CL86" s="5"/>
      <c r="DN86" s="14"/>
      <c r="DO86" s="14"/>
      <c r="DP86" s="5"/>
      <c r="DQ86" s="25"/>
      <c r="DR86" s="25"/>
      <c r="DS86" s="96"/>
      <c r="DT86" s="83"/>
      <c r="DU86" s="14"/>
      <c r="DX86" s="83"/>
      <c r="DY86" s="83"/>
      <c r="DZ86" s="83"/>
      <c r="EA86" s="83"/>
      <c r="EJ86" s="54"/>
      <c r="EK86" s="22"/>
      <c r="EL86" s="24"/>
      <c r="EP86" s="23"/>
      <c r="EQ86" s="24"/>
      <c r="ER86" s="22"/>
      <c r="ES86" s="24"/>
      <c r="ET86" s="24"/>
      <c r="EU86" s="23"/>
      <c r="EV86" s="26"/>
      <c r="EX86" s="6"/>
      <c r="EY86" s="24"/>
      <c r="EZ86" s="109"/>
      <c r="FA86" s="66"/>
      <c r="FB86" s="5"/>
      <c r="FC86" s="68"/>
      <c r="FD86" s="67"/>
      <c r="FE86" s="67"/>
      <c r="FF86" s="64"/>
      <c r="FG86" s="5"/>
      <c r="FH86" s="69"/>
      <c r="FI86" s="6"/>
      <c r="FJ86" s="5"/>
      <c r="FK86" s="25"/>
      <c r="FL86" s="5"/>
    </row>
    <row r="87" spans="2:168">
      <c r="B87" s="289"/>
      <c r="C87" s="290"/>
      <c r="D87" s="290"/>
      <c r="E87" s="290"/>
      <c r="F87" s="290"/>
      <c r="G87" s="290"/>
      <c r="H87" s="290"/>
      <c r="I87" s="290"/>
      <c r="J87" s="291"/>
      <c r="K87" s="83" t="s">
        <v>51</v>
      </c>
      <c r="L87" s="83" t="s">
        <v>212</v>
      </c>
      <c r="M87" s="83" t="s">
        <v>213</v>
      </c>
      <c r="N87" s="83" t="s">
        <v>214</v>
      </c>
      <c r="O87" s="16" t="s">
        <v>215</v>
      </c>
      <c r="P87" s="16" t="s">
        <v>226</v>
      </c>
      <c r="Q87" s="16" cm="1">
        <f t="array" ref="Q87">_xll.Bimoment($M$85,$N$85,$K$85,$L$85,P87)</f>
        <v>-0.77512118126663387</v>
      </c>
      <c r="R87" s="1" t="s">
        <v>216</v>
      </c>
      <c r="AN87" s="14"/>
      <c r="AO87" s="14"/>
      <c r="AP87" s="5"/>
      <c r="AQ87" s="25"/>
      <c r="AR87" s="25"/>
      <c r="AS87" s="96"/>
      <c r="AT87" s="83"/>
      <c r="AU87" s="14"/>
      <c r="AX87" s="83"/>
      <c r="AY87" s="83"/>
      <c r="AZ87" s="83"/>
      <c r="BA87" s="83"/>
      <c r="BJ87" s="54"/>
      <c r="BK87" s="22"/>
      <c r="BL87" s="24"/>
      <c r="BP87" s="23"/>
      <c r="BQ87" s="24"/>
      <c r="BR87" s="22"/>
      <c r="BS87" s="24"/>
      <c r="BT87" s="24"/>
      <c r="BU87" s="23"/>
      <c r="BV87" s="26"/>
      <c r="BX87" s="6"/>
      <c r="BY87" s="24"/>
      <c r="BZ87" s="109"/>
      <c r="CA87" s="66"/>
      <c r="CB87" s="5"/>
      <c r="CC87" s="68"/>
      <c r="CD87" s="67"/>
      <c r="CE87" s="67"/>
      <c r="CF87" s="64"/>
      <c r="CG87" s="5"/>
      <c r="CH87" s="69"/>
      <c r="CI87" s="6"/>
      <c r="CJ87" s="5"/>
      <c r="CK87" s="25"/>
      <c r="CL87" s="5"/>
      <c r="DN87" s="14"/>
      <c r="DO87" s="14"/>
      <c r="DP87" s="5"/>
      <c r="DQ87" s="25"/>
      <c r="DR87" s="25"/>
      <c r="DS87" s="96"/>
      <c r="DT87" s="83"/>
      <c r="DU87" s="14"/>
      <c r="DX87" s="83"/>
      <c r="DY87" s="83"/>
      <c r="DZ87" s="83"/>
      <c r="EA87" s="83"/>
      <c r="EJ87" s="54"/>
      <c r="EK87" s="22"/>
      <c r="EL87" s="24"/>
      <c r="EP87" s="23"/>
      <c r="EQ87" s="24"/>
      <c r="ER87" s="22"/>
      <c r="ES87" s="24"/>
      <c r="ET87" s="24"/>
      <c r="EU87" s="23"/>
      <c r="EV87" s="26"/>
      <c r="EX87" s="6"/>
      <c r="EY87" s="24"/>
      <c r="EZ87" s="109"/>
      <c r="FA87" s="66"/>
      <c r="FB87" s="5"/>
      <c r="FC87" s="68"/>
      <c r="FD87" s="67"/>
      <c r="FE87" s="67"/>
      <c r="FF87" s="64"/>
      <c r="FG87" s="5"/>
      <c r="FH87" s="69"/>
      <c r="FI87" s="6"/>
      <c r="FJ87" s="5"/>
      <c r="FK87" s="25"/>
      <c r="FL87" s="5"/>
    </row>
    <row r="88" spans="2:168">
      <c r="B88" s="289"/>
      <c r="C88" s="290"/>
      <c r="D88" s="290"/>
      <c r="E88" s="290"/>
      <c r="F88" s="290"/>
      <c r="G88" s="290"/>
      <c r="H88" s="290"/>
      <c r="I88" s="290"/>
      <c r="J88" s="291"/>
      <c r="K88" s="125">
        <v>79000</v>
      </c>
      <c r="L88" s="125">
        <f>((2*F18*F19^3+(F22+F19)*F17^3)/3)/1000000000000</f>
        <v>9.5346666666666665E-7</v>
      </c>
      <c r="M88" s="125">
        <f>M29/1000000000000</f>
        <v>2.3212286999999999E-5</v>
      </c>
      <c r="N88" s="83">
        <f>VLOOKUP(K82,$O$84:$Q$88,3,FALSE)</f>
        <v>2.021294762318802E-2</v>
      </c>
      <c r="O88" s="16" t="s">
        <v>203</v>
      </c>
      <c r="P88" s="16" t="s">
        <v>217</v>
      </c>
      <c r="Q88" s="20">
        <v>2.0212947623188062E-2</v>
      </c>
      <c r="R88" s="1" t="s">
        <v>217</v>
      </c>
      <c r="AN88" s="14"/>
      <c r="AO88" s="14"/>
      <c r="AP88" s="5"/>
      <c r="AQ88" s="25"/>
      <c r="AR88" s="25"/>
      <c r="AS88" s="96"/>
      <c r="AT88" s="83"/>
      <c r="AU88" s="14"/>
      <c r="AX88" s="83"/>
      <c r="AY88" s="83"/>
      <c r="AZ88" s="83"/>
      <c r="BA88" s="83"/>
      <c r="BJ88" s="54"/>
      <c r="BK88" s="22"/>
      <c r="BL88" s="24"/>
      <c r="BP88" s="23"/>
      <c r="BQ88" s="24"/>
      <c r="BR88" s="22"/>
      <c r="BS88" s="24"/>
      <c r="BT88" s="24"/>
      <c r="BU88" s="23"/>
      <c r="BV88" s="26"/>
      <c r="BX88" s="6"/>
      <c r="BY88" s="24"/>
      <c r="BZ88" s="109"/>
      <c r="CA88" s="66"/>
      <c r="CB88" s="5"/>
      <c r="CC88" s="68"/>
      <c r="CD88" s="67"/>
      <c r="CE88" s="67"/>
      <c r="CF88" s="64"/>
      <c r="CG88" s="5"/>
      <c r="CH88" s="69"/>
      <c r="CI88" s="6"/>
      <c r="CJ88" s="5"/>
      <c r="CK88" s="25"/>
      <c r="CL88" s="5"/>
      <c r="DN88" s="14"/>
      <c r="DO88" s="14"/>
      <c r="DP88" s="5"/>
      <c r="DQ88" s="25"/>
      <c r="DR88" s="25"/>
      <c r="DS88" s="96"/>
      <c r="DT88" s="83"/>
      <c r="DU88" s="14"/>
      <c r="DX88" s="83"/>
      <c r="DY88" s="83"/>
      <c r="DZ88" s="83"/>
      <c r="EA88" s="83"/>
      <c r="EJ88" s="54"/>
      <c r="EK88" s="22"/>
      <c r="EL88" s="24"/>
      <c r="EP88" s="23"/>
      <c r="EQ88" s="24"/>
      <c r="ER88" s="22"/>
      <c r="ES88" s="24"/>
      <c r="ET88" s="24"/>
      <c r="EU88" s="23"/>
      <c r="EV88" s="26"/>
      <c r="EX88" s="6"/>
      <c r="EY88" s="24"/>
      <c r="EZ88" s="109"/>
      <c r="FA88" s="66"/>
      <c r="FB88" s="5"/>
      <c r="FC88" s="68"/>
      <c r="FD88" s="67"/>
      <c r="FE88" s="67"/>
      <c r="FF88" s="64"/>
      <c r="FG88" s="5"/>
      <c r="FH88" s="69"/>
      <c r="FI88" s="6"/>
      <c r="FJ88" s="5"/>
      <c r="FK88" s="25"/>
      <c r="FL88" s="5"/>
    </row>
    <row r="89" spans="2:168">
      <c r="B89" s="126" t="s">
        <v>218</v>
      </c>
      <c r="C89" s="182"/>
      <c r="D89" s="182"/>
      <c r="E89" s="182"/>
      <c r="F89" s="34"/>
      <c r="G89" s="179"/>
      <c r="H89" s="179"/>
      <c r="I89" s="183"/>
      <c r="J89" s="184"/>
      <c r="K89" s="115"/>
      <c r="L89" s="115"/>
      <c r="M89" s="115"/>
      <c r="N89" s="116"/>
      <c r="AN89" s="14"/>
      <c r="AO89" s="14"/>
      <c r="AP89" s="5"/>
      <c r="AQ89" s="25"/>
      <c r="AR89" s="25"/>
      <c r="AS89" s="96"/>
      <c r="AT89" s="83"/>
      <c r="AU89" s="14"/>
      <c r="AX89" s="83"/>
      <c r="AY89" s="83"/>
      <c r="AZ89" s="83"/>
      <c r="BA89" s="83"/>
      <c r="BJ89" s="54"/>
      <c r="BK89" s="22"/>
      <c r="BL89" s="24"/>
      <c r="BP89" s="23"/>
      <c r="BQ89" s="24"/>
      <c r="BR89" s="22"/>
      <c r="BS89" s="24"/>
      <c r="BT89" s="24"/>
      <c r="BU89" s="23"/>
      <c r="BV89" s="26"/>
      <c r="BX89" s="6"/>
      <c r="BY89" s="24"/>
      <c r="BZ89" s="109"/>
      <c r="CA89" s="66"/>
      <c r="CB89" s="5"/>
      <c r="CC89" s="68"/>
      <c r="CD89" s="67"/>
      <c r="CE89" s="67"/>
      <c r="CF89" s="64"/>
      <c r="CG89" s="5"/>
      <c r="CH89" s="69"/>
      <c r="CI89" s="6"/>
      <c r="CJ89" s="5"/>
      <c r="CK89" s="25"/>
      <c r="CL89" s="5"/>
      <c r="DN89" s="14"/>
      <c r="DO89" s="14"/>
      <c r="DP89" s="5"/>
      <c r="DQ89" s="25"/>
      <c r="DR89" s="25"/>
      <c r="DS89" s="96"/>
      <c r="DT89" s="83"/>
      <c r="DU89" s="14"/>
      <c r="DX89" s="83"/>
      <c r="DY89" s="83"/>
      <c r="DZ89" s="83"/>
      <c r="EA89" s="83"/>
      <c r="EJ89" s="54"/>
      <c r="EK89" s="22"/>
      <c r="EL89" s="24"/>
      <c r="EP89" s="23"/>
      <c r="EQ89" s="24"/>
      <c r="ER89" s="22"/>
      <c r="ES89" s="24"/>
      <c r="ET89" s="24"/>
      <c r="EU89" s="23"/>
      <c r="EV89" s="26"/>
      <c r="EX89" s="6"/>
      <c r="EY89" s="24"/>
      <c r="EZ89" s="109"/>
      <c r="FA89" s="66"/>
      <c r="FB89" s="5"/>
      <c r="FC89" s="68"/>
      <c r="FD89" s="67"/>
      <c r="FE89" s="67"/>
      <c r="FF89" s="64"/>
      <c r="FG89" s="5"/>
      <c r="FH89" s="69"/>
      <c r="FI89" s="6"/>
      <c r="FJ89" s="5"/>
      <c r="FK89" s="25"/>
      <c r="FL89" s="5"/>
    </row>
    <row r="90" spans="2:168">
      <c r="B90" s="119" t="s">
        <v>219</v>
      </c>
      <c r="C90" s="182"/>
      <c r="D90" s="182"/>
      <c r="E90" s="182"/>
      <c r="F90" s="34"/>
      <c r="G90" s="179"/>
      <c r="H90" s="179"/>
      <c r="I90" s="183"/>
      <c r="J90" s="184"/>
      <c r="K90" s="184"/>
      <c r="L90" s="184"/>
      <c r="M90" s="184"/>
      <c r="N90" s="117"/>
      <c r="AN90" s="14"/>
      <c r="AO90" s="14"/>
      <c r="AP90" s="5"/>
      <c r="AQ90" s="25"/>
      <c r="AR90" s="25"/>
      <c r="AS90" s="96"/>
      <c r="AT90" s="83"/>
      <c r="AU90" s="14"/>
      <c r="AX90" s="83"/>
      <c r="AY90" s="83"/>
      <c r="AZ90" s="83"/>
      <c r="BA90" s="83"/>
      <c r="BJ90" s="54"/>
      <c r="BK90" s="22"/>
      <c r="BL90" s="24"/>
      <c r="BP90" s="23"/>
      <c r="BQ90" s="24"/>
      <c r="BR90" s="22"/>
      <c r="BS90" s="24"/>
      <c r="BT90" s="24"/>
      <c r="BU90" s="23"/>
      <c r="BV90" s="26"/>
      <c r="BX90" s="6"/>
      <c r="BY90" s="24"/>
      <c r="BZ90" s="109"/>
      <c r="CA90" s="66"/>
      <c r="CB90" s="5"/>
      <c r="CC90" s="68"/>
      <c r="CD90" s="67"/>
      <c r="CE90" s="67"/>
      <c r="CF90" s="64"/>
      <c r="CG90" s="5"/>
      <c r="CH90" s="69"/>
      <c r="CI90" s="6"/>
      <c r="CJ90" s="5"/>
      <c r="CK90" s="25"/>
      <c r="CL90" s="5"/>
      <c r="DN90" s="14"/>
      <c r="DO90" s="14"/>
      <c r="DP90" s="5"/>
      <c r="DQ90" s="25"/>
      <c r="DR90" s="25"/>
      <c r="DS90" s="96"/>
      <c r="DT90" s="83"/>
      <c r="DU90" s="14"/>
      <c r="DX90" s="83"/>
      <c r="DY90" s="83"/>
      <c r="DZ90" s="83"/>
      <c r="EA90" s="83"/>
      <c r="EJ90" s="54"/>
      <c r="EK90" s="22"/>
      <c r="EL90" s="24"/>
      <c r="EP90" s="23"/>
      <c r="EQ90" s="24"/>
      <c r="ER90" s="22"/>
      <c r="ES90" s="24"/>
      <c r="ET90" s="24"/>
      <c r="EU90" s="23"/>
      <c r="EV90" s="26"/>
      <c r="EX90" s="6"/>
      <c r="EY90" s="24"/>
      <c r="EZ90" s="109"/>
      <c r="FA90" s="66"/>
      <c r="FB90" s="5"/>
      <c r="FC90" s="68"/>
      <c r="FD90" s="67"/>
      <c r="FE90" s="67"/>
      <c r="FF90" s="64"/>
      <c r="FG90" s="5"/>
      <c r="FH90" s="69"/>
      <c r="FI90" s="6"/>
      <c r="FJ90" s="5"/>
      <c r="FK90" s="25"/>
      <c r="FL90" s="5"/>
    </row>
    <row r="91" spans="2:168">
      <c r="B91" s="279" t="s">
        <v>220</v>
      </c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1"/>
      <c r="AN91" s="14"/>
      <c r="AO91" s="14"/>
      <c r="AP91" s="5"/>
      <c r="AQ91" s="25"/>
      <c r="AR91" s="25"/>
      <c r="AS91" s="96"/>
      <c r="AT91" s="83"/>
      <c r="AU91" s="14"/>
      <c r="AX91" s="83"/>
      <c r="AY91" s="83"/>
      <c r="AZ91" s="83"/>
      <c r="BA91" s="83"/>
      <c r="BJ91" s="54"/>
      <c r="BK91" s="22"/>
      <c r="BL91" s="24"/>
      <c r="BP91" s="23"/>
      <c r="BQ91" s="24"/>
      <c r="BR91" s="22"/>
      <c r="BS91" s="24"/>
      <c r="BT91" s="24"/>
      <c r="BU91" s="23"/>
      <c r="BV91" s="26"/>
      <c r="BX91" s="6"/>
      <c r="BY91" s="24"/>
      <c r="BZ91" s="109"/>
      <c r="CA91" s="66"/>
      <c r="CB91" s="5"/>
      <c r="CC91" s="68"/>
      <c r="CD91" s="67"/>
      <c r="CE91" s="67"/>
      <c r="CF91" s="64"/>
      <c r="CG91" s="5"/>
      <c r="CH91" s="69"/>
      <c r="CI91" s="6"/>
      <c r="CJ91" s="5"/>
      <c r="CK91" s="25"/>
      <c r="CL91" s="5"/>
      <c r="DN91" s="14"/>
      <c r="DO91" s="14"/>
      <c r="DP91" s="5"/>
      <c r="DQ91" s="25"/>
      <c r="DR91" s="25"/>
      <c r="DS91" s="96"/>
      <c r="DT91" s="83"/>
      <c r="DU91" s="14"/>
      <c r="DX91" s="83"/>
      <c r="DY91" s="83"/>
      <c r="DZ91" s="83"/>
      <c r="EA91" s="83"/>
      <c r="EJ91" s="54"/>
      <c r="EK91" s="22"/>
      <c r="EL91" s="24"/>
      <c r="EP91" s="23"/>
      <c r="EQ91" s="24"/>
      <c r="ER91" s="22"/>
      <c r="ES91" s="24"/>
      <c r="ET91" s="24"/>
      <c r="EU91" s="23"/>
      <c r="EV91" s="26"/>
      <c r="EX91" s="6"/>
      <c r="EY91" s="24"/>
      <c r="EZ91" s="109"/>
      <c r="FA91" s="66"/>
      <c r="FB91" s="5"/>
      <c r="FC91" s="68"/>
      <c r="FD91" s="67"/>
      <c r="FE91" s="67"/>
      <c r="FF91" s="64"/>
      <c r="FG91" s="5"/>
      <c r="FH91" s="69"/>
      <c r="FI91" s="6"/>
      <c r="FJ91" s="5"/>
      <c r="FK91" s="25"/>
      <c r="FL91" s="5"/>
    </row>
    <row r="92" spans="2:168">
      <c r="B92" s="279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1"/>
      <c r="AN92" s="14"/>
      <c r="AO92" s="14"/>
      <c r="AP92" s="5"/>
      <c r="AQ92" s="25"/>
      <c r="AR92" s="25"/>
      <c r="AS92" s="96"/>
      <c r="AT92" s="83"/>
      <c r="AU92" s="14"/>
      <c r="AX92" s="83"/>
      <c r="AY92" s="83"/>
      <c r="AZ92" s="83"/>
      <c r="BA92" s="83"/>
      <c r="BJ92" s="54"/>
      <c r="BK92" s="22"/>
      <c r="BL92" s="24"/>
      <c r="BP92" s="23"/>
      <c r="BQ92" s="24"/>
      <c r="BR92" s="22"/>
      <c r="BS92" s="24"/>
      <c r="BT92" s="24"/>
      <c r="BU92" s="23"/>
      <c r="BV92" s="26"/>
      <c r="BX92" s="6"/>
      <c r="BY92" s="24"/>
      <c r="BZ92" s="109"/>
      <c r="CA92" s="66"/>
      <c r="CB92" s="5"/>
      <c r="CC92" s="68"/>
      <c r="CD92" s="67"/>
      <c r="CE92" s="67"/>
      <c r="CF92" s="64"/>
      <c r="CG92" s="5"/>
      <c r="CH92" s="69"/>
      <c r="CI92" s="6"/>
      <c r="CJ92" s="5"/>
      <c r="CK92" s="25"/>
      <c r="CL92" s="5"/>
      <c r="DN92" s="14"/>
      <c r="DO92" s="14"/>
      <c r="DP92" s="5"/>
      <c r="DQ92" s="25"/>
      <c r="DR92" s="25"/>
      <c r="DS92" s="96"/>
      <c r="DT92" s="83"/>
      <c r="DU92" s="14"/>
      <c r="DX92" s="83"/>
      <c r="DY92" s="83"/>
      <c r="DZ92" s="83"/>
      <c r="EA92" s="83"/>
      <c r="EJ92" s="54"/>
      <c r="EK92" s="22"/>
      <c r="EL92" s="24"/>
      <c r="EP92" s="23"/>
      <c r="EQ92" s="24"/>
      <c r="ER92" s="22"/>
      <c r="ES92" s="24"/>
      <c r="ET92" s="24"/>
      <c r="EU92" s="23"/>
      <c r="EV92" s="26"/>
      <c r="EX92" s="6"/>
      <c r="EY92" s="24"/>
      <c r="EZ92" s="109"/>
      <c r="FA92" s="66"/>
      <c r="FB92" s="5"/>
      <c r="FC92" s="68"/>
      <c r="FD92" s="67"/>
      <c r="FE92" s="67"/>
      <c r="FF92" s="64"/>
      <c r="FG92" s="5"/>
      <c r="FH92" s="69"/>
      <c r="FI92" s="6"/>
      <c r="FJ92" s="5"/>
      <c r="FK92" s="25"/>
      <c r="FL92" s="5"/>
    </row>
    <row r="93" spans="2:168">
      <c r="B93" s="119" t="s">
        <v>221</v>
      </c>
      <c r="C93" s="182"/>
      <c r="D93" s="182"/>
      <c r="E93" s="182"/>
      <c r="F93" s="34"/>
      <c r="G93" s="179"/>
      <c r="H93" s="179"/>
      <c r="I93" s="183"/>
      <c r="J93" s="184"/>
      <c r="K93" s="184"/>
      <c r="L93" s="184"/>
      <c r="M93" s="184"/>
      <c r="N93" s="117"/>
      <c r="AN93" s="14"/>
      <c r="AO93" s="14"/>
      <c r="AP93" s="5"/>
      <c r="AQ93" s="25"/>
      <c r="AR93" s="25"/>
      <c r="AS93" s="96"/>
      <c r="AT93" s="83"/>
      <c r="AU93" s="14"/>
      <c r="AX93" s="83"/>
      <c r="AY93" s="83"/>
      <c r="AZ93" s="83"/>
      <c r="BA93" s="83"/>
      <c r="BJ93" s="54"/>
      <c r="BK93" s="22"/>
      <c r="BL93" s="24"/>
      <c r="BP93" s="23"/>
      <c r="BQ93" s="24"/>
      <c r="BR93" s="22"/>
      <c r="BS93" s="24"/>
      <c r="BT93" s="24"/>
      <c r="BU93" s="23"/>
      <c r="BV93" s="26"/>
      <c r="BX93" s="6"/>
      <c r="BY93" s="24"/>
      <c r="BZ93" s="109"/>
      <c r="CA93" s="66"/>
      <c r="CB93" s="5"/>
      <c r="CC93" s="68"/>
      <c r="CD93" s="67"/>
      <c r="CE93" s="67"/>
      <c r="CF93" s="64"/>
      <c r="CG93" s="5"/>
      <c r="CH93" s="69"/>
      <c r="CI93" s="6"/>
      <c r="CJ93" s="5"/>
      <c r="CK93" s="25"/>
      <c r="CL93" s="5"/>
      <c r="DN93" s="14"/>
      <c r="DO93" s="14"/>
      <c r="DP93" s="5"/>
      <c r="DQ93" s="25"/>
      <c r="DR93" s="25"/>
      <c r="DS93" s="96"/>
      <c r="DT93" s="83"/>
      <c r="DU93" s="14"/>
      <c r="DX93" s="83"/>
      <c r="DY93" s="83"/>
      <c r="DZ93" s="83"/>
      <c r="EA93" s="83"/>
      <c r="EJ93" s="54"/>
      <c r="EK93" s="22"/>
      <c r="EL93" s="24"/>
      <c r="EP93" s="23"/>
      <c r="EQ93" s="24"/>
      <c r="ER93" s="22"/>
      <c r="ES93" s="24"/>
      <c r="ET93" s="24"/>
      <c r="EU93" s="23"/>
      <c r="EV93" s="26"/>
      <c r="EX93" s="6"/>
      <c r="EY93" s="24"/>
      <c r="EZ93" s="109"/>
      <c r="FA93" s="66"/>
      <c r="FB93" s="5"/>
      <c r="FC93" s="68"/>
      <c r="FD93" s="67"/>
      <c r="FE93" s="67"/>
      <c r="FF93" s="64"/>
      <c r="FG93" s="5"/>
      <c r="FH93" s="69"/>
      <c r="FI93" s="6"/>
      <c r="FJ93" s="5"/>
      <c r="FK93" s="25"/>
      <c r="FL93" s="5"/>
    </row>
    <row r="94" spans="2:168">
      <c r="B94" s="119" t="s">
        <v>222</v>
      </c>
      <c r="C94" s="182"/>
      <c r="D94" s="182"/>
      <c r="E94" s="182"/>
      <c r="F94" s="34"/>
      <c r="G94" s="179"/>
      <c r="H94" s="179"/>
      <c r="I94" s="183"/>
      <c r="J94" s="184"/>
      <c r="K94" s="184"/>
      <c r="L94" s="184"/>
      <c r="M94" s="184"/>
      <c r="N94" s="117"/>
      <c r="AN94" s="14"/>
      <c r="AO94" s="14"/>
      <c r="AP94" s="5"/>
      <c r="AQ94" s="25"/>
      <c r="AR94" s="25"/>
      <c r="AS94" s="96"/>
      <c r="AT94" s="83"/>
      <c r="AU94" s="14"/>
      <c r="AX94" s="83"/>
      <c r="AY94" s="83"/>
      <c r="AZ94" s="83"/>
      <c r="BA94" s="83"/>
      <c r="BJ94" s="54"/>
      <c r="BK94" s="22"/>
      <c r="BL94" s="24"/>
      <c r="BP94" s="23"/>
      <c r="BQ94" s="24"/>
      <c r="BR94" s="22"/>
      <c r="BS94" s="24"/>
      <c r="BT94" s="24"/>
      <c r="BU94" s="23"/>
      <c r="BV94" s="26"/>
      <c r="BX94" s="6"/>
      <c r="BY94" s="24"/>
      <c r="BZ94" s="109"/>
      <c r="CA94" s="66"/>
      <c r="CB94" s="5"/>
      <c r="CC94" s="68"/>
      <c r="CD94" s="67"/>
      <c r="CE94" s="67"/>
      <c r="CF94" s="64"/>
      <c r="CG94" s="5"/>
      <c r="CH94" s="69"/>
      <c r="CI94" s="6"/>
      <c r="CJ94" s="5"/>
      <c r="CK94" s="25"/>
      <c r="CL94" s="5"/>
      <c r="DN94" s="14"/>
      <c r="DO94" s="14"/>
      <c r="DP94" s="5"/>
      <c r="DQ94" s="25"/>
      <c r="DR94" s="25"/>
      <c r="DS94" s="96"/>
      <c r="DT94" s="83"/>
      <c r="DU94" s="14"/>
      <c r="DX94" s="83"/>
      <c r="DY94" s="83"/>
      <c r="DZ94" s="83"/>
      <c r="EA94" s="83"/>
      <c r="EJ94" s="54"/>
      <c r="EK94" s="22"/>
      <c r="EL94" s="24"/>
      <c r="EP94" s="23"/>
      <c r="EQ94" s="24"/>
      <c r="ER94" s="22"/>
      <c r="ES94" s="24"/>
      <c r="ET94" s="24"/>
      <c r="EU94" s="23"/>
      <c r="EV94" s="26"/>
      <c r="EX94" s="6"/>
      <c r="EY94" s="24"/>
      <c r="EZ94" s="109"/>
      <c r="FA94" s="66"/>
      <c r="FB94" s="5"/>
      <c r="FC94" s="68"/>
      <c r="FD94" s="67"/>
      <c r="FE94" s="67"/>
      <c r="FF94" s="64"/>
      <c r="FG94" s="5"/>
      <c r="FH94" s="69"/>
      <c r="FI94" s="6"/>
      <c r="FJ94" s="5"/>
      <c r="FK94" s="25"/>
      <c r="FL94" s="5"/>
    </row>
    <row r="95" spans="2:168">
      <c r="B95" s="120" t="s">
        <v>223</v>
      </c>
      <c r="C95" s="121"/>
      <c r="D95" s="121"/>
      <c r="E95" s="121"/>
      <c r="F95" s="47"/>
      <c r="G95" s="113"/>
      <c r="H95" s="113"/>
      <c r="I95" s="114"/>
      <c r="J95" s="112"/>
      <c r="K95" s="112"/>
      <c r="L95" s="112"/>
      <c r="M95" s="112"/>
      <c r="N95" s="118"/>
      <c r="AN95" s="14"/>
      <c r="AO95" s="14"/>
      <c r="AP95" s="5"/>
      <c r="AQ95" s="25"/>
      <c r="AR95" s="25"/>
      <c r="AS95" s="96"/>
      <c r="AT95" s="83"/>
      <c r="AU95" s="14"/>
      <c r="AX95" s="83"/>
      <c r="AY95" s="83"/>
      <c r="AZ95" s="83"/>
      <c r="BA95" s="83"/>
      <c r="BJ95" s="54"/>
      <c r="BK95" s="22"/>
      <c r="BL95" s="24"/>
      <c r="BP95" s="23"/>
      <c r="BQ95" s="24"/>
      <c r="BR95" s="22"/>
      <c r="BS95" s="24"/>
      <c r="BT95" s="24"/>
      <c r="BU95" s="23"/>
      <c r="BV95" s="26"/>
      <c r="BX95" s="6"/>
      <c r="BY95" s="24"/>
      <c r="BZ95" s="109"/>
      <c r="CA95" s="66"/>
      <c r="CB95" s="5"/>
      <c r="CC95" s="68"/>
      <c r="CD95" s="67"/>
      <c r="CE95" s="67"/>
      <c r="CF95" s="64"/>
      <c r="CG95" s="5"/>
      <c r="CH95" s="69"/>
      <c r="CI95" s="6"/>
      <c r="CJ95" s="5"/>
      <c r="CK95" s="25"/>
      <c r="CL95" s="5"/>
      <c r="DN95" s="14"/>
      <c r="DO95" s="14"/>
      <c r="DP95" s="5"/>
      <c r="DQ95" s="25"/>
      <c r="DR95" s="25"/>
      <c r="DS95" s="96"/>
      <c r="DT95" s="83"/>
      <c r="DU95" s="14"/>
      <c r="DX95" s="83"/>
      <c r="DY95" s="83"/>
      <c r="DZ95" s="83"/>
      <c r="EA95" s="83"/>
      <c r="EJ95" s="54"/>
      <c r="EK95" s="22"/>
      <c r="EL95" s="24"/>
      <c r="EP95" s="23"/>
      <c r="EQ95" s="24"/>
      <c r="ER95" s="22"/>
      <c r="ES95" s="24"/>
      <c r="ET95" s="24"/>
      <c r="EU95" s="23"/>
      <c r="EV95" s="26"/>
      <c r="EX95" s="6"/>
      <c r="EY95" s="24"/>
      <c r="EZ95" s="109"/>
      <c r="FA95" s="66"/>
      <c r="FB95" s="5"/>
      <c r="FC95" s="68"/>
      <c r="FD95" s="67"/>
      <c r="FE95" s="67"/>
      <c r="FF95" s="64"/>
      <c r="FG95" s="5"/>
      <c r="FH95" s="69"/>
      <c r="FI95" s="6"/>
      <c r="FJ95" s="5"/>
      <c r="FK95" s="25"/>
      <c r="FL95" s="5"/>
    </row>
    <row r="96" spans="2:168">
      <c r="AN96" s="14"/>
      <c r="AO96" s="14"/>
      <c r="AP96" s="5"/>
      <c r="AQ96" s="25"/>
      <c r="AR96" s="25"/>
      <c r="AS96" s="96"/>
      <c r="AT96" s="83"/>
      <c r="AU96" s="14"/>
      <c r="AX96" s="83"/>
      <c r="AY96" s="83"/>
      <c r="AZ96" s="83"/>
      <c r="BA96" s="83"/>
      <c r="BJ96" s="54"/>
      <c r="BK96" s="22"/>
      <c r="BL96" s="24"/>
      <c r="BP96" s="23"/>
      <c r="BQ96" s="24"/>
      <c r="BR96" s="22"/>
      <c r="BS96" s="24"/>
      <c r="BT96" s="24"/>
      <c r="BU96" s="23"/>
      <c r="BV96" s="26"/>
      <c r="BX96" s="6"/>
      <c r="BY96" s="24"/>
      <c r="BZ96" s="109"/>
      <c r="CA96" s="66"/>
      <c r="CB96" s="5"/>
      <c r="CC96" s="68"/>
      <c r="CD96" s="67"/>
      <c r="CE96" s="67"/>
      <c r="CF96" s="64"/>
      <c r="CG96" s="5"/>
      <c r="CH96" s="69"/>
      <c r="CI96" s="6"/>
      <c r="CJ96" s="5"/>
      <c r="CK96" s="25"/>
      <c r="CL96" s="5"/>
      <c r="DN96" s="14"/>
      <c r="DO96" s="14"/>
      <c r="DP96" s="5"/>
      <c r="DQ96" s="25"/>
      <c r="DR96" s="25"/>
      <c r="DS96" s="96"/>
      <c r="DT96" s="83"/>
      <c r="DU96" s="14"/>
      <c r="DX96" s="83"/>
      <c r="DY96" s="83"/>
      <c r="DZ96" s="83"/>
      <c r="EA96" s="83"/>
      <c r="EJ96" s="54"/>
      <c r="EK96" s="22"/>
      <c r="EL96" s="24"/>
      <c r="EP96" s="23"/>
      <c r="EQ96" s="24"/>
      <c r="ER96" s="22"/>
      <c r="ES96" s="24"/>
      <c r="ET96" s="24"/>
      <c r="EU96" s="23"/>
      <c r="EV96" s="26"/>
      <c r="EX96" s="6"/>
      <c r="EY96" s="24"/>
      <c r="EZ96" s="109"/>
      <c r="FA96" s="66"/>
      <c r="FB96" s="5"/>
      <c r="FC96" s="68"/>
      <c r="FD96" s="67"/>
      <c r="FE96" s="67"/>
      <c r="FF96" s="64"/>
      <c r="FG96" s="5"/>
      <c r="FH96" s="69"/>
      <c r="FI96" s="6"/>
      <c r="FJ96" s="5"/>
      <c r="FK96" s="25"/>
      <c r="FL96" s="5"/>
    </row>
    <row r="97" spans="40:168">
      <c r="AN97" s="14"/>
      <c r="AO97" s="14"/>
      <c r="AP97" s="5"/>
      <c r="AQ97" s="25"/>
      <c r="AR97" s="25"/>
      <c r="AS97" s="96"/>
      <c r="AT97" s="83"/>
      <c r="AU97" s="14"/>
      <c r="AX97" s="83"/>
      <c r="AY97" s="83"/>
      <c r="AZ97" s="83"/>
      <c r="BA97" s="83"/>
      <c r="BJ97" s="54"/>
      <c r="BK97" s="22"/>
      <c r="BL97" s="24"/>
      <c r="BP97" s="23"/>
      <c r="BQ97" s="24"/>
      <c r="BR97" s="22"/>
      <c r="BS97" s="24"/>
      <c r="BT97" s="24"/>
      <c r="BU97" s="23"/>
      <c r="BV97" s="26"/>
      <c r="BX97" s="6"/>
      <c r="BY97" s="24"/>
      <c r="BZ97" s="109"/>
      <c r="CA97" s="66"/>
      <c r="CB97" s="5"/>
      <c r="CC97" s="68"/>
      <c r="CD97" s="67"/>
      <c r="CE97" s="67"/>
      <c r="CF97" s="64"/>
      <c r="CG97" s="5"/>
      <c r="CH97" s="69"/>
      <c r="CI97" s="6"/>
      <c r="CJ97" s="5"/>
      <c r="CK97" s="25"/>
      <c r="CL97" s="5"/>
      <c r="DN97" s="14"/>
      <c r="DO97" s="14"/>
      <c r="DP97" s="5"/>
      <c r="DQ97" s="25"/>
      <c r="DR97" s="25"/>
      <c r="DS97" s="96"/>
      <c r="DT97" s="83"/>
      <c r="DU97" s="14"/>
      <c r="DX97" s="83"/>
      <c r="DY97" s="83"/>
      <c r="DZ97" s="83"/>
      <c r="EA97" s="83"/>
      <c r="EJ97" s="54"/>
      <c r="EK97" s="22"/>
      <c r="EL97" s="24"/>
      <c r="EP97" s="23"/>
      <c r="EQ97" s="24"/>
      <c r="ER97" s="22"/>
      <c r="ES97" s="24"/>
      <c r="ET97" s="24"/>
      <c r="EU97" s="23"/>
      <c r="EV97" s="26"/>
      <c r="EX97" s="6"/>
      <c r="EY97" s="24"/>
      <c r="EZ97" s="109"/>
      <c r="FA97" s="66"/>
      <c r="FB97" s="5"/>
      <c r="FC97" s="68"/>
      <c r="FD97" s="67"/>
      <c r="FE97" s="67"/>
      <c r="FF97" s="64"/>
      <c r="FG97" s="5"/>
      <c r="FH97" s="69"/>
      <c r="FI97" s="6"/>
      <c r="FJ97" s="5"/>
      <c r="FK97" s="25"/>
      <c r="FL97" s="5"/>
    </row>
    <row r="98" spans="40:168">
      <c r="AN98" s="14"/>
      <c r="AO98" s="14"/>
      <c r="AP98" s="5"/>
      <c r="AQ98" s="25"/>
      <c r="AR98" s="25"/>
      <c r="AS98" s="96"/>
      <c r="AT98" s="83"/>
      <c r="AU98" s="14"/>
      <c r="AX98" s="83"/>
      <c r="AY98" s="83"/>
      <c r="AZ98" s="83"/>
      <c r="BA98" s="83"/>
      <c r="BJ98" s="54"/>
      <c r="BK98" s="22"/>
      <c r="BL98" s="24"/>
      <c r="BP98" s="23"/>
      <c r="BQ98" s="24"/>
      <c r="BR98" s="22"/>
      <c r="BS98" s="24"/>
      <c r="BT98" s="24"/>
      <c r="BU98" s="23"/>
      <c r="BV98" s="26"/>
      <c r="BX98" s="6"/>
      <c r="BY98" s="24"/>
      <c r="BZ98" s="109"/>
      <c r="CA98" s="66"/>
      <c r="CB98" s="5"/>
      <c r="CC98" s="68"/>
      <c r="CD98" s="67"/>
      <c r="CE98" s="67"/>
      <c r="CF98" s="64"/>
      <c r="CG98" s="5"/>
      <c r="CH98" s="69"/>
      <c r="CI98" s="6"/>
      <c r="CJ98" s="5"/>
      <c r="CK98" s="25"/>
      <c r="CL98" s="5"/>
      <c r="DN98" s="14"/>
      <c r="DO98" s="14"/>
      <c r="DP98" s="5"/>
      <c r="DQ98" s="25"/>
      <c r="DR98" s="25"/>
      <c r="DS98" s="96"/>
      <c r="DT98" s="83"/>
      <c r="DU98" s="14"/>
      <c r="DX98" s="83"/>
      <c r="DY98" s="83"/>
      <c r="DZ98" s="83"/>
      <c r="EA98" s="83"/>
      <c r="EJ98" s="54"/>
      <c r="EK98" s="22"/>
      <c r="EL98" s="24"/>
      <c r="EP98" s="23"/>
      <c r="EQ98" s="24"/>
      <c r="ER98" s="22"/>
      <c r="ES98" s="24"/>
      <c r="ET98" s="24"/>
      <c r="EU98" s="23"/>
      <c r="EV98" s="26"/>
      <c r="EX98" s="6"/>
      <c r="EY98" s="24"/>
      <c r="EZ98" s="109"/>
      <c r="FA98" s="66"/>
      <c r="FB98" s="5"/>
      <c r="FC98" s="68"/>
      <c r="FD98" s="67"/>
      <c r="FE98" s="67"/>
      <c r="FF98" s="64"/>
      <c r="FG98" s="5"/>
      <c r="FH98" s="69"/>
      <c r="FI98" s="6"/>
      <c r="FJ98" s="5"/>
      <c r="FK98" s="25"/>
      <c r="FL98" s="5"/>
    </row>
    <row r="99" spans="40:168">
      <c r="AN99" s="14"/>
      <c r="AO99" s="14"/>
      <c r="AP99" s="5"/>
      <c r="AQ99" s="25"/>
      <c r="AR99" s="25"/>
      <c r="AS99" s="96"/>
      <c r="AT99" s="83"/>
      <c r="AU99" s="14"/>
      <c r="AX99" s="83"/>
      <c r="AY99" s="83"/>
      <c r="AZ99" s="83"/>
      <c r="BA99" s="83"/>
      <c r="BJ99" s="54"/>
      <c r="BK99" s="22"/>
      <c r="BL99" s="24"/>
      <c r="BP99" s="23"/>
      <c r="BQ99" s="24"/>
      <c r="BR99" s="22"/>
      <c r="BS99" s="24"/>
      <c r="BT99" s="24"/>
      <c r="BU99" s="23"/>
      <c r="BV99" s="26"/>
      <c r="BX99" s="6"/>
      <c r="BY99" s="24"/>
      <c r="BZ99" s="109"/>
      <c r="CA99" s="66"/>
      <c r="CB99" s="5"/>
      <c r="CC99" s="68"/>
      <c r="CD99" s="67"/>
      <c r="CE99" s="67"/>
      <c r="CF99" s="64"/>
      <c r="CG99" s="5"/>
      <c r="CH99" s="69"/>
      <c r="CI99" s="6"/>
      <c r="CJ99" s="5"/>
      <c r="CK99" s="25"/>
      <c r="CL99" s="5"/>
      <c r="DN99" s="14"/>
      <c r="DO99" s="14"/>
      <c r="DP99" s="5"/>
      <c r="DQ99" s="25"/>
      <c r="DR99" s="25"/>
      <c r="DS99" s="96"/>
      <c r="DT99" s="83"/>
      <c r="DU99" s="14"/>
      <c r="DX99" s="83"/>
      <c r="DY99" s="83"/>
      <c r="DZ99" s="83"/>
      <c r="EA99" s="83"/>
      <c r="EJ99" s="54"/>
      <c r="EK99" s="22"/>
      <c r="EL99" s="24"/>
      <c r="EP99" s="23"/>
      <c r="EQ99" s="24"/>
      <c r="ER99" s="22"/>
      <c r="ES99" s="24"/>
      <c r="ET99" s="24"/>
      <c r="EU99" s="23"/>
      <c r="EV99" s="26"/>
      <c r="EX99" s="6"/>
      <c r="EY99" s="24"/>
      <c r="EZ99" s="109"/>
      <c r="FA99" s="66"/>
      <c r="FB99" s="5"/>
      <c r="FC99" s="68"/>
      <c r="FD99" s="67"/>
      <c r="FE99" s="67"/>
      <c r="FF99" s="64"/>
      <c r="FG99" s="5"/>
      <c r="FH99" s="69"/>
      <c r="FI99" s="6"/>
      <c r="FJ99" s="5"/>
      <c r="FK99" s="25"/>
      <c r="FL99" s="5"/>
    </row>
    <row r="100" spans="40:168">
      <c r="AN100" s="14"/>
      <c r="AO100" s="14"/>
      <c r="AP100" s="5"/>
      <c r="AQ100" s="25"/>
      <c r="AR100" s="25"/>
      <c r="AS100" s="96"/>
      <c r="AT100" s="83"/>
      <c r="AU100" s="14"/>
      <c r="AX100" s="83"/>
      <c r="AY100" s="83"/>
      <c r="AZ100" s="83"/>
      <c r="BA100" s="83"/>
      <c r="BJ100" s="54"/>
      <c r="BK100" s="22"/>
      <c r="BL100" s="24"/>
      <c r="BP100" s="23"/>
      <c r="BQ100" s="24"/>
      <c r="BR100" s="22"/>
      <c r="BS100" s="24"/>
      <c r="BT100" s="24"/>
      <c r="BU100" s="23"/>
      <c r="BV100" s="26"/>
      <c r="BX100" s="6"/>
      <c r="BY100" s="24"/>
      <c r="BZ100" s="109"/>
      <c r="CA100" s="66"/>
      <c r="CB100" s="5"/>
      <c r="CC100" s="68"/>
      <c r="CD100" s="67"/>
      <c r="CE100" s="67"/>
      <c r="CF100" s="64"/>
      <c r="CG100" s="5"/>
      <c r="CH100" s="69"/>
      <c r="CI100" s="6"/>
      <c r="CJ100" s="5"/>
      <c r="CK100" s="25"/>
      <c r="CL100" s="5"/>
      <c r="DN100" s="14"/>
      <c r="DO100" s="14"/>
      <c r="DP100" s="5"/>
      <c r="DQ100" s="25"/>
      <c r="DR100" s="25"/>
      <c r="DS100" s="96"/>
      <c r="DT100" s="83"/>
      <c r="DU100" s="14"/>
      <c r="DX100" s="83"/>
      <c r="DY100" s="83"/>
      <c r="DZ100" s="83"/>
      <c r="EA100" s="83"/>
      <c r="EJ100" s="54"/>
      <c r="EK100" s="22"/>
      <c r="EL100" s="24"/>
      <c r="EP100" s="23"/>
      <c r="EQ100" s="24"/>
      <c r="ER100" s="22"/>
      <c r="ES100" s="24"/>
      <c r="ET100" s="24"/>
      <c r="EU100" s="23"/>
      <c r="EV100" s="26"/>
      <c r="EX100" s="6"/>
      <c r="EY100" s="24"/>
      <c r="EZ100" s="109"/>
      <c r="FA100" s="66"/>
      <c r="FB100" s="5"/>
      <c r="FC100" s="68"/>
      <c r="FD100" s="67"/>
      <c r="FE100" s="67"/>
      <c r="FF100" s="64"/>
      <c r="FG100" s="5"/>
      <c r="FH100" s="69"/>
      <c r="FI100" s="6"/>
      <c r="FJ100" s="5"/>
      <c r="FK100" s="25"/>
      <c r="FL100" s="5"/>
    </row>
    <row r="101" spans="40:168">
      <c r="AN101" s="14"/>
      <c r="AO101" s="14"/>
      <c r="AP101" s="5"/>
      <c r="AQ101" s="25"/>
      <c r="AR101" s="25"/>
      <c r="AS101" s="96"/>
      <c r="AT101" s="83"/>
      <c r="AU101" s="14"/>
      <c r="AX101" s="83"/>
      <c r="AY101" s="83"/>
      <c r="AZ101" s="83"/>
      <c r="BA101" s="83"/>
      <c r="BJ101" s="54"/>
      <c r="BK101" s="22"/>
      <c r="BL101" s="24"/>
      <c r="BP101" s="23"/>
      <c r="BQ101" s="24"/>
      <c r="BR101" s="22"/>
      <c r="BS101" s="24"/>
      <c r="BT101" s="24"/>
      <c r="BU101" s="23"/>
      <c r="BV101" s="26"/>
      <c r="BX101" s="6"/>
      <c r="BY101" s="24"/>
      <c r="BZ101" s="109"/>
      <c r="CA101" s="66"/>
      <c r="CB101" s="5"/>
      <c r="CC101" s="68"/>
      <c r="CD101" s="67"/>
      <c r="CE101" s="67"/>
      <c r="CF101" s="64"/>
      <c r="CG101" s="5"/>
      <c r="CH101" s="69"/>
      <c r="CI101" s="6"/>
      <c r="CJ101" s="5"/>
      <c r="CK101" s="25"/>
      <c r="CL101" s="5"/>
      <c r="DN101" s="14"/>
      <c r="DO101" s="14"/>
      <c r="DP101" s="5"/>
      <c r="DQ101" s="25"/>
      <c r="DR101" s="25"/>
      <c r="DS101" s="96"/>
      <c r="DT101" s="83"/>
      <c r="DU101" s="14"/>
      <c r="DX101" s="83"/>
      <c r="DY101" s="83"/>
      <c r="DZ101" s="83"/>
      <c r="EA101" s="83"/>
      <c r="EJ101" s="54"/>
      <c r="EK101" s="22"/>
      <c r="EL101" s="24"/>
      <c r="EP101" s="23"/>
      <c r="EQ101" s="24"/>
      <c r="ER101" s="22"/>
      <c r="ES101" s="24"/>
      <c r="ET101" s="24"/>
      <c r="EU101" s="23"/>
      <c r="EV101" s="26"/>
      <c r="EX101" s="6"/>
      <c r="EY101" s="24"/>
      <c r="EZ101" s="109"/>
      <c r="FA101" s="66"/>
      <c r="FB101" s="5"/>
      <c r="FC101" s="68"/>
      <c r="FD101" s="67"/>
      <c r="FE101" s="67"/>
      <c r="FF101" s="64"/>
      <c r="FG101" s="5"/>
      <c r="FH101" s="69"/>
      <c r="FI101" s="6"/>
      <c r="FJ101" s="5"/>
      <c r="FK101" s="25"/>
      <c r="FL101" s="5"/>
    </row>
    <row r="102" spans="40:168">
      <c r="AN102" s="14"/>
      <c r="AO102" s="14"/>
      <c r="AP102" s="5"/>
      <c r="AQ102" s="25"/>
      <c r="AR102" s="25"/>
      <c r="AS102" s="96"/>
      <c r="AT102" s="83"/>
      <c r="AU102" s="14"/>
      <c r="AX102" s="83"/>
      <c r="AY102" s="83"/>
      <c r="AZ102" s="83"/>
      <c r="BA102" s="83"/>
      <c r="BJ102" s="54"/>
      <c r="BK102" s="22"/>
      <c r="BL102" s="24"/>
      <c r="BP102" s="23"/>
      <c r="BQ102" s="24"/>
      <c r="BR102" s="22"/>
      <c r="BS102" s="24"/>
      <c r="BT102" s="24"/>
      <c r="BU102" s="23"/>
      <c r="BV102" s="26"/>
      <c r="BX102" s="6"/>
      <c r="BY102" s="24"/>
      <c r="BZ102" s="109"/>
      <c r="CA102" s="66"/>
      <c r="CB102" s="5"/>
      <c r="CC102" s="68"/>
      <c r="CD102" s="67"/>
      <c r="CE102" s="67"/>
      <c r="CF102" s="64"/>
      <c r="CG102" s="5"/>
      <c r="CH102" s="69"/>
      <c r="CI102" s="6"/>
      <c r="CJ102" s="5"/>
      <c r="CK102" s="25"/>
      <c r="CL102" s="5"/>
      <c r="DN102" s="14"/>
      <c r="DO102" s="14"/>
      <c r="DP102" s="5"/>
      <c r="DQ102" s="25"/>
      <c r="DR102" s="25"/>
      <c r="DS102" s="96"/>
      <c r="DT102" s="83"/>
      <c r="DU102" s="14"/>
      <c r="DX102" s="83"/>
      <c r="DY102" s="83"/>
      <c r="DZ102" s="83"/>
      <c r="EA102" s="83"/>
      <c r="EJ102" s="54"/>
      <c r="EK102" s="22"/>
      <c r="EL102" s="24"/>
      <c r="EP102" s="23"/>
      <c r="EQ102" s="24"/>
      <c r="ER102" s="22"/>
      <c r="ES102" s="24"/>
      <c r="ET102" s="24"/>
      <c r="EU102" s="23"/>
      <c r="EV102" s="26"/>
      <c r="EX102" s="6"/>
      <c r="EY102" s="24"/>
      <c r="EZ102" s="109"/>
      <c r="FA102" s="66"/>
      <c r="FB102" s="5"/>
      <c r="FC102" s="68"/>
      <c r="FD102" s="67"/>
      <c r="FE102" s="67"/>
      <c r="FF102" s="64"/>
      <c r="FG102" s="5"/>
      <c r="FH102" s="69"/>
      <c r="FI102" s="6"/>
      <c r="FJ102" s="5"/>
      <c r="FK102" s="25"/>
      <c r="FL102" s="5"/>
    </row>
    <row r="103" spans="40:168">
      <c r="AN103" s="14"/>
      <c r="AO103" s="14"/>
      <c r="AP103" s="5"/>
      <c r="AQ103" s="25"/>
      <c r="AR103" s="25"/>
      <c r="AS103" s="96"/>
      <c r="AT103" s="83"/>
      <c r="AU103" s="14"/>
      <c r="AX103" s="83"/>
      <c r="AY103" s="83"/>
      <c r="AZ103" s="83"/>
      <c r="BA103" s="83"/>
      <c r="BJ103" s="54"/>
      <c r="BK103" s="22"/>
      <c r="BL103" s="24"/>
      <c r="BP103" s="23"/>
      <c r="BQ103" s="24"/>
      <c r="BR103" s="22"/>
      <c r="BS103" s="24"/>
      <c r="BT103" s="24"/>
      <c r="BU103" s="23"/>
      <c r="BV103" s="26"/>
      <c r="BX103" s="6"/>
      <c r="BY103" s="24"/>
      <c r="BZ103" s="109"/>
      <c r="CA103" s="66"/>
      <c r="CB103" s="5"/>
      <c r="CC103" s="68"/>
      <c r="CD103" s="67"/>
      <c r="CE103" s="67"/>
      <c r="CF103" s="64"/>
      <c r="CG103" s="5"/>
      <c r="CH103" s="69"/>
      <c r="CI103" s="6"/>
      <c r="CJ103" s="5"/>
      <c r="CK103" s="25"/>
      <c r="CL103" s="5"/>
      <c r="DN103" s="14"/>
      <c r="DO103" s="14"/>
      <c r="DP103" s="5"/>
      <c r="DQ103" s="25"/>
      <c r="DR103" s="25"/>
      <c r="DS103" s="96"/>
      <c r="DT103" s="83"/>
      <c r="DU103" s="14"/>
      <c r="DX103" s="83"/>
      <c r="DY103" s="83"/>
      <c r="DZ103" s="83"/>
      <c r="EA103" s="83"/>
      <c r="EJ103" s="54"/>
      <c r="EK103" s="22"/>
      <c r="EL103" s="24"/>
      <c r="EP103" s="23"/>
      <c r="EQ103" s="24"/>
      <c r="ER103" s="22"/>
      <c r="ES103" s="24"/>
      <c r="ET103" s="24"/>
      <c r="EU103" s="23"/>
      <c r="EV103" s="26"/>
      <c r="EX103" s="6"/>
      <c r="EY103" s="24"/>
      <c r="EZ103" s="109"/>
      <c r="FA103" s="66"/>
      <c r="FB103" s="5"/>
      <c r="FC103" s="68"/>
      <c r="FD103" s="67"/>
      <c r="FE103" s="67"/>
      <c r="FF103" s="64"/>
      <c r="FG103" s="5"/>
      <c r="FH103" s="69"/>
      <c r="FI103" s="6"/>
      <c r="FJ103" s="5"/>
      <c r="FK103" s="25"/>
      <c r="FL103" s="5"/>
    </row>
    <row r="104" spans="40:168">
      <c r="AN104" s="14"/>
      <c r="AO104" s="14"/>
      <c r="AP104" s="5"/>
      <c r="AQ104" s="25"/>
      <c r="AR104" s="25"/>
      <c r="AS104" s="96"/>
      <c r="AT104" s="83"/>
      <c r="AU104" s="14"/>
      <c r="AX104" s="83"/>
      <c r="AY104" s="83"/>
      <c r="AZ104" s="83"/>
      <c r="BA104" s="83"/>
      <c r="BJ104" s="54"/>
      <c r="BK104" s="22"/>
      <c r="BL104" s="24"/>
      <c r="BP104" s="23"/>
      <c r="BQ104" s="24"/>
      <c r="BR104" s="22"/>
      <c r="BS104" s="24"/>
      <c r="BT104" s="24"/>
      <c r="BU104" s="23"/>
      <c r="BV104" s="26"/>
      <c r="BX104" s="6"/>
      <c r="BY104" s="24"/>
      <c r="BZ104" s="109"/>
      <c r="CA104" s="66"/>
      <c r="CB104" s="5"/>
      <c r="CC104" s="68"/>
      <c r="CD104" s="67"/>
      <c r="CE104" s="67"/>
      <c r="CF104" s="64"/>
      <c r="CG104" s="5"/>
      <c r="CH104" s="69"/>
      <c r="CI104" s="6"/>
      <c r="CJ104" s="5"/>
      <c r="CK104" s="25"/>
      <c r="CL104" s="5"/>
      <c r="DN104" s="14"/>
      <c r="DO104" s="14"/>
      <c r="DP104" s="5"/>
      <c r="DQ104" s="25"/>
      <c r="DR104" s="25"/>
      <c r="DS104" s="96"/>
      <c r="DT104" s="83"/>
      <c r="DU104" s="14"/>
      <c r="DX104" s="83"/>
      <c r="DY104" s="83"/>
      <c r="DZ104" s="83"/>
      <c r="EA104" s="83"/>
      <c r="EJ104" s="54"/>
      <c r="EK104" s="22"/>
      <c r="EL104" s="24"/>
      <c r="EP104" s="23"/>
      <c r="EQ104" s="24"/>
      <c r="ER104" s="22"/>
      <c r="ES104" s="24"/>
      <c r="ET104" s="24"/>
      <c r="EU104" s="23"/>
      <c r="EV104" s="26"/>
      <c r="EX104" s="6"/>
      <c r="EY104" s="24"/>
      <c r="EZ104" s="109"/>
      <c r="FA104" s="66"/>
      <c r="FB104" s="5"/>
      <c r="FC104" s="68"/>
      <c r="FD104" s="67"/>
      <c r="FE104" s="67"/>
      <c r="FF104" s="64"/>
      <c r="FG104" s="5"/>
      <c r="FH104" s="69"/>
      <c r="FI104" s="6"/>
      <c r="FJ104" s="5"/>
      <c r="FK104" s="25"/>
      <c r="FL104" s="5"/>
    </row>
    <row r="105" spans="40:168">
      <c r="AN105" s="14"/>
      <c r="AO105" s="14"/>
      <c r="AP105" s="5"/>
      <c r="AQ105" s="25"/>
      <c r="AR105" s="25"/>
      <c r="AS105" s="96"/>
      <c r="AT105" s="83"/>
      <c r="AU105" s="14"/>
      <c r="AX105" s="83"/>
      <c r="AY105" s="83"/>
      <c r="AZ105" s="83"/>
      <c r="BA105" s="83"/>
      <c r="BJ105" s="54"/>
      <c r="BK105" s="22"/>
      <c r="BL105" s="24"/>
      <c r="BP105" s="23"/>
      <c r="BQ105" s="24"/>
      <c r="BR105" s="22"/>
      <c r="BS105" s="24"/>
      <c r="BT105" s="24"/>
      <c r="BU105" s="23"/>
      <c r="BV105" s="26"/>
      <c r="BX105" s="6"/>
      <c r="BY105" s="24"/>
      <c r="BZ105" s="109"/>
      <c r="CA105" s="66"/>
      <c r="CB105" s="5"/>
      <c r="CC105" s="68"/>
      <c r="CD105" s="67"/>
      <c r="CE105" s="67"/>
      <c r="CF105" s="64"/>
      <c r="CG105" s="5"/>
      <c r="CH105" s="69"/>
      <c r="CI105" s="6"/>
      <c r="CJ105" s="5"/>
      <c r="CK105" s="25"/>
      <c r="CL105" s="5"/>
      <c r="DN105" s="14"/>
      <c r="DO105" s="14"/>
      <c r="DP105" s="5"/>
      <c r="DQ105" s="25"/>
      <c r="DR105" s="25"/>
      <c r="DS105" s="96"/>
      <c r="DT105" s="83"/>
      <c r="DU105" s="14"/>
      <c r="DX105" s="83"/>
      <c r="DY105" s="83"/>
      <c r="DZ105" s="83"/>
      <c r="EA105" s="83"/>
      <c r="EJ105" s="54"/>
      <c r="EK105" s="22"/>
      <c r="EL105" s="24"/>
      <c r="EP105" s="23"/>
      <c r="EQ105" s="24"/>
      <c r="ER105" s="22"/>
      <c r="ES105" s="24"/>
      <c r="ET105" s="24"/>
      <c r="EU105" s="23"/>
      <c r="EV105" s="26"/>
      <c r="EX105" s="6"/>
      <c r="EY105" s="24"/>
      <c r="EZ105" s="109"/>
      <c r="FA105" s="66"/>
      <c r="FB105" s="5"/>
      <c r="FC105" s="68"/>
      <c r="FD105" s="67"/>
      <c r="FE105" s="67"/>
      <c r="FF105" s="64"/>
      <c r="FG105" s="5"/>
      <c r="FH105" s="69"/>
      <c r="FI105" s="6"/>
      <c r="FJ105" s="5"/>
      <c r="FK105" s="25"/>
      <c r="FL105" s="5"/>
    </row>
    <row r="106" spans="40:168">
      <c r="AN106" s="14"/>
      <c r="AO106" s="14"/>
      <c r="AP106" s="5"/>
      <c r="AQ106" s="25"/>
      <c r="AR106" s="25"/>
      <c r="AS106" s="96"/>
      <c r="AT106" s="83"/>
      <c r="AU106" s="14"/>
      <c r="AX106" s="83"/>
      <c r="AY106" s="83"/>
      <c r="AZ106" s="83"/>
      <c r="BA106" s="83"/>
      <c r="BJ106" s="54"/>
      <c r="BK106" s="22"/>
      <c r="BL106" s="24"/>
      <c r="BP106" s="23"/>
      <c r="BQ106" s="24"/>
      <c r="BR106" s="22"/>
      <c r="BS106" s="24"/>
      <c r="BT106" s="24"/>
      <c r="BU106" s="23"/>
      <c r="BV106" s="26"/>
      <c r="BX106" s="6"/>
      <c r="BY106" s="24"/>
      <c r="BZ106" s="109"/>
      <c r="CA106" s="66"/>
      <c r="CB106" s="5"/>
      <c r="CC106" s="68"/>
      <c r="CD106" s="67"/>
      <c r="CE106" s="67"/>
      <c r="CF106" s="64"/>
      <c r="CG106" s="5"/>
      <c r="CH106" s="69"/>
      <c r="CI106" s="6"/>
      <c r="CJ106" s="5"/>
      <c r="CK106" s="25"/>
      <c r="CL106" s="5"/>
      <c r="DN106" s="14"/>
      <c r="DO106" s="14"/>
      <c r="DP106" s="5"/>
      <c r="DQ106" s="25"/>
      <c r="DR106" s="25"/>
      <c r="DS106" s="96"/>
      <c r="DT106" s="83"/>
      <c r="DU106" s="14"/>
      <c r="DX106" s="83"/>
      <c r="DY106" s="83"/>
      <c r="DZ106" s="83"/>
      <c r="EA106" s="83"/>
      <c r="EJ106" s="54"/>
      <c r="EK106" s="22"/>
      <c r="EL106" s="24"/>
      <c r="EP106" s="23"/>
      <c r="EQ106" s="24"/>
      <c r="ER106" s="22"/>
      <c r="ES106" s="24"/>
      <c r="ET106" s="24"/>
      <c r="EU106" s="23"/>
      <c r="EV106" s="26"/>
      <c r="EX106" s="6"/>
      <c r="EY106" s="24"/>
      <c r="EZ106" s="109"/>
      <c r="FA106" s="66"/>
      <c r="FB106" s="5"/>
      <c r="FC106" s="68"/>
      <c r="FD106" s="67"/>
      <c r="FE106" s="67"/>
      <c r="FF106" s="64"/>
      <c r="FG106" s="5"/>
      <c r="FH106" s="69"/>
      <c r="FI106" s="6"/>
      <c r="FJ106" s="5"/>
      <c r="FK106" s="25"/>
      <c r="FL106" s="5"/>
    </row>
    <row r="107" spans="40:168">
      <c r="AN107" s="14"/>
      <c r="AO107" s="14"/>
      <c r="AP107" s="5"/>
      <c r="AQ107" s="25"/>
      <c r="AR107" s="25"/>
      <c r="AS107" s="96"/>
      <c r="AT107" s="83"/>
      <c r="AU107" s="14"/>
      <c r="AX107" s="83"/>
      <c r="AY107" s="83"/>
      <c r="AZ107" s="83"/>
      <c r="BA107" s="83"/>
      <c r="BJ107" s="54"/>
      <c r="BK107" s="22"/>
      <c r="BL107" s="24"/>
      <c r="BP107" s="23"/>
      <c r="BQ107" s="24"/>
      <c r="BR107" s="22"/>
      <c r="BS107" s="24"/>
      <c r="BT107" s="24"/>
      <c r="BU107" s="23"/>
      <c r="BV107" s="26"/>
      <c r="BX107" s="6"/>
      <c r="BY107" s="24"/>
      <c r="BZ107" s="109"/>
      <c r="CA107" s="66"/>
      <c r="CB107" s="5"/>
      <c r="CC107" s="68"/>
      <c r="CD107" s="67"/>
      <c r="CE107" s="67"/>
      <c r="CF107" s="64"/>
      <c r="CG107" s="5"/>
      <c r="CH107" s="69"/>
      <c r="CI107" s="6"/>
      <c r="CJ107" s="5"/>
      <c r="CK107" s="25"/>
      <c r="CL107" s="5"/>
      <c r="DN107" s="14"/>
      <c r="DO107" s="14"/>
      <c r="DP107" s="5"/>
      <c r="DQ107" s="25"/>
      <c r="DR107" s="25"/>
      <c r="DS107" s="96"/>
      <c r="DT107" s="83"/>
      <c r="DU107" s="14"/>
      <c r="DX107" s="83"/>
      <c r="DY107" s="83"/>
      <c r="DZ107" s="83"/>
      <c r="EA107" s="83"/>
      <c r="EJ107" s="54"/>
      <c r="EK107" s="22"/>
      <c r="EL107" s="24"/>
      <c r="EP107" s="23"/>
      <c r="EQ107" s="24"/>
      <c r="ER107" s="22"/>
      <c r="ES107" s="24"/>
      <c r="ET107" s="24"/>
      <c r="EU107" s="23"/>
      <c r="EV107" s="26"/>
      <c r="EX107" s="6"/>
      <c r="EY107" s="24"/>
      <c r="EZ107" s="109"/>
      <c r="FA107" s="66"/>
      <c r="FB107" s="5"/>
      <c r="FC107" s="68"/>
      <c r="FD107" s="67"/>
      <c r="FE107" s="67"/>
      <c r="FF107" s="64"/>
      <c r="FG107" s="5"/>
      <c r="FH107" s="69"/>
      <c r="FI107" s="6"/>
      <c r="FJ107" s="5"/>
      <c r="FK107" s="25"/>
      <c r="FL107" s="5"/>
    </row>
    <row r="108" spans="40:168">
      <c r="AN108" s="14"/>
      <c r="AO108" s="14"/>
      <c r="AP108" s="5"/>
      <c r="AQ108" s="25"/>
      <c r="AR108" s="25"/>
      <c r="AS108" s="96"/>
      <c r="AT108" s="83"/>
      <c r="AU108" s="14"/>
      <c r="AX108" s="83"/>
      <c r="AY108" s="83"/>
      <c r="AZ108" s="83"/>
      <c r="BA108" s="83"/>
      <c r="BJ108" s="54"/>
      <c r="BK108" s="22"/>
      <c r="BL108" s="24"/>
      <c r="BP108" s="23"/>
      <c r="BQ108" s="24"/>
      <c r="BR108" s="22"/>
      <c r="BS108" s="24"/>
      <c r="BT108" s="24"/>
      <c r="BU108" s="23"/>
      <c r="BV108" s="26"/>
      <c r="BX108" s="6"/>
      <c r="BY108" s="24"/>
      <c r="BZ108" s="109"/>
      <c r="CA108" s="66"/>
      <c r="CB108" s="5"/>
      <c r="CC108" s="68"/>
      <c r="CD108" s="67"/>
      <c r="CE108" s="67"/>
      <c r="CF108" s="64"/>
      <c r="CG108" s="5"/>
      <c r="CH108" s="69"/>
      <c r="CI108" s="6"/>
      <c r="CJ108" s="5"/>
      <c r="CK108" s="25"/>
      <c r="CL108" s="5"/>
      <c r="DN108" s="14"/>
      <c r="DO108" s="14"/>
      <c r="DP108" s="5"/>
      <c r="DQ108" s="25"/>
      <c r="DR108" s="25"/>
      <c r="DS108" s="96"/>
      <c r="DT108" s="83"/>
      <c r="DU108" s="14"/>
      <c r="DX108" s="83"/>
      <c r="DY108" s="83"/>
      <c r="DZ108" s="83"/>
      <c r="EA108" s="83"/>
      <c r="EJ108" s="54"/>
      <c r="EK108" s="22"/>
      <c r="EL108" s="24"/>
      <c r="EP108" s="23"/>
      <c r="EQ108" s="24"/>
      <c r="ER108" s="22"/>
      <c r="ES108" s="24"/>
      <c r="ET108" s="24"/>
      <c r="EU108" s="23"/>
      <c r="EV108" s="26"/>
      <c r="EX108" s="6"/>
      <c r="EY108" s="24"/>
      <c r="EZ108" s="109"/>
      <c r="FA108" s="66"/>
      <c r="FB108" s="5"/>
      <c r="FC108" s="68"/>
      <c r="FD108" s="67"/>
      <c r="FE108" s="67"/>
      <c r="FF108" s="64"/>
      <c r="FG108" s="5"/>
      <c r="FH108" s="69"/>
      <c r="FI108" s="6"/>
      <c r="FJ108" s="5"/>
      <c r="FK108" s="25"/>
      <c r="FL108" s="5"/>
    </row>
    <row r="109" spans="40:168">
      <c r="AN109" s="14"/>
      <c r="AO109" s="14"/>
      <c r="AP109" s="5"/>
      <c r="AQ109" s="25"/>
      <c r="AR109" s="25"/>
      <c r="AS109" s="96"/>
      <c r="AT109" s="83"/>
      <c r="AU109" s="14"/>
      <c r="AX109" s="83"/>
      <c r="AY109" s="83"/>
      <c r="AZ109" s="83"/>
      <c r="BA109" s="83"/>
      <c r="BJ109" s="54"/>
      <c r="BK109" s="22"/>
      <c r="BL109" s="24"/>
      <c r="BP109" s="23"/>
      <c r="BQ109" s="24"/>
      <c r="BR109" s="22"/>
      <c r="BS109" s="24"/>
      <c r="BT109" s="24"/>
      <c r="BU109" s="23"/>
      <c r="BV109" s="26"/>
      <c r="BX109" s="6"/>
      <c r="BY109" s="24"/>
      <c r="BZ109" s="109"/>
      <c r="CA109" s="66"/>
      <c r="CB109" s="5"/>
      <c r="CC109" s="68"/>
      <c r="CD109" s="67"/>
      <c r="CE109" s="67"/>
      <c r="CF109" s="64"/>
      <c r="CG109" s="5"/>
      <c r="CH109" s="69"/>
      <c r="CI109" s="6"/>
      <c r="CJ109" s="5"/>
      <c r="CK109" s="25"/>
      <c r="CL109" s="5"/>
      <c r="DN109" s="14"/>
      <c r="DO109" s="14"/>
      <c r="DP109" s="5"/>
      <c r="DQ109" s="25"/>
      <c r="DR109" s="25"/>
      <c r="DS109" s="96"/>
      <c r="DT109" s="83"/>
      <c r="DU109" s="14"/>
      <c r="DX109" s="83"/>
      <c r="DY109" s="83"/>
      <c r="DZ109" s="83"/>
      <c r="EA109" s="83"/>
      <c r="EJ109" s="54"/>
      <c r="EK109" s="22"/>
      <c r="EL109" s="24"/>
      <c r="EP109" s="23"/>
      <c r="EQ109" s="24"/>
      <c r="ER109" s="22"/>
      <c r="ES109" s="24"/>
      <c r="ET109" s="24"/>
      <c r="EU109" s="23"/>
      <c r="EV109" s="26"/>
      <c r="EX109" s="6"/>
      <c r="EY109" s="24"/>
      <c r="EZ109" s="109"/>
      <c r="FA109" s="66"/>
      <c r="FB109" s="5"/>
      <c r="FC109" s="68"/>
      <c r="FD109" s="67"/>
      <c r="FE109" s="67"/>
      <c r="FF109" s="64"/>
      <c r="FG109" s="5"/>
      <c r="FH109" s="69"/>
      <c r="FI109" s="6"/>
      <c r="FJ109" s="5"/>
      <c r="FK109" s="25"/>
      <c r="FL109" s="5"/>
    </row>
    <row r="110" spans="40:168">
      <c r="AN110" s="14"/>
      <c r="AO110" s="14"/>
      <c r="AP110" s="5"/>
      <c r="AQ110" s="25"/>
      <c r="AR110" s="25"/>
      <c r="AS110" s="96"/>
      <c r="AT110" s="83"/>
      <c r="AU110" s="14"/>
      <c r="AX110" s="83"/>
      <c r="AY110" s="83"/>
      <c r="AZ110" s="83"/>
      <c r="BA110" s="83"/>
      <c r="BJ110" s="54"/>
      <c r="BK110" s="22"/>
      <c r="BL110" s="24"/>
      <c r="BP110" s="23"/>
      <c r="BQ110" s="24"/>
      <c r="BR110" s="22"/>
      <c r="BS110" s="24"/>
      <c r="BT110" s="24"/>
      <c r="BU110" s="23"/>
      <c r="BV110" s="26"/>
      <c r="BX110" s="6"/>
      <c r="BY110" s="24"/>
      <c r="BZ110" s="109"/>
      <c r="CA110" s="66"/>
      <c r="CB110" s="5"/>
      <c r="CC110" s="68"/>
      <c r="CD110" s="67"/>
      <c r="CE110" s="67"/>
      <c r="CF110" s="64"/>
      <c r="CG110" s="5"/>
      <c r="CH110" s="69"/>
      <c r="CI110" s="6"/>
      <c r="CJ110" s="5"/>
      <c r="CK110" s="25"/>
      <c r="CL110" s="5"/>
      <c r="DN110" s="14"/>
      <c r="DO110" s="14"/>
      <c r="DP110" s="5"/>
      <c r="DQ110" s="25"/>
      <c r="DR110" s="25"/>
      <c r="DS110" s="96"/>
      <c r="DT110" s="83"/>
      <c r="DU110" s="14"/>
      <c r="DX110" s="83"/>
      <c r="DY110" s="83"/>
      <c r="DZ110" s="83"/>
      <c r="EA110" s="83"/>
      <c r="EJ110" s="54"/>
      <c r="EK110" s="22"/>
      <c r="EL110" s="24"/>
      <c r="EP110" s="23"/>
      <c r="EQ110" s="24"/>
      <c r="ER110" s="22"/>
      <c r="ES110" s="24"/>
      <c r="ET110" s="24"/>
      <c r="EU110" s="23"/>
      <c r="EV110" s="26"/>
      <c r="EX110" s="6"/>
      <c r="EY110" s="24"/>
      <c r="EZ110" s="109"/>
      <c r="FA110" s="66"/>
      <c r="FB110" s="5"/>
      <c r="FC110" s="68"/>
      <c r="FD110" s="67"/>
      <c r="FE110" s="67"/>
      <c r="FF110" s="64"/>
      <c r="FG110" s="5"/>
      <c r="FH110" s="69"/>
      <c r="FI110" s="6"/>
      <c r="FJ110" s="5"/>
      <c r="FK110" s="25"/>
      <c r="FL110" s="5"/>
    </row>
    <row r="111" spans="40:168">
      <c r="AN111" s="14"/>
      <c r="AO111" s="14"/>
      <c r="AP111" s="5"/>
      <c r="AQ111" s="25"/>
      <c r="AR111" s="25"/>
      <c r="AS111" s="96"/>
      <c r="AT111" s="83"/>
      <c r="AU111" s="14"/>
      <c r="AX111" s="83"/>
      <c r="AY111" s="83"/>
      <c r="AZ111" s="83"/>
      <c r="BA111" s="83"/>
      <c r="BJ111" s="54"/>
      <c r="BK111" s="22"/>
      <c r="BL111" s="24"/>
      <c r="BP111" s="23"/>
      <c r="BQ111" s="24"/>
      <c r="BR111" s="22"/>
      <c r="BS111" s="24"/>
      <c r="BT111" s="24"/>
      <c r="BU111" s="23"/>
      <c r="BV111" s="26"/>
      <c r="BX111" s="6"/>
      <c r="BY111" s="24"/>
      <c r="BZ111" s="109"/>
      <c r="CA111" s="66"/>
      <c r="CB111" s="5"/>
      <c r="CC111" s="68"/>
      <c r="CD111" s="67"/>
      <c r="CE111" s="67"/>
      <c r="CF111" s="64"/>
      <c r="CG111" s="5"/>
      <c r="CH111" s="69"/>
      <c r="CI111" s="6"/>
      <c r="CJ111" s="5"/>
      <c r="CK111" s="25"/>
      <c r="CL111" s="5"/>
      <c r="DN111" s="14"/>
      <c r="DO111" s="14"/>
      <c r="DP111" s="5"/>
      <c r="DQ111" s="25"/>
      <c r="DR111" s="25"/>
      <c r="DS111" s="96"/>
      <c r="DT111" s="83"/>
      <c r="DU111" s="14"/>
      <c r="DX111" s="83"/>
      <c r="DY111" s="83"/>
      <c r="DZ111" s="83"/>
      <c r="EA111" s="83"/>
      <c r="EJ111" s="54"/>
      <c r="EK111" s="22"/>
      <c r="EL111" s="24"/>
      <c r="EP111" s="23"/>
      <c r="EQ111" s="24"/>
      <c r="ER111" s="22"/>
      <c r="ES111" s="24"/>
      <c r="ET111" s="24"/>
      <c r="EU111" s="23"/>
      <c r="EV111" s="26"/>
      <c r="EX111" s="6"/>
      <c r="EY111" s="24"/>
      <c r="EZ111" s="109"/>
      <c r="FA111" s="66"/>
      <c r="FB111" s="5"/>
      <c r="FC111" s="68"/>
      <c r="FD111" s="67"/>
      <c r="FE111" s="67"/>
      <c r="FF111" s="64"/>
      <c r="FG111" s="5"/>
      <c r="FH111" s="69"/>
      <c r="FI111" s="6"/>
      <c r="FJ111" s="5"/>
      <c r="FK111" s="25"/>
      <c r="FL111" s="5"/>
    </row>
    <row r="112" spans="40:168">
      <c r="AN112" s="14"/>
      <c r="AO112" s="14"/>
      <c r="AP112" s="5"/>
      <c r="AQ112" s="25"/>
      <c r="AR112" s="25"/>
      <c r="AS112" s="96"/>
      <c r="AT112" s="83"/>
      <c r="AU112" s="14"/>
      <c r="AX112" s="83"/>
      <c r="AY112" s="83"/>
      <c r="AZ112" s="83"/>
      <c r="BA112" s="83"/>
      <c r="BJ112" s="54"/>
      <c r="BK112" s="22"/>
      <c r="BL112" s="24"/>
      <c r="BP112" s="23"/>
      <c r="BQ112" s="24"/>
      <c r="BR112" s="22"/>
      <c r="BS112" s="24"/>
      <c r="BT112" s="24"/>
      <c r="BU112" s="23"/>
      <c r="BV112" s="26"/>
      <c r="BX112" s="6"/>
      <c r="BY112" s="24"/>
      <c r="BZ112" s="109"/>
      <c r="CA112" s="66"/>
      <c r="CB112" s="5"/>
      <c r="CC112" s="68"/>
      <c r="CD112" s="67"/>
      <c r="CE112" s="67"/>
      <c r="CF112" s="64"/>
      <c r="CG112" s="5"/>
      <c r="CH112" s="69"/>
      <c r="CI112" s="6"/>
      <c r="CJ112" s="5"/>
      <c r="CK112" s="25"/>
      <c r="CL112" s="5"/>
      <c r="DN112" s="14"/>
      <c r="DO112" s="14"/>
      <c r="DP112" s="5"/>
      <c r="DQ112" s="25"/>
      <c r="DR112" s="25"/>
      <c r="DS112" s="96"/>
      <c r="DT112" s="83"/>
      <c r="DU112" s="14"/>
      <c r="DX112" s="83"/>
      <c r="DY112" s="83"/>
      <c r="DZ112" s="83"/>
      <c r="EA112" s="83"/>
      <c r="EJ112" s="54"/>
      <c r="EK112" s="22"/>
      <c r="EL112" s="24"/>
      <c r="EP112" s="23"/>
      <c r="EQ112" s="24"/>
      <c r="ER112" s="22"/>
      <c r="ES112" s="24"/>
      <c r="ET112" s="24"/>
      <c r="EU112" s="23"/>
      <c r="EV112" s="26"/>
      <c r="EX112" s="6"/>
      <c r="EY112" s="24"/>
      <c r="EZ112" s="109"/>
      <c r="FA112" s="66"/>
      <c r="FB112" s="5"/>
      <c r="FC112" s="68"/>
      <c r="FD112" s="67"/>
      <c r="FE112" s="67"/>
      <c r="FF112" s="64"/>
      <c r="FG112" s="5"/>
      <c r="FH112" s="69"/>
      <c r="FI112" s="6"/>
      <c r="FJ112" s="5"/>
      <c r="FK112" s="25"/>
      <c r="FL112" s="5"/>
    </row>
    <row r="113" spans="40:168">
      <c r="AN113" s="14"/>
      <c r="AO113" s="14"/>
      <c r="AP113" s="5"/>
      <c r="AQ113" s="25"/>
      <c r="AR113" s="25"/>
      <c r="AS113" s="96"/>
      <c r="AT113" s="83"/>
      <c r="AU113" s="14"/>
      <c r="AX113" s="83"/>
      <c r="AY113" s="83"/>
      <c r="AZ113" s="83"/>
      <c r="BA113" s="83"/>
      <c r="BJ113" s="54"/>
      <c r="BK113" s="22"/>
      <c r="BL113" s="24"/>
      <c r="BP113" s="23"/>
      <c r="BQ113" s="24"/>
      <c r="BR113" s="22"/>
      <c r="BS113" s="24"/>
      <c r="BT113" s="24"/>
      <c r="BU113" s="23"/>
      <c r="BV113" s="26"/>
      <c r="BX113" s="6"/>
      <c r="BY113" s="24"/>
      <c r="BZ113" s="109"/>
      <c r="CA113" s="66"/>
      <c r="CB113" s="5"/>
      <c r="CC113" s="68"/>
      <c r="CD113" s="67"/>
      <c r="CE113" s="67"/>
      <c r="CF113" s="64"/>
      <c r="CG113" s="5"/>
      <c r="CH113" s="69"/>
      <c r="CI113" s="6"/>
      <c r="CJ113" s="5"/>
      <c r="CK113" s="25"/>
      <c r="CL113" s="5"/>
      <c r="DN113" s="14"/>
      <c r="DO113" s="14"/>
      <c r="DP113" s="5"/>
      <c r="DQ113" s="25"/>
      <c r="DR113" s="25"/>
      <c r="DS113" s="96"/>
      <c r="DT113" s="83"/>
      <c r="DU113" s="14"/>
      <c r="DX113" s="83"/>
      <c r="DY113" s="83"/>
      <c r="DZ113" s="83"/>
      <c r="EA113" s="83"/>
      <c r="EJ113" s="54"/>
      <c r="EK113" s="22"/>
      <c r="EL113" s="24"/>
      <c r="EP113" s="23"/>
      <c r="EQ113" s="24"/>
      <c r="ER113" s="22"/>
      <c r="ES113" s="24"/>
      <c r="ET113" s="24"/>
      <c r="EU113" s="23"/>
      <c r="EV113" s="26"/>
      <c r="EX113" s="6"/>
      <c r="EY113" s="24"/>
      <c r="EZ113" s="109"/>
      <c r="FA113" s="66"/>
      <c r="FB113" s="5"/>
      <c r="FC113" s="68"/>
      <c r="FD113" s="67"/>
      <c r="FE113" s="67"/>
      <c r="FF113" s="64"/>
      <c r="FG113" s="5"/>
      <c r="FH113" s="69"/>
      <c r="FI113" s="6"/>
      <c r="FJ113" s="5"/>
      <c r="FK113" s="25"/>
      <c r="FL113" s="5"/>
    </row>
    <row r="114" spans="40:168">
      <c r="AN114" s="14"/>
      <c r="AO114" s="14"/>
      <c r="AP114" s="5"/>
      <c r="AQ114" s="25"/>
      <c r="AR114" s="25"/>
      <c r="AS114" s="96"/>
      <c r="AT114" s="83"/>
      <c r="AU114" s="14"/>
      <c r="AX114" s="83"/>
      <c r="AY114" s="83"/>
      <c r="AZ114" s="83"/>
      <c r="BA114" s="83"/>
      <c r="BJ114" s="54"/>
      <c r="BK114" s="22"/>
      <c r="BL114" s="24"/>
      <c r="BP114" s="23"/>
      <c r="BQ114" s="24"/>
      <c r="BR114" s="22"/>
      <c r="BS114" s="24"/>
      <c r="BT114" s="24"/>
      <c r="BU114" s="23"/>
      <c r="BV114" s="26"/>
      <c r="BX114" s="6"/>
      <c r="BY114" s="24"/>
      <c r="BZ114" s="109"/>
      <c r="CA114" s="66"/>
      <c r="CB114" s="5"/>
      <c r="CC114" s="68"/>
      <c r="CD114" s="67"/>
      <c r="CE114" s="67"/>
      <c r="CF114" s="64"/>
      <c r="CG114" s="5"/>
      <c r="CH114" s="69"/>
      <c r="CI114" s="6"/>
      <c r="CJ114" s="5"/>
      <c r="CK114" s="25"/>
      <c r="CL114" s="5"/>
      <c r="DN114" s="14"/>
      <c r="DO114" s="14"/>
      <c r="DP114" s="5"/>
      <c r="DQ114" s="25"/>
      <c r="DR114" s="25"/>
      <c r="DS114" s="96"/>
      <c r="DT114" s="83"/>
      <c r="DU114" s="14"/>
      <c r="DX114" s="83"/>
      <c r="DY114" s="83"/>
      <c r="DZ114" s="83"/>
      <c r="EA114" s="83"/>
      <c r="EJ114" s="54"/>
      <c r="EK114" s="22"/>
      <c r="EL114" s="24"/>
      <c r="EP114" s="23"/>
      <c r="EQ114" s="24"/>
      <c r="ER114" s="22"/>
      <c r="ES114" s="24"/>
      <c r="ET114" s="24"/>
      <c r="EU114" s="23"/>
      <c r="EV114" s="26"/>
      <c r="EX114" s="6"/>
      <c r="EY114" s="24"/>
      <c r="EZ114" s="109"/>
      <c r="FA114" s="66"/>
      <c r="FB114" s="5"/>
      <c r="FC114" s="68"/>
      <c r="FD114" s="67"/>
      <c r="FE114" s="67"/>
      <c r="FF114" s="64"/>
      <c r="FG114" s="5"/>
      <c r="FH114" s="69"/>
      <c r="FI114" s="6"/>
      <c r="FJ114" s="5"/>
      <c r="FK114" s="25"/>
      <c r="FL114" s="5"/>
    </row>
    <row r="115" spans="40:168">
      <c r="AN115" s="14"/>
      <c r="AO115" s="14"/>
      <c r="AP115" s="5"/>
      <c r="AQ115" s="25"/>
      <c r="AR115" s="25"/>
      <c r="AS115" s="96"/>
      <c r="AT115" s="83"/>
      <c r="AU115" s="14"/>
      <c r="AX115" s="83"/>
      <c r="AY115" s="83"/>
      <c r="AZ115" s="83"/>
      <c r="BA115" s="83"/>
      <c r="BJ115" s="54"/>
      <c r="BK115" s="22"/>
      <c r="BL115" s="24"/>
      <c r="BP115" s="23"/>
      <c r="BQ115" s="24"/>
      <c r="BR115" s="22"/>
      <c r="BS115" s="24"/>
      <c r="BT115" s="24"/>
      <c r="BU115" s="23"/>
      <c r="BV115" s="26"/>
      <c r="BX115" s="6"/>
      <c r="BY115" s="24"/>
      <c r="BZ115" s="109"/>
      <c r="CA115" s="66"/>
      <c r="CB115" s="5"/>
      <c r="CC115" s="68"/>
      <c r="CD115" s="67"/>
      <c r="CE115" s="67"/>
      <c r="CF115" s="64"/>
      <c r="CG115" s="5"/>
      <c r="CH115" s="69"/>
      <c r="CI115" s="6"/>
      <c r="CJ115" s="5"/>
      <c r="CK115" s="25"/>
      <c r="CL115" s="5"/>
      <c r="DN115" s="14"/>
      <c r="DO115" s="14"/>
      <c r="DP115" s="5"/>
      <c r="DQ115" s="25"/>
      <c r="DR115" s="25"/>
      <c r="DS115" s="96"/>
      <c r="DT115" s="83"/>
      <c r="DU115" s="14"/>
      <c r="DX115" s="83"/>
      <c r="DY115" s="83"/>
      <c r="DZ115" s="83"/>
      <c r="EA115" s="83"/>
      <c r="EJ115" s="54"/>
      <c r="EK115" s="22"/>
      <c r="EL115" s="24"/>
      <c r="EP115" s="23"/>
      <c r="EQ115" s="24"/>
      <c r="ER115" s="22"/>
      <c r="ES115" s="24"/>
      <c r="ET115" s="24"/>
      <c r="EU115" s="23"/>
      <c r="EV115" s="26"/>
      <c r="EX115" s="6"/>
      <c r="EY115" s="24"/>
      <c r="EZ115" s="109"/>
      <c r="FA115" s="66"/>
      <c r="FB115" s="5"/>
      <c r="FC115" s="68"/>
      <c r="FD115" s="67"/>
      <c r="FE115" s="67"/>
      <c r="FF115" s="64"/>
      <c r="FG115" s="5"/>
      <c r="FH115" s="69"/>
      <c r="FI115" s="6"/>
      <c r="FJ115" s="5"/>
      <c r="FK115" s="25"/>
      <c r="FL115" s="5"/>
    </row>
    <row r="116" spans="40:168">
      <c r="AN116" s="14"/>
      <c r="AO116" s="14"/>
      <c r="AP116" s="5"/>
      <c r="AQ116" s="25"/>
      <c r="AR116" s="25"/>
      <c r="AS116" s="96"/>
      <c r="AT116" s="83"/>
      <c r="AU116" s="14"/>
      <c r="AX116" s="83"/>
      <c r="AY116" s="83"/>
      <c r="AZ116" s="83"/>
      <c r="BA116" s="83"/>
      <c r="BJ116" s="54"/>
      <c r="BK116" s="22"/>
      <c r="BL116" s="24"/>
      <c r="BP116" s="23"/>
      <c r="BQ116" s="24"/>
      <c r="BR116" s="22"/>
      <c r="BS116" s="24"/>
      <c r="BT116" s="24"/>
      <c r="BU116" s="23"/>
      <c r="BV116" s="26"/>
      <c r="BX116" s="6"/>
      <c r="BY116" s="24"/>
      <c r="BZ116" s="109"/>
      <c r="CA116" s="66"/>
      <c r="CB116" s="5"/>
      <c r="CC116" s="68"/>
      <c r="CD116" s="67"/>
      <c r="CE116" s="67"/>
      <c r="CF116" s="64"/>
      <c r="CG116" s="5"/>
      <c r="CH116" s="69"/>
      <c r="CI116" s="6"/>
      <c r="CJ116" s="5"/>
      <c r="CK116" s="25"/>
      <c r="CL116" s="5"/>
      <c r="DN116" s="14"/>
      <c r="DO116" s="14"/>
      <c r="DP116" s="5"/>
      <c r="DQ116" s="25"/>
      <c r="DR116" s="25"/>
      <c r="DS116" s="96"/>
      <c r="DT116" s="83"/>
      <c r="DU116" s="14"/>
      <c r="DX116" s="83"/>
      <c r="DY116" s="83"/>
      <c r="DZ116" s="83"/>
      <c r="EA116" s="83"/>
      <c r="EJ116" s="54"/>
      <c r="EK116" s="22"/>
      <c r="EL116" s="24"/>
      <c r="EP116" s="23"/>
      <c r="EQ116" s="24"/>
      <c r="ER116" s="22"/>
      <c r="ES116" s="24"/>
      <c r="ET116" s="24"/>
      <c r="EU116" s="23"/>
      <c r="EV116" s="26"/>
      <c r="EX116" s="6"/>
      <c r="EY116" s="24"/>
      <c r="EZ116" s="109"/>
      <c r="FA116" s="66"/>
      <c r="FB116" s="5"/>
      <c r="FC116" s="68"/>
      <c r="FD116" s="67"/>
      <c r="FE116" s="67"/>
      <c r="FF116" s="64"/>
      <c r="FG116" s="5"/>
      <c r="FH116" s="69"/>
      <c r="FI116" s="6"/>
      <c r="FJ116" s="5"/>
      <c r="FK116" s="25"/>
      <c r="FL116" s="5"/>
    </row>
    <row r="117" spans="40:168">
      <c r="AN117" s="14"/>
      <c r="AO117" s="14"/>
      <c r="AP117" s="5"/>
      <c r="AQ117" s="25"/>
      <c r="AR117" s="25"/>
      <c r="AS117" s="96"/>
      <c r="AT117" s="83"/>
      <c r="AU117" s="14"/>
      <c r="AX117" s="83"/>
      <c r="AY117" s="83"/>
      <c r="AZ117" s="83"/>
      <c r="BA117" s="83"/>
      <c r="BJ117" s="54"/>
      <c r="BK117" s="22"/>
      <c r="BL117" s="24"/>
      <c r="BP117" s="23"/>
      <c r="BQ117" s="24"/>
      <c r="BR117" s="22"/>
      <c r="BS117" s="24"/>
      <c r="BT117" s="24"/>
      <c r="BU117" s="23"/>
      <c r="BV117" s="26"/>
      <c r="BX117" s="6"/>
      <c r="BY117" s="24"/>
      <c r="BZ117" s="109"/>
      <c r="CA117" s="66"/>
      <c r="CB117" s="5"/>
      <c r="CC117" s="68"/>
      <c r="CD117" s="67"/>
      <c r="CE117" s="67"/>
      <c r="CF117" s="64"/>
      <c r="CG117" s="5"/>
      <c r="CH117" s="69"/>
      <c r="CI117" s="6"/>
      <c r="CJ117" s="5"/>
      <c r="CK117" s="25"/>
      <c r="CL117" s="5"/>
      <c r="DN117" s="14"/>
      <c r="DO117" s="14"/>
      <c r="DP117" s="5"/>
      <c r="DQ117" s="25"/>
      <c r="DR117" s="25"/>
      <c r="DS117" s="96"/>
      <c r="DT117" s="83"/>
      <c r="DU117" s="14"/>
      <c r="DX117" s="83"/>
      <c r="DY117" s="83"/>
      <c r="DZ117" s="83"/>
      <c r="EA117" s="83"/>
      <c r="EJ117" s="54"/>
      <c r="EK117" s="22"/>
      <c r="EL117" s="24"/>
      <c r="EP117" s="23"/>
      <c r="EQ117" s="24"/>
      <c r="ER117" s="22"/>
      <c r="ES117" s="24"/>
      <c r="ET117" s="24"/>
      <c r="EU117" s="23"/>
      <c r="EV117" s="26"/>
      <c r="EX117" s="6"/>
      <c r="EY117" s="24"/>
      <c r="EZ117" s="109"/>
      <c r="FA117" s="66"/>
      <c r="FB117" s="5"/>
      <c r="FC117" s="68"/>
      <c r="FD117" s="67"/>
      <c r="FE117" s="67"/>
      <c r="FF117" s="64"/>
      <c r="FG117" s="5"/>
      <c r="FH117" s="69"/>
      <c r="FI117" s="6"/>
      <c r="FJ117" s="5"/>
      <c r="FK117" s="25"/>
      <c r="FL117" s="5"/>
    </row>
    <row r="118" spans="40:168">
      <c r="AN118" s="14"/>
      <c r="AO118" s="14"/>
      <c r="AP118" s="5"/>
      <c r="AQ118" s="25"/>
      <c r="AR118" s="25"/>
      <c r="AS118" s="96"/>
      <c r="AT118" s="83"/>
      <c r="AU118" s="14"/>
      <c r="AX118" s="83"/>
      <c r="AY118" s="83"/>
      <c r="AZ118" s="83"/>
      <c r="BA118" s="83"/>
      <c r="BJ118" s="54"/>
      <c r="BK118" s="22"/>
      <c r="BL118" s="24"/>
      <c r="BP118" s="23"/>
      <c r="BQ118" s="24"/>
      <c r="BR118" s="22"/>
      <c r="BS118" s="24"/>
      <c r="BT118" s="24"/>
      <c r="BU118" s="23"/>
      <c r="BV118" s="26"/>
      <c r="BX118" s="6"/>
      <c r="BY118" s="24"/>
      <c r="BZ118" s="109"/>
      <c r="CA118" s="66"/>
      <c r="CB118" s="5"/>
      <c r="CC118" s="68"/>
      <c r="CD118" s="67"/>
      <c r="CE118" s="67"/>
      <c r="CF118" s="64"/>
      <c r="CG118" s="5"/>
      <c r="CH118" s="69"/>
      <c r="CI118" s="6"/>
      <c r="CJ118" s="5"/>
      <c r="CK118" s="25"/>
      <c r="CL118" s="5"/>
      <c r="DN118" s="14"/>
      <c r="DO118" s="14"/>
      <c r="DP118" s="5"/>
      <c r="DQ118" s="25"/>
      <c r="DR118" s="25"/>
      <c r="DS118" s="96"/>
      <c r="DT118" s="83"/>
      <c r="DU118" s="14"/>
      <c r="DX118" s="83"/>
      <c r="DY118" s="83"/>
      <c r="DZ118" s="83"/>
      <c r="EA118" s="83"/>
      <c r="EJ118" s="54"/>
      <c r="EK118" s="22"/>
      <c r="EL118" s="24"/>
      <c r="EP118" s="23"/>
      <c r="EQ118" s="24"/>
      <c r="ER118" s="22"/>
      <c r="ES118" s="24"/>
      <c r="ET118" s="24"/>
      <c r="EU118" s="23"/>
      <c r="EV118" s="26"/>
      <c r="EX118" s="6"/>
      <c r="EY118" s="24"/>
      <c r="EZ118" s="109"/>
      <c r="FA118" s="66"/>
      <c r="FB118" s="5"/>
      <c r="FC118" s="68"/>
      <c r="FD118" s="67"/>
      <c r="FE118" s="67"/>
      <c r="FF118" s="64"/>
      <c r="FG118" s="5"/>
      <c r="FH118" s="69"/>
      <c r="FI118" s="6"/>
      <c r="FJ118" s="5"/>
      <c r="FK118" s="25"/>
      <c r="FL118" s="5"/>
    </row>
    <row r="119" spans="40:168">
      <c r="AN119" s="14"/>
      <c r="AO119" s="14"/>
      <c r="AP119" s="5"/>
      <c r="AQ119" s="25"/>
      <c r="AR119" s="25"/>
      <c r="AS119" s="96"/>
      <c r="AT119" s="83"/>
      <c r="AU119" s="14"/>
      <c r="AX119" s="83"/>
      <c r="AY119" s="83"/>
      <c r="AZ119" s="83"/>
      <c r="BA119" s="83"/>
      <c r="BJ119" s="54"/>
      <c r="BK119" s="22"/>
      <c r="BL119" s="24"/>
      <c r="BP119" s="23"/>
      <c r="BQ119" s="24"/>
      <c r="BR119" s="22"/>
      <c r="BS119" s="24"/>
      <c r="BT119" s="24"/>
      <c r="BU119" s="23"/>
      <c r="BV119" s="26"/>
      <c r="BX119" s="6"/>
      <c r="BY119" s="24"/>
      <c r="BZ119" s="109"/>
      <c r="CA119" s="66"/>
      <c r="CB119" s="5"/>
      <c r="CC119" s="68"/>
      <c r="CD119" s="67"/>
      <c r="CE119" s="67"/>
      <c r="CF119" s="64"/>
      <c r="CG119" s="5"/>
      <c r="CH119" s="69"/>
      <c r="CI119" s="6"/>
      <c r="CJ119" s="5"/>
      <c r="CK119" s="25"/>
      <c r="CL119" s="5"/>
      <c r="DN119" s="14"/>
      <c r="DO119" s="14"/>
      <c r="DP119" s="5"/>
      <c r="DQ119" s="25"/>
      <c r="DR119" s="25"/>
      <c r="DS119" s="96"/>
      <c r="DT119" s="83"/>
      <c r="DU119" s="14"/>
      <c r="DX119" s="83"/>
      <c r="DY119" s="83"/>
      <c r="DZ119" s="83"/>
      <c r="EA119" s="83"/>
      <c r="EJ119" s="54"/>
      <c r="EK119" s="22"/>
      <c r="EL119" s="24"/>
      <c r="EP119" s="23"/>
      <c r="EQ119" s="24"/>
      <c r="ER119" s="22"/>
      <c r="ES119" s="24"/>
      <c r="ET119" s="24"/>
      <c r="EU119" s="23"/>
      <c r="EV119" s="26"/>
      <c r="EX119" s="6"/>
      <c r="EY119" s="24"/>
      <c r="EZ119" s="109"/>
      <c r="FA119" s="66"/>
      <c r="FB119" s="5"/>
      <c r="FC119" s="68"/>
      <c r="FD119" s="67"/>
      <c r="FE119" s="67"/>
      <c r="FF119" s="64"/>
      <c r="FG119" s="5"/>
      <c r="FH119" s="69"/>
      <c r="FI119" s="6"/>
      <c r="FJ119" s="5"/>
      <c r="FK119" s="25"/>
      <c r="FL119" s="5"/>
    </row>
    <row r="120" spans="40:168">
      <c r="AN120" s="14"/>
      <c r="AO120" s="14"/>
      <c r="AP120" s="5"/>
      <c r="AQ120" s="25"/>
      <c r="AR120" s="25"/>
      <c r="AS120" s="96"/>
      <c r="AT120" s="83"/>
      <c r="AU120" s="14"/>
      <c r="AX120" s="83"/>
      <c r="AY120" s="83"/>
      <c r="AZ120" s="83"/>
      <c r="BA120" s="83"/>
      <c r="BJ120" s="54"/>
      <c r="BK120" s="22"/>
      <c r="BL120" s="24"/>
      <c r="BP120" s="23"/>
      <c r="BQ120" s="24"/>
      <c r="BR120" s="22"/>
      <c r="BS120" s="24"/>
      <c r="BT120" s="24"/>
      <c r="BU120" s="23"/>
      <c r="BV120" s="26"/>
      <c r="BX120" s="6"/>
      <c r="BY120" s="24"/>
      <c r="BZ120" s="109"/>
      <c r="CA120" s="66"/>
      <c r="CB120" s="5"/>
      <c r="CC120" s="68"/>
      <c r="CD120" s="67"/>
      <c r="CE120" s="67"/>
      <c r="CF120" s="64"/>
      <c r="CG120" s="5"/>
      <c r="CH120" s="69"/>
      <c r="CI120" s="6"/>
      <c r="CJ120" s="5"/>
      <c r="CK120" s="25"/>
      <c r="CL120" s="5"/>
      <c r="DN120" s="14"/>
      <c r="DO120" s="14"/>
      <c r="DP120" s="5"/>
      <c r="DQ120" s="25"/>
      <c r="DR120" s="25"/>
      <c r="DS120" s="96"/>
      <c r="DT120" s="83"/>
      <c r="DU120" s="14"/>
      <c r="DX120" s="83"/>
      <c r="DY120" s="83"/>
      <c r="DZ120" s="83"/>
      <c r="EA120" s="83"/>
      <c r="EJ120" s="54"/>
      <c r="EK120" s="22"/>
      <c r="EL120" s="24"/>
      <c r="EP120" s="23"/>
      <c r="EQ120" s="24"/>
      <c r="ER120" s="22"/>
      <c r="ES120" s="24"/>
      <c r="ET120" s="24"/>
      <c r="EU120" s="23"/>
      <c r="EV120" s="26"/>
      <c r="EX120" s="6"/>
      <c r="EY120" s="24"/>
      <c r="EZ120" s="109"/>
      <c r="FA120" s="66"/>
      <c r="FB120" s="5"/>
      <c r="FC120" s="68"/>
      <c r="FD120" s="67"/>
      <c r="FE120" s="67"/>
      <c r="FF120" s="64"/>
      <c r="FG120" s="5"/>
      <c r="FH120" s="69"/>
      <c r="FI120" s="6"/>
      <c r="FJ120" s="5"/>
      <c r="FK120" s="25"/>
      <c r="FL120" s="5"/>
    </row>
    <row r="121" spans="40:168">
      <c r="AN121" s="14"/>
      <c r="AO121" s="14"/>
      <c r="AP121" s="5"/>
      <c r="AQ121" s="25"/>
      <c r="AR121" s="25"/>
      <c r="AS121" s="96"/>
      <c r="AT121" s="83"/>
      <c r="AU121" s="14"/>
      <c r="AX121" s="83"/>
      <c r="AY121" s="83"/>
      <c r="AZ121" s="83"/>
      <c r="BA121" s="83"/>
      <c r="BJ121" s="54"/>
      <c r="BK121" s="22"/>
      <c r="BL121" s="24"/>
      <c r="BP121" s="23"/>
      <c r="BQ121" s="24"/>
      <c r="BR121" s="22"/>
      <c r="BS121" s="24"/>
      <c r="BT121" s="24"/>
      <c r="BU121" s="23"/>
      <c r="BV121" s="26"/>
      <c r="BX121" s="6"/>
      <c r="BY121" s="24"/>
      <c r="BZ121" s="109"/>
      <c r="CA121" s="66"/>
      <c r="CB121" s="5"/>
      <c r="CC121" s="68"/>
      <c r="CD121" s="67"/>
      <c r="CE121" s="67"/>
      <c r="CF121" s="64"/>
      <c r="CG121" s="5"/>
      <c r="CH121" s="69"/>
      <c r="CI121" s="6"/>
      <c r="CJ121" s="5"/>
      <c r="CK121" s="25"/>
      <c r="CL121" s="5"/>
      <c r="DN121" s="14"/>
      <c r="DO121" s="14"/>
      <c r="DP121" s="5"/>
      <c r="DQ121" s="25"/>
      <c r="DR121" s="25"/>
      <c r="DS121" s="96"/>
      <c r="DT121" s="83"/>
      <c r="DU121" s="14"/>
      <c r="DX121" s="83"/>
      <c r="DY121" s="83"/>
      <c r="DZ121" s="83"/>
      <c r="EA121" s="83"/>
      <c r="EJ121" s="54"/>
      <c r="EK121" s="22"/>
      <c r="EL121" s="24"/>
      <c r="EP121" s="23"/>
      <c r="EQ121" s="24"/>
      <c r="ER121" s="22"/>
      <c r="ES121" s="24"/>
      <c r="ET121" s="24"/>
      <c r="EU121" s="23"/>
      <c r="EV121" s="26"/>
      <c r="EX121" s="6"/>
      <c r="EY121" s="24"/>
      <c r="EZ121" s="109"/>
      <c r="FA121" s="66"/>
      <c r="FB121" s="5"/>
      <c r="FC121" s="68"/>
      <c r="FD121" s="67"/>
      <c r="FE121" s="67"/>
      <c r="FF121" s="64"/>
      <c r="FG121" s="5"/>
      <c r="FH121" s="69"/>
      <c r="FI121" s="6"/>
      <c r="FJ121" s="5"/>
      <c r="FK121" s="25"/>
      <c r="FL121" s="5"/>
    </row>
    <row r="122" spans="40:168">
      <c r="AN122" s="14"/>
      <c r="AO122" s="14"/>
      <c r="AP122" s="5"/>
      <c r="AQ122" s="25"/>
      <c r="AR122" s="25"/>
      <c r="AS122" s="96"/>
      <c r="AT122" s="83"/>
      <c r="AU122" s="14"/>
      <c r="AX122" s="83"/>
      <c r="AY122" s="83"/>
      <c r="AZ122" s="83"/>
      <c r="BA122" s="83"/>
      <c r="BJ122" s="54"/>
      <c r="BK122" s="22"/>
      <c r="BL122" s="24"/>
      <c r="BP122" s="23"/>
      <c r="BQ122" s="24"/>
      <c r="BR122" s="22"/>
      <c r="BS122" s="24"/>
      <c r="BT122" s="24"/>
      <c r="BU122" s="23"/>
      <c r="BV122" s="26"/>
      <c r="BX122" s="6"/>
      <c r="BY122" s="24"/>
      <c r="BZ122" s="109"/>
      <c r="CA122" s="66"/>
      <c r="CB122" s="5"/>
      <c r="CC122" s="68"/>
      <c r="CD122" s="67"/>
      <c r="CE122" s="67"/>
      <c r="CF122" s="64"/>
      <c r="CG122" s="5"/>
      <c r="CH122" s="69"/>
      <c r="CI122" s="6"/>
      <c r="CJ122" s="5"/>
      <c r="CK122" s="25"/>
      <c r="CL122" s="5"/>
      <c r="DN122" s="14"/>
      <c r="DO122" s="14"/>
      <c r="DP122" s="5"/>
      <c r="DQ122" s="25"/>
      <c r="DR122" s="25"/>
      <c r="DS122" s="96"/>
      <c r="DT122" s="83"/>
      <c r="DU122" s="14"/>
      <c r="DX122" s="83"/>
      <c r="DY122" s="83"/>
      <c r="DZ122" s="83"/>
      <c r="EA122" s="83"/>
      <c r="EJ122" s="54"/>
      <c r="EK122" s="22"/>
      <c r="EL122" s="24"/>
      <c r="EP122" s="23"/>
      <c r="EQ122" s="24"/>
      <c r="ER122" s="22"/>
      <c r="ES122" s="24"/>
      <c r="ET122" s="24"/>
      <c r="EU122" s="23"/>
      <c r="EV122" s="26"/>
      <c r="EX122" s="6"/>
      <c r="EY122" s="24"/>
      <c r="EZ122" s="109"/>
      <c r="FA122" s="66"/>
      <c r="FB122" s="5"/>
      <c r="FC122" s="68"/>
      <c r="FD122" s="67"/>
      <c r="FE122" s="67"/>
      <c r="FF122" s="64"/>
      <c r="FG122" s="5"/>
      <c r="FH122" s="69"/>
      <c r="FI122" s="6"/>
      <c r="FJ122" s="5"/>
      <c r="FK122" s="25"/>
      <c r="FL122" s="5"/>
    </row>
    <row r="123" spans="40:168">
      <c r="AN123" s="14"/>
      <c r="AO123" s="14"/>
      <c r="AP123" s="5"/>
      <c r="AQ123" s="25"/>
      <c r="AR123" s="25"/>
      <c r="AS123" s="96"/>
      <c r="AT123" s="83"/>
      <c r="AU123" s="14"/>
      <c r="AX123" s="83"/>
      <c r="AY123" s="83"/>
      <c r="AZ123" s="83"/>
      <c r="BA123" s="83"/>
      <c r="BJ123" s="54"/>
      <c r="BK123" s="22"/>
      <c r="BL123" s="24"/>
      <c r="BP123" s="23"/>
      <c r="BQ123" s="24"/>
      <c r="BR123" s="22"/>
      <c r="BS123" s="24"/>
      <c r="BT123" s="24"/>
      <c r="BU123" s="23"/>
      <c r="BV123" s="26"/>
      <c r="BX123" s="6"/>
      <c r="BY123" s="24"/>
      <c r="BZ123" s="109"/>
      <c r="CA123" s="66"/>
      <c r="CB123" s="5"/>
      <c r="CC123" s="68"/>
      <c r="CD123" s="67"/>
      <c r="CE123" s="67"/>
      <c r="CF123" s="64"/>
      <c r="CG123" s="5"/>
      <c r="CH123" s="69"/>
      <c r="CI123" s="6"/>
      <c r="CJ123" s="5"/>
      <c r="CK123" s="25"/>
      <c r="CL123" s="5"/>
      <c r="DN123" s="14"/>
      <c r="DO123" s="14"/>
      <c r="DP123" s="5"/>
      <c r="DQ123" s="25"/>
      <c r="DR123" s="25"/>
      <c r="DS123" s="96"/>
      <c r="DT123" s="83"/>
      <c r="DU123" s="14"/>
      <c r="DX123" s="83"/>
      <c r="DY123" s="83"/>
      <c r="DZ123" s="83"/>
      <c r="EA123" s="83"/>
      <c r="EJ123" s="54"/>
      <c r="EK123" s="22"/>
      <c r="EL123" s="24"/>
      <c r="EP123" s="23"/>
      <c r="EQ123" s="24"/>
      <c r="ER123" s="22"/>
      <c r="ES123" s="24"/>
      <c r="ET123" s="24"/>
      <c r="EU123" s="23"/>
      <c r="EV123" s="26"/>
      <c r="EX123" s="6"/>
      <c r="EY123" s="24"/>
      <c r="EZ123" s="109"/>
      <c r="FA123" s="66"/>
      <c r="FB123" s="5"/>
      <c r="FC123" s="68"/>
      <c r="FD123" s="67"/>
      <c r="FE123" s="67"/>
      <c r="FF123" s="64"/>
      <c r="FG123" s="5"/>
      <c r="FH123" s="69"/>
      <c r="FI123" s="6"/>
      <c r="FJ123" s="5"/>
      <c r="FK123" s="25"/>
      <c r="FL123" s="5"/>
    </row>
    <row r="124" spans="40:168">
      <c r="AN124" s="14"/>
      <c r="AO124" s="14"/>
      <c r="AP124" s="5"/>
      <c r="AQ124" s="25"/>
      <c r="AR124" s="25"/>
      <c r="AS124" s="96"/>
      <c r="AT124" s="83"/>
      <c r="AU124" s="14"/>
      <c r="AX124" s="83"/>
      <c r="AY124" s="83"/>
      <c r="AZ124" s="83"/>
      <c r="BA124" s="83"/>
      <c r="BJ124" s="54"/>
      <c r="BK124" s="22"/>
      <c r="BL124" s="24"/>
      <c r="BP124" s="23"/>
      <c r="BQ124" s="24"/>
      <c r="BR124" s="22"/>
      <c r="BS124" s="24"/>
      <c r="BT124" s="24"/>
      <c r="BU124" s="23"/>
      <c r="BV124" s="26"/>
      <c r="BX124" s="6"/>
      <c r="BY124" s="24"/>
      <c r="BZ124" s="109"/>
      <c r="CA124" s="66"/>
      <c r="CB124" s="5"/>
      <c r="CC124" s="68"/>
      <c r="CD124" s="67"/>
      <c r="CE124" s="67"/>
      <c r="CF124" s="64"/>
      <c r="CG124" s="5"/>
      <c r="CH124" s="69"/>
      <c r="CI124" s="6"/>
      <c r="CJ124" s="5"/>
      <c r="CK124" s="25"/>
      <c r="CL124" s="5"/>
      <c r="DN124" s="14"/>
      <c r="DO124" s="14"/>
      <c r="DP124" s="5"/>
      <c r="DQ124" s="25"/>
      <c r="DR124" s="25"/>
      <c r="DS124" s="96"/>
      <c r="DT124" s="83"/>
      <c r="DU124" s="14"/>
      <c r="DX124" s="83"/>
      <c r="DY124" s="83"/>
      <c r="DZ124" s="83"/>
      <c r="EA124" s="83"/>
      <c r="EJ124" s="54"/>
      <c r="EK124" s="22"/>
      <c r="EL124" s="24"/>
      <c r="EP124" s="23"/>
      <c r="EQ124" s="24"/>
      <c r="ER124" s="22"/>
      <c r="ES124" s="24"/>
      <c r="ET124" s="24"/>
      <c r="EU124" s="23"/>
      <c r="EV124" s="26"/>
      <c r="EX124" s="6"/>
      <c r="EY124" s="24"/>
      <c r="EZ124" s="109"/>
      <c r="FA124" s="66"/>
      <c r="FB124" s="5"/>
      <c r="FC124" s="68"/>
      <c r="FD124" s="67"/>
      <c r="FE124" s="67"/>
      <c r="FF124" s="64"/>
      <c r="FG124" s="5"/>
      <c r="FH124" s="69"/>
      <c r="FI124" s="6"/>
      <c r="FJ124" s="5"/>
      <c r="FK124" s="25"/>
      <c r="FL124" s="5"/>
    </row>
    <row r="125" spans="40:168">
      <c r="AN125" s="14"/>
      <c r="AO125" s="14"/>
      <c r="AP125" s="5"/>
      <c r="AQ125" s="25"/>
      <c r="AR125" s="25"/>
      <c r="AS125" s="96"/>
      <c r="AT125" s="83"/>
      <c r="AU125" s="14"/>
      <c r="AX125" s="83"/>
      <c r="AY125" s="83"/>
      <c r="AZ125" s="83"/>
      <c r="BA125" s="83"/>
      <c r="BJ125" s="54"/>
      <c r="BK125" s="22"/>
      <c r="BL125" s="24"/>
      <c r="BP125" s="23"/>
      <c r="BQ125" s="24"/>
      <c r="BR125" s="22"/>
      <c r="BS125" s="24"/>
      <c r="BT125" s="24"/>
      <c r="BU125" s="23"/>
      <c r="BV125" s="26"/>
      <c r="BX125" s="6"/>
      <c r="BY125" s="24"/>
      <c r="BZ125" s="109"/>
      <c r="CA125" s="66"/>
      <c r="CB125" s="5"/>
      <c r="CC125" s="68"/>
      <c r="CD125" s="67"/>
      <c r="CE125" s="67"/>
      <c r="CF125" s="64"/>
      <c r="CG125" s="5"/>
      <c r="CH125" s="69"/>
      <c r="CI125" s="6"/>
      <c r="CJ125" s="5"/>
      <c r="CK125" s="25"/>
      <c r="CL125" s="5"/>
      <c r="DN125" s="14"/>
      <c r="DO125" s="14"/>
      <c r="DP125" s="5"/>
      <c r="DQ125" s="25"/>
      <c r="DR125" s="25"/>
      <c r="DS125" s="96"/>
      <c r="DT125" s="83"/>
      <c r="DU125" s="14"/>
      <c r="DX125" s="83"/>
      <c r="DY125" s="83"/>
      <c r="DZ125" s="83"/>
      <c r="EA125" s="83"/>
      <c r="EJ125" s="54"/>
      <c r="EK125" s="22"/>
      <c r="EL125" s="24"/>
      <c r="EP125" s="23"/>
      <c r="EQ125" s="24"/>
      <c r="ER125" s="22"/>
      <c r="ES125" s="24"/>
      <c r="ET125" s="24"/>
      <c r="EU125" s="23"/>
      <c r="EV125" s="26"/>
      <c r="EX125" s="6"/>
      <c r="EY125" s="24"/>
      <c r="EZ125" s="109"/>
      <c r="FA125" s="66"/>
      <c r="FB125" s="5"/>
      <c r="FC125" s="68"/>
      <c r="FD125" s="67"/>
      <c r="FE125" s="67"/>
      <c r="FF125" s="64"/>
      <c r="FG125" s="5"/>
      <c r="FH125" s="69"/>
      <c r="FI125" s="6"/>
      <c r="FJ125" s="5"/>
      <c r="FK125" s="25"/>
      <c r="FL125" s="5"/>
    </row>
    <row r="126" spans="40:168">
      <c r="AN126" s="14"/>
      <c r="AO126" s="14"/>
      <c r="AP126" s="5"/>
      <c r="AQ126" s="25"/>
      <c r="AR126" s="25"/>
      <c r="AS126" s="96"/>
      <c r="AT126" s="83"/>
      <c r="AU126" s="14"/>
      <c r="AX126" s="83"/>
      <c r="AY126" s="83"/>
      <c r="AZ126" s="83"/>
      <c r="BA126" s="83"/>
      <c r="BJ126" s="54"/>
      <c r="BK126" s="22"/>
      <c r="BL126" s="24"/>
      <c r="BP126" s="23"/>
      <c r="BQ126" s="24"/>
      <c r="BR126" s="22"/>
      <c r="BS126" s="24"/>
      <c r="BT126" s="24"/>
      <c r="BU126" s="23"/>
      <c r="BV126" s="26"/>
      <c r="BX126" s="6"/>
      <c r="BY126" s="24"/>
      <c r="BZ126" s="109"/>
      <c r="CA126" s="66"/>
      <c r="CB126" s="5"/>
      <c r="CC126" s="68"/>
      <c r="CD126" s="67"/>
      <c r="CE126" s="67"/>
      <c r="CF126" s="64"/>
      <c r="CG126" s="5"/>
      <c r="CH126" s="69"/>
      <c r="CI126" s="6"/>
      <c r="CJ126" s="5"/>
      <c r="CK126" s="25"/>
      <c r="CL126" s="5"/>
      <c r="DN126" s="14"/>
      <c r="DO126" s="14"/>
      <c r="DP126" s="5"/>
      <c r="DQ126" s="25"/>
      <c r="DR126" s="25"/>
      <c r="DS126" s="96"/>
      <c r="DT126" s="83"/>
      <c r="DU126" s="14"/>
      <c r="DX126" s="83"/>
      <c r="DY126" s="83"/>
      <c r="DZ126" s="83"/>
      <c r="EA126" s="83"/>
      <c r="EJ126" s="54"/>
      <c r="EK126" s="22"/>
      <c r="EL126" s="24"/>
      <c r="EP126" s="23"/>
      <c r="EQ126" s="24"/>
      <c r="ER126" s="22"/>
      <c r="ES126" s="24"/>
      <c r="ET126" s="24"/>
      <c r="EU126" s="23"/>
      <c r="EV126" s="26"/>
      <c r="EX126" s="6"/>
      <c r="EY126" s="24"/>
      <c r="EZ126" s="109"/>
      <c r="FA126" s="66"/>
      <c r="FB126" s="5"/>
      <c r="FC126" s="68"/>
      <c r="FD126" s="67"/>
      <c r="FE126" s="67"/>
      <c r="FF126" s="64"/>
      <c r="FG126" s="5"/>
      <c r="FH126" s="69"/>
      <c r="FI126" s="6"/>
      <c r="FJ126" s="5"/>
      <c r="FK126" s="25"/>
      <c r="FL126" s="5"/>
    </row>
    <row r="127" spans="40:168">
      <c r="AN127" s="14"/>
      <c r="AO127" s="14"/>
      <c r="AP127" s="5"/>
      <c r="AQ127" s="25"/>
      <c r="AR127" s="25"/>
      <c r="AS127" s="96"/>
      <c r="AT127" s="83"/>
      <c r="AU127" s="14"/>
      <c r="AX127" s="83"/>
      <c r="AY127" s="83"/>
      <c r="AZ127" s="83"/>
      <c r="BA127" s="83"/>
      <c r="BJ127" s="54"/>
      <c r="BK127" s="22"/>
      <c r="BL127" s="24"/>
      <c r="BP127" s="23"/>
      <c r="BQ127" s="24"/>
      <c r="BR127" s="22"/>
      <c r="BS127" s="24"/>
      <c r="BT127" s="24"/>
      <c r="BU127" s="23"/>
      <c r="BV127" s="26"/>
      <c r="BX127" s="6"/>
      <c r="BY127" s="24"/>
      <c r="BZ127" s="109"/>
      <c r="CA127" s="66"/>
      <c r="CB127" s="5"/>
      <c r="CC127" s="68"/>
      <c r="CD127" s="67"/>
      <c r="CE127" s="67"/>
      <c r="CF127" s="64"/>
      <c r="CG127" s="5"/>
      <c r="CH127" s="69"/>
      <c r="CI127" s="6"/>
      <c r="CJ127" s="5"/>
      <c r="CK127" s="25"/>
      <c r="CL127" s="5"/>
      <c r="DN127" s="14"/>
      <c r="DO127" s="14"/>
      <c r="DP127" s="5"/>
      <c r="DQ127" s="25"/>
      <c r="DR127" s="25"/>
      <c r="DS127" s="96"/>
      <c r="DT127" s="83"/>
      <c r="DU127" s="14"/>
      <c r="DX127" s="83"/>
      <c r="DY127" s="83"/>
      <c r="DZ127" s="83"/>
      <c r="EA127" s="83"/>
      <c r="EJ127" s="54"/>
      <c r="EK127" s="22"/>
      <c r="EL127" s="24"/>
      <c r="EP127" s="23"/>
      <c r="EQ127" s="24"/>
      <c r="ER127" s="22"/>
      <c r="ES127" s="24"/>
      <c r="ET127" s="24"/>
      <c r="EU127" s="23"/>
      <c r="EV127" s="26"/>
      <c r="EX127" s="6"/>
      <c r="EY127" s="24"/>
      <c r="EZ127" s="109"/>
      <c r="FA127" s="66"/>
      <c r="FB127" s="5"/>
      <c r="FC127" s="68"/>
      <c r="FD127" s="67"/>
      <c r="FE127" s="67"/>
      <c r="FF127" s="64"/>
      <c r="FG127" s="5"/>
      <c r="FH127" s="69"/>
      <c r="FI127" s="6"/>
      <c r="FJ127" s="5"/>
      <c r="FK127" s="25"/>
      <c r="FL127" s="5"/>
    </row>
    <row r="128" spans="40:168">
      <c r="AN128" s="14"/>
      <c r="AO128" s="14"/>
      <c r="AP128" s="5"/>
      <c r="AQ128" s="25"/>
      <c r="AR128" s="25"/>
      <c r="AS128" s="96"/>
      <c r="AT128" s="83"/>
      <c r="AU128" s="14"/>
      <c r="AX128" s="83"/>
      <c r="AY128" s="83"/>
      <c r="AZ128" s="83"/>
      <c r="BA128" s="83"/>
      <c r="BJ128" s="54"/>
      <c r="BK128" s="22"/>
      <c r="BL128" s="24"/>
      <c r="BP128" s="23"/>
      <c r="BQ128" s="24"/>
      <c r="BR128" s="22"/>
      <c r="BS128" s="24"/>
      <c r="BT128" s="24"/>
      <c r="BU128" s="23"/>
      <c r="BV128" s="26"/>
      <c r="BX128" s="6"/>
      <c r="BY128" s="24"/>
      <c r="BZ128" s="109"/>
      <c r="CA128" s="66"/>
      <c r="CB128" s="5"/>
      <c r="CC128" s="68"/>
      <c r="CD128" s="67"/>
      <c r="CE128" s="67"/>
      <c r="CF128" s="64"/>
      <c r="CG128" s="5"/>
      <c r="CH128" s="69"/>
      <c r="CI128" s="6"/>
      <c r="CJ128" s="5"/>
      <c r="CK128" s="25"/>
      <c r="CL128" s="5"/>
      <c r="DN128" s="14"/>
      <c r="DO128" s="14"/>
      <c r="DP128" s="5"/>
      <c r="DQ128" s="25"/>
      <c r="DR128" s="25"/>
      <c r="DS128" s="96"/>
      <c r="DT128" s="83"/>
      <c r="DU128" s="14"/>
      <c r="DX128" s="83"/>
      <c r="DY128" s="83"/>
      <c r="DZ128" s="83"/>
      <c r="EA128" s="83"/>
      <c r="EJ128" s="54"/>
      <c r="EK128" s="22"/>
      <c r="EL128" s="24"/>
      <c r="EP128" s="23"/>
      <c r="EQ128" s="24"/>
      <c r="ER128" s="22"/>
      <c r="ES128" s="24"/>
      <c r="ET128" s="24"/>
      <c r="EU128" s="23"/>
      <c r="EV128" s="26"/>
      <c r="EX128" s="6"/>
      <c r="EY128" s="24"/>
      <c r="EZ128" s="109"/>
      <c r="FA128" s="66"/>
      <c r="FB128" s="5"/>
      <c r="FC128" s="68"/>
      <c r="FD128" s="67"/>
      <c r="FE128" s="67"/>
      <c r="FF128" s="64"/>
      <c r="FG128" s="5"/>
      <c r="FH128" s="69"/>
      <c r="FI128" s="6"/>
      <c r="FJ128" s="5"/>
      <c r="FK128" s="25"/>
      <c r="FL128" s="5"/>
    </row>
    <row r="129" spans="40:168">
      <c r="AN129" s="14"/>
      <c r="AO129" s="14"/>
      <c r="AP129" s="5"/>
      <c r="AQ129" s="25"/>
      <c r="AR129" s="25"/>
      <c r="AS129" s="96"/>
      <c r="AT129" s="83"/>
      <c r="AU129" s="14"/>
      <c r="AX129" s="83"/>
      <c r="AY129" s="83"/>
      <c r="AZ129" s="83"/>
      <c r="BA129" s="83"/>
      <c r="BJ129" s="54"/>
      <c r="BK129" s="22"/>
      <c r="BL129" s="24"/>
      <c r="BP129" s="23"/>
      <c r="BQ129" s="24"/>
      <c r="BR129" s="22"/>
      <c r="BS129" s="24"/>
      <c r="BT129" s="24"/>
      <c r="BU129" s="23"/>
      <c r="BV129" s="26"/>
      <c r="BX129" s="6"/>
      <c r="BY129" s="24"/>
      <c r="BZ129" s="109"/>
      <c r="CA129" s="66"/>
      <c r="CB129" s="5"/>
      <c r="CC129" s="68"/>
      <c r="CD129" s="67"/>
      <c r="CE129" s="67"/>
      <c r="CF129" s="64"/>
      <c r="CG129" s="5"/>
      <c r="CH129" s="69"/>
      <c r="CI129" s="6"/>
      <c r="CJ129" s="5"/>
      <c r="CK129" s="25"/>
      <c r="CL129" s="5"/>
      <c r="DN129" s="14"/>
      <c r="DO129" s="14"/>
      <c r="DP129" s="5"/>
      <c r="DQ129" s="25"/>
      <c r="DR129" s="25"/>
      <c r="DS129" s="96"/>
      <c r="DT129" s="83"/>
      <c r="DU129" s="14"/>
      <c r="DX129" s="83"/>
      <c r="DY129" s="83"/>
      <c r="DZ129" s="83"/>
      <c r="EA129" s="83"/>
      <c r="EJ129" s="54"/>
      <c r="EK129" s="22"/>
      <c r="EL129" s="24"/>
      <c r="EP129" s="23"/>
      <c r="EQ129" s="24"/>
      <c r="ER129" s="22"/>
      <c r="ES129" s="24"/>
      <c r="ET129" s="24"/>
      <c r="EU129" s="23"/>
      <c r="EV129" s="26"/>
      <c r="EX129" s="6"/>
      <c r="EY129" s="24"/>
      <c r="EZ129" s="109"/>
      <c r="FA129" s="66"/>
      <c r="FB129" s="5"/>
      <c r="FC129" s="68"/>
      <c r="FD129" s="67"/>
      <c r="FE129" s="67"/>
      <c r="FF129" s="64"/>
      <c r="FG129" s="5"/>
      <c r="FH129" s="69"/>
      <c r="FI129" s="6"/>
      <c r="FJ129" s="5"/>
      <c r="FK129" s="25"/>
      <c r="FL129" s="5"/>
    </row>
    <row r="130" spans="40:168">
      <c r="AN130" s="14"/>
      <c r="AO130" s="14"/>
      <c r="AP130" s="5"/>
      <c r="AQ130" s="25"/>
      <c r="AR130" s="25"/>
      <c r="AS130" s="96"/>
      <c r="AT130" s="83"/>
      <c r="AU130" s="14"/>
      <c r="AX130" s="83"/>
      <c r="AY130" s="83"/>
      <c r="AZ130" s="83"/>
      <c r="BA130" s="83"/>
      <c r="BJ130" s="54"/>
      <c r="BK130" s="22"/>
      <c r="BL130" s="24"/>
      <c r="BP130" s="23"/>
      <c r="BQ130" s="24"/>
      <c r="BR130" s="22"/>
      <c r="BS130" s="24"/>
      <c r="BT130" s="24"/>
      <c r="BU130" s="23"/>
      <c r="BV130" s="26"/>
      <c r="BX130" s="6"/>
      <c r="BY130" s="24"/>
      <c r="BZ130" s="109"/>
      <c r="CA130" s="66"/>
      <c r="CB130" s="5"/>
      <c r="CC130" s="68"/>
      <c r="CD130" s="67"/>
      <c r="CE130" s="67"/>
      <c r="CF130" s="64"/>
      <c r="CG130" s="5"/>
      <c r="CH130" s="69"/>
      <c r="CI130" s="6"/>
      <c r="CJ130" s="5"/>
      <c r="CK130" s="25"/>
      <c r="CL130" s="5"/>
      <c r="DN130" s="14"/>
      <c r="DO130" s="14"/>
      <c r="DP130" s="5"/>
      <c r="DQ130" s="25"/>
      <c r="DR130" s="25"/>
      <c r="DS130" s="96"/>
      <c r="DT130" s="83"/>
      <c r="DU130" s="14"/>
      <c r="DX130" s="83"/>
      <c r="DY130" s="83"/>
      <c r="DZ130" s="83"/>
      <c r="EA130" s="83"/>
      <c r="EJ130" s="54"/>
      <c r="EK130" s="22"/>
      <c r="EL130" s="24"/>
      <c r="EP130" s="23"/>
      <c r="EQ130" s="24"/>
      <c r="ER130" s="22"/>
      <c r="ES130" s="24"/>
      <c r="ET130" s="24"/>
      <c r="EU130" s="23"/>
      <c r="EV130" s="26"/>
      <c r="EX130" s="6"/>
      <c r="EY130" s="24"/>
      <c r="EZ130" s="109"/>
      <c r="FA130" s="66"/>
      <c r="FB130" s="5"/>
      <c r="FC130" s="68"/>
      <c r="FD130" s="67"/>
      <c r="FE130" s="67"/>
      <c r="FF130" s="64"/>
      <c r="FG130" s="5"/>
      <c r="FH130" s="69"/>
      <c r="FI130" s="6"/>
      <c r="FJ130" s="5"/>
      <c r="FK130" s="25"/>
      <c r="FL130" s="5"/>
    </row>
    <row r="131" spans="40:168">
      <c r="AN131" s="14"/>
      <c r="AO131" s="14"/>
      <c r="AP131" s="5"/>
      <c r="AQ131" s="25"/>
      <c r="AR131" s="25"/>
      <c r="AS131" s="96"/>
      <c r="AT131" s="83"/>
      <c r="AU131" s="14"/>
      <c r="AX131" s="83"/>
      <c r="AY131" s="83"/>
      <c r="AZ131" s="83"/>
      <c r="BA131" s="83"/>
      <c r="BJ131" s="54"/>
      <c r="BK131" s="22"/>
      <c r="BL131" s="24"/>
      <c r="BP131" s="23"/>
      <c r="BQ131" s="24"/>
      <c r="BR131" s="22"/>
      <c r="BS131" s="24"/>
      <c r="BT131" s="24"/>
      <c r="BU131" s="23"/>
      <c r="BV131" s="26"/>
      <c r="BX131" s="6"/>
      <c r="BY131" s="24"/>
      <c r="BZ131" s="109"/>
      <c r="CA131" s="66"/>
      <c r="CB131" s="5"/>
      <c r="CC131" s="68"/>
      <c r="CD131" s="67"/>
      <c r="CE131" s="67"/>
      <c r="CF131" s="64"/>
      <c r="CG131" s="5"/>
      <c r="CH131" s="69"/>
      <c r="CI131" s="6"/>
      <c r="CJ131" s="5"/>
      <c r="CK131" s="25"/>
      <c r="CL131" s="5"/>
      <c r="DN131" s="14"/>
      <c r="DO131" s="14"/>
      <c r="DP131" s="5"/>
      <c r="DQ131" s="25"/>
      <c r="DR131" s="25"/>
      <c r="DS131" s="96"/>
      <c r="DT131" s="83"/>
      <c r="DU131" s="14"/>
      <c r="DX131" s="83"/>
      <c r="DY131" s="83"/>
      <c r="DZ131" s="83"/>
      <c r="EA131" s="83"/>
      <c r="EJ131" s="54"/>
      <c r="EK131" s="22"/>
      <c r="EL131" s="24"/>
      <c r="EP131" s="23"/>
      <c r="EQ131" s="24"/>
      <c r="ER131" s="22"/>
      <c r="ES131" s="24"/>
      <c r="ET131" s="24"/>
      <c r="EU131" s="23"/>
      <c r="EV131" s="26"/>
      <c r="EX131" s="6"/>
      <c r="EY131" s="24"/>
      <c r="EZ131" s="109"/>
      <c r="FA131" s="66"/>
      <c r="FB131" s="5"/>
      <c r="FC131" s="68"/>
      <c r="FD131" s="67"/>
      <c r="FE131" s="67"/>
      <c r="FF131" s="64"/>
      <c r="FG131" s="5"/>
      <c r="FH131" s="69"/>
      <c r="FI131" s="6"/>
      <c r="FJ131" s="5"/>
      <c r="FK131" s="25"/>
      <c r="FL131" s="5"/>
    </row>
    <row r="132" spans="40:168">
      <c r="AN132" s="14"/>
      <c r="AO132" s="14"/>
      <c r="AP132" s="5"/>
      <c r="AQ132" s="25"/>
      <c r="AR132" s="25"/>
      <c r="AS132" s="96"/>
      <c r="AT132" s="83"/>
      <c r="AU132" s="14"/>
      <c r="AX132" s="83"/>
      <c r="AY132" s="83"/>
      <c r="AZ132" s="83"/>
      <c r="BA132" s="83"/>
      <c r="BJ132" s="54"/>
      <c r="BK132" s="22"/>
      <c r="BL132" s="24"/>
      <c r="BP132" s="23"/>
      <c r="BQ132" s="24"/>
      <c r="BR132" s="22"/>
      <c r="BS132" s="24"/>
      <c r="BT132" s="24"/>
      <c r="BU132" s="23"/>
      <c r="BV132" s="26"/>
      <c r="BX132" s="6"/>
      <c r="BY132" s="24"/>
      <c r="BZ132" s="109"/>
      <c r="CA132" s="66"/>
      <c r="CB132" s="5"/>
      <c r="CC132" s="68"/>
      <c r="CD132" s="67"/>
      <c r="CE132" s="67"/>
      <c r="CF132" s="64"/>
      <c r="CG132" s="5"/>
      <c r="CH132" s="69"/>
      <c r="CI132" s="6"/>
      <c r="CJ132" s="5"/>
      <c r="CK132" s="25"/>
      <c r="CL132" s="5"/>
      <c r="DN132" s="14"/>
      <c r="DO132" s="14"/>
      <c r="DP132" s="5"/>
      <c r="DQ132" s="25"/>
      <c r="DR132" s="25"/>
      <c r="DS132" s="96"/>
      <c r="DT132" s="83"/>
      <c r="DU132" s="14"/>
      <c r="DX132" s="83"/>
      <c r="DY132" s="83"/>
      <c r="DZ132" s="83"/>
      <c r="EA132" s="83"/>
      <c r="EJ132" s="54"/>
      <c r="EK132" s="22"/>
      <c r="EL132" s="24"/>
      <c r="EP132" s="23"/>
      <c r="EQ132" s="24"/>
      <c r="ER132" s="22"/>
      <c r="ES132" s="24"/>
      <c r="ET132" s="24"/>
      <c r="EU132" s="23"/>
      <c r="EV132" s="26"/>
      <c r="EX132" s="6"/>
      <c r="EY132" s="24"/>
      <c r="EZ132" s="109"/>
      <c r="FA132" s="66"/>
      <c r="FB132" s="5"/>
      <c r="FC132" s="68"/>
      <c r="FD132" s="67"/>
      <c r="FE132" s="67"/>
      <c r="FF132" s="64"/>
      <c r="FG132" s="5"/>
      <c r="FH132" s="69"/>
      <c r="FI132" s="6"/>
      <c r="FJ132" s="5"/>
      <c r="FK132" s="25"/>
      <c r="FL132" s="5"/>
    </row>
    <row r="133" spans="40:168">
      <c r="AN133" s="14"/>
      <c r="AO133" s="14"/>
      <c r="AP133" s="5"/>
      <c r="AQ133" s="25"/>
      <c r="AR133" s="25"/>
      <c r="AS133" s="96"/>
      <c r="AT133" s="83"/>
      <c r="AU133" s="14"/>
      <c r="AX133" s="83"/>
      <c r="AY133" s="83"/>
      <c r="AZ133" s="83"/>
      <c r="BA133" s="83"/>
      <c r="BJ133" s="54"/>
      <c r="BK133" s="22"/>
      <c r="BL133" s="24"/>
      <c r="BP133" s="23"/>
      <c r="BQ133" s="24"/>
      <c r="BR133" s="22"/>
      <c r="BS133" s="24"/>
      <c r="BT133" s="24"/>
      <c r="BU133" s="23"/>
      <c r="BV133" s="26"/>
      <c r="BX133" s="6"/>
      <c r="BY133" s="24"/>
      <c r="BZ133" s="109"/>
      <c r="CA133" s="66"/>
      <c r="CB133" s="5"/>
      <c r="CC133" s="68"/>
      <c r="CD133" s="67"/>
      <c r="CE133" s="67"/>
      <c r="CF133" s="64"/>
      <c r="CG133" s="5"/>
      <c r="CH133" s="69"/>
      <c r="CI133" s="6"/>
      <c r="CJ133" s="5"/>
      <c r="CK133" s="25"/>
      <c r="CL133" s="5"/>
      <c r="DN133" s="14"/>
      <c r="DO133" s="14"/>
      <c r="DP133" s="5"/>
      <c r="DQ133" s="25"/>
      <c r="DR133" s="25"/>
      <c r="DS133" s="96"/>
      <c r="DT133" s="83"/>
      <c r="DU133" s="14"/>
      <c r="DX133" s="83"/>
      <c r="DY133" s="83"/>
      <c r="DZ133" s="83"/>
      <c r="EA133" s="83"/>
      <c r="EJ133" s="54"/>
      <c r="EK133" s="22"/>
      <c r="EL133" s="24"/>
      <c r="EP133" s="23"/>
      <c r="EQ133" s="24"/>
      <c r="ER133" s="22"/>
      <c r="ES133" s="24"/>
      <c r="ET133" s="24"/>
      <c r="EU133" s="23"/>
      <c r="EV133" s="26"/>
      <c r="EX133" s="6"/>
      <c r="EY133" s="24"/>
      <c r="EZ133" s="109"/>
      <c r="FA133" s="66"/>
      <c r="FB133" s="5"/>
      <c r="FC133" s="68"/>
      <c r="FD133" s="67"/>
      <c r="FE133" s="67"/>
      <c r="FF133" s="64"/>
      <c r="FG133" s="5"/>
      <c r="FH133" s="69"/>
      <c r="FI133" s="6"/>
      <c r="FJ133" s="5"/>
      <c r="FK133" s="25"/>
      <c r="FL133" s="5"/>
    </row>
    <row r="134" spans="40:168">
      <c r="AN134" s="14"/>
      <c r="AO134" s="14"/>
      <c r="AP134" s="5"/>
      <c r="AQ134" s="25"/>
      <c r="AR134" s="25"/>
      <c r="AS134" s="96"/>
      <c r="AT134" s="83"/>
      <c r="AU134" s="14"/>
      <c r="AX134" s="83"/>
      <c r="AY134" s="83"/>
      <c r="AZ134" s="83"/>
      <c r="BA134" s="83"/>
      <c r="BJ134" s="54"/>
      <c r="BK134" s="22"/>
      <c r="BL134" s="24"/>
      <c r="BP134" s="23"/>
      <c r="BQ134" s="24"/>
      <c r="BR134" s="22"/>
      <c r="BS134" s="24"/>
      <c r="BT134" s="24"/>
      <c r="BU134" s="23"/>
      <c r="BV134" s="26"/>
      <c r="BX134" s="6"/>
      <c r="BY134" s="24"/>
      <c r="BZ134" s="109"/>
      <c r="CA134" s="66"/>
      <c r="CB134" s="5"/>
      <c r="CC134" s="68"/>
      <c r="CD134" s="67"/>
      <c r="CE134" s="67"/>
      <c r="CF134" s="64"/>
      <c r="CG134" s="5"/>
      <c r="CH134" s="69"/>
      <c r="CI134" s="6"/>
      <c r="CJ134" s="5"/>
      <c r="CK134" s="25"/>
      <c r="CL134" s="5"/>
      <c r="DN134" s="14"/>
      <c r="DO134" s="14"/>
      <c r="DP134" s="5"/>
      <c r="DQ134" s="25"/>
      <c r="DR134" s="25"/>
      <c r="DS134" s="96"/>
      <c r="DT134" s="83"/>
      <c r="DU134" s="14"/>
      <c r="DX134" s="83"/>
      <c r="DY134" s="83"/>
      <c r="DZ134" s="83"/>
      <c r="EA134" s="83"/>
      <c r="EJ134" s="54"/>
      <c r="EK134" s="22"/>
      <c r="EL134" s="24"/>
      <c r="EP134" s="23"/>
      <c r="EQ134" s="24"/>
      <c r="ER134" s="22"/>
      <c r="ES134" s="24"/>
      <c r="ET134" s="24"/>
      <c r="EU134" s="23"/>
      <c r="EV134" s="26"/>
      <c r="EX134" s="6"/>
      <c r="EY134" s="24"/>
      <c r="EZ134" s="109"/>
      <c r="FA134" s="66"/>
      <c r="FB134" s="5"/>
      <c r="FC134" s="68"/>
      <c r="FD134" s="67"/>
      <c r="FE134" s="67"/>
      <c r="FF134" s="64"/>
      <c r="FG134" s="5"/>
      <c r="FH134" s="69"/>
      <c r="FI134" s="6"/>
      <c r="FJ134" s="5"/>
      <c r="FK134" s="25"/>
      <c r="FL134" s="5"/>
    </row>
    <row r="135" spans="40:168">
      <c r="AN135" s="14"/>
      <c r="AO135" s="14"/>
      <c r="AP135" s="5"/>
      <c r="AQ135" s="25"/>
      <c r="AR135" s="25"/>
      <c r="AS135" s="96"/>
      <c r="AT135" s="83"/>
      <c r="AU135" s="14"/>
      <c r="AX135" s="83"/>
      <c r="AY135" s="83"/>
      <c r="AZ135" s="83"/>
      <c r="BA135" s="83"/>
      <c r="BJ135" s="54"/>
      <c r="BK135" s="22"/>
      <c r="BL135" s="24"/>
      <c r="BP135" s="23"/>
      <c r="BQ135" s="24"/>
      <c r="BR135" s="22"/>
      <c r="BS135" s="24"/>
      <c r="BT135" s="24"/>
      <c r="BU135" s="23"/>
      <c r="BV135" s="26"/>
      <c r="BX135" s="6"/>
      <c r="BY135" s="24"/>
      <c r="BZ135" s="109"/>
      <c r="CA135" s="66"/>
      <c r="CB135" s="5"/>
      <c r="CC135" s="68"/>
      <c r="CD135" s="67"/>
      <c r="CE135" s="67"/>
      <c r="CF135" s="64"/>
      <c r="CG135" s="5"/>
      <c r="CH135" s="69"/>
      <c r="CI135" s="6"/>
      <c r="CJ135" s="5"/>
      <c r="CK135" s="25"/>
      <c r="CL135" s="5"/>
      <c r="DN135" s="14"/>
      <c r="DO135" s="14"/>
      <c r="DP135" s="5"/>
      <c r="DQ135" s="25"/>
      <c r="DR135" s="25"/>
      <c r="DS135" s="96"/>
      <c r="DT135" s="83"/>
      <c r="DU135" s="14"/>
      <c r="DX135" s="83"/>
      <c r="DY135" s="83"/>
      <c r="DZ135" s="83"/>
      <c r="EA135" s="83"/>
      <c r="EJ135" s="54"/>
      <c r="EK135" s="22"/>
      <c r="EL135" s="24"/>
      <c r="EP135" s="23"/>
      <c r="EQ135" s="24"/>
      <c r="ER135" s="22"/>
      <c r="ES135" s="24"/>
      <c r="ET135" s="24"/>
      <c r="EU135" s="23"/>
      <c r="EV135" s="26"/>
      <c r="EX135" s="6"/>
      <c r="EY135" s="24"/>
      <c r="EZ135" s="109"/>
      <c r="FA135" s="66"/>
      <c r="FB135" s="5"/>
      <c r="FC135" s="68"/>
      <c r="FD135" s="67"/>
      <c r="FE135" s="67"/>
      <c r="FF135" s="64"/>
      <c r="FG135" s="5"/>
      <c r="FH135" s="69"/>
      <c r="FI135" s="6"/>
      <c r="FJ135" s="5"/>
      <c r="FK135" s="25"/>
      <c r="FL135" s="5"/>
    </row>
    <row r="136" spans="40:168">
      <c r="AN136" s="14"/>
      <c r="AO136" s="14"/>
      <c r="AP136" s="5"/>
      <c r="AQ136" s="25"/>
      <c r="AR136" s="25"/>
      <c r="AS136" s="96"/>
      <c r="AT136" s="83"/>
      <c r="AU136" s="14"/>
      <c r="AX136" s="83"/>
      <c r="AY136" s="83"/>
      <c r="AZ136" s="83"/>
      <c r="BA136" s="83"/>
      <c r="BJ136" s="54"/>
      <c r="BK136" s="22"/>
      <c r="BL136" s="24"/>
      <c r="BP136" s="23"/>
      <c r="BQ136" s="24"/>
      <c r="BR136" s="22"/>
      <c r="BS136" s="24"/>
      <c r="BT136" s="24"/>
      <c r="BU136" s="23"/>
      <c r="BV136" s="26"/>
      <c r="BX136" s="6"/>
      <c r="BY136" s="24"/>
      <c r="BZ136" s="109"/>
      <c r="CA136" s="66"/>
      <c r="CB136" s="5"/>
      <c r="CC136" s="68"/>
      <c r="CD136" s="67"/>
      <c r="CE136" s="67"/>
      <c r="CF136" s="64"/>
      <c r="CG136" s="5"/>
      <c r="CH136" s="69"/>
      <c r="CI136" s="6"/>
      <c r="CJ136" s="5"/>
      <c r="CK136" s="25"/>
      <c r="CL136" s="5"/>
      <c r="DN136" s="14"/>
      <c r="DO136" s="14"/>
      <c r="DP136" s="5"/>
      <c r="DQ136" s="25"/>
      <c r="DR136" s="25"/>
      <c r="DS136" s="96"/>
      <c r="DT136" s="83"/>
      <c r="DU136" s="14"/>
      <c r="DX136" s="83"/>
      <c r="DY136" s="83"/>
      <c r="DZ136" s="83"/>
      <c r="EA136" s="83"/>
      <c r="EJ136" s="54"/>
      <c r="EK136" s="22"/>
      <c r="EL136" s="24"/>
      <c r="EP136" s="23"/>
      <c r="EQ136" s="24"/>
      <c r="ER136" s="22"/>
      <c r="ES136" s="24"/>
      <c r="ET136" s="24"/>
      <c r="EU136" s="23"/>
      <c r="EV136" s="26"/>
      <c r="EX136" s="6"/>
      <c r="EY136" s="24"/>
      <c r="EZ136" s="109"/>
      <c r="FA136" s="66"/>
      <c r="FB136" s="5"/>
      <c r="FC136" s="68"/>
      <c r="FD136" s="67"/>
      <c r="FE136" s="67"/>
      <c r="FF136" s="64"/>
      <c r="FG136" s="5"/>
      <c r="FH136" s="69"/>
      <c r="FI136" s="6"/>
      <c r="FJ136" s="5"/>
      <c r="FK136" s="25"/>
      <c r="FL136" s="5"/>
    </row>
    <row r="137" spans="40:168">
      <c r="AN137" s="14"/>
      <c r="AO137" s="14"/>
      <c r="AP137" s="5"/>
      <c r="AQ137" s="25"/>
      <c r="AR137" s="25"/>
      <c r="AS137" s="96"/>
      <c r="AT137" s="83"/>
      <c r="AU137" s="14"/>
      <c r="AX137" s="83"/>
      <c r="AY137" s="83"/>
      <c r="AZ137" s="83"/>
      <c r="BA137" s="83"/>
      <c r="BJ137" s="54"/>
      <c r="BK137" s="22"/>
      <c r="BL137" s="24"/>
      <c r="BP137" s="23"/>
      <c r="BQ137" s="24"/>
      <c r="BR137" s="22"/>
      <c r="BS137" s="24"/>
      <c r="BT137" s="24"/>
      <c r="BU137" s="23"/>
      <c r="BV137" s="26"/>
      <c r="BX137" s="6"/>
      <c r="BY137" s="24"/>
      <c r="BZ137" s="109"/>
      <c r="CA137" s="66"/>
      <c r="CB137" s="5"/>
      <c r="CC137" s="68"/>
      <c r="CD137" s="67"/>
      <c r="CE137" s="67"/>
      <c r="CF137" s="64"/>
      <c r="CG137" s="5"/>
      <c r="CH137" s="69"/>
      <c r="CI137" s="6"/>
      <c r="CJ137" s="5"/>
      <c r="CK137" s="25"/>
      <c r="CL137" s="5"/>
      <c r="DN137" s="14"/>
      <c r="DO137" s="14"/>
      <c r="DP137" s="5"/>
      <c r="DQ137" s="25"/>
      <c r="DR137" s="25"/>
      <c r="DS137" s="96"/>
      <c r="DT137" s="83"/>
      <c r="DU137" s="14"/>
      <c r="DX137" s="83"/>
      <c r="DY137" s="83"/>
      <c r="DZ137" s="83"/>
      <c r="EA137" s="83"/>
      <c r="EJ137" s="54"/>
      <c r="EK137" s="22"/>
      <c r="EL137" s="24"/>
      <c r="EP137" s="23"/>
      <c r="EQ137" s="24"/>
      <c r="ER137" s="22"/>
      <c r="ES137" s="24"/>
      <c r="ET137" s="24"/>
      <c r="EU137" s="23"/>
      <c r="EV137" s="26"/>
      <c r="EX137" s="6"/>
      <c r="EY137" s="24"/>
      <c r="EZ137" s="109"/>
      <c r="FA137" s="66"/>
      <c r="FB137" s="5"/>
      <c r="FC137" s="68"/>
      <c r="FD137" s="67"/>
      <c r="FE137" s="67"/>
      <c r="FF137" s="64"/>
      <c r="FG137" s="5"/>
      <c r="FH137" s="69"/>
      <c r="FI137" s="6"/>
      <c r="FJ137" s="5"/>
      <c r="FK137" s="25"/>
      <c r="FL137" s="5"/>
    </row>
    <row r="138" spans="40:168">
      <c r="AN138" s="14"/>
      <c r="AO138" s="14"/>
      <c r="AP138" s="5"/>
      <c r="AQ138" s="25"/>
      <c r="AR138" s="25"/>
      <c r="AS138" s="96"/>
      <c r="AT138" s="83"/>
      <c r="AU138" s="14"/>
      <c r="AX138" s="83"/>
      <c r="AY138" s="83"/>
      <c r="AZ138" s="83"/>
      <c r="BA138" s="83"/>
      <c r="BJ138" s="54"/>
      <c r="BK138" s="22"/>
      <c r="BL138" s="24"/>
      <c r="BP138" s="23"/>
      <c r="BQ138" s="24"/>
      <c r="BR138" s="22"/>
      <c r="BS138" s="24"/>
      <c r="BT138" s="24"/>
      <c r="BU138" s="23"/>
      <c r="BV138" s="26"/>
      <c r="BX138" s="6"/>
      <c r="BY138" s="24"/>
      <c r="BZ138" s="109"/>
      <c r="CA138" s="66"/>
      <c r="CB138" s="5"/>
      <c r="CC138" s="68"/>
      <c r="CD138" s="67"/>
      <c r="CE138" s="67"/>
      <c r="CF138" s="64"/>
      <c r="CG138" s="5"/>
      <c r="CH138" s="69"/>
      <c r="CI138" s="6"/>
      <c r="CJ138" s="5"/>
      <c r="CK138" s="25"/>
      <c r="CL138" s="5"/>
      <c r="DN138" s="14"/>
      <c r="DO138" s="14"/>
      <c r="DP138" s="5"/>
      <c r="DQ138" s="25"/>
      <c r="DR138" s="25"/>
      <c r="DS138" s="96"/>
      <c r="DT138" s="83"/>
      <c r="DU138" s="14"/>
      <c r="DX138" s="83"/>
      <c r="DY138" s="83"/>
      <c r="DZ138" s="83"/>
      <c r="EA138" s="83"/>
      <c r="EJ138" s="54"/>
      <c r="EK138" s="22"/>
      <c r="EL138" s="24"/>
      <c r="EP138" s="23"/>
      <c r="EQ138" s="24"/>
      <c r="ER138" s="22"/>
      <c r="ES138" s="24"/>
      <c r="ET138" s="24"/>
      <c r="EU138" s="23"/>
      <c r="EV138" s="26"/>
      <c r="EX138" s="6"/>
      <c r="EY138" s="24"/>
      <c r="EZ138" s="109"/>
      <c r="FA138" s="66"/>
      <c r="FB138" s="5"/>
      <c r="FC138" s="68"/>
      <c r="FD138" s="67"/>
      <c r="FE138" s="67"/>
      <c r="FF138" s="64"/>
      <c r="FG138" s="5"/>
      <c r="FH138" s="69"/>
      <c r="FI138" s="6"/>
      <c r="FJ138" s="5"/>
      <c r="FK138" s="25"/>
      <c r="FL138" s="5"/>
    </row>
    <row r="139" spans="40:168">
      <c r="AN139" s="14"/>
      <c r="AO139" s="14"/>
      <c r="AP139" s="5"/>
      <c r="AQ139" s="25"/>
      <c r="AR139" s="25"/>
      <c r="AS139" s="96"/>
      <c r="AT139" s="83"/>
      <c r="AU139" s="14"/>
      <c r="AX139" s="83"/>
      <c r="AY139" s="83"/>
      <c r="AZ139" s="83"/>
      <c r="BA139" s="83"/>
      <c r="BJ139" s="54"/>
      <c r="BK139" s="22"/>
      <c r="BL139" s="24"/>
      <c r="BP139" s="23"/>
      <c r="BQ139" s="24"/>
      <c r="BR139" s="22"/>
      <c r="BS139" s="24"/>
      <c r="BT139" s="24"/>
      <c r="BU139" s="23"/>
      <c r="BV139" s="26"/>
      <c r="BX139" s="6"/>
      <c r="BY139" s="24"/>
      <c r="BZ139" s="109"/>
      <c r="CA139" s="66"/>
      <c r="CB139" s="5"/>
      <c r="CC139" s="68"/>
      <c r="CD139" s="67"/>
      <c r="CE139" s="67"/>
      <c r="CF139" s="64"/>
      <c r="CG139" s="5"/>
      <c r="CH139" s="69"/>
      <c r="CI139" s="6"/>
      <c r="CJ139" s="5"/>
      <c r="CK139" s="25"/>
      <c r="CL139" s="5"/>
      <c r="DN139" s="14"/>
      <c r="DO139" s="14"/>
      <c r="DP139" s="5"/>
      <c r="DQ139" s="25"/>
      <c r="DR139" s="25"/>
      <c r="DS139" s="96"/>
      <c r="DT139" s="83"/>
      <c r="DU139" s="14"/>
      <c r="DX139" s="83"/>
      <c r="DY139" s="83"/>
      <c r="DZ139" s="83"/>
      <c r="EA139" s="83"/>
      <c r="EJ139" s="54"/>
      <c r="EK139" s="22"/>
      <c r="EL139" s="24"/>
      <c r="EP139" s="23"/>
      <c r="EQ139" s="24"/>
      <c r="ER139" s="22"/>
      <c r="ES139" s="24"/>
      <c r="ET139" s="24"/>
      <c r="EU139" s="23"/>
      <c r="EV139" s="26"/>
      <c r="EX139" s="6"/>
      <c r="EY139" s="24"/>
      <c r="EZ139" s="109"/>
      <c r="FA139" s="66"/>
      <c r="FB139" s="5"/>
      <c r="FC139" s="68"/>
      <c r="FD139" s="67"/>
      <c r="FE139" s="67"/>
      <c r="FF139" s="64"/>
      <c r="FG139" s="5"/>
      <c r="FH139" s="69"/>
      <c r="FI139" s="6"/>
      <c r="FJ139" s="5"/>
      <c r="FK139" s="25"/>
      <c r="FL139" s="5"/>
    </row>
    <row r="140" spans="40:168">
      <c r="AN140" s="14"/>
      <c r="AO140" s="14"/>
      <c r="AP140" s="5"/>
      <c r="AQ140" s="25"/>
      <c r="AR140" s="25"/>
      <c r="AS140" s="96"/>
      <c r="AT140" s="83"/>
      <c r="AU140" s="14"/>
      <c r="AX140" s="83"/>
      <c r="AY140" s="83"/>
      <c r="AZ140" s="83"/>
      <c r="BA140" s="83"/>
      <c r="BJ140" s="54"/>
      <c r="BK140" s="22"/>
      <c r="BL140" s="24"/>
      <c r="BP140" s="23"/>
      <c r="BQ140" s="24"/>
      <c r="BR140" s="22"/>
      <c r="BS140" s="24"/>
      <c r="BT140" s="24"/>
      <c r="BU140" s="23"/>
      <c r="BV140" s="26"/>
      <c r="BX140" s="6"/>
      <c r="BY140" s="24"/>
      <c r="BZ140" s="109"/>
      <c r="CA140" s="66"/>
      <c r="CB140" s="5"/>
      <c r="CC140" s="68"/>
      <c r="CD140" s="67"/>
      <c r="CE140" s="67"/>
      <c r="CF140" s="64"/>
      <c r="CG140" s="5"/>
      <c r="CH140" s="69"/>
      <c r="CI140" s="6"/>
      <c r="CJ140" s="5"/>
      <c r="CK140" s="25"/>
      <c r="CL140" s="5"/>
      <c r="DN140" s="14"/>
      <c r="DO140" s="14"/>
      <c r="DP140" s="5"/>
      <c r="DQ140" s="25"/>
      <c r="DR140" s="25"/>
      <c r="DS140" s="96"/>
      <c r="DT140" s="83"/>
      <c r="DU140" s="14"/>
      <c r="DX140" s="83"/>
      <c r="DY140" s="83"/>
      <c r="DZ140" s="83"/>
      <c r="EA140" s="83"/>
      <c r="EJ140" s="54"/>
      <c r="EK140" s="22"/>
      <c r="EL140" s="24"/>
      <c r="EP140" s="23"/>
      <c r="EQ140" s="24"/>
      <c r="ER140" s="22"/>
      <c r="ES140" s="24"/>
      <c r="ET140" s="24"/>
      <c r="EU140" s="23"/>
      <c r="EV140" s="26"/>
      <c r="EX140" s="6"/>
      <c r="EY140" s="24"/>
      <c r="EZ140" s="109"/>
      <c r="FA140" s="66"/>
      <c r="FB140" s="5"/>
      <c r="FC140" s="68"/>
      <c r="FD140" s="67"/>
      <c r="FE140" s="67"/>
      <c r="FF140" s="64"/>
      <c r="FG140" s="5"/>
      <c r="FH140" s="69"/>
      <c r="FI140" s="6"/>
      <c r="FJ140" s="5"/>
      <c r="FK140" s="25"/>
      <c r="FL140" s="5"/>
    </row>
    <row r="141" spans="40:168">
      <c r="AN141" s="14"/>
      <c r="AO141" s="14"/>
      <c r="AP141" s="5"/>
      <c r="AQ141" s="25"/>
      <c r="AR141" s="25"/>
      <c r="AS141" s="96"/>
      <c r="AT141" s="83"/>
      <c r="AU141" s="14"/>
      <c r="AX141" s="83"/>
      <c r="AY141" s="83"/>
      <c r="AZ141" s="83"/>
      <c r="BA141" s="83"/>
      <c r="BJ141" s="54"/>
      <c r="BK141" s="22"/>
      <c r="BL141" s="24"/>
      <c r="BP141" s="23"/>
      <c r="BQ141" s="24"/>
      <c r="BR141" s="22"/>
      <c r="BS141" s="24"/>
      <c r="BT141" s="24"/>
      <c r="BU141" s="23"/>
      <c r="BV141" s="26"/>
      <c r="BX141" s="6"/>
      <c r="BY141" s="24"/>
      <c r="BZ141" s="109"/>
      <c r="CA141" s="66"/>
      <c r="CB141" s="5"/>
      <c r="CC141" s="68"/>
      <c r="CD141" s="67"/>
      <c r="CE141" s="67"/>
      <c r="CF141" s="64"/>
      <c r="CG141" s="5"/>
      <c r="CH141" s="69"/>
      <c r="CI141" s="6"/>
      <c r="CJ141" s="5"/>
      <c r="CK141" s="25"/>
      <c r="CL141" s="5"/>
      <c r="DN141" s="14"/>
      <c r="DO141" s="14"/>
      <c r="DP141" s="5"/>
      <c r="DQ141" s="25"/>
      <c r="DR141" s="25"/>
      <c r="DS141" s="96"/>
      <c r="DT141" s="83"/>
      <c r="DU141" s="14"/>
      <c r="DX141" s="83"/>
      <c r="DY141" s="83"/>
      <c r="DZ141" s="83"/>
      <c r="EA141" s="83"/>
      <c r="EJ141" s="54"/>
      <c r="EK141" s="22"/>
      <c r="EL141" s="24"/>
      <c r="EP141" s="23"/>
      <c r="EQ141" s="24"/>
      <c r="ER141" s="22"/>
      <c r="ES141" s="24"/>
      <c r="ET141" s="24"/>
      <c r="EU141" s="23"/>
      <c r="EV141" s="26"/>
      <c r="EX141" s="6"/>
      <c r="EY141" s="24"/>
      <c r="EZ141" s="109"/>
      <c r="FA141" s="66"/>
      <c r="FB141" s="5"/>
      <c r="FC141" s="68"/>
      <c r="FD141" s="67"/>
      <c r="FE141" s="67"/>
      <c r="FF141" s="64"/>
      <c r="FG141" s="5"/>
      <c r="FH141" s="69"/>
      <c r="FI141" s="6"/>
      <c r="FJ141" s="5"/>
      <c r="FK141" s="25"/>
      <c r="FL141" s="5"/>
    </row>
    <row r="142" spans="40:168">
      <c r="AN142" s="14"/>
      <c r="AO142" s="14"/>
      <c r="AP142" s="5"/>
      <c r="AQ142" s="25"/>
      <c r="AR142" s="25"/>
      <c r="AS142" s="96"/>
      <c r="AT142" s="83"/>
      <c r="AU142" s="14"/>
      <c r="AX142" s="83"/>
      <c r="AY142" s="83"/>
      <c r="AZ142" s="83"/>
      <c r="BA142" s="83"/>
      <c r="BJ142" s="54"/>
      <c r="BK142" s="22"/>
      <c r="BL142" s="24"/>
      <c r="BP142" s="23"/>
      <c r="BQ142" s="24"/>
      <c r="BR142" s="22"/>
      <c r="BS142" s="24"/>
      <c r="BT142" s="24"/>
      <c r="BU142" s="23"/>
      <c r="BV142" s="26"/>
      <c r="BX142" s="6"/>
      <c r="BY142" s="24"/>
      <c r="BZ142" s="109"/>
      <c r="CA142" s="66"/>
      <c r="CB142" s="5"/>
      <c r="CC142" s="68"/>
      <c r="CD142" s="67"/>
      <c r="CE142" s="67"/>
      <c r="CF142" s="64"/>
      <c r="CG142" s="5"/>
      <c r="CH142" s="69"/>
      <c r="CI142" s="6"/>
      <c r="CJ142" s="5"/>
      <c r="CK142" s="25"/>
      <c r="CL142" s="5"/>
      <c r="DN142" s="14"/>
      <c r="DO142" s="14"/>
      <c r="DP142" s="5"/>
      <c r="DQ142" s="25"/>
      <c r="DR142" s="25"/>
      <c r="DS142" s="96"/>
      <c r="DT142" s="83"/>
      <c r="DU142" s="14"/>
      <c r="DX142" s="83"/>
      <c r="DY142" s="83"/>
      <c r="DZ142" s="83"/>
      <c r="EA142" s="83"/>
      <c r="EJ142" s="54"/>
      <c r="EK142" s="22"/>
      <c r="EL142" s="24"/>
      <c r="EP142" s="23"/>
      <c r="EQ142" s="24"/>
      <c r="ER142" s="22"/>
      <c r="ES142" s="24"/>
      <c r="ET142" s="24"/>
      <c r="EU142" s="23"/>
      <c r="EV142" s="26"/>
      <c r="EX142" s="6"/>
      <c r="EY142" s="24"/>
      <c r="EZ142" s="109"/>
      <c r="FA142" s="66"/>
      <c r="FB142" s="5"/>
      <c r="FC142" s="68"/>
      <c r="FD142" s="67"/>
      <c r="FE142" s="67"/>
      <c r="FF142" s="64"/>
      <c r="FG142" s="5"/>
      <c r="FH142" s="69"/>
      <c r="FI142" s="6"/>
      <c r="FJ142" s="5"/>
      <c r="FK142" s="25"/>
      <c r="FL142" s="5"/>
    </row>
    <row r="143" spans="40:168">
      <c r="AN143" s="14"/>
      <c r="AO143" s="14"/>
      <c r="AP143" s="5"/>
      <c r="AQ143" s="25"/>
      <c r="AR143" s="25"/>
      <c r="AS143" s="96"/>
      <c r="AT143" s="83"/>
      <c r="AU143" s="14"/>
      <c r="AX143" s="83"/>
      <c r="AY143" s="83"/>
      <c r="AZ143" s="83"/>
      <c r="BA143" s="83"/>
      <c r="BJ143" s="54"/>
      <c r="BK143" s="22"/>
      <c r="BL143" s="24"/>
      <c r="BP143" s="23"/>
      <c r="BQ143" s="24"/>
      <c r="BR143" s="22"/>
      <c r="BS143" s="24"/>
      <c r="BT143" s="24"/>
      <c r="BU143" s="23"/>
      <c r="BV143" s="26"/>
      <c r="BX143" s="6"/>
      <c r="BY143" s="24"/>
      <c r="BZ143" s="109"/>
      <c r="CA143" s="66"/>
      <c r="CB143" s="5"/>
      <c r="CC143" s="68"/>
      <c r="CD143" s="67"/>
      <c r="CE143" s="67"/>
      <c r="CF143" s="64"/>
      <c r="CG143" s="5"/>
      <c r="CH143" s="69"/>
      <c r="CI143" s="6"/>
      <c r="CJ143" s="5"/>
      <c r="CK143" s="25"/>
      <c r="CL143" s="5"/>
      <c r="DN143" s="14"/>
      <c r="DO143" s="14"/>
      <c r="DP143" s="5"/>
      <c r="DQ143" s="25"/>
      <c r="DR143" s="25"/>
      <c r="DS143" s="96"/>
      <c r="DT143" s="83"/>
      <c r="DU143" s="14"/>
      <c r="DX143" s="83"/>
      <c r="DY143" s="83"/>
      <c r="DZ143" s="83"/>
      <c r="EA143" s="83"/>
      <c r="EJ143" s="54"/>
      <c r="EK143" s="22"/>
      <c r="EL143" s="24"/>
      <c r="EP143" s="23"/>
      <c r="EQ143" s="24"/>
      <c r="ER143" s="22"/>
      <c r="ES143" s="24"/>
      <c r="ET143" s="24"/>
      <c r="EU143" s="23"/>
      <c r="EV143" s="26"/>
      <c r="EX143" s="6"/>
      <c r="EY143" s="24"/>
      <c r="EZ143" s="109"/>
      <c r="FA143" s="66"/>
      <c r="FB143" s="5"/>
      <c r="FC143" s="68"/>
      <c r="FD143" s="67"/>
      <c r="FE143" s="67"/>
      <c r="FF143" s="64"/>
      <c r="FG143" s="5"/>
      <c r="FH143" s="69"/>
      <c r="FI143" s="6"/>
      <c r="FJ143" s="5"/>
      <c r="FK143" s="25"/>
      <c r="FL143" s="5"/>
    </row>
    <row r="144" spans="40:168">
      <c r="AN144" s="14"/>
      <c r="AO144" s="14"/>
      <c r="AP144" s="5"/>
      <c r="AQ144" s="25"/>
      <c r="AR144" s="25"/>
      <c r="AS144" s="96"/>
      <c r="AT144" s="83"/>
      <c r="AU144" s="14"/>
      <c r="AX144" s="83"/>
      <c r="AY144" s="83"/>
      <c r="AZ144" s="83"/>
      <c r="BA144" s="83"/>
      <c r="BJ144" s="54"/>
      <c r="BK144" s="22"/>
      <c r="BL144" s="24"/>
      <c r="BP144" s="23"/>
      <c r="BQ144" s="24"/>
      <c r="BR144" s="22"/>
      <c r="BS144" s="24"/>
      <c r="BT144" s="24"/>
      <c r="BU144" s="23"/>
      <c r="BV144" s="26"/>
      <c r="BX144" s="6"/>
      <c r="BY144" s="24"/>
      <c r="BZ144" s="109"/>
      <c r="CA144" s="66"/>
      <c r="CB144" s="5"/>
      <c r="CC144" s="68"/>
      <c r="CD144" s="67"/>
      <c r="CE144" s="67"/>
      <c r="CF144" s="64"/>
      <c r="CG144" s="5"/>
      <c r="CH144" s="69"/>
      <c r="CI144" s="6"/>
      <c r="CJ144" s="5"/>
      <c r="CK144" s="25"/>
      <c r="CL144" s="5"/>
      <c r="DN144" s="14"/>
      <c r="DO144" s="14"/>
      <c r="DP144" s="5"/>
      <c r="DQ144" s="25"/>
      <c r="DR144" s="25"/>
      <c r="DS144" s="96"/>
      <c r="DT144" s="83"/>
      <c r="DU144" s="14"/>
      <c r="DX144" s="83"/>
      <c r="DY144" s="83"/>
      <c r="DZ144" s="83"/>
      <c r="EA144" s="83"/>
      <c r="EJ144" s="54"/>
      <c r="EK144" s="22"/>
      <c r="EL144" s="24"/>
      <c r="EP144" s="23"/>
      <c r="EQ144" s="24"/>
      <c r="ER144" s="22"/>
      <c r="ES144" s="24"/>
      <c r="ET144" s="24"/>
      <c r="EU144" s="23"/>
      <c r="EV144" s="26"/>
      <c r="EX144" s="6"/>
      <c r="EY144" s="24"/>
      <c r="EZ144" s="109"/>
      <c r="FA144" s="66"/>
      <c r="FB144" s="5"/>
      <c r="FC144" s="68"/>
      <c r="FD144" s="67"/>
      <c r="FE144" s="67"/>
      <c r="FF144" s="64"/>
      <c r="FG144" s="5"/>
      <c r="FH144" s="69"/>
      <c r="FI144" s="6"/>
      <c r="FJ144" s="5"/>
      <c r="FK144" s="25"/>
      <c r="FL144" s="5"/>
    </row>
    <row r="145" spans="40:168">
      <c r="AN145" s="14"/>
      <c r="AO145" s="14"/>
      <c r="AP145" s="5"/>
      <c r="AQ145" s="25"/>
      <c r="AR145" s="25"/>
      <c r="AS145" s="96"/>
      <c r="AT145" s="83"/>
      <c r="AU145" s="14"/>
      <c r="AX145" s="83"/>
      <c r="AY145" s="83"/>
      <c r="AZ145" s="83"/>
      <c r="BA145" s="83"/>
      <c r="BJ145" s="54"/>
      <c r="BK145" s="22"/>
      <c r="BL145" s="24"/>
      <c r="BP145" s="23"/>
      <c r="BQ145" s="24"/>
      <c r="BR145" s="22"/>
      <c r="BS145" s="24"/>
      <c r="BT145" s="24"/>
      <c r="BU145" s="23"/>
      <c r="BV145" s="26"/>
      <c r="BX145" s="6"/>
      <c r="BY145" s="24"/>
      <c r="BZ145" s="109"/>
      <c r="CA145" s="66"/>
      <c r="CB145" s="5"/>
      <c r="CC145" s="68"/>
      <c r="CD145" s="67"/>
      <c r="CE145" s="67"/>
      <c r="CF145" s="64"/>
      <c r="CG145" s="5"/>
      <c r="CH145" s="69"/>
      <c r="CI145" s="6"/>
      <c r="CJ145" s="5"/>
      <c r="CK145" s="25"/>
      <c r="CL145" s="5"/>
      <c r="DN145" s="14"/>
      <c r="DO145" s="14"/>
      <c r="DP145" s="5"/>
      <c r="DQ145" s="25"/>
      <c r="DR145" s="25"/>
      <c r="DS145" s="96"/>
      <c r="DT145" s="83"/>
      <c r="DU145" s="14"/>
      <c r="DX145" s="83"/>
      <c r="DY145" s="83"/>
      <c r="DZ145" s="83"/>
      <c r="EA145" s="83"/>
      <c r="EJ145" s="54"/>
      <c r="EK145" s="22"/>
      <c r="EL145" s="24"/>
      <c r="EP145" s="23"/>
      <c r="EQ145" s="24"/>
      <c r="ER145" s="22"/>
      <c r="ES145" s="24"/>
      <c r="ET145" s="24"/>
      <c r="EU145" s="23"/>
      <c r="EV145" s="26"/>
      <c r="EX145" s="6"/>
      <c r="EY145" s="24"/>
      <c r="EZ145" s="109"/>
      <c r="FA145" s="66"/>
      <c r="FB145" s="5"/>
      <c r="FC145" s="68"/>
      <c r="FD145" s="67"/>
      <c r="FE145" s="67"/>
      <c r="FF145" s="64"/>
      <c r="FG145" s="5"/>
      <c r="FH145" s="69"/>
      <c r="FI145" s="6"/>
      <c r="FJ145" s="5"/>
      <c r="FK145" s="25"/>
      <c r="FL145" s="5"/>
    </row>
    <row r="146" spans="40:168">
      <c r="AN146" s="14"/>
      <c r="AO146" s="14"/>
      <c r="AP146" s="5"/>
      <c r="AQ146" s="25"/>
      <c r="AR146" s="25"/>
      <c r="AS146" s="96"/>
      <c r="AT146" s="83"/>
      <c r="AU146" s="14"/>
      <c r="AX146" s="83"/>
      <c r="AY146" s="83"/>
      <c r="AZ146" s="83"/>
      <c r="BA146" s="83"/>
      <c r="BJ146" s="54"/>
      <c r="BK146" s="22"/>
      <c r="BL146" s="24"/>
      <c r="BP146" s="23"/>
      <c r="BQ146" s="24"/>
      <c r="BR146" s="22"/>
      <c r="BS146" s="24"/>
      <c r="BT146" s="24"/>
      <c r="BU146" s="23"/>
      <c r="BV146" s="26"/>
      <c r="BX146" s="6"/>
      <c r="BY146" s="24"/>
      <c r="BZ146" s="109"/>
      <c r="CA146" s="66"/>
      <c r="CB146" s="5"/>
      <c r="CC146" s="68"/>
      <c r="CD146" s="67"/>
      <c r="CE146" s="67"/>
      <c r="CF146" s="64"/>
      <c r="CG146" s="5"/>
      <c r="CH146" s="69"/>
      <c r="CI146" s="6"/>
      <c r="CJ146" s="5"/>
      <c r="CK146" s="25"/>
      <c r="CL146" s="5"/>
      <c r="DN146" s="14"/>
      <c r="DO146" s="14"/>
      <c r="DP146" s="5"/>
      <c r="DQ146" s="25"/>
      <c r="DR146" s="25"/>
      <c r="DS146" s="96"/>
      <c r="DT146" s="83"/>
      <c r="DU146" s="14"/>
      <c r="DX146" s="83"/>
      <c r="DY146" s="83"/>
      <c r="DZ146" s="83"/>
      <c r="EA146" s="83"/>
      <c r="EJ146" s="54"/>
      <c r="EK146" s="22"/>
      <c r="EL146" s="24"/>
      <c r="EP146" s="23"/>
      <c r="EQ146" s="24"/>
      <c r="ER146" s="22"/>
      <c r="ES146" s="24"/>
      <c r="ET146" s="24"/>
      <c r="EU146" s="23"/>
      <c r="EV146" s="26"/>
      <c r="EX146" s="6"/>
      <c r="EY146" s="24"/>
      <c r="EZ146" s="109"/>
      <c r="FA146" s="66"/>
      <c r="FB146" s="5"/>
      <c r="FC146" s="68"/>
      <c r="FD146" s="67"/>
      <c r="FE146" s="67"/>
      <c r="FF146" s="64"/>
      <c r="FG146" s="5"/>
      <c r="FH146" s="69"/>
      <c r="FI146" s="6"/>
      <c r="FJ146" s="5"/>
      <c r="FK146" s="25"/>
      <c r="FL146" s="5"/>
    </row>
    <row r="147" spans="40:168">
      <c r="AN147" s="14"/>
      <c r="AO147" s="14"/>
      <c r="AP147" s="5"/>
      <c r="AQ147" s="25"/>
      <c r="AR147" s="25"/>
      <c r="AS147" s="96"/>
      <c r="AT147" s="83"/>
      <c r="AU147" s="14"/>
      <c r="AX147" s="83"/>
      <c r="AY147" s="83"/>
      <c r="AZ147" s="83"/>
      <c r="BA147" s="83"/>
      <c r="BJ147" s="54"/>
      <c r="BK147" s="22"/>
      <c r="BL147" s="24"/>
      <c r="BP147" s="23"/>
      <c r="BQ147" s="24"/>
      <c r="BR147" s="22"/>
      <c r="BS147" s="24"/>
      <c r="BT147" s="24"/>
      <c r="BU147" s="23"/>
      <c r="BV147" s="26"/>
      <c r="BX147" s="6"/>
      <c r="BY147" s="24"/>
      <c r="BZ147" s="109"/>
      <c r="CA147" s="66"/>
      <c r="CB147" s="5"/>
      <c r="CC147" s="68"/>
      <c r="CD147" s="67"/>
      <c r="CE147" s="67"/>
      <c r="CF147" s="64"/>
      <c r="CG147" s="5"/>
      <c r="CH147" s="69"/>
      <c r="CI147" s="6"/>
      <c r="CJ147" s="5"/>
      <c r="CK147" s="25"/>
      <c r="CL147" s="5"/>
      <c r="DN147" s="14"/>
      <c r="DO147" s="14"/>
      <c r="DP147" s="5"/>
      <c r="DQ147" s="25"/>
      <c r="DR147" s="25"/>
      <c r="DS147" s="96"/>
      <c r="DT147" s="83"/>
      <c r="DU147" s="14"/>
      <c r="DX147" s="83"/>
      <c r="DY147" s="83"/>
      <c r="DZ147" s="83"/>
      <c r="EA147" s="83"/>
      <c r="EJ147" s="54"/>
      <c r="EK147" s="22"/>
      <c r="EL147" s="24"/>
      <c r="EP147" s="23"/>
      <c r="EQ147" s="24"/>
      <c r="ER147" s="22"/>
      <c r="ES147" s="24"/>
      <c r="ET147" s="24"/>
      <c r="EU147" s="23"/>
      <c r="EV147" s="26"/>
      <c r="EX147" s="6"/>
      <c r="EY147" s="24"/>
      <c r="EZ147" s="109"/>
      <c r="FA147" s="66"/>
      <c r="FB147" s="5"/>
      <c r="FC147" s="68"/>
      <c r="FD147" s="67"/>
      <c r="FE147" s="67"/>
      <c r="FF147" s="64"/>
      <c r="FG147" s="5"/>
      <c r="FH147" s="69"/>
      <c r="FI147" s="6"/>
      <c r="FJ147" s="5"/>
      <c r="FK147" s="25"/>
      <c r="FL147" s="5"/>
    </row>
    <row r="148" spans="40:168">
      <c r="AN148" s="14"/>
      <c r="AO148" s="14"/>
      <c r="AP148" s="5"/>
      <c r="AQ148" s="25"/>
      <c r="AR148" s="25"/>
      <c r="AS148" s="96"/>
      <c r="AT148" s="83"/>
      <c r="AU148" s="14"/>
      <c r="AX148" s="83"/>
      <c r="AY148" s="83"/>
      <c r="AZ148" s="83"/>
      <c r="BA148" s="83"/>
      <c r="BJ148" s="54"/>
      <c r="BK148" s="22"/>
      <c r="BL148" s="24"/>
      <c r="BP148" s="23"/>
      <c r="BQ148" s="24"/>
      <c r="BR148" s="22"/>
      <c r="BS148" s="24"/>
      <c r="BT148" s="24"/>
      <c r="BU148" s="23"/>
      <c r="BV148" s="26"/>
      <c r="BX148" s="6"/>
      <c r="BY148" s="24"/>
      <c r="BZ148" s="109"/>
      <c r="CA148" s="66"/>
      <c r="CB148" s="5"/>
      <c r="CC148" s="68"/>
      <c r="CD148" s="67"/>
      <c r="CE148" s="67"/>
      <c r="CF148" s="64"/>
      <c r="CG148" s="5"/>
      <c r="CH148" s="69"/>
      <c r="CI148" s="6"/>
      <c r="CJ148" s="5"/>
      <c r="CK148" s="25"/>
      <c r="CL148" s="5"/>
      <c r="DN148" s="14"/>
      <c r="DO148" s="14"/>
      <c r="DP148" s="5"/>
      <c r="DQ148" s="25"/>
      <c r="DR148" s="25"/>
      <c r="DS148" s="96"/>
      <c r="DT148" s="83"/>
      <c r="DU148" s="14"/>
      <c r="DX148" s="83"/>
      <c r="DY148" s="83"/>
      <c r="DZ148" s="83"/>
      <c r="EA148" s="83"/>
      <c r="EJ148" s="54"/>
      <c r="EK148" s="22"/>
      <c r="EL148" s="24"/>
      <c r="EP148" s="23"/>
      <c r="EQ148" s="24"/>
      <c r="ER148" s="22"/>
      <c r="ES148" s="24"/>
      <c r="ET148" s="24"/>
      <c r="EU148" s="23"/>
      <c r="EV148" s="26"/>
      <c r="EX148" s="6"/>
      <c r="EY148" s="24"/>
      <c r="EZ148" s="109"/>
      <c r="FA148" s="66"/>
      <c r="FB148" s="5"/>
      <c r="FC148" s="68"/>
      <c r="FD148" s="67"/>
      <c r="FE148" s="67"/>
      <c r="FF148" s="64"/>
      <c r="FG148" s="5"/>
      <c r="FH148" s="69"/>
      <c r="FI148" s="6"/>
      <c r="FJ148" s="5"/>
      <c r="FK148" s="25"/>
      <c r="FL148" s="5"/>
    </row>
    <row r="149" spans="40:168">
      <c r="AN149" s="14"/>
      <c r="AO149" s="14"/>
      <c r="AP149" s="5"/>
      <c r="AQ149" s="25"/>
      <c r="AR149" s="25"/>
      <c r="AS149" s="96"/>
      <c r="AT149" s="83"/>
      <c r="AU149" s="14"/>
      <c r="AX149" s="83"/>
      <c r="AY149" s="83"/>
      <c r="AZ149" s="83"/>
      <c r="BA149" s="83"/>
      <c r="BJ149" s="54"/>
      <c r="BK149" s="22"/>
      <c r="BL149" s="24"/>
      <c r="BP149" s="23"/>
      <c r="BQ149" s="24"/>
      <c r="BR149" s="22"/>
      <c r="BS149" s="24"/>
      <c r="BT149" s="24"/>
      <c r="BU149" s="23"/>
      <c r="BV149" s="26"/>
      <c r="BX149" s="6"/>
      <c r="BY149" s="24"/>
      <c r="BZ149" s="109"/>
      <c r="CA149" s="66"/>
      <c r="CB149" s="5"/>
      <c r="CC149" s="68"/>
      <c r="CD149" s="67"/>
      <c r="CE149" s="67"/>
      <c r="CF149" s="64"/>
      <c r="CG149" s="5"/>
      <c r="CH149" s="69"/>
      <c r="CI149" s="6"/>
      <c r="CJ149" s="5"/>
      <c r="CK149" s="25"/>
      <c r="CL149" s="5"/>
      <c r="DN149" s="14"/>
      <c r="DO149" s="14"/>
      <c r="DP149" s="5"/>
      <c r="DQ149" s="25"/>
      <c r="DR149" s="25"/>
      <c r="DS149" s="96"/>
      <c r="DT149" s="83"/>
      <c r="DU149" s="14"/>
      <c r="DX149" s="83"/>
      <c r="DY149" s="83"/>
      <c r="DZ149" s="83"/>
      <c r="EA149" s="83"/>
      <c r="EJ149" s="54"/>
      <c r="EK149" s="22"/>
      <c r="EL149" s="24"/>
      <c r="EP149" s="23"/>
      <c r="EQ149" s="24"/>
      <c r="ER149" s="22"/>
      <c r="ES149" s="24"/>
      <c r="ET149" s="24"/>
      <c r="EU149" s="23"/>
      <c r="EV149" s="26"/>
      <c r="EX149" s="6"/>
      <c r="EY149" s="24"/>
      <c r="EZ149" s="109"/>
      <c r="FA149" s="66"/>
      <c r="FB149" s="5"/>
      <c r="FC149" s="68"/>
      <c r="FD149" s="67"/>
      <c r="FE149" s="67"/>
      <c r="FF149" s="64"/>
      <c r="FG149" s="5"/>
      <c r="FH149" s="69"/>
      <c r="FI149" s="6"/>
      <c r="FJ149" s="5"/>
      <c r="FK149" s="25"/>
      <c r="FL149" s="5"/>
    </row>
    <row r="150" spans="40:168">
      <c r="AN150" s="14"/>
      <c r="AO150" s="14"/>
      <c r="AP150" s="5"/>
      <c r="AQ150" s="25"/>
      <c r="AR150" s="25"/>
      <c r="AS150" s="96"/>
      <c r="AT150" s="83"/>
      <c r="AU150" s="14"/>
      <c r="AX150" s="83"/>
      <c r="AY150" s="83"/>
      <c r="AZ150" s="83"/>
      <c r="BA150" s="83"/>
      <c r="BJ150" s="54"/>
      <c r="BK150" s="22"/>
      <c r="BL150" s="24"/>
      <c r="BP150" s="23"/>
      <c r="BQ150" s="24"/>
      <c r="BR150" s="22"/>
      <c r="BS150" s="24"/>
      <c r="BT150" s="24"/>
      <c r="BU150" s="23"/>
      <c r="BV150" s="26"/>
      <c r="BX150" s="6"/>
      <c r="BY150" s="24"/>
      <c r="BZ150" s="109"/>
      <c r="CA150" s="66"/>
      <c r="CB150" s="5"/>
      <c r="CC150" s="68"/>
      <c r="CD150" s="67"/>
      <c r="CE150" s="67"/>
      <c r="CF150" s="64"/>
      <c r="CG150" s="5"/>
      <c r="CH150" s="69"/>
      <c r="CI150" s="6"/>
      <c r="CJ150" s="5"/>
      <c r="CK150" s="25"/>
      <c r="CL150" s="5"/>
      <c r="DN150" s="14"/>
      <c r="DO150" s="14"/>
      <c r="DP150" s="5"/>
      <c r="DQ150" s="25"/>
      <c r="DR150" s="25"/>
      <c r="DS150" s="96"/>
      <c r="DT150" s="83"/>
      <c r="DU150" s="14"/>
      <c r="DX150" s="83"/>
      <c r="DY150" s="83"/>
      <c r="DZ150" s="83"/>
      <c r="EA150" s="83"/>
      <c r="EJ150" s="54"/>
      <c r="EK150" s="22"/>
      <c r="EL150" s="24"/>
      <c r="EP150" s="23"/>
      <c r="EQ150" s="24"/>
      <c r="ER150" s="22"/>
      <c r="ES150" s="24"/>
      <c r="ET150" s="24"/>
      <c r="EU150" s="23"/>
      <c r="EV150" s="26"/>
      <c r="EX150" s="6"/>
      <c r="EY150" s="24"/>
      <c r="EZ150" s="109"/>
      <c r="FA150" s="66"/>
      <c r="FB150" s="5"/>
      <c r="FC150" s="68"/>
      <c r="FD150" s="67"/>
      <c r="FE150" s="67"/>
      <c r="FF150" s="64"/>
      <c r="FG150" s="5"/>
      <c r="FH150" s="69"/>
      <c r="FI150" s="6"/>
      <c r="FJ150" s="5"/>
      <c r="FK150" s="25"/>
      <c r="FL150" s="5"/>
    </row>
    <row r="151" spans="40:168">
      <c r="AN151" s="14"/>
      <c r="AO151" s="14"/>
      <c r="AP151" s="5"/>
      <c r="AQ151" s="25"/>
      <c r="AR151" s="25"/>
      <c r="AS151" s="96"/>
      <c r="AT151" s="83"/>
      <c r="AU151" s="14"/>
      <c r="AX151" s="83"/>
      <c r="AY151" s="83"/>
      <c r="AZ151" s="83"/>
      <c r="BA151" s="83"/>
      <c r="BJ151" s="54"/>
      <c r="BK151" s="22"/>
      <c r="BL151" s="24"/>
      <c r="BP151" s="23"/>
      <c r="BQ151" s="24"/>
      <c r="BR151" s="22"/>
      <c r="BS151" s="24"/>
      <c r="BT151" s="24"/>
      <c r="BU151" s="23"/>
      <c r="BV151" s="26"/>
      <c r="BX151" s="6"/>
      <c r="BY151" s="24"/>
      <c r="BZ151" s="109"/>
      <c r="CA151" s="66"/>
      <c r="CB151" s="5"/>
      <c r="CC151" s="68"/>
      <c r="CD151" s="67"/>
      <c r="CE151" s="67"/>
      <c r="CF151" s="64"/>
      <c r="CG151" s="5"/>
      <c r="CH151" s="69"/>
      <c r="CI151" s="6"/>
      <c r="CJ151" s="5"/>
      <c r="CK151" s="25"/>
      <c r="CL151" s="5"/>
      <c r="DN151" s="14"/>
      <c r="DO151" s="14"/>
      <c r="DP151" s="5"/>
      <c r="DQ151" s="25"/>
      <c r="DR151" s="25"/>
      <c r="DS151" s="96"/>
      <c r="DT151" s="83"/>
      <c r="DU151" s="14"/>
      <c r="DX151" s="83"/>
      <c r="DY151" s="83"/>
      <c r="DZ151" s="83"/>
      <c r="EA151" s="83"/>
      <c r="EJ151" s="54"/>
      <c r="EK151" s="22"/>
      <c r="EL151" s="24"/>
      <c r="EP151" s="23"/>
      <c r="EQ151" s="24"/>
      <c r="ER151" s="22"/>
      <c r="ES151" s="24"/>
      <c r="ET151" s="24"/>
      <c r="EU151" s="23"/>
      <c r="EV151" s="26"/>
      <c r="EX151" s="6"/>
      <c r="EY151" s="24"/>
      <c r="EZ151" s="109"/>
      <c r="FA151" s="66"/>
      <c r="FB151" s="5"/>
      <c r="FC151" s="68"/>
      <c r="FD151" s="67"/>
      <c r="FE151" s="67"/>
      <c r="FF151" s="64"/>
      <c r="FG151" s="5"/>
      <c r="FH151" s="69"/>
      <c r="FI151" s="6"/>
      <c r="FJ151" s="5"/>
      <c r="FK151" s="25"/>
      <c r="FL151" s="5"/>
    </row>
    <row r="152" spans="40:168">
      <c r="AN152" s="14"/>
      <c r="AO152" s="14"/>
      <c r="AP152" s="5"/>
      <c r="AQ152" s="25"/>
      <c r="AR152" s="25"/>
      <c r="AS152" s="96"/>
      <c r="AT152" s="83"/>
      <c r="AU152" s="14"/>
      <c r="AX152" s="83"/>
      <c r="AY152" s="83"/>
      <c r="AZ152" s="83"/>
      <c r="BA152" s="83"/>
      <c r="BJ152" s="54"/>
      <c r="BK152" s="22"/>
      <c r="BL152" s="24"/>
      <c r="BP152" s="23"/>
      <c r="BQ152" s="24"/>
      <c r="BR152" s="22"/>
      <c r="BS152" s="24"/>
      <c r="BT152" s="24"/>
      <c r="BU152" s="23"/>
      <c r="BV152" s="26"/>
      <c r="BX152" s="6"/>
      <c r="BY152" s="24"/>
      <c r="BZ152" s="109"/>
      <c r="CA152" s="66"/>
      <c r="CB152" s="5"/>
      <c r="CC152" s="68"/>
      <c r="CD152" s="67"/>
      <c r="CE152" s="67"/>
      <c r="CF152" s="64"/>
      <c r="CG152" s="5"/>
      <c r="CH152" s="69"/>
      <c r="CI152" s="6"/>
      <c r="CJ152" s="5"/>
      <c r="CK152" s="25"/>
      <c r="CL152" s="5"/>
      <c r="DN152" s="14"/>
      <c r="DO152" s="14"/>
      <c r="DP152" s="5"/>
      <c r="DQ152" s="25"/>
      <c r="DR152" s="25"/>
      <c r="DS152" s="96"/>
      <c r="DT152" s="83"/>
      <c r="DU152" s="14"/>
      <c r="DX152" s="83"/>
      <c r="DY152" s="83"/>
      <c r="DZ152" s="83"/>
      <c r="EA152" s="83"/>
      <c r="EJ152" s="54"/>
      <c r="EK152" s="22"/>
      <c r="EL152" s="24"/>
      <c r="EP152" s="23"/>
      <c r="EQ152" s="24"/>
      <c r="ER152" s="22"/>
      <c r="ES152" s="24"/>
      <c r="ET152" s="24"/>
      <c r="EU152" s="23"/>
      <c r="EV152" s="26"/>
      <c r="EX152" s="6"/>
      <c r="EY152" s="24"/>
      <c r="EZ152" s="109"/>
      <c r="FA152" s="66"/>
      <c r="FB152" s="5"/>
      <c r="FC152" s="68"/>
      <c r="FD152" s="67"/>
      <c r="FE152" s="67"/>
      <c r="FF152" s="64"/>
      <c r="FG152" s="5"/>
      <c r="FH152" s="69"/>
      <c r="FI152" s="6"/>
      <c r="FJ152" s="5"/>
      <c r="FK152" s="25"/>
      <c r="FL152" s="5"/>
    </row>
    <row r="153" spans="40:168">
      <c r="AN153" s="14"/>
      <c r="AO153" s="14"/>
      <c r="AP153" s="5"/>
      <c r="AQ153" s="25"/>
      <c r="AR153" s="25"/>
      <c r="AS153" s="96"/>
      <c r="AT153" s="83"/>
      <c r="AU153" s="14"/>
      <c r="AX153" s="83"/>
      <c r="AY153" s="83"/>
      <c r="AZ153" s="83"/>
      <c r="BA153" s="83"/>
      <c r="BJ153" s="54"/>
      <c r="BK153" s="22"/>
      <c r="BL153" s="24"/>
      <c r="BP153" s="23"/>
      <c r="BQ153" s="24"/>
      <c r="BR153" s="22"/>
      <c r="BS153" s="24"/>
      <c r="BT153" s="24"/>
      <c r="BU153" s="23"/>
      <c r="BV153" s="26"/>
      <c r="BX153" s="6"/>
      <c r="BY153" s="24"/>
      <c r="BZ153" s="109"/>
      <c r="CA153" s="66"/>
      <c r="CB153" s="5"/>
      <c r="CC153" s="68"/>
      <c r="CD153" s="67"/>
      <c r="CE153" s="67"/>
      <c r="CF153" s="64"/>
      <c r="CG153" s="5"/>
      <c r="CH153" s="69"/>
      <c r="CI153" s="6"/>
      <c r="CJ153" s="5"/>
      <c r="CK153" s="25"/>
      <c r="CL153" s="5"/>
      <c r="DN153" s="14"/>
      <c r="DO153" s="14"/>
      <c r="DP153" s="5"/>
      <c r="DQ153" s="25"/>
      <c r="DR153" s="25"/>
      <c r="DS153" s="96"/>
      <c r="DT153" s="83"/>
      <c r="DU153" s="14"/>
      <c r="DX153" s="83"/>
      <c r="DY153" s="83"/>
      <c r="DZ153" s="83"/>
      <c r="EA153" s="83"/>
      <c r="EJ153" s="54"/>
      <c r="EK153" s="22"/>
      <c r="EL153" s="24"/>
      <c r="EP153" s="23"/>
      <c r="EQ153" s="24"/>
      <c r="ER153" s="22"/>
      <c r="ES153" s="24"/>
      <c r="ET153" s="24"/>
      <c r="EU153" s="23"/>
      <c r="EV153" s="26"/>
      <c r="EX153" s="6"/>
      <c r="EY153" s="24"/>
      <c r="EZ153" s="109"/>
      <c r="FA153" s="66"/>
      <c r="FB153" s="5"/>
      <c r="FC153" s="68"/>
      <c r="FD153" s="67"/>
      <c r="FE153" s="67"/>
      <c r="FF153" s="64"/>
      <c r="FG153" s="5"/>
      <c r="FH153" s="69"/>
      <c r="FI153" s="6"/>
      <c r="FJ153" s="5"/>
      <c r="FK153" s="25"/>
      <c r="FL153" s="5"/>
    </row>
    <row r="154" spans="40:168">
      <c r="AN154" s="14"/>
      <c r="AO154" s="14"/>
      <c r="AP154" s="5"/>
      <c r="AQ154" s="25"/>
      <c r="AR154" s="25"/>
      <c r="AS154" s="96"/>
      <c r="AT154" s="83"/>
      <c r="AU154" s="14"/>
      <c r="AX154" s="83"/>
      <c r="AY154" s="83"/>
      <c r="AZ154" s="83"/>
      <c r="BA154" s="83"/>
      <c r="BJ154" s="54"/>
      <c r="BK154" s="22"/>
      <c r="BL154" s="24"/>
      <c r="BP154" s="23"/>
      <c r="BQ154" s="24"/>
      <c r="BR154" s="22"/>
      <c r="BS154" s="24"/>
      <c r="BT154" s="24"/>
      <c r="BU154" s="23"/>
      <c r="BV154" s="26"/>
      <c r="BX154" s="6"/>
      <c r="BY154" s="24"/>
      <c r="BZ154" s="109"/>
      <c r="CA154" s="66"/>
      <c r="CB154" s="5"/>
      <c r="CC154" s="68"/>
      <c r="CD154" s="67"/>
      <c r="CE154" s="67"/>
      <c r="CF154" s="64"/>
      <c r="CG154" s="5"/>
      <c r="CH154" s="69"/>
      <c r="CI154" s="6"/>
      <c r="CJ154" s="5"/>
      <c r="CK154" s="25"/>
      <c r="CL154" s="5"/>
      <c r="DN154" s="14"/>
      <c r="DO154" s="14"/>
      <c r="DP154" s="5"/>
      <c r="DQ154" s="25"/>
      <c r="DR154" s="25"/>
      <c r="DS154" s="96"/>
      <c r="DT154" s="83"/>
      <c r="DU154" s="14"/>
      <c r="DX154" s="83"/>
      <c r="DY154" s="83"/>
      <c r="DZ154" s="83"/>
      <c r="EA154" s="83"/>
      <c r="EJ154" s="54"/>
      <c r="EK154" s="22"/>
      <c r="EL154" s="24"/>
      <c r="EP154" s="23"/>
      <c r="EQ154" s="24"/>
      <c r="ER154" s="22"/>
      <c r="ES154" s="24"/>
      <c r="ET154" s="24"/>
      <c r="EU154" s="23"/>
      <c r="EV154" s="26"/>
      <c r="EX154" s="6"/>
      <c r="EY154" s="24"/>
      <c r="EZ154" s="109"/>
      <c r="FA154" s="66"/>
      <c r="FB154" s="5"/>
      <c r="FC154" s="68"/>
      <c r="FD154" s="67"/>
      <c r="FE154" s="67"/>
      <c r="FF154" s="64"/>
      <c r="FG154" s="5"/>
      <c r="FH154" s="69"/>
      <c r="FI154" s="6"/>
      <c r="FJ154" s="5"/>
      <c r="FK154" s="25"/>
      <c r="FL154" s="5"/>
    </row>
    <row r="155" spans="40:168">
      <c r="AN155" s="14"/>
      <c r="AO155" s="14"/>
      <c r="AP155" s="5"/>
      <c r="AQ155" s="25"/>
      <c r="AR155" s="25"/>
      <c r="AS155" s="96"/>
      <c r="AT155" s="83"/>
      <c r="AU155" s="14"/>
      <c r="AX155" s="83"/>
      <c r="AY155" s="83"/>
      <c r="AZ155" s="83"/>
      <c r="BA155" s="83"/>
      <c r="BJ155" s="54"/>
      <c r="BK155" s="22"/>
      <c r="BL155" s="24"/>
      <c r="BP155" s="23"/>
      <c r="BQ155" s="24"/>
      <c r="BR155" s="22"/>
      <c r="BS155" s="24"/>
      <c r="BT155" s="24"/>
      <c r="BU155" s="23"/>
      <c r="BV155" s="26"/>
      <c r="BX155" s="6"/>
      <c r="BY155" s="24"/>
      <c r="BZ155" s="109"/>
      <c r="CA155" s="66"/>
      <c r="CB155" s="5"/>
      <c r="CC155" s="68"/>
      <c r="CD155" s="67"/>
      <c r="CE155" s="67"/>
      <c r="CF155" s="64"/>
      <c r="CG155" s="5"/>
      <c r="CH155" s="69"/>
      <c r="CI155" s="6"/>
      <c r="CJ155" s="5"/>
      <c r="CK155" s="25"/>
      <c r="CL155" s="5"/>
      <c r="DN155" s="14"/>
      <c r="DO155" s="14"/>
      <c r="DP155" s="5"/>
      <c r="DQ155" s="25"/>
      <c r="DR155" s="25"/>
      <c r="DS155" s="96"/>
      <c r="DT155" s="83"/>
      <c r="DU155" s="14"/>
      <c r="DX155" s="83"/>
      <c r="DY155" s="83"/>
      <c r="DZ155" s="83"/>
      <c r="EA155" s="83"/>
      <c r="EJ155" s="54"/>
      <c r="EK155" s="22"/>
      <c r="EL155" s="24"/>
      <c r="EP155" s="23"/>
      <c r="EQ155" s="24"/>
      <c r="ER155" s="22"/>
      <c r="ES155" s="24"/>
      <c r="ET155" s="24"/>
      <c r="EU155" s="23"/>
      <c r="EV155" s="26"/>
      <c r="EX155" s="6"/>
      <c r="EY155" s="24"/>
      <c r="EZ155" s="109"/>
      <c r="FA155" s="66"/>
      <c r="FB155" s="5"/>
      <c r="FC155" s="68"/>
      <c r="FD155" s="67"/>
      <c r="FE155" s="67"/>
      <c r="FF155" s="64"/>
      <c r="FG155" s="5"/>
      <c r="FH155" s="69"/>
      <c r="FI155" s="6"/>
      <c r="FJ155" s="5"/>
      <c r="FK155" s="25"/>
      <c r="FL155" s="5"/>
    </row>
    <row r="156" spans="40:168">
      <c r="AN156" s="14"/>
      <c r="AO156" s="14"/>
      <c r="AP156" s="5"/>
      <c r="AQ156" s="25"/>
      <c r="AR156" s="25"/>
      <c r="AS156" s="96"/>
      <c r="AT156" s="83"/>
      <c r="AU156" s="14"/>
      <c r="AX156" s="83"/>
      <c r="AY156" s="83"/>
      <c r="AZ156" s="83"/>
      <c r="BA156" s="83"/>
      <c r="BJ156" s="54"/>
      <c r="BK156" s="22"/>
      <c r="BL156" s="24"/>
      <c r="BP156" s="23"/>
      <c r="BQ156" s="24"/>
      <c r="BR156" s="22"/>
      <c r="BS156" s="24"/>
      <c r="BT156" s="24"/>
      <c r="BU156" s="23"/>
      <c r="BV156" s="26"/>
      <c r="BX156" s="6"/>
      <c r="BY156" s="24"/>
      <c r="BZ156" s="109"/>
      <c r="CA156" s="66"/>
      <c r="CB156" s="5"/>
      <c r="CC156" s="68"/>
      <c r="CD156" s="67"/>
      <c r="CE156" s="67"/>
      <c r="CF156" s="64"/>
      <c r="CG156" s="5"/>
      <c r="CH156" s="69"/>
      <c r="CI156" s="6"/>
      <c r="CJ156" s="5"/>
      <c r="CK156" s="25"/>
      <c r="CL156" s="5"/>
      <c r="DN156" s="14"/>
      <c r="DO156" s="14"/>
      <c r="DP156" s="5"/>
      <c r="DQ156" s="25"/>
      <c r="DR156" s="25"/>
      <c r="DS156" s="96"/>
      <c r="DT156" s="83"/>
      <c r="DU156" s="14"/>
      <c r="DX156" s="83"/>
      <c r="DY156" s="83"/>
      <c r="DZ156" s="83"/>
      <c r="EA156" s="83"/>
      <c r="EJ156" s="54"/>
      <c r="EK156" s="22"/>
      <c r="EL156" s="24"/>
      <c r="EP156" s="23"/>
      <c r="EQ156" s="24"/>
      <c r="ER156" s="22"/>
      <c r="ES156" s="24"/>
      <c r="ET156" s="24"/>
      <c r="EU156" s="23"/>
      <c r="EV156" s="26"/>
      <c r="EX156" s="6"/>
      <c r="EY156" s="24"/>
      <c r="EZ156" s="109"/>
      <c r="FA156" s="66"/>
      <c r="FB156" s="5"/>
      <c r="FC156" s="68"/>
      <c r="FD156" s="67"/>
      <c r="FE156" s="67"/>
      <c r="FF156" s="64"/>
      <c r="FG156" s="5"/>
      <c r="FH156" s="69"/>
      <c r="FI156" s="6"/>
      <c r="FJ156" s="5"/>
      <c r="FK156" s="25"/>
      <c r="FL156" s="5"/>
    </row>
    <row r="157" spans="40:168">
      <c r="AN157" s="14"/>
      <c r="AO157" s="14"/>
      <c r="AP157" s="5"/>
      <c r="AQ157" s="25"/>
      <c r="AR157" s="25"/>
      <c r="AS157" s="96"/>
      <c r="AT157" s="83"/>
      <c r="AU157" s="14"/>
      <c r="AX157" s="83"/>
      <c r="AY157" s="83"/>
      <c r="AZ157" s="83"/>
      <c r="BA157" s="83"/>
      <c r="BJ157" s="54"/>
      <c r="BK157" s="22"/>
      <c r="BL157" s="24"/>
      <c r="BP157" s="23"/>
      <c r="BQ157" s="24"/>
      <c r="BR157" s="22"/>
      <c r="BS157" s="24"/>
      <c r="BT157" s="24"/>
      <c r="BU157" s="23"/>
      <c r="BV157" s="26"/>
      <c r="BX157" s="6"/>
      <c r="BY157" s="24"/>
      <c r="BZ157" s="109"/>
      <c r="CA157" s="66"/>
      <c r="CB157" s="5"/>
      <c r="CC157" s="68"/>
      <c r="CD157" s="67"/>
      <c r="CE157" s="67"/>
      <c r="CF157" s="64"/>
      <c r="CG157" s="5"/>
      <c r="CH157" s="69"/>
      <c r="CI157" s="6"/>
      <c r="CJ157" s="5"/>
      <c r="CK157" s="25"/>
      <c r="CL157" s="5"/>
      <c r="DN157" s="14"/>
      <c r="DO157" s="14"/>
      <c r="DP157" s="5"/>
      <c r="DQ157" s="25"/>
      <c r="DR157" s="25"/>
      <c r="DS157" s="96"/>
      <c r="DT157" s="83"/>
      <c r="DU157" s="14"/>
      <c r="DX157" s="83"/>
      <c r="DY157" s="83"/>
      <c r="DZ157" s="83"/>
      <c r="EA157" s="83"/>
      <c r="EJ157" s="54"/>
      <c r="EK157" s="22"/>
      <c r="EL157" s="24"/>
      <c r="EP157" s="23"/>
      <c r="EQ157" s="24"/>
      <c r="ER157" s="22"/>
      <c r="ES157" s="24"/>
      <c r="ET157" s="24"/>
      <c r="EU157" s="23"/>
      <c r="EV157" s="26"/>
      <c r="EX157" s="6"/>
      <c r="EY157" s="24"/>
      <c r="EZ157" s="109"/>
      <c r="FA157" s="66"/>
      <c r="FB157" s="5"/>
      <c r="FC157" s="68"/>
      <c r="FD157" s="67"/>
      <c r="FE157" s="67"/>
      <c r="FF157" s="64"/>
      <c r="FG157" s="5"/>
      <c r="FH157" s="69"/>
      <c r="FI157" s="6"/>
      <c r="FJ157" s="5"/>
      <c r="FK157" s="25"/>
      <c r="FL157" s="5"/>
    </row>
    <row r="158" spans="40:168">
      <c r="AN158" s="14"/>
      <c r="AO158" s="14"/>
      <c r="AP158" s="5"/>
      <c r="AQ158" s="25"/>
      <c r="AR158" s="25"/>
      <c r="AS158" s="96"/>
      <c r="AT158" s="83"/>
      <c r="AU158" s="14"/>
      <c r="AX158" s="83"/>
      <c r="AY158" s="83"/>
      <c r="AZ158" s="83"/>
      <c r="BA158" s="83"/>
      <c r="BJ158" s="54"/>
      <c r="BK158" s="22"/>
      <c r="BL158" s="24"/>
      <c r="BP158" s="23"/>
      <c r="BQ158" s="24"/>
      <c r="BR158" s="22"/>
      <c r="BS158" s="24"/>
      <c r="BT158" s="24"/>
      <c r="BU158" s="23"/>
      <c r="BV158" s="26"/>
      <c r="BX158" s="6"/>
      <c r="BY158" s="24"/>
      <c r="BZ158" s="109"/>
      <c r="CA158" s="66"/>
      <c r="CB158" s="5"/>
      <c r="CC158" s="68"/>
      <c r="CD158" s="67"/>
      <c r="CE158" s="67"/>
      <c r="CF158" s="64"/>
      <c r="CG158" s="5"/>
      <c r="CH158" s="69"/>
      <c r="CI158" s="6"/>
      <c r="CJ158" s="5"/>
      <c r="CK158" s="25"/>
      <c r="CL158" s="5"/>
      <c r="DN158" s="14"/>
      <c r="DO158" s="14"/>
      <c r="DP158" s="5"/>
      <c r="DQ158" s="25"/>
      <c r="DR158" s="25"/>
      <c r="DS158" s="96"/>
      <c r="DT158" s="83"/>
      <c r="DU158" s="14"/>
      <c r="DX158" s="83"/>
      <c r="DY158" s="83"/>
      <c r="DZ158" s="83"/>
      <c r="EA158" s="83"/>
      <c r="EJ158" s="54"/>
      <c r="EK158" s="22"/>
      <c r="EL158" s="24"/>
      <c r="EP158" s="23"/>
      <c r="EQ158" s="24"/>
      <c r="ER158" s="22"/>
      <c r="ES158" s="24"/>
      <c r="ET158" s="24"/>
      <c r="EU158" s="23"/>
      <c r="EV158" s="26"/>
      <c r="EX158" s="6"/>
      <c r="EY158" s="24"/>
      <c r="EZ158" s="109"/>
      <c r="FA158" s="66"/>
      <c r="FB158" s="5"/>
      <c r="FC158" s="68"/>
      <c r="FD158" s="67"/>
      <c r="FE158" s="67"/>
      <c r="FF158" s="64"/>
      <c r="FG158" s="5"/>
      <c r="FH158" s="69"/>
      <c r="FI158" s="6"/>
      <c r="FJ158" s="5"/>
      <c r="FK158" s="25"/>
      <c r="FL158" s="5"/>
    </row>
    <row r="159" spans="40:168">
      <c r="AN159" s="14"/>
      <c r="AO159" s="14"/>
      <c r="AP159" s="5"/>
      <c r="AQ159" s="25"/>
      <c r="AR159" s="25"/>
      <c r="AS159" s="96"/>
      <c r="AT159" s="83"/>
      <c r="AU159" s="14"/>
      <c r="AX159" s="83"/>
      <c r="AY159" s="83"/>
      <c r="AZ159" s="83"/>
      <c r="BA159" s="83"/>
      <c r="BJ159" s="54"/>
      <c r="BK159" s="22"/>
      <c r="BL159" s="24"/>
      <c r="BP159" s="23"/>
      <c r="BQ159" s="24"/>
      <c r="BR159" s="22"/>
      <c r="BS159" s="24"/>
      <c r="BT159" s="24"/>
      <c r="BU159" s="23"/>
      <c r="BV159" s="26"/>
      <c r="BX159" s="6"/>
      <c r="BY159" s="24"/>
      <c r="BZ159" s="109"/>
      <c r="CA159" s="66"/>
      <c r="CB159" s="5"/>
      <c r="CC159" s="68"/>
      <c r="CD159" s="67"/>
      <c r="CE159" s="67"/>
      <c r="CF159" s="64"/>
      <c r="CG159" s="5"/>
      <c r="CH159" s="69"/>
      <c r="CI159" s="6"/>
      <c r="CJ159" s="5"/>
      <c r="CK159" s="25"/>
      <c r="CL159" s="5"/>
      <c r="DN159" s="14"/>
      <c r="DO159" s="14"/>
      <c r="DP159" s="5"/>
      <c r="DQ159" s="25"/>
      <c r="DR159" s="25"/>
      <c r="DS159" s="96"/>
      <c r="DT159" s="83"/>
      <c r="DU159" s="14"/>
      <c r="DX159" s="83"/>
      <c r="DY159" s="83"/>
      <c r="DZ159" s="83"/>
      <c r="EA159" s="83"/>
      <c r="EJ159" s="54"/>
      <c r="EK159" s="22"/>
      <c r="EL159" s="24"/>
      <c r="EP159" s="23"/>
      <c r="EQ159" s="24"/>
      <c r="ER159" s="22"/>
      <c r="ES159" s="24"/>
      <c r="ET159" s="24"/>
      <c r="EU159" s="23"/>
      <c r="EV159" s="26"/>
      <c r="EX159" s="6"/>
      <c r="EY159" s="24"/>
      <c r="EZ159" s="109"/>
      <c r="FA159" s="66"/>
      <c r="FB159" s="5"/>
      <c r="FC159" s="68"/>
      <c r="FD159" s="67"/>
      <c r="FE159" s="67"/>
      <c r="FF159" s="64"/>
      <c r="FG159" s="5"/>
      <c r="FH159" s="69"/>
      <c r="FI159" s="6"/>
      <c r="FJ159" s="5"/>
      <c r="FK159" s="25"/>
      <c r="FL159" s="5"/>
    </row>
    <row r="160" spans="40:168">
      <c r="AN160" s="14"/>
      <c r="AO160" s="14"/>
      <c r="AP160" s="5"/>
      <c r="AQ160" s="25"/>
      <c r="AR160" s="25"/>
      <c r="AS160" s="96"/>
      <c r="AT160" s="83"/>
      <c r="AU160" s="14"/>
      <c r="AX160" s="83"/>
      <c r="AY160" s="83"/>
      <c r="AZ160" s="83"/>
      <c r="BA160" s="83"/>
      <c r="BJ160" s="54"/>
      <c r="BK160" s="22"/>
      <c r="BL160" s="24"/>
      <c r="BP160" s="23"/>
      <c r="BQ160" s="24"/>
      <c r="BR160" s="22"/>
      <c r="BS160" s="24"/>
      <c r="BT160" s="24"/>
      <c r="BU160" s="23"/>
      <c r="BV160" s="26"/>
      <c r="BX160" s="6"/>
      <c r="BY160" s="24"/>
      <c r="BZ160" s="109"/>
      <c r="CA160" s="66"/>
      <c r="CB160" s="5"/>
      <c r="CC160" s="68"/>
      <c r="CD160" s="67"/>
      <c r="CE160" s="67"/>
      <c r="CF160" s="64"/>
      <c r="CG160" s="5"/>
      <c r="CH160" s="69"/>
      <c r="CI160" s="6"/>
      <c r="CJ160" s="5"/>
      <c r="CK160" s="25"/>
      <c r="CL160" s="5"/>
      <c r="DN160" s="14"/>
      <c r="DO160" s="14"/>
      <c r="DP160" s="5"/>
      <c r="DQ160" s="25"/>
      <c r="DR160" s="25"/>
      <c r="DS160" s="96"/>
      <c r="DT160" s="83"/>
      <c r="DU160" s="14"/>
      <c r="DX160" s="83"/>
      <c r="DY160" s="83"/>
      <c r="DZ160" s="83"/>
      <c r="EA160" s="83"/>
      <c r="EJ160" s="54"/>
      <c r="EK160" s="22"/>
      <c r="EL160" s="24"/>
      <c r="EP160" s="23"/>
      <c r="EQ160" s="24"/>
      <c r="ER160" s="22"/>
      <c r="ES160" s="24"/>
      <c r="ET160" s="24"/>
      <c r="EU160" s="23"/>
      <c r="EV160" s="26"/>
      <c r="EX160" s="6"/>
      <c r="EY160" s="24"/>
      <c r="EZ160" s="109"/>
      <c r="FA160" s="66"/>
      <c r="FB160" s="5"/>
      <c r="FC160" s="68"/>
      <c r="FD160" s="67"/>
      <c r="FE160" s="67"/>
      <c r="FF160" s="64"/>
      <c r="FG160" s="5"/>
      <c r="FH160" s="69"/>
      <c r="FI160" s="6"/>
      <c r="FJ160" s="5"/>
      <c r="FK160" s="25"/>
      <c r="FL160" s="5"/>
    </row>
    <row r="161" spans="40:168">
      <c r="AN161" s="14"/>
      <c r="AO161" s="14"/>
      <c r="AP161" s="5"/>
      <c r="AQ161" s="25"/>
      <c r="AR161" s="25"/>
      <c r="AS161" s="96"/>
      <c r="AT161" s="83"/>
      <c r="AU161" s="14"/>
      <c r="AX161" s="83"/>
      <c r="AY161" s="83"/>
      <c r="AZ161" s="83"/>
      <c r="BA161" s="83"/>
      <c r="BJ161" s="54"/>
      <c r="BK161" s="22"/>
      <c r="BL161" s="24"/>
      <c r="BP161" s="23"/>
      <c r="BQ161" s="24"/>
      <c r="BR161" s="22"/>
      <c r="BS161" s="24"/>
      <c r="BT161" s="24"/>
      <c r="BU161" s="23"/>
      <c r="BV161" s="26"/>
      <c r="BX161" s="6"/>
      <c r="BY161" s="24"/>
      <c r="BZ161" s="109"/>
      <c r="CA161" s="66"/>
      <c r="CB161" s="5"/>
      <c r="CC161" s="68"/>
      <c r="CD161" s="67"/>
      <c r="CE161" s="67"/>
      <c r="CF161" s="64"/>
      <c r="CG161" s="5"/>
      <c r="CH161" s="69"/>
      <c r="CI161" s="6"/>
      <c r="CJ161" s="5"/>
      <c r="CK161" s="25"/>
      <c r="CL161" s="5"/>
      <c r="DN161" s="14"/>
      <c r="DO161" s="14"/>
      <c r="DP161" s="5"/>
      <c r="DQ161" s="25"/>
      <c r="DR161" s="25"/>
      <c r="DS161" s="96"/>
      <c r="DT161" s="83"/>
      <c r="DU161" s="14"/>
      <c r="DX161" s="83"/>
      <c r="DY161" s="83"/>
      <c r="DZ161" s="83"/>
      <c r="EA161" s="83"/>
      <c r="EJ161" s="54"/>
      <c r="EK161" s="22"/>
      <c r="EL161" s="24"/>
      <c r="EP161" s="23"/>
      <c r="EQ161" s="24"/>
      <c r="ER161" s="22"/>
      <c r="ES161" s="24"/>
      <c r="ET161" s="24"/>
      <c r="EU161" s="23"/>
      <c r="EV161" s="26"/>
      <c r="EX161" s="6"/>
      <c r="EY161" s="24"/>
      <c r="EZ161" s="109"/>
      <c r="FA161" s="66"/>
      <c r="FB161" s="5"/>
      <c r="FC161" s="68"/>
      <c r="FD161" s="67"/>
      <c r="FE161" s="67"/>
      <c r="FF161" s="64"/>
      <c r="FG161" s="5"/>
      <c r="FH161" s="69"/>
      <c r="FI161" s="6"/>
      <c r="FJ161" s="5"/>
      <c r="FK161" s="25"/>
      <c r="FL161" s="5"/>
    </row>
    <row r="162" spans="40:168">
      <c r="AN162" s="14"/>
      <c r="AO162" s="14"/>
      <c r="AP162" s="5"/>
      <c r="AQ162" s="25"/>
      <c r="AR162" s="25"/>
      <c r="AS162" s="96"/>
      <c r="AT162" s="83"/>
      <c r="AU162" s="14"/>
      <c r="AX162" s="83"/>
      <c r="AY162" s="83"/>
      <c r="AZ162" s="83"/>
      <c r="BA162" s="83"/>
      <c r="BJ162" s="54"/>
      <c r="BK162" s="22"/>
      <c r="BL162" s="24"/>
      <c r="BP162" s="23"/>
      <c r="BQ162" s="24"/>
      <c r="BR162" s="22"/>
      <c r="BS162" s="24"/>
      <c r="BT162" s="24"/>
      <c r="BU162" s="23"/>
      <c r="BV162" s="26"/>
      <c r="BX162" s="6"/>
      <c r="BY162" s="24"/>
      <c r="BZ162" s="109"/>
      <c r="CA162" s="66"/>
      <c r="CB162" s="5"/>
      <c r="CC162" s="68"/>
      <c r="CD162" s="67"/>
      <c r="CE162" s="67"/>
      <c r="CF162" s="64"/>
      <c r="CG162" s="5"/>
      <c r="CH162" s="69"/>
      <c r="CI162" s="6"/>
      <c r="CJ162" s="5"/>
      <c r="CK162" s="25"/>
      <c r="CL162" s="5"/>
      <c r="DN162" s="14"/>
      <c r="DO162" s="14"/>
      <c r="DP162" s="5"/>
      <c r="DQ162" s="25"/>
      <c r="DR162" s="25"/>
      <c r="DS162" s="96"/>
      <c r="DT162" s="83"/>
      <c r="DU162" s="14"/>
      <c r="DX162" s="83"/>
      <c r="DY162" s="83"/>
      <c r="DZ162" s="83"/>
      <c r="EA162" s="83"/>
      <c r="EJ162" s="54"/>
      <c r="EK162" s="22"/>
      <c r="EL162" s="24"/>
      <c r="EP162" s="23"/>
      <c r="EQ162" s="24"/>
      <c r="ER162" s="22"/>
      <c r="ES162" s="24"/>
      <c r="ET162" s="24"/>
      <c r="EU162" s="23"/>
      <c r="EV162" s="26"/>
      <c r="EX162" s="6"/>
      <c r="EY162" s="24"/>
      <c r="EZ162" s="109"/>
      <c r="FA162" s="66"/>
      <c r="FB162" s="5"/>
      <c r="FC162" s="68"/>
      <c r="FD162" s="67"/>
      <c r="FE162" s="67"/>
      <c r="FF162" s="64"/>
      <c r="FG162" s="5"/>
      <c r="FH162" s="69"/>
      <c r="FI162" s="6"/>
      <c r="FJ162" s="5"/>
      <c r="FK162" s="25"/>
      <c r="FL162" s="5"/>
    </row>
    <row r="163" spans="40:168">
      <c r="AN163" s="14"/>
      <c r="AO163" s="14"/>
      <c r="AP163" s="5"/>
      <c r="AQ163" s="25"/>
      <c r="AR163" s="25"/>
      <c r="AS163" s="96"/>
      <c r="AT163" s="83"/>
      <c r="AU163" s="14"/>
      <c r="AX163" s="83"/>
      <c r="AY163" s="83"/>
      <c r="AZ163" s="83"/>
      <c r="BA163" s="83"/>
      <c r="BJ163" s="54"/>
      <c r="BK163" s="22"/>
      <c r="BL163" s="24"/>
      <c r="BP163" s="23"/>
      <c r="BQ163" s="24"/>
      <c r="BR163" s="22"/>
      <c r="BS163" s="24"/>
      <c r="BT163" s="24"/>
      <c r="BU163" s="23"/>
      <c r="BV163" s="26"/>
      <c r="BX163" s="6"/>
      <c r="BY163" s="24"/>
      <c r="BZ163" s="109"/>
      <c r="CA163" s="66"/>
      <c r="CB163" s="5"/>
      <c r="CC163" s="68"/>
      <c r="CD163" s="67"/>
      <c r="CE163" s="67"/>
      <c r="CF163" s="64"/>
      <c r="CG163" s="5"/>
      <c r="CH163" s="69"/>
      <c r="CI163" s="6"/>
      <c r="CJ163" s="5"/>
      <c r="CK163" s="25"/>
      <c r="CL163" s="5"/>
      <c r="DN163" s="14"/>
      <c r="DO163" s="14"/>
      <c r="DP163" s="5"/>
      <c r="DQ163" s="25"/>
      <c r="DR163" s="25"/>
      <c r="DS163" s="96"/>
      <c r="DT163" s="83"/>
      <c r="DU163" s="14"/>
      <c r="DX163" s="83"/>
      <c r="DY163" s="83"/>
      <c r="DZ163" s="83"/>
      <c r="EA163" s="83"/>
      <c r="EJ163" s="54"/>
      <c r="EK163" s="22"/>
      <c r="EL163" s="24"/>
      <c r="EP163" s="23"/>
      <c r="EQ163" s="24"/>
      <c r="ER163" s="22"/>
      <c r="ES163" s="24"/>
      <c r="ET163" s="24"/>
      <c r="EU163" s="23"/>
      <c r="EV163" s="26"/>
      <c r="EX163" s="6"/>
      <c r="EY163" s="24"/>
      <c r="EZ163" s="109"/>
      <c r="FA163" s="66"/>
      <c r="FB163" s="5"/>
      <c r="FC163" s="68"/>
      <c r="FD163" s="67"/>
      <c r="FE163" s="67"/>
      <c r="FF163" s="64"/>
      <c r="FG163" s="5"/>
      <c r="FH163" s="69"/>
      <c r="FI163" s="6"/>
      <c r="FJ163" s="5"/>
      <c r="FK163" s="25"/>
      <c r="FL163" s="5"/>
    </row>
    <row r="164" spans="40:168">
      <c r="AN164" s="14"/>
      <c r="AO164" s="14"/>
      <c r="AP164" s="5"/>
      <c r="AQ164" s="25"/>
      <c r="AR164" s="25"/>
      <c r="AS164" s="96"/>
      <c r="AT164" s="83"/>
      <c r="AU164" s="14"/>
      <c r="AX164" s="83"/>
      <c r="AY164" s="83"/>
      <c r="AZ164" s="83"/>
      <c r="BA164" s="83"/>
      <c r="BJ164" s="54"/>
      <c r="BK164" s="22"/>
      <c r="BL164" s="24"/>
      <c r="BP164" s="23"/>
      <c r="BQ164" s="24"/>
      <c r="BR164" s="22"/>
      <c r="BS164" s="24"/>
      <c r="BT164" s="24"/>
      <c r="BU164" s="23"/>
      <c r="BV164" s="26"/>
      <c r="BX164" s="6"/>
      <c r="BY164" s="24"/>
      <c r="BZ164" s="109"/>
      <c r="CA164" s="66"/>
      <c r="CB164" s="5"/>
      <c r="CC164" s="68"/>
      <c r="CD164" s="67"/>
      <c r="CE164" s="67"/>
      <c r="CF164" s="64"/>
      <c r="CG164" s="5"/>
      <c r="CH164" s="69"/>
      <c r="CI164" s="6"/>
      <c r="CJ164" s="5"/>
      <c r="CK164" s="25"/>
      <c r="CL164" s="5"/>
      <c r="DN164" s="14"/>
      <c r="DO164" s="14"/>
      <c r="DP164" s="5"/>
      <c r="DQ164" s="25"/>
      <c r="DR164" s="25"/>
      <c r="DS164" s="96"/>
      <c r="DT164" s="83"/>
      <c r="DU164" s="14"/>
      <c r="DX164" s="83"/>
      <c r="DY164" s="83"/>
      <c r="DZ164" s="83"/>
      <c r="EA164" s="83"/>
      <c r="EJ164" s="54"/>
      <c r="EK164" s="22"/>
      <c r="EL164" s="24"/>
      <c r="EP164" s="23"/>
      <c r="EQ164" s="24"/>
      <c r="ER164" s="22"/>
      <c r="ES164" s="24"/>
      <c r="ET164" s="24"/>
      <c r="EU164" s="23"/>
      <c r="EV164" s="26"/>
      <c r="EX164" s="6"/>
      <c r="EY164" s="24"/>
      <c r="EZ164" s="109"/>
      <c r="FA164" s="66"/>
      <c r="FB164" s="5"/>
      <c r="FC164" s="68"/>
      <c r="FD164" s="67"/>
      <c r="FE164" s="67"/>
      <c r="FF164" s="64"/>
      <c r="FG164" s="5"/>
      <c r="FH164" s="69"/>
      <c r="FI164" s="6"/>
      <c r="FJ164" s="5"/>
      <c r="FK164" s="25"/>
      <c r="FL164" s="5"/>
    </row>
    <row r="165" spans="40:168">
      <c r="AN165" s="14"/>
      <c r="AO165" s="14"/>
      <c r="AP165" s="5"/>
      <c r="AQ165" s="25"/>
      <c r="AR165" s="25"/>
      <c r="AS165" s="96"/>
      <c r="AT165" s="83"/>
      <c r="AU165" s="14"/>
      <c r="AX165" s="83"/>
      <c r="AY165" s="83"/>
      <c r="AZ165" s="83"/>
      <c r="BA165" s="83"/>
      <c r="BJ165" s="54"/>
      <c r="BK165" s="22"/>
      <c r="BL165" s="24"/>
      <c r="BP165" s="23"/>
      <c r="BQ165" s="24"/>
      <c r="BR165" s="22"/>
      <c r="BS165" s="24"/>
      <c r="BT165" s="24"/>
      <c r="BU165" s="23"/>
      <c r="BV165" s="26"/>
      <c r="BX165" s="6"/>
      <c r="BY165" s="24"/>
      <c r="BZ165" s="109"/>
      <c r="CA165" s="66"/>
      <c r="CB165" s="5"/>
      <c r="CC165" s="68"/>
      <c r="CD165" s="67"/>
      <c r="CE165" s="67"/>
      <c r="CF165" s="64"/>
      <c r="CG165" s="5"/>
      <c r="CH165" s="69"/>
      <c r="CI165" s="6"/>
      <c r="CJ165" s="5"/>
      <c r="CK165" s="25"/>
      <c r="CL165" s="5"/>
      <c r="DN165" s="14"/>
      <c r="DO165" s="14"/>
      <c r="DP165" s="5"/>
      <c r="DQ165" s="25"/>
      <c r="DR165" s="25"/>
      <c r="DS165" s="96"/>
      <c r="DT165" s="83"/>
      <c r="DU165" s="14"/>
      <c r="DX165" s="83"/>
      <c r="DY165" s="83"/>
      <c r="DZ165" s="83"/>
      <c r="EA165" s="83"/>
      <c r="EJ165" s="54"/>
      <c r="EK165" s="22"/>
      <c r="EL165" s="24"/>
      <c r="EP165" s="23"/>
      <c r="EQ165" s="24"/>
      <c r="ER165" s="22"/>
      <c r="ES165" s="24"/>
      <c r="ET165" s="24"/>
      <c r="EU165" s="23"/>
      <c r="EV165" s="26"/>
      <c r="EX165" s="6"/>
      <c r="EY165" s="24"/>
      <c r="EZ165" s="109"/>
      <c r="FA165" s="66"/>
      <c r="FB165" s="5"/>
      <c r="FC165" s="68"/>
      <c r="FD165" s="67"/>
      <c r="FE165" s="67"/>
      <c r="FF165" s="64"/>
      <c r="FG165" s="5"/>
      <c r="FH165" s="69"/>
      <c r="FI165" s="6"/>
      <c r="FJ165" s="5"/>
      <c r="FK165" s="25"/>
      <c r="FL165" s="5"/>
    </row>
    <row r="166" spans="40:168">
      <c r="AN166" s="14"/>
      <c r="AO166" s="14"/>
      <c r="AP166" s="5"/>
      <c r="AQ166" s="25"/>
      <c r="AR166" s="25"/>
      <c r="AS166" s="96"/>
      <c r="AT166" s="83"/>
      <c r="AU166" s="14"/>
      <c r="AX166" s="83"/>
      <c r="AY166" s="83"/>
      <c r="AZ166" s="83"/>
      <c r="BA166" s="83"/>
      <c r="BJ166" s="54"/>
      <c r="BK166" s="22"/>
      <c r="BL166" s="24"/>
      <c r="BP166" s="23"/>
      <c r="BQ166" s="24"/>
      <c r="BR166" s="22"/>
      <c r="BS166" s="24"/>
      <c r="BT166" s="24"/>
      <c r="BU166" s="23"/>
      <c r="BV166" s="26"/>
      <c r="BX166" s="6"/>
      <c r="BY166" s="24"/>
      <c r="BZ166" s="109"/>
      <c r="CA166" s="66"/>
      <c r="CB166" s="5"/>
      <c r="CC166" s="68"/>
      <c r="CD166" s="67"/>
      <c r="CE166" s="67"/>
      <c r="CF166" s="64"/>
      <c r="CG166" s="5"/>
      <c r="CH166" s="69"/>
      <c r="CI166" s="6"/>
      <c r="CJ166" s="5"/>
      <c r="CK166" s="25"/>
      <c r="CL166" s="5"/>
      <c r="DN166" s="14"/>
      <c r="DO166" s="14"/>
      <c r="DP166" s="5"/>
      <c r="DQ166" s="25"/>
      <c r="DR166" s="25"/>
      <c r="DS166" s="96"/>
      <c r="DT166" s="83"/>
      <c r="DU166" s="14"/>
      <c r="DX166" s="83"/>
      <c r="DY166" s="83"/>
      <c r="DZ166" s="83"/>
      <c r="EA166" s="83"/>
      <c r="EJ166" s="54"/>
      <c r="EK166" s="22"/>
      <c r="EL166" s="24"/>
      <c r="EP166" s="23"/>
      <c r="EQ166" s="24"/>
      <c r="ER166" s="22"/>
      <c r="ES166" s="24"/>
      <c r="ET166" s="24"/>
      <c r="EU166" s="23"/>
      <c r="EV166" s="26"/>
      <c r="EX166" s="6"/>
      <c r="EY166" s="24"/>
      <c r="EZ166" s="109"/>
      <c r="FA166" s="66"/>
      <c r="FB166" s="5"/>
      <c r="FC166" s="68"/>
      <c r="FD166" s="67"/>
      <c r="FE166" s="67"/>
      <c r="FF166" s="64"/>
      <c r="FG166" s="5"/>
      <c r="FH166" s="69"/>
      <c r="FI166" s="6"/>
      <c r="FJ166" s="5"/>
      <c r="FK166" s="25"/>
      <c r="FL166" s="5"/>
    </row>
    <row r="167" spans="40:168">
      <c r="AN167" s="14"/>
      <c r="AO167" s="14"/>
      <c r="AP167" s="5"/>
      <c r="AQ167" s="25"/>
      <c r="AR167" s="25"/>
      <c r="AS167" s="96"/>
      <c r="AT167" s="83"/>
      <c r="AU167" s="14"/>
      <c r="AX167" s="83"/>
      <c r="AY167" s="83"/>
      <c r="AZ167" s="83"/>
      <c r="BA167" s="83"/>
      <c r="BJ167" s="54"/>
      <c r="BK167" s="22"/>
      <c r="BL167" s="24"/>
      <c r="BP167" s="23"/>
      <c r="BQ167" s="24"/>
      <c r="BR167" s="22"/>
      <c r="BS167" s="24"/>
      <c r="BT167" s="24"/>
      <c r="BU167" s="23"/>
      <c r="BV167" s="26"/>
      <c r="BX167" s="6"/>
      <c r="BY167" s="24"/>
      <c r="BZ167" s="109"/>
      <c r="CA167" s="66"/>
      <c r="CB167" s="5"/>
      <c r="CC167" s="68"/>
      <c r="CD167" s="67"/>
      <c r="CE167" s="67"/>
      <c r="CF167" s="64"/>
      <c r="CG167" s="5"/>
      <c r="CH167" s="69"/>
      <c r="CI167" s="6"/>
      <c r="CJ167" s="5"/>
      <c r="CK167" s="25"/>
      <c r="CL167" s="5"/>
      <c r="DN167" s="14"/>
      <c r="DO167" s="14"/>
      <c r="DP167" s="5"/>
      <c r="DQ167" s="25"/>
      <c r="DR167" s="25"/>
      <c r="DS167" s="96"/>
      <c r="DT167" s="83"/>
      <c r="DU167" s="14"/>
      <c r="DX167" s="83"/>
      <c r="DY167" s="83"/>
      <c r="DZ167" s="83"/>
      <c r="EA167" s="83"/>
      <c r="EJ167" s="54"/>
      <c r="EK167" s="22"/>
      <c r="EL167" s="24"/>
      <c r="EP167" s="23"/>
      <c r="EQ167" s="24"/>
      <c r="ER167" s="22"/>
      <c r="ES167" s="24"/>
      <c r="ET167" s="24"/>
      <c r="EU167" s="23"/>
      <c r="EV167" s="26"/>
      <c r="EX167" s="6"/>
      <c r="EY167" s="24"/>
      <c r="EZ167" s="109"/>
      <c r="FA167" s="66"/>
      <c r="FB167" s="5"/>
      <c r="FC167" s="68"/>
      <c r="FD167" s="67"/>
      <c r="FE167" s="67"/>
      <c r="FF167" s="64"/>
      <c r="FG167" s="5"/>
      <c r="FH167" s="69"/>
      <c r="FI167" s="6"/>
      <c r="FJ167" s="5"/>
      <c r="FK167" s="25"/>
      <c r="FL167" s="5"/>
    </row>
    <row r="168" spans="40:168">
      <c r="AN168" s="14"/>
      <c r="AO168" s="14"/>
      <c r="AP168" s="5"/>
      <c r="AQ168" s="25"/>
      <c r="AR168" s="25"/>
      <c r="AS168" s="96"/>
      <c r="AT168" s="83"/>
      <c r="AU168" s="14"/>
      <c r="AX168" s="83"/>
      <c r="AY168" s="83"/>
      <c r="AZ168" s="83"/>
      <c r="BA168" s="83"/>
      <c r="BJ168" s="54"/>
      <c r="BK168" s="22"/>
      <c r="BL168" s="24"/>
      <c r="BP168" s="23"/>
      <c r="BQ168" s="24"/>
      <c r="BR168" s="22"/>
      <c r="BS168" s="24"/>
      <c r="BT168" s="24"/>
      <c r="BU168" s="23"/>
      <c r="BV168" s="26"/>
      <c r="BX168" s="6"/>
      <c r="BY168" s="24"/>
      <c r="BZ168" s="109"/>
      <c r="CA168" s="66"/>
      <c r="CB168" s="5"/>
      <c r="CC168" s="68"/>
      <c r="CD168" s="67"/>
      <c r="CE168" s="67"/>
      <c r="CF168" s="64"/>
      <c r="CG168" s="5"/>
      <c r="CH168" s="69"/>
      <c r="CI168" s="6"/>
      <c r="CJ168" s="5"/>
      <c r="CK168" s="25"/>
      <c r="CL168" s="5"/>
      <c r="DN168" s="14"/>
      <c r="DO168" s="14"/>
      <c r="DP168" s="5"/>
      <c r="DQ168" s="25"/>
      <c r="DR168" s="25"/>
      <c r="DS168" s="96"/>
      <c r="DT168" s="83"/>
      <c r="DU168" s="14"/>
      <c r="DX168" s="83"/>
      <c r="DY168" s="83"/>
      <c r="DZ168" s="83"/>
      <c r="EA168" s="83"/>
      <c r="EJ168" s="54"/>
      <c r="EK168" s="22"/>
      <c r="EL168" s="24"/>
      <c r="EP168" s="23"/>
      <c r="EQ168" s="24"/>
      <c r="ER168" s="22"/>
      <c r="ES168" s="24"/>
      <c r="ET168" s="24"/>
      <c r="EU168" s="23"/>
      <c r="EV168" s="26"/>
      <c r="EX168" s="6"/>
      <c r="EY168" s="24"/>
      <c r="EZ168" s="109"/>
      <c r="FA168" s="66"/>
      <c r="FB168" s="5"/>
      <c r="FC168" s="68"/>
      <c r="FD168" s="67"/>
      <c r="FE168" s="67"/>
      <c r="FF168" s="64"/>
      <c r="FG168" s="5"/>
      <c r="FH168" s="69"/>
      <c r="FI168" s="6"/>
      <c r="FJ168" s="5"/>
      <c r="FK168" s="25"/>
      <c r="FL168" s="5"/>
    </row>
    <row r="169" spans="40:168">
      <c r="AN169" s="14"/>
      <c r="AO169" s="14"/>
      <c r="AP169" s="5"/>
      <c r="AQ169" s="25"/>
      <c r="AR169" s="25"/>
      <c r="AS169" s="96"/>
      <c r="AT169" s="83"/>
      <c r="AU169" s="14"/>
      <c r="AX169" s="83"/>
      <c r="AY169" s="83"/>
      <c r="AZ169" s="83"/>
      <c r="BA169" s="83"/>
      <c r="BJ169" s="54"/>
      <c r="BK169" s="22"/>
      <c r="BL169" s="24"/>
      <c r="BP169" s="23"/>
      <c r="BQ169" s="24"/>
      <c r="BR169" s="22"/>
      <c r="BS169" s="24"/>
      <c r="BT169" s="24"/>
      <c r="BU169" s="23"/>
      <c r="BV169" s="26"/>
      <c r="BX169" s="6"/>
      <c r="BY169" s="24"/>
      <c r="BZ169" s="109"/>
      <c r="CA169" s="66"/>
      <c r="CB169" s="5"/>
      <c r="CC169" s="68"/>
      <c r="CD169" s="67"/>
      <c r="CE169" s="67"/>
      <c r="CF169" s="64"/>
      <c r="CG169" s="5"/>
      <c r="CH169" s="69"/>
      <c r="CI169" s="6"/>
      <c r="CJ169" s="5"/>
      <c r="CK169" s="25"/>
      <c r="CL169" s="5"/>
      <c r="DN169" s="14"/>
      <c r="DO169" s="14"/>
      <c r="DP169" s="5"/>
      <c r="DQ169" s="25"/>
      <c r="DR169" s="25"/>
      <c r="DS169" s="96"/>
      <c r="DT169" s="83"/>
      <c r="DU169" s="14"/>
      <c r="DX169" s="83"/>
      <c r="DY169" s="83"/>
      <c r="DZ169" s="83"/>
      <c r="EA169" s="83"/>
      <c r="EJ169" s="54"/>
      <c r="EK169" s="22"/>
      <c r="EL169" s="24"/>
      <c r="EP169" s="23"/>
      <c r="EQ169" s="24"/>
      <c r="ER169" s="22"/>
      <c r="ES169" s="24"/>
      <c r="ET169" s="24"/>
      <c r="EU169" s="23"/>
      <c r="EV169" s="26"/>
      <c r="EX169" s="6"/>
      <c r="EY169" s="24"/>
      <c r="EZ169" s="109"/>
      <c r="FA169" s="66"/>
      <c r="FB169" s="5"/>
      <c r="FC169" s="68"/>
      <c r="FD169" s="67"/>
      <c r="FE169" s="67"/>
      <c r="FF169" s="64"/>
      <c r="FG169" s="5"/>
      <c r="FH169" s="69"/>
      <c r="FI169" s="6"/>
      <c r="FJ169" s="5"/>
      <c r="FK169" s="25"/>
      <c r="FL169" s="5"/>
    </row>
    <row r="170" spans="40:168">
      <c r="AN170" s="14"/>
      <c r="AO170" s="14"/>
      <c r="AP170" s="5"/>
      <c r="AQ170" s="25"/>
      <c r="AR170" s="25"/>
      <c r="AS170" s="96"/>
      <c r="AT170" s="83"/>
      <c r="AU170" s="14"/>
      <c r="AX170" s="83"/>
      <c r="AY170" s="83"/>
      <c r="AZ170" s="83"/>
      <c r="BA170" s="83"/>
      <c r="BJ170" s="54"/>
      <c r="BK170" s="22"/>
      <c r="BL170" s="24"/>
      <c r="BP170" s="23"/>
      <c r="BQ170" s="24"/>
      <c r="BR170" s="22"/>
      <c r="BS170" s="24"/>
      <c r="BT170" s="24"/>
      <c r="BU170" s="23"/>
      <c r="BV170" s="26"/>
      <c r="BX170" s="6"/>
      <c r="BY170" s="24"/>
      <c r="BZ170" s="109"/>
      <c r="CA170" s="66"/>
      <c r="CB170" s="5"/>
      <c r="CC170" s="68"/>
      <c r="CD170" s="67"/>
      <c r="CE170" s="67"/>
      <c r="CF170" s="64"/>
      <c r="CG170" s="5"/>
      <c r="CH170" s="69"/>
      <c r="CI170" s="6"/>
      <c r="CJ170" s="5"/>
      <c r="CK170" s="25"/>
      <c r="CL170" s="5"/>
      <c r="DN170" s="14"/>
      <c r="DO170" s="14"/>
      <c r="DP170" s="5"/>
      <c r="DQ170" s="25"/>
      <c r="DR170" s="25"/>
      <c r="DS170" s="96"/>
      <c r="DT170" s="83"/>
      <c r="DU170" s="14"/>
      <c r="DX170" s="83"/>
      <c r="DY170" s="83"/>
      <c r="DZ170" s="83"/>
      <c r="EA170" s="83"/>
      <c r="EJ170" s="54"/>
      <c r="EK170" s="22"/>
      <c r="EL170" s="24"/>
      <c r="EP170" s="23"/>
      <c r="EQ170" s="24"/>
      <c r="ER170" s="22"/>
      <c r="ES170" s="24"/>
      <c r="ET170" s="24"/>
      <c r="EU170" s="23"/>
      <c r="EV170" s="26"/>
      <c r="EX170" s="6"/>
      <c r="EY170" s="24"/>
      <c r="EZ170" s="109"/>
      <c r="FA170" s="66"/>
      <c r="FB170" s="5"/>
      <c r="FC170" s="68"/>
      <c r="FD170" s="67"/>
      <c r="FE170" s="67"/>
      <c r="FF170" s="64"/>
      <c r="FG170" s="5"/>
      <c r="FH170" s="69"/>
      <c r="FI170" s="6"/>
      <c r="FJ170" s="5"/>
      <c r="FK170" s="25"/>
      <c r="FL170" s="5"/>
    </row>
    <row r="171" spans="40:168">
      <c r="AN171" s="14"/>
      <c r="AO171" s="14"/>
      <c r="AP171" s="5"/>
      <c r="AQ171" s="25"/>
      <c r="AR171" s="25"/>
      <c r="AS171" s="96"/>
      <c r="AT171" s="83"/>
      <c r="AU171" s="14"/>
      <c r="AX171" s="83"/>
      <c r="AY171" s="83"/>
      <c r="AZ171" s="83"/>
      <c r="BA171" s="83"/>
      <c r="BJ171" s="54"/>
      <c r="BK171" s="22"/>
      <c r="BL171" s="24"/>
      <c r="BP171" s="23"/>
      <c r="BQ171" s="24"/>
      <c r="BR171" s="22"/>
      <c r="BS171" s="24"/>
      <c r="BT171" s="24"/>
      <c r="BU171" s="23"/>
      <c r="BV171" s="26"/>
      <c r="BX171" s="6"/>
      <c r="BY171" s="24"/>
      <c r="BZ171" s="109"/>
      <c r="CA171" s="66"/>
      <c r="CB171" s="5"/>
      <c r="CC171" s="68"/>
      <c r="CD171" s="67"/>
      <c r="CE171" s="67"/>
      <c r="CF171" s="64"/>
      <c r="CG171" s="5"/>
      <c r="CH171" s="69"/>
      <c r="CI171" s="6"/>
      <c r="CJ171" s="5"/>
      <c r="CK171" s="25"/>
      <c r="CL171" s="5"/>
      <c r="DN171" s="14"/>
      <c r="DO171" s="14"/>
      <c r="DP171" s="5"/>
      <c r="DQ171" s="25"/>
      <c r="DR171" s="25"/>
      <c r="DS171" s="96"/>
      <c r="DT171" s="83"/>
      <c r="DU171" s="14"/>
      <c r="DX171" s="83"/>
      <c r="DY171" s="83"/>
      <c r="DZ171" s="83"/>
      <c r="EA171" s="83"/>
      <c r="EJ171" s="54"/>
      <c r="EK171" s="22"/>
      <c r="EL171" s="24"/>
      <c r="EP171" s="23"/>
      <c r="EQ171" s="24"/>
      <c r="ER171" s="22"/>
      <c r="ES171" s="24"/>
      <c r="ET171" s="24"/>
      <c r="EU171" s="23"/>
      <c r="EV171" s="26"/>
      <c r="EX171" s="6"/>
      <c r="EY171" s="24"/>
      <c r="EZ171" s="109"/>
      <c r="FA171" s="66"/>
      <c r="FB171" s="5"/>
      <c r="FC171" s="68"/>
      <c r="FD171" s="67"/>
      <c r="FE171" s="67"/>
      <c r="FF171" s="64"/>
      <c r="FG171" s="5"/>
      <c r="FH171" s="69"/>
      <c r="FI171" s="6"/>
      <c r="FJ171" s="5"/>
      <c r="FK171" s="25"/>
      <c r="FL171" s="5"/>
    </row>
    <row r="172" spans="40:168">
      <c r="AN172" s="14"/>
      <c r="AO172" s="14"/>
      <c r="AP172" s="5"/>
      <c r="AQ172" s="25"/>
      <c r="AR172" s="25"/>
      <c r="AS172" s="96"/>
      <c r="AT172" s="83"/>
      <c r="AU172" s="14"/>
      <c r="AX172" s="83"/>
      <c r="AY172" s="83"/>
      <c r="AZ172" s="83"/>
      <c r="BA172" s="83"/>
      <c r="BJ172" s="54"/>
      <c r="BK172" s="22"/>
      <c r="BL172" s="24"/>
      <c r="BP172" s="23"/>
      <c r="BQ172" s="24"/>
      <c r="BR172" s="22"/>
      <c r="BS172" s="24"/>
      <c r="BT172" s="24"/>
      <c r="BU172" s="23"/>
      <c r="BV172" s="26"/>
      <c r="BX172" s="6"/>
      <c r="BY172" s="24"/>
      <c r="BZ172" s="109"/>
      <c r="CA172" s="66"/>
      <c r="CB172" s="5"/>
      <c r="CC172" s="68"/>
      <c r="CD172" s="67"/>
      <c r="CE172" s="67"/>
      <c r="CF172" s="64"/>
      <c r="CG172" s="5"/>
      <c r="CH172" s="69"/>
      <c r="CI172" s="6"/>
      <c r="CJ172" s="5"/>
      <c r="CK172" s="25"/>
      <c r="CL172" s="5"/>
      <c r="DN172" s="14"/>
      <c r="DO172" s="14"/>
      <c r="DP172" s="5"/>
      <c r="DQ172" s="25"/>
      <c r="DR172" s="25"/>
      <c r="DS172" s="96"/>
      <c r="DT172" s="83"/>
      <c r="DU172" s="14"/>
      <c r="DX172" s="83"/>
      <c r="DY172" s="83"/>
      <c r="DZ172" s="83"/>
      <c r="EA172" s="83"/>
      <c r="EJ172" s="54"/>
      <c r="EK172" s="22"/>
      <c r="EL172" s="24"/>
      <c r="EP172" s="23"/>
      <c r="EQ172" s="24"/>
      <c r="ER172" s="22"/>
      <c r="ES172" s="24"/>
      <c r="ET172" s="24"/>
      <c r="EU172" s="23"/>
      <c r="EV172" s="26"/>
      <c r="EX172" s="6"/>
      <c r="EY172" s="24"/>
      <c r="EZ172" s="109"/>
      <c r="FA172" s="66"/>
      <c r="FB172" s="5"/>
      <c r="FC172" s="68"/>
      <c r="FD172" s="67"/>
      <c r="FE172" s="67"/>
      <c r="FF172" s="64"/>
      <c r="FG172" s="5"/>
      <c r="FH172" s="69"/>
      <c r="FI172" s="6"/>
      <c r="FJ172" s="5"/>
      <c r="FK172" s="25"/>
      <c r="FL172" s="5"/>
    </row>
    <row r="173" spans="40:168">
      <c r="AN173" s="14"/>
      <c r="AO173" s="14"/>
      <c r="AP173" s="5"/>
      <c r="AQ173" s="25"/>
      <c r="AR173" s="25"/>
      <c r="AS173" s="96"/>
      <c r="AT173" s="83"/>
      <c r="AU173" s="14"/>
      <c r="AX173" s="83"/>
      <c r="AY173" s="83"/>
      <c r="AZ173" s="83"/>
      <c r="BA173" s="83"/>
      <c r="BJ173" s="54"/>
      <c r="BK173" s="22"/>
      <c r="BL173" s="24"/>
      <c r="BP173" s="23"/>
      <c r="BQ173" s="24"/>
      <c r="BR173" s="22"/>
      <c r="BS173" s="24"/>
      <c r="BT173" s="24"/>
      <c r="BU173" s="23"/>
      <c r="BV173" s="26"/>
      <c r="BX173" s="6"/>
      <c r="BY173" s="24"/>
      <c r="BZ173" s="109"/>
      <c r="CA173" s="66"/>
      <c r="CB173" s="5"/>
      <c r="CC173" s="68"/>
      <c r="CD173" s="67"/>
      <c r="CE173" s="67"/>
      <c r="CF173" s="64"/>
      <c r="CG173" s="5"/>
      <c r="CH173" s="69"/>
      <c r="CI173" s="6"/>
      <c r="CJ173" s="5"/>
      <c r="CK173" s="25"/>
      <c r="CL173" s="5"/>
      <c r="DN173" s="14"/>
      <c r="DO173" s="14"/>
      <c r="DP173" s="5"/>
      <c r="DQ173" s="25"/>
      <c r="DR173" s="25"/>
      <c r="DS173" s="96"/>
      <c r="DT173" s="83"/>
      <c r="DU173" s="14"/>
      <c r="DX173" s="83"/>
      <c r="DY173" s="83"/>
      <c r="DZ173" s="83"/>
      <c r="EA173" s="83"/>
      <c r="EJ173" s="54"/>
      <c r="EK173" s="22"/>
      <c r="EL173" s="24"/>
      <c r="EP173" s="23"/>
      <c r="EQ173" s="24"/>
      <c r="ER173" s="22"/>
      <c r="ES173" s="24"/>
      <c r="ET173" s="24"/>
      <c r="EU173" s="23"/>
      <c r="EV173" s="26"/>
      <c r="EX173" s="6"/>
      <c r="EY173" s="24"/>
      <c r="EZ173" s="109"/>
      <c r="FA173" s="66"/>
      <c r="FB173" s="5"/>
      <c r="FC173" s="68"/>
      <c r="FD173" s="67"/>
      <c r="FE173" s="67"/>
      <c r="FF173" s="64"/>
      <c r="FG173" s="5"/>
      <c r="FH173" s="69"/>
      <c r="FI173" s="6"/>
      <c r="FJ173" s="5"/>
      <c r="FK173" s="25"/>
      <c r="FL173" s="5"/>
    </row>
    <row r="174" spans="40:168">
      <c r="AN174" s="14"/>
      <c r="AO174" s="14"/>
      <c r="AP174" s="5"/>
      <c r="AQ174" s="25"/>
      <c r="AR174" s="25"/>
      <c r="AS174" s="96"/>
      <c r="AT174" s="83"/>
      <c r="AU174" s="14"/>
      <c r="AX174" s="83"/>
      <c r="AY174" s="83"/>
      <c r="AZ174" s="83"/>
      <c r="BA174" s="83"/>
      <c r="BJ174" s="54"/>
      <c r="BK174" s="22"/>
      <c r="BL174" s="24"/>
      <c r="BP174" s="23"/>
      <c r="BQ174" s="24"/>
      <c r="BR174" s="22"/>
      <c r="BS174" s="24"/>
      <c r="BT174" s="24"/>
      <c r="BU174" s="23"/>
      <c r="BV174" s="26"/>
      <c r="BX174" s="6"/>
      <c r="BY174" s="24"/>
      <c r="BZ174" s="109"/>
      <c r="CA174" s="66"/>
      <c r="CB174" s="5"/>
      <c r="CC174" s="68"/>
      <c r="CD174" s="67"/>
      <c r="CE174" s="67"/>
      <c r="CF174" s="64"/>
      <c r="CG174" s="5"/>
      <c r="CH174" s="69"/>
      <c r="CI174" s="6"/>
      <c r="CJ174" s="5"/>
      <c r="CK174" s="25"/>
      <c r="CL174" s="5"/>
      <c r="DN174" s="14"/>
      <c r="DO174" s="14"/>
      <c r="DP174" s="5"/>
      <c r="DQ174" s="25"/>
      <c r="DR174" s="25"/>
      <c r="DS174" s="96"/>
      <c r="DT174" s="83"/>
      <c r="DU174" s="14"/>
      <c r="DX174" s="83"/>
      <c r="DY174" s="83"/>
      <c r="DZ174" s="83"/>
      <c r="EA174" s="83"/>
      <c r="EJ174" s="54"/>
      <c r="EK174" s="22"/>
      <c r="EL174" s="24"/>
      <c r="EP174" s="23"/>
      <c r="EQ174" s="24"/>
      <c r="ER174" s="22"/>
      <c r="ES174" s="24"/>
      <c r="ET174" s="24"/>
      <c r="EU174" s="23"/>
      <c r="EV174" s="26"/>
      <c r="EX174" s="6"/>
      <c r="EY174" s="24"/>
      <c r="EZ174" s="109"/>
      <c r="FA174" s="66"/>
      <c r="FB174" s="5"/>
      <c r="FC174" s="68"/>
      <c r="FD174" s="67"/>
      <c r="FE174" s="67"/>
      <c r="FF174" s="64"/>
      <c r="FG174" s="5"/>
      <c r="FH174" s="69"/>
      <c r="FI174" s="6"/>
      <c r="FJ174" s="5"/>
      <c r="FK174" s="25"/>
      <c r="FL174" s="5"/>
    </row>
    <row r="175" spans="40:168">
      <c r="AN175" s="14"/>
      <c r="AO175" s="14"/>
      <c r="AP175" s="5"/>
      <c r="AQ175" s="25"/>
      <c r="AR175" s="25"/>
      <c r="AS175" s="96"/>
      <c r="AT175" s="83"/>
      <c r="AU175" s="14"/>
      <c r="AX175" s="83"/>
      <c r="AY175" s="83"/>
      <c r="AZ175" s="83"/>
      <c r="BA175" s="83"/>
      <c r="BJ175" s="54"/>
      <c r="BK175" s="22"/>
      <c r="BL175" s="24"/>
      <c r="BP175" s="23"/>
      <c r="BQ175" s="24"/>
      <c r="BR175" s="22"/>
      <c r="BS175" s="24"/>
      <c r="BT175" s="24"/>
      <c r="BU175" s="23"/>
      <c r="BV175" s="26"/>
      <c r="BX175" s="6"/>
      <c r="BY175" s="24"/>
      <c r="BZ175" s="109"/>
      <c r="CA175" s="66"/>
      <c r="CB175" s="5"/>
      <c r="CC175" s="68"/>
      <c r="CD175" s="67"/>
      <c r="CE175" s="67"/>
      <c r="CF175" s="64"/>
      <c r="CG175" s="5"/>
      <c r="CH175" s="69"/>
      <c r="CI175" s="6"/>
      <c r="CJ175" s="5"/>
      <c r="CK175" s="25"/>
      <c r="CL175" s="5"/>
      <c r="DN175" s="14"/>
      <c r="DO175" s="14"/>
      <c r="DP175" s="5"/>
      <c r="DQ175" s="25"/>
      <c r="DR175" s="25"/>
      <c r="DS175" s="96"/>
      <c r="DT175" s="83"/>
      <c r="DU175" s="14"/>
      <c r="DX175" s="83"/>
      <c r="DY175" s="83"/>
      <c r="DZ175" s="83"/>
      <c r="EA175" s="83"/>
      <c r="EJ175" s="54"/>
      <c r="EK175" s="22"/>
      <c r="EL175" s="24"/>
      <c r="EP175" s="23"/>
      <c r="EQ175" s="24"/>
      <c r="ER175" s="22"/>
      <c r="ES175" s="24"/>
      <c r="ET175" s="24"/>
      <c r="EU175" s="23"/>
      <c r="EV175" s="26"/>
      <c r="EX175" s="6"/>
      <c r="EY175" s="24"/>
      <c r="EZ175" s="109"/>
      <c r="FA175" s="66"/>
      <c r="FB175" s="5"/>
      <c r="FC175" s="68"/>
      <c r="FD175" s="67"/>
      <c r="FE175" s="67"/>
      <c r="FF175" s="64"/>
      <c r="FG175" s="5"/>
      <c r="FH175" s="69"/>
      <c r="FI175" s="6"/>
      <c r="FJ175" s="5"/>
      <c r="FK175" s="25"/>
      <c r="FL175" s="5"/>
    </row>
    <row r="176" spans="40:168">
      <c r="AN176" s="14"/>
      <c r="AO176" s="14"/>
      <c r="AP176" s="5"/>
      <c r="AQ176" s="25"/>
      <c r="AR176" s="25"/>
      <c r="AS176" s="96"/>
      <c r="AT176" s="83"/>
      <c r="AU176" s="14"/>
      <c r="AX176" s="83"/>
      <c r="AY176" s="83"/>
      <c r="AZ176" s="83"/>
      <c r="BA176" s="83"/>
      <c r="BJ176" s="54"/>
      <c r="BK176" s="22"/>
      <c r="BL176" s="24"/>
      <c r="BP176" s="23"/>
      <c r="BQ176" s="24"/>
      <c r="BR176" s="22"/>
      <c r="BS176" s="24"/>
      <c r="BT176" s="24"/>
      <c r="BU176" s="23"/>
      <c r="BV176" s="26"/>
      <c r="BX176" s="6"/>
      <c r="BY176" s="24"/>
      <c r="BZ176" s="109"/>
      <c r="CA176" s="66"/>
      <c r="CB176" s="5"/>
      <c r="CC176" s="68"/>
      <c r="CD176" s="67"/>
      <c r="CE176" s="67"/>
      <c r="CF176" s="64"/>
      <c r="CG176" s="5"/>
      <c r="CH176" s="69"/>
      <c r="CI176" s="6"/>
      <c r="CJ176" s="5"/>
      <c r="CK176" s="25"/>
      <c r="CL176" s="5"/>
      <c r="DN176" s="14"/>
      <c r="DO176" s="14"/>
      <c r="DP176" s="5"/>
      <c r="DQ176" s="25"/>
      <c r="DR176" s="25"/>
      <c r="DS176" s="96"/>
      <c r="DT176" s="83"/>
      <c r="DU176" s="14"/>
      <c r="DX176" s="83"/>
      <c r="DY176" s="83"/>
      <c r="DZ176" s="83"/>
      <c r="EA176" s="83"/>
      <c r="EJ176" s="54"/>
      <c r="EK176" s="22"/>
      <c r="EL176" s="24"/>
      <c r="EP176" s="23"/>
      <c r="EQ176" s="24"/>
      <c r="ER176" s="22"/>
      <c r="ES176" s="24"/>
      <c r="ET176" s="24"/>
      <c r="EU176" s="23"/>
      <c r="EV176" s="26"/>
      <c r="EX176" s="6"/>
      <c r="EY176" s="24"/>
      <c r="EZ176" s="109"/>
      <c r="FA176" s="66"/>
      <c r="FB176" s="5"/>
      <c r="FC176" s="68"/>
      <c r="FD176" s="67"/>
      <c r="FE176" s="67"/>
      <c r="FF176" s="64"/>
      <c r="FG176" s="5"/>
      <c r="FH176" s="69"/>
      <c r="FI176" s="6"/>
      <c r="FJ176" s="5"/>
      <c r="FK176" s="25"/>
      <c r="FL176" s="5"/>
    </row>
    <row r="177" spans="40:168">
      <c r="AN177" s="14"/>
      <c r="AO177" s="14"/>
      <c r="AP177" s="5"/>
      <c r="AQ177" s="25"/>
      <c r="AR177" s="25"/>
      <c r="AS177" s="96"/>
      <c r="AT177" s="83"/>
      <c r="AU177" s="14"/>
      <c r="AX177" s="83"/>
      <c r="AY177" s="83"/>
      <c r="AZ177" s="83"/>
      <c r="BA177" s="83"/>
      <c r="BJ177" s="54"/>
      <c r="BK177" s="22"/>
      <c r="BL177" s="24"/>
      <c r="BP177" s="23"/>
      <c r="BQ177" s="24"/>
      <c r="BR177" s="22"/>
      <c r="BS177" s="24"/>
      <c r="BT177" s="24"/>
      <c r="BU177" s="23"/>
      <c r="BV177" s="26"/>
      <c r="BX177" s="6"/>
      <c r="BY177" s="24"/>
      <c r="BZ177" s="109"/>
      <c r="CA177" s="66"/>
      <c r="CB177" s="5"/>
      <c r="CC177" s="68"/>
      <c r="CD177" s="67"/>
      <c r="CE177" s="67"/>
      <c r="CF177" s="64"/>
      <c r="CG177" s="5"/>
      <c r="CH177" s="69"/>
      <c r="CI177" s="6"/>
      <c r="CJ177" s="5"/>
      <c r="CK177" s="25"/>
      <c r="CL177" s="5"/>
      <c r="DN177" s="14"/>
      <c r="DO177" s="14"/>
      <c r="DP177" s="5"/>
      <c r="DQ177" s="25"/>
      <c r="DR177" s="25"/>
      <c r="DS177" s="96"/>
      <c r="DT177" s="83"/>
      <c r="DU177" s="14"/>
      <c r="DX177" s="83"/>
      <c r="DY177" s="83"/>
      <c r="DZ177" s="83"/>
      <c r="EA177" s="83"/>
      <c r="EJ177" s="54"/>
      <c r="EK177" s="22"/>
      <c r="EL177" s="24"/>
      <c r="EP177" s="23"/>
      <c r="EQ177" s="24"/>
      <c r="ER177" s="22"/>
      <c r="ES177" s="24"/>
      <c r="ET177" s="24"/>
      <c r="EU177" s="23"/>
      <c r="EV177" s="26"/>
      <c r="EX177" s="6"/>
      <c r="EY177" s="24"/>
      <c r="EZ177" s="109"/>
      <c r="FA177" s="66"/>
      <c r="FB177" s="5"/>
      <c r="FC177" s="68"/>
      <c r="FD177" s="67"/>
      <c r="FE177" s="67"/>
      <c r="FF177" s="64"/>
      <c r="FG177" s="5"/>
      <c r="FH177" s="69"/>
      <c r="FI177" s="6"/>
      <c r="FJ177" s="5"/>
      <c r="FK177" s="25"/>
      <c r="FL177" s="5"/>
    </row>
    <row r="178" spans="40:168">
      <c r="AN178" s="14"/>
      <c r="AO178" s="14"/>
      <c r="AP178" s="5"/>
      <c r="AQ178" s="25"/>
      <c r="AR178" s="25"/>
      <c r="AS178" s="96"/>
      <c r="AT178" s="83"/>
      <c r="AU178" s="14"/>
      <c r="AX178" s="83"/>
      <c r="AY178" s="83"/>
      <c r="AZ178" s="83"/>
      <c r="BA178" s="83"/>
      <c r="BJ178" s="54"/>
      <c r="BK178" s="22"/>
      <c r="BL178" s="24"/>
      <c r="BP178" s="23"/>
      <c r="BQ178" s="24"/>
      <c r="BR178" s="22"/>
      <c r="BS178" s="24"/>
      <c r="BT178" s="24"/>
      <c r="BU178" s="23"/>
      <c r="BV178" s="26"/>
      <c r="BX178" s="6"/>
      <c r="BY178" s="24"/>
      <c r="BZ178" s="109"/>
      <c r="CA178" s="66"/>
      <c r="CB178" s="5"/>
      <c r="CC178" s="68"/>
      <c r="CD178" s="67"/>
      <c r="CE178" s="67"/>
      <c r="CF178" s="64"/>
      <c r="CG178" s="5"/>
      <c r="CH178" s="69"/>
      <c r="CI178" s="6"/>
      <c r="CJ178" s="5"/>
      <c r="CK178" s="25"/>
      <c r="CL178" s="5"/>
      <c r="DN178" s="14"/>
      <c r="DO178" s="14"/>
      <c r="DP178" s="5"/>
      <c r="DQ178" s="25"/>
      <c r="DR178" s="25"/>
      <c r="DS178" s="96"/>
      <c r="DT178" s="83"/>
      <c r="DU178" s="14"/>
      <c r="DX178" s="83"/>
      <c r="DY178" s="83"/>
      <c r="DZ178" s="83"/>
      <c r="EA178" s="83"/>
      <c r="EJ178" s="54"/>
      <c r="EK178" s="22"/>
      <c r="EL178" s="24"/>
      <c r="EP178" s="23"/>
      <c r="EQ178" s="24"/>
      <c r="ER178" s="22"/>
      <c r="ES178" s="24"/>
      <c r="ET178" s="24"/>
      <c r="EU178" s="23"/>
      <c r="EV178" s="26"/>
      <c r="EX178" s="6"/>
      <c r="EY178" s="24"/>
      <c r="EZ178" s="109"/>
      <c r="FA178" s="66"/>
      <c r="FB178" s="5"/>
      <c r="FC178" s="68"/>
      <c r="FD178" s="67"/>
      <c r="FE178" s="67"/>
      <c r="FF178" s="64"/>
      <c r="FG178" s="5"/>
      <c r="FH178" s="69"/>
      <c r="FI178" s="6"/>
      <c r="FJ178" s="5"/>
      <c r="FK178" s="25"/>
      <c r="FL178" s="5"/>
    </row>
    <row r="179" spans="40:168">
      <c r="AN179" s="14"/>
      <c r="AO179" s="14"/>
      <c r="AP179" s="5"/>
      <c r="AQ179" s="25"/>
      <c r="AR179" s="25"/>
      <c r="AS179" s="96"/>
      <c r="AT179" s="83"/>
      <c r="AU179" s="14"/>
      <c r="AX179" s="83"/>
      <c r="AY179" s="83"/>
      <c r="AZ179" s="83"/>
      <c r="BA179" s="83"/>
      <c r="BJ179" s="54"/>
      <c r="BK179" s="22"/>
      <c r="BL179" s="24"/>
      <c r="BP179" s="23"/>
      <c r="BQ179" s="24"/>
      <c r="BR179" s="22"/>
      <c r="BS179" s="24"/>
      <c r="BT179" s="24"/>
      <c r="BU179" s="23"/>
      <c r="BV179" s="26"/>
      <c r="BX179" s="6"/>
      <c r="BY179" s="24"/>
      <c r="BZ179" s="109"/>
      <c r="CA179" s="66"/>
      <c r="CB179" s="5"/>
      <c r="CC179" s="68"/>
      <c r="CD179" s="67"/>
      <c r="CE179" s="67"/>
      <c r="CF179" s="64"/>
      <c r="CG179" s="5"/>
      <c r="CH179" s="69"/>
      <c r="CI179" s="6"/>
      <c r="CJ179" s="5"/>
      <c r="CK179" s="25"/>
      <c r="CL179" s="5"/>
      <c r="DN179" s="14"/>
      <c r="DO179" s="14"/>
      <c r="DP179" s="5"/>
      <c r="DQ179" s="25"/>
      <c r="DR179" s="25"/>
      <c r="DS179" s="96"/>
      <c r="DT179" s="83"/>
      <c r="DU179" s="14"/>
      <c r="DX179" s="83"/>
      <c r="DY179" s="83"/>
      <c r="DZ179" s="83"/>
      <c r="EA179" s="83"/>
      <c r="EJ179" s="54"/>
      <c r="EK179" s="22"/>
      <c r="EL179" s="24"/>
      <c r="EP179" s="23"/>
      <c r="EQ179" s="24"/>
      <c r="ER179" s="22"/>
      <c r="ES179" s="24"/>
      <c r="ET179" s="24"/>
      <c r="EU179" s="23"/>
      <c r="EV179" s="26"/>
      <c r="EX179" s="6"/>
      <c r="EY179" s="24"/>
      <c r="EZ179" s="109"/>
      <c r="FA179" s="66"/>
      <c r="FB179" s="5"/>
      <c r="FC179" s="68"/>
      <c r="FD179" s="67"/>
      <c r="FE179" s="67"/>
      <c r="FF179" s="64"/>
      <c r="FG179" s="5"/>
      <c r="FH179" s="69"/>
      <c r="FI179" s="6"/>
      <c r="FJ179" s="5"/>
      <c r="FK179" s="25"/>
      <c r="FL179" s="5"/>
    </row>
    <row r="180" spans="40:168">
      <c r="AN180" s="14"/>
      <c r="AO180" s="14"/>
      <c r="AP180" s="5"/>
      <c r="AQ180" s="25"/>
      <c r="AR180" s="25"/>
      <c r="AS180" s="96"/>
      <c r="AT180" s="83"/>
      <c r="AU180" s="14"/>
      <c r="AX180" s="83"/>
      <c r="AY180" s="83"/>
      <c r="AZ180" s="83"/>
      <c r="BA180" s="83"/>
      <c r="BJ180" s="54"/>
      <c r="BK180" s="22"/>
      <c r="BL180" s="24"/>
      <c r="BP180" s="23"/>
      <c r="BQ180" s="24"/>
      <c r="BR180" s="22"/>
      <c r="BS180" s="24"/>
      <c r="BT180" s="24"/>
      <c r="BU180" s="23"/>
      <c r="BV180" s="26"/>
      <c r="BX180" s="6"/>
      <c r="BY180" s="24"/>
      <c r="BZ180" s="109"/>
      <c r="CA180" s="66"/>
      <c r="CB180" s="5"/>
      <c r="CC180" s="68"/>
      <c r="CD180" s="67"/>
      <c r="CE180" s="67"/>
      <c r="CF180" s="64"/>
      <c r="CG180" s="5"/>
      <c r="CH180" s="69"/>
      <c r="CI180" s="6"/>
      <c r="CJ180" s="5"/>
      <c r="CK180" s="25"/>
      <c r="CL180" s="5"/>
      <c r="DN180" s="14"/>
      <c r="DO180" s="14"/>
      <c r="DP180" s="5"/>
      <c r="DQ180" s="25"/>
      <c r="DR180" s="25"/>
      <c r="DS180" s="96"/>
      <c r="DT180" s="83"/>
      <c r="DU180" s="14"/>
      <c r="DX180" s="83"/>
      <c r="DY180" s="83"/>
      <c r="DZ180" s="83"/>
      <c r="EA180" s="83"/>
      <c r="EJ180" s="54"/>
      <c r="EK180" s="22"/>
      <c r="EL180" s="24"/>
      <c r="EP180" s="23"/>
      <c r="EQ180" s="24"/>
      <c r="ER180" s="22"/>
      <c r="ES180" s="24"/>
      <c r="ET180" s="24"/>
      <c r="EU180" s="23"/>
      <c r="EV180" s="26"/>
      <c r="EX180" s="6"/>
      <c r="EY180" s="24"/>
      <c r="EZ180" s="109"/>
      <c r="FA180" s="66"/>
      <c r="FB180" s="5"/>
      <c r="FC180" s="68"/>
      <c r="FD180" s="67"/>
      <c r="FE180" s="67"/>
      <c r="FF180" s="64"/>
      <c r="FG180" s="5"/>
      <c r="FH180" s="69"/>
      <c r="FI180" s="6"/>
      <c r="FJ180" s="5"/>
      <c r="FK180" s="25"/>
      <c r="FL180" s="5"/>
    </row>
    <row r="181" spans="40:168">
      <c r="AN181" s="14"/>
      <c r="AO181" s="14"/>
      <c r="AP181" s="5"/>
      <c r="AQ181" s="25"/>
      <c r="AR181" s="25"/>
      <c r="AS181" s="96"/>
      <c r="AT181" s="83"/>
      <c r="AU181" s="14"/>
      <c r="AX181" s="83"/>
      <c r="AY181" s="83"/>
      <c r="AZ181" s="83"/>
      <c r="BA181" s="83"/>
      <c r="BJ181" s="54"/>
      <c r="BK181" s="22"/>
      <c r="BL181" s="24"/>
      <c r="BP181" s="23"/>
      <c r="BQ181" s="24"/>
      <c r="BR181" s="22"/>
      <c r="BS181" s="24"/>
      <c r="BT181" s="24"/>
      <c r="BU181" s="23"/>
      <c r="BV181" s="26"/>
      <c r="BX181" s="6"/>
      <c r="BY181" s="24"/>
      <c r="BZ181" s="109"/>
      <c r="CA181" s="66"/>
      <c r="CB181" s="5"/>
      <c r="CC181" s="68"/>
      <c r="CD181" s="67"/>
      <c r="CE181" s="67"/>
      <c r="CF181" s="64"/>
      <c r="CG181" s="5"/>
      <c r="CH181" s="69"/>
      <c r="CI181" s="6"/>
      <c r="CJ181" s="5"/>
      <c r="CK181" s="25"/>
      <c r="CL181" s="5"/>
      <c r="DN181" s="14"/>
      <c r="DO181" s="14"/>
      <c r="DP181" s="5"/>
      <c r="DQ181" s="25"/>
      <c r="DR181" s="25"/>
      <c r="DS181" s="96"/>
      <c r="DT181" s="83"/>
      <c r="DU181" s="14"/>
      <c r="DX181" s="83"/>
      <c r="DY181" s="83"/>
      <c r="DZ181" s="83"/>
      <c r="EA181" s="83"/>
      <c r="EJ181" s="54"/>
      <c r="EK181" s="22"/>
      <c r="EL181" s="24"/>
      <c r="EP181" s="23"/>
      <c r="EQ181" s="24"/>
      <c r="ER181" s="22"/>
      <c r="ES181" s="24"/>
      <c r="ET181" s="24"/>
      <c r="EU181" s="23"/>
      <c r="EV181" s="26"/>
      <c r="EX181" s="6"/>
      <c r="EY181" s="24"/>
      <c r="EZ181" s="109"/>
      <c r="FA181" s="66"/>
      <c r="FB181" s="5"/>
      <c r="FC181" s="68"/>
      <c r="FD181" s="67"/>
      <c r="FE181" s="67"/>
      <c r="FF181" s="64"/>
      <c r="FG181" s="5"/>
      <c r="FH181" s="69"/>
      <c r="FI181" s="6"/>
      <c r="FJ181" s="5"/>
      <c r="FK181" s="25"/>
      <c r="FL181" s="5"/>
    </row>
    <row r="182" spans="40:168">
      <c r="AN182" s="14"/>
      <c r="AO182" s="14"/>
      <c r="AP182" s="5"/>
      <c r="AQ182" s="25"/>
      <c r="AR182" s="25"/>
      <c r="AS182" s="96"/>
      <c r="AT182" s="83"/>
      <c r="AU182" s="14"/>
      <c r="AX182" s="83"/>
      <c r="AY182" s="83"/>
      <c r="AZ182" s="83"/>
      <c r="BA182" s="83"/>
      <c r="BJ182" s="54"/>
      <c r="BK182" s="22"/>
      <c r="BL182" s="24"/>
      <c r="BP182" s="23"/>
      <c r="BQ182" s="24"/>
      <c r="BR182" s="22"/>
      <c r="BS182" s="24"/>
      <c r="BT182" s="24"/>
      <c r="BU182" s="23"/>
      <c r="BV182" s="26"/>
      <c r="BX182" s="6"/>
      <c r="BY182" s="24"/>
      <c r="BZ182" s="109"/>
      <c r="CA182" s="66"/>
      <c r="CB182" s="5"/>
      <c r="CC182" s="68"/>
      <c r="CD182" s="67"/>
      <c r="CE182" s="67"/>
      <c r="CF182" s="64"/>
      <c r="CG182" s="5"/>
      <c r="CH182" s="69"/>
      <c r="CI182" s="6"/>
      <c r="CJ182" s="5"/>
      <c r="CK182" s="25"/>
      <c r="CL182" s="5"/>
      <c r="DN182" s="14"/>
      <c r="DO182" s="14"/>
      <c r="DP182" s="5"/>
      <c r="DQ182" s="25"/>
      <c r="DR182" s="25"/>
      <c r="DS182" s="96"/>
      <c r="DT182" s="83"/>
      <c r="DU182" s="14"/>
      <c r="DX182" s="83"/>
      <c r="DY182" s="83"/>
      <c r="DZ182" s="83"/>
      <c r="EA182" s="83"/>
      <c r="EJ182" s="54"/>
      <c r="EK182" s="22"/>
      <c r="EL182" s="24"/>
      <c r="EP182" s="23"/>
      <c r="EQ182" s="24"/>
      <c r="ER182" s="22"/>
      <c r="ES182" s="24"/>
      <c r="ET182" s="24"/>
      <c r="EU182" s="23"/>
      <c r="EV182" s="26"/>
      <c r="EX182" s="6"/>
      <c r="EY182" s="24"/>
      <c r="EZ182" s="109"/>
      <c r="FA182" s="66"/>
      <c r="FB182" s="5"/>
      <c r="FC182" s="68"/>
      <c r="FD182" s="67"/>
      <c r="FE182" s="67"/>
      <c r="FF182" s="64"/>
      <c r="FG182" s="5"/>
      <c r="FH182" s="69"/>
      <c r="FI182" s="6"/>
      <c r="FJ182" s="5"/>
      <c r="FK182" s="25"/>
      <c r="FL182" s="5"/>
    </row>
    <row r="183" spans="40:168">
      <c r="AN183" s="14"/>
      <c r="AO183" s="14"/>
      <c r="AP183" s="5"/>
      <c r="AQ183" s="25"/>
      <c r="AR183" s="25"/>
      <c r="AS183" s="96"/>
      <c r="AT183" s="83"/>
      <c r="AU183" s="14"/>
      <c r="AX183" s="83"/>
      <c r="AY183" s="83"/>
      <c r="AZ183" s="83"/>
      <c r="BA183" s="83"/>
      <c r="BJ183" s="54"/>
      <c r="BK183" s="22"/>
      <c r="BL183" s="24"/>
      <c r="BP183" s="23"/>
      <c r="BQ183" s="24"/>
      <c r="BR183" s="22"/>
      <c r="BS183" s="24"/>
      <c r="BT183" s="24"/>
      <c r="BU183" s="23"/>
      <c r="BV183" s="26"/>
      <c r="BX183" s="6"/>
      <c r="BY183" s="24"/>
      <c r="BZ183" s="109"/>
      <c r="CA183" s="66"/>
      <c r="CB183" s="5"/>
      <c r="CC183" s="68"/>
      <c r="CD183" s="67"/>
      <c r="CE183" s="67"/>
      <c r="CF183" s="64"/>
      <c r="CG183" s="5"/>
      <c r="CH183" s="69"/>
      <c r="CI183" s="6"/>
      <c r="CJ183" s="5"/>
      <c r="CK183" s="25"/>
      <c r="CL183" s="5"/>
      <c r="DN183" s="14"/>
      <c r="DO183" s="14"/>
      <c r="DP183" s="5"/>
      <c r="DQ183" s="25"/>
      <c r="DR183" s="25"/>
      <c r="DS183" s="96"/>
      <c r="DT183" s="83"/>
      <c r="DU183" s="14"/>
      <c r="DX183" s="83"/>
      <c r="DY183" s="83"/>
      <c r="DZ183" s="83"/>
      <c r="EA183" s="83"/>
      <c r="EJ183" s="54"/>
      <c r="EK183" s="22"/>
      <c r="EL183" s="24"/>
      <c r="EP183" s="23"/>
      <c r="EQ183" s="24"/>
      <c r="ER183" s="22"/>
      <c r="ES183" s="24"/>
      <c r="ET183" s="24"/>
      <c r="EU183" s="23"/>
      <c r="EV183" s="26"/>
      <c r="EX183" s="6"/>
      <c r="EY183" s="24"/>
      <c r="EZ183" s="109"/>
      <c r="FA183" s="66"/>
      <c r="FB183" s="5"/>
      <c r="FC183" s="68"/>
      <c r="FD183" s="67"/>
      <c r="FE183" s="67"/>
      <c r="FF183" s="64"/>
      <c r="FG183" s="5"/>
      <c r="FH183" s="69"/>
      <c r="FI183" s="6"/>
      <c r="FJ183" s="5"/>
      <c r="FK183" s="25"/>
      <c r="FL183" s="5"/>
    </row>
    <row r="184" spans="40:168">
      <c r="AN184" s="14"/>
      <c r="AO184" s="14"/>
      <c r="AP184" s="5"/>
      <c r="AQ184" s="25"/>
      <c r="AR184" s="25"/>
      <c r="AS184" s="96"/>
      <c r="AT184" s="83"/>
      <c r="AU184" s="14"/>
      <c r="AX184" s="83"/>
      <c r="AY184" s="83"/>
      <c r="AZ184" s="83"/>
      <c r="BA184" s="83"/>
      <c r="BJ184" s="54"/>
      <c r="BK184" s="22"/>
      <c r="BL184" s="24"/>
      <c r="BP184" s="23"/>
      <c r="BQ184" s="24"/>
      <c r="BR184" s="22"/>
      <c r="BS184" s="24"/>
      <c r="BT184" s="24"/>
      <c r="BU184" s="23"/>
      <c r="BV184" s="26"/>
      <c r="BX184" s="6"/>
      <c r="BY184" s="24"/>
      <c r="BZ184" s="109"/>
      <c r="CA184" s="66"/>
      <c r="CB184" s="5"/>
      <c r="CC184" s="68"/>
      <c r="CD184" s="67"/>
      <c r="CE184" s="67"/>
      <c r="CF184" s="64"/>
      <c r="CG184" s="5"/>
      <c r="CH184" s="69"/>
      <c r="CI184" s="6"/>
      <c r="CJ184" s="5"/>
      <c r="CK184" s="25"/>
      <c r="CL184" s="5"/>
      <c r="DN184" s="14"/>
      <c r="DO184" s="14"/>
      <c r="DP184" s="5"/>
      <c r="DQ184" s="25"/>
      <c r="DR184" s="25"/>
      <c r="DS184" s="96"/>
      <c r="DT184" s="83"/>
      <c r="DU184" s="14"/>
      <c r="DX184" s="83"/>
      <c r="DY184" s="83"/>
      <c r="DZ184" s="83"/>
      <c r="EA184" s="83"/>
      <c r="EJ184" s="54"/>
      <c r="EK184" s="22"/>
      <c r="EL184" s="24"/>
      <c r="EP184" s="23"/>
      <c r="EQ184" s="24"/>
      <c r="ER184" s="22"/>
      <c r="ES184" s="24"/>
      <c r="ET184" s="24"/>
      <c r="EU184" s="23"/>
      <c r="EV184" s="26"/>
      <c r="EX184" s="6"/>
      <c r="EY184" s="24"/>
      <c r="EZ184" s="109"/>
      <c r="FA184" s="66"/>
      <c r="FB184" s="5"/>
      <c r="FC184" s="68"/>
      <c r="FD184" s="67"/>
      <c r="FE184" s="67"/>
      <c r="FF184" s="64"/>
      <c r="FG184" s="5"/>
      <c r="FH184" s="69"/>
      <c r="FI184" s="6"/>
      <c r="FJ184" s="5"/>
      <c r="FK184" s="25"/>
      <c r="FL184" s="5"/>
    </row>
    <row r="185" spans="40:168">
      <c r="AN185" s="14"/>
      <c r="AO185" s="14"/>
      <c r="AP185" s="5"/>
      <c r="AQ185" s="25"/>
      <c r="AR185" s="25"/>
      <c r="AS185" s="96"/>
      <c r="AT185" s="83"/>
      <c r="AU185" s="14"/>
      <c r="AX185" s="83"/>
      <c r="AY185" s="83"/>
      <c r="AZ185" s="83"/>
      <c r="BA185" s="83"/>
      <c r="BJ185" s="54"/>
      <c r="BK185" s="22"/>
      <c r="BL185" s="24"/>
      <c r="BP185" s="23"/>
      <c r="BQ185" s="24"/>
      <c r="BR185" s="22"/>
      <c r="BS185" s="24"/>
      <c r="BT185" s="24"/>
      <c r="BU185" s="23"/>
      <c r="BV185" s="26"/>
      <c r="BX185" s="6"/>
      <c r="BY185" s="24"/>
      <c r="BZ185" s="109"/>
      <c r="CA185" s="66"/>
      <c r="CB185" s="5"/>
      <c r="CC185" s="68"/>
      <c r="CD185" s="67"/>
      <c r="CE185" s="67"/>
      <c r="CF185" s="64"/>
      <c r="CG185" s="5"/>
      <c r="CH185" s="69"/>
      <c r="CI185" s="6"/>
      <c r="CJ185" s="5"/>
      <c r="CK185" s="25"/>
      <c r="CL185" s="5"/>
      <c r="DN185" s="14"/>
      <c r="DO185" s="14"/>
      <c r="DP185" s="5"/>
      <c r="DQ185" s="25"/>
      <c r="DR185" s="25"/>
      <c r="DS185" s="96"/>
      <c r="DT185" s="83"/>
      <c r="DU185" s="14"/>
      <c r="DX185" s="83"/>
      <c r="DY185" s="83"/>
      <c r="DZ185" s="83"/>
      <c r="EA185" s="83"/>
      <c r="EJ185" s="54"/>
      <c r="EK185" s="22"/>
      <c r="EL185" s="24"/>
      <c r="EP185" s="23"/>
      <c r="EQ185" s="24"/>
      <c r="ER185" s="22"/>
      <c r="ES185" s="24"/>
      <c r="ET185" s="24"/>
      <c r="EU185" s="23"/>
      <c r="EV185" s="26"/>
      <c r="EX185" s="6"/>
      <c r="EY185" s="24"/>
      <c r="EZ185" s="109"/>
      <c r="FA185" s="66"/>
      <c r="FB185" s="5"/>
      <c r="FC185" s="68"/>
      <c r="FD185" s="67"/>
      <c r="FE185" s="67"/>
      <c r="FF185" s="64"/>
      <c r="FG185" s="5"/>
      <c r="FH185" s="69"/>
      <c r="FI185" s="6"/>
      <c r="FJ185" s="5"/>
      <c r="FK185" s="25"/>
      <c r="FL185" s="5"/>
    </row>
    <row r="186" spans="40:168">
      <c r="AN186" s="14"/>
      <c r="AO186" s="14"/>
      <c r="AP186" s="5"/>
      <c r="AQ186" s="25"/>
      <c r="AR186" s="25"/>
      <c r="AS186" s="96"/>
      <c r="AT186" s="83"/>
      <c r="AU186" s="14"/>
      <c r="AX186" s="83"/>
      <c r="AY186" s="83"/>
      <c r="AZ186" s="83"/>
      <c r="BA186" s="83"/>
      <c r="BJ186" s="54"/>
      <c r="BK186" s="22"/>
      <c r="BL186" s="24"/>
      <c r="BP186" s="23"/>
      <c r="BQ186" s="24"/>
      <c r="BR186" s="22"/>
      <c r="BS186" s="24"/>
      <c r="BT186" s="24"/>
      <c r="BU186" s="23"/>
      <c r="BV186" s="26"/>
      <c r="BX186" s="6"/>
      <c r="BY186" s="24"/>
      <c r="BZ186" s="109"/>
      <c r="CA186" s="66"/>
      <c r="CB186" s="5"/>
      <c r="CC186" s="68"/>
      <c r="CD186" s="67"/>
      <c r="CE186" s="67"/>
      <c r="CF186" s="64"/>
      <c r="CG186" s="5"/>
      <c r="CH186" s="69"/>
      <c r="CI186" s="6"/>
      <c r="CJ186" s="5"/>
      <c r="CK186" s="25"/>
      <c r="CL186" s="5"/>
      <c r="DN186" s="14"/>
      <c r="DO186" s="14"/>
      <c r="DP186" s="5"/>
      <c r="DQ186" s="25"/>
      <c r="DR186" s="25"/>
      <c r="DS186" s="96"/>
      <c r="DT186" s="83"/>
      <c r="DU186" s="14"/>
      <c r="DX186" s="83"/>
      <c r="DY186" s="83"/>
      <c r="DZ186" s="83"/>
      <c r="EA186" s="83"/>
      <c r="EJ186" s="54"/>
      <c r="EK186" s="22"/>
      <c r="EL186" s="24"/>
      <c r="EP186" s="23"/>
      <c r="EQ186" s="24"/>
      <c r="ER186" s="22"/>
      <c r="ES186" s="24"/>
      <c r="ET186" s="24"/>
      <c r="EU186" s="23"/>
      <c r="EV186" s="26"/>
      <c r="EX186" s="6"/>
      <c r="EY186" s="24"/>
      <c r="EZ186" s="109"/>
      <c r="FA186" s="66"/>
      <c r="FB186" s="5"/>
      <c r="FC186" s="68"/>
      <c r="FD186" s="67"/>
      <c r="FE186" s="67"/>
      <c r="FF186" s="64"/>
      <c r="FG186" s="5"/>
      <c r="FH186" s="69"/>
      <c r="FI186" s="6"/>
      <c r="FJ186" s="5"/>
      <c r="FK186" s="25"/>
      <c r="FL186" s="5"/>
    </row>
    <row r="187" spans="40:168">
      <c r="AN187" s="14"/>
      <c r="AO187" s="14"/>
      <c r="AP187" s="5"/>
      <c r="AQ187" s="25"/>
      <c r="AR187" s="25"/>
      <c r="AS187" s="96"/>
      <c r="AT187" s="83"/>
      <c r="AU187" s="14"/>
      <c r="AX187" s="83"/>
      <c r="AY187" s="83"/>
      <c r="AZ187" s="83"/>
      <c r="BA187" s="83"/>
      <c r="BJ187" s="54"/>
      <c r="BK187" s="22"/>
      <c r="BL187" s="24"/>
      <c r="BP187" s="23"/>
      <c r="BQ187" s="24"/>
      <c r="BR187" s="22"/>
      <c r="BS187" s="24"/>
      <c r="BT187" s="24"/>
      <c r="BU187" s="23"/>
      <c r="BV187" s="26"/>
      <c r="BX187" s="6"/>
      <c r="BY187" s="24"/>
      <c r="BZ187" s="109"/>
      <c r="CA187" s="66"/>
      <c r="CB187" s="5"/>
      <c r="CC187" s="68"/>
      <c r="CD187" s="67"/>
      <c r="CE187" s="67"/>
      <c r="CF187" s="64"/>
      <c r="CG187" s="5"/>
      <c r="CH187" s="69"/>
      <c r="CI187" s="6"/>
      <c r="CJ187" s="5"/>
      <c r="CK187" s="25"/>
      <c r="CL187" s="5"/>
      <c r="DN187" s="14"/>
      <c r="DO187" s="14"/>
      <c r="DP187" s="5"/>
      <c r="DQ187" s="25"/>
      <c r="DR187" s="25"/>
      <c r="DS187" s="96"/>
      <c r="DT187" s="83"/>
      <c r="DU187" s="14"/>
      <c r="DX187" s="83"/>
      <c r="DY187" s="83"/>
      <c r="DZ187" s="83"/>
      <c r="EA187" s="83"/>
      <c r="EJ187" s="54"/>
      <c r="EK187" s="22"/>
      <c r="EL187" s="24"/>
      <c r="EP187" s="23"/>
      <c r="EQ187" s="24"/>
      <c r="ER187" s="22"/>
      <c r="ES187" s="24"/>
      <c r="ET187" s="24"/>
      <c r="EU187" s="23"/>
      <c r="EV187" s="26"/>
      <c r="EX187" s="6"/>
      <c r="EY187" s="24"/>
      <c r="EZ187" s="109"/>
      <c r="FA187" s="66"/>
      <c r="FB187" s="5"/>
      <c r="FC187" s="68"/>
      <c r="FD187" s="67"/>
      <c r="FE187" s="67"/>
      <c r="FF187" s="64"/>
      <c r="FG187" s="5"/>
      <c r="FH187" s="69"/>
      <c r="FI187" s="6"/>
      <c r="FJ187" s="5"/>
      <c r="FK187" s="25"/>
      <c r="FL187" s="5"/>
    </row>
    <row r="188" spans="40:168">
      <c r="AN188" s="14"/>
      <c r="AO188" s="14"/>
      <c r="AP188" s="5"/>
      <c r="AQ188" s="25"/>
      <c r="AR188" s="25"/>
      <c r="AS188" s="96"/>
      <c r="AT188" s="83"/>
      <c r="AU188" s="14"/>
      <c r="AX188" s="83"/>
      <c r="AY188" s="83"/>
      <c r="AZ188" s="83"/>
      <c r="BA188" s="83"/>
      <c r="BJ188" s="54"/>
      <c r="BK188" s="22"/>
      <c r="BL188" s="24"/>
      <c r="BP188" s="23"/>
      <c r="BQ188" s="24"/>
      <c r="BR188" s="22"/>
      <c r="BS188" s="24"/>
      <c r="BT188" s="24"/>
      <c r="BU188" s="23"/>
      <c r="BV188" s="26"/>
      <c r="BX188" s="6"/>
      <c r="BY188" s="24"/>
      <c r="BZ188" s="109"/>
      <c r="CA188" s="66"/>
      <c r="CB188" s="5"/>
      <c r="CC188" s="68"/>
      <c r="CD188" s="67"/>
      <c r="CE188" s="67"/>
      <c r="CF188" s="64"/>
      <c r="CG188" s="5"/>
      <c r="CH188" s="69"/>
      <c r="CI188" s="6"/>
      <c r="CJ188" s="5"/>
      <c r="CK188" s="25"/>
      <c r="CL188" s="5"/>
      <c r="DN188" s="14"/>
      <c r="DO188" s="14"/>
      <c r="DP188" s="5"/>
      <c r="DQ188" s="25"/>
      <c r="DR188" s="25"/>
      <c r="DS188" s="96"/>
      <c r="DT188" s="83"/>
      <c r="DU188" s="14"/>
      <c r="DX188" s="83"/>
      <c r="DY188" s="83"/>
      <c r="DZ188" s="83"/>
      <c r="EA188" s="83"/>
      <c r="EJ188" s="54"/>
      <c r="EK188" s="22"/>
      <c r="EL188" s="24"/>
      <c r="EP188" s="23"/>
      <c r="EQ188" s="24"/>
      <c r="ER188" s="22"/>
      <c r="ES188" s="24"/>
      <c r="ET188" s="24"/>
      <c r="EU188" s="23"/>
      <c r="EV188" s="26"/>
      <c r="EX188" s="6"/>
      <c r="EY188" s="24"/>
      <c r="EZ188" s="109"/>
      <c r="FA188" s="66"/>
      <c r="FB188" s="5"/>
      <c r="FC188" s="68"/>
      <c r="FD188" s="67"/>
      <c r="FE188" s="67"/>
      <c r="FF188" s="64"/>
      <c r="FG188" s="5"/>
      <c r="FH188" s="69"/>
      <c r="FI188" s="6"/>
      <c r="FJ188" s="5"/>
      <c r="FK188" s="25"/>
      <c r="FL188" s="5"/>
    </row>
    <row r="189" spans="40:168">
      <c r="AN189" s="14"/>
      <c r="AO189" s="14"/>
      <c r="AP189" s="5"/>
      <c r="AQ189" s="25"/>
      <c r="AR189" s="25"/>
      <c r="AS189" s="96"/>
      <c r="AT189" s="83"/>
      <c r="AU189" s="14"/>
      <c r="AX189" s="83"/>
      <c r="AY189" s="83"/>
      <c r="AZ189" s="83"/>
      <c r="BA189" s="83"/>
      <c r="BJ189" s="54"/>
      <c r="BK189" s="22"/>
      <c r="BL189" s="24"/>
      <c r="BP189" s="23"/>
      <c r="BQ189" s="24"/>
      <c r="BR189" s="22"/>
      <c r="BS189" s="24"/>
      <c r="BT189" s="24"/>
      <c r="BU189" s="23"/>
      <c r="BV189" s="26"/>
      <c r="BX189" s="6"/>
      <c r="BY189" s="24"/>
      <c r="BZ189" s="109"/>
      <c r="CA189" s="66"/>
      <c r="CB189" s="5"/>
      <c r="CC189" s="68"/>
      <c r="CD189" s="67"/>
      <c r="CE189" s="67"/>
      <c r="CF189" s="64"/>
      <c r="CG189" s="5"/>
      <c r="CH189" s="69"/>
      <c r="CI189" s="6"/>
      <c r="CJ189" s="5"/>
      <c r="CK189" s="25"/>
      <c r="CL189" s="5"/>
      <c r="DN189" s="14"/>
      <c r="DO189" s="14"/>
      <c r="DP189" s="5"/>
      <c r="DQ189" s="25"/>
      <c r="DR189" s="25"/>
      <c r="DS189" s="96"/>
      <c r="DT189" s="83"/>
      <c r="DU189" s="14"/>
      <c r="DX189" s="83"/>
      <c r="DY189" s="83"/>
      <c r="DZ189" s="83"/>
      <c r="EA189" s="83"/>
      <c r="EJ189" s="54"/>
      <c r="EK189" s="22"/>
      <c r="EL189" s="24"/>
      <c r="EP189" s="23"/>
      <c r="EQ189" s="24"/>
      <c r="ER189" s="22"/>
      <c r="ES189" s="24"/>
      <c r="ET189" s="24"/>
      <c r="EU189" s="23"/>
      <c r="EV189" s="26"/>
      <c r="EX189" s="6"/>
      <c r="EY189" s="24"/>
      <c r="EZ189" s="109"/>
      <c r="FA189" s="66"/>
      <c r="FB189" s="5"/>
      <c r="FC189" s="68"/>
      <c r="FD189" s="67"/>
      <c r="FE189" s="67"/>
      <c r="FF189" s="64"/>
      <c r="FG189" s="5"/>
      <c r="FH189" s="69"/>
      <c r="FI189" s="6"/>
      <c r="FJ189" s="5"/>
      <c r="FK189" s="25"/>
      <c r="FL189" s="5"/>
    </row>
    <row r="190" spans="40:168">
      <c r="AN190" s="14"/>
      <c r="AO190" s="14"/>
      <c r="AP190" s="5"/>
      <c r="AQ190" s="25"/>
      <c r="AR190" s="25"/>
      <c r="AS190" s="96"/>
      <c r="AT190" s="83"/>
      <c r="AU190" s="14"/>
      <c r="AX190" s="83"/>
      <c r="AY190" s="83"/>
      <c r="AZ190" s="83"/>
      <c r="BA190" s="83"/>
      <c r="BJ190" s="54"/>
      <c r="BK190" s="22"/>
      <c r="BL190" s="24"/>
      <c r="BP190" s="23"/>
      <c r="BQ190" s="24"/>
      <c r="BR190" s="22"/>
      <c r="BS190" s="24"/>
      <c r="BT190" s="24"/>
      <c r="BU190" s="23"/>
      <c r="BV190" s="26"/>
      <c r="BX190" s="6"/>
      <c r="BY190" s="24"/>
      <c r="BZ190" s="109"/>
      <c r="CA190" s="66"/>
      <c r="CB190" s="5"/>
      <c r="CC190" s="68"/>
      <c r="CD190" s="67"/>
      <c r="CE190" s="67"/>
      <c r="CF190" s="64"/>
      <c r="CG190" s="5"/>
      <c r="CH190" s="69"/>
      <c r="CI190" s="6"/>
      <c r="CJ190" s="5"/>
      <c r="CK190" s="25"/>
      <c r="CL190" s="5"/>
      <c r="DN190" s="14"/>
      <c r="DO190" s="14"/>
      <c r="DP190" s="5"/>
      <c r="DQ190" s="25"/>
      <c r="DR190" s="25"/>
      <c r="DS190" s="96"/>
      <c r="DT190" s="83"/>
      <c r="DU190" s="14"/>
      <c r="DX190" s="83"/>
      <c r="DY190" s="83"/>
      <c r="DZ190" s="83"/>
      <c r="EA190" s="83"/>
      <c r="EJ190" s="54"/>
      <c r="EK190" s="22"/>
      <c r="EL190" s="24"/>
      <c r="EP190" s="23"/>
      <c r="EQ190" s="24"/>
      <c r="ER190" s="22"/>
      <c r="ES190" s="24"/>
      <c r="ET190" s="24"/>
      <c r="EU190" s="23"/>
      <c r="EV190" s="26"/>
      <c r="EX190" s="6"/>
      <c r="EY190" s="24"/>
      <c r="EZ190" s="109"/>
      <c r="FA190" s="66"/>
      <c r="FB190" s="5"/>
      <c r="FC190" s="68"/>
      <c r="FD190" s="67"/>
      <c r="FE190" s="67"/>
      <c r="FF190" s="64"/>
      <c r="FG190" s="5"/>
      <c r="FH190" s="69"/>
      <c r="FI190" s="6"/>
      <c r="FJ190" s="5"/>
      <c r="FK190" s="25"/>
      <c r="FL190" s="5"/>
    </row>
    <row r="191" spans="40:168">
      <c r="AN191" s="14"/>
      <c r="AO191" s="14"/>
      <c r="AP191" s="5"/>
      <c r="AQ191" s="25"/>
      <c r="AR191" s="25"/>
      <c r="AS191" s="96"/>
      <c r="AT191" s="83"/>
      <c r="AU191" s="14"/>
      <c r="AX191" s="83"/>
      <c r="AY191" s="83"/>
      <c r="AZ191" s="83"/>
      <c r="BA191" s="83"/>
      <c r="BJ191" s="54"/>
      <c r="BK191" s="22"/>
      <c r="BL191" s="24"/>
      <c r="BP191" s="23"/>
      <c r="BQ191" s="24"/>
      <c r="BR191" s="22"/>
      <c r="BS191" s="24"/>
      <c r="BT191" s="24"/>
      <c r="BU191" s="23"/>
      <c r="BV191" s="26"/>
      <c r="BX191" s="6"/>
      <c r="BY191" s="24"/>
      <c r="BZ191" s="109"/>
      <c r="CA191" s="66"/>
      <c r="CB191" s="5"/>
      <c r="CC191" s="68"/>
      <c r="CD191" s="67"/>
      <c r="CE191" s="67"/>
      <c r="CF191" s="64"/>
      <c r="CG191" s="5"/>
      <c r="CH191" s="69"/>
      <c r="CI191" s="6"/>
      <c r="CJ191" s="5"/>
      <c r="CK191" s="25"/>
      <c r="CL191" s="5"/>
      <c r="DN191" s="14"/>
      <c r="DO191" s="14"/>
      <c r="DP191" s="5"/>
      <c r="DQ191" s="25"/>
      <c r="DR191" s="25"/>
      <c r="DS191" s="96"/>
      <c r="DT191" s="83"/>
      <c r="DU191" s="14"/>
      <c r="DX191" s="83"/>
      <c r="DY191" s="83"/>
      <c r="DZ191" s="83"/>
      <c r="EA191" s="83"/>
      <c r="EJ191" s="54"/>
      <c r="EK191" s="22"/>
      <c r="EL191" s="24"/>
      <c r="EP191" s="23"/>
      <c r="EQ191" s="24"/>
      <c r="ER191" s="22"/>
      <c r="ES191" s="24"/>
      <c r="ET191" s="24"/>
      <c r="EU191" s="23"/>
      <c r="EV191" s="26"/>
      <c r="EX191" s="6"/>
      <c r="EY191" s="24"/>
      <c r="EZ191" s="109"/>
      <c r="FA191" s="66"/>
      <c r="FB191" s="5"/>
      <c r="FC191" s="68"/>
      <c r="FD191" s="67"/>
      <c r="FE191" s="67"/>
      <c r="FF191" s="64"/>
      <c r="FG191" s="5"/>
      <c r="FH191" s="69"/>
      <c r="FI191" s="6"/>
      <c r="FJ191" s="5"/>
      <c r="FK191" s="25"/>
      <c r="FL191" s="5"/>
    </row>
    <row r="192" spans="40:168">
      <c r="AN192" s="14"/>
      <c r="AO192" s="14"/>
      <c r="AP192" s="5"/>
      <c r="AQ192" s="25"/>
      <c r="AR192" s="25"/>
      <c r="AS192" s="96"/>
      <c r="AT192" s="83"/>
      <c r="AU192" s="14"/>
      <c r="AX192" s="83"/>
      <c r="AY192" s="83"/>
      <c r="AZ192" s="83"/>
      <c r="BA192" s="83"/>
      <c r="BJ192" s="54"/>
      <c r="BK192" s="22"/>
      <c r="BL192" s="24"/>
      <c r="BP192" s="23"/>
      <c r="BQ192" s="24"/>
      <c r="BR192" s="22"/>
      <c r="BS192" s="24"/>
      <c r="BT192" s="24"/>
      <c r="BU192" s="23"/>
      <c r="BV192" s="26"/>
      <c r="BX192" s="6"/>
      <c r="BY192" s="24"/>
      <c r="BZ192" s="109"/>
      <c r="CA192" s="66"/>
      <c r="CB192" s="5"/>
      <c r="CC192" s="68"/>
      <c r="CD192" s="67"/>
      <c r="CE192" s="67"/>
      <c r="CF192" s="64"/>
      <c r="CG192" s="5"/>
      <c r="CH192" s="69"/>
      <c r="CI192" s="6"/>
      <c r="CJ192" s="5"/>
      <c r="CK192" s="25"/>
      <c r="CL192" s="5"/>
      <c r="DN192" s="14"/>
      <c r="DO192" s="14"/>
      <c r="DP192" s="5"/>
      <c r="DQ192" s="25"/>
      <c r="DR192" s="25"/>
      <c r="DS192" s="96"/>
      <c r="DT192" s="83"/>
      <c r="DU192" s="14"/>
      <c r="DX192" s="83"/>
      <c r="DY192" s="83"/>
      <c r="DZ192" s="83"/>
      <c r="EA192" s="83"/>
      <c r="EJ192" s="54"/>
      <c r="EK192" s="22"/>
      <c r="EL192" s="24"/>
      <c r="EP192" s="23"/>
      <c r="EQ192" s="24"/>
      <c r="ER192" s="22"/>
      <c r="ES192" s="24"/>
      <c r="ET192" s="24"/>
      <c r="EU192" s="23"/>
      <c r="EV192" s="26"/>
      <c r="EX192" s="6"/>
      <c r="EY192" s="24"/>
      <c r="EZ192" s="109"/>
      <c r="FA192" s="66"/>
      <c r="FB192" s="5"/>
      <c r="FC192" s="68"/>
      <c r="FD192" s="67"/>
      <c r="FE192" s="67"/>
      <c r="FF192" s="64"/>
      <c r="FG192" s="5"/>
      <c r="FH192" s="69"/>
      <c r="FI192" s="6"/>
      <c r="FJ192" s="5"/>
      <c r="FK192" s="25"/>
      <c r="FL192" s="5"/>
    </row>
    <row r="193" spans="40:168">
      <c r="AN193" s="14"/>
      <c r="AO193" s="14"/>
      <c r="AP193" s="5"/>
      <c r="AQ193" s="25"/>
      <c r="AR193" s="25"/>
      <c r="AS193" s="96"/>
      <c r="AT193" s="83"/>
      <c r="AU193" s="14"/>
      <c r="AX193" s="83"/>
      <c r="AY193" s="83"/>
      <c r="AZ193" s="83"/>
      <c r="BA193" s="83"/>
      <c r="BJ193" s="54"/>
      <c r="BK193" s="22"/>
      <c r="BL193" s="24"/>
      <c r="BP193" s="23"/>
      <c r="BQ193" s="24"/>
      <c r="BR193" s="22"/>
      <c r="BS193" s="24"/>
      <c r="BT193" s="24"/>
      <c r="BU193" s="23"/>
      <c r="BV193" s="26"/>
      <c r="BX193" s="6"/>
      <c r="BY193" s="24"/>
      <c r="BZ193" s="109"/>
      <c r="CA193" s="66"/>
      <c r="CB193" s="5"/>
      <c r="CC193" s="68"/>
      <c r="CD193" s="67"/>
      <c r="CE193" s="67"/>
      <c r="CF193" s="64"/>
      <c r="CG193" s="5"/>
      <c r="CH193" s="69"/>
      <c r="CI193" s="6"/>
      <c r="CJ193" s="5"/>
      <c r="CK193" s="25"/>
      <c r="CL193" s="5"/>
      <c r="DN193" s="14"/>
      <c r="DO193" s="14"/>
      <c r="DP193" s="5"/>
      <c r="DQ193" s="25"/>
      <c r="DR193" s="25"/>
      <c r="DS193" s="96"/>
      <c r="DT193" s="83"/>
      <c r="DU193" s="14"/>
      <c r="DX193" s="83"/>
      <c r="DY193" s="83"/>
      <c r="DZ193" s="83"/>
      <c r="EA193" s="83"/>
      <c r="EJ193" s="54"/>
      <c r="EK193" s="22"/>
      <c r="EL193" s="24"/>
      <c r="EP193" s="23"/>
      <c r="EQ193" s="24"/>
      <c r="ER193" s="22"/>
      <c r="ES193" s="24"/>
      <c r="ET193" s="24"/>
      <c r="EU193" s="23"/>
      <c r="EV193" s="26"/>
      <c r="EX193" s="6"/>
      <c r="EY193" s="24"/>
      <c r="EZ193" s="109"/>
      <c r="FA193" s="66"/>
      <c r="FB193" s="5"/>
      <c r="FC193" s="68"/>
      <c r="FD193" s="67"/>
      <c r="FE193" s="67"/>
      <c r="FF193" s="64"/>
      <c r="FG193" s="5"/>
      <c r="FH193" s="69"/>
      <c r="FI193" s="6"/>
      <c r="FJ193" s="5"/>
      <c r="FK193" s="25"/>
      <c r="FL193" s="5"/>
    </row>
    <row r="194" spans="40:168">
      <c r="AN194" s="14"/>
      <c r="AO194" s="14"/>
      <c r="AP194" s="5"/>
      <c r="AQ194" s="25"/>
      <c r="AR194" s="25"/>
      <c r="AS194" s="96"/>
      <c r="AT194" s="83"/>
      <c r="AU194" s="14"/>
      <c r="AX194" s="83"/>
      <c r="AY194" s="83"/>
      <c r="AZ194" s="83"/>
      <c r="BA194" s="83"/>
      <c r="BJ194" s="54"/>
      <c r="BK194" s="22"/>
      <c r="BL194" s="24"/>
      <c r="BP194" s="23"/>
      <c r="BQ194" s="24"/>
      <c r="BR194" s="22"/>
      <c r="BS194" s="24"/>
      <c r="BT194" s="24"/>
      <c r="BU194" s="23"/>
      <c r="BV194" s="26"/>
      <c r="BX194" s="6"/>
      <c r="BY194" s="24"/>
      <c r="BZ194" s="109"/>
      <c r="CA194" s="66"/>
      <c r="CB194" s="5"/>
      <c r="CC194" s="68"/>
      <c r="CD194" s="67"/>
      <c r="CE194" s="67"/>
      <c r="CF194" s="64"/>
      <c r="CG194" s="5"/>
      <c r="CH194" s="69"/>
      <c r="CI194" s="6"/>
      <c r="CJ194" s="5"/>
      <c r="CK194" s="25"/>
      <c r="CL194" s="5"/>
      <c r="DN194" s="14"/>
      <c r="DO194" s="14"/>
      <c r="DP194" s="5"/>
      <c r="DQ194" s="25"/>
      <c r="DR194" s="25"/>
      <c r="DS194" s="96"/>
      <c r="DT194" s="83"/>
      <c r="DU194" s="14"/>
      <c r="DX194" s="83"/>
      <c r="DY194" s="83"/>
      <c r="DZ194" s="83"/>
      <c r="EA194" s="83"/>
      <c r="EJ194" s="54"/>
      <c r="EK194" s="22"/>
      <c r="EL194" s="24"/>
      <c r="EP194" s="23"/>
      <c r="EQ194" s="24"/>
      <c r="ER194" s="22"/>
      <c r="ES194" s="24"/>
      <c r="ET194" s="24"/>
      <c r="EU194" s="23"/>
      <c r="EV194" s="26"/>
      <c r="EX194" s="6"/>
      <c r="EY194" s="24"/>
      <c r="EZ194" s="109"/>
      <c r="FA194" s="66"/>
      <c r="FB194" s="5"/>
      <c r="FC194" s="68"/>
      <c r="FD194" s="67"/>
      <c r="FE194" s="67"/>
      <c r="FF194" s="64"/>
      <c r="FG194" s="5"/>
      <c r="FH194" s="69"/>
      <c r="FI194" s="6"/>
      <c r="FJ194" s="5"/>
      <c r="FK194" s="25"/>
      <c r="FL194" s="5"/>
    </row>
    <row r="195" spans="40:168">
      <c r="AN195" s="14"/>
      <c r="AO195" s="14"/>
      <c r="AP195" s="5"/>
      <c r="AQ195" s="25"/>
      <c r="AR195" s="25"/>
      <c r="AS195" s="96"/>
      <c r="AT195" s="83"/>
      <c r="AU195" s="14"/>
      <c r="AX195" s="83"/>
      <c r="AY195" s="83"/>
      <c r="AZ195" s="83"/>
      <c r="BA195" s="83"/>
      <c r="BJ195" s="54"/>
      <c r="BK195" s="22"/>
      <c r="BL195" s="24"/>
      <c r="BP195" s="23"/>
      <c r="BQ195" s="24"/>
      <c r="BR195" s="22"/>
      <c r="BS195" s="24"/>
      <c r="BT195" s="24"/>
      <c r="BU195" s="23"/>
      <c r="BV195" s="26"/>
      <c r="BX195" s="6"/>
      <c r="BY195" s="24"/>
      <c r="BZ195" s="109"/>
      <c r="CA195" s="66"/>
      <c r="CB195" s="5"/>
      <c r="CC195" s="68"/>
      <c r="CD195" s="67"/>
      <c r="CE195" s="67"/>
      <c r="CF195" s="64"/>
      <c r="CG195" s="5"/>
      <c r="CH195" s="69"/>
      <c r="CI195" s="6"/>
      <c r="CJ195" s="5"/>
      <c r="CK195" s="25"/>
      <c r="CL195" s="5"/>
      <c r="DN195" s="14"/>
      <c r="DO195" s="14"/>
      <c r="DP195" s="5"/>
      <c r="DQ195" s="25"/>
      <c r="DR195" s="25"/>
      <c r="DS195" s="96"/>
      <c r="DT195" s="83"/>
      <c r="DU195" s="14"/>
      <c r="DX195" s="83"/>
      <c r="DY195" s="83"/>
      <c r="DZ195" s="83"/>
      <c r="EA195" s="83"/>
      <c r="EJ195" s="54"/>
      <c r="EK195" s="22"/>
      <c r="EL195" s="24"/>
      <c r="EP195" s="23"/>
      <c r="EQ195" s="24"/>
      <c r="ER195" s="22"/>
      <c r="ES195" s="24"/>
      <c r="ET195" s="24"/>
      <c r="EU195" s="23"/>
      <c r="EV195" s="26"/>
      <c r="EX195" s="6"/>
      <c r="EY195" s="24"/>
      <c r="EZ195" s="109"/>
      <c r="FA195" s="66"/>
      <c r="FB195" s="5"/>
      <c r="FC195" s="68"/>
      <c r="FD195" s="67"/>
      <c r="FE195" s="67"/>
      <c r="FF195" s="64"/>
      <c r="FG195" s="5"/>
      <c r="FH195" s="69"/>
      <c r="FI195" s="6"/>
      <c r="FJ195" s="5"/>
      <c r="FK195" s="25"/>
      <c r="FL195" s="5"/>
    </row>
    <row r="196" spans="40:168">
      <c r="AN196" s="14"/>
      <c r="AO196" s="14"/>
      <c r="AP196" s="5"/>
      <c r="AQ196" s="25"/>
      <c r="AR196" s="25"/>
      <c r="AS196" s="96"/>
      <c r="AT196" s="83"/>
      <c r="AU196" s="14"/>
      <c r="AX196" s="83"/>
      <c r="AY196" s="83"/>
      <c r="AZ196" s="83"/>
      <c r="BA196" s="83"/>
      <c r="BJ196" s="54"/>
      <c r="BK196" s="22"/>
      <c r="BL196" s="24"/>
      <c r="BP196" s="23"/>
      <c r="BQ196" s="24"/>
      <c r="BR196" s="22"/>
      <c r="BS196" s="24"/>
      <c r="BT196" s="24"/>
      <c r="BU196" s="23"/>
      <c r="BV196" s="26"/>
      <c r="BX196" s="6"/>
      <c r="BY196" s="24"/>
      <c r="BZ196" s="109"/>
      <c r="CA196" s="66"/>
      <c r="CB196" s="5"/>
      <c r="CC196" s="68"/>
      <c r="CD196" s="67"/>
      <c r="CE196" s="67"/>
      <c r="CF196" s="64"/>
      <c r="CG196" s="5"/>
      <c r="CH196" s="69"/>
      <c r="CI196" s="6"/>
      <c r="CJ196" s="5"/>
      <c r="CK196" s="25"/>
      <c r="CL196" s="5"/>
      <c r="DN196" s="14"/>
      <c r="DO196" s="14"/>
      <c r="DP196" s="5"/>
      <c r="DQ196" s="25"/>
      <c r="DR196" s="25"/>
      <c r="DS196" s="96"/>
      <c r="DT196" s="83"/>
      <c r="DU196" s="14"/>
      <c r="DX196" s="83"/>
      <c r="DY196" s="83"/>
      <c r="DZ196" s="83"/>
      <c r="EA196" s="83"/>
      <c r="EJ196" s="54"/>
      <c r="EK196" s="22"/>
      <c r="EL196" s="24"/>
      <c r="EP196" s="23"/>
      <c r="EQ196" s="24"/>
      <c r="ER196" s="22"/>
      <c r="ES196" s="24"/>
      <c r="ET196" s="24"/>
      <c r="EU196" s="23"/>
      <c r="EV196" s="26"/>
      <c r="EX196" s="6"/>
      <c r="EY196" s="24"/>
      <c r="EZ196" s="109"/>
      <c r="FA196" s="66"/>
      <c r="FB196" s="5"/>
      <c r="FC196" s="68"/>
      <c r="FD196" s="67"/>
      <c r="FE196" s="67"/>
      <c r="FF196" s="64"/>
      <c r="FG196" s="5"/>
      <c r="FH196" s="69"/>
      <c r="FI196" s="6"/>
      <c r="FJ196" s="5"/>
      <c r="FK196" s="25"/>
      <c r="FL196" s="5"/>
    </row>
    <row r="197" spans="40:168">
      <c r="AN197" s="14"/>
      <c r="AO197" s="14"/>
      <c r="AP197" s="5"/>
      <c r="AQ197" s="25"/>
      <c r="AR197" s="25"/>
      <c r="AS197" s="96"/>
      <c r="AT197" s="83"/>
      <c r="AU197" s="14"/>
      <c r="AX197" s="83"/>
      <c r="AY197" s="83"/>
      <c r="AZ197" s="83"/>
      <c r="BA197" s="83"/>
      <c r="BJ197" s="54"/>
      <c r="BK197" s="22"/>
      <c r="BL197" s="24"/>
      <c r="BP197" s="23"/>
      <c r="BQ197" s="24"/>
      <c r="BR197" s="22"/>
      <c r="BS197" s="24"/>
      <c r="BT197" s="24"/>
      <c r="BU197" s="23"/>
      <c r="BV197" s="26"/>
      <c r="BX197" s="6"/>
      <c r="BY197" s="24"/>
      <c r="BZ197" s="109"/>
      <c r="CA197" s="66"/>
      <c r="CB197" s="5"/>
      <c r="CC197" s="68"/>
      <c r="CD197" s="67"/>
      <c r="CE197" s="67"/>
      <c r="CF197" s="64"/>
      <c r="CG197" s="5"/>
      <c r="CH197" s="69"/>
      <c r="CI197" s="6"/>
      <c r="CJ197" s="5"/>
      <c r="CK197" s="25"/>
      <c r="CL197" s="5"/>
      <c r="DN197" s="14"/>
      <c r="DO197" s="14"/>
      <c r="DP197" s="5"/>
      <c r="DQ197" s="25"/>
      <c r="DR197" s="25"/>
      <c r="DS197" s="96"/>
      <c r="DT197" s="83"/>
      <c r="DU197" s="14"/>
      <c r="DX197" s="83"/>
      <c r="DY197" s="83"/>
      <c r="DZ197" s="83"/>
      <c r="EA197" s="83"/>
      <c r="EJ197" s="54"/>
      <c r="EK197" s="22"/>
      <c r="EL197" s="24"/>
      <c r="EP197" s="23"/>
      <c r="EQ197" s="24"/>
      <c r="ER197" s="22"/>
      <c r="ES197" s="24"/>
      <c r="ET197" s="24"/>
      <c r="EU197" s="23"/>
      <c r="EV197" s="26"/>
      <c r="EX197" s="6"/>
      <c r="EY197" s="24"/>
      <c r="EZ197" s="109"/>
      <c r="FA197" s="66"/>
      <c r="FB197" s="5"/>
      <c r="FC197" s="68"/>
      <c r="FD197" s="67"/>
      <c r="FE197" s="67"/>
      <c r="FF197" s="64"/>
      <c r="FG197" s="5"/>
      <c r="FH197" s="69"/>
      <c r="FI197" s="6"/>
      <c r="FJ197" s="5"/>
      <c r="FK197" s="25"/>
      <c r="FL197" s="5"/>
    </row>
    <row r="198" spans="40:168">
      <c r="AN198" s="14"/>
      <c r="AO198" s="14"/>
      <c r="AP198" s="5"/>
      <c r="AQ198" s="25"/>
      <c r="AR198" s="25"/>
      <c r="AS198" s="96"/>
      <c r="AT198" s="83"/>
      <c r="AU198" s="14"/>
      <c r="AX198" s="83"/>
      <c r="AY198" s="83"/>
      <c r="AZ198" s="83"/>
      <c r="BA198" s="83"/>
      <c r="BJ198" s="54"/>
      <c r="BK198" s="22"/>
      <c r="BL198" s="24"/>
      <c r="BP198" s="23"/>
      <c r="BQ198" s="24"/>
      <c r="BR198" s="22"/>
      <c r="BS198" s="24"/>
      <c r="BT198" s="24"/>
      <c r="BU198" s="23"/>
      <c r="BV198" s="26"/>
      <c r="BX198" s="6"/>
      <c r="BY198" s="24"/>
      <c r="BZ198" s="109"/>
      <c r="CA198" s="66"/>
      <c r="CB198" s="5"/>
      <c r="CC198" s="68"/>
      <c r="CD198" s="67"/>
      <c r="CE198" s="67"/>
      <c r="CF198" s="64"/>
      <c r="CG198" s="5"/>
      <c r="CH198" s="69"/>
      <c r="CI198" s="6"/>
      <c r="CJ198" s="5"/>
      <c r="CK198" s="25"/>
      <c r="CL198" s="5"/>
      <c r="DN198" s="14"/>
      <c r="DO198" s="14"/>
      <c r="DP198" s="5"/>
      <c r="DQ198" s="25"/>
      <c r="DR198" s="25"/>
      <c r="DS198" s="96"/>
      <c r="DT198" s="83"/>
      <c r="DU198" s="14"/>
      <c r="DX198" s="83"/>
      <c r="DY198" s="83"/>
      <c r="DZ198" s="83"/>
      <c r="EA198" s="83"/>
      <c r="EJ198" s="54"/>
      <c r="EK198" s="22"/>
      <c r="EL198" s="24"/>
      <c r="EP198" s="23"/>
      <c r="EQ198" s="24"/>
      <c r="ER198" s="22"/>
      <c r="ES198" s="24"/>
      <c r="ET198" s="24"/>
      <c r="EU198" s="23"/>
      <c r="EV198" s="26"/>
      <c r="EX198" s="6"/>
      <c r="EY198" s="24"/>
      <c r="EZ198" s="109"/>
      <c r="FA198" s="66"/>
      <c r="FB198" s="5"/>
      <c r="FC198" s="68"/>
      <c r="FD198" s="67"/>
      <c r="FE198" s="67"/>
      <c r="FF198" s="64"/>
      <c r="FG198" s="5"/>
      <c r="FH198" s="69"/>
      <c r="FI198" s="6"/>
      <c r="FJ198" s="5"/>
      <c r="FK198" s="25"/>
      <c r="FL198" s="5"/>
    </row>
    <row r="199" spans="40:168">
      <c r="AN199" s="14"/>
      <c r="AO199" s="14"/>
      <c r="AP199" s="5"/>
      <c r="AQ199" s="25"/>
      <c r="AR199" s="25"/>
      <c r="AS199" s="96"/>
      <c r="AT199" s="83"/>
      <c r="AU199" s="14"/>
      <c r="AX199" s="83"/>
      <c r="AY199" s="83"/>
      <c r="AZ199" s="83"/>
      <c r="BA199" s="83"/>
      <c r="BJ199" s="54"/>
      <c r="BK199" s="22"/>
      <c r="BL199" s="24"/>
      <c r="BP199" s="23"/>
      <c r="BQ199" s="24"/>
      <c r="BR199" s="22"/>
      <c r="BS199" s="24"/>
      <c r="BT199" s="24"/>
      <c r="BU199" s="23"/>
      <c r="BV199" s="26"/>
      <c r="BX199" s="6"/>
      <c r="BY199" s="24"/>
      <c r="BZ199" s="109"/>
      <c r="CA199" s="66"/>
      <c r="CB199" s="5"/>
      <c r="CC199" s="68"/>
      <c r="CD199" s="67"/>
      <c r="CE199" s="67"/>
      <c r="CF199" s="64"/>
      <c r="CG199" s="5"/>
      <c r="CH199" s="69"/>
      <c r="CI199" s="6"/>
      <c r="CJ199" s="5"/>
      <c r="CK199" s="25"/>
      <c r="CL199" s="5"/>
      <c r="DN199" s="14"/>
      <c r="DO199" s="14"/>
      <c r="DP199" s="5"/>
      <c r="DQ199" s="25"/>
      <c r="DR199" s="25"/>
      <c r="DS199" s="96"/>
      <c r="DT199" s="83"/>
      <c r="DU199" s="14"/>
      <c r="DX199" s="83"/>
      <c r="DY199" s="83"/>
      <c r="DZ199" s="83"/>
      <c r="EA199" s="83"/>
      <c r="EJ199" s="54"/>
      <c r="EK199" s="22"/>
      <c r="EL199" s="24"/>
      <c r="EP199" s="23"/>
      <c r="EQ199" s="24"/>
      <c r="ER199" s="22"/>
      <c r="ES199" s="24"/>
      <c r="ET199" s="24"/>
      <c r="EU199" s="23"/>
      <c r="EV199" s="26"/>
      <c r="EX199" s="6"/>
      <c r="EY199" s="24"/>
      <c r="EZ199" s="109"/>
      <c r="FA199" s="66"/>
      <c r="FB199" s="5"/>
      <c r="FC199" s="68"/>
      <c r="FD199" s="67"/>
      <c r="FE199" s="67"/>
      <c r="FF199" s="64"/>
      <c r="FG199" s="5"/>
      <c r="FH199" s="69"/>
      <c r="FI199" s="6"/>
      <c r="FJ199" s="5"/>
      <c r="FK199" s="25"/>
      <c r="FL199" s="5"/>
    </row>
    <row r="200" spans="40:168">
      <c r="AN200" s="14"/>
      <c r="AO200" s="14"/>
      <c r="AP200" s="5"/>
      <c r="AQ200" s="25"/>
      <c r="AR200" s="25"/>
      <c r="AS200" s="96"/>
      <c r="AT200" s="83"/>
      <c r="AU200" s="14"/>
      <c r="AX200" s="83"/>
      <c r="AY200" s="83"/>
      <c r="AZ200" s="83"/>
      <c r="BA200" s="83"/>
      <c r="BJ200" s="54"/>
      <c r="BK200" s="22"/>
      <c r="BL200" s="24"/>
      <c r="BP200" s="23"/>
      <c r="BQ200" s="24"/>
      <c r="BR200" s="22"/>
      <c r="BS200" s="24"/>
      <c r="BT200" s="24"/>
      <c r="BU200" s="23"/>
      <c r="BV200" s="26"/>
      <c r="BX200" s="6"/>
      <c r="BY200" s="24"/>
      <c r="BZ200" s="109"/>
      <c r="CA200" s="66"/>
      <c r="CB200" s="5"/>
      <c r="CC200" s="68"/>
      <c r="CD200" s="67"/>
      <c r="CE200" s="67"/>
      <c r="CF200" s="64"/>
      <c r="CG200" s="5"/>
      <c r="CH200" s="69"/>
      <c r="CI200" s="6"/>
      <c r="CJ200" s="5"/>
      <c r="CK200" s="25"/>
      <c r="CL200" s="5"/>
      <c r="DN200" s="14"/>
      <c r="DO200" s="14"/>
      <c r="DP200" s="5"/>
      <c r="DQ200" s="25"/>
      <c r="DR200" s="25"/>
      <c r="DS200" s="96"/>
      <c r="DT200" s="83"/>
      <c r="DU200" s="14"/>
      <c r="DX200" s="83"/>
      <c r="DY200" s="83"/>
      <c r="DZ200" s="83"/>
      <c r="EA200" s="83"/>
      <c r="EJ200" s="54"/>
      <c r="EK200" s="22"/>
      <c r="EL200" s="24"/>
      <c r="EP200" s="23"/>
      <c r="EQ200" s="24"/>
      <c r="ER200" s="22"/>
      <c r="ES200" s="24"/>
      <c r="ET200" s="24"/>
      <c r="EU200" s="23"/>
      <c r="EV200" s="26"/>
      <c r="EX200" s="6"/>
      <c r="EY200" s="24"/>
      <c r="EZ200" s="109"/>
      <c r="FA200" s="66"/>
      <c r="FB200" s="5"/>
      <c r="FC200" s="68"/>
      <c r="FD200" s="67"/>
      <c r="FE200" s="67"/>
      <c r="FF200" s="64"/>
      <c r="FG200" s="5"/>
      <c r="FH200" s="69"/>
      <c r="FI200" s="6"/>
      <c r="FJ200" s="5"/>
      <c r="FK200" s="25"/>
      <c r="FL200" s="5"/>
    </row>
    <row r="201" spans="40:168">
      <c r="AN201" s="14"/>
      <c r="AO201" s="14"/>
      <c r="AP201" s="5"/>
      <c r="AQ201" s="25"/>
      <c r="AR201" s="25"/>
      <c r="AS201" s="96"/>
      <c r="AT201" s="83"/>
      <c r="AU201" s="14"/>
      <c r="AX201" s="83"/>
      <c r="AY201" s="83"/>
      <c r="AZ201" s="83"/>
      <c r="BA201" s="83"/>
      <c r="BJ201" s="54"/>
      <c r="BK201" s="22"/>
      <c r="BL201" s="24"/>
      <c r="BP201" s="23"/>
      <c r="BQ201" s="24"/>
      <c r="BR201" s="22"/>
      <c r="BS201" s="24"/>
      <c r="BT201" s="24"/>
      <c r="BU201" s="23"/>
      <c r="BV201" s="26"/>
      <c r="BX201" s="6"/>
      <c r="BY201" s="24"/>
      <c r="BZ201" s="109"/>
      <c r="CA201" s="66"/>
      <c r="CB201" s="5"/>
      <c r="CC201" s="68"/>
      <c r="CD201" s="67"/>
      <c r="CE201" s="67"/>
      <c r="CF201" s="64"/>
      <c r="CG201" s="5"/>
      <c r="CH201" s="69"/>
      <c r="CI201" s="6"/>
      <c r="CJ201" s="5"/>
      <c r="CK201" s="25"/>
      <c r="CL201" s="5"/>
      <c r="DN201" s="14"/>
      <c r="DO201" s="14"/>
      <c r="DP201" s="5"/>
      <c r="DQ201" s="25"/>
      <c r="DR201" s="25"/>
      <c r="DS201" s="96"/>
      <c r="DT201" s="83"/>
      <c r="DU201" s="14"/>
      <c r="DX201" s="83"/>
      <c r="DY201" s="83"/>
      <c r="DZ201" s="83"/>
      <c r="EA201" s="83"/>
      <c r="EJ201" s="54"/>
      <c r="EK201" s="22"/>
      <c r="EL201" s="24"/>
      <c r="EP201" s="23"/>
      <c r="EQ201" s="24"/>
      <c r="ER201" s="22"/>
      <c r="ES201" s="24"/>
      <c r="ET201" s="24"/>
      <c r="EU201" s="23"/>
      <c r="EV201" s="26"/>
      <c r="EX201" s="6"/>
      <c r="EY201" s="24"/>
      <c r="EZ201" s="109"/>
      <c r="FA201" s="66"/>
      <c r="FB201" s="5"/>
      <c r="FC201" s="68"/>
      <c r="FD201" s="67"/>
      <c r="FE201" s="67"/>
      <c r="FF201" s="64"/>
      <c r="FG201" s="5"/>
      <c r="FH201" s="69"/>
      <c r="FI201" s="6"/>
      <c r="FJ201" s="5"/>
      <c r="FK201" s="25"/>
      <c r="FL201" s="5"/>
    </row>
    <row r="202" spans="40:168">
      <c r="AN202" s="14"/>
      <c r="AO202" s="14"/>
      <c r="AP202" s="5"/>
      <c r="AQ202" s="25"/>
      <c r="AR202" s="25"/>
      <c r="AS202" s="96"/>
      <c r="AT202" s="83"/>
      <c r="AU202" s="14"/>
      <c r="AX202" s="83"/>
      <c r="AY202" s="83"/>
      <c r="AZ202" s="83"/>
      <c r="BA202" s="83"/>
      <c r="BJ202" s="54"/>
      <c r="BK202" s="22"/>
      <c r="BL202" s="24"/>
      <c r="BP202" s="23"/>
      <c r="BQ202" s="24"/>
      <c r="BR202" s="22"/>
      <c r="BS202" s="24"/>
      <c r="BT202" s="24"/>
      <c r="BU202" s="23"/>
      <c r="BV202" s="26"/>
      <c r="BX202" s="6"/>
      <c r="BY202" s="24"/>
      <c r="BZ202" s="109"/>
      <c r="CA202" s="66"/>
      <c r="CB202" s="5"/>
      <c r="CC202" s="68"/>
      <c r="CD202" s="67"/>
      <c r="CE202" s="67"/>
      <c r="CF202" s="64"/>
      <c r="CG202" s="5"/>
      <c r="CH202" s="69"/>
      <c r="CI202" s="6"/>
      <c r="CJ202" s="5"/>
      <c r="CK202" s="25"/>
      <c r="CL202" s="5"/>
      <c r="DN202" s="14"/>
      <c r="DO202" s="14"/>
      <c r="DP202" s="5"/>
      <c r="DQ202" s="25"/>
      <c r="DR202" s="25"/>
      <c r="DS202" s="96"/>
      <c r="DT202" s="83"/>
      <c r="DU202" s="14"/>
      <c r="DX202" s="83"/>
      <c r="DY202" s="83"/>
      <c r="DZ202" s="83"/>
      <c r="EA202" s="83"/>
      <c r="EJ202" s="54"/>
      <c r="EK202" s="22"/>
      <c r="EL202" s="24"/>
      <c r="EP202" s="23"/>
      <c r="EQ202" s="24"/>
      <c r="ER202" s="22"/>
      <c r="ES202" s="24"/>
      <c r="ET202" s="24"/>
      <c r="EU202" s="23"/>
      <c r="EV202" s="26"/>
      <c r="EX202" s="6"/>
      <c r="EY202" s="24"/>
      <c r="EZ202" s="109"/>
      <c r="FA202" s="66"/>
      <c r="FB202" s="5"/>
      <c r="FC202" s="68"/>
      <c r="FD202" s="67"/>
      <c r="FE202" s="67"/>
      <c r="FF202" s="64"/>
      <c r="FG202" s="5"/>
      <c r="FH202" s="69"/>
      <c r="FI202" s="6"/>
      <c r="FJ202" s="5"/>
      <c r="FK202" s="25"/>
      <c r="FL202" s="5"/>
    </row>
    <row r="203" spans="40:168">
      <c r="AN203" s="14"/>
      <c r="AO203" s="14"/>
      <c r="AP203" s="5"/>
      <c r="AQ203" s="25"/>
      <c r="AR203" s="25"/>
      <c r="AS203" s="96"/>
      <c r="AT203" s="83"/>
      <c r="AU203" s="14"/>
      <c r="AX203" s="83"/>
      <c r="AY203" s="83"/>
      <c r="AZ203" s="83"/>
      <c r="BA203" s="83"/>
      <c r="BJ203" s="54"/>
      <c r="BK203" s="22"/>
      <c r="BL203" s="24"/>
      <c r="BP203" s="23"/>
      <c r="BQ203" s="24"/>
      <c r="BR203" s="22"/>
      <c r="BS203" s="24"/>
      <c r="BT203" s="24"/>
      <c r="BU203" s="23"/>
      <c r="BV203" s="26"/>
      <c r="BX203" s="6"/>
      <c r="BY203" s="24"/>
      <c r="BZ203" s="109"/>
      <c r="CA203" s="66"/>
      <c r="CB203" s="5"/>
      <c r="CC203" s="68"/>
      <c r="CD203" s="67"/>
      <c r="CE203" s="67"/>
      <c r="CF203" s="64"/>
      <c r="CG203" s="5"/>
      <c r="CH203" s="69"/>
      <c r="CI203" s="6"/>
      <c r="CJ203" s="5"/>
      <c r="CK203" s="25"/>
      <c r="CL203" s="5"/>
      <c r="DN203" s="14"/>
      <c r="DO203" s="14"/>
      <c r="DP203" s="5"/>
      <c r="DQ203" s="25"/>
      <c r="DR203" s="25"/>
      <c r="DS203" s="96"/>
      <c r="DT203" s="83"/>
      <c r="DU203" s="14"/>
      <c r="DX203" s="83"/>
      <c r="DY203" s="83"/>
      <c r="DZ203" s="83"/>
      <c r="EA203" s="83"/>
      <c r="EJ203" s="54"/>
      <c r="EK203" s="22"/>
      <c r="EL203" s="24"/>
      <c r="EP203" s="23"/>
      <c r="EQ203" s="24"/>
      <c r="ER203" s="22"/>
      <c r="ES203" s="24"/>
      <c r="ET203" s="24"/>
      <c r="EU203" s="23"/>
      <c r="EV203" s="26"/>
      <c r="EX203" s="6"/>
      <c r="EY203" s="24"/>
      <c r="EZ203" s="109"/>
      <c r="FA203" s="66"/>
      <c r="FB203" s="5"/>
      <c r="FC203" s="68"/>
      <c r="FD203" s="67"/>
      <c r="FE203" s="67"/>
      <c r="FF203" s="64"/>
      <c r="FG203" s="5"/>
      <c r="FH203" s="69"/>
      <c r="FI203" s="6"/>
      <c r="FJ203" s="5"/>
      <c r="FK203" s="25"/>
      <c r="FL203" s="5"/>
    </row>
    <row r="204" spans="40:168">
      <c r="AN204" s="14"/>
      <c r="AO204" s="14"/>
      <c r="AP204" s="5"/>
      <c r="AQ204" s="25"/>
      <c r="AR204" s="25"/>
      <c r="AS204" s="96"/>
      <c r="AT204" s="83"/>
      <c r="AU204" s="14"/>
      <c r="AX204" s="83"/>
      <c r="AY204" s="83"/>
      <c r="AZ204" s="83"/>
      <c r="BA204" s="83"/>
      <c r="BJ204" s="54"/>
      <c r="BK204" s="22"/>
      <c r="BL204" s="24"/>
      <c r="BP204" s="23"/>
      <c r="BQ204" s="24"/>
      <c r="BR204" s="22"/>
      <c r="BS204" s="24"/>
      <c r="BT204" s="24"/>
      <c r="BU204" s="23"/>
      <c r="BV204" s="26"/>
      <c r="BX204" s="6"/>
      <c r="BY204" s="24"/>
      <c r="BZ204" s="109"/>
      <c r="CA204" s="66"/>
      <c r="CB204" s="5"/>
      <c r="CC204" s="68"/>
      <c r="CD204" s="67"/>
      <c r="CE204" s="67"/>
      <c r="CF204" s="64"/>
      <c r="CG204" s="5"/>
      <c r="CH204" s="69"/>
      <c r="CI204" s="6"/>
      <c r="CJ204" s="5"/>
      <c r="CK204" s="25"/>
      <c r="CL204" s="5"/>
      <c r="DN204" s="14"/>
      <c r="DO204" s="14"/>
      <c r="DP204" s="5"/>
      <c r="DQ204" s="25"/>
      <c r="DR204" s="25"/>
      <c r="DS204" s="96"/>
      <c r="DT204" s="83"/>
      <c r="DU204" s="14"/>
      <c r="DX204" s="83"/>
      <c r="DY204" s="83"/>
      <c r="DZ204" s="83"/>
      <c r="EA204" s="83"/>
      <c r="EJ204" s="54"/>
      <c r="EK204" s="22"/>
      <c r="EL204" s="24"/>
      <c r="EP204" s="23"/>
      <c r="EQ204" s="24"/>
      <c r="ER204" s="22"/>
      <c r="ES204" s="24"/>
      <c r="ET204" s="24"/>
      <c r="EU204" s="23"/>
      <c r="EV204" s="26"/>
      <c r="EX204" s="6"/>
      <c r="EY204" s="24"/>
      <c r="EZ204" s="109"/>
      <c r="FA204" s="66"/>
      <c r="FB204" s="5"/>
      <c r="FC204" s="68"/>
      <c r="FD204" s="67"/>
      <c r="FE204" s="67"/>
      <c r="FF204" s="64"/>
      <c r="FG204" s="5"/>
      <c r="FH204" s="69"/>
      <c r="FI204" s="6"/>
      <c r="FJ204" s="5"/>
      <c r="FK204" s="25"/>
      <c r="FL204" s="5"/>
    </row>
    <row r="205" spans="40:168">
      <c r="AN205" s="14"/>
      <c r="AO205" s="14"/>
      <c r="AP205" s="5"/>
      <c r="AQ205" s="25"/>
      <c r="AR205" s="25"/>
      <c r="AS205" s="96"/>
      <c r="AT205" s="83"/>
      <c r="AU205" s="14"/>
      <c r="AX205" s="83"/>
      <c r="AY205" s="83"/>
      <c r="AZ205" s="83"/>
      <c r="BA205" s="83"/>
      <c r="BJ205" s="54"/>
      <c r="BK205" s="22"/>
      <c r="BL205" s="24"/>
      <c r="BP205" s="23"/>
      <c r="BQ205" s="24"/>
      <c r="BR205" s="22"/>
      <c r="BS205" s="24"/>
      <c r="BT205" s="24"/>
      <c r="BU205" s="23"/>
      <c r="BV205" s="26"/>
      <c r="BX205" s="6"/>
      <c r="BY205" s="24"/>
      <c r="BZ205" s="109"/>
      <c r="CA205" s="66"/>
      <c r="CB205" s="5"/>
      <c r="CC205" s="68"/>
      <c r="CD205" s="67"/>
      <c r="CE205" s="67"/>
      <c r="CF205" s="64"/>
      <c r="CG205" s="5"/>
      <c r="CH205" s="69"/>
      <c r="CI205" s="6"/>
      <c r="CJ205" s="5"/>
      <c r="CK205" s="25"/>
      <c r="CL205" s="5"/>
      <c r="DN205" s="14"/>
      <c r="DO205" s="14"/>
      <c r="DP205" s="5"/>
      <c r="DQ205" s="25"/>
      <c r="DR205" s="25"/>
      <c r="DS205" s="96"/>
      <c r="DT205" s="83"/>
      <c r="DU205" s="14"/>
      <c r="DX205" s="83"/>
      <c r="DY205" s="83"/>
      <c r="DZ205" s="83"/>
      <c r="EA205" s="83"/>
      <c r="EJ205" s="54"/>
      <c r="EK205" s="22"/>
      <c r="EL205" s="24"/>
      <c r="EP205" s="23"/>
      <c r="EQ205" s="24"/>
      <c r="ER205" s="22"/>
      <c r="ES205" s="24"/>
      <c r="ET205" s="24"/>
      <c r="EU205" s="23"/>
      <c r="EV205" s="26"/>
      <c r="EX205" s="6"/>
      <c r="EY205" s="24"/>
      <c r="EZ205" s="109"/>
      <c r="FA205" s="66"/>
      <c r="FB205" s="5"/>
      <c r="FC205" s="68"/>
      <c r="FD205" s="67"/>
      <c r="FE205" s="67"/>
      <c r="FF205" s="64"/>
      <c r="FG205" s="5"/>
      <c r="FH205" s="69"/>
      <c r="FI205" s="6"/>
      <c r="FJ205" s="5"/>
      <c r="FK205" s="25"/>
      <c r="FL205" s="5"/>
    </row>
    <row r="206" spans="40:168">
      <c r="AN206" s="14"/>
      <c r="AO206" s="14"/>
      <c r="AP206" s="5"/>
      <c r="AQ206" s="25"/>
      <c r="AR206" s="25"/>
      <c r="AS206" s="96"/>
      <c r="AT206" s="83"/>
      <c r="AU206" s="14"/>
      <c r="AX206" s="83"/>
      <c r="AY206" s="83"/>
      <c r="AZ206" s="83"/>
      <c r="BA206" s="83"/>
      <c r="BJ206" s="54"/>
      <c r="BK206" s="22"/>
      <c r="BL206" s="24"/>
      <c r="BP206" s="23"/>
      <c r="BQ206" s="24"/>
      <c r="BR206" s="22"/>
      <c r="BS206" s="24"/>
      <c r="BT206" s="24"/>
      <c r="BU206" s="23"/>
      <c r="BV206" s="26"/>
      <c r="BX206" s="6"/>
      <c r="BY206" s="24"/>
      <c r="BZ206" s="109"/>
      <c r="CA206" s="66"/>
      <c r="CB206" s="5"/>
      <c r="CC206" s="68"/>
      <c r="CD206" s="67"/>
      <c r="CE206" s="67"/>
      <c r="CF206" s="64"/>
      <c r="CG206" s="5"/>
      <c r="CH206" s="69"/>
      <c r="CI206" s="6"/>
      <c r="CJ206" s="5"/>
      <c r="CK206" s="25"/>
      <c r="CL206" s="5"/>
      <c r="DN206" s="14"/>
      <c r="DO206" s="14"/>
      <c r="DP206" s="5"/>
      <c r="DQ206" s="25"/>
      <c r="DR206" s="25"/>
      <c r="DS206" s="96"/>
      <c r="DT206" s="83"/>
      <c r="DU206" s="14"/>
      <c r="DX206" s="83"/>
      <c r="DY206" s="83"/>
      <c r="DZ206" s="83"/>
      <c r="EA206" s="83"/>
      <c r="EJ206" s="54"/>
      <c r="EK206" s="22"/>
      <c r="EL206" s="24"/>
      <c r="EP206" s="23"/>
      <c r="EQ206" s="24"/>
      <c r="ER206" s="22"/>
      <c r="ES206" s="24"/>
      <c r="ET206" s="24"/>
      <c r="EU206" s="23"/>
      <c r="EV206" s="26"/>
      <c r="EX206" s="6"/>
      <c r="EY206" s="24"/>
      <c r="EZ206" s="109"/>
      <c r="FA206" s="66"/>
      <c r="FB206" s="5"/>
      <c r="FC206" s="68"/>
      <c r="FD206" s="67"/>
      <c r="FE206" s="67"/>
      <c r="FF206" s="64"/>
      <c r="FG206" s="5"/>
      <c r="FH206" s="69"/>
      <c r="FI206" s="6"/>
      <c r="FJ206" s="5"/>
      <c r="FK206" s="25"/>
      <c r="FL206" s="5"/>
    </row>
    <row r="207" spans="40:168">
      <c r="AN207" s="14"/>
      <c r="AO207" s="14"/>
      <c r="AP207" s="5"/>
      <c r="AQ207" s="25"/>
      <c r="AR207" s="25"/>
      <c r="AS207" s="96"/>
      <c r="AT207" s="83"/>
      <c r="AU207" s="14"/>
      <c r="AX207" s="83"/>
      <c r="AY207" s="83"/>
      <c r="AZ207" s="83"/>
      <c r="BA207" s="83"/>
      <c r="BJ207" s="54"/>
      <c r="BK207" s="22"/>
      <c r="BL207" s="24"/>
      <c r="BP207" s="23"/>
      <c r="BQ207" s="24"/>
      <c r="BR207" s="22"/>
      <c r="BS207" s="24"/>
      <c r="BT207" s="24"/>
      <c r="BU207" s="23"/>
      <c r="BV207" s="26"/>
      <c r="BX207" s="6"/>
      <c r="BY207" s="24"/>
      <c r="BZ207" s="109"/>
      <c r="CA207" s="66"/>
      <c r="CB207" s="5"/>
      <c r="CC207" s="68"/>
      <c r="CD207" s="67"/>
      <c r="CE207" s="67"/>
      <c r="CF207" s="64"/>
      <c r="CG207" s="5"/>
      <c r="CH207" s="69"/>
      <c r="CI207" s="6"/>
      <c r="CJ207" s="5"/>
      <c r="CK207" s="25"/>
      <c r="CL207" s="5"/>
      <c r="DN207" s="14"/>
      <c r="DO207" s="14"/>
      <c r="DP207" s="5"/>
      <c r="DQ207" s="25"/>
      <c r="DR207" s="25"/>
      <c r="DS207" s="96"/>
      <c r="DT207" s="83"/>
      <c r="DU207" s="14"/>
      <c r="DX207" s="83"/>
      <c r="DY207" s="83"/>
      <c r="DZ207" s="83"/>
      <c r="EA207" s="83"/>
      <c r="EJ207" s="54"/>
      <c r="EK207" s="22"/>
      <c r="EL207" s="24"/>
      <c r="EP207" s="23"/>
      <c r="EQ207" s="24"/>
      <c r="ER207" s="22"/>
      <c r="ES207" s="24"/>
      <c r="ET207" s="24"/>
      <c r="EU207" s="23"/>
      <c r="EV207" s="26"/>
      <c r="EX207" s="6"/>
      <c r="EY207" s="24"/>
      <c r="EZ207" s="109"/>
      <c r="FA207" s="66"/>
      <c r="FB207" s="5"/>
      <c r="FC207" s="68"/>
      <c r="FD207" s="67"/>
      <c r="FE207" s="67"/>
      <c r="FF207" s="64"/>
      <c r="FG207" s="5"/>
      <c r="FH207" s="69"/>
      <c r="FI207" s="6"/>
      <c r="FJ207" s="5"/>
      <c r="FK207" s="25"/>
      <c r="FL207" s="5"/>
    </row>
    <row r="208" spans="40:168">
      <c r="AN208" s="14"/>
      <c r="AO208" s="14"/>
      <c r="AP208" s="5"/>
      <c r="AQ208" s="25"/>
      <c r="AR208" s="25"/>
      <c r="AS208" s="96"/>
      <c r="AT208" s="83"/>
      <c r="AU208" s="14"/>
      <c r="AX208" s="83"/>
      <c r="AY208" s="83"/>
      <c r="AZ208" s="83"/>
      <c r="BA208" s="83"/>
      <c r="BJ208" s="54"/>
      <c r="BK208" s="22"/>
      <c r="BL208" s="24"/>
      <c r="BP208" s="23"/>
      <c r="BQ208" s="24"/>
      <c r="BR208" s="22"/>
      <c r="BS208" s="24"/>
      <c r="BT208" s="24"/>
      <c r="BU208" s="23"/>
      <c r="BV208" s="26"/>
      <c r="BX208" s="6"/>
      <c r="BY208" s="24"/>
      <c r="BZ208" s="109"/>
      <c r="CA208" s="66"/>
      <c r="CB208" s="5"/>
      <c r="CC208" s="68"/>
      <c r="CD208" s="67"/>
      <c r="CE208" s="67"/>
      <c r="CF208" s="64"/>
      <c r="CG208" s="5"/>
      <c r="CH208" s="69"/>
      <c r="CI208" s="6"/>
      <c r="CJ208" s="5"/>
      <c r="CK208" s="25"/>
      <c r="CL208" s="5"/>
      <c r="DN208" s="14"/>
      <c r="DO208" s="14"/>
      <c r="DP208" s="5"/>
      <c r="DQ208" s="25"/>
      <c r="DR208" s="25"/>
      <c r="DS208" s="96"/>
      <c r="DT208" s="83"/>
      <c r="DU208" s="14"/>
      <c r="DX208" s="83"/>
      <c r="DY208" s="83"/>
      <c r="DZ208" s="83"/>
      <c r="EA208" s="83"/>
      <c r="EJ208" s="54"/>
      <c r="EK208" s="22"/>
      <c r="EL208" s="24"/>
      <c r="EP208" s="23"/>
      <c r="EQ208" s="24"/>
      <c r="ER208" s="22"/>
      <c r="ES208" s="24"/>
      <c r="ET208" s="24"/>
      <c r="EU208" s="23"/>
      <c r="EV208" s="26"/>
      <c r="EX208" s="6"/>
      <c r="EY208" s="24"/>
      <c r="EZ208" s="109"/>
      <c r="FA208" s="66"/>
      <c r="FB208" s="5"/>
      <c r="FC208" s="68"/>
      <c r="FD208" s="67"/>
      <c r="FE208" s="67"/>
      <c r="FF208" s="64"/>
      <c r="FG208" s="5"/>
      <c r="FH208" s="69"/>
      <c r="FI208" s="6"/>
      <c r="FJ208" s="5"/>
      <c r="FK208" s="25"/>
      <c r="FL208" s="5"/>
    </row>
    <row r="209" spans="40:168">
      <c r="AN209" s="14"/>
      <c r="AO209" s="14"/>
      <c r="AP209" s="5"/>
      <c r="AQ209" s="25"/>
      <c r="AR209" s="25"/>
      <c r="AS209" s="96"/>
      <c r="AT209" s="83"/>
      <c r="AU209" s="14"/>
      <c r="AX209" s="83"/>
      <c r="AY209" s="83"/>
      <c r="AZ209" s="83"/>
      <c r="BA209" s="83"/>
      <c r="BJ209" s="54"/>
      <c r="BK209" s="22"/>
      <c r="BL209" s="24"/>
      <c r="BP209" s="23"/>
      <c r="BQ209" s="24"/>
      <c r="BR209" s="22"/>
      <c r="BS209" s="24"/>
      <c r="BT209" s="24"/>
      <c r="BU209" s="23"/>
      <c r="BV209" s="26"/>
      <c r="BX209" s="6"/>
      <c r="BY209" s="24"/>
      <c r="BZ209" s="109"/>
      <c r="CA209" s="66"/>
      <c r="CB209" s="5"/>
      <c r="CC209" s="68"/>
      <c r="CD209" s="67"/>
      <c r="CE209" s="67"/>
      <c r="CF209" s="64"/>
      <c r="CG209" s="5"/>
      <c r="CH209" s="69"/>
      <c r="CI209" s="6"/>
      <c r="CJ209" s="5"/>
      <c r="CK209" s="25"/>
      <c r="CL209" s="5"/>
      <c r="DN209" s="14"/>
      <c r="DO209" s="14"/>
      <c r="DP209" s="5"/>
      <c r="DQ209" s="25"/>
      <c r="DR209" s="25"/>
      <c r="DS209" s="96"/>
      <c r="DT209" s="83"/>
      <c r="DU209" s="14"/>
      <c r="DX209" s="83"/>
      <c r="DY209" s="83"/>
      <c r="DZ209" s="83"/>
      <c r="EA209" s="83"/>
      <c r="EJ209" s="54"/>
      <c r="EK209" s="22"/>
      <c r="EL209" s="24"/>
      <c r="EP209" s="23"/>
      <c r="EQ209" s="24"/>
      <c r="ER209" s="22"/>
      <c r="ES209" s="24"/>
      <c r="ET209" s="24"/>
      <c r="EU209" s="23"/>
      <c r="EV209" s="26"/>
      <c r="EX209" s="6"/>
      <c r="EY209" s="24"/>
      <c r="EZ209" s="109"/>
      <c r="FA209" s="66"/>
      <c r="FB209" s="5"/>
      <c r="FC209" s="68"/>
      <c r="FD209" s="67"/>
      <c r="FE209" s="67"/>
      <c r="FF209" s="64"/>
      <c r="FG209" s="5"/>
      <c r="FH209" s="69"/>
      <c r="FI209" s="6"/>
      <c r="FJ209" s="5"/>
      <c r="FK209" s="25"/>
      <c r="FL209" s="5"/>
    </row>
    <row r="210" spans="40:168">
      <c r="AN210" s="14"/>
      <c r="AO210" s="14"/>
      <c r="AP210" s="5"/>
      <c r="AQ210" s="25"/>
      <c r="AR210" s="25"/>
      <c r="AS210" s="96"/>
      <c r="AT210" s="83"/>
      <c r="AU210" s="14"/>
      <c r="AX210" s="83"/>
      <c r="AY210" s="83"/>
      <c r="AZ210" s="83"/>
      <c r="BA210" s="83"/>
      <c r="BJ210" s="54"/>
      <c r="BK210" s="22"/>
      <c r="BL210" s="24"/>
      <c r="BP210" s="23"/>
      <c r="BQ210" s="24"/>
      <c r="BR210" s="22"/>
      <c r="BS210" s="24"/>
      <c r="BT210" s="24"/>
      <c r="BU210" s="23"/>
      <c r="BV210" s="26"/>
      <c r="BX210" s="6"/>
      <c r="BY210" s="24"/>
      <c r="BZ210" s="109"/>
      <c r="CA210" s="66"/>
      <c r="CB210" s="5"/>
      <c r="CC210" s="68"/>
      <c r="CD210" s="67"/>
      <c r="CE210" s="67"/>
      <c r="CF210" s="64"/>
      <c r="CG210" s="5"/>
      <c r="CH210" s="69"/>
      <c r="CI210" s="6"/>
      <c r="CJ210" s="5"/>
      <c r="CK210" s="25"/>
      <c r="CL210" s="5"/>
      <c r="DN210" s="14"/>
      <c r="DO210" s="14"/>
      <c r="DP210" s="5"/>
      <c r="DQ210" s="25"/>
      <c r="DR210" s="25"/>
      <c r="DS210" s="96"/>
      <c r="DT210" s="83"/>
      <c r="DU210" s="14"/>
      <c r="DX210" s="83"/>
      <c r="DY210" s="83"/>
      <c r="DZ210" s="83"/>
      <c r="EA210" s="83"/>
      <c r="EJ210" s="54"/>
      <c r="EK210" s="22"/>
      <c r="EL210" s="24"/>
      <c r="EP210" s="23"/>
      <c r="EQ210" s="24"/>
      <c r="ER210" s="22"/>
      <c r="ES210" s="24"/>
      <c r="ET210" s="24"/>
      <c r="EU210" s="23"/>
      <c r="EV210" s="26"/>
      <c r="EX210" s="6"/>
      <c r="EY210" s="24"/>
      <c r="EZ210" s="109"/>
      <c r="FA210" s="66"/>
      <c r="FB210" s="5"/>
      <c r="FC210" s="68"/>
      <c r="FD210" s="67"/>
      <c r="FE210" s="67"/>
      <c r="FF210" s="64"/>
      <c r="FG210" s="5"/>
      <c r="FH210" s="69"/>
      <c r="FI210" s="6"/>
      <c r="FJ210" s="5"/>
      <c r="FK210" s="25"/>
      <c r="FL210" s="5"/>
    </row>
    <row r="211" spans="40:168">
      <c r="AN211" s="14"/>
      <c r="AO211" s="14"/>
      <c r="AP211" s="5"/>
      <c r="AQ211" s="25"/>
      <c r="AR211" s="25"/>
      <c r="AS211" s="96"/>
      <c r="AT211" s="83"/>
      <c r="AU211" s="14"/>
      <c r="AX211" s="83"/>
      <c r="AY211" s="83"/>
      <c r="AZ211" s="83"/>
      <c r="BA211" s="83"/>
      <c r="BJ211" s="54"/>
      <c r="BK211" s="22"/>
      <c r="BL211" s="24"/>
      <c r="BP211" s="23"/>
      <c r="BQ211" s="24"/>
      <c r="BR211" s="22"/>
      <c r="BS211" s="24"/>
      <c r="BT211" s="24"/>
      <c r="BU211" s="23"/>
      <c r="BV211" s="26"/>
      <c r="BX211" s="6"/>
      <c r="BY211" s="24"/>
      <c r="BZ211" s="109"/>
      <c r="CA211" s="66"/>
      <c r="CB211" s="5"/>
      <c r="CC211" s="68"/>
      <c r="CD211" s="67"/>
      <c r="CE211" s="67"/>
      <c r="CF211" s="64"/>
      <c r="CG211" s="5"/>
      <c r="CH211" s="69"/>
      <c r="CI211" s="6"/>
      <c r="CJ211" s="5"/>
      <c r="CK211" s="25"/>
      <c r="CL211" s="5"/>
      <c r="DN211" s="14"/>
      <c r="DO211" s="14"/>
      <c r="DP211" s="5"/>
      <c r="DQ211" s="25"/>
      <c r="DR211" s="25"/>
      <c r="DS211" s="96"/>
      <c r="DT211" s="83"/>
      <c r="DU211" s="14"/>
      <c r="DX211" s="83"/>
      <c r="DY211" s="83"/>
      <c r="DZ211" s="83"/>
      <c r="EA211" s="83"/>
      <c r="EJ211" s="54"/>
      <c r="EK211" s="22"/>
      <c r="EL211" s="24"/>
      <c r="EP211" s="23"/>
      <c r="EQ211" s="24"/>
      <c r="ER211" s="22"/>
      <c r="ES211" s="24"/>
      <c r="ET211" s="24"/>
      <c r="EU211" s="23"/>
      <c r="EV211" s="26"/>
      <c r="EX211" s="6"/>
      <c r="EY211" s="24"/>
      <c r="EZ211" s="109"/>
      <c r="FA211" s="66"/>
      <c r="FB211" s="5"/>
      <c r="FC211" s="68"/>
      <c r="FD211" s="67"/>
      <c r="FE211" s="67"/>
      <c r="FF211" s="64"/>
      <c r="FG211" s="5"/>
      <c r="FH211" s="69"/>
      <c r="FI211" s="6"/>
      <c r="FJ211" s="5"/>
      <c r="FK211" s="25"/>
      <c r="FL211" s="5"/>
    </row>
    <row r="212" spans="40:168">
      <c r="AN212" s="14"/>
      <c r="AO212" s="14"/>
      <c r="AP212" s="5"/>
      <c r="AQ212" s="25"/>
      <c r="AR212" s="25"/>
      <c r="AS212" s="96"/>
      <c r="AT212" s="83"/>
      <c r="AU212" s="14"/>
      <c r="AX212" s="83"/>
      <c r="AY212" s="83"/>
      <c r="AZ212" s="83"/>
      <c r="BA212" s="83"/>
      <c r="BJ212" s="54"/>
      <c r="BK212" s="22"/>
      <c r="BL212" s="24"/>
      <c r="BP212" s="23"/>
      <c r="BQ212" s="24"/>
      <c r="BR212" s="22"/>
      <c r="BS212" s="24"/>
      <c r="BT212" s="24"/>
      <c r="BU212" s="23"/>
      <c r="BV212" s="26"/>
      <c r="BX212" s="6"/>
      <c r="BY212" s="24"/>
      <c r="BZ212" s="109"/>
      <c r="CA212" s="66"/>
      <c r="CB212" s="5"/>
      <c r="CC212" s="68"/>
      <c r="CD212" s="67"/>
      <c r="CE212" s="67"/>
      <c r="CF212" s="64"/>
      <c r="CG212" s="5"/>
      <c r="CH212" s="69"/>
      <c r="CI212" s="6"/>
      <c r="CJ212" s="5"/>
      <c r="CK212" s="25"/>
      <c r="CL212" s="5"/>
      <c r="DN212" s="14"/>
      <c r="DO212" s="14"/>
      <c r="DP212" s="5"/>
      <c r="DQ212" s="25"/>
      <c r="DR212" s="25"/>
      <c r="DS212" s="96"/>
      <c r="DT212" s="83"/>
      <c r="DU212" s="14"/>
      <c r="DX212" s="83"/>
      <c r="DY212" s="83"/>
      <c r="DZ212" s="83"/>
      <c r="EA212" s="83"/>
      <c r="EJ212" s="54"/>
      <c r="EK212" s="22"/>
      <c r="EL212" s="24"/>
      <c r="EP212" s="23"/>
      <c r="EQ212" s="24"/>
      <c r="ER212" s="22"/>
      <c r="ES212" s="24"/>
      <c r="ET212" s="24"/>
      <c r="EU212" s="23"/>
      <c r="EV212" s="26"/>
      <c r="EX212" s="6"/>
      <c r="EY212" s="24"/>
      <c r="EZ212" s="109"/>
      <c r="FA212" s="66"/>
      <c r="FB212" s="5"/>
      <c r="FC212" s="68"/>
      <c r="FD212" s="67"/>
      <c r="FE212" s="67"/>
      <c r="FF212" s="64"/>
      <c r="FG212" s="5"/>
      <c r="FH212" s="69"/>
      <c r="FI212" s="6"/>
      <c r="FJ212" s="5"/>
      <c r="FK212" s="25"/>
      <c r="FL212" s="5"/>
    </row>
    <row r="213" spans="40:168">
      <c r="AN213" s="14"/>
      <c r="AO213" s="14"/>
      <c r="AP213" s="5"/>
      <c r="AQ213" s="25"/>
      <c r="AR213" s="25"/>
      <c r="AS213" s="96"/>
      <c r="AT213" s="83"/>
      <c r="AU213" s="14"/>
      <c r="AX213" s="83"/>
      <c r="AY213" s="83"/>
      <c r="AZ213" s="83"/>
      <c r="BA213" s="83"/>
      <c r="BJ213" s="54"/>
      <c r="BK213" s="22"/>
      <c r="BL213" s="24"/>
      <c r="BP213" s="23"/>
      <c r="BQ213" s="24"/>
      <c r="BR213" s="22"/>
      <c r="BS213" s="24"/>
      <c r="BT213" s="24"/>
      <c r="BU213" s="23"/>
      <c r="BV213" s="26"/>
      <c r="BX213" s="6"/>
      <c r="BY213" s="24"/>
      <c r="BZ213" s="109"/>
      <c r="CA213" s="66"/>
      <c r="CB213" s="5"/>
      <c r="CC213" s="68"/>
      <c r="CD213" s="67"/>
      <c r="CE213" s="67"/>
      <c r="CF213" s="64"/>
      <c r="CG213" s="5"/>
      <c r="CH213" s="69"/>
      <c r="CI213" s="6"/>
      <c r="CJ213" s="5"/>
      <c r="CK213" s="25"/>
      <c r="CL213" s="5"/>
      <c r="DN213" s="14"/>
      <c r="DO213" s="14"/>
      <c r="DP213" s="5"/>
      <c r="DQ213" s="25"/>
      <c r="DR213" s="25"/>
      <c r="DS213" s="96"/>
      <c r="DT213" s="83"/>
      <c r="DU213" s="14"/>
      <c r="DX213" s="83"/>
      <c r="DY213" s="83"/>
      <c r="DZ213" s="83"/>
      <c r="EA213" s="83"/>
      <c r="EJ213" s="54"/>
      <c r="EK213" s="22"/>
      <c r="EL213" s="24"/>
      <c r="EP213" s="23"/>
      <c r="EQ213" s="24"/>
      <c r="ER213" s="22"/>
      <c r="ES213" s="24"/>
      <c r="ET213" s="24"/>
      <c r="EU213" s="23"/>
      <c r="EV213" s="26"/>
      <c r="EX213" s="6"/>
      <c r="EY213" s="24"/>
      <c r="EZ213" s="109"/>
      <c r="FA213" s="66"/>
      <c r="FB213" s="5"/>
      <c r="FC213" s="68"/>
      <c r="FD213" s="67"/>
      <c r="FE213" s="67"/>
      <c r="FF213" s="64"/>
      <c r="FG213" s="5"/>
      <c r="FH213" s="69"/>
      <c r="FI213" s="6"/>
      <c r="FJ213" s="5"/>
      <c r="FK213" s="25"/>
      <c r="FL213" s="5"/>
    </row>
    <row r="214" spans="40:168">
      <c r="AN214" s="14"/>
      <c r="AO214" s="14"/>
      <c r="AP214" s="5"/>
      <c r="AQ214" s="25"/>
      <c r="AR214" s="25"/>
      <c r="AS214" s="96"/>
      <c r="AT214" s="83"/>
      <c r="AU214" s="14"/>
      <c r="AX214" s="83"/>
      <c r="AY214" s="83"/>
      <c r="AZ214" s="83"/>
      <c r="BA214" s="83"/>
      <c r="BJ214" s="54"/>
      <c r="BK214" s="22"/>
      <c r="BL214" s="24"/>
      <c r="BP214" s="23"/>
      <c r="BQ214" s="24"/>
      <c r="BR214" s="22"/>
      <c r="BS214" s="24"/>
      <c r="BT214" s="24"/>
      <c r="BU214" s="23"/>
      <c r="BV214" s="26"/>
      <c r="BX214" s="6"/>
      <c r="BY214" s="24"/>
      <c r="BZ214" s="109"/>
      <c r="CA214" s="66"/>
      <c r="CB214" s="5"/>
      <c r="CC214" s="68"/>
      <c r="CD214" s="67"/>
      <c r="CE214" s="67"/>
      <c r="CF214" s="64"/>
      <c r="CG214" s="5"/>
      <c r="CH214" s="69"/>
      <c r="CI214" s="6"/>
      <c r="CJ214" s="5"/>
      <c r="CK214" s="25"/>
      <c r="CL214" s="5"/>
      <c r="DN214" s="14"/>
      <c r="DO214" s="14"/>
      <c r="DP214" s="5"/>
      <c r="DQ214" s="25"/>
      <c r="DR214" s="25"/>
      <c r="DS214" s="96"/>
      <c r="DT214" s="83"/>
      <c r="DU214" s="14"/>
      <c r="DX214" s="83"/>
      <c r="DY214" s="83"/>
      <c r="DZ214" s="83"/>
      <c r="EA214" s="83"/>
      <c r="EJ214" s="54"/>
      <c r="EK214" s="22"/>
      <c r="EL214" s="24"/>
      <c r="EP214" s="23"/>
      <c r="EQ214" s="24"/>
      <c r="ER214" s="22"/>
      <c r="ES214" s="24"/>
      <c r="ET214" s="24"/>
      <c r="EU214" s="23"/>
      <c r="EV214" s="26"/>
      <c r="EX214" s="6"/>
      <c r="EY214" s="24"/>
      <c r="EZ214" s="109"/>
      <c r="FA214" s="66"/>
      <c r="FB214" s="5"/>
      <c r="FC214" s="68"/>
      <c r="FD214" s="67"/>
      <c r="FE214" s="67"/>
      <c r="FF214" s="64"/>
      <c r="FG214" s="5"/>
      <c r="FH214" s="69"/>
      <c r="FI214" s="6"/>
      <c r="FJ214" s="5"/>
      <c r="FK214" s="25"/>
      <c r="FL214" s="5"/>
    </row>
    <row r="215" spans="40:168">
      <c r="AN215" s="14"/>
      <c r="AO215" s="14"/>
      <c r="AP215" s="5"/>
      <c r="AQ215" s="25"/>
      <c r="AR215" s="25"/>
      <c r="AS215" s="96"/>
      <c r="AT215" s="83"/>
      <c r="AU215" s="14"/>
      <c r="AX215" s="83"/>
      <c r="AY215" s="83"/>
      <c r="AZ215" s="83"/>
      <c r="BA215" s="83"/>
      <c r="BJ215" s="54"/>
      <c r="BK215" s="22"/>
      <c r="BL215" s="24"/>
      <c r="BP215" s="23"/>
      <c r="BQ215" s="24"/>
      <c r="BR215" s="22"/>
      <c r="BS215" s="24"/>
      <c r="BT215" s="24"/>
      <c r="BU215" s="23"/>
      <c r="BV215" s="26"/>
      <c r="BX215" s="6"/>
      <c r="BY215" s="24"/>
      <c r="BZ215" s="109"/>
      <c r="CA215" s="66"/>
      <c r="CB215" s="5"/>
      <c r="CC215" s="68"/>
      <c r="CD215" s="67"/>
      <c r="CE215" s="67"/>
      <c r="CF215" s="64"/>
      <c r="CG215" s="5"/>
      <c r="CH215" s="69"/>
      <c r="CI215" s="6"/>
      <c r="CJ215" s="5"/>
      <c r="CK215" s="25"/>
      <c r="CL215" s="5"/>
      <c r="DN215" s="14"/>
      <c r="DO215" s="14"/>
      <c r="DP215" s="5"/>
      <c r="DQ215" s="25"/>
      <c r="DR215" s="25"/>
      <c r="DS215" s="96"/>
      <c r="DT215" s="83"/>
      <c r="DU215" s="14"/>
      <c r="DX215" s="83"/>
      <c r="DY215" s="83"/>
      <c r="DZ215" s="83"/>
      <c r="EA215" s="83"/>
      <c r="EJ215" s="54"/>
      <c r="EK215" s="22"/>
      <c r="EL215" s="24"/>
      <c r="EP215" s="23"/>
      <c r="EQ215" s="24"/>
      <c r="ER215" s="22"/>
      <c r="ES215" s="24"/>
      <c r="ET215" s="24"/>
      <c r="EU215" s="23"/>
      <c r="EV215" s="26"/>
      <c r="EX215" s="6"/>
      <c r="EY215" s="24"/>
      <c r="EZ215" s="109"/>
      <c r="FA215" s="66"/>
      <c r="FB215" s="5"/>
      <c r="FC215" s="68"/>
      <c r="FD215" s="67"/>
      <c r="FE215" s="67"/>
      <c r="FF215" s="64"/>
      <c r="FG215" s="5"/>
      <c r="FH215" s="69"/>
      <c r="FI215" s="6"/>
      <c r="FJ215" s="5"/>
      <c r="FK215" s="25"/>
      <c r="FL215" s="5"/>
    </row>
    <row r="216" spans="40:168">
      <c r="AN216" s="14"/>
      <c r="AO216" s="14"/>
      <c r="AP216" s="5"/>
      <c r="AQ216" s="25"/>
      <c r="AR216" s="25"/>
      <c r="AS216" s="96"/>
      <c r="AT216" s="83"/>
      <c r="AU216" s="14"/>
      <c r="AX216" s="83"/>
      <c r="AY216" s="83"/>
      <c r="AZ216" s="83"/>
      <c r="BA216" s="83"/>
      <c r="BJ216" s="54"/>
      <c r="BK216" s="22"/>
      <c r="BL216" s="24"/>
      <c r="BP216" s="23"/>
      <c r="BQ216" s="24"/>
      <c r="BR216" s="22"/>
      <c r="BS216" s="24"/>
      <c r="BT216" s="24"/>
      <c r="BU216" s="23"/>
      <c r="BV216" s="26"/>
      <c r="BX216" s="6"/>
      <c r="BY216" s="24"/>
      <c r="BZ216" s="109"/>
      <c r="CA216" s="66"/>
      <c r="CB216" s="5"/>
      <c r="CC216" s="68"/>
      <c r="CD216" s="67"/>
      <c r="CE216" s="67"/>
      <c r="CF216" s="64"/>
      <c r="CG216" s="5"/>
      <c r="CH216" s="69"/>
      <c r="CI216" s="6"/>
      <c r="CJ216" s="5"/>
      <c r="CK216" s="25"/>
      <c r="CL216" s="5"/>
      <c r="DN216" s="14"/>
      <c r="DO216" s="14"/>
      <c r="DP216" s="5"/>
      <c r="DQ216" s="25"/>
      <c r="DR216" s="25"/>
      <c r="DS216" s="96"/>
      <c r="DT216" s="83"/>
      <c r="DU216" s="14"/>
      <c r="DX216" s="83"/>
      <c r="DY216" s="83"/>
      <c r="DZ216" s="83"/>
      <c r="EA216" s="83"/>
      <c r="EJ216" s="54"/>
      <c r="EK216" s="22"/>
      <c r="EL216" s="24"/>
      <c r="EP216" s="23"/>
      <c r="EQ216" s="24"/>
      <c r="ER216" s="22"/>
      <c r="ES216" s="24"/>
      <c r="ET216" s="24"/>
      <c r="EU216" s="23"/>
      <c r="EV216" s="26"/>
      <c r="EX216" s="6"/>
      <c r="EY216" s="24"/>
      <c r="EZ216" s="109"/>
      <c r="FA216" s="66"/>
      <c r="FB216" s="5"/>
      <c r="FC216" s="68"/>
      <c r="FD216" s="67"/>
      <c r="FE216" s="67"/>
      <c r="FF216" s="64"/>
      <c r="FG216" s="5"/>
      <c r="FH216" s="69"/>
      <c r="FI216" s="6"/>
      <c r="FJ216" s="5"/>
      <c r="FK216" s="25"/>
      <c r="FL216" s="5"/>
    </row>
    <row r="217" spans="40:168">
      <c r="AN217" s="14"/>
      <c r="AO217" s="14"/>
      <c r="AP217" s="5"/>
      <c r="AQ217" s="25"/>
      <c r="AR217" s="25"/>
      <c r="AS217" s="96"/>
      <c r="AT217" s="83"/>
      <c r="AU217" s="14"/>
      <c r="AX217" s="83"/>
      <c r="AY217" s="83"/>
      <c r="AZ217" s="83"/>
      <c r="BA217" s="83"/>
      <c r="BJ217" s="54"/>
      <c r="BK217" s="22"/>
      <c r="BL217" s="24"/>
      <c r="BP217" s="23"/>
      <c r="BQ217" s="24"/>
      <c r="BR217" s="22"/>
      <c r="BS217" s="24"/>
      <c r="BT217" s="24"/>
      <c r="BU217" s="23"/>
      <c r="BV217" s="26"/>
      <c r="BX217" s="6"/>
      <c r="BY217" s="24"/>
      <c r="BZ217" s="109"/>
      <c r="CA217" s="66"/>
      <c r="CB217" s="5"/>
      <c r="CC217" s="68"/>
      <c r="CD217" s="67"/>
      <c r="CE217" s="67"/>
      <c r="CF217" s="64"/>
      <c r="CG217" s="5"/>
      <c r="CH217" s="69"/>
      <c r="CI217" s="6"/>
      <c r="CJ217" s="5"/>
      <c r="CK217" s="25"/>
      <c r="CL217" s="5"/>
      <c r="DN217" s="14"/>
      <c r="DO217" s="14"/>
      <c r="DP217" s="5"/>
      <c r="DQ217" s="25"/>
      <c r="DR217" s="25"/>
      <c r="DS217" s="96"/>
      <c r="DT217" s="83"/>
      <c r="DU217" s="14"/>
      <c r="DX217" s="83"/>
      <c r="DY217" s="83"/>
      <c r="DZ217" s="83"/>
      <c r="EA217" s="83"/>
      <c r="EJ217" s="54"/>
      <c r="EK217" s="22"/>
      <c r="EL217" s="24"/>
      <c r="EP217" s="23"/>
      <c r="EQ217" s="24"/>
      <c r="ER217" s="22"/>
      <c r="ES217" s="24"/>
      <c r="ET217" s="24"/>
      <c r="EU217" s="23"/>
      <c r="EV217" s="26"/>
      <c r="EX217" s="6"/>
      <c r="EY217" s="24"/>
      <c r="EZ217" s="109"/>
      <c r="FA217" s="66"/>
      <c r="FB217" s="5"/>
      <c r="FC217" s="68"/>
      <c r="FD217" s="67"/>
      <c r="FE217" s="67"/>
      <c r="FF217" s="64"/>
      <c r="FG217" s="5"/>
      <c r="FH217" s="69"/>
      <c r="FI217" s="6"/>
      <c r="FJ217" s="5"/>
      <c r="FK217" s="25"/>
      <c r="FL217" s="5"/>
    </row>
    <row r="218" spans="40:168">
      <c r="AN218" s="14"/>
      <c r="AO218" s="14"/>
      <c r="AP218" s="5"/>
      <c r="AQ218" s="25"/>
      <c r="AR218" s="25"/>
      <c r="AS218" s="96"/>
      <c r="AT218" s="83"/>
      <c r="AU218" s="14"/>
      <c r="AX218" s="83"/>
      <c r="AY218" s="83"/>
      <c r="AZ218" s="83"/>
      <c r="BA218" s="83"/>
      <c r="BJ218" s="54"/>
      <c r="BK218" s="22"/>
      <c r="BL218" s="24"/>
      <c r="BP218" s="23"/>
      <c r="BQ218" s="24"/>
      <c r="BR218" s="22"/>
      <c r="BS218" s="24"/>
      <c r="BT218" s="24"/>
      <c r="BU218" s="23"/>
      <c r="BV218" s="26"/>
      <c r="BX218" s="6"/>
      <c r="BY218" s="24"/>
      <c r="BZ218" s="109"/>
      <c r="CA218" s="66"/>
      <c r="CB218" s="5"/>
      <c r="CC218" s="68"/>
      <c r="CD218" s="67"/>
      <c r="CE218" s="67"/>
      <c r="CF218" s="64"/>
      <c r="CG218" s="5"/>
      <c r="CH218" s="69"/>
      <c r="CI218" s="6"/>
      <c r="CJ218" s="5"/>
      <c r="CK218" s="25"/>
      <c r="CL218" s="5"/>
      <c r="DN218" s="14"/>
      <c r="DO218" s="14"/>
      <c r="DP218" s="5"/>
      <c r="DQ218" s="25"/>
      <c r="DR218" s="25"/>
      <c r="DS218" s="96"/>
      <c r="DT218" s="83"/>
      <c r="DU218" s="14"/>
      <c r="DX218" s="83"/>
      <c r="DY218" s="83"/>
      <c r="DZ218" s="83"/>
      <c r="EA218" s="83"/>
      <c r="EJ218" s="54"/>
      <c r="EK218" s="22"/>
      <c r="EL218" s="24"/>
      <c r="EP218" s="23"/>
      <c r="EQ218" s="24"/>
      <c r="ER218" s="22"/>
      <c r="ES218" s="24"/>
      <c r="ET218" s="24"/>
      <c r="EU218" s="23"/>
      <c r="EV218" s="26"/>
      <c r="EX218" s="6"/>
      <c r="EY218" s="24"/>
      <c r="EZ218" s="109"/>
      <c r="FA218" s="66"/>
      <c r="FB218" s="5"/>
      <c r="FC218" s="68"/>
      <c r="FD218" s="67"/>
      <c r="FE218" s="67"/>
      <c r="FF218" s="64"/>
      <c r="FG218" s="5"/>
      <c r="FH218" s="69"/>
      <c r="FI218" s="6"/>
      <c r="FJ218" s="5"/>
      <c r="FK218" s="25"/>
      <c r="FL218" s="5"/>
    </row>
    <row r="219" spans="40:168">
      <c r="AN219" s="14"/>
      <c r="AO219" s="14"/>
      <c r="AP219" s="5"/>
      <c r="AQ219" s="25"/>
      <c r="AR219" s="25"/>
      <c r="AS219" s="96"/>
      <c r="AT219" s="83"/>
      <c r="AU219" s="14"/>
      <c r="AX219" s="83"/>
      <c r="AY219" s="83"/>
      <c r="AZ219" s="83"/>
      <c r="BA219" s="83"/>
      <c r="BJ219" s="54"/>
      <c r="BK219" s="22"/>
      <c r="BL219" s="24"/>
      <c r="BP219" s="23"/>
      <c r="BQ219" s="24"/>
      <c r="BR219" s="22"/>
      <c r="BS219" s="24"/>
      <c r="BT219" s="24"/>
      <c r="BU219" s="23"/>
      <c r="BV219" s="26"/>
      <c r="BX219" s="6"/>
      <c r="BY219" s="24"/>
      <c r="BZ219" s="109"/>
      <c r="CA219" s="66"/>
      <c r="CB219" s="5"/>
      <c r="CC219" s="68"/>
      <c r="CD219" s="67"/>
      <c r="CE219" s="67"/>
      <c r="CF219" s="64"/>
      <c r="CG219" s="5"/>
      <c r="CH219" s="69"/>
      <c r="CI219" s="6"/>
      <c r="CJ219" s="5"/>
      <c r="CK219" s="25"/>
      <c r="CL219" s="5"/>
      <c r="DN219" s="14"/>
      <c r="DO219" s="14"/>
      <c r="DP219" s="5"/>
      <c r="DQ219" s="25"/>
      <c r="DR219" s="25"/>
      <c r="DS219" s="96"/>
      <c r="DT219" s="83"/>
      <c r="DU219" s="14"/>
      <c r="DX219" s="83"/>
      <c r="DY219" s="83"/>
      <c r="DZ219" s="83"/>
      <c r="EA219" s="83"/>
      <c r="EJ219" s="54"/>
      <c r="EK219" s="22"/>
      <c r="EL219" s="24"/>
      <c r="EP219" s="23"/>
      <c r="EQ219" s="24"/>
      <c r="ER219" s="22"/>
      <c r="ES219" s="24"/>
      <c r="ET219" s="24"/>
      <c r="EU219" s="23"/>
      <c r="EV219" s="26"/>
      <c r="EX219" s="6"/>
      <c r="EY219" s="24"/>
      <c r="EZ219" s="109"/>
      <c r="FA219" s="66"/>
      <c r="FB219" s="5"/>
      <c r="FC219" s="68"/>
      <c r="FD219" s="67"/>
      <c r="FE219" s="67"/>
      <c r="FF219" s="64"/>
      <c r="FG219" s="5"/>
      <c r="FH219" s="69"/>
      <c r="FI219" s="6"/>
      <c r="FJ219" s="5"/>
      <c r="FK219" s="25"/>
      <c r="FL219" s="5"/>
    </row>
    <row r="220" spans="40:168">
      <c r="AN220" s="14"/>
      <c r="AO220" s="14"/>
      <c r="AP220" s="5"/>
      <c r="AQ220" s="25"/>
      <c r="AR220" s="25"/>
      <c r="AS220" s="96"/>
      <c r="AT220" s="83"/>
      <c r="AU220" s="14"/>
      <c r="AX220" s="83"/>
      <c r="AY220" s="83"/>
      <c r="AZ220" s="83"/>
      <c r="BA220" s="83"/>
      <c r="BJ220" s="54"/>
      <c r="BK220" s="22"/>
      <c r="BL220" s="24"/>
      <c r="BP220" s="23"/>
      <c r="BQ220" s="24"/>
      <c r="BR220" s="22"/>
      <c r="BS220" s="24"/>
      <c r="BT220" s="24"/>
      <c r="BU220" s="23"/>
      <c r="BV220" s="26"/>
      <c r="BX220" s="6"/>
      <c r="BY220" s="24"/>
      <c r="BZ220" s="109"/>
      <c r="CA220" s="66"/>
      <c r="CB220" s="5"/>
      <c r="CC220" s="68"/>
      <c r="CD220" s="67"/>
      <c r="CE220" s="67"/>
      <c r="CF220" s="64"/>
      <c r="CG220" s="5"/>
      <c r="CH220" s="69"/>
      <c r="CI220" s="6"/>
      <c r="CJ220" s="5"/>
      <c r="CK220" s="25"/>
      <c r="CL220" s="5"/>
      <c r="DN220" s="14"/>
      <c r="DO220" s="14"/>
      <c r="DP220" s="5"/>
      <c r="DQ220" s="25"/>
      <c r="DR220" s="25"/>
      <c r="DS220" s="96"/>
      <c r="DT220" s="83"/>
      <c r="DU220" s="14"/>
      <c r="DX220" s="83"/>
      <c r="DY220" s="83"/>
      <c r="DZ220" s="83"/>
      <c r="EA220" s="83"/>
      <c r="EJ220" s="54"/>
      <c r="EK220" s="22"/>
      <c r="EL220" s="24"/>
      <c r="EP220" s="23"/>
      <c r="EQ220" s="24"/>
      <c r="ER220" s="22"/>
      <c r="ES220" s="24"/>
      <c r="ET220" s="24"/>
      <c r="EU220" s="23"/>
      <c r="EV220" s="26"/>
      <c r="EX220" s="6"/>
      <c r="EY220" s="24"/>
      <c r="EZ220" s="109"/>
      <c r="FA220" s="66"/>
      <c r="FB220" s="5"/>
      <c r="FC220" s="68"/>
      <c r="FD220" s="67"/>
      <c r="FE220" s="67"/>
      <c r="FF220" s="64"/>
      <c r="FG220" s="5"/>
      <c r="FH220" s="69"/>
      <c r="FI220" s="6"/>
      <c r="FJ220" s="5"/>
      <c r="FK220" s="25"/>
      <c r="FL220" s="5"/>
    </row>
    <row r="221" spans="40:168">
      <c r="AN221" s="14"/>
      <c r="AO221" s="14"/>
      <c r="AP221" s="5"/>
      <c r="AQ221" s="25"/>
      <c r="AR221" s="25"/>
      <c r="AS221" s="96"/>
      <c r="AT221" s="83"/>
      <c r="AU221" s="14"/>
      <c r="AX221" s="83"/>
      <c r="AY221" s="83"/>
      <c r="AZ221" s="83"/>
      <c r="BA221" s="83"/>
      <c r="BJ221" s="54"/>
      <c r="BK221" s="22"/>
      <c r="BL221" s="24"/>
      <c r="BP221" s="23"/>
      <c r="BQ221" s="24"/>
      <c r="BR221" s="22"/>
      <c r="BS221" s="24"/>
      <c r="BT221" s="24"/>
      <c r="BU221" s="23"/>
      <c r="BV221" s="26"/>
      <c r="BX221" s="6"/>
      <c r="BY221" s="24"/>
      <c r="BZ221" s="109"/>
      <c r="CA221" s="66"/>
      <c r="CB221" s="5"/>
      <c r="CC221" s="68"/>
      <c r="CD221" s="67"/>
      <c r="CE221" s="67"/>
      <c r="CF221" s="64"/>
      <c r="CG221" s="5"/>
      <c r="CH221" s="69"/>
      <c r="CI221" s="6"/>
      <c r="CJ221" s="5"/>
      <c r="CK221" s="25"/>
      <c r="CL221" s="5"/>
      <c r="DN221" s="14"/>
      <c r="DO221" s="14"/>
      <c r="DP221" s="5"/>
      <c r="DQ221" s="25"/>
      <c r="DR221" s="25"/>
      <c r="DS221" s="96"/>
      <c r="DT221" s="83"/>
      <c r="DU221" s="14"/>
      <c r="DX221" s="83"/>
      <c r="DY221" s="83"/>
      <c r="DZ221" s="83"/>
      <c r="EA221" s="83"/>
      <c r="EJ221" s="54"/>
      <c r="EK221" s="22"/>
      <c r="EL221" s="24"/>
      <c r="EP221" s="23"/>
      <c r="EQ221" s="24"/>
      <c r="ER221" s="22"/>
      <c r="ES221" s="24"/>
      <c r="ET221" s="24"/>
      <c r="EU221" s="23"/>
      <c r="EV221" s="26"/>
      <c r="EX221" s="6"/>
      <c r="EY221" s="24"/>
      <c r="EZ221" s="109"/>
      <c r="FA221" s="66"/>
      <c r="FB221" s="5"/>
      <c r="FC221" s="68"/>
      <c r="FD221" s="67"/>
      <c r="FE221" s="67"/>
      <c r="FF221" s="64"/>
      <c r="FG221" s="5"/>
      <c r="FH221" s="69"/>
      <c r="FI221" s="6"/>
      <c r="FJ221" s="5"/>
      <c r="FK221" s="25"/>
      <c r="FL221" s="5"/>
    </row>
    <row r="222" spans="40:168">
      <c r="AN222" s="14"/>
      <c r="AO222" s="14"/>
      <c r="AP222" s="5"/>
      <c r="AQ222" s="25"/>
      <c r="AR222" s="25"/>
      <c r="AS222" s="96"/>
      <c r="AT222" s="83"/>
      <c r="AU222" s="14"/>
      <c r="AX222" s="83"/>
      <c r="AY222" s="83"/>
      <c r="AZ222" s="83"/>
      <c r="BA222" s="83"/>
      <c r="BJ222" s="54"/>
      <c r="BK222" s="22"/>
      <c r="BL222" s="24"/>
      <c r="BP222" s="23"/>
      <c r="BQ222" s="24"/>
      <c r="BR222" s="22"/>
      <c r="BS222" s="24"/>
      <c r="BT222" s="24"/>
      <c r="BU222" s="23"/>
      <c r="BV222" s="26"/>
      <c r="BX222" s="6"/>
      <c r="BY222" s="24"/>
      <c r="BZ222" s="109"/>
      <c r="CA222" s="66"/>
      <c r="CB222" s="5"/>
      <c r="CC222" s="68"/>
      <c r="CD222" s="67"/>
      <c r="CE222" s="67"/>
      <c r="CF222" s="64"/>
      <c r="CG222" s="5"/>
      <c r="CH222" s="69"/>
      <c r="CI222" s="6"/>
      <c r="CJ222" s="5"/>
      <c r="CK222" s="25"/>
      <c r="CL222" s="5"/>
      <c r="DN222" s="14"/>
      <c r="DO222" s="14"/>
      <c r="DP222" s="5"/>
      <c r="DQ222" s="25"/>
      <c r="DR222" s="25"/>
      <c r="DS222" s="96"/>
      <c r="DT222" s="83"/>
      <c r="DU222" s="14"/>
      <c r="DX222" s="83"/>
      <c r="DY222" s="83"/>
      <c r="DZ222" s="83"/>
      <c r="EA222" s="83"/>
      <c r="EJ222" s="54"/>
      <c r="EK222" s="22"/>
      <c r="EL222" s="24"/>
      <c r="EP222" s="23"/>
      <c r="EQ222" s="24"/>
      <c r="ER222" s="22"/>
      <c r="ES222" s="24"/>
      <c r="ET222" s="24"/>
      <c r="EU222" s="23"/>
      <c r="EV222" s="26"/>
      <c r="EX222" s="6"/>
      <c r="EY222" s="24"/>
      <c r="EZ222" s="109"/>
      <c r="FA222" s="66"/>
      <c r="FB222" s="5"/>
      <c r="FC222" s="68"/>
      <c r="FD222" s="67"/>
      <c r="FE222" s="67"/>
      <c r="FF222" s="64"/>
      <c r="FG222" s="5"/>
      <c r="FH222" s="69"/>
      <c r="FI222" s="6"/>
      <c r="FJ222" s="5"/>
      <c r="FK222" s="25"/>
      <c r="FL222" s="5"/>
    </row>
    <row r="223" spans="40:168">
      <c r="AN223" s="14"/>
      <c r="AO223" s="14"/>
      <c r="AP223" s="5"/>
      <c r="AQ223" s="25"/>
      <c r="AR223" s="25"/>
      <c r="AS223" s="96"/>
      <c r="AT223" s="83"/>
      <c r="AU223" s="14"/>
      <c r="AX223" s="83"/>
      <c r="AY223" s="83"/>
      <c r="AZ223" s="83"/>
      <c r="BA223" s="83"/>
      <c r="BJ223" s="54"/>
      <c r="BK223" s="22"/>
      <c r="BL223" s="24"/>
      <c r="BP223" s="23"/>
      <c r="BQ223" s="24"/>
      <c r="BR223" s="22"/>
      <c r="BS223" s="24"/>
      <c r="BT223" s="24"/>
      <c r="BU223" s="23"/>
      <c r="BV223" s="26"/>
      <c r="BX223" s="6"/>
      <c r="BY223" s="24"/>
      <c r="BZ223" s="109"/>
      <c r="CA223" s="66"/>
      <c r="CB223" s="5"/>
      <c r="CC223" s="68"/>
      <c r="CD223" s="67"/>
      <c r="CE223" s="67"/>
      <c r="CF223" s="64"/>
      <c r="CG223" s="5"/>
      <c r="CH223" s="69"/>
      <c r="CI223" s="6"/>
      <c r="CJ223" s="5"/>
      <c r="CK223" s="25"/>
      <c r="CL223" s="5"/>
      <c r="DN223" s="14"/>
      <c r="DO223" s="14"/>
      <c r="DP223" s="5"/>
      <c r="DQ223" s="25"/>
      <c r="DR223" s="25"/>
      <c r="DS223" s="96"/>
      <c r="DT223" s="83"/>
      <c r="DU223" s="14"/>
      <c r="DX223" s="83"/>
      <c r="DY223" s="83"/>
      <c r="DZ223" s="83"/>
      <c r="EA223" s="83"/>
      <c r="EJ223" s="54"/>
      <c r="EK223" s="22"/>
      <c r="EL223" s="24"/>
      <c r="EP223" s="23"/>
      <c r="EQ223" s="24"/>
      <c r="ER223" s="22"/>
      <c r="ES223" s="24"/>
      <c r="ET223" s="24"/>
      <c r="EU223" s="23"/>
      <c r="EV223" s="26"/>
      <c r="EX223" s="6"/>
      <c r="EY223" s="24"/>
      <c r="EZ223" s="109"/>
      <c r="FA223" s="66"/>
      <c r="FB223" s="5"/>
      <c r="FC223" s="68"/>
      <c r="FD223" s="67"/>
      <c r="FE223" s="67"/>
      <c r="FF223" s="64"/>
      <c r="FG223" s="5"/>
      <c r="FH223" s="69"/>
      <c r="FI223" s="6"/>
      <c r="FJ223" s="5"/>
      <c r="FK223" s="25"/>
      <c r="FL223" s="5"/>
    </row>
    <row r="224" spans="40:168">
      <c r="AN224" s="14"/>
      <c r="AO224" s="14"/>
      <c r="AP224" s="5"/>
      <c r="AQ224" s="25"/>
      <c r="AR224" s="25"/>
      <c r="AS224" s="96"/>
      <c r="AT224" s="83"/>
      <c r="AU224" s="14"/>
      <c r="AX224" s="83"/>
      <c r="AY224" s="83"/>
      <c r="AZ224" s="83"/>
      <c r="BA224" s="83"/>
      <c r="BJ224" s="54"/>
      <c r="BK224" s="22"/>
      <c r="BL224" s="24"/>
      <c r="BP224" s="23"/>
      <c r="BQ224" s="24"/>
      <c r="BR224" s="22"/>
      <c r="BS224" s="24"/>
      <c r="BT224" s="24"/>
      <c r="BU224" s="23"/>
      <c r="BV224" s="26"/>
      <c r="BX224" s="6"/>
      <c r="BY224" s="24"/>
      <c r="BZ224" s="109"/>
      <c r="CA224" s="66"/>
      <c r="CB224" s="5"/>
      <c r="CC224" s="68"/>
      <c r="CD224" s="67"/>
      <c r="CE224" s="67"/>
      <c r="CF224" s="64"/>
      <c r="CG224" s="5"/>
      <c r="CH224" s="69"/>
      <c r="CI224" s="6"/>
      <c r="CJ224" s="5"/>
      <c r="CK224" s="25"/>
      <c r="CL224" s="5"/>
      <c r="DN224" s="14"/>
      <c r="DO224" s="14"/>
      <c r="DP224" s="5"/>
      <c r="DQ224" s="25"/>
      <c r="DR224" s="25"/>
      <c r="DS224" s="96"/>
      <c r="DT224" s="83"/>
      <c r="DU224" s="14"/>
      <c r="DX224" s="83"/>
      <c r="DY224" s="83"/>
      <c r="DZ224" s="83"/>
      <c r="EA224" s="83"/>
      <c r="EJ224" s="54"/>
      <c r="EK224" s="22"/>
      <c r="EL224" s="24"/>
      <c r="EP224" s="23"/>
      <c r="EQ224" s="24"/>
      <c r="ER224" s="22"/>
      <c r="ES224" s="24"/>
      <c r="ET224" s="24"/>
      <c r="EU224" s="23"/>
      <c r="EV224" s="26"/>
      <c r="EX224" s="6"/>
      <c r="EY224" s="24"/>
      <c r="EZ224" s="109"/>
      <c r="FA224" s="66"/>
      <c r="FB224" s="5"/>
      <c r="FC224" s="68"/>
      <c r="FD224" s="67"/>
      <c r="FE224" s="67"/>
      <c r="FF224" s="64"/>
      <c r="FG224" s="5"/>
      <c r="FH224" s="69"/>
      <c r="FI224" s="6"/>
      <c r="FJ224" s="5"/>
      <c r="FK224" s="25"/>
      <c r="FL224" s="5"/>
    </row>
    <row r="225" spans="40:168">
      <c r="AN225" s="14"/>
      <c r="AO225" s="14"/>
      <c r="AP225" s="5"/>
      <c r="AQ225" s="25"/>
      <c r="AR225" s="25"/>
      <c r="AS225" s="96"/>
      <c r="AT225" s="83"/>
      <c r="AU225" s="14"/>
      <c r="AX225" s="83"/>
      <c r="AY225" s="83"/>
      <c r="AZ225" s="83"/>
      <c r="BA225" s="83"/>
      <c r="BJ225" s="54"/>
      <c r="BK225" s="22"/>
      <c r="BL225" s="24"/>
      <c r="BP225" s="23"/>
      <c r="BQ225" s="24"/>
      <c r="BR225" s="22"/>
      <c r="BS225" s="24"/>
      <c r="BT225" s="24"/>
      <c r="BU225" s="23"/>
      <c r="BV225" s="26"/>
      <c r="BX225" s="6"/>
      <c r="BY225" s="24"/>
      <c r="BZ225" s="109"/>
      <c r="CA225" s="66"/>
      <c r="CB225" s="5"/>
      <c r="CC225" s="68"/>
      <c r="CD225" s="67"/>
      <c r="CE225" s="67"/>
      <c r="CF225" s="64"/>
      <c r="CG225" s="5"/>
      <c r="CH225" s="69"/>
      <c r="CI225" s="6"/>
      <c r="CJ225" s="5"/>
      <c r="CK225" s="25"/>
      <c r="CL225" s="5"/>
      <c r="DN225" s="14"/>
      <c r="DO225" s="14"/>
      <c r="DP225" s="5"/>
      <c r="DQ225" s="25"/>
      <c r="DR225" s="25"/>
      <c r="DS225" s="96"/>
      <c r="DT225" s="83"/>
      <c r="DU225" s="14"/>
      <c r="DX225" s="83"/>
      <c r="DY225" s="83"/>
      <c r="DZ225" s="83"/>
      <c r="EA225" s="83"/>
      <c r="EJ225" s="54"/>
      <c r="EK225" s="22"/>
      <c r="EL225" s="24"/>
      <c r="EP225" s="23"/>
      <c r="EQ225" s="24"/>
      <c r="ER225" s="22"/>
      <c r="ES225" s="24"/>
      <c r="ET225" s="24"/>
      <c r="EU225" s="23"/>
      <c r="EV225" s="26"/>
      <c r="EX225" s="6"/>
      <c r="EY225" s="24"/>
      <c r="EZ225" s="109"/>
      <c r="FA225" s="66"/>
      <c r="FB225" s="5"/>
      <c r="FC225" s="68"/>
      <c r="FD225" s="67"/>
      <c r="FE225" s="67"/>
      <c r="FF225" s="64"/>
      <c r="FG225" s="5"/>
      <c r="FH225" s="69"/>
      <c r="FI225" s="6"/>
      <c r="FJ225" s="5"/>
      <c r="FK225" s="25"/>
      <c r="FL225" s="5"/>
    </row>
    <row r="226" spans="40:168">
      <c r="AN226" s="14"/>
      <c r="AO226" s="14"/>
      <c r="AP226" s="5"/>
      <c r="AQ226" s="25"/>
      <c r="AR226" s="25"/>
      <c r="AS226" s="96"/>
      <c r="AT226" s="83"/>
      <c r="AU226" s="14"/>
      <c r="AX226" s="83"/>
      <c r="AY226" s="83"/>
      <c r="AZ226" s="83"/>
      <c r="BA226" s="83"/>
      <c r="BJ226" s="54"/>
      <c r="BK226" s="22"/>
      <c r="BL226" s="24"/>
      <c r="BP226" s="23"/>
      <c r="BQ226" s="24"/>
      <c r="BR226" s="22"/>
      <c r="BS226" s="24"/>
      <c r="BT226" s="24"/>
      <c r="BU226" s="23"/>
      <c r="BV226" s="26"/>
      <c r="BX226" s="6"/>
      <c r="BY226" s="24"/>
      <c r="BZ226" s="109"/>
      <c r="CA226" s="66"/>
      <c r="CB226" s="5"/>
      <c r="CC226" s="68"/>
      <c r="CD226" s="67"/>
      <c r="CE226" s="67"/>
      <c r="CF226" s="64"/>
      <c r="CG226" s="5"/>
      <c r="CH226" s="69"/>
      <c r="CI226" s="6"/>
      <c r="CJ226" s="5"/>
      <c r="CK226" s="25"/>
      <c r="CL226" s="5"/>
      <c r="DN226" s="14"/>
      <c r="DO226" s="14"/>
      <c r="DP226" s="5"/>
      <c r="DQ226" s="25"/>
      <c r="DR226" s="25"/>
      <c r="DS226" s="96"/>
      <c r="DT226" s="83"/>
      <c r="DU226" s="14"/>
      <c r="DX226" s="83"/>
      <c r="DY226" s="83"/>
      <c r="DZ226" s="83"/>
      <c r="EA226" s="83"/>
      <c r="EJ226" s="54"/>
      <c r="EK226" s="22"/>
      <c r="EL226" s="24"/>
      <c r="EP226" s="23"/>
      <c r="EQ226" s="24"/>
      <c r="ER226" s="22"/>
      <c r="ES226" s="24"/>
      <c r="ET226" s="24"/>
      <c r="EU226" s="23"/>
      <c r="EV226" s="26"/>
      <c r="EX226" s="6"/>
      <c r="EY226" s="24"/>
      <c r="EZ226" s="109"/>
      <c r="FA226" s="66"/>
      <c r="FB226" s="5"/>
      <c r="FC226" s="68"/>
      <c r="FD226" s="67"/>
      <c r="FE226" s="67"/>
      <c r="FF226" s="64"/>
      <c r="FG226" s="5"/>
      <c r="FH226" s="69"/>
      <c r="FI226" s="6"/>
      <c r="FJ226" s="5"/>
      <c r="FK226" s="25"/>
      <c r="FL226" s="5"/>
    </row>
    <row r="227" spans="40:168">
      <c r="AN227" s="14"/>
      <c r="AO227" s="14"/>
      <c r="AP227" s="5"/>
      <c r="AQ227" s="25"/>
      <c r="AR227" s="25"/>
      <c r="AS227" s="96"/>
      <c r="AT227" s="83"/>
      <c r="AU227" s="14"/>
      <c r="AX227" s="83"/>
      <c r="AY227" s="83"/>
      <c r="AZ227" s="83"/>
      <c r="BA227" s="83"/>
      <c r="BJ227" s="54"/>
      <c r="BK227" s="22"/>
      <c r="BL227" s="24"/>
      <c r="BP227" s="23"/>
      <c r="BQ227" s="24"/>
      <c r="BR227" s="22"/>
      <c r="BS227" s="24"/>
      <c r="BT227" s="24"/>
      <c r="BU227" s="23"/>
      <c r="BV227" s="26"/>
      <c r="BX227" s="6"/>
      <c r="BY227" s="24"/>
      <c r="BZ227" s="109"/>
      <c r="CA227" s="66"/>
      <c r="CB227" s="5"/>
      <c r="CC227" s="68"/>
      <c r="CD227" s="67"/>
      <c r="CE227" s="67"/>
      <c r="CF227" s="64"/>
      <c r="CG227" s="5"/>
      <c r="CH227" s="69"/>
      <c r="CI227" s="6"/>
      <c r="CJ227" s="5"/>
      <c r="CK227" s="25"/>
      <c r="CL227" s="5"/>
      <c r="DN227" s="14"/>
      <c r="DO227" s="14"/>
      <c r="DP227" s="5"/>
      <c r="DQ227" s="25"/>
      <c r="DR227" s="25"/>
      <c r="DS227" s="96"/>
      <c r="DT227" s="83"/>
      <c r="DU227" s="14"/>
      <c r="DX227" s="83"/>
      <c r="DY227" s="83"/>
      <c r="DZ227" s="83"/>
      <c r="EA227" s="83"/>
      <c r="EJ227" s="54"/>
      <c r="EK227" s="22"/>
      <c r="EL227" s="24"/>
      <c r="EP227" s="23"/>
      <c r="EQ227" s="24"/>
      <c r="ER227" s="22"/>
      <c r="ES227" s="24"/>
      <c r="ET227" s="24"/>
      <c r="EU227" s="23"/>
      <c r="EV227" s="26"/>
      <c r="EX227" s="6"/>
      <c r="EY227" s="24"/>
      <c r="EZ227" s="109"/>
      <c r="FA227" s="66"/>
      <c r="FB227" s="5"/>
      <c r="FC227" s="68"/>
      <c r="FD227" s="67"/>
      <c r="FE227" s="67"/>
      <c r="FF227" s="64"/>
      <c r="FG227" s="5"/>
      <c r="FH227" s="69"/>
      <c r="FI227" s="6"/>
      <c r="FJ227" s="5"/>
      <c r="FK227" s="25"/>
      <c r="FL227" s="5"/>
    </row>
    <row r="228" spans="40:168">
      <c r="AN228" s="14"/>
      <c r="AO228" s="14"/>
      <c r="AP228" s="5"/>
      <c r="AQ228" s="25"/>
      <c r="AR228" s="25"/>
      <c r="AS228" s="96"/>
      <c r="AT228" s="83"/>
      <c r="AU228" s="14"/>
      <c r="AX228" s="83"/>
      <c r="AY228" s="83"/>
      <c r="AZ228" s="83"/>
      <c r="BA228" s="83"/>
      <c r="BJ228" s="54"/>
      <c r="BK228" s="22"/>
      <c r="BL228" s="24"/>
      <c r="BP228" s="23"/>
      <c r="BQ228" s="24"/>
      <c r="BR228" s="22"/>
      <c r="BS228" s="24"/>
      <c r="BT228" s="24"/>
      <c r="BU228" s="23"/>
      <c r="BV228" s="26"/>
      <c r="BX228" s="6"/>
      <c r="BY228" s="24"/>
      <c r="BZ228" s="109"/>
      <c r="CA228" s="66"/>
      <c r="CB228" s="5"/>
      <c r="CC228" s="68"/>
      <c r="CD228" s="67"/>
      <c r="CE228" s="67"/>
      <c r="CF228" s="64"/>
      <c r="CG228" s="5"/>
      <c r="CH228" s="69"/>
      <c r="CI228" s="6"/>
      <c r="CJ228" s="5"/>
      <c r="CK228" s="25"/>
      <c r="CL228" s="5"/>
      <c r="DN228" s="14"/>
      <c r="DO228" s="14"/>
      <c r="DP228" s="5"/>
      <c r="DQ228" s="25"/>
      <c r="DR228" s="25"/>
      <c r="DS228" s="96"/>
      <c r="DT228" s="83"/>
      <c r="DU228" s="14"/>
      <c r="DX228" s="83"/>
      <c r="DY228" s="83"/>
      <c r="DZ228" s="83"/>
      <c r="EA228" s="83"/>
      <c r="EJ228" s="54"/>
      <c r="EK228" s="22"/>
      <c r="EL228" s="24"/>
      <c r="EP228" s="23"/>
      <c r="EQ228" s="24"/>
      <c r="ER228" s="22"/>
      <c r="ES228" s="24"/>
      <c r="ET228" s="24"/>
      <c r="EU228" s="23"/>
      <c r="EV228" s="26"/>
      <c r="EX228" s="6"/>
      <c r="EY228" s="24"/>
      <c r="EZ228" s="109"/>
      <c r="FA228" s="66"/>
      <c r="FB228" s="5"/>
      <c r="FC228" s="68"/>
      <c r="FD228" s="67"/>
      <c r="FE228" s="67"/>
      <c r="FF228" s="64"/>
      <c r="FG228" s="5"/>
      <c r="FH228" s="69"/>
      <c r="FI228" s="6"/>
      <c r="FJ228" s="5"/>
      <c r="FK228" s="25"/>
      <c r="FL228" s="5"/>
    </row>
    <row r="229" spans="40:168">
      <c r="AN229" s="14"/>
      <c r="AO229" s="14"/>
      <c r="AP229" s="5"/>
      <c r="AQ229" s="25"/>
      <c r="AR229" s="25"/>
      <c r="AS229" s="96"/>
      <c r="AT229" s="83"/>
      <c r="AU229" s="14"/>
      <c r="AX229" s="83"/>
      <c r="AY229" s="83"/>
      <c r="AZ229" s="83"/>
      <c r="BA229" s="83"/>
      <c r="BJ229" s="54"/>
      <c r="BK229" s="22"/>
      <c r="BL229" s="24"/>
      <c r="BP229" s="23"/>
      <c r="BQ229" s="24"/>
      <c r="BR229" s="22"/>
      <c r="BS229" s="24"/>
      <c r="BT229" s="24"/>
      <c r="BU229" s="23"/>
      <c r="BV229" s="26"/>
      <c r="BX229" s="6"/>
      <c r="BY229" s="24"/>
      <c r="BZ229" s="109"/>
      <c r="CA229" s="66"/>
      <c r="CB229" s="5"/>
      <c r="CC229" s="68"/>
      <c r="CD229" s="67"/>
      <c r="CE229" s="67"/>
      <c r="CF229" s="64"/>
      <c r="CG229" s="5"/>
      <c r="CH229" s="69"/>
      <c r="CI229" s="6"/>
      <c r="CJ229" s="5"/>
      <c r="CK229" s="25"/>
      <c r="CL229" s="5"/>
      <c r="DN229" s="14"/>
      <c r="DO229" s="14"/>
      <c r="DP229" s="5"/>
      <c r="DQ229" s="25"/>
      <c r="DR229" s="25"/>
      <c r="DS229" s="96"/>
      <c r="DT229" s="83"/>
      <c r="DU229" s="14"/>
      <c r="DX229" s="83"/>
      <c r="DY229" s="83"/>
      <c r="DZ229" s="83"/>
      <c r="EA229" s="83"/>
      <c r="EJ229" s="54"/>
      <c r="EK229" s="22"/>
      <c r="EL229" s="24"/>
      <c r="EP229" s="23"/>
      <c r="EQ229" s="24"/>
      <c r="ER229" s="22"/>
      <c r="ES229" s="24"/>
      <c r="ET229" s="24"/>
      <c r="EU229" s="23"/>
      <c r="EV229" s="26"/>
      <c r="EX229" s="6"/>
      <c r="EY229" s="24"/>
      <c r="EZ229" s="109"/>
      <c r="FA229" s="66"/>
      <c r="FB229" s="5"/>
      <c r="FC229" s="68"/>
      <c r="FD229" s="67"/>
      <c r="FE229" s="67"/>
      <c r="FF229" s="64"/>
      <c r="FG229" s="5"/>
      <c r="FH229" s="69"/>
      <c r="FI229" s="6"/>
      <c r="FJ229" s="5"/>
      <c r="FK229" s="25"/>
      <c r="FL229" s="5"/>
    </row>
    <row r="230" spans="40:168">
      <c r="AN230" s="14"/>
      <c r="AO230" s="14"/>
      <c r="AP230" s="5"/>
      <c r="AQ230" s="25"/>
      <c r="AR230" s="25"/>
      <c r="AS230" s="96"/>
      <c r="AT230" s="83"/>
      <c r="AU230" s="14"/>
      <c r="AX230" s="83"/>
      <c r="AY230" s="83"/>
      <c r="AZ230" s="83"/>
      <c r="BA230" s="83"/>
      <c r="BJ230" s="54"/>
      <c r="BK230" s="22"/>
      <c r="BL230" s="24"/>
      <c r="BP230" s="23"/>
      <c r="BQ230" s="24"/>
      <c r="BR230" s="22"/>
      <c r="BS230" s="24"/>
      <c r="BT230" s="24"/>
      <c r="BU230" s="23"/>
      <c r="BV230" s="26"/>
      <c r="BX230" s="6"/>
      <c r="BY230" s="24"/>
      <c r="BZ230" s="109"/>
      <c r="CA230" s="66"/>
      <c r="CB230" s="5"/>
      <c r="CC230" s="68"/>
      <c r="CD230" s="67"/>
      <c r="CE230" s="67"/>
      <c r="CF230" s="64"/>
      <c r="CG230" s="5"/>
      <c r="CH230" s="69"/>
      <c r="CI230" s="6"/>
      <c r="CJ230" s="5"/>
      <c r="CK230" s="25"/>
      <c r="CL230" s="5"/>
      <c r="DN230" s="14"/>
      <c r="DO230" s="14"/>
      <c r="DP230" s="5"/>
      <c r="DQ230" s="25"/>
      <c r="DR230" s="25"/>
      <c r="DS230" s="96"/>
      <c r="DT230" s="83"/>
      <c r="DU230" s="14"/>
      <c r="DX230" s="83"/>
      <c r="DY230" s="83"/>
      <c r="DZ230" s="83"/>
      <c r="EA230" s="83"/>
      <c r="EJ230" s="54"/>
      <c r="EK230" s="22"/>
      <c r="EL230" s="24"/>
      <c r="EP230" s="23"/>
      <c r="EQ230" s="24"/>
      <c r="ER230" s="22"/>
      <c r="ES230" s="24"/>
      <c r="ET230" s="24"/>
      <c r="EU230" s="23"/>
      <c r="EV230" s="26"/>
      <c r="EX230" s="6"/>
      <c r="EY230" s="24"/>
      <c r="EZ230" s="109"/>
      <c r="FA230" s="66"/>
      <c r="FB230" s="5"/>
      <c r="FC230" s="68"/>
      <c r="FD230" s="67"/>
      <c r="FE230" s="67"/>
      <c r="FF230" s="64"/>
      <c r="FG230" s="5"/>
      <c r="FH230" s="69"/>
      <c r="FI230" s="6"/>
      <c r="FJ230" s="5"/>
      <c r="FK230" s="25"/>
      <c r="FL230" s="5"/>
    </row>
    <row r="231" spans="40:168">
      <c r="AN231" s="14"/>
      <c r="AO231" s="14"/>
      <c r="AP231" s="5"/>
      <c r="AQ231" s="25"/>
      <c r="AR231" s="25"/>
      <c r="AS231" s="96"/>
      <c r="AT231" s="83"/>
      <c r="AU231" s="14"/>
      <c r="AX231" s="83"/>
      <c r="AY231" s="83"/>
      <c r="AZ231" s="83"/>
      <c r="BA231" s="83"/>
      <c r="BJ231" s="54"/>
      <c r="BK231" s="22"/>
      <c r="BL231" s="24"/>
      <c r="BP231" s="23"/>
      <c r="BQ231" s="24"/>
      <c r="BR231" s="22"/>
      <c r="BS231" s="24"/>
      <c r="BT231" s="24"/>
      <c r="BU231" s="23"/>
      <c r="BV231" s="26"/>
      <c r="BX231" s="6"/>
      <c r="BY231" s="24"/>
      <c r="BZ231" s="109"/>
      <c r="CA231" s="66"/>
      <c r="CB231" s="5"/>
      <c r="CC231" s="68"/>
      <c r="CD231" s="67"/>
      <c r="CE231" s="67"/>
      <c r="CF231" s="64"/>
      <c r="CG231" s="5"/>
      <c r="CH231" s="69"/>
      <c r="CI231" s="6"/>
      <c r="CJ231" s="5"/>
      <c r="CK231" s="25"/>
      <c r="CL231" s="5"/>
      <c r="DN231" s="14"/>
      <c r="DO231" s="14"/>
      <c r="DP231" s="5"/>
      <c r="DQ231" s="25"/>
      <c r="DR231" s="25"/>
      <c r="DS231" s="96"/>
      <c r="DT231" s="83"/>
      <c r="DU231" s="14"/>
      <c r="DX231" s="83"/>
      <c r="DY231" s="83"/>
      <c r="DZ231" s="83"/>
      <c r="EA231" s="83"/>
      <c r="EJ231" s="54"/>
      <c r="EK231" s="22"/>
      <c r="EL231" s="24"/>
      <c r="EP231" s="23"/>
      <c r="EQ231" s="24"/>
      <c r="ER231" s="22"/>
      <c r="ES231" s="24"/>
      <c r="ET231" s="24"/>
      <c r="EU231" s="23"/>
      <c r="EV231" s="26"/>
      <c r="EX231" s="6"/>
      <c r="EY231" s="24"/>
      <c r="EZ231" s="109"/>
      <c r="FA231" s="66"/>
      <c r="FB231" s="5"/>
      <c r="FC231" s="68"/>
      <c r="FD231" s="67"/>
      <c r="FE231" s="67"/>
      <c r="FF231" s="64"/>
      <c r="FG231" s="5"/>
      <c r="FH231" s="69"/>
      <c r="FI231" s="6"/>
      <c r="FJ231" s="5"/>
      <c r="FK231" s="25"/>
      <c r="FL231" s="5"/>
    </row>
    <row r="232" spans="40:168">
      <c r="AN232" s="14"/>
      <c r="AO232" s="14"/>
      <c r="AP232" s="5"/>
      <c r="AQ232" s="25"/>
      <c r="AR232" s="25"/>
      <c r="AS232" s="96"/>
      <c r="AT232" s="83"/>
      <c r="AU232" s="14"/>
      <c r="AX232" s="83"/>
      <c r="AY232" s="83"/>
      <c r="AZ232" s="83"/>
      <c r="BA232" s="83"/>
      <c r="BJ232" s="54"/>
      <c r="BK232" s="22"/>
      <c r="BL232" s="24"/>
      <c r="BP232" s="23"/>
      <c r="BQ232" s="24"/>
      <c r="BR232" s="22"/>
      <c r="BS232" s="24"/>
      <c r="BT232" s="24"/>
      <c r="BU232" s="23"/>
      <c r="BV232" s="26"/>
      <c r="BX232" s="6"/>
      <c r="BY232" s="24"/>
      <c r="BZ232" s="109"/>
      <c r="CA232" s="66"/>
      <c r="CB232" s="5"/>
      <c r="CC232" s="68"/>
      <c r="CD232" s="67"/>
      <c r="CE232" s="67"/>
      <c r="CF232" s="64"/>
      <c r="CG232" s="5"/>
      <c r="CH232" s="69"/>
      <c r="CI232" s="6"/>
      <c r="CJ232" s="5"/>
      <c r="CK232" s="25"/>
      <c r="CL232" s="5"/>
      <c r="DN232" s="14"/>
      <c r="DO232" s="14"/>
      <c r="DP232" s="5"/>
      <c r="DQ232" s="25"/>
      <c r="DR232" s="25"/>
      <c r="DS232" s="96"/>
      <c r="DT232" s="83"/>
      <c r="DU232" s="14"/>
      <c r="DX232" s="83"/>
      <c r="DY232" s="83"/>
      <c r="DZ232" s="83"/>
      <c r="EA232" s="83"/>
      <c r="EJ232" s="54"/>
      <c r="EK232" s="22"/>
      <c r="EL232" s="24"/>
      <c r="EP232" s="23"/>
      <c r="EQ232" s="24"/>
      <c r="ER232" s="22"/>
      <c r="ES232" s="24"/>
      <c r="ET232" s="24"/>
      <c r="EU232" s="23"/>
      <c r="EV232" s="26"/>
      <c r="EX232" s="6"/>
      <c r="EY232" s="24"/>
      <c r="EZ232" s="109"/>
      <c r="FA232" s="66"/>
      <c r="FB232" s="5"/>
      <c r="FC232" s="68"/>
      <c r="FD232" s="67"/>
      <c r="FE232" s="67"/>
      <c r="FF232" s="64"/>
      <c r="FG232" s="5"/>
      <c r="FH232" s="69"/>
      <c r="FI232" s="6"/>
      <c r="FJ232" s="5"/>
      <c r="FK232" s="25"/>
      <c r="FL232" s="5"/>
    </row>
    <row r="233" spans="40:168">
      <c r="AN233" s="14"/>
      <c r="AO233" s="14"/>
      <c r="AP233" s="5"/>
      <c r="AQ233" s="25"/>
      <c r="AR233" s="25"/>
      <c r="AS233" s="96"/>
      <c r="AT233" s="83"/>
      <c r="AU233" s="14"/>
      <c r="AX233" s="83"/>
      <c r="AY233" s="83"/>
      <c r="AZ233" s="83"/>
      <c r="BA233" s="83"/>
      <c r="BJ233" s="54"/>
      <c r="BK233" s="22"/>
      <c r="BL233" s="24"/>
      <c r="BP233" s="23"/>
      <c r="BQ233" s="24"/>
      <c r="BR233" s="22"/>
      <c r="BS233" s="24"/>
      <c r="BT233" s="24"/>
      <c r="BU233" s="23"/>
      <c r="BV233" s="26"/>
      <c r="BX233" s="6"/>
      <c r="BY233" s="24"/>
      <c r="BZ233" s="109"/>
      <c r="CA233" s="66"/>
      <c r="CB233" s="5"/>
      <c r="CC233" s="68"/>
      <c r="CD233" s="67"/>
      <c r="CE233" s="67"/>
      <c r="CF233" s="64"/>
      <c r="CG233" s="5"/>
      <c r="CH233" s="69"/>
      <c r="CI233" s="6"/>
      <c r="CJ233" s="5"/>
      <c r="CK233" s="25"/>
      <c r="CL233" s="5"/>
      <c r="DN233" s="14"/>
      <c r="DO233" s="14"/>
      <c r="DP233" s="5"/>
      <c r="DQ233" s="25"/>
      <c r="DR233" s="25"/>
      <c r="DS233" s="96"/>
      <c r="DT233" s="83"/>
      <c r="DU233" s="14"/>
      <c r="DX233" s="83"/>
      <c r="DY233" s="83"/>
      <c r="DZ233" s="83"/>
      <c r="EA233" s="83"/>
      <c r="EJ233" s="54"/>
      <c r="EK233" s="22"/>
      <c r="EL233" s="24"/>
      <c r="EP233" s="23"/>
      <c r="EQ233" s="24"/>
      <c r="ER233" s="22"/>
      <c r="ES233" s="24"/>
      <c r="ET233" s="24"/>
      <c r="EU233" s="23"/>
      <c r="EV233" s="26"/>
      <c r="EX233" s="6"/>
      <c r="EY233" s="24"/>
      <c r="EZ233" s="109"/>
      <c r="FA233" s="66"/>
      <c r="FB233" s="5"/>
      <c r="FC233" s="68"/>
      <c r="FD233" s="67"/>
      <c r="FE233" s="67"/>
      <c r="FF233" s="64"/>
      <c r="FG233" s="5"/>
      <c r="FH233" s="69"/>
      <c r="FI233" s="6"/>
      <c r="FJ233" s="5"/>
      <c r="FK233" s="25"/>
      <c r="FL233" s="5"/>
    </row>
    <row r="234" spans="40:168">
      <c r="AN234" s="14"/>
      <c r="AO234" s="14"/>
      <c r="AP234" s="5"/>
      <c r="AQ234" s="25"/>
      <c r="AR234" s="25"/>
      <c r="AS234" s="96"/>
      <c r="AT234" s="83"/>
      <c r="AU234" s="14"/>
      <c r="AX234" s="83"/>
      <c r="AY234" s="83"/>
      <c r="AZ234" s="83"/>
      <c r="BA234" s="83"/>
      <c r="BJ234" s="54"/>
      <c r="BK234" s="22"/>
      <c r="BL234" s="24"/>
      <c r="BP234" s="23"/>
      <c r="BQ234" s="24"/>
      <c r="BR234" s="22"/>
      <c r="BS234" s="24"/>
      <c r="BT234" s="24"/>
      <c r="BU234" s="23"/>
      <c r="BV234" s="26"/>
      <c r="BX234" s="6"/>
      <c r="BY234" s="24"/>
      <c r="BZ234" s="109"/>
      <c r="CA234" s="66"/>
      <c r="CB234" s="5"/>
      <c r="CC234" s="68"/>
      <c r="CD234" s="67"/>
      <c r="CE234" s="67"/>
      <c r="CF234" s="64"/>
      <c r="CG234" s="5"/>
      <c r="CH234" s="69"/>
      <c r="CI234" s="6"/>
      <c r="CJ234" s="5"/>
      <c r="CK234" s="25"/>
      <c r="CL234" s="5"/>
      <c r="DN234" s="14"/>
      <c r="DO234" s="14"/>
      <c r="DP234" s="5"/>
      <c r="DQ234" s="25"/>
      <c r="DR234" s="25"/>
      <c r="DS234" s="96"/>
      <c r="DT234" s="83"/>
      <c r="DU234" s="14"/>
      <c r="DX234" s="83"/>
      <c r="DY234" s="83"/>
      <c r="DZ234" s="83"/>
      <c r="EA234" s="83"/>
      <c r="EJ234" s="54"/>
      <c r="EK234" s="22"/>
      <c r="EL234" s="24"/>
      <c r="EP234" s="23"/>
      <c r="EQ234" s="24"/>
      <c r="ER234" s="22"/>
      <c r="ES234" s="24"/>
      <c r="ET234" s="24"/>
      <c r="EU234" s="23"/>
      <c r="EV234" s="26"/>
      <c r="EX234" s="6"/>
      <c r="EY234" s="24"/>
      <c r="EZ234" s="109"/>
      <c r="FA234" s="66"/>
      <c r="FB234" s="5"/>
      <c r="FC234" s="68"/>
      <c r="FD234" s="67"/>
      <c r="FE234" s="67"/>
      <c r="FF234" s="64"/>
      <c r="FG234" s="5"/>
      <c r="FH234" s="69"/>
      <c r="FI234" s="6"/>
      <c r="FJ234" s="5"/>
      <c r="FK234" s="25"/>
      <c r="FL234" s="5"/>
    </row>
    <row r="235" spans="40:168">
      <c r="AN235" s="14"/>
      <c r="AO235" s="14"/>
      <c r="AP235" s="5"/>
      <c r="AQ235" s="25"/>
      <c r="AR235" s="25"/>
      <c r="AS235" s="96"/>
      <c r="AT235" s="83"/>
      <c r="AU235" s="14"/>
      <c r="AX235" s="83"/>
      <c r="AY235" s="83"/>
      <c r="AZ235" s="83"/>
      <c r="BA235" s="83"/>
      <c r="BJ235" s="54"/>
      <c r="BK235" s="22"/>
      <c r="BL235" s="24"/>
      <c r="BP235" s="23"/>
      <c r="BQ235" s="24"/>
      <c r="BR235" s="22"/>
      <c r="BS235" s="24"/>
      <c r="BT235" s="24"/>
      <c r="BU235" s="23"/>
      <c r="BV235" s="26"/>
      <c r="BX235" s="6"/>
      <c r="BY235" s="24"/>
      <c r="BZ235" s="109"/>
      <c r="CA235" s="66"/>
      <c r="CB235" s="5"/>
      <c r="CC235" s="68"/>
      <c r="CD235" s="67"/>
      <c r="CE235" s="67"/>
      <c r="CF235" s="64"/>
      <c r="CG235" s="5"/>
      <c r="CH235" s="69"/>
      <c r="CI235" s="6"/>
      <c r="CJ235" s="5"/>
      <c r="CK235" s="25"/>
      <c r="CL235" s="5"/>
      <c r="DN235" s="14"/>
      <c r="DO235" s="14"/>
      <c r="DP235" s="5"/>
      <c r="DQ235" s="25"/>
      <c r="DR235" s="25"/>
      <c r="DS235" s="96"/>
      <c r="DT235" s="83"/>
      <c r="DU235" s="14"/>
      <c r="DX235" s="83"/>
      <c r="DY235" s="83"/>
      <c r="DZ235" s="83"/>
      <c r="EA235" s="83"/>
      <c r="EJ235" s="54"/>
      <c r="EK235" s="22"/>
      <c r="EL235" s="24"/>
      <c r="EP235" s="23"/>
      <c r="EQ235" s="24"/>
      <c r="ER235" s="22"/>
      <c r="ES235" s="24"/>
      <c r="ET235" s="24"/>
      <c r="EU235" s="23"/>
      <c r="EV235" s="26"/>
      <c r="EX235" s="6"/>
      <c r="EY235" s="24"/>
      <c r="EZ235" s="109"/>
      <c r="FA235" s="66"/>
      <c r="FB235" s="5"/>
      <c r="FC235" s="68"/>
      <c r="FD235" s="67"/>
      <c r="FE235" s="67"/>
      <c r="FF235" s="64"/>
      <c r="FG235" s="5"/>
      <c r="FH235" s="69"/>
      <c r="FI235" s="6"/>
      <c r="FJ235" s="5"/>
      <c r="FK235" s="25"/>
      <c r="FL235" s="5"/>
    </row>
    <row r="236" spans="40:168">
      <c r="AN236" s="14"/>
      <c r="AO236" s="14"/>
      <c r="AP236" s="5"/>
      <c r="AQ236" s="25"/>
      <c r="AR236" s="25"/>
      <c r="AS236" s="96"/>
      <c r="AT236" s="83"/>
      <c r="AU236" s="14"/>
      <c r="AX236" s="83"/>
      <c r="AY236" s="83"/>
      <c r="AZ236" s="83"/>
      <c r="BA236" s="83"/>
      <c r="BJ236" s="54"/>
      <c r="BK236" s="22"/>
      <c r="BL236" s="24"/>
      <c r="BP236" s="23"/>
      <c r="BQ236" s="24"/>
      <c r="BR236" s="22"/>
      <c r="BS236" s="24"/>
      <c r="BT236" s="24"/>
      <c r="BU236" s="23"/>
      <c r="BV236" s="26"/>
      <c r="BX236" s="6"/>
      <c r="BY236" s="24"/>
      <c r="BZ236" s="109"/>
      <c r="CA236" s="66"/>
      <c r="CB236" s="5"/>
      <c r="CC236" s="68"/>
      <c r="CD236" s="67"/>
      <c r="CE236" s="67"/>
      <c r="CF236" s="64"/>
      <c r="CG236" s="5"/>
      <c r="CH236" s="69"/>
      <c r="CI236" s="6"/>
      <c r="CJ236" s="5"/>
      <c r="CK236" s="25"/>
      <c r="CL236" s="5"/>
      <c r="DN236" s="14"/>
      <c r="DO236" s="14"/>
      <c r="DP236" s="5"/>
      <c r="DQ236" s="25"/>
      <c r="DR236" s="25"/>
      <c r="DS236" s="96"/>
      <c r="DT236" s="83"/>
      <c r="DU236" s="14"/>
      <c r="DX236" s="83"/>
      <c r="DY236" s="83"/>
      <c r="DZ236" s="83"/>
      <c r="EA236" s="83"/>
      <c r="EJ236" s="54"/>
      <c r="EK236" s="22"/>
      <c r="EL236" s="24"/>
      <c r="EP236" s="23"/>
      <c r="EQ236" s="24"/>
      <c r="ER236" s="22"/>
      <c r="ES236" s="24"/>
      <c r="ET236" s="24"/>
      <c r="EU236" s="23"/>
      <c r="EV236" s="26"/>
      <c r="EX236" s="6"/>
      <c r="EY236" s="24"/>
      <c r="EZ236" s="109"/>
      <c r="FA236" s="66"/>
      <c r="FB236" s="5"/>
      <c r="FC236" s="68"/>
      <c r="FD236" s="67"/>
      <c r="FE236" s="67"/>
      <c r="FF236" s="64"/>
      <c r="FG236" s="5"/>
      <c r="FH236" s="69"/>
      <c r="FI236" s="6"/>
      <c r="FJ236" s="5"/>
      <c r="FK236" s="25"/>
      <c r="FL236" s="5"/>
    </row>
    <row r="237" spans="40:168">
      <c r="AN237" s="14"/>
      <c r="AO237" s="14"/>
      <c r="AP237" s="5"/>
      <c r="AQ237" s="25"/>
      <c r="AR237" s="25"/>
      <c r="AS237" s="96"/>
      <c r="AT237" s="83"/>
      <c r="AU237" s="14"/>
      <c r="AX237" s="83"/>
      <c r="AY237" s="83"/>
      <c r="AZ237" s="83"/>
      <c r="BA237" s="83"/>
      <c r="BJ237" s="54"/>
      <c r="BK237" s="22"/>
      <c r="BL237" s="24"/>
      <c r="BP237" s="23"/>
      <c r="BQ237" s="24"/>
      <c r="BR237" s="22"/>
      <c r="BS237" s="24"/>
      <c r="BT237" s="24"/>
      <c r="BU237" s="23"/>
      <c r="BV237" s="26"/>
      <c r="BX237" s="6"/>
      <c r="BY237" s="24"/>
      <c r="BZ237" s="109"/>
      <c r="CA237" s="66"/>
      <c r="CB237" s="5"/>
      <c r="CC237" s="68"/>
      <c r="CD237" s="67"/>
      <c r="CE237" s="67"/>
      <c r="CF237" s="64"/>
      <c r="CG237" s="5"/>
      <c r="CH237" s="69"/>
      <c r="CI237" s="6"/>
      <c r="CJ237" s="5"/>
      <c r="CK237" s="25"/>
      <c r="CL237" s="5"/>
      <c r="DN237" s="14"/>
      <c r="DO237" s="14"/>
      <c r="DP237" s="5"/>
      <c r="DQ237" s="25"/>
      <c r="DR237" s="25"/>
      <c r="DS237" s="96"/>
      <c r="DT237" s="83"/>
      <c r="DU237" s="14"/>
      <c r="DX237" s="83"/>
      <c r="DY237" s="83"/>
      <c r="DZ237" s="83"/>
      <c r="EA237" s="83"/>
      <c r="EJ237" s="54"/>
      <c r="EK237" s="22"/>
      <c r="EL237" s="24"/>
      <c r="EP237" s="23"/>
      <c r="EQ237" s="24"/>
      <c r="ER237" s="22"/>
      <c r="ES237" s="24"/>
      <c r="ET237" s="24"/>
      <c r="EU237" s="23"/>
      <c r="EV237" s="26"/>
      <c r="EX237" s="6"/>
      <c r="EY237" s="24"/>
      <c r="EZ237" s="109"/>
      <c r="FA237" s="66"/>
      <c r="FB237" s="5"/>
      <c r="FC237" s="68"/>
      <c r="FD237" s="67"/>
      <c r="FE237" s="67"/>
      <c r="FF237" s="64"/>
      <c r="FG237" s="5"/>
      <c r="FH237" s="69"/>
      <c r="FI237" s="6"/>
      <c r="FJ237" s="5"/>
      <c r="FK237" s="25"/>
      <c r="FL237" s="5"/>
    </row>
    <row r="238" spans="40:168">
      <c r="AN238" s="14"/>
      <c r="AO238" s="14"/>
      <c r="AP238" s="5"/>
      <c r="AQ238" s="25"/>
      <c r="AR238" s="25"/>
      <c r="AS238" s="96"/>
      <c r="AT238" s="83"/>
      <c r="AU238" s="14"/>
      <c r="AX238" s="83"/>
      <c r="AY238" s="83"/>
      <c r="AZ238" s="83"/>
      <c r="BA238" s="83"/>
      <c r="BJ238" s="54"/>
      <c r="BK238" s="22"/>
      <c r="BL238" s="24"/>
      <c r="BP238" s="23"/>
      <c r="BQ238" s="24"/>
      <c r="BR238" s="22"/>
      <c r="BS238" s="24"/>
      <c r="BT238" s="24"/>
      <c r="BU238" s="23"/>
      <c r="BV238" s="26"/>
      <c r="BX238" s="6"/>
      <c r="BY238" s="24"/>
      <c r="BZ238" s="109"/>
      <c r="CA238" s="66"/>
      <c r="CB238" s="5"/>
      <c r="CC238" s="68"/>
      <c r="CD238" s="67"/>
      <c r="CE238" s="67"/>
      <c r="CF238" s="64"/>
      <c r="CG238" s="5"/>
      <c r="CH238" s="69"/>
      <c r="CI238" s="6"/>
      <c r="CJ238" s="5"/>
      <c r="CK238" s="25"/>
      <c r="CL238" s="5"/>
      <c r="DN238" s="14"/>
      <c r="DO238" s="14"/>
      <c r="DP238" s="5"/>
      <c r="DQ238" s="25"/>
      <c r="DR238" s="25"/>
      <c r="DS238" s="96"/>
      <c r="DT238" s="83"/>
      <c r="DU238" s="14"/>
      <c r="DX238" s="83"/>
      <c r="DY238" s="83"/>
      <c r="DZ238" s="83"/>
      <c r="EA238" s="83"/>
      <c r="EJ238" s="54"/>
      <c r="EK238" s="22"/>
      <c r="EL238" s="24"/>
      <c r="EP238" s="23"/>
      <c r="EQ238" s="24"/>
      <c r="ER238" s="22"/>
      <c r="ES238" s="24"/>
      <c r="ET238" s="24"/>
      <c r="EU238" s="23"/>
      <c r="EV238" s="26"/>
      <c r="EX238" s="6"/>
      <c r="EY238" s="24"/>
      <c r="EZ238" s="109"/>
      <c r="FA238" s="66"/>
      <c r="FB238" s="5"/>
      <c r="FC238" s="68"/>
      <c r="FD238" s="67"/>
      <c r="FE238" s="67"/>
      <c r="FF238" s="64"/>
      <c r="FG238" s="5"/>
      <c r="FH238" s="69"/>
      <c r="FI238" s="6"/>
      <c r="FJ238" s="5"/>
      <c r="FK238" s="25"/>
      <c r="FL238" s="5"/>
    </row>
    <row r="239" spans="40:168">
      <c r="AN239" s="14"/>
      <c r="AO239" s="14"/>
      <c r="AP239" s="5"/>
      <c r="AQ239" s="25"/>
      <c r="AR239" s="25"/>
      <c r="AS239" s="96"/>
      <c r="AT239" s="83"/>
      <c r="AU239" s="14"/>
      <c r="AX239" s="83"/>
      <c r="AY239" s="83"/>
      <c r="AZ239" s="83"/>
      <c r="BA239" s="83"/>
      <c r="BJ239" s="54"/>
      <c r="BK239" s="22"/>
      <c r="BL239" s="24"/>
      <c r="BP239" s="23"/>
      <c r="BQ239" s="24"/>
      <c r="BR239" s="22"/>
      <c r="BS239" s="24"/>
      <c r="BT239" s="24"/>
      <c r="BU239" s="23"/>
      <c r="BV239" s="26"/>
      <c r="BX239" s="6"/>
      <c r="BY239" s="24"/>
      <c r="BZ239" s="109"/>
      <c r="CA239" s="66"/>
      <c r="CB239" s="5"/>
      <c r="CC239" s="68"/>
      <c r="CD239" s="67"/>
      <c r="CE239" s="67"/>
      <c r="CF239" s="64"/>
      <c r="CG239" s="5"/>
      <c r="CH239" s="69"/>
      <c r="CI239" s="6"/>
      <c r="CJ239" s="5"/>
      <c r="CK239" s="25"/>
      <c r="CL239" s="5"/>
      <c r="DN239" s="14"/>
      <c r="DO239" s="14"/>
      <c r="DP239" s="5"/>
      <c r="DQ239" s="25"/>
      <c r="DR239" s="25"/>
      <c r="DS239" s="96"/>
      <c r="DT239" s="83"/>
      <c r="DU239" s="14"/>
      <c r="DX239" s="83"/>
      <c r="DY239" s="83"/>
      <c r="DZ239" s="83"/>
      <c r="EA239" s="83"/>
      <c r="EJ239" s="54"/>
      <c r="EK239" s="22"/>
      <c r="EL239" s="24"/>
      <c r="EP239" s="23"/>
      <c r="EQ239" s="24"/>
      <c r="ER239" s="22"/>
      <c r="ES239" s="24"/>
      <c r="ET239" s="24"/>
      <c r="EU239" s="23"/>
      <c r="EV239" s="26"/>
      <c r="EX239" s="6"/>
      <c r="EY239" s="24"/>
      <c r="EZ239" s="109"/>
      <c r="FA239" s="66"/>
      <c r="FB239" s="5"/>
      <c r="FC239" s="68"/>
      <c r="FD239" s="67"/>
      <c r="FE239" s="67"/>
      <c r="FF239" s="64"/>
      <c r="FG239" s="5"/>
      <c r="FH239" s="69"/>
      <c r="FI239" s="6"/>
      <c r="FJ239" s="5"/>
      <c r="FK239" s="25"/>
      <c r="FL239" s="5"/>
    </row>
    <row r="240" spans="40:168">
      <c r="AN240" s="14"/>
      <c r="AO240" s="14"/>
      <c r="AP240" s="5"/>
      <c r="AQ240" s="25"/>
      <c r="AR240" s="25"/>
      <c r="AS240" s="96"/>
      <c r="AT240" s="83"/>
      <c r="AU240" s="14"/>
      <c r="AX240" s="83"/>
      <c r="AY240" s="83"/>
      <c r="AZ240" s="83"/>
      <c r="BA240" s="83"/>
      <c r="BJ240" s="54"/>
      <c r="BK240" s="22"/>
      <c r="BL240" s="24"/>
      <c r="BP240" s="23"/>
      <c r="BQ240" s="24"/>
      <c r="BR240" s="22"/>
      <c r="BS240" s="24"/>
      <c r="BT240" s="24"/>
      <c r="BU240" s="23"/>
      <c r="BV240" s="26"/>
      <c r="BX240" s="6"/>
      <c r="BY240" s="24"/>
      <c r="BZ240" s="109"/>
      <c r="CA240" s="66"/>
      <c r="CB240" s="5"/>
      <c r="CC240" s="68"/>
      <c r="CD240" s="67"/>
      <c r="CE240" s="67"/>
      <c r="CF240" s="64"/>
      <c r="CG240" s="5"/>
      <c r="CH240" s="69"/>
      <c r="CI240" s="6"/>
      <c r="CJ240" s="5"/>
      <c r="CK240" s="25"/>
      <c r="CL240" s="5"/>
      <c r="DN240" s="14"/>
      <c r="DO240" s="14"/>
      <c r="DP240" s="5"/>
      <c r="DQ240" s="25"/>
      <c r="DR240" s="25"/>
      <c r="DS240" s="96"/>
      <c r="DT240" s="83"/>
      <c r="DU240" s="14"/>
      <c r="DX240" s="83"/>
      <c r="DY240" s="83"/>
      <c r="DZ240" s="83"/>
      <c r="EA240" s="83"/>
      <c r="EJ240" s="54"/>
      <c r="EK240" s="22"/>
      <c r="EL240" s="24"/>
      <c r="EP240" s="23"/>
      <c r="EQ240" s="24"/>
      <c r="ER240" s="22"/>
      <c r="ES240" s="24"/>
      <c r="ET240" s="24"/>
      <c r="EU240" s="23"/>
      <c r="EV240" s="26"/>
      <c r="EX240" s="6"/>
      <c r="EY240" s="24"/>
      <c r="EZ240" s="109"/>
      <c r="FA240" s="66"/>
      <c r="FB240" s="5"/>
      <c r="FC240" s="68"/>
      <c r="FD240" s="67"/>
      <c r="FE240" s="67"/>
      <c r="FF240" s="64"/>
      <c r="FG240" s="5"/>
      <c r="FH240" s="69"/>
      <c r="FI240" s="6"/>
      <c r="FJ240" s="5"/>
      <c r="FK240" s="25"/>
      <c r="FL240" s="5"/>
    </row>
    <row r="241" spans="40:168">
      <c r="AN241" s="14"/>
      <c r="AO241" s="14"/>
      <c r="AP241" s="5"/>
      <c r="AQ241" s="25"/>
      <c r="AR241" s="25"/>
      <c r="AS241" s="96"/>
      <c r="AT241" s="83"/>
      <c r="AU241" s="14"/>
      <c r="AX241" s="83"/>
      <c r="AY241" s="83"/>
      <c r="AZ241" s="83"/>
      <c r="BA241" s="83"/>
      <c r="BJ241" s="54"/>
      <c r="BK241" s="22"/>
      <c r="BL241" s="24"/>
      <c r="BP241" s="23"/>
      <c r="BQ241" s="24"/>
      <c r="BR241" s="22"/>
      <c r="BS241" s="24"/>
      <c r="BT241" s="24"/>
      <c r="BU241" s="23"/>
      <c r="BV241" s="26"/>
      <c r="BX241" s="6"/>
      <c r="BY241" s="24"/>
      <c r="BZ241" s="109"/>
      <c r="CA241" s="66"/>
      <c r="CB241" s="5"/>
      <c r="CC241" s="68"/>
      <c r="CD241" s="67"/>
      <c r="CE241" s="67"/>
      <c r="CF241" s="64"/>
      <c r="CG241" s="5"/>
      <c r="CH241" s="69"/>
      <c r="CI241" s="6"/>
      <c r="CJ241" s="5"/>
      <c r="CK241" s="25"/>
      <c r="CL241" s="5"/>
      <c r="DN241" s="14"/>
      <c r="DO241" s="14"/>
      <c r="DP241" s="5"/>
      <c r="DQ241" s="25"/>
      <c r="DR241" s="25"/>
      <c r="DS241" s="96"/>
      <c r="DT241" s="83"/>
      <c r="DU241" s="14"/>
      <c r="DX241" s="83"/>
      <c r="DY241" s="83"/>
      <c r="DZ241" s="83"/>
      <c r="EA241" s="83"/>
      <c r="EJ241" s="54"/>
      <c r="EK241" s="22"/>
      <c r="EL241" s="24"/>
      <c r="EP241" s="23"/>
      <c r="EQ241" s="24"/>
      <c r="ER241" s="22"/>
      <c r="ES241" s="24"/>
      <c r="ET241" s="24"/>
      <c r="EU241" s="23"/>
      <c r="EV241" s="26"/>
      <c r="EX241" s="6"/>
      <c r="EY241" s="24"/>
      <c r="EZ241" s="109"/>
      <c r="FA241" s="66"/>
      <c r="FB241" s="5"/>
      <c r="FC241" s="68"/>
      <c r="FD241" s="67"/>
      <c r="FE241" s="67"/>
      <c r="FF241" s="64"/>
      <c r="FG241" s="5"/>
      <c r="FH241" s="69"/>
      <c r="FI241" s="6"/>
      <c r="FJ241" s="5"/>
      <c r="FK241" s="25"/>
      <c r="FL241" s="5"/>
    </row>
    <row r="242" spans="40:168">
      <c r="AN242" s="14"/>
      <c r="AO242" s="14"/>
      <c r="AP242" s="5"/>
      <c r="AQ242" s="25"/>
      <c r="AR242" s="25"/>
      <c r="AS242" s="96"/>
      <c r="AT242" s="83"/>
      <c r="AU242" s="14"/>
      <c r="AX242" s="83"/>
      <c r="AY242" s="83"/>
      <c r="AZ242" s="83"/>
      <c r="BA242" s="83"/>
      <c r="BJ242" s="54"/>
      <c r="BK242" s="22"/>
      <c r="BL242" s="24"/>
      <c r="BP242" s="23"/>
      <c r="BQ242" s="24"/>
      <c r="BR242" s="22"/>
      <c r="BS242" s="24"/>
      <c r="BT242" s="24"/>
      <c r="BU242" s="23"/>
      <c r="BV242" s="26"/>
      <c r="BX242" s="6"/>
      <c r="BY242" s="24"/>
      <c r="BZ242" s="109"/>
      <c r="CA242" s="66"/>
      <c r="CB242" s="5"/>
      <c r="CC242" s="68"/>
      <c r="CD242" s="67"/>
      <c r="CE242" s="67"/>
      <c r="CF242" s="64"/>
      <c r="CG242" s="5"/>
      <c r="CH242" s="69"/>
      <c r="CI242" s="6"/>
      <c r="CJ242" s="5"/>
      <c r="CK242" s="25"/>
      <c r="CL242" s="5"/>
      <c r="DN242" s="14"/>
      <c r="DO242" s="14"/>
      <c r="DP242" s="5"/>
      <c r="DQ242" s="25"/>
      <c r="DR242" s="25"/>
      <c r="DS242" s="96"/>
      <c r="DT242" s="83"/>
      <c r="DU242" s="14"/>
      <c r="DX242" s="83"/>
      <c r="DY242" s="83"/>
      <c r="DZ242" s="83"/>
      <c r="EA242" s="83"/>
      <c r="EJ242" s="54"/>
      <c r="EK242" s="22"/>
      <c r="EL242" s="24"/>
      <c r="EP242" s="23"/>
      <c r="EQ242" s="24"/>
      <c r="ER242" s="22"/>
      <c r="ES242" s="24"/>
      <c r="ET242" s="24"/>
      <c r="EU242" s="23"/>
      <c r="EV242" s="26"/>
      <c r="EX242" s="6"/>
      <c r="EY242" s="24"/>
      <c r="EZ242" s="109"/>
      <c r="FA242" s="66"/>
      <c r="FB242" s="5"/>
      <c r="FC242" s="68"/>
      <c r="FD242" s="67"/>
      <c r="FE242" s="67"/>
      <c r="FF242" s="64"/>
      <c r="FG242" s="5"/>
      <c r="FH242" s="69"/>
      <c r="FI242" s="6"/>
      <c r="FJ242" s="5"/>
      <c r="FK242" s="25"/>
      <c r="FL242" s="5"/>
    </row>
    <row r="243" spans="40:168">
      <c r="AN243" s="14"/>
      <c r="AO243" s="14"/>
      <c r="AP243" s="5"/>
      <c r="AQ243" s="25"/>
      <c r="AR243" s="25"/>
      <c r="AS243" s="96"/>
      <c r="AT243" s="83"/>
      <c r="AU243" s="14"/>
      <c r="AX243" s="83"/>
      <c r="AY243" s="83"/>
      <c r="AZ243" s="83"/>
      <c r="BA243" s="83"/>
      <c r="BJ243" s="54"/>
      <c r="BK243" s="22"/>
      <c r="BL243" s="24"/>
      <c r="BP243" s="23"/>
      <c r="BQ243" s="24"/>
      <c r="BR243" s="22"/>
      <c r="BS243" s="24"/>
      <c r="BT243" s="24"/>
      <c r="BU243" s="23"/>
      <c r="BV243" s="26"/>
      <c r="BX243" s="6"/>
      <c r="BY243" s="24"/>
      <c r="BZ243" s="109"/>
      <c r="CA243" s="66"/>
      <c r="CB243" s="5"/>
      <c r="CC243" s="68"/>
      <c r="CD243" s="67"/>
      <c r="CE243" s="67"/>
      <c r="CF243" s="64"/>
      <c r="CG243" s="5"/>
      <c r="CH243" s="69"/>
      <c r="CI243" s="6"/>
      <c r="CJ243" s="5"/>
      <c r="CK243" s="25"/>
      <c r="CL243" s="5"/>
      <c r="DN243" s="14"/>
      <c r="DO243" s="14"/>
      <c r="DP243" s="5"/>
      <c r="DQ243" s="25"/>
      <c r="DR243" s="25"/>
      <c r="DS243" s="96"/>
      <c r="DT243" s="83"/>
      <c r="DU243" s="14"/>
      <c r="DX243" s="83"/>
      <c r="DY243" s="83"/>
      <c r="DZ243" s="83"/>
      <c r="EA243" s="83"/>
      <c r="EJ243" s="54"/>
      <c r="EK243" s="22"/>
      <c r="EL243" s="24"/>
      <c r="EP243" s="23"/>
      <c r="EQ243" s="24"/>
      <c r="ER243" s="22"/>
      <c r="ES243" s="24"/>
      <c r="ET243" s="24"/>
      <c r="EU243" s="23"/>
      <c r="EV243" s="26"/>
      <c r="EX243" s="6"/>
      <c r="EY243" s="24"/>
      <c r="EZ243" s="109"/>
      <c r="FA243" s="66"/>
      <c r="FB243" s="5"/>
      <c r="FC243" s="68"/>
      <c r="FD243" s="67"/>
      <c r="FE243" s="67"/>
      <c r="FF243" s="64"/>
      <c r="FG243" s="5"/>
      <c r="FH243" s="69"/>
      <c r="FI243" s="6"/>
      <c r="FJ243" s="5"/>
      <c r="FK243" s="25"/>
      <c r="FL243" s="5"/>
    </row>
    <row r="244" spans="40:168">
      <c r="AN244" s="14"/>
      <c r="AO244" s="14"/>
      <c r="AP244" s="5"/>
      <c r="AQ244" s="25"/>
      <c r="AR244" s="25"/>
      <c r="AS244" s="96"/>
      <c r="AT244" s="83"/>
      <c r="AU244" s="14"/>
      <c r="AX244" s="83"/>
      <c r="AY244" s="83"/>
      <c r="AZ244" s="83"/>
      <c r="BA244" s="83"/>
      <c r="BJ244" s="54"/>
      <c r="BK244" s="22"/>
      <c r="BL244" s="24"/>
      <c r="BP244" s="23"/>
      <c r="BQ244" s="24"/>
      <c r="BR244" s="22"/>
      <c r="BS244" s="24"/>
      <c r="BT244" s="24"/>
      <c r="BU244" s="23"/>
      <c r="BV244" s="26"/>
      <c r="BX244" s="6"/>
      <c r="BY244" s="24"/>
      <c r="BZ244" s="109"/>
      <c r="CA244" s="66"/>
      <c r="CB244" s="5"/>
      <c r="CC244" s="68"/>
      <c r="CD244" s="67"/>
      <c r="CE244" s="67"/>
      <c r="CF244" s="64"/>
      <c r="CG244" s="5"/>
      <c r="CH244" s="69"/>
      <c r="CI244" s="6"/>
      <c r="CJ244" s="5"/>
      <c r="CK244" s="25"/>
      <c r="CL244" s="5"/>
      <c r="DN244" s="14"/>
      <c r="DO244" s="14"/>
      <c r="DP244" s="5"/>
      <c r="DQ244" s="25"/>
      <c r="DR244" s="25"/>
      <c r="DS244" s="96"/>
      <c r="DT244" s="83"/>
      <c r="DU244" s="14"/>
      <c r="DX244" s="83"/>
      <c r="DY244" s="83"/>
      <c r="DZ244" s="83"/>
      <c r="EA244" s="83"/>
      <c r="EJ244" s="54"/>
      <c r="EK244" s="22"/>
      <c r="EL244" s="24"/>
      <c r="EP244" s="23"/>
      <c r="EQ244" s="24"/>
      <c r="ER244" s="22"/>
      <c r="ES244" s="24"/>
      <c r="ET244" s="24"/>
      <c r="EU244" s="23"/>
      <c r="EV244" s="26"/>
      <c r="EX244" s="6"/>
      <c r="EY244" s="24"/>
      <c r="EZ244" s="109"/>
      <c r="FA244" s="66"/>
      <c r="FB244" s="5"/>
      <c r="FC244" s="68"/>
      <c r="FD244" s="67"/>
      <c r="FE244" s="67"/>
      <c r="FF244" s="64"/>
      <c r="FG244" s="5"/>
      <c r="FH244" s="69"/>
      <c r="FI244" s="6"/>
      <c r="FJ244" s="5"/>
      <c r="FK244" s="25"/>
      <c r="FL244" s="5"/>
    </row>
    <row r="245" spans="40:168">
      <c r="AN245" s="14"/>
      <c r="AO245" s="14"/>
      <c r="AP245" s="5"/>
      <c r="AQ245" s="25"/>
      <c r="AR245" s="25"/>
      <c r="AS245" s="96"/>
      <c r="AT245" s="83"/>
      <c r="AU245" s="14"/>
      <c r="AX245" s="83"/>
      <c r="AY245" s="83"/>
      <c r="AZ245" s="83"/>
      <c r="BA245" s="83"/>
      <c r="BJ245" s="54"/>
      <c r="BK245" s="22"/>
      <c r="BL245" s="24"/>
      <c r="BP245" s="23"/>
      <c r="BQ245" s="24"/>
      <c r="BR245" s="22"/>
      <c r="BS245" s="24"/>
      <c r="BT245" s="24"/>
      <c r="BU245" s="23"/>
      <c r="BV245" s="26"/>
      <c r="BX245" s="6"/>
      <c r="BY245" s="24"/>
      <c r="BZ245" s="109"/>
      <c r="CA245" s="66"/>
      <c r="CB245" s="5"/>
      <c r="CC245" s="68"/>
      <c r="CD245" s="67"/>
      <c r="CE245" s="67"/>
      <c r="CF245" s="64"/>
      <c r="CG245" s="5"/>
      <c r="CH245" s="69"/>
      <c r="CI245" s="6"/>
      <c r="CJ245" s="5"/>
      <c r="CK245" s="25"/>
      <c r="CL245" s="5"/>
      <c r="DN245" s="14"/>
      <c r="DO245" s="14"/>
      <c r="DP245" s="5"/>
      <c r="DQ245" s="25"/>
      <c r="DR245" s="25"/>
      <c r="DS245" s="96"/>
      <c r="DT245" s="83"/>
      <c r="DU245" s="14"/>
      <c r="DX245" s="83"/>
      <c r="DY245" s="83"/>
      <c r="DZ245" s="83"/>
      <c r="EA245" s="83"/>
      <c r="EJ245" s="54"/>
      <c r="EK245" s="22"/>
      <c r="EL245" s="24"/>
      <c r="EP245" s="23"/>
      <c r="EQ245" s="24"/>
      <c r="ER245" s="22"/>
      <c r="ES245" s="24"/>
      <c r="ET245" s="24"/>
      <c r="EU245" s="23"/>
      <c r="EV245" s="26"/>
      <c r="EX245" s="6"/>
      <c r="EY245" s="24"/>
      <c r="EZ245" s="109"/>
      <c r="FA245" s="66"/>
      <c r="FB245" s="5"/>
      <c r="FC245" s="68"/>
      <c r="FD245" s="67"/>
      <c r="FE245" s="67"/>
      <c r="FF245" s="64"/>
      <c r="FG245" s="5"/>
      <c r="FH245" s="69"/>
      <c r="FI245" s="6"/>
      <c r="FJ245" s="5"/>
      <c r="FK245" s="25"/>
      <c r="FL245" s="5"/>
    </row>
    <row r="246" spans="40:168">
      <c r="AN246" s="14"/>
      <c r="AO246" s="14"/>
      <c r="AP246" s="5"/>
      <c r="AQ246" s="25"/>
      <c r="AR246" s="25"/>
      <c r="AS246" s="96"/>
      <c r="AT246" s="83"/>
      <c r="AU246" s="14"/>
      <c r="AX246" s="83"/>
      <c r="AY246" s="83"/>
      <c r="AZ246" s="83"/>
      <c r="BA246" s="83"/>
      <c r="BJ246" s="54"/>
      <c r="BK246" s="22"/>
      <c r="BL246" s="24"/>
      <c r="BP246" s="23"/>
      <c r="BQ246" s="24"/>
      <c r="BR246" s="22"/>
      <c r="BS246" s="24"/>
      <c r="BT246" s="24"/>
      <c r="BU246" s="23"/>
      <c r="BV246" s="26"/>
      <c r="BX246" s="6"/>
      <c r="BY246" s="24"/>
      <c r="BZ246" s="109"/>
      <c r="CA246" s="66"/>
      <c r="CB246" s="5"/>
      <c r="CC246" s="68"/>
      <c r="CD246" s="67"/>
      <c r="CE246" s="67"/>
      <c r="CF246" s="64"/>
      <c r="CG246" s="5"/>
      <c r="CH246" s="69"/>
      <c r="CI246" s="6"/>
      <c r="CJ246" s="5"/>
      <c r="CK246" s="25"/>
      <c r="CL246" s="5"/>
      <c r="DN246" s="14"/>
      <c r="DO246" s="14"/>
      <c r="DP246" s="5"/>
      <c r="DQ246" s="25"/>
      <c r="DR246" s="25"/>
      <c r="DS246" s="96"/>
      <c r="DT246" s="83"/>
      <c r="DU246" s="14"/>
      <c r="DX246" s="83"/>
      <c r="DY246" s="83"/>
      <c r="DZ246" s="83"/>
      <c r="EA246" s="83"/>
      <c r="EJ246" s="54"/>
      <c r="EK246" s="22"/>
      <c r="EL246" s="24"/>
      <c r="EP246" s="23"/>
      <c r="EQ246" s="24"/>
      <c r="ER246" s="22"/>
      <c r="ES246" s="24"/>
      <c r="ET246" s="24"/>
      <c r="EU246" s="23"/>
      <c r="EV246" s="26"/>
      <c r="EX246" s="6"/>
      <c r="EY246" s="24"/>
      <c r="EZ246" s="109"/>
      <c r="FA246" s="66"/>
      <c r="FB246" s="5"/>
      <c r="FC246" s="68"/>
      <c r="FD246" s="67"/>
      <c r="FE246" s="67"/>
      <c r="FF246" s="64"/>
      <c r="FG246" s="5"/>
      <c r="FH246" s="69"/>
      <c r="FI246" s="6"/>
      <c r="FJ246" s="5"/>
      <c r="FK246" s="25"/>
      <c r="FL246" s="5"/>
    </row>
    <row r="247" spans="40:168">
      <c r="AN247" s="14"/>
      <c r="AO247" s="14"/>
      <c r="AP247" s="5"/>
      <c r="AQ247" s="25"/>
      <c r="AR247" s="25"/>
      <c r="AS247" s="96"/>
      <c r="AT247" s="83"/>
      <c r="AU247" s="14"/>
      <c r="AX247" s="83"/>
      <c r="AY247" s="83"/>
      <c r="AZ247" s="83"/>
      <c r="BA247" s="83"/>
      <c r="BJ247" s="54"/>
      <c r="BK247" s="22"/>
      <c r="BL247" s="24"/>
      <c r="BP247" s="23"/>
      <c r="BQ247" s="24"/>
      <c r="BR247" s="22"/>
      <c r="BS247" s="24"/>
      <c r="BT247" s="24"/>
      <c r="BU247" s="23"/>
      <c r="BV247" s="26"/>
      <c r="BX247" s="6"/>
      <c r="BY247" s="24"/>
      <c r="BZ247" s="109"/>
      <c r="CA247" s="66"/>
      <c r="CB247" s="5"/>
      <c r="CC247" s="68"/>
      <c r="CD247" s="67"/>
      <c r="CE247" s="67"/>
      <c r="CF247" s="64"/>
      <c r="CG247" s="5"/>
      <c r="CH247" s="69"/>
      <c r="CI247" s="6"/>
      <c r="CJ247" s="5"/>
      <c r="CK247" s="25"/>
      <c r="CL247" s="5"/>
      <c r="DN247" s="14"/>
      <c r="DO247" s="14"/>
      <c r="DP247" s="5"/>
      <c r="DQ247" s="25"/>
      <c r="DR247" s="25"/>
      <c r="DS247" s="96"/>
      <c r="DT247" s="83"/>
      <c r="DU247" s="14"/>
      <c r="DX247" s="83"/>
      <c r="DY247" s="83"/>
      <c r="DZ247" s="83"/>
      <c r="EA247" s="83"/>
      <c r="EJ247" s="54"/>
      <c r="EK247" s="22"/>
      <c r="EL247" s="24"/>
      <c r="EP247" s="23"/>
      <c r="EQ247" s="24"/>
      <c r="ER247" s="22"/>
      <c r="ES247" s="24"/>
      <c r="ET247" s="24"/>
      <c r="EU247" s="23"/>
      <c r="EV247" s="26"/>
      <c r="EX247" s="6"/>
      <c r="EY247" s="24"/>
      <c r="EZ247" s="109"/>
      <c r="FA247" s="66"/>
      <c r="FB247" s="5"/>
      <c r="FC247" s="68"/>
      <c r="FD247" s="67"/>
      <c r="FE247" s="67"/>
      <c r="FF247" s="64"/>
      <c r="FG247" s="5"/>
      <c r="FH247" s="69"/>
      <c r="FI247" s="6"/>
      <c r="FJ247" s="5"/>
      <c r="FK247" s="25"/>
      <c r="FL247" s="5"/>
    </row>
    <row r="248" spans="40:168">
      <c r="AN248" s="14"/>
      <c r="AO248" s="14"/>
      <c r="AP248" s="5"/>
      <c r="AQ248" s="25"/>
      <c r="AR248" s="25"/>
      <c r="AS248" s="96"/>
      <c r="AT248" s="83"/>
      <c r="AU248" s="14"/>
      <c r="AX248" s="83"/>
      <c r="AY248" s="83"/>
      <c r="AZ248" s="83"/>
      <c r="BA248" s="83"/>
      <c r="BJ248" s="54"/>
      <c r="BK248" s="22"/>
      <c r="BL248" s="24"/>
      <c r="BP248" s="23"/>
      <c r="BQ248" s="24"/>
      <c r="BR248" s="22"/>
      <c r="BS248" s="24"/>
      <c r="BT248" s="24"/>
      <c r="BU248" s="23"/>
      <c r="BV248" s="26"/>
      <c r="BX248" s="6"/>
      <c r="BY248" s="24"/>
      <c r="BZ248" s="109"/>
      <c r="CA248" s="66"/>
      <c r="CB248" s="5"/>
      <c r="CC248" s="68"/>
      <c r="CD248" s="67"/>
      <c r="CE248" s="67"/>
      <c r="CF248" s="64"/>
      <c r="CG248" s="5"/>
      <c r="CH248" s="69"/>
      <c r="CI248" s="6"/>
      <c r="CJ248" s="5"/>
      <c r="CK248" s="25"/>
      <c r="CL248" s="5"/>
      <c r="DN248" s="14"/>
      <c r="DO248" s="14"/>
      <c r="DP248" s="5"/>
      <c r="DQ248" s="25"/>
      <c r="DR248" s="25"/>
      <c r="DS248" s="96"/>
      <c r="DT248" s="83"/>
      <c r="DU248" s="14"/>
      <c r="DX248" s="83"/>
      <c r="DY248" s="83"/>
      <c r="DZ248" s="83"/>
      <c r="EA248" s="83"/>
      <c r="EJ248" s="54"/>
      <c r="EK248" s="22"/>
      <c r="EL248" s="24"/>
      <c r="EP248" s="23"/>
      <c r="EQ248" s="24"/>
      <c r="ER248" s="22"/>
      <c r="ES248" s="24"/>
      <c r="ET248" s="24"/>
      <c r="EU248" s="23"/>
      <c r="EV248" s="26"/>
      <c r="EX248" s="6"/>
      <c r="EY248" s="24"/>
      <c r="EZ248" s="109"/>
      <c r="FA248" s="66"/>
      <c r="FB248" s="5"/>
      <c r="FC248" s="68"/>
      <c r="FD248" s="67"/>
      <c r="FE248" s="67"/>
      <c r="FF248" s="64"/>
      <c r="FG248" s="5"/>
      <c r="FH248" s="69"/>
      <c r="FI248" s="6"/>
      <c r="FJ248" s="5"/>
      <c r="FK248" s="25"/>
      <c r="FL248" s="5"/>
    </row>
    <row r="249" spans="40:168">
      <c r="AN249" s="14"/>
      <c r="AO249" s="14"/>
      <c r="AP249" s="5"/>
      <c r="AQ249" s="25"/>
      <c r="AR249" s="25"/>
      <c r="AS249" s="96"/>
      <c r="AT249" s="83"/>
      <c r="AU249" s="14"/>
      <c r="AX249" s="83"/>
      <c r="AY249" s="83"/>
      <c r="AZ249" s="83"/>
      <c r="BA249" s="83"/>
      <c r="BJ249" s="54"/>
      <c r="BK249" s="22"/>
      <c r="BL249" s="24"/>
      <c r="BP249" s="23"/>
      <c r="BQ249" s="24"/>
      <c r="BR249" s="22"/>
      <c r="BS249" s="24"/>
      <c r="BT249" s="24"/>
      <c r="BU249" s="23"/>
      <c r="BV249" s="26"/>
      <c r="BX249" s="6"/>
      <c r="BY249" s="24"/>
      <c r="BZ249" s="109"/>
      <c r="CA249" s="66"/>
      <c r="CB249" s="5"/>
      <c r="CC249" s="68"/>
      <c r="CD249" s="67"/>
      <c r="CE249" s="67"/>
      <c r="CF249" s="64"/>
      <c r="CG249" s="5"/>
      <c r="CH249" s="69"/>
      <c r="CI249" s="6"/>
      <c r="CJ249" s="5"/>
      <c r="CK249" s="25"/>
      <c r="CL249" s="5"/>
      <c r="DN249" s="14"/>
      <c r="DO249" s="14"/>
      <c r="DP249" s="5"/>
      <c r="DQ249" s="25"/>
      <c r="DR249" s="25"/>
      <c r="DS249" s="96"/>
      <c r="DT249" s="83"/>
      <c r="DU249" s="14"/>
      <c r="DX249" s="83"/>
      <c r="DY249" s="83"/>
      <c r="DZ249" s="83"/>
      <c r="EA249" s="83"/>
      <c r="EJ249" s="54"/>
      <c r="EK249" s="22"/>
      <c r="EL249" s="24"/>
      <c r="EP249" s="23"/>
      <c r="EQ249" s="24"/>
      <c r="ER249" s="22"/>
      <c r="ES249" s="24"/>
      <c r="ET249" s="24"/>
      <c r="EU249" s="23"/>
      <c r="EV249" s="26"/>
      <c r="EX249" s="6"/>
      <c r="EY249" s="24"/>
      <c r="EZ249" s="109"/>
      <c r="FA249" s="66"/>
      <c r="FB249" s="5"/>
      <c r="FC249" s="68"/>
      <c r="FD249" s="67"/>
      <c r="FE249" s="67"/>
      <c r="FF249" s="64"/>
      <c r="FG249" s="5"/>
      <c r="FH249" s="69"/>
      <c r="FI249" s="6"/>
      <c r="FJ249" s="5"/>
      <c r="FK249" s="25"/>
      <c r="FL249" s="5"/>
    </row>
    <row r="250" spans="40:168">
      <c r="AN250" s="14"/>
      <c r="AO250" s="14"/>
      <c r="AP250" s="5"/>
      <c r="AQ250" s="25"/>
      <c r="AR250" s="25"/>
      <c r="AS250" s="96"/>
      <c r="AT250" s="83"/>
      <c r="AU250" s="14"/>
      <c r="AX250" s="83"/>
      <c r="AY250" s="83"/>
      <c r="AZ250" s="83"/>
      <c r="BA250" s="83"/>
      <c r="BJ250" s="54"/>
      <c r="BK250" s="22"/>
      <c r="BL250" s="24"/>
      <c r="BP250" s="23"/>
      <c r="BQ250" s="24"/>
      <c r="BR250" s="22"/>
      <c r="BS250" s="24"/>
      <c r="BT250" s="24"/>
      <c r="BU250" s="23"/>
      <c r="BV250" s="26"/>
      <c r="BX250" s="6"/>
      <c r="BY250" s="24"/>
      <c r="BZ250" s="109"/>
      <c r="CA250" s="66"/>
      <c r="CB250" s="5"/>
      <c r="CC250" s="68"/>
      <c r="CD250" s="67"/>
      <c r="CE250" s="67"/>
      <c r="CF250" s="64"/>
      <c r="CG250" s="5"/>
      <c r="CH250" s="69"/>
      <c r="CI250" s="6"/>
      <c r="CJ250" s="5"/>
      <c r="CK250" s="25"/>
      <c r="CL250" s="5"/>
      <c r="DN250" s="14"/>
      <c r="DO250" s="14"/>
      <c r="DP250" s="5"/>
      <c r="DQ250" s="25"/>
      <c r="DR250" s="25"/>
      <c r="DS250" s="96"/>
      <c r="DT250" s="83"/>
      <c r="DU250" s="14"/>
      <c r="DX250" s="83"/>
      <c r="DY250" s="83"/>
      <c r="DZ250" s="83"/>
      <c r="EA250" s="83"/>
      <c r="EJ250" s="54"/>
      <c r="EK250" s="22"/>
      <c r="EL250" s="24"/>
      <c r="EP250" s="23"/>
      <c r="EQ250" s="24"/>
      <c r="ER250" s="22"/>
      <c r="ES250" s="24"/>
      <c r="ET250" s="24"/>
      <c r="EU250" s="23"/>
      <c r="EV250" s="26"/>
      <c r="EX250" s="6"/>
      <c r="EY250" s="24"/>
      <c r="EZ250" s="109"/>
      <c r="FA250" s="66"/>
      <c r="FB250" s="5"/>
      <c r="FC250" s="68"/>
      <c r="FD250" s="67"/>
      <c r="FE250" s="67"/>
      <c r="FF250" s="64"/>
      <c r="FG250" s="5"/>
      <c r="FH250" s="69"/>
      <c r="FI250" s="6"/>
      <c r="FJ250" s="5"/>
      <c r="FK250" s="25"/>
      <c r="FL250" s="5"/>
    </row>
    <row r="251" spans="40:168">
      <c r="AN251" s="14"/>
      <c r="AO251" s="14"/>
      <c r="AP251" s="5"/>
      <c r="AQ251" s="25"/>
      <c r="AR251" s="25"/>
      <c r="AS251" s="96"/>
      <c r="AT251" s="83"/>
      <c r="AU251" s="14"/>
      <c r="AX251" s="83"/>
      <c r="AY251" s="83"/>
      <c r="AZ251" s="83"/>
      <c r="BA251" s="83"/>
      <c r="BJ251" s="54"/>
      <c r="BK251" s="22"/>
      <c r="BL251" s="24"/>
      <c r="BP251" s="23"/>
      <c r="BQ251" s="24"/>
      <c r="BR251" s="22"/>
      <c r="BS251" s="24"/>
      <c r="BT251" s="24"/>
      <c r="BU251" s="23"/>
      <c r="BV251" s="26"/>
      <c r="BX251" s="6"/>
      <c r="BY251" s="24"/>
      <c r="BZ251" s="109"/>
      <c r="CA251" s="66"/>
      <c r="CB251" s="5"/>
      <c r="CC251" s="68"/>
      <c r="CD251" s="67"/>
      <c r="CE251" s="67"/>
      <c r="CF251" s="64"/>
      <c r="CG251" s="5"/>
      <c r="CH251" s="69"/>
      <c r="CI251" s="6"/>
      <c r="CJ251" s="5"/>
      <c r="CK251" s="25"/>
      <c r="CL251" s="5"/>
      <c r="DN251" s="14"/>
      <c r="DO251" s="14"/>
      <c r="DP251" s="5"/>
      <c r="DQ251" s="25"/>
      <c r="DR251" s="25"/>
      <c r="DS251" s="96"/>
      <c r="DT251" s="83"/>
      <c r="DU251" s="14"/>
      <c r="DX251" s="83"/>
      <c r="DY251" s="83"/>
      <c r="DZ251" s="83"/>
      <c r="EA251" s="83"/>
      <c r="EJ251" s="54"/>
      <c r="EK251" s="22"/>
      <c r="EL251" s="24"/>
      <c r="EP251" s="23"/>
      <c r="EQ251" s="24"/>
      <c r="ER251" s="22"/>
      <c r="ES251" s="24"/>
      <c r="ET251" s="24"/>
      <c r="EU251" s="23"/>
      <c r="EV251" s="26"/>
      <c r="EX251" s="6"/>
      <c r="EY251" s="24"/>
      <c r="EZ251" s="109"/>
      <c r="FA251" s="66"/>
      <c r="FB251" s="5"/>
      <c r="FC251" s="68"/>
      <c r="FD251" s="67"/>
      <c r="FE251" s="67"/>
      <c r="FF251" s="64"/>
      <c r="FG251" s="5"/>
      <c r="FH251" s="69"/>
      <c r="FI251" s="6"/>
      <c r="FJ251" s="5"/>
      <c r="FK251" s="25"/>
      <c r="FL251" s="5"/>
    </row>
    <row r="252" spans="40:168">
      <c r="AN252" s="14"/>
      <c r="AO252" s="14"/>
      <c r="AP252" s="5"/>
      <c r="AQ252" s="25"/>
      <c r="AR252" s="25"/>
      <c r="AS252" s="96"/>
      <c r="AT252" s="83"/>
      <c r="AU252" s="14"/>
      <c r="AX252" s="83"/>
      <c r="AY252" s="83"/>
      <c r="AZ252" s="83"/>
      <c r="BA252" s="83"/>
      <c r="BJ252" s="54"/>
      <c r="BK252" s="22"/>
      <c r="BL252" s="24"/>
      <c r="BP252" s="23"/>
      <c r="BQ252" s="24"/>
      <c r="BR252" s="22"/>
      <c r="BS252" s="24"/>
      <c r="BT252" s="24"/>
      <c r="BU252" s="23"/>
      <c r="BV252" s="26"/>
      <c r="BX252" s="6"/>
      <c r="BY252" s="24"/>
      <c r="BZ252" s="109"/>
      <c r="CA252" s="66"/>
      <c r="CB252" s="5"/>
      <c r="CC252" s="68"/>
      <c r="CD252" s="67"/>
      <c r="CE252" s="67"/>
      <c r="CF252" s="64"/>
      <c r="CG252" s="5"/>
      <c r="CH252" s="69"/>
      <c r="CI252" s="6"/>
      <c r="CJ252" s="5"/>
      <c r="CK252" s="25"/>
      <c r="CL252" s="5"/>
      <c r="DN252" s="14"/>
      <c r="DO252" s="14"/>
      <c r="DP252" s="5"/>
      <c r="DQ252" s="25"/>
      <c r="DR252" s="25"/>
      <c r="DS252" s="96"/>
      <c r="DT252" s="83"/>
      <c r="DU252" s="14"/>
      <c r="DX252" s="83"/>
      <c r="DY252" s="83"/>
      <c r="DZ252" s="83"/>
      <c r="EA252" s="83"/>
      <c r="EJ252" s="54"/>
      <c r="EK252" s="22"/>
      <c r="EL252" s="24"/>
      <c r="EP252" s="23"/>
      <c r="EQ252" s="24"/>
      <c r="ER252" s="22"/>
      <c r="ES252" s="24"/>
      <c r="ET252" s="24"/>
      <c r="EU252" s="23"/>
      <c r="EV252" s="26"/>
      <c r="EX252" s="6"/>
      <c r="EY252" s="24"/>
      <c r="EZ252" s="109"/>
      <c r="FA252" s="66"/>
      <c r="FB252" s="5"/>
      <c r="FC252" s="68"/>
      <c r="FD252" s="67"/>
      <c r="FE252" s="67"/>
      <c r="FF252" s="64"/>
      <c r="FG252" s="5"/>
      <c r="FH252" s="69"/>
      <c r="FI252" s="6"/>
      <c r="FJ252" s="5"/>
      <c r="FK252" s="25"/>
      <c r="FL252" s="5"/>
    </row>
    <row r="253" spans="40:168">
      <c r="AN253" s="14"/>
      <c r="AO253" s="14"/>
      <c r="AP253" s="5"/>
      <c r="AQ253" s="25"/>
      <c r="AR253" s="25"/>
      <c r="AS253" s="96"/>
      <c r="AT253" s="83"/>
      <c r="AU253" s="14"/>
      <c r="AX253" s="83"/>
      <c r="AY253" s="83"/>
      <c r="AZ253" s="83"/>
      <c r="BA253" s="83"/>
      <c r="BJ253" s="54"/>
      <c r="BK253" s="22"/>
      <c r="BL253" s="24"/>
      <c r="BP253" s="23"/>
      <c r="BQ253" s="24"/>
      <c r="BR253" s="22"/>
      <c r="BS253" s="24"/>
      <c r="BT253" s="24"/>
      <c r="BU253" s="23"/>
      <c r="BV253" s="26"/>
      <c r="BX253" s="6"/>
      <c r="BY253" s="24"/>
      <c r="BZ253" s="109"/>
      <c r="CA253" s="66"/>
      <c r="CB253" s="5"/>
      <c r="CC253" s="68"/>
      <c r="CD253" s="67"/>
      <c r="CE253" s="67"/>
      <c r="CF253" s="64"/>
      <c r="CG253" s="5"/>
      <c r="CH253" s="69"/>
      <c r="CI253" s="6"/>
      <c r="CJ253" s="5"/>
      <c r="CK253" s="25"/>
      <c r="CL253" s="5"/>
      <c r="DN253" s="14"/>
      <c r="DO253" s="14"/>
      <c r="DP253" s="5"/>
      <c r="DQ253" s="25"/>
      <c r="DR253" s="25"/>
      <c r="DS253" s="96"/>
      <c r="DT253" s="83"/>
      <c r="DU253" s="14"/>
      <c r="DX253" s="83"/>
      <c r="DY253" s="83"/>
      <c r="DZ253" s="83"/>
      <c r="EA253" s="83"/>
      <c r="EJ253" s="54"/>
      <c r="EK253" s="22"/>
      <c r="EL253" s="24"/>
      <c r="EP253" s="23"/>
      <c r="EQ253" s="24"/>
      <c r="ER253" s="22"/>
      <c r="ES253" s="24"/>
      <c r="ET253" s="24"/>
      <c r="EU253" s="23"/>
      <c r="EV253" s="26"/>
      <c r="EX253" s="6"/>
      <c r="EY253" s="24"/>
      <c r="EZ253" s="109"/>
      <c r="FA253" s="66"/>
      <c r="FB253" s="5"/>
      <c r="FC253" s="68"/>
      <c r="FD253" s="67"/>
      <c r="FE253" s="67"/>
      <c r="FF253" s="64"/>
      <c r="FG253" s="5"/>
      <c r="FH253" s="69"/>
      <c r="FI253" s="6"/>
      <c r="FJ253" s="5"/>
      <c r="FK253" s="25"/>
      <c r="FL253" s="5"/>
    </row>
    <row r="254" spans="40:168">
      <c r="AN254" s="14"/>
      <c r="AO254" s="14"/>
      <c r="AP254" s="5"/>
      <c r="AQ254" s="25"/>
      <c r="AR254" s="25"/>
      <c r="AS254" s="96"/>
      <c r="AT254" s="83"/>
      <c r="AU254" s="14"/>
      <c r="AX254" s="83"/>
      <c r="AY254" s="83"/>
      <c r="AZ254" s="83"/>
      <c r="BA254" s="83"/>
      <c r="BJ254" s="54"/>
      <c r="BK254" s="22"/>
      <c r="BL254" s="24"/>
      <c r="BP254" s="23"/>
      <c r="BQ254" s="24"/>
      <c r="BR254" s="22"/>
      <c r="BS254" s="24"/>
      <c r="BT254" s="24"/>
      <c r="BU254" s="23"/>
      <c r="BV254" s="26"/>
      <c r="BX254" s="6"/>
      <c r="BY254" s="24"/>
      <c r="BZ254" s="109"/>
      <c r="CA254" s="66"/>
      <c r="CB254" s="5"/>
      <c r="CC254" s="68"/>
      <c r="CD254" s="67"/>
      <c r="CE254" s="67"/>
      <c r="CF254" s="64"/>
      <c r="CG254" s="5"/>
      <c r="CH254" s="69"/>
      <c r="CI254" s="6"/>
      <c r="CJ254" s="5"/>
      <c r="CK254" s="25"/>
      <c r="CL254" s="5"/>
      <c r="DN254" s="14"/>
      <c r="DO254" s="14"/>
      <c r="DP254" s="5"/>
      <c r="DQ254" s="25"/>
      <c r="DR254" s="25"/>
      <c r="DS254" s="96"/>
      <c r="DT254" s="83"/>
      <c r="DU254" s="14"/>
      <c r="DX254" s="83"/>
      <c r="DY254" s="83"/>
      <c r="DZ254" s="83"/>
      <c r="EA254" s="83"/>
      <c r="EJ254" s="54"/>
      <c r="EK254" s="22"/>
      <c r="EL254" s="24"/>
      <c r="EP254" s="23"/>
      <c r="EQ254" s="24"/>
      <c r="ER254" s="22"/>
      <c r="ES254" s="24"/>
      <c r="ET254" s="24"/>
      <c r="EU254" s="23"/>
      <c r="EV254" s="26"/>
      <c r="EX254" s="6"/>
      <c r="EY254" s="24"/>
      <c r="EZ254" s="109"/>
      <c r="FA254" s="66"/>
      <c r="FB254" s="5"/>
      <c r="FC254" s="68"/>
      <c r="FD254" s="67"/>
      <c r="FE254" s="67"/>
      <c r="FF254" s="64"/>
      <c r="FG254" s="5"/>
      <c r="FH254" s="69"/>
      <c r="FI254" s="6"/>
      <c r="FJ254" s="5"/>
      <c r="FK254" s="25"/>
      <c r="FL254" s="5"/>
    </row>
    <row r="255" spans="40:168">
      <c r="AN255" s="14"/>
      <c r="AO255" s="14"/>
      <c r="AP255" s="5"/>
      <c r="AQ255" s="25"/>
      <c r="AR255" s="25"/>
      <c r="AS255" s="96"/>
      <c r="AT255" s="83"/>
      <c r="AU255" s="14"/>
      <c r="AX255" s="83"/>
      <c r="AY255" s="83"/>
      <c r="AZ255" s="83"/>
      <c r="BA255" s="83"/>
      <c r="BJ255" s="54"/>
      <c r="BK255" s="22"/>
      <c r="BL255" s="24"/>
      <c r="BP255" s="23"/>
      <c r="BQ255" s="24"/>
      <c r="BR255" s="22"/>
      <c r="BS255" s="24"/>
      <c r="BT255" s="24"/>
      <c r="BU255" s="23"/>
      <c r="BV255" s="26"/>
      <c r="BX255" s="6"/>
      <c r="BY255" s="24"/>
      <c r="BZ255" s="109"/>
      <c r="CA255" s="66"/>
      <c r="CB255" s="5"/>
      <c r="CC255" s="68"/>
      <c r="CD255" s="67"/>
      <c r="CE255" s="67"/>
      <c r="CF255" s="64"/>
      <c r="CG255" s="5"/>
      <c r="CH255" s="69"/>
      <c r="CI255" s="6"/>
      <c r="CJ255" s="5"/>
      <c r="CK255" s="25"/>
      <c r="CL255" s="5"/>
      <c r="DN255" s="14"/>
      <c r="DO255" s="14"/>
      <c r="DP255" s="5"/>
      <c r="DQ255" s="25"/>
      <c r="DR255" s="25"/>
      <c r="DS255" s="96"/>
      <c r="DT255" s="83"/>
      <c r="DU255" s="14"/>
      <c r="DX255" s="83"/>
      <c r="DY255" s="83"/>
      <c r="DZ255" s="83"/>
      <c r="EA255" s="83"/>
      <c r="EJ255" s="54"/>
      <c r="EK255" s="22"/>
      <c r="EL255" s="24"/>
      <c r="EP255" s="23"/>
      <c r="EQ255" s="24"/>
      <c r="ER255" s="22"/>
      <c r="ES255" s="24"/>
      <c r="ET255" s="24"/>
      <c r="EU255" s="23"/>
      <c r="EV255" s="26"/>
      <c r="EX255" s="6"/>
      <c r="EY255" s="24"/>
      <c r="EZ255" s="109"/>
      <c r="FA255" s="66"/>
      <c r="FB255" s="5"/>
      <c r="FC255" s="68"/>
      <c r="FD255" s="67"/>
      <c r="FE255" s="67"/>
      <c r="FF255" s="64"/>
      <c r="FG255" s="5"/>
      <c r="FH255" s="69"/>
      <c r="FI255" s="6"/>
      <c r="FJ255" s="5"/>
      <c r="FK255" s="25"/>
      <c r="FL255" s="5"/>
    </row>
    <row r="256" spans="40:168">
      <c r="AN256" s="14"/>
      <c r="AO256" s="14"/>
      <c r="AP256" s="5"/>
      <c r="AQ256" s="25"/>
      <c r="AR256" s="25"/>
      <c r="AS256" s="96"/>
      <c r="AT256" s="83"/>
      <c r="AU256" s="14"/>
      <c r="AX256" s="83"/>
      <c r="AY256" s="83"/>
      <c r="AZ256" s="83"/>
      <c r="BA256" s="83"/>
      <c r="BJ256" s="54"/>
      <c r="BK256" s="22"/>
      <c r="BL256" s="24"/>
      <c r="BP256" s="23"/>
      <c r="BQ256" s="24"/>
      <c r="BR256" s="22"/>
      <c r="BS256" s="24"/>
      <c r="BT256" s="24"/>
      <c r="BU256" s="23"/>
      <c r="BV256" s="26"/>
      <c r="BX256" s="6"/>
      <c r="BY256" s="24"/>
      <c r="BZ256" s="109"/>
      <c r="CA256" s="66"/>
      <c r="CB256" s="5"/>
      <c r="CC256" s="68"/>
      <c r="CD256" s="67"/>
      <c r="CE256" s="67"/>
      <c r="CF256" s="64"/>
      <c r="CG256" s="5"/>
      <c r="CH256" s="69"/>
      <c r="CI256" s="6"/>
      <c r="CJ256" s="5"/>
      <c r="CK256" s="25"/>
      <c r="CL256" s="5"/>
      <c r="DN256" s="14"/>
      <c r="DO256" s="14"/>
      <c r="DP256" s="5"/>
      <c r="DQ256" s="25"/>
      <c r="DR256" s="25"/>
      <c r="DS256" s="96"/>
      <c r="DT256" s="83"/>
      <c r="DU256" s="14"/>
      <c r="DX256" s="83"/>
      <c r="DY256" s="83"/>
      <c r="DZ256" s="83"/>
      <c r="EA256" s="83"/>
      <c r="EJ256" s="54"/>
      <c r="EK256" s="22"/>
      <c r="EL256" s="24"/>
      <c r="EP256" s="23"/>
      <c r="EQ256" s="24"/>
      <c r="ER256" s="22"/>
      <c r="ES256" s="24"/>
      <c r="ET256" s="24"/>
      <c r="EU256" s="23"/>
      <c r="EV256" s="26"/>
      <c r="EX256" s="6"/>
      <c r="EY256" s="24"/>
      <c r="EZ256" s="109"/>
      <c r="FA256" s="66"/>
      <c r="FB256" s="5"/>
      <c r="FC256" s="68"/>
      <c r="FD256" s="67"/>
      <c r="FE256" s="67"/>
      <c r="FF256" s="64"/>
      <c r="FG256" s="5"/>
      <c r="FH256" s="69"/>
      <c r="FI256" s="6"/>
      <c r="FJ256" s="5"/>
      <c r="FK256" s="25"/>
      <c r="FL256" s="5"/>
    </row>
    <row r="257" spans="40:168">
      <c r="AN257" s="14"/>
      <c r="AO257" s="14"/>
      <c r="AP257" s="5"/>
      <c r="AQ257" s="25"/>
      <c r="AR257" s="25"/>
      <c r="AS257" s="96"/>
      <c r="AT257" s="83"/>
      <c r="AU257" s="14"/>
      <c r="AX257" s="83"/>
      <c r="AY257" s="83"/>
      <c r="AZ257" s="83"/>
      <c r="BA257" s="83"/>
      <c r="BJ257" s="54"/>
      <c r="BK257" s="22"/>
      <c r="BL257" s="24"/>
      <c r="BP257" s="23"/>
      <c r="BQ257" s="24"/>
      <c r="BR257" s="22"/>
      <c r="BS257" s="24"/>
      <c r="BT257" s="24"/>
      <c r="BU257" s="23"/>
      <c r="BV257" s="26"/>
      <c r="BX257" s="6"/>
      <c r="BY257" s="24"/>
      <c r="BZ257" s="109"/>
      <c r="CA257" s="66"/>
      <c r="CB257" s="5"/>
      <c r="CC257" s="68"/>
      <c r="CD257" s="67"/>
      <c r="CE257" s="67"/>
      <c r="CF257" s="64"/>
      <c r="CG257" s="5"/>
      <c r="CH257" s="69"/>
      <c r="CI257" s="6"/>
      <c r="CJ257" s="5"/>
      <c r="CK257" s="25"/>
      <c r="CL257" s="5"/>
      <c r="DN257" s="14"/>
      <c r="DO257" s="14"/>
      <c r="DP257" s="5"/>
      <c r="DQ257" s="25"/>
      <c r="DR257" s="25"/>
      <c r="DS257" s="96"/>
      <c r="DT257" s="83"/>
      <c r="DU257" s="14"/>
      <c r="DX257" s="83"/>
      <c r="DY257" s="83"/>
      <c r="DZ257" s="83"/>
      <c r="EA257" s="83"/>
      <c r="EJ257" s="54"/>
      <c r="EK257" s="22"/>
      <c r="EL257" s="24"/>
      <c r="EP257" s="23"/>
      <c r="EQ257" s="24"/>
      <c r="ER257" s="22"/>
      <c r="ES257" s="24"/>
      <c r="ET257" s="24"/>
      <c r="EU257" s="23"/>
      <c r="EV257" s="26"/>
      <c r="EX257" s="6"/>
      <c r="EY257" s="24"/>
      <c r="EZ257" s="109"/>
      <c r="FA257" s="66"/>
      <c r="FB257" s="5"/>
      <c r="FC257" s="68"/>
      <c r="FD257" s="67"/>
      <c r="FE257" s="67"/>
      <c r="FF257" s="64"/>
      <c r="FG257" s="5"/>
      <c r="FH257" s="69"/>
      <c r="FI257" s="6"/>
      <c r="FJ257" s="5"/>
      <c r="FK257" s="25"/>
      <c r="FL257" s="5"/>
    </row>
    <row r="258" spans="40:168">
      <c r="AN258" s="14"/>
      <c r="AO258" s="14"/>
      <c r="AP258" s="5"/>
      <c r="AQ258" s="25"/>
      <c r="AR258" s="25"/>
      <c r="AS258" s="96"/>
      <c r="AT258" s="83"/>
      <c r="AU258" s="14"/>
      <c r="AX258" s="83"/>
      <c r="AY258" s="83"/>
      <c r="AZ258" s="83"/>
      <c r="BA258" s="83"/>
      <c r="BJ258" s="54"/>
      <c r="BK258" s="22"/>
      <c r="BL258" s="24"/>
      <c r="BP258" s="23"/>
      <c r="BQ258" s="24"/>
      <c r="BR258" s="22"/>
      <c r="BS258" s="24"/>
      <c r="BT258" s="24"/>
      <c r="BU258" s="23"/>
      <c r="BV258" s="26"/>
      <c r="BX258" s="6"/>
      <c r="BY258" s="24"/>
      <c r="BZ258" s="109"/>
      <c r="CA258" s="66"/>
      <c r="CB258" s="5"/>
      <c r="CC258" s="68"/>
      <c r="CD258" s="67"/>
      <c r="CE258" s="67"/>
      <c r="CF258" s="64"/>
      <c r="CG258" s="5"/>
      <c r="CH258" s="69"/>
      <c r="CI258" s="6"/>
      <c r="CJ258" s="5"/>
      <c r="CK258" s="25"/>
      <c r="CL258" s="5"/>
      <c r="DN258" s="14"/>
      <c r="DO258" s="14"/>
      <c r="DP258" s="5"/>
      <c r="DQ258" s="25"/>
      <c r="DR258" s="25"/>
      <c r="DS258" s="96"/>
      <c r="DT258" s="83"/>
      <c r="DU258" s="14"/>
      <c r="DX258" s="83"/>
      <c r="DY258" s="83"/>
      <c r="DZ258" s="83"/>
      <c r="EA258" s="83"/>
      <c r="EJ258" s="54"/>
      <c r="EK258" s="22"/>
      <c r="EL258" s="24"/>
      <c r="EP258" s="23"/>
      <c r="EQ258" s="24"/>
      <c r="ER258" s="22"/>
      <c r="ES258" s="24"/>
      <c r="ET258" s="24"/>
      <c r="EU258" s="23"/>
      <c r="EV258" s="26"/>
      <c r="EX258" s="6"/>
      <c r="EY258" s="24"/>
      <c r="EZ258" s="109"/>
      <c r="FA258" s="66"/>
      <c r="FB258" s="5"/>
      <c r="FC258" s="68"/>
      <c r="FD258" s="67"/>
      <c r="FE258" s="67"/>
      <c r="FF258" s="64"/>
      <c r="FG258" s="5"/>
      <c r="FH258" s="69"/>
      <c r="FI258" s="6"/>
      <c r="FJ258" s="5"/>
      <c r="FK258" s="25"/>
      <c r="FL258" s="5"/>
    </row>
    <row r="259" spans="40:168">
      <c r="AN259" s="14"/>
      <c r="AO259" s="14"/>
      <c r="AP259" s="5"/>
      <c r="AQ259" s="25"/>
      <c r="AR259" s="25"/>
      <c r="AS259" s="96"/>
      <c r="AT259" s="83"/>
      <c r="AU259" s="14"/>
      <c r="AX259" s="83"/>
      <c r="AY259" s="83"/>
      <c r="AZ259" s="83"/>
      <c r="BA259" s="83"/>
      <c r="BJ259" s="54"/>
      <c r="BK259" s="22"/>
      <c r="BL259" s="24"/>
      <c r="BP259" s="23"/>
      <c r="BQ259" s="24"/>
      <c r="BR259" s="22"/>
      <c r="BS259" s="24"/>
      <c r="BT259" s="24"/>
      <c r="BU259" s="23"/>
      <c r="BV259" s="26"/>
      <c r="BX259" s="6"/>
      <c r="BY259" s="24"/>
      <c r="BZ259" s="109"/>
      <c r="CA259" s="66"/>
      <c r="CB259" s="5"/>
      <c r="CC259" s="68"/>
      <c r="CD259" s="67"/>
      <c r="CE259" s="67"/>
      <c r="CF259" s="64"/>
      <c r="CG259" s="5"/>
      <c r="CH259" s="69"/>
      <c r="CI259" s="6"/>
      <c r="CJ259" s="5"/>
      <c r="CK259" s="25"/>
      <c r="CL259" s="5"/>
      <c r="DN259" s="14"/>
      <c r="DO259" s="14"/>
      <c r="DP259" s="5"/>
      <c r="DQ259" s="25"/>
      <c r="DR259" s="25"/>
      <c r="DS259" s="96"/>
      <c r="DT259" s="83"/>
      <c r="DU259" s="14"/>
      <c r="DX259" s="83"/>
      <c r="DY259" s="83"/>
      <c r="DZ259" s="83"/>
      <c r="EA259" s="83"/>
      <c r="EJ259" s="54"/>
      <c r="EK259" s="22"/>
      <c r="EL259" s="24"/>
      <c r="EP259" s="23"/>
      <c r="EQ259" s="24"/>
      <c r="ER259" s="22"/>
      <c r="ES259" s="24"/>
      <c r="ET259" s="24"/>
      <c r="EU259" s="23"/>
      <c r="EV259" s="26"/>
      <c r="EX259" s="6"/>
      <c r="EY259" s="24"/>
      <c r="EZ259" s="109"/>
      <c r="FA259" s="66"/>
      <c r="FB259" s="5"/>
      <c r="FC259" s="68"/>
      <c r="FD259" s="67"/>
      <c r="FE259" s="67"/>
      <c r="FF259" s="64"/>
      <c r="FG259" s="5"/>
      <c r="FH259" s="69"/>
      <c r="FI259" s="6"/>
      <c r="FJ259" s="5"/>
      <c r="FK259" s="25"/>
      <c r="FL259" s="5"/>
    </row>
    <row r="260" spans="40:168">
      <c r="AN260" s="14"/>
      <c r="AO260" s="14"/>
      <c r="AP260" s="5"/>
      <c r="AQ260" s="25"/>
      <c r="AR260" s="25"/>
      <c r="AS260" s="96"/>
      <c r="AT260" s="83"/>
      <c r="AU260" s="14"/>
      <c r="AX260" s="83"/>
      <c r="AY260" s="83"/>
      <c r="AZ260" s="83"/>
      <c r="BA260" s="83"/>
      <c r="BJ260" s="54"/>
      <c r="BK260" s="22"/>
      <c r="BL260" s="24"/>
      <c r="BP260" s="23"/>
      <c r="BQ260" s="24"/>
      <c r="BR260" s="22"/>
      <c r="BS260" s="24"/>
      <c r="BT260" s="24"/>
      <c r="BU260" s="23"/>
      <c r="BV260" s="26"/>
      <c r="BX260" s="6"/>
      <c r="BY260" s="24"/>
      <c r="BZ260" s="109"/>
      <c r="CA260" s="66"/>
      <c r="CB260" s="5"/>
      <c r="CC260" s="68"/>
      <c r="CD260" s="67"/>
      <c r="CE260" s="67"/>
      <c r="CF260" s="64"/>
      <c r="CG260" s="5"/>
      <c r="CH260" s="69"/>
      <c r="CI260" s="6"/>
      <c r="CJ260" s="5"/>
      <c r="CK260" s="25"/>
      <c r="CL260" s="5"/>
      <c r="DN260" s="14"/>
      <c r="DO260" s="14"/>
      <c r="DP260" s="5"/>
      <c r="DQ260" s="25"/>
      <c r="DR260" s="25"/>
      <c r="DS260" s="96"/>
      <c r="DT260" s="83"/>
      <c r="DU260" s="14"/>
      <c r="DX260" s="83"/>
      <c r="DY260" s="83"/>
      <c r="DZ260" s="83"/>
      <c r="EA260" s="83"/>
      <c r="EJ260" s="54"/>
      <c r="EK260" s="22"/>
      <c r="EL260" s="24"/>
      <c r="EP260" s="23"/>
      <c r="EQ260" s="24"/>
      <c r="ER260" s="22"/>
      <c r="ES260" s="24"/>
      <c r="ET260" s="24"/>
      <c r="EU260" s="23"/>
      <c r="EV260" s="26"/>
      <c r="EX260" s="6"/>
      <c r="EY260" s="24"/>
      <c r="EZ260" s="109"/>
      <c r="FA260" s="66"/>
      <c r="FB260" s="5"/>
      <c r="FC260" s="68"/>
      <c r="FD260" s="67"/>
      <c r="FE260" s="67"/>
      <c r="FF260" s="64"/>
      <c r="FG260" s="5"/>
      <c r="FH260" s="69"/>
      <c r="FI260" s="6"/>
      <c r="FJ260" s="5"/>
      <c r="FK260" s="25"/>
      <c r="FL260" s="5"/>
    </row>
    <row r="261" spans="40:168">
      <c r="AN261" s="14"/>
      <c r="AO261" s="14"/>
      <c r="AP261" s="5"/>
      <c r="AQ261" s="25"/>
      <c r="AR261" s="25"/>
      <c r="AS261" s="96"/>
      <c r="AT261" s="83"/>
      <c r="AU261" s="14"/>
      <c r="AX261" s="83"/>
      <c r="AY261" s="83"/>
      <c r="AZ261" s="83"/>
      <c r="BA261" s="83"/>
      <c r="BJ261" s="54"/>
      <c r="BK261" s="22"/>
      <c r="BL261" s="24"/>
      <c r="BP261" s="23"/>
      <c r="BQ261" s="24"/>
      <c r="BR261" s="22"/>
      <c r="BS261" s="24"/>
      <c r="BT261" s="24"/>
      <c r="BU261" s="23"/>
      <c r="BV261" s="26"/>
      <c r="BX261" s="6"/>
      <c r="BY261" s="24"/>
      <c r="BZ261" s="109"/>
      <c r="CA261" s="66"/>
      <c r="CB261" s="5"/>
      <c r="CC261" s="68"/>
      <c r="CD261" s="67"/>
      <c r="CE261" s="67"/>
      <c r="CF261" s="64"/>
      <c r="CG261" s="5"/>
      <c r="CH261" s="69"/>
      <c r="CI261" s="6"/>
      <c r="CJ261" s="5"/>
      <c r="CK261" s="25"/>
      <c r="CL261" s="5"/>
      <c r="DN261" s="14"/>
      <c r="DO261" s="14"/>
      <c r="DP261" s="5"/>
      <c r="DQ261" s="25"/>
      <c r="DR261" s="25"/>
      <c r="DS261" s="96"/>
      <c r="DT261" s="83"/>
      <c r="DU261" s="14"/>
      <c r="DX261" s="83"/>
      <c r="DY261" s="83"/>
      <c r="DZ261" s="83"/>
      <c r="EA261" s="83"/>
      <c r="EJ261" s="54"/>
      <c r="EK261" s="22"/>
      <c r="EL261" s="24"/>
      <c r="EP261" s="23"/>
      <c r="EQ261" s="24"/>
      <c r="ER261" s="22"/>
      <c r="ES261" s="24"/>
      <c r="ET261" s="24"/>
      <c r="EU261" s="23"/>
      <c r="EV261" s="26"/>
      <c r="EX261" s="6"/>
      <c r="EY261" s="24"/>
      <c r="EZ261" s="109"/>
      <c r="FA261" s="66"/>
      <c r="FB261" s="5"/>
      <c r="FC261" s="68"/>
      <c r="FD261" s="67"/>
      <c r="FE261" s="67"/>
      <c r="FF261" s="64"/>
      <c r="FG261" s="5"/>
      <c r="FH261" s="69"/>
      <c r="FI261" s="6"/>
      <c r="FJ261" s="5"/>
      <c r="FK261" s="25"/>
      <c r="FL261" s="5"/>
    </row>
    <row r="262" spans="40:168">
      <c r="AN262" s="14"/>
      <c r="AO262" s="14"/>
      <c r="AP262" s="5"/>
      <c r="AQ262" s="25"/>
      <c r="AR262" s="25"/>
      <c r="AS262" s="96"/>
      <c r="AT262" s="83"/>
      <c r="AU262" s="14"/>
      <c r="AX262" s="83"/>
      <c r="AY262" s="83"/>
      <c r="AZ262" s="83"/>
      <c r="BA262" s="83"/>
      <c r="BJ262" s="54"/>
      <c r="BK262" s="22"/>
      <c r="BL262" s="24"/>
      <c r="BP262" s="23"/>
      <c r="BQ262" s="24"/>
      <c r="BR262" s="22"/>
      <c r="BS262" s="24"/>
      <c r="BT262" s="24"/>
      <c r="BU262" s="23"/>
      <c r="BV262" s="26"/>
      <c r="BX262" s="6"/>
      <c r="BY262" s="24"/>
      <c r="BZ262" s="109"/>
      <c r="CA262" s="66"/>
      <c r="CB262" s="5"/>
      <c r="CC262" s="68"/>
      <c r="CD262" s="67"/>
      <c r="CE262" s="67"/>
      <c r="CF262" s="64"/>
      <c r="CG262" s="5"/>
      <c r="CH262" s="69"/>
      <c r="CI262" s="6"/>
      <c r="CJ262" s="5"/>
      <c r="CK262" s="25"/>
      <c r="CL262" s="5"/>
      <c r="DN262" s="14"/>
      <c r="DO262" s="14"/>
      <c r="DP262" s="5"/>
      <c r="DQ262" s="25"/>
      <c r="DR262" s="25"/>
      <c r="DS262" s="96"/>
      <c r="DT262" s="83"/>
      <c r="DU262" s="14"/>
      <c r="DX262" s="83"/>
      <c r="DY262" s="83"/>
      <c r="DZ262" s="83"/>
      <c r="EA262" s="83"/>
      <c r="EJ262" s="54"/>
      <c r="EK262" s="22"/>
      <c r="EL262" s="24"/>
      <c r="EP262" s="23"/>
      <c r="EQ262" s="24"/>
      <c r="ER262" s="22"/>
      <c r="ES262" s="24"/>
      <c r="ET262" s="24"/>
      <c r="EU262" s="23"/>
      <c r="EV262" s="26"/>
      <c r="EX262" s="6"/>
      <c r="EY262" s="24"/>
      <c r="EZ262" s="109"/>
      <c r="FA262" s="66"/>
      <c r="FB262" s="5"/>
      <c r="FC262" s="68"/>
      <c r="FD262" s="67"/>
      <c r="FE262" s="67"/>
      <c r="FF262" s="64"/>
      <c r="FG262" s="5"/>
      <c r="FH262" s="69"/>
      <c r="FI262" s="6"/>
      <c r="FJ262" s="5"/>
      <c r="FK262" s="25"/>
      <c r="FL262" s="5"/>
    </row>
    <row r="263" spans="40:168">
      <c r="AN263" s="14"/>
      <c r="AO263" s="14"/>
      <c r="AP263" s="5"/>
      <c r="AQ263" s="25"/>
      <c r="AR263" s="25"/>
      <c r="AS263" s="96"/>
      <c r="AT263" s="83"/>
      <c r="AU263" s="14"/>
      <c r="AX263" s="83"/>
      <c r="AY263" s="83"/>
      <c r="AZ263" s="83"/>
      <c r="BA263" s="83"/>
      <c r="BJ263" s="54"/>
      <c r="BK263" s="22"/>
      <c r="BL263" s="24"/>
      <c r="BP263" s="23"/>
      <c r="BQ263" s="24"/>
      <c r="BR263" s="22"/>
      <c r="BS263" s="24"/>
      <c r="BT263" s="24"/>
      <c r="BU263" s="23"/>
      <c r="BV263" s="26"/>
      <c r="BX263" s="6"/>
      <c r="BY263" s="24"/>
      <c r="BZ263" s="109"/>
      <c r="CA263" s="66"/>
      <c r="CB263" s="5"/>
      <c r="CC263" s="68"/>
      <c r="CD263" s="67"/>
      <c r="CE263" s="67"/>
      <c r="CF263" s="64"/>
      <c r="CG263" s="5"/>
      <c r="CH263" s="69"/>
      <c r="CI263" s="6"/>
      <c r="CJ263" s="5"/>
      <c r="CK263" s="25"/>
      <c r="CL263" s="5"/>
      <c r="DN263" s="14"/>
      <c r="DO263" s="14"/>
      <c r="DP263" s="5"/>
      <c r="DQ263" s="25"/>
      <c r="DR263" s="25"/>
      <c r="DS263" s="96"/>
      <c r="DT263" s="83"/>
      <c r="DU263" s="14"/>
      <c r="DX263" s="83"/>
      <c r="DY263" s="83"/>
      <c r="DZ263" s="83"/>
      <c r="EA263" s="83"/>
      <c r="EJ263" s="54"/>
      <c r="EK263" s="22"/>
      <c r="EL263" s="24"/>
      <c r="EP263" s="23"/>
      <c r="EQ263" s="24"/>
      <c r="ER263" s="22"/>
      <c r="ES263" s="24"/>
      <c r="ET263" s="24"/>
      <c r="EU263" s="23"/>
      <c r="EV263" s="26"/>
      <c r="EX263" s="6"/>
      <c r="EY263" s="24"/>
      <c r="EZ263" s="109"/>
      <c r="FA263" s="66"/>
      <c r="FB263" s="5"/>
      <c r="FC263" s="68"/>
      <c r="FD263" s="67"/>
      <c r="FE263" s="67"/>
      <c r="FF263" s="64"/>
      <c r="FG263" s="5"/>
      <c r="FH263" s="69"/>
      <c r="FI263" s="6"/>
      <c r="FJ263" s="5"/>
      <c r="FK263" s="25"/>
      <c r="FL263" s="5"/>
    </row>
    <row r="264" spans="40:168">
      <c r="AN264" s="14"/>
      <c r="AO264" s="14"/>
      <c r="AP264" s="5"/>
      <c r="AQ264" s="25"/>
      <c r="AR264" s="25"/>
      <c r="AS264" s="96"/>
      <c r="AT264" s="83"/>
      <c r="AU264" s="14"/>
      <c r="AX264" s="83"/>
      <c r="AY264" s="83"/>
      <c r="AZ264" s="83"/>
      <c r="BA264" s="83"/>
      <c r="BJ264" s="54"/>
      <c r="BK264" s="22"/>
      <c r="BL264" s="24"/>
      <c r="BP264" s="23"/>
      <c r="BQ264" s="24"/>
      <c r="BR264" s="22"/>
      <c r="BS264" s="24"/>
      <c r="BT264" s="24"/>
      <c r="BU264" s="23"/>
      <c r="BV264" s="26"/>
      <c r="BX264" s="6"/>
      <c r="BY264" s="24"/>
      <c r="BZ264" s="109"/>
      <c r="CA264" s="66"/>
      <c r="CB264" s="5"/>
      <c r="CC264" s="68"/>
      <c r="CD264" s="67"/>
      <c r="CE264" s="67"/>
      <c r="CF264" s="64"/>
      <c r="CG264" s="5"/>
      <c r="CH264" s="69"/>
      <c r="CI264" s="6"/>
      <c r="CJ264" s="5"/>
      <c r="CK264" s="25"/>
      <c r="CL264" s="5"/>
      <c r="DN264" s="14"/>
      <c r="DO264" s="14"/>
      <c r="DP264" s="5"/>
      <c r="DQ264" s="25"/>
      <c r="DR264" s="25"/>
      <c r="DS264" s="96"/>
      <c r="DT264" s="83"/>
      <c r="DU264" s="14"/>
      <c r="DX264" s="83"/>
      <c r="DY264" s="83"/>
      <c r="DZ264" s="83"/>
      <c r="EA264" s="83"/>
      <c r="EJ264" s="54"/>
      <c r="EK264" s="22"/>
      <c r="EL264" s="24"/>
      <c r="EP264" s="23"/>
      <c r="EQ264" s="24"/>
      <c r="ER264" s="22"/>
      <c r="ES264" s="24"/>
      <c r="ET264" s="24"/>
      <c r="EU264" s="23"/>
      <c r="EV264" s="26"/>
      <c r="EX264" s="6"/>
      <c r="EY264" s="24"/>
      <c r="EZ264" s="109"/>
      <c r="FA264" s="66"/>
      <c r="FB264" s="5"/>
      <c r="FC264" s="68"/>
      <c r="FD264" s="67"/>
      <c r="FE264" s="67"/>
      <c r="FF264" s="64"/>
      <c r="FG264" s="5"/>
      <c r="FH264" s="69"/>
      <c r="FI264" s="6"/>
      <c r="FJ264" s="5"/>
      <c r="FK264" s="25"/>
      <c r="FL264" s="5"/>
    </row>
    <row r="265" spans="40:168">
      <c r="AN265" s="14"/>
      <c r="AO265" s="14"/>
      <c r="AP265" s="5"/>
      <c r="AQ265" s="25"/>
      <c r="AR265" s="25"/>
      <c r="AS265" s="96"/>
      <c r="AT265" s="83"/>
      <c r="AU265" s="14"/>
      <c r="AX265" s="83"/>
      <c r="AY265" s="83"/>
      <c r="AZ265" s="83"/>
      <c r="BA265" s="83"/>
      <c r="BJ265" s="54"/>
      <c r="BK265" s="22"/>
      <c r="BL265" s="24"/>
      <c r="BP265" s="23"/>
      <c r="BQ265" s="24"/>
      <c r="BR265" s="22"/>
      <c r="BS265" s="24"/>
      <c r="BT265" s="24"/>
      <c r="BU265" s="23"/>
      <c r="BV265" s="26"/>
      <c r="BX265" s="6"/>
      <c r="BY265" s="24"/>
      <c r="BZ265" s="109"/>
      <c r="CA265" s="66"/>
      <c r="CB265" s="5"/>
      <c r="CC265" s="68"/>
      <c r="CD265" s="67"/>
      <c r="CE265" s="67"/>
      <c r="CF265" s="64"/>
      <c r="CG265" s="5"/>
      <c r="CH265" s="69"/>
      <c r="CI265" s="6"/>
      <c r="CJ265" s="5"/>
      <c r="CK265" s="25"/>
      <c r="CL265" s="5"/>
      <c r="DN265" s="14"/>
      <c r="DO265" s="14"/>
      <c r="DP265" s="5"/>
      <c r="DQ265" s="25"/>
      <c r="DR265" s="25"/>
      <c r="DS265" s="96"/>
      <c r="DT265" s="83"/>
      <c r="DU265" s="14"/>
      <c r="DX265" s="83"/>
      <c r="DY265" s="83"/>
      <c r="DZ265" s="83"/>
      <c r="EA265" s="83"/>
      <c r="EJ265" s="54"/>
      <c r="EK265" s="22"/>
      <c r="EL265" s="24"/>
      <c r="EP265" s="23"/>
      <c r="EQ265" s="24"/>
      <c r="ER265" s="22"/>
      <c r="ES265" s="24"/>
      <c r="ET265" s="24"/>
      <c r="EU265" s="23"/>
      <c r="EV265" s="26"/>
      <c r="EX265" s="6"/>
      <c r="EY265" s="24"/>
      <c r="EZ265" s="109"/>
      <c r="FA265" s="66"/>
      <c r="FB265" s="5"/>
      <c r="FC265" s="68"/>
      <c r="FD265" s="67"/>
      <c r="FE265" s="67"/>
      <c r="FF265" s="64"/>
      <c r="FG265" s="5"/>
      <c r="FH265" s="69"/>
      <c r="FI265" s="6"/>
      <c r="FJ265" s="5"/>
      <c r="FK265" s="25"/>
      <c r="FL265" s="5"/>
    </row>
    <row r="266" spans="40:168">
      <c r="AN266" s="14"/>
      <c r="AO266" s="14"/>
      <c r="AP266" s="5"/>
      <c r="AQ266" s="25"/>
      <c r="AR266" s="25"/>
      <c r="AS266" s="96"/>
      <c r="AT266" s="83"/>
      <c r="AU266" s="14"/>
      <c r="AX266" s="83"/>
      <c r="AY266" s="83"/>
      <c r="AZ266" s="83"/>
      <c r="BA266" s="83"/>
      <c r="BJ266" s="54"/>
      <c r="BK266" s="22"/>
      <c r="BL266" s="24"/>
      <c r="BP266" s="23"/>
      <c r="BQ266" s="24"/>
      <c r="BR266" s="22"/>
      <c r="BS266" s="24"/>
      <c r="BT266" s="24"/>
      <c r="BU266" s="23"/>
      <c r="BV266" s="26"/>
      <c r="BX266" s="6"/>
      <c r="BY266" s="24"/>
      <c r="BZ266" s="109"/>
      <c r="CA266" s="66"/>
      <c r="CB266" s="5"/>
      <c r="CC266" s="68"/>
      <c r="CD266" s="67"/>
      <c r="CE266" s="67"/>
      <c r="CF266" s="64"/>
      <c r="CG266" s="5"/>
      <c r="CH266" s="69"/>
      <c r="CI266" s="6"/>
      <c r="CJ266" s="5"/>
      <c r="CK266" s="25"/>
      <c r="CL266" s="5"/>
      <c r="DN266" s="14"/>
      <c r="DO266" s="14"/>
      <c r="DP266" s="5"/>
      <c r="DQ266" s="25"/>
      <c r="DR266" s="25"/>
      <c r="DS266" s="96"/>
      <c r="DT266" s="83"/>
      <c r="DU266" s="14"/>
      <c r="DX266" s="83"/>
      <c r="DY266" s="83"/>
      <c r="DZ266" s="83"/>
      <c r="EA266" s="83"/>
      <c r="EJ266" s="54"/>
      <c r="EK266" s="22"/>
      <c r="EL266" s="24"/>
      <c r="EP266" s="23"/>
      <c r="EQ266" s="24"/>
      <c r="ER266" s="22"/>
      <c r="ES266" s="24"/>
      <c r="ET266" s="24"/>
      <c r="EU266" s="23"/>
      <c r="EV266" s="26"/>
      <c r="EX266" s="6"/>
      <c r="EY266" s="24"/>
      <c r="EZ266" s="109"/>
      <c r="FA266" s="66"/>
      <c r="FB266" s="5"/>
      <c r="FC266" s="68"/>
      <c r="FD266" s="67"/>
      <c r="FE266" s="67"/>
      <c r="FF266" s="64"/>
      <c r="FG266" s="5"/>
      <c r="FH266" s="69"/>
      <c r="FI266" s="6"/>
      <c r="FJ266" s="5"/>
      <c r="FK266" s="25"/>
      <c r="FL266" s="5"/>
    </row>
    <row r="267" spans="40:168">
      <c r="AN267" s="14"/>
      <c r="AO267" s="14"/>
      <c r="AP267" s="5"/>
      <c r="AQ267" s="25"/>
      <c r="AR267" s="25"/>
      <c r="AS267" s="96"/>
      <c r="AT267" s="83"/>
      <c r="AU267" s="14"/>
      <c r="AX267" s="83"/>
      <c r="AY267" s="83"/>
      <c r="AZ267" s="83"/>
      <c r="BA267" s="83"/>
      <c r="BJ267" s="54"/>
      <c r="BK267" s="22"/>
      <c r="BL267" s="24"/>
      <c r="BP267" s="23"/>
      <c r="BQ267" s="24"/>
      <c r="BR267" s="22"/>
      <c r="BS267" s="24"/>
      <c r="BT267" s="24"/>
      <c r="BU267" s="23"/>
      <c r="BV267" s="26"/>
      <c r="BX267" s="6"/>
      <c r="BY267" s="24"/>
      <c r="BZ267" s="109"/>
      <c r="CA267" s="66"/>
      <c r="CB267" s="5"/>
      <c r="CC267" s="68"/>
      <c r="CD267" s="67"/>
      <c r="CE267" s="67"/>
      <c r="CF267" s="64"/>
      <c r="CG267" s="5"/>
      <c r="CH267" s="69"/>
      <c r="CI267" s="6"/>
      <c r="CJ267" s="5"/>
      <c r="CK267" s="25"/>
      <c r="CL267" s="5"/>
      <c r="DN267" s="14"/>
      <c r="DO267" s="14"/>
      <c r="DP267" s="5"/>
      <c r="DQ267" s="25"/>
      <c r="DR267" s="25"/>
      <c r="DS267" s="96"/>
      <c r="DT267" s="83"/>
      <c r="DU267" s="14"/>
      <c r="DX267" s="83"/>
      <c r="DY267" s="83"/>
      <c r="DZ267" s="83"/>
      <c r="EA267" s="83"/>
      <c r="EJ267" s="54"/>
      <c r="EK267" s="22"/>
      <c r="EL267" s="24"/>
      <c r="EP267" s="23"/>
      <c r="EQ267" s="24"/>
      <c r="ER267" s="22"/>
      <c r="ES267" s="24"/>
      <c r="ET267" s="24"/>
      <c r="EU267" s="23"/>
      <c r="EV267" s="26"/>
      <c r="EX267" s="6"/>
      <c r="EY267" s="24"/>
      <c r="EZ267" s="109"/>
      <c r="FA267" s="66"/>
      <c r="FB267" s="5"/>
      <c r="FC267" s="68"/>
      <c r="FD267" s="67"/>
      <c r="FE267" s="67"/>
      <c r="FF267" s="64"/>
      <c r="FG267" s="5"/>
      <c r="FH267" s="69"/>
      <c r="FI267" s="6"/>
      <c r="FJ267" s="5"/>
      <c r="FK267" s="25"/>
      <c r="FL267" s="5"/>
    </row>
    <row r="268" spans="40:168">
      <c r="AN268" s="14"/>
      <c r="AO268" s="14"/>
      <c r="AP268" s="5"/>
      <c r="AQ268" s="25"/>
      <c r="AR268" s="25"/>
      <c r="AS268" s="96"/>
      <c r="AT268" s="83"/>
      <c r="AU268" s="14"/>
      <c r="AX268" s="83"/>
      <c r="AY268" s="83"/>
      <c r="AZ268" s="83"/>
      <c r="BA268" s="83"/>
      <c r="BJ268" s="54"/>
      <c r="BK268" s="22"/>
      <c r="BL268" s="24"/>
      <c r="BP268" s="23"/>
      <c r="BQ268" s="24"/>
      <c r="BR268" s="22"/>
      <c r="BS268" s="24"/>
      <c r="BT268" s="24"/>
      <c r="BU268" s="23"/>
      <c r="BV268" s="26"/>
      <c r="BX268" s="6"/>
      <c r="BY268" s="24"/>
      <c r="BZ268" s="109"/>
      <c r="CA268" s="66"/>
      <c r="CB268" s="5"/>
      <c r="CC268" s="68"/>
      <c r="CD268" s="67"/>
      <c r="CE268" s="67"/>
      <c r="CF268" s="64"/>
      <c r="CG268" s="5"/>
      <c r="CH268" s="69"/>
      <c r="CI268" s="6"/>
      <c r="CJ268" s="5"/>
      <c r="CK268" s="25"/>
      <c r="CL268" s="5"/>
      <c r="DN268" s="14"/>
      <c r="DO268" s="14"/>
      <c r="DP268" s="5"/>
      <c r="DQ268" s="25"/>
      <c r="DR268" s="25"/>
      <c r="DS268" s="96"/>
      <c r="DT268" s="83"/>
      <c r="DU268" s="14"/>
      <c r="DX268" s="83"/>
      <c r="DY268" s="83"/>
      <c r="DZ268" s="83"/>
      <c r="EA268" s="83"/>
      <c r="EJ268" s="54"/>
      <c r="EK268" s="22"/>
      <c r="EL268" s="24"/>
      <c r="EP268" s="23"/>
      <c r="EQ268" s="24"/>
      <c r="ER268" s="22"/>
      <c r="ES268" s="24"/>
      <c r="ET268" s="24"/>
      <c r="EU268" s="23"/>
      <c r="EV268" s="26"/>
      <c r="EX268" s="6"/>
      <c r="EY268" s="24"/>
      <c r="EZ268" s="109"/>
      <c r="FA268" s="66"/>
      <c r="FB268" s="5"/>
      <c r="FC268" s="68"/>
      <c r="FD268" s="67"/>
      <c r="FE268" s="67"/>
      <c r="FF268" s="64"/>
      <c r="FG268" s="5"/>
      <c r="FH268" s="69"/>
      <c r="FI268" s="6"/>
      <c r="FJ268" s="5"/>
      <c r="FK268" s="25"/>
      <c r="FL268" s="5"/>
    </row>
    <row r="269" spans="40:168">
      <c r="AN269" s="14"/>
      <c r="AO269" s="14"/>
      <c r="AP269" s="5"/>
      <c r="AQ269" s="25"/>
      <c r="AR269" s="25"/>
      <c r="AS269" s="96"/>
      <c r="AT269" s="83"/>
      <c r="AU269" s="14"/>
      <c r="AX269" s="83"/>
      <c r="AY269" s="83"/>
      <c r="AZ269" s="83"/>
      <c r="BA269" s="83"/>
      <c r="BJ269" s="54"/>
      <c r="BK269" s="22"/>
      <c r="BL269" s="24"/>
      <c r="BP269" s="23"/>
      <c r="BQ269" s="24"/>
      <c r="BR269" s="22"/>
      <c r="BS269" s="24"/>
      <c r="BT269" s="24"/>
      <c r="BU269" s="23"/>
      <c r="BV269" s="26"/>
      <c r="BX269" s="6"/>
      <c r="BY269" s="24"/>
      <c r="BZ269" s="109"/>
      <c r="CA269" s="66"/>
      <c r="CB269" s="5"/>
      <c r="CC269" s="68"/>
      <c r="CD269" s="67"/>
      <c r="CE269" s="67"/>
      <c r="CF269" s="64"/>
      <c r="CG269" s="5"/>
      <c r="CH269" s="69"/>
      <c r="CI269" s="6"/>
      <c r="CJ269" s="5"/>
      <c r="CK269" s="25"/>
      <c r="CL269" s="5"/>
      <c r="DN269" s="14"/>
      <c r="DO269" s="14"/>
      <c r="DP269" s="5"/>
      <c r="DQ269" s="25"/>
      <c r="DR269" s="25"/>
      <c r="DS269" s="96"/>
      <c r="DT269" s="83"/>
      <c r="DU269" s="14"/>
      <c r="DX269" s="83"/>
      <c r="DY269" s="83"/>
      <c r="DZ269" s="83"/>
      <c r="EA269" s="83"/>
      <c r="EJ269" s="54"/>
      <c r="EK269" s="22"/>
      <c r="EL269" s="24"/>
      <c r="EP269" s="23"/>
      <c r="EQ269" s="24"/>
      <c r="ER269" s="22"/>
      <c r="ES269" s="24"/>
      <c r="ET269" s="24"/>
      <c r="EU269" s="23"/>
      <c r="EV269" s="26"/>
      <c r="EX269" s="6"/>
      <c r="EY269" s="24"/>
      <c r="EZ269" s="109"/>
      <c r="FA269" s="66"/>
      <c r="FB269" s="5"/>
      <c r="FC269" s="68"/>
      <c r="FD269" s="67"/>
      <c r="FE269" s="67"/>
      <c r="FF269" s="64"/>
      <c r="FG269" s="5"/>
      <c r="FH269" s="69"/>
      <c r="FI269" s="6"/>
      <c r="FJ269" s="5"/>
      <c r="FK269" s="25"/>
      <c r="FL269" s="5"/>
    </row>
    <row r="270" spans="40:168">
      <c r="AN270" s="14"/>
      <c r="AO270" s="14"/>
      <c r="AP270" s="5"/>
      <c r="AQ270" s="25"/>
      <c r="AR270" s="25"/>
      <c r="AS270" s="96"/>
      <c r="AT270" s="83"/>
      <c r="AU270" s="14"/>
      <c r="AX270" s="83"/>
      <c r="AY270" s="83"/>
      <c r="AZ270" s="83"/>
      <c r="BA270" s="83"/>
      <c r="BJ270" s="54"/>
      <c r="BK270" s="22"/>
      <c r="BL270" s="24"/>
      <c r="BP270" s="23"/>
      <c r="BQ270" s="24"/>
      <c r="BR270" s="22"/>
      <c r="BS270" s="24"/>
      <c r="BT270" s="24"/>
      <c r="BU270" s="23"/>
      <c r="BV270" s="26"/>
      <c r="BX270" s="6"/>
      <c r="BY270" s="24"/>
      <c r="BZ270" s="109"/>
      <c r="CA270" s="66"/>
      <c r="CB270" s="5"/>
      <c r="CC270" s="68"/>
      <c r="CD270" s="67"/>
      <c r="CE270" s="67"/>
      <c r="CF270" s="64"/>
      <c r="CG270" s="5"/>
      <c r="CH270" s="69"/>
      <c r="CI270" s="6"/>
      <c r="CJ270" s="5"/>
      <c r="CK270" s="25"/>
      <c r="CL270" s="5"/>
      <c r="DN270" s="14"/>
      <c r="DO270" s="14"/>
      <c r="DP270" s="5"/>
      <c r="DQ270" s="25"/>
      <c r="DR270" s="25"/>
      <c r="DS270" s="96"/>
      <c r="DT270" s="83"/>
      <c r="DU270" s="14"/>
      <c r="DX270" s="83"/>
      <c r="DY270" s="83"/>
      <c r="DZ270" s="83"/>
      <c r="EA270" s="83"/>
      <c r="EJ270" s="54"/>
      <c r="EK270" s="22"/>
      <c r="EL270" s="24"/>
      <c r="EP270" s="23"/>
      <c r="EQ270" s="24"/>
      <c r="ER270" s="22"/>
      <c r="ES270" s="24"/>
      <c r="ET270" s="24"/>
      <c r="EU270" s="23"/>
      <c r="EV270" s="26"/>
      <c r="EX270" s="6"/>
      <c r="EY270" s="24"/>
      <c r="EZ270" s="109"/>
      <c r="FA270" s="66"/>
      <c r="FB270" s="5"/>
      <c r="FC270" s="68"/>
      <c r="FD270" s="67"/>
      <c r="FE270" s="67"/>
      <c r="FF270" s="64"/>
      <c r="FG270" s="5"/>
      <c r="FH270" s="69"/>
      <c r="FI270" s="6"/>
      <c r="FJ270" s="5"/>
      <c r="FK270" s="25"/>
      <c r="FL270" s="5"/>
    </row>
    <row r="271" spans="40:168">
      <c r="AN271" s="14"/>
      <c r="AO271" s="14"/>
      <c r="AP271" s="5"/>
      <c r="AQ271" s="25"/>
      <c r="AR271" s="25"/>
      <c r="AS271" s="96"/>
      <c r="AT271" s="83"/>
      <c r="AU271" s="14"/>
      <c r="AX271" s="83"/>
      <c r="AY271" s="83"/>
      <c r="AZ271" s="83"/>
      <c r="BA271" s="83"/>
      <c r="BJ271" s="54"/>
      <c r="BK271" s="22"/>
      <c r="BL271" s="24"/>
      <c r="BP271" s="23"/>
      <c r="BQ271" s="24"/>
      <c r="BR271" s="22"/>
      <c r="BS271" s="24"/>
      <c r="BT271" s="24"/>
      <c r="BU271" s="23"/>
      <c r="BV271" s="26"/>
      <c r="BX271" s="6"/>
      <c r="BY271" s="24"/>
      <c r="BZ271" s="109"/>
      <c r="CA271" s="66"/>
      <c r="CB271" s="5"/>
      <c r="CC271" s="68"/>
      <c r="CD271" s="67"/>
      <c r="CE271" s="67"/>
      <c r="CF271" s="64"/>
      <c r="CG271" s="5"/>
      <c r="CH271" s="69"/>
      <c r="CI271" s="6"/>
      <c r="CJ271" s="5"/>
      <c r="CK271" s="25"/>
      <c r="CL271" s="5"/>
      <c r="DN271" s="14"/>
      <c r="DO271" s="14"/>
      <c r="DP271" s="5"/>
      <c r="DQ271" s="25"/>
      <c r="DR271" s="25"/>
      <c r="DS271" s="96"/>
      <c r="DT271" s="83"/>
      <c r="DU271" s="14"/>
      <c r="DX271" s="83"/>
      <c r="DY271" s="83"/>
      <c r="DZ271" s="83"/>
      <c r="EA271" s="83"/>
      <c r="EJ271" s="54"/>
      <c r="EK271" s="22"/>
      <c r="EL271" s="24"/>
      <c r="EP271" s="23"/>
      <c r="EQ271" s="24"/>
      <c r="ER271" s="22"/>
      <c r="ES271" s="24"/>
      <c r="ET271" s="24"/>
      <c r="EU271" s="23"/>
      <c r="EV271" s="26"/>
      <c r="EX271" s="6"/>
      <c r="EY271" s="24"/>
      <c r="EZ271" s="109"/>
      <c r="FA271" s="66"/>
      <c r="FB271" s="5"/>
      <c r="FC271" s="68"/>
      <c r="FD271" s="67"/>
      <c r="FE271" s="67"/>
      <c r="FF271" s="64"/>
      <c r="FG271" s="5"/>
      <c r="FH271" s="69"/>
      <c r="FI271" s="6"/>
      <c r="FJ271" s="5"/>
      <c r="FK271" s="25"/>
      <c r="FL271" s="5"/>
    </row>
    <row r="272" spans="40:168">
      <c r="AN272" s="14"/>
      <c r="AO272" s="14"/>
      <c r="AP272" s="5"/>
      <c r="AQ272" s="25"/>
      <c r="AR272" s="25"/>
      <c r="AS272" s="96"/>
      <c r="AT272" s="83"/>
      <c r="AU272" s="14"/>
      <c r="AX272" s="83"/>
      <c r="AY272" s="83"/>
      <c r="AZ272" s="83"/>
      <c r="BA272" s="83"/>
      <c r="BJ272" s="54"/>
      <c r="BK272" s="22"/>
      <c r="BL272" s="24"/>
      <c r="BP272" s="23"/>
      <c r="BQ272" s="24"/>
      <c r="BR272" s="22"/>
      <c r="BS272" s="24"/>
      <c r="BT272" s="24"/>
      <c r="BU272" s="23"/>
      <c r="BV272" s="26"/>
      <c r="BX272" s="6"/>
      <c r="BY272" s="24"/>
      <c r="BZ272" s="109"/>
      <c r="CA272" s="66"/>
      <c r="CB272" s="5"/>
      <c r="CC272" s="68"/>
      <c r="CD272" s="67"/>
      <c r="CE272" s="67"/>
      <c r="CF272" s="64"/>
      <c r="CG272" s="5"/>
      <c r="CH272" s="69"/>
      <c r="CI272" s="6"/>
      <c r="CJ272" s="5"/>
      <c r="CK272" s="25"/>
      <c r="CL272" s="5"/>
      <c r="DN272" s="14"/>
      <c r="DO272" s="14"/>
      <c r="DP272" s="5"/>
      <c r="DQ272" s="25"/>
      <c r="DR272" s="25"/>
      <c r="DS272" s="96"/>
      <c r="DT272" s="83"/>
      <c r="DU272" s="14"/>
      <c r="DX272" s="83"/>
      <c r="DY272" s="83"/>
      <c r="DZ272" s="83"/>
      <c r="EA272" s="83"/>
      <c r="EJ272" s="54"/>
      <c r="EK272" s="22"/>
      <c r="EL272" s="24"/>
      <c r="EP272" s="23"/>
      <c r="EQ272" s="24"/>
      <c r="ER272" s="22"/>
      <c r="ES272" s="24"/>
      <c r="ET272" s="24"/>
      <c r="EU272" s="23"/>
      <c r="EV272" s="26"/>
      <c r="EX272" s="6"/>
      <c r="EY272" s="24"/>
      <c r="EZ272" s="109"/>
      <c r="FA272" s="66"/>
      <c r="FB272" s="5"/>
      <c r="FC272" s="68"/>
      <c r="FD272" s="67"/>
      <c r="FE272" s="67"/>
      <c r="FF272" s="64"/>
      <c r="FG272" s="5"/>
      <c r="FH272" s="69"/>
      <c r="FI272" s="6"/>
      <c r="FJ272" s="5"/>
      <c r="FK272" s="25"/>
      <c r="FL272" s="5"/>
    </row>
    <row r="273" spans="40:168">
      <c r="AN273" s="14"/>
      <c r="AO273" s="14"/>
      <c r="AP273" s="5"/>
      <c r="AQ273" s="25"/>
      <c r="AR273" s="25"/>
      <c r="AS273" s="96"/>
      <c r="AT273" s="83"/>
      <c r="AU273" s="14"/>
      <c r="AX273" s="83"/>
      <c r="AY273" s="83"/>
      <c r="AZ273" s="83"/>
      <c r="BA273" s="83"/>
      <c r="BJ273" s="54"/>
      <c r="BK273" s="22"/>
      <c r="BL273" s="24"/>
      <c r="BP273" s="23"/>
      <c r="BQ273" s="24"/>
      <c r="BR273" s="22"/>
      <c r="BS273" s="24"/>
      <c r="BT273" s="24"/>
      <c r="BU273" s="23"/>
      <c r="BV273" s="26"/>
      <c r="BX273" s="6"/>
      <c r="BY273" s="24"/>
      <c r="BZ273" s="109"/>
      <c r="CA273" s="66"/>
      <c r="CB273" s="5"/>
      <c r="CC273" s="68"/>
      <c r="CD273" s="67"/>
      <c r="CE273" s="67"/>
      <c r="CF273" s="64"/>
      <c r="CG273" s="5"/>
      <c r="CH273" s="69"/>
      <c r="CI273" s="6"/>
      <c r="CJ273" s="5"/>
      <c r="CK273" s="25"/>
      <c r="CL273" s="5"/>
      <c r="DN273" s="14"/>
      <c r="DO273" s="14"/>
      <c r="DP273" s="5"/>
      <c r="DQ273" s="25"/>
      <c r="DR273" s="25"/>
      <c r="DS273" s="96"/>
      <c r="DT273" s="83"/>
      <c r="DU273" s="14"/>
      <c r="DX273" s="83"/>
      <c r="DY273" s="83"/>
      <c r="DZ273" s="83"/>
      <c r="EA273" s="83"/>
      <c r="EJ273" s="54"/>
      <c r="EK273" s="22"/>
      <c r="EL273" s="24"/>
      <c r="EP273" s="23"/>
      <c r="EQ273" s="24"/>
      <c r="ER273" s="22"/>
      <c r="ES273" s="24"/>
      <c r="ET273" s="24"/>
      <c r="EU273" s="23"/>
      <c r="EV273" s="26"/>
      <c r="EX273" s="6"/>
      <c r="EY273" s="24"/>
      <c r="EZ273" s="109"/>
      <c r="FA273" s="66"/>
      <c r="FB273" s="5"/>
      <c r="FC273" s="68"/>
      <c r="FD273" s="67"/>
      <c r="FE273" s="67"/>
      <c r="FF273" s="64"/>
      <c r="FG273" s="5"/>
      <c r="FH273" s="69"/>
      <c r="FI273" s="6"/>
      <c r="FJ273" s="5"/>
      <c r="FK273" s="25"/>
      <c r="FL273" s="5"/>
    </row>
    <row r="274" spans="40:168">
      <c r="AN274" s="14"/>
      <c r="AO274" s="14"/>
      <c r="AP274" s="5"/>
      <c r="AQ274" s="25"/>
      <c r="AR274" s="25"/>
      <c r="AS274" s="96"/>
      <c r="AT274" s="83"/>
      <c r="AU274" s="14"/>
      <c r="AX274" s="83"/>
      <c r="AY274" s="83"/>
      <c r="AZ274" s="83"/>
      <c r="BA274" s="83"/>
      <c r="BJ274" s="54"/>
      <c r="BK274" s="22"/>
      <c r="BL274" s="24"/>
      <c r="BP274" s="23"/>
      <c r="BQ274" s="24"/>
      <c r="BR274" s="22"/>
      <c r="BS274" s="24"/>
      <c r="BT274" s="24"/>
      <c r="BU274" s="23"/>
      <c r="BV274" s="26"/>
      <c r="BX274" s="6"/>
      <c r="BY274" s="24"/>
      <c r="BZ274" s="109"/>
      <c r="CA274" s="66"/>
      <c r="CB274" s="5"/>
      <c r="CC274" s="68"/>
      <c r="CD274" s="67"/>
      <c r="CE274" s="67"/>
      <c r="CF274" s="64"/>
      <c r="CG274" s="5"/>
      <c r="CH274" s="69"/>
      <c r="CI274" s="6"/>
      <c r="CJ274" s="5"/>
      <c r="CK274" s="25"/>
      <c r="CL274" s="5"/>
      <c r="DN274" s="14"/>
      <c r="DO274" s="14"/>
      <c r="DP274" s="5"/>
      <c r="DQ274" s="25"/>
      <c r="DR274" s="25"/>
      <c r="DS274" s="96"/>
      <c r="DT274" s="83"/>
      <c r="DU274" s="14"/>
      <c r="DX274" s="83"/>
      <c r="DY274" s="83"/>
      <c r="DZ274" s="83"/>
      <c r="EA274" s="83"/>
      <c r="EJ274" s="54"/>
      <c r="EK274" s="22"/>
      <c r="EL274" s="24"/>
      <c r="EP274" s="23"/>
      <c r="EQ274" s="24"/>
      <c r="ER274" s="22"/>
      <c r="ES274" s="24"/>
      <c r="ET274" s="24"/>
      <c r="EU274" s="23"/>
      <c r="EV274" s="26"/>
      <c r="EX274" s="6"/>
      <c r="EY274" s="24"/>
      <c r="EZ274" s="109"/>
      <c r="FA274" s="66"/>
      <c r="FB274" s="5"/>
      <c r="FC274" s="68"/>
      <c r="FD274" s="67"/>
      <c r="FE274" s="67"/>
      <c r="FF274" s="64"/>
      <c r="FG274" s="5"/>
      <c r="FH274" s="69"/>
      <c r="FI274" s="6"/>
      <c r="FJ274" s="5"/>
      <c r="FK274" s="25"/>
      <c r="FL274" s="5"/>
    </row>
    <row r="275" spans="40:168">
      <c r="AN275" s="14"/>
      <c r="AO275" s="14"/>
      <c r="AP275" s="5"/>
      <c r="AQ275" s="25"/>
      <c r="AR275" s="25"/>
      <c r="AS275" s="96"/>
      <c r="AT275" s="83"/>
      <c r="AU275" s="14"/>
      <c r="AX275" s="83"/>
      <c r="AY275" s="83"/>
      <c r="AZ275" s="83"/>
      <c r="BA275" s="83"/>
      <c r="BJ275" s="54"/>
      <c r="BK275" s="22"/>
      <c r="BL275" s="24"/>
      <c r="BP275" s="23"/>
      <c r="BQ275" s="24"/>
      <c r="BR275" s="22"/>
      <c r="BS275" s="24"/>
      <c r="BT275" s="24"/>
      <c r="BU275" s="23"/>
      <c r="BV275" s="26"/>
      <c r="BX275" s="6"/>
      <c r="BY275" s="24"/>
      <c r="BZ275" s="109"/>
      <c r="CA275" s="66"/>
      <c r="CB275" s="5"/>
      <c r="CC275" s="68"/>
      <c r="CD275" s="67"/>
      <c r="CE275" s="67"/>
      <c r="CF275" s="64"/>
      <c r="CG275" s="5"/>
      <c r="CH275" s="69"/>
      <c r="CI275" s="6"/>
      <c r="CJ275" s="5"/>
      <c r="CK275" s="25"/>
      <c r="CL275" s="5"/>
      <c r="DN275" s="14"/>
      <c r="DO275" s="14"/>
      <c r="DP275" s="5"/>
      <c r="DQ275" s="25"/>
      <c r="DR275" s="25"/>
      <c r="DS275" s="96"/>
      <c r="DT275" s="83"/>
      <c r="DU275" s="14"/>
      <c r="DX275" s="83"/>
      <c r="DY275" s="83"/>
      <c r="DZ275" s="83"/>
      <c r="EA275" s="83"/>
      <c r="EJ275" s="54"/>
      <c r="EK275" s="22"/>
      <c r="EL275" s="24"/>
      <c r="EP275" s="23"/>
      <c r="EQ275" s="24"/>
      <c r="ER275" s="22"/>
      <c r="ES275" s="24"/>
      <c r="ET275" s="24"/>
      <c r="EU275" s="23"/>
      <c r="EV275" s="26"/>
      <c r="EX275" s="6"/>
      <c r="EY275" s="24"/>
      <c r="EZ275" s="109"/>
      <c r="FA275" s="66"/>
      <c r="FB275" s="5"/>
      <c r="FC275" s="68"/>
      <c r="FD275" s="67"/>
      <c r="FE275" s="67"/>
      <c r="FF275" s="64"/>
      <c r="FG275" s="5"/>
      <c r="FH275" s="69"/>
      <c r="FI275" s="6"/>
      <c r="FJ275" s="5"/>
      <c r="FK275" s="25"/>
      <c r="FL275" s="5"/>
    </row>
    <row r="276" spans="40:168">
      <c r="AN276" s="14"/>
      <c r="AO276" s="14"/>
      <c r="AP276" s="5"/>
      <c r="AQ276" s="25"/>
      <c r="AR276" s="25"/>
      <c r="AS276" s="96"/>
      <c r="AT276" s="83"/>
      <c r="AU276" s="14"/>
      <c r="AX276" s="83"/>
      <c r="AY276" s="83"/>
      <c r="AZ276" s="83"/>
      <c r="BA276" s="83"/>
      <c r="BJ276" s="54"/>
      <c r="BK276" s="22"/>
      <c r="BL276" s="24"/>
      <c r="BP276" s="23"/>
      <c r="BQ276" s="24"/>
      <c r="BR276" s="22"/>
      <c r="BS276" s="24"/>
      <c r="BT276" s="24"/>
      <c r="BU276" s="23"/>
      <c r="BV276" s="26"/>
      <c r="BX276" s="6"/>
      <c r="BY276" s="24"/>
      <c r="BZ276" s="109"/>
      <c r="CA276" s="66"/>
      <c r="CB276" s="5"/>
      <c r="CC276" s="68"/>
      <c r="CD276" s="67"/>
      <c r="CE276" s="67"/>
      <c r="CF276" s="64"/>
      <c r="CG276" s="5"/>
      <c r="CH276" s="69"/>
      <c r="CI276" s="6"/>
      <c r="CJ276" s="5"/>
      <c r="CK276" s="25"/>
      <c r="CL276" s="5"/>
      <c r="DN276" s="14"/>
      <c r="DO276" s="14"/>
      <c r="DP276" s="5"/>
      <c r="DQ276" s="25"/>
      <c r="DR276" s="25"/>
      <c r="DS276" s="96"/>
      <c r="DT276" s="83"/>
      <c r="DU276" s="14"/>
      <c r="DX276" s="83"/>
      <c r="DY276" s="83"/>
      <c r="DZ276" s="83"/>
      <c r="EA276" s="83"/>
      <c r="EJ276" s="54"/>
      <c r="EK276" s="22"/>
      <c r="EL276" s="24"/>
      <c r="EP276" s="23"/>
      <c r="EQ276" s="24"/>
      <c r="ER276" s="22"/>
      <c r="ES276" s="24"/>
      <c r="ET276" s="24"/>
      <c r="EU276" s="23"/>
      <c r="EV276" s="26"/>
      <c r="EX276" s="6"/>
      <c r="EY276" s="24"/>
      <c r="EZ276" s="109"/>
      <c r="FA276" s="66"/>
      <c r="FB276" s="5"/>
      <c r="FC276" s="68"/>
      <c r="FD276" s="67"/>
      <c r="FE276" s="67"/>
      <c r="FF276" s="64"/>
      <c r="FG276" s="5"/>
      <c r="FH276" s="69"/>
      <c r="FI276" s="6"/>
      <c r="FJ276" s="5"/>
      <c r="FK276" s="25"/>
      <c r="FL276" s="5"/>
    </row>
    <row r="277" spans="40:168">
      <c r="AN277" s="14"/>
      <c r="AO277" s="14"/>
      <c r="AP277" s="5"/>
      <c r="AQ277" s="25"/>
      <c r="AR277" s="25"/>
      <c r="AS277" s="96"/>
      <c r="AT277" s="83"/>
      <c r="AU277" s="14"/>
      <c r="AX277" s="83"/>
      <c r="AY277" s="83"/>
      <c r="AZ277" s="83"/>
      <c r="BA277" s="83"/>
      <c r="BJ277" s="54"/>
      <c r="BK277" s="22"/>
      <c r="BL277" s="24"/>
      <c r="BP277" s="23"/>
      <c r="BQ277" s="24"/>
      <c r="BR277" s="22"/>
      <c r="BS277" s="24"/>
      <c r="BT277" s="24"/>
      <c r="BU277" s="23"/>
      <c r="BV277" s="26"/>
      <c r="BX277" s="6"/>
      <c r="BY277" s="24"/>
      <c r="BZ277" s="109"/>
      <c r="CA277" s="66"/>
      <c r="CB277" s="5"/>
      <c r="CC277" s="68"/>
      <c r="CD277" s="67"/>
      <c r="CE277" s="67"/>
      <c r="CF277" s="64"/>
      <c r="CG277" s="5"/>
      <c r="CH277" s="69"/>
      <c r="CI277" s="6"/>
      <c r="CJ277" s="5"/>
      <c r="CK277" s="25"/>
      <c r="CL277" s="5"/>
      <c r="DN277" s="14"/>
      <c r="DO277" s="14"/>
      <c r="DP277" s="5"/>
      <c r="DQ277" s="25"/>
      <c r="DR277" s="25"/>
      <c r="DS277" s="96"/>
      <c r="DT277" s="83"/>
      <c r="DU277" s="14"/>
      <c r="DX277" s="83"/>
      <c r="DY277" s="83"/>
      <c r="DZ277" s="83"/>
      <c r="EA277" s="83"/>
      <c r="EJ277" s="54"/>
      <c r="EK277" s="22"/>
      <c r="EL277" s="24"/>
      <c r="EP277" s="23"/>
      <c r="EQ277" s="24"/>
      <c r="ER277" s="22"/>
      <c r="ES277" s="24"/>
      <c r="ET277" s="24"/>
      <c r="EU277" s="23"/>
      <c r="EV277" s="26"/>
      <c r="EX277" s="6"/>
      <c r="EY277" s="24"/>
      <c r="EZ277" s="109"/>
      <c r="FA277" s="66"/>
      <c r="FB277" s="5"/>
      <c r="FC277" s="68"/>
      <c r="FD277" s="67"/>
      <c r="FE277" s="67"/>
      <c r="FF277" s="64"/>
      <c r="FG277" s="5"/>
      <c r="FH277" s="69"/>
      <c r="FI277" s="6"/>
      <c r="FJ277" s="5"/>
      <c r="FK277" s="25"/>
      <c r="FL277" s="5"/>
    </row>
    <row r="278" spans="40:168">
      <c r="AN278" s="14"/>
      <c r="AO278" s="14"/>
      <c r="AP278" s="5"/>
      <c r="AQ278" s="25"/>
      <c r="AR278" s="25"/>
      <c r="AS278" s="96"/>
      <c r="AT278" s="83"/>
      <c r="AU278" s="14"/>
      <c r="AX278" s="83"/>
      <c r="AY278" s="83"/>
      <c r="AZ278" s="83"/>
      <c r="BA278" s="83"/>
      <c r="BJ278" s="54"/>
      <c r="BK278" s="22"/>
      <c r="BL278" s="24"/>
      <c r="BP278" s="23"/>
      <c r="BQ278" s="24"/>
      <c r="BR278" s="22"/>
      <c r="BS278" s="24"/>
      <c r="BT278" s="24"/>
      <c r="BU278" s="23"/>
      <c r="BV278" s="26"/>
      <c r="BX278" s="6"/>
      <c r="BY278" s="24"/>
      <c r="BZ278" s="109"/>
      <c r="CA278" s="66"/>
      <c r="CB278" s="5"/>
      <c r="CC278" s="68"/>
      <c r="CD278" s="67"/>
      <c r="CE278" s="67"/>
      <c r="CF278" s="64"/>
      <c r="CG278" s="5"/>
      <c r="CH278" s="69"/>
      <c r="CI278" s="6"/>
      <c r="CJ278" s="5"/>
      <c r="CK278" s="25"/>
      <c r="CL278" s="5"/>
      <c r="DN278" s="14"/>
      <c r="DO278" s="14"/>
      <c r="DP278" s="5"/>
      <c r="DQ278" s="25"/>
      <c r="DR278" s="25"/>
      <c r="DS278" s="96"/>
      <c r="DT278" s="83"/>
      <c r="DU278" s="14"/>
      <c r="DX278" s="83"/>
      <c r="DY278" s="83"/>
      <c r="DZ278" s="83"/>
      <c r="EA278" s="83"/>
      <c r="EJ278" s="54"/>
      <c r="EK278" s="22"/>
      <c r="EL278" s="24"/>
      <c r="EP278" s="23"/>
      <c r="EQ278" s="24"/>
      <c r="ER278" s="22"/>
      <c r="ES278" s="24"/>
      <c r="ET278" s="24"/>
      <c r="EU278" s="23"/>
      <c r="EV278" s="26"/>
      <c r="EX278" s="6"/>
      <c r="EY278" s="24"/>
      <c r="EZ278" s="109"/>
      <c r="FA278" s="66"/>
      <c r="FB278" s="5"/>
      <c r="FC278" s="68"/>
      <c r="FD278" s="67"/>
      <c r="FE278" s="67"/>
      <c r="FF278" s="64"/>
      <c r="FG278" s="5"/>
      <c r="FH278" s="69"/>
      <c r="FI278" s="6"/>
      <c r="FJ278" s="5"/>
      <c r="FK278" s="25"/>
      <c r="FL278" s="5"/>
    </row>
    <row r="279" spans="40:168">
      <c r="AN279" s="14"/>
      <c r="AO279" s="14"/>
      <c r="AP279" s="5"/>
      <c r="AQ279" s="25"/>
      <c r="AR279" s="25"/>
      <c r="AS279" s="96"/>
      <c r="AT279" s="83"/>
      <c r="AU279" s="14"/>
      <c r="AX279" s="83"/>
      <c r="AY279" s="83"/>
      <c r="AZ279" s="83"/>
      <c r="BA279" s="83"/>
      <c r="BJ279" s="54"/>
      <c r="BK279" s="22"/>
      <c r="BL279" s="24"/>
      <c r="BP279" s="23"/>
      <c r="BQ279" s="24"/>
      <c r="BR279" s="22"/>
      <c r="BS279" s="24"/>
      <c r="BT279" s="24"/>
      <c r="BU279" s="23"/>
      <c r="BV279" s="26"/>
      <c r="BX279" s="6"/>
      <c r="BY279" s="24"/>
      <c r="BZ279" s="109"/>
      <c r="CA279" s="66"/>
      <c r="CB279" s="5"/>
      <c r="CC279" s="68"/>
      <c r="CD279" s="67"/>
      <c r="CE279" s="67"/>
      <c r="CF279" s="64"/>
      <c r="CG279" s="5"/>
      <c r="CH279" s="69"/>
      <c r="CI279" s="6"/>
      <c r="CJ279" s="5"/>
      <c r="CK279" s="25"/>
      <c r="CL279" s="5"/>
      <c r="DN279" s="14"/>
      <c r="DO279" s="14"/>
      <c r="DP279" s="5"/>
      <c r="DQ279" s="25"/>
      <c r="DR279" s="25"/>
      <c r="DS279" s="96"/>
      <c r="DT279" s="83"/>
      <c r="DU279" s="14"/>
      <c r="DX279" s="83"/>
      <c r="DY279" s="83"/>
      <c r="DZ279" s="83"/>
      <c r="EA279" s="83"/>
      <c r="EJ279" s="54"/>
      <c r="EK279" s="22"/>
      <c r="EL279" s="24"/>
      <c r="EP279" s="23"/>
      <c r="EQ279" s="24"/>
      <c r="ER279" s="22"/>
      <c r="ES279" s="24"/>
      <c r="ET279" s="24"/>
      <c r="EU279" s="23"/>
      <c r="EV279" s="26"/>
      <c r="EX279" s="6"/>
      <c r="EY279" s="24"/>
      <c r="EZ279" s="109"/>
      <c r="FA279" s="66"/>
      <c r="FB279" s="5"/>
      <c r="FC279" s="68"/>
      <c r="FD279" s="67"/>
      <c r="FE279" s="67"/>
      <c r="FF279" s="64"/>
      <c r="FG279" s="5"/>
      <c r="FH279" s="69"/>
      <c r="FI279" s="6"/>
      <c r="FJ279" s="5"/>
      <c r="FK279" s="25"/>
      <c r="FL279" s="5"/>
    </row>
    <row r="280" spans="40:168">
      <c r="AN280" s="14"/>
      <c r="AO280" s="14"/>
      <c r="AP280" s="5"/>
      <c r="AQ280" s="25"/>
      <c r="AR280" s="25"/>
      <c r="AS280" s="96"/>
      <c r="AT280" s="83"/>
      <c r="AU280" s="14"/>
      <c r="AX280" s="83"/>
      <c r="AY280" s="83"/>
      <c r="AZ280" s="83"/>
      <c r="BA280" s="83"/>
      <c r="BJ280" s="54"/>
      <c r="BK280" s="22"/>
      <c r="BL280" s="24"/>
      <c r="BP280" s="23"/>
      <c r="BQ280" s="24"/>
      <c r="BR280" s="22"/>
      <c r="BS280" s="24"/>
      <c r="BT280" s="24"/>
      <c r="BU280" s="23"/>
      <c r="BV280" s="26"/>
      <c r="BX280" s="6"/>
      <c r="BY280" s="24"/>
      <c r="BZ280" s="109"/>
      <c r="CA280" s="66"/>
      <c r="CB280" s="5"/>
      <c r="CC280" s="68"/>
      <c r="CD280" s="67"/>
      <c r="CE280" s="67"/>
      <c r="CF280" s="64"/>
      <c r="CG280" s="5"/>
      <c r="CH280" s="69"/>
      <c r="CI280" s="6"/>
      <c r="CJ280" s="5"/>
      <c r="CK280" s="25"/>
      <c r="CL280" s="5"/>
      <c r="DN280" s="14"/>
      <c r="DO280" s="14"/>
      <c r="DP280" s="5"/>
      <c r="DQ280" s="25"/>
      <c r="DR280" s="25"/>
      <c r="DS280" s="96"/>
      <c r="DT280" s="83"/>
      <c r="DU280" s="14"/>
      <c r="DX280" s="83"/>
      <c r="DY280" s="83"/>
      <c r="DZ280" s="83"/>
      <c r="EA280" s="83"/>
      <c r="EJ280" s="54"/>
      <c r="EK280" s="22"/>
      <c r="EL280" s="24"/>
      <c r="EP280" s="23"/>
      <c r="EQ280" s="24"/>
      <c r="ER280" s="22"/>
      <c r="ES280" s="24"/>
      <c r="ET280" s="24"/>
      <c r="EU280" s="23"/>
      <c r="EV280" s="26"/>
      <c r="EX280" s="6"/>
      <c r="EY280" s="24"/>
      <c r="EZ280" s="109"/>
      <c r="FA280" s="66"/>
      <c r="FB280" s="5"/>
      <c r="FC280" s="68"/>
      <c r="FD280" s="67"/>
      <c r="FE280" s="67"/>
      <c r="FF280" s="64"/>
      <c r="FG280" s="5"/>
      <c r="FH280" s="69"/>
      <c r="FI280" s="6"/>
      <c r="FJ280" s="5"/>
      <c r="FK280" s="25"/>
      <c r="FL280" s="5"/>
    </row>
    <row r="281" spans="40:168">
      <c r="AN281" s="14"/>
      <c r="AO281" s="14"/>
      <c r="AP281" s="5"/>
      <c r="AQ281" s="25"/>
      <c r="AR281" s="25"/>
      <c r="AS281" s="96"/>
      <c r="AT281" s="83"/>
      <c r="AU281" s="14"/>
      <c r="AX281" s="83"/>
      <c r="AY281" s="83"/>
      <c r="AZ281" s="83"/>
      <c r="BA281" s="83"/>
      <c r="BJ281" s="54"/>
      <c r="BK281" s="22"/>
      <c r="BL281" s="24"/>
      <c r="BP281" s="23"/>
      <c r="BQ281" s="24"/>
      <c r="BR281" s="22"/>
      <c r="BS281" s="24"/>
      <c r="BT281" s="24"/>
      <c r="BU281" s="23"/>
      <c r="BV281" s="26"/>
      <c r="BX281" s="6"/>
      <c r="BY281" s="24"/>
      <c r="BZ281" s="109"/>
      <c r="CA281" s="66"/>
      <c r="CB281" s="5"/>
      <c r="CC281" s="68"/>
      <c r="CD281" s="67"/>
      <c r="CE281" s="67"/>
      <c r="CF281" s="64"/>
      <c r="CG281" s="5"/>
      <c r="CH281" s="69"/>
      <c r="CI281" s="6"/>
      <c r="CJ281" s="5"/>
      <c r="CK281" s="25"/>
      <c r="CL281" s="5"/>
      <c r="DN281" s="14"/>
      <c r="DO281" s="14"/>
      <c r="DP281" s="5"/>
      <c r="DQ281" s="25"/>
      <c r="DR281" s="25"/>
      <c r="DS281" s="96"/>
      <c r="DT281" s="83"/>
      <c r="DU281" s="14"/>
      <c r="DX281" s="83"/>
      <c r="DY281" s="83"/>
      <c r="DZ281" s="83"/>
      <c r="EA281" s="83"/>
      <c r="EJ281" s="54"/>
      <c r="EK281" s="22"/>
      <c r="EL281" s="24"/>
      <c r="EP281" s="23"/>
      <c r="EQ281" s="24"/>
      <c r="ER281" s="22"/>
      <c r="ES281" s="24"/>
      <c r="ET281" s="24"/>
      <c r="EU281" s="23"/>
      <c r="EV281" s="26"/>
      <c r="EX281" s="6"/>
      <c r="EY281" s="24"/>
      <c r="EZ281" s="109"/>
      <c r="FA281" s="66"/>
      <c r="FB281" s="5"/>
      <c r="FC281" s="68"/>
      <c r="FD281" s="67"/>
      <c r="FE281" s="67"/>
      <c r="FF281" s="64"/>
      <c r="FG281" s="5"/>
      <c r="FH281" s="69"/>
      <c r="FI281" s="6"/>
      <c r="FJ281" s="5"/>
      <c r="FK281" s="25"/>
      <c r="FL281" s="5"/>
    </row>
    <row r="282" spans="40:168">
      <c r="AN282" s="14"/>
      <c r="AO282" s="14"/>
      <c r="AP282" s="5"/>
      <c r="AQ282" s="25"/>
      <c r="AR282" s="25"/>
      <c r="AS282" s="96"/>
      <c r="AT282" s="83"/>
      <c r="AU282" s="14"/>
      <c r="AX282" s="83"/>
      <c r="AY282" s="83"/>
      <c r="AZ282" s="83"/>
      <c r="BA282" s="83"/>
      <c r="BJ282" s="54"/>
      <c r="BK282" s="22"/>
      <c r="BL282" s="24"/>
      <c r="BP282" s="23"/>
      <c r="BQ282" s="24"/>
      <c r="BR282" s="22"/>
      <c r="BS282" s="24"/>
      <c r="BT282" s="24"/>
      <c r="BU282" s="23"/>
      <c r="BV282" s="26"/>
      <c r="BX282" s="6"/>
      <c r="BY282" s="24"/>
      <c r="BZ282" s="109"/>
      <c r="CA282" s="66"/>
      <c r="CB282" s="5"/>
      <c r="CC282" s="68"/>
      <c r="CD282" s="67"/>
      <c r="CE282" s="67"/>
      <c r="CF282" s="64"/>
      <c r="CG282" s="5"/>
      <c r="CH282" s="69"/>
      <c r="CI282" s="6"/>
      <c r="CJ282" s="5"/>
      <c r="CK282" s="25"/>
      <c r="CL282" s="5"/>
      <c r="DN282" s="14"/>
      <c r="DO282" s="14"/>
      <c r="DP282" s="5"/>
      <c r="DQ282" s="25"/>
      <c r="DR282" s="25"/>
      <c r="DS282" s="96"/>
      <c r="DT282" s="83"/>
      <c r="DU282" s="14"/>
      <c r="DX282" s="83"/>
      <c r="DY282" s="83"/>
      <c r="DZ282" s="83"/>
      <c r="EA282" s="83"/>
      <c r="EJ282" s="54"/>
      <c r="EK282" s="22"/>
      <c r="EL282" s="24"/>
      <c r="EP282" s="23"/>
      <c r="EQ282" s="24"/>
      <c r="ER282" s="22"/>
      <c r="ES282" s="24"/>
      <c r="ET282" s="24"/>
      <c r="EU282" s="23"/>
      <c r="EV282" s="26"/>
      <c r="EX282" s="6"/>
      <c r="EY282" s="24"/>
      <c r="EZ282" s="109"/>
      <c r="FA282" s="66"/>
      <c r="FB282" s="5"/>
      <c r="FC282" s="68"/>
      <c r="FD282" s="67"/>
      <c r="FE282" s="67"/>
      <c r="FF282" s="64"/>
      <c r="FG282" s="5"/>
      <c r="FH282" s="69"/>
      <c r="FI282" s="6"/>
      <c r="FJ282" s="5"/>
      <c r="FK282" s="25"/>
      <c r="FL282" s="5"/>
    </row>
    <row r="283" spans="40:168">
      <c r="AN283" s="14"/>
      <c r="AO283" s="14"/>
      <c r="AP283" s="5"/>
      <c r="AQ283" s="25"/>
      <c r="AR283" s="25"/>
      <c r="AS283" s="96"/>
      <c r="AT283" s="83"/>
      <c r="AU283" s="14"/>
      <c r="AX283" s="83"/>
      <c r="AY283" s="83"/>
      <c r="AZ283" s="83"/>
      <c r="BA283" s="83"/>
      <c r="BJ283" s="54"/>
      <c r="BK283" s="22"/>
      <c r="BL283" s="24"/>
      <c r="BP283" s="23"/>
      <c r="BQ283" s="24"/>
      <c r="BR283" s="22"/>
      <c r="BS283" s="24"/>
      <c r="BT283" s="24"/>
      <c r="BU283" s="23"/>
      <c r="BV283" s="26"/>
      <c r="BX283" s="6"/>
      <c r="BY283" s="24"/>
      <c r="BZ283" s="109"/>
      <c r="CA283" s="66"/>
      <c r="CB283" s="5"/>
      <c r="CC283" s="68"/>
      <c r="CD283" s="67"/>
      <c r="CE283" s="67"/>
      <c r="CF283" s="64"/>
      <c r="CG283" s="5"/>
      <c r="CH283" s="69"/>
      <c r="CI283" s="6"/>
      <c r="CJ283" s="5"/>
      <c r="CK283" s="25"/>
      <c r="CL283" s="5"/>
      <c r="DN283" s="14"/>
      <c r="DO283" s="14"/>
      <c r="DP283" s="5"/>
      <c r="DQ283" s="25"/>
      <c r="DR283" s="25"/>
      <c r="DS283" s="96"/>
      <c r="DT283" s="83"/>
      <c r="DU283" s="14"/>
      <c r="DX283" s="83"/>
      <c r="DY283" s="83"/>
      <c r="DZ283" s="83"/>
      <c r="EA283" s="83"/>
      <c r="EJ283" s="54"/>
      <c r="EK283" s="22"/>
      <c r="EL283" s="24"/>
      <c r="EP283" s="23"/>
      <c r="EQ283" s="24"/>
      <c r="ER283" s="22"/>
      <c r="ES283" s="24"/>
      <c r="ET283" s="24"/>
      <c r="EU283" s="23"/>
      <c r="EV283" s="26"/>
      <c r="EX283" s="6"/>
      <c r="EY283" s="24"/>
      <c r="EZ283" s="109"/>
      <c r="FA283" s="66"/>
      <c r="FB283" s="5"/>
      <c r="FC283" s="68"/>
      <c r="FD283" s="67"/>
      <c r="FE283" s="67"/>
      <c r="FF283" s="64"/>
      <c r="FG283" s="5"/>
      <c r="FH283" s="69"/>
      <c r="FI283" s="6"/>
      <c r="FJ283" s="5"/>
      <c r="FK283" s="25"/>
      <c r="FL283" s="5"/>
    </row>
    <row r="284" spans="40:168">
      <c r="AN284" s="14"/>
      <c r="AO284" s="14"/>
      <c r="AP284" s="5"/>
      <c r="AQ284" s="25"/>
      <c r="AR284" s="25"/>
      <c r="AS284" s="96"/>
      <c r="AT284" s="83"/>
      <c r="AU284" s="14"/>
      <c r="AX284" s="83"/>
      <c r="AY284" s="83"/>
      <c r="AZ284" s="83"/>
      <c r="BA284" s="83"/>
      <c r="BJ284" s="54"/>
      <c r="BK284" s="22"/>
      <c r="BL284" s="24"/>
      <c r="BP284" s="23"/>
      <c r="BQ284" s="24"/>
      <c r="BR284" s="22"/>
      <c r="BS284" s="24"/>
      <c r="BT284" s="24"/>
      <c r="BU284" s="23"/>
      <c r="BV284" s="26"/>
      <c r="BX284" s="6"/>
      <c r="BY284" s="24"/>
      <c r="BZ284" s="109"/>
      <c r="CA284" s="66"/>
      <c r="CB284" s="5"/>
      <c r="CC284" s="68"/>
      <c r="CD284" s="67"/>
      <c r="CE284" s="67"/>
      <c r="CF284" s="64"/>
      <c r="CG284" s="5"/>
      <c r="CH284" s="69"/>
      <c r="CI284" s="6"/>
      <c r="CJ284" s="5"/>
      <c r="CK284" s="25"/>
      <c r="CL284" s="5"/>
      <c r="DN284" s="14"/>
      <c r="DO284" s="14"/>
      <c r="DP284" s="5"/>
      <c r="DQ284" s="25"/>
      <c r="DR284" s="25"/>
      <c r="DS284" s="96"/>
      <c r="DT284" s="83"/>
      <c r="DU284" s="14"/>
      <c r="DX284" s="83"/>
      <c r="DY284" s="83"/>
      <c r="DZ284" s="83"/>
      <c r="EA284" s="83"/>
      <c r="EJ284" s="54"/>
      <c r="EK284" s="22"/>
      <c r="EL284" s="24"/>
      <c r="EP284" s="23"/>
      <c r="EQ284" s="24"/>
      <c r="ER284" s="22"/>
      <c r="ES284" s="24"/>
      <c r="ET284" s="24"/>
      <c r="EU284" s="23"/>
      <c r="EV284" s="26"/>
      <c r="EX284" s="6"/>
      <c r="EY284" s="24"/>
      <c r="EZ284" s="109"/>
      <c r="FA284" s="66"/>
      <c r="FB284" s="5"/>
      <c r="FC284" s="68"/>
      <c r="FD284" s="67"/>
      <c r="FE284" s="67"/>
      <c r="FF284" s="64"/>
      <c r="FG284" s="5"/>
      <c r="FH284" s="69"/>
      <c r="FI284" s="6"/>
      <c r="FJ284" s="5"/>
      <c r="FK284" s="25"/>
      <c r="FL284" s="5"/>
    </row>
    <row r="285" spans="40:168">
      <c r="AN285" s="14"/>
      <c r="AO285" s="14"/>
      <c r="AP285" s="5"/>
      <c r="AQ285" s="25"/>
      <c r="AR285" s="25"/>
      <c r="AS285" s="96"/>
      <c r="AT285" s="83"/>
      <c r="AU285" s="14"/>
      <c r="AX285" s="83"/>
      <c r="AY285" s="83"/>
      <c r="AZ285" s="83"/>
      <c r="BA285" s="83"/>
      <c r="BJ285" s="54"/>
      <c r="BK285" s="22"/>
      <c r="BL285" s="24"/>
      <c r="BP285" s="23"/>
      <c r="BQ285" s="24"/>
      <c r="BR285" s="22"/>
      <c r="BS285" s="24"/>
      <c r="BT285" s="24"/>
      <c r="BU285" s="23"/>
      <c r="BV285" s="26"/>
      <c r="BX285" s="6"/>
      <c r="BY285" s="24"/>
      <c r="BZ285" s="109"/>
      <c r="CA285" s="66"/>
      <c r="CB285" s="5"/>
      <c r="CC285" s="68"/>
      <c r="CD285" s="67"/>
      <c r="CE285" s="67"/>
      <c r="CF285" s="64"/>
      <c r="CG285" s="5"/>
      <c r="CH285" s="69"/>
      <c r="CI285" s="6"/>
      <c r="CJ285" s="5"/>
      <c r="CK285" s="25"/>
      <c r="CL285" s="5"/>
      <c r="DN285" s="14"/>
      <c r="DO285" s="14"/>
      <c r="DP285" s="5"/>
      <c r="DQ285" s="25"/>
      <c r="DR285" s="25"/>
      <c r="DS285" s="96"/>
      <c r="DT285" s="83"/>
      <c r="DU285" s="14"/>
      <c r="DX285" s="83"/>
      <c r="DY285" s="83"/>
      <c r="DZ285" s="83"/>
      <c r="EA285" s="83"/>
      <c r="EJ285" s="54"/>
      <c r="EK285" s="22"/>
      <c r="EL285" s="24"/>
      <c r="EP285" s="23"/>
      <c r="EQ285" s="24"/>
      <c r="ER285" s="22"/>
      <c r="ES285" s="24"/>
      <c r="ET285" s="24"/>
      <c r="EU285" s="23"/>
      <c r="EV285" s="26"/>
      <c r="EX285" s="6"/>
      <c r="EY285" s="24"/>
      <c r="EZ285" s="109"/>
      <c r="FA285" s="66"/>
      <c r="FB285" s="5"/>
      <c r="FC285" s="68"/>
      <c r="FD285" s="67"/>
      <c r="FE285" s="67"/>
      <c r="FF285" s="64"/>
      <c r="FG285" s="5"/>
      <c r="FH285" s="69"/>
      <c r="FI285" s="6"/>
      <c r="FJ285" s="5"/>
      <c r="FK285" s="25"/>
      <c r="FL285" s="5"/>
    </row>
    <row r="286" spans="40:168">
      <c r="AN286" s="14"/>
      <c r="AO286" s="14"/>
      <c r="AP286" s="5"/>
      <c r="AQ286" s="25"/>
      <c r="AR286" s="25"/>
      <c r="AS286" s="96"/>
      <c r="AT286" s="83"/>
      <c r="AU286" s="14"/>
      <c r="AX286" s="83"/>
      <c r="AY286" s="83"/>
      <c r="AZ286" s="83"/>
      <c r="BA286" s="83"/>
      <c r="BJ286" s="54"/>
      <c r="BK286" s="22"/>
      <c r="BL286" s="24"/>
      <c r="BP286" s="23"/>
      <c r="BQ286" s="24"/>
      <c r="BR286" s="22"/>
      <c r="BS286" s="24"/>
      <c r="BT286" s="24"/>
      <c r="BU286" s="23"/>
      <c r="BV286" s="26"/>
      <c r="BX286" s="6"/>
      <c r="BY286" s="24"/>
      <c r="BZ286" s="109"/>
      <c r="CA286" s="66"/>
      <c r="CB286" s="5"/>
      <c r="CC286" s="68"/>
      <c r="CD286" s="67"/>
      <c r="CE286" s="67"/>
      <c r="CF286" s="64"/>
      <c r="CG286" s="5"/>
      <c r="CH286" s="69"/>
      <c r="CI286" s="6"/>
      <c r="CJ286" s="5"/>
      <c r="CK286" s="25"/>
      <c r="CL286" s="5"/>
      <c r="DN286" s="14"/>
      <c r="DO286" s="14"/>
      <c r="DP286" s="5"/>
      <c r="DQ286" s="25"/>
      <c r="DR286" s="25"/>
      <c r="DS286" s="96"/>
      <c r="DT286" s="83"/>
      <c r="DU286" s="14"/>
      <c r="DX286" s="83"/>
      <c r="DY286" s="83"/>
      <c r="DZ286" s="83"/>
      <c r="EA286" s="83"/>
      <c r="EJ286" s="54"/>
      <c r="EK286" s="22"/>
      <c r="EL286" s="24"/>
      <c r="EP286" s="23"/>
      <c r="EQ286" s="24"/>
      <c r="ER286" s="22"/>
      <c r="ES286" s="24"/>
      <c r="ET286" s="24"/>
      <c r="EU286" s="23"/>
      <c r="EV286" s="26"/>
      <c r="EX286" s="6"/>
      <c r="EY286" s="24"/>
      <c r="EZ286" s="109"/>
      <c r="FA286" s="66"/>
      <c r="FB286" s="5"/>
      <c r="FC286" s="68"/>
      <c r="FD286" s="67"/>
      <c r="FE286" s="67"/>
      <c r="FF286" s="64"/>
      <c r="FG286" s="5"/>
      <c r="FH286" s="69"/>
      <c r="FI286" s="6"/>
      <c r="FJ286" s="5"/>
      <c r="FK286" s="25"/>
      <c r="FL286" s="5"/>
    </row>
    <row r="287" spans="40:168">
      <c r="AN287" s="14"/>
      <c r="AO287" s="14"/>
      <c r="AP287" s="5"/>
      <c r="AQ287" s="25"/>
      <c r="AR287" s="25"/>
      <c r="AS287" s="96"/>
      <c r="AT287" s="83"/>
      <c r="AU287" s="14"/>
      <c r="AX287" s="83"/>
      <c r="AY287" s="83"/>
      <c r="AZ287" s="83"/>
      <c r="BA287" s="83"/>
      <c r="BJ287" s="54"/>
      <c r="BK287" s="22"/>
      <c r="BL287" s="24"/>
      <c r="BP287" s="23"/>
      <c r="BQ287" s="24"/>
      <c r="BR287" s="22"/>
      <c r="BS287" s="24"/>
      <c r="BT287" s="24"/>
      <c r="BU287" s="23"/>
      <c r="BV287" s="26"/>
      <c r="BX287" s="6"/>
      <c r="BY287" s="24"/>
      <c r="BZ287" s="109"/>
      <c r="CA287" s="66"/>
      <c r="CB287" s="5"/>
      <c r="CC287" s="68"/>
      <c r="CD287" s="67"/>
      <c r="CE287" s="67"/>
      <c r="CF287" s="64"/>
      <c r="CG287" s="5"/>
      <c r="CH287" s="69"/>
      <c r="CI287" s="6"/>
      <c r="CJ287" s="5"/>
      <c r="CK287" s="25"/>
      <c r="CL287" s="5"/>
      <c r="DN287" s="14"/>
      <c r="DO287" s="14"/>
      <c r="DP287" s="5"/>
      <c r="DQ287" s="25"/>
      <c r="DR287" s="25"/>
      <c r="DS287" s="96"/>
      <c r="DT287" s="83"/>
      <c r="DU287" s="14"/>
      <c r="DX287" s="83"/>
      <c r="DY287" s="83"/>
      <c r="DZ287" s="83"/>
      <c r="EA287" s="83"/>
      <c r="EJ287" s="54"/>
      <c r="EK287" s="22"/>
      <c r="EL287" s="24"/>
      <c r="EP287" s="23"/>
      <c r="EQ287" s="24"/>
      <c r="ER287" s="22"/>
      <c r="ES287" s="24"/>
      <c r="ET287" s="24"/>
      <c r="EU287" s="23"/>
      <c r="EV287" s="26"/>
      <c r="EX287" s="6"/>
      <c r="EY287" s="24"/>
      <c r="EZ287" s="109"/>
      <c r="FA287" s="66"/>
      <c r="FB287" s="5"/>
      <c r="FC287" s="68"/>
      <c r="FD287" s="67"/>
      <c r="FE287" s="67"/>
      <c r="FF287" s="64"/>
      <c r="FG287" s="5"/>
      <c r="FH287" s="69"/>
      <c r="FI287" s="6"/>
      <c r="FJ287" s="5"/>
      <c r="FK287" s="25"/>
      <c r="FL287" s="5"/>
    </row>
    <row r="288" spans="40:168">
      <c r="AN288" s="14"/>
      <c r="AO288" s="14"/>
      <c r="AP288" s="5"/>
      <c r="AQ288" s="25"/>
      <c r="AR288" s="25"/>
      <c r="AS288" s="96"/>
      <c r="AT288" s="83"/>
      <c r="AU288" s="14"/>
      <c r="AX288" s="83"/>
      <c r="AY288" s="83"/>
      <c r="AZ288" s="83"/>
      <c r="BA288" s="83"/>
      <c r="BJ288" s="54"/>
      <c r="BK288" s="22"/>
      <c r="BL288" s="24"/>
      <c r="BP288" s="23"/>
      <c r="BQ288" s="24"/>
      <c r="BR288" s="22"/>
      <c r="BS288" s="24"/>
      <c r="BT288" s="24"/>
      <c r="BU288" s="23"/>
      <c r="BV288" s="26"/>
      <c r="BX288" s="6"/>
      <c r="BY288" s="24"/>
      <c r="BZ288" s="109"/>
      <c r="CA288" s="66"/>
      <c r="CB288" s="5"/>
      <c r="CC288" s="68"/>
      <c r="CD288" s="67"/>
      <c r="CE288" s="67"/>
      <c r="CF288" s="64"/>
      <c r="CG288" s="5"/>
      <c r="CH288" s="69"/>
      <c r="CI288" s="6"/>
      <c r="CJ288" s="5"/>
      <c r="CK288" s="25"/>
      <c r="CL288" s="5"/>
      <c r="DN288" s="14"/>
      <c r="DO288" s="14"/>
      <c r="DP288" s="5"/>
      <c r="DQ288" s="25"/>
      <c r="DR288" s="25"/>
      <c r="DS288" s="96"/>
      <c r="DT288" s="83"/>
      <c r="DU288" s="14"/>
      <c r="DX288" s="83"/>
      <c r="DY288" s="83"/>
      <c r="DZ288" s="83"/>
      <c r="EA288" s="83"/>
      <c r="EJ288" s="54"/>
      <c r="EK288" s="22"/>
      <c r="EL288" s="24"/>
      <c r="EP288" s="23"/>
      <c r="EQ288" s="24"/>
      <c r="ER288" s="22"/>
      <c r="ES288" s="24"/>
      <c r="ET288" s="24"/>
      <c r="EU288" s="23"/>
      <c r="EV288" s="26"/>
      <c r="EX288" s="6"/>
      <c r="EY288" s="24"/>
      <c r="EZ288" s="109"/>
      <c r="FA288" s="66"/>
      <c r="FB288" s="5"/>
      <c r="FC288" s="68"/>
      <c r="FD288" s="67"/>
      <c r="FE288" s="67"/>
      <c r="FF288" s="64"/>
      <c r="FG288" s="5"/>
      <c r="FH288" s="69"/>
      <c r="FI288" s="6"/>
      <c r="FJ288" s="5"/>
      <c r="FK288" s="25"/>
      <c r="FL288" s="5"/>
    </row>
    <row r="289" spans="40:168">
      <c r="AN289" s="14"/>
      <c r="AO289" s="14"/>
      <c r="AP289" s="5"/>
      <c r="AQ289" s="25"/>
      <c r="AR289" s="25"/>
      <c r="AS289" s="96"/>
      <c r="AT289" s="83"/>
      <c r="AU289" s="14"/>
      <c r="AX289" s="83"/>
      <c r="AY289" s="83"/>
      <c r="AZ289" s="83"/>
      <c r="BA289" s="83"/>
      <c r="BJ289" s="54"/>
      <c r="BK289" s="22"/>
      <c r="BL289" s="24"/>
      <c r="BP289" s="23"/>
      <c r="BQ289" s="24"/>
      <c r="BR289" s="22"/>
      <c r="BS289" s="24"/>
      <c r="BT289" s="24"/>
      <c r="BU289" s="23"/>
      <c r="BV289" s="26"/>
      <c r="BX289" s="6"/>
      <c r="BY289" s="24"/>
      <c r="BZ289" s="109"/>
      <c r="CA289" s="66"/>
      <c r="CB289" s="5"/>
      <c r="CC289" s="68"/>
      <c r="CD289" s="67"/>
      <c r="CE289" s="67"/>
      <c r="CF289" s="64"/>
      <c r="CG289" s="5"/>
      <c r="CH289" s="69"/>
      <c r="CI289" s="6"/>
      <c r="CJ289" s="5"/>
      <c r="CK289" s="25"/>
      <c r="CL289" s="5"/>
      <c r="DN289" s="14"/>
      <c r="DO289" s="14"/>
      <c r="DP289" s="5"/>
      <c r="DQ289" s="25"/>
      <c r="DR289" s="25"/>
      <c r="DS289" s="96"/>
      <c r="DT289" s="83"/>
      <c r="DU289" s="14"/>
      <c r="DX289" s="83"/>
      <c r="DY289" s="83"/>
      <c r="DZ289" s="83"/>
      <c r="EA289" s="83"/>
      <c r="EJ289" s="54"/>
      <c r="EK289" s="22"/>
      <c r="EL289" s="24"/>
      <c r="EP289" s="23"/>
      <c r="EQ289" s="24"/>
      <c r="ER289" s="22"/>
      <c r="ES289" s="24"/>
      <c r="ET289" s="24"/>
      <c r="EU289" s="23"/>
      <c r="EV289" s="26"/>
      <c r="EX289" s="6"/>
      <c r="EY289" s="24"/>
      <c r="EZ289" s="109"/>
      <c r="FA289" s="66"/>
      <c r="FB289" s="5"/>
      <c r="FC289" s="68"/>
      <c r="FD289" s="67"/>
      <c r="FE289" s="67"/>
      <c r="FF289" s="64"/>
      <c r="FG289" s="5"/>
      <c r="FH289" s="69"/>
      <c r="FI289" s="6"/>
      <c r="FJ289" s="5"/>
      <c r="FK289" s="25"/>
      <c r="FL289" s="5"/>
    </row>
    <row r="290" spans="40:168">
      <c r="AN290" s="14"/>
      <c r="AO290" s="14"/>
      <c r="AP290" s="5"/>
      <c r="AQ290" s="25"/>
      <c r="AR290" s="25"/>
      <c r="AS290" s="96"/>
      <c r="AT290" s="83"/>
      <c r="AU290" s="14"/>
      <c r="AX290" s="83"/>
      <c r="AY290" s="83"/>
      <c r="AZ290" s="83"/>
      <c r="BA290" s="83"/>
      <c r="BJ290" s="54"/>
      <c r="BK290" s="22"/>
      <c r="BL290" s="24"/>
      <c r="BP290" s="23"/>
      <c r="BQ290" s="24"/>
      <c r="BR290" s="22"/>
      <c r="BS290" s="24"/>
      <c r="BT290" s="24"/>
      <c r="BU290" s="23"/>
      <c r="BV290" s="26"/>
      <c r="BX290" s="6"/>
      <c r="BY290" s="24"/>
      <c r="BZ290" s="109"/>
      <c r="CA290" s="66"/>
      <c r="CB290" s="5"/>
      <c r="CC290" s="68"/>
      <c r="CD290" s="67"/>
      <c r="CE290" s="67"/>
      <c r="CF290" s="64"/>
      <c r="CG290" s="5"/>
      <c r="CH290" s="69"/>
      <c r="CI290" s="6"/>
      <c r="CJ290" s="5"/>
      <c r="CK290" s="25"/>
      <c r="CL290" s="5"/>
      <c r="DN290" s="14"/>
      <c r="DO290" s="14"/>
      <c r="DP290" s="5"/>
      <c r="DQ290" s="25"/>
      <c r="DR290" s="25"/>
      <c r="DS290" s="96"/>
      <c r="DT290" s="83"/>
      <c r="DU290" s="14"/>
      <c r="DX290" s="83"/>
      <c r="DY290" s="83"/>
      <c r="DZ290" s="83"/>
      <c r="EA290" s="83"/>
      <c r="EJ290" s="54"/>
      <c r="EK290" s="22"/>
      <c r="EL290" s="24"/>
      <c r="EP290" s="23"/>
      <c r="EQ290" s="24"/>
      <c r="ER290" s="22"/>
      <c r="ES290" s="24"/>
      <c r="ET290" s="24"/>
      <c r="EU290" s="23"/>
      <c r="EV290" s="26"/>
      <c r="EX290" s="6"/>
      <c r="EY290" s="24"/>
      <c r="EZ290" s="109"/>
      <c r="FA290" s="66"/>
      <c r="FB290" s="5"/>
      <c r="FC290" s="68"/>
      <c r="FD290" s="67"/>
      <c r="FE290" s="67"/>
      <c r="FF290" s="64"/>
      <c r="FG290" s="5"/>
      <c r="FH290" s="69"/>
      <c r="FI290" s="6"/>
      <c r="FJ290" s="5"/>
      <c r="FK290" s="25"/>
      <c r="FL290" s="5"/>
    </row>
    <row r="291" spans="40:168">
      <c r="AN291" s="14"/>
      <c r="AO291" s="14"/>
      <c r="AP291" s="5"/>
      <c r="AQ291" s="25"/>
      <c r="AR291" s="25"/>
      <c r="AS291" s="96"/>
      <c r="AT291" s="83"/>
      <c r="AU291" s="14"/>
      <c r="AX291" s="83"/>
      <c r="AY291" s="83"/>
      <c r="AZ291" s="83"/>
      <c r="BA291" s="83"/>
      <c r="BJ291" s="54"/>
      <c r="BK291" s="22"/>
      <c r="BL291" s="24"/>
      <c r="BP291" s="23"/>
      <c r="BQ291" s="24"/>
      <c r="BR291" s="22"/>
      <c r="BS291" s="24"/>
      <c r="BT291" s="24"/>
      <c r="BU291" s="23"/>
      <c r="BV291" s="26"/>
      <c r="BX291" s="6"/>
      <c r="BY291" s="24"/>
      <c r="BZ291" s="109"/>
      <c r="CA291" s="66"/>
      <c r="CB291" s="5"/>
      <c r="CC291" s="68"/>
      <c r="CD291" s="67"/>
      <c r="CE291" s="67"/>
      <c r="CF291" s="64"/>
      <c r="CG291" s="5"/>
      <c r="CH291" s="69"/>
      <c r="CI291" s="6"/>
      <c r="CJ291" s="5"/>
      <c r="CK291" s="25"/>
      <c r="CL291" s="5"/>
      <c r="DN291" s="14"/>
      <c r="DO291" s="14"/>
      <c r="DP291" s="5"/>
      <c r="DQ291" s="25"/>
      <c r="DR291" s="25"/>
      <c r="DS291" s="96"/>
      <c r="DT291" s="83"/>
      <c r="DU291" s="14"/>
      <c r="DX291" s="83"/>
      <c r="DY291" s="83"/>
      <c r="DZ291" s="83"/>
      <c r="EA291" s="83"/>
      <c r="EJ291" s="54"/>
      <c r="EK291" s="22"/>
      <c r="EL291" s="24"/>
      <c r="EP291" s="23"/>
      <c r="EQ291" s="24"/>
      <c r="ER291" s="22"/>
      <c r="ES291" s="24"/>
      <c r="ET291" s="24"/>
      <c r="EU291" s="23"/>
      <c r="EV291" s="26"/>
      <c r="EX291" s="6"/>
      <c r="EY291" s="24"/>
      <c r="EZ291" s="109"/>
      <c r="FA291" s="66"/>
      <c r="FB291" s="5"/>
      <c r="FC291" s="68"/>
      <c r="FD291" s="67"/>
      <c r="FE291" s="67"/>
      <c r="FF291" s="64"/>
      <c r="FG291" s="5"/>
      <c r="FH291" s="69"/>
      <c r="FI291" s="6"/>
      <c r="FJ291" s="5"/>
      <c r="FK291" s="25"/>
      <c r="FL291" s="5"/>
    </row>
    <row r="292" spans="40:168">
      <c r="AN292" s="14"/>
      <c r="AO292" s="14"/>
      <c r="AP292" s="5"/>
      <c r="AQ292" s="25"/>
      <c r="AR292" s="25"/>
      <c r="AS292" s="96"/>
      <c r="AT292" s="83"/>
      <c r="AU292" s="14"/>
      <c r="AX292" s="83"/>
      <c r="AY292" s="83"/>
      <c r="AZ292" s="83"/>
      <c r="BA292" s="83"/>
      <c r="BJ292" s="54"/>
      <c r="BK292" s="22"/>
      <c r="BL292" s="24"/>
      <c r="BP292" s="23"/>
      <c r="BQ292" s="24"/>
      <c r="BR292" s="22"/>
      <c r="BS292" s="24"/>
      <c r="BT292" s="24"/>
      <c r="BU292" s="23"/>
      <c r="BV292" s="26"/>
      <c r="BX292" s="6"/>
      <c r="BY292" s="24"/>
      <c r="BZ292" s="109"/>
      <c r="CA292" s="66"/>
      <c r="CB292" s="5"/>
      <c r="CC292" s="68"/>
      <c r="CD292" s="67"/>
      <c r="CE292" s="67"/>
      <c r="CF292" s="64"/>
      <c r="CG292" s="5"/>
      <c r="CH292" s="69"/>
      <c r="CI292" s="6"/>
      <c r="CJ292" s="5"/>
      <c r="CK292" s="25"/>
      <c r="CL292" s="5"/>
      <c r="DN292" s="14"/>
      <c r="DO292" s="14"/>
      <c r="DP292" s="5"/>
      <c r="DQ292" s="25"/>
      <c r="DR292" s="25"/>
      <c r="DS292" s="96"/>
      <c r="DT292" s="83"/>
      <c r="DU292" s="14"/>
      <c r="DX292" s="83"/>
      <c r="DY292" s="83"/>
      <c r="DZ292" s="83"/>
      <c r="EA292" s="83"/>
      <c r="EJ292" s="54"/>
      <c r="EK292" s="22"/>
      <c r="EL292" s="24"/>
      <c r="EP292" s="23"/>
      <c r="EQ292" s="24"/>
      <c r="ER292" s="22"/>
      <c r="ES292" s="24"/>
      <c r="ET292" s="24"/>
      <c r="EU292" s="23"/>
      <c r="EV292" s="26"/>
      <c r="EX292" s="6"/>
      <c r="EY292" s="24"/>
      <c r="EZ292" s="109"/>
      <c r="FA292" s="66"/>
      <c r="FB292" s="5"/>
      <c r="FC292" s="68"/>
      <c r="FD292" s="67"/>
      <c r="FE292" s="67"/>
      <c r="FF292" s="64"/>
      <c r="FG292" s="5"/>
      <c r="FH292" s="69"/>
      <c r="FI292" s="6"/>
      <c r="FJ292" s="5"/>
      <c r="FK292" s="25"/>
      <c r="FL292" s="5"/>
    </row>
    <row r="293" spans="40:168">
      <c r="AN293" s="14"/>
      <c r="AO293" s="14"/>
      <c r="AP293" s="5"/>
      <c r="AQ293" s="25"/>
      <c r="AR293" s="25"/>
      <c r="AS293" s="96"/>
      <c r="AT293" s="83"/>
      <c r="AU293" s="14"/>
      <c r="AX293" s="83"/>
      <c r="AY293" s="83"/>
      <c r="AZ293" s="83"/>
      <c r="BA293" s="83"/>
      <c r="BJ293" s="54"/>
      <c r="BK293" s="22"/>
      <c r="BL293" s="24"/>
      <c r="BP293" s="23"/>
      <c r="BQ293" s="24"/>
      <c r="BR293" s="22"/>
      <c r="BS293" s="24"/>
      <c r="BT293" s="24"/>
      <c r="BU293" s="23"/>
      <c r="BV293" s="26"/>
      <c r="BX293" s="6"/>
      <c r="BY293" s="24"/>
      <c r="BZ293" s="109"/>
      <c r="CA293" s="66"/>
      <c r="CB293" s="5"/>
      <c r="CC293" s="68"/>
      <c r="CD293" s="67"/>
      <c r="CE293" s="67"/>
      <c r="CF293" s="64"/>
      <c r="CG293" s="5"/>
      <c r="CH293" s="69"/>
      <c r="CI293" s="6"/>
      <c r="CJ293" s="5"/>
      <c r="CK293" s="25"/>
      <c r="CL293" s="5"/>
      <c r="DN293" s="14"/>
      <c r="DO293" s="14"/>
      <c r="DP293" s="5"/>
      <c r="DQ293" s="25"/>
      <c r="DR293" s="25"/>
      <c r="DS293" s="96"/>
      <c r="DT293" s="83"/>
      <c r="DU293" s="14"/>
      <c r="DX293" s="83"/>
      <c r="DY293" s="83"/>
      <c r="DZ293" s="83"/>
      <c r="EA293" s="83"/>
      <c r="EJ293" s="54"/>
      <c r="EK293" s="22"/>
      <c r="EL293" s="24"/>
      <c r="EP293" s="23"/>
      <c r="EQ293" s="24"/>
      <c r="ER293" s="22"/>
      <c r="ES293" s="24"/>
      <c r="ET293" s="24"/>
      <c r="EU293" s="23"/>
      <c r="EV293" s="26"/>
      <c r="EX293" s="6"/>
      <c r="EY293" s="24"/>
      <c r="EZ293" s="109"/>
      <c r="FA293" s="66"/>
      <c r="FB293" s="5"/>
      <c r="FC293" s="68"/>
      <c r="FD293" s="67"/>
      <c r="FE293" s="67"/>
      <c r="FF293" s="64"/>
      <c r="FG293" s="5"/>
      <c r="FH293" s="69"/>
      <c r="FI293" s="6"/>
      <c r="FJ293" s="5"/>
      <c r="FK293" s="25"/>
      <c r="FL293" s="5"/>
    </row>
    <row r="294" spans="40:168">
      <c r="AN294" s="14"/>
      <c r="AO294" s="14"/>
      <c r="AP294" s="5"/>
      <c r="AQ294" s="25"/>
      <c r="AR294" s="25"/>
      <c r="AS294" s="96"/>
      <c r="AT294" s="83"/>
      <c r="AU294" s="14"/>
      <c r="AX294" s="83"/>
      <c r="AY294" s="83"/>
      <c r="AZ294" s="83"/>
      <c r="BA294" s="83"/>
      <c r="BJ294" s="54"/>
      <c r="BK294" s="22"/>
      <c r="BL294" s="24"/>
      <c r="BP294" s="23"/>
      <c r="BQ294" s="24"/>
      <c r="BR294" s="22"/>
      <c r="BS294" s="24"/>
      <c r="BT294" s="24"/>
      <c r="BU294" s="23"/>
      <c r="BV294" s="26"/>
      <c r="BX294" s="6"/>
      <c r="BY294" s="24"/>
      <c r="BZ294" s="109"/>
      <c r="CA294" s="66"/>
      <c r="CB294" s="5"/>
      <c r="CC294" s="68"/>
      <c r="CD294" s="67"/>
      <c r="CE294" s="67"/>
      <c r="CF294" s="64"/>
      <c r="CG294" s="5"/>
      <c r="CH294" s="69"/>
      <c r="CI294" s="6"/>
      <c r="CJ294" s="5"/>
      <c r="CK294" s="25"/>
      <c r="CL294" s="5"/>
      <c r="DN294" s="14"/>
      <c r="DO294" s="14"/>
      <c r="DP294" s="5"/>
      <c r="DQ294" s="25"/>
      <c r="DR294" s="25"/>
      <c r="DS294" s="96"/>
      <c r="DT294" s="83"/>
      <c r="DU294" s="14"/>
      <c r="DX294" s="83"/>
      <c r="DY294" s="83"/>
      <c r="DZ294" s="83"/>
      <c r="EA294" s="83"/>
      <c r="EJ294" s="54"/>
      <c r="EK294" s="22"/>
      <c r="EL294" s="24"/>
      <c r="EP294" s="23"/>
      <c r="EQ294" s="24"/>
      <c r="ER294" s="22"/>
      <c r="ES294" s="24"/>
      <c r="ET294" s="24"/>
      <c r="EU294" s="23"/>
      <c r="EV294" s="26"/>
      <c r="EX294" s="6"/>
      <c r="EY294" s="24"/>
      <c r="EZ294" s="109"/>
      <c r="FA294" s="66"/>
      <c r="FB294" s="5"/>
      <c r="FC294" s="68"/>
      <c r="FD294" s="67"/>
      <c r="FE294" s="67"/>
      <c r="FF294" s="64"/>
      <c r="FG294" s="5"/>
      <c r="FH294" s="69"/>
      <c r="FI294" s="6"/>
      <c r="FJ294" s="5"/>
      <c r="FK294" s="25"/>
      <c r="FL294" s="5"/>
    </row>
    <row r="295" spans="40:168">
      <c r="AN295" s="14"/>
      <c r="AO295" s="14"/>
      <c r="AP295" s="5"/>
      <c r="AQ295" s="25"/>
      <c r="AR295" s="25"/>
      <c r="AS295" s="96"/>
      <c r="AT295" s="83"/>
      <c r="AU295" s="14"/>
      <c r="AX295" s="83"/>
      <c r="AY295" s="83"/>
      <c r="AZ295" s="83"/>
      <c r="BA295" s="83"/>
      <c r="BJ295" s="54"/>
      <c r="BK295" s="22"/>
      <c r="BL295" s="24"/>
      <c r="BP295" s="23"/>
      <c r="BQ295" s="24"/>
      <c r="BR295" s="22"/>
      <c r="BS295" s="24"/>
      <c r="BT295" s="24"/>
      <c r="BU295" s="23"/>
      <c r="BV295" s="26"/>
      <c r="BX295" s="6"/>
      <c r="BY295" s="24"/>
      <c r="BZ295" s="109"/>
      <c r="CA295" s="66"/>
      <c r="CB295" s="5"/>
      <c r="CC295" s="68"/>
      <c r="CD295" s="67"/>
      <c r="CE295" s="67"/>
      <c r="CF295" s="64"/>
      <c r="CG295" s="5"/>
      <c r="CH295" s="69"/>
      <c r="CI295" s="6"/>
      <c r="CJ295" s="5"/>
      <c r="CK295" s="25"/>
      <c r="CL295" s="5"/>
      <c r="DN295" s="14"/>
      <c r="DO295" s="14"/>
      <c r="DP295" s="5"/>
      <c r="DQ295" s="25"/>
      <c r="DR295" s="25"/>
      <c r="DS295" s="96"/>
      <c r="DT295" s="83"/>
      <c r="DU295" s="14"/>
      <c r="DX295" s="83"/>
      <c r="DY295" s="83"/>
      <c r="DZ295" s="83"/>
      <c r="EA295" s="83"/>
      <c r="EJ295" s="54"/>
      <c r="EK295" s="22"/>
      <c r="EL295" s="24"/>
      <c r="EP295" s="23"/>
      <c r="EQ295" s="24"/>
      <c r="ER295" s="22"/>
      <c r="ES295" s="24"/>
      <c r="ET295" s="24"/>
      <c r="EU295" s="23"/>
      <c r="EV295" s="26"/>
      <c r="EX295" s="6"/>
      <c r="EY295" s="24"/>
      <c r="EZ295" s="109"/>
      <c r="FA295" s="66"/>
      <c r="FB295" s="5"/>
      <c r="FC295" s="68"/>
      <c r="FD295" s="67"/>
      <c r="FE295" s="67"/>
      <c r="FF295" s="64"/>
      <c r="FG295" s="5"/>
      <c r="FH295" s="69"/>
      <c r="FI295" s="6"/>
      <c r="FJ295" s="5"/>
      <c r="FK295" s="25"/>
      <c r="FL295" s="5"/>
    </row>
    <row r="296" spans="40:168">
      <c r="AN296" s="14"/>
      <c r="AO296" s="14"/>
      <c r="AP296" s="5"/>
      <c r="AQ296" s="25"/>
      <c r="AR296" s="25"/>
      <c r="AS296" s="96"/>
      <c r="AT296" s="83"/>
      <c r="AU296" s="14"/>
      <c r="AX296" s="83"/>
      <c r="AY296" s="83"/>
      <c r="AZ296" s="83"/>
      <c r="BA296" s="83"/>
      <c r="BJ296" s="54"/>
      <c r="BK296" s="22"/>
      <c r="BL296" s="24"/>
      <c r="BP296" s="23"/>
      <c r="BQ296" s="24"/>
      <c r="BR296" s="22"/>
      <c r="BS296" s="24"/>
      <c r="BT296" s="24"/>
      <c r="BU296" s="23"/>
      <c r="BV296" s="26"/>
      <c r="BX296" s="6"/>
      <c r="BY296" s="24"/>
      <c r="BZ296" s="109"/>
      <c r="CA296" s="66"/>
      <c r="CB296" s="5"/>
      <c r="CC296" s="68"/>
      <c r="CD296" s="67"/>
      <c r="CE296" s="67"/>
      <c r="CF296" s="64"/>
      <c r="CG296" s="5"/>
      <c r="CH296" s="69"/>
      <c r="CI296" s="6"/>
      <c r="CJ296" s="5"/>
      <c r="CK296" s="25"/>
      <c r="CL296" s="5"/>
      <c r="DN296" s="14"/>
      <c r="DO296" s="14"/>
      <c r="DP296" s="5"/>
      <c r="DQ296" s="25"/>
      <c r="DR296" s="25"/>
      <c r="DS296" s="96"/>
      <c r="DT296" s="83"/>
      <c r="DU296" s="14"/>
      <c r="DX296" s="83"/>
      <c r="DY296" s="83"/>
      <c r="DZ296" s="83"/>
      <c r="EA296" s="83"/>
      <c r="EJ296" s="54"/>
      <c r="EK296" s="22"/>
      <c r="EL296" s="24"/>
      <c r="EP296" s="23"/>
      <c r="EQ296" s="24"/>
      <c r="ER296" s="22"/>
      <c r="ES296" s="24"/>
      <c r="ET296" s="24"/>
      <c r="EU296" s="23"/>
      <c r="EV296" s="26"/>
      <c r="EX296" s="6"/>
      <c r="EY296" s="24"/>
      <c r="EZ296" s="109"/>
      <c r="FA296" s="66"/>
      <c r="FB296" s="5"/>
      <c r="FC296" s="68"/>
      <c r="FD296" s="67"/>
      <c r="FE296" s="67"/>
      <c r="FF296" s="64"/>
      <c r="FG296" s="5"/>
      <c r="FH296" s="69"/>
      <c r="FI296" s="6"/>
      <c r="FJ296" s="5"/>
      <c r="FK296" s="25"/>
      <c r="FL296" s="5"/>
    </row>
    <row r="297" spans="40:168">
      <c r="AN297" s="14"/>
      <c r="AO297" s="14"/>
      <c r="AP297" s="5"/>
      <c r="AQ297" s="25"/>
      <c r="AR297" s="25"/>
      <c r="AS297" s="96"/>
      <c r="AT297" s="83"/>
      <c r="AU297" s="14"/>
      <c r="AX297" s="83"/>
      <c r="AY297" s="83"/>
      <c r="AZ297" s="83"/>
      <c r="BA297" s="83"/>
      <c r="BJ297" s="54"/>
      <c r="BK297" s="22"/>
      <c r="BL297" s="24"/>
      <c r="BP297" s="23"/>
      <c r="BQ297" s="24"/>
      <c r="BR297" s="22"/>
      <c r="BS297" s="24"/>
      <c r="BT297" s="24"/>
      <c r="BU297" s="23"/>
      <c r="BV297" s="26"/>
      <c r="BX297" s="6"/>
      <c r="BY297" s="24"/>
      <c r="BZ297" s="109"/>
      <c r="CA297" s="66"/>
      <c r="CB297" s="5"/>
      <c r="CC297" s="68"/>
      <c r="CD297" s="67"/>
      <c r="CE297" s="67"/>
      <c r="CF297" s="64"/>
      <c r="CG297" s="5"/>
      <c r="CH297" s="69"/>
      <c r="CI297" s="6"/>
      <c r="CJ297" s="5"/>
      <c r="CK297" s="25"/>
      <c r="CL297" s="5"/>
      <c r="DN297" s="14"/>
      <c r="DO297" s="14"/>
      <c r="DP297" s="5"/>
      <c r="DQ297" s="25"/>
      <c r="DR297" s="25"/>
      <c r="DS297" s="96"/>
      <c r="DT297" s="83"/>
      <c r="DU297" s="14"/>
      <c r="DX297" s="83"/>
      <c r="DY297" s="83"/>
      <c r="DZ297" s="83"/>
      <c r="EA297" s="83"/>
      <c r="EJ297" s="54"/>
      <c r="EK297" s="22"/>
      <c r="EL297" s="24"/>
      <c r="EP297" s="23"/>
      <c r="EQ297" s="24"/>
      <c r="ER297" s="22"/>
      <c r="ES297" s="24"/>
      <c r="ET297" s="24"/>
      <c r="EU297" s="23"/>
      <c r="EV297" s="26"/>
      <c r="EX297" s="6"/>
      <c r="EY297" s="24"/>
      <c r="EZ297" s="109"/>
      <c r="FA297" s="66"/>
      <c r="FB297" s="5"/>
      <c r="FC297" s="68"/>
      <c r="FD297" s="67"/>
      <c r="FE297" s="67"/>
      <c r="FF297" s="64"/>
      <c r="FG297" s="5"/>
      <c r="FH297" s="69"/>
      <c r="FI297" s="6"/>
      <c r="FJ297" s="5"/>
      <c r="FK297" s="25"/>
      <c r="FL297" s="5"/>
    </row>
    <row r="298" spans="40:168">
      <c r="AN298" s="14"/>
      <c r="AO298" s="14"/>
      <c r="AP298" s="5"/>
      <c r="AQ298" s="25"/>
      <c r="AR298" s="25"/>
      <c r="AS298" s="96"/>
      <c r="AT298" s="83"/>
      <c r="AU298" s="14"/>
      <c r="AX298" s="83"/>
      <c r="AY298" s="83"/>
      <c r="AZ298" s="83"/>
      <c r="BA298" s="83"/>
      <c r="BJ298" s="54"/>
      <c r="BK298" s="22"/>
      <c r="BL298" s="24"/>
      <c r="BP298" s="23"/>
      <c r="BQ298" s="24"/>
      <c r="BR298" s="22"/>
      <c r="BS298" s="24"/>
      <c r="BT298" s="24"/>
      <c r="BU298" s="23"/>
      <c r="BV298" s="26"/>
      <c r="BX298" s="6"/>
      <c r="BY298" s="24"/>
      <c r="BZ298" s="109"/>
      <c r="CA298" s="66"/>
      <c r="CB298" s="5"/>
      <c r="CC298" s="68"/>
      <c r="CD298" s="67"/>
      <c r="CE298" s="67"/>
      <c r="CF298" s="64"/>
      <c r="CG298" s="5"/>
      <c r="CH298" s="69"/>
      <c r="CI298" s="6"/>
      <c r="CJ298" s="5"/>
      <c r="CK298" s="25"/>
      <c r="CL298" s="5"/>
      <c r="DN298" s="14"/>
      <c r="DO298" s="14"/>
      <c r="DP298" s="5"/>
      <c r="DQ298" s="25"/>
      <c r="DR298" s="25"/>
      <c r="DS298" s="96"/>
      <c r="DT298" s="83"/>
      <c r="DU298" s="14"/>
      <c r="DX298" s="83"/>
      <c r="DY298" s="83"/>
      <c r="DZ298" s="83"/>
      <c r="EA298" s="83"/>
      <c r="EJ298" s="54"/>
      <c r="EK298" s="22"/>
      <c r="EL298" s="24"/>
      <c r="EP298" s="23"/>
      <c r="EQ298" s="24"/>
      <c r="ER298" s="22"/>
      <c r="ES298" s="24"/>
      <c r="ET298" s="24"/>
      <c r="EU298" s="23"/>
      <c r="EV298" s="26"/>
      <c r="EX298" s="6"/>
      <c r="EY298" s="24"/>
      <c r="EZ298" s="109"/>
      <c r="FA298" s="66"/>
      <c r="FB298" s="5"/>
      <c r="FC298" s="68"/>
      <c r="FD298" s="67"/>
      <c r="FE298" s="67"/>
      <c r="FF298" s="64"/>
      <c r="FG298" s="5"/>
      <c r="FH298" s="69"/>
      <c r="FI298" s="6"/>
      <c r="FJ298" s="5"/>
      <c r="FK298" s="25"/>
      <c r="FL298" s="5"/>
    </row>
    <row r="299" spans="40:168">
      <c r="AN299" s="14"/>
      <c r="AO299" s="14"/>
      <c r="AP299" s="5"/>
      <c r="AQ299" s="25"/>
      <c r="AR299" s="25"/>
      <c r="AS299" s="96"/>
      <c r="AT299" s="83"/>
      <c r="AU299" s="14"/>
      <c r="AX299" s="83"/>
      <c r="AY299" s="83"/>
      <c r="AZ299" s="83"/>
      <c r="BA299" s="83"/>
      <c r="BJ299" s="54"/>
      <c r="BK299" s="22"/>
      <c r="BL299" s="24"/>
      <c r="BP299" s="23"/>
      <c r="BQ299" s="24"/>
      <c r="BR299" s="22"/>
      <c r="BS299" s="24"/>
      <c r="BT299" s="24"/>
      <c r="BU299" s="23"/>
      <c r="BV299" s="26"/>
      <c r="BX299" s="6"/>
      <c r="BY299" s="24"/>
      <c r="BZ299" s="109"/>
      <c r="CA299" s="66"/>
      <c r="CB299" s="5"/>
      <c r="CC299" s="68"/>
      <c r="CD299" s="67"/>
      <c r="CE299" s="67"/>
      <c r="CF299" s="64"/>
      <c r="CG299" s="5"/>
      <c r="CH299" s="69"/>
      <c r="CI299" s="6"/>
      <c r="CJ299" s="5"/>
      <c r="CK299" s="25"/>
      <c r="CL299" s="5"/>
      <c r="DN299" s="14"/>
      <c r="DO299" s="14"/>
      <c r="DP299" s="5"/>
      <c r="DQ299" s="25"/>
      <c r="DR299" s="25"/>
      <c r="DS299" s="96"/>
      <c r="DT299" s="83"/>
      <c r="DU299" s="14"/>
      <c r="DX299" s="83"/>
      <c r="DY299" s="83"/>
      <c r="DZ299" s="83"/>
      <c r="EA299" s="83"/>
      <c r="EJ299" s="54"/>
      <c r="EK299" s="22"/>
      <c r="EL299" s="24"/>
      <c r="EP299" s="23"/>
      <c r="EQ299" s="24"/>
      <c r="ER299" s="22"/>
      <c r="ES299" s="24"/>
      <c r="ET299" s="24"/>
      <c r="EU299" s="23"/>
      <c r="EV299" s="26"/>
      <c r="EX299" s="6"/>
      <c r="EY299" s="24"/>
      <c r="EZ299" s="109"/>
      <c r="FA299" s="66"/>
      <c r="FB299" s="5"/>
      <c r="FC299" s="68"/>
      <c r="FD299" s="67"/>
      <c r="FE299" s="67"/>
      <c r="FF299" s="64"/>
      <c r="FG299" s="5"/>
      <c r="FH299" s="69"/>
      <c r="FI299" s="6"/>
      <c r="FJ299" s="5"/>
      <c r="FK299" s="25"/>
      <c r="FL299" s="5"/>
    </row>
    <row r="300" spans="40:168">
      <c r="AN300" s="14"/>
      <c r="AO300" s="14"/>
      <c r="AP300" s="5"/>
      <c r="AQ300" s="25"/>
      <c r="AR300" s="25"/>
      <c r="AS300" s="96"/>
      <c r="AT300" s="83"/>
      <c r="AU300" s="14"/>
      <c r="AX300" s="83"/>
      <c r="AY300" s="83"/>
      <c r="AZ300" s="83"/>
      <c r="BA300" s="83"/>
      <c r="BJ300" s="54"/>
      <c r="BK300" s="22"/>
      <c r="BL300" s="24"/>
      <c r="BP300" s="23"/>
      <c r="BQ300" s="24"/>
      <c r="BR300" s="22"/>
      <c r="BS300" s="24"/>
      <c r="BT300" s="24"/>
      <c r="BU300" s="23"/>
      <c r="BV300" s="26"/>
      <c r="BX300" s="6"/>
      <c r="BY300" s="24"/>
      <c r="BZ300" s="109"/>
      <c r="CA300" s="66"/>
      <c r="CB300" s="5"/>
      <c r="CC300" s="68"/>
      <c r="CD300" s="67"/>
      <c r="CE300" s="67"/>
      <c r="CF300" s="64"/>
      <c r="CG300" s="5"/>
      <c r="CH300" s="69"/>
      <c r="CI300" s="6"/>
      <c r="CJ300" s="5"/>
      <c r="CK300" s="25"/>
      <c r="CL300" s="5"/>
      <c r="DN300" s="14"/>
      <c r="DO300" s="14"/>
      <c r="DP300" s="5"/>
      <c r="DQ300" s="25"/>
      <c r="DR300" s="25"/>
      <c r="DS300" s="96"/>
      <c r="DT300" s="83"/>
      <c r="DU300" s="14"/>
      <c r="DX300" s="83"/>
      <c r="DY300" s="83"/>
      <c r="DZ300" s="83"/>
      <c r="EA300" s="83"/>
      <c r="EJ300" s="54"/>
      <c r="EK300" s="22"/>
      <c r="EL300" s="24"/>
      <c r="EP300" s="23"/>
      <c r="EQ300" s="24"/>
      <c r="ER300" s="22"/>
      <c r="ES300" s="24"/>
      <c r="ET300" s="24"/>
      <c r="EU300" s="23"/>
      <c r="EV300" s="26"/>
      <c r="EX300" s="6"/>
      <c r="EY300" s="24"/>
      <c r="EZ300" s="109"/>
      <c r="FA300" s="66"/>
      <c r="FB300" s="5"/>
      <c r="FC300" s="68"/>
      <c r="FD300" s="67"/>
      <c r="FE300" s="67"/>
      <c r="FF300" s="64"/>
      <c r="FG300" s="5"/>
      <c r="FH300" s="69"/>
      <c r="FI300" s="6"/>
      <c r="FJ300" s="5"/>
      <c r="FK300" s="25"/>
      <c r="FL300" s="5"/>
    </row>
    <row r="301" spans="40:168">
      <c r="AN301" s="14"/>
      <c r="AO301" s="14"/>
      <c r="AP301" s="5"/>
      <c r="AQ301" s="25"/>
      <c r="AR301" s="25"/>
      <c r="AS301" s="96"/>
      <c r="AT301" s="83"/>
      <c r="AU301" s="14"/>
      <c r="AX301" s="83"/>
      <c r="AY301" s="83"/>
      <c r="AZ301" s="83"/>
      <c r="BA301" s="83"/>
      <c r="BJ301" s="54"/>
      <c r="BK301" s="22"/>
      <c r="BL301" s="24"/>
      <c r="BP301" s="23"/>
      <c r="BQ301" s="24"/>
      <c r="BR301" s="22"/>
      <c r="BS301" s="24"/>
      <c r="BT301" s="24"/>
      <c r="BU301" s="23"/>
      <c r="BV301" s="26"/>
      <c r="BX301" s="6"/>
      <c r="BY301" s="24"/>
      <c r="BZ301" s="109"/>
      <c r="CA301" s="66"/>
      <c r="CB301" s="5"/>
      <c r="CC301" s="68"/>
      <c r="CD301" s="67"/>
      <c r="CE301" s="67"/>
      <c r="CF301" s="64"/>
      <c r="CG301" s="5"/>
      <c r="CH301" s="69"/>
      <c r="CI301" s="6"/>
      <c r="CJ301" s="5"/>
      <c r="CK301" s="25"/>
      <c r="CL301" s="5"/>
      <c r="DN301" s="14"/>
      <c r="DO301" s="14"/>
      <c r="DP301" s="5"/>
      <c r="DQ301" s="25"/>
      <c r="DR301" s="25"/>
      <c r="DS301" s="96"/>
      <c r="DT301" s="83"/>
      <c r="DU301" s="14"/>
      <c r="DX301" s="83"/>
      <c r="DY301" s="83"/>
      <c r="DZ301" s="83"/>
      <c r="EA301" s="83"/>
      <c r="EJ301" s="54"/>
      <c r="EK301" s="22"/>
      <c r="EL301" s="24"/>
      <c r="EP301" s="23"/>
      <c r="EQ301" s="24"/>
      <c r="ER301" s="22"/>
      <c r="ES301" s="24"/>
      <c r="ET301" s="24"/>
      <c r="EU301" s="23"/>
      <c r="EV301" s="26"/>
      <c r="EX301" s="6"/>
      <c r="EY301" s="24"/>
      <c r="EZ301" s="109"/>
      <c r="FA301" s="66"/>
      <c r="FB301" s="5"/>
      <c r="FC301" s="68"/>
      <c r="FD301" s="67"/>
      <c r="FE301" s="67"/>
      <c r="FF301" s="64"/>
      <c r="FG301" s="5"/>
      <c r="FH301" s="69"/>
      <c r="FI301" s="6"/>
      <c r="FJ301" s="5"/>
      <c r="FK301" s="25"/>
      <c r="FL301" s="5"/>
    </row>
    <row r="302" spans="40:168">
      <c r="AN302" s="14"/>
      <c r="AO302" s="14"/>
      <c r="AP302" s="5"/>
      <c r="AQ302" s="25"/>
      <c r="AR302" s="25"/>
      <c r="AS302" s="96"/>
      <c r="AT302" s="83"/>
      <c r="AU302" s="14"/>
      <c r="AX302" s="83"/>
      <c r="AY302" s="83"/>
      <c r="AZ302" s="83"/>
      <c r="BA302" s="83"/>
      <c r="BJ302" s="54"/>
      <c r="BK302" s="22"/>
      <c r="BL302" s="24"/>
      <c r="BP302" s="23"/>
      <c r="BQ302" s="24"/>
      <c r="BR302" s="22"/>
      <c r="BS302" s="24"/>
      <c r="BT302" s="24"/>
      <c r="BU302" s="23"/>
      <c r="BV302" s="26"/>
      <c r="BX302" s="6"/>
      <c r="BY302" s="24"/>
      <c r="BZ302" s="109"/>
      <c r="CA302" s="66"/>
      <c r="CB302" s="5"/>
      <c r="CC302" s="68"/>
      <c r="CD302" s="67"/>
      <c r="CE302" s="67"/>
      <c r="CF302" s="64"/>
      <c r="CG302" s="5"/>
      <c r="CH302" s="69"/>
      <c r="CI302" s="6"/>
      <c r="CJ302" s="5"/>
      <c r="CK302" s="25"/>
      <c r="CL302" s="5"/>
      <c r="DN302" s="14"/>
      <c r="DO302" s="14"/>
      <c r="DP302" s="5"/>
      <c r="DQ302" s="25"/>
      <c r="DR302" s="25"/>
      <c r="DS302" s="96"/>
      <c r="DT302" s="83"/>
      <c r="DU302" s="14"/>
      <c r="DX302" s="83"/>
      <c r="DY302" s="83"/>
      <c r="DZ302" s="83"/>
      <c r="EA302" s="83"/>
      <c r="EJ302" s="54"/>
      <c r="EK302" s="22"/>
      <c r="EL302" s="24"/>
      <c r="EP302" s="23"/>
      <c r="EQ302" s="24"/>
      <c r="ER302" s="22"/>
      <c r="ES302" s="24"/>
      <c r="ET302" s="24"/>
      <c r="EU302" s="23"/>
      <c r="EV302" s="26"/>
      <c r="EX302" s="6"/>
      <c r="EY302" s="24"/>
      <c r="EZ302" s="109"/>
      <c r="FA302" s="66"/>
      <c r="FB302" s="5"/>
      <c r="FC302" s="68"/>
      <c r="FD302" s="67"/>
      <c r="FE302" s="67"/>
      <c r="FF302" s="64"/>
      <c r="FG302" s="5"/>
      <c r="FH302" s="69"/>
      <c r="FI302" s="6"/>
      <c r="FJ302" s="5"/>
      <c r="FK302" s="25"/>
      <c r="FL302" s="5"/>
    </row>
    <row r="303" spans="40:168">
      <c r="AN303" s="14"/>
      <c r="AO303" s="14"/>
      <c r="AP303" s="5"/>
      <c r="AQ303" s="25"/>
      <c r="AR303" s="25"/>
      <c r="AS303" s="96"/>
      <c r="AT303" s="83"/>
      <c r="AU303" s="14"/>
      <c r="AX303" s="83"/>
      <c r="AY303" s="83"/>
      <c r="AZ303" s="83"/>
      <c r="BA303" s="83"/>
      <c r="BJ303" s="54"/>
      <c r="BK303" s="22"/>
      <c r="BL303" s="24"/>
      <c r="BP303" s="23"/>
      <c r="BQ303" s="24"/>
      <c r="BR303" s="22"/>
      <c r="BS303" s="24"/>
      <c r="BT303" s="24"/>
      <c r="BU303" s="23"/>
      <c r="BV303" s="26"/>
      <c r="BX303" s="6"/>
      <c r="BY303" s="24"/>
      <c r="BZ303" s="109"/>
      <c r="CA303" s="66"/>
      <c r="CB303" s="5"/>
      <c r="CC303" s="68"/>
      <c r="CD303" s="67"/>
      <c r="CE303" s="67"/>
      <c r="CF303" s="64"/>
      <c r="CG303" s="5"/>
      <c r="CH303" s="69"/>
      <c r="CI303" s="6"/>
      <c r="CJ303" s="5"/>
      <c r="CK303" s="25"/>
      <c r="CL303" s="5"/>
      <c r="DN303" s="14"/>
      <c r="DO303" s="14"/>
      <c r="DP303" s="5"/>
      <c r="DQ303" s="25"/>
      <c r="DR303" s="25"/>
      <c r="DS303" s="96"/>
      <c r="DT303" s="83"/>
      <c r="DU303" s="14"/>
      <c r="DX303" s="83"/>
      <c r="DY303" s="83"/>
      <c r="DZ303" s="83"/>
      <c r="EA303" s="83"/>
      <c r="EJ303" s="54"/>
      <c r="EK303" s="22"/>
      <c r="EL303" s="24"/>
      <c r="EP303" s="23"/>
      <c r="EQ303" s="24"/>
      <c r="ER303" s="22"/>
      <c r="ES303" s="24"/>
      <c r="ET303" s="24"/>
      <c r="EU303" s="23"/>
      <c r="EV303" s="26"/>
      <c r="EX303" s="6"/>
      <c r="EY303" s="24"/>
      <c r="EZ303" s="109"/>
      <c r="FA303" s="66"/>
      <c r="FB303" s="5"/>
      <c r="FC303" s="68"/>
      <c r="FD303" s="67"/>
      <c r="FE303" s="67"/>
      <c r="FF303" s="64"/>
      <c r="FG303" s="5"/>
      <c r="FH303" s="69"/>
      <c r="FI303" s="6"/>
      <c r="FJ303" s="5"/>
      <c r="FK303" s="25"/>
      <c r="FL303" s="5"/>
    </row>
    <row r="304" spans="40:168">
      <c r="AN304" s="14"/>
      <c r="AO304" s="14"/>
      <c r="AP304" s="5"/>
      <c r="AQ304" s="25"/>
      <c r="AR304" s="25"/>
      <c r="AS304" s="96"/>
      <c r="AT304" s="83"/>
      <c r="AU304" s="14"/>
      <c r="AX304" s="83"/>
      <c r="AY304" s="83"/>
      <c r="AZ304" s="83"/>
      <c r="BA304" s="83"/>
      <c r="BJ304" s="54"/>
      <c r="BK304" s="22"/>
      <c r="BL304" s="24"/>
      <c r="BP304" s="23"/>
      <c r="BQ304" s="24"/>
      <c r="BR304" s="22"/>
      <c r="BS304" s="24"/>
      <c r="BT304" s="24"/>
      <c r="BU304" s="23"/>
      <c r="BV304" s="26"/>
      <c r="BX304" s="6"/>
      <c r="BY304" s="24"/>
      <c r="BZ304" s="109"/>
      <c r="CA304" s="66"/>
      <c r="CB304" s="5"/>
      <c r="CC304" s="68"/>
      <c r="CD304" s="67"/>
      <c r="CE304" s="67"/>
      <c r="CF304" s="64"/>
      <c r="CG304" s="5"/>
      <c r="CH304" s="69"/>
      <c r="CI304" s="6"/>
      <c r="CJ304" s="5"/>
      <c r="CK304" s="25"/>
      <c r="CL304" s="5"/>
      <c r="DN304" s="14"/>
      <c r="DO304" s="14"/>
      <c r="DP304" s="5"/>
      <c r="DQ304" s="25"/>
      <c r="DR304" s="25"/>
      <c r="DS304" s="96"/>
      <c r="DT304" s="83"/>
      <c r="DU304" s="14"/>
      <c r="DX304" s="83"/>
      <c r="DY304" s="83"/>
      <c r="DZ304" s="83"/>
      <c r="EA304" s="83"/>
      <c r="EJ304" s="54"/>
      <c r="EK304" s="22"/>
      <c r="EL304" s="24"/>
      <c r="EP304" s="23"/>
      <c r="EQ304" s="24"/>
      <c r="ER304" s="22"/>
      <c r="ES304" s="24"/>
      <c r="ET304" s="24"/>
      <c r="EU304" s="23"/>
      <c r="EV304" s="26"/>
      <c r="EX304" s="6"/>
      <c r="EY304" s="24"/>
      <c r="EZ304" s="109"/>
      <c r="FA304" s="66"/>
      <c r="FB304" s="5"/>
      <c r="FC304" s="68"/>
      <c r="FD304" s="67"/>
      <c r="FE304" s="67"/>
      <c r="FF304" s="64"/>
      <c r="FG304" s="5"/>
      <c r="FH304" s="69"/>
      <c r="FI304" s="6"/>
      <c r="FJ304" s="5"/>
      <c r="FK304" s="25"/>
      <c r="FL304" s="5"/>
    </row>
    <row r="305" spans="40:168">
      <c r="AN305" s="14"/>
      <c r="AO305" s="14"/>
      <c r="AP305" s="5"/>
      <c r="AQ305" s="25"/>
      <c r="AR305" s="25"/>
      <c r="AS305" s="96"/>
      <c r="AT305" s="83"/>
      <c r="AU305" s="14"/>
      <c r="AX305" s="83"/>
      <c r="AY305" s="83"/>
      <c r="AZ305" s="83"/>
      <c r="BA305" s="83"/>
      <c r="BJ305" s="54"/>
      <c r="BK305" s="22"/>
      <c r="BL305" s="24"/>
      <c r="BP305" s="23"/>
      <c r="BQ305" s="24"/>
      <c r="BR305" s="22"/>
      <c r="BS305" s="24"/>
      <c r="BT305" s="24"/>
      <c r="BU305" s="23"/>
      <c r="BV305" s="26"/>
      <c r="BX305" s="6"/>
      <c r="BY305" s="24"/>
      <c r="BZ305" s="109"/>
      <c r="CA305" s="66"/>
      <c r="CB305" s="5"/>
      <c r="CC305" s="68"/>
      <c r="CD305" s="67"/>
      <c r="CE305" s="67"/>
      <c r="CF305" s="64"/>
      <c r="CG305" s="5"/>
      <c r="CH305" s="69"/>
      <c r="CI305" s="6"/>
      <c r="CJ305" s="5"/>
      <c r="CK305" s="25"/>
      <c r="CL305" s="5"/>
      <c r="DN305" s="14"/>
      <c r="DO305" s="14"/>
      <c r="DP305" s="5"/>
      <c r="DQ305" s="25"/>
      <c r="DR305" s="25"/>
      <c r="DS305" s="96"/>
      <c r="DT305" s="83"/>
      <c r="DU305" s="14"/>
      <c r="DX305" s="83"/>
      <c r="DY305" s="83"/>
      <c r="DZ305" s="83"/>
      <c r="EA305" s="83"/>
      <c r="EJ305" s="54"/>
      <c r="EK305" s="22"/>
      <c r="EL305" s="24"/>
      <c r="EP305" s="23"/>
      <c r="EQ305" s="24"/>
      <c r="ER305" s="22"/>
      <c r="ES305" s="24"/>
      <c r="ET305" s="24"/>
      <c r="EU305" s="23"/>
      <c r="EV305" s="26"/>
      <c r="EX305" s="6"/>
      <c r="EY305" s="24"/>
      <c r="EZ305" s="109"/>
      <c r="FA305" s="66"/>
      <c r="FB305" s="5"/>
      <c r="FC305" s="68"/>
      <c r="FD305" s="67"/>
      <c r="FE305" s="67"/>
      <c r="FF305" s="64"/>
      <c r="FG305" s="5"/>
      <c r="FH305" s="69"/>
      <c r="FI305" s="6"/>
      <c r="FJ305" s="5"/>
      <c r="FK305" s="25"/>
      <c r="FL305" s="5"/>
    </row>
    <row r="306" spans="40:168">
      <c r="AN306" s="14"/>
      <c r="AO306" s="14"/>
      <c r="AP306" s="5"/>
      <c r="AQ306" s="25"/>
      <c r="AR306" s="25"/>
      <c r="AS306" s="96"/>
      <c r="AT306" s="83"/>
      <c r="AU306" s="14"/>
      <c r="AX306" s="83"/>
      <c r="AY306" s="83"/>
      <c r="AZ306" s="83"/>
      <c r="BA306" s="83"/>
      <c r="BJ306" s="54"/>
      <c r="BK306" s="22"/>
      <c r="BL306" s="24"/>
      <c r="BP306" s="23"/>
      <c r="BQ306" s="24"/>
      <c r="BR306" s="22"/>
      <c r="BS306" s="24"/>
      <c r="BT306" s="24"/>
      <c r="BU306" s="23"/>
      <c r="BV306" s="26"/>
      <c r="BX306" s="6"/>
      <c r="BY306" s="24"/>
      <c r="BZ306" s="109"/>
      <c r="CA306" s="66"/>
      <c r="CB306" s="5"/>
      <c r="CC306" s="68"/>
      <c r="CD306" s="67"/>
      <c r="CE306" s="67"/>
      <c r="CF306" s="64"/>
      <c r="CG306" s="5"/>
      <c r="CH306" s="69"/>
      <c r="CI306" s="6"/>
      <c r="CJ306" s="5"/>
      <c r="CK306" s="25"/>
      <c r="CL306" s="5"/>
      <c r="DN306" s="14"/>
      <c r="DO306" s="14"/>
      <c r="DP306" s="5"/>
      <c r="DQ306" s="25"/>
      <c r="DR306" s="25"/>
      <c r="DS306" s="96"/>
      <c r="DT306" s="83"/>
      <c r="DU306" s="14"/>
      <c r="DX306" s="83"/>
      <c r="DY306" s="83"/>
      <c r="DZ306" s="83"/>
      <c r="EA306" s="83"/>
      <c r="EJ306" s="54"/>
      <c r="EK306" s="22"/>
      <c r="EL306" s="24"/>
      <c r="EP306" s="23"/>
      <c r="EQ306" s="24"/>
      <c r="ER306" s="22"/>
      <c r="ES306" s="24"/>
      <c r="ET306" s="24"/>
      <c r="EU306" s="23"/>
      <c r="EV306" s="26"/>
      <c r="EX306" s="6"/>
      <c r="EY306" s="24"/>
      <c r="EZ306" s="109"/>
      <c r="FA306" s="66"/>
      <c r="FB306" s="5"/>
      <c r="FC306" s="68"/>
      <c r="FD306" s="67"/>
      <c r="FE306" s="67"/>
      <c r="FF306" s="64"/>
      <c r="FG306" s="5"/>
      <c r="FH306" s="69"/>
      <c r="FI306" s="6"/>
      <c r="FJ306" s="5"/>
      <c r="FK306" s="25"/>
      <c r="FL306" s="5"/>
    </row>
    <row r="307" spans="40:168">
      <c r="AN307" s="14"/>
      <c r="AO307" s="14"/>
      <c r="AP307" s="5"/>
      <c r="AQ307" s="25"/>
      <c r="AR307" s="25"/>
      <c r="AS307" s="96"/>
      <c r="AT307" s="83"/>
      <c r="AU307" s="14"/>
      <c r="AX307" s="83"/>
      <c r="AY307" s="83"/>
      <c r="AZ307" s="83"/>
      <c r="BA307" s="83"/>
      <c r="BJ307" s="54"/>
      <c r="BK307" s="22"/>
      <c r="BL307" s="24"/>
      <c r="BP307" s="23"/>
      <c r="BQ307" s="24"/>
      <c r="BR307" s="22"/>
      <c r="BS307" s="24"/>
      <c r="BT307" s="24"/>
      <c r="BU307" s="23"/>
      <c r="BV307" s="26"/>
      <c r="BX307" s="6"/>
      <c r="BY307" s="24"/>
      <c r="BZ307" s="109"/>
      <c r="CA307" s="66"/>
      <c r="CB307" s="5"/>
      <c r="CC307" s="68"/>
      <c r="CD307" s="67"/>
      <c r="CE307" s="67"/>
      <c r="CF307" s="64"/>
      <c r="CG307" s="5"/>
      <c r="CH307" s="69"/>
      <c r="CI307" s="6"/>
      <c r="CJ307" s="5"/>
      <c r="CK307" s="25"/>
      <c r="CL307" s="5"/>
      <c r="DN307" s="14"/>
      <c r="DO307" s="14"/>
      <c r="DP307" s="5"/>
      <c r="DQ307" s="25"/>
      <c r="DR307" s="25"/>
      <c r="DS307" s="96"/>
      <c r="DT307" s="83"/>
      <c r="DU307" s="14"/>
      <c r="DX307" s="83"/>
      <c r="DY307" s="83"/>
      <c r="DZ307" s="83"/>
      <c r="EA307" s="83"/>
      <c r="EJ307" s="54"/>
      <c r="EK307" s="22"/>
      <c r="EL307" s="24"/>
      <c r="EP307" s="23"/>
      <c r="EQ307" s="24"/>
      <c r="ER307" s="22"/>
      <c r="ES307" s="24"/>
      <c r="ET307" s="24"/>
      <c r="EU307" s="23"/>
      <c r="EV307" s="26"/>
      <c r="EX307" s="6"/>
      <c r="EY307" s="24"/>
      <c r="EZ307" s="109"/>
      <c r="FA307" s="66"/>
      <c r="FB307" s="5"/>
      <c r="FC307" s="68"/>
      <c r="FD307" s="67"/>
      <c r="FE307" s="67"/>
      <c r="FF307" s="64"/>
      <c r="FG307" s="5"/>
      <c r="FH307" s="69"/>
      <c r="FI307" s="6"/>
      <c r="FJ307" s="5"/>
      <c r="FK307" s="25"/>
      <c r="FL307" s="5"/>
    </row>
    <row r="308" spans="40:168">
      <c r="AN308" s="14"/>
      <c r="AO308" s="14"/>
      <c r="AP308" s="5"/>
      <c r="AQ308" s="25"/>
      <c r="AR308" s="25"/>
      <c r="AS308" s="96"/>
      <c r="AT308" s="83"/>
      <c r="AU308" s="14"/>
      <c r="AX308" s="83"/>
      <c r="AY308" s="83"/>
      <c r="AZ308" s="83"/>
      <c r="BA308" s="83"/>
      <c r="BJ308" s="54"/>
      <c r="BK308" s="22"/>
      <c r="BL308" s="24"/>
      <c r="BP308" s="23"/>
      <c r="BQ308" s="24"/>
      <c r="BR308" s="22"/>
      <c r="BS308" s="24"/>
      <c r="BT308" s="24"/>
      <c r="BU308" s="23"/>
      <c r="BV308" s="26"/>
      <c r="BX308" s="6"/>
      <c r="BY308" s="24"/>
      <c r="BZ308" s="109"/>
      <c r="CA308" s="66"/>
      <c r="CB308" s="5"/>
      <c r="CC308" s="68"/>
      <c r="CD308" s="67"/>
      <c r="CE308" s="67"/>
      <c r="CF308" s="64"/>
      <c r="CG308" s="5"/>
      <c r="CH308" s="69"/>
      <c r="CI308" s="6"/>
      <c r="CJ308" s="5"/>
      <c r="CK308" s="25"/>
      <c r="CL308" s="5"/>
      <c r="DN308" s="14"/>
      <c r="DO308" s="14"/>
      <c r="DP308" s="5"/>
      <c r="DQ308" s="25"/>
      <c r="DR308" s="25"/>
      <c r="DS308" s="96"/>
      <c r="DT308" s="83"/>
      <c r="DU308" s="14"/>
      <c r="DX308" s="83"/>
      <c r="DY308" s="83"/>
      <c r="DZ308" s="83"/>
      <c r="EA308" s="83"/>
      <c r="EJ308" s="54"/>
      <c r="EK308" s="22"/>
      <c r="EL308" s="24"/>
      <c r="EP308" s="23"/>
      <c r="EQ308" s="24"/>
      <c r="ER308" s="22"/>
      <c r="ES308" s="24"/>
      <c r="ET308" s="24"/>
      <c r="EU308" s="23"/>
      <c r="EV308" s="26"/>
      <c r="EX308" s="6"/>
      <c r="EY308" s="24"/>
      <c r="EZ308" s="109"/>
      <c r="FA308" s="66"/>
      <c r="FB308" s="5"/>
      <c r="FC308" s="68"/>
      <c r="FD308" s="67"/>
      <c r="FE308" s="67"/>
      <c r="FF308" s="64"/>
      <c r="FG308" s="5"/>
      <c r="FH308" s="69"/>
      <c r="FI308" s="6"/>
      <c r="FJ308" s="5"/>
      <c r="FK308" s="25"/>
      <c r="FL308" s="5"/>
    </row>
    <row r="309" spans="40:168">
      <c r="AN309" s="14"/>
      <c r="AO309" s="14"/>
      <c r="AP309" s="5"/>
      <c r="AQ309" s="25"/>
      <c r="AR309" s="25"/>
      <c r="AS309" s="96"/>
      <c r="AT309" s="83"/>
      <c r="AU309" s="14"/>
      <c r="AX309" s="83"/>
      <c r="AY309" s="83"/>
      <c r="AZ309" s="83"/>
      <c r="BA309" s="83"/>
      <c r="BJ309" s="54"/>
      <c r="BK309" s="22"/>
      <c r="BL309" s="24"/>
      <c r="BP309" s="23"/>
      <c r="BQ309" s="24"/>
      <c r="BR309" s="22"/>
      <c r="BS309" s="24"/>
      <c r="BT309" s="24"/>
      <c r="BU309" s="23"/>
      <c r="BV309" s="26"/>
      <c r="BX309" s="6"/>
      <c r="BY309" s="24"/>
      <c r="BZ309" s="109"/>
      <c r="CA309" s="66"/>
      <c r="CB309" s="5"/>
      <c r="CC309" s="68"/>
      <c r="CD309" s="67"/>
      <c r="CE309" s="67"/>
      <c r="CF309" s="64"/>
      <c r="CG309" s="5"/>
      <c r="CH309" s="69"/>
      <c r="CI309" s="6"/>
      <c r="CJ309" s="5"/>
      <c r="CK309" s="25"/>
      <c r="CL309" s="5"/>
      <c r="DN309" s="14"/>
      <c r="DO309" s="14"/>
      <c r="DP309" s="5"/>
      <c r="DQ309" s="25"/>
      <c r="DR309" s="25"/>
      <c r="DS309" s="96"/>
      <c r="DT309" s="83"/>
      <c r="DU309" s="14"/>
      <c r="DX309" s="83"/>
      <c r="DY309" s="83"/>
      <c r="DZ309" s="83"/>
      <c r="EA309" s="83"/>
      <c r="EJ309" s="54"/>
      <c r="EK309" s="22"/>
      <c r="EL309" s="24"/>
      <c r="EP309" s="23"/>
      <c r="EQ309" s="24"/>
      <c r="ER309" s="22"/>
      <c r="ES309" s="24"/>
      <c r="ET309" s="24"/>
      <c r="EU309" s="23"/>
      <c r="EV309" s="26"/>
      <c r="EX309" s="6"/>
      <c r="EY309" s="24"/>
      <c r="EZ309" s="109"/>
      <c r="FA309" s="66"/>
      <c r="FB309" s="5"/>
      <c r="FC309" s="68"/>
      <c r="FD309" s="67"/>
      <c r="FE309" s="67"/>
      <c r="FF309" s="64"/>
      <c r="FG309" s="5"/>
      <c r="FH309" s="69"/>
      <c r="FI309" s="6"/>
      <c r="FJ309" s="5"/>
      <c r="FK309" s="25"/>
      <c r="FL309" s="5"/>
    </row>
    <row r="310" spans="40:168">
      <c r="AN310" s="14"/>
      <c r="AO310" s="14"/>
      <c r="AP310" s="5"/>
      <c r="AQ310" s="25"/>
      <c r="AR310" s="25"/>
      <c r="AS310" s="96"/>
      <c r="AT310" s="83"/>
      <c r="AU310" s="14"/>
      <c r="AX310" s="83"/>
      <c r="AY310" s="83"/>
      <c r="AZ310" s="83"/>
      <c r="BA310" s="83"/>
      <c r="BJ310" s="54"/>
      <c r="BK310" s="22"/>
      <c r="BL310" s="24"/>
      <c r="BP310" s="23"/>
      <c r="BQ310" s="24"/>
      <c r="BR310" s="22"/>
      <c r="BS310" s="24"/>
      <c r="BT310" s="24"/>
      <c r="BU310" s="23"/>
      <c r="BV310" s="26"/>
      <c r="BX310" s="6"/>
      <c r="BY310" s="24"/>
      <c r="BZ310" s="109"/>
      <c r="CA310" s="66"/>
      <c r="CB310" s="5"/>
      <c r="CC310" s="68"/>
      <c r="CD310" s="67"/>
      <c r="CE310" s="67"/>
      <c r="CF310" s="64"/>
      <c r="CG310" s="5"/>
      <c r="CH310" s="69"/>
      <c r="CI310" s="6"/>
      <c r="CJ310" s="5"/>
      <c r="CK310" s="25"/>
      <c r="CL310" s="5"/>
      <c r="DN310" s="14"/>
      <c r="DO310" s="14"/>
      <c r="DP310" s="5"/>
      <c r="DQ310" s="25"/>
      <c r="DR310" s="25"/>
      <c r="DS310" s="96"/>
      <c r="DT310" s="83"/>
      <c r="DU310" s="14"/>
      <c r="DX310" s="83"/>
      <c r="DY310" s="83"/>
      <c r="DZ310" s="83"/>
      <c r="EA310" s="83"/>
      <c r="EJ310" s="54"/>
      <c r="EK310" s="22"/>
      <c r="EL310" s="24"/>
      <c r="EP310" s="23"/>
      <c r="EQ310" s="24"/>
      <c r="ER310" s="22"/>
      <c r="ES310" s="24"/>
      <c r="ET310" s="24"/>
      <c r="EU310" s="23"/>
      <c r="EV310" s="26"/>
      <c r="EX310" s="6"/>
      <c r="EY310" s="24"/>
      <c r="EZ310" s="109"/>
      <c r="FA310" s="66"/>
      <c r="FB310" s="5"/>
      <c r="FC310" s="68"/>
      <c r="FD310" s="67"/>
      <c r="FE310" s="67"/>
      <c r="FF310" s="64"/>
      <c r="FG310" s="5"/>
      <c r="FH310" s="69"/>
      <c r="FI310" s="6"/>
      <c r="FJ310" s="5"/>
      <c r="FK310" s="25"/>
      <c r="FL310" s="5"/>
    </row>
    <row r="311" spans="40:168">
      <c r="AN311" s="14"/>
      <c r="AO311" s="14"/>
      <c r="AP311" s="5"/>
      <c r="AQ311" s="25"/>
      <c r="AR311" s="25"/>
      <c r="AS311" s="96"/>
      <c r="AT311" s="83"/>
      <c r="AU311" s="14"/>
      <c r="AX311" s="83"/>
      <c r="AY311" s="83"/>
      <c r="AZ311" s="83"/>
      <c r="BA311" s="83"/>
      <c r="BJ311" s="54"/>
      <c r="BK311" s="22"/>
      <c r="BL311" s="24"/>
      <c r="BP311" s="23"/>
      <c r="BQ311" s="24"/>
      <c r="BR311" s="22"/>
      <c r="BS311" s="24"/>
      <c r="BT311" s="24"/>
      <c r="BU311" s="23"/>
      <c r="BV311" s="26"/>
      <c r="BX311" s="6"/>
      <c r="BY311" s="24"/>
      <c r="BZ311" s="109"/>
      <c r="CA311" s="66"/>
      <c r="CB311" s="5"/>
      <c r="CC311" s="68"/>
      <c r="CD311" s="67"/>
      <c r="CE311" s="67"/>
      <c r="CF311" s="64"/>
      <c r="CG311" s="5"/>
      <c r="CH311" s="69"/>
      <c r="CI311" s="6"/>
      <c r="CJ311" s="5"/>
      <c r="CK311" s="25"/>
      <c r="CL311" s="5"/>
      <c r="DN311" s="14"/>
      <c r="DO311" s="14"/>
      <c r="DP311" s="5"/>
      <c r="DQ311" s="25"/>
      <c r="DR311" s="25"/>
      <c r="DS311" s="96"/>
      <c r="DT311" s="83"/>
      <c r="DU311" s="14"/>
      <c r="DX311" s="83"/>
      <c r="DY311" s="83"/>
      <c r="DZ311" s="83"/>
      <c r="EA311" s="83"/>
      <c r="EJ311" s="54"/>
      <c r="EK311" s="22"/>
      <c r="EL311" s="24"/>
      <c r="EP311" s="23"/>
      <c r="EQ311" s="24"/>
      <c r="ER311" s="22"/>
      <c r="ES311" s="24"/>
      <c r="ET311" s="24"/>
      <c r="EU311" s="23"/>
      <c r="EV311" s="26"/>
      <c r="EX311" s="6"/>
      <c r="EY311" s="24"/>
      <c r="EZ311" s="109"/>
      <c r="FA311" s="66"/>
      <c r="FB311" s="5"/>
      <c r="FC311" s="68"/>
      <c r="FD311" s="67"/>
      <c r="FE311" s="67"/>
      <c r="FF311" s="64"/>
      <c r="FG311" s="5"/>
      <c r="FH311" s="69"/>
      <c r="FI311" s="6"/>
      <c r="FJ311" s="5"/>
      <c r="FK311" s="25"/>
      <c r="FL311" s="5"/>
    </row>
    <row r="312" spans="40:168">
      <c r="AN312" s="14"/>
      <c r="AO312" s="14"/>
      <c r="AP312" s="5"/>
      <c r="AQ312" s="25"/>
      <c r="AR312" s="25"/>
      <c r="AS312" s="96"/>
      <c r="AT312" s="83"/>
      <c r="AU312" s="14"/>
      <c r="AX312" s="83"/>
      <c r="AY312" s="83"/>
      <c r="AZ312" s="83"/>
      <c r="BA312" s="83"/>
      <c r="BJ312" s="54"/>
      <c r="BK312" s="22"/>
      <c r="BL312" s="24"/>
      <c r="BP312" s="23"/>
      <c r="BQ312" s="24"/>
      <c r="BR312" s="22"/>
      <c r="BS312" s="24"/>
      <c r="BT312" s="24"/>
      <c r="BU312" s="23"/>
      <c r="BV312" s="26"/>
      <c r="BX312" s="6"/>
      <c r="BY312" s="24"/>
      <c r="BZ312" s="109"/>
      <c r="CA312" s="66"/>
      <c r="CB312" s="5"/>
      <c r="CC312" s="68"/>
      <c r="CD312" s="67"/>
      <c r="CE312" s="67"/>
      <c r="CF312" s="64"/>
      <c r="CG312" s="5"/>
      <c r="CH312" s="69"/>
      <c r="CI312" s="6"/>
      <c r="CJ312" s="5"/>
      <c r="CK312" s="25"/>
      <c r="CL312" s="5"/>
      <c r="DN312" s="14"/>
      <c r="DO312" s="14"/>
      <c r="DP312" s="5"/>
      <c r="DQ312" s="25"/>
      <c r="DR312" s="25"/>
      <c r="DS312" s="96"/>
      <c r="DT312" s="83"/>
      <c r="DU312" s="14"/>
      <c r="DX312" s="83"/>
      <c r="DY312" s="83"/>
      <c r="DZ312" s="83"/>
      <c r="EA312" s="83"/>
      <c r="EJ312" s="54"/>
      <c r="EK312" s="22"/>
      <c r="EL312" s="24"/>
      <c r="EP312" s="23"/>
      <c r="EQ312" s="24"/>
      <c r="ER312" s="22"/>
      <c r="ES312" s="24"/>
      <c r="ET312" s="24"/>
      <c r="EU312" s="23"/>
      <c r="EV312" s="26"/>
      <c r="EX312" s="6"/>
      <c r="EY312" s="24"/>
      <c r="EZ312" s="109"/>
      <c r="FA312" s="66"/>
      <c r="FB312" s="5"/>
      <c r="FC312" s="68"/>
      <c r="FD312" s="67"/>
      <c r="FE312" s="67"/>
      <c r="FF312" s="64"/>
      <c r="FG312" s="5"/>
      <c r="FH312" s="69"/>
      <c r="FI312" s="6"/>
      <c r="FJ312" s="5"/>
      <c r="FK312" s="25"/>
      <c r="FL312" s="5"/>
    </row>
    <row r="313" spans="40:168">
      <c r="AN313" s="14"/>
      <c r="AO313" s="14"/>
      <c r="AP313" s="5"/>
      <c r="AQ313" s="25"/>
      <c r="AR313" s="25"/>
      <c r="AS313" s="96"/>
      <c r="AT313" s="83"/>
      <c r="AU313" s="14"/>
      <c r="AX313" s="83"/>
      <c r="AY313" s="83"/>
      <c r="AZ313" s="83"/>
      <c r="BA313" s="83"/>
      <c r="BJ313" s="54"/>
      <c r="BK313" s="22"/>
      <c r="BL313" s="24"/>
      <c r="BP313" s="23"/>
      <c r="BQ313" s="24"/>
      <c r="BR313" s="22"/>
      <c r="BS313" s="24"/>
      <c r="BT313" s="24"/>
      <c r="BU313" s="23"/>
      <c r="BV313" s="26"/>
      <c r="BX313" s="6"/>
      <c r="BY313" s="24"/>
      <c r="BZ313" s="109"/>
      <c r="CA313" s="66"/>
      <c r="CB313" s="5"/>
      <c r="CC313" s="68"/>
      <c r="CD313" s="67"/>
      <c r="CE313" s="67"/>
      <c r="CF313" s="64"/>
      <c r="CG313" s="5"/>
      <c r="CH313" s="69"/>
      <c r="CI313" s="6"/>
      <c r="CJ313" s="5"/>
      <c r="CK313" s="25"/>
      <c r="CL313" s="5"/>
      <c r="DN313" s="14"/>
      <c r="DO313" s="14"/>
      <c r="DP313" s="5"/>
      <c r="DQ313" s="25"/>
      <c r="DR313" s="25"/>
      <c r="DS313" s="96"/>
      <c r="DT313" s="83"/>
      <c r="DU313" s="14"/>
      <c r="DX313" s="83"/>
      <c r="DY313" s="83"/>
      <c r="DZ313" s="83"/>
      <c r="EA313" s="83"/>
      <c r="EJ313" s="54"/>
      <c r="EK313" s="22"/>
      <c r="EL313" s="24"/>
      <c r="EP313" s="23"/>
      <c r="EQ313" s="24"/>
      <c r="ER313" s="22"/>
      <c r="ES313" s="24"/>
      <c r="ET313" s="24"/>
      <c r="EU313" s="23"/>
      <c r="EV313" s="26"/>
      <c r="EX313" s="6"/>
      <c r="EY313" s="24"/>
      <c r="EZ313" s="109"/>
      <c r="FA313" s="66"/>
      <c r="FB313" s="5"/>
      <c r="FC313" s="68"/>
      <c r="FD313" s="67"/>
      <c r="FE313" s="67"/>
      <c r="FF313" s="64"/>
      <c r="FG313" s="5"/>
      <c r="FH313" s="69"/>
      <c r="FI313" s="6"/>
      <c r="FJ313" s="5"/>
      <c r="FK313" s="25"/>
      <c r="FL313" s="5"/>
    </row>
    <row r="314" spans="40:168">
      <c r="AN314" s="14"/>
      <c r="AO314" s="14"/>
      <c r="AP314" s="5"/>
      <c r="AQ314" s="25"/>
      <c r="AR314" s="25"/>
      <c r="AS314" s="96"/>
      <c r="AT314" s="83"/>
      <c r="AU314" s="14"/>
      <c r="AX314" s="83"/>
      <c r="AY314" s="83"/>
      <c r="AZ314" s="83"/>
      <c r="BA314" s="83"/>
      <c r="BJ314" s="54"/>
      <c r="BK314" s="22"/>
      <c r="BL314" s="24"/>
      <c r="BP314" s="23"/>
      <c r="BQ314" s="24"/>
      <c r="BR314" s="22"/>
      <c r="BS314" s="24"/>
      <c r="BT314" s="24"/>
      <c r="BU314" s="23"/>
      <c r="BV314" s="26"/>
      <c r="BX314" s="6"/>
      <c r="BY314" s="24"/>
      <c r="BZ314" s="109"/>
      <c r="CA314" s="66"/>
      <c r="CB314" s="5"/>
      <c r="CC314" s="68"/>
      <c r="CD314" s="67"/>
      <c r="CE314" s="67"/>
      <c r="CF314" s="64"/>
      <c r="CG314" s="5"/>
      <c r="CH314" s="69"/>
      <c r="CI314" s="6"/>
      <c r="CJ314" s="5"/>
      <c r="CK314" s="25"/>
      <c r="CL314" s="5"/>
      <c r="DN314" s="14"/>
      <c r="DO314" s="14"/>
      <c r="DP314" s="5"/>
      <c r="DQ314" s="25"/>
      <c r="DR314" s="25"/>
      <c r="DS314" s="96"/>
      <c r="DT314" s="83"/>
      <c r="DU314" s="14"/>
      <c r="DX314" s="83"/>
      <c r="DY314" s="83"/>
      <c r="DZ314" s="83"/>
      <c r="EA314" s="83"/>
      <c r="EJ314" s="54"/>
      <c r="EK314" s="22"/>
      <c r="EL314" s="24"/>
      <c r="EP314" s="23"/>
      <c r="EQ314" s="24"/>
      <c r="ER314" s="22"/>
      <c r="ES314" s="24"/>
      <c r="ET314" s="24"/>
      <c r="EU314" s="23"/>
      <c r="EV314" s="26"/>
      <c r="EX314" s="6"/>
      <c r="EY314" s="24"/>
      <c r="EZ314" s="109"/>
      <c r="FA314" s="66"/>
      <c r="FB314" s="5"/>
      <c r="FC314" s="68"/>
      <c r="FD314" s="67"/>
      <c r="FE314" s="67"/>
      <c r="FF314" s="64"/>
      <c r="FG314" s="5"/>
      <c r="FH314" s="69"/>
      <c r="FI314" s="6"/>
      <c r="FJ314" s="5"/>
      <c r="FK314" s="25"/>
      <c r="FL314" s="5"/>
    </row>
    <row r="315" spans="40:168">
      <c r="AN315" s="14"/>
      <c r="AO315" s="14"/>
      <c r="AP315" s="5"/>
      <c r="AQ315" s="25"/>
      <c r="AR315" s="25"/>
      <c r="AS315" s="96"/>
      <c r="AT315" s="83"/>
      <c r="AU315" s="14"/>
      <c r="AX315" s="83"/>
      <c r="AY315" s="83"/>
      <c r="AZ315" s="83"/>
      <c r="BA315" s="83"/>
      <c r="BJ315" s="54"/>
      <c r="BK315" s="22"/>
      <c r="BL315" s="24"/>
      <c r="BP315" s="23"/>
      <c r="BQ315" s="24"/>
      <c r="BR315" s="22"/>
      <c r="BS315" s="24"/>
      <c r="BT315" s="24"/>
      <c r="BU315" s="23"/>
      <c r="BV315" s="26"/>
      <c r="BX315" s="6"/>
      <c r="BY315" s="24"/>
      <c r="BZ315" s="109"/>
      <c r="CA315" s="66"/>
      <c r="CB315" s="5"/>
      <c r="CC315" s="68"/>
      <c r="CD315" s="67"/>
      <c r="CE315" s="67"/>
      <c r="CF315" s="64"/>
      <c r="CG315" s="5"/>
      <c r="CH315" s="69"/>
      <c r="CI315" s="6"/>
      <c r="CJ315" s="5"/>
      <c r="CK315" s="25"/>
      <c r="CL315" s="5"/>
      <c r="DN315" s="14"/>
      <c r="DO315" s="14"/>
      <c r="DP315" s="5"/>
      <c r="DQ315" s="25"/>
      <c r="DR315" s="25"/>
      <c r="DS315" s="96"/>
      <c r="DT315" s="83"/>
      <c r="DU315" s="14"/>
      <c r="DX315" s="83"/>
      <c r="DY315" s="83"/>
      <c r="DZ315" s="83"/>
      <c r="EA315" s="83"/>
      <c r="EJ315" s="54"/>
      <c r="EK315" s="22"/>
      <c r="EL315" s="24"/>
      <c r="EP315" s="23"/>
      <c r="EQ315" s="24"/>
      <c r="ER315" s="22"/>
      <c r="ES315" s="24"/>
      <c r="ET315" s="24"/>
      <c r="EU315" s="23"/>
      <c r="EV315" s="26"/>
      <c r="EX315" s="6"/>
      <c r="EY315" s="24"/>
      <c r="EZ315" s="109"/>
      <c r="FA315" s="66"/>
      <c r="FB315" s="5"/>
      <c r="FC315" s="68"/>
      <c r="FD315" s="67"/>
      <c r="FE315" s="67"/>
      <c r="FF315" s="64"/>
      <c r="FG315" s="5"/>
      <c r="FH315" s="69"/>
      <c r="FI315" s="6"/>
      <c r="FJ315" s="5"/>
      <c r="FK315" s="25"/>
      <c r="FL315" s="5"/>
    </row>
    <row r="316" spans="40:168">
      <c r="AN316" s="14"/>
      <c r="AO316" s="14"/>
      <c r="AP316" s="5"/>
      <c r="AQ316" s="25"/>
      <c r="AR316" s="25"/>
      <c r="AS316" s="96"/>
      <c r="AT316" s="83"/>
      <c r="AU316" s="14"/>
      <c r="AX316" s="83"/>
      <c r="AY316" s="83"/>
      <c r="AZ316" s="83"/>
      <c r="BA316" s="83"/>
      <c r="BJ316" s="54"/>
      <c r="BK316" s="22"/>
      <c r="BL316" s="24"/>
      <c r="BP316" s="23"/>
      <c r="BQ316" s="24"/>
      <c r="BR316" s="22"/>
      <c r="BS316" s="24"/>
      <c r="BT316" s="24"/>
      <c r="BU316" s="23"/>
      <c r="BV316" s="26"/>
      <c r="BX316" s="6"/>
      <c r="BY316" s="24"/>
      <c r="BZ316" s="109"/>
      <c r="CA316" s="66"/>
      <c r="CB316" s="5"/>
      <c r="CC316" s="68"/>
      <c r="CD316" s="67"/>
      <c r="CE316" s="67"/>
      <c r="CF316" s="64"/>
      <c r="CG316" s="5"/>
      <c r="CH316" s="69"/>
      <c r="CI316" s="6"/>
      <c r="CJ316" s="5"/>
      <c r="CK316" s="25"/>
      <c r="CL316" s="5"/>
      <c r="DN316" s="14"/>
      <c r="DO316" s="14"/>
      <c r="DP316" s="5"/>
      <c r="DQ316" s="25"/>
      <c r="DR316" s="25"/>
      <c r="DS316" s="96"/>
      <c r="DT316" s="83"/>
      <c r="DU316" s="14"/>
      <c r="DX316" s="83"/>
      <c r="DY316" s="83"/>
      <c r="DZ316" s="83"/>
      <c r="EA316" s="83"/>
      <c r="EJ316" s="54"/>
      <c r="EK316" s="22"/>
      <c r="EL316" s="24"/>
      <c r="EP316" s="23"/>
      <c r="EQ316" s="24"/>
      <c r="ER316" s="22"/>
      <c r="ES316" s="24"/>
      <c r="ET316" s="24"/>
      <c r="EU316" s="23"/>
      <c r="EV316" s="26"/>
      <c r="EX316" s="6"/>
      <c r="EY316" s="24"/>
      <c r="EZ316" s="109"/>
      <c r="FA316" s="66"/>
      <c r="FB316" s="5"/>
      <c r="FC316" s="68"/>
      <c r="FD316" s="67"/>
      <c r="FE316" s="67"/>
      <c r="FF316" s="64"/>
      <c r="FG316" s="5"/>
      <c r="FH316" s="69"/>
      <c r="FI316" s="6"/>
      <c r="FJ316" s="5"/>
      <c r="FK316" s="25"/>
      <c r="FL316" s="5"/>
    </row>
    <row r="317" spans="40:168">
      <c r="AN317" s="14"/>
      <c r="AO317" s="14"/>
      <c r="AP317" s="5"/>
      <c r="AQ317" s="25"/>
      <c r="AR317" s="25"/>
      <c r="AS317" s="96"/>
      <c r="AT317" s="83"/>
      <c r="AU317" s="14"/>
      <c r="AX317" s="83"/>
      <c r="AY317" s="83"/>
      <c r="AZ317" s="83"/>
      <c r="BA317" s="83"/>
      <c r="BJ317" s="54"/>
      <c r="BK317" s="22"/>
      <c r="BL317" s="24"/>
      <c r="BP317" s="23"/>
      <c r="BQ317" s="24"/>
      <c r="BR317" s="22"/>
      <c r="BS317" s="24"/>
      <c r="BT317" s="24"/>
      <c r="BU317" s="23"/>
      <c r="BV317" s="26"/>
      <c r="BX317" s="6"/>
      <c r="BY317" s="24"/>
      <c r="BZ317" s="109"/>
      <c r="CA317" s="66"/>
      <c r="CB317" s="5"/>
      <c r="CC317" s="68"/>
      <c r="CD317" s="67"/>
      <c r="CE317" s="67"/>
      <c r="CF317" s="64"/>
      <c r="CG317" s="5"/>
      <c r="CH317" s="69"/>
      <c r="CI317" s="6"/>
      <c r="CJ317" s="5"/>
      <c r="CK317" s="25"/>
      <c r="CL317" s="5"/>
      <c r="DN317" s="14"/>
      <c r="DO317" s="14"/>
      <c r="DP317" s="5"/>
      <c r="DQ317" s="25"/>
      <c r="DR317" s="25"/>
      <c r="DS317" s="96"/>
      <c r="DT317" s="83"/>
      <c r="DU317" s="14"/>
      <c r="DX317" s="83"/>
      <c r="DY317" s="83"/>
      <c r="DZ317" s="83"/>
      <c r="EA317" s="83"/>
      <c r="EJ317" s="54"/>
      <c r="EK317" s="22"/>
      <c r="EL317" s="24"/>
      <c r="EP317" s="23"/>
      <c r="EQ317" s="24"/>
      <c r="ER317" s="22"/>
      <c r="ES317" s="24"/>
      <c r="ET317" s="24"/>
      <c r="EU317" s="23"/>
      <c r="EV317" s="26"/>
      <c r="EX317" s="6"/>
      <c r="EY317" s="24"/>
      <c r="EZ317" s="109"/>
      <c r="FA317" s="66"/>
      <c r="FB317" s="5"/>
      <c r="FC317" s="68"/>
      <c r="FD317" s="67"/>
      <c r="FE317" s="67"/>
      <c r="FF317" s="64"/>
      <c r="FG317" s="5"/>
      <c r="FH317" s="69"/>
      <c r="FI317" s="6"/>
      <c r="FJ317" s="5"/>
      <c r="FK317" s="25"/>
      <c r="FL317" s="5"/>
    </row>
    <row r="318" spans="40:168">
      <c r="AN318" s="14"/>
      <c r="AO318" s="14"/>
      <c r="AP318" s="5"/>
      <c r="AQ318" s="25"/>
      <c r="AR318" s="25"/>
      <c r="AS318" s="96"/>
      <c r="AT318" s="83"/>
      <c r="AU318" s="14"/>
      <c r="AX318" s="83"/>
      <c r="AY318" s="83"/>
      <c r="AZ318" s="83"/>
      <c r="BA318" s="83"/>
      <c r="BJ318" s="54"/>
      <c r="BK318" s="22"/>
      <c r="BL318" s="24"/>
      <c r="BP318" s="23"/>
      <c r="BQ318" s="24"/>
      <c r="BR318" s="22"/>
      <c r="BS318" s="24"/>
      <c r="BT318" s="24"/>
      <c r="BU318" s="23"/>
      <c r="BV318" s="26"/>
      <c r="BX318" s="6"/>
      <c r="BY318" s="24"/>
      <c r="BZ318" s="109"/>
      <c r="CA318" s="66"/>
      <c r="CB318" s="5"/>
      <c r="CC318" s="68"/>
      <c r="CD318" s="67"/>
      <c r="CE318" s="67"/>
      <c r="CF318" s="64"/>
      <c r="CG318" s="5"/>
      <c r="CH318" s="69"/>
      <c r="CI318" s="6"/>
      <c r="CJ318" s="5"/>
      <c r="CK318" s="25"/>
      <c r="CL318" s="5"/>
      <c r="DN318" s="14"/>
      <c r="DO318" s="14"/>
      <c r="DP318" s="5"/>
      <c r="DQ318" s="25"/>
      <c r="DR318" s="25"/>
      <c r="DS318" s="96"/>
      <c r="DT318" s="83"/>
      <c r="DU318" s="14"/>
      <c r="DX318" s="83"/>
      <c r="DY318" s="83"/>
      <c r="DZ318" s="83"/>
      <c r="EA318" s="83"/>
      <c r="EJ318" s="54"/>
      <c r="EK318" s="22"/>
      <c r="EL318" s="24"/>
      <c r="EP318" s="23"/>
      <c r="EQ318" s="24"/>
      <c r="ER318" s="22"/>
      <c r="ES318" s="24"/>
      <c r="ET318" s="24"/>
      <c r="EU318" s="23"/>
      <c r="EV318" s="26"/>
      <c r="EX318" s="6"/>
      <c r="EY318" s="24"/>
      <c r="EZ318" s="109"/>
      <c r="FA318" s="66"/>
      <c r="FB318" s="5"/>
      <c r="FC318" s="68"/>
      <c r="FD318" s="67"/>
      <c r="FE318" s="67"/>
      <c r="FF318" s="64"/>
      <c r="FG318" s="5"/>
      <c r="FH318" s="69"/>
      <c r="FI318" s="6"/>
      <c r="FJ318" s="5"/>
      <c r="FK318" s="25"/>
      <c r="FL318" s="5"/>
    </row>
    <row r="319" spans="40:168">
      <c r="AN319" s="14"/>
      <c r="AO319" s="14"/>
      <c r="AP319" s="5"/>
      <c r="AQ319" s="25"/>
      <c r="AR319" s="25"/>
      <c r="AS319" s="96"/>
      <c r="AT319" s="83"/>
      <c r="AU319" s="14"/>
      <c r="AX319" s="83"/>
      <c r="AY319" s="83"/>
      <c r="AZ319" s="83"/>
      <c r="BA319" s="83"/>
      <c r="BJ319" s="54"/>
      <c r="BK319" s="22"/>
      <c r="BL319" s="24"/>
      <c r="BP319" s="23"/>
      <c r="BQ319" s="24"/>
      <c r="BR319" s="22"/>
      <c r="BS319" s="24"/>
      <c r="BT319" s="24"/>
      <c r="BU319" s="23"/>
      <c r="BV319" s="26"/>
      <c r="BX319" s="6"/>
      <c r="BY319" s="24"/>
      <c r="BZ319" s="109"/>
      <c r="CA319" s="66"/>
      <c r="CB319" s="5"/>
      <c r="CC319" s="68"/>
      <c r="CD319" s="67"/>
      <c r="CE319" s="67"/>
      <c r="CF319" s="64"/>
      <c r="CG319" s="5"/>
      <c r="CH319" s="69"/>
      <c r="CI319" s="6"/>
      <c r="CJ319" s="5"/>
      <c r="CK319" s="25"/>
      <c r="CL319" s="5"/>
      <c r="DN319" s="14"/>
      <c r="DO319" s="14"/>
      <c r="DP319" s="5"/>
      <c r="DQ319" s="25"/>
      <c r="DR319" s="25"/>
      <c r="DS319" s="96"/>
      <c r="DT319" s="83"/>
      <c r="DU319" s="14"/>
      <c r="DX319" s="83"/>
      <c r="DY319" s="83"/>
      <c r="DZ319" s="83"/>
      <c r="EA319" s="83"/>
      <c r="EJ319" s="54"/>
      <c r="EK319" s="22"/>
      <c r="EL319" s="24"/>
      <c r="EP319" s="23"/>
      <c r="EQ319" s="24"/>
      <c r="ER319" s="22"/>
      <c r="ES319" s="24"/>
      <c r="ET319" s="24"/>
      <c r="EU319" s="23"/>
      <c r="EV319" s="26"/>
      <c r="EX319" s="6"/>
      <c r="EY319" s="24"/>
      <c r="EZ319" s="109"/>
      <c r="FA319" s="66"/>
      <c r="FB319" s="5"/>
      <c r="FC319" s="68"/>
      <c r="FD319" s="67"/>
      <c r="FE319" s="67"/>
      <c r="FF319" s="64"/>
      <c r="FG319" s="5"/>
      <c r="FH319" s="69"/>
      <c r="FI319" s="6"/>
      <c r="FJ319" s="5"/>
      <c r="FK319" s="25"/>
      <c r="FL319" s="5"/>
    </row>
    <row r="320" spans="40:168">
      <c r="AN320" s="14"/>
      <c r="AO320" s="14"/>
      <c r="AP320" s="5"/>
      <c r="AQ320" s="25"/>
      <c r="AR320" s="25"/>
      <c r="AS320" s="96"/>
      <c r="AT320" s="83"/>
      <c r="AU320" s="14"/>
      <c r="AX320" s="83"/>
      <c r="AY320" s="83"/>
      <c r="AZ320" s="83"/>
      <c r="BA320" s="83"/>
      <c r="BJ320" s="54"/>
      <c r="BK320" s="22"/>
      <c r="BL320" s="24"/>
      <c r="BP320" s="23"/>
      <c r="BQ320" s="24"/>
      <c r="BR320" s="22"/>
      <c r="BS320" s="24"/>
      <c r="BT320" s="24"/>
      <c r="BU320" s="23"/>
      <c r="BV320" s="26"/>
      <c r="BX320" s="6"/>
      <c r="BY320" s="24"/>
      <c r="BZ320" s="109"/>
      <c r="CA320" s="66"/>
      <c r="CB320" s="5"/>
      <c r="CC320" s="68"/>
      <c r="CD320" s="67"/>
      <c r="CE320" s="67"/>
      <c r="CF320" s="64"/>
      <c r="CG320" s="5"/>
      <c r="CH320" s="69"/>
      <c r="CI320" s="6"/>
      <c r="CJ320" s="5"/>
      <c r="CK320" s="25"/>
      <c r="CL320" s="5"/>
      <c r="DN320" s="14"/>
      <c r="DO320" s="14"/>
      <c r="DP320" s="5"/>
      <c r="DQ320" s="25"/>
      <c r="DR320" s="25"/>
      <c r="DS320" s="96"/>
      <c r="DT320" s="83"/>
      <c r="DU320" s="14"/>
      <c r="DX320" s="83"/>
      <c r="DY320" s="83"/>
      <c r="DZ320" s="83"/>
      <c r="EA320" s="83"/>
      <c r="EJ320" s="54"/>
      <c r="EK320" s="22"/>
      <c r="EL320" s="24"/>
      <c r="EP320" s="23"/>
      <c r="EQ320" s="24"/>
      <c r="ER320" s="22"/>
      <c r="ES320" s="24"/>
      <c r="ET320" s="24"/>
      <c r="EU320" s="23"/>
      <c r="EV320" s="26"/>
      <c r="EX320" s="6"/>
      <c r="EY320" s="24"/>
      <c r="EZ320" s="109"/>
      <c r="FA320" s="66"/>
      <c r="FB320" s="5"/>
      <c r="FC320" s="68"/>
      <c r="FD320" s="67"/>
      <c r="FE320" s="67"/>
      <c r="FF320" s="64"/>
      <c r="FG320" s="5"/>
      <c r="FH320" s="69"/>
      <c r="FI320" s="6"/>
      <c r="FJ320" s="5"/>
      <c r="FK320" s="25"/>
      <c r="FL320" s="5"/>
    </row>
    <row r="321" spans="40:168">
      <c r="AN321" s="14"/>
      <c r="AO321" s="14"/>
      <c r="AP321" s="5"/>
      <c r="AQ321" s="25"/>
      <c r="AR321" s="25"/>
      <c r="AS321" s="96"/>
      <c r="AT321" s="83"/>
      <c r="AU321" s="14"/>
      <c r="AX321" s="83"/>
      <c r="AY321" s="83"/>
      <c r="AZ321" s="83"/>
      <c r="BA321" s="83"/>
      <c r="BJ321" s="54"/>
      <c r="BK321" s="22"/>
      <c r="BL321" s="24"/>
      <c r="BP321" s="23"/>
      <c r="BQ321" s="24"/>
      <c r="BR321" s="22"/>
      <c r="BS321" s="24"/>
      <c r="BT321" s="24"/>
      <c r="BU321" s="23"/>
      <c r="BV321" s="26"/>
      <c r="BX321" s="6"/>
      <c r="BY321" s="24"/>
      <c r="BZ321" s="109"/>
      <c r="CA321" s="66"/>
      <c r="CB321" s="5"/>
      <c r="CC321" s="68"/>
      <c r="CD321" s="67"/>
      <c r="CE321" s="67"/>
      <c r="CF321" s="64"/>
      <c r="CG321" s="5"/>
      <c r="CH321" s="69"/>
      <c r="CI321" s="6"/>
      <c r="CJ321" s="5"/>
      <c r="CK321" s="25"/>
      <c r="CL321" s="5"/>
      <c r="DN321" s="14"/>
      <c r="DO321" s="14"/>
      <c r="DP321" s="5"/>
      <c r="DQ321" s="25"/>
      <c r="DR321" s="25"/>
      <c r="DS321" s="96"/>
      <c r="DT321" s="83"/>
      <c r="DU321" s="14"/>
      <c r="DX321" s="83"/>
      <c r="DY321" s="83"/>
      <c r="DZ321" s="83"/>
      <c r="EA321" s="83"/>
      <c r="EJ321" s="54"/>
      <c r="EK321" s="22"/>
      <c r="EL321" s="24"/>
      <c r="EP321" s="23"/>
      <c r="EQ321" s="24"/>
      <c r="ER321" s="22"/>
      <c r="ES321" s="24"/>
      <c r="ET321" s="24"/>
      <c r="EU321" s="23"/>
      <c r="EV321" s="26"/>
      <c r="EX321" s="6"/>
      <c r="EY321" s="24"/>
      <c r="EZ321" s="109"/>
      <c r="FA321" s="66"/>
      <c r="FB321" s="5"/>
      <c r="FC321" s="68"/>
      <c r="FD321" s="67"/>
      <c r="FE321" s="67"/>
      <c r="FF321" s="64"/>
      <c r="FG321" s="5"/>
      <c r="FH321" s="69"/>
      <c r="FI321" s="6"/>
      <c r="FJ321" s="5"/>
      <c r="FK321" s="25"/>
      <c r="FL321" s="5"/>
    </row>
    <row r="322" spans="40:168">
      <c r="AN322" s="14"/>
      <c r="AO322" s="14"/>
      <c r="AP322" s="5"/>
      <c r="AQ322" s="25"/>
      <c r="AR322" s="25"/>
      <c r="AS322" s="96"/>
      <c r="AT322" s="83"/>
      <c r="AU322" s="14"/>
      <c r="AX322" s="83"/>
      <c r="AY322" s="83"/>
      <c r="AZ322" s="83"/>
      <c r="BA322" s="83"/>
      <c r="BJ322" s="54"/>
      <c r="BK322" s="22"/>
      <c r="BL322" s="24"/>
      <c r="BP322" s="23"/>
      <c r="BQ322" s="24"/>
      <c r="BR322" s="22"/>
      <c r="BS322" s="24"/>
      <c r="BT322" s="24"/>
      <c r="BU322" s="23"/>
      <c r="BV322" s="26"/>
      <c r="BX322" s="6"/>
      <c r="BY322" s="24"/>
      <c r="BZ322" s="109"/>
      <c r="CA322" s="66"/>
      <c r="CB322" s="5"/>
      <c r="CC322" s="68"/>
      <c r="CD322" s="67"/>
      <c r="CE322" s="67"/>
      <c r="CF322" s="64"/>
      <c r="CG322" s="5"/>
      <c r="CH322" s="69"/>
      <c r="CI322" s="6"/>
      <c r="CJ322" s="5"/>
      <c r="CK322" s="25"/>
      <c r="CL322" s="5"/>
      <c r="DN322" s="14"/>
      <c r="DO322" s="14"/>
      <c r="DP322" s="5"/>
      <c r="DQ322" s="25"/>
      <c r="DR322" s="25"/>
      <c r="DS322" s="96"/>
      <c r="DT322" s="83"/>
      <c r="DU322" s="14"/>
      <c r="DX322" s="83"/>
      <c r="DY322" s="83"/>
      <c r="DZ322" s="83"/>
      <c r="EA322" s="83"/>
      <c r="EJ322" s="54"/>
      <c r="EK322" s="22"/>
      <c r="EL322" s="24"/>
      <c r="EP322" s="23"/>
      <c r="EQ322" s="24"/>
      <c r="ER322" s="22"/>
      <c r="ES322" s="24"/>
      <c r="ET322" s="24"/>
      <c r="EU322" s="23"/>
      <c r="EV322" s="26"/>
      <c r="EX322" s="6"/>
      <c r="EY322" s="24"/>
      <c r="EZ322" s="109"/>
      <c r="FA322" s="66"/>
      <c r="FB322" s="5"/>
      <c r="FC322" s="68"/>
      <c r="FD322" s="67"/>
      <c r="FE322" s="67"/>
      <c r="FF322" s="64"/>
      <c r="FG322" s="5"/>
      <c r="FH322" s="69"/>
      <c r="FI322" s="6"/>
      <c r="FJ322" s="5"/>
      <c r="FK322" s="25"/>
      <c r="FL322" s="5"/>
    </row>
    <row r="323" spans="40:168">
      <c r="AN323" s="14"/>
      <c r="AO323" s="14"/>
      <c r="AP323" s="5"/>
      <c r="AQ323" s="25"/>
      <c r="AR323" s="25"/>
      <c r="AS323" s="96"/>
      <c r="AT323" s="83"/>
      <c r="AU323" s="14"/>
      <c r="AX323" s="83"/>
      <c r="AY323" s="83"/>
      <c r="AZ323" s="83"/>
      <c r="BA323" s="83"/>
      <c r="BJ323" s="54"/>
      <c r="BK323" s="22"/>
      <c r="BL323" s="24"/>
      <c r="BP323" s="23"/>
      <c r="BQ323" s="24"/>
      <c r="BR323" s="22"/>
      <c r="BS323" s="24"/>
      <c r="BT323" s="24"/>
      <c r="BU323" s="23"/>
      <c r="BV323" s="26"/>
      <c r="BX323" s="6"/>
      <c r="BY323" s="24"/>
      <c r="BZ323" s="109"/>
      <c r="CA323" s="66"/>
      <c r="CB323" s="5"/>
      <c r="CC323" s="68"/>
      <c r="CD323" s="67"/>
      <c r="CE323" s="67"/>
      <c r="CF323" s="64"/>
      <c r="CG323" s="5"/>
      <c r="CH323" s="69"/>
      <c r="CI323" s="6"/>
      <c r="CJ323" s="5"/>
      <c r="CK323" s="25"/>
      <c r="CL323" s="5"/>
      <c r="DN323" s="14"/>
      <c r="DO323" s="14"/>
      <c r="DP323" s="5"/>
      <c r="DQ323" s="25"/>
      <c r="DR323" s="25"/>
      <c r="DS323" s="96"/>
      <c r="DT323" s="83"/>
      <c r="DU323" s="14"/>
      <c r="DX323" s="83"/>
      <c r="DY323" s="83"/>
      <c r="DZ323" s="83"/>
      <c r="EA323" s="83"/>
      <c r="EJ323" s="54"/>
      <c r="EK323" s="22"/>
      <c r="EL323" s="24"/>
      <c r="EP323" s="23"/>
      <c r="EQ323" s="24"/>
      <c r="ER323" s="22"/>
      <c r="ES323" s="24"/>
      <c r="ET323" s="24"/>
      <c r="EU323" s="23"/>
      <c r="EV323" s="26"/>
      <c r="EX323" s="6"/>
      <c r="EY323" s="24"/>
      <c r="EZ323" s="109"/>
      <c r="FA323" s="66"/>
      <c r="FB323" s="5"/>
      <c r="FC323" s="68"/>
      <c r="FD323" s="67"/>
      <c r="FE323" s="67"/>
      <c r="FF323" s="64"/>
      <c r="FG323" s="5"/>
      <c r="FH323" s="69"/>
      <c r="FI323" s="6"/>
      <c r="FJ323" s="5"/>
      <c r="FK323" s="25"/>
      <c r="FL323" s="5"/>
    </row>
    <row r="324" spans="40:168">
      <c r="AN324" s="14"/>
      <c r="AO324" s="14"/>
      <c r="AP324" s="5"/>
      <c r="AQ324" s="25"/>
      <c r="AR324" s="25"/>
      <c r="AS324" s="96"/>
      <c r="AT324" s="83"/>
      <c r="AU324" s="14"/>
      <c r="AX324" s="83"/>
      <c r="AY324" s="83"/>
      <c r="AZ324" s="83"/>
      <c r="BA324" s="83"/>
      <c r="BJ324" s="54"/>
      <c r="BK324" s="22"/>
      <c r="BL324" s="24"/>
      <c r="BP324" s="23"/>
      <c r="BQ324" s="24"/>
      <c r="BR324" s="22"/>
      <c r="BS324" s="24"/>
      <c r="BT324" s="24"/>
      <c r="BU324" s="23"/>
      <c r="BV324" s="26"/>
      <c r="BX324" s="6"/>
      <c r="BY324" s="24"/>
      <c r="BZ324" s="109"/>
      <c r="CA324" s="66"/>
      <c r="CB324" s="5"/>
      <c r="CC324" s="68"/>
      <c r="CD324" s="67"/>
      <c r="CE324" s="67"/>
      <c r="CF324" s="64"/>
      <c r="CG324" s="5"/>
      <c r="CH324" s="69"/>
      <c r="CI324" s="6"/>
      <c r="CJ324" s="5"/>
      <c r="CK324" s="25"/>
      <c r="CL324" s="5"/>
      <c r="DN324" s="14"/>
      <c r="DO324" s="14"/>
      <c r="DP324" s="5"/>
      <c r="DQ324" s="25"/>
      <c r="DR324" s="25"/>
      <c r="DS324" s="96"/>
      <c r="DT324" s="83"/>
      <c r="DU324" s="14"/>
      <c r="DX324" s="83"/>
      <c r="DY324" s="83"/>
      <c r="DZ324" s="83"/>
      <c r="EA324" s="83"/>
      <c r="EJ324" s="54"/>
      <c r="EK324" s="22"/>
      <c r="EL324" s="24"/>
      <c r="EP324" s="23"/>
      <c r="EQ324" s="24"/>
      <c r="ER324" s="22"/>
      <c r="ES324" s="24"/>
      <c r="ET324" s="24"/>
      <c r="EU324" s="23"/>
      <c r="EV324" s="26"/>
      <c r="EX324" s="6"/>
      <c r="EY324" s="24"/>
      <c r="EZ324" s="109"/>
      <c r="FA324" s="66"/>
      <c r="FB324" s="5"/>
      <c r="FC324" s="68"/>
      <c r="FD324" s="67"/>
      <c r="FE324" s="67"/>
      <c r="FF324" s="64"/>
      <c r="FG324" s="5"/>
      <c r="FH324" s="69"/>
      <c r="FI324" s="6"/>
      <c r="FJ324" s="5"/>
      <c r="FK324" s="25"/>
      <c r="FL324" s="5"/>
    </row>
    <row r="325" spans="40:168">
      <c r="AN325" s="14"/>
      <c r="AO325" s="14"/>
      <c r="AP325" s="5"/>
      <c r="AQ325" s="25"/>
      <c r="AR325" s="25"/>
      <c r="AS325" s="96"/>
      <c r="AT325" s="83"/>
      <c r="AU325" s="14"/>
      <c r="AX325" s="83"/>
      <c r="AY325" s="83"/>
      <c r="AZ325" s="83"/>
      <c r="BA325" s="83"/>
      <c r="BJ325" s="54"/>
      <c r="BK325" s="22"/>
      <c r="BL325" s="24"/>
      <c r="BP325" s="23"/>
      <c r="BQ325" s="24"/>
      <c r="BR325" s="22"/>
      <c r="BS325" s="24"/>
      <c r="BT325" s="24"/>
      <c r="BU325" s="23"/>
      <c r="BV325" s="26"/>
      <c r="BX325" s="6"/>
      <c r="BY325" s="24"/>
      <c r="BZ325" s="109"/>
      <c r="CA325" s="66"/>
      <c r="CB325" s="5"/>
      <c r="CC325" s="68"/>
      <c r="CD325" s="67"/>
      <c r="CE325" s="67"/>
      <c r="CF325" s="64"/>
      <c r="CG325" s="5"/>
      <c r="CH325" s="69"/>
      <c r="CI325" s="6"/>
      <c r="CJ325" s="5"/>
      <c r="CK325" s="25"/>
      <c r="CL325" s="5"/>
      <c r="DN325" s="14"/>
      <c r="DO325" s="14"/>
      <c r="DP325" s="5"/>
      <c r="DQ325" s="25"/>
      <c r="DR325" s="25"/>
      <c r="DS325" s="96"/>
      <c r="DT325" s="83"/>
      <c r="DU325" s="14"/>
      <c r="DX325" s="83"/>
      <c r="DY325" s="83"/>
      <c r="DZ325" s="83"/>
      <c r="EA325" s="83"/>
      <c r="EJ325" s="54"/>
      <c r="EK325" s="22"/>
      <c r="EL325" s="24"/>
      <c r="EP325" s="23"/>
      <c r="EQ325" s="24"/>
      <c r="ER325" s="22"/>
      <c r="ES325" s="24"/>
      <c r="ET325" s="24"/>
      <c r="EU325" s="23"/>
      <c r="EV325" s="26"/>
      <c r="EX325" s="6"/>
      <c r="EY325" s="24"/>
      <c r="EZ325" s="109"/>
      <c r="FA325" s="66"/>
      <c r="FB325" s="5"/>
      <c r="FC325" s="68"/>
      <c r="FD325" s="67"/>
      <c r="FE325" s="67"/>
      <c r="FF325" s="64"/>
      <c r="FG325" s="5"/>
      <c r="FH325" s="69"/>
      <c r="FI325" s="6"/>
      <c r="FJ325" s="5"/>
      <c r="FK325" s="25"/>
      <c r="FL325" s="5"/>
    </row>
    <row r="326" spans="40:168">
      <c r="AN326" s="14"/>
      <c r="AO326" s="14"/>
      <c r="AP326" s="5"/>
      <c r="AQ326" s="25"/>
      <c r="AR326" s="25"/>
      <c r="AS326" s="96"/>
      <c r="AT326" s="83"/>
      <c r="AU326" s="14"/>
      <c r="AX326" s="83"/>
      <c r="AY326" s="83"/>
      <c r="AZ326" s="83"/>
      <c r="BA326" s="83"/>
      <c r="BJ326" s="54"/>
      <c r="BK326" s="22"/>
      <c r="BL326" s="24"/>
      <c r="BP326" s="23"/>
      <c r="BQ326" s="24"/>
      <c r="BR326" s="22"/>
      <c r="BS326" s="24"/>
      <c r="BT326" s="24"/>
      <c r="BU326" s="23"/>
      <c r="BV326" s="26"/>
      <c r="BX326" s="6"/>
      <c r="BY326" s="24"/>
      <c r="BZ326" s="109"/>
      <c r="CA326" s="66"/>
      <c r="CB326" s="5"/>
      <c r="CC326" s="68"/>
      <c r="CD326" s="67"/>
      <c r="CE326" s="67"/>
      <c r="CF326" s="64"/>
      <c r="CG326" s="5"/>
      <c r="CH326" s="69"/>
      <c r="CI326" s="6"/>
      <c r="CJ326" s="5"/>
      <c r="CK326" s="25"/>
      <c r="CL326" s="5"/>
      <c r="DN326" s="14"/>
      <c r="DO326" s="14"/>
      <c r="DP326" s="5"/>
      <c r="DQ326" s="25"/>
      <c r="DR326" s="25"/>
      <c r="DS326" s="96"/>
      <c r="DT326" s="83"/>
      <c r="DU326" s="14"/>
      <c r="DX326" s="83"/>
      <c r="DY326" s="83"/>
      <c r="DZ326" s="83"/>
      <c r="EA326" s="83"/>
      <c r="EJ326" s="54"/>
      <c r="EK326" s="22"/>
      <c r="EL326" s="24"/>
      <c r="EP326" s="23"/>
      <c r="EQ326" s="24"/>
      <c r="ER326" s="22"/>
      <c r="ES326" s="24"/>
      <c r="ET326" s="24"/>
      <c r="EU326" s="23"/>
      <c r="EV326" s="26"/>
      <c r="EX326" s="6"/>
      <c r="EY326" s="24"/>
      <c r="EZ326" s="109"/>
      <c r="FA326" s="66"/>
      <c r="FB326" s="5"/>
      <c r="FC326" s="68"/>
      <c r="FD326" s="67"/>
      <c r="FE326" s="67"/>
      <c r="FF326" s="64"/>
      <c r="FG326" s="5"/>
      <c r="FH326" s="69"/>
      <c r="FI326" s="6"/>
      <c r="FJ326" s="5"/>
      <c r="FK326" s="25"/>
      <c r="FL326" s="5"/>
    </row>
    <row r="327" spans="40:168">
      <c r="AN327" s="14"/>
      <c r="AO327" s="14"/>
      <c r="AP327" s="5"/>
      <c r="AQ327" s="25"/>
      <c r="AR327" s="25"/>
      <c r="AS327" s="96"/>
      <c r="AT327" s="83"/>
      <c r="AU327" s="14"/>
      <c r="AX327" s="83"/>
      <c r="AY327" s="83"/>
      <c r="AZ327" s="83"/>
      <c r="BA327" s="83"/>
      <c r="BJ327" s="54"/>
      <c r="BK327" s="22"/>
      <c r="BL327" s="24"/>
      <c r="BP327" s="23"/>
      <c r="BQ327" s="24"/>
      <c r="BR327" s="22"/>
      <c r="BS327" s="24"/>
      <c r="BT327" s="24"/>
      <c r="BU327" s="23"/>
      <c r="BV327" s="26"/>
      <c r="BX327" s="6"/>
      <c r="BY327" s="24"/>
      <c r="BZ327" s="109"/>
      <c r="CA327" s="66"/>
      <c r="CB327" s="5"/>
      <c r="CC327" s="68"/>
      <c r="CD327" s="67"/>
      <c r="CE327" s="67"/>
      <c r="CF327" s="64"/>
      <c r="CG327" s="5"/>
      <c r="CH327" s="69"/>
      <c r="CI327" s="6"/>
      <c r="CJ327" s="5"/>
      <c r="CK327" s="25"/>
      <c r="CL327" s="5"/>
      <c r="DN327" s="14"/>
      <c r="DO327" s="14"/>
      <c r="DP327" s="5"/>
      <c r="DQ327" s="25"/>
      <c r="DR327" s="25"/>
      <c r="DS327" s="96"/>
      <c r="DT327" s="83"/>
      <c r="DU327" s="14"/>
      <c r="DX327" s="83"/>
      <c r="DY327" s="83"/>
      <c r="DZ327" s="83"/>
      <c r="EA327" s="83"/>
      <c r="EJ327" s="54"/>
      <c r="EK327" s="22"/>
      <c r="EL327" s="24"/>
      <c r="EP327" s="23"/>
      <c r="EQ327" s="24"/>
      <c r="ER327" s="22"/>
      <c r="ES327" s="24"/>
      <c r="ET327" s="24"/>
      <c r="EU327" s="23"/>
      <c r="EV327" s="26"/>
      <c r="EX327" s="6"/>
      <c r="EY327" s="24"/>
      <c r="EZ327" s="109"/>
      <c r="FA327" s="66"/>
      <c r="FB327" s="5"/>
      <c r="FC327" s="68"/>
      <c r="FD327" s="67"/>
      <c r="FE327" s="67"/>
      <c r="FF327" s="64"/>
      <c r="FG327" s="5"/>
      <c r="FH327" s="69"/>
      <c r="FI327" s="6"/>
      <c r="FJ327" s="5"/>
      <c r="FK327" s="25"/>
      <c r="FL327" s="5"/>
    </row>
    <row r="328" spans="40:168">
      <c r="AN328" s="14"/>
      <c r="AO328" s="14"/>
      <c r="AP328" s="5"/>
      <c r="AQ328" s="25"/>
      <c r="AR328" s="25"/>
      <c r="AS328" s="96"/>
      <c r="AT328" s="83"/>
      <c r="AU328" s="14"/>
      <c r="AX328" s="83"/>
      <c r="AY328" s="83"/>
      <c r="AZ328" s="83"/>
      <c r="BA328" s="83"/>
      <c r="BJ328" s="54"/>
      <c r="BK328" s="22"/>
      <c r="BL328" s="24"/>
      <c r="BP328" s="23"/>
      <c r="BQ328" s="24"/>
      <c r="BR328" s="22"/>
      <c r="BS328" s="24"/>
      <c r="BT328" s="24"/>
      <c r="BU328" s="23"/>
      <c r="BV328" s="26"/>
      <c r="BX328" s="6"/>
      <c r="BY328" s="24"/>
      <c r="BZ328" s="109"/>
      <c r="CA328" s="66"/>
      <c r="CB328" s="5"/>
      <c r="CC328" s="68"/>
      <c r="CD328" s="67"/>
      <c r="CE328" s="67"/>
      <c r="CF328" s="64"/>
      <c r="CG328" s="5"/>
      <c r="CH328" s="69"/>
      <c r="CI328" s="6"/>
      <c r="CJ328" s="5"/>
      <c r="CK328" s="25"/>
      <c r="CL328" s="5"/>
      <c r="DN328" s="14"/>
      <c r="DO328" s="14"/>
      <c r="DP328" s="5"/>
      <c r="DQ328" s="25"/>
      <c r="DR328" s="25"/>
      <c r="DS328" s="96"/>
      <c r="DT328" s="83"/>
      <c r="DU328" s="14"/>
      <c r="DX328" s="83"/>
      <c r="DY328" s="83"/>
      <c r="DZ328" s="83"/>
      <c r="EA328" s="83"/>
      <c r="EJ328" s="54"/>
      <c r="EK328" s="22"/>
      <c r="EL328" s="24"/>
      <c r="EP328" s="23"/>
      <c r="EQ328" s="24"/>
      <c r="ER328" s="22"/>
      <c r="ES328" s="24"/>
      <c r="ET328" s="24"/>
      <c r="EU328" s="23"/>
      <c r="EV328" s="26"/>
      <c r="EX328" s="6"/>
      <c r="EY328" s="24"/>
      <c r="EZ328" s="109"/>
      <c r="FA328" s="66"/>
      <c r="FB328" s="5"/>
      <c r="FC328" s="68"/>
      <c r="FD328" s="67"/>
      <c r="FE328" s="67"/>
      <c r="FF328" s="64"/>
      <c r="FG328" s="5"/>
      <c r="FH328" s="69"/>
      <c r="FI328" s="6"/>
      <c r="FJ328" s="5"/>
      <c r="FK328" s="25"/>
      <c r="FL328" s="5"/>
    </row>
    <row r="329" spans="40:168">
      <c r="AN329" s="14"/>
      <c r="AO329" s="14"/>
      <c r="AP329" s="5"/>
      <c r="AQ329" s="25"/>
      <c r="AR329" s="25"/>
      <c r="AS329" s="96"/>
      <c r="AT329" s="83"/>
      <c r="AU329" s="14"/>
      <c r="AX329" s="83"/>
      <c r="AY329" s="83"/>
      <c r="AZ329" s="83"/>
      <c r="BA329" s="83"/>
      <c r="BJ329" s="54"/>
      <c r="BK329" s="22"/>
      <c r="BL329" s="24"/>
      <c r="BP329" s="23"/>
      <c r="BQ329" s="24"/>
      <c r="BR329" s="22"/>
      <c r="BS329" s="24"/>
      <c r="BT329" s="24"/>
      <c r="BU329" s="23"/>
      <c r="BV329" s="26"/>
      <c r="BX329" s="6"/>
      <c r="BY329" s="24"/>
      <c r="BZ329" s="109"/>
      <c r="CA329" s="66"/>
      <c r="CB329" s="5"/>
      <c r="CC329" s="68"/>
      <c r="CD329" s="67"/>
      <c r="CE329" s="67"/>
      <c r="CF329" s="64"/>
      <c r="CG329" s="5"/>
      <c r="CH329" s="69"/>
      <c r="CI329" s="6"/>
      <c r="CJ329" s="5"/>
      <c r="CK329" s="25"/>
      <c r="CL329" s="5"/>
      <c r="DN329" s="14"/>
      <c r="DO329" s="14"/>
      <c r="DP329" s="5"/>
      <c r="DQ329" s="25"/>
      <c r="DR329" s="25"/>
      <c r="DS329" s="96"/>
      <c r="DT329" s="83"/>
      <c r="DU329" s="14"/>
      <c r="DX329" s="83"/>
      <c r="DY329" s="83"/>
      <c r="DZ329" s="83"/>
      <c r="EA329" s="83"/>
      <c r="EJ329" s="54"/>
      <c r="EK329" s="22"/>
      <c r="EL329" s="24"/>
      <c r="EP329" s="23"/>
      <c r="EQ329" s="24"/>
      <c r="ER329" s="22"/>
      <c r="ES329" s="24"/>
      <c r="ET329" s="24"/>
      <c r="EU329" s="23"/>
      <c r="EV329" s="26"/>
      <c r="EX329" s="6"/>
      <c r="EY329" s="24"/>
      <c r="EZ329" s="109"/>
      <c r="FA329" s="66"/>
      <c r="FB329" s="5"/>
      <c r="FC329" s="68"/>
      <c r="FD329" s="67"/>
      <c r="FE329" s="67"/>
      <c r="FF329" s="64"/>
      <c r="FG329" s="5"/>
      <c r="FH329" s="69"/>
      <c r="FI329" s="6"/>
      <c r="FJ329" s="5"/>
      <c r="FK329" s="25"/>
      <c r="FL329" s="5"/>
    </row>
    <row r="330" spans="40:168">
      <c r="AN330" s="14"/>
      <c r="AO330" s="14"/>
      <c r="AP330" s="5"/>
      <c r="AQ330" s="25"/>
      <c r="AR330" s="25"/>
      <c r="AS330" s="96"/>
      <c r="AT330" s="83"/>
      <c r="AU330" s="14"/>
      <c r="AX330" s="83"/>
      <c r="AY330" s="83"/>
      <c r="AZ330" s="83"/>
      <c r="BA330" s="83"/>
      <c r="BJ330" s="54"/>
      <c r="BK330" s="22"/>
      <c r="BL330" s="24"/>
      <c r="BP330" s="23"/>
      <c r="BQ330" s="24"/>
      <c r="BR330" s="22"/>
      <c r="BS330" s="24"/>
      <c r="BT330" s="24"/>
      <c r="BU330" s="23"/>
      <c r="BV330" s="26"/>
      <c r="BX330" s="6"/>
      <c r="BY330" s="24"/>
      <c r="BZ330" s="109"/>
      <c r="CA330" s="66"/>
      <c r="CB330" s="5"/>
      <c r="CC330" s="68"/>
      <c r="CD330" s="67"/>
      <c r="CE330" s="67"/>
      <c r="CF330" s="64"/>
      <c r="CG330" s="5"/>
      <c r="CH330" s="69"/>
      <c r="CI330" s="6"/>
      <c r="CJ330" s="5"/>
      <c r="CK330" s="25"/>
      <c r="CL330" s="5"/>
      <c r="DN330" s="14"/>
      <c r="DO330" s="14"/>
      <c r="DP330" s="5"/>
      <c r="DQ330" s="25"/>
      <c r="DR330" s="25"/>
      <c r="DS330" s="96"/>
      <c r="DT330" s="83"/>
      <c r="DU330" s="14"/>
      <c r="DX330" s="83"/>
      <c r="DY330" s="83"/>
      <c r="DZ330" s="83"/>
      <c r="EA330" s="83"/>
      <c r="EJ330" s="54"/>
      <c r="EK330" s="22"/>
      <c r="EL330" s="24"/>
      <c r="EP330" s="23"/>
      <c r="EQ330" s="24"/>
      <c r="ER330" s="22"/>
      <c r="ES330" s="24"/>
      <c r="ET330" s="24"/>
      <c r="EU330" s="23"/>
      <c r="EV330" s="26"/>
      <c r="EX330" s="6"/>
      <c r="EY330" s="24"/>
      <c r="EZ330" s="109"/>
      <c r="FA330" s="66"/>
      <c r="FB330" s="5"/>
      <c r="FC330" s="68"/>
      <c r="FD330" s="67"/>
      <c r="FE330" s="67"/>
      <c r="FF330" s="64"/>
      <c r="FG330" s="5"/>
      <c r="FH330" s="69"/>
      <c r="FI330" s="6"/>
      <c r="FJ330" s="5"/>
      <c r="FK330" s="25"/>
      <c r="FL330" s="5"/>
    </row>
    <row r="331" spans="40:168">
      <c r="AN331" s="14"/>
      <c r="AO331" s="14"/>
      <c r="AP331" s="5"/>
      <c r="AQ331" s="25"/>
      <c r="AR331" s="25"/>
      <c r="AS331" s="96"/>
      <c r="AT331" s="83"/>
      <c r="AU331" s="14"/>
      <c r="AX331" s="83"/>
      <c r="AY331" s="83"/>
      <c r="AZ331" s="83"/>
      <c r="BA331" s="83"/>
      <c r="BJ331" s="54"/>
      <c r="BK331" s="22"/>
      <c r="BL331" s="24"/>
      <c r="BP331" s="23"/>
      <c r="BQ331" s="24"/>
      <c r="BR331" s="22"/>
      <c r="BS331" s="24"/>
      <c r="BT331" s="24"/>
      <c r="BU331" s="23"/>
      <c r="BV331" s="26"/>
      <c r="BX331" s="6"/>
      <c r="BY331" s="24"/>
      <c r="BZ331" s="109"/>
      <c r="CA331" s="66"/>
      <c r="CB331" s="5"/>
      <c r="CC331" s="68"/>
      <c r="CD331" s="67"/>
      <c r="CE331" s="67"/>
      <c r="CF331" s="64"/>
      <c r="CG331" s="5"/>
      <c r="CH331" s="69"/>
      <c r="CI331" s="6"/>
      <c r="CJ331" s="5"/>
      <c r="CK331" s="25"/>
      <c r="CL331" s="5"/>
      <c r="DN331" s="14"/>
      <c r="DO331" s="14"/>
      <c r="DP331" s="5"/>
      <c r="DQ331" s="25"/>
      <c r="DR331" s="25"/>
      <c r="DS331" s="96"/>
      <c r="DT331" s="83"/>
      <c r="DU331" s="14"/>
      <c r="DX331" s="83"/>
      <c r="DY331" s="83"/>
      <c r="DZ331" s="83"/>
      <c r="EA331" s="83"/>
      <c r="EJ331" s="54"/>
      <c r="EK331" s="22"/>
      <c r="EL331" s="24"/>
      <c r="EP331" s="23"/>
      <c r="EQ331" s="24"/>
      <c r="ER331" s="22"/>
      <c r="ES331" s="24"/>
      <c r="ET331" s="24"/>
      <c r="EU331" s="23"/>
      <c r="EV331" s="26"/>
      <c r="EX331" s="6"/>
      <c r="EY331" s="24"/>
      <c r="EZ331" s="109"/>
      <c r="FA331" s="66"/>
      <c r="FB331" s="5"/>
      <c r="FC331" s="68"/>
      <c r="FD331" s="67"/>
      <c r="FE331" s="67"/>
      <c r="FF331" s="64"/>
      <c r="FG331" s="5"/>
      <c r="FH331" s="69"/>
      <c r="FI331" s="6"/>
      <c r="FJ331" s="5"/>
      <c r="FK331" s="25"/>
      <c r="FL331" s="5"/>
    </row>
    <row r="332" spans="40:168">
      <c r="AN332" s="14"/>
      <c r="AO332" s="14"/>
      <c r="AP332" s="5"/>
      <c r="AQ332" s="25"/>
      <c r="AR332" s="25"/>
      <c r="AS332" s="96"/>
      <c r="AT332" s="83"/>
      <c r="AU332" s="14"/>
      <c r="AX332" s="83"/>
      <c r="AY332" s="83"/>
      <c r="AZ332" s="83"/>
      <c r="BA332" s="83"/>
      <c r="BJ332" s="54"/>
      <c r="BK332" s="22"/>
      <c r="BL332" s="24"/>
      <c r="BP332" s="23"/>
      <c r="BQ332" s="24"/>
      <c r="BR332" s="22"/>
      <c r="BS332" s="24"/>
      <c r="BT332" s="24"/>
      <c r="BU332" s="23"/>
      <c r="BV332" s="26"/>
      <c r="BX332" s="6"/>
      <c r="BY332" s="24"/>
      <c r="BZ332" s="109"/>
      <c r="CA332" s="66"/>
      <c r="CB332" s="5"/>
      <c r="CC332" s="68"/>
      <c r="CD332" s="67"/>
      <c r="CE332" s="67"/>
      <c r="CF332" s="64"/>
      <c r="CG332" s="5"/>
      <c r="CH332" s="69"/>
      <c r="CI332" s="6"/>
      <c r="CJ332" s="5"/>
      <c r="CK332" s="25"/>
      <c r="CL332" s="5"/>
      <c r="DN332" s="14"/>
      <c r="DO332" s="14"/>
      <c r="DP332" s="5"/>
      <c r="DQ332" s="25"/>
      <c r="DR332" s="25"/>
      <c r="DS332" s="96"/>
      <c r="DT332" s="83"/>
      <c r="DU332" s="14"/>
      <c r="DX332" s="83"/>
      <c r="DY332" s="83"/>
      <c r="DZ332" s="83"/>
      <c r="EA332" s="83"/>
      <c r="EJ332" s="54"/>
      <c r="EK332" s="22"/>
      <c r="EL332" s="24"/>
      <c r="EP332" s="23"/>
      <c r="EQ332" s="24"/>
      <c r="ER332" s="22"/>
      <c r="ES332" s="24"/>
      <c r="ET332" s="24"/>
      <c r="EU332" s="23"/>
      <c r="EV332" s="26"/>
      <c r="EX332" s="6"/>
      <c r="EY332" s="24"/>
      <c r="EZ332" s="109"/>
      <c r="FA332" s="66"/>
      <c r="FB332" s="5"/>
      <c r="FC332" s="68"/>
      <c r="FD332" s="67"/>
      <c r="FE332" s="67"/>
      <c r="FF332" s="64"/>
      <c r="FG332" s="5"/>
      <c r="FH332" s="69"/>
      <c r="FI332" s="6"/>
      <c r="FJ332" s="5"/>
      <c r="FK332" s="25"/>
      <c r="FL332" s="5"/>
    </row>
    <row r="333" spans="40:168">
      <c r="AN333" s="14"/>
      <c r="AO333" s="14"/>
      <c r="AP333" s="5"/>
      <c r="AQ333" s="25"/>
      <c r="AR333" s="25"/>
      <c r="AS333" s="96"/>
      <c r="AT333" s="83"/>
      <c r="AU333" s="14"/>
      <c r="AX333" s="83"/>
      <c r="AY333" s="83"/>
      <c r="AZ333" s="83"/>
      <c r="BA333" s="83"/>
      <c r="BJ333" s="54"/>
      <c r="BK333" s="22"/>
      <c r="BL333" s="24"/>
      <c r="BP333" s="23"/>
      <c r="BQ333" s="24"/>
      <c r="BR333" s="22"/>
      <c r="BS333" s="24"/>
      <c r="BT333" s="24"/>
      <c r="BU333" s="23"/>
      <c r="BV333" s="26"/>
      <c r="BX333" s="6"/>
      <c r="BY333" s="24"/>
      <c r="BZ333" s="109"/>
      <c r="CA333" s="66"/>
      <c r="CB333" s="5"/>
      <c r="CC333" s="68"/>
      <c r="CD333" s="67"/>
      <c r="CE333" s="67"/>
      <c r="CF333" s="64"/>
      <c r="CG333" s="5"/>
      <c r="CH333" s="69"/>
      <c r="CI333" s="6"/>
      <c r="CJ333" s="5"/>
      <c r="CK333" s="25"/>
      <c r="CL333" s="5"/>
      <c r="DN333" s="14"/>
      <c r="DO333" s="14"/>
      <c r="DP333" s="5"/>
      <c r="DQ333" s="25"/>
      <c r="DR333" s="25"/>
      <c r="DS333" s="96"/>
      <c r="DT333" s="83"/>
      <c r="DU333" s="14"/>
      <c r="DX333" s="83"/>
      <c r="DY333" s="83"/>
      <c r="DZ333" s="83"/>
      <c r="EA333" s="83"/>
      <c r="EJ333" s="54"/>
      <c r="EK333" s="22"/>
      <c r="EL333" s="24"/>
      <c r="EP333" s="23"/>
      <c r="EQ333" s="24"/>
      <c r="ER333" s="22"/>
      <c r="ES333" s="24"/>
      <c r="ET333" s="24"/>
      <c r="EU333" s="23"/>
      <c r="EV333" s="26"/>
      <c r="EX333" s="6"/>
      <c r="EY333" s="24"/>
      <c r="EZ333" s="109"/>
      <c r="FA333" s="66"/>
      <c r="FB333" s="5"/>
      <c r="FC333" s="68"/>
      <c r="FD333" s="67"/>
      <c r="FE333" s="67"/>
      <c r="FF333" s="64"/>
      <c r="FG333" s="5"/>
      <c r="FH333" s="69"/>
      <c r="FI333" s="6"/>
      <c r="FJ333" s="5"/>
      <c r="FK333" s="25"/>
      <c r="FL333" s="5"/>
    </row>
    <row r="334" spans="40:168">
      <c r="AN334" s="14"/>
      <c r="AO334" s="14"/>
      <c r="AP334" s="5"/>
      <c r="AQ334" s="25"/>
      <c r="AR334" s="25"/>
      <c r="AS334" s="96"/>
      <c r="AT334" s="83"/>
      <c r="AU334" s="14"/>
      <c r="AX334" s="83"/>
      <c r="AY334" s="83"/>
      <c r="AZ334" s="83"/>
      <c r="BA334" s="83"/>
      <c r="BJ334" s="54"/>
      <c r="BK334" s="22"/>
      <c r="BL334" s="24"/>
      <c r="BP334" s="23"/>
      <c r="BQ334" s="24"/>
      <c r="BR334" s="22"/>
      <c r="BS334" s="24"/>
      <c r="BT334" s="24"/>
      <c r="BU334" s="23"/>
      <c r="BV334" s="26"/>
      <c r="BX334" s="6"/>
      <c r="BY334" s="24"/>
      <c r="BZ334" s="109"/>
      <c r="CA334" s="66"/>
      <c r="CB334" s="5"/>
      <c r="CC334" s="68"/>
      <c r="CD334" s="67"/>
      <c r="CE334" s="67"/>
      <c r="CF334" s="64"/>
      <c r="CG334" s="5"/>
      <c r="CH334" s="69"/>
      <c r="CI334" s="6"/>
      <c r="CJ334" s="5"/>
      <c r="CK334" s="25"/>
      <c r="CL334" s="5"/>
      <c r="DN334" s="14"/>
      <c r="DO334" s="14"/>
      <c r="DP334" s="5"/>
      <c r="DQ334" s="25"/>
      <c r="DR334" s="25"/>
      <c r="DS334" s="96"/>
      <c r="DT334" s="83"/>
      <c r="DU334" s="14"/>
      <c r="DX334" s="83"/>
      <c r="DY334" s="83"/>
      <c r="DZ334" s="83"/>
      <c r="EA334" s="83"/>
      <c r="EJ334" s="54"/>
      <c r="EK334" s="22"/>
      <c r="EL334" s="24"/>
      <c r="EP334" s="23"/>
      <c r="EQ334" s="24"/>
      <c r="ER334" s="22"/>
      <c r="ES334" s="24"/>
      <c r="ET334" s="24"/>
      <c r="EU334" s="23"/>
      <c r="EV334" s="26"/>
      <c r="EX334" s="6"/>
      <c r="EY334" s="24"/>
      <c r="EZ334" s="109"/>
      <c r="FA334" s="66"/>
      <c r="FB334" s="5"/>
      <c r="FC334" s="68"/>
      <c r="FD334" s="67"/>
      <c r="FE334" s="67"/>
      <c r="FF334" s="64"/>
      <c r="FG334" s="5"/>
      <c r="FH334" s="69"/>
      <c r="FI334" s="6"/>
      <c r="FJ334" s="5"/>
      <c r="FK334" s="25"/>
      <c r="FL334" s="5"/>
    </row>
    <row r="335" spans="40:168">
      <c r="AN335" s="14"/>
      <c r="AO335" s="14"/>
      <c r="AP335" s="5"/>
      <c r="AQ335" s="25"/>
      <c r="AR335" s="25"/>
      <c r="AS335" s="96"/>
      <c r="AT335" s="83"/>
      <c r="AU335" s="14"/>
      <c r="AX335" s="83"/>
      <c r="AY335" s="83"/>
      <c r="AZ335" s="83"/>
      <c r="BA335" s="83"/>
      <c r="BJ335" s="54"/>
      <c r="BK335" s="22"/>
      <c r="BL335" s="24"/>
      <c r="BP335" s="23"/>
      <c r="BQ335" s="24"/>
      <c r="BR335" s="22"/>
      <c r="BS335" s="24"/>
      <c r="BT335" s="24"/>
      <c r="BU335" s="23"/>
      <c r="BV335" s="26"/>
      <c r="BX335" s="6"/>
      <c r="BY335" s="24"/>
      <c r="BZ335" s="109"/>
      <c r="CA335" s="66"/>
      <c r="CB335" s="5"/>
      <c r="CC335" s="68"/>
      <c r="CD335" s="67"/>
      <c r="CE335" s="67"/>
      <c r="CF335" s="64"/>
      <c r="CG335" s="5"/>
      <c r="CH335" s="69"/>
      <c r="CI335" s="6"/>
      <c r="CJ335" s="5"/>
      <c r="CK335" s="25"/>
      <c r="CL335" s="5"/>
      <c r="DN335" s="14"/>
      <c r="DO335" s="14"/>
      <c r="DP335" s="5"/>
      <c r="DQ335" s="25"/>
      <c r="DR335" s="25"/>
      <c r="DS335" s="96"/>
      <c r="DT335" s="83"/>
      <c r="DU335" s="14"/>
      <c r="DX335" s="83"/>
      <c r="DY335" s="83"/>
      <c r="DZ335" s="83"/>
      <c r="EA335" s="83"/>
      <c r="EJ335" s="54"/>
      <c r="EK335" s="22"/>
      <c r="EL335" s="24"/>
      <c r="EP335" s="23"/>
      <c r="EQ335" s="24"/>
      <c r="ER335" s="22"/>
      <c r="ES335" s="24"/>
      <c r="ET335" s="24"/>
      <c r="EU335" s="23"/>
      <c r="EV335" s="26"/>
      <c r="EX335" s="6"/>
      <c r="EY335" s="24"/>
      <c r="EZ335" s="109"/>
      <c r="FA335" s="66"/>
      <c r="FB335" s="5"/>
      <c r="FC335" s="68"/>
      <c r="FD335" s="67"/>
      <c r="FE335" s="67"/>
      <c r="FF335" s="64"/>
      <c r="FG335" s="5"/>
      <c r="FH335" s="69"/>
      <c r="FI335" s="6"/>
      <c r="FJ335" s="5"/>
      <c r="FK335" s="25"/>
      <c r="FL335" s="5"/>
    </row>
    <row r="336" spans="40:168">
      <c r="AN336" s="14"/>
      <c r="AO336" s="14"/>
      <c r="AP336" s="5"/>
      <c r="AQ336" s="25"/>
      <c r="AR336" s="25"/>
      <c r="AS336" s="96"/>
      <c r="AT336" s="83"/>
      <c r="AU336" s="14"/>
      <c r="AX336" s="83"/>
      <c r="AY336" s="83"/>
      <c r="AZ336" s="83"/>
      <c r="BA336" s="83"/>
      <c r="BJ336" s="54"/>
      <c r="BK336" s="22"/>
      <c r="BL336" s="24"/>
      <c r="BP336" s="23"/>
      <c r="BQ336" s="24"/>
      <c r="BR336" s="22"/>
      <c r="BS336" s="24"/>
      <c r="BT336" s="24"/>
      <c r="BU336" s="23"/>
      <c r="BV336" s="26"/>
      <c r="BX336" s="6"/>
      <c r="BY336" s="24"/>
      <c r="BZ336" s="109"/>
      <c r="CA336" s="66"/>
      <c r="CB336" s="5"/>
      <c r="CC336" s="68"/>
      <c r="CD336" s="67"/>
      <c r="CE336" s="67"/>
      <c r="CF336" s="64"/>
      <c r="CG336" s="5"/>
      <c r="CH336" s="69"/>
      <c r="CI336" s="6"/>
      <c r="CJ336" s="5"/>
      <c r="CK336" s="25"/>
      <c r="CL336" s="5"/>
      <c r="DN336" s="14"/>
      <c r="DO336" s="14"/>
      <c r="DP336" s="5"/>
      <c r="DQ336" s="25"/>
      <c r="DR336" s="25"/>
      <c r="DS336" s="96"/>
      <c r="DT336" s="83"/>
      <c r="DU336" s="14"/>
      <c r="DX336" s="83"/>
      <c r="DY336" s="83"/>
      <c r="DZ336" s="83"/>
      <c r="EA336" s="83"/>
      <c r="EJ336" s="54"/>
      <c r="EK336" s="22"/>
      <c r="EL336" s="24"/>
      <c r="EP336" s="23"/>
      <c r="EQ336" s="24"/>
      <c r="ER336" s="22"/>
      <c r="ES336" s="24"/>
      <c r="ET336" s="24"/>
      <c r="EU336" s="23"/>
      <c r="EV336" s="26"/>
      <c r="EX336" s="6"/>
      <c r="EY336" s="24"/>
      <c r="EZ336" s="109"/>
      <c r="FA336" s="66"/>
      <c r="FB336" s="5"/>
      <c r="FC336" s="68"/>
      <c r="FD336" s="67"/>
      <c r="FE336" s="67"/>
      <c r="FF336" s="64"/>
      <c r="FG336" s="5"/>
      <c r="FH336" s="69"/>
      <c r="FI336" s="6"/>
      <c r="FJ336" s="5"/>
      <c r="FK336" s="25"/>
      <c r="FL336" s="5"/>
    </row>
    <row r="337" spans="40:168">
      <c r="AN337" s="14"/>
      <c r="AO337" s="14"/>
      <c r="AP337" s="5"/>
      <c r="AQ337" s="25"/>
      <c r="AR337" s="25"/>
      <c r="AS337" s="96"/>
      <c r="AT337" s="83"/>
      <c r="AU337" s="14"/>
      <c r="AX337" s="83"/>
      <c r="AY337" s="83"/>
      <c r="AZ337" s="83"/>
      <c r="BA337" s="83"/>
      <c r="BJ337" s="54"/>
      <c r="BK337" s="22"/>
      <c r="BL337" s="24"/>
      <c r="BP337" s="23"/>
      <c r="BQ337" s="24"/>
      <c r="BR337" s="22"/>
      <c r="BS337" s="24"/>
      <c r="BT337" s="24"/>
      <c r="BU337" s="23"/>
      <c r="BV337" s="26"/>
      <c r="BX337" s="6"/>
      <c r="BY337" s="24"/>
      <c r="BZ337" s="109"/>
      <c r="CA337" s="66"/>
      <c r="CB337" s="5"/>
      <c r="CC337" s="68"/>
      <c r="CD337" s="67"/>
      <c r="CE337" s="67"/>
      <c r="CF337" s="64"/>
      <c r="CG337" s="5"/>
      <c r="CH337" s="69"/>
      <c r="CI337" s="6"/>
      <c r="CJ337" s="5"/>
      <c r="CK337" s="25"/>
      <c r="CL337" s="5"/>
      <c r="DN337" s="14"/>
      <c r="DO337" s="14"/>
      <c r="DP337" s="5"/>
      <c r="DQ337" s="25"/>
      <c r="DR337" s="25"/>
      <c r="DS337" s="96"/>
      <c r="DT337" s="83"/>
      <c r="DU337" s="14"/>
      <c r="DX337" s="83"/>
      <c r="DY337" s="83"/>
      <c r="DZ337" s="83"/>
      <c r="EA337" s="83"/>
      <c r="EJ337" s="54"/>
      <c r="EK337" s="22"/>
      <c r="EL337" s="24"/>
      <c r="EP337" s="23"/>
      <c r="EQ337" s="24"/>
      <c r="ER337" s="22"/>
      <c r="ES337" s="24"/>
      <c r="ET337" s="24"/>
      <c r="EU337" s="23"/>
      <c r="EV337" s="26"/>
      <c r="EX337" s="6"/>
      <c r="EY337" s="24"/>
      <c r="EZ337" s="109"/>
      <c r="FA337" s="66"/>
      <c r="FB337" s="5"/>
      <c r="FC337" s="68"/>
      <c r="FD337" s="67"/>
      <c r="FE337" s="67"/>
      <c r="FF337" s="64"/>
      <c r="FG337" s="5"/>
      <c r="FH337" s="69"/>
      <c r="FI337" s="6"/>
      <c r="FJ337" s="5"/>
      <c r="FK337" s="25"/>
      <c r="FL337" s="5"/>
    </row>
    <row r="338" spans="40:168">
      <c r="AN338" s="14"/>
      <c r="AO338" s="14"/>
      <c r="AP338" s="5"/>
      <c r="AQ338" s="25"/>
      <c r="AR338" s="25"/>
      <c r="AS338" s="96"/>
      <c r="AT338" s="83"/>
      <c r="AU338" s="14"/>
      <c r="AX338" s="83"/>
      <c r="AY338" s="83"/>
      <c r="AZ338" s="83"/>
      <c r="BA338" s="83"/>
      <c r="BJ338" s="54"/>
      <c r="BK338" s="22"/>
      <c r="BL338" s="24"/>
      <c r="BP338" s="23"/>
      <c r="BQ338" s="24"/>
      <c r="BR338" s="22"/>
      <c r="BS338" s="24"/>
      <c r="BT338" s="24"/>
      <c r="BU338" s="23"/>
      <c r="BV338" s="26"/>
      <c r="BX338" s="6"/>
      <c r="BY338" s="24"/>
      <c r="BZ338" s="109"/>
      <c r="CA338" s="66"/>
      <c r="CB338" s="5"/>
      <c r="CC338" s="68"/>
      <c r="CD338" s="67"/>
      <c r="CE338" s="67"/>
      <c r="CF338" s="64"/>
      <c r="CG338" s="5"/>
      <c r="CH338" s="69"/>
      <c r="CI338" s="6"/>
      <c r="CJ338" s="5"/>
      <c r="CK338" s="25"/>
      <c r="CL338" s="5"/>
      <c r="DN338" s="14"/>
      <c r="DO338" s="14"/>
      <c r="DP338" s="5"/>
      <c r="DQ338" s="25"/>
      <c r="DR338" s="25"/>
      <c r="DS338" s="96"/>
      <c r="DT338" s="83"/>
      <c r="DU338" s="14"/>
      <c r="DX338" s="83"/>
      <c r="DY338" s="83"/>
      <c r="DZ338" s="83"/>
      <c r="EA338" s="83"/>
      <c r="EJ338" s="54"/>
      <c r="EK338" s="22"/>
      <c r="EL338" s="24"/>
      <c r="EP338" s="23"/>
      <c r="EQ338" s="24"/>
      <c r="ER338" s="22"/>
      <c r="ES338" s="24"/>
      <c r="ET338" s="24"/>
      <c r="EU338" s="23"/>
      <c r="EV338" s="26"/>
      <c r="EX338" s="6"/>
      <c r="EY338" s="24"/>
      <c r="EZ338" s="109"/>
      <c r="FA338" s="66"/>
      <c r="FB338" s="5"/>
      <c r="FC338" s="68"/>
      <c r="FD338" s="67"/>
      <c r="FE338" s="67"/>
      <c r="FF338" s="64"/>
      <c r="FG338" s="5"/>
      <c r="FH338" s="69"/>
      <c r="FI338" s="6"/>
      <c r="FJ338" s="5"/>
      <c r="FK338" s="25"/>
      <c r="FL338" s="5"/>
    </row>
    <row r="339" spans="40:168">
      <c r="AN339" s="14"/>
      <c r="AO339" s="14"/>
      <c r="AP339" s="5"/>
      <c r="AQ339" s="25"/>
      <c r="AR339" s="25"/>
      <c r="AS339" s="96"/>
      <c r="AT339" s="83"/>
      <c r="AU339" s="14"/>
      <c r="AX339" s="83"/>
      <c r="AY339" s="83"/>
      <c r="AZ339" s="83"/>
      <c r="BA339" s="83"/>
      <c r="BJ339" s="54"/>
      <c r="BK339" s="22"/>
      <c r="BL339" s="24"/>
      <c r="BP339" s="23"/>
      <c r="BQ339" s="24"/>
      <c r="BR339" s="22"/>
      <c r="BS339" s="24"/>
      <c r="BT339" s="24"/>
      <c r="BU339" s="23"/>
      <c r="BV339" s="26"/>
      <c r="BX339" s="6"/>
      <c r="BY339" s="24"/>
      <c r="BZ339" s="109"/>
      <c r="CA339" s="66"/>
      <c r="CB339" s="5"/>
      <c r="CC339" s="68"/>
      <c r="CD339" s="67"/>
      <c r="CE339" s="67"/>
      <c r="CF339" s="64"/>
      <c r="CG339" s="5"/>
      <c r="CH339" s="69"/>
      <c r="CI339" s="6"/>
      <c r="CJ339" s="5"/>
      <c r="CK339" s="25"/>
      <c r="CL339" s="5"/>
      <c r="DN339" s="14"/>
      <c r="DO339" s="14"/>
      <c r="DP339" s="5"/>
      <c r="DQ339" s="25"/>
      <c r="DR339" s="25"/>
      <c r="DS339" s="96"/>
      <c r="DT339" s="83"/>
      <c r="DU339" s="14"/>
      <c r="DX339" s="83"/>
      <c r="DY339" s="83"/>
      <c r="DZ339" s="83"/>
      <c r="EA339" s="83"/>
      <c r="EJ339" s="54"/>
      <c r="EK339" s="22"/>
      <c r="EL339" s="24"/>
      <c r="EP339" s="23"/>
      <c r="EQ339" s="24"/>
      <c r="ER339" s="22"/>
      <c r="ES339" s="24"/>
      <c r="ET339" s="24"/>
      <c r="EU339" s="23"/>
      <c r="EV339" s="26"/>
      <c r="EX339" s="6"/>
      <c r="EY339" s="24"/>
      <c r="EZ339" s="109"/>
      <c r="FA339" s="66"/>
      <c r="FB339" s="5"/>
      <c r="FC339" s="68"/>
      <c r="FD339" s="67"/>
      <c r="FE339" s="67"/>
      <c r="FF339" s="64"/>
      <c r="FG339" s="5"/>
      <c r="FH339" s="69"/>
      <c r="FI339" s="6"/>
      <c r="FJ339" s="5"/>
      <c r="FK339" s="25"/>
      <c r="FL339" s="5"/>
    </row>
    <row r="340" spans="40:168">
      <c r="AN340" s="14"/>
      <c r="AO340" s="14"/>
      <c r="AP340" s="5"/>
      <c r="AQ340" s="25"/>
      <c r="AR340" s="25"/>
      <c r="AS340" s="96"/>
      <c r="AT340" s="83"/>
      <c r="AU340" s="14"/>
      <c r="AX340" s="83"/>
      <c r="AY340" s="83"/>
      <c r="AZ340" s="83"/>
      <c r="BA340" s="83"/>
      <c r="BJ340" s="54"/>
      <c r="BK340" s="22"/>
      <c r="BL340" s="24"/>
      <c r="BP340" s="23"/>
      <c r="BQ340" s="24"/>
      <c r="BR340" s="22"/>
      <c r="BS340" s="24"/>
      <c r="BT340" s="24"/>
      <c r="BU340" s="23"/>
      <c r="BV340" s="26"/>
      <c r="BX340" s="6"/>
      <c r="BY340" s="24"/>
      <c r="BZ340" s="109"/>
      <c r="CA340" s="66"/>
      <c r="CB340" s="5"/>
      <c r="CC340" s="68"/>
      <c r="CD340" s="67"/>
      <c r="CE340" s="67"/>
      <c r="CF340" s="64"/>
      <c r="CG340" s="5"/>
      <c r="CH340" s="69"/>
      <c r="CI340" s="6"/>
      <c r="CJ340" s="5"/>
      <c r="CK340" s="25"/>
      <c r="CL340" s="5"/>
      <c r="DN340" s="14"/>
      <c r="DO340" s="14"/>
      <c r="DP340" s="5"/>
      <c r="DQ340" s="25"/>
      <c r="DR340" s="25"/>
      <c r="DS340" s="96"/>
      <c r="DT340" s="83"/>
      <c r="DU340" s="14"/>
      <c r="DX340" s="83"/>
      <c r="DY340" s="83"/>
      <c r="DZ340" s="83"/>
      <c r="EA340" s="83"/>
      <c r="EJ340" s="54"/>
      <c r="EK340" s="22"/>
      <c r="EL340" s="24"/>
      <c r="EP340" s="23"/>
      <c r="EQ340" s="24"/>
      <c r="ER340" s="22"/>
      <c r="ES340" s="24"/>
      <c r="ET340" s="24"/>
      <c r="EU340" s="23"/>
      <c r="EV340" s="26"/>
      <c r="EX340" s="6"/>
      <c r="EY340" s="24"/>
      <c r="EZ340" s="109"/>
      <c r="FA340" s="66"/>
      <c r="FB340" s="5"/>
      <c r="FC340" s="68"/>
      <c r="FD340" s="67"/>
      <c r="FE340" s="67"/>
      <c r="FF340" s="64"/>
      <c r="FG340" s="5"/>
      <c r="FH340" s="69"/>
      <c r="FI340" s="6"/>
      <c r="FJ340" s="5"/>
      <c r="FK340" s="25"/>
      <c r="FL340" s="5"/>
    </row>
    <row r="341" spans="40:168">
      <c r="AN341" s="14"/>
      <c r="AO341" s="14"/>
      <c r="AP341" s="5"/>
      <c r="AQ341" s="25"/>
      <c r="AR341" s="25"/>
      <c r="AS341" s="96"/>
      <c r="AT341" s="83"/>
      <c r="AU341" s="14"/>
      <c r="AX341" s="83"/>
      <c r="AY341" s="83"/>
      <c r="AZ341" s="83"/>
      <c r="BA341" s="83"/>
      <c r="BJ341" s="54"/>
      <c r="BK341" s="22"/>
      <c r="BL341" s="24"/>
      <c r="BP341" s="23"/>
      <c r="BQ341" s="24"/>
      <c r="BR341" s="22"/>
      <c r="BS341" s="24"/>
      <c r="BT341" s="24"/>
      <c r="BU341" s="23"/>
      <c r="BV341" s="26"/>
      <c r="BX341" s="6"/>
      <c r="BY341" s="24"/>
      <c r="BZ341" s="109"/>
      <c r="CA341" s="66"/>
      <c r="CB341" s="5"/>
      <c r="CC341" s="68"/>
      <c r="CD341" s="67"/>
      <c r="CE341" s="67"/>
      <c r="CF341" s="64"/>
      <c r="CG341" s="5"/>
      <c r="CH341" s="69"/>
      <c r="CI341" s="6"/>
      <c r="CJ341" s="5"/>
      <c r="CK341" s="25"/>
      <c r="CL341" s="5"/>
      <c r="DN341" s="14"/>
      <c r="DO341" s="14"/>
      <c r="DP341" s="5"/>
      <c r="DQ341" s="25"/>
      <c r="DR341" s="25"/>
      <c r="DS341" s="96"/>
      <c r="DT341" s="83"/>
      <c r="DU341" s="14"/>
      <c r="DX341" s="83"/>
      <c r="DY341" s="83"/>
      <c r="DZ341" s="83"/>
      <c r="EA341" s="83"/>
      <c r="EJ341" s="54"/>
      <c r="EK341" s="22"/>
      <c r="EL341" s="24"/>
      <c r="EP341" s="23"/>
      <c r="EQ341" s="24"/>
      <c r="ER341" s="22"/>
      <c r="ES341" s="24"/>
      <c r="ET341" s="24"/>
      <c r="EU341" s="23"/>
      <c r="EV341" s="26"/>
      <c r="EX341" s="6"/>
      <c r="EY341" s="24"/>
      <c r="EZ341" s="109"/>
      <c r="FA341" s="66"/>
      <c r="FB341" s="5"/>
      <c r="FC341" s="68"/>
      <c r="FD341" s="67"/>
      <c r="FE341" s="67"/>
      <c r="FF341" s="64"/>
      <c r="FG341" s="5"/>
      <c r="FH341" s="69"/>
      <c r="FI341" s="6"/>
      <c r="FJ341" s="5"/>
      <c r="FK341" s="25"/>
      <c r="FL341" s="5"/>
    </row>
    <row r="342" spans="40:168">
      <c r="AN342" s="14"/>
      <c r="AO342" s="14"/>
      <c r="AP342" s="5"/>
      <c r="AQ342" s="25"/>
      <c r="AR342" s="25"/>
      <c r="AS342" s="96"/>
      <c r="AT342" s="83"/>
      <c r="AU342" s="14"/>
      <c r="AX342" s="83"/>
      <c r="AY342" s="83"/>
      <c r="AZ342" s="83"/>
      <c r="BA342" s="83"/>
      <c r="BJ342" s="54"/>
      <c r="BK342" s="22"/>
      <c r="BL342" s="24"/>
      <c r="BP342" s="23"/>
      <c r="BQ342" s="24"/>
      <c r="BR342" s="22"/>
      <c r="BS342" s="24"/>
      <c r="BT342" s="24"/>
      <c r="BU342" s="23"/>
      <c r="BV342" s="26"/>
      <c r="BX342" s="6"/>
      <c r="BY342" s="24"/>
      <c r="BZ342" s="109"/>
      <c r="CA342" s="66"/>
      <c r="CB342" s="5"/>
      <c r="CC342" s="68"/>
      <c r="CD342" s="67"/>
      <c r="CE342" s="67"/>
      <c r="CF342" s="64"/>
      <c r="CG342" s="5"/>
      <c r="CH342" s="69"/>
      <c r="CI342" s="6"/>
      <c r="CJ342" s="5"/>
      <c r="CK342" s="25"/>
      <c r="CL342" s="5"/>
      <c r="DN342" s="14"/>
      <c r="DO342" s="14"/>
      <c r="DP342" s="5"/>
      <c r="DQ342" s="25"/>
      <c r="DR342" s="25"/>
      <c r="DS342" s="96"/>
      <c r="DT342" s="83"/>
      <c r="DU342" s="14"/>
      <c r="DX342" s="83"/>
      <c r="DY342" s="83"/>
      <c r="DZ342" s="83"/>
      <c r="EA342" s="83"/>
      <c r="EJ342" s="54"/>
      <c r="EK342" s="22"/>
      <c r="EL342" s="24"/>
      <c r="EP342" s="23"/>
      <c r="EQ342" s="24"/>
      <c r="ER342" s="22"/>
      <c r="ES342" s="24"/>
      <c r="ET342" s="24"/>
      <c r="EU342" s="23"/>
      <c r="EV342" s="26"/>
      <c r="EX342" s="6"/>
      <c r="EY342" s="24"/>
      <c r="EZ342" s="109"/>
      <c r="FA342" s="66"/>
      <c r="FB342" s="5"/>
      <c r="FC342" s="68"/>
      <c r="FD342" s="67"/>
      <c r="FE342" s="67"/>
      <c r="FF342" s="64"/>
      <c r="FG342" s="5"/>
      <c r="FH342" s="69"/>
      <c r="FI342" s="6"/>
      <c r="FJ342" s="5"/>
      <c r="FK342" s="25"/>
      <c r="FL342" s="5"/>
    </row>
    <row r="343" spans="40:168">
      <c r="AN343" s="14"/>
      <c r="AO343" s="14"/>
      <c r="AP343" s="5"/>
      <c r="AQ343" s="25"/>
      <c r="AR343" s="25"/>
      <c r="AS343" s="96"/>
      <c r="AT343" s="83"/>
      <c r="AU343" s="14"/>
      <c r="AX343" s="83"/>
      <c r="AY343" s="83"/>
      <c r="AZ343" s="83"/>
      <c r="BA343" s="83"/>
      <c r="BJ343" s="54"/>
      <c r="BK343" s="22"/>
      <c r="BL343" s="24"/>
      <c r="BP343" s="23"/>
      <c r="BQ343" s="24"/>
      <c r="BR343" s="22"/>
      <c r="BS343" s="24"/>
      <c r="BT343" s="24"/>
      <c r="BU343" s="23"/>
      <c r="BV343" s="26"/>
      <c r="BX343" s="6"/>
      <c r="BY343" s="24"/>
      <c r="BZ343" s="109"/>
      <c r="CA343" s="66"/>
      <c r="CB343" s="5"/>
      <c r="CC343" s="68"/>
      <c r="CD343" s="67"/>
      <c r="CE343" s="67"/>
      <c r="CF343" s="64"/>
      <c r="CG343" s="5"/>
      <c r="CH343" s="69"/>
      <c r="CI343" s="6"/>
      <c r="CJ343" s="5"/>
      <c r="CK343" s="25"/>
      <c r="CL343" s="5"/>
      <c r="DN343" s="14"/>
      <c r="DO343" s="14"/>
      <c r="DP343" s="5"/>
      <c r="DQ343" s="25"/>
      <c r="DR343" s="25"/>
      <c r="DS343" s="96"/>
      <c r="DT343" s="83"/>
      <c r="DU343" s="14"/>
      <c r="DX343" s="83"/>
      <c r="DY343" s="83"/>
      <c r="DZ343" s="83"/>
      <c r="EA343" s="83"/>
      <c r="EJ343" s="54"/>
      <c r="EK343" s="22"/>
      <c r="EL343" s="24"/>
      <c r="EP343" s="23"/>
      <c r="EQ343" s="24"/>
      <c r="ER343" s="22"/>
      <c r="ES343" s="24"/>
      <c r="ET343" s="24"/>
      <c r="EU343" s="23"/>
      <c r="EV343" s="26"/>
      <c r="EX343" s="6"/>
      <c r="EY343" s="24"/>
      <c r="EZ343" s="109"/>
      <c r="FA343" s="66"/>
      <c r="FB343" s="5"/>
      <c r="FC343" s="68"/>
      <c r="FD343" s="67"/>
      <c r="FE343" s="67"/>
      <c r="FF343" s="64"/>
      <c r="FG343" s="5"/>
      <c r="FH343" s="69"/>
      <c r="FI343" s="6"/>
      <c r="FJ343" s="5"/>
      <c r="FK343" s="25"/>
      <c r="FL343" s="5"/>
    </row>
    <row r="344" spans="40:168">
      <c r="AN344" s="14"/>
      <c r="AO344" s="14"/>
      <c r="AP344" s="5"/>
      <c r="AQ344" s="25"/>
      <c r="AR344" s="25"/>
      <c r="AS344" s="96"/>
      <c r="AT344" s="83"/>
      <c r="AU344" s="14"/>
      <c r="AX344" s="83"/>
      <c r="AY344" s="83"/>
      <c r="AZ344" s="83"/>
      <c r="BA344" s="83"/>
      <c r="BJ344" s="54"/>
      <c r="BK344" s="22"/>
      <c r="BL344" s="24"/>
      <c r="BP344" s="23"/>
      <c r="BQ344" s="24"/>
      <c r="BR344" s="22"/>
      <c r="BS344" s="24"/>
      <c r="BT344" s="24"/>
      <c r="BU344" s="23"/>
      <c r="BV344" s="26"/>
      <c r="BX344" s="6"/>
      <c r="BY344" s="24"/>
      <c r="BZ344" s="109"/>
      <c r="CA344" s="66"/>
      <c r="CB344" s="5"/>
      <c r="CC344" s="68"/>
      <c r="CD344" s="67"/>
      <c r="CE344" s="67"/>
      <c r="CF344" s="64"/>
      <c r="CG344" s="5"/>
      <c r="CH344" s="69"/>
      <c r="CI344" s="6"/>
      <c r="CJ344" s="5"/>
      <c r="CK344" s="25"/>
      <c r="CL344" s="5"/>
      <c r="DN344" s="14"/>
      <c r="DO344" s="14"/>
      <c r="DP344" s="5"/>
      <c r="DQ344" s="25"/>
      <c r="DR344" s="25"/>
      <c r="DS344" s="96"/>
      <c r="DT344" s="83"/>
      <c r="DU344" s="14"/>
      <c r="DX344" s="83"/>
      <c r="DY344" s="83"/>
      <c r="DZ344" s="83"/>
      <c r="EA344" s="83"/>
      <c r="EJ344" s="54"/>
      <c r="EK344" s="22"/>
      <c r="EL344" s="24"/>
      <c r="EP344" s="23"/>
      <c r="EQ344" s="24"/>
      <c r="ER344" s="22"/>
      <c r="ES344" s="24"/>
      <c r="ET344" s="24"/>
      <c r="EU344" s="23"/>
      <c r="EV344" s="26"/>
      <c r="EX344" s="6"/>
      <c r="EY344" s="24"/>
      <c r="EZ344" s="109"/>
      <c r="FA344" s="66"/>
      <c r="FB344" s="5"/>
      <c r="FC344" s="68"/>
      <c r="FD344" s="67"/>
      <c r="FE344" s="67"/>
      <c r="FF344" s="64"/>
      <c r="FG344" s="5"/>
      <c r="FH344" s="69"/>
      <c r="FI344" s="6"/>
      <c r="FJ344" s="5"/>
      <c r="FK344" s="25"/>
      <c r="FL344" s="5"/>
    </row>
    <row r="345" spans="40:168">
      <c r="AN345" s="14"/>
      <c r="AO345" s="14"/>
      <c r="AP345" s="5"/>
      <c r="AQ345" s="25"/>
      <c r="AR345" s="25"/>
      <c r="AS345" s="96"/>
      <c r="AT345" s="83"/>
      <c r="AU345" s="14"/>
      <c r="AX345" s="83"/>
      <c r="AY345" s="83"/>
      <c r="AZ345" s="83"/>
      <c r="BA345" s="83"/>
      <c r="BJ345" s="54"/>
      <c r="BK345" s="22"/>
      <c r="BL345" s="24"/>
      <c r="BP345" s="23"/>
      <c r="BQ345" s="24"/>
      <c r="BR345" s="22"/>
      <c r="BS345" s="24"/>
      <c r="BT345" s="24"/>
      <c r="BU345" s="23"/>
      <c r="BV345" s="26"/>
      <c r="BX345" s="6"/>
      <c r="BY345" s="24"/>
      <c r="BZ345" s="109"/>
      <c r="CA345" s="66"/>
      <c r="CB345" s="5"/>
      <c r="CC345" s="68"/>
      <c r="CD345" s="67"/>
      <c r="CE345" s="67"/>
      <c r="CF345" s="64"/>
      <c r="CG345" s="5"/>
      <c r="CH345" s="69"/>
      <c r="CI345" s="6"/>
      <c r="CJ345" s="5"/>
      <c r="CK345" s="25"/>
      <c r="CL345" s="5"/>
      <c r="DN345" s="14"/>
      <c r="DO345" s="14"/>
      <c r="DP345" s="5"/>
      <c r="DQ345" s="25"/>
      <c r="DR345" s="25"/>
      <c r="DS345" s="96"/>
      <c r="DT345" s="83"/>
      <c r="DU345" s="14"/>
      <c r="DX345" s="83"/>
      <c r="DY345" s="83"/>
      <c r="DZ345" s="83"/>
      <c r="EA345" s="83"/>
      <c r="EJ345" s="54"/>
      <c r="EK345" s="22"/>
      <c r="EL345" s="24"/>
      <c r="EP345" s="23"/>
      <c r="EQ345" s="24"/>
      <c r="ER345" s="22"/>
      <c r="ES345" s="24"/>
      <c r="ET345" s="24"/>
      <c r="EU345" s="23"/>
      <c r="EV345" s="26"/>
      <c r="EX345" s="6"/>
      <c r="EY345" s="24"/>
      <c r="EZ345" s="109"/>
      <c r="FA345" s="66"/>
      <c r="FB345" s="5"/>
      <c r="FC345" s="68"/>
      <c r="FD345" s="67"/>
      <c r="FE345" s="67"/>
      <c r="FF345" s="64"/>
      <c r="FG345" s="5"/>
      <c r="FH345" s="69"/>
      <c r="FI345" s="6"/>
      <c r="FJ345" s="5"/>
      <c r="FK345" s="25"/>
      <c r="FL345" s="5"/>
    </row>
    <row r="346" spans="40:168">
      <c r="AN346" s="14"/>
      <c r="AO346" s="14"/>
      <c r="AP346" s="5"/>
      <c r="AQ346" s="25"/>
      <c r="AR346" s="25"/>
      <c r="AS346" s="96"/>
      <c r="AT346" s="83"/>
      <c r="AU346" s="14"/>
      <c r="AX346" s="83"/>
      <c r="AY346" s="83"/>
      <c r="AZ346" s="83"/>
      <c r="BA346" s="83"/>
      <c r="BJ346" s="54"/>
      <c r="BK346" s="22"/>
      <c r="BL346" s="24"/>
      <c r="BP346" s="23"/>
      <c r="BQ346" s="24"/>
      <c r="BR346" s="22"/>
      <c r="BS346" s="24"/>
      <c r="BT346" s="24"/>
      <c r="BU346" s="23"/>
      <c r="BV346" s="26"/>
      <c r="BX346" s="6"/>
      <c r="BY346" s="24"/>
      <c r="BZ346" s="109"/>
      <c r="CA346" s="66"/>
      <c r="CB346" s="5"/>
      <c r="CC346" s="68"/>
      <c r="CD346" s="67"/>
      <c r="CE346" s="67"/>
      <c r="CF346" s="64"/>
      <c r="CG346" s="5"/>
      <c r="CH346" s="69"/>
      <c r="CI346" s="6"/>
      <c r="CJ346" s="5"/>
      <c r="CK346" s="25"/>
      <c r="CL346" s="5"/>
      <c r="DN346" s="14"/>
      <c r="DO346" s="14"/>
      <c r="DP346" s="5"/>
      <c r="DQ346" s="25"/>
      <c r="DR346" s="25"/>
      <c r="DS346" s="96"/>
      <c r="DT346" s="83"/>
      <c r="DU346" s="14"/>
      <c r="DX346" s="83"/>
      <c r="DY346" s="83"/>
      <c r="DZ346" s="83"/>
      <c r="EA346" s="83"/>
      <c r="EJ346" s="54"/>
      <c r="EK346" s="22"/>
      <c r="EL346" s="24"/>
      <c r="EP346" s="23"/>
      <c r="EQ346" s="24"/>
      <c r="ER346" s="22"/>
      <c r="ES346" s="24"/>
      <c r="ET346" s="24"/>
      <c r="EU346" s="23"/>
      <c r="EV346" s="26"/>
      <c r="EX346" s="6"/>
      <c r="EY346" s="24"/>
      <c r="EZ346" s="109"/>
      <c r="FA346" s="66"/>
      <c r="FB346" s="5"/>
      <c r="FC346" s="68"/>
      <c r="FD346" s="67"/>
      <c r="FE346" s="67"/>
      <c r="FF346" s="64"/>
      <c r="FG346" s="5"/>
      <c r="FH346" s="69"/>
      <c r="FI346" s="6"/>
      <c r="FJ346" s="5"/>
      <c r="FK346" s="25"/>
      <c r="FL346" s="5"/>
    </row>
    <row r="347" spans="40:168">
      <c r="AN347" s="14"/>
      <c r="AO347" s="14"/>
      <c r="AP347" s="5"/>
      <c r="AQ347" s="25"/>
      <c r="AR347" s="25"/>
      <c r="AS347" s="96"/>
      <c r="AT347" s="83"/>
      <c r="AU347" s="14"/>
      <c r="AX347" s="83"/>
      <c r="AY347" s="83"/>
      <c r="AZ347" s="83"/>
      <c r="BA347" s="83"/>
      <c r="BJ347" s="54"/>
      <c r="BK347" s="22"/>
      <c r="BL347" s="24"/>
      <c r="BP347" s="23"/>
      <c r="BQ347" s="24"/>
      <c r="BR347" s="22"/>
      <c r="BS347" s="24"/>
      <c r="BT347" s="24"/>
      <c r="BU347" s="23"/>
      <c r="BV347" s="26"/>
      <c r="BX347" s="6"/>
      <c r="BY347" s="24"/>
      <c r="BZ347" s="109"/>
      <c r="CA347" s="66"/>
      <c r="CB347" s="5"/>
      <c r="CC347" s="68"/>
      <c r="CD347" s="67"/>
      <c r="CE347" s="67"/>
      <c r="CF347" s="64"/>
      <c r="CG347" s="5"/>
      <c r="CH347" s="69"/>
      <c r="CI347" s="6"/>
      <c r="CJ347" s="5"/>
      <c r="CK347" s="25"/>
      <c r="CL347" s="5"/>
      <c r="DN347" s="14"/>
      <c r="DO347" s="14"/>
      <c r="DP347" s="5"/>
      <c r="DQ347" s="25"/>
      <c r="DR347" s="25"/>
      <c r="DS347" s="96"/>
      <c r="DT347" s="83"/>
      <c r="DU347" s="14"/>
      <c r="DX347" s="83"/>
      <c r="DY347" s="83"/>
      <c r="DZ347" s="83"/>
      <c r="EA347" s="83"/>
      <c r="EJ347" s="54"/>
      <c r="EK347" s="22"/>
      <c r="EL347" s="24"/>
      <c r="EP347" s="23"/>
      <c r="EQ347" s="24"/>
      <c r="ER347" s="22"/>
      <c r="ES347" s="24"/>
      <c r="ET347" s="24"/>
      <c r="EU347" s="23"/>
      <c r="EV347" s="26"/>
      <c r="EX347" s="6"/>
      <c r="EY347" s="24"/>
      <c r="EZ347" s="109"/>
      <c r="FA347" s="66"/>
      <c r="FB347" s="5"/>
      <c r="FC347" s="68"/>
      <c r="FD347" s="67"/>
      <c r="FE347" s="67"/>
      <c r="FF347" s="64"/>
      <c r="FG347" s="5"/>
      <c r="FH347" s="69"/>
      <c r="FI347" s="6"/>
      <c r="FJ347" s="5"/>
      <c r="FK347" s="25"/>
      <c r="FL347" s="5"/>
    </row>
    <row r="348" spans="40:168">
      <c r="AN348" s="14"/>
      <c r="AO348" s="14"/>
      <c r="AP348" s="5"/>
      <c r="AQ348" s="25"/>
      <c r="AR348" s="25"/>
      <c r="AS348" s="96"/>
      <c r="AT348" s="83"/>
      <c r="AU348" s="14"/>
      <c r="AX348" s="83"/>
      <c r="AY348" s="83"/>
      <c r="AZ348" s="83"/>
      <c r="BA348" s="83"/>
      <c r="BJ348" s="54"/>
      <c r="BK348" s="22"/>
      <c r="BL348" s="24"/>
      <c r="BP348" s="23"/>
      <c r="BQ348" s="24"/>
      <c r="BR348" s="22"/>
      <c r="BS348" s="24"/>
      <c r="BT348" s="24"/>
      <c r="BU348" s="23"/>
      <c r="BV348" s="26"/>
      <c r="BX348" s="6"/>
      <c r="BY348" s="24"/>
      <c r="BZ348" s="109"/>
      <c r="CA348" s="66"/>
      <c r="CB348" s="5"/>
      <c r="CC348" s="68"/>
      <c r="CD348" s="67"/>
      <c r="CE348" s="67"/>
      <c r="CF348" s="64"/>
      <c r="CG348" s="5"/>
      <c r="CH348" s="69"/>
      <c r="CI348" s="6"/>
      <c r="CJ348" s="5"/>
      <c r="CK348" s="25"/>
      <c r="CL348" s="5"/>
      <c r="DN348" s="14"/>
      <c r="DO348" s="14"/>
      <c r="DP348" s="5"/>
      <c r="DQ348" s="25"/>
      <c r="DR348" s="25"/>
      <c r="DS348" s="96"/>
      <c r="DT348" s="83"/>
      <c r="DU348" s="14"/>
      <c r="DX348" s="83"/>
      <c r="DY348" s="83"/>
      <c r="DZ348" s="83"/>
      <c r="EA348" s="83"/>
      <c r="EJ348" s="54"/>
      <c r="EK348" s="22"/>
      <c r="EL348" s="24"/>
      <c r="EP348" s="23"/>
      <c r="EQ348" s="24"/>
      <c r="ER348" s="22"/>
      <c r="ES348" s="24"/>
      <c r="ET348" s="24"/>
      <c r="EU348" s="23"/>
      <c r="EV348" s="26"/>
      <c r="EX348" s="6"/>
      <c r="EY348" s="24"/>
      <c r="EZ348" s="109"/>
      <c r="FA348" s="66"/>
      <c r="FB348" s="5"/>
      <c r="FC348" s="68"/>
      <c r="FD348" s="67"/>
      <c r="FE348" s="67"/>
      <c r="FF348" s="64"/>
      <c r="FG348" s="5"/>
      <c r="FH348" s="69"/>
      <c r="FI348" s="6"/>
      <c r="FJ348" s="5"/>
      <c r="FK348" s="25"/>
      <c r="FL348" s="5"/>
    </row>
    <row r="349" spans="40:168">
      <c r="AN349" s="14"/>
      <c r="AO349" s="14"/>
      <c r="AP349" s="5"/>
      <c r="AQ349" s="25"/>
      <c r="AR349" s="25"/>
      <c r="AS349" s="96"/>
      <c r="AT349" s="83"/>
      <c r="AU349" s="14"/>
      <c r="AX349" s="83"/>
      <c r="AY349" s="83"/>
      <c r="AZ349" s="83"/>
      <c r="BA349" s="83"/>
      <c r="BJ349" s="54"/>
      <c r="BK349" s="22"/>
      <c r="BL349" s="24"/>
      <c r="BP349" s="23"/>
      <c r="BQ349" s="24"/>
      <c r="BR349" s="22"/>
      <c r="BS349" s="24"/>
      <c r="BT349" s="24"/>
      <c r="BU349" s="23"/>
      <c r="BV349" s="26"/>
      <c r="BX349" s="6"/>
      <c r="BY349" s="24"/>
      <c r="BZ349" s="109"/>
      <c r="CA349" s="66"/>
      <c r="CB349" s="5"/>
      <c r="CC349" s="68"/>
      <c r="CD349" s="67"/>
      <c r="CE349" s="67"/>
      <c r="CF349" s="64"/>
      <c r="CG349" s="5"/>
      <c r="CH349" s="69"/>
      <c r="CI349" s="6"/>
      <c r="CJ349" s="5"/>
      <c r="CK349" s="25"/>
      <c r="CL349" s="5"/>
      <c r="DN349" s="14"/>
      <c r="DO349" s="14"/>
      <c r="DP349" s="5"/>
      <c r="DQ349" s="25"/>
      <c r="DR349" s="25"/>
      <c r="DS349" s="96"/>
      <c r="DT349" s="83"/>
      <c r="DU349" s="14"/>
      <c r="DX349" s="83"/>
      <c r="DY349" s="83"/>
      <c r="DZ349" s="83"/>
      <c r="EA349" s="83"/>
      <c r="EJ349" s="54"/>
      <c r="EK349" s="22"/>
      <c r="EL349" s="24"/>
      <c r="EP349" s="23"/>
      <c r="EQ349" s="24"/>
      <c r="ER349" s="22"/>
      <c r="ES349" s="24"/>
      <c r="ET349" s="24"/>
      <c r="EU349" s="23"/>
      <c r="EV349" s="26"/>
      <c r="EX349" s="6"/>
      <c r="EY349" s="24"/>
      <c r="EZ349" s="109"/>
      <c r="FA349" s="66"/>
      <c r="FB349" s="5"/>
      <c r="FC349" s="68"/>
      <c r="FD349" s="67"/>
      <c r="FE349" s="67"/>
      <c r="FF349" s="64"/>
      <c r="FG349" s="5"/>
      <c r="FH349" s="69"/>
      <c r="FI349" s="6"/>
      <c r="FJ349" s="5"/>
      <c r="FK349" s="25"/>
      <c r="FL349" s="5"/>
    </row>
    <row r="350" spans="40:168">
      <c r="AN350" s="14"/>
      <c r="AO350" s="14"/>
      <c r="AP350" s="5"/>
      <c r="AQ350" s="25"/>
      <c r="AR350" s="25"/>
      <c r="AS350" s="96"/>
      <c r="AT350" s="83"/>
      <c r="AU350" s="14"/>
      <c r="AX350" s="83"/>
      <c r="AY350" s="83"/>
      <c r="AZ350" s="83"/>
      <c r="BA350" s="83"/>
      <c r="BJ350" s="54"/>
      <c r="BK350" s="22"/>
      <c r="BL350" s="24"/>
      <c r="BP350" s="23"/>
      <c r="BQ350" s="24"/>
      <c r="BR350" s="22"/>
      <c r="BS350" s="24"/>
      <c r="BT350" s="24"/>
      <c r="BU350" s="23"/>
      <c r="BV350" s="26"/>
      <c r="BX350" s="6"/>
      <c r="BY350" s="24"/>
      <c r="BZ350" s="109"/>
      <c r="CA350" s="66"/>
      <c r="CB350" s="5"/>
      <c r="CC350" s="68"/>
      <c r="CD350" s="67"/>
      <c r="CE350" s="67"/>
      <c r="CF350" s="64"/>
      <c r="CG350" s="5"/>
      <c r="CH350" s="69"/>
      <c r="CI350" s="6"/>
      <c r="CJ350" s="5"/>
      <c r="CK350" s="25"/>
      <c r="CL350" s="5"/>
      <c r="DN350" s="14"/>
      <c r="DO350" s="14"/>
      <c r="DP350" s="5"/>
      <c r="DQ350" s="25"/>
      <c r="DR350" s="25"/>
      <c r="DS350" s="96"/>
      <c r="DT350" s="83"/>
      <c r="DU350" s="14"/>
      <c r="DX350" s="83"/>
      <c r="DY350" s="83"/>
      <c r="DZ350" s="83"/>
      <c r="EA350" s="83"/>
      <c r="EJ350" s="54"/>
      <c r="EK350" s="22"/>
      <c r="EL350" s="24"/>
      <c r="EP350" s="23"/>
      <c r="EQ350" s="24"/>
      <c r="ER350" s="22"/>
      <c r="ES350" s="24"/>
      <c r="ET350" s="24"/>
      <c r="EU350" s="23"/>
      <c r="EV350" s="26"/>
      <c r="EX350" s="6"/>
      <c r="EY350" s="24"/>
      <c r="EZ350" s="109"/>
      <c r="FA350" s="66"/>
      <c r="FB350" s="5"/>
      <c r="FC350" s="68"/>
      <c r="FD350" s="67"/>
      <c r="FE350" s="67"/>
      <c r="FF350" s="64"/>
      <c r="FG350" s="5"/>
      <c r="FH350" s="69"/>
      <c r="FI350" s="6"/>
      <c r="FJ350" s="5"/>
      <c r="FK350" s="25"/>
      <c r="FL350" s="5"/>
    </row>
    <row r="351" spans="40:168">
      <c r="AN351" s="14"/>
      <c r="AO351" s="14"/>
      <c r="AP351" s="5"/>
      <c r="AQ351" s="25"/>
      <c r="AR351" s="25"/>
      <c r="AS351" s="96"/>
      <c r="AT351" s="83"/>
      <c r="AU351" s="14"/>
      <c r="AX351" s="83"/>
      <c r="AY351" s="83"/>
      <c r="AZ351" s="83"/>
      <c r="BA351" s="83"/>
      <c r="BJ351" s="54"/>
      <c r="BK351" s="22"/>
      <c r="BL351" s="24"/>
      <c r="BP351" s="23"/>
      <c r="BQ351" s="24"/>
      <c r="BR351" s="22"/>
      <c r="BS351" s="24"/>
      <c r="BT351" s="24"/>
      <c r="BU351" s="23"/>
      <c r="BV351" s="26"/>
      <c r="BX351" s="6"/>
      <c r="BY351" s="24"/>
      <c r="BZ351" s="109"/>
      <c r="CA351" s="66"/>
      <c r="CB351" s="5"/>
      <c r="CC351" s="68"/>
      <c r="CD351" s="67"/>
      <c r="CE351" s="67"/>
      <c r="CF351" s="64"/>
      <c r="CG351" s="5"/>
      <c r="CH351" s="69"/>
      <c r="CI351" s="6"/>
      <c r="CJ351" s="5"/>
      <c r="CK351" s="25"/>
      <c r="CL351" s="5"/>
      <c r="DN351" s="14"/>
      <c r="DO351" s="14"/>
      <c r="DP351" s="5"/>
      <c r="DQ351" s="25"/>
      <c r="DR351" s="25"/>
      <c r="DS351" s="96"/>
      <c r="DT351" s="83"/>
      <c r="DU351" s="14"/>
      <c r="DX351" s="83"/>
      <c r="DY351" s="83"/>
      <c r="DZ351" s="83"/>
      <c r="EA351" s="83"/>
      <c r="EJ351" s="54"/>
      <c r="EK351" s="22"/>
      <c r="EL351" s="24"/>
      <c r="EP351" s="23"/>
      <c r="EQ351" s="24"/>
      <c r="ER351" s="22"/>
      <c r="ES351" s="24"/>
      <c r="ET351" s="24"/>
      <c r="EU351" s="23"/>
      <c r="EV351" s="26"/>
      <c r="EX351" s="6"/>
      <c r="EY351" s="24"/>
      <c r="EZ351" s="109"/>
      <c r="FA351" s="66"/>
      <c r="FB351" s="5"/>
      <c r="FC351" s="68"/>
      <c r="FD351" s="67"/>
      <c r="FE351" s="67"/>
      <c r="FF351" s="64"/>
      <c r="FG351" s="5"/>
      <c r="FH351" s="69"/>
      <c r="FI351" s="6"/>
      <c r="FJ351" s="5"/>
      <c r="FK351" s="25"/>
      <c r="FL351" s="5"/>
    </row>
    <row r="352" spans="40:168">
      <c r="AN352" s="14"/>
      <c r="AO352" s="14"/>
      <c r="AP352" s="5"/>
      <c r="AQ352" s="25"/>
      <c r="AR352" s="25"/>
      <c r="AS352" s="96"/>
      <c r="AT352" s="83"/>
      <c r="AU352" s="14"/>
      <c r="AX352" s="83"/>
      <c r="AY352" s="83"/>
      <c r="AZ352" s="83"/>
      <c r="BA352" s="83"/>
      <c r="BJ352" s="54"/>
      <c r="BK352" s="22"/>
      <c r="BL352" s="24"/>
      <c r="BP352" s="23"/>
      <c r="BQ352" s="24"/>
      <c r="BR352" s="22"/>
      <c r="BS352" s="24"/>
      <c r="BT352" s="24"/>
      <c r="BU352" s="23"/>
      <c r="BV352" s="26"/>
      <c r="BX352" s="6"/>
      <c r="BY352" s="24"/>
      <c r="BZ352" s="109"/>
      <c r="CA352" s="66"/>
      <c r="CB352" s="5"/>
      <c r="CC352" s="68"/>
      <c r="CD352" s="67"/>
      <c r="CE352" s="67"/>
      <c r="CF352" s="64"/>
      <c r="CG352" s="5"/>
      <c r="CH352" s="69"/>
      <c r="CI352" s="6"/>
      <c r="CJ352" s="5"/>
      <c r="CK352" s="25"/>
      <c r="CL352" s="5"/>
      <c r="DN352" s="14"/>
      <c r="DO352" s="14"/>
      <c r="DP352" s="5"/>
      <c r="DQ352" s="25"/>
      <c r="DR352" s="25"/>
      <c r="DS352" s="96"/>
      <c r="DT352" s="83"/>
      <c r="DU352" s="14"/>
      <c r="DX352" s="83"/>
      <c r="DY352" s="83"/>
      <c r="DZ352" s="83"/>
      <c r="EA352" s="83"/>
      <c r="EJ352" s="54"/>
      <c r="EK352" s="22"/>
      <c r="EL352" s="24"/>
      <c r="EP352" s="23"/>
      <c r="EQ352" s="24"/>
      <c r="ER352" s="22"/>
      <c r="ES352" s="24"/>
      <c r="ET352" s="24"/>
      <c r="EU352" s="23"/>
      <c r="EV352" s="26"/>
      <c r="EX352" s="6"/>
      <c r="EY352" s="24"/>
      <c r="EZ352" s="109"/>
      <c r="FA352" s="66"/>
      <c r="FB352" s="5"/>
      <c r="FC352" s="68"/>
      <c r="FD352" s="67"/>
      <c r="FE352" s="67"/>
      <c r="FF352" s="64"/>
      <c r="FG352" s="5"/>
      <c r="FH352" s="69"/>
      <c r="FI352" s="6"/>
      <c r="FJ352" s="5"/>
      <c r="FK352" s="25"/>
      <c r="FL352" s="5"/>
    </row>
    <row r="353" spans="40:168">
      <c r="AN353" s="14"/>
      <c r="AO353" s="14"/>
      <c r="AP353" s="5"/>
      <c r="AQ353" s="25"/>
      <c r="AR353" s="25"/>
      <c r="AS353" s="96"/>
      <c r="AT353" s="83"/>
      <c r="AU353" s="14"/>
      <c r="AX353" s="83"/>
      <c r="AY353" s="83"/>
      <c r="AZ353" s="83"/>
      <c r="BA353" s="83"/>
      <c r="BJ353" s="54"/>
      <c r="BK353" s="22"/>
      <c r="BL353" s="24"/>
      <c r="BP353" s="23"/>
      <c r="BQ353" s="24"/>
      <c r="BR353" s="22"/>
      <c r="BS353" s="24"/>
      <c r="BT353" s="24"/>
      <c r="BU353" s="23"/>
      <c r="BV353" s="26"/>
      <c r="BX353" s="6"/>
      <c r="BY353" s="24"/>
      <c r="BZ353" s="109"/>
      <c r="CA353" s="66"/>
      <c r="CB353" s="5"/>
      <c r="CC353" s="68"/>
      <c r="CD353" s="67"/>
      <c r="CE353" s="67"/>
      <c r="CF353" s="64"/>
      <c r="CG353" s="5"/>
      <c r="CH353" s="69"/>
      <c r="CI353" s="6"/>
      <c r="CJ353" s="5"/>
      <c r="CK353" s="25"/>
      <c r="CL353" s="5"/>
      <c r="DN353" s="14"/>
      <c r="DO353" s="14"/>
      <c r="DP353" s="5"/>
      <c r="DQ353" s="25"/>
      <c r="DR353" s="25"/>
      <c r="DS353" s="96"/>
      <c r="DT353" s="83"/>
      <c r="DU353" s="14"/>
      <c r="DX353" s="83"/>
      <c r="DY353" s="83"/>
      <c r="DZ353" s="83"/>
      <c r="EA353" s="83"/>
      <c r="EJ353" s="54"/>
      <c r="EK353" s="22"/>
      <c r="EL353" s="24"/>
      <c r="EP353" s="23"/>
      <c r="EQ353" s="24"/>
      <c r="ER353" s="22"/>
      <c r="ES353" s="24"/>
      <c r="ET353" s="24"/>
      <c r="EU353" s="23"/>
      <c r="EV353" s="26"/>
      <c r="EX353" s="6"/>
      <c r="EY353" s="24"/>
      <c r="EZ353" s="109"/>
      <c r="FA353" s="66"/>
      <c r="FB353" s="5"/>
      <c r="FC353" s="68"/>
      <c r="FD353" s="67"/>
      <c r="FE353" s="67"/>
      <c r="FF353" s="64"/>
      <c r="FG353" s="5"/>
      <c r="FH353" s="69"/>
      <c r="FI353" s="6"/>
      <c r="FJ353" s="5"/>
      <c r="FK353" s="25"/>
      <c r="FL353" s="5"/>
    </row>
    <row r="354" spans="40:168">
      <c r="AN354" s="14"/>
      <c r="AO354" s="14"/>
      <c r="AP354" s="5"/>
      <c r="AQ354" s="25"/>
      <c r="AR354" s="25"/>
      <c r="AS354" s="96"/>
      <c r="AT354" s="83"/>
      <c r="AU354" s="14"/>
      <c r="AX354" s="83"/>
      <c r="AY354" s="83"/>
      <c r="AZ354" s="83"/>
      <c r="BA354" s="83"/>
      <c r="BJ354" s="54"/>
      <c r="BK354" s="22"/>
      <c r="BL354" s="24"/>
      <c r="BP354" s="23"/>
      <c r="BQ354" s="24"/>
      <c r="BR354" s="22"/>
      <c r="BS354" s="24"/>
      <c r="BT354" s="24"/>
      <c r="BU354" s="23"/>
      <c r="BV354" s="26"/>
      <c r="BX354" s="6"/>
      <c r="BY354" s="24"/>
      <c r="BZ354" s="109"/>
      <c r="CA354" s="66"/>
      <c r="CB354" s="5"/>
      <c r="CC354" s="68"/>
      <c r="CD354" s="67"/>
      <c r="CE354" s="67"/>
      <c r="CF354" s="64"/>
      <c r="CG354" s="5"/>
      <c r="CH354" s="69"/>
      <c r="CI354" s="6"/>
      <c r="CJ354" s="5"/>
      <c r="CK354" s="25"/>
      <c r="CL354" s="5"/>
      <c r="DN354" s="14"/>
      <c r="DO354" s="14"/>
      <c r="DP354" s="5"/>
      <c r="DQ354" s="25"/>
      <c r="DR354" s="25"/>
      <c r="DS354" s="96"/>
      <c r="DT354" s="83"/>
      <c r="DU354" s="14"/>
      <c r="DX354" s="83"/>
      <c r="DY354" s="83"/>
      <c r="DZ354" s="83"/>
      <c r="EA354" s="83"/>
      <c r="EJ354" s="54"/>
      <c r="EK354" s="22"/>
      <c r="EL354" s="24"/>
      <c r="EP354" s="23"/>
      <c r="EQ354" s="24"/>
      <c r="ER354" s="22"/>
      <c r="ES354" s="24"/>
      <c r="ET354" s="24"/>
      <c r="EU354" s="23"/>
      <c r="EV354" s="26"/>
      <c r="EX354" s="6"/>
      <c r="EY354" s="24"/>
      <c r="EZ354" s="109"/>
      <c r="FA354" s="66"/>
      <c r="FB354" s="5"/>
      <c r="FC354" s="68"/>
      <c r="FD354" s="67"/>
      <c r="FE354" s="67"/>
      <c r="FF354" s="64"/>
      <c r="FG354" s="5"/>
      <c r="FH354" s="69"/>
      <c r="FI354" s="6"/>
      <c r="FJ354" s="5"/>
      <c r="FK354" s="25"/>
      <c r="FL354" s="5"/>
    </row>
    <row r="355" spans="40:168">
      <c r="AN355" s="14"/>
      <c r="AO355" s="14"/>
      <c r="AP355" s="5"/>
      <c r="AQ355" s="25"/>
      <c r="AR355" s="25"/>
      <c r="AS355" s="96"/>
      <c r="AT355" s="83"/>
      <c r="AU355" s="14"/>
      <c r="AX355" s="83"/>
      <c r="AY355" s="83"/>
      <c r="AZ355" s="83"/>
      <c r="BA355" s="83"/>
      <c r="BJ355" s="54"/>
      <c r="BK355" s="22"/>
      <c r="BL355" s="24"/>
      <c r="BP355" s="23"/>
      <c r="BQ355" s="24"/>
      <c r="BR355" s="22"/>
      <c r="BS355" s="24"/>
      <c r="BT355" s="24"/>
      <c r="BU355" s="23"/>
      <c r="BV355" s="26"/>
      <c r="BX355" s="6"/>
      <c r="BY355" s="24"/>
      <c r="BZ355" s="109"/>
      <c r="CA355" s="66"/>
      <c r="CB355" s="5"/>
      <c r="CC355" s="68"/>
      <c r="CD355" s="67"/>
      <c r="CE355" s="67"/>
      <c r="CF355" s="64"/>
      <c r="CG355" s="5"/>
      <c r="CH355" s="69"/>
      <c r="CI355" s="6"/>
      <c r="CJ355" s="5"/>
      <c r="CK355" s="25"/>
      <c r="CL355" s="5"/>
      <c r="DN355" s="14"/>
      <c r="DO355" s="14"/>
      <c r="DP355" s="5"/>
      <c r="DQ355" s="25"/>
      <c r="DR355" s="25"/>
      <c r="DS355" s="96"/>
      <c r="DT355" s="83"/>
      <c r="DU355" s="14"/>
      <c r="DX355" s="83"/>
      <c r="DY355" s="83"/>
      <c r="DZ355" s="83"/>
      <c r="EA355" s="83"/>
      <c r="EJ355" s="54"/>
      <c r="EK355" s="22"/>
      <c r="EL355" s="24"/>
      <c r="EP355" s="23"/>
      <c r="EQ355" s="24"/>
      <c r="ER355" s="22"/>
      <c r="ES355" s="24"/>
      <c r="ET355" s="24"/>
      <c r="EU355" s="23"/>
      <c r="EV355" s="26"/>
      <c r="EX355" s="6"/>
      <c r="EY355" s="24"/>
      <c r="EZ355" s="109"/>
      <c r="FA355" s="66"/>
      <c r="FB355" s="5"/>
      <c r="FC355" s="68"/>
      <c r="FD355" s="67"/>
      <c r="FE355" s="67"/>
      <c r="FF355" s="64"/>
      <c r="FG355" s="5"/>
      <c r="FH355" s="69"/>
      <c r="FI355" s="6"/>
      <c r="FJ355" s="5"/>
      <c r="FK355" s="25"/>
      <c r="FL355" s="5"/>
    </row>
    <row r="356" spans="40:168">
      <c r="AN356" s="14"/>
      <c r="AO356" s="14"/>
      <c r="AP356" s="5"/>
      <c r="AQ356" s="25"/>
      <c r="AR356" s="25"/>
      <c r="AS356" s="96"/>
      <c r="AT356" s="83"/>
      <c r="AU356" s="14"/>
      <c r="AX356" s="83"/>
      <c r="AY356" s="83"/>
      <c r="AZ356" s="83"/>
      <c r="BA356" s="83"/>
      <c r="BJ356" s="54"/>
      <c r="BK356" s="22"/>
      <c r="BL356" s="24"/>
      <c r="BP356" s="23"/>
      <c r="BQ356" s="24"/>
      <c r="BR356" s="22"/>
      <c r="BS356" s="24"/>
      <c r="BT356" s="24"/>
      <c r="BU356" s="23"/>
      <c r="BV356" s="26"/>
      <c r="BX356" s="6"/>
      <c r="BY356" s="24"/>
      <c r="BZ356" s="109"/>
      <c r="CA356" s="66"/>
      <c r="CB356" s="5"/>
      <c r="CC356" s="68"/>
      <c r="CD356" s="67"/>
      <c r="CE356" s="67"/>
      <c r="CF356" s="64"/>
      <c r="CG356" s="5"/>
      <c r="CH356" s="69"/>
      <c r="CI356" s="6"/>
      <c r="CJ356" s="5"/>
      <c r="CK356" s="25"/>
      <c r="CL356" s="5"/>
      <c r="DN356" s="14"/>
      <c r="DO356" s="14"/>
      <c r="DP356" s="5"/>
      <c r="DQ356" s="25"/>
      <c r="DR356" s="25"/>
      <c r="DS356" s="96"/>
      <c r="DT356" s="83"/>
      <c r="DU356" s="14"/>
      <c r="DX356" s="83"/>
      <c r="DY356" s="83"/>
      <c r="DZ356" s="83"/>
      <c r="EA356" s="83"/>
      <c r="EJ356" s="54"/>
      <c r="EK356" s="22"/>
      <c r="EL356" s="24"/>
      <c r="EP356" s="23"/>
      <c r="EQ356" s="24"/>
      <c r="ER356" s="22"/>
      <c r="ES356" s="24"/>
      <c r="ET356" s="24"/>
      <c r="EU356" s="23"/>
      <c r="EV356" s="26"/>
      <c r="EX356" s="6"/>
      <c r="EY356" s="24"/>
      <c r="EZ356" s="109"/>
      <c r="FA356" s="66"/>
      <c r="FB356" s="5"/>
      <c r="FC356" s="68"/>
      <c r="FD356" s="67"/>
      <c r="FE356" s="67"/>
      <c r="FF356" s="64"/>
      <c r="FG356" s="5"/>
      <c r="FH356" s="69"/>
      <c r="FI356" s="6"/>
      <c r="FJ356" s="5"/>
      <c r="FK356" s="25"/>
      <c r="FL356" s="5"/>
    </row>
    <row r="357" spans="40:168">
      <c r="AN357" s="14"/>
      <c r="AO357" s="14"/>
      <c r="AP357" s="5"/>
      <c r="AQ357" s="25"/>
      <c r="AR357" s="25"/>
      <c r="AS357" s="96"/>
      <c r="AT357" s="83"/>
      <c r="AU357" s="14"/>
      <c r="AX357" s="83"/>
      <c r="AY357" s="83"/>
      <c r="AZ357" s="83"/>
      <c r="BA357" s="83"/>
      <c r="BJ357" s="54"/>
      <c r="BK357" s="22"/>
      <c r="BL357" s="24"/>
      <c r="BP357" s="23"/>
      <c r="BQ357" s="24"/>
      <c r="BR357" s="22"/>
      <c r="BS357" s="24"/>
      <c r="BT357" s="24"/>
      <c r="BU357" s="23"/>
      <c r="BV357" s="26"/>
      <c r="BX357" s="6"/>
      <c r="BY357" s="24"/>
      <c r="BZ357" s="109"/>
      <c r="CA357" s="66"/>
      <c r="CB357" s="5"/>
      <c r="CC357" s="68"/>
      <c r="CD357" s="67"/>
      <c r="CE357" s="67"/>
      <c r="CF357" s="64"/>
      <c r="CG357" s="5"/>
      <c r="CH357" s="69"/>
      <c r="CI357" s="6"/>
      <c r="CJ357" s="5"/>
      <c r="CK357" s="25"/>
      <c r="CL357" s="5"/>
      <c r="DN357" s="14"/>
      <c r="DO357" s="14"/>
      <c r="DP357" s="5"/>
      <c r="DQ357" s="25"/>
      <c r="DR357" s="25"/>
      <c r="DS357" s="96"/>
      <c r="DT357" s="83"/>
      <c r="DU357" s="14"/>
      <c r="DX357" s="83"/>
      <c r="DY357" s="83"/>
      <c r="DZ357" s="83"/>
      <c r="EA357" s="83"/>
      <c r="EJ357" s="54"/>
      <c r="EK357" s="22"/>
      <c r="EL357" s="24"/>
      <c r="EP357" s="23"/>
      <c r="EQ357" s="24"/>
      <c r="ER357" s="22"/>
      <c r="ES357" s="24"/>
      <c r="ET357" s="24"/>
      <c r="EU357" s="23"/>
      <c r="EV357" s="26"/>
      <c r="EX357" s="6"/>
      <c r="EY357" s="24"/>
      <c r="EZ357" s="109"/>
      <c r="FA357" s="66"/>
      <c r="FB357" s="5"/>
      <c r="FC357" s="68"/>
      <c r="FD357" s="67"/>
      <c r="FE357" s="67"/>
      <c r="FF357" s="64"/>
      <c r="FG357" s="5"/>
      <c r="FH357" s="69"/>
      <c r="FI357" s="6"/>
      <c r="FJ357" s="5"/>
      <c r="FK357" s="25"/>
      <c r="FL357" s="5"/>
    </row>
    <row r="358" spans="40:168">
      <c r="AN358" s="14"/>
      <c r="AO358" s="14"/>
      <c r="AP358" s="5"/>
      <c r="AQ358" s="25"/>
      <c r="AR358" s="25"/>
      <c r="AS358" s="96"/>
      <c r="AT358" s="83"/>
      <c r="AU358" s="14"/>
      <c r="AX358" s="83"/>
      <c r="AY358" s="83"/>
      <c r="AZ358" s="83"/>
      <c r="BA358" s="83"/>
      <c r="BJ358" s="54"/>
      <c r="BK358" s="22"/>
      <c r="BL358" s="24"/>
      <c r="BP358" s="23"/>
      <c r="BQ358" s="24"/>
      <c r="BR358" s="22"/>
      <c r="BS358" s="24"/>
      <c r="BT358" s="24"/>
      <c r="BU358" s="23"/>
      <c r="BV358" s="26"/>
      <c r="BX358" s="6"/>
      <c r="BY358" s="24"/>
      <c r="BZ358" s="109"/>
      <c r="CA358" s="66"/>
      <c r="CB358" s="5"/>
      <c r="CC358" s="68"/>
      <c r="CD358" s="67"/>
      <c r="CE358" s="67"/>
      <c r="CF358" s="64"/>
      <c r="CG358" s="5"/>
      <c r="CH358" s="69"/>
      <c r="CI358" s="6"/>
      <c r="CJ358" s="5"/>
      <c r="CK358" s="25"/>
      <c r="CL358" s="5"/>
      <c r="DN358" s="14"/>
      <c r="DO358" s="14"/>
      <c r="DP358" s="5"/>
      <c r="DQ358" s="25"/>
      <c r="DR358" s="25"/>
      <c r="DS358" s="96"/>
      <c r="DT358" s="83"/>
      <c r="DU358" s="14"/>
      <c r="DX358" s="83"/>
      <c r="DY358" s="83"/>
      <c r="DZ358" s="83"/>
      <c r="EA358" s="83"/>
      <c r="EJ358" s="54"/>
      <c r="EK358" s="22"/>
      <c r="EL358" s="24"/>
      <c r="EP358" s="23"/>
      <c r="EQ358" s="24"/>
      <c r="ER358" s="22"/>
      <c r="ES358" s="24"/>
      <c r="ET358" s="24"/>
      <c r="EU358" s="23"/>
      <c r="EV358" s="26"/>
      <c r="EX358" s="6"/>
      <c r="EY358" s="24"/>
      <c r="EZ358" s="109"/>
      <c r="FA358" s="66"/>
      <c r="FB358" s="5"/>
      <c r="FC358" s="68"/>
      <c r="FD358" s="67"/>
      <c r="FE358" s="67"/>
      <c r="FF358" s="64"/>
      <c r="FG358" s="5"/>
      <c r="FH358" s="69"/>
      <c r="FI358" s="6"/>
      <c r="FJ358" s="5"/>
      <c r="FK358" s="25"/>
      <c r="FL358" s="5"/>
    </row>
    <row r="359" spans="40:168">
      <c r="AN359" s="14"/>
      <c r="AO359" s="14"/>
      <c r="AP359" s="5"/>
      <c r="AQ359" s="25"/>
      <c r="AR359" s="25"/>
      <c r="AS359" s="96"/>
      <c r="AT359" s="83"/>
      <c r="AU359" s="14"/>
      <c r="AX359" s="83"/>
      <c r="AY359" s="83"/>
      <c r="AZ359" s="83"/>
      <c r="BA359" s="83"/>
      <c r="BJ359" s="54"/>
      <c r="BK359" s="22"/>
      <c r="BL359" s="24"/>
      <c r="BP359" s="23"/>
      <c r="BQ359" s="24"/>
      <c r="BR359" s="22"/>
      <c r="BS359" s="24"/>
      <c r="BT359" s="24"/>
      <c r="BU359" s="23"/>
      <c r="BV359" s="26"/>
      <c r="BX359" s="6"/>
      <c r="BY359" s="24"/>
      <c r="BZ359" s="109"/>
      <c r="CA359" s="66"/>
      <c r="CB359" s="5"/>
      <c r="CC359" s="68"/>
      <c r="CD359" s="67"/>
      <c r="CE359" s="67"/>
      <c r="CF359" s="64"/>
      <c r="CG359" s="5"/>
      <c r="CH359" s="69"/>
      <c r="CI359" s="6"/>
      <c r="CJ359" s="5"/>
      <c r="CK359" s="25"/>
      <c r="CL359" s="5"/>
      <c r="DN359" s="14"/>
      <c r="DO359" s="14"/>
      <c r="DP359" s="5"/>
      <c r="DQ359" s="25"/>
      <c r="DR359" s="25"/>
      <c r="DS359" s="96"/>
      <c r="DT359" s="83"/>
      <c r="DU359" s="14"/>
      <c r="DX359" s="83"/>
      <c r="DY359" s="83"/>
      <c r="DZ359" s="83"/>
      <c r="EA359" s="83"/>
      <c r="EJ359" s="54"/>
      <c r="EK359" s="22"/>
      <c r="EL359" s="24"/>
      <c r="EP359" s="23"/>
      <c r="EQ359" s="24"/>
      <c r="ER359" s="22"/>
      <c r="ES359" s="24"/>
      <c r="ET359" s="24"/>
      <c r="EU359" s="23"/>
      <c r="EV359" s="26"/>
      <c r="EX359" s="6"/>
      <c r="EY359" s="24"/>
      <c r="EZ359" s="109"/>
      <c r="FA359" s="66"/>
      <c r="FB359" s="5"/>
      <c r="FC359" s="68"/>
      <c r="FD359" s="67"/>
      <c r="FE359" s="67"/>
      <c r="FF359" s="64"/>
      <c r="FG359" s="5"/>
      <c r="FH359" s="69"/>
      <c r="FI359" s="6"/>
      <c r="FJ359" s="5"/>
      <c r="FK359" s="25"/>
      <c r="FL359" s="5"/>
    </row>
    <row r="360" spans="40:168">
      <c r="AN360" s="14"/>
      <c r="AO360" s="14"/>
      <c r="AP360" s="5"/>
      <c r="AQ360" s="25"/>
      <c r="AR360" s="25"/>
      <c r="AS360" s="96"/>
      <c r="AT360" s="83"/>
      <c r="AU360" s="14"/>
      <c r="AX360" s="83"/>
      <c r="AY360" s="83"/>
      <c r="AZ360" s="83"/>
      <c r="BA360" s="83"/>
      <c r="BJ360" s="54"/>
      <c r="BK360" s="22"/>
      <c r="BL360" s="24"/>
      <c r="BP360" s="23"/>
      <c r="BQ360" s="24"/>
      <c r="BR360" s="22"/>
      <c r="BS360" s="24"/>
      <c r="BT360" s="24"/>
      <c r="BU360" s="23"/>
      <c r="BV360" s="26"/>
      <c r="BX360" s="6"/>
      <c r="BY360" s="24"/>
      <c r="BZ360" s="109"/>
      <c r="CA360" s="66"/>
      <c r="CB360" s="5"/>
      <c r="CC360" s="68"/>
      <c r="CD360" s="67"/>
      <c r="CE360" s="67"/>
      <c r="CF360" s="64"/>
      <c r="CG360" s="5"/>
      <c r="CH360" s="69"/>
      <c r="CI360" s="6"/>
      <c r="CJ360" s="5"/>
      <c r="CK360" s="25"/>
      <c r="CL360" s="5"/>
      <c r="DN360" s="14"/>
      <c r="DO360" s="14"/>
      <c r="DP360" s="5"/>
      <c r="DQ360" s="25"/>
      <c r="DR360" s="25"/>
      <c r="DS360" s="96"/>
      <c r="DT360" s="83"/>
      <c r="DU360" s="14"/>
      <c r="DX360" s="83"/>
      <c r="DY360" s="83"/>
      <c r="DZ360" s="83"/>
      <c r="EA360" s="83"/>
      <c r="EJ360" s="54"/>
      <c r="EK360" s="22"/>
      <c r="EL360" s="24"/>
      <c r="EP360" s="23"/>
      <c r="EQ360" s="24"/>
      <c r="ER360" s="22"/>
      <c r="ES360" s="24"/>
      <c r="ET360" s="24"/>
      <c r="EU360" s="23"/>
      <c r="EV360" s="26"/>
      <c r="EX360" s="6"/>
      <c r="EY360" s="24"/>
      <c r="EZ360" s="109"/>
      <c r="FA360" s="66"/>
      <c r="FB360" s="5"/>
      <c r="FC360" s="68"/>
      <c r="FD360" s="67"/>
      <c r="FE360" s="67"/>
      <c r="FF360" s="64"/>
      <c r="FG360" s="5"/>
      <c r="FH360" s="69"/>
      <c r="FI360" s="6"/>
      <c r="FJ360" s="5"/>
      <c r="FK360" s="25"/>
      <c r="FL360" s="5"/>
    </row>
    <row r="361" spans="40:168">
      <c r="AN361" s="14"/>
      <c r="AO361" s="14"/>
      <c r="AP361" s="5"/>
      <c r="AQ361" s="25"/>
      <c r="AR361" s="25"/>
      <c r="AS361" s="96"/>
      <c r="AT361" s="83"/>
      <c r="AU361" s="14"/>
      <c r="AX361" s="83"/>
      <c r="AY361" s="83"/>
      <c r="AZ361" s="83"/>
      <c r="BA361" s="83"/>
      <c r="BJ361" s="54"/>
      <c r="BK361" s="22"/>
      <c r="BL361" s="24"/>
      <c r="BP361" s="23"/>
      <c r="BQ361" s="24"/>
      <c r="BR361" s="22"/>
      <c r="BS361" s="24"/>
      <c r="BT361" s="24"/>
      <c r="BU361" s="23"/>
      <c r="BV361" s="26"/>
      <c r="BX361" s="6"/>
      <c r="BY361" s="24"/>
      <c r="BZ361" s="109"/>
      <c r="CA361" s="66"/>
      <c r="CB361" s="5"/>
      <c r="CC361" s="68"/>
      <c r="CD361" s="67"/>
      <c r="CE361" s="67"/>
      <c r="CF361" s="64"/>
      <c r="CG361" s="5"/>
      <c r="CH361" s="69"/>
      <c r="CI361" s="6"/>
      <c r="CJ361" s="5"/>
      <c r="CK361" s="25"/>
      <c r="CL361" s="5"/>
      <c r="DN361" s="14"/>
      <c r="DO361" s="14"/>
      <c r="DP361" s="5"/>
      <c r="DQ361" s="25"/>
      <c r="DR361" s="25"/>
      <c r="DS361" s="96"/>
      <c r="DT361" s="83"/>
      <c r="DU361" s="14"/>
      <c r="DX361" s="83"/>
      <c r="DY361" s="83"/>
      <c r="DZ361" s="83"/>
      <c r="EA361" s="83"/>
      <c r="EJ361" s="54"/>
      <c r="EK361" s="22"/>
      <c r="EL361" s="24"/>
      <c r="EP361" s="23"/>
      <c r="EQ361" s="24"/>
      <c r="ER361" s="22"/>
      <c r="ES361" s="24"/>
      <c r="ET361" s="24"/>
      <c r="EU361" s="23"/>
      <c r="EV361" s="26"/>
      <c r="EX361" s="6"/>
      <c r="EY361" s="24"/>
      <c r="EZ361" s="109"/>
      <c r="FA361" s="66"/>
      <c r="FB361" s="5"/>
      <c r="FC361" s="68"/>
      <c r="FD361" s="67"/>
      <c r="FE361" s="67"/>
      <c r="FF361" s="64"/>
      <c r="FG361" s="5"/>
      <c r="FH361" s="69"/>
      <c r="FI361" s="6"/>
      <c r="FJ361" s="5"/>
      <c r="FK361" s="25"/>
      <c r="FL361" s="5"/>
    </row>
    <row r="362" spans="40:168">
      <c r="AN362" s="14"/>
      <c r="AO362" s="14"/>
      <c r="AP362" s="5"/>
      <c r="AQ362" s="25"/>
      <c r="AR362" s="25"/>
      <c r="AS362" s="96"/>
      <c r="AT362" s="83"/>
      <c r="AU362" s="14"/>
      <c r="AX362" s="83"/>
      <c r="AY362" s="83"/>
      <c r="AZ362" s="83"/>
      <c r="BA362" s="83"/>
      <c r="BJ362" s="54"/>
      <c r="BK362" s="22"/>
      <c r="BL362" s="24"/>
      <c r="BP362" s="23"/>
      <c r="BQ362" s="24"/>
      <c r="BR362" s="22"/>
      <c r="BS362" s="24"/>
      <c r="BT362" s="24"/>
      <c r="BU362" s="23"/>
      <c r="BV362" s="26"/>
      <c r="BX362" s="6"/>
      <c r="BY362" s="24"/>
      <c r="BZ362" s="109"/>
      <c r="CA362" s="66"/>
      <c r="CB362" s="5"/>
      <c r="CC362" s="68"/>
      <c r="CD362" s="67"/>
      <c r="CE362" s="67"/>
      <c r="CF362" s="64"/>
      <c r="CG362" s="5"/>
      <c r="CH362" s="69"/>
      <c r="CI362" s="6"/>
      <c r="CJ362" s="5"/>
      <c r="CK362" s="25"/>
      <c r="CL362" s="5"/>
      <c r="DN362" s="14"/>
      <c r="DO362" s="14"/>
      <c r="DP362" s="5"/>
      <c r="DQ362" s="25"/>
      <c r="DR362" s="25"/>
      <c r="DS362" s="96"/>
      <c r="DT362" s="83"/>
      <c r="DU362" s="14"/>
      <c r="DX362" s="83"/>
      <c r="DY362" s="83"/>
      <c r="DZ362" s="83"/>
      <c r="EA362" s="83"/>
      <c r="EJ362" s="54"/>
      <c r="EK362" s="22"/>
      <c r="EL362" s="24"/>
      <c r="EP362" s="23"/>
      <c r="EQ362" s="24"/>
      <c r="ER362" s="22"/>
      <c r="ES362" s="24"/>
      <c r="ET362" s="24"/>
      <c r="EU362" s="23"/>
      <c r="EV362" s="26"/>
      <c r="EX362" s="6"/>
      <c r="EY362" s="24"/>
      <c r="EZ362" s="109"/>
      <c r="FA362" s="66"/>
      <c r="FB362" s="5"/>
      <c r="FC362" s="68"/>
      <c r="FD362" s="67"/>
      <c r="FE362" s="67"/>
      <c r="FF362" s="64"/>
      <c r="FG362" s="5"/>
      <c r="FH362" s="69"/>
      <c r="FI362" s="6"/>
      <c r="FJ362" s="5"/>
      <c r="FK362" s="25"/>
      <c r="FL362" s="5"/>
    </row>
    <row r="363" spans="40:168">
      <c r="AN363" s="14"/>
      <c r="AO363" s="14"/>
      <c r="AP363" s="5"/>
      <c r="AQ363" s="25"/>
      <c r="AR363" s="25"/>
      <c r="AS363" s="96"/>
      <c r="AT363" s="83"/>
      <c r="AU363" s="14"/>
      <c r="AX363" s="83"/>
      <c r="AY363" s="83"/>
      <c r="AZ363" s="83"/>
      <c r="BA363" s="83"/>
      <c r="BJ363" s="54"/>
      <c r="BK363" s="22"/>
      <c r="BL363" s="24"/>
      <c r="BP363" s="23"/>
      <c r="BQ363" s="24"/>
      <c r="BR363" s="22"/>
      <c r="BS363" s="24"/>
      <c r="BT363" s="24"/>
      <c r="BU363" s="23"/>
      <c r="BV363" s="26"/>
      <c r="BX363" s="6"/>
      <c r="BY363" s="24"/>
      <c r="BZ363" s="109"/>
      <c r="CA363" s="66"/>
      <c r="CB363" s="5"/>
      <c r="CC363" s="68"/>
      <c r="CD363" s="67"/>
      <c r="CE363" s="67"/>
      <c r="CF363" s="64"/>
      <c r="CG363" s="5"/>
      <c r="CH363" s="69"/>
      <c r="CI363" s="6"/>
      <c r="CJ363" s="5"/>
      <c r="CK363" s="25"/>
      <c r="CL363" s="5"/>
      <c r="DN363" s="14"/>
      <c r="DO363" s="14"/>
      <c r="DP363" s="5"/>
      <c r="DQ363" s="25"/>
      <c r="DR363" s="25"/>
      <c r="DS363" s="96"/>
      <c r="DT363" s="83"/>
      <c r="DU363" s="14"/>
      <c r="DX363" s="83"/>
      <c r="DY363" s="83"/>
      <c r="DZ363" s="83"/>
      <c r="EA363" s="83"/>
      <c r="EJ363" s="54"/>
      <c r="EK363" s="22"/>
      <c r="EL363" s="24"/>
      <c r="EP363" s="23"/>
      <c r="EQ363" s="24"/>
      <c r="ER363" s="22"/>
      <c r="ES363" s="24"/>
      <c r="ET363" s="24"/>
      <c r="EU363" s="23"/>
      <c r="EV363" s="26"/>
      <c r="EX363" s="6"/>
      <c r="EY363" s="24"/>
      <c r="EZ363" s="109"/>
      <c r="FA363" s="66"/>
      <c r="FB363" s="5"/>
      <c r="FC363" s="68"/>
      <c r="FD363" s="67"/>
      <c r="FE363" s="67"/>
      <c r="FF363" s="64"/>
      <c r="FG363" s="5"/>
      <c r="FH363" s="69"/>
      <c r="FI363" s="6"/>
      <c r="FJ363" s="5"/>
      <c r="FK363" s="25"/>
      <c r="FL363" s="5"/>
    </row>
    <row r="364" spans="40:168">
      <c r="AN364" s="14"/>
      <c r="AO364" s="14"/>
      <c r="AP364" s="5"/>
      <c r="AQ364" s="25"/>
      <c r="AR364" s="25"/>
      <c r="AS364" s="96"/>
      <c r="AT364" s="83"/>
      <c r="AU364" s="14"/>
      <c r="AX364" s="83"/>
      <c r="AY364" s="83"/>
      <c r="AZ364" s="83"/>
      <c r="BA364" s="83"/>
      <c r="BJ364" s="54"/>
      <c r="BK364" s="22"/>
      <c r="BL364" s="24"/>
      <c r="BP364" s="23"/>
      <c r="BQ364" s="24"/>
      <c r="BR364" s="22"/>
      <c r="BS364" s="24"/>
      <c r="BT364" s="24"/>
      <c r="BU364" s="23"/>
      <c r="BV364" s="26"/>
      <c r="BX364" s="6"/>
      <c r="BY364" s="24"/>
      <c r="BZ364" s="109"/>
      <c r="CA364" s="66"/>
      <c r="CB364" s="5"/>
      <c r="CC364" s="68"/>
      <c r="CD364" s="67"/>
      <c r="CE364" s="67"/>
      <c r="CF364" s="64"/>
      <c r="CG364" s="5"/>
      <c r="CH364" s="69"/>
      <c r="CI364" s="6"/>
      <c r="CJ364" s="5"/>
      <c r="CK364" s="25"/>
      <c r="CL364" s="5"/>
      <c r="DN364" s="14"/>
      <c r="DO364" s="14"/>
      <c r="DP364" s="5"/>
      <c r="DQ364" s="25"/>
      <c r="DR364" s="25"/>
      <c r="DS364" s="96"/>
      <c r="DT364" s="83"/>
      <c r="DU364" s="14"/>
      <c r="DX364" s="83"/>
      <c r="DY364" s="83"/>
      <c r="DZ364" s="83"/>
      <c r="EA364" s="83"/>
      <c r="EJ364" s="54"/>
      <c r="EK364" s="22"/>
      <c r="EL364" s="24"/>
      <c r="EP364" s="23"/>
      <c r="EQ364" s="24"/>
      <c r="ER364" s="22"/>
      <c r="ES364" s="24"/>
      <c r="ET364" s="24"/>
      <c r="EU364" s="23"/>
      <c r="EV364" s="26"/>
      <c r="EX364" s="6"/>
      <c r="EY364" s="24"/>
      <c r="EZ364" s="109"/>
      <c r="FA364" s="66"/>
      <c r="FB364" s="5"/>
      <c r="FC364" s="68"/>
      <c r="FD364" s="67"/>
      <c r="FE364" s="67"/>
      <c r="FF364" s="64"/>
      <c r="FG364" s="5"/>
      <c r="FH364" s="69"/>
      <c r="FI364" s="6"/>
      <c r="FJ364" s="5"/>
      <c r="FK364" s="25"/>
      <c r="FL364" s="5"/>
    </row>
    <row r="365" spans="40:168">
      <c r="AN365" s="14"/>
      <c r="AO365" s="14"/>
      <c r="AP365" s="5"/>
      <c r="AQ365" s="25"/>
      <c r="AR365" s="25"/>
      <c r="AS365" s="96"/>
      <c r="AT365" s="83"/>
      <c r="AU365" s="14"/>
      <c r="AX365" s="83"/>
      <c r="AY365" s="83"/>
      <c r="AZ365" s="83"/>
      <c r="BA365" s="83"/>
      <c r="BJ365" s="54"/>
      <c r="BK365" s="22"/>
      <c r="BL365" s="24"/>
      <c r="BP365" s="23"/>
      <c r="BQ365" s="24"/>
      <c r="BR365" s="22"/>
      <c r="BS365" s="24"/>
      <c r="BT365" s="24"/>
      <c r="BU365" s="23"/>
      <c r="BV365" s="26"/>
      <c r="BX365" s="6"/>
      <c r="BY365" s="24"/>
      <c r="BZ365" s="109"/>
      <c r="CA365" s="66"/>
      <c r="CB365" s="5"/>
      <c r="CC365" s="68"/>
      <c r="CD365" s="67"/>
      <c r="CE365" s="67"/>
      <c r="CF365" s="64"/>
      <c r="CG365" s="5"/>
      <c r="CH365" s="69"/>
      <c r="CI365" s="6"/>
      <c r="CJ365" s="5"/>
      <c r="CK365" s="25"/>
      <c r="CL365" s="5"/>
      <c r="DN365" s="14"/>
      <c r="DO365" s="14"/>
      <c r="DP365" s="5"/>
      <c r="DQ365" s="25"/>
      <c r="DR365" s="25"/>
      <c r="DS365" s="96"/>
      <c r="DT365" s="83"/>
      <c r="DU365" s="14"/>
      <c r="DX365" s="83"/>
      <c r="DY365" s="83"/>
      <c r="DZ365" s="83"/>
      <c r="EA365" s="83"/>
      <c r="EJ365" s="54"/>
      <c r="EK365" s="22"/>
      <c r="EL365" s="24"/>
      <c r="EP365" s="23"/>
      <c r="EQ365" s="24"/>
      <c r="ER365" s="22"/>
      <c r="ES365" s="24"/>
      <c r="ET365" s="24"/>
      <c r="EU365" s="23"/>
      <c r="EV365" s="26"/>
      <c r="EX365" s="6"/>
      <c r="EY365" s="24"/>
      <c r="EZ365" s="109"/>
      <c r="FA365" s="66"/>
      <c r="FB365" s="5"/>
      <c r="FC365" s="68"/>
      <c r="FD365" s="67"/>
      <c r="FE365" s="67"/>
      <c r="FF365" s="64"/>
      <c r="FG365" s="5"/>
      <c r="FH365" s="69"/>
      <c r="FI365" s="6"/>
      <c r="FJ365" s="5"/>
      <c r="FK365" s="25"/>
      <c r="FL365" s="5"/>
    </row>
    <row r="366" spans="40:168">
      <c r="AN366" s="14"/>
      <c r="AO366" s="14"/>
      <c r="AP366" s="5"/>
      <c r="AQ366" s="25"/>
      <c r="AR366" s="25"/>
      <c r="AS366" s="96"/>
      <c r="AT366" s="83"/>
      <c r="AU366" s="14"/>
      <c r="AX366" s="83"/>
      <c r="AY366" s="83"/>
      <c r="AZ366" s="83"/>
      <c r="BA366" s="83"/>
      <c r="BJ366" s="54"/>
      <c r="BK366" s="22"/>
      <c r="BL366" s="24"/>
      <c r="BP366" s="23"/>
      <c r="BQ366" s="24"/>
      <c r="BR366" s="22"/>
      <c r="BS366" s="24"/>
      <c r="BT366" s="24"/>
      <c r="BU366" s="23"/>
      <c r="BV366" s="26"/>
      <c r="BX366" s="6"/>
      <c r="BY366" s="24"/>
      <c r="BZ366" s="109"/>
      <c r="CA366" s="66"/>
      <c r="CB366" s="5"/>
      <c r="CC366" s="68"/>
      <c r="CD366" s="67"/>
      <c r="CE366" s="67"/>
      <c r="CF366" s="64"/>
      <c r="CG366" s="5"/>
      <c r="CH366" s="69"/>
      <c r="CI366" s="6"/>
      <c r="CJ366" s="5"/>
      <c r="CK366" s="25"/>
      <c r="CL366" s="5"/>
      <c r="DN366" s="14"/>
      <c r="DO366" s="14"/>
      <c r="DP366" s="5"/>
      <c r="DQ366" s="25"/>
      <c r="DR366" s="25"/>
      <c r="DS366" s="96"/>
      <c r="DT366" s="83"/>
      <c r="DU366" s="14"/>
      <c r="DX366" s="83"/>
      <c r="DY366" s="83"/>
      <c r="DZ366" s="83"/>
      <c r="EA366" s="83"/>
      <c r="EJ366" s="54"/>
      <c r="EK366" s="22"/>
      <c r="EL366" s="24"/>
      <c r="EP366" s="23"/>
      <c r="EQ366" s="24"/>
      <c r="ER366" s="22"/>
      <c r="ES366" s="24"/>
      <c r="ET366" s="24"/>
      <c r="EU366" s="23"/>
      <c r="EV366" s="26"/>
      <c r="EX366" s="6"/>
      <c r="EY366" s="24"/>
      <c r="EZ366" s="109"/>
      <c r="FA366" s="66"/>
      <c r="FB366" s="5"/>
      <c r="FC366" s="68"/>
      <c r="FD366" s="67"/>
      <c r="FE366" s="67"/>
      <c r="FF366" s="64"/>
      <c r="FG366" s="5"/>
      <c r="FH366" s="69"/>
      <c r="FI366" s="6"/>
      <c r="FJ366" s="5"/>
      <c r="FK366" s="25"/>
      <c r="FL366" s="5"/>
    </row>
    <row r="367" spans="40:168">
      <c r="AN367" s="14"/>
      <c r="AO367" s="14"/>
      <c r="AP367" s="5"/>
      <c r="AQ367" s="25"/>
      <c r="AR367" s="25"/>
      <c r="AS367" s="96"/>
      <c r="AT367" s="83"/>
      <c r="AU367" s="14"/>
      <c r="AX367" s="83"/>
      <c r="AY367" s="83"/>
      <c r="AZ367" s="83"/>
      <c r="BA367" s="83"/>
      <c r="BJ367" s="54"/>
      <c r="BK367" s="22"/>
      <c r="BL367" s="24"/>
      <c r="BP367" s="23"/>
      <c r="BQ367" s="24"/>
      <c r="BR367" s="22"/>
      <c r="BS367" s="24"/>
      <c r="BT367" s="24"/>
      <c r="BU367" s="23"/>
      <c r="BV367" s="26"/>
      <c r="BX367" s="6"/>
      <c r="BY367" s="24"/>
      <c r="BZ367" s="109"/>
      <c r="CA367" s="66"/>
      <c r="CB367" s="5"/>
      <c r="CC367" s="68"/>
      <c r="CD367" s="67"/>
      <c r="CE367" s="67"/>
      <c r="CF367" s="64"/>
      <c r="CG367" s="5"/>
      <c r="CH367" s="69"/>
      <c r="CI367" s="6"/>
      <c r="CJ367" s="5"/>
      <c r="CK367" s="25"/>
      <c r="CL367" s="5"/>
      <c r="DN367" s="14"/>
      <c r="DO367" s="14"/>
      <c r="DP367" s="5"/>
      <c r="DQ367" s="25"/>
      <c r="DR367" s="25"/>
      <c r="DS367" s="96"/>
      <c r="DT367" s="83"/>
      <c r="DU367" s="14"/>
      <c r="DX367" s="83"/>
      <c r="DY367" s="83"/>
      <c r="DZ367" s="83"/>
      <c r="EA367" s="83"/>
      <c r="EJ367" s="54"/>
      <c r="EK367" s="22"/>
      <c r="EL367" s="24"/>
      <c r="EP367" s="23"/>
      <c r="EQ367" s="24"/>
      <c r="ER367" s="22"/>
      <c r="ES367" s="24"/>
      <c r="ET367" s="24"/>
      <c r="EU367" s="23"/>
      <c r="EV367" s="26"/>
      <c r="EX367" s="6"/>
      <c r="EY367" s="24"/>
      <c r="EZ367" s="109"/>
      <c r="FA367" s="66"/>
      <c r="FB367" s="5"/>
      <c r="FC367" s="68"/>
      <c r="FD367" s="67"/>
      <c r="FE367" s="67"/>
      <c r="FF367" s="64"/>
      <c r="FG367" s="5"/>
      <c r="FH367" s="69"/>
      <c r="FI367" s="6"/>
      <c r="FJ367" s="5"/>
      <c r="FK367" s="25"/>
      <c r="FL367" s="5"/>
    </row>
    <row r="368" spans="40:168">
      <c r="AN368" s="14"/>
      <c r="AO368" s="14"/>
      <c r="AP368" s="5"/>
      <c r="AQ368" s="25"/>
      <c r="AR368" s="25"/>
      <c r="AS368" s="96"/>
      <c r="AT368" s="83"/>
      <c r="AU368" s="14"/>
      <c r="AX368" s="83"/>
      <c r="AY368" s="83"/>
      <c r="AZ368" s="83"/>
      <c r="BA368" s="83"/>
      <c r="BJ368" s="54"/>
      <c r="BK368" s="22"/>
      <c r="BL368" s="24"/>
      <c r="BP368" s="23"/>
      <c r="BQ368" s="24"/>
      <c r="BR368" s="22"/>
      <c r="BS368" s="24"/>
      <c r="BT368" s="24"/>
      <c r="BU368" s="23"/>
      <c r="BV368" s="26"/>
      <c r="BX368" s="6"/>
      <c r="BY368" s="24"/>
      <c r="BZ368" s="109"/>
      <c r="CA368" s="66"/>
      <c r="CB368" s="5"/>
      <c r="CC368" s="68"/>
      <c r="CD368" s="67"/>
      <c r="CE368" s="67"/>
      <c r="CF368" s="64"/>
      <c r="CG368" s="5"/>
      <c r="CH368" s="69"/>
      <c r="CI368" s="6"/>
      <c r="CJ368" s="5"/>
      <c r="CK368" s="25"/>
      <c r="CL368" s="5"/>
      <c r="DN368" s="14"/>
      <c r="DO368" s="14"/>
      <c r="DP368" s="5"/>
      <c r="DQ368" s="25"/>
      <c r="DR368" s="25"/>
      <c r="DS368" s="96"/>
      <c r="DT368" s="83"/>
      <c r="DU368" s="14"/>
      <c r="DX368" s="83"/>
      <c r="DY368" s="83"/>
      <c r="DZ368" s="83"/>
      <c r="EA368" s="83"/>
      <c r="EJ368" s="54"/>
      <c r="EK368" s="22"/>
      <c r="EL368" s="24"/>
      <c r="EP368" s="23"/>
      <c r="EQ368" s="24"/>
      <c r="ER368" s="22"/>
      <c r="ES368" s="24"/>
      <c r="ET368" s="24"/>
      <c r="EU368" s="23"/>
      <c r="EV368" s="26"/>
      <c r="EX368" s="6"/>
      <c r="EY368" s="24"/>
      <c r="EZ368" s="109"/>
      <c r="FA368" s="66"/>
      <c r="FB368" s="5"/>
      <c r="FC368" s="68"/>
      <c r="FD368" s="67"/>
      <c r="FE368" s="67"/>
      <c r="FF368" s="64"/>
      <c r="FG368" s="5"/>
      <c r="FH368" s="69"/>
      <c r="FI368" s="6"/>
      <c r="FJ368" s="5"/>
      <c r="FK368" s="25"/>
      <c r="FL368" s="5"/>
    </row>
    <row r="369" spans="40:168">
      <c r="AN369" s="14"/>
      <c r="AO369" s="14"/>
      <c r="AP369" s="5"/>
      <c r="AQ369" s="25"/>
      <c r="AR369" s="25"/>
      <c r="AS369" s="96"/>
      <c r="AT369" s="83"/>
      <c r="AU369" s="14"/>
      <c r="AX369" s="83"/>
      <c r="AY369" s="83"/>
      <c r="AZ369" s="83"/>
      <c r="BA369" s="83"/>
      <c r="BJ369" s="54"/>
      <c r="BK369" s="22"/>
      <c r="BL369" s="24"/>
      <c r="BP369" s="23"/>
      <c r="BQ369" s="24"/>
      <c r="BR369" s="22"/>
      <c r="BS369" s="24"/>
      <c r="BT369" s="24"/>
      <c r="BU369" s="23"/>
      <c r="BV369" s="26"/>
      <c r="BX369" s="6"/>
      <c r="BY369" s="24"/>
      <c r="BZ369" s="109"/>
      <c r="CA369" s="66"/>
      <c r="CB369" s="5"/>
      <c r="CC369" s="68"/>
      <c r="CD369" s="67"/>
      <c r="CE369" s="67"/>
      <c r="CF369" s="64"/>
      <c r="CG369" s="5"/>
      <c r="CH369" s="69"/>
      <c r="CI369" s="6"/>
      <c r="CJ369" s="5"/>
      <c r="CK369" s="25"/>
      <c r="CL369" s="5"/>
      <c r="DN369" s="14"/>
      <c r="DO369" s="14"/>
      <c r="DP369" s="5"/>
      <c r="DQ369" s="25"/>
      <c r="DR369" s="25"/>
      <c r="DS369" s="96"/>
      <c r="DT369" s="83"/>
      <c r="DU369" s="14"/>
      <c r="DX369" s="83"/>
      <c r="DY369" s="83"/>
      <c r="DZ369" s="83"/>
      <c r="EA369" s="83"/>
      <c r="EJ369" s="54"/>
      <c r="EK369" s="22"/>
      <c r="EL369" s="24"/>
      <c r="EP369" s="23"/>
      <c r="EQ369" s="24"/>
      <c r="ER369" s="22"/>
      <c r="ES369" s="24"/>
      <c r="ET369" s="24"/>
      <c r="EU369" s="23"/>
      <c r="EV369" s="26"/>
      <c r="EX369" s="6"/>
      <c r="EY369" s="24"/>
      <c r="EZ369" s="109"/>
      <c r="FA369" s="66"/>
      <c r="FB369" s="5"/>
      <c r="FC369" s="68"/>
      <c r="FD369" s="67"/>
      <c r="FE369" s="67"/>
      <c r="FF369" s="64"/>
      <c r="FG369" s="5"/>
      <c r="FH369" s="69"/>
      <c r="FI369" s="6"/>
      <c r="FJ369" s="5"/>
      <c r="FK369" s="25"/>
      <c r="FL369" s="5"/>
    </row>
    <row r="370" spans="40:168">
      <c r="AN370" s="14"/>
      <c r="AO370" s="14"/>
      <c r="AP370" s="5"/>
      <c r="AQ370" s="25"/>
      <c r="AR370" s="25"/>
      <c r="AS370" s="96"/>
      <c r="AT370" s="83"/>
      <c r="AU370" s="14"/>
      <c r="AX370" s="83"/>
      <c r="AY370" s="83"/>
      <c r="AZ370" s="83"/>
      <c r="BA370" s="83"/>
      <c r="BJ370" s="54"/>
      <c r="BK370" s="22"/>
      <c r="BL370" s="24"/>
      <c r="BP370" s="23"/>
      <c r="BQ370" s="24"/>
      <c r="BR370" s="22"/>
      <c r="BS370" s="24"/>
      <c r="BT370" s="24"/>
      <c r="BU370" s="23"/>
      <c r="BV370" s="26"/>
      <c r="BX370" s="6"/>
      <c r="BY370" s="24"/>
      <c r="BZ370" s="109"/>
      <c r="CA370" s="66"/>
      <c r="CB370" s="5"/>
      <c r="CC370" s="68"/>
      <c r="CD370" s="67"/>
      <c r="CE370" s="67"/>
      <c r="CF370" s="64"/>
      <c r="CG370" s="5"/>
      <c r="CH370" s="69"/>
      <c r="CI370" s="6"/>
      <c r="CJ370" s="5"/>
      <c r="CK370" s="25"/>
      <c r="CL370" s="5"/>
      <c r="DN370" s="14"/>
      <c r="DO370" s="14"/>
      <c r="DP370" s="5"/>
      <c r="DQ370" s="25"/>
      <c r="DR370" s="25"/>
      <c r="DS370" s="96"/>
      <c r="DT370" s="83"/>
      <c r="DU370" s="14"/>
      <c r="DX370" s="83"/>
      <c r="DY370" s="83"/>
      <c r="DZ370" s="83"/>
      <c r="EA370" s="83"/>
      <c r="EJ370" s="54"/>
      <c r="EK370" s="22"/>
      <c r="EL370" s="24"/>
      <c r="EP370" s="23"/>
      <c r="EQ370" s="24"/>
      <c r="ER370" s="22"/>
      <c r="ES370" s="24"/>
      <c r="ET370" s="24"/>
      <c r="EU370" s="23"/>
      <c r="EV370" s="26"/>
      <c r="EX370" s="6"/>
      <c r="EY370" s="24"/>
      <c r="EZ370" s="109"/>
      <c r="FA370" s="66"/>
      <c r="FB370" s="5"/>
      <c r="FC370" s="68"/>
      <c r="FD370" s="67"/>
      <c r="FE370" s="67"/>
      <c r="FF370" s="64"/>
      <c r="FG370" s="5"/>
      <c r="FH370" s="69"/>
      <c r="FI370" s="6"/>
      <c r="FJ370" s="5"/>
      <c r="FK370" s="25"/>
      <c r="FL370" s="5"/>
    </row>
    <row r="371" spans="40:168">
      <c r="AN371" s="14"/>
      <c r="AO371" s="14"/>
      <c r="AP371" s="5"/>
      <c r="AQ371" s="25"/>
      <c r="AR371" s="25"/>
      <c r="AS371" s="96"/>
      <c r="AT371" s="83"/>
      <c r="AU371" s="14"/>
      <c r="AX371" s="83"/>
      <c r="AY371" s="83"/>
      <c r="AZ371" s="83"/>
      <c r="BA371" s="83"/>
      <c r="BJ371" s="54"/>
      <c r="BK371" s="22"/>
      <c r="BL371" s="24"/>
      <c r="BP371" s="23"/>
      <c r="BQ371" s="24"/>
      <c r="BR371" s="22"/>
      <c r="BS371" s="24"/>
      <c r="BT371" s="24"/>
      <c r="BU371" s="23"/>
      <c r="BV371" s="26"/>
      <c r="BX371" s="6"/>
      <c r="BY371" s="24"/>
      <c r="BZ371" s="109"/>
      <c r="CA371" s="66"/>
      <c r="CB371" s="5"/>
      <c r="CC371" s="68"/>
      <c r="CD371" s="67"/>
      <c r="CE371" s="67"/>
      <c r="CF371" s="64"/>
      <c r="CG371" s="5"/>
      <c r="CH371" s="69"/>
      <c r="CI371" s="6"/>
      <c r="CJ371" s="5"/>
      <c r="CK371" s="25"/>
      <c r="CL371" s="5"/>
      <c r="DN371" s="14"/>
      <c r="DO371" s="14"/>
      <c r="DP371" s="5"/>
      <c r="DQ371" s="25"/>
      <c r="DR371" s="25"/>
      <c r="DS371" s="96"/>
      <c r="DT371" s="83"/>
      <c r="DU371" s="14"/>
      <c r="DX371" s="83"/>
      <c r="DY371" s="83"/>
      <c r="DZ371" s="83"/>
      <c r="EA371" s="83"/>
      <c r="EJ371" s="54"/>
      <c r="EK371" s="22"/>
      <c r="EL371" s="24"/>
      <c r="EP371" s="23"/>
      <c r="EQ371" s="24"/>
      <c r="ER371" s="22"/>
      <c r="ES371" s="24"/>
      <c r="ET371" s="24"/>
      <c r="EU371" s="23"/>
      <c r="EV371" s="26"/>
      <c r="EX371" s="6"/>
      <c r="EY371" s="24"/>
      <c r="EZ371" s="109"/>
      <c r="FA371" s="66"/>
      <c r="FB371" s="5"/>
      <c r="FC371" s="68"/>
      <c r="FD371" s="67"/>
      <c r="FE371" s="67"/>
      <c r="FF371" s="64"/>
      <c r="FG371" s="5"/>
      <c r="FH371" s="69"/>
      <c r="FI371" s="6"/>
      <c r="FJ371" s="5"/>
      <c r="FK371" s="25"/>
      <c r="FL371" s="5"/>
    </row>
    <row r="372" spans="40:168">
      <c r="AN372" s="14"/>
      <c r="AO372" s="14"/>
      <c r="AP372" s="5"/>
      <c r="AQ372" s="25"/>
      <c r="AR372" s="25"/>
      <c r="AS372" s="96"/>
      <c r="AT372" s="83"/>
      <c r="AU372" s="14"/>
      <c r="AX372" s="83"/>
      <c r="AY372" s="83"/>
      <c r="AZ372" s="83"/>
      <c r="BA372" s="83"/>
      <c r="BJ372" s="54"/>
      <c r="BK372" s="22"/>
      <c r="BL372" s="24"/>
      <c r="BP372" s="23"/>
      <c r="BQ372" s="24"/>
      <c r="BR372" s="22"/>
      <c r="BS372" s="24"/>
      <c r="BT372" s="24"/>
      <c r="BU372" s="23"/>
      <c r="BV372" s="26"/>
      <c r="BX372" s="6"/>
      <c r="BY372" s="24"/>
      <c r="BZ372" s="109"/>
      <c r="CA372" s="66"/>
      <c r="CB372" s="5"/>
      <c r="CC372" s="68"/>
      <c r="CD372" s="67"/>
      <c r="CE372" s="67"/>
      <c r="CF372" s="64"/>
      <c r="CG372" s="5"/>
      <c r="CH372" s="69"/>
      <c r="CI372" s="6"/>
      <c r="CJ372" s="5"/>
      <c r="CK372" s="25"/>
      <c r="CL372" s="5"/>
      <c r="DN372" s="14"/>
      <c r="DO372" s="14"/>
      <c r="DP372" s="5"/>
      <c r="DQ372" s="25"/>
      <c r="DR372" s="25"/>
      <c r="DS372" s="96"/>
      <c r="DT372" s="83"/>
      <c r="DU372" s="14"/>
      <c r="DX372" s="83"/>
      <c r="DY372" s="83"/>
      <c r="DZ372" s="83"/>
      <c r="EA372" s="83"/>
      <c r="EJ372" s="54"/>
      <c r="EK372" s="22"/>
      <c r="EL372" s="24"/>
      <c r="EP372" s="23"/>
      <c r="EQ372" s="24"/>
      <c r="ER372" s="22"/>
      <c r="ES372" s="24"/>
      <c r="ET372" s="24"/>
      <c r="EU372" s="23"/>
      <c r="EV372" s="26"/>
      <c r="EX372" s="6"/>
      <c r="EY372" s="24"/>
      <c r="EZ372" s="109"/>
      <c r="FA372" s="66"/>
      <c r="FB372" s="5"/>
      <c r="FC372" s="68"/>
      <c r="FD372" s="67"/>
      <c r="FE372" s="67"/>
      <c r="FF372" s="64"/>
      <c r="FG372" s="5"/>
      <c r="FH372" s="69"/>
      <c r="FI372" s="6"/>
      <c r="FJ372" s="5"/>
      <c r="FK372" s="25"/>
      <c r="FL372" s="5"/>
    </row>
    <row r="373" spans="40:168">
      <c r="AN373" s="14"/>
      <c r="AO373" s="14"/>
      <c r="AP373" s="5"/>
      <c r="AQ373" s="25"/>
      <c r="AR373" s="25"/>
      <c r="AS373" s="96"/>
      <c r="AT373" s="83"/>
      <c r="AU373" s="14"/>
      <c r="AX373" s="83"/>
      <c r="AY373" s="83"/>
      <c r="AZ373" s="83"/>
      <c r="BA373" s="83"/>
      <c r="BJ373" s="54"/>
      <c r="BK373" s="22"/>
      <c r="BL373" s="24"/>
      <c r="BP373" s="23"/>
      <c r="BQ373" s="24"/>
      <c r="BR373" s="22"/>
      <c r="BS373" s="24"/>
      <c r="BT373" s="24"/>
      <c r="BU373" s="23"/>
      <c r="BV373" s="26"/>
      <c r="BX373" s="6"/>
      <c r="BY373" s="24"/>
      <c r="BZ373" s="109"/>
      <c r="CA373" s="66"/>
      <c r="CB373" s="5"/>
      <c r="CC373" s="68"/>
      <c r="CD373" s="67"/>
      <c r="CE373" s="67"/>
      <c r="CF373" s="64"/>
      <c r="CG373" s="5"/>
      <c r="CH373" s="69"/>
      <c r="CI373" s="6"/>
      <c r="CJ373" s="5"/>
      <c r="CK373" s="25"/>
      <c r="CL373" s="5"/>
      <c r="DN373" s="14"/>
      <c r="DO373" s="14"/>
      <c r="DP373" s="5"/>
      <c r="DQ373" s="25"/>
      <c r="DR373" s="25"/>
      <c r="DS373" s="96"/>
      <c r="DT373" s="83"/>
      <c r="DU373" s="14"/>
      <c r="DX373" s="83"/>
      <c r="DY373" s="83"/>
      <c r="DZ373" s="83"/>
      <c r="EA373" s="83"/>
      <c r="EJ373" s="54"/>
      <c r="EK373" s="22"/>
      <c r="EL373" s="24"/>
      <c r="EP373" s="23"/>
      <c r="EQ373" s="24"/>
      <c r="ER373" s="22"/>
      <c r="ES373" s="24"/>
      <c r="ET373" s="24"/>
      <c r="EU373" s="23"/>
      <c r="EV373" s="26"/>
      <c r="EX373" s="6"/>
      <c r="EY373" s="24"/>
      <c r="EZ373" s="109"/>
      <c r="FA373" s="66"/>
      <c r="FB373" s="5"/>
      <c r="FC373" s="68"/>
      <c r="FD373" s="67"/>
      <c r="FE373" s="67"/>
      <c r="FF373" s="64"/>
      <c r="FG373" s="5"/>
      <c r="FH373" s="69"/>
      <c r="FI373" s="6"/>
      <c r="FJ373" s="5"/>
      <c r="FK373" s="25"/>
      <c r="FL373" s="5"/>
    </row>
    <row r="374" spans="40:168">
      <c r="AN374" s="14"/>
      <c r="AO374" s="14"/>
      <c r="AP374" s="5"/>
      <c r="AQ374" s="25"/>
      <c r="AR374" s="25"/>
      <c r="AS374" s="96"/>
      <c r="AT374" s="83"/>
      <c r="AU374" s="14"/>
      <c r="AX374" s="83"/>
      <c r="AY374" s="83"/>
      <c r="AZ374" s="83"/>
      <c r="BA374" s="83"/>
      <c r="BJ374" s="54"/>
      <c r="BK374" s="22"/>
      <c r="BL374" s="24"/>
      <c r="BP374" s="23"/>
      <c r="BQ374" s="24"/>
      <c r="BR374" s="22"/>
      <c r="BS374" s="24"/>
      <c r="BT374" s="24"/>
      <c r="BU374" s="23"/>
      <c r="BV374" s="26"/>
      <c r="BX374" s="6"/>
      <c r="BY374" s="24"/>
      <c r="BZ374" s="109"/>
      <c r="CA374" s="66"/>
      <c r="CB374" s="5"/>
      <c r="CC374" s="68"/>
      <c r="CD374" s="67"/>
      <c r="CE374" s="67"/>
      <c r="CF374" s="64"/>
      <c r="CG374" s="5"/>
      <c r="CH374" s="69"/>
      <c r="CI374" s="6"/>
      <c r="CJ374" s="5"/>
      <c r="CK374" s="25"/>
      <c r="CL374" s="5"/>
      <c r="DN374" s="14"/>
      <c r="DO374" s="14"/>
      <c r="DP374" s="5"/>
      <c r="DQ374" s="25"/>
      <c r="DR374" s="25"/>
      <c r="DS374" s="96"/>
      <c r="DT374" s="83"/>
      <c r="DU374" s="14"/>
      <c r="DX374" s="83"/>
      <c r="DY374" s="83"/>
      <c r="DZ374" s="83"/>
      <c r="EA374" s="83"/>
      <c r="EJ374" s="54"/>
      <c r="EK374" s="22"/>
      <c r="EL374" s="24"/>
      <c r="EP374" s="23"/>
      <c r="EQ374" s="24"/>
      <c r="ER374" s="22"/>
      <c r="ES374" s="24"/>
      <c r="ET374" s="24"/>
      <c r="EU374" s="23"/>
      <c r="EV374" s="26"/>
      <c r="EX374" s="6"/>
      <c r="EY374" s="24"/>
      <c r="EZ374" s="109"/>
      <c r="FA374" s="66"/>
      <c r="FB374" s="5"/>
      <c r="FC374" s="68"/>
      <c r="FD374" s="67"/>
      <c r="FE374" s="67"/>
      <c r="FF374" s="64"/>
      <c r="FG374" s="5"/>
      <c r="FH374" s="69"/>
      <c r="FI374" s="6"/>
      <c r="FJ374" s="5"/>
      <c r="FK374" s="25"/>
      <c r="FL374" s="5"/>
    </row>
    <row r="375" spans="40:168">
      <c r="AN375" s="14"/>
      <c r="AO375" s="14"/>
      <c r="AP375" s="5"/>
      <c r="AQ375" s="25"/>
      <c r="AR375" s="25"/>
      <c r="AS375" s="96"/>
      <c r="AT375" s="83"/>
      <c r="AU375" s="14"/>
      <c r="AX375" s="83"/>
      <c r="AY375" s="83"/>
      <c r="AZ375" s="83"/>
      <c r="BA375" s="83"/>
      <c r="BJ375" s="54"/>
      <c r="BK375" s="22"/>
      <c r="BL375" s="24"/>
      <c r="BP375" s="23"/>
      <c r="BQ375" s="24"/>
      <c r="BR375" s="22"/>
      <c r="BS375" s="24"/>
      <c r="BT375" s="24"/>
      <c r="BU375" s="23"/>
      <c r="BV375" s="26"/>
      <c r="BX375" s="6"/>
      <c r="BY375" s="24"/>
      <c r="BZ375" s="109"/>
      <c r="CA375" s="66"/>
      <c r="CB375" s="5"/>
      <c r="CC375" s="68"/>
      <c r="CD375" s="67"/>
      <c r="CE375" s="67"/>
      <c r="CF375" s="64"/>
      <c r="CG375" s="5"/>
      <c r="CH375" s="69"/>
      <c r="CI375" s="6"/>
      <c r="CJ375" s="5"/>
      <c r="CK375" s="25"/>
      <c r="CL375" s="5"/>
      <c r="DN375" s="14"/>
      <c r="DO375" s="14"/>
      <c r="DP375" s="5"/>
      <c r="DQ375" s="25"/>
      <c r="DR375" s="25"/>
      <c r="DS375" s="96"/>
      <c r="DT375" s="83"/>
      <c r="DU375" s="14"/>
      <c r="DX375" s="83"/>
      <c r="DY375" s="83"/>
      <c r="DZ375" s="83"/>
      <c r="EA375" s="83"/>
      <c r="EJ375" s="54"/>
      <c r="EK375" s="22"/>
      <c r="EL375" s="24"/>
      <c r="EP375" s="23"/>
      <c r="EQ375" s="24"/>
      <c r="ER375" s="22"/>
      <c r="ES375" s="24"/>
      <c r="ET375" s="24"/>
      <c r="EU375" s="23"/>
      <c r="EV375" s="26"/>
      <c r="EX375" s="6"/>
      <c r="EY375" s="24"/>
      <c r="EZ375" s="109"/>
      <c r="FA375" s="66"/>
      <c r="FB375" s="5"/>
      <c r="FC375" s="68"/>
      <c r="FD375" s="67"/>
      <c r="FE375" s="67"/>
      <c r="FF375" s="64"/>
      <c r="FG375" s="5"/>
      <c r="FH375" s="69"/>
      <c r="FI375" s="6"/>
      <c r="FJ375" s="5"/>
      <c r="FK375" s="25"/>
      <c r="FL375" s="5"/>
    </row>
    <row r="376" spans="40:168">
      <c r="AN376" s="14"/>
      <c r="AO376" s="14"/>
      <c r="AP376" s="5"/>
      <c r="AQ376" s="25"/>
      <c r="AR376" s="25"/>
      <c r="AS376" s="96"/>
      <c r="AT376" s="83"/>
      <c r="AU376" s="14"/>
      <c r="AX376" s="83"/>
      <c r="AY376" s="83"/>
      <c r="AZ376" s="83"/>
      <c r="BA376" s="83"/>
      <c r="BJ376" s="54"/>
      <c r="BK376" s="22"/>
      <c r="BL376" s="24"/>
      <c r="BP376" s="23"/>
      <c r="BQ376" s="24"/>
      <c r="BR376" s="22"/>
      <c r="BS376" s="24"/>
      <c r="BT376" s="24"/>
      <c r="BU376" s="23"/>
      <c r="BV376" s="26"/>
      <c r="BX376" s="6"/>
      <c r="BY376" s="24"/>
      <c r="BZ376" s="109"/>
      <c r="CA376" s="66"/>
      <c r="CB376" s="5"/>
      <c r="CC376" s="68"/>
      <c r="CD376" s="67"/>
      <c r="CE376" s="67"/>
      <c r="CF376" s="64"/>
      <c r="CG376" s="5"/>
      <c r="CH376" s="69"/>
      <c r="CI376" s="6"/>
      <c r="CJ376" s="5"/>
      <c r="CK376" s="25"/>
      <c r="CL376" s="5"/>
      <c r="DN376" s="14"/>
      <c r="DO376" s="14"/>
      <c r="DP376" s="5"/>
      <c r="DQ376" s="25"/>
      <c r="DR376" s="25"/>
      <c r="DS376" s="96"/>
      <c r="DT376" s="83"/>
      <c r="DU376" s="14"/>
      <c r="DX376" s="83"/>
      <c r="DY376" s="83"/>
      <c r="DZ376" s="83"/>
      <c r="EA376" s="83"/>
      <c r="EJ376" s="54"/>
      <c r="EK376" s="22"/>
      <c r="EL376" s="24"/>
      <c r="EP376" s="23"/>
      <c r="EQ376" s="24"/>
      <c r="ER376" s="22"/>
      <c r="ES376" s="24"/>
      <c r="ET376" s="24"/>
      <c r="EU376" s="23"/>
      <c r="EV376" s="26"/>
      <c r="EX376" s="6"/>
      <c r="EY376" s="24"/>
      <c r="EZ376" s="109"/>
      <c r="FA376" s="66"/>
      <c r="FB376" s="5"/>
      <c r="FC376" s="68"/>
      <c r="FD376" s="67"/>
      <c r="FE376" s="67"/>
      <c r="FF376" s="64"/>
      <c r="FG376" s="5"/>
      <c r="FH376" s="69"/>
      <c r="FI376" s="6"/>
      <c r="FJ376" s="5"/>
      <c r="FK376" s="25"/>
      <c r="FL376" s="5"/>
    </row>
    <row r="377" spans="40:168">
      <c r="AN377" s="14"/>
      <c r="AO377" s="14"/>
      <c r="AP377" s="5"/>
      <c r="AQ377" s="25"/>
      <c r="AR377" s="25"/>
      <c r="AS377" s="96"/>
      <c r="AT377" s="83"/>
      <c r="AU377" s="14"/>
      <c r="AX377" s="83"/>
      <c r="AY377" s="83"/>
      <c r="AZ377" s="83"/>
      <c r="BA377" s="83"/>
      <c r="BJ377" s="54"/>
      <c r="BK377" s="22"/>
      <c r="BL377" s="24"/>
      <c r="BP377" s="23"/>
      <c r="BQ377" s="24"/>
      <c r="BR377" s="22"/>
      <c r="BS377" s="24"/>
      <c r="BT377" s="24"/>
      <c r="BU377" s="23"/>
      <c r="BV377" s="26"/>
      <c r="BX377" s="6"/>
      <c r="BY377" s="24"/>
      <c r="BZ377" s="109"/>
      <c r="CA377" s="66"/>
      <c r="CB377" s="5"/>
      <c r="CC377" s="68"/>
      <c r="CD377" s="67"/>
      <c r="CE377" s="67"/>
      <c r="CF377" s="64"/>
      <c r="CG377" s="5"/>
      <c r="CH377" s="69"/>
      <c r="CI377" s="6"/>
      <c r="CJ377" s="5"/>
      <c r="CK377" s="25"/>
      <c r="CL377" s="5"/>
      <c r="DN377" s="14"/>
      <c r="DO377" s="14"/>
      <c r="DP377" s="5"/>
      <c r="DQ377" s="25"/>
      <c r="DR377" s="25"/>
      <c r="DS377" s="96"/>
      <c r="DT377" s="83"/>
      <c r="DU377" s="14"/>
      <c r="DX377" s="83"/>
      <c r="DY377" s="83"/>
      <c r="DZ377" s="83"/>
      <c r="EA377" s="83"/>
      <c r="EJ377" s="54"/>
      <c r="EK377" s="22"/>
      <c r="EL377" s="24"/>
      <c r="EP377" s="23"/>
      <c r="EQ377" s="24"/>
      <c r="ER377" s="22"/>
      <c r="ES377" s="24"/>
      <c r="ET377" s="24"/>
      <c r="EU377" s="23"/>
      <c r="EV377" s="26"/>
      <c r="EX377" s="6"/>
      <c r="EY377" s="24"/>
      <c r="EZ377" s="109"/>
      <c r="FA377" s="66"/>
      <c r="FB377" s="5"/>
      <c r="FC377" s="68"/>
      <c r="FD377" s="67"/>
      <c r="FE377" s="67"/>
      <c r="FF377" s="64"/>
      <c r="FG377" s="5"/>
      <c r="FH377" s="69"/>
      <c r="FI377" s="6"/>
      <c r="FJ377" s="5"/>
      <c r="FK377" s="25"/>
      <c r="FL377" s="5"/>
    </row>
    <row r="378" spans="40:168">
      <c r="AN378" s="14"/>
      <c r="AO378" s="14"/>
      <c r="AP378" s="5"/>
      <c r="AQ378" s="25"/>
      <c r="AR378" s="25"/>
      <c r="AS378" s="96"/>
      <c r="AT378" s="83"/>
      <c r="AU378" s="14"/>
      <c r="AX378" s="83"/>
      <c r="AY378" s="83"/>
      <c r="AZ378" s="83"/>
      <c r="BA378" s="83"/>
      <c r="BJ378" s="54"/>
      <c r="BK378" s="22"/>
      <c r="BL378" s="24"/>
      <c r="BP378" s="23"/>
      <c r="BQ378" s="24"/>
      <c r="BR378" s="22"/>
      <c r="BS378" s="24"/>
      <c r="BT378" s="24"/>
      <c r="BU378" s="23"/>
      <c r="BV378" s="26"/>
      <c r="BX378" s="6"/>
      <c r="BY378" s="24"/>
      <c r="BZ378" s="109"/>
      <c r="CA378" s="66"/>
      <c r="CB378" s="5"/>
      <c r="CC378" s="68"/>
      <c r="CD378" s="67"/>
      <c r="CE378" s="67"/>
      <c r="CF378" s="64"/>
      <c r="CG378" s="5"/>
      <c r="CH378" s="69"/>
      <c r="CI378" s="6"/>
      <c r="CJ378" s="5"/>
      <c r="CK378" s="25"/>
      <c r="CL378" s="5"/>
      <c r="DN378" s="14"/>
      <c r="DO378" s="14"/>
      <c r="DP378" s="5"/>
      <c r="DQ378" s="25"/>
      <c r="DR378" s="25"/>
      <c r="DS378" s="96"/>
      <c r="DT378" s="83"/>
      <c r="DU378" s="14"/>
      <c r="DX378" s="83"/>
      <c r="DY378" s="83"/>
      <c r="DZ378" s="83"/>
      <c r="EA378" s="83"/>
      <c r="EJ378" s="54"/>
      <c r="EK378" s="22"/>
      <c r="EL378" s="24"/>
      <c r="EP378" s="23"/>
      <c r="EQ378" s="24"/>
      <c r="ER378" s="22"/>
      <c r="ES378" s="24"/>
      <c r="ET378" s="24"/>
      <c r="EU378" s="23"/>
      <c r="EV378" s="26"/>
      <c r="EX378" s="6"/>
      <c r="EY378" s="24"/>
      <c r="EZ378" s="109"/>
      <c r="FA378" s="66"/>
      <c r="FB378" s="5"/>
      <c r="FC378" s="68"/>
      <c r="FD378" s="67"/>
      <c r="FE378" s="67"/>
      <c r="FF378" s="64"/>
      <c r="FG378" s="5"/>
      <c r="FH378" s="69"/>
      <c r="FI378" s="6"/>
      <c r="FJ378" s="5"/>
      <c r="FK378" s="25"/>
      <c r="FL378" s="5"/>
    </row>
    <row r="379" spans="40:168">
      <c r="AN379" s="14"/>
      <c r="AO379" s="14"/>
      <c r="AP379" s="5"/>
      <c r="AQ379" s="25"/>
      <c r="AR379" s="25"/>
      <c r="AS379" s="96"/>
      <c r="AT379" s="83"/>
      <c r="AU379" s="14"/>
      <c r="AX379" s="83"/>
      <c r="AY379" s="83"/>
      <c r="AZ379" s="83"/>
      <c r="BA379" s="83"/>
      <c r="BJ379" s="54"/>
      <c r="BK379" s="22"/>
      <c r="BL379" s="24"/>
      <c r="BP379" s="23"/>
      <c r="BQ379" s="24"/>
      <c r="BR379" s="22"/>
      <c r="BS379" s="24"/>
      <c r="BT379" s="24"/>
      <c r="BU379" s="23"/>
      <c r="BV379" s="26"/>
      <c r="BX379" s="6"/>
      <c r="BY379" s="24"/>
      <c r="BZ379" s="109"/>
      <c r="CA379" s="66"/>
      <c r="CB379" s="5"/>
      <c r="CC379" s="68"/>
      <c r="CD379" s="67"/>
      <c r="CE379" s="67"/>
      <c r="CF379" s="64"/>
      <c r="CG379" s="5"/>
      <c r="CH379" s="69"/>
      <c r="CI379" s="6"/>
      <c r="CJ379" s="5"/>
      <c r="CK379" s="25"/>
      <c r="CL379" s="5"/>
      <c r="DN379" s="14"/>
      <c r="DO379" s="14"/>
      <c r="DP379" s="5"/>
      <c r="DQ379" s="25"/>
      <c r="DR379" s="25"/>
      <c r="DS379" s="96"/>
      <c r="DT379" s="83"/>
      <c r="DU379" s="14"/>
      <c r="DX379" s="83"/>
      <c r="DY379" s="83"/>
      <c r="DZ379" s="83"/>
      <c r="EA379" s="83"/>
      <c r="EJ379" s="54"/>
      <c r="EK379" s="22"/>
      <c r="EL379" s="24"/>
      <c r="EP379" s="23"/>
      <c r="EQ379" s="24"/>
      <c r="ER379" s="22"/>
      <c r="ES379" s="24"/>
      <c r="ET379" s="24"/>
      <c r="EU379" s="23"/>
      <c r="EV379" s="26"/>
      <c r="EX379" s="6"/>
      <c r="EY379" s="24"/>
      <c r="EZ379" s="109"/>
      <c r="FA379" s="66"/>
      <c r="FB379" s="5"/>
      <c r="FC379" s="68"/>
      <c r="FD379" s="67"/>
      <c r="FE379" s="67"/>
      <c r="FF379" s="64"/>
      <c r="FG379" s="5"/>
      <c r="FH379" s="69"/>
      <c r="FI379" s="6"/>
      <c r="FJ379" s="5"/>
      <c r="FK379" s="25"/>
      <c r="FL379" s="5"/>
    </row>
    <row r="380" spans="40:168">
      <c r="AN380" s="14"/>
      <c r="AO380" s="14"/>
      <c r="AP380" s="5"/>
      <c r="AQ380" s="25"/>
      <c r="AR380" s="25"/>
      <c r="AS380" s="96"/>
      <c r="AT380" s="83"/>
      <c r="AU380" s="14"/>
      <c r="AX380" s="83"/>
      <c r="AY380" s="83"/>
      <c r="AZ380" s="83"/>
      <c r="BA380" s="83"/>
      <c r="BJ380" s="54"/>
      <c r="BK380" s="22"/>
      <c r="BL380" s="24"/>
      <c r="BP380" s="23"/>
      <c r="BQ380" s="24"/>
      <c r="BR380" s="22"/>
      <c r="BS380" s="24"/>
      <c r="BT380" s="24"/>
      <c r="BU380" s="23"/>
      <c r="BV380" s="26"/>
      <c r="BX380" s="6"/>
      <c r="BY380" s="24"/>
      <c r="BZ380" s="109"/>
      <c r="CA380" s="66"/>
      <c r="CB380" s="5"/>
      <c r="CC380" s="68"/>
      <c r="CD380" s="67"/>
      <c r="CE380" s="67"/>
      <c r="CF380" s="64"/>
      <c r="CG380" s="5"/>
      <c r="CH380" s="69"/>
      <c r="CI380" s="6"/>
      <c r="CJ380" s="5"/>
      <c r="CK380" s="25"/>
      <c r="CL380" s="5"/>
      <c r="DN380" s="14"/>
      <c r="DO380" s="14"/>
      <c r="DP380" s="5"/>
      <c r="DQ380" s="25"/>
      <c r="DR380" s="25"/>
      <c r="DS380" s="96"/>
      <c r="DT380" s="83"/>
      <c r="DU380" s="14"/>
      <c r="DX380" s="83"/>
      <c r="DY380" s="83"/>
      <c r="DZ380" s="83"/>
      <c r="EA380" s="83"/>
      <c r="EJ380" s="54"/>
      <c r="EK380" s="22"/>
      <c r="EL380" s="24"/>
      <c r="EP380" s="23"/>
      <c r="EQ380" s="24"/>
      <c r="ER380" s="22"/>
      <c r="ES380" s="24"/>
      <c r="ET380" s="24"/>
      <c r="EU380" s="23"/>
      <c r="EV380" s="26"/>
      <c r="EX380" s="6"/>
      <c r="EY380" s="24"/>
      <c r="EZ380" s="109"/>
      <c r="FA380" s="66"/>
      <c r="FB380" s="5"/>
      <c r="FC380" s="68"/>
      <c r="FD380" s="67"/>
      <c r="FE380" s="67"/>
      <c r="FF380" s="64"/>
      <c r="FG380" s="5"/>
      <c r="FH380" s="69"/>
      <c r="FI380" s="6"/>
      <c r="FJ380" s="5"/>
      <c r="FK380" s="25"/>
      <c r="FL380" s="5"/>
    </row>
    <row r="381" spans="40:168">
      <c r="AN381" s="14"/>
      <c r="AO381" s="14"/>
      <c r="AP381" s="5"/>
      <c r="AQ381" s="25"/>
      <c r="AR381" s="25"/>
      <c r="AS381" s="96"/>
      <c r="AT381" s="83"/>
      <c r="AU381" s="14"/>
      <c r="AX381" s="83"/>
      <c r="AY381" s="83"/>
      <c r="AZ381" s="83"/>
      <c r="BA381" s="83"/>
      <c r="BJ381" s="54"/>
      <c r="BK381" s="22"/>
      <c r="BL381" s="24"/>
      <c r="BP381" s="23"/>
      <c r="BQ381" s="24"/>
      <c r="BR381" s="22"/>
      <c r="BS381" s="24"/>
      <c r="BT381" s="24"/>
      <c r="BU381" s="23"/>
      <c r="BV381" s="26"/>
      <c r="BX381" s="6"/>
      <c r="BY381" s="24"/>
      <c r="BZ381" s="109"/>
      <c r="CA381" s="66"/>
      <c r="CB381" s="5"/>
      <c r="CC381" s="68"/>
      <c r="CD381" s="67"/>
      <c r="CE381" s="67"/>
      <c r="CF381" s="64"/>
      <c r="CG381" s="5"/>
      <c r="CH381" s="69"/>
      <c r="CI381" s="6"/>
      <c r="CJ381" s="5"/>
      <c r="CK381" s="25"/>
      <c r="CL381" s="5"/>
      <c r="DN381" s="14"/>
      <c r="DO381" s="14"/>
      <c r="DP381" s="5"/>
      <c r="DQ381" s="25"/>
      <c r="DR381" s="25"/>
      <c r="DS381" s="96"/>
      <c r="DT381" s="83"/>
      <c r="DU381" s="14"/>
      <c r="DX381" s="83"/>
      <c r="DY381" s="83"/>
      <c r="DZ381" s="83"/>
      <c r="EA381" s="83"/>
      <c r="EJ381" s="54"/>
      <c r="EK381" s="22"/>
      <c r="EL381" s="24"/>
      <c r="EP381" s="23"/>
      <c r="EQ381" s="24"/>
      <c r="ER381" s="22"/>
      <c r="ES381" s="24"/>
      <c r="ET381" s="24"/>
      <c r="EU381" s="23"/>
      <c r="EV381" s="26"/>
      <c r="EX381" s="6"/>
      <c r="EY381" s="24"/>
      <c r="EZ381" s="109"/>
      <c r="FA381" s="66"/>
      <c r="FB381" s="5"/>
      <c r="FC381" s="68"/>
      <c r="FD381" s="67"/>
      <c r="FE381" s="67"/>
      <c r="FF381" s="64"/>
      <c r="FG381" s="5"/>
      <c r="FH381" s="69"/>
      <c r="FI381" s="6"/>
      <c r="FJ381" s="5"/>
      <c r="FK381" s="25"/>
      <c r="FL381" s="5"/>
    </row>
    <row r="382" spans="40:168">
      <c r="AN382" s="14"/>
      <c r="AO382" s="14"/>
      <c r="AP382" s="5"/>
      <c r="AQ382" s="25"/>
      <c r="AR382" s="25"/>
      <c r="AS382" s="96"/>
      <c r="AT382" s="83"/>
      <c r="AU382" s="14"/>
      <c r="AX382" s="83"/>
      <c r="AY382" s="83"/>
      <c r="AZ382" s="83"/>
      <c r="BA382" s="83"/>
      <c r="BJ382" s="54"/>
      <c r="BK382" s="22"/>
      <c r="BL382" s="24"/>
      <c r="BP382" s="23"/>
      <c r="BQ382" s="24"/>
      <c r="BR382" s="22"/>
      <c r="BS382" s="24"/>
      <c r="BT382" s="24"/>
      <c r="BU382" s="23"/>
      <c r="BV382" s="26"/>
      <c r="BX382" s="6"/>
      <c r="BY382" s="24"/>
      <c r="BZ382" s="109"/>
      <c r="CA382" s="66"/>
      <c r="CB382" s="5"/>
      <c r="CC382" s="68"/>
      <c r="CD382" s="67"/>
      <c r="CE382" s="67"/>
      <c r="CF382" s="64"/>
      <c r="CG382" s="5"/>
      <c r="CH382" s="69"/>
      <c r="CI382" s="6"/>
      <c r="CJ382" s="5"/>
      <c r="CK382" s="25"/>
      <c r="CL382" s="5"/>
      <c r="DN382" s="14"/>
      <c r="DO382" s="14"/>
      <c r="DP382" s="5"/>
      <c r="DQ382" s="25"/>
      <c r="DR382" s="25"/>
      <c r="DS382" s="96"/>
      <c r="DT382" s="83"/>
      <c r="DU382" s="14"/>
      <c r="DX382" s="83"/>
      <c r="DY382" s="83"/>
      <c r="DZ382" s="83"/>
      <c r="EA382" s="83"/>
      <c r="EJ382" s="54"/>
      <c r="EK382" s="22"/>
      <c r="EL382" s="24"/>
      <c r="EP382" s="23"/>
      <c r="EQ382" s="24"/>
      <c r="ER382" s="22"/>
      <c r="ES382" s="24"/>
      <c r="ET382" s="24"/>
      <c r="EU382" s="23"/>
      <c r="EV382" s="26"/>
      <c r="EX382" s="6"/>
      <c r="EY382" s="24"/>
      <c r="EZ382" s="109"/>
      <c r="FA382" s="66"/>
      <c r="FB382" s="5"/>
      <c r="FC382" s="68"/>
      <c r="FD382" s="67"/>
      <c r="FE382" s="67"/>
      <c r="FF382" s="64"/>
      <c r="FG382" s="5"/>
      <c r="FH382" s="69"/>
      <c r="FI382" s="6"/>
      <c r="FJ382" s="5"/>
      <c r="FK382" s="25"/>
      <c r="FL382" s="5"/>
    </row>
    <row r="383" spans="40:168">
      <c r="AN383" s="14"/>
      <c r="AO383" s="14"/>
      <c r="AP383" s="5"/>
      <c r="AQ383" s="25"/>
      <c r="AR383" s="25"/>
      <c r="AS383" s="96"/>
      <c r="AT383" s="83"/>
      <c r="AU383" s="14"/>
      <c r="AX383" s="83"/>
      <c r="AY383" s="83"/>
      <c r="AZ383" s="83"/>
      <c r="BA383" s="83"/>
      <c r="BJ383" s="54"/>
      <c r="BK383" s="22"/>
      <c r="BL383" s="24"/>
      <c r="BP383" s="23"/>
      <c r="BQ383" s="24"/>
      <c r="BR383" s="22"/>
      <c r="BS383" s="24"/>
      <c r="BT383" s="24"/>
      <c r="BU383" s="23"/>
      <c r="BV383" s="26"/>
      <c r="BX383" s="6"/>
      <c r="BY383" s="24"/>
      <c r="BZ383" s="109"/>
      <c r="CA383" s="66"/>
      <c r="CB383" s="5"/>
      <c r="CC383" s="68"/>
      <c r="CD383" s="67"/>
      <c r="CE383" s="67"/>
      <c r="CF383" s="64"/>
      <c r="CG383" s="5"/>
      <c r="CH383" s="69"/>
      <c r="CI383" s="6"/>
      <c r="CJ383" s="5"/>
      <c r="CK383" s="25"/>
      <c r="CL383" s="5"/>
      <c r="DN383" s="14"/>
      <c r="DO383" s="14"/>
      <c r="DP383" s="5"/>
      <c r="DQ383" s="25"/>
      <c r="DR383" s="25"/>
      <c r="DS383" s="96"/>
      <c r="DT383" s="83"/>
      <c r="DU383" s="14"/>
      <c r="DX383" s="83"/>
      <c r="DY383" s="83"/>
      <c r="DZ383" s="83"/>
      <c r="EA383" s="83"/>
      <c r="EJ383" s="54"/>
      <c r="EK383" s="22"/>
      <c r="EL383" s="24"/>
      <c r="EP383" s="23"/>
      <c r="EQ383" s="24"/>
      <c r="ER383" s="22"/>
      <c r="ES383" s="24"/>
      <c r="ET383" s="24"/>
      <c r="EU383" s="23"/>
      <c r="EV383" s="26"/>
      <c r="EX383" s="6"/>
      <c r="EY383" s="24"/>
      <c r="EZ383" s="109"/>
      <c r="FA383" s="66"/>
      <c r="FB383" s="5"/>
      <c r="FC383" s="68"/>
      <c r="FD383" s="67"/>
      <c r="FE383" s="67"/>
      <c r="FF383" s="64"/>
      <c r="FG383" s="5"/>
      <c r="FH383" s="69"/>
      <c r="FI383" s="6"/>
      <c r="FJ383" s="5"/>
      <c r="FK383" s="25"/>
      <c r="FL383" s="5"/>
    </row>
    <row r="384" spans="40:168">
      <c r="AN384" s="14"/>
      <c r="AO384" s="14"/>
      <c r="AP384" s="5"/>
      <c r="AQ384" s="25"/>
      <c r="AR384" s="25"/>
      <c r="AS384" s="96"/>
      <c r="AT384" s="83"/>
      <c r="AU384" s="14"/>
      <c r="AX384" s="83"/>
      <c r="AY384" s="83"/>
      <c r="AZ384" s="83"/>
      <c r="BA384" s="83"/>
      <c r="BJ384" s="54"/>
      <c r="BK384" s="22"/>
      <c r="BL384" s="24"/>
      <c r="BP384" s="23"/>
      <c r="BQ384" s="24"/>
      <c r="BR384" s="22"/>
      <c r="BS384" s="24"/>
      <c r="BT384" s="24"/>
      <c r="BU384" s="23"/>
      <c r="BV384" s="26"/>
      <c r="BX384" s="6"/>
      <c r="BY384" s="24"/>
      <c r="BZ384" s="109"/>
      <c r="CA384" s="66"/>
      <c r="CB384" s="5"/>
      <c r="CC384" s="68"/>
      <c r="CD384" s="67"/>
      <c r="CE384" s="67"/>
      <c r="CF384" s="64"/>
      <c r="CG384" s="5"/>
      <c r="CH384" s="69"/>
      <c r="CI384" s="6"/>
      <c r="CJ384" s="5"/>
      <c r="CK384" s="25"/>
      <c r="CL384" s="5"/>
      <c r="DN384" s="14"/>
      <c r="DO384" s="14"/>
      <c r="DP384" s="5"/>
      <c r="DQ384" s="25"/>
      <c r="DR384" s="25"/>
      <c r="DS384" s="96"/>
      <c r="DT384" s="83"/>
      <c r="DU384" s="14"/>
      <c r="DX384" s="83"/>
      <c r="DY384" s="83"/>
      <c r="DZ384" s="83"/>
      <c r="EA384" s="83"/>
      <c r="EJ384" s="54"/>
      <c r="EK384" s="22"/>
      <c r="EL384" s="24"/>
      <c r="EP384" s="23"/>
      <c r="EQ384" s="24"/>
      <c r="ER384" s="22"/>
      <c r="ES384" s="24"/>
      <c r="ET384" s="24"/>
      <c r="EU384" s="23"/>
      <c r="EV384" s="26"/>
      <c r="EX384" s="6"/>
      <c r="EY384" s="24"/>
      <c r="EZ384" s="109"/>
      <c r="FA384" s="66"/>
      <c r="FB384" s="5"/>
      <c r="FC384" s="68"/>
      <c r="FD384" s="67"/>
      <c r="FE384" s="67"/>
      <c r="FF384" s="64"/>
      <c r="FG384" s="5"/>
      <c r="FH384" s="69"/>
      <c r="FI384" s="6"/>
      <c r="FJ384" s="5"/>
      <c r="FK384" s="25"/>
      <c r="FL384" s="5"/>
    </row>
    <row r="385" spans="40:168">
      <c r="AN385" s="14"/>
      <c r="AO385" s="14"/>
      <c r="AP385" s="5"/>
      <c r="AQ385" s="25"/>
      <c r="AR385" s="25"/>
      <c r="AS385" s="96"/>
      <c r="AT385" s="83"/>
      <c r="AU385" s="14"/>
      <c r="AX385" s="83"/>
      <c r="AY385" s="83"/>
      <c r="AZ385" s="83"/>
      <c r="BA385" s="83"/>
      <c r="BJ385" s="54"/>
      <c r="BK385" s="22"/>
      <c r="BL385" s="24"/>
      <c r="BP385" s="23"/>
      <c r="BQ385" s="24"/>
      <c r="BR385" s="22"/>
      <c r="BS385" s="24"/>
      <c r="BT385" s="24"/>
      <c r="BU385" s="23"/>
      <c r="BV385" s="26"/>
      <c r="BX385" s="6"/>
      <c r="BY385" s="24"/>
      <c r="BZ385" s="109"/>
      <c r="CA385" s="66"/>
      <c r="CB385" s="5"/>
      <c r="CC385" s="68"/>
      <c r="CD385" s="67"/>
      <c r="CE385" s="67"/>
      <c r="CF385" s="64"/>
      <c r="CG385" s="5"/>
      <c r="CH385" s="69"/>
      <c r="CI385" s="6"/>
      <c r="CJ385" s="5"/>
      <c r="CK385" s="25"/>
      <c r="CL385" s="5"/>
      <c r="DN385" s="14"/>
      <c r="DO385" s="14"/>
      <c r="DP385" s="5"/>
      <c r="DQ385" s="25"/>
      <c r="DR385" s="25"/>
      <c r="DS385" s="96"/>
      <c r="DT385" s="83"/>
      <c r="DU385" s="14"/>
      <c r="DX385" s="83"/>
      <c r="DY385" s="83"/>
      <c r="DZ385" s="83"/>
      <c r="EA385" s="83"/>
      <c r="EJ385" s="54"/>
      <c r="EK385" s="22"/>
      <c r="EL385" s="24"/>
      <c r="EP385" s="23"/>
      <c r="EQ385" s="24"/>
      <c r="ER385" s="22"/>
      <c r="ES385" s="24"/>
      <c r="ET385" s="24"/>
      <c r="EU385" s="23"/>
      <c r="EV385" s="26"/>
      <c r="EX385" s="6"/>
      <c r="EY385" s="24"/>
      <c r="EZ385" s="109"/>
      <c r="FA385" s="66"/>
      <c r="FB385" s="5"/>
      <c r="FC385" s="68"/>
      <c r="FD385" s="67"/>
      <c r="FE385" s="67"/>
      <c r="FF385" s="64"/>
      <c r="FG385" s="5"/>
      <c r="FH385" s="69"/>
      <c r="FI385" s="6"/>
      <c r="FJ385" s="5"/>
      <c r="FK385" s="25"/>
      <c r="FL385" s="5"/>
    </row>
    <row r="386" spans="40:168">
      <c r="AN386" s="14"/>
      <c r="AO386" s="14"/>
      <c r="AP386" s="5"/>
      <c r="AQ386" s="25"/>
      <c r="AR386" s="25"/>
      <c r="AS386" s="96"/>
      <c r="AT386" s="83"/>
      <c r="AU386" s="14"/>
      <c r="AX386" s="83"/>
      <c r="AY386" s="83"/>
      <c r="AZ386" s="83"/>
      <c r="BA386" s="83"/>
      <c r="BJ386" s="54"/>
      <c r="BK386" s="22"/>
      <c r="BL386" s="24"/>
      <c r="BP386" s="23"/>
      <c r="BQ386" s="24"/>
      <c r="BR386" s="22"/>
      <c r="BS386" s="24"/>
      <c r="BT386" s="24"/>
      <c r="BU386" s="23"/>
      <c r="BV386" s="26"/>
      <c r="BX386" s="6"/>
      <c r="BY386" s="24"/>
      <c r="BZ386" s="109"/>
      <c r="CA386" s="66"/>
      <c r="CB386" s="5"/>
      <c r="CC386" s="68"/>
      <c r="CD386" s="67"/>
      <c r="CE386" s="67"/>
      <c r="CF386" s="64"/>
      <c r="CG386" s="5"/>
      <c r="CH386" s="69"/>
      <c r="CI386" s="6"/>
      <c r="CJ386" s="5"/>
      <c r="CK386" s="25"/>
      <c r="CL386" s="5"/>
      <c r="DN386" s="14"/>
      <c r="DO386" s="14"/>
      <c r="DP386" s="5"/>
      <c r="DQ386" s="25"/>
      <c r="DR386" s="25"/>
      <c r="DS386" s="96"/>
      <c r="DT386" s="83"/>
      <c r="DU386" s="14"/>
      <c r="DX386" s="83"/>
      <c r="DY386" s="83"/>
      <c r="DZ386" s="83"/>
      <c r="EA386" s="83"/>
      <c r="EJ386" s="54"/>
      <c r="EK386" s="22"/>
      <c r="EL386" s="24"/>
      <c r="EP386" s="23"/>
      <c r="EQ386" s="24"/>
      <c r="ER386" s="22"/>
      <c r="ES386" s="24"/>
      <c r="ET386" s="24"/>
      <c r="EU386" s="23"/>
      <c r="EV386" s="26"/>
      <c r="EX386" s="6"/>
      <c r="EY386" s="24"/>
      <c r="EZ386" s="109"/>
      <c r="FA386" s="66"/>
      <c r="FB386" s="5"/>
      <c r="FC386" s="68"/>
      <c r="FD386" s="67"/>
      <c r="FE386" s="67"/>
      <c r="FF386" s="64"/>
      <c r="FG386" s="5"/>
      <c r="FH386" s="69"/>
      <c r="FI386" s="6"/>
      <c r="FJ386" s="5"/>
      <c r="FK386" s="25"/>
      <c r="FL386" s="5"/>
    </row>
    <row r="387" spans="40:168">
      <c r="AN387" s="14"/>
      <c r="AO387" s="14"/>
      <c r="AP387" s="5"/>
      <c r="AQ387" s="25"/>
      <c r="AR387" s="25"/>
      <c r="AS387" s="96"/>
      <c r="AT387" s="83"/>
      <c r="AU387" s="14"/>
      <c r="AX387" s="83"/>
      <c r="AY387" s="83"/>
      <c r="AZ387" s="83"/>
      <c r="BA387" s="83"/>
      <c r="BJ387" s="54"/>
      <c r="BK387" s="22"/>
      <c r="BL387" s="24"/>
      <c r="BP387" s="23"/>
      <c r="BQ387" s="24"/>
      <c r="BR387" s="22"/>
      <c r="BS387" s="24"/>
      <c r="BT387" s="24"/>
      <c r="BU387" s="23"/>
      <c r="BV387" s="26"/>
      <c r="BX387" s="6"/>
      <c r="BY387" s="24"/>
      <c r="BZ387" s="109"/>
      <c r="CA387" s="66"/>
      <c r="CB387" s="5"/>
      <c r="CC387" s="68"/>
      <c r="CD387" s="67"/>
      <c r="CE387" s="67"/>
      <c r="CF387" s="64"/>
      <c r="CG387" s="5"/>
      <c r="CH387" s="69"/>
      <c r="CI387" s="6"/>
      <c r="CJ387" s="5"/>
      <c r="CK387" s="25"/>
      <c r="CL387" s="5"/>
      <c r="DN387" s="14"/>
      <c r="DO387" s="14"/>
      <c r="DP387" s="5"/>
      <c r="DQ387" s="25"/>
      <c r="DR387" s="25"/>
      <c r="DS387" s="96"/>
      <c r="DT387" s="83"/>
      <c r="DU387" s="14"/>
      <c r="DX387" s="83"/>
      <c r="DY387" s="83"/>
      <c r="DZ387" s="83"/>
      <c r="EA387" s="83"/>
      <c r="EJ387" s="54"/>
      <c r="EK387" s="22"/>
      <c r="EL387" s="24"/>
      <c r="EP387" s="23"/>
      <c r="EQ387" s="24"/>
      <c r="ER387" s="22"/>
      <c r="ES387" s="24"/>
      <c r="ET387" s="24"/>
      <c r="EU387" s="23"/>
      <c r="EV387" s="26"/>
      <c r="EX387" s="6"/>
      <c r="EY387" s="24"/>
      <c r="EZ387" s="109"/>
      <c r="FA387" s="66"/>
      <c r="FB387" s="5"/>
      <c r="FC387" s="68"/>
      <c r="FD387" s="67"/>
      <c r="FE387" s="67"/>
      <c r="FF387" s="64"/>
      <c r="FG387" s="5"/>
      <c r="FH387" s="69"/>
      <c r="FI387" s="6"/>
      <c r="FJ387" s="5"/>
      <c r="FK387" s="25"/>
      <c r="FL387" s="5"/>
    </row>
    <row r="388" spans="40:168">
      <c r="AN388" s="14"/>
      <c r="AO388" s="14"/>
      <c r="AP388" s="5"/>
      <c r="AQ388" s="25"/>
      <c r="AR388" s="25"/>
      <c r="AS388" s="96"/>
      <c r="AT388" s="83"/>
      <c r="AU388" s="14"/>
      <c r="AX388" s="83"/>
      <c r="AY388" s="83"/>
      <c r="AZ388" s="83"/>
      <c r="BA388" s="83"/>
      <c r="BJ388" s="54"/>
      <c r="BK388" s="22"/>
      <c r="BL388" s="24"/>
      <c r="BP388" s="23"/>
      <c r="BQ388" s="24"/>
      <c r="BR388" s="22"/>
      <c r="BS388" s="24"/>
      <c r="BT388" s="24"/>
      <c r="BU388" s="23"/>
      <c r="BV388" s="26"/>
      <c r="BX388" s="6"/>
      <c r="BY388" s="24"/>
      <c r="BZ388" s="109"/>
      <c r="CA388" s="66"/>
      <c r="CB388" s="5"/>
      <c r="CC388" s="68"/>
      <c r="CD388" s="67"/>
      <c r="CE388" s="67"/>
      <c r="CF388" s="64"/>
      <c r="CG388" s="5"/>
      <c r="CH388" s="69"/>
      <c r="CI388" s="6"/>
      <c r="CJ388" s="5"/>
      <c r="CK388" s="25"/>
      <c r="CL388" s="5"/>
      <c r="DN388" s="14"/>
      <c r="DO388" s="14"/>
      <c r="DP388" s="5"/>
      <c r="DQ388" s="25"/>
      <c r="DR388" s="25"/>
      <c r="DS388" s="96"/>
      <c r="DT388" s="83"/>
      <c r="DU388" s="14"/>
      <c r="DX388" s="83"/>
      <c r="DY388" s="83"/>
      <c r="DZ388" s="83"/>
      <c r="EA388" s="83"/>
      <c r="EJ388" s="54"/>
      <c r="EK388" s="22"/>
      <c r="EL388" s="24"/>
      <c r="EP388" s="23"/>
      <c r="EQ388" s="24"/>
      <c r="ER388" s="22"/>
      <c r="ES388" s="24"/>
      <c r="ET388" s="24"/>
      <c r="EU388" s="23"/>
      <c r="EV388" s="26"/>
      <c r="EX388" s="6"/>
      <c r="EY388" s="24"/>
      <c r="EZ388" s="109"/>
      <c r="FA388" s="66"/>
      <c r="FB388" s="5"/>
      <c r="FC388" s="68"/>
      <c r="FD388" s="67"/>
      <c r="FE388" s="67"/>
      <c r="FF388" s="64"/>
      <c r="FG388" s="5"/>
      <c r="FH388" s="69"/>
      <c r="FI388" s="6"/>
      <c r="FJ388" s="5"/>
      <c r="FK388" s="25"/>
      <c r="FL388" s="5"/>
    </row>
    <row r="389" spans="40:168">
      <c r="AN389" s="14"/>
      <c r="AO389" s="14"/>
      <c r="AP389" s="5"/>
      <c r="AQ389" s="25"/>
      <c r="AR389" s="25"/>
      <c r="AS389" s="96"/>
      <c r="AT389" s="83"/>
      <c r="AU389" s="14"/>
      <c r="AX389" s="83"/>
      <c r="AY389" s="83"/>
      <c r="AZ389" s="83"/>
      <c r="BA389" s="83"/>
      <c r="BJ389" s="54"/>
      <c r="BK389" s="22"/>
      <c r="BL389" s="24"/>
      <c r="BP389" s="23"/>
      <c r="BQ389" s="24"/>
      <c r="BR389" s="22"/>
      <c r="BS389" s="24"/>
      <c r="BT389" s="24"/>
      <c r="BU389" s="23"/>
      <c r="BV389" s="26"/>
      <c r="BX389" s="6"/>
      <c r="BY389" s="24"/>
      <c r="BZ389" s="109"/>
      <c r="CA389" s="66"/>
      <c r="CB389" s="5"/>
      <c r="CC389" s="68"/>
      <c r="CD389" s="67"/>
      <c r="CE389" s="67"/>
      <c r="CF389" s="64"/>
      <c r="CG389" s="5"/>
      <c r="CH389" s="69"/>
      <c r="CI389" s="6"/>
      <c r="CJ389" s="5"/>
      <c r="CK389" s="25"/>
      <c r="CL389" s="5"/>
      <c r="DN389" s="14"/>
      <c r="DO389" s="14"/>
      <c r="DP389" s="5"/>
      <c r="DQ389" s="25"/>
      <c r="DR389" s="25"/>
      <c r="DS389" s="96"/>
      <c r="DT389" s="83"/>
      <c r="DU389" s="14"/>
      <c r="DX389" s="83"/>
      <c r="DY389" s="83"/>
      <c r="DZ389" s="83"/>
      <c r="EA389" s="83"/>
      <c r="EJ389" s="54"/>
      <c r="EK389" s="22"/>
      <c r="EL389" s="24"/>
      <c r="EP389" s="23"/>
      <c r="EQ389" s="24"/>
      <c r="ER389" s="22"/>
      <c r="ES389" s="24"/>
      <c r="ET389" s="24"/>
      <c r="EU389" s="23"/>
      <c r="EV389" s="26"/>
      <c r="EX389" s="6"/>
      <c r="EY389" s="24"/>
      <c r="EZ389" s="109"/>
      <c r="FA389" s="66"/>
      <c r="FB389" s="5"/>
      <c r="FC389" s="68"/>
      <c r="FD389" s="67"/>
      <c r="FE389" s="67"/>
      <c r="FF389" s="64"/>
      <c r="FG389" s="5"/>
      <c r="FH389" s="69"/>
      <c r="FI389" s="6"/>
      <c r="FJ389" s="5"/>
      <c r="FK389" s="25"/>
      <c r="FL389" s="5"/>
    </row>
    <row r="390" spans="40:168">
      <c r="AN390" s="14"/>
      <c r="AO390" s="14"/>
      <c r="AP390" s="5"/>
      <c r="AQ390" s="25"/>
      <c r="AR390" s="25"/>
      <c r="AS390" s="96"/>
      <c r="AT390" s="83"/>
      <c r="AU390" s="14"/>
      <c r="AX390" s="83"/>
      <c r="AY390" s="83"/>
      <c r="AZ390" s="83"/>
      <c r="BA390" s="83"/>
      <c r="BJ390" s="54"/>
      <c r="BK390" s="22"/>
      <c r="BL390" s="24"/>
      <c r="BP390" s="23"/>
      <c r="BQ390" s="24"/>
      <c r="BR390" s="22"/>
      <c r="BS390" s="24"/>
      <c r="BT390" s="24"/>
      <c r="BU390" s="23"/>
      <c r="BV390" s="26"/>
      <c r="BX390" s="6"/>
      <c r="BY390" s="24"/>
      <c r="BZ390" s="109"/>
      <c r="CA390" s="66"/>
      <c r="CB390" s="5"/>
      <c r="CC390" s="68"/>
      <c r="CD390" s="67"/>
      <c r="CE390" s="67"/>
      <c r="CF390" s="64"/>
      <c r="CG390" s="5"/>
      <c r="CH390" s="69"/>
      <c r="CI390" s="6"/>
      <c r="CJ390" s="5"/>
      <c r="CK390" s="25"/>
      <c r="CL390" s="5"/>
      <c r="DN390" s="14"/>
      <c r="DO390" s="14"/>
      <c r="DP390" s="5"/>
      <c r="DQ390" s="25"/>
      <c r="DR390" s="25"/>
      <c r="DS390" s="96"/>
      <c r="DT390" s="83"/>
      <c r="DU390" s="14"/>
      <c r="DX390" s="83"/>
      <c r="DY390" s="83"/>
      <c r="DZ390" s="83"/>
      <c r="EA390" s="83"/>
      <c r="EJ390" s="54"/>
      <c r="EK390" s="22"/>
      <c r="EL390" s="24"/>
      <c r="EP390" s="23"/>
      <c r="EQ390" s="24"/>
      <c r="ER390" s="22"/>
      <c r="ES390" s="24"/>
      <c r="ET390" s="24"/>
      <c r="EU390" s="23"/>
      <c r="EV390" s="26"/>
      <c r="EX390" s="6"/>
      <c r="EY390" s="24"/>
      <c r="EZ390" s="109"/>
      <c r="FA390" s="66"/>
      <c r="FB390" s="5"/>
      <c r="FC390" s="68"/>
      <c r="FD390" s="67"/>
      <c r="FE390" s="67"/>
      <c r="FF390" s="64"/>
      <c r="FG390" s="5"/>
      <c r="FH390" s="69"/>
      <c r="FI390" s="6"/>
      <c r="FJ390" s="5"/>
      <c r="FK390" s="25"/>
      <c r="FL390" s="5"/>
    </row>
    <row r="391" spans="40:168">
      <c r="AN391" s="14"/>
      <c r="AO391" s="14"/>
      <c r="AP391" s="5"/>
      <c r="AQ391" s="25"/>
      <c r="AR391" s="25"/>
      <c r="AS391" s="96"/>
      <c r="AT391" s="83"/>
      <c r="AU391" s="14"/>
      <c r="AX391" s="83"/>
      <c r="AY391" s="83"/>
      <c r="AZ391" s="83"/>
      <c r="BA391" s="83"/>
      <c r="BJ391" s="54"/>
      <c r="BK391" s="22"/>
      <c r="BL391" s="24"/>
      <c r="BP391" s="23"/>
      <c r="BQ391" s="24"/>
      <c r="BR391" s="22"/>
      <c r="BS391" s="24"/>
      <c r="BT391" s="24"/>
      <c r="BU391" s="23"/>
      <c r="BV391" s="26"/>
      <c r="BX391" s="6"/>
      <c r="BY391" s="24"/>
      <c r="BZ391" s="109"/>
      <c r="CA391" s="66"/>
      <c r="CB391" s="5"/>
      <c r="CC391" s="68"/>
      <c r="CD391" s="67"/>
      <c r="CE391" s="67"/>
      <c r="CF391" s="64"/>
      <c r="CG391" s="5"/>
      <c r="CH391" s="69"/>
      <c r="CI391" s="6"/>
      <c r="CJ391" s="5"/>
      <c r="CK391" s="25"/>
      <c r="CL391" s="5"/>
      <c r="DN391" s="14"/>
      <c r="DO391" s="14"/>
      <c r="DP391" s="5"/>
      <c r="DQ391" s="25"/>
      <c r="DR391" s="25"/>
      <c r="DS391" s="96"/>
      <c r="DT391" s="83"/>
      <c r="DU391" s="14"/>
      <c r="DX391" s="83"/>
      <c r="DY391" s="83"/>
      <c r="DZ391" s="83"/>
      <c r="EA391" s="83"/>
      <c r="EJ391" s="54"/>
      <c r="EK391" s="22"/>
      <c r="EL391" s="24"/>
      <c r="EP391" s="23"/>
      <c r="EQ391" s="24"/>
      <c r="ER391" s="22"/>
      <c r="ES391" s="24"/>
      <c r="ET391" s="24"/>
      <c r="EU391" s="23"/>
      <c r="EV391" s="26"/>
      <c r="EX391" s="6"/>
      <c r="EY391" s="24"/>
      <c r="EZ391" s="109"/>
      <c r="FA391" s="66"/>
      <c r="FB391" s="5"/>
      <c r="FC391" s="68"/>
      <c r="FD391" s="67"/>
      <c r="FE391" s="67"/>
      <c r="FF391" s="64"/>
      <c r="FG391" s="5"/>
      <c r="FH391" s="69"/>
      <c r="FI391" s="6"/>
      <c r="FJ391" s="5"/>
      <c r="FK391" s="25"/>
      <c r="FL391" s="5"/>
    </row>
    <row r="392" spans="40:168">
      <c r="AN392" s="14"/>
      <c r="AO392" s="14"/>
      <c r="AP392" s="5"/>
      <c r="AQ392" s="25"/>
      <c r="AR392" s="25"/>
      <c r="AS392" s="96"/>
      <c r="AT392" s="83"/>
      <c r="AU392" s="14"/>
      <c r="AX392" s="83"/>
      <c r="AY392" s="83"/>
      <c r="AZ392" s="83"/>
      <c r="BA392" s="83"/>
      <c r="BJ392" s="54"/>
      <c r="BK392" s="22"/>
      <c r="BL392" s="24"/>
      <c r="BP392" s="23"/>
      <c r="BQ392" s="24"/>
      <c r="BR392" s="22"/>
      <c r="BS392" s="24"/>
      <c r="BT392" s="24"/>
      <c r="BU392" s="23"/>
      <c r="BV392" s="26"/>
      <c r="BX392" s="6"/>
      <c r="BY392" s="24"/>
      <c r="BZ392" s="109"/>
      <c r="CA392" s="66"/>
      <c r="CB392" s="5"/>
      <c r="CC392" s="68"/>
      <c r="CD392" s="67"/>
      <c r="CE392" s="67"/>
      <c r="CF392" s="64"/>
      <c r="CG392" s="5"/>
      <c r="CH392" s="69"/>
      <c r="CI392" s="6"/>
      <c r="CJ392" s="5"/>
      <c r="CK392" s="25"/>
      <c r="CL392" s="5"/>
      <c r="DN392" s="14"/>
      <c r="DO392" s="14"/>
      <c r="DP392" s="5"/>
      <c r="DQ392" s="25"/>
      <c r="DR392" s="25"/>
      <c r="DS392" s="96"/>
      <c r="DT392" s="83"/>
      <c r="DU392" s="14"/>
      <c r="DX392" s="83"/>
      <c r="DY392" s="83"/>
      <c r="DZ392" s="83"/>
      <c r="EA392" s="83"/>
      <c r="EJ392" s="54"/>
      <c r="EK392" s="22"/>
      <c r="EL392" s="24"/>
      <c r="EP392" s="23"/>
      <c r="EQ392" s="24"/>
      <c r="ER392" s="22"/>
      <c r="ES392" s="24"/>
      <c r="ET392" s="24"/>
      <c r="EU392" s="23"/>
      <c r="EV392" s="26"/>
      <c r="EX392" s="6"/>
      <c r="EY392" s="24"/>
      <c r="EZ392" s="109"/>
      <c r="FA392" s="66"/>
      <c r="FB392" s="5"/>
      <c r="FC392" s="68"/>
      <c r="FD392" s="67"/>
      <c r="FE392" s="67"/>
      <c r="FF392" s="64"/>
      <c r="FG392" s="5"/>
      <c r="FH392" s="69"/>
      <c r="FI392" s="6"/>
      <c r="FJ392" s="5"/>
      <c r="FK392" s="25"/>
      <c r="FL392" s="5"/>
    </row>
    <row r="393" spans="40:168">
      <c r="AN393" s="14"/>
      <c r="AO393" s="14"/>
      <c r="AP393" s="5"/>
      <c r="AQ393" s="25"/>
      <c r="AR393" s="25"/>
      <c r="AS393" s="96"/>
      <c r="AT393" s="83"/>
      <c r="AU393" s="14"/>
      <c r="AX393" s="83"/>
      <c r="AY393" s="83"/>
      <c r="AZ393" s="83"/>
      <c r="BA393" s="83"/>
      <c r="BJ393" s="54"/>
      <c r="BK393" s="22"/>
      <c r="BL393" s="24"/>
      <c r="BP393" s="23"/>
      <c r="BQ393" s="24"/>
      <c r="BR393" s="22"/>
      <c r="BS393" s="24"/>
      <c r="BT393" s="24"/>
      <c r="BU393" s="23"/>
      <c r="BV393" s="26"/>
      <c r="BX393" s="6"/>
      <c r="BY393" s="24"/>
      <c r="BZ393" s="109"/>
      <c r="CA393" s="66"/>
      <c r="CB393" s="5"/>
      <c r="CC393" s="68"/>
      <c r="CD393" s="67"/>
      <c r="CE393" s="67"/>
      <c r="CF393" s="64"/>
      <c r="CG393" s="5"/>
      <c r="CH393" s="69"/>
      <c r="CI393" s="6"/>
      <c r="CJ393" s="5"/>
      <c r="CK393" s="25"/>
      <c r="CL393" s="5"/>
      <c r="DN393" s="14"/>
      <c r="DO393" s="14"/>
      <c r="DP393" s="5"/>
      <c r="DQ393" s="25"/>
      <c r="DR393" s="25"/>
      <c r="DS393" s="96"/>
      <c r="DT393" s="83"/>
      <c r="DU393" s="14"/>
      <c r="DX393" s="83"/>
      <c r="DY393" s="83"/>
      <c r="DZ393" s="83"/>
      <c r="EA393" s="83"/>
      <c r="EJ393" s="54"/>
      <c r="EK393" s="22"/>
      <c r="EL393" s="24"/>
      <c r="EP393" s="23"/>
      <c r="EQ393" s="24"/>
      <c r="ER393" s="22"/>
      <c r="ES393" s="24"/>
      <c r="ET393" s="24"/>
      <c r="EU393" s="23"/>
      <c r="EV393" s="26"/>
      <c r="EX393" s="6"/>
      <c r="EY393" s="24"/>
      <c r="EZ393" s="109"/>
      <c r="FA393" s="66"/>
      <c r="FB393" s="5"/>
      <c r="FC393" s="68"/>
      <c r="FD393" s="67"/>
      <c r="FE393" s="67"/>
      <c r="FF393" s="64"/>
      <c r="FG393" s="5"/>
      <c r="FH393" s="69"/>
      <c r="FI393" s="6"/>
      <c r="FJ393" s="5"/>
      <c r="FK393" s="25"/>
      <c r="FL393" s="5"/>
    </row>
    <row r="394" spans="40:168">
      <c r="AN394" s="14"/>
      <c r="AO394" s="14"/>
      <c r="AP394" s="5"/>
      <c r="AQ394" s="25"/>
      <c r="AR394" s="25"/>
      <c r="AS394" s="96"/>
      <c r="AT394" s="83"/>
      <c r="AU394" s="14"/>
      <c r="AX394" s="83"/>
      <c r="AY394" s="83"/>
      <c r="AZ394" s="83"/>
      <c r="BA394" s="83"/>
      <c r="BJ394" s="54"/>
      <c r="BK394" s="22"/>
      <c r="BL394" s="24"/>
      <c r="BP394" s="23"/>
      <c r="BQ394" s="24"/>
      <c r="BR394" s="22"/>
      <c r="BS394" s="24"/>
      <c r="BT394" s="24"/>
      <c r="BU394" s="23"/>
      <c r="BV394" s="26"/>
      <c r="BX394" s="6"/>
      <c r="BY394" s="24"/>
      <c r="BZ394" s="109"/>
      <c r="CA394" s="66"/>
      <c r="CB394" s="5"/>
      <c r="CC394" s="68"/>
      <c r="CD394" s="67"/>
      <c r="CE394" s="67"/>
      <c r="CF394" s="64"/>
      <c r="CG394" s="5"/>
      <c r="CH394" s="69"/>
      <c r="CI394" s="6"/>
      <c r="CJ394" s="5"/>
      <c r="CK394" s="25"/>
      <c r="CL394" s="5"/>
      <c r="DN394" s="14"/>
      <c r="DO394" s="14"/>
      <c r="DP394" s="5"/>
      <c r="DQ394" s="25"/>
      <c r="DR394" s="25"/>
      <c r="DS394" s="96"/>
      <c r="DT394" s="83"/>
      <c r="DU394" s="14"/>
      <c r="DX394" s="83"/>
      <c r="DY394" s="83"/>
      <c r="DZ394" s="83"/>
      <c r="EA394" s="83"/>
      <c r="EJ394" s="54"/>
      <c r="EK394" s="22"/>
      <c r="EL394" s="24"/>
      <c r="EP394" s="23"/>
      <c r="EQ394" s="24"/>
      <c r="ER394" s="22"/>
      <c r="ES394" s="24"/>
      <c r="ET394" s="24"/>
      <c r="EU394" s="23"/>
      <c r="EV394" s="26"/>
      <c r="EX394" s="6"/>
      <c r="EY394" s="24"/>
      <c r="EZ394" s="109"/>
      <c r="FA394" s="66"/>
      <c r="FB394" s="5"/>
      <c r="FC394" s="68"/>
      <c r="FD394" s="67"/>
      <c r="FE394" s="67"/>
      <c r="FF394" s="64"/>
      <c r="FG394" s="5"/>
      <c r="FH394" s="69"/>
      <c r="FI394" s="6"/>
      <c r="FJ394" s="5"/>
      <c r="FK394" s="25"/>
      <c r="FL394" s="5"/>
    </row>
    <row r="395" spans="40:168">
      <c r="AN395" s="14"/>
      <c r="AO395" s="14"/>
      <c r="AP395" s="5"/>
      <c r="AQ395" s="25"/>
      <c r="AR395" s="25"/>
      <c r="AS395" s="96"/>
      <c r="AT395" s="83"/>
      <c r="AU395" s="14"/>
      <c r="AX395" s="83"/>
      <c r="AY395" s="83"/>
      <c r="AZ395" s="83"/>
      <c r="BA395" s="83"/>
      <c r="BJ395" s="54"/>
      <c r="BK395" s="22"/>
      <c r="BL395" s="24"/>
      <c r="BP395" s="23"/>
      <c r="BQ395" s="24"/>
      <c r="BR395" s="22"/>
      <c r="BS395" s="24"/>
      <c r="BT395" s="24"/>
      <c r="BU395" s="23"/>
      <c r="BV395" s="26"/>
      <c r="BX395" s="6"/>
      <c r="BY395" s="24"/>
      <c r="BZ395" s="109"/>
      <c r="CA395" s="66"/>
      <c r="CB395" s="5"/>
      <c r="CC395" s="68"/>
      <c r="CD395" s="67"/>
      <c r="CE395" s="67"/>
      <c r="CF395" s="64"/>
      <c r="CG395" s="5"/>
      <c r="CH395" s="69"/>
      <c r="CI395" s="6"/>
      <c r="CJ395" s="5"/>
      <c r="CK395" s="25"/>
      <c r="CL395" s="5"/>
      <c r="DN395" s="14"/>
      <c r="DO395" s="14"/>
      <c r="DP395" s="5"/>
      <c r="DQ395" s="25"/>
      <c r="DR395" s="25"/>
      <c r="DS395" s="96"/>
      <c r="DT395" s="83"/>
      <c r="DU395" s="14"/>
      <c r="DX395" s="83"/>
      <c r="DY395" s="83"/>
      <c r="DZ395" s="83"/>
      <c r="EA395" s="83"/>
      <c r="EJ395" s="54"/>
      <c r="EK395" s="22"/>
      <c r="EL395" s="24"/>
      <c r="EP395" s="23"/>
      <c r="EQ395" s="24"/>
      <c r="ER395" s="22"/>
      <c r="ES395" s="24"/>
      <c r="ET395" s="24"/>
      <c r="EU395" s="23"/>
      <c r="EV395" s="26"/>
      <c r="EX395" s="6"/>
      <c r="EY395" s="24"/>
      <c r="EZ395" s="109"/>
      <c r="FA395" s="66"/>
      <c r="FB395" s="5"/>
      <c r="FC395" s="68"/>
      <c r="FD395" s="67"/>
      <c r="FE395" s="67"/>
      <c r="FF395" s="64"/>
      <c r="FG395" s="5"/>
      <c r="FH395" s="69"/>
      <c r="FI395" s="6"/>
      <c r="FJ395" s="5"/>
      <c r="FK395" s="25"/>
      <c r="FL395" s="5"/>
    </row>
    <row r="396" spans="40:168">
      <c r="AN396" s="14"/>
      <c r="AO396" s="14"/>
      <c r="AP396" s="5"/>
      <c r="AQ396" s="25"/>
      <c r="AR396" s="25"/>
      <c r="AS396" s="96"/>
      <c r="AT396" s="83"/>
      <c r="AU396" s="14"/>
      <c r="AX396" s="83"/>
      <c r="AY396" s="83"/>
      <c r="AZ396" s="83"/>
      <c r="BA396" s="83"/>
      <c r="BJ396" s="54"/>
      <c r="BK396" s="22"/>
      <c r="BL396" s="24"/>
      <c r="BP396" s="23"/>
      <c r="BQ396" s="24"/>
      <c r="BR396" s="22"/>
      <c r="BS396" s="24"/>
      <c r="BT396" s="24"/>
      <c r="BU396" s="23"/>
      <c r="BV396" s="26"/>
      <c r="BX396" s="6"/>
      <c r="BY396" s="24"/>
      <c r="BZ396" s="109"/>
      <c r="CA396" s="66"/>
      <c r="CB396" s="5"/>
      <c r="CC396" s="68"/>
      <c r="CD396" s="67"/>
      <c r="CE396" s="67"/>
      <c r="CF396" s="64"/>
      <c r="CG396" s="5"/>
      <c r="CH396" s="69"/>
      <c r="CI396" s="6"/>
      <c r="CJ396" s="5"/>
      <c r="CK396" s="25"/>
      <c r="CL396" s="5"/>
      <c r="DN396" s="14"/>
      <c r="DO396" s="14"/>
      <c r="DP396" s="5"/>
      <c r="DQ396" s="25"/>
      <c r="DR396" s="25"/>
      <c r="DS396" s="96"/>
      <c r="DT396" s="83"/>
      <c r="DU396" s="14"/>
      <c r="DX396" s="83"/>
      <c r="DY396" s="83"/>
      <c r="DZ396" s="83"/>
      <c r="EA396" s="83"/>
      <c r="EJ396" s="54"/>
      <c r="EK396" s="22"/>
      <c r="EL396" s="24"/>
      <c r="EP396" s="23"/>
      <c r="EQ396" s="24"/>
      <c r="ER396" s="22"/>
      <c r="ES396" s="24"/>
      <c r="ET396" s="24"/>
      <c r="EU396" s="23"/>
      <c r="EV396" s="26"/>
      <c r="EX396" s="6"/>
      <c r="EY396" s="24"/>
      <c r="EZ396" s="109"/>
      <c r="FA396" s="66"/>
      <c r="FB396" s="5"/>
      <c r="FC396" s="68"/>
      <c r="FD396" s="67"/>
      <c r="FE396" s="67"/>
      <c r="FF396" s="64"/>
      <c r="FG396" s="5"/>
      <c r="FH396" s="69"/>
      <c r="FI396" s="6"/>
      <c r="FJ396" s="5"/>
      <c r="FK396" s="25"/>
      <c r="FL396" s="5"/>
    </row>
    <row r="397" spans="40:168">
      <c r="AN397" s="14"/>
      <c r="AO397" s="14"/>
      <c r="AP397" s="5"/>
      <c r="AQ397" s="25"/>
      <c r="AR397" s="25"/>
      <c r="AS397" s="96"/>
      <c r="AT397" s="83"/>
      <c r="AU397" s="14"/>
      <c r="AX397" s="83"/>
      <c r="AY397" s="83"/>
      <c r="AZ397" s="83"/>
      <c r="BA397" s="83"/>
      <c r="BJ397" s="54"/>
      <c r="BK397" s="22"/>
      <c r="BL397" s="24"/>
      <c r="BP397" s="23"/>
      <c r="BQ397" s="24"/>
      <c r="BR397" s="22"/>
      <c r="BS397" s="24"/>
      <c r="BT397" s="24"/>
      <c r="BU397" s="23"/>
      <c r="BV397" s="26"/>
      <c r="BX397" s="6"/>
      <c r="BY397" s="24"/>
      <c r="BZ397" s="109"/>
      <c r="CA397" s="66"/>
      <c r="CB397" s="5"/>
      <c r="CC397" s="68"/>
      <c r="CD397" s="67"/>
      <c r="CE397" s="67"/>
      <c r="CF397" s="64"/>
      <c r="CG397" s="5"/>
      <c r="CH397" s="69"/>
      <c r="CI397" s="6"/>
      <c r="CJ397" s="5"/>
      <c r="CK397" s="25"/>
      <c r="CL397" s="5"/>
      <c r="DN397" s="14"/>
      <c r="DO397" s="14"/>
      <c r="DP397" s="5"/>
      <c r="DQ397" s="25"/>
      <c r="DR397" s="25"/>
      <c r="DS397" s="96"/>
      <c r="DT397" s="83"/>
      <c r="DU397" s="14"/>
      <c r="DX397" s="83"/>
      <c r="DY397" s="83"/>
      <c r="DZ397" s="83"/>
      <c r="EA397" s="83"/>
      <c r="EJ397" s="54"/>
      <c r="EK397" s="22"/>
      <c r="EL397" s="24"/>
      <c r="EP397" s="23"/>
      <c r="EQ397" s="24"/>
      <c r="ER397" s="22"/>
      <c r="ES397" s="24"/>
      <c r="ET397" s="24"/>
      <c r="EU397" s="23"/>
      <c r="EV397" s="26"/>
      <c r="EX397" s="6"/>
      <c r="EY397" s="24"/>
      <c r="EZ397" s="109"/>
      <c r="FA397" s="66"/>
      <c r="FB397" s="5"/>
      <c r="FC397" s="68"/>
      <c r="FD397" s="67"/>
      <c r="FE397" s="67"/>
      <c r="FF397" s="64"/>
      <c r="FG397" s="5"/>
      <c r="FH397" s="69"/>
      <c r="FI397" s="6"/>
      <c r="FJ397" s="5"/>
      <c r="FK397" s="25"/>
      <c r="FL397" s="5"/>
    </row>
    <row r="398" spans="40:168">
      <c r="AN398" s="14"/>
      <c r="AO398" s="14"/>
      <c r="AP398" s="5"/>
      <c r="AQ398" s="25"/>
      <c r="AR398" s="25"/>
      <c r="AS398" s="96"/>
      <c r="AT398" s="83"/>
      <c r="AU398" s="14"/>
      <c r="AX398" s="83"/>
      <c r="AY398" s="83"/>
      <c r="AZ398" s="83"/>
      <c r="BA398" s="83"/>
      <c r="BJ398" s="54"/>
      <c r="BK398" s="22"/>
      <c r="BL398" s="24"/>
      <c r="BP398" s="23"/>
      <c r="BQ398" s="24"/>
      <c r="BR398" s="22"/>
      <c r="BS398" s="24"/>
      <c r="BT398" s="24"/>
      <c r="BU398" s="23"/>
      <c r="BV398" s="26"/>
      <c r="BX398" s="6"/>
      <c r="BY398" s="24"/>
      <c r="BZ398" s="109"/>
      <c r="CA398" s="66"/>
      <c r="CB398" s="5"/>
      <c r="CC398" s="68"/>
      <c r="CD398" s="67"/>
      <c r="CE398" s="67"/>
      <c r="CF398" s="64"/>
      <c r="CG398" s="5"/>
      <c r="CH398" s="69"/>
      <c r="CI398" s="6"/>
      <c r="CJ398" s="5"/>
      <c r="CK398" s="25"/>
      <c r="CL398" s="5"/>
      <c r="DN398" s="14"/>
      <c r="DO398" s="14"/>
      <c r="DP398" s="5"/>
      <c r="DQ398" s="25"/>
      <c r="DR398" s="25"/>
      <c r="DS398" s="96"/>
      <c r="DT398" s="83"/>
      <c r="DU398" s="14"/>
      <c r="DX398" s="83"/>
      <c r="DY398" s="83"/>
      <c r="DZ398" s="83"/>
      <c r="EA398" s="83"/>
      <c r="EJ398" s="54"/>
      <c r="EK398" s="22"/>
      <c r="EL398" s="24"/>
      <c r="EP398" s="23"/>
      <c r="EQ398" s="24"/>
      <c r="ER398" s="22"/>
      <c r="ES398" s="24"/>
      <c r="ET398" s="24"/>
      <c r="EU398" s="23"/>
      <c r="EV398" s="26"/>
      <c r="EX398" s="6"/>
      <c r="EY398" s="24"/>
      <c r="EZ398" s="109"/>
      <c r="FA398" s="66"/>
      <c r="FB398" s="5"/>
      <c r="FC398" s="68"/>
      <c r="FD398" s="67"/>
      <c r="FE398" s="67"/>
      <c r="FF398" s="64"/>
      <c r="FG398" s="5"/>
      <c r="FH398" s="69"/>
      <c r="FI398" s="6"/>
      <c r="FJ398" s="5"/>
      <c r="FK398" s="25"/>
      <c r="FL398" s="5"/>
    </row>
    <row r="399" spans="40:168">
      <c r="AN399" s="14"/>
      <c r="AO399" s="14"/>
      <c r="AP399" s="5"/>
      <c r="AQ399" s="25"/>
      <c r="AR399" s="25"/>
      <c r="AS399" s="96"/>
      <c r="AT399" s="83"/>
      <c r="AU399" s="14"/>
      <c r="AX399" s="83"/>
      <c r="AY399" s="83"/>
      <c r="AZ399" s="83"/>
      <c r="BA399" s="83"/>
      <c r="BJ399" s="54"/>
      <c r="BK399" s="22"/>
      <c r="BL399" s="24"/>
      <c r="BP399" s="23"/>
      <c r="BQ399" s="24"/>
      <c r="BR399" s="22"/>
      <c r="BS399" s="24"/>
      <c r="BT399" s="24"/>
      <c r="BU399" s="23"/>
      <c r="BV399" s="26"/>
      <c r="BX399" s="6"/>
      <c r="BY399" s="24"/>
      <c r="BZ399" s="109"/>
      <c r="CA399" s="66"/>
      <c r="CB399" s="5"/>
      <c r="CC399" s="68"/>
      <c r="CD399" s="67"/>
      <c r="CE399" s="67"/>
      <c r="CF399" s="64"/>
      <c r="CG399" s="5"/>
      <c r="CH399" s="69"/>
      <c r="CI399" s="6"/>
      <c r="CJ399" s="5"/>
      <c r="CK399" s="25"/>
      <c r="CL399" s="5"/>
      <c r="DN399" s="14"/>
      <c r="DO399" s="14"/>
      <c r="DP399" s="5"/>
      <c r="DQ399" s="25"/>
      <c r="DR399" s="25"/>
      <c r="DS399" s="96"/>
      <c r="DT399" s="83"/>
      <c r="DU399" s="14"/>
      <c r="DX399" s="83"/>
      <c r="DY399" s="83"/>
      <c r="DZ399" s="83"/>
      <c r="EA399" s="83"/>
      <c r="EJ399" s="54"/>
      <c r="EK399" s="22"/>
      <c r="EL399" s="24"/>
      <c r="EP399" s="23"/>
      <c r="EQ399" s="24"/>
      <c r="ER399" s="22"/>
      <c r="ES399" s="24"/>
      <c r="ET399" s="24"/>
      <c r="EU399" s="23"/>
      <c r="EV399" s="26"/>
      <c r="EX399" s="6"/>
      <c r="EY399" s="24"/>
      <c r="EZ399" s="109"/>
      <c r="FA399" s="66"/>
      <c r="FB399" s="5"/>
      <c r="FC399" s="68"/>
      <c r="FD399" s="67"/>
      <c r="FE399" s="67"/>
      <c r="FF399" s="64"/>
      <c r="FG399" s="5"/>
      <c r="FH399" s="69"/>
      <c r="FI399" s="6"/>
      <c r="FJ399" s="5"/>
      <c r="FK399" s="25"/>
      <c r="FL399" s="5"/>
    </row>
    <row r="400" spans="40:168">
      <c r="AN400" s="14"/>
      <c r="AO400" s="14"/>
      <c r="AP400" s="5"/>
      <c r="AQ400" s="25"/>
      <c r="AR400" s="25"/>
      <c r="AS400" s="96"/>
      <c r="AT400" s="83"/>
      <c r="AU400" s="14"/>
      <c r="AX400" s="83"/>
      <c r="AY400" s="83"/>
      <c r="AZ400" s="83"/>
      <c r="BA400" s="83"/>
      <c r="BJ400" s="54"/>
      <c r="BK400" s="22"/>
      <c r="BL400" s="24"/>
      <c r="BP400" s="23"/>
      <c r="BQ400" s="24"/>
      <c r="BR400" s="22"/>
      <c r="BS400" s="24"/>
      <c r="BT400" s="24"/>
      <c r="BU400" s="23"/>
      <c r="BV400" s="26"/>
      <c r="BX400" s="6"/>
      <c r="BY400" s="24"/>
      <c r="BZ400" s="109"/>
      <c r="CA400" s="66"/>
      <c r="CB400" s="5"/>
      <c r="CC400" s="68"/>
      <c r="CD400" s="67"/>
      <c r="CE400" s="67"/>
      <c r="CF400" s="64"/>
      <c r="CG400" s="5"/>
      <c r="CH400" s="69"/>
      <c r="CI400" s="6"/>
      <c r="CJ400" s="5"/>
      <c r="CK400" s="25"/>
      <c r="CL400" s="5"/>
      <c r="DN400" s="14"/>
      <c r="DO400" s="14"/>
      <c r="DP400" s="5"/>
      <c r="DQ400" s="25"/>
      <c r="DR400" s="25"/>
      <c r="DS400" s="96"/>
      <c r="DT400" s="83"/>
      <c r="DU400" s="14"/>
      <c r="DX400" s="83"/>
      <c r="DY400" s="83"/>
      <c r="DZ400" s="83"/>
      <c r="EA400" s="83"/>
      <c r="EJ400" s="54"/>
      <c r="EK400" s="22"/>
      <c r="EL400" s="24"/>
      <c r="EP400" s="23"/>
      <c r="EQ400" s="24"/>
      <c r="ER400" s="22"/>
      <c r="ES400" s="24"/>
      <c r="ET400" s="24"/>
      <c r="EU400" s="23"/>
      <c r="EV400" s="26"/>
      <c r="EX400" s="6"/>
      <c r="EY400" s="24"/>
      <c r="EZ400" s="109"/>
      <c r="FA400" s="66"/>
      <c r="FB400" s="5"/>
      <c r="FC400" s="68"/>
      <c r="FD400" s="67"/>
      <c r="FE400" s="67"/>
      <c r="FF400" s="64"/>
      <c r="FG400" s="5"/>
      <c r="FH400" s="69"/>
      <c r="FI400" s="6"/>
      <c r="FJ400" s="5"/>
      <c r="FK400" s="25"/>
      <c r="FL400" s="5"/>
    </row>
    <row r="401" spans="40:168">
      <c r="AN401" s="14"/>
      <c r="AO401" s="14"/>
      <c r="AP401" s="5"/>
      <c r="AQ401" s="25"/>
      <c r="AR401" s="25"/>
      <c r="AS401" s="96"/>
      <c r="AT401" s="83"/>
      <c r="AU401" s="14"/>
      <c r="AX401" s="83"/>
      <c r="AY401" s="83"/>
      <c r="AZ401" s="83"/>
      <c r="BA401" s="83"/>
      <c r="BJ401" s="54"/>
      <c r="BK401" s="22"/>
      <c r="BL401" s="24"/>
      <c r="BP401" s="23"/>
      <c r="BQ401" s="24"/>
      <c r="BR401" s="22"/>
      <c r="BS401" s="24"/>
      <c r="BT401" s="24"/>
      <c r="BU401" s="23"/>
      <c r="BV401" s="26"/>
      <c r="BX401" s="6"/>
      <c r="BY401" s="24"/>
      <c r="BZ401" s="109"/>
      <c r="CA401" s="66"/>
      <c r="CB401" s="5"/>
      <c r="CC401" s="68"/>
      <c r="CD401" s="67"/>
      <c r="CE401" s="67"/>
      <c r="CF401" s="64"/>
      <c r="CG401" s="5"/>
      <c r="CH401" s="69"/>
      <c r="CI401" s="6"/>
      <c r="CJ401" s="5"/>
      <c r="CK401" s="25"/>
      <c r="CL401" s="5"/>
      <c r="DN401" s="14"/>
      <c r="DO401" s="14"/>
      <c r="DP401" s="5"/>
      <c r="DQ401" s="25"/>
      <c r="DR401" s="25"/>
      <c r="DS401" s="96"/>
      <c r="DT401" s="83"/>
      <c r="DU401" s="14"/>
      <c r="DX401" s="83"/>
      <c r="DY401" s="83"/>
      <c r="DZ401" s="83"/>
      <c r="EA401" s="83"/>
      <c r="EJ401" s="54"/>
      <c r="EK401" s="22"/>
      <c r="EL401" s="24"/>
      <c r="EP401" s="23"/>
      <c r="EQ401" s="24"/>
      <c r="ER401" s="22"/>
      <c r="ES401" s="24"/>
      <c r="ET401" s="24"/>
      <c r="EU401" s="23"/>
      <c r="EV401" s="26"/>
      <c r="EX401" s="6"/>
      <c r="EY401" s="24"/>
      <c r="EZ401" s="109"/>
      <c r="FA401" s="66"/>
      <c r="FB401" s="5"/>
      <c r="FC401" s="68"/>
      <c r="FD401" s="67"/>
      <c r="FE401" s="67"/>
      <c r="FF401" s="64"/>
      <c r="FG401" s="5"/>
      <c r="FH401" s="69"/>
      <c r="FI401" s="6"/>
      <c r="FJ401" s="5"/>
      <c r="FK401" s="25"/>
      <c r="FL401" s="5"/>
    </row>
    <row r="402" spans="40:168">
      <c r="AN402" s="14"/>
      <c r="AO402" s="14"/>
      <c r="AP402" s="5"/>
      <c r="AQ402" s="25"/>
      <c r="AR402" s="25"/>
      <c r="AS402" s="96"/>
      <c r="AT402" s="83"/>
      <c r="AU402" s="14"/>
      <c r="AX402" s="83"/>
      <c r="AY402" s="83"/>
      <c r="AZ402" s="83"/>
      <c r="BA402" s="83"/>
      <c r="BJ402" s="54"/>
      <c r="BK402" s="22"/>
      <c r="BL402" s="24"/>
      <c r="BP402" s="23"/>
      <c r="BQ402" s="24"/>
      <c r="BR402" s="22"/>
      <c r="BS402" s="24"/>
      <c r="BT402" s="24"/>
      <c r="BU402" s="23"/>
      <c r="BV402" s="26"/>
      <c r="BX402" s="6"/>
      <c r="BY402" s="24"/>
      <c r="BZ402" s="109"/>
      <c r="CA402" s="66"/>
      <c r="CB402" s="5"/>
      <c r="CC402" s="68"/>
      <c r="CD402" s="67"/>
      <c r="CE402" s="67"/>
      <c r="CF402" s="64"/>
      <c r="CG402" s="5"/>
      <c r="CH402" s="69"/>
      <c r="CI402" s="6"/>
      <c r="CJ402" s="5"/>
      <c r="CK402" s="25"/>
      <c r="CL402" s="5"/>
      <c r="DN402" s="14"/>
      <c r="DO402" s="14"/>
      <c r="DP402" s="5"/>
      <c r="DQ402" s="25"/>
      <c r="DR402" s="25"/>
      <c r="DS402" s="96"/>
      <c r="DT402" s="83"/>
      <c r="DU402" s="14"/>
      <c r="DX402" s="83"/>
      <c r="DY402" s="83"/>
      <c r="DZ402" s="83"/>
      <c r="EA402" s="83"/>
      <c r="EJ402" s="54"/>
      <c r="EK402" s="22"/>
      <c r="EL402" s="24"/>
      <c r="EP402" s="23"/>
      <c r="EQ402" s="24"/>
      <c r="ER402" s="22"/>
      <c r="ES402" s="24"/>
      <c r="ET402" s="24"/>
      <c r="EU402" s="23"/>
      <c r="EV402" s="26"/>
      <c r="EX402" s="6"/>
      <c r="EY402" s="24"/>
      <c r="EZ402" s="109"/>
      <c r="FA402" s="66"/>
      <c r="FB402" s="5"/>
      <c r="FC402" s="68"/>
      <c r="FD402" s="67"/>
      <c r="FE402" s="67"/>
      <c r="FF402" s="64"/>
      <c r="FG402" s="5"/>
      <c r="FH402" s="69"/>
      <c r="FI402" s="6"/>
      <c r="FJ402" s="5"/>
      <c r="FK402" s="25"/>
      <c r="FL402" s="5"/>
    </row>
    <row r="403" spans="40:168">
      <c r="AN403" s="14"/>
      <c r="AO403" s="14"/>
      <c r="AP403" s="5"/>
      <c r="AQ403" s="25"/>
      <c r="AR403" s="25"/>
      <c r="AS403" s="96"/>
      <c r="AT403" s="83"/>
      <c r="AU403" s="14"/>
      <c r="AX403" s="83"/>
      <c r="AY403" s="83"/>
      <c r="AZ403" s="83"/>
      <c r="BA403" s="83"/>
      <c r="BJ403" s="54"/>
      <c r="BK403" s="22"/>
      <c r="BL403" s="24"/>
      <c r="BP403" s="23"/>
      <c r="BQ403" s="24"/>
      <c r="BR403" s="22"/>
      <c r="BS403" s="24"/>
      <c r="BT403" s="24"/>
      <c r="BU403" s="23"/>
      <c r="BV403" s="26"/>
      <c r="BX403" s="6"/>
      <c r="BY403" s="24"/>
      <c r="BZ403" s="109"/>
      <c r="CA403" s="66"/>
      <c r="CB403" s="5"/>
      <c r="CC403" s="68"/>
      <c r="CD403" s="67"/>
      <c r="CE403" s="67"/>
      <c r="CF403" s="64"/>
      <c r="CG403" s="5"/>
      <c r="CH403" s="69"/>
      <c r="CI403" s="6"/>
      <c r="CJ403" s="5"/>
      <c r="CK403" s="25"/>
      <c r="CL403" s="5"/>
      <c r="DN403" s="14"/>
      <c r="DO403" s="14"/>
      <c r="DP403" s="5"/>
      <c r="DQ403" s="25"/>
      <c r="DR403" s="25"/>
      <c r="DS403" s="96"/>
      <c r="DT403" s="83"/>
      <c r="DU403" s="14"/>
      <c r="DX403" s="83"/>
      <c r="DY403" s="83"/>
      <c r="DZ403" s="83"/>
      <c r="EA403" s="83"/>
      <c r="EJ403" s="54"/>
      <c r="EK403" s="22"/>
      <c r="EL403" s="24"/>
      <c r="EP403" s="23"/>
      <c r="EQ403" s="24"/>
      <c r="ER403" s="22"/>
      <c r="ES403" s="24"/>
      <c r="ET403" s="24"/>
      <c r="EU403" s="23"/>
      <c r="EV403" s="26"/>
      <c r="EX403" s="6"/>
      <c r="EY403" s="24"/>
      <c r="EZ403" s="109"/>
      <c r="FA403" s="66"/>
      <c r="FB403" s="5"/>
      <c r="FC403" s="68"/>
      <c r="FD403" s="67"/>
      <c r="FE403" s="67"/>
      <c r="FF403" s="64"/>
      <c r="FG403" s="5"/>
      <c r="FH403" s="69"/>
      <c r="FI403" s="6"/>
      <c r="FJ403" s="5"/>
      <c r="FK403" s="25"/>
      <c r="FL403" s="5"/>
    </row>
    <row r="404" spans="40:168">
      <c r="AN404" s="14"/>
      <c r="AO404" s="14"/>
      <c r="AP404" s="5"/>
      <c r="AQ404" s="25"/>
      <c r="AR404" s="25"/>
      <c r="AS404" s="96"/>
      <c r="AT404" s="83"/>
      <c r="AU404" s="14"/>
      <c r="AX404" s="83"/>
      <c r="AY404" s="83"/>
      <c r="AZ404" s="83"/>
      <c r="BA404" s="83"/>
      <c r="BJ404" s="54"/>
      <c r="BK404" s="22"/>
      <c r="BL404" s="24"/>
      <c r="BP404" s="23"/>
      <c r="BQ404" s="24"/>
      <c r="BR404" s="22"/>
      <c r="BS404" s="24"/>
      <c r="BT404" s="24"/>
      <c r="BU404" s="23"/>
      <c r="BV404" s="26"/>
      <c r="BX404" s="6"/>
      <c r="BY404" s="24"/>
      <c r="BZ404" s="109"/>
      <c r="CA404" s="66"/>
      <c r="CB404" s="5"/>
      <c r="CC404" s="68"/>
      <c r="CD404" s="67"/>
      <c r="CE404" s="67"/>
      <c r="CF404" s="64"/>
      <c r="CG404" s="5"/>
      <c r="CH404" s="69"/>
      <c r="CI404" s="6"/>
      <c r="CJ404" s="5"/>
      <c r="CK404" s="25"/>
      <c r="CL404" s="5"/>
      <c r="DN404" s="14"/>
      <c r="DO404" s="14"/>
      <c r="DP404" s="5"/>
      <c r="DQ404" s="25"/>
      <c r="DR404" s="25"/>
      <c r="DS404" s="96"/>
      <c r="DT404" s="83"/>
      <c r="DU404" s="14"/>
      <c r="DX404" s="83"/>
      <c r="DY404" s="83"/>
      <c r="DZ404" s="83"/>
      <c r="EA404" s="83"/>
      <c r="EJ404" s="54"/>
      <c r="EK404" s="22"/>
      <c r="EL404" s="24"/>
      <c r="EP404" s="23"/>
      <c r="EQ404" s="24"/>
      <c r="ER404" s="22"/>
      <c r="ES404" s="24"/>
      <c r="ET404" s="24"/>
      <c r="EU404" s="23"/>
      <c r="EV404" s="26"/>
      <c r="EX404" s="6"/>
      <c r="EY404" s="24"/>
      <c r="EZ404" s="109"/>
      <c r="FA404" s="66"/>
      <c r="FB404" s="5"/>
      <c r="FC404" s="68"/>
      <c r="FD404" s="67"/>
      <c r="FE404" s="67"/>
      <c r="FF404" s="64"/>
      <c r="FG404" s="5"/>
      <c r="FH404" s="69"/>
      <c r="FI404" s="6"/>
      <c r="FJ404" s="5"/>
      <c r="FK404" s="25"/>
      <c r="FL404" s="5"/>
    </row>
    <row r="405" spans="40:168">
      <c r="AN405" s="14"/>
      <c r="AO405" s="14"/>
      <c r="AP405" s="5"/>
      <c r="AQ405" s="25"/>
      <c r="AR405" s="25"/>
      <c r="AS405" s="96"/>
      <c r="AT405" s="83"/>
      <c r="AU405" s="14"/>
      <c r="AX405" s="83"/>
      <c r="AY405" s="83"/>
      <c r="AZ405" s="83"/>
      <c r="BA405" s="83"/>
      <c r="BJ405" s="54"/>
      <c r="BK405" s="22"/>
      <c r="BL405" s="24"/>
      <c r="BP405" s="23"/>
      <c r="BQ405" s="24"/>
      <c r="BR405" s="22"/>
      <c r="BS405" s="24"/>
      <c r="BT405" s="24"/>
      <c r="BU405" s="23"/>
      <c r="BV405" s="26"/>
      <c r="BX405" s="6"/>
      <c r="BY405" s="24"/>
      <c r="BZ405" s="109"/>
      <c r="CA405" s="66"/>
      <c r="CB405" s="5"/>
      <c r="CC405" s="68"/>
      <c r="CD405" s="67"/>
      <c r="CE405" s="67"/>
      <c r="CF405" s="64"/>
      <c r="CG405" s="5"/>
      <c r="CH405" s="69"/>
      <c r="CI405" s="6"/>
      <c r="CJ405" s="5"/>
      <c r="CK405" s="25"/>
      <c r="CL405" s="5"/>
      <c r="DN405" s="14"/>
      <c r="DO405" s="14"/>
      <c r="DP405" s="5"/>
      <c r="DQ405" s="25"/>
      <c r="DR405" s="25"/>
      <c r="DS405" s="96"/>
      <c r="DT405" s="83"/>
      <c r="DU405" s="14"/>
      <c r="DX405" s="83"/>
      <c r="DY405" s="83"/>
      <c r="DZ405" s="83"/>
      <c r="EA405" s="83"/>
      <c r="EJ405" s="54"/>
      <c r="EK405" s="22"/>
      <c r="EL405" s="24"/>
      <c r="EP405" s="23"/>
      <c r="EQ405" s="24"/>
      <c r="ER405" s="22"/>
      <c r="ES405" s="24"/>
      <c r="ET405" s="24"/>
      <c r="EU405" s="23"/>
      <c r="EV405" s="26"/>
      <c r="EX405" s="6"/>
      <c r="EY405" s="24"/>
      <c r="EZ405" s="109"/>
      <c r="FA405" s="66"/>
      <c r="FB405" s="5"/>
      <c r="FC405" s="68"/>
      <c r="FD405" s="67"/>
      <c r="FE405" s="67"/>
      <c r="FF405" s="64"/>
      <c r="FG405" s="5"/>
      <c r="FH405" s="69"/>
      <c r="FI405" s="6"/>
      <c r="FJ405" s="5"/>
      <c r="FK405" s="25"/>
      <c r="FL405" s="5"/>
    </row>
    <row r="406" spans="40:168">
      <c r="AN406" s="14"/>
      <c r="AO406" s="14"/>
      <c r="AP406" s="5"/>
      <c r="AQ406" s="25"/>
      <c r="AR406" s="25"/>
      <c r="AS406" s="96"/>
      <c r="AT406" s="83"/>
      <c r="AU406" s="14"/>
      <c r="AX406" s="83"/>
      <c r="AY406" s="83"/>
      <c r="AZ406" s="83"/>
      <c r="BA406" s="83"/>
      <c r="BJ406" s="54"/>
      <c r="BK406" s="22"/>
      <c r="BL406" s="24"/>
      <c r="BP406" s="23"/>
      <c r="BQ406" s="24"/>
      <c r="BR406" s="22"/>
      <c r="BS406" s="24"/>
      <c r="BT406" s="24"/>
      <c r="BU406" s="23"/>
      <c r="BV406" s="26"/>
      <c r="BX406" s="6"/>
      <c r="BY406" s="24"/>
      <c r="BZ406" s="109"/>
      <c r="CA406" s="66"/>
      <c r="CB406" s="5"/>
      <c r="CC406" s="68"/>
      <c r="CD406" s="67"/>
      <c r="CE406" s="67"/>
      <c r="CF406" s="64"/>
      <c r="CG406" s="5"/>
      <c r="CH406" s="69"/>
      <c r="CI406" s="6"/>
      <c r="CJ406" s="5"/>
      <c r="CK406" s="25"/>
      <c r="CL406" s="5"/>
      <c r="DN406" s="14"/>
      <c r="DO406" s="14"/>
      <c r="DP406" s="5"/>
      <c r="DQ406" s="25"/>
      <c r="DR406" s="25"/>
      <c r="DS406" s="96"/>
      <c r="DT406" s="83"/>
      <c r="DU406" s="14"/>
      <c r="DX406" s="83"/>
      <c r="DY406" s="83"/>
      <c r="DZ406" s="83"/>
      <c r="EA406" s="83"/>
      <c r="EJ406" s="54"/>
      <c r="EK406" s="22"/>
      <c r="EL406" s="24"/>
      <c r="EP406" s="23"/>
      <c r="EQ406" s="24"/>
      <c r="ER406" s="22"/>
      <c r="ES406" s="24"/>
      <c r="ET406" s="24"/>
      <c r="EU406" s="23"/>
      <c r="EV406" s="26"/>
      <c r="EX406" s="6"/>
      <c r="EY406" s="24"/>
      <c r="EZ406" s="109"/>
      <c r="FA406" s="66"/>
      <c r="FB406" s="5"/>
      <c r="FC406" s="68"/>
      <c r="FD406" s="67"/>
      <c r="FE406" s="67"/>
      <c r="FF406" s="64"/>
      <c r="FG406" s="5"/>
      <c r="FH406" s="69"/>
      <c r="FI406" s="6"/>
      <c r="FJ406" s="5"/>
      <c r="FK406" s="25"/>
      <c r="FL406" s="5"/>
    </row>
    <row r="407" spans="40:168">
      <c r="AN407" s="14"/>
      <c r="AO407" s="14"/>
      <c r="AP407" s="5"/>
      <c r="AQ407" s="25"/>
      <c r="AR407" s="25"/>
      <c r="AS407" s="96"/>
      <c r="AT407" s="83"/>
      <c r="AU407" s="14"/>
      <c r="AX407" s="83"/>
      <c r="AY407" s="83"/>
      <c r="AZ407" s="83"/>
      <c r="BA407" s="83"/>
      <c r="BJ407" s="54"/>
      <c r="BK407" s="22"/>
      <c r="BL407" s="24"/>
      <c r="BP407" s="23"/>
      <c r="BQ407" s="24"/>
      <c r="BR407" s="22"/>
      <c r="BS407" s="24"/>
      <c r="BT407" s="24"/>
      <c r="BU407" s="23"/>
      <c r="BV407" s="26"/>
      <c r="BX407" s="6"/>
      <c r="BY407" s="24"/>
      <c r="BZ407" s="109"/>
      <c r="CA407" s="66"/>
      <c r="CB407" s="5"/>
      <c r="CC407" s="68"/>
      <c r="CD407" s="67"/>
      <c r="CE407" s="67"/>
      <c r="CF407" s="64"/>
      <c r="CG407" s="5"/>
      <c r="CH407" s="69"/>
      <c r="CI407" s="6"/>
      <c r="CJ407" s="5"/>
      <c r="CK407" s="25"/>
      <c r="CL407" s="5"/>
      <c r="DN407" s="14"/>
      <c r="DO407" s="14"/>
      <c r="DP407" s="5"/>
      <c r="DQ407" s="25"/>
      <c r="DR407" s="25"/>
      <c r="DS407" s="96"/>
      <c r="DT407" s="83"/>
      <c r="DU407" s="14"/>
      <c r="DX407" s="83"/>
      <c r="DY407" s="83"/>
      <c r="DZ407" s="83"/>
      <c r="EA407" s="83"/>
      <c r="EJ407" s="54"/>
      <c r="EK407" s="22"/>
      <c r="EL407" s="24"/>
      <c r="EP407" s="23"/>
      <c r="EQ407" s="24"/>
      <c r="ER407" s="22"/>
      <c r="ES407" s="24"/>
      <c r="ET407" s="24"/>
      <c r="EU407" s="23"/>
      <c r="EV407" s="26"/>
      <c r="EX407" s="6"/>
      <c r="EY407" s="24"/>
      <c r="EZ407" s="109"/>
      <c r="FA407" s="66"/>
      <c r="FB407" s="5"/>
      <c r="FC407" s="68"/>
      <c r="FD407" s="67"/>
      <c r="FE407" s="67"/>
      <c r="FF407" s="64"/>
      <c r="FG407" s="5"/>
      <c r="FH407" s="69"/>
      <c r="FI407" s="6"/>
      <c r="FJ407" s="5"/>
      <c r="FK407" s="25"/>
      <c r="FL407" s="5"/>
    </row>
    <row r="408" spans="40:168">
      <c r="AN408" s="14"/>
      <c r="AO408" s="14"/>
      <c r="AP408" s="5"/>
      <c r="AQ408" s="25"/>
      <c r="AR408" s="25"/>
      <c r="AS408" s="96"/>
      <c r="AT408" s="83"/>
      <c r="AU408" s="14"/>
      <c r="AX408" s="83"/>
      <c r="AY408" s="83"/>
      <c r="AZ408" s="83"/>
      <c r="BA408" s="83"/>
      <c r="BJ408" s="54"/>
      <c r="BK408" s="22"/>
      <c r="BL408" s="24"/>
      <c r="BP408" s="23"/>
      <c r="BQ408" s="24"/>
      <c r="BR408" s="22"/>
      <c r="BS408" s="24"/>
      <c r="BT408" s="24"/>
      <c r="BU408" s="23"/>
      <c r="BV408" s="26"/>
      <c r="BX408" s="6"/>
      <c r="BY408" s="24"/>
      <c r="BZ408" s="109"/>
      <c r="CA408" s="66"/>
      <c r="CB408" s="5"/>
      <c r="CC408" s="68"/>
      <c r="CD408" s="67"/>
      <c r="CE408" s="67"/>
      <c r="CF408" s="64"/>
      <c r="CG408" s="5"/>
      <c r="CH408" s="69"/>
      <c r="CI408" s="6"/>
      <c r="CJ408" s="5"/>
      <c r="CK408" s="25"/>
      <c r="CL408" s="5"/>
      <c r="DN408" s="14"/>
      <c r="DO408" s="14"/>
      <c r="DP408" s="5"/>
      <c r="DQ408" s="25"/>
      <c r="DR408" s="25"/>
      <c r="DS408" s="96"/>
      <c r="DT408" s="83"/>
      <c r="DU408" s="14"/>
      <c r="DX408" s="83"/>
      <c r="DY408" s="83"/>
      <c r="DZ408" s="83"/>
      <c r="EA408" s="83"/>
      <c r="EJ408" s="54"/>
      <c r="EK408" s="22"/>
      <c r="EL408" s="24"/>
      <c r="EP408" s="23"/>
      <c r="EQ408" s="24"/>
      <c r="ER408" s="22"/>
      <c r="ES408" s="24"/>
      <c r="ET408" s="24"/>
      <c r="EU408" s="23"/>
      <c r="EV408" s="26"/>
      <c r="EX408" s="6"/>
      <c r="EY408" s="24"/>
      <c r="EZ408" s="109"/>
      <c r="FA408" s="66"/>
      <c r="FB408" s="5"/>
      <c r="FC408" s="68"/>
      <c r="FD408" s="67"/>
      <c r="FE408" s="67"/>
      <c r="FF408" s="64"/>
      <c r="FG408" s="5"/>
      <c r="FH408" s="69"/>
      <c r="FI408" s="6"/>
      <c r="FJ408" s="5"/>
      <c r="FK408" s="25"/>
      <c r="FL408" s="5"/>
    </row>
    <row r="409" spans="40:168">
      <c r="AN409" s="14"/>
      <c r="AO409" s="14"/>
      <c r="AP409" s="5"/>
      <c r="AQ409" s="25"/>
      <c r="AR409" s="25"/>
      <c r="AS409" s="96"/>
      <c r="AT409" s="83"/>
      <c r="AU409" s="14"/>
      <c r="AX409" s="83"/>
      <c r="AY409" s="83"/>
      <c r="AZ409" s="83"/>
      <c r="BA409" s="83"/>
      <c r="BJ409" s="54"/>
      <c r="BK409" s="22"/>
      <c r="BL409" s="24"/>
      <c r="BP409" s="23"/>
      <c r="BQ409" s="24"/>
      <c r="BR409" s="22"/>
      <c r="BS409" s="24"/>
      <c r="BT409" s="24"/>
      <c r="BU409" s="23"/>
      <c r="BV409" s="26"/>
      <c r="BX409" s="6"/>
      <c r="BY409" s="24"/>
      <c r="BZ409" s="109"/>
      <c r="CA409" s="66"/>
      <c r="CB409" s="5"/>
      <c r="CC409" s="68"/>
      <c r="CD409" s="67"/>
      <c r="CE409" s="67"/>
      <c r="CF409" s="64"/>
      <c r="CG409" s="5"/>
      <c r="CH409" s="69"/>
      <c r="CI409" s="6"/>
      <c r="CJ409" s="5"/>
      <c r="CK409" s="25"/>
      <c r="CL409" s="5"/>
      <c r="DN409" s="14"/>
      <c r="DO409" s="14"/>
      <c r="DP409" s="5"/>
      <c r="DQ409" s="25"/>
      <c r="DR409" s="25"/>
      <c r="DS409" s="96"/>
      <c r="DT409" s="83"/>
      <c r="DU409" s="14"/>
      <c r="DX409" s="83"/>
      <c r="DY409" s="83"/>
      <c r="DZ409" s="83"/>
      <c r="EA409" s="83"/>
      <c r="EJ409" s="54"/>
      <c r="EK409" s="22"/>
      <c r="EL409" s="24"/>
      <c r="EP409" s="23"/>
      <c r="EQ409" s="24"/>
      <c r="ER409" s="22"/>
      <c r="ES409" s="24"/>
      <c r="ET409" s="24"/>
      <c r="EU409" s="23"/>
      <c r="EV409" s="26"/>
      <c r="EX409" s="6"/>
      <c r="EY409" s="24"/>
      <c r="EZ409" s="109"/>
      <c r="FA409" s="66"/>
      <c r="FB409" s="5"/>
      <c r="FC409" s="68"/>
      <c r="FD409" s="67"/>
      <c r="FE409" s="67"/>
      <c r="FF409" s="64"/>
      <c r="FG409" s="5"/>
      <c r="FH409" s="69"/>
      <c r="FI409" s="6"/>
      <c r="FJ409" s="5"/>
      <c r="FK409" s="25"/>
      <c r="FL409" s="5"/>
    </row>
    <row r="410" spans="40:168">
      <c r="AN410" s="14"/>
      <c r="AO410" s="14"/>
      <c r="AP410" s="5"/>
      <c r="AQ410" s="25"/>
      <c r="AR410" s="25"/>
      <c r="AS410" s="96"/>
      <c r="AT410" s="83"/>
      <c r="AU410" s="14"/>
      <c r="AX410" s="83"/>
      <c r="AY410" s="83"/>
      <c r="AZ410" s="83"/>
      <c r="BA410" s="83"/>
      <c r="BJ410" s="54"/>
      <c r="BK410" s="22"/>
      <c r="BL410" s="24"/>
      <c r="BP410" s="23"/>
      <c r="BQ410" s="24"/>
      <c r="BR410" s="22"/>
      <c r="BS410" s="24"/>
      <c r="BT410" s="24"/>
      <c r="BU410" s="23"/>
      <c r="BV410" s="26"/>
      <c r="BX410" s="6"/>
      <c r="BY410" s="24"/>
      <c r="BZ410" s="109"/>
      <c r="CA410" s="66"/>
      <c r="CB410" s="5"/>
      <c r="CC410" s="68"/>
      <c r="CD410" s="67"/>
      <c r="CE410" s="67"/>
      <c r="CF410" s="64"/>
      <c r="CG410" s="5"/>
      <c r="CH410" s="69"/>
      <c r="CI410" s="6"/>
      <c r="CJ410" s="5"/>
      <c r="CK410" s="25"/>
      <c r="CL410" s="5"/>
      <c r="DN410" s="14"/>
      <c r="DO410" s="14"/>
      <c r="DP410" s="5"/>
      <c r="DQ410" s="25"/>
      <c r="DR410" s="25"/>
      <c r="DS410" s="96"/>
      <c r="DT410" s="83"/>
      <c r="DU410" s="14"/>
      <c r="DX410" s="83"/>
      <c r="DY410" s="83"/>
      <c r="DZ410" s="83"/>
      <c r="EA410" s="83"/>
      <c r="EJ410" s="54"/>
      <c r="EK410" s="22"/>
      <c r="EL410" s="24"/>
      <c r="EP410" s="23"/>
      <c r="EQ410" s="24"/>
      <c r="ER410" s="22"/>
      <c r="ES410" s="24"/>
      <c r="ET410" s="24"/>
      <c r="EU410" s="23"/>
      <c r="EV410" s="26"/>
      <c r="EX410" s="6"/>
      <c r="EY410" s="24"/>
      <c r="EZ410" s="109"/>
      <c r="FA410" s="66"/>
      <c r="FB410" s="5"/>
      <c r="FC410" s="68"/>
      <c r="FD410" s="67"/>
      <c r="FE410" s="67"/>
      <c r="FF410" s="64"/>
      <c r="FG410" s="5"/>
      <c r="FH410" s="69"/>
      <c r="FI410" s="6"/>
      <c r="FJ410" s="5"/>
      <c r="FK410" s="25"/>
      <c r="FL410" s="5"/>
    </row>
    <row r="411" spans="40:168">
      <c r="AN411" s="14"/>
      <c r="AO411" s="14"/>
      <c r="AP411" s="5"/>
      <c r="AQ411" s="25"/>
      <c r="AR411" s="25"/>
      <c r="AS411" s="96"/>
      <c r="AT411" s="83"/>
      <c r="AU411" s="14"/>
      <c r="AX411" s="83"/>
      <c r="AY411" s="83"/>
      <c r="AZ411" s="83"/>
      <c r="BA411" s="83"/>
      <c r="BJ411" s="54"/>
      <c r="BK411" s="22"/>
      <c r="BL411" s="24"/>
      <c r="BP411" s="23"/>
      <c r="BQ411" s="24"/>
      <c r="BR411" s="22"/>
      <c r="BS411" s="24"/>
      <c r="BT411" s="24"/>
      <c r="BU411" s="23"/>
      <c r="BV411" s="26"/>
      <c r="BX411" s="6"/>
      <c r="BY411" s="24"/>
      <c r="BZ411" s="109"/>
      <c r="CA411" s="66"/>
      <c r="CB411" s="5"/>
      <c r="CC411" s="68"/>
      <c r="CD411" s="67"/>
      <c r="CE411" s="67"/>
      <c r="CF411" s="64"/>
      <c r="CG411" s="5"/>
      <c r="CH411" s="69"/>
      <c r="CI411" s="6"/>
      <c r="CJ411" s="5"/>
      <c r="CK411" s="25"/>
      <c r="CL411" s="5"/>
      <c r="DN411" s="14"/>
      <c r="DO411" s="14"/>
      <c r="DP411" s="5"/>
      <c r="DQ411" s="25"/>
      <c r="DR411" s="25"/>
      <c r="DS411" s="96"/>
      <c r="DT411" s="83"/>
      <c r="DU411" s="14"/>
      <c r="DX411" s="83"/>
      <c r="DY411" s="83"/>
      <c r="DZ411" s="83"/>
      <c r="EA411" s="83"/>
      <c r="EJ411" s="54"/>
      <c r="EK411" s="22"/>
      <c r="EL411" s="24"/>
      <c r="EP411" s="23"/>
      <c r="EQ411" s="24"/>
      <c r="ER411" s="22"/>
      <c r="ES411" s="24"/>
      <c r="ET411" s="24"/>
      <c r="EU411" s="23"/>
      <c r="EV411" s="26"/>
      <c r="EX411" s="6"/>
      <c r="EY411" s="24"/>
      <c r="EZ411" s="109"/>
      <c r="FA411" s="66"/>
      <c r="FB411" s="5"/>
      <c r="FC411" s="68"/>
      <c r="FD411" s="67"/>
      <c r="FE411" s="67"/>
      <c r="FF411" s="64"/>
      <c r="FG411" s="5"/>
      <c r="FH411" s="69"/>
      <c r="FI411" s="6"/>
      <c r="FJ411" s="5"/>
      <c r="FK411" s="25"/>
      <c r="FL411" s="5"/>
    </row>
    <row r="412" spans="40:168">
      <c r="AN412" s="14"/>
      <c r="AO412" s="14"/>
      <c r="AP412" s="5"/>
      <c r="AQ412" s="25"/>
      <c r="AR412" s="25"/>
      <c r="AS412" s="96"/>
      <c r="AT412" s="83"/>
      <c r="AU412" s="14"/>
      <c r="AX412" s="83"/>
      <c r="AY412" s="83"/>
      <c r="AZ412" s="83"/>
      <c r="BA412" s="83"/>
      <c r="BJ412" s="54"/>
      <c r="BK412" s="22"/>
      <c r="BL412" s="24"/>
      <c r="BP412" s="23"/>
      <c r="BQ412" s="24"/>
      <c r="BR412" s="22"/>
      <c r="BS412" s="24"/>
      <c r="BT412" s="24"/>
      <c r="BU412" s="23"/>
      <c r="BV412" s="26"/>
      <c r="BX412" s="6"/>
      <c r="BY412" s="24"/>
      <c r="BZ412" s="109"/>
      <c r="CA412" s="66"/>
      <c r="CB412" s="5"/>
      <c r="CC412" s="68"/>
      <c r="CD412" s="67"/>
      <c r="CE412" s="67"/>
      <c r="CF412" s="64"/>
      <c r="CG412" s="5"/>
      <c r="CH412" s="69"/>
      <c r="CI412" s="6"/>
      <c r="CJ412" s="5"/>
      <c r="CK412" s="25"/>
      <c r="CL412" s="5"/>
      <c r="DN412" s="14"/>
      <c r="DO412" s="14"/>
      <c r="DP412" s="5"/>
      <c r="DQ412" s="25"/>
      <c r="DR412" s="25"/>
      <c r="DS412" s="96"/>
      <c r="DT412" s="83"/>
      <c r="DU412" s="14"/>
      <c r="DX412" s="83"/>
      <c r="DY412" s="83"/>
      <c r="DZ412" s="83"/>
      <c r="EA412" s="83"/>
      <c r="EJ412" s="54"/>
      <c r="EK412" s="22"/>
      <c r="EL412" s="24"/>
      <c r="EP412" s="23"/>
      <c r="EQ412" s="24"/>
      <c r="ER412" s="22"/>
      <c r="ES412" s="24"/>
      <c r="ET412" s="24"/>
      <c r="EU412" s="23"/>
      <c r="EV412" s="26"/>
      <c r="EX412" s="6"/>
      <c r="EY412" s="24"/>
      <c r="EZ412" s="109"/>
      <c r="FA412" s="66"/>
      <c r="FB412" s="5"/>
      <c r="FC412" s="68"/>
      <c r="FD412" s="67"/>
      <c r="FE412" s="67"/>
      <c r="FF412" s="64"/>
      <c r="FG412" s="5"/>
      <c r="FH412" s="69"/>
      <c r="FI412" s="6"/>
      <c r="FJ412" s="5"/>
      <c r="FK412" s="25"/>
      <c r="FL412" s="5"/>
    </row>
    <row r="413" spans="40:168">
      <c r="AN413" s="14"/>
      <c r="AO413" s="14"/>
      <c r="AP413" s="5"/>
      <c r="AQ413" s="25"/>
      <c r="AR413" s="25"/>
      <c r="AS413" s="96"/>
      <c r="AT413" s="83"/>
      <c r="AU413" s="14"/>
      <c r="AX413" s="83"/>
      <c r="AY413" s="83"/>
      <c r="AZ413" s="83"/>
      <c r="BA413" s="83"/>
      <c r="BJ413" s="54"/>
      <c r="BK413" s="22"/>
      <c r="BL413" s="24"/>
      <c r="BP413" s="23"/>
      <c r="BQ413" s="24"/>
      <c r="BR413" s="22"/>
      <c r="BS413" s="24"/>
      <c r="BT413" s="24"/>
      <c r="BU413" s="23"/>
      <c r="BV413" s="26"/>
      <c r="BX413" s="6"/>
      <c r="BY413" s="24"/>
      <c r="BZ413" s="109"/>
      <c r="CA413" s="66"/>
      <c r="CB413" s="5"/>
      <c r="CC413" s="68"/>
      <c r="CD413" s="67"/>
      <c r="CE413" s="67"/>
      <c r="CF413" s="64"/>
      <c r="CG413" s="5"/>
      <c r="CH413" s="69"/>
      <c r="CI413" s="6"/>
      <c r="CJ413" s="5"/>
      <c r="CK413" s="25"/>
      <c r="CL413" s="5"/>
      <c r="DN413" s="14"/>
      <c r="DO413" s="14"/>
      <c r="DP413" s="5"/>
      <c r="DQ413" s="25"/>
      <c r="DR413" s="25"/>
      <c r="DS413" s="96"/>
      <c r="DT413" s="83"/>
      <c r="DU413" s="14"/>
      <c r="DX413" s="83"/>
      <c r="DY413" s="83"/>
      <c r="DZ413" s="83"/>
      <c r="EA413" s="83"/>
      <c r="EJ413" s="54"/>
      <c r="EK413" s="22"/>
      <c r="EL413" s="24"/>
      <c r="EP413" s="23"/>
      <c r="EQ413" s="24"/>
      <c r="ER413" s="22"/>
      <c r="ES413" s="24"/>
      <c r="ET413" s="24"/>
      <c r="EU413" s="23"/>
      <c r="EV413" s="26"/>
      <c r="EX413" s="6"/>
      <c r="EY413" s="24"/>
      <c r="EZ413" s="109"/>
      <c r="FA413" s="66"/>
      <c r="FB413" s="5"/>
      <c r="FC413" s="68"/>
      <c r="FD413" s="67"/>
      <c r="FE413" s="67"/>
      <c r="FF413" s="64"/>
      <c r="FG413" s="5"/>
      <c r="FH413" s="69"/>
      <c r="FI413" s="6"/>
      <c r="FJ413" s="5"/>
      <c r="FK413" s="25"/>
      <c r="FL413" s="5"/>
    </row>
    <row r="414" spans="40:168">
      <c r="AN414" s="14"/>
      <c r="AO414" s="14"/>
      <c r="AP414" s="5"/>
      <c r="AQ414" s="25"/>
      <c r="AR414" s="25"/>
      <c r="AS414" s="96"/>
      <c r="AT414" s="83"/>
      <c r="AU414" s="14"/>
      <c r="AX414" s="83"/>
      <c r="AY414" s="83"/>
      <c r="AZ414" s="83"/>
      <c r="BA414" s="83"/>
      <c r="BJ414" s="54"/>
      <c r="BK414" s="22"/>
      <c r="BL414" s="24"/>
      <c r="BP414" s="23"/>
      <c r="BQ414" s="24"/>
      <c r="BR414" s="22"/>
      <c r="BS414" s="24"/>
      <c r="BT414" s="24"/>
      <c r="BU414" s="23"/>
      <c r="BV414" s="26"/>
      <c r="BX414" s="6"/>
      <c r="BY414" s="24"/>
      <c r="BZ414" s="109"/>
      <c r="CA414" s="66"/>
      <c r="CB414" s="5"/>
      <c r="CC414" s="68"/>
      <c r="CD414" s="67"/>
      <c r="CE414" s="67"/>
      <c r="CF414" s="64"/>
      <c r="CG414" s="5"/>
      <c r="CH414" s="69"/>
      <c r="CI414" s="6"/>
      <c r="CJ414" s="5"/>
      <c r="CK414" s="25"/>
      <c r="CL414" s="5"/>
      <c r="DN414" s="14"/>
      <c r="DO414" s="14"/>
      <c r="DP414" s="5"/>
      <c r="DQ414" s="25"/>
      <c r="DR414" s="25"/>
      <c r="DS414" s="96"/>
      <c r="DT414" s="83"/>
      <c r="DU414" s="14"/>
      <c r="DX414" s="83"/>
      <c r="DY414" s="83"/>
      <c r="DZ414" s="83"/>
      <c r="EA414" s="83"/>
      <c r="EJ414" s="54"/>
      <c r="EK414" s="22"/>
      <c r="EL414" s="24"/>
      <c r="EP414" s="23"/>
      <c r="EQ414" s="24"/>
      <c r="ER414" s="22"/>
      <c r="ES414" s="24"/>
      <c r="ET414" s="24"/>
      <c r="EU414" s="23"/>
      <c r="EV414" s="26"/>
      <c r="EX414" s="6"/>
      <c r="EY414" s="24"/>
      <c r="EZ414" s="109"/>
      <c r="FA414" s="66"/>
      <c r="FB414" s="5"/>
      <c r="FC414" s="68"/>
      <c r="FD414" s="67"/>
      <c r="FE414" s="67"/>
      <c r="FF414" s="64"/>
      <c r="FG414" s="5"/>
      <c r="FH414" s="69"/>
      <c r="FI414" s="6"/>
      <c r="FJ414" s="5"/>
      <c r="FK414" s="25"/>
      <c r="FL414" s="5"/>
    </row>
    <row r="415" spans="40:168">
      <c r="AN415" s="14"/>
      <c r="AO415" s="14"/>
      <c r="AP415" s="5"/>
      <c r="AQ415" s="25"/>
      <c r="AR415" s="25"/>
      <c r="AS415" s="96"/>
      <c r="AT415" s="83"/>
      <c r="AU415" s="14"/>
      <c r="AX415" s="83"/>
      <c r="AY415" s="83"/>
      <c r="AZ415" s="83"/>
      <c r="BA415" s="83"/>
      <c r="BJ415" s="54"/>
      <c r="BK415" s="22"/>
      <c r="BL415" s="24"/>
      <c r="BP415" s="23"/>
      <c r="BQ415" s="24"/>
      <c r="BR415" s="22"/>
      <c r="BS415" s="24"/>
      <c r="BT415" s="24"/>
      <c r="BU415" s="23"/>
      <c r="BV415" s="26"/>
      <c r="BX415" s="6"/>
      <c r="BY415" s="24"/>
      <c r="BZ415" s="109"/>
      <c r="CA415" s="66"/>
      <c r="CB415" s="5"/>
      <c r="CC415" s="68"/>
      <c r="CD415" s="67"/>
      <c r="CE415" s="67"/>
      <c r="CF415" s="64"/>
      <c r="CG415" s="5"/>
      <c r="CH415" s="69"/>
      <c r="CI415" s="6"/>
      <c r="CJ415" s="5"/>
      <c r="CK415" s="25"/>
      <c r="CL415" s="5"/>
      <c r="DN415" s="14"/>
      <c r="DO415" s="14"/>
      <c r="DP415" s="5"/>
      <c r="DQ415" s="25"/>
      <c r="DR415" s="25"/>
      <c r="DS415" s="96"/>
      <c r="DT415" s="83"/>
      <c r="DU415" s="14"/>
      <c r="DX415" s="83"/>
      <c r="DY415" s="83"/>
      <c r="DZ415" s="83"/>
      <c r="EA415" s="83"/>
      <c r="EJ415" s="54"/>
      <c r="EK415" s="22"/>
      <c r="EL415" s="24"/>
      <c r="EP415" s="23"/>
      <c r="EQ415" s="24"/>
      <c r="ER415" s="22"/>
      <c r="ES415" s="24"/>
      <c r="ET415" s="24"/>
      <c r="EU415" s="23"/>
      <c r="EV415" s="26"/>
      <c r="EX415" s="6"/>
      <c r="EY415" s="24"/>
      <c r="EZ415" s="109"/>
      <c r="FA415" s="66"/>
      <c r="FB415" s="5"/>
      <c r="FC415" s="68"/>
      <c r="FD415" s="67"/>
      <c r="FE415" s="67"/>
      <c r="FF415" s="64"/>
      <c r="FG415" s="5"/>
      <c r="FH415" s="69"/>
      <c r="FI415" s="6"/>
      <c r="FJ415" s="5"/>
      <c r="FK415" s="25"/>
      <c r="FL415" s="5"/>
    </row>
    <row r="416" spans="40:168">
      <c r="AN416" s="14"/>
      <c r="AO416" s="14"/>
      <c r="AP416" s="5"/>
      <c r="AQ416" s="25"/>
      <c r="AR416" s="25"/>
      <c r="AS416" s="96"/>
      <c r="AT416" s="83"/>
      <c r="AU416" s="14"/>
      <c r="AX416" s="83"/>
      <c r="AY416" s="83"/>
      <c r="AZ416" s="83"/>
      <c r="BA416" s="83"/>
      <c r="BJ416" s="54"/>
      <c r="BK416" s="22"/>
      <c r="BL416" s="24"/>
      <c r="BP416" s="23"/>
      <c r="BQ416" s="24"/>
      <c r="BR416" s="22"/>
      <c r="BS416" s="24"/>
      <c r="BT416" s="24"/>
      <c r="BU416" s="23"/>
      <c r="BV416" s="26"/>
      <c r="BX416" s="6"/>
      <c r="BY416" s="24"/>
      <c r="BZ416" s="109"/>
      <c r="CA416" s="66"/>
      <c r="CB416" s="5"/>
      <c r="CC416" s="68"/>
      <c r="CD416" s="67"/>
      <c r="CE416" s="67"/>
      <c r="CF416" s="64"/>
      <c r="CG416" s="5"/>
      <c r="CH416" s="69"/>
      <c r="CI416" s="6"/>
      <c r="CJ416" s="5"/>
      <c r="CK416" s="25"/>
      <c r="CL416" s="5"/>
      <c r="DN416" s="14"/>
      <c r="DO416" s="14"/>
      <c r="DP416" s="5"/>
      <c r="DQ416" s="25"/>
      <c r="DR416" s="25"/>
      <c r="DS416" s="96"/>
      <c r="DT416" s="83"/>
      <c r="DU416" s="14"/>
      <c r="DX416" s="83"/>
      <c r="DY416" s="83"/>
      <c r="DZ416" s="83"/>
      <c r="EA416" s="83"/>
      <c r="EJ416" s="54"/>
      <c r="EK416" s="22"/>
      <c r="EL416" s="24"/>
      <c r="EP416" s="23"/>
      <c r="EQ416" s="24"/>
      <c r="ER416" s="22"/>
      <c r="ES416" s="24"/>
      <c r="ET416" s="24"/>
      <c r="EU416" s="23"/>
      <c r="EV416" s="26"/>
      <c r="EX416" s="6"/>
      <c r="EY416" s="24"/>
      <c r="EZ416" s="109"/>
      <c r="FA416" s="66"/>
      <c r="FB416" s="5"/>
      <c r="FC416" s="68"/>
      <c r="FD416" s="67"/>
      <c r="FE416" s="67"/>
      <c r="FF416" s="64"/>
      <c r="FG416" s="5"/>
      <c r="FH416" s="69"/>
      <c r="FI416" s="6"/>
      <c r="FJ416" s="5"/>
      <c r="FK416" s="25"/>
      <c r="FL416" s="5"/>
    </row>
    <row r="417" spans="40:168">
      <c r="AN417" s="14"/>
      <c r="AO417" s="14"/>
      <c r="AP417" s="5"/>
      <c r="AQ417" s="25"/>
      <c r="AR417" s="25"/>
      <c r="AS417" s="96"/>
      <c r="AT417" s="83"/>
      <c r="AU417" s="14"/>
      <c r="AX417" s="83"/>
      <c r="AY417" s="83"/>
      <c r="AZ417" s="83"/>
      <c r="BA417" s="83"/>
      <c r="BJ417" s="54"/>
      <c r="BK417" s="22"/>
      <c r="BL417" s="24"/>
      <c r="BP417" s="23"/>
      <c r="BQ417" s="24"/>
      <c r="BR417" s="22"/>
      <c r="BS417" s="24"/>
      <c r="BT417" s="24"/>
      <c r="BU417" s="23"/>
      <c r="BV417" s="26"/>
      <c r="BX417" s="6"/>
      <c r="BY417" s="24"/>
      <c r="BZ417" s="109"/>
      <c r="CA417" s="66"/>
      <c r="CB417" s="5"/>
      <c r="CC417" s="68"/>
      <c r="CD417" s="67"/>
      <c r="CE417" s="67"/>
      <c r="CF417" s="64"/>
      <c r="CG417" s="5"/>
      <c r="CH417" s="69"/>
      <c r="CI417" s="6"/>
      <c r="CJ417" s="5"/>
      <c r="CK417" s="25"/>
      <c r="CL417" s="5"/>
      <c r="DN417" s="14"/>
      <c r="DO417" s="14"/>
      <c r="DP417" s="5"/>
      <c r="DQ417" s="25"/>
      <c r="DR417" s="25"/>
      <c r="DS417" s="96"/>
      <c r="DT417" s="83"/>
      <c r="DU417" s="14"/>
      <c r="DX417" s="83"/>
      <c r="DY417" s="83"/>
      <c r="DZ417" s="83"/>
      <c r="EA417" s="83"/>
      <c r="EJ417" s="54"/>
      <c r="EK417" s="22"/>
      <c r="EL417" s="24"/>
      <c r="EP417" s="23"/>
      <c r="EQ417" s="24"/>
      <c r="ER417" s="22"/>
      <c r="ES417" s="24"/>
      <c r="ET417" s="24"/>
      <c r="EU417" s="23"/>
      <c r="EV417" s="26"/>
      <c r="EX417" s="6"/>
      <c r="EY417" s="24"/>
      <c r="EZ417" s="109"/>
      <c r="FA417" s="66"/>
      <c r="FB417" s="5"/>
      <c r="FC417" s="68"/>
      <c r="FD417" s="67"/>
      <c r="FE417" s="67"/>
      <c r="FF417" s="64"/>
      <c r="FG417" s="5"/>
      <c r="FH417" s="69"/>
      <c r="FI417" s="6"/>
      <c r="FJ417" s="5"/>
      <c r="FK417" s="25"/>
      <c r="FL417" s="5"/>
    </row>
    <row r="418" spans="40:168">
      <c r="AN418" s="14"/>
      <c r="AO418" s="14"/>
      <c r="AP418" s="5"/>
      <c r="AQ418" s="25"/>
      <c r="AR418" s="25"/>
      <c r="AS418" s="96"/>
      <c r="AT418" s="83"/>
      <c r="AU418" s="14"/>
      <c r="AX418" s="83"/>
      <c r="AY418" s="83"/>
      <c r="AZ418" s="83"/>
      <c r="BA418" s="83"/>
      <c r="BJ418" s="54"/>
      <c r="BK418" s="22"/>
      <c r="BL418" s="24"/>
      <c r="BP418" s="23"/>
      <c r="BQ418" s="24"/>
      <c r="BR418" s="22"/>
      <c r="BS418" s="24"/>
      <c r="BT418" s="24"/>
      <c r="BU418" s="23"/>
      <c r="BV418" s="26"/>
      <c r="BX418" s="6"/>
      <c r="BY418" s="24"/>
      <c r="BZ418" s="109"/>
      <c r="CA418" s="66"/>
      <c r="CB418" s="5"/>
      <c r="CC418" s="68"/>
      <c r="CD418" s="67"/>
      <c r="CE418" s="67"/>
      <c r="CF418" s="64"/>
      <c r="CG418" s="5"/>
      <c r="CH418" s="69"/>
      <c r="CI418" s="6"/>
      <c r="CJ418" s="5"/>
      <c r="CK418" s="25"/>
      <c r="CL418" s="5"/>
      <c r="DN418" s="14"/>
      <c r="DO418" s="14"/>
      <c r="DP418" s="5"/>
      <c r="DQ418" s="25"/>
      <c r="DR418" s="25"/>
      <c r="DS418" s="96"/>
      <c r="DT418" s="83"/>
      <c r="DU418" s="14"/>
      <c r="DX418" s="83"/>
      <c r="DY418" s="83"/>
      <c r="DZ418" s="83"/>
      <c r="EA418" s="83"/>
      <c r="EJ418" s="54"/>
      <c r="EK418" s="22"/>
      <c r="EL418" s="24"/>
      <c r="EP418" s="23"/>
      <c r="EQ418" s="24"/>
      <c r="ER418" s="22"/>
      <c r="ES418" s="24"/>
      <c r="ET418" s="24"/>
      <c r="EU418" s="23"/>
      <c r="EV418" s="26"/>
      <c r="EX418" s="6"/>
      <c r="EY418" s="24"/>
      <c r="EZ418" s="109"/>
      <c r="FA418" s="66"/>
      <c r="FB418" s="5"/>
      <c r="FC418" s="68"/>
      <c r="FD418" s="67"/>
      <c r="FE418" s="67"/>
      <c r="FF418" s="64"/>
      <c r="FG418" s="5"/>
      <c r="FH418" s="69"/>
      <c r="FI418" s="6"/>
      <c r="FJ418" s="5"/>
      <c r="FK418" s="25"/>
      <c r="FL418" s="5"/>
    </row>
    <row r="419" spans="40:168">
      <c r="AN419" s="14"/>
      <c r="AO419" s="14"/>
      <c r="AP419" s="5"/>
      <c r="AQ419" s="25"/>
      <c r="AR419" s="25"/>
      <c r="AS419" s="96"/>
      <c r="AT419" s="83"/>
      <c r="AU419" s="14"/>
      <c r="AX419" s="83"/>
      <c r="AY419" s="83"/>
      <c r="AZ419" s="83"/>
      <c r="BA419" s="83"/>
      <c r="BJ419" s="54"/>
      <c r="BK419" s="22"/>
      <c r="BL419" s="24"/>
      <c r="BP419" s="23"/>
      <c r="BQ419" s="24"/>
      <c r="BR419" s="22"/>
      <c r="BS419" s="24"/>
      <c r="BT419" s="24"/>
      <c r="BU419" s="23"/>
      <c r="BV419" s="26"/>
      <c r="BX419" s="6"/>
      <c r="BY419" s="24"/>
      <c r="BZ419" s="109"/>
      <c r="CA419" s="66"/>
      <c r="CB419" s="5"/>
      <c r="CC419" s="68"/>
      <c r="CD419" s="67"/>
      <c r="CE419" s="67"/>
      <c r="CF419" s="64"/>
      <c r="CG419" s="5"/>
      <c r="CH419" s="69"/>
      <c r="CI419" s="6"/>
      <c r="CJ419" s="5"/>
      <c r="CK419" s="25"/>
      <c r="CL419" s="5"/>
      <c r="DN419" s="14"/>
      <c r="DO419" s="14"/>
      <c r="DP419" s="5"/>
      <c r="DQ419" s="25"/>
      <c r="DR419" s="25"/>
      <c r="DS419" s="96"/>
      <c r="DT419" s="83"/>
      <c r="DU419" s="14"/>
      <c r="DX419" s="83"/>
      <c r="DY419" s="83"/>
      <c r="DZ419" s="83"/>
      <c r="EA419" s="83"/>
      <c r="EJ419" s="54"/>
      <c r="EK419" s="22"/>
      <c r="EL419" s="24"/>
      <c r="EP419" s="23"/>
      <c r="EQ419" s="24"/>
      <c r="ER419" s="22"/>
      <c r="ES419" s="24"/>
      <c r="ET419" s="24"/>
      <c r="EU419" s="23"/>
      <c r="EV419" s="26"/>
      <c r="EX419" s="6"/>
      <c r="EY419" s="24"/>
      <c r="EZ419" s="109"/>
      <c r="FA419" s="66"/>
      <c r="FB419" s="5"/>
      <c r="FC419" s="68"/>
      <c r="FD419" s="67"/>
      <c r="FE419" s="67"/>
      <c r="FF419" s="64"/>
      <c r="FG419" s="5"/>
      <c r="FH419" s="69"/>
      <c r="FI419" s="6"/>
      <c r="FJ419" s="5"/>
      <c r="FK419" s="25"/>
      <c r="FL419" s="5"/>
    </row>
    <row r="420" spans="40:168">
      <c r="AN420" s="14"/>
      <c r="AO420" s="14"/>
      <c r="AP420" s="5"/>
      <c r="AQ420" s="25"/>
      <c r="AR420" s="25"/>
      <c r="AS420" s="96"/>
      <c r="AT420" s="83"/>
      <c r="AU420" s="14"/>
      <c r="AX420" s="83"/>
      <c r="AY420" s="83"/>
      <c r="AZ420" s="83"/>
      <c r="BA420" s="83"/>
      <c r="BJ420" s="54"/>
      <c r="BK420" s="22"/>
      <c r="BL420" s="24"/>
      <c r="BP420" s="23"/>
      <c r="BQ420" s="24"/>
      <c r="BR420" s="22"/>
      <c r="BS420" s="24"/>
      <c r="BT420" s="24"/>
      <c r="BU420" s="23"/>
      <c r="BV420" s="26"/>
      <c r="BX420" s="6"/>
      <c r="BY420" s="24"/>
      <c r="BZ420" s="109"/>
      <c r="CA420" s="66"/>
      <c r="CB420" s="5"/>
      <c r="CC420" s="68"/>
      <c r="CD420" s="67"/>
      <c r="CE420" s="67"/>
      <c r="CF420" s="64"/>
      <c r="CG420" s="5"/>
      <c r="CH420" s="69"/>
      <c r="CI420" s="6"/>
      <c r="CJ420" s="5"/>
      <c r="CK420" s="25"/>
      <c r="CL420" s="5"/>
      <c r="DN420" s="14"/>
      <c r="DO420" s="14"/>
      <c r="DP420" s="5"/>
      <c r="DQ420" s="25"/>
      <c r="DR420" s="25"/>
      <c r="DS420" s="96"/>
      <c r="DT420" s="83"/>
      <c r="DU420" s="14"/>
      <c r="DX420" s="83"/>
      <c r="DY420" s="83"/>
      <c r="DZ420" s="83"/>
      <c r="EA420" s="83"/>
      <c r="EJ420" s="54"/>
      <c r="EK420" s="22"/>
      <c r="EL420" s="24"/>
      <c r="EP420" s="23"/>
      <c r="EQ420" s="24"/>
      <c r="ER420" s="22"/>
      <c r="ES420" s="24"/>
      <c r="ET420" s="24"/>
      <c r="EU420" s="23"/>
      <c r="EV420" s="26"/>
      <c r="EX420" s="6"/>
      <c r="EY420" s="24"/>
      <c r="EZ420" s="109"/>
      <c r="FA420" s="66"/>
      <c r="FB420" s="5"/>
      <c r="FC420" s="68"/>
      <c r="FD420" s="67"/>
      <c r="FE420" s="67"/>
      <c r="FF420" s="64"/>
      <c r="FG420" s="5"/>
      <c r="FH420" s="69"/>
      <c r="FI420" s="6"/>
      <c r="FJ420" s="5"/>
      <c r="FK420" s="25"/>
      <c r="FL420" s="5"/>
    </row>
    <row r="421" spans="40:168">
      <c r="AN421" s="14"/>
      <c r="AO421" s="14"/>
      <c r="AP421" s="5"/>
      <c r="AQ421" s="25"/>
      <c r="AR421" s="25"/>
      <c r="AS421" s="96"/>
      <c r="AT421" s="83"/>
      <c r="AU421" s="14"/>
      <c r="AX421" s="83"/>
      <c r="AY421" s="83"/>
      <c r="AZ421" s="83"/>
      <c r="BA421" s="83"/>
      <c r="BJ421" s="54"/>
      <c r="BK421" s="22"/>
      <c r="BL421" s="24"/>
      <c r="BP421" s="23"/>
      <c r="BQ421" s="24"/>
      <c r="BR421" s="22"/>
      <c r="BS421" s="24"/>
      <c r="BT421" s="24"/>
      <c r="BU421" s="23"/>
      <c r="BV421" s="26"/>
      <c r="BX421" s="6"/>
      <c r="BY421" s="24"/>
      <c r="BZ421" s="109"/>
      <c r="CA421" s="66"/>
      <c r="CB421" s="5"/>
      <c r="CC421" s="68"/>
      <c r="CD421" s="67"/>
      <c r="CE421" s="67"/>
      <c r="CF421" s="64"/>
      <c r="CG421" s="5"/>
      <c r="CH421" s="69"/>
      <c r="CI421" s="6"/>
      <c r="CJ421" s="5"/>
      <c r="CK421" s="25"/>
      <c r="CL421" s="5"/>
      <c r="DN421" s="14"/>
      <c r="DO421" s="14"/>
      <c r="DP421" s="5"/>
      <c r="DQ421" s="25"/>
      <c r="DR421" s="25"/>
      <c r="DS421" s="96"/>
      <c r="DT421" s="83"/>
      <c r="DU421" s="14"/>
      <c r="DX421" s="83"/>
      <c r="DY421" s="83"/>
      <c r="DZ421" s="83"/>
      <c r="EA421" s="83"/>
      <c r="EJ421" s="54"/>
      <c r="EK421" s="22"/>
      <c r="EL421" s="24"/>
      <c r="EP421" s="23"/>
      <c r="EQ421" s="24"/>
      <c r="ER421" s="22"/>
      <c r="ES421" s="24"/>
      <c r="ET421" s="24"/>
      <c r="EU421" s="23"/>
      <c r="EV421" s="26"/>
      <c r="EX421" s="6"/>
      <c r="EY421" s="24"/>
      <c r="EZ421" s="109"/>
      <c r="FA421" s="66"/>
      <c r="FB421" s="5"/>
      <c r="FC421" s="68"/>
      <c r="FD421" s="67"/>
      <c r="FE421" s="67"/>
      <c r="FF421" s="64"/>
      <c r="FG421" s="5"/>
      <c r="FH421" s="69"/>
      <c r="FI421" s="6"/>
      <c r="FJ421" s="5"/>
      <c r="FK421" s="25"/>
      <c r="FL421" s="5"/>
    </row>
    <row r="422" spans="40:168">
      <c r="AN422" s="14"/>
      <c r="AO422" s="14"/>
      <c r="AP422" s="5"/>
      <c r="AQ422" s="25"/>
      <c r="AR422" s="25"/>
      <c r="AS422" s="96"/>
      <c r="AT422" s="83"/>
      <c r="AU422" s="14"/>
      <c r="AX422" s="83"/>
      <c r="AY422" s="83"/>
      <c r="AZ422" s="83"/>
      <c r="BA422" s="83"/>
      <c r="BJ422" s="54"/>
      <c r="BK422" s="22"/>
      <c r="BL422" s="24"/>
      <c r="BP422" s="23"/>
      <c r="BQ422" s="24"/>
      <c r="BR422" s="22"/>
      <c r="BS422" s="24"/>
      <c r="BT422" s="24"/>
      <c r="BU422" s="23"/>
      <c r="BV422" s="26"/>
      <c r="BX422" s="6"/>
      <c r="BY422" s="24"/>
      <c r="BZ422" s="109"/>
      <c r="CA422" s="66"/>
      <c r="CB422" s="5"/>
      <c r="CC422" s="68"/>
      <c r="CD422" s="67"/>
      <c r="CE422" s="67"/>
      <c r="CF422" s="64"/>
      <c r="CG422" s="5"/>
      <c r="CH422" s="69"/>
      <c r="CI422" s="6"/>
      <c r="CJ422" s="5"/>
      <c r="CK422" s="25"/>
      <c r="CL422" s="5"/>
      <c r="DN422" s="14"/>
      <c r="DO422" s="14"/>
      <c r="DP422" s="5"/>
      <c r="DQ422" s="25"/>
      <c r="DR422" s="25"/>
      <c r="DS422" s="96"/>
      <c r="DT422" s="83"/>
      <c r="DU422" s="14"/>
      <c r="DX422" s="83"/>
      <c r="DY422" s="83"/>
      <c r="DZ422" s="83"/>
      <c r="EA422" s="83"/>
      <c r="EJ422" s="54"/>
      <c r="EK422" s="22"/>
      <c r="EL422" s="24"/>
      <c r="EP422" s="23"/>
      <c r="EQ422" s="24"/>
      <c r="ER422" s="22"/>
      <c r="ES422" s="24"/>
      <c r="ET422" s="24"/>
      <c r="EU422" s="23"/>
      <c r="EV422" s="26"/>
      <c r="EX422" s="6"/>
      <c r="EY422" s="24"/>
      <c r="EZ422" s="109"/>
      <c r="FA422" s="66"/>
      <c r="FB422" s="5"/>
      <c r="FC422" s="68"/>
      <c r="FD422" s="67"/>
      <c r="FE422" s="67"/>
      <c r="FF422" s="64"/>
      <c r="FG422" s="5"/>
      <c r="FH422" s="69"/>
      <c r="FI422" s="6"/>
      <c r="FJ422" s="5"/>
      <c r="FK422" s="25"/>
      <c r="FL422" s="5"/>
    </row>
    <row r="423" spans="40:168">
      <c r="AN423" s="14"/>
      <c r="AO423" s="14"/>
      <c r="AP423" s="5"/>
      <c r="AQ423" s="25"/>
      <c r="AR423" s="25"/>
      <c r="AS423" s="96"/>
      <c r="AT423" s="83"/>
      <c r="AU423" s="14"/>
      <c r="AX423" s="83"/>
      <c r="AY423" s="83"/>
      <c r="AZ423" s="83"/>
      <c r="BA423" s="83"/>
      <c r="BJ423" s="54"/>
      <c r="BK423" s="22"/>
      <c r="BL423" s="24"/>
      <c r="BP423" s="23"/>
      <c r="BQ423" s="24"/>
      <c r="BR423" s="22"/>
      <c r="BS423" s="24"/>
      <c r="BT423" s="24"/>
      <c r="BU423" s="23"/>
      <c r="BV423" s="26"/>
      <c r="BX423" s="6"/>
      <c r="BY423" s="24"/>
      <c r="BZ423" s="109"/>
      <c r="CA423" s="66"/>
      <c r="CB423" s="5"/>
      <c r="CC423" s="68"/>
      <c r="CD423" s="67"/>
      <c r="CE423" s="67"/>
      <c r="CF423" s="64"/>
      <c r="CG423" s="5"/>
      <c r="CH423" s="69"/>
      <c r="CI423" s="6"/>
      <c r="CJ423" s="5"/>
      <c r="CK423" s="25"/>
      <c r="CL423" s="5"/>
      <c r="DN423" s="14"/>
      <c r="DO423" s="14"/>
      <c r="DP423" s="5"/>
      <c r="DQ423" s="25"/>
      <c r="DR423" s="25"/>
      <c r="DS423" s="96"/>
      <c r="DT423" s="83"/>
      <c r="DU423" s="14"/>
      <c r="DX423" s="83"/>
      <c r="DY423" s="83"/>
      <c r="DZ423" s="83"/>
      <c r="EA423" s="83"/>
      <c r="EJ423" s="54"/>
      <c r="EK423" s="22"/>
      <c r="EL423" s="24"/>
      <c r="EP423" s="23"/>
      <c r="EQ423" s="24"/>
      <c r="ER423" s="22"/>
      <c r="ES423" s="24"/>
      <c r="ET423" s="24"/>
      <c r="EU423" s="23"/>
      <c r="EV423" s="26"/>
      <c r="EX423" s="6"/>
      <c r="EY423" s="24"/>
      <c r="EZ423" s="109"/>
      <c r="FA423" s="66"/>
      <c r="FB423" s="5"/>
      <c r="FC423" s="68"/>
      <c r="FD423" s="67"/>
      <c r="FE423" s="67"/>
      <c r="FF423" s="64"/>
      <c r="FG423" s="5"/>
      <c r="FH423" s="69"/>
      <c r="FI423" s="6"/>
      <c r="FJ423" s="5"/>
      <c r="FK423" s="25"/>
      <c r="FL423" s="5"/>
    </row>
    <row r="424" spans="40:168">
      <c r="AN424" s="14"/>
      <c r="AO424" s="14"/>
      <c r="AP424" s="5"/>
      <c r="AQ424" s="25"/>
      <c r="AR424" s="25"/>
      <c r="AS424" s="96"/>
      <c r="AT424" s="83"/>
      <c r="AU424" s="14"/>
      <c r="AX424" s="83"/>
      <c r="AY424" s="83"/>
      <c r="AZ424" s="83"/>
      <c r="BA424" s="83"/>
      <c r="BJ424" s="54"/>
      <c r="BK424" s="22"/>
      <c r="BL424" s="24"/>
      <c r="BP424" s="23"/>
      <c r="BQ424" s="24"/>
      <c r="BR424" s="22"/>
      <c r="BS424" s="24"/>
      <c r="BT424" s="24"/>
      <c r="BU424" s="23"/>
      <c r="BV424" s="26"/>
      <c r="BX424" s="6"/>
      <c r="BY424" s="24"/>
      <c r="BZ424" s="109"/>
      <c r="CA424" s="66"/>
      <c r="CB424" s="5"/>
      <c r="CC424" s="68"/>
      <c r="CD424" s="67"/>
      <c r="CE424" s="67"/>
      <c r="CF424" s="64"/>
      <c r="CG424" s="5"/>
      <c r="CH424" s="69"/>
      <c r="CI424" s="6"/>
      <c r="CJ424" s="5"/>
      <c r="CK424" s="25"/>
      <c r="CL424" s="5"/>
      <c r="DN424" s="14"/>
      <c r="DO424" s="14"/>
      <c r="DP424" s="5"/>
      <c r="DQ424" s="25"/>
      <c r="DR424" s="25"/>
      <c r="DS424" s="96"/>
      <c r="DT424" s="83"/>
      <c r="DU424" s="14"/>
      <c r="DX424" s="83"/>
      <c r="DY424" s="83"/>
      <c r="DZ424" s="83"/>
      <c r="EA424" s="83"/>
      <c r="EJ424" s="54"/>
      <c r="EK424" s="22"/>
      <c r="EL424" s="24"/>
      <c r="EP424" s="23"/>
      <c r="EQ424" s="24"/>
      <c r="ER424" s="22"/>
      <c r="ES424" s="24"/>
      <c r="ET424" s="24"/>
      <c r="EU424" s="23"/>
      <c r="EV424" s="26"/>
      <c r="EX424" s="6"/>
      <c r="EY424" s="24"/>
      <c r="EZ424" s="109"/>
      <c r="FA424" s="66"/>
      <c r="FB424" s="5"/>
      <c r="FC424" s="68"/>
      <c r="FD424" s="67"/>
      <c r="FE424" s="67"/>
      <c r="FF424" s="64"/>
      <c r="FG424" s="5"/>
      <c r="FH424" s="69"/>
      <c r="FI424" s="6"/>
      <c r="FJ424" s="5"/>
      <c r="FK424" s="25"/>
      <c r="FL424" s="5"/>
    </row>
    <row r="425" spans="40:168">
      <c r="AN425" s="14"/>
      <c r="AO425" s="14"/>
      <c r="AP425" s="5"/>
      <c r="AQ425" s="25"/>
      <c r="AR425" s="25"/>
      <c r="AS425" s="96"/>
      <c r="AT425" s="83"/>
      <c r="AU425" s="14"/>
      <c r="AX425" s="83"/>
      <c r="AY425" s="83"/>
      <c r="AZ425" s="83"/>
      <c r="BA425" s="83"/>
      <c r="BJ425" s="54"/>
      <c r="BK425" s="22"/>
      <c r="BL425" s="24"/>
      <c r="BP425" s="23"/>
      <c r="BQ425" s="24"/>
      <c r="BR425" s="22"/>
      <c r="BS425" s="24"/>
      <c r="BT425" s="24"/>
      <c r="BU425" s="23"/>
      <c r="BV425" s="26"/>
      <c r="BX425" s="6"/>
      <c r="BY425" s="24"/>
      <c r="BZ425" s="109"/>
      <c r="CA425" s="66"/>
      <c r="CB425" s="5"/>
      <c r="CC425" s="68"/>
      <c r="CD425" s="67"/>
      <c r="CE425" s="67"/>
      <c r="CF425" s="64"/>
      <c r="CG425" s="5"/>
      <c r="CH425" s="69"/>
      <c r="CI425" s="6"/>
      <c r="CJ425" s="5"/>
      <c r="CK425" s="25"/>
      <c r="CL425" s="5"/>
      <c r="DN425" s="14"/>
      <c r="DO425" s="14"/>
      <c r="DP425" s="5"/>
      <c r="DQ425" s="25"/>
      <c r="DR425" s="25"/>
      <c r="DS425" s="96"/>
      <c r="DT425" s="83"/>
      <c r="DU425" s="14"/>
      <c r="DX425" s="83"/>
      <c r="DY425" s="83"/>
      <c r="DZ425" s="83"/>
      <c r="EA425" s="83"/>
      <c r="EJ425" s="54"/>
      <c r="EK425" s="22"/>
      <c r="EL425" s="24"/>
      <c r="EP425" s="23"/>
      <c r="EQ425" s="24"/>
      <c r="ER425" s="22"/>
      <c r="ES425" s="24"/>
      <c r="ET425" s="24"/>
      <c r="EU425" s="23"/>
      <c r="EV425" s="26"/>
      <c r="EX425" s="6"/>
      <c r="EY425" s="24"/>
      <c r="EZ425" s="109"/>
      <c r="FA425" s="66"/>
      <c r="FB425" s="5"/>
      <c r="FC425" s="68"/>
      <c r="FD425" s="67"/>
      <c r="FE425" s="67"/>
      <c r="FF425" s="64"/>
      <c r="FG425" s="5"/>
      <c r="FH425" s="69"/>
      <c r="FI425" s="6"/>
      <c r="FJ425" s="5"/>
      <c r="FK425" s="25"/>
      <c r="FL425" s="5"/>
    </row>
    <row r="426" spans="40:168">
      <c r="AN426" s="14"/>
      <c r="AO426" s="14"/>
      <c r="AP426" s="5"/>
      <c r="AQ426" s="25"/>
      <c r="AR426" s="25"/>
      <c r="AS426" s="96"/>
      <c r="AT426" s="83"/>
      <c r="AU426" s="14"/>
      <c r="AX426" s="83"/>
      <c r="AY426" s="83"/>
      <c r="AZ426" s="83"/>
      <c r="BA426" s="83"/>
      <c r="BJ426" s="54"/>
      <c r="BK426" s="22"/>
      <c r="BL426" s="24"/>
      <c r="BP426" s="23"/>
      <c r="BQ426" s="24"/>
      <c r="BR426" s="22"/>
      <c r="BS426" s="24"/>
      <c r="BT426" s="24"/>
      <c r="BU426" s="23"/>
      <c r="BV426" s="26"/>
      <c r="BX426" s="6"/>
      <c r="BY426" s="24"/>
      <c r="BZ426" s="109"/>
      <c r="CA426" s="66"/>
      <c r="CB426" s="5"/>
      <c r="CC426" s="68"/>
      <c r="CD426" s="67"/>
      <c r="CE426" s="67"/>
      <c r="CF426" s="64"/>
      <c r="CG426" s="5"/>
      <c r="CH426" s="69"/>
      <c r="CI426" s="6"/>
      <c r="CJ426" s="5"/>
      <c r="CK426" s="25"/>
      <c r="CL426" s="5"/>
      <c r="DN426" s="14"/>
      <c r="DO426" s="14"/>
      <c r="DP426" s="5"/>
      <c r="DQ426" s="25"/>
      <c r="DR426" s="25"/>
      <c r="DS426" s="96"/>
      <c r="DT426" s="83"/>
      <c r="DU426" s="14"/>
      <c r="DX426" s="83"/>
      <c r="DY426" s="83"/>
      <c r="DZ426" s="83"/>
      <c r="EA426" s="83"/>
      <c r="EJ426" s="54"/>
      <c r="EK426" s="22"/>
      <c r="EL426" s="24"/>
      <c r="EP426" s="23"/>
      <c r="EQ426" s="24"/>
      <c r="ER426" s="22"/>
      <c r="ES426" s="24"/>
      <c r="ET426" s="24"/>
      <c r="EU426" s="23"/>
      <c r="EV426" s="26"/>
      <c r="EX426" s="6"/>
      <c r="EY426" s="24"/>
      <c r="EZ426" s="109"/>
      <c r="FA426" s="66"/>
      <c r="FB426" s="5"/>
      <c r="FC426" s="68"/>
      <c r="FD426" s="67"/>
      <c r="FE426" s="67"/>
      <c r="FF426" s="64"/>
      <c r="FG426" s="5"/>
      <c r="FH426" s="69"/>
      <c r="FI426" s="6"/>
      <c r="FJ426" s="5"/>
      <c r="FK426" s="25"/>
      <c r="FL426" s="5"/>
    </row>
    <row r="427" spans="40:168">
      <c r="AN427" s="14"/>
      <c r="AO427" s="14"/>
      <c r="AP427" s="5"/>
      <c r="AQ427" s="25"/>
      <c r="AR427" s="25"/>
      <c r="AS427" s="96"/>
      <c r="AT427" s="83"/>
      <c r="AU427" s="14"/>
      <c r="AX427" s="83"/>
      <c r="AY427" s="83"/>
      <c r="AZ427" s="83"/>
      <c r="BA427" s="83"/>
      <c r="BJ427" s="54"/>
      <c r="BK427" s="22"/>
      <c r="BL427" s="24"/>
      <c r="BP427" s="23"/>
      <c r="BQ427" s="24"/>
      <c r="BR427" s="22"/>
      <c r="BS427" s="24"/>
      <c r="BT427" s="24"/>
      <c r="BU427" s="23"/>
      <c r="BV427" s="26"/>
      <c r="BX427" s="6"/>
      <c r="BY427" s="24"/>
      <c r="BZ427" s="109"/>
      <c r="CA427" s="66"/>
      <c r="CB427" s="5"/>
      <c r="CC427" s="68"/>
      <c r="CD427" s="67"/>
      <c r="CE427" s="67"/>
      <c r="CF427" s="64"/>
      <c r="CG427" s="5"/>
      <c r="CH427" s="69"/>
      <c r="CI427" s="6"/>
      <c r="CJ427" s="5"/>
      <c r="CK427" s="25"/>
      <c r="CL427" s="5"/>
      <c r="DN427" s="14"/>
      <c r="DO427" s="14"/>
      <c r="DP427" s="5"/>
      <c r="DQ427" s="25"/>
      <c r="DR427" s="25"/>
      <c r="DS427" s="96"/>
      <c r="DT427" s="83"/>
      <c r="DU427" s="14"/>
      <c r="DX427" s="83"/>
      <c r="DY427" s="83"/>
      <c r="DZ427" s="83"/>
      <c r="EA427" s="83"/>
      <c r="EJ427" s="54"/>
      <c r="EK427" s="22"/>
      <c r="EL427" s="24"/>
      <c r="EP427" s="23"/>
      <c r="EQ427" s="24"/>
      <c r="ER427" s="22"/>
      <c r="ES427" s="24"/>
      <c r="ET427" s="24"/>
      <c r="EU427" s="23"/>
      <c r="EV427" s="26"/>
      <c r="EX427" s="6"/>
      <c r="EY427" s="24"/>
      <c r="EZ427" s="109"/>
      <c r="FA427" s="66"/>
      <c r="FB427" s="5"/>
      <c r="FC427" s="68"/>
      <c r="FD427" s="67"/>
      <c r="FE427" s="67"/>
      <c r="FF427" s="64"/>
      <c r="FG427" s="5"/>
      <c r="FH427" s="69"/>
      <c r="FI427" s="6"/>
      <c r="FJ427" s="5"/>
      <c r="FK427" s="25"/>
      <c r="FL427" s="5"/>
    </row>
    <row r="428" spans="40:168">
      <c r="AN428" s="14"/>
      <c r="AO428" s="14"/>
      <c r="AP428" s="5"/>
      <c r="AQ428" s="25"/>
      <c r="AR428" s="25"/>
      <c r="AS428" s="96"/>
      <c r="AT428" s="83"/>
      <c r="AU428" s="14"/>
      <c r="AX428" s="83"/>
      <c r="AY428" s="83"/>
      <c r="AZ428" s="83"/>
      <c r="BA428" s="83"/>
      <c r="BJ428" s="54"/>
      <c r="BK428" s="22"/>
      <c r="BL428" s="24"/>
      <c r="BP428" s="23"/>
      <c r="BQ428" s="24"/>
      <c r="BR428" s="22"/>
      <c r="BS428" s="24"/>
      <c r="BT428" s="24"/>
      <c r="BU428" s="23"/>
      <c r="BV428" s="26"/>
      <c r="BX428" s="6"/>
      <c r="BY428" s="24"/>
      <c r="BZ428" s="109"/>
      <c r="CA428" s="66"/>
      <c r="CB428" s="5"/>
      <c r="CC428" s="68"/>
      <c r="CD428" s="67"/>
      <c r="CE428" s="67"/>
      <c r="CF428" s="64"/>
      <c r="CG428" s="5"/>
      <c r="CH428" s="69"/>
      <c r="CI428" s="6"/>
      <c r="CJ428" s="5"/>
      <c r="CK428" s="25"/>
      <c r="CL428" s="5"/>
      <c r="DN428" s="14"/>
      <c r="DO428" s="14"/>
      <c r="DP428" s="5"/>
      <c r="DQ428" s="25"/>
      <c r="DR428" s="25"/>
      <c r="DS428" s="96"/>
      <c r="DT428" s="83"/>
      <c r="DU428" s="14"/>
      <c r="DX428" s="83"/>
      <c r="DY428" s="83"/>
      <c r="DZ428" s="83"/>
      <c r="EA428" s="83"/>
      <c r="EJ428" s="54"/>
      <c r="EK428" s="22"/>
      <c r="EL428" s="24"/>
      <c r="EP428" s="23"/>
      <c r="EQ428" s="24"/>
      <c r="ER428" s="22"/>
      <c r="ES428" s="24"/>
      <c r="ET428" s="24"/>
      <c r="EU428" s="23"/>
      <c r="EV428" s="26"/>
      <c r="EX428" s="6"/>
      <c r="EY428" s="24"/>
      <c r="EZ428" s="109"/>
      <c r="FA428" s="66"/>
      <c r="FB428" s="5"/>
      <c r="FC428" s="68"/>
      <c r="FD428" s="67"/>
      <c r="FE428" s="67"/>
      <c r="FF428" s="64"/>
      <c r="FG428" s="5"/>
      <c r="FH428" s="69"/>
      <c r="FI428" s="6"/>
      <c r="FJ428" s="5"/>
      <c r="FK428" s="25"/>
      <c r="FL428" s="5"/>
    </row>
    <row r="429" spans="40:168">
      <c r="AN429" s="14"/>
      <c r="AO429" s="14"/>
      <c r="AP429" s="5"/>
      <c r="AQ429" s="25"/>
      <c r="AR429" s="25"/>
      <c r="AS429" s="96"/>
      <c r="AT429" s="83"/>
      <c r="AU429" s="14"/>
      <c r="AX429" s="83"/>
      <c r="AY429" s="83"/>
      <c r="AZ429" s="83"/>
      <c r="BA429" s="83"/>
      <c r="BJ429" s="54"/>
      <c r="BK429" s="22"/>
      <c r="BL429" s="24"/>
      <c r="BP429" s="23"/>
      <c r="BQ429" s="24"/>
      <c r="BR429" s="22"/>
      <c r="BS429" s="24"/>
      <c r="BT429" s="24"/>
      <c r="BU429" s="23"/>
      <c r="BV429" s="26"/>
      <c r="BX429" s="6"/>
      <c r="BY429" s="24"/>
      <c r="BZ429" s="109"/>
      <c r="CA429" s="66"/>
      <c r="CB429" s="5"/>
      <c r="CC429" s="68"/>
      <c r="CD429" s="67"/>
      <c r="CE429" s="67"/>
      <c r="CF429" s="64"/>
      <c r="CG429" s="5"/>
      <c r="CH429" s="69"/>
      <c r="CI429" s="6"/>
      <c r="CJ429" s="5"/>
      <c r="CK429" s="25"/>
      <c r="CL429" s="5"/>
      <c r="DN429" s="14"/>
      <c r="DO429" s="14"/>
      <c r="DP429" s="5"/>
      <c r="DQ429" s="25"/>
      <c r="DR429" s="25"/>
      <c r="DS429" s="96"/>
      <c r="DT429" s="83"/>
      <c r="DU429" s="14"/>
      <c r="DX429" s="83"/>
      <c r="DY429" s="83"/>
      <c r="DZ429" s="83"/>
      <c r="EA429" s="83"/>
      <c r="EJ429" s="54"/>
      <c r="EK429" s="22"/>
      <c r="EL429" s="24"/>
      <c r="EP429" s="23"/>
      <c r="EQ429" s="24"/>
      <c r="ER429" s="22"/>
      <c r="ES429" s="24"/>
      <c r="ET429" s="24"/>
      <c r="EU429" s="23"/>
      <c r="EV429" s="26"/>
      <c r="EX429" s="6"/>
      <c r="EY429" s="24"/>
      <c r="EZ429" s="109"/>
      <c r="FA429" s="66"/>
      <c r="FB429" s="5"/>
      <c r="FC429" s="68"/>
      <c r="FD429" s="67"/>
      <c r="FE429" s="67"/>
      <c r="FF429" s="64"/>
      <c r="FG429" s="5"/>
      <c r="FH429" s="69"/>
      <c r="FI429" s="6"/>
      <c r="FJ429" s="5"/>
      <c r="FK429" s="25"/>
      <c r="FL429" s="5"/>
    </row>
    <row r="430" spans="40:168">
      <c r="AN430" s="14"/>
      <c r="AO430" s="14"/>
      <c r="AP430" s="5"/>
      <c r="AQ430" s="25"/>
      <c r="AR430" s="25"/>
      <c r="AS430" s="96"/>
      <c r="AT430" s="83"/>
      <c r="AU430" s="14"/>
      <c r="AX430" s="83"/>
      <c r="AY430" s="83"/>
      <c r="AZ430" s="83"/>
      <c r="BA430" s="83"/>
      <c r="BJ430" s="54"/>
      <c r="BK430" s="22"/>
      <c r="BL430" s="24"/>
      <c r="BP430" s="23"/>
      <c r="BQ430" s="24"/>
      <c r="BR430" s="22"/>
      <c r="BS430" s="24"/>
      <c r="BT430" s="24"/>
      <c r="BU430" s="23"/>
      <c r="BV430" s="26"/>
      <c r="BX430" s="6"/>
      <c r="BY430" s="24"/>
      <c r="BZ430" s="109"/>
      <c r="CA430" s="66"/>
      <c r="CB430" s="5"/>
      <c r="CC430" s="68"/>
      <c r="CD430" s="67"/>
      <c r="CE430" s="67"/>
      <c r="CF430" s="64"/>
      <c r="CG430" s="5"/>
      <c r="CH430" s="69"/>
      <c r="CI430" s="6"/>
      <c r="CJ430" s="5"/>
      <c r="CK430" s="25"/>
      <c r="CL430" s="5"/>
      <c r="DN430" s="14"/>
      <c r="DO430" s="14"/>
      <c r="DP430" s="5"/>
      <c r="DQ430" s="25"/>
      <c r="DR430" s="25"/>
      <c r="DS430" s="96"/>
      <c r="DT430" s="83"/>
      <c r="DU430" s="14"/>
      <c r="DX430" s="83"/>
      <c r="DY430" s="83"/>
      <c r="DZ430" s="83"/>
      <c r="EA430" s="83"/>
      <c r="EJ430" s="54"/>
      <c r="EK430" s="22"/>
      <c r="EL430" s="24"/>
      <c r="EP430" s="23"/>
      <c r="EQ430" s="24"/>
      <c r="ER430" s="22"/>
      <c r="ES430" s="24"/>
      <c r="ET430" s="24"/>
      <c r="EU430" s="23"/>
      <c r="EV430" s="26"/>
      <c r="EX430" s="6"/>
      <c r="EY430" s="24"/>
      <c r="EZ430" s="109"/>
      <c r="FA430" s="66"/>
      <c r="FB430" s="5"/>
      <c r="FC430" s="68"/>
      <c r="FD430" s="67"/>
      <c r="FE430" s="67"/>
      <c r="FF430" s="64"/>
      <c r="FG430" s="5"/>
      <c r="FH430" s="69"/>
      <c r="FI430" s="6"/>
      <c r="FJ430" s="5"/>
      <c r="FK430" s="25"/>
      <c r="FL430" s="5"/>
    </row>
    <row r="431" spans="40:168">
      <c r="AN431" s="14"/>
      <c r="AO431" s="14"/>
      <c r="AP431" s="5"/>
      <c r="AQ431" s="25"/>
      <c r="AR431" s="25"/>
      <c r="AS431" s="96"/>
      <c r="AT431" s="83"/>
      <c r="AU431" s="14"/>
      <c r="AX431" s="83"/>
      <c r="AY431" s="83"/>
      <c r="AZ431" s="83"/>
      <c r="BA431" s="83"/>
      <c r="BJ431" s="54"/>
      <c r="BK431" s="22"/>
      <c r="BL431" s="24"/>
      <c r="BP431" s="23"/>
      <c r="BQ431" s="24"/>
      <c r="BR431" s="22"/>
      <c r="BS431" s="24"/>
      <c r="BT431" s="24"/>
      <c r="BU431" s="23"/>
      <c r="BV431" s="26"/>
      <c r="BX431" s="6"/>
      <c r="BY431" s="24"/>
      <c r="BZ431" s="109"/>
      <c r="CA431" s="66"/>
      <c r="CB431" s="5"/>
      <c r="CC431" s="68"/>
      <c r="CD431" s="67"/>
      <c r="CE431" s="67"/>
      <c r="CF431" s="64"/>
      <c r="CG431" s="5"/>
      <c r="CH431" s="69"/>
      <c r="CI431" s="6"/>
      <c r="CJ431" s="5"/>
      <c r="CK431" s="25"/>
      <c r="CL431" s="5"/>
      <c r="DN431" s="14"/>
      <c r="DO431" s="14"/>
      <c r="DP431" s="5"/>
      <c r="DQ431" s="25"/>
      <c r="DR431" s="25"/>
      <c r="DS431" s="96"/>
      <c r="DT431" s="83"/>
      <c r="DU431" s="14"/>
      <c r="DX431" s="83"/>
      <c r="DY431" s="83"/>
      <c r="DZ431" s="83"/>
      <c r="EA431" s="83"/>
      <c r="EJ431" s="54"/>
      <c r="EK431" s="22"/>
      <c r="EL431" s="24"/>
      <c r="EP431" s="23"/>
      <c r="EQ431" s="24"/>
      <c r="ER431" s="22"/>
      <c r="ES431" s="24"/>
      <c r="ET431" s="24"/>
      <c r="EU431" s="23"/>
      <c r="EV431" s="26"/>
      <c r="EX431" s="6"/>
      <c r="EY431" s="24"/>
      <c r="EZ431" s="109"/>
      <c r="FA431" s="66"/>
      <c r="FB431" s="5"/>
      <c r="FC431" s="68"/>
      <c r="FD431" s="67"/>
      <c r="FE431" s="67"/>
      <c r="FF431" s="64"/>
      <c r="FG431" s="5"/>
      <c r="FH431" s="69"/>
      <c r="FI431" s="6"/>
      <c r="FJ431" s="5"/>
      <c r="FK431" s="25"/>
      <c r="FL431" s="5"/>
    </row>
    <row r="432" spans="40:168">
      <c r="AN432" s="14"/>
      <c r="AO432" s="14"/>
      <c r="AP432" s="5"/>
      <c r="AQ432" s="25"/>
      <c r="AR432" s="25"/>
      <c r="AS432" s="96"/>
      <c r="AT432" s="83"/>
      <c r="AU432" s="14"/>
      <c r="AX432" s="83"/>
      <c r="AY432" s="83"/>
      <c r="AZ432" s="83"/>
      <c r="BA432" s="83"/>
      <c r="BJ432" s="54"/>
      <c r="BK432" s="22"/>
      <c r="BL432" s="24"/>
      <c r="BP432" s="23"/>
      <c r="BQ432" s="24"/>
      <c r="BR432" s="22"/>
      <c r="BS432" s="24"/>
      <c r="BT432" s="24"/>
      <c r="BU432" s="23"/>
      <c r="BV432" s="26"/>
      <c r="BX432" s="6"/>
      <c r="BY432" s="24"/>
      <c r="BZ432" s="109"/>
      <c r="CA432" s="66"/>
      <c r="CB432" s="5"/>
      <c r="CC432" s="68"/>
      <c r="CD432" s="67"/>
      <c r="CE432" s="67"/>
      <c r="CF432" s="64"/>
      <c r="CG432" s="5"/>
      <c r="CH432" s="69"/>
      <c r="CI432" s="6"/>
      <c r="CJ432" s="5"/>
      <c r="CK432" s="25"/>
      <c r="CL432" s="5"/>
      <c r="DN432" s="14"/>
      <c r="DO432" s="14"/>
      <c r="DP432" s="5"/>
      <c r="DQ432" s="25"/>
      <c r="DR432" s="25"/>
      <c r="DS432" s="96"/>
      <c r="DT432" s="83"/>
      <c r="DU432" s="14"/>
      <c r="DX432" s="83"/>
      <c r="DY432" s="83"/>
      <c r="DZ432" s="83"/>
      <c r="EA432" s="83"/>
      <c r="EJ432" s="54"/>
      <c r="EK432" s="22"/>
      <c r="EL432" s="24"/>
      <c r="EP432" s="23"/>
      <c r="EQ432" s="24"/>
      <c r="ER432" s="22"/>
      <c r="ES432" s="24"/>
      <c r="ET432" s="24"/>
      <c r="EU432" s="23"/>
      <c r="EV432" s="26"/>
      <c r="EX432" s="6"/>
      <c r="EY432" s="24"/>
      <c r="EZ432" s="109"/>
      <c r="FA432" s="66"/>
      <c r="FB432" s="5"/>
      <c r="FC432" s="68"/>
      <c r="FD432" s="67"/>
      <c r="FE432" s="67"/>
      <c r="FF432" s="64"/>
      <c r="FG432" s="5"/>
      <c r="FH432" s="69"/>
      <c r="FI432" s="6"/>
      <c r="FJ432" s="5"/>
      <c r="FK432" s="25"/>
      <c r="FL432" s="5"/>
    </row>
    <row r="433" spans="40:168">
      <c r="AN433" s="14"/>
      <c r="AO433" s="14"/>
      <c r="AP433" s="5"/>
      <c r="AQ433" s="25"/>
      <c r="AR433" s="25"/>
      <c r="AS433" s="96"/>
      <c r="AT433" s="83"/>
      <c r="AU433" s="14"/>
      <c r="AX433" s="83"/>
      <c r="AY433" s="83"/>
      <c r="AZ433" s="83"/>
      <c r="BA433" s="83"/>
      <c r="BJ433" s="54"/>
      <c r="BK433" s="22"/>
      <c r="BL433" s="24"/>
      <c r="BP433" s="23"/>
      <c r="BQ433" s="24"/>
      <c r="BR433" s="22"/>
      <c r="BS433" s="24"/>
      <c r="BT433" s="24"/>
      <c r="BU433" s="23"/>
      <c r="BV433" s="26"/>
      <c r="BX433" s="6"/>
      <c r="BY433" s="24"/>
      <c r="BZ433" s="109"/>
      <c r="CA433" s="66"/>
      <c r="CB433" s="5"/>
      <c r="CC433" s="68"/>
      <c r="CD433" s="67"/>
      <c r="CE433" s="67"/>
      <c r="CF433" s="64"/>
      <c r="CG433" s="5"/>
      <c r="CH433" s="69"/>
      <c r="CI433" s="6"/>
      <c r="CJ433" s="5"/>
      <c r="CK433" s="25"/>
      <c r="CL433" s="5"/>
      <c r="DN433" s="14"/>
      <c r="DO433" s="14"/>
      <c r="DP433" s="5"/>
      <c r="DQ433" s="25"/>
      <c r="DR433" s="25"/>
      <c r="DS433" s="96"/>
      <c r="DT433" s="83"/>
      <c r="DU433" s="14"/>
      <c r="DX433" s="83"/>
      <c r="DY433" s="83"/>
      <c r="DZ433" s="83"/>
      <c r="EA433" s="83"/>
      <c r="EJ433" s="54"/>
      <c r="EK433" s="22"/>
      <c r="EL433" s="24"/>
      <c r="EP433" s="23"/>
      <c r="EQ433" s="24"/>
      <c r="ER433" s="22"/>
      <c r="ES433" s="24"/>
      <c r="ET433" s="24"/>
      <c r="EU433" s="23"/>
      <c r="EV433" s="26"/>
      <c r="EX433" s="6"/>
      <c r="EY433" s="24"/>
      <c r="EZ433" s="109"/>
      <c r="FA433" s="66"/>
      <c r="FB433" s="5"/>
      <c r="FC433" s="68"/>
      <c r="FD433" s="67"/>
      <c r="FE433" s="67"/>
      <c r="FF433" s="64"/>
      <c r="FG433" s="5"/>
      <c r="FH433" s="69"/>
      <c r="FI433" s="6"/>
      <c r="FJ433" s="5"/>
      <c r="FK433" s="25"/>
      <c r="FL433" s="5"/>
    </row>
    <row r="434" spans="40:168">
      <c r="AN434" s="14"/>
      <c r="AO434" s="14"/>
      <c r="AP434" s="5"/>
      <c r="AQ434" s="25"/>
      <c r="AR434" s="25"/>
      <c r="AS434" s="96"/>
      <c r="AT434" s="83"/>
      <c r="AU434" s="14"/>
      <c r="AX434" s="83"/>
      <c r="AY434" s="83"/>
      <c r="AZ434" s="83"/>
      <c r="BA434" s="83"/>
      <c r="BJ434" s="54"/>
      <c r="BK434" s="22"/>
      <c r="BL434" s="24"/>
      <c r="BP434" s="23"/>
      <c r="BQ434" s="24"/>
      <c r="BR434" s="22"/>
      <c r="BS434" s="24"/>
      <c r="BT434" s="24"/>
      <c r="BU434" s="23"/>
      <c r="BV434" s="26"/>
      <c r="BX434" s="6"/>
      <c r="BY434" s="24"/>
      <c r="BZ434" s="109"/>
      <c r="CA434" s="66"/>
      <c r="CB434" s="5"/>
      <c r="CC434" s="68"/>
      <c r="CD434" s="67"/>
      <c r="CE434" s="67"/>
      <c r="CF434" s="64"/>
      <c r="CG434" s="5"/>
      <c r="CH434" s="69"/>
      <c r="CI434" s="6"/>
      <c r="CJ434" s="5"/>
      <c r="CK434" s="25"/>
      <c r="CL434" s="5"/>
      <c r="DN434" s="14"/>
      <c r="DO434" s="14"/>
      <c r="DP434" s="5"/>
      <c r="DQ434" s="25"/>
      <c r="DR434" s="25"/>
      <c r="DS434" s="96"/>
      <c r="DT434" s="83"/>
      <c r="DU434" s="14"/>
      <c r="DX434" s="83"/>
      <c r="DY434" s="83"/>
      <c r="DZ434" s="83"/>
      <c r="EA434" s="83"/>
      <c r="EJ434" s="54"/>
      <c r="EK434" s="22"/>
      <c r="EL434" s="24"/>
      <c r="EP434" s="23"/>
      <c r="EQ434" s="24"/>
      <c r="ER434" s="22"/>
      <c r="ES434" s="24"/>
      <c r="ET434" s="24"/>
      <c r="EU434" s="23"/>
      <c r="EV434" s="26"/>
      <c r="EX434" s="6"/>
      <c r="EY434" s="24"/>
      <c r="EZ434" s="109"/>
      <c r="FA434" s="66"/>
      <c r="FB434" s="5"/>
      <c r="FC434" s="68"/>
      <c r="FD434" s="67"/>
      <c r="FE434" s="67"/>
      <c r="FF434" s="64"/>
      <c r="FG434" s="5"/>
      <c r="FH434" s="69"/>
      <c r="FI434" s="6"/>
      <c r="FJ434" s="5"/>
      <c r="FK434" s="25"/>
      <c r="FL434" s="5"/>
    </row>
    <row r="435" spans="40:168">
      <c r="AN435" s="14"/>
      <c r="AO435" s="14"/>
      <c r="AP435" s="5"/>
      <c r="AQ435" s="25"/>
      <c r="AR435" s="25"/>
      <c r="AS435" s="96"/>
      <c r="AT435" s="83"/>
      <c r="AU435" s="14"/>
      <c r="AX435" s="83"/>
      <c r="AY435" s="83"/>
      <c r="AZ435" s="83"/>
      <c r="BA435" s="83"/>
      <c r="BJ435" s="54"/>
      <c r="BK435" s="22"/>
      <c r="BL435" s="24"/>
      <c r="BP435" s="23"/>
      <c r="BQ435" s="24"/>
      <c r="BR435" s="22"/>
      <c r="BS435" s="24"/>
      <c r="BT435" s="24"/>
      <c r="BU435" s="23"/>
      <c r="BV435" s="26"/>
      <c r="BX435" s="6"/>
      <c r="BY435" s="24"/>
      <c r="BZ435" s="109"/>
      <c r="CA435" s="66"/>
      <c r="CB435" s="5"/>
      <c r="CC435" s="68"/>
      <c r="CD435" s="67"/>
      <c r="CE435" s="67"/>
      <c r="CF435" s="64"/>
      <c r="CG435" s="5"/>
      <c r="CH435" s="69"/>
      <c r="CI435" s="6"/>
      <c r="CJ435" s="5"/>
      <c r="CK435" s="25"/>
      <c r="CL435" s="5"/>
      <c r="DN435" s="14"/>
      <c r="DO435" s="14"/>
      <c r="DP435" s="5"/>
      <c r="DQ435" s="25"/>
      <c r="DR435" s="25"/>
      <c r="DS435" s="96"/>
      <c r="DT435" s="83"/>
      <c r="DU435" s="14"/>
      <c r="DX435" s="83"/>
      <c r="DY435" s="83"/>
      <c r="DZ435" s="83"/>
      <c r="EA435" s="83"/>
      <c r="EJ435" s="54"/>
      <c r="EK435" s="22"/>
      <c r="EL435" s="24"/>
      <c r="EP435" s="23"/>
      <c r="EQ435" s="24"/>
      <c r="ER435" s="22"/>
      <c r="ES435" s="24"/>
      <c r="ET435" s="24"/>
      <c r="EU435" s="23"/>
      <c r="EV435" s="26"/>
      <c r="EX435" s="6"/>
      <c r="EY435" s="24"/>
      <c r="EZ435" s="109"/>
      <c r="FA435" s="66"/>
      <c r="FB435" s="5"/>
      <c r="FC435" s="68"/>
      <c r="FD435" s="67"/>
      <c r="FE435" s="67"/>
      <c r="FF435" s="64"/>
      <c r="FG435" s="5"/>
      <c r="FH435" s="69"/>
      <c r="FI435" s="6"/>
      <c r="FJ435" s="5"/>
      <c r="FK435" s="25"/>
      <c r="FL435" s="5"/>
    </row>
    <row r="436" spans="40:168">
      <c r="AN436" s="14"/>
      <c r="AO436" s="14"/>
      <c r="AP436" s="5"/>
      <c r="AQ436" s="25"/>
      <c r="AR436" s="25"/>
      <c r="AS436" s="96"/>
      <c r="AT436" s="83"/>
      <c r="AU436" s="14"/>
      <c r="AX436" s="83"/>
      <c r="AY436" s="83"/>
      <c r="AZ436" s="83"/>
      <c r="BA436" s="83"/>
      <c r="BJ436" s="54"/>
      <c r="BK436" s="22"/>
      <c r="BL436" s="24"/>
      <c r="BP436" s="23"/>
      <c r="BQ436" s="24"/>
      <c r="BR436" s="22"/>
      <c r="BS436" s="24"/>
      <c r="BT436" s="24"/>
      <c r="BU436" s="23"/>
      <c r="BV436" s="26"/>
      <c r="BX436" s="6"/>
      <c r="BY436" s="24"/>
      <c r="BZ436" s="109"/>
      <c r="CA436" s="66"/>
      <c r="CB436" s="5"/>
      <c r="CC436" s="68"/>
      <c r="CD436" s="67"/>
      <c r="CE436" s="67"/>
      <c r="CF436" s="64"/>
      <c r="CG436" s="5"/>
      <c r="CH436" s="69"/>
      <c r="CI436" s="6"/>
      <c r="CJ436" s="5"/>
      <c r="CK436" s="25"/>
      <c r="CL436" s="5"/>
      <c r="DN436" s="14"/>
      <c r="DO436" s="14"/>
      <c r="DP436" s="5"/>
      <c r="DQ436" s="25"/>
      <c r="DR436" s="25"/>
      <c r="DS436" s="96"/>
      <c r="DT436" s="83"/>
      <c r="DU436" s="14"/>
      <c r="DX436" s="83"/>
      <c r="DY436" s="83"/>
      <c r="DZ436" s="83"/>
      <c r="EA436" s="83"/>
      <c r="EJ436" s="54"/>
      <c r="EK436" s="22"/>
      <c r="EL436" s="24"/>
      <c r="EP436" s="23"/>
      <c r="EQ436" s="24"/>
      <c r="ER436" s="22"/>
      <c r="ES436" s="24"/>
      <c r="ET436" s="24"/>
      <c r="EU436" s="23"/>
      <c r="EV436" s="26"/>
      <c r="EX436" s="6"/>
      <c r="EY436" s="24"/>
      <c r="EZ436" s="109"/>
      <c r="FA436" s="66"/>
      <c r="FB436" s="5"/>
      <c r="FC436" s="68"/>
      <c r="FD436" s="67"/>
      <c r="FE436" s="67"/>
      <c r="FF436" s="64"/>
      <c r="FG436" s="5"/>
      <c r="FH436" s="69"/>
      <c r="FI436" s="6"/>
      <c r="FJ436" s="5"/>
      <c r="FK436" s="25"/>
      <c r="FL436" s="5"/>
    </row>
    <row r="437" spans="40:168">
      <c r="AN437" s="14"/>
      <c r="AO437" s="14"/>
      <c r="AP437" s="5"/>
      <c r="AQ437" s="25"/>
      <c r="AR437" s="25"/>
      <c r="AS437" s="96"/>
      <c r="AT437" s="83"/>
      <c r="AU437" s="14"/>
      <c r="AX437" s="83"/>
      <c r="AY437" s="83"/>
      <c r="AZ437" s="83"/>
      <c r="BA437" s="83"/>
      <c r="BJ437" s="54"/>
      <c r="BK437" s="22"/>
      <c r="BL437" s="24"/>
      <c r="BP437" s="23"/>
      <c r="BQ437" s="24"/>
      <c r="BR437" s="22"/>
      <c r="BS437" s="24"/>
      <c r="BT437" s="24"/>
      <c r="BU437" s="23"/>
      <c r="BV437" s="26"/>
      <c r="BX437" s="6"/>
      <c r="BY437" s="24"/>
      <c r="BZ437" s="109"/>
      <c r="CA437" s="66"/>
      <c r="CB437" s="5"/>
      <c r="CC437" s="68"/>
      <c r="CD437" s="67"/>
      <c r="CE437" s="67"/>
      <c r="CF437" s="64"/>
      <c r="CG437" s="5"/>
      <c r="CH437" s="69"/>
      <c r="CI437" s="6"/>
      <c r="CJ437" s="5"/>
      <c r="CK437" s="25"/>
      <c r="CL437" s="5"/>
      <c r="DN437" s="14"/>
      <c r="DO437" s="14"/>
      <c r="DP437" s="5"/>
      <c r="DQ437" s="25"/>
      <c r="DR437" s="25"/>
      <c r="DS437" s="96"/>
      <c r="DT437" s="83"/>
      <c r="DU437" s="14"/>
      <c r="DX437" s="83"/>
      <c r="DY437" s="83"/>
      <c r="DZ437" s="83"/>
      <c r="EA437" s="83"/>
      <c r="EJ437" s="54"/>
      <c r="EK437" s="22"/>
      <c r="EL437" s="24"/>
      <c r="EP437" s="23"/>
      <c r="EQ437" s="24"/>
      <c r="ER437" s="22"/>
      <c r="ES437" s="24"/>
      <c r="ET437" s="24"/>
      <c r="EU437" s="23"/>
      <c r="EV437" s="26"/>
      <c r="EX437" s="6"/>
      <c r="EY437" s="24"/>
      <c r="EZ437" s="109"/>
      <c r="FA437" s="66"/>
      <c r="FB437" s="5"/>
      <c r="FC437" s="68"/>
      <c r="FD437" s="67"/>
      <c r="FE437" s="67"/>
      <c r="FF437" s="64"/>
      <c r="FG437" s="5"/>
      <c r="FH437" s="69"/>
      <c r="FI437" s="6"/>
      <c r="FJ437" s="5"/>
      <c r="FK437" s="25"/>
      <c r="FL437" s="5"/>
    </row>
    <row r="438" spans="40:168">
      <c r="AN438" s="14"/>
      <c r="AO438" s="14"/>
      <c r="AP438" s="5"/>
      <c r="AQ438" s="25"/>
      <c r="AR438" s="25"/>
      <c r="AS438" s="96"/>
      <c r="AT438" s="83"/>
      <c r="AU438" s="14"/>
      <c r="AX438" s="83"/>
      <c r="AY438" s="83"/>
      <c r="AZ438" s="83"/>
      <c r="BA438" s="83"/>
      <c r="BJ438" s="54"/>
      <c r="BK438" s="22"/>
      <c r="BL438" s="24"/>
      <c r="BP438" s="23"/>
      <c r="BQ438" s="24"/>
      <c r="BR438" s="22"/>
      <c r="BS438" s="24"/>
      <c r="BT438" s="24"/>
      <c r="BU438" s="23"/>
      <c r="BV438" s="26"/>
      <c r="BX438" s="6"/>
      <c r="BY438" s="24"/>
      <c r="BZ438" s="109"/>
      <c r="CA438" s="66"/>
      <c r="CB438" s="5"/>
      <c r="CC438" s="68"/>
      <c r="CD438" s="67"/>
      <c r="CE438" s="67"/>
      <c r="CF438" s="64"/>
      <c r="CG438" s="5"/>
      <c r="CH438" s="69"/>
      <c r="CI438" s="6"/>
      <c r="CJ438" s="5"/>
      <c r="CK438" s="25"/>
      <c r="CL438" s="5"/>
      <c r="DN438" s="14"/>
      <c r="DO438" s="14"/>
      <c r="DP438" s="5"/>
      <c r="DQ438" s="25"/>
      <c r="DR438" s="25"/>
      <c r="DS438" s="96"/>
      <c r="DT438" s="83"/>
      <c r="DU438" s="14"/>
      <c r="DX438" s="83"/>
      <c r="DY438" s="83"/>
      <c r="DZ438" s="83"/>
      <c r="EA438" s="83"/>
      <c r="EJ438" s="54"/>
      <c r="EK438" s="22"/>
      <c r="EL438" s="24"/>
      <c r="EP438" s="23"/>
      <c r="EQ438" s="24"/>
      <c r="ER438" s="22"/>
      <c r="ES438" s="24"/>
      <c r="ET438" s="24"/>
      <c r="EU438" s="23"/>
      <c r="EV438" s="26"/>
      <c r="EX438" s="6"/>
      <c r="EY438" s="24"/>
      <c r="EZ438" s="109"/>
      <c r="FA438" s="66"/>
      <c r="FB438" s="5"/>
      <c r="FC438" s="68"/>
      <c r="FD438" s="67"/>
      <c r="FE438" s="67"/>
      <c r="FF438" s="64"/>
      <c r="FG438" s="5"/>
      <c r="FH438" s="69"/>
      <c r="FI438" s="6"/>
      <c r="FJ438" s="5"/>
      <c r="FK438" s="25"/>
      <c r="FL438" s="5"/>
    </row>
    <row r="439" spans="40:168">
      <c r="AN439" s="14"/>
      <c r="AO439" s="14"/>
      <c r="AP439" s="5"/>
      <c r="AQ439" s="25"/>
      <c r="AR439" s="25"/>
      <c r="AS439" s="96"/>
      <c r="AT439" s="83"/>
      <c r="AU439" s="14"/>
      <c r="AX439" s="83"/>
      <c r="AY439" s="83"/>
      <c r="AZ439" s="83"/>
      <c r="BA439" s="83"/>
      <c r="BJ439" s="54"/>
      <c r="BK439" s="22"/>
      <c r="BL439" s="24"/>
      <c r="BP439" s="23"/>
      <c r="BQ439" s="24"/>
      <c r="BR439" s="22"/>
      <c r="BS439" s="24"/>
      <c r="BT439" s="24"/>
      <c r="BU439" s="23"/>
      <c r="BV439" s="26"/>
      <c r="BX439" s="6"/>
      <c r="BY439" s="24"/>
      <c r="BZ439" s="109"/>
      <c r="CA439" s="66"/>
      <c r="CB439" s="5"/>
      <c r="CC439" s="68"/>
      <c r="CD439" s="67"/>
      <c r="CE439" s="67"/>
      <c r="CF439" s="64"/>
      <c r="CG439" s="5"/>
      <c r="CH439" s="69"/>
      <c r="CI439" s="6"/>
      <c r="CJ439" s="5"/>
      <c r="CK439" s="25"/>
      <c r="CL439" s="5"/>
      <c r="DN439" s="14"/>
      <c r="DO439" s="14"/>
      <c r="DP439" s="5"/>
      <c r="DQ439" s="25"/>
      <c r="DR439" s="25"/>
      <c r="DS439" s="96"/>
      <c r="DT439" s="83"/>
      <c r="DU439" s="14"/>
      <c r="DX439" s="83"/>
      <c r="DY439" s="83"/>
      <c r="DZ439" s="83"/>
      <c r="EA439" s="83"/>
      <c r="EJ439" s="54"/>
      <c r="EK439" s="22"/>
      <c r="EL439" s="24"/>
      <c r="EP439" s="23"/>
      <c r="EQ439" s="24"/>
      <c r="ER439" s="22"/>
      <c r="ES439" s="24"/>
      <c r="ET439" s="24"/>
      <c r="EU439" s="23"/>
      <c r="EV439" s="26"/>
      <c r="EX439" s="6"/>
      <c r="EY439" s="24"/>
      <c r="EZ439" s="109"/>
      <c r="FA439" s="66"/>
      <c r="FB439" s="5"/>
      <c r="FC439" s="68"/>
      <c r="FD439" s="67"/>
      <c r="FE439" s="67"/>
      <c r="FF439" s="64"/>
      <c r="FG439" s="5"/>
      <c r="FH439" s="69"/>
      <c r="FI439" s="6"/>
      <c r="FJ439" s="5"/>
      <c r="FK439" s="25"/>
      <c r="FL439" s="5"/>
    </row>
    <row r="440" spans="40:168">
      <c r="AN440" s="14"/>
      <c r="AO440" s="14"/>
      <c r="AP440" s="5"/>
      <c r="AQ440" s="25"/>
      <c r="AR440" s="25"/>
      <c r="AS440" s="96"/>
      <c r="AT440" s="83"/>
      <c r="AU440" s="14"/>
      <c r="AX440" s="83"/>
      <c r="AY440" s="83"/>
      <c r="AZ440" s="83"/>
      <c r="BA440" s="83"/>
      <c r="BJ440" s="54"/>
      <c r="BK440" s="22"/>
      <c r="BL440" s="24"/>
      <c r="BP440" s="23"/>
      <c r="BQ440" s="24"/>
      <c r="BR440" s="22"/>
      <c r="BS440" s="24"/>
      <c r="BT440" s="24"/>
      <c r="BU440" s="23"/>
      <c r="BV440" s="26"/>
      <c r="BX440" s="6"/>
      <c r="BY440" s="24"/>
      <c r="BZ440" s="109"/>
      <c r="CA440" s="66"/>
      <c r="CB440" s="5"/>
      <c r="CC440" s="68"/>
      <c r="CD440" s="67"/>
      <c r="CE440" s="67"/>
      <c r="CF440" s="64"/>
      <c r="CG440" s="5"/>
      <c r="CH440" s="69"/>
      <c r="CI440" s="6"/>
      <c r="CJ440" s="5"/>
      <c r="CK440" s="25"/>
      <c r="CL440" s="5"/>
      <c r="DN440" s="14"/>
      <c r="DO440" s="14"/>
      <c r="DP440" s="5"/>
      <c r="DQ440" s="25"/>
      <c r="DR440" s="25"/>
      <c r="DS440" s="96"/>
      <c r="DT440" s="83"/>
      <c r="DU440" s="14"/>
      <c r="DX440" s="83"/>
      <c r="DY440" s="83"/>
      <c r="DZ440" s="83"/>
      <c r="EA440" s="83"/>
      <c r="EJ440" s="54"/>
      <c r="EK440" s="22"/>
      <c r="EL440" s="24"/>
      <c r="EP440" s="23"/>
      <c r="EQ440" s="24"/>
      <c r="ER440" s="22"/>
      <c r="ES440" s="24"/>
      <c r="ET440" s="24"/>
      <c r="EU440" s="23"/>
      <c r="EV440" s="26"/>
      <c r="EX440" s="6"/>
      <c r="EY440" s="24"/>
      <c r="EZ440" s="109"/>
      <c r="FA440" s="66"/>
      <c r="FB440" s="5"/>
      <c r="FC440" s="68"/>
      <c r="FD440" s="67"/>
      <c r="FE440" s="67"/>
      <c r="FF440" s="64"/>
      <c r="FG440" s="5"/>
      <c r="FH440" s="69"/>
      <c r="FI440" s="6"/>
      <c r="FJ440" s="5"/>
      <c r="FK440" s="25"/>
      <c r="FL440" s="5"/>
    </row>
    <row r="441" spans="40:168">
      <c r="AN441" s="14"/>
      <c r="AO441" s="14"/>
      <c r="AP441" s="5"/>
      <c r="AQ441" s="25"/>
      <c r="AR441" s="25"/>
      <c r="AS441" s="96"/>
      <c r="AT441" s="83"/>
      <c r="AU441" s="14"/>
      <c r="AX441" s="83"/>
      <c r="AY441" s="83"/>
      <c r="AZ441" s="83"/>
      <c r="BA441" s="83"/>
      <c r="BJ441" s="54"/>
      <c r="BK441" s="22"/>
      <c r="BL441" s="24"/>
      <c r="BP441" s="23"/>
      <c r="BQ441" s="24"/>
      <c r="BR441" s="22"/>
      <c r="BS441" s="24"/>
      <c r="BT441" s="24"/>
      <c r="BU441" s="23"/>
      <c r="BV441" s="26"/>
      <c r="BX441" s="6"/>
      <c r="BY441" s="24"/>
      <c r="BZ441" s="109"/>
      <c r="CA441" s="66"/>
      <c r="CB441" s="5"/>
      <c r="CC441" s="68"/>
      <c r="CD441" s="67"/>
      <c r="CE441" s="67"/>
      <c r="CF441" s="64"/>
      <c r="CG441" s="5"/>
      <c r="CH441" s="69"/>
      <c r="CI441" s="6"/>
      <c r="CJ441" s="5"/>
      <c r="CK441" s="25"/>
      <c r="CL441" s="5"/>
      <c r="DN441" s="14"/>
      <c r="DO441" s="14"/>
      <c r="DP441" s="5"/>
      <c r="DQ441" s="25"/>
      <c r="DR441" s="25"/>
      <c r="DS441" s="96"/>
      <c r="DT441" s="83"/>
      <c r="DU441" s="14"/>
      <c r="DX441" s="83"/>
      <c r="DY441" s="83"/>
      <c r="DZ441" s="83"/>
      <c r="EA441" s="83"/>
      <c r="EJ441" s="54"/>
      <c r="EK441" s="22"/>
      <c r="EL441" s="24"/>
      <c r="EP441" s="23"/>
      <c r="EQ441" s="24"/>
      <c r="ER441" s="22"/>
      <c r="ES441" s="24"/>
      <c r="ET441" s="24"/>
      <c r="EU441" s="23"/>
      <c r="EV441" s="26"/>
      <c r="EX441" s="6"/>
      <c r="EY441" s="24"/>
      <c r="EZ441" s="109"/>
      <c r="FA441" s="66"/>
      <c r="FB441" s="5"/>
      <c r="FC441" s="68"/>
      <c r="FD441" s="67"/>
      <c r="FE441" s="67"/>
      <c r="FF441" s="64"/>
      <c r="FG441" s="5"/>
      <c r="FH441" s="69"/>
      <c r="FI441" s="6"/>
      <c r="FJ441" s="5"/>
      <c r="FK441" s="25"/>
      <c r="FL441" s="5"/>
    </row>
    <row r="442" spans="40:168">
      <c r="AN442" s="14"/>
      <c r="AO442" s="14"/>
      <c r="AP442" s="5"/>
      <c r="AQ442" s="25"/>
      <c r="AR442" s="25"/>
      <c r="AS442" s="96"/>
      <c r="AT442" s="83"/>
      <c r="AU442" s="14"/>
      <c r="AX442" s="83"/>
      <c r="AY442" s="83"/>
      <c r="AZ442" s="83"/>
      <c r="BA442" s="83"/>
      <c r="BJ442" s="54"/>
      <c r="BK442" s="22"/>
      <c r="BL442" s="24"/>
      <c r="BP442" s="23"/>
      <c r="BQ442" s="24"/>
      <c r="BR442" s="22"/>
      <c r="BS442" s="24"/>
      <c r="BT442" s="24"/>
      <c r="BU442" s="23"/>
      <c r="BV442" s="26"/>
      <c r="BX442" s="6"/>
      <c r="BY442" s="24"/>
      <c r="BZ442" s="109"/>
      <c r="CA442" s="66"/>
      <c r="CB442" s="5"/>
      <c r="CC442" s="68"/>
      <c r="CD442" s="67"/>
      <c r="CE442" s="67"/>
      <c r="CF442" s="64"/>
      <c r="CG442" s="5"/>
      <c r="CH442" s="69"/>
      <c r="CI442" s="6"/>
      <c r="CJ442" s="5"/>
      <c r="CK442" s="25"/>
      <c r="CL442" s="5"/>
      <c r="DN442" s="14"/>
      <c r="DO442" s="14"/>
      <c r="DP442" s="5"/>
      <c r="DQ442" s="25"/>
      <c r="DR442" s="25"/>
      <c r="DS442" s="96"/>
      <c r="DT442" s="83"/>
      <c r="DU442" s="14"/>
      <c r="DX442" s="83"/>
      <c r="DY442" s="83"/>
      <c r="DZ442" s="83"/>
      <c r="EA442" s="83"/>
      <c r="EJ442" s="54"/>
      <c r="EK442" s="22"/>
      <c r="EL442" s="24"/>
      <c r="EP442" s="23"/>
      <c r="EQ442" s="24"/>
      <c r="ER442" s="22"/>
      <c r="ES442" s="24"/>
      <c r="ET442" s="24"/>
      <c r="EU442" s="23"/>
      <c r="EV442" s="26"/>
      <c r="EX442" s="6"/>
      <c r="EY442" s="24"/>
      <c r="EZ442" s="109"/>
      <c r="FA442" s="66"/>
      <c r="FB442" s="5"/>
      <c r="FC442" s="68"/>
      <c r="FD442" s="67"/>
      <c r="FE442" s="67"/>
      <c r="FF442" s="64"/>
      <c r="FG442" s="5"/>
      <c r="FH442" s="69"/>
      <c r="FI442" s="6"/>
      <c r="FJ442" s="5"/>
      <c r="FK442" s="25"/>
      <c r="FL442" s="5"/>
    </row>
    <row r="443" spans="40:168">
      <c r="AN443" s="14"/>
      <c r="AO443" s="14"/>
      <c r="AP443" s="5"/>
      <c r="AQ443" s="25"/>
      <c r="AR443" s="25"/>
      <c r="AS443" s="96"/>
      <c r="AT443" s="83"/>
      <c r="AU443" s="14"/>
      <c r="AX443" s="83"/>
      <c r="AY443" s="83"/>
      <c r="AZ443" s="83"/>
      <c r="BA443" s="83"/>
      <c r="BJ443" s="54"/>
      <c r="BK443" s="22"/>
      <c r="BL443" s="24"/>
      <c r="BP443" s="23"/>
      <c r="BQ443" s="24"/>
      <c r="BR443" s="22"/>
      <c r="BS443" s="24"/>
      <c r="BT443" s="24"/>
      <c r="BU443" s="23"/>
      <c r="BV443" s="26"/>
      <c r="BX443" s="6"/>
      <c r="BY443" s="24"/>
      <c r="BZ443" s="109"/>
      <c r="CA443" s="66"/>
      <c r="CB443" s="5"/>
      <c r="CC443" s="68"/>
      <c r="CD443" s="67"/>
      <c r="CE443" s="67"/>
      <c r="CF443" s="64"/>
      <c r="CG443" s="5"/>
      <c r="CH443" s="69"/>
      <c r="CI443" s="6"/>
      <c r="CJ443" s="5"/>
      <c r="CK443" s="25"/>
      <c r="CL443" s="5"/>
      <c r="DN443" s="14"/>
      <c r="DO443" s="14"/>
      <c r="DP443" s="5"/>
      <c r="DQ443" s="25"/>
      <c r="DR443" s="25"/>
      <c r="DS443" s="96"/>
      <c r="DT443" s="83"/>
      <c r="DU443" s="14"/>
      <c r="DX443" s="83"/>
      <c r="DY443" s="83"/>
      <c r="DZ443" s="83"/>
      <c r="EA443" s="83"/>
      <c r="EJ443" s="54"/>
      <c r="EK443" s="22"/>
      <c r="EL443" s="24"/>
      <c r="EP443" s="23"/>
      <c r="EQ443" s="24"/>
      <c r="ER443" s="22"/>
      <c r="ES443" s="24"/>
      <c r="ET443" s="24"/>
      <c r="EU443" s="23"/>
      <c r="EV443" s="26"/>
      <c r="EX443" s="6"/>
      <c r="EY443" s="24"/>
      <c r="EZ443" s="109"/>
      <c r="FA443" s="66"/>
      <c r="FB443" s="5"/>
      <c r="FC443" s="68"/>
      <c r="FD443" s="67"/>
      <c r="FE443" s="67"/>
      <c r="FF443" s="64"/>
      <c r="FG443" s="5"/>
      <c r="FH443" s="69"/>
      <c r="FI443" s="6"/>
      <c r="FJ443" s="5"/>
      <c r="FK443" s="25"/>
      <c r="FL443" s="5"/>
    </row>
    <row r="444" spans="40:168">
      <c r="AN444" s="14"/>
      <c r="AO444" s="14"/>
      <c r="AP444" s="5"/>
      <c r="AQ444" s="25"/>
      <c r="AR444" s="25"/>
      <c r="AS444" s="96"/>
      <c r="AT444" s="83"/>
      <c r="AU444" s="14"/>
      <c r="AX444" s="83"/>
      <c r="AY444" s="83"/>
      <c r="AZ444" s="83"/>
      <c r="BA444" s="83"/>
      <c r="BJ444" s="54"/>
      <c r="BK444" s="22"/>
      <c r="BL444" s="24"/>
      <c r="BP444" s="23"/>
      <c r="BQ444" s="24"/>
      <c r="BR444" s="22"/>
      <c r="BS444" s="24"/>
      <c r="BT444" s="24"/>
      <c r="BU444" s="23"/>
      <c r="BV444" s="26"/>
      <c r="BX444" s="6"/>
      <c r="BY444" s="24"/>
      <c r="BZ444" s="109"/>
      <c r="CA444" s="66"/>
      <c r="CB444" s="5"/>
      <c r="CC444" s="68"/>
      <c r="CD444" s="67"/>
      <c r="CE444" s="67"/>
      <c r="CF444" s="64"/>
      <c r="CG444" s="5"/>
      <c r="CH444" s="69"/>
      <c r="CI444" s="6"/>
      <c r="CJ444" s="5"/>
      <c r="CK444" s="25"/>
      <c r="CL444" s="5"/>
      <c r="DN444" s="14"/>
      <c r="DO444" s="14"/>
      <c r="DP444" s="5"/>
      <c r="DQ444" s="25"/>
      <c r="DR444" s="25"/>
      <c r="DS444" s="96"/>
      <c r="DT444" s="83"/>
      <c r="DU444" s="14"/>
      <c r="DX444" s="83"/>
      <c r="DY444" s="83"/>
      <c r="DZ444" s="83"/>
      <c r="EA444" s="83"/>
      <c r="EJ444" s="54"/>
      <c r="EK444" s="22"/>
      <c r="EL444" s="24"/>
      <c r="EP444" s="23"/>
      <c r="EQ444" s="24"/>
      <c r="ER444" s="22"/>
      <c r="ES444" s="24"/>
      <c r="ET444" s="24"/>
      <c r="EU444" s="23"/>
      <c r="EV444" s="26"/>
      <c r="EX444" s="6"/>
      <c r="EY444" s="24"/>
      <c r="EZ444" s="109"/>
      <c r="FA444" s="66"/>
      <c r="FB444" s="5"/>
      <c r="FC444" s="68"/>
      <c r="FD444" s="67"/>
      <c r="FE444" s="67"/>
      <c r="FF444" s="64"/>
      <c r="FG444" s="5"/>
      <c r="FH444" s="69"/>
      <c r="FI444" s="6"/>
      <c r="FJ444" s="5"/>
      <c r="FK444" s="25"/>
      <c r="FL444" s="5"/>
    </row>
    <row r="445" spans="40:168">
      <c r="AN445" s="14"/>
      <c r="AO445" s="14"/>
      <c r="AP445" s="5"/>
      <c r="AQ445" s="25"/>
      <c r="AR445" s="25"/>
      <c r="AS445" s="96"/>
      <c r="AT445" s="83"/>
      <c r="AU445" s="14"/>
      <c r="AX445" s="83"/>
      <c r="AY445" s="83"/>
      <c r="AZ445" s="83"/>
      <c r="BA445" s="83"/>
      <c r="BJ445" s="54"/>
      <c r="BK445" s="22"/>
      <c r="BL445" s="24"/>
      <c r="BP445" s="23"/>
      <c r="BQ445" s="24"/>
      <c r="BR445" s="22"/>
      <c r="BS445" s="24"/>
      <c r="BT445" s="24"/>
      <c r="BU445" s="23"/>
      <c r="BV445" s="26"/>
      <c r="BX445" s="6"/>
      <c r="BY445" s="24"/>
      <c r="BZ445" s="109"/>
      <c r="CA445" s="66"/>
      <c r="CB445" s="5"/>
      <c r="CC445" s="68"/>
      <c r="CD445" s="67"/>
      <c r="CE445" s="67"/>
      <c r="CF445" s="64"/>
      <c r="CG445" s="5"/>
      <c r="CH445" s="69"/>
      <c r="CI445" s="6"/>
      <c r="CJ445" s="5"/>
      <c r="CK445" s="25"/>
      <c r="CL445" s="5"/>
      <c r="DN445" s="14"/>
      <c r="DO445" s="14"/>
      <c r="DP445" s="5"/>
      <c r="DQ445" s="25"/>
      <c r="DR445" s="25"/>
      <c r="DS445" s="96"/>
      <c r="DT445" s="83"/>
      <c r="DU445" s="14"/>
      <c r="DX445" s="83"/>
      <c r="DY445" s="83"/>
      <c r="DZ445" s="83"/>
      <c r="EA445" s="83"/>
      <c r="EJ445" s="54"/>
      <c r="EK445" s="22"/>
      <c r="EL445" s="24"/>
      <c r="EP445" s="23"/>
      <c r="EQ445" s="24"/>
      <c r="ER445" s="22"/>
      <c r="ES445" s="24"/>
      <c r="ET445" s="24"/>
      <c r="EU445" s="23"/>
      <c r="EV445" s="26"/>
      <c r="EX445" s="6"/>
      <c r="EY445" s="24"/>
      <c r="EZ445" s="109"/>
      <c r="FA445" s="66"/>
      <c r="FB445" s="5"/>
      <c r="FC445" s="68"/>
      <c r="FD445" s="67"/>
      <c r="FE445" s="67"/>
      <c r="FF445" s="64"/>
      <c r="FG445" s="5"/>
      <c r="FH445" s="69"/>
      <c r="FI445" s="6"/>
      <c r="FJ445" s="5"/>
      <c r="FK445" s="25"/>
      <c r="FL445" s="5"/>
    </row>
    <row r="446" spans="40:168">
      <c r="AN446" s="14"/>
      <c r="AO446" s="14"/>
      <c r="AP446" s="5"/>
      <c r="AQ446" s="25"/>
      <c r="AR446" s="25"/>
      <c r="AS446" s="96"/>
      <c r="AT446" s="83"/>
      <c r="AU446" s="14"/>
      <c r="AX446" s="83"/>
      <c r="AY446" s="83"/>
      <c r="AZ446" s="83"/>
      <c r="BA446" s="83"/>
      <c r="BJ446" s="54"/>
      <c r="BK446" s="22"/>
      <c r="BL446" s="24"/>
      <c r="BP446" s="23"/>
      <c r="BQ446" s="24"/>
      <c r="BR446" s="22"/>
      <c r="BS446" s="24"/>
      <c r="BT446" s="24"/>
      <c r="BU446" s="23"/>
      <c r="BV446" s="26"/>
      <c r="BX446" s="6"/>
      <c r="BY446" s="24"/>
      <c r="BZ446" s="109"/>
      <c r="CA446" s="66"/>
      <c r="CB446" s="5"/>
      <c r="CC446" s="68"/>
      <c r="CD446" s="67"/>
      <c r="CE446" s="67"/>
      <c r="CF446" s="64"/>
      <c r="CG446" s="5"/>
      <c r="CH446" s="69"/>
      <c r="CI446" s="6"/>
      <c r="CJ446" s="5"/>
      <c r="CK446" s="25"/>
      <c r="CL446" s="5"/>
      <c r="DN446" s="14"/>
      <c r="DO446" s="14"/>
      <c r="DP446" s="5"/>
      <c r="DQ446" s="25"/>
      <c r="DR446" s="25"/>
      <c r="DS446" s="96"/>
      <c r="DT446" s="83"/>
      <c r="DU446" s="14"/>
      <c r="DX446" s="83"/>
      <c r="DY446" s="83"/>
      <c r="DZ446" s="83"/>
      <c r="EA446" s="83"/>
      <c r="EJ446" s="54"/>
      <c r="EK446" s="22"/>
      <c r="EL446" s="24"/>
      <c r="EP446" s="23"/>
      <c r="EQ446" s="24"/>
      <c r="ER446" s="22"/>
      <c r="ES446" s="24"/>
      <c r="ET446" s="24"/>
      <c r="EU446" s="23"/>
      <c r="EV446" s="26"/>
      <c r="EX446" s="6"/>
      <c r="EY446" s="24"/>
      <c r="EZ446" s="109"/>
      <c r="FA446" s="66"/>
      <c r="FB446" s="5"/>
      <c r="FC446" s="68"/>
      <c r="FD446" s="67"/>
      <c r="FE446" s="67"/>
      <c r="FF446" s="64"/>
      <c r="FG446" s="5"/>
      <c r="FH446" s="69"/>
      <c r="FI446" s="6"/>
      <c r="FJ446" s="5"/>
      <c r="FK446" s="25"/>
      <c r="FL446" s="5"/>
    </row>
    <row r="447" spans="40:168">
      <c r="AN447" s="14"/>
      <c r="AO447" s="14"/>
      <c r="AP447" s="5"/>
      <c r="AQ447" s="25"/>
      <c r="AR447" s="25"/>
      <c r="AS447" s="96"/>
      <c r="AT447" s="83"/>
      <c r="AU447" s="14"/>
      <c r="AX447" s="83"/>
      <c r="AY447" s="83"/>
      <c r="AZ447" s="83"/>
      <c r="BA447" s="83"/>
      <c r="BJ447" s="54"/>
      <c r="BK447" s="22"/>
      <c r="BL447" s="24"/>
      <c r="BP447" s="23"/>
      <c r="BQ447" s="24"/>
      <c r="BR447" s="22"/>
      <c r="BS447" s="24"/>
      <c r="BT447" s="24"/>
      <c r="BU447" s="23"/>
      <c r="BV447" s="26"/>
      <c r="BX447" s="6"/>
      <c r="BY447" s="24"/>
      <c r="BZ447" s="109"/>
      <c r="CA447" s="66"/>
      <c r="CB447" s="5"/>
      <c r="CC447" s="68"/>
      <c r="CD447" s="67"/>
      <c r="CE447" s="67"/>
      <c r="CF447" s="64"/>
      <c r="CG447" s="5"/>
      <c r="CH447" s="69"/>
      <c r="CI447" s="6"/>
      <c r="CJ447" s="5"/>
      <c r="CK447" s="25"/>
      <c r="CL447" s="5"/>
      <c r="DN447" s="14"/>
      <c r="DO447" s="14"/>
      <c r="DP447" s="5"/>
      <c r="DQ447" s="25"/>
      <c r="DR447" s="25"/>
      <c r="DS447" s="96"/>
      <c r="DT447" s="83"/>
      <c r="DU447" s="14"/>
      <c r="DX447" s="83"/>
      <c r="DY447" s="83"/>
      <c r="DZ447" s="83"/>
      <c r="EA447" s="83"/>
      <c r="EJ447" s="54"/>
      <c r="EK447" s="22"/>
      <c r="EL447" s="24"/>
      <c r="EP447" s="23"/>
      <c r="EQ447" s="24"/>
      <c r="ER447" s="22"/>
      <c r="ES447" s="24"/>
      <c r="ET447" s="24"/>
      <c r="EU447" s="23"/>
      <c r="EV447" s="26"/>
      <c r="EX447" s="6"/>
      <c r="EY447" s="24"/>
      <c r="EZ447" s="109"/>
      <c r="FA447" s="66"/>
      <c r="FB447" s="5"/>
      <c r="FC447" s="68"/>
      <c r="FD447" s="67"/>
      <c r="FE447" s="67"/>
      <c r="FF447" s="64"/>
      <c r="FG447" s="5"/>
      <c r="FH447" s="69"/>
      <c r="FI447" s="6"/>
      <c r="FJ447" s="5"/>
      <c r="FK447" s="25"/>
      <c r="FL447" s="5"/>
    </row>
    <row r="448" spans="40:168">
      <c r="AN448" s="14"/>
      <c r="AO448" s="14"/>
      <c r="AP448" s="5"/>
      <c r="AQ448" s="25"/>
      <c r="AR448" s="25"/>
      <c r="AS448" s="96"/>
      <c r="AT448" s="83"/>
      <c r="AU448" s="14"/>
      <c r="AX448" s="83"/>
      <c r="AY448" s="83"/>
      <c r="AZ448" s="83"/>
      <c r="BA448" s="83"/>
      <c r="BJ448" s="54"/>
      <c r="BK448" s="22"/>
      <c r="BL448" s="24"/>
      <c r="BP448" s="23"/>
      <c r="BQ448" s="24"/>
      <c r="BR448" s="22"/>
      <c r="BS448" s="24"/>
      <c r="BT448" s="24"/>
      <c r="BU448" s="23"/>
      <c r="BV448" s="26"/>
      <c r="BX448" s="6"/>
      <c r="BY448" s="24"/>
      <c r="BZ448" s="109"/>
      <c r="CA448" s="66"/>
      <c r="CB448" s="5"/>
      <c r="CC448" s="68"/>
      <c r="CD448" s="67"/>
      <c r="CE448" s="67"/>
      <c r="CF448" s="64"/>
      <c r="CG448" s="5"/>
      <c r="CH448" s="69"/>
      <c r="CI448" s="6"/>
      <c r="CJ448" s="5"/>
      <c r="CK448" s="25"/>
      <c r="CL448" s="5"/>
      <c r="DN448" s="14"/>
      <c r="DO448" s="14"/>
      <c r="DP448" s="5"/>
      <c r="DQ448" s="25"/>
      <c r="DR448" s="25"/>
      <c r="DS448" s="96"/>
      <c r="DT448" s="83"/>
      <c r="DU448" s="14"/>
      <c r="DX448" s="83"/>
      <c r="DY448" s="83"/>
      <c r="DZ448" s="83"/>
      <c r="EA448" s="83"/>
      <c r="EJ448" s="54"/>
      <c r="EK448" s="22"/>
      <c r="EL448" s="24"/>
      <c r="EP448" s="23"/>
      <c r="EQ448" s="24"/>
      <c r="ER448" s="22"/>
      <c r="ES448" s="24"/>
      <c r="ET448" s="24"/>
      <c r="EU448" s="23"/>
      <c r="EV448" s="26"/>
      <c r="EX448" s="6"/>
      <c r="EY448" s="24"/>
      <c r="EZ448" s="109"/>
      <c r="FA448" s="66"/>
      <c r="FB448" s="5"/>
      <c r="FC448" s="68"/>
      <c r="FD448" s="67"/>
      <c r="FE448" s="67"/>
      <c r="FF448" s="64"/>
      <c r="FG448" s="5"/>
      <c r="FH448" s="69"/>
      <c r="FI448" s="6"/>
      <c r="FJ448" s="5"/>
      <c r="FK448" s="25"/>
      <c r="FL448" s="5"/>
    </row>
    <row r="449" spans="40:168">
      <c r="AN449" s="14"/>
      <c r="AO449" s="14"/>
      <c r="AP449" s="5"/>
      <c r="AQ449" s="25"/>
      <c r="AR449" s="25"/>
      <c r="AS449" s="96"/>
      <c r="AT449" s="83"/>
      <c r="AU449" s="14"/>
      <c r="AX449" s="83"/>
      <c r="AY449" s="83"/>
      <c r="AZ449" s="83"/>
      <c r="BA449" s="83"/>
      <c r="BJ449" s="54"/>
      <c r="BK449" s="22"/>
      <c r="BL449" s="24"/>
      <c r="BP449" s="23"/>
      <c r="BQ449" s="24"/>
      <c r="BR449" s="22"/>
      <c r="BS449" s="24"/>
      <c r="BT449" s="24"/>
      <c r="BU449" s="23"/>
      <c r="BV449" s="26"/>
      <c r="BX449" s="6"/>
      <c r="BY449" s="24"/>
      <c r="BZ449" s="109"/>
      <c r="CA449" s="66"/>
      <c r="CB449" s="5"/>
      <c r="CC449" s="68"/>
      <c r="CD449" s="67"/>
      <c r="CE449" s="67"/>
      <c r="CF449" s="64"/>
      <c r="CG449" s="5"/>
      <c r="CH449" s="69"/>
      <c r="CI449" s="6"/>
      <c r="CJ449" s="5"/>
      <c r="CK449" s="25"/>
      <c r="CL449" s="5"/>
      <c r="DN449" s="14"/>
      <c r="DO449" s="14"/>
      <c r="DP449" s="5"/>
      <c r="DQ449" s="25"/>
      <c r="DR449" s="25"/>
      <c r="DS449" s="96"/>
      <c r="DT449" s="83"/>
      <c r="DU449" s="14"/>
      <c r="DX449" s="83"/>
      <c r="DY449" s="83"/>
      <c r="DZ449" s="83"/>
      <c r="EA449" s="83"/>
      <c r="EJ449" s="54"/>
      <c r="EK449" s="22"/>
      <c r="EL449" s="24"/>
      <c r="EP449" s="23"/>
      <c r="EQ449" s="24"/>
      <c r="ER449" s="22"/>
      <c r="ES449" s="24"/>
      <c r="ET449" s="24"/>
      <c r="EU449" s="23"/>
      <c r="EV449" s="26"/>
      <c r="EX449" s="6"/>
      <c r="EY449" s="24"/>
      <c r="EZ449" s="109"/>
      <c r="FA449" s="66"/>
      <c r="FB449" s="5"/>
      <c r="FC449" s="68"/>
      <c r="FD449" s="67"/>
      <c r="FE449" s="67"/>
      <c r="FF449" s="64"/>
      <c r="FG449" s="5"/>
      <c r="FH449" s="69"/>
      <c r="FI449" s="6"/>
      <c r="FJ449" s="5"/>
      <c r="FK449" s="25"/>
      <c r="FL449" s="5"/>
    </row>
    <row r="450" spans="40:168">
      <c r="AN450" s="14"/>
      <c r="AO450" s="14"/>
      <c r="AP450" s="5"/>
      <c r="AQ450" s="25"/>
      <c r="AR450" s="25"/>
      <c r="AS450" s="96"/>
      <c r="AT450" s="83"/>
      <c r="AU450" s="14"/>
      <c r="AX450" s="83"/>
      <c r="AY450" s="83"/>
      <c r="AZ450" s="83"/>
      <c r="BA450" s="83"/>
      <c r="BJ450" s="54"/>
      <c r="BK450" s="22"/>
      <c r="BL450" s="24"/>
      <c r="BP450" s="23"/>
      <c r="BQ450" s="24"/>
      <c r="BR450" s="22"/>
      <c r="BS450" s="24"/>
      <c r="BT450" s="24"/>
      <c r="BU450" s="23"/>
      <c r="BV450" s="26"/>
      <c r="BX450" s="6"/>
      <c r="BY450" s="24"/>
      <c r="BZ450" s="109"/>
      <c r="CA450" s="66"/>
      <c r="CB450" s="5"/>
      <c r="CC450" s="68"/>
      <c r="CD450" s="67"/>
      <c r="CE450" s="67"/>
      <c r="CF450" s="64"/>
      <c r="CG450" s="5"/>
      <c r="CH450" s="69"/>
      <c r="CI450" s="6"/>
      <c r="CJ450" s="5"/>
      <c r="CK450" s="25"/>
      <c r="CL450" s="5"/>
      <c r="DN450" s="14"/>
      <c r="DO450" s="14"/>
      <c r="DP450" s="5"/>
      <c r="DQ450" s="25"/>
      <c r="DR450" s="25"/>
      <c r="DS450" s="96"/>
      <c r="DT450" s="83"/>
      <c r="DU450" s="14"/>
      <c r="DX450" s="83"/>
      <c r="DY450" s="83"/>
      <c r="DZ450" s="83"/>
      <c r="EA450" s="83"/>
      <c r="EJ450" s="54"/>
      <c r="EK450" s="22"/>
      <c r="EL450" s="24"/>
      <c r="EP450" s="23"/>
      <c r="EQ450" s="24"/>
      <c r="ER450" s="22"/>
      <c r="ES450" s="24"/>
      <c r="ET450" s="24"/>
      <c r="EU450" s="23"/>
      <c r="EV450" s="26"/>
      <c r="EX450" s="6"/>
      <c r="EY450" s="24"/>
      <c r="EZ450" s="109"/>
      <c r="FA450" s="66"/>
      <c r="FB450" s="5"/>
      <c r="FC450" s="68"/>
      <c r="FD450" s="67"/>
      <c r="FE450" s="67"/>
      <c r="FF450" s="64"/>
      <c r="FG450" s="5"/>
      <c r="FH450" s="69"/>
      <c r="FI450" s="6"/>
      <c r="FJ450" s="5"/>
      <c r="FK450" s="25"/>
      <c r="FL450" s="5"/>
    </row>
    <row r="451" spans="40:168">
      <c r="AN451" s="14"/>
      <c r="AO451" s="14"/>
      <c r="AP451" s="5"/>
      <c r="AQ451" s="25"/>
      <c r="AR451" s="25"/>
      <c r="AS451" s="96"/>
      <c r="AT451" s="83"/>
      <c r="AU451" s="14"/>
      <c r="AX451" s="83"/>
      <c r="AY451" s="83"/>
      <c r="AZ451" s="83"/>
      <c r="BA451" s="83"/>
      <c r="BJ451" s="54"/>
      <c r="BK451" s="22"/>
      <c r="BL451" s="24"/>
      <c r="BP451" s="23"/>
      <c r="BQ451" s="24"/>
      <c r="BR451" s="22"/>
      <c r="BS451" s="24"/>
      <c r="BT451" s="24"/>
      <c r="BU451" s="23"/>
      <c r="BV451" s="26"/>
      <c r="BX451" s="6"/>
      <c r="BY451" s="24"/>
      <c r="BZ451" s="109"/>
      <c r="CA451" s="66"/>
      <c r="CB451" s="5"/>
      <c r="CC451" s="68"/>
      <c r="CD451" s="67"/>
      <c r="CE451" s="67"/>
      <c r="CF451" s="64"/>
      <c r="CG451" s="5"/>
      <c r="CH451" s="69"/>
      <c r="CI451" s="6"/>
      <c r="CJ451" s="5"/>
      <c r="CK451" s="25"/>
      <c r="CL451" s="5"/>
      <c r="DN451" s="14"/>
      <c r="DO451" s="14"/>
      <c r="DP451" s="5"/>
      <c r="DQ451" s="25"/>
      <c r="DR451" s="25"/>
      <c r="DS451" s="96"/>
      <c r="DT451" s="83"/>
      <c r="DU451" s="14"/>
      <c r="DX451" s="83"/>
      <c r="DY451" s="83"/>
      <c r="DZ451" s="83"/>
      <c r="EA451" s="83"/>
      <c r="EJ451" s="54"/>
      <c r="EK451" s="22"/>
      <c r="EL451" s="24"/>
      <c r="EP451" s="23"/>
      <c r="EQ451" s="24"/>
      <c r="ER451" s="22"/>
      <c r="ES451" s="24"/>
      <c r="ET451" s="24"/>
      <c r="EU451" s="23"/>
      <c r="EV451" s="26"/>
      <c r="EX451" s="6"/>
      <c r="EY451" s="24"/>
      <c r="EZ451" s="109"/>
      <c r="FA451" s="66"/>
      <c r="FB451" s="5"/>
      <c r="FC451" s="68"/>
      <c r="FD451" s="67"/>
      <c r="FE451" s="67"/>
      <c r="FF451" s="64"/>
      <c r="FG451" s="5"/>
      <c r="FH451" s="69"/>
      <c r="FI451" s="6"/>
      <c r="FJ451" s="5"/>
      <c r="FK451" s="25"/>
      <c r="FL451" s="5"/>
    </row>
    <row r="452" spans="40:168">
      <c r="AN452" s="14"/>
      <c r="AO452" s="14"/>
      <c r="AP452" s="5"/>
      <c r="AQ452" s="25"/>
      <c r="AR452" s="25"/>
      <c r="AS452" s="96"/>
      <c r="AT452" s="83"/>
      <c r="AU452" s="14"/>
      <c r="AX452" s="83"/>
      <c r="AY452" s="83"/>
      <c r="AZ452" s="83"/>
      <c r="BA452" s="83"/>
      <c r="BJ452" s="54"/>
      <c r="BK452" s="22"/>
      <c r="BL452" s="24"/>
      <c r="BP452" s="23"/>
      <c r="BQ452" s="24"/>
      <c r="BR452" s="22"/>
      <c r="BS452" s="24"/>
      <c r="BT452" s="24"/>
      <c r="BU452" s="23"/>
      <c r="BV452" s="26"/>
      <c r="BX452" s="6"/>
      <c r="BY452" s="24"/>
      <c r="BZ452" s="109"/>
      <c r="CA452" s="66"/>
      <c r="CB452" s="5"/>
      <c r="CC452" s="68"/>
      <c r="CD452" s="67"/>
      <c r="CE452" s="67"/>
      <c r="CF452" s="64"/>
      <c r="CG452" s="5"/>
      <c r="CH452" s="69"/>
      <c r="CI452" s="6"/>
      <c r="CJ452" s="5"/>
      <c r="CK452" s="25"/>
      <c r="CL452" s="5"/>
      <c r="DN452" s="14"/>
      <c r="DO452" s="14"/>
      <c r="DP452" s="5"/>
      <c r="DQ452" s="25"/>
      <c r="DR452" s="25"/>
      <c r="DS452" s="96"/>
      <c r="DT452" s="83"/>
      <c r="DU452" s="14"/>
      <c r="DX452" s="83"/>
      <c r="DY452" s="83"/>
      <c r="DZ452" s="83"/>
      <c r="EA452" s="83"/>
      <c r="EJ452" s="54"/>
      <c r="EK452" s="22"/>
      <c r="EL452" s="24"/>
      <c r="EP452" s="23"/>
      <c r="EQ452" s="24"/>
      <c r="ER452" s="22"/>
      <c r="ES452" s="24"/>
      <c r="ET452" s="24"/>
      <c r="EU452" s="23"/>
      <c r="EV452" s="26"/>
      <c r="EX452" s="6"/>
      <c r="EY452" s="24"/>
      <c r="EZ452" s="109"/>
      <c r="FA452" s="66"/>
      <c r="FB452" s="5"/>
      <c r="FC452" s="68"/>
      <c r="FD452" s="67"/>
      <c r="FE452" s="67"/>
      <c r="FF452" s="64"/>
      <c r="FG452" s="5"/>
      <c r="FH452" s="69"/>
      <c r="FI452" s="6"/>
      <c r="FJ452" s="5"/>
      <c r="FK452" s="25"/>
      <c r="FL452" s="5"/>
    </row>
    <row r="453" spans="40:168">
      <c r="AN453" s="14"/>
      <c r="AO453" s="14"/>
      <c r="AP453" s="5"/>
      <c r="AQ453" s="25"/>
      <c r="AR453" s="25"/>
      <c r="AS453" s="96"/>
      <c r="AT453" s="83"/>
      <c r="AU453" s="14"/>
      <c r="AX453" s="83"/>
      <c r="AY453" s="83"/>
      <c r="AZ453" s="83"/>
      <c r="BA453" s="83"/>
      <c r="BJ453" s="54"/>
      <c r="BK453" s="22"/>
      <c r="BL453" s="24"/>
      <c r="BP453" s="23"/>
      <c r="BQ453" s="24"/>
      <c r="BR453" s="22"/>
      <c r="BS453" s="24"/>
      <c r="BT453" s="24"/>
      <c r="BU453" s="23"/>
      <c r="BV453" s="26"/>
      <c r="BX453" s="6"/>
      <c r="BY453" s="24"/>
      <c r="BZ453" s="109"/>
      <c r="CA453" s="66"/>
      <c r="CB453" s="5"/>
      <c r="CC453" s="68"/>
      <c r="CD453" s="67"/>
      <c r="CE453" s="67"/>
      <c r="CF453" s="64"/>
      <c r="CG453" s="5"/>
      <c r="CH453" s="69"/>
      <c r="CI453" s="6"/>
      <c r="CJ453" s="5"/>
      <c r="CK453" s="25"/>
      <c r="CL453" s="5"/>
      <c r="DN453" s="14"/>
      <c r="DO453" s="14"/>
      <c r="DP453" s="5"/>
      <c r="DQ453" s="25"/>
      <c r="DR453" s="25"/>
      <c r="DS453" s="96"/>
      <c r="DT453" s="83"/>
      <c r="DU453" s="14"/>
      <c r="DX453" s="83"/>
      <c r="DY453" s="83"/>
      <c r="DZ453" s="83"/>
      <c r="EA453" s="83"/>
      <c r="EJ453" s="54"/>
      <c r="EK453" s="22"/>
      <c r="EL453" s="24"/>
      <c r="EP453" s="23"/>
      <c r="EQ453" s="24"/>
      <c r="ER453" s="22"/>
      <c r="ES453" s="24"/>
      <c r="ET453" s="24"/>
      <c r="EU453" s="23"/>
      <c r="EV453" s="26"/>
      <c r="EX453" s="6"/>
      <c r="EY453" s="24"/>
      <c r="EZ453" s="109"/>
      <c r="FA453" s="66"/>
      <c r="FB453" s="5"/>
      <c r="FC453" s="68"/>
      <c r="FD453" s="67"/>
      <c r="FE453" s="67"/>
      <c r="FF453" s="64"/>
      <c r="FG453" s="5"/>
      <c r="FH453" s="69"/>
      <c r="FI453" s="6"/>
      <c r="FJ453" s="5"/>
      <c r="FK453" s="25"/>
      <c r="FL453" s="5"/>
    </row>
    <row r="454" spans="40:168">
      <c r="AN454" s="14"/>
      <c r="AO454" s="14"/>
      <c r="AP454" s="5"/>
      <c r="AQ454" s="25"/>
      <c r="AR454" s="25"/>
      <c r="AS454" s="96"/>
      <c r="AT454" s="83"/>
      <c r="AU454" s="14"/>
      <c r="AX454" s="83"/>
      <c r="AY454" s="83"/>
      <c r="AZ454" s="83"/>
      <c r="BA454" s="83"/>
      <c r="BJ454" s="54"/>
      <c r="BK454" s="22"/>
      <c r="BL454" s="24"/>
      <c r="BP454" s="23"/>
      <c r="BQ454" s="24"/>
      <c r="BR454" s="22"/>
      <c r="BS454" s="24"/>
      <c r="BT454" s="24"/>
      <c r="BU454" s="23"/>
      <c r="BV454" s="26"/>
      <c r="BX454" s="6"/>
      <c r="BY454" s="24"/>
      <c r="BZ454" s="109"/>
      <c r="CA454" s="66"/>
      <c r="CB454" s="5"/>
      <c r="CC454" s="68"/>
      <c r="CD454" s="67"/>
      <c r="CE454" s="67"/>
      <c r="CF454" s="64"/>
      <c r="CG454" s="5"/>
      <c r="CH454" s="69"/>
      <c r="CI454" s="6"/>
      <c r="CJ454" s="5"/>
      <c r="CK454" s="25"/>
      <c r="CL454" s="5"/>
      <c r="DN454" s="14"/>
      <c r="DO454" s="14"/>
      <c r="DP454" s="5"/>
      <c r="DQ454" s="25"/>
      <c r="DR454" s="25"/>
      <c r="DS454" s="96"/>
      <c r="DT454" s="83"/>
      <c r="DU454" s="14"/>
      <c r="DX454" s="83"/>
      <c r="DY454" s="83"/>
      <c r="DZ454" s="83"/>
      <c r="EA454" s="83"/>
      <c r="EJ454" s="54"/>
      <c r="EK454" s="22"/>
      <c r="EL454" s="24"/>
      <c r="EP454" s="23"/>
      <c r="EQ454" s="24"/>
      <c r="ER454" s="22"/>
      <c r="ES454" s="24"/>
      <c r="ET454" s="24"/>
      <c r="EU454" s="23"/>
      <c r="EV454" s="26"/>
      <c r="EX454" s="6"/>
      <c r="EY454" s="24"/>
      <c r="EZ454" s="109"/>
      <c r="FA454" s="66"/>
      <c r="FB454" s="5"/>
      <c r="FC454" s="68"/>
      <c r="FD454" s="67"/>
      <c r="FE454" s="67"/>
      <c r="FF454" s="64"/>
      <c r="FG454" s="5"/>
      <c r="FH454" s="69"/>
      <c r="FI454" s="6"/>
      <c r="FJ454" s="5"/>
      <c r="FK454" s="25"/>
      <c r="FL454" s="5"/>
    </row>
    <row r="455" spans="40:168">
      <c r="AN455" s="14"/>
      <c r="AO455" s="14"/>
      <c r="AP455" s="5"/>
      <c r="AQ455" s="25"/>
      <c r="AR455" s="25"/>
      <c r="AS455" s="96"/>
      <c r="AT455" s="83"/>
      <c r="AU455" s="14"/>
      <c r="AX455" s="83"/>
      <c r="AY455" s="83"/>
      <c r="AZ455" s="83"/>
      <c r="BA455" s="83"/>
      <c r="BJ455" s="54"/>
      <c r="BK455" s="22"/>
      <c r="BL455" s="24"/>
      <c r="BP455" s="23"/>
      <c r="BQ455" s="24"/>
      <c r="BR455" s="22"/>
      <c r="BS455" s="24"/>
      <c r="BT455" s="24"/>
      <c r="BU455" s="23"/>
      <c r="BV455" s="26"/>
      <c r="BX455" s="6"/>
      <c r="BY455" s="24"/>
      <c r="BZ455" s="109"/>
      <c r="CA455" s="66"/>
      <c r="CB455" s="5"/>
      <c r="CC455" s="68"/>
      <c r="CD455" s="67"/>
      <c r="CE455" s="67"/>
      <c r="CF455" s="64"/>
      <c r="CG455" s="5"/>
      <c r="CH455" s="69"/>
      <c r="CI455" s="6"/>
      <c r="CJ455" s="5"/>
      <c r="CK455" s="25"/>
      <c r="CL455" s="5"/>
      <c r="DN455" s="14"/>
      <c r="DO455" s="14"/>
      <c r="DP455" s="5"/>
      <c r="DQ455" s="25"/>
      <c r="DR455" s="25"/>
      <c r="DS455" s="96"/>
      <c r="DT455" s="83"/>
      <c r="DU455" s="14"/>
      <c r="DX455" s="83"/>
      <c r="DY455" s="83"/>
      <c r="DZ455" s="83"/>
      <c r="EA455" s="83"/>
      <c r="EJ455" s="54"/>
      <c r="EK455" s="22"/>
      <c r="EL455" s="24"/>
      <c r="EP455" s="23"/>
      <c r="EQ455" s="24"/>
      <c r="ER455" s="22"/>
      <c r="ES455" s="24"/>
      <c r="ET455" s="24"/>
      <c r="EU455" s="23"/>
      <c r="EV455" s="26"/>
      <c r="EX455" s="6"/>
      <c r="EY455" s="24"/>
      <c r="EZ455" s="109"/>
      <c r="FA455" s="66"/>
      <c r="FB455" s="5"/>
      <c r="FC455" s="68"/>
      <c r="FD455" s="67"/>
      <c r="FE455" s="67"/>
      <c r="FF455" s="64"/>
      <c r="FG455" s="5"/>
      <c r="FH455" s="69"/>
      <c r="FI455" s="6"/>
      <c r="FJ455" s="5"/>
      <c r="FK455" s="25"/>
      <c r="FL455" s="5"/>
    </row>
    <row r="456" spans="40:168">
      <c r="AN456" s="14"/>
      <c r="AO456" s="14"/>
      <c r="AP456" s="5"/>
      <c r="AQ456" s="25"/>
      <c r="AR456" s="25"/>
      <c r="AS456" s="96"/>
      <c r="AT456" s="83"/>
      <c r="AU456" s="14"/>
      <c r="AX456" s="83"/>
      <c r="AY456" s="83"/>
      <c r="AZ456" s="83"/>
      <c r="BA456" s="83"/>
      <c r="BJ456" s="54"/>
      <c r="BK456" s="22"/>
      <c r="BL456" s="24"/>
      <c r="BP456" s="23"/>
      <c r="BQ456" s="24"/>
      <c r="BR456" s="22"/>
      <c r="BS456" s="24"/>
      <c r="BT456" s="24"/>
      <c r="BU456" s="23"/>
      <c r="BV456" s="26"/>
      <c r="BX456" s="6"/>
      <c r="BY456" s="24"/>
      <c r="BZ456" s="109"/>
      <c r="CA456" s="66"/>
      <c r="CB456" s="5"/>
      <c r="CC456" s="68"/>
      <c r="CD456" s="67"/>
      <c r="CE456" s="67"/>
      <c r="CF456" s="64"/>
      <c r="CG456" s="5"/>
      <c r="CH456" s="69"/>
      <c r="CI456" s="6"/>
      <c r="CJ456" s="5"/>
      <c r="CK456" s="25"/>
      <c r="CL456" s="5"/>
      <c r="DN456" s="14"/>
      <c r="DO456" s="14"/>
      <c r="DP456" s="5"/>
      <c r="DQ456" s="25"/>
      <c r="DR456" s="25"/>
      <c r="DS456" s="96"/>
      <c r="DT456" s="83"/>
      <c r="DU456" s="14"/>
      <c r="DX456" s="83"/>
      <c r="DY456" s="83"/>
      <c r="DZ456" s="83"/>
      <c r="EA456" s="83"/>
      <c r="EJ456" s="54"/>
      <c r="EK456" s="22"/>
      <c r="EL456" s="24"/>
      <c r="EP456" s="23"/>
      <c r="EQ456" s="24"/>
      <c r="ER456" s="22"/>
      <c r="ES456" s="24"/>
      <c r="ET456" s="24"/>
      <c r="EU456" s="23"/>
      <c r="EV456" s="26"/>
      <c r="EX456" s="6"/>
      <c r="EY456" s="24"/>
      <c r="EZ456" s="109"/>
      <c r="FA456" s="66"/>
      <c r="FB456" s="5"/>
      <c r="FC456" s="68"/>
      <c r="FD456" s="67"/>
      <c r="FE456" s="67"/>
      <c r="FF456" s="64"/>
      <c r="FG456" s="5"/>
      <c r="FH456" s="69"/>
      <c r="FI456" s="6"/>
      <c r="FJ456" s="5"/>
      <c r="FK456" s="25"/>
      <c r="FL456" s="5"/>
    </row>
    <row r="457" spans="40:168">
      <c r="AN457" s="14"/>
      <c r="AO457" s="14"/>
      <c r="AP457" s="5"/>
      <c r="AQ457" s="25"/>
      <c r="AR457" s="25"/>
      <c r="AS457" s="96"/>
      <c r="AT457" s="83"/>
      <c r="AU457" s="14"/>
      <c r="AX457" s="83"/>
      <c r="AY457" s="83"/>
      <c r="AZ457" s="83"/>
      <c r="BA457" s="83"/>
      <c r="BJ457" s="54"/>
      <c r="BK457" s="22"/>
      <c r="BL457" s="24"/>
      <c r="BP457" s="23"/>
      <c r="BQ457" s="24"/>
      <c r="BR457" s="22"/>
      <c r="BS457" s="24"/>
      <c r="BT457" s="24"/>
      <c r="BU457" s="23"/>
      <c r="BV457" s="26"/>
      <c r="BX457" s="6"/>
      <c r="BY457" s="24"/>
      <c r="BZ457" s="109"/>
      <c r="CA457" s="66"/>
      <c r="CB457" s="5"/>
      <c r="CC457" s="68"/>
      <c r="CD457" s="67"/>
      <c r="CE457" s="67"/>
      <c r="CF457" s="64"/>
      <c r="CG457" s="5"/>
      <c r="CH457" s="69"/>
      <c r="CI457" s="6"/>
      <c r="CJ457" s="5"/>
      <c r="CK457" s="25"/>
      <c r="CL457" s="5"/>
      <c r="DN457" s="14"/>
      <c r="DO457" s="14"/>
      <c r="DP457" s="5"/>
      <c r="DQ457" s="25"/>
      <c r="DR457" s="25"/>
      <c r="DS457" s="96"/>
      <c r="DT457" s="83"/>
      <c r="DU457" s="14"/>
      <c r="DX457" s="83"/>
      <c r="DY457" s="83"/>
      <c r="DZ457" s="83"/>
      <c r="EA457" s="83"/>
      <c r="EJ457" s="54"/>
      <c r="EK457" s="22"/>
      <c r="EL457" s="24"/>
      <c r="EP457" s="23"/>
      <c r="EQ457" s="24"/>
      <c r="ER457" s="22"/>
      <c r="ES457" s="24"/>
      <c r="ET457" s="24"/>
      <c r="EU457" s="23"/>
      <c r="EV457" s="26"/>
      <c r="EX457" s="6"/>
      <c r="EY457" s="24"/>
      <c r="EZ457" s="109"/>
      <c r="FA457" s="66"/>
      <c r="FB457" s="5"/>
      <c r="FC457" s="68"/>
      <c r="FD457" s="67"/>
      <c r="FE457" s="67"/>
      <c r="FF457" s="64"/>
      <c r="FG457" s="5"/>
      <c r="FH457" s="69"/>
      <c r="FI457" s="6"/>
      <c r="FJ457" s="5"/>
      <c r="FK457" s="25"/>
      <c r="FL457" s="5"/>
    </row>
    <row r="458" spans="40:168">
      <c r="AN458" s="14"/>
      <c r="AO458" s="14"/>
      <c r="AP458" s="5"/>
      <c r="AQ458" s="25"/>
      <c r="AR458" s="25"/>
      <c r="AS458" s="96"/>
      <c r="AT458" s="83"/>
      <c r="AU458" s="14"/>
      <c r="AX458" s="83"/>
      <c r="AY458" s="83"/>
      <c r="AZ458" s="83"/>
      <c r="BA458" s="83"/>
      <c r="BJ458" s="54"/>
      <c r="BK458" s="22"/>
      <c r="BL458" s="24"/>
      <c r="BP458" s="23"/>
      <c r="BQ458" s="24"/>
      <c r="BR458" s="22"/>
      <c r="BS458" s="24"/>
      <c r="BT458" s="24"/>
      <c r="BU458" s="23"/>
      <c r="BV458" s="26"/>
      <c r="BX458" s="6"/>
      <c r="BY458" s="24"/>
      <c r="BZ458" s="109"/>
      <c r="CA458" s="66"/>
      <c r="CB458" s="5"/>
      <c r="CC458" s="68"/>
      <c r="CD458" s="67"/>
      <c r="CE458" s="67"/>
      <c r="CF458" s="64"/>
      <c r="CG458" s="5"/>
      <c r="CH458" s="69"/>
      <c r="CI458" s="6"/>
      <c r="CJ458" s="5"/>
      <c r="CK458" s="25"/>
      <c r="CL458" s="5"/>
      <c r="DN458" s="14"/>
      <c r="DO458" s="14"/>
      <c r="DP458" s="5"/>
      <c r="DQ458" s="25"/>
      <c r="DR458" s="25"/>
      <c r="DS458" s="96"/>
      <c r="DT458" s="83"/>
      <c r="DU458" s="14"/>
      <c r="DX458" s="83"/>
      <c r="DY458" s="83"/>
      <c r="DZ458" s="83"/>
      <c r="EA458" s="83"/>
      <c r="EJ458" s="54"/>
      <c r="EK458" s="22"/>
      <c r="EL458" s="24"/>
      <c r="EP458" s="23"/>
      <c r="EQ458" s="24"/>
      <c r="ER458" s="22"/>
      <c r="ES458" s="24"/>
      <c r="ET458" s="24"/>
      <c r="EU458" s="23"/>
      <c r="EV458" s="26"/>
      <c r="EX458" s="6"/>
      <c r="EY458" s="24"/>
      <c r="EZ458" s="109"/>
      <c r="FA458" s="66"/>
      <c r="FB458" s="5"/>
      <c r="FC458" s="68"/>
      <c r="FD458" s="67"/>
      <c r="FE458" s="67"/>
      <c r="FF458" s="64"/>
      <c r="FG458" s="5"/>
      <c r="FH458" s="69"/>
      <c r="FI458" s="6"/>
      <c r="FJ458" s="5"/>
      <c r="FK458" s="25"/>
      <c r="FL458" s="5"/>
    </row>
    <row r="459" spans="40:168">
      <c r="AN459" s="14"/>
      <c r="AO459" s="14"/>
      <c r="AP459" s="5"/>
      <c r="AQ459" s="25"/>
      <c r="AR459" s="25"/>
      <c r="AS459" s="96"/>
      <c r="AT459" s="83"/>
      <c r="AU459" s="14"/>
      <c r="AX459" s="83"/>
      <c r="AY459" s="83"/>
      <c r="AZ459" s="83"/>
      <c r="BA459" s="83"/>
      <c r="BJ459" s="54"/>
      <c r="BK459" s="22"/>
      <c r="BL459" s="24"/>
      <c r="BP459" s="23"/>
      <c r="BQ459" s="24"/>
      <c r="BR459" s="22"/>
      <c r="BS459" s="24"/>
      <c r="BT459" s="24"/>
      <c r="BU459" s="23"/>
      <c r="BV459" s="26"/>
      <c r="BX459" s="6"/>
      <c r="BY459" s="24"/>
      <c r="BZ459" s="109"/>
      <c r="CA459" s="66"/>
      <c r="CB459" s="5"/>
      <c r="CC459" s="68"/>
      <c r="CD459" s="67"/>
      <c r="CE459" s="67"/>
      <c r="CF459" s="64"/>
      <c r="CG459" s="5"/>
      <c r="CH459" s="69"/>
      <c r="CI459" s="6"/>
      <c r="CJ459" s="5"/>
      <c r="CK459" s="25"/>
      <c r="CL459" s="5"/>
      <c r="DN459" s="14"/>
      <c r="DO459" s="14"/>
      <c r="DP459" s="5"/>
      <c r="DQ459" s="25"/>
      <c r="DR459" s="25"/>
      <c r="DS459" s="96"/>
      <c r="DT459" s="83"/>
      <c r="DU459" s="14"/>
      <c r="DX459" s="83"/>
      <c r="DY459" s="83"/>
      <c r="DZ459" s="83"/>
      <c r="EA459" s="83"/>
      <c r="EJ459" s="54"/>
      <c r="EK459" s="22"/>
      <c r="EL459" s="24"/>
      <c r="EP459" s="23"/>
      <c r="EQ459" s="24"/>
      <c r="ER459" s="22"/>
      <c r="ES459" s="24"/>
      <c r="ET459" s="24"/>
      <c r="EU459" s="23"/>
      <c r="EV459" s="26"/>
      <c r="EX459" s="6"/>
      <c r="EY459" s="24"/>
      <c r="EZ459" s="109"/>
      <c r="FA459" s="66"/>
      <c r="FB459" s="5"/>
      <c r="FC459" s="68"/>
      <c r="FD459" s="67"/>
      <c r="FE459" s="67"/>
      <c r="FF459" s="64"/>
      <c r="FG459" s="5"/>
      <c r="FH459" s="69"/>
      <c r="FI459" s="6"/>
      <c r="FJ459" s="5"/>
      <c r="FK459" s="25"/>
      <c r="FL459" s="5"/>
    </row>
    <row r="460" spans="40:168">
      <c r="AN460" s="14"/>
      <c r="AO460" s="14"/>
      <c r="AP460" s="5"/>
      <c r="AQ460" s="25"/>
      <c r="AR460" s="25"/>
      <c r="AS460" s="96"/>
      <c r="AT460" s="83"/>
      <c r="AU460" s="14"/>
      <c r="AX460" s="83"/>
      <c r="AY460" s="83"/>
      <c r="AZ460" s="83"/>
      <c r="BA460" s="83"/>
      <c r="BJ460" s="54"/>
      <c r="BK460" s="22"/>
      <c r="BL460" s="24"/>
      <c r="BP460" s="23"/>
      <c r="BQ460" s="24"/>
      <c r="BR460" s="22"/>
      <c r="BS460" s="24"/>
      <c r="BT460" s="24"/>
      <c r="BU460" s="23"/>
      <c r="BV460" s="26"/>
      <c r="BX460" s="6"/>
      <c r="BY460" s="24"/>
      <c r="BZ460" s="109"/>
      <c r="CA460" s="66"/>
      <c r="CB460" s="5"/>
      <c r="CC460" s="68"/>
      <c r="CD460" s="67"/>
      <c r="CE460" s="67"/>
      <c r="CF460" s="64"/>
      <c r="CG460" s="5"/>
      <c r="CH460" s="69"/>
      <c r="CI460" s="6"/>
      <c r="CJ460" s="5"/>
      <c r="CK460" s="25"/>
      <c r="CL460" s="5"/>
      <c r="DN460" s="14"/>
      <c r="DO460" s="14"/>
      <c r="DP460" s="5"/>
      <c r="DQ460" s="25"/>
      <c r="DR460" s="25"/>
      <c r="DS460" s="96"/>
      <c r="DT460" s="83"/>
      <c r="DU460" s="14"/>
      <c r="DX460" s="83"/>
      <c r="DY460" s="83"/>
      <c r="DZ460" s="83"/>
      <c r="EA460" s="83"/>
      <c r="EJ460" s="54"/>
      <c r="EK460" s="22"/>
      <c r="EL460" s="24"/>
      <c r="EP460" s="23"/>
      <c r="EQ460" s="24"/>
      <c r="ER460" s="22"/>
      <c r="ES460" s="24"/>
      <c r="ET460" s="24"/>
      <c r="EU460" s="23"/>
      <c r="EV460" s="26"/>
      <c r="EX460" s="6"/>
      <c r="EY460" s="24"/>
      <c r="EZ460" s="109"/>
      <c r="FA460" s="66"/>
      <c r="FB460" s="5"/>
      <c r="FC460" s="68"/>
      <c r="FD460" s="67"/>
      <c r="FE460" s="67"/>
      <c r="FF460" s="64"/>
      <c r="FG460" s="5"/>
      <c r="FH460" s="69"/>
      <c r="FI460" s="6"/>
      <c r="FJ460" s="5"/>
      <c r="FK460" s="25"/>
      <c r="FL460" s="5"/>
    </row>
    <row r="461" spans="40:168">
      <c r="AN461" s="14"/>
      <c r="AO461" s="14"/>
      <c r="AP461" s="5"/>
      <c r="AQ461" s="25"/>
      <c r="AR461" s="25"/>
      <c r="AS461" s="96"/>
      <c r="AT461" s="83"/>
      <c r="AU461" s="14"/>
      <c r="AX461" s="83"/>
      <c r="AY461" s="83"/>
      <c r="AZ461" s="83"/>
      <c r="BA461" s="83"/>
      <c r="BJ461" s="54"/>
      <c r="BK461" s="22"/>
      <c r="BL461" s="24"/>
      <c r="BP461" s="23"/>
      <c r="BQ461" s="24"/>
      <c r="BR461" s="22"/>
      <c r="BS461" s="24"/>
      <c r="BT461" s="24"/>
      <c r="BU461" s="23"/>
      <c r="BV461" s="26"/>
      <c r="BX461" s="6"/>
      <c r="BY461" s="24"/>
      <c r="BZ461" s="109"/>
      <c r="CA461" s="66"/>
      <c r="CB461" s="5"/>
      <c r="CC461" s="68"/>
      <c r="CD461" s="67"/>
      <c r="CE461" s="67"/>
      <c r="CF461" s="64"/>
      <c r="CG461" s="5"/>
      <c r="CH461" s="69"/>
      <c r="CI461" s="6"/>
      <c r="CJ461" s="5"/>
      <c r="CK461" s="25"/>
      <c r="CL461" s="5"/>
      <c r="DN461" s="14"/>
      <c r="DO461" s="14"/>
      <c r="DP461" s="5"/>
      <c r="DQ461" s="25"/>
      <c r="DR461" s="25"/>
      <c r="DS461" s="96"/>
      <c r="DT461" s="83"/>
      <c r="DU461" s="14"/>
      <c r="DX461" s="83"/>
      <c r="DY461" s="83"/>
      <c r="DZ461" s="83"/>
      <c r="EA461" s="83"/>
      <c r="EJ461" s="54"/>
      <c r="EK461" s="22"/>
      <c r="EL461" s="24"/>
      <c r="EP461" s="23"/>
      <c r="EQ461" s="24"/>
      <c r="ER461" s="22"/>
      <c r="ES461" s="24"/>
      <c r="ET461" s="24"/>
      <c r="EU461" s="23"/>
      <c r="EV461" s="26"/>
      <c r="EX461" s="6"/>
      <c r="EY461" s="24"/>
      <c r="EZ461" s="109"/>
      <c r="FA461" s="66"/>
      <c r="FB461" s="5"/>
      <c r="FC461" s="68"/>
      <c r="FD461" s="67"/>
      <c r="FE461" s="67"/>
      <c r="FF461" s="64"/>
      <c r="FG461" s="5"/>
      <c r="FH461" s="69"/>
      <c r="FI461" s="6"/>
      <c r="FJ461" s="5"/>
      <c r="FK461" s="25"/>
      <c r="FL461" s="5"/>
    </row>
    <row r="462" spans="40:168">
      <c r="AN462" s="14"/>
      <c r="AO462" s="14"/>
      <c r="AP462" s="5"/>
      <c r="AQ462" s="25"/>
      <c r="AR462" s="25"/>
      <c r="AS462" s="96"/>
      <c r="AT462" s="83"/>
      <c r="AU462" s="14"/>
      <c r="AX462" s="83"/>
      <c r="AY462" s="83"/>
      <c r="AZ462" s="83"/>
      <c r="BA462" s="83"/>
      <c r="BJ462" s="54"/>
      <c r="BK462" s="22"/>
      <c r="BL462" s="24"/>
      <c r="BP462" s="23"/>
      <c r="BQ462" s="24"/>
      <c r="BR462" s="22"/>
      <c r="BS462" s="24"/>
      <c r="BT462" s="24"/>
      <c r="BU462" s="23"/>
      <c r="BV462" s="26"/>
      <c r="BX462" s="6"/>
      <c r="BY462" s="24"/>
      <c r="BZ462" s="109"/>
      <c r="CA462" s="66"/>
      <c r="CB462" s="5"/>
      <c r="CC462" s="68"/>
      <c r="CD462" s="67"/>
      <c r="CE462" s="67"/>
      <c r="CF462" s="64"/>
      <c r="CG462" s="5"/>
      <c r="CH462" s="69"/>
      <c r="CI462" s="6"/>
      <c r="CJ462" s="5"/>
      <c r="CK462" s="25"/>
      <c r="CL462" s="5"/>
      <c r="DN462" s="14"/>
      <c r="DO462" s="14"/>
      <c r="DP462" s="5"/>
      <c r="DQ462" s="25"/>
      <c r="DR462" s="25"/>
      <c r="DS462" s="96"/>
      <c r="DT462" s="83"/>
      <c r="DU462" s="14"/>
      <c r="DX462" s="83"/>
      <c r="DY462" s="83"/>
      <c r="DZ462" s="83"/>
      <c r="EA462" s="83"/>
      <c r="EJ462" s="54"/>
      <c r="EK462" s="22"/>
      <c r="EL462" s="24"/>
      <c r="EP462" s="23"/>
      <c r="EQ462" s="24"/>
      <c r="ER462" s="22"/>
      <c r="ES462" s="24"/>
      <c r="ET462" s="24"/>
      <c r="EU462" s="23"/>
      <c r="EV462" s="26"/>
      <c r="EX462" s="6"/>
      <c r="EY462" s="24"/>
      <c r="EZ462" s="109"/>
      <c r="FA462" s="66"/>
      <c r="FB462" s="5"/>
      <c r="FC462" s="68"/>
      <c r="FD462" s="67"/>
      <c r="FE462" s="67"/>
      <c r="FF462" s="64"/>
      <c r="FG462" s="5"/>
      <c r="FH462" s="69"/>
      <c r="FI462" s="6"/>
      <c r="FJ462" s="5"/>
      <c r="FK462" s="25"/>
      <c r="FL462" s="5"/>
    </row>
    <row r="463" spans="40:168">
      <c r="AN463" s="14"/>
      <c r="AO463" s="14"/>
      <c r="AP463" s="5"/>
      <c r="AQ463" s="25"/>
      <c r="AR463" s="25"/>
      <c r="AS463" s="96"/>
      <c r="AT463" s="83"/>
      <c r="AU463" s="14"/>
      <c r="AX463" s="83"/>
      <c r="AY463" s="83"/>
      <c r="AZ463" s="83"/>
      <c r="BA463" s="83"/>
      <c r="BJ463" s="54"/>
      <c r="BK463" s="22"/>
      <c r="BL463" s="24"/>
      <c r="BP463" s="23"/>
      <c r="BQ463" s="24"/>
      <c r="BR463" s="22"/>
      <c r="BS463" s="24"/>
      <c r="BT463" s="24"/>
      <c r="BU463" s="23"/>
      <c r="BV463" s="26"/>
      <c r="BX463" s="6"/>
      <c r="BY463" s="24"/>
      <c r="BZ463" s="109"/>
      <c r="CA463" s="66"/>
      <c r="CB463" s="5"/>
      <c r="CC463" s="68"/>
      <c r="CD463" s="67"/>
      <c r="CE463" s="67"/>
      <c r="CF463" s="64"/>
      <c r="CG463" s="5"/>
      <c r="CH463" s="69"/>
      <c r="CI463" s="6"/>
      <c r="CJ463" s="5"/>
      <c r="CK463" s="25"/>
      <c r="CL463" s="5"/>
      <c r="DN463" s="14"/>
      <c r="DO463" s="14"/>
      <c r="DP463" s="5"/>
      <c r="DQ463" s="25"/>
      <c r="DR463" s="25"/>
      <c r="DS463" s="96"/>
      <c r="DT463" s="83"/>
      <c r="DU463" s="14"/>
      <c r="DX463" s="83"/>
      <c r="DY463" s="83"/>
      <c r="DZ463" s="83"/>
      <c r="EA463" s="83"/>
      <c r="EJ463" s="54"/>
      <c r="EK463" s="22"/>
      <c r="EL463" s="24"/>
      <c r="EP463" s="23"/>
      <c r="EQ463" s="24"/>
      <c r="ER463" s="22"/>
      <c r="ES463" s="24"/>
      <c r="ET463" s="24"/>
      <c r="EU463" s="23"/>
      <c r="EV463" s="26"/>
      <c r="EX463" s="6"/>
      <c r="EY463" s="24"/>
      <c r="EZ463" s="109"/>
      <c r="FA463" s="66"/>
      <c r="FB463" s="5"/>
      <c r="FC463" s="68"/>
      <c r="FD463" s="67"/>
      <c r="FE463" s="67"/>
      <c r="FF463" s="64"/>
      <c r="FG463" s="5"/>
      <c r="FH463" s="69"/>
      <c r="FI463" s="6"/>
      <c r="FJ463" s="5"/>
      <c r="FK463" s="25"/>
      <c r="FL463" s="5"/>
    </row>
    <row r="464" spans="40:168">
      <c r="AN464" s="14"/>
      <c r="AO464" s="14"/>
      <c r="AP464" s="5"/>
      <c r="AQ464" s="25"/>
      <c r="AR464" s="25"/>
      <c r="AS464" s="96"/>
      <c r="AT464" s="83"/>
      <c r="AU464" s="14"/>
      <c r="AX464" s="83"/>
      <c r="AY464" s="83"/>
      <c r="AZ464" s="83"/>
      <c r="BA464" s="83"/>
      <c r="BJ464" s="54"/>
      <c r="BK464" s="22"/>
      <c r="BL464" s="24"/>
      <c r="BP464" s="23"/>
      <c r="BQ464" s="24"/>
      <c r="BR464" s="22"/>
      <c r="BS464" s="24"/>
      <c r="BT464" s="24"/>
      <c r="BU464" s="23"/>
      <c r="BV464" s="26"/>
      <c r="BX464" s="6"/>
      <c r="BY464" s="24"/>
      <c r="BZ464" s="109"/>
      <c r="CA464" s="66"/>
      <c r="CB464" s="5"/>
      <c r="CC464" s="68"/>
      <c r="CD464" s="67"/>
      <c r="CE464" s="67"/>
      <c r="CF464" s="64"/>
      <c r="CG464" s="5"/>
      <c r="CH464" s="69"/>
      <c r="CI464" s="6"/>
      <c r="CJ464" s="5"/>
      <c r="CK464" s="25"/>
      <c r="CL464" s="5"/>
      <c r="DN464" s="14"/>
      <c r="DO464" s="14"/>
      <c r="DP464" s="5"/>
      <c r="DQ464" s="25"/>
      <c r="DR464" s="25"/>
      <c r="DS464" s="96"/>
      <c r="DT464" s="83"/>
      <c r="DU464" s="14"/>
      <c r="DX464" s="83"/>
      <c r="DY464" s="83"/>
      <c r="DZ464" s="83"/>
      <c r="EA464" s="83"/>
      <c r="EJ464" s="54"/>
      <c r="EK464" s="22"/>
      <c r="EL464" s="24"/>
      <c r="EP464" s="23"/>
      <c r="EQ464" s="24"/>
      <c r="ER464" s="22"/>
      <c r="ES464" s="24"/>
      <c r="ET464" s="24"/>
      <c r="EU464" s="23"/>
      <c r="EV464" s="26"/>
      <c r="EX464" s="6"/>
      <c r="EY464" s="24"/>
      <c r="EZ464" s="109"/>
      <c r="FA464" s="66"/>
      <c r="FB464" s="5"/>
      <c r="FC464" s="68"/>
      <c r="FD464" s="67"/>
      <c r="FE464" s="67"/>
      <c r="FF464" s="64"/>
      <c r="FG464" s="5"/>
      <c r="FH464" s="69"/>
      <c r="FI464" s="6"/>
      <c r="FJ464" s="5"/>
      <c r="FK464" s="25"/>
      <c r="FL464" s="5"/>
    </row>
    <row r="465" spans="40:168">
      <c r="AN465" s="14"/>
      <c r="AO465" s="14"/>
      <c r="AP465" s="5"/>
      <c r="AQ465" s="25"/>
      <c r="AR465" s="25"/>
      <c r="AS465" s="96"/>
      <c r="AT465" s="83"/>
      <c r="AU465" s="14"/>
      <c r="AX465" s="83"/>
      <c r="AY465" s="83"/>
      <c r="AZ465" s="83"/>
      <c r="BA465" s="83"/>
      <c r="BJ465" s="54"/>
      <c r="BK465" s="22"/>
      <c r="BL465" s="24"/>
      <c r="BP465" s="23"/>
      <c r="BQ465" s="24"/>
      <c r="BR465" s="22"/>
      <c r="BS465" s="24"/>
      <c r="BT465" s="24"/>
      <c r="BU465" s="23"/>
      <c r="BV465" s="26"/>
      <c r="BX465" s="6"/>
      <c r="BY465" s="24"/>
      <c r="BZ465" s="109"/>
      <c r="CA465" s="66"/>
      <c r="CB465" s="5"/>
      <c r="CC465" s="68"/>
      <c r="CD465" s="67"/>
      <c r="CE465" s="67"/>
      <c r="CF465" s="64"/>
      <c r="CG465" s="5"/>
      <c r="CH465" s="69"/>
      <c r="CI465" s="6"/>
      <c r="CJ465" s="5"/>
      <c r="CK465" s="25"/>
      <c r="CL465" s="5"/>
      <c r="DN465" s="14"/>
      <c r="DO465" s="14"/>
      <c r="DP465" s="5"/>
      <c r="DQ465" s="25"/>
      <c r="DR465" s="25"/>
      <c r="DS465" s="96"/>
      <c r="DT465" s="83"/>
      <c r="DU465" s="14"/>
      <c r="DX465" s="83"/>
      <c r="DY465" s="83"/>
      <c r="DZ465" s="83"/>
      <c r="EA465" s="83"/>
      <c r="EJ465" s="54"/>
      <c r="EK465" s="22"/>
      <c r="EL465" s="24"/>
      <c r="EP465" s="23"/>
      <c r="EQ465" s="24"/>
      <c r="ER465" s="22"/>
      <c r="ES465" s="24"/>
      <c r="ET465" s="24"/>
      <c r="EU465" s="23"/>
      <c r="EV465" s="26"/>
      <c r="EX465" s="6"/>
      <c r="EY465" s="24"/>
      <c r="EZ465" s="109"/>
      <c r="FA465" s="66"/>
      <c r="FB465" s="5"/>
      <c r="FC465" s="68"/>
      <c r="FD465" s="67"/>
      <c r="FE465" s="67"/>
      <c r="FF465" s="64"/>
      <c r="FG465" s="5"/>
      <c r="FH465" s="69"/>
      <c r="FI465" s="6"/>
      <c r="FJ465" s="5"/>
      <c r="FK465" s="25"/>
      <c r="FL465" s="5"/>
    </row>
    <row r="466" spans="40:168">
      <c r="AN466" s="14"/>
      <c r="AO466" s="14"/>
      <c r="AP466" s="5"/>
      <c r="AQ466" s="25"/>
      <c r="AR466" s="25"/>
      <c r="AS466" s="96"/>
      <c r="AT466" s="83"/>
      <c r="AU466" s="14"/>
      <c r="AX466" s="83"/>
      <c r="AY466" s="83"/>
      <c r="AZ466" s="83"/>
      <c r="BA466" s="83"/>
      <c r="BJ466" s="54"/>
      <c r="BK466" s="22"/>
      <c r="BL466" s="24"/>
      <c r="BP466" s="23"/>
      <c r="BQ466" s="24"/>
      <c r="BR466" s="22"/>
      <c r="BS466" s="24"/>
      <c r="BT466" s="24"/>
      <c r="BU466" s="23"/>
      <c r="BV466" s="26"/>
      <c r="BX466" s="6"/>
      <c r="BY466" s="24"/>
      <c r="BZ466" s="109"/>
      <c r="CA466" s="66"/>
      <c r="CB466" s="5"/>
      <c r="CC466" s="68"/>
      <c r="CD466" s="67"/>
      <c r="CE466" s="67"/>
      <c r="CF466" s="64"/>
      <c r="CG466" s="5"/>
      <c r="CH466" s="69"/>
      <c r="CI466" s="6"/>
      <c r="CJ466" s="5"/>
      <c r="CK466" s="25"/>
      <c r="CL466" s="5"/>
      <c r="DN466" s="14"/>
      <c r="DO466" s="14"/>
      <c r="DP466" s="5"/>
      <c r="DQ466" s="25"/>
      <c r="DR466" s="25"/>
      <c r="DS466" s="96"/>
      <c r="DT466" s="83"/>
      <c r="DU466" s="14"/>
      <c r="DX466" s="83"/>
      <c r="DY466" s="83"/>
      <c r="DZ466" s="83"/>
      <c r="EA466" s="83"/>
      <c r="EJ466" s="54"/>
      <c r="EK466" s="22"/>
      <c r="EL466" s="24"/>
      <c r="EP466" s="23"/>
      <c r="EQ466" s="24"/>
      <c r="ER466" s="22"/>
      <c r="ES466" s="24"/>
      <c r="ET466" s="24"/>
      <c r="EU466" s="23"/>
      <c r="EV466" s="26"/>
      <c r="EX466" s="6"/>
      <c r="EY466" s="24"/>
      <c r="EZ466" s="109"/>
      <c r="FA466" s="66"/>
      <c r="FB466" s="5"/>
      <c r="FC466" s="68"/>
      <c r="FD466" s="67"/>
      <c r="FE466" s="67"/>
      <c r="FF466" s="64"/>
      <c r="FG466" s="5"/>
      <c r="FH466" s="69"/>
      <c r="FI466" s="6"/>
      <c r="FJ466" s="5"/>
      <c r="FK466" s="25"/>
      <c r="FL466" s="5"/>
    </row>
    <row r="467" spans="40:168">
      <c r="AN467" s="14"/>
      <c r="AO467" s="14"/>
      <c r="AP467" s="5"/>
      <c r="AQ467" s="25"/>
      <c r="AR467" s="25"/>
      <c r="AS467" s="96"/>
      <c r="AT467" s="83"/>
      <c r="AU467" s="14"/>
      <c r="AX467" s="83"/>
      <c r="AY467" s="83"/>
      <c r="AZ467" s="83"/>
      <c r="BA467" s="83"/>
      <c r="BJ467" s="54"/>
      <c r="BK467" s="22"/>
      <c r="BL467" s="24"/>
      <c r="BP467" s="23"/>
      <c r="BQ467" s="24"/>
      <c r="BR467" s="22"/>
      <c r="BS467" s="24"/>
      <c r="BT467" s="24"/>
      <c r="BU467" s="23"/>
      <c r="BV467" s="26"/>
      <c r="BX467" s="6"/>
      <c r="BY467" s="24"/>
      <c r="BZ467" s="109"/>
      <c r="CA467" s="66"/>
      <c r="CB467" s="5"/>
      <c r="CC467" s="68"/>
      <c r="CD467" s="67"/>
      <c r="CE467" s="67"/>
      <c r="CF467" s="64"/>
      <c r="CG467" s="5"/>
      <c r="CH467" s="69"/>
      <c r="CI467" s="6"/>
      <c r="CJ467" s="5"/>
      <c r="CK467" s="25"/>
      <c r="CL467" s="5"/>
      <c r="DN467" s="14"/>
      <c r="DO467" s="14"/>
      <c r="DP467" s="5"/>
      <c r="DQ467" s="25"/>
      <c r="DR467" s="25"/>
      <c r="DS467" s="96"/>
      <c r="DT467" s="83"/>
      <c r="DU467" s="14"/>
      <c r="DX467" s="83"/>
      <c r="DY467" s="83"/>
      <c r="DZ467" s="83"/>
      <c r="EA467" s="83"/>
      <c r="EJ467" s="54"/>
      <c r="EK467" s="22"/>
      <c r="EL467" s="24"/>
      <c r="EP467" s="23"/>
      <c r="EQ467" s="24"/>
      <c r="ER467" s="22"/>
      <c r="ES467" s="24"/>
      <c r="ET467" s="24"/>
      <c r="EU467" s="23"/>
      <c r="EV467" s="26"/>
      <c r="EX467" s="6"/>
      <c r="EY467" s="24"/>
      <c r="EZ467" s="109"/>
      <c r="FA467" s="66"/>
      <c r="FB467" s="5"/>
      <c r="FC467" s="68"/>
      <c r="FD467" s="67"/>
      <c r="FE467" s="67"/>
      <c r="FF467" s="64"/>
      <c r="FG467" s="5"/>
      <c r="FH467" s="69"/>
      <c r="FI467" s="6"/>
      <c r="FJ467" s="5"/>
      <c r="FK467" s="25"/>
      <c r="FL467" s="5"/>
    </row>
    <row r="468" spans="40:168">
      <c r="AN468" s="14"/>
      <c r="AO468" s="14"/>
      <c r="AP468" s="5"/>
      <c r="AQ468" s="25"/>
      <c r="AR468" s="25"/>
      <c r="AS468" s="96"/>
      <c r="AT468" s="83"/>
      <c r="AU468" s="14"/>
      <c r="AX468" s="83"/>
      <c r="AY468" s="83"/>
      <c r="AZ468" s="83"/>
      <c r="BA468" s="83"/>
      <c r="BJ468" s="54"/>
      <c r="BK468" s="22"/>
      <c r="BL468" s="24"/>
      <c r="BP468" s="23"/>
      <c r="BQ468" s="24"/>
      <c r="BR468" s="22"/>
      <c r="BS468" s="24"/>
      <c r="BT468" s="24"/>
      <c r="BU468" s="23"/>
      <c r="BV468" s="26"/>
      <c r="BX468" s="6"/>
      <c r="BY468" s="24"/>
      <c r="BZ468" s="109"/>
      <c r="CA468" s="66"/>
      <c r="CB468" s="5"/>
      <c r="CC468" s="68"/>
      <c r="CD468" s="67"/>
      <c r="CE468" s="67"/>
      <c r="CF468" s="64"/>
      <c r="CG468" s="5"/>
      <c r="CH468" s="69"/>
      <c r="CI468" s="6"/>
      <c r="CJ468" s="5"/>
      <c r="CK468" s="25"/>
      <c r="CL468" s="5"/>
      <c r="DN468" s="14"/>
      <c r="DO468" s="14"/>
      <c r="DP468" s="5"/>
      <c r="DQ468" s="25"/>
      <c r="DR468" s="25"/>
      <c r="DS468" s="96"/>
      <c r="DT468" s="83"/>
      <c r="DU468" s="14"/>
      <c r="DX468" s="83"/>
      <c r="DY468" s="83"/>
      <c r="DZ468" s="83"/>
      <c r="EA468" s="83"/>
      <c r="EJ468" s="54"/>
      <c r="EK468" s="22"/>
      <c r="EL468" s="24"/>
      <c r="EP468" s="23"/>
      <c r="EQ468" s="24"/>
      <c r="ER468" s="22"/>
      <c r="ES468" s="24"/>
      <c r="ET468" s="24"/>
      <c r="EU468" s="23"/>
      <c r="EV468" s="26"/>
      <c r="EX468" s="6"/>
      <c r="EY468" s="24"/>
      <c r="EZ468" s="109"/>
      <c r="FA468" s="66"/>
      <c r="FB468" s="5"/>
      <c r="FC468" s="68"/>
      <c r="FD468" s="67"/>
      <c r="FE468" s="67"/>
      <c r="FF468" s="64"/>
      <c r="FG468" s="5"/>
      <c r="FH468" s="69"/>
      <c r="FI468" s="6"/>
      <c r="FJ468" s="5"/>
      <c r="FK468" s="25"/>
      <c r="FL468" s="5"/>
    </row>
    <row r="469" spans="40:168">
      <c r="AN469" s="14"/>
      <c r="AO469" s="14"/>
      <c r="AP469" s="5"/>
      <c r="AQ469" s="25"/>
      <c r="AR469" s="25"/>
      <c r="AS469" s="96"/>
      <c r="AT469" s="83"/>
      <c r="AU469" s="14"/>
      <c r="AX469" s="83"/>
      <c r="AY469" s="83"/>
      <c r="AZ469" s="83"/>
      <c r="BA469" s="83"/>
      <c r="BJ469" s="54"/>
      <c r="BK469" s="22"/>
      <c r="BL469" s="24"/>
      <c r="BP469" s="23"/>
      <c r="BQ469" s="24"/>
      <c r="BR469" s="22"/>
      <c r="BS469" s="24"/>
      <c r="BT469" s="24"/>
      <c r="BU469" s="23"/>
      <c r="BV469" s="26"/>
      <c r="BX469" s="6"/>
      <c r="BY469" s="24"/>
      <c r="BZ469" s="109"/>
      <c r="CA469" s="66"/>
      <c r="CB469" s="5"/>
      <c r="CC469" s="68"/>
      <c r="CD469" s="67"/>
      <c r="CE469" s="67"/>
      <c r="CF469" s="64"/>
      <c r="CG469" s="5"/>
      <c r="CH469" s="69"/>
      <c r="CI469" s="6"/>
      <c r="CJ469" s="5"/>
      <c r="CK469" s="25"/>
      <c r="CL469" s="5"/>
      <c r="DN469" s="14"/>
      <c r="DO469" s="14"/>
      <c r="DP469" s="5"/>
      <c r="DQ469" s="25"/>
      <c r="DR469" s="25"/>
      <c r="DS469" s="96"/>
      <c r="DT469" s="83"/>
      <c r="DU469" s="14"/>
      <c r="DX469" s="83"/>
      <c r="DY469" s="83"/>
      <c r="DZ469" s="83"/>
      <c r="EA469" s="83"/>
      <c r="EJ469" s="54"/>
      <c r="EK469" s="22"/>
      <c r="EL469" s="24"/>
      <c r="EP469" s="23"/>
      <c r="EQ469" s="24"/>
      <c r="ER469" s="22"/>
      <c r="ES469" s="24"/>
      <c r="ET469" s="24"/>
      <c r="EU469" s="23"/>
      <c r="EV469" s="26"/>
      <c r="EX469" s="6"/>
      <c r="EY469" s="24"/>
      <c r="EZ469" s="109"/>
      <c r="FA469" s="66"/>
      <c r="FB469" s="5"/>
      <c r="FC469" s="68"/>
      <c r="FD469" s="67"/>
      <c r="FE469" s="67"/>
      <c r="FF469" s="64"/>
      <c r="FG469" s="5"/>
      <c r="FH469" s="69"/>
      <c r="FI469" s="6"/>
      <c r="FJ469" s="5"/>
      <c r="FK469" s="25"/>
      <c r="FL469" s="5"/>
    </row>
    <row r="470" spans="40:168">
      <c r="AN470" s="14"/>
      <c r="AO470" s="14"/>
      <c r="AP470" s="5"/>
      <c r="AQ470" s="25"/>
      <c r="AR470" s="25"/>
      <c r="AS470" s="96"/>
      <c r="AT470" s="83"/>
      <c r="AU470" s="14"/>
      <c r="AX470" s="83"/>
      <c r="AY470" s="83"/>
      <c r="AZ470" s="83"/>
      <c r="BA470" s="83"/>
      <c r="BJ470" s="54"/>
      <c r="BK470" s="22"/>
      <c r="BL470" s="24"/>
      <c r="BP470" s="23"/>
      <c r="BQ470" s="24"/>
      <c r="BR470" s="22"/>
      <c r="BS470" s="24"/>
      <c r="BT470" s="24"/>
      <c r="BU470" s="23"/>
      <c r="BV470" s="26"/>
      <c r="BX470" s="6"/>
      <c r="BY470" s="24"/>
      <c r="BZ470" s="109"/>
      <c r="CA470" s="66"/>
      <c r="CB470" s="5"/>
      <c r="CC470" s="68"/>
      <c r="CD470" s="67"/>
      <c r="CE470" s="67"/>
      <c r="CF470" s="64"/>
      <c r="CG470" s="5"/>
      <c r="CH470" s="69"/>
      <c r="CI470" s="6"/>
      <c r="CJ470" s="5"/>
      <c r="CK470" s="25"/>
      <c r="CL470" s="5"/>
      <c r="DN470" s="14"/>
      <c r="DO470" s="14"/>
      <c r="DP470" s="5"/>
      <c r="DQ470" s="25"/>
      <c r="DR470" s="25"/>
      <c r="DS470" s="96"/>
      <c r="DT470" s="83"/>
      <c r="DU470" s="14"/>
      <c r="DX470" s="83"/>
      <c r="DY470" s="83"/>
      <c r="DZ470" s="83"/>
      <c r="EA470" s="83"/>
      <c r="EJ470" s="54"/>
      <c r="EK470" s="22"/>
      <c r="EL470" s="24"/>
      <c r="EP470" s="23"/>
      <c r="EQ470" s="24"/>
      <c r="ER470" s="22"/>
      <c r="ES470" s="24"/>
      <c r="ET470" s="24"/>
      <c r="EU470" s="23"/>
      <c r="EV470" s="26"/>
      <c r="EX470" s="6"/>
      <c r="EY470" s="24"/>
      <c r="EZ470" s="109"/>
      <c r="FA470" s="66"/>
      <c r="FB470" s="5"/>
      <c r="FC470" s="68"/>
      <c r="FD470" s="67"/>
      <c r="FE470" s="67"/>
      <c r="FF470" s="64"/>
      <c r="FG470" s="5"/>
      <c r="FH470" s="69"/>
      <c r="FI470" s="6"/>
      <c r="FJ470" s="5"/>
      <c r="FK470" s="25"/>
      <c r="FL470" s="5"/>
    </row>
    <row r="471" spans="40:168">
      <c r="AN471" s="14"/>
      <c r="AO471" s="14"/>
      <c r="AP471" s="5"/>
      <c r="AQ471" s="25"/>
      <c r="AR471" s="25"/>
      <c r="AS471" s="96"/>
      <c r="AT471" s="83"/>
      <c r="AU471" s="14"/>
      <c r="AX471" s="83"/>
      <c r="AY471" s="83"/>
      <c r="AZ471" s="83"/>
      <c r="BA471" s="83"/>
      <c r="BJ471" s="54"/>
      <c r="BK471" s="22"/>
      <c r="BL471" s="24"/>
      <c r="BP471" s="23"/>
      <c r="BQ471" s="24"/>
      <c r="BR471" s="22"/>
      <c r="BS471" s="24"/>
      <c r="BT471" s="24"/>
      <c r="BU471" s="23"/>
      <c r="BV471" s="26"/>
      <c r="BX471" s="6"/>
      <c r="BY471" s="24"/>
      <c r="BZ471" s="109"/>
      <c r="CA471" s="66"/>
      <c r="CB471" s="5"/>
      <c r="CC471" s="68"/>
      <c r="CD471" s="67"/>
      <c r="CE471" s="67"/>
      <c r="CF471" s="64"/>
      <c r="CG471" s="5"/>
      <c r="CH471" s="69"/>
      <c r="CI471" s="6"/>
      <c r="CJ471" s="5"/>
      <c r="CK471" s="25"/>
      <c r="CL471" s="5"/>
      <c r="DN471" s="14"/>
      <c r="DO471" s="14"/>
      <c r="DP471" s="5"/>
      <c r="DQ471" s="25"/>
      <c r="DR471" s="25"/>
      <c r="DS471" s="96"/>
      <c r="DT471" s="83"/>
      <c r="DU471" s="14"/>
      <c r="DX471" s="83"/>
      <c r="DY471" s="83"/>
      <c r="DZ471" s="83"/>
      <c r="EA471" s="83"/>
      <c r="EJ471" s="54"/>
      <c r="EK471" s="22"/>
      <c r="EL471" s="24"/>
      <c r="EP471" s="23"/>
      <c r="EQ471" s="24"/>
      <c r="ER471" s="22"/>
      <c r="ES471" s="24"/>
      <c r="ET471" s="24"/>
      <c r="EU471" s="23"/>
      <c r="EV471" s="26"/>
      <c r="EX471" s="6"/>
      <c r="EY471" s="24"/>
      <c r="EZ471" s="109"/>
      <c r="FA471" s="66"/>
      <c r="FB471" s="5"/>
      <c r="FC471" s="68"/>
      <c r="FD471" s="67"/>
      <c r="FE471" s="67"/>
      <c r="FF471" s="64"/>
      <c r="FG471" s="5"/>
      <c r="FH471" s="69"/>
      <c r="FI471" s="6"/>
      <c r="FJ471" s="5"/>
      <c r="FK471" s="25"/>
      <c r="FL471" s="5"/>
    </row>
    <row r="472" spans="40:168">
      <c r="AN472" s="14"/>
      <c r="AO472" s="14"/>
      <c r="AP472" s="5"/>
      <c r="AQ472" s="25"/>
      <c r="AR472" s="25"/>
      <c r="AS472" s="96"/>
      <c r="AT472" s="83"/>
      <c r="AU472" s="14"/>
      <c r="AX472" s="83"/>
      <c r="AY472" s="83"/>
      <c r="AZ472" s="83"/>
      <c r="BA472" s="83"/>
      <c r="BJ472" s="54"/>
      <c r="BK472" s="22"/>
      <c r="BL472" s="24"/>
      <c r="BP472" s="23"/>
      <c r="BQ472" s="24"/>
      <c r="BR472" s="22"/>
      <c r="BS472" s="24"/>
      <c r="BT472" s="24"/>
      <c r="BU472" s="23"/>
      <c r="BV472" s="26"/>
      <c r="BX472" s="6"/>
      <c r="BY472" s="24"/>
      <c r="BZ472" s="109"/>
      <c r="CA472" s="66"/>
      <c r="CB472" s="5"/>
      <c r="CC472" s="68"/>
      <c r="CD472" s="67"/>
      <c r="CE472" s="67"/>
      <c r="CF472" s="64"/>
      <c r="CG472" s="5"/>
      <c r="CH472" s="69"/>
      <c r="CI472" s="6"/>
      <c r="CJ472" s="5"/>
      <c r="CK472" s="25"/>
      <c r="CL472" s="5"/>
      <c r="DN472" s="14"/>
      <c r="DO472" s="14"/>
      <c r="DP472" s="5"/>
      <c r="DQ472" s="25"/>
      <c r="DR472" s="25"/>
      <c r="DS472" s="96"/>
      <c r="DT472" s="83"/>
      <c r="DU472" s="14"/>
      <c r="DX472" s="83"/>
      <c r="DY472" s="83"/>
      <c r="DZ472" s="83"/>
      <c r="EA472" s="83"/>
      <c r="EJ472" s="54"/>
      <c r="EK472" s="22"/>
      <c r="EL472" s="24"/>
      <c r="EP472" s="23"/>
      <c r="EQ472" s="24"/>
      <c r="ER472" s="22"/>
      <c r="ES472" s="24"/>
      <c r="ET472" s="24"/>
      <c r="EU472" s="23"/>
      <c r="EV472" s="26"/>
      <c r="EX472" s="6"/>
      <c r="EY472" s="24"/>
      <c r="EZ472" s="109"/>
      <c r="FA472" s="66"/>
      <c r="FB472" s="5"/>
      <c r="FC472" s="68"/>
      <c r="FD472" s="67"/>
      <c r="FE472" s="67"/>
      <c r="FF472" s="64"/>
      <c r="FG472" s="5"/>
      <c r="FH472" s="69"/>
      <c r="FI472" s="6"/>
      <c r="FJ472" s="5"/>
      <c r="FK472" s="25"/>
      <c r="FL472" s="5"/>
    </row>
    <row r="473" spans="40:168">
      <c r="AN473" s="14"/>
      <c r="AO473" s="14"/>
      <c r="AP473" s="5"/>
      <c r="AQ473" s="25"/>
      <c r="AR473" s="25"/>
      <c r="AS473" s="96"/>
      <c r="AT473" s="83"/>
      <c r="AU473" s="14"/>
      <c r="AX473" s="83"/>
      <c r="AY473" s="83"/>
      <c r="AZ473" s="83"/>
      <c r="BA473" s="83"/>
      <c r="BJ473" s="54"/>
      <c r="BK473" s="22"/>
      <c r="BL473" s="24"/>
      <c r="BP473" s="23"/>
      <c r="BQ473" s="24"/>
      <c r="BR473" s="22"/>
      <c r="BS473" s="24"/>
      <c r="BT473" s="24"/>
      <c r="BU473" s="23"/>
      <c r="BV473" s="26"/>
      <c r="BX473" s="6"/>
      <c r="BY473" s="24"/>
      <c r="BZ473" s="109"/>
      <c r="CA473" s="66"/>
      <c r="CB473" s="5"/>
      <c r="CC473" s="68"/>
      <c r="CD473" s="67"/>
      <c r="CE473" s="67"/>
      <c r="CF473" s="64"/>
      <c r="CG473" s="5"/>
      <c r="CH473" s="69"/>
      <c r="CI473" s="6"/>
      <c r="CJ473" s="5"/>
      <c r="CK473" s="25"/>
      <c r="CL473" s="5"/>
      <c r="DN473" s="14"/>
      <c r="DO473" s="14"/>
      <c r="DP473" s="5"/>
      <c r="DQ473" s="25"/>
      <c r="DR473" s="25"/>
      <c r="DS473" s="96"/>
      <c r="DT473" s="83"/>
      <c r="DU473" s="14"/>
      <c r="DX473" s="83"/>
      <c r="DY473" s="83"/>
      <c r="DZ473" s="83"/>
      <c r="EA473" s="83"/>
      <c r="EJ473" s="54"/>
      <c r="EK473" s="22"/>
      <c r="EL473" s="24"/>
      <c r="EP473" s="23"/>
      <c r="EQ473" s="24"/>
      <c r="ER473" s="22"/>
      <c r="ES473" s="24"/>
      <c r="ET473" s="24"/>
      <c r="EU473" s="23"/>
      <c r="EV473" s="26"/>
      <c r="EX473" s="6"/>
      <c r="EY473" s="24"/>
      <c r="EZ473" s="109"/>
      <c r="FA473" s="66"/>
      <c r="FB473" s="5"/>
      <c r="FC473" s="68"/>
      <c r="FD473" s="67"/>
      <c r="FE473" s="67"/>
      <c r="FF473" s="64"/>
      <c r="FG473" s="5"/>
      <c r="FH473" s="69"/>
      <c r="FI473" s="6"/>
      <c r="FJ473" s="5"/>
      <c r="FK473" s="25"/>
      <c r="FL473" s="5"/>
    </row>
    <row r="474" spans="40:168">
      <c r="AN474" s="14"/>
      <c r="AO474" s="14"/>
      <c r="AP474" s="5"/>
      <c r="AQ474" s="25"/>
      <c r="AR474" s="25"/>
      <c r="AS474" s="96"/>
      <c r="AT474" s="83"/>
      <c r="AU474" s="14"/>
      <c r="AX474" s="83"/>
      <c r="AY474" s="83"/>
      <c r="AZ474" s="83"/>
      <c r="BA474" s="83"/>
      <c r="BJ474" s="54"/>
      <c r="BK474" s="22"/>
      <c r="BL474" s="24"/>
      <c r="BP474" s="23"/>
      <c r="BQ474" s="24"/>
      <c r="BR474" s="22"/>
      <c r="BS474" s="24"/>
      <c r="BT474" s="24"/>
      <c r="BU474" s="23"/>
      <c r="BV474" s="26"/>
      <c r="BX474" s="6"/>
      <c r="BY474" s="24"/>
      <c r="BZ474" s="109"/>
      <c r="CA474" s="66"/>
      <c r="CB474" s="5"/>
      <c r="CC474" s="68"/>
      <c r="CD474" s="67"/>
      <c r="CE474" s="67"/>
      <c r="CF474" s="64"/>
      <c r="CG474" s="5"/>
      <c r="CH474" s="69"/>
      <c r="CI474" s="6"/>
      <c r="CJ474" s="5"/>
      <c r="CK474" s="25"/>
      <c r="CL474" s="5"/>
      <c r="DN474" s="14"/>
      <c r="DO474" s="14"/>
      <c r="DP474" s="5"/>
      <c r="DQ474" s="25"/>
      <c r="DR474" s="25"/>
      <c r="DS474" s="96"/>
      <c r="DT474" s="83"/>
      <c r="DU474" s="14"/>
      <c r="DX474" s="83"/>
      <c r="DY474" s="83"/>
      <c r="DZ474" s="83"/>
      <c r="EA474" s="83"/>
      <c r="EJ474" s="54"/>
      <c r="EK474" s="22"/>
      <c r="EL474" s="24"/>
      <c r="EP474" s="23"/>
      <c r="EQ474" s="24"/>
      <c r="ER474" s="22"/>
      <c r="ES474" s="24"/>
      <c r="ET474" s="24"/>
      <c r="EU474" s="23"/>
      <c r="EV474" s="26"/>
      <c r="EX474" s="6"/>
      <c r="EY474" s="24"/>
      <c r="EZ474" s="109"/>
      <c r="FA474" s="66"/>
      <c r="FB474" s="5"/>
      <c r="FC474" s="68"/>
      <c r="FD474" s="67"/>
      <c r="FE474" s="67"/>
      <c r="FF474" s="64"/>
      <c r="FG474" s="5"/>
      <c r="FH474" s="69"/>
      <c r="FI474" s="6"/>
      <c r="FJ474" s="5"/>
      <c r="FK474" s="25"/>
      <c r="FL474" s="5"/>
    </row>
    <row r="475" spans="40:168">
      <c r="AN475" s="14"/>
      <c r="AO475" s="14"/>
      <c r="AP475" s="5"/>
      <c r="AQ475" s="25"/>
      <c r="AR475" s="25"/>
      <c r="AS475" s="96"/>
      <c r="AT475" s="83"/>
      <c r="AU475" s="14"/>
      <c r="AX475" s="83"/>
      <c r="AY475" s="83"/>
      <c r="AZ475" s="83"/>
      <c r="BA475" s="83"/>
      <c r="BJ475" s="54"/>
      <c r="BK475" s="22"/>
      <c r="BL475" s="24"/>
      <c r="BP475" s="23"/>
      <c r="BQ475" s="24"/>
      <c r="BR475" s="22"/>
      <c r="BS475" s="24"/>
      <c r="BT475" s="24"/>
      <c r="BU475" s="23"/>
      <c r="BV475" s="26"/>
      <c r="BX475" s="6"/>
      <c r="BY475" s="24"/>
      <c r="BZ475" s="109"/>
      <c r="CA475" s="66"/>
      <c r="CB475" s="5"/>
      <c r="CC475" s="68"/>
      <c r="CD475" s="67"/>
      <c r="CE475" s="67"/>
      <c r="CF475" s="64"/>
      <c r="CG475" s="5"/>
      <c r="CH475" s="69"/>
      <c r="CI475" s="6"/>
      <c r="CJ475" s="5"/>
      <c r="CK475" s="25"/>
      <c r="CL475" s="5"/>
      <c r="DN475" s="14"/>
      <c r="DO475" s="14"/>
      <c r="DP475" s="5"/>
      <c r="DQ475" s="25"/>
      <c r="DR475" s="25"/>
      <c r="DS475" s="96"/>
      <c r="DT475" s="83"/>
      <c r="DU475" s="14"/>
      <c r="DX475" s="83"/>
      <c r="DY475" s="83"/>
      <c r="DZ475" s="83"/>
      <c r="EA475" s="83"/>
      <c r="EJ475" s="54"/>
      <c r="EK475" s="22"/>
      <c r="EL475" s="24"/>
      <c r="EP475" s="23"/>
      <c r="EQ475" s="24"/>
      <c r="ER475" s="22"/>
      <c r="ES475" s="24"/>
      <c r="ET475" s="24"/>
      <c r="EU475" s="23"/>
      <c r="EV475" s="26"/>
      <c r="EX475" s="6"/>
      <c r="EY475" s="24"/>
      <c r="EZ475" s="109"/>
      <c r="FA475" s="66"/>
      <c r="FB475" s="5"/>
      <c r="FC475" s="68"/>
      <c r="FD475" s="67"/>
      <c r="FE475" s="67"/>
      <c r="FF475" s="64"/>
      <c r="FG475" s="5"/>
      <c r="FH475" s="69"/>
      <c r="FI475" s="6"/>
      <c r="FJ475" s="5"/>
      <c r="FK475" s="25"/>
      <c r="FL475" s="5"/>
    </row>
    <row r="476" spans="40:168">
      <c r="AN476" s="14"/>
      <c r="AO476" s="14"/>
      <c r="AP476" s="5"/>
      <c r="AQ476" s="25"/>
      <c r="AR476" s="25"/>
      <c r="AS476" s="96"/>
      <c r="AT476" s="83"/>
      <c r="AU476" s="14"/>
      <c r="AX476" s="83"/>
      <c r="AY476" s="83"/>
      <c r="AZ476" s="83"/>
      <c r="BA476" s="83"/>
      <c r="BJ476" s="54"/>
      <c r="BK476" s="22"/>
      <c r="BL476" s="24"/>
      <c r="BP476" s="23"/>
      <c r="BQ476" s="24"/>
      <c r="BR476" s="22"/>
      <c r="BS476" s="24"/>
      <c r="BT476" s="24"/>
      <c r="BU476" s="23"/>
      <c r="BV476" s="26"/>
      <c r="BX476" s="6"/>
      <c r="BY476" s="24"/>
      <c r="BZ476" s="109"/>
      <c r="CA476" s="66"/>
      <c r="CB476" s="5"/>
      <c r="CC476" s="68"/>
      <c r="CD476" s="67"/>
      <c r="CE476" s="67"/>
      <c r="CF476" s="64"/>
      <c r="CG476" s="5"/>
      <c r="CH476" s="69"/>
      <c r="CI476" s="6"/>
      <c r="CJ476" s="5"/>
      <c r="CK476" s="25"/>
      <c r="CL476" s="5"/>
      <c r="DN476" s="14"/>
      <c r="DO476" s="14"/>
      <c r="DP476" s="5"/>
      <c r="DQ476" s="25"/>
      <c r="DR476" s="25"/>
      <c r="DS476" s="96"/>
      <c r="DT476" s="83"/>
      <c r="DU476" s="14"/>
      <c r="DX476" s="83"/>
      <c r="DY476" s="83"/>
      <c r="DZ476" s="83"/>
      <c r="EA476" s="83"/>
      <c r="EJ476" s="54"/>
      <c r="EK476" s="22"/>
      <c r="EL476" s="24"/>
      <c r="EP476" s="23"/>
      <c r="EQ476" s="24"/>
      <c r="ER476" s="22"/>
      <c r="ES476" s="24"/>
      <c r="ET476" s="24"/>
      <c r="EU476" s="23"/>
      <c r="EV476" s="26"/>
      <c r="EX476" s="6"/>
      <c r="EY476" s="24"/>
      <c r="EZ476" s="109"/>
      <c r="FA476" s="66"/>
      <c r="FB476" s="5"/>
      <c r="FC476" s="68"/>
      <c r="FD476" s="67"/>
      <c r="FE476" s="67"/>
      <c r="FF476" s="64"/>
      <c r="FG476" s="5"/>
      <c r="FH476" s="69"/>
      <c r="FI476" s="6"/>
      <c r="FJ476" s="5"/>
      <c r="FK476" s="25"/>
      <c r="FL476" s="5"/>
    </row>
    <row r="477" spans="40:168">
      <c r="AN477" s="14"/>
      <c r="AO477" s="14"/>
      <c r="AP477" s="5"/>
      <c r="AQ477" s="25"/>
      <c r="AR477" s="25"/>
      <c r="AS477" s="96"/>
      <c r="AT477" s="83"/>
      <c r="AU477" s="14"/>
      <c r="AX477" s="83"/>
      <c r="AY477" s="83"/>
      <c r="AZ477" s="83"/>
      <c r="BA477" s="83"/>
      <c r="BJ477" s="54"/>
      <c r="BK477" s="22"/>
      <c r="BL477" s="24"/>
      <c r="BP477" s="23"/>
      <c r="BQ477" s="24"/>
      <c r="BR477" s="22"/>
      <c r="BS477" s="24"/>
      <c r="BT477" s="24"/>
      <c r="BU477" s="23"/>
      <c r="BV477" s="26"/>
      <c r="BX477" s="6"/>
      <c r="BY477" s="24"/>
      <c r="BZ477" s="109"/>
      <c r="CA477" s="66"/>
      <c r="CB477" s="5"/>
      <c r="CC477" s="68"/>
      <c r="CD477" s="67"/>
      <c r="CE477" s="67"/>
      <c r="CF477" s="64"/>
      <c r="CG477" s="5"/>
      <c r="CH477" s="69"/>
      <c r="CI477" s="6"/>
      <c r="CJ477" s="5"/>
      <c r="CK477" s="25"/>
      <c r="CL477" s="5"/>
      <c r="DN477" s="14"/>
      <c r="DO477" s="14"/>
      <c r="DP477" s="5"/>
      <c r="DQ477" s="25"/>
      <c r="DR477" s="25"/>
      <c r="DS477" s="96"/>
      <c r="DT477" s="83"/>
      <c r="DU477" s="14"/>
      <c r="DX477" s="83"/>
      <c r="DY477" s="83"/>
      <c r="DZ477" s="83"/>
      <c r="EA477" s="83"/>
      <c r="EJ477" s="54"/>
      <c r="EK477" s="22"/>
      <c r="EL477" s="24"/>
      <c r="EP477" s="23"/>
      <c r="EQ477" s="24"/>
      <c r="ER477" s="22"/>
      <c r="ES477" s="24"/>
      <c r="ET477" s="24"/>
      <c r="EU477" s="23"/>
      <c r="EV477" s="26"/>
      <c r="EX477" s="6"/>
      <c r="EY477" s="24"/>
      <c r="EZ477" s="109"/>
      <c r="FA477" s="66"/>
      <c r="FB477" s="5"/>
      <c r="FC477" s="68"/>
      <c r="FD477" s="67"/>
      <c r="FE477" s="67"/>
      <c r="FF477" s="64"/>
      <c r="FG477" s="5"/>
      <c r="FH477" s="69"/>
      <c r="FI477" s="6"/>
      <c r="FJ477" s="5"/>
      <c r="FK477" s="25"/>
      <c r="FL477" s="5"/>
    </row>
    <row r="478" spans="40:168">
      <c r="AN478" s="14"/>
      <c r="AO478" s="14"/>
      <c r="AP478" s="5"/>
      <c r="AQ478" s="25"/>
      <c r="AR478" s="25"/>
      <c r="AS478" s="96"/>
      <c r="AT478" s="83"/>
      <c r="AU478" s="14"/>
      <c r="AX478" s="83"/>
      <c r="AY478" s="83"/>
      <c r="AZ478" s="83"/>
      <c r="BA478" s="83"/>
      <c r="BJ478" s="54"/>
      <c r="BK478" s="22"/>
      <c r="BL478" s="24"/>
      <c r="BP478" s="23"/>
      <c r="BQ478" s="24"/>
      <c r="BR478" s="22"/>
      <c r="BS478" s="24"/>
      <c r="BT478" s="24"/>
      <c r="BU478" s="23"/>
      <c r="BV478" s="26"/>
      <c r="BX478" s="6"/>
      <c r="BY478" s="24"/>
      <c r="BZ478" s="109"/>
      <c r="CA478" s="66"/>
      <c r="CB478" s="5"/>
      <c r="CC478" s="68"/>
      <c r="CD478" s="67"/>
      <c r="CE478" s="67"/>
      <c r="CF478" s="64"/>
      <c r="CG478" s="5"/>
      <c r="CH478" s="69"/>
      <c r="CI478" s="6"/>
      <c r="CJ478" s="5"/>
      <c r="CK478" s="25"/>
      <c r="CL478" s="5"/>
      <c r="DN478" s="14"/>
      <c r="DO478" s="14"/>
      <c r="DP478" s="5"/>
      <c r="DQ478" s="25"/>
      <c r="DR478" s="25"/>
      <c r="DS478" s="96"/>
      <c r="DT478" s="83"/>
      <c r="DU478" s="14"/>
      <c r="DX478" s="83"/>
      <c r="DY478" s="83"/>
      <c r="DZ478" s="83"/>
      <c r="EA478" s="83"/>
      <c r="EJ478" s="54"/>
      <c r="EK478" s="22"/>
      <c r="EL478" s="24"/>
      <c r="EP478" s="23"/>
      <c r="EQ478" s="24"/>
      <c r="ER478" s="22"/>
      <c r="ES478" s="24"/>
      <c r="ET478" s="24"/>
      <c r="EU478" s="23"/>
      <c r="EV478" s="26"/>
      <c r="EX478" s="6"/>
      <c r="EY478" s="24"/>
      <c r="EZ478" s="109"/>
      <c r="FA478" s="66"/>
      <c r="FB478" s="5"/>
      <c r="FC478" s="68"/>
      <c r="FD478" s="67"/>
      <c r="FE478" s="67"/>
      <c r="FF478" s="64"/>
      <c r="FG478" s="5"/>
      <c r="FH478" s="69"/>
      <c r="FI478" s="6"/>
      <c r="FJ478" s="5"/>
      <c r="FK478" s="25"/>
      <c r="FL478" s="5"/>
    </row>
    <row r="479" spans="40:168">
      <c r="AN479" s="14"/>
      <c r="AO479" s="14"/>
      <c r="AP479" s="5"/>
      <c r="AQ479" s="25"/>
      <c r="AR479" s="25"/>
      <c r="AS479" s="96"/>
      <c r="AT479" s="83"/>
      <c r="AU479" s="14"/>
      <c r="AX479" s="83"/>
      <c r="AY479" s="83"/>
      <c r="AZ479" s="83"/>
      <c r="BA479" s="83"/>
      <c r="BJ479" s="54"/>
      <c r="BK479" s="22"/>
      <c r="BL479" s="24"/>
      <c r="BP479" s="23"/>
      <c r="BQ479" s="24"/>
      <c r="BR479" s="22"/>
      <c r="BS479" s="24"/>
      <c r="BT479" s="24"/>
      <c r="BU479" s="23"/>
      <c r="BV479" s="26"/>
      <c r="BX479" s="6"/>
      <c r="BY479" s="24"/>
      <c r="BZ479" s="109"/>
      <c r="CA479" s="66"/>
      <c r="CB479" s="5"/>
      <c r="CC479" s="68"/>
      <c r="CD479" s="67"/>
      <c r="CE479" s="67"/>
      <c r="CF479" s="64"/>
      <c r="CG479" s="5"/>
      <c r="CH479" s="69"/>
      <c r="CI479" s="6"/>
      <c r="CJ479" s="5"/>
      <c r="CK479" s="25"/>
      <c r="CL479" s="5"/>
      <c r="DN479" s="14"/>
      <c r="DO479" s="14"/>
      <c r="DP479" s="5"/>
      <c r="DQ479" s="25"/>
      <c r="DR479" s="25"/>
      <c r="DS479" s="96"/>
      <c r="DT479" s="83"/>
      <c r="DU479" s="14"/>
      <c r="DX479" s="83"/>
      <c r="DY479" s="83"/>
      <c r="DZ479" s="83"/>
      <c r="EA479" s="83"/>
      <c r="EJ479" s="54"/>
      <c r="EK479" s="22"/>
      <c r="EL479" s="24"/>
      <c r="EP479" s="23"/>
      <c r="EQ479" s="24"/>
      <c r="ER479" s="22"/>
      <c r="ES479" s="24"/>
      <c r="ET479" s="24"/>
      <c r="EU479" s="23"/>
      <c r="EV479" s="26"/>
      <c r="EX479" s="6"/>
      <c r="EY479" s="24"/>
      <c r="EZ479" s="109"/>
      <c r="FA479" s="66"/>
      <c r="FB479" s="5"/>
      <c r="FC479" s="68"/>
      <c r="FD479" s="67"/>
      <c r="FE479" s="67"/>
      <c r="FF479" s="64"/>
      <c r="FG479" s="5"/>
      <c r="FH479" s="69"/>
      <c r="FI479" s="6"/>
      <c r="FJ479" s="5"/>
      <c r="FK479" s="25"/>
      <c r="FL479" s="5"/>
    </row>
    <row r="480" spans="40:168">
      <c r="AN480" s="14"/>
      <c r="AO480" s="14"/>
      <c r="AP480" s="5"/>
      <c r="AQ480" s="25"/>
      <c r="AR480" s="25"/>
      <c r="AS480" s="96"/>
      <c r="AT480" s="83"/>
      <c r="AU480" s="14"/>
      <c r="AX480" s="83"/>
      <c r="AY480" s="83"/>
      <c r="AZ480" s="83"/>
      <c r="BA480" s="83"/>
      <c r="BJ480" s="54"/>
      <c r="BK480" s="22"/>
      <c r="BL480" s="24"/>
      <c r="BP480" s="23"/>
      <c r="BQ480" s="24"/>
      <c r="BR480" s="22"/>
      <c r="BS480" s="24"/>
      <c r="BT480" s="24"/>
      <c r="BU480" s="23"/>
      <c r="BV480" s="26"/>
      <c r="BX480" s="6"/>
      <c r="BY480" s="24"/>
      <c r="BZ480" s="109"/>
      <c r="CA480" s="66"/>
      <c r="CB480" s="5"/>
      <c r="CC480" s="68"/>
      <c r="CD480" s="67"/>
      <c r="CE480" s="67"/>
      <c r="CF480" s="64"/>
      <c r="CG480" s="5"/>
      <c r="CH480" s="69"/>
      <c r="CI480" s="6"/>
      <c r="CJ480" s="5"/>
      <c r="CK480" s="25"/>
      <c r="CL480" s="5"/>
      <c r="DN480" s="14"/>
      <c r="DO480" s="14"/>
      <c r="DP480" s="5"/>
      <c r="DQ480" s="25"/>
      <c r="DR480" s="25"/>
      <c r="DS480" s="96"/>
      <c r="DT480" s="83"/>
      <c r="DU480" s="14"/>
      <c r="DX480" s="83"/>
      <c r="DY480" s="83"/>
      <c r="DZ480" s="83"/>
      <c r="EA480" s="83"/>
      <c r="EJ480" s="54"/>
      <c r="EK480" s="22"/>
      <c r="EL480" s="24"/>
      <c r="EP480" s="23"/>
      <c r="EQ480" s="24"/>
      <c r="ER480" s="22"/>
      <c r="ES480" s="24"/>
      <c r="ET480" s="24"/>
      <c r="EU480" s="23"/>
      <c r="EV480" s="26"/>
      <c r="EX480" s="6"/>
      <c r="EY480" s="24"/>
      <c r="EZ480" s="109"/>
      <c r="FA480" s="66"/>
      <c r="FB480" s="5"/>
      <c r="FC480" s="68"/>
      <c r="FD480" s="67"/>
      <c r="FE480" s="67"/>
      <c r="FF480" s="64"/>
      <c r="FG480" s="5"/>
      <c r="FH480" s="69"/>
      <c r="FI480" s="6"/>
      <c r="FJ480" s="5"/>
      <c r="FK480" s="25"/>
      <c r="FL480" s="5"/>
    </row>
    <row r="481" spans="40:168">
      <c r="AN481" s="14"/>
      <c r="AO481" s="14"/>
      <c r="AP481" s="5"/>
      <c r="AQ481" s="25"/>
      <c r="AR481" s="25"/>
      <c r="AS481" s="96"/>
      <c r="AT481" s="83"/>
      <c r="AU481" s="14"/>
      <c r="AX481" s="83"/>
      <c r="AY481" s="83"/>
      <c r="AZ481" s="83"/>
      <c r="BA481" s="83"/>
      <c r="BJ481" s="54"/>
      <c r="BK481" s="22"/>
      <c r="BL481" s="24"/>
      <c r="BP481" s="23"/>
      <c r="BQ481" s="24"/>
      <c r="BR481" s="22"/>
      <c r="BS481" s="24"/>
      <c r="BT481" s="24"/>
      <c r="BU481" s="23"/>
      <c r="BV481" s="26"/>
      <c r="BX481" s="6"/>
      <c r="BY481" s="24"/>
      <c r="BZ481" s="109"/>
      <c r="CA481" s="66"/>
      <c r="CB481" s="5"/>
      <c r="CC481" s="68"/>
      <c r="CD481" s="67"/>
      <c r="CE481" s="67"/>
      <c r="CF481" s="64"/>
      <c r="CG481" s="5"/>
      <c r="CH481" s="69"/>
      <c r="CI481" s="6"/>
      <c r="CJ481" s="5"/>
      <c r="CK481" s="25"/>
      <c r="CL481" s="5"/>
      <c r="DN481" s="14"/>
      <c r="DO481" s="14"/>
      <c r="DP481" s="5"/>
      <c r="DQ481" s="25"/>
      <c r="DR481" s="25"/>
      <c r="DS481" s="96"/>
      <c r="DT481" s="83"/>
      <c r="DU481" s="14"/>
      <c r="DX481" s="83"/>
      <c r="DY481" s="83"/>
      <c r="DZ481" s="83"/>
      <c r="EA481" s="83"/>
      <c r="EJ481" s="54"/>
      <c r="EK481" s="22"/>
      <c r="EL481" s="24"/>
      <c r="EP481" s="23"/>
      <c r="EQ481" s="24"/>
      <c r="ER481" s="22"/>
      <c r="ES481" s="24"/>
      <c r="ET481" s="24"/>
      <c r="EU481" s="23"/>
      <c r="EV481" s="26"/>
      <c r="EX481" s="6"/>
      <c r="EY481" s="24"/>
      <c r="EZ481" s="109"/>
      <c r="FA481" s="66"/>
      <c r="FB481" s="5"/>
      <c r="FC481" s="68"/>
      <c r="FD481" s="67"/>
      <c r="FE481" s="67"/>
      <c r="FF481" s="64"/>
      <c r="FG481" s="5"/>
      <c r="FH481" s="69"/>
      <c r="FI481" s="6"/>
      <c r="FJ481" s="5"/>
      <c r="FK481" s="25"/>
      <c r="FL481" s="5"/>
    </row>
    <row r="482" spans="40:168">
      <c r="AN482" s="14"/>
      <c r="AO482" s="14"/>
      <c r="AP482" s="5"/>
      <c r="AQ482" s="25"/>
      <c r="AR482" s="25"/>
      <c r="AS482" s="96"/>
      <c r="AT482" s="83"/>
      <c r="AU482" s="14"/>
      <c r="AX482" s="83"/>
      <c r="AY482" s="83"/>
      <c r="AZ482" s="83"/>
      <c r="BA482" s="83"/>
      <c r="BJ482" s="54"/>
      <c r="BK482" s="22"/>
      <c r="BL482" s="24"/>
      <c r="BP482" s="23"/>
      <c r="BQ482" s="24"/>
      <c r="BR482" s="22"/>
      <c r="BS482" s="24"/>
      <c r="BT482" s="24"/>
      <c r="BU482" s="23"/>
      <c r="BV482" s="26"/>
      <c r="BX482" s="6"/>
      <c r="BY482" s="24"/>
      <c r="BZ482" s="109"/>
      <c r="CA482" s="66"/>
      <c r="CB482" s="5"/>
      <c r="CC482" s="68"/>
      <c r="CD482" s="67"/>
      <c r="CE482" s="67"/>
      <c r="CF482" s="64"/>
      <c r="CG482" s="5"/>
      <c r="CH482" s="69"/>
      <c r="CI482" s="6"/>
      <c r="CJ482" s="5"/>
      <c r="CK482" s="25"/>
      <c r="CL482" s="5"/>
      <c r="DN482" s="14"/>
      <c r="DO482" s="14"/>
      <c r="DP482" s="5"/>
      <c r="DQ482" s="25"/>
      <c r="DR482" s="25"/>
      <c r="DS482" s="96"/>
      <c r="DT482" s="83"/>
      <c r="DU482" s="14"/>
      <c r="DX482" s="83"/>
      <c r="DY482" s="83"/>
      <c r="DZ482" s="83"/>
      <c r="EA482" s="83"/>
      <c r="EJ482" s="54"/>
      <c r="EK482" s="22"/>
      <c r="EL482" s="24"/>
      <c r="EP482" s="23"/>
      <c r="EQ482" s="24"/>
      <c r="ER482" s="22"/>
      <c r="ES482" s="24"/>
      <c r="ET482" s="24"/>
      <c r="EU482" s="23"/>
      <c r="EV482" s="26"/>
      <c r="EX482" s="6"/>
      <c r="EY482" s="24"/>
      <c r="EZ482" s="109"/>
      <c r="FA482" s="66"/>
      <c r="FB482" s="5"/>
      <c r="FC482" s="68"/>
      <c r="FD482" s="67"/>
      <c r="FE482" s="67"/>
      <c r="FF482" s="64"/>
      <c r="FG482" s="5"/>
      <c r="FH482" s="69"/>
      <c r="FI482" s="6"/>
      <c r="FJ482" s="5"/>
      <c r="FK482" s="25"/>
      <c r="FL482" s="5"/>
    </row>
    <row r="483" spans="40:168">
      <c r="AN483" s="14"/>
      <c r="AO483" s="14"/>
      <c r="AP483" s="5"/>
      <c r="AQ483" s="25"/>
      <c r="AR483" s="25"/>
      <c r="AS483" s="96"/>
      <c r="AT483" s="83"/>
      <c r="AU483" s="14"/>
      <c r="AX483" s="83"/>
      <c r="AY483" s="83"/>
      <c r="AZ483" s="83"/>
      <c r="BA483" s="83"/>
      <c r="BJ483" s="54"/>
      <c r="BK483" s="22"/>
      <c r="BL483" s="24"/>
      <c r="BP483" s="23"/>
      <c r="BQ483" s="24"/>
      <c r="BR483" s="22"/>
      <c r="BS483" s="24"/>
      <c r="BT483" s="24"/>
      <c r="BU483" s="23"/>
      <c r="BV483" s="26"/>
      <c r="BX483" s="6"/>
      <c r="BY483" s="24"/>
      <c r="BZ483" s="109"/>
      <c r="CA483" s="66"/>
      <c r="CB483" s="5"/>
      <c r="CC483" s="68"/>
      <c r="CD483" s="67"/>
      <c r="CE483" s="67"/>
      <c r="CF483" s="64"/>
      <c r="CG483" s="5"/>
      <c r="CH483" s="69"/>
      <c r="CI483" s="6"/>
      <c r="CJ483" s="5"/>
      <c r="CK483" s="25"/>
      <c r="CL483" s="5"/>
      <c r="DN483" s="14"/>
      <c r="DO483" s="14"/>
      <c r="DP483" s="5"/>
      <c r="DQ483" s="25"/>
      <c r="DR483" s="25"/>
      <c r="DS483" s="96"/>
      <c r="DT483" s="83"/>
      <c r="DU483" s="14"/>
      <c r="DX483" s="83"/>
      <c r="DY483" s="83"/>
      <c r="DZ483" s="83"/>
      <c r="EA483" s="83"/>
      <c r="EJ483" s="54"/>
      <c r="EK483" s="22"/>
      <c r="EL483" s="24"/>
      <c r="EP483" s="23"/>
      <c r="EQ483" s="24"/>
      <c r="ER483" s="22"/>
      <c r="ES483" s="24"/>
      <c r="ET483" s="24"/>
      <c r="EU483" s="23"/>
      <c r="EV483" s="26"/>
      <c r="EX483" s="6"/>
      <c r="EY483" s="24"/>
      <c r="EZ483" s="109"/>
      <c r="FA483" s="66"/>
      <c r="FB483" s="5"/>
      <c r="FC483" s="68"/>
      <c r="FD483" s="67"/>
      <c r="FE483" s="67"/>
      <c r="FF483" s="64"/>
      <c r="FG483" s="5"/>
      <c r="FH483" s="69"/>
      <c r="FI483" s="6"/>
      <c r="FJ483" s="5"/>
      <c r="FK483" s="25"/>
      <c r="FL483" s="5"/>
    </row>
    <row r="484" spans="40:168">
      <c r="AN484" s="14"/>
      <c r="AO484" s="14"/>
      <c r="AP484" s="5"/>
      <c r="AQ484" s="25"/>
      <c r="AR484" s="25"/>
      <c r="AS484" s="96"/>
      <c r="AT484" s="83"/>
      <c r="AU484" s="14"/>
      <c r="AX484" s="83"/>
      <c r="AY484" s="83"/>
      <c r="AZ484" s="83"/>
      <c r="BA484" s="83"/>
      <c r="BJ484" s="54"/>
      <c r="BK484" s="22"/>
      <c r="BL484" s="24"/>
      <c r="BP484" s="23"/>
      <c r="BQ484" s="24"/>
      <c r="BR484" s="22"/>
      <c r="BS484" s="24"/>
      <c r="BT484" s="24"/>
      <c r="BU484" s="23"/>
      <c r="BV484" s="26"/>
      <c r="BX484" s="6"/>
      <c r="BY484" s="24"/>
      <c r="BZ484" s="109"/>
      <c r="CA484" s="66"/>
      <c r="CB484" s="5"/>
      <c r="CC484" s="68"/>
      <c r="CD484" s="67"/>
      <c r="CE484" s="67"/>
      <c r="CF484" s="64"/>
      <c r="CG484" s="5"/>
      <c r="CH484" s="69"/>
      <c r="CI484" s="6"/>
      <c r="CJ484" s="5"/>
      <c r="CK484" s="25"/>
      <c r="CL484" s="5"/>
      <c r="DN484" s="14"/>
      <c r="DO484" s="14"/>
      <c r="DP484" s="5"/>
      <c r="DQ484" s="25"/>
      <c r="DR484" s="25"/>
      <c r="DS484" s="96"/>
      <c r="DT484" s="83"/>
      <c r="DU484" s="14"/>
      <c r="DX484" s="83"/>
      <c r="DY484" s="83"/>
      <c r="DZ484" s="83"/>
      <c r="EA484" s="83"/>
      <c r="EJ484" s="54"/>
      <c r="EK484" s="22"/>
      <c r="EL484" s="24"/>
      <c r="EP484" s="23"/>
      <c r="EQ484" s="24"/>
      <c r="ER484" s="22"/>
      <c r="ES484" s="24"/>
      <c r="ET484" s="24"/>
      <c r="EU484" s="23"/>
      <c r="EV484" s="26"/>
      <c r="EX484" s="6"/>
      <c r="EY484" s="24"/>
      <c r="EZ484" s="109"/>
      <c r="FA484" s="66"/>
      <c r="FB484" s="5"/>
      <c r="FC484" s="68"/>
      <c r="FD484" s="67"/>
      <c r="FE484" s="67"/>
      <c r="FF484" s="64"/>
      <c r="FG484" s="5"/>
      <c r="FH484" s="69"/>
      <c r="FI484" s="6"/>
      <c r="FJ484" s="5"/>
      <c r="FK484" s="25"/>
      <c r="FL484" s="5"/>
    </row>
    <row r="485" spans="40:168">
      <c r="AN485" s="14"/>
      <c r="AO485" s="14"/>
      <c r="AP485" s="5"/>
      <c r="AQ485" s="25"/>
      <c r="AR485" s="25"/>
      <c r="AS485" s="96"/>
      <c r="AT485" s="83"/>
      <c r="AU485" s="14"/>
      <c r="AX485" s="83"/>
      <c r="AY485" s="83"/>
      <c r="AZ485" s="83"/>
      <c r="BA485" s="83"/>
      <c r="BJ485" s="54"/>
      <c r="BK485" s="22"/>
      <c r="BL485" s="24"/>
      <c r="BP485" s="23"/>
      <c r="BQ485" s="24"/>
      <c r="BR485" s="22"/>
      <c r="BS485" s="24"/>
      <c r="BT485" s="24"/>
      <c r="BU485" s="23"/>
      <c r="BV485" s="26"/>
      <c r="BX485" s="6"/>
      <c r="BY485" s="24"/>
      <c r="BZ485" s="109"/>
      <c r="CA485" s="66"/>
      <c r="CB485" s="5"/>
      <c r="CC485" s="68"/>
      <c r="CD485" s="67"/>
      <c r="CE485" s="67"/>
      <c r="CF485" s="64"/>
      <c r="CG485" s="5"/>
      <c r="CH485" s="69"/>
      <c r="CI485" s="6"/>
      <c r="CJ485" s="5"/>
      <c r="CK485" s="25"/>
      <c r="CL485" s="5"/>
      <c r="DN485" s="14"/>
      <c r="DO485" s="14"/>
      <c r="DP485" s="5"/>
      <c r="DQ485" s="25"/>
      <c r="DR485" s="25"/>
      <c r="DS485" s="96"/>
      <c r="DT485" s="83"/>
      <c r="DU485" s="14"/>
      <c r="DX485" s="83"/>
      <c r="DY485" s="83"/>
      <c r="DZ485" s="83"/>
      <c r="EA485" s="83"/>
      <c r="EJ485" s="54"/>
      <c r="EK485" s="22"/>
      <c r="EL485" s="24"/>
      <c r="EP485" s="23"/>
      <c r="EQ485" s="24"/>
      <c r="ER485" s="22"/>
      <c r="ES485" s="24"/>
      <c r="ET485" s="24"/>
      <c r="EU485" s="23"/>
      <c r="EV485" s="26"/>
      <c r="EX485" s="6"/>
      <c r="EY485" s="24"/>
      <c r="EZ485" s="109"/>
      <c r="FA485" s="66"/>
      <c r="FB485" s="5"/>
      <c r="FC485" s="68"/>
      <c r="FD485" s="67"/>
      <c r="FE485" s="67"/>
      <c r="FF485" s="64"/>
      <c r="FG485" s="5"/>
      <c r="FH485" s="69"/>
      <c r="FI485" s="6"/>
      <c r="FJ485" s="5"/>
      <c r="FK485" s="25"/>
      <c r="FL485" s="5"/>
    </row>
    <row r="486" spans="40:168">
      <c r="AN486" s="14"/>
      <c r="AO486" s="14"/>
      <c r="AP486" s="5"/>
      <c r="AQ486" s="25"/>
      <c r="AR486" s="25"/>
      <c r="AS486" s="96"/>
      <c r="AT486" s="83"/>
      <c r="AU486" s="14"/>
      <c r="AX486" s="83"/>
      <c r="AY486" s="83"/>
      <c r="AZ486" s="83"/>
      <c r="BA486" s="83"/>
      <c r="BJ486" s="54"/>
      <c r="BK486" s="22"/>
      <c r="BL486" s="24"/>
      <c r="BP486" s="23"/>
      <c r="BQ486" s="24"/>
      <c r="BR486" s="22"/>
      <c r="BS486" s="24"/>
      <c r="BT486" s="24"/>
      <c r="BU486" s="23"/>
      <c r="BV486" s="26"/>
      <c r="BX486" s="6"/>
      <c r="BY486" s="24"/>
      <c r="BZ486" s="109"/>
      <c r="CA486" s="66"/>
      <c r="CB486" s="5"/>
      <c r="CC486" s="68"/>
      <c r="CD486" s="67"/>
      <c r="CE486" s="67"/>
      <c r="CF486" s="64"/>
      <c r="CG486" s="5"/>
      <c r="CH486" s="69"/>
      <c r="CI486" s="6"/>
      <c r="CJ486" s="5"/>
      <c r="CK486" s="25"/>
      <c r="CL486" s="5"/>
      <c r="DN486" s="14"/>
      <c r="DO486" s="14"/>
      <c r="DP486" s="5"/>
      <c r="DQ486" s="25"/>
      <c r="DR486" s="25"/>
      <c r="DS486" s="96"/>
      <c r="DT486" s="83"/>
      <c r="DU486" s="14"/>
      <c r="DX486" s="83"/>
      <c r="DY486" s="83"/>
      <c r="DZ486" s="83"/>
      <c r="EA486" s="83"/>
      <c r="EJ486" s="54"/>
      <c r="EK486" s="22"/>
      <c r="EL486" s="24"/>
      <c r="EP486" s="23"/>
      <c r="EQ486" s="24"/>
      <c r="ER486" s="22"/>
      <c r="ES486" s="24"/>
      <c r="ET486" s="24"/>
      <c r="EU486" s="23"/>
      <c r="EV486" s="26"/>
      <c r="EX486" s="6"/>
      <c r="EY486" s="24"/>
      <c r="EZ486" s="109"/>
      <c r="FA486" s="66"/>
      <c r="FB486" s="5"/>
      <c r="FC486" s="68"/>
      <c r="FD486" s="67"/>
      <c r="FE486" s="67"/>
      <c r="FF486" s="64"/>
      <c r="FG486" s="5"/>
      <c r="FH486" s="69"/>
      <c r="FI486" s="6"/>
      <c r="FJ486" s="5"/>
      <c r="FK486" s="25"/>
      <c r="FL486" s="5"/>
    </row>
    <row r="487" spans="40:168">
      <c r="AN487" s="14"/>
      <c r="AO487" s="14"/>
      <c r="AP487" s="5"/>
      <c r="AQ487" s="25"/>
      <c r="AR487" s="25"/>
      <c r="AS487" s="96"/>
      <c r="AT487" s="83"/>
      <c r="AU487" s="14"/>
      <c r="AX487" s="83"/>
      <c r="AY487" s="83"/>
      <c r="AZ487" s="83"/>
      <c r="BA487" s="83"/>
      <c r="BJ487" s="54"/>
      <c r="BK487" s="22"/>
      <c r="BL487" s="24"/>
      <c r="BP487" s="23"/>
      <c r="BQ487" s="24"/>
      <c r="BR487" s="22"/>
      <c r="BS487" s="24"/>
      <c r="BT487" s="24"/>
      <c r="BU487" s="23"/>
      <c r="BV487" s="26"/>
      <c r="BX487" s="6"/>
      <c r="BY487" s="24"/>
      <c r="BZ487" s="109"/>
      <c r="CA487" s="66"/>
      <c r="CB487" s="5"/>
      <c r="CC487" s="68"/>
      <c r="CD487" s="67"/>
      <c r="CE487" s="67"/>
      <c r="CF487" s="64"/>
      <c r="CG487" s="5"/>
      <c r="CH487" s="69"/>
      <c r="CI487" s="6"/>
      <c r="CJ487" s="5"/>
      <c r="CK487" s="25"/>
      <c r="CL487" s="5"/>
      <c r="DN487" s="14"/>
      <c r="DO487" s="14"/>
      <c r="DP487" s="5"/>
      <c r="DQ487" s="25"/>
      <c r="DR487" s="25"/>
      <c r="DS487" s="96"/>
      <c r="DT487" s="83"/>
      <c r="DU487" s="14"/>
      <c r="DX487" s="83"/>
      <c r="DY487" s="83"/>
      <c r="DZ487" s="83"/>
      <c r="EA487" s="83"/>
      <c r="EJ487" s="54"/>
      <c r="EK487" s="22"/>
      <c r="EL487" s="24"/>
      <c r="EP487" s="23"/>
      <c r="EQ487" s="24"/>
      <c r="ER487" s="22"/>
      <c r="ES487" s="24"/>
      <c r="ET487" s="24"/>
      <c r="EU487" s="23"/>
      <c r="EV487" s="26"/>
      <c r="EX487" s="6"/>
      <c r="EY487" s="24"/>
      <c r="EZ487" s="109"/>
      <c r="FA487" s="66"/>
      <c r="FB487" s="5"/>
      <c r="FC487" s="68"/>
      <c r="FD487" s="67"/>
      <c r="FE487" s="67"/>
      <c r="FF487" s="64"/>
      <c r="FG487" s="5"/>
      <c r="FH487" s="69"/>
      <c r="FI487" s="6"/>
      <c r="FJ487" s="5"/>
      <c r="FK487" s="25"/>
      <c r="FL487" s="5"/>
    </row>
    <row r="488" spans="40:168">
      <c r="AN488" s="14"/>
      <c r="AO488" s="14"/>
      <c r="AP488" s="5"/>
      <c r="AQ488" s="25"/>
      <c r="AR488" s="25"/>
      <c r="AS488" s="96"/>
      <c r="AT488" s="83"/>
      <c r="AU488" s="14"/>
      <c r="AX488" s="83"/>
      <c r="AY488" s="83"/>
      <c r="AZ488" s="83"/>
      <c r="BA488" s="83"/>
      <c r="BJ488" s="54"/>
      <c r="BK488" s="22"/>
      <c r="BL488" s="24"/>
      <c r="BP488" s="23"/>
      <c r="BQ488" s="24"/>
      <c r="BR488" s="22"/>
      <c r="BS488" s="24"/>
      <c r="BT488" s="24"/>
      <c r="BU488" s="23"/>
      <c r="BV488" s="26"/>
      <c r="BX488" s="6"/>
      <c r="BY488" s="24"/>
      <c r="BZ488" s="109"/>
      <c r="CA488" s="66"/>
      <c r="CB488" s="5"/>
      <c r="CC488" s="68"/>
      <c r="CD488" s="67"/>
      <c r="CE488" s="67"/>
      <c r="CF488" s="64"/>
      <c r="CG488" s="5"/>
      <c r="CH488" s="69"/>
      <c r="CI488" s="6"/>
      <c r="CJ488" s="5"/>
      <c r="CK488" s="25"/>
      <c r="CL488" s="5"/>
      <c r="DN488" s="14"/>
      <c r="DO488" s="14"/>
      <c r="DP488" s="5"/>
      <c r="DQ488" s="25"/>
      <c r="DR488" s="25"/>
      <c r="DS488" s="96"/>
      <c r="DT488" s="83"/>
      <c r="DU488" s="14"/>
      <c r="DX488" s="83"/>
      <c r="DY488" s="83"/>
      <c r="DZ488" s="83"/>
      <c r="EA488" s="83"/>
      <c r="EJ488" s="54"/>
      <c r="EK488" s="22"/>
      <c r="EL488" s="24"/>
      <c r="EP488" s="23"/>
      <c r="EQ488" s="24"/>
      <c r="ER488" s="22"/>
      <c r="ES488" s="24"/>
      <c r="ET488" s="24"/>
      <c r="EU488" s="23"/>
      <c r="EV488" s="26"/>
      <c r="EX488" s="6"/>
      <c r="EY488" s="24"/>
      <c r="EZ488" s="109"/>
      <c r="FA488" s="66"/>
      <c r="FB488" s="5"/>
      <c r="FC488" s="68"/>
      <c r="FD488" s="67"/>
      <c r="FE488" s="67"/>
      <c r="FF488" s="64"/>
      <c r="FG488" s="5"/>
      <c r="FH488" s="69"/>
      <c r="FI488" s="6"/>
      <c r="FJ488" s="5"/>
      <c r="FK488" s="25"/>
      <c r="FL488" s="5"/>
    </row>
    <row r="489" spans="40:168">
      <c r="AN489" s="14"/>
      <c r="AO489" s="14"/>
      <c r="AP489" s="5"/>
      <c r="AQ489" s="25"/>
      <c r="AR489" s="25"/>
      <c r="AS489" s="96"/>
      <c r="AT489" s="83"/>
      <c r="AU489" s="14"/>
      <c r="AX489" s="83"/>
      <c r="AY489" s="83"/>
      <c r="AZ489" s="83"/>
      <c r="BA489" s="83"/>
      <c r="BJ489" s="54"/>
      <c r="BK489" s="22"/>
      <c r="BL489" s="24"/>
      <c r="BP489" s="23"/>
      <c r="BQ489" s="24"/>
      <c r="BR489" s="22"/>
      <c r="BS489" s="24"/>
      <c r="BT489" s="24"/>
      <c r="BU489" s="23"/>
      <c r="BV489" s="26"/>
      <c r="BX489" s="6"/>
      <c r="BY489" s="24"/>
      <c r="BZ489" s="109"/>
      <c r="CA489" s="66"/>
      <c r="CB489" s="5"/>
      <c r="CC489" s="68"/>
      <c r="CD489" s="67"/>
      <c r="CE489" s="67"/>
      <c r="CF489" s="64"/>
      <c r="CG489" s="5"/>
      <c r="CH489" s="69"/>
      <c r="CI489" s="6"/>
      <c r="CJ489" s="5"/>
      <c r="CK489" s="25"/>
      <c r="CL489" s="5"/>
      <c r="DN489" s="14"/>
      <c r="DO489" s="14"/>
      <c r="DP489" s="5"/>
      <c r="DQ489" s="25"/>
      <c r="DR489" s="25"/>
      <c r="DS489" s="96"/>
      <c r="DT489" s="83"/>
      <c r="DU489" s="14"/>
      <c r="DX489" s="83"/>
      <c r="DY489" s="83"/>
      <c r="DZ489" s="83"/>
      <c r="EA489" s="83"/>
      <c r="EJ489" s="54"/>
      <c r="EK489" s="22"/>
      <c r="EL489" s="24"/>
      <c r="EP489" s="23"/>
      <c r="EQ489" s="24"/>
      <c r="ER489" s="22"/>
      <c r="ES489" s="24"/>
      <c r="ET489" s="24"/>
      <c r="EU489" s="23"/>
      <c r="EV489" s="26"/>
      <c r="EX489" s="6"/>
      <c r="EY489" s="24"/>
      <c r="EZ489" s="109"/>
      <c r="FA489" s="66"/>
      <c r="FB489" s="5"/>
      <c r="FC489" s="68"/>
      <c r="FD489" s="67"/>
      <c r="FE489" s="67"/>
      <c r="FF489" s="64"/>
      <c r="FG489" s="5"/>
      <c r="FH489" s="69"/>
      <c r="FI489" s="6"/>
      <c r="FJ489" s="5"/>
      <c r="FK489" s="25"/>
      <c r="FL489" s="5"/>
    </row>
    <row r="490" spans="40:168">
      <c r="AN490" s="14"/>
      <c r="AO490" s="14"/>
      <c r="AP490" s="5"/>
      <c r="AQ490" s="25"/>
      <c r="AR490" s="25"/>
      <c r="AS490" s="96"/>
      <c r="AT490" s="83"/>
      <c r="AU490" s="14"/>
      <c r="AX490" s="83"/>
      <c r="AY490" s="83"/>
      <c r="AZ490" s="83"/>
      <c r="BA490" s="83"/>
      <c r="BJ490" s="54"/>
      <c r="BK490" s="22"/>
      <c r="BL490" s="24"/>
      <c r="BP490" s="23"/>
      <c r="BQ490" s="24"/>
      <c r="BR490" s="22"/>
      <c r="BS490" s="24"/>
      <c r="BT490" s="24"/>
      <c r="BU490" s="23"/>
      <c r="BV490" s="26"/>
      <c r="BX490" s="6"/>
      <c r="BY490" s="24"/>
      <c r="BZ490" s="109"/>
      <c r="CA490" s="66"/>
      <c r="CB490" s="5"/>
      <c r="CC490" s="68"/>
      <c r="CD490" s="67"/>
      <c r="CE490" s="67"/>
      <c r="CF490" s="64"/>
      <c r="CG490" s="5"/>
      <c r="CH490" s="69"/>
      <c r="CI490" s="6"/>
      <c r="CJ490" s="5"/>
      <c r="CK490" s="25"/>
      <c r="CL490" s="5"/>
      <c r="DN490" s="14"/>
      <c r="DO490" s="14"/>
      <c r="DP490" s="5"/>
      <c r="DQ490" s="25"/>
      <c r="DR490" s="25"/>
      <c r="DS490" s="96"/>
      <c r="DT490" s="83"/>
      <c r="DU490" s="14"/>
      <c r="DX490" s="83"/>
      <c r="DY490" s="83"/>
      <c r="DZ490" s="83"/>
      <c r="EA490" s="83"/>
      <c r="EJ490" s="54"/>
      <c r="EK490" s="22"/>
      <c r="EL490" s="24"/>
      <c r="EP490" s="23"/>
      <c r="EQ490" s="24"/>
      <c r="ER490" s="22"/>
      <c r="ES490" s="24"/>
      <c r="ET490" s="24"/>
      <c r="EU490" s="23"/>
      <c r="EV490" s="26"/>
      <c r="EX490" s="6"/>
      <c r="EY490" s="24"/>
      <c r="EZ490" s="109"/>
      <c r="FA490" s="66"/>
      <c r="FB490" s="5"/>
      <c r="FC490" s="68"/>
      <c r="FD490" s="67"/>
      <c r="FE490" s="67"/>
      <c r="FF490" s="64"/>
      <c r="FG490" s="5"/>
      <c r="FH490" s="69"/>
      <c r="FI490" s="6"/>
      <c r="FJ490" s="5"/>
      <c r="FK490" s="25"/>
      <c r="FL490" s="5"/>
    </row>
    <row r="491" spans="40:168">
      <c r="AN491" s="14"/>
      <c r="AO491" s="14"/>
      <c r="AP491" s="5"/>
      <c r="AQ491" s="25"/>
      <c r="AR491" s="25"/>
      <c r="AS491" s="96"/>
      <c r="AT491" s="83"/>
      <c r="AU491" s="14"/>
      <c r="AX491" s="83"/>
      <c r="AY491" s="83"/>
      <c r="AZ491" s="83"/>
      <c r="BA491" s="83"/>
      <c r="BJ491" s="54"/>
      <c r="BK491" s="22"/>
      <c r="BL491" s="24"/>
      <c r="BP491" s="23"/>
      <c r="BQ491" s="24"/>
      <c r="BR491" s="22"/>
      <c r="BS491" s="24"/>
      <c r="BT491" s="24"/>
      <c r="BU491" s="23"/>
      <c r="BV491" s="26"/>
      <c r="BX491" s="6"/>
      <c r="BY491" s="24"/>
      <c r="BZ491" s="109"/>
      <c r="CA491" s="66"/>
      <c r="CB491" s="5"/>
      <c r="CC491" s="68"/>
      <c r="CD491" s="67"/>
      <c r="CE491" s="67"/>
      <c r="CF491" s="64"/>
      <c r="CG491" s="5"/>
      <c r="CH491" s="69"/>
      <c r="CI491" s="6"/>
      <c r="CJ491" s="5"/>
      <c r="CK491" s="25"/>
      <c r="CL491" s="5"/>
      <c r="DN491" s="14"/>
      <c r="DO491" s="14"/>
      <c r="DP491" s="5"/>
      <c r="DQ491" s="25"/>
      <c r="DR491" s="25"/>
      <c r="DS491" s="96"/>
      <c r="DT491" s="83"/>
      <c r="DU491" s="14"/>
      <c r="DX491" s="83"/>
      <c r="DY491" s="83"/>
      <c r="DZ491" s="83"/>
      <c r="EA491" s="83"/>
      <c r="EJ491" s="54"/>
      <c r="EK491" s="22"/>
      <c r="EL491" s="24"/>
      <c r="EP491" s="23"/>
      <c r="EQ491" s="24"/>
      <c r="ER491" s="22"/>
      <c r="ES491" s="24"/>
      <c r="ET491" s="24"/>
      <c r="EU491" s="23"/>
      <c r="EV491" s="26"/>
      <c r="EX491" s="6"/>
      <c r="EY491" s="24"/>
      <c r="EZ491" s="109"/>
      <c r="FA491" s="66"/>
      <c r="FB491" s="5"/>
      <c r="FC491" s="68"/>
      <c r="FD491" s="67"/>
      <c r="FE491" s="67"/>
      <c r="FF491" s="64"/>
      <c r="FG491" s="5"/>
      <c r="FH491" s="69"/>
      <c r="FI491" s="6"/>
      <c r="FJ491" s="5"/>
      <c r="FK491" s="25"/>
      <c r="FL491" s="5"/>
    </row>
    <row r="492" spans="40:168">
      <c r="AN492" s="14"/>
      <c r="AO492" s="14"/>
      <c r="AP492" s="5"/>
      <c r="AQ492" s="25"/>
      <c r="AR492" s="25"/>
      <c r="AS492" s="96"/>
      <c r="AT492" s="83"/>
      <c r="AU492" s="14"/>
      <c r="AX492" s="83"/>
      <c r="AY492" s="83"/>
      <c r="AZ492" s="83"/>
      <c r="BA492" s="83"/>
      <c r="BJ492" s="54"/>
      <c r="BK492" s="22"/>
      <c r="BL492" s="24"/>
      <c r="BP492" s="23"/>
      <c r="BQ492" s="24"/>
      <c r="BR492" s="22"/>
      <c r="BS492" s="24"/>
      <c r="BT492" s="24"/>
      <c r="BU492" s="23"/>
      <c r="BV492" s="26"/>
      <c r="BX492" s="6"/>
      <c r="BY492" s="24"/>
      <c r="BZ492" s="109"/>
      <c r="CA492" s="66"/>
      <c r="CB492" s="5"/>
      <c r="CC492" s="68"/>
      <c r="CD492" s="67"/>
      <c r="CE492" s="67"/>
      <c r="CF492" s="64"/>
      <c r="CG492" s="5"/>
      <c r="CH492" s="69"/>
      <c r="CI492" s="6"/>
      <c r="CJ492" s="5"/>
      <c r="CK492" s="25"/>
      <c r="CL492" s="5"/>
      <c r="DN492" s="14"/>
      <c r="DO492" s="14"/>
      <c r="DP492" s="5"/>
      <c r="DQ492" s="25"/>
      <c r="DR492" s="25"/>
      <c r="DS492" s="96"/>
      <c r="DT492" s="83"/>
      <c r="DU492" s="14"/>
      <c r="DX492" s="83"/>
      <c r="DY492" s="83"/>
      <c r="DZ492" s="83"/>
      <c r="EA492" s="83"/>
      <c r="EJ492" s="54"/>
      <c r="EK492" s="22"/>
      <c r="EL492" s="24"/>
      <c r="EP492" s="23"/>
      <c r="EQ492" s="24"/>
      <c r="ER492" s="22"/>
      <c r="ES492" s="24"/>
      <c r="ET492" s="24"/>
      <c r="EU492" s="23"/>
      <c r="EV492" s="26"/>
      <c r="EX492" s="6"/>
      <c r="EY492" s="24"/>
      <c r="EZ492" s="109"/>
      <c r="FA492" s="66"/>
      <c r="FB492" s="5"/>
      <c r="FC492" s="68"/>
      <c r="FD492" s="67"/>
      <c r="FE492" s="67"/>
      <c r="FF492" s="64"/>
      <c r="FG492" s="5"/>
      <c r="FH492" s="69"/>
      <c r="FI492" s="6"/>
      <c r="FJ492" s="5"/>
      <c r="FK492" s="25"/>
      <c r="FL492" s="5"/>
    </row>
    <row r="493" spans="40:168">
      <c r="AN493" s="14"/>
      <c r="AO493" s="14"/>
      <c r="AP493" s="5"/>
      <c r="AQ493" s="25"/>
      <c r="AR493" s="25"/>
      <c r="AS493" s="96"/>
      <c r="AT493" s="83"/>
      <c r="AU493" s="14"/>
      <c r="AX493" s="83"/>
      <c r="AY493" s="83"/>
      <c r="AZ493" s="83"/>
      <c r="BA493" s="83"/>
      <c r="BJ493" s="54"/>
      <c r="BK493" s="22"/>
      <c r="BL493" s="24"/>
      <c r="BP493" s="23"/>
      <c r="BQ493" s="24"/>
      <c r="BR493" s="22"/>
      <c r="BS493" s="24"/>
      <c r="BT493" s="24"/>
      <c r="BU493" s="23"/>
      <c r="BV493" s="26"/>
      <c r="BX493" s="6"/>
      <c r="BY493" s="24"/>
      <c r="BZ493" s="109"/>
      <c r="CA493" s="66"/>
      <c r="CB493" s="5"/>
      <c r="CC493" s="68"/>
      <c r="CD493" s="67"/>
      <c r="CE493" s="67"/>
      <c r="CF493" s="64"/>
      <c r="CG493" s="5"/>
      <c r="CH493" s="69"/>
      <c r="CI493" s="6"/>
      <c r="CJ493" s="5"/>
      <c r="CK493" s="25"/>
      <c r="CL493" s="5"/>
      <c r="DN493" s="14"/>
      <c r="DO493" s="14"/>
      <c r="DP493" s="5"/>
      <c r="DQ493" s="25"/>
      <c r="DR493" s="25"/>
      <c r="DS493" s="96"/>
      <c r="DT493" s="83"/>
      <c r="DU493" s="14"/>
      <c r="DX493" s="83"/>
      <c r="DY493" s="83"/>
      <c r="DZ493" s="83"/>
      <c r="EA493" s="83"/>
      <c r="EJ493" s="54"/>
      <c r="EK493" s="22"/>
      <c r="EL493" s="24"/>
      <c r="EP493" s="23"/>
      <c r="EQ493" s="24"/>
      <c r="ER493" s="22"/>
      <c r="ES493" s="24"/>
      <c r="ET493" s="24"/>
      <c r="EU493" s="23"/>
      <c r="EV493" s="26"/>
      <c r="EX493" s="6"/>
      <c r="EY493" s="24"/>
      <c r="EZ493" s="109"/>
      <c r="FA493" s="66"/>
      <c r="FB493" s="5"/>
      <c r="FC493" s="68"/>
      <c r="FD493" s="67"/>
      <c r="FE493" s="67"/>
      <c r="FF493" s="64"/>
      <c r="FG493" s="5"/>
      <c r="FH493" s="69"/>
      <c r="FI493" s="6"/>
      <c r="FJ493" s="5"/>
      <c r="FK493" s="25"/>
      <c r="FL493" s="5"/>
    </row>
    <row r="494" spans="40:168">
      <c r="AN494" s="14"/>
      <c r="AO494" s="14"/>
      <c r="AP494" s="5"/>
      <c r="AQ494" s="25"/>
      <c r="AR494" s="25"/>
      <c r="AS494" s="96"/>
      <c r="AT494" s="83"/>
      <c r="AU494" s="14"/>
      <c r="AX494" s="83"/>
      <c r="AY494" s="83"/>
      <c r="AZ494" s="83"/>
      <c r="BA494" s="83"/>
      <c r="BJ494" s="54"/>
      <c r="BK494" s="22"/>
      <c r="BL494" s="24"/>
      <c r="BP494" s="23"/>
      <c r="BQ494" s="24"/>
      <c r="BR494" s="22"/>
      <c r="BS494" s="24"/>
      <c r="BT494" s="24"/>
      <c r="BU494" s="23"/>
      <c r="BV494" s="26"/>
      <c r="BX494" s="6"/>
      <c r="BY494" s="24"/>
      <c r="BZ494" s="109"/>
      <c r="CA494" s="66"/>
      <c r="CB494" s="5"/>
      <c r="CC494" s="68"/>
      <c r="CD494" s="67"/>
      <c r="CE494" s="67"/>
      <c r="CF494" s="64"/>
      <c r="CG494" s="5"/>
      <c r="CH494" s="69"/>
      <c r="CI494" s="6"/>
      <c r="CJ494" s="5"/>
      <c r="CK494" s="25"/>
      <c r="CL494" s="5"/>
      <c r="DN494" s="14"/>
      <c r="DO494" s="14"/>
      <c r="DP494" s="5"/>
      <c r="DQ494" s="25"/>
      <c r="DR494" s="25"/>
      <c r="DS494" s="96"/>
      <c r="DT494" s="83"/>
      <c r="DU494" s="14"/>
      <c r="DX494" s="83"/>
      <c r="DY494" s="83"/>
      <c r="DZ494" s="83"/>
      <c r="EA494" s="83"/>
      <c r="EJ494" s="54"/>
      <c r="EK494" s="22"/>
      <c r="EL494" s="24"/>
      <c r="EP494" s="23"/>
      <c r="EQ494" s="24"/>
      <c r="ER494" s="22"/>
      <c r="ES494" s="24"/>
      <c r="ET494" s="24"/>
      <c r="EU494" s="23"/>
      <c r="EV494" s="26"/>
      <c r="EX494" s="6"/>
      <c r="EY494" s="24"/>
      <c r="EZ494" s="109"/>
      <c r="FA494" s="66"/>
      <c r="FB494" s="5"/>
      <c r="FC494" s="68"/>
      <c r="FD494" s="67"/>
      <c r="FE494" s="67"/>
      <c r="FF494" s="64"/>
      <c r="FG494" s="5"/>
      <c r="FH494" s="69"/>
      <c r="FI494" s="6"/>
      <c r="FJ494" s="5"/>
      <c r="FK494" s="25"/>
      <c r="FL494" s="5"/>
    </row>
    <row r="495" spans="40:168">
      <c r="AN495" s="14"/>
      <c r="AO495" s="14"/>
      <c r="AP495" s="5"/>
      <c r="AQ495" s="25"/>
      <c r="AR495" s="25"/>
      <c r="AS495" s="96"/>
      <c r="AT495" s="83"/>
      <c r="AU495" s="14"/>
      <c r="AX495" s="83"/>
      <c r="AY495" s="83"/>
      <c r="AZ495" s="83"/>
      <c r="BA495" s="83"/>
      <c r="BJ495" s="54"/>
      <c r="BK495" s="22"/>
      <c r="BL495" s="24"/>
      <c r="BP495" s="23"/>
      <c r="BQ495" s="24"/>
      <c r="BR495" s="22"/>
      <c r="BS495" s="24"/>
      <c r="BT495" s="24"/>
      <c r="BU495" s="23"/>
      <c r="BV495" s="26"/>
      <c r="BX495" s="6"/>
      <c r="BY495" s="24"/>
      <c r="BZ495" s="109"/>
      <c r="CA495" s="66"/>
      <c r="CB495" s="5"/>
      <c r="CC495" s="68"/>
      <c r="CD495" s="67"/>
      <c r="CE495" s="67"/>
      <c r="CF495" s="64"/>
      <c r="CG495" s="5"/>
      <c r="CH495" s="69"/>
      <c r="CI495" s="6"/>
      <c r="CJ495" s="5"/>
      <c r="CK495" s="25"/>
      <c r="CL495" s="5"/>
      <c r="DN495" s="14"/>
      <c r="DO495" s="14"/>
      <c r="DP495" s="5"/>
      <c r="DQ495" s="25"/>
      <c r="DR495" s="25"/>
      <c r="DS495" s="96"/>
      <c r="DT495" s="83"/>
      <c r="DU495" s="14"/>
      <c r="DX495" s="83"/>
      <c r="DY495" s="83"/>
      <c r="DZ495" s="83"/>
      <c r="EA495" s="83"/>
      <c r="EJ495" s="54"/>
      <c r="EK495" s="22"/>
      <c r="EL495" s="24"/>
      <c r="EP495" s="23"/>
      <c r="EQ495" s="24"/>
      <c r="ER495" s="22"/>
      <c r="ES495" s="24"/>
      <c r="ET495" s="24"/>
      <c r="EU495" s="23"/>
      <c r="EV495" s="26"/>
      <c r="EX495" s="6"/>
      <c r="EY495" s="24"/>
      <c r="EZ495" s="109"/>
      <c r="FA495" s="66"/>
      <c r="FB495" s="5"/>
      <c r="FC495" s="68"/>
      <c r="FD495" s="67"/>
      <c r="FE495" s="67"/>
      <c r="FF495" s="64"/>
      <c r="FG495" s="5"/>
      <c r="FH495" s="69"/>
      <c r="FI495" s="6"/>
      <c r="FJ495" s="5"/>
      <c r="FK495" s="25"/>
      <c r="FL495" s="5"/>
    </row>
    <row r="496" spans="40:168">
      <c r="AN496" s="14"/>
      <c r="AO496" s="14"/>
      <c r="AP496" s="5"/>
      <c r="AQ496" s="25"/>
      <c r="AR496" s="25"/>
      <c r="AS496" s="96"/>
      <c r="AT496" s="83"/>
      <c r="AU496" s="14"/>
      <c r="AX496" s="83"/>
      <c r="AY496" s="83"/>
      <c r="AZ496" s="83"/>
      <c r="BA496" s="83"/>
      <c r="BJ496" s="54"/>
      <c r="BK496" s="22"/>
      <c r="BL496" s="24"/>
      <c r="BP496" s="23"/>
      <c r="BQ496" s="24"/>
      <c r="BR496" s="22"/>
      <c r="BS496" s="24"/>
      <c r="BT496" s="24"/>
      <c r="BU496" s="23"/>
      <c r="BV496" s="26"/>
      <c r="BX496" s="6"/>
      <c r="BY496" s="24"/>
      <c r="BZ496" s="109"/>
      <c r="CA496" s="66"/>
      <c r="CB496" s="5"/>
      <c r="CC496" s="68"/>
      <c r="CD496" s="67"/>
      <c r="CE496" s="67"/>
      <c r="CF496" s="64"/>
      <c r="CG496" s="5"/>
      <c r="CH496" s="69"/>
      <c r="CI496" s="6"/>
      <c r="CJ496" s="5"/>
      <c r="CK496" s="25"/>
      <c r="CL496" s="5"/>
      <c r="DN496" s="14"/>
      <c r="DO496" s="14"/>
      <c r="DP496" s="5"/>
      <c r="DQ496" s="25"/>
      <c r="DR496" s="25"/>
      <c r="DS496" s="96"/>
      <c r="DT496" s="83"/>
      <c r="DU496" s="14"/>
      <c r="DX496" s="83"/>
      <c r="DY496" s="83"/>
      <c r="DZ496" s="83"/>
      <c r="EA496" s="83"/>
      <c r="EJ496" s="54"/>
      <c r="EK496" s="22"/>
      <c r="EL496" s="24"/>
      <c r="EP496" s="23"/>
      <c r="EQ496" s="24"/>
      <c r="ER496" s="22"/>
      <c r="ES496" s="24"/>
      <c r="ET496" s="24"/>
      <c r="EU496" s="23"/>
      <c r="EV496" s="26"/>
      <c r="EX496" s="6"/>
      <c r="EY496" s="24"/>
      <c r="EZ496" s="109"/>
      <c r="FA496" s="66"/>
      <c r="FB496" s="5"/>
      <c r="FC496" s="68"/>
      <c r="FD496" s="67"/>
      <c r="FE496" s="67"/>
      <c r="FF496" s="64"/>
      <c r="FG496" s="5"/>
      <c r="FH496" s="69"/>
      <c r="FI496" s="6"/>
      <c r="FJ496" s="5"/>
      <c r="FK496" s="25"/>
      <c r="FL496" s="5"/>
    </row>
    <row r="497" spans="40:168">
      <c r="AN497" s="14"/>
      <c r="AO497" s="14"/>
      <c r="AP497" s="5"/>
      <c r="AQ497" s="25"/>
      <c r="AR497" s="25"/>
      <c r="AS497" s="96"/>
      <c r="AT497" s="83"/>
      <c r="AU497" s="14"/>
      <c r="AX497" s="83"/>
      <c r="AY497" s="83"/>
      <c r="AZ497" s="83"/>
      <c r="BA497" s="83"/>
      <c r="BJ497" s="54"/>
      <c r="BK497" s="22"/>
      <c r="BL497" s="24"/>
      <c r="BP497" s="23"/>
      <c r="BQ497" s="24"/>
      <c r="BR497" s="22"/>
      <c r="BS497" s="24"/>
      <c r="BT497" s="24"/>
      <c r="BU497" s="23"/>
      <c r="BV497" s="26"/>
      <c r="BX497" s="6"/>
      <c r="BY497" s="24"/>
      <c r="BZ497" s="109"/>
      <c r="CA497" s="66"/>
      <c r="CB497" s="5"/>
      <c r="CC497" s="68"/>
      <c r="CD497" s="67"/>
      <c r="CE497" s="67"/>
      <c r="CF497" s="64"/>
      <c r="CG497" s="5"/>
      <c r="CH497" s="69"/>
      <c r="CI497" s="6"/>
      <c r="CJ497" s="5"/>
      <c r="CK497" s="25"/>
      <c r="CL497" s="5"/>
      <c r="DN497" s="14"/>
      <c r="DO497" s="14"/>
      <c r="DP497" s="5"/>
      <c r="DQ497" s="25"/>
      <c r="DR497" s="25"/>
      <c r="DS497" s="96"/>
      <c r="DT497" s="83"/>
      <c r="DU497" s="14"/>
      <c r="DX497" s="83"/>
      <c r="DY497" s="83"/>
      <c r="DZ497" s="83"/>
      <c r="EA497" s="83"/>
      <c r="EJ497" s="54"/>
      <c r="EK497" s="22"/>
      <c r="EL497" s="24"/>
      <c r="EP497" s="23"/>
      <c r="EQ497" s="24"/>
      <c r="ER497" s="22"/>
      <c r="ES497" s="24"/>
      <c r="ET497" s="24"/>
      <c r="EU497" s="23"/>
      <c r="EV497" s="26"/>
      <c r="EX497" s="6"/>
      <c r="EY497" s="24"/>
      <c r="EZ497" s="109"/>
      <c r="FA497" s="66"/>
      <c r="FB497" s="5"/>
      <c r="FC497" s="68"/>
      <c r="FD497" s="67"/>
      <c r="FE497" s="67"/>
      <c r="FF497" s="64"/>
      <c r="FG497" s="5"/>
      <c r="FH497" s="69"/>
      <c r="FI497" s="6"/>
      <c r="FJ497" s="5"/>
      <c r="FK497" s="25"/>
      <c r="FL497" s="5"/>
    </row>
    <row r="498" spans="40:168">
      <c r="AN498" s="14"/>
      <c r="AO498" s="14"/>
      <c r="AP498" s="5"/>
      <c r="AQ498" s="25"/>
      <c r="AR498" s="25"/>
      <c r="AS498" s="96"/>
      <c r="AT498" s="83"/>
      <c r="AU498" s="14"/>
      <c r="AX498" s="83"/>
      <c r="AY498" s="83"/>
      <c r="AZ498" s="83"/>
      <c r="BA498" s="83"/>
      <c r="BJ498" s="54"/>
      <c r="BK498" s="22"/>
      <c r="BL498" s="24"/>
      <c r="BP498" s="23"/>
      <c r="BQ498" s="24"/>
      <c r="BR498" s="22"/>
      <c r="BS498" s="24"/>
      <c r="BT498" s="24"/>
      <c r="BU498" s="23"/>
      <c r="BV498" s="26"/>
      <c r="BX498" s="6"/>
      <c r="BY498" s="24"/>
      <c r="BZ498" s="109"/>
      <c r="CA498" s="66"/>
      <c r="CB498" s="5"/>
      <c r="CC498" s="68"/>
      <c r="CD498" s="67"/>
      <c r="CE498" s="67"/>
      <c r="CF498" s="64"/>
      <c r="CG498" s="5"/>
      <c r="CH498" s="69"/>
      <c r="CI498" s="6"/>
      <c r="CJ498" s="5"/>
      <c r="CK498" s="25"/>
      <c r="CL498" s="5"/>
      <c r="DN498" s="14"/>
      <c r="DO498" s="14"/>
      <c r="DP498" s="5"/>
      <c r="DQ498" s="25"/>
      <c r="DR498" s="25"/>
      <c r="DS498" s="96"/>
      <c r="DT498" s="83"/>
      <c r="DU498" s="14"/>
      <c r="DX498" s="83"/>
      <c r="DY498" s="83"/>
      <c r="DZ498" s="83"/>
      <c r="EA498" s="83"/>
      <c r="EJ498" s="54"/>
      <c r="EK498" s="22"/>
      <c r="EL498" s="24"/>
      <c r="EP498" s="23"/>
      <c r="EQ498" s="24"/>
      <c r="ER498" s="22"/>
      <c r="ES498" s="24"/>
      <c r="ET498" s="24"/>
      <c r="EU498" s="23"/>
      <c r="EV498" s="26"/>
      <c r="EX498" s="6"/>
      <c r="EY498" s="24"/>
      <c r="EZ498" s="109"/>
      <c r="FA498" s="66"/>
      <c r="FB498" s="5"/>
      <c r="FC498" s="68"/>
      <c r="FD498" s="67"/>
      <c r="FE498" s="67"/>
      <c r="FF498" s="64"/>
      <c r="FG498" s="5"/>
      <c r="FH498" s="69"/>
      <c r="FI498" s="6"/>
      <c r="FJ498" s="5"/>
      <c r="FK498" s="25"/>
      <c r="FL498" s="5"/>
    </row>
    <row r="499" spans="40:168">
      <c r="AN499" s="14"/>
      <c r="AO499" s="14"/>
      <c r="AP499" s="5"/>
      <c r="AQ499" s="25"/>
      <c r="AR499" s="25"/>
      <c r="AS499" s="96"/>
      <c r="AT499" s="83"/>
      <c r="AU499" s="14"/>
      <c r="AX499" s="83"/>
      <c r="AY499" s="83"/>
      <c r="AZ499" s="83"/>
      <c r="BA499" s="83"/>
      <c r="BJ499" s="54"/>
      <c r="BK499" s="22"/>
      <c r="BL499" s="24"/>
      <c r="BP499" s="23"/>
      <c r="BQ499" s="24"/>
      <c r="BR499" s="22"/>
      <c r="BS499" s="24"/>
      <c r="BT499" s="24"/>
      <c r="BU499" s="23"/>
      <c r="BV499" s="26"/>
      <c r="BX499" s="6"/>
      <c r="BY499" s="24"/>
      <c r="BZ499" s="109"/>
      <c r="CA499" s="66"/>
      <c r="CB499" s="5"/>
      <c r="CC499" s="68"/>
      <c r="CD499" s="67"/>
      <c r="CE499" s="67"/>
      <c r="CF499" s="64"/>
      <c r="CG499" s="5"/>
      <c r="CH499" s="69"/>
      <c r="CI499" s="6"/>
      <c r="CJ499" s="5"/>
      <c r="CK499" s="25"/>
      <c r="CL499" s="5"/>
      <c r="DN499" s="14"/>
      <c r="DO499" s="14"/>
      <c r="DP499" s="5"/>
      <c r="DQ499" s="25"/>
      <c r="DR499" s="25"/>
      <c r="DS499" s="96"/>
      <c r="DT499" s="83"/>
      <c r="DU499" s="14"/>
      <c r="DX499" s="83"/>
      <c r="DY499" s="83"/>
      <c r="DZ499" s="83"/>
      <c r="EA499" s="83"/>
      <c r="EJ499" s="54"/>
      <c r="EK499" s="22"/>
      <c r="EL499" s="24"/>
      <c r="EP499" s="23"/>
      <c r="EQ499" s="24"/>
      <c r="ER499" s="22"/>
      <c r="ES499" s="24"/>
      <c r="ET499" s="24"/>
      <c r="EU499" s="23"/>
      <c r="EV499" s="26"/>
      <c r="EX499" s="6"/>
      <c r="EY499" s="24"/>
      <c r="EZ499" s="109"/>
      <c r="FA499" s="66"/>
      <c r="FB499" s="5"/>
      <c r="FC499" s="68"/>
      <c r="FD499" s="67"/>
      <c r="FE499" s="67"/>
      <c r="FF499" s="64"/>
      <c r="FG499" s="5"/>
      <c r="FH499" s="69"/>
      <c r="FI499" s="6"/>
      <c r="FJ499" s="5"/>
      <c r="FK499" s="25"/>
      <c r="FL499" s="5"/>
    </row>
    <row r="500" spans="40:168">
      <c r="AN500" s="14"/>
      <c r="AO500" s="14"/>
      <c r="AP500" s="5"/>
      <c r="AQ500" s="25"/>
      <c r="AR500" s="25"/>
      <c r="AS500" s="96"/>
      <c r="AT500" s="83"/>
      <c r="AU500" s="14"/>
      <c r="AX500" s="83"/>
      <c r="AY500" s="83"/>
      <c r="AZ500" s="83"/>
      <c r="BA500" s="83"/>
      <c r="BJ500" s="54"/>
      <c r="BK500" s="22"/>
      <c r="BL500" s="24"/>
      <c r="BP500" s="23"/>
      <c r="BQ500" s="24"/>
      <c r="BR500" s="22"/>
      <c r="BS500" s="24"/>
      <c r="BT500" s="24"/>
      <c r="BU500" s="23"/>
      <c r="BV500" s="26"/>
      <c r="BX500" s="6"/>
      <c r="BY500" s="24"/>
      <c r="BZ500" s="109"/>
      <c r="CA500" s="66"/>
      <c r="CB500" s="5"/>
      <c r="CC500" s="68"/>
      <c r="CD500" s="67"/>
      <c r="CE500" s="67"/>
      <c r="CF500" s="64"/>
      <c r="CG500" s="5"/>
      <c r="CH500" s="69"/>
      <c r="CI500" s="6"/>
      <c r="CJ500" s="5"/>
      <c r="CK500" s="25"/>
      <c r="CL500" s="5"/>
      <c r="DN500" s="14"/>
      <c r="DO500" s="14"/>
      <c r="DP500" s="5"/>
      <c r="DQ500" s="25"/>
      <c r="DR500" s="25"/>
      <c r="DS500" s="96"/>
      <c r="DT500" s="83"/>
      <c r="DU500" s="14"/>
      <c r="DX500" s="83"/>
      <c r="DY500" s="83"/>
      <c r="DZ500" s="83"/>
      <c r="EA500" s="83"/>
      <c r="EJ500" s="54"/>
      <c r="EK500" s="22"/>
      <c r="EL500" s="24"/>
      <c r="EP500" s="23"/>
      <c r="EQ500" s="24"/>
      <c r="ER500" s="22"/>
      <c r="ES500" s="24"/>
      <c r="ET500" s="24"/>
      <c r="EU500" s="23"/>
      <c r="EV500" s="26"/>
      <c r="EX500" s="6"/>
      <c r="EY500" s="24"/>
      <c r="EZ500" s="109"/>
      <c r="FA500" s="66"/>
      <c r="FB500" s="5"/>
      <c r="FC500" s="68"/>
      <c r="FD500" s="67"/>
      <c r="FE500" s="67"/>
      <c r="FF500" s="64"/>
      <c r="FG500" s="5"/>
      <c r="FH500" s="69"/>
      <c r="FI500" s="6"/>
      <c r="FJ500" s="5"/>
      <c r="FK500" s="25"/>
      <c r="FL500" s="5"/>
    </row>
    <row r="501" spans="40:168">
      <c r="AN501" s="14"/>
      <c r="AO501" s="14"/>
      <c r="AP501" s="5"/>
      <c r="AQ501" s="25"/>
      <c r="AR501" s="25"/>
      <c r="AS501" s="96"/>
      <c r="AT501" s="83"/>
      <c r="AU501" s="14"/>
      <c r="AX501" s="83"/>
      <c r="AY501" s="83"/>
      <c r="AZ501" s="83"/>
      <c r="BA501" s="83"/>
      <c r="BJ501" s="54"/>
      <c r="BK501" s="22"/>
      <c r="BL501" s="24"/>
      <c r="BP501" s="23"/>
      <c r="BQ501" s="24"/>
      <c r="BR501" s="22"/>
      <c r="BS501" s="24"/>
      <c r="BT501" s="24"/>
      <c r="BU501" s="23"/>
      <c r="BV501" s="26"/>
      <c r="BX501" s="6"/>
      <c r="BY501" s="24"/>
      <c r="BZ501" s="109"/>
      <c r="CA501" s="66"/>
      <c r="CB501" s="5"/>
      <c r="CC501" s="68"/>
      <c r="CD501" s="67"/>
      <c r="CE501" s="67"/>
      <c r="CF501" s="64"/>
      <c r="CG501" s="5"/>
      <c r="CH501" s="69"/>
      <c r="CI501" s="6"/>
      <c r="CJ501" s="5"/>
      <c r="CK501" s="25"/>
      <c r="CL501" s="5"/>
      <c r="DN501" s="14"/>
      <c r="DO501" s="14"/>
      <c r="DP501" s="5"/>
      <c r="DQ501" s="25"/>
      <c r="DR501" s="25"/>
      <c r="DS501" s="96"/>
      <c r="DT501" s="83"/>
      <c r="DU501" s="14"/>
      <c r="DX501" s="83"/>
      <c r="DY501" s="83"/>
      <c r="DZ501" s="83"/>
      <c r="EA501" s="83"/>
      <c r="EJ501" s="54"/>
      <c r="EK501" s="22"/>
      <c r="EL501" s="24"/>
      <c r="EP501" s="23"/>
      <c r="EQ501" s="24"/>
      <c r="ER501" s="22"/>
      <c r="ES501" s="24"/>
      <c r="ET501" s="24"/>
      <c r="EU501" s="23"/>
      <c r="EV501" s="26"/>
      <c r="EX501" s="6"/>
      <c r="EY501" s="24"/>
      <c r="EZ501" s="109"/>
      <c r="FA501" s="66"/>
      <c r="FB501" s="5"/>
      <c r="FC501" s="68"/>
      <c r="FD501" s="67"/>
      <c r="FE501" s="67"/>
      <c r="FF501" s="64"/>
      <c r="FG501" s="5"/>
      <c r="FH501" s="69"/>
      <c r="FI501" s="6"/>
      <c r="FJ501" s="5"/>
      <c r="FK501" s="25"/>
      <c r="FL501" s="5"/>
    </row>
    <row r="502" spans="40:168">
      <c r="AN502" s="14"/>
      <c r="AO502" s="14"/>
      <c r="AP502" s="5"/>
      <c r="AQ502" s="25"/>
      <c r="AR502" s="25"/>
      <c r="AS502" s="96"/>
      <c r="AT502" s="83"/>
      <c r="AU502" s="14"/>
      <c r="AX502" s="83"/>
      <c r="AY502" s="83"/>
      <c r="AZ502" s="83"/>
      <c r="BA502" s="83"/>
      <c r="BJ502" s="54"/>
      <c r="BK502" s="22"/>
      <c r="BL502" s="24"/>
      <c r="BP502" s="23"/>
      <c r="BQ502" s="24"/>
      <c r="BR502" s="22"/>
      <c r="BS502" s="24"/>
      <c r="BT502" s="24"/>
      <c r="BU502" s="23"/>
      <c r="BV502" s="26"/>
      <c r="BX502" s="6"/>
      <c r="BY502" s="24"/>
      <c r="BZ502" s="109"/>
      <c r="CA502" s="66"/>
      <c r="CB502" s="5"/>
      <c r="CC502" s="68"/>
      <c r="CD502" s="67"/>
      <c r="CE502" s="67"/>
      <c r="CF502" s="64"/>
      <c r="CG502" s="5"/>
      <c r="CH502" s="69"/>
      <c r="CI502" s="6"/>
      <c r="CJ502" s="5"/>
      <c r="CK502" s="25"/>
      <c r="CL502" s="5"/>
      <c r="DN502" s="14"/>
      <c r="DO502" s="14"/>
      <c r="DP502" s="5"/>
      <c r="DQ502" s="25"/>
      <c r="DR502" s="25"/>
      <c r="DS502" s="96"/>
      <c r="DT502" s="83"/>
      <c r="DU502" s="14"/>
      <c r="DX502" s="83"/>
      <c r="DY502" s="83"/>
      <c r="DZ502" s="83"/>
      <c r="EA502" s="83"/>
      <c r="EJ502" s="54"/>
      <c r="EK502" s="22"/>
      <c r="EL502" s="24"/>
      <c r="EP502" s="23"/>
      <c r="EQ502" s="24"/>
      <c r="ER502" s="22"/>
      <c r="ES502" s="24"/>
      <c r="ET502" s="24"/>
      <c r="EU502" s="23"/>
      <c r="EV502" s="26"/>
      <c r="EX502" s="6"/>
      <c r="EY502" s="24"/>
      <c r="EZ502" s="109"/>
      <c r="FA502" s="66"/>
      <c r="FB502" s="5"/>
      <c r="FC502" s="68"/>
      <c r="FD502" s="67"/>
      <c r="FE502" s="67"/>
      <c r="FF502" s="64"/>
      <c r="FG502" s="5"/>
      <c r="FH502" s="69"/>
      <c r="FI502" s="6"/>
      <c r="FJ502" s="5"/>
      <c r="FK502" s="25"/>
      <c r="FL502" s="5"/>
    </row>
    <row r="503" spans="40:168">
      <c r="AN503" s="14"/>
      <c r="AO503" s="14"/>
      <c r="AP503" s="5"/>
      <c r="AQ503" s="25"/>
      <c r="AR503" s="25"/>
      <c r="AS503" s="96"/>
      <c r="AT503" s="83"/>
      <c r="AU503" s="14"/>
      <c r="AX503" s="83"/>
      <c r="AY503" s="83"/>
      <c r="AZ503" s="83"/>
      <c r="BA503" s="83"/>
      <c r="BJ503" s="54"/>
      <c r="BK503" s="22"/>
      <c r="BL503" s="24"/>
      <c r="BP503" s="23"/>
      <c r="BQ503" s="24"/>
      <c r="BR503" s="22"/>
      <c r="BS503" s="24"/>
      <c r="BT503" s="24"/>
      <c r="BU503" s="23"/>
      <c r="BV503" s="26"/>
      <c r="BX503" s="6"/>
      <c r="BY503" s="24"/>
      <c r="BZ503" s="109"/>
      <c r="CA503" s="66"/>
      <c r="CB503" s="5"/>
      <c r="CC503" s="68"/>
      <c r="CD503" s="67"/>
      <c r="CE503" s="67"/>
      <c r="CF503" s="64"/>
      <c r="CG503" s="5"/>
      <c r="CH503" s="69"/>
      <c r="CI503" s="6"/>
      <c r="CJ503" s="5"/>
      <c r="CK503" s="25"/>
      <c r="CL503" s="5"/>
      <c r="DN503" s="14"/>
      <c r="DO503" s="14"/>
      <c r="DP503" s="5"/>
      <c r="DQ503" s="25"/>
      <c r="DR503" s="25"/>
      <c r="DS503" s="96"/>
      <c r="DT503" s="83"/>
      <c r="DU503" s="14"/>
      <c r="DX503" s="83"/>
      <c r="DY503" s="83"/>
      <c r="DZ503" s="83"/>
      <c r="EA503" s="83"/>
      <c r="EJ503" s="54"/>
      <c r="EK503" s="22"/>
      <c r="EL503" s="24"/>
      <c r="EP503" s="23"/>
      <c r="EQ503" s="24"/>
      <c r="ER503" s="22"/>
      <c r="ES503" s="24"/>
      <c r="ET503" s="24"/>
      <c r="EU503" s="23"/>
      <c r="EV503" s="26"/>
      <c r="EX503" s="6"/>
      <c r="EY503" s="24"/>
      <c r="EZ503" s="109"/>
      <c r="FA503" s="66"/>
      <c r="FB503" s="5"/>
      <c r="FC503" s="68"/>
      <c r="FD503" s="67"/>
      <c r="FE503" s="67"/>
      <c r="FF503" s="64"/>
      <c r="FG503" s="5"/>
      <c r="FH503" s="69"/>
      <c r="FI503" s="6"/>
      <c r="FJ503" s="5"/>
      <c r="FK503" s="25"/>
      <c r="FL503" s="5"/>
    </row>
    <row r="504" spans="40:168">
      <c r="AN504" s="14"/>
      <c r="AO504" s="14"/>
      <c r="AP504" s="5"/>
      <c r="AQ504" s="25"/>
      <c r="AR504" s="25"/>
      <c r="AS504" s="96"/>
      <c r="AT504" s="83"/>
      <c r="AU504" s="14"/>
      <c r="AX504" s="83"/>
      <c r="AY504" s="83"/>
      <c r="AZ504" s="83"/>
      <c r="BA504" s="83"/>
      <c r="BJ504" s="54"/>
      <c r="BK504" s="22"/>
      <c r="BL504" s="24"/>
      <c r="BP504" s="23"/>
      <c r="BQ504" s="24"/>
      <c r="BR504" s="22"/>
      <c r="BS504" s="24"/>
      <c r="BT504" s="24"/>
      <c r="BU504" s="23"/>
      <c r="BV504" s="26"/>
      <c r="BX504" s="6"/>
      <c r="BY504" s="24"/>
      <c r="BZ504" s="109"/>
      <c r="CA504" s="66"/>
      <c r="CB504" s="5"/>
      <c r="CC504" s="68"/>
      <c r="CD504" s="67"/>
      <c r="CE504" s="67"/>
      <c r="CF504" s="64"/>
      <c r="CG504" s="5"/>
      <c r="CH504" s="69"/>
      <c r="CI504" s="6"/>
      <c r="CJ504" s="5"/>
      <c r="CK504" s="25"/>
      <c r="CL504" s="5"/>
      <c r="DN504" s="14"/>
      <c r="DO504" s="14"/>
      <c r="DP504" s="5"/>
      <c r="DQ504" s="25"/>
      <c r="DR504" s="25"/>
      <c r="DS504" s="96"/>
      <c r="DT504" s="83"/>
      <c r="DU504" s="14"/>
      <c r="DX504" s="83"/>
      <c r="DY504" s="83"/>
      <c r="DZ504" s="83"/>
      <c r="EA504" s="83"/>
      <c r="EJ504" s="54"/>
      <c r="EK504" s="22"/>
      <c r="EL504" s="24"/>
      <c r="EP504" s="23"/>
      <c r="EQ504" s="24"/>
      <c r="ER504" s="22"/>
      <c r="ES504" s="24"/>
      <c r="ET504" s="24"/>
      <c r="EU504" s="23"/>
      <c r="EV504" s="26"/>
      <c r="EX504" s="6"/>
      <c r="EY504" s="24"/>
      <c r="EZ504" s="109"/>
      <c r="FA504" s="66"/>
      <c r="FB504" s="5"/>
      <c r="FC504" s="68"/>
      <c r="FD504" s="67"/>
      <c r="FE504" s="67"/>
      <c r="FF504" s="64"/>
      <c r="FG504" s="5"/>
      <c r="FH504" s="69"/>
      <c r="FI504" s="6"/>
      <c r="FJ504" s="5"/>
      <c r="FK504" s="25"/>
      <c r="FL504" s="5"/>
    </row>
    <row r="505" spans="40:168">
      <c r="AN505" s="14"/>
      <c r="AO505" s="14"/>
      <c r="AP505" s="5"/>
      <c r="AQ505" s="25"/>
      <c r="AR505" s="25"/>
      <c r="AS505" s="96"/>
      <c r="AT505" s="83"/>
      <c r="AU505" s="14"/>
      <c r="AX505" s="83"/>
      <c r="AY505" s="83"/>
      <c r="AZ505" s="83"/>
      <c r="BA505" s="83"/>
      <c r="BJ505" s="54"/>
      <c r="BK505" s="22"/>
      <c r="BL505" s="24"/>
      <c r="BP505" s="23"/>
      <c r="BQ505" s="24"/>
      <c r="BR505" s="22"/>
      <c r="BS505" s="24"/>
      <c r="BT505" s="24"/>
      <c r="BU505" s="23"/>
      <c r="BV505" s="26"/>
      <c r="BX505" s="6"/>
      <c r="BY505" s="24"/>
      <c r="BZ505" s="109"/>
      <c r="CA505" s="66"/>
      <c r="CB505" s="5"/>
      <c r="CC505" s="68"/>
      <c r="CD505" s="67"/>
      <c r="CE505" s="67"/>
      <c r="CF505" s="64"/>
      <c r="CG505" s="5"/>
      <c r="CH505" s="69"/>
      <c r="CI505" s="6"/>
      <c r="CJ505" s="5"/>
      <c r="CK505" s="25"/>
      <c r="CL505" s="5"/>
      <c r="DN505" s="14"/>
      <c r="DO505" s="14"/>
      <c r="DP505" s="5"/>
      <c r="DQ505" s="25"/>
      <c r="DR505" s="25"/>
      <c r="DS505" s="96"/>
      <c r="DT505" s="83"/>
      <c r="DU505" s="14"/>
      <c r="DX505" s="83"/>
      <c r="DY505" s="83"/>
      <c r="DZ505" s="83"/>
      <c r="EA505" s="83"/>
      <c r="EJ505" s="54"/>
      <c r="EK505" s="22"/>
      <c r="EL505" s="24"/>
      <c r="EP505" s="23"/>
      <c r="EQ505" s="24"/>
      <c r="ER505" s="22"/>
      <c r="ES505" s="24"/>
      <c r="ET505" s="24"/>
      <c r="EU505" s="23"/>
      <c r="EV505" s="26"/>
      <c r="EX505" s="6"/>
      <c r="EY505" s="24"/>
      <c r="EZ505" s="109"/>
      <c r="FA505" s="66"/>
      <c r="FB505" s="5"/>
      <c r="FC505" s="68"/>
      <c r="FD505" s="67"/>
      <c r="FE505" s="67"/>
      <c r="FF505" s="64"/>
      <c r="FG505" s="5"/>
      <c r="FH505" s="69"/>
      <c r="FI505" s="6"/>
      <c r="FJ505" s="5"/>
      <c r="FK505" s="25"/>
      <c r="FL505" s="5"/>
    </row>
    <row r="506" spans="40:168">
      <c r="AN506" s="14"/>
      <c r="AO506" s="14"/>
      <c r="AP506" s="5"/>
      <c r="AQ506" s="25"/>
      <c r="AR506" s="25"/>
      <c r="AS506" s="96"/>
      <c r="AT506" s="83"/>
      <c r="AU506" s="14"/>
      <c r="AX506" s="83"/>
      <c r="AY506" s="83"/>
      <c r="AZ506" s="83"/>
      <c r="BA506" s="83"/>
      <c r="BJ506" s="54"/>
      <c r="BK506" s="22"/>
      <c r="BL506" s="24"/>
      <c r="BP506" s="23"/>
      <c r="BQ506" s="24"/>
      <c r="BR506" s="22"/>
      <c r="BS506" s="24"/>
      <c r="BT506" s="24"/>
      <c r="BU506" s="23"/>
      <c r="BV506" s="26"/>
      <c r="BX506" s="6"/>
      <c r="BY506" s="24"/>
      <c r="BZ506" s="109"/>
      <c r="CA506" s="66"/>
      <c r="CB506" s="5"/>
      <c r="CC506" s="68"/>
      <c r="CD506" s="67"/>
      <c r="CE506" s="67"/>
      <c r="CF506" s="64"/>
      <c r="CG506" s="5"/>
      <c r="CH506" s="69"/>
      <c r="CI506" s="6"/>
      <c r="CJ506" s="5"/>
      <c r="CK506" s="25"/>
      <c r="CL506" s="5"/>
      <c r="DN506" s="14"/>
      <c r="DO506" s="14"/>
      <c r="DP506" s="5"/>
      <c r="DQ506" s="25"/>
      <c r="DR506" s="25"/>
      <c r="DS506" s="96"/>
      <c r="DT506" s="83"/>
      <c r="DU506" s="14"/>
      <c r="DX506" s="83"/>
      <c r="DY506" s="83"/>
      <c r="DZ506" s="83"/>
      <c r="EA506" s="83"/>
      <c r="EJ506" s="54"/>
      <c r="EK506" s="22"/>
      <c r="EL506" s="24"/>
      <c r="EP506" s="23"/>
      <c r="EQ506" s="24"/>
      <c r="ER506" s="22"/>
      <c r="ES506" s="24"/>
      <c r="ET506" s="24"/>
      <c r="EU506" s="23"/>
      <c r="EV506" s="26"/>
      <c r="EX506" s="6"/>
      <c r="EY506" s="24"/>
      <c r="EZ506" s="109"/>
      <c r="FA506" s="66"/>
      <c r="FB506" s="5"/>
      <c r="FC506" s="68"/>
      <c r="FD506" s="67"/>
      <c r="FE506" s="67"/>
      <c r="FF506" s="64"/>
      <c r="FG506" s="5"/>
      <c r="FH506" s="69"/>
      <c r="FI506" s="6"/>
      <c r="FJ506" s="5"/>
      <c r="FK506" s="25"/>
      <c r="FL506" s="5"/>
    </row>
    <row r="507" spans="40:168">
      <c r="AN507" s="14"/>
      <c r="AO507" s="14"/>
      <c r="AP507" s="5"/>
      <c r="AQ507" s="25"/>
      <c r="AR507" s="25"/>
      <c r="AS507" s="96"/>
      <c r="AT507" s="83"/>
      <c r="AU507" s="14"/>
      <c r="AX507" s="83"/>
      <c r="AY507" s="83"/>
      <c r="AZ507" s="83"/>
      <c r="BA507" s="83"/>
      <c r="BJ507" s="54"/>
      <c r="BK507" s="22"/>
      <c r="BL507" s="24"/>
      <c r="BP507" s="23"/>
      <c r="BQ507" s="24"/>
      <c r="BR507" s="22"/>
      <c r="BS507" s="24"/>
      <c r="BT507" s="24"/>
      <c r="BU507" s="23"/>
      <c r="BV507" s="26"/>
      <c r="BX507" s="6"/>
      <c r="BY507" s="24"/>
      <c r="BZ507" s="109"/>
      <c r="CA507" s="66"/>
      <c r="CB507" s="5"/>
      <c r="CC507" s="68"/>
      <c r="CD507" s="67"/>
      <c r="CE507" s="67"/>
      <c r="CF507" s="64"/>
      <c r="CG507" s="5"/>
      <c r="CH507" s="69"/>
      <c r="CI507" s="6"/>
      <c r="CJ507" s="5"/>
      <c r="CK507" s="25"/>
      <c r="CL507" s="5"/>
      <c r="DN507" s="14"/>
      <c r="DO507" s="14"/>
      <c r="DP507" s="5"/>
      <c r="DQ507" s="25"/>
      <c r="DR507" s="25"/>
      <c r="DS507" s="96"/>
      <c r="DT507" s="83"/>
      <c r="DU507" s="14"/>
      <c r="DX507" s="83"/>
      <c r="DY507" s="83"/>
      <c r="DZ507" s="83"/>
      <c r="EA507" s="83"/>
      <c r="EJ507" s="54"/>
      <c r="EK507" s="22"/>
      <c r="EL507" s="24"/>
      <c r="EP507" s="23"/>
      <c r="EQ507" s="24"/>
      <c r="ER507" s="22"/>
      <c r="ES507" s="24"/>
      <c r="ET507" s="24"/>
      <c r="EU507" s="23"/>
      <c r="EV507" s="26"/>
      <c r="EX507" s="6"/>
      <c r="EY507" s="24"/>
      <c r="EZ507" s="109"/>
      <c r="FA507" s="66"/>
      <c r="FB507" s="5"/>
      <c r="FC507" s="68"/>
      <c r="FD507" s="67"/>
      <c r="FE507" s="67"/>
      <c r="FF507" s="64"/>
      <c r="FG507" s="5"/>
      <c r="FH507" s="69"/>
      <c r="FI507" s="6"/>
      <c r="FJ507" s="5"/>
      <c r="FK507" s="25"/>
      <c r="FL507" s="5"/>
    </row>
    <row r="508" spans="40:168">
      <c r="AN508" s="14"/>
      <c r="AO508" s="14"/>
      <c r="AP508" s="5"/>
      <c r="AQ508" s="25"/>
      <c r="AR508" s="25"/>
      <c r="AS508" s="96"/>
      <c r="AT508" s="83"/>
      <c r="AU508" s="14"/>
      <c r="AX508" s="83"/>
      <c r="AY508" s="83"/>
      <c r="AZ508" s="83"/>
      <c r="BA508" s="83"/>
      <c r="BJ508" s="54"/>
      <c r="BK508" s="22"/>
      <c r="BL508" s="24"/>
      <c r="BP508" s="23"/>
      <c r="BQ508" s="24"/>
      <c r="BR508" s="22"/>
      <c r="BS508" s="24"/>
      <c r="BT508" s="24"/>
      <c r="BU508" s="23"/>
      <c r="BV508" s="26"/>
      <c r="BX508" s="6"/>
      <c r="BY508" s="24"/>
      <c r="BZ508" s="109"/>
      <c r="CA508" s="66"/>
      <c r="CB508" s="5"/>
      <c r="CC508" s="68"/>
      <c r="CD508" s="67"/>
      <c r="CE508" s="67"/>
      <c r="CF508" s="64"/>
      <c r="CG508" s="5"/>
      <c r="CH508" s="69"/>
      <c r="CI508" s="6"/>
      <c r="CJ508" s="5"/>
      <c r="CK508" s="25"/>
      <c r="CL508" s="5"/>
      <c r="DN508" s="14"/>
      <c r="DO508" s="14"/>
      <c r="DP508" s="5"/>
      <c r="DQ508" s="25"/>
      <c r="DR508" s="25"/>
      <c r="DS508" s="96"/>
      <c r="DT508" s="83"/>
      <c r="DU508" s="14"/>
      <c r="DX508" s="83"/>
      <c r="DY508" s="83"/>
      <c r="DZ508" s="83"/>
      <c r="EA508" s="83"/>
      <c r="EJ508" s="54"/>
      <c r="EK508" s="22"/>
      <c r="EL508" s="24"/>
      <c r="EP508" s="23"/>
      <c r="EQ508" s="24"/>
      <c r="ER508" s="22"/>
      <c r="ES508" s="24"/>
      <c r="ET508" s="24"/>
      <c r="EU508" s="23"/>
      <c r="EV508" s="26"/>
      <c r="EX508" s="6"/>
      <c r="EY508" s="24"/>
      <c r="EZ508" s="109"/>
      <c r="FA508" s="66"/>
      <c r="FB508" s="5"/>
      <c r="FC508" s="68"/>
      <c r="FD508" s="67"/>
      <c r="FE508" s="67"/>
      <c r="FF508" s="64"/>
      <c r="FG508" s="5"/>
      <c r="FH508" s="69"/>
      <c r="FI508" s="6"/>
      <c r="FJ508" s="5"/>
      <c r="FK508" s="25"/>
      <c r="FL508" s="5"/>
    </row>
    <row r="509" spans="40:168">
      <c r="AN509" s="14"/>
      <c r="AO509" s="14"/>
      <c r="AP509" s="5"/>
      <c r="AQ509" s="25"/>
      <c r="AR509" s="25"/>
      <c r="AS509" s="96"/>
      <c r="AT509" s="83"/>
      <c r="AU509" s="14"/>
      <c r="AX509" s="83"/>
      <c r="AY509" s="83"/>
      <c r="AZ509" s="83"/>
      <c r="BA509" s="83"/>
      <c r="BJ509" s="54"/>
      <c r="BK509" s="22"/>
      <c r="BL509" s="24"/>
      <c r="BP509" s="23"/>
      <c r="BQ509" s="24"/>
      <c r="BR509" s="22"/>
      <c r="BS509" s="24"/>
      <c r="BT509" s="24"/>
      <c r="BU509" s="23"/>
      <c r="BV509" s="26"/>
      <c r="BX509" s="6"/>
      <c r="BY509" s="24"/>
      <c r="BZ509" s="109"/>
      <c r="CA509" s="66"/>
      <c r="CB509" s="5"/>
      <c r="CC509" s="68"/>
      <c r="CD509" s="67"/>
      <c r="CE509" s="67"/>
      <c r="CF509" s="64"/>
      <c r="CG509" s="5"/>
      <c r="CH509" s="69"/>
      <c r="CI509" s="6"/>
      <c r="CJ509" s="5"/>
      <c r="CK509" s="25"/>
      <c r="CL509" s="5"/>
      <c r="DN509" s="14"/>
      <c r="DO509" s="14"/>
      <c r="DP509" s="5"/>
      <c r="DQ509" s="25"/>
      <c r="DR509" s="25"/>
      <c r="DS509" s="96"/>
      <c r="DT509" s="83"/>
      <c r="DU509" s="14"/>
      <c r="DX509" s="83"/>
      <c r="DY509" s="83"/>
      <c r="DZ509" s="83"/>
      <c r="EA509" s="83"/>
      <c r="EJ509" s="54"/>
      <c r="EK509" s="22"/>
      <c r="EL509" s="24"/>
      <c r="EP509" s="23"/>
      <c r="EQ509" s="24"/>
      <c r="ER509" s="22"/>
      <c r="ES509" s="24"/>
      <c r="ET509" s="24"/>
      <c r="EU509" s="23"/>
      <c r="EV509" s="26"/>
      <c r="EX509" s="6"/>
      <c r="EY509" s="24"/>
      <c r="EZ509" s="109"/>
      <c r="FA509" s="66"/>
      <c r="FB509" s="5"/>
      <c r="FC509" s="68"/>
      <c r="FD509" s="67"/>
      <c r="FE509" s="67"/>
      <c r="FF509" s="64"/>
      <c r="FG509" s="5"/>
      <c r="FH509" s="69"/>
      <c r="FI509" s="6"/>
      <c r="FJ509" s="5"/>
      <c r="FK509" s="25"/>
      <c r="FL509" s="5"/>
    </row>
    <row r="510" spans="40:168">
      <c r="AN510" s="14"/>
      <c r="AO510" s="14"/>
      <c r="AP510" s="5"/>
      <c r="AQ510" s="25"/>
      <c r="AR510" s="25"/>
      <c r="AS510" s="96"/>
      <c r="AT510" s="83"/>
      <c r="AU510" s="14"/>
      <c r="AX510" s="83"/>
      <c r="AY510" s="83"/>
      <c r="AZ510" s="83"/>
      <c r="BA510" s="83"/>
      <c r="BJ510" s="54"/>
      <c r="BK510" s="22"/>
      <c r="BL510" s="24"/>
      <c r="BP510" s="23"/>
      <c r="BQ510" s="24"/>
      <c r="BR510" s="22"/>
      <c r="BS510" s="24"/>
      <c r="BT510" s="24"/>
      <c r="BU510" s="23"/>
      <c r="BV510" s="26"/>
      <c r="BX510" s="6"/>
      <c r="BY510" s="24"/>
      <c r="BZ510" s="109"/>
      <c r="CA510" s="66"/>
      <c r="CB510" s="5"/>
      <c r="CC510" s="68"/>
      <c r="CD510" s="67"/>
      <c r="CE510" s="67"/>
      <c r="CF510" s="64"/>
      <c r="CG510" s="5"/>
      <c r="CH510" s="69"/>
      <c r="CI510" s="6"/>
      <c r="CJ510" s="5"/>
      <c r="CK510" s="25"/>
      <c r="CL510" s="5"/>
      <c r="DN510" s="14"/>
      <c r="DO510" s="14"/>
      <c r="DP510" s="5"/>
      <c r="DQ510" s="25"/>
      <c r="DR510" s="25"/>
      <c r="DS510" s="96"/>
      <c r="DT510" s="83"/>
      <c r="DU510" s="14"/>
      <c r="DX510" s="83"/>
      <c r="DY510" s="83"/>
      <c r="DZ510" s="83"/>
      <c r="EA510" s="83"/>
      <c r="EJ510" s="54"/>
      <c r="EK510" s="22"/>
      <c r="EL510" s="24"/>
      <c r="EP510" s="23"/>
      <c r="EQ510" s="24"/>
      <c r="ER510" s="22"/>
      <c r="ES510" s="24"/>
      <c r="ET510" s="24"/>
      <c r="EU510" s="23"/>
      <c r="EV510" s="26"/>
      <c r="EX510" s="6"/>
      <c r="EY510" s="24"/>
      <c r="EZ510" s="109"/>
      <c r="FA510" s="66"/>
      <c r="FB510" s="5"/>
      <c r="FC510" s="68"/>
      <c r="FD510" s="67"/>
      <c r="FE510" s="67"/>
      <c r="FF510" s="64"/>
      <c r="FG510" s="5"/>
      <c r="FH510" s="69"/>
      <c r="FI510" s="6"/>
      <c r="FJ510" s="5"/>
      <c r="FK510" s="25"/>
      <c r="FL510" s="5"/>
    </row>
    <row r="511" spans="40:168">
      <c r="AN511" s="14"/>
      <c r="AO511" s="14"/>
      <c r="AP511" s="5"/>
      <c r="AQ511" s="25"/>
      <c r="AR511" s="25"/>
      <c r="AS511" s="96"/>
      <c r="AT511" s="83"/>
      <c r="AU511" s="14"/>
      <c r="AX511" s="83"/>
      <c r="AY511" s="83"/>
      <c r="AZ511" s="83"/>
      <c r="BA511" s="83"/>
      <c r="BJ511" s="54"/>
      <c r="BK511" s="22"/>
      <c r="BL511" s="24"/>
      <c r="BP511" s="23"/>
      <c r="BQ511" s="24"/>
      <c r="BR511" s="22"/>
      <c r="BS511" s="24"/>
      <c r="BT511" s="24"/>
      <c r="BU511" s="23"/>
      <c r="BV511" s="26"/>
      <c r="BX511" s="6"/>
      <c r="BY511" s="24"/>
      <c r="BZ511" s="109"/>
      <c r="CA511" s="66"/>
      <c r="CB511" s="5"/>
      <c r="CC511" s="68"/>
      <c r="CD511" s="67"/>
      <c r="CE511" s="67"/>
      <c r="CF511" s="64"/>
      <c r="CG511" s="5"/>
      <c r="CH511" s="69"/>
      <c r="CI511" s="6"/>
      <c r="CJ511" s="5"/>
      <c r="CK511" s="25"/>
      <c r="CL511" s="5"/>
      <c r="DN511" s="14"/>
      <c r="DO511" s="14"/>
      <c r="DP511" s="5"/>
      <c r="DQ511" s="25"/>
      <c r="DR511" s="25"/>
      <c r="DS511" s="96"/>
      <c r="DT511" s="83"/>
      <c r="DU511" s="14"/>
      <c r="DX511" s="83"/>
      <c r="DY511" s="83"/>
      <c r="DZ511" s="83"/>
      <c r="EA511" s="83"/>
      <c r="EJ511" s="54"/>
      <c r="EK511" s="22"/>
      <c r="EL511" s="24"/>
      <c r="EP511" s="23"/>
      <c r="EQ511" s="24"/>
      <c r="ER511" s="22"/>
      <c r="ES511" s="24"/>
      <c r="ET511" s="24"/>
      <c r="EU511" s="23"/>
      <c r="EV511" s="26"/>
      <c r="EX511" s="6"/>
      <c r="EY511" s="24"/>
      <c r="EZ511" s="109"/>
      <c r="FA511" s="66"/>
      <c r="FB511" s="5"/>
      <c r="FC511" s="68"/>
      <c r="FD511" s="67"/>
      <c r="FE511" s="67"/>
      <c r="FF511" s="64"/>
      <c r="FG511" s="5"/>
      <c r="FH511" s="69"/>
      <c r="FI511" s="6"/>
      <c r="FJ511" s="5"/>
      <c r="FK511" s="25"/>
      <c r="FL511" s="5"/>
    </row>
    <row r="512" spans="40:168">
      <c r="AN512" s="14"/>
      <c r="AO512" s="14"/>
      <c r="AP512" s="5"/>
      <c r="AQ512" s="25"/>
      <c r="AR512" s="25"/>
      <c r="AS512" s="96"/>
      <c r="AT512" s="83"/>
      <c r="AU512" s="14"/>
      <c r="AX512" s="83"/>
      <c r="AY512" s="83"/>
      <c r="AZ512" s="83"/>
      <c r="BA512" s="83"/>
      <c r="BJ512" s="54"/>
      <c r="BK512" s="22"/>
      <c r="BL512" s="24"/>
      <c r="BP512" s="23"/>
      <c r="BQ512" s="24"/>
      <c r="BR512" s="22"/>
      <c r="BS512" s="24"/>
      <c r="BT512" s="24"/>
      <c r="BU512" s="23"/>
      <c r="BV512" s="26"/>
      <c r="BX512" s="6"/>
      <c r="BY512" s="24"/>
      <c r="BZ512" s="109"/>
      <c r="CA512" s="66"/>
      <c r="CB512" s="5"/>
      <c r="CC512" s="68"/>
      <c r="CD512" s="67"/>
      <c r="CE512" s="67"/>
      <c r="CF512" s="64"/>
      <c r="CG512" s="5"/>
      <c r="CH512" s="69"/>
      <c r="CI512" s="6"/>
      <c r="CJ512" s="5"/>
      <c r="CK512" s="25"/>
      <c r="CL512" s="5"/>
      <c r="DN512" s="14"/>
      <c r="DO512" s="14"/>
      <c r="DP512" s="5"/>
      <c r="DQ512" s="25"/>
      <c r="DR512" s="25"/>
      <c r="DS512" s="96"/>
      <c r="DT512" s="83"/>
      <c r="DU512" s="14"/>
      <c r="DX512" s="83"/>
      <c r="DY512" s="83"/>
      <c r="DZ512" s="83"/>
      <c r="EA512" s="83"/>
      <c r="EJ512" s="54"/>
      <c r="EK512" s="22"/>
      <c r="EL512" s="24"/>
      <c r="EP512" s="23"/>
      <c r="EQ512" s="24"/>
      <c r="ER512" s="22"/>
      <c r="ES512" s="24"/>
      <c r="ET512" s="24"/>
      <c r="EU512" s="23"/>
      <c r="EV512" s="26"/>
      <c r="EX512" s="6"/>
      <c r="EY512" s="24"/>
      <c r="EZ512" s="109"/>
      <c r="FA512" s="66"/>
      <c r="FB512" s="5"/>
      <c r="FC512" s="68"/>
      <c r="FD512" s="67"/>
      <c r="FE512" s="67"/>
      <c r="FF512" s="64"/>
      <c r="FG512" s="5"/>
      <c r="FH512" s="69"/>
      <c r="FI512" s="6"/>
      <c r="FJ512" s="5"/>
      <c r="FK512" s="25"/>
      <c r="FL512" s="5"/>
    </row>
    <row r="513" spans="40:168">
      <c r="AN513" s="14"/>
      <c r="AO513" s="14"/>
      <c r="AP513" s="5"/>
      <c r="AQ513" s="25"/>
      <c r="AR513" s="25"/>
      <c r="AS513" s="96"/>
      <c r="AT513" s="83"/>
      <c r="AU513" s="14"/>
      <c r="AX513" s="83"/>
      <c r="AY513" s="83"/>
      <c r="AZ513" s="83"/>
      <c r="BA513" s="83"/>
      <c r="BJ513" s="54"/>
      <c r="BK513" s="22"/>
      <c r="BL513" s="24"/>
      <c r="BP513" s="23"/>
      <c r="BQ513" s="24"/>
      <c r="BR513" s="22"/>
      <c r="BS513" s="24"/>
      <c r="BT513" s="24"/>
      <c r="BU513" s="23"/>
      <c r="BV513" s="26"/>
      <c r="BX513" s="6"/>
      <c r="BY513" s="24"/>
      <c r="BZ513" s="109"/>
      <c r="CA513" s="66"/>
      <c r="CB513" s="5"/>
      <c r="CC513" s="68"/>
      <c r="CD513" s="67"/>
      <c r="CE513" s="67"/>
      <c r="CF513" s="64"/>
      <c r="CG513" s="5"/>
      <c r="CH513" s="69"/>
      <c r="CI513" s="6"/>
      <c r="CJ513" s="5"/>
      <c r="CK513" s="25"/>
      <c r="CL513" s="5"/>
      <c r="DN513" s="14"/>
      <c r="DO513" s="14"/>
      <c r="DP513" s="5"/>
      <c r="DQ513" s="25"/>
      <c r="DR513" s="25"/>
      <c r="DS513" s="96"/>
      <c r="DT513" s="83"/>
      <c r="DU513" s="14"/>
      <c r="DX513" s="83"/>
      <c r="DY513" s="83"/>
      <c r="DZ513" s="83"/>
      <c r="EA513" s="83"/>
      <c r="EJ513" s="54"/>
      <c r="EK513" s="22"/>
      <c r="EL513" s="24"/>
      <c r="EP513" s="23"/>
      <c r="EQ513" s="24"/>
      <c r="ER513" s="22"/>
      <c r="ES513" s="24"/>
      <c r="ET513" s="24"/>
      <c r="EU513" s="23"/>
      <c r="EV513" s="26"/>
      <c r="EX513" s="6"/>
      <c r="EY513" s="24"/>
      <c r="EZ513" s="109"/>
      <c r="FA513" s="66"/>
      <c r="FB513" s="5"/>
      <c r="FC513" s="68"/>
      <c r="FD513" s="67"/>
      <c r="FE513" s="67"/>
      <c r="FF513" s="64"/>
      <c r="FG513" s="5"/>
      <c r="FH513" s="69"/>
      <c r="FI513" s="6"/>
      <c r="FJ513" s="5"/>
      <c r="FK513" s="25"/>
      <c r="FL513" s="5"/>
    </row>
    <row r="514" spans="40:168">
      <c r="AN514" s="14"/>
      <c r="AO514" s="14"/>
      <c r="AP514" s="5"/>
      <c r="AQ514" s="25"/>
      <c r="AR514" s="25"/>
      <c r="AS514" s="96"/>
      <c r="AT514" s="83"/>
      <c r="AU514" s="14"/>
      <c r="AX514" s="83"/>
      <c r="AY514" s="83"/>
      <c r="AZ514" s="83"/>
      <c r="BA514" s="83"/>
      <c r="BJ514" s="54"/>
      <c r="BK514" s="22"/>
      <c r="BL514" s="24"/>
      <c r="BP514" s="23"/>
      <c r="BQ514" s="24"/>
      <c r="BR514" s="22"/>
      <c r="BS514" s="24"/>
      <c r="BT514" s="24"/>
      <c r="BU514" s="23"/>
      <c r="BV514" s="26"/>
      <c r="BX514" s="6"/>
      <c r="BY514" s="24"/>
      <c r="BZ514" s="109"/>
      <c r="CA514" s="66"/>
      <c r="CB514" s="5"/>
      <c r="CC514" s="68"/>
      <c r="CD514" s="67"/>
      <c r="CE514" s="67"/>
      <c r="CF514" s="64"/>
      <c r="CG514" s="5"/>
      <c r="CH514" s="69"/>
      <c r="CI514" s="6"/>
      <c r="CJ514" s="5"/>
      <c r="CK514" s="25"/>
      <c r="CL514" s="5"/>
      <c r="DN514" s="14"/>
      <c r="DO514" s="14"/>
      <c r="DP514" s="5"/>
      <c r="DQ514" s="25"/>
      <c r="DR514" s="25"/>
      <c r="DS514" s="96"/>
      <c r="DT514" s="83"/>
      <c r="DU514" s="14"/>
      <c r="DX514" s="83"/>
      <c r="DY514" s="83"/>
      <c r="DZ514" s="83"/>
      <c r="EA514" s="83"/>
      <c r="EJ514" s="54"/>
      <c r="EK514" s="22"/>
      <c r="EL514" s="24"/>
      <c r="EP514" s="23"/>
      <c r="EQ514" s="24"/>
      <c r="ER514" s="22"/>
      <c r="ES514" s="24"/>
      <c r="ET514" s="24"/>
      <c r="EU514" s="23"/>
      <c r="EV514" s="26"/>
      <c r="EX514" s="6"/>
      <c r="EY514" s="24"/>
      <c r="EZ514" s="109"/>
      <c r="FA514" s="66"/>
      <c r="FB514" s="5"/>
      <c r="FC514" s="68"/>
      <c r="FD514" s="67"/>
      <c r="FE514" s="67"/>
      <c r="FF514" s="64"/>
      <c r="FG514" s="5"/>
      <c r="FH514" s="69"/>
      <c r="FI514" s="6"/>
      <c r="FJ514" s="5"/>
      <c r="FK514" s="25"/>
      <c r="FL514" s="5"/>
    </row>
    <row r="515" spans="40:168">
      <c r="AN515" s="14"/>
      <c r="AO515" s="14"/>
      <c r="AP515" s="5"/>
      <c r="AQ515" s="25"/>
      <c r="AR515" s="25"/>
      <c r="AS515" s="96"/>
      <c r="AT515" s="83"/>
      <c r="AU515" s="14"/>
      <c r="AX515" s="83"/>
      <c r="AY515" s="83"/>
      <c r="AZ515" s="83"/>
      <c r="BA515" s="83"/>
      <c r="BJ515" s="54"/>
      <c r="BK515" s="22"/>
      <c r="BL515" s="24"/>
      <c r="BP515" s="23"/>
      <c r="BQ515" s="24"/>
      <c r="BR515" s="22"/>
      <c r="BS515" s="24"/>
      <c r="BT515" s="24"/>
      <c r="BU515" s="23"/>
      <c r="BV515" s="26"/>
      <c r="BX515" s="6"/>
      <c r="BY515" s="24"/>
      <c r="BZ515" s="109"/>
      <c r="CA515" s="66"/>
      <c r="CB515" s="5"/>
      <c r="CC515" s="68"/>
      <c r="CD515" s="67"/>
      <c r="CE515" s="67"/>
      <c r="CF515" s="64"/>
      <c r="CG515" s="5"/>
      <c r="CH515" s="69"/>
      <c r="CI515" s="6"/>
      <c r="CJ515" s="5"/>
      <c r="CK515" s="25"/>
      <c r="CL515" s="5"/>
      <c r="DN515" s="14"/>
      <c r="DO515" s="14"/>
      <c r="DP515" s="5"/>
      <c r="DQ515" s="25"/>
      <c r="DR515" s="25"/>
      <c r="DS515" s="96"/>
      <c r="DT515" s="83"/>
      <c r="DU515" s="14"/>
      <c r="DX515" s="83"/>
      <c r="DY515" s="83"/>
      <c r="DZ515" s="83"/>
      <c r="EA515" s="83"/>
      <c r="EJ515" s="54"/>
      <c r="EK515" s="22"/>
      <c r="EL515" s="24"/>
      <c r="EP515" s="23"/>
      <c r="EQ515" s="24"/>
      <c r="ER515" s="22"/>
      <c r="ES515" s="24"/>
      <c r="ET515" s="24"/>
      <c r="EU515" s="23"/>
      <c r="EV515" s="26"/>
      <c r="EX515" s="6"/>
      <c r="EY515" s="24"/>
      <c r="EZ515" s="109"/>
      <c r="FA515" s="66"/>
      <c r="FB515" s="5"/>
      <c r="FC515" s="68"/>
      <c r="FD515" s="67"/>
      <c r="FE515" s="67"/>
      <c r="FF515" s="64"/>
      <c r="FG515" s="5"/>
      <c r="FH515" s="69"/>
      <c r="FI515" s="6"/>
      <c r="FJ515" s="5"/>
      <c r="FK515" s="25"/>
      <c r="FL515" s="5"/>
    </row>
    <row r="516" spans="40:168">
      <c r="AN516" s="14"/>
      <c r="AO516" s="14"/>
      <c r="AP516" s="5"/>
      <c r="AQ516" s="25"/>
      <c r="AR516" s="25"/>
      <c r="AS516" s="96"/>
      <c r="AT516" s="83"/>
      <c r="AU516" s="14"/>
      <c r="AX516" s="83"/>
      <c r="AY516" s="83"/>
      <c r="AZ516" s="83"/>
      <c r="BA516" s="83"/>
      <c r="BJ516" s="54"/>
      <c r="BK516" s="22"/>
      <c r="BL516" s="24"/>
      <c r="BP516" s="23"/>
      <c r="BQ516" s="24"/>
      <c r="BR516" s="22"/>
      <c r="BS516" s="24"/>
      <c r="BT516" s="24"/>
      <c r="BU516" s="23"/>
      <c r="BV516" s="26"/>
      <c r="BX516" s="6"/>
      <c r="BY516" s="24"/>
      <c r="BZ516" s="109"/>
      <c r="CA516" s="66"/>
      <c r="CB516" s="5"/>
      <c r="CC516" s="68"/>
      <c r="CD516" s="67"/>
      <c r="CE516" s="67"/>
      <c r="CF516" s="64"/>
      <c r="CG516" s="5"/>
      <c r="CH516" s="69"/>
      <c r="CI516" s="6"/>
      <c r="CJ516" s="5"/>
      <c r="CK516" s="25"/>
      <c r="CL516" s="5"/>
      <c r="DN516" s="14"/>
      <c r="DO516" s="14"/>
      <c r="DP516" s="5"/>
      <c r="DQ516" s="25"/>
      <c r="DR516" s="25"/>
      <c r="DS516" s="96"/>
      <c r="DT516" s="83"/>
      <c r="DU516" s="14"/>
      <c r="DX516" s="83"/>
      <c r="DY516" s="83"/>
      <c r="DZ516" s="83"/>
      <c r="EA516" s="83"/>
      <c r="EJ516" s="54"/>
      <c r="EK516" s="22"/>
      <c r="EL516" s="24"/>
      <c r="EP516" s="23"/>
      <c r="EQ516" s="24"/>
      <c r="ER516" s="22"/>
      <c r="ES516" s="24"/>
      <c r="ET516" s="24"/>
      <c r="EU516" s="23"/>
      <c r="EV516" s="26"/>
      <c r="EX516" s="6"/>
      <c r="EY516" s="24"/>
      <c r="EZ516" s="109"/>
      <c r="FA516" s="66"/>
      <c r="FB516" s="5"/>
      <c r="FC516" s="68"/>
      <c r="FD516" s="67"/>
      <c r="FE516" s="67"/>
      <c r="FF516" s="64"/>
      <c r="FG516" s="5"/>
      <c r="FH516" s="69"/>
      <c r="FI516" s="6"/>
      <c r="FJ516" s="5"/>
      <c r="FK516" s="25"/>
      <c r="FL516" s="5"/>
    </row>
    <row r="517" spans="40:168">
      <c r="AN517" s="14"/>
      <c r="AO517" s="14"/>
      <c r="AP517" s="5"/>
      <c r="AQ517" s="25"/>
      <c r="AR517" s="25"/>
      <c r="AS517" s="96"/>
      <c r="AT517" s="83"/>
      <c r="AU517" s="14"/>
      <c r="AX517" s="83"/>
      <c r="AY517" s="83"/>
      <c r="AZ517" s="83"/>
      <c r="BA517" s="83"/>
      <c r="BJ517" s="54"/>
      <c r="BK517" s="22"/>
      <c r="BL517" s="24"/>
      <c r="BP517" s="23"/>
      <c r="BQ517" s="24"/>
      <c r="BR517" s="22"/>
      <c r="BS517" s="24"/>
      <c r="BT517" s="24"/>
      <c r="BU517" s="23"/>
      <c r="BV517" s="26"/>
      <c r="BX517" s="6"/>
      <c r="BY517" s="24"/>
      <c r="BZ517" s="109"/>
      <c r="CA517" s="66"/>
      <c r="CB517" s="5"/>
      <c r="CC517" s="68"/>
      <c r="CD517" s="67"/>
      <c r="CE517" s="67"/>
      <c r="CF517" s="64"/>
      <c r="CG517" s="5"/>
      <c r="CH517" s="69"/>
      <c r="CI517" s="6"/>
      <c r="CJ517" s="5"/>
      <c r="CK517" s="25"/>
      <c r="CL517" s="5"/>
      <c r="DN517" s="14"/>
      <c r="DO517" s="14"/>
      <c r="DP517" s="5"/>
      <c r="DQ517" s="25"/>
      <c r="DR517" s="25"/>
      <c r="DS517" s="96"/>
      <c r="DT517" s="83"/>
      <c r="DU517" s="14"/>
      <c r="DX517" s="83"/>
      <c r="DY517" s="83"/>
      <c r="DZ517" s="83"/>
      <c r="EA517" s="83"/>
      <c r="EJ517" s="54"/>
      <c r="EK517" s="22"/>
      <c r="EL517" s="24"/>
      <c r="EP517" s="23"/>
      <c r="EQ517" s="24"/>
      <c r="ER517" s="22"/>
      <c r="ES517" s="24"/>
      <c r="ET517" s="24"/>
      <c r="EU517" s="23"/>
      <c r="EV517" s="26"/>
      <c r="EX517" s="6"/>
      <c r="EY517" s="24"/>
      <c r="EZ517" s="109"/>
      <c r="FA517" s="66"/>
      <c r="FB517" s="5"/>
      <c r="FC517" s="68"/>
      <c r="FD517" s="67"/>
      <c r="FE517" s="67"/>
      <c r="FF517" s="64"/>
      <c r="FG517" s="5"/>
      <c r="FH517" s="69"/>
      <c r="FI517" s="6"/>
      <c r="FJ517" s="5"/>
      <c r="FK517" s="25"/>
      <c r="FL517" s="5"/>
    </row>
    <row r="518" spans="40:168">
      <c r="AN518" s="14"/>
      <c r="AO518" s="14"/>
      <c r="AP518" s="5"/>
      <c r="AQ518" s="25"/>
      <c r="AR518" s="25"/>
      <c r="AS518" s="96"/>
      <c r="AT518" s="83"/>
      <c r="AU518" s="14"/>
      <c r="AX518" s="83"/>
      <c r="AY518" s="83"/>
      <c r="AZ518" s="83"/>
      <c r="BA518" s="83"/>
      <c r="BJ518" s="54"/>
      <c r="BK518" s="22"/>
      <c r="BL518" s="24"/>
      <c r="BP518" s="23"/>
      <c r="BQ518" s="24"/>
      <c r="BR518" s="22"/>
      <c r="BS518" s="24"/>
      <c r="BT518" s="24"/>
      <c r="BU518" s="23"/>
      <c r="BV518" s="26"/>
      <c r="BX518" s="6"/>
      <c r="BY518" s="24"/>
      <c r="BZ518" s="109"/>
      <c r="CA518" s="66"/>
      <c r="CB518" s="5"/>
      <c r="CC518" s="68"/>
      <c r="CD518" s="67"/>
      <c r="CE518" s="67"/>
      <c r="CF518" s="64"/>
      <c r="CG518" s="5"/>
      <c r="CH518" s="69"/>
      <c r="CI518" s="6"/>
      <c r="CJ518" s="5"/>
      <c r="CK518" s="25"/>
      <c r="CL518" s="5"/>
      <c r="DN518" s="14"/>
      <c r="DO518" s="14"/>
      <c r="DP518" s="5"/>
      <c r="DQ518" s="25"/>
      <c r="DR518" s="25"/>
      <c r="DS518" s="96"/>
      <c r="DT518" s="83"/>
      <c r="DU518" s="14"/>
      <c r="DX518" s="83"/>
      <c r="DY518" s="83"/>
      <c r="DZ518" s="83"/>
      <c r="EA518" s="83"/>
      <c r="EJ518" s="54"/>
      <c r="EK518" s="22"/>
      <c r="EL518" s="24"/>
      <c r="EP518" s="23"/>
      <c r="EQ518" s="24"/>
      <c r="ER518" s="22"/>
      <c r="ES518" s="24"/>
      <c r="ET518" s="24"/>
      <c r="EU518" s="23"/>
      <c r="EV518" s="26"/>
      <c r="EX518" s="6"/>
      <c r="EY518" s="24"/>
      <c r="EZ518" s="109"/>
      <c r="FA518" s="66"/>
      <c r="FB518" s="5"/>
      <c r="FC518" s="68"/>
      <c r="FD518" s="67"/>
      <c r="FE518" s="67"/>
      <c r="FF518" s="64"/>
      <c r="FG518" s="5"/>
      <c r="FH518" s="69"/>
      <c r="FI518" s="6"/>
      <c r="FJ518" s="5"/>
      <c r="FK518" s="25"/>
      <c r="FL518" s="5"/>
    </row>
    <row r="519" spans="40:168">
      <c r="AN519" s="14"/>
      <c r="AO519" s="14"/>
      <c r="AP519" s="5"/>
      <c r="AQ519" s="25"/>
      <c r="AR519" s="25"/>
      <c r="AS519" s="96"/>
      <c r="AT519" s="83"/>
      <c r="AU519" s="14"/>
      <c r="AX519" s="83"/>
      <c r="AY519" s="83"/>
      <c r="AZ519" s="83"/>
      <c r="BA519" s="83"/>
      <c r="BJ519" s="54"/>
      <c r="BK519" s="22"/>
      <c r="BL519" s="24"/>
      <c r="BP519" s="23"/>
      <c r="BQ519" s="24"/>
      <c r="BR519" s="22"/>
      <c r="BS519" s="24"/>
      <c r="BT519" s="24"/>
      <c r="BU519" s="23"/>
      <c r="BV519" s="26"/>
      <c r="BX519" s="6"/>
      <c r="BY519" s="24"/>
      <c r="BZ519" s="109"/>
      <c r="CA519" s="66"/>
      <c r="CB519" s="5"/>
      <c r="CC519" s="68"/>
      <c r="CD519" s="67"/>
      <c r="CE519" s="67"/>
      <c r="CF519" s="64"/>
      <c r="CG519" s="5"/>
      <c r="CH519" s="69"/>
      <c r="CI519" s="6"/>
      <c r="CJ519" s="5"/>
      <c r="CK519" s="25"/>
      <c r="CL519" s="5"/>
      <c r="DN519" s="14"/>
      <c r="DO519" s="14"/>
      <c r="DP519" s="5"/>
      <c r="DQ519" s="25"/>
      <c r="DR519" s="25"/>
      <c r="DS519" s="96"/>
      <c r="DT519" s="83"/>
      <c r="DU519" s="14"/>
      <c r="DX519" s="83"/>
      <c r="DY519" s="83"/>
      <c r="DZ519" s="83"/>
      <c r="EA519" s="83"/>
      <c r="EJ519" s="54"/>
      <c r="EK519" s="22"/>
      <c r="EL519" s="24"/>
      <c r="EP519" s="23"/>
      <c r="EQ519" s="24"/>
      <c r="ER519" s="22"/>
      <c r="ES519" s="24"/>
      <c r="ET519" s="24"/>
      <c r="EU519" s="23"/>
      <c r="EV519" s="26"/>
      <c r="EX519" s="6"/>
      <c r="EY519" s="24"/>
      <c r="EZ519" s="109"/>
      <c r="FA519" s="66"/>
      <c r="FB519" s="5"/>
      <c r="FC519" s="68"/>
      <c r="FD519" s="67"/>
      <c r="FE519" s="67"/>
      <c r="FF519" s="64"/>
      <c r="FG519" s="5"/>
      <c r="FH519" s="69"/>
      <c r="FI519" s="6"/>
      <c r="FJ519" s="5"/>
      <c r="FK519" s="25"/>
      <c r="FL519" s="5"/>
    </row>
    <row r="520" spans="40:168">
      <c r="AN520" s="14"/>
      <c r="AO520" s="14"/>
      <c r="AP520" s="5"/>
      <c r="AQ520" s="25"/>
      <c r="AR520" s="25"/>
      <c r="AS520" s="96"/>
      <c r="AT520" s="83"/>
      <c r="AU520" s="14"/>
      <c r="AX520" s="83"/>
      <c r="AY520" s="83"/>
      <c r="AZ520" s="83"/>
      <c r="BA520" s="83"/>
      <c r="BJ520" s="54"/>
      <c r="BK520" s="22"/>
      <c r="BL520" s="24"/>
      <c r="BP520" s="23"/>
      <c r="BQ520" s="24"/>
      <c r="BR520" s="22"/>
      <c r="BS520" s="24"/>
      <c r="BT520" s="24"/>
      <c r="BU520" s="23"/>
      <c r="BV520" s="26"/>
      <c r="BX520" s="6"/>
      <c r="BY520" s="24"/>
      <c r="BZ520" s="109"/>
      <c r="CA520" s="66"/>
      <c r="CB520" s="5"/>
      <c r="CC520" s="68"/>
      <c r="CD520" s="67"/>
      <c r="CE520" s="67"/>
      <c r="CF520" s="64"/>
      <c r="CG520" s="5"/>
      <c r="CH520" s="69"/>
      <c r="CI520" s="6"/>
      <c r="CJ520" s="5"/>
      <c r="CK520" s="25"/>
      <c r="CL520" s="5"/>
      <c r="DN520" s="14"/>
      <c r="DO520" s="14"/>
      <c r="DP520" s="5"/>
      <c r="DQ520" s="25"/>
      <c r="DR520" s="25"/>
      <c r="DS520" s="96"/>
      <c r="DT520" s="83"/>
      <c r="DU520" s="14"/>
      <c r="DX520" s="83"/>
      <c r="DY520" s="83"/>
      <c r="DZ520" s="83"/>
      <c r="EA520" s="83"/>
      <c r="EJ520" s="54"/>
      <c r="EK520" s="22"/>
      <c r="EL520" s="24"/>
      <c r="EP520" s="23"/>
      <c r="EQ520" s="24"/>
      <c r="ER520" s="22"/>
      <c r="ES520" s="24"/>
      <c r="ET520" s="24"/>
      <c r="EU520" s="23"/>
      <c r="EV520" s="26"/>
      <c r="EX520" s="6"/>
      <c r="EY520" s="24"/>
      <c r="EZ520" s="109"/>
      <c r="FA520" s="66"/>
      <c r="FB520" s="5"/>
      <c r="FC520" s="68"/>
      <c r="FD520" s="67"/>
      <c r="FE520" s="67"/>
      <c r="FF520" s="64"/>
      <c r="FG520" s="5"/>
      <c r="FH520" s="69"/>
      <c r="FI520" s="6"/>
      <c r="FJ520" s="5"/>
      <c r="FK520" s="25"/>
      <c r="FL520" s="5"/>
    </row>
    <row r="521" spans="40:168">
      <c r="AN521" s="14"/>
      <c r="AO521" s="14"/>
      <c r="AP521" s="5"/>
      <c r="AQ521" s="25"/>
      <c r="AR521" s="25"/>
      <c r="AS521" s="96"/>
      <c r="AT521" s="83"/>
      <c r="AU521" s="14"/>
      <c r="AX521" s="83"/>
      <c r="AY521" s="83"/>
      <c r="AZ521" s="83"/>
      <c r="BA521" s="83"/>
      <c r="BJ521" s="54"/>
      <c r="BK521" s="22"/>
      <c r="BL521" s="24"/>
      <c r="BP521" s="23"/>
      <c r="BQ521" s="24"/>
      <c r="BR521" s="22"/>
      <c r="BS521" s="24"/>
      <c r="BT521" s="24"/>
      <c r="BU521" s="23"/>
      <c r="BV521" s="26"/>
      <c r="BX521" s="6"/>
      <c r="BY521" s="24"/>
      <c r="BZ521" s="109"/>
      <c r="CA521" s="66"/>
      <c r="CB521" s="5"/>
      <c r="CC521" s="68"/>
      <c r="CD521" s="67"/>
      <c r="CE521" s="67"/>
      <c r="CF521" s="64"/>
      <c r="CG521" s="5"/>
      <c r="CH521" s="69"/>
      <c r="CI521" s="6"/>
      <c r="CJ521" s="5"/>
      <c r="CK521" s="25"/>
      <c r="CL521" s="5"/>
      <c r="DN521" s="14"/>
      <c r="DO521" s="14"/>
      <c r="DP521" s="5"/>
      <c r="DQ521" s="25"/>
      <c r="DR521" s="25"/>
      <c r="DS521" s="96"/>
      <c r="DT521" s="83"/>
      <c r="DU521" s="14"/>
      <c r="DX521" s="83"/>
      <c r="DY521" s="83"/>
      <c r="DZ521" s="83"/>
      <c r="EA521" s="83"/>
      <c r="EJ521" s="54"/>
      <c r="EK521" s="22"/>
      <c r="EL521" s="24"/>
      <c r="EP521" s="23"/>
      <c r="EQ521" s="24"/>
      <c r="ER521" s="22"/>
      <c r="ES521" s="24"/>
      <c r="ET521" s="24"/>
      <c r="EU521" s="23"/>
      <c r="EV521" s="26"/>
      <c r="EX521" s="6"/>
      <c r="EY521" s="24"/>
      <c r="EZ521" s="109"/>
      <c r="FA521" s="66"/>
      <c r="FB521" s="5"/>
      <c r="FC521" s="68"/>
      <c r="FD521" s="67"/>
      <c r="FE521" s="67"/>
      <c r="FF521" s="64"/>
      <c r="FG521" s="5"/>
      <c r="FH521" s="69"/>
      <c r="FI521" s="6"/>
      <c r="FJ521" s="5"/>
      <c r="FK521" s="25"/>
      <c r="FL521" s="5"/>
    </row>
    <row r="522" spans="40:168">
      <c r="AN522" s="14"/>
      <c r="AO522" s="14"/>
      <c r="AP522" s="5"/>
      <c r="AQ522" s="25"/>
      <c r="AR522" s="25"/>
      <c r="AS522" s="96"/>
      <c r="AT522" s="83"/>
      <c r="AU522" s="14"/>
      <c r="AX522" s="83"/>
      <c r="AY522" s="83"/>
      <c r="AZ522" s="83"/>
      <c r="BA522" s="83"/>
      <c r="BJ522" s="54"/>
      <c r="BK522" s="22"/>
      <c r="BL522" s="24"/>
      <c r="BP522" s="23"/>
      <c r="BQ522" s="24"/>
      <c r="BR522" s="22"/>
      <c r="BS522" s="24"/>
      <c r="BT522" s="24"/>
      <c r="BU522" s="23"/>
      <c r="BV522" s="26"/>
      <c r="BX522" s="6"/>
      <c r="BY522" s="24"/>
      <c r="BZ522" s="109"/>
      <c r="CA522" s="66"/>
      <c r="CB522" s="5"/>
      <c r="CC522" s="68"/>
      <c r="CD522" s="67"/>
      <c r="CE522" s="67"/>
      <c r="CF522" s="64"/>
      <c r="CG522" s="5"/>
      <c r="CH522" s="69"/>
      <c r="CI522" s="6"/>
      <c r="CJ522" s="5"/>
      <c r="CK522" s="25"/>
      <c r="CL522" s="5"/>
      <c r="DN522" s="14"/>
      <c r="DO522" s="14"/>
      <c r="DP522" s="5"/>
      <c r="DQ522" s="25"/>
      <c r="DR522" s="25"/>
      <c r="DS522" s="96"/>
      <c r="DT522" s="83"/>
      <c r="DU522" s="14"/>
      <c r="DX522" s="83"/>
      <c r="DY522" s="83"/>
      <c r="DZ522" s="83"/>
      <c r="EA522" s="83"/>
      <c r="EJ522" s="54"/>
      <c r="EK522" s="22"/>
      <c r="EL522" s="24"/>
      <c r="EP522" s="23"/>
      <c r="EQ522" s="24"/>
      <c r="ER522" s="22"/>
      <c r="ES522" s="24"/>
      <c r="ET522" s="24"/>
      <c r="EU522" s="23"/>
      <c r="EV522" s="26"/>
      <c r="EX522" s="6"/>
      <c r="EY522" s="24"/>
      <c r="EZ522" s="109"/>
      <c r="FA522" s="66"/>
      <c r="FB522" s="5"/>
      <c r="FC522" s="68"/>
      <c r="FD522" s="67"/>
      <c r="FE522" s="67"/>
      <c r="FF522" s="64"/>
      <c r="FG522" s="5"/>
      <c r="FH522" s="69"/>
      <c r="FI522" s="6"/>
      <c r="FJ522" s="5"/>
      <c r="FK522" s="25"/>
      <c r="FL522" s="5"/>
    </row>
    <row r="523" spans="40:168">
      <c r="AN523" s="14"/>
      <c r="AO523" s="14"/>
      <c r="AP523" s="5"/>
      <c r="AQ523" s="25"/>
      <c r="AR523" s="25"/>
      <c r="AS523" s="96"/>
      <c r="AT523" s="83"/>
      <c r="AU523" s="14"/>
      <c r="AX523" s="83"/>
      <c r="AY523" s="83"/>
      <c r="AZ523" s="83"/>
      <c r="BA523" s="83"/>
      <c r="BJ523" s="54"/>
      <c r="BK523" s="22"/>
      <c r="BL523" s="24"/>
      <c r="BP523" s="23"/>
      <c r="BQ523" s="24"/>
      <c r="BR523" s="22"/>
      <c r="BS523" s="24"/>
      <c r="BT523" s="24"/>
      <c r="BU523" s="23"/>
      <c r="BV523" s="26"/>
      <c r="BX523" s="6"/>
      <c r="BY523" s="24"/>
      <c r="BZ523" s="109"/>
      <c r="CA523" s="66"/>
      <c r="CB523" s="5"/>
      <c r="CC523" s="68"/>
      <c r="CD523" s="67"/>
      <c r="CE523" s="67"/>
      <c r="CF523" s="64"/>
      <c r="CG523" s="5"/>
      <c r="CH523" s="69"/>
      <c r="CI523" s="6"/>
      <c r="CJ523" s="5"/>
      <c r="CK523" s="25"/>
      <c r="CL523" s="5"/>
      <c r="DN523" s="14"/>
      <c r="DO523" s="14"/>
      <c r="DP523" s="5"/>
      <c r="DQ523" s="25"/>
      <c r="DR523" s="25"/>
      <c r="DS523" s="96"/>
      <c r="DT523" s="83"/>
      <c r="DU523" s="14"/>
      <c r="DX523" s="83"/>
      <c r="DY523" s="83"/>
      <c r="DZ523" s="83"/>
      <c r="EA523" s="83"/>
      <c r="EJ523" s="54"/>
      <c r="EK523" s="22"/>
      <c r="EL523" s="24"/>
      <c r="EP523" s="23"/>
      <c r="EQ523" s="24"/>
      <c r="ER523" s="22"/>
      <c r="ES523" s="24"/>
      <c r="ET523" s="24"/>
      <c r="EU523" s="23"/>
      <c r="EV523" s="26"/>
      <c r="EX523" s="6"/>
      <c r="EY523" s="24"/>
      <c r="EZ523" s="109"/>
      <c r="FA523" s="66"/>
      <c r="FB523" s="5"/>
      <c r="FC523" s="68"/>
      <c r="FD523" s="67"/>
      <c r="FE523" s="67"/>
      <c r="FF523" s="64"/>
      <c r="FG523" s="5"/>
      <c r="FH523" s="69"/>
      <c r="FI523" s="6"/>
      <c r="FJ523" s="5"/>
      <c r="FK523" s="25"/>
      <c r="FL523" s="5"/>
    </row>
    <row r="524" spans="40:168">
      <c r="AN524" s="14"/>
      <c r="AO524" s="14"/>
      <c r="AP524" s="5"/>
      <c r="AQ524" s="25"/>
      <c r="AR524" s="25"/>
      <c r="AS524" s="96"/>
      <c r="AT524" s="83"/>
      <c r="AU524" s="14"/>
      <c r="AX524" s="83"/>
      <c r="AY524" s="83"/>
      <c r="AZ524" s="83"/>
      <c r="BA524" s="83"/>
      <c r="BJ524" s="54"/>
      <c r="BK524" s="22"/>
      <c r="BL524" s="24"/>
      <c r="BP524" s="23"/>
      <c r="BQ524" s="24"/>
      <c r="BR524" s="22"/>
      <c r="BS524" s="24"/>
      <c r="BT524" s="24"/>
      <c r="BU524" s="23"/>
      <c r="BV524" s="26"/>
      <c r="BX524" s="6"/>
      <c r="BY524" s="24"/>
      <c r="BZ524" s="109"/>
      <c r="CA524" s="66"/>
      <c r="CB524" s="5"/>
      <c r="CC524" s="68"/>
      <c r="CD524" s="67"/>
      <c r="CE524" s="67"/>
      <c r="CF524" s="64"/>
      <c r="CG524" s="5"/>
      <c r="CH524" s="69"/>
      <c r="CI524" s="6"/>
      <c r="CJ524" s="5"/>
      <c r="CK524" s="25"/>
      <c r="CL524" s="5"/>
      <c r="DN524" s="14"/>
      <c r="DO524" s="14"/>
      <c r="DP524" s="5"/>
      <c r="DQ524" s="25"/>
      <c r="DR524" s="25"/>
      <c r="DS524" s="96"/>
      <c r="DT524" s="83"/>
      <c r="DU524" s="14"/>
      <c r="DX524" s="83"/>
      <c r="DY524" s="83"/>
      <c r="DZ524" s="83"/>
      <c r="EA524" s="83"/>
      <c r="EJ524" s="54"/>
      <c r="EK524" s="22"/>
      <c r="EL524" s="24"/>
      <c r="EP524" s="23"/>
      <c r="EQ524" s="24"/>
      <c r="ER524" s="22"/>
      <c r="ES524" s="24"/>
      <c r="ET524" s="24"/>
      <c r="EU524" s="23"/>
      <c r="EV524" s="26"/>
      <c r="EX524" s="6"/>
      <c r="EY524" s="24"/>
      <c r="EZ524" s="109"/>
      <c r="FA524" s="66"/>
      <c r="FB524" s="5"/>
      <c r="FC524" s="68"/>
      <c r="FD524" s="67"/>
      <c r="FE524" s="67"/>
      <c r="FF524" s="64"/>
      <c r="FG524" s="5"/>
      <c r="FH524" s="69"/>
      <c r="FI524" s="6"/>
      <c r="FJ524" s="5"/>
      <c r="FK524" s="25"/>
      <c r="FL524" s="5"/>
    </row>
    <row r="525" spans="40:168">
      <c r="AN525" s="14"/>
      <c r="AO525" s="14"/>
      <c r="AP525" s="5"/>
      <c r="AQ525" s="25"/>
      <c r="AR525" s="25"/>
      <c r="AS525" s="96"/>
      <c r="AT525" s="83"/>
      <c r="AU525" s="14"/>
      <c r="AX525" s="83"/>
      <c r="AY525" s="83"/>
      <c r="AZ525" s="83"/>
      <c r="BA525" s="83"/>
      <c r="BJ525" s="54"/>
      <c r="BK525" s="22"/>
      <c r="BL525" s="24"/>
      <c r="BP525" s="23"/>
      <c r="BQ525" s="24"/>
      <c r="BR525" s="22"/>
      <c r="BS525" s="24"/>
      <c r="BT525" s="24"/>
      <c r="BU525" s="23"/>
      <c r="BV525" s="26"/>
      <c r="BX525" s="6"/>
      <c r="BY525" s="24"/>
      <c r="BZ525" s="109"/>
      <c r="CA525" s="66"/>
      <c r="CB525" s="5"/>
      <c r="CC525" s="68"/>
      <c r="CD525" s="67"/>
      <c r="CE525" s="67"/>
      <c r="CF525" s="64"/>
      <c r="CG525" s="5"/>
      <c r="CH525" s="69"/>
      <c r="CI525" s="6"/>
      <c r="CJ525" s="5"/>
      <c r="CK525" s="25"/>
      <c r="CL525" s="5"/>
      <c r="DN525" s="14"/>
      <c r="DO525" s="14"/>
      <c r="DP525" s="5"/>
      <c r="DQ525" s="25"/>
      <c r="DR525" s="25"/>
      <c r="DS525" s="96"/>
      <c r="DT525" s="83"/>
      <c r="DU525" s="14"/>
      <c r="DX525" s="83"/>
      <c r="DY525" s="83"/>
      <c r="DZ525" s="83"/>
      <c r="EA525" s="83"/>
      <c r="EJ525" s="54"/>
      <c r="EK525" s="22"/>
      <c r="EL525" s="24"/>
      <c r="EP525" s="23"/>
      <c r="EQ525" s="24"/>
      <c r="ER525" s="22"/>
      <c r="ES525" s="24"/>
      <c r="ET525" s="24"/>
      <c r="EU525" s="23"/>
      <c r="EV525" s="26"/>
      <c r="EX525" s="6"/>
      <c r="EY525" s="24"/>
      <c r="EZ525" s="109"/>
      <c r="FA525" s="66"/>
      <c r="FB525" s="5"/>
      <c r="FC525" s="68"/>
      <c r="FD525" s="67"/>
      <c r="FE525" s="67"/>
      <c r="FF525" s="64"/>
      <c r="FG525" s="5"/>
      <c r="FH525" s="69"/>
      <c r="FI525" s="6"/>
      <c r="FJ525" s="5"/>
      <c r="FK525" s="25"/>
      <c r="FL525" s="5"/>
    </row>
    <row r="526" spans="40:168">
      <c r="AN526" s="14"/>
      <c r="AO526" s="14"/>
      <c r="AP526" s="5"/>
      <c r="AQ526" s="25"/>
      <c r="AR526" s="25"/>
      <c r="AS526" s="96"/>
      <c r="AT526" s="83"/>
      <c r="AU526" s="14"/>
      <c r="AX526" s="83"/>
      <c r="AY526" s="83"/>
      <c r="AZ526" s="83"/>
      <c r="BA526" s="83"/>
      <c r="BJ526" s="54"/>
      <c r="BK526" s="22"/>
      <c r="BL526" s="24"/>
      <c r="BP526" s="23"/>
      <c r="BQ526" s="24"/>
      <c r="BR526" s="22"/>
      <c r="BS526" s="24"/>
      <c r="BT526" s="24"/>
      <c r="BU526" s="23"/>
      <c r="BV526" s="26"/>
      <c r="BX526" s="6"/>
      <c r="BY526" s="24"/>
      <c r="BZ526" s="109"/>
      <c r="CA526" s="66"/>
      <c r="CB526" s="5"/>
      <c r="CC526" s="68"/>
      <c r="CD526" s="67"/>
      <c r="CE526" s="67"/>
      <c r="CF526" s="64"/>
      <c r="CG526" s="5"/>
      <c r="CH526" s="69"/>
      <c r="CI526" s="6"/>
      <c r="CJ526" s="5"/>
      <c r="CK526" s="25"/>
      <c r="CL526" s="5"/>
      <c r="DN526" s="14"/>
      <c r="DO526" s="14"/>
      <c r="DP526" s="5"/>
      <c r="DQ526" s="25"/>
      <c r="DR526" s="25"/>
      <c r="DS526" s="96"/>
      <c r="DT526" s="83"/>
      <c r="DU526" s="14"/>
      <c r="DX526" s="83"/>
      <c r="DY526" s="83"/>
      <c r="DZ526" s="83"/>
      <c r="EA526" s="83"/>
      <c r="EJ526" s="54"/>
      <c r="EK526" s="22"/>
      <c r="EL526" s="24"/>
      <c r="EP526" s="23"/>
      <c r="EQ526" s="24"/>
      <c r="ER526" s="22"/>
      <c r="ES526" s="24"/>
      <c r="ET526" s="24"/>
      <c r="EU526" s="23"/>
      <c r="EV526" s="26"/>
      <c r="EX526" s="6"/>
      <c r="EY526" s="24"/>
      <c r="EZ526" s="109"/>
      <c r="FA526" s="66"/>
      <c r="FB526" s="5"/>
      <c r="FC526" s="68"/>
      <c r="FD526" s="67"/>
      <c r="FE526" s="67"/>
      <c r="FF526" s="64"/>
      <c r="FG526" s="5"/>
      <c r="FH526" s="69"/>
      <c r="FI526" s="6"/>
      <c r="FJ526" s="5"/>
      <c r="FK526" s="25"/>
      <c r="FL526" s="5"/>
    </row>
    <row r="527" spans="40:168">
      <c r="AN527" s="14"/>
      <c r="AO527" s="14"/>
      <c r="AP527" s="5"/>
      <c r="AQ527" s="25"/>
      <c r="AR527" s="25"/>
      <c r="AS527" s="96"/>
      <c r="AT527" s="83"/>
      <c r="AU527" s="14"/>
      <c r="AX527" s="83"/>
      <c r="AY527" s="83"/>
      <c r="AZ527" s="83"/>
      <c r="BA527" s="83"/>
      <c r="BJ527" s="54"/>
      <c r="BK527" s="22"/>
      <c r="BL527" s="24"/>
      <c r="BP527" s="23"/>
      <c r="BQ527" s="24"/>
      <c r="BR527" s="22"/>
      <c r="BS527" s="24"/>
      <c r="BT527" s="24"/>
      <c r="BU527" s="23"/>
      <c r="BV527" s="26"/>
      <c r="BX527" s="6"/>
      <c r="BY527" s="24"/>
      <c r="BZ527" s="109"/>
      <c r="CA527" s="66"/>
      <c r="CB527" s="5"/>
      <c r="CC527" s="68"/>
      <c r="CD527" s="67"/>
      <c r="CE527" s="67"/>
      <c r="CF527" s="64"/>
      <c r="CG527" s="5"/>
      <c r="CH527" s="69"/>
      <c r="CI527" s="6"/>
      <c r="CJ527" s="5"/>
      <c r="CK527" s="25"/>
      <c r="CL527" s="5"/>
      <c r="DN527" s="14"/>
      <c r="DO527" s="14"/>
      <c r="DP527" s="5"/>
      <c r="DQ527" s="25"/>
      <c r="DR527" s="25"/>
      <c r="DS527" s="96"/>
      <c r="DT527" s="83"/>
      <c r="DU527" s="14"/>
      <c r="DX527" s="83"/>
      <c r="DY527" s="83"/>
      <c r="DZ527" s="83"/>
      <c r="EA527" s="83"/>
      <c r="EJ527" s="54"/>
      <c r="EK527" s="22"/>
      <c r="EL527" s="24"/>
      <c r="EP527" s="23"/>
      <c r="EQ527" s="24"/>
      <c r="ER527" s="22"/>
      <c r="ES527" s="24"/>
      <c r="ET527" s="24"/>
      <c r="EU527" s="23"/>
      <c r="EV527" s="26"/>
      <c r="EX527" s="6"/>
      <c r="EY527" s="24"/>
      <c r="EZ527" s="109"/>
      <c r="FA527" s="66"/>
      <c r="FB527" s="5"/>
      <c r="FC527" s="68"/>
      <c r="FD527" s="67"/>
      <c r="FE527" s="67"/>
      <c r="FF527" s="64"/>
      <c r="FG527" s="5"/>
      <c r="FH527" s="69"/>
      <c r="FI527" s="6"/>
      <c r="FJ527" s="5"/>
      <c r="FK527" s="25"/>
      <c r="FL527" s="5"/>
    </row>
    <row r="528" spans="40:168">
      <c r="AN528" s="14"/>
      <c r="AO528" s="14"/>
      <c r="AP528" s="5"/>
      <c r="AQ528" s="25"/>
      <c r="AR528" s="25"/>
      <c r="AS528" s="96"/>
      <c r="AT528" s="83"/>
      <c r="AU528" s="14"/>
      <c r="AX528" s="83"/>
      <c r="AY528" s="83"/>
      <c r="AZ528" s="83"/>
      <c r="BA528" s="83"/>
      <c r="BJ528" s="54"/>
      <c r="BK528" s="22"/>
      <c r="BL528" s="24"/>
      <c r="BP528" s="23"/>
      <c r="BQ528" s="24"/>
      <c r="BR528" s="22"/>
      <c r="BS528" s="24"/>
      <c r="BT528" s="24"/>
      <c r="BU528" s="23"/>
      <c r="BV528" s="26"/>
      <c r="BX528" s="6"/>
      <c r="BY528" s="24"/>
      <c r="BZ528" s="109"/>
      <c r="CA528" s="66"/>
      <c r="CB528" s="5"/>
      <c r="CC528" s="68"/>
      <c r="CD528" s="67"/>
      <c r="CE528" s="67"/>
      <c r="CF528" s="64"/>
      <c r="CG528" s="5"/>
      <c r="CH528" s="69"/>
      <c r="CI528" s="6"/>
      <c r="CJ528" s="5"/>
      <c r="CK528" s="25"/>
      <c r="CL528" s="5"/>
      <c r="DN528" s="14"/>
      <c r="DO528" s="14"/>
      <c r="DP528" s="5"/>
      <c r="DQ528" s="25"/>
      <c r="DR528" s="25"/>
      <c r="DS528" s="96"/>
      <c r="DT528" s="83"/>
      <c r="DU528" s="14"/>
      <c r="DX528" s="83"/>
      <c r="DY528" s="83"/>
      <c r="DZ528" s="83"/>
      <c r="EA528" s="83"/>
      <c r="EJ528" s="54"/>
      <c r="EK528" s="22"/>
      <c r="EL528" s="24"/>
      <c r="EP528" s="23"/>
      <c r="EQ528" s="24"/>
      <c r="ER528" s="22"/>
      <c r="ES528" s="24"/>
      <c r="ET528" s="24"/>
      <c r="EU528" s="23"/>
      <c r="EV528" s="26"/>
      <c r="EX528" s="6"/>
      <c r="EY528" s="24"/>
      <c r="EZ528" s="109"/>
      <c r="FA528" s="66"/>
      <c r="FB528" s="5"/>
      <c r="FC528" s="68"/>
      <c r="FD528" s="67"/>
      <c r="FE528" s="67"/>
      <c r="FF528" s="64"/>
      <c r="FG528" s="5"/>
      <c r="FH528" s="69"/>
      <c r="FI528" s="6"/>
      <c r="FJ528" s="5"/>
      <c r="FK528" s="25"/>
      <c r="FL528" s="5"/>
    </row>
    <row r="529" spans="40:168">
      <c r="AN529" s="14"/>
      <c r="AO529" s="14"/>
      <c r="AP529" s="5"/>
      <c r="AQ529" s="25"/>
      <c r="AR529" s="25"/>
      <c r="AS529" s="96"/>
      <c r="AT529" s="83"/>
      <c r="AU529" s="14"/>
      <c r="AX529" s="83"/>
      <c r="AY529" s="83"/>
      <c r="AZ529" s="83"/>
      <c r="BA529" s="83"/>
      <c r="BJ529" s="54"/>
      <c r="BK529" s="22"/>
      <c r="BL529" s="24"/>
      <c r="BP529" s="23"/>
      <c r="BQ529" s="24"/>
      <c r="BR529" s="22"/>
      <c r="BS529" s="24"/>
      <c r="BT529" s="24"/>
      <c r="BU529" s="23"/>
      <c r="BV529" s="26"/>
      <c r="BX529" s="6"/>
      <c r="BY529" s="24"/>
      <c r="BZ529" s="109"/>
      <c r="CA529" s="66"/>
      <c r="CB529" s="5"/>
      <c r="CC529" s="68"/>
      <c r="CD529" s="67"/>
      <c r="CE529" s="67"/>
      <c r="CF529" s="64"/>
      <c r="CG529" s="5"/>
      <c r="CH529" s="69"/>
      <c r="CI529" s="6"/>
      <c r="CJ529" s="5"/>
      <c r="CK529" s="25"/>
      <c r="CL529" s="5"/>
      <c r="DN529" s="14"/>
      <c r="DO529" s="14"/>
      <c r="DP529" s="5"/>
      <c r="DQ529" s="25"/>
      <c r="DR529" s="25"/>
      <c r="DS529" s="96"/>
      <c r="DT529" s="83"/>
      <c r="DU529" s="14"/>
      <c r="DX529" s="83"/>
      <c r="DY529" s="83"/>
      <c r="DZ529" s="83"/>
      <c r="EA529" s="83"/>
      <c r="EJ529" s="54"/>
      <c r="EK529" s="22"/>
      <c r="EL529" s="24"/>
      <c r="EP529" s="23"/>
      <c r="EQ529" s="24"/>
      <c r="ER529" s="22"/>
      <c r="ES529" s="24"/>
      <c r="ET529" s="24"/>
      <c r="EU529" s="23"/>
      <c r="EV529" s="26"/>
      <c r="EX529" s="6"/>
      <c r="EY529" s="24"/>
      <c r="EZ529" s="109"/>
      <c r="FA529" s="66"/>
      <c r="FB529" s="5"/>
      <c r="FC529" s="68"/>
      <c r="FD529" s="67"/>
      <c r="FE529" s="67"/>
      <c r="FF529" s="64"/>
      <c r="FG529" s="5"/>
      <c r="FH529" s="69"/>
      <c r="FI529" s="6"/>
      <c r="FJ529" s="5"/>
      <c r="FK529" s="25"/>
      <c r="FL529" s="5"/>
    </row>
    <row r="530" spans="40:168">
      <c r="AN530" s="14"/>
      <c r="AO530" s="14"/>
      <c r="AP530" s="5"/>
      <c r="AQ530" s="25"/>
      <c r="AR530" s="25"/>
      <c r="AS530" s="96"/>
      <c r="AT530" s="83"/>
      <c r="AU530" s="14"/>
      <c r="AX530" s="83"/>
      <c r="AY530" s="83"/>
      <c r="AZ530" s="83"/>
      <c r="BA530" s="83"/>
      <c r="BJ530" s="54"/>
      <c r="BK530" s="22"/>
      <c r="BL530" s="24"/>
      <c r="BP530" s="23"/>
      <c r="BQ530" s="24"/>
      <c r="BR530" s="22"/>
      <c r="BS530" s="24"/>
      <c r="BT530" s="24"/>
      <c r="BU530" s="23"/>
      <c r="BV530" s="26"/>
      <c r="BX530" s="6"/>
      <c r="BY530" s="24"/>
      <c r="BZ530" s="109"/>
      <c r="CA530" s="66"/>
      <c r="CB530" s="5"/>
      <c r="CC530" s="68"/>
      <c r="CD530" s="67"/>
      <c r="CE530" s="67"/>
      <c r="CF530" s="64"/>
      <c r="CG530" s="5"/>
      <c r="CH530" s="69"/>
      <c r="CI530" s="6"/>
      <c r="CJ530" s="5"/>
      <c r="CK530" s="25"/>
      <c r="CL530" s="5"/>
      <c r="DN530" s="14"/>
      <c r="DO530" s="14"/>
      <c r="DP530" s="5"/>
      <c r="DQ530" s="25"/>
      <c r="DR530" s="25"/>
      <c r="DS530" s="96"/>
      <c r="DT530" s="83"/>
      <c r="DU530" s="14"/>
      <c r="DX530" s="83"/>
      <c r="DY530" s="83"/>
      <c r="DZ530" s="83"/>
      <c r="EA530" s="83"/>
      <c r="EJ530" s="54"/>
      <c r="EK530" s="22"/>
      <c r="EL530" s="24"/>
      <c r="EP530" s="23"/>
      <c r="EQ530" s="24"/>
      <c r="ER530" s="22"/>
      <c r="ES530" s="24"/>
      <c r="ET530" s="24"/>
      <c r="EU530" s="23"/>
      <c r="EV530" s="26"/>
      <c r="EX530" s="6"/>
      <c r="EY530" s="24"/>
      <c r="EZ530" s="109"/>
      <c r="FA530" s="66"/>
      <c r="FB530" s="5"/>
      <c r="FC530" s="68"/>
      <c r="FD530" s="67"/>
      <c r="FE530" s="67"/>
      <c r="FF530" s="64"/>
      <c r="FG530" s="5"/>
      <c r="FH530" s="69"/>
      <c r="FI530" s="6"/>
      <c r="FJ530" s="5"/>
      <c r="FK530" s="25"/>
      <c r="FL530" s="5"/>
    </row>
    <row r="531" spans="40:168">
      <c r="AN531" s="14"/>
      <c r="AO531" s="14"/>
      <c r="AP531" s="5"/>
      <c r="AQ531" s="25"/>
      <c r="AR531" s="25"/>
      <c r="AS531" s="96"/>
      <c r="AT531" s="83"/>
      <c r="AU531" s="14"/>
      <c r="AX531" s="83"/>
      <c r="AY531" s="83"/>
      <c r="AZ531" s="83"/>
      <c r="BA531" s="83"/>
      <c r="BJ531" s="54"/>
      <c r="BK531" s="22"/>
      <c r="BL531" s="24"/>
      <c r="BP531" s="23"/>
      <c r="BQ531" s="24"/>
      <c r="BR531" s="22"/>
      <c r="BS531" s="24"/>
      <c r="BT531" s="24"/>
      <c r="BU531" s="23"/>
      <c r="BV531" s="26"/>
      <c r="BX531" s="6"/>
      <c r="BY531" s="24"/>
      <c r="BZ531" s="109"/>
      <c r="CA531" s="66"/>
      <c r="CB531" s="5"/>
      <c r="CC531" s="68"/>
      <c r="CD531" s="67"/>
      <c r="CE531" s="67"/>
      <c r="CF531" s="64"/>
      <c r="CG531" s="5"/>
      <c r="CH531" s="69"/>
      <c r="CI531" s="6"/>
      <c r="CJ531" s="5"/>
      <c r="CK531" s="25"/>
      <c r="CL531" s="5"/>
      <c r="DN531" s="14"/>
      <c r="DO531" s="14"/>
      <c r="DP531" s="5"/>
      <c r="DQ531" s="25"/>
      <c r="DR531" s="25"/>
      <c r="DS531" s="96"/>
      <c r="DT531" s="83"/>
      <c r="DU531" s="14"/>
      <c r="DX531" s="83"/>
      <c r="DY531" s="83"/>
      <c r="DZ531" s="83"/>
      <c r="EA531" s="83"/>
      <c r="EJ531" s="54"/>
      <c r="EK531" s="22"/>
      <c r="EL531" s="24"/>
      <c r="EP531" s="23"/>
      <c r="EQ531" s="24"/>
      <c r="ER531" s="22"/>
      <c r="ES531" s="24"/>
      <c r="ET531" s="24"/>
      <c r="EU531" s="23"/>
      <c r="EV531" s="26"/>
      <c r="EX531" s="6"/>
      <c r="EY531" s="24"/>
      <c r="EZ531" s="109"/>
      <c r="FA531" s="66"/>
      <c r="FB531" s="5"/>
      <c r="FC531" s="68"/>
      <c r="FD531" s="67"/>
      <c r="FE531" s="67"/>
      <c r="FF531" s="64"/>
      <c r="FG531" s="5"/>
      <c r="FH531" s="69"/>
      <c r="FI531" s="6"/>
      <c r="FJ531" s="5"/>
      <c r="FK531" s="25"/>
      <c r="FL531" s="5"/>
    </row>
    <row r="532" spans="40:168">
      <c r="AN532" s="14"/>
      <c r="AO532" s="14"/>
      <c r="AP532" s="5"/>
      <c r="AQ532" s="25"/>
      <c r="AR532" s="25"/>
      <c r="AS532" s="96"/>
      <c r="AT532" s="83"/>
      <c r="AU532" s="14"/>
      <c r="AX532" s="83"/>
      <c r="AY532" s="83"/>
      <c r="AZ532" s="83"/>
      <c r="BA532" s="83"/>
      <c r="BJ532" s="54"/>
      <c r="BK532" s="22"/>
      <c r="BL532" s="24"/>
      <c r="BP532" s="23"/>
      <c r="BQ532" s="24"/>
      <c r="BR532" s="22"/>
      <c r="BS532" s="24"/>
      <c r="BT532" s="24"/>
      <c r="BU532" s="23"/>
      <c r="BV532" s="26"/>
      <c r="BX532" s="6"/>
      <c r="BY532" s="24"/>
      <c r="BZ532" s="109"/>
      <c r="CA532" s="66"/>
      <c r="CB532" s="5"/>
      <c r="CC532" s="68"/>
      <c r="CD532" s="67"/>
      <c r="CE532" s="67"/>
      <c r="CF532" s="64"/>
      <c r="CG532" s="5"/>
      <c r="CH532" s="69"/>
      <c r="CI532" s="6"/>
      <c r="CJ532" s="5"/>
      <c r="CK532" s="25"/>
      <c r="CL532" s="5"/>
      <c r="DN532" s="14"/>
      <c r="DO532" s="14"/>
      <c r="DP532" s="5"/>
      <c r="DQ532" s="25"/>
      <c r="DR532" s="25"/>
      <c r="DS532" s="96"/>
      <c r="DT532" s="83"/>
      <c r="DU532" s="14"/>
      <c r="DX532" s="83"/>
      <c r="DY532" s="83"/>
      <c r="DZ532" s="83"/>
      <c r="EA532" s="83"/>
      <c r="EJ532" s="54"/>
      <c r="EK532" s="22"/>
      <c r="EL532" s="24"/>
      <c r="EP532" s="23"/>
      <c r="EQ532" s="24"/>
      <c r="ER532" s="22"/>
      <c r="ES532" s="24"/>
      <c r="ET532" s="24"/>
      <c r="EU532" s="23"/>
      <c r="EV532" s="26"/>
      <c r="EX532" s="6"/>
      <c r="EY532" s="24"/>
      <c r="EZ532" s="109"/>
      <c r="FA532" s="66"/>
      <c r="FB532" s="5"/>
      <c r="FC532" s="68"/>
      <c r="FD532" s="67"/>
      <c r="FE532" s="67"/>
      <c r="FF532" s="64"/>
      <c r="FG532" s="5"/>
      <c r="FH532" s="69"/>
      <c r="FI532" s="6"/>
      <c r="FJ532" s="5"/>
      <c r="FK532" s="25"/>
      <c r="FL532" s="5"/>
    </row>
    <row r="533" spans="40:168">
      <c r="AN533" s="14"/>
      <c r="AO533" s="14"/>
      <c r="AP533" s="5"/>
      <c r="AQ533" s="25"/>
      <c r="AR533" s="25"/>
      <c r="AS533" s="96"/>
      <c r="AT533" s="83"/>
      <c r="AU533" s="14"/>
      <c r="AX533" s="83"/>
      <c r="AY533" s="83"/>
      <c r="AZ533" s="83"/>
      <c r="BA533" s="83"/>
      <c r="BJ533" s="54"/>
      <c r="BK533" s="22"/>
      <c r="BL533" s="24"/>
      <c r="BP533" s="23"/>
      <c r="BQ533" s="24"/>
      <c r="BR533" s="22"/>
      <c r="BS533" s="24"/>
      <c r="BT533" s="24"/>
      <c r="BU533" s="23"/>
      <c r="BV533" s="26"/>
      <c r="BX533" s="6"/>
      <c r="BY533" s="24"/>
      <c r="BZ533" s="109"/>
      <c r="CA533" s="66"/>
      <c r="CB533" s="5"/>
      <c r="CC533" s="68"/>
      <c r="CD533" s="67"/>
      <c r="CE533" s="67"/>
      <c r="CF533" s="64"/>
      <c r="CG533" s="5"/>
      <c r="CH533" s="69"/>
      <c r="CI533" s="6"/>
      <c r="CJ533" s="5"/>
      <c r="CK533" s="25"/>
      <c r="CL533" s="5"/>
      <c r="DN533" s="14"/>
      <c r="DO533" s="14"/>
      <c r="DP533" s="5"/>
      <c r="DQ533" s="25"/>
      <c r="DR533" s="25"/>
      <c r="DS533" s="96"/>
      <c r="DT533" s="83"/>
      <c r="DU533" s="14"/>
      <c r="DX533" s="83"/>
      <c r="DY533" s="83"/>
      <c r="DZ533" s="83"/>
      <c r="EA533" s="83"/>
      <c r="EJ533" s="54"/>
      <c r="EK533" s="22"/>
      <c r="EL533" s="24"/>
      <c r="EP533" s="23"/>
      <c r="EQ533" s="24"/>
      <c r="ER533" s="22"/>
      <c r="ES533" s="24"/>
      <c r="ET533" s="24"/>
      <c r="EU533" s="23"/>
      <c r="EV533" s="26"/>
      <c r="EX533" s="6"/>
      <c r="EY533" s="24"/>
      <c r="EZ533" s="109"/>
      <c r="FA533" s="66"/>
      <c r="FB533" s="5"/>
      <c r="FC533" s="68"/>
      <c r="FD533" s="67"/>
      <c r="FE533" s="67"/>
      <c r="FF533" s="64"/>
      <c r="FG533" s="5"/>
      <c r="FH533" s="69"/>
      <c r="FI533" s="6"/>
      <c r="FJ533" s="5"/>
      <c r="FK533" s="25"/>
      <c r="FL533" s="5"/>
    </row>
    <row r="534" spans="40:168">
      <c r="AN534" s="14"/>
      <c r="AO534" s="14"/>
      <c r="AP534" s="5"/>
      <c r="AQ534" s="25"/>
      <c r="AR534" s="25"/>
      <c r="AS534" s="96"/>
      <c r="AT534" s="83"/>
      <c r="AU534" s="14"/>
      <c r="AX534" s="83"/>
      <c r="AY534" s="83"/>
      <c r="AZ534" s="83"/>
      <c r="BA534" s="83"/>
      <c r="BJ534" s="54"/>
      <c r="BK534" s="22"/>
      <c r="BL534" s="24"/>
      <c r="BP534" s="23"/>
      <c r="BQ534" s="24"/>
      <c r="BR534" s="22"/>
      <c r="BS534" s="24"/>
      <c r="BT534" s="24"/>
      <c r="BU534" s="23"/>
      <c r="BV534" s="26"/>
      <c r="BX534" s="6"/>
      <c r="BY534" s="24"/>
      <c r="BZ534" s="109"/>
      <c r="CA534" s="66"/>
      <c r="CB534" s="5"/>
      <c r="CC534" s="68"/>
      <c r="CD534" s="67"/>
      <c r="CE534" s="67"/>
      <c r="CF534" s="64"/>
      <c r="CG534" s="5"/>
      <c r="CH534" s="69"/>
      <c r="CI534" s="6"/>
      <c r="CJ534" s="5"/>
      <c r="CK534" s="25"/>
      <c r="CL534" s="5"/>
      <c r="DN534" s="14"/>
      <c r="DO534" s="14"/>
      <c r="DP534" s="5"/>
      <c r="DQ534" s="25"/>
      <c r="DR534" s="25"/>
      <c r="DS534" s="96"/>
      <c r="DT534" s="83"/>
      <c r="DU534" s="14"/>
      <c r="DX534" s="83"/>
      <c r="DY534" s="83"/>
      <c r="DZ534" s="83"/>
      <c r="EA534" s="83"/>
      <c r="EJ534" s="54"/>
      <c r="EK534" s="22"/>
      <c r="EL534" s="24"/>
      <c r="EP534" s="23"/>
      <c r="EQ534" s="24"/>
      <c r="ER534" s="22"/>
      <c r="ES534" s="24"/>
      <c r="ET534" s="24"/>
      <c r="EU534" s="23"/>
      <c r="EV534" s="26"/>
      <c r="EX534" s="6"/>
      <c r="EY534" s="24"/>
      <c r="EZ534" s="109"/>
      <c r="FA534" s="66"/>
      <c r="FB534" s="5"/>
      <c r="FC534" s="68"/>
      <c r="FD534" s="67"/>
      <c r="FE534" s="67"/>
      <c r="FF534" s="64"/>
      <c r="FG534" s="5"/>
      <c r="FH534" s="69"/>
      <c r="FI534" s="6"/>
      <c r="FJ534" s="5"/>
      <c r="FK534" s="25"/>
      <c r="FL534" s="5"/>
    </row>
    <row r="535" spans="40:168">
      <c r="AN535" s="14"/>
      <c r="AO535" s="14"/>
      <c r="AP535" s="5"/>
      <c r="AQ535" s="25"/>
      <c r="AR535" s="25"/>
      <c r="AS535" s="96"/>
      <c r="AT535" s="83"/>
      <c r="AU535" s="14"/>
      <c r="AX535" s="83"/>
      <c r="AY535" s="83"/>
      <c r="AZ535" s="83"/>
      <c r="BA535" s="83"/>
      <c r="BJ535" s="54"/>
      <c r="BK535" s="22"/>
      <c r="BL535" s="24"/>
      <c r="BP535" s="23"/>
      <c r="BQ535" s="24"/>
      <c r="BR535" s="22"/>
      <c r="BS535" s="24"/>
      <c r="BT535" s="24"/>
      <c r="BU535" s="23"/>
      <c r="BV535" s="26"/>
      <c r="BX535" s="6"/>
      <c r="BY535" s="24"/>
      <c r="BZ535" s="109"/>
      <c r="CA535" s="66"/>
      <c r="CB535" s="5"/>
      <c r="CC535" s="68"/>
      <c r="CD535" s="67"/>
      <c r="CE535" s="67"/>
      <c r="CF535" s="64"/>
      <c r="CG535" s="5"/>
      <c r="CH535" s="69"/>
      <c r="CI535" s="6"/>
      <c r="CJ535" s="5"/>
      <c r="CK535" s="25"/>
      <c r="CL535" s="5"/>
      <c r="DN535" s="14"/>
      <c r="DO535" s="14"/>
      <c r="DP535" s="5"/>
      <c r="DQ535" s="25"/>
      <c r="DR535" s="25"/>
      <c r="DS535" s="96"/>
      <c r="DT535" s="83"/>
      <c r="DU535" s="14"/>
      <c r="DX535" s="83"/>
      <c r="DY535" s="83"/>
      <c r="DZ535" s="83"/>
      <c r="EA535" s="83"/>
      <c r="EJ535" s="54"/>
      <c r="EK535" s="22"/>
      <c r="EL535" s="24"/>
      <c r="EP535" s="23"/>
      <c r="EQ535" s="24"/>
      <c r="ER535" s="22"/>
      <c r="ES535" s="24"/>
      <c r="ET535" s="24"/>
      <c r="EU535" s="23"/>
      <c r="EV535" s="26"/>
      <c r="EX535" s="6"/>
      <c r="EY535" s="24"/>
      <c r="EZ535" s="109"/>
      <c r="FA535" s="66"/>
      <c r="FB535" s="5"/>
      <c r="FC535" s="68"/>
      <c r="FD535" s="67"/>
      <c r="FE535" s="67"/>
      <c r="FF535" s="64"/>
      <c r="FG535" s="5"/>
      <c r="FH535" s="69"/>
      <c r="FI535" s="6"/>
      <c r="FJ535" s="5"/>
      <c r="FK535" s="25"/>
      <c r="FL535" s="5"/>
    </row>
    <row r="536" spans="40:168">
      <c r="AN536" s="14"/>
      <c r="AO536" s="14"/>
      <c r="AP536" s="5"/>
      <c r="AQ536" s="25"/>
      <c r="AR536" s="25"/>
      <c r="AS536" s="96"/>
      <c r="AT536" s="83"/>
      <c r="AU536" s="14"/>
      <c r="AX536" s="83"/>
      <c r="AY536" s="83"/>
      <c r="AZ536" s="83"/>
      <c r="BA536" s="83"/>
      <c r="BJ536" s="54"/>
      <c r="BK536" s="22"/>
      <c r="BL536" s="24"/>
      <c r="BP536" s="23"/>
      <c r="BQ536" s="24"/>
      <c r="BR536" s="22"/>
      <c r="BS536" s="24"/>
      <c r="BT536" s="24"/>
      <c r="BU536" s="23"/>
      <c r="BV536" s="26"/>
      <c r="BX536" s="6"/>
      <c r="BY536" s="24"/>
      <c r="BZ536" s="109"/>
      <c r="CA536" s="66"/>
      <c r="CB536" s="5"/>
      <c r="CC536" s="68"/>
      <c r="CD536" s="67"/>
      <c r="CE536" s="67"/>
      <c r="CF536" s="64"/>
      <c r="CG536" s="5"/>
      <c r="CH536" s="69"/>
      <c r="CI536" s="6"/>
      <c r="CJ536" s="5"/>
      <c r="CK536" s="25"/>
      <c r="CL536" s="5"/>
      <c r="DN536" s="14"/>
      <c r="DO536" s="14"/>
      <c r="DP536" s="5"/>
      <c r="DQ536" s="25"/>
      <c r="DR536" s="25"/>
      <c r="DS536" s="96"/>
      <c r="DT536" s="83"/>
      <c r="DU536" s="14"/>
      <c r="DX536" s="83"/>
      <c r="DY536" s="83"/>
      <c r="DZ536" s="83"/>
      <c r="EA536" s="83"/>
      <c r="EJ536" s="54"/>
      <c r="EK536" s="22"/>
      <c r="EL536" s="24"/>
      <c r="EP536" s="23"/>
      <c r="EQ536" s="24"/>
      <c r="ER536" s="22"/>
      <c r="ES536" s="24"/>
      <c r="ET536" s="24"/>
      <c r="EU536" s="23"/>
      <c r="EV536" s="26"/>
      <c r="EX536" s="6"/>
      <c r="EY536" s="24"/>
      <c r="EZ536" s="109"/>
      <c r="FA536" s="66"/>
      <c r="FB536" s="5"/>
      <c r="FC536" s="68"/>
      <c r="FD536" s="67"/>
      <c r="FE536" s="67"/>
      <c r="FF536" s="64"/>
      <c r="FG536" s="5"/>
      <c r="FH536" s="69"/>
      <c r="FI536" s="6"/>
      <c r="FJ536" s="5"/>
      <c r="FK536" s="25"/>
      <c r="FL536" s="5"/>
    </row>
    <row r="537" spans="40:168">
      <c r="AN537" s="14"/>
      <c r="AO537" s="14"/>
      <c r="AP537" s="5"/>
      <c r="AQ537" s="25"/>
      <c r="AR537" s="25"/>
      <c r="AS537" s="96"/>
      <c r="AT537" s="83"/>
      <c r="AU537" s="14"/>
      <c r="AX537" s="83"/>
      <c r="AY537" s="83"/>
      <c r="AZ537" s="83"/>
      <c r="BA537" s="83"/>
      <c r="BJ537" s="54"/>
      <c r="BK537" s="22"/>
      <c r="BL537" s="24"/>
      <c r="BP537" s="23"/>
      <c r="BQ537" s="24"/>
      <c r="BR537" s="22"/>
      <c r="BS537" s="24"/>
      <c r="BT537" s="24"/>
      <c r="BU537" s="23"/>
      <c r="BV537" s="26"/>
      <c r="BX537" s="6"/>
      <c r="BY537" s="24"/>
      <c r="BZ537" s="109"/>
      <c r="CA537" s="66"/>
      <c r="CB537" s="5"/>
      <c r="CC537" s="68"/>
      <c r="CD537" s="67"/>
      <c r="CE537" s="67"/>
      <c r="CF537" s="64"/>
      <c r="CG537" s="5"/>
      <c r="CH537" s="69"/>
      <c r="CI537" s="6"/>
      <c r="CJ537" s="5"/>
      <c r="CK537" s="25"/>
      <c r="CL537" s="5"/>
      <c r="DN537" s="14"/>
      <c r="DO537" s="14"/>
      <c r="DP537" s="5"/>
      <c r="DQ537" s="25"/>
      <c r="DR537" s="25"/>
      <c r="DS537" s="96"/>
      <c r="DT537" s="83"/>
      <c r="DU537" s="14"/>
      <c r="DX537" s="83"/>
      <c r="DY537" s="83"/>
      <c r="DZ537" s="83"/>
      <c r="EA537" s="83"/>
      <c r="EJ537" s="54"/>
      <c r="EK537" s="22"/>
      <c r="EL537" s="24"/>
      <c r="EP537" s="23"/>
      <c r="EQ537" s="24"/>
      <c r="ER537" s="22"/>
      <c r="ES537" s="24"/>
      <c r="ET537" s="24"/>
      <c r="EU537" s="23"/>
      <c r="EV537" s="26"/>
      <c r="EX537" s="6"/>
      <c r="EY537" s="24"/>
      <c r="EZ537" s="109"/>
      <c r="FA537" s="66"/>
      <c r="FB537" s="5"/>
      <c r="FC537" s="68"/>
      <c r="FD537" s="67"/>
      <c r="FE537" s="67"/>
      <c r="FF537" s="64"/>
      <c r="FG537" s="5"/>
      <c r="FH537" s="69"/>
      <c r="FI537" s="6"/>
      <c r="FJ537" s="5"/>
      <c r="FK537" s="25"/>
      <c r="FL537" s="5"/>
    </row>
    <row r="538" spans="40:168">
      <c r="AN538" s="14"/>
      <c r="AO538" s="14"/>
      <c r="AP538" s="5"/>
      <c r="AQ538" s="25"/>
      <c r="AR538" s="25"/>
      <c r="AS538" s="96"/>
      <c r="AT538" s="83"/>
      <c r="AU538" s="14"/>
      <c r="AX538" s="83"/>
      <c r="AY538" s="83"/>
      <c r="AZ538" s="83"/>
      <c r="BA538" s="83"/>
      <c r="BJ538" s="54"/>
      <c r="BK538" s="22"/>
      <c r="BL538" s="24"/>
      <c r="BP538" s="23"/>
      <c r="BQ538" s="24"/>
      <c r="BR538" s="22"/>
      <c r="BS538" s="24"/>
      <c r="BT538" s="24"/>
      <c r="BU538" s="23"/>
      <c r="BV538" s="26"/>
      <c r="BX538" s="6"/>
      <c r="BY538" s="24"/>
      <c r="BZ538" s="109"/>
      <c r="CA538" s="66"/>
      <c r="CB538" s="5"/>
      <c r="CC538" s="68"/>
      <c r="CD538" s="67"/>
      <c r="CE538" s="67"/>
      <c r="CF538" s="64"/>
      <c r="CG538" s="5"/>
      <c r="CH538" s="69"/>
      <c r="CI538" s="6"/>
      <c r="CJ538" s="5"/>
      <c r="CK538" s="25"/>
      <c r="CL538" s="5"/>
      <c r="DN538" s="14"/>
      <c r="DO538" s="14"/>
      <c r="DP538" s="5"/>
      <c r="DQ538" s="25"/>
      <c r="DR538" s="25"/>
      <c r="DS538" s="96"/>
      <c r="DT538" s="83"/>
      <c r="DU538" s="14"/>
      <c r="DX538" s="83"/>
      <c r="DY538" s="83"/>
      <c r="DZ538" s="83"/>
      <c r="EA538" s="83"/>
      <c r="EJ538" s="54"/>
      <c r="EK538" s="22"/>
      <c r="EL538" s="24"/>
      <c r="EP538" s="23"/>
      <c r="EQ538" s="24"/>
      <c r="ER538" s="22"/>
      <c r="ES538" s="24"/>
      <c r="ET538" s="24"/>
      <c r="EU538" s="23"/>
      <c r="EV538" s="26"/>
      <c r="EX538" s="6"/>
      <c r="EY538" s="24"/>
      <c r="EZ538" s="109"/>
      <c r="FA538" s="66"/>
      <c r="FB538" s="5"/>
      <c r="FC538" s="68"/>
      <c r="FD538" s="67"/>
      <c r="FE538" s="67"/>
      <c r="FF538" s="64"/>
      <c r="FG538" s="5"/>
      <c r="FH538" s="69"/>
      <c r="FI538" s="6"/>
      <c r="FJ538" s="5"/>
      <c r="FK538" s="25"/>
      <c r="FL538" s="5"/>
    </row>
    <row r="539" spans="40:168">
      <c r="AN539" s="14"/>
      <c r="AO539" s="14"/>
      <c r="AP539" s="5"/>
      <c r="AQ539" s="25"/>
      <c r="AR539" s="25"/>
      <c r="AS539" s="96"/>
      <c r="AT539" s="83"/>
      <c r="AU539" s="14"/>
      <c r="AX539" s="83"/>
      <c r="AY539" s="83"/>
      <c r="AZ539" s="83"/>
      <c r="BA539" s="83"/>
      <c r="BJ539" s="54"/>
      <c r="BK539" s="22"/>
      <c r="BL539" s="24"/>
      <c r="BP539" s="23"/>
      <c r="BQ539" s="24"/>
      <c r="BR539" s="22"/>
      <c r="BS539" s="24"/>
      <c r="BT539" s="24"/>
      <c r="BU539" s="23"/>
      <c r="BV539" s="26"/>
      <c r="BX539" s="6"/>
      <c r="BY539" s="24"/>
      <c r="BZ539" s="109"/>
      <c r="CA539" s="66"/>
      <c r="CB539" s="5"/>
      <c r="CC539" s="68"/>
      <c r="CD539" s="67"/>
      <c r="CE539" s="67"/>
      <c r="CF539" s="64"/>
      <c r="CG539" s="5"/>
      <c r="CH539" s="69"/>
      <c r="CI539" s="6"/>
      <c r="CJ539" s="5"/>
      <c r="CK539" s="25"/>
      <c r="CL539" s="5"/>
      <c r="DN539" s="14"/>
      <c r="DO539" s="14"/>
      <c r="DP539" s="5"/>
      <c r="DQ539" s="25"/>
      <c r="DR539" s="25"/>
      <c r="DS539" s="96"/>
      <c r="DT539" s="83"/>
      <c r="DU539" s="14"/>
      <c r="DX539" s="83"/>
      <c r="DY539" s="83"/>
      <c r="DZ539" s="83"/>
      <c r="EA539" s="83"/>
      <c r="EJ539" s="54"/>
      <c r="EK539" s="22"/>
      <c r="EL539" s="24"/>
      <c r="EP539" s="23"/>
      <c r="EQ539" s="24"/>
      <c r="ER539" s="22"/>
      <c r="ES539" s="24"/>
      <c r="ET539" s="24"/>
      <c r="EU539" s="23"/>
      <c r="EV539" s="26"/>
      <c r="EX539" s="6"/>
      <c r="EY539" s="24"/>
      <c r="EZ539" s="109"/>
      <c r="FA539" s="66"/>
      <c r="FB539" s="5"/>
      <c r="FC539" s="68"/>
      <c r="FD539" s="67"/>
      <c r="FE539" s="67"/>
      <c r="FF539" s="64"/>
      <c r="FG539" s="5"/>
      <c r="FH539" s="69"/>
      <c r="FI539" s="6"/>
      <c r="FJ539" s="5"/>
      <c r="FK539" s="25"/>
      <c r="FL539" s="5"/>
    </row>
    <row r="540" spans="40:168">
      <c r="AN540" s="14"/>
      <c r="AO540" s="14"/>
      <c r="AP540" s="5"/>
      <c r="AQ540" s="25"/>
      <c r="AR540" s="25"/>
      <c r="AS540" s="96"/>
      <c r="AT540" s="83"/>
      <c r="AU540" s="14"/>
      <c r="AX540" s="83"/>
      <c r="AY540" s="83"/>
      <c r="AZ540" s="83"/>
      <c r="BA540" s="83"/>
      <c r="BJ540" s="54"/>
      <c r="BK540" s="22"/>
      <c r="BL540" s="24"/>
      <c r="BP540" s="23"/>
      <c r="BQ540" s="24"/>
      <c r="BR540" s="22"/>
      <c r="BS540" s="24"/>
      <c r="BT540" s="24"/>
      <c r="BU540" s="23"/>
      <c r="BV540" s="26"/>
      <c r="BX540" s="6"/>
      <c r="BY540" s="24"/>
      <c r="BZ540" s="109"/>
      <c r="CA540" s="66"/>
      <c r="CB540" s="5"/>
      <c r="CC540" s="68"/>
      <c r="CD540" s="67"/>
      <c r="CE540" s="67"/>
      <c r="CF540" s="64"/>
      <c r="CG540" s="5"/>
      <c r="CH540" s="69"/>
      <c r="CI540" s="6"/>
      <c r="CJ540" s="5"/>
      <c r="CK540" s="25"/>
      <c r="CL540" s="5"/>
      <c r="DN540" s="14"/>
      <c r="DO540" s="14"/>
      <c r="DP540" s="5"/>
      <c r="DQ540" s="25"/>
      <c r="DR540" s="25"/>
      <c r="DS540" s="96"/>
      <c r="DT540" s="83"/>
      <c r="DU540" s="14"/>
      <c r="DX540" s="83"/>
      <c r="DY540" s="83"/>
      <c r="DZ540" s="83"/>
      <c r="EA540" s="83"/>
      <c r="EJ540" s="54"/>
      <c r="EK540" s="22"/>
      <c r="EL540" s="24"/>
      <c r="EP540" s="23"/>
      <c r="EQ540" s="24"/>
      <c r="ER540" s="22"/>
      <c r="ES540" s="24"/>
      <c r="ET540" s="24"/>
      <c r="EU540" s="23"/>
      <c r="EV540" s="26"/>
      <c r="EX540" s="6"/>
      <c r="EY540" s="24"/>
      <c r="EZ540" s="109"/>
      <c r="FA540" s="66"/>
      <c r="FB540" s="5"/>
      <c r="FC540" s="68"/>
      <c r="FD540" s="67"/>
      <c r="FE540" s="67"/>
      <c r="FF540" s="64"/>
      <c r="FG540" s="5"/>
      <c r="FH540" s="69"/>
      <c r="FI540" s="6"/>
      <c r="FJ540" s="5"/>
      <c r="FK540" s="25"/>
      <c r="FL540" s="5"/>
    </row>
    <row r="541" spans="40:168">
      <c r="AN541" s="14"/>
      <c r="AO541" s="14"/>
      <c r="AP541" s="5"/>
      <c r="AQ541" s="25"/>
      <c r="AR541" s="25"/>
      <c r="AS541" s="96"/>
      <c r="AT541" s="83"/>
      <c r="AU541" s="14"/>
      <c r="AX541" s="83"/>
      <c r="AY541" s="83"/>
      <c r="AZ541" s="83"/>
      <c r="BA541" s="83"/>
      <c r="BJ541" s="54"/>
      <c r="BK541" s="22"/>
      <c r="BL541" s="24"/>
      <c r="BP541" s="23"/>
      <c r="BQ541" s="24"/>
      <c r="BR541" s="22"/>
      <c r="BS541" s="24"/>
      <c r="BT541" s="24"/>
      <c r="BU541" s="23"/>
      <c r="BV541" s="26"/>
      <c r="BX541" s="6"/>
      <c r="BY541" s="24"/>
      <c r="BZ541" s="109"/>
      <c r="CA541" s="66"/>
      <c r="CB541" s="5"/>
      <c r="CC541" s="68"/>
      <c r="CD541" s="67"/>
      <c r="CE541" s="67"/>
      <c r="CF541" s="64"/>
      <c r="CG541" s="5"/>
      <c r="CH541" s="69"/>
      <c r="CI541" s="6"/>
      <c r="CJ541" s="5"/>
      <c r="CK541" s="25"/>
      <c r="CL541" s="5"/>
      <c r="DN541" s="14"/>
      <c r="DO541" s="14"/>
      <c r="DP541" s="5"/>
      <c r="DQ541" s="25"/>
      <c r="DR541" s="25"/>
      <c r="DS541" s="96"/>
      <c r="DT541" s="83"/>
      <c r="DU541" s="14"/>
      <c r="DX541" s="83"/>
      <c r="DY541" s="83"/>
      <c r="DZ541" s="83"/>
      <c r="EA541" s="83"/>
      <c r="EJ541" s="54"/>
      <c r="EK541" s="22"/>
      <c r="EL541" s="24"/>
      <c r="EP541" s="23"/>
      <c r="EQ541" s="24"/>
      <c r="ER541" s="22"/>
      <c r="ES541" s="24"/>
      <c r="ET541" s="24"/>
      <c r="EU541" s="23"/>
      <c r="EV541" s="26"/>
      <c r="EX541" s="6"/>
      <c r="EY541" s="24"/>
      <c r="EZ541" s="109"/>
      <c r="FA541" s="66"/>
      <c r="FB541" s="5"/>
      <c r="FC541" s="68"/>
      <c r="FD541" s="67"/>
      <c r="FE541" s="67"/>
      <c r="FF541" s="64"/>
      <c r="FG541" s="5"/>
      <c r="FH541" s="69"/>
      <c r="FI541" s="6"/>
      <c r="FJ541" s="5"/>
      <c r="FK541" s="25"/>
      <c r="FL541" s="5"/>
    </row>
    <row r="542" spans="40:168">
      <c r="AN542" s="14"/>
      <c r="AO542" s="14"/>
      <c r="AP542" s="5"/>
      <c r="AQ542" s="25"/>
      <c r="AR542" s="25"/>
      <c r="AS542" s="96"/>
      <c r="AT542" s="83"/>
      <c r="AU542" s="14"/>
      <c r="AX542" s="83"/>
      <c r="AY542" s="83"/>
      <c r="AZ542" s="83"/>
      <c r="BA542" s="83"/>
      <c r="BJ542" s="54"/>
      <c r="BK542" s="22"/>
      <c r="BL542" s="24"/>
      <c r="BP542" s="23"/>
      <c r="BQ542" s="24"/>
      <c r="BR542" s="22"/>
      <c r="BS542" s="24"/>
      <c r="BT542" s="24"/>
      <c r="BU542" s="23"/>
      <c r="BV542" s="26"/>
      <c r="BX542" s="6"/>
      <c r="BY542" s="24"/>
      <c r="BZ542" s="109"/>
      <c r="CA542" s="66"/>
      <c r="CB542" s="5"/>
      <c r="CC542" s="68"/>
      <c r="CD542" s="67"/>
      <c r="CE542" s="67"/>
      <c r="CF542" s="64"/>
      <c r="CG542" s="5"/>
      <c r="CH542" s="69"/>
      <c r="CI542" s="6"/>
      <c r="CJ542" s="5"/>
      <c r="CK542" s="25"/>
      <c r="CL542" s="5"/>
      <c r="DN542" s="14"/>
      <c r="DO542" s="14"/>
      <c r="DP542" s="5"/>
      <c r="DQ542" s="25"/>
      <c r="DR542" s="25"/>
      <c r="DS542" s="96"/>
      <c r="DT542" s="83"/>
      <c r="DU542" s="14"/>
      <c r="DX542" s="83"/>
      <c r="DY542" s="83"/>
      <c r="DZ542" s="83"/>
      <c r="EA542" s="83"/>
      <c r="EJ542" s="54"/>
      <c r="EK542" s="22"/>
      <c r="EL542" s="24"/>
      <c r="EP542" s="23"/>
      <c r="EQ542" s="24"/>
      <c r="ER542" s="22"/>
      <c r="ES542" s="24"/>
      <c r="ET542" s="24"/>
      <c r="EU542" s="23"/>
      <c r="EV542" s="26"/>
      <c r="EX542" s="6"/>
      <c r="EY542" s="24"/>
      <c r="EZ542" s="109"/>
      <c r="FA542" s="66"/>
      <c r="FB542" s="5"/>
      <c r="FC542" s="68"/>
      <c r="FD542" s="67"/>
      <c r="FE542" s="67"/>
      <c r="FF542" s="64"/>
      <c r="FG542" s="5"/>
      <c r="FH542" s="69"/>
      <c r="FI542" s="6"/>
      <c r="FJ542" s="5"/>
      <c r="FK542" s="25"/>
      <c r="FL542" s="5"/>
    </row>
    <row r="543" spans="40:168">
      <c r="AN543" s="14"/>
      <c r="AO543" s="14"/>
      <c r="AP543" s="5"/>
      <c r="AQ543" s="25"/>
      <c r="AR543" s="25"/>
      <c r="AS543" s="96"/>
      <c r="AT543" s="83"/>
      <c r="AU543" s="14"/>
      <c r="AX543" s="83"/>
      <c r="AY543" s="83"/>
      <c r="AZ543" s="83"/>
      <c r="BA543" s="83"/>
      <c r="BJ543" s="54"/>
      <c r="BK543" s="22"/>
      <c r="BL543" s="24"/>
      <c r="BP543" s="23"/>
      <c r="BQ543" s="24"/>
      <c r="BR543" s="22"/>
      <c r="BS543" s="24"/>
      <c r="BT543" s="24"/>
      <c r="BU543" s="23"/>
      <c r="BV543" s="26"/>
      <c r="BX543" s="6"/>
      <c r="BY543" s="24"/>
      <c r="BZ543" s="109"/>
      <c r="CA543" s="66"/>
      <c r="CB543" s="5"/>
      <c r="CC543" s="68"/>
      <c r="CD543" s="67"/>
      <c r="CE543" s="67"/>
      <c r="CF543" s="64"/>
      <c r="CG543" s="5"/>
      <c r="CH543" s="69"/>
      <c r="CI543" s="6"/>
      <c r="CJ543" s="5"/>
      <c r="CK543" s="25"/>
      <c r="CL543" s="5"/>
      <c r="DN543" s="14"/>
      <c r="DO543" s="14"/>
      <c r="DP543" s="5"/>
      <c r="DQ543" s="25"/>
      <c r="DR543" s="25"/>
      <c r="DS543" s="96"/>
      <c r="DT543" s="83"/>
      <c r="DU543" s="14"/>
      <c r="DX543" s="83"/>
      <c r="DY543" s="83"/>
      <c r="DZ543" s="83"/>
      <c r="EA543" s="83"/>
      <c r="EJ543" s="54"/>
      <c r="EK543" s="22"/>
      <c r="EL543" s="24"/>
      <c r="EP543" s="23"/>
      <c r="EQ543" s="24"/>
      <c r="ER543" s="22"/>
      <c r="ES543" s="24"/>
      <c r="ET543" s="24"/>
      <c r="EU543" s="23"/>
      <c r="EV543" s="26"/>
      <c r="EX543" s="6"/>
      <c r="EY543" s="24"/>
      <c r="EZ543" s="109"/>
      <c r="FA543" s="66"/>
      <c r="FB543" s="5"/>
      <c r="FC543" s="68"/>
      <c r="FD543" s="67"/>
      <c r="FE543" s="67"/>
      <c r="FF543" s="64"/>
      <c r="FG543" s="5"/>
      <c r="FH543" s="69"/>
      <c r="FI543" s="6"/>
      <c r="FJ543" s="5"/>
      <c r="FK543" s="25"/>
      <c r="FL543" s="5"/>
    </row>
    <row r="544" spans="40:168">
      <c r="AN544" s="14"/>
      <c r="AO544" s="14"/>
      <c r="AP544" s="5"/>
      <c r="AQ544" s="25"/>
      <c r="AR544" s="25"/>
      <c r="AS544" s="96"/>
      <c r="AT544" s="83"/>
      <c r="AU544" s="14"/>
      <c r="AX544" s="83"/>
      <c r="AY544" s="83"/>
      <c r="AZ544" s="83"/>
      <c r="BA544" s="83"/>
      <c r="BJ544" s="54"/>
      <c r="BK544" s="22"/>
      <c r="BL544" s="24"/>
      <c r="BP544" s="23"/>
      <c r="BQ544" s="24"/>
      <c r="BR544" s="22"/>
      <c r="BS544" s="24"/>
      <c r="BT544" s="24"/>
      <c r="BU544" s="23"/>
      <c r="BV544" s="26"/>
      <c r="BX544" s="6"/>
      <c r="BY544" s="24"/>
      <c r="BZ544" s="109"/>
      <c r="CA544" s="66"/>
      <c r="CB544" s="5"/>
      <c r="CC544" s="68"/>
      <c r="CD544" s="67"/>
      <c r="CE544" s="67"/>
      <c r="CF544" s="64"/>
      <c r="CG544" s="5"/>
      <c r="CH544" s="69"/>
      <c r="CI544" s="6"/>
      <c r="CJ544" s="5"/>
      <c r="CK544" s="25"/>
      <c r="CL544" s="5"/>
      <c r="DN544" s="14"/>
      <c r="DO544" s="14"/>
      <c r="DP544" s="5"/>
      <c r="DQ544" s="25"/>
      <c r="DR544" s="25"/>
      <c r="DS544" s="96"/>
      <c r="DT544" s="83"/>
      <c r="DU544" s="14"/>
      <c r="DX544" s="83"/>
      <c r="DY544" s="83"/>
      <c r="DZ544" s="83"/>
      <c r="EA544" s="83"/>
      <c r="EJ544" s="54"/>
      <c r="EK544" s="22"/>
      <c r="EL544" s="24"/>
      <c r="EP544" s="23"/>
      <c r="EQ544" s="24"/>
      <c r="ER544" s="22"/>
      <c r="ES544" s="24"/>
      <c r="ET544" s="24"/>
      <c r="EU544" s="23"/>
      <c r="EV544" s="26"/>
      <c r="EX544" s="6"/>
      <c r="EY544" s="24"/>
      <c r="EZ544" s="109"/>
      <c r="FA544" s="66"/>
      <c r="FB544" s="5"/>
      <c r="FC544" s="68"/>
      <c r="FD544" s="67"/>
      <c r="FE544" s="67"/>
      <c r="FF544" s="64"/>
      <c r="FG544" s="5"/>
      <c r="FH544" s="69"/>
      <c r="FI544" s="6"/>
      <c r="FJ544" s="5"/>
      <c r="FK544" s="25"/>
      <c r="FL544" s="5"/>
    </row>
    <row r="545" spans="40:168">
      <c r="AN545" s="14"/>
      <c r="AO545" s="14"/>
      <c r="AP545" s="5"/>
      <c r="AQ545" s="25"/>
      <c r="AR545" s="25"/>
      <c r="AS545" s="96"/>
      <c r="AT545" s="83"/>
      <c r="AU545" s="14"/>
      <c r="AX545" s="83"/>
      <c r="AY545" s="83"/>
      <c r="AZ545" s="83"/>
      <c r="BA545" s="83"/>
      <c r="BJ545" s="54"/>
      <c r="BK545" s="22"/>
      <c r="BL545" s="24"/>
      <c r="BP545" s="23"/>
      <c r="BQ545" s="24"/>
      <c r="BR545" s="22"/>
      <c r="BS545" s="24"/>
      <c r="BT545" s="24"/>
      <c r="BU545" s="23"/>
      <c r="BV545" s="26"/>
      <c r="BX545" s="6"/>
      <c r="BY545" s="24"/>
      <c r="BZ545" s="109"/>
      <c r="CA545" s="66"/>
      <c r="CB545" s="5"/>
      <c r="CC545" s="68"/>
      <c r="CD545" s="67"/>
      <c r="CE545" s="67"/>
      <c r="CF545" s="64"/>
      <c r="CG545" s="5"/>
      <c r="CH545" s="69"/>
      <c r="CI545" s="6"/>
      <c r="CJ545" s="5"/>
      <c r="CK545" s="25"/>
      <c r="CL545" s="5"/>
      <c r="DN545" s="14"/>
      <c r="DO545" s="14"/>
      <c r="DP545" s="5"/>
      <c r="DQ545" s="25"/>
      <c r="DR545" s="25"/>
      <c r="DS545" s="96"/>
      <c r="DT545" s="83"/>
      <c r="DU545" s="14"/>
      <c r="DX545" s="83"/>
      <c r="DY545" s="83"/>
      <c r="DZ545" s="83"/>
      <c r="EA545" s="83"/>
      <c r="EJ545" s="54"/>
      <c r="EK545" s="22"/>
      <c r="EL545" s="24"/>
      <c r="EP545" s="23"/>
      <c r="EQ545" s="24"/>
      <c r="ER545" s="22"/>
      <c r="ES545" s="24"/>
      <c r="ET545" s="24"/>
      <c r="EU545" s="23"/>
      <c r="EV545" s="26"/>
      <c r="EX545" s="6"/>
      <c r="EY545" s="24"/>
      <c r="EZ545" s="109"/>
      <c r="FA545" s="66"/>
      <c r="FB545" s="5"/>
      <c r="FC545" s="68"/>
      <c r="FD545" s="67"/>
      <c r="FE545" s="67"/>
      <c r="FF545" s="64"/>
      <c r="FG545" s="5"/>
      <c r="FH545" s="69"/>
      <c r="FI545" s="6"/>
      <c r="FJ545" s="5"/>
      <c r="FK545" s="25"/>
      <c r="FL545" s="5"/>
    </row>
    <row r="546" spans="40:168">
      <c r="AN546" s="14"/>
      <c r="AO546" s="14"/>
      <c r="AP546" s="5"/>
      <c r="AQ546" s="25"/>
      <c r="AR546" s="25"/>
      <c r="AS546" s="96"/>
      <c r="AT546" s="83"/>
      <c r="AU546" s="14"/>
      <c r="AX546" s="83"/>
      <c r="AY546" s="83"/>
      <c r="AZ546" s="83"/>
      <c r="BA546" s="83"/>
      <c r="BJ546" s="54"/>
      <c r="BK546" s="22"/>
      <c r="BL546" s="24"/>
      <c r="BP546" s="23"/>
      <c r="BQ546" s="24"/>
      <c r="BR546" s="22"/>
      <c r="BS546" s="24"/>
      <c r="BT546" s="24"/>
      <c r="BU546" s="23"/>
      <c r="BV546" s="26"/>
      <c r="BX546" s="6"/>
      <c r="BY546" s="24"/>
      <c r="BZ546" s="109"/>
      <c r="CA546" s="66"/>
      <c r="CB546" s="5"/>
      <c r="CC546" s="68"/>
      <c r="CD546" s="67"/>
      <c r="CE546" s="67"/>
      <c r="CF546" s="64"/>
      <c r="CG546" s="5"/>
      <c r="CH546" s="69"/>
      <c r="CI546" s="6"/>
      <c r="CJ546" s="5"/>
      <c r="CK546" s="25"/>
      <c r="CL546" s="5"/>
      <c r="DN546" s="14"/>
      <c r="DO546" s="14"/>
      <c r="DP546" s="5"/>
      <c r="DQ546" s="25"/>
      <c r="DR546" s="25"/>
      <c r="DS546" s="96"/>
      <c r="DT546" s="83"/>
      <c r="DU546" s="14"/>
      <c r="DX546" s="83"/>
      <c r="DY546" s="83"/>
      <c r="DZ546" s="83"/>
      <c r="EA546" s="83"/>
      <c r="EJ546" s="54"/>
      <c r="EK546" s="22"/>
      <c r="EL546" s="24"/>
      <c r="EP546" s="23"/>
      <c r="EQ546" s="24"/>
      <c r="ER546" s="22"/>
      <c r="ES546" s="24"/>
      <c r="ET546" s="24"/>
      <c r="EU546" s="23"/>
      <c r="EV546" s="26"/>
      <c r="EX546" s="6"/>
      <c r="EY546" s="24"/>
      <c r="EZ546" s="109"/>
      <c r="FA546" s="66"/>
      <c r="FB546" s="5"/>
      <c r="FC546" s="68"/>
      <c r="FD546" s="67"/>
      <c r="FE546" s="67"/>
      <c r="FF546" s="64"/>
      <c r="FG546" s="5"/>
      <c r="FH546" s="69"/>
      <c r="FI546" s="6"/>
      <c r="FJ546" s="5"/>
      <c r="FK546" s="25"/>
      <c r="FL546" s="5"/>
    </row>
    <row r="547" spans="40:168">
      <c r="AN547" s="14"/>
      <c r="AO547" s="14"/>
      <c r="AP547" s="5"/>
      <c r="AQ547" s="25"/>
      <c r="AR547" s="25"/>
      <c r="AS547" s="96"/>
      <c r="AT547" s="83"/>
      <c r="AU547" s="14"/>
      <c r="AX547" s="83"/>
      <c r="AY547" s="83"/>
      <c r="AZ547" s="83"/>
      <c r="BA547" s="83"/>
      <c r="BJ547" s="54"/>
      <c r="BK547" s="22"/>
      <c r="BL547" s="24"/>
      <c r="BP547" s="23"/>
      <c r="BQ547" s="24"/>
      <c r="BR547" s="22"/>
      <c r="BS547" s="24"/>
      <c r="BT547" s="24"/>
      <c r="BU547" s="23"/>
      <c r="BV547" s="26"/>
      <c r="BX547" s="6"/>
      <c r="BY547" s="24"/>
      <c r="BZ547" s="109"/>
      <c r="CA547" s="66"/>
      <c r="CB547" s="5"/>
      <c r="CC547" s="68"/>
      <c r="CD547" s="67"/>
      <c r="CE547" s="67"/>
      <c r="CF547" s="64"/>
      <c r="CG547" s="5"/>
      <c r="CH547" s="69"/>
      <c r="CI547" s="6"/>
      <c r="CJ547" s="5"/>
      <c r="CK547" s="25"/>
      <c r="CL547" s="5"/>
      <c r="DN547" s="14"/>
      <c r="DO547" s="14"/>
      <c r="DP547" s="5"/>
      <c r="DQ547" s="25"/>
      <c r="DR547" s="25"/>
      <c r="DS547" s="96"/>
      <c r="DT547" s="83"/>
      <c r="DU547" s="14"/>
      <c r="DX547" s="83"/>
      <c r="DY547" s="83"/>
      <c r="DZ547" s="83"/>
      <c r="EA547" s="83"/>
      <c r="EJ547" s="54"/>
      <c r="EK547" s="22"/>
      <c r="EL547" s="24"/>
      <c r="EP547" s="23"/>
      <c r="EQ547" s="24"/>
      <c r="ER547" s="22"/>
      <c r="ES547" s="24"/>
      <c r="ET547" s="24"/>
      <c r="EU547" s="23"/>
      <c r="EV547" s="26"/>
      <c r="EX547" s="6"/>
      <c r="EY547" s="24"/>
      <c r="EZ547" s="109"/>
      <c r="FA547" s="66"/>
      <c r="FB547" s="5"/>
      <c r="FC547" s="68"/>
      <c r="FD547" s="67"/>
      <c r="FE547" s="67"/>
      <c r="FF547" s="64"/>
      <c r="FG547" s="5"/>
      <c r="FH547" s="69"/>
      <c r="FI547" s="6"/>
      <c r="FJ547" s="5"/>
      <c r="FK547" s="25"/>
      <c r="FL547" s="5"/>
    </row>
    <row r="548" spans="40:168">
      <c r="AN548" s="14"/>
      <c r="AO548" s="14"/>
      <c r="AP548" s="5"/>
      <c r="AQ548" s="25"/>
      <c r="AR548" s="25"/>
      <c r="AS548" s="96"/>
      <c r="AT548" s="83"/>
      <c r="AU548" s="14"/>
      <c r="AX548" s="83"/>
      <c r="AY548" s="83"/>
      <c r="AZ548" s="83"/>
      <c r="BA548" s="83"/>
      <c r="BJ548" s="54"/>
      <c r="BK548" s="22"/>
      <c r="BL548" s="24"/>
      <c r="BP548" s="23"/>
      <c r="BQ548" s="24"/>
      <c r="BR548" s="22"/>
      <c r="BS548" s="24"/>
      <c r="BT548" s="24"/>
      <c r="BU548" s="23"/>
      <c r="BV548" s="26"/>
      <c r="BX548" s="6"/>
      <c r="BY548" s="24"/>
      <c r="BZ548" s="109"/>
      <c r="CA548" s="66"/>
      <c r="CB548" s="5"/>
      <c r="CC548" s="68"/>
      <c r="CD548" s="67"/>
      <c r="CE548" s="67"/>
      <c r="CF548" s="64"/>
      <c r="CG548" s="5"/>
      <c r="CH548" s="69"/>
      <c r="CI548" s="6"/>
      <c r="CJ548" s="5"/>
      <c r="CK548" s="25"/>
      <c r="CL548" s="5"/>
      <c r="DN548" s="14"/>
      <c r="DO548" s="14"/>
      <c r="DP548" s="5"/>
      <c r="DQ548" s="25"/>
      <c r="DR548" s="25"/>
      <c r="DS548" s="96"/>
      <c r="DT548" s="83"/>
      <c r="DU548" s="14"/>
      <c r="DX548" s="83"/>
      <c r="DY548" s="83"/>
      <c r="DZ548" s="83"/>
      <c r="EA548" s="83"/>
      <c r="EJ548" s="54"/>
      <c r="EK548" s="22"/>
      <c r="EL548" s="24"/>
      <c r="EP548" s="23"/>
      <c r="EQ548" s="24"/>
      <c r="ER548" s="22"/>
      <c r="ES548" s="24"/>
      <c r="ET548" s="24"/>
      <c r="EU548" s="23"/>
      <c r="EV548" s="26"/>
      <c r="EX548" s="6"/>
      <c r="EY548" s="24"/>
      <c r="EZ548" s="109"/>
      <c r="FA548" s="66"/>
      <c r="FB548" s="5"/>
      <c r="FC548" s="68"/>
      <c r="FD548" s="67"/>
      <c r="FE548" s="67"/>
      <c r="FF548" s="64"/>
      <c r="FG548" s="5"/>
      <c r="FH548" s="69"/>
      <c r="FI548" s="6"/>
      <c r="FJ548" s="5"/>
      <c r="FK548" s="25"/>
      <c r="FL548" s="5"/>
    </row>
    <row r="549" spans="40:168">
      <c r="AN549" s="14"/>
      <c r="AO549" s="14"/>
      <c r="AP549" s="5"/>
      <c r="AQ549" s="25"/>
      <c r="AR549" s="25"/>
      <c r="AS549" s="96"/>
      <c r="AT549" s="83"/>
      <c r="AU549" s="14"/>
      <c r="AX549" s="83"/>
      <c r="AY549" s="83"/>
      <c r="AZ549" s="83"/>
      <c r="BA549" s="83"/>
      <c r="BJ549" s="54"/>
      <c r="BK549" s="22"/>
      <c r="BL549" s="24"/>
      <c r="BP549" s="23"/>
      <c r="BQ549" s="24"/>
      <c r="BR549" s="22"/>
      <c r="BS549" s="24"/>
      <c r="BT549" s="24"/>
      <c r="BU549" s="23"/>
      <c r="BV549" s="26"/>
      <c r="BX549" s="6"/>
      <c r="BY549" s="24"/>
      <c r="BZ549" s="109"/>
      <c r="CA549" s="66"/>
      <c r="CB549" s="5"/>
      <c r="CC549" s="68"/>
      <c r="CD549" s="67"/>
      <c r="CE549" s="67"/>
      <c r="CF549" s="64"/>
      <c r="CG549" s="5"/>
      <c r="CH549" s="69"/>
      <c r="CI549" s="6"/>
      <c r="CJ549" s="5"/>
      <c r="CK549" s="25"/>
      <c r="CL549" s="5"/>
      <c r="DN549" s="14"/>
      <c r="DO549" s="14"/>
      <c r="DP549" s="5"/>
      <c r="DQ549" s="25"/>
      <c r="DR549" s="25"/>
      <c r="DS549" s="96"/>
      <c r="DT549" s="83"/>
      <c r="DU549" s="14"/>
      <c r="DX549" s="83"/>
      <c r="DY549" s="83"/>
      <c r="DZ549" s="83"/>
      <c r="EA549" s="83"/>
      <c r="EJ549" s="54"/>
      <c r="EK549" s="22"/>
      <c r="EL549" s="24"/>
      <c r="EP549" s="23"/>
      <c r="EQ549" s="24"/>
      <c r="ER549" s="22"/>
      <c r="ES549" s="24"/>
      <c r="ET549" s="24"/>
      <c r="EU549" s="23"/>
      <c r="EV549" s="26"/>
      <c r="EX549" s="6"/>
      <c r="EY549" s="24"/>
      <c r="EZ549" s="109"/>
      <c r="FA549" s="66"/>
      <c r="FB549" s="5"/>
      <c r="FC549" s="68"/>
      <c r="FD549" s="67"/>
      <c r="FE549" s="67"/>
      <c r="FF549" s="64"/>
      <c r="FG549" s="5"/>
      <c r="FH549" s="69"/>
      <c r="FI549" s="6"/>
      <c r="FJ549" s="5"/>
      <c r="FK549" s="25"/>
      <c r="FL549" s="5"/>
    </row>
    <row r="550" spans="40:168">
      <c r="AN550" s="14"/>
      <c r="AO550" s="14"/>
      <c r="AP550" s="5"/>
      <c r="AQ550" s="25"/>
      <c r="AR550" s="25"/>
      <c r="AS550" s="96"/>
      <c r="AT550" s="83"/>
      <c r="AU550" s="14"/>
      <c r="AX550" s="83"/>
      <c r="AY550" s="83"/>
      <c r="AZ550" s="83"/>
      <c r="BA550" s="83"/>
      <c r="BJ550" s="54"/>
      <c r="BK550" s="22"/>
      <c r="BL550" s="24"/>
      <c r="BP550" s="23"/>
      <c r="BQ550" s="24"/>
      <c r="BR550" s="22"/>
      <c r="BS550" s="24"/>
      <c r="BT550" s="24"/>
      <c r="BU550" s="23"/>
      <c r="BV550" s="26"/>
      <c r="BX550" s="6"/>
      <c r="BY550" s="24"/>
      <c r="BZ550" s="109"/>
      <c r="CA550" s="66"/>
      <c r="CB550" s="5"/>
      <c r="CC550" s="68"/>
      <c r="CD550" s="67"/>
      <c r="CE550" s="67"/>
      <c r="CF550" s="64"/>
      <c r="CG550" s="5"/>
      <c r="CH550" s="69"/>
      <c r="CI550" s="6"/>
      <c r="CJ550" s="5"/>
      <c r="CK550" s="25"/>
      <c r="CL550" s="5"/>
      <c r="DN550" s="14"/>
      <c r="DO550" s="14"/>
      <c r="DP550" s="5"/>
      <c r="DQ550" s="25"/>
      <c r="DR550" s="25"/>
      <c r="DS550" s="96"/>
      <c r="DT550" s="83"/>
      <c r="DU550" s="14"/>
      <c r="DX550" s="83"/>
      <c r="DY550" s="83"/>
      <c r="DZ550" s="83"/>
      <c r="EA550" s="83"/>
      <c r="EJ550" s="54"/>
      <c r="EK550" s="22"/>
      <c r="EL550" s="24"/>
      <c r="EP550" s="23"/>
      <c r="EQ550" s="24"/>
      <c r="ER550" s="22"/>
      <c r="ES550" s="24"/>
      <c r="ET550" s="24"/>
      <c r="EU550" s="23"/>
      <c r="EV550" s="26"/>
      <c r="EX550" s="6"/>
      <c r="EY550" s="24"/>
      <c r="EZ550" s="109"/>
      <c r="FA550" s="66"/>
      <c r="FB550" s="5"/>
      <c r="FC550" s="68"/>
      <c r="FD550" s="67"/>
      <c r="FE550" s="67"/>
      <c r="FF550" s="64"/>
      <c r="FG550" s="5"/>
      <c r="FH550" s="69"/>
      <c r="FI550" s="6"/>
      <c r="FJ550" s="5"/>
      <c r="FK550" s="25"/>
      <c r="FL550" s="5"/>
    </row>
    <row r="551" spans="40:168">
      <c r="AN551" s="14"/>
      <c r="AO551" s="14"/>
      <c r="AP551" s="5"/>
      <c r="AQ551" s="25"/>
      <c r="AR551" s="25"/>
      <c r="AS551" s="96"/>
      <c r="AT551" s="83"/>
      <c r="AU551" s="14"/>
      <c r="AX551" s="83"/>
      <c r="AY551" s="83"/>
      <c r="AZ551" s="83"/>
      <c r="BA551" s="83"/>
      <c r="BJ551" s="54"/>
      <c r="BK551" s="22"/>
      <c r="BL551" s="24"/>
      <c r="BP551" s="23"/>
      <c r="BQ551" s="24"/>
      <c r="BR551" s="22"/>
      <c r="BS551" s="24"/>
      <c r="BT551" s="24"/>
      <c r="BU551" s="23"/>
      <c r="BV551" s="26"/>
      <c r="BX551" s="6"/>
      <c r="BY551" s="24"/>
      <c r="BZ551" s="109"/>
      <c r="CA551" s="66"/>
      <c r="CB551" s="5"/>
      <c r="CC551" s="68"/>
      <c r="CD551" s="67"/>
      <c r="CE551" s="67"/>
      <c r="CF551" s="64"/>
      <c r="CG551" s="5"/>
      <c r="CH551" s="69"/>
      <c r="CI551" s="6"/>
      <c r="CJ551" s="5"/>
      <c r="CK551" s="25"/>
      <c r="CL551" s="5"/>
      <c r="DN551" s="14"/>
      <c r="DO551" s="14"/>
      <c r="DP551" s="5"/>
      <c r="DQ551" s="25"/>
      <c r="DR551" s="25"/>
      <c r="DS551" s="96"/>
      <c r="DT551" s="83"/>
      <c r="DU551" s="14"/>
      <c r="DX551" s="83"/>
      <c r="DY551" s="83"/>
      <c r="DZ551" s="83"/>
      <c r="EA551" s="83"/>
      <c r="EJ551" s="54"/>
      <c r="EK551" s="22"/>
      <c r="EL551" s="24"/>
      <c r="EP551" s="23"/>
      <c r="EQ551" s="24"/>
      <c r="ER551" s="22"/>
      <c r="ES551" s="24"/>
      <c r="ET551" s="24"/>
      <c r="EU551" s="23"/>
      <c r="EV551" s="26"/>
      <c r="EX551" s="6"/>
      <c r="EY551" s="24"/>
      <c r="EZ551" s="109"/>
      <c r="FA551" s="66"/>
      <c r="FB551" s="5"/>
      <c r="FC551" s="68"/>
      <c r="FD551" s="67"/>
      <c r="FE551" s="67"/>
      <c r="FF551" s="64"/>
      <c r="FG551" s="5"/>
      <c r="FH551" s="69"/>
      <c r="FI551" s="6"/>
      <c r="FJ551" s="5"/>
      <c r="FK551" s="25"/>
      <c r="FL551" s="5"/>
    </row>
    <row r="552" spans="40:168">
      <c r="AN552" s="14"/>
      <c r="AO552" s="14"/>
      <c r="AP552" s="5"/>
      <c r="AQ552" s="25"/>
      <c r="AR552" s="25"/>
      <c r="AS552" s="96"/>
      <c r="AT552" s="83"/>
      <c r="AU552" s="14"/>
      <c r="AX552" s="83"/>
      <c r="AY552" s="83"/>
      <c r="AZ552" s="83"/>
      <c r="BA552" s="83"/>
      <c r="BJ552" s="54"/>
      <c r="BK552" s="22"/>
      <c r="BL552" s="24"/>
      <c r="BP552" s="23"/>
      <c r="BQ552" s="24"/>
      <c r="BR552" s="22"/>
      <c r="BS552" s="24"/>
      <c r="BT552" s="24"/>
      <c r="BU552" s="23"/>
      <c r="BV552" s="26"/>
      <c r="BX552" s="6"/>
      <c r="BY552" s="24"/>
      <c r="BZ552" s="109"/>
      <c r="CA552" s="66"/>
      <c r="CB552" s="5"/>
      <c r="CC552" s="68"/>
      <c r="CD552" s="67"/>
      <c r="CE552" s="67"/>
      <c r="CF552" s="64"/>
      <c r="CG552" s="5"/>
      <c r="CH552" s="69"/>
      <c r="CI552" s="6"/>
      <c r="CJ552" s="5"/>
      <c r="CK552" s="25"/>
      <c r="CL552" s="5"/>
      <c r="DN552" s="14"/>
      <c r="DO552" s="14"/>
      <c r="DP552" s="5"/>
      <c r="DQ552" s="25"/>
      <c r="DR552" s="25"/>
      <c r="DS552" s="96"/>
      <c r="DT552" s="83"/>
      <c r="DU552" s="14"/>
      <c r="DX552" s="83"/>
      <c r="DY552" s="83"/>
      <c r="DZ552" s="83"/>
      <c r="EA552" s="83"/>
      <c r="EJ552" s="54"/>
      <c r="EK552" s="22"/>
      <c r="EL552" s="24"/>
      <c r="EP552" s="23"/>
      <c r="EQ552" s="24"/>
      <c r="ER552" s="22"/>
      <c r="ES552" s="24"/>
      <c r="ET552" s="24"/>
      <c r="EU552" s="23"/>
      <c r="EV552" s="26"/>
      <c r="EX552" s="6"/>
      <c r="EY552" s="24"/>
      <c r="EZ552" s="109"/>
      <c r="FA552" s="66"/>
      <c r="FB552" s="5"/>
      <c r="FC552" s="68"/>
      <c r="FD552" s="67"/>
      <c r="FE552" s="67"/>
      <c r="FF552" s="64"/>
      <c r="FG552" s="5"/>
      <c r="FH552" s="69"/>
      <c r="FI552" s="6"/>
      <c r="FJ552" s="5"/>
      <c r="FK552" s="25"/>
      <c r="FL552" s="5"/>
    </row>
    <row r="553" spans="40:168">
      <c r="AN553" s="14"/>
      <c r="AO553" s="14"/>
      <c r="AP553" s="5"/>
      <c r="AQ553" s="25"/>
      <c r="AR553" s="25"/>
      <c r="AS553" s="96"/>
      <c r="AT553" s="83"/>
      <c r="AU553" s="14"/>
      <c r="AX553" s="83"/>
      <c r="AY553" s="83"/>
      <c r="AZ553" s="83"/>
      <c r="BA553" s="83"/>
      <c r="BJ553" s="54"/>
      <c r="BK553" s="22"/>
      <c r="BL553" s="24"/>
      <c r="BP553" s="23"/>
      <c r="BQ553" s="24"/>
      <c r="BR553" s="22"/>
      <c r="BS553" s="24"/>
      <c r="BT553" s="24"/>
      <c r="BU553" s="23"/>
      <c r="BV553" s="26"/>
      <c r="BX553" s="6"/>
      <c r="BY553" s="24"/>
      <c r="BZ553" s="109"/>
      <c r="CA553" s="66"/>
      <c r="CB553" s="5"/>
      <c r="CC553" s="68"/>
      <c r="CD553" s="67"/>
      <c r="CE553" s="67"/>
      <c r="CF553" s="64"/>
      <c r="CG553" s="5"/>
      <c r="CH553" s="69"/>
      <c r="CI553" s="6"/>
      <c r="CJ553" s="5"/>
      <c r="CK553" s="25"/>
      <c r="CL553" s="5"/>
      <c r="DN553" s="14"/>
      <c r="DO553" s="14"/>
      <c r="DP553" s="5"/>
      <c r="DQ553" s="25"/>
      <c r="DR553" s="25"/>
      <c r="DS553" s="96"/>
      <c r="DT553" s="83"/>
      <c r="DU553" s="14"/>
      <c r="DX553" s="83"/>
      <c r="DY553" s="83"/>
      <c r="DZ553" s="83"/>
      <c r="EA553" s="83"/>
      <c r="EJ553" s="54"/>
      <c r="EK553" s="22"/>
      <c r="EL553" s="24"/>
      <c r="EP553" s="23"/>
      <c r="EQ553" s="24"/>
      <c r="ER553" s="22"/>
      <c r="ES553" s="24"/>
      <c r="ET553" s="24"/>
      <c r="EU553" s="23"/>
      <c r="EV553" s="26"/>
      <c r="EX553" s="6"/>
      <c r="EY553" s="24"/>
      <c r="EZ553" s="109"/>
      <c r="FA553" s="66"/>
      <c r="FB553" s="5"/>
      <c r="FC553" s="68"/>
      <c r="FD553" s="67"/>
      <c r="FE553" s="67"/>
      <c r="FF553" s="64"/>
      <c r="FG553" s="5"/>
      <c r="FH553" s="69"/>
      <c r="FI553" s="6"/>
      <c r="FJ553" s="5"/>
      <c r="FK553" s="25"/>
      <c r="FL553" s="5"/>
    </row>
    <row r="554" spans="40:168">
      <c r="AN554" s="14"/>
      <c r="AO554" s="14"/>
      <c r="AP554" s="5"/>
      <c r="AQ554" s="25"/>
      <c r="AR554" s="25"/>
      <c r="AS554" s="96"/>
      <c r="AT554" s="83"/>
      <c r="AU554" s="14"/>
      <c r="AX554" s="83"/>
      <c r="AY554" s="83"/>
      <c r="AZ554" s="83"/>
      <c r="BA554" s="83"/>
      <c r="BJ554" s="54"/>
      <c r="BK554" s="22"/>
      <c r="BL554" s="24"/>
      <c r="BP554" s="23"/>
      <c r="BQ554" s="24"/>
      <c r="BR554" s="22"/>
      <c r="BS554" s="24"/>
      <c r="BT554" s="24"/>
      <c r="BU554" s="23"/>
      <c r="BV554" s="26"/>
      <c r="BX554" s="6"/>
      <c r="BY554" s="24"/>
      <c r="BZ554" s="109"/>
      <c r="CA554" s="66"/>
      <c r="CB554" s="5"/>
      <c r="CC554" s="68"/>
      <c r="CD554" s="67"/>
      <c r="CE554" s="67"/>
      <c r="CF554" s="64"/>
      <c r="CG554" s="5"/>
      <c r="CH554" s="69"/>
      <c r="CI554" s="6"/>
      <c r="CJ554" s="5"/>
      <c r="CK554" s="25"/>
      <c r="CL554" s="5"/>
      <c r="DN554" s="14"/>
      <c r="DO554" s="14"/>
      <c r="DP554" s="5"/>
      <c r="DQ554" s="25"/>
      <c r="DR554" s="25"/>
      <c r="DS554" s="96"/>
      <c r="DT554" s="83"/>
      <c r="DU554" s="14"/>
      <c r="DX554" s="83"/>
      <c r="DY554" s="83"/>
      <c r="DZ554" s="83"/>
      <c r="EA554" s="83"/>
      <c r="EJ554" s="54"/>
      <c r="EK554" s="22"/>
      <c r="EL554" s="24"/>
      <c r="EP554" s="23"/>
      <c r="EQ554" s="24"/>
      <c r="ER554" s="22"/>
      <c r="ES554" s="24"/>
      <c r="ET554" s="24"/>
      <c r="EU554" s="23"/>
      <c r="EV554" s="26"/>
      <c r="EX554" s="6"/>
      <c r="EY554" s="24"/>
      <c r="EZ554" s="109"/>
      <c r="FA554" s="66"/>
      <c r="FB554" s="5"/>
      <c r="FC554" s="68"/>
      <c r="FD554" s="67"/>
      <c r="FE554" s="67"/>
      <c r="FF554" s="64"/>
      <c r="FG554" s="5"/>
      <c r="FH554" s="69"/>
      <c r="FI554" s="6"/>
      <c r="FJ554" s="5"/>
      <c r="FK554" s="25"/>
      <c r="FL554" s="5"/>
    </row>
    <row r="555" spans="40:168">
      <c r="AN555" s="14"/>
      <c r="AO555" s="14"/>
      <c r="AP555" s="5"/>
      <c r="AQ555" s="25"/>
      <c r="AR555" s="25"/>
      <c r="AS555" s="96"/>
      <c r="AT555" s="83"/>
      <c r="AU555" s="14"/>
      <c r="AX555" s="83"/>
      <c r="AY555" s="83"/>
      <c r="AZ555" s="83"/>
      <c r="BA555" s="83"/>
      <c r="BJ555" s="54"/>
      <c r="BK555" s="22"/>
      <c r="BL555" s="24"/>
      <c r="BP555" s="23"/>
      <c r="BQ555" s="24"/>
      <c r="BR555" s="22"/>
      <c r="BS555" s="24"/>
      <c r="BT555" s="24"/>
      <c r="BU555" s="23"/>
      <c r="BV555" s="26"/>
      <c r="BX555" s="6"/>
      <c r="BY555" s="24"/>
      <c r="BZ555" s="109"/>
      <c r="CA555" s="66"/>
      <c r="CB555" s="5"/>
      <c r="CC555" s="68"/>
      <c r="CD555" s="67"/>
      <c r="CE555" s="67"/>
      <c r="CF555" s="64"/>
      <c r="CG555" s="5"/>
      <c r="CH555" s="69"/>
      <c r="CI555" s="6"/>
      <c r="CJ555" s="5"/>
      <c r="CK555" s="25"/>
      <c r="CL555" s="5"/>
      <c r="DN555" s="14"/>
      <c r="DO555" s="14"/>
      <c r="DP555" s="5"/>
      <c r="DQ555" s="25"/>
      <c r="DR555" s="25"/>
      <c r="DS555" s="96"/>
      <c r="DT555" s="83"/>
      <c r="DU555" s="14"/>
      <c r="DX555" s="83"/>
      <c r="DY555" s="83"/>
      <c r="DZ555" s="83"/>
      <c r="EA555" s="83"/>
      <c r="EJ555" s="54"/>
      <c r="EK555" s="22"/>
      <c r="EL555" s="24"/>
      <c r="EP555" s="23"/>
      <c r="EQ555" s="24"/>
      <c r="ER555" s="22"/>
      <c r="ES555" s="24"/>
      <c r="ET555" s="24"/>
      <c r="EU555" s="23"/>
      <c r="EV555" s="26"/>
      <c r="EX555" s="6"/>
      <c r="EY555" s="24"/>
      <c r="EZ555" s="109"/>
      <c r="FA555" s="66"/>
      <c r="FB555" s="5"/>
      <c r="FC555" s="68"/>
      <c r="FD555" s="67"/>
      <c r="FE555" s="67"/>
      <c r="FF555" s="64"/>
      <c r="FG555" s="5"/>
      <c r="FH555" s="69"/>
      <c r="FI555" s="6"/>
      <c r="FJ555" s="5"/>
      <c r="FK555" s="25"/>
      <c r="FL555" s="5"/>
    </row>
    <row r="556" spans="40:168">
      <c r="AN556" s="14"/>
      <c r="AO556" s="14"/>
      <c r="AP556" s="5"/>
      <c r="AQ556" s="25"/>
      <c r="AR556" s="25"/>
      <c r="AS556" s="96"/>
      <c r="AT556" s="83"/>
      <c r="AU556" s="14"/>
      <c r="AX556" s="83"/>
      <c r="AY556" s="83"/>
      <c r="AZ556" s="83"/>
      <c r="BA556" s="83"/>
      <c r="BJ556" s="54"/>
      <c r="BK556" s="22"/>
      <c r="BL556" s="24"/>
      <c r="BP556" s="23"/>
      <c r="BQ556" s="24"/>
      <c r="BR556" s="22"/>
      <c r="BS556" s="24"/>
      <c r="BT556" s="24"/>
      <c r="BU556" s="23"/>
      <c r="BV556" s="26"/>
      <c r="BX556" s="6"/>
      <c r="BY556" s="24"/>
      <c r="BZ556" s="109"/>
      <c r="CA556" s="66"/>
      <c r="CB556" s="5"/>
      <c r="CC556" s="68"/>
      <c r="CD556" s="67"/>
      <c r="CE556" s="67"/>
      <c r="CF556" s="64"/>
      <c r="CG556" s="5"/>
      <c r="CH556" s="69"/>
      <c r="CI556" s="6"/>
      <c r="CJ556" s="5"/>
      <c r="CK556" s="25"/>
      <c r="CL556" s="5"/>
      <c r="DN556" s="14"/>
      <c r="DO556" s="14"/>
      <c r="DP556" s="5"/>
      <c r="DQ556" s="25"/>
      <c r="DR556" s="25"/>
      <c r="DS556" s="96"/>
      <c r="DT556" s="83"/>
      <c r="DU556" s="14"/>
      <c r="DX556" s="83"/>
      <c r="DY556" s="83"/>
      <c r="DZ556" s="83"/>
      <c r="EA556" s="83"/>
      <c r="EJ556" s="54"/>
      <c r="EK556" s="22"/>
      <c r="EL556" s="24"/>
      <c r="EP556" s="23"/>
      <c r="EQ556" s="24"/>
      <c r="ER556" s="22"/>
      <c r="ES556" s="24"/>
      <c r="ET556" s="24"/>
      <c r="EU556" s="23"/>
      <c r="EV556" s="26"/>
      <c r="EX556" s="6"/>
      <c r="EY556" s="24"/>
      <c r="EZ556" s="109"/>
      <c r="FA556" s="66"/>
      <c r="FB556" s="5"/>
      <c r="FC556" s="68"/>
      <c r="FD556" s="67"/>
      <c r="FE556" s="67"/>
      <c r="FF556" s="64"/>
      <c r="FG556" s="5"/>
      <c r="FH556" s="69"/>
      <c r="FI556" s="6"/>
      <c r="FJ556" s="5"/>
      <c r="FK556" s="25"/>
      <c r="FL556" s="5"/>
    </row>
    <row r="557" spans="40:168">
      <c r="AN557" s="14"/>
      <c r="AO557" s="14"/>
      <c r="AP557" s="5"/>
      <c r="AQ557" s="25"/>
      <c r="AR557" s="25"/>
      <c r="AS557" s="96"/>
      <c r="AT557" s="83"/>
      <c r="AU557" s="14"/>
      <c r="AX557" s="83"/>
      <c r="AY557" s="83"/>
      <c r="AZ557" s="83"/>
      <c r="BA557" s="83"/>
      <c r="BJ557" s="54"/>
      <c r="BK557" s="22"/>
      <c r="BL557" s="24"/>
      <c r="BP557" s="23"/>
      <c r="BQ557" s="24"/>
      <c r="BR557" s="22"/>
      <c r="BS557" s="24"/>
      <c r="BT557" s="24"/>
      <c r="BU557" s="23"/>
      <c r="BV557" s="26"/>
      <c r="BX557" s="6"/>
      <c r="BY557" s="24"/>
      <c r="BZ557" s="109"/>
      <c r="CA557" s="66"/>
      <c r="CB557" s="5"/>
      <c r="CC557" s="68"/>
      <c r="CD557" s="67"/>
      <c r="CE557" s="67"/>
      <c r="CF557" s="64"/>
      <c r="CG557" s="5"/>
      <c r="CH557" s="69"/>
      <c r="CI557" s="6"/>
      <c r="CJ557" s="5"/>
      <c r="CK557" s="25"/>
      <c r="CL557" s="5"/>
      <c r="DN557" s="14"/>
      <c r="DO557" s="14"/>
      <c r="DP557" s="5"/>
      <c r="DQ557" s="25"/>
      <c r="DR557" s="25"/>
      <c r="DS557" s="96"/>
      <c r="DT557" s="83"/>
      <c r="DU557" s="14"/>
      <c r="DX557" s="83"/>
      <c r="DY557" s="83"/>
      <c r="DZ557" s="83"/>
      <c r="EA557" s="83"/>
      <c r="EJ557" s="54"/>
      <c r="EK557" s="22"/>
      <c r="EL557" s="24"/>
      <c r="EP557" s="23"/>
      <c r="EQ557" s="24"/>
      <c r="ER557" s="22"/>
      <c r="ES557" s="24"/>
      <c r="ET557" s="24"/>
      <c r="EU557" s="23"/>
      <c r="EV557" s="26"/>
      <c r="EX557" s="6"/>
      <c r="EY557" s="24"/>
      <c r="EZ557" s="109"/>
      <c r="FA557" s="66"/>
      <c r="FB557" s="5"/>
      <c r="FC557" s="68"/>
      <c r="FD557" s="67"/>
      <c r="FE557" s="67"/>
      <c r="FF557" s="64"/>
      <c r="FG557" s="5"/>
      <c r="FH557" s="69"/>
      <c r="FI557" s="6"/>
      <c r="FJ557" s="5"/>
      <c r="FK557" s="25"/>
      <c r="FL557" s="5"/>
    </row>
    <row r="558" spans="40:168">
      <c r="AN558" s="14"/>
      <c r="AO558" s="14"/>
      <c r="AP558" s="5"/>
      <c r="AQ558" s="25"/>
      <c r="AR558" s="25"/>
      <c r="AS558" s="96"/>
      <c r="AT558" s="83"/>
      <c r="AU558" s="14"/>
      <c r="AX558" s="83"/>
      <c r="AY558" s="83"/>
      <c r="AZ558" s="83"/>
      <c r="BA558" s="83"/>
      <c r="BJ558" s="54"/>
      <c r="BK558" s="22"/>
      <c r="BL558" s="24"/>
      <c r="BP558" s="23"/>
      <c r="BQ558" s="24"/>
      <c r="BR558" s="22"/>
      <c r="BS558" s="24"/>
      <c r="BT558" s="24"/>
      <c r="BU558" s="23"/>
      <c r="BV558" s="26"/>
      <c r="BX558" s="6"/>
      <c r="BY558" s="24"/>
      <c r="BZ558" s="109"/>
      <c r="CA558" s="66"/>
      <c r="CB558" s="5"/>
      <c r="CC558" s="68"/>
      <c r="CD558" s="67"/>
      <c r="CE558" s="67"/>
      <c r="CF558" s="64"/>
      <c r="CG558" s="5"/>
      <c r="CH558" s="69"/>
      <c r="CI558" s="6"/>
      <c r="CJ558" s="5"/>
      <c r="CK558" s="25"/>
      <c r="CL558" s="5"/>
      <c r="DN558" s="14"/>
      <c r="DO558" s="14"/>
      <c r="DP558" s="5"/>
      <c r="DQ558" s="25"/>
      <c r="DR558" s="25"/>
      <c r="DS558" s="96"/>
      <c r="DT558" s="83"/>
      <c r="DU558" s="14"/>
      <c r="DX558" s="83"/>
      <c r="DY558" s="83"/>
      <c r="DZ558" s="83"/>
      <c r="EA558" s="83"/>
      <c r="EJ558" s="54"/>
      <c r="EK558" s="22"/>
      <c r="EL558" s="24"/>
      <c r="EP558" s="23"/>
      <c r="EQ558" s="24"/>
      <c r="ER558" s="22"/>
      <c r="ES558" s="24"/>
      <c r="ET558" s="24"/>
      <c r="EU558" s="23"/>
      <c r="EV558" s="26"/>
      <c r="EX558" s="6"/>
      <c r="EY558" s="24"/>
      <c r="EZ558" s="109"/>
      <c r="FA558" s="66"/>
      <c r="FB558" s="5"/>
      <c r="FC558" s="68"/>
      <c r="FD558" s="67"/>
      <c r="FE558" s="67"/>
      <c r="FF558" s="64"/>
      <c r="FG558" s="5"/>
      <c r="FH558" s="69"/>
      <c r="FI558" s="6"/>
      <c r="FJ558" s="5"/>
      <c r="FK558" s="25"/>
      <c r="FL558" s="5"/>
    </row>
    <row r="559" spans="40:168">
      <c r="AN559" s="14"/>
      <c r="AO559" s="14"/>
      <c r="AP559" s="5"/>
      <c r="AQ559" s="25"/>
      <c r="AR559" s="25"/>
      <c r="AS559" s="96"/>
      <c r="AT559" s="83"/>
      <c r="AU559" s="14"/>
      <c r="AX559" s="83"/>
      <c r="AY559" s="83"/>
      <c r="AZ559" s="83"/>
      <c r="BA559" s="83"/>
      <c r="BJ559" s="54"/>
      <c r="BK559" s="22"/>
      <c r="BL559" s="24"/>
      <c r="BP559" s="23"/>
      <c r="BQ559" s="24"/>
      <c r="BR559" s="22"/>
      <c r="BS559" s="24"/>
      <c r="BT559" s="24"/>
      <c r="BU559" s="23"/>
      <c r="BV559" s="26"/>
      <c r="BX559" s="6"/>
      <c r="BY559" s="24"/>
      <c r="BZ559" s="109"/>
      <c r="CA559" s="66"/>
      <c r="CB559" s="5"/>
      <c r="CC559" s="68"/>
      <c r="CD559" s="67"/>
      <c r="CE559" s="67"/>
      <c r="CF559" s="64"/>
      <c r="CG559" s="5"/>
      <c r="CH559" s="69"/>
      <c r="CI559" s="6"/>
      <c r="CJ559" s="5"/>
      <c r="CK559" s="25"/>
      <c r="CL559" s="5"/>
      <c r="DN559" s="14"/>
      <c r="DO559" s="14"/>
      <c r="DP559" s="5"/>
      <c r="DQ559" s="25"/>
      <c r="DR559" s="25"/>
      <c r="DS559" s="96"/>
      <c r="DT559" s="83"/>
      <c r="DU559" s="14"/>
      <c r="DX559" s="83"/>
      <c r="DY559" s="83"/>
      <c r="DZ559" s="83"/>
      <c r="EA559" s="83"/>
      <c r="EJ559" s="54"/>
      <c r="EK559" s="22"/>
      <c r="EL559" s="24"/>
      <c r="EP559" s="23"/>
      <c r="EQ559" s="24"/>
      <c r="ER559" s="22"/>
      <c r="ES559" s="24"/>
      <c r="ET559" s="24"/>
      <c r="EU559" s="23"/>
      <c r="EV559" s="26"/>
      <c r="EX559" s="6"/>
      <c r="EY559" s="24"/>
      <c r="EZ559" s="109"/>
      <c r="FA559" s="66"/>
      <c r="FB559" s="5"/>
      <c r="FC559" s="68"/>
      <c r="FD559" s="67"/>
      <c r="FE559" s="67"/>
      <c r="FF559" s="64"/>
      <c r="FG559" s="5"/>
      <c r="FH559" s="69"/>
      <c r="FI559" s="6"/>
      <c r="FJ559" s="5"/>
      <c r="FK559" s="25"/>
      <c r="FL559" s="5"/>
    </row>
    <row r="560" spans="40:168">
      <c r="AN560" s="14"/>
      <c r="AO560" s="14"/>
      <c r="AP560" s="5"/>
      <c r="AQ560" s="25"/>
      <c r="AR560" s="25"/>
      <c r="AS560" s="96"/>
      <c r="AT560" s="83"/>
      <c r="AU560" s="14"/>
      <c r="AX560" s="83"/>
      <c r="AY560" s="83"/>
      <c r="AZ560" s="83"/>
      <c r="BA560" s="83"/>
      <c r="BJ560" s="54"/>
      <c r="BK560" s="22"/>
      <c r="BL560" s="24"/>
      <c r="BP560" s="23"/>
      <c r="BQ560" s="24"/>
      <c r="BR560" s="22"/>
      <c r="BS560" s="24"/>
      <c r="BT560" s="24"/>
      <c r="BU560" s="23"/>
      <c r="BV560" s="26"/>
      <c r="BX560" s="6"/>
      <c r="BY560" s="24"/>
      <c r="BZ560" s="109"/>
      <c r="CA560" s="66"/>
      <c r="CB560" s="5"/>
      <c r="CC560" s="68"/>
      <c r="CD560" s="67"/>
      <c r="CE560" s="67"/>
      <c r="CF560" s="64"/>
      <c r="CG560" s="5"/>
      <c r="CH560" s="69"/>
      <c r="CI560" s="6"/>
      <c r="CJ560" s="5"/>
      <c r="CK560" s="25"/>
      <c r="CL560" s="5"/>
      <c r="DN560" s="14"/>
      <c r="DO560" s="14"/>
      <c r="DP560" s="5"/>
      <c r="DQ560" s="25"/>
      <c r="DR560" s="25"/>
      <c r="DS560" s="96"/>
      <c r="DT560" s="83"/>
      <c r="DU560" s="14"/>
      <c r="DX560" s="83"/>
      <c r="DY560" s="83"/>
      <c r="DZ560" s="83"/>
      <c r="EA560" s="83"/>
      <c r="EJ560" s="54"/>
      <c r="EK560" s="22"/>
      <c r="EL560" s="24"/>
      <c r="EP560" s="23"/>
      <c r="EQ560" s="24"/>
      <c r="ER560" s="22"/>
      <c r="ES560" s="24"/>
      <c r="ET560" s="24"/>
      <c r="EU560" s="23"/>
      <c r="EV560" s="26"/>
      <c r="EX560" s="6"/>
      <c r="EY560" s="24"/>
      <c r="EZ560" s="109"/>
      <c r="FA560" s="66"/>
      <c r="FB560" s="5"/>
      <c r="FC560" s="68"/>
      <c r="FD560" s="67"/>
      <c r="FE560" s="67"/>
      <c r="FF560" s="64"/>
      <c r="FG560" s="5"/>
      <c r="FH560" s="69"/>
      <c r="FI560" s="6"/>
      <c r="FJ560" s="5"/>
      <c r="FK560" s="25"/>
      <c r="FL560" s="5"/>
    </row>
    <row r="561" spans="40:168">
      <c r="AN561" s="14"/>
      <c r="AO561" s="14"/>
      <c r="AP561" s="5"/>
      <c r="AQ561" s="25"/>
      <c r="AR561" s="25"/>
      <c r="AS561" s="96"/>
      <c r="AT561" s="83"/>
      <c r="AU561" s="14"/>
      <c r="AX561" s="83"/>
      <c r="AY561" s="83"/>
      <c r="AZ561" s="83"/>
      <c r="BA561" s="83"/>
      <c r="BJ561" s="54"/>
      <c r="BK561" s="22"/>
      <c r="BL561" s="24"/>
      <c r="BP561" s="23"/>
      <c r="BQ561" s="24"/>
      <c r="BR561" s="22"/>
      <c r="BS561" s="24"/>
      <c r="BT561" s="24"/>
      <c r="BU561" s="23"/>
      <c r="BV561" s="26"/>
      <c r="BX561" s="6"/>
      <c r="BY561" s="24"/>
      <c r="BZ561" s="109"/>
      <c r="CA561" s="66"/>
      <c r="CB561" s="5"/>
      <c r="CC561" s="68"/>
      <c r="CD561" s="67"/>
      <c r="CE561" s="67"/>
      <c r="CF561" s="64"/>
      <c r="CG561" s="5"/>
      <c r="CH561" s="69"/>
      <c r="CI561" s="6"/>
      <c r="CJ561" s="5"/>
      <c r="CK561" s="25"/>
      <c r="CL561" s="5"/>
      <c r="DN561" s="14"/>
      <c r="DO561" s="14"/>
      <c r="DP561" s="5"/>
      <c r="DQ561" s="25"/>
      <c r="DR561" s="25"/>
      <c r="DS561" s="96"/>
      <c r="DT561" s="83"/>
      <c r="DU561" s="14"/>
      <c r="DX561" s="83"/>
      <c r="DY561" s="83"/>
      <c r="DZ561" s="83"/>
      <c r="EA561" s="83"/>
      <c r="EJ561" s="54"/>
      <c r="EK561" s="22"/>
      <c r="EL561" s="24"/>
      <c r="EP561" s="23"/>
      <c r="EQ561" s="24"/>
      <c r="ER561" s="22"/>
      <c r="ES561" s="24"/>
      <c r="ET561" s="24"/>
      <c r="EU561" s="23"/>
      <c r="EV561" s="26"/>
      <c r="EX561" s="6"/>
      <c r="EY561" s="24"/>
      <c r="EZ561" s="109"/>
      <c r="FA561" s="66"/>
      <c r="FB561" s="5"/>
      <c r="FC561" s="68"/>
      <c r="FD561" s="67"/>
      <c r="FE561" s="67"/>
      <c r="FF561" s="64"/>
      <c r="FG561" s="5"/>
      <c r="FH561" s="69"/>
      <c r="FI561" s="6"/>
      <c r="FJ561" s="5"/>
      <c r="FK561" s="25"/>
      <c r="FL561" s="5"/>
    </row>
    <row r="562" spans="40:168">
      <c r="AN562" s="14"/>
      <c r="AO562" s="14"/>
      <c r="AP562" s="5"/>
      <c r="AQ562" s="25"/>
      <c r="AR562" s="25"/>
      <c r="AS562" s="96"/>
      <c r="AT562" s="83"/>
      <c r="AU562" s="14"/>
      <c r="AX562" s="83"/>
      <c r="AY562" s="83"/>
      <c r="AZ562" s="83"/>
      <c r="BA562" s="83"/>
      <c r="BJ562" s="54"/>
      <c r="BK562" s="22"/>
      <c r="BL562" s="24"/>
      <c r="BP562" s="23"/>
      <c r="BQ562" s="24"/>
      <c r="BR562" s="22"/>
      <c r="BS562" s="24"/>
      <c r="BT562" s="24"/>
      <c r="BU562" s="23"/>
      <c r="BV562" s="26"/>
      <c r="BX562" s="6"/>
      <c r="BY562" s="24"/>
      <c r="BZ562" s="109"/>
      <c r="CA562" s="66"/>
      <c r="CB562" s="5"/>
      <c r="CC562" s="68"/>
      <c r="CD562" s="67"/>
      <c r="CE562" s="67"/>
      <c r="CF562" s="64"/>
      <c r="CG562" s="5"/>
      <c r="CH562" s="69"/>
      <c r="CI562" s="6"/>
      <c r="CJ562" s="5"/>
      <c r="CK562" s="25"/>
      <c r="CL562" s="5"/>
      <c r="DN562" s="14"/>
      <c r="DO562" s="14"/>
      <c r="DP562" s="5"/>
      <c r="DQ562" s="25"/>
      <c r="DR562" s="25"/>
      <c r="DS562" s="96"/>
      <c r="DT562" s="83"/>
      <c r="DU562" s="14"/>
      <c r="DX562" s="83"/>
      <c r="DY562" s="83"/>
      <c r="DZ562" s="83"/>
      <c r="EA562" s="83"/>
      <c r="EJ562" s="54"/>
      <c r="EK562" s="22"/>
      <c r="EL562" s="24"/>
      <c r="EP562" s="23"/>
      <c r="EQ562" s="24"/>
      <c r="ER562" s="22"/>
      <c r="ES562" s="24"/>
      <c r="ET562" s="24"/>
      <c r="EU562" s="23"/>
      <c r="EV562" s="26"/>
      <c r="EX562" s="6"/>
      <c r="EY562" s="24"/>
      <c r="EZ562" s="109"/>
      <c r="FA562" s="66"/>
      <c r="FB562" s="5"/>
      <c r="FC562" s="68"/>
      <c r="FD562" s="67"/>
      <c r="FE562" s="67"/>
      <c r="FF562" s="64"/>
      <c r="FG562" s="5"/>
      <c r="FH562" s="69"/>
      <c r="FI562" s="6"/>
      <c r="FJ562" s="5"/>
      <c r="FK562" s="25"/>
      <c r="FL562" s="5"/>
    </row>
    <row r="563" spans="40:168">
      <c r="AN563" s="14"/>
      <c r="AO563" s="14"/>
      <c r="AP563" s="5"/>
      <c r="AQ563" s="25"/>
      <c r="AR563" s="25"/>
      <c r="AS563" s="96"/>
      <c r="AT563" s="83"/>
      <c r="AU563" s="14"/>
      <c r="AX563" s="83"/>
      <c r="AY563" s="83"/>
      <c r="AZ563" s="83"/>
      <c r="BA563" s="83"/>
      <c r="BJ563" s="54"/>
      <c r="BK563" s="22"/>
      <c r="BL563" s="24"/>
      <c r="BP563" s="23"/>
      <c r="BQ563" s="24"/>
      <c r="BR563" s="22"/>
      <c r="BS563" s="24"/>
      <c r="BT563" s="24"/>
      <c r="BU563" s="23"/>
      <c r="BV563" s="26"/>
      <c r="BX563" s="6"/>
      <c r="BY563" s="24"/>
      <c r="BZ563" s="109"/>
      <c r="CA563" s="66"/>
      <c r="CB563" s="5"/>
      <c r="CC563" s="68"/>
      <c r="CD563" s="67"/>
      <c r="CE563" s="67"/>
      <c r="CF563" s="64"/>
      <c r="CG563" s="5"/>
      <c r="CH563" s="69"/>
      <c r="CI563" s="6"/>
      <c r="CJ563" s="5"/>
      <c r="CK563" s="25"/>
      <c r="CL563" s="5"/>
      <c r="DN563" s="14"/>
      <c r="DO563" s="14"/>
      <c r="DP563" s="5"/>
      <c r="DQ563" s="25"/>
      <c r="DR563" s="25"/>
      <c r="DS563" s="96"/>
      <c r="DT563" s="83"/>
      <c r="DU563" s="14"/>
      <c r="DX563" s="83"/>
      <c r="DY563" s="83"/>
      <c r="DZ563" s="83"/>
      <c r="EA563" s="83"/>
      <c r="EJ563" s="54"/>
      <c r="EK563" s="22"/>
      <c r="EL563" s="24"/>
      <c r="EP563" s="23"/>
      <c r="EQ563" s="24"/>
      <c r="ER563" s="22"/>
      <c r="ES563" s="24"/>
      <c r="ET563" s="24"/>
      <c r="EU563" s="23"/>
      <c r="EV563" s="26"/>
      <c r="EX563" s="6"/>
      <c r="EY563" s="24"/>
      <c r="EZ563" s="109"/>
      <c r="FA563" s="66"/>
      <c r="FB563" s="5"/>
      <c r="FC563" s="68"/>
      <c r="FD563" s="67"/>
      <c r="FE563" s="67"/>
      <c r="FF563" s="64"/>
      <c r="FG563" s="5"/>
      <c r="FH563" s="69"/>
      <c r="FI563" s="6"/>
      <c r="FJ563" s="5"/>
      <c r="FK563" s="25"/>
      <c r="FL563" s="5"/>
    </row>
    <row r="564" spans="40:168">
      <c r="AN564" s="14"/>
      <c r="AO564" s="14"/>
      <c r="AP564" s="5"/>
      <c r="AQ564" s="25"/>
      <c r="AR564" s="25"/>
      <c r="AS564" s="96"/>
      <c r="AT564" s="83"/>
      <c r="AU564" s="14"/>
      <c r="AX564" s="83"/>
      <c r="AY564" s="83"/>
      <c r="AZ564" s="83"/>
      <c r="BA564" s="83"/>
      <c r="BJ564" s="54"/>
      <c r="BK564" s="22"/>
      <c r="BL564" s="24"/>
      <c r="BP564" s="23"/>
      <c r="BQ564" s="24"/>
      <c r="BR564" s="22"/>
      <c r="BS564" s="24"/>
      <c r="BT564" s="24"/>
      <c r="BU564" s="23"/>
      <c r="BV564" s="26"/>
      <c r="BX564" s="6"/>
      <c r="BY564" s="24"/>
      <c r="BZ564" s="109"/>
      <c r="CA564" s="66"/>
      <c r="CB564" s="5"/>
      <c r="CC564" s="68"/>
      <c r="CD564" s="67"/>
      <c r="CE564" s="67"/>
      <c r="CF564" s="64"/>
      <c r="CG564" s="5"/>
      <c r="CH564" s="69"/>
      <c r="CI564" s="6"/>
      <c r="CJ564" s="5"/>
      <c r="CK564" s="25"/>
      <c r="CL564" s="5"/>
      <c r="DN564" s="14"/>
      <c r="DO564" s="14"/>
      <c r="DP564" s="5"/>
      <c r="DQ564" s="25"/>
      <c r="DR564" s="25"/>
      <c r="DS564" s="96"/>
      <c r="DT564" s="83"/>
      <c r="DU564" s="14"/>
      <c r="DX564" s="83"/>
      <c r="DY564" s="83"/>
      <c r="DZ564" s="83"/>
      <c r="EA564" s="83"/>
      <c r="EJ564" s="54"/>
      <c r="EK564" s="22"/>
      <c r="EL564" s="24"/>
      <c r="EP564" s="23"/>
      <c r="EQ564" s="24"/>
      <c r="ER564" s="22"/>
      <c r="ES564" s="24"/>
      <c r="ET564" s="24"/>
      <c r="EU564" s="23"/>
      <c r="EV564" s="26"/>
      <c r="EX564" s="6"/>
      <c r="EY564" s="24"/>
      <c r="EZ564" s="109"/>
      <c r="FA564" s="66"/>
      <c r="FB564" s="5"/>
      <c r="FC564" s="68"/>
      <c r="FD564" s="67"/>
      <c r="FE564" s="67"/>
      <c r="FF564" s="64"/>
      <c r="FG564" s="5"/>
      <c r="FH564" s="69"/>
      <c r="FI564" s="6"/>
      <c r="FJ564" s="5"/>
      <c r="FK564" s="25"/>
      <c r="FL564" s="5"/>
    </row>
    <row r="565" spans="40:168">
      <c r="AN565" s="14"/>
      <c r="AO565" s="14"/>
      <c r="AP565" s="5"/>
      <c r="AQ565" s="25"/>
      <c r="AR565" s="25"/>
      <c r="AS565" s="96"/>
      <c r="AT565" s="83"/>
      <c r="AU565" s="14"/>
      <c r="AX565" s="83"/>
      <c r="AY565" s="83"/>
      <c r="AZ565" s="83"/>
      <c r="BA565" s="83"/>
      <c r="BJ565" s="54"/>
      <c r="BK565" s="22"/>
      <c r="BL565" s="24"/>
      <c r="BP565" s="23"/>
      <c r="BQ565" s="24"/>
      <c r="BR565" s="22"/>
      <c r="BS565" s="24"/>
      <c r="BT565" s="24"/>
      <c r="BU565" s="23"/>
      <c r="BV565" s="26"/>
      <c r="BX565" s="6"/>
      <c r="BY565" s="24"/>
      <c r="BZ565" s="109"/>
      <c r="CA565" s="66"/>
      <c r="CB565" s="5"/>
      <c r="CC565" s="68"/>
      <c r="CD565" s="67"/>
      <c r="CE565" s="67"/>
      <c r="CF565" s="64"/>
      <c r="CG565" s="5"/>
      <c r="CH565" s="69"/>
      <c r="CI565" s="6"/>
      <c r="CJ565" s="5"/>
      <c r="CK565" s="25"/>
      <c r="CL565" s="5"/>
      <c r="DN565" s="14"/>
      <c r="DO565" s="14"/>
      <c r="DP565" s="5"/>
      <c r="DQ565" s="25"/>
      <c r="DR565" s="25"/>
      <c r="DS565" s="96"/>
      <c r="DT565" s="83"/>
      <c r="DU565" s="14"/>
      <c r="DX565" s="83"/>
      <c r="DY565" s="83"/>
      <c r="DZ565" s="83"/>
      <c r="EA565" s="83"/>
      <c r="EJ565" s="54"/>
      <c r="EK565" s="22"/>
      <c r="EL565" s="24"/>
      <c r="EP565" s="23"/>
      <c r="EQ565" s="24"/>
      <c r="ER565" s="22"/>
      <c r="ES565" s="24"/>
      <c r="ET565" s="24"/>
      <c r="EU565" s="23"/>
      <c r="EV565" s="26"/>
      <c r="EX565" s="6"/>
      <c r="EY565" s="24"/>
      <c r="EZ565" s="109"/>
      <c r="FA565" s="66"/>
      <c r="FB565" s="5"/>
      <c r="FC565" s="68"/>
      <c r="FD565" s="67"/>
      <c r="FE565" s="67"/>
      <c r="FF565" s="64"/>
      <c r="FG565" s="5"/>
      <c r="FH565" s="69"/>
      <c r="FI565" s="6"/>
      <c r="FJ565" s="5"/>
      <c r="FK565" s="25"/>
      <c r="FL565" s="5"/>
    </row>
    <row r="566" spans="40:168">
      <c r="AN566" s="14"/>
      <c r="AO566" s="14"/>
      <c r="AP566" s="5"/>
      <c r="AQ566" s="25"/>
      <c r="AR566" s="25"/>
      <c r="AS566" s="96"/>
      <c r="AT566" s="83"/>
      <c r="AU566" s="14"/>
      <c r="AX566" s="83"/>
      <c r="AY566" s="83"/>
      <c r="AZ566" s="83"/>
      <c r="BA566" s="83"/>
      <c r="BJ566" s="54"/>
      <c r="BK566" s="22"/>
      <c r="BL566" s="24"/>
      <c r="BP566" s="23"/>
      <c r="BQ566" s="24"/>
      <c r="BR566" s="22"/>
      <c r="BS566" s="24"/>
      <c r="BT566" s="24"/>
      <c r="BU566" s="23"/>
      <c r="BV566" s="26"/>
      <c r="BX566" s="6"/>
      <c r="BY566" s="24"/>
      <c r="BZ566" s="109"/>
      <c r="CA566" s="66"/>
      <c r="CB566" s="5"/>
      <c r="CC566" s="68"/>
      <c r="CD566" s="67"/>
      <c r="CE566" s="67"/>
      <c r="CF566" s="64"/>
      <c r="CG566" s="5"/>
      <c r="CH566" s="69"/>
      <c r="CI566" s="6"/>
      <c r="CJ566" s="5"/>
      <c r="CK566" s="25"/>
      <c r="CL566" s="5"/>
      <c r="DN566" s="14"/>
      <c r="DO566" s="14"/>
      <c r="DP566" s="5"/>
      <c r="DQ566" s="25"/>
      <c r="DR566" s="25"/>
      <c r="DS566" s="96"/>
      <c r="DT566" s="83"/>
      <c r="DU566" s="14"/>
      <c r="DX566" s="83"/>
      <c r="DY566" s="83"/>
      <c r="DZ566" s="83"/>
      <c r="EA566" s="83"/>
      <c r="EJ566" s="54"/>
      <c r="EK566" s="22"/>
      <c r="EL566" s="24"/>
      <c r="EP566" s="23"/>
      <c r="EQ566" s="24"/>
      <c r="ER566" s="22"/>
      <c r="ES566" s="24"/>
      <c r="ET566" s="24"/>
      <c r="EU566" s="23"/>
      <c r="EV566" s="26"/>
      <c r="EX566" s="6"/>
      <c r="EY566" s="24"/>
      <c r="EZ566" s="109"/>
      <c r="FA566" s="66"/>
      <c r="FB566" s="5"/>
      <c r="FC566" s="68"/>
      <c r="FD566" s="67"/>
      <c r="FE566" s="67"/>
      <c r="FF566" s="64"/>
      <c r="FG566" s="5"/>
      <c r="FH566" s="69"/>
      <c r="FI566" s="6"/>
      <c r="FJ566" s="5"/>
      <c r="FK566" s="25"/>
      <c r="FL566" s="5"/>
    </row>
    <row r="567" spans="40:168">
      <c r="AN567" s="14"/>
      <c r="AO567" s="14"/>
      <c r="AP567" s="5"/>
      <c r="AQ567" s="25"/>
      <c r="AR567" s="25"/>
      <c r="AS567" s="96"/>
      <c r="AT567" s="83"/>
      <c r="AU567" s="14"/>
      <c r="AX567" s="83"/>
      <c r="AY567" s="83"/>
      <c r="AZ567" s="83"/>
      <c r="BA567" s="83"/>
      <c r="BJ567" s="54"/>
      <c r="BK567" s="22"/>
      <c r="BL567" s="24"/>
      <c r="BP567" s="23"/>
      <c r="BQ567" s="24"/>
      <c r="BR567" s="22"/>
      <c r="BS567" s="24"/>
      <c r="BT567" s="24"/>
      <c r="BU567" s="23"/>
      <c r="BV567" s="26"/>
      <c r="BX567" s="6"/>
      <c r="BY567" s="24"/>
      <c r="BZ567" s="109"/>
      <c r="CA567" s="66"/>
      <c r="CB567" s="5"/>
      <c r="CC567" s="68"/>
      <c r="CD567" s="67"/>
      <c r="CE567" s="67"/>
      <c r="CF567" s="64"/>
      <c r="CG567" s="5"/>
      <c r="CH567" s="69"/>
      <c r="CI567" s="6"/>
      <c r="CJ567" s="5"/>
      <c r="CK567" s="25"/>
      <c r="CL567" s="5"/>
      <c r="DN567" s="14"/>
      <c r="DO567" s="14"/>
      <c r="DP567" s="5"/>
      <c r="DQ567" s="25"/>
      <c r="DR567" s="25"/>
      <c r="DS567" s="96"/>
      <c r="DT567" s="83"/>
      <c r="DU567" s="14"/>
      <c r="DX567" s="83"/>
      <c r="DY567" s="83"/>
      <c r="DZ567" s="83"/>
      <c r="EA567" s="83"/>
      <c r="EJ567" s="54"/>
      <c r="EK567" s="22"/>
      <c r="EL567" s="24"/>
      <c r="EP567" s="23"/>
      <c r="EQ567" s="24"/>
      <c r="ER567" s="22"/>
      <c r="ES567" s="24"/>
      <c r="ET567" s="24"/>
      <c r="EU567" s="23"/>
      <c r="EV567" s="26"/>
      <c r="EX567" s="6"/>
      <c r="EY567" s="24"/>
      <c r="EZ567" s="109"/>
      <c r="FA567" s="66"/>
      <c r="FB567" s="5"/>
      <c r="FC567" s="68"/>
      <c r="FD567" s="67"/>
      <c r="FE567" s="67"/>
      <c r="FF567" s="64"/>
      <c r="FG567" s="5"/>
      <c r="FH567" s="69"/>
      <c r="FI567" s="6"/>
      <c r="FJ567" s="5"/>
      <c r="FK567" s="25"/>
      <c r="FL567" s="5"/>
    </row>
    <row r="568" spans="40:168">
      <c r="AN568" s="14"/>
      <c r="AO568" s="14"/>
      <c r="AP568" s="5"/>
      <c r="AQ568" s="25"/>
      <c r="AR568" s="25"/>
      <c r="AS568" s="96"/>
      <c r="AT568" s="83"/>
      <c r="AU568" s="14"/>
      <c r="AX568" s="83"/>
      <c r="AY568" s="83"/>
      <c r="AZ568" s="83"/>
      <c r="BA568" s="83"/>
      <c r="BJ568" s="54"/>
      <c r="BK568" s="22"/>
      <c r="BL568" s="24"/>
      <c r="BP568" s="23"/>
      <c r="BQ568" s="24"/>
      <c r="BR568" s="22"/>
      <c r="BS568" s="24"/>
      <c r="BT568" s="24"/>
      <c r="BU568" s="23"/>
      <c r="BV568" s="26"/>
      <c r="BX568" s="6"/>
      <c r="BY568" s="24"/>
      <c r="BZ568" s="109"/>
      <c r="CA568" s="66"/>
      <c r="CB568" s="5"/>
      <c r="CC568" s="68"/>
      <c r="CD568" s="67"/>
      <c r="CE568" s="67"/>
      <c r="CF568" s="64"/>
      <c r="CG568" s="5"/>
      <c r="CH568" s="69"/>
      <c r="CI568" s="6"/>
      <c r="CJ568" s="5"/>
      <c r="CK568" s="25"/>
      <c r="CL568" s="5"/>
      <c r="DN568" s="14"/>
      <c r="DO568" s="14"/>
      <c r="DP568" s="5"/>
      <c r="DQ568" s="25"/>
      <c r="DR568" s="25"/>
      <c r="DS568" s="96"/>
      <c r="DT568" s="83"/>
      <c r="DU568" s="14"/>
      <c r="DX568" s="83"/>
      <c r="DY568" s="83"/>
      <c r="DZ568" s="83"/>
      <c r="EA568" s="83"/>
      <c r="EJ568" s="54"/>
      <c r="EK568" s="22"/>
      <c r="EL568" s="24"/>
      <c r="EP568" s="23"/>
      <c r="EQ568" s="24"/>
      <c r="ER568" s="22"/>
      <c r="ES568" s="24"/>
      <c r="ET568" s="24"/>
      <c r="EU568" s="23"/>
      <c r="EV568" s="26"/>
      <c r="EX568" s="6"/>
      <c r="EY568" s="24"/>
      <c r="EZ568" s="109"/>
      <c r="FA568" s="66"/>
      <c r="FB568" s="5"/>
      <c r="FC568" s="68"/>
      <c r="FD568" s="67"/>
      <c r="FE568" s="67"/>
      <c r="FF568" s="64"/>
      <c r="FG568" s="5"/>
      <c r="FH568" s="69"/>
      <c r="FI568" s="6"/>
      <c r="FJ568" s="5"/>
      <c r="FK568" s="25"/>
      <c r="FL568" s="5"/>
    </row>
    <row r="569" spans="40:168">
      <c r="AN569" s="14"/>
      <c r="AO569" s="14"/>
      <c r="AP569" s="5"/>
      <c r="AQ569" s="25"/>
      <c r="AR569" s="25"/>
      <c r="AS569" s="96"/>
      <c r="AT569" s="83"/>
      <c r="AU569" s="14"/>
      <c r="AX569" s="83"/>
      <c r="AY569" s="83"/>
      <c r="AZ569" s="83"/>
      <c r="BA569" s="83"/>
      <c r="BJ569" s="54"/>
      <c r="BK569" s="22"/>
      <c r="BL569" s="24"/>
      <c r="BP569" s="23"/>
      <c r="BQ569" s="24"/>
      <c r="BR569" s="22"/>
      <c r="BS569" s="24"/>
      <c r="BT569" s="24"/>
      <c r="BU569" s="23"/>
      <c r="BV569" s="26"/>
      <c r="BX569" s="6"/>
      <c r="BY569" s="24"/>
      <c r="BZ569" s="109"/>
      <c r="CA569" s="66"/>
      <c r="CB569" s="5"/>
      <c r="CC569" s="68"/>
      <c r="CD569" s="67"/>
      <c r="CE569" s="67"/>
      <c r="CF569" s="64"/>
      <c r="CG569" s="5"/>
      <c r="CH569" s="69"/>
      <c r="CI569" s="6"/>
      <c r="CJ569" s="5"/>
      <c r="CK569" s="25"/>
      <c r="CL569" s="5"/>
      <c r="DN569" s="14"/>
      <c r="DO569" s="14"/>
      <c r="DP569" s="5"/>
      <c r="DQ569" s="25"/>
      <c r="DR569" s="25"/>
      <c r="DS569" s="96"/>
      <c r="DT569" s="83"/>
      <c r="DU569" s="14"/>
      <c r="DX569" s="83"/>
      <c r="DY569" s="83"/>
      <c r="DZ569" s="83"/>
      <c r="EA569" s="83"/>
      <c r="EJ569" s="54"/>
      <c r="EK569" s="22"/>
      <c r="EL569" s="24"/>
      <c r="EP569" s="23"/>
      <c r="EQ569" s="24"/>
      <c r="ER569" s="22"/>
      <c r="ES569" s="24"/>
      <c r="ET569" s="24"/>
      <c r="EU569" s="23"/>
      <c r="EV569" s="26"/>
      <c r="EX569" s="6"/>
      <c r="EY569" s="24"/>
      <c r="EZ569" s="109"/>
      <c r="FA569" s="66"/>
      <c r="FB569" s="5"/>
      <c r="FC569" s="68"/>
      <c r="FD569" s="67"/>
      <c r="FE569" s="67"/>
      <c r="FF569" s="64"/>
      <c r="FG569" s="5"/>
      <c r="FH569" s="69"/>
      <c r="FI569" s="6"/>
      <c r="FJ569" s="5"/>
      <c r="FK569" s="25"/>
      <c r="FL569" s="5"/>
    </row>
    <row r="570" spans="40:168">
      <c r="AN570" s="14"/>
      <c r="AO570" s="14"/>
      <c r="AP570" s="5"/>
      <c r="AQ570" s="25"/>
      <c r="AR570" s="25"/>
      <c r="AS570" s="96"/>
      <c r="AT570" s="83"/>
      <c r="AU570" s="14"/>
      <c r="AX570" s="83"/>
      <c r="AY570" s="83"/>
      <c r="AZ570" s="83"/>
      <c r="BA570" s="83"/>
      <c r="BJ570" s="54"/>
      <c r="BK570" s="22"/>
      <c r="BL570" s="24"/>
      <c r="BP570" s="23"/>
      <c r="BQ570" s="24"/>
      <c r="BR570" s="22"/>
      <c r="BS570" s="24"/>
      <c r="BT570" s="24"/>
      <c r="BU570" s="23"/>
      <c r="BV570" s="26"/>
      <c r="BX570" s="6"/>
      <c r="BY570" s="24"/>
      <c r="BZ570" s="109"/>
      <c r="CA570" s="66"/>
      <c r="CB570" s="5"/>
      <c r="CC570" s="68"/>
      <c r="CD570" s="67"/>
      <c r="CE570" s="67"/>
      <c r="CF570" s="64"/>
      <c r="CG570" s="5"/>
      <c r="CH570" s="69"/>
      <c r="CI570" s="6"/>
      <c r="CJ570" s="5"/>
      <c r="CK570" s="25"/>
      <c r="CL570" s="5"/>
      <c r="DN570" s="14"/>
      <c r="DO570" s="14"/>
      <c r="DP570" s="5"/>
      <c r="DQ570" s="25"/>
      <c r="DR570" s="25"/>
      <c r="DS570" s="96"/>
      <c r="DT570" s="83"/>
      <c r="DU570" s="14"/>
      <c r="DX570" s="83"/>
      <c r="DY570" s="83"/>
      <c r="DZ570" s="83"/>
      <c r="EA570" s="83"/>
      <c r="EJ570" s="54"/>
      <c r="EK570" s="22"/>
      <c r="EL570" s="24"/>
      <c r="EP570" s="23"/>
      <c r="EQ570" s="24"/>
      <c r="ER570" s="22"/>
      <c r="ES570" s="24"/>
      <c r="ET570" s="24"/>
      <c r="EU570" s="23"/>
      <c r="EV570" s="26"/>
      <c r="EX570" s="6"/>
      <c r="EY570" s="24"/>
      <c r="EZ570" s="109"/>
      <c r="FA570" s="66"/>
      <c r="FB570" s="5"/>
      <c r="FC570" s="68"/>
      <c r="FD570" s="67"/>
      <c r="FE570" s="67"/>
      <c r="FF570" s="64"/>
      <c r="FG570" s="5"/>
      <c r="FH570" s="69"/>
      <c r="FI570" s="6"/>
      <c r="FJ570" s="5"/>
      <c r="FK570" s="25"/>
      <c r="FL570" s="5"/>
    </row>
    <row r="571" spans="40:168">
      <c r="AN571" s="14"/>
      <c r="AO571" s="14"/>
      <c r="AP571" s="5"/>
      <c r="AQ571" s="25"/>
      <c r="AR571" s="25"/>
      <c r="AS571" s="96"/>
      <c r="AT571" s="83"/>
      <c r="AU571" s="14"/>
      <c r="AX571" s="83"/>
      <c r="AY571" s="83"/>
      <c r="AZ571" s="83"/>
      <c r="BA571" s="83"/>
      <c r="BJ571" s="54"/>
      <c r="BK571" s="22"/>
      <c r="BL571" s="24"/>
      <c r="BP571" s="23"/>
      <c r="BQ571" s="24"/>
      <c r="BR571" s="22"/>
      <c r="BS571" s="24"/>
      <c r="BT571" s="24"/>
      <c r="BU571" s="23"/>
      <c r="BV571" s="26"/>
      <c r="BX571" s="6"/>
      <c r="BY571" s="24"/>
      <c r="BZ571" s="109"/>
      <c r="CA571" s="66"/>
      <c r="CB571" s="5"/>
      <c r="CC571" s="68"/>
      <c r="CD571" s="67"/>
      <c r="CE571" s="67"/>
      <c r="CF571" s="64"/>
      <c r="CG571" s="5"/>
      <c r="CH571" s="69"/>
      <c r="CI571" s="6"/>
      <c r="CJ571" s="5"/>
      <c r="CK571" s="25"/>
      <c r="CL571" s="5"/>
      <c r="DN571" s="14"/>
      <c r="DO571" s="14"/>
      <c r="DP571" s="5"/>
      <c r="DQ571" s="25"/>
      <c r="DR571" s="25"/>
      <c r="DS571" s="96"/>
      <c r="DT571" s="83"/>
      <c r="DU571" s="14"/>
      <c r="DX571" s="83"/>
      <c r="DY571" s="83"/>
      <c r="DZ571" s="83"/>
      <c r="EA571" s="83"/>
      <c r="EJ571" s="54"/>
      <c r="EK571" s="22"/>
      <c r="EL571" s="24"/>
      <c r="EP571" s="23"/>
      <c r="EQ571" s="24"/>
      <c r="ER571" s="22"/>
      <c r="ES571" s="24"/>
      <c r="ET571" s="24"/>
      <c r="EU571" s="23"/>
      <c r="EV571" s="26"/>
      <c r="EX571" s="6"/>
      <c r="EY571" s="24"/>
      <c r="EZ571" s="109"/>
      <c r="FA571" s="66"/>
      <c r="FB571" s="5"/>
      <c r="FC571" s="68"/>
      <c r="FD571" s="67"/>
      <c r="FE571" s="67"/>
      <c r="FF571" s="64"/>
      <c r="FG571" s="5"/>
      <c r="FH571" s="69"/>
      <c r="FI571" s="6"/>
      <c r="FJ571" s="5"/>
      <c r="FK571" s="25"/>
      <c r="FL571" s="5"/>
    </row>
    <row r="572" spans="40:168">
      <c r="AN572" s="14"/>
      <c r="AO572" s="14"/>
      <c r="AP572" s="5"/>
      <c r="AQ572" s="25"/>
      <c r="AR572" s="25"/>
      <c r="AS572" s="96"/>
      <c r="AT572" s="83"/>
      <c r="AU572" s="14"/>
      <c r="AX572" s="83"/>
      <c r="AY572" s="83"/>
      <c r="AZ572" s="83"/>
      <c r="BA572" s="83"/>
      <c r="BJ572" s="54"/>
      <c r="BK572" s="22"/>
      <c r="BL572" s="24"/>
      <c r="BP572" s="23"/>
      <c r="BQ572" s="24"/>
      <c r="BR572" s="22"/>
      <c r="BS572" s="24"/>
      <c r="BT572" s="24"/>
      <c r="BU572" s="23"/>
      <c r="BV572" s="26"/>
      <c r="BX572" s="6"/>
      <c r="BY572" s="24"/>
      <c r="BZ572" s="109"/>
      <c r="CA572" s="66"/>
      <c r="CB572" s="5"/>
      <c r="CC572" s="68"/>
      <c r="CD572" s="67"/>
      <c r="CE572" s="67"/>
      <c r="CF572" s="64"/>
      <c r="CG572" s="5"/>
      <c r="CH572" s="69"/>
      <c r="CI572" s="6"/>
      <c r="CJ572" s="5"/>
      <c r="CK572" s="25"/>
      <c r="CL572" s="5"/>
      <c r="DN572" s="14"/>
      <c r="DO572" s="14"/>
      <c r="DP572" s="5"/>
      <c r="DQ572" s="25"/>
      <c r="DR572" s="25"/>
      <c r="DS572" s="96"/>
      <c r="DT572" s="83"/>
      <c r="DU572" s="14"/>
      <c r="DX572" s="83"/>
      <c r="DY572" s="83"/>
      <c r="DZ572" s="83"/>
      <c r="EA572" s="83"/>
      <c r="EJ572" s="54"/>
      <c r="EK572" s="22"/>
      <c r="EL572" s="24"/>
      <c r="EP572" s="23"/>
      <c r="EQ572" s="24"/>
      <c r="ER572" s="22"/>
      <c r="ES572" s="24"/>
      <c r="ET572" s="24"/>
      <c r="EU572" s="23"/>
      <c r="EV572" s="26"/>
      <c r="EX572" s="6"/>
      <c r="EY572" s="24"/>
      <c r="EZ572" s="109"/>
      <c r="FA572" s="66"/>
      <c r="FB572" s="5"/>
      <c r="FC572" s="68"/>
      <c r="FD572" s="67"/>
      <c r="FE572" s="67"/>
      <c r="FF572" s="64"/>
      <c r="FG572" s="5"/>
      <c r="FH572" s="69"/>
      <c r="FI572" s="6"/>
      <c r="FJ572" s="5"/>
      <c r="FK572" s="25"/>
      <c r="FL572" s="5"/>
    </row>
    <row r="573" spans="40:168">
      <c r="AN573" s="14"/>
      <c r="AO573" s="14"/>
      <c r="AP573" s="5"/>
      <c r="AQ573" s="25"/>
      <c r="AR573" s="25"/>
      <c r="AS573" s="96"/>
      <c r="AT573" s="83"/>
      <c r="AU573" s="14"/>
      <c r="AX573" s="83"/>
      <c r="AY573" s="83"/>
      <c r="AZ573" s="83"/>
      <c r="BA573" s="83"/>
      <c r="BJ573" s="54"/>
      <c r="BK573" s="22"/>
      <c r="BL573" s="24"/>
      <c r="BP573" s="23"/>
      <c r="BQ573" s="24"/>
      <c r="BR573" s="22"/>
      <c r="BS573" s="24"/>
      <c r="BT573" s="24"/>
      <c r="BU573" s="23"/>
      <c r="BV573" s="26"/>
      <c r="BX573" s="6"/>
      <c r="BY573" s="24"/>
      <c r="BZ573" s="109"/>
      <c r="CA573" s="66"/>
      <c r="CB573" s="5"/>
      <c r="CC573" s="68"/>
      <c r="CD573" s="67"/>
      <c r="CE573" s="67"/>
      <c r="CF573" s="64"/>
      <c r="CG573" s="5"/>
      <c r="CH573" s="69"/>
      <c r="CI573" s="6"/>
      <c r="CJ573" s="5"/>
      <c r="CK573" s="25"/>
      <c r="CL573" s="5"/>
      <c r="DN573" s="14"/>
      <c r="DO573" s="14"/>
      <c r="DP573" s="5"/>
      <c r="DQ573" s="25"/>
      <c r="DR573" s="25"/>
      <c r="DS573" s="96"/>
      <c r="DT573" s="83"/>
      <c r="DU573" s="14"/>
      <c r="DX573" s="83"/>
      <c r="DY573" s="83"/>
      <c r="DZ573" s="83"/>
      <c r="EA573" s="83"/>
      <c r="EJ573" s="54"/>
      <c r="EK573" s="22"/>
      <c r="EL573" s="24"/>
      <c r="EP573" s="23"/>
      <c r="EQ573" s="24"/>
      <c r="ER573" s="22"/>
      <c r="ES573" s="24"/>
      <c r="ET573" s="24"/>
      <c r="EU573" s="23"/>
      <c r="EV573" s="26"/>
      <c r="EX573" s="6"/>
      <c r="EY573" s="24"/>
      <c r="EZ573" s="109"/>
      <c r="FA573" s="66"/>
      <c r="FB573" s="5"/>
      <c r="FC573" s="68"/>
      <c r="FD573" s="67"/>
      <c r="FE573" s="67"/>
      <c r="FF573" s="64"/>
      <c r="FG573" s="5"/>
      <c r="FH573" s="69"/>
      <c r="FI573" s="6"/>
      <c r="FJ573" s="5"/>
      <c r="FK573" s="25"/>
      <c r="FL573" s="5"/>
    </row>
    <row r="574" spans="40:168">
      <c r="AN574" s="14"/>
      <c r="AO574" s="14"/>
      <c r="AP574" s="5"/>
      <c r="AQ574" s="25"/>
      <c r="AR574" s="25"/>
      <c r="AS574" s="96"/>
      <c r="AT574" s="83"/>
      <c r="AU574" s="14"/>
      <c r="AX574" s="83"/>
      <c r="AY574" s="83"/>
      <c r="AZ574" s="83"/>
      <c r="BA574" s="83"/>
      <c r="BJ574" s="54"/>
      <c r="BK574" s="22"/>
      <c r="BL574" s="24"/>
      <c r="BP574" s="23"/>
      <c r="BQ574" s="24"/>
      <c r="BR574" s="22"/>
      <c r="BS574" s="24"/>
      <c r="BT574" s="24"/>
      <c r="BU574" s="23"/>
      <c r="BV574" s="26"/>
      <c r="BX574" s="6"/>
      <c r="BY574" s="24"/>
      <c r="BZ574" s="109"/>
      <c r="CA574" s="66"/>
      <c r="CB574" s="5"/>
      <c r="CC574" s="68"/>
      <c r="CD574" s="67"/>
      <c r="CE574" s="67"/>
      <c r="CF574" s="64"/>
      <c r="CG574" s="5"/>
      <c r="CH574" s="69"/>
      <c r="CI574" s="6"/>
      <c r="CJ574" s="5"/>
      <c r="CK574" s="25"/>
      <c r="CL574" s="5"/>
      <c r="DN574" s="14"/>
      <c r="DO574" s="14"/>
      <c r="DP574" s="5"/>
      <c r="DQ574" s="25"/>
      <c r="DR574" s="25"/>
      <c r="DS574" s="96"/>
      <c r="DT574" s="83"/>
      <c r="DU574" s="14"/>
      <c r="DX574" s="83"/>
      <c r="DY574" s="83"/>
      <c r="DZ574" s="83"/>
      <c r="EA574" s="83"/>
      <c r="EJ574" s="54"/>
      <c r="EK574" s="22"/>
      <c r="EL574" s="24"/>
      <c r="EP574" s="23"/>
      <c r="EQ574" s="24"/>
      <c r="ER574" s="22"/>
      <c r="ES574" s="24"/>
      <c r="ET574" s="24"/>
      <c r="EU574" s="23"/>
      <c r="EV574" s="26"/>
      <c r="EX574" s="6"/>
      <c r="EY574" s="24"/>
      <c r="EZ574" s="109"/>
      <c r="FA574" s="66"/>
      <c r="FB574" s="5"/>
      <c r="FC574" s="68"/>
      <c r="FD574" s="67"/>
      <c r="FE574" s="67"/>
      <c r="FF574" s="64"/>
      <c r="FG574" s="5"/>
      <c r="FH574" s="69"/>
      <c r="FI574" s="6"/>
      <c r="FJ574" s="5"/>
      <c r="FK574" s="25"/>
      <c r="FL574" s="5"/>
    </row>
    <row r="575" spans="40:168">
      <c r="AN575" s="14"/>
      <c r="AO575" s="14"/>
      <c r="AP575" s="5"/>
      <c r="AQ575" s="25"/>
      <c r="AR575" s="25"/>
      <c r="AS575" s="96"/>
      <c r="AT575" s="83"/>
      <c r="AU575" s="14"/>
      <c r="AX575" s="83"/>
      <c r="AY575" s="83"/>
      <c r="AZ575" s="83"/>
      <c r="BA575" s="83"/>
      <c r="BJ575" s="54"/>
      <c r="BK575" s="22"/>
      <c r="BL575" s="24"/>
      <c r="BP575" s="23"/>
      <c r="BQ575" s="24"/>
      <c r="BR575" s="22"/>
      <c r="BS575" s="24"/>
      <c r="BT575" s="24"/>
      <c r="BU575" s="23"/>
      <c r="BV575" s="26"/>
      <c r="BX575" s="6"/>
      <c r="BY575" s="24"/>
      <c r="BZ575" s="109"/>
      <c r="CA575" s="66"/>
      <c r="CB575" s="5"/>
      <c r="CC575" s="68"/>
      <c r="CD575" s="67"/>
      <c r="CE575" s="67"/>
      <c r="CF575" s="64"/>
      <c r="CG575" s="5"/>
      <c r="CH575" s="69"/>
      <c r="CI575" s="6"/>
      <c r="CJ575" s="5"/>
      <c r="CK575" s="25"/>
      <c r="CL575" s="5"/>
      <c r="DN575" s="14"/>
      <c r="DO575" s="14"/>
      <c r="DP575" s="5"/>
      <c r="DQ575" s="25"/>
      <c r="DR575" s="25"/>
      <c r="DS575" s="96"/>
      <c r="DT575" s="83"/>
      <c r="DU575" s="14"/>
      <c r="DX575" s="83"/>
      <c r="DY575" s="83"/>
      <c r="DZ575" s="83"/>
      <c r="EA575" s="83"/>
      <c r="EJ575" s="54"/>
      <c r="EK575" s="22"/>
      <c r="EL575" s="24"/>
      <c r="EP575" s="23"/>
      <c r="EQ575" s="24"/>
      <c r="ER575" s="22"/>
      <c r="ES575" s="24"/>
      <c r="ET575" s="24"/>
      <c r="EU575" s="23"/>
      <c r="EV575" s="26"/>
      <c r="EX575" s="6"/>
      <c r="EY575" s="24"/>
      <c r="EZ575" s="109"/>
      <c r="FA575" s="66"/>
      <c r="FB575" s="5"/>
      <c r="FC575" s="68"/>
      <c r="FD575" s="67"/>
      <c r="FE575" s="67"/>
      <c r="FF575" s="64"/>
      <c r="FG575" s="5"/>
      <c r="FH575" s="69"/>
      <c r="FI575" s="6"/>
      <c r="FJ575" s="5"/>
      <c r="FK575" s="25"/>
      <c r="FL575" s="5"/>
    </row>
    <row r="576" spans="40:168">
      <c r="AN576" s="14"/>
      <c r="AO576" s="14"/>
      <c r="AP576" s="5"/>
      <c r="AQ576" s="25"/>
      <c r="AR576" s="25"/>
      <c r="AS576" s="96"/>
      <c r="AT576" s="83"/>
      <c r="AU576" s="14"/>
      <c r="AX576" s="83"/>
      <c r="AY576" s="83"/>
      <c r="AZ576" s="83"/>
      <c r="BA576" s="83"/>
      <c r="BJ576" s="54"/>
      <c r="BK576" s="22"/>
      <c r="BL576" s="24"/>
      <c r="BP576" s="23"/>
      <c r="BQ576" s="24"/>
      <c r="BR576" s="22"/>
      <c r="BS576" s="24"/>
      <c r="BT576" s="24"/>
      <c r="BU576" s="23"/>
      <c r="BV576" s="26"/>
      <c r="BX576" s="6"/>
      <c r="BY576" s="24"/>
      <c r="BZ576" s="109"/>
      <c r="CA576" s="66"/>
      <c r="CB576" s="5"/>
      <c r="CC576" s="68"/>
      <c r="CD576" s="67"/>
      <c r="CE576" s="67"/>
      <c r="CF576" s="64"/>
      <c r="CG576" s="5"/>
      <c r="CH576" s="69"/>
      <c r="CI576" s="6"/>
      <c r="CJ576" s="5"/>
      <c r="CK576" s="25"/>
      <c r="CL576" s="5"/>
      <c r="DN576" s="14"/>
      <c r="DO576" s="14"/>
      <c r="DP576" s="5"/>
      <c r="DQ576" s="25"/>
      <c r="DR576" s="25"/>
      <c r="DS576" s="96"/>
      <c r="DT576" s="83"/>
      <c r="DU576" s="14"/>
      <c r="DX576" s="83"/>
      <c r="DY576" s="83"/>
      <c r="DZ576" s="83"/>
      <c r="EA576" s="83"/>
      <c r="EJ576" s="54"/>
      <c r="EK576" s="22"/>
      <c r="EL576" s="24"/>
      <c r="EP576" s="23"/>
      <c r="EQ576" s="24"/>
      <c r="ER576" s="22"/>
      <c r="ES576" s="24"/>
      <c r="ET576" s="24"/>
      <c r="EU576" s="23"/>
      <c r="EV576" s="26"/>
      <c r="EX576" s="6"/>
      <c r="EY576" s="24"/>
      <c r="EZ576" s="109"/>
      <c r="FA576" s="66"/>
      <c r="FB576" s="5"/>
      <c r="FC576" s="68"/>
      <c r="FD576" s="67"/>
      <c r="FE576" s="67"/>
      <c r="FF576" s="64"/>
      <c r="FG576" s="5"/>
      <c r="FH576" s="69"/>
      <c r="FI576" s="6"/>
      <c r="FJ576" s="5"/>
      <c r="FK576" s="25"/>
      <c r="FL576" s="5"/>
    </row>
    <row r="577" spans="40:168">
      <c r="AN577" s="14"/>
      <c r="AO577" s="14"/>
      <c r="AP577" s="5"/>
      <c r="AQ577" s="25"/>
      <c r="AR577" s="25"/>
      <c r="AS577" s="96"/>
      <c r="AT577" s="83"/>
      <c r="AU577" s="14"/>
      <c r="AX577" s="83"/>
      <c r="AY577" s="83"/>
      <c r="AZ577" s="83"/>
      <c r="BA577" s="83"/>
      <c r="BJ577" s="54"/>
      <c r="BK577" s="22"/>
      <c r="BL577" s="24"/>
      <c r="BP577" s="23"/>
      <c r="BQ577" s="24"/>
      <c r="BR577" s="22"/>
      <c r="BS577" s="24"/>
      <c r="BT577" s="24"/>
      <c r="BU577" s="23"/>
      <c r="BV577" s="26"/>
      <c r="BX577" s="6"/>
      <c r="BY577" s="24"/>
      <c r="BZ577" s="109"/>
      <c r="CA577" s="66"/>
      <c r="CB577" s="5"/>
      <c r="CC577" s="68"/>
      <c r="CD577" s="67"/>
      <c r="CE577" s="67"/>
      <c r="CF577" s="64"/>
      <c r="CG577" s="5"/>
      <c r="CH577" s="69"/>
      <c r="CI577" s="6"/>
      <c r="CJ577" s="5"/>
      <c r="CK577" s="25"/>
      <c r="CL577" s="5"/>
      <c r="DN577" s="14"/>
      <c r="DO577" s="14"/>
      <c r="DP577" s="5"/>
      <c r="DQ577" s="25"/>
      <c r="DR577" s="25"/>
      <c r="DS577" s="96"/>
      <c r="DT577" s="83"/>
      <c r="DU577" s="14"/>
      <c r="DX577" s="83"/>
      <c r="DY577" s="83"/>
      <c r="DZ577" s="83"/>
      <c r="EA577" s="83"/>
      <c r="EJ577" s="54"/>
      <c r="EK577" s="22"/>
      <c r="EL577" s="24"/>
      <c r="EP577" s="23"/>
      <c r="EQ577" s="24"/>
      <c r="ER577" s="22"/>
      <c r="ES577" s="24"/>
      <c r="ET577" s="24"/>
      <c r="EU577" s="23"/>
      <c r="EV577" s="26"/>
      <c r="EX577" s="6"/>
      <c r="EY577" s="24"/>
      <c r="EZ577" s="109"/>
      <c r="FA577" s="66"/>
      <c r="FB577" s="5"/>
      <c r="FC577" s="68"/>
      <c r="FD577" s="67"/>
      <c r="FE577" s="67"/>
      <c r="FF577" s="64"/>
      <c r="FG577" s="5"/>
      <c r="FH577" s="69"/>
      <c r="FI577" s="6"/>
      <c r="FJ577" s="5"/>
      <c r="FK577" s="25"/>
      <c r="FL577" s="5"/>
    </row>
    <row r="578" spans="40:168">
      <c r="AN578" s="14"/>
      <c r="AO578" s="14"/>
      <c r="AP578" s="5"/>
      <c r="AQ578" s="25"/>
      <c r="AR578" s="25"/>
      <c r="AS578" s="96"/>
      <c r="AT578" s="83"/>
      <c r="AU578" s="14"/>
      <c r="AX578" s="83"/>
      <c r="AY578" s="83"/>
      <c r="AZ578" s="83"/>
      <c r="BA578" s="83"/>
      <c r="BJ578" s="54"/>
      <c r="BK578" s="22"/>
      <c r="BL578" s="24"/>
      <c r="BP578" s="23"/>
      <c r="BQ578" s="24"/>
      <c r="BR578" s="22"/>
      <c r="BS578" s="24"/>
      <c r="BT578" s="24"/>
      <c r="BU578" s="23"/>
      <c r="BV578" s="26"/>
      <c r="BX578" s="6"/>
      <c r="BY578" s="24"/>
      <c r="BZ578" s="109"/>
      <c r="CA578" s="66"/>
      <c r="CB578" s="5"/>
      <c r="CC578" s="68"/>
      <c r="CD578" s="67"/>
      <c r="CE578" s="67"/>
      <c r="CF578" s="64"/>
      <c r="CG578" s="5"/>
      <c r="CH578" s="69"/>
      <c r="CI578" s="6"/>
      <c r="CJ578" s="5"/>
      <c r="CK578" s="25"/>
      <c r="CL578" s="5"/>
      <c r="DN578" s="14"/>
      <c r="DO578" s="14"/>
      <c r="DP578" s="5"/>
      <c r="DQ578" s="25"/>
      <c r="DR578" s="25"/>
      <c r="DS578" s="96"/>
      <c r="DT578" s="83"/>
      <c r="DU578" s="14"/>
      <c r="DX578" s="83"/>
      <c r="DY578" s="83"/>
      <c r="DZ578" s="83"/>
      <c r="EA578" s="83"/>
      <c r="EJ578" s="54"/>
      <c r="EK578" s="22"/>
      <c r="EL578" s="24"/>
      <c r="EP578" s="23"/>
      <c r="EQ578" s="24"/>
      <c r="ER578" s="22"/>
      <c r="ES578" s="24"/>
      <c r="ET578" s="24"/>
      <c r="EU578" s="23"/>
      <c r="EV578" s="26"/>
      <c r="EX578" s="6"/>
      <c r="EY578" s="24"/>
      <c r="EZ578" s="109"/>
      <c r="FA578" s="66"/>
      <c r="FB578" s="5"/>
      <c r="FC578" s="68"/>
      <c r="FD578" s="67"/>
      <c r="FE578" s="67"/>
      <c r="FF578" s="64"/>
      <c r="FG578" s="5"/>
      <c r="FH578" s="69"/>
      <c r="FI578" s="6"/>
      <c r="FJ578" s="5"/>
      <c r="FK578" s="25"/>
      <c r="FL578" s="5"/>
    </row>
    <row r="579" spans="40:168">
      <c r="AN579" s="14"/>
      <c r="AO579" s="14"/>
      <c r="AP579" s="5"/>
      <c r="AQ579" s="25"/>
      <c r="AR579" s="25"/>
      <c r="AS579" s="96"/>
      <c r="AT579" s="83"/>
      <c r="AU579" s="14"/>
      <c r="AX579" s="83"/>
      <c r="AY579" s="83"/>
      <c r="AZ579" s="83"/>
      <c r="BA579" s="83"/>
      <c r="BJ579" s="54"/>
      <c r="BK579" s="22"/>
      <c r="BL579" s="24"/>
      <c r="BP579" s="23"/>
      <c r="BQ579" s="24"/>
      <c r="BR579" s="22"/>
      <c r="BS579" s="24"/>
      <c r="BT579" s="24"/>
      <c r="BU579" s="23"/>
      <c r="BV579" s="26"/>
      <c r="BX579" s="6"/>
      <c r="BY579" s="24"/>
      <c r="BZ579" s="109"/>
      <c r="CA579" s="66"/>
      <c r="CB579" s="5"/>
      <c r="CC579" s="68"/>
      <c r="CD579" s="67"/>
      <c r="CE579" s="67"/>
      <c r="CF579" s="64"/>
      <c r="CG579" s="5"/>
      <c r="CH579" s="69"/>
      <c r="CI579" s="6"/>
      <c r="CJ579" s="5"/>
      <c r="CK579" s="25"/>
      <c r="CL579" s="5"/>
      <c r="DN579" s="14"/>
      <c r="DO579" s="14"/>
      <c r="DP579" s="5"/>
      <c r="DQ579" s="25"/>
      <c r="DR579" s="25"/>
      <c r="DS579" s="96"/>
      <c r="DT579" s="83"/>
      <c r="DU579" s="14"/>
      <c r="DX579" s="83"/>
      <c r="DY579" s="83"/>
      <c r="DZ579" s="83"/>
      <c r="EA579" s="83"/>
      <c r="EJ579" s="54"/>
      <c r="EK579" s="22"/>
      <c r="EL579" s="24"/>
      <c r="EP579" s="23"/>
      <c r="EQ579" s="24"/>
      <c r="ER579" s="22"/>
      <c r="ES579" s="24"/>
      <c r="ET579" s="24"/>
      <c r="EU579" s="23"/>
      <c r="EV579" s="26"/>
      <c r="EX579" s="6"/>
      <c r="EY579" s="24"/>
      <c r="EZ579" s="109"/>
      <c r="FA579" s="66"/>
      <c r="FB579" s="5"/>
      <c r="FC579" s="68"/>
      <c r="FD579" s="67"/>
      <c r="FE579" s="67"/>
      <c r="FF579" s="64"/>
      <c r="FG579" s="5"/>
      <c r="FH579" s="69"/>
      <c r="FI579" s="6"/>
      <c r="FJ579" s="5"/>
      <c r="FK579" s="25"/>
      <c r="FL579" s="5"/>
    </row>
    <row r="580" spans="40:168">
      <c r="AN580" s="14"/>
      <c r="AO580" s="14"/>
      <c r="AP580" s="5"/>
      <c r="AQ580" s="25"/>
      <c r="AR580" s="25"/>
      <c r="AS580" s="96"/>
      <c r="AT580" s="83"/>
      <c r="AU580" s="14"/>
      <c r="AX580" s="83"/>
      <c r="AY580" s="83"/>
      <c r="AZ580" s="83"/>
      <c r="BA580" s="83"/>
      <c r="BJ580" s="54"/>
      <c r="BK580" s="22"/>
      <c r="BL580" s="24"/>
      <c r="BP580" s="23"/>
      <c r="BQ580" s="24"/>
      <c r="BR580" s="22"/>
      <c r="BS580" s="24"/>
      <c r="BT580" s="24"/>
      <c r="BU580" s="23"/>
      <c r="BV580" s="26"/>
      <c r="BX580" s="6"/>
      <c r="BY580" s="24"/>
      <c r="BZ580" s="109"/>
      <c r="CA580" s="66"/>
      <c r="CB580" s="5"/>
      <c r="CC580" s="68"/>
      <c r="CD580" s="67"/>
      <c r="CE580" s="67"/>
      <c r="CF580" s="64"/>
      <c r="CG580" s="5"/>
      <c r="CH580" s="69"/>
      <c r="CI580" s="6"/>
      <c r="CJ580" s="5"/>
      <c r="CK580" s="25"/>
      <c r="CL580" s="5"/>
      <c r="DN580" s="14"/>
      <c r="DO580" s="14"/>
      <c r="DP580" s="5"/>
      <c r="DQ580" s="25"/>
      <c r="DR580" s="25"/>
      <c r="DS580" s="96"/>
      <c r="DT580" s="83"/>
      <c r="DU580" s="14"/>
      <c r="DX580" s="83"/>
      <c r="DY580" s="83"/>
      <c r="DZ580" s="83"/>
      <c r="EA580" s="83"/>
      <c r="EJ580" s="54"/>
      <c r="EK580" s="22"/>
      <c r="EL580" s="24"/>
      <c r="EP580" s="23"/>
      <c r="EQ580" s="24"/>
      <c r="ER580" s="22"/>
      <c r="ES580" s="24"/>
      <c r="ET580" s="24"/>
      <c r="EU580" s="23"/>
      <c r="EV580" s="26"/>
      <c r="EX580" s="6"/>
      <c r="EY580" s="24"/>
      <c r="EZ580" s="109"/>
      <c r="FA580" s="66"/>
      <c r="FB580" s="5"/>
      <c r="FC580" s="68"/>
      <c r="FD580" s="67"/>
      <c r="FE580" s="67"/>
      <c r="FF580" s="64"/>
      <c r="FG580" s="5"/>
      <c r="FH580" s="69"/>
      <c r="FI580" s="6"/>
      <c r="FJ580" s="5"/>
      <c r="FK580" s="25"/>
      <c r="FL580" s="5"/>
    </row>
    <row r="581" spans="40:168">
      <c r="AN581" s="14"/>
      <c r="AO581" s="14"/>
      <c r="AP581" s="5"/>
      <c r="AQ581" s="25"/>
      <c r="AR581" s="25"/>
      <c r="AS581" s="96"/>
      <c r="AT581" s="83"/>
      <c r="AU581" s="14"/>
      <c r="AX581" s="83"/>
      <c r="AY581" s="83"/>
      <c r="AZ581" s="83"/>
      <c r="BA581" s="83"/>
      <c r="BJ581" s="54"/>
      <c r="BK581" s="22"/>
      <c r="BL581" s="24"/>
      <c r="BP581" s="23"/>
      <c r="BQ581" s="24"/>
      <c r="BR581" s="22"/>
      <c r="BS581" s="24"/>
      <c r="BT581" s="24"/>
      <c r="BU581" s="23"/>
      <c r="BV581" s="26"/>
      <c r="BX581" s="6"/>
      <c r="BY581" s="24"/>
      <c r="BZ581" s="109"/>
      <c r="CA581" s="66"/>
      <c r="CB581" s="5"/>
      <c r="CC581" s="68"/>
      <c r="CD581" s="67"/>
      <c r="CE581" s="67"/>
      <c r="CF581" s="64"/>
      <c r="CG581" s="5"/>
      <c r="CH581" s="69"/>
      <c r="CI581" s="6"/>
      <c r="CJ581" s="5"/>
      <c r="CK581" s="25"/>
      <c r="CL581" s="5"/>
      <c r="DN581" s="14"/>
      <c r="DO581" s="14"/>
      <c r="DP581" s="5"/>
      <c r="DQ581" s="25"/>
      <c r="DR581" s="25"/>
      <c r="DS581" s="96"/>
      <c r="DT581" s="83"/>
      <c r="DU581" s="14"/>
      <c r="DX581" s="83"/>
      <c r="DY581" s="83"/>
      <c r="DZ581" s="83"/>
      <c r="EA581" s="83"/>
      <c r="EJ581" s="54"/>
      <c r="EK581" s="22"/>
      <c r="EL581" s="24"/>
      <c r="EP581" s="23"/>
      <c r="EQ581" s="24"/>
      <c r="ER581" s="22"/>
      <c r="ES581" s="24"/>
      <c r="ET581" s="24"/>
      <c r="EU581" s="23"/>
      <c r="EV581" s="26"/>
      <c r="EX581" s="6"/>
      <c r="EY581" s="24"/>
      <c r="EZ581" s="109"/>
      <c r="FA581" s="66"/>
      <c r="FB581" s="5"/>
      <c r="FC581" s="68"/>
      <c r="FD581" s="67"/>
      <c r="FE581" s="67"/>
      <c r="FF581" s="64"/>
      <c r="FG581" s="5"/>
      <c r="FH581" s="69"/>
      <c r="FI581" s="6"/>
      <c r="FJ581" s="5"/>
      <c r="FK581" s="25"/>
      <c r="FL581" s="5"/>
    </row>
    <row r="582" spans="40:168">
      <c r="AN582" s="14"/>
      <c r="AO582" s="14"/>
      <c r="AP582" s="5"/>
      <c r="AQ582" s="25"/>
      <c r="AR582" s="25"/>
      <c r="AS582" s="96"/>
      <c r="AT582" s="83"/>
      <c r="AU582" s="14"/>
      <c r="AX582" s="83"/>
      <c r="AY582" s="83"/>
      <c r="AZ582" s="83"/>
      <c r="BA582" s="83"/>
      <c r="BJ582" s="54"/>
      <c r="BK582" s="22"/>
      <c r="BL582" s="24"/>
      <c r="BP582" s="23"/>
      <c r="BQ582" s="24"/>
      <c r="BR582" s="22"/>
      <c r="BS582" s="24"/>
      <c r="BT582" s="24"/>
      <c r="BU582" s="23"/>
      <c r="BV582" s="26"/>
      <c r="BX582" s="6"/>
      <c r="BY582" s="24"/>
      <c r="BZ582" s="109"/>
      <c r="CA582" s="66"/>
      <c r="CB582" s="5"/>
      <c r="CC582" s="68"/>
      <c r="CD582" s="67"/>
      <c r="CE582" s="67"/>
      <c r="CF582" s="64"/>
      <c r="CG582" s="5"/>
      <c r="CH582" s="69"/>
      <c r="CI582" s="6"/>
      <c r="CJ582" s="5"/>
      <c r="CK582" s="25"/>
      <c r="CL582" s="5"/>
      <c r="DN582" s="14"/>
      <c r="DO582" s="14"/>
      <c r="DP582" s="5"/>
      <c r="DQ582" s="25"/>
      <c r="DR582" s="25"/>
      <c r="DS582" s="96"/>
      <c r="DT582" s="83"/>
      <c r="DU582" s="14"/>
      <c r="DX582" s="83"/>
      <c r="DY582" s="83"/>
      <c r="DZ582" s="83"/>
      <c r="EA582" s="83"/>
      <c r="EJ582" s="54"/>
      <c r="EK582" s="22"/>
      <c r="EL582" s="24"/>
      <c r="EP582" s="23"/>
      <c r="EQ582" s="24"/>
      <c r="ER582" s="22"/>
      <c r="ES582" s="24"/>
      <c r="ET582" s="24"/>
      <c r="EU582" s="23"/>
      <c r="EV582" s="26"/>
      <c r="EX582" s="6"/>
      <c r="EY582" s="24"/>
      <c r="EZ582" s="109"/>
      <c r="FA582" s="66"/>
      <c r="FB582" s="5"/>
      <c r="FC582" s="68"/>
      <c r="FD582" s="67"/>
      <c r="FE582" s="67"/>
      <c r="FF582" s="64"/>
      <c r="FG582" s="5"/>
      <c r="FH582" s="69"/>
      <c r="FI582" s="6"/>
      <c r="FJ582" s="5"/>
      <c r="FK582" s="25"/>
      <c r="FL582" s="5"/>
    </row>
    <row r="583" spans="40:168">
      <c r="AN583" s="14"/>
      <c r="AO583" s="14"/>
      <c r="AP583" s="5"/>
      <c r="AQ583" s="25"/>
      <c r="AR583" s="25"/>
      <c r="AS583" s="96"/>
      <c r="AT583" s="83"/>
      <c r="AU583" s="14"/>
      <c r="AX583" s="83"/>
      <c r="AY583" s="83"/>
      <c r="AZ583" s="83"/>
      <c r="BA583" s="83"/>
      <c r="BJ583" s="54"/>
      <c r="BK583" s="22"/>
      <c r="BL583" s="24"/>
      <c r="BP583" s="23"/>
      <c r="BQ583" s="24"/>
      <c r="BR583" s="22"/>
      <c r="BS583" s="24"/>
      <c r="BT583" s="24"/>
      <c r="BU583" s="23"/>
      <c r="BV583" s="26"/>
      <c r="BX583" s="6"/>
      <c r="BY583" s="24"/>
      <c r="BZ583" s="109"/>
      <c r="CA583" s="66"/>
      <c r="CB583" s="5"/>
      <c r="CC583" s="68"/>
      <c r="CD583" s="67"/>
      <c r="CE583" s="67"/>
      <c r="CF583" s="64"/>
      <c r="CG583" s="5"/>
      <c r="CH583" s="69"/>
      <c r="CI583" s="6"/>
      <c r="CJ583" s="5"/>
      <c r="CK583" s="25"/>
      <c r="CL583" s="5"/>
      <c r="DN583" s="14"/>
      <c r="DO583" s="14"/>
      <c r="DP583" s="5"/>
      <c r="DQ583" s="25"/>
      <c r="DR583" s="25"/>
      <c r="DS583" s="96"/>
      <c r="DT583" s="83"/>
      <c r="DU583" s="14"/>
      <c r="DX583" s="83"/>
      <c r="DY583" s="83"/>
      <c r="DZ583" s="83"/>
      <c r="EA583" s="83"/>
      <c r="EJ583" s="54"/>
      <c r="EK583" s="22"/>
      <c r="EL583" s="24"/>
      <c r="EP583" s="23"/>
      <c r="EQ583" s="24"/>
      <c r="ER583" s="22"/>
      <c r="ES583" s="24"/>
      <c r="ET583" s="24"/>
      <c r="EU583" s="23"/>
      <c r="EV583" s="26"/>
      <c r="EX583" s="6"/>
      <c r="EY583" s="24"/>
      <c r="EZ583" s="109"/>
      <c r="FA583" s="66"/>
      <c r="FB583" s="5"/>
      <c r="FC583" s="68"/>
      <c r="FD583" s="67"/>
      <c r="FE583" s="67"/>
      <c r="FF583" s="64"/>
      <c r="FG583" s="5"/>
      <c r="FH583" s="69"/>
      <c r="FI583" s="6"/>
      <c r="FJ583" s="5"/>
      <c r="FK583" s="25"/>
      <c r="FL583" s="5"/>
    </row>
    <row r="584" spans="40:168">
      <c r="AN584" s="14"/>
      <c r="AO584" s="14"/>
      <c r="AP584" s="5"/>
      <c r="AQ584" s="25"/>
      <c r="AR584" s="25"/>
      <c r="AS584" s="96"/>
      <c r="AT584" s="83"/>
      <c r="AU584" s="14"/>
      <c r="AX584" s="83"/>
      <c r="AY584" s="83"/>
      <c r="AZ584" s="83"/>
      <c r="BA584" s="83"/>
      <c r="BJ584" s="54"/>
      <c r="BK584" s="22"/>
      <c r="BL584" s="24"/>
      <c r="BP584" s="23"/>
      <c r="BQ584" s="24"/>
      <c r="BR584" s="22"/>
      <c r="BS584" s="24"/>
      <c r="BT584" s="24"/>
      <c r="BU584" s="23"/>
      <c r="BV584" s="26"/>
      <c r="BX584" s="6"/>
      <c r="BY584" s="24"/>
      <c r="BZ584" s="109"/>
      <c r="CA584" s="66"/>
      <c r="CB584" s="5"/>
      <c r="CC584" s="68"/>
      <c r="CD584" s="67"/>
      <c r="CE584" s="67"/>
      <c r="CF584" s="64"/>
      <c r="CG584" s="5"/>
      <c r="CH584" s="69"/>
      <c r="CI584" s="6"/>
      <c r="CJ584" s="5"/>
      <c r="CK584" s="25"/>
      <c r="CL584" s="5"/>
      <c r="DN584" s="14"/>
      <c r="DO584" s="14"/>
      <c r="DP584" s="5"/>
      <c r="DQ584" s="25"/>
      <c r="DR584" s="25"/>
      <c r="DS584" s="96"/>
      <c r="DT584" s="83"/>
      <c r="DU584" s="14"/>
      <c r="DX584" s="83"/>
      <c r="DY584" s="83"/>
      <c r="DZ584" s="83"/>
      <c r="EA584" s="83"/>
      <c r="EJ584" s="54"/>
      <c r="EK584" s="22"/>
      <c r="EL584" s="24"/>
      <c r="EP584" s="23"/>
      <c r="EQ584" s="24"/>
      <c r="ER584" s="22"/>
      <c r="ES584" s="24"/>
      <c r="ET584" s="24"/>
      <c r="EU584" s="23"/>
      <c r="EV584" s="26"/>
      <c r="EX584" s="6"/>
      <c r="EY584" s="24"/>
      <c r="EZ584" s="109"/>
      <c r="FA584" s="66"/>
      <c r="FB584" s="5"/>
      <c r="FC584" s="68"/>
      <c r="FD584" s="67"/>
      <c r="FE584" s="67"/>
      <c r="FF584" s="64"/>
      <c r="FG584" s="5"/>
      <c r="FH584" s="69"/>
      <c r="FI584" s="6"/>
      <c r="FJ584" s="5"/>
      <c r="FK584" s="25"/>
      <c r="FL584" s="5"/>
    </row>
    <row r="585" spans="40:168">
      <c r="AN585" s="14"/>
      <c r="AO585" s="14"/>
      <c r="AP585" s="5"/>
      <c r="AQ585" s="25"/>
      <c r="AR585" s="25"/>
      <c r="AS585" s="96"/>
      <c r="AT585" s="83"/>
      <c r="AU585" s="14"/>
      <c r="AX585" s="83"/>
      <c r="AY585" s="83"/>
      <c r="AZ585" s="83"/>
      <c r="BA585" s="83"/>
      <c r="BJ585" s="54"/>
      <c r="BK585" s="22"/>
      <c r="BL585" s="24"/>
      <c r="BP585" s="23"/>
      <c r="BQ585" s="24"/>
      <c r="BR585" s="22"/>
      <c r="BS585" s="24"/>
      <c r="BT585" s="24"/>
      <c r="BU585" s="23"/>
      <c r="BV585" s="26"/>
      <c r="BX585" s="6"/>
      <c r="BY585" s="24"/>
      <c r="BZ585" s="109"/>
      <c r="CA585" s="66"/>
      <c r="CB585" s="5"/>
      <c r="CC585" s="68"/>
      <c r="CD585" s="67"/>
      <c r="CE585" s="67"/>
      <c r="CF585" s="64"/>
      <c r="CG585" s="5"/>
      <c r="CH585" s="69"/>
      <c r="CI585" s="6"/>
      <c r="CJ585" s="5"/>
      <c r="CK585" s="25"/>
      <c r="CL585" s="5"/>
      <c r="DN585" s="14"/>
      <c r="DO585" s="14"/>
      <c r="DP585" s="5"/>
      <c r="DQ585" s="25"/>
      <c r="DR585" s="25"/>
      <c r="DS585" s="96"/>
      <c r="DT585" s="83"/>
      <c r="DU585" s="14"/>
      <c r="DX585" s="83"/>
      <c r="DY585" s="83"/>
      <c r="DZ585" s="83"/>
      <c r="EA585" s="83"/>
      <c r="EJ585" s="54"/>
      <c r="EK585" s="22"/>
      <c r="EL585" s="24"/>
      <c r="EP585" s="23"/>
      <c r="EQ585" s="24"/>
      <c r="ER585" s="22"/>
      <c r="ES585" s="24"/>
      <c r="ET585" s="24"/>
      <c r="EU585" s="23"/>
      <c r="EV585" s="26"/>
      <c r="EX585" s="6"/>
      <c r="EY585" s="24"/>
      <c r="EZ585" s="109"/>
      <c r="FA585" s="66"/>
      <c r="FB585" s="5"/>
      <c r="FC585" s="68"/>
      <c r="FD585" s="67"/>
      <c r="FE585" s="67"/>
      <c r="FF585" s="64"/>
      <c r="FG585" s="5"/>
      <c r="FH585" s="69"/>
      <c r="FI585" s="6"/>
      <c r="FJ585" s="5"/>
      <c r="FK585" s="25"/>
      <c r="FL585" s="5"/>
    </row>
    <row r="586" spans="40:168">
      <c r="AN586" s="14"/>
      <c r="AO586" s="14"/>
      <c r="AP586" s="5"/>
      <c r="AQ586" s="25"/>
      <c r="AR586" s="25"/>
      <c r="AS586" s="96"/>
      <c r="AT586" s="83"/>
      <c r="AU586" s="14"/>
      <c r="AX586" s="83"/>
      <c r="AY586" s="83"/>
      <c r="AZ586" s="83"/>
      <c r="BA586" s="83"/>
      <c r="BJ586" s="54"/>
      <c r="BK586" s="22"/>
      <c r="BL586" s="24"/>
      <c r="BP586" s="23"/>
      <c r="BQ586" s="24"/>
      <c r="BR586" s="22"/>
      <c r="BS586" s="24"/>
      <c r="BT586" s="24"/>
      <c r="BU586" s="23"/>
      <c r="BV586" s="26"/>
      <c r="BX586" s="6"/>
      <c r="BY586" s="24"/>
      <c r="BZ586" s="109"/>
      <c r="CA586" s="66"/>
      <c r="CB586" s="5"/>
      <c r="CC586" s="68"/>
      <c r="CD586" s="67"/>
      <c r="CE586" s="67"/>
      <c r="CF586" s="64"/>
      <c r="CG586" s="5"/>
      <c r="CH586" s="69"/>
      <c r="CI586" s="6"/>
      <c r="CJ586" s="5"/>
      <c r="CK586" s="25"/>
      <c r="CL586" s="5"/>
      <c r="DN586" s="14"/>
      <c r="DO586" s="14"/>
      <c r="DP586" s="5"/>
      <c r="DQ586" s="25"/>
      <c r="DR586" s="25"/>
      <c r="DS586" s="96"/>
      <c r="DT586" s="83"/>
      <c r="DU586" s="14"/>
      <c r="DX586" s="83"/>
      <c r="DY586" s="83"/>
      <c r="DZ586" s="83"/>
      <c r="EA586" s="83"/>
      <c r="EJ586" s="54"/>
      <c r="EK586" s="22"/>
      <c r="EL586" s="24"/>
      <c r="EP586" s="23"/>
      <c r="EQ586" s="24"/>
      <c r="ER586" s="22"/>
      <c r="ES586" s="24"/>
      <c r="ET586" s="24"/>
      <c r="EU586" s="23"/>
      <c r="EV586" s="26"/>
      <c r="EX586" s="6"/>
      <c r="EY586" s="24"/>
      <c r="EZ586" s="109"/>
      <c r="FA586" s="66"/>
      <c r="FB586" s="5"/>
      <c r="FC586" s="68"/>
      <c r="FD586" s="67"/>
      <c r="FE586" s="67"/>
      <c r="FF586" s="64"/>
      <c r="FG586" s="5"/>
      <c r="FH586" s="69"/>
      <c r="FI586" s="6"/>
      <c r="FJ586" s="5"/>
      <c r="FK586" s="25"/>
      <c r="FL586" s="5"/>
    </row>
    <row r="587" spans="40:168">
      <c r="AN587" s="14"/>
      <c r="AO587" s="14"/>
      <c r="AP587" s="5"/>
      <c r="AQ587" s="25"/>
      <c r="AR587" s="25"/>
      <c r="AS587" s="96"/>
      <c r="AT587" s="83"/>
      <c r="AU587" s="14"/>
      <c r="AX587" s="83"/>
      <c r="AY587" s="83"/>
      <c r="AZ587" s="83"/>
      <c r="BA587" s="83"/>
      <c r="BJ587" s="54"/>
      <c r="BK587" s="22"/>
      <c r="BL587" s="24"/>
      <c r="BP587" s="23"/>
      <c r="BQ587" s="24"/>
      <c r="BR587" s="22"/>
      <c r="BS587" s="24"/>
      <c r="BT587" s="24"/>
      <c r="BU587" s="23"/>
      <c r="BV587" s="26"/>
      <c r="BX587" s="6"/>
      <c r="BY587" s="24"/>
      <c r="BZ587" s="109"/>
      <c r="CA587" s="66"/>
      <c r="CB587" s="5"/>
      <c r="CC587" s="68"/>
      <c r="CD587" s="67"/>
      <c r="CE587" s="67"/>
      <c r="CF587" s="64"/>
      <c r="CG587" s="5"/>
      <c r="CH587" s="69"/>
      <c r="CI587" s="6"/>
      <c r="CJ587" s="5"/>
      <c r="CK587" s="25"/>
      <c r="CL587" s="5"/>
      <c r="DN587" s="14"/>
      <c r="DO587" s="14"/>
      <c r="DP587" s="5"/>
      <c r="DQ587" s="25"/>
      <c r="DR587" s="25"/>
      <c r="DS587" s="96"/>
      <c r="DT587" s="83"/>
      <c r="DU587" s="14"/>
      <c r="DX587" s="83"/>
      <c r="DY587" s="83"/>
      <c r="DZ587" s="83"/>
      <c r="EA587" s="83"/>
      <c r="EJ587" s="54"/>
      <c r="EK587" s="22"/>
      <c r="EL587" s="24"/>
      <c r="EP587" s="23"/>
      <c r="EQ587" s="24"/>
      <c r="ER587" s="22"/>
      <c r="ES587" s="24"/>
      <c r="ET587" s="24"/>
      <c r="EU587" s="23"/>
      <c r="EV587" s="26"/>
      <c r="EX587" s="6"/>
      <c r="EY587" s="24"/>
      <c r="EZ587" s="109"/>
      <c r="FA587" s="66"/>
      <c r="FB587" s="5"/>
      <c r="FC587" s="68"/>
      <c r="FD587" s="67"/>
      <c r="FE587" s="67"/>
      <c r="FF587" s="64"/>
      <c r="FG587" s="5"/>
      <c r="FH587" s="69"/>
      <c r="FI587" s="6"/>
      <c r="FJ587" s="5"/>
      <c r="FK587" s="25"/>
      <c r="FL587" s="5"/>
    </row>
    <row r="588" spans="40:168">
      <c r="AN588" s="14"/>
      <c r="AO588" s="14"/>
      <c r="AP588" s="5"/>
      <c r="AQ588" s="25"/>
      <c r="AR588" s="25"/>
      <c r="AS588" s="96"/>
      <c r="AT588" s="83"/>
      <c r="AU588" s="14"/>
      <c r="AX588" s="83"/>
      <c r="AY588" s="83"/>
      <c r="AZ588" s="83"/>
      <c r="BA588" s="83"/>
      <c r="BJ588" s="54"/>
      <c r="BK588" s="22"/>
      <c r="BL588" s="24"/>
      <c r="BP588" s="23"/>
      <c r="BQ588" s="24"/>
      <c r="BR588" s="22"/>
      <c r="BS588" s="24"/>
      <c r="BT588" s="24"/>
      <c r="BU588" s="23"/>
      <c r="BV588" s="26"/>
      <c r="BX588" s="6"/>
      <c r="BY588" s="24"/>
      <c r="BZ588" s="109"/>
      <c r="CA588" s="66"/>
      <c r="CB588" s="5"/>
      <c r="CC588" s="68"/>
      <c r="CD588" s="67"/>
      <c r="CE588" s="67"/>
      <c r="CF588" s="64"/>
      <c r="CG588" s="5"/>
      <c r="CH588" s="69"/>
      <c r="CI588" s="6"/>
      <c r="CJ588" s="5"/>
      <c r="CK588" s="25"/>
      <c r="CL588" s="5"/>
      <c r="DN588" s="14"/>
      <c r="DO588" s="14"/>
      <c r="DP588" s="5"/>
      <c r="DQ588" s="25"/>
      <c r="DR588" s="25"/>
      <c r="DS588" s="96"/>
      <c r="DT588" s="83"/>
      <c r="DU588" s="14"/>
      <c r="DX588" s="83"/>
      <c r="DY588" s="83"/>
      <c r="DZ588" s="83"/>
      <c r="EA588" s="83"/>
      <c r="EJ588" s="54"/>
      <c r="EK588" s="22"/>
      <c r="EL588" s="24"/>
      <c r="EP588" s="23"/>
      <c r="EQ588" s="24"/>
      <c r="ER588" s="22"/>
      <c r="ES588" s="24"/>
      <c r="ET588" s="24"/>
      <c r="EU588" s="23"/>
      <c r="EV588" s="26"/>
      <c r="EX588" s="6"/>
      <c r="EY588" s="24"/>
      <c r="EZ588" s="109"/>
      <c r="FA588" s="66"/>
      <c r="FB588" s="5"/>
      <c r="FC588" s="68"/>
      <c r="FD588" s="67"/>
      <c r="FE588" s="67"/>
      <c r="FF588" s="64"/>
      <c r="FG588" s="5"/>
      <c r="FH588" s="69"/>
      <c r="FI588" s="6"/>
      <c r="FJ588" s="5"/>
      <c r="FK588" s="25"/>
      <c r="FL588" s="5"/>
    </row>
    <row r="589" spans="40:168">
      <c r="AN589" s="14"/>
      <c r="AO589" s="14"/>
      <c r="AP589" s="5"/>
      <c r="AQ589" s="25"/>
      <c r="AR589" s="25"/>
      <c r="AS589" s="96"/>
      <c r="AT589" s="83"/>
      <c r="AU589" s="14"/>
      <c r="AX589" s="83"/>
      <c r="AY589" s="83"/>
      <c r="AZ589" s="83"/>
      <c r="BA589" s="83"/>
      <c r="BJ589" s="54"/>
      <c r="BK589" s="22"/>
      <c r="BL589" s="24"/>
      <c r="BP589" s="23"/>
      <c r="BQ589" s="24"/>
      <c r="BR589" s="22"/>
      <c r="BS589" s="24"/>
      <c r="BT589" s="24"/>
      <c r="BU589" s="23"/>
      <c r="BV589" s="26"/>
      <c r="BX589" s="6"/>
      <c r="BY589" s="24"/>
      <c r="BZ589" s="109"/>
      <c r="CA589" s="66"/>
      <c r="CB589" s="5"/>
      <c r="CC589" s="68"/>
      <c r="CD589" s="67"/>
      <c r="CE589" s="67"/>
      <c r="CF589" s="64"/>
      <c r="CG589" s="5"/>
      <c r="CH589" s="69"/>
      <c r="CI589" s="6"/>
      <c r="CJ589" s="5"/>
      <c r="CK589" s="25"/>
      <c r="CL589" s="5"/>
      <c r="DN589" s="14"/>
      <c r="DO589" s="14"/>
      <c r="DP589" s="5"/>
      <c r="DQ589" s="25"/>
      <c r="DR589" s="25"/>
      <c r="DS589" s="96"/>
      <c r="DT589" s="83"/>
      <c r="DU589" s="14"/>
      <c r="DX589" s="83"/>
      <c r="DY589" s="83"/>
      <c r="DZ589" s="83"/>
      <c r="EA589" s="83"/>
      <c r="EJ589" s="54"/>
      <c r="EK589" s="22"/>
      <c r="EL589" s="24"/>
      <c r="EP589" s="23"/>
      <c r="EQ589" s="24"/>
      <c r="ER589" s="22"/>
      <c r="ES589" s="24"/>
      <c r="ET589" s="24"/>
      <c r="EU589" s="23"/>
      <c r="EV589" s="26"/>
      <c r="EX589" s="6"/>
      <c r="EY589" s="24"/>
      <c r="EZ589" s="109"/>
      <c r="FA589" s="66"/>
      <c r="FB589" s="5"/>
      <c r="FC589" s="68"/>
      <c r="FD589" s="67"/>
      <c r="FE589" s="67"/>
      <c r="FF589" s="64"/>
      <c r="FG589" s="5"/>
      <c r="FH589" s="69"/>
      <c r="FI589" s="6"/>
      <c r="FJ589" s="5"/>
      <c r="FK589" s="25"/>
      <c r="FL589" s="5"/>
    </row>
    <row r="590" spans="40:168">
      <c r="AN590" s="14"/>
      <c r="AO590" s="14"/>
      <c r="AP590" s="5"/>
      <c r="AQ590" s="25"/>
      <c r="AR590" s="25"/>
      <c r="AS590" s="96"/>
      <c r="AT590" s="83"/>
      <c r="AU590" s="14"/>
      <c r="AX590" s="83"/>
      <c r="AY590" s="83"/>
      <c r="AZ590" s="83"/>
      <c r="BA590" s="83"/>
      <c r="BJ590" s="54"/>
      <c r="BK590" s="22"/>
      <c r="BL590" s="24"/>
      <c r="BP590" s="23"/>
      <c r="BQ590" s="24"/>
      <c r="BR590" s="22"/>
      <c r="BS590" s="24"/>
      <c r="BT590" s="24"/>
      <c r="BU590" s="23"/>
      <c r="BV590" s="26"/>
      <c r="BX590" s="6"/>
      <c r="BY590" s="24"/>
      <c r="BZ590" s="109"/>
      <c r="CA590" s="66"/>
      <c r="CB590" s="5"/>
      <c r="CC590" s="68"/>
      <c r="CD590" s="67"/>
      <c r="CE590" s="67"/>
      <c r="CF590" s="64"/>
      <c r="CG590" s="5"/>
      <c r="CH590" s="69"/>
      <c r="CI590" s="6"/>
      <c r="CJ590" s="5"/>
      <c r="CK590" s="25"/>
      <c r="CL590" s="5"/>
      <c r="DN590" s="14"/>
      <c r="DO590" s="14"/>
      <c r="DP590" s="5"/>
      <c r="DQ590" s="25"/>
      <c r="DR590" s="25"/>
      <c r="DS590" s="96"/>
      <c r="DT590" s="83"/>
      <c r="DU590" s="14"/>
      <c r="DX590" s="83"/>
      <c r="DY590" s="83"/>
      <c r="DZ590" s="83"/>
      <c r="EA590" s="83"/>
      <c r="EJ590" s="54"/>
      <c r="EK590" s="22"/>
      <c r="EL590" s="24"/>
      <c r="EP590" s="23"/>
      <c r="EQ590" s="24"/>
      <c r="ER590" s="22"/>
      <c r="ES590" s="24"/>
      <c r="ET590" s="24"/>
      <c r="EU590" s="23"/>
      <c r="EV590" s="26"/>
      <c r="EX590" s="6"/>
      <c r="EY590" s="24"/>
      <c r="EZ590" s="109"/>
      <c r="FA590" s="66"/>
      <c r="FB590" s="5"/>
      <c r="FC590" s="68"/>
      <c r="FD590" s="67"/>
      <c r="FE590" s="67"/>
      <c r="FF590" s="64"/>
      <c r="FG590" s="5"/>
      <c r="FH590" s="69"/>
      <c r="FI590" s="6"/>
      <c r="FJ590" s="5"/>
      <c r="FK590" s="25"/>
      <c r="FL590" s="5"/>
    </row>
    <row r="591" spans="40:168">
      <c r="AN591" s="14"/>
      <c r="AO591" s="14"/>
      <c r="AP591" s="5"/>
      <c r="AQ591" s="25"/>
      <c r="AR591" s="25"/>
      <c r="AS591" s="96"/>
      <c r="AT591" s="83"/>
      <c r="AU591" s="14"/>
      <c r="AX591" s="83"/>
      <c r="AY591" s="83"/>
      <c r="AZ591" s="83"/>
      <c r="BA591" s="83"/>
      <c r="BJ591" s="54"/>
      <c r="BK591" s="22"/>
      <c r="BL591" s="24"/>
      <c r="BP591" s="23"/>
      <c r="BQ591" s="24"/>
      <c r="BR591" s="22"/>
      <c r="BS591" s="24"/>
      <c r="BT591" s="24"/>
      <c r="BU591" s="23"/>
      <c r="BV591" s="26"/>
      <c r="BX591" s="6"/>
      <c r="BY591" s="24"/>
      <c r="BZ591" s="109"/>
      <c r="CA591" s="66"/>
      <c r="CB591" s="5"/>
      <c r="CC591" s="68"/>
      <c r="CD591" s="67"/>
      <c r="CE591" s="67"/>
      <c r="CF591" s="64"/>
      <c r="CG591" s="5"/>
      <c r="CH591" s="69"/>
      <c r="CI591" s="6"/>
      <c r="CJ591" s="5"/>
      <c r="CK591" s="25"/>
      <c r="CL591" s="5"/>
      <c r="DN591" s="14"/>
      <c r="DO591" s="14"/>
      <c r="DP591" s="5"/>
      <c r="DQ591" s="25"/>
      <c r="DR591" s="25"/>
      <c r="DS591" s="96"/>
      <c r="DT591" s="83"/>
      <c r="DU591" s="14"/>
      <c r="DX591" s="83"/>
      <c r="DY591" s="83"/>
      <c r="DZ591" s="83"/>
      <c r="EA591" s="83"/>
      <c r="EJ591" s="54"/>
      <c r="EK591" s="22"/>
      <c r="EL591" s="24"/>
      <c r="EP591" s="23"/>
      <c r="EQ591" s="24"/>
      <c r="ER591" s="22"/>
      <c r="ES591" s="24"/>
      <c r="ET591" s="24"/>
      <c r="EU591" s="23"/>
      <c r="EV591" s="26"/>
      <c r="EX591" s="6"/>
      <c r="EY591" s="24"/>
      <c r="EZ591" s="109"/>
      <c r="FA591" s="66"/>
      <c r="FB591" s="5"/>
      <c r="FC591" s="68"/>
      <c r="FD591" s="67"/>
      <c r="FE591" s="67"/>
      <c r="FF591" s="64"/>
      <c r="FG591" s="5"/>
      <c r="FH591" s="69"/>
      <c r="FI591" s="6"/>
      <c r="FJ591" s="5"/>
      <c r="FK591" s="25"/>
      <c r="FL591" s="5"/>
    </row>
    <row r="592" spans="40:168">
      <c r="AN592" s="14"/>
      <c r="AO592" s="14"/>
      <c r="AP592" s="5"/>
      <c r="AQ592" s="25"/>
      <c r="AR592" s="25"/>
      <c r="AS592" s="96"/>
      <c r="AT592" s="83"/>
      <c r="AU592" s="14"/>
      <c r="AX592" s="83"/>
      <c r="AY592" s="83"/>
      <c r="AZ592" s="83"/>
      <c r="BA592" s="83"/>
      <c r="BJ592" s="54"/>
      <c r="BK592" s="22"/>
      <c r="BL592" s="24"/>
      <c r="BP592" s="23"/>
      <c r="BQ592" s="24"/>
      <c r="BR592" s="22"/>
      <c r="BS592" s="24"/>
      <c r="BT592" s="24"/>
      <c r="BU592" s="23"/>
      <c r="BV592" s="26"/>
      <c r="BX592" s="6"/>
      <c r="BY592" s="24"/>
      <c r="BZ592" s="109"/>
      <c r="CA592" s="66"/>
      <c r="CB592" s="5"/>
      <c r="CC592" s="68"/>
      <c r="CD592" s="67"/>
      <c r="CE592" s="67"/>
      <c r="CF592" s="64"/>
      <c r="CG592" s="5"/>
      <c r="CH592" s="69"/>
      <c r="CI592" s="6"/>
      <c r="CJ592" s="5"/>
      <c r="CK592" s="25"/>
      <c r="CL592" s="5"/>
      <c r="DN592" s="14"/>
      <c r="DO592" s="14"/>
      <c r="DP592" s="5"/>
      <c r="DQ592" s="25"/>
      <c r="DR592" s="25"/>
      <c r="DS592" s="96"/>
      <c r="DT592" s="83"/>
      <c r="DU592" s="14"/>
      <c r="DX592" s="83"/>
      <c r="DY592" s="83"/>
      <c r="DZ592" s="83"/>
      <c r="EA592" s="83"/>
      <c r="EJ592" s="54"/>
      <c r="EK592" s="22"/>
      <c r="EL592" s="24"/>
      <c r="EP592" s="23"/>
      <c r="EQ592" s="24"/>
      <c r="ER592" s="22"/>
      <c r="ES592" s="24"/>
      <c r="ET592" s="24"/>
      <c r="EU592" s="23"/>
      <c r="EV592" s="26"/>
      <c r="EX592" s="6"/>
      <c r="EY592" s="24"/>
      <c r="EZ592" s="109"/>
      <c r="FA592" s="66"/>
      <c r="FB592" s="5"/>
      <c r="FC592" s="68"/>
      <c r="FD592" s="67"/>
      <c r="FE592" s="67"/>
      <c r="FF592" s="64"/>
      <c r="FG592" s="5"/>
      <c r="FH592" s="69"/>
      <c r="FI592" s="6"/>
      <c r="FJ592" s="5"/>
      <c r="FK592" s="25"/>
      <c r="FL592" s="5"/>
    </row>
    <row r="593" spans="40:168">
      <c r="AN593" s="14"/>
      <c r="AO593" s="14"/>
      <c r="AP593" s="5"/>
      <c r="AQ593" s="25"/>
      <c r="AR593" s="25"/>
      <c r="AS593" s="96"/>
      <c r="AT593" s="83"/>
      <c r="AU593" s="14"/>
      <c r="AX593" s="83"/>
      <c r="AY593" s="83"/>
      <c r="AZ593" s="83"/>
      <c r="BA593" s="83"/>
      <c r="BJ593" s="54"/>
      <c r="BK593" s="22"/>
      <c r="BL593" s="24"/>
      <c r="BP593" s="23"/>
      <c r="BQ593" s="24"/>
      <c r="BR593" s="22"/>
      <c r="BS593" s="24"/>
      <c r="BT593" s="24"/>
      <c r="BU593" s="23"/>
      <c r="BV593" s="26"/>
      <c r="BX593" s="6"/>
      <c r="BY593" s="24"/>
      <c r="BZ593" s="109"/>
      <c r="CA593" s="66"/>
      <c r="CB593" s="5"/>
      <c r="CC593" s="68"/>
      <c r="CD593" s="67"/>
      <c r="CE593" s="67"/>
      <c r="CF593" s="64"/>
      <c r="CG593" s="5"/>
      <c r="CH593" s="69"/>
      <c r="CI593" s="6"/>
      <c r="CJ593" s="5"/>
      <c r="CK593" s="25"/>
      <c r="CL593" s="5"/>
      <c r="DN593" s="14"/>
      <c r="DO593" s="14"/>
      <c r="DP593" s="5"/>
      <c r="DQ593" s="25"/>
      <c r="DR593" s="25"/>
      <c r="DS593" s="96"/>
      <c r="DT593" s="83"/>
      <c r="DU593" s="14"/>
      <c r="DX593" s="83"/>
      <c r="DY593" s="83"/>
      <c r="DZ593" s="83"/>
      <c r="EA593" s="83"/>
      <c r="EJ593" s="54"/>
      <c r="EK593" s="22"/>
      <c r="EL593" s="24"/>
      <c r="EP593" s="23"/>
      <c r="EQ593" s="24"/>
      <c r="ER593" s="22"/>
      <c r="ES593" s="24"/>
      <c r="ET593" s="24"/>
      <c r="EU593" s="23"/>
      <c r="EV593" s="26"/>
      <c r="EX593" s="6"/>
      <c r="EY593" s="24"/>
      <c r="EZ593" s="109"/>
      <c r="FA593" s="66"/>
      <c r="FB593" s="5"/>
      <c r="FC593" s="68"/>
      <c r="FD593" s="67"/>
      <c r="FE593" s="67"/>
      <c r="FF593" s="64"/>
      <c r="FG593" s="5"/>
      <c r="FH593" s="69"/>
      <c r="FI593" s="6"/>
      <c r="FJ593" s="5"/>
      <c r="FK593" s="25"/>
      <c r="FL593" s="5"/>
    </row>
    <row r="594" spans="40:168">
      <c r="AN594" s="14"/>
      <c r="AO594" s="14"/>
      <c r="AP594" s="5"/>
      <c r="AQ594" s="25"/>
      <c r="AR594" s="25"/>
      <c r="AS594" s="96"/>
      <c r="AT594" s="83"/>
      <c r="AU594" s="14"/>
      <c r="AX594" s="83"/>
      <c r="AY594" s="83"/>
      <c r="AZ594" s="83"/>
      <c r="BA594" s="83"/>
      <c r="BJ594" s="54"/>
      <c r="BK594" s="22"/>
      <c r="BL594" s="24"/>
      <c r="BP594" s="23"/>
      <c r="BQ594" s="24"/>
      <c r="BR594" s="22"/>
      <c r="BS594" s="24"/>
      <c r="BT594" s="24"/>
      <c r="BU594" s="23"/>
      <c r="BV594" s="26"/>
      <c r="BX594" s="6"/>
      <c r="BY594" s="24"/>
      <c r="BZ594" s="109"/>
      <c r="CA594" s="66"/>
      <c r="CB594" s="5"/>
      <c r="CC594" s="68"/>
      <c r="CD594" s="67"/>
      <c r="CE594" s="67"/>
      <c r="CF594" s="64"/>
      <c r="CG594" s="5"/>
      <c r="CH594" s="69"/>
      <c r="CI594" s="6"/>
      <c r="CJ594" s="5"/>
      <c r="CK594" s="25"/>
      <c r="CL594" s="5"/>
      <c r="DN594" s="14"/>
      <c r="DO594" s="14"/>
      <c r="DP594" s="5"/>
      <c r="DQ594" s="25"/>
      <c r="DR594" s="25"/>
      <c r="DS594" s="96"/>
      <c r="DT594" s="83"/>
      <c r="DU594" s="14"/>
      <c r="DX594" s="83"/>
      <c r="DY594" s="83"/>
      <c r="DZ594" s="83"/>
      <c r="EA594" s="83"/>
      <c r="EJ594" s="54"/>
      <c r="EK594" s="22"/>
      <c r="EL594" s="24"/>
      <c r="EP594" s="23"/>
      <c r="EQ594" s="24"/>
      <c r="ER594" s="22"/>
      <c r="ES594" s="24"/>
      <c r="ET594" s="24"/>
      <c r="EU594" s="23"/>
      <c r="EV594" s="26"/>
      <c r="EX594" s="6"/>
      <c r="EY594" s="24"/>
      <c r="EZ594" s="109"/>
      <c r="FA594" s="66"/>
      <c r="FB594" s="5"/>
      <c r="FC594" s="68"/>
      <c r="FD594" s="67"/>
      <c r="FE594" s="67"/>
      <c r="FF594" s="64"/>
      <c r="FG594" s="5"/>
      <c r="FH594" s="69"/>
      <c r="FI594" s="6"/>
      <c r="FJ594" s="5"/>
      <c r="FK594" s="25"/>
      <c r="FL594" s="5"/>
    </row>
    <row r="595" spans="40:168">
      <c r="AN595" s="14"/>
      <c r="AO595" s="14"/>
      <c r="AP595" s="5"/>
      <c r="AQ595" s="25"/>
      <c r="AR595" s="25"/>
      <c r="AS595" s="96"/>
      <c r="AT595" s="83"/>
      <c r="AU595" s="14"/>
      <c r="AX595" s="83"/>
      <c r="AY595" s="83"/>
      <c r="AZ595" s="83"/>
      <c r="BA595" s="83"/>
      <c r="BJ595" s="54"/>
      <c r="BK595" s="22"/>
      <c r="BL595" s="24"/>
      <c r="BP595" s="23"/>
      <c r="BQ595" s="24"/>
      <c r="BR595" s="22"/>
      <c r="BS595" s="24"/>
      <c r="BT595" s="24"/>
      <c r="BU595" s="23"/>
      <c r="BV595" s="26"/>
      <c r="BX595" s="6"/>
      <c r="BY595" s="24"/>
      <c r="BZ595" s="109"/>
      <c r="CA595" s="66"/>
      <c r="CB595" s="5"/>
      <c r="CC595" s="68"/>
      <c r="CD595" s="67"/>
      <c r="CE595" s="67"/>
      <c r="CF595" s="64"/>
      <c r="CG595" s="5"/>
      <c r="CH595" s="69"/>
      <c r="CI595" s="6"/>
      <c r="CJ595" s="5"/>
      <c r="CK595" s="25"/>
      <c r="CL595" s="5"/>
      <c r="DN595" s="14"/>
      <c r="DO595" s="14"/>
      <c r="DP595" s="5"/>
      <c r="DQ595" s="25"/>
      <c r="DR595" s="25"/>
      <c r="DS595" s="96"/>
      <c r="DT595" s="83"/>
      <c r="DU595" s="14"/>
      <c r="DX595" s="83"/>
      <c r="DY595" s="83"/>
      <c r="DZ595" s="83"/>
      <c r="EA595" s="83"/>
      <c r="EJ595" s="54"/>
      <c r="EK595" s="22"/>
      <c r="EL595" s="24"/>
      <c r="EP595" s="23"/>
      <c r="EQ595" s="24"/>
      <c r="ER595" s="22"/>
      <c r="ES595" s="24"/>
      <c r="ET595" s="24"/>
      <c r="EU595" s="23"/>
      <c r="EV595" s="26"/>
      <c r="EX595" s="6"/>
      <c r="EY595" s="24"/>
      <c r="EZ595" s="109"/>
      <c r="FA595" s="66"/>
      <c r="FB595" s="5"/>
      <c r="FC595" s="68"/>
      <c r="FD595" s="67"/>
      <c r="FE595" s="67"/>
      <c r="FF595" s="64"/>
      <c r="FG595" s="5"/>
      <c r="FH595" s="69"/>
      <c r="FI595" s="6"/>
      <c r="FJ595" s="5"/>
      <c r="FK595" s="25"/>
      <c r="FL595" s="5"/>
    </row>
    <row r="596" spans="40:168">
      <c r="AN596" s="14"/>
      <c r="AO596" s="14"/>
      <c r="AP596" s="5"/>
      <c r="AQ596" s="25"/>
      <c r="AR596" s="25"/>
      <c r="AS596" s="96"/>
      <c r="AT596" s="83"/>
      <c r="AU596" s="14"/>
      <c r="AX596" s="83"/>
      <c r="AY596" s="83"/>
      <c r="AZ596" s="83"/>
      <c r="BA596" s="83"/>
      <c r="BJ596" s="54"/>
      <c r="BK596" s="22"/>
      <c r="BL596" s="24"/>
      <c r="BP596" s="23"/>
      <c r="BQ596" s="24"/>
      <c r="BR596" s="22"/>
      <c r="BS596" s="24"/>
      <c r="BT596" s="24"/>
      <c r="BU596" s="23"/>
      <c r="BV596" s="26"/>
      <c r="BX596" s="6"/>
      <c r="BY596" s="24"/>
      <c r="BZ596" s="109"/>
      <c r="CA596" s="66"/>
      <c r="CB596" s="5"/>
      <c r="CC596" s="68"/>
      <c r="CD596" s="67"/>
      <c r="CE596" s="67"/>
      <c r="CF596" s="64"/>
      <c r="CG596" s="5"/>
      <c r="CH596" s="69"/>
      <c r="CI596" s="6"/>
      <c r="CJ596" s="5"/>
      <c r="CK596" s="25"/>
      <c r="CL596" s="5"/>
      <c r="DN596" s="14"/>
      <c r="DO596" s="14"/>
      <c r="DP596" s="5"/>
      <c r="DQ596" s="25"/>
      <c r="DR596" s="25"/>
      <c r="DS596" s="96"/>
      <c r="DT596" s="83"/>
      <c r="DU596" s="14"/>
      <c r="DX596" s="83"/>
      <c r="DY596" s="83"/>
      <c r="DZ596" s="83"/>
      <c r="EA596" s="83"/>
      <c r="EJ596" s="54"/>
      <c r="EK596" s="22"/>
      <c r="EL596" s="24"/>
      <c r="EP596" s="23"/>
      <c r="EQ596" s="24"/>
      <c r="ER596" s="22"/>
      <c r="ES596" s="24"/>
      <c r="ET596" s="24"/>
      <c r="EU596" s="23"/>
      <c r="EV596" s="26"/>
      <c r="EX596" s="6"/>
      <c r="EY596" s="24"/>
      <c r="EZ596" s="109"/>
      <c r="FA596" s="66"/>
      <c r="FB596" s="5"/>
      <c r="FC596" s="68"/>
      <c r="FD596" s="67"/>
      <c r="FE596" s="67"/>
      <c r="FF596" s="64"/>
      <c r="FG596" s="5"/>
      <c r="FH596" s="69"/>
      <c r="FI596" s="6"/>
      <c r="FJ596" s="5"/>
      <c r="FK596" s="25"/>
      <c r="FL596" s="5"/>
    </row>
    <row r="597" spans="40:168">
      <c r="AN597" s="14"/>
      <c r="AO597" s="14"/>
      <c r="AP597" s="5"/>
      <c r="AQ597" s="25"/>
      <c r="AR597" s="25"/>
      <c r="AS597" s="96"/>
      <c r="AT597" s="83"/>
      <c r="AU597" s="14"/>
      <c r="AX597" s="83"/>
      <c r="AY597" s="83"/>
      <c r="AZ597" s="83"/>
      <c r="BA597" s="83"/>
      <c r="BJ597" s="54"/>
      <c r="BK597" s="22"/>
      <c r="BL597" s="24"/>
      <c r="BP597" s="23"/>
      <c r="BQ597" s="24"/>
      <c r="BR597" s="22"/>
      <c r="BS597" s="24"/>
      <c r="BT597" s="24"/>
      <c r="BU597" s="23"/>
      <c r="BV597" s="26"/>
      <c r="BX597" s="6"/>
      <c r="BY597" s="24"/>
      <c r="BZ597" s="109"/>
      <c r="CA597" s="66"/>
      <c r="CB597" s="5"/>
      <c r="CC597" s="68"/>
      <c r="CD597" s="67"/>
      <c r="CE597" s="67"/>
      <c r="CF597" s="64"/>
      <c r="CG597" s="5"/>
      <c r="CH597" s="69"/>
      <c r="CI597" s="6"/>
      <c r="CJ597" s="5"/>
      <c r="CK597" s="25"/>
      <c r="CL597" s="5"/>
      <c r="DN597" s="14"/>
      <c r="DO597" s="14"/>
      <c r="DP597" s="5"/>
      <c r="DQ597" s="25"/>
      <c r="DR597" s="25"/>
      <c r="DS597" s="96"/>
      <c r="DT597" s="83"/>
      <c r="DU597" s="14"/>
      <c r="DX597" s="83"/>
      <c r="DY597" s="83"/>
      <c r="DZ597" s="83"/>
      <c r="EA597" s="83"/>
      <c r="EJ597" s="54"/>
      <c r="EK597" s="22"/>
      <c r="EL597" s="24"/>
      <c r="EP597" s="23"/>
      <c r="EQ597" s="24"/>
      <c r="ER597" s="22"/>
      <c r="ES597" s="24"/>
      <c r="ET597" s="24"/>
      <c r="EU597" s="23"/>
      <c r="EV597" s="26"/>
      <c r="EX597" s="6"/>
      <c r="EY597" s="24"/>
      <c r="EZ597" s="109"/>
      <c r="FA597" s="66"/>
      <c r="FB597" s="5"/>
      <c r="FC597" s="68"/>
      <c r="FD597" s="67"/>
      <c r="FE597" s="67"/>
      <c r="FF597" s="64"/>
      <c r="FG597" s="5"/>
      <c r="FH597" s="69"/>
      <c r="FI597" s="6"/>
      <c r="FJ597" s="5"/>
      <c r="FK597" s="25"/>
      <c r="FL597" s="5"/>
    </row>
    <row r="598" spans="40:168">
      <c r="AN598" s="14"/>
      <c r="AO598" s="14"/>
      <c r="AP598" s="5"/>
      <c r="AQ598" s="25"/>
      <c r="AR598" s="25"/>
      <c r="AS598" s="96"/>
      <c r="AT598" s="83"/>
      <c r="AU598" s="14"/>
      <c r="AX598" s="83"/>
      <c r="AY598" s="83"/>
      <c r="AZ598" s="83"/>
      <c r="BA598" s="83"/>
      <c r="BJ598" s="54"/>
      <c r="BK598" s="22"/>
      <c r="BL598" s="24"/>
      <c r="BP598" s="23"/>
      <c r="BQ598" s="24"/>
      <c r="BR598" s="22"/>
      <c r="BS598" s="24"/>
      <c r="BT598" s="24"/>
      <c r="BU598" s="23"/>
      <c r="BV598" s="26"/>
      <c r="BX598" s="6"/>
      <c r="BY598" s="24"/>
      <c r="BZ598" s="109"/>
      <c r="CA598" s="66"/>
      <c r="CB598" s="5"/>
      <c r="CC598" s="68"/>
      <c r="CD598" s="67"/>
      <c r="CE598" s="67"/>
      <c r="CF598" s="64"/>
      <c r="CG598" s="5"/>
      <c r="CH598" s="69"/>
      <c r="CI598" s="6"/>
      <c r="CJ598" s="5"/>
      <c r="CK598" s="25"/>
      <c r="CL598" s="5"/>
      <c r="DN598" s="14"/>
      <c r="DO598" s="14"/>
      <c r="DP598" s="5"/>
      <c r="DQ598" s="25"/>
      <c r="DR598" s="25"/>
      <c r="DS598" s="96"/>
      <c r="DT598" s="83"/>
      <c r="DU598" s="14"/>
      <c r="DX598" s="83"/>
      <c r="DY598" s="83"/>
      <c r="DZ598" s="83"/>
      <c r="EA598" s="83"/>
      <c r="EJ598" s="54"/>
      <c r="EK598" s="22"/>
      <c r="EL598" s="24"/>
      <c r="EP598" s="23"/>
      <c r="EQ598" s="24"/>
      <c r="ER598" s="22"/>
      <c r="ES598" s="24"/>
      <c r="ET598" s="24"/>
      <c r="EU598" s="23"/>
      <c r="EV598" s="26"/>
      <c r="EX598" s="6"/>
      <c r="EY598" s="24"/>
      <c r="EZ598" s="109"/>
      <c r="FA598" s="66"/>
      <c r="FB598" s="5"/>
      <c r="FC598" s="68"/>
      <c r="FD598" s="67"/>
      <c r="FE598" s="67"/>
      <c r="FF598" s="64"/>
      <c r="FG598" s="5"/>
      <c r="FH598" s="69"/>
      <c r="FI598" s="6"/>
      <c r="FJ598" s="5"/>
      <c r="FK598" s="25"/>
      <c r="FL598" s="5"/>
    </row>
    <row r="599" spans="40:168">
      <c r="AN599" s="14"/>
      <c r="AO599" s="14"/>
      <c r="AP599" s="5"/>
      <c r="AQ599" s="25"/>
      <c r="AR599" s="25"/>
      <c r="AS599" s="96"/>
      <c r="AT599" s="83"/>
      <c r="AU599" s="14"/>
      <c r="AX599" s="83"/>
      <c r="AY599" s="83"/>
      <c r="AZ599" s="83"/>
      <c r="BA599" s="83"/>
      <c r="BJ599" s="54"/>
      <c r="BK599" s="22"/>
      <c r="BL599" s="24"/>
      <c r="BP599" s="23"/>
      <c r="BQ599" s="24"/>
      <c r="BR599" s="22"/>
      <c r="BS599" s="24"/>
      <c r="BT599" s="24"/>
      <c r="BU599" s="23"/>
      <c r="BV599" s="26"/>
      <c r="BX599" s="6"/>
      <c r="BY599" s="24"/>
      <c r="BZ599" s="109"/>
      <c r="CA599" s="66"/>
      <c r="CB599" s="5"/>
      <c r="CC599" s="68"/>
      <c r="CD599" s="67"/>
      <c r="CE599" s="67"/>
      <c r="CF599" s="64"/>
      <c r="CG599" s="5"/>
      <c r="CH599" s="69"/>
      <c r="CI599" s="6"/>
      <c r="CJ599" s="5"/>
      <c r="CK599" s="25"/>
      <c r="CL599" s="5"/>
      <c r="DN599" s="14"/>
      <c r="DO599" s="14"/>
      <c r="DP599" s="5"/>
      <c r="DQ599" s="25"/>
      <c r="DR599" s="25"/>
      <c r="DS599" s="96"/>
      <c r="DT599" s="83"/>
      <c r="DU599" s="14"/>
      <c r="DX599" s="83"/>
      <c r="DY599" s="83"/>
      <c r="DZ599" s="83"/>
      <c r="EA599" s="83"/>
      <c r="EJ599" s="54"/>
      <c r="EK599" s="22"/>
      <c r="EL599" s="24"/>
      <c r="EP599" s="23"/>
      <c r="EQ599" s="24"/>
      <c r="ER599" s="22"/>
      <c r="ES599" s="24"/>
      <c r="ET599" s="24"/>
      <c r="EU599" s="23"/>
      <c r="EV599" s="26"/>
      <c r="EX599" s="6"/>
      <c r="EY599" s="24"/>
      <c r="EZ599" s="109"/>
      <c r="FA599" s="66"/>
      <c r="FB599" s="5"/>
      <c r="FC599" s="68"/>
      <c r="FD599" s="67"/>
      <c r="FE599" s="67"/>
      <c r="FF599" s="64"/>
      <c r="FG599" s="5"/>
      <c r="FH599" s="69"/>
      <c r="FI599" s="6"/>
      <c r="FJ599" s="5"/>
      <c r="FK599" s="25"/>
      <c r="FL599" s="5"/>
    </row>
    <row r="600" spans="40:168">
      <c r="AN600" s="14"/>
      <c r="AO600" s="14"/>
      <c r="AP600" s="5"/>
      <c r="AQ600" s="25"/>
      <c r="AR600" s="25"/>
      <c r="AS600" s="96"/>
      <c r="AT600" s="83"/>
      <c r="AU600" s="14"/>
      <c r="AX600" s="83"/>
      <c r="AY600" s="83"/>
      <c r="AZ600" s="83"/>
      <c r="BA600" s="83"/>
      <c r="BJ600" s="54"/>
      <c r="BK600" s="22"/>
      <c r="BL600" s="24"/>
      <c r="BP600" s="23"/>
      <c r="BQ600" s="24"/>
      <c r="BR600" s="22"/>
      <c r="BS600" s="24"/>
      <c r="BT600" s="24"/>
      <c r="BU600" s="23"/>
      <c r="BV600" s="26"/>
      <c r="BX600" s="6"/>
      <c r="BY600" s="24"/>
      <c r="BZ600" s="109"/>
      <c r="CA600" s="66"/>
      <c r="CB600" s="5"/>
      <c r="CC600" s="68"/>
      <c r="CD600" s="67"/>
      <c r="CE600" s="67"/>
      <c r="CF600" s="64"/>
      <c r="CG600" s="5"/>
      <c r="CH600" s="69"/>
      <c r="CI600" s="6"/>
      <c r="CJ600" s="5"/>
      <c r="CK600" s="25"/>
      <c r="CL600" s="5"/>
      <c r="DN600" s="14"/>
      <c r="DO600" s="14"/>
      <c r="DP600" s="5"/>
      <c r="DQ600" s="25"/>
      <c r="DR600" s="25"/>
      <c r="DS600" s="96"/>
      <c r="DT600" s="83"/>
      <c r="DU600" s="14"/>
      <c r="DX600" s="83"/>
      <c r="DY600" s="83"/>
      <c r="DZ600" s="83"/>
      <c r="EA600" s="83"/>
      <c r="EJ600" s="54"/>
      <c r="EK600" s="22"/>
      <c r="EL600" s="24"/>
      <c r="EP600" s="23"/>
      <c r="EQ600" s="24"/>
      <c r="ER600" s="22"/>
      <c r="ES600" s="24"/>
      <c r="ET600" s="24"/>
      <c r="EU600" s="23"/>
      <c r="EV600" s="26"/>
      <c r="EX600" s="6"/>
      <c r="EY600" s="24"/>
      <c r="EZ600" s="109"/>
      <c r="FA600" s="66"/>
      <c r="FB600" s="5"/>
      <c r="FC600" s="68"/>
      <c r="FD600" s="67"/>
      <c r="FE600" s="67"/>
      <c r="FF600" s="64"/>
      <c r="FG600" s="5"/>
      <c r="FH600" s="69"/>
      <c r="FI600" s="6"/>
      <c r="FJ600" s="5"/>
      <c r="FK600" s="25"/>
      <c r="FL600" s="5"/>
    </row>
    <row r="601" spans="40:168">
      <c r="AN601" s="14"/>
      <c r="AO601" s="14"/>
      <c r="AP601" s="5"/>
      <c r="AQ601" s="25"/>
      <c r="AR601" s="25"/>
      <c r="AS601" s="96"/>
      <c r="AT601" s="83"/>
      <c r="AU601" s="14"/>
      <c r="AX601" s="83"/>
      <c r="AY601" s="83"/>
      <c r="AZ601" s="83"/>
      <c r="BA601" s="83"/>
      <c r="BJ601" s="54"/>
      <c r="BK601" s="22"/>
      <c r="BL601" s="24"/>
      <c r="BP601" s="23"/>
      <c r="BQ601" s="24"/>
      <c r="BR601" s="22"/>
      <c r="BS601" s="24"/>
      <c r="BT601" s="24"/>
      <c r="BU601" s="23"/>
      <c r="BV601" s="26"/>
      <c r="BX601" s="6"/>
      <c r="BY601" s="24"/>
      <c r="BZ601" s="109"/>
      <c r="CA601" s="66"/>
      <c r="CB601" s="5"/>
      <c r="CC601" s="68"/>
      <c r="CD601" s="67"/>
      <c r="CE601" s="67"/>
      <c r="CF601" s="64"/>
      <c r="CG601" s="5"/>
      <c r="CH601" s="69"/>
      <c r="CI601" s="6"/>
      <c r="CJ601" s="5"/>
      <c r="CK601" s="25"/>
      <c r="CL601" s="5"/>
      <c r="DN601" s="14"/>
      <c r="DO601" s="14"/>
      <c r="DP601" s="5"/>
      <c r="DQ601" s="25"/>
      <c r="DR601" s="25"/>
      <c r="DS601" s="96"/>
      <c r="DT601" s="83"/>
      <c r="DU601" s="14"/>
      <c r="DX601" s="83"/>
      <c r="DY601" s="83"/>
      <c r="DZ601" s="83"/>
      <c r="EA601" s="83"/>
      <c r="EJ601" s="54"/>
      <c r="EK601" s="22"/>
      <c r="EL601" s="24"/>
      <c r="EP601" s="23"/>
      <c r="EQ601" s="24"/>
      <c r="ER601" s="22"/>
      <c r="ES601" s="24"/>
      <c r="ET601" s="24"/>
      <c r="EU601" s="23"/>
      <c r="EV601" s="26"/>
      <c r="EX601" s="6"/>
      <c r="EY601" s="24"/>
      <c r="EZ601" s="109"/>
      <c r="FA601" s="66"/>
      <c r="FB601" s="5"/>
      <c r="FC601" s="68"/>
      <c r="FD601" s="67"/>
      <c r="FE601" s="67"/>
      <c r="FF601" s="64"/>
      <c r="FG601" s="5"/>
      <c r="FH601" s="69"/>
      <c r="FI601" s="6"/>
      <c r="FJ601" s="5"/>
      <c r="FK601" s="25"/>
      <c r="FL601" s="5"/>
    </row>
    <row r="602" spans="40:168">
      <c r="AN602" s="14"/>
      <c r="AO602" s="14"/>
      <c r="AP602" s="5"/>
      <c r="AQ602" s="25"/>
      <c r="AR602" s="25"/>
      <c r="AS602" s="96"/>
      <c r="AT602" s="83"/>
      <c r="AU602" s="14"/>
      <c r="AX602" s="83"/>
      <c r="AY602" s="83"/>
      <c r="AZ602" s="83"/>
      <c r="BA602" s="83"/>
      <c r="BJ602" s="54"/>
      <c r="BK602" s="22"/>
      <c r="BL602" s="24"/>
      <c r="BP602" s="23"/>
      <c r="BQ602" s="24"/>
      <c r="BR602" s="22"/>
      <c r="BS602" s="24"/>
      <c r="BT602" s="24"/>
      <c r="BU602" s="23"/>
      <c r="BV602" s="26"/>
      <c r="BX602" s="6"/>
      <c r="BY602" s="24"/>
      <c r="BZ602" s="109"/>
      <c r="CA602" s="66"/>
      <c r="CB602" s="5"/>
      <c r="CC602" s="68"/>
      <c r="CD602" s="67"/>
      <c r="CE602" s="67"/>
      <c r="CF602" s="64"/>
      <c r="CG602" s="5"/>
      <c r="CH602" s="69"/>
      <c r="CI602" s="6"/>
      <c r="CJ602" s="5"/>
      <c r="CK602" s="25"/>
      <c r="CL602" s="5"/>
      <c r="DN602" s="14"/>
      <c r="DO602" s="14"/>
      <c r="DP602" s="5"/>
      <c r="DQ602" s="25"/>
      <c r="DR602" s="25"/>
      <c r="DS602" s="96"/>
      <c r="DT602" s="83"/>
      <c r="DU602" s="14"/>
      <c r="DX602" s="83"/>
      <c r="DY602" s="83"/>
      <c r="DZ602" s="83"/>
      <c r="EA602" s="83"/>
      <c r="EJ602" s="54"/>
      <c r="EK602" s="22"/>
      <c r="EL602" s="24"/>
      <c r="EP602" s="23"/>
      <c r="EQ602" s="24"/>
      <c r="ER602" s="22"/>
      <c r="ES602" s="24"/>
      <c r="ET602" s="24"/>
      <c r="EU602" s="23"/>
      <c r="EV602" s="26"/>
      <c r="EX602" s="6"/>
      <c r="EY602" s="24"/>
      <c r="EZ602" s="109"/>
      <c r="FA602" s="66"/>
      <c r="FB602" s="5"/>
      <c r="FC602" s="68"/>
      <c r="FD602" s="67"/>
      <c r="FE602" s="67"/>
      <c r="FF602" s="64"/>
      <c r="FG602" s="5"/>
      <c r="FH602" s="69"/>
      <c r="FI602" s="6"/>
      <c r="FJ602" s="5"/>
      <c r="FK602" s="25"/>
      <c r="FL602" s="5"/>
    </row>
    <row r="603" spans="40:168">
      <c r="AN603" s="14"/>
      <c r="AO603" s="14"/>
      <c r="AP603" s="5"/>
      <c r="AQ603" s="25"/>
      <c r="AR603" s="25"/>
      <c r="AS603" s="96"/>
      <c r="AT603" s="83"/>
      <c r="AU603" s="14"/>
      <c r="AX603" s="83"/>
      <c r="AY603" s="83"/>
      <c r="AZ603" s="83"/>
      <c r="BA603" s="83"/>
      <c r="BJ603" s="54"/>
      <c r="BK603" s="22"/>
      <c r="BL603" s="24"/>
      <c r="BP603" s="23"/>
      <c r="BQ603" s="24"/>
      <c r="BR603" s="22"/>
      <c r="BS603" s="24"/>
      <c r="BT603" s="24"/>
      <c r="BU603" s="23"/>
      <c r="BV603" s="26"/>
      <c r="BX603" s="6"/>
      <c r="BY603" s="24"/>
      <c r="BZ603" s="109"/>
      <c r="CA603" s="66"/>
      <c r="CB603" s="5"/>
      <c r="CC603" s="68"/>
      <c r="CD603" s="67"/>
      <c r="CE603" s="67"/>
      <c r="CF603" s="64"/>
      <c r="CG603" s="5"/>
      <c r="CH603" s="69"/>
      <c r="CI603" s="6"/>
      <c r="CJ603" s="5"/>
      <c r="CK603" s="25"/>
      <c r="CL603" s="5"/>
      <c r="DN603" s="14"/>
      <c r="DO603" s="14"/>
      <c r="DP603" s="5"/>
      <c r="DQ603" s="25"/>
      <c r="DR603" s="25"/>
      <c r="DS603" s="96"/>
      <c r="DT603" s="83"/>
      <c r="DU603" s="14"/>
      <c r="DX603" s="83"/>
      <c r="DY603" s="83"/>
      <c r="DZ603" s="83"/>
      <c r="EA603" s="83"/>
      <c r="EJ603" s="54"/>
      <c r="EK603" s="22"/>
      <c r="EL603" s="24"/>
      <c r="EP603" s="23"/>
      <c r="EQ603" s="24"/>
      <c r="ER603" s="22"/>
      <c r="ES603" s="24"/>
      <c r="ET603" s="24"/>
      <c r="EU603" s="23"/>
      <c r="EV603" s="26"/>
      <c r="EX603" s="6"/>
      <c r="EY603" s="24"/>
      <c r="EZ603" s="109"/>
      <c r="FA603" s="66"/>
      <c r="FB603" s="5"/>
      <c r="FC603" s="68"/>
      <c r="FD603" s="67"/>
      <c r="FE603" s="67"/>
      <c r="FF603" s="64"/>
      <c r="FG603" s="5"/>
      <c r="FH603" s="69"/>
      <c r="FI603" s="6"/>
      <c r="FJ603" s="5"/>
      <c r="FK603" s="25"/>
      <c r="FL603" s="5"/>
    </row>
    <row r="604" spans="40:168">
      <c r="AN604" s="14"/>
      <c r="AO604" s="14"/>
      <c r="AP604" s="5"/>
      <c r="AQ604" s="25"/>
      <c r="AR604" s="25"/>
      <c r="AS604" s="96"/>
      <c r="AT604" s="83"/>
      <c r="AU604" s="14"/>
      <c r="AX604" s="83"/>
      <c r="AY604" s="83"/>
      <c r="AZ604" s="83"/>
      <c r="BA604" s="83"/>
      <c r="BJ604" s="54"/>
      <c r="BK604" s="22"/>
      <c r="BL604" s="24"/>
      <c r="BP604" s="23"/>
      <c r="BQ604" s="24"/>
      <c r="BR604" s="22"/>
      <c r="BS604" s="24"/>
      <c r="BT604" s="24"/>
      <c r="BU604" s="23"/>
      <c r="BV604" s="26"/>
      <c r="BX604" s="6"/>
      <c r="BY604" s="24"/>
      <c r="BZ604" s="109"/>
      <c r="CA604" s="66"/>
      <c r="CB604" s="5"/>
      <c r="CC604" s="68"/>
      <c r="CD604" s="67"/>
      <c r="CE604" s="67"/>
      <c r="CF604" s="64"/>
      <c r="CG604" s="5"/>
      <c r="CH604" s="69"/>
      <c r="CI604" s="6"/>
      <c r="CJ604" s="5"/>
      <c r="CK604" s="25"/>
      <c r="CL604" s="5"/>
      <c r="DN604" s="14"/>
      <c r="DO604" s="14"/>
      <c r="DP604" s="5"/>
      <c r="DQ604" s="25"/>
      <c r="DR604" s="25"/>
      <c r="DS604" s="96"/>
      <c r="DT604" s="83"/>
      <c r="DU604" s="14"/>
      <c r="DX604" s="83"/>
      <c r="DY604" s="83"/>
      <c r="DZ604" s="83"/>
      <c r="EA604" s="83"/>
      <c r="EJ604" s="54"/>
      <c r="EK604" s="22"/>
      <c r="EL604" s="24"/>
      <c r="EP604" s="23"/>
      <c r="EQ604" s="24"/>
      <c r="ER604" s="22"/>
      <c r="ES604" s="24"/>
      <c r="ET604" s="24"/>
      <c r="EU604" s="23"/>
      <c r="EV604" s="26"/>
      <c r="EX604" s="6"/>
      <c r="EY604" s="24"/>
      <c r="EZ604" s="109"/>
      <c r="FA604" s="66"/>
      <c r="FB604" s="5"/>
      <c r="FC604" s="68"/>
      <c r="FD604" s="67"/>
      <c r="FE604" s="67"/>
      <c r="FF604" s="64"/>
      <c r="FG604" s="5"/>
      <c r="FH604" s="69"/>
      <c r="FI604" s="6"/>
      <c r="FJ604" s="5"/>
      <c r="FK604" s="25"/>
      <c r="FL604" s="5"/>
    </row>
    <row r="605" spans="40:168">
      <c r="AN605" s="14"/>
      <c r="AO605" s="14"/>
      <c r="AP605" s="5"/>
      <c r="AQ605" s="25"/>
      <c r="AR605" s="25"/>
      <c r="AS605" s="96"/>
      <c r="AT605" s="83"/>
      <c r="AU605" s="14"/>
      <c r="AX605" s="83"/>
      <c r="AY605" s="83"/>
      <c r="AZ605" s="83"/>
      <c r="BA605" s="83"/>
      <c r="BJ605" s="54"/>
      <c r="BK605" s="22"/>
      <c r="BL605" s="24"/>
      <c r="BP605" s="23"/>
      <c r="BQ605" s="24"/>
      <c r="BR605" s="22"/>
      <c r="BS605" s="24"/>
      <c r="BT605" s="24"/>
      <c r="BU605" s="23"/>
      <c r="BV605" s="26"/>
      <c r="BX605" s="6"/>
      <c r="BY605" s="24"/>
      <c r="BZ605" s="109"/>
      <c r="CA605" s="66"/>
      <c r="CB605" s="5"/>
      <c r="CC605" s="68"/>
      <c r="CD605" s="67"/>
      <c r="CE605" s="67"/>
      <c r="CF605" s="64"/>
      <c r="CG605" s="5"/>
      <c r="CH605" s="69"/>
      <c r="CI605" s="6"/>
      <c r="CJ605" s="5"/>
      <c r="CK605" s="25"/>
      <c r="CL605" s="5"/>
      <c r="DN605" s="14"/>
      <c r="DO605" s="14"/>
      <c r="DP605" s="5"/>
      <c r="DQ605" s="25"/>
      <c r="DR605" s="25"/>
      <c r="DS605" s="96"/>
      <c r="DT605" s="83"/>
      <c r="DU605" s="14"/>
      <c r="DX605" s="83"/>
      <c r="DY605" s="83"/>
      <c r="DZ605" s="83"/>
      <c r="EA605" s="83"/>
      <c r="EJ605" s="54"/>
      <c r="EK605" s="22"/>
      <c r="EL605" s="24"/>
      <c r="EP605" s="23"/>
      <c r="EQ605" s="24"/>
      <c r="ER605" s="22"/>
      <c r="ES605" s="24"/>
      <c r="ET605" s="24"/>
      <c r="EU605" s="23"/>
      <c r="EV605" s="26"/>
      <c r="EX605" s="6"/>
      <c r="EY605" s="24"/>
      <c r="EZ605" s="109"/>
      <c r="FA605" s="66"/>
      <c r="FB605" s="5"/>
      <c r="FC605" s="68"/>
      <c r="FD605" s="67"/>
      <c r="FE605" s="67"/>
      <c r="FF605" s="64"/>
      <c r="FG605" s="5"/>
      <c r="FH605" s="69"/>
      <c r="FI605" s="6"/>
      <c r="FJ605" s="5"/>
      <c r="FK605" s="25"/>
      <c r="FL605" s="5"/>
    </row>
    <row r="606" spans="40:168">
      <c r="AN606" s="14"/>
      <c r="AO606" s="14"/>
      <c r="AP606" s="5"/>
      <c r="AQ606" s="25"/>
      <c r="AR606" s="25"/>
      <c r="AS606" s="96"/>
      <c r="AT606" s="83"/>
      <c r="AU606" s="14"/>
      <c r="AX606" s="83"/>
      <c r="AY606" s="83"/>
      <c r="AZ606" s="83"/>
      <c r="BA606" s="83"/>
      <c r="BJ606" s="54"/>
      <c r="BK606" s="22"/>
      <c r="BL606" s="24"/>
      <c r="BP606" s="23"/>
      <c r="BQ606" s="24"/>
      <c r="BR606" s="22"/>
      <c r="BS606" s="24"/>
      <c r="BT606" s="24"/>
      <c r="BU606" s="23"/>
      <c r="BV606" s="26"/>
      <c r="BX606" s="6"/>
      <c r="BY606" s="24"/>
      <c r="BZ606" s="109"/>
      <c r="CA606" s="66"/>
      <c r="CB606" s="5"/>
      <c r="CC606" s="68"/>
      <c r="CD606" s="67"/>
      <c r="CE606" s="67"/>
      <c r="CF606" s="64"/>
      <c r="CG606" s="5"/>
      <c r="CH606" s="69"/>
      <c r="CI606" s="6"/>
      <c r="CJ606" s="5"/>
      <c r="CK606" s="25"/>
      <c r="CL606" s="5"/>
      <c r="DN606" s="14"/>
      <c r="DO606" s="14"/>
      <c r="DP606" s="5"/>
      <c r="DQ606" s="25"/>
      <c r="DR606" s="25"/>
      <c r="DS606" s="96"/>
      <c r="DT606" s="83"/>
      <c r="DU606" s="14"/>
      <c r="DX606" s="83"/>
      <c r="DY606" s="83"/>
      <c r="DZ606" s="83"/>
      <c r="EA606" s="83"/>
      <c r="EJ606" s="54"/>
      <c r="EK606" s="22"/>
      <c r="EL606" s="24"/>
      <c r="EP606" s="23"/>
      <c r="EQ606" s="24"/>
      <c r="ER606" s="22"/>
      <c r="ES606" s="24"/>
      <c r="ET606" s="24"/>
      <c r="EU606" s="23"/>
      <c r="EV606" s="26"/>
      <c r="EX606" s="6"/>
      <c r="EY606" s="24"/>
      <c r="EZ606" s="109"/>
      <c r="FA606" s="66"/>
      <c r="FB606" s="5"/>
      <c r="FC606" s="68"/>
      <c r="FD606" s="67"/>
      <c r="FE606" s="67"/>
      <c r="FF606" s="64"/>
      <c r="FG606" s="5"/>
      <c r="FH606" s="69"/>
      <c r="FI606" s="6"/>
      <c r="FJ606" s="5"/>
      <c r="FK606" s="25"/>
      <c r="FL606" s="5"/>
    </row>
    <row r="607" spans="40:168">
      <c r="AN607" s="14"/>
      <c r="AO607" s="14"/>
      <c r="AP607" s="5"/>
      <c r="AQ607" s="25"/>
      <c r="AR607" s="25"/>
      <c r="AS607" s="96"/>
      <c r="AT607" s="83"/>
      <c r="AU607" s="14"/>
      <c r="AX607" s="83"/>
      <c r="AY607" s="83"/>
      <c r="AZ607" s="83"/>
      <c r="BA607" s="83"/>
      <c r="BJ607" s="54"/>
      <c r="BK607" s="22"/>
      <c r="BL607" s="24"/>
      <c r="BP607" s="23"/>
      <c r="BQ607" s="24"/>
      <c r="BR607" s="22"/>
      <c r="BS607" s="24"/>
      <c r="BT607" s="24"/>
      <c r="BU607" s="23"/>
      <c r="BV607" s="26"/>
      <c r="BX607" s="6"/>
      <c r="BY607" s="24"/>
      <c r="BZ607" s="109"/>
      <c r="CA607" s="66"/>
      <c r="CB607" s="5"/>
      <c r="CC607" s="68"/>
      <c r="CD607" s="67"/>
      <c r="CE607" s="67"/>
      <c r="CF607" s="64"/>
      <c r="CG607" s="5"/>
      <c r="CH607" s="69"/>
      <c r="CI607" s="6"/>
      <c r="CJ607" s="5"/>
      <c r="CK607" s="25"/>
      <c r="CL607" s="5"/>
      <c r="DN607" s="14"/>
      <c r="DO607" s="14"/>
      <c r="DP607" s="5"/>
      <c r="DQ607" s="25"/>
      <c r="DR607" s="25"/>
      <c r="DS607" s="96"/>
      <c r="DT607" s="83"/>
      <c r="DU607" s="14"/>
      <c r="DX607" s="83"/>
      <c r="DY607" s="83"/>
      <c r="DZ607" s="83"/>
      <c r="EA607" s="83"/>
      <c r="EJ607" s="54"/>
      <c r="EK607" s="22"/>
      <c r="EL607" s="24"/>
      <c r="EP607" s="23"/>
      <c r="EQ607" s="24"/>
      <c r="ER607" s="22"/>
      <c r="ES607" s="24"/>
      <c r="ET607" s="24"/>
      <c r="EU607" s="23"/>
      <c r="EV607" s="26"/>
      <c r="EX607" s="6"/>
      <c r="EY607" s="24"/>
      <c r="EZ607" s="109"/>
      <c r="FA607" s="66"/>
      <c r="FB607" s="5"/>
      <c r="FC607" s="68"/>
      <c r="FD607" s="67"/>
      <c r="FE607" s="67"/>
      <c r="FF607" s="64"/>
      <c r="FG607" s="5"/>
      <c r="FH607" s="69"/>
      <c r="FI607" s="6"/>
      <c r="FJ607" s="5"/>
      <c r="FK607" s="25"/>
      <c r="FL607" s="5"/>
    </row>
    <row r="608" spans="40:168">
      <c r="AN608" s="14"/>
      <c r="AO608" s="14"/>
      <c r="AP608" s="5"/>
      <c r="AQ608" s="25"/>
      <c r="AR608" s="25"/>
      <c r="AS608" s="96"/>
      <c r="AT608" s="83"/>
      <c r="AU608" s="14"/>
      <c r="AX608" s="83"/>
      <c r="AY608" s="83"/>
      <c r="AZ608" s="83"/>
      <c r="BA608" s="83"/>
      <c r="BJ608" s="54"/>
      <c r="BK608" s="22"/>
      <c r="BL608" s="24"/>
      <c r="BP608" s="23"/>
      <c r="BQ608" s="24"/>
      <c r="BR608" s="22"/>
      <c r="BS608" s="24"/>
      <c r="BT608" s="24"/>
      <c r="BU608" s="23"/>
      <c r="BV608" s="26"/>
      <c r="BX608" s="6"/>
      <c r="BY608" s="24"/>
      <c r="BZ608" s="109"/>
      <c r="CA608" s="66"/>
      <c r="CB608" s="5"/>
      <c r="CC608" s="68"/>
      <c r="CD608" s="67"/>
      <c r="CE608" s="67"/>
      <c r="CF608" s="64"/>
      <c r="CG608" s="5"/>
      <c r="CH608" s="69"/>
      <c r="CI608" s="6"/>
      <c r="CJ608" s="5"/>
      <c r="CK608" s="25"/>
      <c r="CL608" s="5"/>
      <c r="DN608" s="14"/>
      <c r="DO608" s="14"/>
      <c r="DP608" s="5"/>
      <c r="DQ608" s="25"/>
      <c r="DR608" s="25"/>
      <c r="DS608" s="96"/>
      <c r="DT608" s="83"/>
      <c r="DU608" s="14"/>
      <c r="DX608" s="83"/>
      <c r="DY608" s="83"/>
      <c r="DZ608" s="83"/>
      <c r="EA608" s="83"/>
      <c r="EJ608" s="54"/>
      <c r="EK608" s="22"/>
      <c r="EL608" s="24"/>
      <c r="EP608" s="23"/>
      <c r="EQ608" s="24"/>
      <c r="ER608" s="22"/>
      <c r="ES608" s="24"/>
      <c r="ET608" s="24"/>
      <c r="EU608" s="23"/>
      <c r="EV608" s="26"/>
      <c r="EX608" s="6"/>
      <c r="EY608" s="24"/>
      <c r="EZ608" s="109"/>
      <c r="FA608" s="66"/>
      <c r="FB608" s="5"/>
      <c r="FC608" s="68"/>
      <c r="FD608" s="67"/>
      <c r="FE608" s="67"/>
      <c r="FF608" s="64"/>
      <c r="FG608" s="5"/>
      <c r="FH608" s="69"/>
      <c r="FI608" s="6"/>
      <c r="FJ608" s="5"/>
      <c r="FK608" s="25"/>
      <c r="FL608" s="5"/>
    </row>
    <row r="609" spans="40:168">
      <c r="AN609" s="14"/>
      <c r="AO609" s="14"/>
      <c r="AP609" s="5"/>
      <c r="AQ609" s="25"/>
      <c r="AR609" s="25"/>
      <c r="AS609" s="96"/>
      <c r="AT609" s="83"/>
      <c r="AU609" s="14"/>
      <c r="AX609" s="83"/>
      <c r="AY609" s="83"/>
      <c r="AZ609" s="83"/>
      <c r="BA609" s="83"/>
      <c r="BJ609" s="54"/>
      <c r="BK609" s="22"/>
      <c r="BL609" s="24"/>
      <c r="BP609" s="23"/>
      <c r="BQ609" s="24"/>
      <c r="BR609" s="22"/>
      <c r="BS609" s="24"/>
      <c r="BT609" s="24"/>
      <c r="BU609" s="23"/>
      <c r="BV609" s="26"/>
      <c r="BX609" s="6"/>
      <c r="BY609" s="24"/>
      <c r="BZ609" s="109"/>
      <c r="CA609" s="66"/>
      <c r="CB609" s="5"/>
      <c r="CC609" s="68"/>
      <c r="CD609" s="67"/>
      <c r="CE609" s="67"/>
      <c r="CF609" s="64"/>
      <c r="CG609" s="5"/>
      <c r="CH609" s="69"/>
      <c r="CI609" s="6"/>
      <c r="CJ609" s="5"/>
      <c r="CK609" s="25"/>
      <c r="CL609" s="5"/>
      <c r="DN609" s="14"/>
      <c r="DO609" s="14"/>
      <c r="DP609" s="5"/>
      <c r="DQ609" s="25"/>
      <c r="DR609" s="25"/>
      <c r="DS609" s="96"/>
      <c r="DT609" s="83"/>
      <c r="DU609" s="14"/>
      <c r="DX609" s="83"/>
      <c r="DY609" s="83"/>
      <c r="DZ609" s="83"/>
      <c r="EA609" s="83"/>
      <c r="EJ609" s="54"/>
      <c r="EK609" s="22"/>
      <c r="EL609" s="24"/>
      <c r="EP609" s="23"/>
      <c r="EQ609" s="24"/>
      <c r="ER609" s="22"/>
      <c r="ES609" s="24"/>
      <c r="ET609" s="24"/>
      <c r="EU609" s="23"/>
      <c r="EV609" s="26"/>
      <c r="EX609" s="6"/>
      <c r="EY609" s="24"/>
      <c r="EZ609" s="109"/>
      <c r="FA609" s="66"/>
      <c r="FB609" s="5"/>
      <c r="FC609" s="68"/>
      <c r="FD609" s="67"/>
      <c r="FE609" s="67"/>
      <c r="FF609" s="64"/>
      <c r="FG609" s="5"/>
      <c r="FH609" s="69"/>
      <c r="FI609" s="6"/>
      <c r="FJ609" s="5"/>
      <c r="FK609" s="25"/>
      <c r="FL609" s="5"/>
    </row>
    <row r="610" spans="40:168">
      <c r="AN610" s="14"/>
      <c r="AO610" s="14"/>
      <c r="AP610" s="5"/>
      <c r="AQ610" s="25"/>
      <c r="AR610" s="25"/>
      <c r="AS610" s="96"/>
      <c r="AT610" s="83"/>
      <c r="AU610" s="14"/>
      <c r="AX610" s="83"/>
      <c r="AY610" s="83"/>
      <c r="AZ610" s="83"/>
      <c r="BA610" s="83"/>
      <c r="BJ610" s="54"/>
      <c r="BK610" s="22"/>
      <c r="BL610" s="24"/>
      <c r="BP610" s="23"/>
      <c r="BQ610" s="24"/>
      <c r="BR610" s="22"/>
      <c r="BS610" s="24"/>
      <c r="BT610" s="24"/>
      <c r="BU610" s="23"/>
      <c r="BV610" s="26"/>
      <c r="BX610" s="6"/>
      <c r="BY610" s="24"/>
      <c r="BZ610" s="109"/>
      <c r="CA610" s="66"/>
      <c r="CB610" s="5"/>
      <c r="CC610" s="68"/>
      <c r="CD610" s="67"/>
      <c r="CE610" s="67"/>
      <c r="CF610" s="64"/>
      <c r="CG610" s="5"/>
      <c r="CH610" s="69"/>
      <c r="CI610" s="6"/>
      <c r="CJ610" s="5"/>
      <c r="CK610" s="25"/>
      <c r="CL610" s="5"/>
      <c r="DN610" s="14"/>
      <c r="DO610" s="14"/>
      <c r="DP610" s="5"/>
      <c r="DQ610" s="25"/>
      <c r="DR610" s="25"/>
      <c r="DS610" s="96"/>
      <c r="DT610" s="83"/>
      <c r="DU610" s="14"/>
      <c r="DX610" s="83"/>
      <c r="DY610" s="83"/>
      <c r="DZ610" s="83"/>
      <c r="EA610" s="83"/>
      <c r="EJ610" s="54"/>
      <c r="EK610" s="22"/>
      <c r="EL610" s="24"/>
      <c r="EP610" s="23"/>
      <c r="EQ610" s="24"/>
      <c r="ER610" s="22"/>
      <c r="ES610" s="24"/>
      <c r="ET610" s="24"/>
      <c r="EU610" s="23"/>
      <c r="EV610" s="26"/>
      <c r="EX610" s="6"/>
      <c r="EY610" s="24"/>
      <c r="EZ610" s="109"/>
      <c r="FA610" s="66"/>
      <c r="FB610" s="5"/>
      <c r="FC610" s="68"/>
      <c r="FD610" s="67"/>
      <c r="FE610" s="67"/>
      <c r="FF610" s="64"/>
      <c r="FG610" s="5"/>
      <c r="FH610" s="69"/>
      <c r="FI610" s="6"/>
      <c r="FJ610" s="5"/>
      <c r="FK610" s="25"/>
      <c r="FL610" s="5"/>
    </row>
    <row r="611" spans="40:168">
      <c r="AN611" s="14"/>
      <c r="AO611" s="14"/>
      <c r="AP611" s="5"/>
      <c r="AQ611" s="25"/>
      <c r="AR611" s="25"/>
      <c r="AS611" s="96"/>
      <c r="AT611" s="83"/>
      <c r="AU611" s="14"/>
      <c r="AX611" s="83"/>
      <c r="AY611" s="83"/>
      <c r="AZ611" s="83"/>
      <c r="BA611" s="83"/>
      <c r="BJ611" s="54"/>
      <c r="BK611" s="22"/>
      <c r="BL611" s="24"/>
      <c r="BP611" s="23"/>
      <c r="BQ611" s="24"/>
      <c r="BR611" s="22"/>
      <c r="BS611" s="24"/>
      <c r="BT611" s="24"/>
      <c r="BU611" s="23"/>
      <c r="BV611" s="26"/>
      <c r="BX611" s="6"/>
      <c r="BY611" s="24"/>
      <c r="BZ611" s="109"/>
      <c r="CA611" s="66"/>
      <c r="CB611" s="5"/>
      <c r="CC611" s="68"/>
      <c r="CD611" s="67"/>
      <c r="CE611" s="67"/>
      <c r="CF611" s="64"/>
      <c r="CG611" s="5"/>
      <c r="CH611" s="69"/>
      <c r="CI611" s="6"/>
      <c r="CJ611" s="5"/>
      <c r="CK611" s="25"/>
      <c r="CL611" s="5"/>
      <c r="DN611" s="14"/>
      <c r="DO611" s="14"/>
      <c r="DP611" s="5"/>
      <c r="DQ611" s="25"/>
      <c r="DR611" s="25"/>
      <c r="DS611" s="96"/>
      <c r="DT611" s="83"/>
      <c r="DU611" s="14"/>
      <c r="DX611" s="83"/>
      <c r="DY611" s="83"/>
      <c r="DZ611" s="83"/>
      <c r="EA611" s="83"/>
      <c r="EJ611" s="54"/>
      <c r="EK611" s="22"/>
      <c r="EL611" s="24"/>
      <c r="EP611" s="23"/>
      <c r="EQ611" s="24"/>
      <c r="ER611" s="22"/>
      <c r="ES611" s="24"/>
      <c r="ET611" s="24"/>
      <c r="EU611" s="23"/>
      <c r="EV611" s="26"/>
      <c r="EX611" s="6"/>
      <c r="EY611" s="24"/>
      <c r="EZ611" s="109"/>
      <c r="FA611" s="66"/>
      <c r="FB611" s="5"/>
      <c r="FC611" s="68"/>
      <c r="FD611" s="67"/>
      <c r="FE611" s="67"/>
      <c r="FF611" s="64"/>
      <c r="FG611" s="5"/>
      <c r="FH611" s="69"/>
      <c r="FI611" s="6"/>
      <c r="FJ611" s="5"/>
      <c r="FK611" s="25"/>
      <c r="FL611" s="5"/>
    </row>
    <row r="612" spans="40:168">
      <c r="AN612" s="14"/>
      <c r="AO612" s="14"/>
      <c r="AP612" s="5"/>
      <c r="AQ612" s="25"/>
      <c r="AR612" s="25"/>
      <c r="AS612" s="96"/>
      <c r="AT612" s="83"/>
      <c r="AU612" s="14"/>
      <c r="AX612" s="83"/>
      <c r="AY612" s="83"/>
      <c r="AZ612" s="83"/>
      <c r="BA612" s="83"/>
      <c r="BJ612" s="54"/>
      <c r="BK612" s="22"/>
      <c r="BL612" s="24"/>
      <c r="BP612" s="23"/>
      <c r="BQ612" s="24"/>
      <c r="BR612" s="22"/>
      <c r="BS612" s="24"/>
      <c r="BT612" s="24"/>
      <c r="BU612" s="23"/>
      <c r="BV612" s="26"/>
      <c r="BX612" s="6"/>
      <c r="BY612" s="24"/>
      <c r="BZ612" s="109"/>
      <c r="CA612" s="66"/>
      <c r="CB612" s="5"/>
      <c r="CC612" s="68"/>
      <c r="CD612" s="67"/>
      <c r="CE612" s="67"/>
      <c r="CF612" s="64"/>
      <c r="CG612" s="5"/>
      <c r="CH612" s="69"/>
      <c r="CI612" s="6"/>
      <c r="CJ612" s="5"/>
      <c r="CK612" s="25"/>
      <c r="CL612" s="5"/>
      <c r="DN612" s="14"/>
      <c r="DO612" s="14"/>
      <c r="DP612" s="5"/>
      <c r="DQ612" s="25"/>
      <c r="DR612" s="25"/>
      <c r="DS612" s="96"/>
      <c r="DT612" s="83"/>
      <c r="DU612" s="14"/>
      <c r="DX612" s="83"/>
      <c r="DY612" s="83"/>
      <c r="DZ612" s="83"/>
      <c r="EA612" s="83"/>
      <c r="EJ612" s="54"/>
      <c r="EK612" s="22"/>
      <c r="EL612" s="24"/>
      <c r="EP612" s="23"/>
      <c r="EQ612" s="24"/>
      <c r="ER612" s="22"/>
      <c r="ES612" s="24"/>
      <c r="ET612" s="24"/>
      <c r="EU612" s="23"/>
      <c r="EV612" s="26"/>
      <c r="EX612" s="6"/>
      <c r="EY612" s="24"/>
      <c r="EZ612" s="109"/>
      <c r="FA612" s="66"/>
      <c r="FB612" s="5"/>
      <c r="FC612" s="68"/>
      <c r="FD612" s="67"/>
      <c r="FE612" s="67"/>
      <c r="FF612" s="64"/>
      <c r="FG612" s="5"/>
      <c r="FH612" s="69"/>
      <c r="FI612" s="6"/>
      <c r="FJ612" s="5"/>
      <c r="FK612" s="25"/>
      <c r="FL612" s="5"/>
    </row>
    <row r="613" spans="40:168">
      <c r="AN613" s="14"/>
      <c r="AO613" s="14"/>
      <c r="AP613" s="5"/>
      <c r="AQ613" s="25"/>
      <c r="AR613" s="25"/>
      <c r="AS613" s="96"/>
      <c r="AT613" s="83"/>
      <c r="AU613" s="14"/>
      <c r="AX613" s="83"/>
      <c r="AY613" s="83"/>
      <c r="AZ613" s="83"/>
      <c r="BA613" s="83"/>
      <c r="BJ613" s="54"/>
      <c r="BK613" s="22"/>
      <c r="BL613" s="24"/>
      <c r="BP613" s="23"/>
      <c r="BQ613" s="24"/>
      <c r="BR613" s="22"/>
      <c r="BS613" s="24"/>
      <c r="BT613" s="24"/>
      <c r="BU613" s="23"/>
      <c r="BV613" s="26"/>
      <c r="BX613" s="6"/>
      <c r="BY613" s="24"/>
      <c r="BZ613" s="109"/>
      <c r="CA613" s="66"/>
      <c r="CB613" s="5"/>
      <c r="CC613" s="68"/>
      <c r="CD613" s="67"/>
      <c r="CE613" s="67"/>
      <c r="CF613" s="64"/>
      <c r="CG613" s="5"/>
      <c r="CH613" s="69"/>
      <c r="CI613" s="6"/>
      <c r="CJ613" s="5"/>
      <c r="CK613" s="25"/>
      <c r="CL613" s="5"/>
      <c r="DN613" s="14"/>
      <c r="DO613" s="14"/>
      <c r="DP613" s="5"/>
      <c r="DQ613" s="25"/>
      <c r="DR613" s="25"/>
      <c r="DS613" s="96"/>
      <c r="DT613" s="83"/>
      <c r="DU613" s="14"/>
      <c r="DX613" s="83"/>
      <c r="DY613" s="83"/>
      <c r="DZ613" s="83"/>
      <c r="EA613" s="83"/>
      <c r="EJ613" s="54"/>
      <c r="EK613" s="22"/>
      <c r="EL613" s="24"/>
      <c r="EP613" s="23"/>
      <c r="EQ613" s="24"/>
      <c r="ER613" s="22"/>
      <c r="ES613" s="24"/>
      <c r="ET613" s="24"/>
      <c r="EU613" s="23"/>
      <c r="EV613" s="26"/>
      <c r="EX613" s="6"/>
      <c r="EY613" s="24"/>
      <c r="EZ613" s="109"/>
      <c r="FA613" s="66"/>
      <c r="FB613" s="5"/>
      <c r="FC613" s="68"/>
      <c r="FD613" s="67"/>
      <c r="FE613" s="67"/>
      <c r="FF613" s="64"/>
      <c r="FG613" s="5"/>
      <c r="FH613" s="69"/>
      <c r="FI613" s="6"/>
      <c r="FJ613" s="5"/>
      <c r="FK613" s="25"/>
      <c r="FL613" s="5"/>
    </row>
    <row r="614" spans="40:168">
      <c r="AN614" s="14"/>
      <c r="AO614" s="14"/>
      <c r="AP614" s="5"/>
      <c r="AQ614" s="25"/>
      <c r="AR614" s="25"/>
      <c r="AS614" s="96"/>
      <c r="AT614" s="83"/>
      <c r="AU614" s="14"/>
      <c r="AX614" s="83"/>
      <c r="AY614" s="83"/>
      <c r="AZ614" s="83"/>
      <c r="BA614" s="83"/>
      <c r="BJ614" s="54"/>
      <c r="BK614" s="22"/>
      <c r="BL614" s="24"/>
      <c r="BP614" s="23"/>
      <c r="BQ614" s="24"/>
      <c r="BR614" s="22"/>
      <c r="BS614" s="24"/>
      <c r="BT614" s="24"/>
      <c r="BU614" s="23"/>
      <c r="BV614" s="26"/>
      <c r="BX614" s="6"/>
      <c r="BY614" s="24"/>
      <c r="BZ614" s="109"/>
      <c r="CA614" s="66"/>
      <c r="CB614" s="5"/>
      <c r="CC614" s="68"/>
      <c r="CD614" s="67"/>
      <c r="CE614" s="67"/>
      <c r="CF614" s="64"/>
      <c r="CG614" s="5"/>
      <c r="CH614" s="69"/>
      <c r="CI614" s="6"/>
      <c r="CJ614" s="5"/>
      <c r="CK614" s="25"/>
      <c r="CL614" s="5"/>
      <c r="DN614" s="14"/>
      <c r="DO614" s="14"/>
      <c r="DP614" s="5"/>
      <c r="DQ614" s="25"/>
      <c r="DR614" s="25"/>
      <c r="DS614" s="96"/>
      <c r="DT614" s="83"/>
      <c r="DU614" s="14"/>
      <c r="DX614" s="83"/>
      <c r="DY614" s="83"/>
      <c r="DZ614" s="83"/>
      <c r="EA614" s="83"/>
      <c r="EJ614" s="54"/>
      <c r="EK614" s="22"/>
      <c r="EL614" s="24"/>
      <c r="EP614" s="23"/>
      <c r="EQ614" s="24"/>
      <c r="ER614" s="22"/>
      <c r="ES614" s="24"/>
      <c r="ET614" s="24"/>
      <c r="EU614" s="23"/>
      <c r="EV614" s="26"/>
      <c r="EX614" s="6"/>
      <c r="EY614" s="24"/>
      <c r="EZ614" s="109"/>
      <c r="FA614" s="66"/>
      <c r="FB614" s="5"/>
      <c r="FC614" s="68"/>
      <c r="FD614" s="67"/>
      <c r="FE614" s="67"/>
      <c r="FF614" s="64"/>
      <c r="FG614" s="5"/>
      <c r="FH614" s="69"/>
      <c r="FI614" s="6"/>
      <c r="FJ614" s="5"/>
      <c r="FK614" s="25"/>
      <c r="FL614" s="5"/>
    </row>
    <row r="615" spans="40:168">
      <c r="AN615" s="14"/>
      <c r="AO615" s="14"/>
      <c r="AP615" s="5"/>
      <c r="AQ615" s="25"/>
      <c r="AR615" s="25"/>
      <c r="AS615" s="96"/>
      <c r="AT615" s="83"/>
      <c r="AU615" s="14"/>
      <c r="AX615" s="83"/>
      <c r="AY615" s="83"/>
      <c r="AZ615" s="83"/>
      <c r="BA615" s="83"/>
      <c r="BJ615" s="54"/>
      <c r="BK615" s="22"/>
      <c r="BL615" s="24"/>
      <c r="BP615" s="23"/>
      <c r="BQ615" s="24"/>
      <c r="BR615" s="22"/>
      <c r="BS615" s="24"/>
      <c r="BT615" s="24"/>
      <c r="BU615" s="23"/>
      <c r="BV615" s="26"/>
      <c r="BX615" s="6"/>
      <c r="BY615" s="24"/>
      <c r="BZ615" s="109"/>
      <c r="CA615" s="66"/>
      <c r="CB615" s="5"/>
      <c r="CC615" s="68"/>
      <c r="CD615" s="67"/>
      <c r="CE615" s="67"/>
      <c r="CF615" s="64"/>
      <c r="CG615" s="5"/>
      <c r="CH615" s="69"/>
      <c r="CI615" s="6"/>
      <c r="CJ615" s="5"/>
      <c r="CK615" s="25"/>
      <c r="CL615" s="5"/>
      <c r="DN615" s="14"/>
      <c r="DO615" s="14"/>
      <c r="DP615" s="5"/>
      <c r="DQ615" s="25"/>
      <c r="DR615" s="25"/>
      <c r="DS615" s="96"/>
      <c r="DT615" s="83"/>
      <c r="DU615" s="14"/>
      <c r="DX615" s="83"/>
      <c r="DY615" s="83"/>
      <c r="DZ615" s="83"/>
      <c r="EA615" s="83"/>
      <c r="EJ615" s="54"/>
      <c r="EK615" s="22"/>
      <c r="EL615" s="24"/>
      <c r="EP615" s="23"/>
      <c r="EQ615" s="24"/>
      <c r="ER615" s="22"/>
      <c r="ES615" s="24"/>
      <c r="ET615" s="24"/>
      <c r="EU615" s="23"/>
      <c r="EV615" s="26"/>
      <c r="EX615" s="6"/>
      <c r="EY615" s="24"/>
      <c r="EZ615" s="109"/>
      <c r="FA615" s="66"/>
      <c r="FB615" s="5"/>
      <c r="FC615" s="68"/>
      <c r="FD615" s="67"/>
      <c r="FE615" s="67"/>
      <c r="FF615" s="64"/>
      <c r="FG615" s="5"/>
      <c r="FH615" s="69"/>
      <c r="FI615" s="6"/>
      <c r="FJ615" s="5"/>
      <c r="FK615" s="25"/>
      <c r="FL615" s="5"/>
    </row>
    <row r="616" spans="40:168">
      <c r="AN616" s="14"/>
      <c r="AO616" s="14"/>
      <c r="AP616" s="5"/>
      <c r="AQ616" s="25"/>
      <c r="AR616" s="25"/>
      <c r="AS616" s="96"/>
      <c r="AT616" s="83"/>
      <c r="AU616" s="14"/>
      <c r="AX616" s="83"/>
      <c r="AY616" s="83"/>
      <c r="AZ616" s="83"/>
      <c r="BA616" s="83"/>
      <c r="BJ616" s="54"/>
      <c r="BK616" s="22"/>
      <c r="BL616" s="24"/>
      <c r="BP616" s="23"/>
      <c r="BQ616" s="24"/>
      <c r="BR616" s="22"/>
      <c r="BS616" s="24"/>
      <c r="BT616" s="24"/>
      <c r="BU616" s="23"/>
      <c r="BV616" s="26"/>
      <c r="BX616" s="6"/>
      <c r="BY616" s="24"/>
      <c r="BZ616" s="109"/>
      <c r="CA616" s="66"/>
      <c r="CB616" s="5"/>
      <c r="CC616" s="68"/>
      <c r="CD616" s="67"/>
      <c r="CE616" s="67"/>
      <c r="CF616" s="64"/>
      <c r="CG616" s="5"/>
      <c r="CH616" s="69"/>
      <c r="CI616" s="6"/>
      <c r="CJ616" s="5"/>
      <c r="CK616" s="25"/>
      <c r="CL616" s="5"/>
      <c r="DN616" s="14"/>
      <c r="DO616" s="14"/>
      <c r="DP616" s="5"/>
      <c r="DQ616" s="25"/>
      <c r="DR616" s="25"/>
      <c r="DS616" s="96"/>
      <c r="DT616" s="83"/>
      <c r="DU616" s="14"/>
      <c r="DX616" s="83"/>
      <c r="DY616" s="83"/>
      <c r="DZ616" s="83"/>
      <c r="EA616" s="83"/>
      <c r="EJ616" s="54"/>
      <c r="EK616" s="22"/>
      <c r="EL616" s="24"/>
      <c r="EP616" s="23"/>
      <c r="EQ616" s="24"/>
      <c r="ER616" s="22"/>
      <c r="ES616" s="24"/>
      <c r="ET616" s="24"/>
      <c r="EU616" s="23"/>
      <c r="EV616" s="26"/>
      <c r="EX616" s="6"/>
      <c r="EY616" s="24"/>
      <c r="EZ616" s="109"/>
      <c r="FA616" s="66"/>
      <c r="FB616" s="5"/>
      <c r="FC616" s="68"/>
      <c r="FD616" s="67"/>
      <c r="FE616" s="67"/>
      <c r="FF616" s="64"/>
      <c r="FG616" s="5"/>
      <c r="FH616" s="69"/>
      <c r="FI616" s="6"/>
      <c r="FJ616" s="5"/>
      <c r="FK616" s="25"/>
      <c r="FL616" s="5"/>
    </row>
    <row r="617" spans="40:168">
      <c r="AN617" s="14"/>
      <c r="AO617" s="14"/>
      <c r="AP617" s="5"/>
      <c r="AQ617" s="25"/>
      <c r="AR617" s="25"/>
      <c r="AS617" s="96"/>
      <c r="AT617" s="83"/>
      <c r="AU617" s="14"/>
      <c r="AX617" s="83"/>
      <c r="AY617" s="83"/>
      <c r="AZ617" s="83"/>
      <c r="BA617" s="83"/>
      <c r="BJ617" s="54"/>
      <c r="BK617" s="22"/>
      <c r="BL617" s="24"/>
      <c r="BP617" s="23"/>
      <c r="BQ617" s="24"/>
      <c r="BR617" s="22"/>
      <c r="BS617" s="24"/>
      <c r="BT617" s="24"/>
      <c r="BU617" s="23"/>
      <c r="BV617" s="26"/>
      <c r="BX617" s="6"/>
      <c r="BY617" s="24"/>
      <c r="BZ617" s="109"/>
      <c r="CA617" s="66"/>
      <c r="CB617" s="5"/>
      <c r="CC617" s="68"/>
      <c r="CD617" s="67"/>
      <c r="CE617" s="67"/>
      <c r="CF617" s="64"/>
      <c r="CG617" s="5"/>
      <c r="CH617" s="69"/>
      <c r="CI617" s="6"/>
      <c r="CJ617" s="5"/>
      <c r="CK617" s="25"/>
      <c r="CL617" s="5"/>
      <c r="DN617" s="14"/>
      <c r="DO617" s="14"/>
      <c r="DP617" s="5"/>
      <c r="DQ617" s="25"/>
      <c r="DR617" s="25"/>
      <c r="DS617" s="96"/>
      <c r="DT617" s="83"/>
      <c r="DU617" s="14"/>
      <c r="DX617" s="83"/>
      <c r="DY617" s="83"/>
      <c r="DZ617" s="83"/>
      <c r="EA617" s="83"/>
      <c r="EJ617" s="54"/>
      <c r="EK617" s="22"/>
      <c r="EL617" s="24"/>
      <c r="EP617" s="23"/>
      <c r="EQ617" s="24"/>
      <c r="ER617" s="22"/>
      <c r="ES617" s="24"/>
      <c r="ET617" s="24"/>
      <c r="EU617" s="23"/>
      <c r="EV617" s="26"/>
      <c r="EX617" s="6"/>
      <c r="EY617" s="24"/>
      <c r="EZ617" s="109"/>
      <c r="FA617" s="66"/>
      <c r="FB617" s="5"/>
      <c r="FC617" s="68"/>
      <c r="FD617" s="67"/>
      <c r="FE617" s="67"/>
      <c r="FF617" s="64"/>
      <c r="FG617" s="5"/>
      <c r="FH617" s="69"/>
      <c r="FI617" s="6"/>
      <c r="FJ617" s="5"/>
      <c r="FK617" s="25"/>
      <c r="FL617" s="5"/>
    </row>
    <row r="618" spans="40:168">
      <c r="AN618" s="14"/>
      <c r="AO618" s="14"/>
      <c r="AP618" s="5"/>
      <c r="AQ618" s="25"/>
      <c r="AR618" s="25"/>
      <c r="AS618" s="96"/>
      <c r="AT618" s="83"/>
      <c r="AU618" s="14"/>
      <c r="AX618" s="83"/>
      <c r="AY618" s="83"/>
      <c r="AZ618" s="83"/>
      <c r="BA618" s="83"/>
      <c r="BJ618" s="54"/>
      <c r="BK618" s="22"/>
      <c r="BL618" s="24"/>
      <c r="BP618" s="23"/>
      <c r="BQ618" s="24"/>
      <c r="BR618" s="22"/>
      <c r="BS618" s="24"/>
      <c r="BT618" s="24"/>
      <c r="BU618" s="23"/>
      <c r="BV618" s="26"/>
      <c r="BX618" s="6"/>
      <c r="BY618" s="24"/>
      <c r="BZ618" s="109"/>
      <c r="CA618" s="66"/>
      <c r="CB618" s="5"/>
      <c r="CC618" s="68"/>
      <c r="CD618" s="67"/>
      <c r="CE618" s="67"/>
      <c r="CF618" s="64"/>
      <c r="CG618" s="5"/>
      <c r="CH618" s="69"/>
      <c r="CI618" s="6"/>
      <c r="CJ618" s="5"/>
      <c r="CK618" s="25"/>
      <c r="CL618" s="5"/>
      <c r="DN618" s="14"/>
      <c r="DO618" s="14"/>
      <c r="DP618" s="5"/>
      <c r="DQ618" s="25"/>
      <c r="DR618" s="25"/>
      <c r="DS618" s="96"/>
      <c r="DT618" s="83"/>
      <c r="DU618" s="14"/>
      <c r="DX618" s="83"/>
      <c r="DY618" s="83"/>
      <c r="DZ618" s="83"/>
      <c r="EA618" s="83"/>
      <c r="EJ618" s="54"/>
      <c r="EK618" s="22"/>
      <c r="EL618" s="24"/>
      <c r="EP618" s="23"/>
      <c r="EQ618" s="24"/>
      <c r="ER618" s="22"/>
      <c r="ES618" s="24"/>
      <c r="ET618" s="24"/>
      <c r="EU618" s="23"/>
      <c r="EV618" s="26"/>
      <c r="EX618" s="6"/>
      <c r="EY618" s="24"/>
      <c r="EZ618" s="109"/>
      <c r="FA618" s="66"/>
      <c r="FB618" s="5"/>
      <c r="FC618" s="68"/>
      <c r="FD618" s="67"/>
      <c r="FE618" s="67"/>
      <c r="FF618" s="64"/>
      <c r="FG618" s="5"/>
      <c r="FH618" s="69"/>
      <c r="FI618" s="6"/>
      <c r="FJ618" s="5"/>
      <c r="FK618" s="25"/>
      <c r="FL618" s="5"/>
    </row>
    <row r="619" spans="40:168">
      <c r="AN619" s="14"/>
      <c r="AO619" s="14"/>
      <c r="AP619" s="5"/>
      <c r="AQ619" s="25"/>
      <c r="AR619" s="25"/>
      <c r="AS619" s="96"/>
      <c r="AT619" s="83"/>
      <c r="AU619" s="14"/>
      <c r="AX619" s="83"/>
      <c r="AY619" s="83"/>
      <c r="AZ619" s="83"/>
      <c r="BA619" s="83"/>
      <c r="BJ619" s="54"/>
      <c r="BK619" s="22"/>
      <c r="BL619" s="24"/>
      <c r="BP619" s="23"/>
      <c r="BQ619" s="24"/>
      <c r="BR619" s="22"/>
      <c r="BS619" s="24"/>
      <c r="BT619" s="24"/>
      <c r="BU619" s="23"/>
      <c r="BV619" s="26"/>
      <c r="BX619" s="6"/>
      <c r="BY619" s="24"/>
      <c r="BZ619" s="109"/>
      <c r="CA619" s="66"/>
      <c r="CB619" s="5"/>
      <c r="CC619" s="68"/>
      <c r="CD619" s="67"/>
      <c r="CE619" s="67"/>
      <c r="CF619" s="64"/>
      <c r="CG619" s="5"/>
      <c r="CH619" s="69"/>
      <c r="CI619" s="6"/>
      <c r="CJ619" s="5"/>
      <c r="CK619" s="25"/>
      <c r="CL619" s="5"/>
      <c r="DN619" s="14"/>
      <c r="DO619" s="14"/>
      <c r="DP619" s="5"/>
      <c r="DQ619" s="25"/>
      <c r="DR619" s="25"/>
      <c r="DS619" s="96"/>
      <c r="DT619" s="83"/>
      <c r="DU619" s="14"/>
      <c r="DX619" s="83"/>
      <c r="DY619" s="83"/>
      <c r="DZ619" s="83"/>
      <c r="EA619" s="83"/>
      <c r="EJ619" s="54"/>
      <c r="EK619" s="22"/>
      <c r="EL619" s="24"/>
      <c r="EP619" s="23"/>
      <c r="EQ619" s="24"/>
      <c r="ER619" s="22"/>
      <c r="ES619" s="24"/>
      <c r="ET619" s="24"/>
      <c r="EU619" s="23"/>
      <c r="EV619" s="26"/>
      <c r="EX619" s="6"/>
      <c r="EY619" s="24"/>
      <c r="EZ619" s="109"/>
      <c r="FA619" s="66"/>
      <c r="FB619" s="5"/>
      <c r="FC619" s="68"/>
      <c r="FD619" s="67"/>
      <c r="FE619" s="67"/>
      <c r="FF619" s="64"/>
      <c r="FG619" s="5"/>
      <c r="FH619" s="69"/>
      <c r="FI619" s="6"/>
      <c r="FJ619" s="5"/>
      <c r="FK619" s="25"/>
      <c r="FL619" s="5"/>
    </row>
    <row r="620" spans="40:168">
      <c r="AN620" s="14"/>
      <c r="AO620" s="14"/>
      <c r="AP620" s="5"/>
      <c r="AQ620" s="25"/>
      <c r="AR620" s="25"/>
      <c r="AS620" s="96"/>
      <c r="AT620" s="83"/>
      <c r="AU620" s="14"/>
      <c r="AX620" s="83"/>
      <c r="AY620" s="83"/>
      <c r="AZ620" s="83"/>
      <c r="BA620" s="83"/>
      <c r="BJ620" s="54"/>
      <c r="BK620" s="22"/>
      <c r="BL620" s="24"/>
      <c r="BP620" s="23"/>
      <c r="BQ620" s="24"/>
      <c r="BR620" s="22"/>
      <c r="BS620" s="24"/>
      <c r="BT620" s="24"/>
      <c r="BU620" s="23"/>
      <c r="BV620" s="26"/>
      <c r="BX620" s="6"/>
      <c r="BY620" s="24"/>
      <c r="BZ620" s="109"/>
      <c r="CA620" s="66"/>
      <c r="CB620" s="5"/>
      <c r="CC620" s="68"/>
      <c r="CD620" s="67"/>
      <c r="CE620" s="67"/>
      <c r="CF620" s="64"/>
      <c r="CG620" s="5"/>
      <c r="CH620" s="69"/>
      <c r="CI620" s="6"/>
      <c r="CJ620" s="5"/>
      <c r="CK620" s="25"/>
      <c r="CL620" s="5"/>
      <c r="DN620" s="14"/>
      <c r="DO620" s="14"/>
      <c r="DP620" s="5"/>
      <c r="DQ620" s="25"/>
      <c r="DR620" s="25"/>
      <c r="DS620" s="96"/>
      <c r="DT620" s="83"/>
      <c r="DU620" s="14"/>
      <c r="DX620" s="83"/>
      <c r="DY620" s="83"/>
      <c r="DZ620" s="83"/>
      <c r="EA620" s="83"/>
      <c r="EJ620" s="54"/>
      <c r="EK620" s="22"/>
      <c r="EL620" s="24"/>
      <c r="EP620" s="23"/>
      <c r="EQ620" s="24"/>
      <c r="ER620" s="22"/>
      <c r="ES620" s="24"/>
      <c r="ET620" s="24"/>
      <c r="EU620" s="23"/>
      <c r="EV620" s="26"/>
      <c r="EX620" s="6"/>
      <c r="EY620" s="24"/>
      <c r="EZ620" s="109"/>
      <c r="FA620" s="66"/>
      <c r="FB620" s="5"/>
      <c r="FC620" s="68"/>
      <c r="FD620" s="67"/>
      <c r="FE620" s="67"/>
      <c r="FF620" s="64"/>
      <c r="FG620" s="5"/>
      <c r="FH620" s="69"/>
      <c r="FI620" s="6"/>
      <c r="FJ620" s="5"/>
      <c r="FK620" s="25"/>
      <c r="FL620" s="5"/>
    </row>
    <row r="621" spans="40:168">
      <c r="AN621" s="14"/>
      <c r="AO621" s="14"/>
      <c r="AP621" s="5"/>
      <c r="AQ621" s="25"/>
      <c r="AR621" s="25"/>
      <c r="AS621" s="96"/>
      <c r="AT621" s="83"/>
      <c r="AU621" s="14"/>
      <c r="AX621" s="83"/>
      <c r="AY621" s="83"/>
      <c r="AZ621" s="83"/>
      <c r="BA621" s="83"/>
      <c r="BJ621" s="54"/>
      <c r="BK621" s="22"/>
      <c r="BL621" s="24"/>
      <c r="BP621" s="23"/>
      <c r="BQ621" s="24"/>
      <c r="BR621" s="22"/>
      <c r="BS621" s="24"/>
      <c r="BT621" s="24"/>
      <c r="BU621" s="23"/>
      <c r="BV621" s="26"/>
      <c r="BX621" s="6"/>
      <c r="BY621" s="24"/>
      <c r="BZ621" s="109"/>
      <c r="CA621" s="66"/>
      <c r="CB621" s="5"/>
      <c r="CC621" s="68"/>
      <c r="CD621" s="67"/>
      <c r="CE621" s="67"/>
      <c r="CF621" s="64"/>
      <c r="CG621" s="5"/>
      <c r="CH621" s="69"/>
      <c r="CI621" s="6"/>
      <c r="CJ621" s="5"/>
      <c r="CK621" s="25"/>
      <c r="CL621" s="5"/>
      <c r="DN621" s="14"/>
      <c r="DO621" s="14"/>
      <c r="DP621" s="5"/>
      <c r="DQ621" s="25"/>
      <c r="DR621" s="25"/>
      <c r="DS621" s="96"/>
      <c r="DT621" s="83"/>
      <c r="DU621" s="14"/>
      <c r="DX621" s="83"/>
      <c r="DY621" s="83"/>
      <c r="DZ621" s="83"/>
      <c r="EA621" s="83"/>
      <c r="EJ621" s="54"/>
      <c r="EK621" s="22"/>
      <c r="EL621" s="24"/>
      <c r="EP621" s="23"/>
      <c r="EQ621" s="24"/>
      <c r="ER621" s="22"/>
      <c r="ES621" s="24"/>
      <c r="ET621" s="24"/>
      <c r="EU621" s="23"/>
      <c r="EV621" s="26"/>
      <c r="EX621" s="6"/>
      <c r="EY621" s="24"/>
      <c r="EZ621" s="109"/>
      <c r="FA621" s="66"/>
      <c r="FB621" s="5"/>
      <c r="FC621" s="68"/>
      <c r="FD621" s="67"/>
      <c r="FE621" s="67"/>
      <c r="FF621" s="64"/>
      <c r="FG621" s="5"/>
      <c r="FH621" s="69"/>
      <c r="FI621" s="6"/>
      <c r="FJ621" s="5"/>
      <c r="FK621" s="25"/>
      <c r="FL621" s="5"/>
    </row>
    <row r="622" spans="40:168">
      <c r="AN622" s="14"/>
      <c r="AO622" s="14"/>
      <c r="AP622" s="5"/>
      <c r="AQ622" s="25"/>
      <c r="AR622" s="25"/>
      <c r="AS622" s="96"/>
      <c r="AT622" s="83"/>
      <c r="AU622" s="14"/>
      <c r="AX622" s="83"/>
      <c r="AY622" s="83"/>
      <c r="AZ622" s="83"/>
      <c r="BA622" s="83"/>
      <c r="BJ622" s="54"/>
      <c r="BK622" s="22"/>
      <c r="BL622" s="24"/>
      <c r="BP622" s="23"/>
      <c r="BQ622" s="24"/>
      <c r="BR622" s="22"/>
      <c r="BS622" s="24"/>
      <c r="BT622" s="24"/>
      <c r="BU622" s="23"/>
      <c r="BV622" s="26"/>
      <c r="BX622" s="6"/>
      <c r="BY622" s="24"/>
      <c r="BZ622" s="109"/>
      <c r="CA622" s="66"/>
      <c r="CB622" s="5"/>
      <c r="CC622" s="68"/>
      <c r="CD622" s="67"/>
      <c r="CE622" s="67"/>
      <c r="CF622" s="64"/>
      <c r="CG622" s="5"/>
      <c r="CH622" s="69"/>
      <c r="CI622" s="6"/>
      <c r="CJ622" s="5"/>
      <c r="CK622" s="25"/>
      <c r="CL622" s="5"/>
      <c r="DN622" s="14"/>
      <c r="DO622" s="14"/>
      <c r="DP622" s="5"/>
      <c r="DQ622" s="25"/>
      <c r="DR622" s="25"/>
      <c r="DS622" s="96"/>
      <c r="DT622" s="83"/>
      <c r="DU622" s="14"/>
      <c r="DX622" s="83"/>
      <c r="DY622" s="83"/>
      <c r="DZ622" s="83"/>
      <c r="EA622" s="83"/>
      <c r="EJ622" s="54"/>
      <c r="EK622" s="22"/>
      <c r="EL622" s="24"/>
      <c r="EP622" s="23"/>
      <c r="EQ622" s="24"/>
      <c r="ER622" s="22"/>
      <c r="ES622" s="24"/>
      <c r="ET622" s="24"/>
      <c r="EU622" s="23"/>
      <c r="EV622" s="26"/>
      <c r="EX622" s="6"/>
      <c r="EY622" s="24"/>
      <c r="EZ622" s="109"/>
      <c r="FA622" s="66"/>
      <c r="FB622" s="5"/>
      <c r="FC622" s="68"/>
      <c r="FD622" s="67"/>
      <c r="FE622" s="67"/>
      <c r="FF622" s="64"/>
      <c r="FG622" s="5"/>
      <c r="FH622" s="69"/>
      <c r="FI622" s="6"/>
      <c r="FJ622" s="5"/>
      <c r="FK622" s="25"/>
      <c r="FL622" s="5"/>
    </row>
    <row r="623" spans="40:168">
      <c r="AN623" s="14"/>
      <c r="AO623" s="14"/>
      <c r="AP623" s="5"/>
      <c r="AQ623" s="25"/>
      <c r="AR623" s="25"/>
      <c r="AS623" s="96"/>
      <c r="AT623" s="83"/>
      <c r="AU623" s="14"/>
      <c r="AX623" s="83"/>
      <c r="AY623" s="83"/>
      <c r="AZ623" s="83"/>
      <c r="BA623" s="83"/>
      <c r="BJ623" s="54"/>
      <c r="BK623" s="22"/>
      <c r="BL623" s="24"/>
      <c r="BP623" s="23"/>
      <c r="BQ623" s="24"/>
      <c r="BR623" s="22"/>
      <c r="BS623" s="24"/>
      <c r="BT623" s="24"/>
      <c r="BU623" s="23"/>
      <c r="BV623" s="26"/>
      <c r="BX623" s="6"/>
      <c r="BY623" s="24"/>
      <c r="BZ623" s="109"/>
      <c r="CA623" s="66"/>
      <c r="CB623" s="5"/>
      <c r="CC623" s="68"/>
      <c r="CD623" s="67"/>
      <c r="CE623" s="67"/>
      <c r="CF623" s="64"/>
      <c r="CG623" s="5"/>
      <c r="CH623" s="69"/>
      <c r="CI623" s="6"/>
      <c r="CJ623" s="5"/>
      <c r="CK623" s="25"/>
      <c r="CL623" s="5"/>
      <c r="DN623" s="14"/>
      <c r="DO623" s="14"/>
      <c r="DP623" s="5"/>
      <c r="DQ623" s="25"/>
      <c r="DR623" s="25"/>
      <c r="DS623" s="96"/>
      <c r="DT623" s="83"/>
      <c r="DU623" s="14"/>
      <c r="DX623" s="83"/>
      <c r="DY623" s="83"/>
      <c r="DZ623" s="83"/>
      <c r="EA623" s="83"/>
      <c r="EJ623" s="54"/>
      <c r="EK623" s="22"/>
      <c r="EL623" s="24"/>
      <c r="EP623" s="23"/>
      <c r="EQ623" s="24"/>
      <c r="ER623" s="22"/>
      <c r="ES623" s="24"/>
      <c r="ET623" s="24"/>
      <c r="EU623" s="23"/>
      <c r="EV623" s="26"/>
      <c r="EX623" s="6"/>
      <c r="EY623" s="24"/>
      <c r="EZ623" s="109"/>
      <c r="FA623" s="66"/>
      <c r="FB623" s="5"/>
      <c r="FC623" s="68"/>
      <c r="FD623" s="67"/>
      <c r="FE623" s="67"/>
      <c r="FF623" s="64"/>
      <c r="FG623" s="5"/>
      <c r="FH623" s="69"/>
      <c r="FI623" s="6"/>
      <c r="FJ623" s="5"/>
      <c r="FK623" s="25"/>
      <c r="FL623" s="5"/>
    </row>
    <row r="624" spans="40:168">
      <c r="AN624" s="14"/>
      <c r="AO624" s="14"/>
      <c r="AP624" s="5"/>
      <c r="AQ624" s="25"/>
      <c r="AR624" s="25"/>
      <c r="AS624" s="96"/>
      <c r="AT624" s="83"/>
      <c r="AU624" s="14"/>
      <c r="AX624" s="83"/>
      <c r="AY624" s="83"/>
      <c r="AZ624" s="83"/>
      <c r="BA624" s="83"/>
      <c r="BJ624" s="54"/>
      <c r="BK624" s="22"/>
      <c r="BL624" s="24"/>
      <c r="BP624" s="23"/>
      <c r="BQ624" s="24"/>
      <c r="BR624" s="22"/>
      <c r="BS624" s="24"/>
      <c r="BT624" s="24"/>
      <c r="BU624" s="23"/>
      <c r="BV624" s="26"/>
      <c r="BX624" s="6"/>
      <c r="BY624" s="24"/>
      <c r="BZ624" s="109"/>
      <c r="CA624" s="66"/>
      <c r="CB624" s="5"/>
      <c r="CC624" s="68"/>
      <c r="CD624" s="67"/>
      <c r="CE624" s="67"/>
      <c r="CF624" s="64"/>
      <c r="CG624" s="5"/>
      <c r="CH624" s="69"/>
      <c r="CI624" s="6"/>
      <c r="CJ624" s="5"/>
      <c r="CK624" s="25"/>
      <c r="CL624" s="5"/>
      <c r="DN624" s="14"/>
      <c r="DO624" s="14"/>
      <c r="DP624" s="5"/>
      <c r="DQ624" s="25"/>
      <c r="DR624" s="25"/>
      <c r="DS624" s="96"/>
      <c r="DT624" s="83"/>
      <c r="DU624" s="14"/>
      <c r="DX624" s="83"/>
      <c r="DY624" s="83"/>
      <c r="DZ624" s="83"/>
      <c r="EA624" s="83"/>
      <c r="EJ624" s="54"/>
      <c r="EK624" s="22"/>
      <c r="EL624" s="24"/>
      <c r="EP624" s="23"/>
      <c r="EQ624" s="24"/>
      <c r="ER624" s="22"/>
      <c r="ES624" s="24"/>
      <c r="ET624" s="24"/>
      <c r="EU624" s="23"/>
      <c r="EV624" s="26"/>
      <c r="EX624" s="6"/>
      <c r="EY624" s="24"/>
      <c r="EZ624" s="109"/>
      <c r="FA624" s="66"/>
      <c r="FB624" s="5"/>
      <c r="FC624" s="68"/>
      <c r="FD624" s="67"/>
      <c r="FE624" s="67"/>
      <c r="FF624" s="64"/>
      <c r="FG624" s="5"/>
      <c r="FH624" s="69"/>
      <c r="FI624" s="6"/>
      <c r="FJ624" s="5"/>
      <c r="FK624" s="25"/>
      <c r="FL624" s="5"/>
    </row>
    <row r="625" spans="40:168">
      <c r="AN625" s="14"/>
      <c r="AO625" s="14"/>
      <c r="AP625" s="5"/>
      <c r="AQ625" s="25"/>
      <c r="AR625" s="25"/>
      <c r="AS625" s="96"/>
      <c r="AT625" s="83"/>
      <c r="AU625" s="14"/>
      <c r="AX625" s="83"/>
      <c r="AY625" s="83"/>
      <c r="AZ625" s="83"/>
      <c r="BA625" s="83"/>
      <c r="BJ625" s="54"/>
      <c r="BK625" s="22"/>
      <c r="BL625" s="24"/>
      <c r="BP625" s="23"/>
      <c r="BQ625" s="24"/>
      <c r="BR625" s="22"/>
      <c r="BS625" s="24"/>
      <c r="BT625" s="24"/>
      <c r="BU625" s="23"/>
      <c r="BV625" s="26"/>
      <c r="BX625" s="6"/>
      <c r="BY625" s="24"/>
      <c r="BZ625" s="109"/>
      <c r="CA625" s="66"/>
      <c r="CB625" s="5"/>
      <c r="CC625" s="68"/>
      <c r="CD625" s="67"/>
      <c r="CE625" s="67"/>
      <c r="CF625" s="64"/>
      <c r="CG625" s="5"/>
      <c r="CH625" s="69"/>
      <c r="CI625" s="6"/>
      <c r="CJ625" s="5"/>
      <c r="CK625" s="25"/>
      <c r="CL625" s="5"/>
      <c r="DN625" s="14"/>
      <c r="DO625" s="14"/>
      <c r="DP625" s="5"/>
      <c r="DQ625" s="25"/>
      <c r="DR625" s="25"/>
      <c r="DS625" s="96"/>
      <c r="DT625" s="83"/>
      <c r="DU625" s="14"/>
      <c r="DX625" s="83"/>
      <c r="DY625" s="83"/>
      <c r="DZ625" s="83"/>
      <c r="EA625" s="83"/>
      <c r="EJ625" s="54"/>
      <c r="EK625" s="22"/>
      <c r="EL625" s="24"/>
      <c r="EP625" s="23"/>
      <c r="EQ625" s="24"/>
      <c r="ER625" s="22"/>
      <c r="ES625" s="24"/>
      <c r="ET625" s="24"/>
      <c r="EU625" s="23"/>
      <c r="EV625" s="26"/>
      <c r="EX625" s="6"/>
      <c r="EY625" s="24"/>
      <c r="EZ625" s="109"/>
      <c r="FA625" s="66"/>
      <c r="FB625" s="5"/>
      <c r="FC625" s="68"/>
      <c r="FD625" s="67"/>
      <c r="FE625" s="67"/>
      <c r="FF625" s="64"/>
      <c r="FG625" s="5"/>
      <c r="FH625" s="69"/>
      <c r="FI625" s="6"/>
      <c r="FJ625" s="5"/>
      <c r="FK625" s="25"/>
      <c r="FL625" s="5"/>
    </row>
    <row r="626" spans="40:168">
      <c r="AN626" s="14"/>
      <c r="AO626" s="14"/>
      <c r="AP626" s="5"/>
      <c r="AQ626" s="25"/>
      <c r="AR626" s="25"/>
      <c r="AS626" s="96"/>
      <c r="AT626" s="83"/>
      <c r="AU626" s="14"/>
      <c r="AX626" s="83"/>
      <c r="AY626" s="83"/>
      <c r="AZ626" s="83"/>
      <c r="BA626" s="83"/>
      <c r="BJ626" s="54"/>
      <c r="BK626" s="22"/>
      <c r="BL626" s="24"/>
      <c r="BP626" s="23"/>
      <c r="BQ626" s="24"/>
      <c r="BR626" s="22"/>
      <c r="BS626" s="24"/>
      <c r="BT626" s="24"/>
      <c r="BU626" s="23"/>
      <c r="BV626" s="26"/>
      <c r="BX626" s="6"/>
      <c r="BY626" s="24"/>
      <c r="BZ626" s="109"/>
      <c r="CA626" s="66"/>
      <c r="CB626" s="5"/>
      <c r="CC626" s="68"/>
      <c r="CD626" s="67"/>
      <c r="CE626" s="67"/>
      <c r="CF626" s="64"/>
      <c r="CG626" s="5"/>
      <c r="CH626" s="69"/>
      <c r="CI626" s="6"/>
      <c r="CJ626" s="5"/>
      <c r="CK626" s="25"/>
      <c r="CL626" s="5"/>
      <c r="DN626" s="14"/>
      <c r="DO626" s="14"/>
      <c r="DP626" s="5"/>
      <c r="DQ626" s="25"/>
      <c r="DR626" s="25"/>
      <c r="DS626" s="96"/>
      <c r="DT626" s="83"/>
      <c r="DU626" s="14"/>
      <c r="DX626" s="83"/>
      <c r="DY626" s="83"/>
      <c r="DZ626" s="83"/>
      <c r="EA626" s="83"/>
      <c r="EJ626" s="54"/>
      <c r="EK626" s="22"/>
      <c r="EL626" s="24"/>
      <c r="EP626" s="23"/>
      <c r="EQ626" s="24"/>
      <c r="ER626" s="22"/>
      <c r="ES626" s="24"/>
      <c r="ET626" s="24"/>
      <c r="EU626" s="23"/>
      <c r="EV626" s="26"/>
      <c r="EX626" s="6"/>
      <c r="EY626" s="24"/>
      <c r="EZ626" s="109"/>
      <c r="FA626" s="66"/>
      <c r="FB626" s="5"/>
      <c r="FC626" s="68"/>
      <c r="FD626" s="67"/>
      <c r="FE626" s="67"/>
      <c r="FF626" s="64"/>
      <c r="FG626" s="5"/>
      <c r="FH626" s="69"/>
      <c r="FI626" s="6"/>
      <c r="FJ626" s="5"/>
      <c r="FK626" s="25"/>
      <c r="FL626" s="5"/>
    </row>
    <row r="627" spans="40:168">
      <c r="AN627" s="14"/>
      <c r="AO627" s="14"/>
      <c r="AP627" s="5"/>
      <c r="AQ627" s="25"/>
      <c r="AR627" s="25"/>
      <c r="AS627" s="96"/>
      <c r="AT627" s="83"/>
      <c r="AU627" s="14"/>
      <c r="AX627" s="83"/>
      <c r="AY627" s="83"/>
      <c r="AZ627" s="83"/>
      <c r="BA627" s="83"/>
      <c r="BJ627" s="54"/>
      <c r="BK627" s="22"/>
      <c r="BL627" s="24"/>
      <c r="BP627" s="23"/>
      <c r="BQ627" s="24"/>
      <c r="BR627" s="22"/>
      <c r="BS627" s="24"/>
      <c r="BT627" s="24"/>
      <c r="BU627" s="23"/>
      <c r="BV627" s="26"/>
      <c r="BX627" s="6"/>
      <c r="BY627" s="24"/>
      <c r="BZ627" s="109"/>
      <c r="CA627" s="66"/>
      <c r="CB627" s="5"/>
      <c r="CC627" s="68"/>
      <c r="CD627" s="67"/>
      <c r="CE627" s="67"/>
      <c r="CF627" s="64"/>
      <c r="CG627" s="5"/>
      <c r="CH627" s="69"/>
      <c r="CI627" s="6"/>
      <c r="CJ627" s="5"/>
      <c r="CK627" s="25"/>
      <c r="CL627" s="5"/>
      <c r="DN627" s="14"/>
      <c r="DO627" s="14"/>
      <c r="DP627" s="5"/>
      <c r="DQ627" s="25"/>
      <c r="DR627" s="25"/>
      <c r="DS627" s="96"/>
      <c r="DT627" s="83"/>
      <c r="DU627" s="14"/>
      <c r="DX627" s="83"/>
      <c r="DY627" s="83"/>
      <c r="DZ627" s="83"/>
      <c r="EA627" s="83"/>
      <c r="EJ627" s="54"/>
      <c r="EK627" s="22"/>
      <c r="EL627" s="24"/>
      <c r="EP627" s="23"/>
      <c r="EQ627" s="24"/>
      <c r="ER627" s="22"/>
      <c r="ES627" s="24"/>
      <c r="ET627" s="24"/>
      <c r="EU627" s="23"/>
      <c r="EV627" s="26"/>
      <c r="EX627" s="6"/>
      <c r="EY627" s="24"/>
      <c r="EZ627" s="109"/>
      <c r="FA627" s="66"/>
      <c r="FB627" s="5"/>
      <c r="FC627" s="68"/>
      <c r="FD627" s="67"/>
      <c r="FE627" s="67"/>
      <c r="FF627" s="64"/>
      <c r="FG627" s="5"/>
      <c r="FH627" s="69"/>
      <c r="FI627" s="6"/>
      <c r="FJ627" s="5"/>
      <c r="FK627" s="25"/>
      <c r="FL627" s="5"/>
    </row>
    <row r="628" spans="40:168">
      <c r="AN628" s="14"/>
      <c r="AO628" s="14"/>
      <c r="AP628" s="5"/>
      <c r="AQ628" s="25"/>
      <c r="AR628" s="25"/>
      <c r="AS628" s="96"/>
      <c r="AT628" s="83"/>
      <c r="AU628" s="14"/>
      <c r="AX628" s="83"/>
      <c r="AY628" s="83"/>
      <c r="AZ628" s="83"/>
      <c r="BA628" s="83"/>
      <c r="BJ628" s="54"/>
      <c r="BK628" s="22"/>
      <c r="BL628" s="24"/>
      <c r="BP628" s="23"/>
      <c r="BQ628" s="24"/>
      <c r="BR628" s="22"/>
      <c r="BS628" s="24"/>
      <c r="BT628" s="24"/>
      <c r="BU628" s="23"/>
      <c r="BV628" s="26"/>
      <c r="BX628" s="6"/>
      <c r="BY628" s="24"/>
      <c r="BZ628" s="109"/>
      <c r="CA628" s="66"/>
      <c r="CB628" s="5"/>
      <c r="CC628" s="68"/>
      <c r="CD628" s="67"/>
      <c r="CE628" s="67"/>
      <c r="CF628" s="64"/>
      <c r="CG628" s="5"/>
      <c r="CH628" s="69"/>
      <c r="CI628" s="6"/>
      <c r="CJ628" s="5"/>
      <c r="CK628" s="25"/>
      <c r="CL628" s="5"/>
      <c r="DN628" s="14"/>
      <c r="DO628" s="14"/>
      <c r="DP628" s="5"/>
      <c r="DQ628" s="25"/>
      <c r="DR628" s="25"/>
      <c r="DS628" s="96"/>
      <c r="DT628" s="83"/>
      <c r="DU628" s="14"/>
      <c r="DX628" s="83"/>
      <c r="DY628" s="83"/>
      <c r="DZ628" s="83"/>
      <c r="EA628" s="83"/>
      <c r="EJ628" s="54"/>
      <c r="EK628" s="22"/>
      <c r="EL628" s="24"/>
      <c r="EP628" s="23"/>
      <c r="EQ628" s="24"/>
      <c r="ER628" s="22"/>
      <c r="ES628" s="24"/>
      <c r="ET628" s="24"/>
      <c r="EU628" s="23"/>
      <c r="EV628" s="26"/>
      <c r="EX628" s="6"/>
      <c r="EY628" s="24"/>
      <c r="EZ628" s="109"/>
      <c r="FA628" s="66"/>
      <c r="FB628" s="5"/>
      <c r="FC628" s="68"/>
      <c r="FD628" s="67"/>
      <c r="FE628" s="67"/>
      <c r="FF628" s="64"/>
      <c r="FG628" s="5"/>
      <c r="FH628" s="69"/>
      <c r="FI628" s="6"/>
      <c r="FJ628" s="5"/>
      <c r="FK628" s="25"/>
      <c r="FL628" s="5"/>
    </row>
    <row r="629" spans="40:168">
      <c r="AN629" s="14"/>
      <c r="AO629" s="14"/>
      <c r="AP629" s="5"/>
      <c r="AQ629" s="25"/>
      <c r="AR629" s="25"/>
      <c r="AS629" s="96"/>
      <c r="AT629" s="83"/>
      <c r="AU629" s="14"/>
      <c r="AX629" s="83"/>
      <c r="AY629" s="83"/>
      <c r="AZ629" s="83"/>
      <c r="BA629" s="83"/>
      <c r="BJ629" s="54"/>
      <c r="BK629" s="22"/>
      <c r="BL629" s="24"/>
      <c r="BP629" s="23"/>
      <c r="BQ629" s="24"/>
      <c r="BR629" s="22"/>
      <c r="BS629" s="24"/>
      <c r="BT629" s="24"/>
      <c r="BU629" s="23"/>
      <c r="BV629" s="26"/>
      <c r="BX629" s="6"/>
      <c r="BY629" s="24"/>
      <c r="BZ629" s="109"/>
      <c r="CA629" s="66"/>
      <c r="CB629" s="5"/>
      <c r="CC629" s="68"/>
      <c r="CD629" s="67"/>
      <c r="CE629" s="67"/>
      <c r="CF629" s="64"/>
      <c r="CG629" s="5"/>
      <c r="CH629" s="69"/>
      <c r="CI629" s="6"/>
      <c r="CJ629" s="5"/>
      <c r="CK629" s="25"/>
      <c r="CL629" s="5"/>
      <c r="DN629" s="14"/>
      <c r="DO629" s="14"/>
      <c r="DP629" s="5"/>
      <c r="DQ629" s="25"/>
      <c r="DR629" s="25"/>
      <c r="DS629" s="96"/>
      <c r="DT629" s="83"/>
      <c r="DU629" s="14"/>
      <c r="DX629" s="83"/>
      <c r="DY629" s="83"/>
      <c r="DZ629" s="83"/>
      <c r="EA629" s="83"/>
      <c r="EJ629" s="54"/>
      <c r="EK629" s="22"/>
      <c r="EL629" s="24"/>
      <c r="EP629" s="23"/>
      <c r="EQ629" s="24"/>
      <c r="ER629" s="22"/>
      <c r="ES629" s="24"/>
      <c r="ET629" s="24"/>
      <c r="EU629" s="23"/>
      <c r="EV629" s="26"/>
      <c r="EX629" s="6"/>
      <c r="EY629" s="24"/>
      <c r="EZ629" s="109"/>
      <c r="FA629" s="66"/>
      <c r="FB629" s="5"/>
      <c r="FC629" s="68"/>
      <c r="FD629" s="67"/>
      <c r="FE629" s="67"/>
      <c r="FF629" s="64"/>
      <c r="FG629" s="5"/>
      <c r="FH629" s="69"/>
      <c r="FI629" s="6"/>
      <c r="FJ629" s="5"/>
      <c r="FK629" s="25"/>
      <c r="FL629" s="5"/>
    </row>
    <row r="630" spans="40:168">
      <c r="AN630" s="14"/>
      <c r="AO630" s="14"/>
      <c r="AP630" s="5"/>
      <c r="AQ630" s="25"/>
      <c r="AR630" s="25"/>
      <c r="AS630" s="96"/>
      <c r="AT630" s="83"/>
      <c r="AU630" s="14"/>
      <c r="AX630" s="83"/>
      <c r="AY630" s="83"/>
      <c r="AZ630" s="83"/>
      <c r="BA630" s="83"/>
      <c r="BJ630" s="54"/>
      <c r="BK630" s="22"/>
      <c r="BL630" s="24"/>
      <c r="BP630" s="23"/>
      <c r="BQ630" s="24"/>
      <c r="BR630" s="22"/>
      <c r="BS630" s="24"/>
      <c r="BT630" s="24"/>
      <c r="BU630" s="23"/>
      <c r="BV630" s="26"/>
      <c r="BX630" s="6"/>
      <c r="BY630" s="24"/>
      <c r="BZ630" s="109"/>
      <c r="CA630" s="66"/>
      <c r="CB630" s="5"/>
      <c r="CC630" s="68"/>
      <c r="CD630" s="67"/>
      <c r="CE630" s="67"/>
      <c r="CF630" s="64"/>
      <c r="CG630" s="5"/>
      <c r="CH630" s="69"/>
      <c r="CI630" s="6"/>
      <c r="CJ630" s="5"/>
      <c r="CK630" s="25"/>
      <c r="CL630" s="5"/>
      <c r="DN630" s="14"/>
      <c r="DO630" s="14"/>
      <c r="DP630" s="5"/>
      <c r="DQ630" s="25"/>
      <c r="DR630" s="25"/>
      <c r="DS630" s="96"/>
      <c r="DT630" s="83"/>
      <c r="DU630" s="14"/>
      <c r="DX630" s="83"/>
      <c r="DY630" s="83"/>
      <c r="DZ630" s="83"/>
      <c r="EA630" s="83"/>
      <c r="EJ630" s="54"/>
      <c r="EK630" s="22"/>
      <c r="EL630" s="24"/>
      <c r="EP630" s="23"/>
      <c r="EQ630" s="24"/>
      <c r="ER630" s="22"/>
      <c r="ES630" s="24"/>
      <c r="ET630" s="24"/>
      <c r="EU630" s="23"/>
      <c r="EV630" s="26"/>
      <c r="EX630" s="6"/>
      <c r="EY630" s="24"/>
      <c r="EZ630" s="109"/>
      <c r="FA630" s="66"/>
      <c r="FB630" s="5"/>
      <c r="FC630" s="68"/>
      <c r="FD630" s="67"/>
      <c r="FE630" s="67"/>
      <c r="FF630" s="64"/>
      <c r="FG630" s="5"/>
      <c r="FH630" s="69"/>
      <c r="FI630" s="6"/>
      <c r="FJ630" s="5"/>
      <c r="FK630" s="25"/>
      <c r="FL630" s="5"/>
    </row>
    <row r="631" spans="40:168">
      <c r="AN631" s="14"/>
      <c r="AO631" s="14"/>
      <c r="AP631" s="5"/>
      <c r="AQ631" s="25"/>
      <c r="AR631" s="25"/>
      <c r="AS631" s="96"/>
      <c r="AT631" s="83"/>
      <c r="AU631" s="14"/>
      <c r="AX631" s="83"/>
      <c r="AY631" s="83"/>
      <c r="AZ631" s="83"/>
      <c r="BA631" s="83"/>
      <c r="BJ631" s="54"/>
      <c r="BK631" s="22"/>
      <c r="BL631" s="24"/>
      <c r="BP631" s="23"/>
      <c r="BQ631" s="24"/>
      <c r="BR631" s="22"/>
      <c r="BS631" s="24"/>
      <c r="BT631" s="24"/>
      <c r="BU631" s="23"/>
      <c r="BV631" s="26"/>
      <c r="BX631" s="6"/>
      <c r="BY631" s="24"/>
      <c r="BZ631" s="109"/>
      <c r="CA631" s="66"/>
      <c r="CB631" s="5"/>
      <c r="CC631" s="68"/>
      <c r="CD631" s="67"/>
      <c r="CE631" s="67"/>
      <c r="CF631" s="64"/>
      <c r="CG631" s="5"/>
      <c r="CH631" s="69"/>
      <c r="CI631" s="6"/>
      <c r="CJ631" s="5"/>
      <c r="CK631" s="25"/>
      <c r="CL631" s="5"/>
      <c r="DN631" s="14"/>
      <c r="DO631" s="14"/>
      <c r="DP631" s="5"/>
      <c r="DQ631" s="25"/>
      <c r="DR631" s="25"/>
      <c r="DS631" s="96"/>
      <c r="DT631" s="83"/>
      <c r="DU631" s="14"/>
      <c r="DX631" s="83"/>
      <c r="DY631" s="83"/>
      <c r="DZ631" s="83"/>
      <c r="EA631" s="83"/>
      <c r="EJ631" s="54"/>
      <c r="EK631" s="22"/>
      <c r="EL631" s="24"/>
      <c r="EP631" s="23"/>
      <c r="EQ631" s="24"/>
      <c r="ER631" s="22"/>
      <c r="ES631" s="24"/>
      <c r="ET631" s="24"/>
      <c r="EU631" s="23"/>
      <c r="EV631" s="26"/>
      <c r="EX631" s="6"/>
      <c r="EY631" s="24"/>
      <c r="EZ631" s="109"/>
      <c r="FA631" s="66"/>
      <c r="FB631" s="5"/>
      <c r="FC631" s="68"/>
      <c r="FD631" s="67"/>
      <c r="FE631" s="67"/>
      <c r="FF631" s="64"/>
      <c r="FG631" s="5"/>
      <c r="FH631" s="69"/>
      <c r="FI631" s="6"/>
      <c r="FJ631" s="5"/>
      <c r="FK631" s="25"/>
      <c r="FL631" s="5"/>
    </row>
    <row r="632" spans="40:168">
      <c r="AN632" s="14"/>
      <c r="AO632" s="14"/>
      <c r="AP632" s="5"/>
      <c r="AQ632" s="25"/>
      <c r="AR632" s="25"/>
      <c r="AS632" s="96"/>
      <c r="AT632" s="83"/>
      <c r="AU632" s="14"/>
      <c r="AX632" s="83"/>
      <c r="AY632" s="83"/>
      <c r="AZ632" s="83"/>
      <c r="BA632" s="83"/>
      <c r="BJ632" s="54"/>
      <c r="BK632" s="22"/>
      <c r="BL632" s="24"/>
      <c r="BP632" s="23"/>
      <c r="BQ632" s="24"/>
      <c r="BR632" s="22"/>
      <c r="BS632" s="24"/>
      <c r="BT632" s="24"/>
      <c r="BU632" s="23"/>
      <c r="BV632" s="26"/>
      <c r="BX632" s="6"/>
      <c r="BY632" s="24"/>
      <c r="BZ632" s="109"/>
      <c r="CA632" s="66"/>
      <c r="CB632" s="5"/>
      <c r="CC632" s="68"/>
      <c r="CD632" s="67"/>
      <c r="CE632" s="67"/>
      <c r="CF632" s="64"/>
      <c r="CG632" s="5"/>
      <c r="CH632" s="69"/>
      <c r="CI632" s="6"/>
      <c r="CJ632" s="5"/>
      <c r="CK632" s="25"/>
      <c r="CL632" s="5"/>
      <c r="DN632" s="14"/>
      <c r="DO632" s="14"/>
      <c r="DP632" s="5"/>
      <c r="DQ632" s="25"/>
      <c r="DR632" s="25"/>
      <c r="DS632" s="96"/>
      <c r="DT632" s="83"/>
      <c r="DU632" s="14"/>
      <c r="DX632" s="83"/>
      <c r="DY632" s="83"/>
      <c r="DZ632" s="83"/>
      <c r="EA632" s="83"/>
      <c r="EJ632" s="54"/>
      <c r="EK632" s="22"/>
      <c r="EL632" s="24"/>
      <c r="EP632" s="23"/>
      <c r="EQ632" s="24"/>
      <c r="ER632" s="22"/>
      <c r="ES632" s="24"/>
      <c r="ET632" s="24"/>
      <c r="EU632" s="23"/>
      <c r="EV632" s="26"/>
      <c r="EX632" s="6"/>
      <c r="EY632" s="24"/>
      <c r="EZ632" s="109"/>
      <c r="FA632" s="66"/>
      <c r="FB632" s="5"/>
      <c r="FC632" s="68"/>
      <c r="FD632" s="67"/>
      <c r="FE632" s="67"/>
      <c r="FF632" s="64"/>
      <c r="FG632" s="5"/>
      <c r="FH632" s="69"/>
      <c r="FI632" s="6"/>
      <c r="FJ632" s="5"/>
      <c r="FK632" s="25"/>
      <c r="FL632" s="5"/>
    </row>
    <row r="633" spans="40:168">
      <c r="AN633" s="14"/>
      <c r="AO633" s="14"/>
      <c r="AP633" s="5"/>
      <c r="AQ633" s="25"/>
      <c r="AR633" s="25"/>
      <c r="AS633" s="96"/>
      <c r="AT633" s="83"/>
      <c r="AU633" s="14"/>
      <c r="AX633" s="83"/>
      <c r="AY633" s="83"/>
      <c r="AZ633" s="83"/>
      <c r="BA633" s="83"/>
      <c r="BJ633" s="54"/>
      <c r="BK633" s="22"/>
      <c r="BL633" s="24"/>
      <c r="BP633" s="23"/>
      <c r="BQ633" s="24"/>
      <c r="BR633" s="22"/>
      <c r="BS633" s="24"/>
      <c r="BT633" s="24"/>
      <c r="BU633" s="23"/>
      <c r="BV633" s="26"/>
      <c r="BX633" s="6"/>
      <c r="BY633" s="24"/>
      <c r="BZ633" s="109"/>
      <c r="CA633" s="66"/>
      <c r="CB633" s="5"/>
      <c r="CC633" s="68"/>
      <c r="CD633" s="67"/>
      <c r="CE633" s="67"/>
      <c r="CF633" s="64"/>
      <c r="CG633" s="5"/>
      <c r="CH633" s="69"/>
      <c r="CI633" s="6"/>
      <c r="CJ633" s="5"/>
      <c r="CK633" s="25"/>
      <c r="CL633" s="5"/>
      <c r="DN633" s="14"/>
      <c r="DO633" s="14"/>
      <c r="DP633" s="5"/>
      <c r="DQ633" s="25"/>
      <c r="DR633" s="25"/>
      <c r="DS633" s="96"/>
      <c r="DT633" s="83"/>
      <c r="DU633" s="14"/>
      <c r="DX633" s="83"/>
      <c r="DY633" s="83"/>
      <c r="DZ633" s="83"/>
      <c r="EA633" s="83"/>
      <c r="EJ633" s="54"/>
      <c r="EK633" s="22"/>
      <c r="EL633" s="24"/>
      <c r="EP633" s="23"/>
      <c r="EQ633" s="24"/>
      <c r="ER633" s="22"/>
      <c r="ES633" s="24"/>
      <c r="ET633" s="24"/>
      <c r="EU633" s="23"/>
      <c r="EV633" s="26"/>
      <c r="EX633" s="6"/>
      <c r="EY633" s="24"/>
      <c r="EZ633" s="109"/>
      <c r="FA633" s="66"/>
      <c r="FB633" s="5"/>
      <c r="FC633" s="68"/>
      <c r="FD633" s="67"/>
      <c r="FE633" s="67"/>
      <c r="FF633" s="64"/>
      <c r="FG633" s="5"/>
      <c r="FH633" s="69"/>
      <c r="FI633" s="6"/>
      <c r="FJ633" s="5"/>
      <c r="FK633" s="25"/>
      <c r="FL633" s="5"/>
    </row>
    <row r="634" spans="40:168">
      <c r="AN634" s="14"/>
      <c r="AO634" s="14"/>
      <c r="AP634" s="5"/>
      <c r="AQ634" s="25"/>
      <c r="AR634" s="25"/>
      <c r="AS634" s="96"/>
      <c r="AT634" s="83"/>
      <c r="AU634" s="14"/>
      <c r="AX634" s="83"/>
      <c r="AY634" s="83"/>
      <c r="AZ634" s="83"/>
      <c r="BA634" s="83"/>
      <c r="BJ634" s="54"/>
      <c r="BK634" s="22"/>
      <c r="BL634" s="24"/>
      <c r="BP634" s="23"/>
      <c r="BQ634" s="24"/>
      <c r="BR634" s="22"/>
      <c r="BS634" s="24"/>
      <c r="BT634" s="24"/>
      <c r="BU634" s="23"/>
      <c r="BV634" s="26"/>
      <c r="BX634" s="6"/>
      <c r="BY634" s="24"/>
      <c r="BZ634" s="109"/>
      <c r="CA634" s="66"/>
      <c r="CB634" s="5"/>
      <c r="CC634" s="68"/>
      <c r="CD634" s="67"/>
      <c r="CE634" s="67"/>
      <c r="CF634" s="64"/>
      <c r="CG634" s="5"/>
      <c r="CH634" s="69"/>
      <c r="CI634" s="6"/>
      <c r="CJ634" s="5"/>
      <c r="CK634" s="25"/>
      <c r="CL634" s="5"/>
      <c r="DN634" s="14"/>
      <c r="DO634" s="14"/>
      <c r="DP634" s="5"/>
      <c r="DQ634" s="25"/>
      <c r="DR634" s="25"/>
      <c r="DS634" s="96"/>
      <c r="DT634" s="83"/>
      <c r="DU634" s="14"/>
      <c r="DX634" s="83"/>
      <c r="DY634" s="83"/>
      <c r="DZ634" s="83"/>
      <c r="EA634" s="83"/>
      <c r="EJ634" s="54"/>
      <c r="EK634" s="22"/>
      <c r="EL634" s="24"/>
      <c r="EP634" s="23"/>
      <c r="EQ634" s="24"/>
      <c r="ER634" s="22"/>
      <c r="ES634" s="24"/>
      <c r="ET634" s="24"/>
      <c r="EU634" s="23"/>
      <c r="EV634" s="26"/>
      <c r="EX634" s="6"/>
      <c r="EY634" s="24"/>
      <c r="EZ634" s="109"/>
      <c r="FA634" s="66"/>
      <c r="FB634" s="5"/>
      <c r="FC634" s="68"/>
      <c r="FD634" s="67"/>
      <c r="FE634" s="67"/>
      <c r="FF634" s="64"/>
      <c r="FG634" s="5"/>
      <c r="FH634" s="69"/>
      <c r="FI634" s="6"/>
      <c r="FJ634" s="5"/>
      <c r="FK634" s="25"/>
      <c r="FL634" s="5"/>
    </row>
    <row r="635" spans="40:168">
      <c r="AN635" s="14"/>
      <c r="AO635" s="14"/>
      <c r="AP635" s="5"/>
      <c r="AQ635" s="25"/>
      <c r="AR635" s="25"/>
      <c r="AS635" s="96"/>
      <c r="AT635" s="83"/>
      <c r="AU635" s="14"/>
      <c r="AX635" s="83"/>
      <c r="AY635" s="83"/>
      <c r="AZ635" s="83"/>
      <c r="BA635" s="83"/>
      <c r="BJ635" s="54"/>
      <c r="BK635" s="22"/>
      <c r="BL635" s="24"/>
      <c r="BP635" s="23"/>
      <c r="BQ635" s="24"/>
      <c r="BR635" s="22"/>
      <c r="BS635" s="24"/>
      <c r="BT635" s="24"/>
      <c r="BU635" s="23"/>
      <c r="BV635" s="26"/>
      <c r="BX635" s="6"/>
      <c r="BY635" s="24"/>
      <c r="BZ635" s="109"/>
      <c r="CA635" s="66"/>
      <c r="CB635" s="5"/>
      <c r="CC635" s="68"/>
      <c r="CD635" s="67"/>
      <c r="CE635" s="67"/>
      <c r="CF635" s="64"/>
      <c r="CG635" s="5"/>
      <c r="CH635" s="69"/>
      <c r="CI635" s="6"/>
      <c r="CJ635" s="5"/>
      <c r="CK635" s="25"/>
      <c r="CL635" s="5"/>
      <c r="DN635" s="14"/>
      <c r="DO635" s="14"/>
      <c r="DP635" s="5"/>
      <c r="DQ635" s="25"/>
      <c r="DR635" s="25"/>
      <c r="DS635" s="96"/>
      <c r="DT635" s="83"/>
      <c r="DU635" s="14"/>
      <c r="DX635" s="83"/>
      <c r="DY635" s="83"/>
      <c r="DZ635" s="83"/>
      <c r="EA635" s="83"/>
      <c r="EJ635" s="54"/>
      <c r="EK635" s="22"/>
      <c r="EL635" s="24"/>
      <c r="EP635" s="23"/>
      <c r="EQ635" s="24"/>
      <c r="ER635" s="22"/>
      <c r="ES635" s="24"/>
      <c r="ET635" s="24"/>
      <c r="EU635" s="23"/>
      <c r="EV635" s="26"/>
      <c r="EX635" s="6"/>
      <c r="EY635" s="24"/>
      <c r="EZ635" s="109"/>
      <c r="FA635" s="66"/>
      <c r="FB635" s="5"/>
      <c r="FC635" s="68"/>
      <c r="FD635" s="67"/>
      <c r="FE635" s="67"/>
      <c r="FF635" s="64"/>
      <c r="FG635" s="5"/>
      <c r="FH635" s="69"/>
      <c r="FI635" s="6"/>
      <c r="FJ635" s="5"/>
      <c r="FK635" s="25"/>
      <c r="FL635" s="5"/>
    </row>
    <row r="636" spans="40:168">
      <c r="AN636" s="14"/>
      <c r="AO636" s="14"/>
      <c r="AP636" s="5"/>
      <c r="AQ636" s="25"/>
      <c r="AR636" s="25"/>
      <c r="AS636" s="96"/>
      <c r="AT636" s="83"/>
      <c r="AU636" s="14"/>
      <c r="AX636" s="83"/>
      <c r="AY636" s="83"/>
      <c r="AZ636" s="83"/>
      <c r="BA636" s="83"/>
      <c r="BJ636" s="54"/>
      <c r="BK636" s="22"/>
      <c r="BL636" s="24"/>
      <c r="BP636" s="23"/>
      <c r="BQ636" s="24"/>
      <c r="BR636" s="22"/>
      <c r="BS636" s="24"/>
      <c r="BT636" s="24"/>
      <c r="BU636" s="23"/>
      <c r="BV636" s="26"/>
      <c r="BX636" s="6"/>
      <c r="BY636" s="24"/>
      <c r="BZ636" s="109"/>
      <c r="CA636" s="66"/>
      <c r="CB636" s="5"/>
      <c r="CC636" s="68"/>
      <c r="CD636" s="67"/>
      <c r="CE636" s="67"/>
      <c r="CF636" s="64"/>
      <c r="CG636" s="5"/>
      <c r="CH636" s="69"/>
      <c r="CI636" s="6"/>
      <c r="CJ636" s="5"/>
      <c r="CK636" s="25"/>
      <c r="CL636" s="5"/>
      <c r="DN636" s="14"/>
      <c r="DO636" s="14"/>
      <c r="DP636" s="5"/>
      <c r="DQ636" s="25"/>
      <c r="DR636" s="25"/>
      <c r="DS636" s="96"/>
      <c r="DT636" s="83"/>
      <c r="DU636" s="14"/>
      <c r="DX636" s="83"/>
      <c r="DY636" s="83"/>
      <c r="DZ636" s="83"/>
      <c r="EA636" s="83"/>
      <c r="EJ636" s="54"/>
      <c r="EK636" s="22"/>
      <c r="EL636" s="24"/>
      <c r="EP636" s="23"/>
      <c r="EQ636" s="24"/>
      <c r="ER636" s="22"/>
      <c r="ES636" s="24"/>
      <c r="ET636" s="24"/>
      <c r="EU636" s="23"/>
      <c r="EV636" s="26"/>
      <c r="EX636" s="6"/>
      <c r="EY636" s="24"/>
      <c r="EZ636" s="109"/>
      <c r="FA636" s="66"/>
      <c r="FB636" s="5"/>
      <c r="FC636" s="68"/>
      <c r="FD636" s="67"/>
      <c r="FE636" s="67"/>
      <c r="FF636" s="64"/>
      <c r="FG636" s="5"/>
      <c r="FH636" s="69"/>
      <c r="FI636" s="6"/>
      <c r="FJ636" s="5"/>
      <c r="FK636" s="25"/>
      <c r="FL636" s="5"/>
    </row>
    <row r="637" spans="40:168">
      <c r="AN637" s="14"/>
      <c r="AO637" s="14"/>
      <c r="AP637" s="5"/>
      <c r="AQ637" s="25"/>
      <c r="AR637" s="25"/>
      <c r="AS637" s="96"/>
      <c r="AT637" s="83"/>
      <c r="AU637" s="14"/>
      <c r="AX637" s="83"/>
      <c r="AY637" s="83"/>
      <c r="AZ637" s="83"/>
      <c r="BA637" s="83"/>
      <c r="BJ637" s="54"/>
      <c r="BK637" s="22"/>
      <c r="BL637" s="24"/>
      <c r="BP637" s="23"/>
      <c r="BQ637" s="24"/>
      <c r="BR637" s="22"/>
      <c r="BS637" s="24"/>
      <c r="BT637" s="24"/>
      <c r="BU637" s="23"/>
      <c r="BV637" s="26"/>
      <c r="BX637" s="6"/>
      <c r="BY637" s="24"/>
      <c r="BZ637" s="109"/>
      <c r="CA637" s="66"/>
      <c r="CB637" s="5"/>
      <c r="CC637" s="68"/>
      <c r="CD637" s="67"/>
      <c r="CE637" s="67"/>
      <c r="CF637" s="64"/>
      <c r="CG637" s="5"/>
      <c r="CH637" s="69"/>
      <c r="CI637" s="6"/>
      <c r="CJ637" s="5"/>
      <c r="CK637" s="25"/>
      <c r="CL637" s="5"/>
      <c r="DN637" s="14"/>
      <c r="DO637" s="14"/>
      <c r="DP637" s="5"/>
      <c r="DQ637" s="25"/>
      <c r="DR637" s="25"/>
      <c r="DS637" s="96"/>
      <c r="DT637" s="83"/>
      <c r="DU637" s="14"/>
      <c r="DX637" s="83"/>
      <c r="DY637" s="83"/>
      <c r="DZ637" s="83"/>
      <c r="EA637" s="83"/>
      <c r="EJ637" s="54"/>
      <c r="EK637" s="22"/>
      <c r="EL637" s="24"/>
      <c r="EP637" s="23"/>
      <c r="EQ637" s="24"/>
      <c r="ER637" s="22"/>
      <c r="ES637" s="24"/>
      <c r="ET637" s="24"/>
      <c r="EU637" s="23"/>
      <c r="EV637" s="26"/>
      <c r="EX637" s="6"/>
      <c r="EY637" s="24"/>
      <c r="EZ637" s="109"/>
      <c r="FA637" s="66"/>
      <c r="FB637" s="5"/>
      <c r="FC637" s="68"/>
      <c r="FD637" s="67"/>
      <c r="FE637" s="67"/>
      <c r="FF637" s="64"/>
      <c r="FG637" s="5"/>
      <c r="FH637" s="69"/>
      <c r="FI637" s="6"/>
      <c r="FJ637" s="5"/>
      <c r="FK637" s="25"/>
      <c r="FL637" s="5"/>
    </row>
    <row r="638" spans="40:168">
      <c r="AN638" s="14"/>
      <c r="AO638" s="14"/>
      <c r="AP638" s="5"/>
      <c r="AQ638" s="25"/>
      <c r="AR638" s="25"/>
      <c r="AS638" s="96"/>
      <c r="AT638" s="83"/>
      <c r="AU638" s="14"/>
      <c r="AX638" s="83"/>
      <c r="AY638" s="83"/>
      <c r="AZ638" s="83"/>
      <c r="BA638" s="83"/>
      <c r="BJ638" s="54"/>
      <c r="BK638" s="22"/>
      <c r="BL638" s="24"/>
      <c r="BP638" s="23"/>
      <c r="BQ638" s="24"/>
      <c r="BR638" s="22"/>
      <c r="BS638" s="24"/>
      <c r="BT638" s="24"/>
      <c r="BU638" s="23"/>
      <c r="BV638" s="26"/>
      <c r="BX638" s="6"/>
      <c r="BY638" s="24"/>
      <c r="BZ638" s="109"/>
      <c r="CA638" s="66"/>
      <c r="CB638" s="5"/>
      <c r="CC638" s="68"/>
      <c r="CD638" s="67"/>
      <c r="CE638" s="67"/>
      <c r="CF638" s="64"/>
      <c r="CG638" s="5"/>
      <c r="CH638" s="69"/>
      <c r="CI638" s="6"/>
      <c r="CJ638" s="5"/>
      <c r="CK638" s="25"/>
      <c r="CL638" s="5"/>
      <c r="DN638" s="14"/>
      <c r="DO638" s="14"/>
      <c r="DP638" s="5"/>
      <c r="DQ638" s="25"/>
      <c r="DR638" s="25"/>
      <c r="DS638" s="96"/>
      <c r="DT638" s="83"/>
      <c r="DU638" s="14"/>
      <c r="DX638" s="83"/>
      <c r="DY638" s="83"/>
      <c r="DZ638" s="83"/>
      <c r="EA638" s="83"/>
      <c r="EJ638" s="54"/>
      <c r="EK638" s="22"/>
      <c r="EL638" s="24"/>
      <c r="EP638" s="23"/>
      <c r="EQ638" s="24"/>
      <c r="ER638" s="22"/>
      <c r="ES638" s="24"/>
      <c r="ET638" s="24"/>
      <c r="EU638" s="23"/>
      <c r="EV638" s="26"/>
      <c r="EX638" s="6"/>
      <c r="EY638" s="24"/>
      <c r="EZ638" s="109"/>
      <c r="FA638" s="66"/>
      <c r="FB638" s="5"/>
      <c r="FC638" s="68"/>
      <c r="FD638" s="67"/>
      <c r="FE638" s="67"/>
      <c r="FF638" s="64"/>
      <c r="FG638" s="5"/>
      <c r="FH638" s="69"/>
      <c r="FI638" s="6"/>
      <c r="FJ638" s="5"/>
      <c r="FK638" s="25"/>
      <c r="FL638" s="5"/>
    </row>
    <row r="639" spans="40:168">
      <c r="AN639" s="14"/>
      <c r="AO639" s="14"/>
      <c r="AP639" s="5"/>
      <c r="AQ639" s="25"/>
      <c r="AR639" s="25"/>
      <c r="AS639" s="96"/>
      <c r="AT639" s="83"/>
      <c r="AU639" s="14"/>
      <c r="AX639" s="83"/>
      <c r="AY639" s="83"/>
      <c r="AZ639" s="83"/>
      <c r="BA639" s="83"/>
      <c r="BJ639" s="54"/>
      <c r="BK639" s="22"/>
      <c r="BL639" s="24"/>
      <c r="BP639" s="23"/>
      <c r="BQ639" s="24"/>
      <c r="BR639" s="22"/>
      <c r="BS639" s="24"/>
      <c r="BT639" s="24"/>
      <c r="BU639" s="23"/>
      <c r="BV639" s="26"/>
      <c r="BX639" s="6"/>
      <c r="BY639" s="24"/>
      <c r="BZ639" s="109"/>
      <c r="CA639" s="66"/>
      <c r="CB639" s="5"/>
      <c r="CC639" s="68"/>
      <c r="CD639" s="67"/>
      <c r="CE639" s="67"/>
      <c r="CF639" s="64"/>
      <c r="CG639" s="5"/>
      <c r="CH639" s="69"/>
      <c r="CI639" s="6"/>
      <c r="CJ639" s="5"/>
      <c r="CK639" s="25"/>
      <c r="CL639" s="5"/>
      <c r="DN639" s="14"/>
      <c r="DO639" s="14"/>
      <c r="DP639" s="5"/>
      <c r="DQ639" s="25"/>
      <c r="DR639" s="25"/>
      <c r="DS639" s="96"/>
      <c r="DT639" s="83"/>
      <c r="DU639" s="14"/>
      <c r="DX639" s="83"/>
      <c r="DY639" s="83"/>
      <c r="DZ639" s="83"/>
      <c r="EA639" s="83"/>
      <c r="EJ639" s="54"/>
      <c r="EK639" s="22"/>
      <c r="EL639" s="24"/>
      <c r="EP639" s="23"/>
      <c r="EQ639" s="24"/>
      <c r="ER639" s="22"/>
      <c r="ES639" s="24"/>
      <c r="ET639" s="24"/>
      <c r="EU639" s="23"/>
      <c r="EV639" s="26"/>
      <c r="EX639" s="6"/>
      <c r="EY639" s="24"/>
      <c r="EZ639" s="109"/>
      <c r="FA639" s="66"/>
      <c r="FB639" s="5"/>
      <c r="FC639" s="68"/>
      <c r="FD639" s="67"/>
      <c r="FE639" s="67"/>
      <c r="FF639" s="64"/>
      <c r="FG639" s="5"/>
      <c r="FH639" s="69"/>
      <c r="FI639" s="6"/>
      <c r="FJ639" s="5"/>
      <c r="FK639" s="25"/>
      <c r="FL639" s="5"/>
    </row>
    <row r="640" spans="40:168">
      <c r="AN640" s="14"/>
      <c r="AO640" s="14"/>
      <c r="AP640" s="5"/>
      <c r="AQ640" s="25"/>
      <c r="AR640" s="25"/>
      <c r="AS640" s="96"/>
      <c r="AT640" s="83"/>
      <c r="AU640" s="14"/>
      <c r="AX640" s="83"/>
      <c r="AY640" s="83"/>
      <c r="AZ640" s="83"/>
      <c r="BA640" s="83"/>
      <c r="BJ640" s="54"/>
      <c r="BK640" s="22"/>
      <c r="BL640" s="24"/>
      <c r="BP640" s="23"/>
      <c r="BQ640" s="24"/>
      <c r="BR640" s="22"/>
      <c r="BS640" s="24"/>
      <c r="BT640" s="24"/>
      <c r="BU640" s="23"/>
      <c r="BV640" s="26"/>
      <c r="BX640" s="6"/>
      <c r="BY640" s="24"/>
      <c r="BZ640" s="109"/>
      <c r="CA640" s="66"/>
      <c r="CB640" s="5"/>
      <c r="CC640" s="68"/>
      <c r="CD640" s="67"/>
      <c r="CE640" s="67"/>
      <c r="CF640" s="64"/>
      <c r="CG640" s="5"/>
      <c r="CH640" s="69"/>
      <c r="CI640" s="6"/>
      <c r="CJ640" s="5"/>
      <c r="CK640" s="25"/>
      <c r="CL640" s="5"/>
      <c r="DN640" s="14"/>
      <c r="DO640" s="14"/>
      <c r="DP640" s="5"/>
      <c r="DQ640" s="25"/>
      <c r="DR640" s="25"/>
      <c r="DS640" s="96"/>
      <c r="DT640" s="83"/>
      <c r="DU640" s="14"/>
      <c r="DX640" s="83"/>
      <c r="DY640" s="83"/>
      <c r="DZ640" s="83"/>
      <c r="EA640" s="83"/>
      <c r="EJ640" s="54"/>
      <c r="EK640" s="22"/>
      <c r="EL640" s="24"/>
      <c r="EP640" s="23"/>
      <c r="EQ640" s="24"/>
      <c r="ER640" s="22"/>
      <c r="ES640" s="24"/>
      <c r="ET640" s="24"/>
      <c r="EU640" s="23"/>
      <c r="EV640" s="26"/>
      <c r="EX640" s="6"/>
      <c r="EY640" s="24"/>
      <c r="EZ640" s="109"/>
      <c r="FA640" s="66"/>
      <c r="FB640" s="5"/>
      <c r="FC640" s="68"/>
      <c r="FD640" s="67"/>
      <c r="FE640" s="67"/>
      <c r="FF640" s="64"/>
      <c r="FG640" s="5"/>
      <c r="FH640" s="69"/>
      <c r="FI640" s="6"/>
      <c r="FJ640" s="5"/>
      <c r="FK640" s="25"/>
      <c r="FL640" s="5"/>
    </row>
    <row r="641" spans="40:168">
      <c r="AN641" s="14"/>
      <c r="AO641" s="14"/>
      <c r="AP641" s="5"/>
      <c r="AQ641" s="25"/>
      <c r="AR641" s="25"/>
      <c r="AS641" s="96"/>
      <c r="AT641" s="83"/>
      <c r="AU641" s="14"/>
      <c r="AX641" s="83"/>
      <c r="AY641" s="83"/>
      <c r="AZ641" s="83"/>
      <c r="BA641" s="83"/>
      <c r="BJ641" s="54"/>
      <c r="BK641" s="22"/>
      <c r="BL641" s="24"/>
      <c r="BP641" s="23"/>
      <c r="BQ641" s="24"/>
      <c r="BR641" s="22"/>
      <c r="BS641" s="24"/>
      <c r="BT641" s="24"/>
      <c r="BU641" s="23"/>
      <c r="BV641" s="26"/>
      <c r="BX641" s="6"/>
      <c r="BY641" s="24"/>
      <c r="BZ641" s="109"/>
      <c r="CA641" s="66"/>
      <c r="CB641" s="5"/>
      <c r="CC641" s="68"/>
      <c r="CD641" s="67"/>
      <c r="CE641" s="67"/>
      <c r="CF641" s="64"/>
      <c r="CG641" s="5"/>
      <c r="CH641" s="69"/>
      <c r="CI641" s="6"/>
      <c r="CJ641" s="5"/>
      <c r="CK641" s="25"/>
      <c r="CL641" s="5"/>
      <c r="DN641" s="14"/>
      <c r="DO641" s="14"/>
      <c r="DP641" s="5"/>
      <c r="DQ641" s="25"/>
      <c r="DR641" s="25"/>
      <c r="DS641" s="96"/>
      <c r="DT641" s="83"/>
      <c r="DU641" s="14"/>
      <c r="DX641" s="83"/>
      <c r="DY641" s="83"/>
      <c r="DZ641" s="83"/>
      <c r="EA641" s="83"/>
      <c r="EJ641" s="54"/>
      <c r="EK641" s="22"/>
      <c r="EL641" s="24"/>
      <c r="EP641" s="23"/>
      <c r="EQ641" s="24"/>
      <c r="ER641" s="22"/>
      <c r="ES641" s="24"/>
      <c r="ET641" s="24"/>
      <c r="EU641" s="23"/>
      <c r="EV641" s="26"/>
      <c r="EX641" s="6"/>
      <c r="EY641" s="24"/>
      <c r="EZ641" s="109"/>
      <c r="FA641" s="66"/>
      <c r="FB641" s="5"/>
      <c r="FC641" s="68"/>
      <c r="FD641" s="67"/>
      <c r="FE641" s="67"/>
      <c r="FF641" s="64"/>
      <c r="FG641" s="5"/>
      <c r="FH641" s="69"/>
      <c r="FI641" s="6"/>
      <c r="FJ641" s="5"/>
      <c r="FK641" s="25"/>
      <c r="FL641" s="5"/>
    </row>
    <row r="642" spans="40:168">
      <c r="AN642" s="14"/>
      <c r="AO642" s="14"/>
      <c r="AP642" s="5"/>
      <c r="AQ642" s="25"/>
      <c r="AR642" s="25"/>
      <c r="AS642" s="96"/>
      <c r="AT642" s="83"/>
      <c r="AU642" s="14"/>
      <c r="AX642" s="83"/>
      <c r="AY642" s="83"/>
      <c r="AZ642" s="83"/>
      <c r="BA642" s="83"/>
      <c r="BJ642" s="54"/>
      <c r="BK642" s="22"/>
      <c r="BL642" s="24"/>
      <c r="BP642" s="23"/>
      <c r="BQ642" s="24"/>
      <c r="BR642" s="22"/>
      <c r="BS642" s="24"/>
      <c r="BT642" s="24"/>
      <c r="BU642" s="23"/>
      <c r="BV642" s="26"/>
      <c r="BX642" s="6"/>
      <c r="BY642" s="24"/>
      <c r="BZ642" s="109"/>
      <c r="CA642" s="66"/>
      <c r="CB642" s="5"/>
      <c r="CC642" s="68"/>
      <c r="CD642" s="67"/>
      <c r="CE642" s="67"/>
      <c r="CF642" s="64"/>
      <c r="CG642" s="5"/>
      <c r="CH642" s="69"/>
      <c r="CI642" s="6"/>
      <c r="CJ642" s="5"/>
      <c r="CK642" s="25"/>
      <c r="CL642" s="5"/>
      <c r="DN642" s="14"/>
      <c r="DO642" s="14"/>
      <c r="DP642" s="5"/>
      <c r="DQ642" s="25"/>
      <c r="DR642" s="25"/>
      <c r="DS642" s="96"/>
      <c r="DT642" s="83"/>
      <c r="DU642" s="14"/>
      <c r="DX642" s="83"/>
      <c r="DY642" s="83"/>
      <c r="DZ642" s="83"/>
      <c r="EA642" s="83"/>
      <c r="EJ642" s="54"/>
      <c r="EK642" s="22"/>
      <c r="EL642" s="24"/>
      <c r="EP642" s="23"/>
      <c r="EQ642" s="24"/>
      <c r="ER642" s="22"/>
      <c r="ES642" s="24"/>
      <c r="ET642" s="24"/>
      <c r="EU642" s="23"/>
      <c r="EV642" s="26"/>
      <c r="EX642" s="6"/>
      <c r="EY642" s="24"/>
      <c r="EZ642" s="109"/>
      <c r="FA642" s="66"/>
      <c r="FB642" s="5"/>
      <c r="FC642" s="68"/>
      <c r="FD642" s="67"/>
      <c r="FE642" s="67"/>
      <c r="FF642" s="64"/>
      <c r="FG642" s="5"/>
      <c r="FH642" s="69"/>
      <c r="FI642" s="6"/>
      <c r="FJ642" s="5"/>
      <c r="FK642" s="25"/>
      <c r="FL642" s="5"/>
    </row>
    <row r="643" spans="40:168">
      <c r="AN643" s="14"/>
      <c r="AO643" s="14"/>
      <c r="AP643" s="5"/>
      <c r="AQ643" s="25"/>
      <c r="AR643" s="25"/>
      <c r="AS643" s="96"/>
      <c r="AT643" s="83"/>
      <c r="AU643" s="14"/>
      <c r="AX643" s="83"/>
      <c r="AY643" s="83"/>
      <c r="AZ643" s="83"/>
      <c r="BA643" s="83"/>
      <c r="BJ643" s="54"/>
      <c r="BK643" s="22"/>
      <c r="BL643" s="24"/>
      <c r="BP643" s="23"/>
      <c r="BQ643" s="24"/>
      <c r="BR643" s="22"/>
      <c r="BS643" s="24"/>
      <c r="BT643" s="24"/>
      <c r="BU643" s="23"/>
      <c r="BV643" s="26"/>
      <c r="BX643" s="6"/>
      <c r="BY643" s="24"/>
      <c r="BZ643" s="109"/>
      <c r="CA643" s="66"/>
      <c r="CB643" s="5"/>
      <c r="CC643" s="68"/>
      <c r="CD643" s="67"/>
      <c r="CE643" s="67"/>
      <c r="CF643" s="64"/>
      <c r="CG643" s="5"/>
      <c r="CH643" s="69"/>
      <c r="CI643" s="6"/>
      <c r="CJ643" s="5"/>
      <c r="CK643" s="25"/>
      <c r="CL643" s="5"/>
      <c r="DN643" s="14"/>
      <c r="DO643" s="14"/>
      <c r="DP643" s="5"/>
      <c r="DQ643" s="25"/>
      <c r="DR643" s="25"/>
      <c r="DS643" s="96"/>
      <c r="DT643" s="83"/>
      <c r="DU643" s="14"/>
      <c r="DX643" s="83"/>
      <c r="DY643" s="83"/>
      <c r="DZ643" s="83"/>
      <c r="EA643" s="83"/>
      <c r="EJ643" s="54"/>
      <c r="EK643" s="22"/>
      <c r="EL643" s="24"/>
      <c r="EP643" s="23"/>
      <c r="EQ643" s="24"/>
      <c r="ER643" s="22"/>
      <c r="ES643" s="24"/>
      <c r="ET643" s="24"/>
      <c r="EU643" s="23"/>
      <c r="EV643" s="26"/>
      <c r="EX643" s="6"/>
      <c r="EY643" s="24"/>
      <c r="EZ643" s="109"/>
      <c r="FA643" s="66"/>
      <c r="FB643" s="5"/>
      <c r="FC643" s="68"/>
      <c r="FD643" s="67"/>
      <c r="FE643" s="67"/>
      <c r="FF643" s="64"/>
      <c r="FG643" s="5"/>
      <c r="FH643" s="69"/>
      <c r="FI643" s="6"/>
      <c r="FJ643" s="5"/>
      <c r="FK643" s="25"/>
      <c r="FL643" s="5"/>
    </row>
    <row r="644" spans="40:168">
      <c r="AN644" s="14"/>
      <c r="AO644" s="14"/>
      <c r="AP644" s="5"/>
      <c r="AQ644" s="25"/>
      <c r="AR644" s="25"/>
      <c r="AS644" s="96"/>
      <c r="AT644" s="83"/>
      <c r="AU644" s="14"/>
      <c r="AX644" s="83"/>
      <c r="AY644" s="83"/>
      <c r="AZ644" s="83"/>
      <c r="BA644" s="83"/>
      <c r="BJ644" s="54"/>
      <c r="BK644" s="22"/>
      <c r="BL644" s="24"/>
      <c r="BP644" s="23"/>
      <c r="BQ644" s="24"/>
      <c r="BR644" s="22"/>
      <c r="BS644" s="24"/>
      <c r="BT644" s="24"/>
      <c r="BU644" s="23"/>
      <c r="BV644" s="26"/>
      <c r="BX644" s="6"/>
      <c r="BY644" s="24"/>
      <c r="BZ644" s="109"/>
      <c r="CA644" s="66"/>
      <c r="CB644" s="5"/>
      <c r="CC644" s="68"/>
      <c r="CD644" s="67"/>
      <c r="CE644" s="67"/>
      <c r="CF644" s="64"/>
      <c r="CG644" s="5"/>
      <c r="CH644" s="69"/>
      <c r="CI644" s="6"/>
      <c r="CJ644" s="5"/>
      <c r="CK644" s="25"/>
      <c r="CL644" s="5"/>
      <c r="DN644" s="14"/>
      <c r="DO644" s="14"/>
      <c r="DP644" s="5"/>
      <c r="DQ644" s="25"/>
      <c r="DR644" s="25"/>
      <c r="DS644" s="96"/>
      <c r="DT644" s="83"/>
      <c r="DU644" s="14"/>
      <c r="DX644" s="83"/>
      <c r="DY644" s="83"/>
      <c r="DZ644" s="83"/>
      <c r="EA644" s="83"/>
      <c r="EJ644" s="54"/>
      <c r="EK644" s="22"/>
      <c r="EL644" s="24"/>
      <c r="EP644" s="23"/>
      <c r="EQ644" s="24"/>
      <c r="ER644" s="22"/>
      <c r="ES644" s="24"/>
      <c r="ET644" s="24"/>
      <c r="EU644" s="23"/>
      <c r="EV644" s="26"/>
      <c r="EX644" s="6"/>
      <c r="EY644" s="24"/>
      <c r="EZ644" s="109"/>
      <c r="FA644" s="66"/>
      <c r="FB644" s="5"/>
      <c r="FC644" s="68"/>
      <c r="FD644" s="67"/>
      <c r="FE644" s="67"/>
      <c r="FF644" s="64"/>
      <c r="FG644" s="5"/>
      <c r="FH644" s="69"/>
      <c r="FI644" s="6"/>
      <c r="FJ644" s="5"/>
      <c r="FK644" s="25"/>
      <c r="FL644" s="5"/>
    </row>
    <row r="645" spans="40:168">
      <c r="AN645" s="14"/>
      <c r="AO645" s="14"/>
      <c r="AP645" s="5"/>
      <c r="AQ645" s="25"/>
      <c r="AR645" s="25"/>
      <c r="AS645" s="96"/>
      <c r="AT645" s="83"/>
      <c r="AU645" s="14"/>
      <c r="AX645" s="83"/>
      <c r="AY645" s="83"/>
      <c r="AZ645" s="83"/>
      <c r="BA645" s="83"/>
      <c r="BJ645" s="54"/>
      <c r="BK645" s="22"/>
      <c r="BL645" s="24"/>
      <c r="BP645" s="23"/>
      <c r="BQ645" s="24"/>
      <c r="BR645" s="22"/>
      <c r="BS645" s="24"/>
      <c r="BT645" s="24"/>
      <c r="BU645" s="23"/>
      <c r="BV645" s="26"/>
      <c r="BX645" s="6"/>
      <c r="BY645" s="24"/>
      <c r="BZ645" s="109"/>
      <c r="CA645" s="66"/>
      <c r="CB645" s="5"/>
      <c r="CC645" s="68"/>
      <c r="CD645" s="67"/>
      <c r="CE645" s="67"/>
      <c r="CF645" s="64"/>
      <c r="CG645" s="5"/>
      <c r="CH645" s="69"/>
      <c r="CI645" s="6"/>
      <c r="CJ645" s="5"/>
      <c r="CK645" s="25"/>
      <c r="CL645" s="5"/>
      <c r="DN645" s="14"/>
      <c r="DO645" s="14"/>
      <c r="DP645" s="5"/>
      <c r="DQ645" s="25"/>
      <c r="DR645" s="25"/>
      <c r="DS645" s="96"/>
      <c r="DT645" s="83"/>
      <c r="DU645" s="14"/>
      <c r="DX645" s="83"/>
      <c r="DY645" s="83"/>
      <c r="DZ645" s="83"/>
      <c r="EA645" s="83"/>
      <c r="EJ645" s="54"/>
      <c r="EK645" s="22"/>
      <c r="EL645" s="24"/>
      <c r="EP645" s="23"/>
      <c r="EQ645" s="24"/>
      <c r="ER645" s="22"/>
      <c r="ES645" s="24"/>
      <c r="ET645" s="24"/>
      <c r="EU645" s="23"/>
      <c r="EV645" s="26"/>
      <c r="EX645" s="6"/>
      <c r="EY645" s="24"/>
      <c r="EZ645" s="109"/>
      <c r="FA645" s="66"/>
      <c r="FB645" s="5"/>
      <c r="FC645" s="68"/>
      <c r="FD645" s="67"/>
      <c r="FE645" s="67"/>
      <c r="FF645" s="64"/>
      <c r="FG645" s="5"/>
      <c r="FH645" s="69"/>
      <c r="FI645" s="6"/>
      <c r="FJ645" s="5"/>
      <c r="FK645" s="25"/>
      <c r="FL645" s="5"/>
    </row>
    <row r="646" spans="40:168">
      <c r="AN646" s="14"/>
      <c r="AO646" s="14"/>
      <c r="AP646" s="5"/>
      <c r="AQ646" s="25"/>
      <c r="AR646" s="25"/>
      <c r="AS646" s="96"/>
      <c r="AT646" s="83"/>
      <c r="AU646" s="14"/>
      <c r="AX646" s="83"/>
      <c r="AY646" s="83"/>
      <c r="AZ646" s="83"/>
      <c r="BA646" s="83"/>
      <c r="BJ646" s="54"/>
      <c r="BK646" s="22"/>
      <c r="BL646" s="24"/>
      <c r="BP646" s="23"/>
      <c r="BQ646" s="24"/>
      <c r="BR646" s="22"/>
      <c r="BS646" s="24"/>
      <c r="BT646" s="24"/>
      <c r="BU646" s="23"/>
      <c r="BV646" s="26"/>
      <c r="BX646" s="6"/>
      <c r="BY646" s="24"/>
      <c r="BZ646" s="109"/>
      <c r="CA646" s="66"/>
      <c r="CB646" s="5"/>
      <c r="CC646" s="68"/>
      <c r="CD646" s="67"/>
      <c r="CE646" s="67"/>
      <c r="CF646" s="64"/>
      <c r="CG646" s="5"/>
      <c r="CH646" s="69"/>
      <c r="CI646" s="6"/>
      <c r="CJ646" s="5"/>
      <c r="CK646" s="25"/>
      <c r="CL646" s="5"/>
      <c r="DN646" s="14"/>
      <c r="DO646" s="14"/>
      <c r="DP646" s="5"/>
      <c r="DQ646" s="25"/>
      <c r="DR646" s="25"/>
      <c r="DS646" s="96"/>
      <c r="DT646" s="83"/>
      <c r="DU646" s="14"/>
      <c r="DX646" s="83"/>
      <c r="DY646" s="83"/>
      <c r="DZ646" s="83"/>
      <c r="EA646" s="83"/>
      <c r="EJ646" s="54"/>
      <c r="EK646" s="22"/>
      <c r="EL646" s="24"/>
      <c r="EP646" s="23"/>
      <c r="EQ646" s="24"/>
      <c r="ER646" s="22"/>
      <c r="ES646" s="24"/>
      <c r="ET646" s="24"/>
      <c r="EU646" s="23"/>
      <c r="EV646" s="26"/>
      <c r="EX646" s="6"/>
      <c r="EY646" s="24"/>
      <c r="EZ646" s="109"/>
      <c r="FA646" s="66"/>
      <c r="FB646" s="5"/>
      <c r="FC646" s="68"/>
      <c r="FD646" s="67"/>
      <c r="FE646" s="67"/>
      <c r="FF646" s="64"/>
      <c r="FG646" s="5"/>
      <c r="FH646" s="69"/>
      <c r="FI646" s="6"/>
      <c r="FJ646" s="5"/>
      <c r="FK646" s="25"/>
      <c r="FL646" s="5"/>
    </row>
    <row r="647" spans="40:168">
      <c r="AN647" s="14"/>
      <c r="AO647" s="14"/>
      <c r="AP647" s="5"/>
      <c r="AQ647" s="25"/>
      <c r="AR647" s="25"/>
      <c r="AS647" s="96"/>
      <c r="AT647" s="83"/>
      <c r="AU647" s="14"/>
      <c r="AX647" s="83"/>
      <c r="AY647" s="83"/>
      <c r="AZ647" s="83"/>
      <c r="BA647" s="83"/>
      <c r="BJ647" s="54"/>
      <c r="BK647" s="22"/>
      <c r="BL647" s="24"/>
      <c r="BP647" s="23"/>
      <c r="BQ647" s="24"/>
      <c r="BR647" s="22"/>
      <c r="BS647" s="24"/>
      <c r="BT647" s="24"/>
      <c r="BU647" s="23"/>
      <c r="BV647" s="26"/>
      <c r="BX647" s="6"/>
      <c r="BY647" s="24"/>
      <c r="BZ647" s="109"/>
      <c r="CA647" s="66"/>
      <c r="CB647" s="5"/>
      <c r="CC647" s="68"/>
      <c r="CD647" s="67"/>
      <c r="CE647" s="67"/>
      <c r="CF647" s="64"/>
      <c r="CG647" s="5"/>
      <c r="CH647" s="69"/>
      <c r="CI647" s="6"/>
      <c r="CJ647" s="5"/>
      <c r="CK647" s="25"/>
      <c r="CL647" s="5"/>
      <c r="DN647" s="14"/>
      <c r="DO647" s="14"/>
      <c r="DP647" s="5"/>
      <c r="DQ647" s="25"/>
      <c r="DR647" s="25"/>
      <c r="DS647" s="96"/>
      <c r="DT647" s="83"/>
      <c r="DU647" s="14"/>
      <c r="DX647" s="83"/>
      <c r="DY647" s="83"/>
      <c r="DZ647" s="83"/>
      <c r="EA647" s="83"/>
      <c r="EJ647" s="54"/>
      <c r="EK647" s="22"/>
      <c r="EL647" s="24"/>
      <c r="EP647" s="23"/>
      <c r="EQ647" s="24"/>
      <c r="ER647" s="22"/>
      <c r="ES647" s="24"/>
      <c r="ET647" s="24"/>
      <c r="EU647" s="23"/>
      <c r="EV647" s="26"/>
      <c r="EX647" s="6"/>
      <c r="EY647" s="24"/>
      <c r="EZ647" s="109"/>
      <c r="FA647" s="66"/>
      <c r="FB647" s="5"/>
      <c r="FC647" s="68"/>
      <c r="FD647" s="67"/>
      <c r="FE647" s="67"/>
      <c r="FF647" s="64"/>
      <c r="FG647" s="5"/>
      <c r="FH647" s="69"/>
      <c r="FI647" s="6"/>
      <c r="FJ647" s="5"/>
      <c r="FK647" s="25"/>
      <c r="FL647" s="5"/>
    </row>
    <row r="648" spans="40:168">
      <c r="AN648" s="14"/>
      <c r="AO648" s="14"/>
      <c r="AP648" s="5"/>
      <c r="AQ648" s="25"/>
      <c r="AR648" s="25"/>
      <c r="AS648" s="96"/>
      <c r="AT648" s="83"/>
      <c r="AU648" s="14"/>
      <c r="AX648" s="83"/>
      <c r="AY648" s="83"/>
      <c r="AZ648" s="83"/>
      <c r="BA648" s="83"/>
      <c r="BJ648" s="54"/>
      <c r="BK648" s="22"/>
      <c r="BL648" s="24"/>
      <c r="BP648" s="23"/>
      <c r="BQ648" s="24"/>
      <c r="BR648" s="22"/>
      <c r="BS648" s="24"/>
      <c r="BT648" s="24"/>
      <c r="BU648" s="23"/>
      <c r="BV648" s="26"/>
      <c r="BX648" s="6"/>
      <c r="BY648" s="24"/>
      <c r="BZ648" s="109"/>
      <c r="CA648" s="66"/>
      <c r="CB648" s="5"/>
      <c r="CC648" s="68"/>
      <c r="CD648" s="67"/>
      <c r="CE648" s="67"/>
      <c r="CF648" s="64"/>
      <c r="CG648" s="5"/>
      <c r="CH648" s="69"/>
      <c r="CI648" s="6"/>
      <c r="CJ648" s="5"/>
      <c r="CK648" s="25"/>
      <c r="CL648" s="5"/>
      <c r="DN648" s="14"/>
      <c r="DO648" s="14"/>
      <c r="DP648" s="5"/>
      <c r="DQ648" s="25"/>
      <c r="DR648" s="25"/>
      <c r="DS648" s="96"/>
      <c r="DT648" s="83"/>
      <c r="DU648" s="14"/>
      <c r="DX648" s="83"/>
      <c r="DY648" s="83"/>
      <c r="DZ648" s="83"/>
      <c r="EA648" s="83"/>
      <c r="EJ648" s="54"/>
      <c r="EK648" s="22"/>
      <c r="EL648" s="24"/>
      <c r="EP648" s="23"/>
      <c r="EQ648" s="24"/>
      <c r="ER648" s="22"/>
      <c r="ES648" s="24"/>
      <c r="ET648" s="24"/>
      <c r="EU648" s="23"/>
      <c r="EV648" s="26"/>
      <c r="EX648" s="6"/>
      <c r="EY648" s="24"/>
      <c r="EZ648" s="109"/>
      <c r="FA648" s="66"/>
      <c r="FB648" s="5"/>
      <c r="FC648" s="68"/>
      <c r="FD648" s="67"/>
      <c r="FE648" s="67"/>
      <c r="FF648" s="64"/>
      <c r="FG648" s="5"/>
      <c r="FH648" s="69"/>
      <c r="FI648" s="6"/>
      <c r="FJ648" s="5"/>
      <c r="FK648" s="25"/>
      <c r="FL648" s="5"/>
    </row>
    <row r="649" spans="40:168">
      <c r="AN649" s="14"/>
      <c r="AO649" s="14"/>
      <c r="AP649" s="5"/>
      <c r="AQ649" s="25"/>
      <c r="AR649" s="25"/>
      <c r="AS649" s="96"/>
      <c r="AT649" s="83"/>
      <c r="AU649" s="14"/>
      <c r="AX649" s="83"/>
      <c r="AY649" s="83"/>
      <c r="AZ649" s="83"/>
      <c r="BA649" s="83"/>
      <c r="BJ649" s="54"/>
      <c r="BK649" s="22"/>
      <c r="BL649" s="24"/>
      <c r="BP649" s="23"/>
      <c r="BQ649" s="24"/>
      <c r="BR649" s="22"/>
      <c r="BS649" s="24"/>
      <c r="BT649" s="24"/>
      <c r="BU649" s="23"/>
      <c r="BV649" s="26"/>
      <c r="BX649" s="6"/>
      <c r="BY649" s="24"/>
      <c r="BZ649" s="109"/>
      <c r="CA649" s="66"/>
      <c r="CB649" s="5"/>
      <c r="CC649" s="68"/>
      <c r="CD649" s="67"/>
      <c r="CE649" s="67"/>
      <c r="CF649" s="64"/>
      <c r="CG649" s="5"/>
      <c r="CH649" s="69"/>
      <c r="CI649" s="6"/>
      <c r="CJ649" s="5"/>
      <c r="CK649" s="25"/>
      <c r="CL649" s="5"/>
      <c r="DN649" s="14"/>
      <c r="DO649" s="14"/>
      <c r="DP649" s="5"/>
      <c r="DQ649" s="25"/>
      <c r="DR649" s="25"/>
      <c r="DS649" s="96"/>
      <c r="DT649" s="83"/>
      <c r="DU649" s="14"/>
      <c r="DX649" s="83"/>
      <c r="DY649" s="83"/>
      <c r="DZ649" s="83"/>
      <c r="EA649" s="83"/>
      <c r="EJ649" s="54"/>
      <c r="EK649" s="22"/>
      <c r="EL649" s="24"/>
      <c r="EP649" s="23"/>
      <c r="EQ649" s="24"/>
      <c r="ER649" s="22"/>
      <c r="ES649" s="24"/>
      <c r="ET649" s="24"/>
      <c r="EU649" s="23"/>
      <c r="EV649" s="26"/>
      <c r="EX649" s="6"/>
      <c r="EY649" s="24"/>
      <c r="EZ649" s="109"/>
      <c r="FA649" s="66"/>
      <c r="FB649" s="5"/>
      <c r="FC649" s="68"/>
      <c r="FD649" s="67"/>
      <c r="FE649" s="67"/>
      <c r="FF649" s="64"/>
      <c r="FG649" s="5"/>
      <c r="FH649" s="69"/>
      <c r="FI649" s="6"/>
      <c r="FJ649" s="5"/>
      <c r="FK649" s="25"/>
      <c r="FL649" s="5"/>
    </row>
    <row r="650" spans="40:168">
      <c r="AN650" s="14"/>
      <c r="AO650" s="14"/>
      <c r="AP650" s="5"/>
      <c r="AQ650" s="25"/>
      <c r="AR650" s="25"/>
      <c r="AS650" s="96"/>
      <c r="AT650" s="83"/>
      <c r="AU650" s="14"/>
      <c r="AX650" s="83"/>
      <c r="AY650" s="83"/>
      <c r="AZ650" s="83"/>
      <c r="BA650" s="83"/>
      <c r="BJ650" s="54"/>
      <c r="BK650" s="22"/>
      <c r="BL650" s="24"/>
      <c r="BP650" s="23"/>
      <c r="BQ650" s="24"/>
      <c r="BR650" s="22"/>
      <c r="BS650" s="24"/>
      <c r="BT650" s="24"/>
      <c r="BU650" s="23"/>
      <c r="BV650" s="26"/>
      <c r="BX650" s="6"/>
      <c r="BY650" s="24"/>
      <c r="BZ650" s="109"/>
      <c r="CA650" s="66"/>
      <c r="CB650" s="5"/>
      <c r="CC650" s="68"/>
      <c r="CD650" s="67"/>
      <c r="CE650" s="67"/>
      <c r="CF650" s="64"/>
      <c r="CG650" s="5"/>
      <c r="CH650" s="69"/>
      <c r="CI650" s="6"/>
      <c r="CJ650" s="5"/>
      <c r="CK650" s="25"/>
      <c r="CL650" s="5"/>
      <c r="DN650" s="14"/>
      <c r="DO650" s="14"/>
      <c r="DP650" s="5"/>
      <c r="DQ650" s="25"/>
      <c r="DR650" s="25"/>
      <c r="DS650" s="96"/>
      <c r="DT650" s="83"/>
      <c r="DU650" s="14"/>
      <c r="DX650" s="83"/>
      <c r="DY650" s="83"/>
      <c r="DZ650" s="83"/>
      <c r="EA650" s="83"/>
      <c r="EJ650" s="54"/>
      <c r="EK650" s="22"/>
      <c r="EL650" s="24"/>
      <c r="EP650" s="23"/>
      <c r="EQ650" s="24"/>
      <c r="ER650" s="22"/>
      <c r="ES650" s="24"/>
      <c r="ET650" s="24"/>
      <c r="EU650" s="23"/>
      <c r="EV650" s="26"/>
      <c r="EX650" s="6"/>
      <c r="EY650" s="24"/>
      <c r="EZ650" s="109"/>
      <c r="FA650" s="66"/>
      <c r="FB650" s="5"/>
      <c r="FC650" s="68"/>
      <c r="FD650" s="67"/>
      <c r="FE650" s="67"/>
      <c r="FF650" s="64"/>
      <c r="FG650" s="5"/>
      <c r="FH650" s="69"/>
      <c r="FI650" s="6"/>
      <c r="FJ650" s="5"/>
      <c r="FK650" s="25"/>
      <c r="FL650" s="5"/>
    </row>
    <row r="651" spans="40:168">
      <c r="AN651" s="14"/>
      <c r="AO651" s="14"/>
      <c r="AP651" s="5"/>
      <c r="AQ651" s="25"/>
      <c r="AR651" s="25"/>
      <c r="AS651" s="96"/>
      <c r="AT651" s="83"/>
      <c r="AU651" s="14"/>
      <c r="AX651" s="83"/>
      <c r="AY651" s="83"/>
      <c r="AZ651" s="83"/>
      <c r="BA651" s="83"/>
      <c r="BJ651" s="54"/>
      <c r="BK651" s="22"/>
      <c r="BL651" s="24"/>
      <c r="BP651" s="23"/>
      <c r="BQ651" s="24"/>
      <c r="BR651" s="22"/>
      <c r="BS651" s="24"/>
      <c r="BT651" s="24"/>
      <c r="BU651" s="23"/>
      <c r="BV651" s="26"/>
      <c r="BX651" s="6"/>
      <c r="BY651" s="24"/>
      <c r="BZ651" s="109"/>
      <c r="CA651" s="66"/>
      <c r="CB651" s="5"/>
      <c r="CC651" s="68"/>
      <c r="CD651" s="67"/>
      <c r="CE651" s="67"/>
      <c r="CF651" s="64"/>
      <c r="CG651" s="5"/>
      <c r="CH651" s="69"/>
      <c r="CI651" s="6"/>
      <c r="CJ651" s="5"/>
      <c r="CK651" s="25"/>
      <c r="CL651" s="5"/>
      <c r="DN651" s="14"/>
      <c r="DO651" s="14"/>
      <c r="DP651" s="5"/>
      <c r="DQ651" s="25"/>
      <c r="DR651" s="25"/>
      <c r="DS651" s="96"/>
      <c r="DT651" s="83"/>
      <c r="DU651" s="14"/>
      <c r="DX651" s="83"/>
      <c r="DY651" s="83"/>
      <c r="DZ651" s="83"/>
      <c r="EA651" s="83"/>
      <c r="EJ651" s="54"/>
      <c r="EK651" s="22"/>
      <c r="EL651" s="24"/>
      <c r="EP651" s="23"/>
      <c r="EQ651" s="24"/>
      <c r="ER651" s="22"/>
      <c r="ES651" s="24"/>
      <c r="ET651" s="24"/>
      <c r="EU651" s="23"/>
      <c r="EV651" s="26"/>
      <c r="EX651" s="6"/>
      <c r="EY651" s="24"/>
      <c r="EZ651" s="109"/>
      <c r="FA651" s="66"/>
      <c r="FB651" s="5"/>
      <c r="FC651" s="68"/>
      <c r="FD651" s="67"/>
      <c r="FE651" s="67"/>
      <c r="FF651" s="64"/>
      <c r="FG651" s="5"/>
      <c r="FH651" s="69"/>
      <c r="FI651" s="6"/>
      <c r="FJ651" s="5"/>
      <c r="FK651" s="25"/>
      <c r="FL651" s="5"/>
    </row>
    <row r="652" spans="40:168">
      <c r="AN652" s="14"/>
      <c r="AO652" s="14"/>
      <c r="AP652" s="5"/>
      <c r="AQ652" s="25"/>
      <c r="AR652" s="25"/>
      <c r="AS652" s="96"/>
      <c r="AT652" s="83"/>
      <c r="AU652" s="14"/>
      <c r="AX652" s="83"/>
      <c r="AY652" s="83"/>
      <c r="AZ652" s="83"/>
      <c r="BA652" s="83"/>
      <c r="BJ652" s="54"/>
      <c r="BK652" s="22"/>
      <c r="BL652" s="24"/>
      <c r="BP652" s="23"/>
      <c r="BQ652" s="24"/>
      <c r="BR652" s="22"/>
      <c r="BS652" s="24"/>
      <c r="BT652" s="24"/>
      <c r="BU652" s="23"/>
      <c r="BV652" s="26"/>
      <c r="BX652" s="6"/>
      <c r="BY652" s="24"/>
      <c r="BZ652" s="109"/>
      <c r="CA652" s="66"/>
      <c r="CB652" s="5"/>
      <c r="CC652" s="68"/>
      <c r="CD652" s="67"/>
      <c r="CE652" s="67"/>
      <c r="CF652" s="64"/>
      <c r="CG652" s="5"/>
      <c r="CH652" s="69"/>
      <c r="CI652" s="6"/>
      <c r="CJ652" s="5"/>
      <c r="CK652" s="25"/>
      <c r="CL652" s="5"/>
      <c r="DN652" s="14"/>
      <c r="DO652" s="14"/>
      <c r="DP652" s="5"/>
      <c r="DQ652" s="25"/>
      <c r="DR652" s="25"/>
      <c r="DS652" s="96"/>
      <c r="DT652" s="83"/>
      <c r="DU652" s="14"/>
      <c r="DX652" s="83"/>
      <c r="DY652" s="83"/>
      <c r="DZ652" s="83"/>
      <c r="EA652" s="83"/>
      <c r="EJ652" s="54"/>
      <c r="EK652" s="22"/>
      <c r="EL652" s="24"/>
      <c r="EP652" s="23"/>
      <c r="EQ652" s="24"/>
      <c r="ER652" s="22"/>
      <c r="ES652" s="24"/>
      <c r="ET652" s="24"/>
      <c r="EU652" s="23"/>
      <c r="EV652" s="26"/>
      <c r="EX652" s="6"/>
      <c r="EY652" s="24"/>
      <c r="EZ652" s="109"/>
      <c r="FA652" s="66"/>
      <c r="FB652" s="5"/>
      <c r="FC652" s="68"/>
      <c r="FD652" s="67"/>
      <c r="FE652" s="67"/>
      <c r="FF652" s="64"/>
      <c r="FG652" s="5"/>
      <c r="FH652" s="69"/>
      <c r="FI652" s="6"/>
      <c r="FJ652" s="5"/>
      <c r="FK652" s="25"/>
      <c r="FL652" s="5"/>
    </row>
    <row r="653" spans="40:168">
      <c r="AN653" s="14"/>
      <c r="AO653" s="14"/>
      <c r="AP653" s="5"/>
      <c r="AQ653" s="25"/>
      <c r="AR653" s="25"/>
      <c r="AS653" s="96"/>
      <c r="AT653" s="83"/>
      <c r="AU653" s="14"/>
      <c r="AX653" s="83"/>
      <c r="AY653" s="83"/>
      <c r="AZ653" s="83"/>
      <c r="BA653" s="83"/>
      <c r="BJ653" s="54"/>
      <c r="BK653" s="22"/>
      <c r="BL653" s="24"/>
      <c r="BP653" s="23"/>
      <c r="BQ653" s="24"/>
      <c r="BR653" s="22"/>
      <c r="BS653" s="24"/>
      <c r="BT653" s="24"/>
      <c r="BU653" s="23"/>
      <c r="BV653" s="26"/>
      <c r="BX653" s="6"/>
      <c r="BY653" s="24"/>
      <c r="BZ653" s="109"/>
      <c r="CA653" s="66"/>
      <c r="CB653" s="5"/>
      <c r="CC653" s="68"/>
      <c r="CD653" s="67"/>
      <c r="CE653" s="67"/>
      <c r="CF653" s="64"/>
      <c r="CG653" s="5"/>
      <c r="CH653" s="69"/>
      <c r="CI653" s="6"/>
      <c r="CJ653" s="5"/>
      <c r="CK653" s="25"/>
      <c r="CL653" s="5"/>
      <c r="DN653" s="14"/>
      <c r="DO653" s="14"/>
      <c r="DP653" s="5"/>
      <c r="DQ653" s="25"/>
      <c r="DR653" s="25"/>
      <c r="DS653" s="96"/>
      <c r="DT653" s="83"/>
      <c r="DU653" s="14"/>
      <c r="DX653" s="83"/>
      <c r="DY653" s="83"/>
      <c r="DZ653" s="83"/>
      <c r="EA653" s="83"/>
      <c r="EJ653" s="54"/>
      <c r="EK653" s="22"/>
      <c r="EL653" s="24"/>
      <c r="EP653" s="23"/>
      <c r="EQ653" s="24"/>
      <c r="ER653" s="22"/>
      <c r="ES653" s="24"/>
      <c r="ET653" s="24"/>
      <c r="EU653" s="23"/>
      <c r="EV653" s="26"/>
      <c r="EX653" s="6"/>
      <c r="EY653" s="24"/>
      <c r="EZ653" s="109"/>
      <c r="FA653" s="66"/>
      <c r="FB653" s="5"/>
      <c r="FC653" s="68"/>
      <c r="FD653" s="67"/>
      <c r="FE653" s="67"/>
      <c r="FF653" s="64"/>
      <c r="FG653" s="5"/>
      <c r="FH653" s="69"/>
      <c r="FI653" s="6"/>
      <c r="FJ653" s="5"/>
      <c r="FK653" s="25"/>
      <c r="FL653" s="5"/>
    </row>
    <row r="654" spans="40:168">
      <c r="AN654" s="14"/>
      <c r="AO654" s="14"/>
      <c r="AP654" s="5"/>
      <c r="AQ654" s="25"/>
      <c r="AR654" s="25"/>
      <c r="AS654" s="96"/>
      <c r="AT654" s="83"/>
      <c r="AU654" s="14"/>
      <c r="AX654" s="83"/>
      <c r="AY654" s="83"/>
      <c r="AZ654" s="83"/>
      <c r="BA654" s="83"/>
      <c r="BJ654" s="54"/>
      <c r="BK654" s="22"/>
      <c r="BL654" s="24"/>
      <c r="BP654" s="23"/>
      <c r="BQ654" s="24"/>
      <c r="BR654" s="22"/>
      <c r="BS654" s="24"/>
      <c r="BT654" s="24"/>
      <c r="BU654" s="23"/>
      <c r="BV654" s="26"/>
      <c r="BX654" s="6"/>
      <c r="BY654" s="24"/>
      <c r="BZ654" s="109"/>
      <c r="CA654" s="66"/>
      <c r="CB654" s="5"/>
      <c r="CC654" s="68"/>
      <c r="CD654" s="67"/>
      <c r="CE654" s="67"/>
      <c r="CF654" s="64"/>
      <c r="CG654" s="5"/>
      <c r="CH654" s="69"/>
      <c r="CI654" s="6"/>
      <c r="CJ654" s="5"/>
      <c r="CK654" s="25"/>
      <c r="CL654" s="5"/>
      <c r="DN654" s="14"/>
      <c r="DO654" s="14"/>
      <c r="DP654" s="5"/>
      <c r="DQ654" s="25"/>
      <c r="DR654" s="25"/>
      <c r="DS654" s="96"/>
      <c r="DT654" s="83"/>
      <c r="DU654" s="14"/>
      <c r="DX654" s="83"/>
      <c r="DY654" s="83"/>
      <c r="DZ654" s="83"/>
      <c r="EA654" s="83"/>
      <c r="EJ654" s="54"/>
      <c r="EK654" s="22"/>
      <c r="EL654" s="24"/>
      <c r="EP654" s="23"/>
      <c r="EQ654" s="24"/>
      <c r="ER654" s="22"/>
      <c r="ES654" s="24"/>
      <c r="ET654" s="24"/>
      <c r="EU654" s="23"/>
      <c r="EV654" s="26"/>
      <c r="EX654" s="6"/>
      <c r="EY654" s="24"/>
      <c r="EZ654" s="109"/>
      <c r="FA654" s="66"/>
      <c r="FB654" s="5"/>
      <c r="FC654" s="68"/>
      <c r="FD654" s="67"/>
      <c r="FE654" s="67"/>
      <c r="FF654" s="64"/>
      <c r="FG654" s="5"/>
      <c r="FH654" s="69"/>
      <c r="FI654" s="6"/>
      <c r="FJ654" s="5"/>
      <c r="FK654" s="25"/>
      <c r="FL654" s="5"/>
    </row>
    <row r="655" spans="40:168">
      <c r="AN655" s="14"/>
      <c r="AO655" s="14"/>
      <c r="AP655" s="5"/>
      <c r="AQ655" s="25"/>
      <c r="AR655" s="25"/>
      <c r="AS655" s="96"/>
      <c r="AT655" s="83"/>
      <c r="AU655" s="14"/>
      <c r="AX655" s="83"/>
      <c r="AY655" s="83"/>
      <c r="AZ655" s="83"/>
      <c r="BA655" s="83"/>
      <c r="BJ655" s="54"/>
      <c r="BK655" s="22"/>
      <c r="BL655" s="24"/>
      <c r="BP655" s="23"/>
      <c r="BQ655" s="24"/>
      <c r="BR655" s="22"/>
      <c r="BS655" s="24"/>
      <c r="BT655" s="24"/>
      <c r="BU655" s="23"/>
      <c r="BV655" s="26"/>
      <c r="BX655" s="6"/>
      <c r="BY655" s="24"/>
      <c r="BZ655" s="109"/>
      <c r="CA655" s="66"/>
      <c r="CB655" s="5"/>
      <c r="CC655" s="68"/>
      <c r="CD655" s="67"/>
      <c r="CE655" s="67"/>
      <c r="CF655" s="64"/>
      <c r="CG655" s="5"/>
      <c r="CH655" s="69"/>
      <c r="CI655" s="6"/>
      <c r="CJ655" s="5"/>
      <c r="CK655" s="25"/>
      <c r="CL655" s="5"/>
      <c r="DN655" s="14"/>
      <c r="DO655" s="14"/>
      <c r="DP655" s="5"/>
      <c r="DQ655" s="25"/>
      <c r="DR655" s="25"/>
      <c r="DS655" s="96"/>
      <c r="DT655" s="83"/>
      <c r="DU655" s="14"/>
      <c r="DX655" s="83"/>
      <c r="DY655" s="83"/>
      <c r="DZ655" s="83"/>
      <c r="EA655" s="83"/>
      <c r="EJ655" s="54"/>
      <c r="EK655" s="22"/>
      <c r="EL655" s="24"/>
      <c r="EP655" s="23"/>
      <c r="EQ655" s="24"/>
      <c r="ER655" s="22"/>
      <c r="ES655" s="24"/>
      <c r="ET655" s="24"/>
      <c r="EU655" s="23"/>
      <c r="EV655" s="26"/>
      <c r="EX655" s="6"/>
      <c r="EY655" s="24"/>
      <c r="EZ655" s="109"/>
      <c r="FA655" s="66"/>
      <c r="FB655" s="5"/>
      <c r="FC655" s="68"/>
      <c r="FD655" s="67"/>
      <c r="FE655" s="67"/>
      <c r="FF655" s="64"/>
      <c r="FG655" s="5"/>
      <c r="FH655" s="69"/>
      <c r="FI655" s="6"/>
      <c r="FJ655" s="5"/>
      <c r="FK655" s="25"/>
      <c r="FL655" s="5"/>
    </row>
    <row r="656" spans="40:168">
      <c r="AN656" s="14"/>
      <c r="AO656" s="14"/>
      <c r="AP656" s="5"/>
      <c r="AQ656" s="25"/>
      <c r="AR656" s="25"/>
      <c r="AS656" s="96"/>
      <c r="AT656" s="83"/>
      <c r="AU656" s="14"/>
      <c r="AX656" s="83"/>
      <c r="AY656" s="83"/>
      <c r="AZ656" s="83"/>
      <c r="BA656" s="83"/>
      <c r="BJ656" s="54"/>
      <c r="BK656" s="22"/>
      <c r="BL656" s="24"/>
      <c r="BP656" s="23"/>
      <c r="BQ656" s="24"/>
      <c r="BR656" s="22"/>
      <c r="BS656" s="24"/>
      <c r="BT656" s="24"/>
      <c r="BU656" s="23"/>
      <c r="BV656" s="26"/>
      <c r="BX656" s="6"/>
      <c r="BY656" s="24"/>
      <c r="BZ656" s="109"/>
      <c r="CA656" s="66"/>
      <c r="CB656" s="5"/>
      <c r="CC656" s="68"/>
      <c r="CD656" s="67"/>
      <c r="CE656" s="67"/>
      <c r="CF656" s="64"/>
      <c r="CG656" s="5"/>
      <c r="CH656" s="69"/>
      <c r="CI656" s="6"/>
      <c r="CJ656" s="5"/>
      <c r="CK656" s="25"/>
      <c r="CL656" s="5"/>
      <c r="DN656" s="14"/>
      <c r="DO656" s="14"/>
      <c r="DP656" s="5"/>
      <c r="DQ656" s="25"/>
      <c r="DR656" s="25"/>
      <c r="DS656" s="96"/>
      <c r="DT656" s="83"/>
      <c r="DU656" s="14"/>
      <c r="DX656" s="83"/>
      <c r="DY656" s="83"/>
      <c r="DZ656" s="83"/>
      <c r="EA656" s="83"/>
      <c r="EJ656" s="54"/>
      <c r="EK656" s="22"/>
      <c r="EL656" s="24"/>
      <c r="EP656" s="23"/>
      <c r="EQ656" s="24"/>
      <c r="ER656" s="22"/>
      <c r="ES656" s="24"/>
      <c r="ET656" s="24"/>
      <c r="EU656" s="23"/>
      <c r="EV656" s="26"/>
      <c r="EX656" s="6"/>
      <c r="EY656" s="24"/>
      <c r="EZ656" s="109"/>
      <c r="FA656" s="66"/>
      <c r="FB656" s="5"/>
      <c r="FC656" s="68"/>
      <c r="FD656" s="67"/>
      <c r="FE656" s="67"/>
      <c r="FF656" s="64"/>
      <c r="FG656" s="5"/>
      <c r="FH656" s="69"/>
      <c r="FI656" s="6"/>
      <c r="FJ656" s="5"/>
      <c r="FK656" s="25"/>
      <c r="FL656" s="5"/>
    </row>
    <row r="657" spans="40:168">
      <c r="AN657" s="14"/>
      <c r="AO657" s="14"/>
      <c r="AP657" s="5"/>
      <c r="AQ657" s="25"/>
      <c r="AR657" s="25"/>
      <c r="AS657" s="96"/>
      <c r="AT657" s="83"/>
      <c r="AU657" s="14"/>
      <c r="AX657" s="83"/>
      <c r="AY657" s="83"/>
      <c r="AZ657" s="83"/>
      <c r="BA657" s="83"/>
      <c r="BJ657" s="54"/>
      <c r="BK657" s="22"/>
      <c r="BL657" s="24"/>
      <c r="BP657" s="23"/>
      <c r="BQ657" s="24"/>
      <c r="BR657" s="22"/>
      <c r="BS657" s="24"/>
      <c r="BT657" s="24"/>
      <c r="BU657" s="23"/>
      <c r="BV657" s="26"/>
      <c r="BX657" s="6"/>
      <c r="BY657" s="24"/>
      <c r="BZ657" s="109"/>
      <c r="CA657" s="66"/>
      <c r="CB657" s="5"/>
      <c r="CC657" s="68"/>
      <c r="CD657" s="67"/>
      <c r="CE657" s="67"/>
      <c r="CF657" s="64"/>
      <c r="CG657" s="5"/>
      <c r="CH657" s="69"/>
      <c r="CI657" s="6"/>
      <c r="CJ657" s="5"/>
      <c r="CK657" s="25"/>
      <c r="CL657" s="5"/>
      <c r="DN657" s="14"/>
      <c r="DO657" s="14"/>
      <c r="DP657" s="5"/>
      <c r="DQ657" s="25"/>
      <c r="DR657" s="25"/>
      <c r="DS657" s="96"/>
      <c r="DT657" s="83"/>
      <c r="DU657" s="14"/>
      <c r="DX657" s="83"/>
      <c r="DY657" s="83"/>
      <c r="DZ657" s="83"/>
      <c r="EA657" s="83"/>
      <c r="EJ657" s="54"/>
      <c r="EK657" s="22"/>
      <c r="EL657" s="24"/>
      <c r="EP657" s="23"/>
      <c r="EQ657" s="24"/>
      <c r="ER657" s="22"/>
      <c r="ES657" s="24"/>
      <c r="ET657" s="24"/>
      <c r="EU657" s="23"/>
      <c r="EV657" s="26"/>
      <c r="EX657" s="6"/>
      <c r="EY657" s="24"/>
      <c r="EZ657" s="109"/>
      <c r="FA657" s="66"/>
      <c r="FB657" s="5"/>
      <c r="FC657" s="68"/>
      <c r="FD657" s="67"/>
      <c r="FE657" s="67"/>
      <c r="FF657" s="64"/>
      <c r="FG657" s="5"/>
      <c r="FH657" s="69"/>
      <c r="FI657" s="6"/>
      <c r="FJ657" s="5"/>
      <c r="FK657" s="25"/>
      <c r="FL657" s="5"/>
    </row>
    <row r="658" spans="40:168">
      <c r="AN658" s="14"/>
      <c r="AO658" s="14"/>
      <c r="AP658" s="5"/>
      <c r="AQ658" s="25"/>
      <c r="AR658" s="25"/>
      <c r="AS658" s="96"/>
      <c r="AT658" s="83"/>
      <c r="AU658" s="14"/>
      <c r="AX658" s="83"/>
      <c r="AY658" s="83"/>
      <c r="AZ658" s="83"/>
      <c r="BA658" s="83"/>
      <c r="BJ658" s="54"/>
      <c r="BK658" s="22"/>
      <c r="BL658" s="24"/>
      <c r="BP658" s="23"/>
      <c r="BQ658" s="24"/>
      <c r="BR658" s="22"/>
      <c r="BS658" s="24"/>
      <c r="BT658" s="24"/>
      <c r="BU658" s="23"/>
      <c r="BV658" s="26"/>
      <c r="BX658" s="6"/>
      <c r="BY658" s="24"/>
      <c r="BZ658" s="109"/>
      <c r="CA658" s="66"/>
      <c r="CB658" s="5"/>
      <c r="CC658" s="68"/>
      <c r="CD658" s="67"/>
      <c r="CE658" s="67"/>
      <c r="CF658" s="64"/>
      <c r="CG658" s="5"/>
      <c r="CH658" s="69"/>
      <c r="CI658" s="6"/>
      <c r="CJ658" s="5"/>
      <c r="CK658" s="25"/>
      <c r="CL658" s="5"/>
      <c r="DN658" s="14"/>
      <c r="DO658" s="14"/>
      <c r="DP658" s="5"/>
      <c r="DQ658" s="25"/>
      <c r="DR658" s="25"/>
      <c r="DS658" s="96"/>
      <c r="DT658" s="83"/>
      <c r="DU658" s="14"/>
      <c r="DX658" s="83"/>
      <c r="DY658" s="83"/>
      <c r="DZ658" s="83"/>
      <c r="EA658" s="83"/>
      <c r="EJ658" s="54"/>
      <c r="EK658" s="22"/>
      <c r="EL658" s="24"/>
      <c r="EP658" s="23"/>
      <c r="EQ658" s="24"/>
      <c r="ER658" s="22"/>
      <c r="ES658" s="24"/>
      <c r="ET658" s="24"/>
      <c r="EU658" s="23"/>
      <c r="EV658" s="26"/>
      <c r="EX658" s="6"/>
      <c r="EY658" s="24"/>
      <c r="EZ658" s="109"/>
      <c r="FA658" s="66"/>
      <c r="FB658" s="5"/>
      <c r="FC658" s="68"/>
      <c r="FD658" s="67"/>
      <c r="FE658" s="67"/>
      <c r="FF658" s="64"/>
      <c r="FG658" s="5"/>
      <c r="FH658" s="69"/>
      <c r="FI658" s="6"/>
      <c r="FJ658" s="5"/>
      <c r="FK658" s="25"/>
      <c r="FL658" s="5"/>
    </row>
    <row r="659" spans="40:168">
      <c r="AN659" s="14"/>
      <c r="AO659" s="14"/>
      <c r="AP659" s="5"/>
      <c r="AQ659" s="25"/>
      <c r="AR659" s="25"/>
      <c r="AS659" s="96"/>
      <c r="AT659" s="83"/>
      <c r="AU659" s="14"/>
      <c r="AX659" s="83"/>
      <c r="AY659" s="83"/>
      <c r="AZ659" s="83"/>
      <c r="BA659" s="83"/>
      <c r="BJ659" s="54"/>
      <c r="BK659" s="22"/>
      <c r="BL659" s="24"/>
      <c r="BP659" s="23"/>
      <c r="BQ659" s="24"/>
      <c r="BR659" s="22"/>
      <c r="BS659" s="24"/>
      <c r="BT659" s="24"/>
      <c r="BU659" s="23"/>
      <c r="BV659" s="26"/>
      <c r="BX659" s="6"/>
      <c r="BY659" s="24"/>
      <c r="BZ659" s="109"/>
      <c r="CA659" s="66"/>
      <c r="CB659" s="5"/>
      <c r="CC659" s="68"/>
      <c r="CD659" s="67"/>
      <c r="CE659" s="67"/>
      <c r="CF659" s="64"/>
      <c r="CG659" s="5"/>
      <c r="CH659" s="69"/>
      <c r="CI659" s="6"/>
      <c r="CJ659" s="5"/>
      <c r="CK659" s="25"/>
      <c r="CL659" s="5"/>
      <c r="DN659" s="14"/>
      <c r="DO659" s="14"/>
      <c r="DP659" s="5"/>
      <c r="DQ659" s="25"/>
      <c r="DR659" s="25"/>
      <c r="DS659" s="96"/>
      <c r="DT659" s="83"/>
      <c r="DU659" s="14"/>
      <c r="DX659" s="83"/>
      <c r="DY659" s="83"/>
      <c r="DZ659" s="83"/>
      <c r="EA659" s="83"/>
      <c r="EJ659" s="54"/>
      <c r="EK659" s="22"/>
      <c r="EL659" s="24"/>
      <c r="EP659" s="23"/>
      <c r="EQ659" s="24"/>
      <c r="ER659" s="22"/>
      <c r="ES659" s="24"/>
      <c r="ET659" s="24"/>
      <c r="EU659" s="23"/>
      <c r="EV659" s="26"/>
      <c r="EX659" s="6"/>
      <c r="EY659" s="24"/>
      <c r="EZ659" s="109"/>
      <c r="FA659" s="66"/>
      <c r="FB659" s="5"/>
      <c r="FC659" s="68"/>
      <c r="FD659" s="67"/>
      <c r="FE659" s="67"/>
      <c r="FF659" s="64"/>
      <c r="FG659" s="5"/>
      <c r="FH659" s="69"/>
      <c r="FI659" s="6"/>
      <c r="FJ659" s="5"/>
      <c r="FK659" s="25"/>
      <c r="FL659" s="5"/>
    </row>
    <row r="660" spans="40:168">
      <c r="AN660" s="14"/>
      <c r="AO660" s="14"/>
      <c r="AP660" s="5"/>
      <c r="AQ660" s="25"/>
      <c r="AR660" s="25"/>
      <c r="AS660" s="96"/>
      <c r="AT660" s="83"/>
      <c r="AU660" s="14"/>
      <c r="AX660" s="83"/>
      <c r="AY660" s="83"/>
      <c r="AZ660" s="83"/>
      <c r="BA660" s="83"/>
      <c r="BJ660" s="54"/>
      <c r="BK660" s="22"/>
      <c r="BL660" s="24"/>
      <c r="BP660" s="23"/>
      <c r="BQ660" s="24"/>
      <c r="BR660" s="22"/>
      <c r="BS660" s="24"/>
      <c r="BT660" s="24"/>
      <c r="BU660" s="23"/>
      <c r="BV660" s="26"/>
      <c r="BX660" s="6"/>
      <c r="BY660" s="24"/>
      <c r="BZ660" s="109"/>
      <c r="CA660" s="66"/>
      <c r="CB660" s="5"/>
      <c r="CC660" s="68"/>
      <c r="CD660" s="67"/>
      <c r="CE660" s="67"/>
      <c r="CF660" s="64"/>
      <c r="CG660" s="5"/>
      <c r="CH660" s="69"/>
      <c r="CI660" s="6"/>
      <c r="CJ660" s="5"/>
      <c r="CK660" s="25"/>
      <c r="CL660" s="5"/>
      <c r="DN660" s="14"/>
      <c r="DO660" s="14"/>
      <c r="DP660" s="5"/>
      <c r="DQ660" s="25"/>
      <c r="DR660" s="25"/>
      <c r="DS660" s="96"/>
      <c r="DT660" s="83"/>
      <c r="DU660" s="14"/>
      <c r="DX660" s="83"/>
      <c r="DY660" s="83"/>
      <c r="DZ660" s="83"/>
      <c r="EA660" s="83"/>
      <c r="EJ660" s="54"/>
      <c r="EK660" s="22"/>
      <c r="EL660" s="24"/>
      <c r="EP660" s="23"/>
      <c r="EQ660" s="24"/>
      <c r="ER660" s="22"/>
      <c r="ES660" s="24"/>
      <c r="ET660" s="24"/>
      <c r="EU660" s="23"/>
      <c r="EV660" s="26"/>
      <c r="EX660" s="6"/>
      <c r="EY660" s="24"/>
      <c r="EZ660" s="109"/>
      <c r="FA660" s="66"/>
      <c r="FB660" s="5"/>
      <c r="FC660" s="68"/>
      <c r="FD660" s="67"/>
      <c r="FE660" s="67"/>
      <c r="FF660" s="64"/>
      <c r="FG660" s="5"/>
      <c r="FH660" s="69"/>
      <c r="FI660" s="6"/>
      <c r="FJ660" s="5"/>
      <c r="FK660" s="25"/>
      <c r="FL660" s="5"/>
    </row>
    <row r="661" spans="40:168">
      <c r="AN661" s="14"/>
      <c r="AO661" s="14"/>
      <c r="AP661" s="5"/>
      <c r="AQ661" s="25"/>
      <c r="AR661" s="25"/>
      <c r="AS661" s="96"/>
      <c r="AT661" s="83"/>
      <c r="AU661" s="14"/>
      <c r="AX661" s="83"/>
      <c r="AY661" s="83"/>
      <c r="AZ661" s="83"/>
      <c r="BA661" s="83"/>
      <c r="BJ661" s="54"/>
      <c r="BK661" s="22"/>
      <c r="BL661" s="24"/>
      <c r="BP661" s="23"/>
      <c r="BQ661" s="24"/>
      <c r="BR661" s="22"/>
      <c r="BS661" s="24"/>
      <c r="BT661" s="24"/>
      <c r="BU661" s="23"/>
      <c r="BV661" s="26"/>
      <c r="BX661" s="6"/>
      <c r="BY661" s="24"/>
      <c r="BZ661" s="109"/>
      <c r="CA661" s="66"/>
      <c r="CB661" s="5"/>
      <c r="CC661" s="68"/>
      <c r="CD661" s="67"/>
      <c r="CE661" s="67"/>
      <c r="CF661" s="64"/>
      <c r="CG661" s="5"/>
      <c r="CH661" s="69"/>
      <c r="CI661" s="6"/>
      <c r="CJ661" s="5"/>
      <c r="CK661" s="25"/>
      <c r="CL661" s="5"/>
      <c r="DN661" s="14"/>
      <c r="DO661" s="14"/>
      <c r="DP661" s="5"/>
      <c r="DQ661" s="25"/>
      <c r="DR661" s="25"/>
      <c r="DS661" s="96"/>
      <c r="DT661" s="83"/>
      <c r="DU661" s="14"/>
      <c r="DX661" s="83"/>
      <c r="DY661" s="83"/>
      <c r="DZ661" s="83"/>
      <c r="EA661" s="83"/>
      <c r="EJ661" s="54"/>
      <c r="EK661" s="22"/>
      <c r="EL661" s="24"/>
      <c r="EP661" s="23"/>
      <c r="EQ661" s="24"/>
      <c r="ER661" s="22"/>
      <c r="ES661" s="24"/>
      <c r="ET661" s="24"/>
      <c r="EU661" s="23"/>
      <c r="EV661" s="26"/>
      <c r="EX661" s="6"/>
      <c r="EY661" s="24"/>
      <c r="EZ661" s="109"/>
      <c r="FA661" s="66"/>
      <c r="FB661" s="5"/>
      <c r="FC661" s="68"/>
      <c r="FD661" s="67"/>
      <c r="FE661" s="67"/>
      <c r="FF661" s="64"/>
      <c r="FG661" s="5"/>
      <c r="FH661" s="69"/>
      <c r="FI661" s="6"/>
      <c r="FJ661" s="5"/>
      <c r="FK661" s="25"/>
      <c r="FL661" s="5"/>
    </row>
    <row r="662" spans="40:168">
      <c r="AN662" s="14"/>
      <c r="AO662" s="14"/>
      <c r="AP662" s="5"/>
      <c r="AQ662" s="25"/>
      <c r="AR662" s="25"/>
      <c r="AS662" s="96"/>
      <c r="AT662" s="83"/>
      <c r="AU662" s="14"/>
      <c r="AX662" s="83"/>
      <c r="AY662" s="83"/>
      <c r="AZ662" s="83"/>
      <c r="BA662" s="83"/>
      <c r="BJ662" s="54"/>
      <c r="BK662" s="22"/>
      <c r="BL662" s="24"/>
      <c r="BP662" s="23"/>
      <c r="BQ662" s="24"/>
      <c r="BR662" s="22"/>
      <c r="BS662" s="24"/>
      <c r="BT662" s="24"/>
      <c r="BU662" s="23"/>
      <c r="BV662" s="26"/>
      <c r="BX662" s="6"/>
      <c r="BY662" s="24"/>
      <c r="BZ662" s="109"/>
      <c r="CA662" s="66"/>
      <c r="CB662" s="5"/>
      <c r="CC662" s="68"/>
      <c r="CD662" s="67"/>
      <c r="CE662" s="67"/>
      <c r="CF662" s="64"/>
      <c r="CG662" s="5"/>
      <c r="CH662" s="69"/>
      <c r="CI662" s="6"/>
      <c r="CJ662" s="5"/>
      <c r="CK662" s="25"/>
      <c r="CL662" s="5"/>
      <c r="DN662" s="14"/>
      <c r="DO662" s="14"/>
      <c r="DP662" s="5"/>
      <c r="DQ662" s="25"/>
      <c r="DR662" s="25"/>
      <c r="DS662" s="96"/>
      <c r="DT662" s="83"/>
      <c r="DU662" s="14"/>
      <c r="DX662" s="83"/>
      <c r="DY662" s="83"/>
      <c r="DZ662" s="83"/>
      <c r="EA662" s="83"/>
      <c r="EJ662" s="54"/>
      <c r="EK662" s="22"/>
      <c r="EL662" s="24"/>
      <c r="EP662" s="23"/>
      <c r="EQ662" s="24"/>
      <c r="ER662" s="22"/>
      <c r="ES662" s="24"/>
      <c r="ET662" s="24"/>
      <c r="EU662" s="23"/>
      <c r="EV662" s="26"/>
      <c r="EX662" s="6"/>
      <c r="EY662" s="24"/>
      <c r="EZ662" s="109"/>
      <c r="FA662" s="66"/>
      <c r="FB662" s="5"/>
      <c r="FC662" s="68"/>
      <c r="FD662" s="67"/>
      <c r="FE662" s="67"/>
      <c r="FF662" s="64"/>
      <c r="FG662" s="5"/>
      <c r="FH662" s="69"/>
      <c r="FI662" s="6"/>
      <c r="FJ662" s="5"/>
      <c r="FK662" s="25"/>
      <c r="FL662" s="5"/>
    </row>
    <row r="663" spans="40:168">
      <c r="AN663" s="14"/>
      <c r="AO663" s="14"/>
      <c r="AP663" s="5"/>
      <c r="AQ663" s="25"/>
      <c r="AR663" s="25"/>
      <c r="AS663" s="96"/>
      <c r="AT663" s="83"/>
      <c r="AU663" s="14"/>
      <c r="AX663" s="83"/>
      <c r="AY663" s="83"/>
      <c r="AZ663" s="83"/>
      <c r="BA663" s="83"/>
      <c r="BJ663" s="54"/>
      <c r="BK663" s="22"/>
      <c r="BL663" s="24"/>
      <c r="BP663" s="23"/>
      <c r="BQ663" s="24"/>
      <c r="BR663" s="22"/>
      <c r="BS663" s="24"/>
      <c r="BT663" s="24"/>
      <c r="BU663" s="23"/>
      <c r="BV663" s="26"/>
      <c r="BX663" s="6"/>
      <c r="BY663" s="24"/>
      <c r="BZ663" s="109"/>
      <c r="CA663" s="66"/>
      <c r="CB663" s="5"/>
      <c r="CC663" s="68"/>
      <c r="CD663" s="67"/>
      <c r="CE663" s="67"/>
      <c r="CF663" s="64"/>
      <c r="CG663" s="5"/>
      <c r="CH663" s="69"/>
      <c r="CI663" s="6"/>
      <c r="CJ663" s="5"/>
      <c r="CK663" s="25"/>
      <c r="CL663" s="5"/>
      <c r="DN663" s="14"/>
      <c r="DO663" s="14"/>
      <c r="DP663" s="5"/>
      <c r="DQ663" s="25"/>
      <c r="DR663" s="25"/>
      <c r="DS663" s="96"/>
      <c r="DT663" s="83"/>
      <c r="DU663" s="14"/>
      <c r="DX663" s="83"/>
      <c r="DY663" s="83"/>
      <c r="DZ663" s="83"/>
      <c r="EA663" s="83"/>
      <c r="EJ663" s="54"/>
      <c r="EK663" s="22"/>
      <c r="EL663" s="24"/>
      <c r="EP663" s="23"/>
      <c r="EQ663" s="24"/>
      <c r="ER663" s="22"/>
      <c r="ES663" s="24"/>
      <c r="ET663" s="24"/>
      <c r="EU663" s="23"/>
      <c r="EV663" s="26"/>
      <c r="EX663" s="6"/>
      <c r="EY663" s="24"/>
      <c r="EZ663" s="109"/>
      <c r="FA663" s="66"/>
      <c r="FB663" s="5"/>
      <c r="FC663" s="68"/>
      <c r="FD663" s="67"/>
      <c r="FE663" s="67"/>
      <c r="FF663" s="64"/>
      <c r="FG663" s="5"/>
      <c r="FH663" s="69"/>
      <c r="FI663" s="6"/>
      <c r="FJ663" s="5"/>
      <c r="FK663" s="25"/>
      <c r="FL663" s="5"/>
    </row>
    <row r="664" spans="40:168">
      <c r="AN664" s="14"/>
      <c r="AO664" s="14"/>
      <c r="AP664" s="5"/>
      <c r="AQ664" s="25"/>
      <c r="AR664" s="25"/>
      <c r="AS664" s="96"/>
      <c r="AT664" s="83"/>
      <c r="AU664" s="14"/>
      <c r="AX664" s="83"/>
      <c r="AY664" s="83"/>
      <c r="AZ664" s="83"/>
      <c r="BA664" s="83"/>
      <c r="BJ664" s="54"/>
      <c r="BK664" s="22"/>
      <c r="BL664" s="24"/>
      <c r="BP664" s="23"/>
      <c r="BQ664" s="24"/>
      <c r="BR664" s="22"/>
      <c r="BS664" s="24"/>
      <c r="BT664" s="24"/>
      <c r="BU664" s="23"/>
      <c r="BV664" s="26"/>
      <c r="BX664" s="6"/>
      <c r="BY664" s="24"/>
      <c r="BZ664" s="109"/>
      <c r="CA664" s="66"/>
      <c r="CB664" s="5"/>
      <c r="CC664" s="68"/>
      <c r="CD664" s="67"/>
      <c r="CE664" s="67"/>
      <c r="CF664" s="64"/>
      <c r="CG664" s="5"/>
      <c r="CH664" s="69"/>
      <c r="CI664" s="6"/>
      <c r="CJ664" s="5"/>
      <c r="CK664" s="25"/>
      <c r="CL664" s="5"/>
      <c r="DN664" s="14"/>
      <c r="DO664" s="14"/>
      <c r="DP664" s="5"/>
      <c r="DQ664" s="25"/>
      <c r="DR664" s="25"/>
      <c r="DS664" s="96"/>
      <c r="DT664" s="83"/>
      <c r="DU664" s="14"/>
      <c r="DX664" s="83"/>
      <c r="DY664" s="83"/>
      <c r="DZ664" s="83"/>
      <c r="EA664" s="83"/>
      <c r="EJ664" s="54"/>
      <c r="EK664" s="22"/>
      <c r="EL664" s="24"/>
      <c r="EP664" s="23"/>
      <c r="EQ664" s="24"/>
      <c r="ER664" s="22"/>
      <c r="ES664" s="24"/>
      <c r="ET664" s="24"/>
      <c r="EU664" s="23"/>
      <c r="EV664" s="26"/>
      <c r="EX664" s="6"/>
      <c r="EY664" s="24"/>
      <c r="EZ664" s="109"/>
      <c r="FA664" s="66"/>
      <c r="FB664" s="5"/>
      <c r="FC664" s="68"/>
      <c r="FD664" s="67"/>
      <c r="FE664" s="67"/>
      <c r="FF664" s="64"/>
      <c r="FG664" s="5"/>
      <c r="FH664" s="69"/>
      <c r="FI664" s="6"/>
      <c r="FJ664" s="5"/>
      <c r="FK664" s="25"/>
      <c r="FL664" s="5"/>
    </row>
    <row r="665" spans="40:168">
      <c r="AN665" s="14"/>
      <c r="AO665" s="14"/>
      <c r="AP665" s="5"/>
      <c r="AQ665" s="25"/>
      <c r="AR665" s="25"/>
      <c r="AS665" s="96"/>
      <c r="AT665" s="83"/>
      <c r="AU665" s="14"/>
      <c r="AX665" s="83"/>
      <c r="AY665" s="83"/>
      <c r="AZ665" s="83"/>
      <c r="BA665" s="83"/>
      <c r="BJ665" s="54"/>
      <c r="BK665" s="22"/>
      <c r="BL665" s="24"/>
      <c r="BP665" s="23"/>
      <c r="BQ665" s="24"/>
      <c r="BR665" s="22"/>
      <c r="BS665" s="24"/>
      <c r="BT665" s="24"/>
      <c r="BU665" s="23"/>
      <c r="BV665" s="26"/>
      <c r="BX665" s="6"/>
      <c r="BY665" s="24"/>
      <c r="BZ665" s="109"/>
      <c r="CA665" s="66"/>
      <c r="CB665" s="5"/>
      <c r="CC665" s="68"/>
      <c r="CD665" s="67"/>
      <c r="CE665" s="67"/>
      <c r="CF665" s="64"/>
      <c r="CG665" s="5"/>
      <c r="CH665" s="69"/>
      <c r="CI665" s="6"/>
      <c r="CJ665" s="5"/>
      <c r="CK665" s="25"/>
      <c r="CL665" s="5"/>
      <c r="DN665" s="14"/>
      <c r="DO665" s="14"/>
      <c r="DP665" s="5"/>
      <c r="DQ665" s="25"/>
      <c r="DR665" s="25"/>
      <c r="DS665" s="96"/>
      <c r="DT665" s="83"/>
      <c r="DU665" s="14"/>
      <c r="DX665" s="83"/>
      <c r="DY665" s="83"/>
      <c r="DZ665" s="83"/>
      <c r="EA665" s="83"/>
      <c r="EJ665" s="54"/>
      <c r="EK665" s="22"/>
      <c r="EL665" s="24"/>
      <c r="EP665" s="23"/>
      <c r="EQ665" s="24"/>
      <c r="ER665" s="22"/>
      <c r="ES665" s="24"/>
      <c r="ET665" s="24"/>
      <c r="EU665" s="23"/>
      <c r="EV665" s="26"/>
      <c r="EX665" s="6"/>
      <c r="EY665" s="24"/>
      <c r="EZ665" s="109"/>
      <c r="FA665" s="66"/>
      <c r="FB665" s="5"/>
      <c r="FC665" s="68"/>
      <c r="FD665" s="67"/>
      <c r="FE665" s="67"/>
      <c r="FF665" s="64"/>
      <c r="FG665" s="5"/>
      <c r="FH665" s="69"/>
      <c r="FI665" s="6"/>
      <c r="FJ665" s="5"/>
      <c r="FK665" s="25"/>
      <c r="FL665" s="5"/>
    </row>
    <row r="666" spans="40:168">
      <c r="AN666" s="14"/>
      <c r="AO666" s="14"/>
      <c r="AP666" s="5"/>
      <c r="AQ666" s="25"/>
      <c r="AR666" s="25"/>
      <c r="AS666" s="96"/>
      <c r="AT666" s="83"/>
      <c r="AU666" s="14"/>
      <c r="AX666" s="83"/>
      <c r="AY666" s="83"/>
      <c r="AZ666" s="83"/>
      <c r="BA666" s="83"/>
      <c r="BJ666" s="54"/>
      <c r="BK666" s="22"/>
      <c r="BL666" s="24"/>
      <c r="BP666" s="23"/>
      <c r="BQ666" s="24"/>
      <c r="BR666" s="22"/>
      <c r="BS666" s="24"/>
      <c r="BT666" s="24"/>
      <c r="BU666" s="23"/>
      <c r="BV666" s="26"/>
      <c r="BX666" s="6"/>
      <c r="BY666" s="24"/>
      <c r="BZ666" s="109"/>
      <c r="CA666" s="66"/>
      <c r="CB666" s="5"/>
      <c r="CC666" s="68"/>
      <c r="CD666" s="67"/>
      <c r="CE666" s="67"/>
      <c r="CF666" s="64"/>
      <c r="CG666" s="5"/>
      <c r="CH666" s="69"/>
      <c r="CI666" s="6"/>
      <c r="CJ666" s="5"/>
      <c r="CK666" s="25"/>
      <c r="CL666" s="5"/>
      <c r="DN666" s="14"/>
      <c r="DO666" s="14"/>
      <c r="DP666" s="5"/>
      <c r="DQ666" s="25"/>
      <c r="DR666" s="25"/>
      <c r="DS666" s="96"/>
      <c r="DT666" s="83"/>
      <c r="DU666" s="14"/>
      <c r="DX666" s="83"/>
      <c r="DY666" s="83"/>
      <c r="DZ666" s="83"/>
      <c r="EA666" s="83"/>
      <c r="EJ666" s="54"/>
      <c r="EK666" s="22"/>
      <c r="EL666" s="24"/>
      <c r="EP666" s="23"/>
      <c r="EQ666" s="24"/>
      <c r="ER666" s="22"/>
      <c r="ES666" s="24"/>
      <c r="ET666" s="24"/>
      <c r="EU666" s="23"/>
      <c r="EV666" s="26"/>
      <c r="EX666" s="6"/>
      <c r="EY666" s="24"/>
      <c r="EZ666" s="109"/>
      <c r="FA666" s="66"/>
      <c r="FB666" s="5"/>
      <c r="FC666" s="68"/>
      <c r="FD666" s="67"/>
      <c r="FE666" s="67"/>
      <c r="FF666" s="64"/>
      <c r="FG666" s="5"/>
      <c r="FH666" s="69"/>
      <c r="FI666" s="6"/>
      <c r="FJ666" s="5"/>
      <c r="FK666" s="25"/>
      <c r="FL666" s="5"/>
    </row>
    <row r="667" spans="40:168">
      <c r="AN667" s="14"/>
      <c r="AO667" s="14"/>
      <c r="AP667" s="5"/>
      <c r="AQ667" s="25"/>
      <c r="AR667" s="25"/>
      <c r="AS667" s="96"/>
      <c r="AT667" s="83"/>
      <c r="AU667" s="14"/>
      <c r="AX667" s="83"/>
      <c r="AY667" s="83"/>
      <c r="AZ667" s="83"/>
      <c r="BA667" s="83"/>
      <c r="BJ667" s="54"/>
      <c r="BK667" s="22"/>
      <c r="BL667" s="24"/>
      <c r="BP667" s="23"/>
      <c r="BQ667" s="24"/>
      <c r="BR667" s="22"/>
      <c r="BS667" s="24"/>
      <c r="BT667" s="24"/>
      <c r="BU667" s="23"/>
      <c r="BV667" s="26"/>
      <c r="BX667" s="6"/>
      <c r="BY667" s="24"/>
      <c r="BZ667" s="109"/>
      <c r="CA667" s="66"/>
      <c r="CB667" s="5"/>
      <c r="CC667" s="68"/>
      <c r="CD667" s="67"/>
      <c r="CE667" s="67"/>
      <c r="CF667" s="64"/>
      <c r="CG667" s="5"/>
      <c r="CH667" s="69"/>
      <c r="CI667" s="6"/>
      <c r="CJ667" s="5"/>
      <c r="CK667" s="25"/>
      <c r="CL667" s="5"/>
      <c r="DN667" s="14"/>
      <c r="DO667" s="14"/>
      <c r="DP667" s="5"/>
      <c r="DQ667" s="25"/>
      <c r="DR667" s="25"/>
      <c r="DS667" s="96"/>
      <c r="DT667" s="83"/>
      <c r="DU667" s="14"/>
      <c r="DX667" s="83"/>
      <c r="DY667" s="83"/>
      <c r="DZ667" s="83"/>
      <c r="EA667" s="83"/>
      <c r="EJ667" s="54"/>
      <c r="EK667" s="22"/>
      <c r="EL667" s="24"/>
      <c r="EP667" s="23"/>
      <c r="EQ667" s="24"/>
      <c r="ER667" s="22"/>
      <c r="ES667" s="24"/>
      <c r="ET667" s="24"/>
      <c r="EU667" s="23"/>
      <c r="EV667" s="26"/>
      <c r="EX667" s="6"/>
      <c r="EY667" s="24"/>
      <c r="EZ667" s="109"/>
      <c r="FA667" s="66"/>
      <c r="FB667" s="5"/>
      <c r="FC667" s="68"/>
      <c r="FD667" s="67"/>
      <c r="FE667" s="67"/>
      <c r="FF667" s="64"/>
      <c r="FG667" s="5"/>
      <c r="FH667" s="69"/>
      <c r="FI667" s="6"/>
      <c r="FJ667" s="5"/>
      <c r="FK667" s="25"/>
      <c r="FL667" s="5"/>
    </row>
    <row r="668" spans="40:168">
      <c r="AN668" s="14"/>
      <c r="AO668" s="14"/>
      <c r="AP668" s="5"/>
      <c r="AQ668" s="25"/>
      <c r="AR668" s="25"/>
      <c r="AS668" s="96"/>
      <c r="AT668" s="83"/>
      <c r="AU668" s="14"/>
      <c r="AX668" s="83"/>
      <c r="AY668" s="83"/>
      <c r="AZ668" s="83"/>
      <c r="BA668" s="83"/>
      <c r="BJ668" s="54"/>
      <c r="BK668" s="22"/>
      <c r="BL668" s="24"/>
      <c r="BP668" s="23"/>
      <c r="BQ668" s="24"/>
      <c r="BR668" s="22"/>
      <c r="BS668" s="24"/>
      <c r="BT668" s="24"/>
      <c r="BU668" s="23"/>
      <c r="BV668" s="26"/>
      <c r="BX668" s="6"/>
      <c r="BY668" s="24"/>
      <c r="BZ668" s="109"/>
      <c r="CA668" s="66"/>
      <c r="CB668" s="5"/>
      <c r="CC668" s="68"/>
      <c r="CD668" s="67"/>
      <c r="CE668" s="67"/>
      <c r="CF668" s="64"/>
      <c r="CG668" s="5"/>
      <c r="CH668" s="69"/>
      <c r="CI668" s="6"/>
      <c r="CJ668" s="5"/>
      <c r="CK668" s="25"/>
      <c r="CL668" s="5"/>
      <c r="DN668" s="14"/>
      <c r="DO668" s="14"/>
      <c r="DP668" s="5"/>
      <c r="DQ668" s="25"/>
      <c r="DR668" s="25"/>
      <c r="DS668" s="96"/>
      <c r="DT668" s="83"/>
      <c r="DU668" s="14"/>
      <c r="DX668" s="83"/>
      <c r="DY668" s="83"/>
      <c r="DZ668" s="83"/>
      <c r="EA668" s="83"/>
      <c r="EJ668" s="54"/>
      <c r="EK668" s="22"/>
      <c r="EL668" s="24"/>
      <c r="EP668" s="23"/>
      <c r="EQ668" s="24"/>
      <c r="ER668" s="22"/>
      <c r="ES668" s="24"/>
      <c r="ET668" s="24"/>
      <c r="EU668" s="23"/>
      <c r="EV668" s="26"/>
      <c r="EX668" s="6"/>
      <c r="EY668" s="24"/>
      <c r="EZ668" s="109"/>
      <c r="FA668" s="66"/>
      <c r="FB668" s="5"/>
      <c r="FC668" s="68"/>
      <c r="FD668" s="67"/>
      <c r="FE668" s="67"/>
      <c r="FF668" s="64"/>
      <c r="FG668" s="5"/>
      <c r="FH668" s="69"/>
      <c r="FI668" s="6"/>
      <c r="FJ668" s="5"/>
      <c r="FK668" s="25"/>
      <c r="FL668" s="5"/>
    </row>
    <row r="669" spans="40:168">
      <c r="AN669" s="14"/>
      <c r="AO669" s="14"/>
      <c r="AP669" s="5"/>
      <c r="AQ669" s="25"/>
      <c r="AR669" s="25"/>
      <c r="AS669" s="96"/>
      <c r="AT669" s="83"/>
      <c r="AU669" s="14"/>
      <c r="AX669" s="83"/>
      <c r="AY669" s="83"/>
      <c r="AZ669" s="83"/>
      <c r="BA669" s="83"/>
      <c r="BJ669" s="54"/>
      <c r="BK669" s="22"/>
      <c r="BL669" s="24"/>
      <c r="BP669" s="23"/>
      <c r="BQ669" s="24"/>
      <c r="BR669" s="22"/>
      <c r="BS669" s="24"/>
      <c r="BT669" s="24"/>
      <c r="BU669" s="23"/>
      <c r="BV669" s="26"/>
      <c r="BX669" s="6"/>
      <c r="BY669" s="24"/>
      <c r="BZ669" s="109"/>
      <c r="CA669" s="66"/>
      <c r="CB669" s="5"/>
      <c r="CC669" s="68"/>
      <c r="CD669" s="67"/>
      <c r="CE669" s="67"/>
      <c r="CF669" s="64"/>
      <c r="CG669" s="5"/>
      <c r="CH669" s="69"/>
      <c r="CI669" s="6"/>
      <c r="CJ669" s="5"/>
      <c r="CK669" s="25"/>
      <c r="CL669" s="5"/>
      <c r="DN669" s="14"/>
      <c r="DO669" s="14"/>
      <c r="DP669" s="5"/>
      <c r="DQ669" s="25"/>
      <c r="DR669" s="25"/>
      <c r="DS669" s="96"/>
      <c r="DT669" s="83"/>
      <c r="DU669" s="14"/>
      <c r="DX669" s="83"/>
      <c r="DY669" s="83"/>
      <c r="DZ669" s="83"/>
      <c r="EA669" s="83"/>
      <c r="EJ669" s="54"/>
      <c r="EK669" s="22"/>
      <c r="EL669" s="24"/>
      <c r="EP669" s="23"/>
      <c r="EQ669" s="24"/>
      <c r="ER669" s="22"/>
      <c r="ES669" s="24"/>
      <c r="ET669" s="24"/>
      <c r="EU669" s="23"/>
      <c r="EV669" s="26"/>
      <c r="EX669" s="6"/>
      <c r="EY669" s="24"/>
      <c r="EZ669" s="109"/>
      <c r="FA669" s="66"/>
      <c r="FB669" s="5"/>
      <c r="FC669" s="68"/>
      <c r="FD669" s="67"/>
      <c r="FE669" s="67"/>
      <c r="FF669" s="64"/>
      <c r="FG669" s="5"/>
      <c r="FH669" s="69"/>
      <c r="FI669" s="6"/>
      <c r="FJ669" s="5"/>
      <c r="FK669" s="25"/>
      <c r="FL669" s="5"/>
    </row>
    <row r="670" spans="40:168">
      <c r="AN670" s="14"/>
      <c r="AO670" s="14"/>
      <c r="AP670" s="5"/>
      <c r="AQ670" s="25"/>
      <c r="AR670" s="25"/>
      <c r="AS670" s="96"/>
      <c r="AT670" s="83"/>
      <c r="AU670" s="14"/>
      <c r="AX670" s="83"/>
      <c r="AY670" s="83"/>
      <c r="AZ670" s="83"/>
      <c r="BA670" s="83"/>
      <c r="BJ670" s="54"/>
      <c r="BK670" s="22"/>
      <c r="BL670" s="24"/>
      <c r="BP670" s="23"/>
      <c r="BQ670" s="24"/>
      <c r="BR670" s="22"/>
      <c r="BS670" s="24"/>
      <c r="BT670" s="24"/>
      <c r="BU670" s="23"/>
      <c r="BV670" s="26"/>
      <c r="BX670" s="6"/>
      <c r="BY670" s="24"/>
      <c r="BZ670" s="109"/>
      <c r="CA670" s="66"/>
      <c r="CB670" s="5"/>
      <c r="CC670" s="68"/>
      <c r="CD670" s="67"/>
      <c r="CE670" s="67"/>
      <c r="CF670" s="64"/>
      <c r="CG670" s="5"/>
      <c r="CH670" s="69"/>
      <c r="CI670" s="6"/>
      <c r="CJ670" s="5"/>
      <c r="CK670" s="25"/>
      <c r="CL670" s="5"/>
      <c r="DN670" s="14"/>
      <c r="DO670" s="14"/>
      <c r="DP670" s="5"/>
      <c r="DQ670" s="25"/>
      <c r="DR670" s="25"/>
      <c r="DS670" s="96"/>
      <c r="DT670" s="83"/>
      <c r="DU670" s="14"/>
      <c r="DX670" s="83"/>
      <c r="DY670" s="83"/>
      <c r="DZ670" s="83"/>
      <c r="EA670" s="83"/>
      <c r="EJ670" s="54"/>
      <c r="EK670" s="22"/>
      <c r="EL670" s="24"/>
      <c r="EP670" s="23"/>
      <c r="EQ670" s="24"/>
      <c r="ER670" s="22"/>
      <c r="ES670" s="24"/>
      <c r="ET670" s="24"/>
      <c r="EU670" s="23"/>
      <c r="EV670" s="26"/>
      <c r="EX670" s="6"/>
      <c r="EY670" s="24"/>
      <c r="EZ670" s="109"/>
      <c r="FA670" s="66"/>
      <c r="FB670" s="5"/>
      <c r="FC670" s="68"/>
      <c r="FD670" s="67"/>
      <c r="FE670" s="67"/>
      <c r="FF670" s="64"/>
      <c r="FG670" s="5"/>
      <c r="FH670" s="69"/>
      <c r="FI670" s="6"/>
      <c r="FJ670" s="5"/>
      <c r="FK670" s="25"/>
      <c r="FL670" s="5"/>
    </row>
    <row r="671" spans="40:168">
      <c r="AN671" s="14"/>
      <c r="AO671" s="14"/>
      <c r="AP671" s="5"/>
      <c r="AQ671" s="25"/>
      <c r="AR671" s="25"/>
      <c r="AS671" s="96"/>
      <c r="AT671" s="83"/>
      <c r="AU671" s="14"/>
      <c r="AX671" s="83"/>
      <c r="AY671" s="83"/>
      <c r="AZ671" s="83"/>
      <c r="BA671" s="83"/>
      <c r="BJ671" s="54"/>
      <c r="BK671" s="22"/>
      <c r="BL671" s="24"/>
      <c r="BP671" s="23"/>
      <c r="BQ671" s="24"/>
      <c r="BR671" s="22"/>
      <c r="BS671" s="24"/>
      <c r="BT671" s="24"/>
      <c r="BU671" s="23"/>
      <c r="BV671" s="26"/>
      <c r="BX671" s="6"/>
      <c r="BY671" s="24"/>
      <c r="BZ671" s="109"/>
      <c r="CA671" s="66"/>
      <c r="CB671" s="5"/>
      <c r="CC671" s="68"/>
      <c r="CD671" s="67"/>
      <c r="CE671" s="67"/>
      <c r="CF671" s="64"/>
      <c r="CG671" s="5"/>
      <c r="CH671" s="69"/>
      <c r="CI671" s="6"/>
      <c r="CJ671" s="5"/>
      <c r="CK671" s="25"/>
      <c r="CL671" s="5"/>
      <c r="DN671" s="14"/>
      <c r="DO671" s="14"/>
      <c r="DP671" s="5"/>
      <c r="DQ671" s="25"/>
      <c r="DR671" s="25"/>
      <c r="DS671" s="96"/>
      <c r="DT671" s="83"/>
      <c r="DU671" s="14"/>
      <c r="DX671" s="83"/>
      <c r="DY671" s="83"/>
      <c r="DZ671" s="83"/>
      <c r="EA671" s="83"/>
      <c r="EJ671" s="54"/>
      <c r="EK671" s="22"/>
      <c r="EL671" s="24"/>
      <c r="EP671" s="23"/>
      <c r="EQ671" s="24"/>
      <c r="ER671" s="22"/>
      <c r="ES671" s="24"/>
      <c r="ET671" s="24"/>
      <c r="EU671" s="23"/>
      <c r="EV671" s="26"/>
      <c r="EX671" s="6"/>
      <c r="EY671" s="24"/>
      <c r="EZ671" s="109"/>
      <c r="FA671" s="66"/>
      <c r="FB671" s="5"/>
      <c r="FC671" s="68"/>
      <c r="FD671" s="67"/>
      <c r="FE671" s="67"/>
      <c r="FF671" s="64"/>
      <c r="FG671" s="5"/>
      <c r="FH671" s="69"/>
      <c r="FI671" s="6"/>
      <c r="FJ671" s="5"/>
      <c r="FK671" s="25"/>
      <c r="FL671" s="5"/>
    </row>
    <row r="672" spans="40:168">
      <c r="AN672" s="14"/>
      <c r="AO672" s="14"/>
      <c r="AP672" s="5"/>
      <c r="AQ672" s="25"/>
      <c r="AR672" s="25"/>
      <c r="AS672" s="96"/>
      <c r="AT672" s="83"/>
      <c r="AU672" s="14"/>
      <c r="AX672" s="83"/>
      <c r="AY672" s="83"/>
      <c r="AZ672" s="83"/>
      <c r="BA672" s="83"/>
      <c r="BJ672" s="54"/>
      <c r="BK672" s="22"/>
      <c r="BL672" s="24"/>
      <c r="BP672" s="23"/>
      <c r="BQ672" s="24"/>
      <c r="BR672" s="22"/>
      <c r="BS672" s="24"/>
      <c r="BT672" s="24"/>
      <c r="BU672" s="23"/>
      <c r="BV672" s="26"/>
      <c r="BX672" s="6"/>
      <c r="BY672" s="24"/>
      <c r="BZ672" s="109"/>
      <c r="CA672" s="66"/>
      <c r="CB672" s="5"/>
      <c r="CC672" s="68"/>
      <c r="CD672" s="67"/>
      <c r="CE672" s="67"/>
      <c r="CF672" s="64"/>
      <c r="CG672" s="5"/>
      <c r="CH672" s="69"/>
      <c r="CI672" s="6"/>
      <c r="CJ672" s="5"/>
      <c r="CK672" s="25"/>
      <c r="CL672" s="5"/>
      <c r="DN672" s="14"/>
      <c r="DO672" s="14"/>
      <c r="DP672" s="5"/>
      <c r="DQ672" s="25"/>
      <c r="DR672" s="25"/>
      <c r="DS672" s="96"/>
      <c r="DT672" s="83"/>
      <c r="DU672" s="14"/>
      <c r="DX672" s="83"/>
      <c r="DY672" s="83"/>
      <c r="DZ672" s="83"/>
      <c r="EA672" s="83"/>
      <c r="EJ672" s="54"/>
      <c r="EK672" s="22"/>
      <c r="EL672" s="24"/>
      <c r="EP672" s="23"/>
      <c r="EQ672" s="24"/>
      <c r="ER672" s="22"/>
      <c r="ES672" s="24"/>
      <c r="ET672" s="24"/>
      <c r="EU672" s="23"/>
      <c r="EV672" s="26"/>
      <c r="EX672" s="6"/>
      <c r="EY672" s="24"/>
      <c r="EZ672" s="109"/>
      <c r="FA672" s="66"/>
      <c r="FB672" s="5"/>
      <c r="FC672" s="68"/>
      <c r="FD672" s="67"/>
      <c r="FE672" s="67"/>
      <c r="FF672" s="64"/>
      <c r="FG672" s="5"/>
      <c r="FH672" s="69"/>
      <c r="FI672" s="6"/>
      <c r="FJ672" s="5"/>
      <c r="FK672" s="25"/>
      <c r="FL672" s="5"/>
    </row>
    <row r="673" spans="40:168">
      <c r="AN673" s="14"/>
      <c r="AO673" s="14"/>
      <c r="AP673" s="5"/>
      <c r="AQ673" s="25"/>
      <c r="AR673" s="25"/>
      <c r="AS673" s="96"/>
      <c r="AT673" s="83"/>
      <c r="AU673" s="14"/>
      <c r="AX673" s="83"/>
      <c r="AY673" s="83"/>
      <c r="AZ673" s="83"/>
      <c r="BA673" s="83"/>
      <c r="BJ673" s="54"/>
      <c r="BK673" s="22"/>
      <c r="BL673" s="24"/>
      <c r="BP673" s="23"/>
      <c r="BQ673" s="24"/>
      <c r="BR673" s="22"/>
      <c r="BS673" s="24"/>
      <c r="BT673" s="24"/>
      <c r="BU673" s="23"/>
      <c r="BV673" s="26"/>
      <c r="BX673" s="6"/>
      <c r="BY673" s="24"/>
      <c r="BZ673" s="109"/>
      <c r="CA673" s="66"/>
      <c r="CB673" s="5"/>
      <c r="CC673" s="68"/>
      <c r="CD673" s="67"/>
      <c r="CE673" s="67"/>
      <c r="CF673" s="64"/>
      <c r="CG673" s="5"/>
      <c r="CH673" s="69"/>
      <c r="CI673" s="6"/>
      <c r="CJ673" s="5"/>
      <c r="CK673" s="25"/>
      <c r="CL673" s="5"/>
      <c r="DN673" s="14"/>
      <c r="DO673" s="14"/>
      <c r="DP673" s="5"/>
      <c r="DQ673" s="25"/>
      <c r="DR673" s="25"/>
      <c r="DS673" s="96"/>
      <c r="DT673" s="83"/>
      <c r="DU673" s="14"/>
      <c r="DX673" s="83"/>
      <c r="DY673" s="83"/>
      <c r="DZ673" s="83"/>
      <c r="EA673" s="83"/>
      <c r="EJ673" s="54"/>
      <c r="EK673" s="22"/>
      <c r="EL673" s="24"/>
      <c r="EP673" s="23"/>
      <c r="EQ673" s="24"/>
      <c r="ER673" s="22"/>
      <c r="ES673" s="24"/>
      <c r="ET673" s="24"/>
      <c r="EU673" s="23"/>
      <c r="EV673" s="26"/>
      <c r="EX673" s="6"/>
      <c r="EY673" s="24"/>
      <c r="EZ673" s="109"/>
      <c r="FA673" s="66"/>
      <c r="FB673" s="5"/>
      <c r="FC673" s="68"/>
      <c r="FD673" s="67"/>
      <c r="FE673" s="67"/>
      <c r="FF673" s="64"/>
      <c r="FG673" s="5"/>
      <c r="FH673" s="69"/>
      <c r="FI673" s="6"/>
      <c r="FJ673" s="5"/>
      <c r="FK673" s="25"/>
      <c r="FL673" s="5"/>
    </row>
    <row r="674" spans="40:168">
      <c r="AN674" s="14"/>
      <c r="AO674" s="14"/>
      <c r="AP674" s="5"/>
      <c r="AQ674" s="25"/>
      <c r="AR674" s="25"/>
      <c r="AS674" s="96"/>
      <c r="AT674" s="83"/>
      <c r="AU674" s="14"/>
      <c r="AX674" s="83"/>
      <c r="AY674" s="83"/>
      <c r="AZ674" s="83"/>
      <c r="BA674" s="83"/>
      <c r="BJ674" s="54"/>
      <c r="BK674" s="22"/>
      <c r="BL674" s="24"/>
      <c r="BP674" s="23"/>
      <c r="BQ674" s="24"/>
      <c r="BR674" s="22"/>
      <c r="BS674" s="24"/>
      <c r="BT674" s="24"/>
      <c r="BU674" s="23"/>
      <c r="BV674" s="26"/>
      <c r="BX674" s="6"/>
      <c r="BY674" s="24"/>
      <c r="BZ674" s="109"/>
      <c r="CA674" s="66"/>
      <c r="CB674" s="5"/>
      <c r="CC674" s="68"/>
      <c r="CD674" s="67"/>
      <c r="CE674" s="67"/>
      <c r="CF674" s="64"/>
      <c r="CG674" s="5"/>
      <c r="CH674" s="69"/>
      <c r="CI674" s="6"/>
      <c r="CJ674" s="5"/>
      <c r="CK674" s="25"/>
      <c r="CL674" s="5"/>
      <c r="DN674" s="14"/>
      <c r="DO674" s="14"/>
      <c r="DP674" s="5"/>
      <c r="DQ674" s="25"/>
      <c r="DR674" s="25"/>
      <c r="DS674" s="96"/>
      <c r="DT674" s="83"/>
      <c r="DU674" s="14"/>
      <c r="DX674" s="83"/>
      <c r="DY674" s="83"/>
      <c r="DZ674" s="83"/>
      <c r="EA674" s="83"/>
      <c r="EJ674" s="54"/>
      <c r="EK674" s="22"/>
      <c r="EL674" s="24"/>
      <c r="EP674" s="23"/>
      <c r="EQ674" s="24"/>
      <c r="ER674" s="22"/>
      <c r="ES674" s="24"/>
      <c r="ET674" s="24"/>
      <c r="EU674" s="23"/>
      <c r="EV674" s="26"/>
      <c r="EX674" s="6"/>
      <c r="EY674" s="24"/>
      <c r="EZ674" s="109"/>
      <c r="FA674" s="66"/>
      <c r="FB674" s="5"/>
      <c r="FC674" s="68"/>
      <c r="FD674" s="67"/>
      <c r="FE674" s="67"/>
      <c r="FF674" s="64"/>
      <c r="FG674" s="5"/>
      <c r="FH674" s="69"/>
      <c r="FI674" s="6"/>
      <c r="FJ674" s="5"/>
      <c r="FK674" s="25"/>
      <c r="FL674" s="5"/>
    </row>
    <row r="675" spans="40:168">
      <c r="AN675" s="14"/>
      <c r="AO675" s="14"/>
      <c r="AP675" s="5"/>
      <c r="AQ675" s="25"/>
      <c r="AR675" s="25"/>
      <c r="AS675" s="96"/>
      <c r="AT675" s="83"/>
      <c r="AU675" s="14"/>
      <c r="AX675" s="83"/>
      <c r="AY675" s="83"/>
      <c r="AZ675" s="83"/>
      <c r="BA675" s="83"/>
      <c r="BJ675" s="54"/>
      <c r="BK675" s="22"/>
      <c r="BL675" s="24"/>
      <c r="BP675" s="23"/>
      <c r="BQ675" s="24"/>
      <c r="BR675" s="22"/>
      <c r="BS675" s="24"/>
      <c r="BT675" s="24"/>
      <c r="BU675" s="23"/>
      <c r="BV675" s="26"/>
      <c r="BX675" s="6"/>
      <c r="BY675" s="24"/>
      <c r="BZ675" s="109"/>
      <c r="CA675" s="66"/>
      <c r="CB675" s="5"/>
      <c r="CC675" s="68"/>
      <c r="CD675" s="67"/>
      <c r="CE675" s="67"/>
      <c r="CF675" s="64"/>
      <c r="CG675" s="5"/>
      <c r="CH675" s="69"/>
      <c r="CI675" s="6"/>
      <c r="CJ675" s="5"/>
      <c r="CK675" s="25"/>
      <c r="CL675" s="5"/>
      <c r="DN675" s="14"/>
      <c r="DO675" s="14"/>
      <c r="DP675" s="5"/>
      <c r="DQ675" s="25"/>
      <c r="DR675" s="25"/>
      <c r="DS675" s="96"/>
      <c r="DT675" s="83"/>
      <c r="DU675" s="14"/>
      <c r="DX675" s="83"/>
      <c r="DY675" s="83"/>
      <c r="DZ675" s="83"/>
      <c r="EA675" s="83"/>
      <c r="EJ675" s="54"/>
      <c r="EK675" s="22"/>
      <c r="EL675" s="24"/>
      <c r="EP675" s="23"/>
      <c r="EQ675" s="24"/>
      <c r="ER675" s="22"/>
      <c r="ES675" s="24"/>
      <c r="ET675" s="24"/>
      <c r="EU675" s="23"/>
      <c r="EV675" s="26"/>
      <c r="EX675" s="6"/>
      <c r="EY675" s="24"/>
      <c r="EZ675" s="109"/>
      <c r="FA675" s="66"/>
      <c r="FB675" s="5"/>
      <c r="FC675" s="68"/>
      <c r="FD675" s="67"/>
      <c r="FE675" s="67"/>
      <c r="FF675" s="64"/>
      <c r="FG675" s="5"/>
      <c r="FH675" s="69"/>
      <c r="FI675" s="6"/>
      <c r="FJ675" s="5"/>
      <c r="FK675" s="25"/>
      <c r="FL675" s="5"/>
    </row>
    <row r="676" spans="40:168">
      <c r="AN676" s="14"/>
      <c r="AO676" s="14"/>
      <c r="AP676" s="5"/>
      <c r="AQ676" s="25"/>
      <c r="AR676" s="25"/>
      <c r="AS676" s="96"/>
      <c r="AT676" s="83"/>
      <c r="AU676" s="14"/>
      <c r="AX676" s="83"/>
      <c r="AY676" s="83"/>
      <c r="AZ676" s="83"/>
      <c r="BA676" s="83"/>
      <c r="BJ676" s="54"/>
      <c r="BK676" s="22"/>
      <c r="BL676" s="24"/>
      <c r="BP676" s="23"/>
      <c r="BQ676" s="24"/>
      <c r="BR676" s="22"/>
      <c r="BS676" s="24"/>
      <c r="BT676" s="24"/>
      <c r="BU676" s="23"/>
      <c r="BV676" s="26"/>
      <c r="BX676" s="6"/>
      <c r="BY676" s="24"/>
      <c r="BZ676" s="109"/>
      <c r="CA676" s="66"/>
      <c r="CB676" s="5"/>
      <c r="CC676" s="68"/>
      <c r="CD676" s="67"/>
      <c r="CE676" s="67"/>
      <c r="CF676" s="64"/>
      <c r="CG676" s="5"/>
      <c r="CH676" s="69"/>
      <c r="CI676" s="6"/>
      <c r="CJ676" s="5"/>
      <c r="CK676" s="25"/>
      <c r="CL676" s="5"/>
      <c r="DN676" s="14"/>
      <c r="DO676" s="14"/>
      <c r="DP676" s="5"/>
      <c r="DQ676" s="25"/>
      <c r="DR676" s="25"/>
      <c r="DS676" s="96"/>
      <c r="DT676" s="83"/>
      <c r="DU676" s="14"/>
      <c r="DX676" s="83"/>
      <c r="DY676" s="83"/>
      <c r="DZ676" s="83"/>
      <c r="EA676" s="83"/>
      <c r="EJ676" s="54"/>
      <c r="EK676" s="22"/>
      <c r="EL676" s="24"/>
      <c r="EP676" s="23"/>
      <c r="EQ676" s="24"/>
      <c r="ER676" s="22"/>
      <c r="ES676" s="24"/>
      <c r="ET676" s="24"/>
      <c r="EU676" s="23"/>
      <c r="EV676" s="26"/>
      <c r="EX676" s="6"/>
      <c r="EY676" s="24"/>
      <c r="EZ676" s="109"/>
      <c r="FA676" s="66"/>
      <c r="FB676" s="5"/>
      <c r="FC676" s="68"/>
      <c r="FD676" s="67"/>
      <c r="FE676" s="67"/>
      <c r="FF676" s="64"/>
      <c r="FG676" s="5"/>
      <c r="FH676" s="69"/>
      <c r="FI676" s="6"/>
      <c r="FJ676" s="5"/>
      <c r="FK676" s="25"/>
      <c r="FL676" s="5"/>
    </row>
    <row r="677" spans="40:168">
      <c r="AN677" s="14"/>
      <c r="AO677" s="14"/>
      <c r="AP677" s="5"/>
      <c r="AQ677" s="25"/>
      <c r="AR677" s="25"/>
      <c r="AS677" s="96"/>
      <c r="AT677" s="83"/>
      <c r="AU677" s="14"/>
      <c r="AX677" s="83"/>
      <c r="AY677" s="83"/>
      <c r="AZ677" s="83"/>
      <c r="BA677" s="83"/>
      <c r="BJ677" s="54"/>
      <c r="BK677" s="22"/>
      <c r="BL677" s="24"/>
      <c r="BP677" s="23"/>
      <c r="BQ677" s="24"/>
      <c r="BR677" s="22"/>
      <c r="BS677" s="24"/>
      <c r="BT677" s="24"/>
      <c r="BU677" s="23"/>
      <c r="BV677" s="26"/>
      <c r="BX677" s="6"/>
      <c r="BY677" s="24"/>
      <c r="BZ677" s="109"/>
      <c r="CA677" s="66"/>
      <c r="CB677" s="5"/>
      <c r="CC677" s="68"/>
      <c r="CD677" s="67"/>
      <c r="CE677" s="67"/>
      <c r="CF677" s="64"/>
      <c r="CG677" s="5"/>
      <c r="CH677" s="69"/>
      <c r="CI677" s="6"/>
      <c r="CJ677" s="5"/>
      <c r="CK677" s="25"/>
      <c r="CL677" s="5"/>
      <c r="DN677" s="14"/>
      <c r="DO677" s="14"/>
      <c r="DP677" s="5"/>
      <c r="DQ677" s="25"/>
      <c r="DR677" s="25"/>
      <c r="DS677" s="96"/>
      <c r="DT677" s="83"/>
      <c r="DU677" s="14"/>
      <c r="DX677" s="83"/>
      <c r="DY677" s="83"/>
      <c r="DZ677" s="83"/>
      <c r="EA677" s="83"/>
      <c r="EJ677" s="54"/>
      <c r="EK677" s="22"/>
      <c r="EL677" s="24"/>
      <c r="EP677" s="23"/>
      <c r="EQ677" s="24"/>
      <c r="ER677" s="22"/>
      <c r="ES677" s="24"/>
      <c r="ET677" s="24"/>
      <c r="EU677" s="23"/>
      <c r="EV677" s="26"/>
      <c r="EX677" s="6"/>
      <c r="EY677" s="24"/>
      <c r="EZ677" s="109"/>
      <c r="FA677" s="66"/>
      <c r="FB677" s="5"/>
      <c r="FC677" s="68"/>
      <c r="FD677" s="67"/>
      <c r="FE677" s="67"/>
      <c r="FF677" s="64"/>
      <c r="FG677" s="5"/>
      <c r="FH677" s="69"/>
      <c r="FI677" s="6"/>
      <c r="FJ677" s="5"/>
      <c r="FK677" s="25"/>
      <c r="FL677" s="5"/>
    </row>
    <row r="678" spans="40:168">
      <c r="AN678" s="14"/>
      <c r="AO678" s="14"/>
      <c r="AP678" s="5"/>
      <c r="AQ678" s="25"/>
      <c r="AR678" s="25"/>
      <c r="AS678" s="96"/>
      <c r="AT678" s="83"/>
      <c r="AU678" s="14"/>
      <c r="AX678" s="83"/>
      <c r="AY678" s="83"/>
      <c r="AZ678" s="83"/>
      <c r="BA678" s="83"/>
      <c r="BJ678" s="54"/>
      <c r="BK678" s="22"/>
      <c r="BL678" s="24"/>
      <c r="BP678" s="23"/>
      <c r="BQ678" s="24"/>
      <c r="BR678" s="22"/>
      <c r="BS678" s="24"/>
      <c r="BT678" s="24"/>
      <c r="BU678" s="23"/>
      <c r="BV678" s="26"/>
      <c r="BX678" s="6"/>
      <c r="BY678" s="24"/>
      <c r="BZ678" s="109"/>
      <c r="CA678" s="66"/>
      <c r="CB678" s="5"/>
      <c r="CC678" s="68"/>
      <c r="CD678" s="67"/>
      <c r="CE678" s="67"/>
      <c r="CF678" s="64"/>
      <c r="CG678" s="5"/>
      <c r="CH678" s="69"/>
      <c r="CI678" s="6"/>
      <c r="CJ678" s="5"/>
      <c r="CK678" s="25"/>
      <c r="CL678" s="5"/>
      <c r="DN678" s="14"/>
      <c r="DO678" s="14"/>
      <c r="DP678" s="5"/>
      <c r="DQ678" s="25"/>
      <c r="DR678" s="25"/>
      <c r="DS678" s="96"/>
      <c r="DT678" s="83"/>
      <c r="DU678" s="14"/>
      <c r="DX678" s="83"/>
      <c r="DY678" s="83"/>
      <c r="DZ678" s="83"/>
      <c r="EA678" s="83"/>
      <c r="EJ678" s="54"/>
      <c r="EK678" s="22"/>
      <c r="EL678" s="24"/>
      <c r="EP678" s="23"/>
      <c r="EQ678" s="24"/>
      <c r="ER678" s="22"/>
      <c r="ES678" s="24"/>
      <c r="ET678" s="24"/>
      <c r="EU678" s="23"/>
      <c r="EV678" s="26"/>
      <c r="EX678" s="6"/>
      <c r="EY678" s="24"/>
      <c r="EZ678" s="109"/>
      <c r="FA678" s="66"/>
      <c r="FB678" s="5"/>
      <c r="FC678" s="68"/>
      <c r="FD678" s="67"/>
      <c r="FE678" s="67"/>
      <c r="FF678" s="64"/>
      <c r="FG678" s="5"/>
      <c r="FH678" s="69"/>
      <c r="FI678" s="6"/>
      <c r="FJ678" s="5"/>
      <c r="FK678" s="25"/>
      <c r="FL678" s="5"/>
    </row>
    <row r="679" spans="40:168">
      <c r="AN679" s="14"/>
      <c r="AO679" s="14"/>
      <c r="AP679" s="5"/>
      <c r="AQ679" s="25"/>
      <c r="AR679" s="25"/>
      <c r="AS679" s="96"/>
      <c r="AT679" s="83"/>
      <c r="AU679" s="14"/>
      <c r="AX679" s="83"/>
      <c r="AY679" s="83"/>
      <c r="AZ679" s="83"/>
      <c r="BA679" s="83"/>
      <c r="BJ679" s="54"/>
      <c r="BK679" s="22"/>
      <c r="BL679" s="24"/>
      <c r="BP679" s="23"/>
      <c r="BQ679" s="24"/>
      <c r="BR679" s="22"/>
      <c r="BS679" s="24"/>
      <c r="BT679" s="24"/>
      <c r="BU679" s="23"/>
      <c r="BV679" s="26"/>
      <c r="BX679" s="6"/>
      <c r="BY679" s="24"/>
      <c r="BZ679" s="109"/>
      <c r="CA679" s="66"/>
      <c r="CB679" s="5"/>
      <c r="CC679" s="68"/>
      <c r="CD679" s="67"/>
      <c r="CE679" s="67"/>
      <c r="CF679" s="64"/>
      <c r="CG679" s="5"/>
      <c r="CH679" s="69"/>
      <c r="CI679" s="6"/>
      <c r="CJ679" s="5"/>
      <c r="CK679" s="25"/>
      <c r="CL679" s="5"/>
      <c r="DN679" s="14"/>
      <c r="DO679" s="14"/>
      <c r="DP679" s="5"/>
      <c r="DQ679" s="25"/>
      <c r="DR679" s="25"/>
      <c r="DS679" s="96"/>
      <c r="DT679" s="83"/>
      <c r="DU679" s="14"/>
      <c r="DX679" s="83"/>
      <c r="DY679" s="83"/>
      <c r="DZ679" s="83"/>
      <c r="EA679" s="83"/>
      <c r="EJ679" s="54"/>
      <c r="EK679" s="22"/>
      <c r="EL679" s="24"/>
      <c r="EP679" s="23"/>
      <c r="EQ679" s="24"/>
      <c r="ER679" s="22"/>
      <c r="ES679" s="24"/>
      <c r="ET679" s="24"/>
      <c r="EU679" s="23"/>
      <c r="EV679" s="26"/>
      <c r="EX679" s="6"/>
      <c r="EY679" s="24"/>
      <c r="EZ679" s="109"/>
      <c r="FA679" s="66"/>
      <c r="FB679" s="5"/>
      <c r="FC679" s="68"/>
      <c r="FD679" s="67"/>
      <c r="FE679" s="67"/>
      <c r="FF679" s="64"/>
      <c r="FG679" s="5"/>
      <c r="FH679" s="69"/>
      <c r="FI679" s="6"/>
      <c r="FJ679" s="5"/>
      <c r="FK679" s="25"/>
      <c r="FL679" s="5"/>
    </row>
    <row r="680" spans="40:168">
      <c r="AN680" s="14"/>
      <c r="AO680" s="14"/>
      <c r="AP680" s="5"/>
      <c r="AQ680" s="25"/>
      <c r="AR680" s="25"/>
      <c r="AS680" s="96"/>
      <c r="AT680" s="83"/>
      <c r="AU680" s="14"/>
      <c r="AX680" s="83"/>
      <c r="AY680" s="83"/>
      <c r="AZ680" s="83"/>
      <c r="BA680" s="83"/>
      <c r="BJ680" s="54"/>
      <c r="BK680" s="22"/>
      <c r="BL680" s="24"/>
      <c r="BP680" s="23"/>
      <c r="BQ680" s="24"/>
      <c r="BR680" s="22"/>
      <c r="BS680" s="24"/>
      <c r="BT680" s="24"/>
      <c r="BU680" s="23"/>
      <c r="BV680" s="26"/>
      <c r="BX680" s="6"/>
      <c r="BY680" s="24"/>
      <c r="BZ680" s="109"/>
      <c r="CA680" s="66"/>
      <c r="CB680" s="5"/>
      <c r="CC680" s="68"/>
      <c r="CD680" s="67"/>
      <c r="CE680" s="67"/>
      <c r="CF680" s="64"/>
      <c r="CG680" s="5"/>
      <c r="CH680" s="69"/>
      <c r="CI680" s="6"/>
      <c r="CJ680" s="5"/>
      <c r="CK680" s="25"/>
      <c r="CL680" s="5"/>
      <c r="DN680" s="14"/>
      <c r="DO680" s="14"/>
      <c r="DP680" s="5"/>
      <c r="DQ680" s="25"/>
      <c r="DR680" s="25"/>
      <c r="DS680" s="96"/>
      <c r="DT680" s="83"/>
      <c r="DU680" s="14"/>
      <c r="DX680" s="83"/>
      <c r="DY680" s="83"/>
      <c r="DZ680" s="83"/>
      <c r="EA680" s="83"/>
      <c r="EJ680" s="54"/>
      <c r="EK680" s="22"/>
      <c r="EL680" s="24"/>
      <c r="EP680" s="23"/>
      <c r="EQ680" s="24"/>
      <c r="ER680" s="22"/>
      <c r="ES680" s="24"/>
      <c r="ET680" s="24"/>
      <c r="EU680" s="23"/>
      <c r="EV680" s="26"/>
      <c r="EX680" s="6"/>
      <c r="EY680" s="24"/>
      <c r="EZ680" s="109"/>
      <c r="FA680" s="66"/>
      <c r="FB680" s="5"/>
      <c r="FC680" s="68"/>
      <c r="FD680" s="67"/>
      <c r="FE680" s="67"/>
      <c r="FF680" s="64"/>
      <c r="FG680" s="5"/>
      <c r="FH680" s="69"/>
      <c r="FI680" s="6"/>
      <c r="FJ680" s="5"/>
      <c r="FK680" s="25"/>
      <c r="FL680" s="5"/>
    </row>
    <row r="681" spans="40:168">
      <c r="AN681" s="14"/>
      <c r="AO681" s="14"/>
      <c r="AP681" s="5"/>
      <c r="AQ681" s="25"/>
      <c r="AR681" s="25"/>
      <c r="AS681" s="96"/>
      <c r="AT681" s="83"/>
      <c r="AU681" s="14"/>
      <c r="AX681" s="83"/>
      <c r="AY681" s="83"/>
      <c r="AZ681" s="83"/>
      <c r="BA681" s="83"/>
      <c r="BJ681" s="54"/>
      <c r="BK681" s="22"/>
      <c r="BL681" s="24"/>
      <c r="BP681" s="23"/>
      <c r="BQ681" s="24"/>
      <c r="BR681" s="22"/>
      <c r="BS681" s="24"/>
      <c r="BT681" s="24"/>
      <c r="BU681" s="23"/>
      <c r="BV681" s="26"/>
      <c r="BX681" s="6"/>
      <c r="BY681" s="24"/>
      <c r="BZ681" s="109"/>
      <c r="CA681" s="66"/>
      <c r="CB681" s="5"/>
      <c r="CC681" s="68"/>
      <c r="CD681" s="67"/>
      <c r="CE681" s="67"/>
      <c r="CF681" s="64"/>
      <c r="CG681" s="5"/>
      <c r="CH681" s="69"/>
      <c r="CI681" s="6"/>
      <c r="CJ681" s="5"/>
      <c r="CK681" s="25"/>
      <c r="CL681" s="5"/>
      <c r="DN681" s="14"/>
      <c r="DO681" s="14"/>
      <c r="DP681" s="5"/>
      <c r="DQ681" s="25"/>
      <c r="DR681" s="25"/>
      <c r="DS681" s="96"/>
      <c r="DT681" s="83"/>
      <c r="DU681" s="14"/>
      <c r="DX681" s="83"/>
      <c r="DY681" s="83"/>
      <c r="DZ681" s="83"/>
      <c r="EA681" s="83"/>
      <c r="EJ681" s="54"/>
      <c r="EK681" s="22"/>
      <c r="EL681" s="24"/>
      <c r="EP681" s="23"/>
      <c r="EQ681" s="24"/>
      <c r="ER681" s="22"/>
      <c r="ES681" s="24"/>
      <c r="ET681" s="24"/>
      <c r="EU681" s="23"/>
      <c r="EV681" s="26"/>
      <c r="EX681" s="6"/>
      <c r="EY681" s="24"/>
      <c r="EZ681" s="109"/>
      <c r="FA681" s="66"/>
      <c r="FB681" s="5"/>
      <c r="FC681" s="68"/>
      <c r="FD681" s="67"/>
      <c r="FE681" s="67"/>
      <c r="FF681" s="64"/>
      <c r="FG681" s="5"/>
      <c r="FH681" s="69"/>
      <c r="FI681" s="6"/>
      <c r="FJ681" s="5"/>
      <c r="FK681" s="25"/>
      <c r="FL681" s="5"/>
    </row>
    <row r="682" spans="40:168">
      <c r="AN682" s="14"/>
      <c r="AO682" s="14"/>
      <c r="AP682" s="5"/>
      <c r="AQ682" s="25"/>
      <c r="AR682" s="25"/>
      <c r="AS682" s="96"/>
      <c r="AT682" s="83"/>
      <c r="AU682" s="14"/>
      <c r="AX682" s="83"/>
      <c r="AY682" s="83"/>
      <c r="AZ682" s="83"/>
      <c r="BA682" s="83"/>
      <c r="BJ682" s="54"/>
      <c r="BK682" s="22"/>
      <c r="BL682" s="24"/>
      <c r="BP682" s="23"/>
      <c r="BQ682" s="24"/>
      <c r="BR682" s="22"/>
      <c r="BS682" s="24"/>
      <c r="BT682" s="24"/>
      <c r="BU682" s="23"/>
      <c r="BV682" s="26"/>
      <c r="BX682" s="6"/>
      <c r="BY682" s="24"/>
      <c r="BZ682" s="109"/>
      <c r="CA682" s="66"/>
      <c r="CB682" s="5"/>
      <c r="CC682" s="68"/>
      <c r="CD682" s="67"/>
      <c r="CE682" s="67"/>
      <c r="CF682" s="64"/>
      <c r="CG682" s="5"/>
      <c r="CH682" s="69"/>
      <c r="CI682" s="6"/>
      <c r="CJ682" s="5"/>
      <c r="CK682" s="25"/>
      <c r="CL682" s="5"/>
      <c r="DN682" s="14"/>
      <c r="DO682" s="14"/>
      <c r="DP682" s="5"/>
      <c r="DQ682" s="25"/>
      <c r="DR682" s="25"/>
      <c r="DS682" s="96"/>
      <c r="DT682" s="83"/>
      <c r="DU682" s="14"/>
      <c r="DX682" s="83"/>
      <c r="DY682" s="83"/>
      <c r="DZ682" s="83"/>
      <c r="EA682" s="83"/>
      <c r="EJ682" s="54"/>
      <c r="EK682" s="22"/>
      <c r="EL682" s="24"/>
      <c r="EP682" s="23"/>
      <c r="EQ682" s="24"/>
      <c r="ER682" s="22"/>
      <c r="ES682" s="24"/>
      <c r="ET682" s="24"/>
      <c r="EU682" s="23"/>
      <c r="EV682" s="26"/>
      <c r="EX682" s="6"/>
      <c r="EY682" s="24"/>
      <c r="EZ682" s="109"/>
      <c r="FA682" s="66"/>
      <c r="FB682" s="5"/>
      <c r="FC682" s="68"/>
      <c r="FD682" s="67"/>
      <c r="FE682" s="67"/>
      <c r="FF682" s="64"/>
      <c r="FG682" s="5"/>
      <c r="FH682" s="69"/>
      <c r="FI682" s="6"/>
      <c r="FJ682" s="5"/>
      <c r="FK682" s="25"/>
      <c r="FL682" s="5"/>
    </row>
    <row r="683" spans="40:168">
      <c r="AN683" s="14"/>
      <c r="AO683" s="14"/>
      <c r="AP683" s="5"/>
      <c r="AQ683" s="25"/>
      <c r="AR683" s="25"/>
      <c r="AS683" s="96"/>
      <c r="AT683" s="83"/>
      <c r="AU683" s="14"/>
      <c r="AX683" s="83"/>
      <c r="AY683" s="83"/>
      <c r="AZ683" s="83"/>
      <c r="BA683" s="83"/>
      <c r="BJ683" s="54"/>
      <c r="BK683" s="22"/>
      <c r="BL683" s="24"/>
      <c r="BP683" s="23"/>
      <c r="BQ683" s="24"/>
      <c r="BR683" s="22"/>
      <c r="BS683" s="24"/>
      <c r="BT683" s="24"/>
      <c r="BU683" s="23"/>
      <c r="BV683" s="26"/>
      <c r="BX683" s="6"/>
      <c r="BY683" s="24"/>
      <c r="BZ683" s="109"/>
      <c r="CA683" s="66"/>
      <c r="CB683" s="5"/>
      <c r="CC683" s="68"/>
      <c r="CD683" s="67"/>
      <c r="CE683" s="67"/>
      <c r="CF683" s="64"/>
      <c r="CG683" s="5"/>
      <c r="CH683" s="69"/>
      <c r="CI683" s="6"/>
      <c r="CJ683" s="5"/>
      <c r="CK683" s="25"/>
      <c r="CL683" s="5"/>
      <c r="DN683" s="14"/>
      <c r="DO683" s="14"/>
      <c r="DP683" s="5"/>
      <c r="DQ683" s="25"/>
      <c r="DR683" s="25"/>
      <c r="DS683" s="96"/>
      <c r="DT683" s="83"/>
      <c r="DU683" s="14"/>
      <c r="DX683" s="83"/>
      <c r="DY683" s="83"/>
      <c r="DZ683" s="83"/>
      <c r="EA683" s="83"/>
      <c r="EJ683" s="54"/>
      <c r="EK683" s="22"/>
      <c r="EL683" s="24"/>
      <c r="EP683" s="23"/>
      <c r="EQ683" s="24"/>
      <c r="ER683" s="22"/>
      <c r="ES683" s="24"/>
      <c r="ET683" s="24"/>
      <c r="EU683" s="23"/>
      <c r="EV683" s="26"/>
      <c r="EX683" s="6"/>
      <c r="EY683" s="24"/>
      <c r="EZ683" s="109"/>
      <c r="FA683" s="66"/>
      <c r="FB683" s="5"/>
      <c r="FC683" s="68"/>
      <c r="FD683" s="67"/>
      <c r="FE683" s="67"/>
      <c r="FF683" s="64"/>
      <c r="FG683" s="5"/>
      <c r="FH683" s="69"/>
      <c r="FI683" s="6"/>
      <c r="FJ683" s="5"/>
      <c r="FK683" s="25"/>
      <c r="FL683" s="5"/>
    </row>
    <row r="684" spans="40:168">
      <c r="AN684" s="14"/>
      <c r="AO684" s="14"/>
      <c r="AP684" s="5"/>
      <c r="AQ684" s="25"/>
      <c r="AR684" s="25"/>
      <c r="AS684" s="96"/>
      <c r="AT684" s="83"/>
      <c r="AU684" s="14"/>
      <c r="AX684" s="83"/>
      <c r="AY684" s="83"/>
      <c r="AZ684" s="83"/>
      <c r="BA684" s="83"/>
      <c r="BJ684" s="54"/>
      <c r="BK684" s="22"/>
      <c r="BL684" s="24"/>
      <c r="BP684" s="23"/>
      <c r="BQ684" s="24"/>
      <c r="BR684" s="22"/>
      <c r="BS684" s="24"/>
      <c r="BT684" s="24"/>
      <c r="BU684" s="23"/>
      <c r="BV684" s="26"/>
      <c r="BX684" s="6"/>
      <c r="BY684" s="24"/>
      <c r="BZ684" s="109"/>
      <c r="CA684" s="66"/>
      <c r="CB684" s="5"/>
      <c r="CC684" s="68"/>
      <c r="CD684" s="67"/>
      <c r="CE684" s="67"/>
      <c r="CF684" s="64"/>
      <c r="CG684" s="5"/>
      <c r="CH684" s="69"/>
      <c r="CI684" s="6"/>
      <c r="CJ684" s="5"/>
      <c r="CK684" s="25"/>
      <c r="CL684" s="5"/>
      <c r="DN684" s="14"/>
      <c r="DO684" s="14"/>
      <c r="DP684" s="5"/>
      <c r="DQ684" s="25"/>
      <c r="DR684" s="25"/>
      <c r="DS684" s="96"/>
      <c r="DT684" s="83"/>
      <c r="DU684" s="14"/>
      <c r="DX684" s="83"/>
      <c r="DY684" s="83"/>
      <c r="DZ684" s="83"/>
      <c r="EA684" s="83"/>
      <c r="EJ684" s="54"/>
      <c r="EK684" s="22"/>
      <c r="EL684" s="24"/>
      <c r="EP684" s="23"/>
      <c r="EQ684" s="24"/>
      <c r="ER684" s="22"/>
      <c r="ES684" s="24"/>
      <c r="ET684" s="24"/>
      <c r="EU684" s="23"/>
      <c r="EV684" s="26"/>
      <c r="EX684" s="6"/>
      <c r="EY684" s="24"/>
      <c r="EZ684" s="109"/>
      <c r="FA684" s="66"/>
      <c r="FB684" s="5"/>
      <c r="FC684" s="68"/>
      <c r="FD684" s="67"/>
      <c r="FE684" s="67"/>
      <c r="FF684" s="64"/>
      <c r="FG684" s="5"/>
      <c r="FH684" s="69"/>
      <c r="FI684" s="6"/>
      <c r="FJ684" s="5"/>
      <c r="FK684" s="25"/>
      <c r="FL684" s="5"/>
    </row>
    <row r="685" spans="40:168">
      <c r="AN685" s="14"/>
      <c r="AO685" s="14"/>
      <c r="AP685" s="5"/>
      <c r="AQ685" s="25"/>
      <c r="AR685" s="25"/>
      <c r="AS685" s="96"/>
      <c r="AT685" s="83"/>
      <c r="AU685" s="14"/>
      <c r="AX685" s="83"/>
      <c r="AY685" s="83"/>
      <c r="AZ685" s="83"/>
      <c r="BA685" s="83"/>
      <c r="BJ685" s="54"/>
      <c r="BK685" s="22"/>
      <c r="BL685" s="24"/>
      <c r="BP685" s="23"/>
      <c r="BQ685" s="24"/>
      <c r="BR685" s="22"/>
      <c r="BS685" s="24"/>
      <c r="BT685" s="24"/>
      <c r="BU685" s="23"/>
      <c r="BV685" s="26"/>
      <c r="BX685" s="6"/>
      <c r="BY685" s="24"/>
      <c r="BZ685" s="109"/>
      <c r="CA685" s="66"/>
      <c r="CB685" s="5"/>
      <c r="CC685" s="68"/>
      <c r="CD685" s="67"/>
      <c r="CE685" s="67"/>
      <c r="CF685" s="64"/>
      <c r="CG685" s="5"/>
      <c r="CH685" s="69"/>
      <c r="CI685" s="6"/>
      <c r="CJ685" s="5"/>
      <c r="CK685" s="25"/>
      <c r="CL685" s="5"/>
      <c r="DN685" s="14"/>
      <c r="DO685" s="14"/>
      <c r="DP685" s="5"/>
      <c r="DQ685" s="25"/>
      <c r="DR685" s="25"/>
      <c r="DS685" s="96"/>
      <c r="DT685" s="83"/>
      <c r="DU685" s="14"/>
      <c r="DX685" s="83"/>
      <c r="DY685" s="83"/>
      <c r="DZ685" s="83"/>
      <c r="EA685" s="83"/>
      <c r="EJ685" s="54"/>
      <c r="EK685" s="22"/>
      <c r="EL685" s="24"/>
      <c r="EP685" s="23"/>
      <c r="EQ685" s="24"/>
      <c r="ER685" s="22"/>
      <c r="ES685" s="24"/>
      <c r="ET685" s="24"/>
      <c r="EU685" s="23"/>
      <c r="EV685" s="26"/>
      <c r="EX685" s="6"/>
      <c r="EY685" s="24"/>
      <c r="EZ685" s="109"/>
      <c r="FA685" s="66"/>
      <c r="FB685" s="5"/>
      <c r="FC685" s="68"/>
      <c r="FD685" s="67"/>
      <c r="FE685" s="67"/>
      <c r="FF685" s="64"/>
      <c r="FG685" s="5"/>
      <c r="FH685" s="69"/>
      <c r="FI685" s="6"/>
      <c r="FJ685" s="5"/>
      <c r="FK685" s="25"/>
      <c r="FL685" s="5"/>
    </row>
    <row r="686" spans="40:168">
      <c r="AN686" s="14"/>
      <c r="AO686" s="14"/>
      <c r="AP686" s="5"/>
      <c r="AQ686" s="25"/>
      <c r="AR686" s="25"/>
      <c r="AS686" s="96"/>
      <c r="AT686" s="83"/>
      <c r="AU686" s="14"/>
      <c r="AX686" s="83"/>
      <c r="AY686" s="83"/>
      <c r="AZ686" s="83"/>
      <c r="BA686" s="83"/>
      <c r="BJ686" s="54"/>
      <c r="BK686" s="22"/>
      <c r="BL686" s="24"/>
      <c r="BP686" s="23"/>
      <c r="BQ686" s="24"/>
      <c r="BR686" s="22"/>
      <c r="BS686" s="24"/>
      <c r="BT686" s="24"/>
      <c r="BU686" s="23"/>
      <c r="BV686" s="26"/>
      <c r="BX686" s="6"/>
      <c r="BY686" s="24"/>
      <c r="BZ686" s="109"/>
      <c r="CA686" s="66"/>
      <c r="CB686" s="5"/>
      <c r="CC686" s="68"/>
      <c r="CD686" s="67"/>
      <c r="CE686" s="67"/>
      <c r="CF686" s="64"/>
      <c r="CG686" s="5"/>
      <c r="CH686" s="69"/>
      <c r="CI686" s="6"/>
      <c r="CJ686" s="5"/>
      <c r="CK686" s="25"/>
      <c r="CL686" s="5"/>
      <c r="DN686" s="14"/>
      <c r="DO686" s="14"/>
      <c r="DP686" s="5"/>
      <c r="DQ686" s="25"/>
      <c r="DR686" s="25"/>
      <c r="DS686" s="96"/>
      <c r="DT686" s="83"/>
      <c r="DU686" s="14"/>
      <c r="DX686" s="83"/>
      <c r="DY686" s="83"/>
      <c r="DZ686" s="83"/>
      <c r="EA686" s="83"/>
      <c r="EJ686" s="54"/>
      <c r="EK686" s="22"/>
      <c r="EL686" s="24"/>
      <c r="EP686" s="23"/>
      <c r="EQ686" s="24"/>
      <c r="ER686" s="22"/>
      <c r="ES686" s="24"/>
      <c r="ET686" s="24"/>
      <c r="EU686" s="23"/>
      <c r="EV686" s="26"/>
      <c r="EX686" s="6"/>
      <c r="EY686" s="24"/>
      <c r="EZ686" s="109"/>
      <c r="FA686" s="66"/>
      <c r="FB686" s="5"/>
      <c r="FC686" s="68"/>
      <c r="FD686" s="67"/>
      <c r="FE686" s="67"/>
      <c r="FF686" s="64"/>
      <c r="FG686" s="5"/>
      <c r="FH686" s="69"/>
      <c r="FI686" s="6"/>
      <c r="FJ686" s="5"/>
      <c r="FK686" s="25"/>
      <c r="FL686" s="5"/>
    </row>
    <row r="687" spans="40:168">
      <c r="AN687" s="14"/>
      <c r="AO687" s="14"/>
      <c r="AP687" s="5"/>
      <c r="AQ687" s="25"/>
      <c r="AR687" s="25"/>
      <c r="AS687" s="96"/>
      <c r="AT687" s="83"/>
      <c r="AU687" s="14"/>
      <c r="AX687" s="83"/>
      <c r="AY687" s="83"/>
      <c r="AZ687" s="83"/>
      <c r="BA687" s="83"/>
      <c r="BJ687" s="54"/>
      <c r="BK687" s="22"/>
      <c r="BL687" s="24"/>
      <c r="BP687" s="23"/>
      <c r="BQ687" s="24"/>
      <c r="BR687" s="22"/>
      <c r="BS687" s="24"/>
      <c r="BT687" s="24"/>
      <c r="BU687" s="23"/>
      <c r="BV687" s="26"/>
      <c r="BX687" s="6"/>
      <c r="BY687" s="24"/>
      <c r="BZ687" s="109"/>
      <c r="CA687" s="66"/>
      <c r="CB687" s="5"/>
      <c r="CC687" s="68"/>
      <c r="CD687" s="67"/>
      <c r="CE687" s="67"/>
      <c r="CF687" s="64"/>
      <c r="CG687" s="5"/>
      <c r="CH687" s="69"/>
      <c r="CI687" s="6"/>
      <c r="CJ687" s="5"/>
      <c r="CK687" s="25"/>
      <c r="CL687" s="5"/>
      <c r="DN687" s="14"/>
      <c r="DO687" s="14"/>
      <c r="DP687" s="5"/>
      <c r="DQ687" s="25"/>
      <c r="DR687" s="25"/>
      <c r="DS687" s="96"/>
      <c r="DT687" s="83"/>
      <c r="DU687" s="14"/>
      <c r="DX687" s="83"/>
      <c r="DY687" s="83"/>
      <c r="DZ687" s="83"/>
      <c r="EA687" s="83"/>
      <c r="EJ687" s="54"/>
      <c r="EK687" s="22"/>
      <c r="EL687" s="24"/>
      <c r="EP687" s="23"/>
      <c r="EQ687" s="24"/>
      <c r="ER687" s="22"/>
      <c r="ES687" s="24"/>
      <c r="ET687" s="24"/>
      <c r="EU687" s="23"/>
      <c r="EV687" s="26"/>
      <c r="EX687" s="6"/>
      <c r="EY687" s="24"/>
      <c r="EZ687" s="109"/>
      <c r="FA687" s="66"/>
      <c r="FB687" s="5"/>
      <c r="FC687" s="68"/>
      <c r="FD687" s="67"/>
      <c r="FE687" s="67"/>
      <c r="FF687" s="64"/>
      <c r="FG687" s="5"/>
      <c r="FH687" s="69"/>
      <c r="FI687" s="6"/>
      <c r="FJ687" s="5"/>
      <c r="FK687" s="25"/>
      <c r="FL687" s="5"/>
    </row>
    <row r="688" spans="40:168">
      <c r="AN688" s="14"/>
      <c r="AO688" s="14"/>
      <c r="AP688" s="5"/>
      <c r="AQ688" s="25"/>
      <c r="AR688" s="25"/>
      <c r="AS688" s="96"/>
      <c r="AT688" s="83"/>
      <c r="AU688" s="14"/>
      <c r="AX688" s="83"/>
      <c r="AY688" s="83"/>
      <c r="AZ688" s="83"/>
      <c r="BA688" s="83"/>
      <c r="BJ688" s="54"/>
      <c r="BK688" s="22"/>
      <c r="BL688" s="24"/>
      <c r="BP688" s="23"/>
      <c r="BQ688" s="24"/>
      <c r="BR688" s="22"/>
      <c r="BS688" s="24"/>
      <c r="BT688" s="24"/>
      <c r="BU688" s="23"/>
      <c r="BV688" s="26"/>
      <c r="BX688" s="6"/>
      <c r="BY688" s="24"/>
      <c r="BZ688" s="109"/>
      <c r="CA688" s="66"/>
      <c r="CB688" s="5"/>
      <c r="CC688" s="68"/>
      <c r="CD688" s="67"/>
      <c r="CE688" s="67"/>
      <c r="CF688" s="64"/>
      <c r="CG688" s="5"/>
      <c r="CH688" s="69"/>
      <c r="CI688" s="6"/>
      <c r="CJ688" s="5"/>
      <c r="CK688" s="25"/>
      <c r="CL688" s="5"/>
      <c r="DN688" s="14"/>
      <c r="DO688" s="14"/>
      <c r="DP688" s="5"/>
      <c r="DQ688" s="25"/>
      <c r="DR688" s="25"/>
      <c r="DS688" s="96"/>
      <c r="DT688" s="83"/>
      <c r="DU688" s="14"/>
      <c r="DX688" s="83"/>
      <c r="DY688" s="83"/>
      <c r="DZ688" s="83"/>
      <c r="EA688" s="83"/>
      <c r="EJ688" s="54"/>
      <c r="EK688" s="22"/>
      <c r="EL688" s="24"/>
      <c r="EP688" s="23"/>
      <c r="EQ688" s="24"/>
      <c r="ER688" s="22"/>
      <c r="ES688" s="24"/>
      <c r="ET688" s="24"/>
      <c r="EU688" s="23"/>
      <c r="EV688" s="26"/>
      <c r="EX688" s="6"/>
      <c r="EY688" s="24"/>
      <c r="EZ688" s="109"/>
      <c r="FA688" s="66"/>
      <c r="FB688" s="5"/>
      <c r="FC688" s="68"/>
      <c r="FD688" s="67"/>
      <c r="FE688" s="67"/>
      <c r="FF688" s="64"/>
      <c r="FG688" s="5"/>
      <c r="FH688" s="69"/>
      <c r="FI688" s="6"/>
      <c r="FJ688" s="5"/>
      <c r="FK688" s="25"/>
      <c r="FL688" s="5"/>
    </row>
    <row r="689" spans="40:168">
      <c r="AN689" s="14"/>
      <c r="AO689" s="14"/>
      <c r="AP689" s="5"/>
      <c r="AQ689" s="25"/>
      <c r="AR689" s="25"/>
      <c r="AS689" s="96"/>
      <c r="AT689" s="83"/>
      <c r="AU689" s="14"/>
      <c r="AX689" s="83"/>
      <c r="AY689" s="83"/>
      <c r="AZ689" s="83"/>
      <c r="BA689" s="83"/>
      <c r="BJ689" s="54"/>
      <c r="BK689" s="22"/>
      <c r="BL689" s="24"/>
      <c r="BP689" s="23"/>
      <c r="BQ689" s="24"/>
      <c r="BR689" s="22"/>
      <c r="BS689" s="24"/>
      <c r="BT689" s="24"/>
      <c r="BU689" s="23"/>
      <c r="BV689" s="26"/>
      <c r="BX689" s="6"/>
      <c r="BY689" s="24"/>
      <c r="BZ689" s="109"/>
      <c r="CA689" s="66"/>
      <c r="CB689" s="5"/>
      <c r="CC689" s="68"/>
      <c r="CD689" s="67"/>
      <c r="CE689" s="67"/>
      <c r="CF689" s="64"/>
      <c r="CG689" s="5"/>
      <c r="CH689" s="69"/>
      <c r="CI689" s="6"/>
      <c r="CJ689" s="5"/>
      <c r="CK689" s="25"/>
      <c r="CL689" s="5"/>
      <c r="DN689" s="14"/>
      <c r="DO689" s="14"/>
      <c r="DP689" s="5"/>
      <c r="DQ689" s="25"/>
      <c r="DR689" s="25"/>
      <c r="DS689" s="96"/>
      <c r="DT689" s="83"/>
      <c r="DU689" s="14"/>
      <c r="DX689" s="83"/>
      <c r="DY689" s="83"/>
      <c r="DZ689" s="83"/>
      <c r="EA689" s="83"/>
      <c r="EJ689" s="54"/>
      <c r="EK689" s="22"/>
      <c r="EL689" s="24"/>
      <c r="EP689" s="23"/>
      <c r="EQ689" s="24"/>
      <c r="ER689" s="22"/>
      <c r="ES689" s="24"/>
      <c r="ET689" s="24"/>
      <c r="EU689" s="23"/>
      <c r="EV689" s="26"/>
      <c r="EX689" s="6"/>
      <c r="EY689" s="24"/>
      <c r="EZ689" s="109"/>
      <c r="FA689" s="66"/>
      <c r="FB689" s="5"/>
      <c r="FC689" s="68"/>
      <c r="FD689" s="67"/>
      <c r="FE689" s="67"/>
      <c r="FF689" s="64"/>
      <c r="FG689" s="5"/>
      <c r="FH689" s="69"/>
      <c r="FI689" s="6"/>
      <c r="FJ689" s="5"/>
      <c r="FK689" s="25"/>
      <c r="FL689" s="5"/>
    </row>
    <row r="690" spans="40:168">
      <c r="AN690" s="14"/>
      <c r="AO690" s="14"/>
      <c r="AP690" s="5"/>
      <c r="AQ690" s="25"/>
      <c r="AR690" s="25"/>
      <c r="AS690" s="96"/>
      <c r="AT690" s="83"/>
      <c r="AU690" s="14"/>
      <c r="AX690" s="83"/>
      <c r="AY690" s="83"/>
      <c r="AZ690" s="83"/>
      <c r="BA690" s="83"/>
      <c r="BJ690" s="54"/>
      <c r="BK690" s="22"/>
      <c r="BL690" s="24"/>
      <c r="BP690" s="23"/>
      <c r="BQ690" s="24"/>
      <c r="BR690" s="22"/>
      <c r="BS690" s="24"/>
      <c r="BT690" s="24"/>
      <c r="BU690" s="23"/>
      <c r="BV690" s="26"/>
      <c r="BX690" s="6"/>
      <c r="BY690" s="24"/>
      <c r="BZ690" s="109"/>
      <c r="CA690" s="66"/>
      <c r="CB690" s="5"/>
      <c r="CC690" s="68"/>
      <c r="CD690" s="67"/>
      <c r="CE690" s="67"/>
      <c r="CF690" s="64"/>
      <c r="CG690" s="5"/>
      <c r="CH690" s="69"/>
      <c r="CI690" s="6"/>
      <c r="CJ690" s="5"/>
      <c r="CK690" s="25"/>
      <c r="CL690" s="5"/>
      <c r="DN690" s="14"/>
      <c r="DO690" s="14"/>
      <c r="DP690" s="5"/>
      <c r="DQ690" s="25"/>
      <c r="DR690" s="25"/>
      <c r="DS690" s="96"/>
      <c r="DT690" s="83"/>
      <c r="DU690" s="14"/>
      <c r="DX690" s="83"/>
      <c r="DY690" s="83"/>
      <c r="DZ690" s="83"/>
      <c r="EA690" s="83"/>
      <c r="EJ690" s="54"/>
      <c r="EK690" s="22"/>
      <c r="EL690" s="24"/>
      <c r="EP690" s="23"/>
      <c r="EQ690" s="24"/>
      <c r="ER690" s="22"/>
      <c r="ES690" s="24"/>
      <c r="ET690" s="24"/>
      <c r="EU690" s="23"/>
      <c r="EV690" s="26"/>
      <c r="EX690" s="6"/>
      <c r="EY690" s="24"/>
      <c r="EZ690" s="109"/>
      <c r="FA690" s="66"/>
      <c r="FB690" s="5"/>
      <c r="FC690" s="68"/>
      <c r="FD690" s="67"/>
      <c r="FE690" s="67"/>
      <c r="FF690" s="64"/>
      <c r="FG690" s="5"/>
      <c r="FH690" s="69"/>
      <c r="FI690" s="6"/>
      <c r="FJ690" s="5"/>
      <c r="FK690" s="25"/>
      <c r="FL690" s="5"/>
    </row>
    <row r="691" spans="40:168">
      <c r="AN691" s="14"/>
      <c r="AO691" s="14"/>
      <c r="AP691" s="5"/>
      <c r="AQ691" s="25"/>
      <c r="AR691" s="25"/>
      <c r="AS691" s="96"/>
      <c r="AT691" s="83"/>
      <c r="AU691" s="14"/>
      <c r="AX691" s="83"/>
      <c r="AY691" s="83"/>
      <c r="AZ691" s="83"/>
      <c r="BA691" s="83"/>
      <c r="BJ691" s="54"/>
      <c r="BK691" s="22"/>
      <c r="BL691" s="24"/>
      <c r="BP691" s="23"/>
      <c r="BQ691" s="24"/>
      <c r="BR691" s="22"/>
      <c r="BS691" s="24"/>
      <c r="BT691" s="24"/>
      <c r="BU691" s="23"/>
      <c r="BV691" s="26"/>
      <c r="BX691" s="6"/>
      <c r="BY691" s="24"/>
      <c r="BZ691" s="109"/>
      <c r="CA691" s="66"/>
      <c r="CB691" s="5"/>
      <c r="CC691" s="68"/>
      <c r="CD691" s="67"/>
      <c r="CE691" s="67"/>
      <c r="CF691" s="64"/>
      <c r="CG691" s="5"/>
      <c r="CH691" s="69"/>
      <c r="CI691" s="6"/>
      <c r="CJ691" s="5"/>
      <c r="CK691" s="25"/>
      <c r="CL691" s="5"/>
      <c r="DN691" s="14"/>
      <c r="DO691" s="14"/>
      <c r="DP691" s="5"/>
      <c r="DQ691" s="25"/>
      <c r="DR691" s="25"/>
      <c r="DS691" s="96"/>
      <c r="DT691" s="83"/>
      <c r="DU691" s="14"/>
      <c r="DX691" s="83"/>
      <c r="DY691" s="83"/>
      <c r="DZ691" s="83"/>
      <c r="EA691" s="83"/>
      <c r="EJ691" s="54"/>
      <c r="EK691" s="22"/>
      <c r="EL691" s="24"/>
      <c r="EP691" s="23"/>
      <c r="EQ691" s="24"/>
      <c r="ER691" s="22"/>
      <c r="ES691" s="24"/>
      <c r="ET691" s="24"/>
      <c r="EU691" s="23"/>
      <c r="EV691" s="26"/>
      <c r="EX691" s="6"/>
      <c r="EY691" s="24"/>
      <c r="EZ691" s="109"/>
      <c r="FA691" s="66"/>
      <c r="FB691" s="5"/>
      <c r="FC691" s="68"/>
      <c r="FD691" s="67"/>
      <c r="FE691" s="67"/>
      <c r="FF691" s="64"/>
      <c r="FG691" s="5"/>
      <c r="FH691" s="69"/>
      <c r="FI691" s="6"/>
      <c r="FJ691" s="5"/>
      <c r="FK691" s="25"/>
      <c r="FL691" s="5"/>
    </row>
    <row r="692" spans="40:168">
      <c r="AN692" s="14"/>
      <c r="AO692" s="14"/>
      <c r="AP692" s="5"/>
      <c r="AQ692" s="25"/>
      <c r="AR692" s="25"/>
      <c r="AS692" s="96"/>
      <c r="AT692" s="83"/>
      <c r="AU692" s="14"/>
      <c r="AX692" s="83"/>
      <c r="AY692" s="83"/>
      <c r="AZ692" s="83"/>
      <c r="BA692" s="83"/>
      <c r="BJ692" s="54"/>
      <c r="BK692" s="22"/>
      <c r="BL692" s="24"/>
      <c r="BP692" s="23"/>
      <c r="BQ692" s="24"/>
      <c r="BR692" s="22"/>
      <c r="BS692" s="24"/>
      <c r="BT692" s="24"/>
      <c r="BU692" s="23"/>
      <c r="BV692" s="26"/>
      <c r="BX692" s="6"/>
      <c r="BY692" s="24"/>
      <c r="BZ692" s="109"/>
      <c r="CA692" s="66"/>
      <c r="CB692" s="5"/>
      <c r="CC692" s="68"/>
      <c r="CD692" s="67"/>
      <c r="CE692" s="67"/>
      <c r="CF692" s="64"/>
      <c r="CG692" s="5"/>
      <c r="CH692" s="69"/>
      <c r="CI692" s="6"/>
      <c r="CJ692" s="5"/>
      <c r="CK692" s="25"/>
      <c r="CL692" s="5"/>
      <c r="DN692" s="14"/>
      <c r="DO692" s="14"/>
      <c r="DP692" s="5"/>
      <c r="DQ692" s="25"/>
      <c r="DR692" s="25"/>
      <c r="DS692" s="96"/>
      <c r="DT692" s="83"/>
      <c r="DU692" s="14"/>
      <c r="DX692" s="83"/>
      <c r="DY692" s="83"/>
      <c r="DZ692" s="83"/>
      <c r="EA692" s="83"/>
      <c r="EJ692" s="54"/>
      <c r="EK692" s="22"/>
      <c r="EL692" s="24"/>
      <c r="EP692" s="23"/>
      <c r="EQ692" s="24"/>
      <c r="ER692" s="22"/>
      <c r="ES692" s="24"/>
      <c r="ET692" s="24"/>
      <c r="EU692" s="23"/>
      <c r="EV692" s="26"/>
      <c r="EX692" s="6"/>
      <c r="EY692" s="24"/>
      <c r="EZ692" s="109"/>
      <c r="FA692" s="66"/>
      <c r="FB692" s="5"/>
      <c r="FC692" s="68"/>
      <c r="FD692" s="67"/>
      <c r="FE692" s="67"/>
      <c r="FF692" s="64"/>
      <c r="FG692" s="5"/>
      <c r="FH692" s="69"/>
      <c r="FI692" s="6"/>
      <c r="FJ692" s="5"/>
      <c r="FK692" s="25"/>
      <c r="FL692" s="5"/>
    </row>
    <row r="693" spans="40:168">
      <c r="AN693" s="14"/>
      <c r="AO693" s="14"/>
      <c r="AP693" s="5"/>
      <c r="AQ693" s="25"/>
      <c r="AR693" s="25"/>
      <c r="AS693" s="96"/>
      <c r="AT693" s="83"/>
      <c r="AU693" s="14"/>
      <c r="AX693" s="83"/>
      <c r="AY693" s="83"/>
      <c r="AZ693" s="83"/>
      <c r="BA693" s="83"/>
      <c r="BJ693" s="54"/>
      <c r="BK693" s="22"/>
      <c r="BL693" s="24"/>
      <c r="BP693" s="23"/>
      <c r="BQ693" s="24"/>
      <c r="BR693" s="22"/>
      <c r="BS693" s="24"/>
      <c r="BT693" s="24"/>
      <c r="BU693" s="23"/>
      <c r="BV693" s="26"/>
      <c r="BX693" s="6"/>
      <c r="BY693" s="24"/>
      <c r="BZ693" s="109"/>
      <c r="CA693" s="66"/>
      <c r="CB693" s="5"/>
      <c r="CC693" s="68"/>
      <c r="CD693" s="67"/>
      <c r="CE693" s="67"/>
      <c r="CF693" s="64"/>
      <c r="CG693" s="5"/>
      <c r="CH693" s="69"/>
      <c r="CI693" s="6"/>
      <c r="CJ693" s="5"/>
      <c r="CK693" s="25"/>
      <c r="CL693" s="5"/>
      <c r="DN693" s="14"/>
      <c r="DO693" s="14"/>
      <c r="DP693" s="5"/>
      <c r="DQ693" s="25"/>
      <c r="DR693" s="25"/>
      <c r="DS693" s="96"/>
      <c r="DT693" s="83"/>
      <c r="DU693" s="14"/>
      <c r="DX693" s="83"/>
      <c r="DY693" s="83"/>
      <c r="DZ693" s="83"/>
      <c r="EA693" s="83"/>
      <c r="EJ693" s="54"/>
      <c r="EK693" s="22"/>
      <c r="EL693" s="24"/>
      <c r="EP693" s="23"/>
      <c r="EQ693" s="24"/>
      <c r="ER693" s="22"/>
      <c r="ES693" s="24"/>
      <c r="ET693" s="24"/>
      <c r="EU693" s="23"/>
      <c r="EV693" s="26"/>
      <c r="EX693" s="6"/>
      <c r="EY693" s="24"/>
      <c r="EZ693" s="109"/>
      <c r="FA693" s="66"/>
      <c r="FB693" s="5"/>
      <c r="FC693" s="68"/>
      <c r="FD693" s="67"/>
      <c r="FE693" s="67"/>
      <c r="FF693" s="64"/>
      <c r="FG693" s="5"/>
      <c r="FH693" s="69"/>
      <c r="FI693" s="6"/>
      <c r="FJ693" s="5"/>
      <c r="FK693" s="25"/>
      <c r="FL693" s="5"/>
    </row>
    <row r="694" spans="40:168">
      <c r="AN694" s="14"/>
      <c r="AO694" s="14"/>
      <c r="AP694" s="5"/>
      <c r="AQ694" s="25"/>
      <c r="AR694" s="25"/>
      <c r="AS694" s="96"/>
      <c r="AT694" s="83"/>
      <c r="AU694" s="14"/>
      <c r="AX694" s="83"/>
      <c r="AY694" s="83"/>
      <c r="AZ694" s="83"/>
      <c r="BA694" s="83"/>
      <c r="BJ694" s="54"/>
      <c r="BK694" s="22"/>
      <c r="BL694" s="24"/>
      <c r="BP694" s="23"/>
      <c r="BQ694" s="24"/>
      <c r="BR694" s="22"/>
      <c r="BS694" s="24"/>
      <c r="BT694" s="24"/>
      <c r="BU694" s="23"/>
      <c r="BV694" s="26"/>
      <c r="BX694" s="6"/>
      <c r="BY694" s="24"/>
      <c r="BZ694" s="109"/>
      <c r="CA694" s="66"/>
      <c r="CB694" s="5"/>
      <c r="CC694" s="68"/>
      <c r="CD694" s="67"/>
      <c r="CE694" s="67"/>
      <c r="CF694" s="64"/>
      <c r="CG694" s="5"/>
      <c r="CH694" s="69"/>
      <c r="CI694" s="6"/>
      <c r="CJ694" s="5"/>
      <c r="CK694" s="25"/>
      <c r="CL694" s="5"/>
      <c r="DN694" s="14"/>
      <c r="DO694" s="14"/>
      <c r="DP694" s="5"/>
      <c r="DQ694" s="25"/>
      <c r="DR694" s="25"/>
      <c r="DS694" s="96"/>
      <c r="DT694" s="83"/>
      <c r="DU694" s="14"/>
      <c r="DX694" s="83"/>
      <c r="DY694" s="83"/>
      <c r="DZ694" s="83"/>
      <c r="EA694" s="83"/>
      <c r="EJ694" s="54"/>
      <c r="EK694" s="22"/>
      <c r="EL694" s="24"/>
      <c r="EP694" s="23"/>
      <c r="EQ694" s="24"/>
      <c r="ER694" s="22"/>
      <c r="ES694" s="24"/>
      <c r="ET694" s="24"/>
      <c r="EU694" s="23"/>
      <c r="EV694" s="26"/>
      <c r="EX694" s="6"/>
      <c r="EY694" s="24"/>
      <c r="EZ694" s="109"/>
      <c r="FA694" s="66"/>
      <c r="FB694" s="5"/>
      <c r="FC694" s="68"/>
      <c r="FD694" s="67"/>
      <c r="FE694" s="67"/>
      <c r="FF694" s="64"/>
      <c r="FG694" s="5"/>
      <c r="FH694" s="69"/>
      <c r="FI694" s="6"/>
      <c r="FJ694" s="5"/>
      <c r="FK694" s="25"/>
      <c r="FL694" s="5"/>
    </row>
    <row r="695" spans="40:168">
      <c r="AN695" s="14"/>
      <c r="AO695" s="14"/>
      <c r="AP695" s="5"/>
      <c r="AQ695" s="25"/>
      <c r="AR695" s="25"/>
      <c r="AS695" s="96"/>
      <c r="AT695" s="83"/>
      <c r="AU695" s="14"/>
      <c r="AX695" s="83"/>
      <c r="AY695" s="83"/>
      <c r="AZ695" s="83"/>
      <c r="BA695" s="83"/>
      <c r="BJ695" s="54"/>
      <c r="BK695" s="22"/>
      <c r="BL695" s="24"/>
      <c r="BP695" s="23"/>
      <c r="BQ695" s="24"/>
      <c r="BR695" s="22"/>
      <c r="BS695" s="24"/>
      <c r="BT695" s="24"/>
      <c r="BU695" s="23"/>
      <c r="BV695" s="26"/>
      <c r="BX695" s="6"/>
      <c r="BY695" s="24"/>
      <c r="BZ695" s="109"/>
      <c r="CA695" s="66"/>
      <c r="CB695" s="5"/>
      <c r="CC695" s="68"/>
      <c r="CD695" s="67"/>
      <c r="CE695" s="67"/>
      <c r="CF695" s="64"/>
      <c r="CG695" s="5"/>
      <c r="CH695" s="69"/>
      <c r="CI695" s="6"/>
      <c r="CJ695" s="5"/>
      <c r="CK695" s="25"/>
      <c r="CL695" s="5"/>
      <c r="DN695" s="14"/>
      <c r="DO695" s="14"/>
      <c r="DP695" s="5"/>
      <c r="DQ695" s="25"/>
      <c r="DR695" s="25"/>
      <c r="DS695" s="96"/>
      <c r="DT695" s="83"/>
      <c r="DU695" s="14"/>
      <c r="DX695" s="83"/>
      <c r="DY695" s="83"/>
      <c r="DZ695" s="83"/>
      <c r="EA695" s="83"/>
      <c r="EJ695" s="54"/>
      <c r="EK695" s="22"/>
      <c r="EL695" s="24"/>
      <c r="EP695" s="23"/>
      <c r="EQ695" s="24"/>
      <c r="ER695" s="22"/>
      <c r="ES695" s="24"/>
      <c r="ET695" s="24"/>
      <c r="EU695" s="23"/>
      <c r="EV695" s="26"/>
      <c r="EX695" s="6"/>
      <c r="EY695" s="24"/>
      <c r="EZ695" s="109"/>
      <c r="FA695" s="66"/>
      <c r="FB695" s="5"/>
      <c r="FC695" s="68"/>
      <c r="FD695" s="67"/>
      <c r="FE695" s="67"/>
      <c r="FF695" s="64"/>
      <c r="FG695" s="5"/>
      <c r="FH695" s="69"/>
      <c r="FI695" s="6"/>
      <c r="FJ695" s="5"/>
      <c r="FK695" s="25"/>
      <c r="FL695" s="5"/>
    </row>
    <row r="696" spans="40:168">
      <c r="AN696" s="14"/>
      <c r="AO696" s="14"/>
      <c r="AP696" s="5"/>
      <c r="AQ696" s="25"/>
      <c r="AR696" s="25"/>
      <c r="AS696" s="96"/>
      <c r="AT696" s="83"/>
      <c r="AU696" s="14"/>
      <c r="AX696" s="83"/>
      <c r="AY696" s="83"/>
      <c r="AZ696" s="83"/>
      <c r="BA696" s="83"/>
      <c r="BJ696" s="54"/>
      <c r="BK696" s="22"/>
      <c r="BL696" s="24"/>
      <c r="BP696" s="23"/>
      <c r="BQ696" s="24"/>
      <c r="BR696" s="22"/>
      <c r="BS696" s="24"/>
      <c r="BT696" s="24"/>
      <c r="BU696" s="23"/>
      <c r="BV696" s="26"/>
      <c r="BX696" s="6"/>
      <c r="BY696" s="24"/>
      <c r="BZ696" s="109"/>
      <c r="CA696" s="66"/>
      <c r="CB696" s="5"/>
      <c r="CC696" s="68"/>
      <c r="CD696" s="67"/>
      <c r="CE696" s="67"/>
      <c r="CF696" s="64"/>
      <c r="CG696" s="5"/>
      <c r="CH696" s="69"/>
      <c r="CI696" s="6"/>
      <c r="CJ696" s="5"/>
      <c r="CK696" s="25"/>
      <c r="CL696" s="5"/>
      <c r="DN696" s="14"/>
      <c r="DO696" s="14"/>
      <c r="DP696" s="5"/>
      <c r="DQ696" s="25"/>
      <c r="DR696" s="25"/>
      <c r="DS696" s="96"/>
      <c r="DT696" s="83"/>
      <c r="DU696" s="14"/>
      <c r="DX696" s="83"/>
      <c r="DY696" s="83"/>
      <c r="DZ696" s="83"/>
      <c r="EA696" s="83"/>
      <c r="EJ696" s="54"/>
      <c r="EK696" s="22"/>
      <c r="EL696" s="24"/>
      <c r="EP696" s="23"/>
      <c r="EQ696" s="24"/>
      <c r="ER696" s="22"/>
      <c r="ES696" s="24"/>
      <c r="ET696" s="24"/>
      <c r="EU696" s="23"/>
      <c r="EV696" s="26"/>
      <c r="EX696" s="6"/>
      <c r="EY696" s="24"/>
      <c r="EZ696" s="109"/>
      <c r="FA696" s="66"/>
      <c r="FB696" s="5"/>
      <c r="FC696" s="68"/>
      <c r="FD696" s="67"/>
      <c r="FE696" s="67"/>
      <c r="FF696" s="64"/>
      <c r="FG696" s="5"/>
      <c r="FH696" s="69"/>
      <c r="FI696" s="6"/>
      <c r="FJ696" s="5"/>
      <c r="FK696" s="25"/>
      <c r="FL696" s="5"/>
    </row>
    <row r="697" spans="40:168">
      <c r="AN697" s="14"/>
      <c r="AO697" s="14"/>
      <c r="AP697" s="5"/>
      <c r="AQ697" s="25"/>
      <c r="AR697" s="25"/>
      <c r="AS697" s="96"/>
      <c r="AT697" s="83"/>
      <c r="AU697" s="14"/>
      <c r="AX697" s="83"/>
      <c r="AY697" s="83"/>
      <c r="AZ697" s="83"/>
      <c r="BA697" s="83"/>
      <c r="BJ697" s="54"/>
      <c r="BK697" s="22"/>
      <c r="BL697" s="24"/>
      <c r="BP697" s="23"/>
      <c r="BQ697" s="24"/>
      <c r="BR697" s="22"/>
      <c r="BS697" s="24"/>
      <c r="BT697" s="24"/>
      <c r="BU697" s="23"/>
      <c r="BV697" s="26"/>
      <c r="BX697" s="6"/>
      <c r="BY697" s="24"/>
      <c r="BZ697" s="109"/>
      <c r="CA697" s="66"/>
      <c r="CB697" s="5"/>
      <c r="CC697" s="68"/>
      <c r="CD697" s="67"/>
      <c r="CE697" s="67"/>
      <c r="CF697" s="64"/>
      <c r="CG697" s="5"/>
      <c r="CH697" s="69"/>
      <c r="CI697" s="6"/>
      <c r="CJ697" s="5"/>
      <c r="CK697" s="25"/>
      <c r="CL697" s="5"/>
      <c r="DN697" s="14"/>
      <c r="DO697" s="14"/>
      <c r="DP697" s="5"/>
      <c r="DQ697" s="25"/>
      <c r="DR697" s="25"/>
      <c r="DS697" s="96"/>
      <c r="DT697" s="83"/>
      <c r="DU697" s="14"/>
      <c r="DX697" s="83"/>
      <c r="DY697" s="83"/>
      <c r="DZ697" s="83"/>
      <c r="EA697" s="83"/>
      <c r="EJ697" s="54"/>
      <c r="EK697" s="22"/>
      <c r="EL697" s="24"/>
      <c r="EP697" s="23"/>
      <c r="EQ697" s="24"/>
      <c r="ER697" s="22"/>
      <c r="ES697" s="24"/>
      <c r="ET697" s="24"/>
      <c r="EU697" s="23"/>
      <c r="EV697" s="26"/>
      <c r="EX697" s="6"/>
      <c r="EY697" s="24"/>
      <c r="EZ697" s="109"/>
      <c r="FA697" s="66"/>
      <c r="FB697" s="5"/>
      <c r="FC697" s="68"/>
      <c r="FD697" s="67"/>
      <c r="FE697" s="67"/>
      <c r="FF697" s="64"/>
      <c r="FG697" s="5"/>
      <c r="FH697" s="69"/>
      <c r="FI697" s="6"/>
      <c r="FJ697" s="5"/>
      <c r="FK697" s="25"/>
      <c r="FL697" s="5"/>
    </row>
    <row r="698" spans="40:168">
      <c r="AN698" s="14"/>
      <c r="AO698" s="14"/>
      <c r="AP698" s="5"/>
      <c r="AQ698" s="25"/>
      <c r="AR698" s="25"/>
      <c r="AS698" s="96"/>
      <c r="AT698" s="83"/>
      <c r="AU698" s="14"/>
      <c r="AX698" s="83"/>
      <c r="AY698" s="83"/>
      <c r="AZ698" s="83"/>
      <c r="BA698" s="83"/>
      <c r="BJ698" s="54"/>
      <c r="BK698" s="22"/>
      <c r="BL698" s="24"/>
      <c r="BP698" s="23"/>
      <c r="BQ698" s="24"/>
      <c r="BR698" s="22"/>
      <c r="BS698" s="24"/>
      <c r="BT698" s="24"/>
      <c r="BU698" s="23"/>
      <c r="BV698" s="26"/>
      <c r="BX698" s="6"/>
      <c r="BY698" s="24"/>
      <c r="BZ698" s="109"/>
      <c r="CA698" s="66"/>
      <c r="CB698" s="5"/>
      <c r="CC698" s="68"/>
      <c r="CD698" s="67"/>
      <c r="CE698" s="67"/>
      <c r="CF698" s="64"/>
      <c r="CG698" s="5"/>
      <c r="CH698" s="69"/>
      <c r="CI698" s="6"/>
      <c r="CJ698" s="5"/>
      <c r="CK698" s="25"/>
      <c r="CL698" s="5"/>
      <c r="DN698" s="14"/>
      <c r="DO698" s="14"/>
      <c r="DP698" s="5"/>
      <c r="DQ698" s="25"/>
      <c r="DR698" s="25"/>
      <c r="DS698" s="96"/>
      <c r="DT698" s="83"/>
      <c r="DU698" s="14"/>
      <c r="DX698" s="83"/>
      <c r="DY698" s="83"/>
      <c r="DZ698" s="83"/>
      <c r="EA698" s="83"/>
      <c r="EJ698" s="54"/>
      <c r="EK698" s="22"/>
      <c r="EL698" s="24"/>
      <c r="EP698" s="23"/>
      <c r="EQ698" s="24"/>
      <c r="ER698" s="22"/>
      <c r="ES698" s="24"/>
      <c r="ET698" s="24"/>
      <c r="EU698" s="23"/>
      <c r="EV698" s="26"/>
      <c r="EX698" s="6"/>
      <c r="EY698" s="24"/>
      <c r="EZ698" s="109"/>
      <c r="FA698" s="66"/>
      <c r="FB698" s="5"/>
      <c r="FC698" s="68"/>
      <c r="FD698" s="67"/>
      <c r="FE698" s="67"/>
      <c r="FF698" s="64"/>
      <c r="FG698" s="5"/>
      <c r="FH698" s="69"/>
      <c r="FI698" s="6"/>
      <c r="FJ698" s="5"/>
      <c r="FK698" s="25"/>
      <c r="FL698" s="5"/>
    </row>
    <row r="699" spans="40:168">
      <c r="AN699" s="14"/>
      <c r="AO699" s="14"/>
      <c r="AP699" s="5"/>
      <c r="AQ699" s="25"/>
      <c r="AR699" s="25"/>
      <c r="AS699" s="96"/>
      <c r="AT699" s="83"/>
      <c r="AU699" s="14"/>
      <c r="AX699" s="83"/>
      <c r="AY699" s="83"/>
      <c r="AZ699" s="83"/>
      <c r="BA699" s="83"/>
      <c r="BJ699" s="54"/>
      <c r="BK699" s="22"/>
      <c r="BL699" s="24"/>
      <c r="BP699" s="23"/>
      <c r="BQ699" s="24"/>
      <c r="BR699" s="22"/>
      <c r="BS699" s="24"/>
      <c r="BT699" s="24"/>
      <c r="BU699" s="23"/>
      <c r="BV699" s="26"/>
      <c r="BX699" s="6"/>
      <c r="BY699" s="24"/>
      <c r="BZ699" s="109"/>
      <c r="CA699" s="66"/>
      <c r="CB699" s="5"/>
      <c r="CC699" s="68"/>
      <c r="CD699" s="67"/>
      <c r="CE699" s="67"/>
      <c r="CF699" s="64"/>
      <c r="CG699" s="5"/>
      <c r="CH699" s="69"/>
      <c r="CI699" s="6"/>
      <c r="CJ699" s="5"/>
      <c r="CK699" s="25"/>
      <c r="CL699" s="5"/>
      <c r="DN699" s="14"/>
      <c r="DO699" s="14"/>
      <c r="DP699" s="5"/>
      <c r="DQ699" s="25"/>
      <c r="DR699" s="25"/>
      <c r="DS699" s="96"/>
      <c r="DT699" s="83"/>
      <c r="DU699" s="14"/>
      <c r="DX699" s="83"/>
      <c r="DY699" s="83"/>
      <c r="DZ699" s="83"/>
      <c r="EA699" s="83"/>
      <c r="EJ699" s="54"/>
      <c r="EK699" s="22"/>
      <c r="EL699" s="24"/>
      <c r="EP699" s="23"/>
      <c r="EQ699" s="24"/>
      <c r="ER699" s="22"/>
      <c r="ES699" s="24"/>
      <c r="ET699" s="24"/>
      <c r="EU699" s="23"/>
      <c r="EV699" s="26"/>
      <c r="EX699" s="6"/>
      <c r="EY699" s="24"/>
      <c r="EZ699" s="109"/>
      <c r="FA699" s="66"/>
      <c r="FB699" s="5"/>
      <c r="FC699" s="68"/>
      <c r="FD699" s="67"/>
      <c r="FE699" s="67"/>
      <c r="FF699" s="64"/>
      <c r="FG699" s="5"/>
      <c r="FH699" s="69"/>
      <c r="FI699" s="6"/>
      <c r="FJ699" s="5"/>
      <c r="FK699" s="25"/>
      <c r="FL699" s="5"/>
    </row>
    <row r="700" spans="40:168">
      <c r="AN700" s="14"/>
      <c r="AO700" s="14"/>
      <c r="AP700" s="5"/>
      <c r="AQ700" s="25"/>
      <c r="AR700" s="25"/>
      <c r="AS700" s="96"/>
      <c r="AT700" s="83"/>
      <c r="AU700" s="14"/>
      <c r="AX700" s="83"/>
      <c r="AY700" s="83"/>
      <c r="AZ700" s="83"/>
      <c r="BA700" s="83"/>
      <c r="BJ700" s="54"/>
      <c r="BK700" s="22"/>
      <c r="BL700" s="24"/>
      <c r="BP700" s="23"/>
      <c r="BQ700" s="24"/>
      <c r="BR700" s="22"/>
      <c r="BS700" s="24"/>
      <c r="BT700" s="24"/>
      <c r="BU700" s="23"/>
      <c r="BV700" s="26"/>
      <c r="BX700" s="6"/>
      <c r="BY700" s="24"/>
      <c r="BZ700" s="109"/>
      <c r="CA700" s="66"/>
      <c r="CB700" s="5"/>
      <c r="CC700" s="68"/>
      <c r="CD700" s="67"/>
      <c r="CE700" s="67"/>
      <c r="CF700" s="64"/>
      <c r="CG700" s="5"/>
      <c r="CH700" s="69"/>
      <c r="CI700" s="6"/>
      <c r="CJ700" s="5"/>
      <c r="CK700" s="25"/>
      <c r="CL700" s="5"/>
      <c r="DN700" s="14"/>
      <c r="DO700" s="14"/>
      <c r="DP700" s="5"/>
      <c r="DQ700" s="25"/>
      <c r="DR700" s="25"/>
      <c r="DS700" s="96"/>
      <c r="DT700" s="83"/>
      <c r="DU700" s="14"/>
      <c r="DX700" s="83"/>
      <c r="DY700" s="83"/>
      <c r="DZ700" s="83"/>
      <c r="EA700" s="83"/>
      <c r="EJ700" s="54"/>
      <c r="EK700" s="22"/>
      <c r="EL700" s="24"/>
      <c r="EP700" s="23"/>
      <c r="EQ700" s="24"/>
      <c r="ER700" s="22"/>
      <c r="ES700" s="24"/>
      <c r="ET700" s="24"/>
      <c r="EU700" s="23"/>
      <c r="EV700" s="26"/>
      <c r="EX700" s="6"/>
      <c r="EY700" s="24"/>
      <c r="EZ700" s="109"/>
      <c r="FA700" s="66"/>
      <c r="FB700" s="5"/>
      <c r="FC700" s="68"/>
      <c r="FD700" s="67"/>
      <c r="FE700" s="67"/>
      <c r="FF700" s="64"/>
      <c r="FG700" s="5"/>
      <c r="FH700" s="69"/>
      <c r="FI700" s="6"/>
      <c r="FJ700" s="5"/>
      <c r="FK700" s="25"/>
      <c r="FL700" s="5"/>
    </row>
    <row r="701" spans="40:168">
      <c r="AN701" s="14"/>
      <c r="AO701" s="14"/>
      <c r="AP701" s="5"/>
      <c r="AQ701" s="25"/>
      <c r="AR701" s="25"/>
      <c r="AS701" s="96"/>
      <c r="AT701" s="83"/>
      <c r="AU701" s="14"/>
      <c r="AX701" s="83"/>
      <c r="AY701" s="83"/>
      <c r="AZ701" s="83"/>
      <c r="BA701" s="83"/>
      <c r="BJ701" s="54"/>
      <c r="BK701" s="22"/>
      <c r="BL701" s="24"/>
      <c r="BP701" s="23"/>
      <c r="BQ701" s="24"/>
      <c r="BR701" s="22"/>
      <c r="BS701" s="24"/>
      <c r="BT701" s="24"/>
      <c r="BU701" s="23"/>
      <c r="BV701" s="26"/>
      <c r="BX701" s="6"/>
      <c r="BY701" s="24"/>
      <c r="BZ701" s="109"/>
      <c r="CA701" s="66"/>
      <c r="CB701" s="5"/>
      <c r="CC701" s="68"/>
      <c r="CD701" s="67"/>
      <c r="CE701" s="67"/>
      <c r="CF701" s="64"/>
      <c r="CG701" s="5"/>
      <c r="CH701" s="69"/>
      <c r="CI701" s="6"/>
      <c r="CJ701" s="5"/>
      <c r="CK701" s="25"/>
      <c r="CL701" s="5"/>
      <c r="DN701" s="14"/>
      <c r="DO701" s="14"/>
      <c r="DP701" s="5"/>
      <c r="DQ701" s="25"/>
      <c r="DR701" s="25"/>
      <c r="DS701" s="96"/>
      <c r="DT701" s="83"/>
      <c r="DU701" s="14"/>
      <c r="DX701" s="83"/>
      <c r="DY701" s="83"/>
      <c r="DZ701" s="83"/>
      <c r="EA701" s="83"/>
      <c r="EJ701" s="54"/>
      <c r="EK701" s="22"/>
      <c r="EL701" s="24"/>
      <c r="EP701" s="23"/>
      <c r="EQ701" s="24"/>
      <c r="ER701" s="22"/>
      <c r="ES701" s="24"/>
      <c r="ET701" s="24"/>
      <c r="EU701" s="23"/>
      <c r="EV701" s="26"/>
      <c r="EX701" s="6"/>
      <c r="EY701" s="24"/>
      <c r="EZ701" s="109"/>
      <c r="FA701" s="66"/>
      <c r="FB701" s="5"/>
      <c r="FC701" s="68"/>
      <c r="FD701" s="67"/>
      <c r="FE701" s="67"/>
      <c r="FF701" s="64"/>
      <c r="FG701" s="5"/>
      <c r="FH701" s="69"/>
      <c r="FI701" s="6"/>
      <c r="FJ701" s="5"/>
      <c r="FK701" s="25"/>
      <c r="FL701" s="5"/>
    </row>
    <row r="702" spans="40:168">
      <c r="AN702" s="14"/>
      <c r="AO702" s="14"/>
      <c r="AP702" s="5"/>
      <c r="AQ702" s="25"/>
      <c r="AR702" s="25"/>
      <c r="AS702" s="96"/>
      <c r="AT702" s="83"/>
      <c r="AU702" s="14"/>
      <c r="AX702" s="83"/>
      <c r="AY702" s="83"/>
      <c r="AZ702" s="83"/>
      <c r="BA702" s="83"/>
      <c r="BJ702" s="54"/>
      <c r="BK702" s="22"/>
      <c r="BL702" s="24"/>
      <c r="BP702" s="23"/>
      <c r="BQ702" s="24"/>
      <c r="BR702" s="22"/>
      <c r="BS702" s="24"/>
      <c r="BT702" s="24"/>
      <c r="BU702" s="23"/>
      <c r="BV702" s="26"/>
      <c r="BX702" s="6"/>
      <c r="BY702" s="24"/>
      <c r="BZ702" s="109"/>
      <c r="CA702" s="66"/>
      <c r="CB702" s="5"/>
      <c r="CC702" s="68"/>
      <c r="CD702" s="67"/>
      <c r="CE702" s="67"/>
      <c r="CF702" s="64"/>
      <c r="CG702" s="5"/>
      <c r="CH702" s="69"/>
      <c r="CI702" s="6"/>
      <c r="CJ702" s="5"/>
      <c r="CK702" s="25"/>
      <c r="CL702" s="5"/>
      <c r="DN702" s="14"/>
      <c r="DO702" s="14"/>
      <c r="DP702" s="5"/>
      <c r="DQ702" s="25"/>
      <c r="DR702" s="25"/>
      <c r="DS702" s="96"/>
      <c r="DT702" s="83"/>
      <c r="DU702" s="14"/>
      <c r="DX702" s="83"/>
      <c r="DY702" s="83"/>
      <c r="DZ702" s="83"/>
      <c r="EA702" s="83"/>
      <c r="EJ702" s="54"/>
      <c r="EK702" s="22"/>
      <c r="EL702" s="24"/>
      <c r="EP702" s="23"/>
      <c r="EQ702" s="24"/>
      <c r="ER702" s="22"/>
      <c r="ES702" s="24"/>
      <c r="ET702" s="24"/>
      <c r="EU702" s="23"/>
      <c r="EV702" s="26"/>
      <c r="EX702" s="6"/>
      <c r="EY702" s="24"/>
      <c r="EZ702" s="109"/>
      <c r="FA702" s="66"/>
      <c r="FB702" s="5"/>
      <c r="FC702" s="68"/>
      <c r="FD702" s="67"/>
      <c r="FE702" s="67"/>
      <c r="FF702" s="64"/>
      <c r="FG702" s="5"/>
      <c r="FH702" s="69"/>
      <c r="FI702" s="6"/>
      <c r="FJ702" s="5"/>
      <c r="FK702" s="25"/>
      <c r="FL702" s="5"/>
    </row>
    <row r="703" spans="40:168">
      <c r="AN703" s="14"/>
      <c r="AO703" s="14"/>
      <c r="AP703" s="5"/>
      <c r="AQ703" s="25"/>
      <c r="AR703" s="25"/>
      <c r="AS703" s="96"/>
      <c r="AT703" s="83"/>
      <c r="AU703" s="14"/>
      <c r="AX703" s="83"/>
      <c r="AY703" s="83"/>
      <c r="AZ703" s="83"/>
      <c r="BA703" s="83"/>
      <c r="BJ703" s="54"/>
      <c r="BK703" s="22"/>
      <c r="BL703" s="24"/>
      <c r="BP703" s="23"/>
      <c r="BQ703" s="24"/>
      <c r="BR703" s="22"/>
      <c r="BS703" s="24"/>
      <c r="BT703" s="24"/>
      <c r="BU703" s="23"/>
      <c r="BV703" s="26"/>
      <c r="BX703" s="6"/>
      <c r="BY703" s="24"/>
      <c r="BZ703" s="109"/>
      <c r="CA703" s="66"/>
      <c r="CB703" s="5"/>
      <c r="CC703" s="68"/>
      <c r="CD703" s="67"/>
      <c r="CE703" s="67"/>
      <c r="CF703" s="64"/>
      <c r="CG703" s="5"/>
      <c r="CH703" s="69"/>
      <c r="CI703" s="6"/>
      <c r="CJ703" s="5"/>
      <c r="CK703" s="25"/>
      <c r="CL703" s="5"/>
      <c r="DN703" s="14"/>
      <c r="DO703" s="14"/>
      <c r="DP703" s="5"/>
      <c r="DQ703" s="25"/>
      <c r="DR703" s="25"/>
      <c r="DS703" s="96"/>
      <c r="DT703" s="83"/>
      <c r="DU703" s="14"/>
      <c r="DX703" s="83"/>
      <c r="DY703" s="83"/>
      <c r="DZ703" s="83"/>
      <c r="EA703" s="83"/>
      <c r="EJ703" s="54"/>
      <c r="EK703" s="22"/>
      <c r="EL703" s="24"/>
      <c r="EP703" s="23"/>
      <c r="EQ703" s="24"/>
      <c r="ER703" s="22"/>
      <c r="ES703" s="24"/>
      <c r="ET703" s="24"/>
      <c r="EU703" s="23"/>
      <c r="EV703" s="26"/>
      <c r="EX703" s="6"/>
      <c r="EY703" s="24"/>
      <c r="EZ703" s="109"/>
      <c r="FA703" s="66"/>
      <c r="FB703" s="5"/>
      <c r="FC703" s="68"/>
      <c r="FD703" s="67"/>
      <c r="FE703" s="67"/>
      <c r="FF703" s="64"/>
      <c r="FG703" s="5"/>
      <c r="FH703" s="69"/>
      <c r="FI703" s="6"/>
      <c r="FJ703" s="5"/>
      <c r="FK703" s="25"/>
      <c r="FL703" s="5"/>
    </row>
    <row r="704" spans="40:168">
      <c r="AN704" s="14"/>
      <c r="AO704" s="14"/>
      <c r="AP704" s="5"/>
      <c r="AQ704" s="25"/>
      <c r="AR704" s="25"/>
      <c r="AS704" s="96"/>
      <c r="AT704" s="83"/>
      <c r="AU704" s="14"/>
      <c r="AX704" s="83"/>
      <c r="AY704" s="83"/>
      <c r="AZ704" s="83"/>
      <c r="BA704" s="83"/>
      <c r="BJ704" s="54"/>
      <c r="BK704" s="22"/>
      <c r="BL704" s="24"/>
      <c r="BP704" s="23"/>
      <c r="BQ704" s="24"/>
      <c r="BR704" s="22"/>
      <c r="BS704" s="24"/>
      <c r="BT704" s="24"/>
      <c r="BU704" s="23"/>
      <c r="BV704" s="26"/>
      <c r="BX704" s="6"/>
      <c r="BY704" s="24"/>
      <c r="BZ704" s="109"/>
      <c r="CA704" s="66"/>
      <c r="CB704" s="5"/>
      <c r="CC704" s="68"/>
      <c r="CD704" s="67"/>
      <c r="CE704" s="67"/>
      <c r="CF704" s="64"/>
      <c r="CG704" s="5"/>
      <c r="CH704" s="69"/>
      <c r="CI704" s="6"/>
      <c r="CJ704" s="5"/>
      <c r="CK704" s="25"/>
      <c r="CL704" s="5"/>
      <c r="DN704" s="14"/>
      <c r="DO704" s="14"/>
      <c r="DP704" s="5"/>
      <c r="DQ704" s="25"/>
      <c r="DR704" s="25"/>
      <c r="DS704" s="96"/>
      <c r="DT704" s="83"/>
      <c r="DU704" s="14"/>
      <c r="DX704" s="83"/>
      <c r="DY704" s="83"/>
      <c r="DZ704" s="83"/>
      <c r="EA704" s="83"/>
      <c r="EJ704" s="54"/>
      <c r="EK704" s="22"/>
      <c r="EL704" s="24"/>
      <c r="EP704" s="23"/>
      <c r="EQ704" s="24"/>
      <c r="ER704" s="22"/>
      <c r="ES704" s="24"/>
      <c r="ET704" s="24"/>
      <c r="EU704" s="23"/>
      <c r="EV704" s="26"/>
      <c r="EX704" s="6"/>
      <c r="EY704" s="24"/>
      <c r="EZ704" s="109"/>
      <c r="FA704" s="66"/>
      <c r="FB704" s="5"/>
      <c r="FC704" s="68"/>
      <c r="FD704" s="67"/>
      <c r="FE704" s="67"/>
      <c r="FF704" s="64"/>
      <c r="FG704" s="5"/>
      <c r="FH704" s="69"/>
      <c r="FI704" s="6"/>
      <c r="FJ704" s="5"/>
      <c r="FK704" s="25"/>
      <c r="FL704" s="5"/>
    </row>
    <row r="705" spans="40:168">
      <c r="AN705" s="14"/>
      <c r="AO705" s="14"/>
      <c r="AP705" s="5"/>
      <c r="AQ705" s="25"/>
      <c r="AR705" s="25"/>
      <c r="AS705" s="96"/>
      <c r="AT705" s="83"/>
      <c r="AU705" s="14"/>
      <c r="AX705" s="83"/>
      <c r="AY705" s="83"/>
      <c r="AZ705" s="83"/>
      <c r="BA705" s="83"/>
      <c r="BJ705" s="54"/>
      <c r="BK705" s="22"/>
      <c r="BL705" s="24"/>
      <c r="BP705" s="23"/>
      <c r="BQ705" s="24"/>
      <c r="BR705" s="22"/>
      <c r="BS705" s="24"/>
      <c r="BT705" s="24"/>
      <c r="BU705" s="23"/>
      <c r="BV705" s="26"/>
      <c r="BX705" s="6"/>
      <c r="BY705" s="24"/>
      <c r="BZ705" s="109"/>
      <c r="CA705" s="66"/>
      <c r="CB705" s="5"/>
      <c r="CC705" s="68"/>
      <c r="CD705" s="67"/>
      <c r="CE705" s="67"/>
      <c r="CF705" s="64"/>
      <c r="CG705" s="5"/>
      <c r="CH705" s="69"/>
      <c r="CI705" s="6"/>
      <c r="CJ705" s="5"/>
      <c r="CK705" s="25"/>
      <c r="CL705" s="5"/>
      <c r="DN705" s="14"/>
      <c r="DO705" s="14"/>
      <c r="DP705" s="5"/>
      <c r="DQ705" s="25"/>
      <c r="DR705" s="25"/>
      <c r="DS705" s="96"/>
      <c r="DT705" s="83"/>
      <c r="DU705" s="14"/>
      <c r="DX705" s="83"/>
      <c r="DY705" s="83"/>
      <c r="DZ705" s="83"/>
      <c r="EA705" s="83"/>
      <c r="EJ705" s="54"/>
      <c r="EK705" s="22"/>
      <c r="EL705" s="24"/>
      <c r="EP705" s="23"/>
      <c r="EQ705" s="24"/>
      <c r="ER705" s="22"/>
      <c r="ES705" s="24"/>
      <c r="ET705" s="24"/>
      <c r="EU705" s="23"/>
      <c r="EV705" s="26"/>
      <c r="EX705" s="6"/>
      <c r="EY705" s="24"/>
      <c r="EZ705" s="109"/>
      <c r="FA705" s="66"/>
      <c r="FB705" s="5"/>
      <c r="FC705" s="68"/>
      <c r="FD705" s="67"/>
      <c r="FE705" s="67"/>
      <c r="FF705" s="64"/>
      <c r="FG705" s="5"/>
      <c r="FH705" s="69"/>
      <c r="FI705" s="6"/>
      <c r="FJ705" s="5"/>
      <c r="FK705" s="25"/>
      <c r="FL705" s="5"/>
    </row>
    <row r="706" spans="40:168">
      <c r="AN706" s="14"/>
      <c r="AO706" s="14"/>
      <c r="AP706" s="5"/>
      <c r="AQ706" s="25"/>
      <c r="AR706" s="25"/>
      <c r="AS706" s="96"/>
      <c r="AT706" s="83"/>
      <c r="AU706" s="14"/>
      <c r="AX706" s="83"/>
      <c r="AY706" s="83"/>
      <c r="AZ706" s="83"/>
      <c r="BA706" s="83"/>
      <c r="BJ706" s="54"/>
      <c r="BK706" s="22"/>
      <c r="BL706" s="24"/>
      <c r="BP706" s="23"/>
      <c r="BQ706" s="24"/>
      <c r="BR706" s="22"/>
      <c r="BS706" s="24"/>
      <c r="BT706" s="24"/>
      <c r="BU706" s="23"/>
      <c r="BV706" s="26"/>
      <c r="BX706" s="6"/>
      <c r="BY706" s="24"/>
      <c r="BZ706" s="109"/>
      <c r="CA706" s="66"/>
      <c r="CB706" s="5"/>
      <c r="CC706" s="68"/>
      <c r="CD706" s="67"/>
      <c r="CE706" s="67"/>
      <c r="CF706" s="64"/>
      <c r="CG706" s="5"/>
      <c r="CH706" s="69"/>
      <c r="CI706" s="6"/>
      <c r="CJ706" s="5"/>
      <c r="CK706" s="25"/>
      <c r="CL706" s="5"/>
      <c r="DN706" s="14"/>
      <c r="DO706" s="14"/>
      <c r="DP706" s="5"/>
      <c r="DQ706" s="25"/>
      <c r="DR706" s="25"/>
      <c r="DS706" s="96"/>
      <c r="DT706" s="83"/>
      <c r="DU706" s="14"/>
      <c r="DX706" s="83"/>
      <c r="DY706" s="83"/>
      <c r="DZ706" s="83"/>
      <c r="EA706" s="83"/>
      <c r="EJ706" s="54"/>
      <c r="EK706" s="22"/>
      <c r="EL706" s="24"/>
      <c r="EP706" s="23"/>
      <c r="EQ706" s="24"/>
      <c r="ER706" s="22"/>
      <c r="ES706" s="24"/>
      <c r="ET706" s="24"/>
      <c r="EU706" s="23"/>
      <c r="EV706" s="26"/>
      <c r="EX706" s="6"/>
      <c r="EY706" s="24"/>
      <c r="EZ706" s="109"/>
      <c r="FA706" s="66"/>
      <c r="FB706" s="5"/>
      <c r="FC706" s="68"/>
      <c r="FD706" s="67"/>
      <c r="FE706" s="67"/>
      <c r="FF706" s="64"/>
      <c r="FG706" s="5"/>
      <c r="FH706" s="69"/>
      <c r="FI706" s="6"/>
      <c r="FJ706" s="5"/>
      <c r="FK706" s="25"/>
      <c r="FL706" s="5"/>
    </row>
    <row r="707" spans="40:168">
      <c r="AN707" s="14"/>
      <c r="AO707" s="14"/>
      <c r="AP707" s="5"/>
      <c r="AQ707" s="25"/>
      <c r="AR707" s="25"/>
      <c r="AS707" s="96"/>
      <c r="AT707" s="83"/>
      <c r="AU707" s="14"/>
      <c r="AX707" s="83"/>
      <c r="AY707" s="83"/>
      <c r="AZ707" s="83"/>
      <c r="BA707" s="83"/>
      <c r="BJ707" s="54"/>
      <c r="BK707" s="22"/>
      <c r="BL707" s="24"/>
      <c r="BP707" s="23"/>
      <c r="BQ707" s="24"/>
      <c r="BR707" s="22"/>
      <c r="BS707" s="24"/>
      <c r="BT707" s="24"/>
      <c r="BU707" s="23"/>
      <c r="BV707" s="26"/>
      <c r="BX707" s="6"/>
      <c r="BY707" s="24"/>
      <c r="BZ707" s="109"/>
      <c r="CA707" s="66"/>
      <c r="CB707" s="5"/>
      <c r="CC707" s="68"/>
      <c r="CD707" s="67"/>
      <c r="CE707" s="67"/>
      <c r="CF707" s="64"/>
      <c r="CG707" s="5"/>
      <c r="CH707" s="69"/>
      <c r="CI707" s="6"/>
      <c r="CJ707" s="5"/>
      <c r="CK707" s="25"/>
      <c r="CL707" s="5"/>
      <c r="DN707" s="14"/>
      <c r="DO707" s="14"/>
      <c r="DP707" s="5"/>
      <c r="DQ707" s="25"/>
      <c r="DR707" s="25"/>
      <c r="DS707" s="96"/>
      <c r="DT707" s="83"/>
      <c r="DU707" s="14"/>
      <c r="DX707" s="83"/>
      <c r="DY707" s="83"/>
      <c r="DZ707" s="83"/>
      <c r="EA707" s="83"/>
      <c r="EJ707" s="54"/>
      <c r="EK707" s="22"/>
      <c r="EL707" s="24"/>
      <c r="EP707" s="23"/>
      <c r="EQ707" s="24"/>
      <c r="ER707" s="22"/>
      <c r="ES707" s="24"/>
      <c r="ET707" s="24"/>
      <c r="EU707" s="23"/>
      <c r="EV707" s="26"/>
      <c r="EX707" s="6"/>
      <c r="EY707" s="24"/>
      <c r="EZ707" s="109"/>
      <c r="FA707" s="66"/>
      <c r="FB707" s="5"/>
      <c r="FC707" s="68"/>
      <c r="FD707" s="67"/>
      <c r="FE707" s="67"/>
      <c r="FF707" s="64"/>
      <c r="FG707" s="5"/>
      <c r="FH707" s="69"/>
      <c r="FI707" s="6"/>
      <c r="FJ707" s="5"/>
      <c r="FK707" s="25"/>
      <c r="FL707" s="5"/>
    </row>
    <row r="708" spans="40:168">
      <c r="AN708" s="14"/>
      <c r="AO708" s="14"/>
      <c r="AP708" s="5"/>
      <c r="AQ708" s="25"/>
      <c r="AR708" s="25"/>
      <c r="AS708" s="96"/>
      <c r="AT708" s="83"/>
      <c r="AU708" s="14"/>
      <c r="AX708" s="83"/>
      <c r="AY708" s="83"/>
      <c r="AZ708" s="83"/>
      <c r="BA708" s="83"/>
      <c r="BJ708" s="54"/>
      <c r="BK708" s="22"/>
      <c r="BL708" s="24"/>
      <c r="BP708" s="23"/>
      <c r="BQ708" s="24"/>
      <c r="BR708" s="22"/>
      <c r="BS708" s="24"/>
      <c r="BT708" s="24"/>
      <c r="BU708" s="23"/>
      <c r="BV708" s="26"/>
      <c r="BX708" s="6"/>
      <c r="BY708" s="24"/>
      <c r="BZ708" s="109"/>
      <c r="CA708" s="66"/>
      <c r="CB708" s="5"/>
      <c r="CC708" s="68"/>
      <c r="CD708" s="67"/>
      <c r="CE708" s="67"/>
      <c r="CF708" s="64"/>
      <c r="CG708" s="5"/>
      <c r="CH708" s="69"/>
      <c r="CI708" s="6"/>
      <c r="CJ708" s="5"/>
      <c r="CK708" s="25"/>
      <c r="CL708" s="5"/>
      <c r="DN708" s="14"/>
      <c r="DO708" s="14"/>
      <c r="DP708" s="5"/>
      <c r="DQ708" s="25"/>
      <c r="DR708" s="25"/>
      <c r="DS708" s="96"/>
      <c r="DT708" s="83"/>
      <c r="DU708" s="14"/>
      <c r="DX708" s="83"/>
      <c r="DY708" s="83"/>
      <c r="DZ708" s="83"/>
      <c r="EA708" s="83"/>
      <c r="EJ708" s="54"/>
      <c r="EK708" s="22"/>
      <c r="EL708" s="24"/>
      <c r="EP708" s="23"/>
      <c r="EQ708" s="24"/>
      <c r="ER708" s="22"/>
      <c r="ES708" s="24"/>
      <c r="ET708" s="24"/>
      <c r="EU708" s="23"/>
      <c r="EV708" s="26"/>
      <c r="EX708" s="6"/>
      <c r="EY708" s="24"/>
      <c r="EZ708" s="109"/>
      <c r="FA708" s="66"/>
      <c r="FB708" s="5"/>
      <c r="FC708" s="68"/>
      <c r="FD708" s="67"/>
      <c r="FE708" s="67"/>
      <c r="FF708" s="64"/>
      <c r="FG708" s="5"/>
      <c r="FH708" s="69"/>
      <c r="FI708" s="6"/>
      <c r="FJ708" s="5"/>
      <c r="FK708" s="25"/>
      <c r="FL708" s="5"/>
    </row>
    <row r="709" spans="40:168">
      <c r="AN709" s="14"/>
      <c r="AO709" s="14"/>
      <c r="AP709" s="5"/>
      <c r="AQ709" s="25"/>
      <c r="AR709" s="25"/>
      <c r="AS709" s="96"/>
      <c r="AT709" s="83"/>
      <c r="AU709" s="14"/>
      <c r="AX709" s="83"/>
      <c r="AY709" s="83"/>
      <c r="AZ709" s="83"/>
      <c r="BA709" s="83"/>
      <c r="BJ709" s="54"/>
      <c r="BK709" s="22"/>
      <c r="BL709" s="24"/>
      <c r="BP709" s="23"/>
      <c r="BQ709" s="24"/>
      <c r="BR709" s="22"/>
      <c r="BS709" s="24"/>
      <c r="BT709" s="24"/>
      <c r="BU709" s="23"/>
      <c r="BV709" s="26"/>
      <c r="BX709" s="6"/>
      <c r="BY709" s="24"/>
      <c r="BZ709" s="109"/>
      <c r="CA709" s="66"/>
      <c r="CB709" s="5"/>
      <c r="CC709" s="68"/>
      <c r="CD709" s="67"/>
      <c r="CE709" s="67"/>
      <c r="CF709" s="64"/>
      <c r="CG709" s="5"/>
      <c r="CH709" s="69"/>
      <c r="CI709" s="6"/>
      <c r="CJ709" s="5"/>
      <c r="CK709" s="25"/>
      <c r="CL709" s="5"/>
      <c r="DN709" s="14"/>
      <c r="DO709" s="14"/>
      <c r="DP709" s="5"/>
      <c r="DQ709" s="25"/>
      <c r="DR709" s="25"/>
      <c r="DS709" s="96"/>
      <c r="DT709" s="83"/>
      <c r="DU709" s="14"/>
      <c r="DX709" s="83"/>
      <c r="DY709" s="83"/>
      <c r="DZ709" s="83"/>
      <c r="EA709" s="83"/>
      <c r="EJ709" s="54"/>
      <c r="EK709" s="22"/>
      <c r="EL709" s="24"/>
      <c r="EP709" s="23"/>
      <c r="EQ709" s="24"/>
      <c r="ER709" s="22"/>
      <c r="ES709" s="24"/>
      <c r="ET709" s="24"/>
      <c r="EU709" s="23"/>
      <c r="EV709" s="26"/>
      <c r="EX709" s="6"/>
      <c r="EY709" s="24"/>
      <c r="EZ709" s="109"/>
      <c r="FA709" s="66"/>
      <c r="FB709" s="5"/>
      <c r="FC709" s="68"/>
      <c r="FD709" s="67"/>
      <c r="FE709" s="67"/>
      <c r="FF709" s="64"/>
      <c r="FG709" s="5"/>
      <c r="FH709" s="69"/>
      <c r="FI709" s="6"/>
      <c r="FJ709" s="5"/>
      <c r="FK709" s="25"/>
      <c r="FL709" s="5"/>
    </row>
    <row r="710" spans="40:168">
      <c r="AN710" s="14"/>
      <c r="AO710" s="14"/>
      <c r="AP710" s="5"/>
      <c r="AQ710" s="25"/>
      <c r="AR710" s="25"/>
      <c r="AS710" s="96"/>
      <c r="AT710" s="83"/>
      <c r="AU710" s="14"/>
      <c r="AX710" s="83"/>
      <c r="AY710" s="83"/>
      <c r="AZ710" s="83"/>
      <c r="BA710" s="83"/>
      <c r="BJ710" s="54"/>
      <c r="BK710" s="22"/>
      <c r="BL710" s="24"/>
      <c r="BP710" s="23"/>
      <c r="BQ710" s="24"/>
      <c r="BR710" s="22"/>
      <c r="BS710" s="24"/>
      <c r="BT710" s="24"/>
      <c r="BU710" s="23"/>
      <c r="BV710" s="26"/>
      <c r="BX710" s="6"/>
      <c r="BY710" s="24"/>
      <c r="BZ710" s="109"/>
      <c r="CA710" s="66"/>
      <c r="CB710" s="5"/>
      <c r="CC710" s="68"/>
      <c r="CD710" s="67"/>
      <c r="CE710" s="67"/>
      <c r="CF710" s="64"/>
      <c r="CG710" s="5"/>
      <c r="CH710" s="69"/>
      <c r="CI710" s="6"/>
      <c r="CJ710" s="5"/>
      <c r="CK710" s="25"/>
      <c r="CL710" s="5"/>
      <c r="DN710" s="14"/>
      <c r="DO710" s="14"/>
      <c r="DP710" s="5"/>
      <c r="DQ710" s="25"/>
      <c r="DR710" s="25"/>
      <c r="DS710" s="96"/>
      <c r="DT710" s="83"/>
      <c r="DU710" s="14"/>
      <c r="DX710" s="83"/>
      <c r="DY710" s="83"/>
      <c r="DZ710" s="83"/>
      <c r="EA710" s="83"/>
      <c r="EJ710" s="54"/>
      <c r="EK710" s="22"/>
      <c r="EL710" s="24"/>
      <c r="EP710" s="23"/>
      <c r="EQ710" s="24"/>
      <c r="ER710" s="22"/>
      <c r="ES710" s="24"/>
      <c r="ET710" s="24"/>
      <c r="EU710" s="23"/>
      <c r="EV710" s="26"/>
      <c r="EX710" s="6"/>
      <c r="EY710" s="24"/>
      <c r="EZ710" s="109"/>
      <c r="FA710" s="66"/>
      <c r="FB710" s="5"/>
      <c r="FC710" s="68"/>
      <c r="FD710" s="67"/>
      <c r="FE710" s="67"/>
      <c r="FF710" s="64"/>
      <c r="FG710" s="5"/>
      <c r="FH710" s="69"/>
      <c r="FI710" s="6"/>
      <c r="FJ710" s="5"/>
      <c r="FK710" s="25"/>
      <c r="FL710" s="5"/>
    </row>
    <row r="711" spans="40:168">
      <c r="AN711" s="14"/>
      <c r="AO711" s="14"/>
      <c r="AP711" s="5"/>
      <c r="AQ711" s="25"/>
      <c r="AR711" s="25"/>
      <c r="AS711" s="96"/>
      <c r="AT711" s="83"/>
      <c r="AU711" s="14"/>
      <c r="AX711" s="83"/>
      <c r="AY711" s="83"/>
      <c r="AZ711" s="83"/>
      <c r="BA711" s="83"/>
      <c r="BJ711" s="54"/>
      <c r="BK711" s="22"/>
      <c r="BL711" s="24"/>
      <c r="BP711" s="23"/>
      <c r="BQ711" s="24"/>
      <c r="BR711" s="22"/>
      <c r="BS711" s="24"/>
      <c r="BT711" s="24"/>
      <c r="BU711" s="23"/>
      <c r="BV711" s="26"/>
      <c r="BX711" s="6"/>
      <c r="BY711" s="24"/>
      <c r="BZ711" s="109"/>
      <c r="CA711" s="66"/>
      <c r="CB711" s="5"/>
      <c r="CC711" s="68"/>
      <c r="CD711" s="67"/>
      <c r="CE711" s="67"/>
      <c r="CF711" s="64"/>
      <c r="CG711" s="5"/>
      <c r="CH711" s="69"/>
      <c r="CI711" s="6"/>
      <c r="CJ711" s="5"/>
      <c r="CK711" s="25"/>
      <c r="CL711" s="5"/>
      <c r="DN711" s="14"/>
      <c r="DO711" s="14"/>
      <c r="DP711" s="5"/>
      <c r="DQ711" s="25"/>
      <c r="DR711" s="25"/>
      <c r="DS711" s="96"/>
      <c r="DT711" s="83"/>
      <c r="DU711" s="14"/>
      <c r="DX711" s="83"/>
      <c r="DY711" s="83"/>
      <c r="DZ711" s="83"/>
      <c r="EA711" s="83"/>
      <c r="EJ711" s="54"/>
      <c r="EK711" s="22"/>
      <c r="EL711" s="24"/>
      <c r="EP711" s="23"/>
      <c r="EQ711" s="24"/>
      <c r="ER711" s="22"/>
      <c r="ES711" s="24"/>
      <c r="ET711" s="24"/>
      <c r="EU711" s="23"/>
      <c r="EV711" s="26"/>
      <c r="EX711" s="6"/>
      <c r="EY711" s="24"/>
      <c r="EZ711" s="109"/>
      <c r="FA711" s="66"/>
      <c r="FB711" s="5"/>
      <c r="FC711" s="68"/>
      <c r="FD711" s="67"/>
      <c r="FE711" s="67"/>
      <c r="FF711" s="64"/>
      <c r="FG711" s="5"/>
      <c r="FH711" s="69"/>
      <c r="FI711" s="6"/>
      <c r="FJ711" s="5"/>
      <c r="FK711" s="25"/>
      <c r="FL711" s="5"/>
    </row>
    <row r="712" spans="40:168">
      <c r="AN712" s="14"/>
      <c r="AO712" s="14"/>
      <c r="AP712" s="5"/>
      <c r="AQ712" s="25"/>
      <c r="AR712" s="25"/>
      <c r="AS712" s="96"/>
      <c r="AT712" s="83"/>
      <c r="AU712" s="14"/>
      <c r="AX712" s="83"/>
      <c r="AY712" s="83"/>
      <c r="AZ712" s="83"/>
      <c r="BA712" s="83"/>
      <c r="BJ712" s="54"/>
      <c r="BK712" s="22"/>
      <c r="BL712" s="24"/>
      <c r="BP712" s="23"/>
      <c r="BQ712" s="24"/>
      <c r="BR712" s="22"/>
      <c r="BS712" s="24"/>
      <c r="BT712" s="24"/>
      <c r="BU712" s="23"/>
      <c r="BV712" s="26"/>
      <c r="BX712" s="6"/>
      <c r="BY712" s="24"/>
      <c r="BZ712" s="109"/>
      <c r="CA712" s="66"/>
      <c r="CB712" s="5"/>
      <c r="CC712" s="68"/>
      <c r="CD712" s="67"/>
      <c r="CE712" s="67"/>
      <c r="CF712" s="64"/>
      <c r="CG712" s="5"/>
      <c r="CH712" s="69"/>
      <c r="CI712" s="6"/>
      <c r="CJ712" s="5"/>
      <c r="CK712" s="25"/>
      <c r="CL712" s="5"/>
      <c r="DN712" s="14"/>
      <c r="DO712" s="14"/>
      <c r="DP712" s="5"/>
      <c r="DQ712" s="25"/>
      <c r="DR712" s="25"/>
      <c r="DS712" s="96"/>
      <c r="DT712" s="83"/>
      <c r="DU712" s="14"/>
      <c r="DX712" s="83"/>
      <c r="DY712" s="83"/>
      <c r="DZ712" s="83"/>
      <c r="EA712" s="83"/>
      <c r="EJ712" s="54"/>
      <c r="EK712" s="22"/>
      <c r="EL712" s="24"/>
      <c r="EP712" s="23"/>
      <c r="EQ712" s="24"/>
      <c r="ER712" s="22"/>
      <c r="ES712" s="24"/>
      <c r="ET712" s="24"/>
      <c r="EU712" s="23"/>
      <c r="EV712" s="26"/>
      <c r="EX712" s="6"/>
      <c r="EY712" s="24"/>
      <c r="EZ712" s="109"/>
      <c r="FA712" s="66"/>
      <c r="FB712" s="5"/>
      <c r="FC712" s="68"/>
      <c r="FD712" s="67"/>
      <c r="FE712" s="67"/>
      <c r="FF712" s="64"/>
      <c r="FG712" s="5"/>
      <c r="FH712" s="69"/>
      <c r="FI712" s="6"/>
      <c r="FJ712" s="5"/>
      <c r="FK712" s="25"/>
      <c r="FL712" s="5"/>
    </row>
    <row r="713" spans="40:168">
      <c r="AN713" s="14"/>
      <c r="AO713" s="14"/>
      <c r="AP713" s="5"/>
      <c r="AQ713" s="25"/>
      <c r="AR713" s="25"/>
      <c r="AS713" s="96"/>
      <c r="AT713" s="83"/>
      <c r="AU713" s="14"/>
      <c r="AX713" s="83"/>
      <c r="AY713" s="83"/>
      <c r="AZ713" s="83"/>
      <c r="BA713" s="83"/>
      <c r="BJ713" s="54"/>
      <c r="BK713" s="22"/>
      <c r="BL713" s="24"/>
      <c r="BP713" s="23"/>
      <c r="BQ713" s="24"/>
      <c r="BR713" s="22"/>
      <c r="BS713" s="24"/>
      <c r="BT713" s="24"/>
      <c r="BU713" s="23"/>
      <c r="BV713" s="26"/>
      <c r="BX713" s="6"/>
      <c r="BY713" s="24"/>
      <c r="BZ713" s="109"/>
      <c r="CA713" s="66"/>
      <c r="CB713" s="5"/>
      <c r="CC713" s="68"/>
      <c r="CD713" s="67"/>
      <c r="CE713" s="67"/>
      <c r="CF713" s="64"/>
      <c r="CG713" s="5"/>
      <c r="CH713" s="69"/>
      <c r="CI713" s="6"/>
      <c r="CJ713" s="5"/>
      <c r="CK713" s="25"/>
      <c r="CL713" s="5"/>
      <c r="DN713" s="14"/>
      <c r="DO713" s="14"/>
      <c r="DP713" s="5"/>
      <c r="DQ713" s="25"/>
      <c r="DR713" s="25"/>
      <c r="DS713" s="96"/>
      <c r="DT713" s="83"/>
      <c r="DU713" s="14"/>
      <c r="DX713" s="83"/>
      <c r="DY713" s="83"/>
      <c r="DZ713" s="83"/>
      <c r="EA713" s="83"/>
      <c r="EJ713" s="54"/>
      <c r="EK713" s="22"/>
      <c r="EL713" s="24"/>
      <c r="EP713" s="23"/>
      <c r="EQ713" s="24"/>
      <c r="ER713" s="22"/>
      <c r="ES713" s="24"/>
      <c r="ET713" s="24"/>
      <c r="EU713" s="23"/>
      <c r="EV713" s="26"/>
      <c r="EX713" s="6"/>
      <c r="EY713" s="24"/>
      <c r="EZ713" s="109"/>
      <c r="FA713" s="66"/>
      <c r="FB713" s="5"/>
      <c r="FC713" s="68"/>
      <c r="FD713" s="67"/>
      <c r="FE713" s="67"/>
      <c r="FF713" s="64"/>
      <c r="FG713" s="5"/>
      <c r="FH713" s="69"/>
      <c r="FI713" s="6"/>
      <c r="FJ713" s="5"/>
      <c r="FK713" s="25"/>
      <c r="FL713" s="5"/>
    </row>
    <row r="714" spans="40:168">
      <c r="AN714" s="14"/>
      <c r="AO714" s="14"/>
      <c r="AP714" s="5"/>
      <c r="AQ714" s="25"/>
      <c r="AR714" s="25"/>
      <c r="AS714" s="96"/>
      <c r="AT714" s="83"/>
      <c r="AU714" s="14"/>
      <c r="AX714" s="83"/>
      <c r="AY714" s="83"/>
      <c r="AZ714" s="83"/>
      <c r="BA714" s="83"/>
      <c r="BJ714" s="54"/>
      <c r="BK714" s="22"/>
      <c r="BL714" s="24"/>
      <c r="BP714" s="23"/>
      <c r="BQ714" s="24"/>
      <c r="BR714" s="22"/>
      <c r="BS714" s="24"/>
      <c r="BT714" s="24"/>
      <c r="BU714" s="23"/>
      <c r="BV714" s="26"/>
      <c r="BX714" s="6"/>
      <c r="BY714" s="24"/>
      <c r="BZ714" s="109"/>
      <c r="CA714" s="66"/>
      <c r="CB714" s="5"/>
      <c r="CC714" s="68"/>
      <c r="CD714" s="67"/>
      <c r="CE714" s="67"/>
      <c r="CF714" s="64"/>
      <c r="CG714" s="5"/>
      <c r="CH714" s="69"/>
      <c r="CI714" s="6"/>
      <c r="CJ714" s="5"/>
      <c r="CK714" s="25"/>
      <c r="CL714" s="5"/>
      <c r="DN714" s="14"/>
      <c r="DO714" s="14"/>
      <c r="DP714" s="5"/>
      <c r="DQ714" s="25"/>
      <c r="DR714" s="25"/>
      <c r="DS714" s="96"/>
      <c r="DT714" s="83"/>
      <c r="DU714" s="14"/>
      <c r="DX714" s="83"/>
      <c r="DY714" s="83"/>
      <c r="DZ714" s="83"/>
      <c r="EA714" s="83"/>
      <c r="EJ714" s="54"/>
      <c r="EK714" s="22"/>
      <c r="EL714" s="24"/>
      <c r="EP714" s="23"/>
      <c r="EQ714" s="24"/>
      <c r="ER714" s="22"/>
      <c r="ES714" s="24"/>
      <c r="ET714" s="24"/>
      <c r="EU714" s="23"/>
      <c r="EV714" s="26"/>
      <c r="EX714" s="6"/>
      <c r="EY714" s="24"/>
      <c r="EZ714" s="109"/>
      <c r="FA714" s="66"/>
      <c r="FB714" s="5"/>
      <c r="FC714" s="68"/>
      <c r="FD714" s="67"/>
      <c r="FE714" s="67"/>
      <c r="FF714" s="64"/>
      <c r="FG714" s="5"/>
      <c r="FH714" s="69"/>
      <c r="FI714" s="6"/>
      <c r="FJ714" s="5"/>
      <c r="FK714" s="25"/>
      <c r="FL714" s="5"/>
    </row>
    <row r="715" spans="40:168">
      <c r="AN715" s="14"/>
      <c r="AO715" s="14"/>
      <c r="AP715" s="5"/>
      <c r="AQ715" s="25"/>
      <c r="AR715" s="25"/>
      <c r="AS715" s="96"/>
      <c r="AT715" s="83"/>
      <c r="AU715" s="14"/>
      <c r="AX715" s="83"/>
      <c r="AY715" s="83"/>
      <c r="AZ715" s="83"/>
      <c r="BA715" s="83"/>
      <c r="BJ715" s="54"/>
      <c r="BK715" s="22"/>
      <c r="BL715" s="24"/>
      <c r="BP715" s="23"/>
      <c r="BQ715" s="24"/>
      <c r="BR715" s="22"/>
      <c r="BS715" s="24"/>
      <c r="BT715" s="24"/>
      <c r="BU715" s="23"/>
      <c r="BV715" s="26"/>
      <c r="BX715" s="6"/>
      <c r="BY715" s="24"/>
      <c r="BZ715" s="109"/>
      <c r="CA715" s="66"/>
      <c r="CB715" s="5"/>
      <c r="CC715" s="68"/>
      <c r="CD715" s="67"/>
      <c r="CE715" s="67"/>
      <c r="CF715" s="64"/>
      <c r="CG715" s="5"/>
      <c r="CH715" s="69"/>
      <c r="CI715" s="6"/>
      <c r="CJ715" s="5"/>
      <c r="CK715" s="25"/>
      <c r="CL715" s="5"/>
      <c r="DN715" s="14"/>
      <c r="DO715" s="14"/>
      <c r="DP715" s="5"/>
      <c r="DQ715" s="25"/>
      <c r="DR715" s="25"/>
      <c r="DS715" s="96"/>
      <c r="DT715" s="83"/>
      <c r="DU715" s="14"/>
      <c r="DX715" s="83"/>
      <c r="DY715" s="83"/>
      <c r="DZ715" s="83"/>
      <c r="EA715" s="83"/>
      <c r="EJ715" s="54"/>
      <c r="EK715" s="22"/>
      <c r="EL715" s="24"/>
      <c r="EP715" s="23"/>
      <c r="EQ715" s="24"/>
      <c r="ER715" s="22"/>
      <c r="ES715" s="24"/>
      <c r="ET715" s="24"/>
      <c r="EU715" s="23"/>
      <c r="EV715" s="26"/>
      <c r="EX715" s="6"/>
      <c r="EY715" s="24"/>
      <c r="EZ715" s="109"/>
      <c r="FA715" s="66"/>
      <c r="FB715" s="5"/>
      <c r="FC715" s="68"/>
      <c r="FD715" s="67"/>
      <c r="FE715" s="67"/>
      <c r="FF715" s="64"/>
      <c r="FG715" s="5"/>
      <c r="FH715" s="69"/>
      <c r="FI715" s="6"/>
      <c r="FJ715" s="5"/>
      <c r="FK715" s="25"/>
      <c r="FL715" s="5"/>
    </row>
    <row r="716" spans="40:168">
      <c r="AN716" s="14"/>
      <c r="AO716" s="14"/>
      <c r="AP716" s="5"/>
      <c r="AQ716" s="25"/>
      <c r="AR716" s="25"/>
      <c r="AS716" s="96"/>
      <c r="AT716" s="83"/>
      <c r="AU716" s="14"/>
      <c r="AX716" s="83"/>
      <c r="AY716" s="83"/>
      <c r="AZ716" s="83"/>
      <c r="BA716" s="83"/>
      <c r="BJ716" s="54"/>
      <c r="BK716" s="22"/>
      <c r="BL716" s="24"/>
      <c r="BP716" s="23"/>
      <c r="BQ716" s="24"/>
      <c r="BR716" s="22"/>
      <c r="BS716" s="24"/>
      <c r="BT716" s="24"/>
      <c r="BU716" s="23"/>
      <c r="BV716" s="26"/>
      <c r="BX716" s="6"/>
      <c r="BY716" s="24"/>
      <c r="BZ716" s="109"/>
      <c r="CA716" s="66"/>
      <c r="CB716" s="5"/>
      <c r="CC716" s="68"/>
      <c r="CD716" s="67"/>
      <c r="CE716" s="67"/>
      <c r="CF716" s="64"/>
      <c r="CG716" s="5"/>
      <c r="CH716" s="69"/>
      <c r="CI716" s="6"/>
      <c r="CJ716" s="5"/>
      <c r="CK716" s="25"/>
      <c r="CL716" s="5"/>
      <c r="DN716" s="14"/>
      <c r="DO716" s="14"/>
      <c r="DP716" s="5"/>
      <c r="DQ716" s="25"/>
      <c r="DR716" s="25"/>
      <c r="DS716" s="96"/>
      <c r="DT716" s="83"/>
      <c r="DU716" s="14"/>
      <c r="DX716" s="83"/>
      <c r="DY716" s="83"/>
      <c r="DZ716" s="83"/>
      <c r="EA716" s="83"/>
      <c r="EJ716" s="54"/>
      <c r="EK716" s="22"/>
      <c r="EL716" s="24"/>
      <c r="EP716" s="23"/>
      <c r="EQ716" s="24"/>
      <c r="ER716" s="22"/>
      <c r="ES716" s="24"/>
      <c r="ET716" s="24"/>
      <c r="EU716" s="23"/>
      <c r="EV716" s="26"/>
      <c r="EX716" s="6"/>
      <c r="EY716" s="24"/>
      <c r="EZ716" s="109"/>
      <c r="FA716" s="66"/>
      <c r="FB716" s="5"/>
      <c r="FC716" s="68"/>
      <c r="FD716" s="67"/>
      <c r="FE716" s="67"/>
      <c r="FF716" s="64"/>
      <c r="FG716" s="5"/>
      <c r="FH716" s="69"/>
      <c r="FI716" s="6"/>
      <c r="FJ716" s="5"/>
      <c r="FK716" s="25"/>
      <c r="FL716" s="5"/>
    </row>
    <row r="717" spans="40:168">
      <c r="AN717" s="14"/>
      <c r="AO717" s="14"/>
      <c r="AP717" s="5"/>
      <c r="AQ717" s="25"/>
      <c r="AR717" s="25"/>
      <c r="AS717" s="96"/>
      <c r="AT717" s="83"/>
      <c r="AU717" s="14"/>
      <c r="AX717" s="83"/>
      <c r="AY717" s="83"/>
      <c r="AZ717" s="83"/>
      <c r="BA717" s="83"/>
      <c r="BJ717" s="54"/>
      <c r="BK717" s="22"/>
      <c r="BL717" s="24"/>
      <c r="BP717" s="23"/>
      <c r="BQ717" s="24"/>
      <c r="BR717" s="22"/>
      <c r="BS717" s="24"/>
      <c r="BT717" s="24"/>
      <c r="BU717" s="23"/>
      <c r="BV717" s="26"/>
      <c r="BX717" s="6"/>
      <c r="BY717" s="24"/>
      <c r="BZ717" s="109"/>
      <c r="CA717" s="66"/>
      <c r="CB717" s="5"/>
      <c r="CC717" s="68"/>
      <c r="CD717" s="67"/>
      <c r="CE717" s="67"/>
      <c r="CF717" s="64"/>
      <c r="CG717" s="5"/>
      <c r="CH717" s="69"/>
      <c r="CI717" s="6"/>
      <c r="CJ717" s="5"/>
      <c r="CK717" s="25"/>
      <c r="CL717" s="5"/>
      <c r="DN717" s="14"/>
      <c r="DO717" s="14"/>
      <c r="DP717" s="5"/>
      <c r="DQ717" s="25"/>
      <c r="DR717" s="25"/>
      <c r="DS717" s="96"/>
      <c r="DT717" s="83"/>
      <c r="DU717" s="14"/>
      <c r="DX717" s="83"/>
      <c r="DY717" s="83"/>
      <c r="DZ717" s="83"/>
      <c r="EA717" s="83"/>
      <c r="EJ717" s="54"/>
      <c r="EK717" s="22"/>
      <c r="EL717" s="24"/>
      <c r="EP717" s="23"/>
      <c r="EQ717" s="24"/>
      <c r="ER717" s="22"/>
      <c r="ES717" s="24"/>
      <c r="ET717" s="24"/>
      <c r="EU717" s="23"/>
      <c r="EV717" s="26"/>
      <c r="EX717" s="6"/>
      <c r="EY717" s="24"/>
      <c r="EZ717" s="109"/>
      <c r="FA717" s="66"/>
      <c r="FB717" s="5"/>
      <c r="FC717" s="68"/>
      <c r="FD717" s="67"/>
      <c r="FE717" s="67"/>
      <c r="FF717" s="64"/>
      <c r="FG717" s="5"/>
      <c r="FH717" s="69"/>
      <c r="FI717" s="6"/>
      <c r="FJ717" s="5"/>
      <c r="FK717" s="25"/>
      <c r="FL717" s="5"/>
    </row>
    <row r="718" spans="40:168">
      <c r="AN718" s="14"/>
      <c r="AO718" s="14"/>
      <c r="AP718" s="5"/>
      <c r="AQ718" s="25"/>
      <c r="AR718" s="25"/>
      <c r="AS718" s="96"/>
      <c r="AT718" s="83"/>
      <c r="AU718" s="14"/>
      <c r="AX718" s="83"/>
      <c r="AY718" s="83"/>
      <c r="AZ718" s="83"/>
      <c r="BA718" s="83"/>
      <c r="BJ718" s="54"/>
      <c r="BK718" s="22"/>
      <c r="BL718" s="24"/>
      <c r="BP718" s="23"/>
      <c r="BQ718" s="24"/>
      <c r="BR718" s="22"/>
      <c r="BS718" s="24"/>
      <c r="BT718" s="24"/>
      <c r="BU718" s="23"/>
      <c r="BV718" s="26"/>
      <c r="BX718" s="6"/>
      <c r="BY718" s="24"/>
      <c r="BZ718" s="109"/>
      <c r="CA718" s="66"/>
      <c r="CB718" s="5"/>
      <c r="CC718" s="68"/>
      <c r="CD718" s="67"/>
      <c r="CE718" s="67"/>
      <c r="CF718" s="64"/>
      <c r="CG718" s="5"/>
      <c r="CH718" s="69"/>
      <c r="CI718" s="6"/>
      <c r="CJ718" s="5"/>
      <c r="CK718" s="25"/>
      <c r="CL718" s="5"/>
      <c r="DN718" s="14"/>
      <c r="DO718" s="14"/>
      <c r="DP718" s="5"/>
      <c r="DQ718" s="25"/>
      <c r="DR718" s="25"/>
      <c r="DS718" s="96"/>
      <c r="DT718" s="83"/>
      <c r="DU718" s="14"/>
      <c r="DX718" s="83"/>
      <c r="DY718" s="83"/>
      <c r="DZ718" s="83"/>
      <c r="EA718" s="83"/>
      <c r="EJ718" s="54"/>
      <c r="EK718" s="22"/>
      <c r="EL718" s="24"/>
      <c r="EP718" s="23"/>
      <c r="EQ718" s="24"/>
      <c r="ER718" s="22"/>
      <c r="ES718" s="24"/>
      <c r="ET718" s="24"/>
      <c r="EU718" s="23"/>
      <c r="EV718" s="26"/>
      <c r="EX718" s="6"/>
      <c r="EY718" s="24"/>
      <c r="EZ718" s="109"/>
      <c r="FA718" s="66"/>
      <c r="FB718" s="5"/>
      <c r="FC718" s="68"/>
      <c r="FD718" s="67"/>
      <c r="FE718" s="67"/>
      <c r="FF718" s="64"/>
      <c r="FG718" s="5"/>
      <c r="FH718" s="69"/>
      <c r="FI718" s="6"/>
      <c r="FJ718" s="5"/>
      <c r="FK718" s="25"/>
      <c r="FL718" s="5"/>
    </row>
    <row r="719" spans="40:168">
      <c r="AN719" s="14"/>
      <c r="AO719" s="14"/>
      <c r="AP719" s="5"/>
      <c r="AQ719" s="25"/>
      <c r="AR719" s="25"/>
      <c r="AS719" s="96"/>
      <c r="AT719" s="83"/>
      <c r="AU719" s="14"/>
      <c r="AX719" s="83"/>
      <c r="AY719" s="83"/>
      <c r="AZ719" s="83"/>
      <c r="BA719" s="83"/>
      <c r="BJ719" s="54"/>
      <c r="BK719" s="22"/>
      <c r="BL719" s="24"/>
      <c r="BP719" s="23"/>
      <c r="BQ719" s="24"/>
      <c r="BR719" s="22"/>
      <c r="BS719" s="24"/>
      <c r="BT719" s="24"/>
      <c r="BU719" s="23"/>
      <c r="BV719" s="26"/>
      <c r="BX719" s="6"/>
      <c r="BY719" s="24"/>
      <c r="BZ719" s="109"/>
      <c r="CA719" s="66"/>
      <c r="CB719" s="5"/>
      <c r="CC719" s="68"/>
      <c r="CD719" s="67"/>
      <c r="CE719" s="67"/>
      <c r="CF719" s="64"/>
      <c r="CG719" s="5"/>
      <c r="CH719" s="69"/>
      <c r="CI719" s="6"/>
      <c r="CJ719" s="5"/>
      <c r="CK719" s="25"/>
      <c r="CL719" s="5"/>
      <c r="DN719" s="14"/>
      <c r="DO719" s="14"/>
      <c r="DP719" s="5"/>
      <c r="DQ719" s="25"/>
      <c r="DR719" s="25"/>
      <c r="DS719" s="96"/>
      <c r="DT719" s="83"/>
      <c r="DU719" s="14"/>
      <c r="DX719" s="83"/>
      <c r="DY719" s="83"/>
      <c r="DZ719" s="83"/>
      <c r="EA719" s="83"/>
      <c r="EJ719" s="54"/>
      <c r="EK719" s="22"/>
      <c r="EL719" s="24"/>
      <c r="EP719" s="23"/>
      <c r="EQ719" s="24"/>
      <c r="ER719" s="22"/>
      <c r="ES719" s="24"/>
      <c r="ET719" s="24"/>
      <c r="EU719" s="23"/>
      <c r="EV719" s="26"/>
      <c r="EX719" s="6"/>
      <c r="EY719" s="24"/>
      <c r="EZ719" s="109"/>
      <c r="FA719" s="66"/>
      <c r="FB719" s="5"/>
      <c r="FC719" s="68"/>
      <c r="FD719" s="67"/>
      <c r="FE719" s="67"/>
      <c r="FF719" s="64"/>
      <c r="FG719" s="5"/>
      <c r="FH719" s="69"/>
      <c r="FI719" s="6"/>
      <c r="FJ719" s="5"/>
      <c r="FK719" s="25"/>
      <c r="FL719" s="5"/>
    </row>
    <row r="720" spans="40:168">
      <c r="AN720" s="14"/>
      <c r="AO720" s="14"/>
      <c r="AP720" s="5"/>
      <c r="AQ720" s="25"/>
      <c r="AR720" s="25"/>
      <c r="AS720" s="96"/>
      <c r="AT720" s="83"/>
      <c r="AU720" s="14"/>
      <c r="AX720" s="83"/>
      <c r="AY720" s="83"/>
      <c r="AZ720" s="83"/>
      <c r="BA720" s="83"/>
      <c r="BJ720" s="54"/>
      <c r="BK720" s="22"/>
      <c r="BL720" s="24"/>
      <c r="BP720" s="23"/>
      <c r="BQ720" s="24"/>
      <c r="BR720" s="22"/>
      <c r="BS720" s="24"/>
      <c r="BT720" s="24"/>
      <c r="BU720" s="23"/>
      <c r="BV720" s="26"/>
      <c r="BX720" s="6"/>
      <c r="BY720" s="24"/>
      <c r="BZ720" s="109"/>
      <c r="CA720" s="66"/>
      <c r="CB720" s="5"/>
      <c r="CC720" s="68"/>
      <c r="CD720" s="67"/>
      <c r="CE720" s="67"/>
      <c r="CF720" s="64"/>
      <c r="CG720" s="5"/>
      <c r="CH720" s="69"/>
      <c r="CI720" s="6"/>
      <c r="CJ720" s="5"/>
      <c r="CK720" s="25"/>
      <c r="CL720" s="5"/>
      <c r="DN720" s="14"/>
      <c r="DO720" s="14"/>
      <c r="DP720" s="5"/>
      <c r="DQ720" s="25"/>
      <c r="DR720" s="25"/>
      <c r="DS720" s="96"/>
      <c r="DT720" s="83"/>
      <c r="DU720" s="14"/>
      <c r="DX720" s="83"/>
      <c r="DY720" s="83"/>
      <c r="DZ720" s="83"/>
      <c r="EA720" s="83"/>
      <c r="EJ720" s="54"/>
      <c r="EK720" s="22"/>
      <c r="EL720" s="24"/>
      <c r="EP720" s="23"/>
      <c r="EQ720" s="24"/>
      <c r="ER720" s="22"/>
      <c r="ES720" s="24"/>
      <c r="ET720" s="24"/>
      <c r="EU720" s="23"/>
      <c r="EV720" s="26"/>
      <c r="EX720" s="6"/>
      <c r="EY720" s="24"/>
      <c r="EZ720" s="109"/>
      <c r="FA720" s="66"/>
      <c r="FB720" s="5"/>
      <c r="FC720" s="68"/>
      <c r="FD720" s="67"/>
      <c r="FE720" s="67"/>
      <c r="FF720" s="64"/>
      <c r="FG720" s="5"/>
      <c r="FH720" s="69"/>
      <c r="FI720" s="6"/>
      <c r="FJ720" s="5"/>
      <c r="FK720" s="25"/>
      <c r="FL720" s="5"/>
    </row>
    <row r="721" spans="40:168">
      <c r="AN721" s="14"/>
      <c r="AO721" s="14"/>
      <c r="AP721" s="5"/>
      <c r="AQ721" s="25"/>
      <c r="AR721" s="25"/>
      <c r="AS721" s="96"/>
      <c r="AT721" s="83"/>
      <c r="AU721" s="14"/>
      <c r="AX721" s="83"/>
      <c r="AY721" s="83"/>
      <c r="AZ721" s="83"/>
      <c r="BA721" s="83"/>
      <c r="BJ721" s="54"/>
      <c r="BK721" s="22"/>
      <c r="BL721" s="24"/>
      <c r="BP721" s="23"/>
      <c r="BQ721" s="24"/>
      <c r="BR721" s="22"/>
      <c r="BS721" s="24"/>
      <c r="BT721" s="24"/>
      <c r="BU721" s="23"/>
      <c r="BV721" s="26"/>
      <c r="BX721" s="6"/>
      <c r="BY721" s="24"/>
      <c r="BZ721" s="109"/>
      <c r="CA721" s="66"/>
      <c r="CB721" s="5"/>
      <c r="CC721" s="68"/>
      <c r="CD721" s="67"/>
      <c r="CE721" s="67"/>
      <c r="CF721" s="64"/>
      <c r="CG721" s="5"/>
      <c r="CH721" s="69"/>
      <c r="CI721" s="6"/>
      <c r="CJ721" s="5"/>
      <c r="CK721" s="25"/>
      <c r="CL721" s="5"/>
      <c r="DN721" s="14"/>
      <c r="DO721" s="14"/>
      <c r="DP721" s="5"/>
      <c r="DQ721" s="25"/>
      <c r="DR721" s="25"/>
      <c r="DS721" s="96"/>
      <c r="DT721" s="83"/>
      <c r="DU721" s="14"/>
      <c r="DX721" s="83"/>
      <c r="DY721" s="83"/>
      <c r="DZ721" s="83"/>
      <c r="EA721" s="83"/>
      <c r="EJ721" s="54"/>
      <c r="EK721" s="22"/>
      <c r="EL721" s="24"/>
      <c r="EP721" s="23"/>
      <c r="EQ721" s="24"/>
      <c r="ER721" s="22"/>
      <c r="ES721" s="24"/>
      <c r="ET721" s="24"/>
      <c r="EU721" s="23"/>
      <c r="EV721" s="26"/>
      <c r="EX721" s="6"/>
      <c r="EY721" s="24"/>
      <c r="EZ721" s="109"/>
      <c r="FA721" s="66"/>
      <c r="FB721" s="5"/>
      <c r="FC721" s="68"/>
      <c r="FD721" s="67"/>
      <c r="FE721" s="67"/>
      <c r="FF721" s="64"/>
      <c r="FG721" s="5"/>
      <c r="FH721" s="69"/>
      <c r="FI721" s="6"/>
      <c r="FJ721" s="5"/>
      <c r="FK721" s="25"/>
      <c r="FL721" s="5"/>
    </row>
    <row r="722" spans="40:168">
      <c r="AN722" s="14"/>
      <c r="AO722" s="14"/>
      <c r="AP722" s="5"/>
      <c r="AQ722" s="25"/>
      <c r="AR722" s="25"/>
      <c r="AS722" s="96"/>
      <c r="AT722" s="83"/>
      <c r="AU722" s="14"/>
      <c r="AX722" s="83"/>
      <c r="AY722" s="83"/>
      <c r="AZ722" s="83"/>
      <c r="BA722" s="83"/>
      <c r="BJ722" s="54"/>
      <c r="BK722" s="22"/>
      <c r="BL722" s="24"/>
      <c r="BP722" s="23"/>
      <c r="BQ722" s="24"/>
      <c r="BR722" s="22"/>
      <c r="BS722" s="24"/>
      <c r="BT722" s="24"/>
      <c r="BU722" s="23"/>
      <c r="BV722" s="26"/>
      <c r="BX722" s="6"/>
      <c r="BY722" s="24"/>
      <c r="BZ722" s="109"/>
      <c r="CA722" s="66"/>
      <c r="CB722" s="5"/>
      <c r="CC722" s="68"/>
      <c r="CD722" s="67"/>
      <c r="CE722" s="67"/>
      <c r="CF722" s="64"/>
      <c r="CG722" s="5"/>
      <c r="CH722" s="69"/>
      <c r="CI722" s="6"/>
      <c r="CJ722" s="5"/>
      <c r="CK722" s="25"/>
      <c r="CL722" s="5"/>
      <c r="DN722" s="14"/>
      <c r="DO722" s="14"/>
      <c r="DP722" s="5"/>
      <c r="DQ722" s="25"/>
      <c r="DR722" s="25"/>
      <c r="DS722" s="96"/>
      <c r="DT722" s="83"/>
      <c r="DU722" s="14"/>
      <c r="DX722" s="83"/>
      <c r="DY722" s="83"/>
      <c r="DZ722" s="83"/>
      <c r="EA722" s="83"/>
      <c r="EJ722" s="54"/>
      <c r="EK722" s="22"/>
      <c r="EL722" s="24"/>
      <c r="EP722" s="23"/>
      <c r="EQ722" s="24"/>
      <c r="ER722" s="22"/>
      <c r="ES722" s="24"/>
      <c r="ET722" s="24"/>
      <c r="EU722" s="23"/>
      <c r="EV722" s="26"/>
      <c r="EX722" s="6"/>
      <c r="EY722" s="24"/>
      <c r="EZ722" s="109"/>
      <c r="FA722" s="66"/>
      <c r="FB722" s="5"/>
      <c r="FC722" s="68"/>
      <c r="FD722" s="67"/>
      <c r="FE722" s="67"/>
      <c r="FF722" s="64"/>
      <c r="FG722" s="5"/>
      <c r="FH722" s="69"/>
      <c r="FI722" s="6"/>
      <c r="FJ722" s="5"/>
      <c r="FK722" s="25"/>
      <c r="FL722" s="5"/>
    </row>
    <row r="723" spans="40:168">
      <c r="AN723" s="14"/>
      <c r="AO723" s="14"/>
      <c r="AP723" s="5"/>
      <c r="AQ723" s="25"/>
      <c r="AR723" s="25"/>
      <c r="AS723" s="96"/>
      <c r="AT723" s="83"/>
      <c r="AU723" s="14"/>
      <c r="AX723" s="83"/>
      <c r="AY723" s="83"/>
      <c r="AZ723" s="83"/>
      <c r="BA723" s="83"/>
      <c r="BJ723" s="54"/>
      <c r="BK723" s="22"/>
      <c r="BL723" s="24"/>
      <c r="BP723" s="23"/>
      <c r="BQ723" s="24"/>
      <c r="BR723" s="22"/>
      <c r="BS723" s="24"/>
      <c r="BT723" s="24"/>
      <c r="BU723" s="23"/>
      <c r="BV723" s="26"/>
      <c r="BX723" s="6"/>
      <c r="BY723" s="24"/>
      <c r="BZ723" s="109"/>
      <c r="CA723" s="66"/>
      <c r="CB723" s="5"/>
      <c r="CC723" s="68"/>
      <c r="CD723" s="67"/>
      <c r="CE723" s="67"/>
      <c r="CF723" s="64"/>
      <c r="CG723" s="5"/>
      <c r="CH723" s="69"/>
      <c r="CI723" s="6"/>
      <c r="CJ723" s="5"/>
      <c r="CK723" s="25"/>
      <c r="CL723" s="5"/>
      <c r="DN723" s="14"/>
      <c r="DO723" s="14"/>
      <c r="DP723" s="5"/>
      <c r="DQ723" s="25"/>
      <c r="DR723" s="25"/>
      <c r="DS723" s="96"/>
      <c r="DT723" s="83"/>
      <c r="DU723" s="14"/>
      <c r="DX723" s="83"/>
      <c r="DY723" s="83"/>
      <c r="DZ723" s="83"/>
      <c r="EA723" s="83"/>
      <c r="EJ723" s="54"/>
      <c r="EK723" s="22"/>
      <c r="EL723" s="24"/>
      <c r="EP723" s="23"/>
      <c r="EQ723" s="24"/>
      <c r="ER723" s="22"/>
      <c r="ES723" s="24"/>
      <c r="ET723" s="24"/>
      <c r="EU723" s="23"/>
      <c r="EV723" s="26"/>
      <c r="EX723" s="6"/>
      <c r="EY723" s="24"/>
      <c r="EZ723" s="109"/>
      <c r="FA723" s="66"/>
      <c r="FB723" s="5"/>
      <c r="FC723" s="68"/>
      <c r="FD723" s="67"/>
      <c r="FE723" s="67"/>
      <c r="FF723" s="64"/>
      <c r="FG723" s="5"/>
      <c r="FH723" s="69"/>
      <c r="FI723" s="6"/>
      <c r="FJ723" s="5"/>
      <c r="FK723" s="25"/>
      <c r="FL723" s="5"/>
    </row>
    <row r="724" spans="40:168">
      <c r="AN724" s="14"/>
      <c r="AO724" s="14"/>
      <c r="AP724" s="5"/>
      <c r="AQ724" s="25"/>
      <c r="AR724" s="25"/>
      <c r="AS724" s="96"/>
      <c r="AT724" s="83"/>
      <c r="AU724" s="14"/>
      <c r="AX724" s="83"/>
      <c r="AY724" s="83"/>
      <c r="AZ724" s="83"/>
      <c r="BA724" s="83"/>
      <c r="BJ724" s="54"/>
      <c r="BK724" s="22"/>
      <c r="BL724" s="24"/>
      <c r="BP724" s="23"/>
      <c r="BQ724" s="24"/>
      <c r="BR724" s="22"/>
      <c r="BS724" s="24"/>
      <c r="BT724" s="24"/>
      <c r="BU724" s="23"/>
      <c r="BV724" s="26"/>
      <c r="BX724" s="6"/>
      <c r="BY724" s="24"/>
      <c r="BZ724" s="109"/>
      <c r="CA724" s="66"/>
      <c r="CB724" s="5"/>
      <c r="CC724" s="68"/>
      <c r="CD724" s="67"/>
      <c r="CE724" s="67"/>
      <c r="CF724" s="64"/>
      <c r="CG724" s="5"/>
      <c r="CH724" s="69"/>
      <c r="CI724" s="6"/>
      <c r="CJ724" s="5"/>
      <c r="CK724" s="25"/>
      <c r="CL724" s="5"/>
      <c r="DN724" s="14"/>
      <c r="DO724" s="14"/>
      <c r="DP724" s="5"/>
      <c r="DQ724" s="25"/>
      <c r="DR724" s="25"/>
      <c r="DS724" s="96"/>
      <c r="DT724" s="83"/>
      <c r="DU724" s="14"/>
      <c r="DX724" s="83"/>
      <c r="DY724" s="83"/>
      <c r="DZ724" s="83"/>
      <c r="EA724" s="83"/>
      <c r="EJ724" s="54"/>
      <c r="EK724" s="22"/>
      <c r="EL724" s="24"/>
      <c r="EP724" s="23"/>
      <c r="EQ724" s="24"/>
      <c r="ER724" s="22"/>
      <c r="ES724" s="24"/>
      <c r="ET724" s="24"/>
      <c r="EU724" s="23"/>
      <c r="EV724" s="26"/>
      <c r="EX724" s="6"/>
      <c r="EY724" s="24"/>
      <c r="EZ724" s="109"/>
      <c r="FA724" s="66"/>
      <c r="FB724" s="5"/>
      <c r="FC724" s="68"/>
      <c r="FD724" s="67"/>
      <c r="FE724" s="67"/>
      <c r="FF724" s="64"/>
      <c r="FG724" s="5"/>
      <c r="FH724" s="69"/>
      <c r="FI724" s="6"/>
      <c r="FJ724" s="5"/>
      <c r="FK724" s="25"/>
      <c r="FL724" s="5"/>
    </row>
    <row r="725" spans="40:168">
      <c r="AN725" s="14"/>
      <c r="AO725" s="14"/>
      <c r="AP725" s="5"/>
      <c r="AQ725" s="25"/>
      <c r="AR725" s="25"/>
      <c r="AS725" s="96"/>
      <c r="AT725" s="83"/>
      <c r="AU725" s="14"/>
      <c r="AX725" s="83"/>
      <c r="AY725" s="83"/>
      <c r="AZ725" s="83"/>
      <c r="BA725" s="83"/>
      <c r="BJ725" s="54"/>
      <c r="BK725" s="22"/>
      <c r="BL725" s="24"/>
      <c r="BP725" s="23"/>
      <c r="BQ725" s="24"/>
      <c r="BR725" s="22"/>
      <c r="BS725" s="24"/>
      <c r="BT725" s="24"/>
      <c r="BU725" s="23"/>
      <c r="BV725" s="26"/>
      <c r="BX725" s="6"/>
      <c r="BY725" s="24"/>
      <c r="BZ725" s="109"/>
      <c r="CA725" s="66"/>
      <c r="CB725" s="5"/>
      <c r="CC725" s="68"/>
      <c r="CD725" s="67"/>
      <c r="CE725" s="67"/>
      <c r="CF725" s="64"/>
      <c r="CG725" s="5"/>
      <c r="CH725" s="69"/>
      <c r="CI725" s="6"/>
      <c r="CJ725" s="5"/>
      <c r="CK725" s="25"/>
      <c r="CL725" s="5"/>
      <c r="DN725" s="14"/>
      <c r="DO725" s="14"/>
      <c r="DP725" s="5"/>
      <c r="DQ725" s="25"/>
      <c r="DR725" s="25"/>
      <c r="DS725" s="96"/>
      <c r="DT725" s="83"/>
      <c r="DU725" s="14"/>
      <c r="DX725" s="83"/>
      <c r="DY725" s="83"/>
      <c r="DZ725" s="83"/>
      <c r="EA725" s="83"/>
      <c r="EJ725" s="54"/>
      <c r="EK725" s="22"/>
      <c r="EL725" s="24"/>
      <c r="EP725" s="23"/>
      <c r="EQ725" s="24"/>
      <c r="ER725" s="22"/>
      <c r="ES725" s="24"/>
      <c r="ET725" s="24"/>
      <c r="EU725" s="23"/>
      <c r="EV725" s="26"/>
      <c r="EX725" s="6"/>
      <c r="EY725" s="24"/>
      <c r="EZ725" s="109"/>
      <c r="FA725" s="66"/>
      <c r="FB725" s="5"/>
      <c r="FC725" s="68"/>
      <c r="FD725" s="67"/>
      <c r="FE725" s="67"/>
      <c r="FF725" s="64"/>
      <c r="FG725" s="5"/>
      <c r="FH725" s="69"/>
      <c r="FI725" s="6"/>
      <c r="FJ725" s="5"/>
      <c r="FK725" s="25"/>
      <c r="FL725" s="5"/>
    </row>
    <row r="726" spans="40:168">
      <c r="AN726" s="14"/>
      <c r="AO726" s="14"/>
      <c r="AP726" s="5"/>
      <c r="AQ726" s="25"/>
      <c r="AR726" s="25"/>
      <c r="AS726" s="96"/>
      <c r="AT726" s="83"/>
      <c r="AU726" s="14"/>
      <c r="AX726" s="83"/>
      <c r="AY726" s="83"/>
      <c r="AZ726" s="83"/>
      <c r="BA726" s="83"/>
      <c r="BJ726" s="54"/>
      <c r="BK726" s="22"/>
      <c r="BL726" s="24"/>
      <c r="BP726" s="23"/>
      <c r="BQ726" s="24"/>
      <c r="BR726" s="22"/>
      <c r="BS726" s="24"/>
      <c r="BT726" s="24"/>
      <c r="BU726" s="23"/>
      <c r="BV726" s="26"/>
      <c r="BX726" s="6"/>
      <c r="BY726" s="24"/>
      <c r="BZ726" s="109"/>
      <c r="CA726" s="66"/>
      <c r="CB726" s="5"/>
      <c r="CC726" s="68"/>
      <c r="CD726" s="67"/>
      <c r="CE726" s="67"/>
      <c r="CF726" s="64"/>
      <c r="CG726" s="5"/>
      <c r="CH726" s="69"/>
      <c r="CI726" s="6"/>
      <c r="CJ726" s="5"/>
      <c r="CK726" s="25"/>
      <c r="CL726" s="5"/>
      <c r="DN726" s="14"/>
      <c r="DO726" s="14"/>
      <c r="DP726" s="5"/>
      <c r="DQ726" s="25"/>
      <c r="DR726" s="25"/>
      <c r="DS726" s="96"/>
      <c r="DT726" s="83"/>
      <c r="DU726" s="14"/>
      <c r="DX726" s="83"/>
      <c r="DY726" s="83"/>
      <c r="DZ726" s="83"/>
      <c r="EA726" s="83"/>
      <c r="EJ726" s="54"/>
      <c r="EK726" s="22"/>
      <c r="EL726" s="24"/>
      <c r="EP726" s="23"/>
      <c r="EQ726" s="24"/>
      <c r="ER726" s="22"/>
      <c r="ES726" s="24"/>
      <c r="ET726" s="24"/>
      <c r="EU726" s="23"/>
      <c r="EV726" s="26"/>
      <c r="EX726" s="6"/>
      <c r="EY726" s="24"/>
      <c r="EZ726" s="109"/>
      <c r="FA726" s="66"/>
      <c r="FB726" s="5"/>
      <c r="FC726" s="68"/>
      <c r="FD726" s="67"/>
      <c r="FE726" s="67"/>
      <c r="FF726" s="64"/>
      <c r="FG726" s="5"/>
      <c r="FH726" s="69"/>
      <c r="FI726" s="6"/>
      <c r="FJ726" s="5"/>
      <c r="FK726" s="25"/>
      <c r="FL726" s="5"/>
    </row>
    <row r="727" spans="40:168">
      <c r="AN727" s="14"/>
      <c r="AO727" s="14"/>
      <c r="AP727" s="5"/>
      <c r="AQ727" s="25"/>
      <c r="AR727" s="25"/>
      <c r="AS727" s="96"/>
      <c r="AT727" s="83"/>
      <c r="AU727" s="14"/>
      <c r="AX727" s="83"/>
      <c r="AY727" s="83"/>
      <c r="AZ727" s="83"/>
      <c r="BA727" s="83"/>
      <c r="BJ727" s="54"/>
      <c r="BK727" s="22"/>
      <c r="BL727" s="24"/>
      <c r="BP727" s="23"/>
      <c r="BQ727" s="24"/>
      <c r="BR727" s="22"/>
      <c r="BS727" s="24"/>
      <c r="BT727" s="24"/>
      <c r="BU727" s="23"/>
      <c r="BV727" s="26"/>
      <c r="BX727" s="6"/>
      <c r="BY727" s="24"/>
      <c r="BZ727" s="109"/>
      <c r="CA727" s="66"/>
      <c r="CB727" s="5"/>
      <c r="CC727" s="68"/>
      <c r="CD727" s="67"/>
      <c r="CE727" s="67"/>
      <c r="CF727" s="64"/>
      <c r="CG727" s="5"/>
      <c r="CH727" s="69"/>
      <c r="CI727" s="6"/>
      <c r="CJ727" s="5"/>
      <c r="CK727" s="25"/>
      <c r="CL727" s="5"/>
      <c r="DN727" s="14"/>
      <c r="DO727" s="14"/>
      <c r="DP727" s="5"/>
      <c r="DQ727" s="25"/>
      <c r="DR727" s="25"/>
      <c r="DS727" s="96"/>
      <c r="DT727" s="83"/>
      <c r="DU727" s="14"/>
      <c r="DX727" s="83"/>
      <c r="DY727" s="83"/>
      <c r="DZ727" s="83"/>
      <c r="EA727" s="83"/>
      <c r="EJ727" s="54"/>
      <c r="EK727" s="22"/>
      <c r="EL727" s="24"/>
      <c r="EP727" s="23"/>
      <c r="EQ727" s="24"/>
      <c r="ER727" s="22"/>
      <c r="ES727" s="24"/>
      <c r="ET727" s="24"/>
      <c r="EU727" s="23"/>
      <c r="EV727" s="26"/>
      <c r="EX727" s="6"/>
      <c r="EY727" s="24"/>
      <c r="EZ727" s="109"/>
      <c r="FA727" s="66"/>
      <c r="FB727" s="5"/>
      <c r="FC727" s="68"/>
      <c r="FD727" s="67"/>
      <c r="FE727" s="67"/>
      <c r="FF727" s="64"/>
      <c r="FG727" s="5"/>
      <c r="FH727" s="69"/>
      <c r="FI727" s="6"/>
      <c r="FJ727" s="5"/>
      <c r="FK727" s="25"/>
      <c r="FL727" s="5"/>
    </row>
    <row r="728" spans="40:168">
      <c r="AN728" s="14"/>
      <c r="AO728" s="14"/>
      <c r="AP728" s="5"/>
      <c r="AQ728" s="25"/>
      <c r="AR728" s="25"/>
      <c r="AS728" s="96"/>
      <c r="AT728" s="83"/>
      <c r="AU728" s="14"/>
      <c r="AX728" s="83"/>
      <c r="AY728" s="83"/>
      <c r="AZ728" s="83"/>
      <c r="BA728" s="83"/>
      <c r="BJ728" s="54"/>
      <c r="BK728" s="22"/>
      <c r="BL728" s="24"/>
      <c r="BP728" s="23"/>
      <c r="BQ728" s="24"/>
      <c r="BR728" s="22"/>
      <c r="BS728" s="24"/>
      <c r="BT728" s="24"/>
      <c r="BU728" s="23"/>
      <c r="BV728" s="26"/>
      <c r="BX728" s="6"/>
      <c r="BY728" s="24"/>
      <c r="BZ728" s="109"/>
      <c r="CA728" s="66"/>
      <c r="CB728" s="5"/>
      <c r="CC728" s="68"/>
      <c r="CD728" s="67"/>
      <c r="CE728" s="67"/>
      <c r="CF728" s="64"/>
      <c r="CG728" s="5"/>
      <c r="CH728" s="69"/>
      <c r="CI728" s="6"/>
      <c r="CJ728" s="5"/>
      <c r="CK728" s="25"/>
      <c r="CL728" s="5"/>
      <c r="DN728" s="14"/>
      <c r="DO728" s="14"/>
      <c r="DP728" s="5"/>
      <c r="DQ728" s="25"/>
      <c r="DR728" s="25"/>
      <c r="DS728" s="96"/>
      <c r="DT728" s="83"/>
      <c r="DU728" s="14"/>
      <c r="DX728" s="83"/>
      <c r="DY728" s="83"/>
      <c r="DZ728" s="83"/>
      <c r="EA728" s="83"/>
      <c r="EJ728" s="54"/>
      <c r="EK728" s="22"/>
      <c r="EL728" s="24"/>
      <c r="EP728" s="23"/>
      <c r="EQ728" s="24"/>
      <c r="ER728" s="22"/>
      <c r="ES728" s="24"/>
      <c r="ET728" s="24"/>
      <c r="EU728" s="23"/>
      <c r="EV728" s="26"/>
      <c r="EX728" s="6"/>
      <c r="EY728" s="24"/>
      <c r="EZ728" s="109"/>
      <c r="FA728" s="66"/>
      <c r="FB728" s="5"/>
      <c r="FC728" s="68"/>
      <c r="FD728" s="67"/>
      <c r="FE728" s="67"/>
      <c r="FF728" s="64"/>
      <c r="FG728" s="5"/>
      <c r="FH728" s="69"/>
      <c r="FI728" s="6"/>
      <c r="FJ728" s="5"/>
      <c r="FK728" s="25"/>
      <c r="FL728" s="5"/>
    </row>
    <row r="729" spans="40:168">
      <c r="AN729" s="14"/>
      <c r="AO729" s="14"/>
      <c r="AP729" s="5"/>
      <c r="AQ729" s="25"/>
      <c r="AR729" s="25"/>
      <c r="AS729" s="96"/>
      <c r="AT729" s="83"/>
      <c r="AU729" s="14"/>
      <c r="AX729" s="83"/>
      <c r="AY729" s="83"/>
      <c r="AZ729" s="83"/>
      <c r="BA729" s="83"/>
      <c r="BJ729" s="54"/>
      <c r="BK729" s="22"/>
      <c r="BL729" s="24"/>
      <c r="BP729" s="23"/>
      <c r="BQ729" s="24"/>
      <c r="BR729" s="22"/>
      <c r="BS729" s="24"/>
      <c r="BT729" s="24"/>
      <c r="BU729" s="23"/>
      <c r="BV729" s="26"/>
      <c r="BX729" s="6"/>
      <c r="BY729" s="24"/>
      <c r="BZ729" s="109"/>
      <c r="CA729" s="66"/>
      <c r="CB729" s="5"/>
      <c r="CC729" s="68"/>
      <c r="CD729" s="67"/>
      <c r="CE729" s="67"/>
      <c r="CF729" s="64"/>
      <c r="CG729" s="5"/>
      <c r="CH729" s="69"/>
      <c r="CI729" s="6"/>
      <c r="CJ729" s="5"/>
      <c r="CK729" s="25"/>
      <c r="CL729" s="5"/>
      <c r="DN729" s="14"/>
      <c r="DO729" s="14"/>
      <c r="DP729" s="5"/>
      <c r="DQ729" s="25"/>
      <c r="DR729" s="25"/>
      <c r="DS729" s="96"/>
      <c r="DT729" s="83"/>
      <c r="DU729" s="14"/>
      <c r="DX729" s="83"/>
      <c r="DY729" s="83"/>
      <c r="DZ729" s="83"/>
      <c r="EA729" s="83"/>
      <c r="EJ729" s="54"/>
      <c r="EK729" s="22"/>
      <c r="EL729" s="24"/>
      <c r="EP729" s="23"/>
      <c r="EQ729" s="24"/>
      <c r="ER729" s="22"/>
      <c r="ES729" s="24"/>
      <c r="ET729" s="24"/>
      <c r="EU729" s="23"/>
      <c r="EV729" s="26"/>
      <c r="EX729" s="6"/>
      <c r="EY729" s="24"/>
      <c r="EZ729" s="109"/>
      <c r="FA729" s="66"/>
      <c r="FB729" s="5"/>
      <c r="FC729" s="68"/>
      <c r="FD729" s="67"/>
      <c r="FE729" s="67"/>
      <c r="FF729" s="64"/>
      <c r="FG729" s="5"/>
      <c r="FH729" s="69"/>
      <c r="FI729" s="6"/>
      <c r="FJ729" s="5"/>
      <c r="FK729" s="25"/>
      <c r="FL729" s="5"/>
    </row>
    <row r="730" spans="40:168">
      <c r="AN730" s="14"/>
      <c r="AO730" s="14"/>
      <c r="AP730" s="5"/>
      <c r="AQ730" s="25"/>
      <c r="AR730" s="25"/>
      <c r="AS730" s="96"/>
      <c r="AT730" s="83"/>
      <c r="AU730" s="14"/>
      <c r="AX730" s="83"/>
      <c r="AY730" s="83"/>
      <c r="AZ730" s="83"/>
      <c r="BA730" s="83"/>
      <c r="BJ730" s="54"/>
      <c r="BK730" s="22"/>
      <c r="BL730" s="24"/>
      <c r="BP730" s="23"/>
      <c r="BQ730" s="24"/>
      <c r="BR730" s="22"/>
      <c r="BS730" s="24"/>
      <c r="BT730" s="24"/>
      <c r="BU730" s="23"/>
      <c r="BV730" s="26"/>
      <c r="BX730" s="6"/>
      <c r="BY730" s="24"/>
      <c r="BZ730" s="109"/>
      <c r="CA730" s="66"/>
      <c r="CB730" s="5"/>
      <c r="CC730" s="68"/>
      <c r="CD730" s="67"/>
      <c r="CE730" s="67"/>
      <c r="CF730" s="64"/>
      <c r="CG730" s="5"/>
      <c r="CH730" s="69"/>
      <c r="CI730" s="6"/>
      <c r="CJ730" s="5"/>
      <c r="CK730" s="25"/>
      <c r="CL730" s="5"/>
      <c r="DN730" s="14"/>
      <c r="DO730" s="14"/>
      <c r="DP730" s="5"/>
      <c r="DQ730" s="25"/>
      <c r="DR730" s="25"/>
      <c r="DS730" s="96"/>
      <c r="DT730" s="83"/>
      <c r="DU730" s="14"/>
      <c r="DX730" s="83"/>
      <c r="DY730" s="83"/>
      <c r="DZ730" s="83"/>
      <c r="EA730" s="83"/>
      <c r="EJ730" s="54"/>
      <c r="EK730" s="22"/>
      <c r="EL730" s="24"/>
      <c r="EP730" s="23"/>
      <c r="EQ730" s="24"/>
      <c r="ER730" s="22"/>
      <c r="ES730" s="24"/>
      <c r="ET730" s="24"/>
      <c r="EU730" s="23"/>
      <c r="EV730" s="26"/>
      <c r="EX730" s="6"/>
      <c r="EY730" s="24"/>
      <c r="EZ730" s="109"/>
      <c r="FA730" s="66"/>
      <c r="FB730" s="5"/>
      <c r="FC730" s="68"/>
      <c r="FD730" s="67"/>
      <c r="FE730" s="67"/>
      <c r="FF730" s="64"/>
      <c r="FG730" s="5"/>
      <c r="FH730" s="69"/>
      <c r="FI730" s="6"/>
      <c r="FJ730" s="5"/>
      <c r="FK730" s="25"/>
      <c r="FL730" s="5"/>
    </row>
    <row r="731" spans="40:168">
      <c r="AN731" s="14"/>
      <c r="AO731" s="14"/>
      <c r="AP731" s="5"/>
      <c r="AQ731" s="25"/>
      <c r="AR731" s="25"/>
      <c r="AS731" s="96"/>
      <c r="AT731" s="83"/>
      <c r="AU731" s="14"/>
      <c r="AX731" s="83"/>
      <c r="AY731" s="83"/>
      <c r="AZ731" s="83"/>
      <c r="BA731" s="83"/>
      <c r="BJ731" s="54"/>
      <c r="BK731" s="22"/>
      <c r="BL731" s="24"/>
      <c r="BP731" s="23"/>
      <c r="BQ731" s="24"/>
      <c r="BR731" s="22"/>
      <c r="BS731" s="24"/>
      <c r="BT731" s="24"/>
      <c r="BU731" s="23"/>
      <c r="BV731" s="26"/>
      <c r="BX731" s="6"/>
      <c r="BY731" s="24"/>
      <c r="BZ731" s="109"/>
      <c r="CA731" s="66"/>
      <c r="CB731" s="5"/>
      <c r="CC731" s="68"/>
      <c r="CD731" s="67"/>
      <c r="CE731" s="67"/>
      <c r="CF731" s="64"/>
      <c r="CG731" s="5"/>
      <c r="CH731" s="69"/>
      <c r="CI731" s="6"/>
      <c r="CJ731" s="5"/>
      <c r="CK731" s="25"/>
      <c r="CL731" s="5"/>
      <c r="DN731" s="14"/>
      <c r="DO731" s="14"/>
      <c r="DP731" s="5"/>
      <c r="DQ731" s="25"/>
      <c r="DR731" s="25"/>
      <c r="DS731" s="96"/>
      <c r="DT731" s="83"/>
      <c r="DU731" s="14"/>
      <c r="DX731" s="83"/>
      <c r="DY731" s="83"/>
      <c r="DZ731" s="83"/>
      <c r="EA731" s="83"/>
      <c r="EJ731" s="54"/>
      <c r="EK731" s="22"/>
      <c r="EL731" s="24"/>
      <c r="EP731" s="23"/>
      <c r="EQ731" s="24"/>
      <c r="ER731" s="22"/>
      <c r="ES731" s="24"/>
      <c r="ET731" s="24"/>
      <c r="EU731" s="23"/>
      <c r="EV731" s="26"/>
      <c r="EX731" s="6"/>
      <c r="EY731" s="24"/>
      <c r="EZ731" s="109"/>
      <c r="FA731" s="66"/>
      <c r="FB731" s="5"/>
      <c r="FC731" s="68"/>
      <c r="FD731" s="67"/>
      <c r="FE731" s="67"/>
      <c r="FF731" s="64"/>
      <c r="FG731" s="5"/>
      <c r="FH731" s="69"/>
      <c r="FI731" s="6"/>
      <c r="FJ731" s="5"/>
      <c r="FK731" s="25"/>
      <c r="FL731" s="5"/>
    </row>
    <row r="732" spans="40:168">
      <c r="AN732" s="14"/>
      <c r="AO732" s="14"/>
      <c r="AP732" s="5"/>
      <c r="AQ732" s="25"/>
      <c r="AR732" s="25"/>
      <c r="AS732" s="96"/>
      <c r="AT732" s="83"/>
      <c r="AU732" s="14"/>
      <c r="AX732" s="83"/>
      <c r="AY732" s="83"/>
      <c r="AZ732" s="83"/>
      <c r="BA732" s="83"/>
      <c r="BJ732" s="54"/>
      <c r="BK732" s="22"/>
      <c r="BL732" s="24"/>
      <c r="BP732" s="23"/>
      <c r="BQ732" s="24"/>
      <c r="BR732" s="22"/>
      <c r="BS732" s="24"/>
      <c r="BT732" s="24"/>
      <c r="BU732" s="23"/>
      <c r="BV732" s="26"/>
      <c r="BX732" s="6"/>
      <c r="BY732" s="24"/>
      <c r="BZ732" s="109"/>
      <c r="CA732" s="66"/>
      <c r="CB732" s="5"/>
      <c r="CC732" s="68"/>
      <c r="CD732" s="67"/>
      <c r="CE732" s="67"/>
      <c r="CF732" s="64"/>
      <c r="CG732" s="5"/>
      <c r="CH732" s="69"/>
      <c r="CI732" s="6"/>
      <c r="CJ732" s="5"/>
      <c r="CK732" s="25"/>
      <c r="CL732" s="5"/>
      <c r="DN732" s="14"/>
      <c r="DO732" s="14"/>
      <c r="DP732" s="5"/>
      <c r="DQ732" s="25"/>
      <c r="DR732" s="25"/>
      <c r="DS732" s="96"/>
      <c r="DT732" s="83"/>
      <c r="DU732" s="14"/>
      <c r="DX732" s="83"/>
      <c r="DY732" s="83"/>
      <c r="DZ732" s="83"/>
      <c r="EA732" s="83"/>
      <c r="EJ732" s="54"/>
      <c r="EK732" s="22"/>
      <c r="EL732" s="24"/>
      <c r="EP732" s="23"/>
      <c r="EQ732" s="24"/>
      <c r="ER732" s="22"/>
      <c r="ES732" s="24"/>
      <c r="ET732" s="24"/>
      <c r="EU732" s="23"/>
      <c r="EV732" s="26"/>
      <c r="EX732" s="6"/>
      <c r="EY732" s="24"/>
      <c r="EZ732" s="109"/>
      <c r="FA732" s="66"/>
      <c r="FB732" s="5"/>
      <c r="FC732" s="68"/>
      <c r="FD732" s="67"/>
      <c r="FE732" s="67"/>
      <c r="FF732" s="64"/>
      <c r="FG732" s="5"/>
      <c r="FH732" s="69"/>
      <c r="FI732" s="6"/>
      <c r="FJ732" s="5"/>
      <c r="FK732" s="25"/>
      <c r="FL732" s="5"/>
    </row>
    <row r="733" spans="40:168">
      <c r="AN733" s="14"/>
      <c r="AO733" s="14"/>
      <c r="AP733" s="5"/>
      <c r="AQ733" s="25"/>
      <c r="AR733" s="25"/>
      <c r="AS733" s="96"/>
      <c r="AT733" s="83"/>
      <c r="AU733" s="14"/>
      <c r="AX733" s="83"/>
      <c r="AY733" s="83"/>
      <c r="AZ733" s="83"/>
      <c r="BA733" s="83"/>
      <c r="BJ733" s="54"/>
      <c r="BK733" s="22"/>
      <c r="BL733" s="24"/>
      <c r="BP733" s="23"/>
      <c r="BQ733" s="24"/>
      <c r="BR733" s="22"/>
      <c r="BS733" s="24"/>
      <c r="BT733" s="24"/>
      <c r="BU733" s="23"/>
      <c r="BV733" s="26"/>
      <c r="BX733" s="6"/>
      <c r="BY733" s="24"/>
      <c r="BZ733" s="109"/>
      <c r="CA733" s="66"/>
      <c r="CB733" s="5"/>
      <c r="CC733" s="68"/>
      <c r="CD733" s="67"/>
      <c r="CE733" s="67"/>
      <c r="CF733" s="64"/>
      <c r="CG733" s="5"/>
      <c r="CH733" s="69"/>
      <c r="CI733" s="6"/>
      <c r="CJ733" s="5"/>
      <c r="CK733" s="25"/>
      <c r="CL733" s="5"/>
      <c r="DN733" s="14"/>
      <c r="DO733" s="14"/>
      <c r="DP733" s="5"/>
      <c r="DQ733" s="25"/>
      <c r="DR733" s="25"/>
      <c r="DS733" s="96"/>
      <c r="DT733" s="83"/>
      <c r="DU733" s="14"/>
      <c r="DX733" s="83"/>
      <c r="DY733" s="83"/>
      <c r="DZ733" s="83"/>
      <c r="EA733" s="83"/>
      <c r="EJ733" s="54"/>
      <c r="EK733" s="22"/>
      <c r="EL733" s="24"/>
      <c r="EP733" s="23"/>
      <c r="EQ733" s="24"/>
      <c r="ER733" s="22"/>
      <c r="ES733" s="24"/>
      <c r="ET733" s="24"/>
      <c r="EU733" s="23"/>
      <c r="EV733" s="26"/>
      <c r="EX733" s="6"/>
      <c r="EY733" s="24"/>
      <c r="EZ733" s="109"/>
      <c r="FA733" s="66"/>
      <c r="FB733" s="5"/>
      <c r="FC733" s="68"/>
      <c r="FD733" s="67"/>
      <c r="FE733" s="67"/>
      <c r="FF733" s="64"/>
      <c r="FG733" s="5"/>
      <c r="FH733" s="69"/>
      <c r="FI733" s="6"/>
      <c r="FJ733" s="5"/>
      <c r="FK733" s="25"/>
      <c r="FL733" s="5"/>
    </row>
    <row r="734" spans="40:168">
      <c r="AN734" s="14"/>
      <c r="AO734" s="14"/>
      <c r="AP734" s="5"/>
      <c r="AQ734" s="25"/>
      <c r="AR734" s="25"/>
      <c r="AS734" s="96"/>
      <c r="AT734" s="83"/>
      <c r="AU734" s="14"/>
      <c r="AX734" s="83"/>
      <c r="AY734" s="83"/>
      <c r="AZ734" s="83"/>
      <c r="BA734" s="83"/>
      <c r="BJ734" s="54"/>
      <c r="BK734" s="22"/>
      <c r="BL734" s="24"/>
      <c r="BP734" s="23"/>
      <c r="BQ734" s="24"/>
      <c r="BR734" s="22"/>
      <c r="BS734" s="24"/>
      <c r="BT734" s="24"/>
      <c r="BU734" s="23"/>
      <c r="BV734" s="26"/>
      <c r="BX734" s="6"/>
      <c r="BY734" s="24"/>
      <c r="BZ734" s="109"/>
      <c r="CA734" s="66"/>
      <c r="CB734" s="5"/>
      <c r="CC734" s="68"/>
      <c r="CD734" s="67"/>
      <c r="CE734" s="67"/>
      <c r="CF734" s="64"/>
      <c r="CG734" s="5"/>
      <c r="CH734" s="69"/>
      <c r="CI734" s="6"/>
      <c r="CJ734" s="5"/>
      <c r="CK734" s="25"/>
      <c r="CL734" s="5"/>
      <c r="DN734" s="14"/>
      <c r="DO734" s="14"/>
      <c r="DP734" s="5"/>
      <c r="DQ734" s="25"/>
      <c r="DR734" s="25"/>
      <c r="DS734" s="96"/>
      <c r="DT734" s="83"/>
      <c r="DU734" s="14"/>
      <c r="DX734" s="83"/>
      <c r="DY734" s="83"/>
      <c r="DZ734" s="83"/>
      <c r="EA734" s="83"/>
      <c r="EJ734" s="54"/>
      <c r="EK734" s="22"/>
      <c r="EL734" s="24"/>
      <c r="EP734" s="23"/>
      <c r="EQ734" s="24"/>
      <c r="ER734" s="22"/>
      <c r="ES734" s="24"/>
      <c r="ET734" s="24"/>
      <c r="EU734" s="23"/>
      <c r="EV734" s="26"/>
      <c r="EX734" s="6"/>
      <c r="EY734" s="24"/>
      <c r="EZ734" s="109"/>
      <c r="FA734" s="66"/>
      <c r="FB734" s="5"/>
      <c r="FC734" s="68"/>
      <c r="FD734" s="67"/>
      <c r="FE734" s="67"/>
      <c r="FF734" s="64"/>
      <c r="FG734" s="5"/>
      <c r="FH734" s="69"/>
      <c r="FI734" s="6"/>
      <c r="FJ734" s="5"/>
      <c r="FK734" s="25"/>
      <c r="FL734" s="5"/>
    </row>
    <row r="735" spans="40:168">
      <c r="AN735" s="14"/>
      <c r="AO735" s="14"/>
      <c r="AP735" s="5"/>
      <c r="AQ735" s="25"/>
      <c r="AR735" s="25"/>
      <c r="AS735" s="96"/>
      <c r="AT735" s="83"/>
      <c r="AU735" s="14"/>
      <c r="AX735" s="83"/>
      <c r="AY735" s="83"/>
      <c r="AZ735" s="83"/>
      <c r="BA735" s="83"/>
      <c r="BJ735" s="54"/>
      <c r="BK735" s="22"/>
      <c r="BL735" s="24"/>
      <c r="BP735" s="23"/>
      <c r="BQ735" s="24"/>
      <c r="BR735" s="22"/>
      <c r="BS735" s="24"/>
      <c r="BT735" s="24"/>
      <c r="BU735" s="23"/>
      <c r="BV735" s="26"/>
      <c r="BX735" s="6"/>
      <c r="BY735" s="24"/>
      <c r="BZ735" s="109"/>
      <c r="CA735" s="66"/>
      <c r="CB735" s="5"/>
      <c r="CC735" s="68"/>
      <c r="CD735" s="67"/>
      <c r="CE735" s="67"/>
      <c r="CF735" s="64"/>
      <c r="CG735" s="5"/>
      <c r="CH735" s="69"/>
      <c r="CI735" s="6"/>
      <c r="CJ735" s="5"/>
      <c r="CK735" s="25"/>
      <c r="CL735" s="5"/>
      <c r="DN735" s="14"/>
      <c r="DO735" s="14"/>
      <c r="DP735" s="5"/>
      <c r="DQ735" s="25"/>
      <c r="DR735" s="25"/>
      <c r="DS735" s="96"/>
      <c r="DT735" s="83"/>
      <c r="DU735" s="14"/>
      <c r="DX735" s="83"/>
      <c r="DY735" s="83"/>
      <c r="DZ735" s="83"/>
      <c r="EA735" s="83"/>
      <c r="EJ735" s="54"/>
      <c r="EK735" s="22"/>
      <c r="EL735" s="24"/>
      <c r="EP735" s="23"/>
      <c r="EQ735" s="24"/>
      <c r="ER735" s="22"/>
      <c r="ES735" s="24"/>
      <c r="ET735" s="24"/>
      <c r="EU735" s="23"/>
      <c r="EV735" s="26"/>
      <c r="EX735" s="6"/>
      <c r="EY735" s="24"/>
      <c r="EZ735" s="109"/>
      <c r="FA735" s="66"/>
      <c r="FB735" s="5"/>
      <c r="FC735" s="68"/>
      <c r="FD735" s="67"/>
      <c r="FE735" s="67"/>
      <c r="FF735" s="64"/>
      <c r="FG735" s="5"/>
      <c r="FH735" s="69"/>
      <c r="FI735" s="6"/>
      <c r="FJ735" s="5"/>
      <c r="FK735" s="25"/>
      <c r="FL735" s="5"/>
    </row>
    <row r="736" spans="40:168">
      <c r="AN736" s="14"/>
      <c r="AO736" s="14"/>
      <c r="AP736" s="5"/>
      <c r="AQ736" s="25"/>
      <c r="AR736" s="25"/>
      <c r="AS736" s="96"/>
      <c r="AT736" s="83"/>
      <c r="AU736" s="14"/>
      <c r="AX736" s="83"/>
      <c r="AY736" s="83"/>
      <c r="AZ736" s="83"/>
      <c r="BA736" s="83"/>
      <c r="BJ736" s="54"/>
      <c r="BK736" s="22"/>
      <c r="BL736" s="24"/>
      <c r="BP736" s="23"/>
      <c r="BQ736" s="24"/>
      <c r="BR736" s="22"/>
      <c r="BS736" s="24"/>
      <c r="BT736" s="24"/>
      <c r="BU736" s="23"/>
      <c r="BV736" s="26"/>
      <c r="BX736" s="6"/>
      <c r="BY736" s="24"/>
      <c r="BZ736" s="109"/>
      <c r="CA736" s="66"/>
      <c r="CB736" s="5"/>
      <c r="CC736" s="68"/>
      <c r="CD736" s="67"/>
      <c r="CE736" s="67"/>
      <c r="CF736" s="64"/>
      <c r="CG736" s="5"/>
      <c r="CH736" s="69"/>
      <c r="CI736" s="6"/>
      <c r="CJ736" s="5"/>
      <c r="CK736" s="25"/>
      <c r="CL736" s="5"/>
      <c r="DN736" s="14"/>
      <c r="DO736" s="14"/>
      <c r="DP736" s="5"/>
      <c r="DQ736" s="25"/>
      <c r="DR736" s="25"/>
      <c r="DS736" s="96"/>
      <c r="DT736" s="83"/>
      <c r="DU736" s="14"/>
      <c r="DX736" s="83"/>
      <c r="DY736" s="83"/>
      <c r="DZ736" s="83"/>
      <c r="EA736" s="83"/>
      <c r="EJ736" s="54"/>
      <c r="EK736" s="22"/>
      <c r="EL736" s="24"/>
      <c r="EP736" s="23"/>
      <c r="EQ736" s="24"/>
      <c r="ER736" s="22"/>
      <c r="ES736" s="24"/>
      <c r="ET736" s="24"/>
      <c r="EU736" s="23"/>
      <c r="EV736" s="26"/>
      <c r="EX736" s="6"/>
      <c r="EY736" s="24"/>
      <c r="EZ736" s="109"/>
      <c r="FA736" s="66"/>
      <c r="FB736" s="5"/>
      <c r="FC736" s="68"/>
      <c r="FD736" s="67"/>
      <c r="FE736" s="67"/>
      <c r="FF736" s="64"/>
      <c r="FG736" s="5"/>
      <c r="FH736" s="69"/>
      <c r="FI736" s="6"/>
      <c r="FJ736" s="5"/>
      <c r="FK736" s="25"/>
      <c r="FL736" s="5"/>
    </row>
    <row r="737" spans="40:168">
      <c r="AN737" s="14"/>
      <c r="AO737" s="14"/>
      <c r="AP737" s="5"/>
      <c r="AQ737" s="25"/>
      <c r="AR737" s="25"/>
      <c r="AS737" s="96"/>
      <c r="AT737" s="83"/>
      <c r="AU737" s="14"/>
      <c r="AX737" s="83"/>
      <c r="AY737" s="83"/>
      <c r="AZ737" s="83"/>
      <c r="BA737" s="83"/>
      <c r="BJ737" s="54"/>
      <c r="BK737" s="22"/>
      <c r="BL737" s="24"/>
      <c r="BP737" s="23"/>
      <c r="BQ737" s="24"/>
      <c r="BR737" s="22"/>
      <c r="BS737" s="24"/>
      <c r="BT737" s="24"/>
      <c r="BU737" s="23"/>
      <c r="BV737" s="26"/>
      <c r="BX737" s="6"/>
      <c r="BY737" s="24"/>
      <c r="BZ737" s="109"/>
      <c r="CA737" s="66"/>
      <c r="CB737" s="5"/>
      <c r="CC737" s="68"/>
      <c r="CD737" s="67"/>
      <c r="CE737" s="67"/>
      <c r="CF737" s="64"/>
      <c r="CG737" s="5"/>
      <c r="CH737" s="69"/>
      <c r="CI737" s="6"/>
      <c r="CJ737" s="5"/>
      <c r="CK737" s="25"/>
      <c r="CL737" s="5"/>
      <c r="DN737" s="14"/>
      <c r="DO737" s="14"/>
      <c r="DP737" s="5"/>
      <c r="DQ737" s="25"/>
      <c r="DR737" s="25"/>
      <c r="DS737" s="96"/>
      <c r="DT737" s="83"/>
      <c r="DU737" s="14"/>
      <c r="DX737" s="83"/>
      <c r="DY737" s="83"/>
      <c r="DZ737" s="83"/>
      <c r="EA737" s="83"/>
      <c r="EJ737" s="54"/>
      <c r="EK737" s="22"/>
      <c r="EL737" s="24"/>
      <c r="EP737" s="23"/>
      <c r="EQ737" s="24"/>
      <c r="ER737" s="22"/>
      <c r="ES737" s="24"/>
      <c r="ET737" s="24"/>
      <c r="EU737" s="23"/>
      <c r="EV737" s="26"/>
      <c r="EX737" s="6"/>
      <c r="EY737" s="24"/>
      <c r="EZ737" s="109"/>
      <c r="FA737" s="66"/>
      <c r="FB737" s="5"/>
      <c r="FC737" s="68"/>
      <c r="FD737" s="67"/>
      <c r="FE737" s="67"/>
      <c r="FF737" s="64"/>
      <c r="FG737" s="5"/>
      <c r="FH737" s="69"/>
      <c r="FI737" s="6"/>
      <c r="FJ737" s="5"/>
      <c r="FK737" s="25"/>
      <c r="FL737" s="5"/>
    </row>
    <row r="738" spans="40:168">
      <c r="AN738" s="14"/>
      <c r="AO738" s="14"/>
      <c r="AP738" s="5"/>
      <c r="AQ738" s="25"/>
      <c r="AR738" s="25"/>
      <c r="AS738" s="96"/>
      <c r="AT738" s="83"/>
      <c r="AU738" s="14"/>
      <c r="AX738" s="83"/>
      <c r="AY738" s="83"/>
      <c r="AZ738" s="83"/>
      <c r="BA738" s="83"/>
      <c r="BJ738" s="54"/>
      <c r="BK738" s="22"/>
      <c r="BL738" s="24"/>
      <c r="BP738" s="23"/>
      <c r="BQ738" s="24"/>
      <c r="BR738" s="22"/>
      <c r="BS738" s="24"/>
      <c r="BT738" s="24"/>
      <c r="BU738" s="23"/>
      <c r="BV738" s="26"/>
      <c r="BX738" s="6"/>
      <c r="BY738" s="24"/>
      <c r="BZ738" s="109"/>
      <c r="CA738" s="66"/>
      <c r="CB738" s="5"/>
      <c r="CC738" s="68"/>
      <c r="CD738" s="67"/>
      <c r="CE738" s="67"/>
      <c r="CF738" s="64"/>
      <c r="CG738" s="5"/>
      <c r="CH738" s="69"/>
      <c r="CI738" s="6"/>
      <c r="CJ738" s="5"/>
      <c r="CK738" s="25"/>
      <c r="CL738" s="5"/>
      <c r="DN738" s="14"/>
      <c r="DO738" s="14"/>
      <c r="DP738" s="5"/>
      <c r="DQ738" s="25"/>
      <c r="DR738" s="25"/>
      <c r="DS738" s="96"/>
      <c r="DT738" s="83"/>
      <c r="DU738" s="14"/>
      <c r="DX738" s="83"/>
      <c r="DY738" s="83"/>
      <c r="DZ738" s="83"/>
      <c r="EA738" s="83"/>
      <c r="EJ738" s="54"/>
      <c r="EK738" s="22"/>
      <c r="EL738" s="24"/>
      <c r="EP738" s="23"/>
      <c r="EQ738" s="24"/>
      <c r="ER738" s="22"/>
      <c r="ES738" s="24"/>
      <c r="ET738" s="24"/>
      <c r="EU738" s="23"/>
      <c r="EV738" s="26"/>
      <c r="EX738" s="6"/>
      <c r="EY738" s="24"/>
      <c r="EZ738" s="109"/>
      <c r="FA738" s="66"/>
      <c r="FB738" s="5"/>
      <c r="FC738" s="68"/>
      <c r="FD738" s="67"/>
      <c r="FE738" s="67"/>
      <c r="FF738" s="64"/>
      <c r="FG738" s="5"/>
      <c r="FH738" s="69"/>
      <c r="FI738" s="6"/>
      <c r="FJ738" s="5"/>
      <c r="FK738" s="25"/>
      <c r="FL738" s="5"/>
    </row>
    <row r="739" spans="40:168">
      <c r="AN739" s="14"/>
      <c r="AO739" s="14"/>
      <c r="AP739" s="5"/>
      <c r="AQ739" s="25"/>
      <c r="AR739" s="25"/>
      <c r="AS739" s="96"/>
      <c r="AT739" s="83"/>
      <c r="AU739" s="14"/>
      <c r="AX739" s="83"/>
      <c r="AY739" s="83"/>
      <c r="AZ739" s="83"/>
      <c r="BA739" s="83"/>
      <c r="BJ739" s="54"/>
      <c r="BK739" s="22"/>
      <c r="BL739" s="24"/>
      <c r="BP739" s="23"/>
      <c r="BQ739" s="24"/>
      <c r="BR739" s="22"/>
      <c r="BS739" s="24"/>
      <c r="BT739" s="24"/>
      <c r="BU739" s="23"/>
      <c r="BV739" s="26"/>
      <c r="BX739" s="6"/>
      <c r="BY739" s="24"/>
      <c r="BZ739" s="109"/>
      <c r="CA739" s="66"/>
      <c r="CB739" s="5"/>
      <c r="CC739" s="68"/>
      <c r="CD739" s="67"/>
      <c r="CE739" s="67"/>
      <c r="CF739" s="64"/>
      <c r="CG739" s="5"/>
      <c r="CH739" s="69"/>
      <c r="CI739" s="6"/>
      <c r="CJ739" s="5"/>
      <c r="CK739" s="25"/>
      <c r="CL739" s="5"/>
      <c r="DN739" s="14"/>
      <c r="DO739" s="14"/>
      <c r="DP739" s="5"/>
      <c r="DQ739" s="25"/>
      <c r="DR739" s="25"/>
      <c r="DS739" s="96"/>
      <c r="DT739" s="83"/>
      <c r="DU739" s="14"/>
      <c r="DX739" s="83"/>
      <c r="DY739" s="83"/>
      <c r="DZ739" s="83"/>
      <c r="EA739" s="83"/>
      <c r="EJ739" s="54"/>
      <c r="EK739" s="22"/>
      <c r="EL739" s="24"/>
      <c r="EP739" s="23"/>
      <c r="EQ739" s="24"/>
      <c r="ER739" s="22"/>
      <c r="ES739" s="24"/>
      <c r="ET739" s="24"/>
      <c r="EU739" s="23"/>
      <c r="EV739" s="26"/>
      <c r="EX739" s="6"/>
      <c r="EY739" s="24"/>
      <c r="EZ739" s="109"/>
      <c r="FA739" s="66"/>
      <c r="FB739" s="5"/>
      <c r="FC739" s="68"/>
      <c r="FD739" s="67"/>
      <c r="FE739" s="67"/>
      <c r="FF739" s="64"/>
      <c r="FG739" s="5"/>
      <c r="FH739" s="69"/>
      <c r="FI739" s="6"/>
      <c r="FJ739" s="5"/>
      <c r="FK739" s="25"/>
      <c r="FL739" s="5"/>
    </row>
    <row r="740" spans="40:168">
      <c r="AN740" s="14"/>
      <c r="AO740" s="14"/>
      <c r="AP740" s="5"/>
      <c r="AQ740" s="25"/>
      <c r="AR740" s="25"/>
      <c r="AS740" s="96"/>
      <c r="AT740" s="83"/>
      <c r="AU740" s="14"/>
      <c r="AX740" s="83"/>
      <c r="AY740" s="83"/>
      <c r="AZ740" s="83"/>
      <c r="BA740" s="83"/>
      <c r="BJ740" s="54"/>
      <c r="BK740" s="22"/>
      <c r="BL740" s="24"/>
      <c r="BP740" s="23"/>
      <c r="BQ740" s="24"/>
      <c r="BR740" s="22"/>
      <c r="BS740" s="24"/>
      <c r="BT740" s="24"/>
      <c r="BU740" s="23"/>
      <c r="BV740" s="26"/>
      <c r="BX740" s="6"/>
      <c r="BY740" s="24"/>
      <c r="BZ740" s="109"/>
      <c r="CA740" s="66"/>
      <c r="CB740" s="5"/>
      <c r="CC740" s="68"/>
      <c r="CD740" s="67"/>
      <c r="CE740" s="67"/>
      <c r="CF740" s="64"/>
      <c r="CG740" s="5"/>
      <c r="CH740" s="69"/>
      <c r="CI740" s="6"/>
      <c r="CJ740" s="5"/>
      <c r="CK740" s="25"/>
      <c r="CL740" s="5"/>
      <c r="DN740" s="14"/>
      <c r="DO740" s="14"/>
      <c r="DP740" s="5"/>
      <c r="DQ740" s="25"/>
      <c r="DR740" s="25"/>
      <c r="DS740" s="96"/>
      <c r="DT740" s="83"/>
      <c r="DU740" s="14"/>
      <c r="DX740" s="83"/>
      <c r="DY740" s="83"/>
      <c r="DZ740" s="83"/>
      <c r="EA740" s="83"/>
      <c r="EJ740" s="54"/>
      <c r="EK740" s="22"/>
      <c r="EL740" s="24"/>
      <c r="EP740" s="23"/>
      <c r="EQ740" s="24"/>
      <c r="ER740" s="22"/>
      <c r="ES740" s="24"/>
      <c r="ET740" s="24"/>
      <c r="EU740" s="23"/>
      <c r="EV740" s="26"/>
      <c r="EX740" s="6"/>
      <c r="EY740" s="24"/>
      <c r="EZ740" s="109"/>
      <c r="FA740" s="66"/>
      <c r="FB740" s="5"/>
      <c r="FC740" s="68"/>
      <c r="FD740" s="67"/>
      <c r="FE740" s="67"/>
      <c r="FF740" s="64"/>
      <c r="FG740" s="5"/>
      <c r="FH740" s="69"/>
      <c r="FI740" s="6"/>
      <c r="FJ740" s="5"/>
      <c r="FK740" s="25"/>
      <c r="FL740" s="5"/>
    </row>
    <row r="741" spans="40:168">
      <c r="AN741" s="14"/>
      <c r="AO741" s="14"/>
      <c r="AP741" s="5"/>
      <c r="AQ741" s="25"/>
      <c r="AR741" s="25"/>
      <c r="AS741" s="96"/>
      <c r="AT741" s="83"/>
      <c r="AU741" s="14"/>
      <c r="AX741" s="83"/>
      <c r="AY741" s="83"/>
      <c r="AZ741" s="83"/>
      <c r="BA741" s="83"/>
      <c r="BJ741" s="54"/>
      <c r="BK741" s="22"/>
      <c r="BL741" s="24"/>
      <c r="BP741" s="23"/>
      <c r="BQ741" s="24"/>
      <c r="BR741" s="22"/>
      <c r="BS741" s="24"/>
      <c r="BT741" s="24"/>
      <c r="BU741" s="23"/>
      <c r="BV741" s="26"/>
      <c r="BX741" s="6"/>
      <c r="BY741" s="24"/>
      <c r="BZ741" s="109"/>
      <c r="CA741" s="66"/>
      <c r="CB741" s="5"/>
      <c r="CC741" s="68"/>
      <c r="CD741" s="67"/>
      <c r="CE741" s="67"/>
      <c r="CF741" s="64"/>
      <c r="CG741" s="5"/>
      <c r="CH741" s="69"/>
      <c r="CI741" s="6"/>
      <c r="CJ741" s="5"/>
      <c r="CK741" s="25"/>
      <c r="CL741" s="5"/>
      <c r="DN741" s="14"/>
      <c r="DO741" s="14"/>
      <c r="DP741" s="5"/>
      <c r="DQ741" s="25"/>
      <c r="DR741" s="25"/>
      <c r="DS741" s="96"/>
      <c r="DT741" s="83"/>
      <c r="DU741" s="14"/>
      <c r="DX741" s="83"/>
      <c r="DY741" s="83"/>
      <c r="DZ741" s="83"/>
      <c r="EA741" s="83"/>
      <c r="EJ741" s="54"/>
      <c r="EK741" s="22"/>
      <c r="EL741" s="24"/>
      <c r="EP741" s="23"/>
      <c r="EQ741" s="24"/>
      <c r="ER741" s="22"/>
      <c r="ES741" s="24"/>
      <c r="ET741" s="24"/>
      <c r="EU741" s="23"/>
      <c r="EV741" s="26"/>
      <c r="EX741" s="6"/>
      <c r="EY741" s="24"/>
      <c r="EZ741" s="109"/>
      <c r="FA741" s="66"/>
      <c r="FB741" s="5"/>
      <c r="FC741" s="68"/>
      <c r="FD741" s="67"/>
      <c r="FE741" s="67"/>
      <c r="FF741" s="64"/>
      <c r="FG741" s="5"/>
      <c r="FH741" s="69"/>
      <c r="FI741" s="6"/>
      <c r="FJ741" s="5"/>
      <c r="FK741" s="25"/>
      <c r="FL741" s="5"/>
    </row>
    <row r="742" spans="40:168">
      <c r="AN742" s="14"/>
      <c r="AO742" s="14"/>
      <c r="AP742" s="5"/>
      <c r="AQ742" s="25"/>
      <c r="AR742" s="25"/>
      <c r="AS742" s="96"/>
      <c r="AT742" s="83"/>
      <c r="AU742" s="14"/>
      <c r="AX742" s="83"/>
      <c r="AY742" s="83"/>
      <c r="AZ742" s="83"/>
      <c r="BA742" s="83"/>
      <c r="BJ742" s="54"/>
      <c r="BK742" s="22"/>
      <c r="BL742" s="24"/>
      <c r="BP742" s="23"/>
      <c r="BQ742" s="24"/>
      <c r="BR742" s="22"/>
      <c r="BS742" s="24"/>
      <c r="BT742" s="24"/>
      <c r="BU742" s="23"/>
      <c r="BV742" s="26"/>
      <c r="BX742" s="6"/>
      <c r="BY742" s="24"/>
      <c r="BZ742" s="109"/>
      <c r="CA742" s="66"/>
      <c r="CB742" s="5"/>
      <c r="CC742" s="68"/>
      <c r="CD742" s="67"/>
      <c r="CE742" s="67"/>
      <c r="CF742" s="64"/>
      <c r="CG742" s="5"/>
      <c r="CH742" s="69"/>
      <c r="CI742" s="6"/>
      <c r="CJ742" s="5"/>
      <c r="CK742" s="25"/>
      <c r="CL742" s="5"/>
      <c r="DN742" s="14"/>
      <c r="DO742" s="14"/>
      <c r="DP742" s="5"/>
      <c r="DQ742" s="25"/>
      <c r="DR742" s="25"/>
      <c r="DS742" s="96"/>
      <c r="DT742" s="83"/>
      <c r="DU742" s="14"/>
      <c r="DX742" s="83"/>
      <c r="DY742" s="83"/>
      <c r="DZ742" s="83"/>
      <c r="EA742" s="83"/>
      <c r="EJ742" s="54"/>
      <c r="EK742" s="22"/>
      <c r="EL742" s="24"/>
      <c r="EP742" s="23"/>
      <c r="EQ742" s="24"/>
      <c r="ER742" s="22"/>
      <c r="ES742" s="24"/>
      <c r="ET742" s="24"/>
      <c r="EU742" s="23"/>
      <c r="EV742" s="26"/>
      <c r="EX742" s="6"/>
      <c r="EY742" s="24"/>
      <c r="EZ742" s="109"/>
      <c r="FA742" s="66"/>
      <c r="FB742" s="5"/>
      <c r="FC742" s="68"/>
      <c r="FD742" s="67"/>
      <c r="FE742" s="67"/>
      <c r="FF742" s="64"/>
      <c r="FG742" s="5"/>
      <c r="FH742" s="69"/>
      <c r="FI742" s="6"/>
      <c r="FJ742" s="5"/>
      <c r="FK742" s="25"/>
      <c r="FL742" s="5"/>
    </row>
    <row r="743" spans="40:168">
      <c r="AN743" s="14"/>
      <c r="AO743" s="14"/>
      <c r="AP743" s="5"/>
      <c r="AQ743" s="25"/>
      <c r="AR743" s="25"/>
      <c r="AS743" s="96"/>
      <c r="AT743" s="83"/>
      <c r="AU743" s="14"/>
      <c r="AX743" s="83"/>
      <c r="AY743" s="83"/>
      <c r="AZ743" s="83"/>
      <c r="BA743" s="83"/>
      <c r="BJ743" s="54"/>
      <c r="BK743" s="22"/>
      <c r="BL743" s="24"/>
      <c r="BP743" s="23"/>
      <c r="BQ743" s="24"/>
      <c r="BR743" s="22"/>
      <c r="BS743" s="24"/>
      <c r="BT743" s="24"/>
      <c r="BU743" s="23"/>
      <c r="BV743" s="26"/>
      <c r="BX743" s="6"/>
      <c r="BY743" s="24"/>
      <c r="BZ743" s="109"/>
      <c r="CA743" s="66"/>
      <c r="CB743" s="5"/>
      <c r="CC743" s="68"/>
      <c r="CD743" s="67"/>
      <c r="CE743" s="67"/>
      <c r="CF743" s="64"/>
      <c r="CG743" s="5"/>
      <c r="CH743" s="69"/>
      <c r="CI743" s="6"/>
      <c r="CJ743" s="5"/>
      <c r="CK743" s="25"/>
      <c r="CL743" s="5"/>
      <c r="DN743" s="14"/>
      <c r="DO743" s="14"/>
      <c r="DP743" s="5"/>
      <c r="DQ743" s="25"/>
      <c r="DR743" s="25"/>
      <c r="DS743" s="96"/>
      <c r="DT743" s="83"/>
      <c r="DU743" s="14"/>
      <c r="DX743" s="83"/>
      <c r="DY743" s="83"/>
      <c r="DZ743" s="83"/>
      <c r="EA743" s="83"/>
      <c r="EJ743" s="54"/>
      <c r="EK743" s="22"/>
      <c r="EL743" s="24"/>
      <c r="EP743" s="23"/>
      <c r="EQ743" s="24"/>
      <c r="ER743" s="22"/>
      <c r="ES743" s="24"/>
      <c r="ET743" s="24"/>
      <c r="EU743" s="23"/>
      <c r="EV743" s="26"/>
      <c r="EX743" s="6"/>
      <c r="EY743" s="24"/>
      <c r="EZ743" s="109"/>
      <c r="FA743" s="66"/>
      <c r="FB743" s="5"/>
      <c r="FC743" s="68"/>
      <c r="FD743" s="67"/>
      <c r="FE743" s="67"/>
      <c r="FF743" s="64"/>
      <c r="FG743" s="5"/>
      <c r="FH743" s="69"/>
      <c r="FI743" s="6"/>
      <c r="FJ743" s="5"/>
      <c r="FK743" s="25"/>
      <c r="FL743" s="5"/>
    </row>
    <row r="744" spans="40:168">
      <c r="AN744" s="14"/>
      <c r="AO744" s="14"/>
      <c r="AP744" s="5"/>
      <c r="AQ744" s="25"/>
      <c r="AR744" s="25"/>
      <c r="AS744" s="96"/>
      <c r="AT744" s="83"/>
      <c r="AU744" s="14"/>
      <c r="AX744" s="83"/>
      <c r="AY744" s="83"/>
      <c r="AZ744" s="83"/>
      <c r="BA744" s="83"/>
      <c r="BJ744" s="54"/>
      <c r="BK744" s="22"/>
      <c r="BL744" s="24"/>
      <c r="BP744" s="23"/>
      <c r="BQ744" s="24"/>
      <c r="BR744" s="22"/>
      <c r="BS744" s="24"/>
      <c r="BT744" s="24"/>
      <c r="BU744" s="23"/>
      <c r="BV744" s="26"/>
      <c r="BX744" s="6"/>
      <c r="BY744" s="24"/>
      <c r="BZ744" s="109"/>
      <c r="CA744" s="66"/>
      <c r="CB744" s="5"/>
      <c r="CC744" s="68"/>
      <c r="CD744" s="67"/>
      <c r="CE744" s="67"/>
      <c r="CF744" s="64"/>
      <c r="CG744" s="5"/>
      <c r="CH744" s="69"/>
      <c r="CI744" s="6"/>
      <c r="CJ744" s="5"/>
      <c r="CK744" s="25"/>
      <c r="CL744" s="5"/>
      <c r="DN744" s="14"/>
      <c r="DO744" s="14"/>
      <c r="DP744" s="5"/>
      <c r="DQ744" s="25"/>
      <c r="DR744" s="25"/>
      <c r="DS744" s="96"/>
      <c r="DT744" s="83"/>
      <c r="DU744" s="14"/>
      <c r="DX744" s="83"/>
      <c r="DY744" s="83"/>
      <c r="DZ744" s="83"/>
      <c r="EA744" s="83"/>
      <c r="EJ744" s="54"/>
      <c r="EK744" s="22"/>
      <c r="EL744" s="24"/>
      <c r="EP744" s="23"/>
      <c r="EQ744" s="24"/>
      <c r="ER744" s="22"/>
      <c r="ES744" s="24"/>
      <c r="ET744" s="24"/>
      <c r="EU744" s="23"/>
      <c r="EV744" s="26"/>
      <c r="EX744" s="6"/>
      <c r="EY744" s="24"/>
      <c r="EZ744" s="109"/>
      <c r="FA744" s="66"/>
      <c r="FB744" s="5"/>
      <c r="FC744" s="68"/>
      <c r="FD744" s="67"/>
      <c r="FE744" s="67"/>
      <c r="FF744" s="64"/>
      <c r="FG744" s="5"/>
      <c r="FH744" s="69"/>
      <c r="FI744" s="6"/>
      <c r="FJ744" s="5"/>
      <c r="FK744" s="25"/>
      <c r="FL744" s="5"/>
    </row>
    <row r="745" spans="40:168">
      <c r="AN745" s="14"/>
      <c r="AO745" s="14"/>
      <c r="AP745" s="5"/>
      <c r="AQ745" s="25"/>
      <c r="AR745" s="25"/>
      <c r="AS745" s="96"/>
      <c r="AT745" s="83"/>
      <c r="AU745" s="14"/>
      <c r="AX745" s="83"/>
      <c r="AY745" s="83"/>
      <c r="AZ745" s="83"/>
      <c r="BA745" s="83"/>
      <c r="BJ745" s="54"/>
      <c r="BK745" s="22"/>
      <c r="BL745" s="24"/>
      <c r="BP745" s="23"/>
      <c r="BQ745" s="24"/>
      <c r="BR745" s="22"/>
      <c r="BS745" s="24"/>
      <c r="BT745" s="24"/>
      <c r="BU745" s="23"/>
      <c r="BV745" s="26"/>
      <c r="BX745" s="6"/>
      <c r="BY745" s="24"/>
      <c r="BZ745" s="109"/>
      <c r="CA745" s="66"/>
      <c r="CB745" s="5"/>
      <c r="CC745" s="68"/>
      <c r="CD745" s="67"/>
      <c r="CE745" s="67"/>
      <c r="CF745" s="64"/>
      <c r="CG745" s="5"/>
      <c r="CH745" s="69"/>
      <c r="CI745" s="6"/>
      <c r="CJ745" s="5"/>
      <c r="CK745" s="25"/>
      <c r="CL745" s="5"/>
      <c r="DN745" s="14"/>
      <c r="DO745" s="14"/>
      <c r="DP745" s="5"/>
      <c r="DQ745" s="25"/>
      <c r="DR745" s="25"/>
      <c r="DS745" s="96"/>
      <c r="DT745" s="83"/>
      <c r="DU745" s="14"/>
      <c r="DX745" s="83"/>
      <c r="DY745" s="83"/>
      <c r="DZ745" s="83"/>
      <c r="EA745" s="83"/>
      <c r="EJ745" s="54"/>
      <c r="EK745" s="22"/>
      <c r="EL745" s="24"/>
      <c r="EP745" s="23"/>
      <c r="EQ745" s="24"/>
      <c r="ER745" s="22"/>
      <c r="ES745" s="24"/>
      <c r="ET745" s="24"/>
      <c r="EU745" s="23"/>
      <c r="EV745" s="26"/>
      <c r="EX745" s="6"/>
      <c r="EY745" s="24"/>
      <c r="EZ745" s="109"/>
      <c r="FA745" s="66"/>
      <c r="FB745" s="5"/>
      <c r="FC745" s="68"/>
      <c r="FD745" s="67"/>
      <c r="FE745" s="67"/>
      <c r="FF745" s="64"/>
      <c r="FG745" s="5"/>
      <c r="FH745" s="69"/>
      <c r="FI745" s="6"/>
      <c r="FJ745" s="5"/>
      <c r="FK745" s="25"/>
      <c r="FL745" s="5"/>
    </row>
    <row r="746" spans="40:168">
      <c r="AN746" s="14"/>
      <c r="AO746" s="14"/>
      <c r="AP746" s="5"/>
      <c r="AQ746" s="25"/>
      <c r="AR746" s="25"/>
      <c r="AS746" s="96"/>
      <c r="AT746" s="83"/>
      <c r="AU746" s="14"/>
      <c r="AX746" s="83"/>
      <c r="AY746" s="83"/>
      <c r="AZ746" s="83"/>
      <c r="BA746" s="83"/>
      <c r="BJ746" s="54"/>
      <c r="BK746" s="22"/>
      <c r="BL746" s="24"/>
      <c r="BP746" s="23"/>
      <c r="BQ746" s="24"/>
      <c r="BR746" s="22"/>
      <c r="BS746" s="24"/>
      <c r="BT746" s="24"/>
      <c r="BU746" s="23"/>
      <c r="BV746" s="26"/>
      <c r="BX746" s="6"/>
      <c r="BY746" s="24"/>
      <c r="BZ746" s="109"/>
      <c r="CA746" s="66"/>
      <c r="CB746" s="5"/>
      <c r="CC746" s="68"/>
      <c r="CD746" s="67"/>
      <c r="CE746" s="67"/>
      <c r="CF746" s="64"/>
      <c r="CG746" s="5"/>
      <c r="CH746" s="69"/>
      <c r="CI746" s="6"/>
      <c r="CJ746" s="5"/>
      <c r="CK746" s="25"/>
      <c r="CL746" s="5"/>
      <c r="DN746" s="14"/>
      <c r="DO746" s="14"/>
      <c r="DP746" s="5"/>
      <c r="DQ746" s="25"/>
      <c r="DR746" s="25"/>
      <c r="DS746" s="96"/>
      <c r="DT746" s="83"/>
      <c r="DU746" s="14"/>
      <c r="DX746" s="83"/>
      <c r="DY746" s="83"/>
      <c r="DZ746" s="83"/>
      <c r="EA746" s="83"/>
      <c r="EJ746" s="54"/>
      <c r="EK746" s="22"/>
      <c r="EL746" s="24"/>
      <c r="EP746" s="23"/>
      <c r="EQ746" s="24"/>
      <c r="ER746" s="22"/>
      <c r="ES746" s="24"/>
      <c r="ET746" s="24"/>
      <c r="EU746" s="23"/>
      <c r="EV746" s="26"/>
      <c r="EX746" s="6"/>
      <c r="EY746" s="24"/>
      <c r="EZ746" s="109"/>
      <c r="FA746" s="66"/>
      <c r="FB746" s="5"/>
      <c r="FC746" s="68"/>
      <c r="FD746" s="67"/>
      <c r="FE746" s="67"/>
      <c r="FF746" s="64"/>
      <c r="FG746" s="5"/>
      <c r="FH746" s="69"/>
      <c r="FI746" s="6"/>
      <c r="FJ746" s="5"/>
      <c r="FK746" s="25"/>
      <c r="FL746" s="5"/>
    </row>
    <row r="747" spans="40:168">
      <c r="AN747" s="14"/>
      <c r="AO747" s="14"/>
      <c r="AP747" s="5"/>
      <c r="AQ747" s="25"/>
      <c r="AR747" s="25"/>
      <c r="AS747" s="96"/>
      <c r="AT747" s="83"/>
      <c r="AU747" s="14"/>
      <c r="AX747" s="83"/>
      <c r="AY747" s="83"/>
      <c r="AZ747" s="83"/>
      <c r="BA747" s="83"/>
      <c r="BJ747" s="54"/>
      <c r="BK747" s="22"/>
      <c r="BL747" s="24"/>
      <c r="BP747" s="23"/>
      <c r="BQ747" s="24"/>
      <c r="BR747" s="22"/>
      <c r="BS747" s="24"/>
      <c r="BT747" s="24"/>
      <c r="BU747" s="23"/>
      <c r="BV747" s="26"/>
      <c r="BX747" s="6"/>
      <c r="BY747" s="24"/>
      <c r="BZ747" s="109"/>
      <c r="CA747" s="66"/>
      <c r="CB747" s="5"/>
      <c r="CC747" s="68"/>
      <c r="CD747" s="67"/>
      <c r="CE747" s="67"/>
      <c r="CF747" s="64"/>
      <c r="CG747" s="5"/>
      <c r="CH747" s="69"/>
      <c r="CI747" s="6"/>
      <c r="CJ747" s="5"/>
      <c r="CK747" s="25"/>
      <c r="CL747" s="5"/>
      <c r="DN747" s="14"/>
      <c r="DO747" s="14"/>
      <c r="DP747" s="5"/>
      <c r="DQ747" s="25"/>
      <c r="DR747" s="25"/>
      <c r="DS747" s="96"/>
      <c r="DT747" s="83"/>
      <c r="DU747" s="14"/>
      <c r="DX747" s="83"/>
      <c r="DY747" s="83"/>
      <c r="DZ747" s="83"/>
      <c r="EA747" s="83"/>
      <c r="EJ747" s="54"/>
      <c r="EK747" s="22"/>
      <c r="EL747" s="24"/>
      <c r="EP747" s="23"/>
      <c r="EQ747" s="24"/>
      <c r="ER747" s="22"/>
      <c r="ES747" s="24"/>
      <c r="ET747" s="24"/>
      <c r="EU747" s="23"/>
      <c r="EV747" s="26"/>
      <c r="EX747" s="6"/>
      <c r="EY747" s="24"/>
      <c r="EZ747" s="109"/>
      <c r="FA747" s="66"/>
      <c r="FB747" s="5"/>
      <c r="FC747" s="68"/>
      <c r="FD747" s="67"/>
      <c r="FE747" s="67"/>
      <c r="FF747" s="64"/>
      <c r="FG747" s="5"/>
      <c r="FH747" s="69"/>
      <c r="FI747" s="6"/>
      <c r="FJ747" s="5"/>
      <c r="FK747" s="25"/>
      <c r="FL747" s="5"/>
    </row>
    <row r="748" spans="40:168">
      <c r="AN748" s="14"/>
      <c r="AO748" s="14"/>
      <c r="AP748" s="5"/>
      <c r="AQ748" s="25"/>
      <c r="AR748" s="25"/>
      <c r="AS748" s="96"/>
      <c r="AT748" s="83"/>
      <c r="AU748" s="14"/>
      <c r="AX748" s="83"/>
      <c r="AY748" s="83"/>
      <c r="AZ748" s="83"/>
      <c r="BA748" s="83"/>
      <c r="BJ748" s="54"/>
      <c r="BK748" s="22"/>
      <c r="BL748" s="24"/>
      <c r="BP748" s="23"/>
      <c r="BQ748" s="24"/>
      <c r="BR748" s="22"/>
      <c r="BS748" s="24"/>
      <c r="BT748" s="24"/>
      <c r="BU748" s="23"/>
      <c r="BV748" s="26"/>
      <c r="BX748" s="6"/>
      <c r="BY748" s="24"/>
      <c r="BZ748" s="109"/>
      <c r="CA748" s="66"/>
      <c r="CB748" s="5"/>
      <c r="CC748" s="68"/>
      <c r="CD748" s="67"/>
      <c r="CE748" s="67"/>
      <c r="CF748" s="64"/>
      <c r="CG748" s="5"/>
      <c r="CH748" s="69"/>
      <c r="CI748" s="6"/>
      <c r="CJ748" s="5"/>
      <c r="CK748" s="25"/>
      <c r="CL748" s="5"/>
      <c r="DN748" s="14"/>
      <c r="DO748" s="14"/>
      <c r="DP748" s="5"/>
      <c r="DQ748" s="25"/>
      <c r="DR748" s="25"/>
      <c r="DS748" s="96"/>
      <c r="DT748" s="83"/>
      <c r="DU748" s="14"/>
      <c r="DX748" s="83"/>
      <c r="DY748" s="83"/>
      <c r="DZ748" s="83"/>
      <c r="EA748" s="83"/>
      <c r="EJ748" s="54"/>
      <c r="EK748" s="22"/>
      <c r="EL748" s="24"/>
      <c r="EP748" s="23"/>
      <c r="EQ748" s="24"/>
      <c r="ER748" s="22"/>
      <c r="ES748" s="24"/>
      <c r="ET748" s="24"/>
      <c r="EU748" s="23"/>
      <c r="EV748" s="26"/>
      <c r="EX748" s="6"/>
      <c r="EY748" s="24"/>
      <c r="EZ748" s="109"/>
      <c r="FA748" s="66"/>
      <c r="FB748" s="5"/>
      <c r="FC748" s="68"/>
      <c r="FD748" s="67"/>
      <c r="FE748" s="67"/>
      <c r="FF748" s="64"/>
      <c r="FG748" s="5"/>
      <c r="FH748" s="69"/>
      <c r="FI748" s="6"/>
      <c r="FJ748" s="5"/>
      <c r="FK748" s="25"/>
      <c r="FL748" s="5"/>
    </row>
    <row r="749" spans="40:168">
      <c r="AN749" s="14"/>
      <c r="AO749" s="14"/>
      <c r="AP749" s="5"/>
      <c r="AQ749" s="25"/>
      <c r="AR749" s="25"/>
      <c r="AS749" s="96"/>
      <c r="AT749" s="83"/>
      <c r="AU749" s="14"/>
      <c r="AX749" s="83"/>
      <c r="AY749" s="83"/>
      <c r="AZ749" s="83"/>
      <c r="BA749" s="83"/>
      <c r="BJ749" s="54"/>
      <c r="BK749" s="22"/>
      <c r="BL749" s="24"/>
      <c r="BP749" s="23"/>
      <c r="BQ749" s="24"/>
      <c r="BR749" s="22"/>
      <c r="BS749" s="24"/>
      <c r="BT749" s="24"/>
      <c r="BU749" s="23"/>
      <c r="BV749" s="26"/>
      <c r="BX749" s="6"/>
      <c r="BY749" s="24"/>
      <c r="BZ749" s="109"/>
      <c r="CA749" s="66"/>
      <c r="CB749" s="5"/>
      <c r="CC749" s="68"/>
      <c r="CD749" s="67"/>
      <c r="CE749" s="67"/>
      <c r="CF749" s="64"/>
      <c r="CG749" s="5"/>
      <c r="CH749" s="69"/>
      <c r="CI749" s="6"/>
      <c r="CJ749" s="5"/>
      <c r="CK749" s="25"/>
      <c r="CL749" s="5"/>
      <c r="DN749" s="14"/>
      <c r="DO749" s="14"/>
      <c r="DP749" s="5"/>
      <c r="DQ749" s="25"/>
      <c r="DR749" s="25"/>
      <c r="DS749" s="96"/>
      <c r="DT749" s="83"/>
      <c r="DU749" s="14"/>
      <c r="DX749" s="83"/>
      <c r="DY749" s="83"/>
      <c r="DZ749" s="83"/>
      <c r="EA749" s="83"/>
      <c r="EJ749" s="54"/>
      <c r="EK749" s="22"/>
      <c r="EL749" s="24"/>
      <c r="EP749" s="23"/>
      <c r="EQ749" s="24"/>
      <c r="ER749" s="22"/>
      <c r="ES749" s="24"/>
      <c r="ET749" s="24"/>
      <c r="EU749" s="23"/>
      <c r="EV749" s="26"/>
      <c r="EX749" s="6"/>
      <c r="EY749" s="24"/>
      <c r="EZ749" s="109"/>
      <c r="FA749" s="66"/>
      <c r="FB749" s="5"/>
      <c r="FC749" s="68"/>
      <c r="FD749" s="67"/>
      <c r="FE749" s="67"/>
      <c r="FF749" s="64"/>
      <c r="FG749" s="5"/>
      <c r="FH749" s="69"/>
      <c r="FI749" s="6"/>
      <c r="FJ749" s="5"/>
      <c r="FK749" s="25"/>
      <c r="FL749" s="5"/>
    </row>
    <row r="750" spans="40:168">
      <c r="AN750" s="14"/>
      <c r="AO750" s="14"/>
      <c r="AP750" s="5"/>
      <c r="AQ750" s="25"/>
      <c r="AR750" s="25"/>
      <c r="AS750" s="96"/>
      <c r="AT750" s="83"/>
      <c r="AU750" s="14"/>
      <c r="AX750" s="83"/>
      <c r="AY750" s="83"/>
      <c r="AZ750" s="83"/>
      <c r="BA750" s="83"/>
      <c r="BJ750" s="54"/>
      <c r="BK750" s="22"/>
      <c r="BL750" s="24"/>
      <c r="BP750" s="23"/>
      <c r="BQ750" s="24"/>
      <c r="BR750" s="22"/>
      <c r="BS750" s="24"/>
      <c r="BT750" s="24"/>
      <c r="BU750" s="23"/>
      <c r="BV750" s="26"/>
      <c r="BX750" s="6"/>
      <c r="BY750" s="24"/>
      <c r="BZ750" s="109"/>
      <c r="CA750" s="66"/>
      <c r="CB750" s="5"/>
      <c r="CC750" s="68"/>
      <c r="CD750" s="67"/>
      <c r="CE750" s="67"/>
      <c r="CF750" s="64"/>
      <c r="CG750" s="5"/>
      <c r="CH750" s="69"/>
      <c r="CI750" s="6"/>
      <c r="CJ750" s="5"/>
      <c r="CK750" s="25"/>
      <c r="CL750" s="5"/>
      <c r="DN750" s="14"/>
      <c r="DO750" s="14"/>
      <c r="DP750" s="5"/>
      <c r="DQ750" s="25"/>
      <c r="DR750" s="25"/>
      <c r="DS750" s="96"/>
      <c r="DT750" s="83"/>
      <c r="DU750" s="14"/>
      <c r="DX750" s="83"/>
      <c r="DY750" s="83"/>
      <c r="DZ750" s="83"/>
      <c r="EA750" s="83"/>
      <c r="EJ750" s="54"/>
      <c r="EK750" s="22"/>
      <c r="EL750" s="24"/>
      <c r="EP750" s="23"/>
      <c r="EQ750" s="24"/>
      <c r="ER750" s="22"/>
      <c r="ES750" s="24"/>
      <c r="ET750" s="24"/>
      <c r="EU750" s="23"/>
      <c r="EV750" s="26"/>
      <c r="EX750" s="6"/>
      <c r="EY750" s="24"/>
      <c r="EZ750" s="109"/>
      <c r="FA750" s="66"/>
      <c r="FB750" s="5"/>
      <c r="FC750" s="68"/>
      <c r="FD750" s="67"/>
      <c r="FE750" s="67"/>
      <c r="FF750" s="64"/>
      <c r="FG750" s="5"/>
      <c r="FH750" s="69"/>
      <c r="FI750" s="6"/>
      <c r="FJ750" s="5"/>
      <c r="FK750" s="25"/>
      <c r="FL750" s="5"/>
    </row>
    <row r="751" spans="40:168">
      <c r="AN751" s="14"/>
      <c r="AO751" s="14"/>
      <c r="AP751" s="5"/>
      <c r="AQ751" s="25"/>
      <c r="AR751" s="25"/>
      <c r="AS751" s="96"/>
      <c r="AT751" s="83"/>
      <c r="AU751" s="14"/>
      <c r="AX751" s="83"/>
      <c r="AY751" s="83"/>
      <c r="AZ751" s="83"/>
      <c r="BA751" s="83"/>
      <c r="BJ751" s="54"/>
      <c r="BK751" s="22"/>
      <c r="BL751" s="24"/>
      <c r="BP751" s="23"/>
      <c r="BQ751" s="24"/>
      <c r="BR751" s="22"/>
      <c r="BS751" s="24"/>
      <c r="BT751" s="24"/>
      <c r="BU751" s="23"/>
      <c r="BV751" s="26"/>
      <c r="BX751" s="6"/>
      <c r="BY751" s="24"/>
      <c r="BZ751" s="109"/>
      <c r="CA751" s="66"/>
      <c r="CB751" s="5"/>
      <c r="CC751" s="68"/>
      <c r="CD751" s="67"/>
      <c r="CE751" s="67"/>
      <c r="CF751" s="64"/>
      <c r="CG751" s="5"/>
      <c r="CH751" s="69"/>
      <c r="CI751" s="6"/>
      <c r="CJ751" s="5"/>
      <c r="CK751" s="25"/>
      <c r="CL751" s="5"/>
      <c r="DN751" s="14"/>
      <c r="DO751" s="14"/>
      <c r="DP751" s="5"/>
      <c r="DQ751" s="25"/>
      <c r="DR751" s="25"/>
      <c r="DS751" s="96"/>
      <c r="DT751" s="83"/>
      <c r="DU751" s="14"/>
      <c r="DX751" s="83"/>
      <c r="DY751" s="83"/>
      <c r="DZ751" s="83"/>
      <c r="EA751" s="83"/>
      <c r="EJ751" s="54"/>
      <c r="EK751" s="22"/>
      <c r="EL751" s="24"/>
      <c r="EP751" s="23"/>
      <c r="EQ751" s="24"/>
      <c r="ER751" s="22"/>
      <c r="ES751" s="24"/>
      <c r="ET751" s="24"/>
      <c r="EU751" s="23"/>
      <c r="EV751" s="26"/>
      <c r="EX751" s="6"/>
      <c r="EY751" s="24"/>
      <c r="EZ751" s="109"/>
      <c r="FA751" s="66"/>
      <c r="FB751" s="5"/>
      <c r="FC751" s="68"/>
      <c r="FD751" s="67"/>
      <c r="FE751" s="67"/>
      <c r="FF751" s="64"/>
      <c r="FG751" s="5"/>
      <c r="FH751" s="69"/>
      <c r="FI751" s="6"/>
      <c r="FJ751" s="5"/>
      <c r="FK751" s="25"/>
      <c r="FL751" s="5"/>
    </row>
    <row r="752" spans="40:168">
      <c r="AN752" s="14"/>
      <c r="AO752" s="14"/>
      <c r="AP752" s="5"/>
      <c r="AQ752" s="25"/>
      <c r="AR752" s="25"/>
      <c r="AS752" s="96"/>
      <c r="AT752" s="83"/>
      <c r="AU752" s="14"/>
      <c r="AX752" s="83"/>
      <c r="AY752" s="83"/>
      <c r="AZ752" s="83"/>
      <c r="BA752" s="83"/>
      <c r="BJ752" s="54"/>
      <c r="BK752" s="22"/>
      <c r="BL752" s="24"/>
      <c r="BP752" s="23"/>
      <c r="BQ752" s="24"/>
      <c r="BR752" s="22"/>
      <c r="BS752" s="24"/>
      <c r="BT752" s="24"/>
      <c r="BU752" s="23"/>
      <c r="BV752" s="26"/>
      <c r="BX752" s="6"/>
      <c r="BY752" s="24"/>
      <c r="BZ752" s="109"/>
      <c r="CA752" s="66"/>
      <c r="CB752" s="5"/>
      <c r="CC752" s="68"/>
      <c r="CD752" s="67"/>
      <c r="CE752" s="67"/>
      <c r="CF752" s="64"/>
      <c r="CG752" s="5"/>
      <c r="CH752" s="69"/>
      <c r="CI752" s="6"/>
      <c r="CJ752" s="5"/>
      <c r="CK752" s="25"/>
      <c r="CL752" s="5"/>
      <c r="DN752" s="14"/>
      <c r="DO752" s="14"/>
      <c r="DP752" s="5"/>
      <c r="DQ752" s="25"/>
      <c r="DR752" s="25"/>
      <c r="DS752" s="96"/>
      <c r="DT752" s="83"/>
      <c r="DU752" s="14"/>
      <c r="DX752" s="83"/>
      <c r="DY752" s="83"/>
      <c r="DZ752" s="83"/>
      <c r="EA752" s="83"/>
      <c r="EJ752" s="54"/>
      <c r="EK752" s="22"/>
      <c r="EL752" s="24"/>
      <c r="EP752" s="23"/>
      <c r="EQ752" s="24"/>
      <c r="ER752" s="22"/>
      <c r="ES752" s="24"/>
      <c r="ET752" s="24"/>
      <c r="EU752" s="23"/>
      <c r="EV752" s="26"/>
      <c r="EX752" s="6"/>
      <c r="EY752" s="24"/>
      <c r="EZ752" s="109"/>
      <c r="FA752" s="66"/>
      <c r="FB752" s="5"/>
      <c r="FC752" s="68"/>
      <c r="FD752" s="67"/>
      <c r="FE752" s="67"/>
      <c r="FF752" s="64"/>
      <c r="FG752" s="5"/>
      <c r="FH752" s="69"/>
      <c r="FI752" s="6"/>
      <c r="FJ752" s="5"/>
      <c r="FK752" s="25"/>
      <c r="FL752" s="5"/>
    </row>
    <row r="753" spans="40:168">
      <c r="AN753" s="14"/>
      <c r="AO753" s="14"/>
      <c r="AP753" s="5"/>
      <c r="AQ753" s="25"/>
      <c r="AR753" s="25"/>
      <c r="AS753" s="96"/>
      <c r="AT753" s="83"/>
      <c r="AU753" s="14"/>
      <c r="AX753" s="83"/>
      <c r="AY753" s="83"/>
      <c r="AZ753" s="83"/>
      <c r="BA753" s="83"/>
      <c r="BJ753" s="54"/>
      <c r="BK753" s="22"/>
      <c r="BL753" s="24"/>
      <c r="BP753" s="23"/>
      <c r="BQ753" s="24"/>
      <c r="BR753" s="22"/>
      <c r="BS753" s="24"/>
      <c r="BT753" s="24"/>
      <c r="BU753" s="23"/>
      <c r="BV753" s="26"/>
      <c r="BX753" s="6"/>
      <c r="BY753" s="24"/>
      <c r="BZ753" s="109"/>
      <c r="CA753" s="66"/>
      <c r="CB753" s="5"/>
      <c r="CC753" s="68"/>
      <c r="CD753" s="67"/>
      <c r="CE753" s="67"/>
      <c r="CF753" s="64"/>
      <c r="CG753" s="5"/>
      <c r="CH753" s="69"/>
      <c r="CI753" s="6"/>
      <c r="CJ753" s="5"/>
      <c r="CK753" s="25"/>
      <c r="CL753" s="5"/>
      <c r="DN753" s="14"/>
      <c r="DO753" s="14"/>
      <c r="DP753" s="5"/>
      <c r="DQ753" s="25"/>
      <c r="DR753" s="25"/>
      <c r="DS753" s="96"/>
      <c r="DT753" s="83"/>
      <c r="DU753" s="14"/>
      <c r="DX753" s="83"/>
      <c r="DY753" s="83"/>
      <c r="DZ753" s="83"/>
      <c r="EA753" s="83"/>
      <c r="EJ753" s="54"/>
      <c r="EK753" s="22"/>
      <c r="EL753" s="24"/>
      <c r="EP753" s="23"/>
      <c r="EQ753" s="24"/>
      <c r="ER753" s="22"/>
      <c r="ES753" s="24"/>
      <c r="ET753" s="24"/>
      <c r="EU753" s="23"/>
      <c r="EV753" s="26"/>
      <c r="EX753" s="6"/>
      <c r="EY753" s="24"/>
      <c r="EZ753" s="109"/>
      <c r="FA753" s="66"/>
      <c r="FB753" s="5"/>
      <c r="FC753" s="68"/>
      <c r="FD753" s="67"/>
      <c r="FE753" s="67"/>
      <c r="FF753" s="64"/>
      <c r="FG753" s="5"/>
      <c r="FH753" s="69"/>
      <c r="FI753" s="6"/>
      <c r="FJ753" s="5"/>
      <c r="FK753" s="25"/>
      <c r="FL753" s="5"/>
    </row>
    <row r="754" spans="40:168">
      <c r="AN754" s="14"/>
      <c r="AO754" s="14"/>
      <c r="AP754" s="5"/>
      <c r="AQ754" s="25"/>
      <c r="AR754" s="25"/>
      <c r="AS754" s="96"/>
      <c r="AT754" s="83"/>
      <c r="AU754" s="14"/>
      <c r="AX754" s="83"/>
      <c r="AY754" s="83"/>
      <c r="AZ754" s="83"/>
      <c r="BA754" s="83"/>
      <c r="BJ754" s="54"/>
      <c r="BK754" s="22"/>
      <c r="BL754" s="24"/>
      <c r="BP754" s="23"/>
      <c r="BQ754" s="24"/>
      <c r="BR754" s="22"/>
      <c r="BS754" s="24"/>
      <c r="BT754" s="24"/>
      <c r="BU754" s="23"/>
      <c r="BV754" s="26"/>
      <c r="BX754" s="6"/>
      <c r="BY754" s="24"/>
      <c r="BZ754" s="109"/>
      <c r="CA754" s="66"/>
      <c r="CB754" s="5"/>
      <c r="CC754" s="68"/>
      <c r="CD754" s="67"/>
      <c r="CE754" s="67"/>
      <c r="CF754" s="64"/>
      <c r="CG754" s="5"/>
      <c r="CH754" s="69"/>
      <c r="CI754" s="6"/>
      <c r="CJ754" s="5"/>
      <c r="CK754" s="25"/>
      <c r="CL754" s="5"/>
      <c r="DN754" s="14"/>
      <c r="DO754" s="14"/>
      <c r="DP754" s="5"/>
      <c r="DQ754" s="25"/>
      <c r="DR754" s="25"/>
      <c r="DS754" s="96"/>
      <c r="DT754" s="83"/>
      <c r="DU754" s="14"/>
      <c r="DX754" s="83"/>
      <c r="DY754" s="83"/>
      <c r="DZ754" s="83"/>
      <c r="EA754" s="83"/>
      <c r="EJ754" s="54"/>
      <c r="EK754" s="22"/>
      <c r="EL754" s="24"/>
      <c r="EP754" s="23"/>
      <c r="EQ754" s="24"/>
      <c r="ER754" s="22"/>
      <c r="ES754" s="24"/>
      <c r="ET754" s="24"/>
      <c r="EU754" s="23"/>
      <c r="EV754" s="26"/>
      <c r="EX754" s="6"/>
      <c r="EY754" s="24"/>
      <c r="EZ754" s="109"/>
      <c r="FA754" s="66"/>
      <c r="FB754" s="5"/>
      <c r="FC754" s="68"/>
      <c r="FD754" s="67"/>
      <c r="FE754" s="67"/>
      <c r="FF754" s="64"/>
      <c r="FG754" s="5"/>
      <c r="FH754" s="69"/>
      <c r="FI754" s="6"/>
      <c r="FJ754" s="5"/>
      <c r="FK754" s="25"/>
      <c r="FL754" s="5"/>
    </row>
    <row r="755" spans="40:168">
      <c r="AN755" s="14"/>
      <c r="AO755" s="14"/>
      <c r="AP755" s="5"/>
      <c r="AQ755" s="25"/>
      <c r="AR755" s="25"/>
      <c r="AS755" s="96"/>
      <c r="AT755" s="83"/>
      <c r="AU755" s="14"/>
      <c r="AX755" s="83"/>
      <c r="AY755" s="83"/>
      <c r="AZ755" s="83"/>
      <c r="BA755" s="83"/>
      <c r="BJ755" s="54"/>
      <c r="BK755" s="22"/>
      <c r="BL755" s="24"/>
      <c r="BP755" s="23"/>
      <c r="BQ755" s="24"/>
      <c r="BR755" s="22"/>
      <c r="BS755" s="24"/>
      <c r="BT755" s="24"/>
      <c r="BU755" s="23"/>
      <c r="BV755" s="26"/>
      <c r="BX755" s="6"/>
      <c r="BY755" s="24"/>
      <c r="BZ755" s="109"/>
      <c r="CA755" s="66"/>
      <c r="CB755" s="5"/>
      <c r="CC755" s="68"/>
      <c r="CD755" s="67"/>
      <c r="CE755" s="67"/>
      <c r="CF755" s="64"/>
      <c r="CG755" s="5"/>
      <c r="CH755" s="69"/>
      <c r="CI755" s="6"/>
      <c r="CJ755" s="5"/>
      <c r="CK755" s="25"/>
      <c r="CL755" s="5"/>
      <c r="DN755" s="14"/>
      <c r="DO755" s="14"/>
      <c r="DP755" s="5"/>
      <c r="DQ755" s="25"/>
      <c r="DR755" s="25"/>
      <c r="DS755" s="96"/>
      <c r="DT755" s="83"/>
      <c r="DU755" s="14"/>
      <c r="DX755" s="83"/>
      <c r="DY755" s="83"/>
      <c r="DZ755" s="83"/>
      <c r="EA755" s="83"/>
      <c r="EJ755" s="54"/>
      <c r="EK755" s="22"/>
      <c r="EL755" s="24"/>
      <c r="EP755" s="23"/>
      <c r="EQ755" s="24"/>
      <c r="ER755" s="22"/>
      <c r="ES755" s="24"/>
      <c r="ET755" s="24"/>
      <c r="EU755" s="23"/>
      <c r="EV755" s="26"/>
      <c r="EX755" s="6"/>
      <c r="EY755" s="24"/>
      <c r="EZ755" s="109"/>
      <c r="FA755" s="66"/>
      <c r="FB755" s="5"/>
      <c r="FC755" s="68"/>
      <c r="FD755" s="67"/>
      <c r="FE755" s="67"/>
      <c r="FF755" s="64"/>
      <c r="FG755" s="5"/>
      <c r="FH755" s="69"/>
      <c r="FI755" s="6"/>
      <c r="FJ755" s="5"/>
      <c r="FK755" s="25"/>
      <c r="FL755" s="5"/>
    </row>
    <row r="756" spans="40:168">
      <c r="AN756" s="14"/>
      <c r="AO756" s="14"/>
      <c r="AP756" s="5"/>
      <c r="AQ756" s="25"/>
      <c r="AR756" s="25"/>
      <c r="AS756" s="96"/>
      <c r="AT756" s="83"/>
      <c r="AU756" s="14"/>
      <c r="AX756" s="83"/>
      <c r="AY756" s="83"/>
      <c r="AZ756" s="83"/>
      <c r="BA756" s="83"/>
      <c r="BJ756" s="54"/>
      <c r="BK756" s="22"/>
      <c r="BL756" s="24"/>
      <c r="BP756" s="23"/>
      <c r="BQ756" s="24"/>
      <c r="BR756" s="22"/>
      <c r="BS756" s="24"/>
      <c r="BT756" s="24"/>
      <c r="BU756" s="23"/>
      <c r="BV756" s="26"/>
      <c r="BX756" s="6"/>
      <c r="BY756" s="24"/>
      <c r="BZ756" s="109"/>
      <c r="CA756" s="66"/>
      <c r="CB756" s="5"/>
      <c r="CC756" s="68"/>
      <c r="CD756" s="67"/>
      <c r="CE756" s="67"/>
      <c r="CF756" s="64"/>
      <c r="CG756" s="5"/>
      <c r="CH756" s="69"/>
      <c r="CI756" s="6"/>
      <c r="CJ756" s="5"/>
      <c r="CK756" s="25"/>
      <c r="CL756" s="5"/>
      <c r="DN756" s="14"/>
      <c r="DO756" s="14"/>
      <c r="DP756" s="5"/>
      <c r="DQ756" s="25"/>
      <c r="DR756" s="25"/>
      <c r="DS756" s="96"/>
      <c r="DT756" s="83"/>
      <c r="DU756" s="14"/>
      <c r="DX756" s="83"/>
      <c r="DY756" s="83"/>
      <c r="DZ756" s="83"/>
      <c r="EA756" s="83"/>
      <c r="EJ756" s="54"/>
      <c r="EK756" s="22"/>
      <c r="EL756" s="24"/>
      <c r="EP756" s="23"/>
      <c r="EQ756" s="24"/>
      <c r="ER756" s="22"/>
      <c r="ES756" s="24"/>
      <c r="ET756" s="24"/>
      <c r="EU756" s="23"/>
      <c r="EV756" s="26"/>
      <c r="EX756" s="6"/>
      <c r="EY756" s="24"/>
      <c r="EZ756" s="109"/>
      <c r="FA756" s="66"/>
      <c r="FB756" s="5"/>
      <c r="FC756" s="68"/>
      <c r="FD756" s="67"/>
      <c r="FE756" s="67"/>
      <c r="FF756" s="64"/>
      <c r="FG756" s="5"/>
      <c r="FH756" s="69"/>
      <c r="FI756" s="6"/>
      <c r="FJ756" s="5"/>
      <c r="FK756" s="25"/>
      <c r="FL756" s="5"/>
    </row>
    <row r="757" spans="40:168">
      <c r="AN757" s="14"/>
      <c r="AO757" s="14"/>
      <c r="AP757" s="5"/>
      <c r="AQ757" s="25"/>
      <c r="AR757" s="25"/>
      <c r="AS757" s="96"/>
      <c r="AT757" s="83"/>
      <c r="AU757" s="14"/>
      <c r="AX757" s="83"/>
      <c r="AY757" s="83"/>
      <c r="AZ757" s="83"/>
      <c r="BA757" s="83"/>
      <c r="BJ757" s="54"/>
      <c r="BK757" s="22"/>
      <c r="BL757" s="24"/>
      <c r="BP757" s="23"/>
      <c r="BQ757" s="24"/>
      <c r="BR757" s="22"/>
      <c r="BS757" s="24"/>
      <c r="BT757" s="24"/>
      <c r="BU757" s="23"/>
      <c r="BV757" s="26"/>
      <c r="BX757" s="6"/>
      <c r="BY757" s="24"/>
      <c r="BZ757" s="109"/>
      <c r="CA757" s="66"/>
      <c r="CB757" s="5"/>
      <c r="CC757" s="68"/>
      <c r="CD757" s="67"/>
      <c r="CE757" s="67"/>
      <c r="CF757" s="64"/>
      <c r="CG757" s="5"/>
      <c r="CH757" s="69"/>
      <c r="CI757" s="6"/>
      <c r="CJ757" s="5"/>
      <c r="CK757" s="25"/>
      <c r="CL757" s="5"/>
      <c r="DN757" s="14"/>
      <c r="DO757" s="14"/>
      <c r="DP757" s="5"/>
      <c r="DQ757" s="25"/>
      <c r="DR757" s="25"/>
      <c r="DS757" s="96"/>
      <c r="DT757" s="83"/>
      <c r="DU757" s="14"/>
      <c r="DX757" s="83"/>
      <c r="DY757" s="83"/>
      <c r="DZ757" s="83"/>
      <c r="EA757" s="83"/>
      <c r="EJ757" s="54"/>
      <c r="EK757" s="22"/>
      <c r="EL757" s="24"/>
      <c r="EP757" s="23"/>
      <c r="EQ757" s="24"/>
      <c r="ER757" s="22"/>
      <c r="ES757" s="24"/>
      <c r="ET757" s="24"/>
      <c r="EU757" s="23"/>
      <c r="EV757" s="26"/>
      <c r="EX757" s="6"/>
      <c r="EY757" s="24"/>
      <c r="EZ757" s="109"/>
      <c r="FA757" s="66"/>
      <c r="FB757" s="5"/>
      <c r="FC757" s="68"/>
      <c r="FD757" s="67"/>
      <c r="FE757" s="67"/>
      <c r="FF757" s="64"/>
      <c r="FG757" s="5"/>
      <c r="FH757" s="69"/>
      <c r="FI757" s="6"/>
      <c r="FJ757" s="5"/>
      <c r="FK757" s="25"/>
      <c r="FL757" s="5"/>
    </row>
    <row r="758" spans="40:168">
      <c r="AN758" s="14"/>
      <c r="AO758" s="14"/>
      <c r="AP758" s="5"/>
      <c r="AQ758" s="25"/>
      <c r="AR758" s="25"/>
      <c r="AS758" s="96"/>
      <c r="AT758" s="83"/>
      <c r="AU758" s="14"/>
      <c r="AX758" s="83"/>
      <c r="AY758" s="83"/>
      <c r="AZ758" s="83"/>
      <c r="BA758" s="83"/>
      <c r="BJ758" s="54"/>
      <c r="BK758" s="22"/>
      <c r="BL758" s="24"/>
      <c r="BP758" s="23"/>
      <c r="BQ758" s="24"/>
      <c r="BR758" s="22"/>
      <c r="BS758" s="24"/>
      <c r="BT758" s="24"/>
      <c r="BU758" s="23"/>
      <c r="BV758" s="26"/>
      <c r="BX758" s="6"/>
      <c r="BY758" s="24"/>
      <c r="BZ758" s="109"/>
      <c r="CA758" s="66"/>
      <c r="CB758" s="5"/>
      <c r="CC758" s="68"/>
      <c r="CD758" s="67"/>
      <c r="CE758" s="67"/>
      <c r="CF758" s="64"/>
      <c r="CG758" s="5"/>
      <c r="CH758" s="69"/>
      <c r="CI758" s="6"/>
      <c r="CJ758" s="5"/>
      <c r="CK758" s="25"/>
      <c r="CL758" s="5"/>
      <c r="DN758" s="14"/>
      <c r="DO758" s="14"/>
      <c r="DP758" s="5"/>
      <c r="DQ758" s="25"/>
      <c r="DR758" s="25"/>
      <c r="DS758" s="96"/>
      <c r="DT758" s="83"/>
      <c r="DU758" s="14"/>
      <c r="DX758" s="83"/>
      <c r="DY758" s="83"/>
      <c r="DZ758" s="83"/>
      <c r="EA758" s="83"/>
      <c r="EJ758" s="54"/>
      <c r="EK758" s="22"/>
      <c r="EL758" s="24"/>
      <c r="EP758" s="23"/>
      <c r="EQ758" s="24"/>
      <c r="ER758" s="22"/>
      <c r="ES758" s="24"/>
      <c r="ET758" s="24"/>
      <c r="EU758" s="23"/>
      <c r="EV758" s="26"/>
      <c r="EX758" s="6"/>
      <c r="EY758" s="24"/>
      <c r="EZ758" s="109"/>
      <c r="FA758" s="66"/>
      <c r="FB758" s="5"/>
      <c r="FC758" s="68"/>
      <c r="FD758" s="67"/>
      <c r="FE758" s="67"/>
      <c r="FF758" s="64"/>
      <c r="FG758" s="5"/>
      <c r="FH758" s="69"/>
      <c r="FI758" s="6"/>
      <c r="FJ758" s="5"/>
      <c r="FK758" s="25"/>
      <c r="FL758" s="5"/>
    </row>
    <row r="759" spans="40:168">
      <c r="AN759" s="14"/>
      <c r="AO759" s="14"/>
      <c r="AP759" s="5"/>
      <c r="AQ759" s="25"/>
      <c r="AR759" s="25"/>
      <c r="AS759" s="96"/>
      <c r="AT759" s="83"/>
      <c r="AU759" s="14"/>
      <c r="AX759" s="83"/>
      <c r="AY759" s="83"/>
      <c r="AZ759" s="83"/>
      <c r="BA759" s="83"/>
      <c r="BJ759" s="54"/>
      <c r="BK759" s="22"/>
      <c r="BL759" s="24"/>
      <c r="BP759" s="23"/>
      <c r="BQ759" s="24"/>
      <c r="BR759" s="22"/>
      <c r="BS759" s="24"/>
      <c r="BT759" s="24"/>
      <c r="BU759" s="23"/>
      <c r="BV759" s="26"/>
      <c r="BX759" s="6"/>
      <c r="BY759" s="24"/>
      <c r="BZ759" s="109"/>
      <c r="CA759" s="66"/>
      <c r="CB759" s="5"/>
      <c r="CC759" s="68"/>
      <c r="CD759" s="67"/>
      <c r="CE759" s="67"/>
      <c r="CF759" s="64"/>
      <c r="CG759" s="5"/>
      <c r="CH759" s="69"/>
      <c r="CI759" s="6"/>
      <c r="CJ759" s="5"/>
      <c r="CK759" s="25"/>
      <c r="CL759" s="5"/>
      <c r="DN759" s="14"/>
      <c r="DO759" s="14"/>
      <c r="DP759" s="5"/>
      <c r="DQ759" s="25"/>
      <c r="DR759" s="25"/>
      <c r="DS759" s="96"/>
      <c r="DT759" s="83"/>
      <c r="DU759" s="14"/>
      <c r="DX759" s="83"/>
      <c r="DY759" s="83"/>
      <c r="DZ759" s="83"/>
      <c r="EA759" s="83"/>
      <c r="EJ759" s="54"/>
      <c r="EK759" s="22"/>
      <c r="EL759" s="24"/>
      <c r="EP759" s="23"/>
      <c r="EQ759" s="24"/>
      <c r="ER759" s="22"/>
      <c r="ES759" s="24"/>
      <c r="ET759" s="24"/>
      <c r="EU759" s="23"/>
      <c r="EV759" s="26"/>
      <c r="EX759" s="6"/>
      <c r="EY759" s="24"/>
      <c r="EZ759" s="109"/>
      <c r="FA759" s="66"/>
      <c r="FB759" s="5"/>
      <c r="FC759" s="68"/>
      <c r="FD759" s="67"/>
      <c r="FE759" s="67"/>
      <c r="FF759" s="64"/>
      <c r="FG759" s="5"/>
      <c r="FH759" s="69"/>
      <c r="FI759" s="6"/>
      <c r="FJ759" s="5"/>
      <c r="FK759" s="25"/>
      <c r="FL759" s="5"/>
    </row>
    <row r="760" spans="40:168">
      <c r="AN760" s="14"/>
      <c r="AO760" s="14"/>
      <c r="AP760" s="5"/>
      <c r="AQ760" s="25"/>
      <c r="AR760" s="25"/>
      <c r="AS760" s="96"/>
      <c r="AT760" s="83"/>
      <c r="AU760" s="14"/>
      <c r="AX760" s="83"/>
      <c r="AY760" s="83"/>
      <c r="AZ760" s="83"/>
      <c r="BA760" s="83"/>
      <c r="BJ760" s="54"/>
      <c r="BK760" s="22"/>
      <c r="BL760" s="24"/>
      <c r="BP760" s="23"/>
      <c r="BQ760" s="24"/>
      <c r="BR760" s="22"/>
      <c r="BS760" s="24"/>
      <c r="BT760" s="24"/>
      <c r="BU760" s="23"/>
      <c r="BV760" s="26"/>
      <c r="BX760" s="6"/>
      <c r="BY760" s="24"/>
      <c r="BZ760" s="109"/>
      <c r="CA760" s="66"/>
      <c r="CB760" s="5"/>
      <c r="CC760" s="68"/>
      <c r="CD760" s="67"/>
      <c r="CE760" s="67"/>
      <c r="CF760" s="64"/>
      <c r="CG760" s="5"/>
      <c r="CH760" s="69"/>
      <c r="CI760" s="6"/>
      <c r="CJ760" s="5"/>
      <c r="CK760" s="25"/>
      <c r="CL760" s="5"/>
      <c r="DN760" s="14"/>
      <c r="DO760" s="14"/>
      <c r="DP760" s="5"/>
      <c r="DQ760" s="25"/>
      <c r="DR760" s="25"/>
      <c r="DS760" s="96"/>
      <c r="DT760" s="83"/>
      <c r="DU760" s="14"/>
      <c r="DX760" s="83"/>
      <c r="DY760" s="83"/>
      <c r="DZ760" s="83"/>
      <c r="EA760" s="83"/>
      <c r="EJ760" s="54"/>
      <c r="EK760" s="22"/>
      <c r="EL760" s="24"/>
      <c r="EP760" s="23"/>
      <c r="EQ760" s="24"/>
      <c r="ER760" s="22"/>
      <c r="ES760" s="24"/>
      <c r="ET760" s="24"/>
      <c r="EU760" s="23"/>
      <c r="EV760" s="26"/>
      <c r="EX760" s="6"/>
      <c r="EY760" s="24"/>
      <c r="EZ760" s="109"/>
      <c r="FA760" s="66"/>
      <c r="FB760" s="5"/>
      <c r="FC760" s="68"/>
      <c r="FD760" s="67"/>
      <c r="FE760" s="67"/>
      <c r="FF760" s="64"/>
      <c r="FG760" s="5"/>
      <c r="FH760" s="69"/>
      <c r="FI760" s="6"/>
      <c r="FJ760" s="5"/>
      <c r="FK760" s="25"/>
      <c r="FL760" s="5"/>
    </row>
    <row r="761" spans="40:168">
      <c r="AN761" s="14"/>
      <c r="AO761" s="14"/>
      <c r="AP761" s="5"/>
      <c r="AQ761" s="25"/>
      <c r="AR761" s="25"/>
      <c r="AS761" s="96"/>
      <c r="AT761" s="83"/>
      <c r="AU761" s="14"/>
      <c r="AX761" s="83"/>
      <c r="AY761" s="83"/>
      <c r="AZ761" s="83"/>
      <c r="BA761" s="83"/>
      <c r="BJ761" s="54"/>
      <c r="BK761" s="22"/>
      <c r="BL761" s="24"/>
      <c r="BP761" s="23"/>
      <c r="BQ761" s="24"/>
      <c r="BR761" s="22"/>
      <c r="BS761" s="24"/>
      <c r="BT761" s="24"/>
      <c r="BU761" s="23"/>
      <c r="BV761" s="26"/>
      <c r="BX761" s="6"/>
      <c r="BY761" s="24"/>
      <c r="BZ761" s="109"/>
      <c r="CA761" s="66"/>
      <c r="CB761" s="5"/>
      <c r="CC761" s="68"/>
      <c r="CD761" s="67"/>
      <c r="CE761" s="67"/>
      <c r="CF761" s="64"/>
      <c r="CG761" s="5"/>
      <c r="CH761" s="69"/>
      <c r="CI761" s="6"/>
      <c r="CJ761" s="5"/>
      <c r="CK761" s="25"/>
      <c r="CL761" s="5"/>
      <c r="DN761" s="14"/>
      <c r="DO761" s="14"/>
      <c r="DP761" s="5"/>
      <c r="DQ761" s="25"/>
      <c r="DR761" s="25"/>
      <c r="DS761" s="96"/>
      <c r="DT761" s="83"/>
      <c r="DU761" s="14"/>
      <c r="DX761" s="83"/>
      <c r="DY761" s="83"/>
      <c r="DZ761" s="83"/>
      <c r="EA761" s="83"/>
      <c r="EJ761" s="54"/>
      <c r="EK761" s="22"/>
      <c r="EL761" s="24"/>
      <c r="EP761" s="23"/>
      <c r="EQ761" s="24"/>
      <c r="ER761" s="22"/>
      <c r="ES761" s="24"/>
      <c r="ET761" s="24"/>
      <c r="EU761" s="23"/>
      <c r="EV761" s="26"/>
      <c r="EX761" s="6"/>
      <c r="EY761" s="24"/>
      <c r="EZ761" s="109"/>
      <c r="FA761" s="66"/>
      <c r="FB761" s="5"/>
      <c r="FC761" s="68"/>
      <c r="FD761" s="67"/>
      <c r="FE761" s="67"/>
      <c r="FF761" s="64"/>
      <c r="FG761" s="5"/>
      <c r="FH761" s="69"/>
      <c r="FI761" s="6"/>
      <c r="FJ761" s="5"/>
      <c r="FK761" s="25"/>
      <c r="FL761" s="5"/>
    </row>
    <row r="762" spans="40:168">
      <c r="AN762" s="14"/>
      <c r="AO762" s="14"/>
      <c r="AP762" s="5"/>
      <c r="AQ762" s="25"/>
      <c r="AR762" s="25"/>
      <c r="AS762" s="96"/>
      <c r="AT762" s="83"/>
      <c r="AU762" s="14"/>
      <c r="AX762" s="83"/>
      <c r="AY762" s="83"/>
      <c r="AZ762" s="83"/>
      <c r="BA762" s="83"/>
      <c r="BJ762" s="54"/>
      <c r="BK762" s="22"/>
      <c r="BL762" s="24"/>
      <c r="BP762" s="23"/>
      <c r="BQ762" s="24"/>
      <c r="BR762" s="22"/>
      <c r="BS762" s="24"/>
      <c r="BT762" s="24"/>
      <c r="BU762" s="23"/>
      <c r="BV762" s="26"/>
      <c r="BX762" s="6"/>
      <c r="BY762" s="24"/>
      <c r="BZ762" s="109"/>
      <c r="CA762" s="66"/>
      <c r="CB762" s="5"/>
      <c r="CC762" s="68"/>
      <c r="CD762" s="67"/>
      <c r="CE762" s="67"/>
      <c r="CF762" s="64"/>
      <c r="CG762" s="5"/>
      <c r="CH762" s="69"/>
      <c r="CI762" s="6"/>
      <c r="CJ762" s="5"/>
      <c r="CK762" s="25"/>
      <c r="CL762" s="5"/>
      <c r="DN762" s="14"/>
      <c r="DO762" s="14"/>
      <c r="DP762" s="5"/>
      <c r="DQ762" s="25"/>
      <c r="DR762" s="25"/>
      <c r="DS762" s="96"/>
      <c r="DT762" s="83"/>
      <c r="DU762" s="14"/>
      <c r="DX762" s="83"/>
      <c r="DY762" s="83"/>
      <c r="DZ762" s="83"/>
      <c r="EA762" s="83"/>
      <c r="EJ762" s="54"/>
      <c r="EK762" s="22"/>
      <c r="EL762" s="24"/>
      <c r="EP762" s="23"/>
      <c r="EQ762" s="24"/>
      <c r="ER762" s="22"/>
      <c r="ES762" s="24"/>
      <c r="ET762" s="24"/>
      <c r="EU762" s="23"/>
      <c r="EV762" s="26"/>
      <c r="EX762" s="6"/>
      <c r="EY762" s="24"/>
      <c r="EZ762" s="109"/>
      <c r="FA762" s="66"/>
      <c r="FB762" s="5"/>
      <c r="FC762" s="68"/>
      <c r="FD762" s="67"/>
      <c r="FE762" s="67"/>
      <c r="FF762" s="64"/>
      <c r="FG762" s="5"/>
      <c r="FH762" s="69"/>
      <c r="FI762" s="6"/>
      <c r="FJ762" s="5"/>
      <c r="FK762" s="25"/>
      <c r="FL762" s="5"/>
    </row>
    <row r="763" spans="40:168">
      <c r="AN763" s="14"/>
      <c r="AO763" s="14"/>
      <c r="AP763" s="5"/>
      <c r="AQ763" s="25"/>
      <c r="AR763" s="25"/>
      <c r="AS763" s="96"/>
      <c r="AT763" s="83"/>
      <c r="AU763" s="14"/>
      <c r="AX763" s="83"/>
      <c r="AY763" s="83"/>
      <c r="AZ763" s="83"/>
      <c r="BA763" s="83"/>
      <c r="BJ763" s="54"/>
      <c r="BK763" s="22"/>
      <c r="BL763" s="24"/>
      <c r="BP763" s="23"/>
      <c r="BQ763" s="24"/>
      <c r="BR763" s="22"/>
      <c r="BS763" s="24"/>
      <c r="BT763" s="24"/>
      <c r="BU763" s="23"/>
      <c r="BV763" s="26"/>
      <c r="BX763" s="6"/>
      <c r="BY763" s="24"/>
      <c r="BZ763" s="109"/>
      <c r="CA763" s="66"/>
      <c r="CB763" s="5"/>
      <c r="CC763" s="68"/>
      <c r="CD763" s="67"/>
      <c r="CE763" s="67"/>
      <c r="CF763" s="64"/>
      <c r="CG763" s="5"/>
      <c r="CH763" s="69"/>
      <c r="CI763" s="6"/>
      <c r="CJ763" s="5"/>
      <c r="CK763" s="25"/>
      <c r="CL763" s="5"/>
      <c r="DN763" s="14"/>
      <c r="DO763" s="14"/>
      <c r="DP763" s="5"/>
      <c r="DQ763" s="25"/>
      <c r="DR763" s="25"/>
      <c r="DS763" s="96"/>
      <c r="DT763" s="83"/>
      <c r="DU763" s="14"/>
      <c r="DX763" s="83"/>
      <c r="DY763" s="83"/>
      <c r="DZ763" s="83"/>
      <c r="EA763" s="83"/>
      <c r="EJ763" s="54"/>
      <c r="EK763" s="22"/>
      <c r="EL763" s="24"/>
      <c r="EP763" s="23"/>
      <c r="EQ763" s="24"/>
      <c r="ER763" s="22"/>
      <c r="ES763" s="24"/>
      <c r="ET763" s="24"/>
      <c r="EU763" s="23"/>
      <c r="EV763" s="26"/>
      <c r="EX763" s="6"/>
      <c r="EY763" s="24"/>
      <c r="EZ763" s="109"/>
      <c r="FA763" s="66"/>
      <c r="FB763" s="5"/>
      <c r="FC763" s="68"/>
      <c r="FD763" s="67"/>
      <c r="FE763" s="67"/>
      <c r="FF763" s="64"/>
      <c r="FG763" s="5"/>
      <c r="FH763" s="69"/>
      <c r="FI763" s="6"/>
      <c r="FJ763" s="5"/>
      <c r="FK763" s="25"/>
      <c r="FL763" s="5"/>
    </row>
    <row r="764" spans="40:168">
      <c r="AN764" s="14"/>
      <c r="AO764" s="14"/>
      <c r="AP764" s="5"/>
      <c r="AQ764" s="25"/>
      <c r="AR764" s="25"/>
      <c r="AS764" s="96"/>
      <c r="AT764" s="83"/>
      <c r="AU764" s="14"/>
      <c r="AX764" s="83"/>
      <c r="AY764" s="83"/>
      <c r="AZ764" s="83"/>
      <c r="BA764" s="83"/>
      <c r="BJ764" s="54"/>
      <c r="BK764" s="22"/>
      <c r="BL764" s="24"/>
      <c r="BP764" s="23"/>
      <c r="BQ764" s="24"/>
      <c r="BR764" s="22"/>
      <c r="BS764" s="24"/>
      <c r="BT764" s="24"/>
      <c r="BU764" s="23"/>
      <c r="BV764" s="26"/>
      <c r="BX764" s="6"/>
      <c r="BY764" s="24"/>
      <c r="BZ764" s="109"/>
      <c r="CA764" s="66"/>
      <c r="CB764" s="5"/>
      <c r="CC764" s="68"/>
      <c r="CD764" s="67"/>
      <c r="CE764" s="67"/>
      <c r="CF764" s="64"/>
      <c r="CG764" s="5"/>
      <c r="CH764" s="69"/>
      <c r="CI764" s="6"/>
      <c r="CJ764" s="5"/>
      <c r="CK764" s="25"/>
      <c r="CL764" s="5"/>
      <c r="DN764" s="14"/>
      <c r="DO764" s="14"/>
      <c r="DP764" s="5"/>
      <c r="DQ764" s="25"/>
      <c r="DR764" s="25"/>
      <c r="DS764" s="96"/>
      <c r="DT764" s="83"/>
      <c r="DU764" s="14"/>
      <c r="DX764" s="83"/>
      <c r="DY764" s="83"/>
      <c r="DZ764" s="83"/>
      <c r="EA764" s="83"/>
      <c r="EJ764" s="54"/>
      <c r="EK764" s="22"/>
      <c r="EL764" s="24"/>
      <c r="EP764" s="23"/>
      <c r="EQ764" s="24"/>
      <c r="ER764" s="22"/>
      <c r="ES764" s="24"/>
      <c r="ET764" s="24"/>
      <c r="EU764" s="23"/>
      <c r="EV764" s="26"/>
      <c r="EX764" s="6"/>
      <c r="EY764" s="24"/>
      <c r="EZ764" s="109"/>
      <c r="FA764" s="66"/>
      <c r="FB764" s="5"/>
      <c r="FC764" s="68"/>
      <c r="FD764" s="67"/>
      <c r="FE764" s="67"/>
      <c r="FF764" s="64"/>
      <c r="FG764" s="5"/>
      <c r="FH764" s="69"/>
      <c r="FI764" s="6"/>
      <c r="FJ764" s="5"/>
      <c r="FK764" s="25"/>
      <c r="FL764" s="5"/>
    </row>
    <row r="765" spans="40:168">
      <c r="AN765" s="14"/>
      <c r="AO765" s="14"/>
      <c r="AP765" s="5"/>
      <c r="AQ765" s="25"/>
      <c r="AR765" s="25"/>
      <c r="AS765" s="96"/>
      <c r="AT765" s="83"/>
      <c r="AU765" s="14"/>
      <c r="AX765" s="83"/>
      <c r="AY765" s="83"/>
      <c r="AZ765" s="83"/>
      <c r="BA765" s="83"/>
      <c r="BJ765" s="54"/>
      <c r="BK765" s="22"/>
      <c r="BL765" s="24"/>
      <c r="BP765" s="23"/>
      <c r="BQ765" s="24"/>
      <c r="BR765" s="22"/>
      <c r="BS765" s="24"/>
      <c r="BT765" s="24"/>
      <c r="BU765" s="23"/>
      <c r="BV765" s="26"/>
      <c r="BX765" s="6"/>
      <c r="BY765" s="24"/>
      <c r="BZ765" s="109"/>
      <c r="CA765" s="66"/>
      <c r="CB765" s="5"/>
      <c r="CC765" s="68"/>
      <c r="CD765" s="67"/>
      <c r="CE765" s="67"/>
      <c r="CF765" s="64"/>
      <c r="CG765" s="5"/>
      <c r="CH765" s="69"/>
      <c r="CI765" s="6"/>
      <c r="CJ765" s="5"/>
      <c r="CK765" s="25"/>
      <c r="CL765" s="5"/>
      <c r="DN765" s="14"/>
      <c r="DO765" s="14"/>
      <c r="DP765" s="5"/>
      <c r="DQ765" s="25"/>
      <c r="DR765" s="25"/>
      <c r="DS765" s="96"/>
      <c r="DT765" s="83"/>
      <c r="DU765" s="14"/>
      <c r="DX765" s="83"/>
      <c r="DY765" s="83"/>
      <c r="DZ765" s="83"/>
      <c r="EA765" s="83"/>
      <c r="EJ765" s="54"/>
      <c r="EK765" s="22"/>
      <c r="EL765" s="24"/>
      <c r="EP765" s="23"/>
      <c r="EQ765" s="24"/>
      <c r="ER765" s="22"/>
      <c r="ES765" s="24"/>
      <c r="ET765" s="24"/>
      <c r="EU765" s="23"/>
      <c r="EV765" s="26"/>
      <c r="EX765" s="6"/>
      <c r="EY765" s="24"/>
      <c r="EZ765" s="109"/>
      <c r="FA765" s="66"/>
      <c r="FB765" s="5"/>
      <c r="FC765" s="68"/>
      <c r="FD765" s="67"/>
      <c r="FE765" s="67"/>
      <c r="FF765" s="64"/>
      <c r="FG765" s="5"/>
      <c r="FH765" s="69"/>
      <c r="FI765" s="6"/>
      <c r="FJ765" s="5"/>
      <c r="FK765" s="25"/>
      <c r="FL765" s="5"/>
    </row>
    <row r="766" spans="40:168">
      <c r="AN766" s="14"/>
      <c r="AO766" s="14"/>
      <c r="AP766" s="5"/>
      <c r="AQ766" s="25"/>
      <c r="AR766" s="25"/>
      <c r="AS766" s="96"/>
      <c r="AT766" s="83"/>
      <c r="AU766" s="14"/>
      <c r="AX766" s="83"/>
      <c r="AY766" s="83"/>
      <c r="AZ766" s="83"/>
      <c r="BA766" s="83"/>
      <c r="BJ766" s="54"/>
      <c r="BK766" s="22"/>
      <c r="BL766" s="24"/>
      <c r="BP766" s="23"/>
      <c r="BQ766" s="24"/>
      <c r="BR766" s="22"/>
      <c r="BS766" s="24"/>
      <c r="BT766" s="24"/>
      <c r="BU766" s="23"/>
      <c r="BV766" s="26"/>
      <c r="BX766" s="6"/>
      <c r="BY766" s="24"/>
      <c r="BZ766" s="109"/>
      <c r="CA766" s="66"/>
      <c r="CB766" s="5"/>
      <c r="CC766" s="68"/>
      <c r="CD766" s="67"/>
      <c r="CE766" s="67"/>
      <c r="CF766" s="64"/>
      <c r="CG766" s="5"/>
      <c r="CH766" s="69"/>
      <c r="CI766" s="6"/>
      <c r="CJ766" s="5"/>
      <c r="CK766" s="25"/>
      <c r="CL766" s="5"/>
      <c r="DN766" s="14"/>
      <c r="DO766" s="14"/>
      <c r="DP766" s="5"/>
      <c r="DQ766" s="25"/>
      <c r="DR766" s="25"/>
      <c r="DS766" s="96"/>
      <c r="DT766" s="83"/>
      <c r="DU766" s="14"/>
      <c r="DX766" s="83"/>
      <c r="DY766" s="83"/>
      <c r="DZ766" s="83"/>
      <c r="EA766" s="83"/>
      <c r="EJ766" s="54"/>
      <c r="EK766" s="22"/>
      <c r="EL766" s="24"/>
      <c r="EP766" s="23"/>
      <c r="EQ766" s="24"/>
      <c r="ER766" s="22"/>
      <c r="ES766" s="24"/>
      <c r="ET766" s="24"/>
      <c r="EU766" s="23"/>
      <c r="EV766" s="26"/>
      <c r="EX766" s="6"/>
      <c r="EY766" s="24"/>
      <c r="EZ766" s="109"/>
      <c r="FA766" s="66"/>
      <c r="FB766" s="5"/>
      <c r="FC766" s="68"/>
      <c r="FD766" s="67"/>
      <c r="FE766" s="67"/>
      <c r="FF766" s="64"/>
      <c r="FG766" s="5"/>
      <c r="FH766" s="69"/>
      <c r="FI766" s="6"/>
      <c r="FJ766" s="5"/>
      <c r="FK766" s="25"/>
      <c r="FL766" s="5"/>
    </row>
    <row r="767" spans="40:168">
      <c r="AN767" s="14"/>
      <c r="AO767" s="14"/>
      <c r="AP767" s="5"/>
      <c r="AQ767" s="25"/>
      <c r="AR767" s="25"/>
      <c r="AS767" s="96"/>
      <c r="AT767" s="83"/>
      <c r="AU767" s="14"/>
      <c r="AX767" s="83"/>
      <c r="AY767" s="83"/>
      <c r="AZ767" s="83"/>
      <c r="BA767" s="83"/>
      <c r="BJ767" s="54"/>
      <c r="BK767" s="22"/>
      <c r="BL767" s="24"/>
      <c r="BP767" s="23"/>
      <c r="BQ767" s="24"/>
      <c r="BR767" s="22"/>
      <c r="BS767" s="24"/>
      <c r="BT767" s="24"/>
      <c r="BU767" s="23"/>
      <c r="BV767" s="26"/>
      <c r="BX767" s="6"/>
      <c r="BY767" s="24"/>
      <c r="BZ767" s="109"/>
      <c r="CA767" s="66"/>
      <c r="CB767" s="5"/>
      <c r="CC767" s="68"/>
      <c r="CD767" s="67"/>
      <c r="CE767" s="67"/>
      <c r="CF767" s="64"/>
      <c r="CG767" s="5"/>
      <c r="CH767" s="69"/>
      <c r="CI767" s="6"/>
      <c r="CJ767" s="5"/>
      <c r="CK767" s="25"/>
      <c r="CL767" s="5"/>
      <c r="DN767" s="14"/>
      <c r="DO767" s="14"/>
      <c r="DP767" s="5"/>
      <c r="DQ767" s="25"/>
      <c r="DR767" s="25"/>
      <c r="DS767" s="96"/>
      <c r="DT767" s="83"/>
      <c r="DU767" s="14"/>
      <c r="DX767" s="83"/>
      <c r="DY767" s="83"/>
      <c r="DZ767" s="83"/>
      <c r="EA767" s="83"/>
      <c r="EJ767" s="54"/>
      <c r="EK767" s="22"/>
      <c r="EL767" s="24"/>
      <c r="EP767" s="23"/>
      <c r="EQ767" s="24"/>
      <c r="ER767" s="22"/>
      <c r="ES767" s="24"/>
      <c r="ET767" s="24"/>
      <c r="EU767" s="23"/>
      <c r="EV767" s="26"/>
      <c r="EX767" s="6"/>
      <c r="EY767" s="24"/>
      <c r="EZ767" s="109"/>
      <c r="FA767" s="66"/>
      <c r="FB767" s="5"/>
      <c r="FC767" s="68"/>
      <c r="FD767" s="67"/>
      <c r="FE767" s="67"/>
      <c r="FF767" s="64"/>
      <c r="FG767" s="5"/>
      <c r="FH767" s="69"/>
      <c r="FI767" s="6"/>
      <c r="FJ767" s="5"/>
      <c r="FK767" s="25"/>
      <c r="FL767" s="5"/>
    </row>
    <row r="768" spans="40:168">
      <c r="AN768" s="14"/>
      <c r="AO768" s="14"/>
      <c r="AP768" s="5"/>
      <c r="AQ768" s="25"/>
      <c r="AR768" s="25"/>
      <c r="AS768" s="96"/>
      <c r="AT768" s="83"/>
      <c r="AU768" s="14"/>
      <c r="AX768" s="83"/>
      <c r="AY768" s="83"/>
      <c r="AZ768" s="83"/>
      <c r="BA768" s="83"/>
      <c r="BJ768" s="54"/>
      <c r="BK768" s="22"/>
      <c r="BL768" s="24"/>
      <c r="BP768" s="23"/>
      <c r="BQ768" s="24"/>
      <c r="BR768" s="22"/>
      <c r="BS768" s="24"/>
      <c r="BT768" s="24"/>
      <c r="BU768" s="23"/>
      <c r="BV768" s="26"/>
      <c r="BX768" s="6"/>
      <c r="BY768" s="24"/>
      <c r="BZ768" s="109"/>
      <c r="CA768" s="66"/>
      <c r="CB768" s="5"/>
      <c r="CC768" s="68"/>
      <c r="CD768" s="67"/>
      <c r="CE768" s="67"/>
      <c r="CF768" s="64"/>
      <c r="CG768" s="5"/>
      <c r="CH768" s="69"/>
      <c r="CI768" s="6"/>
      <c r="CJ768" s="5"/>
      <c r="CK768" s="25"/>
      <c r="CL768" s="5"/>
      <c r="DN768" s="14"/>
      <c r="DO768" s="14"/>
      <c r="DP768" s="5"/>
      <c r="DQ768" s="25"/>
      <c r="DR768" s="25"/>
      <c r="DS768" s="96"/>
      <c r="DT768" s="83"/>
      <c r="DU768" s="14"/>
      <c r="DX768" s="83"/>
      <c r="DY768" s="83"/>
      <c r="DZ768" s="83"/>
      <c r="EA768" s="83"/>
      <c r="EJ768" s="54"/>
      <c r="EK768" s="22"/>
      <c r="EL768" s="24"/>
      <c r="EP768" s="23"/>
      <c r="EQ768" s="24"/>
      <c r="ER768" s="22"/>
      <c r="ES768" s="24"/>
      <c r="ET768" s="24"/>
      <c r="EU768" s="23"/>
      <c r="EV768" s="26"/>
      <c r="EX768" s="6"/>
      <c r="EY768" s="24"/>
      <c r="EZ768" s="109"/>
      <c r="FA768" s="66"/>
      <c r="FB768" s="5"/>
      <c r="FC768" s="68"/>
      <c r="FD768" s="67"/>
      <c r="FE768" s="67"/>
      <c r="FF768" s="64"/>
      <c r="FG768" s="5"/>
      <c r="FH768" s="69"/>
      <c r="FI768" s="6"/>
      <c r="FJ768" s="5"/>
      <c r="FK768" s="25"/>
      <c r="FL768" s="5"/>
    </row>
    <row r="769" spans="40:168">
      <c r="AN769" s="14"/>
      <c r="AO769" s="14"/>
      <c r="AP769" s="5"/>
      <c r="AQ769" s="25"/>
      <c r="AR769" s="25"/>
      <c r="AS769" s="96"/>
      <c r="AT769" s="83"/>
      <c r="AU769" s="14"/>
      <c r="AX769" s="83"/>
      <c r="AY769" s="83"/>
      <c r="AZ769" s="83"/>
      <c r="BA769" s="83"/>
      <c r="BJ769" s="54"/>
      <c r="BK769" s="22"/>
      <c r="BL769" s="24"/>
      <c r="BP769" s="23"/>
      <c r="BQ769" s="24"/>
      <c r="BR769" s="22"/>
      <c r="BS769" s="24"/>
      <c r="BT769" s="24"/>
      <c r="BU769" s="23"/>
      <c r="BV769" s="26"/>
      <c r="BX769" s="6"/>
      <c r="BY769" s="24"/>
      <c r="BZ769" s="109"/>
      <c r="CA769" s="66"/>
      <c r="CB769" s="5"/>
      <c r="CC769" s="68"/>
      <c r="CD769" s="67"/>
      <c r="CE769" s="67"/>
      <c r="CF769" s="64"/>
      <c r="CG769" s="5"/>
      <c r="CH769" s="69"/>
      <c r="CI769" s="6"/>
      <c r="CJ769" s="5"/>
      <c r="CK769" s="25"/>
      <c r="CL769" s="5"/>
      <c r="DN769" s="14"/>
      <c r="DO769" s="14"/>
      <c r="DP769" s="5"/>
      <c r="DQ769" s="25"/>
      <c r="DR769" s="25"/>
      <c r="DS769" s="96"/>
      <c r="DT769" s="83"/>
      <c r="DU769" s="14"/>
      <c r="DX769" s="83"/>
      <c r="DY769" s="83"/>
      <c r="DZ769" s="83"/>
      <c r="EA769" s="83"/>
      <c r="EJ769" s="54"/>
      <c r="EK769" s="22"/>
      <c r="EL769" s="24"/>
      <c r="EP769" s="23"/>
      <c r="EQ769" s="24"/>
      <c r="ER769" s="22"/>
      <c r="ES769" s="24"/>
      <c r="ET769" s="24"/>
      <c r="EU769" s="23"/>
      <c r="EV769" s="26"/>
      <c r="EX769" s="6"/>
      <c r="EY769" s="24"/>
      <c r="EZ769" s="109"/>
      <c r="FA769" s="66"/>
      <c r="FB769" s="5"/>
      <c r="FC769" s="68"/>
      <c r="FD769" s="67"/>
      <c r="FE769" s="67"/>
      <c r="FF769" s="64"/>
      <c r="FG769" s="5"/>
      <c r="FH769" s="69"/>
      <c r="FI769" s="6"/>
      <c r="FJ769" s="5"/>
      <c r="FK769" s="25"/>
      <c r="FL769" s="5"/>
    </row>
    <row r="770" spans="40:168">
      <c r="AN770" s="14"/>
      <c r="AO770" s="14"/>
      <c r="AP770" s="5"/>
      <c r="AQ770" s="25"/>
      <c r="AR770" s="25"/>
      <c r="AS770" s="96"/>
      <c r="AT770" s="83"/>
      <c r="AU770" s="14"/>
      <c r="AX770" s="83"/>
      <c r="AY770" s="83"/>
      <c r="AZ770" s="83"/>
      <c r="BA770" s="83"/>
      <c r="BJ770" s="54"/>
      <c r="BK770" s="22"/>
      <c r="BL770" s="24"/>
      <c r="BP770" s="23"/>
      <c r="BQ770" s="24"/>
      <c r="BR770" s="22"/>
      <c r="BS770" s="24"/>
      <c r="BT770" s="24"/>
      <c r="BU770" s="23"/>
      <c r="BV770" s="26"/>
      <c r="BX770" s="6"/>
      <c r="BY770" s="24"/>
      <c r="BZ770" s="109"/>
      <c r="CA770" s="66"/>
      <c r="CB770" s="5"/>
      <c r="CC770" s="68"/>
      <c r="CD770" s="67"/>
      <c r="CE770" s="67"/>
      <c r="CF770" s="64"/>
      <c r="CG770" s="5"/>
      <c r="CH770" s="69"/>
      <c r="CI770" s="6"/>
      <c r="CJ770" s="5"/>
      <c r="CK770" s="25"/>
      <c r="CL770" s="5"/>
      <c r="DN770" s="14"/>
      <c r="DO770" s="14"/>
      <c r="DP770" s="5"/>
      <c r="DQ770" s="25"/>
      <c r="DR770" s="25"/>
      <c r="DS770" s="96"/>
      <c r="DT770" s="83"/>
      <c r="DU770" s="14"/>
      <c r="DX770" s="83"/>
      <c r="DY770" s="83"/>
      <c r="DZ770" s="83"/>
      <c r="EA770" s="83"/>
      <c r="EJ770" s="54"/>
      <c r="EK770" s="22"/>
      <c r="EL770" s="24"/>
      <c r="EP770" s="23"/>
      <c r="EQ770" s="24"/>
      <c r="ER770" s="22"/>
      <c r="ES770" s="24"/>
      <c r="ET770" s="24"/>
      <c r="EU770" s="23"/>
      <c r="EV770" s="26"/>
      <c r="EX770" s="6"/>
      <c r="EY770" s="24"/>
      <c r="EZ770" s="109"/>
      <c r="FA770" s="66"/>
      <c r="FB770" s="5"/>
      <c r="FC770" s="68"/>
      <c r="FD770" s="67"/>
      <c r="FE770" s="67"/>
      <c r="FF770" s="64"/>
      <c r="FG770" s="5"/>
      <c r="FH770" s="69"/>
      <c r="FI770" s="6"/>
      <c r="FJ770" s="5"/>
      <c r="FK770" s="25"/>
      <c r="FL770" s="5"/>
    </row>
    <row r="771" spans="40:168">
      <c r="AN771" s="14"/>
      <c r="AO771" s="14"/>
      <c r="AP771" s="5"/>
      <c r="AQ771" s="25"/>
      <c r="AR771" s="25"/>
      <c r="AS771" s="96"/>
      <c r="AT771" s="83"/>
      <c r="AU771" s="14"/>
      <c r="AX771" s="83"/>
      <c r="AY771" s="83"/>
      <c r="AZ771" s="83"/>
      <c r="BA771" s="83"/>
      <c r="BJ771" s="54"/>
      <c r="BK771" s="22"/>
      <c r="BL771" s="24"/>
      <c r="BP771" s="23"/>
      <c r="BQ771" s="24"/>
      <c r="BR771" s="22"/>
      <c r="BS771" s="24"/>
      <c r="BT771" s="24"/>
      <c r="BU771" s="23"/>
      <c r="BV771" s="26"/>
      <c r="BX771" s="6"/>
      <c r="BY771" s="24"/>
      <c r="BZ771" s="109"/>
      <c r="CA771" s="66"/>
      <c r="CB771" s="5"/>
      <c r="CC771" s="68"/>
      <c r="CD771" s="67"/>
      <c r="CE771" s="67"/>
      <c r="CF771" s="64"/>
      <c r="CG771" s="5"/>
      <c r="CH771" s="69"/>
      <c r="CI771" s="6"/>
      <c r="CJ771" s="5"/>
      <c r="CK771" s="25"/>
      <c r="CL771" s="5"/>
      <c r="DN771" s="14"/>
      <c r="DO771" s="14"/>
      <c r="DP771" s="5"/>
      <c r="DQ771" s="25"/>
      <c r="DR771" s="25"/>
      <c r="DS771" s="96"/>
      <c r="DT771" s="83"/>
      <c r="DU771" s="14"/>
      <c r="DX771" s="83"/>
      <c r="DY771" s="83"/>
      <c r="DZ771" s="83"/>
      <c r="EA771" s="83"/>
      <c r="EJ771" s="54"/>
      <c r="EK771" s="22"/>
      <c r="EL771" s="24"/>
      <c r="EP771" s="23"/>
      <c r="EQ771" s="24"/>
      <c r="ER771" s="22"/>
      <c r="ES771" s="24"/>
      <c r="ET771" s="24"/>
      <c r="EU771" s="23"/>
      <c r="EV771" s="26"/>
      <c r="EX771" s="6"/>
      <c r="EY771" s="24"/>
      <c r="EZ771" s="109"/>
      <c r="FA771" s="66"/>
      <c r="FB771" s="5"/>
      <c r="FC771" s="68"/>
      <c r="FD771" s="67"/>
      <c r="FE771" s="67"/>
      <c r="FF771" s="64"/>
      <c r="FG771" s="5"/>
      <c r="FH771" s="69"/>
      <c r="FI771" s="6"/>
      <c r="FJ771" s="5"/>
      <c r="FK771" s="25"/>
      <c r="FL771" s="5"/>
    </row>
    <row r="772" spans="40:168">
      <c r="AN772" s="14"/>
      <c r="AO772" s="14"/>
      <c r="AP772" s="5"/>
      <c r="AQ772" s="25"/>
      <c r="AR772" s="25"/>
      <c r="AS772" s="96"/>
      <c r="AT772" s="83"/>
      <c r="AU772" s="14"/>
      <c r="AX772" s="83"/>
      <c r="AY772" s="83"/>
      <c r="AZ772" s="83"/>
      <c r="BA772" s="83"/>
      <c r="BJ772" s="54"/>
      <c r="BK772" s="22"/>
      <c r="BL772" s="24"/>
      <c r="BP772" s="23"/>
      <c r="BQ772" s="24"/>
      <c r="BR772" s="22"/>
      <c r="BS772" s="24"/>
      <c r="BT772" s="24"/>
      <c r="BU772" s="23"/>
      <c r="BV772" s="26"/>
      <c r="BX772" s="6"/>
      <c r="BY772" s="24"/>
      <c r="BZ772" s="109"/>
      <c r="CA772" s="66"/>
      <c r="CB772" s="5"/>
      <c r="CC772" s="68"/>
      <c r="CD772" s="67"/>
      <c r="CE772" s="67"/>
      <c r="CF772" s="64"/>
      <c r="CG772" s="5"/>
      <c r="CH772" s="69"/>
      <c r="CI772" s="6"/>
      <c r="CJ772" s="5"/>
      <c r="CK772" s="25"/>
      <c r="CL772" s="5"/>
      <c r="DN772" s="14"/>
      <c r="DO772" s="14"/>
      <c r="DP772" s="5"/>
      <c r="DQ772" s="25"/>
      <c r="DR772" s="25"/>
      <c r="DS772" s="96"/>
      <c r="DT772" s="83"/>
      <c r="DU772" s="14"/>
      <c r="DX772" s="83"/>
      <c r="DY772" s="83"/>
      <c r="DZ772" s="83"/>
      <c r="EA772" s="83"/>
      <c r="EJ772" s="54"/>
      <c r="EK772" s="22"/>
      <c r="EL772" s="24"/>
      <c r="EP772" s="23"/>
      <c r="EQ772" s="24"/>
      <c r="ER772" s="22"/>
      <c r="ES772" s="24"/>
      <c r="ET772" s="24"/>
      <c r="EU772" s="23"/>
      <c r="EV772" s="26"/>
      <c r="EX772" s="6"/>
      <c r="EY772" s="24"/>
      <c r="EZ772" s="109"/>
      <c r="FA772" s="66"/>
      <c r="FB772" s="5"/>
      <c r="FC772" s="68"/>
      <c r="FD772" s="67"/>
      <c r="FE772" s="67"/>
      <c r="FF772" s="64"/>
      <c r="FG772" s="5"/>
      <c r="FH772" s="69"/>
      <c r="FI772" s="6"/>
      <c r="FJ772" s="5"/>
      <c r="FK772" s="25"/>
      <c r="FL772" s="5"/>
    </row>
    <row r="773" spans="40:168">
      <c r="AN773" s="14"/>
      <c r="AO773" s="14"/>
      <c r="AP773" s="5"/>
      <c r="AQ773" s="25"/>
      <c r="AR773" s="25"/>
      <c r="AS773" s="96"/>
      <c r="AT773" s="83"/>
      <c r="AU773" s="14"/>
      <c r="AX773" s="83"/>
      <c r="AY773" s="83"/>
      <c r="AZ773" s="83"/>
      <c r="BA773" s="83"/>
      <c r="BJ773" s="54"/>
      <c r="BK773" s="22"/>
      <c r="BL773" s="24"/>
      <c r="BP773" s="23"/>
      <c r="BQ773" s="24"/>
      <c r="BR773" s="22"/>
      <c r="BS773" s="24"/>
      <c r="BT773" s="24"/>
      <c r="BU773" s="23"/>
      <c r="BV773" s="26"/>
      <c r="BX773" s="6"/>
      <c r="BY773" s="24"/>
      <c r="BZ773" s="109"/>
      <c r="CA773" s="66"/>
      <c r="CB773" s="5"/>
      <c r="CC773" s="68"/>
      <c r="CD773" s="67"/>
      <c r="CE773" s="67"/>
      <c r="CF773" s="64"/>
      <c r="CG773" s="5"/>
      <c r="CH773" s="69"/>
      <c r="CI773" s="6"/>
      <c r="CJ773" s="5"/>
      <c r="CK773" s="25"/>
      <c r="CL773" s="5"/>
      <c r="DN773" s="14"/>
      <c r="DO773" s="14"/>
      <c r="DP773" s="5"/>
      <c r="DQ773" s="25"/>
      <c r="DR773" s="25"/>
      <c r="DS773" s="96"/>
      <c r="DT773" s="83"/>
      <c r="DU773" s="14"/>
      <c r="DX773" s="83"/>
      <c r="DY773" s="83"/>
      <c r="DZ773" s="83"/>
      <c r="EA773" s="83"/>
      <c r="EJ773" s="54"/>
      <c r="EK773" s="22"/>
      <c r="EL773" s="24"/>
      <c r="EP773" s="23"/>
      <c r="EQ773" s="24"/>
      <c r="ER773" s="22"/>
      <c r="ES773" s="24"/>
      <c r="ET773" s="24"/>
      <c r="EU773" s="23"/>
      <c r="EV773" s="26"/>
      <c r="EX773" s="6"/>
      <c r="EY773" s="24"/>
      <c r="EZ773" s="109"/>
      <c r="FA773" s="66"/>
      <c r="FB773" s="5"/>
      <c r="FC773" s="68"/>
      <c r="FD773" s="67"/>
      <c r="FE773" s="67"/>
      <c r="FF773" s="64"/>
      <c r="FG773" s="5"/>
      <c r="FH773" s="69"/>
      <c r="FI773" s="6"/>
      <c r="FJ773" s="5"/>
      <c r="FK773" s="25"/>
      <c r="FL773" s="5"/>
    </row>
    <row r="774" spans="40:168">
      <c r="AN774" s="14"/>
      <c r="AO774" s="14"/>
      <c r="AP774" s="5"/>
      <c r="AQ774" s="25"/>
      <c r="AR774" s="25"/>
      <c r="AS774" s="96"/>
      <c r="AT774" s="83"/>
      <c r="AU774" s="14"/>
      <c r="AX774" s="83"/>
      <c r="AY774" s="83"/>
      <c r="AZ774" s="83"/>
      <c r="BA774" s="83"/>
      <c r="BJ774" s="54"/>
      <c r="BK774" s="22"/>
      <c r="BL774" s="24"/>
      <c r="BP774" s="23"/>
      <c r="BQ774" s="24"/>
      <c r="BR774" s="22"/>
      <c r="BS774" s="24"/>
      <c r="BT774" s="24"/>
      <c r="BU774" s="23"/>
      <c r="BV774" s="26"/>
      <c r="BX774" s="6"/>
      <c r="BY774" s="24"/>
      <c r="BZ774" s="109"/>
      <c r="CA774" s="66"/>
      <c r="CB774" s="5"/>
      <c r="CC774" s="68"/>
      <c r="CD774" s="67"/>
      <c r="CE774" s="67"/>
      <c r="CF774" s="64"/>
      <c r="CG774" s="5"/>
      <c r="CH774" s="69"/>
      <c r="CI774" s="6"/>
      <c r="CJ774" s="5"/>
      <c r="CK774" s="25"/>
      <c r="CL774" s="5"/>
      <c r="DN774" s="14"/>
      <c r="DO774" s="14"/>
      <c r="DP774" s="5"/>
      <c r="DQ774" s="25"/>
      <c r="DR774" s="25"/>
      <c r="DS774" s="96"/>
      <c r="DT774" s="83"/>
      <c r="DU774" s="14"/>
      <c r="DX774" s="83"/>
      <c r="DY774" s="83"/>
      <c r="DZ774" s="83"/>
      <c r="EA774" s="83"/>
      <c r="EJ774" s="54"/>
      <c r="EK774" s="22"/>
      <c r="EL774" s="24"/>
      <c r="EP774" s="23"/>
      <c r="EQ774" s="24"/>
      <c r="ER774" s="22"/>
      <c r="ES774" s="24"/>
      <c r="ET774" s="24"/>
      <c r="EU774" s="23"/>
      <c r="EV774" s="26"/>
      <c r="EX774" s="6"/>
      <c r="EY774" s="24"/>
      <c r="EZ774" s="109"/>
      <c r="FA774" s="66"/>
      <c r="FB774" s="5"/>
      <c r="FC774" s="68"/>
      <c r="FD774" s="67"/>
      <c r="FE774" s="67"/>
      <c r="FF774" s="64"/>
      <c r="FG774" s="5"/>
      <c r="FH774" s="69"/>
      <c r="FI774" s="6"/>
      <c r="FJ774" s="5"/>
      <c r="FK774" s="25"/>
      <c r="FL774" s="5"/>
    </row>
    <row r="775" spans="40:168">
      <c r="AN775" s="14"/>
      <c r="AO775" s="14"/>
      <c r="AP775" s="5"/>
      <c r="AQ775" s="25"/>
      <c r="AR775" s="25"/>
      <c r="AS775" s="96"/>
      <c r="AT775" s="83"/>
      <c r="AU775" s="14"/>
      <c r="AX775" s="83"/>
      <c r="AY775" s="83"/>
      <c r="AZ775" s="83"/>
      <c r="BA775" s="83"/>
      <c r="BJ775" s="54"/>
      <c r="BK775" s="22"/>
      <c r="BL775" s="24"/>
      <c r="BP775" s="23"/>
      <c r="BQ775" s="24"/>
      <c r="BR775" s="22"/>
      <c r="BS775" s="24"/>
      <c r="BT775" s="24"/>
      <c r="BU775" s="23"/>
      <c r="BV775" s="26"/>
      <c r="BX775" s="6"/>
      <c r="BY775" s="24"/>
      <c r="BZ775" s="109"/>
      <c r="CA775" s="66"/>
      <c r="CB775" s="5"/>
      <c r="CC775" s="68"/>
      <c r="CD775" s="67"/>
      <c r="CE775" s="67"/>
      <c r="CF775" s="64"/>
      <c r="CG775" s="5"/>
      <c r="CH775" s="69"/>
      <c r="CI775" s="6"/>
      <c r="CJ775" s="5"/>
      <c r="CK775" s="25"/>
      <c r="CL775" s="5"/>
      <c r="DN775" s="14"/>
      <c r="DO775" s="14"/>
      <c r="DP775" s="5"/>
      <c r="DQ775" s="25"/>
      <c r="DR775" s="25"/>
      <c r="DS775" s="96"/>
      <c r="DT775" s="83"/>
      <c r="DU775" s="14"/>
      <c r="DX775" s="83"/>
      <c r="DY775" s="83"/>
      <c r="DZ775" s="83"/>
      <c r="EA775" s="83"/>
      <c r="EJ775" s="54"/>
      <c r="EK775" s="22"/>
      <c r="EL775" s="24"/>
      <c r="EP775" s="23"/>
      <c r="EQ775" s="24"/>
      <c r="ER775" s="22"/>
      <c r="ES775" s="24"/>
      <c r="ET775" s="24"/>
      <c r="EU775" s="23"/>
      <c r="EV775" s="26"/>
      <c r="EX775" s="6"/>
      <c r="EY775" s="24"/>
      <c r="EZ775" s="109"/>
      <c r="FA775" s="66"/>
      <c r="FB775" s="5"/>
      <c r="FC775" s="68"/>
      <c r="FD775" s="67"/>
      <c r="FE775" s="67"/>
      <c r="FF775" s="64"/>
      <c r="FG775" s="5"/>
      <c r="FH775" s="69"/>
      <c r="FI775" s="6"/>
      <c r="FJ775" s="5"/>
      <c r="FK775" s="25"/>
      <c r="FL775" s="5"/>
    </row>
    <row r="776" spans="40:168">
      <c r="AN776" s="14"/>
      <c r="AO776" s="14"/>
      <c r="AP776" s="5"/>
      <c r="AQ776" s="25"/>
      <c r="AR776" s="25"/>
      <c r="AS776" s="96"/>
      <c r="AT776" s="83"/>
      <c r="AU776" s="14"/>
      <c r="AX776" s="83"/>
      <c r="AY776" s="83"/>
      <c r="AZ776" s="83"/>
      <c r="BA776" s="83"/>
      <c r="BJ776" s="54"/>
      <c r="BK776" s="22"/>
      <c r="BL776" s="24"/>
      <c r="BP776" s="23"/>
      <c r="BQ776" s="24"/>
      <c r="BR776" s="22"/>
      <c r="BS776" s="24"/>
      <c r="BT776" s="24"/>
      <c r="BU776" s="23"/>
      <c r="BV776" s="26"/>
      <c r="BX776" s="6"/>
      <c r="BY776" s="24"/>
      <c r="BZ776" s="109"/>
      <c r="CA776" s="66"/>
      <c r="CB776" s="5"/>
      <c r="CC776" s="68"/>
      <c r="CD776" s="67"/>
      <c r="CE776" s="67"/>
      <c r="CF776" s="64"/>
      <c r="CG776" s="5"/>
      <c r="CH776" s="69"/>
      <c r="CI776" s="6"/>
      <c r="CJ776" s="5"/>
      <c r="CK776" s="25"/>
      <c r="CL776" s="5"/>
      <c r="DN776" s="14"/>
      <c r="DO776" s="14"/>
      <c r="DP776" s="5"/>
      <c r="DQ776" s="25"/>
      <c r="DR776" s="25"/>
      <c r="DS776" s="96"/>
      <c r="DT776" s="83"/>
      <c r="DU776" s="14"/>
      <c r="DX776" s="83"/>
      <c r="DY776" s="83"/>
      <c r="DZ776" s="83"/>
      <c r="EA776" s="83"/>
      <c r="EJ776" s="54"/>
      <c r="EK776" s="22"/>
      <c r="EL776" s="24"/>
      <c r="EP776" s="23"/>
      <c r="EQ776" s="24"/>
      <c r="ER776" s="22"/>
      <c r="ES776" s="24"/>
      <c r="ET776" s="24"/>
      <c r="EU776" s="23"/>
      <c r="EV776" s="26"/>
      <c r="EX776" s="6"/>
      <c r="EY776" s="24"/>
      <c r="EZ776" s="109"/>
      <c r="FA776" s="66"/>
      <c r="FB776" s="5"/>
      <c r="FC776" s="68"/>
      <c r="FD776" s="67"/>
      <c r="FE776" s="67"/>
      <c r="FF776" s="64"/>
      <c r="FG776" s="5"/>
      <c r="FH776" s="69"/>
      <c r="FI776" s="6"/>
      <c r="FJ776" s="5"/>
      <c r="FK776" s="25"/>
      <c r="FL776" s="5"/>
    </row>
    <row r="777" spans="40:168">
      <c r="AN777" s="14"/>
      <c r="AO777" s="14"/>
      <c r="AP777" s="5"/>
      <c r="AQ777" s="25"/>
      <c r="AR777" s="25"/>
      <c r="AS777" s="96"/>
      <c r="AT777" s="83"/>
      <c r="AU777" s="14"/>
      <c r="AX777" s="83"/>
      <c r="AY777" s="83"/>
      <c r="AZ777" s="83"/>
      <c r="BA777" s="83"/>
      <c r="BJ777" s="54"/>
      <c r="BK777" s="22"/>
      <c r="BL777" s="24"/>
      <c r="BP777" s="23"/>
      <c r="BQ777" s="24"/>
      <c r="BR777" s="22"/>
      <c r="BS777" s="24"/>
      <c r="BT777" s="24"/>
      <c r="BU777" s="23"/>
      <c r="BV777" s="26"/>
      <c r="BX777" s="6"/>
      <c r="BY777" s="24"/>
      <c r="BZ777" s="109"/>
      <c r="CA777" s="66"/>
      <c r="CB777" s="5"/>
      <c r="CC777" s="68"/>
      <c r="CD777" s="67"/>
      <c r="CE777" s="67"/>
      <c r="CF777" s="64"/>
      <c r="CG777" s="5"/>
      <c r="CH777" s="69"/>
      <c r="CI777" s="6"/>
      <c r="CJ777" s="5"/>
      <c r="CK777" s="25"/>
      <c r="CL777" s="5"/>
      <c r="DN777" s="14"/>
      <c r="DO777" s="14"/>
      <c r="DP777" s="5"/>
      <c r="DQ777" s="25"/>
      <c r="DR777" s="25"/>
      <c r="DS777" s="96"/>
      <c r="DT777" s="83"/>
      <c r="DU777" s="14"/>
      <c r="DX777" s="83"/>
      <c r="DY777" s="83"/>
      <c r="DZ777" s="83"/>
      <c r="EA777" s="83"/>
      <c r="EJ777" s="54"/>
      <c r="EK777" s="22"/>
      <c r="EL777" s="24"/>
      <c r="EP777" s="23"/>
      <c r="EQ777" s="24"/>
      <c r="ER777" s="22"/>
      <c r="ES777" s="24"/>
      <c r="ET777" s="24"/>
      <c r="EU777" s="23"/>
      <c r="EV777" s="26"/>
      <c r="EX777" s="6"/>
      <c r="EY777" s="24"/>
      <c r="EZ777" s="109"/>
      <c r="FA777" s="66"/>
      <c r="FB777" s="5"/>
      <c r="FC777" s="68"/>
      <c r="FD777" s="67"/>
      <c r="FE777" s="67"/>
      <c r="FF777" s="64"/>
      <c r="FG777" s="5"/>
      <c r="FH777" s="69"/>
      <c r="FI777" s="6"/>
      <c r="FJ777" s="5"/>
      <c r="FK777" s="25"/>
      <c r="FL777" s="5"/>
    </row>
    <row r="778" spans="40:168">
      <c r="AN778" s="14"/>
      <c r="AO778" s="14"/>
      <c r="AP778" s="5"/>
      <c r="AQ778" s="25"/>
      <c r="AR778" s="25"/>
      <c r="AS778" s="96"/>
      <c r="AT778" s="83"/>
      <c r="AU778" s="14"/>
      <c r="AX778" s="83"/>
      <c r="AY778" s="83"/>
      <c r="AZ778" s="83"/>
      <c r="BA778" s="83"/>
      <c r="BJ778" s="54"/>
      <c r="BK778" s="22"/>
      <c r="BL778" s="24"/>
      <c r="BP778" s="23"/>
      <c r="BQ778" s="24"/>
      <c r="BR778" s="22"/>
      <c r="BS778" s="24"/>
      <c r="BT778" s="24"/>
      <c r="BU778" s="23"/>
      <c r="BV778" s="26"/>
      <c r="BX778" s="6"/>
      <c r="BY778" s="24"/>
      <c r="BZ778" s="109"/>
      <c r="CA778" s="66"/>
      <c r="CB778" s="5"/>
      <c r="CC778" s="68"/>
      <c r="CD778" s="67"/>
      <c r="CE778" s="67"/>
      <c r="CF778" s="64"/>
      <c r="CG778" s="5"/>
      <c r="CH778" s="69"/>
      <c r="CI778" s="6"/>
      <c r="CJ778" s="5"/>
      <c r="CK778" s="25"/>
      <c r="CL778" s="5"/>
      <c r="DN778" s="14"/>
      <c r="DO778" s="14"/>
      <c r="DP778" s="5"/>
      <c r="DQ778" s="25"/>
      <c r="DR778" s="25"/>
      <c r="DS778" s="96"/>
      <c r="DT778" s="83"/>
      <c r="DU778" s="14"/>
      <c r="DX778" s="83"/>
      <c r="DY778" s="83"/>
      <c r="DZ778" s="83"/>
      <c r="EA778" s="83"/>
      <c r="EJ778" s="54"/>
      <c r="EK778" s="22"/>
      <c r="EL778" s="24"/>
      <c r="EP778" s="23"/>
      <c r="EQ778" s="24"/>
      <c r="ER778" s="22"/>
      <c r="ES778" s="24"/>
      <c r="ET778" s="24"/>
      <c r="EU778" s="23"/>
      <c r="EV778" s="26"/>
      <c r="EX778" s="6"/>
      <c r="EY778" s="24"/>
      <c r="EZ778" s="109"/>
      <c r="FA778" s="66"/>
      <c r="FB778" s="5"/>
      <c r="FC778" s="68"/>
      <c r="FD778" s="67"/>
      <c r="FE778" s="67"/>
      <c r="FF778" s="64"/>
      <c r="FG778" s="5"/>
      <c r="FH778" s="69"/>
      <c r="FI778" s="6"/>
      <c r="FJ778" s="5"/>
      <c r="FK778" s="25"/>
      <c r="FL778" s="5"/>
    </row>
    <row r="779" spans="40:168">
      <c r="AN779" s="14"/>
      <c r="AO779" s="14"/>
      <c r="AP779" s="5"/>
      <c r="AQ779" s="25"/>
      <c r="AR779" s="25"/>
      <c r="AS779" s="96"/>
      <c r="AT779" s="83"/>
      <c r="AU779" s="14"/>
      <c r="AX779" s="83"/>
      <c r="AY779" s="83"/>
      <c r="AZ779" s="83"/>
      <c r="BA779" s="83"/>
      <c r="BJ779" s="54"/>
      <c r="BK779" s="22"/>
      <c r="BL779" s="24"/>
      <c r="BP779" s="23"/>
      <c r="BQ779" s="24"/>
      <c r="BR779" s="22"/>
      <c r="BS779" s="24"/>
      <c r="BT779" s="24"/>
      <c r="BU779" s="23"/>
      <c r="BV779" s="26"/>
      <c r="BX779" s="6"/>
      <c r="BY779" s="24"/>
      <c r="BZ779" s="109"/>
      <c r="CA779" s="66"/>
      <c r="CB779" s="5"/>
      <c r="CC779" s="68"/>
      <c r="CD779" s="67"/>
      <c r="CE779" s="67"/>
      <c r="CF779" s="64"/>
      <c r="CG779" s="5"/>
      <c r="CH779" s="69"/>
      <c r="CI779" s="6"/>
      <c r="CJ779" s="5"/>
      <c r="CK779" s="25"/>
      <c r="CL779" s="5"/>
      <c r="DN779" s="14"/>
      <c r="DO779" s="14"/>
      <c r="DP779" s="5"/>
      <c r="DQ779" s="25"/>
      <c r="DR779" s="25"/>
      <c r="DS779" s="96"/>
      <c r="DT779" s="83"/>
      <c r="DU779" s="14"/>
      <c r="DX779" s="83"/>
      <c r="DY779" s="83"/>
      <c r="DZ779" s="83"/>
      <c r="EA779" s="83"/>
      <c r="EJ779" s="54"/>
      <c r="EK779" s="22"/>
      <c r="EL779" s="24"/>
      <c r="EP779" s="23"/>
      <c r="EQ779" s="24"/>
      <c r="ER779" s="22"/>
      <c r="ES779" s="24"/>
      <c r="ET779" s="24"/>
      <c r="EU779" s="23"/>
      <c r="EV779" s="26"/>
      <c r="EX779" s="6"/>
      <c r="EY779" s="24"/>
      <c r="EZ779" s="109"/>
      <c r="FA779" s="66"/>
      <c r="FB779" s="5"/>
      <c r="FC779" s="68"/>
      <c r="FD779" s="67"/>
      <c r="FE779" s="67"/>
      <c r="FF779" s="64"/>
      <c r="FG779" s="5"/>
      <c r="FH779" s="69"/>
      <c r="FI779" s="6"/>
      <c r="FJ779" s="5"/>
      <c r="FK779" s="25"/>
      <c r="FL779" s="5"/>
    </row>
    <row r="780" spans="40:168">
      <c r="AN780" s="14"/>
      <c r="AO780" s="14"/>
      <c r="AP780" s="5"/>
      <c r="AQ780" s="25"/>
      <c r="AR780" s="25"/>
      <c r="AS780" s="96"/>
      <c r="AT780" s="83"/>
      <c r="AU780" s="14"/>
      <c r="AX780" s="83"/>
      <c r="AY780" s="83"/>
      <c r="AZ780" s="83"/>
      <c r="BA780" s="83"/>
      <c r="BJ780" s="54"/>
      <c r="BK780" s="22"/>
      <c r="BL780" s="24"/>
      <c r="BP780" s="23"/>
      <c r="BQ780" s="24"/>
      <c r="BR780" s="22"/>
      <c r="BS780" s="24"/>
      <c r="BT780" s="24"/>
      <c r="BU780" s="23"/>
      <c r="BV780" s="26"/>
      <c r="BX780" s="6"/>
      <c r="BY780" s="24"/>
      <c r="BZ780" s="109"/>
      <c r="CA780" s="66"/>
      <c r="CB780" s="5"/>
      <c r="CC780" s="68"/>
      <c r="CD780" s="67"/>
      <c r="CE780" s="67"/>
      <c r="CF780" s="64"/>
      <c r="CG780" s="5"/>
      <c r="CH780" s="69"/>
      <c r="CI780" s="6"/>
      <c r="CJ780" s="5"/>
      <c r="CK780" s="25"/>
      <c r="CL780" s="5"/>
      <c r="DN780" s="14"/>
      <c r="DO780" s="14"/>
      <c r="DP780" s="5"/>
      <c r="DQ780" s="25"/>
      <c r="DR780" s="25"/>
      <c r="DS780" s="96"/>
      <c r="DT780" s="83"/>
      <c r="DU780" s="14"/>
      <c r="DX780" s="83"/>
      <c r="DY780" s="83"/>
      <c r="DZ780" s="83"/>
      <c r="EA780" s="83"/>
      <c r="EJ780" s="54"/>
      <c r="EK780" s="22"/>
      <c r="EL780" s="24"/>
      <c r="EP780" s="23"/>
      <c r="EQ780" s="24"/>
      <c r="ER780" s="22"/>
      <c r="ES780" s="24"/>
      <c r="ET780" s="24"/>
      <c r="EU780" s="23"/>
      <c r="EV780" s="26"/>
      <c r="EX780" s="6"/>
      <c r="EY780" s="24"/>
      <c r="EZ780" s="109"/>
      <c r="FA780" s="66"/>
      <c r="FB780" s="5"/>
      <c r="FC780" s="68"/>
      <c r="FD780" s="67"/>
      <c r="FE780" s="67"/>
      <c r="FF780" s="64"/>
      <c r="FG780" s="5"/>
      <c r="FH780" s="69"/>
      <c r="FI780" s="6"/>
      <c r="FJ780" s="5"/>
      <c r="FK780" s="25"/>
      <c r="FL780" s="5"/>
    </row>
    <row r="781" spans="40:168">
      <c r="AN781" s="14"/>
      <c r="AO781" s="14"/>
      <c r="AP781" s="5"/>
      <c r="AQ781" s="25"/>
      <c r="AR781" s="25"/>
      <c r="AS781" s="96"/>
      <c r="AT781" s="83"/>
      <c r="AU781" s="14"/>
      <c r="AX781" s="83"/>
      <c r="AY781" s="83"/>
      <c r="AZ781" s="83"/>
      <c r="BA781" s="83"/>
      <c r="BJ781" s="54"/>
      <c r="BK781" s="22"/>
      <c r="BL781" s="24"/>
      <c r="BP781" s="23"/>
      <c r="BQ781" s="24"/>
      <c r="BR781" s="22"/>
      <c r="BS781" s="24"/>
      <c r="BT781" s="24"/>
      <c r="BU781" s="23"/>
      <c r="BV781" s="26"/>
      <c r="BX781" s="6"/>
      <c r="BY781" s="24"/>
      <c r="BZ781" s="109"/>
      <c r="CA781" s="66"/>
      <c r="CB781" s="5"/>
      <c r="CC781" s="68"/>
      <c r="CD781" s="67"/>
      <c r="CE781" s="67"/>
      <c r="CF781" s="64"/>
      <c r="CG781" s="5"/>
      <c r="CH781" s="69"/>
      <c r="CI781" s="6"/>
      <c r="CJ781" s="5"/>
      <c r="CK781" s="25"/>
      <c r="CL781" s="5"/>
      <c r="DN781" s="14"/>
      <c r="DO781" s="14"/>
      <c r="DP781" s="5"/>
      <c r="DQ781" s="25"/>
      <c r="DR781" s="25"/>
      <c r="DS781" s="96"/>
      <c r="DT781" s="83"/>
      <c r="DU781" s="14"/>
      <c r="DX781" s="83"/>
      <c r="DY781" s="83"/>
      <c r="DZ781" s="83"/>
      <c r="EA781" s="83"/>
      <c r="EJ781" s="54"/>
      <c r="EK781" s="22"/>
      <c r="EL781" s="24"/>
      <c r="EP781" s="23"/>
      <c r="EQ781" s="24"/>
      <c r="ER781" s="22"/>
      <c r="ES781" s="24"/>
      <c r="ET781" s="24"/>
      <c r="EU781" s="23"/>
      <c r="EV781" s="26"/>
      <c r="EX781" s="6"/>
      <c r="EY781" s="24"/>
      <c r="EZ781" s="109"/>
      <c r="FA781" s="66"/>
      <c r="FB781" s="5"/>
      <c r="FC781" s="68"/>
      <c r="FD781" s="67"/>
      <c r="FE781" s="67"/>
      <c r="FF781" s="64"/>
      <c r="FG781" s="5"/>
      <c r="FH781" s="69"/>
      <c r="FI781" s="6"/>
      <c r="FJ781" s="5"/>
      <c r="FK781" s="25"/>
      <c r="FL781" s="5"/>
    </row>
    <row r="782" spans="40:168">
      <c r="AN782" s="14"/>
      <c r="AO782" s="14"/>
      <c r="AP782" s="5"/>
      <c r="AQ782" s="25"/>
      <c r="AR782" s="25"/>
      <c r="AS782" s="96"/>
      <c r="AT782" s="83"/>
      <c r="AU782" s="14"/>
      <c r="AX782" s="83"/>
      <c r="AY782" s="83"/>
      <c r="AZ782" s="83"/>
      <c r="BA782" s="83"/>
      <c r="BJ782" s="54"/>
      <c r="BK782" s="22"/>
      <c r="BL782" s="24"/>
      <c r="BP782" s="23"/>
      <c r="BQ782" s="24"/>
      <c r="BR782" s="22"/>
      <c r="BS782" s="24"/>
      <c r="BT782" s="24"/>
      <c r="BU782" s="23"/>
      <c r="BV782" s="26"/>
      <c r="BX782" s="6"/>
      <c r="BY782" s="24"/>
      <c r="BZ782" s="109"/>
      <c r="CA782" s="66"/>
      <c r="CB782" s="5"/>
      <c r="CC782" s="68"/>
      <c r="CD782" s="67"/>
      <c r="CE782" s="67"/>
      <c r="CF782" s="64"/>
      <c r="CG782" s="5"/>
      <c r="CH782" s="69"/>
      <c r="CI782" s="6"/>
      <c r="CJ782" s="5"/>
      <c r="CK782" s="25"/>
      <c r="CL782" s="5"/>
      <c r="DN782" s="14"/>
      <c r="DO782" s="14"/>
      <c r="DP782" s="5"/>
      <c r="DQ782" s="25"/>
      <c r="DR782" s="25"/>
      <c r="DS782" s="96"/>
      <c r="DT782" s="83"/>
      <c r="DU782" s="14"/>
      <c r="DX782" s="83"/>
      <c r="DY782" s="83"/>
      <c r="DZ782" s="83"/>
      <c r="EA782" s="83"/>
      <c r="EJ782" s="54"/>
      <c r="EK782" s="22"/>
      <c r="EL782" s="24"/>
      <c r="EP782" s="23"/>
      <c r="EQ782" s="24"/>
      <c r="ER782" s="22"/>
      <c r="ES782" s="24"/>
      <c r="ET782" s="24"/>
      <c r="EU782" s="23"/>
      <c r="EV782" s="26"/>
      <c r="EX782" s="6"/>
      <c r="EY782" s="24"/>
      <c r="EZ782" s="109"/>
      <c r="FA782" s="66"/>
      <c r="FB782" s="5"/>
      <c r="FC782" s="68"/>
      <c r="FD782" s="67"/>
      <c r="FE782" s="67"/>
      <c r="FF782" s="64"/>
      <c r="FG782" s="5"/>
      <c r="FH782" s="69"/>
      <c r="FI782" s="6"/>
      <c r="FJ782" s="5"/>
      <c r="FK782" s="25"/>
      <c r="FL782" s="5"/>
    </row>
    <row r="783" spans="40:168">
      <c r="AN783" s="14"/>
      <c r="AO783" s="14"/>
      <c r="AP783" s="5"/>
      <c r="AQ783" s="25"/>
      <c r="AR783" s="25"/>
      <c r="AS783" s="96"/>
      <c r="AT783" s="83"/>
      <c r="AU783" s="14"/>
      <c r="AX783" s="83"/>
      <c r="AY783" s="83"/>
      <c r="AZ783" s="83"/>
      <c r="BA783" s="83"/>
      <c r="BJ783" s="54"/>
      <c r="BK783" s="22"/>
      <c r="BL783" s="24"/>
      <c r="BP783" s="23"/>
      <c r="BQ783" s="24"/>
      <c r="BR783" s="22"/>
      <c r="BS783" s="24"/>
      <c r="BT783" s="24"/>
      <c r="BU783" s="23"/>
      <c r="BV783" s="26"/>
      <c r="BX783" s="6"/>
      <c r="BY783" s="24"/>
      <c r="BZ783" s="109"/>
      <c r="CA783" s="66"/>
      <c r="CB783" s="5"/>
      <c r="CC783" s="68"/>
      <c r="CD783" s="67"/>
      <c r="CE783" s="67"/>
      <c r="CF783" s="64"/>
      <c r="CG783" s="5"/>
      <c r="CH783" s="69"/>
      <c r="CI783" s="6"/>
      <c r="CJ783" s="5"/>
      <c r="CK783" s="25"/>
      <c r="CL783" s="5"/>
      <c r="DN783" s="14"/>
      <c r="DO783" s="14"/>
      <c r="DP783" s="5"/>
      <c r="DQ783" s="25"/>
      <c r="DR783" s="25"/>
      <c r="DS783" s="96"/>
      <c r="DT783" s="83"/>
      <c r="DU783" s="14"/>
      <c r="DX783" s="83"/>
      <c r="DY783" s="83"/>
      <c r="DZ783" s="83"/>
      <c r="EA783" s="83"/>
      <c r="EJ783" s="54"/>
      <c r="EK783" s="22"/>
      <c r="EL783" s="24"/>
      <c r="EP783" s="23"/>
      <c r="EQ783" s="24"/>
      <c r="ER783" s="22"/>
      <c r="ES783" s="24"/>
      <c r="ET783" s="24"/>
      <c r="EU783" s="23"/>
      <c r="EV783" s="26"/>
      <c r="EX783" s="6"/>
      <c r="EY783" s="24"/>
      <c r="EZ783" s="109"/>
      <c r="FA783" s="66"/>
      <c r="FB783" s="5"/>
      <c r="FC783" s="68"/>
      <c r="FD783" s="67"/>
      <c r="FE783" s="67"/>
      <c r="FF783" s="64"/>
      <c r="FG783" s="5"/>
      <c r="FH783" s="69"/>
      <c r="FI783" s="6"/>
      <c r="FJ783" s="5"/>
      <c r="FK783" s="25"/>
      <c r="FL783" s="5"/>
    </row>
    <row r="784" spans="40:168">
      <c r="AN784" s="14"/>
      <c r="AO784" s="14"/>
      <c r="AP784" s="5"/>
      <c r="AQ784" s="25"/>
      <c r="AR784" s="25"/>
      <c r="AS784" s="96"/>
      <c r="AT784" s="83"/>
      <c r="AU784" s="14"/>
      <c r="AX784" s="83"/>
      <c r="AY784" s="83"/>
      <c r="AZ784" s="83"/>
      <c r="BA784" s="83"/>
      <c r="BJ784" s="54"/>
      <c r="BK784" s="22"/>
      <c r="BL784" s="24"/>
      <c r="BP784" s="23"/>
      <c r="BQ784" s="24"/>
      <c r="BR784" s="22"/>
      <c r="BS784" s="24"/>
      <c r="BT784" s="24"/>
      <c r="BU784" s="23"/>
      <c r="BV784" s="26"/>
      <c r="BX784" s="6"/>
      <c r="BY784" s="24"/>
      <c r="BZ784" s="109"/>
      <c r="CA784" s="66"/>
      <c r="CB784" s="5"/>
      <c r="CC784" s="68"/>
      <c r="CD784" s="67"/>
      <c r="CE784" s="67"/>
      <c r="CF784" s="64"/>
      <c r="CG784" s="5"/>
      <c r="CH784" s="69"/>
      <c r="CI784" s="6"/>
      <c r="CJ784" s="5"/>
      <c r="CK784" s="25"/>
      <c r="CL784" s="5"/>
      <c r="DN784" s="14"/>
      <c r="DO784" s="14"/>
      <c r="DP784" s="5"/>
      <c r="DQ784" s="25"/>
      <c r="DR784" s="25"/>
      <c r="DS784" s="96"/>
      <c r="DT784" s="83"/>
      <c r="DU784" s="14"/>
      <c r="DX784" s="83"/>
      <c r="DY784" s="83"/>
      <c r="DZ784" s="83"/>
      <c r="EA784" s="83"/>
      <c r="EJ784" s="54"/>
      <c r="EK784" s="22"/>
      <c r="EL784" s="24"/>
      <c r="EP784" s="23"/>
      <c r="EQ784" s="24"/>
      <c r="ER784" s="22"/>
      <c r="ES784" s="24"/>
      <c r="ET784" s="24"/>
      <c r="EU784" s="23"/>
      <c r="EV784" s="26"/>
      <c r="EX784" s="6"/>
      <c r="EY784" s="24"/>
      <c r="EZ784" s="109"/>
      <c r="FA784" s="66"/>
      <c r="FB784" s="5"/>
      <c r="FC784" s="68"/>
      <c r="FD784" s="67"/>
      <c r="FE784" s="67"/>
      <c r="FF784" s="64"/>
      <c r="FG784" s="5"/>
      <c r="FH784" s="69"/>
      <c r="FI784" s="6"/>
      <c r="FJ784" s="5"/>
      <c r="FK784" s="25"/>
      <c r="FL784" s="5"/>
    </row>
    <row r="785" spans="40:168">
      <c r="AN785" s="14"/>
      <c r="AO785" s="14"/>
      <c r="AP785" s="5"/>
      <c r="AQ785" s="25"/>
      <c r="AR785" s="25"/>
      <c r="AS785" s="96"/>
      <c r="AT785" s="83"/>
      <c r="AU785" s="14"/>
      <c r="AX785" s="83"/>
      <c r="AY785" s="83"/>
      <c r="AZ785" s="83"/>
      <c r="BA785" s="83"/>
      <c r="BJ785" s="54"/>
      <c r="BK785" s="22"/>
      <c r="BL785" s="24"/>
      <c r="BP785" s="23"/>
      <c r="BQ785" s="24"/>
      <c r="BR785" s="22"/>
      <c r="BS785" s="24"/>
      <c r="BT785" s="24"/>
      <c r="BU785" s="23"/>
      <c r="BV785" s="26"/>
      <c r="BX785" s="6"/>
      <c r="BY785" s="24"/>
      <c r="BZ785" s="109"/>
      <c r="CA785" s="66"/>
      <c r="CB785" s="5"/>
      <c r="CC785" s="68"/>
      <c r="CD785" s="67"/>
      <c r="CE785" s="67"/>
      <c r="CF785" s="64"/>
      <c r="CG785" s="5"/>
      <c r="CH785" s="69"/>
      <c r="CI785" s="6"/>
      <c r="CJ785" s="5"/>
      <c r="CK785" s="25"/>
      <c r="CL785" s="5"/>
      <c r="DN785" s="14"/>
      <c r="DO785" s="14"/>
      <c r="DP785" s="5"/>
      <c r="DQ785" s="25"/>
      <c r="DR785" s="25"/>
      <c r="DS785" s="96"/>
      <c r="DT785" s="83"/>
      <c r="DU785" s="14"/>
      <c r="DX785" s="83"/>
      <c r="DY785" s="83"/>
      <c r="DZ785" s="83"/>
      <c r="EA785" s="83"/>
      <c r="EJ785" s="54"/>
      <c r="EK785" s="22"/>
      <c r="EL785" s="24"/>
      <c r="EP785" s="23"/>
      <c r="EQ785" s="24"/>
      <c r="ER785" s="22"/>
      <c r="ES785" s="24"/>
      <c r="ET785" s="24"/>
      <c r="EU785" s="23"/>
      <c r="EV785" s="26"/>
      <c r="EX785" s="6"/>
      <c r="EY785" s="24"/>
      <c r="EZ785" s="109"/>
      <c r="FA785" s="66"/>
      <c r="FB785" s="5"/>
      <c r="FC785" s="68"/>
      <c r="FD785" s="67"/>
      <c r="FE785" s="67"/>
      <c r="FF785" s="64"/>
      <c r="FG785" s="5"/>
      <c r="FH785" s="69"/>
      <c r="FI785" s="6"/>
      <c r="FJ785" s="5"/>
      <c r="FK785" s="25"/>
      <c r="FL785" s="5"/>
    </row>
    <row r="786" spans="40:168">
      <c r="AN786" s="14"/>
      <c r="AO786" s="14"/>
      <c r="AP786" s="5"/>
      <c r="AQ786" s="25"/>
      <c r="AR786" s="25"/>
      <c r="AS786" s="96"/>
      <c r="AT786" s="83"/>
      <c r="AU786" s="14"/>
      <c r="AX786" s="83"/>
      <c r="AY786" s="83"/>
      <c r="AZ786" s="83"/>
      <c r="BA786" s="83"/>
      <c r="BJ786" s="54"/>
      <c r="BK786" s="22"/>
      <c r="BL786" s="24"/>
      <c r="BP786" s="23"/>
      <c r="BQ786" s="24"/>
      <c r="BR786" s="22"/>
      <c r="BS786" s="24"/>
      <c r="BT786" s="24"/>
      <c r="BU786" s="23"/>
      <c r="BV786" s="26"/>
      <c r="BX786" s="6"/>
      <c r="BY786" s="24"/>
      <c r="BZ786" s="109"/>
      <c r="CA786" s="66"/>
      <c r="CB786" s="5"/>
      <c r="CC786" s="68"/>
      <c r="CD786" s="67"/>
      <c r="CE786" s="67"/>
      <c r="CF786" s="64"/>
      <c r="CG786" s="5"/>
      <c r="CH786" s="69"/>
      <c r="CI786" s="6"/>
      <c r="CJ786" s="5"/>
      <c r="CK786" s="25"/>
      <c r="CL786" s="5"/>
      <c r="DN786" s="14"/>
      <c r="DO786" s="14"/>
      <c r="DP786" s="5"/>
      <c r="DQ786" s="25"/>
      <c r="DR786" s="25"/>
      <c r="DS786" s="96"/>
      <c r="DT786" s="83"/>
      <c r="DU786" s="14"/>
      <c r="DX786" s="83"/>
      <c r="DY786" s="83"/>
      <c r="DZ786" s="83"/>
      <c r="EA786" s="83"/>
      <c r="EJ786" s="54"/>
      <c r="EK786" s="22"/>
      <c r="EL786" s="24"/>
      <c r="EP786" s="23"/>
      <c r="EQ786" s="24"/>
      <c r="ER786" s="22"/>
      <c r="ES786" s="24"/>
      <c r="ET786" s="24"/>
      <c r="EU786" s="23"/>
      <c r="EV786" s="26"/>
      <c r="EX786" s="6"/>
      <c r="EY786" s="24"/>
      <c r="EZ786" s="109"/>
      <c r="FA786" s="66"/>
      <c r="FB786" s="5"/>
      <c r="FC786" s="68"/>
      <c r="FD786" s="67"/>
      <c r="FE786" s="67"/>
      <c r="FF786" s="64"/>
      <c r="FG786" s="5"/>
      <c r="FH786" s="69"/>
      <c r="FI786" s="6"/>
      <c r="FJ786" s="5"/>
      <c r="FK786" s="25"/>
      <c r="FL786" s="5"/>
    </row>
    <row r="787" spans="40:168">
      <c r="AN787" s="14"/>
      <c r="AO787" s="14"/>
      <c r="AP787" s="5"/>
      <c r="AQ787" s="25"/>
      <c r="AR787" s="25"/>
      <c r="AS787" s="96"/>
      <c r="AT787" s="83"/>
      <c r="AU787" s="14"/>
      <c r="AX787" s="83"/>
      <c r="AY787" s="83"/>
      <c r="AZ787" s="83"/>
      <c r="BA787" s="83"/>
      <c r="BJ787" s="54"/>
      <c r="BK787" s="22"/>
      <c r="BL787" s="24"/>
      <c r="BP787" s="23"/>
      <c r="BQ787" s="24"/>
      <c r="BR787" s="22"/>
      <c r="BS787" s="24"/>
      <c r="BT787" s="24"/>
      <c r="BU787" s="23"/>
      <c r="BV787" s="26"/>
      <c r="BX787" s="6"/>
      <c r="BY787" s="24"/>
      <c r="BZ787" s="109"/>
      <c r="CA787" s="66"/>
      <c r="CB787" s="5"/>
      <c r="CC787" s="68"/>
      <c r="CD787" s="67"/>
      <c r="CE787" s="67"/>
      <c r="CF787" s="64"/>
      <c r="CG787" s="5"/>
      <c r="CH787" s="69"/>
      <c r="CI787" s="6"/>
      <c r="CJ787" s="5"/>
      <c r="CK787" s="25"/>
      <c r="CL787" s="5"/>
      <c r="DN787" s="14"/>
      <c r="DO787" s="14"/>
      <c r="DP787" s="5"/>
      <c r="DQ787" s="25"/>
      <c r="DR787" s="25"/>
      <c r="DS787" s="96"/>
      <c r="DT787" s="83"/>
      <c r="DU787" s="14"/>
      <c r="DX787" s="83"/>
      <c r="DY787" s="83"/>
      <c r="DZ787" s="83"/>
      <c r="EA787" s="83"/>
      <c r="EJ787" s="54"/>
      <c r="EK787" s="22"/>
      <c r="EL787" s="24"/>
      <c r="EP787" s="23"/>
      <c r="EQ787" s="24"/>
      <c r="ER787" s="22"/>
      <c r="ES787" s="24"/>
      <c r="ET787" s="24"/>
      <c r="EU787" s="23"/>
      <c r="EV787" s="26"/>
      <c r="EX787" s="6"/>
      <c r="EY787" s="24"/>
      <c r="EZ787" s="109"/>
      <c r="FA787" s="66"/>
      <c r="FB787" s="5"/>
      <c r="FC787" s="68"/>
      <c r="FD787" s="67"/>
      <c r="FE787" s="67"/>
      <c r="FF787" s="64"/>
      <c r="FG787" s="5"/>
      <c r="FH787" s="69"/>
      <c r="FI787" s="6"/>
      <c r="FJ787" s="5"/>
      <c r="FK787" s="25"/>
      <c r="FL787" s="5"/>
    </row>
    <row r="788" spans="40:168">
      <c r="AN788" s="14"/>
      <c r="AO788" s="14"/>
      <c r="AP788" s="5"/>
      <c r="AQ788" s="25"/>
      <c r="AR788" s="25"/>
      <c r="AS788" s="96"/>
      <c r="AT788" s="83"/>
      <c r="AU788" s="14"/>
      <c r="AX788" s="83"/>
      <c r="AY788" s="83"/>
      <c r="AZ788" s="83"/>
      <c r="BA788" s="83"/>
      <c r="BJ788" s="54"/>
      <c r="BK788" s="22"/>
      <c r="BL788" s="24"/>
      <c r="BP788" s="23"/>
      <c r="BQ788" s="24"/>
      <c r="BR788" s="22"/>
      <c r="BS788" s="24"/>
      <c r="BT788" s="24"/>
      <c r="BU788" s="23"/>
      <c r="BV788" s="26"/>
      <c r="BX788" s="6"/>
      <c r="BY788" s="24"/>
      <c r="BZ788" s="109"/>
      <c r="CA788" s="66"/>
      <c r="CB788" s="5"/>
      <c r="CC788" s="68"/>
      <c r="CD788" s="67"/>
      <c r="CE788" s="67"/>
      <c r="CF788" s="64"/>
      <c r="CG788" s="5"/>
      <c r="CH788" s="69"/>
      <c r="CI788" s="6"/>
      <c r="CJ788" s="5"/>
      <c r="CK788" s="25"/>
      <c r="CL788" s="5"/>
      <c r="DN788" s="14"/>
      <c r="DO788" s="14"/>
      <c r="DP788" s="5"/>
      <c r="DQ788" s="25"/>
      <c r="DR788" s="25"/>
      <c r="DS788" s="96"/>
      <c r="DT788" s="83"/>
      <c r="DU788" s="14"/>
      <c r="DX788" s="83"/>
      <c r="DY788" s="83"/>
      <c r="DZ788" s="83"/>
      <c r="EA788" s="83"/>
      <c r="EJ788" s="54"/>
      <c r="EK788" s="22"/>
      <c r="EL788" s="24"/>
      <c r="EP788" s="23"/>
      <c r="EQ788" s="24"/>
      <c r="ER788" s="22"/>
      <c r="ES788" s="24"/>
      <c r="ET788" s="24"/>
      <c r="EU788" s="23"/>
      <c r="EV788" s="26"/>
      <c r="EX788" s="6"/>
      <c r="EY788" s="24"/>
      <c r="EZ788" s="109"/>
      <c r="FA788" s="66"/>
      <c r="FB788" s="5"/>
      <c r="FC788" s="68"/>
      <c r="FD788" s="67"/>
      <c r="FE788" s="67"/>
      <c r="FF788" s="64"/>
      <c r="FG788" s="5"/>
      <c r="FH788" s="69"/>
      <c r="FI788" s="6"/>
      <c r="FJ788" s="5"/>
      <c r="FK788" s="25"/>
      <c r="FL788" s="5"/>
    </row>
    <row r="789" spans="40:168">
      <c r="AN789" s="14"/>
      <c r="AO789" s="14"/>
      <c r="AP789" s="5"/>
      <c r="AQ789" s="25"/>
      <c r="AR789" s="25"/>
      <c r="AS789" s="96"/>
      <c r="AT789" s="83"/>
      <c r="AU789" s="14"/>
      <c r="AX789" s="83"/>
      <c r="AY789" s="83"/>
      <c r="AZ789" s="83"/>
      <c r="BA789" s="83"/>
      <c r="BJ789" s="54"/>
      <c r="BK789" s="22"/>
      <c r="BL789" s="24"/>
      <c r="BP789" s="23"/>
      <c r="BQ789" s="24"/>
      <c r="BR789" s="22"/>
      <c r="BS789" s="24"/>
      <c r="BT789" s="24"/>
      <c r="BU789" s="23"/>
      <c r="BV789" s="26"/>
      <c r="BX789" s="6"/>
      <c r="BY789" s="24"/>
      <c r="BZ789" s="109"/>
      <c r="CA789" s="66"/>
      <c r="CB789" s="5"/>
      <c r="CC789" s="68"/>
      <c r="CD789" s="67"/>
      <c r="CE789" s="67"/>
      <c r="CF789" s="64"/>
      <c r="CG789" s="5"/>
      <c r="CH789" s="69"/>
      <c r="CI789" s="6"/>
      <c r="CJ789" s="5"/>
      <c r="CK789" s="25"/>
      <c r="CL789" s="5"/>
      <c r="DN789" s="14"/>
      <c r="DO789" s="14"/>
      <c r="DP789" s="5"/>
      <c r="DQ789" s="25"/>
      <c r="DR789" s="25"/>
      <c r="DS789" s="96"/>
      <c r="DT789" s="83"/>
      <c r="DU789" s="14"/>
      <c r="DX789" s="83"/>
      <c r="DY789" s="83"/>
      <c r="DZ789" s="83"/>
      <c r="EA789" s="83"/>
      <c r="EJ789" s="54"/>
      <c r="EK789" s="22"/>
      <c r="EL789" s="24"/>
      <c r="EP789" s="23"/>
      <c r="EQ789" s="24"/>
      <c r="ER789" s="22"/>
      <c r="ES789" s="24"/>
      <c r="ET789" s="24"/>
      <c r="EU789" s="23"/>
      <c r="EV789" s="26"/>
      <c r="EX789" s="6"/>
      <c r="EY789" s="24"/>
      <c r="EZ789" s="109"/>
      <c r="FA789" s="66"/>
      <c r="FB789" s="5"/>
      <c r="FC789" s="68"/>
      <c r="FD789" s="67"/>
      <c r="FE789" s="67"/>
      <c r="FF789" s="64"/>
      <c r="FG789" s="5"/>
      <c r="FH789" s="69"/>
      <c r="FI789" s="6"/>
      <c r="FJ789" s="5"/>
      <c r="FK789" s="25"/>
      <c r="FL789" s="5"/>
    </row>
    <row r="790" spans="40:168">
      <c r="AN790" s="14"/>
      <c r="AO790" s="14"/>
      <c r="AP790" s="5"/>
      <c r="AQ790" s="25"/>
      <c r="AR790" s="25"/>
      <c r="AS790" s="96"/>
      <c r="AT790" s="83"/>
      <c r="AU790" s="14"/>
      <c r="AX790" s="83"/>
      <c r="AY790" s="83"/>
      <c r="AZ790" s="83"/>
      <c r="BA790" s="83"/>
      <c r="BJ790" s="54"/>
      <c r="BK790" s="22"/>
      <c r="BL790" s="24"/>
      <c r="BP790" s="23"/>
      <c r="BQ790" s="24"/>
      <c r="BR790" s="22"/>
      <c r="BS790" s="24"/>
      <c r="BT790" s="24"/>
      <c r="BU790" s="23"/>
      <c r="BV790" s="26"/>
      <c r="BX790" s="6"/>
      <c r="BY790" s="24"/>
      <c r="BZ790" s="109"/>
      <c r="CA790" s="66"/>
      <c r="CB790" s="5"/>
      <c r="CC790" s="68"/>
      <c r="CD790" s="67"/>
      <c r="CE790" s="67"/>
      <c r="CF790" s="64"/>
      <c r="CG790" s="5"/>
      <c r="CH790" s="69"/>
      <c r="CI790" s="6"/>
      <c r="CJ790" s="5"/>
      <c r="CK790" s="25"/>
      <c r="CL790" s="5"/>
      <c r="DN790" s="14"/>
      <c r="DO790" s="14"/>
      <c r="DP790" s="5"/>
      <c r="DQ790" s="25"/>
      <c r="DR790" s="25"/>
      <c r="DS790" s="96"/>
      <c r="DT790" s="83"/>
      <c r="DU790" s="14"/>
      <c r="DX790" s="83"/>
      <c r="DY790" s="83"/>
      <c r="DZ790" s="83"/>
      <c r="EA790" s="83"/>
      <c r="EJ790" s="54"/>
      <c r="EK790" s="22"/>
      <c r="EL790" s="24"/>
      <c r="EP790" s="23"/>
      <c r="EQ790" s="24"/>
      <c r="ER790" s="22"/>
      <c r="ES790" s="24"/>
      <c r="ET790" s="24"/>
      <c r="EU790" s="23"/>
      <c r="EV790" s="26"/>
      <c r="EX790" s="6"/>
      <c r="EY790" s="24"/>
      <c r="EZ790" s="109"/>
      <c r="FA790" s="66"/>
      <c r="FB790" s="5"/>
      <c r="FC790" s="68"/>
      <c r="FD790" s="67"/>
      <c r="FE790" s="67"/>
      <c r="FF790" s="64"/>
      <c r="FG790" s="5"/>
      <c r="FH790" s="69"/>
      <c r="FI790" s="6"/>
      <c r="FJ790" s="5"/>
      <c r="FK790" s="25"/>
      <c r="FL790" s="5"/>
    </row>
    <row r="791" spans="40:168">
      <c r="AN791" s="14"/>
      <c r="AO791" s="14"/>
      <c r="AP791" s="5"/>
      <c r="AQ791" s="25"/>
      <c r="AR791" s="25"/>
      <c r="AS791" s="96"/>
      <c r="AT791" s="83"/>
      <c r="AU791" s="14"/>
      <c r="AX791" s="83"/>
      <c r="AY791" s="83"/>
      <c r="AZ791" s="83"/>
      <c r="BA791" s="83"/>
      <c r="BJ791" s="54"/>
      <c r="BK791" s="22"/>
      <c r="BL791" s="24"/>
      <c r="BP791" s="23"/>
      <c r="BQ791" s="24"/>
      <c r="BR791" s="22"/>
      <c r="BS791" s="24"/>
      <c r="BT791" s="24"/>
      <c r="BU791" s="23"/>
      <c r="BV791" s="26"/>
      <c r="BX791" s="6"/>
      <c r="BY791" s="24"/>
      <c r="BZ791" s="109"/>
      <c r="CA791" s="66"/>
      <c r="CB791" s="5"/>
      <c r="CC791" s="68"/>
      <c r="CD791" s="67"/>
      <c r="CE791" s="67"/>
      <c r="CF791" s="64"/>
      <c r="CG791" s="5"/>
      <c r="CH791" s="69"/>
      <c r="CI791" s="6"/>
      <c r="CJ791" s="5"/>
      <c r="CK791" s="25"/>
      <c r="CL791" s="5"/>
      <c r="DN791" s="14"/>
      <c r="DO791" s="14"/>
      <c r="DP791" s="5"/>
      <c r="DQ791" s="25"/>
      <c r="DR791" s="25"/>
      <c r="DS791" s="96"/>
      <c r="DT791" s="83"/>
      <c r="DU791" s="14"/>
      <c r="DX791" s="83"/>
      <c r="DY791" s="83"/>
      <c r="DZ791" s="83"/>
      <c r="EA791" s="83"/>
      <c r="EJ791" s="54"/>
      <c r="EK791" s="22"/>
      <c r="EL791" s="24"/>
      <c r="EP791" s="23"/>
      <c r="EQ791" s="24"/>
      <c r="ER791" s="22"/>
      <c r="ES791" s="24"/>
      <c r="ET791" s="24"/>
      <c r="EU791" s="23"/>
      <c r="EV791" s="26"/>
      <c r="EX791" s="6"/>
      <c r="EY791" s="24"/>
      <c r="EZ791" s="109"/>
      <c r="FA791" s="66"/>
      <c r="FB791" s="5"/>
      <c r="FC791" s="68"/>
      <c r="FD791" s="67"/>
      <c r="FE791" s="67"/>
      <c r="FF791" s="64"/>
      <c r="FG791" s="5"/>
      <c r="FH791" s="69"/>
      <c r="FI791" s="6"/>
      <c r="FJ791" s="5"/>
      <c r="FK791" s="25"/>
      <c r="FL791" s="5"/>
    </row>
    <row r="792" spans="40:168">
      <c r="AN792" s="14"/>
      <c r="AO792" s="14"/>
      <c r="AP792" s="5"/>
      <c r="AQ792" s="25"/>
      <c r="AR792" s="25"/>
      <c r="AS792" s="96"/>
      <c r="AT792" s="83"/>
      <c r="AU792" s="14"/>
      <c r="AX792" s="83"/>
      <c r="AY792" s="83"/>
      <c r="AZ792" s="83"/>
      <c r="BA792" s="83"/>
      <c r="BJ792" s="54"/>
      <c r="BK792" s="22"/>
      <c r="BL792" s="24"/>
      <c r="BP792" s="23"/>
      <c r="BQ792" s="24"/>
      <c r="BR792" s="22"/>
      <c r="BS792" s="24"/>
      <c r="BT792" s="24"/>
      <c r="BU792" s="23"/>
      <c r="BV792" s="26"/>
      <c r="BX792" s="6"/>
      <c r="BY792" s="24"/>
      <c r="BZ792" s="109"/>
      <c r="CA792" s="66"/>
      <c r="CB792" s="5"/>
      <c r="CC792" s="68"/>
      <c r="CD792" s="67"/>
      <c r="CE792" s="67"/>
      <c r="CF792" s="64"/>
      <c r="CG792" s="5"/>
      <c r="CH792" s="69"/>
      <c r="CI792" s="6"/>
      <c r="CJ792" s="5"/>
      <c r="CK792" s="25"/>
      <c r="CL792" s="5"/>
      <c r="DN792" s="14"/>
      <c r="DO792" s="14"/>
      <c r="DP792" s="5"/>
      <c r="DQ792" s="25"/>
      <c r="DR792" s="25"/>
      <c r="DS792" s="96"/>
      <c r="DT792" s="83"/>
      <c r="DU792" s="14"/>
      <c r="DX792" s="83"/>
      <c r="DY792" s="83"/>
      <c r="DZ792" s="83"/>
      <c r="EA792" s="83"/>
      <c r="EJ792" s="54"/>
      <c r="EK792" s="22"/>
      <c r="EL792" s="24"/>
      <c r="EP792" s="23"/>
      <c r="EQ792" s="24"/>
      <c r="ER792" s="22"/>
      <c r="ES792" s="24"/>
      <c r="ET792" s="24"/>
      <c r="EU792" s="23"/>
      <c r="EV792" s="26"/>
      <c r="EX792" s="6"/>
      <c r="EY792" s="24"/>
      <c r="EZ792" s="109"/>
      <c r="FA792" s="66"/>
      <c r="FB792" s="5"/>
      <c r="FC792" s="68"/>
      <c r="FD792" s="67"/>
      <c r="FE792" s="67"/>
      <c r="FF792" s="64"/>
      <c r="FG792" s="5"/>
      <c r="FH792" s="69"/>
      <c r="FI792" s="6"/>
      <c r="FJ792" s="5"/>
      <c r="FK792" s="25"/>
      <c r="FL792" s="5"/>
    </row>
    <row r="793" spans="40:168">
      <c r="AN793" s="14"/>
      <c r="AO793" s="14"/>
      <c r="AP793" s="5"/>
      <c r="AQ793" s="25"/>
      <c r="AR793" s="25"/>
      <c r="AS793" s="96"/>
      <c r="AT793" s="83"/>
      <c r="AU793" s="14"/>
      <c r="AX793" s="83"/>
      <c r="AY793" s="83"/>
      <c r="AZ793" s="83"/>
      <c r="BA793" s="83"/>
      <c r="BJ793" s="54"/>
      <c r="BK793" s="22"/>
      <c r="BL793" s="24"/>
      <c r="BP793" s="23"/>
      <c r="BQ793" s="24"/>
      <c r="BR793" s="22"/>
      <c r="BS793" s="24"/>
      <c r="BT793" s="24"/>
      <c r="BU793" s="23"/>
      <c r="BV793" s="26"/>
      <c r="BX793" s="6"/>
      <c r="BY793" s="24"/>
      <c r="BZ793" s="109"/>
      <c r="CA793" s="66"/>
      <c r="CB793" s="5"/>
      <c r="CC793" s="68"/>
      <c r="CD793" s="67"/>
      <c r="CE793" s="67"/>
      <c r="CF793" s="64"/>
      <c r="CG793" s="5"/>
      <c r="CH793" s="69"/>
      <c r="CI793" s="6"/>
      <c r="CJ793" s="5"/>
      <c r="CK793" s="25"/>
      <c r="CL793" s="5"/>
      <c r="DN793" s="14"/>
      <c r="DO793" s="14"/>
      <c r="DP793" s="5"/>
      <c r="DQ793" s="25"/>
      <c r="DR793" s="25"/>
      <c r="DS793" s="96"/>
      <c r="DT793" s="83"/>
      <c r="DU793" s="14"/>
      <c r="DX793" s="83"/>
      <c r="DY793" s="83"/>
      <c r="DZ793" s="83"/>
      <c r="EA793" s="83"/>
      <c r="EJ793" s="54"/>
      <c r="EK793" s="22"/>
      <c r="EL793" s="24"/>
      <c r="EP793" s="23"/>
      <c r="EQ793" s="24"/>
      <c r="ER793" s="22"/>
      <c r="ES793" s="24"/>
      <c r="ET793" s="24"/>
      <c r="EU793" s="23"/>
      <c r="EV793" s="26"/>
      <c r="EX793" s="6"/>
      <c r="EY793" s="24"/>
      <c r="EZ793" s="109"/>
      <c r="FA793" s="66"/>
      <c r="FB793" s="5"/>
      <c r="FC793" s="68"/>
      <c r="FD793" s="67"/>
      <c r="FE793" s="67"/>
      <c r="FF793" s="64"/>
      <c r="FG793" s="5"/>
      <c r="FH793" s="69"/>
      <c r="FI793" s="6"/>
      <c r="FJ793" s="5"/>
      <c r="FK793" s="25"/>
      <c r="FL793" s="5"/>
    </row>
    <row r="794" spans="40:168">
      <c r="AN794" s="14"/>
      <c r="AO794" s="14"/>
      <c r="AP794" s="5"/>
      <c r="AQ794" s="25"/>
      <c r="AR794" s="25"/>
      <c r="AS794" s="96"/>
      <c r="AT794" s="83"/>
      <c r="AU794" s="14"/>
      <c r="AX794" s="83"/>
      <c r="AY794" s="83"/>
      <c r="AZ794" s="83"/>
      <c r="BA794" s="83"/>
      <c r="BJ794" s="54"/>
      <c r="BK794" s="22"/>
      <c r="BL794" s="24"/>
      <c r="BP794" s="23"/>
      <c r="BQ794" s="24"/>
      <c r="BR794" s="22"/>
      <c r="BS794" s="24"/>
      <c r="BT794" s="24"/>
      <c r="BU794" s="23"/>
      <c r="BV794" s="26"/>
      <c r="BX794" s="6"/>
      <c r="BY794" s="24"/>
      <c r="BZ794" s="109"/>
      <c r="CA794" s="66"/>
      <c r="CB794" s="5"/>
      <c r="CC794" s="68"/>
      <c r="CD794" s="67"/>
      <c r="CE794" s="67"/>
      <c r="CF794" s="64"/>
      <c r="CG794" s="5"/>
      <c r="CH794" s="69"/>
      <c r="CI794" s="6"/>
      <c r="CJ794" s="5"/>
      <c r="CK794" s="25"/>
      <c r="CL794" s="5"/>
      <c r="DN794" s="14"/>
      <c r="DO794" s="14"/>
      <c r="DP794" s="5"/>
      <c r="DQ794" s="25"/>
      <c r="DR794" s="25"/>
      <c r="DS794" s="96"/>
      <c r="DT794" s="83"/>
      <c r="DU794" s="14"/>
      <c r="DX794" s="83"/>
      <c r="DY794" s="83"/>
      <c r="DZ794" s="83"/>
      <c r="EA794" s="83"/>
      <c r="EJ794" s="54"/>
      <c r="EK794" s="22"/>
      <c r="EL794" s="24"/>
      <c r="EP794" s="23"/>
      <c r="EQ794" s="24"/>
      <c r="ER794" s="22"/>
      <c r="ES794" s="24"/>
      <c r="ET794" s="24"/>
      <c r="EU794" s="23"/>
      <c r="EV794" s="26"/>
      <c r="EX794" s="6"/>
      <c r="EY794" s="24"/>
      <c r="EZ794" s="109"/>
      <c r="FA794" s="66"/>
      <c r="FB794" s="5"/>
      <c r="FC794" s="68"/>
      <c r="FD794" s="67"/>
      <c r="FE794" s="67"/>
      <c r="FF794" s="64"/>
      <c r="FG794" s="5"/>
      <c r="FH794" s="69"/>
      <c r="FI794" s="6"/>
      <c r="FJ794" s="5"/>
      <c r="FK794" s="25"/>
      <c r="FL794" s="5"/>
    </row>
    <row r="795" spans="40:168">
      <c r="AN795" s="14"/>
      <c r="AO795" s="14"/>
      <c r="AP795" s="5"/>
      <c r="AQ795" s="25"/>
      <c r="AR795" s="25"/>
      <c r="AS795" s="96"/>
      <c r="AT795" s="83"/>
      <c r="AU795" s="14"/>
      <c r="AX795" s="83"/>
      <c r="AY795" s="83"/>
      <c r="AZ795" s="83"/>
      <c r="BA795" s="83"/>
      <c r="BJ795" s="54"/>
      <c r="BK795" s="22"/>
      <c r="BL795" s="24"/>
      <c r="BP795" s="23"/>
      <c r="BQ795" s="24"/>
      <c r="BR795" s="22"/>
      <c r="BS795" s="24"/>
      <c r="BT795" s="24"/>
      <c r="BU795" s="23"/>
      <c r="BV795" s="26"/>
      <c r="BX795" s="6"/>
      <c r="BY795" s="24"/>
      <c r="BZ795" s="109"/>
      <c r="CA795" s="66"/>
      <c r="CB795" s="5"/>
      <c r="CC795" s="68"/>
      <c r="CD795" s="67"/>
      <c r="CE795" s="67"/>
      <c r="CF795" s="64"/>
      <c r="CG795" s="5"/>
      <c r="CH795" s="69"/>
      <c r="CI795" s="6"/>
      <c r="CJ795" s="5"/>
      <c r="CK795" s="25"/>
      <c r="CL795" s="5"/>
      <c r="DN795" s="14"/>
      <c r="DO795" s="14"/>
      <c r="DP795" s="5"/>
      <c r="DQ795" s="25"/>
      <c r="DR795" s="25"/>
      <c r="DS795" s="96"/>
      <c r="DT795" s="83"/>
      <c r="DU795" s="14"/>
      <c r="DX795" s="83"/>
      <c r="DY795" s="83"/>
      <c r="DZ795" s="83"/>
      <c r="EA795" s="83"/>
      <c r="EJ795" s="54"/>
      <c r="EK795" s="22"/>
      <c r="EL795" s="24"/>
      <c r="EP795" s="23"/>
      <c r="EQ795" s="24"/>
      <c r="ER795" s="22"/>
      <c r="ES795" s="24"/>
      <c r="ET795" s="24"/>
      <c r="EU795" s="23"/>
      <c r="EV795" s="26"/>
      <c r="EX795" s="6"/>
      <c r="EY795" s="24"/>
      <c r="EZ795" s="109"/>
      <c r="FA795" s="66"/>
      <c r="FB795" s="5"/>
      <c r="FC795" s="68"/>
      <c r="FD795" s="67"/>
      <c r="FE795" s="67"/>
      <c r="FF795" s="64"/>
      <c r="FG795" s="5"/>
      <c r="FH795" s="69"/>
      <c r="FI795" s="6"/>
      <c r="FJ795" s="5"/>
      <c r="FK795" s="25"/>
      <c r="FL795" s="5"/>
    </row>
    <row r="796" spans="40:168">
      <c r="AN796" s="14"/>
      <c r="AO796" s="14"/>
      <c r="AP796" s="5"/>
      <c r="AQ796" s="25"/>
      <c r="AR796" s="25"/>
      <c r="AS796" s="96"/>
      <c r="AT796" s="83"/>
      <c r="AU796" s="14"/>
      <c r="AX796" s="83"/>
      <c r="AY796" s="83"/>
      <c r="AZ796" s="83"/>
      <c r="BA796" s="83"/>
      <c r="BJ796" s="54"/>
      <c r="BK796" s="22"/>
      <c r="BL796" s="24"/>
      <c r="BP796" s="23"/>
      <c r="BQ796" s="24"/>
      <c r="BR796" s="22"/>
      <c r="BS796" s="24"/>
      <c r="BT796" s="24"/>
      <c r="BU796" s="23"/>
      <c r="BV796" s="26"/>
      <c r="BX796" s="6"/>
      <c r="BY796" s="24"/>
      <c r="BZ796" s="109"/>
      <c r="CA796" s="66"/>
      <c r="CB796" s="5"/>
      <c r="CC796" s="68"/>
      <c r="CD796" s="67"/>
      <c r="CE796" s="67"/>
      <c r="CF796" s="64"/>
      <c r="CG796" s="5"/>
      <c r="CH796" s="69"/>
      <c r="CI796" s="6"/>
      <c r="CJ796" s="5"/>
      <c r="CK796" s="25"/>
      <c r="CL796" s="5"/>
      <c r="DN796" s="14"/>
      <c r="DO796" s="14"/>
      <c r="DP796" s="5"/>
      <c r="DQ796" s="25"/>
      <c r="DR796" s="25"/>
      <c r="DS796" s="96"/>
      <c r="DT796" s="83"/>
      <c r="DU796" s="14"/>
      <c r="DX796" s="83"/>
      <c r="DY796" s="83"/>
      <c r="DZ796" s="83"/>
      <c r="EA796" s="83"/>
      <c r="EJ796" s="54"/>
      <c r="EK796" s="22"/>
      <c r="EL796" s="24"/>
      <c r="EP796" s="23"/>
      <c r="EQ796" s="24"/>
      <c r="ER796" s="22"/>
      <c r="ES796" s="24"/>
      <c r="ET796" s="24"/>
      <c r="EU796" s="23"/>
      <c r="EV796" s="26"/>
      <c r="EX796" s="6"/>
      <c r="EY796" s="24"/>
      <c r="EZ796" s="109"/>
      <c r="FA796" s="66"/>
      <c r="FB796" s="5"/>
      <c r="FC796" s="68"/>
      <c r="FD796" s="67"/>
      <c r="FE796" s="67"/>
      <c r="FF796" s="64"/>
      <c r="FG796" s="5"/>
      <c r="FH796" s="69"/>
      <c r="FI796" s="6"/>
      <c r="FJ796" s="5"/>
      <c r="FK796" s="25"/>
      <c r="FL796" s="5"/>
    </row>
    <row r="797" spans="40:168">
      <c r="AN797" s="14"/>
      <c r="AO797" s="14"/>
      <c r="AP797" s="5"/>
      <c r="AQ797" s="25"/>
      <c r="AR797" s="25"/>
      <c r="AS797" s="96"/>
      <c r="AT797" s="83"/>
      <c r="AU797" s="14"/>
      <c r="AX797" s="83"/>
      <c r="AY797" s="83"/>
      <c r="AZ797" s="83"/>
      <c r="BA797" s="83"/>
      <c r="BJ797" s="54"/>
      <c r="BK797" s="22"/>
      <c r="BL797" s="24"/>
      <c r="BP797" s="23"/>
      <c r="BQ797" s="24"/>
      <c r="BR797" s="22"/>
      <c r="BS797" s="24"/>
      <c r="BT797" s="24"/>
      <c r="BU797" s="23"/>
      <c r="BV797" s="26"/>
      <c r="BX797" s="6"/>
      <c r="BY797" s="24"/>
      <c r="BZ797" s="109"/>
      <c r="CA797" s="66"/>
      <c r="CB797" s="5"/>
      <c r="CC797" s="68"/>
      <c r="CD797" s="67"/>
      <c r="CE797" s="67"/>
      <c r="CF797" s="64"/>
      <c r="CG797" s="5"/>
      <c r="CH797" s="69"/>
      <c r="CI797" s="6"/>
      <c r="CJ797" s="5"/>
      <c r="CK797" s="25"/>
      <c r="CL797" s="5"/>
      <c r="DN797" s="14"/>
      <c r="DO797" s="14"/>
      <c r="DP797" s="5"/>
      <c r="DQ797" s="25"/>
      <c r="DR797" s="25"/>
      <c r="DS797" s="96"/>
      <c r="DT797" s="83"/>
      <c r="DU797" s="14"/>
      <c r="DX797" s="83"/>
      <c r="DY797" s="83"/>
      <c r="DZ797" s="83"/>
      <c r="EA797" s="83"/>
      <c r="EJ797" s="54"/>
      <c r="EK797" s="22"/>
      <c r="EL797" s="24"/>
      <c r="EP797" s="23"/>
      <c r="EQ797" s="24"/>
      <c r="ER797" s="22"/>
      <c r="ES797" s="24"/>
      <c r="ET797" s="24"/>
      <c r="EU797" s="23"/>
      <c r="EV797" s="26"/>
      <c r="EX797" s="6"/>
      <c r="EY797" s="24"/>
      <c r="EZ797" s="109"/>
      <c r="FA797" s="66"/>
      <c r="FB797" s="5"/>
      <c r="FC797" s="68"/>
      <c r="FD797" s="67"/>
      <c r="FE797" s="67"/>
      <c r="FF797" s="64"/>
      <c r="FG797" s="5"/>
      <c r="FH797" s="69"/>
      <c r="FI797" s="6"/>
      <c r="FJ797" s="5"/>
      <c r="FK797" s="25"/>
      <c r="FL797" s="5"/>
    </row>
    <row r="798" spans="40:168">
      <c r="AN798" s="14"/>
      <c r="AO798" s="14"/>
      <c r="AP798" s="5"/>
      <c r="AQ798" s="25"/>
      <c r="AR798" s="25"/>
      <c r="AS798" s="96"/>
      <c r="AT798" s="83"/>
      <c r="AU798" s="14"/>
      <c r="AX798" s="83"/>
      <c r="AY798" s="83"/>
      <c r="AZ798" s="83"/>
      <c r="BA798" s="83"/>
      <c r="BJ798" s="54"/>
      <c r="BK798" s="22"/>
      <c r="BL798" s="24"/>
      <c r="BP798" s="23"/>
      <c r="BQ798" s="24"/>
      <c r="BR798" s="22"/>
      <c r="BS798" s="24"/>
      <c r="BT798" s="24"/>
      <c r="BU798" s="23"/>
      <c r="BV798" s="26"/>
      <c r="BX798" s="6"/>
      <c r="BY798" s="24"/>
      <c r="BZ798" s="109"/>
      <c r="CA798" s="66"/>
      <c r="CB798" s="5"/>
      <c r="CC798" s="68"/>
      <c r="CD798" s="67"/>
      <c r="CE798" s="67"/>
      <c r="CF798" s="64"/>
      <c r="CG798" s="5"/>
      <c r="CH798" s="69"/>
      <c r="CI798" s="6"/>
      <c r="CJ798" s="5"/>
      <c r="CK798" s="25"/>
      <c r="CL798" s="5"/>
      <c r="DN798" s="14"/>
      <c r="DO798" s="14"/>
      <c r="DP798" s="5"/>
      <c r="DQ798" s="25"/>
      <c r="DR798" s="25"/>
      <c r="DS798" s="96"/>
      <c r="DT798" s="83"/>
      <c r="DU798" s="14"/>
      <c r="DX798" s="83"/>
      <c r="DY798" s="83"/>
      <c r="DZ798" s="83"/>
      <c r="EA798" s="83"/>
      <c r="EJ798" s="54"/>
      <c r="EK798" s="22"/>
      <c r="EL798" s="24"/>
      <c r="EP798" s="23"/>
      <c r="EQ798" s="24"/>
      <c r="ER798" s="22"/>
      <c r="ES798" s="24"/>
      <c r="ET798" s="24"/>
      <c r="EU798" s="23"/>
      <c r="EV798" s="26"/>
      <c r="EX798" s="6"/>
      <c r="EY798" s="24"/>
      <c r="EZ798" s="109"/>
      <c r="FA798" s="66"/>
      <c r="FB798" s="5"/>
      <c r="FC798" s="68"/>
      <c r="FD798" s="67"/>
      <c r="FE798" s="67"/>
      <c r="FF798" s="64"/>
      <c r="FG798" s="5"/>
      <c r="FH798" s="69"/>
      <c r="FI798" s="6"/>
      <c r="FJ798" s="5"/>
      <c r="FK798" s="25"/>
      <c r="FL798" s="5"/>
    </row>
    <row r="799" spans="40:168">
      <c r="AN799" s="14"/>
      <c r="AO799" s="14"/>
      <c r="AP799" s="5"/>
      <c r="AQ799" s="25"/>
      <c r="AR799" s="25"/>
      <c r="AS799" s="96"/>
      <c r="AT799" s="83"/>
      <c r="AU799" s="14"/>
      <c r="AX799" s="83"/>
      <c r="AY799" s="83"/>
      <c r="AZ799" s="83"/>
      <c r="BA799" s="83"/>
      <c r="BJ799" s="54"/>
      <c r="BK799" s="22"/>
      <c r="BL799" s="24"/>
      <c r="BP799" s="23"/>
      <c r="BQ799" s="24"/>
      <c r="BR799" s="22"/>
      <c r="BS799" s="24"/>
      <c r="BT799" s="24"/>
      <c r="BU799" s="23"/>
      <c r="BV799" s="26"/>
      <c r="BX799" s="6"/>
      <c r="BY799" s="24"/>
      <c r="BZ799" s="109"/>
      <c r="CA799" s="66"/>
      <c r="CB799" s="5"/>
      <c r="CC799" s="68"/>
      <c r="CD799" s="67"/>
      <c r="CE799" s="67"/>
      <c r="CF799" s="64"/>
      <c r="CG799" s="5"/>
      <c r="CH799" s="69"/>
      <c r="CI799" s="6"/>
      <c r="CJ799" s="5"/>
      <c r="CK799" s="25"/>
      <c r="CL799" s="5"/>
      <c r="DN799" s="14"/>
      <c r="DO799" s="14"/>
      <c r="DP799" s="5"/>
      <c r="DQ799" s="25"/>
      <c r="DR799" s="25"/>
      <c r="DS799" s="96"/>
      <c r="DT799" s="83"/>
      <c r="DU799" s="14"/>
      <c r="DX799" s="83"/>
      <c r="DY799" s="83"/>
      <c r="DZ799" s="83"/>
      <c r="EA799" s="83"/>
      <c r="EJ799" s="54"/>
      <c r="EK799" s="22"/>
      <c r="EL799" s="24"/>
      <c r="EP799" s="23"/>
      <c r="EQ799" s="24"/>
      <c r="ER799" s="22"/>
      <c r="ES799" s="24"/>
      <c r="ET799" s="24"/>
      <c r="EU799" s="23"/>
      <c r="EV799" s="26"/>
      <c r="EX799" s="6"/>
      <c r="EY799" s="24"/>
      <c r="EZ799" s="109"/>
      <c r="FA799" s="66"/>
      <c r="FB799" s="5"/>
      <c r="FC799" s="68"/>
      <c r="FD799" s="67"/>
      <c r="FE799" s="67"/>
      <c r="FF799" s="64"/>
      <c r="FG799" s="5"/>
      <c r="FH799" s="69"/>
      <c r="FI799" s="6"/>
      <c r="FJ799" s="5"/>
      <c r="FK799" s="25"/>
      <c r="FL799" s="5"/>
    </row>
    <row r="800" spans="40:168">
      <c r="AN800" s="14"/>
      <c r="AO800" s="14"/>
      <c r="AP800" s="5"/>
      <c r="AQ800" s="25"/>
      <c r="AR800" s="25"/>
      <c r="AS800" s="96"/>
      <c r="AT800" s="83"/>
      <c r="AU800" s="14"/>
      <c r="AX800" s="83"/>
      <c r="AY800" s="83"/>
      <c r="AZ800" s="83"/>
      <c r="BA800" s="83"/>
      <c r="BJ800" s="54"/>
      <c r="BK800" s="22"/>
      <c r="BL800" s="24"/>
      <c r="BP800" s="23"/>
      <c r="BQ800" s="24"/>
      <c r="BR800" s="22"/>
      <c r="BS800" s="24"/>
      <c r="BT800" s="24"/>
      <c r="BU800" s="23"/>
      <c r="BV800" s="26"/>
      <c r="BX800" s="6"/>
      <c r="BY800" s="24"/>
      <c r="BZ800" s="109"/>
      <c r="CA800" s="66"/>
      <c r="CB800" s="5"/>
      <c r="CC800" s="68"/>
      <c r="CD800" s="67"/>
      <c r="CE800" s="67"/>
      <c r="CF800" s="64"/>
      <c r="CG800" s="5"/>
      <c r="CH800" s="69"/>
      <c r="CI800" s="6"/>
      <c r="CJ800" s="5"/>
      <c r="CK800" s="25"/>
      <c r="CL800" s="5"/>
      <c r="DN800" s="14"/>
      <c r="DO800" s="14"/>
      <c r="DP800" s="5"/>
      <c r="DQ800" s="25"/>
      <c r="DR800" s="25"/>
      <c r="DS800" s="96"/>
      <c r="DT800" s="83"/>
      <c r="DU800" s="14"/>
      <c r="DX800" s="83"/>
      <c r="DY800" s="83"/>
      <c r="DZ800" s="83"/>
      <c r="EA800" s="83"/>
      <c r="EJ800" s="54"/>
      <c r="EK800" s="22"/>
      <c r="EL800" s="24"/>
      <c r="EP800" s="23"/>
      <c r="EQ800" s="24"/>
      <c r="ER800" s="22"/>
      <c r="ES800" s="24"/>
      <c r="ET800" s="24"/>
      <c r="EU800" s="23"/>
      <c r="EV800" s="26"/>
      <c r="EX800" s="6"/>
      <c r="EY800" s="24"/>
      <c r="EZ800" s="109"/>
      <c r="FA800" s="66"/>
      <c r="FB800" s="5"/>
      <c r="FC800" s="68"/>
      <c r="FD800" s="67"/>
      <c r="FE800" s="67"/>
      <c r="FF800" s="64"/>
      <c r="FG800" s="5"/>
      <c r="FH800" s="69"/>
      <c r="FI800" s="6"/>
      <c r="FJ800" s="5"/>
      <c r="FK800" s="25"/>
      <c r="FL800" s="5"/>
    </row>
    <row r="801" spans="40:168">
      <c r="AN801" s="14"/>
      <c r="AO801" s="14"/>
      <c r="AP801" s="5"/>
      <c r="AQ801" s="25"/>
      <c r="AR801" s="25"/>
      <c r="AS801" s="96"/>
      <c r="AT801" s="83"/>
      <c r="AU801" s="14"/>
      <c r="AX801" s="83"/>
      <c r="AY801" s="83"/>
      <c r="AZ801" s="83"/>
      <c r="BA801" s="83"/>
      <c r="BJ801" s="54"/>
      <c r="BK801" s="22"/>
      <c r="BL801" s="24"/>
      <c r="BP801" s="23"/>
      <c r="BQ801" s="24"/>
      <c r="BR801" s="22"/>
      <c r="BS801" s="24"/>
      <c r="BT801" s="24"/>
      <c r="BU801" s="23"/>
      <c r="BV801" s="26"/>
      <c r="BX801" s="6"/>
      <c r="BY801" s="24"/>
      <c r="BZ801" s="109"/>
      <c r="CA801" s="66"/>
      <c r="CB801" s="5"/>
      <c r="CC801" s="68"/>
      <c r="CD801" s="67"/>
      <c r="CE801" s="67"/>
      <c r="CF801" s="64"/>
      <c r="CG801" s="5"/>
      <c r="CH801" s="69"/>
      <c r="CI801" s="6"/>
      <c r="CJ801" s="5"/>
      <c r="CK801" s="25"/>
      <c r="CL801" s="5"/>
      <c r="DN801" s="14"/>
      <c r="DO801" s="14"/>
      <c r="DP801" s="5"/>
      <c r="DQ801" s="25"/>
      <c r="DR801" s="25"/>
      <c r="DS801" s="96"/>
      <c r="DT801" s="83"/>
      <c r="DU801" s="14"/>
      <c r="DX801" s="83"/>
      <c r="DY801" s="83"/>
      <c r="DZ801" s="83"/>
      <c r="EA801" s="83"/>
      <c r="EJ801" s="54"/>
      <c r="EK801" s="22"/>
      <c r="EL801" s="24"/>
      <c r="EP801" s="23"/>
      <c r="EQ801" s="24"/>
      <c r="ER801" s="22"/>
      <c r="ES801" s="24"/>
      <c r="ET801" s="24"/>
      <c r="EU801" s="23"/>
      <c r="EV801" s="26"/>
      <c r="EX801" s="6"/>
      <c r="EY801" s="24"/>
      <c r="EZ801" s="109"/>
      <c r="FA801" s="66"/>
      <c r="FB801" s="5"/>
      <c r="FC801" s="68"/>
      <c r="FD801" s="67"/>
      <c r="FE801" s="67"/>
      <c r="FF801" s="64"/>
      <c r="FG801" s="5"/>
      <c r="FH801" s="69"/>
      <c r="FI801" s="6"/>
      <c r="FJ801" s="5"/>
      <c r="FK801" s="25"/>
      <c r="FL801" s="5"/>
    </row>
    <row r="802" spans="40:168">
      <c r="AN802" s="14"/>
      <c r="AO802" s="14"/>
      <c r="AP802" s="5"/>
      <c r="AQ802" s="25"/>
      <c r="AR802" s="25"/>
      <c r="AS802" s="96"/>
      <c r="AT802" s="83"/>
      <c r="AU802" s="14"/>
      <c r="AX802" s="83"/>
      <c r="AY802" s="83"/>
      <c r="AZ802" s="83"/>
      <c r="BA802" s="83"/>
      <c r="BJ802" s="54"/>
      <c r="BK802" s="22"/>
      <c r="BL802" s="24"/>
      <c r="BP802" s="23"/>
      <c r="BQ802" s="24"/>
      <c r="BR802" s="22"/>
      <c r="BS802" s="24"/>
      <c r="BT802" s="24"/>
      <c r="BU802" s="23"/>
      <c r="BV802" s="26"/>
      <c r="BX802" s="6"/>
      <c r="BY802" s="24"/>
      <c r="BZ802" s="109"/>
      <c r="CA802" s="66"/>
      <c r="CB802" s="5"/>
      <c r="CC802" s="68"/>
      <c r="CD802" s="67"/>
      <c r="CE802" s="67"/>
      <c r="CF802" s="64"/>
      <c r="CG802" s="5"/>
      <c r="CH802" s="69"/>
      <c r="CI802" s="6"/>
      <c r="CJ802" s="5"/>
      <c r="CK802" s="25"/>
      <c r="CL802" s="5"/>
      <c r="DN802" s="14"/>
      <c r="DO802" s="14"/>
      <c r="DP802" s="5"/>
      <c r="DQ802" s="25"/>
      <c r="DR802" s="25"/>
      <c r="DS802" s="96"/>
      <c r="DT802" s="83"/>
      <c r="DU802" s="14"/>
      <c r="DX802" s="83"/>
      <c r="DY802" s="83"/>
      <c r="DZ802" s="83"/>
      <c r="EA802" s="83"/>
      <c r="EJ802" s="54"/>
      <c r="EK802" s="22"/>
      <c r="EL802" s="24"/>
      <c r="EP802" s="23"/>
      <c r="EQ802" s="24"/>
      <c r="ER802" s="22"/>
      <c r="ES802" s="24"/>
      <c r="ET802" s="24"/>
      <c r="EU802" s="23"/>
      <c r="EV802" s="26"/>
      <c r="EX802" s="6"/>
      <c r="EY802" s="24"/>
      <c r="EZ802" s="109"/>
      <c r="FA802" s="66"/>
      <c r="FB802" s="5"/>
      <c r="FC802" s="68"/>
      <c r="FD802" s="67"/>
      <c r="FE802" s="67"/>
      <c r="FF802" s="64"/>
      <c r="FG802" s="5"/>
      <c r="FH802" s="69"/>
      <c r="FI802" s="6"/>
      <c r="FJ802" s="5"/>
      <c r="FK802" s="25"/>
      <c r="FL802" s="5"/>
    </row>
    <row r="803" spans="40:168">
      <c r="AN803" s="14"/>
      <c r="AO803" s="14"/>
      <c r="AP803" s="5"/>
      <c r="AQ803" s="25"/>
      <c r="AR803" s="25"/>
      <c r="AS803" s="96"/>
      <c r="AT803" s="83"/>
      <c r="AU803" s="14"/>
      <c r="AX803" s="83"/>
      <c r="AY803" s="83"/>
      <c r="AZ803" s="83"/>
      <c r="BA803" s="83"/>
      <c r="BJ803" s="54"/>
      <c r="BK803" s="22"/>
      <c r="BL803" s="24"/>
      <c r="BP803" s="23"/>
      <c r="BQ803" s="24"/>
      <c r="BR803" s="22"/>
      <c r="BS803" s="24"/>
      <c r="BT803" s="24"/>
      <c r="BU803" s="23"/>
      <c r="BV803" s="26"/>
      <c r="BX803" s="6"/>
      <c r="BY803" s="24"/>
      <c r="BZ803" s="109"/>
      <c r="CA803" s="66"/>
      <c r="CB803" s="5"/>
      <c r="CC803" s="68"/>
      <c r="CD803" s="67"/>
      <c r="CE803" s="67"/>
      <c r="CF803" s="64"/>
      <c r="CG803" s="5"/>
      <c r="CH803" s="69"/>
      <c r="CI803" s="6"/>
      <c r="CJ803" s="5"/>
      <c r="CK803" s="25"/>
      <c r="CL803" s="5"/>
      <c r="DN803" s="14"/>
      <c r="DO803" s="14"/>
      <c r="DP803" s="5"/>
      <c r="DQ803" s="25"/>
      <c r="DR803" s="25"/>
      <c r="DS803" s="96"/>
      <c r="DT803" s="83"/>
      <c r="DU803" s="14"/>
      <c r="DX803" s="83"/>
      <c r="DY803" s="83"/>
      <c r="DZ803" s="83"/>
      <c r="EA803" s="83"/>
      <c r="EJ803" s="54"/>
      <c r="EK803" s="22"/>
      <c r="EL803" s="24"/>
      <c r="EP803" s="23"/>
      <c r="EQ803" s="24"/>
      <c r="ER803" s="22"/>
      <c r="ES803" s="24"/>
      <c r="ET803" s="24"/>
      <c r="EU803" s="23"/>
      <c r="EV803" s="26"/>
      <c r="EX803" s="6"/>
      <c r="EY803" s="24"/>
      <c r="EZ803" s="109"/>
      <c r="FA803" s="66"/>
      <c r="FB803" s="5"/>
      <c r="FC803" s="68"/>
      <c r="FD803" s="67"/>
      <c r="FE803" s="67"/>
      <c r="FF803" s="64"/>
      <c r="FG803" s="5"/>
      <c r="FH803" s="69"/>
      <c r="FI803" s="6"/>
      <c r="FJ803" s="5"/>
      <c r="FK803" s="25"/>
      <c r="FL803" s="5"/>
    </row>
    <row r="804" spans="40:168">
      <c r="AN804" s="14"/>
      <c r="AO804" s="14"/>
      <c r="AP804" s="5"/>
      <c r="AQ804" s="25"/>
      <c r="AR804" s="25"/>
      <c r="AS804" s="96"/>
      <c r="AT804" s="83"/>
      <c r="AU804" s="14"/>
      <c r="AX804" s="83"/>
      <c r="AY804" s="83"/>
      <c r="AZ804" s="83"/>
      <c r="BA804" s="83"/>
      <c r="BJ804" s="54"/>
      <c r="BK804" s="22"/>
      <c r="BL804" s="24"/>
      <c r="BP804" s="23"/>
      <c r="BQ804" s="24"/>
      <c r="BR804" s="22"/>
      <c r="BS804" s="24"/>
      <c r="BT804" s="24"/>
      <c r="BU804" s="23"/>
      <c r="BV804" s="26"/>
      <c r="BX804" s="6"/>
      <c r="BY804" s="24"/>
      <c r="BZ804" s="109"/>
      <c r="CA804" s="66"/>
      <c r="CB804" s="5"/>
      <c r="CC804" s="68"/>
      <c r="CD804" s="67"/>
      <c r="CE804" s="67"/>
      <c r="CF804" s="64"/>
      <c r="CG804" s="5"/>
      <c r="CH804" s="69"/>
      <c r="CI804" s="6"/>
      <c r="CJ804" s="5"/>
      <c r="CK804" s="25"/>
      <c r="CL804" s="5"/>
      <c r="DN804" s="14"/>
      <c r="DO804" s="14"/>
      <c r="DP804" s="5"/>
      <c r="DQ804" s="25"/>
      <c r="DR804" s="25"/>
      <c r="DS804" s="96"/>
      <c r="DT804" s="83"/>
      <c r="DU804" s="14"/>
      <c r="DX804" s="83"/>
      <c r="DY804" s="83"/>
      <c r="DZ804" s="83"/>
      <c r="EA804" s="83"/>
      <c r="EJ804" s="54"/>
      <c r="EK804" s="22"/>
      <c r="EL804" s="24"/>
      <c r="EP804" s="23"/>
      <c r="EQ804" s="24"/>
      <c r="ER804" s="22"/>
      <c r="ES804" s="24"/>
      <c r="ET804" s="24"/>
      <c r="EU804" s="23"/>
      <c r="EV804" s="26"/>
      <c r="EX804" s="6"/>
      <c r="EY804" s="24"/>
      <c r="EZ804" s="109"/>
      <c r="FA804" s="66"/>
      <c r="FB804" s="5"/>
      <c r="FC804" s="68"/>
      <c r="FD804" s="67"/>
      <c r="FE804" s="67"/>
      <c r="FF804" s="64"/>
      <c r="FG804" s="5"/>
      <c r="FH804" s="69"/>
      <c r="FI804" s="6"/>
      <c r="FJ804" s="5"/>
      <c r="FK804" s="25"/>
      <c r="FL804" s="5"/>
    </row>
    <row r="805" spans="40:168">
      <c r="AN805" s="14"/>
      <c r="AO805" s="14"/>
      <c r="AP805" s="5"/>
      <c r="AQ805" s="25"/>
      <c r="AR805" s="25"/>
      <c r="AS805" s="96"/>
      <c r="AT805" s="83"/>
      <c r="AU805" s="14"/>
      <c r="AX805" s="83"/>
      <c r="AY805" s="83"/>
      <c r="AZ805" s="83"/>
      <c r="BA805" s="83"/>
      <c r="BJ805" s="54"/>
      <c r="BK805" s="22"/>
      <c r="BL805" s="24"/>
      <c r="BP805" s="23"/>
      <c r="BQ805" s="24"/>
      <c r="BR805" s="22"/>
      <c r="BS805" s="24"/>
      <c r="BT805" s="24"/>
      <c r="BU805" s="23"/>
      <c r="BV805" s="26"/>
      <c r="BX805" s="6"/>
      <c r="BY805" s="24"/>
      <c r="BZ805" s="109"/>
      <c r="CA805" s="66"/>
      <c r="CB805" s="5"/>
      <c r="CC805" s="68"/>
      <c r="CD805" s="67"/>
      <c r="CE805" s="67"/>
      <c r="CF805" s="64"/>
      <c r="CG805" s="5"/>
      <c r="CH805" s="69"/>
      <c r="CI805" s="6"/>
      <c r="CJ805" s="5"/>
      <c r="CK805" s="25"/>
      <c r="CL805" s="5"/>
      <c r="DN805" s="14"/>
      <c r="DO805" s="14"/>
      <c r="DP805" s="5"/>
      <c r="DQ805" s="25"/>
      <c r="DR805" s="25"/>
      <c r="DS805" s="96"/>
      <c r="DT805" s="83"/>
      <c r="DU805" s="14"/>
      <c r="DX805" s="83"/>
      <c r="DY805" s="83"/>
      <c r="DZ805" s="83"/>
      <c r="EA805" s="83"/>
      <c r="EJ805" s="54"/>
      <c r="EK805" s="22"/>
      <c r="EL805" s="24"/>
      <c r="EP805" s="23"/>
      <c r="EQ805" s="24"/>
      <c r="ER805" s="22"/>
      <c r="ES805" s="24"/>
      <c r="ET805" s="24"/>
      <c r="EU805" s="23"/>
      <c r="EV805" s="26"/>
      <c r="EX805" s="6"/>
      <c r="EY805" s="24"/>
      <c r="EZ805" s="109"/>
      <c r="FA805" s="66"/>
      <c r="FB805" s="5"/>
      <c r="FC805" s="68"/>
      <c r="FD805" s="67"/>
      <c r="FE805" s="67"/>
      <c r="FF805" s="64"/>
      <c r="FG805" s="5"/>
      <c r="FH805" s="69"/>
      <c r="FI805" s="6"/>
      <c r="FJ805" s="5"/>
      <c r="FK805" s="25"/>
      <c r="FL805" s="5"/>
    </row>
    <row r="806" spans="40:168">
      <c r="AN806" s="14"/>
      <c r="AO806" s="14"/>
      <c r="AP806" s="5"/>
      <c r="AQ806" s="25"/>
      <c r="AR806" s="25"/>
      <c r="AS806" s="96"/>
      <c r="AT806" s="83"/>
      <c r="AU806" s="14"/>
      <c r="AX806" s="83"/>
      <c r="AY806" s="83"/>
      <c r="AZ806" s="83"/>
      <c r="BA806" s="83"/>
      <c r="BJ806" s="54"/>
      <c r="BK806" s="22"/>
      <c r="BL806" s="24"/>
      <c r="BP806" s="23"/>
      <c r="BQ806" s="24"/>
      <c r="BR806" s="22"/>
      <c r="BS806" s="24"/>
      <c r="BT806" s="24"/>
      <c r="BU806" s="23"/>
      <c r="BV806" s="26"/>
      <c r="BX806" s="6"/>
      <c r="BY806" s="24"/>
      <c r="BZ806" s="109"/>
      <c r="CA806" s="66"/>
      <c r="CB806" s="5"/>
      <c r="CC806" s="68"/>
      <c r="CD806" s="67"/>
      <c r="CE806" s="67"/>
      <c r="CF806" s="64"/>
      <c r="CG806" s="5"/>
      <c r="CH806" s="69"/>
      <c r="CI806" s="6"/>
      <c r="CJ806" s="5"/>
      <c r="CK806" s="25"/>
      <c r="CL806" s="5"/>
      <c r="DN806" s="14"/>
      <c r="DO806" s="14"/>
      <c r="DP806" s="5"/>
      <c r="DQ806" s="25"/>
      <c r="DR806" s="25"/>
      <c r="DS806" s="96"/>
      <c r="DT806" s="83"/>
      <c r="DU806" s="14"/>
      <c r="DX806" s="83"/>
      <c r="DY806" s="83"/>
      <c r="DZ806" s="83"/>
      <c r="EA806" s="83"/>
      <c r="EJ806" s="54"/>
      <c r="EK806" s="22"/>
      <c r="EL806" s="24"/>
      <c r="EP806" s="23"/>
      <c r="EQ806" s="24"/>
      <c r="ER806" s="22"/>
      <c r="ES806" s="24"/>
      <c r="ET806" s="24"/>
      <c r="EU806" s="23"/>
      <c r="EV806" s="26"/>
      <c r="EX806" s="6"/>
      <c r="EY806" s="24"/>
      <c r="EZ806" s="109"/>
      <c r="FA806" s="66"/>
      <c r="FB806" s="5"/>
      <c r="FC806" s="68"/>
      <c r="FD806" s="67"/>
      <c r="FE806" s="67"/>
      <c r="FF806" s="64"/>
      <c r="FG806" s="5"/>
      <c r="FH806" s="69"/>
      <c r="FI806" s="6"/>
      <c r="FJ806" s="5"/>
      <c r="FK806" s="25"/>
      <c r="FL806" s="5"/>
    </row>
    <row r="807" spans="40:168">
      <c r="AN807" s="14"/>
      <c r="AO807" s="14"/>
      <c r="AP807" s="5"/>
      <c r="AQ807" s="25"/>
      <c r="AR807" s="25"/>
      <c r="AS807" s="96"/>
      <c r="AT807" s="83"/>
      <c r="AU807" s="14"/>
      <c r="AX807" s="83"/>
      <c r="AY807" s="83"/>
      <c r="AZ807" s="83"/>
      <c r="BA807" s="83"/>
      <c r="BJ807" s="54"/>
      <c r="BK807" s="22"/>
      <c r="BL807" s="24"/>
      <c r="BP807" s="23"/>
      <c r="BQ807" s="24"/>
      <c r="BR807" s="22"/>
      <c r="BS807" s="24"/>
      <c r="BT807" s="24"/>
      <c r="BU807" s="23"/>
      <c r="BV807" s="26"/>
      <c r="BX807" s="6"/>
      <c r="BY807" s="24"/>
      <c r="BZ807" s="109"/>
      <c r="CA807" s="66"/>
      <c r="CB807" s="5"/>
      <c r="CC807" s="68"/>
      <c r="CD807" s="67"/>
      <c r="CE807" s="67"/>
      <c r="CF807" s="64"/>
      <c r="CG807" s="5"/>
      <c r="CH807" s="69"/>
      <c r="CI807" s="6"/>
      <c r="CJ807" s="5"/>
      <c r="CK807" s="25"/>
      <c r="CL807" s="5"/>
      <c r="DN807" s="14"/>
      <c r="DO807" s="14"/>
      <c r="DP807" s="5"/>
      <c r="DQ807" s="25"/>
      <c r="DR807" s="25"/>
      <c r="DS807" s="96"/>
      <c r="DT807" s="83"/>
      <c r="DU807" s="14"/>
      <c r="DX807" s="83"/>
      <c r="DY807" s="83"/>
      <c r="DZ807" s="83"/>
      <c r="EA807" s="83"/>
      <c r="EJ807" s="54"/>
      <c r="EK807" s="22"/>
      <c r="EL807" s="24"/>
      <c r="EP807" s="23"/>
      <c r="EQ807" s="24"/>
      <c r="ER807" s="22"/>
      <c r="ES807" s="24"/>
      <c r="ET807" s="24"/>
      <c r="EU807" s="23"/>
      <c r="EV807" s="26"/>
      <c r="EX807" s="6"/>
      <c r="EY807" s="24"/>
      <c r="EZ807" s="109"/>
      <c r="FA807" s="66"/>
      <c r="FB807" s="5"/>
      <c r="FC807" s="68"/>
      <c r="FD807" s="67"/>
      <c r="FE807" s="67"/>
      <c r="FF807" s="64"/>
      <c r="FG807" s="5"/>
      <c r="FH807" s="69"/>
      <c r="FI807" s="6"/>
      <c r="FJ807" s="5"/>
      <c r="FK807" s="25"/>
      <c r="FL807" s="5"/>
    </row>
    <row r="808" spans="40:168">
      <c r="AN808" s="14"/>
      <c r="AO808" s="14"/>
      <c r="AP808" s="5"/>
      <c r="AQ808" s="25"/>
      <c r="AR808" s="25"/>
      <c r="AS808" s="96"/>
      <c r="AT808" s="83"/>
      <c r="AU808" s="14"/>
      <c r="AX808" s="83"/>
      <c r="AY808" s="83"/>
      <c r="AZ808" s="83"/>
      <c r="BA808" s="83"/>
      <c r="BJ808" s="54"/>
      <c r="BK808" s="22"/>
      <c r="BL808" s="24"/>
      <c r="BP808" s="23"/>
      <c r="BQ808" s="24"/>
      <c r="BR808" s="22"/>
      <c r="BS808" s="24"/>
      <c r="BT808" s="24"/>
      <c r="BU808" s="23"/>
      <c r="BV808" s="26"/>
      <c r="BX808" s="6"/>
      <c r="BY808" s="24"/>
      <c r="BZ808" s="109"/>
      <c r="CA808" s="66"/>
      <c r="CB808" s="5"/>
      <c r="CC808" s="68"/>
      <c r="CD808" s="67"/>
      <c r="CE808" s="67"/>
      <c r="CF808" s="64"/>
      <c r="CG808" s="5"/>
      <c r="CH808" s="69"/>
      <c r="CI808" s="6"/>
      <c r="CJ808" s="5"/>
      <c r="CK808" s="25"/>
      <c r="CL808" s="5"/>
      <c r="DN808" s="14"/>
      <c r="DO808" s="14"/>
      <c r="DP808" s="5"/>
      <c r="DQ808" s="25"/>
      <c r="DR808" s="25"/>
      <c r="DS808" s="96"/>
      <c r="DT808" s="83"/>
      <c r="DU808" s="14"/>
      <c r="DX808" s="83"/>
      <c r="DY808" s="83"/>
      <c r="DZ808" s="83"/>
      <c r="EA808" s="83"/>
      <c r="EJ808" s="54"/>
      <c r="EK808" s="22"/>
      <c r="EL808" s="24"/>
      <c r="EP808" s="23"/>
      <c r="EQ808" s="24"/>
      <c r="ER808" s="22"/>
      <c r="ES808" s="24"/>
      <c r="ET808" s="24"/>
      <c r="EU808" s="23"/>
      <c r="EV808" s="26"/>
      <c r="EX808" s="6"/>
      <c r="EY808" s="24"/>
      <c r="EZ808" s="109"/>
      <c r="FA808" s="66"/>
      <c r="FB808" s="5"/>
      <c r="FC808" s="68"/>
      <c r="FD808" s="67"/>
      <c r="FE808" s="67"/>
      <c r="FF808" s="64"/>
      <c r="FG808" s="5"/>
      <c r="FH808" s="69"/>
      <c r="FI808" s="6"/>
      <c r="FJ808" s="5"/>
      <c r="FK808" s="25"/>
      <c r="FL808" s="5"/>
    </row>
    <row r="809" spans="40:168">
      <c r="AN809" s="14"/>
      <c r="AO809" s="14"/>
      <c r="AP809" s="5"/>
      <c r="AQ809" s="25"/>
      <c r="AR809" s="25"/>
      <c r="AS809" s="96"/>
      <c r="AT809" s="83"/>
      <c r="AU809" s="14"/>
      <c r="AX809" s="83"/>
      <c r="AY809" s="83"/>
      <c r="AZ809" s="83"/>
      <c r="BA809" s="83"/>
      <c r="BJ809" s="54"/>
      <c r="BK809" s="22"/>
      <c r="BL809" s="24"/>
      <c r="BP809" s="23"/>
      <c r="BQ809" s="24"/>
      <c r="BR809" s="22"/>
      <c r="BS809" s="24"/>
      <c r="BT809" s="24"/>
      <c r="BU809" s="23"/>
      <c r="BV809" s="26"/>
      <c r="BX809" s="6"/>
      <c r="BY809" s="24"/>
      <c r="BZ809" s="109"/>
      <c r="CA809" s="66"/>
      <c r="CB809" s="5"/>
      <c r="CC809" s="68"/>
      <c r="CD809" s="67"/>
      <c r="CE809" s="67"/>
      <c r="CF809" s="64"/>
      <c r="CG809" s="5"/>
      <c r="CH809" s="69"/>
      <c r="CI809" s="6"/>
      <c r="CJ809" s="5"/>
      <c r="CK809" s="25"/>
      <c r="CL809" s="5"/>
      <c r="DN809" s="14"/>
      <c r="DO809" s="14"/>
      <c r="DP809" s="5"/>
      <c r="DQ809" s="25"/>
      <c r="DR809" s="25"/>
      <c r="DS809" s="96"/>
      <c r="DT809" s="83"/>
      <c r="DU809" s="14"/>
      <c r="DX809" s="83"/>
      <c r="DY809" s="83"/>
      <c r="DZ809" s="83"/>
      <c r="EA809" s="83"/>
      <c r="EJ809" s="54"/>
      <c r="EK809" s="22"/>
      <c r="EL809" s="24"/>
      <c r="EP809" s="23"/>
      <c r="EQ809" s="24"/>
      <c r="ER809" s="22"/>
      <c r="ES809" s="24"/>
      <c r="ET809" s="24"/>
      <c r="EU809" s="23"/>
      <c r="EV809" s="26"/>
      <c r="EX809" s="6"/>
      <c r="EY809" s="24"/>
      <c r="EZ809" s="109"/>
      <c r="FA809" s="66"/>
      <c r="FB809" s="5"/>
      <c r="FC809" s="68"/>
      <c r="FD809" s="67"/>
      <c r="FE809" s="67"/>
      <c r="FF809" s="64"/>
      <c r="FG809" s="5"/>
      <c r="FH809" s="69"/>
      <c r="FI809" s="6"/>
      <c r="FJ809" s="5"/>
      <c r="FK809" s="25"/>
      <c r="FL809" s="5"/>
    </row>
    <row r="810" spans="40:168">
      <c r="AN810" s="14"/>
      <c r="AO810" s="14"/>
      <c r="AP810" s="5"/>
      <c r="AQ810" s="25"/>
      <c r="AR810" s="25"/>
      <c r="AS810" s="96"/>
      <c r="AT810" s="83"/>
      <c r="AU810" s="14"/>
      <c r="AX810" s="83"/>
      <c r="AY810" s="83"/>
      <c r="AZ810" s="83"/>
      <c r="BA810" s="83"/>
      <c r="BJ810" s="54"/>
      <c r="BK810" s="22"/>
      <c r="BL810" s="24"/>
      <c r="BP810" s="23"/>
      <c r="BQ810" s="24"/>
      <c r="BR810" s="22"/>
      <c r="BS810" s="24"/>
      <c r="BT810" s="24"/>
      <c r="BU810" s="23"/>
      <c r="BV810" s="26"/>
      <c r="BX810" s="6"/>
      <c r="BY810" s="24"/>
      <c r="BZ810" s="109"/>
      <c r="CA810" s="66"/>
      <c r="CB810" s="5"/>
      <c r="CC810" s="68"/>
      <c r="CD810" s="67"/>
      <c r="CE810" s="67"/>
      <c r="CF810" s="64"/>
      <c r="CG810" s="5"/>
      <c r="CH810" s="69"/>
      <c r="CI810" s="6"/>
      <c r="CJ810" s="5"/>
      <c r="CK810" s="25"/>
      <c r="CL810" s="5"/>
      <c r="DN810" s="14"/>
      <c r="DO810" s="14"/>
      <c r="DP810" s="5"/>
      <c r="DQ810" s="25"/>
      <c r="DR810" s="25"/>
      <c r="DS810" s="96"/>
      <c r="DT810" s="83"/>
      <c r="DU810" s="14"/>
      <c r="DX810" s="83"/>
      <c r="DY810" s="83"/>
      <c r="DZ810" s="83"/>
      <c r="EA810" s="83"/>
      <c r="EJ810" s="54"/>
      <c r="EK810" s="22"/>
      <c r="EL810" s="24"/>
      <c r="EP810" s="23"/>
      <c r="EQ810" s="24"/>
      <c r="ER810" s="22"/>
      <c r="ES810" s="24"/>
      <c r="ET810" s="24"/>
      <c r="EU810" s="23"/>
      <c r="EV810" s="26"/>
      <c r="EX810" s="6"/>
      <c r="EY810" s="24"/>
      <c r="EZ810" s="109"/>
      <c r="FA810" s="66"/>
      <c r="FB810" s="5"/>
      <c r="FC810" s="68"/>
      <c r="FD810" s="67"/>
      <c r="FE810" s="67"/>
      <c r="FF810" s="64"/>
      <c r="FG810" s="5"/>
      <c r="FH810" s="69"/>
      <c r="FI810" s="6"/>
      <c r="FJ810" s="5"/>
      <c r="FK810" s="25"/>
      <c r="FL810" s="5"/>
    </row>
    <row r="811" spans="40:168">
      <c r="AN811" s="14"/>
      <c r="AO811" s="14"/>
      <c r="AP811" s="5"/>
      <c r="AQ811" s="25"/>
      <c r="AR811" s="25"/>
      <c r="AS811" s="96"/>
      <c r="AT811" s="83"/>
      <c r="AU811" s="14"/>
      <c r="AX811" s="83"/>
      <c r="AY811" s="83"/>
      <c r="AZ811" s="83"/>
      <c r="BA811" s="83"/>
      <c r="BJ811" s="54"/>
      <c r="BK811" s="22"/>
      <c r="BL811" s="24"/>
      <c r="BP811" s="23"/>
      <c r="BQ811" s="24"/>
      <c r="BR811" s="22"/>
      <c r="BS811" s="24"/>
      <c r="BT811" s="24"/>
      <c r="BU811" s="23"/>
      <c r="BV811" s="26"/>
      <c r="BX811" s="6"/>
      <c r="BY811" s="24"/>
      <c r="BZ811" s="109"/>
      <c r="CA811" s="66"/>
      <c r="CB811" s="5"/>
      <c r="CC811" s="68"/>
      <c r="CD811" s="67"/>
      <c r="CE811" s="67"/>
      <c r="CF811" s="64"/>
      <c r="CG811" s="5"/>
      <c r="CH811" s="69"/>
      <c r="CI811" s="6"/>
      <c r="CJ811" s="5"/>
      <c r="CK811" s="25"/>
      <c r="CL811" s="5"/>
      <c r="DN811" s="14"/>
      <c r="DO811" s="14"/>
      <c r="DP811" s="5"/>
      <c r="DQ811" s="25"/>
      <c r="DR811" s="25"/>
      <c r="DS811" s="96"/>
      <c r="DT811" s="83"/>
      <c r="DU811" s="14"/>
      <c r="DX811" s="83"/>
      <c r="DY811" s="83"/>
      <c r="DZ811" s="83"/>
      <c r="EA811" s="83"/>
      <c r="EJ811" s="54"/>
      <c r="EK811" s="22"/>
      <c r="EL811" s="24"/>
      <c r="EP811" s="23"/>
      <c r="EQ811" s="24"/>
      <c r="ER811" s="22"/>
      <c r="ES811" s="24"/>
      <c r="ET811" s="24"/>
      <c r="EU811" s="23"/>
      <c r="EV811" s="26"/>
      <c r="EX811" s="6"/>
      <c r="EY811" s="24"/>
      <c r="EZ811" s="109"/>
      <c r="FA811" s="66"/>
      <c r="FB811" s="5"/>
      <c r="FC811" s="68"/>
      <c r="FD811" s="67"/>
      <c r="FE811" s="67"/>
      <c r="FF811" s="64"/>
      <c r="FG811" s="5"/>
      <c r="FH811" s="69"/>
      <c r="FI811" s="6"/>
      <c r="FJ811" s="5"/>
      <c r="FK811" s="25"/>
      <c r="FL811" s="5"/>
    </row>
    <row r="812" spans="40:168">
      <c r="AN812" s="14"/>
      <c r="AO812" s="14"/>
      <c r="AP812" s="5"/>
      <c r="AQ812" s="25"/>
      <c r="AR812" s="25"/>
      <c r="AS812" s="96"/>
      <c r="AT812" s="83"/>
      <c r="AU812" s="14"/>
      <c r="AX812" s="83"/>
      <c r="AY812" s="83"/>
      <c r="AZ812" s="83"/>
      <c r="BA812" s="83"/>
      <c r="BJ812" s="54"/>
      <c r="BK812" s="22"/>
      <c r="BL812" s="24"/>
      <c r="BP812" s="23"/>
      <c r="BQ812" s="24"/>
      <c r="BR812" s="22"/>
      <c r="BS812" s="24"/>
      <c r="BT812" s="24"/>
      <c r="BU812" s="23"/>
      <c r="BV812" s="26"/>
      <c r="BX812" s="6"/>
      <c r="BY812" s="24"/>
      <c r="BZ812" s="109"/>
      <c r="CA812" s="66"/>
      <c r="CB812" s="5"/>
      <c r="CC812" s="68"/>
      <c r="CD812" s="67"/>
      <c r="CE812" s="67"/>
      <c r="CF812" s="64"/>
      <c r="CG812" s="5"/>
      <c r="CH812" s="69"/>
      <c r="CI812" s="6"/>
      <c r="CJ812" s="5"/>
      <c r="CK812" s="25"/>
      <c r="CL812" s="5"/>
      <c r="DN812" s="14"/>
      <c r="DO812" s="14"/>
      <c r="DP812" s="5"/>
      <c r="DQ812" s="25"/>
      <c r="DR812" s="25"/>
      <c r="DS812" s="96"/>
      <c r="DT812" s="83"/>
      <c r="DU812" s="14"/>
      <c r="DX812" s="83"/>
      <c r="DY812" s="83"/>
      <c r="DZ812" s="83"/>
      <c r="EA812" s="83"/>
      <c r="EJ812" s="54"/>
      <c r="EK812" s="22"/>
      <c r="EL812" s="24"/>
      <c r="EP812" s="23"/>
      <c r="EQ812" s="24"/>
      <c r="ER812" s="22"/>
      <c r="ES812" s="24"/>
      <c r="ET812" s="24"/>
      <c r="EU812" s="23"/>
      <c r="EV812" s="26"/>
      <c r="EX812" s="6"/>
      <c r="EY812" s="24"/>
      <c r="EZ812" s="109"/>
      <c r="FA812" s="66"/>
      <c r="FB812" s="5"/>
      <c r="FC812" s="68"/>
      <c r="FD812" s="67"/>
      <c r="FE812" s="67"/>
      <c r="FF812" s="64"/>
      <c r="FG812" s="5"/>
      <c r="FH812" s="69"/>
      <c r="FI812" s="6"/>
      <c r="FJ812" s="5"/>
      <c r="FK812" s="25"/>
      <c r="FL812" s="5"/>
    </row>
    <row r="813" spans="40:168">
      <c r="AN813" s="14"/>
      <c r="AO813" s="14"/>
      <c r="AP813" s="5"/>
      <c r="AQ813" s="25"/>
      <c r="AR813" s="25"/>
      <c r="AS813" s="96"/>
      <c r="AT813" s="83"/>
      <c r="AU813" s="14"/>
      <c r="AX813" s="83"/>
      <c r="AY813" s="83"/>
      <c r="AZ813" s="83"/>
      <c r="BA813" s="83"/>
      <c r="BJ813" s="54"/>
      <c r="BK813" s="22"/>
      <c r="BL813" s="24"/>
      <c r="BP813" s="23"/>
      <c r="BQ813" s="24"/>
      <c r="BR813" s="22"/>
      <c r="BS813" s="24"/>
      <c r="BT813" s="24"/>
      <c r="BU813" s="23"/>
      <c r="BV813" s="26"/>
      <c r="BX813" s="6"/>
      <c r="BY813" s="24"/>
      <c r="BZ813" s="109"/>
      <c r="CA813" s="66"/>
      <c r="CB813" s="5"/>
      <c r="CC813" s="68"/>
      <c r="CD813" s="67"/>
      <c r="CE813" s="67"/>
      <c r="CF813" s="64"/>
      <c r="CG813" s="5"/>
      <c r="CH813" s="69"/>
      <c r="CI813" s="6"/>
      <c r="CJ813" s="5"/>
      <c r="CK813" s="25"/>
      <c r="CL813" s="5"/>
      <c r="DN813" s="14"/>
      <c r="DO813" s="14"/>
      <c r="DP813" s="5"/>
      <c r="DQ813" s="25"/>
      <c r="DR813" s="25"/>
      <c r="DS813" s="96"/>
      <c r="DT813" s="83"/>
      <c r="DU813" s="14"/>
      <c r="DX813" s="83"/>
      <c r="DY813" s="83"/>
      <c r="DZ813" s="83"/>
      <c r="EA813" s="83"/>
      <c r="EJ813" s="54"/>
      <c r="EK813" s="22"/>
      <c r="EL813" s="24"/>
      <c r="EP813" s="23"/>
      <c r="EQ813" s="24"/>
      <c r="ER813" s="22"/>
      <c r="ES813" s="24"/>
      <c r="ET813" s="24"/>
      <c r="EU813" s="23"/>
      <c r="EV813" s="26"/>
      <c r="EX813" s="6"/>
      <c r="EY813" s="24"/>
      <c r="EZ813" s="109"/>
      <c r="FA813" s="66"/>
      <c r="FB813" s="5"/>
      <c r="FC813" s="68"/>
      <c r="FD813" s="67"/>
      <c r="FE813" s="67"/>
      <c r="FF813" s="64"/>
      <c r="FG813" s="5"/>
      <c r="FH813" s="69"/>
      <c r="FI813" s="6"/>
      <c r="FJ813" s="5"/>
      <c r="FK813" s="25"/>
      <c r="FL813" s="5"/>
    </row>
    <row r="814" spans="40:168">
      <c r="AN814" s="14"/>
      <c r="AO814" s="14"/>
      <c r="AP814" s="5"/>
      <c r="AQ814" s="25"/>
      <c r="AR814" s="25"/>
      <c r="AS814" s="96"/>
      <c r="AT814" s="83"/>
      <c r="AU814" s="14"/>
      <c r="AX814" s="83"/>
      <c r="AY814" s="83"/>
      <c r="AZ814" s="83"/>
      <c r="BA814" s="83"/>
      <c r="BJ814" s="54"/>
      <c r="BK814" s="22"/>
      <c r="BL814" s="24"/>
      <c r="BP814" s="23"/>
      <c r="BQ814" s="24"/>
      <c r="BR814" s="22"/>
      <c r="BS814" s="24"/>
      <c r="BT814" s="24"/>
      <c r="BU814" s="23"/>
      <c r="BV814" s="26"/>
      <c r="BX814" s="6"/>
      <c r="BY814" s="24"/>
      <c r="BZ814" s="109"/>
      <c r="CA814" s="66"/>
      <c r="CB814" s="5"/>
      <c r="CC814" s="68"/>
      <c r="CD814" s="67"/>
      <c r="CE814" s="67"/>
      <c r="CF814" s="64"/>
      <c r="CG814" s="5"/>
      <c r="CH814" s="69"/>
      <c r="CI814" s="6"/>
      <c r="CJ814" s="5"/>
      <c r="CK814" s="25"/>
      <c r="CL814" s="5"/>
      <c r="DN814" s="14"/>
      <c r="DO814" s="14"/>
      <c r="DP814" s="5"/>
      <c r="DQ814" s="25"/>
      <c r="DR814" s="25"/>
      <c r="DS814" s="96"/>
      <c r="DT814" s="83"/>
      <c r="DU814" s="14"/>
      <c r="DX814" s="83"/>
      <c r="DY814" s="83"/>
      <c r="DZ814" s="83"/>
      <c r="EA814" s="83"/>
      <c r="EJ814" s="54"/>
      <c r="EK814" s="22"/>
      <c r="EL814" s="24"/>
      <c r="EP814" s="23"/>
      <c r="EQ814" s="24"/>
      <c r="ER814" s="22"/>
      <c r="ES814" s="24"/>
      <c r="ET814" s="24"/>
      <c r="EU814" s="23"/>
      <c r="EV814" s="26"/>
      <c r="EX814" s="6"/>
      <c r="EY814" s="24"/>
      <c r="EZ814" s="109"/>
      <c r="FA814" s="66"/>
      <c r="FB814" s="5"/>
      <c r="FC814" s="68"/>
      <c r="FD814" s="67"/>
      <c r="FE814" s="67"/>
      <c r="FF814" s="64"/>
      <c r="FG814" s="5"/>
      <c r="FH814" s="69"/>
      <c r="FI814" s="6"/>
      <c r="FJ814" s="5"/>
      <c r="FK814" s="25"/>
      <c r="FL814" s="5"/>
    </row>
    <row r="815" spans="40:168">
      <c r="AN815" s="14"/>
      <c r="AO815" s="14"/>
      <c r="AP815" s="5"/>
      <c r="AQ815" s="25"/>
      <c r="AR815" s="25"/>
      <c r="AS815" s="96"/>
      <c r="AT815" s="83"/>
      <c r="AU815" s="14"/>
      <c r="AX815" s="83"/>
      <c r="AY815" s="83"/>
      <c r="AZ815" s="83"/>
      <c r="BA815" s="83"/>
      <c r="BJ815" s="54"/>
      <c r="BK815" s="22"/>
      <c r="BL815" s="24"/>
      <c r="BP815" s="23"/>
      <c r="BQ815" s="24"/>
      <c r="BR815" s="22"/>
      <c r="BS815" s="24"/>
      <c r="BT815" s="24"/>
      <c r="BU815" s="23"/>
      <c r="BV815" s="26"/>
      <c r="BX815" s="6"/>
      <c r="BY815" s="24"/>
      <c r="BZ815" s="109"/>
      <c r="CA815" s="66"/>
      <c r="CB815" s="5"/>
      <c r="CC815" s="68"/>
      <c r="CD815" s="67"/>
      <c r="CE815" s="67"/>
      <c r="CF815" s="64"/>
      <c r="CG815" s="5"/>
      <c r="CH815" s="69"/>
      <c r="CI815" s="6"/>
      <c r="CJ815" s="5"/>
      <c r="CK815" s="25"/>
      <c r="CL815" s="5"/>
      <c r="DN815" s="14"/>
      <c r="DO815" s="14"/>
      <c r="DP815" s="5"/>
      <c r="DQ815" s="25"/>
      <c r="DR815" s="25"/>
      <c r="DS815" s="96"/>
      <c r="DT815" s="83"/>
      <c r="DU815" s="14"/>
      <c r="DX815" s="83"/>
      <c r="DY815" s="83"/>
      <c r="DZ815" s="83"/>
      <c r="EA815" s="83"/>
      <c r="EJ815" s="54"/>
      <c r="EK815" s="22"/>
      <c r="EL815" s="24"/>
      <c r="EP815" s="23"/>
      <c r="EQ815" s="24"/>
      <c r="ER815" s="22"/>
      <c r="ES815" s="24"/>
      <c r="ET815" s="24"/>
      <c r="EU815" s="23"/>
      <c r="EV815" s="26"/>
      <c r="EX815" s="6"/>
      <c r="EY815" s="24"/>
      <c r="EZ815" s="109"/>
      <c r="FA815" s="66"/>
      <c r="FB815" s="5"/>
      <c r="FC815" s="68"/>
      <c r="FD815" s="67"/>
      <c r="FE815" s="67"/>
      <c r="FF815" s="64"/>
      <c r="FG815" s="5"/>
      <c r="FH815" s="69"/>
      <c r="FI815" s="6"/>
      <c r="FJ815" s="5"/>
      <c r="FK815" s="25"/>
      <c r="FL815" s="5"/>
    </row>
    <row r="816" spans="40:168">
      <c r="AN816" s="14"/>
      <c r="AO816" s="14"/>
      <c r="AP816" s="5"/>
      <c r="AQ816" s="25"/>
      <c r="AR816" s="25"/>
      <c r="AS816" s="96"/>
      <c r="AT816" s="83"/>
      <c r="AU816" s="14"/>
      <c r="AX816" s="83"/>
      <c r="AY816" s="83"/>
      <c r="AZ816" s="83"/>
      <c r="BA816" s="83"/>
      <c r="BJ816" s="54"/>
      <c r="BK816" s="22"/>
      <c r="BL816" s="24"/>
      <c r="BP816" s="23"/>
      <c r="BQ816" s="24"/>
      <c r="BR816" s="22"/>
      <c r="BS816" s="24"/>
      <c r="BT816" s="24"/>
      <c r="BU816" s="23"/>
      <c r="BV816" s="26"/>
      <c r="BX816" s="6"/>
      <c r="BY816" s="24"/>
      <c r="BZ816" s="109"/>
      <c r="CA816" s="66"/>
      <c r="CB816" s="5"/>
      <c r="CC816" s="68"/>
      <c r="CD816" s="67"/>
      <c r="CE816" s="67"/>
      <c r="CF816" s="64"/>
      <c r="CG816" s="5"/>
      <c r="CH816" s="69"/>
      <c r="CI816" s="6"/>
      <c r="CJ816" s="5"/>
      <c r="CK816" s="25"/>
      <c r="CL816" s="5"/>
      <c r="DN816" s="14"/>
      <c r="DO816" s="14"/>
      <c r="DP816" s="5"/>
      <c r="DQ816" s="25"/>
      <c r="DR816" s="25"/>
      <c r="DS816" s="96"/>
      <c r="DT816" s="83"/>
      <c r="DU816" s="14"/>
      <c r="DX816" s="83"/>
      <c r="DY816" s="83"/>
      <c r="DZ816" s="83"/>
      <c r="EA816" s="83"/>
      <c r="EJ816" s="54"/>
      <c r="EK816" s="22"/>
      <c r="EL816" s="24"/>
      <c r="EP816" s="23"/>
      <c r="EQ816" s="24"/>
      <c r="ER816" s="22"/>
      <c r="ES816" s="24"/>
      <c r="ET816" s="24"/>
      <c r="EU816" s="23"/>
      <c r="EV816" s="26"/>
      <c r="EX816" s="6"/>
      <c r="EY816" s="24"/>
      <c r="EZ816" s="109"/>
      <c r="FA816" s="66"/>
      <c r="FB816" s="5"/>
      <c r="FC816" s="68"/>
      <c r="FD816" s="67"/>
      <c r="FE816" s="67"/>
      <c r="FF816" s="64"/>
      <c r="FG816" s="5"/>
      <c r="FH816" s="69"/>
      <c r="FI816" s="6"/>
      <c r="FJ816" s="5"/>
      <c r="FK816" s="25"/>
      <c r="FL816" s="5"/>
    </row>
    <row r="817" spans="40:168">
      <c r="AN817" s="14"/>
      <c r="AO817" s="14"/>
      <c r="AP817" s="5"/>
      <c r="AQ817" s="25"/>
      <c r="AR817" s="25"/>
      <c r="AS817" s="96"/>
      <c r="AT817" s="83"/>
      <c r="AU817" s="14"/>
      <c r="AX817" s="83"/>
      <c r="AY817" s="83"/>
      <c r="AZ817" s="83"/>
      <c r="BA817" s="83"/>
      <c r="BJ817" s="54"/>
      <c r="BK817" s="22"/>
      <c r="BL817" s="24"/>
      <c r="BP817" s="23"/>
      <c r="BQ817" s="24"/>
      <c r="BR817" s="22"/>
      <c r="BS817" s="24"/>
      <c r="BT817" s="24"/>
      <c r="BU817" s="23"/>
      <c r="BV817" s="26"/>
      <c r="BX817" s="6"/>
      <c r="BY817" s="24"/>
      <c r="BZ817" s="109"/>
      <c r="CA817" s="66"/>
      <c r="CB817" s="5"/>
      <c r="CC817" s="68"/>
      <c r="CD817" s="67"/>
      <c r="CE817" s="67"/>
      <c r="CF817" s="64"/>
      <c r="CG817" s="5"/>
      <c r="CH817" s="69"/>
      <c r="CI817" s="6"/>
      <c r="CJ817" s="5"/>
      <c r="CK817" s="25"/>
      <c r="CL817" s="5"/>
      <c r="DN817" s="14"/>
      <c r="DO817" s="14"/>
      <c r="DP817" s="5"/>
      <c r="DQ817" s="25"/>
      <c r="DR817" s="25"/>
      <c r="DS817" s="96"/>
      <c r="DT817" s="83"/>
      <c r="DU817" s="14"/>
      <c r="DX817" s="83"/>
      <c r="DY817" s="83"/>
      <c r="DZ817" s="83"/>
      <c r="EA817" s="83"/>
      <c r="EJ817" s="54"/>
      <c r="EK817" s="22"/>
      <c r="EL817" s="24"/>
      <c r="EP817" s="23"/>
      <c r="EQ817" s="24"/>
      <c r="ER817" s="22"/>
      <c r="ES817" s="24"/>
      <c r="ET817" s="24"/>
      <c r="EU817" s="23"/>
      <c r="EV817" s="26"/>
      <c r="EX817" s="6"/>
      <c r="EY817" s="24"/>
      <c r="EZ817" s="109"/>
      <c r="FA817" s="66"/>
      <c r="FB817" s="5"/>
      <c r="FC817" s="68"/>
      <c r="FD817" s="67"/>
      <c r="FE817" s="67"/>
      <c r="FF817" s="64"/>
      <c r="FG817" s="5"/>
      <c r="FH817" s="69"/>
      <c r="FI817" s="6"/>
      <c r="FJ817" s="5"/>
      <c r="FK817" s="25"/>
      <c r="FL817" s="5"/>
    </row>
    <row r="818" spans="40:168">
      <c r="AN818" s="14"/>
      <c r="AO818" s="14"/>
      <c r="AP818" s="5"/>
      <c r="AQ818" s="25"/>
      <c r="AR818" s="25"/>
      <c r="AS818" s="96"/>
      <c r="AT818" s="83"/>
      <c r="AU818" s="14"/>
      <c r="AX818" s="83"/>
      <c r="AY818" s="83"/>
      <c r="AZ818" s="83"/>
      <c r="BA818" s="83"/>
      <c r="BJ818" s="54"/>
      <c r="BK818" s="22"/>
      <c r="BL818" s="24"/>
      <c r="BP818" s="23"/>
      <c r="BQ818" s="24"/>
      <c r="BR818" s="22"/>
      <c r="BS818" s="24"/>
      <c r="BT818" s="24"/>
      <c r="BU818" s="23"/>
      <c r="BV818" s="26"/>
      <c r="BX818" s="6"/>
      <c r="BY818" s="24"/>
      <c r="BZ818" s="109"/>
      <c r="CA818" s="66"/>
      <c r="CB818" s="5"/>
      <c r="CC818" s="68"/>
      <c r="CD818" s="67"/>
      <c r="CE818" s="67"/>
      <c r="CF818" s="64"/>
      <c r="CG818" s="5"/>
      <c r="CH818" s="69"/>
      <c r="CI818" s="6"/>
      <c r="CJ818" s="5"/>
      <c r="CK818" s="25"/>
      <c r="CL818" s="5"/>
      <c r="DN818" s="14"/>
      <c r="DO818" s="14"/>
      <c r="DP818" s="5"/>
      <c r="DQ818" s="25"/>
      <c r="DR818" s="25"/>
      <c r="DS818" s="96"/>
      <c r="DT818" s="83"/>
      <c r="DU818" s="14"/>
      <c r="DX818" s="83"/>
      <c r="DY818" s="83"/>
      <c r="DZ818" s="83"/>
      <c r="EA818" s="83"/>
      <c r="EJ818" s="54"/>
      <c r="EK818" s="22"/>
      <c r="EL818" s="24"/>
      <c r="EP818" s="23"/>
      <c r="EQ818" s="24"/>
      <c r="ER818" s="22"/>
      <c r="ES818" s="24"/>
      <c r="ET818" s="24"/>
      <c r="EU818" s="23"/>
      <c r="EV818" s="26"/>
      <c r="EX818" s="6"/>
      <c r="EY818" s="24"/>
      <c r="EZ818" s="109"/>
      <c r="FA818" s="66"/>
      <c r="FB818" s="5"/>
      <c r="FC818" s="68"/>
      <c r="FD818" s="67"/>
      <c r="FE818" s="67"/>
      <c r="FF818" s="64"/>
      <c r="FG818" s="5"/>
      <c r="FH818" s="69"/>
      <c r="FI818" s="6"/>
      <c r="FJ818" s="5"/>
      <c r="FK818" s="25"/>
      <c r="FL818" s="5"/>
    </row>
    <row r="819" spans="40:168">
      <c r="AN819" s="14"/>
      <c r="AO819" s="14"/>
      <c r="AP819" s="5"/>
      <c r="AQ819" s="25"/>
      <c r="AR819" s="25"/>
      <c r="AS819" s="96"/>
      <c r="AT819" s="83"/>
      <c r="AU819" s="14"/>
      <c r="AX819" s="83"/>
      <c r="AY819" s="83"/>
      <c r="AZ819" s="83"/>
      <c r="BA819" s="83"/>
      <c r="BJ819" s="54"/>
      <c r="BK819" s="22"/>
      <c r="BL819" s="24"/>
      <c r="BP819" s="23"/>
      <c r="BQ819" s="24"/>
      <c r="BR819" s="22"/>
      <c r="BS819" s="24"/>
      <c r="BT819" s="24"/>
      <c r="BU819" s="23"/>
      <c r="BV819" s="26"/>
      <c r="BX819" s="6"/>
      <c r="BY819" s="24"/>
      <c r="BZ819" s="109"/>
      <c r="CA819" s="66"/>
      <c r="CB819" s="5"/>
      <c r="CC819" s="68"/>
      <c r="CD819" s="67"/>
      <c r="CE819" s="67"/>
      <c r="CF819" s="64"/>
      <c r="CG819" s="5"/>
      <c r="CH819" s="69"/>
      <c r="CI819" s="6"/>
      <c r="CJ819" s="5"/>
      <c r="CK819" s="25"/>
      <c r="CL819" s="5"/>
      <c r="DN819" s="14"/>
      <c r="DO819" s="14"/>
      <c r="DP819" s="5"/>
      <c r="DQ819" s="25"/>
      <c r="DR819" s="25"/>
      <c r="DS819" s="96"/>
      <c r="DT819" s="83"/>
      <c r="DU819" s="14"/>
      <c r="DX819" s="83"/>
      <c r="DY819" s="83"/>
      <c r="DZ819" s="83"/>
      <c r="EA819" s="83"/>
      <c r="EJ819" s="54"/>
      <c r="EK819" s="22"/>
      <c r="EL819" s="24"/>
      <c r="EP819" s="23"/>
      <c r="EQ819" s="24"/>
      <c r="ER819" s="22"/>
      <c r="ES819" s="24"/>
      <c r="ET819" s="24"/>
      <c r="EU819" s="23"/>
      <c r="EV819" s="26"/>
      <c r="EX819" s="6"/>
      <c r="EY819" s="24"/>
      <c r="EZ819" s="109"/>
      <c r="FA819" s="66"/>
      <c r="FB819" s="5"/>
      <c r="FC819" s="68"/>
      <c r="FD819" s="67"/>
      <c r="FE819" s="67"/>
      <c r="FF819" s="64"/>
      <c r="FG819" s="5"/>
      <c r="FH819" s="69"/>
      <c r="FI819" s="6"/>
      <c r="FJ819" s="5"/>
      <c r="FK819" s="25"/>
      <c r="FL819" s="5"/>
    </row>
    <row r="820" spans="40:168">
      <c r="AN820" s="14"/>
      <c r="AO820" s="14"/>
      <c r="AP820" s="5"/>
      <c r="AQ820" s="25"/>
      <c r="AR820" s="25"/>
      <c r="AS820" s="96"/>
      <c r="AT820" s="83"/>
      <c r="AU820" s="14"/>
      <c r="AX820" s="83"/>
      <c r="AY820" s="83"/>
      <c r="AZ820" s="83"/>
      <c r="BA820" s="83"/>
      <c r="BJ820" s="54"/>
      <c r="BK820" s="22"/>
      <c r="BL820" s="24"/>
      <c r="BP820" s="23"/>
      <c r="BQ820" s="24"/>
      <c r="BR820" s="22"/>
      <c r="BS820" s="24"/>
      <c r="BT820" s="24"/>
      <c r="BU820" s="23"/>
      <c r="BV820" s="26"/>
      <c r="BX820" s="6"/>
      <c r="BY820" s="24"/>
      <c r="BZ820" s="109"/>
      <c r="CA820" s="66"/>
      <c r="CB820" s="5"/>
      <c r="CC820" s="68"/>
      <c r="CD820" s="67"/>
      <c r="CE820" s="67"/>
      <c r="CF820" s="64"/>
      <c r="CG820" s="5"/>
      <c r="CH820" s="69"/>
      <c r="CI820" s="6"/>
      <c r="CJ820" s="5"/>
      <c r="CK820" s="25"/>
      <c r="CL820" s="5"/>
      <c r="DN820" s="14"/>
      <c r="DO820" s="14"/>
      <c r="DP820" s="5"/>
      <c r="DQ820" s="25"/>
      <c r="DR820" s="25"/>
      <c r="DS820" s="96"/>
      <c r="DT820" s="83"/>
      <c r="DU820" s="14"/>
      <c r="DX820" s="83"/>
      <c r="DY820" s="83"/>
      <c r="DZ820" s="83"/>
      <c r="EA820" s="83"/>
      <c r="EJ820" s="54"/>
      <c r="EK820" s="22"/>
      <c r="EL820" s="24"/>
      <c r="EP820" s="23"/>
      <c r="EQ820" s="24"/>
      <c r="ER820" s="22"/>
      <c r="ES820" s="24"/>
      <c r="ET820" s="24"/>
      <c r="EU820" s="23"/>
      <c r="EV820" s="26"/>
      <c r="EX820" s="6"/>
      <c r="EY820" s="24"/>
      <c r="EZ820" s="109"/>
      <c r="FA820" s="66"/>
      <c r="FB820" s="5"/>
      <c r="FC820" s="68"/>
      <c r="FD820" s="67"/>
      <c r="FE820" s="67"/>
      <c r="FF820" s="64"/>
      <c r="FG820" s="5"/>
      <c r="FH820" s="69"/>
      <c r="FI820" s="6"/>
      <c r="FJ820" s="5"/>
      <c r="FK820" s="25"/>
      <c r="FL820" s="5"/>
    </row>
    <row r="821" spans="40:168">
      <c r="AN821" s="14"/>
      <c r="AO821" s="14"/>
      <c r="AP821" s="5"/>
      <c r="AQ821" s="25"/>
      <c r="AR821" s="25"/>
      <c r="AS821" s="96"/>
      <c r="AT821" s="83"/>
      <c r="AU821" s="14"/>
      <c r="AX821" s="83"/>
      <c r="AY821" s="83"/>
      <c r="AZ821" s="83"/>
      <c r="BA821" s="83"/>
      <c r="BJ821" s="54"/>
      <c r="BK821" s="22"/>
      <c r="BL821" s="24"/>
      <c r="BP821" s="23"/>
      <c r="BQ821" s="24"/>
      <c r="BR821" s="22"/>
      <c r="BS821" s="24"/>
      <c r="BT821" s="24"/>
      <c r="BU821" s="23"/>
      <c r="BV821" s="26"/>
      <c r="BX821" s="6"/>
      <c r="BY821" s="24"/>
      <c r="BZ821" s="109"/>
      <c r="CA821" s="66"/>
      <c r="CB821" s="5"/>
      <c r="CC821" s="68"/>
      <c r="CD821" s="67"/>
      <c r="CE821" s="67"/>
      <c r="CF821" s="64"/>
      <c r="CG821" s="5"/>
      <c r="CH821" s="69"/>
      <c r="CI821" s="6"/>
      <c r="CJ821" s="5"/>
      <c r="CK821" s="25"/>
      <c r="CL821" s="5"/>
      <c r="DN821" s="14"/>
      <c r="DO821" s="14"/>
      <c r="DP821" s="5"/>
      <c r="DQ821" s="25"/>
      <c r="DR821" s="25"/>
      <c r="DS821" s="96"/>
      <c r="DT821" s="83"/>
      <c r="DU821" s="14"/>
      <c r="DX821" s="83"/>
      <c r="DY821" s="83"/>
      <c r="DZ821" s="83"/>
      <c r="EA821" s="83"/>
      <c r="EJ821" s="54"/>
      <c r="EK821" s="22"/>
      <c r="EL821" s="24"/>
      <c r="EP821" s="23"/>
      <c r="EQ821" s="24"/>
      <c r="ER821" s="22"/>
      <c r="ES821" s="24"/>
      <c r="ET821" s="24"/>
      <c r="EU821" s="23"/>
      <c r="EV821" s="26"/>
      <c r="EX821" s="6"/>
      <c r="EY821" s="24"/>
      <c r="EZ821" s="109"/>
      <c r="FA821" s="66"/>
      <c r="FB821" s="5"/>
      <c r="FC821" s="68"/>
      <c r="FD821" s="67"/>
      <c r="FE821" s="67"/>
      <c r="FF821" s="64"/>
      <c r="FG821" s="5"/>
      <c r="FH821" s="69"/>
      <c r="FI821" s="6"/>
      <c r="FJ821" s="5"/>
      <c r="FK821" s="25"/>
      <c r="FL821" s="5"/>
    </row>
    <row r="822" spans="40:168">
      <c r="AN822" s="14"/>
      <c r="AO822" s="14"/>
      <c r="AP822" s="5"/>
      <c r="AQ822" s="25"/>
      <c r="AR822" s="25"/>
      <c r="AS822" s="96"/>
      <c r="AT822" s="83"/>
      <c r="AU822" s="14"/>
      <c r="AX822" s="83"/>
      <c r="AY822" s="83"/>
      <c r="AZ822" s="83"/>
      <c r="BA822" s="83"/>
      <c r="BJ822" s="54"/>
      <c r="BK822" s="22"/>
      <c r="BL822" s="24"/>
      <c r="BP822" s="23"/>
      <c r="BQ822" s="24"/>
      <c r="BR822" s="22"/>
      <c r="BS822" s="24"/>
      <c r="BT822" s="24"/>
      <c r="BU822" s="23"/>
      <c r="BV822" s="26"/>
      <c r="BX822" s="6"/>
      <c r="BY822" s="24"/>
      <c r="BZ822" s="109"/>
      <c r="CA822" s="66"/>
      <c r="CB822" s="5"/>
      <c r="CC822" s="68"/>
      <c r="CD822" s="67"/>
      <c r="CE822" s="67"/>
      <c r="CF822" s="64"/>
      <c r="CG822" s="5"/>
      <c r="CH822" s="69"/>
      <c r="CI822" s="6"/>
      <c r="CJ822" s="5"/>
      <c r="CK822" s="25"/>
      <c r="CL822" s="5"/>
      <c r="DN822" s="14"/>
      <c r="DO822" s="14"/>
      <c r="DP822" s="5"/>
      <c r="DQ822" s="25"/>
      <c r="DR822" s="25"/>
      <c r="DS822" s="96"/>
      <c r="DT822" s="83"/>
      <c r="DU822" s="14"/>
      <c r="DX822" s="83"/>
      <c r="DY822" s="83"/>
      <c r="DZ822" s="83"/>
      <c r="EA822" s="83"/>
      <c r="EJ822" s="54"/>
      <c r="EK822" s="22"/>
      <c r="EL822" s="24"/>
      <c r="EP822" s="23"/>
      <c r="EQ822" s="24"/>
      <c r="ER822" s="22"/>
      <c r="ES822" s="24"/>
      <c r="ET822" s="24"/>
      <c r="EU822" s="23"/>
      <c r="EV822" s="26"/>
      <c r="EX822" s="6"/>
      <c r="EY822" s="24"/>
      <c r="EZ822" s="109"/>
      <c r="FA822" s="66"/>
      <c r="FB822" s="5"/>
      <c r="FC822" s="68"/>
      <c r="FD822" s="67"/>
      <c r="FE822" s="67"/>
      <c r="FF822" s="64"/>
      <c r="FG822" s="5"/>
      <c r="FH822" s="69"/>
      <c r="FI822" s="6"/>
      <c r="FJ822" s="5"/>
      <c r="FK822" s="25"/>
      <c r="FL822" s="5"/>
    </row>
    <row r="823" spans="40:168">
      <c r="AN823" s="14"/>
      <c r="AO823" s="14"/>
      <c r="AP823" s="5"/>
      <c r="AQ823" s="25"/>
      <c r="AR823" s="25"/>
      <c r="AS823" s="96"/>
      <c r="AT823" s="83"/>
      <c r="AU823" s="14"/>
      <c r="AX823" s="83"/>
      <c r="AY823" s="83"/>
      <c r="AZ823" s="83"/>
      <c r="BA823" s="83"/>
      <c r="BJ823" s="54"/>
      <c r="BK823" s="22"/>
      <c r="BL823" s="24"/>
      <c r="BP823" s="23"/>
      <c r="BQ823" s="24"/>
      <c r="BR823" s="22"/>
      <c r="BS823" s="24"/>
      <c r="BT823" s="24"/>
      <c r="BU823" s="23"/>
      <c r="BV823" s="26"/>
      <c r="BX823" s="6"/>
      <c r="BY823" s="24"/>
      <c r="BZ823" s="109"/>
      <c r="CA823" s="66"/>
      <c r="CB823" s="5"/>
      <c r="CC823" s="68"/>
      <c r="CD823" s="67"/>
      <c r="CE823" s="67"/>
      <c r="CF823" s="64"/>
      <c r="CG823" s="5"/>
      <c r="CH823" s="69"/>
      <c r="CI823" s="6"/>
      <c r="CJ823" s="5"/>
      <c r="CK823" s="25"/>
      <c r="CL823" s="5"/>
      <c r="DN823" s="14"/>
      <c r="DO823" s="14"/>
      <c r="DP823" s="5"/>
      <c r="DQ823" s="25"/>
      <c r="DR823" s="25"/>
      <c r="DS823" s="96"/>
      <c r="DT823" s="83"/>
      <c r="DU823" s="14"/>
      <c r="DX823" s="83"/>
      <c r="DY823" s="83"/>
      <c r="DZ823" s="83"/>
      <c r="EA823" s="83"/>
      <c r="EJ823" s="54"/>
      <c r="EK823" s="22"/>
      <c r="EL823" s="24"/>
      <c r="EP823" s="23"/>
      <c r="EQ823" s="24"/>
      <c r="ER823" s="22"/>
      <c r="ES823" s="24"/>
      <c r="ET823" s="24"/>
      <c r="EU823" s="23"/>
      <c r="EV823" s="26"/>
      <c r="EX823" s="6"/>
      <c r="EY823" s="24"/>
      <c r="EZ823" s="109"/>
      <c r="FA823" s="66"/>
      <c r="FB823" s="5"/>
      <c r="FC823" s="68"/>
      <c r="FD823" s="67"/>
      <c r="FE823" s="67"/>
      <c r="FF823" s="64"/>
      <c r="FG823" s="5"/>
      <c r="FH823" s="69"/>
      <c r="FI823" s="6"/>
      <c r="FJ823" s="5"/>
      <c r="FK823" s="25"/>
      <c r="FL823" s="5"/>
    </row>
    <row r="824" spans="40:168">
      <c r="AN824" s="14"/>
      <c r="AO824" s="14"/>
      <c r="AP824" s="5"/>
      <c r="AQ824" s="25"/>
      <c r="AR824" s="25"/>
      <c r="AS824" s="96"/>
      <c r="AT824" s="83"/>
      <c r="AU824" s="14"/>
      <c r="AX824" s="83"/>
      <c r="AY824" s="83"/>
      <c r="AZ824" s="83"/>
      <c r="BA824" s="83"/>
      <c r="BJ824" s="54"/>
      <c r="BK824" s="22"/>
      <c r="BL824" s="24"/>
      <c r="BP824" s="23"/>
      <c r="BQ824" s="24"/>
      <c r="BR824" s="22"/>
      <c r="BS824" s="24"/>
      <c r="BT824" s="24"/>
      <c r="BU824" s="23"/>
      <c r="BV824" s="26"/>
      <c r="BX824" s="6"/>
      <c r="BY824" s="24"/>
      <c r="BZ824" s="109"/>
      <c r="CA824" s="66"/>
      <c r="CB824" s="5"/>
      <c r="CC824" s="68"/>
      <c r="CD824" s="67"/>
      <c r="CE824" s="67"/>
      <c r="CF824" s="64"/>
      <c r="CG824" s="5"/>
      <c r="CH824" s="69"/>
      <c r="CI824" s="6"/>
      <c r="CJ824" s="5"/>
      <c r="CK824" s="25"/>
      <c r="CL824" s="5"/>
      <c r="DN824" s="14"/>
      <c r="DO824" s="14"/>
      <c r="DP824" s="5"/>
      <c r="DQ824" s="25"/>
      <c r="DR824" s="25"/>
      <c r="DS824" s="96"/>
      <c r="DT824" s="83"/>
      <c r="DU824" s="14"/>
      <c r="DX824" s="83"/>
      <c r="DY824" s="83"/>
      <c r="DZ824" s="83"/>
      <c r="EA824" s="83"/>
      <c r="EJ824" s="54"/>
      <c r="EK824" s="22"/>
      <c r="EL824" s="24"/>
      <c r="EP824" s="23"/>
      <c r="EQ824" s="24"/>
      <c r="ER824" s="22"/>
      <c r="ES824" s="24"/>
      <c r="ET824" s="24"/>
      <c r="EU824" s="23"/>
      <c r="EV824" s="26"/>
      <c r="EX824" s="6"/>
      <c r="EY824" s="24"/>
      <c r="EZ824" s="109"/>
      <c r="FA824" s="66"/>
      <c r="FB824" s="5"/>
      <c r="FC824" s="68"/>
      <c r="FD824" s="67"/>
      <c r="FE824" s="67"/>
      <c r="FF824" s="64"/>
      <c r="FG824" s="5"/>
      <c r="FH824" s="69"/>
      <c r="FI824" s="6"/>
      <c r="FJ824" s="5"/>
      <c r="FK824" s="25"/>
      <c r="FL824" s="5"/>
    </row>
    <row r="825" spans="40:168">
      <c r="AN825" s="14"/>
      <c r="AO825" s="14"/>
      <c r="AP825" s="5"/>
      <c r="AQ825" s="25"/>
      <c r="AR825" s="25"/>
      <c r="AS825" s="96"/>
      <c r="AT825" s="83"/>
      <c r="AU825" s="14"/>
      <c r="AX825" s="83"/>
      <c r="AY825" s="83"/>
      <c r="AZ825" s="83"/>
      <c r="BA825" s="83"/>
      <c r="BJ825" s="54"/>
      <c r="BK825" s="22"/>
      <c r="BL825" s="24"/>
      <c r="BP825" s="23"/>
      <c r="BQ825" s="24"/>
      <c r="BR825" s="22"/>
      <c r="BS825" s="24"/>
      <c r="BT825" s="24"/>
      <c r="BU825" s="23"/>
      <c r="BV825" s="26"/>
      <c r="BX825" s="6"/>
      <c r="BY825" s="24"/>
      <c r="BZ825" s="109"/>
      <c r="CA825" s="66"/>
      <c r="CB825" s="5"/>
      <c r="CC825" s="68"/>
      <c r="CD825" s="67"/>
      <c r="CE825" s="67"/>
      <c r="CF825" s="64"/>
      <c r="CG825" s="5"/>
      <c r="CH825" s="69"/>
      <c r="CI825" s="6"/>
      <c r="CJ825" s="5"/>
      <c r="CK825" s="25"/>
      <c r="CL825" s="5"/>
      <c r="DN825" s="14"/>
      <c r="DO825" s="14"/>
      <c r="DP825" s="5"/>
      <c r="DQ825" s="25"/>
      <c r="DR825" s="25"/>
      <c r="DS825" s="96"/>
      <c r="DT825" s="83"/>
      <c r="DU825" s="14"/>
      <c r="DX825" s="83"/>
      <c r="DY825" s="83"/>
      <c r="DZ825" s="83"/>
      <c r="EA825" s="83"/>
      <c r="EJ825" s="54"/>
      <c r="EK825" s="22"/>
      <c r="EL825" s="24"/>
      <c r="EP825" s="23"/>
      <c r="EQ825" s="24"/>
      <c r="ER825" s="22"/>
      <c r="ES825" s="24"/>
      <c r="ET825" s="24"/>
      <c r="EU825" s="23"/>
      <c r="EV825" s="26"/>
      <c r="EX825" s="6"/>
      <c r="EY825" s="24"/>
      <c r="EZ825" s="109"/>
      <c r="FA825" s="66"/>
      <c r="FB825" s="5"/>
      <c r="FC825" s="68"/>
      <c r="FD825" s="67"/>
      <c r="FE825" s="67"/>
      <c r="FF825" s="64"/>
      <c r="FG825" s="5"/>
      <c r="FH825" s="69"/>
      <c r="FI825" s="6"/>
      <c r="FJ825" s="5"/>
      <c r="FK825" s="25"/>
      <c r="FL825" s="5"/>
    </row>
    <row r="826" spans="40:168">
      <c r="AN826" s="14"/>
      <c r="AO826" s="14"/>
      <c r="AP826" s="5"/>
      <c r="AQ826" s="25"/>
      <c r="AR826" s="25"/>
      <c r="AS826" s="96"/>
      <c r="AT826" s="83"/>
      <c r="AU826" s="14"/>
      <c r="AX826" s="83"/>
      <c r="AY826" s="83"/>
      <c r="AZ826" s="83"/>
      <c r="BA826" s="83"/>
      <c r="BJ826" s="54"/>
      <c r="BK826" s="22"/>
      <c r="BL826" s="24"/>
      <c r="BP826" s="23"/>
      <c r="BQ826" s="24"/>
      <c r="BR826" s="22"/>
      <c r="BS826" s="24"/>
      <c r="BT826" s="24"/>
      <c r="BU826" s="23"/>
      <c r="BV826" s="26"/>
      <c r="BX826" s="6"/>
      <c r="BY826" s="24"/>
      <c r="BZ826" s="109"/>
      <c r="CA826" s="66"/>
      <c r="CB826" s="5"/>
      <c r="CC826" s="68"/>
      <c r="CD826" s="67"/>
      <c r="CE826" s="67"/>
      <c r="CF826" s="64"/>
      <c r="CG826" s="5"/>
      <c r="CH826" s="69"/>
      <c r="CI826" s="6"/>
      <c r="CJ826" s="5"/>
      <c r="CK826" s="25"/>
      <c r="CL826" s="5"/>
      <c r="DN826" s="14"/>
      <c r="DO826" s="14"/>
      <c r="DP826" s="5"/>
      <c r="DQ826" s="25"/>
      <c r="DR826" s="25"/>
      <c r="DS826" s="96"/>
      <c r="DT826" s="83"/>
      <c r="DU826" s="14"/>
      <c r="DX826" s="83"/>
      <c r="DY826" s="83"/>
      <c r="DZ826" s="83"/>
      <c r="EA826" s="83"/>
      <c r="EJ826" s="54"/>
      <c r="EK826" s="22"/>
      <c r="EL826" s="24"/>
      <c r="EP826" s="23"/>
      <c r="EQ826" s="24"/>
      <c r="ER826" s="22"/>
      <c r="ES826" s="24"/>
      <c r="ET826" s="24"/>
      <c r="EU826" s="23"/>
      <c r="EV826" s="26"/>
      <c r="EX826" s="6"/>
      <c r="EY826" s="24"/>
      <c r="EZ826" s="109"/>
      <c r="FA826" s="66"/>
      <c r="FB826" s="5"/>
      <c r="FC826" s="68"/>
      <c r="FD826" s="67"/>
      <c r="FE826" s="67"/>
      <c r="FF826" s="64"/>
      <c r="FG826" s="5"/>
      <c r="FH826" s="69"/>
      <c r="FI826" s="6"/>
      <c r="FJ826" s="5"/>
      <c r="FK826" s="25"/>
      <c r="FL826" s="5"/>
    </row>
    <row r="827" spans="40:168">
      <c r="AN827" s="14"/>
      <c r="AO827" s="14"/>
      <c r="AP827" s="5"/>
      <c r="AQ827" s="25"/>
      <c r="AR827" s="25"/>
      <c r="AS827" s="96"/>
      <c r="AT827" s="83"/>
      <c r="AU827" s="14"/>
      <c r="AX827" s="83"/>
      <c r="AY827" s="83"/>
      <c r="AZ827" s="83"/>
      <c r="BA827" s="83"/>
      <c r="BJ827" s="54"/>
      <c r="BK827" s="22"/>
      <c r="BL827" s="24"/>
      <c r="BP827" s="23"/>
      <c r="BQ827" s="24"/>
      <c r="BR827" s="22"/>
      <c r="BS827" s="24"/>
      <c r="BT827" s="24"/>
      <c r="BU827" s="23"/>
      <c r="BV827" s="26"/>
      <c r="BX827" s="6"/>
      <c r="BY827" s="24"/>
      <c r="BZ827" s="109"/>
      <c r="CA827" s="66"/>
      <c r="CB827" s="5"/>
      <c r="CC827" s="68"/>
      <c r="CD827" s="67"/>
      <c r="CE827" s="67"/>
      <c r="CF827" s="64"/>
      <c r="CG827" s="5"/>
      <c r="CH827" s="69"/>
      <c r="CI827" s="6"/>
      <c r="CJ827" s="5"/>
      <c r="CK827" s="25"/>
      <c r="CL827" s="5"/>
      <c r="DN827" s="14"/>
      <c r="DO827" s="14"/>
      <c r="DP827" s="5"/>
      <c r="DQ827" s="25"/>
      <c r="DR827" s="25"/>
      <c r="DS827" s="96"/>
      <c r="DT827" s="83"/>
      <c r="DU827" s="14"/>
      <c r="DX827" s="83"/>
      <c r="DY827" s="83"/>
      <c r="DZ827" s="83"/>
      <c r="EA827" s="83"/>
      <c r="EJ827" s="54"/>
      <c r="EK827" s="22"/>
      <c r="EL827" s="24"/>
      <c r="EP827" s="23"/>
      <c r="EQ827" s="24"/>
      <c r="ER827" s="22"/>
      <c r="ES827" s="24"/>
      <c r="ET827" s="24"/>
      <c r="EU827" s="23"/>
      <c r="EV827" s="26"/>
      <c r="EX827" s="6"/>
      <c r="EY827" s="24"/>
      <c r="EZ827" s="109"/>
      <c r="FA827" s="66"/>
      <c r="FB827" s="5"/>
      <c r="FC827" s="68"/>
      <c r="FD827" s="67"/>
      <c r="FE827" s="67"/>
      <c r="FF827" s="64"/>
      <c r="FG827" s="5"/>
      <c r="FH827" s="69"/>
      <c r="FI827" s="6"/>
      <c r="FJ827" s="5"/>
      <c r="FK827" s="25"/>
      <c r="FL827" s="5"/>
    </row>
    <row r="828" spans="40:168">
      <c r="AN828" s="14"/>
      <c r="AO828" s="14"/>
      <c r="AP828" s="5"/>
      <c r="AQ828" s="25"/>
      <c r="AR828" s="25"/>
      <c r="AS828" s="96"/>
      <c r="AT828" s="83"/>
      <c r="AU828" s="14"/>
      <c r="AX828" s="83"/>
      <c r="AY828" s="83"/>
      <c r="AZ828" s="83"/>
      <c r="BA828" s="83"/>
      <c r="BJ828" s="54"/>
      <c r="BK828" s="22"/>
      <c r="BL828" s="24"/>
      <c r="BP828" s="23"/>
      <c r="BQ828" s="24"/>
      <c r="BR828" s="22"/>
      <c r="BS828" s="24"/>
      <c r="BT828" s="24"/>
      <c r="BU828" s="23"/>
      <c r="BV828" s="26"/>
      <c r="BX828" s="6"/>
      <c r="BY828" s="24"/>
      <c r="BZ828" s="109"/>
      <c r="CA828" s="66"/>
      <c r="CB828" s="5"/>
      <c r="CC828" s="68"/>
      <c r="CD828" s="67"/>
      <c r="CE828" s="67"/>
      <c r="CF828" s="64"/>
      <c r="CG828" s="5"/>
      <c r="CH828" s="69"/>
      <c r="CI828" s="6"/>
      <c r="CJ828" s="5"/>
      <c r="CK828" s="25"/>
      <c r="CL828" s="5"/>
      <c r="DN828" s="14"/>
      <c r="DO828" s="14"/>
      <c r="DP828" s="5"/>
      <c r="DQ828" s="25"/>
      <c r="DR828" s="25"/>
      <c r="DS828" s="96"/>
      <c r="DT828" s="83"/>
      <c r="DU828" s="14"/>
      <c r="DX828" s="83"/>
      <c r="DY828" s="83"/>
      <c r="DZ828" s="83"/>
      <c r="EA828" s="83"/>
      <c r="EJ828" s="54"/>
      <c r="EK828" s="22"/>
      <c r="EL828" s="24"/>
      <c r="EP828" s="23"/>
      <c r="EQ828" s="24"/>
      <c r="ER828" s="22"/>
      <c r="ES828" s="24"/>
      <c r="ET828" s="24"/>
      <c r="EU828" s="23"/>
      <c r="EV828" s="26"/>
      <c r="EX828" s="6"/>
      <c r="EY828" s="24"/>
      <c r="EZ828" s="109"/>
      <c r="FA828" s="66"/>
      <c r="FB828" s="5"/>
      <c r="FC828" s="68"/>
      <c r="FD828" s="67"/>
      <c r="FE828" s="67"/>
      <c r="FF828" s="64"/>
      <c r="FG828" s="5"/>
      <c r="FH828" s="69"/>
      <c r="FI828" s="6"/>
      <c r="FJ828" s="5"/>
      <c r="FK828" s="25"/>
      <c r="FL828" s="5"/>
    </row>
    <row r="829" spans="40:168">
      <c r="AN829" s="14"/>
      <c r="AO829" s="14"/>
      <c r="AP829" s="5"/>
      <c r="AQ829" s="25"/>
      <c r="AR829" s="25"/>
      <c r="AS829" s="96"/>
      <c r="AT829" s="83"/>
      <c r="AU829" s="14"/>
      <c r="AX829" s="83"/>
      <c r="AY829" s="83"/>
      <c r="AZ829" s="83"/>
      <c r="BA829" s="83"/>
      <c r="BJ829" s="54"/>
      <c r="BK829" s="22"/>
      <c r="BL829" s="24"/>
      <c r="BP829" s="23"/>
      <c r="BQ829" s="24"/>
      <c r="BR829" s="22"/>
      <c r="BS829" s="24"/>
      <c r="BT829" s="24"/>
      <c r="BU829" s="23"/>
      <c r="BV829" s="26"/>
      <c r="BX829" s="6"/>
      <c r="BY829" s="24"/>
      <c r="BZ829" s="109"/>
      <c r="CA829" s="66"/>
      <c r="CB829" s="5"/>
      <c r="CC829" s="68"/>
      <c r="CD829" s="67"/>
      <c r="CE829" s="67"/>
      <c r="CF829" s="64"/>
      <c r="CG829" s="5"/>
      <c r="CH829" s="69"/>
      <c r="CI829" s="6"/>
      <c r="CJ829" s="5"/>
      <c r="CK829" s="25"/>
      <c r="CL829" s="5"/>
      <c r="DN829" s="14"/>
      <c r="DO829" s="14"/>
      <c r="DP829" s="5"/>
      <c r="DQ829" s="25"/>
      <c r="DR829" s="25"/>
      <c r="DS829" s="96"/>
      <c r="DT829" s="83"/>
      <c r="DU829" s="14"/>
      <c r="DX829" s="83"/>
      <c r="DY829" s="83"/>
      <c r="DZ829" s="83"/>
      <c r="EA829" s="83"/>
      <c r="EJ829" s="54"/>
      <c r="EK829" s="22"/>
      <c r="EL829" s="24"/>
      <c r="EP829" s="23"/>
      <c r="EQ829" s="24"/>
      <c r="ER829" s="22"/>
      <c r="ES829" s="24"/>
      <c r="ET829" s="24"/>
      <c r="EU829" s="23"/>
      <c r="EV829" s="26"/>
      <c r="EX829" s="6"/>
      <c r="EY829" s="24"/>
      <c r="EZ829" s="109"/>
      <c r="FA829" s="66"/>
      <c r="FB829" s="5"/>
      <c r="FC829" s="68"/>
      <c r="FD829" s="67"/>
      <c r="FE829" s="67"/>
      <c r="FF829" s="64"/>
      <c r="FG829" s="5"/>
      <c r="FH829" s="69"/>
      <c r="FI829" s="6"/>
      <c r="FJ829" s="5"/>
      <c r="FK829" s="25"/>
      <c r="FL829" s="5"/>
    </row>
    <row r="830" spans="40:168">
      <c r="AN830" s="14"/>
      <c r="AO830" s="14"/>
      <c r="AP830" s="5"/>
      <c r="AQ830" s="25"/>
      <c r="AR830" s="25"/>
      <c r="AS830" s="96"/>
      <c r="AT830" s="83"/>
      <c r="AU830" s="14"/>
      <c r="AX830" s="83"/>
      <c r="AY830" s="83"/>
      <c r="AZ830" s="83"/>
      <c r="BA830" s="83"/>
      <c r="BJ830" s="54"/>
      <c r="BK830" s="22"/>
      <c r="BL830" s="24"/>
      <c r="BP830" s="23"/>
      <c r="BQ830" s="24"/>
      <c r="BR830" s="22"/>
      <c r="BS830" s="24"/>
      <c r="BT830" s="24"/>
      <c r="BU830" s="23"/>
      <c r="BV830" s="26"/>
      <c r="BX830" s="6"/>
      <c r="BY830" s="24"/>
      <c r="BZ830" s="109"/>
      <c r="CA830" s="66"/>
      <c r="CB830" s="5"/>
      <c r="CC830" s="68"/>
      <c r="CD830" s="67"/>
      <c r="CE830" s="67"/>
      <c r="CF830" s="64"/>
      <c r="CG830" s="5"/>
      <c r="CH830" s="69"/>
      <c r="CI830" s="6"/>
      <c r="CJ830" s="5"/>
      <c r="CK830" s="25"/>
      <c r="CL830" s="5"/>
      <c r="DN830" s="14"/>
      <c r="DO830" s="14"/>
      <c r="DP830" s="5"/>
      <c r="DQ830" s="25"/>
      <c r="DR830" s="25"/>
      <c r="DS830" s="96"/>
      <c r="DT830" s="83"/>
      <c r="DU830" s="14"/>
      <c r="DX830" s="83"/>
      <c r="DY830" s="83"/>
      <c r="DZ830" s="83"/>
      <c r="EA830" s="83"/>
      <c r="EJ830" s="54"/>
      <c r="EK830" s="22"/>
      <c r="EL830" s="24"/>
      <c r="EP830" s="23"/>
      <c r="EQ830" s="24"/>
      <c r="ER830" s="22"/>
      <c r="ES830" s="24"/>
      <c r="ET830" s="24"/>
      <c r="EU830" s="23"/>
      <c r="EV830" s="26"/>
      <c r="EX830" s="6"/>
      <c r="EY830" s="24"/>
      <c r="EZ830" s="109"/>
      <c r="FA830" s="66"/>
      <c r="FB830" s="5"/>
      <c r="FC830" s="68"/>
      <c r="FD830" s="67"/>
      <c r="FE830" s="67"/>
      <c r="FF830" s="64"/>
      <c r="FG830" s="5"/>
      <c r="FH830" s="69"/>
      <c r="FI830" s="6"/>
      <c r="FJ830" s="5"/>
      <c r="FK830" s="25"/>
      <c r="FL830" s="5"/>
    </row>
    <row r="831" spans="40:168">
      <c r="AN831" s="14"/>
      <c r="AO831" s="14"/>
      <c r="AP831" s="5"/>
      <c r="AQ831" s="25"/>
      <c r="AR831" s="25"/>
      <c r="AS831" s="96"/>
      <c r="AT831" s="83"/>
      <c r="AU831" s="14"/>
      <c r="AX831" s="83"/>
      <c r="AY831" s="83"/>
      <c r="AZ831" s="83"/>
      <c r="BA831" s="83"/>
      <c r="BJ831" s="54"/>
      <c r="BK831" s="22"/>
      <c r="BL831" s="24"/>
      <c r="BP831" s="23"/>
      <c r="BQ831" s="24"/>
      <c r="BR831" s="22"/>
      <c r="BS831" s="24"/>
      <c r="BT831" s="24"/>
      <c r="BU831" s="23"/>
      <c r="BV831" s="26"/>
      <c r="BX831" s="6"/>
      <c r="BY831" s="24"/>
      <c r="BZ831" s="109"/>
      <c r="CA831" s="66"/>
      <c r="CB831" s="5"/>
      <c r="CC831" s="68"/>
      <c r="CD831" s="67"/>
      <c r="CE831" s="67"/>
      <c r="CF831" s="64"/>
      <c r="CG831" s="5"/>
      <c r="CH831" s="69"/>
      <c r="CI831" s="6"/>
      <c r="CJ831" s="5"/>
      <c r="CK831" s="25"/>
      <c r="CL831" s="5"/>
      <c r="DN831" s="14"/>
      <c r="DO831" s="14"/>
      <c r="DP831" s="5"/>
      <c r="DQ831" s="25"/>
      <c r="DR831" s="25"/>
      <c r="DS831" s="96"/>
      <c r="DT831" s="83"/>
      <c r="DU831" s="14"/>
      <c r="DX831" s="83"/>
      <c r="DY831" s="83"/>
      <c r="DZ831" s="83"/>
      <c r="EA831" s="83"/>
      <c r="EJ831" s="54"/>
      <c r="EK831" s="22"/>
      <c r="EL831" s="24"/>
      <c r="EP831" s="23"/>
      <c r="EQ831" s="24"/>
      <c r="ER831" s="22"/>
      <c r="ES831" s="24"/>
      <c r="ET831" s="24"/>
      <c r="EU831" s="23"/>
      <c r="EV831" s="26"/>
      <c r="EX831" s="6"/>
      <c r="EY831" s="24"/>
      <c r="EZ831" s="109"/>
      <c r="FA831" s="66"/>
      <c r="FB831" s="5"/>
      <c r="FC831" s="68"/>
      <c r="FD831" s="67"/>
      <c r="FE831" s="67"/>
      <c r="FF831" s="64"/>
      <c r="FG831" s="5"/>
      <c r="FH831" s="69"/>
      <c r="FI831" s="6"/>
      <c r="FJ831" s="5"/>
      <c r="FK831" s="25"/>
      <c r="FL831" s="5"/>
    </row>
    <row r="832" spans="40:168">
      <c r="AN832" s="14"/>
      <c r="AO832" s="14"/>
      <c r="AP832" s="5"/>
      <c r="AQ832" s="25"/>
      <c r="AR832" s="25"/>
      <c r="AS832" s="96"/>
      <c r="AT832" s="83"/>
      <c r="AU832" s="14"/>
      <c r="AX832" s="83"/>
      <c r="AY832" s="83"/>
      <c r="AZ832" s="83"/>
      <c r="BA832" s="83"/>
      <c r="BJ832" s="54"/>
      <c r="BK832" s="22"/>
      <c r="BL832" s="24"/>
      <c r="BP832" s="23"/>
      <c r="BQ832" s="24"/>
      <c r="BR832" s="22"/>
      <c r="BS832" s="24"/>
      <c r="BT832" s="24"/>
      <c r="BU832" s="23"/>
      <c r="BV832" s="26"/>
      <c r="BX832" s="6"/>
      <c r="BY832" s="24"/>
      <c r="BZ832" s="109"/>
      <c r="CA832" s="66"/>
      <c r="CB832" s="5"/>
      <c r="CC832" s="68"/>
      <c r="CD832" s="67"/>
      <c r="CE832" s="67"/>
      <c r="CF832" s="64"/>
      <c r="CG832" s="5"/>
      <c r="CH832" s="69"/>
      <c r="CI832" s="6"/>
      <c r="CJ832" s="5"/>
      <c r="CK832" s="25"/>
      <c r="CL832" s="5"/>
      <c r="DN832" s="14"/>
      <c r="DO832" s="14"/>
      <c r="DP832" s="5"/>
      <c r="DQ832" s="25"/>
      <c r="DR832" s="25"/>
      <c r="DS832" s="96"/>
      <c r="DT832" s="83"/>
      <c r="DU832" s="14"/>
      <c r="DX832" s="83"/>
      <c r="DY832" s="83"/>
      <c r="DZ832" s="83"/>
      <c r="EA832" s="83"/>
      <c r="EJ832" s="54"/>
      <c r="EK832" s="22"/>
      <c r="EL832" s="24"/>
      <c r="EP832" s="23"/>
      <c r="EQ832" s="24"/>
      <c r="ER832" s="22"/>
      <c r="ES832" s="24"/>
      <c r="ET832" s="24"/>
      <c r="EU832" s="23"/>
      <c r="EV832" s="26"/>
      <c r="EX832" s="6"/>
      <c r="EY832" s="24"/>
      <c r="EZ832" s="109"/>
      <c r="FA832" s="66"/>
      <c r="FB832" s="5"/>
      <c r="FC832" s="68"/>
      <c r="FD832" s="67"/>
      <c r="FE832" s="67"/>
      <c r="FF832" s="64"/>
      <c r="FG832" s="5"/>
      <c r="FH832" s="69"/>
      <c r="FI832" s="6"/>
      <c r="FJ832" s="5"/>
      <c r="FK832" s="25"/>
      <c r="FL832" s="5"/>
    </row>
    <row r="833" spans="40:168">
      <c r="AN833" s="14"/>
      <c r="AO833" s="14"/>
      <c r="AP833" s="5"/>
      <c r="AQ833" s="25"/>
      <c r="AR833" s="25"/>
      <c r="AS833" s="96"/>
      <c r="AT833" s="83"/>
      <c r="AU833" s="14"/>
      <c r="AX833" s="83"/>
      <c r="AY833" s="83"/>
      <c r="AZ833" s="83"/>
      <c r="BA833" s="83"/>
      <c r="BJ833" s="54"/>
      <c r="BK833" s="22"/>
      <c r="BL833" s="24"/>
      <c r="BP833" s="23"/>
      <c r="BQ833" s="24"/>
      <c r="BR833" s="22"/>
      <c r="BS833" s="24"/>
      <c r="BT833" s="24"/>
      <c r="BU833" s="23"/>
      <c r="BV833" s="26"/>
      <c r="BX833" s="6"/>
      <c r="BY833" s="24"/>
      <c r="BZ833" s="109"/>
      <c r="CA833" s="66"/>
      <c r="CB833" s="5"/>
      <c r="CC833" s="68"/>
      <c r="CD833" s="67"/>
      <c r="CE833" s="67"/>
      <c r="CF833" s="64"/>
      <c r="CG833" s="5"/>
      <c r="CH833" s="69"/>
      <c r="CI833" s="6"/>
      <c r="CJ833" s="5"/>
      <c r="CK833" s="25"/>
      <c r="CL833" s="5"/>
      <c r="DN833" s="14"/>
      <c r="DO833" s="14"/>
      <c r="DP833" s="5"/>
      <c r="DQ833" s="25"/>
      <c r="DR833" s="25"/>
      <c r="DS833" s="96"/>
      <c r="DT833" s="83"/>
      <c r="DU833" s="14"/>
      <c r="DX833" s="83"/>
      <c r="DY833" s="83"/>
      <c r="DZ833" s="83"/>
      <c r="EA833" s="83"/>
      <c r="EJ833" s="54"/>
      <c r="EK833" s="22"/>
      <c r="EL833" s="24"/>
      <c r="EP833" s="23"/>
      <c r="EQ833" s="24"/>
      <c r="ER833" s="22"/>
      <c r="ES833" s="24"/>
      <c r="ET833" s="24"/>
      <c r="EU833" s="23"/>
      <c r="EV833" s="26"/>
      <c r="EX833" s="6"/>
      <c r="EY833" s="24"/>
      <c r="EZ833" s="109"/>
      <c r="FA833" s="66"/>
      <c r="FB833" s="5"/>
      <c r="FC833" s="68"/>
      <c r="FD833" s="67"/>
      <c r="FE833" s="67"/>
      <c r="FF833" s="64"/>
      <c r="FG833" s="5"/>
      <c r="FH833" s="69"/>
      <c r="FI833" s="6"/>
      <c r="FJ833" s="5"/>
      <c r="FK833" s="25"/>
      <c r="FL833" s="5"/>
    </row>
    <row r="834" spans="40:168">
      <c r="AN834" s="14"/>
      <c r="AO834" s="14"/>
      <c r="AP834" s="5"/>
      <c r="AQ834" s="25"/>
      <c r="AR834" s="25"/>
      <c r="AS834" s="96"/>
      <c r="AT834" s="83"/>
      <c r="AU834" s="14"/>
      <c r="AX834" s="83"/>
      <c r="AY834" s="83"/>
      <c r="AZ834" s="83"/>
      <c r="BA834" s="83"/>
      <c r="BJ834" s="54"/>
      <c r="BK834" s="22"/>
      <c r="BL834" s="24"/>
      <c r="BP834" s="23"/>
      <c r="BQ834" s="24"/>
      <c r="BR834" s="22"/>
      <c r="BS834" s="24"/>
      <c r="BT834" s="24"/>
      <c r="BU834" s="23"/>
      <c r="BV834" s="26"/>
      <c r="BX834" s="6"/>
      <c r="BY834" s="24"/>
      <c r="BZ834" s="109"/>
      <c r="CA834" s="66"/>
      <c r="CB834" s="5"/>
      <c r="CC834" s="68"/>
      <c r="CD834" s="67"/>
      <c r="CE834" s="67"/>
      <c r="CF834" s="64"/>
      <c r="CG834" s="5"/>
      <c r="CH834" s="69"/>
      <c r="CI834" s="6"/>
      <c r="CJ834" s="5"/>
      <c r="CK834" s="25"/>
      <c r="CL834" s="5"/>
      <c r="DN834" s="14"/>
      <c r="DO834" s="14"/>
      <c r="DP834" s="5"/>
      <c r="DQ834" s="25"/>
      <c r="DR834" s="25"/>
      <c r="DS834" s="96"/>
      <c r="DT834" s="83"/>
      <c r="DU834" s="14"/>
      <c r="DX834" s="83"/>
      <c r="DY834" s="83"/>
      <c r="DZ834" s="83"/>
      <c r="EA834" s="83"/>
      <c r="EJ834" s="54"/>
      <c r="EK834" s="22"/>
      <c r="EL834" s="24"/>
      <c r="EP834" s="23"/>
      <c r="EQ834" s="24"/>
      <c r="ER834" s="22"/>
      <c r="ES834" s="24"/>
      <c r="ET834" s="24"/>
      <c r="EU834" s="23"/>
      <c r="EV834" s="26"/>
      <c r="EX834" s="6"/>
      <c r="EY834" s="24"/>
      <c r="EZ834" s="109"/>
      <c r="FA834" s="66"/>
      <c r="FB834" s="5"/>
      <c r="FC834" s="68"/>
      <c r="FD834" s="67"/>
      <c r="FE834" s="67"/>
      <c r="FF834" s="64"/>
      <c r="FG834" s="5"/>
      <c r="FH834" s="69"/>
      <c r="FI834" s="6"/>
      <c r="FJ834" s="5"/>
      <c r="FK834" s="25"/>
      <c r="FL834" s="5"/>
    </row>
    <row r="835" spans="40:168">
      <c r="AN835" s="14"/>
      <c r="AO835" s="14"/>
      <c r="AP835" s="5"/>
      <c r="AQ835" s="25"/>
      <c r="AR835" s="25"/>
      <c r="AS835" s="96"/>
      <c r="AT835" s="83"/>
      <c r="AU835" s="14"/>
      <c r="AX835" s="83"/>
      <c r="AY835" s="83"/>
      <c r="AZ835" s="83"/>
      <c r="BA835" s="83"/>
      <c r="BJ835" s="54"/>
      <c r="BK835" s="22"/>
      <c r="BL835" s="24"/>
      <c r="BP835" s="23"/>
      <c r="BQ835" s="24"/>
      <c r="BR835" s="22"/>
      <c r="BS835" s="24"/>
      <c r="BT835" s="24"/>
      <c r="BU835" s="23"/>
      <c r="BV835" s="26"/>
      <c r="BX835" s="6"/>
      <c r="BY835" s="24"/>
      <c r="BZ835" s="109"/>
      <c r="CA835" s="66"/>
      <c r="CB835" s="5"/>
      <c r="CC835" s="68"/>
      <c r="CD835" s="67"/>
      <c r="CE835" s="67"/>
      <c r="CF835" s="64"/>
      <c r="CG835" s="5"/>
      <c r="CH835" s="69"/>
      <c r="CI835" s="6"/>
      <c r="CJ835" s="5"/>
      <c r="CK835" s="25"/>
      <c r="CL835" s="5"/>
      <c r="DN835" s="14"/>
      <c r="DO835" s="14"/>
      <c r="DP835" s="5"/>
      <c r="DQ835" s="25"/>
      <c r="DR835" s="25"/>
      <c r="DS835" s="96"/>
      <c r="DT835" s="83"/>
      <c r="DU835" s="14"/>
      <c r="DX835" s="83"/>
      <c r="DY835" s="83"/>
      <c r="DZ835" s="83"/>
      <c r="EA835" s="83"/>
      <c r="EJ835" s="54"/>
      <c r="EK835" s="22"/>
      <c r="EL835" s="24"/>
      <c r="EP835" s="23"/>
      <c r="EQ835" s="24"/>
      <c r="ER835" s="22"/>
      <c r="ES835" s="24"/>
      <c r="ET835" s="24"/>
      <c r="EU835" s="23"/>
      <c r="EV835" s="26"/>
      <c r="EX835" s="6"/>
      <c r="EY835" s="24"/>
      <c r="EZ835" s="109"/>
      <c r="FA835" s="66"/>
      <c r="FB835" s="5"/>
      <c r="FC835" s="68"/>
      <c r="FD835" s="67"/>
      <c r="FE835" s="67"/>
      <c r="FF835" s="64"/>
      <c r="FG835" s="5"/>
      <c r="FH835" s="69"/>
      <c r="FI835" s="6"/>
      <c r="FJ835" s="5"/>
      <c r="FK835" s="25"/>
      <c r="FL835" s="5"/>
    </row>
    <row r="836" spans="40:168">
      <c r="AN836" s="14"/>
      <c r="AO836" s="14"/>
      <c r="AP836" s="5"/>
      <c r="AQ836" s="25"/>
      <c r="AR836" s="25"/>
      <c r="AS836" s="96"/>
      <c r="AT836" s="83"/>
      <c r="AU836" s="14"/>
      <c r="AX836" s="83"/>
      <c r="AY836" s="83"/>
      <c r="AZ836" s="83"/>
      <c r="BA836" s="83"/>
      <c r="BJ836" s="54"/>
      <c r="BK836" s="22"/>
      <c r="BL836" s="24"/>
      <c r="BP836" s="23"/>
      <c r="BQ836" s="24"/>
      <c r="BR836" s="22"/>
      <c r="BS836" s="24"/>
      <c r="BT836" s="24"/>
      <c r="BU836" s="23"/>
      <c r="BV836" s="26"/>
      <c r="BX836" s="6"/>
      <c r="BY836" s="24"/>
      <c r="BZ836" s="109"/>
      <c r="CA836" s="66"/>
      <c r="CB836" s="5"/>
      <c r="CC836" s="68"/>
      <c r="CD836" s="67"/>
      <c r="CE836" s="67"/>
      <c r="CF836" s="64"/>
      <c r="CG836" s="5"/>
      <c r="CH836" s="69"/>
      <c r="CI836" s="6"/>
      <c r="CJ836" s="5"/>
      <c r="CK836" s="25"/>
      <c r="CL836" s="5"/>
      <c r="DN836" s="14"/>
      <c r="DO836" s="14"/>
      <c r="DP836" s="5"/>
      <c r="DQ836" s="25"/>
      <c r="DR836" s="25"/>
      <c r="DS836" s="96"/>
      <c r="DT836" s="83"/>
      <c r="DU836" s="14"/>
      <c r="DX836" s="83"/>
      <c r="DY836" s="83"/>
      <c r="DZ836" s="83"/>
      <c r="EA836" s="83"/>
      <c r="EJ836" s="54"/>
      <c r="EK836" s="22"/>
      <c r="EL836" s="24"/>
      <c r="EP836" s="23"/>
      <c r="EQ836" s="24"/>
      <c r="ER836" s="22"/>
      <c r="ES836" s="24"/>
      <c r="ET836" s="24"/>
      <c r="EU836" s="23"/>
      <c r="EV836" s="26"/>
      <c r="EX836" s="6"/>
      <c r="EY836" s="24"/>
      <c r="EZ836" s="109"/>
      <c r="FA836" s="66"/>
      <c r="FB836" s="5"/>
      <c r="FC836" s="68"/>
      <c r="FD836" s="67"/>
      <c r="FE836" s="67"/>
      <c r="FF836" s="64"/>
      <c r="FG836" s="5"/>
      <c r="FH836" s="69"/>
      <c r="FI836" s="6"/>
      <c r="FJ836" s="5"/>
      <c r="FK836" s="25"/>
      <c r="FL836" s="5"/>
    </row>
    <row r="837" spans="40:168">
      <c r="AN837" s="14"/>
      <c r="AO837" s="14"/>
      <c r="AP837" s="5"/>
      <c r="AQ837" s="25"/>
      <c r="AR837" s="25"/>
      <c r="AS837" s="96"/>
      <c r="AT837" s="83"/>
      <c r="AU837" s="14"/>
      <c r="AX837" s="83"/>
      <c r="AY837" s="83"/>
      <c r="AZ837" s="83"/>
      <c r="BA837" s="83"/>
      <c r="BJ837" s="54"/>
      <c r="BK837" s="22"/>
      <c r="BL837" s="24"/>
      <c r="BP837" s="23"/>
      <c r="BQ837" s="24"/>
      <c r="BR837" s="22"/>
      <c r="BS837" s="24"/>
      <c r="BT837" s="24"/>
      <c r="BU837" s="23"/>
      <c r="BV837" s="26"/>
      <c r="BX837" s="6"/>
      <c r="BY837" s="24"/>
      <c r="BZ837" s="109"/>
      <c r="CA837" s="66"/>
      <c r="CB837" s="5"/>
      <c r="CC837" s="68"/>
      <c r="CD837" s="67"/>
      <c r="CE837" s="67"/>
      <c r="CF837" s="64"/>
      <c r="CG837" s="5"/>
      <c r="CH837" s="69"/>
      <c r="CI837" s="6"/>
      <c r="CJ837" s="5"/>
      <c r="CK837" s="25"/>
      <c r="CL837" s="5"/>
      <c r="DN837" s="14"/>
      <c r="DO837" s="14"/>
      <c r="DP837" s="5"/>
      <c r="DQ837" s="25"/>
      <c r="DR837" s="25"/>
      <c r="DS837" s="96"/>
      <c r="DT837" s="83"/>
      <c r="DU837" s="14"/>
      <c r="DX837" s="83"/>
      <c r="DY837" s="83"/>
      <c r="DZ837" s="83"/>
      <c r="EA837" s="83"/>
      <c r="EJ837" s="54"/>
      <c r="EK837" s="22"/>
      <c r="EL837" s="24"/>
      <c r="EP837" s="23"/>
      <c r="EQ837" s="24"/>
      <c r="ER837" s="22"/>
      <c r="ES837" s="24"/>
      <c r="ET837" s="24"/>
      <c r="EU837" s="23"/>
      <c r="EV837" s="26"/>
      <c r="EX837" s="6"/>
      <c r="EY837" s="24"/>
      <c r="EZ837" s="109"/>
      <c r="FA837" s="66"/>
      <c r="FB837" s="5"/>
      <c r="FC837" s="68"/>
      <c r="FD837" s="67"/>
      <c r="FE837" s="67"/>
      <c r="FF837" s="64"/>
      <c r="FG837" s="5"/>
      <c r="FH837" s="69"/>
      <c r="FI837" s="6"/>
      <c r="FJ837" s="5"/>
      <c r="FK837" s="25"/>
      <c r="FL837" s="5"/>
    </row>
    <row r="838" spans="40:168">
      <c r="AN838" s="14"/>
      <c r="AO838" s="14"/>
      <c r="AP838" s="5"/>
      <c r="AQ838" s="25"/>
      <c r="AR838" s="25"/>
      <c r="AS838" s="96"/>
      <c r="AT838" s="83"/>
      <c r="AU838" s="14"/>
      <c r="AX838" s="83"/>
      <c r="AY838" s="83"/>
      <c r="AZ838" s="83"/>
      <c r="BA838" s="83"/>
      <c r="BJ838" s="54"/>
      <c r="BK838" s="22"/>
      <c r="BL838" s="24"/>
      <c r="BP838" s="23"/>
      <c r="BQ838" s="24"/>
      <c r="BR838" s="22"/>
      <c r="BS838" s="24"/>
      <c r="BT838" s="24"/>
      <c r="BU838" s="23"/>
      <c r="BV838" s="26"/>
      <c r="BX838" s="6"/>
      <c r="BY838" s="24"/>
      <c r="BZ838" s="109"/>
      <c r="CA838" s="66"/>
      <c r="CB838" s="5"/>
      <c r="CC838" s="68"/>
      <c r="CD838" s="67"/>
      <c r="CE838" s="67"/>
      <c r="CF838" s="64"/>
      <c r="CG838" s="5"/>
      <c r="CH838" s="69"/>
      <c r="CI838" s="6"/>
      <c r="CJ838" s="5"/>
      <c r="CK838" s="25"/>
      <c r="CL838" s="5"/>
      <c r="DN838" s="14"/>
      <c r="DO838" s="14"/>
      <c r="DP838" s="5"/>
      <c r="DQ838" s="25"/>
      <c r="DR838" s="25"/>
      <c r="DS838" s="96"/>
      <c r="DT838" s="83"/>
      <c r="DU838" s="14"/>
      <c r="DX838" s="83"/>
      <c r="DY838" s="83"/>
      <c r="DZ838" s="83"/>
      <c r="EA838" s="83"/>
      <c r="EJ838" s="54"/>
      <c r="EK838" s="22"/>
      <c r="EL838" s="24"/>
      <c r="EP838" s="23"/>
      <c r="EQ838" s="24"/>
      <c r="ER838" s="22"/>
      <c r="ES838" s="24"/>
      <c r="ET838" s="24"/>
      <c r="EU838" s="23"/>
      <c r="EV838" s="26"/>
      <c r="EX838" s="6"/>
      <c r="EY838" s="24"/>
      <c r="EZ838" s="109"/>
      <c r="FA838" s="66"/>
      <c r="FB838" s="5"/>
      <c r="FC838" s="68"/>
      <c r="FD838" s="67"/>
      <c r="FE838" s="67"/>
      <c r="FF838" s="64"/>
      <c r="FG838" s="5"/>
      <c r="FH838" s="69"/>
      <c r="FI838" s="6"/>
      <c r="FJ838" s="5"/>
      <c r="FK838" s="25"/>
      <c r="FL838" s="5"/>
    </row>
    <row r="839" spans="40:168">
      <c r="AN839" s="14"/>
      <c r="AO839" s="14"/>
      <c r="AP839" s="5"/>
      <c r="AQ839" s="25"/>
      <c r="AR839" s="25"/>
      <c r="AS839" s="96"/>
      <c r="AT839" s="83"/>
      <c r="AU839" s="14"/>
      <c r="AX839" s="83"/>
      <c r="AY839" s="83"/>
      <c r="AZ839" s="83"/>
      <c r="BA839" s="83"/>
      <c r="BJ839" s="54"/>
      <c r="BK839" s="22"/>
      <c r="BL839" s="24"/>
      <c r="BP839" s="23"/>
      <c r="BQ839" s="24"/>
      <c r="BR839" s="22"/>
      <c r="BS839" s="24"/>
      <c r="BT839" s="24"/>
      <c r="BU839" s="23"/>
      <c r="BV839" s="26"/>
      <c r="BX839" s="6"/>
      <c r="BY839" s="24"/>
      <c r="BZ839" s="109"/>
      <c r="CA839" s="66"/>
      <c r="CB839" s="5"/>
      <c r="CC839" s="68"/>
      <c r="CD839" s="67"/>
      <c r="CE839" s="67"/>
      <c r="CF839" s="64"/>
      <c r="CG839" s="5"/>
      <c r="CH839" s="69"/>
      <c r="CI839" s="6"/>
      <c r="CJ839" s="5"/>
      <c r="CK839" s="25"/>
      <c r="CL839" s="5"/>
      <c r="DN839" s="14"/>
      <c r="DO839" s="14"/>
      <c r="DP839" s="5"/>
      <c r="DQ839" s="25"/>
      <c r="DR839" s="25"/>
      <c r="DS839" s="96"/>
      <c r="DT839" s="83"/>
      <c r="DU839" s="14"/>
      <c r="DX839" s="83"/>
      <c r="DY839" s="83"/>
      <c r="DZ839" s="83"/>
      <c r="EA839" s="83"/>
      <c r="EJ839" s="54"/>
      <c r="EK839" s="22"/>
      <c r="EL839" s="24"/>
      <c r="EP839" s="23"/>
      <c r="EQ839" s="24"/>
      <c r="ER839" s="22"/>
      <c r="ES839" s="24"/>
      <c r="ET839" s="24"/>
      <c r="EU839" s="23"/>
      <c r="EV839" s="26"/>
      <c r="EX839" s="6"/>
      <c r="EY839" s="24"/>
      <c r="EZ839" s="109"/>
      <c r="FA839" s="66"/>
      <c r="FB839" s="5"/>
      <c r="FC839" s="68"/>
      <c r="FD839" s="67"/>
      <c r="FE839" s="67"/>
      <c r="FF839" s="64"/>
      <c r="FG839" s="5"/>
      <c r="FH839" s="69"/>
      <c r="FI839" s="6"/>
      <c r="FJ839" s="5"/>
      <c r="FK839" s="25"/>
      <c r="FL839" s="5"/>
    </row>
    <row r="840" spans="40:168">
      <c r="AN840" s="14"/>
      <c r="AO840" s="14"/>
      <c r="AP840" s="5"/>
      <c r="AQ840" s="25"/>
      <c r="AR840" s="25"/>
      <c r="AS840" s="96"/>
      <c r="AT840" s="83"/>
      <c r="AU840" s="14"/>
      <c r="AX840" s="83"/>
      <c r="AY840" s="83"/>
      <c r="AZ840" s="83"/>
      <c r="BA840" s="83"/>
      <c r="BJ840" s="54"/>
      <c r="BK840" s="22"/>
      <c r="BL840" s="24"/>
      <c r="BP840" s="23"/>
      <c r="BQ840" s="24"/>
      <c r="BR840" s="22"/>
      <c r="BS840" s="24"/>
      <c r="BT840" s="24"/>
      <c r="BU840" s="23"/>
      <c r="BV840" s="26"/>
      <c r="BX840" s="6"/>
      <c r="BY840" s="24"/>
      <c r="BZ840" s="109"/>
      <c r="CA840" s="66"/>
      <c r="CB840" s="5"/>
      <c r="CC840" s="68"/>
      <c r="CD840" s="67"/>
      <c r="CE840" s="67"/>
      <c r="CF840" s="64"/>
      <c r="CG840" s="5"/>
      <c r="CH840" s="69"/>
      <c r="CI840" s="6"/>
      <c r="CJ840" s="5"/>
      <c r="CK840" s="25"/>
      <c r="CL840" s="5"/>
      <c r="DN840" s="14"/>
      <c r="DO840" s="14"/>
      <c r="DP840" s="5"/>
      <c r="DQ840" s="25"/>
      <c r="DR840" s="25"/>
      <c r="DS840" s="96"/>
      <c r="DT840" s="83"/>
      <c r="DU840" s="14"/>
      <c r="DX840" s="83"/>
      <c r="DY840" s="83"/>
      <c r="DZ840" s="83"/>
      <c r="EA840" s="83"/>
      <c r="EJ840" s="54"/>
      <c r="EK840" s="22"/>
      <c r="EL840" s="24"/>
      <c r="EP840" s="23"/>
      <c r="EQ840" s="24"/>
      <c r="ER840" s="22"/>
      <c r="ES840" s="24"/>
      <c r="ET840" s="24"/>
      <c r="EU840" s="23"/>
      <c r="EV840" s="26"/>
      <c r="EX840" s="6"/>
      <c r="EY840" s="24"/>
      <c r="EZ840" s="109"/>
      <c r="FA840" s="66"/>
      <c r="FB840" s="5"/>
      <c r="FC840" s="68"/>
      <c r="FD840" s="67"/>
      <c r="FE840" s="67"/>
      <c r="FF840" s="64"/>
      <c r="FG840" s="5"/>
      <c r="FH840" s="69"/>
      <c r="FI840" s="6"/>
      <c r="FJ840" s="5"/>
      <c r="FK840" s="25"/>
      <c r="FL840" s="5"/>
    </row>
    <row r="841" spans="40:168">
      <c r="AN841" s="14"/>
      <c r="AO841" s="14"/>
      <c r="AP841" s="5"/>
      <c r="AQ841" s="25"/>
      <c r="AR841" s="25"/>
      <c r="AS841" s="96"/>
      <c r="AT841" s="83"/>
      <c r="AU841" s="14"/>
      <c r="AX841" s="83"/>
      <c r="AY841" s="83"/>
      <c r="AZ841" s="83"/>
      <c r="BA841" s="83"/>
      <c r="BJ841" s="54"/>
      <c r="BK841" s="22"/>
      <c r="BL841" s="24"/>
      <c r="BP841" s="23"/>
      <c r="BQ841" s="24"/>
      <c r="BR841" s="22"/>
      <c r="BS841" s="24"/>
      <c r="BT841" s="24"/>
      <c r="BU841" s="23"/>
      <c r="BV841" s="26"/>
      <c r="BX841" s="6"/>
      <c r="BY841" s="24"/>
      <c r="BZ841" s="109"/>
      <c r="CA841" s="66"/>
      <c r="CB841" s="5"/>
      <c r="CC841" s="68"/>
      <c r="CD841" s="67"/>
      <c r="CE841" s="67"/>
      <c r="CF841" s="64"/>
      <c r="CG841" s="5"/>
      <c r="CH841" s="69"/>
      <c r="CI841" s="6"/>
      <c r="CJ841" s="5"/>
      <c r="CK841" s="25"/>
      <c r="CL841" s="5"/>
      <c r="DN841" s="14"/>
      <c r="DO841" s="14"/>
      <c r="DP841" s="5"/>
      <c r="DQ841" s="25"/>
      <c r="DR841" s="25"/>
      <c r="DS841" s="96"/>
      <c r="DT841" s="83"/>
      <c r="DU841" s="14"/>
      <c r="DX841" s="83"/>
      <c r="DY841" s="83"/>
      <c r="DZ841" s="83"/>
      <c r="EA841" s="83"/>
      <c r="EJ841" s="54"/>
      <c r="EK841" s="22"/>
      <c r="EL841" s="24"/>
      <c r="EP841" s="23"/>
      <c r="EQ841" s="24"/>
      <c r="ER841" s="22"/>
      <c r="ES841" s="24"/>
      <c r="ET841" s="24"/>
      <c r="EU841" s="23"/>
      <c r="EV841" s="26"/>
      <c r="EX841" s="6"/>
      <c r="EY841" s="24"/>
      <c r="EZ841" s="109"/>
      <c r="FA841" s="66"/>
      <c r="FB841" s="5"/>
      <c r="FC841" s="68"/>
      <c r="FD841" s="67"/>
      <c r="FE841" s="67"/>
      <c r="FF841" s="64"/>
      <c r="FG841" s="5"/>
      <c r="FH841" s="69"/>
      <c r="FI841" s="6"/>
      <c r="FJ841" s="5"/>
      <c r="FK841" s="25"/>
      <c r="FL841" s="5"/>
    </row>
    <row r="842" spans="40:168">
      <c r="AN842" s="14"/>
      <c r="AO842" s="14"/>
      <c r="AP842" s="5"/>
      <c r="AQ842" s="25"/>
      <c r="AR842" s="25"/>
      <c r="AS842" s="96"/>
      <c r="AT842" s="83"/>
      <c r="AU842" s="14"/>
      <c r="AX842" s="83"/>
      <c r="AY842" s="83"/>
      <c r="AZ842" s="83"/>
      <c r="BA842" s="83"/>
      <c r="BJ842" s="54"/>
      <c r="BK842" s="22"/>
      <c r="BL842" s="24"/>
      <c r="BP842" s="23"/>
      <c r="BQ842" s="24"/>
      <c r="BR842" s="22"/>
      <c r="BS842" s="24"/>
      <c r="BT842" s="24"/>
      <c r="BU842" s="23"/>
      <c r="BV842" s="26"/>
      <c r="BX842" s="6"/>
      <c r="BY842" s="24"/>
      <c r="BZ842" s="109"/>
      <c r="CA842" s="66"/>
      <c r="CB842" s="5"/>
      <c r="CC842" s="68"/>
      <c r="CD842" s="67"/>
      <c r="CE842" s="67"/>
      <c r="CF842" s="64"/>
      <c r="CG842" s="5"/>
      <c r="CH842" s="69"/>
      <c r="CI842" s="6"/>
      <c r="CJ842" s="5"/>
      <c r="CK842" s="25"/>
      <c r="CL842" s="5"/>
      <c r="DN842" s="14"/>
      <c r="DO842" s="14"/>
      <c r="DP842" s="5"/>
      <c r="DQ842" s="25"/>
      <c r="DR842" s="25"/>
      <c r="DS842" s="96"/>
      <c r="DT842" s="83"/>
      <c r="DU842" s="14"/>
      <c r="DX842" s="83"/>
      <c r="DY842" s="83"/>
      <c r="DZ842" s="83"/>
      <c r="EA842" s="83"/>
      <c r="EJ842" s="54"/>
      <c r="EK842" s="22"/>
      <c r="EL842" s="24"/>
      <c r="EP842" s="23"/>
      <c r="EQ842" s="24"/>
      <c r="ER842" s="22"/>
      <c r="ES842" s="24"/>
      <c r="ET842" s="24"/>
      <c r="EU842" s="23"/>
      <c r="EV842" s="26"/>
      <c r="EX842" s="6"/>
      <c r="EY842" s="24"/>
      <c r="EZ842" s="109"/>
      <c r="FA842" s="66"/>
      <c r="FB842" s="5"/>
      <c r="FC842" s="68"/>
      <c r="FD842" s="67"/>
      <c r="FE842" s="67"/>
      <c r="FF842" s="64"/>
      <c r="FG842" s="5"/>
      <c r="FH842" s="69"/>
      <c r="FI842" s="6"/>
      <c r="FJ842" s="5"/>
      <c r="FK842" s="25"/>
      <c r="FL842" s="5"/>
    </row>
    <row r="843" spans="40:168">
      <c r="AN843" s="14"/>
      <c r="AO843" s="14"/>
      <c r="AP843" s="5"/>
      <c r="AQ843" s="25"/>
      <c r="AR843" s="25"/>
      <c r="AS843" s="96"/>
      <c r="AT843" s="83"/>
      <c r="AU843" s="14"/>
      <c r="AX843" s="83"/>
      <c r="AY843" s="83"/>
      <c r="AZ843" s="83"/>
      <c r="BA843" s="83"/>
      <c r="BJ843" s="54"/>
      <c r="BK843" s="22"/>
      <c r="BL843" s="24"/>
      <c r="BP843" s="23"/>
      <c r="BQ843" s="24"/>
      <c r="BR843" s="22"/>
      <c r="BS843" s="24"/>
      <c r="BT843" s="24"/>
      <c r="BU843" s="23"/>
      <c r="BV843" s="26"/>
      <c r="BX843" s="6"/>
      <c r="BY843" s="24"/>
      <c r="BZ843" s="109"/>
      <c r="CA843" s="66"/>
      <c r="CB843" s="5"/>
      <c r="CC843" s="68"/>
      <c r="CD843" s="67"/>
      <c r="CE843" s="67"/>
      <c r="CF843" s="64"/>
      <c r="CG843" s="5"/>
      <c r="CH843" s="69"/>
      <c r="CI843" s="6"/>
      <c r="CJ843" s="5"/>
      <c r="CK843" s="25"/>
      <c r="CL843" s="5"/>
      <c r="DN843" s="14"/>
      <c r="DO843" s="14"/>
      <c r="DP843" s="5"/>
      <c r="DQ843" s="25"/>
      <c r="DR843" s="25"/>
      <c r="DS843" s="96"/>
      <c r="DT843" s="83"/>
      <c r="DU843" s="14"/>
      <c r="DX843" s="83"/>
      <c r="DY843" s="83"/>
      <c r="DZ843" s="83"/>
      <c r="EA843" s="83"/>
      <c r="EJ843" s="54"/>
      <c r="EK843" s="22"/>
      <c r="EL843" s="24"/>
      <c r="EP843" s="23"/>
      <c r="EQ843" s="24"/>
      <c r="ER843" s="22"/>
      <c r="ES843" s="24"/>
      <c r="ET843" s="24"/>
      <c r="EU843" s="23"/>
      <c r="EV843" s="26"/>
      <c r="EX843" s="6"/>
      <c r="EY843" s="24"/>
      <c r="EZ843" s="109"/>
      <c r="FA843" s="66"/>
      <c r="FB843" s="5"/>
      <c r="FC843" s="68"/>
      <c r="FD843" s="67"/>
      <c r="FE843" s="67"/>
      <c r="FF843" s="64"/>
      <c r="FG843" s="5"/>
      <c r="FH843" s="69"/>
      <c r="FI843" s="6"/>
      <c r="FJ843" s="5"/>
      <c r="FK843" s="25"/>
      <c r="FL843" s="5"/>
    </row>
    <row r="844" spans="40:168">
      <c r="AN844" s="14"/>
      <c r="AO844" s="14"/>
      <c r="AP844" s="5"/>
      <c r="AQ844" s="25"/>
      <c r="AR844" s="25"/>
      <c r="AS844" s="96"/>
      <c r="AT844" s="83"/>
      <c r="AU844" s="14"/>
      <c r="AX844" s="83"/>
      <c r="AY844" s="83"/>
      <c r="AZ844" s="83"/>
      <c r="BA844" s="83"/>
      <c r="BJ844" s="54"/>
      <c r="BK844" s="22"/>
      <c r="BL844" s="24"/>
      <c r="BP844" s="23"/>
      <c r="BQ844" s="24"/>
      <c r="BR844" s="22"/>
      <c r="BS844" s="24"/>
      <c r="BT844" s="24"/>
      <c r="BU844" s="23"/>
      <c r="BV844" s="26"/>
      <c r="BX844" s="6"/>
      <c r="BY844" s="24"/>
      <c r="BZ844" s="109"/>
      <c r="CA844" s="66"/>
      <c r="CB844" s="5"/>
      <c r="CC844" s="68"/>
      <c r="CD844" s="67"/>
      <c r="CE844" s="67"/>
      <c r="CF844" s="64"/>
      <c r="CG844" s="5"/>
      <c r="CH844" s="69"/>
      <c r="CI844" s="6"/>
      <c r="CJ844" s="5"/>
      <c r="CK844" s="25"/>
      <c r="CL844" s="5"/>
      <c r="DN844" s="14"/>
      <c r="DO844" s="14"/>
      <c r="DP844" s="5"/>
      <c r="DQ844" s="25"/>
      <c r="DR844" s="25"/>
      <c r="DS844" s="96"/>
      <c r="DT844" s="83"/>
      <c r="DU844" s="14"/>
      <c r="DX844" s="83"/>
      <c r="DY844" s="83"/>
      <c r="DZ844" s="83"/>
      <c r="EA844" s="83"/>
      <c r="EJ844" s="54"/>
      <c r="EK844" s="22"/>
      <c r="EL844" s="24"/>
      <c r="EP844" s="23"/>
      <c r="EQ844" s="24"/>
      <c r="ER844" s="22"/>
      <c r="ES844" s="24"/>
      <c r="ET844" s="24"/>
      <c r="EU844" s="23"/>
      <c r="EV844" s="26"/>
      <c r="EX844" s="6"/>
      <c r="EY844" s="24"/>
      <c r="EZ844" s="109"/>
      <c r="FA844" s="66"/>
      <c r="FB844" s="5"/>
      <c r="FC844" s="68"/>
      <c r="FD844" s="67"/>
      <c r="FE844" s="67"/>
      <c r="FF844" s="64"/>
      <c r="FG844" s="5"/>
      <c r="FH844" s="69"/>
      <c r="FI844" s="6"/>
      <c r="FJ844" s="5"/>
      <c r="FK844" s="25"/>
      <c r="FL844" s="5"/>
    </row>
    <row r="845" spans="40:168">
      <c r="AN845" s="14"/>
      <c r="AO845" s="14"/>
      <c r="AP845" s="5"/>
      <c r="AQ845" s="25"/>
      <c r="AR845" s="25"/>
      <c r="AS845" s="96"/>
      <c r="AT845" s="83"/>
      <c r="AU845" s="14"/>
      <c r="AX845" s="83"/>
      <c r="AY845" s="83"/>
      <c r="AZ845" s="83"/>
      <c r="BA845" s="83"/>
      <c r="BJ845" s="54"/>
      <c r="BK845" s="22"/>
      <c r="BL845" s="24"/>
      <c r="BP845" s="23"/>
      <c r="BQ845" s="24"/>
      <c r="BR845" s="22"/>
      <c r="BS845" s="24"/>
      <c r="BT845" s="24"/>
      <c r="BU845" s="23"/>
      <c r="BV845" s="26"/>
      <c r="BX845" s="6"/>
      <c r="BY845" s="24"/>
      <c r="BZ845" s="109"/>
      <c r="CA845" s="66"/>
      <c r="CB845" s="5"/>
      <c r="CC845" s="68"/>
      <c r="CD845" s="67"/>
      <c r="CE845" s="67"/>
      <c r="CF845" s="64"/>
      <c r="CG845" s="5"/>
      <c r="CH845" s="69"/>
      <c r="CI845" s="6"/>
      <c r="CJ845" s="5"/>
      <c r="CK845" s="25"/>
      <c r="CL845" s="5"/>
      <c r="DN845" s="14"/>
      <c r="DO845" s="14"/>
      <c r="DP845" s="5"/>
      <c r="DQ845" s="25"/>
      <c r="DR845" s="25"/>
      <c r="DS845" s="96"/>
      <c r="DT845" s="83"/>
      <c r="DU845" s="14"/>
      <c r="DX845" s="83"/>
      <c r="DY845" s="83"/>
      <c r="DZ845" s="83"/>
      <c r="EA845" s="83"/>
      <c r="EJ845" s="54"/>
      <c r="EK845" s="22"/>
      <c r="EL845" s="24"/>
      <c r="EP845" s="23"/>
      <c r="EQ845" s="24"/>
      <c r="ER845" s="22"/>
      <c r="ES845" s="24"/>
      <c r="ET845" s="24"/>
      <c r="EU845" s="23"/>
      <c r="EV845" s="26"/>
      <c r="EX845" s="6"/>
      <c r="EY845" s="24"/>
      <c r="EZ845" s="109"/>
      <c r="FA845" s="66"/>
      <c r="FB845" s="5"/>
      <c r="FC845" s="68"/>
      <c r="FD845" s="67"/>
      <c r="FE845" s="67"/>
      <c r="FF845" s="64"/>
      <c r="FG845" s="5"/>
      <c r="FH845" s="69"/>
      <c r="FI845" s="6"/>
      <c r="FJ845" s="5"/>
      <c r="FK845" s="25"/>
      <c r="FL845" s="5"/>
    </row>
    <row r="846" spans="40:168">
      <c r="AN846" s="14"/>
      <c r="AO846" s="14"/>
      <c r="AP846" s="5"/>
      <c r="AQ846" s="25"/>
      <c r="AR846" s="25"/>
      <c r="AS846" s="96"/>
      <c r="AT846" s="83"/>
      <c r="AU846" s="14"/>
      <c r="AX846" s="83"/>
      <c r="AY846" s="83"/>
      <c r="AZ846" s="83"/>
      <c r="BA846" s="83"/>
      <c r="BJ846" s="54"/>
      <c r="BK846" s="22"/>
      <c r="BL846" s="24"/>
      <c r="BP846" s="23"/>
      <c r="BQ846" s="24"/>
      <c r="BR846" s="22"/>
      <c r="BS846" s="24"/>
      <c r="BT846" s="24"/>
      <c r="BU846" s="23"/>
      <c r="BV846" s="26"/>
      <c r="BX846" s="6"/>
      <c r="BY846" s="24"/>
      <c r="BZ846" s="109"/>
      <c r="CA846" s="66"/>
      <c r="CB846" s="5"/>
      <c r="CC846" s="68"/>
      <c r="CD846" s="67"/>
      <c r="CE846" s="67"/>
      <c r="CF846" s="64"/>
      <c r="CG846" s="5"/>
      <c r="CH846" s="69"/>
      <c r="CI846" s="6"/>
      <c r="CJ846" s="5"/>
      <c r="CK846" s="25"/>
      <c r="CL846" s="5"/>
      <c r="DN846" s="14"/>
      <c r="DO846" s="14"/>
      <c r="DP846" s="5"/>
      <c r="DQ846" s="25"/>
      <c r="DR846" s="25"/>
      <c r="DS846" s="96"/>
      <c r="DT846" s="83"/>
      <c r="DU846" s="14"/>
      <c r="DX846" s="83"/>
      <c r="DY846" s="83"/>
      <c r="DZ846" s="83"/>
      <c r="EA846" s="83"/>
      <c r="EJ846" s="54"/>
      <c r="EK846" s="22"/>
      <c r="EL846" s="24"/>
      <c r="EP846" s="23"/>
      <c r="EQ846" s="24"/>
      <c r="ER846" s="22"/>
      <c r="ES846" s="24"/>
      <c r="ET846" s="24"/>
      <c r="EU846" s="23"/>
      <c r="EV846" s="26"/>
      <c r="EX846" s="6"/>
      <c r="EY846" s="24"/>
      <c r="EZ846" s="109"/>
      <c r="FA846" s="66"/>
      <c r="FB846" s="5"/>
      <c r="FC846" s="68"/>
      <c r="FD846" s="67"/>
      <c r="FE846" s="67"/>
      <c r="FF846" s="64"/>
      <c r="FG846" s="5"/>
      <c r="FH846" s="69"/>
      <c r="FI846" s="6"/>
      <c r="FJ846" s="5"/>
      <c r="FK846" s="25"/>
      <c r="FL846" s="5"/>
    </row>
    <row r="847" spans="40:168">
      <c r="AN847" s="14"/>
      <c r="AO847" s="14"/>
      <c r="AP847" s="5"/>
      <c r="AQ847" s="25"/>
      <c r="AR847" s="25"/>
      <c r="AS847" s="96"/>
      <c r="AT847" s="83"/>
      <c r="AU847" s="14"/>
      <c r="AX847" s="83"/>
      <c r="AY847" s="83"/>
      <c r="AZ847" s="83"/>
      <c r="BA847" s="83"/>
      <c r="BJ847" s="54"/>
      <c r="BK847" s="22"/>
      <c r="BL847" s="24"/>
      <c r="BP847" s="23"/>
      <c r="BQ847" s="24"/>
      <c r="BR847" s="22"/>
      <c r="BS847" s="24"/>
      <c r="BT847" s="24"/>
      <c r="BU847" s="23"/>
      <c r="BV847" s="26"/>
      <c r="BX847" s="6"/>
      <c r="BY847" s="24"/>
      <c r="BZ847" s="109"/>
      <c r="CA847" s="66"/>
      <c r="CB847" s="5"/>
      <c r="CC847" s="68"/>
      <c r="CD847" s="67"/>
      <c r="CE847" s="67"/>
      <c r="CF847" s="64"/>
      <c r="CG847" s="5"/>
      <c r="CH847" s="69"/>
      <c r="CI847" s="6"/>
      <c r="CJ847" s="5"/>
      <c r="CK847" s="25"/>
      <c r="CL847" s="5"/>
      <c r="DN847" s="14"/>
      <c r="DO847" s="14"/>
      <c r="DP847" s="5"/>
      <c r="DQ847" s="25"/>
      <c r="DR847" s="25"/>
      <c r="DS847" s="96"/>
      <c r="DT847" s="83"/>
      <c r="DU847" s="14"/>
      <c r="DX847" s="83"/>
      <c r="DY847" s="83"/>
      <c r="DZ847" s="83"/>
      <c r="EA847" s="83"/>
      <c r="EJ847" s="54"/>
      <c r="EK847" s="22"/>
      <c r="EL847" s="24"/>
      <c r="EP847" s="23"/>
      <c r="EQ847" s="24"/>
      <c r="ER847" s="22"/>
      <c r="ES847" s="24"/>
      <c r="ET847" s="24"/>
      <c r="EU847" s="23"/>
      <c r="EV847" s="26"/>
      <c r="EX847" s="6"/>
      <c r="EY847" s="24"/>
      <c r="EZ847" s="109"/>
      <c r="FA847" s="66"/>
      <c r="FB847" s="5"/>
      <c r="FC847" s="68"/>
      <c r="FD847" s="67"/>
      <c r="FE847" s="67"/>
      <c r="FF847" s="64"/>
      <c r="FG847" s="5"/>
      <c r="FH847" s="69"/>
      <c r="FI847" s="6"/>
      <c r="FJ847" s="5"/>
      <c r="FK847" s="25"/>
      <c r="FL847" s="5"/>
    </row>
    <row r="848" spans="40:168">
      <c r="AN848" s="14"/>
      <c r="AO848" s="14"/>
      <c r="AP848" s="5"/>
      <c r="AQ848" s="25"/>
      <c r="AR848" s="25"/>
      <c r="AS848" s="96"/>
      <c r="AT848" s="83"/>
      <c r="AU848" s="14"/>
      <c r="AX848" s="83"/>
      <c r="AY848" s="83"/>
      <c r="AZ848" s="83"/>
      <c r="BA848" s="83"/>
      <c r="BJ848" s="54"/>
      <c r="BK848" s="22"/>
      <c r="BL848" s="24"/>
      <c r="BP848" s="23"/>
      <c r="BQ848" s="24"/>
      <c r="BR848" s="22"/>
      <c r="BS848" s="24"/>
      <c r="BT848" s="24"/>
      <c r="BU848" s="23"/>
      <c r="BV848" s="26"/>
      <c r="BX848" s="6"/>
      <c r="BY848" s="24"/>
      <c r="BZ848" s="109"/>
      <c r="CA848" s="66"/>
      <c r="CB848" s="5"/>
      <c r="CC848" s="68"/>
      <c r="CD848" s="67"/>
      <c r="CE848" s="67"/>
      <c r="CF848" s="64"/>
      <c r="CG848" s="5"/>
      <c r="CH848" s="69"/>
      <c r="CI848" s="6"/>
      <c r="CJ848" s="5"/>
      <c r="CK848" s="25"/>
      <c r="CL848" s="5"/>
      <c r="DN848" s="14"/>
      <c r="DO848" s="14"/>
      <c r="DP848" s="5"/>
      <c r="DQ848" s="25"/>
      <c r="DR848" s="25"/>
      <c r="DS848" s="96"/>
      <c r="DT848" s="83"/>
      <c r="DU848" s="14"/>
      <c r="DX848" s="83"/>
      <c r="DY848" s="83"/>
      <c r="DZ848" s="83"/>
      <c r="EA848" s="83"/>
      <c r="EJ848" s="54"/>
      <c r="EK848" s="22"/>
      <c r="EL848" s="24"/>
      <c r="EP848" s="23"/>
      <c r="EQ848" s="24"/>
      <c r="ER848" s="22"/>
      <c r="ES848" s="24"/>
      <c r="ET848" s="24"/>
      <c r="EU848" s="23"/>
      <c r="EV848" s="26"/>
      <c r="EX848" s="6"/>
      <c r="EY848" s="24"/>
      <c r="EZ848" s="109"/>
      <c r="FA848" s="66"/>
      <c r="FB848" s="5"/>
      <c r="FC848" s="68"/>
      <c r="FD848" s="67"/>
      <c r="FE848" s="67"/>
      <c r="FF848" s="64"/>
      <c r="FG848" s="5"/>
      <c r="FH848" s="69"/>
      <c r="FI848" s="6"/>
      <c r="FJ848" s="5"/>
      <c r="FK848" s="25"/>
      <c r="FL848" s="5"/>
    </row>
    <row r="849" spans="40:168">
      <c r="AN849" s="14"/>
      <c r="AO849" s="14"/>
      <c r="AP849" s="5"/>
      <c r="AQ849" s="25"/>
      <c r="AR849" s="25"/>
      <c r="AS849" s="96"/>
      <c r="AT849" s="83"/>
      <c r="AU849" s="14"/>
      <c r="AX849" s="83"/>
      <c r="AY849" s="83"/>
      <c r="AZ849" s="83"/>
      <c r="BA849" s="83"/>
      <c r="BJ849" s="54"/>
      <c r="BK849" s="22"/>
      <c r="BL849" s="24"/>
      <c r="BP849" s="23"/>
      <c r="BQ849" s="24"/>
      <c r="BR849" s="22"/>
      <c r="BS849" s="24"/>
      <c r="BT849" s="24"/>
      <c r="BU849" s="23"/>
      <c r="BV849" s="26"/>
      <c r="BX849" s="6"/>
      <c r="BY849" s="24"/>
      <c r="BZ849" s="109"/>
      <c r="CA849" s="66"/>
      <c r="CB849" s="5"/>
      <c r="CC849" s="68"/>
      <c r="CD849" s="67"/>
      <c r="CE849" s="67"/>
      <c r="CF849" s="64"/>
      <c r="CG849" s="5"/>
      <c r="CH849" s="69"/>
      <c r="CI849" s="6"/>
      <c r="CJ849" s="5"/>
      <c r="CK849" s="25"/>
      <c r="CL849" s="5"/>
      <c r="DN849" s="14"/>
      <c r="DO849" s="14"/>
      <c r="DP849" s="5"/>
      <c r="DQ849" s="25"/>
      <c r="DR849" s="25"/>
      <c r="DS849" s="96"/>
      <c r="DT849" s="83"/>
      <c r="DU849" s="14"/>
      <c r="DX849" s="83"/>
      <c r="DY849" s="83"/>
      <c r="DZ849" s="83"/>
      <c r="EA849" s="83"/>
      <c r="EJ849" s="54"/>
      <c r="EK849" s="22"/>
      <c r="EL849" s="24"/>
      <c r="EP849" s="23"/>
      <c r="EQ849" s="24"/>
      <c r="ER849" s="22"/>
      <c r="ES849" s="24"/>
      <c r="ET849" s="24"/>
      <c r="EU849" s="23"/>
      <c r="EV849" s="26"/>
      <c r="EX849" s="6"/>
      <c r="EY849" s="24"/>
      <c r="EZ849" s="109"/>
      <c r="FA849" s="66"/>
      <c r="FB849" s="5"/>
      <c r="FC849" s="68"/>
      <c r="FD849" s="67"/>
      <c r="FE849" s="67"/>
      <c r="FF849" s="64"/>
      <c r="FG849" s="5"/>
      <c r="FH849" s="69"/>
      <c r="FI849" s="6"/>
      <c r="FJ849" s="5"/>
      <c r="FK849" s="25"/>
      <c r="FL849" s="5"/>
    </row>
    <row r="850" spans="40:168">
      <c r="AN850" s="14"/>
      <c r="AO850" s="14"/>
      <c r="AP850" s="5"/>
      <c r="AQ850" s="25"/>
      <c r="AR850" s="25"/>
      <c r="AS850" s="96"/>
      <c r="AT850" s="83"/>
      <c r="AU850" s="14"/>
      <c r="AX850" s="83"/>
      <c r="AY850" s="83"/>
      <c r="AZ850" s="83"/>
      <c r="BA850" s="83"/>
      <c r="BJ850" s="54"/>
      <c r="BK850" s="22"/>
      <c r="BL850" s="24"/>
      <c r="BP850" s="23"/>
      <c r="BQ850" s="24"/>
      <c r="BR850" s="22"/>
      <c r="BS850" s="24"/>
      <c r="BT850" s="24"/>
      <c r="BU850" s="23"/>
      <c r="BV850" s="26"/>
      <c r="BX850" s="6"/>
      <c r="BY850" s="24"/>
      <c r="BZ850" s="109"/>
      <c r="CA850" s="66"/>
      <c r="CB850" s="5"/>
      <c r="CC850" s="68"/>
      <c r="CD850" s="67"/>
      <c r="CE850" s="67"/>
      <c r="CF850" s="64"/>
      <c r="CG850" s="5"/>
      <c r="CH850" s="69"/>
      <c r="CI850" s="6"/>
      <c r="CJ850" s="5"/>
      <c r="CK850" s="25"/>
      <c r="CL850" s="5"/>
      <c r="DN850" s="14"/>
      <c r="DO850" s="14"/>
      <c r="DP850" s="5"/>
      <c r="DQ850" s="25"/>
      <c r="DR850" s="25"/>
      <c r="DS850" s="96"/>
      <c r="DT850" s="83"/>
      <c r="DU850" s="14"/>
      <c r="DX850" s="83"/>
      <c r="DY850" s="83"/>
      <c r="DZ850" s="83"/>
      <c r="EA850" s="83"/>
      <c r="EJ850" s="54"/>
      <c r="EK850" s="22"/>
      <c r="EL850" s="24"/>
      <c r="EP850" s="23"/>
      <c r="EQ850" s="24"/>
      <c r="ER850" s="22"/>
      <c r="ES850" s="24"/>
      <c r="ET850" s="24"/>
      <c r="EU850" s="23"/>
      <c r="EV850" s="26"/>
      <c r="EX850" s="6"/>
      <c r="EY850" s="24"/>
      <c r="EZ850" s="109"/>
      <c r="FA850" s="66"/>
      <c r="FB850" s="5"/>
      <c r="FC850" s="68"/>
      <c r="FD850" s="67"/>
      <c r="FE850" s="67"/>
      <c r="FF850" s="64"/>
      <c r="FG850" s="5"/>
      <c r="FH850" s="69"/>
      <c r="FI850" s="6"/>
      <c r="FJ850" s="5"/>
      <c r="FK850" s="25"/>
      <c r="FL850" s="5"/>
    </row>
    <row r="851" spans="40:168">
      <c r="AN851" s="14"/>
      <c r="AO851" s="14"/>
      <c r="AP851" s="5"/>
      <c r="AQ851" s="25"/>
      <c r="AR851" s="25"/>
      <c r="AS851" s="96"/>
      <c r="AT851" s="83"/>
      <c r="AU851" s="14"/>
      <c r="AX851" s="83"/>
      <c r="AY851" s="83"/>
      <c r="AZ851" s="83"/>
      <c r="BA851" s="83"/>
      <c r="BJ851" s="54"/>
      <c r="BK851" s="22"/>
      <c r="BL851" s="24"/>
      <c r="BP851" s="23"/>
      <c r="BQ851" s="24"/>
      <c r="BR851" s="22"/>
      <c r="BS851" s="24"/>
      <c r="BT851" s="24"/>
      <c r="BU851" s="23"/>
      <c r="BV851" s="26"/>
      <c r="BX851" s="6"/>
      <c r="BY851" s="24"/>
      <c r="BZ851" s="109"/>
      <c r="CA851" s="66"/>
      <c r="CB851" s="5"/>
      <c r="CC851" s="68"/>
      <c r="CD851" s="67"/>
      <c r="CE851" s="67"/>
      <c r="CF851" s="64"/>
      <c r="CG851" s="5"/>
      <c r="CH851" s="69"/>
      <c r="CI851" s="6"/>
      <c r="CJ851" s="5"/>
      <c r="CK851" s="25"/>
      <c r="CL851" s="5"/>
      <c r="DN851" s="14"/>
      <c r="DO851" s="14"/>
      <c r="DP851" s="5"/>
      <c r="DQ851" s="25"/>
      <c r="DR851" s="25"/>
      <c r="DS851" s="96"/>
      <c r="DT851" s="83"/>
      <c r="DU851" s="14"/>
      <c r="DX851" s="83"/>
      <c r="DY851" s="83"/>
      <c r="DZ851" s="83"/>
      <c r="EA851" s="83"/>
      <c r="EJ851" s="54"/>
      <c r="EK851" s="22"/>
      <c r="EL851" s="24"/>
      <c r="EP851" s="23"/>
      <c r="EQ851" s="24"/>
      <c r="ER851" s="22"/>
      <c r="ES851" s="24"/>
      <c r="ET851" s="24"/>
      <c r="EU851" s="23"/>
      <c r="EV851" s="26"/>
      <c r="EX851" s="6"/>
      <c r="EY851" s="24"/>
      <c r="EZ851" s="109"/>
      <c r="FA851" s="66"/>
      <c r="FB851" s="5"/>
      <c r="FC851" s="68"/>
      <c r="FD851" s="67"/>
      <c r="FE851" s="67"/>
      <c r="FF851" s="64"/>
      <c r="FG851" s="5"/>
      <c r="FH851" s="69"/>
      <c r="FI851" s="6"/>
      <c r="FJ851" s="5"/>
      <c r="FK851" s="25"/>
      <c r="FL851" s="5"/>
    </row>
    <row r="852" spans="40:168">
      <c r="AN852" s="14"/>
      <c r="AO852" s="14"/>
      <c r="AP852" s="5"/>
      <c r="AQ852" s="25"/>
      <c r="AR852" s="25"/>
      <c r="AS852" s="96"/>
      <c r="AT852" s="83"/>
      <c r="AU852" s="14"/>
      <c r="AX852" s="83"/>
      <c r="AY852" s="83"/>
      <c r="AZ852" s="83"/>
      <c r="BA852" s="83"/>
      <c r="BJ852" s="54"/>
      <c r="BK852" s="22"/>
      <c r="BL852" s="24"/>
      <c r="BP852" s="23"/>
      <c r="BQ852" s="24"/>
      <c r="BR852" s="22"/>
      <c r="BS852" s="24"/>
      <c r="BT852" s="24"/>
      <c r="BU852" s="23"/>
      <c r="BV852" s="26"/>
      <c r="BX852" s="6"/>
      <c r="BY852" s="24"/>
      <c r="BZ852" s="109"/>
      <c r="CA852" s="66"/>
      <c r="CB852" s="5"/>
      <c r="CC852" s="68"/>
      <c r="CD852" s="67"/>
      <c r="CE852" s="67"/>
      <c r="CF852" s="64"/>
      <c r="CG852" s="5"/>
      <c r="CH852" s="69"/>
      <c r="CI852" s="6"/>
      <c r="CJ852" s="5"/>
      <c r="CK852" s="25"/>
      <c r="CL852" s="5"/>
      <c r="DN852" s="14"/>
      <c r="DO852" s="14"/>
      <c r="DP852" s="5"/>
      <c r="DQ852" s="25"/>
      <c r="DR852" s="25"/>
      <c r="DS852" s="96"/>
      <c r="DT852" s="83"/>
      <c r="DU852" s="14"/>
      <c r="DX852" s="83"/>
      <c r="DY852" s="83"/>
      <c r="DZ852" s="83"/>
      <c r="EA852" s="83"/>
      <c r="EJ852" s="54"/>
      <c r="EK852" s="22"/>
      <c r="EL852" s="24"/>
      <c r="EP852" s="23"/>
      <c r="EQ852" s="24"/>
      <c r="ER852" s="22"/>
      <c r="ES852" s="24"/>
      <c r="ET852" s="24"/>
      <c r="EU852" s="23"/>
      <c r="EV852" s="26"/>
      <c r="EX852" s="6"/>
      <c r="EY852" s="24"/>
      <c r="EZ852" s="109"/>
      <c r="FA852" s="66"/>
      <c r="FB852" s="5"/>
      <c r="FC852" s="68"/>
      <c r="FD852" s="67"/>
      <c r="FE852" s="67"/>
      <c r="FF852" s="64"/>
      <c r="FG852" s="5"/>
      <c r="FH852" s="69"/>
      <c r="FI852" s="6"/>
      <c r="FJ852" s="5"/>
      <c r="FK852" s="25"/>
      <c r="FL852" s="5"/>
    </row>
    <row r="853" spans="40:168">
      <c r="AN853" s="14"/>
      <c r="AO853" s="14"/>
      <c r="AP853" s="5"/>
      <c r="AQ853" s="25"/>
      <c r="AR853" s="25"/>
      <c r="AS853" s="96"/>
      <c r="AT853" s="83"/>
      <c r="AU853" s="14"/>
      <c r="AX853" s="83"/>
      <c r="AY853" s="83"/>
      <c r="AZ853" s="83"/>
      <c r="BA853" s="83"/>
      <c r="BJ853" s="54"/>
      <c r="BK853" s="22"/>
      <c r="BL853" s="24"/>
      <c r="BP853" s="23"/>
      <c r="BQ853" s="24"/>
      <c r="BR853" s="22"/>
      <c r="BS853" s="24"/>
      <c r="BT853" s="24"/>
      <c r="BU853" s="23"/>
      <c r="BV853" s="26"/>
      <c r="BX853" s="6"/>
      <c r="BY853" s="24"/>
      <c r="BZ853" s="109"/>
      <c r="CA853" s="66"/>
      <c r="CB853" s="5"/>
      <c r="CC853" s="68"/>
      <c r="CD853" s="67"/>
      <c r="CE853" s="67"/>
      <c r="CF853" s="64"/>
      <c r="CG853" s="5"/>
      <c r="CH853" s="69"/>
      <c r="CI853" s="6"/>
      <c r="CJ853" s="5"/>
      <c r="CK853" s="25"/>
      <c r="CL853" s="5"/>
      <c r="DN853" s="14"/>
      <c r="DO853" s="14"/>
      <c r="DP853" s="5"/>
      <c r="DQ853" s="25"/>
      <c r="DR853" s="25"/>
      <c r="DS853" s="96"/>
      <c r="DT853" s="83"/>
      <c r="DU853" s="14"/>
      <c r="DX853" s="83"/>
      <c r="DY853" s="83"/>
      <c r="DZ853" s="83"/>
      <c r="EA853" s="83"/>
      <c r="EJ853" s="54"/>
      <c r="EK853" s="22"/>
      <c r="EL853" s="24"/>
      <c r="EP853" s="23"/>
      <c r="EQ853" s="24"/>
      <c r="ER853" s="22"/>
      <c r="ES853" s="24"/>
      <c r="ET853" s="24"/>
      <c r="EU853" s="23"/>
      <c r="EV853" s="26"/>
      <c r="EX853" s="6"/>
      <c r="EY853" s="24"/>
      <c r="EZ853" s="109"/>
      <c r="FA853" s="66"/>
      <c r="FB853" s="5"/>
      <c r="FC853" s="68"/>
      <c r="FD853" s="67"/>
      <c r="FE853" s="67"/>
      <c r="FF853" s="64"/>
      <c r="FG853" s="5"/>
      <c r="FH853" s="69"/>
      <c r="FI853" s="6"/>
      <c r="FJ853" s="5"/>
      <c r="FK853" s="25"/>
      <c r="FL853" s="5"/>
    </row>
    <row r="854" spans="40:168">
      <c r="AN854" s="14"/>
      <c r="AO854" s="14"/>
      <c r="AP854" s="5"/>
      <c r="AQ854" s="25"/>
      <c r="AR854" s="25"/>
      <c r="AS854" s="96"/>
      <c r="AT854" s="83"/>
      <c r="AU854" s="14"/>
      <c r="AX854" s="83"/>
      <c r="AY854" s="83"/>
      <c r="AZ854" s="83"/>
      <c r="BA854" s="83"/>
      <c r="BJ854" s="54"/>
      <c r="BK854" s="22"/>
      <c r="BL854" s="24"/>
      <c r="BP854" s="23"/>
      <c r="BQ854" s="24"/>
      <c r="BR854" s="22"/>
      <c r="BS854" s="24"/>
      <c r="BT854" s="24"/>
      <c r="BU854" s="23"/>
      <c r="BV854" s="26"/>
      <c r="BX854" s="6"/>
      <c r="BY854" s="24"/>
      <c r="BZ854" s="109"/>
      <c r="CA854" s="66"/>
      <c r="CB854" s="5"/>
      <c r="CC854" s="68"/>
      <c r="CD854" s="67"/>
      <c r="CE854" s="67"/>
      <c r="CF854" s="64"/>
      <c r="CG854" s="5"/>
      <c r="CH854" s="69"/>
      <c r="CI854" s="6"/>
      <c r="CJ854" s="5"/>
      <c r="CK854" s="25"/>
      <c r="CL854" s="5"/>
      <c r="DN854" s="14"/>
      <c r="DO854" s="14"/>
      <c r="DP854" s="5"/>
      <c r="DQ854" s="25"/>
      <c r="DR854" s="25"/>
      <c r="DS854" s="96"/>
      <c r="DT854" s="83"/>
      <c r="DU854" s="14"/>
      <c r="DX854" s="83"/>
      <c r="DY854" s="83"/>
      <c r="DZ854" s="83"/>
      <c r="EA854" s="83"/>
      <c r="EJ854" s="54"/>
      <c r="EK854" s="22"/>
      <c r="EL854" s="24"/>
      <c r="EP854" s="23"/>
      <c r="EQ854" s="24"/>
      <c r="ER854" s="22"/>
      <c r="ES854" s="24"/>
      <c r="ET854" s="24"/>
      <c r="EU854" s="23"/>
      <c r="EV854" s="26"/>
      <c r="EX854" s="6"/>
      <c r="EY854" s="24"/>
      <c r="EZ854" s="109"/>
      <c r="FA854" s="66"/>
      <c r="FB854" s="5"/>
      <c r="FC854" s="68"/>
      <c r="FD854" s="67"/>
      <c r="FE854" s="67"/>
      <c r="FF854" s="64"/>
      <c r="FG854" s="5"/>
      <c r="FH854" s="69"/>
      <c r="FI854" s="6"/>
      <c r="FJ854" s="5"/>
      <c r="FK854" s="25"/>
      <c r="FL854" s="5"/>
    </row>
    <row r="855" spans="40:168">
      <c r="AN855" s="14"/>
      <c r="AO855" s="14"/>
      <c r="AP855" s="5"/>
      <c r="AQ855" s="25"/>
      <c r="AR855" s="25"/>
      <c r="AS855" s="96"/>
      <c r="AT855" s="83"/>
      <c r="AU855" s="14"/>
      <c r="AX855" s="83"/>
      <c r="AY855" s="83"/>
      <c r="AZ855" s="83"/>
      <c r="BA855" s="83"/>
      <c r="BJ855" s="54"/>
      <c r="BK855" s="22"/>
      <c r="BL855" s="24"/>
      <c r="BP855" s="23"/>
      <c r="BQ855" s="24"/>
      <c r="BR855" s="22"/>
      <c r="BS855" s="24"/>
      <c r="BT855" s="24"/>
      <c r="BU855" s="23"/>
      <c r="BV855" s="26"/>
      <c r="BX855" s="6"/>
      <c r="BY855" s="24"/>
      <c r="BZ855" s="109"/>
      <c r="CA855" s="66"/>
      <c r="CB855" s="5"/>
      <c r="CC855" s="68"/>
      <c r="CD855" s="67"/>
      <c r="CE855" s="67"/>
      <c r="CF855" s="64"/>
      <c r="CG855" s="5"/>
      <c r="CH855" s="69"/>
      <c r="CI855" s="6"/>
      <c r="CJ855" s="5"/>
      <c r="CK855" s="25"/>
      <c r="CL855" s="5"/>
      <c r="DN855" s="14"/>
      <c r="DO855" s="14"/>
      <c r="DP855" s="5"/>
      <c r="DQ855" s="25"/>
      <c r="DR855" s="25"/>
      <c r="DS855" s="96"/>
      <c r="DT855" s="83"/>
      <c r="DU855" s="14"/>
      <c r="DX855" s="83"/>
      <c r="DY855" s="83"/>
      <c r="DZ855" s="83"/>
      <c r="EA855" s="83"/>
      <c r="EJ855" s="54"/>
      <c r="EK855" s="22"/>
      <c r="EL855" s="24"/>
      <c r="EP855" s="23"/>
      <c r="EQ855" s="24"/>
      <c r="ER855" s="22"/>
      <c r="ES855" s="24"/>
      <c r="ET855" s="24"/>
      <c r="EU855" s="23"/>
      <c r="EV855" s="26"/>
      <c r="EX855" s="6"/>
      <c r="EY855" s="24"/>
      <c r="EZ855" s="109"/>
      <c r="FA855" s="66"/>
      <c r="FB855" s="5"/>
      <c r="FC855" s="68"/>
      <c r="FD855" s="67"/>
      <c r="FE855" s="67"/>
      <c r="FF855" s="64"/>
      <c r="FG855" s="5"/>
      <c r="FH855" s="69"/>
      <c r="FI855" s="6"/>
      <c r="FJ855" s="5"/>
      <c r="FK855" s="25"/>
      <c r="FL855" s="5"/>
    </row>
    <row r="856" spans="40:168">
      <c r="AN856" s="14"/>
      <c r="AO856" s="14"/>
      <c r="AP856" s="5"/>
      <c r="AQ856" s="25"/>
      <c r="AR856" s="25"/>
      <c r="AS856" s="96"/>
      <c r="AT856" s="83"/>
      <c r="AU856" s="14"/>
      <c r="AX856" s="83"/>
      <c r="AY856" s="83"/>
      <c r="AZ856" s="83"/>
      <c r="BA856" s="83"/>
      <c r="BJ856" s="54"/>
      <c r="BK856" s="22"/>
      <c r="BL856" s="24"/>
      <c r="BP856" s="23"/>
      <c r="BQ856" s="24"/>
      <c r="BR856" s="22"/>
      <c r="BS856" s="24"/>
      <c r="BT856" s="24"/>
      <c r="BU856" s="23"/>
      <c r="BV856" s="26"/>
      <c r="BX856" s="6"/>
      <c r="BY856" s="24"/>
      <c r="BZ856" s="109"/>
      <c r="CA856" s="66"/>
      <c r="CB856" s="5"/>
      <c r="CC856" s="68"/>
      <c r="CD856" s="67"/>
      <c r="CE856" s="67"/>
      <c r="CF856" s="64"/>
      <c r="CG856" s="5"/>
      <c r="CH856" s="69"/>
      <c r="CI856" s="6"/>
      <c r="CJ856" s="5"/>
      <c r="CK856" s="25"/>
      <c r="CL856" s="5"/>
      <c r="DN856" s="14"/>
      <c r="DO856" s="14"/>
      <c r="DP856" s="5"/>
      <c r="DQ856" s="25"/>
      <c r="DR856" s="25"/>
      <c r="DS856" s="96"/>
      <c r="DT856" s="83"/>
      <c r="DU856" s="14"/>
      <c r="DX856" s="83"/>
      <c r="DY856" s="83"/>
      <c r="DZ856" s="83"/>
      <c r="EA856" s="83"/>
      <c r="EJ856" s="54"/>
      <c r="EK856" s="22"/>
      <c r="EL856" s="24"/>
      <c r="EP856" s="23"/>
      <c r="EQ856" s="24"/>
      <c r="ER856" s="22"/>
      <c r="ES856" s="24"/>
      <c r="ET856" s="24"/>
      <c r="EU856" s="23"/>
      <c r="EV856" s="26"/>
      <c r="EX856" s="6"/>
      <c r="EY856" s="24"/>
      <c r="EZ856" s="109"/>
      <c r="FA856" s="66"/>
      <c r="FB856" s="5"/>
      <c r="FC856" s="68"/>
      <c r="FD856" s="67"/>
      <c r="FE856" s="67"/>
      <c r="FF856" s="64"/>
      <c r="FG856" s="5"/>
      <c r="FH856" s="69"/>
      <c r="FI856" s="6"/>
      <c r="FJ856" s="5"/>
      <c r="FK856" s="25"/>
      <c r="FL856" s="5"/>
    </row>
    <row r="857" spans="40:168">
      <c r="AN857" s="14"/>
      <c r="AO857" s="14"/>
      <c r="AP857" s="5"/>
      <c r="AQ857" s="25"/>
      <c r="AR857" s="25"/>
      <c r="AS857" s="96"/>
      <c r="AT857" s="83"/>
      <c r="AU857" s="14"/>
      <c r="AX857" s="83"/>
      <c r="AY857" s="83"/>
      <c r="AZ857" s="83"/>
      <c r="BA857" s="83"/>
      <c r="BJ857" s="54"/>
      <c r="BK857" s="22"/>
      <c r="BL857" s="24"/>
      <c r="BP857" s="23"/>
      <c r="BQ857" s="24"/>
      <c r="BR857" s="22"/>
      <c r="BS857" s="24"/>
      <c r="BT857" s="24"/>
      <c r="BU857" s="23"/>
      <c r="BV857" s="26"/>
      <c r="BX857" s="6"/>
      <c r="BY857" s="24"/>
      <c r="BZ857" s="109"/>
      <c r="CA857" s="66"/>
      <c r="CB857" s="5"/>
      <c r="CC857" s="68"/>
      <c r="CD857" s="67"/>
      <c r="CE857" s="67"/>
      <c r="CF857" s="64"/>
      <c r="CG857" s="5"/>
      <c r="CH857" s="69"/>
      <c r="CI857" s="6"/>
      <c r="CJ857" s="5"/>
      <c r="CK857" s="25"/>
      <c r="CL857" s="5"/>
      <c r="DN857" s="14"/>
      <c r="DO857" s="14"/>
      <c r="DP857" s="5"/>
      <c r="DQ857" s="25"/>
      <c r="DR857" s="25"/>
      <c r="DS857" s="96"/>
      <c r="DT857" s="83"/>
      <c r="DU857" s="14"/>
      <c r="DX857" s="83"/>
      <c r="DY857" s="83"/>
      <c r="DZ857" s="83"/>
      <c r="EA857" s="83"/>
      <c r="EJ857" s="54"/>
      <c r="EK857" s="22"/>
      <c r="EL857" s="24"/>
      <c r="EP857" s="23"/>
      <c r="EQ857" s="24"/>
      <c r="ER857" s="22"/>
      <c r="ES857" s="24"/>
      <c r="ET857" s="24"/>
      <c r="EU857" s="23"/>
      <c r="EV857" s="26"/>
      <c r="EX857" s="6"/>
      <c r="EY857" s="24"/>
      <c r="EZ857" s="109"/>
      <c r="FA857" s="66"/>
      <c r="FB857" s="5"/>
      <c r="FC857" s="68"/>
      <c r="FD857" s="67"/>
      <c r="FE857" s="67"/>
      <c r="FF857" s="64"/>
      <c r="FG857" s="5"/>
      <c r="FH857" s="69"/>
      <c r="FI857" s="6"/>
      <c r="FJ857" s="5"/>
      <c r="FK857" s="25"/>
      <c r="FL857" s="5"/>
    </row>
    <row r="858" spans="40:168">
      <c r="AN858" s="14"/>
      <c r="AO858" s="14"/>
      <c r="AP858" s="5"/>
      <c r="AQ858" s="25"/>
      <c r="AR858" s="25"/>
      <c r="AS858" s="96"/>
      <c r="AT858" s="83"/>
      <c r="AU858" s="14"/>
      <c r="AX858" s="83"/>
      <c r="AY858" s="83"/>
      <c r="AZ858" s="83"/>
      <c r="BA858" s="83"/>
      <c r="BJ858" s="54"/>
      <c r="BK858" s="22"/>
      <c r="BL858" s="24"/>
      <c r="BP858" s="23"/>
      <c r="BQ858" s="24"/>
      <c r="BR858" s="22"/>
      <c r="BS858" s="24"/>
      <c r="BT858" s="24"/>
      <c r="BU858" s="23"/>
      <c r="BV858" s="26"/>
      <c r="BX858" s="6"/>
      <c r="BY858" s="24"/>
      <c r="BZ858" s="109"/>
      <c r="CA858" s="66"/>
      <c r="CB858" s="5"/>
      <c r="CC858" s="68"/>
      <c r="CD858" s="67"/>
      <c r="CE858" s="67"/>
      <c r="CF858" s="64"/>
      <c r="CG858" s="5"/>
      <c r="CH858" s="69"/>
      <c r="CI858" s="6"/>
      <c r="CJ858" s="5"/>
      <c r="CK858" s="25"/>
      <c r="CL858" s="5"/>
      <c r="DN858" s="14"/>
      <c r="DO858" s="14"/>
      <c r="DP858" s="5"/>
      <c r="DQ858" s="25"/>
      <c r="DR858" s="25"/>
      <c r="DS858" s="96"/>
      <c r="DT858" s="83"/>
      <c r="DU858" s="14"/>
      <c r="DX858" s="83"/>
      <c r="DY858" s="83"/>
      <c r="DZ858" s="83"/>
      <c r="EA858" s="83"/>
      <c r="EJ858" s="54"/>
      <c r="EK858" s="22"/>
      <c r="EL858" s="24"/>
      <c r="EP858" s="23"/>
      <c r="EQ858" s="24"/>
      <c r="ER858" s="22"/>
      <c r="ES858" s="24"/>
      <c r="ET858" s="24"/>
      <c r="EU858" s="23"/>
      <c r="EV858" s="26"/>
      <c r="EX858" s="6"/>
      <c r="EY858" s="24"/>
      <c r="EZ858" s="109"/>
      <c r="FA858" s="66"/>
      <c r="FB858" s="5"/>
      <c r="FC858" s="68"/>
      <c r="FD858" s="67"/>
      <c r="FE858" s="67"/>
      <c r="FF858" s="64"/>
      <c r="FG858" s="5"/>
      <c r="FH858" s="69"/>
      <c r="FI858" s="6"/>
      <c r="FJ858" s="5"/>
      <c r="FK858" s="25"/>
      <c r="FL858" s="5"/>
    </row>
    <row r="859" spans="40:168">
      <c r="AN859" s="14"/>
      <c r="AO859" s="14"/>
      <c r="AP859" s="5"/>
      <c r="AQ859" s="25"/>
      <c r="AR859" s="25"/>
      <c r="AS859" s="96"/>
      <c r="AT859" s="83"/>
      <c r="AU859" s="14"/>
      <c r="AX859" s="83"/>
      <c r="AY859" s="83"/>
      <c r="AZ859" s="83"/>
      <c r="BA859" s="83"/>
      <c r="BJ859" s="54"/>
      <c r="BK859" s="22"/>
      <c r="BL859" s="24"/>
      <c r="BP859" s="23"/>
      <c r="BQ859" s="24"/>
      <c r="BR859" s="22"/>
      <c r="BS859" s="24"/>
      <c r="BT859" s="24"/>
      <c r="BU859" s="23"/>
      <c r="BV859" s="26"/>
      <c r="BX859" s="6"/>
      <c r="BY859" s="24"/>
      <c r="BZ859" s="109"/>
      <c r="CA859" s="66"/>
      <c r="CB859" s="5"/>
      <c r="CC859" s="68"/>
      <c r="CD859" s="67"/>
      <c r="CE859" s="67"/>
      <c r="CF859" s="64"/>
      <c r="CG859" s="5"/>
      <c r="CH859" s="69"/>
      <c r="CI859" s="6"/>
      <c r="CJ859" s="5"/>
      <c r="CK859" s="25"/>
      <c r="CL859" s="5"/>
      <c r="DN859" s="14"/>
      <c r="DO859" s="14"/>
      <c r="DP859" s="5"/>
      <c r="DQ859" s="25"/>
      <c r="DR859" s="25"/>
      <c r="DS859" s="96"/>
      <c r="DT859" s="83"/>
      <c r="DU859" s="14"/>
      <c r="DX859" s="83"/>
      <c r="DY859" s="83"/>
      <c r="DZ859" s="83"/>
      <c r="EA859" s="83"/>
      <c r="EJ859" s="54"/>
      <c r="EK859" s="22"/>
      <c r="EL859" s="24"/>
      <c r="EP859" s="23"/>
      <c r="EQ859" s="24"/>
      <c r="ER859" s="22"/>
      <c r="ES859" s="24"/>
      <c r="ET859" s="24"/>
      <c r="EU859" s="23"/>
      <c r="EV859" s="26"/>
      <c r="EX859" s="6"/>
      <c r="EY859" s="24"/>
      <c r="EZ859" s="109"/>
      <c r="FA859" s="66"/>
      <c r="FB859" s="5"/>
      <c r="FC859" s="68"/>
      <c r="FD859" s="67"/>
      <c r="FE859" s="67"/>
      <c r="FF859" s="64"/>
      <c r="FG859" s="5"/>
      <c r="FH859" s="69"/>
      <c r="FI859" s="6"/>
      <c r="FJ859" s="5"/>
      <c r="FK859" s="25"/>
      <c r="FL859" s="5"/>
    </row>
    <row r="860" spans="40:168">
      <c r="AN860" s="14"/>
      <c r="AO860" s="14"/>
      <c r="AP860" s="5"/>
      <c r="AQ860" s="25"/>
      <c r="AR860" s="25"/>
      <c r="AS860" s="96"/>
      <c r="AT860" s="83"/>
      <c r="AU860" s="14"/>
      <c r="AX860" s="83"/>
      <c r="AY860" s="83"/>
      <c r="AZ860" s="83"/>
      <c r="BA860" s="83"/>
      <c r="BJ860" s="54"/>
      <c r="BK860" s="22"/>
      <c r="BL860" s="24"/>
      <c r="BP860" s="23"/>
      <c r="BQ860" s="24"/>
      <c r="BR860" s="22"/>
      <c r="BS860" s="24"/>
      <c r="BT860" s="24"/>
      <c r="BU860" s="23"/>
      <c r="BV860" s="26"/>
      <c r="BX860" s="6"/>
      <c r="BY860" s="24"/>
      <c r="BZ860" s="109"/>
      <c r="CA860" s="66"/>
      <c r="CB860" s="5"/>
      <c r="CC860" s="68"/>
      <c r="CD860" s="67"/>
      <c r="CE860" s="67"/>
      <c r="CF860" s="64"/>
      <c r="CG860" s="5"/>
      <c r="CH860" s="69"/>
      <c r="CI860" s="6"/>
      <c r="CJ860" s="5"/>
      <c r="CK860" s="25"/>
      <c r="CL860" s="5"/>
      <c r="DN860" s="14"/>
      <c r="DO860" s="14"/>
      <c r="DP860" s="5"/>
      <c r="DQ860" s="25"/>
      <c r="DR860" s="25"/>
      <c r="DS860" s="96"/>
      <c r="DT860" s="83"/>
      <c r="DU860" s="14"/>
      <c r="DX860" s="83"/>
      <c r="DY860" s="83"/>
      <c r="DZ860" s="83"/>
      <c r="EA860" s="83"/>
      <c r="EJ860" s="54"/>
      <c r="EK860" s="22"/>
      <c r="EL860" s="24"/>
      <c r="EP860" s="23"/>
      <c r="EQ860" s="24"/>
      <c r="ER860" s="22"/>
      <c r="ES860" s="24"/>
      <c r="ET860" s="24"/>
      <c r="EU860" s="23"/>
      <c r="EV860" s="26"/>
      <c r="EX860" s="6"/>
      <c r="EY860" s="24"/>
      <c r="EZ860" s="109"/>
      <c r="FA860" s="66"/>
      <c r="FB860" s="5"/>
      <c r="FC860" s="68"/>
      <c r="FD860" s="67"/>
      <c r="FE860" s="67"/>
      <c r="FF860" s="64"/>
      <c r="FG860" s="5"/>
      <c r="FH860" s="69"/>
      <c r="FI860" s="6"/>
      <c r="FJ860" s="5"/>
      <c r="FK860" s="25"/>
      <c r="FL860" s="5"/>
    </row>
    <row r="861" spans="40:168">
      <c r="AN861" s="14"/>
      <c r="AO861" s="14"/>
      <c r="AP861" s="5"/>
      <c r="AQ861" s="25"/>
      <c r="AR861" s="25"/>
      <c r="AS861" s="96"/>
      <c r="AT861" s="83"/>
      <c r="AU861" s="14"/>
      <c r="AX861" s="83"/>
      <c r="AY861" s="83"/>
      <c r="AZ861" s="83"/>
      <c r="BA861" s="83"/>
      <c r="BJ861" s="54"/>
      <c r="BK861" s="22"/>
      <c r="BL861" s="24"/>
      <c r="BP861" s="23"/>
      <c r="BQ861" s="24"/>
      <c r="BR861" s="22"/>
      <c r="BS861" s="24"/>
      <c r="BT861" s="24"/>
      <c r="BU861" s="23"/>
      <c r="BV861" s="26"/>
      <c r="BX861" s="6"/>
      <c r="BY861" s="24"/>
      <c r="BZ861" s="109"/>
      <c r="CA861" s="66"/>
      <c r="CB861" s="5"/>
      <c r="CC861" s="68"/>
      <c r="CD861" s="67"/>
      <c r="CE861" s="67"/>
      <c r="CF861" s="64"/>
      <c r="CG861" s="5"/>
      <c r="CH861" s="69"/>
      <c r="CI861" s="6"/>
      <c r="CJ861" s="5"/>
      <c r="CK861" s="25"/>
      <c r="CL861" s="5"/>
      <c r="DN861" s="14"/>
      <c r="DO861" s="14"/>
      <c r="DP861" s="5"/>
      <c r="DQ861" s="25"/>
      <c r="DR861" s="25"/>
      <c r="DS861" s="96"/>
      <c r="DT861" s="83"/>
      <c r="DU861" s="14"/>
      <c r="DX861" s="83"/>
      <c r="DY861" s="83"/>
      <c r="DZ861" s="83"/>
      <c r="EA861" s="83"/>
      <c r="EJ861" s="54"/>
      <c r="EK861" s="22"/>
      <c r="EL861" s="24"/>
      <c r="EP861" s="23"/>
      <c r="EQ861" s="24"/>
      <c r="ER861" s="22"/>
      <c r="ES861" s="24"/>
      <c r="ET861" s="24"/>
      <c r="EU861" s="23"/>
      <c r="EV861" s="26"/>
      <c r="EX861" s="6"/>
      <c r="EY861" s="24"/>
      <c r="EZ861" s="109"/>
      <c r="FA861" s="66"/>
      <c r="FB861" s="5"/>
      <c r="FC861" s="68"/>
      <c r="FD861" s="67"/>
      <c r="FE861" s="67"/>
      <c r="FF861" s="64"/>
      <c r="FG861" s="5"/>
      <c r="FH861" s="69"/>
      <c r="FI861" s="6"/>
      <c r="FJ861" s="5"/>
      <c r="FK861" s="25"/>
      <c r="FL861" s="5"/>
    </row>
    <row r="862" spans="40:168">
      <c r="AN862" s="14"/>
      <c r="AO862" s="14"/>
      <c r="AP862" s="5"/>
      <c r="AQ862" s="25"/>
      <c r="AR862" s="25"/>
      <c r="AS862" s="96"/>
      <c r="AT862" s="83"/>
      <c r="AU862" s="14"/>
      <c r="AX862" s="83"/>
      <c r="AY862" s="83"/>
      <c r="AZ862" s="83"/>
      <c r="BA862" s="83"/>
      <c r="BJ862" s="54"/>
      <c r="BK862" s="22"/>
      <c r="BL862" s="24"/>
      <c r="BP862" s="23"/>
      <c r="BQ862" s="24"/>
      <c r="BR862" s="22"/>
      <c r="BS862" s="24"/>
      <c r="BT862" s="24"/>
      <c r="BU862" s="23"/>
      <c r="BV862" s="26"/>
      <c r="BX862" s="6"/>
      <c r="BY862" s="24"/>
      <c r="BZ862" s="109"/>
      <c r="CA862" s="66"/>
      <c r="CB862" s="5"/>
      <c r="CC862" s="68"/>
      <c r="CD862" s="67"/>
      <c r="CE862" s="67"/>
      <c r="CF862" s="64"/>
      <c r="CG862" s="5"/>
      <c r="CH862" s="69"/>
      <c r="CI862" s="6"/>
      <c r="CJ862" s="5"/>
      <c r="CK862" s="25"/>
      <c r="CL862" s="5"/>
      <c r="DN862" s="14"/>
      <c r="DO862" s="14"/>
      <c r="DP862" s="5"/>
      <c r="DQ862" s="25"/>
      <c r="DR862" s="25"/>
      <c r="DS862" s="96"/>
      <c r="DT862" s="83"/>
      <c r="DU862" s="14"/>
      <c r="DX862" s="83"/>
      <c r="DY862" s="83"/>
      <c r="DZ862" s="83"/>
      <c r="EA862" s="83"/>
      <c r="EJ862" s="54"/>
      <c r="EK862" s="22"/>
      <c r="EL862" s="24"/>
      <c r="EP862" s="23"/>
      <c r="EQ862" s="24"/>
      <c r="ER862" s="22"/>
      <c r="ES862" s="24"/>
      <c r="ET862" s="24"/>
      <c r="EU862" s="23"/>
      <c r="EV862" s="26"/>
      <c r="EX862" s="6"/>
      <c r="EY862" s="24"/>
      <c r="EZ862" s="109"/>
      <c r="FA862" s="66"/>
      <c r="FB862" s="5"/>
      <c r="FC862" s="68"/>
      <c r="FD862" s="67"/>
      <c r="FE862" s="67"/>
      <c r="FF862" s="64"/>
      <c r="FG862" s="5"/>
      <c r="FH862" s="69"/>
      <c r="FI862" s="6"/>
      <c r="FJ862" s="5"/>
      <c r="FK862" s="25"/>
      <c r="FL862" s="5"/>
    </row>
    <row r="863" spans="40:168">
      <c r="AN863" s="14"/>
      <c r="AO863" s="14"/>
      <c r="AP863" s="5"/>
      <c r="AQ863" s="25"/>
      <c r="AR863" s="25"/>
      <c r="AS863" s="96"/>
      <c r="AT863" s="83"/>
      <c r="AU863" s="14"/>
      <c r="AX863" s="83"/>
      <c r="AY863" s="83"/>
      <c r="AZ863" s="83"/>
      <c r="BA863" s="83"/>
      <c r="BJ863" s="54"/>
      <c r="BK863" s="22"/>
      <c r="BL863" s="24"/>
      <c r="BP863" s="23"/>
      <c r="BQ863" s="24"/>
      <c r="BR863" s="22"/>
      <c r="BS863" s="24"/>
      <c r="BT863" s="24"/>
      <c r="BU863" s="23"/>
      <c r="BV863" s="26"/>
      <c r="BX863" s="6"/>
      <c r="BY863" s="24"/>
      <c r="BZ863" s="109"/>
      <c r="CA863" s="66"/>
      <c r="CB863" s="5"/>
      <c r="CC863" s="68"/>
      <c r="CD863" s="67"/>
      <c r="CE863" s="67"/>
      <c r="CF863" s="64"/>
      <c r="CG863" s="5"/>
      <c r="CH863" s="69"/>
      <c r="CI863" s="6"/>
      <c r="CJ863" s="5"/>
      <c r="CK863" s="25"/>
      <c r="CL863" s="5"/>
      <c r="DN863" s="14"/>
      <c r="DO863" s="14"/>
      <c r="DP863" s="5"/>
      <c r="DQ863" s="25"/>
      <c r="DR863" s="25"/>
      <c r="DS863" s="96"/>
      <c r="DT863" s="83"/>
      <c r="DU863" s="14"/>
      <c r="DX863" s="83"/>
      <c r="DY863" s="83"/>
      <c r="DZ863" s="83"/>
      <c r="EA863" s="83"/>
      <c r="EJ863" s="54"/>
      <c r="EK863" s="22"/>
      <c r="EL863" s="24"/>
      <c r="EP863" s="23"/>
      <c r="EQ863" s="24"/>
      <c r="ER863" s="22"/>
      <c r="ES863" s="24"/>
      <c r="ET863" s="24"/>
      <c r="EU863" s="23"/>
      <c r="EV863" s="26"/>
      <c r="EX863" s="6"/>
      <c r="EY863" s="24"/>
      <c r="EZ863" s="109"/>
      <c r="FA863" s="66"/>
      <c r="FB863" s="5"/>
      <c r="FC863" s="68"/>
      <c r="FD863" s="67"/>
      <c r="FE863" s="67"/>
      <c r="FF863" s="64"/>
      <c r="FG863" s="5"/>
      <c r="FH863" s="69"/>
      <c r="FI863" s="6"/>
      <c r="FJ863" s="5"/>
      <c r="FK863" s="25"/>
      <c r="FL863" s="5"/>
    </row>
    <row r="864" spans="40:168">
      <c r="AN864" s="14"/>
      <c r="AO864" s="14"/>
      <c r="AP864" s="5"/>
      <c r="AQ864" s="25"/>
      <c r="AR864" s="25"/>
      <c r="AS864" s="96"/>
      <c r="AT864" s="83"/>
      <c r="AU864" s="14"/>
      <c r="AX864" s="83"/>
      <c r="AY864" s="83"/>
      <c r="AZ864" s="83"/>
      <c r="BA864" s="83"/>
      <c r="BJ864" s="54"/>
      <c r="BK864" s="22"/>
      <c r="BL864" s="24"/>
      <c r="BP864" s="23"/>
      <c r="BQ864" s="24"/>
      <c r="BR864" s="22"/>
      <c r="BS864" s="24"/>
      <c r="BT864" s="24"/>
      <c r="BU864" s="23"/>
      <c r="BV864" s="26"/>
      <c r="BX864" s="6"/>
      <c r="BY864" s="24"/>
      <c r="BZ864" s="109"/>
      <c r="CA864" s="66"/>
      <c r="CB864" s="5"/>
      <c r="CC864" s="68"/>
      <c r="CD864" s="67"/>
      <c r="CE864" s="67"/>
      <c r="CF864" s="64"/>
      <c r="CG864" s="5"/>
      <c r="CH864" s="69"/>
      <c r="CI864" s="6"/>
      <c r="CJ864" s="5"/>
      <c r="CK864" s="25"/>
      <c r="CL864" s="5"/>
      <c r="DN864" s="14"/>
      <c r="DO864" s="14"/>
      <c r="DP864" s="5"/>
      <c r="DQ864" s="25"/>
      <c r="DR864" s="25"/>
      <c r="DS864" s="96"/>
      <c r="DT864" s="83"/>
      <c r="DU864" s="14"/>
      <c r="DX864" s="83"/>
      <c r="DY864" s="83"/>
      <c r="DZ864" s="83"/>
      <c r="EA864" s="83"/>
      <c r="EJ864" s="54"/>
      <c r="EK864" s="22"/>
      <c r="EL864" s="24"/>
      <c r="EP864" s="23"/>
      <c r="EQ864" s="24"/>
      <c r="ER864" s="22"/>
      <c r="ES864" s="24"/>
      <c r="ET864" s="24"/>
      <c r="EU864" s="23"/>
      <c r="EV864" s="26"/>
      <c r="EX864" s="6"/>
      <c r="EY864" s="24"/>
      <c r="EZ864" s="109"/>
      <c r="FA864" s="66"/>
      <c r="FB864" s="5"/>
      <c r="FC864" s="68"/>
      <c r="FD864" s="67"/>
      <c r="FE864" s="67"/>
      <c r="FF864" s="64"/>
      <c r="FG864" s="5"/>
      <c r="FH864" s="69"/>
      <c r="FI864" s="6"/>
      <c r="FJ864" s="5"/>
      <c r="FK864" s="25"/>
      <c r="FL864" s="5"/>
    </row>
    <row r="865" spans="40:168">
      <c r="AN865" s="14"/>
      <c r="AO865" s="14"/>
      <c r="AP865" s="5"/>
      <c r="AQ865" s="25"/>
      <c r="AR865" s="25"/>
      <c r="AS865" s="96"/>
      <c r="AT865" s="83"/>
      <c r="AU865" s="14"/>
      <c r="AX865" s="83"/>
      <c r="AY865" s="83"/>
      <c r="AZ865" s="83"/>
      <c r="BA865" s="83"/>
      <c r="BJ865" s="54"/>
      <c r="BK865" s="22"/>
      <c r="BL865" s="24"/>
      <c r="BP865" s="23"/>
      <c r="BQ865" s="24"/>
      <c r="BR865" s="22"/>
      <c r="BS865" s="24"/>
      <c r="BT865" s="24"/>
      <c r="BU865" s="23"/>
      <c r="BV865" s="26"/>
      <c r="BX865" s="6"/>
      <c r="BY865" s="24"/>
      <c r="BZ865" s="109"/>
      <c r="CA865" s="66"/>
      <c r="CB865" s="5"/>
      <c r="CC865" s="68"/>
      <c r="CD865" s="67"/>
      <c r="CE865" s="67"/>
      <c r="CF865" s="64"/>
      <c r="CG865" s="5"/>
      <c r="CH865" s="69"/>
      <c r="CI865" s="6"/>
      <c r="CJ865" s="5"/>
      <c r="CK865" s="25"/>
      <c r="CL865" s="5"/>
      <c r="DN865" s="14"/>
      <c r="DO865" s="14"/>
      <c r="DP865" s="5"/>
      <c r="DQ865" s="25"/>
      <c r="DR865" s="25"/>
      <c r="DS865" s="96"/>
      <c r="DT865" s="83"/>
      <c r="DU865" s="14"/>
      <c r="DX865" s="83"/>
      <c r="DY865" s="83"/>
      <c r="DZ865" s="83"/>
      <c r="EA865" s="83"/>
      <c r="EJ865" s="54"/>
      <c r="EK865" s="22"/>
      <c r="EL865" s="24"/>
      <c r="EP865" s="23"/>
      <c r="EQ865" s="24"/>
      <c r="ER865" s="22"/>
      <c r="ES865" s="24"/>
      <c r="ET865" s="24"/>
      <c r="EU865" s="23"/>
      <c r="EV865" s="26"/>
      <c r="EX865" s="6"/>
      <c r="EY865" s="24"/>
      <c r="EZ865" s="109"/>
      <c r="FA865" s="66"/>
      <c r="FB865" s="5"/>
      <c r="FC865" s="68"/>
      <c r="FD865" s="67"/>
      <c r="FE865" s="67"/>
      <c r="FF865" s="64"/>
      <c r="FG865" s="5"/>
      <c r="FH865" s="69"/>
      <c r="FI865" s="6"/>
      <c r="FJ865" s="5"/>
      <c r="FK865" s="25"/>
      <c r="FL865" s="5"/>
    </row>
    <row r="866" spans="40:168">
      <c r="AN866" s="14"/>
      <c r="AO866" s="14"/>
      <c r="AP866" s="5"/>
      <c r="AQ866" s="25"/>
      <c r="AR866" s="25"/>
      <c r="AS866" s="96"/>
      <c r="AT866" s="83"/>
      <c r="AU866" s="14"/>
      <c r="AX866" s="83"/>
      <c r="AY866" s="83"/>
      <c r="AZ866" s="83"/>
      <c r="BA866" s="83"/>
      <c r="BJ866" s="54"/>
      <c r="BK866" s="22"/>
      <c r="BL866" s="24"/>
      <c r="BP866" s="23"/>
      <c r="BQ866" s="24"/>
      <c r="BR866" s="22"/>
      <c r="BS866" s="24"/>
      <c r="BT866" s="24"/>
      <c r="BU866" s="23"/>
      <c r="BV866" s="26"/>
      <c r="BX866" s="6"/>
      <c r="BY866" s="24"/>
      <c r="BZ866" s="109"/>
      <c r="CA866" s="66"/>
      <c r="CB866" s="5"/>
      <c r="CC866" s="68"/>
      <c r="CD866" s="67"/>
      <c r="CE866" s="67"/>
      <c r="CF866" s="64"/>
      <c r="CG866" s="5"/>
      <c r="CH866" s="69"/>
      <c r="CI866" s="6"/>
      <c r="CJ866" s="5"/>
      <c r="CK866" s="25"/>
      <c r="CL866" s="5"/>
      <c r="DN866" s="14"/>
      <c r="DO866" s="14"/>
      <c r="DP866" s="5"/>
      <c r="DQ866" s="25"/>
      <c r="DR866" s="25"/>
      <c r="DS866" s="96"/>
      <c r="DT866" s="83"/>
      <c r="DU866" s="14"/>
      <c r="DX866" s="83"/>
      <c r="DY866" s="83"/>
      <c r="DZ866" s="83"/>
      <c r="EA866" s="83"/>
      <c r="EJ866" s="54"/>
      <c r="EK866" s="22"/>
      <c r="EL866" s="24"/>
      <c r="EP866" s="23"/>
      <c r="EQ866" s="24"/>
      <c r="ER866" s="22"/>
      <c r="ES866" s="24"/>
      <c r="ET866" s="24"/>
      <c r="EU866" s="23"/>
      <c r="EV866" s="26"/>
      <c r="EX866" s="6"/>
      <c r="EY866" s="24"/>
      <c r="EZ866" s="109"/>
      <c r="FA866" s="66"/>
      <c r="FB866" s="5"/>
      <c r="FC866" s="68"/>
      <c r="FD866" s="67"/>
      <c r="FE866" s="67"/>
      <c r="FF866" s="64"/>
      <c r="FG866" s="5"/>
      <c r="FH866" s="69"/>
      <c r="FI866" s="6"/>
      <c r="FJ866" s="5"/>
      <c r="FK866" s="25"/>
      <c r="FL866" s="5"/>
    </row>
    <row r="867" spans="40:168">
      <c r="AN867" s="14"/>
      <c r="AO867" s="14"/>
      <c r="AP867" s="5"/>
      <c r="AQ867" s="25"/>
      <c r="AR867" s="25"/>
      <c r="AS867" s="96"/>
      <c r="AT867" s="83"/>
      <c r="AU867" s="14"/>
      <c r="AX867" s="83"/>
      <c r="AY867" s="83"/>
      <c r="AZ867" s="83"/>
      <c r="BA867" s="83"/>
      <c r="BJ867" s="54"/>
      <c r="BK867" s="22"/>
      <c r="BL867" s="24"/>
      <c r="BP867" s="23"/>
      <c r="BQ867" s="24"/>
      <c r="BR867" s="22"/>
      <c r="BS867" s="24"/>
      <c r="BT867" s="24"/>
      <c r="BU867" s="23"/>
      <c r="BV867" s="26"/>
      <c r="BX867" s="6"/>
      <c r="BY867" s="24"/>
      <c r="BZ867" s="109"/>
      <c r="CA867" s="66"/>
      <c r="CB867" s="5"/>
      <c r="CC867" s="68"/>
      <c r="CD867" s="67"/>
      <c r="CE867" s="67"/>
      <c r="CF867" s="64"/>
      <c r="CG867" s="5"/>
      <c r="CH867" s="69"/>
      <c r="CI867" s="6"/>
      <c r="CJ867" s="5"/>
      <c r="CK867" s="25"/>
      <c r="CL867" s="5"/>
      <c r="DN867" s="14"/>
      <c r="DO867" s="14"/>
      <c r="DP867" s="5"/>
      <c r="DQ867" s="25"/>
      <c r="DR867" s="25"/>
      <c r="DS867" s="96"/>
      <c r="DT867" s="83"/>
      <c r="DU867" s="14"/>
      <c r="DX867" s="83"/>
      <c r="DY867" s="83"/>
      <c r="DZ867" s="83"/>
      <c r="EA867" s="83"/>
      <c r="EJ867" s="54"/>
      <c r="EK867" s="22"/>
      <c r="EL867" s="24"/>
      <c r="EP867" s="23"/>
      <c r="EQ867" s="24"/>
      <c r="ER867" s="22"/>
      <c r="ES867" s="24"/>
      <c r="ET867" s="24"/>
      <c r="EU867" s="23"/>
      <c r="EV867" s="26"/>
      <c r="EX867" s="6"/>
      <c r="EY867" s="24"/>
      <c r="EZ867" s="109"/>
      <c r="FA867" s="66"/>
      <c r="FB867" s="5"/>
      <c r="FC867" s="68"/>
      <c r="FD867" s="67"/>
      <c r="FE867" s="67"/>
      <c r="FF867" s="64"/>
      <c r="FG867" s="5"/>
      <c r="FH867" s="69"/>
      <c r="FI867" s="6"/>
      <c r="FJ867" s="5"/>
      <c r="FK867" s="25"/>
      <c r="FL867" s="5"/>
    </row>
    <row r="868" spans="40:168">
      <c r="AN868" s="14"/>
      <c r="AO868" s="14"/>
      <c r="AP868" s="5"/>
      <c r="AQ868" s="25"/>
      <c r="AR868" s="25"/>
      <c r="AS868" s="96"/>
      <c r="AT868" s="83"/>
      <c r="AU868" s="14"/>
      <c r="AX868" s="83"/>
      <c r="AY868" s="83"/>
      <c r="AZ868" s="83"/>
      <c r="BA868" s="83"/>
      <c r="BJ868" s="54"/>
      <c r="BK868" s="22"/>
      <c r="BL868" s="24"/>
      <c r="BP868" s="23"/>
      <c r="BQ868" s="24"/>
      <c r="BR868" s="22"/>
      <c r="BS868" s="24"/>
      <c r="BT868" s="24"/>
      <c r="BU868" s="23"/>
      <c r="BV868" s="26"/>
      <c r="BX868" s="6"/>
      <c r="BY868" s="24"/>
      <c r="BZ868" s="109"/>
      <c r="CA868" s="66"/>
      <c r="CB868" s="5"/>
      <c r="CC868" s="68"/>
      <c r="CD868" s="67"/>
      <c r="CE868" s="67"/>
      <c r="CF868" s="64"/>
      <c r="CG868" s="5"/>
      <c r="CH868" s="69"/>
      <c r="CI868" s="6"/>
      <c r="CJ868" s="5"/>
      <c r="CK868" s="25"/>
      <c r="CL868" s="5"/>
      <c r="DN868" s="14"/>
      <c r="DO868" s="14"/>
      <c r="DP868" s="5"/>
      <c r="DQ868" s="25"/>
      <c r="DR868" s="25"/>
      <c r="DS868" s="96"/>
      <c r="DT868" s="83"/>
      <c r="DU868" s="14"/>
      <c r="DX868" s="83"/>
      <c r="DY868" s="83"/>
      <c r="DZ868" s="83"/>
      <c r="EA868" s="83"/>
      <c r="EJ868" s="54"/>
      <c r="EK868" s="22"/>
      <c r="EL868" s="24"/>
      <c r="EP868" s="23"/>
      <c r="EQ868" s="24"/>
      <c r="ER868" s="22"/>
      <c r="ES868" s="24"/>
      <c r="ET868" s="24"/>
      <c r="EU868" s="23"/>
      <c r="EV868" s="26"/>
      <c r="EX868" s="6"/>
      <c r="EY868" s="24"/>
      <c r="EZ868" s="109"/>
      <c r="FA868" s="66"/>
      <c r="FB868" s="5"/>
      <c r="FC868" s="68"/>
      <c r="FD868" s="67"/>
      <c r="FE868" s="67"/>
      <c r="FF868" s="64"/>
      <c r="FG868" s="5"/>
      <c r="FH868" s="69"/>
      <c r="FI868" s="6"/>
      <c r="FJ868" s="5"/>
      <c r="FK868" s="25"/>
      <c r="FL868" s="5"/>
    </row>
    <row r="869" spans="40:168">
      <c r="AN869" s="14"/>
      <c r="AO869" s="14"/>
      <c r="AP869" s="5"/>
      <c r="AQ869" s="25"/>
      <c r="AR869" s="25"/>
      <c r="AS869" s="96"/>
      <c r="AT869" s="83"/>
      <c r="AU869" s="14"/>
      <c r="AX869" s="83"/>
      <c r="AY869" s="83"/>
      <c r="AZ869" s="83"/>
      <c r="BA869" s="83"/>
      <c r="BJ869" s="54"/>
      <c r="BK869" s="22"/>
      <c r="BL869" s="24"/>
      <c r="BP869" s="23"/>
      <c r="BQ869" s="24"/>
      <c r="BR869" s="22"/>
      <c r="BS869" s="24"/>
      <c r="BT869" s="24"/>
      <c r="BU869" s="23"/>
      <c r="BV869" s="26"/>
      <c r="BX869" s="6"/>
      <c r="BY869" s="24"/>
      <c r="BZ869" s="109"/>
      <c r="CA869" s="66"/>
      <c r="CB869" s="5"/>
      <c r="CC869" s="68"/>
      <c r="CD869" s="67"/>
      <c r="CE869" s="67"/>
      <c r="CF869" s="64"/>
      <c r="CG869" s="5"/>
      <c r="CH869" s="69"/>
      <c r="CI869" s="6"/>
      <c r="CJ869" s="5"/>
      <c r="CK869" s="25"/>
      <c r="CL869" s="5"/>
      <c r="DN869" s="14"/>
      <c r="DO869" s="14"/>
      <c r="DP869" s="5"/>
      <c r="DQ869" s="25"/>
      <c r="DR869" s="25"/>
      <c r="DS869" s="96"/>
      <c r="DT869" s="83"/>
      <c r="DU869" s="14"/>
      <c r="DX869" s="83"/>
      <c r="DY869" s="83"/>
      <c r="DZ869" s="83"/>
      <c r="EA869" s="83"/>
      <c r="EJ869" s="54"/>
      <c r="EK869" s="22"/>
      <c r="EL869" s="24"/>
      <c r="EP869" s="23"/>
      <c r="EQ869" s="24"/>
      <c r="ER869" s="22"/>
      <c r="ES869" s="24"/>
      <c r="ET869" s="24"/>
      <c r="EU869" s="23"/>
      <c r="EV869" s="26"/>
      <c r="EX869" s="6"/>
      <c r="EY869" s="24"/>
      <c r="EZ869" s="109"/>
      <c r="FA869" s="66"/>
      <c r="FB869" s="5"/>
      <c r="FC869" s="68"/>
      <c r="FD869" s="67"/>
      <c r="FE869" s="67"/>
      <c r="FF869" s="64"/>
      <c r="FG869" s="5"/>
      <c r="FH869" s="69"/>
      <c r="FI869" s="6"/>
      <c r="FJ869" s="5"/>
      <c r="FK869" s="25"/>
      <c r="FL869" s="5"/>
    </row>
    <row r="870" spans="40:168">
      <c r="AN870" s="14"/>
      <c r="AO870" s="14"/>
      <c r="AP870" s="5"/>
      <c r="AQ870" s="25"/>
      <c r="AR870" s="25"/>
      <c r="AS870" s="96"/>
      <c r="AT870" s="83"/>
      <c r="AU870" s="14"/>
      <c r="AX870" s="83"/>
      <c r="AY870" s="83"/>
      <c r="AZ870" s="83"/>
      <c r="BA870" s="83"/>
      <c r="BJ870" s="54"/>
      <c r="BK870" s="22"/>
      <c r="BL870" s="24"/>
      <c r="BP870" s="23"/>
      <c r="BQ870" s="24"/>
      <c r="BR870" s="22"/>
      <c r="BS870" s="24"/>
      <c r="BT870" s="24"/>
      <c r="BU870" s="23"/>
      <c r="BV870" s="26"/>
      <c r="BX870" s="6"/>
      <c r="BY870" s="24"/>
      <c r="BZ870" s="109"/>
      <c r="CA870" s="66"/>
      <c r="CB870" s="5"/>
      <c r="CC870" s="68"/>
      <c r="CD870" s="67"/>
      <c r="CE870" s="67"/>
      <c r="CF870" s="64"/>
      <c r="CG870" s="5"/>
      <c r="CH870" s="69"/>
      <c r="CI870" s="6"/>
      <c r="CJ870" s="5"/>
      <c r="CK870" s="25"/>
      <c r="CL870" s="5"/>
      <c r="DN870" s="14"/>
      <c r="DO870" s="14"/>
      <c r="DP870" s="5"/>
      <c r="DQ870" s="25"/>
      <c r="DR870" s="25"/>
      <c r="DS870" s="96"/>
      <c r="DT870" s="83"/>
      <c r="DU870" s="14"/>
      <c r="DX870" s="83"/>
      <c r="DY870" s="83"/>
      <c r="DZ870" s="83"/>
      <c r="EA870" s="83"/>
      <c r="EJ870" s="54"/>
      <c r="EK870" s="22"/>
      <c r="EL870" s="24"/>
      <c r="EP870" s="23"/>
      <c r="EQ870" s="24"/>
      <c r="ER870" s="22"/>
      <c r="ES870" s="24"/>
      <c r="ET870" s="24"/>
      <c r="EU870" s="23"/>
      <c r="EV870" s="26"/>
      <c r="EX870" s="6"/>
      <c r="EY870" s="24"/>
      <c r="EZ870" s="109"/>
      <c r="FA870" s="66"/>
      <c r="FB870" s="5"/>
      <c r="FC870" s="68"/>
      <c r="FD870" s="67"/>
      <c r="FE870" s="67"/>
      <c r="FF870" s="64"/>
      <c r="FG870" s="5"/>
      <c r="FH870" s="69"/>
      <c r="FI870" s="6"/>
      <c r="FJ870" s="5"/>
      <c r="FK870" s="25"/>
      <c r="FL870" s="5"/>
    </row>
    <row r="871" spans="40:168">
      <c r="AN871" s="14"/>
      <c r="AO871" s="14"/>
      <c r="AP871" s="5"/>
      <c r="AQ871" s="25"/>
      <c r="AR871" s="25"/>
      <c r="AS871" s="96"/>
      <c r="AT871" s="83"/>
      <c r="AU871" s="14"/>
      <c r="AX871" s="83"/>
      <c r="AY871" s="83"/>
      <c r="AZ871" s="83"/>
      <c r="BA871" s="83"/>
      <c r="BJ871" s="54"/>
      <c r="BK871" s="22"/>
      <c r="BL871" s="24"/>
      <c r="BP871" s="23"/>
      <c r="BQ871" s="24"/>
      <c r="BR871" s="22"/>
      <c r="BS871" s="24"/>
      <c r="BT871" s="24"/>
      <c r="BU871" s="23"/>
      <c r="BV871" s="26"/>
      <c r="BX871" s="6"/>
      <c r="BY871" s="24"/>
      <c r="BZ871" s="109"/>
      <c r="CA871" s="66"/>
      <c r="CB871" s="5"/>
      <c r="CC871" s="68"/>
      <c r="CD871" s="67"/>
      <c r="CE871" s="67"/>
      <c r="CF871" s="64"/>
      <c r="CG871" s="5"/>
      <c r="CH871" s="69"/>
      <c r="CI871" s="6"/>
      <c r="CJ871" s="5"/>
      <c r="CK871" s="25"/>
      <c r="CL871" s="5"/>
      <c r="DN871" s="14"/>
      <c r="DO871" s="14"/>
      <c r="DP871" s="5"/>
      <c r="DQ871" s="25"/>
      <c r="DR871" s="25"/>
      <c r="DS871" s="96"/>
      <c r="DT871" s="83"/>
      <c r="DU871" s="14"/>
      <c r="DX871" s="83"/>
      <c r="DY871" s="83"/>
      <c r="DZ871" s="83"/>
      <c r="EA871" s="83"/>
      <c r="EJ871" s="54"/>
      <c r="EK871" s="22"/>
      <c r="EL871" s="24"/>
      <c r="EP871" s="23"/>
      <c r="EQ871" s="24"/>
      <c r="ER871" s="22"/>
      <c r="ES871" s="24"/>
      <c r="ET871" s="24"/>
      <c r="EU871" s="23"/>
      <c r="EV871" s="26"/>
      <c r="EX871" s="6"/>
      <c r="EY871" s="24"/>
      <c r="EZ871" s="109"/>
      <c r="FA871" s="66"/>
      <c r="FB871" s="5"/>
      <c r="FC871" s="68"/>
      <c r="FD871" s="67"/>
      <c r="FE871" s="67"/>
      <c r="FF871" s="64"/>
      <c r="FG871" s="5"/>
      <c r="FH871" s="69"/>
      <c r="FI871" s="6"/>
      <c r="FJ871" s="5"/>
      <c r="FK871" s="25"/>
      <c r="FL871" s="5"/>
    </row>
    <row r="872" spans="40:168">
      <c r="AN872" s="14"/>
      <c r="AO872" s="14"/>
      <c r="AP872" s="5"/>
      <c r="AQ872" s="25"/>
      <c r="AR872" s="25"/>
      <c r="AS872" s="96"/>
      <c r="AT872" s="83"/>
      <c r="AU872" s="14"/>
      <c r="AX872" s="83"/>
      <c r="AY872" s="83"/>
      <c r="AZ872" s="83"/>
      <c r="BA872" s="83"/>
      <c r="BJ872" s="54"/>
      <c r="BK872" s="22"/>
      <c r="BL872" s="24"/>
      <c r="BP872" s="23"/>
      <c r="BQ872" s="24"/>
      <c r="BR872" s="22"/>
      <c r="BS872" s="24"/>
      <c r="BT872" s="24"/>
      <c r="BU872" s="23"/>
      <c r="BV872" s="26"/>
      <c r="BX872" s="6"/>
      <c r="BY872" s="24"/>
      <c r="BZ872" s="109"/>
      <c r="CA872" s="66"/>
      <c r="CB872" s="5"/>
      <c r="CC872" s="68"/>
      <c r="CD872" s="67"/>
      <c r="CE872" s="67"/>
      <c r="CF872" s="64"/>
      <c r="CG872" s="5"/>
      <c r="CH872" s="69"/>
      <c r="CI872" s="6"/>
      <c r="CJ872" s="5"/>
      <c r="CK872" s="25"/>
      <c r="CL872" s="5"/>
      <c r="DN872" s="14"/>
      <c r="DO872" s="14"/>
      <c r="DP872" s="5"/>
      <c r="DQ872" s="25"/>
      <c r="DR872" s="25"/>
      <c r="DS872" s="96"/>
      <c r="DT872" s="83"/>
      <c r="DU872" s="14"/>
      <c r="DX872" s="83"/>
      <c r="DY872" s="83"/>
      <c r="DZ872" s="83"/>
      <c r="EA872" s="83"/>
      <c r="EJ872" s="54"/>
      <c r="EK872" s="22"/>
      <c r="EL872" s="24"/>
      <c r="EP872" s="23"/>
      <c r="EQ872" s="24"/>
      <c r="ER872" s="22"/>
      <c r="ES872" s="24"/>
      <c r="ET872" s="24"/>
      <c r="EU872" s="23"/>
      <c r="EV872" s="26"/>
      <c r="EX872" s="6"/>
      <c r="EY872" s="24"/>
      <c r="EZ872" s="109"/>
      <c r="FA872" s="66"/>
      <c r="FB872" s="5"/>
      <c r="FC872" s="68"/>
      <c r="FD872" s="67"/>
      <c r="FE872" s="67"/>
      <c r="FF872" s="64"/>
      <c r="FG872" s="5"/>
      <c r="FH872" s="69"/>
      <c r="FI872" s="6"/>
      <c r="FJ872" s="5"/>
      <c r="FK872" s="25"/>
      <c r="FL872" s="5"/>
    </row>
    <row r="873" spans="40:168">
      <c r="AN873" s="14"/>
      <c r="AO873" s="14"/>
      <c r="AP873" s="5"/>
      <c r="AQ873" s="25"/>
      <c r="AR873" s="25"/>
      <c r="AS873" s="96"/>
      <c r="AT873" s="83"/>
      <c r="AU873" s="14"/>
      <c r="AX873" s="83"/>
      <c r="AY873" s="83"/>
      <c r="AZ873" s="83"/>
      <c r="BA873" s="83"/>
      <c r="BJ873" s="54"/>
      <c r="BK873" s="22"/>
      <c r="BL873" s="24"/>
      <c r="BP873" s="23"/>
      <c r="BQ873" s="24"/>
      <c r="BR873" s="22"/>
      <c r="BS873" s="24"/>
      <c r="BT873" s="24"/>
      <c r="BU873" s="23"/>
      <c r="BV873" s="26"/>
      <c r="BX873" s="6"/>
      <c r="BY873" s="24"/>
      <c r="BZ873" s="109"/>
      <c r="CA873" s="66"/>
      <c r="CB873" s="5"/>
      <c r="CC873" s="68"/>
      <c r="CD873" s="67"/>
      <c r="CE873" s="67"/>
      <c r="CF873" s="64"/>
      <c r="CG873" s="5"/>
      <c r="CH873" s="69"/>
      <c r="CI873" s="6"/>
      <c r="CJ873" s="5"/>
      <c r="CK873" s="25"/>
      <c r="CL873" s="5"/>
      <c r="DN873" s="14"/>
      <c r="DO873" s="14"/>
      <c r="DP873" s="5"/>
      <c r="DQ873" s="25"/>
      <c r="DR873" s="25"/>
      <c r="DS873" s="96"/>
      <c r="DT873" s="83"/>
      <c r="DU873" s="14"/>
      <c r="DX873" s="83"/>
      <c r="DY873" s="83"/>
      <c r="DZ873" s="83"/>
      <c r="EA873" s="83"/>
      <c r="EJ873" s="54"/>
      <c r="EK873" s="22"/>
      <c r="EL873" s="24"/>
      <c r="EP873" s="23"/>
      <c r="EQ873" s="24"/>
      <c r="ER873" s="22"/>
      <c r="ES873" s="24"/>
      <c r="ET873" s="24"/>
      <c r="EU873" s="23"/>
      <c r="EV873" s="26"/>
      <c r="EX873" s="6"/>
      <c r="EY873" s="24"/>
      <c r="EZ873" s="109"/>
      <c r="FA873" s="66"/>
      <c r="FB873" s="5"/>
      <c r="FC873" s="68"/>
      <c r="FD873" s="67"/>
      <c r="FE873" s="67"/>
      <c r="FF873" s="64"/>
      <c r="FG873" s="5"/>
      <c r="FH873" s="69"/>
      <c r="FI873" s="6"/>
      <c r="FJ873" s="5"/>
      <c r="FK873" s="25"/>
      <c r="FL873" s="5"/>
    </row>
    <row r="874" spans="40:168">
      <c r="AN874" s="14"/>
      <c r="AO874" s="14"/>
      <c r="AP874" s="5"/>
      <c r="AQ874" s="25"/>
      <c r="AR874" s="25"/>
      <c r="AS874" s="96"/>
      <c r="AT874" s="83"/>
      <c r="AU874" s="14"/>
      <c r="AX874" s="83"/>
      <c r="AY874" s="83"/>
      <c r="AZ874" s="83"/>
      <c r="BA874" s="83"/>
      <c r="BJ874" s="54"/>
      <c r="BK874" s="22"/>
      <c r="BL874" s="24"/>
      <c r="BP874" s="23"/>
      <c r="BQ874" s="24"/>
      <c r="BR874" s="22"/>
      <c r="BS874" s="24"/>
      <c r="BT874" s="24"/>
      <c r="BU874" s="23"/>
      <c r="BV874" s="26"/>
      <c r="BX874" s="6"/>
      <c r="BY874" s="24"/>
      <c r="BZ874" s="109"/>
      <c r="CA874" s="66"/>
      <c r="CB874" s="5"/>
      <c r="CC874" s="68"/>
      <c r="CD874" s="67"/>
      <c r="CE874" s="67"/>
      <c r="CF874" s="64"/>
      <c r="CG874" s="5"/>
      <c r="CH874" s="69"/>
      <c r="CI874" s="6"/>
      <c r="CJ874" s="5"/>
      <c r="CK874" s="25"/>
      <c r="CL874" s="5"/>
      <c r="DN874" s="14"/>
      <c r="DO874" s="14"/>
      <c r="DP874" s="5"/>
      <c r="DQ874" s="25"/>
      <c r="DR874" s="25"/>
      <c r="DS874" s="96"/>
      <c r="DT874" s="83"/>
      <c r="DU874" s="14"/>
      <c r="DX874" s="83"/>
      <c r="DY874" s="83"/>
      <c r="DZ874" s="83"/>
      <c r="EA874" s="83"/>
      <c r="EJ874" s="54"/>
      <c r="EK874" s="22"/>
      <c r="EL874" s="24"/>
      <c r="EP874" s="23"/>
      <c r="EQ874" s="24"/>
      <c r="ER874" s="22"/>
      <c r="ES874" s="24"/>
      <c r="ET874" s="24"/>
      <c r="EU874" s="23"/>
      <c r="EV874" s="26"/>
      <c r="EX874" s="6"/>
      <c r="EY874" s="24"/>
      <c r="EZ874" s="109"/>
      <c r="FA874" s="66"/>
      <c r="FB874" s="5"/>
      <c r="FC874" s="68"/>
      <c r="FD874" s="67"/>
      <c r="FE874" s="67"/>
      <c r="FF874" s="64"/>
      <c r="FG874" s="5"/>
      <c r="FH874" s="69"/>
      <c r="FI874" s="6"/>
      <c r="FJ874" s="5"/>
      <c r="FK874" s="25"/>
      <c r="FL874" s="5"/>
    </row>
    <row r="875" spans="40:168">
      <c r="AN875" s="14"/>
      <c r="AO875" s="14"/>
      <c r="AP875" s="5"/>
      <c r="AQ875" s="25"/>
      <c r="AR875" s="25"/>
      <c r="AS875" s="96"/>
      <c r="AT875" s="83"/>
      <c r="AU875" s="14"/>
      <c r="AX875" s="83"/>
      <c r="AY875" s="83"/>
      <c r="AZ875" s="83"/>
      <c r="BA875" s="83"/>
      <c r="BJ875" s="54"/>
      <c r="BK875" s="22"/>
      <c r="BL875" s="24"/>
      <c r="BP875" s="23"/>
      <c r="BQ875" s="24"/>
      <c r="BR875" s="22"/>
      <c r="BS875" s="24"/>
      <c r="BT875" s="24"/>
      <c r="BU875" s="23"/>
      <c r="BV875" s="26"/>
      <c r="BX875" s="6"/>
      <c r="BY875" s="24"/>
      <c r="BZ875" s="109"/>
      <c r="CA875" s="66"/>
      <c r="CB875" s="5"/>
      <c r="CC875" s="68"/>
      <c r="CD875" s="67"/>
      <c r="CE875" s="67"/>
      <c r="CF875" s="64"/>
      <c r="CG875" s="5"/>
      <c r="CH875" s="69"/>
      <c r="CI875" s="6"/>
      <c r="CJ875" s="5"/>
      <c r="CK875" s="25"/>
      <c r="CL875" s="5"/>
      <c r="DN875" s="14"/>
      <c r="DO875" s="14"/>
      <c r="DP875" s="5"/>
      <c r="DQ875" s="25"/>
      <c r="DR875" s="25"/>
      <c r="DS875" s="96"/>
      <c r="DT875" s="83"/>
      <c r="DU875" s="14"/>
      <c r="DX875" s="83"/>
      <c r="DY875" s="83"/>
      <c r="DZ875" s="83"/>
      <c r="EA875" s="83"/>
      <c r="EJ875" s="54"/>
      <c r="EK875" s="22"/>
      <c r="EL875" s="24"/>
      <c r="EP875" s="23"/>
      <c r="EQ875" s="24"/>
      <c r="ER875" s="22"/>
      <c r="ES875" s="24"/>
      <c r="ET875" s="24"/>
      <c r="EU875" s="23"/>
      <c r="EV875" s="26"/>
      <c r="EX875" s="6"/>
      <c r="EY875" s="24"/>
      <c r="EZ875" s="109"/>
      <c r="FA875" s="66"/>
      <c r="FB875" s="5"/>
      <c r="FC875" s="68"/>
      <c r="FD875" s="67"/>
      <c r="FE875" s="67"/>
      <c r="FF875" s="64"/>
      <c r="FG875" s="5"/>
      <c r="FH875" s="69"/>
      <c r="FI875" s="6"/>
      <c r="FJ875" s="5"/>
      <c r="FK875" s="25"/>
      <c r="FL875" s="5"/>
    </row>
    <row r="876" spans="40:168">
      <c r="AN876" s="14"/>
      <c r="AO876" s="14"/>
      <c r="AP876" s="5"/>
      <c r="AQ876" s="25"/>
      <c r="AR876" s="25"/>
      <c r="AS876" s="96"/>
      <c r="AT876" s="83"/>
      <c r="AU876" s="14"/>
      <c r="AX876" s="83"/>
      <c r="AY876" s="83"/>
      <c r="AZ876" s="83"/>
      <c r="BA876" s="83"/>
      <c r="BJ876" s="54"/>
      <c r="BK876" s="22"/>
      <c r="BL876" s="24"/>
      <c r="BP876" s="23"/>
      <c r="BQ876" s="24"/>
      <c r="BR876" s="22"/>
      <c r="BS876" s="24"/>
      <c r="BT876" s="24"/>
      <c r="BU876" s="23"/>
      <c r="BV876" s="26"/>
      <c r="BX876" s="6"/>
      <c r="BY876" s="24"/>
      <c r="BZ876" s="109"/>
      <c r="CA876" s="66"/>
      <c r="CB876" s="5"/>
      <c r="CC876" s="68"/>
      <c r="CD876" s="67"/>
      <c r="CE876" s="67"/>
      <c r="CF876" s="64"/>
      <c r="CG876" s="5"/>
      <c r="CH876" s="69"/>
      <c r="CI876" s="6"/>
      <c r="CJ876" s="5"/>
      <c r="CK876" s="25"/>
      <c r="CL876" s="5"/>
      <c r="DN876" s="14"/>
      <c r="DO876" s="14"/>
      <c r="DP876" s="5"/>
      <c r="DQ876" s="25"/>
      <c r="DR876" s="25"/>
      <c r="DS876" s="96"/>
      <c r="DT876" s="83"/>
      <c r="DU876" s="14"/>
      <c r="DX876" s="83"/>
      <c r="DY876" s="83"/>
      <c r="DZ876" s="83"/>
      <c r="EA876" s="83"/>
      <c r="EJ876" s="54"/>
      <c r="EK876" s="22"/>
      <c r="EL876" s="24"/>
      <c r="EP876" s="23"/>
      <c r="EQ876" s="24"/>
      <c r="ER876" s="22"/>
      <c r="ES876" s="24"/>
      <c r="ET876" s="24"/>
      <c r="EU876" s="23"/>
      <c r="EV876" s="26"/>
      <c r="EX876" s="6"/>
      <c r="EY876" s="24"/>
      <c r="EZ876" s="109"/>
      <c r="FA876" s="66"/>
      <c r="FB876" s="5"/>
      <c r="FC876" s="68"/>
      <c r="FD876" s="67"/>
      <c r="FE876" s="67"/>
      <c r="FF876" s="64"/>
      <c r="FG876" s="5"/>
      <c r="FH876" s="69"/>
      <c r="FI876" s="6"/>
      <c r="FJ876" s="5"/>
      <c r="FK876" s="25"/>
      <c r="FL876" s="5"/>
    </row>
    <row r="877" spans="40:168">
      <c r="AN877" s="14"/>
      <c r="AO877" s="14"/>
      <c r="AP877" s="5"/>
      <c r="AQ877" s="25"/>
      <c r="AR877" s="25"/>
      <c r="AS877" s="96"/>
      <c r="AT877" s="83"/>
      <c r="AU877" s="14"/>
      <c r="AX877" s="83"/>
      <c r="AY877" s="83"/>
      <c r="AZ877" s="83"/>
      <c r="BA877" s="83"/>
      <c r="BJ877" s="54"/>
      <c r="BK877" s="22"/>
      <c r="BL877" s="24"/>
      <c r="BP877" s="23"/>
      <c r="BQ877" s="24"/>
      <c r="BR877" s="22"/>
      <c r="BS877" s="24"/>
      <c r="BT877" s="24"/>
      <c r="BU877" s="23"/>
      <c r="BV877" s="26"/>
      <c r="BX877" s="6"/>
      <c r="BY877" s="24"/>
      <c r="BZ877" s="109"/>
      <c r="CA877" s="66"/>
      <c r="CB877" s="5"/>
      <c r="CC877" s="68"/>
      <c r="CD877" s="67"/>
      <c r="CE877" s="67"/>
      <c r="CF877" s="64"/>
      <c r="CG877" s="5"/>
      <c r="CH877" s="69"/>
      <c r="CI877" s="6"/>
      <c r="CJ877" s="5"/>
      <c r="CK877" s="25"/>
      <c r="CL877" s="5"/>
      <c r="DN877" s="14"/>
      <c r="DO877" s="14"/>
      <c r="DP877" s="5"/>
      <c r="DQ877" s="25"/>
      <c r="DR877" s="25"/>
      <c r="DS877" s="96"/>
      <c r="DT877" s="83"/>
      <c r="DU877" s="14"/>
      <c r="DX877" s="83"/>
      <c r="DY877" s="83"/>
      <c r="DZ877" s="83"/>
      <c r="EA877" s="83"/>
      <c r="EJ877" s="54"/>
      <c r="EK877" s="22"/>
      <c r="EL877" s="24"/>
      <c r="EP877" s="23"/>
      <c r="EQ877" s="24"/>
      <c r="ER877" s="22"/>
      <c r="ES877" s="24"/>
      <c r="ET877" s="24"/>
      <c r="EU877" s="23"/>
      <c r="EV877" s="26"/>
      <c r="EX877" s="6"/>
      <c r="EY877" s="24"/>
      <c r="EZ877" s="109"/>
      <c r="FA877" s="66"/>
      <c r="FB877" s="5"/>
      <c r="FC877" s="68"/>
      <c r="FD877" s="67"/>
      <c r="FE877" s="67"/>
      <c r="FF877" s="64"/>
      <c r="FG877" s="5"/>
      <c r="FH877" s="69"/>
      <c r="FI877" s="6"/>
      <c r="FJ877" s="5"/>
      <c r="FK877" s="25"/>
      <c r="FL877" s="5"/>
    </row>
    <row r="878" spans="40:168">
      <c r="AN878" s="14"/>
      <c r="AO878" s="14"/>
      <c r="AP878" s="5"/>
      <c r="AQ878" s="25"/>
      <c r="AR878" s="25"/>
      <c r="AS878" s="96"/>
      <c r="AT878" s="83"/>
      <c r="AU878" s="14"/>
      <c r="AX878" s="83"/>
      <c r="AY878" s="83"/>
      <c r="AZ878" s="83"/>
      <c r="BA878" s="83"/>
      <c r="BJ878" s="54"/>
      <c r="BK878" s="22"/>
      <c r="BL878" s="24"/>
      <c r="BP878" s="23"/>
      <c r="BQ878" s="24"/>
      <c r="BR878" s="22"/>
      <c r="BS878" s="24"/>
      <c r="BT878" s="24"/>
      <c r="BU878" s="23"/>
      <c r="BV878" s="26"/>
      <c r="BX878" s="6"/>
      <c r="BY878" s="24"/>
      <c r="BZ878" s="109"/>
      <c r="CA878" s="66"/>
      <c r="CB878" s="5"/>
      <c r="CC878" s="68"/>
      <c r="CD878" s="67"/>
      <c r="CE878" s="67"/>
      <c r="CF878" s="64"/>
      <c r="CG878" s="5"/>
      <c r="CH878" s="69"/>
      <c r="CI878" s="6"/>
      <c r="CJ878" s="5"/>
      <c r="CK878" s="25"/>
      <c r="CL878" s="5"/>
      <c r="DN878" s="14"/>
      <c r="DO878" s="14"/>
      <c r="DP878" s="5"/>
      <c r="DQ878" s="25"/>
      <c r="DR878" s="25"/>
      <c r="DS878" s="96"/>
      <c r="DT878" s="83"/>
      <c r="DU878" s="14"/>
      <c r="DX878" s="83"/>
      <c r="DY878" s="83"/>
      <c r="DZ878" s="83"/>
      <c r="EA878" s="83"/>
      <c r="EJ878" s="54"/>
      <c r="EK878" s="22"/>
      <c r="EL878" s="24"/>
      <c r="EP878" s="23"/>
      <c r="EQ878" s="24"/>
      <c r="ER878" s="22"/>
      <c r="ES878" s="24"/>
      <c r="ET878" s="24"/>
      <c r="EU878" s="23"/>
      <c r="EV878" s="26"/>
      <c r="EX878" s="6"/>
      <c r="EY878" s="24"/>
      <c r="EZ878" s="109"/>
      <c r="FA878" s="66"/>
      <c r="FB878" s="5"/>
      <c r="FC878" s="68"/>
      <c r="FD878" s="67"/>
      <c r="FE878" s="67"/>
      <c r="FF878" s="64"/>
      <c r="FG878" s="5"/>
      <c r="FH878" s="69"/>
      <c r="FI878" s="6"/>
      <c r="FJ878" s="5"/>
      <c r="FK878" s="25"/>
      <c r="FL878" s="5"/>
    </row>
    <row r="879" spans="40:168">
      <c r="AN879" s="14"/>
      <c r="AO879" s="14"/>
      <c r="AP879" s="5"/>
      <c r="AQ879" s="25"/>
      <c r="AR879" s="25"/>
      <c r="AS879" s="96"/>
      <c r="AT879" s="83"/>
      <c r="AU879" s="14"/>
      <c r="AX879" s="83"/>
      <c r="AY879" s="83"/>
      <c r="AZ879" s="83"/>
      <c r="BA879" s="83"/>
      <c r="BJ879" s="54"/>
      <c r="BK879" s="22"/>
      <c r="BL879" s="24"/>
      <c r="BP879" s="23"/>
      <c r="BQ879" s="24"/>
      <c r="BR879" s="22"/>
      <c r="BS879" s="24"/>
      <c r="BT879" s="24"/>
      <c r="BU879" s="23"/>
      <c r="BV879" s="26"/>
      <c r="BX879" s="6"/>
      <c r="BY879" s="24"/>
      <c r="BZ879" s="109"/>
      <c r="CA879" s="66"/>
      <c r="CB879" s="5"/>
      <c r="CC879" s="68"/>
      <c r="CD879" s="67"/>
      <c r="CE879" s="67"/>
      <c r="CF879" s="64"/>
      <c r="CG879" s="5"/>
      <c r="CH879" s="69"/>
      <c r="CI879" s="6"/>
      <c r="CJ879" s="5"/>
      <c r="CK879" s="25"/>
      <c r="CL879" s="5"/>
      <c r="DN879" s="14"/>
      <c r="DO879" s="14"/>
      <c r="DP879" s="5"/>
      <c r="DQ879" s="25"/>
      <c r="DR879" s="25"/>
      <c r="DS879" s="96"/>
      <c r="DT879" s="83"/>
      <c r="DU879" s="14"/>
      <c r="DX879" s="83"/>
      <c r="DY879" s="83"/>
      <c r="DZ879" s="83"/>
      <c r="EA879" s="83"/>
      <c r="EJ879" s="54"/>
      <c r="EK879" s="22"/>
      <c r="EL879" s="24"/>
      <c r="EP879" s="23"/>
      <c r="EQ879" s="24"/>
      <c r="ER879" s="22"/>
      <c r="ES879" s="24"/>
      <c r="ET879" s="24"/>
      <c r="EU879" s="23"/>
      <c r="EV879" s="26"/>
      <c r="EX879" s="6"/>
      <c r="EY879" s="24"/>
      <c r="EZ879" s="109"/>
      <c r="FA879" s="66"/>
      <c r="FB879" s="5"/>
      <c r="FC879" s="68"/>
      <c r="FD879" s="67"/>
      <c r="FE879" s="67"/>
      <c r="FF879" s="64"/>
      <c r="FG879" s="5"/>
      <c r="FH879" s="69"/>
      <c r="FI879" s="6"/>
      <c r="FJ879" s="5"/>
      <c r="FK879" s="25"/>
      <c r="FL879" s="5"/>
    </row>
    <row r="880" spans="40:168">
      <c r="AN880" s="14"/>
      <c r="AO880" s="14"/>
      <c r="AP880" s="5"/>
      <c r="AQ880" s="25"/>
      <c r="AR880" s="25"/>
      <c r="AS880" s="96"/>
      <c r="AT880" s="83"/>
      <c r="AU880" s="14"/>
      <c r="AX880" s="83"/>
      <c r="AY880" s="83"/>
      <c r="AZ880" s="83"/>
      <c r="BA880" s="83"/>
      <c r="BJ880" s="54"/>
      <c r="BK880" s="22"/>
      <c r="BL880" s="24"/>
      <c r="BP880" s="23"/>
      <c r="BQ880" s="24"/>
      <c r="BR880" s="22"/>
      <c r="BS880" s="24"/>
      <c r="BT880" s="24"/>
      <c r="BU880" s="23"/>
      <c r="BV880" s="26"/>
      <c r="BX880" s="6"/>
      <c r="BY880" s="24"/>
      <c r="BZ880" s="109"/>
      <c r="CA880" s="66"/>
      <c r="CB880" s="5"/>
      <c r="CC880" s="68"/>
      <c r="CD880" s="67"/>
      <c r="CE880" s="67"/>
      <c r="CF880" s="64"/>
      <c r="CG880" s="5"/>
      <c r="CH880" s="69"/>
      <c r="CI880" s="6"/>
      <c r="CJ880" s="5"/>
      <c r="CK880" s="25"/>
      <c r="CL880" s="5"/>
      <c r="DN880" s="14"/>
      <c r="DO880" s="14"/>
      <c r="DP880" s="5"/>
      <c r="DQ880" s="25"/>
      <c r="DR880" s="25"/>
      <c r="DS880" s="96"/>
      <c r="DT880" s="83"/>
      <c r="DU880" s="14"/>
      <c r="DX880" s="83"/>
      <c r="DY880" s="83"/>
      <c r="DZ880" s="83"/>
      <c r="EA880" s="83"/>
      <c r="EJ880" s="54"/>
      <c r="EK880" s="22"/>
      <c r="EL880" s="24"/>
      <c r="EP880" s="23"/>
      <c r="EQ880" s="24"/>
      <c r="ER880" s="22"/>
      <c r="ES880" s="24"/>
      <c r="ET880" s="24"/>
      <c r="EU880" s="23"/>
      <c r="EV880" s="26"/>
      <c r="EX880" s="6"/>
      <c r="EY880" s="24"/>
      <c r="EZ880" s="109"/>
      <c r="FA880" s="66"/>
      <c r="FB880" s="5"/>
      <c r="FC880" s="68"/>
      <c r="FD880" s="67"/>
      <c r="FE880" s="67"/>
      <c r="FF880" s="64"/>
      <c r="FG880" s="5"/>
      <c r="FH880" s="69"/>
      <c r="FI880" s="6"/>
      <c r="FJ880" s="5"/>
      <c r="FK880" s="25"/>
      <c r="FL880" s="5"/>
    </row>
    <row r="881" spans="40:168">
      <c r="AN881" s="14"/>
      <c r="AO881" s="14"/>
      <c r="AP881" s="5"/>
      <c r="AQ881" s="25"/>
      <c r="AR881" s="25"/>
      <c r="AS881" s="96"/>
      <c r="AT881" s="83"/>
      <c r="AU881" s="14"/>
      <c r="AX881" s="83"/>
      <c r="AY881" s="83"/>
      <c r="AZ881" s="83"/>
      <c r="BA881" s="83"/>
      <c r="BJ881" s="54"/>
      <c r="BK881" s="22"/>
      <c r="BL881" s="24"/>
      <c r="BP881" s="23"/>
      <c r="BQ881" s="24"/>
      <c r="BR881" s="22"/>
      <c r="BS881" s="24"/>
      <c r="BT881" s="24"/>
      <c r="BU881" s="23"/>
      <c r="BV881" s="26"/>
      <c r="BX881" s="6"/>
      <c r="BY881" s="24"/>
      <c r="BZ881" s="109"/>
      <c r="CA881" s="66"/>
      <c r="CB881" s="5"/>
      <c r="CC881" s="68"/>
      <c r="CD881" s="67"/>
      <c r="CE881" s="67"/>
      <c r="CF881" s="64"/>
      <c r="CG881" s="5"/>
      <c r="CH881" s="69"/>
      <c r="CI881" s="6"/>
      <c r="CJ881" s="5"/>
      <c r="CK881" s="25"/>
      <c r="CL881" s="5"/>
      <c r="DN881" s="14"/>
      <c r="DO881" s="14"/>
      <c r="DP881" s="5"/>
      <c r="DQ881" s="25"/>
      <c r="DR881" s="25"/>
      <c r="DS881" s="96"/>
      <c r="DT881" s="83"/>
      <c r="DU881" s="14"/>
      <c r="DX881" s="83"/>
      <c r="DY881" s="83"/>
      <c r="DZ881" s="83"/>
      <c r="EA881" s="83"/>
      <c r="EJ881" s="54"/>
      <c r="EK881" s="22"/>
      <c r="EL881" s="24"/>
      <c r="EP881" s="23"/>
      <c r="EQ881" s="24"/>
      <c r="ER881" s="22"/>
      <c r="ES881" s="24"/>
      <c r="ET881" s="24"/>
      <c r="EU881" s="23"/>
      <c r="EV881" s="26"/>
      <c r="EX881" s="6"/>
      <c r="EY881" s="24"/>
      <c r="EZ881" s="109"/>
      <c r="FA881" s="66"/>
      <c r="FB881" s="5"/>
      <c r="FC881" s="68"/>
      <c r="FD881" s="67"/>
      <c r="FE881" s="67"/>
      <c r="FF881" s="64"/>
      <c r="FG881" s="5"/>
      <c r="FH881" s="69"/>
      <c r="FI881" s="6"/>
      <c r="FJ881" s="5"/>
      <c r="FK881" s="25"/>
      <c r="FL881" s="5"/>
    </row>
    <row r="882" spans="40:168">
      <c r="AN882" s="14"/>
      <c r="AO882" s="14"/>
      <c r="AP882" s="5"/>
      <c r="AQ882" s="25"/>
      <c r="AR882" s="25"/>
      <c r="AS882" s="96"/>
      <c r="AT882" s="83"/>
      <c r="AU882" s="14"/>
      <c r="AX882" s="83"/>
      <c r="AY882" s="83"/>
      <c r="AZ882" s="83"/>
      <c r="BA882" s="83"/>
      <c r="BJ882" s="54"/>
      <c r="BK882" s="22"/>
      <c r="BL882" s="24"/>
      <c r="BP882" s="23"/>
      <c r="BQ882" s="24"/>
      <c r="BR882" s="22"/>
      <c r="BS882" s="24"/>
      <c r="BT882" s="24"/>
      <c r="BU882" s="23"/>
      <c r="BV882" s="26"/>
      <c r="BX882" s="6"/>
      <c r="BY882" s="24"/>
      <c r="BZ882" s="109"/>
      <c r="CA882" s="66"/>
      <c r="CB882" s="5"/>
      <c r="CC882" s="68"/>
      <c r="CD882" s="67"/>
      <c r="CE882" s="67"/>
      <c r="CF882" s="64"/>
      <c r="CG882" s="5"/>
      <c r="CH882" s="69"/>
      <c r="CI882" s="6"/>
      <c r="CJ882" s="5"/>
      <c r="CK882" s="25"/>
      <c r="CL882" s="5"/>
      <c r="DN882" s="14"/>
      <c r="DO882" s="14"/>
      <c r="DP882" s="5"/>
      <c r="DQ882" s="25"/>
      <c r="DR882" s="25"/>
      <c r="DS882" s="96"/>
      <c r="DT882" s="83"/>
      <c r="DU882" s="14"/>
      <c r="DX882" s="83"/>
      <c r="DY882" s="83"/>
      <c r="DZ882" s="83"/>
      <c r="EA882" s="83"/>
      <c r="EJ882" s="54"/>
      <c r="EK882" s="22"/>
      <c r="EL882" s="24"/>
      <c r="EP882" s="23"/>
      <c r="EQ882" s="24"/>
      <c r="ER882" s="22"/>
      <c r="ES882" s="24"/>
      <c r="ET882" s="24"/>
      <c r="EU882" s="23"/>
      <c r="EV882" s="26"/>
      <c r="EX882" s="6"/>
      <c r="EY882" s="24"/>
      <c r="EZ882" s="109"/>
      <c r="FA882" s="66"/>
      <c r="FB882" s="5"/>
      <c r="FC882" s="68"/>
      <c r="FD882" s="67"/>
      <c r="FE882" s="67"/>
      <c r="FF882" s="64"/>
      <c r="FG882" s="5"/>
      <c r="FH882" s="69"/>
      <c r="FI882" s="6"/>
      <c r="FJ882" s="5"/>
      <c r="FK882" s="25"/>
      <c r="FL882" s="5"/>
    </row>
    <row r="883" spans="40:168">
      <c r="AN883" s="14"/>
      <c r="AO883" s="14"/>
      <c r="AP883" s="5"/>
      <c r="AQ883" s="25"/>
      <c r="AR883" s="25"/>
      <c r="AS883" s="96"/>
      <c r="AT883" s="83"/>
      <c r="AU883" s="14"/>
      <c r="AX883" s="83"/>
      <c r="AY883" s="83"/>
      <c r="AZ883" s="83"/>
      <c r="BA883" s="83"/>
      <c r="BJ883" s="54"/>
      <c r="BK883" s="22"/>
      <c r="BL883" s="24"/>
      <c r="BP883" s="23"/>
      <c r="BQ883" s="24"/>
      <c r="BR883" s="22"/>
      <c r="BS883" s="24"/>
      <c r="BT883" s="24"/>
      <c r="BU883" s="23"/>
      <c r="BV883" s="26"/>
      <c r="BX883" s="6"/>
      <c r="BY883" s="24"/>
      <c r="BZ883" s="109"/>
      <c r="CA883" s="66"/>
      <c r="CB883" s="5"/>
      <c r="CC883" s="68"/>
      <c r="CD883" s="67"/>
      <c r="CE883" s="67"/>
      <c r="CF883" s="64"/>
      <c r="CG883" s="5"/>
      <c r="CH883" s="69"/>
      <c r="CI883" s="6"/>
      <c r="CJ883" s="5"/>
      <c r="CK883" s="25"/>
      <c r="CL883" s="5"/>
      <c r="DN883" s="14"/>
      <c r="DO883" s="14"/>
      <c r="DP883" s="5"/>
      <c r="DQ883" s="25"/>
      <c r="DR883" s="25"/>
      <c r="DS883" s="96"/>
      <c r="DT883" s="83"/>
      <c r="DU883" s="14"/>
      <c r="DX883" s="83"/>
      <c r="DY883" s="83"/>
      <c r="DZ883" s="83"/>
      <c r="EA883" s="83"/>
      <c r="EJ883" s="54"/>
      <c r="EK883" s="22"/>
      <c r="EL883" s="24"/>
      <c r="EP883" s="23"/>
      <c r="EQ883" s="24"/>
      <c r="ER883" s="22"/>
      <c r="ES883" s="24"/>
      <c r="ET883" s="24"/>
      <c r="EU883" s="23"/>
      <c r="EV883" s="26"/>
      <c r="EX883" s="6"/>
      <c r="EY883" s="24"/>
      <c r="EZ883" s="109"/>
      <c r="FA883" s="66"/>
      <c r="FB883" s="5"/>
      <c r="FC883" s="68"/>
      <c r="FD883" s="67"/>
      <c r="FE883" s="67"/>
      <c r="FF883" s="64"/>
      <c r="FG883" s="5"/>
      <c r="FH883" s="69"/>
      <c r="FI883" s="6"/>
      <c r="FJ883" s="5"/>
      <c r="FK883" s="25"/>
      <c r="FL883" s="5"/>
    </row>
    <row r="884" spans="40:168">
      <c r="AN884" s="14"/>
      <c r="AO884" s="14"/>
      <c r="AP884" s="5"/>
      <c r="AQ884" s="25"/>
      <c r="AR884" s="25"/>
      <c r="AS884" s="96"/>
      <c r="AT884" s="83"/>
      <c r="AU884" s="14"/>
      <c r="AX884" s="83"/>
      <c r="AY884" s="83"/>
      <c r="AZ884" s="83"/>
      <c r="BA884" s="83"/>
      <c r="BJ884" s="54"/>
      <c r="BK884" s="22"/>
      <c r="BL884" s="24"/>
      <c r="BP884" s="23"/>
      <c r="BQ884" s="24"/>
      <c r="BR884" s="22"/>
      <c r="BS884" s="24"/>
      <c r="BT884" s="24"/>
      <c r="BU884" s="23"/>
      <c r="BV884" s="26"/>
      <c r="BX884" s="6"/>
      <c r="BY884" s="24"/>
      <c r="BZ884" s="109"/>
      <c r="CA884" s="66"/>
      <c r="CB884" s="5"/>
      <c r="CC884" s="68"/>
      <c r="CD884" s="67"/>
      <c r="CE884" s="67"/>
      <c r="CF884" s="64"/>
      <c r="CG884" s="5"/>
      <c r="CH884" s="69"/>
      <c r="CI884" s="6"/>
      <c r="CJ884" s="5"/>
      <c r="CK884" s="25"/>
      <c r="CL884" s="5"/>
      <c r="DN884" s="14"/>
      <c r="DO884" s="14"/>
      <c r="DP884" s="5"/>
      <c r="DQ884" s="25"/>
      <c r="DR884" s="25"/>
      <c r="DS884" s="96"/>
      <c r="DT884" s="83"/>
      <c r="DU884" s="14"/>
      <c r="DX884" s="83"/>
      <c r="DY884" s="83"/>
      <c r="DZ884" s="83"/>
      <c r="EA884" s="83"/>
      <c r="EJ884" s="54"/>
      <c r="EK884" s="22"/>
      <c r="EL884" s="24"/>
      <c r="EP884" s="23"/>
      <c r="EQ884" s="24"/>
      <c r="ER884" s="22"/>
      <c r="ES884" s="24"/>
      <c r="ET884" s="24"/>
      <c r="EU884" s="23"/>
      <c r="EV884" s="26"/>
      <c r="EX884" s="6"/>
      <c r="EY884" s="24"/>
      <c r="EZ884" s="109"/>
      <c r="FA884" s="66"/>
      <c r="FB884" s="5"/>
      <c r="FC884" s="68"/>
      <c r="FD884" s="67"/>
      <c r="FE884" s="67"/>
      <c r="FF884" s="64"/>
      <c r="FG884" s="5"/>
      <c r="FH884" s="69"/>
      <c r="FI884" s="6"/>
      <c r="FJ884" s="5"/>
      <c r="FK884" s="25"/>
      <c r="FL884" s="5"/>
    </row>
    <row r="885" spans="40:168">
      <c r="AN885" s="14"/>
      <c r="AO885" s="14"/>
      <c r="AP885" s="5"/>
      <c r="AQ885" s="25"/>
      <c r="AR885" s="25"/>
      <c r="AS885" s="96"/>
      <c r="AT885" s="83"/>
      <c r="AU885" s="14"/>
      <c r="AX885" s="83"/>
      <c r="AY885" s="83"/>
      <c r="AZ885" s="83"/>
      <c r="BA885" s="83"/>
      <c r="BJ885" s="54"/>
      <c r="BK885" s="22"/>
      <c r="BL885" s="24"/>
      <c r="BP885" s="23"/>
      <c r="BQ885" s="24"/>
      <c r="BR885" s="22"/>
      <c r="BS885" s="24"/>
      <c r="BT885" s="24"/>
      <c r="BU885" s="23"/>
      <c r="BV885" s="26"/>
      <c r="BX885" s="6"/>
      <c r="BY885" s="24"/>
      <c r="BZ885" s="109"/>
      <c r="CA885" s="66"/>
      <c r="CB885" s="5"/>
      <c r="CC885" s="68"/>
      <c r="CD885" s="67"/>
      <c r="CE885" s="67"/>
      <c r="CF885" s="64"/>
      <c r="CG885" s="5"/>
      <c r="CH885" s="69"/>
      <c r="CI885" s="6"/>
      <c r="CJ885" s="5"/>
      <c r="CK885" s="25"/>
      <c r="CL885" s="5"/>
      <c r="DN885" s="14"/>
      <c r="DO885" s="14"/>
      <c r="DP885" s="5"/>
      <c r="DQ885" s="25"/>
      <c r="DR885" s="25"/>
      <c r="DS885" s="96"/>
      <c r="DT885" s="83"/>
      <c r="DU885" s="14"/>
      <c r="DX885" s="83"/>
      <c r="DY885" s="83"/>
      <c r="DZ885" s="83"/>
      <c r="EA885" s="83"/>
      <c r="EJ885" s="54"/>
      <c r="EK885" s="22"/>
      <c r="EL885" s="24"/>
      <c r="EP885" s="23"/>
      <c r="EQ885" s="24"/>
      <c r="ER885" s="22"/>
      <c r="ES885" s="24"/>
      <c r="ET885" s="24"/>
      <c r="EU885" s="23"/>
      <c r="EV885" s="26"/>
      <c r="EX885" s="6"/>
      <c r="EY885" s="24"/>
      <c r="EZ885" s="109"/>
      <c r="FA885" s="66"/>
      <c r="FB885" s="5"/>
      <c r="FC885" s="68"/>
      <c r="FD885" s="67"/>
      <c r="FE885" s="67"/>
      <c r="FF885" s="64"/>
      <c r="FG885" s="5"/>
      <c r="FH885" s="69"/>
      <c r="FI885" s="6"/>
      <c r="FJ885" s="5"/>
      <c r="FK885" s="25"/>
      <c r="FL885" s="5"/>
    </row>
    <row r="886" spans="40:168">
      <c r="AN886" s="14"/>
      <c r="AO886" s="14"/>
      <c r="AP886" s="5"/>
      <c r="AQ886" s="25"/>
      <c r="AR886" s="25"/>
      <c r="AS886" s="96"/>
      <c r="AT886" s="83"/>
      <c r="AU886" s="14"/>
      <c r="AX886" s="83"/>
      <c r="AY886" s="83"/>
      <c r="AZ886" s="83"/>
      <c r="BA886" s="83"/>
      <c r="BJ886" s="54"/>
      <c r="BK886" s="22"/>
      <c r="BL886" s="24"/>
      <c r="BP886" s="23"/>
      <c r="BQ886" s="24"/>
      <c r="BR886" s="22"/>
      <c r="BS886" s="24"/>
      <c r="BT886" s="24"/>
      <c r="BU886" s="23"/>
      <c r="BV886" s="26"/>
      <c r="BX886" s="6"/>
      <c r="BY886" s="24"/>
      <c r="BZ886" s="109"/>
      <c r="CA886" s="66"/>
      <c r="CB886" s="5"/>
      <c r="CC886" s="68"/>
      <c r="CD886" s="67"/>
      <c r="CE886" s="67"/>
      <c r="CF886" s="64"/>
      <c r="CG886" s="5"/>
      <c r="CH886" s="69"/>
      <c r="CI886" s="6"/>
      <c r="CJ886" s="5"/>
      <c r="CK886" s="25"/>
      <c r="CL886" s="5"/>
      <c r="DN886" s="14"/>
      <c r="DO886" s="14"/>
      <c r="DP886" s="5"/>
      <c r="DQ886" s="25"/>
      <c r="DR886" s="25"/>
      <c r="DS886" s="96"/>
      <c r="DT886" s="83"/>
      <c r="DU886" s="14"/>
      <c r="DX886" s="83"/>
      <c r="DY886" s="83"/>
      <c r="DZ886" s="83"/>
      <c r="EA886" s="83"/>
      <c r="EJ886" s="54"/>
      <c r="EK886" s="22"/>
      <c r="EL886" s="24"/>
      <c r="EP886" s="23"/>
      <c r="EQ886" s="24"/>
      <c r="ER886" s="22"/>
      <c r="ES886" s="24"/>
      <c r="ET886" s="24"/>
      <c r="EU886" s="23"/>
      <c r="EV886" s="26"/>
      <c r="EX886" s="6"/>
      <c r="EY886" s="24"/>
      <c r="EZ886" s="109"/>
      <c r="FA886" s="66"/>
      <c r="FB886" s="5"/>
      <c r="FC886" s="68"/>
      <c r="FD886" s="67"/>
      <c r="FE886" s="67"/>
      <c r="FF886" s="64"/>
      <c r="FG886" s="5"/>
      <c r="FH886" s="69"/>
      <c r="FI886" s="6"/>
      <c r="FJ886" s="5"/>
      <c r="FK886" s="25"/>
      <c r="FL886" s="5"/>
    </row>
    <row r="887" spans="40:168">
      <c r="AN887" s="14"/>
      <c r="AO887" s="14"/>
      <c r="AP887" s="5"/>
      <c r="AQ887" s="25"/>
      <c r="AR887" s="25"/>
      <c r="AS887" s="96"/>
      <c r="AT887" s="83"/>
      <c r="AU887" s="14"/>
      <c r="AX887" s="83"/>
      <c r="AY887" s="83"/>
      <c r="AZ887" s="83"/>
      <c r="BA887" s="83"/>
      <c r="BJ887" s="54"/>
      <c r="BK887" s="22"/>
      <c r="BL887" s="24"/>
      <c r="BP887" s="23"/>
      <c r="BQ887" s="24"/>
      <c r="BR887" s="22"/>
      <c r="BS887" s="24"/>
      <c r="BT887" s="24"/>
      <c r="BU887" s="23"/>
      <c r="BV887" s="26"/>
      <c r="BX887" s="6"/>
      <c r="BY887" s="24"/>
      <c r="BZ887" s="109"/>
      <c r="CA887" s="66"/>
      <c r="CB887" s="5"/>
      <c r="CC887" s="68"/>
      <c r="CD887" s="67"/>
      <c r="CE887" s="67"/>
      <c r="CF887" s="64"/>
      <c r="CG887" s="5"/>
      <c r="CH887" s="69"/>
      <c r="CI887" s="6"/>
      <c r="CJ887" s="5"/>
      <c r="CK887" s="25"/>
      <c r="CL887" s="5"/>
      <c r="DN887" s="14"/>
      <c r="DO887" s="14"/>
      <c r="DP887" s="5"/>
      <c r="DQ887" s="25"/>
      <c r="DR887" s="25"/>
      <c r="DS887" s="96"/>
      <c r="DT887" s="83"/>
      <c r="DU887" s="14"/>
      <c r="DX887" s="83"/>
      <c r="DY887" s="83"/>
      <c r="DZ887" s="83"/>
      <c r="EA887" s="83"/>
      <c r="EJ887" s="54"/>
      <c r="EK887" s="22"/>
      <c r="EL887" s="24"/>
      <c r="EP887" s="23"/>
      <c r="EQ887" s="24"/>
      <c r="ER887" s="22"/>
      <c r="ES887" s="24"/>
      <c r="ET887" s="24"/>
      <c r="EU887" s="23"/>
      <c r="EV887" s="26"/>
      <c r="EX887" s="6"/>
      <c r="EY887" s="24"/>
      <c r="EZ887" s="109"/>
      <c r="FA887" s="66"/>
      <c r="FB887" s="5"/>
      <c r="FC887" s="68"/>
      <c r="FD887" s="67"/>
      <c r="FE887" s="67"/>
      <c r="FF887" s="64"/>
      <c r="FG887" s="5"/>
      <c r="FH887" s="69"/>
      <c r="FI887" s="6"/>
      <c r="FJ887" s="5"/>
      <c r="FK887" s="25"/>
      <c r="FL887" s="5"/>
    </row>
    <row r="888" spans="40:168">
      <c r="AN888" s="14"/>
      <c r="AO888" s="14"/>
      <c r="AP888" s="5"/>
      <c r="AQ888" s="25"/>
      <c r="AR888" s="25"/>
      <c r="AS888" s="96"/>
      <c r="AT888" s="83"/>
      <c r="AU888" s="14"/>
      <c r="AX888" s="83"/>
      <c r="AY888" s="83"/>
      <c r="AZ888" s="83"/>
      <c r="BA888" s="83"/>
      <c r="BJ888" s="54"/>
      <c r="BK888" s="22"/>
      <c r="BL888" s="24"/>
      <c r="BP888" s="23"/>
      <c r="BQ888" s="24"/>
      <c r="BR888" s="22"/>
      <c r="BS888" s="24"/>
      <c r="BT888" s="24"/>
      <c r="BU888" s="23"/>
      <c r="BV888" s="26"/>
      <c r="BX888" s="6"/>
      <c r="BY888" s="24"/>
      <c r="BZ888" s="109"/>
      <c r="CA888" s="66"/>
      <c r="CB888" s="5"/>
      <c r="CC888" s="68"/>
      <c r="CD888" s="67"/>
      <c r="CE888" s="67"/>
      <c r="CF888" s="64"/>
      <c r="CG888" s="5"/>
      <c r="CH888" s="69"/>
      <c r="CI888" s="6"/>
      <c r="CJ888" s="5"/>
      <c r="CK888" s="25"/>
      <c r="CL888" s="5"/>
      <c r="DN888" s="14"/>
      <c r="DO888" s="14"/>
      <c r="DP888" s="5"/>
      <c r="DQ888" s="25"/>
      <c r="DR888" s="25"/>
      <c r="DS888" s="96"/>
      <c r="DT888" s="83"/>
      <c r="DU888" s="14"/>
      <c r="DX888" s="83"/>
      <c r="DY888" s="83"/>
      <c r="DZ888" s="83"/>
      <c r="EA888" s="83"/>
      <c r="EJ888" s="54"/>
      <c r="EK888" s="22"/>
      <c r="EL888" s="24"/>
      <c r="EP888" s="23"/>
      <c r="EQ888" s="24"/>
      <c r="ER888" s="22"/>
      <c r="ES888" s="24"/>
      <c r="ET888" s="24"/>
      <c r="EU888" s="23"/>
      <c r="EV888" s="26"/>
      <c r="EX888" s="6"/>
      <c r="EY888" s="24"/>
      <c r="EZ888" s="109"/>
      <c r="FA888" s="66"/>
      <c r="FB888" s="5"/>
      <c r="FC888" s="68"/>
      <c r="FD888" s="67"/>
      <c r="FE888" s="67"/>
      <c r="FF888" s="64"/>
      <c r="FG888" s="5"/>
      <c r="FH888" s="69"/>
      <c r="FI888" s="6"/>
      <c r="FJ888" s="5"/>
      <c r="FK888" s="25"/>
      <c r="FL888" s="5"/>
    </row>
    <row r="889" spans="40:168">
      <c r="AN889" s="14"/>
      <c r="AO889" s="14"/>
      <c r="AP889" s="5"/>
      <c r="AQ889" s="25"/>
      <c r="AR889" s="25"/>
      <c r="AS889" s="96"/>
      <c r="AT889" s="83"/>
      <c r="AU889" s="14"/>
      <c r="AX889" s="83"/>
      <c r="AY889" s="83"/>
      <c r="AZ889" s="83"/>
      <c r="BA889" s="83"/>
      <c r="BJ889" s="54"/>
      <c r="BK889" s="22"/>
      <c r="BL889" s="24"/>
      <c r="BP889" s="23"/>
      <c r="BQ889" s="24"/>
      <c r="BR889" s="22"/>
      <c r="BS889" s="24"/>
      <c r="BT889" s="24"/>
      <c r="BU889" s="23"/>
      <c r="BV889" s="26"/>
      <c r="BX889" s="6"/>
      <c r="BY889" s="24"/>
      <c r="BZ889" s="109"/>
      <c r="CA889" s="66"/>
      <c r="CB889" s="5"/>
      <c r="CC889" s="68"/>
      <c r="CD889" s="67"/>
      <c r="CE889" s="67"/>
      <c r="CF889" s="64"/>
      <c r="CG889" s="5"/>
      <c r="CH889" s="69"/>
      <c r="CI889" s="6"/>
      <c r="CJ889" s="5"/>
      <c r="CK889" s="25"/>
      <c r="CL889" s="5"/>
      <c r="DN889" s="14"/>
      <c r="DO889" s="14"/>
      <c r="DP889" s="5"/>
      <c r="DQ889" s="25"/>
      <c r="DR889" s="25"/>
      <c r="DS889" s="96"/>
      <c r="DT889" s="83"/>
      <c r="DU889" s="14"/>
      <c r="DX889" s="83"/>
      <c r="DY889" s="83"/>
      <c r="DZ889" s="83"/>
      <c r="EA889" s="83"/>
      <c r="EJ889" s="54"/>
      <c r="EK889" s="22"/>
      <c r="EL889" s="24"/>
      <c r="EP889" s="23"/>
      <c r="EQ889" s="24"/>
      <c r="ER889" s="22"/>
      <c r="ES889" s="24"/>
      <c r="ET889" s="24"/>
      <c r="EU889" s="23"/>
      <c r="EV889" s="26"/>
      <c r="EX889" s="6"/>
      <c r="EY889" s="24"/>
      <c r="EZ889" s="109"/>
      <c r="FA889" s="66"/>
      <c r="FB889" s="5"/>
      <c r="FC889" s="68"/>
      <c r="FD889" s="67"/>
      <c r="FE889" s="67"/>
      <c r="FF889" s="64"/>
      <c r="FG889" s="5"/>
      <c r="FH889" s="69"/>
      <c r="FI889" s="6"/>
      <c r="FJ889" s="5"/>
      <c r="FK889" s="25"/>
      <c r="FL889" s="5"/>
    </row>
    <row r="890" spans="40:168">
      <c r="AN890" s="14"/>
      <c r="AO890" s="14"/>
      <c r="AP890" s="5"/>
      <c r="AQ890" s="25"/>
      <c r="AR890" s="25"/>
      <c r="AS890" s="96"/>
      <c r="AT890" s="83"/>
      <c r="AU890" s="14"/>
      <c r="AX890" s="83"/>
      <c r="AY890" s="83"/>
      <c r="AZ890" s="83"/>
      <c r="BA890" s="83"/>
      <c r="BJ890" s="54"/>
      <c r="BK890" s="22"/>
      <c r="BL890" s="24"/>
      <c r="BP890" s="23"/>
      <c r="BQ890" s="24"/>
      <c r="BR890" s="22"/>
      <c r="BS890" s="24"/>
      <c r="BT890" s="24"/>
      <c r="BU890" s="23"/>
      <c r="BV890" s="26"/>
      <c r="BX890" s="6"/>
      <c r="BY890" s="24"/>
      <c r="BZ890" s="109"/>
      <c r="CA890" s="66"/>
      <c r="CB890" s="5"/>
      <c r="CC890" s="68"/>
      <c r="CD890" s="67"/>
      <c r="CE890" s="67"/>
      <c r="CF890" s="64"/>
      <c r="CG890" s="5"/>
      <c r="CH890" s="69"/>
      <c r="CI890" s="6"/>
      <c r="CJ890" s="5"/>
      <c r="CK890" s="25"/>
      <c r="CL890" s="5"/>
      <c r="DN890" s="14"/>
      <c r="DO890" s="14"/>
      <c r="DP890" s="5"/>
      <c r="DQ890" s="25"/>
      <c r="DR890" s="25"/>
      <c r="DS890" s="96"/>
      <c r="DT890" s="83"/>
      <c r="DU890" s="14"/>
      <c r="DX890" s="83"/>
      <c r="DY890" s="83"/>
      <c r="DZ890" s="83"/>
      <c r="EA890" s="83"/>
      <c r="EJ890" s="54"/>
      <c r="EK890" s="22"/>
      <c r="EL890" s="24"/>
      <c r="EP890" s="23"/>
      <c r="EQ890" s="24"/>
      <c r="ER890" s="22"/>
      <c r="ES890" s="24"/>
      <c r="ET890" s="24"/>
      <c r="EU890" s="23"/>
      <c r="EV890" s="26"/>
      <c r="EX890" s="6"/>
      <c r="EY890" s="24"/>
      <c r="EZ890" s="109"/>
      <c r="FA890" s="66"/>
      <c r="FB890" s="5"/>
      <c r="FC890" s="68"/>
      <c r="FD890" s="67"/>
      <c r="FE890" s="67"/>
      <c r="FF890" s="64"/>
      <c r="FG890" s="5"/>
      <c r="FH890" s="69"/>
      <c r="FI890" s="6"/>
      <c r="FJ890" s="5"/>
      <c r="FK890" s="25"/>
      <c r="FL890" s="5"/>
    </row>
    <row r="891" spans="40:168">
      <c r="AN891" s="14"/>
      <c r="AO891" s="14"/>
      <c r="AP891" s="5"/>
      <c r="AQ891" s="25"/>
      <c r="AR891" s="25"/>
      <c r="AS891" s="96"/>
      <c r="AT891" s="83"/>
      <c r="AU891" s="14"/>
      <c r="AX891" s="83"/>
      <c r="AY891" s="83"/>
      <c r="AZ891" s="83"/>
      <c r="BA891" s="83"/>
      <c r="BJ891" s="54"/>
      <c r="BK891" s="22"/>
      <c r="BL891" s="24"/>
      <c r="BP891" s="23"/>
      <c r="BQ891" s="24"/>
      <c r="BR891" s="22"/>
      <c r="BS891" s="24"/>
      <c r="BT891" s="24"/>
      <c r="BU891" s="23"/>
      <c r="BV891" s="26"/>
      <c r="BX891" s="6"/>
      <c r="BY891" s="24"/>
      <c r="BZ891" s="109"/>
      <c r="CA891" s="66"/>
      <c r="CB891" s="5"/>
      <c r="CC891" s="68"/>
      <c r="CD891" s="67"/>
      <c r="CE891" s="67"/>
      <c r="CF891" s="64"/>
      <c r="CG891" s="5"/>
      <c r="CH891" s="69"/>
      <c r="CI891" s="6"/>
      <c r="CJ891" s="5"/>
      <c r="CK891" s="25"/>
      <c r="CL891" s="5"/>
      <c r="DN891" s="14"/>
      <c r="DO891" s="14"/>
      <c r="DP891" s="5"/>
      <c r="DQ891" s="25"/>
      <c r="DR891" s="25"/>
      <c r="DS891" s="96"/>
      <c r="DT891" s="83"/>
      <c r="DU891" s="14"/>
      <c r="DX891" s="83"/>
      <c r="DY891" s="83"/>
      <c r="DZ891" s="83"/>
      <c r="EA891" s="83"/>
      <c r="EJ891" s="54"/>
      <c r="EK891" s="22"/>
      <c r="EL891" s="24"/>
      <c r="EP891" s="23"/>
      <c r="EQ891" s="24"/>
      <c r="ER891" s="22"/>
      <c r="ES891" s="24"/>
      <c r="ET891" s="24"/>
      <c r="EU891" s="23"/>
      <c r="EV891" s="26"/>
      <c r="EX891" s="6"/>
      <c r="EY891" s="24"/>
      <c r="EZ891" s="109"/>
      <c r="FA891" s="66"/>
      <c r="FB891" s="5"/>
      <c r="FC891" s="68"/>
      <c r="FD891" s="67"/>
      <c r="FE891" s="67"/>
      <c r="FF891" s="64"/>
      <c r="FG891" s="5"/>
      <c r="FH891" s="69"/>
      <c r="FI891" s="6"/>
      <c r="FJ891" s="5"/>
      <c r="FK891" s="25"/>
      <c r="FL891" s="5"/>
    </row>
    <row r="892" spans="40:168">
      <c r="AN892" s="14"/>
      <c r="AO892" s="14"/>
      <c r="AP892" s="5"/>
      <c r="AQ892" s="25"/>
      <c r="AR892" s="25"/>
      <c r="AS892" s="96"/>
      <c r="AT892" s="83"/>
      <c r="AU892" s="14"/>
      <c r="AX892" s="83"/>
      <c r="AY892" s="83"/>
      <c r="AZ892" s="83"/>
      <c r="BA892" s="83"/>
      <c r="BJ892" s="54"/>
      <c r="BK892" s="22"/>
      <c r="BL892" s="24"/>
      <c r="BP892" s="23"/>
      <c r="BQ892" s="24"/>
      <c r="BR892" s="22"/>
      <c r="BS892" s="24"/>
      <c r="BT892" s="24"/>
      <c r="BU892" s="23"/>
      <c r="BV892" s="26"/>
      <c r="BX892" s="6"/>
      <c r="BY892" s="24"/>
      <c r="BZ892" s="109"/>
      <c r="CA892" s="66"/>
      <c r="CB892" s="5"/>
      <c r="CC892" s="68"/>
      <c r="CD892" s="67"/>
      <c r="CE892" s="67"/>
      <c r="CF892" s="64"/>
      <c r="CG892" s="5"/>
      <c r="CH892" s="69"/>
      <c r="CI892" s="6"/>
      <c r="CJ892" s="5"/>
      <c r="CK892" s="25"/>
      <c r="CL892" s="5"/>
      <c r="DN892" s="14"/>
      <c r="DO892" s="14"/>
      <c r="DP892" s="5"/>
      <c r="DQ892" s="25"/>
      <c r="DR892" s="25"/>
      <c r="DS892" s="96"/>
      <c r="DT892" s="83"/>
      <c r="DU892" s="14"/>
      <c r="DX892" s="83"/>
      <c r="DY892" s="83"/>
      <c r="DZ892" s="83"/>
      <c r="EA892" s="83"/>
      <c r="EJ892" s="54"/>
      <c r="EK892" s="22"/>
      <c r="EL892" s="24"/>
      <c r="EP892" s="23"/>
      <c r="EQ892" s="24"/>
      <c r="ER892" s="22"/>
      <c r="ES892" s="24"/>
      <c r="ET892" s="24"/>
      <c r="EU892" s="23"/>
      <c r="EV892" s="26"/>
      <c r="EX892" s="6"/>
      <c r="EY892" s="24"/>
      <c r="EZ892" s="109"/>
      <c r="FA892" s="66"/>
      <c r="FB892" s="5"/>
      <c r="FC892" s="68"/>
      <c r="FD892" s="67"/>
      <c r="FE892" s="67"/>
      <c r="FF892" s="64"/>
      <c r="FG892" s="5"/>
      <c r="FH892" s="69"/>
      <c r="FI892" s="6"/>
      <c r="FJ892" s="5"/>
      <c r="FK892" s="25"/>
      <c r="FL892" s="5"/>
    </row>
    <row r="893" spans="40:168">
      <c r="AN893" s="14"/>
      <c r="AO893" s="14"/>
      <c r="AP893" s="5"/>
      <c r="AQ893" s="25"/>
      <c r="AR893" s="25"/>
      <c r="AS893" s="96"/>
      <c r="AT893" s="83"/>
      <c r="AU893" s="14"/>
      <c r="AX893" s="83"/>
      <c r="AY893" s="83"/>
      <c r="AZ893" s="83"/>
      <c r="BA893" s="83"/>
      <c r="BJ893" s="54"/>
      <c r="BK893" s="22"/>
      <c r="BL893" s="24"/>
      <c r="BP893" s="23"/>
      <c r="BQ893" s="24"/>
      <c r="BR893" s="22"/>
      <c r="BS893" s="24"/>
      <c r="BT893" s="24"/>
      <c r="BU893" s="23"/>
      <c r="BV893" s="26"/>
      <c r="BX893" s="6"/>
      <c r="BY893" s="24"/>
      <c r="BZ893" s="109"/>
      <c r="CA893" s="66"/>
      <c r="CB893" s="5"/>
      <c r="CC893" s="68"/>
      <c r="CD893" s="67"/>
      <c r="CE893" s="67"/>
      <c r="CF893" s="64"/>
      <c r="CG893" s="5"/>
      <c r="CH893" s="69"/>
      <c r="CI893" s="6"/>
      <c r="CJ893" s="5"/>
      <c r="CK893" s="25"/>
      <c r="CL893" s="5"/>
      <c r="DN893" s="14"/>
      <c r="DO893" s="14"/>
      <c r="DP893" s="5"/>
      <c r="DQ893" s="25"/>
      <c r="DR893" s="25"/>
      <c r="DS893" s="96"/>
      <c r="DT893" s="83"/>
      <c r="DU893" s="14"/>
      <c r="DX893" s="83"/>
      <c r="DY893" s="83"/>
      <c r="DZ893" s="83"/>
      <c r="EA893" s="83"/>
      <c r="EJ893" s="54"/>
      <c r="EK893" s="22"/>
      <c r="EL893" s="24"/>
      <c r="EP893" s="23"/>
      <c r="EQ893" s="24"/>
      <c r="ER893" s="22"/>
      <c r="ES893" s="24"/>
      <c r="ET893" s="24"/>
      <c r="EU893" s="23"/>
      <c r="EV893" s="26"/>
      <c r="EX893" s="6"/>
      <c r="EY893" s="24"/>
      <c r="EZ893" s="109"/>
      <c r="FA893" s="66"/>
      <c r="FB893" s="5"/>
      <c r="FC893" s="68"/>
      <c r="FD893" s="67"/>
      <c r="FE893" s="67"/>
      <c r="FF893" s="64"/>
      <c r="FG893" s="5"/>
      <c r="FH893" s="69"/>
      <c r="FI893" s="6"/>
      <c r="FJ893" s="5"/>
      <c r="FK893" s="25"/>
      <c r="FL893" s="5"/>
    </row>
    <row r="894" spans="40:168">
      <c r="AN894" s="14"/>
      <c r="AO894" s="14"/>
      <c r="AP894" s="5"/>
      <c r="AQ894" s="25"/>
      <c r="AR894" s="25"/>
      <c r="AS894" s="96"/>
      <c r="AT894" s="83"/>
      <c r="AU894" s="14"/>
      <c r="AX894" s="83"/>
      <c r="AY894" s="83"/>
      <c r="AZ894" s="83"/>
      <c r="BA894" s="83"/>
      <c r="BJ894" s="54"/>
      <c r="BK894" s="22"/>
      <c r="BL894" s="24"/>
      <c r="BP894" s="23"/>
      <c r="BQ894" s="24"/>
      <c r="BR894" s="22"/>
      <c r="BS894" s="24"/>
      <c r="BT894" s="24"/>
      <c r="BU894" s="23"/>
      <c r="BV894" s="26"/>
      <c r="BX894" s="6"/>
      <c r="BY894" s="24"/>
      <c r="BZ894" s="109"/>
      <c r="CA894" s="66"/>
      <c r="CB894" s="5"/>
      <c r="CC894" s="68"/>
      <c r="CD894" s="67"/>
      <c r="CE894" s="67"/>
      <c r="CF894" s="64"/>
      <c r="CG894" s="5"/>
      <c r="CH894" s="69"/>
      <c r="CI894" s="6"/>
      <c r="CJ894" s="5"/>
      <c r="CK894" s="25"/>
      <c r="CL894" s="5"/>
      <c r="DN894" s="14"/>
      <c r="DO894" s="14"/>
      <c r="DP894" s="5"/>
      <c r="DQ894" s="25"/>
      <c r="DR894" s="25"/>
      <c r="DS894" s="96"/>
      <c r="DT894" s="83"/>
      <c r="DU894" s="14"/>
      <c r="DX894" s="83"/>
      <c r="DY894" s="83"/>
      <c r="DZ894" s="83"/>
      <c r="EA894" s="83"/>
      <c r="EJ894" s="54"/>
      <c r="EK894" s="22"/>
      <c r="EL894" s="24"/>
      <c r="EP894" s="23"/>
      <c r="EQ894" s="24"/>
      <c r="ER894" s="22"/>
      <c r="ES894" s="24"/>
      <c r="ET894" s="24"/>
      <c r="EU894" s="23"/>
      <c r="EV894" s="26"/>
      <c r="EX894" s="6"/>
      <c r="EY894" s="24"/>
      <c r="EZ894" s="109"/>
      <c r="FA894" s="66"/>
      <c r="FB894" s="5"/>
      <c r="FC894" s="68"/>
      <c r="FD894" s="67"/>
      <c r="FE894" s="67"/>
      <c r="FF894" s="64"/>
      <c r="FG894" s="5"/>
      <c r="FH894" s="69"/>
      <c r="FI894" s="6"/>
      <c r="FJ894" s="5"/>
      <c r="FK894" s="25"/>
      <c r="FL894" s="5"/>
    </row>
    <row r="895" spans="40:168">
      <c r="AN895" s="14"/>
      <c r="AO895" s="14"/>
      <c r="AP895" s="5"/>
      <c r="AQ895" s="25"/>
      <c r="AR895" s="25"/>
      <c r="AS895" s="96"/>
      <c r="AT895" s="83"/>
      <c r="AU895" s="14"/>
      <c r="AX895" s="83"/>
      <c r="AY895" s="83"/>
      <c r="AZ895" s="83"/>
      <c r="BA895" s="83"/>
      <c r="BJ895" s="54"/>
      <c r="BK895" s="22"/>
      <c r="BL895" s="24"/>
      <c r="BP895" s="23"/>
      <c r="BQ895" s="24"/>
      <c r="BR895" s="22"/>
      <c r="BS895" s="24"/>
      <c r="BT895" s="24"/>
      <c r="BU895" s="23"/>
      <c r="BV895" s="26"/>
      <c r="BX895" s="6"/>
      <c r="BY895" s="24"/>
      <c r="BZ895" s="109"/>
      <c r="CA895" s="66"/>
      <c r="CB895" s="5"/>
      <c r="CC895" s="68"/>
      <c r="CD895" s="67"/>
      <c r="CE895" s="67"/>
      <c r="CF895" s="64"/>
      <c r="CG895" s="5"/>
      <c r="CH895" s="69"/>
      <c r="CI895" s="6"/>
      <c r="CJ895" s="5"/>
      <c r="CK895" s="25"/>
      <c r="CL895" s="5"/>
      <c r="DN895" s="14"/>
      <c r="DO895" s="14"/>
      <c r="DP895" s="5"/>
      <c r="DQ895" s="25"/>
      <c r="DR895" s="25"/>
      <c r="DS895" s="96"/>
      <c r="DT895" s="83"/>
      <c r="DU895" s="14"/>
      <c r="DX895" s="83"/>
      <c r="DY895" s="83"/>
      <c r="DZ895" s="83"/>
      <c r="EA895" s="83"/>
      <c r="EJ895" s="54"/>
      <c r="EK895" s="22"/>
      <c r="EL895" s="24"/>
      <c r="EP895" s="23"/>
      <c r="EQ895" s="24"/>
      <c r="ER895" s="22"/>
      <c r="ES895" s="24"/>
      <c r="ET895" s="24"/>
      <c r="EU895" s="23"/>
      <c r="EV895" s="26"/>
      <c r="EX895" s="6"/>
      <c r="EY895" s="24"/>
      <c r="EZ895" s="109"/>
      <c r="FA895" s="66"/>
      <c r="FB895" s="5"/>
      <c r="FC895" s="68"/>
      <c r="FD895" s="67"/>
      <c r="FE895" s="67"/>
      <c r="FF895" s="64"/>
      <c r="FG895" s="5"/>
      <c r="FH895" s="69"/>
      <c r="FI895" s="6"/>
      <c r="FJ895" s="5"/>
      <c r="FK895" s="25"/>
      <c r="FL895" s="5"/>
    </row>
    <row r="896" spans="40:168">
      <c r="AN896" s="14"/>
      <c r="AO896" s="14"/>
      <c r="AP896" s="5"/>
      <c r="AQ896" s="25"/>
      <c r="AR896" s="25"/>
      <c r="AS896" s="96"/>
      <c r="AT896" s="83"/>
      <c r="AU896" s="14"/>
      <c r="AX896" s="83"/>
      <c r="AY896" s="83"/>
      <c r="AZ896" s="83"/>
      <c r="BA896" s="83"/>
      <c r="BJ896" s="54"/>
      <c r="BK896" s="22"/>
      <c r="BL896" s="24"/>
      <c r="BP896" s="23"/>
      <c r="BQ896" s="24"/>
      <c r="BR896" s="22"/>
      <c r="BS896" s="24"/>
      <c r="BT896" s="24"/>
      <c r="BU896" s="23"/>
      <c r="BV896" s="26"/>
      <c r="BX896" s="6"/>
      <c r="BY896" s="24"/>
      <c r="BZ896" s="109"/>
      <c r="CA896" s="66"/>
      <c r="CB896" s="5"/>
      <c r="CC896" s="68"/>
      <c r="CD896" s="67"/>
      <c r="CE896" s="67"/>
      <c r="CF896" s="64"/>
      <c r="CG896" s="5"/>
      <c r="CH896" s="69"/>
      <c r="CI896" s="6"/>
      <c r="CJ896" s="5"/>
      <c r="CK896" s="25"/>
      <c r="CL896" s="5"/>
      <c r="DN896" s="14"/>
      <c r="DO896" s="14"/>
      <c r="DP896" s="5"/>
      <c r="DQ896" s="25"/>
      <c r="DR896" s="25"/>
      <c r="DS896" s="96"/>
      <c r="DT896" s="83"/>
      <c r="DU896" s="14"/>
      <c r="DX896" s="83"/>
      <c r="DY896" s="83"/>
      <c r="DZ896" s="83"/>
      <c r="EA896" s="83"/>
      <c r="EJ896" s="54"/>
      <c r="EK896" s="22"/>
      <c r="EL896" s="24"/>
      <c r="EP896" s="23"/>
      <c r="EQ896" s="24"/>
      <c r="ER896" s="22"/>
      <c r="ES896" s="24"/>
      <c r="ET896" s="24"/>
      <c r="EU896" s="23"/>
      <c r="EV896" s="26"/>
      <c r="EX896" s="6"/>
      <c r="EY896" s="24"/>
      <c r="EZ896" s="109"/>
      <c r="FA896" s="66"/>
      <c r="FB896" s="5"/>
      <c r="FC896" s="68"/>
      <c r="FD896" s="67"/>
      <c r="FE896" s="67"/>
      <c r="FF896" s="64"/>
      <c r="FG896" s="5"/>
      <c r="FH896" s="69"/>
      <c r="FI896" s="6"/>
      <c r="FJ896" s="5"/>
      <c r="FK896" s="25"/>
      <c r="FL896" s="5"/>
    </row>
    <row r="897" spans="40:168">
      <c r="AN897" s="14"/>
      <c r="AO897" s="14"/>
      <c r="AP897" s="5"/>
      <c r="AQ897" s="25"/>
      <c r="AR897" s="25"/>
      <c r="AS897" s="96"/>
      <c r="AT897" s="83"/>
      <c r="AU897" s="14"/>
      <c r="AX897" s="83"/>
      <c r="AY897" s="83"/>
      <c r="AZ897" s="83"/>
      <c r="BA897" s="83"/>
      <c r="BJ897" s="54"/>
      <c r="BK897" s="22"/>
      <c r="BL897" s="24"/>
      <c r="BP897" s="23"/>
      <c r="BQ897" s="24"/>
      <c r="BR897" s="22"/>
      <c r="BS897" s="24"/>
      <c r="BT897" s="24"/>
      <c r="BU897" s="23"/>
      <c r="BV897" s="26"/>
      <c r="BX897" s="6"/>
      <c r="BY897" s="24"/>
      <c r="BZ897" s="109"/>
      <c r="CA897" s="66"/>
      <c r="CB897" s="5"/>
      <c r="CC897" s="68"/>
      <c r="CD897" s="67"/>
      <c r="CE897" s="67"/>
      <c r="CF897" s="64"/>
      <c r="CG897" s="5"/>
      <c r="CH897" s="69"/>
      <c r="CI897" s="6"/>
      <c r="CJ897" s="5"/>
      <c r="CK897" s="25"/>
      <c r="CL897" s="5"/>
      <c r="DN897" s="14"/>
      <c r="DO897" s="14"/>
      <c r="DP897" s="5"/>
      <c r="DQ897" s="25"/>
      <c r="DR897" s="25"/>
      <c r="DS897" s="96"/>
      <c r="DT897" s="83"/>
      <c r="DU897" s="14"/>
      <c r="DX897" s="83"/>
      <c r="DY897" s="83"/>
      <c r="DZ897" s="83"/>
      <c r="EA897" s="83"/>
      <c r="EJ897" s="54"/>
      <c r="EK897" s="22"/>
      <c r="EL897" s="24"/>
      <c r="EP897" s="23"/>
      <c r="EQ897" s="24"/>
      <c r="ER897" s="22"/>
      <c r="ES897" s="24"/>
      <c r="ET897" s="24"/>
      <c r="EU897" s="23"/>
      <c r="EV897" s="26"/>
      <c r="EX897" s="6"/>
      <c r="EY897" s="24"/>
      <c r="EZ897" s="109"/>
      <c r="FA897" s="66"/>
      <c r="FB897" s="5"/>
      <c r="FC897" s="68"/>
      <c r="FD897" s="67"/>
      <c r="FE897" s="67"/>
      <c r="FF897" s="64"/>
      <c r="FG897" s="5"/>
      <c r="FH897" s="69"/>
      <c r="FI897" s="6"/>
      <c r="FJ897" s="5"/>
      <c r="FK897" s="25"/>
      <c r="FL897" s="5"/>
    </row>
    <row r="898" spans="40:168">
      <c r="AN898" s="14"/>
      <c r="AO898" s="14"/>
      <c r="AP898" s="5"/>
      <c r="AQ898" s="25"/>
      <c r="AR898" s="25"/>
      <c r="AS898" s="96"/>
      <c r="AT898" s="83"/>
      <c r="AU898" s="14"/>
      <c r="AX898" s="83"/>
      <c r="AY898" s="83"/>
      <c r="AZ898" s="83"/>
      <c r="BA898" s="83"/>
      <c r="BJ898" s="54"/>
      <c r="BK898" s="22"/>
      <c r="BL898" s="24"/>
      <c r="BP898" s="23"/>
      <c r="BQ898" s="24"/>
      <c r="BR898" s="22"/>
      <c r="BS898" s="24"/>
      <c r="BT898" s="24"/>
      <c r="BU898" s="23"/>
      <c r="BV898" s="26"/>
      <c r="BX898" s="6"/>
      <c r="BY898" s="24"/>
      <c r="BZ898" s="109"/>
      <c r="CA898" s="66"/>
      <c r="CB898" s="5"/>
      <c r="CC898" s="68"/>
      <c r="CD898" s="67"/>
      <c r="CE898" s="67"/>
      <c r="CF898" s="64"/>
      <c r="CG898" s="5"/>
      <c r="CH898" s="69"/>
      <c r="CI898" s="6"/>
      <c r="CJ898" s="5"/>
      <c r="CK898" s="25"/>
      <c r="CL898" s="5"/>
      <c r="DN898" s="14"/>
      <c r="DO898" s="14"/>
      <c r="DP898" s="5"/>
      <c r="DQ898" s="25"/>
      <c r="DR898" s="25"/>
      <c r="DS898" s="96"/>
      <c r="DT898" s="83"/>
      <c r="DU898" s="14"/>
      <c r="DX898" s="83"/>
      <c r="DY898" s="83"/>
      <c r="DZ898" s="83"/>
      <c r="EA898" s="83"/>
      <c r="EJ898" s="54"/>
      <c r="EK898" s="22"/>
      <c r="EL898" s="24"/>
      <c r="EP898" s="23"/>
      <c r="EQ898" s="24"/>
      <c r="ER898" s="22"/>
      <c r="ES898" s="24"/>
      <c r="ET898" s="24"/>
      <c r="EU898" s="23"/>
      <c r="EV898" s="26"/>
      <c r="EX898" s="6"/>
      <c r="EY898" s="24"/>
      <c r="EZ898" s="109"/>
      <c r="FA898" s="66"/>
      <c r="FB898" s="5"/>
      <c r="FC898" s="68"/>
      <c r="FD898" s="67"/>
      <c r="FE898" s="67"/>
      <c r="FF898" s="64"/>
      <c r="FG898" s="5"/>
      <c r="FH898" s="69"/>
      <c r="FI898" s="6"/>
      <c r="FJ898" s="5"/>
      <c r="FK898" s="25"/>
      <c r="FL898" s="5"/>
    </row>
    <row r="899" spans="40:168">
      <c r="AN899" s="14"/>
      <c r="AO899" s="14"/>
      <c r="AP899" s="5"/>
      <c r="AQ899" s="25"/>
      <c r="AR899" s="25"/>
      <c r="AS899" s="96"/>
      <c r="AT899" s="83"/>
      <c r="AU899" s="14"/>
      <c r="AX899" s="83"/>
      <c r="AY899" s="83"/>
      <c r="AZ899" s="83"/>
      <c r="BA899" s="83"/>
      <c r="BJ899" s="54"/>
      <c r="BK899" s="22"/>
      <c r="BL899" s="24"/>
      <c r="BP899" s="23"/>
      <c r="BQ899" s="24"/>
      <c r="BR899" s="22"/>
      <c r="BS899" s="24"/>
      <c r="BT899" s="24"/>
      <c r="BU899" s="23"/>
      <c r="BV899" s="26"/>
      <c r="BX899" s="6"/>
      <c r="BY899" s="24"/>
      <c r="BZ899" s="109"/>
      <c r="CA899" s="66"/>
      <c r="CB899" s="5"/>
      <c r="CC899" s="68"/>
      <c r="CD899" s="67"/>
      <c r="CE899" s="67"/>
      <c r="CF899" s="64"/>
      <c r="CG899" s="5"/>
      <c r="CH899" s="69"/>
      <c r="CI899" s="6"/>
      <c r="CJ899" s="5"/>
      <c r="CK899" s="25"/>
      <c r="CL899" s="5"/>
      <c r="DN899" s="14"/>
      <c r="DO899" s="14"/>
      <c r="DP899" s="5"/>
      <c r="DQ899" s="25"/>
      <c r="DR899" s="25"/>
      <c r="DS899" s="96"/>
      <c r="DT899" s="83"/>
      <c r="DU899" s="14"/>
      <c r="DX899" s="83"/>
      <c r="DY899" s="83"/>
      <c r="DZ899" s="83"/>
      <c r="EA899" s="83"/>
      <c r="EJ899" s="54"/>
      <c r="EK899" s="22"/>
      <c r="EL899" s="24"/>
      <c r="EP899" s="23"/>
      <c r="EQ899" s="24"/>
      <c r="ER899" s="22"/>
      <c r="ES899" s="24"/>
      <c r="ET899" s="24"/>
      <c r="EU899" s="23"/>
      <c r="EV899" s="26"/>
      <c r="EX899" s="6"/>
      <c r="EY899" s="24"/>
      <c r="EZ899" s="109"/>
      <c r="FA899" s="66"/>
      <c r="FB899" s="5"/>
      <c r="FC899" s="68"/>
      <c r="FD899" s="67"/>
      <c r="FE899" s="67"/>
      <c r="FF899" s="64"/>
      <c r="FG899" s="5"/>
      <c r="FH899" s="69"/>
      <c r="FI899" s="6"/>
      <c r="FJ899" s="5"/>
      <c r="FK899" s="25"/>
      <c r="FL899" s="5"/>
    </row>
    <row r="900" spans="40:168">
      <c r="AN900" s="14"/>
      <c r="AO900" s="14"/>
      <c r="AP900" s="5"/>
      <c r="AQ900" s="25"/>
      <c r="AR900" s="25"/>
      <c r="AS900" s="96"/>
      <c r="AT900" s="83"/>
      <c r="AU900" s="14"/>
      <c r="AX900" s="83"/>
      <c r="AY900" s="83"/>
      <c r="AZ900" s="83"/>
      <c r="BA900" s="83"/>
      <c r="BJ900" s="54"/>
      <c r="BK900" s="22"/>
      <c r="BL900" s="24"/>
      <c r="BP900" s="23"/>
      <c r="BQ900" s="24"/>
      <c r="BR900" s="22"/>
      <c r="BS900" s="24"/>
      <c r="BT900" s="24"/>
      <c r="BU900" s="23"/>
      <c r="BV900" s="26"/>
      <c r="BX900" s="6"/>
      <c r="BY900" s="24"/>
      <c r="BZ900" s="109"/>
      <c r="CA900" s="66"/>
      <c r="CB900" s="5"/>
      <c r="CC900" s="68"/>
      <c r="CD900" s="67"/>
      <c r="CE900" s="67"/>
      <c r="CF900" s="64"/>
      <c r="CG900" s="5"/>
      <c r="CH900" s="69"/>
      <c r="CI900" s="6"/>
      <c r="CJ900" s="5"/>
      <c r="CK900" s="25"/>
      <c r="CL900" s="5"/>
      <c r="DN900" s="14"/>
      <c r="DO900" s="14"/>
      <c r="DP900" s="5"/>
      <c r="DQ900" s="25"/>
      <c r="DR900" s="25"/>
      <c r="DS900" s="96"/>
      <c r="DT900" s="83"/>
      <c r="DU900" s="14"/>
      <c r="DX900" s="83"/>
      <c r="DY900" s="83"/>
      <c r="DZ900" s="83"/>
      <c r="EA900" s="83"/>
      <c r="EJ900" s="54"/>
      <c r="EK900" s="22"/>
      <c r="EL900" s="24"/>
      <c r="EP900" s="23"/>
      <c r="EQ900" s="24"/>
      <c r="ER900" s="22"/>
      <c r="ES900" s="24"/>
      <c r="ET900" s="24"/>
      <c r="EU900" s="23"/>
      <c r="EV900" s="26"/>
      <c r="EX900" s="6"/>
      <c r="EY900" s="24"/>
      <c r="EZ900" s="109"/>
      <c r="FA900" s="66"/>
      <c r="FB900" s="5"/>
      <c r="FC900" s="68"/>
      <c r="FD900" s="67"/>
      <c r="FE900" s="67"/>
      <c r="FF900" s="64"/>
      <c r="FG900" s="5"/>
      <c r="FH900" s="69"/>
      <c r="FI900" s="6"/>
      <c r="FJ900" s="5"/>
      <c r="FK900" s="25"/>
      <c r="FL900" s="5"/>
    </row>
    <row r="901" spans="40:168">
      <c r="AN901" s="14"/>
      <c r="AO901" s="14"/>
      <c r="AP901" s="5"/>
      <c r="AQ901" s="25"/>
      <c r="AR901" s="25"/>
      <c r="AS901" s="96"/>
      <c r="AT901" s="83"/>
      <c r="AU901" s="14"/>
      <c r="AX901" s="83"/>
      <c r="AY901" s="83"/>
      <c r="AZ901" s="83"/>
      <c r="BA901" s="83"/>
      <c r="BJ901" s="54"/>
      <c r="BK901" s="22"/>
      <c r="BL901" s="24"/>
      <c r="BP901" s="23"/>
      <c r="BQ901" s="24"/>
      <c r="BR901" s="22"/>
      <c r="BS901" s="24"/>
      <c r="BT901" s="24"/>
      <c r="BU901" s="23"/>
      <c r="BV901" s="26"/>
      <c r="BX901" s="6"/>
      <c r="BY901" s="24"/>
      <c r="BZ901" s="109"/>
      <c r="CA901" s="66"/>
      <c r="CB901" s="5"/>
      <c r="CC901" s="68"/>
      <c r="CD901" s="67"/>
      <c r="CE901" s="67"/>
      <c r="CF901" s="64"/>
      <c r="CG901" s="5"/>
      <c r="CH901" s="69"/>
      <c r="CI901" s="6"/>
      <c r="CJ901" s="5"/>
      <c r="CK901" s="25"/>
      <c r="CL901" s="5"/>
      <c r="DN901" s="14"/>
      <c r="DO901" s="14"/>
      <c r="DP901" s="5"/>
      <c r="DQ901" s="25"/>
      <c r="DR901" s="25"/>
      <c r="DS901" s="96"/>
      <c r="DT901" s="83"/>
      <c r="DU901" s="14"/>
      <c r="DX901" s="83"/>
      <c r="DY901" s="83"/>
      <c r="DZ901" s="83"/>
      <c r="EA901" s="83"/>
      <c r="EJ901" s="54"/>
      <c r="EK901" s="22"/>
      <c r="EL901" s="24"/>
      <c r="EP901" s="23"/>
      <c r="EQ901" s="24"/>
      <c r="ER901" s="22"/>
      <c r="ES901" s="24"/>
      <c r="ET901" s="24"/>
      <c r="EU901" s="23"/>
      <c r="EV901" s="26"/>
      <c r="EX901" s="6"/>
      <c r="EY901" s="24"/>
      <c r="EZ901" s="109"/>
      <c r="FA901" s="66"/>
      <c r="FB901" s="5"/>
      <c r="FC901" s="68"/>
      <c r="FD901" s="67"/>
      <c r="FE901" s="67"/>
      <c r="FF901" s="64"/>
      <c r="FG901" s="5"/>
      <c r="FH901" s="69"/>
      <c r="FI901" s="6"/>
      <c r="FJ901" s="5"/>
      <c r="FK901" s="25"/>
      <c r="FL901" s="5"/>
    </row>
    <row r="902" spans="40:168">
      <c r="AN902" s="14"/>
      <c r="AO902" s="14"/>
      <c r="AP902" s="5"/>
      <c r="AQ902" s="25"/>
      <c r="AR902" s="25"/>
      <c r="AS902" s="96"/>
      <c r="AT902" s="83"/>
      <c r="AU902" s="14"/>
      <c r="AX902" s="83"/>
      <c r="AY902" s="83"/>
      <c r="AZ902" s="83"/>
      <c r="BA902" s="83"/>
      <c r="BJ902" s="54"/>
      <c r="BK902" s="22"/>
      <c r="BL902" s="24"/>
      <c r="BP902" s="23"/>
      <c r="BQ902" s="24"/>
      <c r="BR902" s="22"/>
      <c r="BS902" s="24"/>
      <c r="BT902" s="24"/>
      <c r="BU902" s="23"/>
      <c r="BV902" s="26"/>
      <c r="BX902" s="6"/>
      <c r="BY902" s="24"/>
      <c r="BZ902" s="109"/>
      <c r="CA902" s="66"/>
      <c r="CB902" s="5"/>
      <c r="CC902" s="68"/>
      <c r="CD902" s="67"/>
      <c r="CE902" s="67"/>
      <c r="CF902" s="64"/>
      <c r="CG902" s="5"/>
      <c r="CH902" s="69"/>
      <c r="CI902" s="6"/>
      <c r="CJ902" s="5"/>
      <c r="CK902" s="25"/>
      <c r="CL902" s="5"/>
      <c r="DN902" s="14"/>
      <c r="DO902" s="14"/>
      <c r="DP902" s="5"/>
      <c r="DQ902" s="25"/>
      <c r="DR902" s="25"/>
      <c r="DS902" s="96"/>
      <c r="DT902" s="83"/>
      <c r="DU902" s="14"/>
      <c r="DX902" s="83"/>
      <c r="DY902" s="83"/>
      <c r="DZ902" s="83"/>
      <c r="EA902" s="83"/>
      <c r="EJ902" s="54"/>
      <c r="EK902" s="22"/>
      <c r="EL902" s="24"/>
      <c r="EP902" s="23"/>
      <c r="EQ902" s="24"/>
      <c r="ER902" s="22"/>
      <c r="ES902" s="24"/>
      <c r="ET902" s="24"/>
      <c r="EU902" s="23"/>
      <c r="EV902" s="26"/>
      <c r="EX902" s="6"/>
      <c r="EY902" s="24"/>
      <c r="EZ902" s="109"/>
      <c r="FA902" s="66"/>
      <c r="FB902" s="5"/>
      <c r="FC902" s="68"/>
      <c r="FD902" s="67"/>
      <c r="FE902" s="67"/>
      <c r="FF902" s="64"/>
      <c r="FG902" s="5"/>
      <c r="FH902" s="69"/>
      <c r="FI902" s="6"/>
      <c r="FJ902" s="5"/>
      <c r="FK902" s="25"/>
      <c r="FL902" s="5"/>
    </row>
    <row r="903" spans="40:168">
      <c r="AN903" s="14"/>
      <c r="AO903" s="14"/>
      <c r="AP903" s="5"/>
      <c r="AQ903" s="25"/>
      <c r="AR903" s="25"/>
      <c r="AS903" s="96"/>
      <c r="AT903" s="83"/>
      <c r="AU903" s="14"/>
      <c r="AX903" s="83"/>
      <c r="AY903" s="83"/>
      <c r="AZ903" s="83"/>
      <c r="BA903" s="83"/>
      <c r="BJ903" s="54"/>
      <c r="BK903" s="22"/>
      <c r="BL903" s="24"/>
      <c r="BP903" s="23"/>
      <c r="BQ903" s="24"/>
      <c r="BR903" s="22"/>
      <c r="BS903" s="24"/>
      <c r="BT903" s="24"/>
      <c r="BU903" s="23"/>
      <c r="BV903" s="26"/>
      <c r="BX903" s="6"/>
      <c r="BY903" s="24"/>
      <c r="BZ903" s="109"/>
      <c r="CA903" s="66"/>
      <c r="CB903" s="5"/>
      <c r="CC903" s="68"/>
      <c r="CD903" s="67"/>
      <c r="CE903" s="67"/>
      <c r="CF903" s="64"/>
      <c r="CG903" s="5"/>
      <c r="CH903" s="69"/>
      <c r="CI903" s="6"/>
      <c r="CJ903" s="5"/>
      <c r="CK903" s="25"/>
      <c r="CL903" s="5"/>
      <c r="DN903" s="14"/>
      <c r="DO903" s="14"/>
      <c r="DP903" s="5"/>
      <c r="DQ903" s="25"/>
      <c r="DR903" s="25"/>
      <c r="DS903" s="96"/>
      <c r="DT903" s="83"/>
      <c r="DU903" s="14"/>
      <c r="DX903" s="83"/>
      <c r="DY903" s="83"/>
      <c r="DZ903" s="83"/>
      <c r="EA903" s="83"/>
      <c r="EJ903" s="54"/>
      <c r="EK903" s="22"/>
      <c r="EL903" s="24"/>
      <c r="EP903" s="23"/>
      <c r="EQ903" s="24"/>
      <c r="ER903" s="22"/>
      <c r="ES903" s="24"/>
      <c r="ET903" s="24"/>
      <c r="EU903" s="23"/>
      <c r="EV903" s="26"/>
      <c r="EX903" s="6"/>
      <c r="EY903" s="24"/>
      <c r="EZ903" s="109"/>
      <c r="FA903" s="66"/>
      <c r="FB903" s="5"/>
      <c r="FC903" s="68"/>
      <c r="FD903" s="67"/>
      <c r="FE903" s="67"/>
      <c r="FF903" s="64"/>
      <c r="FG903" s="5"/>
      <c r="FH903" s="69"/>
      <c r="FI903" s="6"/>
      <c r="FJ903" s="5"/>
      <c r="FK903" s="25"/>
      <c r="FL903" s="5"/>
    </row>
    <row r="904" spans="40:168">
      <c r="AN904" s="14"/>
      <c r="AO904" s="14"/>
      <c r="AP904" s="5"/>
      <c r="AQ904" s="25"/>
      <c r="AR904" s="25"/>
      <c r="AS904" s="96"/>
      <c r="AT904" s="83"/>
      <c r="AU904" s="14"/>
      <c r="AX904" s="83"/>
      <c r="AY904" s="83"/>
      <c r="AZ904" s="83"/>
      <c r="BA904" s="83"/>
      <c r="BJ904" s="54"/>
      <c r="BK904" s="22"/>
      <c r="BL904" s="24"/>
      <c r="BP904" s="23"/>
      <c r="BQ904" s="24"/>
      <c r="BR904" s="22"/>
      <c r="BS904" s="24"/>
      <c r="BT904" s="24"/>
      <c r="BU904" s="23"/>
      <c r="BV904" s="26"/>
      <c r="BX904" s="6"/>
      <c r="BY904" s="24"/>
      <c r="BZ904" s="109"/>
      <c r="CA904" s="66"/>
      <c r="CB904" s="5"/>
      <c r="CC904" s="68"/>
      <c r="CD904" s="67"/>
      <c r="CE904" s="67"/>
      <c r="CF904" s="64"/>
      <c r="CG904" s="5"/>
      <c r="CH904" s="69"/>
      <c r="CI904" s="6"/>
      <c r="CJ904" s="5"/>
      <c r="CK904" s="25"/>
      <c r="CL904" s="5"/>
      <c r="DN904" s="14"/>
      <c r="DO904" s="14"/>
      <c r="DP904" s="5"/>
      <c r="DQ904" s="25"/>
      <c r="DR904" s="25"/>
      <c r="DS904" s="96"/>
      <c r="DT904" s="83"/>
      <c r="DU904" s="14"/>
      <c r="DX904" s="83"/>
      <c r="DY904" s="83"/>
      <c r="DZ904" s="83"/>
      <c r="EA904" s="83"/>
      <c r="EJ904" s="54"/>
      <c r="EK904" s="22"/>
      <c r="EL904" s="24"/>
      <c r="EP904" s="23"/>
      <c r="EQ904" s="24"/>
      <c r="ER904" s="22"/>
      <c r="ES904" s="24"/>
      <c r="ET904" s="24"/>
      <c r="EU904" s="23"/>
      <c r="EV904" s="26"/>
      <c r="EX904" s="6"/>
      <c r="EY904" s="24"/>
      <c r="EZ904" s="109"/>
      <c r="FA904" s="66"/>
      <c r="FB904" s="5"/>
      <c r="FC904" s="68"/>
      <c r="FD904" s="67"/>
      <c r="FE904" s="67"/>
      <c r="FF904" s="64"/>
      <c r="FG904" s="5"/>
      <c r="FH904" s="69"/>
      <c r="FI904" s="6"/>
      <c r="FJ904" s="5"/>
      <c r="FK904" s="25"/>
      <c r="FL904" s="5"/>
    </row>
    <row r="905" spans="40:168">
      <c r="AN905" s="14"/>
      <c r="AO905" s="14"/>
      <c r="AP905" s="5"/>
      <c r="AQ905" s="25"/>
      <c r="AR905" s="25"/>
      <c r="AS905" s="96"/>
      <c r="AT905" s="83"/>
      <c r="AU905" s="14"/>
      <c r="AX905" s="83"/>
      <c r="AY905" s="83"/>
      <c r="AZ905" s="83"/>
      <c r="BA905" s="83"/>
      <c r="BJ905" s="54"/>
      <c r="BK905" s="22"/>
      <c r="BL905" s="24"/>
      <c r="BP905" s="23"/>
      <c r="BQ905" s="24"/>
      <c r="BR905" s="22"/>
      <c r="BS905" s="24"/>
      <c r="BT905" s="24"/>
      <c r="BU905" s="23"/>
      <c r="BV905" s="26"/>
      <c r="BX905" s="6"/>
      <c r="BY905" s="24"/>
      <c r="BZ905" s="109"/>
      <c r="CA905" s="66"/>
      <c r="CB905" s="5"/>
      <c r="CC905" s="68"/>
      <c r="CD905" s="67"/>
      <c r="CE905" s="67"/>
      <c r="CF905" s="64"/>
      <c r="CG905" s="5"/>
      <c r="CH905" s="69"/>
      <c r="CI905" s="6"/>
      <c r="CJ905" s="5"/>
      <c r="CK905" s="25"/>
      <c r="CL905" s="5"/>
      <c r="DN905" s="14"/>
      <c r="DO905" s="14"/>
      <c r="DP905" s="5"/>
      <c r="DQ905" s="25"/>
      <c r="DR905" s="25"/>
      <c r="DS905" s="96"/>
      <c r="DT905" s="83"/>
      <c r="DU905" s="14"/>
      <c r="DX905" s="83"/>
      <c r="DY905" s="83"/>
      <c r="DZ905" s="83"/>
      <c r="EA905" s="83"/>
      <c r="EJ905" s="54"/>
      <c r="EK905" s="22"/>
      <c r="EL905" s="24"/>
      <c r="EP905" s="23"/>
      <c r="EQ905" s="24"/>
      <c r="ER905" s="22"/>
      <c r="ES905" s="24"/>
      <c r="ET905" s="24"/>
      <c r="EU905" s="23"/>
      <c r="EV905" s="26"/>
      <c r="EX905" s="6"/>
      <c r="EY905" s="24"/>
      <c r="EZ905" s="109"/>
      <c r="FA905" s="66"/>
      <c r="FB905" s="5"/>
      <c r="FC905" s="68"/>
      <c r="FD905" s="67"/>
      <c r="FE905" s="67"/>
      <c r="FF905" s="64"/>
      <c r="FG905" s="5"/>
      <c r="FH905" s="69"/>
      <c r="FI905" s="6"/>
      <c r="FJ905" s="5"/>
      <c r="FK905" s="25"/>
      <c r="FL905" s="5"/>
    </row>
    <row r="906" spans="40:168">
      <c r="AN906" s="14"/>
      <c r="AO906" s="14"/>
      <c r="AP906" s="5"/>
      <c r="AQ906" s="25"/>
      <c r="AR906" s="25"/>
      <c r="AS906" s="96"/>
      <c r="AT906" s="83"/>
      <c r="AU906" s="14"/>
      <c r="AX906" s="83"/>
      <c r="AY906" s="83"/>
      <c r="AZ906" s="83"/>
      <c r="BA906" s="83"/>
      <c r="BJ906" s="54"/>
      <c r="BK906" s="22"/>
      <c r="BL906" s="24"/>
      <c r="BP906" s="23"/>
      <c r="BQ906" s="24"/>
      <c r="BR906" s="22"/>
      <c r="BS906" s="24"/>
      <c r="BT906" s="24"/>
      <c r="BU906" s="23"/>
      <c r="BV906" s="26"/>
      <c r="BX906" s="6"/>
      <c r="BY906" s="24"/>
      <c r="BZ906" s="109"/>
      <c r="CA906" s="66"/>
      <c r="CB906" s="5"/>
      <c r="CC906" s="68"/>
      <c r="CD906" s="67"/>
      <c r="CE906" s="67"/>
      <c r="CF906" s="64"/>
      <c r="CG906" s="5"/>
      <c r="CH906" s="69"/>
      <c r="CI906" s="6"/>
      <c r="CJ906" s="5"/>
      <c r="CK906" s="25"/>
      <c r="CL906" s="5"/>
      <c r="DN906" s="14"/>
      <c r="DO906" s="14"/>
      <c r="DP906" s="5"/>
      <c r="DQ906" s="25"/>
      <c r="DR906" s="25"/>
      <c r="DS906" s="96"/>
      <c r="DT906" s="83"/>
      <c r="DU906" s="14"/>
      <c r="DX906" s="83"/>
      <c r="DY906" s="83"/>
      <c r="DZ906" s="83"/>
      <c r="EA906" s="83"/>
      <c r="EJ906" s="54"/>
      <c r="EK906" s="22"/>
      <c r="EL906" s="24"/>
      <c r="EP906" s="23"/>
      <c r="EQ906" s="24"/>
      <c r="ER906" s="22"/>
      <c r="ES906" s="24"/>
      <c r="ET906" s="24"/>
      <c r="EU906" s="23"/>
      <c r="EV906" s="26"/>
      <c r="EX906" s="6"/>
      <c r="EY906" s="24"/>
      <c r="EZ906" s="109"/>
      <c r="FA906" s="66"/>
      <c r="FB906" s="5"/>
      <c r="FC906" s="68"/>
      <c r="FD906" s="67"/>
      <c r="FE906" s="67"/>
      <c r="FF906" s="64"/>
      <c r="FG906" s="5"/>
      <c r="FH906" s="69"/>
      <c r="FI906" s="6"/>
      <c r="FJ906" s="5"/>
      <c r="FK906" s="25"/>
      <c r="FL906" s="5"/>
    </row>
    <row r="907" spans="40:168">
      <c r="AN907" s="14"/>
      <c r="AO907" s="14"/>
      <c r="AP907" s="5"/>
      <c r="AQ907" s="25"/>
      <c r="AR907" s="25"/>
      <c r="AS907" s="96"/>
      <c r="AT907" s="83"/>
      <c r="AU907" s="14"/>
      <c r="AX907" s="83"/>
      <c r="AY907" s="83"/>
      <c r="AZ907" s="83"/>
      <c r="BA907" s="83"/>
      <c r="BJ907" s="54"/>
      <c r="BK907" s="22"/>
      <c r="BL907" s="24"/>
      <c r="BP907" s="23"/>
      <c r="BQ907" s="24"/>
      <c r="BR907" s="22"/>
      <c r="BS907" s="24"/>
      <c r="BT907" s="24"/>
      <c r="BU907" s="23"/>
      <c r="BV907" s="26"/>
      <c r="BX907" s="6"/>
      <c r="BY907" s="24"/>
      <c r="BZ907" s="109"/>
      <c r="CA907" s="66"/>
      <c r="CB907" s="5"/>
      <c r="CC907" s="68"/>
      <c r="CD907" s="67"/>
      <c r="CE907" s="67"/>
      <c r="CF907" s="64"/>
      <c r="CG907" s="5"/>
      <c r="CH907" s="69"/>
      <c r="CI907" s="6"/>
      <c r="CJ907" s="5"/>
      <c r="CK907" s="25"/>
      <c r="CL907" s="5"/>
      <c r="DN907" s="14"/>
      <c r="DO907" s="14"/>
      <c r="DP907" s="5"/>
      <c r="DQ907" s="25"/>
      <c r="DR907" s="25"/>
      <c r="DS907" s="96"/>
      <c r="DT907" s="83"/>
      <c r="DU907" s="14"/>
      <c r="DX907" s="83"/>
      <c r="DY907" s="83"/>
      <c r="DZ907" s="83"/>
      <c r="EA907" s="83"/>
      <c r="EJ907" s="54"/>
      <c r="EK907" s="22"/>
      <c r="EL907" s="24"/>
      <c r="EP907" s="23"/>
      <c r="EQ907" s="24"/>
      <c r="ER907" s="22"/>
      <c r="ES907" s="24"/>
      <c r="ET907" s="24"/>
      <c r="EU907" s="23"/>
      <c r="EV907" s="26"/>
      <c r="EX907" s="6"/>
      <c r="EY907" s="24"/>
      <c r="EZ907" s="109"/>
      <c r="FA907" s="66"/>
      <c r="FB907" s="5"/>
      <c r="FC907" s="68"/>
      <c r="FD907" s="67"/>
      <c r="FE907" s="67"/>
      <c r="FF907" s="64"/>
      <c r="FG907" s="5"/>
      <c r="FH907" s="69"/>
      <c r="FI907" s="6"/>
      <c r="FJ907" s="5"/>
      <c r="FK907" s="25"/>
      <c r="FL907" s="5"/>
    </row>
    <row r="908" spans="40:168">
      <c r="AN908" s="14"/>
      <c r="AO908" s="14"/>
      <c r="AP908" s="5"/>
      <c r="AQ908" s="25"/>
      <c r="AR908" s="25"/>
      <c r="AS908" s="96"/>
      <c r="AT908" s="83"/>
      <c r="AU908" s="14"/>
      <c r="AX908" s="83"/>
      <c r="AY908" s="83"/>
      <c r="AZ908" s="83"/>
      <c r="BA908" s="83"/>
      <c r="BJ908" s="54"/>
      <c r="BK908" s="22"/>
      <c r="BL908" s="24"/>
      <c r="BP908" s="23"/>
      <c r="BQ908" s="24"/>
      <c r="BR908" s="22"/>
      <c r="BS908" s="24"/>
      <c r="BT908" s="24"/>
      <c r="BU908" s="23"/>
      <c r="BV908" s="26"/>
      <c r="BX908" s="6"/>
      <c r="BY908" s="24"/>
      <c r="BZ908" s="109"/>
      <c r="CA908" s="66"/>
      <c r="CB908" s="5"/>
      <c r="CC908" s="68"/>
      <c r="CD908" s="67"/>
      <c r="CE908" s="67"/>
      <c r="CF908" s="64"/>
      <c r="CG908" s="5"/>
      <c r="CH908" s="69"/>
      <c r="CI908" s="6"/>
      <c r="CJ908" s="5"/>
      <c r="CK908" s="25"/>
      <c r="CL908" s="5"/>
      <c r="DN908" s="14"/>
      <c r="DO908" s="14"/>
      <c r="DP908" s="5"/>
      <c r="DQ908" s="25"/>
      <c r="DR908" s="25"/>
      <c r="DS908" s="96"/>
      <c r="DT908" s="83"/>
      <c r="DU908" s="14"/>
      <c r="DX908" s="83"/>
      <c r="DY908" s="83"/>
      <c r="DZ908" s="83"/>
      <c r="EA908" s="83"/>
      <c r="EJ908" s="54"/>
      <c r="EK908" s="22"/>
      <c r="EL908" s="24"/>
      <c r="EP908" s="23"/>
      <c r="EQ908" s="24"/>
      <c r="ER908" s="22"/>
      <c r="ES908" s="24"/>
      <c r="ET908" s="24"/>
      <c r="EU908" s="23"/>
      <c r="EV908" s="26"/>
      <c r="EX908" s="6"/>
      <c r="EY908" s="24"/>
      <c r="EZ908" s="109"/>
      <c r="FA908" s="66"/>
      <c r="FB908" s="5"/>
      <c r="FC908" s="68"/>
      <c r="FD908" s="67"/>
      <c r="FE908" s="67"/>
      <c r="FF908" s="64"/>
      <c r="FG908" s="5"/>
      <c r="FH908" s="69"/>
      <c r="FI908" s="6"/>
      <c r="FJ908" s="5"/>
      <c r="FK908" s="25"/>
      <c r="FL908" s="5"/>
    </row>
    <row r="909" spans="40:168">
      <c r="AN909" s="14"/>
      <c r="AO909" s="14"/>
      <c r="AP909" s="5"/>
      <c r="AQ909" s="25"/>
      <c r="AR909" s="25"/>
      <c r="AS909" s="96"/>
      <c r="AT909" s="83"/>
      <c r="AU909" s="14"/>
      <c r="AX909" s="83"/>
      <c r="AY909" s="83"/>
      <c r="AZ909" s="83"/>
      <c r="BA909" s="83"/>
      <c r="BJ909" s="54"/>
      <c r="BK909" s="22"/>
      <c r="BL909" s="24"/>
      <c r="BP909" s="23"/>
      <c r="BQ909" s="24"/>
      <c r="BR909" s="22"/>
      <c r="BS909" s="24"/>
      <c r="BT909" s="24"/>
      <c r="BU909" s="23"/>
      <c r="BV909" s="26"/>
      <c r="BX909" s="6"/>
      <c r="BY909" s="24"/>
      <c r="BZ909" s="109"/>
      <c r="CA909" s="66"/>
      <c r="CB909" s="5"/>
      <c r="CC909" s="68"/>
      <c r="CD909" s="67"/>
      <c r="CE909" s="67"/>
      <c r="CF909" s="64"/>
      <c r="CG909" s="5"/>
      <c r="CH909" s="69"/>
      <c r="CI909" s="6"/>
      <c r="CJ909" s="5"/>
      <c r="CK909" s="25"/>
      <c r="CL909" s="5"/>
      <c r="DN909" s="14"/>
      <c r="DO909" s="14"/>
      <c r="DP909" s="5"/>
      <c r="DQ909" s="25"/>
      <c r="DR909" s="25"/>
      <c r="DS909" s="96"/>
      <c r="DT909" s="83"/>
      <c r="DU909" s="14"/>
      <c r="DX909" s="83"/>
      <c r="DY909" s="83"/>
      <c r="DZ909" s="83"/>
      <c r="EA909" s="83"/>
      <c r="EJ909" s="54"/>
      <c r="EK909" s="22"/>
      <c r="EL909" s="24"/>
      <c r="EP909" s="23"/>
      <c r="EQ909" s="24"/>
      <c r="ER909" s="22"/>
      <c r="ES909" s="24"/>
      <c r="ET909" s="24"/>
      <c r="EU909" s="23"/>
      <c r="EV909" s="26"/>
      <c r="EX909" s="6"/>
      <c r="EY909" s="24"/>
      <c r="EZ909" s="109"/>
      <c r="FA909" s="66"/>
      <c r="FB909" s="5"/>
      <c r="FC909" s="68"/>
      <c r="FD909" s="67"/>
      <c r="FE909" s="67"/>
      <c r="FF909" s="64"/>
      <c r="FG909" s="5"/>
      <c r="FH909" s="69"/>
      <c r="FI909" s="6"/>
      <c r="FJ909" s="5"/>
      <c r="FK909" s="25"/>
      <c r="FL909" s="5"/>
    </row>
    <row r="910" spans="40:168">
      <c r="AN910" s="14"/>
      <c r="AO910" s="14"/>
      <c r="AP910" s="5"/>
      <c r="AQ910" s="25"/>
      <c r="AR910" s="25"/>
      <c r="AS910" s="96"/>
      <c r="AT910" s="83"/>
      <c r="AU910" s="14"/>
      <c r="AX910" s="83"/>
      <c r="AY910" s="83"/>
      <c r="AZ910" s="83"/>
      <c r="BA910" s="83"/>
      <c r="BJ910" s="54"/>
      <c r="BK910" s="22"/>
      <c r="BL910" s="24"/>
      <c r="BP910" s="23"/>
      <c r="BQ910" s="24"/>
      <c r="BR910" s="22"/>
      <c r="BS910" s="24"/>
      <c r="BT910" s="24"/>
      <c r="BU910" s="23"/>
      <c r="BV910" s="26"/>
      <c r="BX910" s="6"/>
      <c r="BY910" s="24"/>
      <c r="BZ910" s="109"/>
      <c r="CA910" s="66"/>
      <c r="CB910" s="5"/>
      <c r="CC910" s="68"/>
      <c r="CD910" s="67"/>
      <c r="CE910" s="67"/>
      <c r="CF910" s="64"/>
      <c r="CG910" s="5"/>
      <c r="CH910" s="69"/>
      <c r="CI910" s="6"/>
      <c r="CJ910" s="5"/>
      <c r="CK910" s="25"/>
      <c r="CL910" s="5"/>
      <c r="DN910" s="14"/>
      <c r="DO910" s="14"/>
      <c r="DP910" s="5"/>
      <c r="DQ910" s="25"/>
      <c r="DR910" s="25"/>
      <c r="DS910" s="96"/>
      <c r="DT910" s="83"/>
      <c r="DU910" s="14"/>
      <c r="DX910" s="83"/>
      <c r="DY910" s="83"/>
      <c r="DZ910" s="83"/>
      <c r="EA910" s="83"/>
      <c r="EJ910" s="54"/>
      <c r="EK910" s="22"/>
      <c r="EL910" s="24"/>
      <c r="EP910" s="23"/>
      <c r="EQ910" s="24"/>
      <c r="ER910" s="22"/>
      <c r="ES910" s="24"/>
      <c r="ET910" s="24"/>
      <c r="EU910" s="23"/>
      <c r="EV910" s="26"/>
      <c r="EX910" s="6"/>
      <c r="EY910" s="24"/>
      <c r="EZ910" s="109"/>
      <c r="FA910" s="66"/>
      <c r="FB910" s="5"/>
      <c r="FC910" s="68"/>
      <c r="FD910" s="67"/>
      <c r="FE910" s="67"/>
      <c r="FF910" s="64"/>
      <c r="FG910" s="5"/>
      <c r="FH910" s="69"/>
      <c r="FI910" s="6"/>
      <c r="FJ910" s="5"/>
      <c r="FK910" s="25"/>
      <c r="FL910" s="5"/>
    </row>
    <row r="911" spans="40:168">
      <c r="AN911" s="14"/>
      <c r="AO911" s="14"/>
      <c r="AP911" s="5"/>
      <c r="AQ911" s="25"/>
      <c r="AR911" s="25"/>
      <c r="AS911" s="96"/>
      <c r="AT911" s="83"/>
      <c r="AU911" s="14"/>
      <c r="AX911" s="83"/>
      <c r="AY911" s="83"/>
      <c r="AZ911" s="83"/>
      <c r="BA911" s="83"/>
      <c r="BJ911" s="54"/>
      <c r="BK911" s="22"/>
      <c r="BL911" s="24"/>
      <c r="BP911" s="23"/>
      <c r="BQ911" s="24"/>
      <c r="BR911" s="22"/>
      <c r="BS911" s="24"/>
      <c r="BT911" s="24"/>
      <c r="BU911" s="23"/>
      <c r="BV911" s="26"/>
      <c r="BX911" s="6"/>
      <c r="BY911" s="24"/>
      <c r="BZ911" s="109"/>
      <c r="CA911" s="66"/>
      <c r="CB911" s="5"/>
      <c r="CC911" s="68"/>
      <c r="CD911" s="67"/>
      <c r="CE911" s="67"/>
      <c r="CF911" s="64"/>
      <c r="CG911" s="5"/>
      <c r="CH911" s="69"/>
      <c r="CI911" s="6"/>
      <c r="CJ911" s="5"/>
      <c r="CK911" s="25"/>
      <c r="CL911" s="5"/>
      <c r="DN911" s="14"/>
      <c r="DO911" s="14"/>
      <c r="DP911" s="5"/>
      <c r="DQ911" s="25"/>
      <c r="DR911" s="25"/>
      <c r="DS911" s="96"/>
      <c r="DT911" s="83"/>
      <c r="DU911" s="14"/>
      <c r="DX911" s="83"/>
      <c r="DY911" s="83"/>
      <c r="DZ911" s="83"/>
      <c r="EA911" s="83"/>
      <c r="EJ911" s="54"/>
      <c r="EK911" s="22"/>
      <c r="EL911" s="24"/>
      <c r="EP911" s="23"/>
      <c r="EQ911" s="24"/>
      <c r="ER911" s="22"/>
      <c r="ES911" s="24"/>
      <c r="ET911" s="24"/>
      <c r="EU911" s="23"/>
      <c r="EV911" s="26"/>
      <c r="EX911" s="6"/>
      <c r="EY911" s="24"/>
      <c r="EZ911" s="109"/>
      <c r="FA911" s="66"/>
      <c r="FB911" s="5"/>
      <c r="FC911" s="68"/>
      <c r="FD911" s="67"/>
      <c r="FE911" s="67"/>
      <c r="FF911" s="64"/>
      <c r="FG911" s="5"/>
      <c r="FH911" s="69"/>
      <c r="FI911" s="6"/>
      <c r="FJ911" s="5"/>
      <c r="FK911" s="25"/>
      <c r="FL911" s="5"/>
    </row>
    <row r="912" spans="40:168">
      <c r="AN912" s="14"/>
      <c r="AO912" s="14"/>
      <c r="AP912" s="5"/>
      <c r="AQ912" s="25"/>
      <c r="AR912" s="25"/>
      <c r="AS912" s="96"/>
      <c r="AT912" s="83"/>
      <c r="AU912" s="14"/>
      <c r="AX912" s="83"/>
      <c r="AY912" s="83"/>
      <c r="AZ912" s="83"/>
      <c r="BA912" s="83"/>
      <c r="BJ912" s="54"/>
      <c r="BK912" s="22"/>
      <c r="BL912" s="24"/>
      <c r="BP912" s="23"/>
      <c r="BQ912" s="24"/>
      <c r="BR912" s="22"/>
      <c r="BS912" s="24"/>
      <c r="BT912" s="24"/>
      <c r="BU912" s="23"/>
      <c r="BV912" s="26"/>
      <c r="BX912" s="6"/>
      <c r="BY912" s="24"/>
      <c r="BZ912" s="109"/>
      <c r="CA912" s="66"/>
      <c r="CB912" s="5"/>
      <c r="CC912" s="68"/>
      <c r="CD912" s="67"/>
      <c r="CE912" s="67"/>
      <c r="CF912" s="64"/>
      <c r="CG912" s="5"/>
      <c r="CH912" s="69"/>
      <c r="CI912" s="6"/>
      <c r="CJ912" s="5"/>
      <c r="CK912" s="25"/>
      <c r="CL912" s="5"/>
      <c r="DN912" s="14"/>
      <c r="DO912" s="14"/>
      <c r="DP912" s="5"/>
      <c r="DQ912" s="25"/>
      <c r="DR912" s="25"/>
      <c r="DS912" s="96"/>
      <c r="DT912" s="83"/>
      <c r="DU912" s="14"/>
      <c r="DX912" s="83"/>
      <c r="DY912" s="83"/>
      <c r="DZ912" s="83"/>
      <c r="EA912" s="83"/>
      <c r="EJ912" s="54"/>
      <c r="EK912" s="22"/>
      <c r="EL912" s="24"/>
      <c r="EP912" s="23"/>
      <c r="EQ912" s="24"/>
      <c r="ER912" s="22"/>
      <c r="ES912" s="24"/>
      <c r="ET912" s="24"/>
      <c r="EU912" s="23"/>
      <c r="EV912" s="26"/>
      <c r="EX912" s="6"/>
      <c r="EY912" s="24"/>
      <c r="EZ912" s="109"/>
      <c r="FA912" s="66"/>
      <c r="FB912" s="5"/>
      <c r="FC912" s="68"/>
      <c r="FD912" s="67"/>
      <c r="FE912" s="67"/>
      <c r="FF912" s="64"/>
      <c r="FG912" s="5"/>
      <c r="FH912" s="69"/>
      <c r="FI912" s="6"/>
      <c r="FJ912" s="5"/>
      <c r="FK912" s="25"/>
      <c r="FL912" s="5"/>
    </row>
    <row r="913" spans="40:168">
      <c r="AN913" s="14"/>
      <c r="AO913" s="14"/>
      <c r="AP913" s="5"/>
      <c r="AQ913" s="25"/>
      <c r="AR913" s="25"/>
      <c r="AS913" s="96"/>
      <c r="AT913" s="83"/>
      <c r="AU913" s="14"/>
      <c r="AX913" s="83"/>
      <c r="AY913" s="83"/>
      <c r="AZ913" s="83"/>
      <c r="BA913" s="83"/>
      <c r="BJ913" s="54"/>
      <c r="BK913" s="22"/>
      <c r="BL913" s="24"/>
      <c r="BP913" s="23"/>
      <c r="BQ913" s="24"/>
      <c r="BR913" s="22"/>
      <c r="BS913" s="24"/>
      <c r="BT913" s="24"/>
      <c r="BU913" s="23"/>
      <c r="BV913" s="26"/>
      <c r="BX913" s="6"/>
      <c r="BY913" s="24"/>
      <c r="BZ913" s="109"/>
      <c r="CA913" s="66"/>
      <c r="CB913" s="5"/>
      <c r="CC913" s="68"/>
      <c r="CD913" s="67"/>
      <c r="CE913" s="67"/>
      <c r="CF913" s="64"/>
      <c r="CG913" s="5"/>
      <c r="CH913" s="69"/>
      <c r="CI913" s="6"/>
      <c r="CJ913" s="5"/>
      <c r="CK913" s="25"/>
      <c r="CL913" s="5"/>
      <c r="DN913" s="14"/>
      <c r="DO913" s="14"/>
      <c r="DP913" s="5"/>
      <c r="DQ913" s="25"/>
      <c r="DR913" s="25"/>
      <c r="DS913" s="96"/>
      <c r="DT913" s="83"/>
      <c r="DU913" s="14"/>
      <c r="DX913" s="83"/>
      <c r="DY913" s="83"/>
      <c r="DZ913" s="83"/>
      <c r="EA913" s="83"/>
      <c r="EJ913" s="54"/>
      <c r="EK913" s="22"/>
      <c r="EL913" s="24"/>
      <c r="EP913" s="23"/>
      <c r="EQ913" s="24"/>
      <c r="ER913" s="22"/>
      <c r="ES913" s="24"/>
      <c r="ET913" s="24"/>
      <c r="EU913" s="23"/>
      <c r="EV913" s="26"/>
      <c r="EX913" s="6"/>
      <c r="EY913" s="24"/>
      <c r="EZ913" s="109"/>
      <c r="FA913" s="66"/>
      <c r="FB913" s="5"/>
      <c r="FC913" s="68"/>
      <c r="FD913" s="67"/>
      <c r="FE913" s="67"/>
      <c r="FF913" s="64"/>
      <c r="FG913" s="5"/>
      <c r="FH913" s="69"/>
      <c r="FI913" s="6"/>
      <c r="FJ913" s="5"/>
      <c r="FK913" s="25"/>
      <c r="FL913" s="5"/>
    </row>
    <row r="914" spans="40:168">
      <c r="AN914" s="14"/>
      <c r="AO914" s="14"/>
      <c r="AP914" s="5"/>
      <c r="AQ914" s="25"/>
      <c r="AR914" s="25"/>
      <c r="AS914" s="96"/>
      <c r="AT914" s="83"/>
      <c r="AU914" s="14"/>
      <c r="AX914" s="83"/>
      <c r="AY914" s="83"/>
      <c r="AZ914" s="83"/>
      <c r="BA914" s="83"/>
      <c r="BJ914" s="54"/>
      <c r="BK914" s="22"/>
      <c r="BL914" s="24"/>
      <c r="BP914" s="23"/>
      <c r="BQ914" s="24"/>
      <c r="BR914" s="22"/>
      <c r="BS914" s="24"/>
      <c r="BT914" s="24"/>
      <c r="BU914" s="23"/>
      <c r="BV914" s="26"/>
      <c r="BX914" s="6"/>
      <c r="BY914" s="24"/>
      <c r="BZ914" s="109"/>
      <c r="CA914" s="66"/>
      <c r="CB914" s="5"/>
      <c r="CC914" s="68"/>
      <c r="CD914" s="67"/>
      <c r="CE914" s="67"/>
      <c r="CF914" s="64"/>
      <c r="CG914" s="5"/>
      <c r="CH914" s="69"/>
      <c r="CI914" s="6"/>
      <c r="CJ914" s="5"/>
      <c r="CK914" s="25"/>
      <c r="CL914" s="5"/>
      <c r="DN914" s="14"/>
      <c r="DO914" s="14"/>
      <c r="DP914" s="5"/>
      <c r="DQ914" s="25"/>
      <c r="DR914" s="25"/>
      <c r="DS914" s="96"/>
      <c r="DT914" s="83"/>
      <c r="DU914" s="14"/>
      <c r="DX914" s="83"/>
      <c r="DY914" s="83"/>
      <c r="DZ914" s="83"/>
      <c r="EA914" s="83"/>
      <c r="EJ914" s="54"/>
      <c r="EK914" s="22"/>
      <c r="EL914" s="24"/>
      <c r="EP914" s="23"/>
      <c r="EQ914" s="24"/>
      <c r="ER914" s="22"/>
      <c r="ES914" s="24"/>
      <c r="ET914" s="24"/>
      <c r="EU914" s="23"/>
      <c r="EV914" s="26"/>
      <c r="EX914" s="6"/>
      <c r="EY914" s="24"/>
      <c r="EZ914" s="109"/>
      <c r="FA914" s="66"/>
      <c r="FB914" s="5"/>
      <c r="FC914" s="68"/>
      <c r="FD914" s="67"/>
      <c r="FE914" s="67"/>
      <c r="FF914" s="64"/>
      <c r="FG914" s="5"/>
      <c r="FH914" s="69"/>
      <c r="FI914" s="6"/>
      <c r="FJ914" s="5"/>
      <c r="FK914" s="25"/>
      <c r="FL914" s="5"/>
    </row>
    <row r="915" spans="40:168">
      <c r="AN915" s="14"/>
      <c r="AO915" s="14"/>
      <c r="AP915" s="5"/>
      <c r="AQ915" s="25"/>
      <c r="AR915" s="25"/>
      <c r="AS915" s="96"/>
      <c r="AT915" s="83"/>
      <c r="AU915" s="14"/>
      <c r="AX915" s="83"/>
      <c r="AY915" s="83"/>
      <c r="AZ915" s="83"/>
      <c r="BA915" s="83"/>
      <c r="BJ915" s="54"/>
      <c r="BK915" s="22"/>
      <c r="BL915" s="24"/>
      <c r="BP915" s="23"/>
      <c r="BQ915" s="24"/>
      <c r="BR915" s="22"/>
      <c r="BS915" s="24"/>
      <c r="BT915" s="24"/>
      <c r="BU915" s="23"/>
      <c r="BV915" s="26"/>
      <c r="BX915" s="6"/>
      <c r="BY915" s="24"/>
      <c r="BZ915" s="109"/>
      <c r="CA915" s="66"/>
      <c r="CB915" s="5"/>
      <c r="CC915" s="68"/>
      <c r="CD915" s="67"/>
      <c r="CE915" s="67"/>
      <c r="CF915" s="64"/>
      <c r="CG915" s="5"/>
      <c r="CH915" s="69"/>
      <c r="CI915" s="6"/>
      <c r="CJ915" s="5"/>
      <c r="CK915" s="25"/>
      <c r="CL915" s="5"/>
      <c r="DN915" s="14"/>
      <c r="DO915" s="14"/>
      <c r="DP915" s="5"/>
      <c r="DQ915" s="25"/>
      <c r="DR915" s="25"/>
      <c r="DS915" s="96"/>
      <c r="DT915" s="83"/>
      <c r="DU915" s="14"/>
      <c r="DX915" s="83"/>
      <c r="DY915" s="83"/>
      <c r="DZ915" s="83"/>
      <c r="EA915" s="83"/>
      <c r="EJ915" s="54"/>
      <c r="EK915" s="22"/>
      <c r="EL915" s="24"/>
      <c r="EP915" s="23"/>
      <c r="EQ915" s="24"/>
      <c r="ER915" s="22"/>
      <c r="ES915" s="24"/>
      <c r="ET915" s="24"/>
      <c r="EU915" s="23"/>
      <c r="EV915" s="26"/>
      <c r="EX915" s="6"/>
      <c r="EY915" s="24"/>
      <c r="EZ915" s="109"/>
      <c r="FA915" s="66"/>
      <c r="FB915" s="5"/>
      <c r="FC915" s="68"/>
      <c r="FD915" s="67"/>
      <c r="FE915" s="67"/>
      <c r="FF915" s="64"/>
      <c r="FG915" s="5"/>
      <c r="FH915" s="69"/>
      <c r="FI915" s="6"/>
      <c r="FJ915" s="5"/>
      <c r="FK915" s="25"/>
      <c r="FL915" s="5"/>
    </row>
    <row r="916" spans="40:168">
      <c r="AN916" s="14"/>
      <c r="AO916" s="14"/>
      <c r="AP916" s="5"/>
      <c r="AQ916" s="25"/>
      <c r="AR916" s="25"/>
      <c r="AS916" s="96"/>
      <c r="AT916" s="83"/>
      <c r="AU916" s="14"/>
      <c r="AX916" s="83"/>
      <c r="AY916" s="83"/>
      <c r="AZ916" s="83"/>
      <c r="BA916" s="83"/>
      <c r="BJ916" s="54"/>
      <c r="BK916" s="22"/>
      <c r="BL916" s="24"/>
      <c r="BP916" s="23"/>
      <c r="BQ916" s="24"/>
      <c r="BR916" s="22"/>
      <c r="BS916" s="24"/>
      <c r="BT916" s="24"/>
      <c r="BU916" s="23"/>
      <c r="BV916" s="26"/>
      <c r="BX916" s="6"/>
      <c r="BY916" s="24"/>
      <c r="BZ916" s="109"/>
      <c r="CA916" s="66"/>
      <c r="CB916" s="5"/>
      <c r="CC916" s="68"/>
      <c r="CD916" s="67"/>
      <c r="CE916" s="67"/>
      <c r="CF916" s="64"/>
      <c r="CG916" s="5"/>
      <c r="CH916" s="69"/>
      <c r="CI916" s="6"/>
      <c r="CJ916" s="5"/>
      <c r="CK916" s="25"/>
      <c r="CL916" s="5"/>
      <c r="DN916" s="14"/>
      <c r="DO916" s="14"/>
      <c r="DP916" s="5"/>
      <c r="DQ916" s="25"/>
      <c r="DR916" s="25"/>
      <c r="DS916" s="96"/>
      <c r="DT916" s="83"/>
      <c r="DU916" s="14"/>
      <c r="DX916" s="83"/>
      <c r="DY916" s="83"/>
      <c r="DZ916" s="83"/>
      <c r="EA916" s="83"/>
      <c r="EJ916" s="54"/>
      <c r="EK916" s="22"/>
      <c r="EL916" s="24"/>
      <c r="EP916" s="23"/>
      <c r="EQ916" s="24"/>
      <c r="ER916" s="22"/>
      <c r="ES916" s="24"/>
      <c r="ET916" s="24"/>
      <c r="EU916" s="23"/>
      <c r="EV916" s="26"/>
      <c r="EX916" s="6"/>
      <c r="EY916" s="24"/>
      <c r="EZ916" s="109"/>
      <c r="FA916" s="66"/>
      <c r="FB916" s="5"/>
      <c r="FC916" s="68"/>
      <c r="FD916" s="67"/>
      <c r="FE916" s="67"/>
      <c r="FF916" s="64"/>
      <c r="FG916" s="5"/>
      <c r="FH916" s="69"/>
      <c r="FI916" s="6"/>
      <c r="FJ916" s="5"/>
      <c r="FK916" s="25"/>
      <c r="FL916" s="5"/>
    </row>
    <row r="917" spans="40:168">
      <c r="AN917" s="14"/>
      <c r="AO917" s="14"/>
      <c r="AP917" s="5"/>
      <c r="AQ917" s="25"/>
      <c r="AR917" s="25"/>
      <c r="AS917" s="96"/>
      <c r="AT917" s="83"/>
      <c r="AU917" s="14"/>
      <c r="AX917" s="83"/>
      <c r="AY917" s="83"/>
      <c r="AZ917" s="83"/>
      <c r="BA917" s="83"/>
      <c r="BJ917" s="54"/>
      <c r="BK917" s="22"/>
      <c r="BL917" s="24"/>
      <c r="BP917" s="23"/>
      <c r="BQ917" s="24"/>
      <c r="BR917" s="22"/>
      <c r="BS917" s="24"/>
      <c r="BT917" s="24"/>
      <c r="BU917" s="23"/>
      <c r="BV917" s="26"/>
      <c r="BX917" s="6"/>
      <c r="BY917" s="24"/>
      <c r="BZ917" s="109"/>
      <c r="CA917" s="66"/>
      <c r="CB917" s="5"/>
      <c r="CC917" s="68"/>
      <c r="CD917" s="67"/>
      <c r="CE917" s="67"/>
      <c r="CF917" s="64"/>
      <c r="CG917" s="5"/>
      <c r="CH917" s="69"/>
      <c r="CI917" s="6"/>
      <c r="CJ917" s="5"/>
      <c r="CK917" s="25"/>
      <c r="CL917" s="5"/>
      <c r="DN917" s="14"/>
      <c r="DO917" s="14"/>
      <c r="DP917" s="5"/>
      <c r="DQ917" s="25"/>
      <c r="DR917" s="25"/>
      <c r="DS917" s="96"/>
      <c r="DT917" s="83"/>
      <c r="DU917" s="14"/>
      <c r="DX917" s="83"/>
      <c r="DY917" s="83"/>
      <c r="DZ917" s="83"/>
      <c r="EA917" s="83"/>
      <c r="EJ917" s="54"/>
      <c r="EK917" s="22"/>
      <c r="EL917" s="24"/>
      <c r="EP917" s="23"/>
      <c r="EQ917" s="24"/>
      <c r="ER917" s="22"/>
      <c r="ES917" s="24"/>
      <c r="ET917" s="24"/>
      <c r="EU917" s="23"/>
      <c r="EV917" s="26"/>
      <c r="EX917" s="6"/>
      <c r="EY917" s="24"/>
      <c r="EZ917" s="109"/>
      <c r="FA917" s="66"/>
      <c r="FB917" s="5"/>
      <c r="FC917" s="68"/>
      <c r="FD917" s="67"/>
      <c r="FE917" s="67"/>
      <c r="FF917" s="64"/>
      <c r="FG917" s="5"/>
      <c r="FH917" s="69"/>
      <c r="FI917" s="6"/>
      <c r="FJ917" s="5"/>
      <c r="FK917" s="25"/>
      <c r="FL917" s="5"/>
    </row>
    <row r="918" spans="40:168">
      <c r="AN918" s="14"/>
      <c r="AO918" s="14"/>
      <c r="AP918" s="5"/>
      <c r="AQ918" s="25"/>
      <c r="AR918" s="25"/>
      <c r="AS918" s="96"/>
      <c r="AT918" s="83"/>
      <c r="AU918" s="14"/>
      <c r="AX918" s="83"/>
      <c r="AY918" s="83"/>
      <c r="AZ918" s="83"/>
      <c r="BA918" s="83"/>
      <c r="BJ918" s="54"/>
      <c r="BK918" s="22"/>
      <c r="BL918" s="24"/>
      <c r="BP918" s="23"/>
      <c r="BQ918" s="24"/>
      <c r="BR918" s="22"/>
      <c r="BS918" s="24"/>
      <c r="BT918" s="24"/>
      <c r="BU918" s="23"/>
      <c r="BV918" s="26"/>
      <c r="BX918" s="6"/>
      <c r="BY918" s="24"/>
      <c r="BZ918" s="109"/>
      <c r="CA918" s="66"/>
      <c r="CB918" s="5"/>
      <c r="CC918" s="68"/>
      <c r="CD918" s="67"/>
      <c r="CE918" s="67"/>
      <c r="CF918" s="64"/>
      <c r="CG918" s="5"/>
      <c r="CH918" s="69"/>
      <c r="CI918" s="6"/>
      <c r="CJ918" s="5"/>
      <c r="CK918" s="25"/>
      <c r="CL918" s="5"/>
      <c r="DN918" s="14"/>
      <c r="DO918" s="14"/>
      <c r="DP918" s="5"/>
      <c r="DQ918" s="25"/>
      <c r="DR918" s="25"/>
      <c r="DS918" s="96"/>
      <c r="DT918" s="83"/>
      <c r="DU918" s="14"/>
      <c r="DX918" s="83"/>
      <c r="DY918" s="83"/>
      <c r="DZ918" s="83"/>
      <c r="EA918" s="83"/>
      <c r="EJ918" s="54"/>
      <c r="EK918" s="22"/>
      <c r="EL918" s="24"/>
      <c r="EP918" s="23"/>
      <c r="EQ918" s="24"/>
      <c r="ER918" s="22"/>
      <c r="ES918" s="24"/>
      <c r="ET918" s="24"/>
      <c r="EU918" s="23"/>
      <c r="EV918" s="26"/>
      <c r="EX918" s="6"/>
      <c r="EY918" s="24"/>
      <c r="EZ918" s="109"/>
      <c r="FA918" s="66"/>
      <c r="FB918" s="5"/>
      <c r="FC918" s="68"/>
      <c r="FD918" s="67"/>
      <c r="FE918" s="67"/>
      <c r="FF918" s="64"/>
      <c r="FG918" s="5"/>
      <c r="FH918" s="69"/>
      <c r="FI918" s="6"/>
      <c r="FJ918" s="5"/>
      <c r="FK918" s="25"/>
      <c r="FL918" s="5"/>
    </row>
    <row r="919" spans="40:168">
      <c r="AN919" s="14"/>
      <c r="AO919" s="14"/>
      <c r="AP919" s="5"/>
      <c r="AQ919" s="25"/>
      <c r="AR919" s="25"/>
      <c r="AS919" s="96"/>
      <c r="AT919" s="83"/>
      <c r="AU919" s="14"/>
      <c r="AX919" s="83"/>
      <c r="AY919" s="83"/>
      <c r="AZ919" s="83"/>
      <c r="BA919" s="83"/>
      <c r="BJ919" s="54"/>
      <c r="BK919" s="22"/>
      <c r="BL919" s="24"/>
      <c r="BP919" s="23"/>
      <c r="BQ919" s="24"/>
      <c r="BR919" s="22"/>
      <c r="BS919" s="24"/>
      <c r="BT919" s="24"/>
      <c r="BU919" s="23"/>
      <c r="BV919" s="26"/>
      <c r="BX919" s="6"/>
      <c r="BY919" s="24"/>
      <c r="BZ919" s="109"/>
      <c r="CA919" s="66"/>
      <c r="CB919" s="5"/>
      <c r="CC919" s="68"/>
      <c r="CD919" s="67"/>
      <c r="CE919" s="67"/>
      <c r="CF919" s="64"/>
      <c r="CG919" s="5"/>
      <c r="CH919" s="69"/>
      <c r="CI919" s="6"/>
      <c r="CJ919" s="5"/>
      <c r="CK919" s="25"/>
      <c r="CL919" s="5"/>
      <c r="DN919" s="14"/>
      <c r="DO919" s="14"/>
      <c r="DP919" s="5"/>
      <c r="DQ919" s="25"/>
      <c r="DR919" s="25"/>
      <c r="DS919" s="96"/>
      <c r="DT919" s="83"/>
      <c r="DU919" s="14"/>
      <c r="DX919" s="83"/>
      <c r="DY919" s="83"/>
      <c r="DZ919" s="83"/>
      <c r="EA919" s="83"/>
      <c r="EJ919" s="54"/>
      <c r="EK919" s="22"/>
      <c r="EL919" s="24"/>
      <c r="EP919" s="23"/>
      <c r="EQ919" s="24"/>
      <c r="ER919" s="22"/>
      <c r="ES919" s="24"/>
      <c r="ET919" s="24"/>
      <c r="EU919" s="23"/>
      <c r="EV919" s="26"/>
      <c r="EX919" s="6"/>
      <c r="EY919" s="24"/>
      <c r="EZ919" s="109"/>
      <c r="FA919" s="66"/>
      <c r="FB919" s="5"/>
      <c r="FC919" s="68"/>
      <c r="FD919" s="67"/>
      <c r="FE919" s="67"/>
      <c r="FF919" s="64"/>
      <c r="FG919" s="5"/>
      <c r="FH919" s="69"/>
      <c r="FI919" s="6"/>
      <c r="FJ919" s="5"/>
      <c r="FK919" s="25"/>
      <c r="FL919" s="5"/>
    </row>
    <row r="920" spans="40:168">
      <c r="AN920" s="14"/>
      <c r="AO920" s="14"/>
      <c r="AP920" s="5"/>
      <c r="AQ920" s="25"/>
      <c r="AR920" s="25"/>
      <c r="AS920" s="96"/>
      <c r="AT920" s="83"/>
      <c r="AU920" s="14"/>
      <c r="AX920" s="83"/>
      <c r="AY920" s="83"/>
      <c r="AZ920" s="83"/>
      <c r="BA920" s="83"/>
      <c r="BJ920" s="54"/>
      <c r="BK920" s="22"/>
      <c r="BL920" s="24"/>
      <c r="BP920" s="23"/>
      <c r="BQ920" s="24"/>
      <c r="BR920" s="22"/>
      <c r="BS920" s="24"/>
      <c r="BT920" s="24"/>
      <c r="BU920" s="23"/>
      <c r="BV920" s="26"/>
      <c r="BX920" s="6"/>
      <c r="BY920" s="24"/>
      <c r="BZ920" s="109"/>
      <c r="CA920" s="66"/>
      <c r="CB920" s="5"/>
      <c r="CC920" s="68"/>
      <c r="CD920" s="67"/>
      <c r="CE920" s="67"/>
      <c r="CF920" s="64"/>
      <c r="CG920" s="5"/>
      <c r="CH920" s="69"/>
      <c r="CI920" s="6"/>
      <c r="CJ920" s="5"/>
      <c r="CK920" s="25"/>
      <c r="CL920" s="5"/>
      <c r="DN920" s="14"/>
      <c r="DO920" s="14"/>
      <c r="DP920" s="5"/>
      <c r="DQ920" s="25"/>
      <c r="DR920" s="25"/>
      <c r="DS920" s="96"/>
      <c r="DT920" s="83"/>
      <c r="DU920" s="14"/>
      <c r="DX920" s="83"/>
      <c r="DY920" s="83"/>
      <c r="DZ920" s="83"/>
      <c r="EA920" s="83"/>
      <c r="EJ920" s="54"/>
      <c r="EK920" s="22"/>
      <c r="EL920" s="24"/>
      <c r="EP920" s="23"/>
      <c r="EQ920" s="24"/>
      <c r="ER920" s="22"/>
      <c r="ES920" s="24"/>
      <c r="ET920" s="24"/>
      <c r="EU920" s="23"/>
      <c r="EV920" s="26"/>
      <c r="EX920" s="6"/>
      <c r="EY920" s="24"/>
      <c r="EZ920" s="109"/>
      <c r="FA920" s="66"/>
      <c r="FB920" s="5"/>
      <c r="FC920" s="68"/>
      <c r="FD920" s="67"/>
      <c r="FE920" s="67"/>
      <c r="FF920" s="64"/>
      <c r="FG920" s="5"/>
      <c r="FH920" s="69"/>
      <c r="FI920" s="6"/>
      <c r="FJ920" s="5"/>
      <c r="FK920" s="25"/>
      <c r="FL920" s="5"/>
    </row>
    <row r="921" spans="40:168">
      <c r="AN921" s="14"/>
      <c r="AO921" s="14"/>
      <c r="AP921" s="5"/>
      <c r="AQ921" s="25"/>
      <c r="AR921" s="25"/>
      <c r="AS921" s="96"/>
      <c r="AT921" s="83"/>
      <c r="AU921" s="14"/>
      <c r="AX921" s="83"/>
      <c r="AY921" s="83"/>
      <c r="AZ921" s="83"/>
      <c r="BA921" s="83"/>
      <c r="BJ921" s="54"/>
      <c r="BK921" s="22"/>
      <c r="BL921" s="24"/>
      <c r="BP921" s="23"/>
      <c r="BQ921" s="24"/>
      <c r="BR921" s="22"/>
      <c r="BS921" s="24"/>
      <c r="BT921" s="24"/>
      <c r="BU921" s="23"/>
      <c r="BV921" s="26"/>
      <c r="BX921" s="6"/>
      <c r="BY921" s="24"/>
      <c r="BZ921" s="109"/>
      <c r="CA921" s="66"/>
      <c r="CB921" s="5"/>
      <c r="CC921" s="68"/>
      <c r="CD921" s="67"/>
      <c r="CE921" s="67"/>
      <c r="CF921" s="64"/>
      <c r="CG921" s="5"/>
      <c r="CH921" s="69"/>
      <c r="CI921" s="6"/>
      <c r="CJ921" s="5"/>
      <c r="CK921" s="25"/>
      <c r="CL921" s="5"/>
      <c r="DN921" s="14"/>
      <c r="DO921" s="14"/>
      <c r="DP921" s="5"/>
      <c r="DQ921" s="25"/>
      <c r="DR921" s="25"/>
      <c r="DS921" s="96"/>
      <c r="DT921" s="83"/>
      <c r="DU921" s="14"/>
      <c r="DX921" s="83"/>
      <c r="DY921" s="83"/>
      <c r="DZ921" s="83"/>
      <c r="EA921" s="83"/>
      <c r="EJ921" s="54"/>
      <c r="EK921" s="22"/>
      <c r="EL921" s="24"/>
      <c r="EP921" s="23"/>
      <c r="EQ921" s="24"/>
      <c r="ER921" s="22"/>
      <c r="ES921" s="24"/>
      <c r="ET921" s="24"/>
      <c r="EU921" s="23"/>
      <c r="EV921" s="26"/>
      <c r="EX921" s="6"/>
      <c r="EY921" s="24"/>
      <c r="EZ921" s="109"/>
      <c r="FA921" s="66"/>
      <c r="FB921" s="5"/>
      <c r="FC921" s="68"/>
      <c r="FD921" s="67"/>
      <c r="FE921" s="67"/>
      <c r="FF921" s="64"/>
      <c r="FG921" s="5"/>
      <c r="FH921" s="69"/>
      <c r="FI921" s="6"/>
      <c r="FJ921" s="5"/>
      <c r="FK921" s="25"/>
      <c r="FL921" s="5"/>
    </row>
    <row r="922" spans="40:168">
      <c r="AN922" s="14"/>
      <c r="AO922" s="14"/>
      <c r="AP922" s="5"/>
      <c r="AQ922" s="25"/>
      <c r="AR922" s="25"/>
      <c r="AS922" s="96"/>
      <c r="AT922" s="83"/>
      <c r="AU922" s="14"/>
      <c r="AX922" s="83"/>
      <c r="AY922" s="83"/>
      <c r="AZ922" s="83"/>
      <c r="BA922" s="83"/>
      <c r="BJ922" s="54"/>
      <c r="BK922" s="22"/>
      <c r="BL922" s="24"/>
      <c r="BP922" s="23"/>
      <c r="BQ922" s="24"/>
      <c r="BR922" s="22"/>
      <c r="BS922" s="24"/>
      <c r="BT922" s="24"/>
      <c r="BU922" s="23"/>
      <c r="BV922" s="26"/>
      <c r="BX922" s="6"/>
      <c r="BY922" s="24"/>
      <c r="BZ922" s="109"/>
      <c r="CA922" s="66"/>
      <c r="CB922" s="5"/>
      <c r="CC922" s="68"/>
      <c r="CD922" s="67"/>
      <c r="CE922" s="67"/>
      <c r="CF922" s="64"/>
      <c r="CG922" s="5"/>
      <c r="CH922" s="69"/>
      <c r="CI922" s="6"/>
      <c r="CJ922" s="5"/>
      <c r="CK922" s="25"/>
      <c r="CL922" s="5"/>
      <c r="DN922" s="14"/>
      <c r="DO922" s="14"/>
      <c r="DP922" s="5"/>
      <c r="DQ922" s="25"/>
      <c r="DR922" s="25"/>
      <c r="DS922" s="96"/>
      <c r="DT922" s="83"/>
      <c r="DU922" s="14"/>
      <c r="DX922" s="83"/>
      <c r="DY922" s="83"/>
      <c r="DZ922" s="83"/>
      <c r="EA922" s="83"/>
      <c r="EJ922" s="54"/>
      <c r="EK922" s="22"/>
      <c r="EL922" s="24"/>
      <c r="EP922" s="23"/>
      <c r="EQ922" s="24"/>
      <c r="ER922" s="22"/>
      <c r="ES922" s="24"/>
      <c r="ET922" s="24"/>
      <c r="EU922" s="23"/>
      <c r="EV922" s="26"/>
      <c r="EX922" s="6"/>
      <c r="EY922" s="24"/>
      <c r="EZ922" s="109"/>
      <c r="FA922" s="66"/>
      <c r="FB922" s="5"/>
      <c r="FC922" s="68"/>
      <c r="FD922" s="67"/>
      <c r="FE922" s="67"/>
      <c r="FF922" s="64"/>
      <c r="FG922" s="5"/>
      <c r="FH922" s="69"/>
      <c r="FI922" s="6"/>
      <c r="FJ922" s="5"/>
      <c r="FK922" s="25"/>
      <c r="FL922" s="5"/>
    </row>
    <row r="923" spans="40:168">
      <c r="AN923" s="14"/>
      <c r="AO923" s="14"/>
      <c r="AP923" s="5"/>
      <c r="AQ923" s="25"/>
      <c r="AR923" s="25"/>
      <c r="AS923" s="96"/>
      <c r="AT923" s="83"/>
      <c r="AU923" s="14"/>
      <c r="AX923" s="83"/>
      <c r="AY923" s="83"/>
      <c r="AZ923" s="83"/>
      <c r="BA923" s="83"/>
      <c r="BJ923" s="54"/>
      <c r="BK923" s="22"/>
      <c r="BL923" s="24"/>
      <c r="BP923" s="23"/>
      <c r="BQ923" s="24"/>
      <c r="BR923" s="22"/>
      <c r="BS923" s="24"/>
      <c r="BT923" s="24"/>
      <c r="BU923" s="23"/>
      <c r="BV923" s="26"/>
      <c r="BX923" s="6"/>
      <c r="BY923" s="24"/>
      <c r="BZ923" s="109"/>
      <c r="CA923" s="66"/>
      <c r="CB923" s="5"/>
      <c r="CC923" s="68"/>
      <c r="CD923" s="67"/>
      <c r="CE923" s="67"/>
      <c r="CF923" s="64"/>
      <c r="CG923" s="5"/>
      <c r="CH923" s="69"/>
      <c r="CI923" s="6"/>
      <c r="CJ923" s="5"/>
      <c r="CK923" s="25"/>
      <c r="CL923" s="5"/>
      <c r="DN923" s="14"/>
      <c r="DO923" s="14"/>
      <c r="DP923" s="5"/>
      <c r="DQ923" s="25"/>
      <c r="DR923" s="25"/>
      <c r="DS923" s="96"/>
      <c r="DT923" s="83"/>
      <c r="DU923" s="14"/>
      <c r="DX923" s="83"/>
      <c r="DY923" s="83"/>
      <c r="DZ923" s="83"/>
      <c r="EA923" s="83"/>
      <c r="EJ923" s="54"/>
      <c r="EK923" s="22"/>
      <c r="EL923" s="24"/>
      <c r="EP923" s="23"/>
      <c r="EQ923" s="24"/>
      <c r="ER923" s="22"/>
      <c r="ES923" s="24"/>
      <c r="ET923" s="24"/>
      <c r="EU923" s="23"/>
      <c r="EV923" s="26"/>
      <c r="EX923" s="6"/>
      <c r="EY923" s="24"/>
      <c r="EZ923" s="109"/>
      <c r="FA923" s="66"/>
      <c r="FB923" s="5"/>
      <c r="FC923" s="68"/>
      <c r="FD923" s="67"/>
      <c r="FE923" s="67"/>
      <c r="FF923" s="64"/>
      <c r="FG923" s="5"/>
      <c r="FH923" s="69"/>
      <c r="FI923" s="6"/>
      <c r="FJ923" s="5"/>
      <c r="FK923" s="25"/>
      <c r="FL923" s="5"/>
    </row>
    <row r="924" spans="40:168">
      <c r="AN924" s="14"/>
      <c r="AO924" s="14"/>
      <c r="AP924" s="5"/>
      <c r="AQ924" s="25"/>
      <c r="AR924" s="25"/>
      <c r="AS924" s="96"/>
      <c r="AT924" s="83"/>
      <c r="AU924" s="14"/>
      <c r="AX924" s="83"/>
      <c r="AY924" s="83"/>
      <c r="AZ924" s="83"/>
      <c r="BA924" s="83"/>
      <c r="BJ924" s="54"/>
      <c r="BK924" s="22"/>
      <c r="BL924" s="24"/>
      <c r="BP924" s="23"/>
      <c r="BQ924" s="24"/>
      <c r="BR924" s="22"/>
      <c r="BS924" s="24"/>
      <c r="BT924" s="24"/>
      <c r="BU924" s="23"/>
      <c r="BV924" s="26"/>
      <c r="BX924" s="6"/>
      <c r="BY924" s="24"/>
      <c r="BZ924" s="109"/>
      <c r="CA924" s="66"/>
      <c r="CB924" s="5"/>
      <c r="CC924" s="68"/>
      <c r="CD924" s="67"/>
      <c r="CE924" s="67"/>
      <c r="CF924" s="64"/>
      <c r="CG924" s="5"/>
      <c r="CH924" s="69"/>
      <c r="CI924" s="6"/>
      <c r="CJ924" s="5"/>
      <c r="CK924" s="25"/>
      <c r="CL924" s="5"/>
      <c r="DN924" s="14"/>
      <c r="DO924" s="14"/>
      <c r="DP924" s="5"/>
      <c r="DQ924" s="25"/>
      <c r="DR924" s="25"/>
      <c r="DS924" s="96"/>
      <c r="DT924" s="83"/>
      <c r="DU924" s="14"/>
      <c r="DX924" s="83"/>
      <c r="DY924" s="83"/>
      <c r="DZ924" s="83"/>
      <c r="EA924" s="83"/>
      <c r="EJ924" s="54"/>
      <c r="EK924" s="22"/>
      <c r="EL924" s="24"/>
      <c r="EP924" s="23"/>
      <c r="EQ924" s="24"/>
      <c r="ER924" s="22"/>
      <c r="ES924" s="24"/>
      <c r="ET924" s="24"/>
      <c r="EU924" s="23"/>
      <c r="EV924" s="26"/>
      <c r="EX924" s="6"/>
      <c r="EY924" s="24"/>
      <c r="EZ924" s="109"/>
      <c r="FA924" s="66"/>
      <c r="FB924" s="5"/>
      <c r="FC924" s="68"/>
      <c r="FD924" s="67"/>
      <c r="FE924" s="67"/>
      <c r="FF924" s="64"/>
      <c r="FG924" s="5"/>
      <c r="FH924" s="69"/>
      <c r="FI924" s="6"/>
      <c r="FJ924" s="5"/>
      <c r="FK924" s="25"/>
      <c r="FL924" s="5"/>
    </row>
    <row r="925" spans="40:168">
      <c r="AN925" s="14"/>
      <c r="AO925" s="14"/>
      <c r="AP925" s="5"/>
      <c r="AQ925" s="25"/>
      <c r="AR925" s="25"/>
      <c r="AS925" s="96"/>
      <c r="AT925" s="83"/>
      <c r="AU925" s="14"/>
      <c r="AX925" s="83"/>
      <c r="AY925" s="83"/>
      <c r="AZ925" s="83"/>
      <c r="BA925" s="83"/>
      <c r="BJ925" s="54"/>
      <c r="BK925" s="22"/>
      <c r="BL925" s="24"/>
      <c r="BP925" s="23"/>
      <c r="BQ925" s="24"/>
      <c r="BR925" s="22"/>
      <c r="BS925" s="24"/>
      <c r="BT925" s="24"/>
      <c r="BU925" s="23"/>
      <c r="BV925" s="26"/>
      <c r="BX925" s="6"/>
      <c r="BY925" s="24"/>
      <c r="BZ925" s="109"/>
      <c r="CA925" s="66"/>
      <c r="CB925" s="5"/>
      <c r="CC925" s="68"/>
      <c r="CD925" s="67"/>
      <c r="CE925" s="67"/>
      <c r="CF925" s="64"/>
      <c r="CG925" s="5"/>
      <c r="CH925" s="69"/>
      <c r="CI925" s="6"/>
      <c r="CJ925" s="5"/>
      <c r="CK925" s="25"/>
      <c r="CL925" s="5"/>
      <c r="DN925" s="14"/>
      <c r="DO925" s="14"/>
      <c r="DP925" s="5"/>
      <c r="DQ925" s="25"/>
      <c r="DR925" s="25"/>
      <c r="DS925" s="96"/>
      <c r="DT925" s="83"/>
      <c r="DU925" s="14"/>
      <c r="DX925" s="83"/>
      <c r="DY925" s="83"/>
      <c r="DZ925" s="83"/>
      <c r="EA925" s="83"/>
      <c r="EJ925" s="54"/>
      <c r="EK925" s="22"/>
      <c r="EL925" s="24"/>
      <c r="EP925" s="23"/>
      <c r="EQ925" s="24"/>
      <c r="ER925" s="22"/>
      <c r="ES925" s="24"/>
      <c r="ET925" s="24"/>
      <c r="EU925" s="23"/>
      <c r="EV925" s="26"/>
      <c r="EX925" s="6"/>
      <c r="EY925" s="24"/>
      <c r="EZ925" s="109"/>
      <c r="FA925" s="66"/>
      <c r="FB925" s="5"/>
      <c r="FC925" s="68"/>
      <c r="FD925" s="67"/>
      <c r="FE925" s="67"/>
      <c r="FF925" s="64"/>
      <c r="FG925" s="5"/>
      <c r="FH925" s="69"/>
      <c r="FI925" s="6"/>
      <c r="FJ925" s="5"/>
      <c r="FK925" s="25"/>
      <c r="FL925" s="5"/>
    </row>
    <row r="926" spans="40:168">
      <c r="AN926" s="14"/>
      <c r="AO926" s="14"/>
      <c r="AP926" s="5"/>
      <c r="AQ926" s="25"/>
      <c r="AR926" s="25"/>
      <c r="AS926" s="96"/>
      <c r="AT926" s="83"/>
      <c r="AU926" s="14"/>
      <c r="AX926" s="83"/>
      <c r="AY926" s="83"/>
      <c r="AZ926" s="83"/>
      <c r="BA926" s="83"/>
      <c r="BJ926" s="54"/>
      <c r="BK926" s="22"/>
      <c r="BL926" s="24"/>
      <c r="BP926" s="23"/>
      <c r="BQ926" s="24"/>
      <c r="BR926" s="22"/>
      <c r="BS926" s="24"/>
      <c r="BT926" s="24"/>
      <c r="BU926" s="23"/>
      <c r="BV926" s="26"/>
      <c r="BX926" s="6"/>
      <c r="BY926" s="24"/>
      <c r="BZ926" s="109"/>
      <c r="CA926" s="66"/>
      <c r="CB926" s="5"/>
      <c r="CC926" s="68"/>
      <c r="CD926" s="67"/>
      <c r="CE926" s="67"/>
      <c r="CF926" s="64"/>
      <c r="CG926" s="5"/>
      <c r="CH926" s="69"/>
      <c r="CI926" s="6"/>
      <c r="CJ926" s="5"/>
      <c r="CK926" s="25"/>
      <c r="CL926" s="5"/>
      <c r="DN926" s="14"/>
      <c r="DO926" s="14"/>
      <c r="DP926" s="5"/>
      <c r="DQ926" s="25"/>
      <c r="DR926" s="25"/>
      <c r="DS926" s="96"/>
      <c r="DT926" s="83"/>
      <c r="DU926" s="14"/>
      <c r="DX926" s="83"/>
      <c r="DY926" s="83"/>
      <c r="DZ926" s="83"/>
      <c r="EA926" s="83"/>
      <c r="EJ926" s="54"/>
      <c r="EK926" s="22"/>
      <c r="EL926" s="24"/>
      <c r="EP926" s="23"/>
      <c r="EQ926" s="24"/>
      <c r="ER926" s="22"/>
      <c r="ES926" s="24"/>
      <c r="ET926" s="24"/>
      <c r="EU926" s="23"/>
      <c r="EV926" s="26"/>
      <c r="EX926" s="6"/>
      <c r="EY926" s="24"/>
      <c r="EZ926" s="109"/>
      <c r="FA926" s="66"/>
      <c r="FB926" s="5"/>
      <c r="FC926" s="68"/>
      <c r="FD926" s="67"/>
      <c r="FE926" s="67"/>
      <c r="FF926" s="64"/>
      <c r="FG926" s="5"/>
      <c r="FH926" s="69"/>
      <c r="FI926" s="6"/>
      <c r="FJ926" s="5"/>
      <c r="FK926" s="25"/>
      <c r="FL926" s="5"/>
    </row>
    <row r="927" spans="40:168">
      <c r="AN927" s="14"/>
      <c r="AO927" s="14"/>
      <c r="AP927" s="5"/>
      <c r="AQ927" s="25"/>
      <c r="AR927" s="25"/>
      <c r="AS927" s="96"/>
      <c r="AT927" s="83"/>
      <c r="AU927" s="14"/>
      <c r="AX927" s="83"/>
      <c r="AY927" s="83"/>
      <c r="AZ927" s="83"/>
      <c r="BA927" s="83"/>
      <c r="BJ927" s="54"/>
      <c r="BK927" s="22"/>
      <c r="BL927" s="24"/>
      <c r="BP927" s="23"/>
      <c r="BQ927" s="24"/>
      <c r="BR927" s="22"/>
      <c r="BS927" s="24"/>
      <c r="BT927" s="24"/>
      <c r="BU927" s="23"/>
      <c r="BV927" s="26"/>
      <c r="BX927" s="6"/>
      <c r="BY927" s="24"/>
      <c r="BZ927" s="109"/>
      <c r="CA927" s="66"/>
      <c r="CB927" s="5"/>
      <c r="CC927" s="68"/>
      <c r="CD927" s="67"/>
      <c r="CE927" s="67"/>
      <c r="CF927" s="64"/>
      <c r="CG927" s="5"/>
      <c r="CH927" s="69"/>
      <c r="CI927" s="6"/>
      <c r="CJ927" s="5"/>
      <c r="CK927" s="25"/>
      <c r="CL927" s="5"/>
      <c r="DN927" s="14"/>
      <c r="DO927" s="14"/>
      <c r="DP927" s="5"/>
      <c r="DQ927" s="25"/>
      <c r="DR927" s="25"/>
      <c r="DS927" s="96"/>
      <c r="DT927" s="83"/>
      <c r="DU927" s="14"/>
      <c r="DX927" s="83"/>
      <c r="DY927" s="83"/>
      <c r="DZ927" s="83"/>
      <c r="EA927" s="83"/>
      <c r="EJ927" s="54"/>
      <c r="EK927" s="22"/>
      <c r="EL927" s="24"/>
      <c r="EP927" s="23"/>
      <c r="EQ927" s="24"/>
      <c r="ER927" s="22"/>
      <c r="ES927" s="24"/>
      <c r="ET927" s="24"/>
      <c r="EU927" s="23"/>
      <c r="EV927" s="26"/>
      <c r="EX927" s="6"/>
      <c r="EY927" s="24"/>
      <c r="EZ927" s="109"/>
      <c r="FA927" s="66"/>
      <c r="FB927" s="5"/>
      <c r="FC927" s="68"/>
      <c r="FD927" s="67"/>
      <c r="FE927" s="67"/>
      <c r="FF927" s="64"/>
      <c r="FG927" s="5"/>
      <c r="FH927" s="69"/>
      <c r="FI927" s="6"/>
      <c r="FJ927" s="5"/>
      <c r="FK927" s="25"/>
      <c r="FL927" s="5"/>
    </row>
    <row r="928" spans="40:168">
      <c r="AN928" s="14"/>
      <c r="AO928" s="14"/>
      <c r="AP928" s="5"/>
      <c r="AQ928" s="25"/>
      <c r="AR928" s="25"/>
      <c r="AS928" s="96"/>
      <c r="AT928" s="83"/>
      <c r="AU928" s="14"/>
      <c r="AX928" s="83"/>
      <c r="AY928" s="83"/>
      <c r="AZ928" s="83"/>
      <c r="BA928" s="83"/>
      <c r="BJ928" s="54"/>
      <c r="BK928" s="22"/>
      <c r="BL928" s="24"/>
      <c r="BP928" s="23"/>
      <c r="BQ928" s="24"/>
      <c r="BR928" s="22"/>
      <c r="BS928" s="24"/>
      <c r="BT928" s="24"/>
      <c r="BU928" s="23"/>
      <c r="BV928" s="26"/>
      <c r="BX928" s="6"/>
      <c r="BY928" s="24"/>
      <c r="BZ928" s="109"/>
      <c r="CA928" s="66"/>
      <c r="CB928" s="5"/>
      <c r="CC928" s="68"/>
      <c r="CD928" s="67"/>
      <c r="CE928" s="67"/>
      <c r="CF928" s="64"/>
      <c r="CG928" s="5"/>
      <c r="CH928" s="69"/>
      <c r="CI928" s="6"/>
      <c r="CJ928" s="5"/>
      <c r="CK928" s="25"/>
      <c r="CL928" s="5"/>
      <c r="DN928" s="14"/>
      <c r="DO928" s="14"/>
      <c r="DP928" s="5"/>
      <c r="DQ928" s="25"/>
      <c r="DR928" s="25"/>
      <c r="DS928" s="96"/>
      <c r="DT928" s="83"/>
      <c r="DU928" s="14"/>
      <c r="DX928" s="83"/>
      <c r="DY928" s="83"/>
      <c r="DZ928" s="83"/>
      <c r="EA928" s="83"/>
      <c r="EJ928" s="54"/>
      <c r="EK928" s="22"/>
      <c r="EL928" s="24"/>
      <c r="EP928" s="23"/>
      <c r="EQ928" s="24"/>
      <c r="ER928" s="22"/>
      <c r="ES928" s="24"/>
      <c r="ET928" s="24"/>
      <c r="EU928" s="23"/>
      <c r="EV928" s="26"/>
      <c r="EX928" s="6"/>
      <c r="EY928" s="24"/>
      <c r="EZ928" s="109"/>
      <c r="FA928" s="66"/>
      <c r="FB928" s="5"/>
      <c r="FC928" s="68"/>
      <c r="FD928" s="67"/>
      <c r="FE928" s="67"/>
      <c r="FF928" s="64"/>
      <c r="FG928" s="5"/>
      <c r="FH928" s="69"/>
      <c r="FI928" s="6"/>
      <c r="FJ928" s="5"/>
      <c r="FK928" s="25"/>
      <c r="FL928" s="5"/>
    </row>
    <row r="929" spans="40:168">
      <c r="AN929" s="14"/>
      <c r="AO929" s="14"/>
      <c r="AP929" s="5"/>
      <c r="AQ929" s="25"/>
      <c r="AR929" s="25"/>
      <c r="AS929" s="96"/>
      <c r="AT929" s="83"/>
      <c r="AU929" s="14"/>
      <c r="AX929" s="83"/>
      <c r="AY929" s="83"/>
      <c r="AZ929" s="83"/>
      <c r="BA929" s="83"/>
      <c r="BJ929" s="54"/>
      <c r="BK929" s="22"/>
      <c r="BL929" s="24"/>
      <c r="BP929" s="23"/>
      <c r="BQ929" s="24"/>
      <c r="BR929" s="22"/>
      <c r="BS929" s="24"/>
      <c r="BT929" s="24"/>
      <c r="BU929" s="23"/>
      <c r="BV929" s="26"/>
      <c r="BX929" s="6"/>
      <c r="BY929" s="24"/>
      <c r="BZ929" s="109"/>
      <c r="CA929" s="66"/>
      <c r="CB929" s="5"/>
      <c r="CC929" s="68"/>
      <c r="CD929" s="67"/>
      <c r="CE929" s="67"/>
      <c r="CF929" s="64"/>
      <c r="CG929" s="5"/>
      <c r="CH929" s="69"/>
      <c r="CI929" s="6"/>
      <c r="CJ929" s="5"/>
      <c r="CK929" s="25"/>
      <c r="CL929" s="5"/>
      <c r="DN929" s="14"/>
      <c r="DO929" s="14"/>
      <c r="DP929" s="5"/>
      <c r="DQ929" s="25"/>
      <c r="DR929" s="25"/>
      <c r="DS929" s="96"/>
      <c r="DT929" s="83"/>
      <c r="DU929" s="14"/>
      <c r="DX929" s="83"/>
      <c r="DY929" s="83"/>
      <c r="DZ929" s="83"/>
      <c r="EA929" s="83"/>
      <c r="EJ929" s="54"/>
      <c r="EK929" s="22"/>
      <c r="EL929" s="24"/>
      <c r="EP929" s="23"/>
      <c r="EQ929" s="24"/>
      <c r="ER929" s="22"/>
      <c r="ES929" s="24"/>
      <c r="ET929" s="24"/>
      <c r="EU929" s="23"/>
      <c r="EV929" s="26"/>
      <c r="EX929" s="6"/>
      <c r="EY929" s="24"/>
      <c r="EZ929" s="109"/>
      <c r="FA929" s="66"/>
      <c r="FB929" s="5"/>
      <c r="FC929" s="68"/>
      <c r="FD929" s="67"/>
      <c r="FE929" s="67"/>
      <c r="FF929" s="64"/>
      <c r="FG929" s="5"/>
      <c r="FH929" s="69"/>
      <c r="FI929" s="6"/>
      <c r="FJ929" s="5"/>
      <c r="FK929" s="25"/>
      <c r="FL929" s="5"/>
    </row>
    <row r="930" spans="40:168">
      <c r="AN930" s="14"/>
      <c r="AO930" s="14"/>
      <c r="AP930" s="5"/>
      <c r="AQ930" s="25"/>
      <c r="AR930" s="25"/>
      <c r="AS930" s="96"/>
      <c r="AT930" s="83"/>
      <c r="AU930" s="14"/>
      <c r="AX930" s="83"/>
      <c r="AY930" s="83"/>
      <c r="AZ930" s="83"/>
      <c r="BA930" s="83"/>
      <c r="BJ930" s="54"/>
      <c r="BK930" s="22"/>
      <c r="BL930" s="24"/>
      <c r="BP930" s="23"/>
      <c r="BQ930" s="24"/>
      <c r="BR930" s="22"/>
      <c r="BS930" s="24"/>
      <c r="BT930" s="24"/>
      <c r="BU930" s="23"/>
      <c r="BV930" s="26"/>
      <c r="BX930" s="6"/>
      <c r="BY930" s="24"/>
      <c r="BZ930" s="109"/>
      <c r="CA930" s="66"/>
      <c r="CB930" s="5"/>
      <c r="CC930" s="68"/>
      <c r="CD930" s="67"/>
      <c r="CE930" s="67"/>
      <c r="CF930" s="64"/>
      <c r="CG930" s="5"/>
      <c r="CH930" s="69"/>
      <c r="CI930" s="6"/>
      <c r="CJ930" s="5"/>
      <c r="CK930" s="25"/>
      <c r="CL930" s="5"/>
      <c r="DN930" s="14"/>
      <c r="DO930" s="14"/>
      <c r="DP930" s="5"/>
      <c r="DQ930" s="25"/>
      <c r="DR930" s="25"/>
      <c r="DS930" s="96"/>
      <c r="DT930" s="83"/>
      <c r="DU930" s="14"/>
      <c r="DX930" s="83"/>
      <c r="DY930" s="83"/>
      <c r="DZ930" s="83"/>
      <c r="EA930" s="83"/>
      <c r="EJ930" s="54"/>
      <c r="EK930" s="22"/>
      <c r="EL930" s="24"/>
      <c r="EP930" s="23"/>
      <c r="EQ930" s="24"/>
      <c r="ER930" s="22"/>
      <c r="ES930" s="24"/>
      <c r="ET930" s="24"/>
      <c r="EU930" s="23"/>
      <c r="EV930" s="26"/>
      <c r="EX930" s="6"/>
      <c r="EY930" s="24"/>
      <c r="EZ930" s="109"/>
      <c r="FA930" s="66"/>
      <c r="FB930" s="5"/>
      <c r="FC930" s="68"/>
      <c r="FD930" s="67"/>
      <c r="FE930" s="67"/>
      <c r="FF930" s="64"/>
      <c r="FG930" s="5"/>
      <c r="FH930" s="69"/>
      <c r="FI930" s="6"/>
      <c r="FJ930" s="5"/>
      <c r="FK930" s="25"/>
      <c r="FL930" s="5"/>
    </row>
    <row r="931" spans="40:168">
      <c r="AN931" s="14"/>
      <c r="AO931" s="14"/>
      <c r="AP931" s="5"/>
      <c r="AQ931" s="25"/>
      <c r="AR931" s="25"/>
      <c r="AS931" s="96"/>
      <c r="AT931" s="83"/>
      <c r="AU931" s="14"/>
      <c r="AX931" s="83"/>
      <c r="AY931" s="83"/>
      <c r="AZ931" s="83"/>
      <c r="BA931" s="83"/>
      <c r="BJ931" s="54"/>
      <c r="BK931" s="22"/>
      <c r="BL931" s="24"/>
      <c r="BP931" s="23"/>
      <c r="BQ931" s="24"/>
      <c r="BR931" s="22"/>
      <c r="BS931" s="24"/>
      <c r="BT931" s="24"/>
      <c r="BU931" s="23"/>
      <c r="BV931" s="26"/>
      <c r="BX931" s="6"/>
      <c r="BY931" s="24"/>
      <c r="BZ931" s="109"/>
      <c r="CA931" s="66"/>
      <c r="CB931" s="5"/>
      <c r="CC931" s="68"/>
      <c r="CD931" s="67"/>
      <c r="CE931" s="67"/>
      <c r="CF931" s="64"/>
      <c r="CG931" s="5"/>
      <c r="CH931" s="69"/>
      <c r="CI931" s="6"/>
      <c r="CJ931" s="5"/>
      <c r="CK931" s="25"/>
      <c r="CL931" s="5"/>
      <c r="DN931" s="14"/>
      <c r="DO931" s="14"/>
      <c r="DP931" s="5"/>
      <c r="DQ931" s="25"/>
      <c r="DR931" s="25"/>
      <c r="DS931" s="96"/>
      <c r="DT931" s="83"/>
      <c r="DU931" s="14"/>
      <c r="DX931" s="83"/>
      <c r="DY931" s="83"/>
      <c r="DZ931" s="83"/>
      <c r="EA931" s="83"/>
      <c r="EJ931" s="54"/>
      <c r="EK931" s="22"/>
      <c r="EL931" s="24"/>
      <c r="EP931" s="23"/>
      <c r="EQ931" s="24"/>
      <c r="ER931" s="22"/>
      <c r="ES931" s="24"/>
      <c r="ET931" s="24"/>
      <c r="EU931" s="23"/>
      <c r="EV931" s="26"/>
      <c r="EX931" s="6"/>
      <c r="EY931" s="24"/>
      <c r="EZ931" s="109"/>
      <c r="FA931" s="66"/>
      <c r="FB931" s="5"/>
      <c r="FC931" s="68"/>
      <c r="FD931" s="67"/>
      <c r="FE931" s="67"/>
      <c r="FF931" s="64"/>
      <c r="FG931" s="5"/>
      <c r="FH931" s="69"/>
      <c r="FI931" s="6"/>
      <c r="FJ931" s="5"/>
      <c r="FK931" s="25"/>
      <c r="FL931" s="5"/>
    </row>
    <row r="932" spans="40:168">
      <c r="AN932" s="14"/>
      <c r="AO932" s="14"/>
      <c r="AP932" s="5"/>
      <c r="AQ932" s="25"/>
      <c r="AR932" s="25"/>
      <c r="AS932" s="96"/>
      <c r="AT932" s="83"/>
      <c r="AU932" s="14"/>
      <c r="AX932" s="83"/>
      <c r="AY932" s="83"/>
      <c r="AZ932" s="83"/>
      <c r="BA932" s="83"/>
      <c r="BJ932" s="54"/>
      <c r="BK932" s="22"/>
      <c r="BL932" s="24"/>
      <c r="BP932" s="23"/>
      <c r="BQ932" s="24"/>
      <c r="BR932" s="22"/>
      <c r="BS932" s="24"/>
      <c r="BT932" s="24"/>
      <c r="BU932" s="23"/>
      <c r="BV932" s="26"/>
      <c r="BX932" s="6"/>
      <c r="BY932" s="24"/>
      <c r="BZ932" s="109"/>
      <c r="CA932" s="66"/>
      <c r="CB932" s="5"/>
      <c r="CC932" s="68"/>
      <c r="CD932" s="67"/>
      <c r="CE932" s="67"/>
      <c r="CF932" s="64"/>
      <c r="CG932" s="5"/>
      <c r="CH932" s="69"/>
      <c r="CI932" s="6"/>
      <c r="CJ932" s="5"/>
      <c r="CK932" s="25"/>
      <c r="CL932" s="5"/>
      <c r="DN932" s="14"/>
      <c r="DO932" s="14"/>
      <c r="DP932" s="5"/>
      <c r="DQ932" s="25"/>
      <c r="DR932" s="25"/>
      <c r="DS932" s="96"/>
      <c r="DT932" s="83"/>
      <c r="DU932" s="14"/>
      <c r="DX932" s="83"/>
      <c r="DY932" s="83"/>
      <c r="DZ932" s="83"/>
      <c r="EA932" s="83"/>
      <c r="EJ932" s="54"/>
      <c r="EK932" s="22"/>
      <c r="EL932" s="24"/>
      <c r="EP932" s="23"/>
      <c r="EQ932" s="24"/>
      <c r="ER932" s="22"/>
      <c r="ES932" s="24"/>
      <c r="ET932" s="24"/>
      <c r="EU932" s="23"/>
      <c r="EV932" s="26"/>
      <c r="EX932" s="6"/>
      <c r="EY932" s="24"/>
      <c r="EZ932" s="109"/>
      <c r="FA932" s="66"/>
      <c r="FB932" s="5"/>
      <c r="FC932" s="68"/>
      <c r="FD932" s="67"/>
      <c r="FE932" s="67"/>
      <c r="FF932" s="64"/>
      <c r="FG932" s="5"/>
      <c r="FH932" s="69"/>
      <c r="FI932" s="6"/>
      <c r="FJ932" s="5"/>
      <c r="FK932" s="25"/>
      <c r="FL932" s="5"/>
    </row>
    <row r="933" spans="40:168">
      <c r="AN933" s="14"/>
      <c r="AO933" s="14"/>
      <c r="AP933" s="5"/>
      <c r="AQ933" s="25"/>
      <c r="AR933" s="25"/>
      <c r="AS933" s="96"/>
      <c r="AT933" s="83"/>
      <c r="AU933" s="14"/>
      <c r="AX933" s="83"/>
      <c r="AY933" s="83"/>
      <c r="AZ933" s="83"/>
      <c r="BA933" s="83"/>
      <c r="BJ933" s="54"/>
      <c r="BK933" s="22"/>
      <c r="BL933" s="24"/>
      <c r="BP933" s="23"/>
      <c r="BQ933" s="24"/>
      <c r="BR933" s="22"/>
      <c r="BS933" s="24"/>
      <c r="BT933" s="24"/>
      <c r="BU933" s="23"/>
      <c r="BV933" s="26"/>
      <c r="BX933" s="6"/>
      <c r="BY933" s="24"/>
      <c r="BZ933" s="109"/>
      <c r="CA933" s="66"/>
      <c r="CB933" s="5"/>
      <c r="CC933" s="68"/>
      <c r="CD933" s="67"/>
      <c r="CE933" s="67"/>
      <c r="CF933" s="64"/>
      <c r="CG933" s="5"/>
      <c r="CH933" s="69"/>
      <c r="CI933" s="6"/>
      <c r="CJ933" s="5"/>
      <c r="CK933" s="25"/>
      <c r="CL933" s="5"/>
      <c r="DN933" s="14"/>
      <c r="DO933" s="14"/>
      <c r="DP933" s="5"/>
      <c r="DQ933" s="25"/>
      <c r="DR933" s="25"/>
      <c r="DS933" s="96"/>
      <c r="DT933" s="83"/>
      <c r="DU933" s="14"/>
      <c r="DX933" s="83"/>
      <c r="DY933" s="83"/>
      <c r="DZ933" s="83"/>
      <c r="EA933" s="83"/>
      <c r="EJ933" s="54"/>
      <c r="EK933" s="22"/>
      <c r="EL933" s="24"/>
      <c r="EP933" s="23"/>
      <c r="EQ933" s="24"/>
      <c r="ER933" s="22"/>
      <c r="ES933" s="24"/>
      <c r="ET933" s="24"/>
      <c r="EU933" s="23"/>
      <c r="EV933" s="26"/>
      <c r="EX933" s="6"/>
      <c r="EY933" s="24"/>
      <c r="EZ933" s="109"/>
      <c r="FA933" s="66"/>
      <c r="FB933" s="5"/>
      <c r="FC933" s="68"/>
      <c r="FD933" s="67"/>
      <c r="FE933" s="67"/>
      <c r="FF933" s="64"/>
      <c r="FG933" s="5"/>
      <c r="FH933" s="69"/>
      <c r="FI933" s="6"/>
      <c r="FJ933" s="5"/>
      <c r="FK933" s="25"/>
      <c r="FL933" s="5"/>
    </row>
    <row r="934" spans="40:168">
      <c r="AN934" s="14"/>
      <c r="AO934" s="14"/>
      <c r="AP934" s="5"/>
      <c r="AQ934" s="25"/>
      <c r="AR934" s="25"/>
      <c r="AS934" s="96"/>
      <c r="AT934" s="83"/>
      <c r="AU934" s="14"/>
      <c r="AX934" s="83"/>
      <c r="AY934" s="83"/>
      <c r="AZ934" s="83"/>
      <c r="BA934" s="83"/>
      <c r="BJ934" s="54"/>
      <c r="BK934" s="22"/>
      <c r="BL934" s="24"/>
      <c r="BP934" s="23"/>
      <c r="BQ934" s="24"/>
      <c r="BR934" s="22"/>
      <c r="BS934" s="24"/>
      <c r="BT934" s="24"/>
      <c r="BU934" s="23"/>
      <c r="BV934" s="26"/>
      <c r="BX934" s="6"/>
      <c r="BY934" s="24"/>
      <c r="BZ934" s="109"/>
      <c r="CA934" s="66"/>
      <c r="CB934" s="5"/>
      <c r="CC934" s="68"/>
      <c r="CD934" s="67"/>
      <c r="CE934" s="67"/>
      <c r="CF934" s="64"/>
      <c r="CG934" s="5"/>
      <c r="CH934" s="69"/>
      <c r="CI934" s="6"/>
      <c r="CJ934" s="5"/>
      <c r="CK934" s="25"/>
      <c r="CL934" s="5"/>
      <c r="DN934" s="14"/>
      <c r="DO934" s="14"/>
      <c r="DP934" s="5"/>
      <c r="DQ934" s="25"/>
      <c r="DR934" s="25"/>
      <c r="DS934" s="96"/>
      <c r="DT934" s="83"/>
      <c r="DU934" s="14"/>
      <c r="DX934" s="83"/>
      <c r="DY934" s="83"/>
      <c r="DZ934" s="83"/>
      <c r="EA934" s="83"/>
      <c r="EJ934" s="54"/>
      <c r="EK934" s="22"/>
      <c r="EL934" s="24"/>
      <c r="EP934" s="23"/>
      <c r="EQ934" s="24"/>
      <c r="ER934" s="22"/>
      <c r="ES934" s="24"/>
      <c r="ET934" s="24"/>
      <c r="EU934" s="23"/>
      <c r="EV934" s="26"/>
      <c r="EX934" s="6"/>
      <c r="EY934" s="24"/>
      <c r="EZ934" s="109"/>
      <c r="FA934" s="66"/>
      <c r="FB934" s="5"/>
      <c r="FC934" s="68"/>
      <c r="FD934" s="67"/>
      <c r="FE934" s="67"/>
      <c r="FF934" s="64"/>
      <c r="FG934" s="5"/>
      <c r="FH934" s="69"/>
      <c r="FI934" s="6"/>
      <c r="FJ934" s="5"/>
      <c r="FK934" s="25"/>
      <c r="FL934" s="5"/>
    </row>
    <row r="935" spans="40:168">
      <c r="AN935" s="14"/>
      <c r="AO935" s="14"/>
      <c r="AP935" s="5"/>
      <c r="AQ935" s="25"/>
      <c r="AR935" s="25"/>
      <c r="AS935" s="96"/>
      <c r="AT935" s="83"/>
      <c r="AU935" s="14"/>
      <c r="AX935" s="83"/>
      <c r="AY935" s="83"/>
      <c r="AZ935" s="83"/>
      <c r="BA935" s="83"/>
      <c r="BJ935" s="54"/>
      <c r="BK935" s="22"/>
      <c r="BL935" s="24"/>
      <c r="BP935" s="23"/>
      <c r="BQ935" s="24"/>
      <c r="BR935" s="22"/>
      <c r="BS935" s="24"/>
      <c r="BT935" s="24"/>
      <c r="BU935" s="23"/>
      <c r="BV935" s="26"/>
      <c r="BX935" s="6"/>
      <c r="BY935" s="24"/>
      <c r="BZ935" s="109"/>
      <c r="CA935" s="66"/>
      <c r="CB935" s="5"/>
      <c r="CC935" s="68"/>
      <c r="CD935" s="67"/>
      <c r="CE935" s="67"/>
      <c r="CF935" s="64"/>
      <c r="CG935" s="5"/>
      <c r="CH935" s="69"/>
      <c r="CI935" s="6"/>
      <c r="CJ935" s="5"/>
      <c r="CK935" s="25"/>
      <c r="CL935" s="5"/>
      <c r="DN935" s="14"/>
      <c r="DO935" s="14"/>
      <c r="DP935" s="5"/>
      <c r="DQ935" s="25"/>
      <c r="DR935" s="25"/>
      <c r="DS935" s="96"/>
      <c r="DT935" s="83"/>
      <c r="DU935" s="14"/>
      <c r="DX935" s="83"/>
      <c r="DY935" s="83"/>
      <c r="DZ935" s="83"/>
      <c r="EA935" s="83"/>
      <c r="EJ935" s="54"/>
      <c r="EK935" s="22"/>
      <c r="EL935" s="24"/>
      <c r="EP935" s="23"/>
      <c r="EQ935" s="24"/>
      <c r="ER935" s="22"/>
      <c r="ES935" s="24"/>
      <c r="ET935" s="24"/>
      <c r="EU935" s="23"/>
      <c r="EV935" s="26"/>
      <c r="EX935" s="6"/>
      <c r="EY935" s="24"/>
      <c r="EZ935" s="109"/>
      <c r="FA935" s="66"/>
      <c r="FB935" s="5"/>
      <c r="FC935" s="68"/>
      <c r="FD935" s="67"/>
      <c r="FE935" s="67"/>
      <c r="FF935" s="64"/>
      <c r="FG935" s="5"/>
      <c r="FH935" s="69"/>
      <c r="FI935" s="6"/>
      <c r="FJ935" s="5"/>
      <c r="FK935" s="25"/>
      <c r="FL935" s="5"/>
    </row>
    <row r="936" spans="40:168">
      <c r="AN936" s="14"/>
      <c r="AO936" s="14"/>
      <c r="AP936" s="5"/>
      <c r="AQ936" s="25"/>
      <c r="AR936" s="25"/>
      <c r="AS936" s="96"/>
      <c r="AT936" s="83"/>
      <c r="AU936" s="14"/>
      <c r="AX936" s="83"/>
      <c r="AY936" s="83"/>
      <c r="AZ936" s="83"/>
      <c r="BA936" s="83"/>
      <c r="BJ936" s="54"/>
      <c r="BK936" s="22"/>
      <c r="BL936" s="24"/>
      <c r="BP936" s="23"/>
      <c r="BQ936" s="24"/>
      <c r="BR936" s="22"/>
      <c r="BS936" s="24"/>
      <c r="BT936" s="24"/>
      <c r="BU936" s="23"/>
      <c r="BV936" s="26"/>
      <c r="BX936" s="6"/>
      <c r="BY936" s="24"/>
      <c r="BZ936" s="109"/>
      <c r="CA936" s="66"/>
      <c r="CB936" s="5"/>
      <c r="CC936" s="68"/>
      <c r="CD936" s="67"/>
      <c r="CE936" s="67"/>
      <c r="CF936" s="64"/>
      <c r="CG936" s="5"/>
      <c r="CH936" s="69"/>
      <c r="CI936" s="6"/>
      <c r="CJ936" s="5"/>
      <c r="CK936" s="25"/>
      <c r="CL936" s="5"/>
      <c r="DN936" s="14"/>
      <c r="DO936" s="14"/>
      <c r="DP936" s="5"/>
      <c r="DQ936" s="25"/>
      <c r="DR936" s="25"/>
      <c r="DS936" s="96"/>
      <c r="DT936" s="83"/>
      <c r="DU936" s="14"/>
      <c r="DX936" s="83"/>
      <c r="DY936" s="83"/>
      <c r="DZ936" s="83"/>
      <c r="EA936" s="83"/>
      <c r="EJ936" s="54"/>
      <c r="EK936" s="22"/>
      <c r="EL936" s="24"/>
      <c r="EP936" s="23"/>
      <c r="EQ936" s="24"/>
      <c r="ER936" s="22"/>
      <c r="ES936" s="24"/>
      <c r="ET936" s="24"/>
      <c r="EU936" s="23"/>
      <c r="EV936" s="26"/>
      <c r="EX936" s="6"/>
      <c r="EY936" s="24"/>
      <c r="EZ936" s="109"/>
      <c r="FA936" s="66"/>
      <c r="FB936" s="5"/>
      <c r="FC936" s="68"/>
      <c r="FD936" s="67"/>
      <c r="FE936" s="67"/>
      <c r="FF936" s="64"/>
      <c r="FG936" s="5"/>
      <c r="FH936" s="69"/>
      <c r="FI936" s="6"/>
      <c r="FJ936" s="5"/>
      <c r="FK936" s="25"/>
      <c r="FL936" s="5"/>
    </row>
    <row r="937" spans="40:168">
      <c r="AN937" s="14"/>
      <c r="AO937" s="14"/>
      <c r="AP937" s="5"/>
      <c r="AQ937" s="25"/>
      <c r="AR937" s="25"/>
      <c r="AS937" s="96"/>
      <c r="AT937" s="83"/>
      <c r="AU937" s="14"/>
      <c r="AX937" s="83"/>
      <c r="AY937" s="83"/>
      <c r="AZ937" s="83"/>
      <c r="BA937" s="83"/>
      <c r="BJ937" s="54"/>
      <c r="BK937" s="22"/>
      <c r="BL937" s="24"/>
      <c r="BP937" s="23"/>
      <c r="BQ937" s="24"/>
      <c r="BR937" s="22"/>
      <c r="BS937" s="24"/>
      <c r="BT937" s="24"/>
      <c r="BU937" s="23"/>
      <c r="BV937" s="26"/>
      <c r="BX937" s="6"/>
      <c r="BY937" s="24"/>
      <c r="BZ937" s="109"/>
      <c r="CA937" s="66"/>
      <c r="CB937" s="5"/>
      <c r="CC937" s="68"/>
      <c r="CD937" s="67"/>
      <c r="CE937" s="67"/>
      <c r="CF937" s="64"/>
      <c r="CG937" s="5"/>
      <c r="CH937" s="69"/>
      <c r="CI937" s="6"/>
      <c r="CJ937" s="5"/>
      <c r="CK937" s="25"/>
      <c r="CL937" s="5"/>
      <c r="DN937" s="14"/>
      <c r="DO937" s="14"/>
      <c r="DP937" s="5"/>
      <c r="DQ937" s="25"/>
      <c r="DR937" s="25"/>
      <c r="DS937" s="96"/>
      <c r="DT937" s="83"/>
      <c r="DU937" s="14"/>
      <c r="DX937" s="83"/>
      <c r="DY937" s="83"/>
      <c r="DZ937" s="83"/>
      <c r="EA937" s="83"/>
      <c r="EJ937" s="54"/>
      <c r="EK937" s="22"/>
      <c r="EL937" s="24"/>
      <c r="EP937" s="23"/>
      <c r="EQ937" s="24"/>
      <c r="ER937" s="22"/>
      <c r="ES937" s="24"/>
      <c r="ET937" s="24"/>
      <c r="EU937" s="23"/>
      <c r="EV937" s="26"/>
      <c r="EX937" s="6"/>
      <c r="EY937" s="24"/>
      <c r="EZ937" s="109"/>
      <c r="FA937" s="66"/>
      <c r="FB937" s="5"/>
      <c r="FC937" s="68"/>
      <c r="FD937" s="67"/>
      <c r="FE937" s="67"/>
      <c r="FF937" s="64"/>
      <c r="FG937" s="5"/>
      <c r="FH937" s="69"/>
      <c r="FI937" s="6"/>
      <c r="FJ937" s="5"/>
      <c r="FK937" s="25"/>
      <c r="FL937" s="5"/>
    </row>
    <row r="938" spans="40:168">
      <c r="AN938" s="14"/>
      <c r="AO938" s="14"/>
      <c r="AP938" s="5"/>
      <c r="AQ938" s="25"/>
      <c r="AR938" s="25"/>
      <c r="AS938" s="96"/>
      <c r="AT938" s="83"/>
      <c r="AU938" s="14"/>
      <c r="AX938" s="83"/>
      <c r="AY938" s="83"/>
      <c r="AZ938" s="83"/>
      <c r="BA938" s="83"/>
      <c r="BJ938" s="54"/>
      <c r="BK938" s="22"/>
      <c r="BL938" s="24"/>
      <c r="BP938" s="23"/>
      <c r="BQ938" s="24"/>
      <c r="BR938" s="22"/>
      <c r="BS938" s="24"/>
      <c r="BT938" s="24"/>
      <c r="BU938" s="23"/>
      <c r="BV938" s="26"/>
      <c r="BX938" s="6"/>
      <c r="BY938" s="24"/>
      <c r="BZ938" s="109"/>
      <c r="CA938" s="66"/>
      <c r="CB938" s="5"/>
      <c r="CC938" s="68"/>
      <c r="CD938" s="67"/>
      <c r="CE938" s="67"/>
      <c r="CF938" s="64"/>
      <c r="CG938" s="5"/>
      <c r="CH938" s="69"/>
      <c r="CI938" s="6"/>
      <c r="CJ938" s="5"/>
      <c r="CK938" s="25"/>
      <c r="CL938" s="5"/>
      <c r="DN938" s="14"/>
      <c r="DO938" s="14"/>
      <c r="DP938" s="5"/>
      <c r="DQ938" s="25"/>
      <c r="DR938" s="25"/>
      <c r="DS938" s="96"/>
      <c r="DT938" s="83"/>
      <c r="DU938" s="14"/>
      <c r="DX938" s="83"/>
      <c r="DY938" s="83"/>
      <c r="DZ938" s="83"/>
      <c r="EA938" s="83"/>
      <c r="EJ938" s="54"/>
      <c r="EK938" s="22"/>
      <c r="EL938" s="24"/>
      <c r="EP938" s="23"/>
      <c r="EQ938" s="24"/>
      <c r="ER938" s="22"/>
      <c r="ES938" s="24"/>
      <c r="ET938" s="24"/>
      <c r="EU938" s="23"/>
      <c r="EV938" s="26"/>
      <c r="EX938" s="6"/>
      <c r="EY938" s="24"/>
      <c r="EZ938" s="109"/>
      <c r="FA938" s="66"/>
      <c r="FB938" s="5"/>
      <c r="FC938" s="68"/>
      <c r="FD938" s="67"/>
      <c r="FE938" s="67"/>
      <c r="FF938" s="64"/>
      <c r="FG938" s="5"/>
      <c r="FH938" s="69"/>
      <c r="FI938" s="6"/>
      <c r="FJ938" s="5"/>
      <c r="FK938" s="25"/>
      <c r="FL938" s="5"/>
    </row>
    <row r="939" spans="40:168">
      <c r="AN939" s="14"/>
      <c r="AO939" s="14"/>
      <c r="AP939" s="5"/>
      <c r="AQ939" s="25"/>
      <c r="AR939" s="25"/>
      <c r="AS939" s="96"/>
      <c r="AT939" s="83"/>
      <c r="AU939" s="14"/>
      <c r="AX939" s="83"/>
      <c r="AY939" s="83"/>
      <c r="AZ939" s="83"/>
      <c r="BA939" s="83"/>
      <c r="BJ939" s="54"/>
      <c r="BK939" s="22"/>
      <c r="BL939" s="24"/>
      <c r="BP939" s="23"/>
      <c r="BQ939" s="24"/>
      <c r="BR939" s="22"/>
      <c r="BS939" s="24"/>
      <c r="BT939" s="24"/>
      <c r="BU939" s="23"/>
      <c r="BV939" s="26"/>
      <c r="BX939" s="6"/>
      <c r="BY939" s="24"/>
      <c r="BZ939" s="109"/>
      <c r="CA939" s="66"/>
      <c r="CB939" s="5"/>
      <c r="CC939" s="68"/>
      <c r="CD939" s="67"/>
      <c r="CE939" s="67"/>
      <c r="CF939" s="64"/>
      <c r="CG939" s="5"/>
      <c r="CH939" s="69"/>
      <c r="CI939" s="6"/>
      <c r="CJ939" s="5"/>
      <c r="CK939" s="25"/>
      <c r="CL939" s="5"/>
      <c r="DN939" s="14"/>
      <c r="DO939" s="14"/>
      <c r="DP939" s="5"/>
      <c r="DQ939" s="25"/>
      <c r="DR939" s="25"/>
      <c r="DS939" s="96"/>
      <c r="DT939" s="83"/>
      <c r="DU939" s="14"/>
      <c r="DX939" s="83"/>
      <c r="DY939" s="83"/>
      <c r="DZ939" s="83"/>
      <c r="EA939" s="83"/>
      <c r="EJ939" s="54"/>
      <c r="EK939" s="22"/>
      <c r="EL939" s="24"/>
      <c r="EP939" s="23"/>
      <c r="EQ939" s="24"/>
      <c r="ER939" s="22"/>
      <c r="ES939" s="24"/>
      <c r="ET939" s="24"/>
      <c r="EU939" s="23"/>
      <c r="EV939" s="26"/>
      <c r="EX939" s="6"/>
      <c r="EY939" s="24"/>
      <c r="EZ939" s="109"/>
      <c r="FA939" s="66"/>
      <c r="FB939" s="5"/>
      <c r="FC939" s="68"/>
      <c r="FD939" s="67"/>
      <c r="FE939" s="67"/>
      <c r="FF939" s="64"/>
      <c r="FG939" s="5"/>
      <c r="FH939" s="69"/>
      <c r="FI939" s="6"/>
      <c r="FJ939" s="5"/>
      <c r="FK939" s="25"/>
      <c r="FL939" s="5"/>
    </row>
    <row r="940" spans="40:168">
      <c r="AN940" s="14"/>
      <c r="AO940" s="14"/>
      <c r="AP940" s="5"/>
      <c r="AQ940" s="25"/>
      <c r="AR940" s="25"/>
      <c r="AS940" s="96"/>
      <c r="AT940" s="83"/>
      <c r="AU940" s="14"/>
      <c r="AX940" s="83"/>
      <c r="AY940" s="83"/>
      <c r="AZ940" s="83"/>
      <c r="BA940" s="83"/>
      <c r="BJ940" s="54"/>
      <c r="BK940" s="22"/>
      <c r="BL940" s="24"/>
      <c r="BP940" s="23"/>
      <c r="BQ940" s="24"/>
      <c r="BR940" s="22"/>
      <c r="BS940" s="24"/>
      <c r="BT940" s="24"/>
      <c r="BU940" s="23"/>
      <c r="BV940" s="26"/>
      <c r="BX940" s="6"/>
      <c r="BY940" s="24"/>
      <c r="BZ940" s="109"/>
      <c r="CA940" s="66"/>
      <c r="CB940" s="5"/>
      <c r="CC940" s="68"/>
      <c r="CD940" s="67"/>
      <c r="CE940" s="67"/>
      <c r="CF940" s="64"/>
      <c r="CG940" s="5"/>
      <c r="CH940" s="69"/>
      <c r="CI940" s="6"/>
      <c r="CJ940" s="5"/>
      <c r="CK940" s="25"/>
      <c r="CL940" s="5"/>
      <c r="DN940" s="14"/>
      <c r="DO940" s="14"/>
      <c r="DP940" s="5"/>
      <c r="DQ940" s="25"/>
      <c r="DR940" s="25"/>
      <c r="DS940" s="96"/>
      <c r="DT940" s="83"/>
      <c r="DU940" s="14"/>
      <c r="DX940" s="83"/>
      <c r="DY940" s="83"/>
      <c r="DZ940" s="83"/>
      <c r="EA940" s="83"/>
      <c r="EJ940" s="54"/>
      <c r="EK940" s="22"/>
      <c r="EL940" s="24"/>
      <c r="EP940" s="23"/>
      <c r="EQ940" s="24"/>
      <c r="ER940" s="22"/>
      <c r="ES940" s="24"/>
      <c r="ET940" s="24"/>
      <c r="EU940" s="23"/>
      <c r="EV940" s="26"/>
      <c r="EX940" s="6"/>
      <c r="EY940" s="24"/>
      <c r="EZ940" s="109"/>
      <c r="FA940" s="66"/>
      <c r="FB940" s="5"/>
      <c r="FC940" s="68"/>
      <c r="FD940" s="67"/>
      <c r="FE940" s="67"/>
      <c r="FF940" s="64"/>
      <c r="FG940" s="5"/>
      <c r="FH940" s="69"/>
      <c r="FI940" s="6"/>
      <c r="FJ940" s="5"/>
      <c r="FK940" s="25"/>
      <c r="FL940" s="5"/>
    </row>
    <row r="941" spans="40:168">
      <c r="AN941" s="14"/>
      <c r="AO941" s="14"/>
      <c r="AP941" s="5"/>
      <c r="AQ941" s="25"/>
      <c r="AR941" s="25"/>
      <c r="AS941" s="96"/>
      <c r="AT941" s="83"/>
      <c r="AU941" s="14"/>
      <c r="AX941" s="83"/>
      <c r="AY941" s="83"/>
      <c r="AZ941" s="83"/>
      <c r="BA941" s="83"/>
      <c r="BJ941" s="54"/>
      <c r="BK941" s="22"/>
      <c r="BL941" s="24"/>
      <c r="BP941" s="23"/>
      <c r="BQ941" s="24"/>
      <c r="BR941" s="22"/>
      <c r="BS941" s="24"/>
      <c r="BT941" s="24"/>
      <c r="BU941" s="23"/>
      <c r="BV941" s="26"/>
      <c r="BX941" s="6"/>
      <c r="BY941" s="24"/>
      <c r="BZ941" s="109"/>
      <c r="CA941" s="66"/>
      <c r="CB941" s="5"/>
      <c r="CC941" s="68"/>
      <c r="CD941" s="67"/>
      <c r="CE941" s="67"/>
      <c r="CF941" s="64"/>
      <c r="CG941" s="5"/>
      <c r="CH941" s="69"/>
      <c r="CI941" s="6"/>
      <c r="CJ941" s="5"/>
      <c r="CK941" s="25"/>
      <c r="CL941" s="5"/>
      <c r="DN941" s="14"/>
      <c r="DO941" s="14"/>
      <c r="DP941" s="5"/>
      <c r="DQ941" s="25"/>
      <c r="DR941" s="25"/>
      <c r="DS941" s="96"/>
      <c r="DT941" s="83"/>
      <c r="DU941" s="14"/>
      <c r="DX941" s="83"/>
      <c r="DY941" s="83"/>
      <c r="DZ941" s="83"/>
      <c r="EA941" s="83"/>
      <c r="EJ941" s="54"/>
      <c r="EK941" s="22"/>
      <c r="EL941" s="24"/>
      <c r="EP941" s="23"/>
      <c r="EQ941" s="24"/>
      <c r="ER941" s="22"/>
      <c r="ES941" s="24"/>
      <c r="ET941" s="24"/>
      <c r="EU941" s="23"/>
      <c r="EV941" s="26"/>
      <c r="EX941" s="6"/>
      <c r="EY941" s="24"/>
      <c r="EZ941" s="109"/>
      <c r="FA941" s="66"/>
      <c r="FB941" s="5"/>
      <c r="FC941" s="68"/>
      <c r="FD941" s="67"/>
      <c r="FE941" s="67"/>
      <c r="FF941" s="64"/>
      <c r="FG941" s="5"/>
      <c r="FH941" s="69"/>
      <c r="FI941" s="6"/>
      <c r="FJ941" s="5"/>
      <c r="FK941" s="25"/>
      <c r="FL941" s="5"/>
    </row>
    <row r="942" spans="40:168">
      <c r="AN942" s="14"/>
      <c r="AO942" s="14"/>
      <c r="AP942" s="5"/>
      <c r="AQ942" s="25"/>
      <c r="AR942" s="25"/>
      <c r="AS942" s="96"/>
      <c r="AT942" s="83"/>
      <c r="AU942" s="14"/>
      <c r="AX942" s="83"/>
      <c r="AY942" s="83"/>
      <c r="AZ942" s="83"/>
      <c r="BA942" s="83"/>
      <c r="BJ942" s="54"/>
      <c r="BK942" s="22"/>
      <c r="BL942" s="24"/>
      <c r="BP942" s="23"/>
      <c r="BQ942" s="24"/>
      <c r="BR942" s="22"/>
      <c r="BS942" s="24"/>
      <c r="BT942" s="24"/>
      <c r="BU942" s="23"/>
      <c r="BV942" s="26"/>
      <c r="BX942" s="6"/>
      <c r="BY942" s="24"/>
      <c r="BZ942" s="109"/>
      <c r="CA942" s="66"/>
      <c r="CB942" s="5"/>
      <c r="CC942" s="68"/>
      <c r="CD942" s="67"/>
      <c r="CE942" s="67"/>
      <c r="CF942" s="64"/>
      <c r="CG942" s="5"/>
      <c r="CH942" s="69"/>
      <c r="CI942" s="6"/>
      <c r="CJ942" s="5"/>
      <c r="CK942" s="25"/>
      <c r="CL942" s="5"/>
      <c r="DN942" s="14"/>
      <c r="DO942" s="14"/>
      <c r="DP942" s="5"/>
      <c r="DQ942" s="25"/>
      <c r="DR942" s="25"/>
      <c r="DS942" s="96"/>
      <c r="DT942" s="83"/>
      <c r="DU942" s="14"/>
      <c r="DX942" s="83"/>
      <c r="DY942" s="83"/>
      <c r="DZ942" s="83"/>
      <c r="EA942" s="83"/>
      <c r="EJ942" s="54"/>
      <c r="EK942" s="22"/>
      <c r="EL942" s="24"/>
      <c r="EP942" s="23"/>
      <c r="EQ942" s="24"/>
      <c r="ER942" s="22"/>
      <c r="ES942" s="24"/>
      <c r="ET942" s="24"/>
      <c r="EU942" s="23"/>
      <c r="EV942" s="26"/>
      <c r="EX942" s="6"/>
      <c r="EY942" s="24"/>
      <c r="EZ942" s="109"/>
      <c r="FA942" s="66"/>
      <c r="FB942" s="5"/>
      <c r="FC942" s="68"/>
      <c r="FD942" s="67"/>
      <c r="FE942" s="67"/>
      <c r="FF942" s="64"/>
      <c r="FG942" s="5"/>
      <c r="FH942" s="69"/>
      <c r="FI942" s="6"/>
      <c r="FJ942" s="5"/>
      <c r="FK942" s="25"/>
      <c r="FL942" s="5"/>
    </row>
    <row r="943" spans="40:168">
      <c r="AN943" s="14"/>
      <c r="AO943" s="14"/>
      <c r="AP943" s="5"/>
      <c r="AQ943" s="25"/>
      <c r="AR943" s="25"/>
      <c r="AS943" s="96"/>
      <c r="AT943" s="83"/>
      <c r="AU943" s="14"/>
      <c r="AX943" s="83"/>
      <c r="AY943" s="83"/>
      <c r="AZ943" s="83"/>
      <c r="BA943" s="83"/>
      <c r="BJ943" s="54"/>
      <c r="BK943" s="22"/>
      <c r="BL943" s="24"/>
      <c r="BP943" s="23"/>
      <c r="BQ943" s="24"/>
      <c r="BR943" s="22"/>
      <c r="BS943" s="24"/>
      <c r="BT943" s="24"/>
      <c r="BU943" s="23"/>
      <c r="BV943" s="26"/>
      <c r="BX943" s="6"/>
      <c r="BY943" s="24"/>
      <c r="BZ943" s="109"/>
      <c r="CA943" s="66"/>
      <c r="CB943" s="5"/>
      <c r="CC943" s="68"/>
      <c r="CD943" s="67"/>
      <c r="CE943" s="67"/>
      <c r="CF943" s="64"/>
      <c r="CG943" s="5"/>
      <c r="CH943" s="69"/>
      <c r="CI943" s="6"/>
      <c r="CJ943" s="5"/>
      <c r="CK943" s="25"/>
      <c r="CL943" s="5"/>
      <c r="DN943" s="14"/>
      <c r="DO943" s="14"/>
      <c r="DP943" s="5"/>
      <c r="DQ943" s="25"/>
      <c r="DR943" s="25"/>
      <c r="DS943" s="96"/>
      <c r="DT943" s="83"/>
      <c r="DU943" s="14"/>
      <c r="DX943" s="83"/>
      <c r="DY943" s="83"/>
      <c r="DZ943" s="83"/>
      <c r="EA943" s="83"/>
      <c r="EJ943" s="54"/>
      <c r="EK943" s="22"/>
      <c r="EL943" s="24"/>
      <c r="EP943" s="23"/>
      <c r="EQ943" s="24"/>
      <c r="ER943" s="22"/>
      <c r="ES943" s="24"/>
      <c r="ET943" s="24"/>
      <c r="EU943" s="23"/>
      <c r="EV943" s="26"/>
      <c r="EX943" s="6"/>
      <c r="EY943" s="24"/>
      <c r="EZ943" s="109"/>
      <c r="FA943" s="66"/>
      <c r="FB943" s="5"/>
      <c r="FC943" s="68"/>
      <c r="FD943" s="67"/>
      <c r="FE943" s="67"/>
      <c r="FF943" s="64"/>
      <c r="FG943" s="5"/>
      <c r="FH943" s="69"/>
      <c r="FI943" s="6"/>
      <c r="FJ943" s="5"/>
      <c r="FK943" s="25"/>
      <c r="FL943" s="5"/>
    </row>
    <row r="944" spans="40:168">
      <c r="AN944" s="14"/>
      <c r="AO944" s="14"/>
      <c r="AP944" s="5"/>
      <c r="AQ944" s="25"/>
      <c r="AR944" s="25"/>
      <c r="AS944" s="96"/>
      <c r="AT944" s="83"/>
      <c r="AU944" s="14"/>
      <c r="AX944" s="83"/>
      <c r="AY944" s="83"/>
      <c r="AZ944" s="83"/>
      <c r="BA944" s="83"/>
      <c r="BJ944" s="54"/>
      <c r="BK944" s="22"/>
      <c r="BL944" s="24"/>
      <c r="BP944" s="23"/>
      <c r="BQ944" s="24"/>
      <c r="BR944" s="22"/>
      <c r="BS944" s="24"/>
      <c r="BT944" s="24"/>
      <c r="BU944" s="23"/>
      <c r="BV944" s="26"/>
      <c r="BX944" s="6"/>
      <c r="BY944" s="24"/>
      <c r="BZ944" s="109"/>
      <c r="CA944" s="66"/>
      <c r="CB944" s="5"/>
      <c r="CC944" s="68"/>
      <c r="CD944" s="67"/>
      <c r="CE944" s="67"/>
      <c r="CF944" s="64"/>
      <c r="CG944" s="5"/>
      <c r="CH944" s="69"/>
      <c r="CI944" s="6"/>
      <c r="CJ944" s="5"/>
      <c r="CK944" s="25"/>
      <c r="CL944" s="5"/>
      <c r="DN944" s="14"/>
      <c r="DO944" s="14"/>
      <c r="DP944" s="5"/>
      <c r="DQ944" s="25"/>
      <c r="DR944" s="25"/>
      <c r="DS944" s="96"/>
      <c r="DT944" s="83"/>
      <c r="DU944" s="14"/>
      <c r="DX944" s="83"/>
      <c r="DY944" s="83"/>
      <c r="DZ944" s="83"/>
      <c r="EA944" s="83"/>
      <c r="EJ944" s="54"/>
      <c r="EK944" s="22"/>
      <c r="EL944" s="24"/>
      <c r="EP944" s="23"/>
      <c r="EQ944" s="24"/>
      <c r="ER944" s="22"/>
      <c r="ES944" s="24"/>
      <c r="ET944" s="24"/>
      <c r="EU944" s="23"/>
      <c r="EV944" s="26"/>
      <c r="EX944" s="6"/>
      <c r="EY944" s="24"/>
      <c r="EZ944" s="109"/>
      <c r="FA944" s="66"/>
      <c r="FB944" s="5"/>
      <c r="FC944" s="68"/>
      <c r="FD944" s="67"/>
      <c r="FE944" s="67"/>
      <c r="FF944" s="64"/>
      <c r="FG944" s="5"/>
      <c r="FH944" s="69"/>
      <c r="FI944" s="6"/>
      <c r="FJ944" s="5"/>
      <c r="FK944" s="25"/>
      <c r="FL944" s="5"/>
    </row>
    <row r="945" spans="40:168">
      <c r="AN945" s="14"/>
      <c r="AO945" s="14"/>
      <c r="AP945" s="5"/>
      <c r="AQ945" s="25"/>
      <c r="AR945" s="25"/>
      <c r="AS945" s="96"/>
      <c r="AT945" s="83"/>
      <c r="AU945" s="14"/>
      <c r="AX945" s="83"/>
      <c r="AY945" s="83"/>
      <c r="AZ945" s="83"/>
      <c r="BA945" s="83"/>
      <c r="BJ945" s="54"/>
      <c r="BK945" s="22"/>
      <c r="BL945" s="24"/>
      <c r="BP945" s="23"/>
      <c r="BQ945" s="24"/>
      <c r="BR945" s="22"/>
      <c r="BS945" s="24"/>
      <c r="BT945" s="24"/>
      <c r="BU945" s="23"/>
      <c r="BV945" s="26"/>
      <c r="BX945" s="6"/>
      <c r="BY945" s="24"/>
      <c r="BZ945" s="109"/>
      <c r="CA945" s="66"/>
      <c r="CB945" s="5"/>
      <c r="CC945" s="68"/>
      <c r="CD945" s="67"/>
      <c r="CE945" s="67"/>
      <c r="CF945" s="64"/>
      <c r="CG945" s="5"/>
      <c r="CH945" s="69"/>
      <c r="CI945" s="6"/>
      <c r="CJ945" s="5"/>
      <c r="CK945" s="25"/>
      <c r="CL945" s="5"/>
      <c r="DN945" s="14"/>
      <c r="DO945" s="14"/>
      <c r="DP945" s="5"/>
      <c r="DQ945" s="25"/>
      <c r="DR945" s="25"/>
      <c r="DS945" s="96"/>
      <c r="DT945" s="83"/>
      <c r="DU945" s="14"/>
      <c r="DX945" s="83"/>
      <c r="DY945" s="83"/>
      <c r="DZ945" s="83"/>
      <c r="EA945" s="83"/>
      <c r="EJ945" s="54"/>
      <c r="EK945" s="22"/>
      <c r="EL945" s="24"/>
      <c r="EP945" s="23"/>
      <c r="EQ945" s="24"/>
      <c r="ER945" s="22"/>
      <c r="ES945" s="24"/>
      <c r="ET945" s="24"/>
      <c r="EU945" s="23"/>
      <c r="EV945" s="26"/>
      <c r="EX945" s="6"/>
      <c r="EY945" s="24"/>
      <c r="EZ945" s="109"/>
      <c r="FA945" s="66"/>
      <c r="FB945" s="5"/>
      <c r="FC945" s="68"/>
      <c r="FD945" s="67"/>
      <c r="FE945" s="67"/>
      <c r="FF945" s="64"/>
      <c r="FG945" s="5"/>
      <c r="FH945" s="69"/>
      <c r="FI945" s="6"/>
      <c r="FJ945" s="5"/>
      <c r="FK945" s="25"/>
      <c r="FL945" s="5"/>
    </row>
    <row r="946" spans="40:168">
      <c r="AN946" s="14"/>
      <c r="AO946" s="14"/>
      <c r="AP946" s="5"/>
      <c r="AQ946" s="25"/>
      <c r="AR946" s="25"/>
      <c r="AS946" s="96"/>
      <c r="AT946" s="83"/>
      <c r="AU946" s="14"/>
      <c r="AX946" s="83"/>
      <c r="AY946" s="83"/>
      <c r="AZ946" s="83"/>
      <c r="BA946" s="83"/>
      <c r="BJ946" s="54"/>
      <c r="BK946" s="22"/>
      <c r="BL946" s="24"/>
      <c r="BP946" s="23"/>
      <c r="BQ946" s="24"/>
      <c r="BR946" s="22"/>
      <c r="BS946" s="24"/>
      <c r="BT946" s="24"/>
      <c r="BU946" s="23"/>
      <c r="BV946" s="26"/>
      <c r="BX946" s="6"/>
      <c r="BY946" s="24"/>
      <c r="BZ946" s="109"/>
      <c r="CA946" s="66"/>
      <c r="CB946" s="5"/>
      <c r="CC946" s="68"/>
      <c r="CD946" s="67"/>
      <c r="CE946" s="67"/>
      <c r="CF946" s="64"/>
      <c r="CG946" s="5"/>
      <c r="CH946" s="69"/>
      <c r="CI946" s="6"/>
      <c r="CJ946" s="5"/>
      <c r="CK946" s="25"/>
      <c r="CL946" s="5"/>
      <c r="DN946" s="14"/>
      <c r="DO946" s="14"/>
      <c r="DP946" s="5"/>
      <c r="DQ946" s="25"/>
      <c r="DR946" s="25"/>
      <c r="DS946" s="96"/>
      <c r="DT946" s="83"/>
      <c r="DU946" s="14"/>
      <c r="DX946" s="83"/>
      <c r="DY946" s="83"/>
      <c r="DZ946" s="83"/>
      <c r="EA946" s="83"/>
      <c r="EJ946" s="54"/>
      <c r="EK946" s="22"/>
      <c r="EL946" s="24"/>
      <c r="EP946" s="23"/>
      <c r="EQ946" s="24"/>
      <c r="ER946" s="22"/>
      <c r="ES946" s="24"/>
      <c r="ET946" s="24"/>
      <c r="EU946" s="23"/>
      <c r="EV946" s="26"/>
      <c r="EX946" s="6"/>
      <c r="EY946" s="24"/>
      <c r="EZ946" s="109"/>
      <c r="FA946" s="66"/>
      <c r="FB946" s="5"/>
      <c r="FC946" s="68"/>
      <c r="FD946" s="67"/>
      <c r="FE946" s="67"/>
      <c r="FF946" s="64"/>
      <c r="FG946" s="5"/>
      <c r="FH946" s="69"/>
      <c r="FI946" s="6"/>
      <c r="FJ946" s="5"/>
      <c r="FK946" s="25"/>
      <c r="FL946" s="5"/>
    </row>
    <row r="947" spans="40:168">
      <c r="AN947" s="14"/>
      <c r="AO947" s="14"/>
      <c r="AP947" s="5"/>
      <c r="AQ947" s="25"/>
      <c r="AR947" s="25"/>
      <c r="AS947" s="96"/>
      <c r="AT947" s="83"/>
      <c r="AU947" s="14"/>
      <c r="AX947" s="83"/>
      <c r="AY947" s="83"/>
      <c r="AZ947" s="83"/>
      <c r="BA947" s="83"/>
      <c r="BJ947" s="54"/>
      <c r="BK947" s="22"/>
      <c r="BL947" s="24"/>
      <c r="BP947" s="23"/>
      <c r="BQ947" s="24"/>
      <c r="BR947" s="22"/>
      <c r="BS947" s="24"/>
      <c r="BT947" s="24"/>
      <c r="BU947" s="23"/>
      <c r="BV947" s="26"/>
      <c r="BX947" s="6"/>
      <c r="BY947" s="24"/>
      <c r="BZ947" s="109"/>
      <c r="CA947" s="66"/>
      <c r="CB947" s="5"/>
      <c r="CC947" s="68"/>
      <c r="CD947" s="67"/>
      <c r="CE947" s="67"/>
      <c r="CF947" s="64"/>
      <c r="CG947" s="5"/>
      <c r="CH947" s="69"/>
      <c r="CI947" s="6"/>
      <c r="CJ947" s="5"/>
      <c r="CK947" s="25"/>
      <c r="CL947" s="5"/>
      <c r="DN947" s="14"/>
      <c r="DO947" s="14"/>
      <c r="DP947" s="5"/>
      <c r="DQ947" s="25"/>
      <c r="DR947" s="25"/>
      <c r="DS947" s="96"/>
      <c r="DT947" s="83"/>
      <c r="DU947" s="14"/>
      <c r="DX947" s="83"/>
      <c r="DY947" s="83"/>
      <c r="DZ947" s="83"/>
      <c r="EA947" s="83"/>
      <c r="EJ947" s="54"/>
      <c r="EK947" s="22"/>
      <c r="EL947" s="24"/>
      <c r="EP947" s="23"/>
      <c r="EQ947" s="24"/>
      <c r="ER947" s="22"/>
      <c r="ES947" s="24"/>
      <c r="ET947" s="24"/>
      <c r="EU947" s="23"/>
      <c r="EV947" s="26"/>
      <c r="EX947" s="6"/>
      <c r="EY947" s="24"/>
      <c r="EZ947" s="109"/>
      <c r="FA947" s="66"/>
      <c r="FB947" s="5"/>
      <c r="FC947" s="68"/>
      <c r="FD947" s="67"/>
      <c r="FE947" s="67"/>
      <c r="FF947" s="64"/>
      <c r="FG947" s="5"/>
      <c r="FH947" s="69"/>
      <c r="FI947" s="6"/>
      <c r="FJ947" s="5"/>
      <c r="FK947" s="25"/>
      <c r="FL947" s="5"/>
    </row>
    <row r="948" spans="40:168">
      <c r="AN948" s="14"/>
      <c r="AO948" s="14"/>
      <c r="AP948" s="5"/>
      <c r="AQ948" s="25"/>
      <c r="AR948" s="25"/>
      <c r="AS948" s="96"/>
      <c r="AT948" s="83"/>
      <c r="AU948" s="14"/>
      <c r="AX948" s="83"/>
      <c r="AY948" s="83"/>
      <c r="AZ948" s="83"/>
      <c r="BA948" s="83"/>
      <c r="BJ948" s="54"/>
      <c r="BK948" s="22"/>
      <c r="BL948" s="24"/>
      <c r="BP948" s="23"/>
      <c r="BQ948" s="24"/>
      <c r="BR948" s="22"/>
      <c r="BS948" s="24"/>
      <c r="BT948" s="24"/>
      <c r="BU948" s="23"/>
      <c r="BV948" s="26"/>
      <c r="BX948" s="6"/>
      <c r="BY948" s="24"/>
      <c r="BZ948" s="109"/>
      <c r="CA948" s="66"/>
      <c r="CB948" s="5"/>
      <c r="CC948" s="68"/>
      <c r="CD948" s="67"/>
      <c r="CE948" s="67"/>
      <c r="CF948" s="64"/>
      <c r="CG948" s="5"/>
      <c r="CH948" s="69"/>
      <c r="CI948" s="6"/>
      <c r="CJ948" s="5"/>
      <c r="CK948" s="25"/>
      <c r="CL948" s="5"/>
      <c r="DN948" s="14"/>
      <c r="DO948" s="14"/>
      <c r="DP948" s="5"/>
      <c r="DQ948" s="25"/>
      <c r="DR948" s="25"/>
      <c r="DS948" s="96"/>
      <c r="DT948" s="83"/>
      <c r="DU948" s="14"/>
      <c r="DX948" s="83"/>
      <c r="DY948" s="83"/>
      <c r="DZ948" s="83"/>
      <c r="EA948" s="83"/>
      <c r="EJ948" s="54"/>
      <c r="EK948" s="22"/>
      <c r="EL948" s="24"/>
      <c r="EP948" s="23"/>
      <c r="EQ948" s="24"/>
      <c r="ER948" s="22"/>
      <c r="ES948" s="24"/>
      <c r="ET948" s="24"/>
      <c r="EU948" s="23"/>
      <c r="EV948" s="26"/>
      <c r="EX948" s="6"/>
      <c r="EY948" s="24"/>
      <c r="EZ948" s="109"/>
      <c r="FA948" s="66"/>
      <c r="FB948" s="5"/>
      <c r="FC948" s="68"/>
      <c r="FD948" s="67"/>
      <c r="FE948" s="67"/>
      <c r="FF948" s="64"/>
      <c r="FG948" s="5"/>
      <c r="FH948" s="69"/>
      <c r="FI948" s="6"/>
      <c r="FJ948" s="5"/>
      <c r="FK948" s="25"/>
      <c r="FL948" s="5"/>
    </row>
    <row r="949" spans="40:168">
      <c r="AN949" s="14"/>
      <c r="AO949" s="14"/>
      <c r="AP949" s="5"/>
      <c r="AQ949" s="25"/>
      <c r="AR949" s="25"/>
      <c r="AS949" s="96"/>
      <c r="AT949" s="83"/>
      <c r="AU949" s="14"/>
      <c r="AX949" s="83"/>
      <c r="AY949" s="83"/>
      <c r="AZ949" s="83"/>
      <c r="BA949" s="83"/>
      <c r="BJ949" s="54"/>
      <c r="BK949" s="22"/>
      <c r="BL949" s="24"/>
      <c r="BP949" s="23"/>
      <c r="BQ949" s="24"/>
      <c r="BR949" s="22"/>
      <c r="BS949" s="24"/>
      <c r="BT949" s="24"/>
      <c r="BU949" s="23"/>
      <c r="BV949" s="26"/>
      <c r="BX949" s="6"/>
      <c r="BY949" s="24"/>
      <c r="BZ949" s="109"/>
      <c r="CA949" s="66"/>
      <c r="CB949" s="5"/>
      <c r="CC949" s="68"/>
      <c r="CD949" s="67"/>
      <c r="CE949" s="67"/>
      <c r="CF949" s="64"/>
      <c r="CG949" s="5"/>
      <c r="CH949" s="69"/>
      <c r="CI949" s="6"/>
      <c r="CJ949" s="5"/>
      <c r="CK949" s="25"/>
      <c r="CL949" s="5"/>
      <c r="DN949" s="14"/>
      <c r="DO949" s="14"/>
      <c r="DP949" s="5"/>
      <c r="DQ949" s="25"/>
      <c r="DR949" s="25"/>
      <c r="DS949" s="96"/>
      <c r="DT949" s="83"/>
      <c r="DU949" s="14"/>
      <c r="DX949" s="83"/>
      <c r="DY949" s="83"/>
      <c r="DZ949" s="83"/>
      <c r="EA949" s="83"/>
      <c r="EJ949" s="54"/>
      <c r="EK949" s="22"/>
      <c r="EL949" s="24"/>
      <c r="EP949" s="23"/>
      <c r="EQ949" s="24"/>
      <c r="ER949" s="22"/>
      <c r="ES949" s="24"/>
      <c r="ET949" s="24"/>
      <c r="EU949" s="23"/>
      <c r="EV949" s="26"/>
      <c r="EX949" s="6"/>
      <c r="EY949" s="24"/>
      <c r="EZ949" s="109"/>
      <c r="FA949" s="66"/>
      <c r="FB949" s="5"/>
      <c r="FC949" s="68"/>
      <c r="FD949" s="67"/>
      <c r="FE949" s="67"/>
      <c r="FF949" s="64"/>
      <c r="FG949" s="5"/>
      <c r="FH949" s="69"/>
      <c r="FI949" s="6"/>
      <c r="FJ949" s="5"/>
      <c r="FK949" s="25"/>
      <c r="FL949" s="5"/>
    </row>
    <row r="950" spans="40:168">
      <c r="AN950" s="14"/>
      <c r="AO950" s="14"/>
      <c r="AP950" s="5"/>
      <c r="AQ950" s="25"/>
      <c r="AR950" s="25"/>
      <c r="AS950" s="96"/>
      <c r="AT950" s="83"/>
      <c r="AU950" s="14"/>
      <c r="AX950" s="83"/>
      <c r="AY950" s="83"/>
      <c r="AZ950" s="83"/>
      <c r="BA950" s="83"/>
      <c r="BJ950" s="54"/>
      <c r="BK950" s="22"/>
      <c r="BL950" s="24"/>
      <c r="BP950" s="23"/>
      <c r="BQ950" s="24"/>
      <c r="BR950" s="22"/>
      <c r="BS950" s="24"/>
      <c r="BT950" s="24"/>
      <c r="BU950" s="23"/>
      <c r="BV950" s="26"/>
      <c r="BX950" s="6"/>
      <c r="BY950" s="24"/>
      <c r="BZ950" s="109"/>
      <c r="CA950" s="66"/>
      <c r="CB950" s="5"/>
      <c r="CC950" s="68"/>
      <c r="CD950" s="67"/>
      <c r="CE950" s="67"/>
      <c r="CF950" s="64"/>
      <c r="CG950" s="5"/>
      <c r="CH950" s="69"/>
      <c r="CI950" s="6"/>
      <c r="CJ950" s="5"/>
      <c r="CK950" s="25"/>
      <c r="CL950" s="5"/>
      <c r="DN950" s="14"/>
      <c r="DO950" s="14"/>
      <c r="DP950" s="5"/>
      <c r="DQ950" s="25"/>
      <c r="DR950" s="25"/>
      <c r="DS950" s="96"/>
      <c r="DT950" s="83"/>
      <c r="DU950" s="14"/>
      <c r="DX950" s="83"/>
      <c r="DY950" s="83"/>
      <c r="DZ950" s="83"/>
      <c r="EA950" s="83"/>
      <c r="EJ950" s="54"/>
      <c r="EK950" s="22"/>
      <c r="EL950" s="24"/>
      <c r="EP950" s="23"/>
      <c r="EQ950" s="24"/>
      <c r="ER950" s="22"/>
      <c r="ES950" s="24"/>
      <c r="ET950" s="24"/>
      <c r="EU950" s="23"/>
      <c r="EV950" s="26"/>
      <c r="EX950" s="6"/>
      <c r="EY950" s="24"/>
      <c r="EZ950" s="109"/>
      <c r="FA950" s="66"/>
      <c r="FB950" s="5"/>
      <c r="FC950" s="68"/>
      <c r="FD950" s="67"/>
      <c r="FE950" s="67"/>
      <c r="FF950" s="64"/>
      <c r="FG950" s="5"/>
      <c r="FH950" s="69"/>
      <c r="FI950" s="6"/>
      <c r="FJ950" s="5"/>
      <c r="FK950" s="25"/>
      <c r="FL950" s="5"/>
    </row>
    <row r="951" spans="40:168">
      <c r="AN951" s="14"/>
      <c r="AO951" s="14"/>
      <c r="AP951" s="5"/>
      <c r="AQ951" s="25"/>
      <c r="AR951" s="25"/>
      <c r="AS951" s="96"/>
      <c r="AT951" s="83"/>
      <c r="AU951" s="14"/>
      <c r="AX951" s="83"/>
      <c r="AY951" s="83"/>
      <c r="AZ951" s="83"/>
      <c r="BA951" s="83"/>
      <c r="BJ951" s="54"/>
      <c r="BK951" s="22"/>
      <c r="BL951" s="24"/>
      <c r="BP951" s="23"/>
      <c r="BQ951" s="24"/>
      <c r="BR951" s="22"/>
      <c r="BS951" s="24"/>
      <c r="BT951" s="24"/>
      <c r="BU951" s="23"/>
      <c r="BV951" s="26"/>
      <c r="BX951" s="6"/>
      <c r="BY951" s="24"/>
      <c r="BZ951" s="109"/>
      <c r="CA951" s="66"/>
      <c r="CB951" s="5"/>
      <c r="CC951" s="68"/>
      <c r="CD951" s="67"/>
      <c r="CE951" s="67"/>
      <c r="CF951" s="64"/>
      <c r="CG951" s="5"/>
      <c r="CH951" s="69"/>
      <c r="CI951" s="6"/>
      <c r="CJ951" s="5"/>
      <c r="CK951" s="25"/>
      <c r="CL951" s="5"/>
      <c r="DN951" s="14"/>
      <c r="DO951" s="14"/>
      <c r="DP951" s="5"/>
      <c r="DQ951" s="25"/>
      <c r="DR951" s="25"/>
      <c r="DS951" s="96"/>
      <c r="DT951" s="83"/>
      <c r="DU951" s="14"/>
      <c r="DX951" s="83"/>
      <c r="DY951" s="83"/>
      <c r="DZ951" s="83"/>
      <c r="EA951" s="83"/>
      <c r="EJ951" s="54"/>
      <c r="EK951" s="22"/>
      <c r="EL951" s="24"/>
      <c r="EP951" s="23"/>
      <c r="EQ951" s="24"/>
      <c r="ER951" s="22"/>
      <c r="ES951" s="24"/>
      <c r="ET951" s="24"/>
      <c r="EU951" s="23"/>
      <c r="EV951" s="26"/>
      <c r="EX951" s="6"/>
      <c r="EY951" s="24"/>
      <c r="EZ951" s="109"/>
      <c r="FA951" s="66"/>
      <c r="FB951" s="5"/>
      <c r="FC951" s="68"/>
      <c r="FD951" s="67"/>
      <c r="FE951" s="67"/>
      <c r="FF951" s="64"/>
      <c r="FG951" s="5"/>
      <c r="FH951" s="69"/>
      <c r="FI951" s="6"/>
      <c r="FJ951" s="5"/>
      <c r="FK951" s="25"/>
      <c r="FL951" s="5"/>
    </row>
    <row r="952" spans="40:168">
      <c r="AN952" s="14"/>
      <c r="AO952" s="14"/>
      <c r="AP952" s="5"/>
      <c r="AQ952" s="25"/>
      <c r="AR952" s="25"/>
      <c r="AS952" s="96"/>
      <c r="AT952" s="83"/>
      <c r="AU952" s="14"/>
      <c r="AX952" s="83"/>
      <c r="AY952" s="83"/>
      <c r="AZ952" s="83"/>
      <c r="BA952" s="83"/>
      <c r="BJ952" s="54"/>
      <c r="BK952" s="22"/>
      <c r="BL952" s="24"/>
      <c r="BP952" s="23"/>
      <c r="BQ952" s="24"/>
      <c r="BR952" s="22"/>
      <c r="BS952" s="24"/>
      <c r="BT952" s="24"/>
      <c r="BU952" s="23"/>
      <c r="BV952" s="26"/>
      <c r="BX952" s="6"/>
      <c r="BY952" s="24"/>
      <c r="BZ952" s="109"/>
      <c r="CA952" s="66"/>
      <c r="CB952" s="5"/>
      <c r="CC952" s="68"/>
      <c r="CD952" s="67"/>
      <c r="CE952" s="67"/>
      <c r="CF952" s="64"/>
      <c r="CG952" s="5"/>
      <c r="CH952" s="69"/>
      <c r="CI952" s="6"/>
      <c r="CJ952" s="5"/>
      <c r="CK952" s="25"/>
      <c r="CL952" s="5"/>
      <c r="DN952" s="14"/>
      <c r="DO952" s="14"/>
      <c r="DP952" s="5"/>
      <c r="DQ952" s="25"/>
      <c r="DR952" s="25"/>
      <c r="DS952" s="96"/>
      <c r="DT952" s="83"/>
      <c r="DU952" s="14"/>
      <c r="DX952" s="83"/>
      <c r="DY952" s="83"/>
      <c r="DZ952" s="83"/>
      <c r="EA952" s="83"/>
      <c r="EJ952" s="54"/>
      <c r="EK952" s="22"/>
      <c r="EL952" s="24"/>
      <c r="EP952" s="23"/>
      <c r="EQ952" s="24"/>
      <c r="ER952" s="22"/>
      <c r="ES952" s="24"/>
      <c r="ET952" s="24"/>
      <c r="EU952" s="23"/>
      <c r="EV952" s="26"/>
      <c r="EX952" s="6"/>
      <c r="EY952" s="24"/>
      <c r="EZ952" s="109"/>
      <c r="FA952" s="66"/>
      <c r="FB952" s="5"/>
      <c r="FC952" s="68"/>
      <c r="FD952" s="67"/>
      <c r="FE952" s="67"/>
      <c r="FF952" s="64"/>
      <c r="FG952" s="5"/>
      <c r="FH952" s="69"/>
      <c r="FI952" s="6"/>
      <c r="FJ952" s="5"/>
      <c r="FK952" s="25"/>
      <c r="FL952" s="5"/>
    </row>
    <row r="953" spans="40:168">
      <c r="AN953" s="14"/>
      <c r="AO953" s="14"/>
      <c r="AP953" s="5"/>
      <c r="AQ953" s="25"/>
      <c r="AR953" s="25"/>
      <c r="AS953" s="96"/>
      <c r="AT953" s="83"/>
      <c r="AU953" s="14"/>
      <c r="AX953" s="83"/>
      <c r="AY953" s="83"/>
      <c r="AZ953" s="83"/>
      <c r="BA953" s="83"/>
      <c r="BJ953" s="54"/>
      <c r="BK953" s="22"/>
      <c r="BL953" s="24"/>
      <c r="BP953" s="23"/>
      <c r="BQ953" s="24"/>
      <c r="BR953" s="22"/>
      <c r="BS953" s="24"/>
      <c r="BT953" s="24"/>
      <c r="BU953" s="23"/>
      <c r="BV953" s="26"/>
      <c r="BX953" s="6"/>
      <c r="BY953" s="24"/>
      <c r="BZ953" s="109"/>
      <c r="CA953" s="66"/>
      <c r="CB953" s="5"/>
      <c r="CC953" s="68"/>
      <c r="CD953" s="67"/>
      <c r="CE953" s="67"/>
      <c r="CF953" s="64"/>
      <c r="CG953" s="5"/>
      <c r="CH953" s="69"/>
      <c r="CI953" s="6"/>
      <c r="CJ953" s="5"/>
      <c r="CK953" s="25"/>
      <c r="CL953" s="5"/>
      <c r="DN953" s="14"/>
      <c r="DO953" s="14"/>
      <c r="DP953" s="5"/>
      <c r="DQ953" s="25"/>
      <c r="DR953" s="25"/>
      <c r="DS953" s="96"/>
      <c r="DT953" s="83"/>
      <c r="DU953" s="14"/>
      <c r="DX953" s="83"/>
      <c r="DY953" s="83"/>
      <c r="DZ953" s="83"/>
      <c r="EA953" s="83"/>
      <c r="EJ953" s="54"/>
      <c r="EK953" s="22"/>
      <c r="EL953" s="24"/>
      <c r="EP953" s="23"/>
      <c r="EQ953" s="24"/>
      <c r="ER953" s="22"/>
      <c r="ES953" s="24"/>
      <c r="ET953" s="24"/>
      <c r="EU953" s="23"/>
      <c r="EV953" s="26"/>
      <c r="EX953" s="6"/>
      <c r="EY953" s="24"/>
      <c r="EZ953" s="109"/>
      <c r="FA953" s="66"/>
      <c r="FB953" s="5"/>
      <c r="FC953" s="68"/>
      <c r="FD953" s="67"/>
      <c r="FE953" s="67"/>
      <c r="FF953" s="64"/>
      <c r="FG953" s="5"/>
      <c r="FH953" s="69"/>
      <c r="FI953" s="6"/>
      <c r="FJ953" s="5"/>
      <c r="FK953" s="25"/>
      <c r="FL953" s="5"/>
    </row>
    <row r="954" spans="40:168">
      <c r="AN954" s="14"/>
      <c r="AO954" s="14"/>
      <c r="AP954" s="5"/>
      <c r="AQ954" s="25"/>
      <c r="AR954" s="25"/>
      <c r="AS954" s="96"/>
      <c r="AT954" s="83"/>
      <c r="AU954" s="14"/>
      <c r="AX954" s="83"/>
      <c r="AY954" s="83"/>
      <c r="AZ954" s="83"/>
      <c r="BA954" s="83"/>
      <c r="BJ954" s="54"/>
      <c r="BK954" s="22"/>
      <c r="BL954" s="24"/>
      <c r="BP954" s="23"/>
      <c r="BQ954" s="24"/>
      <c r="BR954" s="22"/>
      <c r="BS954" s="24"/>
      <c r="BT954" s="24"/>
      <c r="BU954" s="23"/>
      <c r="BV954" s="26"/>
      <c r="BX954" s="6"/>
      <c r="BY954" s="24"/>
      <c r="BZ954" s="109"/>
      <c r="CA954" s="66"/>
      <c r="CB954" s="5"/>
      <c r="CC954" s="68"/>
      <c r="CD954" s="67"/>
      <c r="CE954" s="67"/>
      <c r="CF954" s="64"/>
      <c r="CG954" s="5"/>
      <c r="CH954" s="69"/>
      <c r="CI954" s="6"/>
      <c r="CJ954" s="5"/>
      <c r="CK954" s="25"/>
      <c r="CL954" s="5"/>
      <c r="DN954" s="14"/>
      <c r="DO954" s="14"/>
      <c r="DP954" s="5"/>
      <c r="DQ954" s="25"/>
      <c r="DR954" s="25"/>
      <c r="DS954" s="96"/>
      <c r="DT954" s="83"/>
      <c r="DU954" s="14"/>
      <c r="DX954" s="83"/>
      <c r="DY954" s="83"/>
      <c r="DZ954" s="83"/>
      <c r="EA954" s="83"/>
      <c r="EJ954" s="54"/>
      <c r="EK954" s="22"/>
      <c r="EL954" s="24"/>
      <c r="EP954" s="23"/>
      <c r="EQ954" s="24"/>
      <c r="ER954" s="22"/>
      <c r="ES954" s="24"/>
      <c r="ET954" s="24"/>
      <c r="EU954" s="23"/>
      <c r="EV954" s="26"/>
      <c r="EX954" s="6"/>
      <c r="EY954" s="24"/>
      <c r="EZ954" s="109"/>
      <c r="FA954" s="66"/>
      <c r="FB954" s="5"/>
      <c r="FC954" s="68"/>
      <c r="FD954" s="67"/>
      <c r="FE954" s="67"/>
      <c r="FF954" s="64"/>
      <c r="FG954" s="5"/>
      <c r="FH954" s="69"/>
      <c r="FI954" s="6"/>
      <c r="FJ954" s="5"/>
      <c r="FK954" s="25"/>
      <c r="FL954" s="5"/>
    </row>
    <row r="955" spans="40:168">
      <c r="AN955" s="14"/>
      <c r="AO955" s="14"/>
      <c r="AP955" s="5"/>
      <c r="AQ955" s="25"/>
      <c r="AR955" s="25"/>
      <c r="AS955" s="96"/>
      <c r="AT955" s="83"/>
      <c r="AU955" s="14"/>
      <c r="AX955" s="83"/>
      <c r="AY955" s="83"/>
      <c r="AZ955" s="83"/>
      <c r="BA955" s="83"/>
      <c r="BJ955" s="54"/>
      <c r="BK955" s="22"/>
      <c r="BL955" s="24"/>
      <c r="BP955" s="23"/>
      <c r="BQ955" s="24"/>
      <c r="BR955" s="22"/>
      <c r="BS955" s="24"/>
      <c r="BT955" s="24"/>
      <c r="BU955" s="23"/>
      <c r="BV955" s="26"/>
      <c r="BX955" s="6"/>
      <c r="BY955" s="24"/>
      <c r="BZ955" s="109"/>
      <c r="CA955" s="66"/>
      <c r="CB955" s="5"/>
      <c r="CC955" s="68"/>
      <c r="CD955" s="67"/>
      <c r="CE955" s="67"/>
      <c r="CF955" s="64"/>
      <c r="CG955" s="5"/>
      <c r="CH955" s="69"/>
      <c r="CI955" s="6"/>
      <c r="CJ955" s="5"/>
      <c r="CK955" s="25"/>
      <c r="CL955" s="5"/>
      <c r="DN955" s="14"/>
      <c r="DO955" s="14"/>
      <c r="DP955" s="5"/>
      <c r="DQ955" s="25"/>
      <c r="DR955" s="25"/>
      <c r="DS955" s="96"/>
      <c r="DT955" s="83"/>
      <c r="DU955" s="14"/>
      <c r="DX955" s="83"/>
      <c r="DY955" s="83"/>
      <c r="DZ955" s="83"/>
      <c r="EA955" s="83"/>
      <c r="EJ955" s="54"/>
      <c r="EK955" s="22"/>
      <c r="EL955" s="24"/>
      <c r="EP955" s="23"/>
      <c r="EQ955" s="24"/>
      <c r="ER955" s="22"/>
      <c r="ES955" s="24"/>
      <c r="ET955" s="24"/>
      <c r="EU955" s="23"/>
      <c r="EV955" s="26"/>
      <c r="EX955" s="6"/>
      <c r="EY955" s="24"/>
      <c r="EZ955" s="109"/>
      <c r="FA955" s="66"/>
      <c r="FB955" s="5"/>
      <c r="FC955" s="68"/>
      <c r="FD955" s="67"/>
      <c r="FE955" s="67"/>
      <c r="FF955" s="64"/>
      <c r="FG955" s="5"/>
      <c r="FH955" s="69"/>
      <c r="FI955" s="6"/>
      <c r="FJ955" s="5"/>
      <c r="FK955" s="25"/>
      <c r="FL955" s="5"/>
    </row>
    <row r="956" spans="40:168">
      <c r="AN956" s="14"/>
      <c r="AO956" s="14"/>
      <c r="AP956" s="5"/>
      <c r="AQ956" s="25"/>
      <c r="AR956" s="25"/>
      <c r="AS956" s="96"/>
      <c r="AT956" s="83"/>
      <c r="AU956" s="14"/>
      <c r="AX956" s="83"/>
      <c r="AY956" s="83"/>
      <c r="AZ956" s="83"/>
      <c r="BA956" s="83"/>
      <c r="BJ956" s="54"/>
      <c r="BK956" s="22"/>
      <c r="BL956" s="24"/>
      <c r="BP956" s="23"/>
      <c r="BQ956" s="24"/>
      <c r="BR956" s="22"/>
      <c r="BS956" s="24"/>
      <c r="BT956" s="24"/>
      <c r="BU956" s="23"/>
      <c r="BV956" s="26"/>
      <c r="BX956" s="6"/>
      <c r="BY956" s="24"/>
      <c r="BZ956" s="109"/>
      <c r="CA956" s="66"/>
      <c r="CB956" s="5"/>
      <c r="CC956" s="68"/>
      <c r="CD956" s="67"/>
      <c r="CE956" s="67"/>
      <c r="CF956" s="64"/>
      <c r="CG956" s="5"/>
      <c r="CH956" s="69"/>
      <c r="CI956" s="6"/>
      <c r="CJ956" s="5"/>
      <c r="CK956" s="25"/>
      <c r="CL956" s="5"/>
      <c r="DN956" s="14"/>
      <c r="DO956" s="14"/>
      <c r="DP956" s="5"/>
      <c r="DQ956" s="25"/>
      <c r="DR956" s="25"/>
      <c r="DS956" s="96"/>
      <c r="DT956" s="83"/>
      <c r="DU956" s="14"/>
      <c r="DX956" s="83"/>
      <c r="DY956" s="83"/>
      <c r="DZ956" s="83"/>
      <c r="EA956" s="83"/>
      <c r="EJ956" s="54"/>
      <c r="EK956" s="22"/>
      <c r="EL956" s="24"/>
      <c r="EP956" s="23"/>
      <c r="EQ956" s="24"/>
      <c r="ER956" s="22"/>
      <c r="ES956" s="24"/>
      <c r="ET956" s="24"/>
      <c r="EU956" s="23"/>
      <c r="EV956" s="26"/>
      <c r="EX956" s="6"/>
      <c r="EY956" s="24"/>
      <c r="EZ956" s="109"/>
      <c r="FA956" s="66"/>
      <c r="FB956" s="5"/>
      <c r="FC956" s="68"/>
      <c r="FD956" s="67"/>
      <c r="FE956" s="67"/>
      <c r="FF956" s="64"/>
      <c r="FG956" s="5"/>
      <c r="FH956" s="69"/>
      <c r="FI956" s="6"/>
      <c r="FJ956" s="5"/>
      <c r="FK956" s="25"/>
      <c r="FL956" s="5"/>
    </row>
    <row r="957" spans="40:168">
      <c r="AN957" s="14"/>
      <c r="AO957" s="14"/>
      <c r="AP957" s="5"/>
      <c r="AQ957" s="25"/>
      <c r="AR957" s="25"/>
      <c r="AS957" s="96"/>
      <c r="AT957" s="83"/>
      <c r="AU957" s="14"/>
      <c r="AX957" s="83"/>
      <c r="AY957" s="83"/>
      <c r="AZ957" s="83"/>
      <c r="BA957" s="83"/>
      <c r="BJ957" s="54"/>
      <c r="BK957" s="22"/>
      <c r="BL957" s="24"/>
      <c r="BP957" s="23"/>
      <c r="BQ957" s="24"/>
      <c r="BR957" s="22"/>
      <c r="BS957" s="24"/>
      <c r="BT957" s="24"/>
      <c r="BU957" s="23"/>
      <c r="BV957" s="26"/>
      <c r="BX957" s="6"/>
      <c r="BY957" s="24"/>
      <c r="BZ957" s="109"/>
      <c r="CA957" s="66"/>
      <c r="CB957" s="5"/>
      <c r="CC957" s="68"/>
      <c r="CD957" s="67"/>
      <c r="CE957" s="67"/>
      <c r="CF957" s="64"/>
      <c r="CG957" s="5"/>
      <c r="CH957" s="69"/>
      <c r="CI957" s="6"/>
      <c r="CJ957" s="5"/>
      <c r="CK957" s="25"/>
      <c r="CL957" s="5"/>
      <c r="DN957" s="14"/>
      <c r="DO957" s="14"/>
      <c r="DP957" s="5"/>
      <c r="DQ957" s="25"/>
      <c r="DR957" s="25"/>
      <c r="DS957" s="96"/>
      <c r="DT957" s="83"/>
      <c r="DU957" s="14"/>
      <c r="DX957" s="83"/>
      <c r="DY957" s="83"/>
      <c r="DZ957" s="83"/>
      <c r="EA957" s="83"/>
      <c r="EJ957" s="54"/>
      <c r="EK957" s="22"/>
      <c r="EL957" s="24"/>
      <c r="EP957" s="23"/>
      <c r="EQ957" s="24"/>
      <c r="ER957" s="22"/>
      <c r="ES957" s="24"/>
      <c r="ET957" s="24"/>
      <c r="EU957" s="23"/>
      <c r="EV957" s="26"/>
      <c r="EX957" s="6"/>
      <c r="EY957" s="24"/>
      <c r="EZ957" s="109"/>
      <c r="FA957" s="66"/>
      <c r="FB957" s="5"/>
      <c r="FC957" s="68"/>
      <c r="FD957" s="67"/>
      <c r="FE957" s="67"/>
      <c r="FF957" s="64"/>
      <c r="FG957" s="5"/>
      <c r="FH957" s="69"/>
      <c r="FI957" s="6"/>
      <c r="FJ957" s="5"/>
      <c r="FK957" s="25"/>
      <c r="FL957" s="5"/>
    </row>
    <row r="958" spans="40:168">
      <c r="AN958" s="14"/>
      <c r="AO958" s="14"/>
      <c r="AP958" s="5"/>
      <c r="AQ958" s="25"/>
      <c r="AR958" s="25"/>
      <c r="AS958" s="96"/>
      <c r="AT958" s="83"/>
      <c r="AU958" s="14"/>
      <c r="AX958" s="83"/>
      <c r="AY958" s="83"/>
      <c r="AZ958" s="83"/>
      <c r="BA958" s="83"/>
      <c r="BJ958" s="54"/>
      <c r="BK958" s="22"/>
      <c r="BL958" s="24"/>
      <c r="BP958" s="23"/>
      <c r="BQ958" s="24"/>
      <c r="BR958" s="22"/>
      <c r="BS958" s="24"/>
      <c r="BT958" s="24"/>
      <c r="BU958" s="23"/>
      <c r="BV958" s="26"/>
      <c r="BX958" s="6"/>
      <c r="BY958" s="24"/>
      <c r="BZ958" s="109"/>
      <c r="CA958" s="66"/>
      <c r="CB958" s="5"/>
      <c r="CC958" s="68"/>
      <c r="CD958" s="67"/>
      <c r="CE958" s="67"/>
      <c r="CF958" s="64"/>
      <c r="CG958" s="5"/>
      <c r="CH958" s="69"/>
      <c r="CI958" s="6"/>
      <c r="CJ958" s="5"/>
      <c r="CK958" s="25"/>
      <c r="CL958" s="5"/>
      <c r="DN958" s="14"/>
      <c r="DO958" s="14"/>
      <c r="DP958" s="5"/>
      <c r="DQ958" s="25"/>
      <c r="DR958" s="25"/>
      <c r="DS958" s="96"/>
      <c r="DT958" s="83"/>
      <c r="DU958" s="14"/>
      <c r="DX958" s="83"/>
      <c r="DY958" s="83"/>
      <c r="DZ958" s="83"/>
      <c r="EA958" s="83"/>
      <c r="EJ958" s="54"/>
      <c r="EK958" s="22"/>
      <c r="EL958" s="24"/>
      <c r="EP958" s="23"/>
      <c r="EQ958" s="24"/>
      <c r="ER958" s="22"/>
      <c r="ES958" s="24"/>
      <c r="ET958" s="24"/>
      <c r="EU958" s="23"/>
      <c r="EV958" s="26"/>
      <c r="EX958" s="6"/>
      <c r="EY958" s="24"/>
      <c r="EZ958" s="109"/>
      <c r="FA958" s="66"/>
      <c r="FB958" s="5"/>
      <c r="FC958" s="68"/>
      <c r="FD958" s="67"/>
      <c r="FE958" s="67"/>
      <c r="FF958" s="64"/>
      <c r="FG958" s="5"/>
      <c r="FH958" s="69"/>
      <c r="FI958" s="6"/>
      <c r="FJ958" s="5"/>
      <c r="FK958" s="25"/>
      <c r="FL958" s="5"/>
    </row>
    <row r="959" spans="40:168">
      <c r="AN959" s="14"/>
      <c r="AO959" s="14"/>
      <c r="AP959" s="5"/>
      <c r="AQ959" s="25"/>
      <c r="AR959" s="25"/>
      <c r="AS959" s="96"/>
      <c r="AT959" s="83"/>
      <c r="AU959" s="14"/>
      <c r="AX959" s="83"/>
      <c r="AY959" s="83"/>
      <c r="AZ959" s="83"/>
      <c r="BA959" s="83"/>
      <c r="BJ959" s="54"/>
      <c r="BK959" s="22"/>
      <c r="BL959" s="24"/>
      <c r="BP959" s="23"/>
      <c r="BQ959" s="24"/>
      <c r="BR959" s="22"/>
      <c r="BS959" s="24"/>
      <c r="BT959" s="24"/>
      <c r="BU959" s="23"/>
      <c r="BV959" s="26"/>
      <c r="BX959" s="6"/>
      <c r="BY959" s="24"/>
      <c r="BZ959" s="109"/>
      <c r="CA959" s="66"/>
      <c r="CB959" s="5"/>
      <c r="CC959" s="68"/>
      <c r="CD959" s="67"/>
      <c r="CE959" s="67"/>
      <c r="CF959" s="64"/>
      <c r="CG959" s="5"/>
      <c r="CH959" s="69"/>
      <c r="CI959" s="6"/>
      <c r="CJ959" s="5"/>
      <c r="CK959" s="25"/>
      <c r="CL959" s="5"/>
      <c r="DN959" s="14"/>
      <c r="DO959" s="14"/>
      <c r="DP959" s="5"/>
      <c r="DQ959" s="25"/>
      <c r="DR959" s="25"/>
      <c r="DS959" s="96"/>
      <c r="DT959" s="83"/>
      <c r="DU959" s="14"/>
      <c r="DX959" s="83"/>
      <c r="DY959" s="83"/>
      <c r="DZ959" s="83"/>
      <c r="EA959" s="83"/>
      <c r="EJ959" s="54"/>
      <c r="EK959" s="22"/>
      <c r="EL959" s="24"/>
      <c r="EP959" s="23"/>
      <c r="EQ959" s="24"/>
      <c r="ER959" s="22"/>
      <c r="ES959" s="24"/>
      <c r="ET959" s="24"/>
      <c r="EU959" s="23"/>
      <c r="EV959" s="26"/>
      <c r="EX959" s="6"/>
      <c r="EY959" s="24"/>
      <c r="EZ959" s="109"/>
      <c r="FA959" s="66"/>
      <c r="FB959" s="5"/>
      <c r="FC959" s="68"/>
      <c r="FD959" s="67"/>
      <c r="FE959" s="67"/>
      <c r="FF959" s="64"/>
      <c r="FG959" s="5"/>
      <c r="FH959" s="69"/>
      <c r="FI959" s="6"/>
      <c r="FJ959" s="5"/>
      <c r="FK959" s="25"/>
      <c r="FL959" s="5"/>
    </row>
    <row r="960" spans="40:168">
      <c r="AN960" s="14"/>
      <c r="AO960" s="14"/>
      <c r="AP960" s="5"/>
      <c r="AQ960" s="25"/>
      <c r="AR960" s="25"/>
      <c r="AS960" s="96"/>
      <c r="AT960" s="83"/>
      <c r="AU960" s="14"/>
      <c r="AX960" s="83"/>
      <c r="AY960" s="83"/>
      <c r="AZ960" s="83"/>
      <c r="BA960" s="83"/>
      <c r="BJ960" s="54"/>
      <c r="BK960" s="22"/>
      <c r="BL960" s="24"/>
      <c r="BP960" s="23"/>
      <c r="BQ960" s="24"/>
      <c r="BR960" s="22"/>
      <c r="BS960" s="24"/>
      <c r="BT960" s="24"/>
      <c r="BU960" s="23"/>
      <c r="BV960" s="26"/>
      <c r="BX960" s="6"/>
      <c r="BY960" s="24"/>
      <c r="BZ960" s="109"/>
      <c r="CA960" s="66"/>
      <c r="CB960" s="5"/>
      <c r="CC960" s="68"/>
      <c r="CD960" s="67"/>
      <c r="CE960" s="67"/>
      <c r="CF960" s="64"/>
      <c r="CG960" s="5"/>
      <c r="CH960" s="69"/>
      <c r="CI960" s="6"/>
      <c r="CJ960" s="5"/>
      <c r="CK960" s="25"/>
      <c r="CL960" s="5"/>
      <c r="DN960" s="14"/>
      <c r="DO960" s="14"/>
      <c r="DP960" s="5"/>
      <c r="DQ960" s="25"/>
      <c r="DR960" s="25"/>
      <c r="DS960" s="96"/>
      <c r="DT960" s="83"/>
      <c r="DU960" s="14"/>
      <c r="DX960" s="83"/>
      <c r="DY960" s="83"/>
      <c r="DZ960" s="83"/>
      <c r="EA960" s="83"/>
      <c r="EJ960" s="54"/>
      <c r="EK960" s="22"/>
      <c r="EL960" s="24"/>
      <c r="EP960" s="23"/>
      <c r="EQ960" s="24"/>
      <c r="ER960" s="22"/>
      <c r="ES960" s="24"/>
      <c r="ET960" s="24"/>
      <c r="EU960" s="23"/>
      <c r="EV960" s="26"/>
      <c r="EX960" s="6"/>
      <c r="EY960" s="24"/>
      <c r="EZ960" s="109"/>
      <c r="FA960" s="66"/>
      <c r="FB960" s="5"/>
      <c r="FC960" s="68"/>
      <c r="FD960" s="67"/>
      <c r="FE960" s="67"/>
      <c r="FF960" s="64"/>
      <c r="FG960" s="5"/>
      <c r="FH960" s="69"/>
      <c r="FI960" s="6"/>
      <c r="FJ960" s="5"/>
      <c r="FK960" s="25"/>
      <c r="FL960" s="5"/>
    </row>
    <row r="961" spans="40:168">
      <c r="AN961" s="14"/>
      <c r="AO961" s="14"/>
      <c r="AP961" s="5"/>
      <c r="AQ961" s="25"/>
      <c r="AR961" s="25"/>
      <c r="AS961" s="96"/>
      <c r="AT961" s="83"/>
      <c r="AU961" s="14"/>
      <c r="AX961" s="83"/>
      <c r="AY961" s="83"/>
      <c r="AZ961" s="83"/>
      <c r="BA961" s="83"/>
      <c r="BJ961" s="54"/>
      <c r="BK961" s="22"/>
      <c r="BL961" s="24"/>
      <c r="BP961" s="23"/>
      <c r="BQ961" s="24"/>
      <c r="BR961" s="22"/>
      <c r="BS961" s="24"/>
      <c r="BT961" s="24"/>
      <c r="BU961" s="23"/>
      <c r="BV961" s="26"/>
      <c r="BX961" s="6"/>
      <c r="BY961" s="24"/>
      <c r="BZ961" s="109"/>
      <c r="CA961" s="66"/>
      <c r="CB961" s="5"/>
      <c r="CC961" s="68"/>
      <c r="CD961" s="67"/>
      <c r="CE961" s="67"/>
      <c r="CF961" s="64"/>
      <c r="CG961" s="5"/>
      <c r="CH961" s="69"/>
      <c r="CI961" s="6"/>
      <c r="CJ961" s="5"/>
      <c r="CK961" s="25"/>
      <c r="CL961" s="5"/>
      <c r="DN961" s="14"/>
      <c r="DO961" s="14"/>
      <c r="DP961" s="5"/>
      <c r="DQ961" s="25"/>
      <c r="DR961" s="25"/>
      <c r="DS961" s="96"/>
      <c r="DT961" s="83"/>
      <c r="DU961" s="14"/>
      <c r="DX961" s="83"/>
      <c r="DY961" s="83"/>
      <c r="DZ961" s="83"/>
      <c r="EA961" s="83"/>
      <c r="EJ961" s="54"/>
      <c r="EK961" s="22"/>
      <c r="EL961" s="24"/>
      <c r="EP961" s="23"/>
      <c r="EQ961" s="24"/>
      <c r="ER961" s="22"/>
      <c r="ES961" s="24"/>
      <c r="ET961" s="24"/>
      <c r="EU961" s="23"/>
      <c r="EV961" s="26"/>
      <c r="EX961" s="6"/>
      <c r="EY961" s="24"/>
      <c r="EZ961" s="109"/>
      <c r="FA961" s="66"/>
      <c r="FB961" s="5"/>
      <c r="FC961" s="68"/>
      <c r="FD961" s="67"/>
      <c r="FE961" s="67"/>
      <c r="FF961" s="64"/>
      <c r="FG961" s="5"/>
      <c r="FH961" s="69"/>
      <c r="FI961" s="6"/>
      <c r="FJ961" s="5"/>
      <c r="FK961" s="25"/>
      <c r="FL961" s="5"/>
    </row>
    <row r="962" spans="40:168">
      <c r="AN962" s="14"/>
      <c r="AO962" s="14"/>
      <c r="AP962" s="5"/>
      <c r="AQ962" s="25"/>
      <c r="AR962" s="25"/>
      <c r="AS962" s="96"/>
      <c r="AT962" s="83"/>
      <c r="AU962" s="14"/>
      <c r="AX962" s="83"/>
      <c r="AY962" s="83"/>
      <c r="AZ962" s="83"/>
      <c r="BA962" s="83"/>
      <c r="BJ962" s="54"/>
      <c r="BK962" s="22"/>
      <c r="BL962" s="24"/>
      <c r="BP962" s="23"/>
      <c r="BQ962" s="24"/>
      <c r="BR962" s="22"/>
      <c r="BS962" s="24"/>
      <c r="BT962" s="24"/>
      <c r="BU962" s="23"/>
      <c r="BV962" s="26"/>
      <c r="BX962" s="6"/>
      <c r="BY962" s="24"/>
      <c r="BZ962" s="109"/>
      <c r="CA962" s="66"/>
      <c r="CB962" s="5"/>
      <c r="CC962" s="68"/>
      <c r="CD962" s="67"/>
      <c r="CE962" s="67"/>
      <c r="CF962" s="64"/>
      <c r="CG962" s="5"/>
      <c r="CH962" s="69"/>
      <c r="CI962" s="6"/>
      <c r="CJ962" s="5"/>
      <c r="CK962" s="25"/>
      <c r="CL962" s="5"/>
      <c r="DN962" s="14"/>
      <c r="DO962" s="14"/>
      <c r="DP962" s="5"/>
      <c r="DQ962" s="25"/>
      <c r="DR962" s="25"/>
      <c r="DS962" s="96"/>
      <c r="DT962" s="83"/>
      <c r="DU962" s="14"/>
      <c r="DX962" s="83"/>
      <c r="DY962" s="83"/>
      <c r="DZ962" s="83"/>
      <c r="EA962" s="83"/>
      <c r="EJ962" s="54"/>
      <c r="EK962" s="22"/>
      <c r="EL962" s="24"/>
      <c r="EP962" s="23"/>
      <c r="EQ962" s="24"/>
      <c r="ER962" s="22"/>
      <c r="ES962" s="24"/>
      <c r="ET962" s="24"/>
      <c r="EU962" s="23"/>
      <c r="EV962" s="26"/>
      <c r="EX962" s="6"/>
      <c r="EY962" s="24"/>
      <c r="EZ962" s="109"/>
      <c r="FA962" s="66"/>
      <c r="FB962" s="5"/>
      <c r="FC962" s="68"/>
      <c r="FD962" s="67"/>
      <c r="FE962" s="67"/>
      <c r="FF962" s="64"/>
      <c r="FG962" s="5"/>
      <c r="FH962" s="69"/>
      <c r="FI962" s="6"/>
      <c r="FJ962" s="5"/>
      <c r="FK962" s="25"/>
      <c r="FL962" s="5"/>
    </row>
    <row r="963" spans="40:168">
      <c r="AN963" s="14"/>
      <c r="AO963" s="14"/>
      <c r="AP963" s="5"/>
      <c r="AQ963" s="25"/>
      <c r="AR963" s="25"/>
      <c r="AS963" s="96"/>
      <c r="AT963" s="83"/>
      <c r="AU963" s="14"/>
      <c r="AX963" s="83"/>
      <c r="AY963" s="83"/>
      <c r="AZ963" s="83"/>
      <c r="BA963" s="83"/>
      <c r="BJ963" s="54"/>
      <c r="BK963" s="22"/>
      <c r="BL963" s="24"/>
      <c r="BP963" s="23"/>
      <c r="BQ963" s="24"/>
      <c r="BR963" s="22"/>
      <c r="BS963" s="24"/>
      <c r="BT963" s="24"/>
      <c r="BU963" s="23"/>
      <c r="BV963" s="26"/>
      <c r="BX963" s="6"/>
      <c r="BY963" s="24"/>
      <c r="BZ963" s="109"/>
      <c r="CA963" s="66"/>
      <c r="CB963" s="5"/>
      <c r="CC963" s="68"/>
      <c r="CD963" s="67"/>
      <c r="CE963" s="67"/>
      <c r="CF963" s="64"/>
      <c r="CG963" s="5"/>
      <c r="CH963" s="69"/>
      <c r="CI963" s="6"/>
      <c r="CJ963" s="5"/>
      <c r="CK963" s="25"/>
      <c r="CL963" s="5"/>
      <c r="DN963" s="14"/>
      <c r="DO963" s="14"/>
      <c r="DP963" s="5"/>
      <c r="DQ963" s="25"/>
      <c r="DR963" s="25"/>
      <c r="DS963" s="96"/>
      <c r="DT963" s="83"/>
      <c r="DU963" s="14"/>
      <c r="DX963" s="83"/>
      <c r="DY963" s="83"/>
      <c r="DZ963" s="83"/>
      <c r="EA963" s="83"/>
      <c r="EJ963" s="54"/>
      <c r="EK963" s="22"/>
      <c r="EL963" s="24"/>
      <c r="EP963" s="23"/>
      <c r="EQ963" s="24"/>
      <c r="ER963" s="22"/>
      <c r="ES963" s="24"/>
      <c r="ET963" s="24"/>
      <c r="EU963" s="23"/>
      <c r="EV963" s="26"/>
      <c r="EX963" s="6"/>
      <c r="EY963" s="24"/>
      <c r="EZ963" s="109"/>
      <c r="FA963" s="66"/>
      <c r="FB963" s="5"/>
      <c r="FC963" s="68"/>
      <c r="FD963" s="67"/>
      <c r="FE963" s="67"/>
      <c r="FF963" s="64"/>
      <c r="FG963" s="5"/>
      <c r="FH963" s="69"/>
      <c r="FI963" s="6"/>
      <c r="FJ963" s="5"/>
      <c r="FK963" s="25"/>
      <c r="FL963" s="5"/>
    </row>
    <row r="964" spans="40:168">
      <c r="AN964" s="14"/>
      <c r="AO964" s="14"/>
      <c r="AP964" s="5"/>
      <c r="AQ964" s="25"/>
      <c r="AR964" s="25"/>
      <c r="AS964" s="96"/>
      <c r="AT964" s="83"/>
      <c r="AU964" s="14"/>
      <c r="AX964" s="83"/>
      <c r="AY964" s="83"/>
      <c r="AZ964" s="83"/>
      <c r="BA964" s="83"/>
      <c r="BJ964" s="54"/>
      <c r="BK964" s="22"/>
      <c r="BL964" s="24"/>
      <c r="BP964" s="23"/>
      <c r="BQ964" s="24"/>
      <c r="BR964" s="22"/>
      <c r="BS964" s="24"/>
      <c r="BT964" s="24"/>
      <c r="BU964" s="23"/>
      <c r="BV964" s="26"/>
      <c r="BX964" s="6"/>
      <c r="BY964" s="24"/>
      <c r="BZ964" s="109"/>
      <c r="CA964" s="66"/>
      <c r="CB964" s="5"/>
      <c r="CC964" s="68"/>
      <c r="CD964" s="67"/>
      <c r="CE964" s="67"/>
      <c r="CF964" s="64"/>
      <c r="CG964" s="5"/>
      <c r="CH964" s="69"/>
      <c r="CI964" s="6"/>
      <c r="CJ964" s="5"/>
      <c r="CK964" s="25"/>
      <c r="CL964" s="5"/>
      <c r="DN964" s="14"/>
      <c r="DO964" s="14"/>
      <c r="DP964" s="5"/>
      <c r="DQ964" s="25"/>
      <c r="DR964" s="25"/>
      <c r="DS964" s="96"/>
      <c r="DT964" s="83"/>
      <c r="DU964" s="14"/>
      <c r="DX964" s="83"/>
      <c r="DY964" s="83"/>
      <c r="DZ964" s="83"/>
      <c r="EA964" s="83"/>
      <c r="EJ964" s="54"/>
      <c r="EK964" s="22"/>
      <c r="EL964" s="24"/>
      <c r="EP964" s="23"/>
      <c r="EQ964" s="24"/>
      <c r="ER964" s="22"/>
      <c r="ES964" s="24"/>
      <c r="ET964" s="24"/>
      <c r="EU964" s="23"/>
      <c r="EV964" s="26"/>
      <c r="EX964" s="6"/>
      <c r="EY964" s="24"/>
      <c r="EZ964" s="109"/>
      <c r="FA964" s="66"/>
      <c r="FB964" s="5"/>
      <c r="FC964" s="68"/>
      <c r="FD964" s="67"/>
      <c r="FE964" s="67"/>
      <c r="FF964" s="64"/>
      <c r="FG964" s="5"/>
      <c r="FH964" s="69"/>
      <c r="FI964" s="6"/>
      <c r="FJ964" s="5"/>
      <c r="FK964" s="25"/>
      <c r="FL964" s="5"/>
    </row>
    <row r="965" spans="40:168">
      <c r="AN965" s="14"/>
      <c r="AO965" s="14"/>
      <c r="AP965" s="5"/>
      <c r="AQ965" s="25"/>
      <c r="AR965" s="25"/>
      <c r="AS965" s="96"/>
      <c r="AT965" s="83"/>
      <c r="AU965" s="14"/>
      <c r="AX965" s="83"/>
      <c r="AY965" s="83"/>
      <c r="AZ965" s="83"/>
      <c r="BA965" s="83"/>
      <c r="BJ965" s="54"/>
      <c r="BK965" s="22"/>
      <c r="BL965" s="24"/>
      <c r="BP965" s="23"/>
      <c r="BQ965" s="24"/>
      <c r="BR965" s="22"/>
      <c r="BS965" s="24"/>
      <c r="BT965" s="24"/>
      <c r="BU965" s="23"/>
      <c r="BV965" s="26"/>
      <c r="BX965" s="6"/>
      <c r="BY965" s="24"/>
      <c r="BZ965" s="109"/>
      <c r="CA965" s="66"/>
      <c r="CB965" s="5"/>
      <c r="CC965" s="68"/>
      <c r="CD965" s="67"/>
      <c r="CE965" s="67"/>
      <c r="CF965" s="64"/>
      <c r="CG965" s="5"/>
      <c r="CH965" s="69"/>
      <c r="CI965" s="6"/>
      <c r="CJ965" s="5"/>
      <c r="CK965" s="25"/>
      <c r="CL965" s="5"/>
      <c r="DN965" s="14"/>
      <c r="DO965" s="14"/>
      <c r="DP965" s="5"/>
      <c r="DQ965" s="25"/>
      <c r="DR965" s="25"/>
      <c r="DS965" s="96"/>
      <c r="DT965" s="83"/>
      <c r="DU965" s="14"/>
      <c r="DX965" s="83"/>
      <c r="DY965" s="83"/>
      <c r="DZ965" s="83"/>
      <c r="EA965" s="83"/>
      <c r="EJ965" s="54"/>
      <c r="EK965" s="22"/>
      <c r="EL965" s="24"/>
      <c r="EP965" s="23"/>
      <c r="EQ965" s="24"/>
      <c r="ER965" s="22"/>
      <c r="ES965" s="24"/>
      <c r="ET965" s="24"/>
      <c r="EU965" s="23"/>
      <c r="EV965" s="26"/>
      <c r="EX965" s="6"/>
      <c r="EY965" s="24"/>
      <c r="EZ965" s="109"/>
      <c r="FA965" s="66"/>
      <c r="FB965" s="5"/>
      <c r="FC965" s="68"/>
      <c r="FD965" s="67"/>
      <c r="FE965" s="67"/>
      <c r="FF965" s="64"/>
      <c r="FG965" s="5"/>
      <c r="FH965" s="69"/>
      <c r="FI965" s="6"/>
      <c r="FJ965" s="5"/>
      <c r="FK965" s="25"/>
      <c r="FL965" s="5"/>
    </row>
    <row r="966" spans="40:168">
      <c r="AN966" s="14"/>
      <c r="AO966" s="14"/>
      <c r="AP966" s="5"/>
      <c r="AQ966" s="25"/>
      <c r="AR966" s="25"/>
      <c r="AS966" s="96"/>
      <c r="AT966" s="83"/>
      <c r="AU966" s="14"/>
      <c r="AX966" s="83"/>
      <c r="AY966" s="83"/>
      <c r="AZ966" s="83"/>
      <c r="BA966" s="83"/>
      <c r="BJ966" s="54"/>
      <c r="BK966" s="22"/>
      <c r="BL966" s="24"/>
      <c r="BP966" s="23"/>
      <c r="BQ966" s="24"/>
      <c r="BR966" s="22"/>
      <c r="BS966" s="24"/>
      <c r="BT966" s="24"/>
      <c r="BU966" s="23"/>
      <c r="BV966" s="26"/>
      <c r="BX966" s="6"/>
      <c r="BY966" s="24"/>
      <c r="BZ966" s="109"/>
      <c r="CA966" s="66"/>
      <c r="CB966" s="5"/>
      <c r="CC966" s="68"/>
      <c r="CD966" s="67"/>
      <c r="CE966" s="67"/>
      <c r="CF966" s="64"/>
      <c r="CG966" s="5"/>
      <c r="CH966" s="69"/>
      <c r="CI966" s="6"/>
      <c r="CJ966" s="5"/>
      <c r="CK966" s="25"/>
      <c r="CL966" s="5"/>
      <c r="DN966" s="14"/>
      <c r="DO966" s="14"/>
      <c r="DP966" s="5"/>
      <c r="DQ966" s="25"/>
      <c r="DR966" s="25"/>
      <c r="DS966" s="96"/>
      <c r="DT966" s="83"/>
      <c r="DU966" s="14"/>
      <c r="DX966" s="83"/>
      <c r="DY966" s="83"/>
      <c r="DZ966" s="83"/>
      <c r="EA966" s="83"/>
      <c r="EJ966" s="54"/>
      <c r="EK966" s="22"/>
      <c r="EL966" s="24"/>
      <c r="EP966" s="23"/>
      <c r="EQ966" s="24"/>
      <c r="ER966" s="22"/>
      <c r="ES966" s="24"/>
      <c r="ET966" s="24"/>
      <c r="EU966" s="23"/>
      <c r="EV966" s="26"/>
      <c r="EX966" s="6"/>
      <c r="EY966" s="24"/>
      <c r="EZ966" s="109"/>
      <c r="FA966" s="66"/>
      <c r="FB966" s="5"/>
      <c r="FC966" s="68"/>
      <c r="FD966" s="67"/>
      <c r="FE966" s="67"/>
      <c r="FF966" s="64"/>
      <c r="FG966" s="5"/>
      <c r="FH966" s="69"/>
      <c r="FI966" s="6"/>
      <c r="FJ966" s="5"/>
      <c r="FK966" s="25"/>
      <c r="FL966" s="5"/>
    </row>
    <row r="967" spans="40:168">
      <c r="AN967" s="14"/>
      <c r="AO967" s="14"/>
      <c r="AP967" s="5"/>
      <c r="AQ967" s="25"/>
      <c r="AR967" s="25"/>
      <c r="AS967" s="96"/>
      <c r="AT967" s="83"/>
      <c r="AU967" s="14"/>
      <c r="AX967" s="83"/>
      <c r="AY967" s="83"/>
      <c r="AZ967" s="83"/>
      <c r="BA967" s="83"/>
      <c r="BJ967" s="54"/>
      <c r="BK967" s="22"/>
      <c r="BL967" s="24"/>
      <c r="BP967" s="23"/>
      <c r="BQ967" s="24"/>
      <c r="BR967" s="22"/>
      <c r="BS967" s="24"/>
      <c r="BT967" s="24"/>
      <c r="BU967" s="23"/>
      <c r="BV967" s="26"/>
      <c r="BX967" s="6"/>
      <c r="BY967" s="24"/>
      <c r="BZ967" s="109"/>
      <c r="CA967" s="66"/>
      <c r="CB967" s="5"/>
      <c r="CC967" s="68"/>
      <c r="CD967" s="67"/>
      <c r="CE967" s="67"/>
      <c r="CF967" s="64"/>
      <c r="CG967" s="5"/>
      <c r="CH967" s="69"/>
      <c r="CI967" s="6"/>
      <c r="CJ967" s="5"/>
      <c r="CK967" s="25"/>
      <c r="CL967" s="5"/>
      <c r="DN967" s="14"/>
      <c r="DO967" s="14"/>
      <c r="DP967" s="5"/>
      <c r="DQ967" s="25"/>
      <c r="DR967" s="25"/>
      <c r="DS967" s="96"/>
      <c r="DT967" s="83"/>
      <c r="DU967" s="14"/>
      <c r="DX967" s="83"/>
      <c r="DY967" s="83"/>
      <c r="DZ967" s="83"/>
      <c r="EA967" s="83"/>
      <c r="EJ967" s="54"/>
      <c r="EK967" s="22"/>
      <c r="EL967" s="24"/>
      <c r="EP967" s="23"/>
      <c r="EQ967" s="24"/>
      <c r="ER967" s="22"/>
      <c r="ES967" s="24"/>
      <c r="ET967" s="24"/>
      <c r="EU967" s="23"/>
      <c r="EV967" s="26"/>
      <c r="EX967" s="6"/>
      <c r="EY967" s="24"/>
      <c r="EZ967" s="109"/>
      <c r="FA967" s="66"/>
      <c r="FB967" s="5"/>
      <c r="FC967" s="68"/>
      <c r="FD967" s="67"/>
      <c r="FE967" s="67"/>
      <c r="FF967" s="64"/>
      <c r="FG967" s="5"/>
      <c r="FH967" s="69"/>
      <c r="FI967" s="6"/>
      <c r="FJ967" s="5"/>
      <c r="FK967" s="25"/>
      <c r="FL967" s="5"/>
    </row>
    <row r="968" spans="40:168">
      <c r="AN968" s="14"/>
      <c r="AO968" s="14"/>
      <c r="AP968" s="5"/>
      <c r="AQ968" s="25"/>
      <c r="AR968" s="25"/>
      <c r="AS968" s="96"/>
      <c r="AT968" s="83"/>
      <c r="AU968" s="14"/>
      <c r="AX968" s="83"/>
      <c r="AY968" s="83"/>
      <c r="AZ968" s="83"/>
      <c r="BA968" s="83"/>
      <c r="BJ968" s="54"/>
      <c r="BK968" s="22"/>
      <c r="BL968" s="24"/>
      <c r="BP968" s="23"/>
      <c r="BQ968" s="24"/>
      <c r="BR968" s="22"/>
      <c r="BS968" s="24"/>
      <c r="BT968" s="24"/>
      <c r="BU968" s="23"/>
      <c r="BV968" s="26"/>
      <c r="BX968" s="6"/>
      <c r="BY968" s="24"/>
      <c r="BZ968" s="109"/>
      <c r="CA968" s="66"/>
      <c r="CB968" s="5"/>
      <c r="CC968" s="68"/>
      <c r="CD968" s="67"/>
      <c r="CE968" s="67"/>
      <c r="CF968" s="64"/>
      <c r="CG968" s="5"/>
      <c r="CH968" s="69"/>
      <c r="CI968" s="6"/>
      <c r="CJ968" s="5"/>
      <c r="CK968" s="25"/>
      <c r="CL968" s="5"/>
      <c r="DN968" s="14"/>
      <c r="DO968" s="14"/>
      <c r="DP968" s="5"/>
      <c r="DQ968" s="25"/>
      <c r="DR968" s="25"/>
      <c r="DS968" s="96"/>
      <c r="DT968" s="83"/>
      <c r="DU968" s="14"/>
      <c r="DX968" s="83"/>
      <c r="DY968" s="83"/>
      <c r="DZ968" s="83"/>
      <c r="EA968" s="83"/>
      <c r="EJ968" s="54"/>
      <c r="EK968" s="22"/>
      <c r="EL968" s="24"/>
      <c r="EP968" s="23"/>
      <c r="EQ968" s="24"/>
      <c r="ER968" s="22"/>
      <c r="ES968" s="24"/>
      <c r="ET968" s="24"/>
      <c r="EU968" s="23"/>
      <c r="EV968" s="26"/>
      <c r="EX968" s="6"/>
      <c r="EY968" s="24"/>
      <c r="EZ968" s="109"/>
      <c r="FA968" s="66"/>
      <c r="FB968" s="5"/>
      <c r="FC968" s="68"/>
      <c r="FD968" s="67"/>
      <c r="FE968" s="67"/>
      <c r="FF968" s="64"/>
      <c r="FG968" s="5"/>
      <c r="FH968" s="69"/>
      <c r="FI968" s="6"/>
      <c r="FJ968" s="5"/>
      <c r="FK968" s="25"/>
      <c r="FL968" s="5"/>
    </row>
    <row r="969" spans="40:168">
      <c r="AN969" s="14"/>
      <c r="AO969" s="14"/>
      <c r="AP969" s="5"/>
      <c r="AQ969" s="25"/>
      <c r="AR969" s="25"/>
      <c r="AS969" s="96"/>
      <c r="AT969" s="83"/>
      <c r="AU969" s="14"/>
      <c r="AX969" s="83"/>
      <c r="AY969" s="83"/>
      <c r="AZ969" s="83"/>
      <c r="BA969" s="83"/>
      <c r="BJ969" s="54"/>
      <c r="BK969" s="22"/>
      <c r="BL969" s="24"/>
      <c r="BP969" s="23"/>
      <c r="BQ969" s="24"/>
      <c r="BR969" s="22"/>
      <c r="BS969" s="24"/>
      <c r="BT969" s="24"/>
      <c r="BU969" s="23"/>
      <c r="BV969" s="26"/>
      <c r="BX969" s="6"/>
      <c r="BY969" s="24"/>
      <c r="BZ969" s="109"/>
      <c r="CA969" s="66"/>
      <c r="CB969" s="5"/>
      <c r="CC969" s="68"/>
      <c r="CD969" s="67"/>
      <c r="CE969" s="67"/>
      <c r="CF969" s="64"/>
      <c r="CG969" s="5"/>
      <c r="CH969" s="69"/>
      <c r="CI969" s="6"/>
      <c r="CJ969" s="5"/>
      <c r="CK969" s="25"/>
      <c r="CL969" s="5"/>
      <c r="DN969" s="14"/>
      <c r="DO969" s="14"/>
      <c r="DP969" s="5"/>
      <c r="DQ969" s="25"/>
      <c r="DR969" s="25"/>
      <c r="DS969" s="96"/>
      <c r="DT969" s="83"/>
      <c r="DU969" s="14"/>
      <c r="DX969" s="83"/>
      <c r="DY969" s="83"/>
      <c r="DZ969" s="83"/>
      <c r="EA969" s="83"/>
      <c r="EJ969" s="54"/>
      <c r="EK969" s="22"/>
      <c r="EL969" s="24"/>
      <c r="EP969" s="23"/>
      <c r="EQ969" s="24"/>
      <c r="ER969" s="22"/>
      <c r="ES969" s="24"/>
      <c r="ET969" s="24"/>
      <c r="EU969" s="23"/>
      <c r="EV969" s="26"/>
      <c r="EX969" s="6"/>
      <c r="EY969" s="24"/>
      <c r="EZ969" s="109"/>
      <c r="FA969" s="66"/>
      <c r="FB969" s="5"/>
      <c r="FC969" s="68"/>
      <c r="FD969" s="67"/>
      <c r="FE969" s="67"/>
      <c r="FF969" s="64"/>
      <c r="FG969" s="5"/>
      <c r="FH969" s="69"/>
      <c r="FI969" s="6"/>
      <c r="FJ969" s="5"/>
      <c r="FK969" s="25"/>
      <c r="FL969" s="5"/>
    </row>
    <row r="970" spans="40:168">
      <c r="AN970" s="14"/>
      <c r="AO970" s="14"/>
      <c r="AP970" s="5"/>
      <c r="AQ970" s="25"/>
      <c r="AR970" s="25"/>
      <c r="AS970" s="96"/>
      <c r="AT970" s="83"/>
      <c r="AU970" s="14"/>
      <c r="AX970" s="83"/>
      <c r="AY970" s="83"/>
      <c r="AZ970" s="83"/>
      <c r="BA970" s="83"/>
      <c r="BJ970" s="54"/>
      <c r="BK970" s="22"/>
      <c r="BL970" s="24"/>
      <c r="BP970" s="23"/>
      <c r="BQ970" s="24"/>
      <c r="BR970" s="22"/>
      <c r="BS970" s="24"/>
      <c r="BT970" s="24"/>
      <c r="BU970" s="23"/>
      <c r="BV970" s="26"/>
      <c r="BX970" s="6"/>
      <c r="BY970" s="24"/>
      <c r="BZ970" s="109"/>
      <c r="CA970" s="66"/>
      <c r="CB970" s="5"/>
      <c r="CC970" s="68"/>
      <c r="CD970" s="67"/>
      <c r="CE970" s="67"/>
      <c r="CF970" s="64"/>
      <c r="CG970" s="5"/>
      <c r="CH970" s="69"/>
      <c r="CI970" s="6"/>
      <c r="CJ970" s="5"/>
      <c r="CK970" s="25"/>
      <c r="CL970" s="5"/>
      <c r="DN970" s="14"/>
      <c r="DO970" s="14"/>
      <c r="DP970" s="5"/>
      <c r="DQ970" s="25"/>
      <c r="DR970" s="25"/>
      <c r="DS970" s="96"/>
      <c r="DT970" s="83"/>
      <c r="DU970" s="14"/>
      <c r="DX970" s="83"/>
      <c r="DY970" s="83"/>
      <c r="DZ970" s="83"/>
      <c r="EA970" s="83"/>
      <c r="EJ970" s="54"/>
      <c r="EK970" s="22"/>
      <c r="EL970" s="24"/>
      <c r="EP970" s="23"/>
      <c r="EQ970" s="24"/>
      <c r="ER970" s="22"/>
      <c r="ES970" s="24"/>
      <c r="ET970" s="24"/>
      <c r="EU970" s="23"/>
      <c r="EV970" s="26"/>
      <c r="EX970" s="6"/>
      <c r="EY970" s="24"/>
      <c r="EZ970" s="109"/>
      <c r="FA970" s="66"/>
      <c r="FB970" s="5"/>
      <c r="FC970" s="68"/>
      <c r="FD970" s="67"/>
      <c r="FE970" s="67"/>
      <c r="FF970" s="64"/>
      <c r="FG970" s="5"/>
      <c r="FH970" s="69"/>
      <c r="FI970" s="6"/>
      <c r="FJ970" s="5"/>
      <c r="FK970" s="25"/>
      <c r="FL970" s="5"/>
    </row>
    <row r="971" spans="40:168">
      <c r="AN971" s="14"/>
      <c r="AO971" s="14"/>
      <c r="AP971" s="5"/>
      <c r="AQ971" s="25"/>
      <c r="AR971" s="25"/>
      <c r="AS971" s="96"/>
      <c r="AT971" s="83"/>
      <c r="AU971" s="14"/>
      <c r="AX971" s="83"/>
      <c r="AY971" s="83"/>
      <c r="AZ971" s="83"/>
      <c r="BA971" s="83"/>
      <c r="BJ971" s="54"/>
      <c r="BK971" s="22"/>
      <c r="BL971" s="24"/>
      <c r="BP971" s="23"/>
      <c r="BQ971" s="24"/>
      <c r="BR971" s="22"/>
      <c r="BS971" s="24"/>
      <c r="BT971" s="24"/>
      <c r="BU971" s="23"/>
      <c r="BV971" s="26"/>
      <c r="BX971" s="6"/>
      <c r="BY971" s="24"/>
      <c r="BZ971" s="109"/>
      <c r="CA971" s="66"/>
      <c r="CB971" s="5"/>
      <c r="CC971" s="68"/>
      <c r="CD971" s="67"/>
      <c r="CE971" s="67"/>
      <c r="CF971" s="64"/>
      <c r="CG971" s="5"/>
      <c r="CH971" s="69"/>
      <c r="CI971" s="6"/>
      <c r="CJ971" s="5"/>
      <c r="CK971" s="25"/>
      <c r="CL971" s="5"/>
      <c r="DN971" s="14"/>
      <c r="DO971" s="14"/>
      <c r="DP971" s="5"/>
      <c r="DQ971" s="25"/>
      <c r="DR971" s="25"/>
      <c r="DS971" s="96"/>
      <c r="DT971" s="83"/>
      <c r="DU971" s="14"/>
      <c r="DX971" s="83"/>
      <c r="DY971" s="83"/>
      <c r="DZ971" s="83"/>
      <c r="EA971" s="83"/>
      <c r="EJ971" s="54"/>
      <c r="EK971" s="22"/>
      <c r="EL971" s="24"/>
      <c r="EP971" s="23"/>
      <c r="EQ971" s="24"/>
      <c r="ER971" s="22"/>
      <c r="ES971" s="24"/>
      <c r="ET971" s="24"/>
      <c r="EU971" s="23"/>
      <c r="EV971" s="26"/>
      <c r="EX971" s="6"/>
      <c r="EY971" s="24"/>
      <c r="EZ971" s="109"/>
      <c r="FA971" s="66"/>
      <c r="FB971" s="5"/>
      <c r="FC971" s="68"/>
      <c r="FD971" s="67"/>
      <c r="FE971" s="67"/>
      <c r="FF971" s="64"/>
      <c r="FG971" s="5"/>
      <c r="FH971" s="69"/>
      <c r="FI971" s="6"/>
      <c r="FJ971" s="5"/>
      <c r="FK971" s="25"/>
      <c r="FL971" s="5"/>
    </row>
    <row r="972" spans="40:168">
      <c r="AN972" s="14"/>
      <c r="AO972" s="14"/>
      <c r="AP972" s="5"/>
      <c r="AQ972" s="25"/>
      <c r="AR972" s="25"/>
      <c r="AS972" s="96"/>
      <c r="AT972" s="83"/>
      <c r="AU972" s="14"/>
      <c r="AX972" s="83"/>
      <c r="AY972" s="83"/>
      <c r="AZ972" s="83"/>
      <c r="BA972" s="83"/>
      <c r="BJ972" s="54"/>
      <c r="BK972" s="22"/>
      <c r="BL972" s="24"/>
      <c r="BP972" s="23"/>
      <c r="BQ972" s="24"/>
      <c r="BR972" s="22"/>
      <c r="BS972" s="24"/>
      <c r="BT972" s="24"/>
      <c r="BU972" s="23"/>
      <c r="BV972" s="26"/>
      <c r="BX972" s="6"/>
      <c r="BY972" s="24"/>
      <c r="BZ972" s="109"/>
      <c r="CA972" s="66"/>
      <c r="CB972" s="5"/>
      <c r="CC972" s="68"/>
      <c r="CD972" s="67"/>
      <c r="CE972" s="67"/>
      <c r="CF972" s="64"/>
      <c r="CG972" s="5"/>
      <c r="CH972" s="69"/>
      <c r="CI972" s="6"/>
      <c r="CJ972" s="5"/>
      <c r="CK972" s="25"/>
      <c r="CL972" s="5"/>
      <c r="DN972" s="14"/>
      <c r="DO972" s="14"/>
      <c r="DP972" s="5"/>
      <c r="DQ972" s="25"/>
      <c r="DR972" s="25"/>
      <c r="DS972" s="96"/>
      <c r="DT972" s="83"/>
      <c r="DU972" s="14"/>
      <c r="DX972" s="83"/>
      <c r="DY972" s="83"/>
      <c r="DZ972" s="83"/>
      <c r="EA972" s="83"/>
      <c r="EJ972" s="54"/>
      <c r="EK972" s="22"/>
      <c r="EL972" s="24"/>
      <c r="EP972" s="23"/>
      <c r="EQ972" s="24"/>
      <c r="ER972" s="22"/>
      <c r="ES972" s="24"/>
      <c r="ET972" s="24"/>
      <c r="EU972" s="23"/>
      <c r="EV972" s="26"/>
      <c r="EX972" s="6"/>
      <c r="EY972" s="24"/>
      <c r="EZ972" s="109"/>
      <c r="FA972" s="66"/>
      <c r="FB972" s="5"/>
      <c r="FC972" s="68"/>
      <c r="FD972" s="67"/>
      <c r="FE972" s="67"/>
      <c r="FF972" s="64"/>
      <c r="FG972" s="5"/>
      <c r="FH972" s="69"/>
      <c r="FI972" s="6"/>
      <c r="FJ972" s="5"/>
      <c r="FK972" s="25"/>
      <c r="FL972" s="5"/>
    </row>
    <row r="973" spans="40:168">
      <c r="AN973" s="14"/>
      <c r="AO973" s="14"/>
      <c r="AP973" s="5"/>
      <c r="AQ973" s="25"/>
      <c r="AR973" s="25"/>
      <c r="AS973" s="96"/>
      <c r="AT973" s="83"/>
      <c r="AU973" s="14"/>
      <c r="AX973" s="83"/>
      <c r="AY973" s="83"/>
      <c r="AZ973" s="83"/>
      <c r="BA973" s="83"/>
      <c r="BJ973" s="54"/>
      <c r="BK973" s="22"/>
      <c r="BL973" s="24"/>
      <c r="BP973" s="23"/>
      <c r="BQ973" s="24"/>
      <c r="BR973" s="22"/>
      <c r="BS973" s="24"/>
      <c r="BT973" s="24"/>
      <c r="BU973" s="23"/>
      <c r="BV973" s="26"/>
      <c r="BX973" s="6"/>
      <c r="BY973" s="24"/>
      <c r="BZ973" s="109"/>
      <c r="CA973" s="66"/>
      <c r="CB973" s="5"/>
      <c r="CC973" s="68"/>
      <c r="CD973" s="67"/>
      <c r="CE973" s="67"/>
      <c r="CF973" s="64"/>
      <c r="CG973" s="5"/>
      <c r="CH973" s="69"/>
      <c r="CI973" s="6"/>
      <c r="CJ973" s="5"/>
      <c r="CK973" s="25"/>
      <c r="CL973" s="5"/>
      <c r="DN973" s="14"/>
      <c r="DO973" s="14"/>
      <c r="DP973" s="5"/>
      <c r="DQ973" s="25"/>
      <c r="DR973" s="25"/>
      <c r="DS973" s="96"/>
      <c r="DT973" s="83"/>
      <c r="DU973" s="14"/>
      <c r="DX973" s="83"/>
      <c r="DY973" s="83"/>
      <c r="DZ973" s="83"/>
      <c r="EA973" s="83"/>
      <c r="EJ973" s="54"/>
      <c r="EK973" s="22"/>
      <c r="EL973" s="24"/>
      <c r="EP973" s="23"/>
      <c r="EQ973" s="24"/>
      <c r="ER973" s="22"/>
      <c r="ES973" s="24"/>
      <c r="ET973" s="24"/>
      <c r="EU973" s="23"/>
      <c r="EV973" s="26"/>
      <c r="EX973" s="6"/>
      <c r="EY973" s="24"/>
      <c r="EZ973" s="109"/>
      <c r="FA973" s="66"/>
      <c r="FB973" s="5"/>
      <c r="FC973" s="68"/>
      <c r="FD973" s="67"/>
      <c r="FE973" s="67"/>
      <c r="FF973" s="64"/>
      <c r="FG973" s="5"/>
      <c r="FH973" s="69"/>
      <c r="FI973" s="6"/>
      <c r="FJ973" s="5"/>
      <c r="FK973" s="25"/>
      <c r="FL973" s="5"/>
    </row>
    <row r="974" spans="40:168">
      <c r="AN974" s="14"/>
      <c r="AO974" s="14"/>
      <c r="AP974" s="5"/>
      <c r="AQ974" s="25"/>
      <c r="AR974" s="25"/>
      <c r="AS974" s="96"/>
      <c r="AT974" s="83"/>
      <c r="AU974" s="14"/>
      <c r="AX974" s="83"/>
      <c r="AY974" s="83"/>
      <c r="AZ974" s="83"/>
      <c r="BA974" s="83"/>
      <c r="BJ974" s="54"/>
      <c r="BK974" s="22"/>
      <c r="BL974" s="24"/>
      <c r="BP974" s="23"/>
      <c r="BQ974" s="24"/>
      <c r="BR974" s="22"/>
      <c r="BS974" s="24"/>
      <c r="BT974" s="24"/>
      <c r="BU974" s="23"/>
      <c r="BV974" s="26"/>
      <c r="BX974" s="6"/>
      <c r="BY974" s="24"/>
      <c r="BZ974" s="109"/>
      <c r="CA974" s="66"/>
      <c r="CB974" s="5"/>
      <c r="CC974" s="68"/>
      <c r="CD974" s="67"/>
      <c r="CE974" s="67"/>
      <c r="CF974" s="64"/>
      <c r="CG974" s="5"/>
      <c r="CH974" s="69"/>
      <c r="CI974" s="6"/>
      <c r="CJ974" s="5"/>
      <c r="CK974" s="25"/>
      <c r="CL974" s="5"/>
      <c r="DN974" s="14"/>
      <c r="DO974" s="14"/>
      <c r="DP974" s="5"/>
      <c r="DQ974" s="25"/>
      <c r="DR974" s="25"/>
      <c r="DS974" s="96"/>
      <c r="DT974" s="83"/>
      <c r="DU974" s="14"/>
      <c r="DX974" s="83"/>
      <c r="DY974" s="83"/>
      <c r="DZ974" s="83"/>
      <c r="EA974" s="83"/>
      <c r="EJ974" s="54"/>
      <c r="EK974" s="22"/>
      <c r="EL974" s="24"/>
      <c r="EP974" s="23"/>
      <c r="EQ974" s="24"/>
      <c r="ER974" s="22"/>
      <c r="ES974" s="24"/>
      <c r="ET974" s="24"/>
      <c r="EU974" s="23"/>
      <c r="EV974" s="26"/>
      <c r="EX974" s="6"/>
      <c r="EY974" s="24"/>
      <c r="EZ974" s="109"/>
      <c r="FA974" s="66"/>
      <c r="FB974" s="5"/>
      <c r="FC974" s="68"/>
      <c r="FD974" s="67"/>
      <c r="FE974" s="67"/>
      <c r="FF974" s="64"/>
      <c r="FG974" s="5"/>
      <c r="FH974" s="69"/>
      <c r="FI974" s="6"/>
      <c r="FJ974" s="5"/>
      <c r="FK974" s="25"/>
      <c r="FL974" s="5"/>
    </row>
    <row r="975" spans="40:168">
      <c r="AN975" s="14"/>
      <c r="AO975" s="14"/>
      <c r="AP975" s="5"/>
      <c r="AQ975" s="25"/>
      <c r="AR975" s="25"/>
      <c r="AS975" s="96"/>
      <c r="AT975" s="83"/>
      <c r="AU975" s="14"/>
      <c r="AX975" s="83"/>
      <c r="AY975" s="83"/>
      <c r="AZ975" s="83"/>
      <c r="BA975" s="83"/>
      <c r="BJ975" s="54"/>
      <c r="BK975" s="22"/>
      <c r="BL975" s="24"/>
      <c r="BP975" s="23"/>
      <c r="BQ975" s="24"/>
      <c r="BR975" s="22"/>
      <c r="BS975" s="24"/>
      <c r="BT975" s="24"/>
      <c r="BU975" s="23"/>
      <c r="BV975" s="26"/>
      <c r="BX975" s="6"/>
      <c r="BY975" s="24"/>
      <c r="BZ975" s="109"/>
      <c r="CA975" s="66"/>
      <c r="CB975" s="5"/>
      <c r="CC975" s="68"/>
      <c r="CD975" s="67"/>
      <c r="CE975" s="67"/>
      <c r="CF975" s="64"/>
      <c r="CG975" s="5"/>
      <c r="CH975" s="69"/>
      <c r="CI975" s="6"/>
      <c r="CJ975" s="5"/>
      <c r="CK975" s="25"/>
      <c r="CL975" s="5"/>
      <c r="DN975" s="14"/>
      <c r="DO975" s="14"/>
      <c r="DP975" s="5"/>
      <c r="DQ975" s="25"/>
      <c r="DR975" s="25"/>
      <c r="DS975" s="96"/>
      <c r="DT975" s="83"/>
      <c r="DU975" s="14"/>
      <c r="DX975" s="83"/>
      <c r="DY975" s="83"/>
      <c r="DZ975" s="83"/>
      <c r="EA975" s="83"/>
      <c r="EJ975" s="54"/>
      <c r="EK975" s="22"/>
      <c r="EL975" s="24"/>
      <c r="EP975" s="23"/>
      <c r="EQ975" s="24"/>
      <c r="ER975" s="22"/>
      <c r="ES975" s="24"/>
      <c r="ET975" s="24"/>
      <c r="EU975" s="23"/>
      <c r="EV975" s="26"/>
      <c r="EX975" s="6"/>
      <c r="EY975" s="24"/>
      <c r="EZ975" s="109"/>
      <c r="FA975" s="66"/>
      <c r="FB975" s="5"/>
      <c r="FC975" s="68"/>
      <c r="FD975" s="67"/>
      <c r="FE975" s="67"/>
      <c r="FF975" s="64"/>
      <c r="FG975" s="5"/>
      <c r="FH975" s="69"/>
      <c r="FI975" s="6"/>
      <c r="FJ975" s="5"/>
      <c r="FK975" s="25"/>
      <c r="FL975" s="5"/>
    </row>
    <row r="976" spans="40:168">
      <c r="AN976" s="14"/>
      <c r="AO976" s="14"/>
      <c r="AP976" s="5"/>
      <c r="AQ976" s="25"/>
      <c r="AR976" s="25"/>
      <c r="AS976" s="96"/>
      <c r="AT976" s="83"/>
      <c r="AU976" s="14"/>
      <c r="AX976" s="83"/>
      <c r="AY976" s="83"/>
      <c r="AZ976" s="83"/>
      <c r="BA976" s="83"/>
      <c r="BJ976" s="54"/>
      <c r="BK976" s="22"/>
      <c r="BL976" s="24"/>
      <c r="BP976" s="23"/>
      <c r="BQ976" s="24"/>
      <c r="BR976" s="22"/>
      <c r="BS976" s="24"/>
      <c r="BT976" s="24"/>
      <c r="BU976" s="23"/>
      <c r="BV976" s="26"/>
      <c r="BX976" s="6"/>
      <c r="BY976" s="24"/>
      <c r="BZ976" s="109"/>
      <c r="CA976" s="66"/>
      <c r="CB976" s="5"/>
      <c r="CC976" s="68"/>
      <c r="CD976" s="67"/>
      <c r="CE976" s="67"/>
      <c r="CF976" s="64"/>
      <c r="CG976" s="5"/>
      <c r="CH976" s="69"/>
      <c r="CI976" s="6"/>
      <c r="CJ976" s="5"/>
      <c r="CK976" s="25"/>
      <c r="CL976" s="5"/>
      <c r="DN976" s="14"/>
      <c r="DO976" s="14"/>
      <c r="DP976" s="5"/>
      <c r="DQ976" s="25"/>
      <c r="DR976" s="25"/>
      <c r="DS976" s="96"/>
      <c r="DT976" s="83"/>
      <c r="DU976" s="14"/>
      <c r="DX976" s="83"/>
      <c r="DY976" s="83"/>
      <c r="DZ976" s="83"/>
      <c r="EA976" s="83"/>
      <c r="EJ976" s="54"/>
      <c r="EK976" s="22"/>
      <c r="EL976" s="24"/>
      <c r="EP976" s="23"/>
      <c r="EQ976" s="24"/>
      <c r="ER976" s="22"/>
      <c r="ES976" s="24"/>
      <c r="ET976" s="24"/>
      <c r="EU976" s="23"/>
      <c r="EV976" s="26"/>
      <c r="EX976" s="6"/>
      <c r="EY976" s="24"/>
      <c r="EZ976" s="109"/>
      <c r="FA976" s="66"/>
      <c r="FB976" s="5"/>
      <c r="FC976" s="68"/>
      <c r="FD976" s="67"/>
      <c r="FE976" s="67"/>
      <c r="FF976" s="64"/>
      <c r="FG976" s="5"/>
      <c r="FH976" s="69"/>
      <c r="FI976" s="6"/>
      <c r="FJ976" s="5"/>
      <c r="FK976" s="25"/>
      <c r="FL976" s="5"/>
    </row>
    <row r="977" spans="40:168">
      <c r="AN977" s="14"/>
      <c r="AO977" s="14"/>
      <c r="AP977" s="5"/>
      <c r="AQ977" s="25"/>
      <c r="AR977" s="25"/>
      <c r="AS977" s="96"/>
      <c r="AT977" s="83"/>
      <c r="AU977" s="14"/>
      <c r="AX977" s="83"/>
      <c r="AY977" s="83"/>
      <c r="AZ977" s="83"/>
      <c r="BA977" s="83"/>
      <c r="BJ977" s="54"/>
      <c r="BK977" s="22"/>
      <c r="BL977" s="24"/>
      <c r="BP977" s="23"/>
      <c r="BQ977" s="24"/>
      <c r="BR977" s="22"/>
      <c r="BS977" s="24"/>
      <c r="BT977" s="24"/>
      <c r="BU977" s="23"/>
      <c r="BV977" s="26"/>
      <c r="BX977" s="6"/>
      <c r="BY977" s="24"/>
      <c r="BZ977" s="109"/>
      <c r="CA977" s="66"/>
      <c r="CB977" s="5"/>
      <c r="CC977" s="68"/>
      <c r="CD977" s="67"/>
      <c r="CE977" s="67"/>
      <c r="CF977" s="64"/>
      <c r="CG977" s="5"/>
      <c r="CH977" s="69"/>
      <c r="CI977" s="6"/>
      <c r="CJ977" s="5"/>
      <c r="CK977" s="25"/>
      <c r="CL977" s="5"/>
      <c r="DN977" s="14"/>
      <c r="DO977" s="14"/>
      <c r="DP977" s="5"/>
      <c r="DQ977" s="25"/>
      <c r="DR977" s="25"/>
      <c r="DS977" s="96"/>
      <c r="DT977" s="83"/>
      <c r="DU977" s="14"/>
      <c r="DX977" s="83"/>
      <c r="DY977" s="83"/>
      <c r="DZ977" s="83"/>
      <c r="EA977" s="83"/>
      <c r="EJ977" s="54"/>
      <c r="EK977" s="22"/>
      <c r="EL977" s="24"/>
      <c r="EP977" s="23"/>
      <c r="EQ977" s="24"/>
      <c r="ER977" s="22"/>
      <c r="ES977" s="24"/>
      <c r="ET977" s="24"/>
      <c r="EU977" s="23"/>
      <c r="EV977" s="26"/>
      <c r="EX977" s="6"/>
      <c r="EY977" s="24"/>
      <c r="EZ977" s="109"/>
      <c r="FA977" s="66"/>
      <c r="FB977" s="5"/>
      <c r="FC977" s="68"/>
      <c r="FD977" s="67"/>
      <c r="FE977" s="67"/>
      <c r="FF977" s="64"/>
      <c r="FG977" s="5"/>
      <c r="FH977" s="69"/>
      <c r="FI977" s="6"/>
      <c r="FJ977" s="5"/>
      <c r="FK977" s="25"/>
      <c r="FL977" s="5"/>
    </row>
    <row r="978" spans="40:168">
      <c r="AN978" s="14"/>
      <c r="AO978" s="14"/>
      <c r="AP978" s="5"/>
      <c r="AQ978" s="25"/>
      <c r="AR978" s="25"/>
      <c r="AS978" s="96"/>
      <c r="AT978" s="83"/>
      <c r="AU978" s="14"/>
      <c r="AX978" s="83"/>
      <c r="AY978" s="83"/>
      <c r="AZ978" s="83"/>
      <c r="BA978" s="83"/>
      <c r="BJ978" s="54"/>
      <c r="BK978" s="22"/>
      <c r="BL978" s="24"/>
      <c r="BP978" s="23"/>
      <c r="BQ978" s="24"/>
      <c r="BR978" s="22"/>
      <c r="BS978" s="24"/>
      <c r="BT978" s="24"/>
      <c r="BU978" s="23"/>
      <c r="BV978" s="26"/>
      <c r="BX978" s="6"/>
      <c r="BY978" s="24"/>
      <c r="BZ978" s="109"/>
      <c r="CA978" s="66"/>
      <c r="CB978" s="5"/>
      <c r="CC978" s="68"/>
      <c r="CD978" s="67"/>
      <c r="CE978" s="67"/>
      <c r="CF978" s="64"/>
      <c r="CG978" s="5"/>
      <c r="CH978" s="69"/>
      <c r="CI978" s="6"/>
      <c r="CJ978" s="5"/>
      <c r="CK978" s="25"/>
      <c r="CL978" s="5"/>
      <c r="DN978" s="14"/>
      <c r="DO978" s="14"/>
      <c r="DP978" s="5"/>
      <c r="DQ978" s="25"/>
      <c r="DR978" s="25"/>
      <c r="DS978" s="96"/>
      <c r="DT978" s="83"/>
      <c r="DU978" s="14"/>
      <c r="DX978" s="83"/>
      <c r="DY978" s="83"/>
      <c r="DZ978" s="83"/>
      <c r="EA978" s="83"/>
      <c r="EJ978" s="54"/>
      <c r="EK978" s="22"/>
      <c r="EL978" s="24"/>
      <c r="EP978" s="23"/>
      <c r="EQ978" s="24"/>
      <c r="ER978" s="22"/>
      <c r="ES978" s="24"/>
      <c r="ET978" s="24"/>
      <c r="EU978" s="23"/>
      <c r="EV978" s="26"/>
      <c r="EX978" s="6"/>
      <c r="EY978" s="24"/>
      <c r="EZ978" s="109"/>
      <c r="FA978" s="66"/>
      <c r="FB978" s="5"/>
      <c r="FC978" s="68"/>
      <c r="FD978" s="67"/>
      <c r="FE978" s="67"/>
      <c r="FF978" s="64"/>
      <c r="FG978" s="5"/>
      <c r="FH978" s="69"/>
      <c r="FI978" s="6"/>
      <c r="FJ978" s="5"/>
      <c r="FK978" s="25"/>
      <c r="FL978" s="5"/>
    </row>
    <row r="979" spans="40:168">
      <c r="AN979" s="14"/>
      <c r="AO979" s="14"/>
      <c r="AP979" s="5"/>
      <c r="AQ979" s="25"/>
      <c r="AR979" s="25"/>
      <c r="AS979" s="96"/>
      <c r="AT979" s="83"/>
      <c r="AU979" s="14"/>
      <c r="AX979" s="83"/>
      <c r="AY979" s="83"/>
      <c r="AZ979" s="83"/>
      <c r="BA979" s="83"/>
      <c r="BJ979" s="54"/>
      <c r="BK979" s="22"/>
      <c r="BL979" s="24"/>
      <c r="BP979" s="23"/>
      <c r="BQ979" s="24"/>
      <c r="BR979" s="22"/>
      <c r="BS979" s="24"/>
      <c r="BT979" s="24"/>
      <c r="BU979" s="23"/>
      <c r="BV979" s="26"/>
      <c r="BX979" s="6"/>
      <c r="BY979" s="24"/>
      <c r="BZ979" s="109"/>
      <c r="CA979" s="66"/>
      <c r="CB979" s="5"/>
      <c r="CC979" s="68"/>
      <c r="CD979" s="67"/>
      <c r="CE979" s="67"/>
      <c r="CF979" s="64"/>
      <c r="CG979" s="5"/>
      <c r="CH979" s="69"/>
      <c r="CI979" s="6"/>
      <c r="CJ979" s="5"/>
      <c r="CK979" s="25"/>
      <c r="CL979" s="5"/>
      <c r="DN979" s="14"/>
      <c r="DO979" s="14"/>
      <c r="DP979" s="5"/>
      <c r="DQ979" s="25"/>
      <c r="DR979" s="25"/>
      <c r="DS979" s="96"/>
      <c r="DT979" s="83"/>
      <c r="DU979" s="14"/>
      <c r="DX979" s="83"/>
      <c r="DY979" s="83"/>
      <c r="DZ979" s="83"/>
      <c r="EA979" s="83"/>
      <c r="EJ979" s="54"/>
      <c r="EK979" s="22"/>
      <c r="EL979" s="24"/>
      <c r="EP979" s="23"/>
      <c r="EQ979" s="24"/>
      <c r="ER979" s="22"/>
      <c r="ES979" s="24"/>
      <c r="ET979" s="24"/>
      <c r="EU979" s="23"/>
      <c r="EV979" s="26"/>
      <c r="EX979" s="6"/>
      <c r="EY979" s="24"/>
      <c r="EZ979" s="109"/>
      <c r="FA979" s="66"/>
      <c r="FB979" s="5"/>
      <c r="FC979" s="68"/>
      <c r="FD979" s="67"/>
      <c r="FE979" s="67"/>
      <c r="FF979" s="64"/>
      <c r="FG979" s="5"/>
      <c r="FH979" s="69"/>
      <c r="FI979" s="6"/>
      <c r="FJ979" s="5"/>
      <c r="FK979" s="25"/>
      <c r="FL979" s="5"/>
    </row>
    <row r="980" spans="40:168">
      <c r="AN980" s="14"/>
      <c r="AO980" s="14"/>
      <c r="AP980" s="5"/>
      <c r="AQ980" s="25"/>
      <c r="AR980" s="25"/>
      <c r="AS980" s="96"/>
      <c r="AT980" s="83"/>
      <c r="AU980" s="14"/>
      <c r="AX980" s="83"/>
      <c r="AY980" s="83"/>
      <c r="AZ980" s="83"/>
      <c r="BA980" s="83"/>
      <c r="BJ980" s="54"/>
      <c r="BK980" s="22"/>
      <c r="BL980" s="24"/>
      <c r="BP980" s="23"/>
      <c r="BQ980" s="24"/>
      <c r="BR980" s="22"/>
      <c r="BS980" s="24"/>
      <c r="BT980" s="24"/>
      <c r="BU980" s="23"/>
      <c r="BV980" s="26"/>
      <c r="BX980" s="6"/>
      <c r="BY980" s="24"/>
      <c r="BZ980" s="109"/>
      <c r="CA980" s="66"/>
      <c r="CB980" s="5"/>
      <c r="CC980" s="68"/>
      <c r="CD980" s="67"/>
      <c r="CE980" s="67"/>
      <c r="CF980" s="64"/>
      <c r="CG980" s="5"/>
      <c r="CH980" s="69"/>
      <c r="CI980" s="6"/>
      <c r="CJ980" s="5"/>
      <c r="CK980" s="25"/>
      <c r="CL980" s="5"/>
      <c r="DN980" s="14"/>
      <c r="DO980" s="14"/>
      <c r="DP980" s="5"/>
      <c r="DQ980" s="25"/>
      <c r="DR980" s="25"/>
      <c r="DS980" s="96"/>
      <c r="DT980" s="83"/>
      <c r="DU980" s="14"/>
      <c r="DX980" s="83"/>
      <c r="DY980" s="83"/>
      <c r="DZ980" s="83"/>
      <c r="EA980" s="83"/>
      <c r="EJ980" s="54"/>
      <c r="EK980" s="22"/>
      <c r="EL980" s="24"/>
      <c r="EP980" s="23"/>
      <c r="EQ980" s="24"/>
      <c r="ER980" s="22"/>
      <c r="ES980" s="24"/>
      <c r="ET980" s="24"/>
      <c r="EU980" s="23"/>
      <c r="EV980" s="26"/>
      <c r="EX980" s="6"/>
      <c r="EY980" s="24"/>
      <c r="EZ980" s="109"/>
      <c r="FA980" s="66"/>
      <c r="FB980" s="5"/>
      <c r="FC980" s="68"/>
      <c r="FD980" s="67"/>
      <c r="FE980" s="67"/>
      <c r="FF980" s="64"/>
      <c r="FG980" s="5"/>
      <c r="FH980" s="69"/>
      <c r="FI980" s="6"/>
      <c r="FJ980" s="5"/>
      <c r="FK980" s="25"/>
      <c r="FL980" s="5"/>
    </row>
    <row r="981" spans="40:168">
      <c r="AN981" s="14"/>
      <c r="AO981" s="14"/>
      <c r="AP981" s="5"/>
      <c r="AQ981" s="25"/>
      <c r="AR981" s="25"/>
      <c r="AS981" s="96"/>
      <c r="AT981" s="83"/>
      <c r="AU981" s="14"/>
      <c r="AX981" s="83"/>
      <c r="AY981" s="83"/>
      <c r="AZ981" s="83"/>
      <c r="BA981" s="83"/>
      <c r="BJ981" s="54"/>
      <c r="BK981" s="22"/>
      <c r="BL981" s="24"/>
      <c r="BP981" s="23"/>
      <c r="BQ981" s="24"/>
      <c r="BR981" s="22"/>
      <c r="BS981" s="24"/>
      <c r="BT981" s="24"/>
      <c r="BU981" s="23"/>
      <c r="BV981" s="26"/>
      <c r="BX981" s="6"/>
      <c r="BY981" s="24"/>
      <c r="BZ981" s="109"/>
      <c r="CA981" s="66"/>
      <c r="CB981" s="5"/>
      <c r="CC981" s="68"/>
      <c r="CD981" s="67"/>
      <c r="CE981" s="67"/>
      <c r="CF981" s="64"/>
      <c r="CG981" s="5"/>
      <c r="CH981" s="69"/>
      <c r="CI981" s="6"/>
      <c r="CJ981" s="5"/>
      <c r="CK981" s="25"/>
      <c r="CL981" s="5"/>
      <c r="DN981" s="14"/>
      <c r="DO981" s="14"/>
      <c r="DP981" s="5"/>
      <c r="DQ981" s="25"/>
      <c r="DR981" s="25"/>
      <c r="DS981" s="96"/>
      <c r="DT981" s="83"/>
      <c r="DU981" s="14"/>
      <c r="DX981" s="83"/>
      <c r="DY981" s="83"/>
      <c r="DZ981" s="83"/>
      <c r="EA981" s="83"/>
      <c r="EJ981" s="54"/>
      <c r="EK981" s="22"/>
      <c r="EL981" s="24"/>
      <c r="EP981" s="23"/>
      <c r="EQ981" s="24"/>
      <c r="ER981" s="22"/>
      <c r="ES981" s="24"/>
      <c r="ET981" s="24"/>
      <c r="EU981" s="23"/>
      <c r="EV981" s="26"/>
      <c r="EX981" s="6"/>
      <c r="EY981" s="24"/>
      <c r="EZ981" s="109"/>
      <c r="FA981" s="66"/>
      <c r="FB981" s="5"/>
      <c r="FC981" s="68"/>
      <c r="FD981" s="67"/>
      <c r="FE981" s="67"/>
      <c r="FF981" s="64"/>
      <c r="FG981" s="5"/>
      <c r="FH981" s="69"/>
      <c r="FI981" s="6"/>
      <c r="FJ981" s="5"/>
      <c r="FK981" s="25"/>
      <c r="FL981" s="5"/>
    </row>
    <row r="982" spans="40:168">
      <c r="AN982" s="14"/>
      <c r="AO982" s="14"/>
      <c r="AP982" s="5"/>
      <c r="AQ982" s="25"/>
      <c r="AR982" s="25"/>
      <c r="AS982" s="96"/>
      <c r="AT982" s="83"/>
      <c r="AU982" s="14"/>
      <c r="AX982" s="83"/>
      <c r="AY982" s="83"/>
      <c r="AZ982" s="83"/>
      <c r="BA982" s="83"/>
      <c r="BJ982" s="54"/>
      <c r="BK982" s="22"/>
      <c r="BL982" s="24"/>
      <c r="BP982" s="23"/>
      <c r="BQ982" s="24"/>
      <c r="BR982" s="22"/>
      <c r="BS982" s="24"/>
      <c r="BT982" s="24"/>
      <c r="BU982" s="23"/>
      <c r="BV982" s="26"/>
      <c r="BX982" s="6"/>
      <c r="BY982" s="24"/>
      <c r="BZ982" s="109"/>
      <c r="CA982" s="66"/>
      <c r="CB982" s="5"/>
      <c r="CC982" s="68"/>
      <c r="CD982" s="67"/>
      <c r="CE982" s="67"/>
      <c r="CF982" s="64"/>
      <c r="CG982" s="5"/>
      <c r="CH982" s="69"/>
      <c r="CI982" s="6"/>
      <c r="CJ982" s="5"/>
      <c r="CK982" s="25"/>
      <c r="CL982" s="5"/>
      <c r="DN982" s="14"/>
      <c r="DO982" s="14"/>
      <c r="DP982" s="5"/>
      <c r="DQ982" s="25"/>
      <c r="DR982" s="25"/>
      <c r="DS982" s="96"/>
      <c r="DT982" s="83"/>
      <c r="DU982" s="14"/>
      <c r="DX982" s="83"/>
      <c r="DY982" s="83"/>
      <c r="DZ982" s="83"/>
      <c r="EA982" s="83"/>
      <c r="EJ982" s="54"/>
      <c r="EK982" s="22"/>
      <c r="EL982" s="24"/>
      <c r="EP982" s="23"/>
      <c r="EQ982" s="24"/>
      <c r="ER982" s="22"/>
      <c r="ES982" s="24"/>
      <c r="ET982" s="24"/>
      <c r="EU982" s="23"/>
      <c r="EV982" s="26"/>
      <c r="EX982" s="6"/>
      <c r="EY982" s="24"/>
      <c r="EZ982" s="109"/>
      <c r="FA982" s="66"/>
      <c r="FB982" s="5"/>
      <c r="FC982" s="68"/>
      <c r="FD982" s="67"/>
      <c r="FE982" s="67"/>
      <c r="FF982" s="64"/>
      <c r="FG982" s="5"/>
      <c r="FH982" s="69"/>
      <c r="FI982" s="6"/>
      <c r="FJ982" s="5"/>
      <c r="FK982" s="25"/>
      <c r="FL982" s="5"/>
    </row>
    <row r="983" spans="40:168">
      <c r="AN983" s="14"/>
      <c r="AO983" s="14"/>
      <c r="AP983" s="5"/>
      <c r="AQ983" s="25"/>
      <c r="AR983" s="25"/>
      <c r="AS983" s="96"/>
      <c r="AT983" s="83"/>
      <c r="AU983" s="14"/>
      <c r="AX983" s="83"/>
      <c r="AY983" s="83"/>
      <c r="AZ983" s="83"/>
      <c r="BA983" s="83"/>
      <c r="BJ983" s="54"/>
      <c r="BK983" s="22"/>
      <c r="BL983" s="24"/>
      <c r="BP983" s="23"/>
      <c r="BQ983" s="24"/>
      <c r="BR983" s="22"/>
      <c r="BS983" s="24"/>
      <c r="BT983" s="24"/>
      <c r="BU983" s="23"/>
      <c r="BV983" s="26"/>
      <c r="BX983" s="6"/>
      <c r="BY983" s="24"/>
      <c r="BZ983" s="109"/>
      <c r="CA983" s="66"/>
      <c r="CB983" s="5"/>
      <c r="CC983" s="68"/>
      <c r="CD983" s="67"/>
      <c r="CE983" s="67"/>
      <c r="CF983" s="64"/>
      <c r="CG983" s="5"/>
      <c r="CH983" s="69"/>
      <c r="CI983" s="6"/>
      <c r="CJ983" s="5"/>
      <c r="CK983" s="25"/>
      <c r="CL983" s="5"/>
      <c r="DN983" s="14"/>
      <c r="DO983" s="14"/>
      <c r="DP983" s="5"/>
      <c r="DQ983" s="25"/>
      <c r="DR983" s="25"/>
      <c r="DS983" s="96"/>
      <c r="DT983" s="83"/>
      <c r="DU983" s="14"/>
      <c r="DX983" s="83"/>
      <c r="DY983" s="83"/>
      <c r="DZ983" s="83"/>
      <c r="EA983" s="83"/>
      <c r="EJ983" s="54"/>
      <c r="EK983" s="22"/>
      <c r="EL983" s="24"/>
      <c r="EP983" s="23"/>
      <c r="EQ983" s="24"/>
      <c r="ER983" s="22"/>
      <c r="ES983" s="24"/>
      <c r="ET983" s="24"/>
      <c r="EU983" s="23"/>
      <c r="EV983" s="26"/>
      <c r="EX983" s="6"/>
      <c r="EY983" s="24"/>
      <c r="EZ983" s="109"/>
      <c r="FA983" s="66"/>
      <c r="FB983" s="5"/>
      <c r="FC983" s="68"/>
      <c r="FD983" s="67"/>
      <c r="FE983" s="67"/>
      <c r="FF983" s="64"/>
      <c r="FG983" s="5"/>
      <c r="FH983" s="69"/>
      <c r="FI983" s="6"/>
      <c r="FJ983" s="5"/>
      <c r="FK983" s="25"/>
      <c r="FL983" s="5"/>
    </row>
    <row r="984" spans="40:168">
      <c r="AN984" s="14"/>
      <c r="AO984" s="14"/>
      <c r="AP984" s="5"/>
      <c r="AQ984" s="25"/>
      <c r="AR984" s="25"/>
      <c r="AS984" s="96"/>
      <c r="AT984" s="83"/>
      <c r="AU984" s="14"/>
      <c r="AX984" s="83"/>
      <c r="AY984" s="83"/>
      <c r="AZ984" s="83"/>
      <c r="BA984" s="83"/>
      <c r="BJ984" s="54"/>
      <c r="BK984" s="22"/>
      <c r="BL984" s="24"/>
      <c r="BP984" s="23"/>
      <c r="BQ984" s="24"/>
      <c r="BR984" s="22"/>
      <c r="BS984" s="24"/>
      <c r="BT984" s="24"/>
      <c r="BU984" s="23"/>
      <c r="BV984" s="26"/>
      <c r="BX984" s="6"/>
      <c r="BY984" s="24"/>
      <c r="BZ984" s="109"/>
      <c r="CA984" s="66"/>
      <c r="CB984" s="5"/>
      <c r="CC984" s="68"/>
      <c r="CD984" s="67"/>
      <c r="CE984" s="67"/>
      <c r="CF984" s="64"/>
      <c r="CG984" s="5"/>
      <c r="CH984" s="69"/>
      <c r="CI984" s="6"/>
      <c r="CJ984" s="5"/>
      <c r="CK984" s="25"/>
      <c r="CL984" s="5"/>
      <c r="DN984" s="14"/>
      <c r="DO984" s="14"/>
      <c r="DP984" s="5"/>
      <c r="DQ984" s="25"/>
      <c r="DR984" s="25"/>
      <c r="DS984" s="96"/>
      <c r="DT984" s="83"/>
      <c r="DU984" s="14"/>
      <c r="DX984" s="83"/>
      <c r="DY984" s="83"/>
      <c r="DZ984" s="83"/>
      <c r="EA984" s="83"/>
      <c r="EJ984" s="54"/>
      <c r="EK984" s="22"/>
      <c r="EL984" s="24"/>
      <c r="EP984" s="23"/>
      <c r="EQ984" s="24"/>
      <c r="ER984" s="22"/>
      <c r="ES984" s="24"/>
      <c r="ET984" s="24"/>
      <c r="EU984" s="23"/>
      <c r="EV984" s="26"/>
      <c r="EX984" s="6"/>
      <c r="EY984" s="24"/>
      <c r="EZ984" s="109"/>
      <c r="FA984" s="66"/>
      <c r="FB984" s="5"/>
      <c r="FC984" s="68"/>
      <c r="FD984" s="67"/>
      <c r="FE984" s="67"/>
      <c r="FF984" s="64"/>
      <c r="FG984" s="5"/>
      <c r="FH984" s="69"/>
      <c r="FI984" s="6"/>
      <c r="FJ984" s="5"/>
      <c r="FK984" s="25"/>
      <c r="FL984" s="5"/>
    </row>
    <row r="985" spans="40:168">
      <c r="AN985" s="14"/>
      <c r="AO985" s="14"/>
      <c r="AP985" s="5"/>
      <c r="AQ985" s="25"/>
      <c r="AR985" s="25"/>
      <c r="AS985" s="96"/>
      <c r="AT985" s="83"/>
      <c r="AU985" s="14"/>
      <c r="AX985" s="83"/>
      <c r="AY985" s="83"/>
      <c r="AZ985" s="83"/>
      <c r="BA985" s="83"/>
      <c r="BJ985" s="54"/>
      <c r="BK985" s="22"/>
      <c r="BL985" s="24"/>
      <c r="BP985" s="23"/>
      <c r="BQ985" s="24"/>
      <c r="BR985" s="22"/>
      <c r="BS985" s="24"/>
      <c r="BT985" s="24"/>
      <c r="BU985" s="23"/>
      <c r="BV985" s="26"/>
      <c r="BX985" s="6"/>
      <c r="BY985" s="24"/>
      <c r="BZ985" s="109"/>
      <c r="CA985" s="66"/>
      <c r="CB985" s="5"/>
      <c r="CC985" s="68"/>
      <c r="CD985" s="67"/>
      <c r="CE985" s="67"/>
      <c r="CF985" s="64"/>
      <c r="CG985" s="5"/>
      <c r="CH985" s="69"/>
      <c r="CI985" s="6"/>
      <c r="CJ985" s="5"/>
      <c r="CK985" s="25"/>
      <c r="CL985" s="5"/>
      <c r="DN985" s="14"/>
      <c r="DO985" s="14"/>
      <c r="DP985" s="5"/>
      <c r="DQ985" s="25"/>
      <c r="DR985" s="25"/>
      <c r="DS985" s="96"/>
      <c r="DT985" s="83"/>
      <c r="DU985" s="14"/>
      <c r="DX985" s="83"/>
      <c r="DY985" s="83"/>
      <c r="DZ985" s="83"/>
      <c r="EA985" s="83"/>
      <c r="EJ985" s="54"/>
      <c r="EK985" s="22"/>
      <c r="EL985" s="24"/>
      <c r="EP985" s="23"/>
      <c r="EQ985" s="24"/>
      <c r="ER985" s="22"/>
      <c r="ES985" s="24"/>
      <c r="ET985" s="24"/>
      <c r="EU985" s="23"/>
      <c r="EV985" s="26"/>
      <c r="EX985" s="6"/>
      <c r="EY985" s="24"/>
      <c r="EZ985" s="109"/>
      <c r="FA985" s="66"/>
      <c r="FB985" s="5"/>
      <c r="FC985" s="68"/>
      <c r="FD985" s="67"/>
      <c r="FE985" s="67"/>
      <c r="FF985" s="64"/>
      <c r="FG985" s="5"/>
      <c r="FH985" s="69"/>
      <c r="FI985" s="6"/>
      <c r="FJ985" s="5"/>
      <c r="FK985" s="25"/>
      <c r="FL985" s="5"/>
    </row>
    <row r="986" spans="40:168">
      <c r="AN986" s="14"/>
      <c r="AO986" s="14"/>
      <c r="AP986" s="5"/>
      <c r="AQ986" s="25"/>
      <c r="AR986" s="25"/>
      <c r="AS986" s="96"/>
      <c r="AT986" s="83"/>
      <c r="AU986" s="14"/>
      <c r="AX986" s="83"/>
      <c r="AY986" s="83"/>
      <c r="AZ986" s="83"/>
      <c r="BA986" s="83"/>
      <c r="BJ986" s="54"/>
      <c r="BK986" s="22"/>
      <c r="BL986" s="24"/>
      <c r="BP986" s="23"/>
      <c r="BQ986" s="24"/>
      <c r="BR986" s="22"/>
      <c r="BS986" s="24"/>
      <c r="BT986" s="24"/>
      <c r="BU986" s="23"/>
      <c r="BV986" s="26"/>
      <c r="BX986" s="6"/>
      <c r="BY986" s="24"/>
      <c r="BZ986" s="109"/>
      <c r="CA986" s="66"/>
      <c r="CB986" s="5"/>
      <c r="CC986" s="68"/>
      <c r="CD986" s="67"/>
      <c r="CE986" s="67"/>
      <c r="CF986" s="64"/>
      <c r="CG986" s="5"/>
      <c r="CH986" s="69"/>
      <c r="CI986" s="6"/>
      <c r="CJ986" s="5"/>
      <c r="CK986" s="25"/>
      <c r="CL986" s="5"/>
      <c r="DN986" s="14"/>
      <c r="DO986" s="14"/>
      <c r="DP986" s="5"/>
      <c r="DQ986" s="25"/>
      <c r="DR986" s="25"/>
      <c r="DS986" s="96"/>
      <c r="DT986" s="83"/>
      <c r="DU986" s="14"/>
      <c r="DX986" s="83"/>
      <c r="DY986" s="83"/>
      <c r="DZ986" s="83"/>
      <c r="EA986" s="83"/>
      <c r="EJ986" s="54"/>
      <c r="EK986" s="22"/>
      <c r="EL986" s="24"/>
      <c r="EP986" s="23"/>
      <c r="EQ986" s="24"/>
      <c r="ER986" s="22"/>
      <c r="ES986" s="24"/>
      <c r="ET986" s="24"/>
      <c r="EU986" s="23"/>
      <c r="EV986" s="26"/>
      <c r="EX986" s="6"/>
      <c r="EY986" s="24"/>
      <c r="EZ986" s="109"/>
      <c r="FA986" s="66"/>
      <c r="FB986" s="5"/>
      <c r="FC986" s="68"/>
      <c r="FD986" s="67"/>
      <c r="FE986" s="67"/>
      <c r="FF986" s="64"/>
      <c r="FG986" s="5"/>
      <c r="FH986" s="69"/>
      <c r="FI986" s="6"/>
      <c r="FJ986" s="5"/>
      <c r="FK986" s="25"/>
      <c r="FL986" s="5"/>
    </row>
    <row r="987" spans="40:168">
      <c r="AN987" s="14"/>
      <c r="AO987" s="14"/>
      <c r="AP987" s="5"/>
      <c r="AQ987" s="25"/>
      <c r="AR987" s="25"/>
      <c r="AS987" s="96"/>
      <c r="AT987" s="83"/>
      <c r="AU987" s="14"/>
      <c r="AX987" s="83"/>
      <c r="AY987" s="83"/>
      <c r="AZ987" s="83"/>
      <c r="BA987" s="83"/>
      <c r="BJ987" s="54"/>
      <c r="BK987" s="22"/>
      <c r="BL987" s="24"/>
      <c r="BP987" s="23"/>
      <c r="BQ987" s="24"/>
      <c r="BR987" s="22"/>
      <c r="BS987" s="24"/>
      <c r="BT987" s="24"/>
      <c r="BU987" s="23"/>
      <c r="BV987" s="26"/>
      <c r="BX987" s="6"/>
      <c r="BY987" s="24"/>
      <c r="BZ987" s="109"/>
      <c r="CA987" s="66"/>
      <c r="CB987" s="5"/>
      <c r="CC987" s="68"/>
      <c r="CD987" s="67"/>
      <c r="CE987" s="67"/>
      <c r="CF987" s="64"/>
      <c r="CG987" s="5"/>
      <c r="CH987" s="69"/>
      <c r="CI987" s="6"/>
      <c r="CJ987" s="5"/>
      <c r="CK987" s="25"/>
      <c r="CL987" s="5"/>
      <c r="DN987" s="14"/>
      <c r="DO987" s="14"/>
      <c r="DP987" s="5"/>
      <c r="DQ987" s="25"/>
      <c r="DR987" s="25"/>
      <c r="DS987" s="96"/>
      <c r="DT987" s="83"/>
      <c r="DU987" s="14"/>
      <c r="DX987" s="83"/>
      <c r="DY987" s="83"/>
      <c r="DZ987" s="83"/>
      <c r="EA987" s="83"/>
      <c r="EJ987" s="54"/>
      <c r="EK987" s="22"/>
      <c r="EL987" s="24"/>
      <c r="EP987" s="23"/>
      <c r="EQ987" s="24"/>
      <c r="ER987" s="22"/>
      <c r="ES987" s="24"/>
      <c r="ET987" s="24"/>
      <c r="EU987" s="23"/>
      <c r="EV987" s="26"/>
      <c r="EX987" s="6"/>
      <c r="EY987" s="24"/>
      <c r="EZ987" s="109"/>
      <c r="FA987" s="66"/>
      <c r="FB987" s="5"/>
      <c r="FC987" s="68"/>
      <c r="FD987" s="67"/>
      <c r="FE987" s="67"/>
      <c r="FF987" s="64"/>
      <c r="FG987" s="5"/>
      <c r="FH987" s="69"/>
      <c r="FI987" s="6"/>
      <c r="FJ987" s="5"/>
      <c r="FK987" s="25"/>
      <c r="FL987" s="5"/>
    </row>
    <row r="988" spans="40:168">
      <c r="AN988" s="14"/>
      <c r="AO988" s="14"/>
      <c r="AP988" s="5"/>
      <c r="AQ988" s="25"/>
      <c r="AR988" s="25"/>
      <c r="AS988" s="96"/>
      <c r="AT988" s="83"/>
      <c r="AU988" s="14"/>
      <c r="AX988" s="83"/>
      <c r="AY988" s="83"/>
      <c r="AZ988" s="83"/>
      <c r="BA988" s="83"/>
      <c r="BJ988" s="54"/>
      <c r="BK988" s="22"/>
      <c r="BL988" s="24"/>
      <c r="BP988" s="23"/>
      <c r="BQ988" s="24"/>
      <c r="BR988" s="22"/>
      <c r="BS988" s="24"/>
      <c r="BT988" s="24"/>
      <c r="BU988" s="23"/>
      <c r="BV988" s="26"/>
      <c r="BX988" s="6"/>
      <c r="BY988" s="24"/>
      <c r="BZ988" s="109"/>
      <c r="CA988" s="66"/>
      <c r="CB988" s="5"/>
      <c r="CC988" s="68"/>
      <c r="CD988" s="67"/>
      <c r="CE988" s="67"/>
      <c r="CF988" s="64"/>
      <c r="CG988" s="5"/>
      <c r="CH988" s="69"/>
      <c r="CI988" s="6"/>
      <c r="CJ988" s="5"/>
      <c r="CK988" s="25"/>
      <c r="CL988" s="5"/>
      <c r="DN988" s="14"/>
      <c r="DO988" s="14"/>
      <c r="DP988" s="5"/>
      <c r="DQ988" s="25"/>
      <c r="DR988" s="25"/>
      <c r="DS988" s="96"/>
      <c r="DT988" s="83"/>
      <c r="DU988" s="14"/>
      <c r="DX988" s="83"/>
      <c r="DY988" s="83"/>
      <c r="DZ988" s="83"/>
      <c r="EA988" s="83"/>
      <c r="EJ988" s="54"/>
      <c r="EK988" s="22"/>
      <c r="EL988" s="24"/>
      <c r="EP988" s="23"/>
      <c r="EQ988" s="24"/>
      <c r="ER988" s="22"/>
      <c r="ES988" s="24"/>
      <c r="ET988" s="24"/>
      <c r="EU988" s="23"/>
      <c r="EV988" s="26"/>
      <c r="EX988" s="6"/>
      <c r="EY988" s="24"/>
      <c r="EZ988" s="109"/>
      <c r="FA988" s="66"/>
      <c r="FB988" s="5"/>
      <c r="FC988" s="68"/>
      <c r="FD988" s="67"/>
      <c r="FE988" s="67"/>
      <c r="FF988" s="64"/>
      <c r="FG988" s="5"/>
      <c r="FH988" s="69"/>
      <c r="FI988" s="6"/>
      <c r="FJ988" s="5"/>
      <c r="FK988" s="25"/>
      <c r="FL988" s="5"/>
    </row>
    <row r="989" spans="40:168">
      <c r="AN989" s="14"/>
      <c r="AO989" s="14"/>
      <c r="AP989" s="5"/>
      <c r="AQ989" s="25"/>
      <c r="AR989" s="25"/>
      <c r="AS989" s="96"/>
      <c r="AT989" s="83"/>
      <c r="AU989" s="14"/>
      <c r="AX989" s="83"/>
      <c r="AY989" s="83"/>
      <c r="AZ989" s="83"/>
      <c r="BA989" s="83"/>
      <c r="BJ989" s="54"/>
      <c r="BK989" s="22"/>
      <c r="BL989" s="24"/>
      <c r="BP989" s="23"/>
      <c r="BQ989" s="24"/>
      <c r="BR989" s="22"/>
      <c r="BS989" s="24"/>
      <c r="BT989" s="24"/>
      <c r="BU989" s="23"/>
      <c r="BV989" s="26"/>
      <c r="BX989" s="6"/>
      <c r="BY989" s="24"/>
      <c r="BZ989" s="109"/>
      <c r="CA989" s="66"/>
      <c r="CB989" s="5"/>
      <c r="CC989" s="68"/>
      <c r="CD989" s="67"/>
      <c r="CE989" s="67"/>
      <c r="CF989" s="64"/>
      <c r="CG989" s="5"/>
      <c r="CH989" s="69"/>
      <c r="CI989" s="6"/>
      <c r="CJ989" s="5"/>
      <c r="CK989" s="25"/>
      <c r="CL989" s="5"/>
      <c r="DN989" s="14"/>
      <c r="DO989" s="14"/>
      <c r="DP989" s="5"/>
      <c r="DQ989" s="25"/>
      <c r="DR989" s="25"/>
      <c r="DS989" s="96"/>
      <c r="DT989" s="83"/>
      <c r="DU989" s="14"/>
      <c r="DX989" s="83"/>
      <c r="DY989" s="83"/>
      <c r="DZ989" s="83"/>
      <c r="EA989" s="83"/>
      <c r="EJ989" s="54"/>
      <c r="EK989" s="22"/>
      <c r="EL989" s="24"/>
      <c r="EP989" s="23"/>
      <c r="EQ989" s="24"/>
      <c r="ER989" s="22"/>
      <c r="ES989" s="24"/>
      <c r="ET989" s="24"/>
      <c r="EU989" s="23"/>
      <c r="EV989" s="26"/>
      <c r="EX989" s="6"/>
      <c r="EY989" s="24"/>
      <c r="EZ989" s="109"/>
      <c r="FA989" s="66"/>
      <c r="FB989" s="5"/>
      <c r="FC989" s="68"/>
      <c r="FD989" s="67"/>
      <c r="FE989" s="67"/>
      <c r="FF989" s="64"/>
      <c r="FG989" s="5"/>
      <c r="FH989" s="69"/>
      <c r="FI989" s="6"/>
      <c r="FJ989" s="5"/>
      <c r="FK989" s="25"/>
      <c r="FL989" s="5"/>
    </row>
    <row r="990" spans="40:168">
      <c r="AN990" s="14"/>
      <c r="AO990" s="14"/>
      <c r="AP990" s="5"/>
      <c r="AQ990" s="25"/>
      <c r="AR990" s="25"/>
      <c r="AS990" s="96"/>
      <c r="AT990" s="83"/>
      <c r="AU990" s="14"/>
      <c r="AX990" s="83"/>
      <c r="AY990" s="83"/>
      <c r="AZ990" s="83"/>
      <c r="BA990" s="83"/>
      <c r="BJ990" s="54"/>
      <c r="BK990" s="22"/>
      <c r="BL990" s="24"/>
      <c r="BP990" s="23"/>
      <c r="BQ990" s="24"/>
      <c r="BR990" s="22"/>
      <c r="BS990" s="24"/>
      <c r="BT990" s="24"/>
      <c r="BU990" s="23"/>
      <c r="BV990" s="26"/>
      <c r="BX990" s="6"/>
      <c r="BY990" s="24"/>
      <c r="BZ990" s="109"/>
      <c r="CA990" s="66"/>
      <c r="CB990" s="5"/>
      <c r="CC990" s="68"/>
      <c r="CD990" s="67"/>
      <c r="CE990" s="67"/>
      <c r="CF990" s="64"/>
      <c r="CG990" s="5"/>
      <c r="CH990" s="69"/>
      <c r="CI990" s="6"/>
      <c r="CJ990" s="5"/>
      <c r="CK990" s="25"/>
      <c r="CL990" s="5"/>
      <c r="DN990" s="14"/>
      <c r="DO990" s="14"/>
      <c r="DP990" s="5"/>
      <c r="DQ990" s="25"/>
      <c r="DR990" s="25"/>
      <c r="DS990" s="96"/>
      <c r="DT990" s="83"/>
      <c r="DU990" s="14"/>
      <c r="DX990" s="83"/>
      <c r="DY990" s="83"/>
      <c r="DZ990" s="83"/>
      <c r="EA990" s="83"/>
      <c r="EJ990" s="54"/>
      <c r="EK990" s="22"/>
      <c r="EL990" s="24"/>
      <c r="EP990" s="23"/>
      <c r="EQ990" s="24"/>
      <c r="ER990" s="22"/>
      <c r="ES990" s="24"/>
      <c r="ET990" s="24"/>
      <c r="EU990" s="23"/>
      <c r="EV990" s="26"/>
      <c r="EX990" s="6"/>
      <c r="EY990" s="24"/>
      <c r="EZ990" s="109"/>
      <c r="FA990" s="66"/>
      <c r="FB990" s="5"/>
      <c r="FC990" s="68"/>
      <c r="FD990" s="67"/>
      <c r="FE990" s="67"/>
      <c r="FF990" s="64"/>
      <c r="FG990" s="5"/>
      <c r="FH990" s="69"/>
      <c r="FI990" s="6"/>
      <c r="FJ990" s="5"/>
      <c r="FK990" s="25"/>
      <c r="FL990" s="5"/>
    </row>
    <row r="991" spans="40:168">
      <c r="AN991" s="14"/>
      <c r="AO991" s="14"/>
      <c r="AP991" s="5"/>
      <c r="AQ991" s="25"/>
      <c r="AR991" s="25"/>
      <c r="AS991" s="96"/>
      <c r="AT991" s="83"/>
      <c r="AU991" s="14"/>
      <c r="AX991" s="83"/>
      <c r="AY991" s="83"/>
      <c r="AZ991" s="83"/>
      <c r="BA991" s="83"/>
      <c r="BJ991" s="54"/>
      <c r="BK991" s="22"/>
      <c r="BL991" s="24"/>
      <c r="BP991" s="23"/>
      <c r="BQ991" s="24"/>
      <c r="BR991" s="22"/>
      <c r="BS991" s="24"/>
      <c r="BT991" s="24"/>
      <c r="BU991" s="23"/>
      <c r="BV991" s="26"/>
      <c r="BX991" s="6"/>
      <c r="BY991" s="24"/>
      <c r="BZ991" s="109"/>
      <c r="CA991" s="66"/>
      <c r="CB991" s="5"/>
      <c r="CC991" s="68"/>
      <c r="CD991" s="67"/>
      <c r="CE991" s="67"/>
      <c r="CF991" s="64"/>
      <c r="CG991" s="5"/>
      <c r="CH991" s="69"/>
      <c r="CI991" s="6"/>
      <c r="CJ991" s="5"/>
      <c r="CK991" s="25"/>
      <c r="CL991" s="5"/>
      <c r="DN991" s="14"/>
      <c r="DO991" s="14"/>
      <c r="DP991" s="5"/>
      <c r="DQ991" s="25"/>
      <c r="DR991" s="25"/>
      <c r="DS991" s="96"/>
      <c r="DT991" s="83"/>
      <c r="DU991" s="14"/>
      <c r="DX991" s="83"/>
      <c r="DY991" s="83"/>
      <c r="DZ991" s="83"/>
      <c r="EA991" s="83"/>
      <c r="EJ991" s="54"/>
      <c r="EK991" s="22"/>
      <c r="EL991" s="24"/>
      <c r="EP991" s="23"/>
      <c r="EQ991" s="24"/>
      <c r="ER991" s="22"/>
      <c r="ES991" s="24"/>
      <c r="ET991" s="24"/>
      <c r="EU991" s="23"/>
      <c r="EV991" s="26"/>
      <c r="EX991" s="6"/>
      <c r="EY991" s="24"/>
      <c r="EZ991" s="109"/>
      <c r="FA991" s="66"/>
      <c r="FB991" s="5"/>
      <c r="FC991" s="68"/>
      <c r="FD991" s="67"/>
      <c r="FE991" s="67"/>
      <c r="FF991" s="64"/>
      <c r="FG991" s="5"/>
      <c r="FH991" s="69"/>
      <c r="FI991" s="6"/>
      <c r="FJ991" s="5"/>
      <c r="FK991" s="25"/>
      <c r="FL991" s="5"/>
    </row>
    <row r="992" spans="40:168">
      <c r="AN992" s="14"/>
      <c r="AO992" s="14"/>
      <c r="AP992" s="5"/>
      <c r="AQ992" s="25"/>
      <c r="AR992" s="25"/>
      <c r="AS992" s="96"/>
      <c r="AT992" s="83"/>
      <c r="AU992" s="14"/>
      <c r="AX992" s="83"/>
      <c r="AY992" s="83"/>
      <c r="AZ992" s="83"/>
      <c r="BA992" s="83"/>
      <c r="BJ992" s="54"/>
      <c r="BK992" s="22"/>
      <c r="BL992" s="24"/>
      <c r="BP992" s="23"/>
      <c r="BQ992" s="24"/>
      <c r="BR992" s="22"/>
      <c r="BS992" s="24"/>
      <c r="BT992" s="24"/>
      <c r="BU992" s="23"/>
      <c r="BV992" s="26"/>
      <c r="BX992" s="6"/>
      <c r="BY992" s="24"/>
      <c r="BZ992" s="109"/>
      <c r="CA992" s="66"/>
      <c r="CB992" s="5"/>
      <c r="CC992" s="68"/>
      <c r="CD992" s="67"/>
      <c r="CE992" s="67"/>
      <c r="CF992" s="64"/>
      <c r="CG992" s="5"/>
      <c r="CH992" s="69"/>
      <c r="CI992" s="6"/>
      <c r="CJ992" s="5"/>
      <c r="CK992" s="25"/>
      <c r="CL992" s="5"/>
      <c r="DN992" s="14"/>
      <c r="DO992" s="14"/>
      <c r="DP992" s="5"/>
      <c r="DQ992" s="25"/>
      <c r="DR992" s="25"/>
      <c r="DS992" s="96"/>
      <c r="DT992" s="83"/>
      <c r="DU992" s="14"/>
      <c r="DX992" s="83"/>
      <c r="DY992" s="83"/>
      <c r="DZ992" s="83"/>
      <c r="EA992" s="83"/>
      <c r="EJ992" s="54"/>
      <c r="EK992" s="22"/>
      <c r="EL992" s="24"/>
      <c r="EP992" s="23"/>
      <c r="EQ992" s="24"/>
      <c r="ER992" s="22"/>
      <c r="ES992" s="24"/>
      <c r="ET992" s="24"/>
      <c r="EU992" s="23"/>
      <c r="EV992" s="26"/>
      <c r="EX992" s="6"/>
      <c r="EY992" s="24"/>
      <c r="EZ992" s="109"/>
      <c r="FA992" s="66"/>
      <c r="FB992" s="5"/>
      <c r="FC992" s="68"/>
      <c r="FD992" s="67"/>
      <c r="FE992" s="67"/>
      <c r="FF992" s="64"/>
      <c r="FG992" s="5"/>
      <c r="FH992" s="69"/>
      <c r="FI992" s="6"/>
      <c r="FJ992" s="5"/>
      <c r="FK992" s="25"/>
      <c r="FL992" s="5"/>
    </row>
    <row r="993" spans="40:168">
      <c r="AN993" s="14"/>
      <c r="AO993" s="14"/>
      <c r="AP993" s="5"/>
      <c r="AQ993" s="25"/>
      <c r="AR993" s="25"/>
      <c r="AS993" s="96"/>
      <c r="AT993" s="83"/>
      <c r="AU993" s="14"/>
      <c r="AX993" s="83"/>
      <c r="AY993" s="83"/>
      <c r="AZ993" s="83"/>
      <c r="BA993" s="83"/>
      <c r="BJ993" s="54"/>
      <c r="BK993" s="22"/>
      <c r="BL993" s="24"/>
      <c r="BP993" s="23"/>
      <c r="BQ993" s="24"/>
      <c r="BR993" s="22"/>
      <c r="BS993" s="24"/>
      <c r="BT993" s="24"/>
      <c r="BU993" s="23"/>
      <c r="BV993" s="26"/>
      <c r="BX993" s="6"/>
      <c r="BY993" s="24"/>
      <c r="BZ993" s="109"/>
      <c r="CA993" s="66"/>
      <c r="CB993" s="5"/>
      <c r="CC993" s="68"/>
      <c r="CD993" s="67"/>
      <c r="CE993" s="67"/>
      <c r="CF993" s="64"/>
      <c r="CG993" s="5"/>
      <c r="CH993" s="69"/>
      <c r="CI993" s="6"/>
      <c r="CJ993" s="5"/>
      <c r="CK993" s="25"/>
      <c r="CL993" s="5"/>
      <c r="DN993" s="14"/>
      <c r="DO993" s="14"/>
      <c r="DP993" s="5"/>
      <c r="DQ993" s="25"/>
      <c r="DR993" s="25"/>
      <c r="DS993" s="96"/>
      <c r="DT993" s="83"/>
      <c r="DU993" s="14"/>
      <c r="DX993" s="83"/>
      <c r="DY993" s="83"/>
      <c r="DZ993" s="83"/>
      <c r="EA993" s="83"/>
      <c r="EJ993" s="54"/>
      <c r="EK993" s="22"/>
      <c r="EL993" s="24"/>
      <c r="EP993" s="23"/>
      <c r="EQ993" s="24"/>
      <c r="ER993" s="22"/>
      <c r="ES993" s="24"/>
      <c r="ET993" s="24"/>
      <c r="EU993" s="23"/>
      <c r="EV993" s="26"/>
      <c r="EX993" s="6"/>
      <c r="EY993" s="24"/>
      <c r="EZ993" s="109"/>
      <c r="FA993" s="66"/>
      <c r="FB993" s="5"/>
      <c r="FC993" s="68"/>
      <c r="FD993" s="67"/>
      <c r="FE993" s="67"/>
      <c r="FF993" s="64"/>
      <c r="FG993" s="5"/>
      <c r="FH993" s="69"/>
      <c r="FI993" s="6"/>
      <c r="FJ993" s="5"/>
      <c r="FK993" s="25"/>
      <c r="FL993" s="5"/>
    </row>
    <row r="994" spans="40:168">
      <c r="AN994" s="14"/>
      <c r="AO994" s="14"/>
      <c r="AP994" s="5"/>
      <c r="AQ994" s="25"/>
      <c r="AR994" s="25"/>
      <c r="AS994" s="96"/>
      <c r="AT994" s="83"/>
      <c r="AU994" s="14"/>
      <c r="AX994" s="83"/>
      <c r="AY994" s="83"/>
      <c r="AZ994" s="83"/>
      <c r="BA994" s="83"/>
      <c r="BJ994" s="54"/>
      <c r="BK994" s="22"/>
      <c r="BL994" s="24"/>
      <c r="BP994" s="23"/>
      <c r="BQ994" s="24"/>
      <c r="BR994" s="22"/>
      <c r="BS994" s="24"/>
      <c r="BT994" s="24"/>
      <c r="BU994" s="23"/>
      <c r="BV994" s="26"/>
      <c r="BX994" s="6"/>
      <c r="BY994" s="24"/>
      <c r="BZ994" s="109"/>
      <c r="CA994" s="66"/>
      <c r="CB994" s="5"/>
      <c r="CC994" s="68"/>
      <c r="CD994" s="67"/>
      <c r="CE994" s="67"/>
      <c r="CF994" s="64"/>
      <c r="CG994" s="5"/>
      <c r="CH994" s="69"/>
      <c r="CI994" s="6"/>
      <c r="CJ994" s="5"/>
      <c r="CK994" s="25"/>
      <c r="CL994" s="5"/>
      <c r="DN994" s="14"/>
      <c r="DO994" s="14"/>
      <c r="DP994" s="5"/>
      <c r="DQ994" s="25"/>
      <c r="DR994" s="25"/>
      <c r="DS994" s="96"/>
      <c r="DT994" s="83"/>
      <c r="DU994" s="14"/>
      <c r="DX994" s="83"/>
      <c r="DY994" s="83"/>
      <c r="DZ994" s="83"/>
      <c r="EA994" s="83"/>
      <c r="EJ994" s="54"/>
      <c r="EK994" s="22"/>
      <c r="EL994" s="24"/>
      <c r="EP994" s="23"/>
      <c r="EQ994" s="24"/>
      <c r="ER994" s="22"/>
      <c r="ES994" s="24"/>
      <c r="ET994" s="24"/>
      <c r="EU994" s="23"/>
      <c r="EV994" s="26"/>
      <c r="EX994" s="6"/>
      <c r="EY994" s="24"/>
      <c r="EZ994" s="109"/>
      <c r="FA994" s="66"/>
      <c r="FB994" s="5"/>
      <c r="FC994" s="68"/>
      <c r="FD994" s="67"/>
      <c r="FE994" s="67"/>
      <c r="FF994" s="64"/>
      <c r="FG994" s="5"/>
      <c r="FH994" s="69"/>
      <c r="FI994" s="6"/>
      <c r="FJ994" s="5"/>
      <c r="FK994" s="25"/>
      <c r="FL994" s="5"/>
    </row>
    <row r="995" spans="40:168">
      <c r="AN995" s="14"/>
      <c r="AO995" s="14"/>
      <c r="AP995" s="5"/>
      <c r="AQ995" s="25"/>
      <c r="AR995" s="25"/>
      <c r="AS995" s="96"/>
      <c r="AT995" s="83"/>
      <c r="AU995" s="14"/>
      <c r="AX995" s="83"/>
      <c r="AY995" s="83"/>
      <c r="AZ995" s="83"/>
      <c r="BA995" s="83"/>
      <c r="BJ995" s="54"/>
      <c r="BK995" s="22"/>
      <c r="BL995" s="24"/>
      <c r="BP995" s="23"/>
      <c r="BQ995" s="24"/>
      <c r="BR995" s="22"/>
      <c r="BS995" s="24"/>
      <c r="BT995" s="24"/>
      <c r="BU995" s="23"/>
      <c r="BV995" s="26"/>
      <c r="BX995" s="6"/>
      <c r="BY995" s="24"/>
      <c r="BZ995" s="109"/>
      <c r="CA995" s="66"/>
      <c r="CB995" s="5"/>
      <c r="CC995" s="68"/>
      <c r="CD995" s="67"/>
      <c r="CE995" s="67"/>
      <c r="CF995" s="64"/>
      <c r="CG995" s="5"/>
      <c r="CH995" s="69"/>
      <c r="CI995" s="6"/>
      <c r="CJ995" s="5"/>
      <c r="CK995" s="25"/>
      <c r="CL995" s="5"/>
      <c r="DN995" s="14"/>
      <c r="DO995" s="14"/>
      <c r="DP995" s="5"/>
      <c r="DQ995" s="25"/>
      <c r="DR995" s="25"/>
      <c r="DS995" s="96"/>
      <c r="DT995" s="83"/>
      <c r="DU995" s="14"/>
      <c r="DX995" s="83"/>
      <c r="DY995" s="83"/>
      <c r="DZ995" s="83"/>
      <c r="EA995" s="83"/>
      <c r="EJ995" s="54"/>
      <c r="EK995" s="22"/>
      <c r="EL995" s="24"/>
      <c r="EP995" s="23"/>
      <c r="EQ995" s="24"/>
      <c r="ER995" s="22"/>
      <c r="ES995" s="24"/>
      <c r="ET995" s="24"/>
      <c r="EU995" s="23"/>
      <c r="EV995" s="26"/>
      <c r="EX995" s="6"/>
      <c r="EY995" s="24"/>
      <c r="EZ995" s="109"/>
      <c r="FA995" s="66"/>
      <c r="FB995" s="5"/>
      <c r="FC995" s="68"/>
      <c r="FD995" s="67"/>
      <c r="FE995" s="67"/>
      <c r="FF995" s="64"/>
      <c r="FG995" s="5"/>
      <c r="FH995" s="69"/>
      <c r="FI995" s="6"/>
      <c r="FJ995" s="5"/>
      <c r="FK995" s="25"/>
      <c r="FL995" s="5"/>
    </row>
    <row r="996" spans="40:168">
      <c r="AN996" s="14"/>
      <c r="AO996" s="14"/>
      <c r="AP996" s="5"/>
      <c r="AQ996" s="25"/>
      <c r="AR996" s="25"/>
      <c r="AS996" s="96"/>
      <c r="AT996" s="83"/>
      <c r="AU996" s="14"/>
      <c r="AX996" s="83"/>
      <c r="AY996" s="83"/>
      <c r="AZ996" s="83"/>
      <c r="BA996" s="83"/>
      <c r="BJ996" s="54"/>
      <c r="BK996" s="22"/>
      <c r="BL996" s="24"/>
      <c r="BP996" s="23"/>
      <c r="BQ996" s="24"/>
      <c r="BR996" s="22"/>
      <c r="BS996" s="24"/>
      <c r="BT996" s="24"/>
      <c r="BU996" s="23"/>
      <c r="BV996" s="26"/>
      <c r="BX996" s="6"/>
      <c r="BY996" s="24"/>
      <c r="BZ996" s="109"/>
      <c r="CA996" s="66"/>
      <c r="CB996" s="5"/>
      <c r="CC996" s="68"/>
      <c r="CD996" s="67"/>
      <c r="CE996" s="67"/>
      <c r="CF996" s="64"/>
      <c r="CG996" s="5"/>
      <c r="CH996" s="69"/>
      <c r="CI996" s="6"/>
      <c r="CJ996" s="5"/>
      <c r="CK996" s="25"/>
      <c r="CL996" s="5"/>
      <c r="DN996" s="14"/>
      <c r="DO996" s="14"/>
      <c r="DP996" s="5"/>
      <c r="DQ996" s="25"/>
      <c r="DR996" s="25"/>
      <c r="DS996" s="96"/>
      <c r="DT996" s="83"/>
      <c r="DU996" s="14"/>
      <c r="DX996" s="83"/>
      <c r="DY996" s="83"/>
      <c r="DZ996" s="83"/>
      <c r="EA996" s="83"/>
      <c r="EJ996" s="54"/>
      <c r="EK996" s="22"/>
      <c r="EL996" s="24"/>
      <c r="EP996" s="23"/>
      <c r="EQ996" s="24"/>
      <c r="ER996" s="22"/>
      <c r="ES996" s="24"/>
      <c r="ET996" s="24"/>
      <c r="EU996" s="23"/>
      <c r="EV996" s="26"/>
      <c r="EX996" s="6"/>
      <c r="EY996" s="24"/>
      <c r="EZ996" s="109"/>
      <c r="FA996" s="66"/>
      <c r="FB996" s="5"/>
      <c r="FC996" s="68"/>
      <c r="FD996" s="67"/>
      <c r="FE996" s="67"/>
      <c r="FF996" s="64"/>
      <c r="FG996" s="5"/>
      <c r="FH996" s="69"/>
      <c r="FI996" s="6"/>
      <c r="FJ996" s="5"/>
      <c r="FK996" s="25"/>
      <c r="FL996" s="5"/>
    </row>
    <row r="997" spans="40:168">
      <c r="AN997" s="14"/>
      <c r="AO997" s="14"/>
      <c r="AP997" s="5"/>
      <c r="AQ997" s="25"/>
      <c r="AR997" s="25"/>
      <c r="AS997" s="96"/>
      <c r="AT997" s="83"/>
      <c r="AU997" s="14"/>
      <c r="AX997" s="83"/>
      <c r="AY997" s="83"/>
      <c r="AZ997" s="83"/>
      <c r="BA997" s="83"/>
      <c r="BJ997" s="54"/>
      <c r="BK997" s="22"/>
      <c r="BL997" s="24"/>
      <c r="BP997" s="23"/>
      <c r="BQ997" s="24"/>
      <c r="BR997" s="22"/>
      <c r="BS997" s="24"/>
      <c r="BT997" s="24"/>
      <c r="BU997" s="23"/>
      <c r="BV997" s="26"/>
      <c r="BX997" s="6"/>
      <c r="BY997" s="24"/>
      <c r="BZ997" s="109"/>
      <c r="CA997" s="66"/>
      <c r="CB997" s="5"/>
      <c r="CC997" s="68"/>
      <c r="CD997" s="67"/>
      <c r="CE997" s="67"/>
      <c r="CF997" s="64"/>
      <c r="CG997" s="5"/>
      <c r="CH997" s="69"/>
      <c r="CI997" s="6"/>
      <c r="CJ997" s="5"/>
      <c r="CK997" s="25"/>
      <c r="CL997" s="5"/>
      <c r="DN997" s="14"/>
      <c r="DO997" s="14"/>
      <c r="DP997" s="5"/>
      <c r="DQ997" s="25"/>
      <c r="DR997" s="25"/>
      <c r="DS997" s="96"/>
      <c r="DT997" s="83"/>
      <c r="DU997" s="14"/>
      <c r="DX997" s="83"/>
      <c r="DY997" s="83"/>
      <c r="DZ997" s="83"/>
      <c r="EA997" s="83"/>
      <c r="EJ997" s="54"/>
      <c r="EK997" s="22"/>
      <c r="EL997" s="24"/>
      <c r="EP997" s="23"/>
      <c r="EQ997" s="24"/>
      <c r="ER997" s="22"/>
      <c r="ES997" s="24"/>
      <c r="ET997" s="24"/>
      <c r="EU997" s="23"/>
      <c r="EV997" s="26"/>
      <c r="EX997" s="6"/>
      <c r="EY997" s="24"/>
      <c r="EZ997" s="109"/>
      <c r="FA997" s="66"/>
      <c r="FB997" s="5"/>
      <c r="FC997" s="68"/>
      <c r="FD997" s="67"/>
      <c r="FE997" s="67"/>
      <c r="FF997" s="64"/>
      <c r="FG997" s="5"/>
      <c r="FH997" s="69"/>
      <c r="FI997" s="6"/>
      <c r="FJ997" s="5"/>
      <c r="FK997" s="25"/>
      <c r="FL997" s="5"/>
    </row>
    <row r="998" spans="40:168">
      <c r="AN998" s="14"/>
      <c r="AO998" s="14"/>
      <c r="AP998" s="5"/>
      <c r="AQ998" s="25"/>
      <c r="AR998" s="25"/>
      <c r="AS998" s="96"/>
      <c r="AT998" s="83"/>
      <c r="AU998" s="14"/>
      <c r="AX998" s="83"/>
      <c r="AY998" s="83"/>
      <c r="AZ998" s="83"/>
      <c r="BA998" s="83"/>
      <c r="BJ998" s="54"/>
      <c r="BK998" s="22"/>
      <c r="BL998" s="24"/>
      <c r="BP998" s="23"/>
      <c r="BQ998" s="24"/>
      <c r="BR998" s="22"/>
      <c r="BS998" s="24"/>
      <c r="BT998" s="24"/>
      <c r="BU998" s="23"/>
      <c r="BV998" s="26"/>
      <c r="BX998" s="6"/>
      <c r="BY998" s="24"/>
      <c r="BZ998" s="109"/>
      <c r="CA998" s="66"/>
      <c r="CB998" s="5"/>
      <c r="CC998" s="68"/>
      <c r="CD998" s="67"/>
      <c r="CE998" s="67"/>
      <c r="CF998" s="64"/>
      <c r="CG998" s="5"/>
      <c r="CH998" s="69"/>
      <c r="CI998" s="6"/>
      <c r="CJ998" s="5"/>
      <c r="CK998" s="25"/>
      <c r="CL998" s="5"/>
      <c r="DN998" s="14"/>
      <c r="DO998" s="14"/>
      <c r="DP998" s="5"/>
      <c r="DQ998" s="25"/>
      <c r="DR998" s="25"/>
      <c r="DS998" s="96"/>
      <c r="DT998" s="83"/>
      <c r="DU998" s="14"/>
      <c r="DX998" s="83"/>
      <c r="DY998" s="83"/>
      <c r="DZ998" s="83"/>
      <c r="EA998" s="83"/>
      <c r="EJ998" s="54"/>
      <c r="EK998" s="22"/>
      <c r="EL998" s="24"/>
      <c r="EP998" s="23"/>
      <c r="EQ998" s="24"/>
      <c r="ER998" s="22"/>
      <c r="ES998" s="24"/>
      <c r="ET998" s="24"/>
      <c r="EU998" s="23"/>
      <c r="EV998" s="26"/>
      <c r="EX998" s="6"/>
      <c r="EY998" s="24"/>
      <c r="EZ998" s="109"/>
      <c r="FA998" s="66"/>
      <c r="FB998" s="5"/>
      <c r="FC998" s="68"/>
      <c r="FD998" s="67"/>
      <c r="FE998" s="67"/>
      <c r="FF998" s="64"/>
      <c r="FG998" s="5"/>
      <c r="FH998" s="69"/>
      <c r="FI998" s="6"/>
      <c r="FJ998" s="5"/>
      <c r="FK998" s="25"/>
      <c r="FL998" s="5"/>
    </row>
    <row r="999" spans="40:168">
      <c r="AN999" s="14"/>
      <c r="AO999" s="14"/>
      <c r="AP999" s="5"/>
      <c r="AQ999" s="25"/>
      <c r="AR999" s="25"/>
      <c r="AS999" s="96"/>
      <c r="AT999" s="83"/>
      <c r="AU999" s="14"/>
      <c r="AX999" s="83"/>
      <c r="AY999" s="83"/>
      <c r="AZ999" s="83"/>
      <c r="BA999" s="83"/>
      <c r="BJ999" s="54"/>
      <c r="BK999" s="22"/>
      <c r="BL999" s="24"/>
      <c r="BP999" s="23"/>
      <c r="BQ999" s="24"/>
      <c r="BR999" s="22"/>
      <c r="BS999" s="24"/>
      <c r="BT999" s="24"/>
      <c r="BU999" s="23"/>
      <c r="BV999" s="26"/>
      <c r="BX999" s="6"/>
      <c r="BY999" s="24"/>
      <c r="BZ999" s="109"/>
      <c r="CA999" s="66"/>
      <c r="CB999" s="5"/>
      <c r="CC999" s="68"/>
      <c r="CD999" s="67"/>
      <c r="CE999" s="67"/>
      <c r="CF999" s="64"/>
      <c r="CG999" s="5"/>
      <c r="CH999" s="69"/>
      <c r="CI999" s="6"/>
      <c r="CJ999" s="5"/>
      <c r="CK999" s="25"/>
      <c r="CL999" s="5"/>
      <c r="DN999" s="14"/>
      <c r="DO999" s="14"/>
      <c r="DP999" s="5"/>
      <c r="DQ999" s="25"/>
      <c r="DR999" s="25"/>
      <c r="DS999" s="96"/>
      <c r="DT999" s="83"/>
      <c r="DU999" s="14"/>
      <c r="DX999" s="83"/>
      <c r="DY999" s="83"/>
      <c r="DZ999" s="83"/>
      <c r="EA999" s="83"/>
      <c r="EJ999" s="54"/>
      <c r="EK999" s="22"/>
      <c r="EL999" s="24"/>
      <c r="EP999" s="23"/>
      <c r="EQ999" s="24"/>
      <c r="ER999" s="22"/>
      <c r="ES999" s="24"/>
      <c r="ET999" s="24"/>
      <c r="EU999" s="23"/>
      <c r="EV999" s="26"/>
      <c r="EX999" s="6"/>
      <c r="EY999" s="24"/>
      <c r="EZ999" s="109"/>
      <c r="FA999" s="66"/>
      <c r="FB999" s="5"/>
      <c r="FC999" s="68"/>
      <c r="FD999" s="67"/>
      <c r="FE999" s="67"/>
      <c r="FF999" s="64"/>
      <c r="FG999" s="5"/>
      <c r="FH999" s="69"/>
      <c r="FI999" s="6"/>
      <c r="FJ999" s="5"/>
      <c r="FK999" s="25"/>
      <c r="FL999" s="5"/>
    </row>
    <row r="1000" spans="40:168">
      <c r="AN1000" s="14"/>
      <c r="AO1000" s="14"/>
      <c r="AP1000" s="5"/>
      <c r="AQ1000" s="25"/>
      <c r="AR1000" s="25"/>
      <c r="AS1000" s="96"/>
      <c r="AT1000" s="83"/>
      <c r="AU1000" s="14"/>
      <c r="AX1000" s="83"/>
      <c r="AY1000" s="83"/>
      <c r="AZ1000" s="83"/>
      <c r="BA1000" s="83"/>
      <c r="BJ1000" s="54"/>
      <c r="BK1000" s="22"/>
      <c r="BL1000" s="24"/>
      <c r="BP1000" s="23"/>
      <c r="BQ1000" s="24"/>
      <c r="BR1000" s="22"/>
      <c r="BS1000" s="24"/>
      <c r="BT1000" s="24"/>
      <c r="BU1000" s="23"/>
      <c r="BV1000" s="26"/>
      <c r="BX1000" s="6"/>
      <c r="BY1000" s="24"/>
      <c r="BZ1000" s="109"/>
      <c r="CA1000" s="66"/>
      <c r="CB1000" s="5"/>
      <c r="CC1000" s="68"/>
      <c r="CD1000" s="67"/>
      <c r="CE1000" s="67"/>
      <c r="CF1000" s="64"/>
      <c r="CG1000" s="5"/>
      <c r="CH1000" s="69"/>
      <c r="CI1000" s="6"/>
      <c r="CJ1000" s="5"/>
      <c r="CK1000" s="25"/>
      <c r="CL1000" s="5"/>
      <c r="DN1000" s="14"/>
      <c r="DO1000" s="14"/>
      <c r="DP1000" s="5"/>
      <c r="DQ1000" s="25"/>
      <c r="DR1000" s="25"/>
      <c r="DS1000" s="96"/>
      <c r="DT1000" s="83"/>
      <c r="DU1000" s="14"/>
      <c r="DX1000" s="83"/>
      <c r="DY1000" s="83"/>
      <c r="DZ1000" s="83"/>
      <c r="EA1000" s="83"/>
      <c r="EJ1000" s="54"/>
      <c r="EK1000" s="22"/>
      <c r="EL1000" s="24"/>
      <c r="EP1000" s="23"/>
      <c r="EQ1000" s="24"/>
      <c r="ER1000" s="22"/>
      <c r="ES1000" s="24"/>
      <c r="ET1000" s="24"/>
      <c r="EU1000" s="23"/>
      <c r="EV1000" s="26"/>
      <c r="EX1000" s="6"/>
      <c r="EY1000" s="24"/>
      <c r="EZ1000" s="109"/>
      <c r="FA1000" s="66"/>
      <c r="FB1000" s="5"/>
      <c r="FC1000" s="68"/>
      <c r="FD1000" s="67"/>
      <c r="FE1000" s="67"/>
      <c r="FF1000" s="64"/>
      <c r="FG1000" s="5"/>
      <c r="FH1000" s="69"/>
      <c r="FI1000" s="6"/>
      <c r="FJ1000" s="5"/>
      <c r="FK1000" s="25"/>
      <c r="FL1000" s="5"/>
    </row>
    <row r="1001" spans="40:168">
      <c r="AN1001" s="14"/>
      <c r="AO1001" s="14"/>
      <c r="AP1001" s="5"/>
      <c r="AQ1001" s="25"/>
      <c r="AR1001" s="25"/>
      <c r="AS1001" s="96"/>
      <c r="AT1001" s="83"/>
      <c r="AU1001" s="14"/>
      <c r="AX1001" s="83"/>
      <c r="AY1001" s="83"/>
      <c r="AZ1001" s="83"/>
      <c r="BA1001" s="83"/>
      <c r="BJ1001" s="54"/>
      <c r="BK1001" s="22"/>
      <c r="BL1001" s="24"/>
      <c r="BP1001" s="23"/>
      <c r="BQ1001" s="24"/>
      <c r="BR1001" s="22"/>
      <c r="BS1001" s="24"/>
      <c r="BT1001" s="24"/>
      <c r="BU1001" s="23"/>
      <c r="BV1001" s="26"/>
      <c r="BX1001" s="6"/>
      <c r="BY1001" s="24"/>
      <c r="BZ1001" s="109"/>
      <c r="CA1001" s="66"/>
      <c r="CB1001" s="5"/>
      <c r="CC1001" s="68"/>
      <c r="CD1001" s="67"/>
      <c r="CE1001" s="67"/>
      <c r="CF1001" s="64"/>
      <c r="CG1001" s="5"/>
      <c r="CH1001" s="69"/>
      <c r="CI1001" s="6"/>
      <c r="CJ1001" s="5"/>
      <c r="CK1001" s="25"/>
      <c r="CL1001" s="5"/>
      <c r="DN1001" s="14"/>
      <c r="DO1001" s="14"/>
      <c r="DP1001" s="5"/>
      <c r="DQ1001" s="25"/>
      <c r="DR1001" s="25"/>
      <c r="DS1001" s="96"/>
      <c r="DT1001" s="83"/>
      <c r="DU1001" s="14"/>
      <c r="DX1001" s="83"/>
      <c r="DY1001" s="83"/>
      <c r="DZ1001" s="83"/>
      <c r="EA1001" s="83"/>
      <c r="EJ1001" s="54"/>
      <c r="EK1001" s="22"/>
      <c r="EL1001" s="24"/>
      <c r="EP1001" s="23"/>
      <c r="EQ1001" s="24"/>
      <c r="ER1001" s="22"/>
      <c r="ES1001" s="24"/>
      <c r="ET1001" s="24"/>
      <c r="EU1001" s="23"/>
      <c r="EV1001" s="26"/>
      <c r="EX1001" s="6"/>
      <c r="EY1001" s="24"/>
      <c r="EZ1001" s="109"/>
      <c r="FA1001" s="66"/>
      <c r="FB1001" s="5"/>
      <c r="FC1001" s="68"/>
      <c r="FD1001" s="67"/>
      <c r="FE1001" s="67"/>
      <c r="FF1001" s="64"/>
      <c r="FG1001" s="5"/>
      <c r="FH1001" s="69"/>
      <c r="FI1001" s="6"/>
      <c r="FJ1001" s="5"/>
      <c r="FK1001" s="25"/>
      <c r="FL1001" s="5"/>
    </row>
    <row r="1002" spans="40:168">
      <c r="AN1002" s="14"/>
      <c r="AO1002" s="14"/>
      <c r="AP1002" s="5"/>
      <c r="AQ1002" s="25"/>
      <c r="AR1002" s="25"/>
      <c r="AS1002" s="96"/>
      <c r="AT1002" s="83"/>
      <c r="AU1002" s="14"/>
      <c r="AX1002" s="83"/>
      <c r="AY1002" s="83"/>
      <c r="AZ1002" s="83"/>
      <c r="BA1002" s="83"/>
      <c r="BJ1002" s="54"/>
      <c r="BK1002" s="22"/>
      <c r="BL1002" s="24"/>
      <c r="BP1002" s="23"/>
      <c r="BQ1002" s="24"/>
      <c r="BR1002" s="22"/>
      <c r="BS1002" s="24"/>
      <c r="BT1002" s="24"/>
      <c r="BU1002" s="23"/>
      <c r="BV1002" s="26"/>
      <c r="BX1002" s="6"/>
      <c r="BY1002" s="24"/>
      <c r="BZ1002" s="109"/>
      <c r="CA1002" s="66"/>
      <c r="CB1002" s="5"/>
      <c r="CC1002" s="68"/>
      <c r="CD1002" s="67"/>
      <c r="CE1002" s="67"/>
      <c r="CF1002" s="64"/>
      <c r="CG1002" s="5"/>
      <c r="CH1002" s="69"/>
      <c r="CI1002" s="6"/>
      <c r="CJ1002" s="5"/>
      <c r="CK1002" s="25"/>
      <c r="CL1002" s="5"/>
      <c r="DN1002" s="14"/>
      <c r="DO1002" s="14"/>
      <c r="DP1002" s="5"/>
      <c r="DQ1002" s="25"/>
      <c r="DR1002" s="25"/>
      <c r="DS1002" s="96"/>
      <c r="DT1002" s="83"/>
      <c r="DU1002" s="14"/>
      <c r="DX1002" s="83"/>
      <c r="DY1002" s="83"/>
      <c r="DZ1002" s="83"/>
      <c r="EA1002" s="83"/>
      <c r="EJ1002" s="54"/>
      <c r="EK1002" s="22"/>
      <c r="EL1002" s="24"/>
      <c r="EP1002" s="23"/>
      <c r="EQ1002" s="24"/>
      <c r="ER1002" s="22"/>
      <c r="ES1002" s="24"/>
      <c r="ET1002" s="24"/>
      <c r="EU1002" s="23"/>
      <c r="EV1002" s="26"/>
      <c r="EX1002" s="6"/>
      <c r="EY1002" s="24"/>
      <c r="EZ1002" s="109"/>
      <c r="FA1002" s="66"/>
      <c r="FB1002" s="5"/>
      <c r="FC1002" s="68"/>
      <c r="FD1002" s="67"/>
      <c r="FE1002" s="67"/>
      <c r="FF1002" s="64"/>
      <c r="FG1002" s="5"/>
      <c r="FH1002" s="69"/>
      <c r="FI1002" s="6"/>
      <c r="FJ1002" s="5"/>
      <c r="FK1002" s="25"/>
      <c r="FL1002" s="5"/>
    </row>
    <row r="1003" spans="40:168">
      <c r="AN1003" s="14"/>
      <c r="AO1003" s="14"/>
      <c r="AP1003" s="5"/>
      <c r="AQ1003" s="25"/>
      <c r="AR1003" s="25"/>
      <c r="AS1003" s="96"/>
      <c r="AT1003" s="83"/>
      <c r="AU1003" s="14"/>
      <c r="AX1003" s="83"/>
      <c r="AY1003" s="83"/>
      <c r="AZ1003" s="83"/>
      <c r="BA1003" s="83"/>
      <c r="BJ1003" s="54"/>
      <c r="BK1003" s="22"/>
      <c r="BL1003" s="24"/>
      <c r="BP1003" s="23"/>
      <c r="BQ1003" s="24"/>
      <c r="BR1003" s="22"/>
      <c r="BS1003" s="24"/>
      <c r="BT1003" s="24"/>
      <c r="BU1003" s="23"/>
      <c r="BV1003" s="26"/>
      <c r="BX1003" s="6"/>
      <c r="BY1003" s="24"/>
      <c r="BZ1003" s="109"/>
      <c r="CA1003" s="66"/>
      <c r="CB1003" s="5"/>
      <c r="CC1003" s="68"/>
      <c r="CD1003" s="67"/>
      <c r="CE1003" s="67"/>
      <c r="CF1003" s="64"/>
      <c r="CG1003" s="5"/>
      <c r="CH1003" s="69"/>
      <c r="CI1003" s="6"/>
      <c r="CJ1003" s="5"/>
      <c r="CK1003" s="25"/>
      <c r="CL1003" s="5"/>
      <c r="DN1003" s="14"/>
      <c r="DO1003" s="14"/>
      <c r="DP1003" s="5"/>
      <c r="DQ1003" s="25"/>
      <c r="DR1003" s="25"/>
      <c r="DS1003" s="96"/>
      <c r="DT1003" s="83"/>
      <c r="DU1003" s="14"/>
      <c r="DX1003" s="83"/>
      <c r="DY1003" s="83"/>
      <c r="DZ1003" s="83"/>
      <c r="EA1003" s="83"/>
      <c r="EJ1003" s="54"/>
      <c r="EK1003" s="22"/>
      <c r="EL1003" s="24"/>
      <c r="EP1003" s="23"/>
      <c r="EQ1003" s="24"/>
      <c r="ER1003" s="22"/>
      <c r="ES1003" s="24"/>
      <c r="ET1003" s="24"/>
      <c r="EU1003" s="23"/>
      <c r="EV1003" s="26"/>
      <c r="EX1003" s="6"/>
      <c r="EY1003" s="24"/>
      <c r="EZ1003" s="109"/>
      <c r="FA1003" s="66"/>
      <c r="FB1003" s="5"/>
      <c r="FC1003" s="68"/>
      <c r="FD1003" s="67"/>
      <c r="FE1003" s="67"/>
      <c r="FF1003" s="64"/>
      <c r="FG1003" s="5"/>
      <c r="FH1003" s="69"/>
      <c r="FI1003" s="6"/>
      <c r="FJ1003" s="5"/>
      <c r="FK1003" s="25"/>
      <c r="FL1003" s="5"/>
    </row>
    <row r="1004" spans="40:168">
      <c r="AN1004" s="14"/>
      <c r="AO1004" s="14"/>
      <c r="AP1004" s="5"/>
      <c r="AQ1004" s="25"/>
      <c r="AR1004" s="25"/>
      <c r="AS1004" s="96"/>
      <c r="AT1004" s="83"/>
      <c r="AU1004" s="14"/>
      <c r="AX1004" s="83"/>
      <c r="AY1004" s="83"/>
      <c r="AZ1004" s="83"/>
      <c r="BA1004" s="83"/>
      <c r="BJ1004" s="54"/>
      <c r="BK1004" s="22"/>
      <c r="BL1004" s="24"/>
      <c r="BP1004" s="23"/>
      <c r="BQ1004" s="24"/>
      <c r="BR1004" s="22"/>
      <c r="BS1004" s="24"/>
      <c r="BT1004" s="24"/>
      <c r="BU1004" s="23"/>
      <c r="BV1004" s="26"/>
      <c r="BX1004" s="6"/>
      <c r="BY1004" s="24"/>
      <c r="BZ1004" s="109"/>
      <c r="CA1004" s="66"/>
      <c r="CB1004" s="5"/>
      <c r="CC1004" s="68"/>
      <c r="CD1004" s="67"/>
      <c r="CE1004" s="67"/>
      <c r="CF1004" s="64"/>
      <c r="CG1004" s="5"/>
      <c r="CH1004" s="69"/>
      <c r="CI1004" s="6"/>
      <c r="CJ1004" s="5"/>
      <c r="CK1004" s="25"/>
      <c r="CL1004" s="5"/>
      <c r="DN1004" s="14"/>
      <c r="DO1004" s="14"/>
      <c r="DP1004" s="5"/>
      <c r="DQ1004" s="25"/>
      <c r="DR1004" s="25"/>
      <c r="DS1004" s="96"/>
      <c r="DT1004" s="83"/>
      <c r="DU1004" s="14"/>
      <c r="DX1004" s="83"/>
      <c r="DY1004" s="83"/>
      <c r="DZ1004" s="83"/>
      <c r="EA1004" s="83"/>
      <c r="EJ1004" s="54"/>
      <c r="EK1004" s="22"/>
      <c r="EL1004" s="24"/>
      <c r="EP1004" s="23"/>
      <c r="EQ1004" s="24"/>
      <c r="ER1004" s="22"/>
      <c r="ES1004" s="24"/>
      <c r="ET1004" s="24"/>
      <c r="EU1004" s="23"/>
      <c r="EV1004" s="26"/>
      <c r="EX1004" s="6"/>
      <c r="EY1004" s="24"/>
      <c r="EZ1004" s="109"/>
      <c r="FA1004" s="66"/>
      <c r="FB1004" s="5"/>
      <c r="FC1004" s="68"/>
      <c r="FD1004" s="67"/>
      <c r="FE1004" s="67"/>
      <c r="FF1004" s="64"/>
      <c r="FG1004" s="5"/>
      <c r="FH1004" s="69"/>
      <c r="FI1004" s="6"/>
      <c r="FJ1004" s="5"/>
      <c r="FK1004" s="25"/>
      <c r="FL1004" s="5"/>
    </row>
    <row r="1005" spans="40:168">
      <c r="AN1005" s="14"/>
      <c r="AO1005" s="14"/>
      <c r="AP1005" s="5"/>
      <c r="AQ1005" s="25"/>
      <c r="AR1005" s="25"/>
      <c r="AS1005" s="96"/>
      <c r="AT1005" s="83"/>
      <c r="AU1005" s="14"/>
      <c r="AX1005" s="83"/>
      <c r="AY1005" s="83"/>
      <c r="AZ1005" s="83"/>
      <c r="BA1005" s="83"/>
      <c r="BJ1005" s="54"/>
      <c r="BK1005" s="22"/>
      <c r="BL1005" s="24"/>
      <c r="BP1005" s="23"/>
      <c r="BQ1005" s="24"/>
      <c r="BR1005" s="22"/>
      <c r="BS1005" s="24"/>
      <c r="BT1005" s="24"/>
      <c r="BU1005" s="23"/>
      <c r="BV1005" s="26"/>
      <c r="BX1005" s="6"/>
      <c r="BY1005" s="24"/>
      <c r="BZ1005" s="109"/>
      <c r="CA1005" s="66"/>
      <c r="CB1005" s="5"/>
      <c r="CC1005" s="68"/>
      <c r="CD1005" s="67"/>
      <c r="CE1005" s="67"/>
      <c r="CF1005" s="64"/>
      <c r="CG1005" s="5"/>
      <c r="CH1005" s="69"/>
      <c r="CI1005" s="6"/>
      <c r="CJ1005" s="5"/>
      <c r="CK1005" s="25"/>
      <c r="CL1005" s="5"/>
      <c r="DN1005" s="14"/>
      <c r="DO1005" s="14"/>
      <c r="DP1005" s="5"/>
      <c r="DQ1005" s="25"/>
      <c r="DR1005" s="25"/>
      <c r="DS1005" s="96"/>
      <c r="DT1005" s="83"/>
      <c r="DU1005" s="14"/>
      <c r="DX1005" s="83"/>
      <c r="DY1005" s="83"/>
      <c r="DZ1005" s="83"/>
      <c r="EA1005" s="83"/>
      <c r="EJ1005" s="54"/>
      <c r="EK1005" s="22"/>
      <c r="EL1005" s="24"/>
      <c r="EP1005" s="23"/>
      <c r="EQ1005" s="24"/>
      <c r="ER1005" s="22"/>
      <c r="ES1005" s="24"/>
      <c r="ET1005" s="24"/>
      <c r="EU1005" s="23"/>
      <c r="EV1005" s="26"/>
      <c r="EX1005" s="6"/>
      <c r="EY1005" s="24"/>
      <c r="EZ1005" s="109"/>
      <c r="FA1005" s="66"/>
      <c r="FB1005" s="5"/>
      <c r="FC1005" s="68"/>
      <c r="FD1005" s="67"/>
      <c r="FE1005" s="67"/>
      <c r="FF1005" s="64"/>
      <c r="FG1005" s="5"/>
      <c r="FH1005" s="69"/>
      <c r="FI1005" s="6"/>
      <c r="FJ1005" s="5"/>
      <c r="FK1005" s="25"/>
      <c r="FL1005" s="5"/>
    </row>
    <row r="1006" spans="40:168">
      <c r="AN1006" s="14"/>
      <c r="AO1006" s="14"/>
      <c r="AP1006" s="5"/>
      <c r="AQ1006" s="25"/>
      <c r="AR1006" s="25"/>
      <c r="AS1006" s="96"/>
      <c r="AT1006" s="83"/>
      <c r="AU1006" s="14"/>
      <c r="AX1006" s="83"/>
      <c r="AY1006" s="83"/>
      <c r="AZ1006" s="83"/>
      <c r="BA1006" s="83"/>
      <c r="BJ1006" s="54"/>
      <c r="BK1006" s="22"/>
      <c r="BL1006" s="24"/>
      <c r="BP1006" s="23"/>
      <c r="BQ1006" s="24"/>
      <c r="BR1006" s="22"/>
      <c r="BS1006" s="24"/>
      <c r="BT1006" s="24"/>
      <c r="BU1006" s="23"/>
      <c r="BV1006" s="26"/>
      <c r="BX1006" s="6"/>
      <c r="BY1006" s="24"/>
      <c r="BZ1006" s="109"/>
      <c r="CA1006" s="66"/>
      <c r="CB1006" s="5"/>
      <c r="CC1006" s="68"/>
      <c r="CD1006" s="67"/>
      <c r="CE1006" s="67"/>
      <c r="CF1006" s="64"/>
      <c r="CG1006" s="5"/>
      <c r="CH1006" s="69"/>
      <c r="CI1006" s="6"/>
      <c r="CJ1006" s="5"/>
      <c r="CK1006" s="25"/>
      <c r="CL1006" s="5"/>
      <c r="DN1006" s="14"/>
      <c r="DO1006" s="14"/>
      <c r="DP1006" s="5"/>
      <c r="DQ1006" s="25"/>
      <c r="DR1006" s="25"/>
      <c r="DS1006" s="96"/>
      <c r="DT1006" s="83"/>
      <c r="DU1006" s="14"/>
      <c r="DX1006" s="83"/>
      <c r="DY1006" s="83"/>
      <c r="DZ1006" s="83"/>
      <c r="EA1006" s="83"/>
      <c r="EJ1006" s="54"/>
      <c r="EK1006" s="22"/>
      <c r="EL1006" s="24"/>
      <c r="EP1006" s="23"/>
      <c r="EQ1006" s="24"/>
      <c r="ER1006" s="22"/>
      <c r="ES1006" s="24"/>
      <c r="ET1006" s="24"/>
      <c r="EU1006" s="23"/>
      <c r="EV1006" s="26"/>
      <c r="EX1006" s="6"/>
      <c r="EY1006" s="24"/>
      <c r="EZ1006" s="109"/>
      <c r="FA1006" s="66"/>
      <c r="FB1006" s="5"/>
      <c r="FC1006" s="68"/>
      <c r="FD1006" s="67"/>
      <c r="FE1006" s="67"/>
      <c r="FF1006" s="64"/>
      <c r="FG1006" s="5"/>
      <c r="FH1006" s="69"/>
      <c r="FI1006" s="6"/>
      <c r="FJ1006" s="5"/>
      <c r="FK1006" s="25"/>
      <c r="FL1006" s="5"/>
    </row>
    <row r="1007" spans="40:168">
      <c r="AN1007" s="14"/>
      <c r="AO1007" s="14"/>
      <c r="AP1007" s="5"/>
      <c r="AQ1007" s="25"/>
      <c r="AR1007" s="25"/>
      <c r="AS1007" s="96"/>
      <c r="AT1007" s="83"/>
      <c r="AU1007" s="14"/>
      <c r="AX1007" s="83"/>
      <c r="AY1007" s="83"/>
      <c r="AZ1007" s="83"/>
      <c r="BA1007" s="83"/>
      <c r="BJ1007" s="54"/>
      <c r="BK1007" s="22"/>
      <c r="BL1007" s="24"/>
      <c r="BP1007" s="23"/>
      <c r="BQ1007" s="24"/>
      <c r="BR1007" s="22"/>
      <c r="BS1007" s="24"/>
      <c r="BT1007" s="24"/>
      <c r="BU1007" s="23"/>
      <c r="BV1007" s="26"/>
      <c r="BX1007" s="6"/>
      <c r="BY1007" s="24"/>
      <c r="BZ1007" s="109"/>
      <c r="CA1007" s="66"/>
      <c r="CB1007" s="5"/>
      <c r="CC1007" s="68"/>
      <c r="CD1007" s="67"/>
      <c r="CE1007" s="67"/>
      <c r="CF1007" s="64"/>
      <c r="CG1007" s="5"/>
      <c r="CH1007" s="69"/>
      <c r="CI1007" s="6"/>
      <c r="CJ1007" s="5"/>
      <c r="CK1007" s="25"/>
      <c r="CL1007" s="5"/>
      <c r="DN1007" s="14"/>
      <c r="DO1007" s="14"/>
      <c r="DP1007" s="5"/>
      <c r="DQ1007" s="25"/>
      <c r="DR1007" s="25"/>
      <c r="DS1007" s="96"/>
      <c r="DT1007" s="83"/>
      <c r="DU1007" s="14"/>
      <c r="DX1007" s="83"/>
      <c r="DY1007" s="83"/>
      <c r="DZ1007" s="83"/>
      <c r="EA1007" s="83"/>
      <c r="EJ1007" s="54"/>
      <c r="EK1007" s="22"/>
      <c r="EL1007" s="24"/>
      <c r="EP1007" s="23"/>
      <c r="EQ1007" s="24"/>
      <c r="ER1007" s="22"/>
      <c r="ES1007" s="24"/>
      <c r="ET1007" s="24"/>
      <c r="EU1007" s="23"/>
      <c r="EV1007" s="26"/>
      <c r="EX1007" s="6"/>
      <c r="EY1007" s="24"/>
      <c r="EZ1007" s="109"/>
      <c r="FA1007" s="66"/>
      <c r="FB1007" s="5"/>
      <c r="FC1007" s="68"/>
      <c r="FD1007" s="67"/>
      <c r="FE1007" s="67"/>
      <c r="FF1007" s="64"/>
      <c r="FG1007" s="5"/>
      <c r="FH1007" s="69"/>
      <c r="FI1007" s="6"/>
      <c r="FJ1007" s="5"/>
      <c r="FK1007" s="25"/>
      <c r="FL1007" s="5"/>
    </row>
    <row r="1008" spans="40:168">
      <c r="AN1008" s="14"/>
      <c r="AO1008" s="14"/>
      <c r="AP1008" s="5"/>
      <c r="AQ1008" s="25"/>
      <c r="AR1008" s="25"/>
      <c r="AS1008" s="96"/>
      <c r="AT1008" s="83"/>
      <c r="AU1008" s="14"/>
      <c r="AX1008" s="83"/>
      <c r="AY1008" s="83"/>
      <c r="AZ1008" s="83"/>
      <c r="BA1008" s="83"/>
      <c r="BJ1008" s="54"/>
      <c r="BK1008" s="22"/>
      <c r="BL1008" s="24"/>
      <c r="BP1008" s="23"/>
      <c r="BQ1008" s="24"/>
      <c r="BR1008" s="22"/>
      <c r="BS1008" s="24"/>
      <c r="BT1008" s="24"/>
      <c r="BU1008" s="23"/>
      <c r="BV1008" s="26"/>
      <c r="BX1008" s="6"/>
      <c r="BY1008" s="24"/>
      <c r="BZ1008" s="109"/>
      <c r="CA1008" s="66"/>
      <c r="CB1008" s="5"/>
      <c r="CC1008" s="68"/>
      <c r="CD1008" s="67"/>
      <c r="CE1008" s="67"/>
      <c r="CF1008" s="64"/>
      <c r="CG1008" s="5"/>
      <c r="CH1008" s="69"/>
      <c r="CI1008" s="6"/>
      <c r="CJ1008" s="5"/>
      <c r="CK1008" s="25"/>
      <c r="CL1008" s="5"/>
      <c r="DN1008" s="14"/>
      <c r="DO1008" s="14"/>
      <c r="DP1008" s="5"/>
      <c r="DQ1008" s="25"/>
      <c r="DR1008" s="25"/>
      <c r="DS1008" s="96"/>
      <c r="DT1008" s="83"/>
      <c r="DU1008" s="14"/>
      <c r="DX1008" s="83"/>
      <c r="DY1008" s="83"/>
      <c r="DZ1008" s="83"/>
      <c r="EA1008" s="83"/>
      <c r="EJ1008" s="54"/>
      <c r="EK1008" s="22"/>
      <c r="EL1008" s="24"/>
      <c r="EP1008" s="23"/>
      <c r="EQ1008" s="24"/>
      <c r="ER1008" s="22"/>
      <c r="ES1008" s="24"/>
      <c r="ET1008" s="24"/>
      <c r="EU1008" s="23"/>
      <c r="EV1008" s="26"/>
      <c r="EX1008" s="6"/>
      <c r="EY1008" s="24"/>
      <c r="EZ1008" s="109"/>
      <c r="FA1008" s="66"/>
      <c r="FB1008" s="5"/>
      <c r="FC1008" s="68"/>
      <c r="FD1008" s="67"/>
      <c r="FE1008" s="67"/>
      <c r="FF1008" s="64"/>
      <c r="FG1008" s="5"/>
      <c r="FH1008" s="69"/>
      <c r="FI1008" s="6"/>
      <c r="FJ1008" s="5"/>
      <c r="FK1008" s="25"/>
      <c r="FL1008" s="5"/>
    </row>
    <row r="1009" spans="40:168">
      <c r="AN1009" s="14"/>
      <c r="AO1009" s="14"/>
      <c r="AP1009" s="5"/>
      <c r="AQ1009" s="25"/>
      <c r="AR1009" s="25"/>
      <c r="AS1009" s="96"/>
      <c r="AT1009" s="83"/>
      <c r="AU1009" s="14"/>
      <c r="AX1009" s="83"/>
      <c r="AY1009" s="83"/>
      <c r="AZ1009" s="83"/>
      <c r="BA1009" s="83"/>
      <c r="BJ1009" s="54"/>
      <c r="BK1009" s="22"/>
      <c r="BL1009" s="24"/>
      <c r="BP1009" s="23"/>
      <c r="BQ1009" s="24"/>
      <c r="BR1009" s="22"/>
      <c r="BS1009" s="24"/>
      <c r="BT1009" s="24"/>
      <c r="BU1009" s="23"/>
      <c r="BV1009" s="26"/>
      <c r="BX1009" s="6"/>
      <c r="BY1009" s="24"/>
      <c r="BZ1009" s="109"/>
      <c r="CA1009" s="66"/>
      <c r="CB1009" s="5"/>
      <c r="CC1009" s="68"/>
      <c r="CD1009" s="67"/>
      <c r="CE1009" s="67"/>
      <c r="CF1009" s="64"/>
      <c r="CG1009" s="5"/>
      <c r="CH1009" s="69"/>
      <c r="CI1009" s="6"/>
      <c r="CJ1009" s="5"/>
      <c r="CK1009" s="25"/>
      <c r="CL1009" s="5"/>
      <c r="DN1009" s="14"/>
      <c r="DO1009" s="14"/>
      <c r="DP1009" s="5"/>
      <c r="DQ1009" s="25"/>
      <c r="DR1009" s="25"/>
      <c r="DS1009" s="96"/>
      <c r="DT1009" s="83"/>
      <c r="DU1009" s="14"/>
      <c r="DX1009" s="83"/>
      <c r="DY1009" s="83"/>
      <c r="DZ1009" s="83"/>
      <c r="EA1009" s="83"/>
      <c r="EJ1009" s="54"/>
      <c r="EK1009" s="22"/>
      <c r="EL1009" s="24"/>
      <c r="EP1009" s="23"/>
      <c r="EQ1009" s="24"/>
      <c r="ER1009" s="22"/>
      <c r="ES1009" s="24"/>
      <c r="ET1009" s="24"/>
      <c r="EU1009" s="23"/>
      <c r="EV1009" s="26"/>
      <c r="EX1009" s="6"/>
      <c r="EY1009" s="24"/>
      <c r="EZ1009" s="109"/>
      <c r="FA1009" s="66"/>
      <c r="FB1009" s="5"/>
      <c r="FC1009" s="68"/>
      <c r="FD1009" s="67"/>
      <c r="FE1009" s="67"/>
      <c r="FF1009" s="64"/>
      <c r="FG1009" s="5"/>
      <c r="FH1009" s="69"/>
      <c r="FI1009" s="6"/>
      <c r="FJ1009" s="5"/>
      <c r="FK1009" s="25"/>
      <c r="FL1009" s="5"/>
    </row>
    <row r="1010" spans="40:168">
      <c r="AN1010" s="14"/>
      <c r="AO1010" s="14"/>
      <c r="AP1010" s="5"/>
      <c r="AQ1010" s="25"/>
      <c r="AR1010" s="25"/>
      <c r="AS1010" s="96"/>
      <c r="AT1010" s="83"/>
      <c r="AU1010" s="14"/>
      <c r="AX1010" s="83"/>
      <c r="AY1010" s="83"/>
      <c r="AZ1010" s="83"/>
      <c r="BA1010" s="83"/>
      <c r="BJ1010" s="54"/>
      <c r="BK1010" s="22"/>
      <c r="BL1010" s="24"/>
      <c r="BP1010" s="23"/>
      <c r="BQ1010" s="24"/>
      <c r="BR1010" s="22"/>
      <c r="BS1010" s="24"/>
      <c r="BT1010" s="24"/>
      <c r="BU1010" s="23"/>
      <c r="BV1010" s="26"/>
      <c r="BX1010" s="6"/>
      <c r="BY1010" s="24"/>
      <c r="BZ1010" s="109"/>
      <c r="CA1010" s="66"/>
      <c r="CB1010" s="5"/>
      <c r="CC1010" s="68"/>
      <c r="CD1010" s="67"/>
      <c r="CE1010" s="67"/>
      <c r="CF1010" s="64"/>
      <c r="CG1010" s="5"/>
      <c r="CH1010" s="69"/>
      <c r="CI1010" s="6"/>
      <c r="CJ1010" s="5"/>
      <c r="CK1010" s="25"/>
      <c r="CL1010" s="5"/>
      <c r="DN1010" s="14"/>
      <c r="DO1010" s="14"/>
      <c r="DP1010" s="5"/>
      <c r="DQ1010" s="25"/>
      <c r="DR1010" s="25"/>
      <c r="DS1010" s="96"/>
      <c r="DT1010" s="83"/>
      <c r="DU1010" s="14"/>
      <c r="DX1010" s="83"/>
      <c r="DY1010" s="83"/>
      <c r="DZ1010" s="83"/>
      <c r="EA1010" s="83"/>
      <c r="EJ1010" s="54"/>
      <c r="EK1010" s="22"/>
      <c r="EL1010" s="24"/>
      <c r="EP1010" s="23"/>
      <c r="EQ1010" s="24"/>
      <c r="ER1010" s="22"/>
      <c r="ES1010" s="24"/>
      <c r="ET1010" s="24"/>
      <c r="EU1010" s="23"/>
      <c r="EV1010" s="26"/>
      <c r="EX1010" s="6"/>
      <c r="EY1010" s="24"/>
      <c r="EZ1010" s="109"/>
      <c r="FA1010" s="66"/>
      <c r="FB1010" s="5"/>
      <c r="FC1010" s="68"/>
      <c r="FD1010" s="67"/>
      <c r="FE1010" s="67"/>
      <c r="FF1010" s="64"/>
      <c r="FG1010" s="5"/>
      <c r="FH1010" s="69"/>
      <c r="FI1010" s="6"/>
      <c r="FJ1010" s="5"/>
      <c r="FK1010" s="25"/>
      <c r="FL1010" s="5"/>
    </row>
    <row r="1011" spans="40:168">
      <c r="AN1011" s="14"/>
      <c r="AO1011" s="14"/>
      <c r="AP1011" s="5"/>
      <c r="AQ1011" s="25"/>
      <c r="AR1011" s="25"/>
      <c r="AS1011" s="96"/>
      <c r="AT1011" s="83"/>
      <c r="AU1011" s="14"/>
      <c r="AX1011" s="83"/>
      <c r="AY1011" s="83"/>
      <c r="AZ1011" s="83"/>
      <c r="BA1011" s="83"/>
      <c r="BJ1011" s="54"/>
      <c r="BK1011" s="22"/>
      <c r="BL1011" s="24"/>
      <c r="BP1011" s="23"/>
      <c r="BQ1011" s="24"/>
      <c r="BR1011" s="22"/>
      <c r="BS1011" s="24"/>
      <c r="BT1011" s="24"/>
      <c r="BU1011" s="23"/>
      <c r="BV1011" s="26"/>
      <c r="BX1011" s="6"/>
      <c r="BY1011" s="24"/>
      <c r="BZ1011" s="109"/>
      <c r="CA1011" s="66"/>
      <c r="CB1011" s="5"/>
      <c r="CC1011" s="68"/>
      <c r="CD1011" s="67"/>
      <c r="CE1011" s="67"/>
      <c r="CF1011" s="64"/>
      <c r="CG1011" s="5"/>
      <c r="CH1011" s="69"/>
      <c r="CI1011" s="6"/>
      <c r="CJ1011" s="5"/>
      <c r="CK1011" s="25"/>
      <c r="CL1011" s="5"/>
      <c r="DN1011" s="14"/>
      <c r="DO1011" s="14"/>
      <c r="DP1011" s="5"/>
      <c r="DQ1011" s="25"/>
      <c r="DR1011" s="25"/>
      <c r="DS1011" s="96"/>
      <c r="DT1011" s="83"/>
      <c r="DU1011" s="14"/>
      <c r="DX1011" s="83"/>
      <c r="DY1011" s="83"/>
      <c r="DZ1011" s="83"/>
      <c r="EA1011" s="83"/>
      <c r="EJ1011" s="54"/>
      <c r="EK1011" s="22"/>
      <c r="EL1011" s="24"/>
      <c r="EP1011" s="23"/>
      <c r="EQ1011" s="24"/>
      <c r="ER1011" s="22"/>
      <c r="ES1011" s="24"/>
      <c r="ET1011" s="24"/>
      <c r="EU1011" s="23"/>
      <c r="EV1011" s="26"/>
      <c r="EX1011" s="6"/>
      <c r="EY1011" s="24"/>
      <c r="EZ1011" s="109"/>
      <c r="FA1011" s="66"/>
      <c r="FB1011" s="5"/>
      <c r="FC1011" s="68"/>
      <c r="FD1011" s="67"/>
      <c r="FE1011" s="67"/>
      <c r="FF1011" s="64"/>
      <c r="FG1011" s="5"/>
      <c r="FH1011" s="69"/>
      <c r="FI1011" s="6"/>
      <c r="FJ1011" s="5"/>
      <c r="FK1011" s="25"/>
      <c r="FL1011" s="5"/>
    </row>
    <row r="1012" spans="40:168">
      <c r="AN1012" s="14"/>
      <c r="AO1012" s="14"/>
      <c r="AP1012" s="5"/>
      <c r="AQ1012" s="25"/>
      <c r="AR1012" s="25"/>
      <c r="AS1012" s="96"/>
      <c r="AT1012" s="83"/>
      <c r="AU1012" s="14"/>
      <c r="AX1012" s="83"/>
      <c r="AY1012" s="83"/>
      <c r="AZ1012" s="83"/>
      <c r="BA1012" s="83"/>
      <c r="BJ1012" s="54"/>
      <c r="BK1012" s="22"/>
      <c r="BL1012" s="24"/>
      <c r="BP1012" s="23"/>
      <c r="BQ1012" s="24"/>
      <c r="BR1012" s="22"/>
      <c r="BS1012" s="24"/>
      <c r="BT1012" s="24"/>
      <c r="BU1012" s="23"/>
      <c r="BV1012" s="26"/>
      <c r="BX1012" s="6"/>
      <c r="BY1012" s="24"/>
      <c r="BZ1012" s="109"/>
      <c r="CA1012" s="66"/>
      <c r="CB1012" s="5"/>
      <c r="CC1012" s="68"/>
      <c r="CD1012" s="67"/>
      <c r="CE1012" s="67"/>
      <c r="CF1012" s="64"/>
      <c r="CG1012" s="5"/>
      <c r="CH1012" s="69"/>
      <c r="CI1012" s="6"/>
      <c r="CJ1012" s="5"/>
      <c r="CK1012" s="25"/>
      <c r="CL1012" s="5"/>
      <c r="DN1012" s="14"/>
      <c r="DO1012" s="14"/>
      <c r="DP1012" s="5"/>
      <c r="DQ1012" s="25"/>
      <c r="DR1012" s="25"/>
      <c r="DS1012" s="96"/>
      <c r="DT1012" s="83"/>
      <c r="DU1012" s="14"/>
      <c r="DX1012" s="83"/>
      <c r="DY1012" s="83"/>
      <c r="DZ1012" s="83"/>
      <c r="EA1012" s="83"/>
      <c r="EJ1012" s="54"/>
      <c r="EK1012" s="22"/>
      <c r="EL1012" s="24"/>
      <c r="EP1012" s="23"/>
      <c r="EQ1012" s="24"/>
      <c r="ER1012" s="22"/>
      <c r="ES1012" s="24"/>
      <c r="ET1012" s="24"/>
      <c r="EU1012" s="23"/>
      <c r="EV1012" s="26"/>
      <c r="EX1012" s="6"/>
      <c r="EY1012" s="24"/>
      <c r="EZ1012" s="109"/>
      <c r="FA1012" s="66"/>
      <c r="FB1012" s="5"/>
      <c r="FC1012" s="68"/>
      <c r="FD1012" s="67"/>
      <c r="FE1012" s="67"/>
      <c r="FF1012" s="64"/>
      <c r="FG1012" s="5"/>
      <c r="FH1012" s="69"/>
      <c r="FI1012" s="6"/>
      <c r="FJ1012" s="5"/>
      <c r="FK1012" s="25"/>
      <c r="FL1012" s="5"/>
    </row>
    <row r="1013" spans="40:168">
      <c r="AN1013" s="14"/>
      <c r="AO1013" s="14"/>
      <c r="AP1013" s="5"/>
      <c r="AQ1013" s="25"/>
      <c r="AR1013" s="25"/>
      <c r="AS1013" s="96"/>
      <c r="AT1013" s="83"/>
      <c r="AU1013" s="14"/>
      <c r="AX1013" s="83"/>
      <c r="AY1013" s="83"/>
      <c r="AZ1013" s="83"/>
      <c r="BA1013" s="83"/>
      <c r="BJ1013" s="54"/>
      <c r="BK1013" s="22"/>
      <c r="BL1013" s="24"/>
      <c r="BP1013" s="23"/>
      <c r="BQ1013" s="24"/>
      <c r="BR1013" s="22"/>
      <c r="BS1013" s="24"/>
      <c r="BT1013" s="24"/>
      <c r="BU1013" s="23"/>
      <c r="BV1013" s="26"/>
      <c r="BX1013" s="6"/>
      <c r="BY1013" s="24"/>
      <c r="BZ1013" s="109"/>
      <c r="CA1013" s="66"/>
      <c r="CB1013" s="5"/>
      <c r="CC1013" s="68"/>
      <c r="CD1013" s="67"/>
      <c r="CE1013" s="67"/>
      <c r="CF1013" s="64"/>
      <c r="CG1013" s="5"/>
      <c r="CH1013" s="69"/>
      <c r="CI1013" s="6"/>
      <c r="CJ1013" s="5"/>
      <c r="CK1013" s="25"/>
      <c r="CL1013" s="5"/>
      <c r="DN1013" s="14"/>
      <c r="DO1013" s="14"/>
      <c r="DP1013" s="5"/>
      <c r="DQ1013" s="25"/>
      <c r="DR1013" s="25"/>
      <c r="DS1013" s="96"/>
      <c r="DT1013" s="83"/>
      <c r="DU1013" s="14"/>
      <c r="DX1013" s="83"/>
      <c r="DY1013" s="83"/>
      <c r="DZ1013" s="83"/>
      <c r="EA1013" s="83"/>
      <c r="EJ1013" s="54"/>
      <c r="EK1013" s="22"/>
      <c r="EL1013" s="24"/>
      <c r="EP1013" s="23"/>
      <c r="EQ1013" s="24"/>
      <c r="ER1013" s="22"/>
      <c r="ES1013" s="24"/>
      <c r="ET1013" s="24"/>
      <c r="EU1013" s="23"/>
      <c r="EV1013" s="26"/>
      <c r="EX1013" s="6"/>
      <c r="EY1013" s="24"/>
      <c r="EZ1013" s="109"/>
      <c r="FA1013" s="66"/>
      <c r="FB1013" s="5"/>
      <c r="FC1013" s="68"/>
      <c r="FD1013" s="67"/>
      <c r="FE1013" s="67"/>
      <c r="FF1013" s="64"/>
      <c r="FG1013" s="5"/>
      <c r="FH1013" s="69"/>
      <c r="FI1013" s="6"/>
      <c r="FJ1013" s="5"/>
      <c r="FK1013" s="25"/>
      <c r="FL1013" s="5"/>
    </row>
    <row r="1014" spans="40:168">
      <c r="AN1014" s="14"/>
      <c r="AO1014" s="14"/>
      <c r="AP1014" s="5"/>
      <c r="AQ1014" s="25"/>
      <c r="AR1014" s="25"/>
      <c r="AS1014" s="96"/>
      <c r="AT1014" s="83"/>
      <c r="AU1014" s="14"/>
      <c r="AX1014" s="83"/>
      <c r="AY1014" s="83"/>
      <c r="AZ1014" s="83"/>
      <c r="BA1014" s="83"/>
      <c r="BJ1014" s="54"/>
      <c r="BK1014" s="22"/>
      <c r="BL1014" s="24"/>
      <c r="BP1014" s="23"/>
      <c r="BQ1014" s="24"/>
      <c r="BR1014" s="22"/>
      <c r="BS1014" s="24"/>
      <c r="BT1014" s="24"/>
      <c r="BU1014" s="23"/>
      <c r="BV1014" s="26"/>
      <c r="BX1014" s="6"/>
      <c r="BY1014" s="24"/>
      <c r="BZ1014" s="109"/>
      <c r="CA1014" s="66"/>
      <c r="CB1014" s="5"/>
      <c r="CC1014" s="68"/>
      <c r="CD1014" s="67"/>
      <c r="CE1014" s="67"/>
      <c r="CF1014" s="64"/>
      <c r="CG1014" s="5"/>
      <c r="CH1014" s="69"/>
      <c r="CI1014" s="6"/>
      <c r="CJ1014" s="5"/>
      <c r="CK1014" s="25"/>
      <c r="CL1014" s="5"/>
      <c r="DN1014" s="14"/>
      <c r="DO1014" s="14"/>
      <c r="DP1014" s="5"/>
      <c r="DQ1014" s="25"/>
      <c r="DR1014" s="25"/>
      <c r="DS1014" s="96"/>
      <c r="DT1014" s="83"/>
      <c r="DU1014" s="14"/>
      <c r="DX1014" s="83"/>
      <c r="DY1014" s="83"/>
      <c r="DZ1014" s="83"/>
      <c r="EA1014" s="83"/>
      <c r="EJ1014" s="54"/>
      <c r="EK1014" s="22"/>
      <c r="EL1014" s="24"/>
      <c r="EP1014" s="23"/>
      <c r="EQ1014" s="24"/>
      <c r="ER1014" s="22"/>
      <c r="ES1014" s="24"/>
      <c r="ET1014" s="24"/>
      <c r="EU1014" s="23"/>
      <c r="EV1014" s="26"/>
      <c r="EX1014" s="6"/>
      <c r="EY1014" s="24"/>
      <c r="EZ1014" s="109"/>
      <c r="FA1014" s="66"/>
      <c r="FB1014" s="5"/>
      <c r="FC1014" s="68"/>
      <c r="FD1014" s="67"/>
      <c r="FE1014" s="67"/>
      <c r="FF1014" s="64"/>
      <c r="FG1014" s="5"/>
      <c r="FH1014" s="69"/>
      <c r="FI1014" s="6"/>
      <c r="FJ1014" s="5"/>
      <c r="FK1014" s="25"/>
      <c r="FL1014" s="5"/>
    </row>
    <row r="1015" spans="40:168">
      <c r="AN1015" s="14"/>
      <c r="AO1015" s="14"/>
      <c r="AP1015" s="5"/>
      <c r="AQ1015" s="25"/>
      <c r="AR1015" s="25"/>
      <c r="AS1015" s="96"/>
      <c r="AT1015" s="83"/>
      <c r="AU1015" s="14"/>
      <c r="AX1015" s="83"/>
      <c r="AY1015" s="83"/>
      <c r="AZ1015" s="83"/>
      <c r="BA1015" s="83"/>
      <c r="BJ1015" s="54"/>
      <c r="BK1015" s="22"/>
      <c r="BL1015" s="24"/>
      <c r="BP1015" s="23"/>
      <c r="BQ1015" s="24"/>
      <c r="BR1015" s="22"/>
      <c r="BS1015" s="24"/>
      <c r="BT1015" s="24"/>
      <c r="BU1015" s="23"/>
      <c r="BV1015" s="26"/>
      <c r="BX1015" s="6"/>
      <c r="BY1015" s="24"/>
      <c r="BZ1015" s="109"/>
      <c r="CA1015" s="66"/>
      <c r="CB1015" s="5"/>
      <c r="CC1015" s="68"/>
      <c r="CD1015" s="67"/>
      <c r="CE1015" s="67"/>
      <c r="CF1015" s="64"/>
      <c r="CG1015" s="5"/>
      <c r="CH1015" s="69"/>
      <c r="CI1015" s="6"/>
      <c r="CJ1015" s="5"/>
      <c r="CK1015" s="25"/>
      <c r="CL1015" s="5"/>
      <c r="DN1015" s="14"/>
      <c r="DO1015" s="14"/>
      <c r="DP1015" s="5"/>
      <c r="DQ1015" s="25"/>
      <c r="DR1015" s="25"/>
      <c r="DS1015" s="96"/>
      <c r="DT1015" s="83"/>
      <c r="DU1015" s="14"/>
      <c r="DX1015" s="83"/>
      <c r="DY1015" s="83"/>
      <c r="DZ1015" s="83"/>
      <c r="EA1015" s="83"/>
      <c r="EJ1015" s="54"/>
      <c r="EK1015" s="22"/>
      <c r="EL1015" s="24"/>
      <c r="EP1015" s="23"/>
      <c r="EQ1015" s="24"/>
      <c r="ER1015" s="22"/>
      <c r="ES1015" s="24"/>
      <c r="ET1015" s="24"/>
      <c r="EU1015" s="23"/>
      <c r="EV1015" s="26"/>
      <c r="EX1015" s="6"/>
      <c r="EY1015" s="24"/>
      <c r="EZ1015" s="109"/>
      <c r="FA1015" s="66"/>
      <c r="FB1015" s="5"/>
      <c r="FC1015" s="68"/>
      <c r="FD1015" s="67"/>
      <c r="FE1015" s="67"/>
      <c r="FF1015" s="64"/>
      <c r="FG1015" s="5"/>
      <c r="FH1015" s="69"/>
      <c r="FI1015" s="6"/>
      <c r="FJ1015" s="5"/>
      <c r="FK1015" s="25"/>
      <c r="FL1015" s="5"/>
    </row>
    <row r="1016" spans="40:168">
      <c r="AN1016" s="14"/>
      <c r="AO1016" s="14"/>
      <c r="AP1016" s="5"/>
      <c r="AQ1016" s="25"/>
      <c r="AR1016" s="25"/>
      <c r="AS1016" s="96"/>
      <c r="AT1016" s="83"/>
      <c r="AU1016" s="14"/>
      <c r="AX1016" s="83"/>
      <c r="AY1016" s="83"/>
      <c r="AZ1016" s="83"/>
      <c r="BA1016" s="83"/>
      <c r="BJ1016" s="54"/>
      <c r="BK1016" s="22"/>
      <c r="BL1016" s="24"/>
      <c r="BP1016" s="23"/>
      <c r="BQ1016" s="24"/>
      <c r="BR1016" s="22"/>
      <c r="BS1016" s="24"/>
      <c r="BT1016" s="24"/>
      <c r="BU1016" s="23"/>
      <c r="BV1016" s="26"/>
      <c r="BX1016" s="6"/>
      <c r="BY1016" s="24"/>
      <c r="BZ1016" s="109"/>
      <c r="CA1016" s="66"/>
      <c r="CB1016" s="5"/>
      <c r="CC1016" s="68"/>
      <c r="CD1016" s="67"/>
      <c r="CE1016" s="67"/>
      <c r="CF1016" s="64"/>
      <c r="CG1016" s="5"/>
      <c r="CH1016" s="69"/>
      <c r="CI1016" s="6"/>
      <c r="CJ1016" s="5"/>
      <c r="CK1016" s="25"/>
      <c r="CL1016" s="5"/>
      <c r="DN1016" s="14"/>
      <c r="DO1016" s="14"/>
      <c r="DP1016" s="5"/>
      <c r="DQ1016" s="25"/>
      <c r="DR1016" s="25"/>
      <c r="DS1016" s="96"/>
      <c r="DT1016" s="83"/>
      <c r="DU1016" s="14"/>
      <c r="DX1016" s="83"/>
      <c r="DY1016" s="83"/>
      <c r="DZ1016" s="83"/>
      <c r="EA1016" s="83"/>
      <c r="EJ1016" s="54"/>
      <c r="EK1016" s="22"/>
      <c r="EL1016" s="24"/>
      <c r="EP1016" s="23"/>
      <c r="EQ1016" s="24"/>
      <c r="ER1016" s="22"/>
      <c r="ES1016" s="24"/>
      <c r="ET1016" s="24"/>
      <c r="EU1016" s="23"/>
      <c r="EV1016" s="26"/>
      <c r="EX1016" s="6"/>
      <c r="EY1016" s="24"/>
      <c r="EZ1016" s="109"/>
      <c r="FA1016" s="66"/>
      <c r="FB1016" s="5"/>
      <c r="FC1016" s="68"/>
      <c r="FD1016" s="67"/>
      <c r="FE1016" s="67"/>
      <c r="FF1016" s="64"/>
      <c r="FG1016" s="5"/>
      <c r="FH1016" s="69"/>
      <c r="FI1016" s="6"/>
      <c r="FJ1016" s="5"/>
      <c r="FK1016" s="25"/>
      <c r="FL1016" s="5"/>
    </row>
    <row r="1017" spans="40:168">
      <c r="AN1017" s="14"/>
      <c r="AO1017" s="14"/>
      <c r="AP1017" s="5"/>
      <c r="AQ1017" s="25"/>
      <c r="AR1017" s="25"/>
      <c r="AS1017" s="96"/>
      <c r="AT1017" s="83"/>
      <c r="AU1017" s="14"/>
      <c r="AX1017" s="83"/>
      <c r="AY1017" s="83"/>
      <c r="AZ1017" s="83"/>
      <c r="BA1017" s="83"/>
      <c r="BJ1017" s="54"/>
      <c r="BK1017" s="22"/>
      <c r="BL1017" s="24"/>
      <c r="BP1017" s="23"/>
      <c r="BQ1017" s="24"/>
      <c r="BR1017" s="22"/>
      <c r="BS1017" s="24"/>
      <c r="BT1017" s="24"/>
      <c r="BU1017" s="23"/>
      <c r="BV1017" s="26"/>
      <c r="BX1017" s="6"/>
      <c r="BY1017" s="24"/>
      <c r="BZ1017" s="109"/>
      <c r="CA1017" s="66"/>
      <c r="CB1017" s="5"/>
      <c r="CC1017" s="68"/>
      <c r="CD1017" s="67"/>
      <c r="CE1017" s="67"/>
      <c r="CF1017" s="64"/>
      <c r="CG1017" s="5"/>
      <c r="CH1017" s="69"/>
      <c r="CI1017" s="6"/>
      <c r="CJ1017" s="5"/>
      <c r="CK1017" s="25"/>
      <c r="CL1017" s="5"/>
      <c r="DN1017" s="14"/>
      <c r="DO1017" s="14"/>
      <c r="DP1017" s="5"/>
      <c r="DQ1017" s="25"/>
      <c r="DR1017" s="25"/>
      <c r="DS1017" s="96"/>
      <c r="DT1017" s="83"/>
      <c r="DU1017" s="14"/>
      <c r="DX1017" s="83"/>
      <c r="DY1017" s="83"/>
      <c r="DZ1017" s="83"/>
      <c r="EA1017" s="83"/>
      <c r="EJ1017" s="54"/>
      <c r="EK1017" s="22"/>
      <c r="EL1017" s="24"/>
      <c r="EP1017" s="23"/>
      <c r="EQ1017" s="24"/>
      <c r="ER1017" s="22"/>
      <c r="ES1017" s="24"/>
      <c r="ET1017" s="24"/>
      <c r="EU1017" s="23"/>
      <c r="EV1017" s="26"/>
      <c r="EX1017" s="6"/>
      <c r="EY1017" s="24"/>
      <c r="EZ1017" s="109"/>
      <c r="FA1017" s="66"/>
      <c r="FB1017" s="5"/>
      <c r="FC1017" s="68"/>
      <c r="FD1017" s="67"/>
      <c r="FE1017" s="67"/>
      <c r="FF1017" s="64"/>
      <c r="FG1017" s="5"/>
      <c r="FH1017" s="69"/>
      <c r="FI1017" s="6"/>
      <c r="FJ1017" s="5"/>
      <c r="FK1017" s="25"/>
      <c r="FL1017" s="5"/>
    </row>
    <row r="1018" spans="40:168">
      <c r="AN1018" s="14"/>
      <c r="AO1018" s="14"/>
      <c r="AP1018" s="5"/>
      <c r="AQ1018" s="25"/>
      <c r="AR1018" s="25"/>
      <c r="AS1018" s="96"/>
      <c r="AT1018" s="83"/>
      <c r="AU1018" s="14"/>
      <c r="AX1018" s="83"/>
      <c r="AY1018" s="83"/>
      <c r="AZ1018" s="83"/>
      <c r="BA1018" s="83"/>
      <c r="BJ1018" s="54"/>
      <c r="BK1018" s="22"/>
      <c r="BL1018" s="24"/>
      <c r="BP1018" s="23"/>
      <c r="BQ1018" s="24"/>
      <c r="BR1018" s="22"/>
      <c r="BS1018" s="24"/>
      <c r="BT1018" s="24"/>
      <c r="BU1018" s="23"/>
      <c r="BV1018" s="26"/>
      <c r="BX1018" s="6"/>
      <c r="BY1018" s="24"/>
      <c r="BZ1018" s="109"/>
      <c r="CA1018" s="66"/>
      <c r="CB1018" s="5"/>
      <c r="CC1018" s="68"/>
      <c r="CD1018" s="67"/>
      <c r="CE1018" s="67"/>
      <c r="CF1018" s="64"/>
      <c r="CG1018" s="5"/>
      <c r="CH1018" s="69"/>
      <c r="CI1018" s="6"/>
      <c r="CJ1018" s="5"/>
      <c r="CK1018" s="25"/>
      <c r="CL1018" s="5"/>
      <c r="DN1018" s="14"/>
      <c r="DO1018" s="14"/>
      <c r="DP1018" s="5"/>
      <c r="DQ1018" s="25"/>
      <c r="DR1018" s="25"/>
      <c r="DS1018" s="96"/>
      <c r="DT1018" s="83"/>
      <c r="DU1018" s="14"/>
      <c r="DX1018" s="83"/>
      <c r="DY1018" s="83"/>
      <c r="DZ1018" s="83"/>
      <c r="EA1018" s="83"/>
      <c r="EJ1018" s="54"/>
      <c r="EK1018" s="22"/>
      <c r="EL1018" s="24"/>
      <c r="EP1018" s="23"/>
      <c r="EQ1018" s="24"/>
      <c r="ER1018" s="22"/>
      <c r="ES1018" s="24"/>
      <c r="ET1018" s="24"/>
      <c r="EU1018" s="23"/>
      <c r="EV1018" s="26"/>
      <c r="EX1018" s="6"/>
      <c r="EY1018" s="24"/>
      <c r="EZ1018" s="109"/>
      <c r="FA1018" s="66"/>
      <c r="FB1018" s="5"/>
      <c r="FC1018" s="68"/>
      <c r="FD1018" s="67"/>
      <c r="FE1018" s="67"/>
      <c r="FF1018" s="64"/>
      <c r="FG1018" s="5"/>
      <c r="FH1018" s="69"/>
      <c r="FI1018" s="6"/>
      <c r="FJ1018" s="5"/>
      <c r="FK1018" s="25"/>
      <c r="FL1018" s="5"/>
    </row>
    <row r="1019" spans="40:168">
      <c r="AN1019" s="14"/>
      <c r="AO1019" s="14"/>
      <c r="AP1019" s="5"/>
      <c r="AQ1019" s="25"/>
      <c r="AR1019" s="25"/>
      <c r="AS1019" s="96"/>
      <c r="AT1019" s="83"/>
      <c r="AU1019" s="14"/>
      <c r="AX1019" s="83"/>
      <c r="AY1019" s="83"/>
      <c r="AZ1019" s="83"/>
      <c r="BA1019" s="83"/>
      <c r="BJ1019" s="54"/>
      <c r="BK1019" s="22"/>
      <c r="BL1019" s="24"/>
      <c r="BP1019" s="23"/>
      <c r="BQ1019" s="24"/>
      <c r="BR1019" s="22"/>
      <c r="BS1019" s="24"/>
      <c r="BT1019" s="24"/>
      <c r="BU1019" s="23"/>
      <c r="BV1019" s="26"/>
      <c r="BX1019" s="6"/>
      <c r="BY1019" s="24"/>
      <c r="BZ1019" s="109"/>
      <c r="CA1019" s="66"/>
      <c r="CB1019" s="5"/>
      <c r="CC1019" s="68"/>
      <c r="CD1019" s="67"/>
      <c r="CE1019" s="67"/>
      <c r="CF1019" s="64"/>
      <c r="CG1019" s="5"/>
      <c r="CH1019" s="69"/>
      <c r="CI1019" s="6"/>
      <c r="CJ1019" s="5"/>
      <c r="CK1019" s="25"/>
      <c r="CL1019" s="5"/>
      <c r="DN1019" s="14"/>
      <c r="DO1019" s="14"/>
      <c r="DP1019" s="5"/>
      <c r="DQ1019" s="25"/>
      <c r="DR1019" s="25"/>
      <c r="DS1019" s="96"/>
      <c r="DT1019" s="83"/>
      <c r="DU1019" s="14"/>
      <c r="DX1019" s="83"/>
      <c r="DY1019" s="83"/>
      <c r="DZ1019" s="83"/>
      <c r="EA1019" s="83"/>
      <c r="EJ1019" s="54"/>
      <c r="EK1019" s="22"/>
      <c r="EL1019" s="24"/>
      <c r="EP1019" s="23"/>
      <c r="EQ1019" s="24"/>
      <c r="ER1019" s="22"/>
      <c r="ES1019" s="24"/>
      <c r="ET1019" s="24"/>
      <c r="EU1019" s="23"/>
      <c r="EV1019" s="26"/>
      <c r="EX1019" s="6"/>
      <c r="EY1019" s="24"/>
      <c r="EZ1019" s="109"/>
      <c r="FA1019" s="66"/>
      <c r="FB1019" s="5"/>
      <c r="FC1019" s="68"/>
      <c r="FD1019" s="67"/>
      <c r="FE1019" s="67"/>
      <c r="FF1019" s="64"/>
      <c r="FG1019" s="5"/>
      <c r="FH1019" s="69"/>
      <c r="FI1019" s="6"/>
      <c r="FJ1019" s="5"/>
      <c r="FK1019" s="25"/>
      <c r="FL1019" s="5"/>
    </row>
    <row r="1020" spans="40:168">
      <c r="AN1020" s="14"/>
      <c r="AO1020" s="14"/>
      <c r="AP1020" s="5"/>
      <c r="AQ1020" s="25"/>
      <c r="AR1020" s="25"/>
      <c r="AS1020" s="96"/>
      <c r="AT1020" s="83"/>
      <c r="AU1020" s="14"/>
      <c r="AX1020" s="83"/>
      <c r="AY1020" s="83"/>
      <c r="AZ1020" s="83"/>
      <c r="BA1020" s="83"/>
      <c r="BJ1020" s="54"/>
      <c r="BK1020" s="22"/>
      <c r="BL1020" s="24"/>
      <c r="BP1020" s="23"/>
      <c r="BQ1020" s="24"/>
      <c r="BR1020" s="22"/>
      <c r="BS1020" s="24"/>
      <c r="BT1020" s="24"/>
      <c r="BU1020" s="23"/>
      <c r="BV1020" s="26"/>
      <c r="BX1020" s="6"/>
      <c r="BY1020" s="24"/>
      <c r="BZ1020" s="109"/>
      <c r="CA1020" s="66"/>
      <c r="CB1020" s="5"/>
      <c r="CC1020" s="68"/>
      <c r="CD1020" s="67"/>
      <c r="CE1020" s="67"/>
      <c r="CF1020" s="64"/>
      <c r="CG1020" s="5"/>
      <c r="CH1020" s="69"/>
      <c r="CI1020" s="6"/>
      <c r="CJ1020" s="5"/>
      <c r="CK1020" s="25"/>
      <c r="CL1020" s="5"/>
      <c r="DN1020" s="14"/>
      <c r="DO1020" s="14"/>
      <c r="DP1020" s="5"/>
      <c r="DQ1020" s="25"/>
      <c r="DR1020" s="25"/>
      <c r="DS1020" s="96"/>
      <c r="DT1020" s="83"/>
      <c r="DU1020" s="14"/>
      <c r="DX1020" s="83"/>
      <c r="DY1020" s="83"/>
      <c r="DZ1020" s="83"/>
      <c r="EA1020" s="83"/>
      <c r="EJ1020" s="54"/>
      <c r="EK1020" s="22"/>
      <c r="EL1020" s="24"/>
      <c r="EP1020" s="23"/>
      <c r="EQ1020" s="24"/>
      <c r="ER1020" s="22"/>
      <c r="ES1020" s="24"/>
      <c r="ET1020" s="24"/>
      <c r="EU1020" s="23"/>
      <c r="EV1020" s="26"/>
      <c r="EX1020" s="6"/>
      <c r="EY1020" s="24"/>
      <c r="EZ1020" s="109"/>
      <c r="FA1020" s="66"/>
      <c r="FB1020" s="5"/>
      <c r="FC1020" s="68"/>
      <c r="FD1020" s="67"/>
      <c r="FE1020" s="67"/>
      <c r="FF1020" s="64"/>
      <c r="FG1020" s="5"/>
      <c r="FH1020" s="69"/>
      <c r="FI1020" s="6"/>
      <c r="FJ1020" s="5"/>
      <c r="FK1020" s="25"/>
      <c r="FL1020" s="5"/>
    </row>
    <row r="1021" spans="40:168">
      <c r="AN1021" s="14"/>
      <c r="AO1021" s="14"/>
      <c r="AP1021" s="5"/>
      <c r="AQ1021" s="25"/>
      <c r="AR1021" s="25"/>
      <c r="AS1021" s="96"/>
      <c r="AT1021" s="83"/>
      <c r="AU1021" s="14"/>
      <c r="AX1021" s="83"/>
      <c r="AY1021" s="83"/>
      <c r="AZ1021" s="83"/>
      <c r="BA1021" s="83"/>
      <c r="BJ1021" s="54"/>
      <c r="BK1021" s="22"/>
      <c r="BL1021" s="24"/>
      <c r="BP1021" s="23"/>
      <c r="BQ1021" s="24"/>
      <c r="BR1021" s="22"/>
      <c r="BS1021" s="24"/>
      <c r="BT1021" s="24"/>
      <c r="BU1021" s="23"/>
      <c r="BV1021" s="26"/>
      <c r="BX1021" s="6"/>
      <c r="BY1021" s="24"/>
      <c r="BZ1021" s="109"/>
      <c r="CA1021" s="66"/>
      <c r="CB1021" s="5"/>
      <c r="CC1021" s="68"/>
      <c r="CD1021" s="67"/>
      <c r="CE1021" s="67"/>
      <c r="CF1021" s="64"/>
      <c r="CG1021" s="5"/>
      <c r="CH1021" s="69"/>
      <c r="CI1021" s="6"/>
      <c r="CJ1021" s="5"/>
      <c r="CK1021" s="25"/>
      <c r="CL1021" s="5"/>
      <c r="DN1021" s="14"/>
      <c r="DO1021" s="14"/>
      <c r="DP1021" s="5"/>
      <c r="DQ1021" s="25"/>
      <c r="DR1021" s="25"/>
      <c r="DS1021" s="96"/>
      <c r="DT1021" s="83"/>
      <c r="DU1021" s="14"/>
      <c r="DX1021" s="83"/>
      <c r="DY1021" s="83"/>
      <c r="DZ1021" s="83"/>
      <c r="EA1021" s="83"/>
      <c r="EJ1021" s="54"/>
      <c r="EK1021" s="22"/>
      <c r="EL1021" s="24"/>
      <c r="EP1021" s="23"/>
      <c r="EQ1021" s="24"/>
      <c r="ER1021" s="22"/>
      <c r="ES1021" s="24"/>
      <c r="ET1021" s="24"/>
      <c r="EU1021" s="23"/>
      <c r="EV1021" s="26"/>
      <c r="EX1021" s="6"/>
      <c r="EY1021" s="24"/>
      <c r="EZ1021" s="109"/>
      <c r="FA1021" s="66"/>
      <c r="FB1021" s="5"/>
      <c r="FC1021" s="68"/>
      <c r="FD1021" s="67"/>
      <c r="FE1021" s="67"/>
      <c r="FF1021" s="64"/>
      <c r="FG1021" s="5"/>
      <c r="FH1021" s="69"/>
      <c r="FI1021" s="6"/>
      <c r="FJ1021" s="5"/>
      <c r="FK1021" s="25"/>
      <c r="FL1021" s="5"/>
    </row>
    <row r="1022" spans="40:168">
      <c r="AN1022" s="14"/>
      <c r="AO1022" s="14"/>
      <c r="AP1022" s="5"/>
      <c r="AQ1022" s="25"/>
      <c r="AR1022" s="25"/>
      <c r="AS1022" s="96"/>
      <c r="AT1022" s="83"/>
      <c r="AU1022" s="14"/>
      <c r="AX1022" s="83"/>
      <c r="AY1022" s="83"/>
      <c r="AZ1022" s="83"/>
      <c r="BA1022" s="83"/>
      <c r="BJ1022" s="54"/>
      <c r="BK1022" s="22"/>
      <c r="BL1022" s="24"/>
      <c r="BP1022" s="23"/>
      <c r="BQ1022" s="24"/>
      <c r="BR1022" s="22"/>
      <c r="BS1022" s="24"/>
      <c r="BT1022" s="24"/>
      <c r="BU1022" s="23"/>
      <c r="BV1022" s="26"/>
      <c r="BX1022" s="6"/>
      <c r="BY1022" s="24"/>
      <c r="BZ1022" s="109"/>
      <c r="CA1022" s="66"/>
      <c r="CB1022" s="5"/>
      <c r="CC1022" s="68"/>
      <c r="CD1022" s="67"/>
      <c r="CE1022" s="67"/>
      <c r="CF1022" s="64"/>
      <c r="CG1022" s="5"/>
      <c r="CH1022" s="69"/>
      <c r="CI1022" s="6"/>
      <c r="CJ1022" s="5"/>
      <c r="CK1022" s="25"/>
      <c r="CL1022" s="5"/>
      <c r="DN1022" s="14"/>
      <c r="DO1022" s="14"/>
      <c r="DP1022" s="5"/>
      <c r="DQ1022" s="25"/>
      <c r="DR1022" s="25"/>
      <c r="DS1022" s="96"/>
      <c r="DT1022" s="83"/>
      <c r="DU1022" s="14"/>
      <c r="DX1022" s="83"/>
      <c r="DY1022" s="83"/>
      <c r="DZ1022" s="83"/>
      <c r="EA1022" s="83"/>
      <c r="EJ1022" s="54"/>
      <c r="EK1022" s="22"/>
      <c r="EL1022" s="24"/>
      <c r="EP1022" s="23"/>
      <c r="EQ1022" s="24"/>
      <c r="ER1022" s="22"/>
      <c r="ES1022" s="24"/>
      <c r="ET1022" s="24"/>
      <c r="EU1022" s="23"/>
      <c r="EV1022" s="26"/>
      <c r="EX1022" s="6"/>
      <c r="EY1022" s="24"/>
      <c r="EZ1022" s="109"/>
      <c r="FA1022" s="66"/>
      <c r="FB1022" s="5"/>
      <c r="FC1022" s="68"/>
      <c r="FD1022" s="67"/>
      <c r="FE1022" s="67"/>
      <c r="FF1022" s="64"/>
      <c r="FG1022" s="5"/>
      <c r="FH1022" s="69"/>
      <c r="FI1022" s="6"/>
      <c r="FJ1022" s="5"/>
      <c r="FK1022" s="25"/>
      <c r="FL1022" s="5"/>
    </row>
    <row r="1023" spans="40:168">
      <c r="AN1023" s="14"/>
      <c r="AO1023" s="14"/>
      <c r="AP1023" s="5"/>
      <c r="AQ1023" s="25"/>
      <c r="AR1023" s="25"/>
      <c r="AS1023" s="96"/>
      <c r="AT1023" s="83"/>
      <c r="AU1023" s="14"/>
      <c r="AX1023" s="83"/>
      <c r="AY1023" s="83"/>
      <c r="AZ1023" s="83"/>
      <c r="BA1023" s="83"/>
      <c r="BJ1023" s="54"/>
      <c r="BK1023" s="22"/>
      <c r="BL1023" s="24"/>
      <c r="BP1023" s="23"/>
      <c r="BQ1023" s="24"/>
      <c r="BR1023" s="22"/>
      <c r="BS1023" s="24"/>
      <c r="BT1023" s="24"/>
      <c r="BU1023" s="23"/>
      <c r="BV1023" s="26"/>
      <c r="BX1023" s="6"/>
      <c r="BY1023" s="24"/>
      <c r="BZ1023" s="109"/>
      <c r="CA1023" s="66"/>
      <c r="CB1023" s="5"/>
      <c r="CC1023" s="68"/>
      <c r="CD1023" s="67"/>
      <c r="CE1023" s="67"/>
      <c r="CF1023" s="64"/>
      <c r="CG1023" s="5"/>
      <c r="CH1023" s="69"/>
      <c r="CI1023" s="6"/>
      <c r="CJ1023" s="5"/>
      <c r="CK1023" s="25"/>
      <c r="CL1023" s="5"/>
      <c r="DN1023" s="14"/>
      <c r="DO1023" s="14"/>
      <c r="DP1023" s="5"/>
      <c r="DQ1023" s="25"/>
      <c r="DR1023" s="25"/>
      <c r="DS1023" s="96"/>
      <c r="DT1023" s="83"/>
      <c r="DU1023" s="14"/>
      <c r="DX1023" s="83"/>
      <c r="DY1023" s="83"/>
      <c r="DZ1023" s="83"/>
      <c r="EA1023" s="83"/>
      <c r="EJ1023" s="54"/>
      <c r="EK1023" s="22"/>
      <c r="EL1023" s="24"/>
      <c r="EP1023" s="23"/>
      <c r="EQ1023" s="24"/>
      <c r="ER1023" s="22"/>
      <c r="ES1023" s="24"/>
      <c r="ET1023" s="24"/>
      <c r="EU1023" s="23"/>
      <c r="EV1023" s="26"/>
      <c r="EX1023" s="6"/>
      <c r="EY1023" s="24"/>
      <c r="EZ1023" s="109"/>
      <c r="FA1023" s="66"/>
      <c r="FB1023" s="5"/>
      <c r="FC1023" s="68"/>
      <c r="FD1023" s="67"/>
      <c r="FE1023" s="67"/>
      <c r="FF1023" s="64"/>
      <c r="FG1023" s="5"/>
      <c r="FH1023" s="69"/>
      <c r="FI1023" s="6"/>
      <c r="FJ1023" s="5"/>
      <c r="FK1023" s="25"/>
      <c r="FL1023" s="5"/>
    </row>
    <row r="1024" spans="40:168">
      <c r="AN1024" s="14"/>
      <c r="AO1024" s="14"/>
      <c r="AP1024" s="5"/>
      <c r="AQ1024" s="25"/>
      <c r="AR1024" s="25"/>
      <c r="AS1024" s="96"/>
      <c r="AT1024" s="83"/>
      <c r="AU1024" s="14"/>
      <c r="AX1024" s="83"/>
      <c r="AY1024" s="83"/>
      <c r="AZ1024" s="83"/>
      <c r="BA1024" s="83"/>
      <c r="BJ1024" s="54"/>
      <c r="BK1024" s="22"/>
      <c r="BL1024" s="24"/>
      <c r="BP1024" s="23"/>
      <c r="BQ1024" s="24"/>
      <c r="BR1024" s="22"/>
      <c r="BS1024" s="24"/>
      <c r="BT1024" s="24"/>
      <c r="BU1024" s="23"/>
      <c r="BV1024" s="26"/>
      <c r="BX1024" s="6"/>
      <c r="BY1024" s="24"/>
      <c r="BZ1024" s="109"/>
      <c r="CA1024" s="66"/>
      <c r="CB1024" s="5"/>
      <c r="CC1024" s="68"/>
      <c r="CD1024" s="67"/>
      <c r="CE1024" s="67"/>
      <c r="CF1024" s="64"/>
      <c r="CG1024" s="5"/>
      <c r="CH1024" s="69"/>
      <c r="CI1024" s="6"/>
      <c r="CJ1024" s="5"/>
      <c r="CK1024" s="25"/>
      <c r="CL1024" s="5"/>
      <c r="DN1024" s="14"/>
      <c r="DO1024" s="14"/>
      <c r="DP1024" s="5"/>
      <c r="DQ1024" s="25"/>
      <c r="DR1024" s="25"/>
      <c r="DS1024" s="96"/>
      <c r="DT1024" s="83"/>
      <c r="DU1024" s="14"/>
      <c r="DX1024" s="83"/>
      <c r="DY1024" s="83"/>
      <c r="DZ1024" s="83"/>
      <c r="EA1024" s="83"/>
      <c r="EJ1024" s="54"/>
      <c r="EK1024" s="22"/>
      <c r="EL1024" s="24"/>
      <c r="EP1024" s="23"/>
      <c r="EQ1024" s="24"/>
      <c r="ER1024" s="22"/>
      <c r="ES1024" s="24"/>
      <c r="ET1024" s="24"/>
      <c r="EU1024" s="23"/>
      <c r="EV1024" s="26"/>
      <c r="EX1024" s="6"/>
      <c r="EY1024" s="24"/>
      <c r="EZ1024" s="109"/>
      <c r="FA1024" s="66"/>
      <c r="FB1024" s="5"/>
      <c r="FC1024" s="68"/>
      <c r="FD1024" s="67"/>
      <c r="FE1024" s="67"/>
      <c r="FF1024" s="64"/>
      <c r="FG1024" s="5"/>
      <c r="FH1024" s="69"/>
      <c r="FI1024" s="6"/>
      <c r="FJ1024" s="5"/>
      <c r="FK1024" s="25"/>
      <c r="FL1024" s="5"/>
    </row>
    <row r="1025" spans="40:168">
      <c r="AN1025" s="14"/>
      <c r="AO1025" s="14"/>
      <c r="AP1025" s="5"/>
      <c r="AQ1025" s="25"/>
      <c r="AR1025" s="25"/>
      <c r="AS1025" s="96"/>
      <c r="AT1025" s="83"/>
      <c r="AU1025" s="14"/>
      <c r="AX1025" s="83"/>
      <c r="AY1025" s="83"/>
      <c r="AZ1025" s="83"/>
      <c r="BA1025" s="83"/>
      <c r="BJ1025" s="54"/>
      <c r="BK1025" s="22"/>
      <c r="BL1025" s="24"/>
      <c r="BP1025" s="23"/>
      <c r="BQ1025" s="24"/>
      <c r="BR1025" s="22"/>
      <c r="BS1025" s="24"/>
      <c r="BT1025" s="24"/>
      <c r="BU1025" s="23"/>
      <c r="BV1025" s="26"/>
      <c r="BX1025" s="6"/>
      <c r="BY1025" s="24"/>
      <c r="BZ1025" s="109"/>
      <c r="CA1025" s="66"/>
      <c r="CB1025" s="5"/>
      <c r="CC1025" s="68"/>
      <c r="CD1025" s="67"/>
      <c r="CE1025" s="67"/>
      <c r="CF1025" s="64"/>
      <c r="CG1025" s="5"/>
      <c r="CH1025" s="69"/>
      <c r="CI1025" s="6"/>
      <c r="CJ1025" s="5"/>
      <c r="CK1025" s="25"/>
      <c r="CL1025" s="5"/>
      <c r="DN1025" s="14"/>
      <c r="DO1025" s="14"/>
      <c r="DP1025" s="5"/>
      <c r="DQ1025" s="25"/>
      <c r="DR1025" s="25"/>
      <c r="DS1025" s="96"/>
      <c r="DT1025" s="83"/>
      <c r="DU1025" s="14"/>
      <c r="DX1025" s="83"/>
      <c r="DY1025" s="83"/>
      <c r="DZ1025" s="83"/>
      <c r="EA1025" s="83"/>
      <c r="EJ1025" s="54"/>
      <c r="EK1025" s="22"/>
      <c r="EL1025" s="24"/>
      <c r="EP1025" s="23"/>
      <c r="EQ1025" s="24"/>
      <c r="ER1025" s="22"/>
      <c r="ES1025" s="24"/>
      <c r="ET1025" s="24"/>
      <c r="EU1025" s="23"/>
      <c r="EV1025" s="26"/>
      <c r="EX1025" s="6"/>
      <c r="EY1025" s="24"/>
      <c r="EZ1025" s="109"/>
      <c r="FA1025" s="66"/>
      <c r="FB1025" s="5"/>
      <c r="FC1025" s="68"/>
      <c r="FD1025" s="67"/>
      <c r="FE1025" s="67"/>
      <c r="FF1025" s="64"/>
      <c r="FG1025" s="5"/>
      <c r="FH1025" s="69"/>
      <c r="FI1025" s="6"/>
      <c r="FJ1025" s="5"/>
      <c r="FK1025" s="25"/>
      <c r="FL1025" s="5"/>
    </row>
    <row r="1026" spans="40:168">
      <c r="AN1026" s="14"/>
      <c r="AO1026" s="14"/>
      <c r="AP1026" s="5"/>
      <c r="AQ1026" s="25"/>
      <c r="AR1026" s="25"/>
      <c r="AS1026" s="96"/>
      <c r="AT1026" s="83"/>
      <c r="AU1026" s="14"/>
      <c r="AX1026" s="83"/>
      <c r="AY1026" s="83"/>
      <c r="AZ1026" s="83"/>
      <c r="BA1026" s="83"/>
      <c r="BJ1026" s="54"/>
      <c r="BK1026" s="22"/>
      <c r="BL1026" s="24"/>
      <c r="BP1026" s="23"/>
      <c r="BQ1026" s="24"/>
      <c r="BR1026" s="22"/>
      <c r="BS1026" s="24"/>
      <c r="BT1026" s="24"/>
      <c r="BU1026" s="23"/>
      <c r="BV1026" s="26"/>
      <c r="BX1026" s="6"/>
      <c r="BY1026" s="24"/>
      <c r="BZ1026" s="109"/>
      <c r="CA1026" s="66"/>
      <c r="CB1026" s="5"/>
      <c r="CC1026" s="68"/>
      <c r="CD1026" s="67"/>
      <c r="CE1026" s="67"/>
      <c r="CF1026" s="64"/>
      <c r="CG1026" s="5"/>
      <c r="CH1026" s="69"/>
      <c r="CI1026" s="6"/>
      <c r="CJ1026" s="5"/>
      <c r="CK1026" s="25"/>
      <c r="CL1026" s="5"/>
      <c r="DN1026" s="14"/>
      <c r="DO1026" s="14"/>
      <c r="DP1026" s="5"/>
      <c r="DQ1026" s="25"/>
      <c r="DR1026" s="25"/>
      <c r="DS1026" s="96"/>
      <c r="DT1026" s="83"/>
      <c r="DU1026" s="14"/>
      <c r="DX1026" s="83"/>
      <c r="DY1026" s="83"/>
      <c r="DZ1026" s="83"/>
      <c r="EA1026" s="83"/>
      <c r="EJ1026" s="54"/>
      <c r="EK1026" s="22"/>
      <c r="EL1026" s="24"/>
      <c r="EP1026" s="23"/>
      <c r="EQ1026" s="24"/>
      <c r="ER1026" s="22"/>
      <c r="ES1026" s="24"/>
      <c r="ET1026" s="24"/>
      <c r="EU1026" s="23"/>
      <c r="EV1026" s="26"/>
      <c r="EX1026" s="6"/>
      <c r="EY1026" s="24"/>
      <c r="EZ1026" s="109"/>
      <c r="FA1026" s="66"/>
      <c r="FB1026" s="5"/>
      <c r="FC1026" s="68"/>
      <c r="FD1026" s="67"/>
      <c r="FE1026" s="67"/>
      <c r="FF1026" s="64"/>
      <c r="FG1026" s="5"/>
      <c r="FH1026" s="69"/>
      <c r="FI1026" s="6"/>
      <c r="FJ1026" s="5"/>
      <c r="FK1026" s="25"/>
      <c r="FL1026" s="5"/>
    </row>
    <row r="1027" spans="40:168">
      <c r="AN1027" s="14"/>
      <c r="AO1027" s="14"/>
      <c r="AP1027" s="5"/>
      <c r="AQ1027" s="25"/>
      <c r="AR1027" s="25"/>
      <c r="AS1027" s="96"/>
      <c r="AT1027" s="83"/>
      <c r="AU1027" s="14"/>
      <c r="AX1027" s="83"/>
      <c r="AY1027" s="83"/>
      <c r="AZ1027" s="83"/>
      <c r="BA1027" s="83"/>
      <c r="BJ1027" s="54"/>
      <c r="BK1027" s="22"/>
      <c r="BL1027" s="24"/>
      <c r="BP1027" s="23"/>
      <c r="BQ1027" s="24"/>
      <c r="BR1027" s="22"/>
      <c r="BS1027" s="24"/>
      <c r="BT1027" s="24"/>
      <c r="BU1027" s="23"/>
      <c r="BV1027" s="26"/>
      <c r="BX1027" s="6"/>
      <c r="BY1027" s="24"/>
      <c r="BZ1027" s="109"/>
      <c r="CA1027" s="66"/>
      <c r="CB1027" s="5"/>
      <c r="CC1027" s="68"/>
      <c r="CD1027" s="67"/>
      <c r="CE1027" s="67"/>
      <c r="CF1027" s="64"/>
      <c r="CG1027" s="5"/>
      <c r="CH1027" s="69"/>
      <c r="CI1027" s="6"/>
      <c r="CJ1027" s="5"/>
      <c r="CK1027" s="25"/>
      <c r="CL1027" s="5"/>
      <c r="DN1027" s="14"/>
      <c r="DO1027" s="14"/>
      <c r="DP1027" s="5"/>
      <c r="DQ1027" s="25"/>
      <c r="DR1027" s="25"/>
      <c r="DS1027" s="96"/>
      <c r="DT1027" s="83"/>
      <c r="DU1027" s="14"/>
      <c r="DX1027" s="83"/>
      <c r="DY1027" s="83"/>
      <c r="DZ1027" s="83"/>
      <c r="EA1027" s="83"/>
      <c r="EJ1027" s="54"/>
      <c r="EK1027" s="22"/>
      <c r="EL1027" s="24"/>
      <c r="EP1027" s="23"/>
      <c r="EQ1027" s="24"/>
      <c r="ER1027" s="22"/>
      <c r="ES1027" s="24"/>
      <c r="ET1027" s="24"/>
      <c r="EU1027" s="23"/>
      <c r="EV1027" s="26"/>
      <c r="EX1027" s="6"/>
      <c r="EY1027" s="24"/>
      <c r="EZ1027" s="109"/>
      <c r="FA1027" s="66"/>
      <c r="FB1027" s="5"/>
      <c r="FC1027" s="68"/>
      <c r="FD1027" s="67"/>
      <c r="FE1027" s="67"/>
      <c r="FF1027" s="64"/>
      <c r="FG1027" s="5"/>
      <c r="FH1027" s="69"/>
      <c r="FI1027" s="6"/>
      <c r="FJ1027" s="5"/>
      <c r="FK1027" s="25"/>
      <c r="FL1027" s="5"/>
    </row>
    <row r="1028" spans="40:168">
      <c r="AN1028" s="14"/>
      <c r="AO1028" s="14"/>
      <c r="AP1028" s="5"/>
      <c r="AQ1028" s="25"/>
      <c r="AR1028" s="25"/>
      <c r="AS1028" s="96"/>
      <c r="AT1028" s="83"/>
      <c r="AU1028" s="14"/>
      <c r="AX1028" s="83"/>
      <c r="AY1028" s="83"/>
      <c r="AZ1028" s="83"/>
      <c r="BA1028" s="83"/>
      <c r="BJ1028" s="54"/>
      <c r="BK1028" s="22"/>
      <c r="BL1028" s="24"/>
      <c r="BP1028" s="23"/>
      <c r="BQ1028" s="24"/>
      <c r="BR1028" s="22"/>
      <c r="BS1028" s="24"/>
      <c r="BT1028" s="24"/>
      <c r="BU1028" s="23"/>
      <c r="BV1028" s="26"/>
      <c r="BX1028" s="6"/>
      <c r="BY1028" s="24"/>
      <c r="BZ1028" s="109"/>
      <c r="CA1028" s="66"/>
      <c r="CB1028" s="5"/>
      <c r="CC1028" s="68"/>
      <c r="CD1028" s="67"/>
      <c r="CE1028" s="67"/>
      <c r="CF1028" s="64"/>
      <c r="CG1028" s="5"/>
      <c r="CH1028" s="69"/>
      <c r="CI1028" s="6"/>
      <c r="CJ1028" s="5"/>
      <c r="CK1028" s="25"/>
      <c r="CL1028" s="5"/>
      <c r="DN1028" s="14"/>
      <c r="DO1028" s="14"/>
      <c r="DP1028" s="5"/>
      <c r="DQ1028" s="25"/>
      <c r="DR1028" s="25"/>
      <c r="DS1028" s="96"/>
      <c r="DT1028" s="83"/>
      <c r="DU1028" s="14"/>
      <c r="DX1028" s="83"/>
      <c r="DY1028" s="83"/>
      <c r="DZ1028" s="83"/>
      <c r="EA1028" s="83"/>
      <c r="EJ1028" s="54"/>
      <c r="EK1028" s="22"/>
      <c r="EL1028" s="24"/>
      <c r="EP1028" s="23"/>
      <c r="EQ1028" s="24"/>
      <c r="ER1028" s="22"/>
      <c r="ES1028" s="24"/>
      <c r="ET1028" s="24"/>
      <c r="EU1028" s="23"/>
      <c r="EV1028" s="26"/>
      <c r="EX1028" s="6"/>
      <c r="EY1028" s="24"/>
      <c r="EZ1028" s="109"/>
      <c r="FA1028" s="66"/>
      <c r="FB1028" s="5"/>
      <c r="FC1028" s="68"/>
      <c r="FD1028" s="67"/>
      <c r="FE1028" s="67"/>
      <c r="FF1028" s="64"/>
      <c r="FG1028" s="5"/>
      <c r="FH1028" s="69"/>
      <c r="FI1028" s="6"/>
      <c r="FJ1028" s="5"/>
      <c r="FK1028" s="25"/>
      <c r="FL1028" s="5"/>
    </row>
    <row r="1029" spans="40:168">
      <c r="AN1029" s="14"/>
      <c r="AO1029" s="14"/>
      <c r="AP1029" s="5"/>
      <c r="AQ1029" s="25"/>
      <c r="AR1029" s="25"/>
      <c r="AS1029" s="96"/>
      <c r="AT1029" s="83"/>
      <c r="AU1029" s="14"/>
      <c r="AX1029" s="83"/>
      <c r="AY1029" s="83"/>
      <c r="AZ1029" s="83"/>
      <c r="BA1029" s="83"/>
      <c r="BJ1029" s="54"/>
      <c r="BK1029" s="22"/>
      <c r="BL1029" s="24"/>
      <c r="BP1029" s="23"/>
      <c r="BQ1029" s="24"/>
      <c r="BR1029" s="22"/>
      <c r="BS1029" s="24"/>
      <c r="BT1029" s="24"/>
      <c r="BU1029" s="23"/>
      <c r="BV1029" s="26"/>
      <c r="BX1029" s="6"/>
      <c r="BY1029" s="24"/>
      <c r="BZ1029" s="109"/>
      <c r="CA1029" s="66"/>
      <c r="CB1029" s="5"/>
      <c r="CC1029" s="68"/>
      <c r="CD1029" s="67"/>
      <c r="CE1029" s="67"/>
      <c r="CF1029" s="64"/>
      <c r="CG1029" s="5"/>
      <c r="CH1029" s="69"/>
      <c r="CI1029" s="6"/>
      <c r="CJ1029" s="5"/>
      <c r="CK1029" s="25"/>
      <c r="CL1029" s="5"/>
      <c r="DN1029" s="14"/>
      <c r="DO1029" s="14"/>
      <c r="DP1029" s="5"/>
      <c r="DQ1029" s="25"/>
      <c r="DR1029" s="25"/>
      <c r="DS1029" s="96"/>
      <c r="DT1029" s="83"/>
      <c r="DU1029" s="14"/>
      <c r="DX1029" s="83"/>
      <c r="DY1029" s="83"/>
      <c r="DZ1029" s="83"/>
      <c r="EA1029" s="83"/>
      <c r="EJ1029" s="54"/>
      <c r="EK1029" s="22"/>
      <c r="EL1029" s="24"/>
      <c r="EP1029" s="23"/>
      <c r="EQ1029" s="24"/>
      <c r="ER1029" s="22"/>
      <c r="ES1029" s="24"/>
      <c r="ET1029" s="24"/>
      <c r="EU1029" s="23"/>
      <c r="EV1029" s="26"/>
      <c r="EX1029" s="6"/>
      <c r="EY1029" s="24"/>
      <c r="EZ1029" s="109"/>
      <c r="FA1029" s="66"/>
      <c r="FB1029" s="5"/>
      <c r="FC1029" s="68"/>
      <c r="FD1029" s="67"/>
      <c r="FE1029" s="67"/>
      <c r="FF1029" s="64"/>
      <c r="FG1029" s="5"/>
      <c r="FH1029" s="69"/>
      <c r="FI1029" s="6"/>
      <c r="FJ1029" s="5"/>
      <c r="FK1029" s="25"/>
      <c r="FL1029" s="5"/>
    </row>
    <row r="1030" spans="40:168">
      <c r="AN1030" s="14"/>
      <c r="AO1030" s="14"/>
      <c r="AP1030" s="5"/>
      <c r="AQ1030" s="25"/>
      <c r="AR1030" s="25"/>
      <c r="AS1030" s="96"/>
      <c r="AT1030" s="83"/>
      <c r="AU1030" s="14"/>
      <c r="AX1030" s="83"/>
      <c r="AY1030" s="83"/>
      <c r="AZ1030" s="83"/>
      <c r="BA1030" s="83"/>
      <c r="BJ1030" s="54"/>
      <c r="BK1030" s="22"/>
      <c r="BL1030" s="24"/>
      <c r="BP1030" s="23"/>
      <c r="BQ1030" s="24"/>
      <c r="BR1030" s="22"/>
      <c r="BS1030" s="24"/>
      <c r="BT1030" s="24"/>
      <c r="BU1030" s="23"/>
      <c r="BV1030" s="26"/>
      <c r="BX1030" s="6"/>
      <c r="BY1030" s="24"/>
      <c r="BZ1030" s="109"/>
      <c r="CA1030" s="66"/>
      <c r="CB1030" s="5"/>
      <c r="CC1030" s="68"/>
      <c r="CD1030" s="67"/>
      <c r="CE1030" s="67"/>
      <c r="CF1030" s="64"/>
      <c r="CG1030" s="5"/>
      <c r="CH1030" s="69"/>
      <c r="CI1030" s="6"/>
      <c r="CJ1030" s="5"/>
      <c r="CK1030" s="25"/>
      <c r="CL1030" s="5"/>
      <c r="DN1030" s="14"/>
      <c r="DO1030" s="14"/>
      <c r="DP1030" s="5"/>
      <c r="DQ1030" s="25"/>
      <c r="DR1030" s="25"/>
      <c r="DS1030" s="96"/>
      <c r="DT1030" s="83"/>
      <c r="DU1030" s="14"/>
      <c r="DX1030" s="83"/>
      <c r="DY1030" s="83"/>
      <c r="DZ1030" s="83"/>
      <c r="EA1030" s="83"/>
      <c r="EJ1030" s="54"/>
      <c r="EK1030" s="22"/>
      <c r="EL1030" s="24"/>
      <c r="EP1030" s="23"/>
      <c r="EQ1030" s="24"/>
      <c r="ER1030" s="22"/>
      <c r="ES1030" s="24"/>
      <c r="ET1030" s="24"/>
      <c r="EU1030" s="23"/>
      <c r="EV1030" s="26"/>
      <c r="EX1030" s="6"/>
      <c r="EY1030" s="24"/>
      <c r="EZ1030" s="109"/>
      <c r="FA1030" s="66"/>
      <c r="FB1030" s="5"/>
      <c r="FC1030" s="68"/>
      <c r="FD1030" s="67"/>
      <c r="FE1030" s="67"/>
      <c r="FF1030" s="64"/>
      <c r="FG1030" s="5"/>
      <c r="FH1030" s="69"/>
      <c r="FI1030" s="6"/>
      <c r="FJ1030" s="5"/>
      <c r="FK1030" s="25"/>
      <c r="FL1030" s="5"/>
    </row>
    <row r="1031" spans="40:168">
      <c r="AN1031" s="14"/>
      <c r="AO1031" s="14"/>
      <c r="AP1031" s="5"/>
      <c r="AQ1031" s="25"/>
      <c r="AR1031" s="25"/>
      <c r="AS1031" s="96"/>
      <c r="AT1031" s="83"/>
      <c r="AU1031" s="14"/>
      <c r="AX1031" s="83"/>
      <c r="AY1031" s="83"/>
      <c r="AZ1031" s="83"/>
      <c r="BA1031" s="83"/>
      <c r="BJ1031" s="54"/>
      <c r="BK1031" s="22"/>
      <c r="BL1031" s="24"/>
      <c r="BP1031" s="23"/>
      <c r="BQ1031" s="24"/>
      <c r="BR1031" s="22"/>
      <c r="BS1031" s="24"/>
      <c r="BT1031" s="24"/>
      <c r="BU1031" s="23"/>
      <c r="BV1031" s="26"/>
      <c r="BX1031" s="6"/>
      <c r="BY1031" s="24"/>
      <c r="BZ1031" s="109"/>
      <c r="CA1031" s="66"/>
      <c r="CB1031" s="5"/>
      <c r="CC1031" s="68"/>
      <c r="CD1031" s="67"/>
      <c r="CE1031" s="67"/>
      <c r="CF1031" s="64"/>
      <c r="CG1031" s="5"/>
      <c r="CH1031" s="69"/>
      <c r="CI1031" s="6"/>
      <c r="CJ1031" s="5"/>
      <c r="CK1031" s="25"/>
      <c r="CL1031" s="5"/>
      <c r="DN1031" s="14"/>
      <c r="DO1031" s="14"/>
      <c r="DP1031" s="5"/>
      <c r="DQ1031" s="25"/>
      <c r="DR1031" s="25"/>
      <c r="DS1031" s="96"/>
      <c r="DT1031" s="83"/>
      <c r="DU1031" s="14"/>
      <c r="DX1031" s="83"/>
      <c r="DY1031" s="83"/>
      <c r="DZ1031" s="83"/>
      <c r="EA1031" s="83"/>
      <c r="EJ1031" s="54"/>
      <c r="EK1031" s="22"/>
      <c r="EL1031" s="24"/>
      <c r="EP1031" s="23"/>
      <c r="EQ1031" s="24"/>
      <c r="ER1031" s="22"/>
      <c r="ES1031" s="24"/>
      <c r="ET1031" s="24"/>
      <c r="EU1031" s="23"/>
      <c r="EV1031" s="26"/>
      <c r="EX1031" s="6"/>
      <c r="EY1031" s="24"/>
      <c r="EZ1031" s="109"/>
      <c r="FA1031" s="66"/>
      <c r="FB1031" s="5"/>
      <c r="FC1031" s="68"/>
      <c r="FD1031" s="67"/>
      <c r="FE1031" s="67"/>
      <c r="FF1031" s="64"/>
      <c r="FG1031" s="5"/>
      <c r="FH1031" s="69"/>
      <c r="FI1031" s="6"/>
      <c r="FJ1031" s="5"/>
      <c r="FK1031" s="25"/>
      <c r="FL1031" s="5"/>
    </row>
    <row r="1032" spans="40:168">
      <c r="AN1032" s="14"/>
      <c r="AO1032" s="14"/>
      <c r="AP1032" s="5"/>
      <c r="AQ1032" s="25"/>
      <c r="AR1032" s="25"/>
      <c r="AS1032" s="96"/>
      <c r="AT1032" s="83"/>
      <c r="AU1032" s="14"/>
      <c r="AX1032" s="83"/>
      <c r="AY1032" s="83"/>
      <c r="AZ1032" s="83"/>
      <c r="BA1032" s="83"/>
      <c r="BJ1032" s="54"/>
      <c r="BK1032" s="22"/>
      <c r="BL1032" s="24"/>
      <c r="BP1032" s="23"/>
      <c r="BQ1032" s="24"/>
      <c r="BR1032" s="22"/>
      <c r="BS1032" s="24"/>
      <c r="BT1032" s="24"/>
      <c r="BU1032" s="23"/>
      <c r="BV1032" s="26"/>
      <c r="BX1032" s="6"/>
      <c r="BY1032" s="24"/>
      <c r="BZ1032" s="109"/>
      <c r="CA1032" s="66"/>
      <c r="CB1032" s="5"/>
      <c r="CC1032" s="68"/>
      <c r="CD1032" s="67"/>
      <c r="CE1032" s="67"/>
      <c r="CF1032" s="64"/>
      <c r="CG1032" s="5"/>
      <c r="CH1032" s="69"/>
      <c r="CI1032" s="6"/>
      <c r="CJ1032" s="5"/>
      <c r="CK1032" s="25"/>
      <c r="CL1032" s="5"/>
      <c r="DN1032" s="14"/>
      <c r="DO1032" s="14"/>
      <c r="DP1032" s="5"/>
      <c r="DQ1032" s="25"/>
      <c r="DR1032" s="25"/>
      <c r="DS1032" s="96"/>
      <c r="DT1032" s="83"/>
      <c r="DU1032" s="14"/>
      <c r="DX1032" s="83"/>
      <c r="DY1032" s="83"/>
      <c r="DZ1032" s="83"/>
      <c r="EA1032" s="83"/>
      <c r="EJ1032" s="54"/>
      <c r="EK1032" s="22"/>
      <c r="EL1032" s="24"/>
      <c r="EP1032" s="23"/>
      <c r="EQ1032" s="24"/>
      <c r="ER1032" s="22"/>
      <c r="ES1032" s="24"/>
      <c r="ET1032" s="24"/>
      <c r="EU1032" s="23"/>
      <c r="EV1032" s="26"/>
      <c r="EX1032" s="6"/>
      <c r="EY1032" s="24"/>
      <c r="EZ1032" s="109"/>
      <c r="FA1032" s="66"/>
      <c r="FB1032" s="5"/>
      <c r="FC1032" s="68"/>
      <c r="FD1032" s="67"/>
      <c r="FE1032" s="67"/>
      <c r="FF1032" s="64"/>
      <c r="FG1032" s="5"/>
      <c r="FH1032" s="69"/>
      <c r="FI1032" s="6"/>
      <c r="FJ1032" s="5"/>
      <c r="FK1032" s="25"/>
      <c r="FL1032" s="5"/>
    </row>
    <row r="1033" spans="40:168">
      <c r="AN1033" s="14"/>
      <c r="AO1033" s="14"/>
      <c r="AP1033" s="5"/>
      <c r="AQ1033" s="25"/>
      <c r="AR1033" s="25"/>
      <c r="AS1033" s="96"/>
      <c r="AT1033" s="83"/>
      <c r="AU1033" s="14"/>
      <c r="AX1033" s="83"/>
      <c r="AY1033" s="83"/>
      <c r="AZ1033" s="83"/>
      <c r="BA1033" s="83"/>
      <c r="BJ1033" s="54"/>
      <c r="BK1033" s="22"/>
      <c r="BL1033" s="24"/>
      <c r="BP1033" s="23"/>
      <c r="BQ1033" s="24"/>
      <c r="BR1033" s="22"/>
      <c r="BS1033" s="24"/>
      <c r="BT1033" s="24"/>
      <c r="BU1033" s="23"/>
      <c r="BV1033" s="26"/>
      <c r="BX1033" s="6"/>
      <c r="BY1033" s="24"/>
      <c r="BZ1033" s="109"/>
      <c r="CA1033" s="66"/>
      <c r="CB1033" s="5"/>
      <c r="CC1033" s="68"/>
      <c r="CD1033" s="67"/>
      <c r="CE1033" s="67"/>
      <c r="CF1033" s="64"/>
      <c r="CG1033" s="5"/>
      <c r="CH1033" s="69"/>
      <c r="CI1033" s="6"/>
      <c r="CJ1033" s="5"/>
      <c r="CK1033" s="25"/>
      <c r="CL1033" s="5"/>
      <c r="DN1033" s="14"/>
      <c r="DO1033" s="14"/>
      <c r="DP1033" s="5"/>
      <c r="DQ1033" s="25"/>
      <c r="DR1033" s="25"/>
      <c r="DS1033" s="96"/>
      <c r="DT1033" s="83"/>
      <c r="DU1033" s="14"/>
      <c r="DX1033" s="83"/>
      <c r="DY1033" s="83"/>
      <c r="DZ1033" s="83"/>
      <c r="EA1033" s="83"/>
      <c r="EJ1033" s="54"/>
      <c r="EK1033" s="22"/>
      <c r="EL1033" s="24"/>
      <c r="EP1033" s="23"/>
      <c r="EQ1033" s="24"/>
      <c r="ER1033" s="22"/>
      <c r="ES1033" s="24"/>
      <c r="ET1033" s="24"/>
      <c r="EU1033" s="23"/>
      <c r="EV1033" s="26"/>
      <c r="EX1033" s="6"/>
      <c r="EY1033" s="24"/>
      <c r="EZ1033" s="109"/>
      <c r="FA1033" s="66"/>
      <c r="FB1033" s="5"/>
      <c r="FC1033" s="68"/>
      <c r="FD1033" s="67"/>
      <c r="FE1033" s="67"/>
      <c r="FF1033" s="64"/>
      <c r="FG1033" s="5"/>
      <c r="FH1033" s="69"/>
      <c r="FI1033" s="6"/>
      <c r="FJ1033" s="5"/>
      <c r="FK1033" s="25"/>
      <c r="FL1033" s="5"/>
    </row>
    <row r="1034" spans="40:168">
      <c r="AN1034" s="14"/>
      <c r="AO1034" s="14"/>
      <c r="AP1034" s="5"/>
      <c r="AQ1034" s="25"/>
      <c r="AR1034" s="25"/>
      <c r="AS1034" s="96"/>
      <c r="AT1034" s="83"/>
      <c r="AU1034" s="14"/>
      <c r="AX1034" s="83"/>
      <c r="AY1034" s="83"/>
      <c r="AZ1034" s="83"/>
      <c r="BA1034" s="83"/>
      <c r="BJ1034" s="54"/>
      <c r="BK1034" s="22"/>
      <c r="BL1034" s="24"/>
      <c r="BP1034" s="23"/>
      <c r="BQ1034" s="24"/>
      <c r="BR1034" s="22"/>
      <c r="BS1034" s="24"/>
      <c r="BT1034" s="24"/>
      <c r="BU1034" s="23"/>
      <c r="BV1034" s="26"/>
      <c r="BX1034" s="6"/>
      <c r="BY1034" s="24"/>
      <c r="BZ1034" s="109"/>
      <c r="CA1034" s="66"/>
      <c r="CB1034" s="5"/>
      <c r="CC1034" s="68"/>
      <c r="CD1034" s="67"/>
      <c r="CE1034" s="67"/>
      <c r="CF1034" s="64"/>
      <c r="CG1034" s="5"/>
      <c r="CH1034" s="69"/>
      <c r="CI1034" s="6"/>
      <c r="CJ1034" s="5"/>
      <c r="CK1034" s="25"/>
      <c r="CL1034" s="5"/>
      <c r="DN1034" s="14"/>
      <c r="DO1034" s="14"/>
      <c r="DP1034" s="5"/>
      <c r="DQ1034" s="25"/>
      <c r="DR1034" s="25"/>
      <c r="DS1034" s="96"/>
      <c r="DT1034" s="83"/>
      <c r="DU1034" s="14"/>
      <c r="DX1034" s="83"/>
      <c r="DY1034" s="83"/>
      <c r="DZ1034" s="83"/>
      <c r="EA1034" s="83"/>
      <c r="EJ1034" s="54"/>
      <c r="EK1034" s="22"/>
      <c r="EL1034" s="24"/>
      <c r="EP1034" s="23"/>
      <c r="EQ1034" s="24"/>
      <c r="ER1034" s="22"/>
      <c r="ES1034" s="24"/>
      <c r="ET1034" s="24"/>
      <c r="EU1034" s="23"/>
      <c r="EV1034" s="26"/>
      <c r="EX1034" s="6"/>
      <c r="EY1034" s="24"/>
      <c r="EZ1034" s="109"/>
      <c r="FA1034" s="66"/>
      <c r="FB1034" s="5"/>
      <c r="FC1034" s="68"/>
      <c r="FD1034" s="67"/>
      <c r="FE1034" s="67"/>
      <c r="FF1034" s="64"/>
      <c r="FG1034" s="5"/>
      <c r="FH1034" s="69"/>
      <c r="FI1034" s="6"/>
      <c r="FJ1034" s="5"/>
      <c r="FK1034" s="25"/>
      <c r="FL1034" s="5"/>
    </row>
    <row r="1035" spans="40:168">
      <c r="AN1035" s="14"/>
      <c r="AO1035" s="14"/>
      <c r="AP1035" s="5"/>
      <c r="AQ1035" s="25"/>
      <c r="AR1035" s="25"/>
      <c r="AS1035" s="96"/>
      <c r="AT1035" s="83"/>
      <c r="AU1035" s="14"/>
      <c r="AX1035" s="83"/>
      <c r="AY1035" s="83"/>
      <c r="AZ1035" s="83"/>
      <c r="BA1035" s="83"/>
      <c r="BJ1035" s="54"/>
      <c r="BK1035" s="22"/>
      <c r="BL1035" s="24"/>
      <c r="BP1035" s="23"/>
      <c r="BQ1035" s="24"/>
      <c r="BR1035" s="22"/>
      <c r="BS1035" s="24"/>
      <c r="BT1035" s="24"/>
      <c r="BU1035" s="23"/>
      <c r="BV1035" s="26"/>
      <c r="BX1035" s="6"/>
      <c r="BY1035" s="24"/>
      <c r="BZ1035" s="109"/>
      <c r="CA1035" s="66"/>
      <c r="CB1035" s="5"/>
      <c r="CC1035" s="68"/>
      <c r="CD1035" s="67"/>
      <c r="CE1035" s="67"/>
      <c r="CF1035" s="64"/>
      <c r="CG1035" s="5"/>
      <c r="CH1035" s="69"/>
      <c r="CI1035" s="6"/>
      <c r="CJ1035" s="5"/>
      <c r="CK1035" s="25"/>
      <c r="CL1035" s="5"/>
      <c r="DN1035" s="14"/>
      <c r="DO1035" s="14"/>
      <c r="DP1035" s="5"/>
      <c r="DQ1035" s="25"/>
      <c r="DR1035" s="25"/>
      <c r="DS1035" s="96"/>
      <c r="DT1035" s="83"/>
      <c r="DU1035" s="14"/>
      <c r="DX1035" s="83"/>
      <c r="DY1035" s="83"/>
      <c r="DZ1035" s="83"/>
      <c r="EA1035" s="83"/>
      <c r="EJ1035" s="54"/>
      <c r="EK1035" s="22"/>
      <c r="EL1035" s="24"/>
      <c r="EP1035" s="23"/>
      <c r="EQ1035" s="24"/>
      <c r="ER1035" s="22"/>
      <c r="ES1035" s="24"/>
      <c r="ET1035" s="24"/>
      <c r="EU1035" s="23"/>
      <c r="EV1035" s="26"/>
      <c r="EX1035" s="6"/>
      <c r="EY1035" s="24"/>
      <c r="EZ1035" s="109"/>
      <c r="FA1035" s="66"/>
      <c r="FB1035" s="5"/>
      <c r="FC1035" s="68"/>
      <c r="FD1035" s="67"/>
      <c r="FE1035" s="67"/>
      <c r="FF1035" s="64"/>
      <c r="FG1035" s="5"/>
      <c r="FH1035" s="69"/>
      <c r="FI1035" s="6"/>
      <c r="FJ1035" s="5"/>
      <c r="FK1035" s="25"/>
      <c r="FL1035" s="5"/>
    </row>
    <row r="1036" spans="40:168">
      <c r="AN1036" s="14"/>
      <c r="AO1036" s="14"/>
      <c r="AP1036" s="5"/>
      <c r="AQ1036" s="25"/>
      <c r="AR1036" s="25"/>
      <c r="AS1036" s="96"/>
      <c r="AT1036" s="83"/>
      <c r="AU1036" s="14"/>
      <c r="AX1036" s="83"/>
      <c r="AY1036" s="83"/>
      <c r="AZ1036" s="83"/>
      <c r="BA1036" s="83"/>
      <c r="BJ1036" s="54"/>
      <c r="BK1036" s="22"/>
      <c r="BL1036" s="24"/>
      <c r="BP1036" s="23"/>
      <c r="BQ1036" s="24"/>
      <c r="BR1036" s="22"/>
      <c r="BS1036" s="24"/>
      <c r="BT1036" s="24"/>
      <c r="BU1036" s="23"/>
      <c r="BV1036" s="26"/>
      <c r="BX1036" s="6"/>
      <c r="BY1036" s="24"/>
      <c r="BZ1036" s="109"/>
      <c r="CA1036" s="66"/>
      <c r="CB1036" s="5"/>
      <c r="CC1036" s="68"/>
      <c r="CD1036" s="67"/>
      <c r="CE1036" s="67"/>
      <c r="CF1036" s="64"/>
      <c r="CG1036" s="5"/>
      <c r="CH1036" s="69"/>
      <c r="CI1036" s="6"/>
      <c r="CJ1036" s="5"/>
      <c r="CK1036" s="25"/>
      <c r="CL1036" s="5"/>
      <c r="DN1036" s="14"/>
      <c r="DO1036" s="14"/>
      <c r="DP1036" s="5"/>
      <c r="DQ1036" s="25"/>
      <c r="DR1036" s="25"/>
      <c r="DS1036" s="96"/>
      <c r="DT1036" s="83"/>
      <c r="DU1036" s="14"/>
      <c r="DX1036" s="83"/>
      <c r="DY1036" s="83"/>
      <c r="DZ1036" s="83"/>
      <c r="EA1036" s="83"/>
      <c r="EJ1036" s="54"/>
      <c r="EK1036" s="22"/>
      <c r="EL1036" s="24"/>
      <c r="EP1036" s="23"/>
      <c r="EQ1036" s="24"/>
      <c r="ER1036" s="22"/>
      <c r="ES1036" s="24"/>
      <c r="ET1036" s="24"/>
      <c r="EU1036" s="23"/>
      <c r="EV1036" s="26"/>
      <c r="EX1036" s="6"/>
      <c r="EY1036" s="24"/>
      <c r="EZ1036" s="109"/>
      <c r="FA1036" s="66"/>
      <c r="FB1036" s="5"/>
      <c r="FC1036" s="68"/>
      <c r="FD1036" s="67"/>
      <c r="FE1036" s="67"/>
      <c r="FF1036" s="64"/>
      <c r="FG1036" s="5"/>
      <c r="FH1036" s="69"/>
      <c r="FI1036" s="6"/>
      <c r="FJ1036" s="5"/>
      <c r="FK1036" s="25"/>
      <c r="FL1036" s="5"/>
    </row>
    <row r="1037" spans="40:168">
      <c r="AN1037" s="14"/>
      <c r="AO1037" s="14"/>
      <c r="AP1037" s="5"/>
      <c r="AQ1037" s="25"/>
      <c r="AR1037" s="25"/>
      <c r="AS1037" s="96"/>
      <c r="AT1037" s="83"/>
      <c r="AU1037" s="14"/>
      <c r="AX1037" s="83"/>
      <c r="AY1037" s="83"/>
      <c r="AZ1037" s="83"/>
      <c r="BA1037" s="83"/>
      <c r="BJ1037" s="54"/>
      <c r="BK1037" s="22"/>
      <c r="BL1037" s="24"/>
      <c r="BP1037" s="23"/>
      <c r="BQ1037" s="24"/>
      <c r="BR1037" s="22"/>
      <c r="BS1037" s="24"/>
      <c r="BT1037" s="24"/>
      <c r="BU1037" s="23"/>
      <c r="BV1037" s="26"/>
      <c r="BX1037" s="6"/>
      <c r="BY1037" s="24"/>
      <c r="BZ1037" s="109"/>
      <c r="CA1037" s="66"/>
      <c r="CB1037" s="5"/>
      <c r="CC1037" s="68"/>
      <c r="CD1037" s="67"/>
      <c r="CE1037" s="67"/>
      <c r="CF1037" s="64"/>
      <c r="CG1037" s="5"/>
      <c r="CH1037" s="69"/>
      <c r="CI1037" s="6"/>
      <c r="CJ1037" s="5"/>
      <c r="CK1037" s="25"/>
      <c r="CL1037" s="5"/>
      <c r="DN1037" s="14"/>
      <c r="DO1037" s="14"/>
      <c r="DP1037" s="5"/>
      <c r="DQ1037" s="25"/>
      <c r="DR1037" s="25"/>
      <c r="DS1037" s="96"/>
      <c r="DT1037" s="83"/>
      <c r="DU1037" s="14"/>
      <c r="DX1037" s="83"/>
      <c r="DY1037" s="83"/>
      <c r="DZ1037" s="83"/>
      <c r="EA1037" s="83"/>
      <c r="EJ1037" s="54"/>
      <c r="EK1037" s="22"/>
      <c r="EL1037" s="24"/>
      <c r="EP1037" s="23"/>
      <c r="EQ1037" s="24"/>
      <c r="ER1037" s="22"/>
      <c r="ES1037" s="24"/>
      <c r="ET1037" s="24"/>
      <c r="EU1037" s="23"/>
      <c r="EV1037" s="26"/>
      <c r="EX1037" s="6"/>
      <c r="EY1037" s="24"/>
      <c r="EZ1037" s="109"/>
      <c r="FA1037" s="66"/>
      <c r="FB1037" s="5"/>
      <c r="FC1037" s="68"/>
      <c r="FD1037" s="67"/>
      <c r="FE1037" s="67"/>
      <c r="FF1037" s="64"/>
      <c r="FG1037" s="5"/>
      <c r="FH1037" s="69"/>
      <c r="FI1037" s="6"/>
      <c r="FJ1037" s="5"/>
      <c r="FK1037" s="25"/>
      <c r="FL1037" s="5"/>
    </row>
    <row r="1038" spans="40:168">
      <c r="AN1038" s="14"/>
      <c r="AO1038" s="14"/>
      <c r="AP1038" s="5"/>
      <c r="AQ1038" s="25"/>
      <c r="AR1038" s="25"/>
      <c r="AS1038" s="96"/>
      <c r="AT1038" s="83"/>
      <c r="AU1038" s="14"/>
      <c r="AX1038" s="83"/>
      <c r="AY1038" s="83"/>
      <c r="AZ1038" s="83"/>
      <c r="BA1038" s="83"/>
      <c r="BJ1038" s="54"/>
      <c r="BK1038" s="22"/>
      <c r="BL1038" s="24"/>
      <c r="BP1038" s="23"/>
      <c r="BQ1038" s="24"/>
      <c r="BR1038" s="22"/>
      <c r="BS1038" s="24"/>
      <c r="BT1038" s="24"/>
      <c r="BU1038" s="23"/>
      <c r="BV1038" s="26"/>
      <c r="BX1038" s="6"/>
      <c r="BY1038" s="24"/>
      <c r="BZ1038" s="109"/>
      <c r="CA1038" s="66"/>
      <c r="CB1038" s="5"/>
      <c r="CC1038" s="68"/>
      <c r="CD1038" s="67"/>
      <c r="CE1038" s="67"/>
      <c r="CF1038" s="64"/>
      <c r="CG1038" s="5"/>
      <c r="CH1038" s="69"/>
      <c r="CI1038" s="6"/>
      <c r="CJ1038" s="5"/>
      <c r="CK1038" s="25"/>
      <c r="CL1038" s="5"/>
      <c r="DN1038" s="14"/>
      <c r="DO1038" s="14"/>
      <c r="DP1038" s="5"/>
      <c r="DQ1038" s="25"/>
      <c r="DR1038" s="25"/>
      <c r="DS1038" s="96"/>
      <c r="DT1038" s="83"/>
      <c r="DU1038" s="14"/>
      <c r="DX1038" s="83"/>
      <c r="DY1038" s="83"/>
      <c r="DZ1038" s="83"/>
      <c r="EA1038" s="83"/>
      <c r="EJ1038" s="54"/>
      <c r="EK1038" s="22"/>
      <c r="EL1038" s="24"/>
      <c r="EP1038" s="23"/>
      <c r="EQ1038" s="24"/>
      <c r="ER1038" s="22"/>
      <c r="ES1038" s="24"/>
      <c r="ET1038" s="24"/>
      <c r="EU1038" s="23"/>
      <c r="EV1038" s="26"/>
      <c r="EX1038" s="6"/>
      <c r="EY1038" s="24"/>
      <c r="EZ1038" s="109"/>
      <c r="FA1038" s="66"/>
      <c r="FB1038" s="5"/>
      <c r="FC1038" s="68"/>
      <c r="FD1038" s="67"/>
      <c r="FE1038" s="67"/>
      <c r="FF1038" s="64"/>
      <c r="FG1038" s="5"/>
      <c r="FH1038" s="69"/>
      <c r="FI1038" s="6"/>
      <c r="FJ1038" s="5"/>
      <c r="FK1038" s="25"/>
      <c r="FL1038" s="5"/>
    </row>
    <row r="1039" spans="40:168">
      <c r="AN1039" s="14"/>
      <c r="AO1039" s="14"/>
      <c r="AP1039" s="5"/>
      <c r="AQ1039" s="25"/>
      <c r="AR1039" s="25"/>
      <c r="AS1039" s="96"/>
      <c r="AT1039" s="83"/>
      <c r="AU1039" s="14"/>
      <c r="AX1039" s="83"/>
      <c r="AY1039" s="83"/>
      <c r="AZ1039" s="83"/>
      <c r="BA1039" s="83"/>
      <c r="BJ1039" s="54"/>
      <c r="BK1039" s="22"/>
      <c r="BL1039" s="24"/>
      <c r="BP1039" s="23"/>
      <c r="BQ1039" s="24"/>
      <c r="BR1039" s="22"/>
      <c r="BS1039" s="24"/>
      <c r="BT1039" s="24"/>
      <c r="BU1039" s="23"/>
      <c r="BV1039" s="26"/>
      <c r="BX1039" s="6"/>
      <c r="BY1039" s="24"/>
      <c r="BZ1039" s="109"/>
      <c r="CA1039" s="66"/>
      <c r="CB1039" s="5"/>
      <c r="CC1039" s="68"/>
      <c r="CD1039" s="67"/>
      <c r="CE1039" s="67"/>
      <c r="CF1039" s="64"/>
      <c r="CG1039" s="5"/>
      <c r="CH1039" s="69"/>
      <c r="CI1039" s="6"/>
      <c r="CJ1039" s="5"/>
      <c r="CK1039" s="25"/>
      <c r="CL1039" s="5"/>
      <c r="DN1039" s="14"/>
      <c r="DO1039" s="14"/>
      <c r="DP1039" s="5"/>
      <c r="DQ1039" s="25"/>
      <c r="DR1039" s="25"/>
      <c r="DS1039" s="96"/>
      <c r="DT1039" s="83"/>
      <c r="DU1039" s="14"/>
      <c r="DX1039" s="83"/>
      <c r="DY1039" s="83"/>
      <c r="DZ1039" s="83"/>
      <c r="EA1039" s="83"/>
      <c r="EJ1039" s="54"/>
      <c r="EK1039" s="22"/>
      <c r="EL1039" s="24"/>
      <c r="EP1039" s="23"/>
      <c r="EQ1039" s="24"/>
      <c r="ER1039" s="22"/>
      <c r="ES1039" s="24"/>
      <c r="ET1039" s="24"/>
      <c r="EU1039" s="23"/>
      <c r="EV1039" s="26"/>
      <c r="EX1039" s="6"/>
      <c r="EY1039" s="24"/>
      <c r="EZ1039" s="109"/>
      <c r="FA1039" s="66"/>
      <c r="FB1039" s="5"/>
      <c r="FC1039" s="68"/>
      <c r="FD1039" s="67"/>
      <c r="FE1039" s="67"/>
      <c r="FF1039" s="64"/>
      <c r="FG1039" s="5"/>
      <c r="FH1039" s="69"/>
      <c r="FI1039" s="6"/>
      <c r="FJ1039" s="5"/>
      <c r="FK1039" s="25"/>
      <c r="FL1039" s="5"/>
    </row>
    <row r="1040" spans="40:168">
      <c r="AN1040" s="14"/>
      <c r="AO1040" s="14"/>
      <c r="AP1040" s="5"/>
      <c r="AQ1040" s="25"/>
      <c r="AR1040" s="25"/>
      <c r="AS1040" s="96"/>
      <c r="AT1040" s="83"/>
      <c r="AU1040" s="14"/>
      <c r="AX1040" s="83"/>
      <c r="AY1040" s="83"/>
      <c r="AZ1040" s="83"/>
      <c r="BA1040" s="83"/>
      <c r="BJ1040" s="54"/>
      <c r="BK1040" s="22"/>
      <c r="BL1040" s="24"/>
      <c r="BP1040" s="23"/>
      <c r="BQ1040" s="24"/>
      <c r="BR1040" s="22"/>
      <c r="BS1040" s="24"/>
      <c r="BT1040" s="24"/>
      <c r="BU1040" s="23"/>
      <c r="BV1040" s="26"/>
      <c r="BX1040" s="6"/>
      <c r="BY1040" s="24"/>
      <c r="BZ1040" s="109"/>
      <c r="CA1040" s="66"/>
      <c r="CB1040" s="5"/>
      <c r="CC1040" s="68"/>
      <c r="CD1040" s="67"/>
      <c r="CE1040" s="67"/>
      <c r="CF1040" s="64"/>
      <c r="CG1040" s="5"/>
      <c r="CH1040" s="69"/>
      <c r="CI1040" s="6"/>
      <c r="CJ1040" s="5"/>
      <c r="CK1040" s="25"/>
      <c r="CL1040" s="5"/>
      <c r="DN1040" s="14"/>
      <c r="DO1040" s="14"/>
      <c r="DP1040" s="5"/>
      <c r="DQ1040" s="25"/>
      <c r="DR1040" s="25"/>
      <c r="DS1040" s="96"/>
      <c r="DT1040" s="83"/>
      <c r="DU1040" s="14"/>
      <c r="DX1040" s="83"/>
      <c r="DY1040" s="83"/>
      <c r="DZ1040" s="83"/>
      <c r="EA1040" s="83"/>
      <c r="EJ1040" s="54"/>
      <c r="EK1040" s="22"/>
      <c r="EL1040" s="24"/>
      <c r="EP1040" s="23"/>
      <c r="EQ1040" s="24"/>
      <c r="ER1040" s="22"/>
      <c r="ES1040" s="24"/>
      <c r="ET1040" s="24"/>
      <c r="EU1040" s="23"/>
      <c r="EV1040" s="26"/>
      <c r="EX1040" s="6"/>
      <c r="EY1040" s="24"/>
      <c r="EZ1040" s="109"/>
      <c r="FA1040" s="66"/>
      <c r="FB1040" s="5"/>
      <c r="FC1040" s="68"/>
      <c r="FD1040" s="67"/>
      <c r="FE1040" s="67"/>
      <c r="FF1040" s="64"/>
      <c r="FG1040" s="5"/>
      <c r="FH1040" s="69"/>
      <c r="FI1040" s="6"/>
      <c r="FJ1040" s="5"/>
      <c r="FK1040" s="25"/>
      <c r="FL1040" s="5"/>
    </row>
    <row r="1041" spans="40:168">
      <c r="AN1041" s="14"/>
      <c r="AO1041" s="14"/>
      <c r="AP1041" s="5"/>
      <c r="AQ1041" s="25"/>
      <c r="AR1041" s="25"/>
      <c r="AS1041" s="96"/>
      <c r="AT1041" s="83"/>
      <c r="AU1041" s="14"/>
      <c r="AX1041" s="83"/>
      <c r="AY1041" s="83"/>
      <c r="AZ1041" s="83"/>
      <c r="BA1041" s="83"/>
      <c r="BJ1041" s="54"/>
      <c r="BK1041" s="22"/>
      <c r="BL1041" s="24"/>
      <c r="BP1041" s="23"/>
      <c r="BQ1041" s="24"/>
      <c r="BR1041" s="22"/>
      <c r="BS1041" s="24"/>
      <c r="BT1041" s="24"/>
      <c r="BU1041" s="23"/>
      <c r="BV1041" s="26"/>
      <c r="BX1041" s="6"/>
      <c r="BY1041" s="24"/>
      <c r="BZ1041" s="109"/>
      <c r="CA1041" s="66"/>
      <c r="CB1041" s="5"/>
      <c r="CC1041" s="68"/>
      <c r="CD1041" s="67"/>
      <c r="CE1041" s="67"/>
      <c r="CF1041" s="64"/>
      <c r="CG1041" s="5"/>
      <c r="CH1041" s="69"/>
      <c r="CI1041" s="6"/>
      <c r="CJ1041" s="5"/>
      <c r="CK1041" s="25"/>
      <c r="CL1041" s="5"/>
      <c r="DN1041" s="14"/>
      <c r="DO1041" s="14"/>
      <c r="DP1041" s="5"/>
      <c r="DQ1041" s="25"/>
      <c r="DR1041" s="25"/>
      <c r="DS1041" s="96"/>
      <c r="DT1041" s="83"/>
      <c r="DU1041" s="14"/>
      <c r="DX1041" s="83"/>
      <c r="DY1041" s="83"/>
      <c r="DZ1041" s="83"/>
      <c r="EA1041" s="83"/>
      <c r="EJ1041" s="54"/>
      <c r="EK1041" s="22"/>
      <c r="EL1041" s="24"/>
      <c r="EP1041" s="23"/>
      <c r="EQ1041" s="24"/>
      <c r="ER1041" s="22"/>
      <c r="ES1041" s="24"/>
      <c r="ET1041" s="24"/>
      <c r="EU1041" s="23"/>
      <c r="EV1041" s="26"/>
      <c r="EX1041" s="6"/>
      <c r="EY1041" s="24"/>
      <c r="EZ1041" s="109"/>
      <c r="FA1041" s="66"/>
      <c r="FB1041" s="5"/>
      <c r="FC1041" s="68"/>
      <c r="FD1041" s="67"/>
      <c r="FE1041" s="67"/>
      <c r="FF1041" s="64"/>
      <c r="FG1041" s="5"/>
      <c r="FH1041" s="69"/>
      <c r="FI1041" s="6"/>
      <c r="FJ1041" s="5"/>
      <c r="FK1041" s="25"/>
      <c r="FL1041" s="5"/>
    </row>
    <row r="1042" spans="40:168">
      <c r="AN1042" s="14"/>
      <c r="AO1042" s="14"/>
      <c r="AP1042" s="5"/>
      <c r="AQ1042" s="25"/>
      <c r="AR1042" s="25"/>
      <c r="AS1042" s="96"/>
      <c r="AT1042" s="83"/>
      <c r="AU1042" s="14"/>
      <c r="AX1042" s="83"/>
      <c r="AY1042" s="83"/>
      <c r="AZ1042" s="83"/>
      <c r="BA1042" s="83"/>
      <c r="BJ1042" s="54"/>
      <c r="BK1042" s="22"/>
      <c r="BL1042" s="24"/>
      <c r="BP1042" s="23"/>
      <c r="BQ1042" s="24"/>
      <c r="BR1042" s="22"/>
      <c r="BS1042" s="24"/>
      <c r="BT1042" s="24"/>
      <c r="BU1042" s="23"/>
      <c r="BV1042" s="26"/>
      <c r="BX1042" s="6"/>
      <c r="BY1042" s="24"/>
      <c r="BZ1042" s="109"/>
      <c r="CA1042" s="66"/>
      <c r="CB1042" s="5"/>
      <c r="CC1042" s="68"/>
      <c r="CD1042" s="67"/>
      <c r="CE1042" s="67"/>
      <c r="CF1042" s="64"/>
      <c r="CG1042" s="5"/>
      <c r="CH1042" s="69"/>
      <c r="CI1042" s="6"/>
      <c r="CJ1042" s="5"/>
      <c r="CK1042" s="25"/>
      <c r="CL1042" s="5"/>
      <c r="DN1042" s="14"/>
      <c r="DO1042" s="14"/>
      <c r="DP1042" s="5"/>
      <c r="DQ1042" s="25"/>
      <c r="DR1042" s="25"/>
      <c r="DS1042" s="96"/>
      <c r="DT1042" s="83"/>
      <c r="DU1042" s="14"/>
      <c r="DX1042" s="83"/>
      <c r="DY1042" s="83"/>
      <c r="DZ1042" s="83"/>
      <c r="EA1042" s="83"/>
      <c r="EJ1042" s="54"/>
      <c r="EK1042" s="22"/>
      <c r="EL1042" s="24"/>
      <c r="EP1042" s="23"/>
      <c r="EQ1042" s="24"/>
      <c r="ER1042" s="22"/>
      <c r="ES1042" s="24"/>
      <c r="ET1042" s="24"/>
      <c r="EU1042" s="23"/>
      <c r="EV1042" s="26"/>
      <c r="EX1042" s="6"/>
      <c r="EY1042" s="24"/>
      <c r="EZ1042" s="109"/>
      <c r="FA1042" s="66"/>
      <c r="FB1042" s="5"/>
      <c r="FC1042" s="68"/>
      <c r="FD1042" s="67"/>
      <c r="FE1042" s="67"/>
      <c r="FF1042" s="64"/>
      <c r="FG1042" s="5"/>
      <c r="FH1042" s="69"/>
      <c r="FI1042" s="6"/>
      <c r="FJ1042" s="5"/>
      <c r="FK1042" s="25"/>
      <c r="FL1042" s="5"/>
    </row>
    <row r="1043" spans="40:168">
      <c r="AN1043" s="14"/>
      <c r="AO1043" s="14"/>
      <c r="AP1043" s="5"/>
      <c r="AQ1043" s="25"/>
      <c r="AR1043" s="25"/>
      <c r="AS1043" s="96"/>
      <c r="AT1043" s="83"/>
      <c r="AU1043" s="14"/>
      <c r="AX1043" s="83"/>
      <c r="AY1043" s="83"/>
      <c r="AZ1043" s="83"/>
      <c r="BA1043" s="83"/>
      <c r="BJ1043" s="54"/>
      <c r="BK1043" s="22"/>
      <c r="BL1043" s="24"/>
      <c r="BP1043" s="23"/>
      <c r="BQ1043" s="24"/>
      <c r="BR1043" s="22"/>
      <c r="BS1043" s="24"/>
      <c r="BT1043" s="24"/>
      <c r="BU1043" s="23"/>
      <c r="BV1043" s="26"/>
      <c r="BX1043" s="6"/>
      <c r="BY1043" s="24"/>
      <c r="BZ1043" s="109"/>
      <c r="CA1043" s="66"/>
      <c r="CB1043" s="5"/>
      <c r="CC1043" s="68"/>
      <c r="CD1043" s="67"/>
      <c r="CE1043" s="67"/>
      <c r="CF1043" s="64"/>
      <c r="CG1043" s="5"/>
      <c r="CH1043" s="69"/>
      <c r="CI1043" s="6"/>
      <c r="CJ1043" s="5"/>
      <c r="CK1043" s="25"/>
      <c r="CL1043" s="5"/>
      <c r="DN1043" s="14"/>
      <c r="DO1043" s="14"/>
      <c r="DP1043" s="5"/>
      <c r="DQ1043" s="25"/>
      <c r="DR1043" s="25"/>
      <c r="DS1043" s="96"/>
      <c r="DT1043" s="83"/>
      <c r="DU1043" s="14"/>
      <c r="DX1043" s="83"/>
      <c r="DY1043" s="83"/>
      <c r="DZ1043" s="83"/>
      <c r="EA1043" s="83"/>
      <c r="EJ1043" s="54"/>
      <c r="EK1043" s="22"/>
      <c r="EL1043" s="24"/>
      <c r="EP1043" s="23"/>
      <c r="EQ1043" s="24"/>
      <c r="ER1043" s="22"/>
      <c r="ES1043" s="24"/>
      <c r="ET1043" s="24"/>
      <c r="EU1043" s="23"/>
      <c r="EV1043" s="26"/>
      <c r="EX1043" s="6"/>
      <c r="EY1043" s="24"/>
      <c r="EZ1043" s="109"/>
      <c r="FA1043" s="66"/>
      <c r="FB1043" s="5"/>
      <c r="FC1043" s="68"/>
      <c r="FD1043" s="67"/>
      <c r="FE1043" s="67"/>
      <c r="FF1043" s="64"/>
      <c r="FG1043" s="5"/>
      <c r="FH1043" s="69"/>
      <c r="FI1043" s="6"/>
      <c r="FJ1043" s="5"/>
      <c r="FK1043" s="25"/>
      <c r="FL1043" s="5"/>
    </row>
    <row r="1044" spans="40:168">
      <c r="AN1044" s="14"/>
      <c r="AO1044" s="14"/>
      <c r="AP1044" s="5"/>
      <c r="AQ1044" s="25"/>
      <c r="AR1044" s="25"/>
      <c r="AS1044" s="96"/>
      <c r="AT1044" s="83"/>
      <c r="AU1044" s="14"/>
      <c r="AX1044" s="83"/>
      <c r="AY1044" s="83"/>
      <c r="AZ1044" s="83"/>
      <c r="BA1044" s="83"/>
      <c r="BJ1044" s="54"/>
      <c r="BK1044" s="22"/>
      <c r="BL1044" s="24"/>
      <c r="BP1044" s="23"/>
      <c r="BQ1044" s="24"/>
      <c r="BR1044" s="22"/>
      <c r="BS1044" s="24"/>
      <c r="BT1044" s="24"/>
      <c r="BU1044" s="23"/>
      <c r="BV1044" s="26"/>
      <c r="BX1044" s="6"/>
      <c r="BY1044" s="24"/>
      <c r="BZ1044" s="109"/>
      <c r="CA1044" s="66"/>
      <c r="CB1044" s="5"/>
      <c r="CC1044" s="68"/>
      <c r="CD1044" s="67"/>
      <c r="CE1044" s="67"/>
      <c r="CF1044" s="64"/>
      <c r="CG1044" s="5"/>
      <c r="CH1044" s="69"/>
      <c r="CI1044" s="6"/>
      <c r="CJ1044" s="5"/>
      <c r="CK1044" s="25"/>
      <c r="CL1044" s="5"/>
      <c r="DN1044" s="14"/>
      <c r="DO1044" s="14"/>
      <c r="DP1044" s="5"/>
      <c r="DQ1044" s="25"/>
      <c r="DR1044" s="25"/>
      <c r="DS1044" s="96"/>
      <c r="DT1044" s="83"/>
      <c r="DU1044" s="14"/>
      <c r="DX1044" s="83"/>
      <c r="DY1044" s="83"/>
      <c r="DZ1044" s="83"/>
      <c r="EA1044" s="83"/>
      <c r="EJ1044" s="54"/>
      <c r="EK1044" s="22"/>
      <c r="EL1044" s="24"/>
      <c r="EP1044" s="23"/>
      <c r="EQ1044" s="24"/>
      <c r="ER1044" s="22"/>
      <c r="ES1044" s="24"/>
      <c r="ET1044" s="24"/>
      <c r="EU1044" s="23"/>
      <c r="EV1044" s="26"/>
      <c r="EX1044" s="6"/>
      <c r="EY1044" s="24"/>
      <c r="EZ1044" s="109"/>
      <c r="FA1044" s="66"/>
      <c r="FB1044" s="5"/>
      <c r="FC1044" s="68"/>
      <c r="FD1044" s="67"/>
      <c r="FE1044" s="67"/>
      <c r="FF1044" s="64"/>
      <c r="FG1044" s="5"/>
      <c r="FH1044" s="69"/>
      <c r="FI1044" s="6"/>
      <c r="FJ1044" s="5"/>
      <c r="FK1044" s="25"/>
      <c r="FL1044" s="5"/>
    </row>
    <row r="1045" spans="40:168">
      <c r="AN1045" s="14"/>
      <c r="AO1045" s="14"/>
      <c r="AP1045" s="5"/>
      <c r="AQ1045" s="25"/>
      <c r="AR1045" s="25"/>
      <c r="AS1045" s="96"/>
      <c r="AT1045" s="83"/>
      <c r="AU1045" s="14"/>
      <c r="AX1045" s="83"/>
      <c r="AY1045" s="83"/>
      <c r="AZ1045" s="83"/>
      <c r="BA1045" s="83"/>
      <c r="BJ1045" s="54"/>
      <c r="BK1045" s="22"/>
      <c r="BL1045" s="24"/>
      <c r="BP1045" s="23"/>
      <c r="BQ1045" s="24"/>
      <c r="BR1045" s="22"/>
      <c r="BS1045" s="24"/>
      <c r="BT1045" s="24"/>
      <c r="BU1045" s="23"/>
      <c r="BV1045" s="26"/>
      <c r="BX1045" s="6"/>
      <c r="BY1045" s="24"/>
      <c r="BZ1045" s="109"/>
      <c r="CA1045" s="66"/>
      <c r="CB1045" s="5"/>
      <c r="CC1045" s="68"/>
      <c r="CD1045" s="67"/>
      <c r="CE1045" s="67"/>
      <c r="CF1045" s="64"/>
      <c r="CG1045" s="5"/>
      <c r="CH1045" s="69"/>
      <c r="CI1045" s="6"/>
      <c r="CJ1045" s="5"/>
      <c r="CK1045" s="25"/>
      <c r="CL1045" s="5"/>
      <c r="DN1045" s="14"/>
      <c r="DO1045" s="14"/>
      <c r="DP1045" s="5"/>
      <c r="DQ1045" s="25"/>
      <c r="DR1045" s="25"/>
      <c r="DS1045" s="96"/>
      <c r="DT1045" s="83"/>
      <c r="DU1045" s="14"/>
      <c r="DX1045" s="83"/>
      <c r="DY1045" s="83"/>
      <c r="DZ1045" s="83"/>
      <c r="EA1045" s="83"/>
      <c r="EJ1045" s="54"/>
      <c r="EK1045" s="22"/>
      <c r="EL1045" s="24"/>
      <c r="EP1045" s="23"/>
      <c r="EQ1045" s="24"/>
      <c r="ER1045" s="22"/>
      <c r="ES1045" s="24"/>
      <c r="ET1045" s="24"/>
      <c r="EU1045" s="23"/>
      <c r="EV1045" s="26"/>
      <c r="EX1045" s="6"/>
      <c r="EY1045" s="24"/>
      <c r="EZ1045" s="109"/>
      <c r="FA1045" s="66"/>
      <c r="FB1045" s="5"/>
      <c r="FC1045" s="68"/>
      <c r="FD1045" s="67"/>
      <c r="FE1045" s="67"/>
      <c r="FF1045" s="64"/>
      <c r="FG1045" s="5"/>
      <c r="FH1045" s="69"/>
      <c r="FI1045" s="6"/>
      <c r="FJ1045" s="5"/>
      <c r="FK1045" s="25"/>
      <c r="FL1045" s="5"/>
    </row>
    <row r="1046" spans="40:168">
      <c r="AN1046" s="14"/>
      <c r="AO1046" s="14"/>
      <c r="AP1046" s="5"/>
      <c r="AQ1046" s="25"/>
      <c r="AR1046" s="25"/>
      <c r="AS1046" s="96"/>
      <c r="AT1046" s="83"/>
      <c r="AU1046" s="14"/>
      <c r="AX1046" s="83"/>
      <c r="AY1046" s="83"/>
      <c r="AZ1046" s="83"/>
      <c r="BA1046" s="83"/>
      <c r="BJ1046" s="54"/>
      <c r="BK1046" s="22"/>
      <c r="BL1046" s="24"/>
      <c r="BP1046" s="23"/>
      <c r="BQ1046" s="24"/>
      <c r="BR1046" s="22"/>
      <c r="BS1046" s="24"/>
      <c r="BT1046" s="24"/>
      <c r="BU1046" s="23"/>
      <c r="BV1046" s="26"/>
      <c r="BX1046" s="6"/>
      <c r="BY1046" s="24"/>
      <c r="BZ1046" s="109"/>
      <c r="CA1046" s="66"/>
      <c r="CB1046" s="5"/>
      <c r="CC1046" s="68"/>
      <c r="CD1046" s="67"/>
      <c r="CE1046" s="67"/>
      <c r="CF1046" s="64"/>
      <c r="CG1046" s="5"/>
      <c r="CH1046" s="69"/>
      <c r="CI1046" s="6"/>
      <c r="CJ1046" s="5"/>
      <c r="CK1046" s="25"/>
      <c r="CL1046" s="5"/>
      <c r="DN1046" s="14"/>
      <c r="DO1046" s="14"/>
      <c r="DP1046" s="5"/>
      <c r="DQ1046" s="25"/>
      <c r="DR1046" s="25"/>
      <c r="DS1046" s="96"/>
      <c r="DT1046" s="83"/>
      <c r="DU1046" s="14"/>
      <c r="DX1046" s="83"/>
      <c r="DY1046" s="83"/>
      <c r="DZ1046" s="83"/>
      <c r="EA1046" s="83"/>
      <c r="EJ1046" s="54"/>
      <c r="EK1046" s="22"/>
      <c r="EL1046" s="24"/>
      <c r="EP1046" s="23"/>
      <c r="EQ1046" s="24"/>
      <c r="ER1046" s="22"/>
      <c r="ES1046" s="24"/>
      <c r="ET1046" s="24"/>
      <c r="EU1046" s="23"/>
      <c r="EV1046" s="26"/>
      <c r="EX1046" s="6"/>
      <c r="EY1046" s="24"/>
      <c r="EZ1046" s="109"/>
      <c r="FA1046" s="66"/>
      <c r="FB1046" s="5"/>
      <c r="FC1046" s="68"/>
      <c r="FD1046" s="67"/>
      <c r="FE1046" s="67"/>
      <c r="FF1046" s="64"/>
      <c r="FG1046" s="5"/>
      <c r="FH1046" s="69"/>
      <c r="FI1046" s="6"/>
      <c r="FJ1046" s="5"/>
      <c r="FK1046" s="25"/>
      <c r="FL1046" s="5"/>
    </row>
    <row r="1047" spans="40:168">
      <c r="AN1047" s="14"/>
      <c r="AO1047" s="14"/>
      <c r="AP1047" s="5"/>
      <c r="AQ1047" s="25"/>
      <c r="AR1047" s="25"/>
      <c r="AS1047" s="96"/>
      <c r="AT1047" s="83"/>
      <c r="AU1047" s="14"/>
      <c r="AX1047" s="83"/>
      <c r="AY1047" s="83"/>
      <c r="AZ1047" s="83"/>
      <c r="BA1047" s="83"/>
      <c r="BJ1047" s="54"/>
      <c r="BK1047" s="22"/>
      <c r="BL1047" s="24"/>
      <c r="BP1047" s="23"/>
      <c r="BQ1047" s="24"/>
      <c r="BR1047" s="22"/>
      <c r="BS1047" s="24"/>
      <c r="BT1047" s="24"/>
      <c r="BU1047" s="23"/>
      <c r="BV1047" s="26"/>
      <c r="BX1047" s="6"/>
      <c r="BY1047" s="24"/>
      <c r="BZ1047" s="109"/>
      <c r="CA1047" s="66"/>
      <c r="CB1047" s="5"/>
      <c r="CC1047" s="68"/>
      <c r="CD1047" s="67"/>
      <c r="CE1047" s="67"/>
      <c r="CF1047" s="64"/>
      <c r="CG1047" s="5"/>
      <c r="CH1047" s="69"/>
      <c r="CI1047" s="6"/>
      <c r="CJ1047" s="5"/>
      <c r="CK1047" s="25"/>
      <c r="CL1047" s="5"/>
      <c r="DN1047" s="14"/>
      <c r="DO1047" s="14"/>
      <c r="DP1047" s="5"/>
      <c r="DQ1047" s="25"/>
      <c r="DR1047" s="25"/>
      <c r="DS1047" s="96"/>
      <c r="DT1047" s="83"/>
      <c r="DU1047" s="14"/>
      <c r="DX1047" s="83"/>
      <c r="DY1047" s="83"/>
      <c r="DZ1047" s="83"/>
      <c r="EA1047" s="83"/>
      <c r="EJ1047" s="54"/>
      <c r="EK1047" s="22"/>
      <c r="EL1047" s="24"/>
      <c r="EP1047" s="23"/>
      <c r="EQ1047" s="24"/>
      <c r="ER1047" s="22"/>
      <c r="ES1047" s="24"/>
      <c r="ET1047" s="24"/>
      <c r="EU1047" s="23"/>
      <c r="EV1047" s="26"/>
      <c r="EX1047" s="6"/>
      <c r="EY1047" s="24"/>
      <c r="EZ1047" s="109"/>
      <c r="FA1047" s="66"/>
      <c r="FB1047" s="5"/>
      <c r="FC1047" s="68"/>
      <c r="FD1047" s="67"/>
      <c r="FE1047" s="67"/>
      <c r="FF1047" s="64"/>
      <c r="FG1047" s="5"/>
      <c r="FH1047" s="69"/>
      <c r="FI1047" s="6"/>
      <c r="FJ1047" s="5"/>
      <c r="FK1047" s="25"/>
      <c r="FL1047" s="5"/>
    </row>
    <row r="1048" spans="40:168">
      <c r="AN1048" s="14"/>
      <c r="AO1048" s="14"/>
      <c r="AP1048" s="5"/>
      <c r="AQ1048" s="25"/>
      <c r="AR1048" s="25"/>
      <c r="AS1048" s="96"/>
      <c r="AT1048" s="83"/>
      <c r="AU1048" s="14"/>
      <c r="AX1048" s="83"/>
      <c r="AY1048" s="83"/>
      <c r="AZ1048" s="83"/>
      <c r="BA1048" s="83"/>
      <c r="BJ1048" s="54"/>
      <c r="BK1048" s="22"/>
      <c r="BL1048" s="24"/>
      <c r="BP1048" s="23"/>
      <c r="BQ1048" s="24"/>
      <c r="BR1048" s="22"/>
      <c r="BS1048" s="24"/>
      <c r="BT1048" s="24"/>
      <c r="BU1048" s="23"/>
      <c r="BV1048" s="26"/>
      <c r="BX1048" s="6"/>
      <c r="BY1048" s="24"/>
      <c r="BZ1048" s="109"/>
      <c r="CA1048" s="66"/>
      <c r="CB1048" s="5"/>
      <c r="CC1048" s="68"/>
      <c r="CD1048" s="67"/>
      <c r="CE1048" s="67"/>
      <c r="CF1048" s="64"/>
      <c r="CG1048" s="5"/>
      <c r="CH1048" s="69"/>
      <c r="CI1048" s="6"/>
      <c r="CJ1048" s="5"/>
      <c r="CK1048" s="25"/>
      <c r="CL1048" s="5"/>
      <c r="DN1048" s="14"/>
      <c r="DO1048" s="14"/>
      <c r="DP1048" s="5"/>
      <c r="DQ1048" s="25"/>
      <c r="DR1048" s="25"/>
      <c r="DS1048" s="96"/>
      <c r="DT1048" s="83"/>
      <c r="DU1048" s="14"/>
      <c r="DX1048" s="83"/>
      <c r="DY1048" s="83"/>
      <c r="DZ1048" s="83"/>
      <c r="EA1048" s="83"/>
      <c r="EJ1048" s="54"/>
      <c r="EK1048" s="22"/>
      <c r="EL1048" s="24"/>
      <c r="EP1048" s="23"/>
      <c r="EQ1048" s="24"/>
      <c r="ER1048" s="22"/>
      <c r="ES1048" s="24"/>
      <c r="ET1048" s="24"/>
      <c r="EU1048" s="23"/>
      <c r="EV1048" s="26"/>
      <c r="EX1048" s="6"/>
      <c r="EY1048" s="24"/>
      <c r="EZ1048" s="109"/>
      <c r="FA1048" s="66"/>
      <c r="FB1048" s="5"/>
      <c r="FC1048" s="68"/>
      <c r="FD1048" s="67"/>
      <c r="FE1048" s="67"/>
      <c r="FF1048" s="64"/>
      <c r="FG1048" s="5"/>
      <c r="FH1048" s="69"/>
      <c r="FI1048" s="6"/>
      <c r="FJ1048" s="5"/>
      <c r="FK1048" s="25"/>
      <c r="FL1048" s="5"/>
    </row>
    <row r="1049" spans="40:168">
      <c r="AN1049" s="14"/>
      <c r="AO1049" s="14"/>
      <c r="AP1049" s="5"/>
      <c r="AQ1049" s="25"/>
      <c r="AR1049" s="25"/>
      <c r="AS1049" s="96"/>
      <c r="AT1049" s="83"/>
      <c r="AU1049" s="14"/>
      <c r="AX1049" s="83"/>
      <c r="AY1049" s="83"/>
      <c r="AZ1049" s="83"/>
      <c r="BA1049" s="83"/>
      <c r="BJ1049" s="54"/>
      <c r="BK1049" s="22"/>
      <c r="BL1049" s="24"/>
      <c r="BP1049" s="23"/>
      <c r="BQ1049" s="24"/>
      <c r="BR1049" s="22"/>
      <c r="BS1049" s="24"/>
      <c r="BT1049" s="24"/>
      <c r="BU1049" s="23"/>
      <c r="BV1049" s="26"/>
      <c r="BX1049" s="6"/>
      <c r="BY1049" s="24"/>
      <c r="BZ1049" s="109"/>
      <c r="CA1049" s="66"/>
      <c r="CB1049" s="5"/>
      <c r="CC1049" s="68"/>
      <c r="CD1049" s="67"/>
      <c r="CE1049" s="67"/>
      <c r="CF1049" s="64"/>
      <c r="CG1049" s="5"/>
      <c r="CH1049" s="69"/>
      <c r="CI1049" s="6"/>
      <c r="CJ1049" s="5"/>
      <c r="CK1049" s="25"/>
      <c r="CL1049" s="5"/>
      <c r="DN1049" s="14"/>
      <c r="DO1049" s="14"/>
      <c r="DP1049" s="5"/>
      <c r="DQ1049" s="25"/>
      <c r="DR1049" s="25"/>
      <c r="DS1049" s="96"/>
      <c r="DT1049" s="83"/>
      <c r="DU1049" s="14"/>
      <c r="DX1049" s="83"/>
      <c r="DY1049" s="83"/>
      <c r="DZ1049" s="83"/>
      <c r="EA1049" s="83"/>
      <c r="EJ1049" s="54"/>
      <c r="EK1049" s="22"/>
      <c r="EL1049" s="24"/>
      <c r="EP1049" s="23"/>
      <c r="EQ1049" s="24"/>
      <c r="ER1049" s="22"/>
      <c r="ES1049" s="24"/>
      <c r="ET1049" s="24"/>
      <c r="EU1049" s="23"/>
      <c r="EV1049" s="26"/>
      <c r="EX1049" s="6"/>
      <c r="EY1049" s="24"/>
      <c r="EZ1049" s="109"/>
      <c r="FA1049" s="66"/>
      <c r="FB1049" s="5"/>
      <c r="FC1049" s="68"/>
      <c r="FD1049" s="67"/>
      <c r="FE1049" s="67"/>
      <c r="FF1049" s="64"/>
      <c r="FG1049" s="5"/>
      <c r="FH1049" s="69"/>
      <c r="FI1049" s="6"/>
      <c r="FJ1049" s="5"/>
      <c r="FK1049" s="25"/>
      <c r="FL1049" s="5"/>
    </row>
    <row r="1050" spans="40:168">
      <c r="AN1050" s="14"/>
      <c r="AO1050" s="14"/>
      <c r="AP1050" s="5"/>
      <c r="AQ1050" s="25"/>
      <c r="AR1050" s="25"/>
      <c r="AS1050" s="96"/>
      <c r="AT1050" s="83"/>
      <c r="AU1050" s="14"/>
      <c r="AX1050" s="83"/>
      <c r="AY1050" s="83"/>
      <c r="AZ1050" s="83"/>
      <c r="BA1050" s="83"/>
      <c r="BJ1050" s="54"/>
      <c r="BK1050" s="22"/>
      <c r="BL1050" s="24"/>
      <c r="BP1050" s="23"/>
      <c r="BQ1050" s="24"/>
      <c r="BR1050" s="22"/>
      <c r="BS1050" s="24"/>
      <c r="BT1050" s="24"/>
      <c r="BU1050" s="23"/>
      <c r="BV1050" s="26"/>
      <c r="BX1050" s="6"/>
      <c r="BY1050" s="24"/>
      <c r="BZ1050" s="109"/>
      <c r="CA1050" s="66"/>
      <c r="CB1050" s="5"/>
      <c r="CC1050" s="68"/>
      <c r="CD1050" s="67"/>
      <c r="CE1050" s="67"/>
      <c r="CF1050" s="64"/>
      <c r="CG1050" s="5"/>
      <c r="CH1050" s="69"/>
      <c r="CI1050" s="6"/>
      <c r="CJ1050" s="5"/>
      <c r="CK1050" s="25"/>
      <c r="CL1050" s="5"/>
      <c r="DN1050" s="14"/>
      <c r="DO1050" s="14"/>
      <c r="DP1050" s="5"/>
      <c r="DQ1050" s="25"/>
      <c r="DR1050" s="25"/>
      <c r="DS1050" s="96"/>
      <c r="DT1050" s="83"/>
      <c r="DU1050" s="14"/>
      <c r="DX1050" s="83"/>
      <c r="DY1050" s="83"/>
      <c r="DZ1050" s="83"/>
      <c r="EA1050" s="83"/>
      <c r="EJ1050" s="54"/>
      <c r="EK1050" s="22"/>
      <c r="EL1050" s="24"/>
      <c r="EP1050" s="23"/>
      <c r="EQ1050" s="24"/>
      <c r="ER1050" s="22"/>
      <c r="ES1050" s="24"/>
      <c r="ET1050" s="24"/>
      <c r="EU1050" s="23"/>
      <c r="EV1050" s="26"/>
      <c r="EX1050" s="6"/>
      <c r="EY1050" s="24"/>
      <c r="EZ1050" s="109"/>
      <c r="FA1050" s="66"/>
      <c r="FB1050" s="5"/>
      <c r="FC1050" s="68"/>
      <c r="FD1050" s="67"/>
      <c r="FE1050" s="67"/>
      <c r="FF1050" s="64"/>
      <c r="FG1050" s="5"/>
      <c r="FH1050" s="69"/>
      <c r="FI1050" s="6"/>
      <c r="FJ1050" s="5"/>
      <c r="FK1050" s="25"/>
      <c r="FL1050" s="5"/>
    </row>
    <row r="1051" spans="40:168">
      <c r="AN1051" s="14"/>
      <c r="AO1051" s="14"/>
      <c r="AP1051" s="5"/>
      <c r="AQ1051" s="25"/>
      <c r="AR1051" s="25"/>
      <c r="AS1051" s="96"/>
      <c r="AT1051" s="83"/>
      <c r="AU1051" s="14"/>
      <c r="AX1051" s="83"/>
      <c r="AY1051" s="83"/>
      <c r="AZ1051" s="83"/>
      <c r="BA1051" s="83"/>
      <c r="BJ1051" s="54"/>
      <c r="BK1051" s="22"/>
      <c r="BL1051" s="24"/>
      <c r="BP1051" s="23"/>
      <c r="BQ1051" s="24"/>
      <c r="BR1051" s="22"/>
      <c r="BS1051" s="24"/>
      <c r="BT1051" s="24"/>
      <c r="BU1051" s="23"/>
      <c r="BV1051" s="26"/>
      <c r="BX1051" s="6"/>
      <c r="BY1051" s="24"/>
      <c r="BZ1051" s="109"/>
      <c r="CA1051" s="66"/>
      <c r="CB1051" s="5"/>
      <c r="CC1051" s="68"/>
      <c r="CD1051" s="67"/>
      <c r="CE1051" s="67"/>
      <c r="CF1051" s="64"/>
      <c r="CG1051" s="5"/>
      <c r="CH1051" s="69"/>
      <c r="CI1051" s="6"/>
      <c r="CJ1051" s="5"/>
      <c r="CK1051" s="25"/>
      <c r="CL1051" s="5"/>
      <c r="DN1051" s="14"/>
      <c r="DO1051" s="14"/>
      <c r="DP1051" s="5"/>
      <c r="DQ1051" s="25"/>
      <c r="DR1051" s="25"/>
      <c r="DS1051" s="96"/>
      <c r="DT1051" s="83"/>
      <c r="DU1051" s="14"/>
      <c r="DX1051" s="83"/>
      <c r="DY1051" s="83"/>
      <c r="DZ1051" s="83"/>
      <c r="EA1051" s="83"/>
      <c r="EJ1051" s="54"/>
      <c r="EK1051" s="22"/>
      <c r="EL1051" s="24"/>
      <c r="EP1051" s="23"/>
      <c r="EQ1051" s="24"/>
      <c r="ER1051" s="22"/>
      <c r="ES1051" s="24"/>
      <c r="ET1051" s="24"/>
      <c r="EU1051" s="23"/>
      <c r="EV1051" s="26"/>
      <c r="EX1051" s="6"/>
      <c r="EY1051" s="24"/>
      <c r="EZ1051" s="109"/>
      <c r="FA1051" s="66"/>
      <c r="FB1051" s="5"/>
      <c r="FC1051" s="68"/>
      <c r="FD1051" s="67"/>
      <c r="FE1051" s="67"/>
      <c r="FF1051" s="64"/>
      <c r="FG1051" s="5"/>
      <c r="FH1051" s="69"/>
      <c r="FI1051" s="6"/>
      <c r="FJ1051" s="5"/>
      <c r="FK1051" s="25"/>
      <c r="FL1051" s="5"/>
    </row>
    <row r="1052" spans="40:168">
      <c r="AN1052" s="14"/>
      <c r="AO1052" s="14"/>
      <c r="AP1052" s="5"/>
      <c r="AQ1052" s="25"/>
      <c r="AR1052" s="25"/>
      <c r="AS1052" s="96"/>
      <c r="AT1052" s="83"/>
      <c r="AU1052" s="14"/>
      <c r="AX1052" s="83"/>
      <c r="AY1052" s="83"/>
      <c r="AZ1052" s="83"/>
      <c r="BA1052" s="83"/>
      <c r="BJ1052" s="54"/>
      <c r="BK1052" s="22"/>
      <c r="BL1052" s="24"/>
      <c r="BP1052" s="23"/>
      <c r="BQ1052" s="24"/>
      <c r="BR1052" s="22"/>
      <c r="BS1052" s="24"/>
      <c r="BT1052" s="24"/>
      <c r="BU1052" s="23"/>
      <c r="BV1052" s="26"/>
      <c r="BX1052" s="6"/>
      <c r="BY1052" s="24"/>
      <c r="BZ1052" s="109"/>
      <c r="CA1052" s="66"/>
      <c r="CB1052" s="5"/>
      <c r="CC1052" s="68"/>
      <c r="CD1052" s="67"/>
      <c r="CE1052" s="67"/>
      <c r="CF1052" s="64"/>
      <c r="CG1052" s="5"/>
      <c r="CH1052" s="69"/>
      <c r="CI1052" s="6"/>
      <c r="CJ1052" s="5"/>
      <c r="CK1052" s="25"/>
      <c r="CL1052" s="5"/>
      <c r="DN1052" s="14"/>
      <c r="DO1052" s="14"/>
      <c r="DP1052" s="5"/>
      <c r="DQ1052" s="25"/>
      <c r="DR1052" s="25"/>
      <c r="DS1052" s="96"/>
      <c r="DT1052" s="83"/>
      <c r="DU1052" s="14"/>
      <c r="DX1052" s="83"/>
      <c r="DY1052" s="83"/>
      <c r="DZ1052" s="83"/>
      <c r="EA1052" s="83"/>
      <c r="EJ1052" s="54"/>
      <c r="EK1052" s="22"/>
      <c r="EL1052" s="24"/>
      <c r="EP1052" s="23"/>
      <c r="EQ1052" s="24"/>
      <c r="ER1052" s="22"/>
      <c r="ES1052" s="24"/>
      <c r="ET1052" s="24"/>
      <c r="EU1052" s="23"/>
      <c r="EV1052" s="26"/>
      <c r="EX1052" s="6"/>
      <c r="EY1052" s="24"/>
      <c r="EZ1052" s="109"/>
      <c r="FA1052" s="66"/>
      <c r="FB1052" s="5"/>
      <c r="FC1052" s="68"/>
      <c r="FD1052" s="67"/>
      <c r="FE1052" s="67"/>
      <c r="FF1052" s="64"/>
      <c r="FG1052" s="5"/>
      <c r="FH1052" s="69"/>
      <c r="FI1052" s="6"/>
      <c r="FJ1052" s="5"/>
      <c r="FK1052" s="25"/>
      <c r="FL1052" s="5"/>
    </row>
    <row r="1053" spans="40:168">
      <c r="AN1053" s="14"/>
      <c r="AO1053" s="14"/>
      <c r="AP1053" s="5"/>
      <c r="AQ1053" s="25"/>
      <c r="AR1053" s="25"/>
      <c r="AS1053" s="96"/>
      <c r="AT1053" s="83"/>
      <c r="AU1053" s="14"/>
      <c r="AX1053" s="83"/>
      <c r="AY1053" s="83"/>
      <c r="AZ1053" s="83"/>
      <c r="BA1053" s="83"/>
      <c r="BJ1053" s="54"/>
      <c r="BK1053" s="22"/>
      <c r="BL1053" s="24"/>
      <c r="BP1053" s="23"/>
      <c r="BQ1053" s="24"/>
      <c r="BR1053" s="22"/>
      <c r="BS1053" s="24"/>
      <c r="BT1053" s="24"/>
      <c r="BU1053" s="23"/>
      <c r="BV1053" s="26"/>
      <c r="BX1053" s="6"/>
      <c r="BY1053" s="24"/>
      <c r="BZ1053" s="109"/>
      <c r="CA1053" s="66"/>
      <c r="CB1053" s="5"/>
      <c r="CC1053" s="68"/>
      <c r="CD1053" s="67"/>
      <c r="CE1053" s="67"/>
      <c r="CF1053" s="64"/>
      <c r="CG1053" s="5"/>
      <c r="CH1053" s="69"/>
      <c r="CI1053" s="6"/>
      <c r="CJ1053" s="5"/>
      <c r="CK1053" s="25"/>
      <c r="CL1053" s="5"/>
      <c r="DN1053" s="14"/>
      <c r="DO1053" s="14"/>
      <c r="DP1053" s="5"/>
      <c r="DQ1053" s="25"/>
      <c r="DR1053" s="25"/>
      <c r="DS1053" s="96"/>
      <c r="DT1053" s="83"/>
      <c r="DU1053" s="14"/>
      <c r="DX1053" s="83"/>
      <c r="DY1053" s="83"/>
      <c r="DZ1053" s="83"/>
      <c r="EA1053" s="83"/>
      <c r="EJ1053" s="54"/>
      <c r="EK1053" s="22"/>
      <c r="EL1053" s="24"/>
      <c r="EP1053" s="23"/>
      <c r="EQ1053" s="24"/>
      <c r="ER1053" s="22"/>
      <c r="ES1053" s="24"/>
      <c r="ET1053" s="24"/>
      <c r="EU1053" s="23"/>
      <c r="EV1053" s="26"/>
      <c r="EX1053" s="6"/>
      <c r="EY1053" s="24"/>
      <c r="EZ1053" s="109"/>
      <c r="FA1053" s="66"/>
      <c r="FB1053" s="5"/>
      <c r="FC1053" s="68"/>
      <c r="FD1053" s="67"/>
      <c r="FE1053" s="67"/>
      <c r="FF1053" s="64"/>
      <c r="FG1053" s="5"/>
      <c r="FH1053" s="69"/>
      <c r="FI1053" s="6"/>
      <c r="FJ1053" s="5"/>
      <c r="FK1053" s="25"/>
      <c r="FL1053" s="5"/>
    </row>
    <row r="1054" spans="40:168">
      <c r="AN1054" s="14"/>
      <c r="AO1054" s="14"/>
      <c r="AP1054" s="5"/>
      <c r="AQ1054" s="25"/>
      <c r="AR1054" s="25"/>
      <c r="AS1054" s="96"/>
      <c r="AT1054" s="83"/>
      <c r="AU1054" s="14"/>
      <c r="AX1054" s="83"/>
      <c r="AY1054" s="83"/>
      <c r="AZ1054" s="83"/>
      <c r="BA1054" s="83"/>
      <c r="BJ1054" s="54"/>
      <c r="BK1054" s="22"/>
      <c r="BL1054" s="24"/>
      <c r="BP1054" s="23"/>
      <c r="BQ1054" s="24"/>
      <c r="BR1054" s="22"/>
      <c r="BS1054" s="24"/>
      <c r="BT1054" s="24"/>
      <c r="BU1054" s="23"/>
      <c r="BV1054" s="26"/>
      <c r="BX1054" s="6"/>
      <c r="BY1054" s="24"/>
      <c r="BZ1054" s="109"/>
      <c r="CA1054" s="66"/>
      <c r="CB1054" s="5"/>
      <c r="CC1054" s="68"/>
      <c r="CD1054" s="67"/>
      <c r="CE1054" s="67"/>
      <c r="CF1054" s="64"/>
      <c r="CG1054" s="5"/>
      <c r="CH1054" s="69"/>
      <c r="CI1054" s="6"/>
      <c r="CJ1054" s="5"/>
      <c r="CK1054" s="25"/>
      <c r="CL1054" s="5"/>
      <c r="DN1054" s="14"/>
      <c r="DO1054" s="14"/>
      <c r="DP1054" s="5"/>
      <c r="DQ1054" s="25"/>
      <c r="DR1054" s="25"/>
      <c r="DS1054" s="96"/>
      <c r="DT1054" s="83"/>
      <c r="DU1054" s="14"/>
      <c r="DX1054" s="83"/>
      <c r="DY1054" s="83"/>
      <c r="DZ1054" s="83"/>
      <c r="EA1054" s="83"/>
      <c r="EJ1054" s="54"/>
      <c r="EK1054" s="22"/>
      <c r="EL1054" s="24"/>
      <c r="EP1054" s="23"/>
      <c r="EQ1054" s="24"/>
      <c r="ER1054" s="22"/>
      <c r="ES1054" s="24"/>
      <c r="ET1054" s="24"/>
      <c r="EU1054" s="23"/>
      <c r="EV1054" s="26"/>
      <c r="EX1054" s="6"/>
      <c r="EY1054" s="24"/>
      <c r="EZ1054" s="109"/>
      <c r="FA1054" s="66"/>
      <c r="FB1054" s="5"/>
      <c r="FC1054" s="68"/>
      <c r="FD1054" s="67"/>
      <c r="FE1054" s="67"/>
      <c r="FF1054" s="64"/>
      <c r="FG1054" s="5"/>
      <c r="FH1054" s="69"/>
      <c r="FI1054" s="6"/>
      <c r="FJ1054" s="5"/>
      <c r="FK1054" s="25"/>
      <c r="FL1054" s="5"/>
    </row>
    <row r="1055" spans="40:168">
      <c r="AN1055" s="14"/>
      <c r="AO1055" s="14"/>
      <c r="AP1055" s="5"/>
      <c r="AQ1055" s="25"/>
      <c r="AR1055" s="25"/>
      <c r="AS1055" s="96"/>
      <c r="AT1055" s="83"/>
      <c r="AU1055" s="14"/>
      <c r="AX1055" s="83"/>
      <c r="AY1055" s="83"/>
      <c r="AZ1055" s="83"/>
      <c r="BA1055" s="83"/>
      <c r="BJ1055" s="54"/>
      <c r="BK1055" s="22"/>
      <c r="BL1055" s="24"/>
      <c r="BP1055" s="23"/>
      <c r="BQ1055" s="24"/>
      <c r="BR1055" s="22"/>
      <c r="BS1055" s="24"/>
      <c r="BT1055" s="24"/>
      <c r="BU1055" s="23"/>
      <c r="BV1055" s="26"/>
      <c r="BX1055" s="6"/>
      <c r="BY1055" s="24"/>
      <c r="BZ1055" s="109"/>
      <c r="CA1055" s="66"/>
      <c r="CB1055" s="5"/>
      <c r="CC1055" s="68"/>
      <c r="CD1055" s="67"/>
      <c r="CE1055" s="67"/>
      <c r="CF1055" s="64"/>
      <c r="CG1055" s="5"/>
      <c r="CH1055" s="69"/>
      <c r="CI1055" s="6"/>
      <c r="CJ1055" s="5"/>
      <c r="CK1055" s="25"/>
      <c r="CL1055" s="5"/>
      <c r="DN1055" s="14"/>
      <c r="DO1055" s="14"/>
      <c r="DP1055" s="5"/>
      <c r="DQ1055" s="25"/>
      <c r="DR1055" s="25"/>
      <c r="DS1055" s="96"/>
      <c r="DT1055" s="83"/>
      <c r="DU1055" s="14"/>
      <c r="DX1055" s="83"/>
      <c r="DY1055" s="83"/>
      <c r="DZ1055" s="83"/>
      <c r="EA1055" s="83"/>
      <c r="EJ1055" s="54"/>
      <c r="EK1055" s="22"/>
      <c r="EL1055" s="24"/>
      <c r="EP1055" s="23"/>
      <c r="EQ1055" s="24"/>
      <c r="ER1055" s="22"/>
      <c r="ES1055" s="24"/>
      <c r="ET1055" s="24"/>
      <c r="EU1055" s="23"/>
      <c r="EV1055" s="26"/>
      <c r="EX1055" s="6"/>
      <c r="EY1055" s="24"/>
      <c r="EZ1055" s="109"/>
      <c r="FA1055" s="66"/>
      <c r="FB1055" s="5"/>
      <c r="FC1055" s="68"/>
      <c r="FD1055" s="67"/>
      <c r="FE1055" s="67"/>
      <c r="FF1055" s="64"/>
      <c r="FG1055" s="5"/>
      <c r="FH1055" s="69"/>
      <c r="FI1055" s="6"/>
      <c r="FJ1055" s="5"/>
      <c r="FK1055" s="25"/>
      <c r="FL1055" s="5"/>
    </row>
    <row r="1056" spans="40:168">
      <c r="AN1056" s="14"/>
      <c r="AO1056" s="14"/>
      <c r="AP1056" s="5"/>
      <c r="AQ1056" s="25"/>
      <c r="AR1056" s="25"/>
      <c r="AS1056" s="96"/>
      <c r="AT1056" s="83"/>
      <c r="AU1056" s="14"/>
      <c r="AX1056" s="83"/>
      <c r="AY1056" s="83"/>
      <c r="AZ1056" s="83"/>
      <c r="BA1056" s="83"/>
      <c r="BJ1056" s="54"/>
      <c r="BK1056" s="22"/>
      <c r="BL1056" s="24"/>
      <c r="BP1056" s="23"/>
      <c r="BQ1056" s="24"/>
      <c r="BR1056" s="22"/>
      <c r="BS1056" s="24"/>
      <c r="BT1056" s="24"/>
      <c r="BU1056" s="23"/>
      <c r="BV1056" s="26"/>
      <c r="BX1056" s="6"/>
      <c r="BY1056" s="24"/>
      <c r="BZ1056" s="109"/>
      <c r="CA1056" s="66"/>
      <c r="CB1056" s="5"/>
      <c r="CC1056" s="68"/>
      <c r="CD1056" s="67"/>
      <c r="CE1056" s="67"/>
      <c r="CF1056" s="64"/>
      <c r="CG1056" s="5"/>
      <c r="CH1056" s="69"/>
      <c r="CI1056" s="6"/>
      <c r="CJ1056" s="5"/>
      <c r="CK1056" s="25"/>
      <c r="CL1056" s="5"/>
      <c r="DN1056" s="14"/>
      <c r="DO1056" s="14"/>
      <c r="DP1056" s="5"/>
      <c r="DQ1056" s="25"/>
      <c r="DR1056" s="25"/>
      <c r="DS1056" s="96"/>
      <c r="DT1056" s="83"/>
      <c r="DU1056" s="14"/>
      <c r="DX1056" s="83"/>
      <c r="DY1056" s="83"/>
      <c r="DZ1056" s="83"/>
      <c r="EA1056" s="83"/>
      <c r="EJ1056" s="54"/>
      <c r="EK1056" s="22"/>
      <c r="EL1056" s="24"/>
      <c r="EP1056" s="23"/>
      <c r="EQ1056" s="24"/>
      <c r="ER1056" s="22"/>
      <c r="ES1056" s="24"/>
      <c r="ET1056" s="24"/>
      <c r="EU1056" s="23"/>
      <c r="EV1056" s="26"/>
      <c r="EX1056" s="6"/>
      <c r="EY1056" s="24"/>
      <c r="EZ1056" s="109"/>
      <c r="FA1056" s="66"/>
      <c r="FB1056" s="5"/>
      <c r="FC1056" s="68"/>
      <c r="FD1056" s="67"/>
      <c r="FE1056" s="67"/>
      <c r="FF1056" s="64"/>
      <c r="FG1056" s="5"/>
      <c r="FH1056" s="69"/>
      <c r="FI1056" s="6"/>
      <c r="FJ1056" s="5"/>
      <c r="FK1056" s="25"/>
      <c r="FL1056" s="5"/>
    </row>
    <row r="1057" spans="40:168">
      <c r="AN1057" s="14"/>
      <c r="AO1057" s="14"/>
      <c r="AP1057" s="5"/>
      <c r="AQ1057" s="25"/>
      <c r="AR1057" s="25"/>
      <c r="AS1057" s="96"/>
      <c r="AT1057" s="83"/>
      <c r="AU1057" s="14"/>
      <c r="AX1057" s="83"/>
      <c r="AY1057" s="83"/>
      <c r="AZ1057" s="83"/>
      <c r="BA1057" s="83"/>
      <c r="BJ1057" s="54"/>
      <c r="BK1057" s="22"/>
      <c r="BL1057" s="24"/>
      <c r="BP1057" s="23"/>
      <c r="BQ1057" s="24"/>
      <c r="BR1057" s="22"/>
      <c r="BS1057" s="24"/>
      <c r="BT1057" s="24"/>
      <c r="BU1057" s="23"/>
      <c r="BV1057" s="26"/>
      <c r="BX1057" s="6"/>
      <c r="BY1057" s="24"/>
      <c r="BZ1057" s="109"/>
      <c r="CA1057" s="66"/>
      <c r="CB1057" s="5"/>
      <c r="CC1057" s="68"/>
      <c r="CD1057" s="67"/>
      <c r="CE1057" s="67"/>
      <c r="CF1057" s="64"/>
      <c r="CG1057" s="5"/>
      <c r="CH1057" s="69"/>
      <c r="CI1057" s="6"/>
      <c r="CJ1057" s="5"/>
      <c r="CK1057" s="25"/>
      <c r="CL1057" s="5"/>
      <c r="DN1057" s="14"/>
      <c r="DO1057" s="14"/>
      <c r="DP1057" s="5"/>
      <c r="DQ1057" s="25"/>
      <c r="DR1057" s="25"/>
      <c r="DS1057" s="96"/>
      <c r="DT1057" s="83"/>
      <c r="DU1057" s="14"/>
      <c r="DX1057" s="83"/>
      <c r="DY1057" s="83"/>
      <c r="DZ1057" s="83"/>
      <c r="EA1057" s="83"/>
      <c r="EJ1057" s="54"/>
      <c r="EK1057" s="22"/>
      <c r="EL1057" s="24"/>
      <c r="EP1057" s="23"/>
      <c r="EQ1057" s="24"/>
      <c r="ER1057" s="22"/>
      <c r="ES1057" s="24"/>
      <c r="ET1057" s="24"/>
      <c r="EU1057" s="23"/>
      <c r="EV1057" s="26"/>
      <c r="EX1057" s="6"/>
      <c r="EY1057" s="24"/>
      <c r="EZ1057" s="109"/>
      <c r="FA1057" s="66"/>
      <c r="FB1057" s="5"/>
      <c r="FC1057" s="68"/>
      <c r="FD1057" s="67"/>
      <c r="FE1057" s="67"/>
      <c r="FF1057" s="64"/>
      <c r="FG1057" s="5"/>
      <c r="FH1057" s="69"/>
      <c r="FI1057" s="6"/>
      <c r="FJ1057" s="5"/>
      <c r="FK1057" s="25"/>
      <c r="FL1057" s="5"/>
    </row>
    <row r="1058" spans="40:168">
      <c r="AN1058" s="14"/>
      <c r="AO1058" s="14"/>
      <c r="AP1058" s="5"/>
      <c r="AQ1058" s="25"/>
      <c r="AR1058" s="25"/>
      <c r="AS1058" s="96"/>
      <c r="AT1058" s="83"/>
      <c r="AU1058" s="14"/>
      <c r="AX1058" s="83"/>
      <c r="AY1058" s="83"/>
      <c r="AZ1058" s="83"/>
      <c r="BA1058" s="83"/>
      <c r="BJ1058" s="54"/>
      <c r="BK1058" s="22"/>
      <c r="BL1058" s="24"/>
      <c r="BP1058" s="23"/>
      <c r="BQ1058" s="24"/>
      <c r="BR1058" s="22"/>
      <c r="BS1058" s="24"/>
      <c r="BT1058" s="24"/>
      <c r="BU1058" s="23"/>
      <c r="BV1058" s="26"/>
      <c r="BX1058" s="6"/>
      <c r="BY1058" s="24"/>
      <c r="BZ1058" s="109"/>
      <c r="CA1058" s="66"/>
      <c r="CB1058" s="5"/>
      <c r="CC1058" s="68"/>
      <c r="CD1058" s="67"/>
      <c r="CE1058" s="67"/>
      <c r="CF1058" s="64"/>
      <c r="CG1058" s="5"/>
      <c r="CH1058" s="69"/>
      <c r="CI1058" s="6"/>
      <c r="CJ1058" s="5"/>
      <c r="CK1058" s="25"/>
      <c r="CL1058" s="5"/>
      <c r="DN1058" s="14"/>
      <c r="DO1058" s="14"/>
      <c r="DP1058" s="5"/>
      <c r="DQ1058" s="25"/>
      <c r="DR1058" s="25"/>
      <c r="DS1058" s="96"/>
      <c r="DT1058" s="83"/>
      <c r="DU1058" s="14"/>
      <c r="DX1058" s="83"/>
      <c r="DY1058" s="83"/>
      <c r="DZ1058" s="83"/>
      <c r="EA1058" s="83"/>
      <c r="EJ1058" s="54"/>
      <c r="EK1058" s="22"/>
      <c r="EL1058" s="24"/>
      <c r="EP1058" s="23"/>
      <c r="EQ1058" s="24"/>
      <c r="ER1058" s="22"/>
      <c r="ES1058" s="24"/>
      <c r="ET1058" s="24"/>
      <c r="EU1058" s="23"/>
      <c r="EV1058" s="26"/>
      <c r="EX1058" s="6"/>
      <c r="EY1058" s="24"/>
      <c r="EZ1058" s="109"/>
      <c r="FA1058" s="66"/>
      <c r="FB1058" s="5"/>
      <c r="FC1058" s="68"/>
      <c r="FD1058" s="67"/>
      <c r="FE1058" s="67"/>
      <c r="FF1058" s="64"/>
      <c r="FG1058" s="5"/>
      <c r="FH1058" s="69"/>
      <c r="FI1058" s="6"/>
      <c r="FJ1058" s="5"/>
      <c r="FK1058" s="25"/>
      <c r="FL1058" s="5"/>
    </row>
    <row r="1059" spans="40:168">
      <c r="AN1059" s="14"/>
      <c r="AO1059" s="14"/>
      <c r="AP1059" s="5"/>
      <c r="AQ1059" s="25"/>
      <c r="AR1059" s="25"/>
      <c r="AS1059" s="96"/>
      <c r="AT1059" s="83"/>
      <c r="AU1059" s="14"/>
      <c r="AX1059" s="83"/>
      <c r="AY1059" s="83"/>
      <c r="AZ1059" s="83"/>
      <c r="BA1059" s="83"/>
      <c r="BJ1059" s="54"/>
      <c r="BK1059" s="22"/>
      <c r="BL1059" s="24"/>
      <c r="BP1059" s="23"/>
      <c r="BQ1059" s="24"/>
      <c r="BR1059" s="22"/>
      <c r="BS1059" s="24"/>
      <c r="BT1059" s="24"/>
      <c r="BU1059" s="23"/>
      <c r="BV1059" s="26"/>
      <c r="BX1059" s="6"/>
      <c r="BY1059" s="24"/>
      <c r="BZ1059" s="109"/>
      <c r="CA1059" s="66"/>
      <c r="CB1059" s="5"/>
      <c r="CC1059" s="68"/>
      <c r="CD1059" s="67"/>
      <c r="CE1059" s="67"/>
      <c r="CF1059" s="64"/>
      <c r="CG1059" s="5"/>
      <c r="CH1059" s="69"/>
      <c r="CI1059" s="6"/>
      <c r="CJ1059" s="5"/>
      <c r="CK1059" s="25"/>
      <c r="CL1059" s="5"/>
      <c r="DN1059" s="14"/>
      <c r="DO1059" s="14"/>
      <c r="DP1059" s="5"/>
      <c r="DQ1059" s="25"/>
      <c r="DR1059" s="25"/>
      <c r="DS1059" s="96"/>
      <c r="DT1059" s="83"/>
      <c r="DU1059" s="14"/>
      <c r="DX1059" s="83"/>
      <c r="DY1059" s="83"/>
      <c r="DZ1059" s="83"/>
      <c r="EA1059" s="83"/>
      <c r="EJ1059" s="54"/>
      <c r="EK1059" s="22"/>
      <c r="EL1059" s="24"/>
      <c r="EP1059" s="23"/>
      <c r="EQ1059" s="24"/>
      <c r="ER1059" s="22"/>
      <c r="ES1059" s="24"/>
      <c r="ET1059" s="24"/>
      <c r="EU1059" s="23"/>
      <c r="EV1059" s="26"/>
      <c r="EX1059" s="6"/>
      <c r="EY1059" s="24"/>
      <c r="EZ1059" s="109"/>
      <c r="FA1059" s="66"/>
      <c r="FB1059" s="5"/>
      <c r="FC1059" s="68"/>
      <c r="FD1059" s="67"/>
      <c r="FE1059" s="67"/>
      <c r="FF1059" s="64"/>
      <c r="FG1059" s="5"/>
      <c r="FH1059" s="69"/>
      <c r="FI1059" s="6"/>
      <c r="FJ1059" s="5"/>
      <c r="FK1059" s="25"/>
      <c r="FL1059" s="5"/>
    </row>
    <row r="1060" spans="40:168">
      <c r="AN1060" s="14"/>
      <c r="AO1060" s="14"/>
      <c r="AP1060" s="5"/>
      <c r="AQ1060" s="25"/>
      <c r="AR1060" s="25"/>
      <c r="AS1060" s="96"/>
      <c r="AT1060" s="83"/>
      <c r="AU1060" s="14"/>
      <c r="AX1060" s="83"/>
      <c r="AY1060" s="83"/>
      <c r="AZ1060" s="83"/>
      <c r="BA1060" s="83"/>
      <c r="BJ1060" s="54"/>
      <c r="BK1060" s="22"/>
      <c r="BL1060" s="24"/>
      <c r="BP1060" s="23"/>
      <c r="BQ1060" s="24"/>
      <c r="BR1060" s="22"/>
      <c r="BS1060" s="24"/>
      <c r="BT1060" s="24"/>
      <c r="BU1060" s="23"/>
      <c r="BV1060" s="26"/>
      <c r="BX1060" s="6"/>
      <c r="BY1060" s="24"/>
      <c r="BZ1060" s="109"/>
      <c r="CA1060" s="66"/>
      <c r="CB1060" s="5"/>
      <c r="CC1060" s="68"/>
      <c r="CD1060" s="67"/>
      <c r="CE1060" s="67"/>
      <c r="CF1060" s="64"/>
      <c r="CG1060" s="5"/>
      <c r="CH1060" s="69"/>
      <c r="CI1060" s="6"/>
      <c r="CJ1060" s="5"/>
      <c r="CK1060" s="25"/>
      <c r="CL1060" s="5"/>
      <c r="DN1060" s="14"/>
      <c r="DO1060" s="14"/>
      <c r="DP1060" s="5"/>
      <c r="DQ1060" s="25"/>
      <c r="DR1060" s="25"/>
      <c r="DS1060" s="96"/>
      <c r="DT1060" s="83"/>
      <c r="DU1060" s="14"/>
      <c r="DX1060" s="83"/>
      <c r="DY1060" s="83"/>
      <c r="DZ1060" s="83"/>
      <c r="EA1060" s="83"/>
      <c r="EJ1060" s="54"/>
      <c r="EK1060" s="22"/>
      <c r="EL1060" s="24"/>
      <c r="EP1060" s="23"/>
      <c r="EQ1060" s="24"/>
      <c r="ER1060" s="22"/>
      <c r="ES1060" s="24"/>
      <c r="ET1060" s="24"/>
      <c r="EU1060" s="23"/>
      <c r="EV1060" s="26"/>
      <c r="EX1060" s="6"/>
      <c r="EY1060" s="24"/>
      <c r="EZ1060" s="109"/>
      <c r="FA1060" s="66"/>
      <c r="FB1060" s="5"/>
      <c r="FC1060" s="68"/>
      <c r="FD1060" s="67"/>
      <c r="FE1060" s="67"/>
      <c r="FF1060" s="64"/>
      <c r="FG1060" s="5"/>
      <c r="FH1060" s="69"/>
      <c r="FI1060" s="6"/>
      <c r="FJ1060" s="5"/>
      <c r="FK1060" s="25"/>
      <c r="FL1060" s="5"/>
    </row>
    <row r="1061" spans="40:168">
      <c r="AN1061" s="14"/>
      <c r="AO1061" s="14"/>
      <c r="AP1061" s="5"/>
      <c r="AQ1061" s="25"/>
      <c r="AR1061" s="25"/>
      <c r="AS1061" s="96"/>
      <c r="AT1061" s="83"/>
      <c r="AU1061" s="14"/>
      <c r="AX1061" s="83"/>
      <c r="AY1061" s="83"/>
      <c r="AZ1061" s="83"/>
      <c r="BA1061" s="83"/>
      <c r="BJ1061" s="54"/>
      <c r="BK1061" s="22"/>
      <c r="BL1061" s="24"/>
      <c r="BP1061" s="23"/>
      <c r="BQ1061" s="24"/>
      <c r="BR1061" s="22"/>
      <c r="BS1061" s="24"/>
      <c r="BT1061" s="24"/>
      <c r="BU1061" s="23"/>
      <c r="BV1061" s="26"/>
      <c r="BX1061" s="6"/>
      <c r="BY1061" s="24"/>
      <c r="BZ1061" s="109"/>
      <c r="CA1061" s="66"/>
      <c r="CB1061" s="5"/>
      <c r="CC1061" s="68"/>
      <c r="CD1061" s="67"/>
      <c r="CE1061" s="67"/>
      <c r="CF1061" s="64"/>
      <c r="CG1061" s="5"/>
      <c r="CH1061" s="69"/>
      <c r="CI1061" s="6"/>
      <c r="CJ1061" s="5"/>
      <c r="CK1061" s="25"/>
      <c r="CL1061" s="5"/>
      <c r="DN1061" s="14"/>
      <c r="DO1061" s="14"/>
      <c r="DP1061" s="5"/>
      <c r="DQ1061" s="25"/>
      <c r="DR1061" s="25"/>
      <c r="DS1061" s="96"/>
      <c r="DT1061" s="83"/>
      <c r="DU1061" s="14"/>
      <c r="DX1061" s="83"/>
      <c r="DY1061" s="83"/>
      <c r="DZ1061" s="83"/>
      <c r="EA1061" s="83"/>
      <c r="EJ1061" s="54"/>
      <c r="EK1061" s="22"/>
      <c r="EL1061" s="24"/>
      <c r="EP1061" s="23"/>
      <c r="EQ1061" s="24"/>
      <c r="ER1061" s="22"/>
      <c r="ES1061" s="24"/>
      <c r="ET1061" s="24"/>
      <c r="EU1061" s="23"/>
      <c r="EV1061" s="26"/>
      <c r="EX1061" s="6"/>
      <c r="EY1061" s="24"/>
      <c r="EZ1061" s="109"/>
      <c r="FA1061" s="66"/>
      <c r="FB1061" s="5"/>
      <c r="FC1061" s="68"/>
      <c r="FD1061" s="67"/>
      <c r="FE1061" s="67"/>
      <c r="FF1061" s="64"/>
      <c r="FG1061" s="5"/>
      <c r="FH1061" s="69"/>
      <c r="FI1061" s="6"/>
      <c r="FJ1061" s="5"/>
      <c r="FK1061" s="25"/>
      <c r="FL1061" s="5"/>
    </row>
    <row r="1062" spans="40:168">
      <c r="AN1062" s="14"/>
      <c r="AO1062" s="14"/>
      <c r="AP1062" s="5"/>
      <c r="AQ1062" s="25"/>
      <c r="AR1062" s="25"/>
      <c r="AS1062" s="96"/>
      <c r="AT1062" s="83"/>
      <c r="AU1062" s="14"/>
      <c r="AX1062" s="83"/>
      <c r="AY1062" s="83"/>
      <c r="AZ1062" s="83"/>
      <c r="BA1062" s="83"/>
      <c r="BJ1062" s="54"/>
      <c r="BK1062" s="22"/>
      <c r="BL1062" s="24"/>
      <c r="BP1062" s="23"/>
      <c r="BQ1062" s="24"/>
      <c r="BR1062" s="22"/>
      <c r="BS1062" s="24"/>
      <c r="BT1062" s="24"/>
      <c r="BU1062" s="23"/>
      <c r="BV1062" s="26"/>
      <c r="BX1062" s="6"/>
      <c r="BY1062" s="24"/>
      <c r="BZ1062" s="109"/>
      <c r="CA1062" s="66"/>
      <c r="CB1062" s="5"/>
      <c r="CC1062" s="68"/>
      <c r="CD1062" s="67"/>
      <c r="CE1062" s="67"/>
      <c r="CF1062" s="64"/>
      <c r="CG1062" s="5"/>
      <c r="CH1062" s="69"/>
      <c r="CI1062" s="6"/>
      <c r="CJ1062" s="5"/>
      <c r="CK1062" s="25"/>
      <c r="CL1062" s="5"/>
      <c r="DN1062" s="14"/>
      <c r="DO1062" s="14"/>
      <c r="DP1062" s="5"/>
      <c r="DQ1062" s="25"/>
      <c r="DR1062" s="25"/>
      <c r="DS1062" s="96"/>
      <c r="DT1062" s="83"/>
      <c r="DU1062" s="14"/>
      <c r="DX1062" s="83"/>
      <c r="DY1062" s="83"/>
      <c r="DZ1062" s="83"/>
      <c r="EA1062" s="83"/>
      <c r="EJ1062" s="54"/>
      <c r="EK1062" s="22"/>
      <c r="EL1062" s="24"/>
      <c r="EP1062" s="23"/>
      <c r="EQ1062" s="24"/>
      <c r="ER1062" s="22"/>
      <c r="ES1062" s="24"/>
      <c r="ET1062" s="24"/>
      <c r="EU1062" s="23"/>
      <c r="EV1062" s="26"/>
      <c r="EX1062" s="6"/>
      <c r="EY1062" s="24"/>
      <c r="EZ1062" s="109"/>
      <c r="FA1062" s="66"/>
      <c r="FB1062" s="5"/>
      <c r="FC1062" s="68"/>
      <c r="FD1062" s="67"/>
      <c r="FE1062" s="67"/>
      <c r="FF1062" s="64"/>
      <c r="FG1062" s="5"/>
      <c r="FH1062" s="69"/>
      <c r="FI1062" s="6"/>
      <c r="FJ1062" s="5"/>
      <c r="FK1062" s="25"/>
      <c r="FL1062" s="5"/>
    </row>
    <row r="1063" spans="40:168">
      <c r="AN1063" s="14"/>
      <c r="AO1063" s="14"/>
      <c r="AP1063" s="5"/>
      <c r="AQ1063" s="25"/>
      <c r="AR1063" s="25"/>
      <c r="AS1063" s="96"/>
      <c r="AT1063" s="83"/>
      <c r="AU1063" s="14"/>
      <c r="AX1063" s="83"/>
      <c r="AY1063" s="83"/>
      <c r="AZ1063" s="83"/>
      <c r="BA1063" s="83"/>
      <c r="BJ1063" s="54"/>
      <c r="BK1063" s="22"/>
      <c r="BL1063" s="24"/>
      <c r="BP1063" s="23"/>
      <c r="BQ1063" s="24"/>
      <c r="BR1063" s="22"/>
      <c r="BS1063" s="24"/>
      <c r="BT1063" s="24"/>
      <c r="BU1063" s="23"/>
      <c r="BV1063" s="26"/>
      <c r="BX1063" s="6"/>
      <c r="BY1063" s="24"/>
      <c r="BZ1063" s="109"/>
      <c r="CA1063" s="66"/>
      <c r="CB1063" s="5"/>
      <c r="CC1063" s="68"/>
      <c r="CD1063" s="67"/>
      <c r="CE1063" s="67"/>
      <c r="CF1063" s="64"/>
      <c r="CG1063" s="5"/>
      <c r="CH1063" s="69"/>
      <c r="CI1063" s="6"/>
      <c r="CJ1063" s="5"/>
      <c r="CK1063" s="25"/>
      <c r="CL1063" s="5"/>
      <c r="DN1063" s="14"/>
      <c r="DO1063" s="14"/>
      <c r="DP1063" s="5"/>
      <c r="DQ1063" s="25"/>
      <c r="DR1063" s="25"/>
      <c r="DS1063" s="96"/>
      <c r="DT1063" s="83"/>
      <c r="DU1063" s="14"/>
      <c r="DX1063" s="83"/>
      <c r="DY1063" s="83"/>
      <c r="DZ1063" s="83"/>
      <c r="EA1063" s="83"/>
      <c r="EJ1063" s="54"/>
      <c r="EK1063" s="22"/>
      <c r="EL1063" s="24"/>
      <c r="EP1063" s="23"/>
      <c r="EQ1063" s="24"/>
      <c r="ER1063" s="22"/>
      <c r="ES1063" s="24"/>
      <c r="ET1063" s="24"/>
      <c r="EU1063" s="23"/>
      <c r="EV1063" s="26"/>
      <c r="EX1063" s="6"/>
      <c r="EY1063" s="24"/>
      <c r="EZ1063" s="109"/>
      <c r="FA1063" s="66"/>
      <c r="FB1063" s="5"/>
      <c r="FC1063" s="68"/>
      <c r="FD1063" s="67"/>
      <c r="FE1063" s="67"/>
      <c r="FF1063" s="64"/>
      <c r="FG1063" s="5"/>
      <c r="FH1063" s="69"/>
      <c r="FI1063" s="6"/>
      <c r="FJ1063" s="5"/>
      <c r="FK1063" s="25"/>
      <c r="FL1063" s="5"/>
    </row>
    <row r="1064" spans="40:168">
      <c r="AN1064" s="14"/>
      <c r="AO1064" s="14"/>
      <c r="AP1064" s="5"/>
      <c r="AQ1064" s="25"/>
      <c r="AR1064" s="25"/>
      <c r="AS1064" s="96"/>
      <c r="AT1064" s="83"/>
      <c r="AU1064" s="14"/>
      <c r="AX1064" s="83"/>
      <c r="AY1064" s="83"/>
      <c r="AZ1064" s="83"/>
      <c r="BA1064" s="83"/>
      <c r="BJ1064" s="54"/>
      <c r="BK1064" s="22"/>
      <c r="BL1064" s="24"/>
      <c r="BP1064" s="23"/>
      <c r="BQ1064" s="24"/>
      <c r="BR1064" s="22"/>
      <c r="BS1064" s="24"/>
      <c r="BT1064" s="24"/>
      <c r="BU1064" s="23"/>
      <c r="BV1064" s="26"/>
      <c r="BX1064" s="6"/>
      <c r="BY1064" s="24"/>
      <c r="BZ1064" s="109"/>
      <c r="CA1064" s="66"/>
      <c r="CB1064" s="5"/>
      <c r="CC1064" s="68"/>
      <c r="CD1064" s="67"/>
      <c r="CE1064" s="67"/>
      <c r="CF1064" s="64"/>
      <c r="CG1064" s="5"/>
      <c r="CH1064" s="69"/>
      <c r="CI1064" s="6"/>
      <c r="CJ1064" s="5"/>
      <c r="CK1064" s="25"/>
      <c r="CL1064" s="5"/>
      <c r="DN1064" s="14"/>
      <c r="DO1064" s="14"/>
      <c r="DP1064" s="5"/>
      <c r="DQ1064" s="25"/>
      <c r="DR1064" s="25"/>
      <c r="DS1064" s="96"/>
      <c r="DT1064" s="83"/>
      <c r="DU1064" s="14"/>
      <c r="DX1064" s="83"/>
      <c r="DY1064" s="83"/>
      <c r="DZ1064" s="83"/>
      <c r="EA1064" s="83"/>
      <c r="EJ1064" s="54"/>
      <c r="EK1064" s="22"/>
      <c r="EL1064" s="24"/>
      <c r="EP1064" s="23"/>
      <c r="EQ1064" s="24"/>
      <c r="ER1064" s="22"/>
      <c r="ES1064" s="24"/>
      <c r="ET1064" s="24"/>
      <c r="EU1064" s="23"/>
      <c r="EV1064" s="26"/>
      <c r="EX1064" s="6"/>
      <c r="EY1064" s="24"/>
      <c r="EZ1064" s="109"/>
      <c r="FA1064" s="66"/>
      <c r="FB1064" s="5"/>
      <c r="FC1064" s="68"/>
      <c r="FD1064" s="67"/>
      <c r="FE1064" s="67"/>
      <c r="FF1064" s="64"/>
      <c r="FG1064" s="5"/>
      <c r="FH1064" s="69"/>
      <c r="FI1064" s="6"/>
      <c r="FJ1064" s="5"/>
      <c r="FK1064" s="25"/>
      <c r="FL1064" s="5"/>
    </row>
    <row r="1065" spans="40:168">
      <c r="AN1065" s="14"/>
      <c r="AO1065" s="14"/>
      <c r="AP1065" s="5"/>
      <c r="AQ1065" s="25"/>
      <c r="AR1065" s="25"/>
      <c r="AS1065" s="96"/>
      <c r="AT1065" s="83"/>
      <c r="AU1065" s="14"/>
      <c r="AX1065" s="83"/>
      <c r="AY1065" s="83"/>
      <c r="AZ1065" s="83"/>
      <c r="BA1065" s="83"/>
      <c r="BJ1065" s="54"/>
      <c r="BK1065" s="22"/>
      <c r="BL1065" s="24"/>
      <c r="BP1065" s="23"/>
      <c r="BQ1065" s="24"/>
      <c r="BR1065" s="22"/>
      <c r="BS1065" s="24"/>
      <c r="BT1065" s="24"/>
      <c r="BU1065" s="23"/>
      <c r="BV1065" s="26"/>
      <c r="BX1065" s="6"/>
      <c r="BY1065" s="24"/>
      <c r="BZ1065" s="109"/>
      <c r="CA1065" s="66"/>
      <c r="CB1065" s="5"/>
      <c r="CC1065" s="68"/>
      <c r="CD1065" s="67"/>
      <c r="CE1065" s="67"/>
      <c r="CF1065" s="64"/>
      <c r="CG1065" s="5"/>
      <c r="CH1065" s="69"/>
      <c r="CI1065" s="6"/>
      <c r="CJ1065" s="5"/>
      <c r="CK1065" s="25"/>
      <c r="CL1065" s="5"/>
      <c r="DN1065" s="14"/>
      <c r="DO1065" s="14"/>
      <c r="DP1065" s="5"/>
      <c r="DQ1065" s="25"/>
      <c r="DR1065" s="25"/>
      <c r="DS1065" s="96"/>
      <c r="DT1065" s="83"/>
      <c r="DU1065" s="14"/>
      <c r="DX1065" s="83"/>
      <c r="DY1065" s="83"/>
      <c r="DZ1065" s="83"/>
      <c r="EA1065" s="83"/>
      <c r="EJ1065" s="54"/>
      <c r="EK1065" s="22"/>
      <c r="EL1065" s="24"/>
      <c r="EP1065" s="23"/>
      <c r="EQ1065" s="24"/>
      <c r="ER1065" s="22"/>
      <c r="ES1065" s="24"/>
      <c r="ET1065" s="24"/>
      <c r="EU1065" s="23"/>
      <c r="EV1065" s="26"/>
      <c r="EX1065" s="6"/>
      <c r="EY1065" s="24"/>
      <c r="EZ1065" s="109"/>
      <c r="FA1065" s="66"/>
      <c r="FB1065" s="5"/>
      <c r="FC1065" s="68"/>
      <c r="FD1065" s="67"/>
      <c r="FE1065" s="67"/>
      <c r="FF1065" s="64"/>
      <c r="FG1065" s="5"/>
      <c r="FH1065" s="69"/>
      <c r="FI1065" s="6"/>
      <c r="FJ1065" s="5"/>
      <c r="FK1065" s="25"/>
      <c r="FL1065" s="5"/>
    </row>
    <row r="1066" spans="40:168">
      <c r="AN1066" s="14"/>
      <c r="AO1066" s="14"/>
      <c r="AP1066" s="5"/>
      <c r="AQ1066" s="25"/>
      <c r="AR1066" s="25"/>
      <c r="AS1066" s="96"/>
      <c r="AT1066" s="83"/>
      <c r="AU1066" s="14"/>
      <c r="AX1066" s="83"/>
      <c r="AY1066" s="83"/>
      <c r="AZ1066" s="83"/>
      <c r="BA1066" s="83"/>
      <c r="BJ1066" s="54"/>
      <c r="BK1066" s="22"/>
      <c r="BL1066" s="24"/>
      <c r="BP1066" s="23"/>
      <c r="BQ1066" s="24"/>
      <c r="BR1066" s="22"/>
      <c r="BS1066" s="24"/>
      <c r="BT1066" s="24"/>
      <c r="BU1066" s="23"/>
      <c r="BV1066" s="26"/>
      <c r="BX1066" s="6"/>
      <c r="BY1066" s="24"/>
      <c r="BZ1066" s="109"/>
      <c r="CA1066" s="66"/>
      <c r="CB1066" s="5"/>
      <c r="CC1066" s="68"/>
      <c r="CD1066" s="67"/>
      <c r="CE1066" s="67"/>
      <c r="CF1066" s="64"/>
      <c r="CG1066" s="5"/>
      <c r="CH1066" s="69"/>
      <c r="CI1066" s="6"/>
      <c r="CJ1066" s="5"/>
      <c r="CK1066" s="25"/>
      <c r="CL1066" s="5"/>
      <c r="DN1066" s="14"/>
      <c r="DO1066" s="14"/>
      <c r="DP1066" s="5"/>
      <c r="DQ1066" s="25"/>
      <c r="DR1066" s="25"/>
      <c r="DS1066" s="96"/>
      <c r="DT1066" s="83"/>
      <c r="DU1066" s="14"/>
      <c r="DX1066" s="83"/>
      <c r="DY1066" s="83"/>
      <c r="DZ1066" s="83"/>
      <c r="EA1066" s="83"/>
      <c r="EJ1066" s="54"/>
      <c r="EK1066" s="22"/>
      <c r="EL1066" s="24"/>
      <c r="EP1066" s="23"/>
      <c r="EQ1066" s="24"/>
      <c r="ER1066" s="22"/>
      <c r="ES1066" s="24"/>
      <c r="ET1066" s="24"/>
      <c r="EU1066" s="23"/>
      <c r="EV1066" s="26"/>
      <c r="EX1066" s="6"/>
      <c r="EY1066" s="24"/>
      <c r="EZ1066" s="109"/>
      <c r="FA1066" s="66"/>
      <c r="FB1066" s="5"/>
      <c r="FC1066" s="68"/>
      <c r="FD1066" s="67"/>
      <c r="FE1066" s="67"/>
      <c r="FF1066" s="64"/>
      <c r="FG1066" s="5"/>
      <c r="FH1066" s="69"/>
      <c r="FI1066" s="6"/>
      <c r="FJ1066" s="5"/>
      <c r="FK1066" s="25"/>
      <c r="FL1066" s="5"/>
    </row>
    <row r="1067" spans="40:168">
      <c r="AN1067" s="14"/>
      <c r="AO1067" s="14"/>
      <c r="AP1067" s="5"/>
      <c r="AQ1067" s="25"/>
      <c r="AR1067" s="25"/>
      <c r="AS1067" s="96"/>
      <c r="AT1067" s="83"/>
      <c r="AU1067" s="14"/>
      <c r="AX1067" s="83"/>
      <c r="AY1067" s="83"/>
      <c r="AZ1067" s="83"/>
      <c r="BA1067" s="83"/>
      <c r="BJ1067" s="54"/>
      <c r="BK1067" s="22"/>
      <c r="BL1067" s="24"/>
      <c r="BP1067" s="23"/>
      <c r="BQ1067" s="24"/>
      <c r="BR1067" s="22"/>
      <c r="BS1067" s="24"/>
      <c r="BT1067" s="24"/>
      <c r="BU1067" s="23"/>
      <c r="BV1067" s="26"/>
      <c r="BX1067" s="6"/>
      <c r="BY1067" s="24"/>
      <c r="BZ1067" s="109"/>
      <c r="CA1067" s="66"/>
      <c r="CB1067" s="5"/>
      <c r="CC1067" s="68"/>
      <c r="CD1067" s="67"/>
      <c r="CE1067" s="67"/>
      <c r="CF1067" s="64"/>
      <c r="CG1067" s="5"/>
      <c r="CH1067" s="69"/>
      <c r="CI1067" s="6"/>
      <c r="CJ1067" s="5"/>
      <c r="CK1067" s="25"/>
      <c r="CL1067" s="5"/>
      <c r="DN1067" s="14"/>
      <c r="DO1067" s="14"/>
      <c r="DP1067" s="5"/>
      <c r="DQ1067" s="25"/>
      <c r="DR1067" s="25"/>
      <c r="DS1067" s="96"/>
      <c r="DT1067" s="83"/>
      <c r="DU1067" s="14"/>
      <c r="DX1067" s="83"/>
      <c r="DY1067" s="83"/>
      <c r="DZ1067" s="83"/>
      <c r="EA1067" s="83"/>
      <c r="EJ1067" s="54"/>
      <c r="EK1067" s="22"/>
      <c r="EL1067" s="24"/>
      <c r="EP1067" s="23"/>
      <c r="EQ1067" s="24"/>
      <c r="ER1067" s="22"/>
      <c r="ES1067" s="24"/>
      <c r="ET1067" s="24"/>
      <c r="EU1067" s="23"/>
      <c r="EV1067" s="26"/>
      <c r="EX1067" s="6"/>
      <c r="EY1067" s="24"/>
      <c r="EZ1067" s="109"/>
      <c r="FA1067" s="66"/>
      <c r="FB1067" s="5"/>
      <c r="FC1067" s="68"/>
      <c r="FD1067" s="67"/>
      <c r="FE1067" s="67"/>
      <c r="FF1067" s="64"/>
      <c r="FG1067" s="5"/>
      <c r="FH1067" s="69"/>
      <c r="FI1067" s="6"/>
      <c r="FJ1067" s="5"/>
      <c r="FK1067" s="25"/>
      <c r="FL1067" s="5"/>
    </row>
    <row r="1068" spans="40:168">
      <c r="AN1068" s="14"/>
      <c r="AO1068" s="14"/>
      <c r="AP1068" s="5"/>
      <c r="AQ1068" s="25"/>
      <c r="AR1068" s="25"/>
      <c r="AS1068" s="96"/>
      <c r="AT1068" s="83"/>
      <c r="AU1068" s="14"/>
      <c r="AX1068" s="83"/>
      <c r="AY1068" s="83"/>
      <c r="AZ1068" s="83"/>
      <c r="BA1068" s="83"/>
      <c r="BJ1068" s="54"/>
      <c r="BK1068" s="22"/>
      <c r="BL1068" s="24"/>
      <c r="BP1068" s="23"/>
      <c r="BQ1068" s="24"/>
      <c r="BR1068" s="22"/>
      <c r="BS1068" s="24"/>
      <c r="BT1068" s="24"/>
      <c r="BU1068" s="23"/>
      <c r="BV1068" s="26"/>
      <c r="BX1068" s="6"/>
      <c r="BY1068" s="24"/>
      <c r="BZ1068" s="109"/>
      <c r="CA1068" s="66"/>
      <c r="CB1068" s="5"/>
      <c r="CC1068" s="68"/>
      <c r="CD1068" s="67"/>
      <c r="CE1068" s="67"/>
      <c r="CF1068" s="64"/>
      <c r="CG1068" s="5"/>
      <c r="CH1068" s="69"/>
      <c r="CI1068" s="6"/>
      <c r="CJ1068" s="5"/>
      <c r="CK1068" s="25"/>
      <c r="CL1068" s="5"/>
      <c r="DN1068" s="14"/>
      <c r="DO1068" s="14"/>
      <c r="DP1068" s="5"/>
      <c r="DQ1068" s="25"/>
      <c r="DR1068" s="25"/>
      <c r="DS1068" s="96"/>
      <c r="DT1068" s="83"/>
      <c r="DU1068" s="14"/>
      <c r="DX1068" s="83"/>
      <c r="DY1068" s="83"/>
      <c r="DZ1068" s="83"/>
      <c r="EA1068" s="83"/>
      <c r="EJ1068" s="54"/>
      <c r="EK1068" s="22"/>
      <c r="EL1068" s="24"/>
      <c r="EP1068" s="23"/>
      <c r="EQ1068" s="24"/>
      <c r="ER1068" s="22"/>
      <c r="ES1068" s="24"/>
      <c r="ET1068" s="24"/>
      <c r="EU1068" s="23"/>
      <c r="EV1068" s="26"/>
      <c r="EX1068" s="6"/>
      <c r="EY1068" s="24"/>
      <c r="EZ1068" s="109"/>
      <c r="FA1068" s="66"/>
      <c r="FB1068" s="5"/>
      <c r="FC1068" s="68"/>
      <c r="FD1068" s="67"/>
      <c r="FE1068" s="67"/>
      <c r="FF1068" s="64"/>
      <c r="FG1068" s="5"/>
      <c r="FH1068" s="69"/>
      <c r="FI1068" s="6"/>
      <c r="FJ1068" s="5"/>
      <c r="FK1068" s="25"/>
      <c r="FL1068" s="5"/>
    </row>
    <row r="1069" spans="40:168">
      <c r="AN1069" s="14"/>
      <c r="AO1069" s="14"/>
      <c r="AP1069" s="5"/>
      <c r="AQ1069" s="25"/>
      <c r="AR1069" s="25"/>
      <c r="AS1069" s="96"/>
      <c r="AT1069" s="83"/>
      <c r="AU1069" s="14"/>
      <c r="AX1069" s="83"/>
      <c r="AY1069" s="83"/>
      <c r="AZ1069" s="83"/>
      <c r="BA1069" s="83"/>
      <c r="BJ1069" s="54"/>
      <c r="BK1069" s="22"/>
      <c r="BL1069" s="24"/>
      <c r="BP1069" s="23"/>
      <c r="BQ1069" s="24"/>
      <c r="BR1069" s="22"/>
      <c r="BS1069" s="24"/>
      <c r="BT1069" s="24"/>
      <c r="BU1069" s="23"/>
      <c r="BV1069" s="26"/>
      <c r="BX1069" s="6"/>
      <c r="BY1069" s="24"/>
      <c r="BZ1069" s="109"/>
      <c r="CA1069" s="66"/>
      <c r="CB1069" s="5"/>
      <c r="CC1069" s="68"/>
      <c r="CD1069" s="67"/>
      <c r="CE1069" s="67"/>
      <c r="CF1069" s="64"/>
      <c r="CG1069" s="5"/>
      <c r="CH1069" s="69"/>
      <c r="CI1069" s="6"/>
      <c r="CJ1069" s="5"/>
      <c r="CK1069" s="25"/>
      <c r="CL1069" s="5"/>
      <c r="DN1069" s="14"/>
      <c r="DO1069" s="14"/>
      <c r="DP1069" s="5"/>
      <c r="DQ1069" s="25"/>
      <c r="DR1069" s="25"/>
      <c r="DS1069" s="96"/>
      <c r="DT1069" s="83"/>
      <c r="DU1069" s="14"/>
      <c r="DX1069" s="83"/>
      <c r="DY1069" s="83"/>
      <c r="DZ1069" s="83"/>
      <c r="EA1069" s="83"/>
      <c r="EJ1069" s="54"/>
      <c r="EK1069" s="22"/>
      <c r="EL1069" s="24"/>
      <c r="EP1069" s="23"/>
      <c r="EQ1069" s="24"/>
      <c r="ER1069" s="22"/>
      <c r="ES1069" s="24"/>
      <c r="ET1069" s="24"/>
      <c r="EU1069" s="23"/>
      <c r="EV1069" s="26"/>
      <c r="EX1069" s="6"/>
      <c r="EY1069" s="24"/>
      <c r="EZ1069" s="109"/>
      <c r="FA1069" s="66"/>
      <c r="FB1069" s="5"/>
      <c r="FC1069" s="68"/>
      <c r="FD1069" s="67"/>
      <c r="FE1069" s="67"/>
      <c r="FF1069" s="64"/>
      <c r="FG1069" s="5"/>
      <c r="FH1069" s="69"/>
      <c r="FI1069" s="6"/>
      <c r="FJ1069" s="5"/>
      <c r="FK1069" s="25"/>
      <c r="FL1069" s="5"/>
    </row>
    <row r="1070" spans="40:168">
      <c r="AN1070" s="14"/>
      <c r="AO1070" s="14"/>
      <c r="AP1070" s="5"/>
      <c r="AQ1070" s="25"/>
      <c r="AR1070" s="25"/>
      <c r="AS1070" s="96"/>
      <c r="AT1070" s="83"/>
      <c r="AU1070" s="14"/>
      <c r="AX1070" s="83"/>
      <c r="AY1070" s="83"/>
      <c r="AZ1070" s="83"/>
      <c r="BA1070" s="83"/>
      <c r="BJ1070" s="54"/>
      <c r="BK1070" s="22"/>
      <c r="BL1070" s="24"/>
      <c r="BP1070" s="23"/>
      <c r="BQ1070" s="24"/>
      <c r="BR1070" s="22"/>
      <c r="BS1070" s="24"/>
      <c r="BT1070" s="24"/>
      <c r="BU1070" s="23"/>
      <c r="BV1070" s="26"/>
      <c r="BX1070" s="6"/>
      <c r="BY1070" s="24"/>
      <c r="BZ1070" s="109"/>
      <c r="CA1070" s="66"/>
      <c r="CB1070" s="5"/>
      <c r="CC1070" s="68"/>
      <c r="CD1070" s="67"/>
      <c r="CE1070" s="67"/>
      <c r="CF1070" s="64"/>
      <c r="CG1070" s="5"/>
      <c r="CH1070" s="69"/>
      <c r="CI1070" s="6"/>
      <c r="CJ1070" s="5"/>
      <c r="CK1070" s="25"/>
      <c r="CL1070" s="5"/>
      <c r="DN1070" s="14"/>
      <c r="DO1070" s="14"/>
      <c r="DP1070" s="5"/>
      <c r="DQ1070" s="25"/>
      <c r="DR1070" s="25"/>
      <c r="DS1070" s="96"/>
      <c r="DT1070" s="83"/>
      <c r="DU1070" s="14"/>
      <c r="DX1070" s="83"/>
      <c r="DY1070" s="83"/>
      <c r="DZ1070" s="83"/>
      <c r="EA1070" s="83"/>
      <c r="EJ1070" s="54"/>
      <c r="EK1070" s="22"/>
      <c r="EL1070" s="24"/>
      <c r="EP1070" s="23"/>
      <c r="EQ1070" s="24"/>
      <c r="ER1070" s="22"/>
      <c r="ES1070" s="24"/>
      <c r="ET1070" s="24"/>
      <c r="EU1070" s="23"/>
      <c r="EV1070" s="26"/>
      <c r="EX1070" s="6"/>
      <c r="EY1070" s="24"/>
      <c r="EZ1070" s="109"/>
      <c r="FA1070" s="66"/>
      <c r="FB1070" s="5"/>
      <c r="FC1070" s="68"/>
      <c r="FD1070" s="67"/>
      <c r="FE1070" s="67"/>
      <c r="FF1070" s="64"/>
      <c r="FG1070" s="5"/>
      <c r="FH1070" s="69"/>
      <c r="FI1070" s="6"/>
      <c r="FJ1070" s="5"/>
      <c r="FK1070" s="25"/>
      <c r="FL1070" s="5"/>
    </row>
    <row r="1071" spans="40:168">
      <c r="AN1071" s="14"/>
      <c r="AO1071" s="14"/>
      <c r="AP1071" s="5"/>
      <c r="AQ1071" s="25"/>
      <c r="AR1071" s="25"/>
      <c r="AS1071" s="96"/>
      <c r="AT1071" s="83"/>
      <c r="AU1071" s="14"/>
      <c r="AX1071" s="83"/>
      <c r="AY1071" s="83"/>
      <c r="AZ1071" s="83"/>
      <c r="BA1071" s="83"/>
      <c r="BJ1071" s="54"/>
      <c r="BK1071" s="22"/>
      <c r="BL1071" s="24"/>
      <c r="BP1071" s="23"/>
      <c r="BQ1071" s="24"/>
      <c r="BR1071" s="22"/>
      <c r="BS1071" s="24"/>
      <c r="BT1071" s="24"/>
      <c r="BU1071" s="23"/>
      <c r="BV1071" s="26"/>
      <c r="BX1071" s="6"/>
      <c r="BY1071" s="24"/>
      <c r="BZ1071" s="109"/>
      <c r="CA1071" s="66"/>
      <c r="CB1071" s="5"/>
      <c r="CC1071" s="68"/>
      <c r="CD1071" s="67"/>
      <c r="CE1071" s="67"/>
      <c r="CF1071" s="64"/>
      <c r="CG1071" s="5"/>
      <c r="CH1071" s="69"/>
      <c r="CI1071" s="6"/>
      <c r="CJ1071" s="5"/>
      <c r="CK1071" s="25"/>
      <c r="CL1071" s="5"/>
      <c r="DN1071" s="14"/>
      <c r="DO1071" s="14"/>
      <c r="DP1071" s="5"/>
      <c r="DQ1071" s="25"/>
      <c r="DR1071" s="25"/>
      <c r="DS1071" s="96"/>
      <c r="DT1071" s="83"/>
      <c r="DU1071" s="14"/>
      <c r="DX1071" s="83"/>
      <c r="DY1071" s="83"/>
      <c r="DZ1071" s="83"/>
      <c r="EA1071" s="83"/>
      <c r="EJ1071" s="54"/>
      <c r="EK1071" s="22"/>
      <c r="EL1071" s="24"/>
      <c r="EP1071" s="23"/>
      <c r="EQ1071" s="24"/>
      <c r="ER1071" s="22"/>
      <c r="ES1071" s="24"/>
      <c r="ET1071" s="24"/>
      <c r="EU1071" s="23"/>
      <c r="EV1071" s="26"/>
      <c r="EX1071" s="6"/>
      <c r="EY1071" s="24"/>
      <c r="EZ1071" s="109"/>
      <c r="FA1071" s="66"/>
      <c r="FB1071" s="5"/>
      <c r="FC1071" s="68"/>
      <c r="FD1071" s="67"/>
      <c r="FE1071" s="67"/>
      <c r="FF1071" s="64"/>
      <c r="FG1071" s="5"/>
      <c r="FH1071" s="69"/>
      <c r="FI1071" s="6"/>
      <c r="FJ1071" s="5"/>
      <c r="FK1071" s="25"/>
      <c r="FL1071" s="5"/>
    </row>
    <row r="1072" spans="40:168">
      <c r="AN1072" s="14"/>
      <c r="AO1072" s="14"/>
      <c r="AP1072" s="5"/>
      <c r="AQ1072" s="25"/>
      <c r="AR1072" s="25"/>
      <c r="AS1072" s="96"/>
      <c r="AT1072" s="83"/>
      <c r="AU1072" s="14"/>
      <c r="AX1072" s="83"/>
      <c r="AY1072" s="83"/>
      <c r="AZ1072" s="83"/>
      <c r="BA1072" s="83"/>
      <c r="BJ1072" s="54"/>
      <c r="BK1072" s="22"/>
      <c r="BL1072" s="24"/>
      <c r="BP1072" s="23"/>
      <c r="BQ1072" s="24"/>
      <c r="BR1072" s="22"/>
      <c r="BS1072" s="24"/>
      <c r="BT1072" s="24"/>
      <c r="BU1072" s="23"/>
      <c r="BV1072" s="26"/>
      <c r="BX1072" s="6"/>
      <c r="BY1072" s="24"/>
      <c r="BZ1072" s="109"/>
      <c r="CA1072" s="66"/>
      <c r="CB1072" s="5"/>
      <c r="CC1072" s="68"/>
      <c r="CD1072" s="67"/>
      <c r="CE1072" s="67"/>
      <c r="CF1072" s="64"/>
      <c r="CG1072" s="5"/>
      <c r="CH1072" s="69"/>
      <c r="CI1072" s="6"/>
      <c r="CJ1072" s="5"/>
      <c r="CK1072" s="25"/>
      <c r="CL1072" s="5"/>
      <c r="DN1072" s="14"/>
      <c r="DO1072" s="14"/>
      <c r="DP1072" s="5"/>
      <c r="DQ1072" s="25"/>
      <c r="DR1072" s="25"/>
      <c r="DS1072" s="96"/>
      <c r="DT1072" s="83"/>
      <c r="DU1072" s="14"/>
      <c r="DX1072" s="83"/>
      <c r="DY1072" s="83"/>
      <c r="DZ1072" s="83"/>
      <c r="EA1072" s="83"/>
      <c r="EJ1072" s="54"/>
      <c r="EK1072" s="22"/>
      <c r="EL1072" s="24"/>
      <c r="EP1072" s="23"/>
      <c r="EQ1072" s="24"/>
      <c r="ER1072" s="22"/>
      <c r="ES1072" s="24"/>
      <c r="ET1072" s="24"/>
      <c r="EU1072" s="23"/>
      <c r="EV1072" s="26"/>
      <c r="EX1072" s="6"/>
      <c r="EY1072" s="24"/>
      <c r="EZ1072" s="109"/>
      <c r="FA1072" s="66"/>
      <c r="FB1072" s="5"/>
      <c r="FC1072" s="68"/>
      <c r="FD1072" s="67"/>
      <c r="FE1072" s="67"/>
      <c r="FF1072" s="64"/>
      <c r="FG1072" s="5"/>
      <c r="FH1072" s="69"/>
      <c r="FI1072" s="6"/>
      <c r="FJ1072" s="5"/>
      <c r="FK1072" s="25"/>
      <c r="FL1072" s="5"/>
    </row>
    <row r="1073" spans="40:168">
      <c r="AN1073" s="14"/>
      <c r="AO1073" s="14"/>
      <c r="AP1073" s="5"/>
      <c r="AQ1073" s="25"/>
      <c r="AR1073" s="25"/>
      <c r="AS1073" s="96"/>
      <c r="AT1073" s="83"/>
      <c r="AU1073" s="14"/>
      <c r="AX1073" s="83"/>
      <c r="AY1073" s="83"/>
      <c r="AZ1073" s="83"/>
      <c r="BA1073" s="83"/>
      <c r="BJ1073" s="54"/>
      <c r="BK1073" s="22"/>
      <c r="BL1073" s="24"/>
      <c r="BP1073" s="23"/>
      <c r="BQ1073" s="24"/>
      <c r="BR1073" s="22"/>
      <c r="BS1073" s="24"/>
      <c r="BT1073" s="24"/>
      <c r="BU1073" s="23"/>
      <c r="BV1073" s="26"/>
      <c r="BX1073" s="6"/>
      <c r="BY1073" s="24"/>
      <c r="BZ1073" s="109"/>
      <c r="CA1073" s="66"/>
      <c r="CB1073" s="5"/>
      <c r="CC1073" s="68"/>
      <c r="CD1073" s="67"/>
      <c r="CE1073" s="67"/>
      <c r="CF1073" s="64"/>
      <c r="CG1073" s="5"/>
      <c r="CH1073" s="69"/>
      <c r="CI1073" s="6"/>
      <c r="CJ1073" s="5"/>
      <c r="CK1073" s="25"/>
      <c r="CL1073" s="5"/>
      <c r="DN1073" s="14"/>
      <c r="DO1073" s="14"/>
      <c r="DP1073" s="5"/>
      <c r="DQ1073" s="25"/>
      <c r="DR1073" s="25"/>
      <c r="DS1073" s="96"/>
      <c r="DT1073" s="83"/>
      <c r="DU1073" s="14"/>
      <c r="DX1073" s="83"/>
      <c r="DY1073" s="83"/>
      <c r="DZ1073" s="83"/>
      <c r="EA1073" s="83"/>
      <c r="EJ1073" s="54"/>
      <c r="EK1073" s="22"/>
      <c r="EL1073" s="24"/>
      <c r="EP1073" s="23"/>
      <c r="EQ1073" s="24"/>
      <c r="ER1073" s="22"/>
      <c r="ES1073" s="24"/>
      <c r="ET1073" s="24"/>
      <c r="EU1073" s="23"/>
      <c r="EV1073" s="26"/>
      <c r="EX1073" s="6"/>
      <c r="EY1073" s="24"/>
      <c r="EZ1073" s="109"/>
      <c r="FA1073" s="66"/>
      <c r="FB1073" s="5"/>
      <c r="FC1073" s="68"/>
      <c r="FD1073" s="67"/>
      <c r="FE1073" s="67"/>
      <c r="FF1073" s="64"/>
      <c r="FG1073" s="5"/>
      <c r="FH1073" s="69"/>
      <c r="FI1073" s="6"/>
      <c r="FJ1073" s="5"/>
      <c r="FK1073" s="25"/>
      <c r="FL1073" s="5"/>
    </row>
    <row r="1074" spans="40:168">
      <c r="AN1074" s="14"/>
      <c r="AO1074" s="14"/>
      <c r="AP1074" s="5"/>
      <c r="AQ1074" s="25"/>
      <c r="AR1074" s="25"/>
      <c r="AS1074" s="96"/>
      <c r="AT1074" s="83"/>
      <c r="AU1074" s="14"/>
      <c r="AX1074" s="83"/>
      <c r="AY1074" s="83"/>
      <c r="AZ1074" s="83"/>
      <c r="BA1074" s="83"/>
      <c r="BJ1074" s="54"/>
      <c r="BK1074" s="22"/>
      <c r="BL1074" s="24"/>
      <c r="BP1074" s="23"/>
      <c r="BQ1074" s="24"/>
      <c r="BR1074" s="22"/>
      <c r="BS1074" s="24"/>
      <c r="BT1074" s="24"/>
      <c r="BU1074" s="23"/>
      <c r="BV1074" s="26"/>
      <c r="BX1074" s="6"/>
      <c r="BY1074" s="24"/>
      <c r="BZ1074" s="109"/>
      <c r="CA1074" s="66"/>
      <c r="CB1074" s="5"/>
      <c r="CC1074" s="68"/>
      <c r="CD1074" s="67"/>
      <c r="CE1074" s="67"/>
      <c r="CF1074" s="64"/>
      <c r="CG1074" s="5"/>
      <c r="CH1074" s="69"/>
      <c r="CI1074" s="6"/>
      <c r="CJ1074" s="5"/>
      <c r="CK1074" s="25"/>
      <c r="CL1074" s="5"/>
      <c r="DN1074" s="14"/>
      <c r="DO1074" s="14"/>
      <c r="DP1074" s="5"/>
      <c r="DQ1074" s="25"/>
      <c r="DR1074" s="25"/>
      <c r="DS1074" s="96"/>
      <c r="DT1074" s="83"/>
      <c r="DU1074" s="14"/>
      <c r="DX1074" s="83"/>
      <c r="DY1074" s="83"/>
      <c r="DZ1074" s="83"/>
      <c r="EA1074" s="83"/>
      <c r="EJ1074" s="54"/>
      <c r="EK1074" s="22"/>
      <c r="EL1074" s="24"/>
      <c r="EP1074" s="23"/>
      <c r="EQ1074" s="24"/>
      <c r="ER1074" s="22"/>
      <c r="ES1074" s="24"/>
      <c r="ET1074" s="24"/>
      <c r="EU1074" s="23"/>
      <c r="EV1074" s="26"/>
      <c r="EX1074" s="6"/>
      <c r="EY1074" s="24"/>
      <c r="EZ1074" s="109"/>
      <c r="FA1074" s="66"/>
      <c r="FB1074" s="5"/>
      <c r="FC1074" s="68"/>
      <c r="FD1074" s="67"/>
      <c r="FE1074" s="67"/>
      <c r="FF1074" s="64"/>
      <c r="FG1074" s="5"/>
      <c r="FH1074" s="69"/>
      <c r="FI1074" s="6"/>
      <c r="FJ1074" s="5"/>
      <c r="FK1074" s="25"/>
      <c r="FL1074" s="5"/>
    </row>
    <row r="1075" spans="40:168">
      <c r="AN1075" s="14"/>
      <c r="AO1075" s="14"/>
      <c r="AP1075" s="5"/>
      <c r="AQ1075" s="25"/>
      <c r="AR1075" s="25"/>
      <c r="AS1075" s="96"/>
      <c r="AT1075" s="83"/>
      <c r="AU1075" s="14"/>
      <c r="AX1075" s="83"/>
      <c r="AY1075" s="83"/>
      <c r="AZ1075" s="83"/>
      <c r="BA1075" s="83"/>
      <c r="BJ1075" s="54"/>
      <c r="BK1075" s="22"/>
      <c r="BL1075" s="24"/>
      <c r="BP1075" s="23"/>
      <c r="BQ1075" s="24"/>
      <c r="BR1075" s="22"/>
      <c r="BS1075" s="24"/>
      <c r="BT1075" s="24"/>
      <c r="BU1075" s="23"/>
      <c r="BV1075" s="26"/>
      <c r="BX1075" s="6"/>
      <c r="BY1075" s="24"/>
      <c r="BZ1075" s="109"/>
      <c r="CA1075" s="66"/>
      <c r="CB1075" s="5"/>
      <c r="CC1075" s="68"/>
      <c r="CD1075" s="67"/>
      <c r="CE1075" s="67"/>
      <c r="CF1075" s="64"/>
      <c r="CG1075" s="5"/>
      <c r="CH1075" s="69"/>
      <c r="CI1075" s="6"/>
      <c r="CJ1075" s="5"/>
      <c r="CK1075" s="25"/>
      <c r="CL1075" s="5"/>
      <c r="DN1075" s="14"/>
      <c r="DO1075" s="14"/>
      <c r="DP1075" s="5"/>
      <c r="DQ1075" s="25"/>
      <c r="DR1075" s="25"/>
      <c r="DS1075" s="96"/>
      <c r="DT1075" s="83"/>
      <c r="DU1075" s="14"/>
      <c r="DX1075" s="83"/>
      <c r="DY1075" s="83"/>
      <c r="DZ1075" s="83"/>
      <c r="EA1075" s="83"/>
      <c r="EJ1075" s="54"/>
      <c r="EK1075" s="22"/>
      <c r="EL1075" s="24"/>
      <c r="EP1075" s="23"/>
      <c r="EQ1075" s="24"/>
      <c r="ER1075" s="22"/>
      <c r="ES1075" s="24"/>
      <c r="ET1075" s="24"/>
      <c r="EU1075" s="23"/>
      <c r="EV1075" s="26"/>
      <c r="EX1075" s="6"/>
      <c r="EY1075" s="24"/>
      <c r="EZ1075" s="109"/>
      <c r="FA1075" s="66"/>
      <c r="FB1075" s="5"/>
      <c r="FC1075" s="68"/>
      <c r="FD1075" s="67"/>
      <c r="FE1075" s="67"/>
      <c r="FF1075" s="64"/>
      <c r="FG1075" s="5"/>
      <c r="FH1075" s="69"/>
      <c r="FI1075" s="6"/>
      <c r="FJ1075" s="5"/>
      <c r="FK1075" s="25"/>
      <c r="FL1075" s="5"/>
    </row>
    <row r="1076" spans="40:168">
      <c r="AN1076" s="14"/>
      <c r="AO1076" s="14"/>
      <c r="AP1076" s="5"/>
      <c r="AQ1076" s="25"/>
      <c r="AR1076" s="25"/>
      <c r="AS1076" s="96"/>
      <c r="AT1076" s="83"/>
      <c r="AU1076" s="14"/>
      <c r="AX1076" s="83"/>
      <c r="AY1076" s="83"/>
      <c r="AZ1076" s="83"/>
      <c r="BA1076" s="83"/>
      <c r="BJ1076" s="54"/>
      <c r="BK1076" s="22"/>
      <c r="BL1076" s="24"/>
      <c r="BP1076" s="23"/>
      <c r="BQ1076" s="24"/>
      <c r="BR1076" s="22"/>
      <c r="BS1076" s="24"/>
      <c r="BT1076" s="24"/>
      <c r="BU1076" s="23"/>
      <c r="BV1076" s="26"/>
      <c r="BX1076" s="6"/>
      <c r="BY1076" s="24"/>
      <c r="BZ1076" s="109"/>
      <c r="CA1076" s="66"/>
      <c r="CB1076" s="5"/>
      <c r="CC1076" s="68"/>
      <c r="CD1076" s="67"/>
      <c r="CE1076" s="67"/>
      <c r="CF1076" s="64"/>
      <c r="CG1076" s="5"/>
      <c r="CH1076" s="69"/>
      <c r="CI1076" s="6"/>
      <c r="CJ1076" s="5"/>
      <c r="CK1076" s="25"/>
      <c r="CL1076" s="5"/>
      <c r="DN1076" s="14"/>
      <c r="DO1076" s="14"/>
      <c r="DP1076" s="5"/>
      <c r="DQ1076" s="25"/>
      <c r="DR1076" s="25"/>
      <c r="DS1076" s="96"/>
      <c r="DT1076" s="83"/>
      <c r="DU1076" s="14"/>
      <c r="DX1076" s="83"/>
      <c r="DY1076" s="83"/>
      <c r="DZ1076" s="83"/>
      <c r="EA1076" s="83"/>
      <c r="EJ1076" s="54"/>
      <c r="EK1076" s="22"/>
      <c r="EL1076" s="24"/>
      <c r="EP1076" s="23"/>
      <c r="EQ1076" s="24"/>
      <c r="ER1076" s="22"/>
      <c r="ES1076" s="24"/>
      <c r="ET1076" s="24"/>
      <c r="EU1076" s="23"/>
      <c r="EV1076" s="26"/>
      <c r="EX1076" s="6"/>
      <c r="EY1076" s="24"/>
      <c r="EZ1076" s="109"/>
      <c r="FA1076" s="66"/>
      <c r="FB1076" s="5"/>
      <c r="FC1076" s="68"/>
      <c r="FD1076" s="67"/>
      <c r="FE1076" s="67"/>
      <c r="FF1076" s="64"/>
      <c r="FG1076" s="5"/>
      <c r="FH1076" s="69"/>
      <c r="FI1076" s="6"/>
      <c r="FJ1076" s="5"/>
      <c r="FK1076" s="25"/>
      <c r="FL1076" s="5"/>
    </row>
    <row r="1077" spans="40:168">
      <c r="AN1077" s="14"/>
      <c r="AO1077" s="14"/>
      <c r="AP1077" s="5"/>
      <c r="AQ1077" s="25"/>
      <c r="AR1077" s="25"/>
      <c r="AS1077" s="96"/>
      <c r="AT1077" s="83"/>
      <c r="AU1077" s="14"/>
      <c r="AX1077" s="83"/>
      <c r="AY1077" s="83"/>
      <c r="AZ1077" s="83"/>
      <c r="BA1077" s="83"/>
      <c r="BJ1077" s="54"/>
      <c r="BK1077" s="22"/>
      <c r="BL1077" s="24"/>
      <c r="BP1077" s="23"/>
      <c r="BQ1077" s="24"/>
      <c r="BR1077" s="22"/>
      <c r="BS1077" s="24"/>
      <c r="BT1077" s="24"/>
      <c r="BU1077" s="23"/>
      <c r="BV1077" s="26"/>
      <c r="BX1077" s="6"/>
      <c r="BY1077" s="24"/>
      <c r="BZ1077" s="109"/>
      <c r="CA1077" s="66"/>
      <c r="CB1077" s="5"/>
      <c r="CC1077" s="68"/>
      <c r="CD1077" s="67"/>
      <c r="CE1077" s="67"/>
      <c r="CF1077" s="64"/>
      <c r="CG1077" s="5"/>
      <c r="CH1077" s="69"/>
      <c r="CI1077" s="6"/>
      <c r="CJ1077" s="5"/>
      <c r="CK1077" s="25"/>
      <c r="CL1077" s="5"/>
      <c r="DN1077" s="14"/>
      <c r="DO1077" s="14"/>
      <c r="DP1077" s="5"/>
      <c r="DQ1077" s="25"/>
      <c r="DR1077" s="25"/>
      <c r="DS1077" s="96"/>
      <c r="DT1077" s="83"/>
      <c r="DU1077" s="14"/>
      <c r="DX1077" s="83"/>
      <c r="DY1077" s="83"/>
      <c r="DZ1077" s="83"/>
      <c r="EA1077" s="83"/>
      <c r="EJ1077" s="54"/>
      <c r="EK1077" s="22"/>
      <c r="EL1077" s="24"/>
      <c r="EP1077" s="23"/>
      <c r="EQ1077" s="24"/>
      <c r="ER1077" s="22"/>
      <c r="ES1077" s="24"/>
      <c r="ET1077" s="24"/>
      <c r="EU1077" s="23"/>
      <c r="EV1077" s="26"/>
      <c r="EX1077" s="6"/>
      <c r="EY1077" s="24"/>
      <c r="EZ1077" s="109"/>
      <c r="FA1077" s="66"/>
      <c r="FB1077" s="5"/>
      <c r="FC1077" s="68"/>
      <c r="FD1077" s="67"/>
      <c r="FE1077" s="67"/>
      <c r="FF1077" s="64"/>
      <c r="FG1077" s="5"/>
      <c r="FH1077" s="69"/>
      <c r="FI1077" s="6"/>
      <c r="FJ1077" s="5"/>
      <c r="FK1077" s="25"/>
      <c r="FL1077" s="5"/>
    </row>
    <row r="1078" spans="40:168">
      <c r="AN1078" s="14"/>
      <c r="AO1078" s="14"/>
      <c r="AP1078" s="5"/>
      <c r="AQ1078" s="25"/>
      <c r="AR1078" s="25"/>
      <c r="AS1078" s="96"/>
      <c r="AT1078" s="83"/>
      <c r="AU1078" s="14"/>
      <c r="AX1078" s="83"/>
      <c r="AY1078" s="83"/>
      <c r="AZ1078" s="83"/>
      <c r="BA1078" s="83"/>
      <c r="BJ1078" s="54"/>
      <c r="BK1078" s="22"/>
      <c r="BL1078" s="24"/>
      <c r="BP1078" s="23"/>
      <c r="BQ1078" s="24"/>
      <c r="BR1078" s="22"/>
      <c r="BS1078" s="24"/>
      <c r="BT1078" s="24"/>
      <c r="BU1078" s="23"/>
      <c r="BV1078" s="26"/>
      <c r="BX1078" s="6"/>
      <c r="BY1078" s="24"/>
      <c r="BZ1078" s="109"/>
      <c r="CA1078" s="66"/>
      <c r="CB1078" s="5"/>
      <c r="CC1078" s="68"/>
      <c r="CD1078" s="67"/>
      <c r="CE1078" s="67"/>
      <c r="CF1078" s="64"/>
      <c r="CG1078" s="5"/>
      <c r="CH1078" s="69"/>
      <c r="CI1078" s="6"/>
      <c r="CJ1078" s="5"/>
      <c r="CK1078" s="25"/>
      <c r="CL1078" s="5"/>
      <c r="DN1078" s="14"/>
      <c r="DO1078" s="14"/>
      <c r="DP1078" s="5"/>
      <c r="DQ1078" s="25"/>
      <c r="DR1078" s="25"/>
      <c r="DS1078" s="96"/>
      <c r="DT1078" s="83"/>
      <c r="DU1078" s="14"/>
      <c r="DX1078" s="83"/>
      <c r="DY1078" s="83"/>
      <c r="DZ1078" s="83"/>
      <c r="EA1078" s="83"/>
      <c r="EJ1078" s="54"/>
      <c r="EK1078" s="22"/>
      <c r="EL1078" s="24"/>
      <c r="EP1078" s="23"/>
      <c r="EQ1078" s="24"/>
      <c r="ER1078" s="22"/>
      <c r="ES1078" s="24"/>
      <c r="ET1078" s="24"/>
      <c r="EU1078" s="23"/>
      <c r="EV1078" s="26"/>
      <c r="EX1078" s="6"/>
      <c r="EY1078" s="24"/>
      <c r="EZ1078" s="109"/>
      <c r="FA1078" s="66"/>
      <c r="FB1078" s="5"/>
      <c r="FC1078" s="68"/>
      <c r="FD1078" s="67"/>
      <c r="FE1078" s="67"/>
      <c r="FF1078" s="64"/>
      <c r="FG1078" s="5"/>
      <c r="FH1078" s="69"/>
      <c r="FI1078" s="6"/>
      <c r="FJ1078" s="5"/>
      <c r="FK1078" s="25"/>
      <c r="FL1078" s="5"/>
    </row>
    <row r="1079" spans="40:168">
      <c r="AN1079" s="14"/>
      <c r="AO1079" s="14"/>
      <c r="AP1079" s="5"/>
      <c r="AQ1079" s="25"/>
      <c r="AR1079" s="25"/>
      <c r="AS1079" s="96"/>
      <c r="AT1079" s="83"/>
      <c r="AU1079" s="14"/>
      <c r="AX1079" s="83"/>
      <c r="AY1079" s="83"/>
      <c r="AZ1079" s="83"/>
      <c r="BA1079" s="83"/>
      <c r="BJ1079" s="54"/>
      <c r="BK1079" s="22"/>
      <c r="BL1079" s="24"/>
      <c r="BP1079" s="23"/>
      <c r="BQ1079" s="24"/>
      <c r="BR1079" s="22"/>
      <c r="BS1079" s="24"/>
      <c r="BT1079" s="24"/>
      <c r="BU1079" s="23"/>
      <c r="BV1079" s="26"/>
      <c r="BX1079" s="6"/>
      <c r="BY1079" s="24"/>
      <c r="BZ1079" s="109"/>
      <c r="CA1079" s="66"/>
      <c r="CB1079" s="5"/>
      <c r="CC1079" s="68"/>
      <c r="CD1079" s="67"/>
      <c r="CE1079" s="67"/>
      <c r="CF1079" s="64"/>
      <c r="CG1079" s="5"/>
      <c r="CH1079" s="69"/>
      <c r="CI1079" s="6"/>
      <c r="CJ1079" s="5"/>
      <c r="CK1079" s="25"/>
      <c r="CL1079" s="5"/>
      <c r="DN1079" s="14"/>
      <c r="DO1079" s="14"/>
      <c r="DP1079" s="5"/>
      <c r="DQ1079" s="25"/>
      <c r="DR1079" s="25"/>
      <c r="DS1079" s="96"/>
      <c r="DT1079" s="83"/>
      <c r="DU1079" s="14"/>
      <c r="DX1079" s="83"/>
      <c r="DY1079" s="83"/>
      <c r="DZ1079" s="83"/>
      <c r="EA1079" s="83"/>
      <c r="EJ1079" s="54"/>
      <c r="EK1079" s="22"/>
      <c r="EL1079" s="24"/>
      <c r="EP1079" s="23"/>
      <c r="EQ1079" s="24"/>
      <c r="ER1079" s="22"/>
      <c r="ES1079" s="24"/>
      <c r="ET1079" s="24"/>
      <c r="EU1079" s="23"/>
      <c r="EV1079" s="26"/>
      <c r="EX1079" s="6"/>
      <c r="EY1079" s="24"/>
      <c r="EZ1079" s="109"/>
      <c r="FA1079" s="66"/>
      <c r="FB1079" s="5"/>
      <c r="FC1079" s="68"/>
      <c r="FD1079" s="67"/>
      <c r="FE1079" s="67"/>
      <c r="FF1079" s="64"/>
      <c r="FG1079" s="5"/>
      <c r="FH1079" s="69"/>
      <c r="FI1079" s="6"/>
      <c r="FJ1079" s="5"/>
      <c r="FK1079" s="25"/>
      <c r="FL1079" s="5"/>
    </row>
    <row r="1080" spans="40:168">
      <c r="AN1080" s="14"/>
      <c r="AO1080" s="14"/>
      <c r="AP1080" s="5"/>
      <c r="AQ1080" s="25"/>
      <c r="AR1080" s="25"/>
      <c r="AS1080" s="96"/>
      <c r="AT1080" s="83"/>
      <c r="AU1080" s="14"/>
      <c r="AX1080" s="83"/>
      <c r="AY1080" s="83"/>
      <c r="AZ1080" s="83"/>
      <c r="BA1080" s="83"/>
      <c r="BJ1080" s="54"/>
      <c r="BK1080" s="22"/>
      <c r="BL1080" s="24"/>
      <c r="BP1080" s="23"/>
      <c r="BQ1080" s="24"/>
      <c r="BR1080" s="22"/>
      <c r="BS1080" s="24"/>
      <c r="BT1080" s="24"/>
      <c r="BU1080" s="23"/>
      <c r="BV1080" s="26"/>
      <c r="BX1080" s="6"/>
      <c r="BY1080" s="24"/>
      <c r="BZ1080" s="109"/>
      <c r="CA1080" s="66"/>
      <c r="CB1080" s="5"/>
      <c r="CC1080" s="68"/>
      <c r="CD1080" s="67"/>
      <c r="CE1080" s="67"/>
      <c r="CF1080" s="64"/>
      <c r="CG1080" s="5"/>
      <c r="CH1080" s="69"/>
      <c r="CI1080" s="6"/>
      <c r="CJ1080" s="5"/>
      <c r="CK1080" s="25"/>
      <c r="CL1080" s="5"/>
      <c r="DN1080" s="14"/>
      <c r="DO1080" s="14"/>
      <c r="DP1080" s="5"/>
      <c r="DQ1080" s="25"/>
      <c r="DR1080" s="25"/>
      <c r="DS1080" s="96"/>
      <c r="DT1080" s="83"/>
      <c r="DU1080" s="14"/>
      <c r="DX1080" s="83"/>
      <c r="DY1080" s="83"/>
      <c r="DZ1080" s="83"/>
      <c r="EA1080" s="83"/>
      <c r="EJ1080" s="54"/>
      <c r="EK1080" s="22"/>
      <c r="EL1080" s="24"/>
      <c r="EP1080" s="23"/>
      <c r="EQ1080" s="24"/>
      <c r="ER1080" s="22"/>
      <c r="ES1080" s="24"/>
      <c r="ET1080" s="24"/>
      <c r="EU1080" s="23"/>
      <c r="EV1080" s="26"/>
      <c r="EX1080" s="6"/>
      <c r="EY1080" s="24"/>
      <c r="EZ1080" s="109"/>
      <c r="FA1080" s="66"/>
      <c r="FB1080" s="5"/>
      <c r="FC1080" s="68"/>
      <c r="FD1080" s="67"/>
      <c r="FE1080" s="67"/>
      <c r="FF1080" s="64"/>
      <c r="FG1080" s="5"/>
      <c r="FH1080" s="69"/>
      <c r="FI1080" s="6"/>
      <c r="FJ1080" s="5"/>
      <c r="FK1080" s="25"/>
      <c r="FL1080" s="5"/>
    </row>
    <row r="1081" spans="40:168">
      <c r="AN1081" s="14"/>
      <c r="AO1081" s="14"/>
      <c r="AP1081" s="5"/>
      <c r="AQ1081" s="25"/>
      <c r="AR1081" s="25"/>
      <c r="AS1081" s="96"/>
      <c r="AT1081" s="83"/>
      <c r="AU1081" s="14"/>
      <c r="AX1081" s="83"/>
      <c r="AY1081" s="83"/>
      <c r="AZ1081" s="83"/>
      <c r="BA1081" s="83"/>
      <c r="BJ1081" s="54"/>
      <c r="BK1081" s="22"/>
      <c r="BL1081" s="24"/>
      <c r="BP1081" s="23"/>
      <c r="BQ1081" s="24"/>
      <c r="BR1081" s="22"/>
      <c r="BS1081" s="24"/>
      <c r="BT1081" s="24"/>
      <c r="BU1081" s="23"/>
      <c r="BV1081" s="26"/>
      <c r="BX1081" s="6"/>
      <c r="BY1081" s="24"/>
      <c r="BZ1081" s="109"/>
      <c r="CA1081" s="66"/>
      <c r="CB1081" s="5"/>
      <c r="CC1081" s="68"/>
      <c r="CD1081" s="67"/>
      <c r="CE1081" s="67"/>
      <c r="CF1081" s="64"/>
      <c r="CG1081" s="5"/>
      <c r="CH1081" s="69"/>
      <c r="CI1081" s="6"/>
      <c r="CJ1081" s="5"/>
      <c r="CK1081" s="25"/>
      <c r="CL1081" s="5"/>
      <c r="DN1081" s="14"/>
      <c r="DO1081" s="14"/>
      <c r="DP1081" s="5"/>
      <c r="DQ1081" s="25"/>
      <c r="DR1081" s="25"/>
      <c r="DS1081" s="96"/>
      <c r="DT1081" s="83"/>
      <c r="DU1081" s="14"/>
      <c r="DX1081" s="83"/>
      <c r="DY1081" s="83"/>
      <c r="DZ1081" s="83"/>
      <c r="EA1081" s="83"/>
      <c r="EJ1081" s="54"/>
      <c r="EK1081" s="22"/>
      <c r="EL1081" s="24"/>
      <c r="EP1081" s="23"/>
      <c r="EQ1081" s="24"/>
      <c r="ER1081" s="22"/>
      <c r="ES1081" s="24"/>
      <c r="ET1081" s="24"/>
      <c r="EU1081" s="23"/>
      <c r="EV1081" s="26"/>
      <c r="EX1081" s="6"/>
      <c r="EY1081" s="24"/>
      <c r="EZ1081" s="109"/>
      <c r="FA1081" s="66"/>
      <c r="FB1081" s="5"/>
      <c r="FC1081" s="68"/>
      <c r="FD1081" s="67"/>
      <c r="FE1081" s="67"/>
      <c r="FF1081" s="64"/>
      <c r="FG1081" s="5"/>
      <c r="FH1081" s="69"/>
      <c r="FI1081" s="6"/>
      <c r="FJ1081" s="5"/>
      <c r="FK1081" s="25"/>
      <c r="FL1081" s="5"/>
    </row>
    <row r="1082" spans="40:168">
      <c r="AN1082" s="14"/>
      <c r="AO1082" s="14"/>
      <c r="AP1082" s="5"/>
      <c r="AQ1082" s="25"/>
      <c r="AR1082" s="25"/>
      <c r="AS1082" s="96"/>
      <c r="AT1082" s="83"/>
      <c r="AU1082" s="14"/>
      <c r="AX1082" s="83"/>
      <c r="AY1082" s="83"/>
      <c r="AZ1082" s="83"/>
      <c r="BA1082" s="83"/>
      <c r="BJ1082" s="54"/>
      <c r="BK1082" s="22"/>
      <c r="BL1082" s="24"/>
      <c r="BP1082" s="23"/>
      <c r="BQ1082" s="24"/>
      <c r="BR1082" s="22"/>
      <c r="BS1082" s="24"/>
      <c r="BT1082" s="24"/>
      <c r="BU1082" s="23"/>
      <c r="BV1082" s="26"/>
      <c r="BX1082" s="6"/>
      <c r="BY1082" s="24"/>
      <c r="BZ1082" s="109"/>
      <c r="CA1082" s="66"/>
      <c r="CB1082" s="5"/>
      <c r="CC1082" s="68"/>
      <c r="CD1082" s="67"/>
      <c r="CE1082" s="67"/>
      <c r="CF1082" s="64"/>
      <c r="CG1082" s="5"/>
      <c r="CH1082" s="69"/>
      <c r="CI1082" s="6"/>
      <c r="CJ1082" s="5"/>
      <c r="CK1082" s="25"/>
      <c r="CL1082" s="5"/>
      <c r="DN1082" s="14"/>
      <c r="DO1082" s="14"/>
      <c r="DP1082" s="5"/>
      <c r="DQ1082" s="25"/>
      <c r="DR1082" s="25"/>
      <c r="DS1082" s="96"/>
      <c r="DT1082" s="83"/>
      <c r="DU1082" s="14"/>
      <c r="DX1082" s="83"/>
      <c r="DY1082" s="83"/>
      <c r="DZ1082" s="83"/>
      <c r="EA1082" s="83"/>
      <c r="EJ1082" s="54"/>
      <c r="EK1082" s="22"/>
      <c r="EL1082" s="24"/>
      <c r="EP1082" s="23"/>
      <c r="EQ1082" s="24"/>
      <c r="ER1082" s="22"/>
      <c r="ES1082" s="24"/>
      <c r="ET1082" s="24"/>
      <c r="EU1082" s="23"/>
      <c r="EV1082" s="26"/>
      <c r="EX1082" s="6"/>
      <c r="EY1082" s="24"/>
      <c r="EZ1082" s="109"/>
      <c r="FA1082" s="66"/>
      <c r="FB1082" s="5"/>
      <c r="FC1082" s="68"/>
      <c r="FD1082" s="67"/>
      <c r="FE1082" s="67"/>
      <c r="FF1082" s="64"/>
      <c r="FG1082" s="5"/>
      <c r="FH1082" s="69"/>
      <c r="FI1082" s="6"/>
      <c r="FJ1082" s="5"/>
      <c r="FK1082" s="25"/>
      <c r="FL1082" s="5"/>
    </row>
    <row r="1083" spans="40:168">
      <c r="AN1083" s="14"/>
      <c r="AO1083" s="14"/>
      <c r="AP1083" s="5"/>
      <c r="AQ1083" s="25"/>
      <c r="AR1083" s="25"/>
      <c r="AS1083" s="96"/>
      <c r="AT1083" s="83"/>
      <c r="AU1083" s="14"/>
      <c r="AX1083" s="83"/>
      <c r="AY1083" s="83"/>
      <c r="AZ1083" s="83"/>
      <c r="BA1083" s="83"/>
      <c r="BJ1083" s="54"/>
      <c r="BK1083" s="22"/>
      <c r="BL1083" s="24"/>
      <c r="BP1083" s="23"/>
      <c r="BQ1083" s="24"/>
      <c r="BR1083" s="22"/>
      <c r="BS1083" s="24"/>
      <c r="BT1083" s="24"/>
      <c r="BU1083" s="23"/>
      <c r="BV1083" s="26"/>
      <c r="BX1083" s="6"/>
      <c r="BY1083" s="24"/>
      <c r="BZ1083" s="109"/>
      <c r="CA1083" s="66"/>
      <c r="CB1083" s="5"/>
      <c r="CC1083" s="68"/>
      <c r="CD1083" s="67"/>
      <c r="CE1083" s="67"/>
      <c r="CF1083" s="64"/>
      <c r="CG1083" s="5"/>
      <c r="CH1083" s="69"/>
      <c r="CI1083" s="6"/>
      <c r="CJ1083" s="5"/>
      <c r="CK1083" s="25"/>
      <c r="CL1083" s="5"/>
      <c r="DN1083" s="14"/>
      <c r="DO1083" s="14"/>
      <c r="DP1083" s="5"/>
      <c r="DQ1083" s="25"/>
      <c r="DR1083" s="25"/>
      <c r="DS1083" s="96"/>
      <c r="DT1083" s="83"/>
      <c r="DU1083" s="14"/>
      <c r="DX1083" s="83"/>
      <c r="DY1083" s="83"/>
      <c r="DZ1083" s="83"/>
      <c r="EA1083" s="83"/>
      <c r="EJ1083" s="54"/>
      <c r="EK1083" s="22"/>
      <c r="EL1083" s="24"/>
      <c r="EP1083" s="23"/>
      <c r="EQ1083" s="24"/>
      <c r="ER1083" s="22"/>
      <c r="ES1083" s="24"/>
      <c r="ET1083" s="24"/>
      <c r="EU1083" s="23"/>
      <c r="EV1083" s="26"/>
      <c r="EX1083" s="6"/>
      <c r="EY1083" s="24"/>
      <c r="EZ1083" s="109"/>
      <c r="FA1083" s="66"/>
      <c r="FB1083" s="5"/>
      <c r="FC1083" s="68"/>
      <c r="FD1083" s="67"/>
      <c r="FE1083" s="67"/>
      <c r="FF1083" s="64"/>
      <c r="FG1083" s="5"/>
      <c r="FH1083" s="69"/>
      <c r="FI1083" s="6"/>
      <c r="FJ1083" s="5"/>
      <c r="FK1083" s="25"/>
      <c r="FL1083" s="5"/>
    </row>
    <row r="1084" spans="40:168">
      <c r="AN1084" s="14"/>
      <c r="AO1084" s="14"/>
      <c r="AP1084" s="5"/>
      <c r="AQ1084" s="25"/>
      <c r="AR1084" s="25"/>
      <c r="AS1084" s="96"/>
      <c r="AT1084" s="83"/>
      <c r="AU1084" s="14"/>
      <c r="AX1084" s="83"/>
      <c r="AY1084" s="83"/>
      <c r="AZ1084" s="83"/>
      <c r="BA1084" s="83"/>
      <c r="BJ1084" s="54"/>
      <c r="BK1084" s="22"/>
      <c r="BL1084" s="24"/>
      <c r="BP1084" s="23"/>
      <c r="BQ1084" s="24"/>
      <c r="BR1084" s="22"/>
      <c r="BS1084" s="24"/>
      <c r="BT1084" s="24"/>
      <c r="BU1084" s="23"/>
      <c r="BV1084" s="26"/>
      <c r="BX1084" s="6"/>
      <c r="BY1084" s="24"/>
      <c r="BZ1084" s="109"/>
      <c r="CA1084" s="66"/>
      <c r="CB1084" s="5"/>
      <c r="CC1084" s="68"/>
      <c r="CD1084" s="67"/>
      <c r="CE1084" s="67"/>
      <c r="CF1084" s="64"/>
      <c r="CG1084" s="5"/>
      <c r="CH1084" s="69"/>
      <c r="CI1084" s="6"/>
      <c r="CJ1084" s="5"/>
      <c r="CK1084" s="25"/>
      <c r="CL1084" s="5"/>
      <c r="DN1084" s="14"/>
      <c r="DO1084" s="14"/>
      <c r="DP1084" s="5"/>
      <c r="DQ1084" s="25"/>
      <c r="DR1084" s="25"/>
      <c r="DS1084" s="96"/>
      <c r="DT1084" s="83"/>
      <c r="DU1084" s="14"/>
      <c r="DX1084" s="83"/>
      <c r="DY1084" s="83"/>
      <c r="DZ1084" s="83"/>
      <c r="EA1084" s="83"/>
      <c r="EJ1084" s="54"/>
      <c r="EK1084" s="22"/>
      <c r="EL1084" s="24"/>
      <c r="EP1084" s="23"/>
      <c r="EQ1084" s="24"/>
      <c r="ER1084" s="22"/>
      <c r="ES1084" s="24"/>
      <c r="ET1084" s="24"/>
      <c r="EU1084" s="23"/>
      <c r="EV1084" s="26"/>
      <c r="EX1084" s="6"/>
      <c r="EY1084" s="24"/>
      <c r="EZ1084" s="109"/>
      <c r="FA1084" s="66"/>
      <c r="FB1084" s="5"/>
      <c r="FC1084" s="68"/>
      <c r="FD1084" s="67"/>
      <c r="FE1084" s="67"/>
      <c r="FF1084" s="64"/>
      <c r="FG1084" s="5"/>
      <c r="FH1084" s="69"/>
      <c r="FI1084" s="6"/>
      <c r="FJ1084" s="5"/>
      <c r="FK1084" s="25"/>
      <c r="FL1084" s="5"/>
    </row>
    <row r="1085" spans="40:168">
      <c r="AN1085" s="14"/>
      <c r="AO1085" s="14"/>
      <c r="AP1085" s="5"/>
      <c r="AQ1085" s="25"/>
      <c r="AR1085" s="25"/>
      <c r="AS1085" s="96"/>
      <c r="AT1085" s="83"/>
      <c r="AU1085" s="14"/>
      <c r="AX1085" s="83"/>
      <c r="AY1085" s="83"/>
      <c r="AZ1085" s="83"/>
      <c r="BA1085" s="83"/>
      <c r="BJ1085" s="54"/>
      <c r="BK1085" s="22"/>
      <c r="BL1085" s="24"/>
      <c r="BP1085" s="23"/>
      <c r="BQ1085" s="24"/>
      <c r="BR1085" s="22"/>
      <c r="BS1085" s="24"/>
      <c r="BT1085" s="24"/>
      <c r="BU1085" s="23"/>
      <c r="BV1085" s="26"/>
      <c r="BX1085" s="6"/>
      <c r="BY1085" s="24"/>
      <c r="BZ1085" s="109"/>
      <c r="CA1085" s="66"/>
      <c r="CB1085" s="5"/>
      <c r="CC1085" s="68"/>
      <c r="CD1085" s="67"/>
      <c r="CE1085" s="67"/>
      <c r="CF1085" s="64"/>
      <c r="CG1085" s="5"/>
      <c r="CH1085" s="69"/>
      <c r="CI1085" s="6"/>
      <c r="CJ1085" s="5"/>
      <c r="CK1085" s="25"/>
      <c r="CL1085" s="5"/>
      <c r="DN1085" s="14"/>
      <c r="DO1085" s="14"/>
      <c r="DP1085" s="5"/>
      <c r="DQ1085" s="25"/>
      <c r="DR1085" s="25"/>
      <c r="DS1085" s="96"/>
      <c r="DT1085" s="83"/>
      <c r="DU1085" s="14"/>
      <c r="DX1085" s="83"/>
      <c r="DY1085" s="83"/>
      <c r="DZ1085" s="83"/>
      <c r="EA1085" s="83"/>
      <c r="EJ1085" s="54"/>
      <c r="EK1085" s="22"/>
      <c r="EL1085" s="24"/>
      <c r="EP1085" s="23"/>
      <c r="EQ1085" s="24"/>
      <c r="ER1085" s="22"/>
      <c r="ES1085" s="24"/>
      <c r="ET1085" s="24"/>
      <c r="EU1085" s="23"/>
      <c r="EV1085" s="26"/>
      <c r="EX1085" s="6"/>
      <c r="EY1085" s="24"/>
      <c r="EZ1085" s="109"/>
      <c r="FA1085" s="66"/>
      <c r="FB1085" s="5"/>
      <c r="FC1085" s="68"/>
      <c r="FD1085" s="67"/>
      <c r="FE1085" s="67"/>
      <c r="FF1085" s="64"/>
      <c r="FG1085" s="5"/>
      <c r="FH1085" s="69"/>
      <c r="FI1085" s="6"/>
      <c r="FJ1085" s="5"/>
      <c r="FK1085" s="25"/>
      <c r="FL1085" s="5"/>
    </row>
    <row r="1086" spans="40:168">
      <c r="AN1086" s="14"/>
      <c r="AO1086" s="14"/>
      <c r="AP1086" s="5"/>
      <c r="AQ1086" s="25"/>
      <c r="AR1086" s="25"/>
      <c r="AS1086" s="96"/>
      <c r="AT1086" s="83"/>
      <c r="AU1086" s="14"/>
      <c r="AX1086" s="83"/>
      <c r="AY1086" s="83"/>
      <c r="AZ1086" s="83"/>
      <c r="BA1086" s="83"/>
      <c r="BJ1086" s="54"/>
      <c r="BK1086" s="22"/>
      <c r="BL1086" s="24"/>
      <c r="BP1086" s="23"/>
      <c r="BQ1086" s="24"/>
      <c r="BR1086" s="22"/>
      <c r="BS1086" s="24"/>
      <c r="BT1086" s="24"/>
      <c r="BU1086" s="23"/>
      <c r="BV1086" s="26"/>
      <c r="BX1086" s="6"/>
      <c r="BY1086" s="24"/>
      <c r="BZ1086" s="109"/>
      <c r="CA1086" s="66"/>
      <c r="CB1086" s="5"/>
      <c r="CC1086" s="68"/>
      <c r="CD1086" s="67"/>
      <c r="CE1086" s="67"/>
      <c r="CF1086" s="64"/>
      <c r="CG1086" s="5"/>
      <c r="CH1086" s="69"/>
      <c r="CI1086" s="6"/>
      <c r="CJ1086" s="5"/>
      <c r="CK1086" s="25"/>
      <c r="CL1086" s="5"/>
      <c r="DN1086" s="14"/>
      <c r="DO1086" s="14"/>
      <c r="DP1086" s="5"/>
      <c r="DQ1086" s="25"/>
      <c r="DR1086" s="25"/>
      <c r="DS1086" s="96"/>
      <c r="DT1086" s="83"/>
      <c r="DU1086" s="14"/>
      <c r="DX1086" s="83"/>
      <c r="DY1086" s="83"/>
      <c r="DZ1086" s="83"/>
      <c r="EA1086" s="83"/>
      <c r="EJ1086" s="54"/>
      <c r="EK1086" s="22"/>
      <c r="EL1086" s="24"/>
      <c r="EP1086" s="23"/>
      <c r="EQ1086" s="24"/>
      <c r="ER1086" s="22"/>
      <c r="ES1086" s="24"/>
      <c r="ET1086" s="24"/>
      <c r="EU1086" s="23"/>
      <c r="EV1086" s="26"/>
      <c r="EX1086" s="6"/>
      <c r="EY1086" s="24"/>
      <c r="EZ1086" s="109"/>
      <c r="FA1086" s="66"/>
      <c r="FB1086" s="5"/>
      <c r="FC1086" s="68"/>
      <c r="FD1086" s="67"/>
      <c r="FE1086" s="67"/>
      <c r="FF1086" s="64"/>
      <c r="FG1086" s="5"/>
      <c r="FH1086" s="69"/>
      <c r="FI1086" s="6"/>
      <c r="FJ1086" s="5"/>
      <c r="FK1086" s="25"/>
      <c r="FL1086" s="5"/>
    </row>
    <row r="1087" spans="40:168">
      <c r="AN1087" s="14"/>
      <c r="AO1087" s="14"/>
      <c r="AP1087" s="5"/>
      <c r="AQ1087" s="25"/>
      <c r="AR1087" s="25"/>
      <c r="AS1087" s="96"/>
      <c r="AT1087" s="83"/>
      <c r="AU1087" s="14"/>
      <c r="AX1087" s="83"/>
      <c r="AY1087" s="83"/>
      <c r="AZ1087" s="83"/>
      <c r="BA1087" s="83"/>
      <c r="BJ1087" s="54"/>
      <c r="BK1087" s="22"/>
      <c r="BL1087" s="24"/>
      <c r="BP1087" s="23"/>
      <c r="BQ1087" s="24"/>
      <c r="BR1087" s="22"/>
      <c r="BS1087" s="24"/>
      <c r="BT1087" s="24"/>
      <c r="BU1087" s="23"/>
      <c r="BV1087" s="26"/>
      <c r="BX1087" s="6"/>
      <c r="BY1087" s="24"/>
      <c r="BZ1087" s="109"/>
      <c r="CA1087" s="66"/>
      <c r="CB1087" s="5"/>
      <c r="CC1087" s="68"/>
      <c r="CD1087" s="67"/>
      <c r="CE1087" s="67"/>
      <c r="CF1087" s="64"/>
      <c r="CG1087" s="5"/>
      <c r="CH1087" s="69"/>
      <c r="CI1087" s="6"/>
      <c r="CJ1087" s="5"/>
      <c r="CK1087" s="25"/>
      <c r="CL1087" s="5"/>
      <c r="DN1087" s="14"/>
      <c r="DO1087" s="14"/>
      <c r="DP1087" s="5"/>
      <c r="DQ1087" s="25"/>
      <c r="DR1087" s="25"/>
      <c r="DS1087" s="96"/>
      <c r="DT1087" s="83"/>
      <c r="DU1087" s="14"/>
      <c r="DX1087" s="83"/>
      <c r="DY1087" s="83"/>
      <c r="DZ1087" s="83"/>
      <c r="EA1087" s="83"/>
      <c r="EJ1087" s="54"/>
      <c r="EK1087" s="22"/>
      <c r="EL1087" s="24"/>
      <c r="EP1087" s="23"/>
      <c r="EQ1087" s="24"/>
      <c r="ER1087" s="22"/>
      <c r="ES1087" s="24"/>
      <c r="ET1087" s="24"/>
      <c r="EU1087" s="23"/>
      <c r="EV1087" s="26"/>
      <c r="EX1087" s="6"/>
      <c r="EY1087" s="24"/>
      <c r="EZ1087" s="109"/>
      <c r="FA1087" s="66"/>
      <c r="FB1087" s="5"/>
      <c r="FC1087" s="68"/>
      <c r="FD1087" s="67"/>
      <c r="FE1087" s="67"/>
      <c r="FF1087" s="64"/>
      <c r="FG1087" s="5"/>
      <c r="FH1087" s="69"/>
      <c r="FI1087" s="6"/>
      <c r="FJ1087" s="5"/>
      <c r="FK1087" s="25"/>
      <c r="FL1087" s="5"/>
    </row>
    <row r="1088" spans="40:168">
      <c r="AN1088" s="14"/>
      <c r="AO1088" s="14"/>
      <c r="AP1088" s="5"/>
      <c r="AQ1088" s="25"/>
      <c r="AR1088" s="25"/>
      <c r="AS1088" s="96"/>
      <c r="AT1088" s="83"/>
      <c r="AU1088" s="14"/>
      <c r="AX1088" s="83"/>
      <c r="AY1088" s="83"/>
      <c r="AZ1088" s="83"/>
      <c r="BA1088" s="83"/>
      <c r="BJ1088" s="54"/>
      <c r="BK1088" s="22"/>
      <c r="BL1088" s="24"/>
      <c r="BP1088" s="23"/>
      <c r="BQ1088" s="24"/>
      <c r="BR1088" s="22"/>
      <c r="BS1088" s="24"/>
      <c r="BT1088" s="24"/>
      <c r="BU1088" s="23"/>
      <c r="BV1088" s="26"/>
      <c r="BX1088" s="6"/>
      <c r="BY1088" s="24"/>
      <c r="BZ1088" s="109"/>
      <c r="CA1088" s="66"/>
      <c r="CB1088" s="5"/>
      <c r="CC1088" s="68"/>
      <c r="CD1088" s="67"/>
      <c r="CE1088" s="67"/>
      <c r="CF1088" s="64"/>
      <c r="CG1088" s="5"/>
      <c r="CH1088" s="69"/>
      <c r="CI1088" s="6"/>
      <c r="CJ1088" s="5"/>
      <c r="CK1088" s="25"/>
      <c r="CL1088" s="5"/>
      <c r="DN1088" s="14"/>
      <c r="DO1088" s="14"/>
      <c r="DP1088" s="5"/>
      <c r="DQ1088" s="25"/>
      <c r="DR1088" s="25"/>
      <c r="DS1088" s="96"/>
      <c r="DT1088" s="83"/>
      <c r="DU1088" s="14"/>
      <c r="DX1088" s="83"/>
      <c r="DY1088" s="83"/>
      <c r="DZ1088" s="83"/>
      <c r="EA1088" s="83"/>
      <c r="EJ1088" s="54"/>
      <c r="EK1088" s="22"/>
      <c r="EL1088" s="24"/>
      <c r="EP1088" s="23"/>
      <c r="EQ1088" s="24"/>
      <c r="ER1088" s="22"/>
      <c r="ES1088" s="24"/>
      <c r="ET1088" s="24"/>
      <c r="EU1088" s="23"/>
      <c r="EV1088" s="26"/>
      <c r="EX1088" s="6"/>
      <c r="EY1088" s="24"/>
      <c r="EZ1088" s="109"/>
      <c r="FA1088" s="66"/>
      <c r="FB1088" s="5"/>
      <c r="FC1088" s="68"/>
      <c r="FD1088" s="67"/>
      <c r="FE1088" s="67"/>
      <c r="FF1088" s="64"/>
      <c r="FG1088" s="5"/>
      <c r="FH1088" s="69"/>
      <c r="FI1088" s="6"/>
      <c r="FJ1088" s="5"/>
      <c r="FK1088" s="25"/>
      <c r="FL1088" s="5"/>
    </row>
    <row r="1089" spans="40:168">
      <c r="AN1089" s="14"/>
      <c r="AO1089" s="14"/>
      <c r="AP1089" s="5"/>
      <c r="AQ1089" s="25"/>
      <c r="AR1089" s="25"/>
      <c r="AS1089" s="96"/>
      <c r="AT1089" s="83"/>
      <c r="AU1089" s="14"/>
      <c r="AX1089" s="83"/>
      <c r="AY1089" s="83"/>
      <c r="AZ1089" s="83"/>
      <c r="BA1089" s="83"/>
      <c r="BJ1089" s="54"/>
      <c r="BK1089" s="22"/>
      <c r="BL1089" s="24"/>
      <c r="BP1089" s="23"/>
      <c r="BQ1089" s="24"/>
      <c r="BR1089" s="22"/>
      <c r="BS1089" s="24"/>
      <c r="BT1089" s="24"/>
      <c r="BU1089" s="23"/>
      <c r="BV1089" s="26"/>
      <c r="BX1089" s="6"/>
      <c r="BY1089" s="24"/>
      <c r="BZ1089" s="109"/>
      <c r="CA1089" s="66"/>
      <c r="CB1089" s="5"/>
      <c r="CC1089" s="68"/>
      <c r="CD1089" s="67"/>
      <c r="CE1089" s="67"/>
      <c r="CF1089" s="64"/>
      <c r="CG1089" s="5"/>
      <c r="CH1089" s="69"/>
      <c r="CI1089" s="6"/>
      <c r="CJ1089" s="5"/>
      <c r="CK1089" s="25"/>
      <c r="CL1089" s="5"/>
      <c r="DN1089" s="14"/>
      <c r="DO1089" s="14"/>
      <c r="DP1089" s="5"/>
      <c r="DQ1089" s="25"/>
      <c r="DR1089" s="25"/>
      <c r="DS1089" s="96"/>
      <c r="DT1089" s="83"/>
      <c r="DU1089" s="14"/>
      <c r="DX1089" s="83"/>
      <c r="DY1089" s="83"/>
      <c r="DZ1089" s="83"/>
      <c r="EA1089" s="83"/>
      <c r="EJ1089" s="54"/>
      <c r="EK1089" s="22"/>
      <c r="EL1089" s="24"/>
      <c r="EP1089" s="23"/>
      <c r="EQ1089" s="24"/>
      <c r="ER1089" s="22"/>
      <c r="ES1089" s="24"/>
      <c r="ET1089" s="24"/>
      <c r="EU1089" s="23"/>
      <c r="EV1089" s="26"/>
      <c r="EX1089" s="6"/>
      <c r="EY1089" s="24"/>
      <c r="EZ1089" s="109"/>
      <c r="FA1089" s="66"/>
      <c r="FB1089" s="5"/>
      <c r="FC1089" s="68"/>
      <c r="FD1089" s="67"/>
      <c r="FE1089" s="67"/>
      <c r="FF1089" s="64"/>
      <c r="FG1089" s="5"/>
      <c r="FH1089" s="69"/>
      <c r="FI1089" s="6"/>
      <c r="FJ1089" s="5"/>
      <c r="FK1089" s="25"/>
      <c r="FL1089" s="5"/>
    </row>
    <row r="1090" spans="40:168">
      <c r="AN1090" s="14"/>
      <c r="AO1090" s="14"/>
      <c r="AP1090" s="5"/>
      <c r="AQ1090" s="25"/>
      <c r="AR1090" s="25"/>
      <c r="AS1090" s="96"/>
      <c r="AT1090" s="83"/>
      <c r="AU1090" s="14"/>
      <c r="AX1090" s="83"/>
      <c r="AY1090" s="83"/>
      <c r="AZ1090" s="83"/>
      <c r="BA1090" s="83"/>
      <c r="BJ1090" s="54"/>
      <c r="BK1090" s="22"/>
      <c r="BL1090" s="24"/>
      <c r="BP1090" s="23"/>
      <c r="BQ1090" s="24"/>
      <c r="BR1090" s="22"/>
      <c r="BS1090" s="24"/>
      <c r="BT1090" s="24"/>
      <c r="BU1090" s="23"/>
      <c r="BV1090" s="26"/>
      <c r="BX1090" s="6"/>
      <c r="BY1090" s="24"/>
      <c r="BZ1090" s="109"/>
      <c r="CA1090" s="66"/>
      <c r="CB1090" s="5"/>
      <c r="CC1090" s="68"/>
      <c r="CD1090" s="67"/>
      <c r="CE1090" s="67"/>
      <c r="CF1090" s="64"/>
      <c r="CG1090" s="5"/>
      <c r="CH1090" s="69"/>
      <c r="CI1090" s="6"/>
      <c r="CJ1090" s="5"/>
      <c r="CK1090" s="25"/>
      <c r="CL1090" s="5"/>
      <c r="DN1090" s="14"/>
      <c r="DO1090" s="14"/>
      <c r="DP1090" s="5"/>
      <c r="DQ1090" s="25"/>
      <c r="DR1090" s="25"/>
      <c r="DS1090" s="96"/>
      <c r="DT1090" s="83"/>
      <c r="DU1090" s="14"/>
      <c r="DX1090" s="83"/>
      <c r="DY1090" s="83"/>
      <c r="DZ1090" s="83"/>
      <c r="EA1090" s="83"/>
      <c r="EJ1090" s="54"/>
      <c r="EK1090" s="22"/>
      <c r="EL1090" s="24"/>
      <c r="EP1090" s="23"/>
      <c r="EQ1090" s="24"/>
      <c r="ER1090" s="22"/>
      <c r="ES1090" s="24"/>
      <c r="ET1090" s="24"/>
      <c r="EU1090" s="23"/>
      <c r="EV1090" s="26"/>
      <c r="EX1090" s="6"/>
      <c r="EY1090" s="24"/>
      <c r="EZ1090" s="109"/>
      <c r="FA1090" s="66"/>
      <c r="FB1090" s="5"/>
      <c r="FC1090" s="68"/>
      <c r="FD1090" s="67"/>
      <c r="FE1090" s="67"/>
      <c r="FF1090" s="64"/>
      <c r="FG1090" s="5"/>
      <c r="FH1090" s="69"/>
      <c r="FI1090" s="6"/>
      <c r="FJ1090" s="5"/>
      <c r="FK1090" s="25"/>
      <c r="FL1090" s="5"/>
    </row>
    <row r="1091" spans="40:168">
      <c r="AN1091" s="14"/>
      <c r="AO1091" s="14"/>
      <c r="AP1091" s="5"/>
      <c r="AQ1091" s="25"/>
      <c r="AR1091" s="25"/>
      <c r="AS1091" s="96"/>
      <c r="AT1091" s="83"/>
      <c r="AU1091" s="14"/>
      <c r="AX1091" s="83"/>
      <c r="AY1091" s="83"/>
      <c r="AZ1091" s="83"/>
      <c r="BA1091" s="83"/>
      <c r="BJ1091" s="54"/>
      <c r="BK1091" s="22"/>
      <c r="BL1091" s="24"/>
      <c r="BP1091" s="23"/>
      <c r="BQ1091" s="24"/>
      <c r="BR1091" s="22"/>
      <c r="BS1091" s="24"/>
      <c r="BT1091" s="24"/>
      <c r="BU1091" s="23"/>
      <c r="BV1091" s="26"/>
      <c r="BX1091" s="6"/>
      <c r="BY1091" s="24"/>
      <c r="BZ1091" s="109"/>
      <c r="CA1091" s="66"/>
      <c r="CB1091" s="5"/>
      <c r="CC1091" s="68"/>
      <c r="CD1091" s="67"/>
      <c r="CE1091" s="67"/>
      <c r="CF1091" s="64"/>
      <c r="CG1091" s="5"/>
      <c r="CH1091" s="69"/>
      <c r="CI1091" s="6"/>
      <c r="CJ1091" s="5"/>
      <c r="CK1091" s="25"/>
      <c r="CL1091" s="5"/>
      <c r="DN1091" s="14"/>
      <c r="DO1091" s="14"/>
      <c r="DP1091" s="5"/>
      <c r="DQ1091" s="25"/>
      <c r="DR1091" s="25"/>
      <c r="DS1091" s="96"/>
      <c r="DT1091" s="83"/>
      <c r="DU1091" s="14"/>
      <c r="DX1091" s="83"/>
      <c r="DY1091" s="83"/>
      <c r="DZ1091" s="83"/>
      <c r="EA1091" s="83"/>
      <c r="EJ1091" s="54"/>
      <c r="EK1091" s="22"/>
      <c r="EL1091" s="24"/>
      <c r="EP1091" s="23"/>
      <c r="EQ1091" s="24"/>
      <c r="ER1091" s="22"/>
      <c r="ES1091" s="24"/>
      <c r="ET1091" s="24"/>
      <c r="EU1091" s="23"/>
      <c r="EV1091" s="26"/>
      <c r="EX1091" s="6"/>
      <c r="EY1091" s="24"/>
      <c r="EZ1091" s="109"/>
      <c r="FA1091" s="66"/>
      <c r="FB1091" s="5"/>
      <c r="FC1091" s="68"/>
      <c r="FD1091" s="67"/>
      <c r="FE1091" s="67"/>
      <c r="FF1091" s="64"/>
      <c r="FG1091" s="5"/>
      <c r="FH1091" s="69"/>
      <c r="FI1091" s="6"/>
      <c r="FJ1091" s="5"/>
      <c r="FK1091" s="25"/>
      <c r="FL1091" s="5"/>
    </row>
    <row r="1092" spans="40:168">
      <c r="AN1092" s="14"/>
      <c r="AO1092" s="14"/>
      <c r="AP1092" s="5"/>
      <c r="AQ1092" s="25"/>
      <c r="AR1092" s="25"/>
      <c r="AS1092" s="96"/>
      <c r="AT1092" s="83"/>
      <c r="AU1092" s="14"/>
      <c r="AX1092" s="83"/>
      <c r="AY1092" s="83"/>
      <c r="AZ1092" s="83"/>
      <c r="BA1092" s="83"/>
      <c r="BJ1092" s="54"/>
      <c r="BK1092" s="22"/>
      <c r="BL1092" s="24"/>
      <c r="BP1092" s="23"/>
      <c r="BQ1092" s="24"/>
      <c r="BR1092" s="22"/>
      <c r="BS1092" s="24"/>
      <c r="BT1092" s="24"/>
      <c r="BU1092" s="23"/>
      <c r="BV1092" s="26"/>
      <c r="BX1092" s="6"/>
      <c r="BY1092" s="24"/>
      <c r="BZ1092" s="109"/>
      <c r="CA1092" s="66"/>
      <c r="CB1092" s="5"/>
      <c r="CC1092" s="68"/>
      <c r="CD1092" s="67"/>
      <c r="CE1092" s="67"/>
      <c r="CF1092" s="64"/>
      <c r="CG1092" s="5"/>
      <c r="CH1092" s="69"/>
      <c r="CI1092" s="6"/>
      <c r="CJ1092" s="5"/>
      <c r="CK1092" s="25"/>
      <c r="CL1092" s="5"/>
      <c r="DN1092" s="14"/>
      <c r="DO1092" s="14"/>
      <c r="DP1092" s="5"/>
      <c r="DQ1092" s="25"/>
      <c r="DR1092" s="25"/>
      <c r="DS1092" s="96"/>
      <c r="DT1092" s="83"/>
      <c r="DU1092" s="14"/>
      <c r="DX1092" s="83"/>
      <c r="DY1092" s="83"/>
      <c r="DZ1092" s="83"/>
      <c r="EA1092" s="83"/>
      <c r="EJ1092" s="54"/>
      <c r="EK1092" s="22"/>
      <c r="EL1092" s="24"/>
      <c r="EP1092" s="23"/>
      <c r="EQ1092" s="24"/>
      <c r="ER1092" s="22"/>
      <c r="ES1092" s="24"/>
      <c r="ET1092" s="24"/>
      <c r="EU1092" s="23"/>
      <c r="EV1092" s="26"/>
      <c r="EX1092" s="6"/>
      <c r="EY1092" s="24"/>
      <c r="EZ1092" s="109"/>
      <c r="FA1092" s="66"/>
      <c r="FB1092" s="5"/>
      <c r="FC1092" s="68"/>
      <c r="FD1092" s="67"/>
      <c r="FE1092" s="67"/>
      <c r="FF1092" s="64"/>
      <c r="FG1092" s="5"/>
      <c r="FH1092" s="69"/>
      <c r="FI1092" s="6"/>
      <c r="FJ1092" s="5"/>
      <c r="FK1092" s="25"/>
      <c r="FL1092" s="5"/>
    </row>
    <row r="1093" spans="40:168">
      <c r="AN1093" s="14"/>
      <c r="AO1093" s="14"/>
      <c r="AP1093" s="5"/>
      <c r="AQ1093" s="25"/>
      <c r="AR1093" s="25"/>
      <c r="AS1093" s="96"/>
      <c r="AT1093" s="83"/>
      <c r="AU1093" s="14"/>
      <c r="AX1093" s="83"/>
      <c r="AY1093" s="83"/>
      <c r="AZ1093" s="83"/>
      <c r="BA1093" s="83"/>
      <c r="BJ1093" s="54"/>
      <c r="BK1093" s="22"/>
      <c r="BL1093" s="24"/>
      <c r="BP1093" s="23"/>
      <c r="BQ1093" s="24"/>
      <c r="BR1093" s="22"/>
      <c r="BS1093" s="24"/>
      <c r="BT1093" s="24"/>
      <c r="BU1093" s="23"/>
      <c r="BV1093" s="26"/>
      <c r="BX1093" s="6"/>
      <c r="BY1093" s="24"/>
      <c r="BZ1093" s="109"/>
      <c r="CA1093" s="66"/>
      <c r="CB1093" s="5"/>
      <c r="CC1093" s="68"/>
      <c r="CD1093" s="67"/>
      <c r="CE1093" s="67"/>
      <c r="CF1093" s="64"/>
      <c r="CG1093" s="5"/>
      <c r="CH1093" s="69"/>
      <c r="CI1093" s="6"/>
      <c r="CJ1093" s="5"/>
      <c r="CK1093" s="25"/>
      <c r="CL1093" s="5"/>
      <c r="DN1093" s="14"/>
      <c r="DO1093" s="14"/>
      <c r="DP1093" s="5"/>
      <c r="DQ1093" s="25"/>
      <c r="DR1093" s="25"/>
      <c r="DS1093" s="96"/>
      <c r="DT1093" s="83"/>
      <c r="DU1093" s="14"/>
      <c r="DX1093" s="83"/>
      <c r="DY1093" s="83"/>
      <c r="DZ1093" s="83"/>
      <c r="EA1093" s="83"/>
      <c r="EJ1093" s="54"/>
      <c r="EK1093" s="22"/>
      <c r="EL1093" s="24"/>
      <c r="EP1093" s="23"/>
      <c r="EQ1093" s="24"/>
      <c r="ER1093" s="22"/>
      <c r="ES1093" s="24"/>
      <c r="ET1093" s="24"/>
      <c r="EU1093" s="23"/>
      <c r="EV1093" s="26"/>
      <c r="EX1093" s="6"/>
      <c r="EY1093" s="24"/>
      <c r="EZ1093" s="109"/>
      <c r="FA1093" s="66"/>
      <c r="FB1093" s="5"/>
      <c r="FC1093" s="68"/>
      <c r="FD1093" s="67"/>
      <c r="FE1093" s="67"/>
      <c r="FF1093" s="64"/>
      <c r="FG1093" s="5"/>
      <c r="FH1093" s="69"/>
      <c r="FI1093" s="6"/>
      <c r="FJ1093" s="5"/>
      <c r="FK1093" s="25"/>
      <c r="FL1093" s="5"/>
    </row>
    <row r="1094" spans="40:168">
      <c r="AN1094" s="14"/>
      <c r="AO1094" s="14"/>
      <c r="AP1094" s="5"/>
      <c r="AQ1094" s="25"/>
      <c r="AR1094" s="25"/>
      <c r="AS1094" s="96"/>
      <c r="AT1094" s="83"/>
      <c r="AU1094" s="14"/>
      <c r="AX1094" s="83"/>
      <c r="AY1094" s="83"/>
      <c r="AZ1094" s="83"/>
      <c r="BA1094" s="83"/>
      <c r="BJ1094" s="54"/>
      <c r="BK1094" s="22"/>
      <c r="BL1094" s="24"/>
      <c r="BP1094" s="23"/>
      <c r="BQ1094" s="24"/>
      <c r="BR1094" s="22"/>
      <c r="BS1094" s="24"/>
      <c r="BT1094" s="24"/>
      <c r="BU1094" s="23"/>
      <c r="BV1094" s="26"/>
      <c r="BX1094" s="6"/>
      <c r="BY1094" s="24"/>
      <c r="BZ1094" s="109"/>
      <c r="CA1094" s="66"/>
      <c r="CB1094" s="5"/>
      <c r="CC1094" s="68"/>
      <c r="CD1094" s="67"/>
      <c r="CE1094" s="67"/>
      <c r="CF1094" s="64"/>
      <c r="CG1094" s="5"/>
      <c r="CH1094" s="69"/>
      <c r="CI1094" s="6"/>
      <c r="CJ1094" s="5"/>
      <c r="CK1094" s="25"/>
      <c r="CL1094" s="5"/>
      <c r="DN1094" s="14"/>
      <c r="DO1094" s="14"/>
      <c r="DP1094" s="5"/>
      <c r="DQ1094" s="25"/>
      <c r="DR1094" s="25"/>
      <c r="DS1094" s="96"/>
      <c r="DT1094" s="83"/>
      <c r="DU1094" s="14"/>
      <c r="DX1094" s="83"/>
      <c r="DY1094" s="83"/>
      <c r="DZ1094" s="83"/>
      <c r="EA1094" s="83"/>
      <c r="EJ1094" s="54"/>
      <c r="EK1094" s="22"/>
      <c r="EL1094" s="24"/>
      <c r="EP1094" s="23"/>
      <c r="EQ1094" s="24"/>
      <c r="ER1094" s="22"/>
      <c r="ES1094" s="24"/>
      <c r="ET1094" s="24"/>
      <c r="EU1094" s="23"/>
      <c r="EV1094" s="26"/>
      <c r="EX1094" s="6"/>
      <c r="EY1094" s="24"/>
      <c r="EZ1094" s="109"/>
      <c r="FA1094" s="66"/>
      <c r="FB1094" s="5"/>
      <c r="FC1094" s="68"/>
      <c r="FD1094" s="67"/>
      <c r="FE1094" s="67"/>
      <c r="FF1094" s="64"/>
      <c r="FG1094" s="5"/>
      <c r="FH1094" s="69"/>
      <c r="FI1094" s="6"/>
      <c r="FJ1094" s="5"/>
      <c r="FK1094" s="25"/>
      <c r="FL1094" s="5"/>
    </row>
    <row r="1095" spans="40:168">
      <c r="AN1095" s="14"/>
      <c r="AO1095" s="14"/>
      <c r="AP1095" s="5"/>
      <c r="AQ1095" s="25"/>
      <c r="AR1095" s="25"/>
      <c r="AS1095" s="96"/>
      <c r="AT1095" s="83"/>
      <c r="AU1095" s="14"/>
      <c r="AX1095" s="83"/>
      <c r="AY1095" s="83"/>
      <c r="AZ1095" s="83"/>
      <c r="BA1095" s="83"/>
      <c r="BJ1095" s="54"/>
      <c r="BK1095" s="22"/>
      <c r="BL1095" s="24"/>
      <c r="BP1095" s="23"/>
      <c r="BQ1095" s="24"/>
      <c r="BR1095" s="22"/>
      <c r="BS1095" s="24"/>
      <c r="BT1095" s="24"/>
      <c r="BU1095" s="23"/>
      <c r="BV1095" s="26"/>
      <c r="BX1095" s="6"/>
      <c r="BY1095" s="24"/>
      <c r="BZ1095" s="109"/>
      <c r="CA1095" s="66"/>
      <c r="CB1095" s="5"/>
      <c r="CC1095" s="68"/>
      <c r="CD1095" s="67"/>
      <c r="CE1095" s="67"/>
      <c r="CF1095" s="64"/>
      <c r="CG1095" s="5"/>
      <c r="CH1095" s="69"/>
      <c r="CI1095" s="6"/>
      <c r="CJ1095" s="5"/>
      <c r="CK1095" s="25"/>
      <c r="CL1095" s="5"/>
      <c r="DN1095" s="14"/>
      <c r="DO1095" s="14"/>
      <c r="DP1095" s="5"/>
      <c r="DQ1095" s="25"/>
      <c r="DR1095" s="25"/>
      <c r="DS1095" s="96"/>
      <c r="DT1095" s="83"/>
      <c r="DU1095" s="14"/>
      <c r="DX1095" s="83"/>
      <c r="DY1095" s="83"/>
      <c r="DZ1095" s="83"/>
      <c r="EA1095" s="83"/>
      <c r="EJ1095" s="54"/>
      <c r="EK1095" s="22"/>
      <c r="EL1095" s="24"/>
      <c r="EP1095" s="23"/>
      <c r="EQ1095" s="24"/>
      <c r="ER1095" s="22"/>
      <c r="ES1095" s="24"/>
      <c r="ET1095" s="24"/>
      <c r="EU1095" s="23"/>
      <c r="EV1095" s="26"/>
      <c r="EX1095" s="6"/>
      <c r="EY1095" s="24"/>
      <c r="EZ1095" s="109"/>
      <c r="FA1095" s="66"/>
      <c r="FB1095" s="5"/>
      <c r="FC1095" s="68"/>
      <c r="FD1095" s="67"/>
      <c r="FE1095" s="67"/>
      <c r="FF1095" s="64"/>
      <c r="FG1095" s="5"/>
      <c r="FH1095" s="69"/>
      <c r="FI1095" s="6"/>
      <c r="FJ1095" s="5"/>
      <c r="FK1095" s="25"/>
      <c r="FL1095" s="5"/>
    </row>
    <row r="1096" spans="40:168">
      <c r="AN1096" s="14"/>
      <c r="AO1096" s="14"/>
      <c r="AP1096" s="5"/>
      <c r="AQ1096" s="25"/>
      <c r="AR1096" s="25"/>
      <c r="AS1096" s="96"/>
      <c r="AT1096" s="83"/>
      <c r="AU1096" s="14"/>
      <c r="AX1096" s="83"/>
      <c r="AY1096" s="83"/>
      <c r="AZ1096" s="83"/>
      <c r="BA1096" s="83"/>
      <c r="BJ1096" s="54"/>
      <c r="BK1096" s="22"/>
      <c r="BL1096" s="24"/>
      <c r="BP1096" s="23"/>
      <c r="BQ1096" s="24"/>
      <c r="BR1096" s="22"/>
      <c r="BS1096" s="24"/>
      <c r="BT1096" s="24"/>
      <c r="BU1096" s="23"/>
      <c r="BV1096" s="26"/>
      <c r="BX1096" s="6"/>
      <c r="BY1096" s="24"/>
      <c r="BZ1096" s="109"/>
      <c r="CA1096" s="66"/>
      <c r="CB1096" s="5"/>
      <c r="CC1096" s="68"/>
      <c r="CD1096" s="67"/>
      <c r="CE1096" s="67"/>
      <c r="CF1096" s="64"/>
      <c r="CG1096" s="5"/>
      <c r="CH1096" s="69"/>
      <c r="CI1096" s="6"/>
      <c r="CJ1096" s="5"/>
      <c r="CK1096" s="25"/>
      <c r="CL1096" s="5"/>
      <c r="DN1096" s="14"/>
      <c r="DO1096" s="14"/>
      <c r="DP1096" s="5"/>
      <c r="DQ1096" s="25"/>
      <c r="DR1096" s="25"/>
      <c r="DS1096" s="96"/>
      <c r="DT1096" s="83"/>
      <c r="DU1096" s="14"/>
      <c r="DX1096" s="83"/>
      <c r="DY1096" s="83"/>
      <c r="DZ1096" s="83"/>
      <c r="EA1096" s="83"/>
      <c r="EJ1096" s="54"/>
      <c r="EK1096" s="22"/>
      <c r="EL1096" s="24"/>
      <c r="EP1096" s="23"/>
      <c r="EQ1096" s="24"/>
      <c r="ER1096" s="22"/>
      <c r="ES1096" s="24"/>
      <c r="ET1096" s="24"/>
      <c r="EU1096" s="23"/>
      <c r="EV1096" s="26"/>
      <c r="EX1096" s="6"/>
      <c r="EY1096" s="24"/>
      <c r="EZ1096" s="109"/>
      <c r="FA1096" s="66"/>
      <c r="FB1096" s="5"/>
      <c r="FC1096" s="68"/>
      <c r="FD1096" s="67"/>
      <c r="FE1096" s="67"/>
      <c r="FF1096" s="64"/>
      <c r="FG1096" s="5"/>
      <c r="FH1096" s="69"/>
      <c r="FI1096" s="6"/>
      <c r="FJ1096" s="5"/>
      <c r="FK1096" s="25"/>
      <c r="FL1096" s="5"/>
    </row>
    <row r="1097" spans="40:168">
      <c r="AN1097" s="14"/>
      <c r="AO1097" s="14"/>
      <c r="AP1097" s="5"/>
      <c r="AQ1097" s="25"/>
      <c r="AR1097" s="25"/>
      <c r="AS1097" s="96"/>
      <c r="AT1097" s="83"/>
      <c r="AU1097" s="14"/>
      <c r="AX1097" s="83"/>
      <c r="AY1097" s="83"/>
      <c r="AZ1097" s="83"/>
      <c r="BA1097" s="83"/>
      <c r="BJ1097" s="54"/>
      <c r="BK1097" s="22"/>
      <c r="BL1097" s="24"/>
      <c r="BP1097" s="23"/>
      <c r="BQ1097" s="24"/>
      <c r="BR1097" s="22"/>
      <c r="BS1097" s="24"/>
      <c r="BT1097" s="24"/>
      <c r="BU1097" s="23"/>
      <c r="BV1097" s="26"/>
      <c r="BX1097" s="6"/>
      <c r="BY1097" s="24"/>
      <c r="BZ1097" s="109"/>
      <c r="CA1097" s="66"/>
      <c r="CB1097" s="5"/>
      <c r="CC1097" s="68"/>
      <c r="CD1097" s="67"/>
      <c r="CE1097" s="67"/>
      <c r="CF1097" s="64"/>
      <c r="CG1097" s="5"/>
      <c r="CH1097" s="69"/>
      <c r="CI1097" s="6"/>
      <c r="CJ1097" s="5"/>
      <c r="CK1097" s="25"/>
      <c r="CL1097" s="5"/>
      <c r="DN1097" s="14"/>
      <c r="DO1097" s="14"/>
      <c r="DP1097" s="5"/>
      <c r="DQ1097" s="25"/>
      <c r="DR1097" s="25"/>
      <c r="DS1097" s="96"/>
      <c r="DT1097" s="83"/>
      <c r="DU1097" s="14"/>
      <c r="DX1097" s="83"/>
      <c r="DY1097" s="83"/>
      <c r="DZ1097" s="83"/>
      <c r="EA1097" s="83"/>
      <c r="EJ1097" s="54"/>
      <c r="EK1097" s="22"/>
      <c r="EL1097" s="24"/>
      <c r="EP1097" s="23"/>
      <c r="EQ1097" s="24"/>
      <c r="ER1097" s="22"/>
      <c r="ES1097" s="24"/>
      <c r="ET1097" s="24"/>
      <c r="EU1097" s="23"/>
      <c r="EV1097" s="26"/>
      <c r="EX1097" s="6"/>
      <c r="EY1097" s="24"/>
      <c r="EZ1097" s="109"/>
      <c r="FA1097" s="66"/>
      <c r="FB1097" s="5"/>
      <c r="FC1097" s="68"/>
      <c r="FD1097" s="67"/>
      <c r="FE1097" s="67"/>
      <c r="FF1097" s="64"/>
      <c r="FG1097" s="5"/>
      <c r="FH1097" s="69"/>
      <c r="FI1097" s="6"/>
      <c r="FJ1097" s="5"/>
      <c r="FK1097" s="25"/>
      <c r="FL1097" s="5"/>
    </row>
    <row r="1098" spans="40:168">
      <c r="AN1098" s="14"/>
      <c r="AO1098" s="14"/>
      <c r="AP1098" s="5"/>
      <c r="AQ1098" s="25"/>
      <c r="AR1098" s="25"/>
      <c r="AS1098" s="96"/>
      <c r="AT1098" s="83"/>
      <c r="AU1098" s="14"/>
      <c r="AX1098" s="83"/>
      <c r="AY1098" s="83"/>
      <c r="AZ1098" s="83"/>
      <c r="BA1098" s="83"/>
      <c r="BJ1098" s="54"/>
      <c r="BK1098" s="22"/>
      <c r="BL1098" s="24"/>
      <c r="BP1098" s="23"/>
      <c r="BQ1098" s="24"/>
      <c r="BR1098" s="22"/>
      <c r="BS1098" s="24"/>
      <c r="BT1098" s="24"/>
      <c r="BU1098" s="23"/>
      <c r="BV1098" s="26"/>
      <c r="BX1098" s="6"/>
      <c r="BY1098" s="24"/>
      <c r="BZ1098" s="109"/>
      <c r="CA1098" s="66"/>
      <c r="CB1098" s="5"/>
      <c r="CC1098" s="68"/>
      <c r="CD1098" s="67"/>
      <c r="CE1098" s="67"/>
      <c r="CF1098" s="64"/>
      <c r="CG1098" s="5"/>
      <c r="CH1098" s="69"/>
      <c r="CI1098" s="6"/>
      <c r="CJ1098" s="5"/>
      <c r="CK1098" s="25"/>
      <c r="CL1098" s="5"/>
      <c r="DN1098" s="14"/>
      <c r="DO1098" s="14"/>
      <c r="DP1098" s="5"/>
      <c r="DQ1098" s="25"/>
      <c r="DR1098" s="25"/>
      <c r="DS1098" s="96"/>
      <c r="DT1098" s="83"/>
      <c r="DU1098" s="14"/>
      <c r="DX1098" s="83"/>
      <c r="DY1098" s="83"/>
      <c r="DZ1098" s="83"/>
      <c r="EA1098" s="83"/>
      <c r="EJ1098" s="54"/>
      <c r="EK1098" s="22"/>
      <c r="EL1098" s="24"/>
      <c r="EP1098" s="23"/>
      <c r="EQ1098" s="24"/>
      <c r="ER1098" s="22"/>
      <c r="ES1098" s="24"/>
      <c r="ET1098" s="24"/>
      <c r="EU1098" s="23"/>
      <c r="EV1098" s="26"/>
      <c r="EX1098" s="6"/>
      <c r="EY1098" s="24"/>
      <c r="EZ1098" s="109"/>
      <c r="FA1098" s="66"/>
      <c r="FB1098" s="5"/>
      <c r="FC1098" s="68"/>
      <c r="FD1098" s="67"/>
      <c r="FE1098" s="67"/>
      <c r="FF1098" s="64"/>
      <c r="FG1098" s="5"/>
      <c r="FH1098" s="69"/>
      <c r="FI1098" s="6"/>
      <c r="FJ1098" s="5"/>
      <c r="FK1098" s="25"/>
      <c r="FL1098" s="5"/>
    </row>
    <row r="1099" spans="40:168">
      <c r="AN1099" s="14"/>
      <c r="AO1099" s="14"/>
      <c r="AP1099" s="5"/>
      <c r="AQ1099" s="25"/>
      <c r="AR1099" s="25"/>
      <c r="AS1099" s="96"/>
      <c r="AT1099" s="83"/>
      <c r="AU1099" s="14"/>
      <c r="AX1099" s="83"/>
      <c r="AY1099" s="83"/>
      <c r="AZ1099" s="83"/>
      <c r="BA1099" s="83"/>
      <c r="BJ1099" s="54"/>
      <c r="BK1099" s="22"/>
      <c r="BL1099" s="24"/>
      <c r="BP1099" s="23"/>
      <c r="BQ1099" s="24"/>
      <c r="BR1099" s="22"/>
      <c r="BS1099" s="24"/>
      <c r="BT1099" s="24"/>
      <c r="BU1099" s="23"/>
      <c r="BV1099" s="26"/>
      <c r="BX1099" s="6"/>
      <c r="BY1099" s="24"/>
      <c r="BZ1099" s="109"/>
      <c r="CA1099" s="66"/>
      <c r="CB1099" s="5"/>
      <c r="CC1099" s="68"/>
      <c r="CD1099" s="67"/>
      <c r="CE1099" s="67"/>
      <c r="CF1099" s="64"/>
      <c r="CG1099" s="5"/>
      <c r="CH1099" s="69"/>
      <c r="CI1099" s="6"/>
      <c r="CJ1099" s="5"/>
      <c r="CK1099" s="25"/>
      <c r="CL1099" s="5"/>
      <c r="DN1099" s="14"/>
      <c r="DO1099" s="14"/>
      <c r="DP1099" s="5"/>
      <c r="DQ1099" s="25"/>
      <c r="DR1099" s="25"/>
      <c r="DS1099" s="96"/>
      <c r="DT1099" s="83"/>
      <c r="DU1099" s="14"/>
      <c r="DX1099" s="83"/>
      <c r="DY1099" s="83"/>
      <c r="DZ1099" s="83"/>
      <c r="EA1099" s="83"/>
      <c r="EJ1099" s="54"/>
      <c r="EK1099" s="22"/>
      <c r="EL1099" s="24"/>
      <c r="EP1099" s="23"/>
      <c r="EQ1099" s="24"/>
      <c r="ER1099" s="22"/>
      <c r="ES1099" s="24"/>
      <c r="ET1099" s="24"/>
      <c r="EU1099" s="23"/>
      <c r="EV1099" s="26"/>
      <c r="EX1099" s="6"/>
      <c r="EY1099" s="24"/>
      <c r="EZ1099" s="109"/>
      <c r="FA1099" s="66"/>
      <c r="FB1099" s="5"/>
      <c r="FC1099" s="68"/>
      <c r="FD1099" s="67"/>
      <c r="FE1099" s="67"/>
      <c r="FF1099" s="64"/>
      <c r="FG1099" s="5"/>
      <c r="FH1099" s="69"/>
      <c r="FI1099" s="6"/>
      <c r="FJ1099" s="5"/>
      <c r="FK1099" s="25"/>
      <c r="FL1099" s="5"/>
    </row>
    <row r="1100" spans="40:168">
      <c r="AN1100" s="14"/>
      <c r="AO1100" s="14"/>
      <c r="AP1100" s="5"/>
      <c r="AQ1100" s="25"/>
      <c r="AR1100" s="25"/>
      <c r="AS1100" s="96"/>
      <c r="AT1100" s="83"/>
      <c r="AU1100" s="14"/>
      <c r="AX1100" s="83"/>
      <c r="AY1100" s="83"/>
      <c r="AZ1100" s="83"/>
      <c r="BA1100" s="83"/>
      <c r="BJ1100" s="54"/>
      <c r="BK1100" s="22"/>
      <c r="BL1100" s="24"/>
      <c r="BP1100" s="23"/>
      <c r="BQ1100" s="24"/>
      <c r="BR1100" s="22"/>
      <c r="BS1100" s="24"/>
      <c r="BT1100" s="24"/>
      <c r="BU1100" s="23"/>
      <c r="BV1100" s="26"/>
      <c r="BX1100" s="6"/>
      <c r="BY1100" s="24"/>
      <c r="BZ1100" s="109"/>
      <c r="CA1100" s="66"/>
      <c r="CB1100" s="5"/>
      <c r="CC1100" s="68"/>
      <c r="CD1100" s="67"/>
      <c r="CE1100" s="67"/>
      <c r="CF1100" s="64"/>
      <c r="CG1100" s="5"/>
      <c r="CH1100" s="69"/>
      <c r="CI1100" s="6"/>
      <c r="CJ1100" s="5"/>
      <c r="CK1100" s="25"/>
      <c r="CL1100" s="5"/>
      <c r="DN1100" s="14"/>
      <c r="DO1100" s="14"/>
      <c r="DP1100" s="5"/>
      <c r="DQ1100" s="25"/>
      <c r="DR1100" s="25"/>
      <c r="DS1100" s="96"/>
      <c r="DT1100" s="83"/>
      <c r="DU1100" s="14"/>
      <c r="DX1100" s="83"/>
      <c r="DY1100" s="83"/>
      <c r="DZ1100" s="83"/>
      <c r="EA1100" s="83"/>
      <c r="EJ1100" s="54"/>
      <c r="EK1100" s="22"/>
      <c r="EL1100" s="24"/>
      <c r="EP1100" s="23"/>
      <c r="EQ1100" s="24"/>
      <c r="ER1100" s="22"/>
      <c r="ES1100" s="24"/>
      <c r="ET1100" s="24"/>
      <c r="EU1100" s="23"/>
      <c r="EV1100" s="26"/>
      <c r="EX1100" s="6"/>
      <c r="EY1100" s="24"/>
      <c r="EZ1100" s="109"/>
      <c r="FA1100" s="66"/>
      <c r="FB1100" s="5"/>
      <c r="FC1100" s="68"/>
      <c r="FD1100" s="67"/>
      <c r="FE1100" s="67"/>
      <c r="FF1100" s="64"/>
      <c r="FG1100" s="5"/>
      <c r="FH1100" s="69"/>
      <c r="FI1100" s="6"/>
      <c r="FJ1100" s="5"/>
      <c r="FK1100" s="25"/>
      <c r="FL1100" s="5"/>
    </row>
    <row r="1101" spans="40:168">
      <c r="AN1101" s="14"/>
      <c r="AO1101" s="14"/>
      <c r="AP1101" s="5"/>
      <c r="AQ1101" s="25"/>
      <c r="AR1101" s="25"/>
      <c r="AS1101" s="96"/>
      <c r="AT1101" s="83"/>
      <c r="AU1101" s="14"/>
      <c r="AX1101" s="83"/>
      <c r="AY1101" s="83"/>
      <c r="AZ1101" s="83"/>
      <c r="BA1101" s="83"/>
      <c r="BJ1101" s="54"/>
      <c r="BK1101" s="22"/>
      <c r="BL1101" s="24"/>
      <c r="BP1101" s="23"/>
      <c r="BQ1101" s="24"/>
      <c r="BR1101" s="22"/>
      <c r="BS1101" s="24"/>
      <c r="BT1101" s="24"/>
      <c r="BU1101" s="23"/>
      <c r="BV1101" s="26"/>
      <c r="BX1101" s="6"/>
      <c r="BY1101" s="24"/>
      <c r="BZ1101" s="109"/>
      <c r="CA1101" s="66"/>
      <c r="CB1101" s="5"/>
      <c r="CC1101" s="68"/>
      <c r="CD1101" s="67"/>
      <c r="CE1101" s="67"/>
      <c r="CF1101" s="64"/>
      <c r="CG1101" s="5"/>
      <c r="CH1101" s="69"/>
      <c r="CI1101" s="6"/>
      <c r="CJ1101" s="5"/>
      <c r="CK1101" s="25"/>
      <c r="CL1101" s="5"/>
      <c r="DN1101" s="14"/>
      <c r="DO1101" s="14"/>
      <c r="DP1101" s="5"/>
      <c r="DQ1101" s="25"/>
      <c r="DR1101" s="25"/>
      <c r="DS1101" s="96"/>
      <c r="DT1101" s="83"/>
      <c r="DU1101" s="14"/>
      <c r="DX1101" s="83"/>
      <c r="DY1101" s="83"/>
      <c r="DZ1101" s="83"/>
      <c r="EA1101" s="83"/>
      <c r="EJ1101" s="54"/>
      <c r="EK1101" s="22"/>
      <c r="EL1101" s="24"/>
      <c r="EP1101" s="23"/>
      <c r="EQ1101" s="24"/>
      <c r="ER1101" s="22"/>
      <c r="ES1101" s="24"/>
      <c r="ET1101" s="24"/>
      <c r="EU1101" s="23"/>
      <c r="EV1101" s="26"/>
      <c r="EX1101" s="6"/>
      <c r="EY1101" s="24"/>
      <c r="EZ1101" s="109"/>
      <c r="FA1101" s="66"/>
      <c r="FB1101" s="5"/>
      <c r="FC1101" s="68"/>
      <c r="FD1101" s="67"/>
      <c r="FE1101" s="67"/>
      <c r="FF1101" s="64"/>
      <c r="FG1101" s="5"/>
      <c r="FH1101" s="69"/>
      <c r="FI1101" s="6"/>
      <c r="FJ1101" s="5"/>
      <c r="FK1101" s="25"/>
      <c r="FL1101" s="5"/>
    </row>
    <row r="1102" spans="40:168">
      <c r="AN1102" s="14"/>
      <c r="AO1102" s="14"/>
      <c r="AP1102" s="5"/>
      <c r="AQ1102" s="25"/>
      <c r="AR1102" s="25"/>
      <c r="AS1102" s="96"/>
      <c r="AT1102" s="83"/>
      <c r="AU1102" s="14"/>
      <c r="AX1102" s="83"/>
      <c r="AY1102" s="83"/>
      <c r="AZ1102" s="83"/>
      <c r="BA1102" s="83"/>
      <c r="BJ1102" s="54"/>
      <c r="BK1102" s="22"/>
      <c r="BL1102" s="24"/>
      <c r="BP1102" s="23"/>
      <c r="BQ1102" s="24"/>
      <c r="BR1102" s="22"/>
      <c r="BS1102" s="24"/>
      <c r="BT1102" s="24"/>
      <c r="BU1102" s="23"/>
      <c r="BV1102" s="26"/>
      <c r="BX1102" s="6"/>
      <c r="BY1102" s="24"/>
      <c r="BZ1102" s="109"/>
      <c r="CA1102" s="66"/>
      <c r="CB1102" s="5"/>
      <c r="CC1102" s="68"/>
      <c r="CD1102" s="67"/>
      <c r="CE1102" s="67"/>
      <c r="CF1102" s="64"/>
      <c r="CG1102" s="5"/>
      <c r="CH1102" s="69"/>
      <c r="CI1102" s="6"/>
      <c r="CJ1102" s="5"/>
      <c r="CK1102" s="25"/>
      <c r="CL1102" s="5"/>
      <c r="DN1102" s="14"/>
      <c r="DO1102" s="14"/>
      <c r="DP1102" s="5"/>
      <c r="DQ1102" s="25"/>
      <c r="DR1102" s="25"/>
      <c r="DS1102" s="96"/>
      <c r="DT1102" s="83"/>
      <c r="DU1102" s="14"/>
      <c r="DX1102" s="83"/>
      <c r="DY1102" s="83"/>
      <c r="DZ1102" s="83"/>
      <c r="EA1102" s="83"/>
      <c r="EJ1102" s="54"/>
      <c r="EK1102" s="22"/>
      <c r="EL1102" s="24"/>
      <c r="EP1102" s="23"/>
      <c r="EQ1102" s="24"/>
      <c r="ER1102" s="22"/>
      <c r="ES1102" s="24"/>
      <c r="ET1102" s="24"/>
      <c r="EU1102" s="23"/>
      <c r="EV1102" s="26"/>
      <c r="EX1102" s="6"/>
      <c r="EY1102" s="24"/>
      <c r="EZ1102" s="109"/>
      <c r="FA1102" s="66"/>
      <c r="FB1102" s="5"/>
      <c r="FC1102" s="68"/>
      <c r="FD1102" s="67"/>
      <c r="FE1102" s="67"/>
      <c r="FF1102" s="64"/>
      <c r="FG1102" s="5"/>
      <c r="FH1102" s="69"/>
      <c r="FI1102" s="6"/>
      <c r="FJ1102" s="5"/>
      <c r="FK1102" s="25"/>
      <c r="FL1102" s="5"/>
    </row>
    <row r="1103" spans="40:168">
      <c r="AN1103" s="14"/>
      <c r="AO1103" s="14"/>
      <c r="AP1103" s="5"/>
      <c r="AQ1103" s="25"/>
      <c r="AR1103" s="25"/>
      <c r="AS1103" s="96"/>
      <c r="AT1103" s="83"/>
      <c r="AU1103" s="14"/>
      <c r="AX1103" s="83"/>
      <c r="AY1103" s="83"/>
      <c r="AZ1103" s="83"/>
      <c r="BA1103" s="83"/>
      <c r="BJ1103" s="54"/>
      <c r="BK1103" s="22"/>
      <c r="BL1103" s="24"/>
      <c r="BP1103" s="23"/>
      <c r="BQ1103" s="24"/>
      <c r="BR1103" s="22"/>
      <c r="BS1103" s="24"/>
      <c r="BT1103" s="24"/>
      <c r="BU1103" s="23"/>
      <c r="BV1103" s="26"/>
      <c r="BX1103" s="6"/>
      <c r="BY1103" s="24"/>
      <c r="BZ1103" s="109"/>
      <c r="CA1103" s="66"/>
      <c r="CB1103" s="5"/>
      <c r="CC1103" s="68"/>
      <c r="CD1103" s="67"/>
      <c r="CE1103" s="67"/>
      <c r="CF1103" s="64"/>
      <c r="CG1103" s="5"/>
      <c r="CH1103" s="69"/>
      <c r="CI1103" s="6"/>
      <c r="CJ1103" s="5"/>
      <c r="CK1103" s="25"/>
      <c r="CL1103" s="5"/>
      <c r="DN1103" s="14"/>
      <c r="DO1103" s="14"/>
      <c r="DP1103" s="5"/>
      <c r="DQ1103" s="25"/>
      <c r="DR1103" s="25"/>
      <c r="DS1103" s="96"/>
      <c r="DT1103" s="83"/>
      <c r="DU1103" s="14"/>
      <c r="DX1103" s="83"/>
      <c r="DY1103" s="83"/>
      <c r="DZ1103" s="83"/>
      <c r="EA1103" s="83"/>
      <c r="EJ1103" s="54"/>
      <c r="EK1103" s="22"/>
      <c r="EL1103" s="24"/>
      <c r="EP1103" s="23"/>
      <c r="EQ1103" s="24"/>
      <c r="ER1103" s="22"/>
      <c r="ES1103" s="24"/>
      <c r="ET1103" s="24"/>
      <c r="EU1103" s="23"/>
      <c r="EV1103" s="26"/>
      <c r="EX1103" s="6"/>
      <c r="EY1103" s="24"/>
      <c r="EZ1103" s="109"/>
      <c r="FA1103" s="66"/>
      <c r="FB1103" s="5"/>
      <c r="FC1103" s="68"/>
      <c r="FD1103" s="67"/>
      <c r="FE1103" s="67"/>
      <c r="FF1103" s="64"/>
      <c r="FG1103" s="5"/>
      <c r="FH1103" s="69"/>
      <c r="FI1103" s="6"/>
      <c r="FJ1103" s="5"/>
      <c r="FK1103" s="25"/>
      <c r="FL1103" s="5"/>
    </row>
    <row r="1104" spans="40:168">
      <c r="AN1104" s="14"/>
      <c r="AO1104" s="14"/>
      <c r="AP1104" s="5"/>
      <c r="AQ1104" s="25"/>
      <c r="AR1104" s="25"/>
      <c r="AS1104" s="96"/>
      <c r="AT1104" s="83"/>
      <c r="AU1104" s="14"/>
      <c r="AX1104" s="83"/>
      <c r="AY1104" s="83"/>
      <c r="AZ1104" s="83"/>
      <c r="BA1104" s="83"/>
      <c r="BJ1104" s="54"/>
      <c r="BK1104" s="22"/>
      <c r="BL1104" s="24"/>
      <c r="BP1104" s="23"/>
      <c r="BQ1104" s="24"/>
      <c r="BR1104" s="22"/>
      <c r="BS1104" s="24"/>
      <c r="BT1104" s="24"/>
      <c r="BU1104" s="23"/>
      <c r="BV1104" s="26"/>
      <c r="BX1104" s="6"/>
      <c r="BY1104" s="24"/>
      <c r="BZ1104" s="109"/>
      <c r="CA1104" s="66"/>
      <c r="CB1104" s="5"/>
      <c r="CC1104" s="68"/>
      <c r="CD1104" s="67"/>
      <c r="CE1104" s="67"/>
      <c r="CF1104" s="64"/>
      <c r="CG1104" s="5"/>
      <c r="CH1104" s="69"/>
      <c r="CI1104" s="6"/>
      <c r="CJ1104" s="5"/>
      <c r="CK1104" s="25"/>
      <c r="CL1104" s="5"/>
      <c r="DN1104" s="14"/>
      <c r="DO1104" s="14"/>
      <c r="DP1104" s="5"/>
      <c r="DQ1104" s="25"/>
      <c r="DR1104" s="25"/>
      <c r="DS1104" s="96"/>
      <c r="DT1104" s="83"/>
      <c r="DU1104" s="14"/>
      <c r="DX1104" s="83"/>
      <c r="DY1104" s="83"/>
      <c r="DZ1104" s="83"/>
      <c r="EA1104" s="83"/>
      <c r="EJ1104" s="54"/>
      <c r="EK1104" s="22"/>
      <c r="EL1104" s="24"/>
      <c r="EP1104" s="23"/>
      <c r="EQ1104" s="24"/>
      <c r="ER1104" s="22"/>
      <c r="ES1104" s="24"/>
      <c r="ET1104" s="24"/>
      <c r="EU1104" s="23"/>
      <c r="EV1104" s="26"/>
      <c r="EX1104" s="6"/>
      <c r="EY1104" s="24"/>
      <c r="EZ1104" s="109"/>
      <c r="FA1104" s="66"/>
      <c r="FB1104" s="5"/>
      <c r="FC1104" s="68"/>
      <c r="FD1104" s="67"/>
      <c r="FE1104" s="67"/>
      <c r="FF1104" s="64"/>
      <c r="FG1104" s="5"/>
      <c r="FH1104" s="69"/>
      <c r="FI1104" s="6"/>
      <c r="FJ1104" s="5"/>
      <c r="FK1104" s="25"/>
      <c r="FL1104" s="5"/>
    </row>
    <row r="1105" spans="40:168">
      <c r="AN1105" s="14"/>
      <c r="AO1105" s="14"/>
      <c r="AP1105" s="5"/>
      <c r="AQ1105" s="25"/>
      <c r="AR1105" s="25"/>
      <c r="AS1105" s="96"/>
      <c r="AT1105" s="83"/>
      <c r="AU1105" s="14"/>
      <c r="AX1105" s="83"/>
      <c r="AY1105" s="83"/>
      <c r="AZ1105" s="83"/>
      <c r="BA1105" s="83"/>
      <c r="BJ1105" s="54"/>
      <c r="BK1105" s="22"/>
      <c r="BL1105" s="24"/>
      <c r="BP1105" s="23"/>
      <c r="BQ1105" s="24"/>
      <c r="BR1105" s="22"/>
      <c r="BS1105" s="24"/>
      <c r="BT1105" s="24"/>
      <c r="BU1105" s="23"/>
      <c r="BV1105" s="26"/>
      <c r="BX1105" s="6"/>
      <c r="BY1105" s="24"/>
      <c r="BZ1105" s="109"/>
      <c r="CA1105" s="66"/>
      <c r="CB1105" s="5"/>
      <c r="CC1105" s="68"/>
      <c r="CD1105" s="67"/>
      <c r="CE1105" s="67"/>
      <c r="CF1105" s="64"/>
      <c r="CG1105" s="5"/>
      <c r="CH1105" s="69"/>
      <c r="CI1105" s="6"/>
      <c r="CJ1105" s="5"/>
      <c r="CK1105" s="25"/>
      <c r="CL1105" s="5"/>
      <c r="DN1105" s="14"/>
      <c r="DO1105" s="14"/>
      <c r="DP1105" s="5"/>
      <c r="DQ1105" s="25"/>
      <c r="DR1105" s="25"/>
      <c r="DS1105" s="96"/>
      <c r="DT1105" s="83"/>
      <c r="DU1105" s="14"/>
      <c r="DX1105" s="83"/>
      <c r="DY1105" s="83"/>
      <c r="DZ1105" s="83"/>
      <c r="EA1105" s="83"/>
      <c r="EJ1105" s="54"/>
      <c r="EK1105" s="22"/>
      <c r="EL1105" s="24"/>
      <c r="EP1105" s="23"/>
      <c r="EQ1105" s="24"/>
      <c r="ER1105" s="22"/>
      <c r="ES1105" s="24"/>
      <c r="ET1105" s="24"/>
      <c r="EU1105" s="23"/>
      <c r="EV1105" s="26"/>
      <c r="EX1105" s="6"/>
      <c r="EY1105" s="24"/>
      <c r="EZ1105" s="109"/>
      <c r="FA1105" s="66"/>
      <c r="FB1105" s="5"/>
      <c r="FC1105" s="68"/>
      <c r="FD1105" s="67"/>
      <c r="FE1105" s="67"/>
      <c r="FF1105" s="64"/>
      <c r="FG1105" s="5"/>
      <c r="FH1105" s="69"/>
      <c r="FI1105" s="6"/>
      <c r="FJ1105" s="5"/>
      <c r="FK1105" s="25"/>
      <c r="FL1105" s="5"/>
    </row>
    <row r="1106" spans="40:168">
      <c r="AN1106" s="14"/>
      <c r="AO1106" s="14"/>
      <c r="AP1106" s="5"/>
      <c r="AQ1106" s="25"/>
      <c r="AR1106" s="25"/>
      <c r="AS1106" s="96"/>
      <c r="AT1106" s="83"/>
      <c r="AU1106" s="14"/>
      <c r="AX1106" s="83"/>
      <c r="AY1106" s="83"/>
      <c r="AZ1106" s="83"/>
      <c r="BA1106" s="83"/>
      <c r="BJ1106" s="54"/>
      <c r="BK1106" s="22"/>
      <c r="BL1106" s="24"/>
      <c r="BP1106" s="23"/>
      <c r="BQ1106" s="24"/>
      <c r="BR1106" s="22"/>
      <c r="BS1106" s="24"/>
      <c r="BT1106" s="24"/>
      <c r="BU1106" s="23"/>
      <c r="BV1106" s="26"/>
      <c r="BX1106" s="6"/>
      <c r="BY1106" s="24"/>
      <c r="BZ1106" s="109"/>
      <c r="CA1106" s="66"/>
      <c r="CB1106" s="5"/>
      <c r="CC1106" s="68"/>
      <c r="CD1106" s="67"/>
      <c r="CE1106" s="67"/>
      <c r="CF1106" s="64"/>
      <c r="CG1106" s="5"/>
      <c r="CH1106" s="69"/>
      <c r="CI1106" s="6"/>
      <c r="CJ1106" s="5"/>
      <c r="CK1106" s="25"/>
      <c r="CL1106" s="5"/>
      <c r="DN1106" s="14"/>
      <c r="DO1106" s="14"/>
      <c r="DP1106" s="5"/>
      <c r="DQ1106" s="25"/>
      <c r="DR1106" s="25"/>
      <c r="DS1106" s="96"/>
      <c r="DT1106" s="83"/>
      <c r="DU1106" s="14"/>
      <c r="DX1106" s="83"/>
      <c r="DY1106" s="83"/>
      <c r="DZ1106" s="83"/>
      <c r="EA1106" s="83"/>
      <c r="EJ1106" s="54"/>
      <c r="EK1106" s="22"/>
      <c r="EL1106" s="24"/>
      <c r="EP1106" s="23"/>
      <c r="EQ1106" s="24"/>
      <c r="ER1106" s="22"/>
      <c r="ES1106" s="24"/>
      <c r="ET1106" s="24"/>
      <c r="EU1106" s="23"/>
      <c r="EV1106" s="26"/>
      <c r="EX1106" s="6"/>
      <c r="EY1106" s="24"/>
      <c r="EZ1106" s="109"/>
      <c r="FA1106" s="66"/>
      <c r="FB1106" s="5"/>
      <c r="FC1106" s="68"/>
      <c r="FD1106" s="67"/>
      <c r="FE1106" s="67"/>
      <c r="FF1106" s="64"/>
      <c r="FG1106" s="5"/>
      <c r="FH1106" s="69"/>
      <c r="FI1106" s="6"/>
      <c r="FJ1106" s="5"/>
      <c r="FK1106" s="25"/>
      <c r="FL1106" s="5"/>
    </row>
    <row r="1107" spans="40:168">
      <c r="AN1107" s="14"/>
      <c r="AO1107" s="14"/>
      <c r="AP1107" s="5"/>
      <c r="AQ1107" s="25"/>
      <c r="AR1107" s="25"/>
      <c r="AS1107" s="96"/>
      <c r="AT1107" s="83"/>
      <c r="AU1107" s="14"/>
      <c r="AX1107" s="83"/>
      <c r="AY1107" s="83"/>
      <c r="AZ1107" s="83"/>
      <c r="BA1107" s="83"/>
      <c r="BJ1107" s="54"/>
      <c r="BK1107" s="22"/>
      <c r="BL1107" s="24"/>
      <c r="BP1107" s="23"/>
      <c r="BQ1107" s="24"/>
      <c r="BR1107" s="22"/>
      <c r="BS1107" s="24"/>
      <c r="BT1107" s="24"/>
      <c r="BU1107" s="23"/>
      <c r="BV1107" s="26"/>
      <c r="BX1107" s="6"/>
      <c r="BY1107" s="24"/>
      <c r="BZ1107" s="109"/>
      <c r="CA1107" s="66"/>
      <c r="CB1107" s="5"/>
      <c r="CC1107" s="68"/>
      <c r="CD1107" s="67"/>
      <c r="CE1107" s="67"/>
      <c r="CF1107" s="64"/>
      <c r="CG1107" s="5"/>
      <c r="CH1107" s="69"/>
      <c r="CI1107" s="6"/>
      <c r="CJ1107" s="5"/>
      <c r="CK1107" s="25"/>
      <c r="CL1107" s="5"/>
      <c r="DN1107" s="14"/>
      <c r="DO1107" s="14"/>
      <c r="DP1107" s="5"/>
      <c r="DQ1107" s="25"/>
      <c r="DR1107" s="25"/>
      <c r="DS1107" s="96"/>
      <c r="DT1107" s="83"/>
      <c r="DU1107" s="14"/>
      <c r="DX1107" s="83"/>
      <c r="DY1107" s="83"/>
      <c r="DZ1107" s="83"/>
      <c r="EA1107" s="83"/>
      <c r="EJ1107" s="54"/>
      <c r="EK1107" s="22"/>
      <c r="EL1107" s="24"/>
      <c r="EP1107" s="23"/>
      <c r="EQ1107" s="24"/>
      <c r="ER1107" s="22"/>
      <c r="ES1107" s="24"/>
      <c r="ET1107" s="24"/>
      <c r="EU1107" s="23"/>
      <c r="EV1107" s="26"/>
      <c r="EX1107" s="6"/>
      <c r="EY1107" s="24"/>
      <c r="EZ1107" s="109"/>
      <c r="FA1107" s="66"/>
      <c r="FB1107" s="5"/>
      <c r="FC1107" s="68"/>
      <c r="FD1107" s="67"/>
      <c r="FE1107" s="67"/>
      <c r="FF1107" s="64"/>
      <c r="FG1107" s="5"/>
      <c r="FH1107" s="69"/>
      <c r="FI1107" s="6"/>
      <c r="FJ1107" s="5"/>
      <c r="FK1107" s="25"/>
      <c r="FL1107" s="5"/>
    </row>
    <row r="1108" spans="40:168">
      <c r="AN1108" s="14"/>
      <c r="AO1108" s="14"/>
      <c r="AP1108" s="5"/>
      <c r="AQ1108" s="25"/>
      <c r="AR1108" s="25"/>
      <c r="AS1108" s="96"/>
      <c r="AT1108" s="83"/>
      <c r="AU1108" s="14"/>
      <c r="AX1108" s="83"/>
      <c r="AY1108" s="83"/>
      <c r="AZ1108" s="83"/>
      <c r="BA1108" s="83"/>
      <c r="BJ1108" s="54"/>
      <c r="BK1108" s="22"/>
      <c r="BL1108" s="24"/>
      <c r="BP1108" s="23"/>
      <c r="BQ1108" s="24"/>
      <c r="BR1108" s="22"/>
      <c r="BS1108" s="24"/>
      <c r="BT1108" s="24"/>
      <c r="BU1108" s="23"/>
      <c r="BV1108" s="26"/>
      <c r="BX1108" s="6"/>
      <c r="BY1108" s="24"/>
      <c r="BZ1108" s="109"/>
      <c r="CA1108" s="66"/>
      <c r="CB1108" s="5"/>
      <c r="CC1108" s="68"/>
      <c r="CD1108" s="67"/>
      <c r="CE1108" s="67"/>
      <c r="CF1108" s="64"/>
      <c r="CG1108" s="5"/>
      <c r="CH1108" s="69"/>
      <c r="CI1108" s="6"/>
      <c r="CJ1108" s="5"/>
      <c r="CK1108" s="25"/>
      <c r="CL1108" s="5"/>
      <c r="DN1108" s="14"/>
      <c r="DO1108" s="14"/>
      <c r="DP1108" s="5"/>
      <c r="DQ1108" s="25"/>
      <c r="DR1108" s="25"/>
      <c r="DS1108" s="96"/>
      <c r="DT1108" s="83"/>
      <c r="DU1108" s="14"/>
      <c r="DX1108" s="83"/>
      <c r="DY1108" s="83"/>
      <c r="DZ1108" s="83"/>
      <c r="EA1108" s="83"/>
      <c r="EJ1108" s="54"/>
      <c r="EK1108" s="22"/>
      <c r="EL1108" s="24"/>
      <c r="EP1108" s="23"/>
      <c r="EQ1108" s="24"/>
      <c r="ER1108" s="22"/>
      <c r="ES1108" s="24"/>
      <c r="ET1108" s="24"/>
      <c r="EU1108" s="23"/>
      <c r="EV1108" s="26"/>
      <c r="EX1108" s="6"/>
      <c r="EY1108" s="24"/>
      <c r="EZ1108" s="109"/>
      <c r="FA1108" s="66"/>
      <c r="FB1108" s="5"/>
      <c r="FC1108" s="68"/>
      <c r="FD1108" s="67"/>
      <c r="FE1108" s="67"/>
      <c r="FF1108" s="64"/>
      <c r="FG1108" s="5"/>
      <c r="FH1108" s="69"/>
      <c r="FI1108" s="6"/>
      <c r="FJ1108" s="5"/>
      <c r="FK1108" s="25"/>
      <c r="FL1108" s="5"/>
    </row>
    <row r="1109" spans="40:168">
      <c r="AN1109" s="14"/>
      <c r="AO1109" s="14"/>
      <c r="AP1109" s="5"/>
      <c r="AQ1109" s="25"/>
      <c r="AR1109" s="25"/>
      <c r="AS1109" s="96"/>
      <c r="AT1109" s="83"/>
      <c r="AU1109" s="14"/>
      <c r="AX1109" s="83"/>
      <c r="AY1109" s="83"/>
      <c r="AZ1109" s="83"/>
      <c r="BA1109" s="83"/>
      <c r="BJ1109" s="54"/>
      <c r="BK1109" s="22"/>
      <c r="BL1109" s="24"/>
      <c r="BP1109" s="23"/>
      <c r="BQ1109" s="24"/>
      <c r="BR1109" s="22"/>
      <c r="BS1109" s="24"/>
      <c r="BT1109" s="24"/>
      <c r="BU1109" s="23"/>
      <c r="BV1109" s="26"/>
      <c r="BX1109" s="6"/>
      <c r="BY1109" s="24"/>
      <c r="BZ1109" s="109"/>
      <c r="CA1109" s="66"/>
      <c r="CB1109" s="5"/>
      <c r="CC1109" s="68"/>
      <c r="CD1109" s="67"/>
      <c r="CE1109" s="67"/>
      <c r="CF1109" s="64"/>
      <c r="CG1109" s="5"/>
      <c r="CH1109" s="69"/>
      <c r="CI1109" s="6"/>
      <c r="CJ1109" s="5"/>
      <c r="CK1109" s="25"/>
      <c r="CL1109" s="5"/>
      <c r="DN1109" s="14"/>
      <c r="DO1109" s="14"/>
      <c r="DP1109" s="5"/>
      <c r="DQ1109" s="25"/>
      <c r="DR1109" s="25"/>
      <c r="DS1109" s="96"/>
      <c r="DT1109" s="83"/>
      <c r="DU1109" s="14"/>
      <c r="DX1109" s="83"/>
      <c r="DY1109" s="83"/>
      <c r="DZ1109" s="83"/>
      <c r="EA1109" s="83"/>
      <c r="EJ1109" s="54"/>
      <c r="EK1109" s="22"/>
      <c r="EL1109" s="24"/>
      <c r="EP1109" s="23"/>
      <c r="EQ1109" s="24"/>
      <c r="ER1109" s="22"/>
      <c r="ES1109" s="24"/>
      <c r="ET1109" s="24"/>
      <c r="EU1109" s="23"/>
      <c r="EV1109" s="26"/>
      <c r="EX1109" s="6"/>
      <c r="EY1109" s="24"/>
      <c r="EZ1109" s="109"/>
      <c r="FA1109" s="66"/>
      <c r="FB1109" s="5"/>
      <c r="FC1109" s="68"/>
      <c r="FD1109" s="67"/>
      <c r="FE1109" s="67"/>
      <c r="FF1109" s="64"/>
      <c r="FG1109" s="5"/>
      <c r="FH1109" s="69"/>
      <c r="FI1109" s="6"/>
      <c r="FJ1109" s="5"/>
      <c r="FK1109" s="25"/>
      <c r="FL1109" s="5"/>
    </row>
    <row r="1110" spans="40:168">
      <c r="AN1110" s="14"/>
      <c r="AO1110" s="14"/>
      <c r="AP1110" s="5"/>
      <c r="AQ1110" s="25"/>
      <c r="AR1110" s="25"/>
      <c r="AS1110" s="96"/>
      <c r="AT1110" s="83"/>
      <c r="AU1110" s="14"/>
      <c r="AX1110" s="83"/>
      <c r="AY1110" s="83"/>
      <c r="AZ1110" s="83"/>
      <c r="BA1110" s="83"/>
      <c r="BJ1110" s="54"/>
      <c r="BK1110" s="22"/>
      <c r="BL1110" s="24"/>
      <c r="BP1110" s="23"/>
      <c r="BQ1110" s="24"/>
      <c r="BR1110" s="22"/>
      <c r="BS1110" s="24"/>
      <c r="BT1110" s="24"/>
      <c r="BU1110" s="23"/>
      <c r="BV1110" s="26"/>
      <c r="BX1110" s="6"/>
      <c r="BY1110" s="24"/>
      <c r="BZ1110" s="109"/>
      <c r="CA1110" s="66"/>
      <c r="CB1110" s="5"/>
      <c r="CC1110" s="68"/>
      <c r="CD1110" s="67"/>
      <c r="CE1110" s="67"/>
      <c r="CF1110" s="64"/>
      <c r="CG1110" s="5"/>
      <c r="CH1110" s="69"/>
      <c r="CI1110" s="6"/>
      <c r="CJ1110" s="5"/>
      <c r="CK1110" s="25"/>
      <c r="CL1110" s="5"/>
      <c r="DN1110" s="14"/>
      <c r="DO1110" s="14"/>
      <c r="DP1110" s="5"/>
      <c r="DQ1110" s="25"/>
      <c r="DR1110" s="25"/>
      <c r="DS1110" s="96"/>
      <c r="DT1110" s="83"/>
      <c r="DU1110" s="14"/>
      <c r="DX1110" s="83"/>
      <c r="DY1110" s="83"/>
      <c r="DZ1110" s="83"/>
      <c r="EA1110" s="83"/>
      <c r="EJ1110" s="54"/>
      <c r="EK1110" s="22"/>
      <c r="EL1110" s="24"/>
      <c r="EP1110" s="23"/>
      <c r="EQ1110" s="24"/>
      <c r="ER1110" s="22"/>
      <c r="ES1110" s="24"/>
      <c r="ET1110" s="24"/>
      <c r="EU1110" s="23"/>
      <c r="EV1110" s="26"/>
      <c r="EX1110" s="6"/>
      <c r="EY1110" s="24"/>
      <c r="EZ1110" s="109"/>
      <c r="FA1110" s="66"/>
      <c r="FB1110" s="5"/>
      <c r="FC1110" s="68"/>
      <c r="FD1110" s="67"/>
      <c r="FE1110" s="67"/>
      <c r="FF1110" s="64"/>
      <c r="FG1110" s="5"/>
      <c r="FH1110" s="69"/>
      <c r="FI1110" s="6"/>
      <c r="FJ1110" s="5"/>
      <c r="FK1110" s="25"/>
      <c r="FL1110" s="5"/>
    </row>
    <row r="1111" spans="40:168">
      <c r="AN1111" s="14"/>
      <c r="AO1111" s="14"/>
      <c r="AP1111" s="5"/>
      <c r="AQ1111" s="25"/>
      <c r="AR1111" s="25"/>
      <c r="AS1111" s="96"/>
      <c r="AT1111" s="83"/>
      <c r="AU1111" s="14"/>
      <c r="AX1111" s="83"/>
      <c r="AY1111" s="83"/>
      <c r="AZ1111" s="83"/>
      <c r="BA1111" s="83"/>
      <c r="BJ1111" s="54"/>
      <c r="BK1111" s="22"/>
      <c r="BL1111" s="24"/>
      <c r="BP1111" s="23"/>
      <c r="BQ1111" s="24"/>
      <c r="BR1111" s="22"/>
      <c r="BS1111" s="24"/>
      <c r="BT1111" s="24"/>
      <c r="BU1111" s="23"/>
      <c r="BV1111" s="26"/>
      <c r="BX1111" s="6"/>
      <c r="BY1111" s="24"/>
      <c r="BZ1111" s="109"/>
      <c r="CA1111" s="66"/>
      <c r="CB1111" s="5"/>
      <c r="CC1111" s="68"/>
      <c r="CD1111" s="67"/>
      <c r="CE1111" s="67"/>
      <c r="CF1111" s="64"/>
      <c r="CG1111" s="5"/>
      <c r="CH1111" s="69"/>
      <c r="CI1111" s="6"/>
      <c r="CJ1111" s="5"/>
      <c r="CK1111" s="25"/>
      <c r="CL1111" s="5"/>
      <c r="DN1111" s="14"/>
      <c r="DO1111" s="14"/>
      <c r="DP1111" s="5"/>
      <c r="DQ1111" s="25"/>
      <c r="DR1111" s="25"/>
      <c r="DS1111" s="96"/>
      <c r="DT1111" s="83"/>
      <c r="DU1111" s="14"/>
      <c r="DX1111" s="83"/>
      <c r="DY1111" s="83"/>
      <c r="DZ1111" s="83"/>
      <c r="EA1111" s="83"/>
      <c r="EJ1111" s="54"/>
      <c r="EK1111" s="22"/>
      <c r="EL1111" s="24"/>
      <c r="EP1111" s="23"/>
      <c r="EQ1111" s="24"/>
      <c r="ER1111" s="22"/>
      <c r="ES1111" s="24"/>
      <c r="ET1111" s="24"/>
      <c r="EU1111" s="23"/>
      <c r="EV1111" s="26"/>
      <c r="EX1111" s="6"/>
      <c r="EY1111" s="24"/>
      <c r="EZ1111" s="109"/>
      <c r="FA1111" s="66"/>
      <c r="FB1111" s="5"/>
      <c r="FC1111" s="68"/>
      <c r="FD1111" s="67"/>
      <c r="FE1111" s="67"/>
      <c r="FF1111" s="64"/>
      <c r="FG1111" s="5"/>
      <c r="FH1111" s="69"/>
      <c r="FI1111" s="6"/>
      <c r="FJ1111" s="5"/>
      <c r="FK1111" s="25"/>
      <c r="FL1111" s="5"/>
    </row>
    <row r="1112" spans="40:168">
      <c r="AN1112" s="14"/>
      <c r="AO1112" s="14"/>
      <c r="AP1112" s="5"/>
      <c r="AQ1112" s="25"/>
      <c r="AR1112" s="25"/>
      <c r="AS1112" s="96"/>
      <c r="AT1112" s="83"/>
      <c r="AU1112" s="14"/>
      <c r="AX1112" s="83"/>
      <c r="AY1112" s="83"/>
      <c r="AZ1112" s="83"/>
      <c r="BA1112" s="83"/>
      <c r="BJ1112" s="54"/>
      <c r="BK1112" s="22"/>
      <c r="BL1112" s="24"/>
      <c r="BP1112" s="23"/>
      <c r="BQ1112" s="24"/>
      <c r="BR1112" s="22"/>
      <c r="BS1112" s="24"/>
      <c r="BT1112" s="24"/>
      <c r="BU1112" s="23"/>
      <c r="BV1112" s="26"/>
      <c r="BX1112" s="6"/>
      <c r="BY1112" s="24"/>
      <c r="BZ1112" s="109"/>
      <c r="CA1112" s="66"/>
      <c r="CB1112" s="5"/>
      <c r="CC1112" s="68"/>
      <c r="CD1112" s="67"/>
      <c r="CE1112" s="67"/>
      <c r="CF1112" s="64"/>
      <c r="CG1112" s="5"/>
      <c r="CH1112" s="69"/>
      <c r="CI1112" s="6"/>
      <c r="CJ1112" s="5"/>
      <c r="CK1112" s="25"/>
      <c r="CL1112" s="5"/>
      <c r="DN1112" s="14"/>
      <c r="DO1112" s="14"/>
      <c r="DP1112" s="5"/>
      <c r="DQ1112" s="25"/>
      <c r="DR1112" s="25"/>
      <c r="DS1112" s="96"/>
      <c r="DT1112" s="83"/>
      <c r="DU1112" s="14"/>
      <c r="DX1112" s="83"/>
      <c r="DY1112" s="83"/>
      <c r="DZ1112" s="83"/>
      <c r="EA1112" s="83"/>
      <c r="EJ1112" s="54"/>
      <c r="EK1112" s="22"/>
      <c r="EL1112" s="24"/>
      <c r="EP1112" s="23"/>
      <c r="EQ1112" s="24"/>
      <c r="ER1112" s="22"/>
      <c r="ES1112" s="24"/>
      <c r="ET1112" s="24"/>
      <c r="EU1112" s="23"/>
      <c r="EV1112" s="26"/>
      <c r="EX1112" s="6"/>
      <c r="EY1112" s="24"/>
      <c r="EZ1112" s="109"/>
      <c r="FA1112" s="66"/>
      <c r="FB1112" s="5"/>
      <c r="FC1112" s="68"/>
      <c r="FD1112" s="67"/>
      <c r="FE1112" s="67"/>
      <c r="FF1112" s="64"/>
      <c r="FG1112" s="5"/>
      <c r="FH1112" s="69"/>
      <c r="FI1112" s="6"/>
      <c r="FJ1112" s="5"/>
      <c r="FK1112" s="25"/>
      <c r="FL1112" s="5"/>
    </row>
    <row r="1113" spans="40:168">
      <c r="AN1113" s="14"/>
      <c r="AO1113" s="14"/>
      <c r="AP1113" s="5"/>
      <c r="AQ1113" s="25"/>
      <c r="AR1113" s="25"/>
      <c r="AS1113" s="96"/>
      <c r="AT1113" s="83"/>
      <c r="AU1113" s="14"/>
      <c r="AX1113" s="83"/>
      <c r="AY1113" s="83"/>
      <c r="AZ1113" s="83"/>
      <c r="BA1113" s="83"/>
      <c r="BJ1113" s="54"/>
      <c r="BK1113" s="22"/>
      <c r="BL1113" s="24"/>
      <c r="BP1113" s="23"/>
      <c r="BQ1113" s="24"/>
      <c r="BR1113" s="22"/>
      <c r="BS1113" s="24"/>
      <c r="BT1113" s="24"/>
      <c r="BU1113" s="23"/>
      <c r="BV1113" s="26"/>
      <c r="BX1113" s="6"/>
      <c r="BY1113" s="24"/>
      <c r="BZ1113" s="109"/>
      <c r="CA1113" s="66"/>
      <c r="CB1113" s="5"/>
      <c r="CC1113" s="68"/>
      <c r="CD1113" s="67"/>
      <c r="CE1113" s="67"/>
      <c r="CF1113" s="64"/>
      <c r="CG1113" s="5"/>
      <c r="CH1113" s="69"/>
      <c r="CI1113" s="6"/>
      <c r="CJ1113" s="5"/>
      <c r="CK1113" s="25"/>
      <c r="CL1113" s="5"/>
      <c r="DN1113" s="14"/>
      <c r="DO1113" s="14"/>
      <c r="DP1113" s="5"/>
      <c r="DQ1113" s="25"/>
      <c r="DR1113" s="25"/>
      <c r="DS1113" s="96"/>
      <c r="DT1113" s="83"/>
      <c r="DU1113" s="14"/>
      <c r="DX1113" s="83"/>
      <c r="DY1113" s="83"/>
      <c r="DZ1113" s="83"/>
      <c r="EA1113" s="83"/>
      <c r="EJ1113" s="54"/>
      <c r="EK1113" s="22"/>
      <c r="EL1113" s="24"/>
      <c r="EP1113" s="23"/>
      <c r="EQ1113" s="24"/>
      <c r="ER1113" s="22"/>
      <c r="ES1113" s="24"/>
      <c r="ET1113" s="24"/>
      <c r="EU1113" s="23"/>
      <c r="EV1113" s="26"/>
      <c r="EX1113" s="6"/>
      <c r="EY1113" s="24"/>
      <c r="EZ1113" s="109"/>
      <c r="FA1113" s="66"/>
      <c r="FB1113" s="5"/>
      <c r="FC1113" s="68"/>
      <c r="FD1113" s="67"/>
      <c r="FE1113" s="67"/>
      <c r="FF1113" s="64"/>
      <c r="FG1113" s="5"/>
      <c r="FH1113" s="69"/>
      <c r="FI1113" s="6"/>
      <c r="FJ1113" s="5"/>
      <c r="FK1113" s="25"/>
      <c r="FL1113" s="5"/>
    </row>
    <row r="1114" spans="40:168">
      <c r="AN1114" s="14"/>
      <c r="AO1114" s="14"/>
      <c r="AP1114" s="5"/>
      <c r="AQ1114" s="25"/>
      <c r="AR1114" s="25"/>
      <c r="AS1114" s="96"/>
      <c r="AT1114" s="83"/>
      <c r="AU1114" s="14"/>
      <c r="AX1114" s="83"/>
      <c r="AY1114" s="83"/>
      <c r="AZ1114" s="83"/>
      <c r="BA1114" s="83"/>
      <c r="BJ1114" s="54"/>
      <c r="BK1114" s="22"/>
      <c r="BL1114" s="24"/>
      <c r="BP1114" s="23"/>
      <c r="BQ1114" s="24"/>
      <c r="BR1114" s="22"/>
      <c r="BS1114" s="24"/>
      <c r="BT1114" s="24"/>
      <c r="BU1114" s="23"/>
      <c r="BV1114" s="26"/>
      <c r="BX1114" s="6"/>
      <c r="BY1114" s="24"/>
      <c r="BZ1114" s="109"/>
      <c r="CA1114" s="66"/>
      <c r="CB1114" s="5"/>
      <c r="CC1114" s="68"/>
      <c r="CD1114" s="67"/>
      <c r="CE1114" s="67"/>
      <c r="CF1114" s="64"/>
      <c r="CG1114" s="5"/>
      <c r="CH1114" s="69"/>
      <c r="CI1114" s="6"/>
      <c r="CJ1114" s="5"/>
      <c r="CK1114" s="25"/>
      <c r="CL1114" s="5"/>
      <c r="DN1114" s="14"/>
      <c r="DO1114" s="14"/>
      <c r="DP1114" s="5"/>
      <c r="DQ1114" s="25"/>
      <c r="DR1114" s="25"/>
      <c r="DS1114" s="96"/>
      <c r="DT1114" s="83"/>
      <c r="DU1114" s="14"/>
      <c r="DX1114" s="83"/>
      <c r="DY1114" s="83"/>
      <c r="DZ1114" s="83"/>
      <c r="EA1114" s="83"/>
      <c r="EJ1114" s="54"/>
      <c r="EK1114" s="22"/>
      <c r="EL1114" s="24"/>
      <c r="EP1114" s="23"/>
      <c r="EQ1114" s="24"/>
      <c r="ER1114" s="22"/>
      <c r="ES1114" s="24"/>
      <c r="ET1114" s="24"/>
      <c r="EU1114" s="23"/>
      <c r="EV1114" s="26"/>
      <c r="EX1114" s="6"/>
      <c r="EY1114" s="24"/>
      <c r="EZ1114" s="109"/>
      <c r="FA1114" s="66"/>
      <c r="FB1114" s="5"/>
      <c r="FC1114" s="68"/>
      <c r="FD1114" s="67"/>
      <c r="FE1114" s="67"/>
      <c r="FF1114" s="64"/>
      <c r="FG1114" s="5"/>
      <c r="FH1114" s="69"/>
      <c r="FI1114" s="6"/>
      <c r="FJ1114" s="5"/>
      <c r="FK1114" s="25"/>
      <c r="FL1114" s="5"/>
    </row>
    <row r="1115" spans="40:168">
      <c r="AN1115" s="14"/>
      <c r="AO1115" s="14"/>
      <c r="AP1115" s="5"/>
      <c r="AQ1115" s="25"/>
      <c r="AR1115" s="25"/>
      <c r="AS1115" s="96"/>
      <c r="AT1115" s="83"/>
      <c r="AU1115" s="14"/>
      <c r="AX1115" s="83"/>
      <c r="AY1115" s="83"/>
      <c r="AZ1115" s="83"/>
      <c r="BA1115" s="83"/>
      <c r="BJ1115" s="54"/>
      <c r="BK1115" s="22"/>
      <c r="BL1115" s="24"/>
      <c r="BP1115" s="23"/>
      <c r="BQ1115" s="24"/>
      <c r="BR1115" s="22"/>
      <c r="BS1115" s="24"/>
      <c r="BT1115" s="24"/>
      <c r="BU1115" s="23"/>
      <c r="BV1115" s="26"/>
      <c r="BX1115" s="6"/>
      <c r="BY1115" s="24"/>
      <c r="BZ1115" s="109"/>
      <c r="CA1115" s="66"/>
      <c r="CB1115" s="5"/>
      <c r="CC1115" s="68"/>
      <c r="CD1115" s="67"/>
      <c r="CE1115" s="67"/>
      <c r="CF1115" s="64"/>
      <c r="CG1115" s="5"/>
      <c r="CH1115" s="69"/>
      <c r="CI1115" s="6"/>
      <c r="CJ1115" s="5"/>
      <c r="CK1115" s="25"/>
      <c r="CL1115" s="5"/>
      <c r="DN1115" s="14"/>
      <c r="DO1115" s="14"/>
      <c r="DP1115" s="5"/>
      <c r="DQ1115" s="25"/>
      <c r="DR1115" s="25"/>
      <c r="DS1115" s="96"/>
      <c r="DT1115" s="83"/>
      <c r="DU1115" s="14"/>
      <c r="DX1115" s="83"/>
      <c r="DY1115" s="83"/>
      <c r="DZ1115" s="83"/>
      <c r="EA1115" s="83"/>
      <c r="EJ1115" s="54"/>
      <c r="EK1115" s="22"/>
      <c r="EL1115" s="24"/>
      <c r="EP1115" s="23"/>
      <c r="EQ1115" s="24"/>
      <c r="ER1115" s="22"/>
      <c r="ES1115" s="24"/>
      <c r="ET1115" s="24"/>
      <c r="EU1115" s="23"/>
      <c r="EV1115" s="26"/>
      <c r="EX1115" s="6"/>
      <c r="EY1115" s="24"/>
      <c r="EZ1115" s="109"/>
      <c r="FA1115" s="66"/>
      <c r="FB1115" s="5"/>
      <c r="FC1115" s="68"/>
      <c r="FD1115" s="67"/>
      <c r="FE1115" s="67"/>
      <c r="FF1115" s="64"/>
      <c r="FG1115" s="5"/>
      <c r="FH1115" s="69"/>
      <c r="FI1115" s="6"/>
      <c r="FJ1115" s="5"/>
      <c r="FK1115" s="25"/>
      <c r="FL1115" s="5"/>
    </row>
    <row r="1116" spans="40:168">
      <c r="AN1116" s="14"/>
      <c r="AO1116" s="14"/>
      <c r="AP1116" s="5"/>
      <c r="AQ1116" s="25"/>
      <c r="AR1116" s="25"/>
      <c r="AS1116" s="96"/>
      <c r="AT1116" s="83"/>
      <c r="AU1116" s="14"/>
      <c r="AX1116" s="83"/>
      <c r="AY1116" s="83"/>
      <c r="AZ1116" s="83"/>
      <c r="BA1116" s="83"/>
      <c r="BJ1116" s="54"/>
      <c r="BK1116" s="22"/>
      <c r="BL1116" s="24"/>
      <c r="BP1116" s="23"/>
      <c r="BQ1116" s="24"/>
      <c r="BR1116" s="22"/>
      <c r="BS1116" s="24"/>
      <c r="BT1116" s="24"/>
      <c r="BU1116" s="23"/>
      <c r="BV1116" s="26"/>
      <c r="BX1116" s="6"/>
      <c r="BY1116" s="24"/>
      <c r="BZ1116" s="109"/>
      <c r="CA1116" s="66"/>
      <c r="CB1116" s="5"/>
      <c r="CC1116" s="68"/>
      <c r="CD1116" s="67"/>
      <c r="CE1116" s="67"/>
      <c r="CF1116" s="64"/>
      <c r="CG1116" s="5"/>
      <c r="CH1116" s="69"/>
      <c r="CI1116" s="6"/>
      <c r="CJ1116" s="5"/>
      <c r="CK1116" s="25"/>
      <c r="CL1116" s="5"/>
      <c r="DN1116" s="14"/>
      <c r="DO1116" s="14"/>
      <c r="DP1116" s="5"/>
      <c r="DQ1116" s="25"/>
      <c r="DR1116" s="25"/>
      <c r="DS1116" s="96"/>
      <c r="DT1116" s="83"/>
      <c r="DU1116" s="14"/>
      <c r="DX1116" s="83"/>
      <c r="DY1116" s="83"/>
      <c r="DZ1116" s="83"/>
      <c r="EA1116" s="83"/>
      <c r="EJ1116" s="54"/>
      <c r="EK1116" s="22"/>
      <c r="EL1116" s="24"/>
      <c r="EP1116" s="23"/>
      <c r="EQ1116" s="24"/>
      <c r="ER1116" s="22"/>
      <c r="ES1116" s="24"/>
      <c r="ET1116" s="24"/>
      <c r="EU1116" s="23"/>
      <c r="EV1116" s="26"/>
      <c r="EX1116" s="6"/>
      <c r="EY1116" s="24"/>
      <c r="EZ1116" s="109"/>
      <c r="FA1116" s="66"/>
      <c r="FB1116" s="5"/>
      <c r="FC1116" s="68"/>
      <c r="FD1116" s="67"/>
      <c r="FE1116" s="67"/>
      <c r="FF1116" s="64"/>
      <c r="FG1116" s="5"/>
      <c r="FH1116" s="69"/>
      <c r="FI1116" s="6"/>
      <c r="FJ1116" s="5"/>
      <c r="FK1116" s="25"/>
      <c r="FL1116" s="5"/>
    </row>
    <row r="1117" spans="40:168">
      <c r="AN1117" s="14"/>
      <c r="AO1117" s="14"/>
      <c r="AP1117" s="5"/>
      <c r="AQ1117" s="25"/>
      <c r="AR1117" s="25"/>
      <c r="AS1117" s="96"/>
      <c r="AT1117" s="83"/>
      <c r="AU1117" s="14"/>
      <c r="AX1117" s="83"/>
      <c r="AY1117" s="83"/>
      <c r="AZ1117" s="83"/>
      <c r="BA1117" s="83"/>
      <c r="BJ1117" s="54"/>
      <c r="BK1117" s="22"/>
      <c r="BL1117" s="24"/>
      <c r="BP1117" s="23"/>
      <c r="BQ1117" s="24"/>
      <c r="BR1117" s="22"/>
      <c r="BS1117" s="24"/>
      <c r="BT1117" s="24"/>
      <c r="BU1117" s="23"/>
      <c r="BV1117" s="26"/>
      <c r="BX1117" s="6"/>
      <c r="BY1117" s="24"/>
      <c r="BZ1117" s="109"/>
      <c r="CA1117" s="66"/>
      <c r="CB1117" s="5"/>
      <c r="CC1117" s="68"/>
      <c r="CD1117" s="67"/>
      <c r="CE1117" s="67"/>
      <c r="CF1117" s="64"/>
      <c r="CG1117" s="5"/>
      <c r="CH1117" s="69"/>
      <c r="CI1117" s="6"/>
      <c r="CJ1117" s="5"/>
      <c r="CK1117" s="25"/>
      <c r="CL1117" s="5"/>
      <c r="DN1117" s="14"/>
      <c r="DO1117" s="14"/>
      <c r="DP1117" s="5"/>
      <c r="DQ1117" s="25"/>
      <c r="DR1117" s="25"/>
      <c r="DS1117" s="96"/>
      <c r="DT1117" s="83"/>
      <c r="DU1117" s="14"/>
      <c r="DX1117" s="83"/>
      <c r="DY1117" s="83"/>
      <c r="DZ1117" s="83"/>
      <c r="EA1117" s="83"/>
      <c r="EJ1117" s="54"/>
      <c r="EK1117" s="22"/>
      <c r="EL1117" s="24"/>
      <c r="EP1117" s="23"/>
      <c r="EQ1117" s="24"/>
      <c r="ER1117" s="22"/>
      <c r="ES1117" s="24"/>
      <c r="ET1117" s="24"/>
      <c r="EU1117" s="23"/>
      <c r="EV1117" s="26"/>
      <c r="EX1117" s="6"/>
      <c r="EY1117" s="24"/>
      <c r="EZ1117" s="109"/>
      <c r="FA1117" s="66"/>
      <c r="FB1117" s="5"/>
      <c r="FC1117" s="68"/>
      <c r="FD1117" s="67"/>
      <c r="FE1117" s="67"/>
      <c r="FF1117" s="64"/>
      <c r="FG1117" s="5"/>
      <c r="FH1117" s="69"/>
      <c r="FI1117" s="6"/>
      <c r="FJ1117" s="5"/>
      <c r="FK1117" s="25"/>
      <c r="FL1117" s="5"/>
    </row>
    <row r="1118" spans="40:168">
      <c r="AN1118" s="14"/>
      <c r="AO1118" s="14"/>
      <c r="AP1118" s="5"/>
      <c r="AQ1118" s="25"/>
      <c r="AR1118" s="25"/>
      <c r="AS1118" s="96"/>
      <c r="AT1118" s="83"/>
      <c r="AU1118" s="14"/>
      <c r="AX1118" s="83"/>
      <c r="AY1118" s="83"/>
      <c r="AZ1118" s="83"/>
      <c r="BA1118" s="83"/>
      <c r="BJ1118" s="54"/>
      <c r="BK1118" s="22"/>
      <c r="BL1118" s="24"/>
      <c r="BP1118" s="23"/>
      <c r="BQ1118" s="24"/>
      <c r="BR1118" s="22"/>
      <c r="BS1118" s="24"/>
      <c r="BT1118" s="24"/>
      <c r="BU1118" s="23"/>
      <c r="BV1118" s="26"/>
      <c r="BX1118" s="6"/>
      <c r="BY1118" s="24"/>
      <c r="BZ1118" s="109"/>
      <c r="CA1118" s="66"/>
      <c r="CB1118" s="5"/>
      <c r="CC1118" s="68"/>
      <c r="CD1118" s="67"/>
      <c r="CE1118" s="67"/>
      <c r="CF1118" s="64"/>
      <c r="CG1118" s="5"/>
      <c r="CH1118" s="69"/>
      <c r="CI1118" s="6"/>
      <c r="CJ1118" s="5"/>
      <c r="CK1118" s="25"/>
      <c r="CL1118" s="5"/>
      <c r="DN1118" s="14"/>
      <c r="DO1118" s="14"/>
      <c r="DP1118" s="5"/>
      <c r="DQ1118" s="25"/>
      <c r="DR1118" s="25"/>
      <c r="DS1118" s="96"/>
      <c r="DT1118" s="83"/>
      <c r="DU1118" s="14"/>
      <c r="DX1118" s="83"/>
      <c r="DY1118" s="83"/>
      <c r="DZ1118" s="83"/>
      <c r="EA1118" s="83"/>
      <c r="EJ1118" s="54"/>
      <c r="EK1118" s="22"/>
      <c r="EL1118" s="24"/>
      <c r="EP1118" s="23"/>
      <c r="EQ1118" s="24"/>
      <c r="ER1118" s="22"/>
      <c r="ES1118" s="24"/>
      <c r="ET1118" s="24"/>
      <c r="EU1118" s="23"/>
      <c r="EV1118" s="26"/>
      <c r="EX1118" s="6"/>
      <c r="EY1118" s="24"/>
      <c r="EZ1118" s="109"/>
      <c r="FA1118" s="66"/>
      <c r="FB1118" s="5"/>
      <c r="FC1118" s="68"/>
      <c r="FD1118" s="67"/>
      <c r="FE1118" s="67"/>
      <c r="FF1118" s="64"/>
      <c r="FG1118" s="5"/>
      <c r="FH1118" s="69"/>
      <c r="FI1118" s="6"/>
      <c r="FJ1118" s="5"/>
      <c r="FK1118" s="25"/>
      <c r="FL1118" s="5"/>
    </row>
    <row r="1119" spans="40:168">
      <c r="AN1119" s="14"/>
      <c r="AO1119" s="14"/>
      <c r="AP1119" s="5"/>
      <c r="AQ1119" s="25"/>
      <c r="AR1119" s="25"/>
      <c r="AS1119" s="96"/>
      <c r="AT1119" s="83"/>
      <c r="AU1119" s="14"/>
      <c r="AX1119" s="83"/>
      <c r="AY1119" s="83"/>
      <c r="AZ1119" s="83"/>
      <c r="BA1119" s="83"/>
      <c r="BJ1119" s="54"/>
      <c r="BK1119" s="22"/>
      <c r="BL1119" s="24"/>
      <c r="BP1119" s="23"/>
      <c r="BQ1119" s="24"/>
      <c r="BR1119" s="22"/>
      <c r="BS1119" s="24"/>
      <c r="BT1119" s="24"/>
      <c r="BU1119" s="23"/>
      <c r="BV1119" s="26"/>
      <c r="BX1119" s="6"/>
      <c r="BY1119" s="24"/>
      <c r="BZ1119" s="109"/>
      <c r="CA1119" s="66"/>
      <c r="CB1119" s="5"/>
      <c r="CC1119" s="68"/>
      <c r="CD1119" s="67"/>
      <c r="CE1119" s="67"/>
      <c r="CF1119" s="64"/>
      <c r="CG1119" s="5"/>
      <c r="CH1119" s="69"/>
      <c r="CI1119" s="6"/>
      <c r="CJ1119" s="5"/>
      <c r="CK1119" s="25"/>
      <c r="CL1119" s="5"/>
      <c r="DN1119" s="14"/>
      <c r="DO1119" s="14"/>
      <c r="DP1119" s="5"/>
      <c r="DQ1119" s="25"/>
      <c r="DR1119" s="25"/>
      <c r="DS1119" s="96"/>
      <c r="DT1119" s="83"/>
      <c r="DU1119" s="14"/>
      <c r="DX1119" s="83"/>
      <c r="DY1119" s="83"/>
      <c r="DZ1119" s="83"/>
      <c r="EA1119" s="83"/>
      <c r="EJ1119" s="54"/>
      <c r="EK1119" s="22"/>
      <c r="EL1119" s="24"/>
      <c r="EP1119" s="23"/>
      <c r="EQ1119" s="24"/>
      <c r="ER1119" s="22"/>
      <c r="ES1119" s="24"/>
      <c r="ET1119" s="24"/>
      <c r="EU1119" s="23"/>
      <c r="EV1119" s="26"/>
      <c r="EX1119" s="6"/>
      <c r="EY1119" s="24"/>
      <c r="EZ1119" s="109"/>
      <c r="FA1119" s="66"/>
      <c r="FB1119" s="5"/>
      <c r="FC1119" s="68"/>
      <c r="FD1119" s="67"/>
      <c r="FE1119" s="67"/>
      <c r="FF1119" s="64"/>
      <c r="FG1119" s="5"/>
      <c r="FH1119" s="69"/>
      <c r="FI1119" s="6"/>
      <c r="FJ1119" s="5"/>
      <c r="FK1119" s="25"/>
      <c r="FL1119" s="5"/>
    </row>
    <row r="1120" spans="40:168">
      <c r="AN1120" s="14"/>
      <c r="AO1120" s="14"/>
      <c r="AP1120" s="5"/>
      <c r="AQ1120" s="25"/>
      <c r="AR1120" s="25"/>
      <c r="AS1120" s="96"/>
      <c r="AT1120" s="83"/>
      <c r="AU1120" s="14"/>
      <c r="AX1120" s="83"/>
      <c r="AY1120" s="83"/>
      <c r="AZ1120" s="83"/>
      <c r="BA1120" s="83"/>
      <c r="BJ1120" s="54"/>
      <c r="BK1120" s="22"/>
      <c r="BL1120" s="24"/>
      <c r="BP1120" s="23"/>
      <c r="BQ1120" s="24"/>
      <c r="BR1120" s="22"/>
      <c r="BS1120" s="24"/>
      <c r="BT1120" s="24"/>
      <c r="BU1120" s="23"/>
      <c r="BV1120" s="26"/>
      <c r="BX1120" s="6"/>
      <c r="BY1120" s="24"/>
      <c r="BZ1120" s="109"/>
      <c r="CA1120" s="66"/>
      <c r="CB1120" s="5"/>
      <c r="CC1120" s="68"/>
      <c r="CD1120" s="67"/>
      <c r="CE1120" s="67"/>
      <c r="CF1120" s="64"/>
      <c r="CG1120" s="5"/>
      <c r="CH1120" s="69"/>
      <c r="CI1120" s="6"/>
      <c r="CJ1120" s="5"/>
      <c r="CK1120" s="25"/>
      <c r="CL1120" s="5"/>
      <c r="DN1120" s="14"/>
      <c r="DO1120" s="14"/>
      <c r="DP1120" s="5"/>
      <c r="DQ1120" s="25"/>
      <c r="DR1120" s="25"/>
      <c r="DS1120" s="96"/>
      <c r="DT1120" s="83"/>
      <c r="DU1120" s="14"/>
      <c r="DX1120" s="83"/>
      <c r="DY1120" s="83"/>
      <c r="DZ1120" s="83"/>
      <c r="EA1120" s="83"/>
      <c r="EJ1120" s="54"/>
      <c r="EK1120" s="22"/>
      <c r="EL1120" s="24"/>
      <c r="EP1120" s="23"/>
      <c r="EQ1120" s="24"/>
      <c r="ER1120" s="22"/>
      <c r="ES1120" s="24"/>
      <c r="ET1120" s="24"/>
      <c r="EU1120" s="23"/>
      <c r="EV1120" s="26"/>
      <c r="EX1120" s="6"/>
      <c r="EY1120" s="24"/>
      <c r="EZ1120" s="109"/>
      <c r="FA1120" s="66"/>
      <c r="FB1120" s="5"/>
      <c r="FC1120" s="68"/>
      <c r="FD1120" s="67"/>
      <c r="FE1120" s="67"/>
      <c r="FF1120" s="64"/>
      <c r="FG1120" s="5"/>
      <c r="FH1120" s="69"/>
      <c r="FI1120" s="6"/>
      <c r="FJ1120" s="5"/>
      <c r="FK1120" s="25"/>
      <c r="FL1120" s="5"/>
    </row>
    <row r="1121" spans="40:168">
      <c r="AN1121" s="14"/>
      <c r="AO1121" s="14"/>
      <c r="AP1121" s="5"/>
      <c r="AQ1121" s="25"/>
      <c r="AR1121" s="25"/>
      <c r="AS1121" s="96"/>
      <c r="AT1121" s="83"/>
      <c r="AU1121" s="14"/>
      <c r="AX1121" s="83"/>
      <c r="AY1121" s="83"/>
      <c r="AZ1121" s="83"/>
      <c r="BA1121" s="83"/>
      <c r="BJ1121" s="54"/>
      <c r="BK1121" s="22"/>
      <c r="BL1121" s="24"/>
      <c r="BP1121" s="23"/>
      <c r="BQ1121" s="24"/>
      <c r="BR1121" s="22"/>
      <c r="BS1121" s="24"/>
      <c r="BT1121" s="24"/>
      <c r="BU1121" s="23"/>
      <c r="BV1121" s="26"/>
      <c r="BX1121" s="6"/>
      <c r="BY1121" s="24"/>
      <c r="BZ1121" s="109"/>
      <c r="CA1121" s="66"/>
      <c r="CB1121" s="5"/>
      <c r="CC1121" s="68"/>
      <c r="CD1121" s="67"/>
      <c r="CE1121" s="67"/>
      <c r="CF1121" s="64"/>
      <c r="CG1121" s="5"/>
      <c r="CH1121" s="69"/>
      <c r="CI1121" s="6"/>
      <c r="CJ1121" s="5"/>
      <c r="CK1121" s="25"/>
      <c r="CL1121" s="5"/>
      <c r="DN1121" s="14"/>
      <c r="DO1121" s="14"/>
      <c r="DP1121" s="5"/>
      <c r="DQ1121" s="25"/>
      <c r="DR1121" s="25"/>
      <c r="DS1121" s="96"/>
      <c r="DT1121" s="83"/>
      <c r="DU1121" s="14"/>
      <c r="DX1121" s="83"/>
      <c r="DY1121" s="83"/>
      <c r="DZ1121" s="83"/>
      <c r="EA1121" s="83"/>
      <c r="EJ1121" s="54"/>
      <c r="EK1121" s="22"/>
      <c r="EL1121" s="24"/>
      <c r="EP1121" s="23"/>
      <c r="EQ1121" s="24"/>
      <c r="ER1121" s="22"/>
      <c r="ES1121" s="24"/>
      <c r="ET1121" s="24"/>
      <c r="EU1121" s="23"/>
      <c r="EV1121" s="26"/>
      <c r="EX1121" s="6"/>
      <c r="EY1121" s="24"/>
      <c r="EZ1121" s="109"/>
      <c r="FA1121" s="66"/>
      <c r="FB1121" s="5"/>
      <c r="FC1121" s="68"/>
      <c r="FD1121" s="67"/>
      <c r="FE1121" s="67"/>
      <c r="FF1121" s="64"/>
      <c r="FG1121" s="5"/>
      <c r="FH1121" s="69"/>
      <c r="FI1121" s="6"/>
      <c r="FJ1121" s="5"/>
      <c r="FK1121" s="25"/>
      <c r="FL1121" s="5"/>
    </row>
    <row r="1122" spans="40:168">
      <c r="AN1122" s="14"/>
      <c r="AO1122" s="14"/>
      <c r="AP1122" s="5"/>
      <c r="AQ1122" s="25"/>
      <c r="AR1122" s="25"/>
      <c r="AS1122" s="96"/>
      <c r="AT1122" s="83"/>
      <c r="AU1122" s="14"/>
      <c r="AX1122" s="83"/>
      <c r="AY1122" s="83"/>
      <c r="AZ1122" s="83"/>
      <c r="BA1122" s="83"/>
      <c r="BJ1122" s="54"/>
      <c r="BK1122" s="22"/>
      <c r="BL1122" s="24"/>
      <c r="BP1122" s="23"/>
      <c r="BQ1122" s="24"/>
      <c r="BR1122" s="22"/>
      <c r="BS1122" s="24"/>
      <c r="BT1122" s="24"/>
      <c r="BU1122" s="23"/>
      <c r="BV1122" s="26"/>
      <c r="BX1122" s="6"/>
      <c r="BY1122" s="24"/>
      <c r="BZ1122" s="109"/>
      <c r="CA1122" s="66"/>
      <c r="CB1122" s="5"/>
      <c r="CC1122" s="68"/>
      <c r="CD1122" s="67"/>
      <c r="CE1122" s="67"/>
      <c r="CF1122" s="64"/>
      <c r="CG1122" s="5"/>
      <c r="CH1122" s="69"/>
      <c r="CI1122" s="6"/>
      <c r="CJ1122" s="5"/>
      <c r="CK1122" s="25"/>
      <c r="CL1122" s="5"/>
      <c r="DN1122" s="14"/>
      <c r="DO1122" s="14"/>
      <c r="DP1122" s="5"/>
      <c r="DQ1122" s="25"/>
      <c r="DR1122" s="25"/>
      <c r="DS1122" s="96"/>
      <c r="DT1122" s="83"/>
      <c r="DU1122" s="14"/>
      <c r="DX1122" s="83"/>
      <c r="DY1122" s="83"/>
      <c r="DZ1122" s="83"/>
      <c r="EA1122" s="83"/>
      <c r="EJ1122" s="54"/>
      <c r="EK1122" s="22"/>
      <c r="EL1122" s="24"/>
      <c r="EP1122" s="23"/>
      <c r="EQ1122" s="24"/>
      <c r="ER1122" s="22"/>
      <c r="ES1122" s="24"/>
      <c r="ET1122" s="24"/>
      <c r="EU1122" s="23"/>
      <c r="EV1122" s="26"/>
      <c r="EX1122" s="6"/>
      <c r="EY1122" s="24"/>
      <c r="EZ1122" s="109"/>
      <c r="FA1122" s="66"/>
      <c r="FB1122" s="5"/>
      <c r="FC1122" s="68"/>
      <c r="FD1122" s="67"/>
      <c r="FE1122" s="67"/>
      <c r="FF1122" s="64"/>
      <c r="FG1122" s="5"/>
      <c r="FH1122" s="69"/>
      <c r="FI1122" s="6"/>
      <c r="FJ1122" s="5"/>
      <c r="FK1122" s="25"/>
      <c r="FL1122" s="5"/>
    </row>
    <row r="1123" spans="40:168">
      <c r="AN1123" s="14"/>
      <c r="AO1123" s="14"/>
      <c r="AP1123" s="5"/>
      <c r="AQ1123" s="25"/>
      <c r="AR1123" s="25"/>
      <c r="AS1123" s="96"/>
      <c r="AT1123" s="83"/>
      <c r="AU1123" s="14"/>
      <c r="AX1123" s="83"/>
      <c r="AY1123" s="83"/>
      <c r="AZ1123" s="83"/>
      <c r="BA1123" s="83"/>
      <c r="BJ1123" s="54"/>
      <c r="BK1123" s="22"/>
      <c r="BL1123" s="24"/>
      <c r="BP1123" s="23"/>
      <c r="BQ1123" s="24"/>
      <c r="BR1123" s="22"/>
      <c r="BS1123" s="24"/>
      <c r="BT1123" s="24"/>
      <c r="BU1123" s="23"/>
      <c r="BV1123" s="26"/>
      <c r="BX1123" s="6"/>
      <c r="BY1123" s="24"/>
      <c r="BZ1123" s="109"/>
      <c r="CA1123" s="66"/>
      <c r="CB1123" s="5"/>
      <c r="CC1123" s="68"/>
      <c r="CD1123" s="67"/>
      <c r="CE1123" s="67"/>
      <c r="CF1123" s="64"/>
      <c r="CG1123" s="5"/>
      <c r="CH1123" s="69"/>
      <c r="CI1123" s="6"/>
      <c r="CJ1123" s="5"/>
      <c r="CK1123" s="25"/>
      <c r="CL1123" s="5"/>
      <c r="DN1123" s="14"/>
      <c r="DO1123" s="14"/>
      <c r="DP1123" s="5"/>
      <c r="DQ1123" s="25"/>
      <c r="DR1123" s="25"/>
      <c r="DS1123" s="96"/>
      <c r="DT1123" s="83"/>
      <c r="DU1123" s="14"/>
      <c r="DX1123" s="83"/>
      <c r="DY1123" s="83"/>
      <c r="DZ1123" s="83"/>
      <c r="EA1123" s="83"/>
      <c r="EJ1123" s="54"/>
      <c r="EK1123" s="22"/>
      <c r="EL1123" s="24"/>
      <c r="EP1123" s="23"/>
      <c r="EQ1123" s="24"/>
      <c r="ER1123" s="22"/>
      <c r="ES1123" s="24"/>
      <c r="ET1123" s="24"/>
      <c r="EU1123" s="23"/>
      <c r="EV1123" s="26"/>
      <c r="EX1123" s="6"/>
      <c r="EY1123" s="24"/>
      <c r="EZ1123" s="109"/>
      <c r="FA1123" s="66"/>
      <c r="FB1123" s="5"/>
      <c r="FC1123" s="68"/>
      <c r="FD1123" s="67"/>
      <c r="FE1123" s="67"/>
      <c r="FF1123" s="64"/>
      <c r="FG1123" s="5"/>
      <c r="FH1123" s="69"/>
      <c r="FI1123" s="6"/>
      <c r="FJ1123" s="5"/>
      <c r="FK1123" s="25"/>
      <c r="FL1123" s="5"/>
    </row>
    <row r="1124" spans="40:168">
      <c r="AN1124" s="14"/>
      <c r="AO1124" s="14"/>
      <c r="AP1124" s="5"/>
      <c r="AQ1124" s="25"/>
      <c r="AR1124" s="25"/>
      <c r="AS1124" s="96"/>
      <c r="AT1124" s="83"/>
      <c r="AU1124" s="14"/>
      <c r="AX1124" s="83"/>
      <c r="AY1124" s="83"/>
      <c r="AZ1124" s="83"/>
      <c r="BA1124" s="83"/>
      <c r="BJ1124" s="54"/>
      <c r="BK1124" s="22"/>
      <c r="BL1124" s="24"/>
      <c r="BP1124" s="23"/>
      <c r="BQ1124" s="24"/>
      <c r="BR1124" s="22"/>
      <c r="BS1124" s="24"/>
      <c r="BT1124" s="24"/>
      <c r="BU1124" s="23"/>
      <c r="BV1124" s="26"/>
      <c r="BX1124" s="6"/>
      <c r="BY1124" s="24"/>
      <c r="BZ1124" s="109"/>
      <c r="CA1124" s="66"/>
      <c r="CB1124" s="5"/>
      <c r="CC1124" s="68"/>
      <c r="CD1124" s="67"/>
      <c r="CE1124" s="67"/>
      <c r="CF1124" s="64"/>
      <c r="CG1124" s="5"/>
      <c r="CH1124" s="69"/>
      <c r="CI1124" s="6"/>
      <c r="CJ1124" s="5"/>
      <c r="CK1124" s="25"/>
      <c r="CL1124" s="5"/>
      <c r="DN1124" s="14"/>
      <c r="DO1124" s="14"/>
      <c r="DP1124" s="5"/>
      <c r="DQ1124" s="25"/>
      <c r="DR1124" s="25"/>
      <c r="DS1124" s="96"/>
      <c r="DT1124" s="83"/>
      <c r="DU1124" s="14"/>
      <c r="DX1124" s="83"/>
      <c r="DY1124" s="83"/>
      <c r="DZ1124" s="83"/>
      <c r="EA1124" s="83"/>
      <c r="EJ1124" s="54"/>
      <c r="EK1124" s="22"/>
      <c r="EL1124" s="24"/>
      <c r="EP1124" s="23"/>
      <c r="EQ1124" s="24"/>
      <c r="ER1124" s="22"/>
      <c r="ES1124" s="24"/>
      <c r="ET1124" s="24"/>
      <c r="EU1124" s="23"/>
      <c r="EV1124" s="26"/>
      <c r="EX1124" s="6"/>
      <c r="EY1124" s="24"/>
      <c r="EZ1124" s="109"/>
      <c r="FA1124" s="66"/>
      <c r="FB1124" s="5"/>
      <c r="FC1124" s="68"/>
      <c r="FD1124" s="67"/>
      <c r="FE1124" s="67"/>
      <c r="FF1124" s="64"/>
      <c r="FG1124" s="5"/>
      <c r="FH1124" s="69"/>
      <c r="FI1124" s="6"/>
      <c r="FJ1124" s="5"/>
      <c r="FK1124" s="25"/>
      <c r="FL1124" s="5"/>
    </row>
    <row r="1125" spans="40:168">
      <c r="AN1125" s="14"/>
      <c r="AO1125" s="14"/>
      <c r="AP1125" s="5"/>
      <c r="AQ1125" s="25"/>
      <c r="AR1125" s="25"/>
      <c r="AS1125" s="96"/>
      <c r="AT1125" s="83"/>
      <c r="AU1125" s="14"/>
      <c r="AX1125" s="83"/>
      <c r="AY1125" s="83"/>
      <c r="AZ1125" s="83"/>
      <c r="BA1125" s="83"/>
      <c r="BJ1125" s="54"/>
      <c r="BK1125" s="22"/>
      <c r="BL1125" s="24"/>
      <c r="BP1125" s="23"/>
      <c r="BQ1125" s="24"/>
      <c r="BR1125" s="22"/>
      <c r="BS1125" s="24"/>
      <c r="BT1125" s="24"/>
      <c r="BU1125" s="23"/>
      <c r="BV1125" s="26"/>
      <c r="BX1125" s="6"/>
      <c r="BY1125" s="24"/>
      <c r="BZ1125" s="109"/>
      <c r="CA1125" s="66"/>
      <c r="CB1125" s="5"/>
      <c r="CC1125" s="68"/>
      <c r="CD1125" s="67"/>
      <c r="CE1125" s="67"/>
      <c r="CF1125" s="64"/>
      <c r="CG1125" s="5"/>
      <c r="CH1125" s="69"/>
      <c r="CI1125" s="6"/>
      <c r="CJ1125" s="5"/>
      <c r="CK1125" s="25"/>
      <c r="CL1125" s="5"/>
      <c r="DN1125" s="14"/>
      <c r="DO1125" s="14"/>
      <c r="DP1125" s="5"/>
      <c r="DQ1125" s="25"/>
      <c r="DR1125" s="25"/>
      <c r="DS1125" s="96"/>
      <c r="DT1125" s="83"/>
      <c r="DU1125" s="14"/>
      <c r="DX1125" s="83"/>
      <c r="DY1125" s="83"/>
      <c r="DZ1125" s="83"/>
      <c r="EA1125" s="83"/>
      <c r="EJ1125" s="54"/>
      <c r="EK1125" s="22"/>
      <c r="EL1125" s="24"/>
      <c r="EP1125" s="23"/>
      <c r="EQ1125" s="24"/>
      <c r="ER1125" s="22"/>
      <c r="ES1125" s="24"/>
      <c r="ET1125" s="24"/>
      <c r="EU1125" s="23"/>
      <c r="EV1125" s="26"/>
      <c r="EX1125" s="6"/>
      <c r="EY1125" s="24"/>
      <c r="EZ1125" s="109"/>
      <c r="FA1125" s="66"/>
      <c r="FB1125" s="5"/>
      <c r="FC1125" s="68"/>
      <c r="FD1125" s="67"/>
      <c r="FE1125" s="67"/>
      <c r="FF1125" s="64"/>
      <c r="FG1125" s="5"/>
      <c r="FH1125" s="69"/>
      <c r="FI1125" s="6"/>
      <c r="FJ1125" s="5"/>
      <c r="FK1125" s="25"/>
      <c r="FL1125" s="5"/>
    </row>
    <row r="1126" spans="40:168">
      <c r="AN1126" s="14"/>
      <c r="AO1126" s="14"/>
      <c r="AP1126" s="5"/>
      <c r="AQ1126" s="25"/>
      <c r="AR1126" s="25"/>
      <c r="AS1126" s="96"/>
      <c r="AT1126" s="83"/>
      <c r="AU1126" s="14"/>
      <c r="AX1126" s="83"/>
      <c r="AY1126" s="83"/>
      <c r="AZ1126" s="83"/>
      <c r="BA1126" s="83"/>
      <c r="BJ1126" s="54"/>
      <c r="BK1126" s="22"/>
      <c r="BL1126" s="24"/>
      <c r="BP1126" s="23"/>
      <c r="BQ1126" s="24"/>
      <c r="BR1126" s="22"/>
      <c r="BS1126" s="24"/>
      <c r="BT1126" s="24"/>
      <c r="BU1126" s="23"/>
      <c r="BV1126" s="26"/>
      <c r="BX1126" s="6"/>
      <c r="BY1126" s="24"/>
      <c r="BZ1126" s="109"/>
      <c r="CA1126" s="66"/>
      <c r="CB1126" s="5"/>
      <c r="CC1126" s="68"/>
      <c r="CD1126" s="67"/>
      <c r="CE1126" s="67"/>
      <c r="CF1126" s="64"/>
      <c r="CG1126" s="5"/>
      <c r="CH1126" s="69"/>
      <c r="CI1126" s="6"/>
      <c r="CJ1126" s="5"/>
      <c r="CK1126" s="25"/>
      <c r="CL1126" s="5"/>
      <c r="DN1126" s="14"/>
      <c r="DO1126" s="14"/>
      <c r="DP1126" s="5"/>
      <c r="DQ1126" s="25"/>
      <c r="DR1126" s="25"/>
      <c r="DS1126" s="96"/>
      <c r="DT1126" s="83"/>
      <c r="DU1126" s="14"/>
      <c r="DX1126" s="83"/>
      <c r="DY1126" s="83"/>
      <c r="DZ1126" s="83"/>
      <c r="EA1126" s="83"/>
      <c r="EJ1126" s="54"/>
      <c r="EK1126" s="22"/>
      <c r="EL1126" s="24"/>
      <c r="EP1126" s="23"/>
      <c r="EQ1126" s="24"/>
      <c r="ER1126" s="22"/>
      <c r="ES1126" s="24"/>
      <c r="ET1126" s="24"/>
      <c r="EU1126" s="23"/>
      <c r="EV1126" s="26"/>
      <c r="EX1126" s="6"/>
      <c r="EY1126" s="24"/>
      <c r="EZ1126" s="109"/>
      <c r="FA1126" s="66"/>
      <c r="FB1126" s="5"/>
      <c r="FC1126" s="68"/>
      <c r="FD1126" s="67"/>
      <c r="FE1126" s="67"/>
      <c r="FF1126" s="64"/>
      <c r="FG1126" s="5"/>
      <c r="FH1126" s="69"/>
      <c r="FI1126" s="6"/>
      <c r="FJ1126" s="5"/>
      <c r="FK1126" s="25"/>
      <c r="FL1126" s="5"/>
    </row>
    <row r="1127" spans="40:168">
      <c r="AN1127" s="14"/>
      <c r="AO1127" s="14"/>
      <c r="AP1127" s="5"/>
      <c r="AQ1127" s="25"/>
      <c r="AR1127" s="25"/>
      <c r="AS1127" s="96"/>
      <c r="AT1127" s="83"/>
      <c r="AU1127" s="14"/>
      <c r="AX1127" s="83"/>
      <c r="AY1127" s="83"/>
      <c r="AZ1127" s="83"/>
      <c r="BA1127" s="83"/>
      <c r="BJ1127" s="54"/>
      <c r="BK1127" s="22"/>
      <c r="BL1127" s="24"/>
      <c r="BP1127" s="23"/>
      <c r="BQ1127" s="24"/>
      <c r="BR1127" s="22"/>
      <c r="BS1127" s="24"/>
      <c r="BT1127" s="24"/>
      <c r="BU1127" s="23"/>
      <c r="BV1127" s="26"/>
      <c r="BX1127" s="6"/>
      <c r="BY1127" s="24"/>
      <c r="BZ1127" s="109"/>
      <c r="CA1127" s="66"/>
      <c r="CB1127" s="5"/>
      <c r="CC1127" s="68"/>
      <c r="CD1127" s="67"/>
      <c r="CE1127" s="67"/>
      <c r="CF1127" s="64"/>
      <c r="CG1127" s="5"/>
      <c r="CH1127" s="69"/>
      <c r="CI1127" s="6"/>
      <c r="CJ1127" s="5"/>
      <c r="CK1127" s="25"/>
      <c r="CL1127" s="5"/>
      <c r="DN1127" s="14"/>
      <c r="DO1127" s="14"/>
      <c r="DP1127" s="5"/>
      <c r="DQ1127" s="25"/>
      <c r="DR1127" s="25"/>
      <c r="DS1127" s="96"/>
      <c r="DT1127" s="83"/>
      <c r="DU1127" s="14"/>
      <c r="DX1127" s="83"/>
      <c r="DY1127" s="83"/>
      <c r="DZ1127" s="83"/>
      <c r="EA1127" s="83"/>
      <c r="EJ1127" s="54"/>
      <c r="EK1127" s="22"/>
      <c r="EL1127" s="24"/>
      <c r="EP1127" s="23"/>
      <c r="EQ1127" s="24"/>
      <c r="ER1127" s="22"/>
      <c r="ES1127" s="24"/>
      <c r="ET1127" s="24"/>
      <c r="EU1127" s="23"/>
      <c r="EV1127" s="26"/>
      <c r="EX1127" s="6"/>
      <c r="EY1127" s="24"/>
      <c r="EZ1127" s="109"/>
      <c r="FA1127" s="66"/>
      <c r="FB1127" s="5"/>
      <c r="FC1127" s="68"/>
      <c r="FD1127" s="67"/>
      <c r="FE1127" s="67"/>
      <c r="FF1127" s="64"/>
      <c r="FG1127" s="5"/>
      <c r="FH1127" s="69"/>
      <c r="FI1127" s="6"/>
      <c r="FJ1127" s="5"/>
      <c r="FK1127" s="25"/>
      <c r="FL1127" s="5"/>
    </row>
    <row r="1128" spans="40:168">
      <c r="AN1128" s="14"/>
      <c r="AO1128" s="14"/>
      <c r="AP1128" s="5"/>
      <c r="AQ1128" s="25"/>
      <c r="AR1128" s="25"/>
      <c r="AS1128" s="96"/>
      <c r="AT1128" s="83"/>
      <c r="AU1128" s="14"/>
      <c r="AX1128" s="83"/>
      <c r="AY1128" s="83"/>
      <c r="AZ1128" s="83"/>
      <c r="BA1128" s="83"/>
      <c r="BJ1128" s="54"/>
      <c r="BK1128" s="22"/>
      <c r="BL1128" s="24"/>
      <c r="BP1128" s="23"/>
      <c r="BQ1128" s="24"/>
      <c r="BR1128" s="22"/>
      <c r="BS1128" s="24"/>
      <c r="BT1128" s="24"/>
      <c r="BU1128" s="23"/>
      <c r="BV1128" s="26"/>
      <c r="BX1128" s="6"/>
      <c r="BY1128" s="24"/>
      <c r="BZ1128" s="109"/>
      <c r="CA1128" s="66"/>
      <c r="CB1128" s="5"/>
      <c r="CC1128" s="68"/>
      <c r="CD1128" s="67"/>
      <c r="CE1128" s="67"/>
      <c r="CF1128" s="64"/>
      <c r="CG1128" s="5"/>
      <c r="CH1128" s="69"/>
      <c r="CI1128" s="6"/>
      <c r="CJ1128" s="5"/>
      <c r="CK1128" s="25"/>
      <c r="CL1128" s="5"/>
      <c r="DN1128" s="14"/>
      <c r="DO1128" s="14"/>
      <c r="DP1128" s="5"/>
      <c r="DQ1128" s="25"/>
      <c r="DR1128" s="25"/>
      <c r="DS1128" s="96"/>
      <c r="DT1128" s="83"/>
      <c r="DU1128" s="14"/>
      <c r="DX1128" s="83"/>
      <c r="DY1128" s="83"/>
      <c r="DZ1128" s="83"/>
      <c r="EA1128" s="83"/>
      <c r="EJ1128" s="54"/>
      <c r="EK1128" s="22"/>
      <c r="EL1128" s="24"/>
      <c r="EP1128" s="23"/>
      <c r="EQ1128" s="24"/>
      <c r="ER1128" s="22"/>
      <c r="ES1128" s="24"/>
      <c r="ET1128" s="24"/>
      <c r="EU1128" s="23"/>
      <c r="EV1128" s="26"/>
      <c r="EX1128" s="6"/>
      <c r="EY1128" s="24"/>
      <c r="EZ1128" s="109"/>
      <c r="FA1128" s="66"/>
      <c r="FB1128" s="5"/>
      <c r="FC1128" s="68"/>
      <c r="FD1128" s="67"/>
      <c r="FE1128" s="67"/>
      <c r="FF1128" s="64"/>
      <c r="FG1128" s="5"/>
      <c r="FH1128" s="69"/>
      <c r="FI1128" s="6"/>
      <c r="FJ1128" s="5"/>
      <c r="FK1128" s="25"/>
      <c r="FL1128" s="5"/>
    </row>
    <row r="1129" spans="40:168">
      <c r="AN1129" s="14"/>
      <c r="AO1129" s="14"/>
      <c r="AP1129" s="5"/>
      <c r="AQ1129" s="25"/>
      <c r="AR1129" s="25"/>
      <c r="AS1129" s="96"/>
      <c r="AT1129" s="83"/>
      <c r="AU1129" s="14"/>
      <c r="AX1129" s="83"/>
      <c r="AY1129" s="83"/>
      <c r="AZ1129" s="83"/>
      <c r="BA1129" s="83"/>
      <c r="BJ1129" s="54"/>
      <c r="BK1129" s="22"/>
      <c r="BL1129" s="24"/>
      <c r="BP1129" s="23"/>
      <c r="BQ1129" s="24"/>
      <c r="BR1129" s="22"/>
      <c r="BS1129" s="24"/>
      <c r="BT1129" s="24"/>
      <c r="BU1129" s="23"/>
      <c r="BV1129" s="26"/>
      <c r="BX1129" s="6"/>
      <c r="BY1129" s="24"/>
      <c r="BZ1129" s="109"/>
      <c r="CA1129" s="66"/>
      <c r="CB1129" s="5"/>
      <c r="CC1129" s="68"/>
      <c r="CD1129" s="67"/>
      <c r="CE1129" s="67"/>
      <c r="CF1129" s="64"/>
      <c r="CG1129" s="5"/>
      <c r="CH1129" s="69"/>
      <c r="CI1129" s="6"/>
      <c r="CJ1129" s="5"/>
      <c r="CK1129" s="25"/>
      <c r="CL1129" s="5"/>
      <c r="DN1129" s="14"/>
      <c r="DO1129" s="14"/>
      <c r="DP1129" s="5"/>
      <c r="DQ1129" s="25"/>
      <c r="DR1129" s="25"/>
      <c r="DS1129" s="96"/>
      <c r="DT1129" s="83"/>
      <c r="DU1129" s="14"/>
      <c r="DX1129" s="83"/>
      <c r="DY1129" s="83"/>
      <c r="DZ1129" s="83"/>
      <c r="EA1129" s="83"/>
      <c r="EJ1129" s="54"/>
      <c r="EK1129" s="22"/>
      <c r="EL1129" s="24"/>
      <c r="EP1129" s="23"/>
      <c r="EQ1129" s="24"/>
      <c r="ER1129" s="22"/>
      <c r="ES1129" s="24"/>
      <c r="ET1129" s="24"/>
      <c r="EU1129" s="23"/>
      <c r="EV1129" s="26"/>
      <c r="EX1129" s="6"/>
      <c r="EY1129" s="24"/>
      <c r="EZ1129" s="109"/>
      <c r="FA1129" s="66"/>
      <c r="FB1129" s="5"/>
      <c r="FC1129" s="68"/>
      <c r="FD1129" s="67"/>
      <c r="FE1129" s="67"/>
      <c r="FF1129" s="64"/>
      <c r="FG1129" s="5"/>
      <c r="FH1129" s="69"/>
      <c r="FI1129" s="6"/>
      <c r="FJ1129" s="5"/>
      <c r="FK1129" s="25"/>
      <c r="FL1129" s="5"/>
    </row>
    <row r="1130" spans="40:168">
      <c r="AN1130" s="14"/>
      <c r="AO1130" s="14"/>
      <c r="AP1130" s="5"/>
      <c r="AQ1130" s="25"/>
      <c r="AR1130" s="25"/>
      <c r="AS1130" s="96"/>
      <c r="AT1130" s="83"/>
      <c r="AU1130" s="14"/>
      <c r="AX1130" s="83"/>
      <c r="AY1130" s="83"/>
      <c r="AZ1130" s="83"/>
      <c r="BA1130" s="83"/>
      <c r="BJ1130" s="54"/>
      <c r="BK1130" s="22"/>
      <c r="BL1130" s="24"/>
      <c r="BP1130" s="23"/>
      <c r="BQ1130" s="24"/>
      <c r="BR1130" s="22"/>
      <c r="BS1130" s="24"/>
      <c r="BT1130" s="24"/>
      <c r="BU1130" s="23"/>
      <c r="BV1130" s="26"/>
      <c r="BX1130" s="6"/>
      <c r="BY1130" s="24"/>
      <c r="BZ1130" s="109"/>
      <c r="CA1130" s="66"/>
      <c r="CB1130" s="5"/>
      <c r="CC1130" s="68"/>
      <c r="CD1130" s="67"/>
      <c r="CE1130" s="67"/>
      <c r="CF1130" s="64"/>
      <c r="CG1130" s="5"/>
      <c r="CH1130" s="69"/>
      <c r="CI1130" s="6"/>
      <c r="CJ1130" s="5"/>
      <c r="CK1130" s="25"/>
      <c r="CL1130" s="5"/>
      <c r="DN1130" s="14"/>
      <c r="DO1130" s="14"/>
      <c r="DP1130" s="5"/>
      <c r="DQ1130" s="25"/>
      <c r="DR1130" s="25"/>
      <c r="DS1130" s="96"/>
      <c r="DT1130" s="83"/>
      <c r="DU1130" s="14"/>
      <c r="DX1130" s="83"/>
      <c r="DY1130" s="83"/>
      <c r="DZ1130" s="83"/>
      <c r="EA1130" s="83"/>
      <c r="EJ1130" s="54"/>
      <c r="EK1130" s="22"/>
      <c r="EL1130" s="24"/>
      <c r="EP1130" s="23"/>
      <c r="EQ1130" s="24"/>
      <c r="ER1130" s="22"/>
      <c r="ES1130" s="24"/>
      <c r="ET1130" s="24"/>
      <c r="EU1130" s="23"/>
      <c r="EV1130" s="26"/>
      <c r="EX1130" s="6"/>
      <c r="EY1130" s="24"/>
      <c r="EZ1130" s="109"/>
      <c r="FA1130" s="66"/>
      <c r="FB1130" s="5"/>
      <c r="FC1130" s="68"/>
      <c r="FD1130" s="67"/>
      <c r="FE1130" s="67"/>
      <c r="FF1130" s="64"/>
      <c r="FG1130" s="5"/>
      <c r="FH1130" s="69"/>
      <c r="FI1130" s="6"/>
      <c r="FJ1130" s="5"/>
      <c r="FK1130" s="25"/>
      <c r="FL1130" s="5"/>
    </row>
    <row r="1131" spans="40:168">
      <c r="AN1131" s="14"/>
      <c r="AO1131" s="14"/>
      <c r="AP1131" s="5"/>
      <c r="AQ1131" s="25"/>
      <c r="AR1131" s="25"/>
      <c r="AS1131" s="96"/>
      <c r="AT1131" s="83"/>
      <c r="AU1131" s="14"/>
      <c r="AX1131" s="83"/>
      <c r="AY1131" s="83"/>
      <c r="AZ1131" s="83"/>
      <c r="BA1131" s="83"/>
      <c r="BJ1131" s="54"/>
      <c r="BK1131" s="22"/>
      <c r="BL1131" s="24"/>
      <c r="BP1131" s="23"/>
      <c r="BQ1131" s="24"/>
      <c r="BR1131" s="22"/>
      <c r="BS1131" s="24"/>
      <c r="BT1131" s="24"/>
      <c r="BU1131" s="23"/>
      <c r="BV1131" s="26"/>
      <c r="BX1131" s="6"/>
      <c r="BY1131" s="24"/>
      <c r="BZ1131" s="109"/>
      <c r="CA1131" s="66"/>
      <c r="CB1131" s="5"/>
      <c r="CC1131" s="68"/>
      <c r="CD1131" s="67"/>
      <c r="CE1131" s="67"/>
      <c r="CF1131" s="64"/>
      <c r="CG1131" s="5"/>
      <c r="CH1131" s="69"/>
      <c r="CI1131" s="6"/>
      <c r="CJ1131" s="5"/>
      <c r="CK1131" s="25"/>
      <c r="CL1131" s="5"/>
      <c r="DN1131" s="14"/>
      <c r="DO1131" s="14"/>
      <c r="DP1131" s="5"/>
      <c r="DQ1131" s="25"/>
      <c r="DR1131" s="25"/>
      <c r="DS1131" s="96"/>
      <c r="DT1131" s="83"/>
      <c r="DU1131" s="14"/>
      <c r="DX1131" s="83"/>
      <c r="DY1131" s="83"/>
      <c r="DZ1131" s="83"/>
      <c r="EA1131" s="83"/>
      <c r="EJ1131" s="54"/>
      <c r="EK1131" s="22"/>
      <c r="EL1131" s="24"/>
      <c r="EP1131" s="23"/>
      <c r="EQ1131" s="24"/>
      <c r="ER1131" s="22"/>
      <c r="ES1131" s="24"/>
      <c r="ET1131" s="24"/>
      <c r="EU1131" s="23"/>
      <c r="EV1131" s="26"/>
      <c r="EX1131" s="6"/>
      <c r="EY1131" s="24"/>
      <c r="EZ1131" s="109"/>
      <c r="FA1131" s="66"/>
      <c r="FB1131" s="5"/>
      <c r="FC1131" s="68"/>
      <c r="FD1131" s="67"/>
      <c r="FE1131" s="67"/>
      <c r="FF1131" s="64"/>
      <c r="FG1131" s="5"/>
      <c r="FH1131" s="69"/>
      <c r="FI1131" s="6"/>
      <c r="FJ1131" s="5"/>
      <c r="FK1131" s="25"/>
      <c r="FL1131" s="5"/>
    </row>
    <row r="1132" spans="40:168">
      <c r="AN1132" s="14"/>
      <c r="AO1132" s="14"/>
      <c r="AP1132" s="5"/>
      <c r="AQ1132" s="25"/>
      <c r="AR1132" s="25"/>
      <c r="AS1132" s="96"/>
      <c r="AT1132" s="83"/>
      <c r="AU1132" s="14"/>
      <c r="AX1132" s="83"/>
      <c r="AY1132" s="83"/>
      <c r="AZ1132" s="83"/>
      <c r="BA1132" s="83"/>
      <c r="BJ1132" s="54"/>
      <c r="BK1132" s="22"/>
      <c r="BL1132" s="24"/>
      <c r="BP1132" s="23"/>
      <c r="BQ1132" s="24"/>
      <c r="BR1132" s="22"/>
      <c r="BS1132" s="24"/>
      <c r="BT1132" s="24"/>
      <c r="BU1132" s="23"/>
      <c r="BV1132" s="26"/>
      <c r="BX1132" s="6"/>
      <c r="BY1132" s="24"/>
      <c r="BZ1132" s="109"/>
      <c r="CA1132" s="66"/>
      <c r="CB1132" s="5"/>
      <c r="CC1132" s="68"/>
      <c r="CD1132" s="67"/>
      <c r="CE1132" s="67"/>
      <c r="CF1132" s="64"/>
      <c r="CG1132" s="5"/>
      <c r="CH1132" s="69"/>
      <c r="CI1132" s="6"/>
      <c r="CJ1132" s="5"/>
      <c r="CK1132" s="25"/>
      <c r="CL1132" s="5"/>
      <c r="DN1132" s="14"/>
      <c r="DO1132" s="14"/>
      <c r="DP1132" s="5"/>
      <c r="DQ1132" s="25"/>
      <c r="DR1132" s="25"/>
      <c r="DS1132" s="96"/>
      <c r="DT1132" s="83"/>
      <c r="DU1132" s="14"/>
      <c r="DX1132" s="83"/>
      <c r="DY1132" s="83"/>
      <c r="DZ1132" s="83"/>
      <c r="EA1132" s="83"/>
      <c r="EJ1132" s="54"/>
      <c r="EK1132" s="22"/>
      <c r="EL1132" s="24"/>
      <c r="EP1132" s="23"/>
      <c r="EQ1132" s="24"/>
      <c r="ER1132" s="22"/>
      <c r="ES1132" s="24"/>
      <c r="ET1132" s="24"/>
      <c r="EU1132" s="23"/>
      <c r="EV1132" s="26"/>
      <c r="EX1132" s="6"/>
      <c r="EY1132" s="24"/>
      <c r="EZ1132" s="109"/>
      <c r="FA1132" s="66"/>
      <c r="FB1132" s="5"/>
      <c r="FC1132" s="68"/>
      <c r="FD1132" s="67"/>
      <c r="FE1132" s="67"/>
      <c r="FF1132" s="64"/>
      <c r="FG1132" s="5"/>
      <c r="FH1132" s="69"/>
      <c r="FI1132" s="6"/>
      <c r="FJ1132" s="5"/>
      <c r="FK1132" s="25"/>
      <c r="FL1132" s="5"/>
    </row>
    <row r="1133" spans="40:168">
      <c r="AN1133" s="14"/>
      <c r="AO1133" s="14"/>
      <c r="AP1133" s="5"/>
      <c r="AQ1133" s="25"/>
      <c r="AR1133" s="25"/>
      <c r="AS1133" s="96"/>
      <c r="AT1133" s="83"/>
      <c r="AU1133" s="14"/>
      <c r="AX1133" s="83"/>
      <c r="AY1133" s="83"/>
      <c r="AZ1133" s="83"/>
      <c r="BA1133" s="83"/>
      <c r="BJ1133" s="54"/>
      <c r="BK1133" s="22"/>
      <c r="BL1133" s="24"/>
      <c r="BP1133" s="23"/>
      <c r="BQ1133" s="24"/>
      <c r="BR1133" s="22"/>
      <c r="BS1133" s="24"/>
      <c r="BT1133" s="24"/>
      <c r="BU1133" s="23"/>
      <c r="BV1133" s="26"/>
      <c r="BX1133" s="6"/>
      <c r="BY1133" s="24"/>
      <c r="BZ1133" s="109"/>
      <c r="CA1133" s="66"/>
      <c r="CB1133" s="5"/>
      <c r="CC1133" s="68"/>
      <c r="CD1133" s="67"/>
      <c r="CE1133" s="67"/>
      <c r="CF1133" s="64"/>
      <c r="CG1133" s="5"/>
      <c r="CH1133" s="69"/>
      <c r="CI1133" s="6"/>
      <c r="CJ1133" s="5"/>
      <c r="CK1133" s="25"/>
      <c r="CL1133" s="5"/>
      <c r="DN1133" s="14"/>
      <c r="DO1133" s="14"/>
      <c r="DP1133" s="5"/>
      <c r="DQ1133" s="25"/>
      <c r="DR1133" s="25"/>
      <c r="DS1133" s="96"/>
      <c r="DT1133" s="83"/>
      <c r="DU1133" s="14"/>
      <c r="DX1133" s="83"/>
      <c r="DY1133" s="83"/>
      <c r="DZ1133" s="83"/>
      <c r="EA1133" s="83"/>
      <c r="EJ1133" s="54"/>
      <c r="EK1133" s="22"/>
      <c r="EL1133" s="24"/>
      <c r="EP1133" s="23"/>
      <c r="EQ1133" s="24"/>
      <c r="ER1133" s="22"/>
      <c r="ES1133" s="24"/>
      <c r="ET1133" s="24"/>
      <c r="EU1133" s="23"/>
      <c r="EV1133" s="26"/>
      <c r="EX1133" s="6"/>
      <c r="EY1133" s="24"/>
      <c r="EZ1133" s="109"/>
      <c r="FA1133" s="66"/>
      <c r="FB1133" s="5"/>
      <c r="FC1133" s="68"/>
      <c r="FD1133" s="67"/>
      <c r="FE1133" s="67"/>
      <c r="FF1133" s="64"/>
      <c r="FG1133" s="5"/>
      <c r="FH1133" s="69"/>
      <c r="FI1133" s="6"/>
      <c r="FJ1133" s="5"/>
      <c r="FK1133" s="25"/>
      <c r="FL1133" s="5"/>
    </row>
    <row r="1134" spans="40:168">
      <c r="AN1134" s="14"/>
      <c r="AO1134" s="14"/>
      <c r="AP1134" s="5"/>
      <c r="AQ1134" s="25"/>
      <c r="AR1134" s="25"/>
      <c r="AS1134" s="96"/>
      <c r="AT1134" s="83"/>
      <c r="AU1134" s="14"/>
      <c r="AX1134" s="83"/>
      <c r="AY1134" s="83"/>
      <c r="AZ1134" s="83"/>
      <c r="BA1134" s="83"/>
      <c r="BJ1134" s="54"/>
      <c r="BK1134" s="22"/>
      <c r="BL1134" s="24"/>
      <c r="BP1134" s="23"/>
      <c r="BQ1134" s="24"/>
      <c r="BR1134" s="22"/>
      <c r="BS1134" s="24"/>
      <c r="BT1134" s="24"/>
      <c r="BU1134" s="23"/>
      <c r="BV1134" s="26"/>
      <c r="BX1134" s="6"/>
      <c r="BY1134" s="24"/>
      <c r="BZ1134" s="109"/>
      <c r="CA1134" s="66"/>
      <c r="CB1134" s="5"/>
      <c r="CC1134" s="68"/>
      <c r="CD1134" s="67"/>
      <c r="CE1134" s="67"/>
      <c r="CF1134" s="64"/>
      <c r="CG1134" s="5"/>
      <c r="CH1134" s="69"/>
      <c r="CI1134" s="6"/>
      <c r="CJ1134" s="5"/>
      <c r="CK1134" s="25"/>
      <c r="CL1134" s="5"/>
      <c r="DN1134" s="14"/>
      <c r="DO1134" s="14"/>
      <c r="DP1134" s="5"/>
      <c r="DQ1134" s="25"/>
      <c r="DR1134" s="25"/>
      <c r="DS1134" s="96"/>
      <c r="DT1134" s="83"/>
      <c r="DU1134" s="14"/>
      <c r="DX1134" s="83"/>
      <c r="DY1134" s="83"/>
      <c r="DZ1134" s="83"/>
      <c r="EA1134" s="83"/>
      <c r="EJ1134" s="54"/>
      <c r="EK1134" s="22"/>
      <c r="EL1134" s="24"/>
      <c r="EP1134" s="23"/>
      <c r="EQ1134" s="24"/>
      <c r="ER1134" s="22"/>
      <c r="ES1134" s="24"/>
      <c r="ET1134" s="24"/>
      <c r="EU1134" s="23"/>
      <c r="EV1134" s="26"/>
      <c r="EX1134" s="6"/>
      <c r="EY1134" s="24"/>
      <c r="EZ1134" s="109"/>
      <c r="FA1134" s="66"/>
      <c r="FB1134" s="5"/>
      <c r="FC1134" s="68"/>
      <c r="FD1134" s="67"/>
      <c r="FE1134" s="67"/>
      <c r="FF1134" s="64"/>
      <c r="FG1134" s="5"/>
      <c r="FH1134" s="69"/>
      <c r="FI1134" s="6"/>
      <c r="FJ1134" s="5"/>
      <c r="FK1134" s="25"/>
      <c r="FL1134" s="5"/>
    </row>
    <row r="1135" spans="40:168">
      <c r="AN1135" s="14"/>
      <c r="AO1135" s="14"/>
      <c r="AP1135" s="5"/>
      <c r="AQ1135" s="25"/>
      <c r="AR1135" s="25"/>
      <c r="AS1135" s="96"/>
      <c r="AT1135" s="83"/>
      <c r="AU1135" s="14"/>
      <c r="AX1135" s="83"/>
      <c r="AY1135" s="83"/>
      <c r="AZ1135" s="83"/>
      <c r="BA1135" s="83"/>
      <c r="BJ1135" s="54"/>
      <c r="BK1135" s="22"/>
      <c r="BL1135" s="24"/>
      <c r="BP1135" s="23"/>
      <c r="BQ1135" s="24"/>
      <c r="BR1135" s="22"/>
      <c r="BS1135" s="24"/>
      <c r="BT1135" s="24"/>
      <c r="BU1135" s="23"/>
      <c r="BV1135" s="26"/>
      <c r="BX1135" s="6"/>
      <c r="BY1135" s="24"/>
      <c r="BZ1135" s="109"/>
      <c r="CA1135" s="66"/>
      <c r="CB1135" s="5"/>
      <c r="CC1135" s="68"/>
      <c r="CD1135" s="67"/>
      <c r="CE1135" s="67"/>
      <c r="CF1135" s="64"/>
      <c r="CG1135" s="5"/>
      <c r="CH1135" s="69"/>
      <c r="CI1135" s="6"/>
      <c r="CJ1135" s="5"/>
      <c r="CK1135" s="25"/>
      <c r="CL1135" s="5"/>
      <c r="DN1135" s="14"/>
      <c r="DO1135" s="14"/>
      <c r="DP1135" s="5"/>
      <c r="DQ1135" s="25"/>
      <c r="DR1135" s="25"/>
      <c r="DS1135" s="96"/>
      <c r="DT1135" s="83"/>
      <c r="DU1135" s="14"/>
      <c r="DX1135" s="83"/>
      <c r="DY1135" s="83"/>
      <c r="DZ1135" s="83"/>
      <c r="EA1135" s="83"/>
      <c r="EJ1135" s="54"/>
      <c r="EK1135" s="22"/>
      <c r="EL1135" s="24"/>
      <c r="EP1135" s="23"/>
      <c r="EQ1135" s="24"/>
      <c r="ER1135" s="22"/>
      <c r="ES1135" s="24"/>
      <c r="ET1135" s="24"/>
      <c r="EU1135" s="23"/>
      <c r="EV1135" s="26"/>
      <c r="EX1135" s="6"/>
      <c r="EY1135" s="24"/>
      <c r="EZ1135" s="109"/>
      <c r="FA1135" s="66"/>
      <c r="FB1135" s="5"/>
      <c r="FC1135" s="68"/>
      <c r="FD1135" s="67"/>
      <c r="FE1135" s="67"/>
      <c r="FF1135" s="64"/>
      <c r="FG1135" s="5"/>
      <c r="FH1135" s="69"/>
      <c r="FI1135" s="6"/>
      <c r="FJ1135" s="5"/>
      <c r="FK1135" s="25"/>
      <c r="FL1135" s="5"/>
    </row>
    <row r="1136" spans="40:168">
      <c r="AN1136" s="14"/>
      <c r="AO1136" s="14"/>
      <c r="AP1136" s="5"/>
      <c r="AQ1136" s="25"/>
      <c r="AR1136" s="25"/>
      <c r="AS1136" s="96"/>
      <c r="AT1136" s="83"/>
      <c r="AU1136" s="14"/>
      <c r="AX1136" s="83"/>
      <c r="AY1136" s="83"/>
      <c r="AZ1136" s="83"/>
      <c r="BA1136" s="83"/>
      <c r="BJ1136" s="54"/>
      <c r="BK1136" s="22"/>
      <c r="BL1136" s="24"/>
      <c r="BP1136" s="23"/>
      <c r="BQ1136" s="24"/>
      <c r="BR1136" s="22"/>
      <c r="BS1136" s="24"/>
      <c r="BT1136" s="24"/>
      <c r="BU1136" s="23"/>
      <c r="BV1136" s="26"/>
      <c r="BX1136" s="6"/>
      <c r="BY1136" s="24"/>
      <c r="BZ1136" s="109"/>
      <c r="CA1136" s="66"/>
      <c r="CB1136" s="5"/>
      <c r="CC1136" s="68"/>
      <c r="CD1136" s="67"/>
      <c r="CE1136" s="67"/>
      <c r="CF1136" s="64"/>
      <c r="CG1136" s="5"/>
      <c r="CH1136" s="69"/>
      <c r="CI1136" s="6"/>
      <c r="CJ1136" s="5"/>
      <c r="CK1136" s="25"/>
      <c r="CL1136" s="5"/>
      <c r="DN1136" s="14"/>
      <c r="DO1136" s="14"/>
      <c r="DP1136" s="5"/>
      <c r="DQ1136" s="25"/>
      <c r="DR1136" s="25"/>
      <c r="DS1136" s="96"/>
      <c r="DT1136" s="83"/>
      <c r="DU1136" s="14"/>
      <c r="DX1136" s="83"/>
      <c r="DY1136" s="83"/>
      <c r="DZ1136" s="83"/>
      <c r="EA1136" s="83"/>
      <c r="EJ1136" s="54"/>
      <c r="EK1136" s="22"/>
      <c r="EL1136" s="24"/>
      <c r="EP1136" s="23"/>
      <c r="EQ1136" s="24"/>
      <c r="ER1136" s="22"/>
      <c r="ES1136" s="24"/>
      <c r="ET1136" s="24"/>
      <c r="EU1136" s="23"/>
      <c r="EV1136" s="26"/>
      <c r="EX1136" s="6"/>
      <c r="EY1136" s="24"/>
      <c r="EZ1136" s="109"/>
      <c r="FA1136" s="66"/>
      <c r="FB1136" s="5"/>
      <c r="FC1136" s="68"/>
      <c r="FD1136" s="67"/>
      <c r="FE1136" s="67"/>
      <c r="FF1136" s="64"/>
      <c r="FG1136" s="5"/>
      <c r="FH1136" s="69"/>
      <c r="FI1136" s="6"/>
      <c r="FJ1136" s="5"/>
      <c r="FK1136" s="25"/>
      <c r="FL1136" s="5"/>
    </row>
    <row r="1137" spans="40:168">
      <c r="AN1137" s="14"/>
      <c r="AO1137" s="14"/>
      <c r="AP1137" s="5"/>
      <c r="AQ1137" s="25"/>
      <c r="AR1137" s="25"/>
      <c r="AS1137" s="96"/>
      <c r="AT1137" s="83"/>
      <c r="AU1137" s="14"/>
      <c r="AX1137" s="83"/>
      <c r="AY1137" s="83"/>
      <c r="AZ1137" s="83"/>
      <c r="BA1137" s="83"/>
      <c r="BJ1137" s="54"/>
      <c r="BK1137" s="22"/>
      <c r="BL1137" s="24"/>
      <c r="BP1137" s="23"/>
      <c r="BQ1137" s="24"/>
      <c r="BR1137" s="22"/>
      <c r="BS1137" s="24"/>
      <c r="BT1137" s="24"/>
      <c r="BU1137" s="23"/>
      <c r="BV1137" s="26"/>
      <c r="BX1137" s="6"/>
      <c r="BY1137" s="24"/>
      <c r="BZ1137" s="109"/>
      <c r="CA1137" s="66"/>
      <c r="CB1137" s="5"/>
      <c r="CC1137" s="68"/>
      <c r="CD1137" s="67"/>
      <c r="CE1137" s="67"/>
      <c r="CF1137" s="64"/>
      <c r="CG1137" s="5"/>
      <c r="CH1137" s="69"/>
      <c r="CI1137" s="6"/>
      <c r="CJ1137" s="5"/>
      <c r="CK1137" s="25"/>
      <c r="CL1137" s="5"/>
      <c r="DN1137" s="14"/>
      <c r="DO1137" s="14"/>
      <c r="DP1137" s="5"/>
      <c r="DQ1137" s="25"/>
      <c r="DR1137" s="25"/>
      <c r="DS1137" s="96"/>
      <c r="DT1137" s="83"/>
      <c r="DU1137" s="14"/>
      <c r="DX1137" s="83"/>
      <c r="DY1137" s="83"/>
      <c r="DZ1137" s="83"/>
      <c r="EA1137" s="83"/>
      <c r="EJ1137" s="54"/>
      <c r="EK1137" s="22"/>
      <c r="EL1137" s="24"/>
      <c r="EP1137" s="23"/>
      <c r="EQ1137" s="24"/>
      <c r="ER1137" s="22"/>
      <c r="ES1137" s="24"/>
      <c r="ET1137" s="24"/>
      <c r="EU1137" s="23"/>
      <c r="EV1137" s="26"/>
      <c r="EX1137" s="6"/>
      <c r="EY1137" s="24"/>
      <c r="EZ1137" s="109"/>
      <c r="FA1137" s="66"/>
      <c r="FB1137" s="5"/>
      <c r="FC1137" s="68"/>
      <c r="FD1137" s="67"/>
      <c r="FE1137" s="67"/>
      <c r="FF1137" s="64"/>
      <c r="FG1137" s="5"/>
      <c r="FH1137" s="69"/>
      <c r="FI1137" s="6"/>
      <c r="FJ1137" s="5"/>
      <c r="FK1137" s="25"/>
      <c r="FL1137" s="5"/>
    </row>
    <row r="1138" spans="40:168">
      <c r="AN1138" s="14"/>
      <c r="AO1138" s="14"/>
      <c r="AP1138" s="5"/>
      <c r="AQ1138" s="25"/>
      <c r="AR1138" s="25"/>
      <c r="AS1138" s="96"/>
      <c r="AT1138" s="83"/>
      <c r="AU1138" s="14"/>
      <c r="AX1138" s="83"/>
      <c r="AY1138" s="83"/>
      <c r="AZ1138" s="83"/>
      <c r="BA1138" s="83"/>
      <c r="BJ1138" s="54"/>
      <c r="BK1138" s="22"/>
      <c r="BL1138" s="24"/>
      <c r="BP1138" s="23"/>
      <c r="BQ1138" s="24"/>
      <c r="BR1138" s="22"/>
      <c r="BS1138" s="24"/>
      <c r="BT1138" s="24"/>
      <c r="BU1138" s="23"/>
      <c r="BV1138" s="26"/>
      <c r="BX1138" s="6"/>
      <c r="BY1138" s="24"/>
      <c r="BZ1138" s="109"/>
      <c r="CA1138" s="66"/>
      <c r="CB1138" s="5"/>
      <c r="CC1138" s="68"/>
      <c r="CD1138" s="67"/>
      <c r="CE1138" s="67"/>
      <c r="CF1138" s="64"/>
      <c r="CG1138" s="5"/>
      <c r="CH1138" s="69"/>
      <c r="CI1138" s="6"/>
      <c r="CJ1138" s="5"/>
      <c r="CK1138" s="25"/>
      <c r="CL1138" s="5"/>
      <c r="DN1138" s="14"/>
      <c r="DO1138" s="14"/>
      <c r="DP1138" s="5"/>
      <c r="DQ1138" s="25"/>
      <c r="DR1138" s="25"/>
      <c r="DS1138" s="96"/>
      <c r="DT1138" s="83"/>
      <c r="DU1138" s="14"/>
      <c r="DX1138" s="83"/>
      <c r="DY1138" s="83"/>
      <c r="DZ1138" s="83"/>
      <c r="EA1138" s="83"/>
      <c r="EJ1138" s="54"/>
      <c r="EK1138" s="22"/>
      <c r="EL1138" s="24"/>
      <c r="EP1138" s="23"/>
      <c r="EQ1138" s="24"/>
      <c r="ER1138" s="22"/>
      <c r="ES1138" s="24"/>
      <c r="ET1138" s="24"/>
      <c r="EU1138" s="23"/>
      <c r="EV1138" s="26"/>
      <c r="EX1138" s="6"/>
      <c r="EY1138" s="24"/>
      <c r="EZ1138" s="109"/>
      <c r="FA1138" s="66"/>
      <c r="FB1138" s="5"/>
      <c r="FC1138" s="68"/>
      <c r="FD1138" s="67"/>
      <c r="FE1138" s="67"/>
      <c r="FF1138" s="64"/>
      <c r="FG1138" s="5"/>
      <c r="FH1138" s="69"/>
      <c r="FI1138" s="6"/>
      <c r="FJ1138" s="5"/>
      <c r="FK1138" s="25"/>
      <c r="FL1138" s="5"/>
    </row>
    <row r="1139" spans="40:168">
      <c r="AN1139" s="14"/>
      <c r="AO1139" s="14"/>
      <c r="AP1139" s="5"/>
      <c r="AQ1139" s="25"/>
      <c r="AR1139" s="25"/>
      <c r="AS1139" s="96"/>
      <c r="AT1139" s="83"/>
      <c r="AU1139" s="14"/>
      <c r="AX1139" s="83"/>
      <c r="AY1139" s="83"/>
      <c r="AZ1139" s="83"/>
      <c r="BA1139" s="83"/>
      <c r="BJ1139" s="54"/>
      <c r="BK1139" s="22"/>
      <c r="BL1139" s="24"/>
      <c r="BP1139" s="23"/>
      <c r="BQ1139" s="24"/>
      <c r="BR1139" s="22"/>
      <c r="BS1139" s="24"/>
      <c r="BT1139" s="24"/>
      <c r="BU1139" s="23"/>
      <c r="BV1139" s="26"/>
      <c r="BX1139" s="6"/>
      <c r="BY1139" s="24"/>
      <c r="BZ1139" s="109"/>
      <c r="CA1139" s="66"/>
      <c r="CB1139" s="5"/>
      <c r="CC1139" s="68"/>
      <c r="CD1139" s="67"/>
      <c r="CE1139" s="67"/>
      <c r="CF1139" s="64"/>
      <c r="CG1139" s="5"/>
      <c r="CH1139" s="69"/>
      <c r="CI1139" s="6"/>
      <c r="CJ1139" s="5"/>
      <c r="CK1139" s="25"/>
      <c r="CL1139" s="5"/>
      <c r="DN1139" s="14"/>
      <c r="DO1139" s="14"/>
      <c r="DP1139" s="5"/>
      <c r="DQ1139" s="25"/>
      <c r="DR1139" s="25"/>
      <c r="DS1139" s="96"/>
      <c r="DT1139" s="83"/>
      <c r="DU1139" s="14"/>
      <c r="DX1139" s="83"/>
      <c r="DY1139" s="83"/>
      <c r="DZ1139" s="83"/>
      <c r="EA1139" s="83"/>
      <c r="EJ1139" s="54"/>
      <c r="EK1139" s="22"/>
      <c r="EL1139" s="24"/>
      <c r="EP1139" s="23"/>
      <c r="EQ1139" s="24"/>
      <c r="ER1139" s="22"/>
      <c r="ES1139" s="24"/>
      <c r="ET1139" s="24"/>
      <c r="EU1139" s="23"/>
      <c r="EV1139" s="26"/>
      <c r="EX1139" s="6"/>
      <c r="EY1139" s="24"/>
      <c r="EZ1139" s="109"/>
      <c r="FA1139" s="66"/>
      <c r="FB1139" s="5"/>
      <c r="FC1139" s="68"/>
      <c r="FD1139" s="67"/>
      <c r="FE1139" s="67"/>
      <c r="FF1139" s="64"/>
      <c r="FG1139" s="5"/>
      <c r="FH1139" s="69"/>
      <c r="FI1139" s="6"/>
      <c r="FJ1139" s="5"/>
      <c r="FK1139" s="25"/>
      <c r="FL1139" s="5"/>
    </row>
    <row r="1140" spans="40:168">
      <c r="AN1140" s="14"/>
      <c r="AO1140" s="14"/>
      <c r="AP1140" s="5"/>
      <c r="AQ1140" s="25"/>
      <c r="AR1140" s="25"/>
      <c r="AS1140" s="96"/>
      <c r="AT1140" s="83"/>
      <c r="AU1140" s="14"/>
      <c r="AX1140" s="83"/>
      <c r="AY1140" s="83"/>
      <c r="AZ1140" s="83"/>
      <c r="BA1140" s="83"/>
      <c r="BJ1140" s="54"/>
      <c r="BK1140" s="22"/>
      <c r="BL1140" s="24"/>
      <c r="BP1140" s="23"/>
      <c r="BQ1140" s="24"/>
      <c r="BR1140" s="22"/>
      <c r="BS1140" s="24"/>
      <c r="BT1140" s="24"/>
      <c r="BU1140" s="23"/>
      <c r="BV1140" s="26"/>
      <c r="BX1140" s="6"/>
      <c r="BY1140" s="24"/>
      <c r="BZ1140" s="109"/>
      <c r="CA1140" s="66"/>
      <c r="CB1140" s="5"/>
      <c r="CC1140" s="68"/>
      <c r="CD1140" s="67"/>
      <c r="CE1140" s="67"/>
      <c r="CF1140" s="64"/>
      <c r="CG1140" s="5"/>
      <c r="CH1140" s="69"/>
      <c r="CI1140" s="6"/>
      <c r="CJ1140" s="5"/>
      <c r="CK1140" s="25"/>
      <c r="CL1140" s="5"/>
      <c r="DN1140" s="14"/>
      <c r="DO1140" s="14"/>
      <c r="DP1140" s="5"/>
      <c r="DQ1140" s="25"/>
      <c r="DR1140" s="25"/>
      <c r="DS1140" s="96"/>
      <c r="DT1140" s="83"/>
      <c r="DU1140" s="14"/>
      <c r="DX1140" s="83"/>
      <c r="DY1140" s="83"/>
      <c r="DZ1140" s="83"/>
      <c r="EA1140" s="83"/>
      <c r="EJ1140" s="54"/>
      <c r="EK1140" s="22"/>
      <c r="EL1140" s="24"/>
      <c r="EP1140" s="23"/>
      <c r="EQ1140" s="24"/>
      <c r="ER1140" s="22"/>
      <c r="ES1140" s="24"/>
      <c r="ET1140" s="24"/>
      <c r="EU1140" s="23"/>
      <c r="EV1140" s="26"/>
      <c r="EX1140" s="6"/>
      <c r="EY1140" s="24"/>
      <c r="EZ1140" s="109"/>
      <c r="FA1140" s="66"/>
      <c r="FB1140" s="5"/>
      <c r="FC1140" s="68"/>
      <c r="FD1140" s="67"/>
      <c r="FE1140" s="67"/>
      <c r="FF1140" s="64"/>
      <c r="FG1140" s="5"/>
      <c r="FH1140" s="69"/>
      <c r="FI1140" s="6"/>
      <c r="FJ1140" s="5"/>
      <c r="FK1140" s="25"/>
      <c r="FL1140" s="5"/>
    </row>
    <row r="1141" spans="40:168">
      <c r="AN1141" s="14"/>
      <c r="AO1141" s="14"/>
      <c r="AP1141" s="5"/>
      <c r="AQ1141" s="25"/>
      <c r="AR1141" s="25"/>
      <c r="AS1141" s="96"/>
      <c r="AT1141" s="83"/>
      <c r="AU1141" s="14"/>
      <c r="AX1141" s="83"/>
      <c r="AY1141" s="83"/>
      <c r="AZ1141" s="83"/>
      <c r="BA1141" s="83"/>
      <c r="BJ1141" s="54"/>
      <c r="BK1141" s="22"/>
      <c r="BL1141" s="24"/>
      <c r="BP1141" s="23"/>
      <c r="BQ1141" s="24"/>
      <c r="BR1141" s="22"/>
      <c r="BS1141" s="24"/>
      <c r="BT1141" s="24"/>
      <c r="BU1141" s="23"/>
      <c r="BV1141" s="26"/>
      <c r="BX1141" s="6"/>
      <c r="BY1141" s="24"/>
      <c r="BZ1141" s="109"/>
      <c r="CA1141" s="66"/>
      <c r="CB1141" s="5"/>
      <c r="CC1141" s="68"/>
      <c r="CD1141" s="67"/>
      <c r="CE1141" s="67"/>
      <c r="CF1141" s="64"/>
      <c r="CG1141" s="5"/>
      <c r="CH1141" s="69"/>
      <c r="CI1141" s="6"/>
      <c r="CJ1141" s="5"/>
      <c r="CK1141" s="25"/>
      <c r="CL1141" s="5"/>
      <c r="DN1141" s="14"/>
      <c r="DO1141" s="14"/>
      <c r="DP1141" s="5"/>
      <c r="DQ1141" s="25"/>
      <c r="DR1141" s="25"/>
      <c r="DS1141" s="96"/>
      <c r="DT1141" s="83"/>
      <c r="DU1141" s="14"/>
      <c r="DX1141" s="83"/>
      <c r="DY1141" s="83"/>
      <c r="DZ1141" s="83"/>
      <c r="EA1141" s="83"/>
      <c r="EJ1141" s="54"/>
      <c r="EK1141" s="22"/>
      <c r="EL1141" s="24"/>
      <c r="EP1141" s="23"/>
      <c r="EQ1141" s="24"/>
      <c r="ER1141" s="22"/>
      <c r="ES1141" s="24"/>
      <c r="ET1141" s="24"/>
      <c r="EU1141" s="23"/>
      <c r="EV1141" s="26"/>
      <c r="EX1141" s="6"/>
      <c r="EY1141" s="24"/>
      <c r="EZ1141" s="109"/>
      <c r="FA1141" s="66"/>
      <c r="FB1141" s="5"/>
      <c r="FC1141" s="68"/>
      <c r="FD1141" s="67"/>
      <c r="FE1141" s="67"/>
      <c r="FF1141" s="64"/>
      <c r="FG1141" s="5"/>
      <c r="FH1141" s="69"/>
      <c r="FI1141" s="6"/>
      <c r="FJ1141" s="5"/>
      <c r="FK1141" s="25"/>
      <c r="FL1141" s="5"/>
    </row>
    <row r="1142" spans="40:168">
      <c r="AN1142" s="14"/>
      <c r="AO1142" s="14"/>
      <c r="AP1142" s="5"/>
      <c r="AQ1142" s="25"/>
      <c r="AR1142" s="25"/>
      <c r="AS1142" s="96"/>
      <c r="AT1142" s="83"/>
      <c r="AU1142" s="14"/>
      <c r="AX1142" s="83"/>
      <c r="AY1142" s="83"/>
      <c r="AZ1142" s="83"/>
      <c r="BA1142" s="83"/>
      <c r="BJ1142" s="54"/>
      <c r="BK1142" s="22"/>
      <c r="BL1142" s="24"/>
      <c r="BP1142" s="23"/>
      <c r="BQ1142" s="24"/>
      <c r="BR1142" s="22"/>
      <c r="BS1142" s="24"/>
      <c r="BT1142" s="24"/>
      <c r="BU1142" s="23"/>
      <c r="BV1142" s="26"/>
      <c r="BX1142" s="6"/>
      <c r="BY1142" s="24"/>
      <c r="BZ1142" s="109"/>
      <c r="CA1142" s="66"/>
      <c r="CB1142" s="5"/>
      <c r="CC1142" s="68"/>
      <c r="CD1142" s="67"/>
      <c r="CE1142" s="67"/>
      <c r="CF1142" s="64"/>
      <c r="CG1142" s="5"/>
      <c r="CH1142" s="69"/>
      <c r="CI1142" s="6"/>
      <c r="CJ1142" s="5"/>
      <c r="CK1142" s="25"/>
      <c r="CL1142" s="5"/>
      <c r="DN1142" s="14"/>
      <c r="DO1142" s="14"/>
      <c r="DP1142" s="5"/>
      <c r="DQ1142" s="25"/>
      <c r="DR1142" s="25"/>
      <c r="DS1142" s="96"/>
      <c r="DT1142" s="83"/>
      <c r="DU1142" s="14"/>
      <c r="DX1142" s="83"/>
      <c r="DY1142" s="83"/>
      <c r="DZ1142" s="83"/>
      <c r="EA1142" s="83"/>
      <c r="EJ1142" s="54"/>
      <c r="EK1142" s="22"/>
      <c r="EL1142" s="24"/>
      <c r="EP1142" s="23"/>
      <c r="EQ1142" s="24"/>
      <c r="ER1142" s="22"/>
      <c r="ES1142" s="24"/>
      <c r="ET1142" s="24"/>
      <c r="EU1142" s="23"/>
      <c r="EV1142" s="26"/>
      <c r="EX1142" s="6"/>
      <c r="EY1142" s="24"/>
      <c r="EZ1142" s="109"/>
      <c r="FA1142" s="66"/>
      <c r="FB1142" s="5"/>
      <c r="FC1142" s="68"/>
      <c r="FD1142" s="67"/>
      <c r="FE1142" s="67"/>
      <c r="FF1142" s="64"/>
      <c r="FG1142" s="5"/>
      <c r="FH1142" s="69"/>
      <c r="FI1142" s="6"/>
      <c r="FJ1142" s="5"/>
      <c r="FK1142" s="25"/>
      <c r="FL1142" s="5"/>
    </row>
    <row r="1143" spans="40:168">
      <c r="AN1143" s="14"/>
      <c r="AO1143" s="14"/>
      <c r="AP1143" s="5"/>
      <c r="AQ1143" s="25"/>
      <c r="AR1143" s="25"/>
      <c r="AS1143" s="96"/>
      <c r="AT1143" s="83"/>
      <c r="AU1143" s="14"/>
      <c r="AX1143" s="83"/>
      <c r="AY1143" s="83"/>
      <c r="AZ1143" s="83"/>
      <c r="BA1143" s="83"/>
      <c r="BJ1143" s="54"/>
      <c r="BK1143" s="22"/>
      <c r="BL1143" s="24"/>
      <c r="BP1143" s="23"/>
      <c r="BQ1143" s="24"/>
      <c r="BR1143" s="22"/>
      <c r="BS1143" s="24"/>
      <c r="BT1143" s="24"/>
      <c r="BU1143" s="23"/>
      <c r="BV1143" s="26"/>
      <c r="BX1143" s="6"/>
      <c r="BY1143" s="24"/>
      <c r="BZ1143" s="109"/>
      <c r="CA1143" s="66"/>
      <c r="CB1143" s="5"/>
      <c r="CC1143" s="68"/>
      <c r="CD1143" s="67"/>
      <c r="CE1143" s="67"/>
      <c r="CF1143" s="64"/>
      <c r="CG1143" s="5"/>
      <c r="CH1143" s="69"/>
      <c r="CI1143" s="6"/>
      <c r="CJ1143" s="5"/>
      <c r="CK1143" s="25"/>
      <c r="CL1143" s="5"/>
      <c r="DN1143" s="14"/>
      <c r="DO1143" s="14"/>
      <c r="DP1143" s="5"/>
      <c r="DQ1143" s="25"/>
      <c r="DR1143" s="25"/>
      <c r="DS1143" s="96"/>
      <c r="DT1143" s="83"/>
      <c r="DU1143" s="14"/>
      <c r="DX1143" s="83"/>
      <c r="DY1143" s="83"/>
      <c r="DZ1143" s="83"/>
      <c r="EA1143" s="83"/>
      <c r="EJ1143" s="54"/>
      <c r="EK1143" s="22"/>
      <c r="EL1143" s="24"/>
      <c r="EP1143" s="23"/>
      <c r="EQ1143" s="24"/>
      <c r="ER1143" s="22"/>
      <c r="ES1143" s="24"/>
      <c r="ET1143" s="24"/>
      <c r="EU1143" s="23"/>
      <c r="EV1143" s="26"/>
      <c r="EX1143" s="6"/>
      <c r="EY1143" s="24"/>
      <c r="EZ1143" s="109"/>
      <c r="FA1143" s="66"/>
      <c r="FB1143" s="5"/>
      <c r="FC1143" s="68"/>
      <c r="FD1143" s="67"/>
      <c r="FE1143" s="67"/>
      <c r="FF1143" s="64"/>
      <c r="FG1143" s="5"/>
      <c r="FH1143" s="69"/>
      <c r="FI1143" s="6"/>
      <c r="FJ1143" s="5"/>
      <c r="FK1143" s="25"/>
      <c r="FL1143" s="5"/>
    </row>
    <row r="1144" spans="40:168">
      <c r="AN1144" s="14"/>
      <c r="AO1144" s="14"/>
      <c r="AP1144" s="5"/>
      <c r="AQ1144" s="25"/>
      <c r="AR1144" s="25"/>
      <c r="AS1144" s="96"/>
      <c r="AT1144" s="83"/>
      <c r="AU1144" s="14"/>
      <c r="AX1144" s="83"/>
      <c r="AY1144" s="83"/>
      <c r="AZ1144" s="83"/>
      <c r="BA1144" s="83"/>
      <c r="BJ1144" s="54"/>
      <c r="BK1144" s="22"/>
      <c r="BL1144" s="24"/>
      <c r="BP1144" s="23"/>
      <c r="BQ1144" s="24"/>
      <c r="BR1144" s="22"/>
      <c r="BS1144" s="24"/>
      <c r="BT1144" s="24"/>
      <c r="BU1144" s="23"/>
      <c r="BV1144" s="26"/>
      <c r="BX1144" s="6"/>
      <c r="BY1144" s="24"/>
      <c r="BZ1144" s="109"/>
      <c r="CA1144" s="66"/>
      <c r="CB1144" s="5"/>
      <c r="CC1144" s="68"/>
      <c r="CD1144" s="67"/>
      <c r="CE1144" s="67"/>
      <c r="CF1144" s="64"/>
      <c r="CG1144" s="5"/>
      <c r="CH1144" s="69"/>
      <c r="CI1144" s="6"/>
      <c r="CJ1144" s="5"/>
      <c r="CK1144" s="25"/>
      <c r="CL1144" s="5"/>
      <c r="DN1144" s="14"/>
      <c r="DO1144" s="14"/>
      <c r="DP1144" s="5"/>
      <c r="DQ1144" s="25"/>
      <c r="DR1144" s="25"/>
      <c r="DS1144" s="96"/>
      <c r="DT1144" s="83"/>
      <c r="DU1144" s="14"/>
      <c r="DX1144" s="83"/>
      <c r="DY1144" s="83"/>
      <c r="DZ1144" s="83"/>
      <c r="EA1144" s="83"/>
      <c r="EJ1144" s="54"/>
      <c r="EK1144" s="22"/>
      <c r="EL1144" s="24"/>
      <c r="EP1144" s="23"/>
      <c r="EQ1144" s="24"/>
      <c r="ER1144" s="22"/>
      <c r="ES1144" s="24"/>
      <c r="ET1144" s="24"/>
      <c r="EU1144" s="23"/>
      <c r="EV1144" s="26"/>
      <c r="EX1144" s="6"/>
      <c r="EY1144" s="24"/>
      <c r="EZ1144" s="109"/>
      <c r="FA1144" s="66"/>
      <c r="FB1144" s="5"/>
      <c r="FC1144" s="68"/>
      <c r="FD1144" s="67"/>
      <c r="FE1144" s="67"/>
      <c r="FF1144" s="64"/>
      <c r="FG1144" s="5"/>
      <c r="FH1144" s="69"/>
      <c r="FI1144" s="6"/>
      <c r="FJ1144" s="5"/>
      <c r="FK1144" s="25"/>
      <c r="FL1144" s="5"/>
    </row>
    <row r="1145" spans="40:168">
      <c r="AN1145" s="14"/>
      <c r="AO1145" s="14"/>
      <c r="AP1145" s="5"/>
      <c r="AQ1145" s="25"/>
      <c r="AR1145" s="25"/>
      <c r="AS1145" s="96"/>
      <c r="AT1145" s="83"/>
      <c r="AU1145" s="14"/>
      <c r="AX1145" s="83"/>
      <c r="AY1145" s="83"/>
      <c r="AZ1145" s="83"/>
      <c r="BA1145" s="83"/>
      <c r="BJ1145" s="54"/>
      <c r="BK1145" s="22"/>
      <c r="BL1145" s="24"/>
      <c r="BP1145" s="23"/>
      <c r="BQ1145" s="24"/>
      <c r="BR1145" s="22"/>
      <c r="BS1145" s="24"/>
      <c r="BT1145" s="24"/>
      <c r="BU1145" s="23"/>
      <c r="BV1145" s="26"/>
      <c r="BX1145" s="6"/>
      <c r="BY1145" s="24"/>
      <c r="BZ1145" s="109"/>
      <c r="CA1145" s="66"/>
      <c r="CB1145" s="5"/>
      <c r="CC1145" s="68"/>
      <c r="CD1145" s="67"/>
      <c r="CE1145" s="67"/>
      <c r="CF1145" s="64"/>
      <c r="CG1145" s="5"/>
      <c r="CH1145" s="69"/>
      <c r="CI1145" s="6"/>
      <c r="CJ1145" s="5"/>
      <c r="CK1145" s="25"/>
      <c r="CL1145" s="5"/>
      <c r="DN1145" s="14"/>
      <c r="DO1145" s="14"/>
      <c r="DP1145" s="5"/>
      <c r="DQ1145" s="25"/>
      <c r="DR1145" s="25"/>
      <c r="DS1145" s="96"/>
      <c r="DT1145" s="83"/>
      <c r="DU1145" s="14"/>
      <c r="DX1145" s="83"/>
      <c r="DY1145" s="83"/>
      <c r="DZ1145" s="83"/>
      <c r="EA1145" s="83"/>
      <c r="EJ1145" s="54"/>
      <c r="EK1145" s="22"/>
      <c r="EL1145" s="24"/>
      <c r="EP1145" s="23"/>
      <c r="EQ1145" s="24"/>
      <c r="ER1145" s="22"/>
      <c r="ES1145" s="24"/>
      <c r="ET1145" s="24"/>
      <c r="EU1145" s="23"/>
      <c r="EV1145" s="26"/>
      <c r="EX1145" s="6"/>
      <c r="EY1145" s="24"/>
      <c r="EZ1145" s="109"/>
      <c r="FA1145" s="66"/>
      <c r="FB1145" s="5"/>
      <c r="FC1145" s="68"/>
      <c r="FD1145" s="67"/>
      <c r="FE1145" s="67"/>
      <c r="FF1145" s="64"/>
      <c r="FG1145" s="5"/>
      <c r="FH1145" s="69"/>
      <c r="FI1145" s="6"/>
      <c r="FJ1145" s="5"/>
      <c r="FK1145" s="25"/>
      <c r="FL1145" s="5"/>
    </row>
    <row r="1146" spans="40:168">
      <c r="AN1146" s="14"/>
      <c r="AO1146" s="14"/>
      <c r="AP1146" s="5"/>
      <c r="AQ1146" s="25"/>
      <c r="AR1146" s="25"/>
      <c r="AS1146" s="96"/>
      <c r="AT1146" s="83"/>
      <c r="AU1146" s="14"/>
      <c r="AX1146" s="83"/>
      <c r="AY1146" s="83"/>
      <c r="AZ1146" s="83"/>
      <c r="BA1146" s="83"/>
      <c r="BJ1146" s="54"/>
      <c r="BK1146" s="22"/>
      <c r="BL1146" s="24"/>
      <c r="BP1146" s="23"/>
      <c r="BQ1146" s="24"/>
      <c r="BR1146" s="22"/>
      <c r="BS1146" s="24"/>
      <c r="BT1146" s="24"/>
      <c r="BU1146" s="23"/>
      <c r="BV1146" s="26"/>
      <c r="BX1146" s="6"/>
      <c r="BY1146" s="24"/>
      <c r="BZ1146" s="109"/>
      <c r="CA1146" s="66"/>
      <c r="CB1146" s="5"/>
      <c r="CC1146" s="68"/>
      <c r="CD1146" s="67"/>
      <c r="CE1146" s="67"/>
      <c r="CF1146" s="64"/>
      <c r="CG1146" s="5"/>
      <c r="CH1146" s="69"/>
      <c r="CI1146" s="6"/>
      <c r="CJ1146" s="5"/>
      <c r="CK1146" s="25"/>
      <c r="CL1146" s="5"/>
      <c r="DN1146" s="14"/>
      <c r="DO1146" s="14"/>
      <c r="DP1146" s="5"/>
      <c r="DQ1146" s="25"/>
      <c r="DR1146" s="25"/>
      <c r="DS1146" s="96"/>
      <c r="DT1146" s="83"/>
      <c r="DU1146" s="14"/>
      <c r="DX1146" s="83"/>
      <c r="DY1146" s="83"/>
      <c r="DZ1146" s="83"/>
      <c r="EA1146" s="83"/>
      <c r="EJ1146" s="54"/>
      <c r="EK1146" s="22"/>
      <c r="EL1146" s="24"/>
      <c r="EP1146" s="23"/>
      <c r="EQ1146" s="24"/>
      <c r="ER1146" s="22"/>
      <c r="ES1146" s="24"/>
      <c r="ET1146" s="24"/>
      <c r="EU1146" s="23"/>
      <c r="EV1146" s="26"/>
      <c r="EX1146" s="6"/>
      <c r="EY1146" s="24"/>
      <c r="EZ1146" s="109"/>
      <c r="FA1146" s="66"/>
      <c r="FB1146" s="5"/>
      <c r="FC1146" s="68"/>
      <c r="FD1146" s="67"/>
      <c r="FE1146" s="67"/>
      <c r="FF1146" s="64"/>
      <c r="FG1146" s="5"/>
      <c r="FH1146" s="69"/>
      <c r="FI1146" s="6"/>
      <c r="FJ1146" s="5"/>
      <c r="FK1146" s="25"/>
      <c r="FL1146" s="5"/>
    </row>
    <row r="1147" spans="40:168">
      <c r="AN1147" s="14"/>
      <c r="AO1147" s="14"/>
      <c r="AP1147" s="5"/>
      <c r="AQ1147" s="25"/>
      <c r="AR1147" s="25"/>
      <c r="AS1147" s="96"/>
      <c r="AT1147" s="83"/>
      <c r="AU1147" s="14"/>
      <c r="AX1147" s="83"/>
      <c r="AY1147" s="83"/>
      <c r="AZ1147" s="83"/>
      <c r="BA1147" s="83"/>
      <c r="BJ1147" s="54"/>
      <c r="BK1147" s="22"/>
      <c r="BL1147" s="24"/>
      <c r="BP1147" s="23"/>
      <c r="BQ1147" s="24"/>
      <c r="BR1147" s="22"/>
      <c r="BS1147" s="24"/>
      <c r="BT1147" s="24"/>
      <c r="BU1147" s="23"/>
      <c r="BV1147" s="26"/>
      <c r="BX1147" s="6"/>
      <c r="BY1147" s="24"/>
      <c r="BZ1147" s="109"/>
      <c r="CA1147" s="66"/>
      <c r="CB1147" s="5"/>
      <c r="CC1147" s="68"/>
      <c r="CD1147" s="67"/>
      <c r="CE1147" s="67"/>
      <c r="CF1147" s="64"/>
      <c r="CG1147" s="5"/>
      <c r="CH1147" s="69"/>
      <c r="CI1147" s="6"/>
      <c r="CJ1147" s="5"/>
      <c r="CK1147" s="25"/>
      <c r="CL1147" s="5"/>
      <c r="DN1147" s="14"/>
      <c r="DO1147" s="14"/>
      <c r="DP1147" s="5"/>
      <c r="DQ1147" s="25"/>
      <c r="DR1147" s="25"/>
      <c r="DS1147" s="96"/>
      <c r="DT1147" s="83"/>
      <c r="DU1147" s="14"/>
      <c r="DX1147" s="83"/>
      <c r="DY1147" s="83"/>
      <c r="DZ1147" s="83"/>
      <c r="EA1147" s="83"/>
      <c r="EJ1147" s="54"/>
      <c r="EK1147" s="22"/>
      <c r="EL1147" s="24"/>
      <c r="EP1147" s="23"/>
      <c r="EQ1147" s="24"/>
      <c r="ER1147" s="22"/>
      <c r="ES1147" s="24"/>
      <c r="ET1147" s="24"/>
      <c r="EU1147" s="23"/>
      <c r="EV1147" s="26"/>
      <c r="EX1147" s="6"/>
      <c r="EY1147" s="24"/>
      <c r="EZ1147" s="109"/>
      <c r="FA1147" s="66"/>
      <c r="FB1147" s="5"/>
      <c r="FC1147" s="68"/>
      <c r="FD1147" s="67"/>
      <c r="FE1147" s="67"/>
      <c r="FF1147" s="64"/>
      <c r="FG1147" s="5"/>
      <c r="FH1147" s="69"/>
      <c r="FI1147" s="6"/>
      <c r="FJ1147" s="5"/>
      <c r="FK1147" s="25"/>
      <c r="FL1147" s="5"/>
    </row>
    <row r="1148" spans="40:168">
      <c r="AN1148" s="14"/>
      <c r="AO1148" s="14"/>
      <c r="AP1148" s="5"/>
      <c r="AQ1148" s="25"/>
      <c r="AR1148" s="25"/>
      <c r="AS1148" s="96"/>
      <c r="AT1148" s="83"/>
      <c r="AU1148" s="14"/>
      <c r="AX1148" s="83"/>
      <c r="AY1148" s="83"/>
      <c r="AZ1148" s="83"/>
      <c r="BA1148" s="83"/>
      <c r="BJ1148" s="54"/>
      <c r="BK1148" s="22"/>
      <c r="BL1148" s="24"/>
      <c r="BP1148" s="23"/>
      <c r="BQ1148" s="24"/>
      <c r="BR1148" s="22"/>
      <c r="BS1148" s="24"/>
      <c r="BT1148" s="24"/>
      <c r="BU1148" s="23"/>
      <c r="BV1148" s="26"/>
      <c r="BX1148" s="6"/>
      <c r="BY1148" s="24"/>
      <c r="BZ1148" s="109"/>
      <c r="CA1148" s="66"/>
      <c r="CB1148" s="5"/>
      <c r="CC1148" s="68"/>
      <c r="CD1148" s="67"/>
      <c r="CE1148" s="67"/>
      <c r="CF1148" s="64"/>
      <c r="CG1148" s="5"/>
      <c r="CH1148" s="69"/>
      <c r="CI1148" s="6"/>
      <c r="CJ1148" s="5"/>
      <c r="CK1148" s="25"/>
      <c r="CL1148" s="5"/>
      <c r="DN1148" s="14"/>
      <c r="DO1148" s="14"/>
      <c r="DP1148" s="5"/>
      <c r="DQ1148" s="25"/>
      <c r="DR1148" s="25"/>
      <c r="DS1148" s="96"/>
      <c r="DT1148" s="83"/>
      <c r="DU1148" s="14"/>
      <c r="DX1148" s="83"/>
      <c r="DY1148" s="83"/>
      <c r="DZ1148" s="83"/>
      <c r="EA1148" s="83"/>
      <c r="EJ1148" s="54"/>
      <c r="EK1148" s="22"/>
      <c r="EL1148" s="24"/>
      <c r="EP1148" s="23"/>
      <c r="EQ1148" s="24"/>
      <c r="ER1148" s="22"/>
      <c r="ES1148" s="24"/>
      <c r="ET1148" s="24"/>
      <c r="EU1148" s="23"/>
      <c r="EV1148" s="26"/>
      <c r="EX1148" s="6"/>
      <c r="EY1148" s="24"/>
      <c r="EZ1148" s="109"/>
      <c r="FA1148" s="66"/>
      <c r="FB1148" s="5"/>
      <c r="FC1148" s="68"/>
      <c r="FD1148" s="67"/>
      <c r="FE1148" s="67"/>
      <c r="FF1148" s="64"/>
      <c r="FG1148" s="5"/>
      <c r="FH1148" s="69"/>
      <c r="FI1148" s="6"/>
      <c r="FJ1148" s="5"/>
      <c r="FK1148" s="25"/>
      <c r="FL1148" s="5"/>
    </row>
    <row r="1149" spans="40:168">
      <c r="AN1149" s="14"/>
      <c r="AO1149" s="14"/>
      <c r="AP1149" s="5"/>
      <c r="AQ1149" s="25"/>
      <c r="AR1149" s="25"/>
      <c r="AS1149" s="96"/>
      <c r="AT1149" s="83"/>
      <c r="AU1149" s="14"/>
      <c r="AX1149" s="83"/>
      <c r="AY1149" s="83"/>
      <c r="AZ1149" s="83"/>
      <c r="BA1149" s="83"/>
      <c r="BJ1149" s="54"/>
      <c r="BK1149" s="22"/>
      <c r="BL1149" s="24"/>
      <c r="BP1149" s="23"/>
      <c r="BQ1149" s="24"/>
      <c r="BR1149" s="22"/>
      <c r="BS1149" s="24"/>
      <c r="BT1149" s="24"/>
      <c r="BU1149" s="23"/>
      <c r="BV1149" s="26"/>
      <c r="BX1149" s="6"/>
      <c r="BY1149" s="24"/>
      <c r="BZ1149" s="109"/>
      <c r="CA1149" s="66"/>
      <c r="CB1149" s="5"/>
      <c r="CC1149" s="68"/>
      <c r="CD1149" s="67"/>
      <c r="CE1149" s="67"/>
      <c r="CF1149" s="64"/>
      <c r="CG1149" s="5"/>
      <c r="CH1149" s="69"/>
      <c r="CI1149" s="6"/>
      <c r="CJ1149" s="5"/>
      <c r="CK1149" s="25"/>
      <c r="CL1149" s="5"/>
      <c r="DN1149" s="14"/>
      <c r="DO1149" s="14"/>
      <c r="DP1149" s="5"/>
      <c r="DQ1149" s="25"/>
      <c r="DR1149" s="25"/>
      <c r="DS1149" s="96"/>
      <c r="DT1149" s="83"/>
      <c r="DU1149" s="14"/>
      <c r="DX1149" s="83"/>
      <c r="DY1149" s="83"/>
      <c r="DZ1149" s="83"/>
      <c r="EA1149" s="83"/>
      <c r="EJ1149" s="54"/>
      <c r="EK1149" s="22"/>
      <c r="EL1149" s="24"/>
      <c r="EP1149" s="23"/>
      <c r="EQ1149" s="24"/>
      <c r="ER1149" s="22"/>
      <c r="ES1149" s="24"/>
      <c r="ET1149" s="24"/>
      <c r="EU1149" s="23"/>
      <c r="EV1149" s="26"/>
      <c r="EX1149" s="6"/>
      <c r="EY1149" s="24"/>
      <c r="EZ1149" s="109"/>
      <c r="FA1149" s="66"/>
      <c r="FB1149" s="5"/>
      <c r="FC1149" s="68"/>
      <c r="FD1149" s="67"/>
      <c r="FE1149" s="67"/>
      <c r="FF1149" s="64"/>
      <c r="FG1149" s="5"/>
      <c r="FH1149" s="69"/>
      <c r="FI1149" s="6"/>
      <c r="FJ1149" s="5"/>
      <c r="FK1149" s="25"/>
      <c r="FL1149" s="5"/>
    </row>
    <row r="1150" spans="40:168">
      <c r="AN1150" s="14"/>
      <c r="AO1150" s="14"/>
      <c r="AP1150" s="5"/>
      <c r="AQ1150" s="25"/>
      <c r="AR1150" s="25"/>
      <c r="AS1150" s="96"/>
      <c r="AT1150" s="83"/>
      <c r="AU1150" s="14"/>
      <c r="AX1150" s="83"/>
      <c r="AY1150" s="83"/>
      <c r="AZ1150" s="83"/>
      <c r="BA1150" s="83"/>
      <c r="BJ1150" s="54"/>
      <c r="BK1150" s="22"/>
      <c r="BL1150" s="24"/>
      <c r="BP1150" s="23"/>
      <c r="BQ1150" s="24"/>
      <c r="BR1150" s="22"/>
      <c r="BS1150" s="24"/>
      <c r="BT1150" s="24"/>
      <c r="BU1150" s="23"/>
      <c r="BV1150" s="26"/>
      <c r="BX1150" s="6"/>
      <c r="BY1150" s="24"/>
      <c r="BZ1150" s="109"/>
      <c r="CA1150" s="66"/>
      <c r="CB1150" s="5"/>
      <c r="CC1150" s="68"/>
      <c r="CD1150" s="67"/>
      <c r="CE1150" s="67"/>
      <c r="CF1150" s="64"/>
      <c r="CG1150" s="5"/>
      <c r="CH1150" s="69"/>
      <c r="CI1150" s="6"/>
      <c r="CJ1150" s="5"/>
      <c r="CK1150" s="25"/>
      <c r="CL1150" s="5"/>
      <c r="DN1150" s="14"/>
      <c r="DO1150" s="14"/>
      <c r="DP1150" s="5"/>
      <c r="DQ1150" s="25"/>
      <c r="DR1150" s="25"/>
      <c r="DS1150" s="96"/>
      <c r="DT1150" s="83"/>
      <c r="DU1150" s="14"/>
      <c r="DX1150" s="83"/>
      <c r="DY1150" s="83"/>
      <c r="DZ1150" s="83"/>
      <c r="EA1150" s="83"/>
      <c r="EJ1150" s="54"/>
      <c r="EK1150" s="22"/>
      <c r="EL1150" s="24"/>
      <c r="EP1150" s="23"/>
      <c r="EQ1150" s="24"/>
      <c r="ER1150" s="22"/>
      <c r="ES1150" s="24"/>
      <c r="ET1150" s="24"/>
      <c r="EU1150" s="23"/>
      <c r="EV1150" s="26"/>
      <c r="EX1150" s="6"/>
      <c r="EY1150" s="24"/>
      <c r="EZ1150" s="109"/>
      <c r="FA1150" s="66"/>
      <c r="FB1150" s="5"/>
      <c r="FC1150" s="68"/>
      <c r="FD1150" s="67"/>
      <c r="FE1150" s="67"/>
      <c r="FF1150" s="64"/>
      <c r="FG1150" s="5"/>
      <c r="FH1150" s="69"/>
      <c r="FI1150" s="6"/>
      <c r="FJ1150" s="5"/>
      <c r="FK1150" s="25"/>
      <c r="FL1150" s="5"/>
    </row>
    <row r="1151" spans="40:168">
      <c r="AN1151" s="14"/>
      <c r="AO1151" s="14"/>
      <c r="AP1151" s="5"/>
      <c r="AQ1151" s="25"/>
      <c r="AR1151" s="25"/>
      <c r="AS1151" s="96"/>
      <c r="AT1151" s="83"/>
      <c r="AU1151" s="14"/>
      <c r="AX1151" s="83"/>
      <c r="AY1151" s="83"/>
      <c r="AZ1151" s="83"/>
      <c r="BA1151" s="83"/>
      <c r="BJ1151" s="54"/>
      <c r="BK1151" s="22"/>
      <c r="BL1151" s="24"/>
      <c r="BP1151" s="23"/>
      <c r="BQ1151" s="24"/>
      <c r="BR1151" s="22"/>
      <c r="BS1151" s="24"/>
      <c r="BT1151" s="24"/>
      <c r="BU1151" s="23"/>
      <c r="BV1151" s="26"/>
      <c r="BX1151" s="6"/>
      <c r="BY1151" s="24"/>
      <c r="BZ1151" s="109"/>
      <c r="CA1151" s="66"/>
      <c r="CB1151" s="5"/>
      <c r="CC1151" s="68"/>
      <c r="CD1151" s="67"/>
      <c r="CE1151" s="67"/>
      <c r="CF1151" s="64"/>
      <c r="CG1151" s="5"/>
      <c r="CH1151" s="69"/>
      <c r="CI1151" s="6"/>
      <c r="CJ1151" s="5"/>
      <c r="CK1151" s="25"/>
      <c r="CL1151" s="5"/>
      <c r="DN1151" s="14"/>
      <c r="DO1151" s="14"/>
      <c r="DP1151" s="5"/>
      <c r="DQ1151" s="25"/>
      <c r="DR1151" s="25"/>
      <c r="DS1151" s="96"/>
      <c r="DT1151" s="83"/>
      <c r="DU1151" s="14"/>
      <c r="DX1151" s="83"/>
      <c r="DY1151" s="83"/>
      <c r="DZ1151" s="83"/>
      <c r="EA1151" s="83"/>
      <c r="EJ1151" s="54"/>
      <c r="EK1151" s="22"/>
      <c r="EL1151" s="24"/>
      <c r="EP1151" s="23"/>
      <c r="EQ1151" s="24"/>
      <c r="ER1151" s="22"/>
      <c r="ES1151" s="24"/>
      <c r="ET1151" s="24"/>
      <c r="EU1151" s="23"/>
      <c r="EV1151" s="26"/>
      <c r="EX1151" s="6"/>
      <c r="EY1151" s="24"/>
      <c r="EZ1151" s="109"/>
      <c r="FA1151" s="66"/>
      <c r="FB1151" s="5"/>
      <c r="FC1151" s="68"/>
      <c r="FD1151" s="67"/>
      <c r="FE1151" s="67"/>
      <c r="FF1151" s="64"/>
      <c r="FG1151" s="5"/>
      <c r="FH1151" s="69"/>
      <c r="FI1151" s="6"/>
      <c r="FJ1151" s="5"/>
      <c r="FK1151" s="25"/>
      <c r="FL1151" s="5"/>
    </row>
    <row r="1152" spans="40:168">
      <c r="AN1152" s="14"/>
      <c r="AO1152" s="14"/>
      <c r="AP1152" s="5"/>
      <c r="AQ1152" s="25"/>
      <c r="AR1152" s="25"/>
      <c r="AS1152" s="96"/>
      <c r="AT1152" s="83"/>
      <c r="AU1152" s="14"/>
      <c r="AX1152" s="83"/>
      <c r="AY1152" s="83"/>
      <c r="AZ1152" s="83"/>
      <c r="BA1152" s="83"/>
      <c r="BJ1152" s="54"/>
      <c r="BK1152" s="22"/>
      <c r="BL1152" s="24"/>
      <c r="BP1152" s="23"/>
      <c r="BQ1152" s="24"/>
      <c r="BR1152" s="22"/>
      <c r="BS1152" s="24"/>
      <c r="BT1152" s="24"/>
      <c r="BU1152" s="23"/>
      <c r="BV1152" s="26"/>
      <c r="BX1152" s="6"/>
      <c r="BY1152" s="24"/>
      <c r="BZ1152" s="109"/>
      <c r="CA1152" s="66"/>
      <c r="CB1152" s="5"/>
      <c r="CC1152" s="68"/>
      <c r="CD1152" s="67"/>
      <c r="CE1152" s="67"/>
      <c r="CF1152" s="64"/>
      <c r="CG1152" s="5"/>
      <c r="CH1152" s="69"/>
      <c r="CI1152" s="6"/>
      <c r="CJ1152" s="5"/>
      <c r="CK1152" s="25"/>
      <c r="CL1152" s="5"/>
      <c r="DN1152" s="14"/>
      <c r="DO1152" s="14"/>
      <c r="DP1152" s="5"/>
      <c r="DQ1152" s="25"/>
      <c r="DR1152" s="25"/>
      <c r="DS1152" s="96"/>
      <c r="DT1152" s="83"/>
      <c r="DU1152" s="14"/>
      <c r="DX1152" s="83"/>
      <c r="DY1152" s="83"/>
      <c r="DZ1152" s="83"/>
      <c r="EA1152" s="83"/>
      <c r="EJ1152" s="54"/>
      <c r="EK1152" s="22"/>
      <c r="EL1152" s="24"/>
      <c r="EP1152" s="23"/>
      <c r="EQ1152" s="24"/>
      <c r="ER1152" s="22"/>
      <c r="ES1152" s="24"/>
      <c r="ET1152" s="24"/>
      <c r="EU1152" s="23"/>
      <c r="EV1152" s="26"/>
      <c r="EX1152" s="6"/>
      <c r="EY1152" s="24"/>
      <c r="EZ1152" s="109"/>
      <c r="FA1152" s="66"/>
      <c r="FB1152" s="5"/>
      <c r="FC1152" s="68"/>
      <c r="FD1152" s="67"/>
      <c r="FE1152" s="67"/>
      <c r="FF1152" s="64"/>
      <c r="FG1152" s="5"/>
      <c r="FH1152" s="69"/>
      <c r="FI1152" s="6"/>
      <c r="FJ1152" s="5"/>
      <c r="FK1152" s="25"/>
      <c r="FL1152" s="5"/>
    </row>
    <row r="1153" spans="40:168">
      <c r="AN1153" s="14"/>
      <c r="AO1153" s="14"/>
      <c r="AP1153" s="5"/>
      <c r="AQ1153" s="25"/>
      <c r="AR1153" s="25"/>
      <c r="AS1153" s="96"/>
      <c r="AT1153" s="83"/>
      <c r="AU1153" s="14"/>
      <c r="AX1153" s="83"/>
      <c r="AY1153" s="83"/>
      <c r="AZ1153" s="83"/>
      <c r="BA1153" s="83"/>
      <c r="BJ1153" s="54"/>
      <c r="BK1153" s="22"/>
      <c r="BL1153" s="24"/>
      <c r="BP1153" s="23"/>
      <c r="BQ1153" s="24"/>
      <c r="BR1153" s="22"/>
      <c r="BS1153" s="24"/>
      <c r="BT1153" s="24"/>
      <c r="BU1153" s="23"/>
      <c r="BV1153" s="26"/>
      <c r="BX1153" s="6"/>
      <c r="BY1153" s="24"/>
      <c r="BZ1153" s="109"/>
      <c r="CA1153" s="66"/>
      <c r="CB1153" s="5"/>
      <c r="CC1153" s="68"/>
      <c r="CD1153" s="67"/>
      <c r="CE1153" s="67"/>
      <c r="CF1153" s="64"/>
      <c r="CG1153" s="5"/>
      <c r="CH1153" s="69"/>
      <c r="CI1153" s="6"/>
      <c r="CJ1153" s="5"/>
      <c r="CK1153" s="25"/>
      <c r="CL1153" s="5"/>
      <c r="DN1153" s="14"/>
      <c r="DO1153" s="14"/>
      <c r="DP1153" s="5"/>
      <c r="DQ1153" s="25"/>
      <c r="DR1153" s="25"/>
      <c r="DS1153" s="96"/>
      <c r="DT1153" s="83"/>
      <c r="DU1153" s="14"/>
      <c r="DX1153" s="83"/>
      <c r="DY1153" s="83"/>
      <c r="DZ1153" s="83"/>
      <c r="EA1153" s="83"/>
      <c r="EJ1153" s="54"/>
      <c r="EK1153" s="22"/>
      <c r="EL1153" s="24"/>
      <c r="EP1153" s="23"/>
      <c r="EQ1153" s="24"/>
      <c r="ER1153" s="22"/>
      <c r="ES1153" s="24"/>
      <c r="ET1153" s="24"/>
      <c r="EU1153" s="23"/>
      <c r="EV1153" s="26"/>
      <c r="EX1153" s="6"/>
      <c r="EY1153" s="24"/>
      <c r="EZ1153" s="109"/>
      <c r="FA1153" s="66"/>
      <c r="FB1153" s="5"/>
      <c r="FC1153" s="68"/>
      <c r="FD1153" s="67"/>
      <c r="FE1153" s="67"/>
      <c r="FF1153" s="64"/>
      <c r="FG1153" s="5"/>
      <c r="FH1153" s="69"/>
      <c r="FI1153" s="6"/>
      <c r="FJ1153" s="5"/>
      <c r="FK1153" s="25"/>
      <c r="FL1153" s="5"/>
    </row>
    <row r="1154" spans="40:168">
      <c r="AN1154" s="14"/>
      <c r="AO1154" s="14"/>
      <c r="AP1154" s="5"/>
      <c r="AQ1154" s="25"/>
      <c r="AR1154" s="25"/>
      <c r="AS1154" s="96"/>
      <c r="AT1154" s="83"/>
      <c r="AU1154" s="14"/>
      <c r="AX1154" s="83"/>
      <c r="AY1154" s="83"/>
      <c r="AZ1154" s="83"/>
      <c r="BA1154" s="83"/>
      <c r="BJ1154" s="54"/>
      <c r="BK1154" s="22"/>
      <c r="BL1154" s="24"/>
      <c r="BP1154" s="23"/>
      <c r="BQ1154" s="24"/>
      <c r="BR1154" s="22"/>
      <c r="BS1154" s="24"/>
      <c r="BT1154" s="24"/>
      <c r="BU1154" s="23"/>
      <c r="BV1154" s="26"/>
      <c r="BX1154" s="6"/>
      <c r="BY1154" s="24"/>
      <c r="BZ1154" s="109"/>
      <c r="CA1154" s="66"/>
      <c r="CB1154" s="5"/>
      <c r="CC1154" s="68"/>
      <c r="CD1154" s="67"/>
      <c r="CE1154" s="67"/>
      <c r="CF1154" s="64"/>
      <c r="CG1154" s="5"/>
      <c r="CH1154" s="69"/>
      <c r="CI1154" s="6"/>
      <c r="CJ1154" s="5"/>
      <c r="CK1154" s="25"/>
      <c r="CL1154" s="5"/>
      <c r="DN1154" s="14"/>
      <c r="DO1154" s="14"/>
      <c r="DP1154" s="5"/>
      <c r="DQ1154" s="25"/>
      <c r="DR1154" s="25"/>
      <c r="DS1154" s="96"/>
      <c r="DT1154" s="83"/>
      <c r="DU1154" s="14"/>
      <c r="DX1154" s="83"/>
      <c r="DY1154" s="83"/>
      <c r="DZ1154" s="83"/>
      <c r="EA1154" s="83"/>
      <c r="EJ1154" s="54"/>
      <c r="EK1154" s="22"/>
      <c r="EL1154" s="24"/>
      <c r="EP1154" s="23"/>
      <c r="EQ1154" s="24"/>
      <c r="ER1154" s="22"/>
      <c r="ES1154" s="24"/>
      <c r="ET1154" s="24"/>
      <c r="EU1154" s="23"/>
      <c r="EV1154" s="26"/>
      <c r="EX1154" s="6"/>
      <c r="EY1154" s="24"/>
      <c r="EZ1154" s="109"/>
      <c r="FA1154" s="66"/>
      <c r="FB1154" s="5"/>
      <c r="FC1154" s="68"/>
      <c r="FD1154" s="67"/>
      <c r="FE1154" s="67"/>
      <c r="FF1154" s="64"/>
      <c r="FG1154" s="5"/>
      <c r="FH1154" s="69"/>
      <c r="FI1154" s="6"/>
      <c r="FJ1154" s="5"/>
      <c r="FK1154" s="25"/>
      <c r="FL1154" s="5"/>
    </row>
    <row r="1155" spans="40:168">
      <c r="AN1155" s="14"/>
      <c r="AO1155" s="14"/>
      <c r="AP1155" s="5"/>
      <c r="AQ1155" s="25"/>
      <c r="AR1155" s="25"/>
      <c r="AS1155" s="96"/>
      <c r="AT1155" s="83"/>
      <c r="AU1155" s="14"/>
      <c r="AX1155" s="83"/>
      <c r="AY1155" s="83"/>
      <c r="AZ1155" s="83"/>
      <c r="BA1155" s="83"/>
      <c r="BJ1155" s="54"/>
      <c r="BK1155" s="22"/>
      <c r="BL1155" s="24"/>
      <c r="BP1155" s="23"/>
      <c r="BQ1155" s="24"/>
      <c r="BR1155" s="22"/>
      <c r="BS1155" s="24"/>
      <c r="BT1155" s="24"/>
      <c r="BU1155" s="23"/>
      <c r="BV1155" s="26"/>
      <c r="BX1155" s="6"/>
      <c r="BY1155" s="24"/>
      <c r="BZ1155" s="109"/>
      <c r="CA1155" s="66"/>
      <c r="CB1155" s="5"/>
      <c r="CC1155" s="68"/>
      <c r="CD1155" s="67"/>
      <c r="CE1155" s="67"/>
      <c r="CF1155" s="64"/>
      <c r="CG1155" s="5"/>
      <c r="CH1155" s="69"/>
      <c r="CI1155" s="6"/>
      <c r="CJ1155" s="5"/>
      <c r="CK1155" s="25"/>
      <c r="CL1155" s="5"/>
      <c r="DN1155" s="14"/>
      <c r="DO1155" s="14"/>
      <c r="DP1155" s="5"/>
      <c r="DQ1155" s="25"/>
      <c r="DR1155" s="25"/>
      <c r="DS1155" s="96"/>
      <c r="DT1155" s="83"/>
      <c r="DU1155" s="14"/>
      <c r="DX1155" s="83"/>
      <c r="DY1155" s="83"/>
      <c r="DZ1155" s="83"/>
      <c r="EA1155" s="83"/>
      <c r="EJ1155" s="54"/>
      <c r="EK1155" s="22"/>
      <c r="EL1155" s="24"/>
      <c r="EP1155" s="23"/>
      <c r="EQ1155" s="24"/>
      <c r="ER1155" s="22"/>
      <c r="ES1155" s="24"/>
      <c r="ET1155" s="24"/>
      <c r="EU1155" s="23"/>
      <c r="EV1155" s="26"/>
      <c r="EX1155" s="6"/>
      <c r="EY1155" s="24"/>
      <c r="EZ1155" s="109"/>
      <c r="FA1155" s="66"/>
      <c r="FB1155" s="5"/>
      <c r="FC1155" s="68"/>
      <c r="FD1155" s="67"/>
      <c r="FE1155" s="67"/>
      <c r="FF1155" s="64"/>
      <c r="FG1155" s="5"/>
      <c r="FH1155" s="69"/>
      <c r="FI1155" s="6"/>
      <c r="FJ1155" s="5"/>
      <c r="FK1155" s="25"/>
      <c r="FL1155" s="5"/>
    </row>
    <row r="1156" spans="40:168">
      <c r="AN1156" s="14"/>
      <c r="AO1156" s="14"/>
      <c r="AP1156" s="5"/>
      <c r="AQ1156" s="25"/>
      <c r="AR1156" s="25"/>
      <c r="AS1156" s="96"/>
      <c r="AT1156" s="83"/>
      <c r="AU1156" s="14"/>
      <c r="AX1156" s="83"/>
      <c r="AY1156" s="83"/>
      <c r="AZ1156" s="83"/>
      <c r="BA1156" s="83"/>
      <c r="BJ1156" s="54"/>
      <c r="BK1156" s="22"/>
      <c r="BL1156" s="24"/>
      <c r="BP1156" s="23"/>
      <c r="BQ1156" s="24"/>
      <c r="BR1156" s="22"/>
      <c r="BS1156" s="24"/>
      <c r="BT1156" s="24"/>
      <c r="BU1156" s="23"/>
      <c r="BV1156" s="26"/>
      <c r="BX1156" s="6"/>
      <c r="BY1156" s="24"/>
      <c r="BZ1156" s="109"/>
      <c r="CA1156" s="66"/>
      <c r="CB1156" s="5"/>
      <c r="CC1156" s="68"/>
      <c r="CD1156" s="67"/>
      <c r="CE1156" s="67"/>
      <c r="CF1156" s="64"/>
      <c r="CG1156" s="5"/>
      <c r="CH1156" s="69"/>
      <c r="CI1156" s="6"/>
      <c r="CJ1156" s="5"/>
      <c r="CK1156" s="25"/>
      <c r="CL1156" s="5"/>
      <c r="DN1156" s="14"/>
      <c r="DO1156" s="14"/>
      <c r="DP1156" s="5"/>
      <c r="DQ1156" s="25"/>
      <c r="DR1156" s="25"/>
      <c r="DS1156" s="96"/>
      <c r="DT1156" s="83"/>
      <c r="DU1156" s="14"/>
      <c r="DX1156" s="83"/>
      <c r="DY1156" s="83"/>
      <c r="DZ1156" s="83"/>
      <c r="EA1156" s="83"/>
      <c r="EJ1156" s="54"/>
      <c r="EK1156" s="22"/>
      <c r="EL1156" s="24"/>
      <c r="EP1156" s="23"/>
      <c r="EQ1156" s="24"/>
      <c r="ER1156" s="22"/>
      <c r="ES1156" s="24"/>
      <c r="ET1156" s="24"/>
      <c r="EU1156" s="23"/>
      <c r="EV1156" s="26"/>
      <c r="EX1156" s="6"/>
      <c r="EY1156" s="24"/>
      <c r="EZ1156" s="109"/>
      <c r="FA1156" s="66"/>
      <c r="FB1156" s="5"/>
      <c r="FC1156" s="68"/>
      <c r="FD1156" s="67"/>
      <c r="FE1156" s="67"/>
      <c r="FF1156" s="64"/>
      <c r="FG1156" s="5"/>
      <c r="FH1156" s="69"/>
      <c r="FI1156" s="6"/>
      <c r="FJ1156" s="5"/>
      <c r="FK1156" s="25"/>
      <c r="FL1156" s="5"/>
    </row>
    <row r="1157" spans="40:168">
      <c r="AN1157" s="14"/>
      <c r="AO1157" s="14"/>
      <c r="AP1157" s="5"/>
      <c r="AQ1157" s="25"/>
      <c r="AR1157" s="25"/>
      <c r="AS1157" s="96"/>
      <c r="AT1157" s="83"/>
      <c r="AU1157" s="14"/>
      <c r="AX1157" s="83"/>
      <c r="AY1157" s="83"/>
      <c r="AZ1157" s="83"/>
      <c r="BA1157" s="83"/>
      <c r="BJ1157" s="54"/>
      <c r="BK1157" s="22"/>
      <c r="BL1157" s="24"/>
      <c r="BP1157" s="23"/>
      <c r="BQ1157" s="24"/>
      <c r="BR1157" s="22"/>
      <c r="BS1157" s="24"/>
      <c r="BT1157" s="24"/>
      <c r="BU1157" s="23"/>
      <c r="BV1157" s="26"/>
      <c r="BX1157" s="6"/>
      <c r="BY1157" s="24"/>
      <c r="BZ1157" s="109"/>
      <c r="CA1157" s="66"/>
      <c r="CB1157" s="5"/>
      <c r="CC1157" s="68"/>
      <c r="CD1157" s="67"/>
      <c r="CE1157" s="67"/>
      <c r="CF1157" s="64"/>
      <c r="CG1157" s="5"/>
      <c r="CH1157" s="69"/>
      <c r="CI1157" s="6"/>
      <c r="CJ1157" s="5"/>
      <c r="CK1157" s="25"/>
      <c r="CL1157" s="5"/>
      <c r="DN1157" s="14"/>
      <c r="DO1157" s="14"/>
      <c r="DP1157" s="5"/>
      <c r="DQ1157" s="25"/>
      <c r="DR1157" s="25"/>
      <c r="DS1157" s="96"/>
      <c r="DT1157" s="83"/>
      <c r="DU1157" s="14"/>
      <c r="DX1157" s="83"/>
      <c r="DY1157" s="83"/>
      <c r="DZ1157" s="83"/>
      <c r="EA1157" s="83"/>
      <c r="EJ1157" s="54"/>
      <c r="EK1157" s="22"/>
      <c r="EL1157" s="24"/>
      <c r="EP1157" s="23"/>
      <c r="EQ1157" s="24"/>
      <c r="ER1157" s="22"/>
      <c r="ES1157" s="24"/>
      <c r="ET1157" s="24"/>
      <c r="EU1157" s="23"/>
      <c r="EV1157" s="26"/>
      <c r="EX1157" s="6"/>
      <c r="EY1157" s="24"/>
      <c r="EZ1157" s="109"/>
      <c r="FA1157" s="66"/>
      <c r="FB1157" s="5"/>
      <c r="FC1157" s="68"/>
      <c r="FD1157" s="67"/>
      <c r="FE1157" s="67"/>
      <c r="FF1157" s="64"/>
      <c r="FG1157" s="5"/>
      <c r="FH1157" s="69"/>
      <c r="FI1157" s="6"/>
      <c r="FJ1157" s="5"/>
      <c r="FK1157" s="25"/>
      <c r="FL1157" s="5"/>
    </row>
    <row r="1158" spans="40:168">
      <c r="AN1158" s="14"/>
      <c r="AO1158" s="14"/>
      <c r="AP1158" s="5"/>
      <c r="AQ1158" s="25"/>
      <c r="AR1158" s="25"/>
      <c r="AS1158" s="96"/>
      <c r="AT1158" s="83"/>
      <c r="AU1158" s="14"/>
      <c r="AX1158" s="83"/>
      <c r="AY1158" s="83"/>
      <c r="AZ1158" s="83"/>
      <c r="BA1158" s="83"/>
      <c r="BJ1158" s="54"/>
      <c r="BK1158" s="22"/>
      <c r="BL1158" s="24"/>
      <c r="BP1158" s="23"/>
      <c r="BQ1158" s="24"/>
      <c r="BR1158" s="22"/>
      <c r="BS1158" s="24"/>
      <c r="BT1158" s="24"/>
      <c r="BU1158" s="23"/>
      <c r="BV1158" s="26"/>
      <c r="BX1158" s="6"/>
      <c r="BY1158" s="24"/>
      <c r="BZ1158" s="109"/>
      <c r="CA1158" s="66"/>
      <c r="CB1158" s="5"/>
      <c r="CC1158" s="68"/>
      <c r="CD1158" s="67"/>
      <c r="CE1158" s="67"/>
      <c r="CF1158" s="64"/>
      <c r="CG1158" s="5"/>
      <c r="CH1158" s="69"/>
      <c r="CI1158" s="6"/>
      <c r="CJ1158" s="5"/>
      <c r="CK1158" s="25"/>
      <c r="CL1158" s="5"/>
      <c r="DN1158" s="14"/>
      <c r="DO1158" s="14"/>
      <c r="DP1158" s="5"/>
      <c r="DQ1158" s="25"/>
      <c r="DR1158" s="25"/>
      <c r="DS1158" s="96"/>
      <c r="DT1158" s="83"/>
      <c r="DU1158" s="14"/>
      <c r="DX1158" s="83"/>
      <c r="DY1158" s="83"/>
      <c r="DZ1158" s="83"/>
      <c r="EA1158" s="83"/>
      <c r="EJ1158" s="54"/>
      <c r="EK1158" s="22"/>
      <c r="EL1158" s="24"/>
      <c r="EP1158" s="23"/>
      <c r="EQ1158" s="24"/>
      <c r="ER1158" s="22"/>
      <c r="ES1158" s="24"/>
      <c r="ET1158" s="24"/>
      <c r="EU1158" s="23"/>
      <c r="EV1158" s="26"/>
      <c r="EX1158" s="6"/>
      <c r="EY1158" s="24"/>
      <c r="EZ1158" s="109"/>
      <c r="FA1158" s="66"/>
      <c r="FB1158" s="5"/>
      <c r="FC1158" s="68"/>
      <c r="FD1158" s="67"/>
      <c r="FE1158" s="67"/>
      <c r="FF1158" s="64"/>
      <c r="FG1158" s="5"/>
      <c r="FH1158" s="69"/>
      <c r="FI1158" s="6"/>
      <c r="FJ1158" s="5"/>
      <c r="FK1158" s="25"/>
      <c r="FL1158" s="5"/>
    </row>
    <row r="1159" spans="40:168">
      <c r="AN1159" s="14"/>
      <c r="AO1159" s="14"/>
      <c r="AP1159" s="5"/>
      <c r="AQ1159" s="25"/>
      <c r="AR1159" s="25"/>
      <c r="AS1159" s="96"/>
      <c r="AT1159" s="83"/>
      <c r="AU1159" s="14"/>
      <c r="AX1159" s="83"/>
      <c r="AY1159" s="83"/>
      <c r="AZ1159" s="83"/>
      <c r="BA1159" s="83"/>
      <c r="BJ1159" s="54"/>
      <c r="BK1159" s="22"/>
      <c r="BL1159" s="24"/>
      <c r="BP1159" s="23"/>
      <c r="BQ1159" s="24"/>
      <c r="BR1159" s="22"/>
      <c r="BS1159" s="24"/>
      <c r="BT1159" s="24"/>
      <c r="BU1159" s="23"/>
      <c r="BV1159" s="26"/>
      <c r="BX1159" s="6"/>
      <c r="BY1159" s="24"/>
      <c r="BZ1159" s="109"/>
      <c r="CA1159" s="66"/>
      <c r="CB1159" s="5"/>
      <c r="CC1159" s="68"/>
      <c r="CD1159" s="67"/>
      <c r="CE1159" s="67"/>
      <c r="CF1159" s="64"/>
      <c r="CG1159" s="5"/>
      <c r="CH1159" s="69"/>
      <c r="CI1159" s="6"/>
      <c r="CJ1159" s="5"/>
      <c r="CK1159" s="25"/>
      <c r="CL1159" s="5"/>
      <c r="DN1159" s="14"/>
      <c r="DO1159" s="14"/>
      <c r="DP1159" s="5"/>
      <c r="DQ1159" s="25"/>
      <c r="DR1159" s="25"/>
      <c r="DS1159" s="96"/>
      <c r="DT1159" s="83"/>
      <c r="DU1159" s="14"/>
      <c r="DX1159" s="83"/>
      <c r="DY1159" s="83"/>
      <c r="DZ1159" s="83"/>
      <c r="EA1159" s="83"/>
      <c r="EJ1159" s="54"/>
      <c r="EK1159" s="22"/>
      <c r="EL1159" s="24"/>
      <c r="EP1159" s="23"/>
      <c r="EQ1159" s="24"/>
      <c r="ER1159" s="22"/>
      <c r="ES1159" s="24"/>
      <c r="ET1159" s="24"/>
      <c r="EU1159" s="23"/>
      <c r="EV1159" s="26"/>
      <c r="EX1159" s="6"/>
      <c r="EY1159" s="24"/>
      <c r="EZ1159" s="109"/>
      <c r="FA1159" s="66"/>
      <c r="FB1159" s="5"/>
      <c r="FC1159" s="68"/>
      <c r="FD1159" s="67"/>
      <c r="FE1159" s="67"/>
      <c r="FF1159" s="64"/>
      <c r="FG1159" s="5"/>
      <c r="FH1159" s="69"/>
      <c r="FI1159" s="6"/>
      <c r="FJ1159" s="5"/>
      <c r="FK1159" s="25"/>
      <c r="FL1159" s="5"/>
    </row>
    <row r="1160" spans="40:168">
      <c r="AN1160" s="14"/>
      <c r="AO1160" s="14"/>
      <c r="AP1160" s="5"/>
      <c r="AQ1160" s="25"/>
      <c r="AR1160" s="25"/>
      <c r="AS1160" s="96"/>
      <c r="AT1160" s="83"/>
      <c r="AU1160" s="14"/>
      <c r="AX1160" s="83"/>
      <c r="AY1160" s="83"/>
      <c r="AZ1160" s="83"/>
      <c r="BA1160" s="83"/>
      <c r="BJ1160" s="54"/>
      <c r="BK1160" s="22"/>
      <c r="BL1160" s="24"/>
      <c r="BP1160" s="23"/>
      <c r="BQ1160" s="24"/>
      <c r="BR1160" s="22"/>
      <c r="BS1160" s="24"/>
      <c r="BT1160" s="24"/>
      <c r="BU1160" s="23"/>
      <c r="BV1160" s="26"/>
      <c r="BX1160" s="6"/>
      <c r="BY1160" s="24"/>
      <c r="BZ1160" s="109"/>
      <c r="CA1160" s="66"/>
      <c r="CB1160" s="5"/>
      <c r="CC1160" s="68"/>
      <c r="CD1160" s="67"/>
      <c r="CE1160" s="67"/>
      <c r="CF1160" s="64"/>
      <c r="CG1160" s="5"/>
      <c r="CH1160" s="69"/>
      <c r="CI1160" s="6"/>
      <c r="CJ1160" s="5"/>
      <c r="CK1160" s="25"/>
      <c r="CL1160" s="5"/>
      <c r="DN1160" s="14"/>
      <c r="DO1160" s="14"/>
      <c r="DP1160" s="5"/>
      <c r="DQ1160" s="25"/>
      <c r="DR1160" s="25"/>
      <c r="DS1160" s="96"/>
      <c r="DT1160" s="83"/>
      <c r="DU1160" s="14"/>
      <c r="DX1160" s="83"/>
      <c r="DY1160" s="83"/>
      <c r="DZ1160" s="83"/>
      <c r="EA1160" s="83"/>
      <c r="EJ1160" s="54"/>
      <c r="EK1160" s="22"/>
      <c r="EL1160" s="24"/>
      <c r="EP1160" s="23"/>
      <c r="EQ1160" s="24"/>
      <c r="ER1160" s="22"/>
      <c r="ES1160" s="24"/>
      <c r="ET1160" s="24"/>
      <c r="EU1160" s="23"/>
      <c r="EV1160" s="26"/>
      <c r="EX1160" s="6"/>
      <c r="EY1160" s="24"/>
      <c r="EZ1160" s="109"/>
      <c r="FA1160" s="66"/>
      <c r="FB1160" s="5"/>
      <c r="FC1160" s="68"/>
      <c r="FD1160" s="67"/>
      <c r="FE1160" s="67"/>
      <c r="FF1160" s="64"/>
      <c r="FG1160" s="5"/>
      <c r="FH1160" s="69"/>
      <c r="FI1160" s="6"/>
      <c r="FJ1160" s="5"/>
      <c r="FK1160" s="25"/>
      <c r="FL1160" s="5"/>
    </row>
    <row r="1161" spans="40:168">
      <c r="AN1161" s="14"/>
      <c r="AO1161" s="14"/>
      <c r="AP1161" s="5"/>
      <c r="AQ1161" s="25"/>
      <c r="AR1161" s="25"/>
      <c r="AS1161" s="96"/>
      <c r="AT1161" s="83"/>
      <c r="AU1161" s="14"/>
      <c r="AX1161" s="83"/>
      <c r="AY1161" s="83"/>
      <c r="AZ1161" s="83"/>
      <c r="BA1161" s="83"/>
      <c r="BJ1161" s="54"/>
      <c r="BK1161" s="22"/>
      <c r="BL1161" s="24"/>
      <c r="BP1161" s="23"/>
      <c r="BQ1161" s="24"/>
      <c r="BR1161" s="22"/>
      <c r="BS1161" s="24"/>
      <c r="BT1161" s="24"/>
      <c r="BU1161" s="23"/>
      <c r="BV1161" s="26"/>
      <c r="BX1161" s="6"/>
      <c r="BY1161" s="24"/>
      <c r="BZ1161" s="109"/>
      <c r="CA1161" s="66"/>
      <c r="CB1161" s="5"/>
      <c r="CC1161" s="68"/>
      <c r="CD1161" s="67"/>
      <c r="CE1161" s="67"/>
      <c r="CF1161" s="64"/>
      <c r="CG1161" s="5"/>
      <c r="CH1161" s="69"/>
      <c r="CI1161" s="6"/>
      <c r="CJ1161" s="5"/>
      <c r="CK1161" s="25"/>
      <c r="CL1161" s="5"/>
      <c r="DN1161" s="14"/>
      <c r="DO1161" s="14"/>
      <c r="DP1161" s="5"/>
      <c r="DQ1161" s="25"/>
      <c r="DR1161" s="25"/>
      <c r="DS1161" s="96"/>
      <c r="DT1161" s="83"/>
      <c r="DU1161" s="14"/>
      <c r="DX1161" s="83"/>
      <c r="DY1161" s="83"/>
      <c r="DZ1161" s="83"/>
      <c r="EA1161" s="83"/>
      <c r="EJ1161" s="54"/>
      <c r="EK1161" s="22"/>
      <c r="EL1161" s="24"/>
      <c r="EP1161" s="23"/>
      <c r="EQ1161" s="24"/>
      <c r="ER1161" s="22"/>
      <c r="ES1161" s="24"/>
      <c r="ET1161" s="24"/>
      <c r="EU1161" s="23"/>
      <c r="EV1161" s="26"/>
      <c r="EX1161" s="6"/>
      <c r="EY1161" s="24"/>
      <c r="EZ1161" s="109"/>
      <c r="FA1161" s="66"/>
      <c r="FB1161" s="5"/>
      <c r="FC1161" s="68"/>
      <c r="FD1161" s="67"/>
      <c r="FE1161" s="67"/>
      <c r="FF1161" s="64"/>
      <c r="FG1161" s="5"/>
      <c r="FH1161" s="69"/>
      <c r="FI1161" s="6"/>
      <c r="FJ1161" s="5"/>
      <c r="FK1161" s="25"/>
      <c r="FL1161" s="5"/>
    </row>
    <row r="1162" spans="40:168">
      <c r="AN1162" s="14"/>
      <c r="AO1162" s="14"/>
      <c r="AP1162" s="5"/>
      <c r="AQ1162" s="25"/>
      <c r="AR1162" s="25"/>
      <c r="AS1162" s="96"/>
      <c r="AT1162" s="83"/>
      <c r="AU1162" s="14"/>
      <c r="AX1162" s="83"/>
      <c r="AY1162" s="83"/>
      <c r="AZ1162" s="83"/>
      <c r="BA1162" s="83"/>
      <c r="BJ1162" s="54"/>
      <c r="BK1162" s="22"/>
      <c r="BL1162" s="24"/>
      <c r="BP1162" s="23"/>
      <c r="BQ1162" s="24"/>
      <c r="BR1162" s="22"/>
      <c r="BS1162" s="24"/>
      <c r="BT1162" s="24"/>
      <c r="BU1162" s="23"/>
      <c r="BV1162" s="26"/>
      <c r="BX1162" s="6"/>
      <c r="BY1162" s="24"/>
      <c r="BZ1162" s="109"/>
      <c r="CA1162" s="66"/>
      <c r="CB1162" s="5"/>
      <c r="CC1162" s="68"/>
      <c r="CD1162" s="67"/>
      <c r="CE1162" s="67"/>
      <c r="CF1162" s="64"/>
      <c r="CG1162" s="5"/>
      <c r="CH1162" s="69"/>
      <c r="CI1162" s="6"/>
      <c r="CJ1162" s="5"/>
      <c r="CK1162" s="25"/>
      <c r="CL1162" s="5"/>
      <c r="DN1162" s="14"/>
      <c r="DO1162" s="14"/>
      <c r="DP1162" s="5"/>
      <c r="DQ1162" s="25"/>
      <c r="DR1162" s="25"/>
      <c r="DS1162" s="96"/>
      <c r="DT1162" s="83"/>
      <c r="DU1162" s="14"/>
      <c r="DX1162" s="83"/>
      <c r="DY1162" s="83"/>
      <c r="DZ1162" s="83"/>
      <c r="EA1162" s="83"/>
      <c r="EJ1162" s="54"/>
      <c r="EK1162" s="22"/>
      <c r="EL1162" s="24"/>
      <c r="EP1162" s="23"/>
      <c r="EQ1162" s="24"/>
      <c r="ER1162" s="22"/>
      <c r="ES1162" s="24"/>
      <c r="ET1162" s="24"/>
      <c r="EU1162" s="23"/>
      <c r="EV1162" s="26"/>
      <c r="EX1162" s="6"/>
      <c r="EY1162" s="24"/>
      <c r="EZ1162" s="109"/>
      <c r="FA1162" s="66"/>
      <c r="FB1162" s="5"/>
      <c r="FC1162" s="68"/>
      <c r="FD1162" s="67"/>
      <c r="FE1162" s="67"/>
      <c r="FF1162" s="64"/>
      <c r="FG1162" s="5"/>
      <c r="FH1162" s="69"/>
      <c r="FI1162" s="6"/>
      <c r="FJ1162" s="5"/>
      <c r="FK1162" s="25"/>
      <c r="FL1162" s="5"/>
    </row>
    <row r="1163" spans="40:168">
      <c r="AN1163" s="14"/>
      <c r="AO1163" s="14"/>
      <c r="AP1163" s="5"/>
      <c r="AQ1163" s="25"/>
      <c r="AR1163" s="25"/>
      <c r="AS1163" s="96"/>
      <c r="AT1163" s="83"/>
      <c r="AU1163" s="14"/>
      <c r="AX1163" s="83"/>
      <c r="AY1163" s="83"/>
      <c r="AZ1163" s="83"/>
      <c r="BA1163" s="83"/>
      <c r="BJ1163" s="54"/>
      <c r="BK1163" s="22"/>
      <c r="BL1163" s="24"/>
      <c r="BP1163" s="23"/>
      <c r="BQ1163" s="24"/>
      <c r="BR1163" s="22"/>
      <c r="BS1163" s="24"/>
      <c r="BT1163" s="24"/>
      <c r="BU1163" s="23"/>
      <c r="BV1163" s="26"/>
      <c r="BX1163" s="6"/>
      <c r="BY1163" s="24"/>
      <c r="BZ1163" s="109"/>
      <c r="CA1163" s="66"/>
      <c r="CB1163" s="5"/>
      <c r="CC1163" s="68"/>
      <c r="CD1163" s="67"/>
      <c r="CE1163" s="67"/>
      <c r="CF1163" s="64"/>
      <c r="CG1163" s="5"/>
      <c r="CH1163" s="69"/>
      <c r="CI1163" s="6"/>
      <c r="CJ1163" s="5"/>
      <c r="CK1163" s="25"/>
      <c r="CL1163" s="5"/>
      <c r="DN1163" s="14"/>
      <c r="DO1163" s="14"/>
      <c r="DP1163" s="5"/>
      <c r="DQ1163" s="25"/>
      <c r="DR1163" s="25"/>
      <c r="DS1163" s="96"/>
      <c r="DT1163" s="83"/>
      <c r="DU1163" s="14"/>
      <c r="DX1163" s="83"/>
      <c r="DY1163" s="83"/>
      <c r="DZ1163" s="83"/>
      <c r="EA1163" s="83"/>
      <c r="EJ1163" s="54"/>
      <c r="EK1163" s="22"/>
      <c r="EL1163" s="24"/>
      <c r="EP1163" s="23"/>
      <c r="EQ1163" s="24"/>
      <c r="ER1163" s="22"/>
      <c r="ES1163" s="24"/>
      <c r="ET1163" s="24"/>
      <c r="EU1163" s="23"/>
      <c r="EV1163" s="26"/>
      <c r="EX1163" s="6"/>
      <c r="EY1163" s="24"/>
      <c r="EZ1163" s="109"/>
      <c r="FA1163" s="66"/>
      <c r="FB1163" s="5"/>
      <c r="FC1163" s="68"/>
      <c r="FD1163" s="67"/>
      <c r="FE1163" s="67"/>
      <c r="FF1163" s="64"/>
      <c r="FG1163" s="5"/>
      <c r="FH1163" s="69"/>
      <c r="FI1163" s="6"/>
      <c r="FJ1163" s="5"/>
      <c r="FK1163" s="25"/>
      <c r="FL1163" s="5"/>
    </row>
    <row r="1164" spans="40:168">
      <c r="AN1164" s="14"/>
      <c r="AO1164" s="14"/>
      <c r="AP1164" s="5"/>
      <c r="AQ1164" s="25"/>
      <c r="AR1164" s="25"/>
      <c r="AS1164" s="96"/>
      <c r="AT1164" s="83"/>
      <c r="AU1164" s="14"/>
      <c r="AX1164" s="83"/>
      <c r="AY1164" s="83"/>
      <c r="AZ1164" s="83"/>
      <c r="BA1164" s="83"/>
      <c r="BJ1164" s="54"/>
      <c r="BK1164" s="22"/>
      <c r="BL1164" s="24"/>
      <c r="BP1164" s="23"/>
      <c r="BQ1164" s="24"/>
      <c r="BR1164" s="22"/>
      <c r="BS1164" s="24"/>
      <c r="BT1164" s="24"/>
      <c r="BU1164" s="23"/>
      <c r="BV1164" s="26"/>
      <c r="BX1164" s="6"/>
      <c r="BY1164" s="24"/>
      <c r="BZ1164" s="109"/>
      <c r="CA1164" s="66"/>
      <c r="CB1164" s="5"/>
      <c r="CC1164" s="68"/>
      <c r="CD1164" s="67"/>
      <c r="CE1164" s="67"/>
      <c r="CF1164" s="64"/>
      <c r="CG1164" s="5"/>
      <c r="CH1164" s="69"/>
      <c r="CI1164" s="6"/>
      <c r="CJ1164" s="5"/>
      <c r="CK1164" s="25"/>
      <c r="CL1164" s="5"/>
      <c r="DN1164" s="14"/>
      <c r="DO1164" s="14"/>
      <c r="DP1164" s="5"/>
      <c r="DQ1164" s="25"/>
      <c r="DR1164" s="25"/>
      <c r="DS1164" s="96"/>
      <c r="DT1164" s="83"/>
      <c r="DU1164" s="14"/>
      <c r="DX1164" s="83"/>
      <c r="DY1164" s="83"/>
      <c r="DZ1164" s="83"/>
      <c r="EA1164" s="83"/>
      <c r="EJ1164" s="54"/>
      <c r="EK1164" s="22"/>
      <c r="EL1164" s="24"/>
      <c r="EP1164" s="23"/>
      <c r="EQ1164" s="24"/>
      <c r="ER1164" s="22"/>
      <c r="ES1164" s="24"/>
      <c r="ET1164" s="24"/>
      <c r="EU1164" s="23"/>
      <c r="EV1164" s="26"/>
      <c r="EX1164" s="6"/>
      <c r="EY1164" s="24"/>
      <c r="EZ1164" s="109"/>
      <c r="FA1164" s="66"/>
      <c r="FB1164" s="5"/>
      <c r="FC1164" s="68"/>
      <c r="FD1164" s="67"/>
      <c r="FE1164" s="67"/>
      <c r="FF1164" s="64"/>
      <c r="FG1164" s="5"/>
      <c r="FH1164" s="69"/>
      <c r="FI1164" s="6"/>
      <c r="FJ1164" s="5"/>
      <c r="FK1164" s="25"/>
      <c r="FL1164" s="5"/>
    </row>
    <row r="1165" spans="40:168">
      <c r="AN1165" s="14"/>
      <c r="AO1165" s="14"/>
      <c r="AP1165" s="5"/>
      <c r="AQ1165" s="25"/>
      <c r="AR1165" s="25"/>
      <c r="AS1165" s="96"/>
      <c r="AT1165" s="83"/>
      <c r="AU1165" s="14"/>
      <c r="AX1165" s="83"/>
      <c r="AY1165" s="83"/>
      <c r="AZ1165" s="83"/>
      <c r="BA1165" s="83"/>
      <c r="BJ1165" s="54"/>
      <c r="BK1165" s="22"/>
      <c r="BL1165" s="24"/>
      <c r="BP1165" s="23"/>
      <c r="BQ1165" s="24"/>
      <c r="BR1165" s="22"/>
      <c r="BS1165" s="24"/>
      <c r="BT1165" s="24"/>
      <c r="BU1165" s="23"/>
      <c r="BV1165" s="26"/>
      <c r="BX1165" s="6"/>
      <c r="BY1165" s="24"/>
      <c r="BZ1165" s="109"/>
      <c r="CA1165" s="66"/>
      <c r="CB1165" s="5"/>
      <c r="CC1165" s="68"/>
      <c r="CD1165" s="67"/>
      <c r="CE1165" s="67"/>
      <c r="CF1165" s="64"/>
      <c r="CG1165" s="5"/>
      <c r="CH1165" s="69"/>
      <c r="CI1165" s="6"/>
      <c r="CJ1165" s="5"/>
      <c r="CK1165" s="25"/>
      <c r="CL1165" s="5"/>
      <c r="DN1165" s="14"/>
      <c r="DO1165" s="14"/>
      <c r="DP1165" s="5"/>
      <c r="DQ1165" s="25"/>
      <c r="DR1165" s="25"/>
      <c r="DS1165" s="96"/>
      <c r="DT1165" s="83"/>
      <c r="DU1165" s="14"/>
      <c r="DX1165" s="83"/>
      <c r="DY1165" s="83"/>
      <c r="DZ1165" s="83"/>
      <c r="EA1165" s="83"/>
      <c r="EJ1165" s="54"/>
      <c r="EK1165" s="22"/>
      <c r="EL1165" s="24"/>
      <c r="EP1165" s="23"/>
      <c r="EQ1165" s="24"/>
      <c r="ER1165" s="22"/>
      <c r="ES1165" s="24"/>
      <c r="ET1165" s="24"/>
      <c r="EU1165" s="23"/>
      <c r="EV1165" s="26"/>
      <c r="EX1165" s="6"/>
      <c r="EY1165" s="24"/>
      <c r="EZ1165" s="109"/>
      <c r="FA1165" s="66"/>
      <c r="FB1165" s="5"/>
      <c r="FC1165" s="68"/>
      <c r="FD1165" s="67"/>
      <c r="FE1165" s="67"/>
      <c r="FF1165" s="64"/>
      <c r="FG1165" s="5"/>
      <c r="FH1165" s="69"/>
      <c r="FI1165" s="6"/>
      <c r="FJ1165" s="5"/>
      <c r="FK1165" s="25"/>
      <c r="FL1165" s="5"/>
    </row>
    <row r="1166" spans="40:168">
      <c r="AN1166" s="14"/>
      <c r="AO1166" s="14"/>
      <c r="AP1166" s="5"/>
      <c r="AQ1166" s="25"/>
      <c r="AR1166" s="25"/>
      <c r="AS1166" s="96"/>
      <c r="AT1166" s="83"/>
      <c r="AU1166" s="14"/>
      <c r="AX1166" s="83"/>
      <c r="AY1166" s="83"/>
      <c r="AZ1166" s="83"/>
      <c r="BA1166" s="83"/>
      <c r="BJ1166" s="54"/>
      <c r="BK1166" s="22"/>
      <c r="BL1166" s="24"/>
      <c r="BP1166" s="23"/>
      <c r="BQ1166" s="24"/>
      <c r="BR1166" s="22"/>
      <c r="BS1166" s="24"/>
      <c r="BT1166" s="24"/>
      <c r="BU1166" s="23"/>
      <c r="BV1166" s="26"/>
      <c r="BX1166" s="6"/>
      <c r="BY1166" s="24"/>
      <c r="BZ1166" s="109"/>
      <c r="CA1166" s="66"/>
      <c r="CB1166" s="5"/>
      <c r="CC1166" s="68"/>
      <c r="CD1166" s="67"/>
      <c r="CE1166" s="67"/>
      <c r="CF1166" s="64"/>
      <c r="CG1166" s="5"/>
      <c r="CH1166" s="69"/>
      <c r="CI1166" s="6"/>
      <c r="CJ1166" s="5"/>
      <c r="CK1166" s="25"/>
      <c r="CL1166" s="5"/>
      <c r="DN1166" s="14"/>
      <c r="DO1166" s="14"/>
      <c r="DP1166" s="5"/>
      <c r="DQ1166" s="25"/>
      <c r="DR1166" s="25"/>
      <c r="DS1166" s="96"/>
      <c r="DT1166" s="83"/>
      <c r="DU1166" s="14"/>
      <c r="DX1166" s="83"/>
      <c r="DY1166" s="83"/>
      <c r="DZ1166" s="83"/>
      <c r="EA1166" s="83"/>
      <c r="EJ1166" s="54"/>
      <c r="EK1166" s="22"/>
      <c r="EL1166" s="24"/>
      <c r="EP1166" s="23"/>
      <c r="EQ1166" s="24"/>
      <c r="ER1166" s="22"/>
      <c r="ES1166" s="24"/>
      <c r="ET1166" s="24"/>
      <c r="EU1166" s="23"/>
      <c r="EV1166" s="26"/>
      <c r="EX1166" s="6"/>
      <c r="EY1166" s="24"/>
      <c r="EZ1166" s="109"/>
      <c r="FA1166" s="66"/>
      <c r="FB1166" s="5"/>
      <c r="FC1166" s="68"/>
      <c r="FD1166" s="67"/>
      <c r="FE1166" s="67"/>
      <c r="FF1166" s="64"/>
      <c r="FG1166" s="5"/>
      <c r="FH1166" s="69"/>
      <c r="FI1166" s="6"/>
      <c r="FJ1166" s="5"/>
      <c r="FK1166" s="25"/>
      <c r="FL1166" s="5"/>
    </row>
    <row r="1167" spans="40:168">
      <c r="AN1167" s="14"/>
      <c r="AO1167" s="14"/>
      <c r="AP1167" s="5"/>
      <c r="AQ1167" s="25"/>
      <c r="AR1167" s="25"/>
      <c r="AS1167" s="96"/>
      <c r="AT1167" s="83"/>
      <c r="AU1167" s="14"/>
      <c r="AX1167" s="83"/>
      <c r="AY1167" s="83"/>
      <c r="AZ1167" s="83"/>
      <c r="BA1167" s="83"/>
      <c r="BJ1167" s="54"/>
      <c r="BK1167" s="22"/>
      <c r="BL1167" s="24"/>
      <c r="BP1167" s="23"/>
      <c r="BQ1167" s="24"/>
      <c r="BR1167" s="22"/>
      <c r="BS1167" s="24"/>
      <c r="BT1167" s="24"/>
      <c r="BU1167" s="23"/>
      <c r="BV1167" s="26"/>
      <c r="BX1167" s="6"/>
      <c r="BY1167" s="24"/>
      <c r="BZ1167" s="109"/>
      <c r="CA1167" s="66"/>
      <c r="CB1167" s="5"/>
      <c r="CC1167" s="68"/>
      <c r="CD1167" s="67"/>
      <c r="CE1167" s="67"/>
      <c r="CF1167" s="64"/>
      <c r="CG1167" s="5"/>
      <c r="CH1167" s="69"/>
      <c r="CI1167" s="6"/>
      <c r="CJ1167" s="5"/>
      <c r="CK1167" s="25"/>
      <c r="CL1167" s="5"/>
      <c r="DN1167" s="14"/>
      <c r="DO1167" s="14"/>
      <c r="DP1167" s="5"/>
      <c r="DQ1167" s="25"/>
      <c r="DR1167" s="25"/>
      <c r="DS1167" s="96"/>
      <c r="DT1167" s="83"/>
      <c r="DU1167" s="14"/>
      <c r="DX1167" s="83"/>
      <c r="DY1167" s="83"/>
      <c r="DZ1167" s="83"/>
      <c r="EA1167" s="83"/>
      <c r="EJ1167" s="54"/>
      <c r="EK1167" s="22"/>
      <c r="EL1167" s="24"/>
      <c r="EP1167" s="23"/>
      <c r="EQ1167" s="24"/>
      <c r="ER1167" s="22"/>
      <c r="ES1167" s="24"/>
      <c r="ET1167" s="24"/>
      <c r="EU1167" s="23"/>
      <c r="EV1167" s="26"/>
      <c r="EX1167" s="6"/>
      <c r="EY1167" s="24"/>
      <c r="EZ1167" s="109"/>
      <c r="FA1167" s="66"/>
      <c r="FB1167" s="5"/>
      <c r="FC1167" s="68"/>
      <c r="FD1167" s="67"/>
      <c r="FE1167" s="67"/>
      <c r="FF1167" s="64"/>
      <c r="FG1167" s="5"/>
      <c r="FH1167" s="69"/>
      <c r="FI1167" s="6"/>
      <c r="FJ1167" s="5"/>
      <c r="FK1167" s="25"/>
      <c r="FL1167" s="5"/>
    </row>
    <row r="1168" spans="40:168">
      <c r="AN1168" s="14"/>
      <c r="AO1168" s="14"/>
      <c r="AP1168" s="5"/>
      <c r="AQ1168" s="25"/>
      <c r="AR1168" s="25"/>
      <c r="AS1168" s="96"/>
      <c r="AT1168" s="83"/>
      <c r="AU1168" s="14"/>
      <c r="AX1168" s="83"/>
      <c r="AY1168" s="83"/>
      <c r="AZ1168" s="83"/>
      <c r="BA1168" s="83"/>
      <c r="BJ1168" s="54"/>
      <c r="BK1168" s="22"/>
      <c r="BL1168" s="24"/>
      <c r="BP1168" s="23"/>
      <c r="BQ1168" s="24"/>
      <c r="BR1168" s="22"/>
      <c r="BS1168" s="24"/>
      <c r="BT1168" s="24"/>
      <c r="BU1168" s="23"/>
      <c r="BV1168" s="26"/>
      <c r="BX1168" s="6"/>
      <c r="BY1168" s="24"/>
      <c r="BZ1168" s="109"/>
      <c r="CA1168" s="66"/>
      <c r="CB1168" s="5"/>
      <c r="CC1168" s="68"/>
      <c r="CD1168" s="67"/>
      <c r="CE1168" s="67"/>
      <c r="CF1168" s="64"/>
      <c r="CG1168" s="5"/>
      <c r="CH1168" s="69"/>
      <c r="CI1168" s="6"/>
      <c r="CJ1168" s="5"/>
      <c r="CK1168" s="25"/>
      <c r="CL1168" s="5"/>
      <c r="DN1168" s="14"/>
      <c r="DO1168" s="14"/>
      <c r="DP1168" s="5"/>
      <c r="DQ1168" s="25"/>
      <c r="DR1168" s="25"/>
      <c r="DS1168" s="96"/>
      <c r="DT1168" s="83"/>
      <c r="DU1168" s="14"/>
      <c r="DX1168" s="83"/>
      <c r="DY1168" s="83"/>
      <c r="DZ1168" s="83"/>
      <c r="EA1168" s="83"/>
      <c r="EJ1168" s="54"/>
      <c r="EK1168" s="22"/>
      <c r="EL1168" s="24"/>
      <c r="EP1168" s="23"/>
      <c r="EQ1168" s="24"/>
      <c r="ER1168" s="22"/>
      <c r="ES1168" s="24"/>
      <c r="ET1168" s="24"/>
      <c r="EU1168" s="23"/>
      <c r="EV1168" s="26"/>
      <c r="EX1168" s="6"/>
      <c r="EY1168" s="24"/>
      <c r="EZ1168" s="109"/>
      <c r="FA1168" s="66"/>
      <c r="FB1168" s="5"/>
      <c r="FC1168" s="68"/>
      <c r="FD1168" s="67"/>
      <c r="FE1168" s="67"/>
      <c r="FF1168" s="64"/>
      <c r="FG1168" s="5"/>
      <c r="FH1168" s="69"/>
      <c r="FI1168" s="6"/>
      <c r="FJ1168" s="5"/>
      <c r="FK1168" s="25"/>
      <c r="FL1168" s="5"/>
    </row>
    <row r="1169" spans="40:168">
      <c r="AN1169" s="14"/>
      <c r="AO1169" s="14"/>
      <c r="AP1169" s="5"/>
      <c r="AQ1169" s="25"/>
      <c r="AR1169" s="25"/>
      <c r="AS1169" s="96"/>
      <c r="AT1169" s="83"/>
      <c r="AU1169" s="14"/>
      <c r="AX1169" s="83"/>
      <c r="AY1169" s="83"/>
      <c r="AZ1169" s="83"/>
      <c r="BA1169" s="83"/>
      <c r="BJ1169" s="54"/>
      <c r="BK1169" s="22"/>
      <c r="BL1169" s="24"/>
      <c r="BP1169" s="23"/>
      <c r="BQ1169" s="24"/>
      <c r="BR1169" s="22"/>
      <c r="BS1169" s="24"/>
      <c r="BT1169" s="24"/>
      <c r="BU1169" s="23"/>
      <c r="BV1169" s="26"/>
      <c r="BX1169" s="6"/>
      <c r="BY1169" s="24"/>
      <c r="BZ1169" s="109"/>
      <c r="CA1169" s="66"/>
      <c r="CB1169" s="5"/>
      <c r="CC1169" s="68"/>
      <c r="CD1169" s="67"/>
      <c r="CE1169" s="67"/>
      <c r="CF1169" s="64"/>
      <c r="CG1169" s="5"/>
      <c r="CH1169" s="69"/>
      <c r="CI1169" s="6"/>
      <c r="CJ1169" s="5"/>
      <c r="CK1169" s="25"/>
      <c r="CL1169" s="5"/>
      <c r="DN1169" s="14"/>
      <c r="DO1169" s="14"/>
      <c r="DP1169" s="5"/>
      <c r="DQ1169" s="25"/>
      <c r="DR1169" s="25"/>
      <c r="DS1169" s="96"/>
      <c r="DT1169" s="83"/>
      <c r="DU1169" s="14"/>
      <c r="DX1169" s="83"/>
      <c r="DY1169" s="83"/>
      <c r="DZ1169" s="83"/>
      <c r="EA1169" s="83"/>
      <c r="EJ1169" s="54"/>
      <c r="EK1169" s="22"/>
      <c r="EL1169" s="24"/>
      <c r="EP1169" s="23"/>
      <c r="EQ1169" s="24"/>
      <c r="ER1169" s="22"/>
      <c r="ES1169" s="24"/>
      <c r="ET1169" s="24"/>
      <c r="EU1169" s="23"/>
      <c r="EV1169" s="26"/>
      <c r="EX1169" s="6"/>
      <c r="EY1169" s="24"/>
      <c r="EZ1169" s="109"/>
      <c r="FA1169" s="66"/>
      <c r="FB1169" s="5"/>
      <c r="FC1169" s="68"/>
      <c r="FD1169" s="67"/>
      <c r="FE1169" s="67"/>
      <c r="FF1169" s="64"/>
      <c r="FG1169" s="5"/>
      <c r="FH1169" s="69"/>
      <c r="FI1169" s="6"/>
      <c r="FJ1169" s="5"/>
      <c r="FK1169" s="25"/>
      <c r="FL1169" s="5"/>
    </row>
    <row r="1170" spans="40:168">
      <c r="AN1170" s="14"/>
      <c r="AO1170" s="14"/>
      <c r="AP1170" s="5"/>
      <c r="AQ1170" s="25"/>
      <c r="AR1170" s="25"/>
      <c r="AS1170" s="96"/>
      <c r="AT1170" s="83"/>
      <c r="AU1170" s="14"/>
      <c r="AX1170" s="83"/>
      <c r="AY1170" s="83"/>
      <c r="AZ1170" s="83"/>
      <c r="BA1170" s="83"/>
      <c r="BJ1170" s="54"/>
      <c r="BK1170" s="22"/>
      <c r="BL1170" s="24"/>
      <c r="BP1170" s="23"/>
      <c r="BQ1170" s="24"/>
      <c r="BR1170" s="22"/>
      <c r="BS1170" s="24"/>
      <c r="BT1170" s="24"/>
      <c r="BU1170" s="23"/>
      <c r="BV1170" s="26"/>
      <c r="BX1170" s="6"/>
      <c r="BY1170" s="24"/>
      <c r="BZ1170" s="109"/>
      <c r="CA1170" s="66"/>
      <c r="CB1170" s="5"/>
      <c r="CC1170" s="68"/>
      <c r="CD1170" s="67"/>
      <c r="CE1170" s="67"/>
      <c r="CF1170" s="64"/>
      <c r="CG1170" s="5"/>
      <c r="CH1170" s="69"/>
      <c r="CI1170" s="6"/>
      <c r="CJ1170" s="5"/>
      <c r="CK1170" s="25"/>
      <c r="CL1170" s="5"/>
      <c r="DN1170" s="14"/>
      <c r="DO1170" s="14"/>
      <c r="DP1170" s="5"/>
      <c r="DQ1170" s="25"/>
      <c r="DR1170" s="25"/>
      <c r="DS1170" s="96"/>
      <c r="DT1170" s="83"/>
      <c r="DU1170" s="14"/>
      <c r="DX1170" s="83"/>
      <c r="DY1170" s="83"/>
      <c r="DZ1170" s="83"/>
      <c r="EA1170" s="83"/>
      <c r="EJ1170" s="54"/>
      <c r="EK1170" s="22"/>
      <c r="EL1170" s="24"/>
      <c r="EP1170" s="23"/>
      <c r="EQ1170" s="24"/>
      <c r="ER1170" s="22"/>
      <c r="ES1170" s="24"/>
      <c r="ET1170" s="24"/>
      <c r="EU1170" s="23"/>
      <c r="EV1170" s="26"/>
      <c r="EX1170" s="6"/>
      <c r="EY1170" s="24"/>
      <c r="EZ1170" s="109"/>
      <c r="FA1170" s="66"/>
      <c r="FB1170" s="5"/>
      <c r="FC1170" s="68"/>
      <c r="FD1170" s="67"/>
      <c r="FE1170" s="67"/>
      <c r="FF1170" s="64"/>
      <c r="FG1170" s="5"/>
      <c r="FH1170" s="69"/>
      <c r="FI1170" s="6"/>
      <c r="FJ1170" s="5"/>
      <c r="FK1170" s="25"/>
      <c r="FL1170" s="5"/>
    </row>
    <row r="1171" spans="40:168">
      <c r="AN1171" s="14"/>
      <c r="AO1171" s="14"/>
      <c r="AP1171" s="5"/>
      <c r="AQ1171" s="25"/>
      <c r="AR1171" s="25"/>
      <c r="AS1171" s="96"/>
      <c r="AT1171" s="83"/>
      <c r="AU1171" s="14"/>
      <c r="AX1171" s="83"/>
      <c r="AY1171" s="83"/>
      <c r="AZ1171" s="83"/>
      <c r="BA1171" s="83"/>
      <c r="BJ1171" s="54"/>
      <c r="BK1171" s="22"/>
      <c r="BL1171" s="24"/>
      <c r="BP1171" s="23"/>
      <c r="BQ1171" s="24"/>
      <c r="BR1171" s="22"/>
      <c r="BS1171" s="24"/>
      <c r="BT1171" s="24"/>
      <c r="BU1171" s="23"/>
      <c r="BV1171" s="26"/>
      <c r="BX1171" s="6"/>
      <c r="BY1171" s="24"/>
      <c r="BZ1171" s="109"/>
      <c r="CA1171" s="66"/>
      <c r="CB1171" s="5"/>
      <c r="CC1171" s="68"/>
      <c r="CD1171" s="67"/>
      <c r="CE1171" s="67"/>
      <c r="CF1171" s="64"/>
      <c r="CG1171" s="5"/>
      <c r="CH1171" s="69"/>
      <c r="CI1171" s="6"/>
      <c r="CJ1171" s="5"/>
      <c r="CK1171" s="25"/>
      <c r="CL1171" s="5"/>
      <c r="DN1171" s="14"/>
      <c r="DO1171" s="14"/>
      <c r="DP1171" s="5"/>
      <c r="DQ1171" s="25"/>
      <c r="DR1171" s="25"/>
      <c r="DS1171" s="96"/>
      <c r="DT1171" s="83"/>
      <c r="DU1171" s="14"/>
      <c r="DX1171" s="83"/>
      <c r="DY1171" s="83"/>
      <c r="DZ1171" s="83"/>
      <c r="EA1171" s="83"/>
      <c r="EJ1171" s="54"/>
      <c r="EK1171" s="22"/>
      <c r="EL1171" s="24"/>
      <c r="EP1171" s="23"/>
      <c r="EQ1171" s="24"/>
      <c r="ER1171" s="22"/>
      <c r="ES1171" s="24"/>
      <c r="ET1171" s="24"/>
      <c r="EU1171" s="23"/>
      <c r="EV1171" s="26"/>
      <c r="EX1171" s="6"/>
      <c r="EY1171" s="24"/>
      <c r="EZ1171" s="109"/>
      <c r="FA1171" s="66"/>
      <c r="FB1171" s="5"/>
      <c r="FC1171" s="68"/>
      <c r="FD1171" s="67"/>
      <c r="FE1171" s="67"/>
      <c r="FF1171" s="64"/>
      <c r="FG1171" s="5"/>
      <c r="FH1171" s="69"/>
      <c r="FI1171" s="6"/>
      <c r="FJ1171" s="5"/>
      <c r="FK1171" s="25"/>
      <c r="FL1171" s="5"/>
    </row>
    <row r="1172" spans="40:168">
      <c r="AN1172" s="14"/>
      <c r="AO1172" s="14"/>
      <c r="AP1172" s="5"/>
      <c r="AQ1172" s="25"/>
      <c r="AR1172" s="25"/>
      <c r="AS1172" s="96"/>
      <c r="AT1172" s="83"/>
      <c r="AU1172" s="14"/>
      <c r="AX1172" s="83"/>
      <c r="AY1172" s="83"/>
      <c r="AZ1172" s="83"/>
      <c r="BA1172" s="83"/>
      <c r="BJ1172" s="54"/>
      <c r="BK1172" s="22"/>
      <c r="BL1172" s="24"/>
      <c r="BP1172" s="23"/>
      <c r="BQ1172" s="24"/>
      <c r="BR1172" s="22"/>
      <c r="BS1172" s="24"/>
      <c r="BT1172" s="24"/>
      <c r="BU1172" s="23"/>
      <c r="BV1172" s="26"/>
      <c r="BX1172" s="6"/>
      <c r="BY1172" s="24"/>
      <c r="BZ1172" s="109"/>
      <c r="CA1172" s="66"/>
      <c r="CB1172" s="5"/>
      <c r="CC1172" s="68"/>
      <c r="CD1172" s="67"/>
      <c r="CE1172" s="67"/>
      <c r="CF1172" s="64"/>
      <c r="CG1172" s="5"/>
      <c r="CH1172" s="69"/>
      <c r="CI1172" s="6"/>
      <c r="CJ1172" s="5"/>
      <c r="CK1172" s="25"/>
      <c r="CL1172" s="5"/>
      <c r="DN1172" s="14"/>
      <c r="DO1172" s="14"/>
      <c r="DP1172" s="5"/>
      <c r="DQ1172" s="25"/>
      <c r="DR1172" s="25"/>
      <c r="DS1172" s="96"/>
      <c r="DT1172" s="83"/>
      <c r="DU1172" s="14"/>
      <c r="DX1172" s="83"/>
      <c r="DY1172" s="83"/>
      <c r="DZ1172" s="83"/>
      <c r="EA1172" s="83"/>
      <c r="EJ1172" s="54"/>
      <c r="EK1172" s="22"/>
      <c r="EL1172" s="24"/>
      <c r="EP1172" s="23"/>
      <c r="EQ1172" s="24"/>
      <c r="ER1172" s="22"/>
      <c r="ES1172" s="24"/>
      <c r="ET1172" s="24"/>
      <c r="EU1172" s="23"/>
      <c r="EV1172" s="26"/>
      <c r="EX1172" s="6"/>
      <c r="EY1172" s="24"/>
      <c r="EZ1172" s="109"/>
      <c r="FA1172" s="66"/>
      <c r="FB1172" s="5"/>
      <c r="FC1172" s="68"/>
      <c r="FD1172" s="67"/>
      <c r="FE1172" s="67"/>
      <c r="FF1172" s="64"/>
      <c r="FG1172" s="5"/>
      <c r="FH1172" s="69"/>
      <c r="FI1172" s="6"/>
      <c r="FJ1172" s="5"/>
      <c r="FK1172" s="25"/>
      <c r="FL1172" s="5"/>
    </row>
    <row r="1173" spans="40:168">
      <c r="AN1173" s="14"/>
      <c r="AO1173" s="14"/>
      <c r="AP1173" s="5"/>
      <c r="AQ1173" s="25"/>
      <c r="AR1173" s="25"/>
      <c r="AS1173" s="96"/>
      <c r="AT1173" s="83"/>
      <c r="AU1173" s="14"/>
      <c r="AX1173" s="83"/>
      <c r="AY1173" s="83"/>
      <c r="AZ1173" s="83"/>
      <c r="BA1173" s="83"/>
      <c r="BJ1173" s="54"/>
      <c r="BK1173" s="22"/>
      <c r="BL1173" s="24"/>
      <c r="BP1173" s="23"/>
      <c r="BQ1173" s="24"/>
      <c r="BR1173" s="22"/>
      <c r="BS1173" s="24"/>
      <c r="BT1173" s="24"/>
      <c r="BU1173" s="23"/>
      <c r="BV1173" s="26"/>
      <c r="BX1173" s="6"/>
      <c r="BY1173" s="24"/>
      <c r="BZ1173" s="109"/>
      <c r="CA1173" s="66"/>
      <c r="CB1173" s="5"/>
      <c r="CC1173" s="68"/>
      <c r="CD1173" s="67"/>
      <c r="CE1173" s="67"/>
      <c r="CF1173" s="64"/>
      <c r="CG1173" s="5"/>
      <c r="CH1173" s="69"/>
      <c r="CI1173" s="6"/>
      <c r="CJ1173" s="5"/>
      <c r="CK1173" s="25"/>
      <c r="CL1173" s="5"/>
      <c r="DN1173" s="14"/>
      <c r="DO1173" s="14"/>
      <c r="DP1173" s="5"/>
      <c r="DQ1173" s="25"/>
      <c r="DR1173" s="25"/>
      <c r="DS1173" s="96"/>
      <c r="DT1173" s="83"/>
      <c r="DU1173" s="14"/>
      <c r="DX1173" s="83"/>
      <c r="DY1173" s="83"/>
      <c r="DZ1173" s="83"/>
      <c r="EA1173" s="83"/>
      <c r="EJ1173" s="54"/>
      <c r="EK1173" s="22"/>
      <c r="EL1173" s="24"/>
      <c r="EP1173" s="23"/>
      <c r="EQ1173" s="24"/>
      <c r="ER1173" s="22"/>
      <c r="ES1173" s="24"/>
      <c r="ET1173" s="24"/>
      <c r="EU1173" s="23"/>
      <c r="EV1173" s="26"/>
      <c r="EX1173" s="6"/>
      <c r="EY1173" s="24"/>
      <c r="EZ1173" s="109"/>
      <c r="FA1173" s="66"/>
      <c r="FB1173" s="5"/>
      <c r="FC1173" s="68"/>
      <c r="FD1173" s="67"/>
      <c r="FE1173" s="67"/>
      <c r="FF1173" s="64"/>
      <c r="FG1173" s="5"/>
      <c r="FH1173" s="69"/>
      <c r="FI1173" s="6"/>
      <c r="FJ1173" s="5"/>
      <c r="FK1173" s="25"/>
      <c r="FL1173" s="5"/>
    </row>
    <row r="1174" spans="40:168">
      <c r="AN1174" s="14"/>
      <c r="AO1174" s="14"/>
      <c r="AP1174" s="5"/>
      <c r="AQ1174" s="25"/>
      <c r="AR1174" s="25"/>
      <c r="AS1174" s="96"/>
      <c r="AT1174" s="83"/>
      <c r="AU1174" s="14"/>
      <c r="AX1174" s="83"/>
      <c r="AY1174" s="83"/>
      <c r="AZ1174" s="83"/>
      <c r="BA1174" s="83"/>
      <c r="BJ1174" s="54"/>
      <c r="BK1174" s="22"/>
      <c r="BL1174" s="24"/>
      <c r="BP1174" s="23"/>
      <c r="BQ1174" s="24"/>
      <c r="BR1174" s="22"/>
      <c r="BS1174" s="24"/>
      <c r="BT1174" s="24"/>
      <c r="BU1174" s="23"/>
      <c r="BV1174" s="26"/>
      <c r="BX1174" s="6"/>
      <c r="BY1174" s="24"/>
      <c r="BZ1174" s="109"/>
      <c r="CA1174" s="66"/>
      <c r="CB1174" s="5"/>
      <c r="CC1174" s="68"/>
      <c r="CD1174" s="67"/>
      <c r="CE1174" s="67"/>
      <c r="CF1174" s="64"/>
      <c r="CG1174" s="5"/>
      <c r="CH1174" s="69"/>
      <c r="CI1174" s="6"/>
      <c r="CJ1174" s="5"/>
      <c r="CK1174" s="25"/>
      <c r="CL1174" s="5"/>
      <c r="DN1174" s="14"/>
      <c r="DO1174" s="14"/>
      <c r="DP1174" s="5"/>
      <c r="DQ1174" s="25"/>
      <c r="DR1174" s="25"/>
      <c r="DS1174" s="96"/>
      <c r="DT1174" s="83"/>
      <c r="DU1174" s="14"/>
      <c r="DX1174" s="83"/>
      <c r="DY1174" s="83"/>
      <c r="DZ1174" s="83"/>
      <c r="EA1174" s="83"/>
      <c r="EJ1174" s="54"/>
      <c r="EK1174" s="22"/>
      <c r="EL1174" s="24"/>
      <c r="EP1174" s="23"/>
      <c r="EQ1174" s="24"/>
      <c r="ER1174" s="22"/>
      <c r="ES1174" s="24"/>
      <c r="ET1174" s="24"/>
      <c r="EU1174" s="23"/>
      <c r="EV1174" s="26"/>
      <c r="EX1174" s="6"/>
      <c r="EY1174" s="24"/>
      <c r="EZ1174" s="109"/>
      <c r="FA1174" s="66"/>
      <c r="FB1174" s="5"/>
      <c r="FC1174" s="68"/>
      <c r="FD1174" s="67"/>
      <c r="FE1174" s="67"/>
      <c r="FF1174" s="64"/>
      <c r="FG1174" s="5"/>
      <c r="FH1174" s="69"/>
      <c r="FI1174" s="6"/>
      <c r="FJ1174" s="5"/>
      <c r="FK1174" s="25"/>
      <c r="FL1174" s="5"/>
    </row>
    <row r="1175" spans="40:168">
      <c r="AN1175" s="14"/>
      <c r="AO1175" s="14"/>
      <c r="AP1175" s="5"/>
      <c r="AQ1175" s="25"/>
      <c r="AR1175" s="25"/>
      <c r="AS1175" s="96"/>
      <c r="AT1175" s="83"/>
      <c r="AU1175" s="14"/>
      <c r="AX1175" s="83"/>
      <c r="AY1175" s="83"/>
      <c r="AZ1175" s="83"/>
      <c r="BA1175" s="83"/>
      <c r="BJ1175" s="54"/>
      <c r="BK1175" s="22"/>
      <c r="BL1175" s="24"/>
      <c r="BP1175" s="23"/>
      <c r="BQ1175" s="24"/>
      <c r="BR1175" s="22"/>
      <c r="BS1175" s="24"/>
      <c r="BT1175" s="24"/>
      <c r="BU1175" s="23"/>
      <c r="BV1175" s="26"/>
      <c r="BX1175" s="6"/>
      <c r="BY1175" s="24"/>
      <c r="BZ1175" s="109"/>
      <c r="CA1175" s="66"/>
      <c r="CB1175" s="5"/>
      <c r="CC1175" s="68"/>
      <c r="CD1175" s="67"/>
      <c r="CE1175" s="67"/>
      <c r="CF1175" s="64"/>
      <c r="CG1175" s="5"/>
      <c r="CH1175" s="69"/>
      <c r="CI1175" s="6"/>
      <c r="CJ1175" s="5"/>
      <c r="CK1175" s="25"/>
      <c r="CL1175" s="5"/>
      <c r="DN1175" s="14"/>
      <c r="DO1175" s="14"/>
      <c r="DP1175" s="5"/>
      <c r="DQ1175" s="25"/>
      <c r="DR1175" s="25"/>
      <c r="DS1175" s="96"/>
      <c r="DT1175" s="83"/>
      <c r="DU1175" s="14"/>
      <c r="DX1175" s="83"/>
      <c r="DY1175" s="83"/>
      <c r="DZ1175" s="83"/>
      <c r="EA1175" s="83"/>
      <c r="EJ1175" s="54"/>
      <c r="EK1175" s="22"/>
      <c r="EL1175" s="24"/>
      <c r="EP1175" s="23"/>
      <c r="EQ1175" s="24"/>
      <c r="ER1175" s="22"/>
      <c r="ES1175" s="24"/>
      <c r="ET1175" s="24"/>
      <c r="EU1175" s="23"/>
      <c r="EV1175" s="26"/>
      <c r="EX1175" s="6"/>
      <c r="EY1175" s="24"/>
      <c r="EZ1175" s="109"/>
      <c r="FA1175" s="66"/>
      <c r="FB1175" s="5"/>
      <c r="FC1175" s="68"/>
      <c r="FD1175" s="67"/>
      <c r="FE1175" s="67"/>
      <c r="FF1175" s="64"/>
      <c r="FG1175" s="5"/>
      <c r="FH1175" s="69"/>
      <c r="FI1175" s="6"/>
      <c r="FJ1175" s="5"/>
      <c r="FK1175" s="25"/>
      <c r="FL1175" s="5"/>
    </row>
    <row r="1176" spans="40:168">
      <c r="AN1176" s="14"/>
      <c r="AO1176" s="14"/>
      <c r="AP1176" s="5"/>
      <c r="AQ1176" s="25"/>
      <c r="AR1176" s="25"/>
      <c r="AS1176" s="96"/>
      <c r="AT1176" s="83"/>
      <c r="AU1176" s="14"/>
      <c r="AX1176" s="83"/>
      <c r="AY1176" s="83"/>
      <c r="AZ1176" s="83"/>
      <c r="BA1176" s="83"/>
      <c r="BJ1176" s="54"/>
      <c r="BK1176" s="22"/>
      <c r="BL1176" s="24"/>
      <c r="BP1176" s="23"/>
      <c r="BQ1176" s="24"/>
      <c r="BR1176" s="22"/>
      <c r="BS1176" s="24"/>
      <c r="BT1176" s="24"/>
      <c r="BU1176" s="23"/>
      <c r="BV1176" s="26"/>
      <c r="BX1176" s="6"/>
      <c r="BY1176" s="24"/>
      <c r="BZ1176" s="109"/>
      <c r="CA1176" s="66"/>
      <c r="CB1176" s="5"/>
      <c r="CC1176" s="68"/>
      <c r="CD1176" s="67"/>
      <c r="CE1176" s="67"/>
      <c r="CF1176" s="64"/>
      <c r="CG1176" s="5"/>
      <c r="CH1176" s="69"/>
      <c r="CI1176" s="6"/>
      <c r="CJ1176" s="5"/>
      <c r="CK1176" s="25"/>
      <c r="CL1176" s="5"/>
      <c r="DN1176" s="14"/>
      <c r="DO1176" s="14"/>
      <c r="DP1176" s="5"/>
      <c r="DQ1176" s="25"/>
      <c r="DR1176" s="25"/>
      <c r="DS1176" s="96"/>
      <c r="DT1176" s="83"/>
      <c r="DU1176" s="14"/>
      <c r="DX1176" s="83"/>
      <c r="DY1176" s="83"/>
      <c r="DZ1176" s="83"/>
      <c r="EA1176" s="83"/>
      <c r="EJ1176" s="54"/>
      <c r="EK1176" s="22"/>
      <c r="EL1176" s="24"/>
      <c r="EP1176" s="23"/>
      <c r="EQ1176" s="24"/>
      <c r="ER1176" s="22"/>
      <c r="ES1176" s="24"/>
      <c r="ET1176" s="24"/>
      <c r="EU1176" s="23"/>
      <c r="EV1176" s="26"/>
      <c r="EX1176" s="6"/>
      <c r="EY1176" s="24"/>
      <c r="EZ1176" s="109"/>
      <c r="FA1176" s="66"/>
      <c r="FB1176" s="5"/>
      <c r="FC1176" s="68"/>
      <c r="FD1176" s="67"/>
      <c r="FE1176" s="67"/>
      <c r="FF1176" s="64"/>
      <c r="FG1176" s="5"/>
      <c r="FH1176" s="69"/>
      <c r="FI1176" s="6"/>
      <c r="FJ1176" s="5"/>
      <c r="FK1176" s="25"/>
      <c r="FL1176" s="5"/>
    </row>
    <row r="1177" spans="40:168">
      <c r="AN1177" s="14"/>
      <c r="AO1177" s="14"/>
      <c r="AP1177" s="5"/>
      <c r="AQ1177" s="25"/>
      <c r="AR1177" s="25"/>
      <c r="AS1177" s="96"/>
      <c r="AT1177" s="83"/>
      <c r="AU1177" s="14"/>
      <c r="AX1177" s="83"/>
      <c r="AY1177" s="83"/>
      <c r="AZ1177" s="83"/>
      <c r="BA1177" s="83"/>
      <c r="BJ1177" s="54"/>
      <c r="BK1177" s="22"/>
      <c r="BL1177" s="24"/>
      <c r="BP1177" s="23"/>
      <c r="BQ1177" s="24"/>
      <c r="BR1177" s="22"/>
      <c r="BS1177" s="24"/>
      <c r="BT1177" s="24"/>
      <c r="BU1177" s="23"/>
      <c r="BV1177" s="26"/>
      <c r="BX1177" s="6"/>
      <c r="BY1177" s="24"/>
      <c r="BZ1177" s="109"/>
      <c r="CA1177" s="66"/>
      <c r="CB1177" s="5"/>
      <c r="CC1177" s="68"/>
      <c r="CD1177" s="67"/>
      <c r="CE1177" s="67"/>
      <c r="CF1177" s="64"/>
      <c r="CG1177" s="5"/>
      <c r="CH1177" s="69"/>
      <c r="CI1177" s="6"/>
      <c r="CJ1177" s="5"/>
      <c r="CK1177" s="25"/>
      <c r="CL1177" s="5"/>
      <c r="DN1177" s="14"/>
      <c r="DO1177" s="14"/>
      <c r="DP1177" s="5"/>
      <c r="DQ1177" s="25"/>
      <c r="DR1177" s="25"/>
      <c r="DS1177" s="96"/>
      <c r="DT1177" s="83"/>
      <c r="DU1177" s="14"/>
      <c r="DX1177" s="83"/>
      <c r="DY1177" s="83"/>
      <c r="DZ1177" s="83"/>
      <c r="EA1177" s="83"/>
      <c r="EJ1177" s="54"/>
      <c r="EK1177" s="22"/>
      <c r="EL1177" s="24"/>
      <c r="EP1177" s="23"/>
      <c r="EQ1177" s="24"/>
      <c r="ER1177" s="22"/>
      <c r="ES1177" s="24"/>
      <c r="ET1177" s="24"/>
      <c r="EU1177" s="23"/>
      <c r="EV1177" s="26"/>
      <c r="EX1177" s="6"/>
      <c r="EY1177" s="24"/>
      <c r="EZ1177" s="109"/>
      <c r="FA1177" s="66"/>
      <c r="FB1177" s="5"/>
      <c r="FC1177" s="68"/>
      <c r="FD1177" s="67"/>
      <c r="FE1177" s="67"/>
      <c r="FF1177" s="64"/>
      <c r="FG1177" s="5"/>
      <c r="FH1177" s="69"/>
      <c r="FI1177" s="6"/>
      <c r="FJ1177" s="5"/>
      <c r="FK1177" s="25"/>
      <c r="FL1177" s="5"/>
    </row>
    <row r="1178" spans="40:168">
      <c r="AN1178" s="14"/>
      <c r="AO1178" s="14"/>
      <c r="AP1178" s="5"/>
      <c r="AQ1178" s="25"/>
      <c r="AR1178" s="25"/>
      <c r="AS1178" s="96"/>
      <c r="AT1178" s="83"/>
      <c r="AU1178" s="14"/>
      <c r="AX1178" s="83"/>
      <c r="AY1178" s="83"/>
      <c r="AZ1178" s="83"/>
      <c r="BA1178" s="83"/>
      <c r="BJ1178" s="54"/>
      <c r="BK1178" s="22"/>
      <c r="BL1178" s="24"/>
      <c r="BP1178" s="23"/>
      <c r="BQ1178" s="24"/>
      <c r="BR1178" s="22"/>
      <c r="BS1178" s="24"/>
      <c r="BT1178" s="24"/>
      <c r="BU1178" s="23"/>
      <c r="BV1178" s="26"/>
      <c r="BX1178" s="6"/>
      <c r="BY1178" s="24"/>
      <c r="BZ1178" s="109"/>
      <c r="CA1178" s="66"/>
      <c r="CB1178" s="5"/>
      <c r="CC1178" s="68"/>
      <c r="CD1178" s="67"/>
      <c r="CE1178" s="67"/>
      <c r="CF1178" s="64"/>
      <c r="CG1178" s="5"/>
      <c r="CH1178" s="69"/>
      <c r="CI1178" s="6"/>
      <c r="CJ1178" s="5"/>
      <c r="CK1178" s="25"/>
      <c r="CL1178" s="5"/>
      <c r="DN1178" s="14"/>
      <c r="DO1178" s="14"/>
      <c r="DP1178" s="5"/>
      <c r="DQ1178" s="25"/>
      <c r="DR1178" s="25"/>
      <c r="DS1178" s="96"/>
      <c r="DT1178" s="83"/>
      <c r="DU1178" s="14"/>
      <c r="DX1178" s="83"/>
      <c r="DY1178" s="83"/>
      <c r="DZ1178" s="83"/>
      <c r="EA1178" s="83"/>
      <c r="EJ1178" s="54"/>
      <c r="EK1178" s="22"/>
      <c r="EL1178" s="24"/>
      <c r="EP1178" s="23"/>
      <c r="EQ1178" s="24"/>
      <c r="ER1178" s="22"/>
      <c r="ES1178" s="24"/>
      <c r="ET1178" s="24"/>
      <c r="EU1178" s="23"/>
      <c r="EV1178" s="26"/>
      <c r="EX1178" s="6"/>
      <c r="EY1178" s="24"/>
      <c r="EZ1178" s="109"/>
      <c r="FA1178" s="66"/>
      <c r="FB1178" s="5"/>
      <c r="FC1178" s="68"/>
      <c r="FD1178" s="67"/>
      <c r="FE1178" s="67"/>
      <c r="FF1178" s="64"/>
      <c r="FG1178" s="5"/>
      <c r="FH1178" s="69"/>
      <c r="FI1178" s="6"/>
      <c r="FJ1178" s="5"/>
      <c r="FK1178" s="25"/>
      <c r="FL1178" s="5"/>
    </row>
    <row r="1179" spans="40:168">
      <c r="AN1179" s="14"/>
      <c r="AO1179" s="14"/>
      <c r="AP1179" s="5"/>
      <c r="AQ1179" s="25"/>
      <c r="AR1179" s="25"/>
      <c r="AS1179" s="96"/>
      <c r="AT1179" s="83"/>
      <c r="AU1179" s="14"/>
      <c r="AX1179" s="83"/>
      <c r="AY1179" s="83"/>
      <c r="AZ1179" s="83"/>
      <c r="BA1179" s="83"/>
      <c r="BJ1179" s="54"/>
      <c r="BK1179" s="22"/>
      <c r="BL1179" s="24"/>
      <c r="BP1179" s="23"/>
      <c r="BQ1179" s="24"/>
      <c r="BR1179" s="22"/>
      <c r="BS1179" s="24"/>
      <c r="BT1179" s="24"/>
      <c r="BU1179" s="23"/>
      <c r="BV1179" s="26"/>
      <c r="BX1179" s="6"/>
      <c r="BY1179" s="24"/>
      <c r="BZ1179" s="109"/>
      <c r="CA1179" s="66"/>
      <c r="CB1179" s="5"/>
      <c r="CC1179" s="68"/>
      <c r="CD1179" s="67"/>
      <c r="CE1179" s="67"/>
      <c r="CF1179" s="64"/>
      <c r="CG1179" s="5"/>
      <c r="CH1179" s="69"/>
      <c r="CI1179" s="6"/>
      <c r="CJ1179" s="5"/>
      <c r="CK1179" s="25"/>
      <c r="CL1179" s="5"/>
      <c r="DN1179" s="14"/>
      <c r="DO1179" s="14"/>
      <c r="DP1179" s="5"/>
      <c r="DQ1179" s="25"/>
      <c r="DR1179" s="25"/>
      <c r="DS1179" s="96"/>
      <c r="DT1179" s="83"/>
      <c r="DU1179" s="14"/>
      <c r="DX1179" s="83"/>
      <c r="DY1179" s="83"/>
      <c r="DZ1179" s="83"/>
      <c r="EA1179" s="83"/>
      <c r="EJ1179" s="54"/>
      <c r="EK1179" s="22"/>
      <c r="EL1179" s="24"/>
      <c r="EP1179" s="23"/>
      <c r="EQ1179" s="24"/>
      <c r="ER1179" s="22"/>
      <c r="ES1179" s="24"/>
      <c r="ET1179" s="24"/>
      <c r="EU1179" s="23"/>
      <c r="EV1179" s="26"/>
      <c r="EX1179" s="6"/>
      <c r="EY1179" s="24"/>
      <c r="EZ1179" s="109"/>
      <c r="FA1179" s="66"/>
      <c r="FB1179" s="5"/>
      <c r="FC1179" s="68"/>
      <c r="FD1179" s="67"/>
      <c r="FE1179" s="67"/>
      <c r="FF1179" s="64"/>
      <c r="FG1179" s="5"/>
      <c r="FH1179" s="69"/>
      <c r="FI1179" s="6"/>
      <c r="FJ1179" s="5"/>
      <c r="FK1179" s="25"/>
      <c r="FL1179" s="5"/>
    </row>
    <row r="1180" spans="40:168">
      <c r="AN1180" s="14"/>
      <c r="AO1180" s="14"/>
      <c r="AP1180" s="5"/>
      <c r="AQ1180" s="25"/>
      <c r="AR1180" s="25"/>
      <c r="AS1180" s="96"/>
      <c r="AT1180" s="83"/>
      <c r="AU1180" s="14"/>
      <c r="AX1180" s="83"/>
      <c r="AY1180" s="83"/>
      <c r="AZ1180" s="83"/>
      <c r="BA1180" s="83"/>
      <c r="BJ1180" s="54"/>
      <c r="BK1180" s="22"/>
      <c r="BL1180" s="24"/>
      <c r="BP1180" s="23"/>
      <c r="BQ1180" s="24"/>
      <c r="BR1180" s="22"/>
      <c r="BS1180" s="24"/>
      <c r="BT1180" s="24"/>
      <c r="BU1180" s="23"/>
      <c r="BV1180" s="26"/>
      <c r="BX1180" s="6"/>
      <c r="BY1180" s="24"/>
      <c r="BZ1180" s="109"/>
      <c r="CA1180" s="66"/>
      <c r="CB1180" s="5"/>
      <c r="CC1180" s="68"/>
      <c r="CD1180" s="67"/>
      <c r="CE1180" s="67"/>
      <c r="CF1180" s="64"/>
      <c r="CG1180" s="5"/>
      <c r="CH1180" s="69"/>
      <c r="CI1180" s="6"/>
      <c r="CJ1180" s="5"/>
      <c r="CK1180" s="25"/>
      <c r="CL1180" s="5"/>
      <c r="DN1180" s="14"/>
      <c r="DO1180" s="14"/>
      <c r="DP1180" s="5"/>
      <c r="DQ1180" s="25"/>
      <c r="DR1180" s="25"/>
      <c r="DS1180" s="96"/>
      <c r="DT1180" s="83"/>
      <c r="DU1180" s="14"/>
      <c r="DX1180" s="83"/>
      <c r="DY1180" s="83"/>
      <c r="DZ1180" s="83"/>
      <c r="EA1180" s="83"/>
      <c r="EJ1180" s="54"/>
      <c r="EK1180" s="22"/>
      <c r="EL1180" s="24"/>
      <c r="EP1180" s="23"/>
      <c r="EQ1180" s="24"/>
      <c r="ER1180" s="22"/>
      <c r="ES1180" s="24"/>
      <c r="ET1180" s="24"/>
      <c r="EU1180" s="23"/>
      <c r="EV1180" s="26"/>
      <c r="EX1180" s="6"/>
      <c r="EY1180" s="24"/>
      <c r="EZ1180" s="109"/>
      <c r="FA1180" s="66"/>
      <c r="FB1180" s="5"/>
      <c r="FC1180" s="68"/>
      <c r="FD1180" s="67"/>
      <c r="FE1180" s="67"/>
      <c r="FF1180" s="64"/>
      <c r="FG1180" s="5"/>
      <c r="FH1180" s="69"/>
      <c r="FI1180" s="6"/>
      <c r="FJ1180" s="5"/>
      <c r="FK1180" s="25"/>
      <c r="FL1180" s="5"/>
    </row>
    <row r="1181" spans="40:168">
      <c r="AN1181" s="14"/>
      <c r="AO1181" s="14"/>
      <c r="AP1181" s="5"/>
      <c r="AQ1181" s="25"/>
      <c r="AR1181" s="25"/>
      <c r="AS1181" s="96"/>
      <c r="AT1181" s="83"/>
      <c r="AU1181" s="14"/>
      <c r="AX1181" s="83"/>
      <c r="AY1181" s="83"/>
      <c r="AZ1181" s="83"/>
      <c r="BA1181" s="83"/>
      <c r="BJ1181" s="54"/>
      <c r="BK1181" s="22"/>
      <c r="BL1181" s="24"/>
      <c r="BP1181" s="23"/>
      <c r="BQ1181" s="24"/>
      <c r="BR1181" s="22"/>
      <c r="BS1181" s="24"/>
      <c r="BT1181" s="24"/>
      <c r="BU1181" s="23"/>
      <c r="BV1181" s="26"/>
      <c r="BX1181" s="6"/>
      <c r="BY1181" s="24"/>
      <c r="BZ1181" s="109"/>
      <c r="CA1181" s="66"/>
      <c r="CB1181" s="5"/>
      <c r="CC1181" s="68"/>
      <c r="CD1181" s="67"/>
      <c r="CE1181" s="67"/>
      <c r="CF1181" s="64"/>
      <c r="CG1181" s="5"/>
      <c r="CH1181" s="69"/>
      <c r="CI1181" s="6"/>
      <c r="CJ1181" s="5"/>
      <c r="CK1181" s="25"/>
      <c r="CL1181" s="5"/>
      <c r="DN1181" s="14"/>
      <c r="DO1181" s="14"/>
      <c r="DP1181" s="5"/>
      <c r="DQ1181" s="25"/>
      <c r="DR1181" s="25"/>
      <c r="DS1181" s="96"/>
      <c r="DT1181" s="83"/>
      <c r="DU1181" s="14"/>
      <c r="DX1181" s="83"/>
      <c r="DY1181" s="83"/>
      <c r="DZ1181" s="83"/>
      <c r="EA1181" s="83"/>
      <c r="EJ1181" s="54"/>
      <c r="EK1181" s="22"/>
      <c r="EL1181" s="24"/>
      <c r="EP1181" s="23"/>
      <c r="EQ1181" s="24"/>
      <c r="ER1181" s="22"/>
      <c r="ES1181" s="24"/>
      <c r="ET1181" s="24"/>
      <c r="EU1181" s="23"/>
      <c r="EV1181" s="26"/>
      <c r="EX1181" s="6"/>
      <c r="EY1181" s="24"/>
      <c r="EZ1181" s="109"/>
      <c r="FA1181" s="66"/>
      <c r="FB1181" s="5"/>
      <c r="FC1181" s="68"/>
      <c r="FD1181" s="67"/>
      <c r="FE1181" s="67"/>
      <c r="FF1181" s="64"/>
      <c r="FG1181" s="5"/>
      <c r="FH1181" s="69"/>
      <c r="FI1181" s="6"/>
      <c r="FJ1181" s="5"/>
      <c r="FK1181" s="25"/>
      <c r="FL1181" s="5"/>
    </row>
    <row r="1182" spans="40:168">
      <c r="AN1182" s="14"/>
      <c r="AO1182" s="14"/>
      <c r="AP1182" s="5"/>
      <c r="AQ1182" s="25"/>
      <c r="AR1182" s="25"/>
      <c r="AS1182" s="96"/>
      <c r="AT1182" s="83"/>
      <c r="AU1182" s="14"/>
      <c r="AX1182" s="83"/>
      <c r="AY1182" s="83"/>
      <c r="AZ1182" s="83"/>
      <c r="BA1182" s="83"/>
      <c r="BJ1182" s="54"/>
      <c r="BK1182" s="22"/>
      <c r="BL1182" s="24"/>
      <c r="BP1182" s="23"/>
      <c r="BQ1182" s="24"/>
      <c r="BR1182" s="22"/>
      <c r="BS1182" s="24"/>
      <c r="BT1182" s="24"/>
      <c r="BU1182" s="23"/>
      <c r="BV1182" s="26"/>
      <c r="BX1182" s="6"/>
      <c r="BY1182" s="24"/>
      <c r="BZ1182" s="109"/>
      <c r="CA1182" s="66"/>
      <c r="CB1182" s="5"/>
      <c r="CC1182" s="68"/>
      <c r="CD1182" s="67"/>
      <c r="CE1182" s="67"/>
      <c r="CF1182" s="64"/>
      <c r="CG1182" s="5"/>
      <c r="CH1182" s="69"/>
      <c r="CI1182" s="6"/>
      <c r="CJ1182" s="5"/>
      <c r="CK1182" s="25"/>
      <c r="CL1182" s="5"/>
      <c r="DN1182" s="14"/>
      <c r="DO1182" s="14"/>
      <c r="DP1182" s="5"/>
      <c r="DQ1182" s="25"/>
      <c r="DR1182" s="25"/>
      <c r="DS1182" s="96"/>
      <c r="DT1182" s="83"/>
      <c r="DU1182" s="14"/>
      <c r="DX1182" s="83"/>
      <c r="DY1182" s="83"/>
      <c r="DZ1182" s="83"/>
      <c r="EA1182" s="83"/>
      <c r="EJ1182" s="54"/>
      <c r="EK1182" s="22"/>
      <c r="EL1182" s="24"/>
      <c r="EP1182" s="23"/>
      <c r="EQ1182" s="24"/>
      <c r="ER1182" s="22"/>
      <c r="ES1182" s="24"/>
      <c r="ET1182" s="24"/>
      <c r="EU1182" s="23"/>
      <c r="EV1182" s="26"/>
      <c r="EX1182" s="6"/>
      <c r="EY1182" s="24"/>
      <c r="EZ1182" s="109"/>
      <c r="FA1182" s="66"/>
      <c r="FB1182" s="5"/>
      <c r="FC1182" s="68"/>
      <c r="FD1182" s="67"/>
      <c r="FE1182" s="67"/>
      <c r="FF1182" s="64"/>
      <c r="FG1182" s="5"/>
      <c r="FH1182" s="69"/>
      <c r="FI1182" s="6"/>
      <c r="FJ1182" s="5"/>
      <c r="FK1182" s="25"/>
      <c r="FL1182" s="5"/>
    </row>
    <row r="1183" spans="40:168">
      <c r="AN1183" s="14"/>
      <c r="AO1183" s="14"/>
      <c r="AP1183" s="5"/>
      <c r="AQ1183" s="25"/>
      <c r="AR1183" s="25"/>
      <c r="AS1183" s="96"/>
      <c r="AT1183" s="83"/>
      <c r="AU1183" s="14"/>
      <c r="AX1183" s="83"/>
      <c r="AY1183" s="83"/>
      <c r="AZ1183" s="83"/>
      <c r="BA1183" s="83"/>
      <c r="BJ1183" s="54"/>
      <c r="BK1183" s="22"/>
      <c r="BL1183" s="24"/>
      <c r="BP1183" s="23"/>
      <c r="BQ1183" s="24"/>
      <c r="BR1183" s="22"/>
      <c r="BS1183" s="24"/>
      <c r="BT1183" s="24"/>
      <c r="BU1183" s="23"/>
      <c r="BV1183" s="26"/>
      <c r="BX1183" s="6"/>
      <c r="BY1183" s="24"/>
      <c r="BZ1183" s="109"/>
      <c r="CA1183" s="66"/>
      <c r="CB1183" s="5"/>
      <c r="CC1183" s="68"/>
      <c r="CD1183" s="67"/>
      <c r="CE1183" s="67"/>
      <c r="CF1183" s="64"/>
      <c r="CG1183" s="5"/>
      <c r="CH1183" s="69"/>
      <c r="CI1183" s="6"/>
      <c r="CJ1183" s="5"/>
      <c r="CK1183" s="25"/>
      <c r="CL1183" s="5"/>
      <c r="DN1183" s="14"/>
      <c r="DO1183" s="14"/>
      <c r="DP1183" s="5"/>
      <c r="DQ1183" s="25"/>
      <c r="DR1183" s="25"/>
      <c r="DS1183" s="96"/>
      <c r="DT1183" s="83"/>
      <c r="DU1183" s="14"/>
      <c r="DX1183" s="83"/>
      <c r="DY1183" s="83"/>
      <c r="DZ1183" s="83"/>
      <c r="EA1183" s="83"/>
      <c r="EJ1183" s="54"/>
      <c r="EK1183" s="22"/>
      <c r="EL1183" s="24"/>
      <c r="EP1183" s="23"/>
      <c r="EQ1183" s="24"/>
      <c r="ER1183" s="22"/>
      <c r="ES1183" s="24"/>
      <c r="ET1183" s="24"/>
      <c r="EU1183" s="23"/>
      <c r="EV1183" s="26"/>
      <c r="EX1183" s="6"/>
      <c r="EY1183" s="24"/>
      <c r="EZ1183" s="109"/>
      <c r="FA1183" s="66"/>
      <c r="FB1183" s="5"/>
      <c r="FC1183" s="68"/>
      <c r="FD1183" s="67"/>
      <c r="FE1183" s="67"/>
      <c r="FF1183" s="64"/>
      <c r="FG1183" s="5"/>
      <c r="FH1183" s="69"/>
      <c r="FI1183" s="6"/>
      <c r="FJ1183" s="5"/>
      <c r="FK1183" s="25"/>
      <c r="FL1183" s="5"/>
    </row>
    <row r="1184" spans="40:168">
      <c r="AN1184" s="14"/>
      <c r="AO1184" s="14"/>
      <c r="AP1184" s="5"/>
      <c r="AQ1184" s="25"/>
      <c r="AR1184" s="25"/>
      <c r="AS1184" s="96"/>
      <c r="AT1184" s="83"/>
      <c r="AU1184" s="14"/>
      <c r="AX1184" s="83"/>
      <c r="AY1184" s="83"/>
      <c r="AZ1184" s="83"/>
      <c r="BA1184" s="83"/>
      <c r="BJ1184" s="54"/>
      <c r="BK1184" s="22"/>
      <c r="BL1184" s="24"/>
      <c r="BP1184" s="23"/>
      <c r="BQ1184" s="24"/>
      <c r="BR1184" s="22"/>
      <c r="BS1184" s="24"/>
      <c r="BT1184" s="24"/>
      <c r="BU1184" s="23"/>
      <c r="BV1184" s="26"/>
      <c r="BX1184" s="6"/>
      <c r="BY1184" s="24"/>
      <c r="BZ1184" s="109"/>
      <c r="CA1184" s="66"/>
      <c r="CB1184" s="5"/>
      <c r="CC1184" s="68"/>
      <c r="CD1184" s="67"/>
      <c r="CE1184" s="67"/>
      <c r="CF1184" s="64"/>
      <c r="CG1184" s="5"/>
      <c r="CH1184" s="69"/>
      <c r="CI1184" s="6"/>
      <c r="CJ1184" s="5"/>
      <c r="CK1184" s="25"/>
      <c r="CL1184" s="5"/>
      <c r="DN1184" s="14"/>
      <c r="DO1184" s="14"/>
      <c r="DP1184" s="5"/>
      <c r="DQ1184" s="25"/>
      <c r="DR1184" s="25"/>
      <c r="DS1184" s="96"/>
      <c r="DT1184" s="83"/>
      <c r="DU1184" s="14"/>
      <c r="DX1184" s="83"/>
      <c r="DY1184" s="83"/>
      <c r="DZ1184" s="83"/>
      <c r="EA1184" s="83"/>
      <c r="EJ1184" s="54"/>
      <c r="EK1184" s="22"/>
      <c r="EL1184" s="24"/>
      <c r="EP1184" s="23"/>
      <c r="EQ1184" s="24"/>
      <c r="ER1184" s="22"/>
      <c r="ES1184" s="24"/>
      <c r="ET1184" s="24"/>
      <c r="EU1184" s="23"/>
      <c r="EV1184" s="26"/>
      <c r="EX1184" s="6"/>
      <c r="EY1184" s="24"/>
      <c r="EZ1184" s="109"/>
      <c r="FA1184" s="66"/>
      <c r="FB1184" s="5"/>
      <c r="FC1184" s="68"/>
      <c r="FD1184" s="67"/>
      <c r="FE1184" s="67"/>
      <c r="FF1184" s="64"/>
      <c r="FG1184" s="5"/>
      <c r="FH1184" s="69"/>
      <c r="FI1184" s="6"/>
      <c r="FJ1184" s="5"/>
      <c r="FK1184" s="25"/>
      <c r="FL1184" s="5"/>
    </row>
    <row r="1185" spans="40:168">
      <c r="AN1185" s="14"/>
      <c r="AO1185" s="14"/>
      <c r="AP1185" s="5"/>
      <c r="AQ1185" s="25"/>
      <c r="AR1185" s="25"/>
      <c r="AS1185" s="96"/>
      <c r="AT1185" s="83"/>
      <c r="AU1185" s="14"/>
      <c r="AX1185" s="83"/>
      <c r="AY1185" s="83"/>
      <c r="AZ1185" s="83"/>
      <c r="BA1185" s="83"/>
      <c r="BJ1185" s="54"/>
      <c r="BK1185" s="22"/>
      <c r="BL1185" s="24"/>
      <c r="BP1185" s="23"/>
      <c r="BQ1185" s="24"/>
      <c r="BR1185" s="22"/>
      <c r="BS1185" s="24"/>
      <c r="BT1185" s="24"/>
      <c r="BU1185" s="23"/>
      <c r="BV1185" s="26"/>
      <c r="BX1185" s="6"/>
      <c r="BY1185" s="24"/>
      <c r="BZ1185" s="109"/>
      <c r="CA1185" s="66"/>
      <c r="CB1185" s="5"/>
      <c r="CC1185" s="68"/>
      <c r="CD1185" s="67"/>
      <c r="CE1185" s="67"/>
      <c r="CF1185" s="64"/>
      <c r="CG1185" s="5"/>
      <c r="CH1185" s="69"/>
      <c r="CI1185" s="6"/>
      <c r="CJ1185" s="5"/>
      <c r="CK1185" s="25"/>
      <c r="CL1185" s="5"/>
      <c r="DN1185" s="14"/>
      <c r="DO1185" s="14"/>
      <c r="DP1185" s="5"/>
      <c r="DQ1185" s="25"/>
      <c r="DR1185" s="25"/>
      <c r="DS1185" s="96"/>
      <c r="DT1185" s="83"/>
      <c r="DU1185" s="14"/>
      <c r="DX1185" s="83"/>
      <c r="DY1185" s="83"/>
      <c r="DZ1185" s="83"/>
      <c r="EA1185" s="83"/>
      <c r="EJ1185" s="54"/>
      <c r="EK1185" s="22"/>
      <c r="EL1185" s="24"/>
      <c r="EP1185" s="23"/>
      <c r="EQ1185" s="24"/>
      <c r="ER1185" s="22"/>
      <c r="ES1185" s="24"/>
      <c r="ET1185" s="24"/>
      <c r="EU1185" s="23"/>
      <c r="EV1185" s="26"/>
      <c r="EX1185" s="6"/>
      <c r="EY1185" s="24"/>
      <c r="EZ1185" s="109"/>
      <c r="FA1185" s="66"/>
      <c r="FB1185" s="5"/>
      <c r="FC1185" s="68"/>
      <c r="FD1185" s="67"/>
      <c r="FE1185" s="67"/>
      <c r="FF1185" s="64"/>
      <c r="FG1185" s="5"/>
      <c r="FH1185" s="69"/>
      <c r="FI1185" s="6"/>
      <c r="FJ1185" s="5"/>
      <c r="FK1185" s="25"/>
      <c r="FL1185" s="5"/>
    </row>
    <row r="1186" spans="40:168">
      <c r="AN1186" s="14"/>
      <c r="AO1186" s="14"/>
      <c r="AP1186" s="5"/>
      <c r="AQ1186" s="25"/>
      <c r="AR1186" s="25"/>
      <c r="AS1186" s="96"/>
      <c r="AT1186" s="83"/>
      <c r="AU1186" s="14"/>
      <c r="AX1186" s="83"/>
      <c r="AY1186" s="83"/>
      <c r="AZ1186" s="83"/>
      <c r="BA1186" s="83"/>
      <c r="BJ1186" s="54"/>
      <c r="BK1186" s="22"/>
      <c r="BL1186" s="24"/>
      <c r="BP1186" s="23"/>
      <c r="BQ1186" s="24"/>
      <c r="BR1186" s="22"/>
      <c r="BS1186" s="24"/>
      <c r="BT1186" s="24"/>
      <c r="BU1186" s="23"/>
      <c r="BV1186" s="26"/>
      <c r="BX1186" s="6"/>
      <c r="BY1186" s="24"/>
      <c r="BZ1186" s="109"/>
      <c r="CA1186" s="66"/>
      <c r="CB1186" s="5"/>
      <c r="CC1186" s="68"/>
      <c r="CD1186" s="67"/>
      <c r="CE1186" s="67"/>
      <c r="CF1186" s="64"/>
      <c r="CG1186" s="5"/>
      <c r="CH1186" s="69"/>
      <c r="CI1186" s="6"/>
      <c r="CJ1186" s="5"/>
      <c r="CK1186" s="25"/>
      <c r="CL1186" s="5"/>
      <c r="DN1186" s="14"/>
      <c r="DO1186" s="14"/>
      <c r="DP1186" s="5"/>
      <c r="DQ1186" s="25"/>
      <c r="DR1186" s="25"/>
      <c r="DS1186" s="96"/>
      <c r="DT1186" s="83"/>
      <c r="DU1186" s="14"/>
      <c r="DX1186" s="83"/>
      <c r="DY1186" s="83"/>
      <c r="DZ1186" s="83"/>
      <c r="EA1186" s="83"/>
      <c r="EJ1186" s="54"/>
      <c r="EK1186" s="22"/>
      <c r="EL1186" s="24"/>
      <c r="EP1186" s="23"/>
      <c r="EQ1186" s="24"/>
      <c r="ER1186" s="22"/>
      <c r="ES1186" s="24"/>
      <c r="ET1186" s="24"/>
      <c r="EU1186" s="23"/>
      <c r="EV1186" s="26"/>
      <c r="EX1186" s="6"/>
      <c r="EY1186" s="24"/>
      <c r="EZ1186" s="109"/>
      <c r="FA1186" s="66"/>
      <c r="FB1186" s="5"/>
      <c r="FC1186" s="68"/>
      <c r="FD1186" s="67"/>
      <c r="FE1186" s="67"/>
      <c r="FF1186" s="64"/>
      <c r="FG1186" s="5"/>
      <c r="FH1186" s="69"/>
      <c r="FI1186" s="6"/>
      <c r="FJ1186" s="5"/>
      <c r="FK1186" s="25"/>
      <c r="FL1186" s="5"/>
    </row>
    <row r="1187" spans="40:168">
      <c r="AN1187" s="14"/>
      <c r="AO1187" s="14"/>
      <c r="AP1187" s="5"/>
      <c r="AQ1187" s="25"/>
      <c r="AR1187" s="25"/>
      <c r="AS1187" s="96"/>
      <c r="AT1187" s="83"/>
      <c r="AU1187" s="14"/>
      <c r="AX1187" s="83"/>
      <c r="AY1187" s="83"/>
      <c r="AZ1187" s="83"/>
      <c r="BA1187" s="83"/>
      <c r="BJ1187" s="54"/>
      <c r="BK1187" s="22"/>
      <c r="BL1187" s="24"/>
      <c r="BP1187" s="23"/>
      <c r="BQ1187" s="24"/>
      <c r="BR1187" s="22"/>
      <c r="BS1187" s="24"/>
      <c r="BT1187" s="24"/>
      <c r="BU1187" s="23"/>
      <c r="BV1187" s="26"/>
      <c r="BX1187" s="6"/>
      <c r="BY1187" s="24"/>
      <c r="BZ1187" s="109"/>
      <c r="CA1187" s="66"/>
      <c r="CB1187" s="5"/>
      <c r="CC1187" s="68"/>
      <c r="CD1187" s="67"/>
      <c r="CE1187" s="67"/>
      <c r="CF1187" s="64"/>
      <c r="CG1187" s="5"/>
      <c r="CH1187" s="69"/>
      <c r="CI1187" s="6"/>
      <c r="CJ1187" s="5"/>
      <c r="CK1187" s="25"/>
      <c r="CL1187" s="5"/>
      <c r="DN1187" s="14"/>
      <c r="DO1187" s="14"/>
      <c r="DP1187" s="5"/>
      <c r="DQ1187" s="25"/>
      <c r="DR1187" s="25"/>
      <c r="DS1187" s="96"/>
      <c r="DT1187" s="83"/>
      <c r="DU1187" s="14"/>
      <c r="DX1187" s="83"/>
      <c r="DY1187" s="83"/>
      <c r="DZ1187" s="83"/>
      <c r="EA1187" s="83"/>
      <c r="EJ1187" s="54"/>
      <c r="EK1187" s="22"/>
      <c r="EL1187" s="24"/>
      <c r="EP1187" s="23"/>
      <c r="EQ1187" s="24"/>
      <c r="ER1187" s="22"/>
      <c r="ES1187" s="24"/>
      <c r="ET1187" s="24"/>
      <c r="EU1187" s="23"/>
      <c r="EV1187" s="26"/>
      <c r="EX1187" s="6"/>
      <c r="EY1187" s="24"/>
      <c r="EZ1187" s="109"/>
      <c r="FA1187" s="66"/>
      <c r="FB1187" s="5"/>
      <c r="FC1187" s="68"/>
      <c r="FD1187" s="67"/>
      <c r="FE1187" s="67"/>
      <c r="FF1187" s="64"/>
      <c r="FG1187" s="5"/>
      <c r="FH1187" s="69"/>
      <c r="FI1187" s="6"/>
      <c r="FJ1187" s="5"/>
      <c r="FK1187" s="25"/>
      <c r="FL1187" s="5"/>
    </row>
    <row r="1188" spans="40:168">
      <c r="AN1188" s="14"/>
      <c r="AO1188" s="14"/>
      <c r="AP1188" s="5"/>
      <c r="AQ1188" s="25"/>
      <c r="AR1188" s="25"/>
      <c r="AS1188" s="96"/>
      <c r="AT1188" s="83"/>
      <c r="AU1188" s="14"/>
      <c r="AX1188" s="83"/>
      <c r="AY1188" s="83"/>
      <c r="AZ1188" s="83"/>
      <c r="BA1188" s="83"/>
      <c r="BJ1188" s="54"/>
      <c r="BK1188" s="22"/>
      <c r="BL1188" s="24"/>
      <c r="BP1188" s="23"/>
      <c r="BQ1188" s="24"/>
      <c r="BR1188" s="22"/>
      <c r="BS1188" s="24"/>
      <c r="BT1188" s="24"/>
      <c r="BU1188" s="23"/>
      <c r="BV1188" s="26"/>
      <c r="BX1188" s="6"/>
      <c r="BY1188" s="24"/>
      <c r="BZ1188" s="109"/>
      <c r="CA1188" s="66"/>
      <c r="CB1188" s="5"/>
      <c r="CC1188" s="68"/>
      <c r="CD1188" s="67"/>
      <c r="CE1188" s="67"/>
      <c r="CF1188" s="64"/>
      <c r="CG1188" s="5"/>
      <c r="CH1188" s="69"/>
      <c r="CI1188" s="6"/>
      <c r="CJ1188" s="5"/>
      <c r="CK1188" s="25"/>
      <c r="CL1188" s="5"/>
      <c r="DN1188" s="14"/>
      <c r="DO1188" s="14"/>
      <c r="DP1188" s="5"/>
      <c r="DQ1188" s="25"/>
      <c r="DR1188" s="25"/>
      <c r="DS1188" s="96"/>
      <c r="DT1188" s="83"/>
      <c r="DU1188" s="14"/>
      <c r="DX1188" s="83"/>
      <c r="DY1188" s="83"/>
      <c r="DZ1188" s="83"/>
      <c r="EA1188" s="83"/>
      <c r="EJ1188" s="54"/>
      <c r="EK1188" s="22"/>
      <c r="EL1188" s="24"/>
      <c r="EP1188" s="23"/>
      <c r="EQ1188" s="24"/>
      <c r="ER1188" s="22"/>
      <c r="ES1188" s="24"/>
      <c r="ET1188" s="24"/>
      <c r="EU1188" s="23"/>
      <c r="EV1188" s="26"/>
      <c r="EX1188" s="6"/>
      <c r="EY1188" s="24"/>
      <c r="EZ1188" s="109"/>
      <c r="FA1188" s="66"/>
      <c r="FB1188" s="5"/>
      <c r="FC1188" s="68"/>
      <c r="FD1188" s="67"/>
      <c r="FE1188" s="67"/>
      <c r="FF1188" s="64"/>
      <c r="FG1188" s="5"/>
      <c r="FH1188" s="69"/>
      <c r="FI1188" s="6"/>
      <c r="FJ1188" s="5"/>
      <c r="FK1188" s="25"/>
      <c r="FL1188" s="5"/>
    </row>
    <row r="1189" spans="40:168">
      <c r="AN1189" s="14"/>
      <c r="AO1189" s="14"/>
      <c r="AP1189" s="5"/>
      <c r="AQ1189" s="25"/>
      <c r="AR1189" s="25"/>
      <c r="AS1189" s="96"/>
      <c r="AT1189" s="83"/>
      <c r="AU1189" s="14"/>
      <c r="AX1189" s="83"/>
      <c r="AY1189" s="83"/>
      <c r="AZ1189" s="83"/>
      <c r="BA1189" s="83"/>
      <c r="BJ1189" s="54"/>
      <c r="BK1189" s="22"/>
      <c r="BL1189" s="24"/>
      <c r="BP1189" s="23"/>
      <c r="BQ1189" s="24"/>
      <c r="BR1189" s="22"/>
      <c r="BS1189" s="24"/>
      <c r="BT1189" s="24"/>
      <c r="BU1189" s="23"/>
      <c r="BV1189" s="26"/>
      <c r="BX1189" s="6"/>
      <c r="BY1189" s="24"/>
      <c r="BZ1189" s="109"/>
      <c r="CA1189" s="66"/>
      <c r="CB1189" s="5"/>
      <c r="CC1189" s="68"/>
      <c r="CD1189" s="67"/>
      <c r="CE1189" s="67"/>
      <c r="CF1189" s="64"/>
      <c r="CG1189" s="5"/>
      <c r="CH1189" s="69"/>
      <c r="CI1189" s="6"/>
      <c r="CJ1189" s="5"/>
      <c r="CK1189" s="25"/>
      <c r="CL1189" s="5"/>
      <c r="DN1189" s="14"/>
      <c r="DO1189" s="14"/>
      <c r="DP1189" s="5"/>
      <c r="DQ1189" s="25"/>
      <c r="DR1189" s="25"/>
      <c r="DS1189" s="96"/>
      <c r="DT1189" s="83"/>
      <c r="DU1189" s="14"/>
      <c r="DX1189" s="83"/>
      <c r="DY1189" s="83"/>
      <c r="DZ1189" s="83"/>
      <c r="EA1189" s="83"/>
      <c r="EJ1189" s="54"/>
      <c r="EK1189" s="22"/>
      <c r="EL1189" s="24"/>
      <c r="EP1189" s="23"/>
      <c r="EQ1189" s="24"/>
      <c r="ER1189" s="22"/>
      <c r="ES1189" s="24"/>
      <c r="ET1189" s="24"/>
      <c r="EU1189" s="23"/>
      <c r="EV1189" s="26"/>
      <c r="EX1189" s="6"/>
      <c r="EY1189" s="24"/>
      <c r="EZ1189" s="109"/>
      <c r="FA1189" s="66"/>
      <c r="FB1189" s="5"/>
      <c r="FC1189" s="68"/>
      <c r="FD1189" s="67"/>
      <c r="FE1189" s="67"/>
      <c r="FF1189" s="64"/>
      <c r="FG1189" s="5"/>
      <c r="FH1189" s="69"/>
      <c r="FI1189" s="6"/>
      <c r="FJ1189" s="5"/>
      <c r="FK1189" s="25"/>
      <c r="FL1189" s="5"/>
    </row>
    <row r="1190" spans="40:168">
      <c r="AN1190" s="14"/>
      <c r="AO1190" s="14"/>
      <c r="AP1190" s="5"/>
      <c r="AQ1190" s="25"/>
      <c r="AR1190" s="25"/>
      <c r="AS1190" s="96"/>
      <c r="AT1190" s="83"/>
      <c r="AU1190" s="14"/>
      <c r="AX1190" s="83"/>
      <c r="AY1190" s="83"/>
      <c r="AZ1190" s="83"/>
      <c r="BA1190" s="83"/>
      <c r="BJ1190" s="54"/>
      <c r="BK1190" s="22"/>
      <c r="BL1190" s="24"/>
      <c r="BP1190" s="23"/>
      <c r="BQ1190" s="24"/>
      <c r="BR1190" s="22"/>
      <c r="BS1190" s="24"/>
      <c r="BT1190" s="24"/>
      <c r="BU1190" s="23"/>
      <c r="BV1190" s="26"/>
      <c r="BX1190" s="6"/>
      <c r="BY1190" s="24"/>
      <c r="BZ1190" s="109"/>
      <c r="CA1190" s="66"/>
      <c r="CB1190" s="5"/>
      <c r="CC1190" s="68"/>
      <c r="CD1190" s="67"/>
      <c r="CE1190" s="67"/>
      <c r="CF1190" s="64"/>
      <c r="CG1190" s="5"/>
      <c r="CH1190" s="69"/>
      <c r="CI1190" s="6"/>
      <c r="CJ1190" s="5"/>
      <c r="CK1190" s="25"/>
      <c r="CL1190" s="5"/>
      <c r="DN1190" s="14"/>
      <c r="DO1190" s="14"/>
      <c r="DP1190" s="5"/>
      <c r="DQ1190" s="25"/>
      <c r="DR1190" s="25"/>
      <c r="DS1190" s="96"/>
      <c r="DT1190" s="83"/>
      <c r="DU1190" s="14"/>
      <c r="DX1190" s="83"/>
      <c r="DY1190" s="83"/>
      <c r="DZ1190" s="83"/>
      <c r="EA1190" s="83"/>
      <c r="EJ1190" s="54"/>
      <c r="EK1190" s="22"/>
      <c r="EL1190" s="24"/>
      <c r="EP1190" s="23"/>
      <c r="EQ1190" s="24"/>
      <c r="ER1190" s="22"/>
      <c r="ES1190" s="24"/>
      <c r="ET1190" s="24"/>
      <c r="EU1190" s="23"/>
      <c r="EV1190" s="26"/>
      <c r="EX1190" s="6"/>
      <c r="EY1190" s="24"/>
      <c r="EZ1190" s="109"/>
      <c r="FA1190" s="66"/>
      <c r="FB1190" s="5"/>
      <c r="FC1190" s="68"/>
      <c r="FD1190" s="67"/>
      <c r="FE1190" s="67"/>
      <c r="FF1190" s="64"/>
      <c r="FG1190" s="5"/>
      <c r="FH1190" s="69"/>
      <c r="FI1190" s="6"/>
      <c r="FJ1190" s="5"/>
      <c r="FK1190" s="25"/>
      <c r="FL1190" s="5"/>
    </row>
    <row r="1191" spans="40:168">
      <c r="AN1191" s="14"/>
      <c r="AO1191" s="14"/>
      <c r="AP1191" s="5"/>
      <c r="AQ1191" s="25"/>
      <c r="AR1191" s="25"/>
      <c r="AS1191" s="96"/>
      <c r="AT1191" s="83"/>
      <c r="AU1191" s="14"/>
      <c r="AX1191" s="83"/>
      <c r="AY1191" s="83"/>
      <c r="AZ1191" s="83"/>
      <c r="BA1191" s="83"/>
      <c r="BJ1191" s="54"/>
      <c r="BK1191" s="22"/>
      <c r="BL1191" s="24"/>
      <c r="BP1191" s="23"/>
      <c r="BQ1191" s="24"/>
      <c r="BR1191" s="22"/>
      <c r="BS1191" s="24"/>
      <c r="BT1191" s="24"/>
      <c r="BU1191" s="23"/>
      <c r="BV1191" s="26"/>
      <c r="BX1191" s="6"/>
      <c r="BY1191" s="24"/>
      <c r="BZ1191" s="109"/>
      <c r="CA1191" s="66"/>
      <c r="CB1191" s="5"/>
      <c r="CC1191" s="68"/>
      <c r="CD1191" s="67"/>
      <c r="CE1191" s="67"/>
      <c r="CF1191" s="64"/>
      <c r="CG1191" s="5"/>
      <c r="CH1191" s="69"/>
      <c r="CI1191" s="6"/>
      <c r="CJ1191" s="5"/>
      <c r="CK1191" s="25"/>
      <c r="CL1191" s="5"/>
      <c r="DN1191" s="14"/>
      <c r="DO1191" s="14"/>
      <c r="DP1191" s="5"/>
      <c r="DQ1191" s="25"/>
      <c r="DR1191" s="25"/>
      <c r="DS1191" s="96"/>
      <c r="DT1191" s="83"/>
      <c r="DU1191" s="14"/>
      <c r="DX1191" s="83"/>
      <c r="DY1191" s="83"/>
      <c r="DZ1191" s="83"/>
      <c r="EA1191" s="83"/>
      <c r="EJ1191" s="54"/>
      <c r="EK1191" s="22"/>
      <c r="EL1191" s="24"/>
      <c r="EP1191" s="23"/>
      <c r="EQ1191" s="24"/>
      <c r="ER1191" s="22"/>
      <c r="ES1191" s="24"/>
      <c r="ET1191" s="24"/>
      <c r="EU1191" s="23"/>
      <c r="EV1191" s="26"/>
      <c r="EX1191" s="6"/>
      <c r="EY1191" s="24"/>
      <c r="EZ1191" s="109"/>
      <c r="FA1191" s="66"/>
      <c r="FB1191" s="5"/>
      <c r="FC1191" s="68"/>
      <c r="FD1191" s="67"/>
      <c r="FE1191" s="67"/>
      <c r="FF1191" s="64"/>
      <c r="FG1191" s="5"/>
      <c r="FH1191" s="69"/>
      <c r="FI1191" s="6"/>
      <c r="FJ1191" s="5"/>
      <c r="FK1191" s="25"/>
      <c r="FL1191" s="5"/>
    </row>
    <row r="1192" spans="40:168">
      <c r="AN1192" s="14"/>
      <c r="AO1192" s="14"/>
      <c r="AP1192" s="5"/>
      <c r="AQ1192" s="25"/>
      <c r="AR1192" s="25"/>
      <c r="AS1192" s="96"/>
      <c r="AT1192" s="83"/>
      <c r="AU1192" s="14"/>
      <c r="AX1192" s="83"/>
      <c r="AY1192" s="83"/>
      <c r="AZ1192" s="83"/>
      <c r="BA1192" s="83"/>
      <c r="BJ1192" s="54"/>
      <c r="BK1192" s="22"/>
      <c r="BL1192" s="24"/>
      <c r="BP1192" s="23"/>
      <c r="BQ1192" s="24"/>
      <c r="BR1192" s="22"/>
      <c r="BS1192" s="24"/>
      <c r="BT1192" s="24"/>
      <c r="BU1192" s="23"/>
      <c r="BV1192" s="26"/>
      <c r="BX1192" s="6"/>
      <c r="BY1192" s="24"/>
      <c r="BZ1192" s="109"/>
      <c r="CA1192" s="66"/>
      <c r="CB1192" s="5"/>
      <c r="CC1192" s="68"/>
      <c r="CD1192" s="67"/>
      <c r="CE1192" s="67"/>
      <c r="CF1192" s="64"/>
      <c r="CG1192" s="5"/>
      <c r="CH1192" s="69"/>
      <c r="CI1192" s="6"/>
      <c r="CJ1192" s="5"/>
      <c r="CK1192" s="25"/>
      <c r="CL1192" s="5"/>
      <c r="DN1192" s="14"/>
      <c r="DO1192" s="14"/>
      <c r="DP1192" s="5"/>
      <c r="DQ1192" s="25"/>
      <c r="DR1192" s="25"/>
      <c r="DS1192" s="96"/>
      <c r="DT1192" s="83"/>
      <c r="DU1192" s="14"/>
      <c r="DX1192" s="83"/>
      <c r="DY1192" s="83"/>
      <c r="DZ1192" s="83"/>
      <c r="EA1192" s="83"/>
      <c r="EJ1192" s="54"/>
      <c r="EK1192" s="22"/>
      <c r="EL1192" s="24"/>
      <c r="EP1192" s="23"/>
      <c r="EQ1192" s="24"/>
      <c r="ER1192" s="22"/>
      <c r="ES1192" s="24"/>
      <c r="ET1192" s="24"/>
      <c r="EU1192" s="23"/>
      <c r="EV1192" s="26"/>
      <c r="EX1192" s="6"/>
      <c r="EY1192" s="24"/>
      <c r="EZ1192" s="109"/>
      <c r="FA1192" s="66"/>
      <c r="FB1192" s="5"/>
      <c r="FC1192" s="68"/>
      <c r="FD1192" s="67"/>
      <c r="FE1192" s="67"/>
      <c r="FF1192" s="64"/>
      <c r="FG1192" s="5"/>
      <c r="FH1192" s="69"/>
      <c r="FI1192" s="6"/>
      <c r="FJ1192" s="5"/>
      <c r="FK1192" s="25"/>
      <c r="FL1192" s="5"/>
    </row>
    <row r="1193" spans="40:168">
      <c r="AN1193" s="14"/>
      <c r="AO1193" s="14"/>
      <c r="AP1193" s="5"/>
      <c r="AQ1193" s="25"/>
      <c r="AR1193" s="25"/>
      <c r="AS1193" s="96"/>
      <c r="AT1193" s="83"/>
      <c r="AU1193" s="14"/>
      <c r="AX1193" s="83"/>
      <c r="AY1193" s="83"/>
      <c r="AZ1193" s="83"/>
      <c r="BA1193" s="83"/>
      <c r="BJ1193" s="54"/>
      <c r="BK1193" s="22"/>
      <c r="BL1193" s="24"/>
      <c r="BP1193" s="23"/>
      <c r="BQ1193" s="24"/>
      <c r="BR1193" s="22"/>
      <c r="BS1193" s="24"/>
      <c r="BT1193" s="24"/>
      <c r="BU1193" s="23"/>
      <c r="BV1193" s="26"/>
      <c r="BX1193" s="6"/>
      <c r="BY1193" s="24"/>
      <c r="BZ1193" s="109"/>
      <c r="CA1193" s="66"/>
      <c r="CB1193" s="5"/>
      <c r="CC1193" s="68"/>
      <c r="CD1193" s="67"/>
      <c r="CE1193" s="67"/>
      <c r="CF1193" s="64"/>
      <c r="CG1193" s="5"/>
      <c r="CH1193" s="69"/>
      <c r="CI1193" s="6"/>
      <c r="CJ1193" s="5"/>
      <c r="CK1193" s="25"/>
      <c r="CL1193" s="5"/>
      <c r="DN1193" s="14"/>
      <c r="DO1193" s="14"/>
      <c r="DP1193" s="5"/>
      <c r="DQ1193" s="25"/>
      <c r="DR1193" s="25"/>
      <c r="DS1193" s="96"/>
      <c r="DT1193" s="83"/>
      <c r="DU1193" s="14"/>
      <c r="DX1193" s="83"/>
      <c r="DY1193" s="83"/>
      <c r="DZ1193" s="83"/>
      <c r="EA1193" s="83"/>
      <c r="EJ1193" s="54"/>
      <c r="EK1193" s="22"/>
      <c r="EL1193" s="24"/>
      <c r="EP1193" s="23"/>
      <c r="EQ1193" s="24"/>
      <c r="ER1193" s="22"/>
      <c r="ES1193" s="24"/>
      <c r="ET1193" s="24"/>
      <c r="EU1193" s="23"/>
      <c r="EV1193" s="26"/>
      <c r="EX1193" s="6"/>
      <c r="EY1193" s="24"/>
      <c r="EZ1193" s="109"/>
      <c r="FA1193" s="66"/>
      <c r="FB1193" s="5"/>
      <c r="FC1193" s="68"/>
      <c r="FD1193" s="67"/>
      <c r="FE1193" s="67"/>
      <c r="FF1193" s="64"/>
      <c r="FG1193" s="5"/>
      <c r="FH1193" s="69"/>
      <c r="FI1193" s="6"/>
      <c r="FJ1193" s="5"/>
      <c r="FK1193" s="25"/>
      <c r="FL1193" s="5"/>
    </row>
    <row r="1194" spans="40:168">
      <c r="AN1194" s="14"/>
      <c r="AO1194" s="14"/>
      <c r="AP1194" s="5"/>
      <c r="AQ1194" s="25"/>
      <c r="AR1194" s="25"/>
      <c r="AS1194" s="96"/>
      <c r="AT1194" s="83"/>
      <c r="AU1194" s="14"/>
      <c r="AX1194" s="83"/>
      <c r="AY1194" s="83"/>
      <c r="AZ1194" s="83"/>
      <c r="BA1194" s="83"/>
      <c r="BJ1194" s="54"/>
      <c r="BK1194" s="22"/>
      <c r="BL1194" s="24"/>
      <c r="BP1194" s="23"/>
      <c r="BQ1194" s="24"/>
      <c r="BR1194" s="22"/>
      <c r="BS1194" s="24"/>
      <c r="BT1194" s="24"/>
      <c r="BU1194" s="23"/>
      <c r="BV1194" s="26"/>
      <c r="BX1194" s="6"/>
      <c r="BY1194" s="24"/>
      <c r="BZ1194" s="109"/>
      <c r="CA1194" s="66"/>
      <c r="CB1194" s="5"/>
      <c r="CC1194" s="68"/>
      <c r="CD1194" s="67"/>
      <c r="CE1194" s="67"/>
      <c r="CF1194" s="64"/>
      <c r="CG1194" s="5"/>
      <c r="CH1194" s="69"/>
      <c r="CI1194" s="6"/>
      <c r="CJ1194" s="5"/>
      <c r="CK1194" s="25"/>
      <c r="CL1194" s="5"/>
      <c r="DN1194" s="14"/>
      <c r="DO1194" s="14"/>
      <c r="DP1194" s="5"/>
      <c r="DQ1194" s="25"/>
      <c r="DR1194" s="25"/>
      <c r="DS1194" s="96"/>
      <c r="DT1194" s="83"/>
      <c r="DU1194" s="14"/>
      <c r="DX1194" s="83"/>
      <c r="DY1194" s="83"/>
      <c r="DZ1194" s="83"/>
      <c r="EA1194" s="83"/>
      <c r="EJ1194" s="54"/>
      <c r="EK1194" s="22"/>
      <c r="EL1194" s="24"/>
      <c r="EP1194" s="23"/>
      <c r="EQ1194" s="24"/>
      <c r="ER1194" s="22"/>
      <c r="ES1194" s="24"/>
      <c r="ET1194" s="24"/>
      <c r="EU1194" s="23"/>
      <c r="EV1194" s="26"/>
      <c r="EX1194" s="6"/>
      <c r="EY1194" s="24"/>
      <c r="EZ1194" s="109"/>
      <c r="FA1194" s="66"/>
      <c r="FB1194" s="5"/>
      <c r="FC1194" s="68"/>
      <c r="FD1194" s="67"/>
      <c r="FE1194" s="67"/>
      <c r="FF1194" s="64"/>
      <c r="FG1194" s="5"/>
      <c r="FH1194" s="69"/>
      <c r="FI1194" s="6"/>
      <c r="FJ1194" s="5"/>
      <c r="FK1194" s="25"/>
      <c r="FL1194" s="5"/>
    </row>
    <row r="1195" spans="40:168">
      <c r="AN1195" s="14"/>
      <c r="AO1195" s="14"/>
      <c r="AP1195" s="5"/>
      <c r="AQ1195" s="25"/>
      <c r="AR1195" s="25"/>
      <c r="AS1195" s="96"/>
      <c r="AT1195" s="83"/>
      <c r="AU1195" s="14"/>
      <c r="AX1195" s="83"/>
      <c r="AY1195" s="83"/>
      <c r="AZ1195" s="83"/>
      <c r="BA1195" s="83"/>
      <c r="BJ1195" s="54"/>
      <c r="BK1195" s="22"/>
      <c r="BL1195" s="24"/>
      <c r="BP1195" s="23"/>
      <c r="BQ1195" s="24"/>
      <c r="BR1195" s="22"/>
      <c r="BS1195" s="24"/>
      <c r="BT1195" s="24"/>
      <c r="BU1195" s="23"/>
      <c r="BV1195" s="26"/>
      <c r="BX1195" s="6"/>
      <c r="BY1195" s="24"/>
      <c r="BZ1195" s="109"/>
      <c r="CA1195" s="66"/>
      <c r="CB1195" s="5"/>
      <c r="CC1195" s="68"/>
      <c r="CD1195" s="67"/>
      <c r="CE1195" s="67"/>
      <c r="CF1195" s="64"/>
      <c r="CG1195" s="5"/>
      <c r="CH1195" s="69"/>
      <c r="CI1195" s="6"/>
      <c r="CJ1195" s="5"/>
      <c r="CK1195" s="25"/>
      <c r="CL1195" s="5"/>
      <c r="DN1195" s="14"/>
      <c r="DO1195" s="14"/>
      <c r="DP1195" s="5"/>
      <c r="DQ1195" s="25"/>
      <c r="DR1195" s="25"/>
      <c r="DS1195" s="96"/>
      <c r="DT1195" s="83"/>
      <c r="DU1195" s="14"/>
      <c r="DX1195" s="83"/>
      <c r="DY1195" s="83"/>
      <c r="DZ1195" s="83"/>
      <c r="EA1195" s="83"/>
      <c r="EJ1195" s="54"/>
      <c r="EK1195" s="22"/>
      <c r="EL1195" s="24"/>
      <c r="EP1195" s="23"/>
      <c r="EQ1195" s="24"/>
      <c r="ER1195" s="22"/>
      <c r="ES1195" s="24"/>
      <c r="ET1195" s="24"/>
      <c r="EU1195" s="23"/>
      <c r="EV1195" s="26"/>
      <c r="EX1195" s="6"/>
      <c r="EY1195" s="24"/>
      <c r="EZ1195" s="109"/>
      <c r="FA1195" s="66"/>
      <c r="FB1195" s="5"/>
      <c r="FC1195" s="68"/>
      <c r="FD1195" s="67"/>
      <c r="FE1195" s="67"/>
      <c r="FF1195" s="64"/>
      <c r="FG1195" s="5"/>
      <c r="FH1195" s="69"/>
      <c r="FI1195" s="6"/>
      <c r="FJ1195" s="5"/>
      <c r="FK1195" s="25"/>
      <c r="FL1195" s="5"/>
    </row>
    <row r="1196" spans="40:168">
      <c r="AN1196" s="14"/>
      <c r="AO1196" s="14"/>
      <c r="AP1196" s="5"/>
      <c r="AQ1196" s="25"/>
      <c r="AR1196" s="25"/>
      <c r="AS1196" s="96"/>
      <c r="AT1196" s="83"/>
      <c r="AU1196" s="14"/>
      <c r="AX1196" s="83"/>
      <c r="AY1196" s="83"/>
      <c r="AZ1196" s="83"/>
      <c r="BA1196" s="83"/>
      <c r="BJ1196" s="54"/>
      <c r="BK1196" s="22"/>
      <c r="BL1196" s="24"/>
      <c r="BP1196" s="23"/>
      <c r="BQ1196" s="24"/>
      <c r="BR1196" s="22"/>
      <c r="BS1196" s="24"/>
      <c r="BT1196" s="24"/>
      <c r="BU1196" s="23"/>
      <c r="BV1196" s="26"/>
      <c r="BX1196" s="6"/>
      <c r="BY1196" s="24"/>
      <c r="BZ1196" s="109"/>
      <c r="CA1196" s="66"/>
      <c r="CB1196" s="5"/>
      <c r="CC1196" s="68"/>
      <c r="CD1196" s="67"/>
      <c r="CE1196" s="67"/>
      <c r="CF1196" s="64"/>
      <c r="CG1196" s="5"/>
      <c r="CH1196" s="69"/>
      <c r="CI1196" s="6"/>
      <c r="CJ1196" s="5"/>
      <c r="CK1196" s="25"/>
      <c r="CL1196" s="5"/>
      <c r="DN1196" s="14"/>
      <c r="DO1196" s="14"/>
      <c r="DP1196" s="5"/>
      <c r="DQ1196" s="25"/>
      <c r="DR1196" s="25"/>
      <c r="DS1196" s="96"/>
      <c r="DT1196" s="83"/>
      <c r="DU1196" s="14"/>
      <c r="DX1196" s="83"/>
      <c r="DY1196" s="83"/>
      <c r="DZ1196" s="83"/>
      <c r="EA1196" s="83"/>
      <c r="EJ1196" s="54"/>
      <c r="EK1196" s="22"/>
      <c r="EL1196" s="24"/>
      <c r="EP1196" s="23"/>
      <c r="EQ1196" s="24"/>
      <c r="ER1196" s="22"/>
      <c r="ES1196" s="24"/>
      <c r="ET1196" s="24"/>
      <c r="EU1196" s="23"/>
      <c r="EV1196" s="26"/>
      <c r="EX1196" s="6"/>
      <c r="EY1196" s="24"/>
      <c r="EZ1196" s="109"/>
      <c r="FA1196" s="66"/>
      <c r="FB1196" s="5"/>
      <c r="FC1196" s="68"/>
      <c r="FD1196" s="67"/>
      <c r="FE1196" s="67"/>
      <c r="FF1196" s="64"/>
      <c r="FG1196" s="5"/>
      <c r="FH1196" s="69"/>
      <c r="FI1196" s="6"/>
      <c r="FJ1196" s="5"/>
      <c r="FK1196" s="25"/>
      <c r="FL1196" s="5"/>
    </row>
    <row r="1197" spans="40:168">
      <c r="AN1197" s="14"/>
      <c r="AO1197" s="14"/>
      <c r="AP1197" s="5"/>
      <c r="AQ1197" s="25"/>
      <c r="AR1197" s="25"/>
      <c r="AS1197" s="96"/>
      <c r="AT1197" s="83"/>
      <c r="AU1197" s="14"/>
      <c r="AX1197" s="83"/>
      <c r="AY1197" s="83"/>
      <c r="AZ1197" s="83"/>
      <c r="BA1197" s="83"/>
      <c r="BJ1197" s="54"/>
      <c r="BK1197" s="22"/>
      <c r="BL1197" s="24"/>
      <c r="BP1197" s="23"/>
      <c r="BQ1197" s="24"/>
      <c r="BR1197" s="22"/>
      <c r="BS1197" s="24"/>
      <c r="BT1197" s="24"/>
      <c r="BU1197" s="23"/>
      <c r="BV1197" s="26"/>
      <c r="BX1197" s="6"/>
      <c r="BY1197" s="24"/>
      <c r="BZ1197" s="109"/>
      <c r="CA1197" s="66"/>
      <c r="CB1197" s="5"/>
      <c r="CC1197" s="68"/>
      <c r="CD1197" s="67"/>
      <c r="CE1197" s="67"/>
      <c r="CF1197" s="64"/>
      <c r="CG1197" s="5"/>
      <c r="CH1197" s="69"/>
      <c r="CI1197" s="6"/>
      <c r="CJ1197" s="5"/>
      <c r="CK1197" s="25"/>
      <c r="CL1197" s="5"/>
      <c r="DN1197" s="14"/>
      <c r="DO1197" s="14"/>
      <c r="DP1197" s="5"/>
      <c r="DQ1197" s="25"/>
      <c r="DR1197" s="25"/>
      <c r="DS1197" s="96"/>
      <c r="DT1197" s="83"/>
      <c r="DU1197" s="14"/>
      <c r="DX1197" s="83"/>
      <c r="DY1197" s="83"/>
      <c r="DZ1197" s="83"/>
      <c r="EA1197" s="83"/>
      <c r="EJ1197" s="54"/>
      <c r="EK1197" s="22"/>
      <c r="EL1197" s="24"/>
      <c r="EP1197" s="23"/>
      <c r="EQ1197" s="24"/>
      <c r="ER1197" s="22"/>
      <c r="ES1197" s="24"/>
      <c r="ET1197" s="24"/>
      <c r="EU1197" s="23"/>
      <c r="EV1197" s="26"/>
      <c r="EX1197" s="6"/>
      <c r="EY1197" s="24"/>
      <c r="EZ1197" s="109"/>
      <c r="FA1197" s="66"/>
      <c r="FB1197" s="5"/>
      <c r="FC1197" s="68"/>
      <c r="FD1197" s="67"/>
      <c r="FE1197" s="67"/>
      <c r="FF1197" s="64"/>
      <c r="FG1197" s="5"/>
      <c r="FH1197" s="69"/>
      <c r="FI1197" s="6"/>
      <c r="FJ1197" s="5"/>
      <c r="FK1197" s="25"/>
      <c r="FL1197" s="5"/>
    </row>
    <row r="1198" spans="40:168">
      <c r="AN1198" s="14"/>
      <c r="AO1198" s="14"/>
      <c r="AP1198" s="5"/>
      <c r="AQ1198" s="25"/>
      <c r="AR1198" s="25"/>
      <c r="AS1198" s="96"/>
      <c r="AT1198" s="83"/>
      <c r="AU1198" s="14"/>
      <c r="AX1198" s="83"/>
      <c r="AY1198" s="83"/>
      <c r="AZ1198" s="83"/>
      <c r="BA1198" s="83"/>
      <c r="BJ1198" s="54"/>
      <c r="BK1198" s="22"/>
      <c r="BL1198" s="24"/>
      <c r="BP1198" s="23"/>
      <c r="BQ1198" s="24"/>
      <c r="BR1198" s="22"/>
      <c r="BS1198" s="24"/>
      <c r="BT1198" s="24"/>
      <c r="BU1198" s="23"/>
      <c r="BV1198" s="26"/>
      <c r="BX1198" s="6"/>
      <c r="BY1198" s="24"/>
      <c r="BZ1198" s="109"/>
      <c r="CA1198" s="66"/>
      <c r="CB1198" s="5"/>
      <c r="CC1198" s="68"/>
      <c r="CD1198" s="67"/>
      <c r="CE1198" s="67"/>
      <c r="CF1198" s="64"/>
      <c r="CG1198" s="5"/>
      <c r="CH1198" s="69"/>
      <c r="CI1198" s="6"/>
      <c r="CJ1198" s="5"/>
      <c r="CK1198" s="25"/>
      <c r="CL1198" s="5"/>
      <c r="DN1198" s="14"/>
      <c r="DO1198" s="14"/>
      <c r="DP1198" s="5"/>
      <c r="DQ1198" s="25"/>
      <c r="DR1198" s="25"/>
      <c r="DS1198" s="96"/>
      <c r="DT1198" s="83"/>
      <c r="DU1198" s="14"/>
      <c r="DX1198" s="83"/>
      <c r="DY1198" s="83"/>
      <c r="DZ1198" s="83"/>
      <c r="EA1198" s="83"/>
      <c r="EJ1198" s="54"/>
      <c r="EK1198" s="22"/>
      <c r="EL1198" s="24"/>
      <c r="EP1198" s="23"/>
      <c r="EQ1198" s="24"/>
      <c r="ER1198" s="22"/>
      <c r="ES1198" s="24"/>
      <c r="ET1198" s="24"/>
      <c r="EU1198" s="23"/>
      <c r="EV1198" s="26"/>
      <c r="EX1198" s="6"/>
      <c r="EY1198" s="24"/>
      <c r="EZ1198" s="109"/>
      <c r="FA1198" s="66"/>
      <c r="FB1198" s="5"/>
      <c r="FC1198" s="68"/>
      <c r="FD1198" s="67"/>
      <c r="FE1198" s="67"/>
      <c r="FF1198" s="64"/>
      <c r="FG1198" s="5"/>
      <c r="FH1198" s="69"/>
      <c r="FI1198" s="6"/>
      <c r="FJ1198" s="5"/>
      <c r="FK1198" s="25"/>
      <c r="FL1198" s="5"/>
    </row>
    <row r="1199" spans="40:168">
      <c r="AN1199" s="14"/>
      <c r="AO1199" s="14"/>
      <c r="AP1199" s="5"/>
      <c r="AQ1199" s="25"/>
      <c r="AR1199" s="25"/>
      <c r="AS1199" s="96"/>
      <c r="AT1199" s="83"/>
      <c r="AU1199" s="14"/>
      <c r="AX1199" s="83"/>
      <c r="AY1199" s="83"/>
      <c r="AZ1199" s="83"/>
      <c r="BA1199" s="83"/>
      <c r="BJ1199" s="54"/>
      <c r="BK1199" s="22"/>
      <c r="BL1199" s="24"/>
      <c r="BP1199" s="23"/>
      <c r="BQ1199" s="24"/>
      <c r="BR1199" s="22"/>
      <c r="BS1199" s="24"/>
      <c r="BT1199" s="24"/>
      <c r="BU1199" s="23"/>
      <c r="BV1199" s="26"/>
      <c r="BX1199" s="6"/>
      <c r="BY1199" s="24"/>
      <c r="BZ1199" s="109"/>
      <c r="CA1199" s="66"/>
      <c r="CB1199" s="5"/>
      <c r="CC1199" s="68"/>
      <c r="CD1199" s="67"/>
      <c r="CE1199" s="67"/>
      <c r="CF1199" s="64"/>
      <c r="CG1199" s="5"/>
      <c r="CH1199" s="69"/>
      <c r="CI1199" s="6"/>
      <c r="CJ1199" s="5"/>
      <c r="CK1199" s="25"/>
      <c r="CL1199" s="5"/>
      <c r="DN1199" s="14"/>
      <c r="DO1199" s="14"/>
      <c r="DP1199" s="5"/>
      <c r="DQ1199" s="25"/>
      <c r="DR1199" s="25"/>
      <c r="DS1199" s="96"/>
      <c r="DT1199" s="83"/>
      <c r="DU1199" s="14"/>
      <c r="DX1199" s="83"/>
      <c r="DY1199" s="83"/>
      <c r="DZ1199" s="83"/>
      <c r="EA1199" s="83"/>
      <c r="EJ1199" s="54"/>
      <c r="EK1199" s="22"/>
      <c r="EL1199" s="24"/>
      <c r="EP1199" s="23"/>
      <c r="EQ1199" s="24"/>
      <c r="ER1199" s="22"/>
      <c r="ES1199" s="24"/>
      <c r="ET1199" s="24"/>
      <c r="EU1199" s="23"/>
      <c r="EV1199" s="26"/>
      <c r="EX1199" s="6"/>
      <c r="EY1199" s="24"/>
      <c r="EZ1199" s="109"/>
      <c r="FA1199" s="66"/>
      <c r="FB1199" s="5"/>
      <c r="FC1199" s="68"/>
      <c r="FD1199" s="67"/>
      <c r="FE1199" s="67"/>
      <c r="FF1199" s="64"/>
      <c r="FG1199" s="5"/>
      <c r="FH1199" s="69"/>
      <c r="FI1199" s="6"/>
      <c r="FJ1199" s="5"/>
      <c r="FK1199" s="25"/>
      <c r="FL1199" s="5"/>
    </row>
    <row r="1200" spans="40:168">
      <c r="AN1200" s="14"/>
      <c r="AO1200" s="14"/>
      <c r="AP1200" s="5"/>
      <c r="AQ1200" s="25"/>
      <c r="AR1200" s="25"/>
      <c r="AS1200" s="96"/>
      <c r="AT1200" s="83"/>
      <c r="AU1200" s="14"/>
      <c r="AX1200" s="83"/>
      <c r="AY1200" s="83"/>
      <c r="AZ1200" s="83"/>
      <c r="BA1200" s="83"/>
      <c r="BJ1200" s="54"/>
      <c r="BK1200" s="22"/>
      <c r="BL1200" s="24"/>
      <c r="BP1200" s="23"/>
      <c r="BQ1200" s="24"/>
      <c r="BR1200" s="22"/>
      <c r="BS1200" s="24"/>
      <c r="BT1200" s="24"/>
      <c r="BU1200" s="23"/>
      <c r="BV1200" s="26"/>
      <c r="BX1200" s="6"/>
      <c r="BY1200" s="24"/>
      <c r="BZ1200" s="109"/>
      <c r="CA1200" s="66"/>
      <c r="CB1200" s="5"/>
      <c r="CC1200" s="68"/>
      <c r="CD1200" s="67"/>
      <c r="CE1200" s="67"/>
      <c r="CF1200" s="64"/>
      <c r="CG1200" s="5"/>
      <c r="CH1200" s="69"/>
      <c r="CI1200" s="6"/>
      <c r="CJ1200" s="5"/>
      <c r="CK1200" s="25"/>
      <c r="CL1200" s="5"/>
      <c r="DN1200" s="14"/>
      <c r="DO1200" s="14"/>
      <c r="DP1200" s="5"/>
      <c r="DQ1200" s="25"/>
      <c r="DR1200" s="25"/>
      <c r="DS1200" s="96"/>
      <c r="DT1200" s="83"/>
      <c r="DU1200" s="14"/>
      <c r="DX1200" s="83"/>
      <c r="DY1200" s="83"/>
      <c r="DZ1200" s="83"/>
      <c r="EA1200" s="83"/>
      <c r="EJ1200" s="54"/>
      <c r="EK1200" s="22"/>
      <c r="EL1200" s="24"/>
      <c r="EP1200" s="23"/>
      <c r="EQ1200" s="24"/>
      <c r="ER1200" s="22"/>
      <c r="ES1200" s="24"/>
      <c r="ET1200" s="24"/>
      <c r="EU1200" s="23"/>
      <c r="EV1200" s="26"/>
      <c r="EX1200" s="6"/>
      <c r="EY1200" s="24"/>
      <c r="EZ1200" s="109"/>
      <c r="FA1200" s="66"/>
      <c r="FB1200" s="5"/>
      <c r="FC1200" s="68"/>
      <c r="FD1200" s="67"/>
      <c r="FE1200" s="67"/>
      <c r="FF1200" s="64"/>
      <c r="FG1200" s="5"/>
      <c r="FH1200" s="69"/>
      <c r="FI1200" s="6"/>
      <c r="FJ1200" s="5"/>
      <c r="FK1200" s="25"/>
      <c r="FL1200" s="5"/>
    </row>
    <row r="1201" spans="40:168">
      <c r="AN1201" s="14"/>
      <c r="AO1201" s="14"/>
      <c r="AP1201" s="5"/>
      <c r="AQ1201" s="25"/>
      <c r="AR1201" s="25"/>
      <c r="AS1201" s="96"/>
      <c r="AT1201" s="83"/>
      <c r="AU1201" s="14"/>
      <c r="AX1201" s="83"/>
      <c r="AY1201" s="83"/>
      <c r="AZ1201" s="83"/>
      <c r="BA1201" s="83"/>
      <c r="BJ1201" s="54"/>
      <c r="BK1201" s="22"/>
      <c r="BL1201" s="24"/>
      <c r="BP1201" s="23"/>
      <c r="BQ1201" s="24"/>
      <c r="BR1201" s="22"/>
      <c r="BS1201" s="24"/>
      <c r="BT1201" s="24"/>
      <c r="BU1201" s="23"/>
      <c r="BV1201" s="26"/>
      <c r="BX1201" s="6"/>
      <c r="BY1201" s="24"/>
      <c r="BZ1201" s="109"/>
      <c r="CA1201" s="66"/>
      <c r="CB1201" s="5"/>
      <c r="CC1201" s="68"/>
      <c r="CD1201" s="67"/>
      <c r="CE1201" s="67"/>
      <c r="CF1201" s="64"/>
      <c r="CG1201" s="5"/>
      <c r="CH1201" s="69"/>
      <c r="CI1201" s="6"/>
      <c r="CJ1201" s="5"/>
      <c r="CK1201" s="25"/>
      <c r="CL1201" s="5"/>
      <c r="DN1201" s="14"/>
      <c r="DO1201" s="14"/>
      <c r="DP1201" s="5"/>
      <c r="DQ1201" s="25"/>
      <c r="DR1201" s="25"/>
      <c r="DS1201" s="96"/>
      <c r="DT1201" s="83"/>
      <c r="DU1201" s="14"/>
      <c r="DX1201" s="83"/>
      <c r="DY1201" s="83"/>
      <c r="DZ1201" s="83"/>
      <c r="EA1201" s="83"/>
      <c r="EJ1201" s="54"/>
      <c r="EK1201" s="22"/>
      <c r="EL1201" s="24"/>
      <c r="EP1201" s="23"/>
      <c r="EQ1201" s="24"/>
      <c r="ER1201" s="22"/>
      <c r="ES1201" s="24"/>
      <c r="ET1201" s="24"/>
      <c r="EU1201" s="23"/>
      <c r="EV1201" s="26"/>
      <c r="EX1201" s="6"/>
      <c r="EY1201" s="24"/>
      <c r="EZ1201" s="109"/>
      <c r="FA1201" s="66"/>
      <c r="FB1201" s="5"/>
      <c r="FC1201" s="68"/>
      <c r="FD1201" s="67"/>
      <c r="FE1201" s="67"/>
      <c r="FF1201" s="64"/>
      <c r="FG1201" s="5"/>
      <c r="FH1201" s="69"/>
      <c r="FI1201" s="6"/>
      <c r="FJ1201" s="5"/>
      <c r="FK1201" s="25"/>
      <c r="FL1201" s="5"/>
    </row>
    <row r="1202" spans="40:168">
      <c r="AN1202" s="14"/>
      <c r="AO1202" s="14"/>
      <c r="AP1202" s="5"/>
      <c r="AQ1202" s="25"/>
      <c r="AR1202" s="25"/>
      <c r="AS1202" s="96"/>
      <c r="AT1202" s="83"/>
      <c r="AU1202" s="14"/>
      <c r="AX1202" s="83"/>
      <c r="AY1202" s="83"/>
      <c r="AZ1202" s="83"/>
      <c r="BA1202" s="83"/>
      <c r="BJ1202" s="54"/>
      <c r="BK1202" s="22"/>
      <c r="BL1202" s="24"/>
      <c r="BP1202" s="23"/>
      <c r="BQ1202" s="24"/>
      <c r="BR1202" s="22"/>
      <c r="BS1202" s="24"/>
      <c r="BT1202" s="24"/>
      <c r="BU1202" s="23"/>
      <c r="BV1202" s="26"/>
      <c r="BX1202" s="6"/>
      <c r="BY1202" s="24"/>
      <c r="BZ1202" s="109"/>
      <c r="CA1202" s="66"/>
      <c r="CB1202" s="5"/>
      <c r="CC1202" s="68"/>
      <c r="CD1202" s="67"/>
      <c r="CE1202" s="67"/>
      <c r="CF1202" s="64"/>
      <c r="CG1202" s="5"/>
      <c r="CH1202" s="69"/>
      <c r="CI1202" s="6"/>
      <c r="CJ1202" s="5"/>
      <c r="CK1202" s="25"/>
      <c r="CL1202" s="5"/>
      <c r="DN1202" s="14"/>
      <c r="DO1202" s="14"/>
      <c r="DP1202" s="5"/>
      <c r="DQ1202" s="25"/>
      <c r="DR1202" s="25"/>
      <c r="DS1202" s="96"/>
      <c r="DT1202" s="83"/>
      <c r="DU1202" s="14"/>
      <c r="DX1202" s="83"/>
      <c r="DY1202" s="83"/>
      <c r="DZ1202" s="83"/>
      <c r="EA1202" s="83"/>
      <c r="EJ1202" s="54"/>
      <c r="EK1202" s="22"/>
      <c r="EL1202" s="24"/>
      <c r="EP1202" s="23"/>
      <c r="EQ1202" s="24"/>
      <c r="ER1202" s="22"/>
      <c r="ES1202" s="24"/>
      <c r="ET1202" s="24"/>
      <c r="EU1202" s="23"/>
      <c r="EV1202" s="26"/>
      <c r="EX1202" s="6"/>
      <c r="EY1202" s="24"/>
      <c r="EZ1202" s="109"/>
      <c r="FA1202" s="66"/>
      <c r="FB1202" s="5"/>
      <c r="FC1202" s="68"/>
      <c r="FD1202" s="67"/>
      <c r="FE1202" s="67"/>
      <c r="FF1202" s="64"/>
      <c r="FG1202" s="5"/>
      <c r="FH1202" s="69"/>
      <c r="FI1202" s="6"/>
      <c r="FJ1202" s="5"/>
      <c r="FK1202" s="25"/>
      <c r="FL1202" s="5"/>
    </row>
    <row r="1203" spans="40:168">
      <c r="AN1203" s="14"/>
      <c r="AO1203" s="14"/>
      <c r="AP1203" s="5"/>
      <c r="AQ1203" s="25"/>
      <c r="AR1203" s="25"/>
      <c r="AS1203" s="96"/>
      <c r="AT1203" s="83"/>
      <c r="AU1203" s="14"/>
      <c r="AX1203" s="83"/>
      <c r="AY1203" s="83"/>
      <c r="AZ1203" s="83"/>
      <c r="BA1203" s="83"/>
      <c r="BJ1203" s="54"/>
      <c r="BK1203" s="22"/>
      <c r="BL1203" s="24"/>
      <c r="BP1203" s="23"/>
      <c r="BQ1203" s="24"/>
      <c r="BR1203" s="22"/>
      <c r="BS1203" s="24"/>
      <c r="BT1203" s="24"/>
      <c r="BU1203" s="23"/>
      <c r="BV1203" s="26"/>
      <c r="BX1203" s="6"/>
      <c r="BY1203" s="24"/>
      <c r="BZ1203" s="109"/>
      <c r="CA1203" s="66"/>
      <c r="CB1203" s="5"/>
      <c r="CC1203" s="68"/>
      <c r="CD1203" s="67"/>
      <c r="CE1203" s="67"/>
      <c r="CF1203" s="64"/>
      <c r="CG1203" s="5"/>
      <c r="CH1203" s="69"/>
      <c r="CI1203" s="6"/>
      <c r="CJ1203" s="5"/>
      <c r="CK1203" s="25"/>
      <c r="CL1203" s="5"/>
      <c r="DN1203" s="14"/>
      <c r="DO1203" s="14"/>
      <c r="DP1203" s="5"/>
      <c r="DQ1203" s="25"/>
      <c r="DR1203" s="25"/>
      <c r="DS1203" s="96"/>
      <c r="DT1203" s="83"/>
      <c r="DU1203" s="14"/>
      <c r="DX1203" s="83"/>
      <c r="DY1203" s="83"/>
      <c r="DZ1203" s="83"/>
      <c r="EA1203" s="83"/>
      <c r="EJ1203" s="54"/>
      <c r="EK1203" s="22"/>
      <c r="EL1203" s="24"/>
      <c r="EP1203" s="23"/>
      <c r="EQ1203" s="24"/>
      <c r="ER1203" s="22"/>
      <c r="ES1203" s="24"/>
      <c r="ET1203" s="24"/>
      <c r="EU1203" s="23"/>
      <c r="EV1203" s="26"/>
      <c r="EX1203" s="6"/>
      <c r="EY1203" s="24"/>
      <c r="EZ1203" s="109"/>
      <c r="FA1203" s="66"/>
      <c r="FB1203" s="5"/>
      <c r="FC1203" s="68"/>
      <c r="FD1203" s="67"/>
      <c r="FE1203" s="67"/>
      <c r="FF1203" s="64"/>
      <c r="FG1203" s="5"/>
      <c r="FH1203" s="69"/>
      <c r="FI1203" s="6"/>
      <c r="FJ1203" s="5"/>
      <c r="FK1203" s="25"/>
      <c r="FL1203" s="5"/>
    </row>
    <row r="1204" spans="40:168">
      <c r="AN1204" s="14"/>
      <c r="AO1204" s="14"/>
      <c r="AP1204" s="5"/>
      <c r="AQ1204" s="25"/>
      <c r="AR1204" s="25"/>
      <c r="AS1204" s="96"/>
      <c r="AT1204" s="83"/>
      <c r="AU1204" s="14"/>
      <c r="AX1204" s="83"/>
      <c r="AY1204" s="83"/>
      <c r="AZ1204" s="83"/>
      <c r="BA1204" s="83"/>
      <c r="BJ1204" s="54"/>
      <c r="BK1204" s="22"/>
      <c r="BL1204" s="24"/>
      <c r="BP1204" s="23"/>
      <c r="BQ1204" s="24"/>
      <c r="BR1204" s="22"/>
      <c r="BS1204" s="24"/>
      <c r="BT1204" s="24"/>
      <c r="BU1204" s="23"/>
      <c r="BV1204" s="26"/>
      <c r="BX1204" s="6"/>
      <c r="BY1204" s="24"/>
      <c r="BZ1204" s="109"/>
      <c r="CA1204" s="66"/>
      <c r="CB1204" s="5"/>
      <c r="CC1204" s="68"/>
      <c r="CD1204" s="67"/>
      <c r="CE1204" s="67"/>
      <c r="CF1204" s="64"/>
      <c r="CG1204" s="5"/>
      <c r="CH1204" s="69"/>
      <c r="CI1204" s="6"/>
      <c r="CJ1204" s="5"/>
      <c r="CK1204" s="25"/>
      <c r="CL1204" s="5"/>
      <c r="DN1204" s="14"/>
      <c r="DO1204" s="14"/>
      <c r="DP1204" s="5"/>
      <c r="DQ1204" s="25"/>
      <c r="DR1204" s="25"/>
      <c r="DS1204" s="96"/>
      <c r="DT1204" s="83"/>
      <c r="DU1204" s="14"/>
      <c r="DX1204" s="83"/>
      <c r="DY1204" s="83"/>
      <c r="DZ1204" s="83"/>
      <c r="EA1204" s="83"/>
      <c r="EJ1204" s="54"/>
      <c r="EK1204" s="22"/>
      <c r="EL1204" s="24"/>
      <c r="EP1204" s="23"/>
      <c r="EQ1204" s="24"/>
      <c r="ER1204" s="22"/>
      <c r="ES1204" s="24"/>
      <c r="ET1204" s="24"/>
      <c r="EU1204" s="23"/>
      <c r="EV1204" s="26"/>
      <c r="EX1204" s="6"/>
      <c r="EY1204" s="24"/>
      <c r="EZ1204" s="109"/>
      <c r="FA1204" s="66"/>
      <c r="FB1204" s="5"/>
      <c r="FC1204" s="68"/>
      <c r="FD1204" s="67"/>
      <c r="FE1204" s="67"/>
      <c r="FF1204" s="64"/>
      <c r="FG1204" s="5"/>
      <c r="FH1204" s="69"/>
      <c r="FI1204" s="6"/>
      <c r="FJ1204" s="5"/>
      <c r="FK1204" s="25"/>
      <c r="FL1204" s="5"/>
    </row>
    <row r="1205" spans="40:168">
      <c r="AN1205" s="14"/>
      <c r="AO1205" s="14"/>
      <c r="AP1205" s="5"/>
      <c r="AQ1205" s="25"/>
      <c r="AR1205" s="25"/>
      <c r="AS1205" s="96"/>
      <c r="AT1205" s="83"/>
      <c r="AU1205" s="14"/>
      <c r="AX1205" s="83"/>
      <c r="AY1205" s="83"/>
      <c r="AZ1205" s="83"/>
      <c r="BA1205" s="83"/>
      <c r="BJ1205" s="54"/>
      <c r="BK1205" s="22"/>
      <c r="BL1205" s="24"/>
      <c r="BP1205" s="23"/>
      <c r="BQ1205" s="24"/>
      <c r="BR1205" s="22"/>
      <c r="BS1205" s="24"/>
      <c r="BT1205" s="24"/>
      <c r="BU1205" s="23"/>
      <c r="BV1205" s="26"/>
      <c r="BX1205" s="6"/>
      <c r="BY1205" s="24"/>
      <c r="BZ1205" s="109"/>
      <c r="CA1205" s="66"/>
      <c r="CB1205" s="5"/>
      <c r="CC1205" s="68"/>
      <c r="CD1205" s="67"/>
      <c r="CE1205" s="67"/>
      <c r="CF1205" s="64"/>
      <c r="CG1205" s="5"/>
      <c r="CH1205" s="69"/>
      <c r="CI1205" s="6"/>
      <c r="CJ1205" s="5"/>
      <c r="CK1205" s="25"/>
      <c r="CL1205" s="5"/>
      <c r="DN1205" s="14"/>
      <c r="DO1205" s="14"/>
      <c r="DP1205" s="5"/>
      <c r="DQ1205" s="25"/>
      <c r="DR1205" s="25"/>
      <c r="DS1205" s="96"/>
      <c r="DT1205" s="83"/>
      <c r="DU1205" s="14"/>
      <c r="DX1205" s="83"/>
      <c r="DY1205" s="83"/>
      <c r="DZ1205" s="83"/>
      <c r="EA1205" s="83"/>
      <c r="EJ1205" s="54"/>
      <c r="EK1205" s="22"/>
      <c r="EL1205" s="24"/>
      <c r="EP1205" s="23"/>
      <c r="EQ1205" s="24"/>
      <c r="ER1205" s="22"/>
      <c r="ES1205" s="24"/>
      <c r="ET1205" s="24"/>
      <c r="EU1205" s="23"/>
      <c r="EV1205" s="26"/>
      <c r="EX1205" s="6"/>
      <c r="EY1205" s="24"/>
      <c r="EZ1205" s="109"/>
      <c r="FA1205" s="66"/>
      <c r="FB1205" s="5"/>
      <c r="FC1205" s="68"/>
      <c r="FD1205" s="67"/>
      <c r="FE1205" s="67"/>
      <c r="FF1205" s="64"/>
      <c r="FG1205" s="5"/>
      <c r="FH1205" s="69"/>
      <c r="FI1205" s="6"/>
      <c r="FJ1205" s="5"/>
      <c r="FK1205" s="25"/>
      <c r="FL1205" s="5"/>
    </row>
    <row r="1206" spans="40:168">
      <c r="AN1206" s="14"/>
      <c r="AO1206" s="14"/>
      <c r="AP1206" s="5"/>
      <c r="AQ1206" s="25"/>
      <c r="AR1206" s="25"/>
      <c r="AS1206" s="96"/>
      <c r="AT1206" s="83"/>
      <c r="AU1206" s="14"/>
      <c r="AX1206" s="83"/>
      <c r="AY1206" s="83"/>
      <c r="AZ1206" s="83"/>
      <c r="BA1206" s="83"/>
      <c r="BJ1206" s="54"/>
      <c r="BK1206" s="22"/>
      <c r="BL1206" s="24"/>
      <c r="BP1206" s="23"/>
      <c r="BQ1206" s="24"/>
      <c r="BR1206" s="22"/>
      <c r="BS1206" s="24"/>
      <c r="BT1206" s="24"/>
      <c r="BU1206" s="23"/>
      <c r="BV1206" s="26"/>
      <c r="BX1206" s="6"/>
      <c r="BY1206" s="24"/>
      <c r="BZ1206" s="109"/>
      <c r="CA1206" s="66"/>
      <c r="CB1206" s="5"/>
      <c r="CC1206" s="68"/>
      <c r="CD1206" s="67"/>
      <c r="CE1206" s="67"/>
      <c r="CF1206" s="64"/>
      <c r="CG1206" s="5"/>
      <c r="CH1206" s="69"/>
      <c r="CI1206" s="6"/>
      <c r="CJ1206" s="5"/>
      <c r="CK1206" s="25"/>
      <c r="CL1206" s="5"/>
      <c r="DN1206" s="14"/>
      <c r="DO1206" s="14"/>
      <c r="DP1206" s="5"/>
      <c r="DQ1206" s="25"/>
      <c r="DR1206" s="25"/>
      <c r="DS1206" s="96"/>
      <c r="DT1206" s="83"/>
      <c r="DU1206" s="14"/>
      <c r="DX1206" s="83"/>
      <c r="DY1206" s="83"/>
      <c r="DZ1206" s="83"/>
      <c r="EA1206" s="83"/>
      <c r="EJ1206" s="54"/>
      <c r="EK1206" s="22"/>
      <c r="EL1206" s="24"/>
      <c r="EP1206" s="23"/>
      <c r="EQ1206" s="24"/>
      <c r="ER1206" s="22"/>
      <c r="ES1206" s="24"/>
      <c r="ET1206" s="24"/>
      <c r="EU1206" s="23"/>
      <c r="EV1206" s="26"/>
      <c r="EX1206" s="6"/>
      <c r="EY1206" s="24"/>
      <c r="EZ1206" s="109"/>
      <c r="FA1206" s="66"/>
      <c r="FB1206" s="5"/>
      <c r="FC1206" s="68"/>
      <c r="FD1206" s="67"/>
      <c r="FE1206" s="67"/>
      <c r="FF1206" s="64"/>
      <c r="FG1206" s="5"/>
      <c r="FH1206" s="69"/>
      <c r="FI1206" s="6"/>
      <c r="FJ1206" s="5"/>
      <c r="FK1206" s="25"/>
      <c r="FL1206" s="5"/>
    </row>
    <row r="1207" spans="40:168">
      <c r="AN1207" s="14"/>
      <c r="AO1207" s="14"/>
      <c r="AP1207" s="5"/>
      <c r="AQ1207" s="25"/>
      <c r="AR1207" s="25"/>
      <c r="AS1207" s="96"/>
      <c r="AT1207" s="83"/>
      <c r="AU1207" s="14"/>
      <c r="AX1207" s="83"/>
      <c r="AY1207" s="83"/>
      <c r="AZ1207" s="83"/>
      <c r="BA1207" s="83"/>
      <c r="BJ1207" s="54"/>
      <c r="BK1207" s="22"/>
      <c r="BL1207" s="24"/>
      <c r="BP1207" s="23"/>
      <c r="BQ1207" s="24"/>
      <c r="BR1207" s="22"/>
      <c r="BS1207" s="24"/>
      <c r="BT1207" s="24"/>
      <c r="BU1207" s="23"/>
      <c r="BV1207" s="26"/>
      <c r="BX1207" s="6"/>
      <c r="BY1207" s="24"/>
      <c r="BZ1207" s="109"/>
      <c r="CA1207" s="66"/>
      <c r="CB1207" s="5"/>
      <c r="CC1207" s="68"/>
      <c r="CD1207" s="67"/>
      <c r="CE1207" s="67"/>
      <c r="CF1207" s="64"/>
      <c r="CG1207" s="5"/>
      <c r="CH1207" s="69"/>
      <c r="CI1207" s="6"/>
      <c r="CJ1207" s="5"/>
      <c r="CK1207" s="25"/>
      <c r="CL1207" s="5"/>
      <c r="DN1207" s="14"/>
      <c r="DO1207" s="14"/>
      <c r="DP1207" s="5"/>
      <c r="DQ1207" s="25"/>
      <c r="DR1207" s="25"/>
      <c r="DS1207" s="96"/>
      <c r="DT1207" s="83"/>
      <c r="DU1207" s="14"/>
      <c r="DX1207" s="83"/>
      <c r="DY1207" s="83"/>
      <c r="DZ1207" s="83"/>
      <c r="EA1207" s="83"/>
      <c r="EJ1207" s="54"/>
      <c r="EK1207" s="22"/>
      <c r="EL1207" s="24"/>
      <c r="EP1207" s="23"/>
      <c r="EQ1207" s="24"/>
      <c r="ER1207" s="22"/>
      <c r="ES1207" s="24"/>
      <c r="ET1207" s="24"/>
      <c r="EU1207" s="23"/>
      <c r="EV1207" s="26"/>
      <c r="EX1207" s="6"/>
      <c r="EY1207" s="24"/>
      <c r="EZ1207" s="109"/>
      <c r="FA1207" s="66"/>
      <c r="FB1207" s="5"/>
      <c r="FC1207" s="68"/>
      <c r="FD1207" s="67"/>
      <c r="FE1207" s="67"/>
      <c r="FF1207" s="64"/>
      <c r="FG1207" s="5"/>
      <c r="FH1207" s="69"/>
      <c r="FI1207" s="6"/>
      <c r="FJ1207" s="5"/>
      <c r="FK1207" s="25"/>
      <c r="FL1207" s="5"/>
    </row>
    <row r="1208" spans="40:168">
      <c r="AN1208" s="14"/>
      <c r="AO1208" s="14"/>
      <c r="AP1208" s="5"/>
      <c r="AQ1208" s="25"/>
      <c r="AR1208" s="25"/>
      <c r="AS1208" s="96"/>
      <c r="AT1208" s="83"/>
      <c r="AU1208" s="14"/>
      <c r="AX1208" s="83"/>
      <c r="AY1208" s="83"/>
      <c r="AZ1208" s="83"/>
      <c r="BA1208" s="83"/>
      <c r="BJ1208" s="54"/>
      <c r="BK1208" s="22"/>
      <c r="BL1208" s="24"/>
      <c r="BP1208" s="23"/>
      <c r="BQ1208" s="24"/>
      <c r="BR1208" s="22"/>
      <c r="BS1208" s="24"/>
      <c r="BT1208" s="24"/>
      <c r="BU1208" s="23"/>
      <c r="BV1208" s="26"/>
      <c r="BX1208" s="6"/>
      <c r="BY1208" s="24"/>
      <c r="BZ1208" s="109"/>
      <c r="CA1208" s="66"/>
      <c r="CB1208" s="5"/>
      <c r="CC1208" s="68"/>
      <c r="CD1208" s="67"/>
      <c r="CE1208" s="67"/>
      <c r="CF1208" s="64"/>
      <c r="CG1208" s="5"/>
      <c r="CH1208" s="69"/>
      <c r="CI1208" s="6"/>
      <c r="CJ1208" s="5"/>
      <c r="CK1208" s="25"/>
      <c r="CL1208" s="5"/>
      <c r="DN1208" s="14"/>
      <c r="DO1208" s="14"/>
      <c r="DP1208" s="5"/>
      <c r="DQ1208" s="25"/>
      <c r="DR1208" s="25"/>
      <c r="DS1208" s="96"/>
      <c r="DT1208" s="83"/>
      <c r="DU1208" s="14"/>
      <c r="DX1208" s="83"/>
      <c r="DY1208" s="83"/>
      <c r="DZ1208" s="83"/>
      <c r="EA1208" s="83"/>
      <c r="EJ1208" s="54"/>
      <c r="EK1208" s="22"/>
      <c r="EL1208" s="24"/>
      <c r="EP1208" s="23"/>
      <c r="EQ1208" s="24"/>
      <c r="ER1208" s="22"/>
      <c r="ES1208" s="24"/>
      <c r="ET1208" s="24"/>
      <c r="EU1208" s="23"/>
      <c r="EV1208" s="26"/>
      <c r="EX1208" s="6"/>
      <c r="EY1208" s="24"/>
      <c r="EZ1208" s="109"/>
      <c r="FA1208" s="66"/>
      <c r="FB1208" s="5"/>
      <c r="FC1208" s="68"/>
      <c r="FD1208" s="67"/>
      <c r="FE1208" s="67"/>
      <c r="FF1208" s="64"/>
      <c r="FG1208" s="5"/>
      <c r="FH1208" s="69"/>
      <c r="FI1208" s="6"/>
      <c r="FJ1208" s="5"/>
      <c r="FK1208" s="25"/>
      <c r="FL1208" s="5"/>
    </row>
    <row r="1209" spans="40:168">
      <c r="AN1209" s="14"/>
      <c r="AO1209" s="14"/>
      <c r="AP1209" s="5"/>
      <c r="AQ1209" s="25"/>
      <c r="AR1209" s="25"/>
      <c r="AS1209" s="96"/>
      <c r="AT1209" s="83"/>
      <c r="AU1209" s="14"/>
      <c r="AX1209" s="83"/>
      <c r="AY1209" s="83"/>
      <c r="AZ1209" s="83"/>
      <c r="BA1209" s="83"/>
      <c r="BJ1209" s="54"/>
      <c r="BK1209" s="22"/>
      <c r="BL1209" s="24"/>
      <c r="BP1209" s="23"/>
      <c r="BQ1209" s="24"/>
      <c r="BR1209" s="22"/>
      <c r="BS1209" s="24"/>
      <c r="BT1209" s="24"/>
      <c r="BU1209" s="23"/>
      <c r="BV1209" s="26"/>
      <c r="BX1209" s="6"/>
      <c r="BY1209" s="24"/>
      <c r="BZ1209" s="109"/>
      <c r="CA1209" s="66"/>
      <c r="CB1209" s="5"/>
      <c r="CC1209" s="68"/>
      <c r="CD1209" s="67"/>
      <c r="CE1209" s="67"/>
      <c r="CF1209" s="64"/>
      <c r="CG1209" s="5"/>
      <c r="CH1209" s="69"/>
      <c r="CI1209" s="6"/>
      <c r="CJ1209" s="5"/>
      <c r="CK1209" s="25"/>
      <c r="CL1209" s="5"/>
      <c r="DN1209" s="14"/>
      <c r="DO1209" s="14"/>
      <c r="DP1209" s="5"/>
      <c r="DQ1209" s="25"/>
      <c r="DR1209" s="25"/>
      <c r="DS1209" s="96"/>
      <c r="DT1209" s="83"/>
      <c r="DU1209" s="14"/>
      <c r="DX1209" s="83"/>
      <c r="DY1209" s="83"/>
      <c r="DZ1209" s="83"/>
      <c r="EA1209" s="83"/>
      <c r="EJ1209" s="54"/>
      <c r="EK1209" s="22"/>
      <c r="EL1209" s="24"/>
      <c r="EP1209" s="23"/>
      <c r="EQ1209" s="24"/>
      <c r="ER1209" s="22"/>
      <c r="ES1209" s="24"/>
      <c r="ET1209" s="24"/>
      <c r="EU1209" s="23"/>
      <c r="EV1209" s="26"/>
      <c r="EX1209" s="6"/>
      <c r="EY1209" s="24"/>
      <c r="EZ1209" s="109"/>
      <c r="FA1209" s="66"/>
      <c r="FB1209" s="5"/>
      <c r="FC1209" s="68"/>
      <c r="FD1209" s="67"/>
      <c r="FE1209" s="67"/>
      <c r="FF1209" s="64"/>
      <c r="FG1209" s="5"/>
      <c r="FH1209" s="69"/>
      <c r="FI1209" s="6"/>
      <c r="FJ1209" s="5"/>
      <c r="FK1209" s="25"/>
      <c r="FL1209" s="5"/>
    </row>
    <row r="1210" spans="40:168">
      <c r="AN1210" s="14"/>
      <c r="AO1210" s="14"/>
      <c r="AP1210" s="5"/>
      <c r="AQ1210" s="25"/>
      <c r="AR1210" s="25"/>
      <c r="AS1210" s="96"/>
      <c r="AT1210" s="83"/>
      <c r="AU1210" s="14"/>
      <c r="AX1210" s="83"/>
      <c r="AY1210" s="83"/>
      <c r="AZ1210" s="83"/>
      <c r="BA1210" s="83"/>
      <c r="BJ1210" s="54"/>
      <c r="BK1210" s="22"/>
      <c r="BL1210" s="24"/>
      <c r="BP1210" s="23"/>
      <c r="BQ1210" s="24"/>
      <c r="BR1210" s="22"/>
      <c r="BS1210" s="24"/>
      <c r="BT1210" s="24"/>
      <c r="BU1210" s="23"/>
      <c r="BV1210" s="26"/>
      <c r="BX1210" s="6"/>
      <c r="BY1210" s="24"/>
      <c r="BZ1210" s="109"/>
      <c r="CA1210" s="66"/>
      <c r="CB1210" s="5"/>
      <c r="CC1210" s="68"/>
      <c r="CD1210" s="67"/>
      <c r="CE1210" s="67"/>
      <c r="CF1210" s="64"/>
      <c r="CG1210" s="5"/>
      <c r="CH1210" s="69"/>
      <c r="CI1210" s="6"/>
      <c r="CJ1210" s="5"/>
      <c r="CK1210" s="25"/>
      <c r="CL1210" s="5"/>
      <c r="DN1210" s="14"/>
      <c r="DO1210" s="14"/>
      <c r="DP1210" s="5"/>
      <c r="DQ1210" s="25"/>
      <c r="DR1210" s="25"/>
      <c r="DS1210" s="96"/>
      <c r="DT1210" s="83"/>
      <c r="DU1210" s="14"/>
      <c r="DX1210" s="83"/>
      <c r="DY1210" s="83"/>
      <c r="DZ1210" s="83"/>
      <c r="EA1210" s="83"/>
      <c r="EJ1210" s="54"/>
      <c r="EK1210" s="22"/>
      <c r="EL1210" s="24"/>
      <c r="EP1210" s="23"/>
      <c r="EQ1210" s="24"/>
      <c r="ER1210" s="22"/>
      <c r="ES1210" s="24"/>
      <c r="ET1210" s="24"/>
      <c r="EU1210" s="23"/>
      <c r="EV1210" s="26"/>
      <c r="EX1210" s="6"/>
      <c r="EY1210" s="24"/>
      <c r="EZ1210" s="109"/>
      <c r="FA1210" s="66"/>
      <c r="FB1210" s="5"/>
      <c r="FC1210" s="68"/>
      <c r="FD1210" s="67"/>
      <c r="FE1210" s="67"/>
      <c r="FF1210" s="64"/>
      <c r="FG1210" s="5"/>
      <c r="FH1210" s="69"/>
      <c r="FI1210" s="6"/>
      <c r="FJ1210" s="5"/>
      <c r="FK1210" s="25"/>
      <c r="FL1210" s="5"/>
    </row>
    <row r="1211" spans="40:168">
      <c r="AN1211" s="14"/>
      <c r="AO1211" s="14"/>
      <c r="AP1211" s="5"/>
      <c r="AQ1211" s="25"/>
      <c r="AR1211" s="25"/>
      <c r="AS1211" s="96"/>
      <c r="AT1211" s="83"/>
      <c r="AU1211" s="14"/>
      <c r="AX1211" s="83"/>
      <c r="AY1211" s="83"/>
      <c r="AZ1211" s="83"/>
      <c r="BA1211" s="83"/>
      <c r="BJ1211" s="54"/>
      <c r="BK1211" s="22"/>
      <c r="BL1211" s="24"/>
      <c r="BP1211" s="23"/>
      <c r="BQ1211" s="24"/>
      <c r="BR1211" s="22"/>
      <c r="BS1211" s="24"/>
      <c r="BT1211" s="24"/>
      <c r="BU1211" s="23"/>
      <c r="BV1211" s="26"/>
      <c r="BX1211" s="6"/>
      <c r="BY1211" s="24"/>
      <c r="BZ1211" s="109"/>
      <c r="CA1211" s="66"/>
      <c r="CB1211" s="5"/>
      <c r="CC1211" s="68"/>
      <c r="CD1211" s="67"/>
      <c r="CE1211" s="67"/>
      <c r="CF1211" s="64"/>
      <c r="CG1211" s="5"/>
      <c r="CH1211" s="69"/>
      <c r="CI1211" s="6"/>
      <c r="CJ1211" s="5"/>
      <c r="CK1211" s="25"/>
      <c r="CL1211" s="5"/>
      <c r="DN1211" s="14"/>
      <c r="DO1211" s="14"/>
      <c r="DP1211" s="5"/>
      <c r="DQ1211" s="25"/>
      <c r="DR1211" s="25"/>
      <c r="DS1211" s="96"/>
      <c r="DT1211" s="83"/>
      <c r="DU1211" s="14"/>
      <c r="DX1211" s="83"/>
      <c r="DY1211" s="83"/>
      <c r="DZ1211" s="83"/>
      <c r="EA1211" s="83"/>
      <c r="EJ1211" s="54"/>
      <c r="EK1211" s="22"/>
      <c r="EL1211" s="24"/>
      <c r="EP1211" s="23"/>
      <c r="EQ1211" s="24"/>
      <c r="ER1211" s="22"/>
      <c r="ES1211" s="24"/>
      <c r="ET1211" s="24"/>
      <c r="EU1211" s="23"/>
      <c r="EV1211" s="26"/>
      <c r="EX1211" s="6"/>
      <c r="EY1211" s="24"/>
      <c r="EZ1211" s="109"/>
      <c r="FA1211" s="66"/>
      <c r="FB1211" s="5"/>
      <c r="FC1211" s="68"/>
      <c r="FD1211" s="67"/>
      <c r="FE1211" s="67"/>
      <c r="FF1211" s="64"/>
      <c r="FG1211" s="5"/>
      <c r="FH1211" s="69"/>
      <c r="FI1211" s="6"/>
      <c r="FJ1211" s="5"/>
      <c r="FK1211" s="25"/>
      <c r="FL1211" s="5"/>
    </row>
    <row r="1212" spans="40:168">
      <c r="AN1212" s="14"/>
      <c r="AO1212" s="14"/>
      <c r="AP1212" s="5"/>
      <c r="AQ1212" s="25"/>
      <c r="AR1212" s="25"/>
      <c r="AS1212" s="96"/>
      <c r="AT1212" s="83"/>
      <c r="AU1212" s="14"/>
      <c r="AX1212" s="83"/>
      <c r="AY1212" s="83"/>
      <c r="AZ1212" s="83"/>
      <c r="BA1212" s="83"/>
      <c r="BJ1212" s="54"/>
      <c r="BK1212" s="22"/>
      <c r="BL1212" s="24"/>
      <c r="BP1212" s="23"/>
      <c r="BQ1212" s="24"/>
      <c r="BR1212" s="22"/>
      <c r="BS1212" s="24"/>
      <c r="BT1212" s="24"/>
      <c r="BU1212" s="23"/>
      <c r="BV1212" s="26"/>
      <c r="BX1212" s="6"/>
      <c r="BY1212" s="24"/>
      <c r="BZ1212" s="109"/>
      <c r="CA1212" s="66"/>
      <c r="CB1212" s="5"/>
      <c r="CC1212" s="68"/>
      <c r="CD1212" s="67"/>
      <c r="CE1212" s="67"/>
      <c r="CF1212" s="64"/>
      <c r="CG1212" s="5"/>
      <c r="CH1212" s="69"/>
      <c r="CI1212" s="6"/>
      <c r="CJ1212" s="5"/>
      <c r="CK1212" s="25"/>
      <c r="CL1212" s="5"/>
      <c r="DN1212" s="14"/>
      <c r="DO1212" s="14"/>
      <c r="DP1212" s="5"/>
      <c r="DQ1212" s="25"/>
      <c r="DR1212" s="25"/>
      <c r="DS1212" s="96"/>
      <c r="DT1212" s="83"/>
      <c r="DU1212" s="14"/>
      <c r="DX1212" s="83"/>
      <c r="DY1212" s="83"/>
      <c r="DZ1212" s="83"/>
      <c r="EA1212" s="83"/>
      <c r="EJ1212" s="54"/>
      <c r="EK1212" s="22"/>
      <c r="EL1212" s="24"/>
      <c r="EP1212" s="23"/>
      <c r="EQ1212" s="24"/>
      <c r="ER1212" s="22"/>
      <c r="ES1212" s="24"/>
      <c r="ET1212" s="24"/>
      <c r="EU1212" s="23"/>
      <c r="EV1212" s="26"/>
      <c r="EX1212" s="6"/>
      <c r="EY1212" s="24"/>
      <c r="EZ1212" s="109"/>
      <c r="FA1212" s="66"/>
      <c r="FB1212" s="5"/>
      <c r="FC1212" s="68"/>
      <c r="FD1212" s="67"/>
      <c r="FE1212" s="67"/>
      <c r="FF1212" s="64"/>
      <c r="FG1212" s="5"/>
      <c r="FH1212" s="69"/>
      <c r="FI1212" s="6"/>
      <c r="FJ1212" s="5"/>
      <c r="FK1212" s="25"/>
      <c r="FL1212" s="5"/>
    </row>
    <row r="1213" spans="40:168">
      <c r="AN1213" s="14"/>
      <c r="AO1213" s="14"/>
      <c r="AP1213" s="5"/>
      <c r="AQ1213" s="25"/>
      <c r="AR1213" s="25"/>
      <c r="AS1213" s="96"/>
      <c r="AT1213" s="83"/>
      <c r="AU1213" s="14"/>
      <c r="AX1213" s="83"/>
      <c r="AY1213" s="83"/>
      <c r="AZ1213" s="83"/>
      <c r="BA1213" s="83"/>
      <c r="BJ1213" s="54"/>
      <c r="BK1213" s="22"/>
      <c r="BL1213" s="24"/>
      <c r="BP1213" s="23"/>
      <c r="BQ1213" s="24"/>
      <c r="BR1213" s="22"/>
      <c r="BS1213" s="24"/>
      <c r="BT1213" s="24"/>
      <c r="BU1213" s="23"/>
      <c r="BV1213" s="26"/>
      <c r="BX1213" s="6"/>
      <c r="BY1213" s="24"/>
      <c r="BZ1213" s="109"/>
      <c r="CA1213" s="66"/>
      <c r="CB1213" s="5"/>
      <c r="CC1213" s="68"/>
      <c r="CD1213" s="67"/>
      <c r="CE1213" s="67"/>
      <c r="CF1213" s="64"/>
      <c r="CG1213" s="5"/>
      <c r="CH1213" s="69"/>
      <c r="CI1213" s="6"/>
      <c r="CJ1213" s="5"/>
      <c r="CK1213" s="25"/>
      <c r="CL1213" s="5"/>
      <c r="DN1213" s="14"/>
      <c r="DO1213" s="14"/>
      <c r="DP1213" s="5"/>
      <c r="DQ1213" s="25"/>
      <c r="DR1213" s="25"/>
      <c r="DS1213" s="96"/>
      <c r="DT1213" s="83"/>
      <c r="DU1213" s="14"/>
      <c r="DX1213" s="83"/>
      <c r="DY1213" s="83"/>
      <c r="DZ1213" s="83"/>
      <c r="EA1213" s="83"/>
      <c r="EJ1213" s="54"/>
      <c r="EK1213" s="22"/>
      <c r="EL1213" s="24"/>
      <c r="EP1213" s="23"/>
      <c r="EQ1213" s="24"/>
      <c r="ER1213" s="22"/>
      <c r="ES1213" s="24"/>
      <c r="ET1213" s="24"/>
      <c r="EU1213" s="23"/>
      <c r="EV1213" s="26"/>
      <c r="EX1213" s="6"/>
      <c r="EY1213" s="24"/>
      <c r="EZ1213" s="109"/>
      <c r="FA1213" s="66"/>
      <c r="FB1213" s="5"/>
      <c r="FC1213" s="68"/>
      <c r="FD1213" s="67"/>
      <c r="FE1213" s="67"/>
      <c r="FF1213" s="64"/>
      <c r="FG1213" s="5"/>
      <c r="FH1213" s="69"/>
      <c r="FI1213" s="6"/>
      <c r="FJ1213" s="5"/>
      <c r="FK1213" s="25"/>
      <c r="FL1213" s="5"/>
    </row>
    <row r="1214" spans="40:168">
      <c r="AN1214" s="14"/>
      <c r="AO1214" s="14"/>
      <c r="AP1214" s="5"/>
      <c r="AQ1214" s="25"/>
      <c r="AR1214" s="25"/>
      <c r="AS1214" s="96"/>
      <c r="AT1214" s="83"/>
      <c r="AU1214" s="14"/>
      <c r="AX1214" s="83"/>
      <c r="AY1214" s="83"/>
      <c r="AZ1214" s="83"/>
      <c r="BA1214" s="83"/>
      <c r="BJ1214" s="54"/>
      <c r="BK1214" s="22"/>
      <c r="BL1214" s="24"/>
      <c r="BP1214" s="23"/>
      <c r="BQ1214" s="24"/>
      <c r="BR1214" s="22"/>
      <c r="BS1214" s="24"/>
      <c r="BT1214" s="24"/>
      <c r="BU1214" s="23"/>
      <c r="BV1214" s="26"/>
      <c r="BX1214" s="6"/>
      <c r="BY1214" s="24"/>
      <c r="BZ1214" s="109"/>
      <c r="CA1214" s="66"/>
      <c r="CB1214" s="5"/>
      <c r="CC1214" s="68"/>
      <c r="CD1214" s="67"/>
      <c r="CE1214" s="67"/>
      <c r="CF1214" s="64"/>
      <c r="CG1214" s="5"/>
      <c r="CH1214" s="69"/>
      <c r="CI1214" s="6"/>
      <c r="CJ1214" s="5"/>
      <c r="CK1214" s="25"/>
      <c r="CL1214" s="5"/>
      <c r="DN1214" s="14"/>
      <c r="DO1214" s="14"/>
      <c r="DP1214" s="5"/>
      <c r="DQ1214" s="25"/>
      <c r="DR1214" s="25"/>
      <c r="DS1214" s="96"/>
      <c r="DT1214" s="83"/>
      <c r="DU1214" s="14"/>
      <c r="DX1214" s="83"/>
      <c r="DY1214" s="83"/>
      <c r="DZ1214" s="83"/>
      <c r="EA1214" s="83"/>
      <c r="EJ1214" s="54"/>
      <c r="EK1214" s="22"/>
      <c r="EL1214" s="24"/>
      <c r="EP1214" s="23"/>
      <c r="EQ1214" s="24"/>
      <c r="ER1214" s="22"/>
      <c r="ES1214" s="24"/>
      <c r="ET1214" s="24"/>
      <c r="EU1214" s="23"/>
      <c r="EV1214" s="26"/>
      <c r="EX1214" s="6"/>
      <c r="EY1214" s="24"/>
      <c r="EZ1214" s="109"/>
      <c r="FA1214" s="66"/>
      <c r="FB1214" s="5"/>
      <c r="FC1214" s="68"/>
      <c r="FD1214" s="67"/>
      <c r="FE1214" s="67"/>
      <c r="FF1214" s="64"/>
      <c r="FG1214" s="5"/>
      <c r="FH1214" s="69"/>
      <c r="FI1214" s="6"/>
      <c r="FJ1214" s="5"/>
      <c r="FK1214" s="25"/>
      <c r="FL1214" s="5"/>
    </row>
    <row r="1215" spans="40:168">
      <c r="AN1215" s="14"/>
      <c r="AO1215" s="14"/>
      <c r="AP1215" s="5"/>
      <c r="AQ1215" s="25"/>
      <c r="AR1215" s="25"/>
      <c r="AS1215" s="96"/>
      <c r="AT1215" s="83"/>
      <c r="AU1215" s="14"/>
      <c r="AX1215" s="83"/>
      <c r="AY1215" s="83"/>
      <c r="AZ1215" s="83"/>
      <c r="BA1215" s="83"/>
      <c r="BJ1215" s="54"/>
      <c r="BK1215" s="22"/>
      <c r="BL1215" s="24"/>
      <c r="BP1215" s="23"/>
      <c r="BQ1215" s="24"/>
      <c r="BR1215" s="22"/>
      <c r="BS1215" s="24"/>
      <c r="BT1215" s="24"/>
      <c r="BU1215" s="23"/>
      <c r="BV1215" s="26"/>
      <c r="BX1215" s="6"/>
      <c r="BY1215" s="24"/>
      <c r="BZ1215" s="109"/>
      <c r="CA1215" s="66"/>
      <c r="CB1215" s="5"/>
      <c r="CC1215" s="68"/>
      <c r="CD1215" s="67"/>
      <c r="CE1215" s="67"/>
      <c r="CF1215" s="64"/>
      <c r="CG1215" s="5"/>
      <c r="CH1215" s="69"/>
      <c r="CI1215" s="6"/>
      <c r="CJ1215" s="5"/>
      <c r="CK1215" s="25"/>
      <c r="CL1215" s="5"/>
      <c r="DN1215" s="14"/>
      <c r="DO1215" s="14"/>
      <c r="DP1215" s="5"/>
      <c r="DQ1215" s="25"/>
      <c r="DR1215" s="25"/>
      <c r="DS1215" s="96"/>
      <c r="DT1215" s="83"/>
      <c r="DU1215" s="14"/>
      <c r="DX1215" s="83"/>
      <c r="DY1215" s="83"/>
      <c r="DZ1215" s="83"/>
      <c r="EA1215" s="83"/>
      <c r="EJ1215" s="54"/>
      <c r="EK1215" s="22"/>
      <c r="EL1215" s="24"/>
      <c r="EP1215" s="23"/>
      <c r="EQ1215" s="24"/>
      <c r="ER1215" s="22"/>
      <c r="ES1215" s="24"/>
      <c r="ET1215" s="24"/>
      <c r="EU1215" s="23"/>
      <c r="EV1215" s="26"/>
      <c r="EX1215" s="6"/>
      <c r="EY1215" s="24"/>
      <c r="EZ1215" s="109"/>
      <c r="FA1215" s="66"/>
      <c r="FB1215" s="5"/>
      <c r="FC1215" s="68"/>
      <c r="FD1215" s="67"/>
      <c r="FE1215" s="67"/>
      <c r="FF1215" s="64"/>
      <c r="FG1215" s="5"/>
      <c r="FH1215" s="69"/>
      <c r="FI1215" s="6"/>
      <c r="FJ1215" s="5"/>
      <c r="FK1215" s="25"/>
      <c r="FL1215" s="5"/>
    </row>
    <row r="1216" spans="40:168">
      <c r="AN1216" s="14"/>
      <c r="AO1216" s="14"/>
      <c r="AP1216" s="5"/>
      <c r="AQ1216" s="25"/>
      <c r="AR1216" s="25"/>
      <c r="AS1216" s="96"/>
      <c r="AT1216" s="83"/>
      <c r="AU1216" s="14"/>
      <c r="AX1216" s="83"/>
      <c r="AY1216" s="83"/>
      <c r="AZ1216" s="83"/>
      <c r="BA1216" s="83"/>
      <c r="BJ1216" s="54"/>
      <c r="BK1216" s="22"/>
      <c r="BL1216" s="24"/>
      <c r="BP1216" s="23"/>
      <c r="BQ1216" s="24"/>
      <c r="BR1216" s="22"/>
      <c r="BS1216" s="24"/>
      <c r="BT1216" s="24"/>
      <c r="BU1216" s="23"/>
      <c r="BV1216" s="26"/>
      <c r="BX1216" s="6"/>
      <c r="BY1216" s="24"/>
      <c r="BZ1216" s="109"/>
      <c r="CA1216" s="66"/>
      <c r="CB1216" s="5"/>
      <c r="CC1216" s="68"/>
      <c r="CD1216" s="67"/>
      <c r="CE1216" s="67"/>
      <c r="CF1216" s="64"/>
      <c r="CG1216" s="5"/>
      <c r="CH1216" s="69"/>
      <c r="CI1216" s="6"/>
      <c r="CJ1216" s="5"/>
      <c r="CK1216" s="25"/>
      <c r="CL1216" s="5"/>
      <c r="DN1216" s="14"/>
      <c r="DO1216" s="14"/>
      <c r="DP1216" s="5"/>
      <c r="DQ1216" s="25"/>
      <c r="DR1216" s="25"/>
      <c r="DS1216" s="96"/>
      <c r="DT1216" s="83"/>
      <c r="DU1216" s="14"/>
      <c r="DX1216" s="83"/>
      <c r="DY1216" s="83"/>
      <c r="DZ1216" s="83"/>
      <c r="EA1216" s="83"/>
      <c r="EJ1216" s="54"/>
      <c r="EK1216" s="22"/>
      <c r="EL1216" s="24"/>
      <c r="EP1216" s="23"/>
      <c r="EQ1216" s="24"/>
      <c r="ER1216" s="22"/>
      <c r="ES1216" s="24"/>
      <c r="ET1216" s="24"/>
      <c r="EU1216" s="23"/>
      <c r="EV1216" s="26"/>
      <c r="EX1216" s="6"/>
      <c r="EY1216" s="24"/>
      <c r="EZ1216" s="109"/>
      <c r="FA1216" s="66"/>
      <c r="FB1216" s="5"/>
      <c r="FC1216" s="68"/>
      <c r="FD1216" s="67"/>
      <c r="FE1216" s="67"/>
      <c r="FF1216" s="64"/>
      <c r="FG1216" s="5"/>
      <c r="FH1216" s="69"/>
      <c r="FI1216" s="6"/>
      <c r="FJ1216" s="5"/>
      <c r="FK1216" s="25"/>
      <c r="FL1216" s="5"/>
    </row>
    <row r="1217" spans="40:168">
      <c r="AN1217" s="14"/>
      <c r="AO1217" s="14"/>
      <c r="AP1217" s="5"/>
      <c r="AQ1217" s="25"/>
      <c r="AR1217" s="25"/>
      <c r="AS1217" s="96"/>
      <c r="AT1217" s="83"/>
      <c r="AU1217" s="14"/>
      <c r="AX1217" s="83"/>
      <c r="AY1217" s="83"/>
      <c r="AZ1217" s="83"/>
      <c r="BA1217" s="83"/>
      <c r="BJ1217" s="54"/>
      <c r="BK1217" s="22"/>
      <c r="BL1217" s="24"/>
      <c r="BP1217" s="23"/>
      <c r="BQ1217" s="24"/>
      <c r="BR1217" s="22"/>
      <c r="BS1217" s="24"/>
      <c r="BT1217" s="24"/>
      <c r="BU1217" s="23"/>
      <c r="BV1217" s="26"/>
      <c r="BX1217" s="6"/>
      <c r="BY1217" s="24"/>
      <c r="BZ1217" s="109"/>
      <c r="CA1217" s="66"/>
      <c r="CB1217" s="5"/>
      <c r="CC1217" s="68"/>
      <c r="CD1217" s="67"/>
      <c r="CE1217" s="67"/>
      <c r="CF1217" s="64"/>
      <c r="CG1217" s="5"/>
      <c r="CH1217" s="69"/>
      <c r="CI1217" s="6"/>
      <c r="CJ1217" s="5"/>
      <c r="CK1217" s="25"/>
      <c r="CL1217" s="5"/>
      <c r="DN1217" s="14"/>
      <c r="DO1217" s="14"/>
      <c r="DP1217" s="5"/>
      <c r="DQ1217" s="25"/>
      <c r="DR1217" s="25"/>
      <c r="DS1217" s="96"/>
      <c r="DT1217" s="83"/>
      <c r="DU1217" s="14"/>
      <c r="DX1217" s="83"/>
      <c r="DY1217" s="83"/>
      <c r="DZ1217" s="83"/>
      <c r="EA1217" s="83"/>
      <c r="EJ1217" s="54"/>
      <c r="EK1217" s="22"/>
      <c r="EL1217" s="24"/>
      <c r="EP1217" s="23"/>
      <c r="EQ1217" s="24"/>
      <c r="ER1217" s="22"/>
      <c r="ES1217" s="24"/>
      <c r="ET1217" s="24"/>
      <c r="EU1217" s="23"/>
      <c r="EV1217" s="26"/>
      <c r="EX1217" s="6"/>
      <c r="EY1217" s="24"/>
      <c r="EZ1217" s="109"/>
      <c r="FA1217" s="66"/>
      <c r="FB1217" s="5"/>
      <c r="FC1217" s="68"/>
      <c r="FD1217" s="67"/>
      <c r="FE1217" s="67"/>
      <c r="FF1217" s="64"/>
      <c r="FG1217" s="5"/>
      <c r="FH1217" s="69"/>
      <c r="FI1217" s="6"/>
      <c r="FJ1217" s="5"/>
      <c r="FK1217" s="25"/>
      <c r="FL1217" s="5"/>
    </row>
    <row r="1218" spans="40:168">
      <c r="AN1218" s="14"/>
      <c r="AO1218" s="14"/>
      <c r="AP1218" s="5"/>
      <c r="AQ1218" s="25"/>
      <c r="AR1218" s="25"/>
      <c r="AS1218" s="96"/>
      <c r="AT1218" s="83"/>
      <c r="AU1218" s="14"/>
      <c r="AX1218" s="83"/>
      <c r="AY1218" s="83"/>
      <c r="AZ1218" s="83"/>
      <c r="BA1218" s="83"/>
      <c r="BJ1218" s="54"/>
      <c r="BK1218" s="22"/>
      <c r="BL1218" s="24"/>
      <c r="BP1218" s="23"/>
      <c r="BQ1218" s="24"/>
      <c r="BR1218" s="22"/>
      <c r="BS1218" s="24"/>
      <c r="BT1218" s="24"/>
      <c r="BU1218" s="23"/>
      <c r="BV1218" s="26"/>
      <c r="BX1218" s="6"/>
      <c r="BY1218" s="24"/>
      <c r="BZ1218" s="109"/>
      <c r="CA1218" s="66"/>
      <c r="CB1218" s="5"/>
      <c r="CC1218" s="68"/>
      <c r="CD1218" s="67"/>
      <c r="CE1218" s="67"/>
      <c r="CF1218" s="64"/>
      <c r="CG1218" s="5"/>
      <c r="CH1218" s="69"/>
      <c r="CI1218" s="6"/>
      <c r="CJ1218" s="5"/>
      <c r="CK1218" s="25"/>
      <c r="CL1218" s="5"/>
      <c r="DN1218" s="14"/>
      <c r="DO1218" s="14"/>
      <c r="DP1218" s="5"/>
      <c r="DQ1218" s="25"/>
      <c r="DR1218" s="25"/>
      <c r="DS1218" s="96"/>
      <c r="DT1218" s="83"/>
      <c r="DU1218" s="14"/>
      <c r="DX1218" s="83"/>
      <c r="DY1218" s="83"/>
      <c r="DZ1218" s="83"/>
      <c r="EA1218" s="83"/>
      <c r="EJ1218" s="54"/>
      <c r="EK1218" s="22"/>
      <c r="EL1218" s="24"/>
      <c r="EP1218" s="23"/>
      <c r="EQ1218" s="24"/>
      <c r="ER1218" s="22"/>
      <c r="ES1218" s="24"/>
      <c r="ET1218" s="24"/>
      <c r="EU1218" s="23"/>
      <c r="EV1218" s="26"/>
      <c r="EX1218" s="6"/>
      <c r="EY1218" s="24"/>
      <c r="EZ1218" s="109"/>
      <c r="FA1218" s="66"/>
      <c r="FB1218" s="5"/>
      <c r="FC1218" s="68"/>
      <c r="FD1218" s="67"/>
      <c r="FE1218" s="67"/>
      <c r="FF1218" s="64"/>
      <c r="FG1218" s="5"/>
      <c r="FH1218" s="69"/>
      <c r="FI1218" s="6"/>
      <c r="FJ1218" s="5"/>
      <c r="FK1218" s="25"/>
      <c r="FL1218" s="5"/>
    </row>
    <row r="1219" spans="40:168">
      <c r="AN1219" s="14"/>
      <c r="AO1219" s="14"/>
      <c r="AP1219" s="5"/>
      <c r="AQ1219" s="25"/>
      <c r="AR1219" s="25"/>
      <c r="AS1219" s="96"/>
      <c r="AT1219" s="83"/>
      <c r="AU1219" s="14"/>
      <c r="AX1219" s="83"/>
      <c r="AY1219" s="83"/>
      <c r="AZ1219" s="83"/>
      <c r="BA1219" s="83"/>
      <c r="BJ1219" s="54"/>
      <c r="BK1219" s="22"/>
      <c r="BL1219" s="24"/>
      <c r="BP1219" s="23"/>
      <c r="BQ1219" s="24"/>
      <c r="BR1219" s="22"/>
      <c r="BS1219" s="24"/>
      <c r="BT1219" s="24"/>
      <c r="BU1219" s="23"/>
      <c r="BV1219" s="26"/>
      <c r="BX1219" s="6"/>
      <c r="BY1219" s="24"/>
      <c r="BZ1219" s="109"/>
      <c r="CA1219" s="66"/>
      <c r="CB1219" s="5"/>
      <c r="CC1219" s="68"/>
      <c r="CD1219" s="67"/>
      <c r="CE1219" s="67"/>
      <c r="CF1219" s="64"/>
      <c r="CG1219" s="5"/>
      <c r="CH1219" s="69"/>
      <c r="CI1219" s="6"/>
      <c r="CJ1219" s="5"/>
      <c r="CK1219" s="25"/>
      <c r="CL1219" s="5"/>
      <c r="DN1219" s="14"/>
      <c r="DO1219" s="14"/>
      <c r="DP1219" s="5"/>
      <c r="DQ1219" s="25"/>
      <c r="DR1219" s="25"/>
      <c r="DS1219" s="96"/>
      <c r="DT1219" s="83"/>
      <c r="DU1219" s="14"/>
      <c r="DX1219" s="83"/>
      <c r="DY1219" s="83"/>
      <c r="DZ1219" s="83"/>
      <c r="EA1219" s="83"/>
      <c r="EJ1219" s="54"/>
      <c r="EK1219" s="22"/>
      <c r="EL1219" s="24"/>
      <c r="EP1219" s="23"/>
      <c r="EQ1219" s="24"/>
      <c r="ER1219" s="22"/>
      <c r="ES1219" s="24"/>
      <c r="ET1219" s="24"/>
      <c r="EU1219" s="23"/>
      <c r="EV1219" s="26"/>
      <c r="EX1219" s="6"/>
      <c r="EY1219" s="24"/>
      <c r="EZ1219" s="109"/>
      <c r="FA1219" s="66"/>
      <c r="FB1219" s="5"/>
      <c r="FC1219" s="68"/>
      <c r="FD1219" s="67"/>
      <c r="FE1219" s="67"/>
      <c r="FF1219" s="64"/>
      <c r="FG1219" s="5"/>
      <c r="FH1219" s="69"/>
      <c r="FI1219" s="6"/>
      <c r="FJ1219" s="5"/>
      <c r="FK1219" s="25"/>
      <c r="FL1219" s="5"/>
    </row>
    <row r="1220" spans="40:168">
      <c r="AN1220" s="14"/>
      <c r="AO1220" s="14"/>
      <c r="AP1220" s="5"/>
      <c r="AQ1220" s="25"/>
      <c r="AR1220" s="25"/>
      <c r="AS1220" s="96"/>
      <c r="AT1220" s="83"/>
      <c r="AU1220" s="14"/>
      <c r="AX1220" s="83"/>
      <c r="AY1220" s="83"/>
      <c r="AZ1220" s="83"/>
      <c r="BA1220" s="83"/>
      <c r="BJ1220" s="54"/>
      <c r="BK1220" s="22"/>
      <c r="BL1220" s="24"/>
      <c r="BP1220" s="23"/>
      <c r="BQ1220" s="24"/>
      <c r="BR1220" s="22"/>
      <c r="BS1220" s="24"/>
      <c r="BT1220" s="24"/>
      <c r="BU1220" s="23"/>
      <c r="BV1220" s="26"/>
      <c r="BX1220" s="6"/>
      <c r="BY1220" s="24"/>
      <c r="BZ1220" s="109"/>
      <c r="CA1220" s="66"/>
      <c r="CB1220" s="5"/>
      <c r="CC1220" s="68"/>
      <c r="CD1220" s="67"/>
      <c r="CE1220" s="67"/>
      <c r="CF1220" s="64"/>
      <c r="CG1220" s="5"/>
      <c r="CH1220" s="69"/>
      <c r="CI1220" s="6"/>
      <c r="CJ1220" s="5"/>
      <c r="CK1220" s="25"/>
      <c r="CL1220" s="5"/>
      <c r="DN1220" s="14"/>
      <c r="DO1220" s="14"/>
      <c r="DP1220" s="5"/>
      <c r="DQ1220" s="25"/>
      <c r="DR1220" s="25"/>
      <c r="DS1220" s="96"/>
      <c r="DT1220" s="83"/>
      <c r="DU1220" s="14"/>
      <c r="DX1220" s="83"/>
      <c r="DY1220" s="83"/>
      <c r="DZ1220" s="83"/>
      <c r="EA1220" s="83"/>
      <c r="EJ1220" s="54"/>
      <c r="EK1220" s="22"/>
      <c r="EL1220" s="24"/>
      <c r="EP1220" s="23"/>
      <c r="EQ1220" s="24"/>
      <c r="ER1220" s="22"/>
      <c r="ES1220" s="24"/>
      <c r="ET1220" s="24"/>
      <c r="EU1220" s="23"/>
      <c r="EV1220" s="26"/>
      <c r="EX1220" s="6"/>
      <c r="EY1220" s="24"/>
      <c r="EZ1220" s="109"/>
      <c r="FA1220" s="66"/>
      <c r="FB1220" s="5"/>
      <c r="FC1220" s="68"/>
      <c r="FD1220" s="67"/>
      <c r="FE1220" s="67"/>
      <c r="FF1220" s="64"/>
      <c r="FG1220" s="5"/>
      <c r="FH1220" s="69"/>
      <c r="FI1220" s="6"/>
      <c r="FJ1220" s="5"/>
      <c r="FK1220" s="25"/>
      <c r="FL1220" s="5"/>
    </row>
    <row r="1221" spans="40:168">
      <c r="AN1221" s="14"/>
      <c r="AO1221" s="14"/>
      <c r="AP1221" s="5"/>
      <c r="AQ1221" s="25"/>
      <c r="AR1221" s="25"/>
      <c r="AS1221" s="96"/>
      <c r="AT1221" s="83"/>
      <c r="AU1221" s="14"/>
      <c r="AX1221" s="83"/>
      <c r="AY1221" s="83"/>
      <c r="AZ1221" s="83"/>
      <c r="BA1221" s="83"/>
      <c r="BJ1221" s="54"/>
      <c r="BK1221" s="22"/>
      <c r="BL1221" s="24"/>
      <c r="BP1221" s="23"/>
      <c r="BQ1221" s="24"/>
      <c r="BR1221" s="22"/>
      <c r="BS1221" s="24"/>
      <c r="BT1221" s="24"/>
      <c r="BU1221" s="23"/>
      <c r="BV1221" s="26"/>
      <c r="BX1221" s="6"/>
      <c r="BY1221" s="24"/>
      <c r="BZ1221" s="109"/>
      <c r="CA1221" s="66"/>
      <c r="CB1221" s="5"/>
      <c r="CC1221" s="68"/>
      <c r="CD1221" s="67"/>
      <c r="CE1221" s="67"/>
      <c r="CF1221" s="64"/>
      <c r="CG1221" s="5"/>
      <c r="CH1221" s="69"/>
      <c r="CI1221" s="6"/>
      <c r="CJ1221" s="5"/>
      <c r="CK1221" s="25"/>
      <c r="CL1221" s="5"/>
      <c r="DN1221" s="14"/>
      <c r="DO1221" s="14"/>
      <c r="DP1221" s="5"/>
      <c r="DQ1221" s="25"/>
      <c r="DR1221" s="25"/>
      <c r="DS1221" s="96"/>
      <c r="DT1221" s="83"/>
      <c r="DU1221" s="14"/>
      <c r="DX1221" s="83"/>
      <c r="DY1221" s="83"/>
      <c r="DZ1221" s="83"/>
      <c r="EA1221" s="83"/>
      <c r="EJ1221" s="54"/>
      <c r="EK1221" s="22"/>
      <c r="EL1221" s="24"/>
      <c r="EP1221" s="23"/>
      <c r="EQ1221" s="24"/>
      <c r="ER1221" s="22"/>
      <c r="ES1221" s="24"/>
      <c r="ET1221" s="24"/>
      <c r="EU1221" s="23"/>
      <c r="EV1221" s="26"/>
      <c r="EX1221" s="6"/>
      <c r="EY1221" s="24"/>
      <c r="EZ1221" s="109"/>
      <c r="FA1221" s="66"/>
      <c r="FB1221" s="5"/>
      <c r="FC1221" s="68"/>
      <c r="FD1221" s="67"/>
      <c r="FE1221" s="67"/>
      <c r="FF1221" s="64"/>
      <c r="FG1221" s="5"/>
      <c r="FH1221" s="69"/>
      <c r="FI1221" s="6"/>
      <c r="FJ1221" s="5"/>
      <c r="FK1221" s="25"/>
      <c r="FL1221" s="5"/>
    </row>
    <row r="1222" spans="40:168">
      <c r="AN1222" s="14"/>
      <c r="AO1222" s="14"/>
      <c r="AP1222" s="5"/>
      <c r="AQ1222" s="25"/>
      <c r="AR1222" s="25"/>
      <c r="AS1222" s="96"/>
      <c r="AT1222" s="83"/>
      <c r="AU1222" s="14"/>
      <c r="AX1222" s="83"/>
      <c r="AY1222" s="83"/>
      <c r="AZ1222" s="83"/>
      <c r="BA1222" s="83"/>
      <c r="BJ1222" s="54"/>
      <c r="BK1222" s="22"/>
      <c r="BL1222" s="24"/>
      <c r="BP1222" s="23"/>
      <c r="BQ1222" s="24"/>
      <c r="BR1222" s="22"/>
      <c r="BS1222" s="24"/>
      <c r="BT1222" s="24"/>
      <c r="BU1222" s="23"/>
      <c r="BV1222" s="26"/>
      <c r="BX1222" s="6"/>
      <c r="BY1222" s="24"/>
      <c r="BZ1222" s="109"/>
      <c r="CA1222" s="66"/>
      <c r="CB1222" s="5"/>
      <c r="CC1222" s="68"/>
      <c r="CD1222" s="67"/>
      <c r="CE1222" s="67"/>
      <c r="CF1222" s="64"/>
      <c r="CG1222" s="5"/>
      <c r="CH1222" s="69"/>
      <c r="CI1222" s="6"/>
      <c r="CJ1222" s="5"/>
      <c r="CK1222" s="25"/>
      <c r="CL1222" s="5"/>
      <c r="DN1222" s="14"/>
      <c r="DO1222" s="14"/>
      <c r="DP1222" s="5"/>
      <c r="DQ1222" s="25"/>
      <c r="DR1222" s="25"/>
      <c r="DS1222" s="96"/>
      <c r="DT1222" s="83"/>
      <c r="DU1222" s="14"/>
      <c r="DX1222" s="83"/>
      <c r="DY1222" s="83"/>
      <c r="DZ1222" s="83"/>
      <c r="EA1222" s="83"/>
      <c r="EJ1222" s="54"/>
      <c r="EK1222" s="22"/>
      <c r="EL1222" s="24"/>
      <c r="EP1222" s="23"/>
      <c r="EQ1222" s="24"/>
      <c r="ER1222" s="22"/>
      <c r="ES1222" s="24"/>
      <c r="ET1222" s="24"/>
      <c r="EU1222" s="23"/>
      <c r="EV1222" s="26"/>
      <c r="EX1222" s="6"/>
      <c r="EY1222" s="24"/>
      <c r="EZ1222" s="109"/>
      <c r="FA1222" s="66"/>
      <c r="FB1222" s="5"/>
      <c r="FC1222" s="68"/>
      <c r="FD1222" s="67"/>
      <c r="FE1222" s="67"/>
      <c r="FF1222" s="64"/>
      <c r="FG1222" s="5"/>
      <c r="FH1222" s="69"/>
      <c r="FI1222" s="6"/>
      <c r="FJ1222" s="5"/>
      <c r="FK1222" s="25"/>
      <c r="FL1222" s="5"/>
    </row>
    <row r="1223" spans="40:168">
      <c r="AN1223" s="14"/>
      <c r="AO1223" s="14"/>
      <c r="AP1223" s="5"/>
      <c r="AQ1223" s="25"/>
      <c r="AR1223" s="25"/>
      <c r="AS1223" s="96"/>
      <c r="AT1223" s="83"/>
      <c r="AU1223" s="14"/>
      <c r="AX1223" s="83"/>
      <c r="AY1223" s="83"/>
      <c r="AZ1223" s="83"/>
      <c r="BA1223" s="83"/>
      <c r="BJ1223" s="54"/>
      <c r="BK1223" s="22"/>
      <c r="BL1223" s="24"/>
      <c r="BP1223" s="23"/>
      <c r="BQ1223" s="24"/>
      <c r="BR1223" s="22"/>
      <c r="BS1223" s="24"/>
      <c r="BT1223" s="24"/>
      <c r="BU1223" s="23"/>
      <c r="BV1223" s="26"/>
      <c r="BX1223" s="6"/>
      <c r="BY1223" s="24"/>
      <c r="BZ1223" s="109"/>
      <c r="CA1223" s="66"/>
      <c r="CB1223" s="5"/>
      <c r="CC1223" s="68"/>
      <c r="CD1223" s="67"/>
      <c r="CE1223" s="67"/>
      <c r="CF1223" s="64"/>
      <c r="CG1223" s="5"/>
      <c r="CH1223" s="69"/>
      <c r="CI1223" s="6"/>
      <c r="CJ1223" s="5"/>
      <c r="CK1223" s="25"/>
      <c r="CL1223" s="5"/>
      <c r="DN1223" s="14"/>
      <c r="DO1223" s="14"/>
      <c r="DP1223" s="5"/>
      <c r="DQ1223" s="25"/>
      <c r="DR1223" s="25"/>
      <c r="DS1223" s="96"/>
      <c r="DT1223" s="83"/>
      <c r="DU1223" s="14"/>
      <c r="DX1223" s="83"/>
      <c r="DY1223" s="83"/>
      <c r="DZ1223" s="83"/>
      <c r="EA1223" s="83"/>
      <c r="EJ1223" s="54"/>
      <c r="EK1223" s="22"/>
      <c r="EL1223" s="24"/>
      <c r="EP1223" s="23"/>
      <c r="EQ1223" s="24"/>
      <c r="ER1223" s="22"/>
      <c r="ES1223" s="24"/>
      <c r="ET1223" s="24"/>
      <c r="EU1223" s="23"/>
      <c r="EV1223" s="26"/>
      <c r="EX1223" s="6"/>
      <c r="EY1223" s="24"/>
      <c r="EZ1223" s="109"/>
      <c r="FA1223" s="66"/>
      <c r="FB1223" s="5"/>
      <c r="FC1223" s="68"/>
      <c r="FD1223" s="67"/>
      <c r="FE1223" s="67"/>
      <c r="FF1223" s="64"/>
      <c r="FG1223" s="5"/>
      <c r="FH1223" s="69"/>
      <c r="FI1223" s="6"/>
      <c r="FJ1223" s="5"/>
      <c r="FK1223" s="25"/>
      <c r="FL1223" s="5"/>
    </row>
    <row r="1224" spans="40:168">
      <c r="AN1224" s="14"/>
      <c r="AO1224" s="14"/>
      <c r="AP1224" s="5"/>
      <c r="AQ1224" s="25"/>
      <c r="AR1224" s="25"/>
      <c r="AS1224" s="96"/>
      <c r="AT1224" s="83"/>
      <c r="AU1224" s="14"/>
      <c r="AX1224" s="83"/>
      <c r="AY1224" s="83"/>
      <c r="AZ1224" s="83"/>
      <c r="BA1224" s="83"/>
      <c r="BJ1224" s="54"/>
      <c r="BK1224" s="22"/>
      <c r="BL1224" s="24"/>
      <c r="BP1224" s="23"/>
      <c r="BQ1224" s="24"/>
      <c r="BR1224" s="22"/>
      <c r="BS1224" s="24"/>
      <c r="BT1224" s="24"/>
      <c r="BU1224" s="23"/>
      <c r="BV1224" s="26"/>
      <c r="BX1224" s="6"/>
      <c r="BY1224" s="24"/>
      <c r="BZ1224" s="109"/>
      <c r="CA1224" s="66"/>
      <c r="CB1224" s="5"/>
      <c r="CC1224" s="68"/>
      <c r="CD1224" s="67"/>
      <c r="CE1224" s="67"/>
      <c r="CF1224" s="64"/>
      <c r="CG1224" s="5"/>
      <c r="CH1224" s="69"/>
      <c r="CI1224" s="6"/>
      <c r="CJ1224" s="5"/>
      <c r="CK1224" s="25"/>
      <c r="CL1224" s="5"/>
      <c r="DN1224" s="14"/>
      <c r="DO1224" s="14"/>
      <c r="DP1224" s="5"/>
      <c r="DQ1224" s="25"/>
      <c r="DR1224" s="25"/>
      <c r="DS1224" s="96"/>
      <c r="DT1224" s="83"/>
      <c r="DU1224" s="14"/>
      <c r="DX1224" s="83"/>
      <c r="DY1224" s="83"/>
      <c r="DZ1224" s="83"/>
      <c r="EA1224" s="83"/>
      <c r="EJ1224" s="54"/>
      <c r="EK1224" s="22"/>
      <c r="EL1224" s="24"/>
      <c r="EP1224" s="23"/>
      <c r="EQ1224" s="24"/>
      <c r="ER1224" s="22"/>
      <c r="ES1224" s="24"/>
      <c r="ET1224" s="24"/>
      <c r="EU1224" s="23"/>
      <c r="EV1224" s="26"/>
      <c r="EX1224" s="6"/>
      <c r="EY1224" s="24"/>
      <c r="EZ1224" s="109"/>
      <c r="FA1224" s="66"/>
      <c r="FB1224" s="5"/>
      <c r="FC1224" s="68"/>
      <c r="FD1224" s="67"/>
      <c r="FE1224" s="67"/>
      <c r="FF1224" s="64"/>
      <c r="FG1224" s="5"/>
      <c r="FH1224" s="69"/>
      <c r="FI1224" s="6"/>
      <c r="FJ1224" s="5"/>
      <c r="FK1224" s="25"/>
      <c r="FL1224" s="5"/>
    </row>
    <row r="1225" spans="40:168">
      <c r="AN1225" s="14"/>
      <c r="AO1225" s="14"/>
      <c r="AP1225" s="5"/>
      <c r="AQ1225" s="25"/>
      <c r="AR1225" s="25"/>
      <c r="AS1225" s="96"/>
      <c r="AT1225" s="83"/>
      <c r="AU1225" s="14"/>
      <c r="AX1225" s="83"/>
      <c r="AY1225" s="83"/>
      <c r="AZ1225" s="83"/>
      <c r="BA1225" s="83"/>
      <c r="BJ1225" s="54"/>
      <c r="BK1225" s="22"/>
      <c r="BL1225" s="24"/>
      <c r="BP1225" s="23"/>
      <c r="BQ1225" s="24"/>
      <c r="BR1225" s="22"/>
      <c r="BS1225" s="24"/>
      <c r="BT1225" s="24"/>
      <c r="BU1225" s="23"/>
      <c r="BV1225" s="26"/>
      <c r="BX1225" s="6"/>
      <c r="BY1225" s="24"/>
      <c r="BZ1225" s="109"/>
      <c r="CA1225" s="66"/>
      <c r="CB1225" s="5"/>
      <c r="CC1225" s="68"/>
      <c r="CD1225" s="67"/>
      <c r="CE1225" s="67"/>
      <c r="CF1225" s="64"/>
      <c r="CG1225" s="5"/>
      <c r="CH1225" s="69"/>
      <c r="CI1225" s="6"/>
      <c r="CJ1225" s="5"/>
      <c r="CK1225" s="25"/>
      <c r="CL1225" s="5"/>
      <c r="DN1225" s="14"/>
      <c r="DO1225" s="14"/>
      <c r="DP1225" s="5"/>
      <c r="DQ1225" s="25"/>
      <c r="DR1225" s="25"/>
      <c r="DS1225" s="96"/>
      <c r="DT1225" s="83"/>
      <c r="DU1225" s="14"/>
      <c r="DX1225" s="83"/>
      <c r="DY1225" s="83"/>
      <c r="DZ1225" s="83"/>
      <c r="EA1225" s="83"/>
      <c r="EJ1225" s="54"/>
      <c r="EK1225" s="22"/>
      <c r="EL1225" s="24"/>
      <c r="EP1225" s="23"/>
      <c r="EQ1225" s="24"/>
      <c r="ER1225" s="22"/>
      <c r="ES1225" s="24"/>
      <c r="ET1225" s="24"/>
      <c r="EU1225" s="23"/>
      <c r="EV1225" s="26"/>
      <c r="EX1225" s="6"/>
      <c r="EY1225" s="24"/>
      <c r="EZ1225" s="109"/>
      <c r="FA1225" s="66"/>
      <c r="FB1225" s="5"/>
      <c r="FC1225" s="68"/>
      <c r="FD1225" s="67"/>
      <c r="FE1225" s="67"/>
      <c r="FF1225" s="64"/>
      <c r="FG1225" s="5"/>
      <c r="FH1225" s="69"/>
      <c r="FI1225" s="6"/>
      <c r="FJ1225" s="5"/>
      <c r="FK1225" s="25"/>
      <c r="FL1225" s="5"/>
    </row>
    <row r="1226" spans="40:168">
      <c r="AN1226" s="14"/>
      <c r="AO1226" s="14"/>
      <c r="AP1226" s="5"/>
      <c r="AQ1226" s="25"/>
      <c r="AR1226" s="25"/>
      <c r="AS1226" s="96"/>
      <c r="AT1226" s="83"/>
      <c r="AU1226" s="14"/>
      <c r="AX1226" s="83"/>
      <c r="AY1226" s="83"/>
      <c r="AZ1226" s="83"/>
      <c r="BA1226" s="83"/>
      <c r="BJ1226" s="54"/>
      <c r="BK1226" s="22"/>
      <c r="BL1226" s="24"/>
      <c r="BP1226" s="23"/>
      <c r="BQ1226" s="24"/>
      <c r="BR1226" s="22"/>
      <c r="BS1226" s="24"/>
      <c r="BT1226" s="24"/>
      <c r="BU1226" s="23"/>
      <c r="BV1226" s="26"/>
      <c r="BX1226" s="6"/>
      <c r="BY1226" s="24"/>
      <c r="BZ1226" s="109"/>
      <c r="CA1226" s="66"/>
      <c r="CB1226" s="5"/>
      <c r="CC1226" s="68"/>
      <c r="CD1226" s="67"/>
      <c r="CE1226" s="67"/>
      <c r="CF1226" s="64"/>
      <c r="CG1226" s="5"/>
      <c r="CH1226" s="69"/>
      <c r="CI1226" s="6"/>
      <c r="CJ1226" s="5"/>
      <c r="CK1226" s="25"/>
      <c r="CL1226" s="5"/>
      <c r="DN1226" s="14"/>
      <c r="DO1226" s="14"/>
      <c r="DP1226" s="5"/>
      <c r="DQ1226" s="25"/>
      <c r="DR1226" s="25"/>
      <c r="DS1226" s="96"/>
      <c r="DT1226" s="83"/>
      <c r="DU1226" s="14"/>
      <c r="DX1226" s="83"/>
      <c r="DY1226" s="83"/>
      <c r="DZ1226" s="83"/>
      <c r="EA1226" s="83"/>
      <c r="EJ1226" s="54"/>
      <c r="EK1226" s="22"/>
      <c r="EL1226" s="24"/>
      <c r="EP1226" s="23"/>
      <c r="EQ1226" s="24"/>
      <c r="ER1226" s="22"/>
      <c r="ES1226" s="24"/>
      <c r="ET1226" s="24"/>
      <c r="EU1226" s="23"/>
      <c r="EV1226" s="26"/>
      <c r="EX1226" s="6"/>
      <c r="EY1226" s="24"/>
      <c r="EZ1226" s="109"/>
      <c r="FA1226" s="66"/>
      <c r="FB1226" s="5"/>
      <c r="FC1226" s="68"/>
      <c r="FD1226" s="67"/>
      <c r="FE1226" s="67"/>
      <c r="FF1226" s="64"/>
      <c r="FG1226" s="5"/>
      <c r="FH1226" s="69"/>
      <c r="FI1226" s="6"/>
      <c r="FJ1226" s="5"/>
      <c r="FK1226" s="25"/>
      <c r="FL1226" s="5"/>
    </row>
    <row r="1227" spans="40:168">
      <c r="AN1227" s="14"/>
      <c r="AO1227" s="14"/>
      <c r="AP1227" s="5"/>
      <c r="AQ1227" s="25"/>
      <c r="AR1227" s="25"/>
      <c r="AS1227" s="96"/>
      <c r="AT1227" s="83"/>
      <c r="AU1227" s="14"/>
      <c r="AX1227" s="83"/>
      <c r="AY1227" s="83"/>
      <c r="AZ1227" s="83"/>
      <c r="BA1227" s="83"/>
      <c r="BJ1227" s="54"/>
      <c r="BK1227" s="22"/>
      <c r="BL1227" s="24"/>
      <c r="BP1227" s="23"/>
      <c r="BQ1227" s="24"/>
      <c r="BR1227" s="22"/>
      <c r="BS1227" s="24"/>
      <c r="BT1227" s="24"/>
      <c r="BU1227" s="23"/>
      <c r="BV1227" s="26"/>
      <c r="BX1227" s="6"/>
      <c r="BY1227" s="24"/>
      <c r="BZ1227" s="109"/>
      <c r="CA1227" s="66"/>
      <c r="CB1227" s="5"/>
      <c r="CC1227" s="68"/>
      <c r="CD1227" s="67"/>
      <c r="CE1227" s="67"/>
      <c r="CF1227" s="64"/>
      <c r="CG1227" s="5"/>
      <c r="CH1227" s="69"/>
      <c r="CI1227" s="6"/>
      <c r="CJ1227" s="5"/>
      <c r="CK1227" s="25"/>
      <c r="CL1227" s="5"/>
      <c r="DN1227" s="14"/>
      <c r="DO1227" s="14"/>
      <c r="DP1227" s="5"/>
      <c r="DQ1227" s="25"/>
      <c r="DR1227" s="25"/>
      <c r="DS1227" s="96"/>
      <c r="DT1227" s="83"/>
      <c r="DU1227" s="14"/>
      <c r="DX1227" s="83"/>
      <c r="DY1227" s="83"/>
      <c r="DZ1227" s="83"/>
      <c r="EA1227" s="83"/>
      <c r="EJ1227" s="54"/>
      <c r="EK1227" s="22"/>
      <c r="EL1227" s="24"/>
      <c r="EP1227" s="23"/>
      <c r="EQ1227" s="24"/>
      <c r="ER1227" s="22"/>
      <c r="ES1227" s="24"/>
      <c r="ET1227" s="24"/>
      <c r="EU1227" s="23"/>
      <c r="EV1227" s="26"/>
      <c r="EX1227" s="6"/>
      <c r="EY1227" s="24"/>
      <c r="EZ1227" s="109"/>
      <c r="FA1227" s="66"/>
      <c r="FB1227" s="5"/>
      <c r="FC1227" s="68"/>
      <c r="FD1227" s="67"/>
      <c r="FE1227" s="67"/>
      <c r="FF1227" s="64"/>
      <c r="FG1227" s="5"/>
      <c r="FH1227" s="69"/>
      <c r="FI1227" s="6"/>
      <c r="FJ1227" s="5"/>
      <c r="FK1227" s="25"/>
      <c r="FL1227" s="5"/>
    </row>
    <row r="1228" spans="40:168">
      <c r="AN1228" s="14"/>
      <c r="AO1228" s="14"/>
      <c r="AP1228" s="5"/>
      <c r="AQ1228" s="25"/>
      <c r="AR1228" s="25"/>
      <c r="AS1228" s="96"/>
      <c r="AT1228" s="83"/>
      <c r="AU1228" s="14"/>
      <c r="AX1228" s="83"/>
      <c r="AY1228" s="83"/>
      <c r="AZ1228" s="83"/>
      <c r="BA1228" s="83"/>
      <c r="BJ1228" s="54"/>
      <c r="BK1228" s="22"/>
      <c r="BL1228" s="24"/>
      <c r="BP1228" s="23"/>
      <c r="BQ1228" s="24"/>
      <c r="BR1228" s="22"/>
      <c r="BS1228" s="24"/>
      <c r="BT1228" s="24"/>
      <c r="BU1228" s="23"/>
      <c r="BV1228" s="26"/>
      <c r="BX1228" s="6"/>
      <c r="BY1228" s="24"/>
      <c r="BZ1228" s="109"/>
      <c r="CA1228" s="66"/>
      <c r="CB1228" s="5"/>
      <c r="CC1228" s="68"/>
      <c r="CD1228" s="67"/>
      <c r="CE1228" s="67"/>
      <c r="CF1228" s="64"/>
      <c r="CG1228" s="5"/>
      <c r="CH1228" s="69"/>
      <c r="CI1228" s="6"/>
      <c r="CJ1228" s="5"/>
      <c r="CK1228" s="25"/>
      <c r="CL1228" s="5"/>
      <c r="DN1228" s="14"/>
      <c r="DO1228" s="14"/>
      <c r="DP1228" s="5"/>
      <c r="DQ1228" s="25"/>
      <c r="DR1228" s="25"/>
      <c r="DS1228" s="96"/>
      <c r="DT1228" s="83"/>
      <c r="DU1228" s="14"/>
      <c r="DX1228" s="83"/>
      <c r="DY1228" s="83"/>
      <c r="DZ1228" s="83"/>
      <c r="EA1228" s="83"/>
      <c r="EJ1228" s="54"/>
      <c r="EK1228" s="22"/>
      <c r="EL1228" s="24"/>
      <c r="EP1228" s="23"/>
      <c r="EQ1228" s="24"/>
      <c r="ER1228" s="22"/>
      <c r="ES1228" s="24"/>
      <c r="ET1228" s="24"/>
      <c r="EU1228" s="23"/>
      <c r="EV1228" s="26"/>
      <c r="EX1228" s="6"/>
      <c r="EY1228" s="24"/>
      <c r="EZ1228" s="109"/>
      <c r="FA1228" s="66"/>
      <c r="FB1228" s="5"/>
      <c r="FC1228" s="68"/>
      <c r="FD1228" s="67"/>
      <c r="FE1228" s="67"/>
      <c r="FF1228" s="64"/>
      <c r="FG1228" s="5"/>
      <c r="FH1228" s="69"/>
      <c r="FI1228" s="6"/>
      <c r="FJ1228" s="5"/>
      <c r="FK1228" s="25"/>
      <c r="FL1228" s="5"/>
    </row>
    <row r="1229" spans="40:168">
      <c r="AN1229" s="14"/>
      <c r="AO1229" s="14"/>
      <c r="AP1229" s="5"/>
      <c r="AQ1229" s="25"/>
      <c r="AR1229" s="25"/>
      <c r="AS1229" s="96"/>
      <c r="AT1229" s="83"/>
      <c r="AU1229" s="14"/>
      <c r="AX1229" s="83"/>
      <c r="AY1229" s="83"/>
      <c r="AZ1229" s="83"/>
      <c r="BA1229" s="83"/>
      <c r="BJ1229" s="54"/>
      <c r="BK1229" s="22"/>
      <c r="BL1229" s="24"/>
      <c r="BP1229" s="23"/>
      <c r="BQ1229" s="24"/>
      <c r="BR1229" s="22"/>
      <c r="BS1229" s="24"/>
      <c r="BT1229" s="24"/>
      <c r="BU1229" s="23"/>
      <c r="BV1229" s="26"/>
      <c r="BX1229" s="6"/>
      <c r="BY1229" s="24"/>
      <c r="BZ1229" s="109"/>
      <c r="CA1229" s="66"/>
      <c r="CB1229" s="5"/>
      <c r="CC1229" s="68"/>
      <c r="CD1229" s="67"/>
      <c r="CE1229" s="67"/>
      <c r="CF1229" s="64"/>
      <c r="CG1229" s="5"/>
      <c r="CH1229" s="69"/>
      <c r="CI1229" s="6"/>
      <c r="CJ1229" s="5"/>
      <c r="CK1229" s="25"/>
      <c r="CL1229" s="5"/>
      <c r="DN1229" s="14"/>
      <c r="DO1229" s="14"/>
      <c r="DP1229" s="5"/>
      <c r="DQ1229" s="25"/>
      <c r="DR1229" s="25"/>
      <c r="DS1229" s="96"/>
      <c r="DT1229" s="83"/>
      <c r="DU1229" s="14"/>
      <c r="DX1229" s="83"/>
      <c r="DY1229" s="83"/>
      <c r="DZ1229" s="83"/>
      <c r="EA1229" s="83"/>
      <c r="EJ1229" s="54"/>
      <c r="EK1229" s="22"/>
      <c r="EL1229" s="24"/>
      <c r="EP1229" s="23"/>
      <c r="EQ1229" s="24"/>
      <c r="ER1229" s="22"/>
      <c r="ES1229" s="24"/>
      <c r="ET1229" s="24"/>
      <c r="EU1229" s="23"/>
      <c r="EV1229" s="26"/>
      <c r="EX1229" s="6"/>
      <c r="EY1229" s="24"/>
      <c r="EZ1229" s="109"/>
      <c r="FA1229" s="66"/>
      <c r="FB1229" s="5"/>
      <c r="FC1229" s="68"/>
      <c r="FD1229" s="67"/>
      <c r="FE1229" s="67"/>
      <c r="FF1229" s="64"/>
      <c r="FG1229" s="5"/>
      <c r="FH1229" s="69"/>
      <c r="FI1229" s="6"/>
      <c r="FJ1229" s="5"/>
      <c r="FK1229" s="25"/>
      <c r="FL1229" s="5"/>
    </row>
    <row r="1230" spans="40:168">
      <c r="AN1230" s="14"/>
      <c r="AO1230" s="14"/>
      <c r="AP1230" s="5"/>
      <c r="AQ1230" s="25"/>
      <c r="AR1230" s="25"/>
      <c r="AS1230" s="96"/>
      <c r="AT1230" s="83"/>
      <c r="AU1230" s="14"/>
      <c r="AX1230" s="83"/>
      <c r="AY1230" s="83"/>
      <c r="AZ1230" s="83"/>
      <c r="BA1230" s="83"/>
      <c r="BJ1230" s="54"/>
      <c r="BK1230" s="22"/>
      <c r="BL1230" s="24"/>
      <c r="BP1230" s="23"/>
      <c r="BQ1230" s="24"/>
      <c r="BR1230" s="22"/>
      <c r="BS1230" s="24"/>
      <c r="BT1230" s="24"/>
      <c r="BU1230" s="23"/>
      <c r="BV1230" s="26"/>
      <c r="BX1230" s="6"/>
      <c r="BY1230" s="24"/>
      <c r="BZ1230" s="109"/>
      <c r="CA1230" s="66"/>
      <c r="CB1230" s="5"/>
      <c r="CC1230" s="68"/>
      <c r="CD1230" s="67"/>
      <c r="CE1230" s="67"/>
      <c r="CF1230" s="64"/>
      <c r="CG1230" s="5"/>
      <c r="CH1230" s="69"/>
      <c r="CI1230" s="6"/>
      <c r="CJ1230" s="5"/>
      <c r="CK1230" s="25"/>
      <c r="CL1230" s="5"/>
      <c r="DN1230" s="14"/>
      <c r="DO1230" s="14"/>
      <c r="DP1230" s="5"/>
      <c r="DQ1230" s="25"/>
      <c r="DR1230" s="25"/>
      <c r="DS1230" s="96"/>
      <c r="DT1230" s="83"/>
      <c r="DU1230" s="14"/>
      <c r="DX1230" s="83"/>
      <c r="DY1230" s="83"/>
      <c r="DZ1230" s="83"/>
      <c r="EA1230" s="83"/>
      <c r="EJ1230" s="54"/>
      <c r="EK1230" s="22"/>
      <c r="EL1230" s="24"/>
      <c r="EP1230" s="23"/>
      <c r="EQ1230" s="24"/>
      <c r="ER1230" s="22"/>
      <c r="ES1230" s="24"/>
      <c r="ET1230" s="24"/>
      <c r="EU1230" s="23"/>
      <c r="EV1230" s="26"/>
      <c r="EX1230" s="6"/>
      <c r="EY1230" s="24"/>
      <c r="EZ1230" s="109"/>
      <c r="FA1230" s="66"/>
      <c r="FB1230" s="5"/>
      <c r="FC1230" s="68"/>
      <c r="FD1230" s="67"/>
      <c r="FE1230" s="67"/>
      <c r="FF1230" s="64"/>
      <c r="FG1230" s="5"/>
      <c r="FH1230" s="69"/>
      <c r="FI1230" s="6"/>
      <c r="FJ1230" s="5"/>
      <c r="FK1230" s="25"/>
      <c r="FL1230" s="5"/>
    </row>
    <row r="1231" spans="40:168">
      <c r="AN1231" s="14"/>
      <c r="AO1231" s="14"/>
      <c r="AP1231" s="5"/>
      <c r="AQ1231" s="25"/>
      <c r="AR1231" s="25"/>
      <c r="AS1231" s="96"/>
      <c r="AT1231" s="83"/>
      <c r="AU1231" s="14"/>
      <c r="AX1231" s="83"/>
      <c r="AY1231" s="83"/>
      <c r="AZ1231" s="83"/>
      <c r="BA1231" s="83"/>
      <c r="BJ1231" s="54"/>
      <c r="BK1231" s="22"/>
      <c r="BL1231" s="24"/>
      <c r="BP1231" s="23"/>
      <c r="BQ1231" s="24"/>
      <c r="BR1231" s="22"/>
      <c r="BS1231" s="24"/>
      <c r="BT1231" s="24"/>
      <c r="BU1231" s="23"/>
      <c r="BV1231" s="26"/>
      <c r="BX1231" s="6"/>
      <c r="BY1231" s="24"/>
      <c r="BZ1231" s="109"/>
      <c r="CA1231" s="66"/>
      <c r="CB1231" s="5"/>
      <c r="CC1231" s="68"/>
      <c r="CD1231" s="67"/>
      <c r="CE1231" s="67"/>
      <c r="CF1231" s="64"/>
      <c r="CG1231" s="5"/>
      <c r="CH1231" s="69"/>
      <c r="CI1231" s="6"/>
      <c r="CJ1231" s="5"/>
      <c r="CK1231" s="25"/>
      <c r="CL1231" s="5"/>
      <c r="DN1231" s="14"/>
      <c r="DO1231" s="14"/>
      <c r="DP1231" s="5"/>
      <c r="DQ1231" s="25"/>
      <c r="DR1231" s="25"/>
      <c r="DS1231" s="96"/>
      <c r="DT1231" s="83"/>
      <c r="DU1231" s="14"/>
      <c r="DX1231" s="83"/>
      <c r="DY1231" s="83"/>
      <c r="DZ1231" s="83"/>
      <c r="EA1231" s="83"/>
      <c r="EJ1231" s="54"/>
      <c r="EK1231" s="22"/>
      <c r="EL1231" s="24"/>
      <c r="EP1231" s="23"/>
      <c r="EQ1231" s="24"/>
      <c r="ER1231" s="22"/>
      <c r="ES1231" s="24"/>
      <c r="ET1231" s="24"/>
      <c r="EU1231" s="23"/>
      <c r="EV1231" s="26"/>
      <c r="EX1231" s="6"/>
      <c r="EY1231" s="24"/>
      <c r="EZ1231" s="109"/>
      <c r="FA1231" s="66"/>
      <c r="FB1231" s="5"/>
      <c r="FC1231" s="68"/>
      <c r="FD1231" s="67"/>
      <c r="FE1231" s="67"/>
      <c r="FF1231" s="64"/>
      <c r="FG1231" s="5"/>
      <c r="FH1231" s="69"/>
      <c r="FI1231" s="6"/>
      <c r="FJ1231" s="5"/>
      <c r="FK1231" s="25"/>
      <c r="FL1231" s="5"/>
    </row>
    <row r="1232" spans="40:168">
      <c r="AN1232" s="14"/>
      <c r="AO1232" s="14"/>
      <c r="AP1232" s="5"/>
      <c r="AQ1232" s="25"/>
      <c r="AR1232" s="25"/>
      <c r="AS1232" s="96"/>
      <c r="AT1232" s="83"/>
      <c r="AU1232" s="14"/>
      <c r="AX1232" s="83"/>
      <c r="AY1232" s="83"/>
      <c r="AZ1232" s="83"/>
      <c r="BA1232" s="83"/>
      <c r="BJ1232" s="54"/>
      <c r="BK1232" s="22"/>
      <c r="BL1232" s="24"/>
      <c r="BP1232" s="23"/>
      <c r="BQ1232" s="24"/>
      <c r="BR1232" s="22"/>
      <c r="BS1232" s="24"/>
      <c r="BT1232" s="24"/>
      <c r="BU1232" s="23"/>
      <c r="BV1232" s="26"/>
      <c r="BX1232" s="6"/>
      <c r="BY1232" s="24"/>
      <c r="BZ1232" s="109"/>
      <c r="CA1232" s="66"/>
      <c r="CB1232" s="5"/>
      <c r="CC1232" s="68"/>
      <c r="CD1232" s="67"/>
      <c r="CE1232" s="67"/>
      <c r="CF1232" s="64"/>
      <c r="CG1232" s="5"/>
      <c r="CH1232" s="69"/>
      <c r="CI1232" s="6"/>
      <c r="CJ1232" s="5"/>
      <c r="CK1232" s="25"/>
      <c r="CL1232" s="5"/>
      <c r="DN1232" s="14"/>
      <c r="DO1232" s="14"/>
      <c r="DP1232" s="5"/>
      <c r="DQ1232" s="25"/>
      <c r="DR1232" s="25"/>
      <c r="DS1232" s="96"/>
      <c r="DT1232" s="83"/>
      <c r="DU1232" s="14"/>
      <c r="DX1232" s="83"/>
      <c r="DY1232" s="83"/>
      <c r="DZ1232" s="83"/>
      <c r="EA1232" s="83"/>
      <c r="EJ1232" s="54"/>
      <c r="EK1232" s="22"/>
      <c r="EL1232" s="24"/>
      <c r="EP1232" s="23"/>
      <c r="EQ1232" s="24"/>
      <c r="ER1232" s="22"/>
      <c r="ES1232" s="24"/>
      <c r="ET1232" s="24"/>
      <c r="EU1232" s="23"/>
      <c r="EV1232" s="26"/>
      <c r="EX1232" s="6"/>
      <c r="EY1232" s="24"/>
      <c r="EZ1232" s="109"/>
      <c r="FA1232" s="66"/>
      <c r="FB1232" s="5"/>
      <c r="FC1232" s="68"/>
      <c r="FD1232" s="67"/>
      <c r="FE1232" s="67"/>
      <c r="FF1232" s="64"/>
      <c r="FG1232" s="5"/>
      <c r="FH1232" s="69"/>
      <c r="FI1232" s="6"/>
      <c r="FJ1232" s="5"/>
      <c r="FK1232" s="25"/>
      <c r="FL1232" s="5"/>
    </row>
    <row r="1233" spans="40:168">
      <c r="AN1233" s="14"/>
      <c r="AO1233" s="14"/>
      <c r="AP1233" s="5"/>
      <c r="AQ1233" s="25"/>
      <c r="AR1233" s="25"/>
      <c r="AS1233" s="96"/>
      <c r="AT1233" s="83"/>
      <c r="AU1233" s="14"/>
      <c r="AX1233" s="83"/>
      <c r="AY1233" s="83"/>
      <c r="AZ1233" s="83"/>
      <c r="BA1233" s="83"/>
      <c r="BJ1233" s="54"/>
      <c r="BK1233" s="22"/>
      <c r="BL1233" s="24"/>
      <c r="BP1233" s="23"/>
      <c r="BQ1233" s="24"/>
      <c r="BR1233" s="22"/>
      <c r="BS1233" s="24"/>
      <c r="BT1233" s="24"/>
      <c r="BU1233" s="23"/>
      <c r="BV1233" s="26"/>
      <c r="BX1233" s="6"/>
      <c r="BY1233" s="24"/>
      <c r="BZ1233" s="109"/>
      <c r="CA1233" s="66"/>
      <c r="CB1233" s="5"/>
      <c r="CC1233" s="68"/>
      <c r="CD1233" s="67"/>
      <c r="CE1233" s="67"/>
      <c r="CF1233" s="64"/>
      <c r="CG1233" s="5"/>
      <c r="CH1233" s="69"/>
      <c r="CI1233" s="6"/>
      <c r="CJ1233" s="5"/>
      <c r="CK1233" s="25"/>
      <c r="CL1233" s="5"/>
      <c r="DN1233" s="14"/>
      <c r="DO1233" s="14"/>
      <c r="DP1233" s="5"/>
      <c r="DQ1233" s="25"/>
      <c r="DR1233" s="25"/>
      <c r="DS1233" s="96"/>
      <c r="DT1233" s="83"/>
      <c r="DU1233" s="14"/>
      <c r="DX1233" s="83"/>
      <c r="DY1233" s="83"/>
      <c r="DZ1233" s="83"/>
      <c r="EA1233" s="83"/>
      <c r="EJ1233" s="54"/>
      <c r="EK1233" s="22"/>
      <c r="EL1233" s="24"/>
      <c r="EP1233" s="23"/>
      <c r="EQ1233" s="24"/>
      <c r="ER1233" s="22"/>
      <c r="ES1233" s="24"/>
      <c r="ET1233" s="24"/>
      <c r="EU1233" s="23"/>
      <c r="EV1233" s="26"/>
      <c r="EX1233" s="6"/>
      <c r="EY1233" s="24"/>
      <c r="EZ1233" s="109"/>
      <c r="FA1233" s="66"/>
      <c r="FB1233" s="5"/>
      <c r="FC1233" s="68"/>
      <c r="FD1233" s="67"/>
      <c r="FE1233" s="67"/>
      <c r="FF1233" s="64"/>
      <c r="FG1233" s="5"/>
      <c r="FH1233" s="69"/>
      <c r="FI1233" s="6"/>
      <c r="FJ1233" s="5"/>
      <c r="FK1233" s="25"/>
      <c r="FL1233" s="5"/>
    </row>
    <row r="1234" spans="40:168">
      <c r="AN1234" s="14"/>
      <c r="AO1234" s="14"/>
      <c r="AP1234" s="5"/>
      <c r="AQ1234" s="25"/>
      <c r="AR1234" s="25"/>
      <c r="AS1234" s="96"/>
      <c r="AT1234" s="83"/>
      <c r="AU1234" s="14"/>
      <c r="AX1234" s="83"/>
      <c r="AY1234" s="83"/>
      <c r="AZ1234" s="83"/>
      <c r="BA1234" s="83"/>
      <c r="BJ1234" s="54"/>
      <c r="BK1234" s="22"/>
      <c r="BL1234" s="24"/>
      <c r="BP1234" s="23"/>
      <c r="BQ1234" s="24"/>
      <c r="BR1234" s="22"/>
      <c r="BS1234" s="24"/>
      <c r="BT1234" s="24"/>
      <c r="BU1234" s="23"/>
      <c r="BV1234" s="26"/>
      <c r="BX1234" s="6"/>
      <c r="BY1234" s="24"/>
      <c r="BZ1234" s="109"/>
      <c r="CA1234" s="66"/>
      <c r="CB1234" s="5"/>
      <c r="CC1234" s="68"/>
      <c r="CD1234" s="67"/>
      <c r="CE1234" s="67"/>
      <c r="CF1234" s="64"/>
      <c r="CG1234" s="5"/>
      <c r="CH1234" s="69"/>
      <c r="CI1234" s="6"/>
      <c r="CJ1234" s="5"/>
      <c r="CK1234" s="25"/>
      <c r="CL1234" s="5"/>
      <c r="DN1234" s="14"/>
      <c r="DO1234" s="14"/>
      <c r="DP1234" s="5"/>
      <c r="DQ1234" s="25"/>
      <c r="DR1234" s="25"/>
      <c r="DS1234" s="96"/>
      <c r="DT1234" s="83"/>
      <c r="DU1234" s="14"/>
      <c r="DX1234" s="83"/>
      <c r="DY1234" s="83"/>
      <c r="DZ1234" s="83"/>
      <c r="EA1234" s="83"/>
      <c r="EJ1234" s="54"/>
      <c r="EK1234" s="22"/>
      <c r="EL1234" s="24"/>
      <c r="EP1234" s="23"/>
      <c r="EQ1234" s="24"/>
      <c r="ER1234" s="22"/>
      <c r="ES1234" s="24"/>
      <c r="ET1234" s="24"/>
      <c r="EU1234" s="23"/>
      <c r="EV1234" s="26"/>
      <c r="EX1234" s="6"/>
      <c r="EY1234" s="24"/>
      <c r="EZ1234" s="109"/>
      <c r="FA1234" s="66"/>
      <c r="FB1234" s="5"/>
      <c r="FC1234" s="68"/>
      <c r="FD1234" s="67"/>
      <c r="FE1234" s="67"/>
      <c r="FF1234" s="64"/>
      <c r="FG1234" s="5"/>
      <c r="FH1234" s="69"/>
      <c r="FI1234" s="6"/>
      <c r="FJ1234" s="5"/>
      <c r="FK1234" s="25"/>
      <c r="FL1234" s="5"/>
    </row>
    <row r="1235" spans="40:168">
      <c r="AN1235" s="14"/>
      <c r="AO1235" s="14"/>
      <c r="AP1235" s="5"/>
      <c r="AQ1235" s="25"/>
      <c r="AR1235" s="25"/>
      <c r="AS1235" s="96"/>
      <c r="AT1235" s="83"/>
      <c r="AU1235" s="14"/>
      <c r="AX1235" s="83"/>
      <c r="AY1235" s="83"/>
      <c r="AZ1235" s="83"/>
      <c r="BA1235" s="83"/>
      <c r="BJ1235" s="54"/>
      <c r="BK1235" s="22"/>
      <c r="BL1235" s="24"/>
      <c r="BP1235" s="23"/>
      <c r="BQ1235" s="24"/>
      <c r="BR1235" s="22"/>
      <c r="BS1235" s="24"/>
      <c r="BT1235" s="24"/>
      <c r="BU1235" s="23"/>
      <c r="BV1235" s="26"/>
      <c r="BX1235" s="6"/>
      <c r="BY1235" s="24"/>
      <c r="BZ1235" s="109"/>
      <c r="CA1235" s="66"/>
      <c r="CB1235" s="5"/>
      <c r="CC1235" s="68"/>
      <c r="CD1235" s="67"/>
      <c r="CE1235" s="67"/>
      <c r="CF1235" s="64"/>
      <c r="CG1235" s="5"/>
      <c r="CH1235" s="69"/>
      <c r="CI1235" s="6"/>
      <c r="CJ1235" s="5"/>
      <c r="CK1235" s="25"/>
      <c r="CL1235" s="5"/>
      <c r="DN1235" s="14"/>
      <c r="DO1235" s="14"/>
      <c r="DP1235" s="5"/>
      <c r="DQ1235" s="25"/>
      <c r="DR1235" s="25"/>
      <c r="DS1235" s="96"/>
      <c r="DT1235" s="83"/>
      <c r="DU1235" s="14"/>
      <c r="DX1235" s="83"/>
      <c r="DY1235" s="83"/>
      <c r="DZ1235" s="83"/>
      <c r="EA1235" s="83"/>
      <c r="EJ1235" s="54"/>
      <c r="EK1235" s="22"/>
      <c r="EL1235" s="24"/>
      <c r="EP1235" s="23"/>
      <c r="EQ1235" s="24"/>
      <c r="ER1235" s="22"/>
      <c r="ES1235" s="24"/>
      <c r="ET1235" s="24"/>
      <c r="EU1235" s="23"/>
      <c r="EV1235" s="26"/>
      <c r="EX1235" s="6"/>
      <c r="EY1235" s="24"/>
      <c r="EZ1235" s="109"/>
      <c r="FA1235" s="66"/>
      <c r="FB1235" s="5"/>
      <c r="FC1235" s="68"/>
      <c r="FD1235" s="67"/>
      <c r="FE1235" s="67"/>
      <c r="FF1235" s="64"/>
      <c r="FG1235" s="5"/>
      <c r="FH1235" s="69"/>
      <c r="FI1235" s="6"/>
      <c r="FJ1235" s="5"/>
      <c r="FK1235" s="25"/>
      <c r="FL1235" s="5"/>
    </row>
    <row r="1236" spans="40:168">
      <c r="AN1236" s="14"/>
      <c r="AO1236" s="14"/>
      <c r="AP1236" s="5"/>
      <c r="AQ1236" s="25"/>
      <c r="AR1236" s="25"/>
      <c r="AS1236" s="96"/>
      <c r="AT1236" s="83"/>
      <c r="AU1236" s="14"/>
      <c r="AX1236" s="83"/>
      <c r="AY1236" s="83"/>
      <c r="AZ1236" s="83"/>
      <c r="BA1236" s="83"/>
      <c r="BJ1236" s="54"/>
      <c r="BK1236" s="22"/>
      <c r="BL1236" s="24"/>
      <c r="BP1236" s="23"/>
      <c r="BQ1236" s="24"/>
      <c r="BR1236" s="22"/>
      <c r="BS1236" s="24"/>
      <c r="BT1236" s="24"/>
      <c r="BU1236" s="23"/>
      <c r="BV1236" s="26"/>
      <c r="BX1236" s="6"/>
      <c r="BY1236" s="24"/>
      <c r="BZ1236" s="109"/>
      <c r="CA1236" s="66"/>
      <c r="CB1236" s="5"/>
      <c r="CC1236" s="68"/>
      <c r="CD1236" s="67"/>
      <c r="CE1236" s="67"/>
      <c r="CF1236" s="64"/>
      <c r="CG1236" s="5"/>
      <c r="CH1236" s="69"/>
      <c r="CI1236" s="6"/>
      <c r="CJ1236" s="5"/>
      <c r="CK1236" s="25"/>
      <c r="CL1236" s="5"/>
      <c r="DN1236" s="14"/>
      <c r="DO1236" s="14"/>
      <c r="DP1236" s="5"/>
      <c r="DQ1236" s="25"/>
      <c r="DR1236" s="25"/>
      <c r="DS1236" s="96"/>
      <c r="DT1236" s="83"/>
      <c r="DU1236" s="14"/>
      <c r="DX1236" s="83"/>
      <c r="DY1236" s="83"/>
      <c r="DZ1236" s="83"/>
      <c r="EA1236" s="83"/>
      <c r="EJ1236" s="54"/>
      <c r="EK1236" s="22"/>
      <c r="EL1236" s="24"/>
      <c r="EP1236" s="23"/>
      <c r="EQ1236" s="24"/>
      <c r="ER1236" s="22"/>
      <c r="ES1236" s="24"/>
      <c r="ET1236" s="24"/>
      <c r="EU1236" s="23"/>
      <c r="EV1236" s="26"/>
      <c r="EX1236" s="6"/>
      <c r="EY1236" s="24"/>
      <c r="EZ1236" s="109"/>
      <c r="FA1236" s="66"/>
      <c r="FB1236" s="5"/>
      <c r="FC1236" s="68"/>
      <c r="FD1236" s="67"/>
      <c r="FE1236" s="67"/>
      <c r="FF1236" s="64"/>
      <c r="FG1236" s="5"/>
      <c r="FH1236" s="69"/>
      <c r="FI1236" s="6"/>
      <c r="FJ1236" s="5"/>
      <c r="FK1236" s="25"/>
      <c r="FL1236" s="5"/>
    </row>
    <row r="1237" spans="40:168">
      <c r="AN1237" s="14"/>
      <c r="AO1237" s="14"/>
      <c r="AP1237" s="5"/>
      <c r="AQ1237" s="25"/>
      <c r="AR1237" s="25"/>
      <c r="AS1237" s="96"/>
      <c r="AT1237" s="83"/>
      <c r="AU1237" s="14"/>
      <c r="AX1237" s="83"/>
      <c r="AY1237" s="83"/>
      <c r="AZ1237" s="83"/>
      <c r="BA1237" s="83"/>
      <c r="BJ1237" s="54"/>
      <c r="BK1237" s="22"/>
      <c r="BL1237" s="24"/>
      <c r="BP1237" s="23"/>
      <c r="BQ1237" s="24"/>
      <c r="BR1237" s="22"/>
      <c r="BS1237" s="24"/>
      <c r="BT1237" s="24"/>
      <c r="BU1237" s="23"/>
      <c r="BV1237" s="26"/>
      <c r="BX1237" s="6"/>
      <c r="BY1237" s="24"/>
      <c r="BZ1237" s="109"/>
      <c r="CA1237" s="66"/>
      <c r="CB1237" s="5"/>
      <c r="CC1237" s="68"/>
      <c r="CD1237" s="67"/>
      <c r="CE1237" s="67"/>
      <c r="CF1237" s="64"/>
      <c r="CG1237" s="5"/>
      <c r="CH1237" s="69"/>
      <c r="CI1237" s="6"/>
      <c r="CJ1237" s="5"/>
      <c r="CK1237" s="25"/>
      <c r="CL1237" s="5"/>
      <c r="DN1237" s="14"/>
      <c r="DO1237" s="14"/>
      <c r="DP1237" s="5"/>
      <c r="DQ1237" s="25"/>
      <c r="DR1237" s="25"/>
      <c r="DS1237" s="96"/>
      <c r="DT1237" s="83"/>
      <c r="DU1237" s="14"/>
      <c r="DX1237" s="83"/>
      <c r="DY1237" s="83"/>
      <c r="DZ1237" s="83"/>
      <c r="EA1237" s="83"/>
      <c r="EJ1237" s="54"/>
      <c r="EK1237" s="22"/>
      <c r="EL1237" s="24"/>
      <c r="EP1237" s="23"/>
      <c r="EQ1237" s="24"/>
      <c r="ER1237" s="22"/>
      <c r="ES1237" s="24"/>
      <c r="ET1237" s="24"/>
      <c r="EU1237" s="23"/>
      <c r="EV1237" s="26"/>
      <c r="EX1237" s="6"/>
      <c r="EY1237" s="24"/>
      <c r="EZ1237" s="109"/>
      <c r="FA1237" s="66"/>
      <c r="FB1237" s="5"/>
      <c r="FC1237" s="68"/>
      <c r="FD1237" s="67"/>
      <c r="FE1237" s="67"/>
      <c r="FF1237" s="64"/>
      <c r="FG1237" s="5"/>
      <c r="FH1237" s="69"/>
      <c r="FI1237" s="6"/>
      <c r="FJ1237" s="5"/>
      <c r="FK1237" s="25"/>
      <c r="FL1237" s="5"/>
    </row>
    <row r="1238" spans="40:168">
      <c r="AN1238" s="14"/>
      <c r="AO1238" s="14"/>
      <c r="AP1238" s="5"/>
      <c r="AQ1238" s="25"/>
      <c r="AR1238" s="25"/>
      <c r="AS1238" s="96"/>
      <c r="AT1238" s="83"/>
      <c r="AU1238" s="14"/>
      <c r="AX1238" s="83"/>
      <c r="AY1238" s="83"/>
      <c r="AZ1238" s="83"/>
      <c r="BA1238" s="83"/>
      <c r="BJ1238" s="54"/>
      <c r="BK1238" s="22"/>
      <c r="BL1238" s="24"/>
      <c r="BP1238" s="23"/>
      <c r="BQ1238" s="24"/>
      <c r="BR1238" s="22"/>
      <c r="BS1238" s="24"/>
      <c r="BT1238" s="24"/>
      <c r="BU1238" s="23"/>
      <c r="BV1238" s="26"/>
      <c r="BX1238" s="6"/>
      <c r="BY1238" s="24"/>
      <c r="BZ1238" s="109"/>
      <c r="CA1238" s="66"/>
      <c r="CB1238" s="5"/>
      <c r="CC1238" s="68"/>
      <c r="CD1238" s="67"/>
      <c r="CE1238" s="67"/>
      <c r="CF1238" s="64"/>
      <c r="CG1238" s="5"/>
      <c r="CH1238" s="69"/>
      <c r="CI1238" s="6"/>
      <c r="CJ1238" s="5"/>
      <c r="CK1238" s="25"/>
      <c r="CL1238" s="5"/>
      <c r="DN1238" s="14"/>
      <c r="DO1238" s="14"/>
      <c r="DP1238" s="5"/>
      <c r="DQ1238" s="25"/>
      <c r="DR1238" s="25"/>
      <c r="DS1238" s="96"/>
      <c r="DT1238" s="83"/>
      <c r="DU1238" s="14"/>
      <c r="DX1238" s="83"/>
      <c r="DY1238" s="83"/>
      <c r="DZ1238" s="83"/>
      <c r="EA1238" s="83"/>
      <c r="EJ1238" s="54"/>
      <c r="EK1238" s="22"/>
      <c r="EL1238" s="24"/>
      <c r="EP1238" s="23"/>
      <c r="EQ1238" s="24"/>
      <c r="ER1238" s="22"/>
      <c r="ES1238" s="24"/>
      <c r="ET1238" s="24"/>
      <c r="EU1238" s="23"/>
      <c r="EV1238" s="26"/>
      <c r="EX1238" s="6"/>
      <c r="EY1238" s="24"/>
      <c r="EZ1238" s="109"/>
      <c r="FA1238" s="66"/>
      <c r="FB1238" s="5"/>
      <c r="FC1238" s="68"/>
      <c r="FD1238" s="67"/>
      <c r="FE1238" s="67"/>
      <c r="FF1238" s="64"/>
      <c r="FG1238" s="5"/>
      <c r="FH1238" s="69"/>
      <c r="FI1238" s="6"/>
      <c r="FJ1238" s="5"/>
      <c r="FK1238" s="25"/>
      <c r="FL1238" s="5"/>
    </row>
    <row r="1239" spans="40:168">
      <c r="AN1239" s="14"/>
      <c r="AO1239" s="14"/>
      <c r="AP1239" s="5"/>
      <c r="AQ1239" s="25"/>
      <c r="AR1239" s="25"/>
      <c r="AS1239" s="96"/>
      <c r="AT1239" s="83"/>
      <c r="AU1239" s="14"/>
      <c r="AX1239" s="83"/>
      <c r="AY1239" s="83"/>
      <c r="AZ1239" s="83"/>
      <c r="BA1239" s="83"/>
      <c r="BJ1239" s="54"/>
      <c r="BK1239" s="22"/>
      <c r="BL1239" s="24"/>
      <c r="BP1239" s="23"/>
      <c r="BQ1239" s="24"/>
      <c r="BR1239" s="22"/>
      <c r="BS1239" s="24"/>
      <c r="BT1239" s="24"/>
      <c r="BU1239" s="23"/>
      <c r="BV1239" s="26"/>
      <c r="BX1239" s="6"/>
      <c r="BY1239" s="24"/>
      <c r="BZ1239" s="109"/>
      <c r="CA1239" s="66"/>
      <c r="CB1239" s="5"/>
      <c r="CC1239" s="68"/>
      <c r="CD1239" s="67"/>
      <c r="CE1239" s="67"/>
      <c r="CF1239" s="64"/>
      <c r="CG1239" s="5"/>
      <c r="CH1239" s="69"/>
      <c r="CI1239" s="6"/>
      <c r="CJ1239" s="5"/>
      <c r="CK1239" s="25"/>
      <c r="CL1239" s="5"/>
      <c r="DN1239" s="14"/>
      <c r="DO1239" s="14"/>
      <c r="DP1239" s="5"/>
      <c r="DQ1239" s="25"/>
      <c r="DR1239" s="25"/>
      <c r="DS1239" s="96"/>
      <c r="DT1239" s="83"/>
      <c r="DU1239" s="14"/>
      <c r="DX1239" s="83"/>
      <c r="DY1239" s="83"/>
      <c r="DZ1239" s="83"/>
      <c r="EA1239" s="83"/>
      <c r="EJ1239" s="54"/>
      <c r="EK1239" s="22"/>
      <c r="EL1239" s="24"/>
      <c r="EP1239" s="23"/>
      <c r="EQ1239" s="24"/>
      <c r="ER1239" s="22"/>
      <c r="ES1239" s="24"/>
      <c r="ET1239" s="24"/>
      <c r="EU1239" s="23"/>
      <c r="EV1239" s="26"/>
      <c r="EX1239" s="6"/>
      <c r="EY1239" s="24"/>
      <c r="EZ1239" s="109"/>
      <c r="FA1239" s="66"/>
      <c r="FB1239" s="5"/>
      <c r="FC1239" s="68"/>
      <c r="FD1239" s="67"/>
      <c r="FE1239" s="67"/>
      <c r="FF1239" s="64"/>
      <c r="FG1239" s="5"/>
      <c r="FH1239" s="69"/>
      <c r="FI1239" s="6"/>
      <c r="FJ1239" s="5"/>
      <c r="FK1239" s="25"/>
      <c r="FL1239" s="5"/>
    </row>
    <row r="1240" spans="40:168">
      <c r="AN1240" s="14"/>
      <c r="AO1240" s="14"/>
      <c r="AP1240" s="5"/>
      <c r="AQ1240" s="25"/>
      <c r="AR1240" s="25"/>
      <c r="AS1240" s="96"/>
      <c r="AT1240" s="83"/>
      <c r="AU1240" s="14"/>
      <c r="AX1240" s="83"/>
      <c r="AY1240" s="83"/>
      <c r="AZ1240" s="83"/>
      <c r="BA1240" s="83"/>
      <c r="BJ1240" s="54"/>
      <c r="BK1240" s="22"/>
      <c r="BL1240" s="24"/>
      <c r="BP1240" s="23"/>
      <c r="BQ1240" s="24"/>
      <c r="BR1240" s="22"/>
      <c r="BS1240" s="24"/>
      <c r="BT1240" s="24"/>
      <c r="BU1240" s="23"/>
      <c r="BV1240" s="26"/>
      <c r="BX1240" s="6"/>
      <c r="BY1240" s="24"/>
      <c r="BZ1240" s="109"/>
      <c r="CA1240" s="66"/>
      <c r="CB1240" s="5"/>
      <c r="CC1240" s="68"/>
      <c r="CD1240" s="67"/>
      <c r="CE1240" s="67"/>
      <c r="CF1240" s="64"/>
      <c r="CG1240" s="5"/>
      <c r="CH1240" s="69"/>
      <c r="CI1240" s="6"/>
      <c r="CJ1240" s="5"/>
      <c r="CK1240" s="25"/>
      <c r="CL1240" s="5"/>
      <c r="DN1240" s="14"/>
      <c r="DO1240" s="14"/>
      <c r="DP1240" s="5"/>
      <c r="DQ1240" s="25"/>
      <c r="DR1240" s="25"/>
      <c r="DS1240" s="96"/>
      <c r="DT1240" s="83"/>
      <c r="DU1240" s="14"/>
      <c r="DX1240" s="83"/>
      <c r="DY1240" s="83"/>
      <c r="DZ1240" s="83"/>
      <c r="EA1240" s="83"/>
      <c r="EJ1240" s="54"/>
      <c r="EK1240" s="22"/>
      <c r="EL1240" s="24"/>
      <c r="EP1240" s="23"/>
      <c r="EQ1240" s="24"/>
      <c r="ER1240" s="22"/>
      <c r="ES1240" s="24"/>
      <c r="ET1240" s="24"/>
      <c r="EU1240" s="23"/>
      <c r="EV1240" s="26"/>
      <c r="EX1240" s="6"/>
      <c r="EY1240" s="24"/>
      <c r="EZ1240" s="109"/>
      <c r="FA1240" s="66"/>
      <c r="FB1240" s="5"/>
      <c r="FC1240" s="68"/>
      <c r="FD1240" s="67"/>
      <c r="FE1240" s="67"/>
      <c r="FF1240" s="64"/>
      <c r="FG1240" s="5"/>
      <c r="FH1240" s="69"/>
      <c r="FI1240" s="6"/>
      <c r="FJ1240" s="5"/>
      <c r="FK1240" s="25"/>
      <c r="FL1240" s="5"/>
    </row>
    <row r="1241" spans="40:168">
      <c r="AN1241" s="14"/>
      <c r="AO1241" s="14"/>
      <c r="AP1241" s="5"/>
      <c r="AQ1241" s="25"/>
      <c r="AR1241" s="25"/>
      <c r="AS1241" s="96"/>
      <c r="AT1241" s="83"/>
      <c r="AU1241" s="14"/>
      <c r="AX1241" s="83"/>
      <c r="AY1241" s="83"/>
      <c r="AZ1241" s="83"/>
      <c r="BA1241" s="83"/>
      <c r="BJ1241" s="54"/>
      <c r="BK1241" s="22"/>
      <c r="BL1241" s="24"/>
      <c r="BP1241" s="23"/>
      <c r="BQ1241" s="24"/>
      <c r="BR1241" s="22"/>
      <c r="BS1241" s="24"/>
      <c r="BT1241" s="24"/>
      <c r="BU1241" s="23"/>
      <c r="BV1241" s="26"/>
      <c r="BX1241" s="6"/>
      <c r="BY1241" s="24"/>
      <c r="BZ1241" s="109"/>
      <c r="CA1241" s="66"/>
      <c r="CB1241" s="5"/>
      <c r="CC1241" s="68"/>
      <c r="CD1241" s="67"/>
      <c r="CE1241" s="67"/>
      <c r="CF1241" s="64"/>
      <c r="CG1241" s="5"/>
      <c r="CH1241" s="69"/>
      <c r="CI1241" s="6"/>
      <c r="CJ1241" s="5"/>
      <c r="CK1241" s="25"/>
      <c r="CL1241" s="5"/>
      <c r="DN1241" s="14"/>
      <c r="DO1241" s="14"/>
      <c r="DP1241" s="5"/>
      <c r="DQ1241" s="25"/>
      <c r="DR1241" s="25"/>
      <c r="DS1241" s="96"/>
      <c r="DT1241" s="83"/>
      <c r="DU1241" s="14"/>
      <c r="DX1241" s="83"/>
      <c r="DY1241" s="83"/>
      <c r="DZ1241" s="83"/>
      <c r="EA1241" s="83"/>
      <c r="EJ1241" s="54"/>
      <c r="EK1241" s="22"/>
      <c r="EL1241" s="24"/>
      <c r="EP1241" s="23"/>
      <c r="EQ1241" s="24"/>
      <c r="ER1241" s="22"/>
      <c r="ES1241" s="24"/>
      <c r="ET1241" s="24"/>
      <c r="EU1241" s="23"/>
      <c r="EV1241" s="26"/>
      <c r="EX1241" s="6"/>
      <c r="EY1241" s="24"/>
      <c r="EZ1241" s="109"/>
      <c r="FA1241" s="66"/>
      <c r="FB1241" s="5"/>
      <c r="FC1241" s="68"/>
      <c r="FD1241" s="67"/>
      <c r="FE1241" s="67"/>
      <c r="FF1241" s="64"/>
      <c r="FG1241" s="5"/>
      <c r="FH1241" s="69"/>
      <c r="FI1241" s="6"/>
      <c r="FJ1241" s="5"/>
      <c r="FK1241" s="25"/>
      <c r="FL1241" s="5"/>
    </row>
    <row r="1242" spans="40:168">
      <c r="AN1242" s="14"/>
      <c r="AO1242" s="14"/>
      <c r="AP1242" s="5"/>
      <c r="AQ1242" s="25"/>
      <c r="AR1242" s="25"/>
      <c r="AS1242" s="96"/>
      <c r="AT1242" s="83"/>
      <c r="AU1242" s="14"/>
      <c r="AX1242" s="83"/>
      <c r="AY1242" s="83"/>
      <c r="AZ1242" s="83"/>
      <c r="BA1242" s="83"/>
      <c r="BJ1242" s="54"/>
      <c r="BK1242" s="22"/>
      <c r="BL1242" s="24"/>
      <c r="BP1242" s="23"/>
      <c r="BQ1242" s="24"/>
      <c r="BR1242" s="22"/>
      <c r="BS1242" s="24"/>
      <c r="BT1242" s="24"/>
      <c r="BU1242" s="23"/>
      <c r="BV1242" s="26"/>
      <c r="BX1242" s="6"/>
      <c r="BY1242" s="24"/>
      <c r="BZ1242" s="109"/>
      <c r="CA1242" s="66"/>
      <c r="CB1242" s="5"/>
      <c r="CC1242" s="68"/>
      <c r="CD1242" s="67"/>
      <c r="CE1242" s="67"/>
      <c r="CF1242" s="64"/>
      <c r="CG1242" s="5"/>
      <c r="CH1242" s="69"/>
      <c r="CI1242" s="6"/>
      <c r="CJ1242" s="5"/>
      <c r="CK1242" s="25"/>
      <c r="CL1242" s="5"/>
      <c r="DN1242" s="14"/>
      <c r="DO1242" s="14"/>
      <c r="DP1242" s="5"/>
      <c r="DQ1242" s="25"/>
      <c r="DR1242" s="25"/>
      <c r="DS1242" s="96"/>
      <c r="DT1242" s="83"/>
      <c r="DU1242" s="14"/>
      <c r="DX1242" s="83"/>
      <c r="DY1242" s="83"/>
      <c r="DZ1242" s="83"/>
      <c r="EA1242" s="83"/>
      <c r="EJ1242" s="54"/>
      <c r="EK1242" s="22"/>
      <c r="EL1242" s="24"/>
      <c r="EP1242" s="23"/>
      <c r="EQ1242" s="24"/>
      <c r="ER1242" s="22"/>
      <c r="ES1242" s="24"/>
      <c r="ET1242" s="24"/>
      <c r="EU1242" s="23"/>
      <c r="EV1242" s="26"/>
      <c r="EX1242" s="6"/>
      <c r="EY1242" s="24"/>
      <c r="EZ1242" s="109"/>
      <c r="FA1242" s="66"/>
      <c r="FB1242" s="5"/>
      <c r="FC1242" s="68"/>
      <c r="FD1242" s="67"/>
      <c r="FE1242" s="67"/>
      <c r="FF1242" s="64"/>
      <c r="FG1242" s="5"/>
      <c r="FH1242" s="69"/>
      <c r="FI1242" s="6"/>
      <c r="FJ1242" s="5"/>
      <c r="FK1242" s="25"/>
      <c r="FL1242" s="5"/>
    </row>
    <row r="1243" spans="40:168">
      <c r="AN1243" s="14"/>
      <c r="AO1243" s="14"/>
      <c r="AP1243" s="5"/>
      <c r="AQ1243" s="25"/>
      <c r="AR1243" s="25"/>
      <c r="AS1243" s="96"/>
      <c r="AT1243" s="83"/>
      <c r="AU1243" s="14"/>
      <c r="AX1243" s="83"/>
      <c r="AY1243" s="83"/>
      <c r="AZ1243" s="83"/>
      <c r="BA1243" s="83"/>
      <c r="BJ1243" s="54"/>
      <c r="BK1243" s="22"/>
      <c r="BL1243" s="24"/>
      <c r="BP1243" s="23"/>
      <c r="BQ1243" s="24"/>
      <c r="BR1243" s="22"/>
      <c r="BS1243" s="24"/>
      <c r="BT1243" s="24"/>
      <c r="BU1243" s="23"/>
      <c r="BV1243" s="26"/>
      <c r="BX1243" s="6"/>
      <c r="BY1243" s="24"/>
      <c r="BZ1243" s="109"/>
      <c r="CA1243" s="66"/>
      <c r="CB1243" s="5"/>
      <c r="CC1243" s="68"/>
      <c r="CD1243" s="67"/>
      <c r="CE1243" s="67"/>
      <c r="CF1243" s="64"/>
      <c r="CG1243" s="5"/>
      <c r="CH1243" s="69"/>
      <c r="CI1243" s="6"/>
      <c r="CJ1243" s="5"/>
      <c r="CK1243" s="25"/>
      <c r="CL1243" s="5"/>
      <c r="DN1243" s="14"/>
      <c r="DO1243" s="14"/>
      <c r="DP1243" s="5"/>
      <c r="DQ1243" s="25"/>
      <c r="DR1243" s="25"/>
      <c r="DS1243" s="96"/>
      <c r="DT1243" s="83"/>
      <c r="DU1243" s="14"/>
      <c r="DX1243" s="83"/>
      <c r="DY1243" s="83"/>
      <c r="DZ1243" s="83"/>
      <c r="EA1243" s="83"/>
      <c r="EJ1243" s="54"/>
      <c r="EK1243" s="22"/>
      <c r="EL1243" s="24"/>
      <c r="EP1243" s="23"/>
      <c r="EQ1243" s="24"/>
      <c r="ER1243" s="22"/>
      <c r="ES1243" s="24"/>
      <c r="ET1243" s="24"/>
      <c r="EU1243" s="23"/>
      <c r="EV1243" s="26"/>
      <c r="EX1243" s="6"/>
      <c r="EY1243" s="24"/>
      <c r="EZ1243" s="109"/>
      <c r="FA1243" s="66"/>
      <c r="FB1243" s="5"/>
      <c r="FC1243" s="68"/>
      <c r="FD1243" s="67"/>
      <c r="FE1243" s="67"/>
      <c r="FF1243" s="64"/>
      <c r="FG1243" s="5"/>
      <c r="FH1243" s="69"/>
      <c r="FI1243" s="6"/>
      <c r="FJ1243" s="5"/>
      <c r="FK1243" s="25"/>
      <c r="FL1243" s="5"/>
    </row>
    <row r="1244" spans="40:168">
      <c r="AN1244" s="14"/>
      <c r="AO1244" s="14"/>
      <c r="AP1244" s="5"/>
      <c r="AQ1244" s="25"/>
      <c r="AR1244" s="25"/>
      <c r="AS1244" s="96"/>
      <c r="AT1244" s="83"/>
      <c r="AU1244" s="14"/>
      <c r="AX1244" s="83"/>
      <c r="AY1244" s="83"/>
      <c r="AZ1244" s="83"/>
      <c r="BA1244" s="83"/>
      <c r="BJ1244" s="54"/>
      <c r="BK1244" s="22"/>
      <c r="BL1244" s="24"/>
      <c r="BP1244" s="23"/>
      <c r="BQ1244" s="24"/>
      <c r="BR1244" s="22"/>
      <c r="BS1244" s="24"/>
      <c r="BT1244" s="24"/>
      <c r="BU1244" s="23"/>
      <c r="BV1244" s="26"/>
      <c r="BX1244" s="6"/>
      <c r="BY1244" s="24"/>
      <c r="BZ1244" s="109"/>
      <c r="CA1244" s="66"/>
      <c r="CB1244" s="5"/>
      <c r="CC1244" s="68"/>
      <c r="CD1244" s="67"/>
      <c r="CE1244" s="67"/>
      <c r="CF1244" s="64"/>
      <c r="CG1244" s="5"/>
      <c r="CH1244" s="69"/>
      <c r="CI1244" s="6"/>
      <c r="CJ1244" s="5"/>
      <c r="CK1244" s="25"/>
      <c r="CL1244" s="5"/>
      <c r="DN1244" s="14"/>
      <c r="DO1244" s="14"/>
      <c r="DP1244" s="5"/>
      <c r="DQ1244" s="25"/>
      <c r="DR1244" s="25"/>
      <c r="DS1244" s="96"/>
      <c r="DT1244" s="83"/>
      <c r="DU1244" s="14"/>
      <c r="DX1244" s="83"/>
      <c r="DY1244" s="83"/>
      <c r="DZ1244" s="83"/>
      <c r="EA1244" s="83"/>
      <c r="EJ1244" s="54"/>
      <c r="EK1244" s="22"/>
      <c r="EL1244" s="24"/>
      <c r="EP1244" s="23"/>
      <c r="EQ1244" s="24"/>
      <c r="ER1244" s="22"/>
      <c r="ES1244" s="24"/>
      <c r="ET1244" s="24"/>
      <c r="EU1244" s="23"/>
      <c r="EV1244" s="26"/>
      <c r="EX1244" s="6"/>
      <c r="EY1244" s="24"/>
      <c r="EZ1244" s="109"/>
      <c r="FA1244" s="66"/>
      <c r="FB1244" s="5"/>
      <c r="FC1244" s="68"/>
      <c r="FD1244" s="67"/>
      <c r="FE1244" s="67"/>
      <c r="FF1244" s="64"/>
      <c r="FG1244" s="5"/>
      <c r="FH1244" s="69"/>
      <c r="FI1244" s="6"/>
      <c r="FJ1244" s="5"/>
      <c r="FK1244" s="25"/>
      <c r="FL1244" s="5"/>
    </row>
    <row r="1245" spans="40:168">
      <c r="AN1245" s="14"/>
      <c r="AO1245" s="14"/>
      <c r="AP1245" s="5"/>
      <c r="AQ1245" s="25"/>
      <c r="AR1245" s="25"/>
      <c r="AS1245" s="96"/>
      <c r="AT1245" s="83"/>
      <c r="AU1245" s="14"/>
      <c r="AX1245" s="83"/>
      <c r="AY1245" s="83"/>
      <c r="AZ1245" s="83"/>
      <c r="BA1245" s="83"/>
      <c r="BJ1245" s="54"/>
      <c r="BK1245" s="22"/>
      <c r="BL1245" s="24"/>
      <c r="BP1245" s="23"/>
      <c r="BQ1245" s="24"/>
      <c r="BR1245" s="22"/>
      <c r="BS1245" s="24"/>
      <c r="BT1245" s="24"/>
      <c r="BU1245" s="23"/>
      <c r="BV1245" s="26"/>
      <c r="BX1245" s="6"/>
      <c r="BY1245" s="24"/>
      <c r="BZ1245" s="109"/>
      <c r="CA1245" s="66"/>
      <c r="CB1245" s="5"/>
      <c r="CC1245" s="68"/>
      <c r="CD1245" s="67"/>
      <c r="CE1245" s="67"/>
      <c r="CF1245" s="64"/>
      <c r="CG1245" s="5"/>
      <c r="CH1245" s="69"/>
      <c r="CI1245" s="6"/>
      <c r="CJ1245" s="5"/>
      <c r="CK1245" s="25"/>
      <c r="CL1245" s="5"/>
      <c r="DN1245" s="14"/>
      <c r="DO1245" s="14"/>
      <c r="DP1245" s="5"/>
      <c r="DQ1245" s="25"/>
      <c r="DR1245" s="25"/>
      <c r="DS1245" s="96"/>
      <c r="DT1245" s="83"/>
      <c r="DU1245" s="14"/>
      <c r="DX1245" s="83"/>
      <c r="DY1245" s="83"/>
      <c r="DZ1245" s="83"/>
      <c r="EA1245" s="83"/>
      <c r="EJ1245" s="54"/>
      <c r="EK1245" s="22"/>
      <c r="EL1245" s="24"/>
      <c r="EP1245" s="23"/>
      <c r="EQ1245" s="24"/>
      <c r="ER1245" s="22"/>
      <c r="ES1245" s="24"/>
      <c r="ET1245" s="24"/>
      <c r="EU1245" s="23"/>
      <c r="EV1245" s="26"/>
      <c r="EX1245" s="6"/>
      <c r="EY1245" s="24"/>
      <c r="EZ1245" s="109"/>
      <c r="FA1245" s="66"/>
      <c r="FB1245" s="5"/>
      <c r="FC1245" s="68"/>
      <c r="FD1245" s="67"/>
      <c r="FE1245" s="67"/>
      <c r="FF1245" s="64"/>
      <c r="FG1245" s="5"/>
      <c r="FH1245" s="69"/>
      <c r="FI1245" s="6"/>
      <c r="FJ1245" s="5"/>
      <c r="FK1245" s="25"/>
      <c r="FL1245" s="5"/>
    </row>
    <row r="1246" spans="40:168">
      <c r="AN1246" s="14"/>
      <c r="AO1246" s="14"/>
      <c r="AP1246" s="5"/>
      <c r="AQ1246" s="25"/>
      <c r="AR1246" s="25"/>
      <c r="AS1246" s="96"/>
      <c r="AT1246" s="83"/>
      <c r="AU1246" s="14"/>
      <c r="AX1246" s="83"/>
      <c r="AY1246" s="83"/>
      <c r="AZ1246" s="83"/>
      <c r="BA1246" s="83"/>
      <c r="BJ1246" s="54"/>
      <c r="BK1246" s="22"/>
      <c r="BL1246" s="24"/>
      <c r="BP1246" s="23"/>
      <c r="BQ1246" s="24"/>
      <c r="BR1246" s="22"/>
      <c r="BS1246" s="24"/>
      <c r="BT1246" s="24"/>
      <c r="BU1246" s="23"/>
      <c r="BV1246" s="26"/>
      <c r="BX1246" s="6"/>
      <c r="BY1246" s="24"/>
      <c r="BZ1246" s="109"/>
      <c r="CA1246" s="66"/>
      <c r="CB1246" s="5"/>
      <c r="CC1246" s="68"/>
      <c r="CD1246" s="67"/>
      <c r="CE1246" s="67"/>
      <c r="CF1246" s="64"/>
      <c r="CG1246" s="5"/>
      <c r="CH1246" s="69"/>
      <c r="CI1246" s="6"/>
      <c r="CJ1246" s="5"/>
      <c r="CK1246" s="25"/>
      <c r="CL1246" s="5"/>
      <c r="DN1246" s="14"/>
      <c r="DO1246" s="14"/>
      <c r="DP1246" s="5"/>
      <c r="DQ1246" s="25"/>
      <c r="DR1246" s="25"/>
      <c r="DS1246" s="96"/>
      <c r="DT1246" s="83"/>
      <c r="DU1246" s="14"/>
      <c r="DX1246" s="83"/>
      <c r="DY1246" s="83"/>
      <c r="DZ1246" s="83"/>
      <c r="EA1246" s="83"/>
      <c r="EJ1246" s="54"/>
      <c r="EK1246" s="22"/>
      <c r="EL1246" s="24"/>
      <c r="EP1246" s="23"/>
      <c r="EQ1246" s="24"/>
      <c r="ER1246" s="22"/>
      <c r="ES1246" s="24"/>
      <c r="ET1246" s="24"/>
      <c r="EU1246" s="23"/>
      <c r="EV1246" s="26"/>
      <c r="EX1246" s="6"/>
      <c r="EY1246" s="24"/>
      <c r="EZ1246" s="109"/>
      <c r="FA1246" s="66"/>
      <c r="FB1246" s="5"/>
      <c r="FC1246" s="68"/>
      <c r="FD1246" s="67"/>
      <c r="FE1246" s="67"/>
      <c r="FF1246" s="64"/>
      <c r="FG1246" s="5"/>
      <c r="FH1246" s="69"/>
      <c r="FI1246" s="6"/>
      <c r="FJ1246" s="5"/>
      <c r="FK1246" s="25"/>
      <c r="FL1246" s="5"/>
    </row>
    <row r="1247" spans="40:168">
      <c r="AN1247" s="14"/>
      <c r="AO1247" s="14"/>
      <c r="AP1247" s="5"/>
      <c r="AQ1247" s="25"/>
      <c r="AR1247" s="25"/>
      <c r="AS1247" s="96"/>
      <c r="AT1247" s="83"/>
      <c r="AU1247" s="14"/>
      <c r="AX1247" s="83"/>
      <c r="AY1247" s="83"/>
      <c r="AZ1247" s="83"/>
      <c r="BA1247" s="83"/>
      <c r="BJ1247" s="54"/>
      <c r="BK1247" s="22"/>
      <c r="BL1247" s="24"/>
      <c r="BP1247" s="23"/>
      <c r="BQ1247" s="24"/>
      <c r="BR1247" s="22"/>
      <c r="BS1247" s="24"/>
      <c r="BT1247" s="24"/>
      <c r="BU1247" s="23"/>
      <c r="BV1247" s="26"/>
      <c r="BX1247" s="6"/>
      <c r="BY1247" s="24"/>
      <c r="BZ1247" s="109"/>
      <c r="CA1247" s="66"/>
      <c r="CB1247" s="5"/>
      <c r="CC1247" s="68"/>
      <c r="CD1247" s="67"/>
      <c r="CE1247" s="67"/>
      <c r="CF1247" s="64"/>
      <c r="CG1247" s="5"/>
      <c r="CH1247" s="69"/>
      <c r="CI1247" s="6"/>
      <c r="CJ1247" s="5"/>
      <c r="CK1247" s="25"/>
      <c r="CL1247" s="5"/>
      <c r="DN1247" s="14"/>
      <c r="DO1247" s="14"/>
      <c r="DP1247" s="5"/>
      <c r="DQ1247" s="25"/>
      <c r="DR1247" s="25"/>
      <c r="DS1247" s="96"/>
      <c r="DT1247" s="83"/>
      <c r="DU1247" s="14"/>
      <c r="DX1247" s="83"/>
      <c r="DY1247" s="83"/>
      <c r="DZ1247" s="83"/>
      <c r="EA1247" s="83"/>
      <c r="EJ1247" s="54"/>
      <c r="EK1247" s="22"/>
      <c r="EL1247" s="24"/>
      <c r="EP1247" s="23"/>
      <c r="EQ1247" s="24"/>
      <c r="ER1247" s="22"/>
      <c r="ES1247" s="24"/>
      <c r="ET1247" s="24"/>
      <c r="EU1247" s="23"/>
      <c r="EV1247" s="26"/>
      <c r="EX1247" s="6"/>
      <c r="EY1247" s="24"/>
      <c r="EZ1247" s="109"/>
      <c r="FA1247" s="66"/>
      <c r="FB1247" s="5"/>
      <c r="FC1247" s="68"/>
      <c r="FD1247" s="67"/>
      <c r="FE1247" s="67"/>
      <c r="FF1247" s="64"/>
      <c r="FG1247" s="5"/>
      <c r="FH1247" s="69"/>
      <c r="FI1247" s="6"/>
      <c r="FJ1247" s="5"/>
      <c r="FK1247" s="25"/>
      <c r="FL1247" s="5"/>
    </row>
    <row r="1248" spans="40:168">
      <c r="AN1248" s="14"/>
      <c r="AO1248" s="14"/>
      <c r="AP1248" s="5"/>
      <c r="AQ1248" s="25"/>
      <c r="AR1248" s="25"/>
      <c r="AS1248" s="96"/>
      <c r="AT1248" s="83"/>
      <c r="AU1248" s="14"/>
      <c r="AX1248" s="83"/>
      <c r="AY1248" s="83"/>
      <c r="AZ1248" s="83"/>
      <c r="BA1248" s="83"/>
      <c r="BJ1248" s="54"/>
      <c r="BK1248" s="22"/>
      <c r="BL1248" s="24"/>
      <c r="BP1248" s="23"/>
      <c r="BQ1248" s="24"/>
      <c r="BR1248" s="22"/>
      <c r="BS1248" s="24"/>
      <c r="BT1248" s="24"/>
      <c r="BU1248" s="23"/>
      <c r="BV1248" s="26"/>
      <c r="BX1248" s="6"/>
      <c r="BY1248" s="24"/>
      <c r="BZ1248" s="109"/>
      <c r="CA1248" s="66"/>
      <c r="CB1248" s="5"/>
      <c r="CC1248" s="68"/>
      <c r="CD1248" s="67"/>
      <c r="CE1248" s="67"/>
      <c r="CF1248" s="64"/>
      <c r="CG1248" s="5"/>
      <c r="CH1248" s="69"/>
      <c r="CI1248" s="6"/>
      <c r="CJ1248" s="5"/>
      <c r="CK1248" s="25"/>
      <c r="CL1248" s="5"/>
      <c r="DN1248" s="14"/>
      <c r="DO1248" s="14"/>
      <c r="DP1248" s="5"/>
      <c r="DQ1248" s="25"/>
      <c r="DR1248" s="25"/>
      <c r="DS1248" s="96"/>
      <c r="DT1248" s="83"/>
      <c r="DU1248" s="14"/>
      <c r="DX1248" s="83"/>
      <c r="DY1248" s="83"/>
      <c r="DZ1248" s="83"/>
      <c r="EA1248" s="83"/>
      <c r="EJ1248" s="54"/>
      <c r="EK1248" s="22"/>
      <c r="EL1248" s="24"/>
      <c r="EP1248" s="23"/>
      <c r="EQ1248" s="24"/>
      <c r="ER1248" s="22"/>
      <c r="ES1248" s="24"/>
      <c r="ET1248" s="24"/>
      <c r="EU1248" s="23"/>
      <c r="EV1248" s="26"/>
      <c r="EX1248" s="6"/>
      <c r="EY1248" s="24"/>
      <c r="EZ1248" s="109"/>
      <c r="FA1248" s="66"/>
      <c r="FB1248" s="5"/>
      <c r="FC1248" s="68"/>
      <c r="FD1248" s="67"/>
      <c r="FE1248" s="67"/>
      <c r="FF1248" s="64"/>
      <c r="FG1248" s="5"/>
      <c r="FH1248" s="69"/>
      <c r="FI1248" s="6"/>
      <c r="FJ1248" s="5"/>
      <c r="FK1248" s="25"/>
      <c r="FL1248" s="5"/>
    </row>
    <row r="1249" spans="40:168">
      <c r="AN1249" s="14"/>
      <c r="AO1249" s="14"/>
      <c r="AP1249" s="5"/>
      <c r="AQ1249" s="25"/>
      <c r="AR1249" s="25"/>
      <c r="AS1249" s="96"/>
      <c r="AT1249" s="83"/>
      <c r="AU1249" s="14"/>
      <c r="AX1249" s="83"/>
      <c r="AY1249" s="83"/>
      <c r="AZ1249" s="83"/>
      <c r="BA1249" s="83"/>
      <c r="BJ1249" s="54"/>
      <c r="BK1249" s="22"/>
      <c r="BL1249" s="24"/>
      <c r="BP1249" s="23"/>
      <c r="BQ1249" s="24"/>
      <c r="BR1249" s="22"/>
      <c r="BS1249" s="24"/>
      <c r="BT1249" s="24"/>
      <c r="BU1249" s="23"/>
      <c r="BV1249" s="26"/>
      <c r="BX1249" s="6"/>
      <c r="BY1249" s="24"/>
      <c r="BZ1249" s="109"/>
      <c r="CA1249" s="66"/>
      <c r="CB1249" s="5"/>
      <c r="CC1249" s="68"/>
      <c r="CD1249" s="67"/>
      <c r="CE1249" s="67"/>
      <c r="CF1249" s="64"/>
      <c r="CG1249" s="5"/>
      <c r="CH1249" s="69"/>
      <c r="CI1249" s="6"/>
      <c r="CJ1249" s="5"/>
      <c r="CK1249" s="25"/>
      <c r="CL1249" s="5"/>
      <c r="DN1249" s="14"/>
      <c r="DO1249" s="14"/>
      <c r="DP1249" s="5"/>
      <c r="DQ1249" s="25"/>
      <c r="DR1249" s="25"/>
      <c r="DS1249" s="96"/>
      <c r="DT1249" s="83"/>
      <c r="DU1249" s="14"/>
      <c r="DX1249" s="83"/>
      <c r="DY1249" s="83"/>
      <c r="DZ1249" s="83"/>
      <c r="EA1249" s="83"/>
      <c r="EJ1249" s="54"/>
      <c r="EK1249" s="22"/>
      <c r="EL1249" s="24"/>
      <c r="EP1249" s="23"/>
      <c r="EQ1249" s="24"/>
      <c r="ER1249" s="22"/>
      <c r="ES1249" s="24"/>
      <c r="ET1249" s="24"/>
      <c r="EU1249" s="23"/>
      <c r="EV1249" s="26"/>
      <c r="EX1249" s="6"/>
      <c r="EY1249" s="24"/>
      <c r="EZ1249" s="109"/>
      <c r="FA1249" s="66"/>
      <c r="FB1249" s="5"/>
      <c r="FC1249" s="68"/>
      <c r="FD1249" s="67"/>
      <c r="FE1249" s="67"/>
      <c r="FF1249" s="64"/>
      <c r="FG1249" s="5"/>
      <c r="FH1249" s="69"/>
      <c r="FI1249" s="6"/>
      <c r="FJ1249" s="5"/>
      <c r="FK1249" s="25"/>
      <c r="FL1249" s="5"/>
    </row>
    <row r="1250" spans="40:168">
      <c r="AN1250" s="14"/>
      <c r="AO1250" s="14"/>
      <c r="AP1250" s="5"/>
      <c r="AQ1250" s="25"/>
      <c r="AR1250" s="25"/>
      <c r="AS1250" s="96"/>
      <c r="AT1250" s="83"/>
      <c r="AU1250" s="14"/>
      <c r="AX1250" s="83"/>
      <c r="AY1250" s="83"/>
      <c r="AZ1250" s="83"/>
      <c r="BA1250" s="83"/>
      <c r="BJ1250" s="54"/>
      <c r="BK1250" s="22"/>
      <c r="BL1250" s="24"/>
      <c r="BP1250" s="23"/>
      <c r="BQ1250" s="24"/>
      <c r="BR1250" s="22"/>
      <c r="BS1250" s="24"/>
      <c r="BT1250" s="24"/>
      <c r="BU1250" s="23"/>
      <c r="BV1250" s="26"/>
      <c r="BX1250" s="6"/>
      <c r="BY1250" s="24"/>
      <c r="BZ1250" s="109"/>
      <c r="CA1250" s="66"/>
      <c r="CB1250" s="5"/>
      <c r="CC1250" s="68"/>
      <c r="CD1250" s="67"/>
      <c r="CE1250" s="67"/>
      <c r="CF1250" s="64"/>
      <c r="CG1250" s="5"/>
      <c r="CH1250" s="69"/>
      <c r="CI1250" s="6"/>
      <c r="CJ1250" s="5"/>
      <c r="CK1250" s="25"/>
      <c r="CL1250" s="5"/>
      <c r="DN1250" s="14"/>
      <c r="DO1250" s="14"/>
      <c r="DP1250" s="5"/>
      <c r="DQ1250" s="25"/>
      <c r="DR1250" s="25"/>
      <c r="DS1250" s="96"/>
      <c r="DT1250" s="83"/>
      <c r="DU1250" s="14"/>
      <c r="DX1250" s="83"/>
      <c r="DY1250" s="83"/>
      <c r="DZ1250" s="83"/>
      <c r="EA1250" s="83"/>
      <c r="EJ1250" s="54"/>
      <c r="EK1250" s="22"/>
      <c r="EL1250" s="24"/>
      <c r="EP1250" s="23"/>
      <c r="EQ1250" s="24"/>
      <c r="ER1250" s="22"/>
      <c r="ES1250" s="24"/>
      <c r="ET1250" s="24"/>
      <c r="EU1250" s="23"/>
      <c r="EV1250" s="26"/>
      <c r="EX1250" s="6"/>
      <c r="EY1250" s="24"/>
      <c r="EZ1250" s="109"/>
      <c r="FA1250" s="66"/>
      <c r="FB1250" s="5"/>
      <c r="FC1250" s="68"/>
      <c r="FD1250" s="67"/>
      <c r="FE1250" s="67"/>
      <c r="FF1250" s="64"/>
      <c r="FG1250" s="5"/>
      <c r="FH1250" s="69"/>
      <c r="FI1250" s="6"/>
      <c r="FJ1250" s="5"/>
      <c r="FK1250" s="25"/>
      <c r="FL1250" s="5"/>
    </row>
    <row r="1251" spans="40:168">
      <c r="AN1251" s="14"/>
      <c r="AO1251" s="14"/>
      <c r="AP1251" s="5"/>
      <c r="AQ1251" s="25"/>
      <c r="AR1251" s="25"/>
      <c r="AS1251" s="96"/>
      <c r="AT1251" s="83"/>
      <c r="AU1251" s="14"/>
      <c r="AX1251" s="83"/>
      <c r="AY1251" s="83"/>
      <c r="AZ1251" s="83"/>
      <c r="BA1251" s="83"/>
      <c r="BJ1251" s="54"/>
      <c r="BK1251" s="22"/>
      <c r="BL1251" s="24"/>
      <c r="BP1251" s="23"/>
      <c r="BQ1251" s="24"/>
      <c r="BR1251" s="22"/>
      <c r="BS1251" s="24"/>
      <c r="BT1251" s="24"/>
      <c r="BU1251" s="23"/>
      <c r="BV1251" s="26"/>
      <c r="BX1251" s="6"/>
      <c r="BY1251" s="24"/>
      <c r="BZ1251" s="109"/>
      <c r="CA1251" s="66"/>
      <c r="CB1251" s="5"/>
      <c r="CC1251" s="68"/>
      <c r="CD1251" s="67"/>
      <c r="CE1251" s="67"/>
      <c r="CF1251" s="64"/>
      <c r="CG1251" s="5"/>
      <c r="CH1251" s="69"/>
      <c r="CI1251" s="6"/>
      <c r="CJ1251" s="5"/>
      <c r="CK1251" s="25"/>
      <c r="CL1251" s="5"/>
      <c r="DN1251" s="14"/>
      <c r="DO1251" s="14"/>
      <c r="DP1251" s="5"/>
      <c r="DQ1251" s="25"/>
      <c r="DR1251" s="25"/>
      <c r="DS1251" s="96"/>
      <c r="DT1251" s="83"/>
      <c r="DU1251" s="14"/>
      <c r="DX1251" s="83"/>
      <c r="DY1251" s="83"/>
      <c r="DZ1251" s="83"/>
      <c r="EA1251" s="83"/>
      <c r="EJ1251" s="54"/>
      <c r="EK1251" s="22"/>
      <c r="EL1251" s="24"/>
      <c r="EP1251" s="23"/>
      <c r="EQ1251" s="24"/>
      <c r="ER1251" s="22"/>
      <c r="ES1251" s="24"/>
      <c r="ET1251" s="24"/>
      <c r="EU1251" s="23"/>
      <c r="EV1251" s="26"/>
      <c r="EX1251" s="6"/>
      <c r="EY1251" s="24"/>
      <c r="EZ1251" s="109"/>
      <c r="FA1251" s="66"/>
      <c r="FB1251" s="5"/>
      <c r="FC1251" s="68"/>
      <c r="FD1251" s="67"/>
      <c r="FE1251" s="67"/>
      <c r="FF1251" s="64"/>
      <c r="FG1251" s="5"/>
      <c r="FH1251" s="69"/>
      <c r="FI1251" s="6"/>
      <c r="FJ1251" s="5"/>
      <c r="FK1251" s="25"/>
      <c r="FL1251" s="5"/>
    </row>
    <row r="1252" spans="40:168">
      <c r="AN1252" s="14"/>
      <c r="AO1252" s="14"/>
      <c r="AP1252" s="5"/>
      <c r="AQ1252" s="25"/>
      <c r="AR1252" s="25"/>
      <c r="AS1252" s="96"/>
      <c r="AT1252" s="83"/>
      <c r="AU1252" s="14"/>
      <c r="AX1252" s="83"/>
      <c r="AY1252" s="83"/>
      <c r="AZ1252" s="83"/>
      <c r="BA1252" s="83"/>
      <c r="BJ1252" s="54"/>
      <c r="BK1252" s="22"/>
      <c r="BL1252" s="24"/>
      <c r="BP1252" s="23"/>
      <c r="BQ1252" s="24"/>
      <c r="BR1252" s="22"/>
      <c r="BS1252" s="24"/>
      <c r="BT1252" s="24"/>
      <c r="BU1252" s="23"/>
      <c r="BV1252" s="26"/>
      <c r="BX1252" s="6"/>
      <c r="BY1252" s="24"/>
      <c r="BZ1252" s="109"/>
      <c r="CA1252" s="66"/>
      <c r="CB1252" s="5"/>
      <c r="CC1252" s="68"/>
      <c r="CD1252" s="67"/>
      <c r="CE1252" s="67"/>
      <c r="CF1252" s="64"/>
      <c r="CG1252" s="5"/>
      <c r="CH1252" s="69"/>
      <c r="CI1252" s="6"/>
      <c r="CJ1252" s="5"/>
      <c r="CK1252" s="25"/>
      <c r="CL1252" s="5"/>
      <c r="DN1252" s="14"/>
      <c r="DO1252" s="14"/>
      <c r="DP1252" s="5"/>
      <c r="DQ1252" s="25"/>
      <c r="DR1252" s="25"/>
      <c r="DS1252" s="96"/>
      <c r="DT1252" s="83"/>
      <c r="DU1252" s="14"/>
      <c r="DX1252" s="83"/>
      <c r="DY1252" s="83"/>
      <c r="DZ1252" s="83"/>
      <c r="EA1252" s="83"/>
      <c r="EJ1252" s="54"/>
      <c r="EK1252" s="22"/>
      <c r="EL1252" s="24"/>
      <c r="EP1252" s="23"/>
      <c r="EQ1252" s="24"/>
      <c r="ER1252" s="22"/>
      <c r="ES1252" s="24"/>
      <c r="ET1252" s="24"/>
      <c r="EU1252" s="23"/>
      <c r="EV1252" s="26"/>
      <c r="EX1252" s="6"/>
      <c r="EY1252" s="24"/>
      <c r="EZ1252" s="109"/>
      <c r="FA1252" s="66"/>
      <c r="FB1252" s="5"/>
      <c r="FC1252" s="68"/>
      <c r="FD1252" s="67"/>
      <c r="FE1252" s="67"/>
      <c r="FF1252" s="64"/>
      <c r="FG1252" s="5"/>
      <c r="FH1252" s="69"/>
      <c r="FI1252" s="6"/>
      <c r="FJ1252" s="5"/>
      <c r="FK1252" s="25"/>
      <c r="FL1252" s="5"/>
    </row>
    <row r="1253" spans="40:168">
      <c r="AN1253" s="14"/>
      <c r="AO1253" s="14"/>
      <c r="AP1253" s="5"/>
      <c r="AQ1253" s="25"/>
      <c r="AR1253" s="25"/>
      <c r="AS1253" s="96"/>
      <c r="AT1253" s="83"/>
      <c r="AU1253" s="14"/>
      <c r="AX1253" s="83"/>
      <c r="AY1253" s="83"/>
      <c r="AZ1253" s="83"/>
      <c r="BA1253" s="83"/>
      <c r="BJ1253" s="54"/>
      <c r="BK1253" s="22"/>
      <c r="BL1253" s="24"/>
      <c r="BP1253" s="23"/>
      <c r="BQ1253" s="24"/>
      <c r="BR1253" s="22"/>
      <c r="BS1253" s="24"/>
      <c r="BT1253" s="24"/>
      <c r="BU1253" s="23"/>
      <c r="BV1253" s="26"/>
      <c r="BX1253" s="6"/>
      <c r="BY1253" s="24"/>
      <c r="BZ1253" s="109"/>
      <c r="CA1253" s="66"/>
      <c r="CB1253" s="5"/>
      <c r="CC1253" s="68"/>
      <c r="CD1253" s="67"/>
      <c r="CE1253" s="67"/>
      <c r="CF1253" s="64"/>
      <c r="CG1253" s="5"/>
      <c r="CH1253" s="69"/>
      <c r="CI1253" s="6"/>
      <c r="CJ1253" s="5"/>
      <c r="CK1253" s="25"/>
      <c r="CL1253" s="5"/>
      <c r="DN1253" s="14"/>
      <c r="DO1253" s="14"/>
      <c r="DP1253" s="5"/>
      <c r="DQ1253" s="25"/>
      <c r="DR1253" s="25"/>
      <c r="DS1253" s="96"/>
      <c r="DT1253" s="83"/>
      <c r="DU1253" s="14"/>
      <c r="DX1253" s="83"/>
      <c r="DY1253" s="83"/>
      <c r="DZ1253" s="83"/>
      <c r="EA1253" s="83"/>
      <c r="EJ1253" s="54"/>
      <c r="EK1253" s="22"/>
      <c r="EL1253" s="24"/>
      <c r="EP1253" s="23"/>
      <c r="EQ1253" s="24"/>
      <c r="ER1253" s="22"/>
      <c r="ES1253" s="24"/>
      <c r="ET1253" s="24"/>
      <c r="EU1253" s="23"/>
      <c r="EV1253" s="26"/>
      <c r="EX1253" s="6"/>
      <c r="EY1253" s="24"/>
      <c r="EZ1253" s="109"/>
      <c r="FA1253" s="66"/>
      <c r="FB1253" s="5"/>
      <c r="FC1253" s="68"/>
      <c r="FD1253" s="67"/>
      <c r="FE1253" s="67"/>
      <c r="FF1253" s="64"/>
      <c r="FG1253" s="5"/>
      <c r="FH1253" s="69"/>
      <c r="FI1253" s="6"/>
      <c r="FJ1253" s="5"/>
      <c r="FK1253" s="25"/>
      <c r="FL1253" s="5"/>
    </row>
    <row r="1254" spans="40:168">
      <c r="AN1254" s="14"/>
      <c r="AO1254" s="14"/>
      <c r="AP1254" s="5"/>
      <c r="AQ1254" s="25"/>
      <c r="AR1254" s="25"/>
      <c r="AS1254" s="96"/>
      <c r="AT1254" s="83"/>
      <c r="AU1254" s="14"/>
      <c r="AX1254" s="83"/>
      <c r="AY1254" s="83"/>
      <c r="AZ1254" s="83"/>
      <c r="BA1254" s="83"/>
      <c r="BJ1254" s="54"/>
      <c r="BK1254" s="22"/>
      <c r="BL1254" s="24"/>
      <c r="BP1254" s="23"/>
      <c r="BQ1254" s="24"/>
      <c r="BR1254" s="22"/>
      <c r="BS1254" s="24"/>
      <c r="BT1254" s="24"/>
      <c r="BU1254" s="23"/>
      <c r="BV1254" s="26"/>
      <c r="BX1254" s="6"/>
      <c r="BY1254" s="24"/>
      <c r="BZ1254" s="109"/>
      <c r="CA1254" s="66"/>
      <c r="CB1254" s="5"/>
      <c r="CC1254" s="68"/>
      <c r="CD1254" s="67"/>
      <c r="CE1254" s="67"/>
      <c r="CF1254" s="64"/>
      <c r="CG1254" s="5"/>
      <c r="CH1254" s="69"/>
      <c r="CI1254" s="6"/>
      <c r="CJ1254" s="5"/>
      <c r="CK1254" s="25"/>
      <c r="CL1254" s="5"/>
      <c r="DN1254" s="14"/>
      <c r="DO1254" s="14"/>
      <c r="DP1254" s="5"/>
      <c r="DQ1254" s="25"/>
      <c r="DR1254" s="25"/>
      <c r="DS1254" s="96"/>
      <c r="DT1254" s="83"/>
      <c r="DU1254" s="14"/>
      <c r="DX1254" s="83"/>
      <c r="DY1254" s="83"/>
      <c r="DZ1254" s="83"/>
      <c r="EA1254" s="83"/>
      <c r="EJ1254" s="54"/>
      <c r="EK1254" s="22"/>
      <c r="EL1254" s="24"/>
      <c r="EP1254" s="23"/>
      <c r="EQ1254" s="24"/>
      <c r="ER1254" s="22"/>
      <c r="ES1254" s="24"/>
      <c r="ET1254" s="24"/>
      <c r="EU1254" s="23"/>
      <c r="EV1254" s="26"/>
      <c r="EX1254" s="6"/>
      <c r="EY1254" s="24"/>
      <c r="EZ1254" s="109"/>
      <c r="FA1254" s="66"/>
      <c r="FB1254" s="5"/>
      <c r="FC1254" s="68"/>
      <c r="FD1254" s="67"/>
      <c r="FE1254" s="67"/>
      <c r="FF1254" s="64"/>
      <c r="FG1254" s="5"/>
      <c r="FH1254" s="69"/>
      <c r="FI1254" s="6"/>
      <c r="FJ1254" s="5"/>
      <c r="FK1254" s="25"/>
      <c r="FL1254" s="5"/>
    </row>
    <row r="1255" spans="40:168">
      <c r="AN1255" s="14"/>
      <c r="AO1255" s="14"/>
      <c r="AP1255" s="5"/>
      <c r="AQ1255" s="25"/>
      <c r="AR1255" s="25"/>
      <c r="AS1255" s="96"/>
      <c r="AT1255" s="83"/>
      <c r="AU1255" s="14"/>
      <c r="AX1255" s="83"/>
      <c r="AY1255" s="83"/>
      <c r="AZ1255" s="83"/>
      <c r="BA1255" s="83"/>
      <c r="BJ1255" s="54"/>
      <c r="BK1255" s="22"/>
      <c r="BL1255" s="24"/>
      <c r="BP1255" s="23"/>
      <c r="BQ1255" s="24"/>
      <c r="BR1255" s="22"/>
      <c r="BS1255" s="24"/>
      <c r="BT1255" s="24"/>
      <c r="BU1255" s="23"/>
      <c r="BV1255" s="26"/>
      <c r="BX1255" s="6"/>
      <c r="BY1255" s="24"/>
      <c r="BZ1255" s="109"/>
      <c r="CA1255" s="66"/>
      <c r="CB1255" s="5"/>
      <c r="CC1255" s="68"/>
      <c r="CD1255" s="67"/>
      <c r="CE1255" s="67"/>
      <c r="CF1255" s="64"/>
      <c r="CG1255" s="5"/>
      <c r="CH1255" s="69"/>
      <c r="CI1255" s="6"/>
      <c r="CJ1255" s="5"/>
      <c r="CK1255" s="25"/>
      <c r="CL1255" s="5"/>
      <c r="DN1255" s="14"/>
      <c r="DO1255" s="14"/>
      <c r="DP1255" s="5"/>
      <c r="DQ1255" s="25"/>
      <c r="DR1255" s="25"/>
      <c r="DS1255" s="96"/>
      <c r="DT1255" s="83"/>
      <c r="DU1255" s="14"/>
      <c r="DX1255" s="83"/>
      <c r="DY1255" s="83"/>
      <c r="DZ1255" s="83"/>
      <c r="EA1255" s="83"/>
      <c r="EJ1255" s="54"/>
      <c r="EK1255" s="22"/>
      <c r="EL1255" s="24"/>
      <c r="EP1255" s="23"/>
      <c r="EQ1255" s="24"/>
      <c r="ER1255" s="22"/>
      <c r="ES1255" s="24"/>
      <c r="ET1255" s="24"/>
      <c r="EU1255" s="23"/>
      <c r="EV1255" s="26"/>
      <c r="EX1255" s="6"/>
      <c r="EY1255" s="24"/>
      <c r="EZ1255" s="109"/>
      <c r="FA1255" s="66"/>
      <c r="FB1255" s="5"/>
      <c r="FC1255" s="68"/>
      <c r="FD1255" s="67"/>
      <c r="FE1255" s="67"/>
      <c r="FF1255" s="64"/>
      <c r="FG1255" s="5"/>
      <c r="FH1255" s="69"/>
      <c r="FI1255" s="6"/>
      <c r="FJ1255" s="5"/>
      <c r="FK1255" s="25"/>
      <c r="FL1255" s="5"/>
    </row>
    <row r="1256" spans="40:168">
      <c r="AN1256" s="14"/>
      <c r="AO1256" s="14"/>
      <c r="AP1256" s="5"/>
      <c r="AQ1256" s="25"/>
      <c r="AR1256" s="25"/>
      <c r="AS1256" s="96"/>
      <c r="AT1256" s="83"/>
      <c r="AU1256" s="14"/>
      <c r="AX1256" s="83"/>
      <c r="AY1256" s="83"/>
      <c r="AZ1256" s="83"/>
      <c r="BA1256" s="83"/>
      <c r="BJ1256" s="54"/>
      <c r="BK1256" s="22"/>
      <c r="BL1256" s="24"/>
      <c r="BP1256" s="23"/>
      <c r="BQ1256" s="24"/>
      <c r="BR1256" s="22"/>
      <c r="BS1256" s="24"/>
      <c r="BT1256" s="24"/>
      <c r="BU1256" s="23"/>
      <c r="BV1256" s="26"/>
      <c r="BX1256" s="6"/>
      <c r="BY1256" s="24"/>
      <c r="BZ1256" s="109"/>
      <c r="CA1256" s="66"/>
      <c r="CB1256" s="5"/>
      <c r="CC1256" s="68"/>
      <c r="CD1256" s="67"/>
      <c r="CE1256" s="67"/>
      <c r="CF1256" s="64"/>
      <c r="CG1256" s="5"/>
      <c r="CH1256" s="69"/>
      <c r="CI1256" s="6"/>
      <c r="CJ1256" s="5"/>
      <c r="CK1256" s="25"/>
      <c r="CL1256" s="5"/>
      <c r="DN1256" s="14"/>
      <c r="DO1256" s="14"/>
      <c r="DP1256" s="5"/>
      <c r="DQ1256" s="25"/>
      <c r="DR1256" s="25"/>
      <c r="DS1256" s="96"/>
      <c r="DT1256" s="83"/>
      <c r="DU1256" s="14"/>
      <c r="DX1256" s="83"/>
      <c r="DY1256" s="83"/>
      <c r="DZ1256" s="83"/>
      <c r="EA1256" s="83"/>
      <c r="EJ1256" s="54"/>
      <c r="EK1256" s="22"/>
      <c r="EL1256" s="24"/>
      <c r="EP1256" s="23"/>
      <c r="EQ1256" s="24"/>
      <c r="ER1256" s="22"/>
      <c r="ES1256" s="24"/>
      <c r="ET1256" s="24"/>
      <c r="EU1256" s="23"/>
      <c r="EV1256" s="26"/>
      <c r="EX1256" s="6"/>
      <c r="EY1256" s="24"/>
      <c r="EZ1256" s="109"/>
      <c r="FA1256" s="66"/>
      <c r="FB1256" s="5"/>
      <c r="FC1256" s="68"/>
      <c r="FD1256" s="67"/>
      <c r="FE1256" s="67"/>
      <c r="FF1256" s="64"/>
      <c r="FG1256" s="5"/>
      <c r="FH1256" s="69"/>
      <c r="FI1256" s="6"/>
      <c r="FJ1256" s="5"/>
      <c r="FK1256" s="25"/>
      <c r="FL1256" s="5"/>
    </row>
    <row r="1257" spans="40:168">
      <c r="AN1257" s="14"/>
      <c r="AO1257" s="14"/>
      <c r="AP1257" s="5"/>
      <c r="AQ1257" s="25"/>
      <c r="AR1257" s="25"/>
      <c r="AS1257" s="96"/>
      <c r="AT1257" s="83"/>
      <c r="AU1257" s="14"/>
      <c r="AX1257" s="83"/>
      <c r="AY1257" s="83"/>
      <c r="AZ1257" s="83"/>
      <c r="BA1257" s="83"/>
      <c r="BJ1257" s="54"/>
      <c r="BK1257" s="22"/>
      <c r="BL1257" s="24"/>
      <c r="BP1257" s="23"/>
      <c r="BQ1257" s="24"/>
      <c r="BR1257" s="22"/>
      <c r="BS1257" s="24"/>
      <c r="BT1257" s="24"/>
      <c r="BU1257" s="23"/>
      <c r="BV1257" s="26"/>
      <c r="BX1257" s="6"/>
      <c r="BY1257" s="24"/>
      <c r="BZ1257" s="109"/>
      <c r="CA1257" s="66"/>
      <c r="CB1257" s="5"/>
      <c r="CC1257" s="68"/>
      <c r="CD1257" s="67"/>
      <c r="CE1257" s="67"/>
      <c r="CF1257" s="64"/>
      <c r="CG1257" s="5"/>
      <c r="CH1257" s="69"/>
      <c r="CI1257" s="6"/>
      <c r="CJ1257" s="5"/>
      <c r="CK1257" s="25"/>
      <c r="CL1257" s="5"/>
      <c r="DN1257" s="14"/>
      <c r="DO1257" s="14"/>
      <c r="DP1257" s="5"/>
      <c r="DQ1257" s="25"/>
      <c r="DR1257" s="25"/>
      <c r="DS1257" s="96"/>
      <c r="DT1257" s="83"/>
      <c r="DU1257" s="14"/>
      <c r="DX1257" s="83"/>
      <c r="DY1257" s="83"/>
      <c r="DZ1257" s="83"/>
      <c r="EA1257" s="83"/>
      <c r="EJ1257" s="54"/>
      <c r="EK1257" s="22"/>
      <c r="EL1257" s="24"/>
      <c r="EP1257" s="23"/>
      <c r="EQ1257" s="24"/>
      <c r="ER1257" s="22"/>
      <c r="ES1257" s="24"/>
      <c r="ET1257" s="24"/>
      <c r="EU1257" s="23"/>
      <c r="EV1257" s="26"/>
      <c r="EX1257" s="6"/>
      <c r="EY1257" s="24"/>
      <c r="EZ1257" s="109"/>
      <c r="FA1257" s="66"/>
      <c r="FB1257" s="5"/>
      <c r="FC1257" s="68"/>
      <c r="FD1257" s="67"/>
      <c r="FE1257" s="67"/>
      <c r="FF1257" s="64"/>
      <c r="FG1257" s="5"/>
      <c r="FH1257" s="69"/>
      <c r="FI1257" s="6"/>
      <c r="FJ1257" s="5"/>
      <c r="FK1257" s="25"/>
      <c r="FL1257" s="5"/>
    </row>
    <row r="1258" spans="40:168">
      <c r="AN1258" s="14"/>
      <c r="AO1258" s="14"/>
      <c r="AP1258" s="5"/>
      <c r="AQ1258" s="25"/>
      <c r="AR1258" s="25"/>
      <c r="AS1258" s="96"/>
      <c r="AT1258" s="83"/>
      <c r="AU1258" s="14"/>
      <c r="AX1258" s="83"/>
      <c r="AY1258" s="83"/>
      <c r="AZ1258" s="83"/>
      <c r="BA1258" s="83"/>
      <c r="BJ1258" s="54"/>
      <c r="BK1258" s="22"/>
      <c r="BL1258" s="24"/>
      <c r="BP1258" s="23"/>
      <c r="BQ1258" s="24"/>
      <c r="BR1258" s="22"/>
      <c r="BS1258" s="24"/>
      <c r="BT1258" s="24"/>
      <c r="BU1258" s="23"/>
      <c r="BV1258" s="26"/>
      <c r="BX1258" s="6"/>
      <c r="BY1258" s="24"/>
      <c r="BZ1258" s="109"/>
      <c r="CA1258" s="66"/>
      <c r="CB1258" s="5"/>
      <c r="CC1258" s="68"/>
      <c r="CD1258" s="67"/>
      <c r="CE1258" s="67"/>
      <c r="CF1258" s="64"/>
      <c r="CG1258" s="5"/>
      <c r="CH1258" s="69"/>
      <c r="CI1258" s="6"/>
      <c r="CJ1258" s="5"/>
      <c r="CK1258" s="25"/>
      <c r="CL1258" s="5"/>
      <c r="DN1258" s="14"/>
      <c r="DO1258" s="14"/>
      <c r="DP1258" s="5"/>
      <c r="DQ1258" s="25"/>
      <c r="DR1258" s="25"/>
      <c r="DS1258" s="96"/>
      <c r="DT1258" s="83"/>
      <c r="DU1258" s="14"/>
      <c r="DX1258" s="83"/>
      <c r="DY1258" s="83"/>
      <c r="DZ1258" s="83"/>
      <c r="EA1258" s="83"/>
      <c r="EJ1258" s="54"/>
      <c r="EK1258" s="22"/>
      <c r="EL1258" s="24"/>
      <c r="EP1258" s="23"/>
      <c r="EQ1258" s="24"/>
      <c r="ER1258" s="22"/>
      <c r="ES1258" s="24"/>
      <c r="ET1258" s="24"/>
      <c r="EU1258" s="23"/>
      <c r="EV1258" s="26"/>
      <c r="EX1258" s="6"/>
      <c r="EY1258" s="24"/>
      <c r="EZ1258" s="109"/>
      <c r="FA1258" s="66"/>
      <c r="FB1258" s="5"/>
      <c r="FC1258" s="68"/>
      <c r="FD1258" s="67"/>
      <c r="FE1258" s="67"/>
      <c r="FF1258" s="64"/>
      <c r="FG1258" s="5"/>
      <c r="FH1258" s="69"/>
      <c r="FI1258" s="6"/>
      <c r="FJ1258" s="5"/>
      <c r="FK1258" s="25"/>
      <c r="FL1258" s="5"/>
    </row>
    <row r="1259" spans="40:168">
      <c r="AN1259" s="14"/>
      <c r="AO1259" s="14"/>
      <c r="AP1259" s="5"/>
      <c r="AQ1259" s="25"/>
      <c r="AR1259" s="25"/>
      <c r="AS1259" s="96"/>
      <c r="AT1259" s="83"/>
      <c r="AU1259" s="14"/>
      <c r="AX1259" s="83"/>
      <c r="AY1259" s="83"/>
      <c r="AZ1259" s="83"/>
      <c r="BA1259" s="83"/>
      <c r="BJ1259" s="54"/>
      <c r="BK1259" s="22"/>
      <c r="BL1259" s="24"/>
      <c r="BP1259" s="23"/>
      <c r="BQ1259" s="24"/>
      <c r="BR1259" s="22"/>
      <c r="BS1259" s="24"/>
      <c r="BT1259" s="24"/>
      <c r="BU1259" s="23"/>
      <c r="BV1259" s="26"/>
      <c r="BX1259" s="6"/>
      <c r="BY1259" s="24"/>
      <c r="BZ1259" s="109"/>
      <c r="CA1259" s="66"/>
      <c r="CB1259" s="5"/>
      <c r="CC1259" s="68"/>
      <c r="CD1259" s="67"/>
      <c r="CE1259" s="67"/>
      <c r="CF1259" s="64"/>
      <c r="CG1259" s="5"/>
      <c r="CH1259" s="69"/>
      <c r="CI1259" s="6"/>
      <c r="CJ1259" s="5"/>
      <c r="CK1259" s="25"/>
      <c r="CL1259" s="5"/>
      <c r="DN1259" s="14"/>
      <c r="DO1259" s="14"/>
      <c r="DP1259" s="5"/>
      <c r="DQ1259" s="25"/>
      <c r="DR1259" s="25"/>
      <c r="DS1259" s="96"/>
      <c r="DT1259" s="83"/>
      <c r="DU1259" s="14"/>
      <c r="DX1259" s="83"/>
      <c r="DY1259" s="83"/>
      <c r="DZ1259" s="83"/>
      <c r="EA1259" s="83"/>
      <c r="EJ1259" s="54"/>
      <c r="EK1259" s="22"/>
      <c r="EL1259" s="24"/>
      <c r="EP1259" s="23"/>
      <c r="EQ1259" s="24"/>
      <c r="ER1259" s="22"/>
      <c r="ES1259" s="24"/>
      <c r="ET1259" s="24"/>
      <c r="EU1259" s="23"/>
      <c r="EV1259" s="26"/>
      <c r="EX1259" s="6"/>
      <c r="EY1259" s="24"/>
      <c r="EZ1259" s="109"/>
      <c r="FA1259" s="66"/>
      <c r="FB1259" s="5"/>
      <c r="FC1259" s="68"/>
      <c r="FD1259" s="67"/>
      <c r="FE1259" s="67"/>
      <c r="FF1259" s="64"/>
      <c r="FG1259" s="5"/>
      <c r="FH1259" s="69"/>
      <c r="FI1259" s="6"/>
      <c r="FJ1259" s="5"/>
      <c r="FK1259" s="25"/>
      <c r="FL1259" s="5"/>
    </row>
    <row r="1260" spans="40:168">
      <c r="AN1260" s="14"/>
      <c r="AO1260" s="14"/>
      <c r="AP1260" s="5"/>
      <c r="AQ1260" s="25"/>
      <c r="AR1260" s="25"/>
      <c r="AS1260" s="96"/>
      <c r="AT1260" s="83"/>
      <c r="AU1260" s="14"/>
      <c r="AX1260" s="83"/>
      <c r="AY1260" s="83"/>
      <c r="AZ1260" s="83"/>
      <c r="BA1260" s="83"/>
      <c r="BJ1260" s="54"/>
      <c r="BK1260" s="22"/>
      <c r="BL1260" s="24"/>
      <c r="BP1260" s="23"/>
      <c r="BQ1260" s="24"/>
      <c r="BR1260" s="22"/>
      <c r="BS1260" s="24"/>
      <c r="BT1260" s="24"/>
      <c r="BU1260" s="23"/>
      <c r="BV1260" s="26"/>
      <c r="BX1260" s="6"/>
      <c r="BY1260" s="24"/>
      <c r="BZ1260" s="109"/>
      <c r="CA1260" s="66"/>
      <c r="CB1260" s="5"/>
      <c r="CC1260" s="68"/>
      <c r="CD1260" s="67"/>
      <c r="CE1260" s="67"/>
      <c r="CF1260" s="64"/>
      <c r="CG1260" s="5"/>
      <c r="CH1260" s="69"/>
      <c r="CI1260" s="6"/>
      <c r="CJ1260" s="5"/>
      <c r="CK1260" s="25"/>
      <c r="CL1260" s="5"/>
      <c r="DN1260" s="14"/>
      <c r="DO1260" s="14"/>
      <c r="DP1260" s="5"/>
      <c r="DQ1260" s="25"/>
      <c r="DR1260" s="25"/>
      <c r="DS1260" s="96"/>
      <c r="DT1260" s="83"/>
      <c r="DU1260" s="14"/>
      <c r="DX1260" s="83"/>
      <c r="DY1260" s="83"/>
      <c r="DZ1260" s="83"/>
      <c r="EA1260" s="83"/>
      <c r="EJ1260" s="54"/>
      <c r="EK1260" s="22"/>
      <c r="EL1260" s="24"/>
      <c r="EP1260" s="23"/>
      <c r="EQ1260" s="24"/>
      <c r="ER1260" s="22"/>
      <c r="ES1260" s="24"/>
      <c r="ET1260" s="24"/>
      <c r="EU1260" s="23"/>
      <c r="EV1260" s="26"/>
      <c r="EX1260" s="6"/>
      <c r="EY1260" s="24"/>
      <c r="EZ1260" s="109"/>
      <c r="FA1260" s="66"/>
      <c r="FB1260" s="5"/>
      <c r="FC1260" s="68"/>
      <c r="FD1260" s="67"/>
      <c r="FE1260" s="67"/>
      <c r="FF1260" s="64"/>
      <c r="FG1260" s="5"/>
      <c r="FH1260" s="69"/>
      <c r="FI1260" s="6"/>
      <c r="FJ1260" s="5"/>
      <c r="FK1260" s="25"/>
      <c r="FL1260" s="5"/>
    </row>
    <row r="1261" spans="40:168">
      <c r="AN1261" s="14"/>
      <c r="AO1261" s="14"/>
      <c r="AP1261" s="5"/>
      <c r="AQ1261" s="25"/>
      <c r="AR1261" s="25"/>
      <c r="AS1261" s="96"/>
      <c r="AT1261" s="83"/>
      <c r="AU1261" s="14"/>
      <c r="AX1261" s="83"/>
      <c r="AY1261" s="83"/>
      <c r="AZ1261" s="83"/>
      <c r="BA1261" s="83"/>
      <c r="BJ1261" s="54"/>
      <c r="BK1261" s="22"/>
      <c r="BL1261" s="24"/>
      <c r="BP1261" s="23"/>
      <c r="BQ1261" s="24"/>
      <c r="BR1261" s="22"/>
      <c r="BS1261" s="24"/>
      <c r="BT1261" s="24"/>
      <c r="BU1261" s="23"/>
      <c r="BV1261" s="26"/>
      <c r="BX1261" s="6"/>
      <c r="BY1261" s="24"/>
      <c r="BZ1261" s="109"/>
      <c r="CA1261" s="66"/>
      <c r="CB1261" s="5"/>
      <c r="CC1261" s="68"/>
      <c r="CD1261" s="67"/>
      <c r="CE1261" s="67"/>
      <c r="CF1261" s="64"/>
      <c r="CG1261" s="5"/>
      <c r="CH1261" s="69"/>
      <c r="CI1261" s="6"/>
      <c r="CJ1261" s="5"/>
      <c r="CK1261" s="25"/>
      <c r="CL1261" s="5"/>
      <c r="DN1261" s="14"/>
      <c r="DO1261" s="14"/>
      <c r="DP1261" s="5"/>
      <c r="DQ1261" s="25"/>
      <c r="DR1261" s="25"/>
      <c r="DS1261" s="96"/>
      <c r="DT1261" s="83"/>
      <c r="DU1261" s="14"/>
      <c r="DX1261" s="83"/>
      <c r="DY1261" s="83"/>
      <c r="DZ1261" s="83"/>
      <c r="EA1261" s="83"/>
      <c r="EJ1261" s="54"/>
      <c r="EK1261" s="22"/>
      <c r="EL1261" s="24"/>
      <c r="EP1261" s="23"/>
      <c r="EQ1261" s="24"/>
      <c r="ER1261" s="22"/>
      <c r="ES1261" s="24"/>
      <c r="ET1261" s="24"/>
      <c r="EU1261" s="23"/>
      <c r="EV1261" s="26"/>
      <c r="EX1261" s="6"/>
      <c r="EY1261" s="24"/>
      <c r="EZ1261" s="109"/>
      <c r="FA1261" s="66"/>
      <c r="FB1261" s="5"/>
      <c r="FC1261" s="68"/>
      <c r="FD1261" s="67"/>
      <c r="FE1261" s="67"/>
      <c r="FF1261" s="64"/>
      <c r="FG1261" s="5"/>
      <c r="FH1261" s="69"/>
      <c r="FI1261" s="6"/>
      <c r="FJ1261" s="5"/>
      <c r="FK1261" s="25"/>
      <c r="FL1261" s="5"/>
    </row>
    <row r="1262" spans="40:168">
      <c r="AN1262" s="14"/>
      <c r="AO1262" s="14"/>
      <c r="AP1262" s="5"/>
      <c r="AQ1262" s="25"/>
      <c r="AR1262" s="25"/>
      <c r="AS1262" s="96"/>
      <c r="AT1262" s="83"/>
      <c r="AU1262" s="14"/>
      <c r="AX1262" s="83"/>
      <c r="AY1262" s="83"/>
      <c r="AZ1262" s="83"/>
      <c r="BA1262" s="83"/>
      <c r="BJ1262" s="54"/>
      <c r="BK1262" s="22"/>
      <c r="BL1262" s="24"/>
      <c r="BP1262" s="23"/>
      <c r="BQ1262" s="24"/>
      <c r="BR1262" s="22"/>
      <c r="BS1262" s="24"/>
      <c r="BT1262" s="24"/>
      <c r="BU1262" s="23"/>
      <c r="BV1262" s="26"/>
      <c r="BX1262" s="6"/>
      <c r="BY1262" s="24"/>
      <c r="BZ1262" s="109"/>
      <c r="CA1262" s="66"/>
      <c r="CB1262" s="5"/>
      <c r="CC1262" s="68"/>
      <c r="CD1262" s="67"/>
      <c r="CE1262" s="67"/>
      <c r="CF1262" s="64"/>
      <c r="CG1262" s="5"/>
      <c r="CH1262" s="69"/>
      <c r="CI1262" s="6"/>
      <c r="CJ1262" s="5"/>
      <c r="CK1262" s="25"/>
      <c r="CL1262" s="5"/>
      <c r="DN1262" s="14"/>
      <c r="DO1262" s="14"/>
      <c r="DP1262" s="5"/>
      <c r="DQ1262" s="25"/>
      <c r="DR1262" s="25"/>
      <c r="DS1262" s="96"/>
      <c r="DT1262" s="83"/>
      <c r="DU1262" s="14"/>
      <c r="DX1262" s="83"/>
      <c r="DY1262" s="83"/>
      <c r="DZ1262" s="83"/>
      <c r="EA1262" s="83"/>
      <c r="EJ1262" s="54"/>
      <c r="EK1262" s="22"/>
      <c r="EL1262" s="24"/>
      <c r="EP1262" s="23"/>
      <c r="EQ1262" s="24"/>
      <c r="ER1262" s="22"/>
      <c r="ES1262" s="24"/>
      <c r="ET1262" s="24"/>
      <c r="EU1262" s="23"/>
      <c r="EV1262" s="26"/>
      <c r="EX1262" s="6"/>
      <c r="EY1262" s="24"/>
      <c r="EZ1262" s="109"/>
      <c r="FA1262" s="66"/>
      <c r="FB1262" s="5"/>
      <c r="FC1262" s="68"/>
      <c r="FD1262" s="67"/>
      <c r="FE1262" s="67"/>
      <c r="FF1262" s="64"/>
      <c r="FG1262" s="5"/>
      <c r="FH1262" s="69"/>
      <c r="FI1262" s="6"/>
      <c r="FJ1262" s="5"/>
      <c r="FK1262" s="25"/>
      <c r="FL1262" s="5"/>
    </row>
    <row r="1263" spans="40:168">
      <c r="AN1263" s="14"/>
      <c r="AO1263" s="14"/>
      <c r="AP1263" s="5"/>
      <c r="AQ1263" s="25"/>
      <c r="AR1263" s="25"/>
      <c r="AS1263" s="96"/>
      <c r="AT1263" s="83"/>
      <c r="AU1263" s="14"/>
      <c r="AX1263" s="83"/>
      <c r="AY1263" s="83"/>
      <c r="AZ1263" s="83"/>
      <c r="BA1263" s="83"/>
      <c r="BJ1263" s="54"/>
      <c r="BK1263" s="22"/>
      <c r="BL1263" s="24"/>
      <c r="BP1263" s="23"/>
      <c r="BQ1263" s="24"/>
      <c r="BR1263" s="22"/>
      <c r="BS1263" s="24"/>
      <c r="BT1263" s="24"/>
      <c r="BU1263" s="23"/>
      <c r="BV1263" s="26"/>
      <c r="BX1263" s="6"/>
      <c r="BY1263" s="24"/>
      <c r="BZ1263" s="109"/>
      <c r="CA1263" s="66"/>
      <c r="CB1263" s="5"/>
      <c r="CC1263" s="68"/>
      <c r="CD1263" s="67"/>
      <c r="CE1263" s="67"/>
      <c r="CF1263" s="64"/>
      <c r="CG1263" s="5"/>
      <c r="CH1263" s="69"/>
      <c r="CI1263" s="6"/>
      <c r="CJ1263" s="5"/>
      <c r="CK1263" s="25"/>
      <c r="CL1263" s="5"/>
      <c r="DN1263" s="14"/>
      <c r="DO1263" s="14"/>
      <c r="DP1263" s="5"/>
      <c r="DQ1263" s="25"/>
      <c r="DR1263" s="25"/>
      <c r="DS1263" s="96"/>
      <c r="DT1263" s="83"/>
      <c r="DU1263" s="14"/>
      <c r="DX1263" s="83"/>
      <c r="DY1263" s="83"/>
      <c r="DZ1263" s="83"/>
      <c r="EA1263" s="83"/>
      <c r="EJ1263" s="54"/>
      <c r="EK1263" s="22"/>
      <c r="EL1263" s="24"/>
      <c r="EP1263" s="23"/>
      <c r="EQ1263" s="24"/>
      <c r="ER1263" s="22"/>
      <c r="ES1263" s="24"/>
      <c r="ET1263" s="24"/>
      <c r="EU1263" s="23"/>
      <c r="EV1263" s="26"/>
      <c r="EX1263" s="6"/>
      <c r="EY1263" s="24"/>
      <c r="EZ1263" s="109"/>
      <c r="FA1263" s="66"/>
      <c r="FB1263" s="5"/>
      <c r="FC1263" s="68"/>
      <c r="FD1263" s="67"/>
      <c r="FE1263" s="67"/>
      <c r="FF1263" s="64"/>
      <c r="FG1263" s="5"/>
      <c r="FH1263" s="69"/>
      <c r="FI1263" s="6"/>
      <c r="FJ1263" s="5"/>
      <c r="FK1263" s="25"/>
      <c r="FL1263" s="5"/>
    </row>
    <row r="1264" spans="40:168">
      <c r="AN1264" s="14"/>
      <c r="AO1264" s="14"/>
      <c r="AP1264" s="5"/>
      <c r="AQ1264" s="25"/>
      <c r="AR1264" s="25"/>
      <c r="AS1264" s="96"/>
      <c r="AT1264" s="83"/>
      <c r="AU1264" s="14"/>
      <c r="AX1264" s="83"/>
      <c r="AY1264" s="83"/>
      <c r="AZ1264" s="83"/>
      <c r="BA1264" s="83"/>
      <c r="BJ1264" s="54"/>
      <c r="BK1264" s="22"/>
      <c r="BL1264" s="24"/>
      <c r="BP1264" s="23"/>
      <c r="BQ1264" s="24"/>
      <c r="BR1264" s="22"/>
      <c r="BS1264" s="24"/>
      <c r="BT1264" s="24"/>
      <c r="BU1264" s="23"/>
      <c r="BV1264" s="26"/>
      <c r="BX1264" s="6"/>
      <c r="BY1264" s="24"/>
      <c r="BZ1264" s="109"/>
      <c r="CA1264" s="66"/>
      <c r="CB1264" s="5"/>
      <c r="CC1264" s="68"/>
      <c r="CD1264" s="67"/>
      <c r="CE1264" s="67"/>
      <c r="CF1264" s="64"/>
      <c r="CG1264" s="5"/>
      <c r="CH1264" s="69"/>
      <c r="CI1264" s="6"/>
      <c r="CJ1264" s="5"/>
      <c r="CK1264" s="25"/>
      <c r="CL1264" s="5"/>
      <c r="DN1264" s="14"/>
      <c r="DO1264" s="14"/>
      <c r="DP1264" s="5"/>
      <c r="DQ1264" s="25"/>
      <c r="DR1264" s="25"/>
      <c r="DS1264" s="96"/>
      <c r="DT1264" s="83"/>
      <c r="DU1264" s="14"/>
      <c r="DX1264" s="83"/>
      <c r="DY1264" s="83"/>
      <c r="DZ1264" s="83"/>
      <c r="EA1264" s="83"/>
      <c r="EJ1264" s="54"/>
      <c r="EK1264" s="22"/>
      <c r="EL1264" s="24"/>
      <c r="EP1264" s="23"/>
      <c r="EQ1264" s="24"/>
      <c r="ER1264" s="22"/>
      <c r="ES1264" s="24"/>
      <c r="ET1264" s="24"/>
      <c r="EU1264" s="23"/>
      <c r="EV1264" s="26"/>
      <c r="EX1264" s="6"/>
      <c r="EY1264" s="24"/>
      <c r="EZ1264" s="109"/>
      <c r="FA1264" s="66"/>
      <c r="FB1264" s="5"/>
      <c r="FC1264" s="68"/>
      <c r="FD1264" s="67"/>
      <c r="FE1264" s="67"/>
      <c r="FF1264" s="64"/>
      <c r="FG1264" s="5"/>
      <c r="FH1264" s="69"/>
      <c r="FI1264" s="6"/>
      <c r="FJ1264" s="5"/>
      <c r="FK1264" s="25"/>
      <c r="FL1264" s="5"/>
    </row>
    <row r="1265" spans="40:168">
      <c r="AN1265" s="14"/>
      <c r="AO1265" s="14"/>
      <c r="AP1265" s="5"/>
      <c r="AQ1265" s="25"/>
      <c r="AR1265" s="25"/>
      <c r="AS1265" s="96"/>
      <c r="AT1265" s="83"/>
      <c r="AU1265" s="14"/>
      <c r="AX1265" s="83"/>
      <c r="AY1265" s="83"/>
      <c r="AZ1265" s="83"/>
      <c r="BA1265" s="83"/>
      <c r="BJ1265" s="54"/>
      <c r="BK1265" s="22"/>
      <c r="BL1265" s="24"/>
      <c r="BP1265" s="23"/>
      <c r="BQ1265" s="24"/>
      <c r="BR1265" s="22"/>
      <c r="BS1265" s="24"/>
      <c r="BT1265" s="24"/>
      <c r="BU1265" s="23"/>
      <c r="BV1265" s="26"/>
      <c r="BX1265" s="6"/>
      <c r="BY1265" s="24"/>
      <c r="BZ1265" s="109"/>
      <c r="CA1265" s="66"/>
      <c r="CB1265" s="5"/>
      <c r="CC1265" s="68"/>
      <c r="CD1265" s="67"/>
      <c r="CE1265" s="67"/>
      <c r="CF1265" s="64"/>
      <c r="CG1265" s="5"/>
      <c r="CH1265" s="69"/>
      <c r="CI1265" s="6"/>
      <c r="CJ1265" s="5"/>
      <c r="CK1265" s="25"/>
      <c r="CL1265" s="5"/>
      <c r="DN1265" s="14"/>
      <c r="DO1265" s="14"/>
      <c r="DP1265" s="5"/>
      <c r="DQ1265" s="25"/>
      <c r="DR1265" s="25"/>
      <c r="DS1265" s="96"/>
      <c r="DT1265" s="83"/>
      <c r="DU1265" s="14"/>
      <c r="DX1265" s="83"/>
      <c r="DY1265" s="83"/>
      <c r="DZ1265" s="83"/>
      <c r="EA1265" s="83"/>
      <c r="EJ1265" s="54"/>
      <c r="EK1265" s="22"/>
      <c r="EL1265" s="24"/>
      <c r="EP1265" s="23"/>
      <c r="EQ1265" s="24"/>
      <c r="ER1265" s="22"/>
      <c r="ES1265" s="24"/>
      <c r="ET1265" s="24"/>
      <c r="EU1265" s="23"/>
      <c r="EV1265" s="26"/>
      <c r="EX1265" s="6"/>
      <c r="EY1265" s="24"/>
      <c r="EZ1265" s="109"/>
      <c r="FA1265" s="66"/>
      <c r="FB1265" s="5"/>
      <c r="FC1265" s="68"/>
      <c r="FD1265" s="67"/>
      <c r="FE1265" s="67"/>
      <c r="FF1265" s="64"/>
      <c r="FG1265" s="5"/>
      <c r="FH1265" s="69"/>
      <c r="FI1265" s="6"/>
      <c r="FJ1265" s="5"/>
      <c r="FK1265" s="25"/>
      <c r="FL1265" s="5"/>
    </row>
    <row r="1266" spans="40:168">
      <c r="AN1266" s="14"/>
      <c r="AO1266" s="14"/>
      <c r="AP1266" s="5"/>
      <c r="AQ1266" s="25"/>
      <c r="AR1266" s="25"/>
      <c r="AS1266" s="96"/>
      <c r="AT1266" s="83"/>
      <c r="AU1266" s="14"/>
      <c r="AX1266" s="83"/>
      <c r="AY1266" s="83"/>
      <c r="AZ1266" s="83"/>
      <c r="BA1266" s="83"/>
      <c r="BJ1266" s="54"/>
      <c r="BK1266" s="22"/>
      <c r="BL1266" s="24"/>
      <c r="BP1266" s="23"/>
      <c r="BQ1266" s="24"/>
      <c r="BR1266" s="22"/>
      <c r="BS1266" s="24"/>
      <c r="BT1266" s="24"/>
      <c r="BU1266" s="23"/>
      <c r="BV1266" s="26"/>
      <c r="BX1266" s="6"/>
      <c r="BY1266" s="24"/>
      <c r="BZ1266" s="109"/>
      <c r="CA1266" s="66"/>
      <c r="CB1266" s="5"/>
      <c r="CC1266" s="68"/>
      <c r="CD1266" s="67"/>
      <c r="CE1266" s="67"/>
      <c r="CF1266" s="64"/>
      <c r="CG1266" s="5"/>
      <c r="CH1266" s="69"/>
      <c r="CI1266" s="6"/>
      <c r="CJ1266" s="5"/>
      <c r="CK1266" s="25"/>
      <c r="CL1266" s="5"/>
      <c r="DN1266" s="14"/>
      <c r="DO1266" s="14"/>
      <c r="DP1266" s="5"/>
      <c r="DQ1266" s="25"/>
      <c r="DR1266" s="25"/>
      <c r="DS1266" s="96"/>
      <c r="DT1266" s="83"/>
      <c r="DU1266" s="14"/>
      <c r="DX1266" s="83"/>
      <c r="DY1266" s="83"/>
      <c r="DZ1266" s="83"/>
      <c r="EA1266" s="83"/>
      <c r="EJ1266" s="54"/>
      <c r="EK1266" s="22"/>
      <c r="EL1266" s="24"/>
      <c r="EP1266" s="23"/>
      <c r="EQ1266" s="24"/>
      <c r="ER1266" s="22"/>
      <c r="ES1266" s="24"/>
      <c r="ET1266" s="24"/>
      <c r="EU1266" s="23"/>
      <c r="EV1266" s="26"/>
      <c r="EX1266" s="6"/>
      <c r="EY1266" s="24"/>
      <c r="EZ1266" s="109"/>
      <c r="FA1266" s="66"/>
      <c r="FB1266" s="5"/>
      <c r="FC1266" s="68"/>
      <c r="FD1266" s="67"/>
      <c r="FE1266" s="67"/>
      <c r="FF1266" s="64"/>
      <c r="FG1266" s="5"/>
      <c r="FH1266" s="69"/>
      <c r="FI1266" s="6"/>
      <c r="FJ1266" s="5"/>
      <c r="FK1266" s="25"/>
      <c r="FL1266" s="5"/>
    </row>
    <row r="1267" spans="40:168">
      <c r="AN1267" s="14"/>
      <c r="AO1267" s="14"/>
      <c r="AP1267" s="5"/>
      <c r="AQ1267" s="25"/>
      <c r="AR1267" s="25"/>
      <c r="AS1267" s="96"/>
      <c r="AT1267" s="83"/>
      <c r="AU1267" s="14"/>
      <c r="AX1267" s="83"/>
      <c r="AY1267" s="83"/>
      <c r="AZ1267" s="83"/>
      <c r="BA1267" s="83"/>
      <c r="BJ1267" s="54"/>
      <c r="BK1267" s="22"/>
      <c r="BL1267" s="24"/>
      <c r="BP1267" s="23"/>
      <c r="BQ1267" s="24"/>
      <c r="BR1267" s="22"/>
      <c r="BS1267" s="24"/>
      <c r="BT1267" s="24"/>
      <c r="BU1267" s="23"/>
      <c r="BV1267" s="26"/>
      <c r="BX1267" s="6"/>
      <c r="BY1267" s="24"/>
      <c r="BZ1267" s="109"/>
      <c r="CA1267" s="66"/>
      <c r="CB1267" s="5"/>
      <c r="CC1267" s="68"/>
      <c r="CD1267" s="67"/>
      <c r="CE1267" s="67"/>
      <c r="CF1267" s="64"/>
      <c r="CG1267" s="5"/>
      <c r="CH1267" s="69"/>
      <c r="CI1267" s="6"/>
      <c r="CJ1267" s="5"/>
      <c r="CK1267" s="25"/>
      <c r="CL1267" s="5"/>
      <c r="DN1267" s="14"/>
      <c r="DO1267" s="14"/>
      <c r="DP1267" s="5"/>
      <c r="DQ1267" s="25"/>
      <c r="DR1267" s="25"/>
      <c r="DS1267" s="96"/>
      <c r="DT1267" s="83"/>
      <c r="DU1267" s="14"/>
      <c r="DX1267" s="83"/>
      <c r="DY1267" s="83"/>
      <c r="DZ1267" s="83"/>
      <c r="EA1267" s="83"/>
      <c r="EJ1267" s="54"/>
      <c r="EK1267" s="22"/>
      <c r="EL1267" s="24"/>
      <c r="EP1267" s="23"/>
      <c r="EQ1267" s="24"/>
      <c r="ER1267" s="22"/>
      <c r="ES1267" s="24"/>
      <c r="ET1267" s="24"/>
      <c r="EU1267" s="23"/>
      <c r="EV1267" s="26"/>
      <c r="EX1267" s="6"/>
      <c r="EY1267" s="24"/>
      <c r="EZ1267" s="109"/>
      <c r="FA1267" s="66"/>
      <c r="FB1267" s="5"/>
      <c r="FC1267" s="68"/>
      <c r="FD1267" s="67"/>
      <c r="FE1267" s="67"/>
      <c r="FF1267" s="64"/>
      <c r="FG1267" s="5"/>
      <c r="FH1267" s="69"/>
      <c r="FI1267" s="6"/>
      <c r="FJ1267" s="5"/>
      <c r="FK1267" s="25"/>
      <c r="FL1267" s="5"/>
    </row>
    <row r="1268" spans="40:168">
      <c r="AN1268" s="14"/>
      <c r="AO1268" s="14"/>
      <c r="AP1268" s="5"/>
      <c r="AQ1268" s="25"/>
      <c r="AR1268" s="25"/>
      <c r="AS1268" s="96"/>
      <c r="AT1268" s="83"/>
      <c r="AU1268" s="14"/>
      <c r="AX1268" s="83"/>
      <c r="AY1268" s="83"/>
      <c r="AZ1268" s="83"/>
      <c r="BA1268" s="83"/>
      <c r="BJ1268" s="54"/>
      <c r="BK1268" s="22"/>
      <c r="BL1268" s="24"/>
      <c r="BP1268" s="23"/>
      <c r="BQ1268" s="24"/>
      <c r="BR1268" s="22"/>
      <c r="BS1268" s="24"/>
      <c r="BT1268" s="24"/>
      <c r="BU1268" s="23"/>
      <c r="BV1268" s="26"/>
      <c r="BX1268" s="6"/>
      <c r="BY1268" s="24"/>
      <c r="BZ1268" s="109"/>
      <c r="CA1268" s="66"/>
      <c r="CB1268" s="5"/>
      <c r="CC1268" s="68"/>
      <c r="CD1268" s="67"/>
      <c r="CE1268" s="67"/>
      <c r="CF1268" s="64"/>
      <c r="CG1268" s="5"/>
      <c r="CH1268" s="69"/>
      <c r="CI1268" s="6"/>
      <c r="CJ1268" s="5"/>
      <c r="CK1268" s="25"/>
      <c r="CL1268" s="5"/>
      <c r="DN1268" s="14"/>
      <c r="DO1268" s="14"/>
      <c r="DP1268" s="5"/>
      <c r="DQ1268" s="25"/>
      <c r="DR1268" s="25"/>
      <c r="DS1268" s="96"/>
      <c r="DT1268" s="83"/>
      <c r="DU1268" s="14"/>
      <c r="DX1268" s="83"/>
      <c r="DY1268" s="83"/>
      <c r="DZ1268" s="83"/>
      <c r="EA1268" s="83"/>
      <c r="EJ1268" s="54"/>
      <c r="EK1268" s="22"/>
      <c r="EL1268" s="24"/>
      <c r="EP1268" s="23"/>
      <c r="EQ1268" s="24"/>
      <c r="ER1268" s="22"/>
      <c r="ES1268" s="24"/>
      <c r="ET1268" s="24"/>
      <c r="EU1268" s="23"/>
      <c r="EV1268" s="26"/>
      <c r="EX1268" s="6"/>
      <c r="EY1268" s="24"/>
      <c r="EZ1268" s="109"/>
      <c r="FA1268" s="66"/>
      <c r="FB1268" s="5"/>
      <c r="FC1268" s="68"/>
      <c r="FD1268" s="67"/>
      <c r="FE1268" s="67"/>
      <c r="FF1268" s="64"/>
      <c r="FG1268" s="5"/>
      <c r="FH1268" s="69"/>
      <c r="FI1268" s="6"/>
      <c r="FJ1268" s="5"/>
      <c r="FK1268" s="25"/>
      <c r="FL1268" s="5"/>
    </row>
    <row r="1269" spans="40:168">
      <c r="AN1269" s="14"/>
      <c r="AO1269" s="14"/>
      <c r="AP1269" s="5"/>
      <c r="AQ1269" s="25"/>
      <c r="AR1269" s="25"/>
      <c r="AS1269" s="96"/>
      <c r="AT1269" s="83"/>
      <c r="AU1269" s="14"/>
      <c r="AX1269" s="83"/>
      <c r="AY1269" s="83"/>
      <c r="AZ1269" s="83"/>
      <c r="BA1269" s="83"/>
      <c r="BJ1269" s="54"/>
      <c r="BK1269" s="22"/>
      <c r="BL1269" s="24"/>
      <c r="BP1269" s="23"/>
      <c r="BQ1269" s="24"/>
      <c r="BR1269" s="22"/>
      <c r="BS1269" s="24"/>
      <c r="BT1269" s="24"/>
      <c r="BU1269" s="23"/>
      <c r="BV1269" s="26"/>
      <c r="BX1269" s="6"/>
      <c r="BY1269" s="24"/>
      <c r="BZ1269" s="109"/>
      <c r="CA1269" s="66"/>
      <c r="CB1269" s="5"/>
      <c r="CC1269" s="68"/>
      <c r="CD1269" s="67"/>
      <c r="CE1269" s="67"/>
      <c r="CF1269" s="64"/>
      <c r="CG1269" s="5"/>
      <c r="CH1269" s="69"/>
      <c r="CI1269" s="6"/>
      <c r="CJ1269" s="5"/>
      <c r="CK1269" s="25"/>
      <c r="CL1269" s="5"/>
      <c r="DN1269" s="14"/>
      <c r="DO1269" s="14"/>
      <c r="DP1269" s="5"/>
      <c r="DQ1269" s="25"/>
      <c r="DR1269" s="25"/>
      <c r="DS1269" s="96"/>
      <c r="DT1269" s="83"/>
      <c r="DU1269" s="14"/>
      <c r="DX1269" s="83"/>
      <c r="DY1269" s="83"/>
      <c r="DZ1269" s="83"/>
      <c r="EA1269" s="83"/>
      <c r="EJ1269" s="54"/>
      <c r="EK1269" s="22"/>
      <c r="EL1269" s="24"/>
      <c r="EP1269" s="23"/>
      <c r="EQ1269" s="24"/>
      <c r="ER1269" s="22"/>
      <c r="ES1269" s="24"/>
      <c r="ET1269" s="24"/>
      <c r="EU1269" s="23"/>
      <c r="EV1269" s="26"/>
      <c r="EX1269" s="6"/>
      <c r="EY1269" s="24"/>
      <c r="EZ1269" s="109"/>
      <c r="FA1269" s="66"/>
      <c r="FB1269" s="5"/>
      <c r="FC1269" s="68"/>
      <c r="FD1269" s="67"/>
      <c r="FE1269" s="67"/>
      <c r="FF1269" s="64"/>
      <c r="FG1269" s="5"/>
      <c r="FH1269" s="69"/>
      <c r="FI1269" s="6"/>
      <c r="FJ1269" s="5"/>
      <c r="FK1269" s="25"/>
      <c r="FL1269" s="5"/>
    </row>
    <row r="1270" spans="40:168">
      <c r="AN1270" s="14"/>
      <c r="AO1270" s="14"/>
      <c r="AP1270" s="5"/>
      <c r="AQ1270" s="25"/>
      <c r="AR1270" s="25"/>
      <c r="AS1270" s="96"/>
      <c r="AT1270" s="83"/>
      <c r="AU1270" s="14"/>
      <c r="AX1270" s="83"/>
      <c r="AY1270" s="83"/>
      <c r="AZ1270" s="83"/>
      <c r="BA1270" s="83"/>
      <c r="BJ1270" s="54"/>
      <c r="BK1270" s="22"/>
      <c r="BL1270" s="24"/>
      <c r="BP1270" s="23"/>
      <c r="BQ1270" s="24"/>
      <c r="BR1270" s="22"/>
      <c r="BS1270" s="24"/>
      <c r="BT1270" s="24"/>
      <c r="BU1270" s="23"/>
      <c r="BV1270" s="26"/>
      <c r="BX1270" s="6"/>
      <c r="BY1270" s="24"/>
      <c r="BZ1270" s="109"/>
      <c r="CA1270" s="66"/>
      <c r="CB1270" s="5"/>
      <c r="CC1270" s="68"/>
      <c r="CD1270" s="67"/>
      <c r="CE1270" s="67"/>
      <c r="CF1270" s="64"/>
      <c r="CG1270" s="5"/>
      <c r="CH1270" s="69"/>
      <c r="CI1270" s="6"/>
      <c r="CJ1270" s="5"/>
      <c r="CK1270" s="25"/>
      <c r="CL1270" s="5"/>
      <c r="DN1270" s="14"/>
      <c r="DO1270" s="14"/>
      <c r="DP1270" s="5"/>
      <c r="DQ1270" s="25"/>
      <c r="DR1270" s="25"/>
      <c r="DS1270" s="96"/>
      <c r="DT1270" s="83"/>
      <c r="DU1270" s="14"/>
      <c r="DX1270" s="83"/>
      <c r="DY1270" s="83"/>
      <c r="DZ1270" s="83"/>
      <c r="EA1270" s="83"/>
      <c r="EJ1270" s="54"/>
      <c r="EK1270" s="22"/>
      <c r="EL1270" s="24"/>
      <c r="EP1270" s="23"/>
      <c r="EQ1270" s="24"/>
      <c r="ER1270" s="22"/>
      <c r="ES1270" s="24"/>
      <c r="ET1270" s="24"/>
      <c r="EU1270" s="23"/>
      <c r="EV1270" s="26"/>
      <c r="EX1270" s="6"/>
      <c r="EY1270" s="24"/>
      <c r="EZ1270" s="109"/>
      <c r="FA1270" s="66"/>
      <c r="FB1270" s="5"/>
      <c r="FC1270" s="68"/>
      <c r="FD1270" s="67"/>
      <c r="FE1270" s="67"/>
      <c r="FF1270" s="64"/>
      <c r="FG1270" s="5"/>
      <c r="FH1270" s="69"/>
      <c r="FI1270" s="6"/>
      <c r="FJ1270" s="5"/>
      <c r="FK1270" s="25"/>
      <c r="FL1270" s="5"/>
    </row>
    <row r="1271" spans="40:168">
      <c r="AN1271" s="14"/>
      <c r="AO1271" s="14"/>
      <c r="AP1271" s="5"/>
      <c r="AQ1271" s="25"/>
      <c r="AR1271" s="25"/>
      <c r="AS1271" s="96"/>
      <c r="AT1271" s="83"/>
      <c r="AU1271" s="14"/>
      <c r="AX1271" s="83"/>
      <c r="AY1271" s="83"/>
      <c r="AZ1271" s="83"/>
      <c r="BA1271" s="83"/>
      <c r="BJ1271" s="54"/>
      <c r="BK1271" s="22"/>
      <c r="BL1271" s="24"/>
      <c r="BP1271" s="23"/>
      <c r="BQ1271" s="24"/>
      <c r="BR1271" s="22"/>
      <c r="BS1271" s="24"/>
      <c r="BT1271" s="24"/>
      <c r="BU1271" s="23"/>
      <c r="BV1271" s="26"/>
      <c r="BX1271" s="6"/>
      <c r="BY1271" s="24"/>
      <c r="BZ1271" s="109"/>
      <c r="CA1271" s="66"/>
      <c r="CB1271" s="5"/>
      <c r="CC1271" s="68"/>
      <c r="CD1271" s="67"/>
      <c r="CE1271" s="67"/>
      <c r="CF1271" s="64"/>
      <c r="CG1271" s="5"/>
      <c r="CH1271" s="69"/>
      <c r="CI1271" s="6"/>
      <c r="CJ1271" s="5"/>
      <c r="CK1271" s="25"/>
      <c r="CL1271" s="5"/>
      <c r="DN1271" s="14"/>
      <c r="DO1271" s="14"/>
      <c r="DP1271" s="5"/>
      <c r="DQ1271" s="25"/>
      <c r="DR1271" s="25"/>
      <c r="DS1271" s="96"/>
      <c r="DT1271" s="83"/>
      <c r="DU1271" s="14"/>
      <c r="DX1271" s="83"/>
      <c r="DY1271" s="83"/>
      <c r="DZ1271" s="83"/>
      <c r="EA1271" s="83"/>
      <c r="EJ1271" s="54"/>
      <c r="EK1271" s="22"/>
      <c r="EL1271" s="24"/>
      <c r="EP1271" s="23"/>
      <c r="EQ1271" s="24"/>
      <c r="ER1271" s="22"/>
      <c r="ES1271" s="24"/>
      <c r="ET1271" s="24"/>
      <c r="EU1271" s="23"/>
      <c r="EV1271" s="26"/>
      <c r="EX1271" s="6"/>
      <c r="EY1271" s="24"/>
      <c r="EZ1271" s="109"/>
      <c r="FA1271" s="66"/>
      <c r="FB1271" s="5"/>
      <c r="FC1271" s="68"/>
      <c r="FD1271" s="67"/>
      <c r="FE1271" s="67"/>
      <c r="FF1271" s="64"/>
      <c r="FG1271" s="5"/>
      <c r="FH1271" s="69"/>
      <c r="FI1271" s="6"/>
      <c r="FJ1271" s="5"/>
      <c r="FK1271" s="25"/>
      <c r="FL1271" s="5"/>
    </row>
    <row r="1272" spans="40:168">
      <c r="AN1272" s="14"/>
      <c r="AO1272" s="14"/>
      <c r="AP1272" s="5"/>
      <c r="AQ1272" s="25"/>
      <c r="AR1272" s="25"/>
      <c r="AS1272" s="96"/>
      <c r="AT1272" s="83"/>
      <c r="AU1272" s="14"/>
      <c r="AX1272" s="83"/>
      <c r="AY1272" s="83"/>
      <c r="AZ1272" s="83"/>
      <c r="BA1272" s="83"/>
      <c r="BJ1272" s="54"/>
      <c r="BK1272" s="22"/>
      <c r="BL1272" s="24"/>
      <c r="BP1272" s="23"/>
      <c r="BQ1272" s="24"/>
      <c r="BR1272" s="22"/>
      <c r="BS1272" s="24"/>
      <c r="BT1272" s="24"/>
      <c r="BU1272" s="23"/>
      <c r="BV1272" s="26"/>
      <c r="BX1272" s="6"/>
      <c r="BY1272" s="24"/>
      <c r="BZ1272" s="109"/>
      <c r="CA1272" s="66"/>
      <c r="CB1272" s="5"/>
      <c r="CC1272" s="68"/>
      <c r="CD1272" s="67"/>
      <c r="CE1272" s="67"/>
      <c r="CF1272" s="64"/>
      <c r="CG1272" s="5"/>
      <c r="CH1272" s="69"/>
      <c r="CI1272" s="6"/>
      <c r="CJ1272" s="5"/>
      <c r="CK1272" s="25"/>
      <c r="CL1272" s="5"/>
      <c r="DN1272" s="14"/>
      <c r="DO1272" s="14"/>
      <c r="DP1272" s="5"/>
      <c r="DQ1272" s="25"/>
      <c r="DR1272" s="25"/>
      <c r="DS1272" s="96"/>
      <c r="DT1272" s="83"/>
      <c r="DU1272" s="14"/>
      <c r="DX1272" s="83"/>
      <c r="DY1272" s="83"/>
      <c r="DZ1272" s="83"/>
      <c r="EA1272" s="83"/>
      <c r="EJ1272" s="54"/>
      <c r="EK1272" s="22"/>
      <c r="EL1272" s="24"/>
      <c r="EP1272" s="23"/>
      <c r="EQ1272" s="24"/>
      <c r="ER1272" s="22"/>
      <c r="ES1272" s="24"/>
      <c r="ET1272" s="24"/>
      <c r="EU1272" s="23"/>
      <c r="EV1272" s="26"/>
      <c r="EX1272" s="6"/>
      <c r="EY1272" s="24"/>
      <c r="EZ1272" s="109"/>
      <c r="FA1272" s="66"/>
      <c r="FB1272" s="5"/>
      <c r="FC1272" s="68"/>
      <c r="FD1272" s="67"/>
      <c r="FE1272" s="67"/>
      <c r="FF1272" s="64"/>
      <c r="FG1272" s="5"/>
      <c r="FH1272" s="69"/>
      <c r="FI1272" s="6"/>
      <c r="FJ1272" s="5"/>
      <c r="FK1272" s="25"/>
      <c r="FL1272" s="5"/>
    </row>
    <row r="1273" spans="40:168">
      <c r="AN1273" s="14"/>
      <c r="AO1273" s="14"/>
      <c r="AP1273" s="5"/>
      <c r="AQ1273" s="25"/>
      <c r="AR1273" s="25"/>
      <c r="AS1273" s="96"/>
      <c r="AT1273" s="83"/>
      <c r="AU1273" s="14"/>
      <c r="AX1273" s="83"/>
      <c r="AY1273" s="83"/>
      <c r="AZ1273" s="83"/>
      <c r="BA1273" s="83"/>
      <c r="BJ1273" s="54"/>
      <c r="BK1273" s="22"/>
      <c r="BL1273" s="24"/>
      <c r="BP1273" s="23"/>
      <c r="BQ1273" s="24"/>
      <c r="BR1273" s="22"/>
      <c r="BS1273" s="24"/>
      <c r="BT1273" s="24"/>
      <c r="BU1273" s="23"/>
      <c r="BV1273" s="26"/>
      <c r="BX1273" s="6"/>
      <c r="BY1273" s="24"/>
      <c r="BZ1273" s="109"/>
      <c r="CA1273" s="66"/>
      <c r="CB1273" s="5"/>
      <c r="CC1273" s="68"/>
      <c r="CD1273" s="67"/>
      <c r="CE1273" s="67"/>
      <c r="CF1273" s="64"/>
      <c r="CG1273" s="5"/>
      <c r="CH1273" s="69"/>
      <c r="CI1273" s="6"/>
      <c r="CJ1273" s="5"/>
      <c r="CK1273" s="25"/>
      <c r="CL1273" s="5"/>
      <c r="DN1273" s="14"/>
      <c r="DO1273" s="14"/>
      <c r="DP1273" s="5"/>
      <c r="DQ1273" s="25"/>
      <c r="DR1273" s="25"/>
      <c r="DS1273" s="96"/>
      <c r="DT1273" s="83"/>
      <c r="DU1273" s="14"/>
      <c r="DX1273" s="83"/>
      <c r="DY1273" s="83"/>
      <c r="DZ1273" s="83"/>
      <c r="EA1273" s="83"/>
      <c r="EJ1273" s="54"/>
      <c r="EK1273" s="22"/>
      <c r="EL1273" s="24"/>
      <c r="EP1273" s="23"/>
      <c r="EQ1273" s="24"/>
      <c r="ER1273" s="22"/>
      <c r="ES1273" s="24"/>
      <c r="ET1273" s="24"/>
      <c r="EU1273" s="23"/>
      <c r="EV1273" s="26"/>
      <c r="EX1273" s="6"/>
      <c r="EY1273" s="24"/>
      <c r="EZ1273" s="109"/>
      <c r="FA1273" s="66"/>
      <c r="FB1273" s="5"/>
      <c r="FC1273" s="68"/>
      <c r="FD1273" s="67"/>
      <c r="FE1273" s="67"/>
      <c r="FF1273" s="64"/>
      <c r="FG1273" s="5"/>
      <c r="FH1273" s="69"/>
      <c r="FI1273" s="6"/>
      <c r="FJ1273" s="5"/>
      <c r="FK1273" s="25"/>
      <c r="FL1273" s="5"/>
    </row>
    <row r="1274" spans="40:168">
      <c r="AN1274" s="14"/>
      <c r="AO1274" s="14"/>
      <c r="AP1274" s="5"/>
      <c r="AQ1274" s="25"/>
      <c r="AR1274" s="25"/>
      <c r="AS1274" s="96"/>
      <c r="AT1274" s="83"/>
      <c r="AU1274" s="14"/>
      <c r="AX1274" s="83"/>
      <c r="AY1274" s="83"/>
      <c r="AZ1274" s="83"/>
      <c r="BA1274" s="83"/>
      <c r="BJ1274" s="54"/>
      <c r="BK1274" s="22"/>
      <c r="BL1274" s="24"/>
      <c r="BP1274" s="23"/>
      <c r="BQ1274" s="24"/>
      <c r="BR1274" s="22"/>
      <c r="BS1274" s="24"/>
      <c r="BT1274" s="24"/>
      <c r="BU1274" s="23"/>
      <c r="BV1274" s="26"/>
      <c r="BX1274" s="6"/>
      <c r="BY1274" s="24"/>
      <c r="BZ1274" s="109"/>
      <c r="CA1274" s="66"/>
      <c r="CB1274" s="5"/>
      <c r="CC1274" s="68"/>
      <c r="CD1274" s="67"/>
      <c r="CE1274" s="67"/>
      <c r="CF1274" s="64"/>
      <c r="CG1274" s="5"/>
      <c r="CH1274" s="69"/>
      <c r="CI1274" s="6"/>
      <c r="CJ1274" s="5"/>
      <c r="CK1274" s="25"/>
      <c r="CL1274" s="5"/>
      <c r="DN1274" s="14"/>
      <c r="DO1274" s="14"/>
      <c r="DP1274" s="5"/>
      <c r="DQ1274" s="25"/>
      <c r="DR1274" s="25"/>
      <c r="DS1274" s="96"/>
      <c r="DT1274" s="83"/>
      <c r="DU1274" s="14"/>
      <c r="DX1274" s="83"/>
      <c r="DY1274" s="83"/>
      <c r="DZ1274" s="83"/>
      <c r="EA1274" s="83"/>
      <c r="EJ1274" s="54"/>
      <c r="EK1274" s="22"/>
      <c r="EL1274" s="24"/>
      <c r="EP1274" s="23"/>
      <c r="EQ1274" s="24"/>
      <c r="ER1274" s="22"/>
      <c r="ES1274" s="24"/>
      <c r="ET1274" s="24"/>
      <c r="EU1274" s="23"/>
      <c r="EV1274" s="26"/>
      <c r="EX1274" s="6"/>
      <c r="EY1274" s="24"/>
      <c r="EZ1274" s="109"/>
      <c r="FA1274" s="66"/>
      <c r="FB1274" s="5"/>
      <c r="FC1274" s="68"/>
      <c r="FD1274" s="67"/>
      <c r="FE1274" s="67"/>
      <c r="FF1274" s="64"/>
      <c r="FG1274" s="5"/>
      <c r="FH1274" s="69"/>
      <c r="FI1274" s="6"/>
      <c r="FJ1274" s="5"/>
      <c r="FK1274" s="25"/>
      <c r="FL1274" s="5"/>
    </row>
    <row r="1275" spans="40:168">
      <c r="AN1275" s="14"/>
      <c r="AO1275" s="14"/>
      <c r="AP1275" s="5"/>
      <c r="AQ1275" s="25"/>
      <c r="AR1275" s="25"/>
      <c r="AS1275" s="96"/>
      <c r="AT1275" s="83"/>
      <c r="AU1275" s="14"/>
      <c r="AX1275" s="83"/>
      <c r="AY1275" s="83"/>
      <c r="AZ1275" s="83"/>
      <c r="BA1275" s="83"/>
      <c r="BJ1275" s="54"/>
      <c r="BK1275" s="22"/>
      <c r="BL1275" s="24"/>
      <c r="BP1275" s="23"/>
      <c r="BQ1275" s="24"/>
      <c r="BR1275" s="22"/>
      <c r="BS1275" s="24"/>
      <c r="BT1275" s="24"/>
      <c r="BU1275" s="23"/>
      <c r="BV1275" s="26"/>
      <c r="BX1275" s="6"/>
      <c r="BY1275" s="24"/>
      <c r="BZ1275" s="109"/>
      <c r="CA1275" s="66"/>
      <c r="CB1275" s="5"/>
      <c r="CC1275" s="68"/>
      <c r="CD1275" s="67"/>
      <c r="CE1275" s="67"/>
      <c r="CF1275" s="64"/>
      <c r="CG1275" s="5"/>
      <c r="CH1275" s="69"/>
      <c r="CI1275" s="6"/>
      <c r="CJ1275" s="5"/>
      <c r="CK1275" s="25"/>
      <c r="CL1275" s="5"/>
      <c r="DN1275" s="14"/>
      <c r="DO1275" s="14"/>
      <c r="DP1275" s="5"/>
      <c r="DQ1275" s="25"/>
      <c r="DR1275" s="25"/>
      <c r="DS1275" s="96"/>
      <c r="DT1275" s="83"/>
      <c r="DU1275" s="14"/>
      <c r="DX1275" s="83"/>
      <c r="DY1275" s="83"/>
      <c r="DZ1275" s="83"/>
      <c r="EA1275" s="83"/>
      <c r="EJ1275" s="54"/>
      <c r="EK1275" s="22"/>
      <c r="EL1275" s="24"/>
      <c r="EP1275" s="23"/>
      <c r="EQ1275" s="24"/>
      <c r="ER1275" s="22"/>
      <c r="ES1275" s="24"/>
      <c r="ET1275" s="24"/>
      <c r="EU1275" s="23"/>
      <c r="EV1275" s="26"/>
      <c r="EX1275" s="6"/>
      <c r="EY1275" s="24"/>
      <c r="EZ1275" s="109"/>
      <c r="FA1275" s="66"/>
      <c r="FB1275" s="5"/>
      <c r="FC1275" s="68"/>
      <c r="FD1275" s="67"/>
      <c r="FE1275" s="67"/>
      <c r="FF1275" s="64"/>
      <c r="FG1275" s="5"/>
      <c r="FH1275" s="69"/>
      <c r="FI1275" s="6"/>
      <c r="FJ1275" s="5"/>
      <c r="FK1275" s="25"/>
      <c r="FL1275" s="5"/>
    </row>
    <row r="1276" spans="40:168">
      <c r="AN1276" s="14"/>
      <c r="AO1276" s="14"/>
      <c r="AP1276" s="5"/>
      <c r="AQ1276" s="25"/>
      <c r="AR1276" s="25"/>
      <c r="AS1276" s="96"/>
      <c r="AT1276" s="83"/>
      <c r="AU1276" s="14"/>
      <c r="AX1276" s="83"/>
      <c r="AY1276" s="83"/>
      <c r="AZ1276" s="83"/>
      <c r="BA1276" s="83"/>
      <c r="BJ1276" s="54"/>
      <c r="BK1276" s="22"/>
      <c r="BL1276" s="24"/>
      <c r="BP1276" s="23"/>
      <c r="BQ1276" s="24"/>
      <c r="BR1276" s="22"/>
      <c r="BS1276" s="24"/>
      <c r="BT1276" s="24"/>
      <c r="BU1276" s="23"/>
      <c r="BV1276" s="26"/>
      <c r="BX1276" s="6"/>
      <c r="BY1276" s="24"/>
      <c r="BZ1276" s="109"/>
      <c r="CA1276" s="66"/>
      <c r="CB1276" s="5"/>
      <c r="CC1276" s="68"/>
      <c r="CD1276" s="67"/>
      <c r="CE1276" s="67"/>
      <c r="CF1276" s="64"/>
      <c r="CG1276" s="5"/>
      <c r="CH1276" s="69"/>
      <c r="CI1276" s="6"/>
      <c r="CJ1276" s="5"/>
      <c r="CK1276" s="25"/>
      <c r="CL1276" s="5"/>
      <c r="DN1276" s="14"/>
      <c r="DO1276" s="14"/>
      <c r="DP1276" s="5"/>
      <c r="DQ1276" s="25"/>
      <c r="DR1276" s="25"/>
      <c r="DS1276" s="96"/>
      <c r="DT1276" s="83"/>
      <c r="DU1276" s="14"/>
      <c r="DX1276" s="83"/>
      <c r="DY1276" s="83"/>
      <c r="DZ1276" s="83"/>
      <c r="EA1276" s="83"/>
      <c r="EJ1276" s="54"/>
      <c r="EK1276" s="22"/>
      <c r="EL1276" s="24"/>
      <c r="EP1276" s="23"/>
      <c r="EQ1276" s="24"/>
      <c r="ER1276" s="22"/>
      <c r="ES1276" s="24"/>
      <c r="ET1276" s="24"/>
      <c r="EU1276" s="23"/>
      <c r="EV1276" s="26"/>
      <c r="EX1276" s="6"/>
      <c r="EY1276" s="24"/>
      <c r="EZ1276" s="109"/>
      <c r="FA1276" s="66"/>
      <c r="FB1276" s="5"/>
      <c r="FC1276" s="68"/>
      <c r="FD1276" s="67"/>
      <c r="FE1276" s="67"/>
      <c r="FF1276" s="64"/>
      <c r="FG1276" s="5"/>
      <c r="FH1276" s="69"/>
      <c r="FI1276" s="6"/>
      <c r="FJ1276" s="5"/>
      <c r="FK1276" s="25"/>
      <c r="FL1276" s="5"/>
    </row>
    <row r="1277" spans="40:168">
      <c r="AN1277" s="14"/>
      <c r="AO1277" s="14"/>
      <c r="AP1277" s="5"/>
      <c r="AQ1277" s="25"/>
      <c r="AR1277" s="25"/>
      <c r="AS1277" s="96"/>
      <c r="AT1277" s="83"/>
      <c r="AU1277" s="14"/>
      <c r="AX1277" s="83"/>
      <c r="AY1277" s="83"/>
      <c r="AZ1277" s="83"/>
      <c r="BA1277" s="83"/>
      <c r="BJ1277" s="54"/>
      <c r="BK1277" s="22"/>
      <c r="BL1277" s="24"/>
      <c r="BP1277" s="23"/>
      <c r="BQ1277" s="24"/>
      <c r="BR1277" s="22"/>
      <c r="BS1277" s="24"/>
      <c r="BT1277" s="24"/>
      <c r="BU1277" s="23"/>
      <c r="BV1277" s="26"/>
      <c r="BX1277" s="6"/>
      <c r="BY1277" s="24"/>
      <c r="BZ1277" s="109"/>
      <c r="CA1277" s="66"/>
      <c r="CB1277" s="5"/>
      <c r="CC1277" s="68"/>
      <c r="CD1277" s="67"/>
      <c r="CE1277" s="67"/>
      <c r="CF1277" s="64"/>
      <c r="CG1277" s="5"/>
      <c r="CH1277" s="69"/>
      <c r="CI1277" s="6"/>
      <c r="CJ1277" s="5"/>
      <c r="CK1277" s="25"/>
      <c r="CL1277" s="5"/>
      <c r="DN1277" s="14"/>
      <c r="DO1277" s="14"/>
      <c r="DP1277" s="5"/>
      <c r="DQ1277" s="25"/>
      <c r="DR1277" s="25"/>
      <c r="DS1277" s="96"/>
      <c r="DT1277" s="83"/>
      <c r="DU1277" s="14"/>
      <c r="DX1277" s="83"/>
      <c r="DY1277" s="83"/>
      <c r="DZ1277" s="83"/>
      <c r="EA1277" s="83"/>
      <c r="EJ1277" s="54"/>
      <c r="EK1277" s="22"/>
      <c r="EL1277" s="24"/>
      <c r="EP1277" s="23"/>
      <c r="EQ1277" s="24"/>
      <c r="ER1277" s="22"/>
      <c r="ES1277" s="24"/>
      <c r="ET1277" s="24"/>
      <c r="EU1277" s="23"/>
      <c r="EV1277" s="26"/>
      <c r="EX1277" s="6"/>
      <c r="EY1277" s="24"/>
      <c r="EZ1277" s="109"/>
      <c r="FA1277" s="66"/>
      <c r="FB1277" s="5"/>
      <c r="FC1277" s="68"/>
      <c r="FD1277" s="67"/>
      <c r="FE1277" s="67"/>
      <c r="FF1277" s="64"/>
      <c r="FG1277" s="5"/>
      <c r="FH1277" s="69"/>
      <c r="FI1277" s="6"/>
      <c r="FJ1277" s="5"/>
      <c r="FK1277" s="25"/>
      <c r="FL1277" s="5"/>
    </row>
    <row r="1278" spans="40:168">
      <c r="AN1278" s="14"/>
      <c r="AO1278" s="14"/>
      <c r="AP1278" s="5"/>
      <c r="AQ1278" s="25"/>
      <c r="AR1278" s="25"/>
      <c r="AS1278" s="96"/>
      <c r="AT1278" s="83"/>
      <c r="AU1278" s="14"/>
      <c r="AX1278" s="83"/>
      <c r="AY1278" s="83"/>
      <c r="AZ1278" s="83"/>
      <c r="BA1278" s="83"/>
      <c r="BJ1278" s="54"/>
      <c r="BK1278" s="22"/>
      <c r="BL1278" s="24"/>
      <c r="BP1278" s="23"/>
      <c r="BQ1278" s="24"/>
      <c r="BR1278" s="22"/>
      <c r="BS1278" s="24"/>
      <c r="BT1278" s="24"/>
      <c r="BU1278" s="23"/>
      <c r="BV1278" s="26"/>
      <c r="BX1278" s="6"/>
      <c r="BY1278" s="24"/>
      <c r="BZ1278" s="109"/>
      <c r="CA1278" s="66"/>
      <c r="CB1278" s="5"/>
      <c r="CC1278" s="68"/>
      <c r="CD1278" s="67"/>
      <c r="CE1278" s="67"/>
      <c r="CF1278" s="64"/>
      <c r="CG1278" s="5"/>
      <c r="CH1278" s="69"/>
      <c r="CI1278" s="6"/>
      <c r="CJ1278" s="5"/>
      <c r="CK1278" s="25"/>
      <c r="CL1278" s="5"/>
      <c r="DN1278" s="14"/>
      <c r="DO1278" s="14"/>
      <c r="DP1278" s="5"/>
      <c r="DQ1278" s="25"/>
      <c r="DR1278" s="25"/>
      <c r="DS1278" s="96"/>
      <c r="DT1278" s="83"/>
      <c r="DU1278" s="14"/>
      <c r="DX1278" s="83"/>
      <c r="DY1278" s="83"/>
      <c r="DZ1278" s="83"/>
      <c r="EA1278" s="83"/>
      <c r="EJ1278" s="54"/>
      <c r="EK1278" s="22"/>
      <c r="EL1278" s="24"/>
      <c r="EP1278" s="23"/>
      <c r="EQ1278" s="24"/>
      <c r="ER1278" s="22"/>
      <c r="ES1278" s="24"/>
      <c r="ET1278" s="24"/>
      <c r="EU1278" s="23"/>
      <c r="EV1278" s="26"/>
      <c r="EX1278" s="6"/>
      <c r="EY1278" s="24"/>
      <c r="EZ1278" s="109"/>
      <c r="FA1278" s="66"/>
      <c r="FB1278" s="5"/>
      <c r="FC1278" s="68"/>
      <c r="FD1278" s="67"/>
      <c r="FE1278" s="67"/>
      <c r="FF1278" s="64"/>
      <c r="FG1278" s="5"/>
      <c r="FH1278" s="69"/>
      <c r="FI1278" s="6"/>
      <c r="FJ1278" s="5"/>
      <c r="FK1278" s="25"/>
      <c r="FL1278" s="5"/>
    </row>
    <row r="1279" spans="40:168">
      <c r="AN1279" s="14"/>
      <c r="AO1279" s="14"/>
      <c r="AP1279" s="5"/>
      <c r="AQ1279" s="25"/>
      <c r="AR1279" s="25"/>
      <c r="AS1279" s="96"/>
      <c r="AT1279" s="83"/>
      <c r="AU1279" s="14"/>
      <c r="AX1279" s="83"/>
      <c r="AY1279" s="83"/>
      <c r="AZ1279" s="83"/>
      <c r="BA1279" s="83"/>
      <c r="BJ1279" s="54"/>
      <c r="BK1279" s="22"/>
      <c r="BL1279" s="24"/>
      <c r="BP1279" s="23"/>
      <c r="BQ1279" s="24"/>
      <c r="BR1279" s="22"/>
      <c r="BS1279" s="24"/>
      <c r="BT1279" s="24"/>
      <c r="BU1279" s="23"/>
      <c r="BV1279" s="26"/>
      <c r="BX1279" s="6"/>
      <c r="BY1279" s="24"/>
      <c r="BZ1279" s="109"/>
      <c r="CA1279" s="66"/>
      <c r="CB1279" s="5"/>
      <c r="CC1279" s="68"/>
      <c r="CD1279" s="67"/>
      <c r="CE1279" s="67"/>
      <c r="CF1279" s="64"/>
      <c r="CG1279" s="5"/>
      <c r="CH1279" s="69"/>
      <c r="CI1279" s="6"/>
      <c r="CJ1279" s="5"/>
      <c r="CK1279" s="25"/>
      <c r="CL1279" s="5"/>
      <c r="DN1279" s="14"/>
      <c r="DO1279" s="14"/>
      <c r="DP1279" s="5"/>
      <c r="DQ1279" s="25"/>
      <c r="DR1279" s="25"/>
      <c r="DS1279" s="96"/>
      <c r="DT1279" s="83"/>
      <c r="DU1279" s="14"/>
      <c r="DX1279" s="83"/>
      <c r="DY1279" s="83"/>
      <c r="DZ1279" s="83"/>
      <c r="EA1279" s="83"/>
      <c r="EJ1279" s="54"/>
      <c r="EK1279" s="22"/>
      <c r="EL1279" s="24"/>
      <c r="EP1279" s="23"/>
      <c r="EQ1279" s="24"/>
      <c r="ER1279" s="22"/>
      <c r="ES1279" s="24"/>
      <c r="ET1279" s="24"/>
      <c r="EU1279" s="23"/>
      <c r="EV1279" s="26"/>
      <c r="EX1279" s="6"/>
      <c r="EY1279" s="24"/>
      <c r="EZ1279" s="109"/>
      <c r="FA1279" s="66"/>
      <c r="FB1279" s="5"/>
      <c r="FC1279" s="68"/>
      <c r="FD1279" s="67"/>
      <c r="FE1279" s="67"/>
      <c r="FF1279" s="64"/>
      <c r="FG1279" s="5"/>
      <c r="FH1279" s="69"/>
      <c r="FI1279" s="6"/>
      <c r="FJ1279" s="5"/>
      <c r="FK1279" s="25"/>
      <c r="FL1279" s="5"/>
    </row>
    <row r="1280" spans="40:168">
      <c r="AN1280" s="14"/>
      <c r="AO1280" s="14"/>
      <c r="AP1280" s="5"/>
      <c r="AQ1280" s="25"/>
      <c r="AR1280" s="25"/>
      <c r="AS1280" s="96"/>
      <c r="AT1280" s="83"/>
      <c r="AU1280" s="14"/>
      <c r="AX1280" s="83"/>
      <c r="AY1280" s="83"/>
      <c r="AZ1280" s="83"/>
      <c r="BA1280" s="83"/>
      <c r="BJ1280" s="54"/>
      <c r="BK1280" s="22"/>
      <c r="BL1280" s="24"/>
      <c r="BP1280" s="23"/>
      <c r="BQ1280" s="24"/>
      <c r="BR1280" s="22"/>
      <c r="BS1280" s="24"/>
      <c r="BT1280" s="24"/>
      <c r="BU1280" s="23"/>
      <c r="BV1280" s="26"/>
      <c r="BX1280" s="6"/>
      <c r="BY1280" s="24"/>
      <c r="BZ1280" s="109"/>
      <c r="CA1280" s="66"/>
      <c r="CB1280" s="5"/>
      <c r="CC1280" s="68"/>
      <c r="CD1280" s="67"/>
      <c r="CE1280" s="67"/>
      <c r="CF1280" s="64"/>
      <c r="CG1280" s="5"/>
      <c r="CH1280" s="69"/>
      <c r="CI1280" s="6"/>
      <c r="CJ1280" s="5"/>
      <c r="CK1280" s="25"/>
      <c r="CL1280" s="5"/>
      <c r="DN1280" s="14"/>
      <c r="DO1280" s="14"/>
      <c r="DP1280" s="5"/>
      <c r="DQ1280" s="25"/>
      <c r="DR1280" s="25"/>
      <c r="DS1280" s="96"/>
      <c r="DT1280" s="83"/>
      <c r="DU1280" s="14"/>
      <c r="DX1280" s="83"/>
      <c r="DY1280" s="83"/>
      <c r="DZ1280" s="83"/>
      <c r="EA1280" s="83"/>
      <c r="EJ1280" s="54"/>
      <c r="EK1280" s="22"/>
      <c r="EL1280" s="24"/>
      <c r="EP1280" s="23"/>
      <c r="EQ1280" s="24"/>
      <c r="ER1280" s="22"/>
      <c r="ES1280" s="24"/>
      <c r="ET1280" s="24"/>
      <c r="EU1280" s="23"/>
      <c r="EV1280" s="26"/>
      <c r="EX1280" s="6"/>
      <c r="EY1280" s="24"/>
      <c r="EZ1280" s="109"/>
      <c r="FA1280" s="66"/>
      <c r="FB1280" s="5"/>
      <c r="FC1280" s="68"/>
      <c r="FD1280" s="67"/>
      <c r="FE1280" s="67"/>
      <c r="FF1280" s="64"/>
      <c r="FG1280" s="5"/>
      <c r="FH1280" s="69"/>
      <c r="FI1280" s="6"/>
      <c r="FJ1280" s="5"/>
      <c r="FK1280" s="25"/>
      <c r="FL1280" s="5"/>
    </row>
    <row r="1281" spans="40:168">
      <c r="AN1281" s="14"/>
      <c r="AO1281" s="14"/>
      <c r="AP1281" s="5"/>
      <c r="AQ1281" s="25"/>
      <c r="AR1281" s="25"/>
      <c r="AS1281" s="96"/>
      <c r="AT1281" s="83"/>
      <c r="AU1281" s="14"/>
      <c r="AX1281" s="83"/>
      <c r="AY1281" s="83"/>
      <c r="AZ1281" s="83"/>
      <c r="BA1281" s="83"/>
      <c r="BJ1281" s="54"/>
      <c r="BK1281" s="22"/>
      <c r="BL1281" s="24"/>
      <c r="BP1281" s="23"/>
      <c r="BQ1281" s="24"/>
      <c r="BR1281" s="22"/>
      <c r="BS1281" s="24"/>
      <c r="BT1281" s="24"/>
      <c r="BU1281" s="23"/>
      <c r="BV1281" s="26"/>
      <c r="BX1281" s="6"/>
      <c r="BY1281" s="24"/>
      <c r="BZ1281" s="109"/>
      <c r="CA1281" s="66"/>
      <c r="CB1281" s="5"/>
      <c r="CC1281" s="68"/>
      <c r="CD1281" s="67"/>
      <c r="CE1281" s="67"/>
      <c r="CF1281" s="64"/>
      <c r="CG1281" s="5"/>
      <c r="CH1281" s="69"/>
      <c r="CI1281" s="6"/>
      <c r="CJ1281" s="5"/>
      <c r="CK1281" s="25"/>
      <c r="CL1281" s="5"/>
      <c r="DN1281" s="14"/>
      <c r="DO1281" s="14"/>
      <c r="DP1281" s="5"/>
      <c r="DQ1281" s="25"/>
      <c r="DR1281" s="25"/>
      <c r="DS1281" s="96"/>
      <c r="DT1281" s="83"/>
      <c r="DU1281" s="14"/>
      <c r="DX1281" s="83"/>
      <c r="DY1281" s="83"/>
      <c r="DZ1281" s="83"/>
      <c r="EA1281" s="83"/>
      <c r="EJ1281" s="54"/>
      <c r="EK1281" s="22"/>
      <c r="EL1281" s="24"/>
      <c r="EP1281" s="23"/>
      <c r="EQ1281" s="24"/>
      <c r="ER1281" s="22"/>
      <c r="ES1281" s="24"/>
      <c r="ET1281" s="24"/>
      <c r="EU1281" s="23"/>
      <c r="EV1281" s="26"/>
      <c r="EX1281" s="6"/>
      <c r="EY1281" s="24"/>
      <c r="EZ1281" s="109"/>
      <c r="FA1281" s="66"/>
      <c r="FB1281" s="5"/>
      <c r="FC1281" s="68"/>
      <c r="FD1281" s="67"/>
      <c r="FE1281" s="67"/>
      <c r="FF1281" s="64"/>
      <c r="FG1281" s="5"/>
      <c r="FH1281" s="69"/>
      <c r="FI1281" s="6"/>
      <c r="FJ1281" s="5"/>
      <c r="FK1281" s="25"/>
      <c r="FL1281" s="5"/>
    </row>
    <row r="1282" spans="40:168">
      <c r="AN1282" s="14"/>
      <c r="AO1282" s="14"/>
      <c r="AP1282" s="5"/>
      <c r="AQ1282" s="25"/>
      <c r="AR1282" s="25"/>
      <c r="AS1282" s="96"/>
      <c r="AT1282" s="83"/>
      <c r="AU1282" s="14"/>
      <c r="AX1282" s="83"/>
      <c r="AY1282" s="83"/>
      <c r="AZ1282" s="83"/>
      <c r="BA1282" s="83"/>
      <c r="BJ1282" s="54"/>
      <c r="BK1282" s="22"/>
      <c r="BL1282" s="24"/>
      <c r="BP1282" s="23"/>
      <c r="BQ1282" s="24"/>
      <c r="BR1282" s="22"/>
      <c r="BS1282" s="24"/>
      <c r="BT1282" s="24"/>
      <c r="BU1282" s="23"/>
      <c r="BV1282" s="26"/>
      <c r="BX1282" s="6"/>
      <c r="BY1282" s="24"/>
      <c r="BZ1282" s="109"/>
      <c r="CA1282" s="66"/>
      <c r="CB1282" s="5"/>
      <c r="CC1282" s="68"/>
      <c r="CD1282" s="67"/>
      <c r="CE1282" s="67"/>
      <c r="CF1282" s="64"/>
      <c r="CG1282" s="5"/>
      <c r="CH1282" s="69"/>
      <c r="CI1282" s="6"/>
      <c r="CJ1282" s="5"/>
      <c r="CK1282" s="25"/>
      <c r="CL1282" s="5"/>
      <c r="DN1282" s="14"/>
      <c r="DO1282" s="14"/>
      <c r="DP1282" s="5"/>
      <c r="DQ1282" s="25"/>
      <c r="DR1282" s="25"/>
      <c r="DS1282" s="96"/>
      <c r="DT1282" s="83"/>
      <c r="DU1282" s="14"/>
      <c r="DX1282" s="83"/>
      <c r="DY1282" s="83"/>
      <c r="DZ1282" s="83"/>
      <c r="EA1282" s="83"/>
      <c r="EJ1282" s="54"/>
      <c r="EK1282" s="22"/>
      <c r="EL1282" s="24"/>
      <c r="EP1282" s="23"/>
      <c r="EQ1282" s="24"/>
      <c r="ER1282" s="22"/>
      <c r="ES1282" s="24"/>
      <c r="ET1282" s="24"/>
      <c r="EU1282" s="23"/>
      <c r="EV1282" s="26"/>
      <c r="EX1282" s="6"/>
      <c r="EY1282" s="24"/>
      <c r="EZ1282" s="109"/>
      <c r="FA1282" s="66"/>
      <c r="FB1282" s="5"/>
      <c r="FC1282" s="68"/>
      <c r="FD1282" s="67"/>
      <c r="FE1282" s="67"/>
      <c r="FF1282" s="64"/>
      <c r="FG1282" s="5"/>
      <c r="FH1282" s="69"/>
      <c r="FI1282" s="6"/>
      <c r="FJ1282" s="5"/>
      <c r="FK1282" s="25"/>
      <c r="FL1282" s="5"/>
    </row>
    <row r="1283" spans="40:168">
      <c r="AN1283" s="14"/>
      <c r="AO1283" s="14"/>
      <c r="AP1283" s="5"/>
      <c r="AQ1283" s="25"/>
      <c r="AR1283" s="25"/>
      <c r="AS1283" s="96"/>
      <c r="AT1283" s="83"/>
      <c r="AU1283" s="14"/>
      <c r="AX1283" s="83"/>
      <c r="AY1283" s="83"/>
      <c r="AZ1283" s="83"/>
      <c r="BA1283" s="83"/>
      <c r="BJ1283" s="54"/>
      <c r="BK1283" s="22"/>
      <c r="BL1283" s="24"/>
      <c r="BP1283" s="23"/>
      <c r="BQ1283" s="24"/>
      <c r="BR1283" s="22"/>
      <c r="BS1283" s="24"/>
      <c r="BT1283" s="24"/>
      <c r="BU1283" s="23"/>
      <c r="BV1283" s="26"/>
      <c r="BX1283" s="6"/>
      <c r="BY1283" s="24"/>
      <c r="BZ1283" s="109"/>
      <c r="CA1283" s="66"/>
      <c r="CB1283" s="5"/>
      <c r="CC1283" s="68"/>
      <c r="CD1283" s="67"/>
      <c r="CE1283" s="67"/>
      <c r="CF1283" s="64"/>
      <c r="CG1283" s="5"/>
      <c r="CH1283" s="69"/>
      <c r="CI1283" s="6"/>
      <c r="CJ1283" s="5"/>
      <c r="CK1283" s="25"/>
      <c r="CL1283" s="5"/>
      <c r="DN1283" s="14"/>
      <c r="DO1283" s="14"/>
      <c r="DP1283" s="5"/>
      <c r="DQ1283" s="25"/>
      <c r="DR1283" s="25"/>
      <c r="DS1283" s="96"/>
      <c r="DT1283" s="83"/>
      <c r="DU1283" s="14"/>
      <c r="DX1283" s="83"/>
      <c r="DY1283" s="83"/>
      <c r="DZ1283" s="83"/>
      <c r="EA1283" s="83"/>
      <c r="EJ1283" s="54"/>
      <c r="EK1283" s="22"/>
      <c r="EL1283" s="24"/>
      <c r="EP1283" s="23"/>
      <c r="EQ1283" s="24"/>
      <c r="ER1283" s="22"/>
      <c r="ES1283" s="24"/>
      <c r="ET1283" s="24"/>
      <c r="EU1283" s="23"/>
      <c r="EV1283" s="26"/>
      <c r="EX1283" s="6"/>
      <c r="EY1283" s="24"/>
      <c r="EZ1283" s="109"/>
      <c r="FA1283" s="66"/>
      <c r="FB1283" s="5"/>
      <c r="FC1283" s="68"/>
      <c r="FD1283" s="67"/>
      <c r="FE1283" s="67"/>
      <c r="FF1283" s="64"/>
      <c r="FG1283" s="5"/>
      <c r="FH1283" s="69"/>
      <c r="FI1283" s="6"/>
      <c r="FJ1283" s="5"/>
      <c r="FK1283" s="25"/>
      <c r="FL1283" s="5"/>
    </row>
    <row r="1284" spans="40:168">
      <c r="AN1284" s="14"/>
      <c r="AO1284" s="14"/>
      <c r="AP1284" s="5"/>
      <c r="AQ1284" s="25"/>
      <c r="AR1284" s="25"/>
      <c r="AS1284" s="96"/>
      <c r="AT1284" s="83"/>
      <c r="AU1284" s="14"/>
      <c r="AX1284" s="83"/>
      <c r="AY1284" s="83"/>
      <c r="AZ1284" s="83"/>
      <c r="BA1284" s="83"/>
      <c r="BJ1284" s="54"/>
      <c r="BK1284" s="22"/>
      <c r="BL1284" s="24"/>
      <c r="BP1284" s="23"/>
      <c r="BQ1284" s="24"/>
      <c r="BR1284" s="22"/>
      <c r="BS1284" s="24"/>
      <c r="BT1284" s="24"/>
      <c r="BU1284" s="23"/>
      <c r="BV1284" s="26"/>
      <c r="BX1284" s="6"/>
      <c r="BY1284" s="24"/>
      <c r="BZ1284" s="109"/>
      <c r="CA1284" s="66"/>
      <c r="CB1284" s="5"/>
      <c r="CC1284" s="68"/>
      <c r="CD1284" s="67"/>
      <c r="CE1284" s="67"/>
      <c r="CF1284" s="64"/>
      <c r="CG1284" s="5"/>
      <c r="CH1284" s="69"/>
      <c r="CI1284" s="6"/>
      <c r="CJ1284" s="5"/>
      <c r="CK1284" s="25"/>
      <c r="CL1284" s="5"/>
      <c r="DN1284" s="14"/>
      <c r="DO1284" s="14"/>
      <c r="DP1284" s="5"/>
      <c r="DQ1284" s="25"/>
      <c r="DR1284" s="25"/>
      <c r="DS1284" s="96"/>
      <c r="DT1284" s="83"/>
      <c r="DU1284" s="14"/>
      <c r="DX1284" s="83"/>
      <c r="DY1284" s="83"/>
      <c r="DZ1284" s="83"/>
      <c r="EA1284" s="83"/>
      <c r="EJ1284" s="54"/>
      <c r="EK1284" s="22"/>
      <c r="EL1284" s="24"/>
      <c r="EP1284" s="23"/>
      <c r="EQ1284" s="24"/>
      <c r="ER1284" s="22"/>
      <c r="ES1284" s="24"/>
      <c r="ET1284" s="24"/>
      <c r="EU1284" s="23"/>
      <c r="EV1284" s="26"/>
      <c r="EX1284" s="6"/>
      <c r="EY1284" s="24"/>
      <c r="EZ1284" s="109"/>
      <c r="FA1284" s="66"/>
      <c r="FB1284" s="5"/>
      <c r="FC1284" s="68"/>
      <c r="FD1284" s="67"/>
      <c r="FE1284" s="67"/>
      <c r="FF1284" s="64"/>
      <c r="FG1284" s="5"/>
      <c r="FH1284" s="69"/>
      <c r="FI1284" s="6"/>
      <c r="FJ1284" s="5"/>
      <c r="FK1284" s="25"/>
      <c r="FL1284" s="5"/>
    </row>
    <row r="1285" spans="40:168">
      <c r="AN1285" s="14"/>
      <c r="AO1285" s="14"/>
      <c r="AP1285" s="5"/>
      <c r="AQ1285" s="25"/>
      <c r="AR1285" s="25"/>
      <c r="AS1285" s="96"/>
      <c r="AT1285" s="83"/>
      <c r="AU1285" s="14"/>
      <c r="AX1285" s="83"/>
      <c r="AY1285" s="83"/>
      <c r="AZ1285" s="83"/>
      <c r="BA1285" s="83"/>
      <c r="BJ1285" s="54"/>
      <c r="BK1285" s="22"/>
      <c r="BL1285" s="24"/>
      <c r="BP1285" s="23"/>
      <c r="BQ1285" s="24"/>
      <c r="BR1285" s="22"/>
      <c r="BS1285" s="24"/>
      <c r="BT1285" s="24"/>
      <c r="BU1285" s="23"/>
      <c r="BV1285" s="26"/>
      <c r="BX1285" s="6"/>
      <c r="BY1285" s="24"/>
      <c r="BZ1285" s="109"/>
      <c r="CA1285" s="66"/>
      <c r="CB1285" s="5"/>
      <c r="CC1285" s="68"/>
      <c r="CD1285" s="67"/>
      <c r="CE1285" s="67"/>
      <c r="CF1285" s="64"/>
      <c r="CG1285" s="5"/>
      <c r="CH1285" s="69"/>
      <c r="CI1285" s="6"/>
      <c r="CJ1285" s="5"/>
      <c r="CK1285" s="25"/>
      <c r="CL1285" s="5"/>
      <c r="DN1285" s="14"/>
      <c r="DO1285" s="14"/>
      <c r="DP1285" s="5"/>
      <c r="DQ1285" s="25"/>
      <c r="DR1285" s="25"/>
      <c r="DS1285" s="96"/>
      <c r="DT1285" s="83"/>
      <c r="DU1285" s="14"/>
      <c r="DX1285" s="83"/>
      <c r="DY1285" s="83"/>
      <c r="DZ1285" s="83"/>
      <c r="EA1285" s="83"/>
      <c r="EJ1285" s="54"/>
      <c r="EK1285" s="22"/>
      <c r="EL1285" s="24"/>
      <c r="EP1285" s="23"/>
      <c r="EQ1285" s="24"/>
      <c r="ER1285" s="22"/>
      <c r="ES1285" s="24"/>
      <c r="ET1285" s="24"/>
      <c r="EU1285" s="23"/>
      <c r="EV1285" s="26"/>
      <c r="EX1285" s="6"/>
      <c r="EY1285" s="24"/>
      <c r="EZ1285" s="109"/>
      <c r="FA1285" s="66"/>
      <c r="FB1285" s="5"/>
      <c r="FC1285" s="68"/>
      <c r="FD1285" s="67"/>
      <c r="FE1285" s="67"/>
      <c r="FF1285" s="64"/>
      <c r="FG1285" s="5"/>
      <c r="FH1285" s="69"/>
      <c r="FI1285" s="6"/>
      <c r="FJ1285" s="5"/>
      <c r="FK1285" s="25"/>
      <c r="FL1285" s="5"/>
    </row>
    <row r="1286" spans="40:168">
      <c r="AN1286" s="14"/>
      <c r="AO1286" s="14"/>
      <c r="AP1286" s="5"/>
      <c r="AQ1286" s="25"/>
      <c r="AR1286" s="25"/>
      <c r="AS1286" s="96"/>
      <c r="AT1286" s="83"/>
      <c r="AU1286" s="14"/>
      <c r="AX1286" s="83"/>
      <c r="AY1286" s="83"/>
      <c r="AZ1286" s="83"/>
      <c r="BA1286" s="83"/>
      <c r="BJ1286" s="54"/>
      <c r="BK1286" s="22"/>
      <c r="BL1286" s="24"/>
      <c r="BP1286" s="23"/>
      <c r="BQ1286" s="24"/>
      <c r="BR1286" s="22"/>
      <c r="BS1286" s="24"/>
      <c r="BT1286" s="24"/>
      <c r="BU1286" s="23"/>
      <c r="BV1286" s="26"/>
      <c r="BX1286" s="6"/>
      <c r="BY1286" s="24"/>
      <c r="BZ1286" s="109"/>
      <c r="CA1286" s="66"/>
      <c r="CB1286" s="5"/>
      <c r="CC1286" s="68"/>
      <c r="CD1286" s="67"/>
      <c r="CE1286" s="67"/>
      <c r="CF1286" s="64"/>
      <c r="CG1286" s="5"/>
      <c r="CH1286" s="69"/>
      <c r="CI1286" s="6"/>
      <c r="CJ1286" s="5"/>
      <c r="CK1286" s="25"/>
      <c r="CL1286" s="5"/>
      <c r="DN1286" s="14"/>
      <c r="DO1286" s="14"/>
      <c r="DP1286" s="5"/>
      <c r="DQ1286" s="25"/>
      <c r="DR1286" s="25"/>
      <c r="DS1286" s="96"/>
      <c r="DT1286" s="83"/>
      <c r="DU1286" s="14"/>
      <c r="DX1286" s="83"/>
      <c r="DY1286" s="83"/>
      <c r="DZ1286" s="83"/>
      <c r="EA1286" s="83"/>
      <c r="EJ1286" s="54"/>
      <c r="EK1286" s="22"/>
      <c r="EL1286" s="24"/>
      <c r="EP1286" s="23"/>
      <c r="EQ1286" s="24"/>
      <c r="ER1286" s="22"/>
      <c r="ES1286" s="24"/>
      <c r="ET1286" s="24"/>
      <c r="EU1286" s="23"/>
      <c r="EV1286" s="26"/>
      <c r="EX1286" s="6"/>
      <c r="EY1286" s="24"/>
      <c r="EZ1286" s="109"/>
      <c r="FA1286" s="66"/>
      <c r="FB1286" s="5"/>
      <c r="FC1286" s="68"/>
      <c r="FD1286" s="67"/>
      <c r="FE1286" s="67"/>
      <c r="FF1286" s="64"/>
      <c r="FG1286" s="5"/>
      <c r="FH1286" s="69"/>
      <c r="FI1286" s="6"/>
      <c r="FJ1286" s="5"/>
      <c r="FK1286" s="25"/>
      <c r="FL1286" s="5"/>
    </row>
    <row r="1287" spans="40:168">
      <c r="AN1287" s="14"/>
      <c r="AO1287" s="14"/>
      <c r="AP1287" s="5"/>
      <c r="AQ1287" s="25"/>
      <c r="AR1287" s="25"/>
      <c r="AS1287" s="96"/>
      <c r="AT1287" s="83"/>
      <c r="AU1287" s="14"/>
      <c r="AX1287" s="83"/>
      <c r="AY1287" s="83"/>
      <c r="AZ1287" s="83"/>
      <c r="BA1287" s="83"/>
      <c r="BJ1287" s="54"/>
      <c r="BK1287" s="22"/>
      <c r="BL1287" s="24"/>
      <c r="BP1287" s="23"/>
      <c r="BQ1287" s="24"/>
      <c r="BR1287" s="22"/>
      <c r="BS1287" s="24"/>
      <c r="BT1287" s="24"/>
      <c r="BU1287" s="23"/>
      <c r="BV1287" s="26"/>
      <c r="BX1287" s="6"/>
      <c r="BY1287" s="24"/>
      <c r="BZ1287" s="109"/>
      <c r="CA1287" s="66"/>
      <c r="CB1287" s="5"/>
      <c r="CC1287" s="68"/>
      <c r="CD1287" s="67"/>
      <c r="CE1287" s="67"/>
      <c r="CF1287" s="64"/>
      <c r="CG1287" s="5"/>
      <c r="CH1287" s="69"/>
      <c r="CI1287" s="6"/>
      <c r="CJ1287" s="5"/>
      <c r="CK1287" s="25"/>
      <c r="CL1287" s="5"/>
      <c r="DN1287" s="14"/>
      <c r="DO1287" s="14"/>
      <c r="DP1287" s="5"/>
      <c r="DQ1287" s="25"/>
      <c r="DR1287" s="25"/>
      <c r="DS1287" s="96"/>
      <c r="DT1287" s="83"/>
      <c r="DU1287" s="14"/>
      <c r="DX1287" s="83"/>
      <c r="DY1287" s="83"/>
      <c r="DZ1287" s="83"/>
      <c r="EA1287" s="83"/>
      <c r="EJ1287" s="54"/>
      <c r="EK1287" s="22"/>
      <c r="EL1287" s="24"/>
      <c r="EP1287" s="23"/>
      <c r="EQ1287" s="24"/>
      <c r="ER1287" s="22"/>
      <c r="ES1287" s="24"/>
      <c r="ET1287" s="24"/>
      <c r="EU1287" s="23"/>
      <c r="EV1287" s="26"/>
      <c r="EX1287" s="6"/>
      <c r="EY1287" s="24"/>
      <c r="EZ1287" s="109"/>
      <c r="FA1287" s="66"/>
      <c r="FB1287" s="5"/>
      <c r="FC1287" s="68"/>
      <c r="FD1287" s="67"/>
      <c r="FE1287" s="67"/>
      <c r="FF1287" s="64"/>
      <c r="FG1287" s="5"/>
      <c r="FH1287" s="69"/>
      <c r="FI1287" s="6"/>
      <c r="FJ1287" s="5"/>
      <c r="FK1287" s="25"/>
      <c r="FL1287" s="5"/>
    </row>
    <row r="1288" spans="40:168">
      <c r="AN1288" s="14"/>
      <c r="AO1288" s="14"/>
      <c r="AP1288" s="5"/>
      <c r="AQ1288" s="25"/>
      <c r="AR1288" s="25"/>
      <c r="AS1288" s="96"/>
      <c r="AT1288" s="83"/>
      <c r="AU1288" s="14"/>
      <c r="AX1288" s="83"/>
      <c r="AY1288" s="83"/>
      <c r="AZ1288" s="83"/>
      <c r="BA1288" s="83"/>
      <c r="BJ1288" s="54"/>
      <c r="BK1288" s="22"/>
      <c r="BL1288" s="24"/>
      <c r="BP1288" s="23"/>
      <c r="BQ1288" s="24"/>
      <c r="BR1288" s="22"/>
      <c r="BS1288" s="24"/>
      <c r="BT1288" s="24"/>
      <c r="BU1288" s="23"/>
      <c r="BV1288" s="26"/>
      <c r="BX1288" s="6"/>
      <c r="BY1288" s="24"/>
      <c r="BZ1288" s="109"/>
      <c r="CA1288" s="66"/>
      <c r="CB1288" s="5"/>
      <c r="CC1288" s="68"/>
      <c r="CD1288" s="67"/>
      <c r="CE1288" s="67"/>
      <c r="CF1288" s="64"/>
      <c r="CG1288" s="5"/>
      <c r="CH1288" s="69"/>
      <c r="CI1288" s="6"/>
      <c r="CJ1288" s="5"/>
      <c r="CK1288" s="25"/>
      <c r="CL1288" s="5"/>
      <c r="DN1288" s="14"/>
      <c r="DO1288" s="14"/>
      <c r="DP1288" s="5"/>
      <c r="DQ1288" s="25"/>
      <c r="DR1288" s="25"/>
      <c r="DS1288" s="96"/>
      <c r="DT1288" s="83"/>
      <c r="DU1288" s="14"/>
      <c r="DX1288" s="83"/>
      <c r="DY1288" s="83"/>
      <c r="DZ1288" s="83"/>
      <c r="EA1288" s="83"/>
      <c r="EJ1288" s="54"/>
      <c r="EK1288" s="22"/>
      <c r="EL1288" s="24"/>
      <c r="EP1288" s="23"/>
      <c r="EQ1288" s="24"/>
      <c r="ER1288" s="22"/>
      <c r="ES1288" s="24"/>
      <c r="ET1288" s="24"/>
      <c r="EU1288" s="23"/>
      <c r="EV1288" s="26"/>
      <c r="EX1288" s="6"/>
      <c r="EY1288" s="24"/>
      <c r="EZ1288" s="109"/>
      <c r="FA1288" s="66"/>
      <c r="FB1288" s="5"/>
      <c r="FC1288" s="68"/>
      <c r="FD1288" s="67"/>
      <c r="FE1288" s="67"/>
      <c r="FF1288" s="64"/>
      <c r="FG1288" s="5"/>
      <c r="FH1288" s="69"/>
      <c r="FI1288" s="6"/>
      <c r="FJ1288" s="5"/>
      <c r="FK1288" s="25"/>
      <c r="FL1288" s="5"/>
    </row>
    <row r="1289" spans="40:168">
      <c r="AN1289" s="14"/>
      <c r="AO1289" s="14"/>
      <c r="AP1289" s="5"/>
      <c r="AQ1289" s="25"/>
      <c r="AR1289" s="25"/>
      <c r="AS1289" s="96"/>
      <c r="AT1289" s="83"/>
      <c r="AU1289" s="14"/>
      <c r="AX1289" s="83"/>
      <c r="AY1289" s="83"/>
      <c r="AZ1289" s="83"/>
      <c r="BA1289" s="83"/>
      <c r="BJ1289" s="54"/>
      <c r="BK1289" s="22"/>
      <c r="BL1289" s="24"/>
      <c r="BP1289" s="23"/>
      <c r="BQ1289" s="24"/>
      <c r="BR1289" s="22"/>
      <c r="BS1289" s="24"/>
      <c r="BT1289" s="24"/>
      <c r="BU1289" s="23"/>
      <c r="BV1289" s="26"/>
      <c r="BX1289" s="6"/>
      <c r="BY1289" s="24"/>
      <c r="BZ1289" s="109"/>
      <c r="CA1289" s="66"/>
      <c r="CB1289" s="5"/>
      <c r="CC1289" s="68"/>
      <c r="CD1289" s="67"/>
      <c r="CE1289" s="67"/>
      <c r="CF1289" s="64"/>
      <c r="CG1289" s="5"/>
      <c r="CH1289" s="69"/>
      <c r="CI1289" s="6"/>
      <c r="CJ1289" s="5"/>
      <c r="CK1289" s="25"/>
      <c r="CL1289" s="5"/>
      <c r="DN1289" s="14"/>
      <c r="DO1289" s="14"/>
      <c r="DP1289" s="5"/>
      <c r="DQ1289" s="25"/>
      <c r="DR1289" s="25"/>
      <c r="DS1289" s="96"/>
      <c r="DT1289" s="83"/>
      <c r="DU1289" s="14"/>
      <c r="DX1289" s="83"/>
      <c r="DY1289" s="83"/>
      <c r="DZ1289" s="83"/>
      <c r="EA1289" s="83"/>
      <c r="EJ1289" s="54"/>
      <c r="EK1289" s="22"/>
      <c r="EL1289" s="24"/>
      <c r="EP1289" s="23"/>
      <c r="EQ1289" s="24"/>
      <c r="ER1289" s="22"/>
      <c r="ES1289" s="24"/>
      <c r="ET1289" s="24"/>
      <c r="EU1289" s="23"/>
      <c r="EV1289" s="26"/>
      <c r="EX1289" s="6"/>
      <c r="EY1289" s="24"/>
      <c r="EZ1289" s="109"/>
      <c r="FA1289" s="66"/>
      <c r="FB1289" s="5"/>
      <c r="FC1289" s="68"/>
      <c r="FD1289" s="67"/>
      <c r="FE1289" s="67"/>
      <c r="FF1289" s="64"/>
      <c r="FG1289" s="5"/>
      <c r="FH1289" s="69"/>
      <c r="FI1289" s="6"/>
      <c r="FJ1289" s="5"/>
      <c r="FK1289" s="25"/>
      <c r="FL1289" s="5"/>
    </row>
    <row r="1290" spans="40:168">
      <c r="AN1290" s="14"/>
      <c r="AO1290" s="14"/>
      <c r="AP1290" s="5"/>
      <c r="AQ1290" s="25"/>
      <c r="AR1290" s="25"/>
      <c r="AS1290" s="96"/>
      <c r="AT1290" s="83"/>
      <c r="AU1290" s="14"/>
      <c r="AX1290" s="83"/>
      <c r="AY1290" s="83"/>
      <c r="AZ1290" s="83"/>
      <c r="BA1290" s="83"/>
      <c r="BJ1290" s="54"/>
      <c r="BK1290" s="22"/>
      <c r="BL1290" s="24"/>
      <c r="BP1290" s="23"/>
      <c r="BQ1290" s="24"/>
      <c r="BR1290" s="22"/>
      <c r="BS1290" s="24"/>
      <c r="BT1290" s="24"/>
      <c r="BU1290" s="23"/>
      <c r="BV1290" s="26"/>
      <c r="BX1290" s="6"/>
      <c r="BY1290" s="24"/>
      <c r="BZ1290" s="109"/>
      <c r="CA1290" s="66"/>
      <c r="CB1290" s="5"/>
      <c r="CC1290" s="68"/>
      <c r="CD1290" s="67"/>
      <c r="CE1290" s="67"/>
      <c r="CF1290" s="64"/>
      <c r="CG1290" s="5"/>
      <c r="CH1290" s="69"/>
      <c r="CI1290" s="6"/>
      <c r="CJ1290" s="5"/>
      <c r="CK1290" s="25"/>
      <c r="CL1290" s="5"/>
      <c r="DN1290" s="14"/>
      <c r="DO1290" s="14"/>
      <c r="DP1290" s="5"/>
      <c r="DQ1290" s="25"/>
      <c r="DR1290" s="25"/>
      <c r="DS1290" s="96"/>
      <c r="DT1290" s="83"/>
      <c r="DU1290" s="14"/>
      <c r="DX1290" s="83"/>
      <c r="DY1290" s="83"/>
      <c r="DZ1290" s="83"/>
      <c r="EA1290" s="83"/>
      <c r="EJ1290" s="54"/>
      <c r="EK1290" s="22"/>
      <c r="EL1290" s="24"/>
      <c r="EP1290" s="23"/>
      <c r="EQ1290" s="24"/>
      <c r="ER1290" s="22"/>
      <c r="ES1290" s="24"/>
      <c r="ET1290" s="24"/>
      <c r="EU1290" s="23"/>
      <c r="EV1290" s="26"/>
      <c r="EX1290" s="6"/>
      <c r="EY1290" s="24"/>
      <c r="EZ1290" s="109"/>
      <c r="FA1290" s="66"/>
      <c r="FB1290" s="5"/>
      <c r="FC1290" s="68"/>
      <c r="FD1290" s="67"/>
      <c r="FE1290" s="67"/>
      <c r="FF1290" s="64"/>
      <c r="FG1290" s="5"/>
      <c r="FH1290" s="69"/>
      <c r="FI1290" s="6"/>
      <c r="FJ1290" s="5"/>
      <c r="FK1290" s="25"/>
      <c r="FL1290" s="5"/>
    </row>
    <row r="1291" spans="40:168">
      <c r="AN1291" s="14"/>
      <c r="AO1291" s="14"/>
      <c r="AP1291" s="5"/>
      <c r="AQ1291" s="25"/>
      <c r="AR1291" s="25"/>
      <c r="AS1291" s="96"/>
      <c r="AT1291" s="83"/>
      <c r="AU1291" s="14"/>
      <c r="AX1291" s="83"/>
      <c r="AY1291" s="83"/>
      <c r="AZ1291" s="83"/>
      <c r="BA1291" s="83"/>
      <c r="BJ1291" s="54"/>
      <c r="BK1291" s="22"/>
      <c r="BL1291" s="24"/>
      <c r="BP1291" s="23"/>
      <c r="BQ1291" s="24"/>
      <c r="BR1291" s="22"/>
      <c r="BS1291" s="24"/>
      <c r="BT1291" s="24"/>
      <c r="BU1291" s="23"/>
      <c r="BV1291" s="26"/>
      <c r="BX1291" s="6"/>
      <c r="BY1291" s="24"/>
      <c r="BZ1291" s="109"/>
      <c r="CA1291" s="66"/>
      <c r="CB1291" s="5"/>
      <c r="CC1291" s="68"/>
      <c r="CD1291" s="67"/>
      <c r="CE1291" s="67"/>
      <c r="CF1291" s="64"/>
      <c r="CG1291" s="5"/>
      <c r="CH1291" s="69"/>
      <c r="CI1291" s="6"/>
      <c r="CJ1291" s="5"/>
      <c r="CK1291" s="25"/>
      <c r="CL1291" s="5"/>
      <c r="DN1291" s="14"/>
      <c r="DO1291" s="14"/>
      <c r="DP1291" s="5"/>
      <c r="DQ1291" s="25"/>
      <c r="DR1291" s="25"/>
      <c r="DS1291" s="96"/>
      <c r="DT1291" s="83"/>
      <c r="DU1291" s="14"/>
      <c r="DX1291" s="83"/>
      <c r="DY1291" s="83"/>
      <c r="DZ1291" s="83"/>
      <c r="EA1291" s="83"/>
      <c r="EJ1291" s="54"/>
      <c r="EK1291" s="22"/>
      <c r="EL1291" s="24"/>
      <c r="EP1291" s="23"/>
      <c r="EQ1291" s="24"/>
      <c r="ER1291" s="22"/>
      <c r="ES1291" s="24"/>
      <c r="ET1291" s="24"/>
      <c r="EU1291" s="23"/>
      <c r="EV1291" s="26"/>
      <c r="EX1291" s="6"/>
      <c r="EY1291" s="24"/>
      <c r="EZ1291" s="109"/>
      <c r="FA1291" s="66"/>
      <c r="FB1291" s="5"/>
      <c r="FC1291" s="68"/>
      <c r="FD1291" s="67"/>
      <c r="FE1291" s="67"/>
      <c r="FF1291" s="64"/>
      <c r="FG1291" s="5"/>
      <c r="FH1291" s="69"/>
      <c r="FI1291" s="6"/>
      <c r="FJ1291" s="5"/>
      <c r="FK1291" s="25"/>
      <c r="FL1291" s="5"/>
    </row>
    <row r="1292" spans="40:168">
      <c r="AN1292" s="14"/>
      <c r="AO1292" s="14"/>
      <c r="AP1292" s="5"/>
      <c r="AQ1292" s="25"/>
      <c r="AR1292" s="25"/>
      <c r="AS1292" s="96"/>
      <c r="AT1292" s="83"/>
      <c r="AU1292" s="14"/>
      <c r="AX1292" s="83"/>
      <c r="AY1292" s="83"/>
      <c r="AZ1292" s="83"/>
      <c r="BA1292" s="83"/>
      <c r="BJ1292" s="54"/>
      <c r="BK1292" s="22"/>
      <c r="BL1292" s="24"/>
      <c r="BP1292" s="23"/>
      <c r="BQ1292" s="24"/>
      <c r="BR1292" s="22"/>
      <c r="BS1292" s="24"/>
      <c r="BT1292" s="24"/>
      <c r="BU1292" s="23"/>
      <c r="BV1292" s="26"/>
      <c r="BX1292" s="6"/>
      <c r="BY1292" s="24"/>
      <c r="BZ1292" s="109"/>
      <c r="CA1292" s="66"/>
      <c r="CB1292" s="5"/>
      <c r="CC1292" s="68"/>
      <c r="CD1292" s="67"/>
      <c r="CE1292" s="67"/>
      <c r="CF1292" s="64"/>
      <c r="CG1292" s="5"/>
      <c r="CH1292" s="69"/>
      <c r="CI1292" s="6"/>
      <c r="CJ1292" s="5"/>
      <c r="CK1292" s="25"/>
      <c r="CL1292" s="5"/>
      <c r="DN1292" s="14"/>
      <c r="DO1292" s="14"/>
      <c r="DP1292" s="5"/>
      <c r="DQ1292" s="25"/>
      <c r="DR1292" s="25"/>
      <c r="DS1292" s="96"/>
      <c r="DT1292" s="83"/>
      <c r="DU1292" s="14"/>
      <c r="DX1292" s="83"/>
      <c r="DY1292" s="83"/>
      <c r="DZ1292" s="83"/>
      <c r="EA1292" s="83"/>
      <c r="EJ1292" s="54"/>
      <c r="EK1292" s="22"/>
      <c r="EL1292" s="24"/>
      <c r="EP1292" s="23"/>
      <c r="EQ1292" s="24"/>
      <c r="ER1292" s="22"/>
      <c r="ES1292" s="24"/>
      <c r="ET1292" s="24"/>
      <c r="EU1292" s="23"/>
      <c r="EV1292" s="26"/>
      <c r="EX1292" s="6"/>
      <c r="EY1292" s="24"/>
      <c r="EZ1292" s="109"/>
      <c r="FA1292" s="66"/>
      <c r="FB1292" s="5"/>
      <c r="FC1292" s="68"/>
      <c r="FD1292" s="67"/>
      <c r="FE1292" s="67"/>
      <c r="FF1292" s="64"/>
      <c r="FG1292" s="5"/>
      <c r="FH1292" s="69"/>
      <c r="FI1292" s="6"/>
      <c r="FJ1292" s="5"/>
      <c r="FK1292" s="25"/>
      <c r="FL1292" s="5"/>
    </row>
    <row r="1293" spans="40:168">
      <c r="AN1293" s="14"/>
      <c r="AO1293" s="14"/>
      <c r="AP1293" s="5"/>
      <c r="AQ1293" s="25"/>
      <c r="AR1293" s="25"/>
      <c r="AS1293" s="96"/>
      <c r="AT1293" s="83"/>
      <c r="AU1293" s="14"/>
      <c r="AX1293" s="83"/>
      <c r="AY1293" s="83"/>
      <c r="AZ1293" s="83"/>
      <c r="BA1293" s="83"/>
      <c r="BJ1293" s="54"/>
      <c r="BK1293" s="22"/>
      <c r="BL1293" s="24"/>
      <c r="BP1293" s="23"/>
      <c r="BQ1293" s="24"/>
      <c r="BR1293" s="22"/>
      <c r="BS1293" s="24"/>
      <c r="BT1293" s="24"/>
      <c r="BU1293" s="23"/>
      <c r="BV1293" s="26"/>
      <c r="BX1293" s="6"/>
      <c r="BY1293" s="24"/>
      <c r="BZ1293" s="109"/>
      <c r="CA1293" s="66"/>
      <c r="CB1293" s="5"/>
      <c r="CC1293" s="68"/>
      <c r="CD1293" s="67"/>
      <c r="CE1293" s="67"/>
      <c r="CF1293" s="64"/>
      <c r="CG1293" s="5"/>
      <c r="CH1293" s="69"/>
      <c r="CI1293" s="6"/>
      <c r="CJ1293" s="5"/>
      <c r="CK1293" s="25"/>
      <c r="CL1293" s="5"/>
      <c r="DN1293" s="14"/>
      <c r="DO1293" s="14"/>
      <c r="DP1293" s="5"/>
      <c r="DQ1293" s="25"/>
      <c r="DR1293" s="25"/>
      <c r="DS1293" s="96"/>
      <c r="DT1293" s="83"/>
      <c r="DU1293" s="14"/>
      <c r="DX1293" s="83"/>
      <c r="DY1293" s="83"/>
      <c r="DZ1293" s="83"/>
      <c r="EA1293" s="83"/>
      <c r="EJ1293" s="54"/>
      <c r="EK1293" s="22"/>
      <c r="EL1293" s="24"/>
      <c r="EP1293" s="23"/>
      <c r="EQ1293" s="24"/>
      <c r="ER1293" s="22"/>
      <c r="ES1293" s="24"/>
      <c r="ET1293" s="24"/>
      <c r="EU1293" s="23"/>
      <c r="EV1293" s="26"/>
      <c r="EX1293" s="6"/>
      <c r="EY1293" s="24"/>
      <c r="EZ1293" s="109"/>
      <c r="FA1293" s="66"/>
      <c r="FB1293" s="5"/>
      <c r="FC1293" s="68"/>
      <c r="FD1293" s="67"/>
      <c r="FE1293" s="67"/>
      <c r="FF1293" s="64"/>
      <c r="FG1293" s="5"/>
      <c r="FH1293" s="69"/>
      <c r="FI1293" s="6"/>
      <c r="FJ1293" s="5"/>
      <c r="FK1293" s="25"/>
      <c r="FL1293" s="5"/>
    </row>
    <row r="1294" spans="40:168">
      <c r="AN1294" s="14"/>
      <c r="AO1294" s="14"/>
      <c r="AP1294" s="5"/>
      <c r="AQ1294" s="25"/>
      <c r="AR1294" s="25"/>
      <c r="AS1294" s="96"/>
      <c r="AT1294" s="83"/>
      <c r="AU1294" s="14"/>
      <c r="AX1294" s="83"/>
      <c r="AY1294" s="83"/>
      <c r="AZ1294" s="83"/>
      <c r="BA1294" s="83"/>
      <c r="BJ1294" s="54"/>
      <c r="BK1294" s="22"/>
      <c r="BL1294" s="24"/>
      <c r="BP1294" s="23"/>
      <c r="BQ1294" s="24"/>
      <c r="BR1294" s="22"/>
      <c r="BS1294" s="24"/>
      <c r="BT1294" s="24"/>
      <c r="BU1294" s="23"/>
      <c r="BV1294" s="26"/>
      <c r="BX1294" s="6"/>
      <c r="BY1294" s="24"/>
      <c r="BZ1294" s="109"/>
      <c r="CA1294" s="66"/>
      <c r="CB1294" s="5"/>
      <c r="CC1294" s="68"/>
      <c r="CD1294" s="67"/>
      <c r="CE1294" s="67"/>
      <c r="CF1294" s="64"/>
      <c r="CG1294" s="5"/>
      <c r="CH1294" s="69"/>
      <c r="CI1294" s="6"/>
      <c r="CJ1294" s="5"/>
      <c r="CK1294" s="25"/>
      <c r="CL1294" s="5"/>
      <c r="DN1294" s="14"/>
      <c r="DO1294" s="14"/>
      <c r="DP1294" s="5"/>
      <c r="DQ1294" s="25"/>
      <c r="DR1294" s="25"/>
      <c r="DS1294" s="96"/>
      <c r="DT1294" s="83"/>
      <c r="DU1294" s="14"/>
      <c r="DX1294" s="83"/>
      <c r="DY1294" s="83"/>
      <c r="DZ1294" s="83"/>
      <c r="EA1294" s="83"/>
      <c r="EJ1294" s="54"/>
      <c r="EK1294" s="22"/>
      <c r="EL1294" s="24"/>
      <c r="EP1294" s="23"/>
      <c r="EQ1294" s="24"/>
      <c r="ER1294" s="22"/>
      <c r="ES1294" s="24"/>
      <c r="ET1294" s="24"/>
      <c r="EU1294" s="23"/>
      <c r="EV1294" s="26"/>
      <c r="EX1294" s="6"/>
      <c r="EY1294" s="24"/>
      <c r="EZ1294" s="109"/>
      <c r="FA1294" s="66"/>
      <c r="FB1294" s="5"/>
      <c r="FC1294" s="68"/>
      <c r="FD1294" s="67"/>
      <c r="FE1294" s="67"/>
      <c r="FF1294" s="64"/>
      <c r="FG1294" s="5"/>
      <c r="FH1294" s="69"/>
      <c r="FI1294" s="6"/>
      <c r="FJ1294" s="5"/>
      <c r="FK1294" s="25"/>
      <c r="FL1294" s="5"/>
    </row>
    <row r="1295" spans="40:168">
      <c r="AN1295" s="14"/>
      <c r="AO1295" s="14"/>
      <c r="AP1295" s="5"/>
      <c r="AQ1295" s="25"/>
      <c r="AR1295" s="25"/>
      <c r="AS1295" s="96"/>
      <c r="AT1295" s="83"/>
      <c r="AU1295" s="14"/>
      <c r="AX1295" s="83"/>
      <c r="AY1295" s="83"/>
      <c r="AZ1295" s="83"/>
      <c r="BA1295" s="83"/>
      <c r="BJ1295" s="54"/>
      <c r="BK1295" s="22"/>
      <c r="BL1295" s="24"/>
      <c r="BP1295" s="23"/>
      <c r="BQ1295" s="24"/>
      <c r="BR1295" s="22"/>
      <c r="BS1295" s="24"/>
      <c r="BT1295" s="24"/>
      <c r="BU1295" s="23"/>
      <c r="BV1295" s="26"/>
      <c r="BX1295" s="6"/>
      <c r="BY1295" s="24"/>
      <c r="BZ1295" s="109"/>
      <c r="CA1295" s="66"/>
      <c r="CB1295" s="5"/>
      <c r="CC1295" s="68"/>
      <c r="CD1295" s="67"/>
      <c r="CE1295" s="67"/>
      <c r="CF1295" s="64"/>
      <c r="CG1295" s="5"/>
      <c r="CH1295" s="69"/>
      <c r="CI1295" s="6"/>
      <c r="CJ1295" s="5"/>
      <c r="CK1295" s="25"/>
      <c r="CL1295" s="5"/>
      <c r="DN1295" s="14"/>
      <c r="DO1295" s="14"/>
      <c r="DP1295" s="5"/>
      <c r="DQ1295" s="25"/>
      <c r="DR1295" s="25"/>
      <c r="DS1295" s="96"/>
      <c r="DT1295" s="83"/>
      <c r="DU1295" s="14"/>
      <c r="DX1295" s="83"/>
      <c r="DY1295" s="83"/>
      <c r="DZ1295" s="83"/>
      <c r="EA1295" s="83"/>
      <c r="EJ1295" s="54"/>
      <c r="EK1295" s="22"/>
      <c r="EL1295" s="24"/>
      <c r="EP1295" s="23"/>
      <c r="EQ1295" s="24"/>
      <c r="ER1295" s="22"/>
      <c r="ES1295" s="24"/>
      <c r="ET1295" s="24"/>
      <c r="EU1295" s="23"/>
      <c r="EV1295" s="26"/>
      <c r="EX1295" s="6"/>
      <c r="EY1295" s="24"/>
      <c r="EZ1295" s="109"/>
      <c r="FA1295" s="66"/>
      <c r="FB1295" s="5"/>
      <c r="FC1295" s="68"/>
      <c r="FD1295" s="67"/>
      <c r="FE1295" s="67"/>
      <c r="FF1295" s="64"/>
      <c r="FG1295" s="5"/>
      <c r="FH1295" s="69"/>
      <c r="FI1295" s="6"/>
      <c r="FJ1295" s="5"/>
      <c r="FK1295" s="25"/>
      <c r="FL1295" s="5"/>
    </row>
    <row r="1296" spans="40:168">
      <c r="AN1296" s="14"/>
      <c r="AO1296" s="14"/>
      <c r="AP1296" s="5"/>
      <c r="AQ1296" s="25"/>
      <c r="AR1296" s="25"/>
      <c r="AS1296" s="96"/>
      <c r="AT1296" s="83"/>
      <c r="AU1296" s="14"/>
      <c r="AX1296" s="83"/>
      <c r="AY1296" s="83"/>
      <c r="AZ1296" s="83"/>
      <c r="BA1296" s="83"/>
      <c r="BJ1296" s="54"/>
      <c r="BK1296" s="22"/>
      <c r="BL1296" s="24"/>
      <c r="BP1296" s="23"/>
      <c r="BQ1296" s="24"/>
      <c r="BR1296" s="22"/>
      <c r="BS1296" s="24"/>
      <c r="BT1296" s="24"/>
      <c r="BU1296" s="23"/>
      <c r="BV1296" s="26"/>
      <c r="BX1296" s="6"/>
      <c r="BY1296" s="24"/>
      <c r="BZ1296" s="109"/>
      <c r="CA1296" s="66"/>
      <c r="CB1296" s="5"/>
      <c r="CC1296" s="68"/>
      <c r="CD1296" s="67"/>
      <c r="CE1296" s="67"/>
      <c r="CF1296" s="64"/>
      <c r="CG1296" s="5"/>
      <c r="CH1296" s="69"/>
      <c r="CI1296" s="6"/>
      <c r="CJ1296" s="5"/>
      <c r="CK1296" s="25"/>
      <c r="CL1296" s="5"/>
      <c r="DN1296" s="14"/>
      <c r="DO1296" s="14"/>
      <c r="DP1296" s="5"/>
      <c r="DQ1296" s="25"/>
      <c r="DR1296" s="25"/>
      <c r="DS1296" s="96"/>
      <c r="DT1296" s="83"/>
      <c r="DU1296" s="14"/>
      <c r="DX1296" s="83"/>
      <c r="DY1296" s="83"/>
      <c r="DZ1296" s="83"/>
      <c r="EA1296" s="83"/>
      <c r="EJ1296" s="54"/>
      <c r="EK1296" s="22"/>
      <c r="EL1296" s="24"/>
      <c r="EP1296" s="23"/>
      <c r="EQ1296" s="24"/>
      <c r="ER1296" s="22"/>
      <c r="ES1296" s="24"/>
      <c r="ET1296" s="24"/>
      <c r="EU1296" s="23"/>
      <c r="EV1296" s="26"/>
      <c r="EX1296" s="6"/>
      <c r="EY1296" s="24"/>
      <c r="EZ1296" s="109"/>
      <c r="FA1296" s="66"/>
      <c r="FB1296" s="5"/>
      <c r="FC1296" s="68"/>
      <c r="FD1296" s="67"/>
      <c r="FE1296" s="67"/>
      <c r="FF1296" s="64"/>
      <c r="FG1296" s="5"/>
      <c r="FH1296" s="69"/>
      <c r="FI1296" s="6"/>
      <c r="FJ1296" s="5"/>
      <c r="FK1296" s="25"/>
      <c r="FL1296" s="5"/>
    </row>
    <row r="1297" spans="40:168">
      <c r="AN1297" s="14"/>
      <c r="AO1297" s="14"/>
      <c r="AP1297" s="5"/>
      <c r="AQ1297" s="25"/>
      <c r="AR1297" s="25"/>
      <c r="AS1297" s="96"/>
      <c r="AT1297" s="83"/>
      <c r="AU1297" s="14"/>
      <c r="AX1297" s="83"/>
      <c r="AY1297" s="83"/>
      <c r="AZ1297" s="83"/>
      <c r="BA1297" s="83"/>
      <c r="BJ1297" s="54"/>
      <c r="BK1297" s="22"/>
      <c r="BL1297" s="24"/>
      <c r="BP1297" s="23"/>
      <c r="BQ1297" s="24"/>
      <c r="BR1297" s="22"/>
      <c r="BS1297" s="24"/>
      <c r="BT1297" s="24"/>
      <c r="BU1297" s="23"/>
      <c r="BV1297" s="26"/>
      <c r="BX1297" s="6"/>
      <c r="BY1297" s="24"/>
      <c r="BZ1297" s="109"/>
      <c r="CA1297" s="66"/>
      <c r="CB1297" s="5"/>
      <c r="CC1297" s="68"/>
      <c r="CD1297" s="67"/>
      <c r="CE1297" s="67"/>
      <c r="CF1297" s="64"/>
      <c r="CG1297" s="5"/>
      <c r="CH1297" s="69"/>
      <c r="CI1297" s="6"/>
      <c r="CJ1297" s="5"/>
      <c r="CK1297" s="25"/>
      <c r="CL1297" s="5"/>
      <c r="DN1297" s="14"/>
      <c r="DO1297" s="14"/>
      <c r="DP1297" s="5"/>
      <c r="DQ1297" s="25"/>
      <c r="DR1297" s="25"/>
      <c r="DS1297" s="96"/>
      <c r="DT1297" s="83"/>
      <c r="DU1297" s="14"/>
      <c r="DX1297" s="83"/>
      <c r="DY1297" s="83"/>
      <c r="DZ1297" s="83"/>
      <c r="EA1297" s="83"/>
      <c r="EJ1297" s="54"/>
      <c r="EK1297" s="22"/>
      <c r="EL1297" s="24"/>
      <c r="EP1297" s="23"/>
      <c r="EQ1297" s="24"/>
      <c r="ER1297" s="22"/>
      <c r="ES1297" s="24"/>
      <c r="ET1297" s="24"/>
      <c r="EU1297" s="23"/>
      <c r="EV1297" s="26"/>
      <c r="EX1297" s="6"/>
      <c r="EY1297" s="24"/>
      <c r="EZ1297" s="109"/>
      <c r="FA1297" s="66"/>
      <c r="FB1297" s="5"/>
      <c r="FC1297" s="68"/>
      <c r="FD1297" s="67"/>
      <c r="FE1297" s="67"/>
      <c r="FF1297" s="64"/>
      <c r="FG1297" s="5"/>
      <c r="FH1297" s="69"/>
      <c r="FI1297" s="6"/>
      <c r="FJ1297" s="5"/>
      <c r="FK1297" s="25"/>
      <c r="FL1297" s="5"/>
    </row>
    <row r="1298" spans="40:168">
      <c r="AN1298" s="14"/>
      <c r="AO1298" s="14"/>
      <c r="AP1298" s="5"/>
      <c r="AQ1298" s="25"/>
      <c r="AR1298" s="25"/>
      <c r="AS1298" s="96"/>
      <c r="AT1298" s="83"/>
      <c r="AU1298" s="14"/>
      <c r="AX1298" s="83"/>
      <c r="AY1298" s="83"/>
      <c r="AZ1298" s="83"/>
      <c r="BA1298" s="83"/>
      <c r="BJ1298" s="54"/>
      <c r="BK1298" s="22"/>
      <c r="BL1298" s="24"/>
      <c r="BP1298" s="23"/>
      <c r="BQ1298" s="24"/>
      <c r="BR1298" s="22"/>
      <c r="BS1298" s="24"/>
      <c r="BT1298" s="24"/>
      <c r="BU1298" s="23"/>
      <c r="BV1298" s="26"/>
      <c r="BX1298" s="6"/>
      <c r="BY1298" s="24"/>
      <c r="BZ1298" s="109"/>
      <c r="CA1298" s="66"/>
      <c r="CB1298" s="5"/>
      <c r="CC1298" s="68"/>
      <c r="CD1298" s="67"/>
      <c r="CE1298" s="67"/>
      <c r="CF1298" s="64"/>
      <c r="CG1298" s="5"/>
      <c r="CH1298" s="69"/>
      <c r="CI1298" s="6"/>
      <c r="CJ1298" s="5"/>
      <c r="CK1298" s="25"/>
      <c r="CL1298" s="5"/>
      <c r="DN1298" s="14"/>
      <c r="DO1298" s="14"/>
      <c r="DP1298" s="5"/>
      <c r="DQ1298" s="25"/>
      <c r="DR1298" s="25"/>
      <c r="DS1298" s="96"/>
      <c r="DT1298" s="83"/>
      <c r="DU1298" s="14"/>
      <c r="DX1298" s="83"/>
      <c r="DY1298" s="83"/>
      <c r="DZ1298" s="83"/>
      <c r="EA1298" s="83"/>
      <c r="EJ1298" s="54"/>
      <c r="EK1298" s="22"/>
      <c r="EL1298" s="24"/>
      <c r="EP1298" s="23"/>
      <c r="EQ1298" s="24"/>
      <c r="ER1298" s="22"/>
      <c r="ES1298" s="24"/>
      <c r="ET1298" s="24"/>
      <c r="EU1298" s="23"/>
      <c r="EV1298" s="26"/>
      <c r="EX1298" s="6"/>
      <c r="EY1298" s="24"/>
      <c r="EZ1298" s="109"/>
      <c r="FA1298" s="66"/>
      <c r="FB1298" s="5"/>
      <c r="FC1298" s="68"/>
      <c r="FD1298" s="67"/>
      <c r="FE1298" s="67"/>
      <c r="FF1298" s="64"/>
      <c r="FG1298" s="5"/>
      <c r="FH1298" s="69"/>
      <c r="FI1298" s="6"/>
      <c r="FJ1298" s="5"/>
      <c r="FK1298" s="25"/>
      <c r="FL1298" s="5"/>
    </row>
    <row r="1299" spans="40:168">
      <c r="AN1299" s="14"/>
      <c r="AO1299" s="14"/>
      <c r="AP1299" s="5"/>
      <c r="AQ1299" s="25"/>
      <c r="AR1299" s="25"/>
      <c r="AS1299" s="96"/>
      <c r="AT1299" s="83"/>
      <c r="AU1299" s="14"/>
      <c r="AX1299" s="83"/>
      <c r="AY1299" s="83"/>
      <c r="AZ1299" s="83"/>
      <c r="BA1299" s="83"/>
      <c r="BJ1299" s="54"/>
      <c r="BK1299" s="22"/>
      <c r="BL1299" s="24"/>
      <c r="BP1299" s="23"/>
      <c r="BQ1299" s="24"/>
      <c r="BR1299" s="22"/>
      <c r="BS1299" s="24"/>
      <c r="BT1299" s="24"/>
      <c r="BU1299" s="23"/>
      <c r="BV1299" s="26"/>
      <c r="BX1299" s="6"/>
      <c r="BY1299" s="24"/>
      <c r="BZ1299" s="109"/>
      <c r="CA1299" s="66"/>
      <c r="CB1299" s="5"/>
      <c r="CC1299" s="68"/>
      <c r="CD1299" s="67"/>
      <c r="CE1299" s="67"/>
      <c r="CF1299" s="64"/>
      <c r="CG1299" s="5"/>
      <c r="CH1299" s="69"/>
      <c r="CI1299" s="6"/>
      <c r="CJ1299" s="5"/>
      <c r="CK1299" s="25"/>
      <c r="CL1299" s="5"/>
      <c r="DN1299" s="14"/>
      <c r="DO1299" s="14"/>
      <c r="DP1299" s="5"/>
      <c r="DQ1299" s="25"/>
      <c r="DR1299" s="25"/>
      <c r="DS1299" s="96"/>
      <c r="DT1299" s="83"/>
      <c r="DU1299" s="14"/>
      <c r="DX1299" s="83"/>
      <c r="DY1299" s="83"/>
      <c r="DZ1299" s="83"/>
      <c r="EA1299" s="83"/>
      <c r="EJ1299" s="54"/>
      <c r="EK1299" s="22"/>
      <c r="EL1299" s="24"/>
      <c r="EP1299" s="23"/>
      <c r="EQ1299" s="24"/>
      <c r="ER1299" s="22"/>
      <c r="ES1299" s="24"/>
      <c r="ET1299" s="24"/>
      <c r="EU1299" s="23"/>
      <c r="EV1299" s="26"/>
      <c r="EX1299" s="6"/>
      <c r="EY1299" s="24"/>
      <c r="EZ1299" s="109"/>
      <c r="FA1299" s="66"/>
      <c r="FB1299" s="5"/>
      <c r="FC1299" s="68"/>
      <c r="FD1299" s="67"/>
      <c r="FE1299" s="67"/>
      <c r="FF1299" s="64"/>
      <c r="FG1299" s="5"/>
      <c r="FH1299" s="69"/>
      <c r="FI1299" s="6"/>
      <c r="FJ1299" s="5"/>
      <c r="FK1299" s="25"/>
      <c r="FL1299" s="5"/>
    </row>
    <row r="1300" spans="40:168">
      <c r="AN1300" s="14"/>
      <c r="AO1300" s="14"/>
      <c r="AP1300" s="5"/>
      <c r="AQ1300" s="25"/>
      <c r="AR1300" s="25"/>
      <c r="AS1300" s="96"/>
      <c r="AT1300" s="83"/>
      <c r="AU1300" s="14"/>
      <c r="AX1300" s="83"/>
      <c r="AY1300" s="83"/>
      <c r="AZ1300" s="83"/>
      <c r="BA1300" s="83"/>
      <c r="BJ1300" s="54"/>
      <c r="BK1300" s="22"/>
      <c r="BL1300" s="24"/>
      <c r="BP1300" s="23"/>
      <c r="BQ1300" s="24"/>
      <c r="BR1300" s="22"/>
      <c r="BS1300" s="24"/>
      <c r="BT1300" s="24"/>
      <c r="BU1300" s="23"/>
      <c r="BV1300" s="26"/>
      <c r="BX1300" s="6"/>
      <c r="BY1300" s="24"/>
      <c r="BZ1300" s="109"/>
      <c r="CA1300" s="66"/>
      <c r="CB1300" s="5"/>
      <c r="CC1300" s="68"/>
      <c r="CD1300" s="67"/>
      <c r="CE1300" s="67"/>
      <c r="CF1300" s="64"/>
      <c r="CG1300" s="5"/>
      <c r="CH1300" s="69"/>
      <c r="CI1300" s="6"/>
      <c r="CJ1300" s="5"/>
      <c r="CK1300" s="25"/>
      <c r="CL1300" s="5"/>
      <c r="DN1300" s="14"/>
      <c r="DO1300" s="14"/>
      <c r="DP1300" s="5"/>
      <c r="DQ1300" s="25"/>
      <c r="DR1300" s="25"/>
      <c r="DS1300" s="96"/>
      <c r="DT1300" s="83"/>
      <c r="DU1300" s="14"/>
      <c r="DX1300" s="83"/>
      <c r="DY1300" s="83"/>
      <c r="DZ1300" s="83"/>
      <c r="EA1300" s="83"/>
      <c r="EJ1300" s="54"/>
      <c r="EK1300" s="22"/>
      <c r="EL1300" s="24"/>
      <c r="EP1300" s="23"/>
      <c r="EQ1300" s="24"/>
      <c r="ER1300" s="22"/>
      <c r="ES1300" s="24"/>
      <c r="ET1300" s="24"/>
      <c r="EU1300" s="23"/>
      <c r="EV1300" s="26"/>
      <c r="EX1300" s="6"/>
      <c r="EY1300" s="24"/>
      <c r="EZ1300" s="109"/>
      <c r="FA1300" s="66"/>
      <c r="FB1300" s="5"/>
      <c r="FC1300" s="68"/>
      <c r="FD1300" s="67"/>
      <c r="FE1300" s="67"/>
      <c r="FF1300" s="64"/>
      <c r="FG1300" s="5"/>
      <c r="FH1300" s="69"/>
      <c r="FI1300" s="6"/>
      <c r="FJ1300" s="5"/>
      <c r="FK1300" s="25"/>
      <c r="FL1300" s="5"/>
    </row>
    <row r="1301" spans="40:168">
      <c r="AN1301" s="14"/>
      <c r="AO1301" s="14"/>
      <c r="AP1301" s="5"/>
      <c r="AQ1301" s="25"/>
      <c r="AR1301" s="25"/>
      <c r="AS1301" s="96"/>
      <c r="AT1301" s="83"/>
      <c r="AU1301" s="14"/>
      <c r="AX1301" s="83"/>
      <c r="AY1301" s="83"/>
      <c r="AZ1301" s="83"/>
      <c r="BA1301" s="83"/>
      <c r="BJ1301" s="54"/>
      <c r="BK1301" s="22"/>
      <c r="BL1301" s="24"/>
      <c r="BP1301" s="23"/>
      <c r="BQ1301" s="24"/>
      <c r="BR1301" s="22"/>
      <c r="BS1301" s="24"/>
      <c r="BT1301" s="24"/>
      <c r="BU1301" s="23"/>
      <c r="BV1301" s="26"/>
      <c r="BX1301" s="6"/>
      <c r="BY1301" s="24"/>
      <c r="BZ1301" s="109"/>
      <c r="CA1301" s="66"/>
      <c r="CB1301" s="5"/>
      <c r="CC1301" s="68"/>
      <c r="CD1301" s="67"/>
      <c r="CE1301" s="67"/>
      <c r="CF1301" s="64"/>
      <c r="CG1301" s="5"/>
      <c r="CH1301" s="69"/>
      <c r="CI1301" s="6"/>
      <c r="CJ1301" s="5"/>
      <c r="CK1301" s="25"/>
      <c r="CL1301" s="5"/>
      <c r="DN1301" s="14"/>
      <c r="DO1301" s="14"/>
      <c r="DP1301" s="5"/>
      <c r="DQ1301" s="25"/>
      <c r="DR1301" s="25"/>
      <c r="DS1301" s="96"/>
      <c r="DT1301" s="83"/>
      <c r="DU1301" s="14"/>
      <c r="DX1301" s="83"/>
      <c r="DY1301" s="83"/>
      <c r="DZ1301" s="83"/>
      <c r="EA1301" s="83"/>
      <c r="EJ1301" s="54"/>
      <c r="EK1301" s="22"/>
      <c r="EL1301" s="24"/>
      <c r="EP1301" s="23"/>
      <c r="EQ1301" s="24"/>
      <c r="ER1301" s="22"/>
      <c r="ES1301" s="24"/>
      <c r="ET1301" s="24"/>
      <c r="EU1301" s="23"/>
      <c r="EV1301" s="26"/>
      <c r="EX1301" s="6"/>
      <c r="EY1301" s="24"/>
      <c r="EZ1301" s="109"/>
      <c r="FA1301" s="66"/>
      <c r="FB1301" s="5"/>
      <c r="FC1301" s="68"/>
      <c r="FD1301" s="67"/>
      <c r="FE1301" s="67"/>
      <c r="FF1301" s="64"/>
      <c r="FG1301" s="5"/>
      <c r="FH1301" s="69"/>
      <c r="FI1301" s="6"/>
      <c r="FJ1301" s="5"/>
      <c r="FK1301" s="25"/>
      <c r="FL1301" s="5"/>
    </row>
    <row r="1302" spans="40:168">
      <c r="AN1302" s="14"/>
      <c r="AO1302" s="14"/>
      <c r="AP1302" s="5"/>
      <c r="AQ1302" s="25"/>
      <c r="AR1302" s="25"/>
      <c r="AS1302" s="96"/>
      <c r="AT1302" s="83"/>
      <c r="AU1302" s="14"/>
      <c r="AX1302" s="83"/>
      <c r="AY1302" s="83"/>
      <c r="AZ1302" s="83"/>
      <c r="BA1302" s="83"/>
      <c r="BJ1302" s="54"/>
      <c r="BK1302" s="22"/>
      <c r="BL1302" s="24"/>
      <c r="BP1302" s="23"/>
      <c r="BQ1302" s="24"/>
      <c r="BR1302" s="22"/>
      <c r="BS1302" s="24"/>
      <c r="BT1302" s="24"/>
      <c r="BU1302" s="23"/>
      <c r="BV1302" s="26"/>
      <c r="BX1302" s="6"/>
      <c r="BY1302" s="24"/>
      <c r="BZ1302" s="109"/>
      <c r="CA1302" s="66"/>
      <c r="CB1302" s="5"/>
      <c r="CC1302" s="68"/>
      <c r="CD1302" s="67"/>
      <c r="CE1302" s="67"/>
      <c r="CF1302" s="64"/>
      <c r="CG1302" s="5"/>
      <c r="CH1302" s="69"/>
      <c r="CI1302" s="6"/>
      <c r="CJ1302" s="5"/>
      <c r="CK1302" s="25"/>
      <c r="CL1302" s="5"/>
      <c r="DN1302" s="14"/>
      <c r="DO1302" s="14"/>
      <c r="DP1302" s="5"/>
      <c r="DQ1302" s="25"/>
      <c r="DR1302" s="25"/>
      <c r="DS1302" s="96"/>
      <c r="DT1302" s="83"/>
      <c r="DU1302" s="14"/>
      <c r="DX1302" s="83"/>
      <c r="DY1302" s="83"/>
      <c r="DZ1302" s="83"/>
      <c r="EA1302" s="83"/>
      <c r="EJ1302" s="54"/>
      <c r="EK1302" s="22"/>
      <c r="EL1302" s="24"/>
      <c r="EP1302" s="23"/>
      <c r="EQ1302" s="24"/>
      <c r="ER1302" s="22"/>
      <c r="ES1302" s="24"/>
      <c r="ET1302" s="24"/>
      <c r="EU1302" s="23"/>
      <c r="EV1302" s="26"/>
      <c r="EX1302" s="6"/>
      <c r="EY1302" s="24"/>
      <c r="EZ1302" s="109"/>
      <c r="FA1302" s="66"/>
      <c r="FB1302" s="5"/>
      <c r="FC1302" s="68"/>
      <c r="FD1302" s="67"/>
      <c r="FE1302" s="67"/>
      <c r="FF1302" s="64"/>
      <c r="FG1302" s="5"/>
      <c r="FH1302" s="69"/>
      <c r="FI1302" s="6"/>
      <c r="FJ1302" s="5"/>
      <c r="FK1302" s="25"/>
      <c r="FL1302" s="5"/>
    </row>
    <row r="1303" spans="40:168">
      <c r="AN1303" s="14"/>
      <c r="AO1303" s="14"/>
      <c r="AP1303" s="5"/>
      <c r="AQ1303" s="25"/>
      <c r="AR1303" s="25"/>
      <c r="AS1303" s="96"/>
      <c r="AT1303" s="83"/>
      <c r="AU1303" s="14"/>
      <c r="AX1303" s="83"/>
      <c r="AY1303" s="83"/>
      <c r="AZ1303" s="83"/>
      <c r="BA1303" s="83"/>
      <c r="BJ1303" s="54"/>
      <c r="BK1303" s="22"/>
      <c r="BL1303" s="24"/>
      <c r="BP1303" s="23"/>
      <c r="BQ1303" s="24"/>
      <c r="BR1303" s="22"/>
      <c r="BS1303" s="24"/>
      <c r="BT1303" s="24"/>
      <c r="BU1303" s="23"/>
      <c r="BV1303" s="26"/>
      <c r="BX1303" s="6"/>
      <c r="BY1303" s="24"/>
      <c r="BZ1303" s="109"/>
      <c r="CA1303" s="66"/>
      <c r="CB1303" s="5"/>
      <c r="CC1303" s="68"/>
      <c r="CD1303" s="67"/>
      <c r="CE1303" s="67"/>
      <c r="CF1303" s="64"/>
      <c r="CG1303" s="5"/>
      <c r="CH1303" s="69"/>
      <c r="CI1303" s="6"/>
      <c r="CJ1303" s="5"/>
      <c r="CK1303" s="25"/>
      <c r="CL1303" s="5"/>
      <c r="DN1303" s="14"/>
      <c r="DO1303" s="14"/>
      <c r="DP1303" s="5"/>
      <c r="DQ1303" s="25"/>
      <c r="DR1303" s="25"/>
      <c r="DS1303" s="96"/>
      <c r="DT1303" s="83"/>
      <c r="DU1303" s="14"/>
      <c r="DX1303" s="83"/>
      <c r="DY1303" s="83"/>
      <c r="DZ1303" s="83"/>
      <c r="EA1303" s="83"/>
      <c r="EJ1303" s="54"/>
      <c r="EK1303" s="22"/>
      <c r="EL1303" s="24"/>
      <c r="EP1303" s="23"/>
      <c r="EQ1303" s="24"/>
      <c r="ER1303" s="22"/>
      <c r="ES1303" s="24"/>
      <c r="ET1303" s="24"/>
      <c r="EU1303" s="23"/>
      <c r="EV1303" s="26"/>
      <c r="EX1303" s="6"/>
      <c r="EY1303" s="24"/>
      <c r="EZ1303" s="109"/>
      <c r="FA1303" s="66"/>
      <c r="FB1303" s="5"/>
      <c r="FC1303" s="68"/>
      <c r="FD1303" s="67"/>
      <c r="FE1303" s="67"/>
      <c r="FF1303" s="64"/>
      <c r="FG1303" s="5"/>
      <c r="FH1303" s="69"/>
      <c r="FI1303" s="6"/>
      <c r="FJ1303" s="5"/>
      <c r="FK1303" s="25"/>
      <c r="FL1303" s="5"/>
    </row>
    <row r="1304" spans="40:168">
      <c r="AN1304" s="14"/>
      <c r="AO1304" s="14"/>
      <c r="AP1304" s="5"/>
      <c r="AQ1304" s="25"/>
      <c r="AR1304" s="25"/>
      <c r="AS1304" s="96"/>
      <c r="AT1304" s="83"/>
      <c r="AU1304" s="14"/>
      <c r="AX1304" s="83"/>
      <c r="AY1304" s="83"/>
      <c r="AZ1304" s="83"/>
      <c r="BA1304" s="83"/>
      <c r="BJ1304" s="54"/>
      <c r="BK1304" s="22"/>
      <c r="BL1304" s="24"/>
      <c r="BP1304" s="23"/>
      <c r="BQ1304" s="24"/>
      <c r="BR1304" s="22"/>
      <c r="BS1304" s="24"/>
      <c r="BT1304" s="24"/>
      <c r="BU1304" s="23"/>
      <c r="BV1304" s="26"/>
      <c r="BX1304" s="6"/>
      <c r="BY1304" s="24"/>
      <c r="BZ1304" s="109"/>
      <c r="CA1304" s="66"/>
      <c r="CB1304" s="5"/>
      <c r="CC1304" s="68"/>
      <c r="CD1304" s="67"/>
      <c r="CE1304" s="67"/>
      <c r="CF1304" s="64"/>
      <c r="CG1304" s="5"/>
      <c r="CH1304" s="69"/>
      <c r="CI1304" s="6"/>
      <c r="CJ1304" s="5"/>
      <c r="CK1304" s="25"/>
      <c r="CL1304" s="5"/>
      <c r="DN1304" s="14"/>
      <c r="DO1304" s="14"/>
      <c r="DP1304" s="5"/>
      <c r="DQ1304" s="25"/>
      <c r="DR1304" s="25"/>
      <c r="DS1304" s="96"/>
      <c r="DT1304" s="83"/>
      <c r="DU1304" s="14"/>
      <c r="DX1304" s="83"/>
      <c r="DY1304" s="83"/>
      <c r="DZ1304" s="83"/>
      <c r="EA1304" s="83"/>
      <c r="EJ1304" s="54"/>
      <c r="EK1304" s="22"/>
      <c r="EL1304" s="24"/>
      <c r="EP1304" s="23"/>
      <c r="EQ1304" s="24"/>
      <c r="ER1304" s="22"/>
      <c r="ES1304" s="24"/>
      <c r="ET1304" s="24"/>
      <c r="EU1304" s="23"/>
      <c r="EV1304" s="26"/>
      <c r="EX1304" s="6"/>
      <c r="EY1304" s="24"/>
      <c r="EZ1304" s="109"/>
      <c r="FA1304" s="66"/>
      <c r="FB1304" s="5"/>
      <c r="FC1304" s="68"/>
      <c r="FD1304" s="67"/>
      <c r="FE1304" s="67"/>
      <c r="FF1304" s="64"/>
      <c r="FG1304" s="5"/>
      <c r="FH1304" s="69"/>
      <c r="FI1304" s="6"/>
      <c r="FJ1304" s="5"/>
      <c r="FK1304" s="25"/>
      <c r="FL1304" s="5"/>
    </row>
    <row r="1305" spans="40:168">
      <c r="AN1305" s="14"/>
      <c r="AO1305" s="14"/>
      <c r="AP1305" s="5"/>
      <c r="AQ1305" s="25"/>
      <c r="AR1305" s="25"/>
      <c r="AS1305" s="96"/>
      <c r="AT1305" s="83"/>
      <c r="AU1305" s="14"/>
      <c r="AX1305" s="83"/>
      <c r="AY1305" s="83"/>
      <c r="AZ1305" s="83"/>
      <c r="BA1305" s="83"/>
      <c r="BJ1305" s="54"/>
      <c r="BK1305" s="22"/>
      <c r="BL1305" s="24"/>
      <c r="BP1305" s="23"/>
      <c r="BQ1305" s="24"/>
      <c r="BR1305" s="22"/>
      <c r="BS1305" s="24"/>
      <c r="BT1305" s="24"/>
      <c r="BU1305" s="23"/>
      <c r="BV1305" s="26"/>
      <c r="BX1305" s="6"/>
      <c r="BY1305" s="24"/>
      <c r="BZ1305" s="109"/>
      <c r="CA1305" s="66"/>
      <c r="CB1305" s="5"/>
      <c r="CC1305" s="68"/>
      <c r="CD1305" s="67"/>
      <c r="CE1305" s="67"/>
      <c r="CF1305" s="64"/>
      <c r="CG1305" s="5"/>
      <c r="CH1305" s="69"/>
      <c r="CI1305" s="6"/>
      <c r="CJ1305" s="5"/>
      <c r="CK1305" s="25"/>
      <c r="CL1305" s="5"/>
      <c r="DN1305" s="14"/>
      <c r="DO1305" s="14"/>
      <c r="DP1305" s="5"/>
      <c r="DQ1305" s="25"/>
      <c r="DR1305" s="25"/>
      <c r="DS1305" s="96"/>
      <c r="DT1305" s="83"/>
      <c r="DU1305" s="14"/>
      <c r="DX1305" s="83"/>
      <c r="DY1305" s="83"/>
      <c r="DZ1305" s="83"/>
      <c r="EA1305" s="83"/>
      <c r="EJ1305" s="54"/>
      <c r="EK1305" s="22"/>
      <c r="EL1305" s="24"/>
      <c r="EP1305" s="23"/>
      <c r="EQ1305" s="24"/>
      <c r="ER1305" s="22"/>
      <c r="ES1305" s="24"/>
      <c r="ET1305" s="24"/>
      <c r="EU1305" s="23"/>
      <c r="EV1305" s="26"/>
      <c r="EX1305" s="6"/>
      <c r="EY1305" s="24"/>
      <c r="EZ1305" s="109"/>
      <c r="FA1305" s="66"/>
      <c r="FB1305" s="5"/>
      <c r="FC1305" s="68"/>
      <c r="FD1305" s="67"/>
      <c r="FE1305" s="67"/>
      <c r="FF1305" s="64"/>
      <c r="FG1305" s="5"/>
      <c r="FH1305" s="69"/>
      <c r="FI1305" s="6"/>
      <c r="FJ1305" s="5"/>
      <c r="FK1305" s="25"/>
      <c r="FL1305" s="5"/>
    </row>
    <row r="1306" spans="40:168">
      <c r="AN1306" s="14"/>
      <c r="AO1306" s="14"/>
      <c r="AP1306" s="5"/>
      <c r="AQ1306" s="25"/>
      <c r="AR1306" s="25"/>
      <c r="AS1306" s="96"/>
      <c r="AT1306" s="83"/>
      <c r="AU1306" s="14"/>
      <c r="AX1306" s="83"/>
      <c r="AY1306" s="83"/>
      <c r="AZ1306" s="83"/>
      <c r="BA1306" s="83"/>
      <c r="BJ1306" s="54"/>
      <c r="BK1306" s="22"/>
      <c r="BL1306" s="24"/>
      <c r="BP1306" s="23"/>
      <c r="BQ1306" s="24"/>
      <c r="BR1306" s="22"/>
      <c r="BS1306" s="24"/>
      <c r="BT1306" s="24"/>
      <c r="BU1306" s="23"/>
      <c r="BV1306" s="26"/>
      <c r="BX1306" s="6"/>
      <c r="BY1306" s="24"/>
      <c r="BZ1306" s="109"/>
      <c r="CA1306" s="66"/>
      <c r="CB1306" s="5"/>
      <c r="CC1306" s="68"/>
      <c r="CD1306" s="67"/>
      <c r="CE1306" s="67"/>
      <c r="CF1306" s="64"/>
      <c r="CG1306" s="5"/>
      <c r="CH1306" s="69"/>
      <c r="CI1306" s="6"/>
      <c r="CJ1306" s="5"/>
      <c r="CK1306" s="25"/>
      <c r="CL1306" s="5"/>
      <c r="DN1306" s="14"/>
      <c r="DO1306" s="14"/>
      <c r="DP1306" s="5"/>
      <c r="DQ1306" s="25"/>
      <c r="DR1306" s="25"/>
      <c r="DS1306" s="96"/>
      <c r="DT1306" s="83"/>
      <c r="DU1306" s="14"/>
      <c r="DX1306" s="83"/>
      <c r="DY1306" s="83"/>
      <c r="DZ1306" s="83"/>
      <c r="EA1306" s="83"/>
      <c r="EJ1306" s="54"/>
      <c r="EK1306" s="22"/>
      <c r="EL1306" s="24"/>
      <c r="EP1306" s="23"/>
      <c r="EQ1306" s="24"/>
      <c r="ER1306" s="22"/>
      <c r="ES1306" s="24"/>
      <c r="ET1306" s="24"/>
      <c r="EU1306" s="23"/>
      <c r="EV1306" s="26"/>
      <c r="EX1306" s="6"/>
      <c r="EY1306" s="24"/>
      <c r="EZ1306" s="109"/>
      <c r="FA1306" s="66"/>
      <c r="FB1306" s="5"/>
      <c r="FC1306" s="68"/>
      <c r="FD1306" s="67"/>
      <c r="FE1306" s="67"/>
      <c r="FF1306" s="64"/>
      <c r="FG1306" s="5"/>
      <c r="FH1306" s="69"/>
      <c r="FI1306" s="6"/>
      <c r="FJ1306" s="5"/>
      <c r="FK1306" s="25"/>
      <c r="FL1306" s="5"/>
    </row>
    <row r="1307" spans="40:168">
      <c r="AN1307" s="14"/>
      <c r="AO1307" s="14"/>
      <c r="AP1307" s="5"/>
      <c r="AQ1307" s="25"/>
      <c r="AR1307" s="25"/>
      <c r="AS1307" s="96"/>
      <c r="AT1307" s="83"/>
      <c r="AU1307" s="14"/>
      <c r="AX1307" s="83"/>
      <c r="AY1307" s="83"/>
      <c r="AZ1307" s="83"/>
      <c r="BA1307" s="83"/>
      <c r="BJ1307" s="54"/>
      <c r="BK1307" s="22"/>
      <c r="BL1307" s="24"/>
      <c r="BP1307" s="23"/>
      <c r="BQ1307" s="24"/>
      <c r="BR1307" s="22"/>
      <c r="BS1307" s="24"/>
      <c r="BT1307" s="24"/>
      <c r="BU1307" s="23"/>
      <c r="BV1307" s="26"/>
      <c r="BX1307" s="6"/>
      <c r="BY1307" s="24"/>
      <c r="BZ1307" s="109"/>
      <c r="CA1307" s="66"/>
      <c r="CB1307" s="5"/>
      <c r="CC1307" s="68"/>
      <c r="CD1307" s="67"/>
      <c r="CE1307" s="67"/>
      <c r="CF1307" s="64"/>
      <c r="CG1307" s="5"/>
      <c r="CH1307" s="69"/>
      <c r="CI1307" s="6"/>
      <c r="CJ1307" s="5"/>
      <c r="CK1307" s="25"/>
      <c r="CL1307" s="5"/>
      <c r="DN1307" s="14"/>
      <c r="DO1307" s="14"/>
      <c r="DP1307" s="5"/>
      <c r="DQ1307" s="25"/>
      <c r="DR1307" s="25"/>
      <c r="DS1307" s="96"/>
      <c r="DT1307" s="83"/>
      <c r="DU1307" s="14"/>
      <c r="DX1307" s="83"/>
      <c r="DY1307" s="83"/>
      <c r="DZ1307" s="83"/>
      <c r="EA1307" s="83"/>
      <c r="EJ1307" s="54"/>
      <c r="EK1307" s="22"/>
      <c r="EL1307" s="24"/>
      <c r="EP1307" s="23"/>
      <c r="EQ1307" s="24"/>
      <c r="ER1307" s="22"/>
      <c r="ES1307" s="24"/>
      <c r="ET1307" s="24"/>
      <c r="EU1307" s="23"/>
      <c r="EV1307" s="26"/>
      <c r="EX1307" s="6"/>
      <c r="EY1307" s="24"/>
      <c r="EZ1307" s="109"/>
      <c r="FA1307" s="66"/>
      <c r="FB1307" s="5"/>
      <c r="FC1307" s="68"/>
      <c r="FD1307" s="67"/>
      <c r="FE1307" s="67"/>
      <c r="FF1307" s="64"/>
      <c r="FG1307" s="5"/>
      <c r="FH1307" s="69"/>
      <c r="FI1307" s="6"/>
      <c r="FJ1307" s="5"/>
      <c r="FK1307" s="25"/>
      <c r="FL1307" s="5"/>
    </row>
    <row r="1308" spans="40:168">
      <c r="AN1308" s="14"/>
      <c r="AO1308" s="14"/>
      <c r="AP1308" s="5"/>
      <c r="AQ1308" s="25"/>
      <c r="AR1308" s="25"/>
      <c r="AS1308" s="96"/>
      <c r="AT1308" s="83"/>
      <c r="AU1308" s="14"/>
      <c r="AX1308" s="83"/>
      <c r="AY1308" s="83"/>
      <c r="AZ1308" s="83"/>
      <c r="BA1308" s="83"/>
      <c r="BJ1308" s="54"/>
      <c r="BK1308" s="22"/>
      <c r="BL1308" s="24"/>
      <c r="BP1308" s="23"/>
      <c r="BQ1308" s="24"/>
      <c r="BR1308" s="22"/>
      <c r="BS1308" s="24"/>
      <c r="BT1308" s="24"/>
      <c r="BU1308" s="23"/>
      <c r="BV1308" s="26"/>
      <c r="BX1308" s="6"/>
      <c r="BY1308" s="24"/>
      <c r="BZ1308" s="109"/>
      <c r="CA1308" s="66"/>
      <c r="CB1308" s="5"/>
      <c r="CC1308" s="68"/>
      <c r="CD1308" s="67"/>
      <c r="CE1308" s="67"/>
      <c r="CF1308" s="64"/>
      <c r="CG1308" s="5"/>
      <c r="CH1308" s="69"/>
      <c r="CI1308" s="6"/>
      <c r="CJ1308" s="5"/>
      <c r="CK1308" s="25"/>
      <c r="CL1308" s="5"/>
      <c r="DN1308" s="14"/>
      <c r="DO1308" s="14"/>
      <c r="DP1308" s="5"/>
      <c r="DQ1308" s="25"/>
      <c r="DR1308" s="25"/>
      <c r="DS1308" s="96"/>
      <c r="DT1308" s="83"/>
      <c r="DU1308" s="14"/>
      <c r="DX1308" s="83"/>
      <c r="DY1308" s="83"/>
      <c r="DZ1308" s="83"/>
      <c r="EA1308" s="83"/>
      <c r="EJ1308" s="54"/>
      <c r="EK1308" s="22"/>
      <c r="EL1308" s="24"/>
      <c r="EP1308" s="23"/>
      <c r="EQ1308" s="24"/>
      <c r="ER1308" s="22"/>
      <c r="ES1308" s="24"/>
      <c r="ET1308" s="24"/>
      <c r="EU1308" s="23"/>
      <c r="EV1308" s="26"/>
      <c r="EX1308" s="6"/>
      <c r="EY1308" s="24"/>
      <c r="EZ1308" s="109"/>
      <c r="FA1308" s="66"/>
      <c r="FB1308" s="5"/>
      <c r="FC1308" s="68"/>
      <c r="FD1308" s="67"/>
      <c r="FE1308" s="67"/>
      <c r="FF1308" s="64"/>
      <c r="FG1308" s="5"/>
      <c r="FH1308" s="69"/>
      <c r="FI1308" s="6"/>
      <c r="FJ1308" s="5"/>
      <c r="FK1308" s="25"/>
      <c r="FL1308" s="5"/>
    </row>
    <row r="1309" spans="40:168">
      <c r="AN1309" s="14"/>
      <c r="AO1309" s="14"/>
      <c r="AP1309" s="5"/>
      <c r="AQ1309" s="25"/>
      <c r="AR1309" s="25"/>
      <c r="AS1309" s="96"/>
      <c r="AT1309" s="83"/>
      <c r="AU1309" s="14"/>
      <c r="AX1309" s="83"/>
      <c r="AY1309" s="83"/>
      <c r="AZ1309" s="83"/>
      <c r="BA1309" s="83"/>
      <c r="BJ1309" s="54"/>
      <c r="BK1309" s="22"/>
      <c r="BL1309" s="24"/>
      <c r="BP1309" s="23"/>
      <c r="BQ1309" s="24"/>
      <c r="BR1309" s="22"/>
      <c r="BS1309" s="24"/>
      <c r="BT1309" s="24"/>
      <c r="BU1309" s="23"/>
      <c r="BV1309" s="26"/>
      <c r="BX1309" s="6"/>
      <c r="BY1309" s="24"/>
      <c r="BZ1309" s="109"/>
      <c r="CA1309" s="66"/>
      <c r="CB1309" s="5"/>
      <c r="CC1309" s="68"/>
      <c r="CD1309" s="67"/>
      <c r="CE1309" s="67"/>
      <c r="CF1309" s="64"/>
      <c r="CG1309" s="5"/>
      <c r="CH1309" s="69"/>
      <c r="CI1309" s="6"/>
      <c r="CJ1309" s="5"/>
      <c r="CK1309" s="25"/>
      <c r="CL1309" s="5"/>
      <c r="DN1309" s="14"/>
      <c r="DO1309" s="14"/>
      <c r="DP1309" s="5"/>
      <c r="DQ1309" s="25"/>
      <c r="DR1309" s="25"/>
      <c r="DS1309" s="96"/>
      <c r="DT1309" s="83"/>
      <c r="DU1309" s="14"/>
      <c r="DX1309" s="83"/>
      <c r="DY1309" s="83"/>
      <c r="DZ1309" s="83"/>
      <c r="EA1309" s="83"/>
      <c r="EJ1309" s="54"/>
      <c r="EK1309" s="22"/>
      <c r="EL1309" s="24"/>
      <c r="EP1309" s="23"/>
      <c r="EQ1309" s="24"/>
      <c r="ER1309" s="22"/>
      <c r="ES1309" s="24"/>
      <c r="ET1309" s="24"/>
      <c r="EU1309" s="23"/>
      <c r="EV1309" s="26"/>
      <c r="EX1309" s="6"/>
      <c r="EY1309" s="24"/>
      <c r="EZ1309" s="109"/>
      <c r="FA1309" s="66"/>
      <c r="FB1309" s="5"/>
      <c r="FC1309" s="68"/>
      <c r="FD1309" s="67"/>
      <c r="FE1309" s="67"/>
      <c r="FF1309" s="64"/>
      <c r="FG1309" s="5"/>
      <c r="FH1309" s="69"/>
      <c r="FI1309" s="6"/>
      <c r="FJ1309" s="5"/>
      <c r="FK1309" s="25"/>
      <c r="FL1309" s="5"/>
    </row>
    <row r="1310" spans="40:168">
      <c r="AN1310" s="14"/>
      <c r="AO1310" s="14"/>
      <c r="AP1310" s="5"/>
      <c r="AQ1310" s="25"/>
      <c r="AR1310" s="25"/>
      <c r="AS1310" s="96"/>
      <c r="AT1310" s="83"/>
      <c r="AU1310" s="14"/>
      <c r="AX1310" s="83"/>
      <c r="AY1310" s="83"/>
      <c r="AZ1310" s="83"/>
      <c r="BA1310" s="83"/>
      <c r="BJ1310" s="54"/>
      <c r="BK1310" s="22"/>
      <c r="BL1310" s="24"/>
      <c r="BP1310" s="23"/>
      <c r="BQ1310" s="24"/>
      <c r="BR1310" s="22"/>
      <c r="BS1310" s="24"/>
      <c r="BT1310" s="24"/>
      <c r="BU1310" s="23"/>
      <c r="BV1310" s="26"/>
      <c r="BX1310" s="6"/>
      <c r="BY1310" s="24"/>
      <c r="BZ1310" s="109"/>
      <c r="CA1310" s="66"/>
      <c r="CB1310" s="5"/>
      <c r="CC1310" s="68"/>
      <c r="CD1310" s="67"/>
      <c r="CE1310" s="67"/>
      <c r="CF1310" s="64"/>
      <c r="CG1310" s="5"/>
      <c r="CH1310" s="69"/>
      <c r="CI1310" s="6"/>
      <c r="CJ1310" s="5"/>
      <c r="CK1310" s="25"/>
      <c r="CL1310" s="5"/>
      <c r="DN1310" s="14"/>
      <c r="DO1310" s="14"/>
      <c r="DP1310" s="5"/>
      <c r="DQ1310" s="25"/>
      <c r="DR1310" s="25"/>
      <c r="DS1310" s="96"/>
      <c r="DT1310" s="83"/>
      <c r="DU1310" s="14"/>
      <c r="DX1310" s="83"/>
      <c r="DY1310" s="83"/>
      <c r="DZ1310" s="83"/>
      <c r="EA1310" s="83"/>
      <c r="EJ1310" s="54"/>
      <c r="EK1310" s="22"/>
      <c r="EL1310" s="24"/>
      <c r="EP1310" s="23"/>
      <c r="EQ1310" s="24"/>
      <c r="ER1310" s="22"/>
      <c r="ES1310" s="24"/>
      <c r="ET1310" s="24"/>
      <c r="EU1310" s="23"/>
      <c r="EV1310" s="26"/>
      <c r="EX1310" s="6"/>
      <c r="EY1310" s="24"/>
      <c r="EZ1310" s="109"/>
      <c r="FA1310" s="66"/>
      <c r="FB1310" s="5"/>
      <c r="FC1310" s="68"/>
      <c r="FD1310" s="67"/>
      <c r="FE1310" s="67"/>
      <c r="FF1310" s="64"/>
      <c r="FG1310" s="5"/>
      <c r="FH1310" s="69"/>
      <c r="FI1310" s="6"/>
      <c r="FJ1310" s="5"/>
      <c r="FK1310" s="25"/>
      <c r="FL1310" s="5"/>
    </row>
    <row r="1311" spans="40:168">
      <c r="AN1311" s="14"/>
      <c r="AO1311" s="14"/>
      <c r="AP1311" s="5"/>
      <c r="AQ1311" s="25"/>
      <c r="AR1311" s="25"/>
      <c r="AS1311" s="96"/>
      <c r="AT1311" s="83"/>
      <c r="AU1311" s="14"/>
      <c r="AX1311" s="83"/>
      <c r="AY1311" s="83"/>
      <c r="AZ1311" s="83"/>
      <c r="BA1311" s="83"/>
      <c r="BJ1311" s="54"/>
      <c r="BK1311" s="22"/>
      <c r="BL1311" s="24"/>
      <c r="BP1311" s="23"/>
      <c r="BQ1311" s="24"/>
      <c r="BR1311" s="22"/>
      <c r="BS1311" s="24"/>
      <c r="BT1311" s="24"/>
      <c r="BU1311" s="23"/>
      <c r="BV1311" s="26"/>
      <c r="BX1311" s="6"/>
      <c r="BY1311" s="24"/>
      <c r="BZ1311" s="109"/>
      <c r="CA1311" s="66"/>
      <c r="CB1311" s="5"/>
      <c r="CC1311" s="68"/>
      <c r="CD1311" s="67"/>
      <c r="CE1311" s="67"/>
      <c r="CF1311" s="64"/>
      <c r="CG1311" s="5"/>
      <c r="CH1311" s="69"/>
      <c r="CI1311" s="6"/>
      <c r="CJ1311" s="5"/>
      <c r="CK1311" s="25"/>
      <c r="CL1311" s="5"/>
      <c r="DN1311" s="14"/>
      <c r="DO1311" s="14"/>
      <c r="DP1311" s="5"/>
      <c r="DQ1311" s="25"/>
      <c r="DR1311" s="25"/>
      <c r="DS1311" s="96"/>
      <c r="DT1311" s="83"/>
      <c r="DU1311" s="14"/>
      <c r="DX1311" s="83"/>
      <c r="DY1311" s="83"/>
      <c r="DZ1311" s="83"/>
      <c r="EA1311" s="83"/>
      <c r="EJ1311" s="54"/>
      <c r="EK1311" s="22"/>
      <c r="EL1311" s="24"/>
      <c r="EP1311" s="23"/>
      <c r="EQ1311" s="24"/>
      <c r="ER1311" s="22"/>
      <c r="ES1311" s="24"/>
      <c r="ET1311" s="24"/>
      <c r="EU1311" s="23"/>
      <c r="EV1311" s="26"/>
      <c r="EX1311" s="6"/>
      <c r="EY1311" s="24"/>
      <c r="EZ1311" s="109"/>
      <c r="FA1311" s="66"/>
      <c r="FB1311" s="5"/>
      <c r="FC1311" s="68"/>
      <c r="FD1311" s="67"/>
      <c r="FE1311" s="67"/>
      <c r="FF1311" s="64"/>
      <c r="FG1311" s="5"/>
      <c r="FH1311" s="69"/>
      <c r="FI1311" s="6"/>
      <c r="FJ1311" s="5"/>
      <c r="FK1311" s="25"/>
      <c r="FL1311" s="5"/>
    </row>
    <row r="1312" spans="40:168">
      <c r="AN1312" s="14"/>
      <c r="AO1312" s="14"/>
      <c r="AP1312" s="5"/>
      <c r="AQ1312" s="25"/>
      <c r="AR1312" s="25"/>
      <c r="AS1312" s="96"/>
      <c r="AT1312" s="83"/>
      <c r="AU1312" s="14"/>
      <c r="AX1312" s="83"/>
      <c r="AY1312" s="83"/>
      <c r="AZ1312" s="83"/>
      <c r="BA1312" s="83"/>
      <c r="BJ1312" s="54"/>
      <c r="BK1312" s="22"/>
      <c r="BL1312" s="24"/>
      <c r="BP1312" s="23"/>
      <c r="BQ1312" s="24"/>
      <c r="BR1312" s="22"/>
      <c r="BS1312" s="24"/>
      <c r="BT1312" s="24"/>
      <c r="BU1312" s="23"/>
      <c r="BV1312" s="26"/>
      <c r="BX1312" s="6"/>
      <c r="BY1312" s="24"/>
      <c r="BZ1312" s="109"/>
      <c r="CA1312" s="66"/>
      <c r="CB1312" s="5"/>
      <c r="CC1312" s="68"/>
      <c r="CD1312" s="67"/>
      <c r="CE1312" s="67"/>
      <c r="CF1312" s="64"/>
      <c r="CG1312" s="5"/>
      <c r="CH1312" s="69"/>
      <c r="CI1312" s="6"/>
      <c r="CJ1312" s="5"/>
      <c r="CK1312" s="25"/>
      <c r="CL1312" s="5"/>
      <c r="DN1312" s="14"/>
      <c r="DO1312" s="14"/>
      <c r="DP1312" s="5"/>
      <c r="DQ1312" s="25"/>
      <c r="DR1312" s="25"/>
      <c r="DS1312" s="96"/>
      <c r="DT1312" s="83"/>
      <c r="DU1312" s="14"/>
      <c r="DX1312" s="83"/>
      <c r="DY1312" s="83"/>
      <c r="DZ1312" s="83"/>
      <c r="EA1312" s="83"/>
      <c r="EJ1312" s="54"/>
      <c r="EK1312" s="22"/>
      <c r="EL1312" s="24"/>
      <c r="EP1312" s="23"/>
      <c r="EQ1312" s="24"/>
      <c r="ER1312" s="22"/>
      <c r="ES1312" s="24"/>
      <c r="ET1312" s="24"/>
      <c r="EU1312" s="23"/>
      <c r="EV1312" s="26"/>
      <c r="EX1312" s="6"/>
      <c r="EY1312" s="24"/>
      <c r="EZ1312" s="109"/>
      <c r="FA1312" s="66"/>
      <c r="FB1312" s="5"/>
      <c r="FC1312" s="68"/>
      <c r="FD1312" s="67"/>
      <c r="FE1312" s="67"/>
      <c r="FF1312" s="64"/>
      <c r="FG1312" s="5"/>
      <c r="FH1312" s="69"/>
      <c r="FI1312" s="6"/>
      <c r="FJ1312" s="5"/>
      <c r="FK1312" s="25"/>
      <c r="FL1312" s="5"/>
    </row>
    <row r="1313" spans="40:168">
      <c r="AN1313" s="14"/>
      <c r="AO1313" s="14"/>
      <c r="AP1313" s="5"/>
      <c r="AQ1313" s="25"/>
      <c r="AR1313" s="25"/>
      <c r="AS1313" s="96"/>
      <c r="AT1313" s="83"/>
      <c r="AU1313" s="14"/>
      <c r="AX1313" s="83"/>
      <c r="AY1313" s="83"/>
      <c r="AZ1313" s="83"/>
      <c r="BA1313" s="83"/>
      <c r="BJ1313" s="54"/>
      <c r="BK1313" s="22"/>
      <c r="BL1313" s="24"/>
      <c r="BP1313" s="23"/>
      <c r="BQ1313" s="24"/>
      <c r="BR1313" s="22"/>
      <c r="BS1313" s="24"/>
      <c r="BT1313" s="24"/>
      <c r="BU1313" s="23"/>
      <c r="BV1313" s="26"/>
      <c r="BX1313" s="6"/>
      <c r="BY1313" s="24"/>
      <c r="BZ1313" s="109"/>
      <c r="CA1313" s="66"/>
      <c r="CB1313" s="5"/>
      <c r="CC1313" s="68"/>
      <c r="CD1313" s="67"/>
      <c r="CE1313" s="67"/>
      <c r="CF1313" s="64"/>
      <c r="CG1313" s="5"/>
      <c r="CH1313" s="69"/>
      <c r="CI1313" s="6"/>
      <c r="CJ1313" s="5"/>
      <c r="CK1313" s="25"/>
      <c r="CL1313" s="5"/>
      <c r="DN1313" s="14"/>
      <c r="DO1313" s="14"/>
      <c r="DP1313" s="5"/>
      <c r="DQ1313" s="25"/>
      <c r="DR1313" s="25"/>
      <c r="DS1313" s="96"/>
      <c r="DT1313" s="83"/>
      <c r="DU1313" s="14"/>
      <c r="DX1313" s="83"/>
      <c r="DY1313" s="83"/>
      <c r="DZ1313" s="83"/>
      <c r="EA1313" s="83"/>
      <c r="EJ1313" s="54"/>
      <c r="EK1313" s="22"/>
      <c r="EL1313" s="24"/>
      <c r="EP1313" s="23"/>
      <c r="EQ1313" s="24"/>
      <c r="ER1313" s="22"/>
      <c r="ES1313" s="24"/>
      <c r="ET1313" s="24"/>
      <c r="EU1313" s="23"/>
      <c r="EV1313" s="26"/>
      <c r="EX1313" s="6"/>
      <c r="EY1313" s="24"/>
      <c r="EZ1313" s="109"/>
      <c r="FA1313" s="66"/>
      <c r="FB1313" s="5"/>
      <c r="FC1313" s="68"/>
      <c r="FD1313" s="67"/>
      <c r="FE1313" s="67"/>
      <c r="FF1313" s="64"/>
      <c r="FG1313" s="5"/>
      <c r="FH1313" s="69"/>
      <c r="FI1313" s="6"/>
      <c r="FJ1313" s="5"/>
      <c r="FK1313" s="25"/>
      <c r="FL1313" s="5"/>
    </row>
    <row r="1314" spans="40:168">
      <c r="AN1314" s="14"/>
      <c r="AO1314" s="14"/>
      <c r="AP1314" s="5"/>
      <c r="AQ1314" s="25"/>
      <c r="AR1314" s="25"/>
      <c r="AS1314" s="96"/>
      <c r="AT1314" s="83"/>
      <c r="AU1314" s="14"/>
      <c r="AX1314" s="83"/>
      <c r="AY1314" s="83"/>
      <c r="AZ1314" s="83"/>
      <c r="BA1314" s="83"/>
      <c r="BJ1314" s="54"/>
      <c r="BK1314" s="22"/>
      <c r="BL1314" s="24"/>
      <c r="BP1314" s="23"/>
      <c r="BQ1314" s="24"/>
      <c r="BR1314" s="22"/>
      <c r="BS1314" s="24"/>
      <c r="BT1314" s="24"/>
      <c r="BU1314" s="23"/>
      <c r="BV1314" s="26"/>
      <c r="BX1314" s="6"/>
      <c r="BY1314" s="24"/>
      <c r="BZ1314" s="109"/>
      <c r="CA1314" s="66"/>
      <c r="CB1314" s="5"/>
      <c r="CC1314" s="68"/>
      <c r="CD1314" s="67"/>
      <c r="CE1314" s="67"/>
      <c r="CF1314" s="64"/>
      <c r="CG1314" s="5"/>
      <c r="CH1314" s="69"/>
      <c r="CI1314" s="6"/>
      <c r="CJ1314" s="5"/>
      <c r="CK1314" s="25"/>
      <c r="CL1314" s="5"/>
      <c r="DN1314" s="14"/>
      <c r="DO1314" s="14"/>
      <c r="DP1314" s="5"/>
      <c r="DQ1314" s="25"/>
      <c r="DR1314" s="25"/>
      <c r="DS1314" s="96"/>
      <c r="DT1314" s="83"/>
      <c r="DU1314" s="14"/>
      <c r="DX1314" s="83"/>
      <c r="DY1314" s="83"/>
      <c r="DZ1314" s="83"/>
      <c r="EA1314" s="83"/>
      <c r="EJ1314" s="54"/>
      <c r="EK1314" s="22"/>
      <c r="EL1314" s="24"/>
      <c r="EP1314" s="23"/>
      <c r="EQ1314" s="24"/>
      <c r="ER1314" s="22"/>
      <c r="ES1314" s="24"/>
      <c r="ET1314" s="24"/>
      <c r="EU1314" s="23"/>
      <c r="EV1314" s="26"/>
      <c r="EX1314" s="6"/>
      <c r="EY1314" s="24"/>
      <c r="EZ1314" s="109"/>
      <c r="FA1314" s="66"/>
      <c r="FB1314" s="5"/>
      <c r="FC1314" s="68"/>
      <c r="FD1314" s="67"/>
      <c r="FE1314" s="67"/>
      <c r="FF1314" s="64"/>
      <c r="FG1314" s="5"/>
      <c r="FH1314" s="69"/>
      <c r="FI1314" s="6"/>
      <c r="FJ1314" s="5"/>
      <c r="FK1314" s="25"/>
      <c r="FL1314" s="5"/>
    </row>
    <row r="1315" spans="40:168">
      <c r="AN1315" s="14"/>
      <c r="AO1315" s="14"/>
      <c r="AP1315" s="5"/>
      <c r="AQ1315" s="25"/>
      <c r="AR1315" s="25"/>
      <c r="AS1315" s="96"/>
      <c r="AT1315" s="83"/>
      <c r="AU1315" s="14"/>
      <c r="AX1315" s="83"/>
      <c r="AY1315" s="83"/>
      <c r="AZ1315" s="83"/>
      <c r="BA1315" s="83"/>
      <c r="BJ1315" s="54"/>
      <c r="BK1315" s="22"/>
      <c r="BL1315" s="24"/>
      <c r="BP1315" s="23"/>
      <c r="BQ1315" s="24"/>
      <c r="BR1315" s="22"/>
      <c r="BS1315" s="24"/>
      <c r="BT1315" s="24"/>
      <c r="BU1315" s="23"/>
      <c r="BV1315" s="26"/>
      <c r="BX1315" s="6"/>
      <c r="BY1315" s="24"/>
      <c r="BZ1315" s="109"/>
      <c r="CA1315" s="66"/>
      <c r="CB1315" s="5"/>
      <c r="CC1315" s="68"/>
      <c r="CD1315" s="67"/>
      <c r="CE1315" s="67"/>
      <c r="CF1315" s="64"/>
      <c r="CG1315" s="5"/>
      <c r="CH1315" s="69"/>
      <c r="CI1315" s="6"/>
      <c r="CJ1315" s="5"/>
      <c r="CK1315" s="25"/>
      <c r="CL1315" s="5"/>
      <c r="DN1315" s="14"/>
      <c r="DO1315" s="14"/>
      <c r="DP1315" s="5"/>
      <c r="DQ1315" s="25"/>
      <c r="DR1315" s="25"/>
      <c r="DS1315" s="96"/>
      <c r="DT1315" s="83"/>
      <c r="DU1315" s="14"/>
      <c r="DX1315" s="83"/>
      <c r="DY1315" s="83"/>
      <c r="DZ1315" s="83"/>
      <c r="EA1315" s="83"/>
      <c r="EJ1315" s="54"/>
      <c r="EK1315" s="22"/>
      <c r="EL1315" s="24"/>
      <c r="EP1315" s="23"/>
      <c r="EQ1315" s="24"/>
      <c r="ER1315" s="22"/>
      <c r="ES1315" s="24"/>
      <c r="ET1315" s="24"/>
      <c r="EU1315" s="23"/>
      <c r="EV1315" s="26"/>
      <c r="EX1315" s="6"/>
      <c r="EY1315" s="24"/>
      <c r="EZ1315" s="109"/>
      <c r="FA1315" s="66"/>
      <c r="FB1315" s="5"/>
      <c r="FC1315" s="68"/>
      <c r="FD1315" s="67"/>
      <c r="FE1315" s="67"/>
      <c r="FF1315" s="64"/>
      <c r="FG1315" s="5"/>
      <c r="FH1315" s="69"/>
      <c r="FI1315" s="6"/>
      <c r="FJ1315" s="5"/>
      <c r="FK1315" s="25"/>
      <c r="FL1315" s="5"/>
    </row>
    <row r="1316" spans="40:168">
      <c r="AN1316" s="14"/>
      <c r="AO1316" s="14"/>
      <c r="AP1316" s="5"/>
      <c r="AQ1316" s="25"/>
      <c r="AR1316" s="25"/>
      <c r="AS1316" s="96"/>
      <c r="AT1316" s="83"/>
      <c r="AU1316" s="14"/>
      <c r="AX1316" s="83"/>
      <c r="AY1316" s="83"/>
      <c r="AZ1316" s="83"/>
      <c r="BA1316" s="83"/>
      <c r="BJ1316" s="54"/>
      <c r="BK1316" s="22"/>
      <c r="BL1316" s="24"/>
      <c r="BP1316" s="23"/>
      <c r="BQ1316" s="24"/>
      <c r="BR1316" s="22"/>
      <c r="BS1316" s="24"/>
      <c r="BT1316" s="24"/>
      <c r="BU1316" s="23"/>
      <c r="BV1316" s="26"/>
      <c r="BX1316" s="6"/>
      <c r="BY1316" s="24"/>
      <c r="BZ1316" s="109"/>
      <c r="CA1316" s="66"/>
      <c r="CB1316" s="5"/>
      <c r="CC1316" s="68"/>
      <c r="CD1316" s="67"/>
      <c r="CE1316" s="67"/>
      <c r="CF1316" s="64"/>
      <c r="CG1316" s="5"/>
      <c r="CH1316" s="69"/>
      <c r="CI1316" s="6"/>
      <c r="CJ1316" s="5"/>
      <c r="CK1316" s="25"/>
      <c r="CL1316" s="5"/>
      <c r="DN1316" s="14"/>
      <c r="DO1316" s="14"/>
      <c r="DP1316" s="5"/>
      <c r="DQ1316" s="25"/>
      <c r="DR1316" s="25"/>
      <c r="DS1316" s="96"/>
      <c r="DT1316" s="83"/>
      <c r="DU1316" s="14"/>
      <c r="DX1316" s="83"/>
      <c r="DY1316" s="83"/>
      <c r="DZ1316" s="83"/>
      <c r="EA1316" s="83"/>
      <c r="EJ1316" s="54"/>
      <c r="EK1316" s="22"/>
      <c r="EL1316" s="24"/>
      <c r="EP1316" s="23"/>
      <c r="EQ1316" s="24"/>
      <c r="ER1316" s="22"/>
      <c r="ES1316" s="24"/>
      <c r="ET1316" s="24"/>
      <c r="EU1316" s="23"/>
      <c r="EV1316" s="26"/>
      <c r="EX1316" s="6"/>
      <c r="EY1316" s="24"/>
      <c r="EZ1316" s="109"/>
      <c r="FA1316" s="66"/>
      <c r="FB1316" s="5"/>
      <c r="FC1316" s="68"/>
      <c r="FD1316" s="67"/>
      <c r="FE1316" s="67"/>
      <c r="FF1316" s="64"/>
      <c r="FG1316" s="5"/>
      <c r="FH1316" s="69"/>
      <c r="FI1316" s="6"/>
      <c r="FJ1316" s="5"/>
      <c r="FK1316" s="25"/>
      <c r="FL1316" s="5"/>
    </row>
    <row r="1317" spans="40:168">
      <c r="AN1317" s="14"/>
      <c r="AO1317" s="14"/>
      <c r="AP1317" s="5"/>
      <c r="AQ1317" s="25"/>
      <c r="AR1317" s="25"/>
      <c r="AS1317" s="96"/>
      <c r="AT1317" s="83"/>
      <c r="AU1317" s="14"/>
      <c r="AX1317" s="83"/>
      <c r="AY1317" s="83"/>
      <c r="AZ1317" s="83"/>
      <c r="BA1317" s="83"/>
      <c r="BJ1317" s="54"/>
      <c r="BK1317" s="22"/>
      <c r="BL1317" s="24"/>
      <c r="BP1317" s="23"/>
      <c r="BQ1317" s="24"/>
      <c r="BR1317" s="22"/>
      <c r="BS1317" s="24"/>
      <c r="BT1317" s="24"/>
      <c r="BU1317" s="23"/>
      <c r="BV1317" s="26"/>
      <c r="BX1317" s="6"/>
      <c r="BY1317" s="24"/>
      <c r="BZ1317" s="109"/>
      <c r="CA1317" s="66"/>
      <c r="CB1317" s="5"/>
      <c r="CC1317" s="68"/>
      <c r="CD1317" s="67"/>
      <c r="CE1317" s="67"/>
      <c r="CF1317" s="64"/>
      <c r="CG1317" s="5"/>
      <c r="CH1317" s="69"/>
      <c r="CI1317" s="6"/>
      <c r="CJ1317" s="5"/>
      <c r="CK1317" s="25"/>
      <c r="CL1317" s="5"/>
      <c r="DN1317" s="14"/>
      <c r="DO1317" s="14"/>
      <c r="DP1317" s="5"/>
      <c r="DQ1317" s="25"/>
      <c r="DR1317" s="25"/>
      <c r="DS1317" s="96"/>
      <c r="DT1317" s="83"/>
      <c r="DU1317" s="14"/>
      <c r="DX1317" s="83"/>
      <c r="DY1317" s="83"/>
      <c r="DZ1317" s="83"/>
      <c r="EA1317" s="83"/>
      <c r="EJ1317" s="54"/>
      <c r="EK1317" s="22"/>
      <c r="EL1317" s="24"/>
      <c r="EP1317" s="23"/>
      <c r="EQ1317" s="24"/>
      <c r="ER1317" s="22"/>
      <c r="ES1317" s="24"/>
      <c r="ET1317" s="24"/>
      <c r="EU1317" s="23"/>
      <c r="EV1317" s="26"/>
      <c r="EX1317" s="6"/>
      <c r="EY1317" s="24"/>
      <c r="EZ1317" s="109"/>
      <c r="FA1317" s="66"/>
      <c r="FB1317" s="5"/>
      <c r="FC1317" s="68"/>
      <c r="FD1317" s="67"/>
      <c r="FE1317" s="67"/>
      <c r="FF1317" s="64"/>
      <c r="FG1317" s="5"/>
      <c r="FH1317" s="69"/>
      <c r="FI1317" s="6"/>
      <c r="FJ1317" s="5"/>
      <c r="FK1317" s="25"/>
      <c r="FL1317" s="5"/>
    </row>
    <row r="1318" spans="40:168">
      <c r="AN1318" s="14"/>
      <c r="AO1318" s="14"/>
      <c r="AP1318" s="5"/>
      <c r="AQ1318" s="25"/>
      <c r="AR1318" s="25"/>
      <c r="AS1318" s="96"/>
      <c r="AT1318" s="83"/>
      <c r="AU1318" s="14"/>
      <c r="AX1318" s="83"/>
      <c r="AY1318" s="83"/>
      <c r="AZ1318" s="83"/>
      <c r="BA1318" s="83"/>
      <c r="BJ1318" s="54"/>
      <c r="BK1318" s="22"/>
      <c r="BL1318" s="24"/>
      <c r="BP1318" s="23"/>
      <c r="BQ1318" s="24"/>
      <c r="BR1318" s="22"/>
      <c r="BS1318" s="24"/>
      <c r="BT1318" s="24"/>
      <c r="BU1318" s="23"/>
      <c r="BV1318" s="26"/>
      <c r="BX1318" s="6"/>
      <c r="BY1318" s="24"/>
      <c r="BZ1318" s="109"/>
      <c r="CA1318" s="66"/>
      <c r="CB1318" s="5"/>
      <c r="CC1318" s="68"/>
      <c r="CD1318" s="67"/>
      <c r="CE1318" s="67"/>
      <c r="CF1318" s="64"/>
      <c r="CG1318" s="5"/>
      <c r="CH1318" s="69"/>
      <c r="CI1318" s="6"/>
      <c r="CJ1318" s="5"/>
      <c r="CK1318" s="25"/>
      <c r="CL1318" s="5"/>
      <c r="DN1318" s="14"/>
      <c r="DO1318" s="14"/>
      <c r="DP1318" s="5"/>
      <c r="DQ1318" s="25"/>
      <c r="DR1318" s="25"/>
      <c r="DS1318" s="96"/>
      <c r="DT1318" s="83"/>
      <c r="DU1318" s="14"/>
      <c r="DX1318" s="83"/>
      <c r="DY1318" s="83"/>
      <c r="DZ1318" s="83"/>
      <c r="EA1318" s="83"/>
      <c r="EJ1318" s="54"/>
      <c r="EK1318" s="22"/>
      <c r="EL1318" s="24"/>
      <c r="EP1318" s="23"/>
      <c r="EQ1318" s="24"/>
      <c r="ER1318" s="22"/>
      <c r="ES1318" s="24"/>
      <c r="ET1318" s="24"/>
      <c r="EU1318" s="23"/>
      <c r="EV1318" s="26"/>
      <c r="EX1318" s="6"/>
      <c r="EY1318" s="24"/>
      <c r="EZ1318" s="109"/>
      <c r="FA1318" s="66"/>
      <c r="FB1318" s="5"/>
      <c r="FC1318" s="68"/>
      <c r="FD1318" s="67"/>
      <c r="FE1318" s="67"/>
      <c r="FF1318" s="64"/>
      <c r="FG1318" s="5"/>
      <c r="FH1318" s="69"/>
      <c r="FI1318" s="6"/>
      <c r="FJ1318" s="5"/>
      <c r="FK1318" s="25"/>
      <c r="FL1318" s="5"/>
    </row>
    <row r="1319" spans="40:168">
      <c r="AN1319" s="14"/>
      <c r="AO1319" s="14"/>
      <c r="AP1319" s="5"/>
      <c r="AQ1319" s="25"/>
      <c r="AR1319" s="25"/>
      <c r="AS1319" s="96"/>
      <c r="AT1319" s="83"/>
      <c r="AU1319" s="14"/>
      <c r="AX1319" s="83"/>
      <c r="AY1319" s="83"/>
      <c r="AZ1319" s="83"/>
      <c r="BA1319" s="83"/>
      <c r="BJ1319" s="54"/>
      <c r="BK1319" s="22"/>
      <c r="BL1319" s="24"/>
      <c r="BP1319" s="23"/>
      <c r="BQ1319" s="24"/>
      <c r="BR1319" s="22"/>
      <c r="BS1319" s="24"/>
      <c r="BT1319" s="24"/>
      <c r="BU1319" s="23"/>
      <c r="BV1319" s="26"/>
      <c r="BX1319" s="6"/>
      <c r="BY1319" s="24"/>
      <c r="BZ1319" s="109"/>
      <c r="CA1319" s="66"/>
      <c r="CB1319" s="5"/>
      <c r="CC1319" s="68"/>
      <c r="CD1319" s="67"/>
      <c r="CE1319" s="67"/>
      <c r="CF1319" s="64"/>
      <c r="CG1319" s="5"/>
      <c r="CH1319" s="69"/>
      <c r="CI1319" s="6"/>
      <c r="CJ1319" s="5"/>
      <c r="CK1319" s="25"/>
      <c r="CL1319" s="5"/>
      <c r="DN1319" s="14"/>
      <c r="DO1319" s="14"/>
      <c r="DP1319" s="5"/>
      <c r="DQ1319" s="25"/>
      <c r="DR1319" s="25"/>
      <c r="DS1319" s="96"/>
      <c r="DT1319" s="83"/>
      <c r="DU1319" s="14"/>
      <c r="DX1319" s="83"/>
      <c r="DY1319" s="83"/>
      <c r="DZ1319" s="83"/>
      <c r="EA1319" s="83"/>
      <c r="EJ1319" s="54"/>
      <c r="EK1319" s="22"/>
      <c r="EL1319" s="24"/>
      <c r="EP1319" s="23"/>
      <c r="EQ1319" s="24"/>
      <c r="ER1319" s="22"/>
      <c r="ES1319" s="24"/>
      <c r="ET1319" s="24"/>
      <c r="EU1319" s="23"/>
      <c r="EV1319" s="26"/>
      <c r="EX1319" s="6"/>
      <c r="EY1319" s="24"/>
      <c r="EZ1319" s="109"/>
      <c r="FA1319" s="66"/>
      <c r="FB1319" s="5"/>
      <c r="FC1319" s="68"/>
      <c r="FD1319" s="67"/>
      <c r="FE1319" s="67"/>
      <c r="FF1319" s="64"/>
      <c r="FG1319" s="5"/>
      <c r="FH1319" s="69"/>
      <c r="FI1319" s="6"/>
      <c r="FJ1319" s="5"/>
      <c r="FK1319" s="25"/>
      <c r="FL1319" s="5"/>
    </row>
    <row r="1320" spans="40:168">
      <c r="AN1320" s="14"/>
      <c r="AO1320" s="14"/>
      <c r="AP1320" s="5"/>
      <c r="AQ1320" s="25"/>
      <c r="AR1320" s="25"/>
      <c r="AS1320" s="96"/>
      <c r="AT1320" s="83"/>
      <c r="AU1320" s="14"/>
      <c r="AX1320" s="83"/>
      <c r="AY1320" s="83"/>
      <c r="AZ1320" s="83"/>
      <c r="BA1320" s="83"/>
      <c r="BJ1320" s="54"/>
      <c r="BK1320" s="22"/>
      <c r="BL1320" s="24"/>
      <c r="BP1320" s="23"/>
      <c r="BQ1320" s="24"/>
      <c r="BR1320" s="22"/>
      <c r="BS1320" s="24"/>
      <c r="BT1320" s="24"/>
      <c r="BU1320" s="23"/>
      <c r="BV1320" s="26"/>
      <c r="BX1320" s="6"/>
      <c r="BY1320" s="24"/>
      <c r="BZ1320" s="109"/>
      <c r="CA1320" s="66"/>
      <c r="CB1320" s="5"/>
      <c r="CC1320" s="68"/>
      <c r="CD1320" s="67"/>
      <c r="CE1320" s="67"/>
      <c r="CF1320" s="64"/>
      <c r="CG1320" s="5"/>
      <c r="CH1320" s="69"/>
      <c r="CI1320" s="6"/>
      <c r="CJ1320" s="5"/>
      <c r="CK1320" s="25"/>
      <c r="CL1320" s="5"/>
      <c r="DN1320" s="14"/>
      <c r="DO1320" s="14"/>
      <c r="DP1320" s="5"/>
      <c r="DQ1320" s="25"/>
      <c r="DR1320" s="25"/>
      <c r="DS1320" s="96"/>
      <c r="DT1320" s="83"/>
      <c r="DU1320" s="14"/>
      <c r="DX1320" s="83"/>
      <c r="DY1320" s="83"/>
      <c r="DZ1320" s="83"/>
      <c r="EA1320" s="83"/>
      <c r="EJ1320" s="54"/>
      <c r="EK1320" s="22"/>
      <c r="EL1320" s="24"/>
      <c r="EP1320" s="23"/>
      <c r="EQ1320" s="24"/>
      <c r="ER1320" s="22"/>
      <c r="ES1320" s="24"/>
      <c r="ET1320" s="24"/>
      <c r="EU1320" s="23"/>
      <c r="EV1320" s="26"/>
      <c r="EX1320" s="6"/>
      <c r="EY1320" s="24"/>
      <c r="EZ1320" s="109"/>
      <c r="FA1320" s="66"/>
      <c r="FB1320" s="5"/>
      <c r="FC1320" s="68"/>
      <c r="FD1320" s="67"/>
      <c r="FE1320" s="67"/>
      <c r="FF1320" s="64"/>
      <c r="FG1320" s="5"/>
      <c r="FH1320" s="69"/>
      <c r="FI1320" s="6"/>
      <c r="FJ1320" s="5"/>
      <c r="FK1320" s="25"/>
      <c r="FL1320" s="5"/>
    </row>
    <row r="1321" spans="40:168">
      <c r="AN1321" s="14"/>
      <c r="AO1321" s="14"/>
      <c r="AP1321" s="5"/>
      <c r="AQ1321" s="25"/>
      <c r="AR1321" s="25"/>
      <c r="AS1321" s="96"/>
      <c r="AT1321" s="83"/>
      <c r="AU1321" s="14"/>
      <c r="AX1321" s="83"/>
      <c r="AY1321" s="83"/>
      <c r="AZ1321" s="83"/>
      <c r="BA1321" s="83"/>
      <c r="BJ1321" s="54"/>
      <c r="BK1321" s="22"/>
      <c r="BL1321" s="24"/>
      <c r="BP1321" s="23"/>
      <c r="BQ1321" s="24"/>
      <c r="BR1321" s="22"/>
      <c r="BS1321" s="24"/>
      <c r="BT1321" s="24"/>
      <c r="BU1321" s="23"/>
      <c r="BV1321" s="26"/>
      <c r="BX1321" s="6"/>
      <c r="BY1321" s="24"/>
      <c r="BZ1321" s="109"/>
      <c r="CA1321" s="66"/>
      <c r="CB1321" s="5"/>
      <c r="CC1321" s="68"/>
      <c r="CD1321" s="67"/>
      <c r="CE1321" s="67"/>
      <c r="CF1321" s="64"/>
      <c r="CG1321" s="5"/>
      <c r="CH1321" s="69"/>
      <c r="CI1321" s="6"/>
      <c r="CJ1321" s="5"/>
      <c r="CK1321" s="25"/>
      <c r="CL1321" s="5"/>
      <c r="DN1321" s="14"/>
      <c r="DO1321" s="14"/>
      <c r="DP1321" s="5"/>
      <c r="DQ1321" s="25"/>
      <c r="DR1321" s="25"/>
      <c r="DS1321" s="96"/>
      <c r="DT1321" s="83"/>
      <c r="DU1321" s="14"/>
      <c r="DX1321" s="83"/>
      <c r="DY1321" s="83"/>
      <c r="DZ1321" s="83"/>
      <c r="EA1321" s="83"/>
      <c r="EJ1321" s="54"/>
      <c r="EK1321" s="22"/>
      <c r="EL1321" s="24"/>
      <c r="EP1321" s="23"/>
      <c r="EQ1321" s="24"/>
      <c r="ER1321" s="22"/>
      <c r="ES1321" s="24"/>
      <c r="ET1321" s="24"/>
      <c r="EU1321" s="23"/>
      <c r="EV1321" s="26"/>
      <c r="EX1321" s="6"/>
      <c r="EY1321" s="24"/>
      <c r="EZ1321" s="109"/>
      <c r="FA1321" s="66"/>
      <c r="FB1321" s="5"/>
      <c r="FC1321" s="68"/>
      <c r="FD1321" s="67"/>
      <c r="FE1321" s="67"/>
      <c r="FF1321" s="64"/>
      <c r="FG1321" s="5"/>
      <c r="FH1321" s="69"/>
      <c r="FI1321" s="6"/>
      <c r="FJ1321" s="5"/>
      <c r="FK1321" s="25"/>
      <c r="FL1321" s="5"/>
    </row>
    <row r="1322" spans="40:168">
      <c r="AN1322" s="14"/>
      <c r="AO1322" s="14"/>
      <c r="AP1322" s="5"/>
      <c r="AQ1322" s="25"/>
      <c r="AR1322" s="25"/>
      <c r="AS1322" s="96"/>
      <c r="AT1322" s="83"/>
      <c r="AU1322" s="14"/>
      <c r="AX1322" s="83"/>
      <c r="AY1322" s="83"/>
      <c r="AZ1322" s="83"/>
      <c r="BA1322" s="83"/>
      <c r="BJ1322" s="54"/>
      <c r="BK1322" s="22"/>
      <c r="BL1322" s="24"/>
      <c r="BP1322" s="23"/>
      <c r="BQ1322" s="24"/>
      <c r="BR1322" s="22"/>
      <c r="BS1322" s="24"/>
      <c r="BT1322" s="24"/>
      <c r="BU1322" s="23"/>
      <c r="BV1322" s="26"/>
      <c r="BX1322" s="6"/>
      <c r="BY1322" s="24"/>
      <c r="BZ1322" s="109"/>
      <c r="CA1322" s="66"/>
      <c r="CB1322" s="5"/>
      <c r="CC1322" s="68"/>
      <c r="CD1322" s="67"/>
      <c r="CE1322" s="67"/>
      <c r="CF1322" s="64"/>
      <c r="CG1322" s="5"/>
      <c r="CH1322" s="69"/>
      <c r="CI1322" s="6"/>
      <c r="CJ1322" s="5"/>
      <c r="CK1322" s="25"/>
      <c r="CL1322" s="5"/>
      <c r="DN1322" s="14"/>
      <c r="DO1322" s="14"/>
      <c r="DP1322" s="5"/>
      <c r="DQ1322" s="25"/>
      <c r="DR1322" s="25"/>
      <c r="DS1322" s="96"/>
      <c r="DT1322" s="83"/>
      <c r="DU1322" s="14"/>
      <c r="DX1322" s="83"/>
      <c r="DY1322" s="83"/>
      <c r="DZ1322" s="83"/>
      <c r="EA1322" s="83"/>
      <c r="EJ1322" s="54"/>
      <c r="EK1322" s="22"/>
      <c r="EL1322" s="24"/>
      <c r="EP1322" s="23"/>
      <c r="EQ1322" s="24"/>
      <c r="ER1322" s="22"/>
      <c r="ES1322" s="24"/>
      <c r="ET1322" s="24"/>
      <c r="EU1322" s="23"/>
      <c r="EV1322" s="26"/>
      <c r="EX1322" s="6"/>
      <c r="EY1322" s="24"/>
      <c r="EZ1322" s="109"/>
      <c r="FA1322" s="66"/>
      <c r="FB1322" s="5"/>
      <c r="FC1322" s="68"/>
      <c r="FD1322" s="67"/>
      <c r="FE1322" s="67"/>
      <c r="FF1322" s="64"/>
      <c r="FG1322" s="5"/>
      <c r="FH1322" s="69"/>
      <c r="FI1322" s="6"/>
      <c r="FJ1322" s="5"/>
      <c r="FK1322" s="25"/>
      <c r="FL1322" s="5"/>
    </row>
    <row r="1323" spans="40:168">
      <c r="AN1323" s="14"/>
      <c r="AO1323" s="14"/>
      <c r="AP1323" s="5"/>
      <c r="AQ1323" s="25"/>
      <c r="AR1323" s="25"/>
      <c r="AS1323" s="96"/>
      <c r="AT1323" s="83"/>
      <c r="AU1323" s="14"/>
      <c r="AX1323" s="83"/>
      <c r="AY1323" s="83"/>
      <c r="AZ1323" s="83"/>
      <c r="BA1323" s="83"/>
      <c r="BJ1323" s="54"/>
      <c r="BK1323" s="22"/>
      <c r="BL1323" s="24"/>
      <c r="BP1323" s="23"/>
      <c r="BQ1323" s="24"/>
      <c r="BR1323" s="22"/>
      <c r="BS1323" s="24"/>
      <c r="BT1323" s="24"/>
      <c r="BU1323" s="23"/>
      <c r="BV1323" s="26"/>
      <c r="BX1323" s="6"/>
      <c r="BY1323" s="24"/>
      <c r="BZ1323" s="109"/>
      <c r="CA1323" s="66"/>
      <c r="CB1323" s="5"/>
      <c r="CC1323" s="68"/>
      <c r="CD1323" s="67"/>
      <c r="CE1323" s="67"/>
      <c r="CF1323" s="64"/>
      <c r="CG1323" s="5"/>
      <c r="CH1323" s="69"/>
      <c r="CI1323" s="6"/>
      <c r="CJ1323" s="5"/>
      <c r="CK1323" s="25"/>
      <c r="CL1323" s="5"/>
      <c r="DN1323" s="14"/>
      <c r="DO1323" s="14"/>
      <c r="DP1323" s="5"/>
      <c r="DQ1323" s="25"/>
      <c r="DR1323" s="25"/>
      <c r="DS1323" s="96"/>
      <c r="DT1323" s="83"/>
      <c r="DU1323" s="14"/>
      <c r="DX1323" s="83"/>
      <c r="DY1323" s="83"/>
      <c r="DZ1323" s="83"/>
      <c r="EA1323" s="83"/>
      <c r="EJ1323" s="54"/>
      <c r="EK1323" s="22"/>
      <c r="EL1323" s="24"/>
      <c r="EP1323" s="23"/>
      <c r="EQ1323" s="24"/>
      <c r="ER1323" s="22"/>
      <c r="ES1323" s="24"/>
      <c r="ET1323" s="24"/>
      <c r="EU1323" s="23"/>
      <c r="EV1323" s="26"/>
      <c r="EX1323" s="6"/>
      <c r="EY1323" s="24"/>
      <c r="EZ1323" s="109"/>
      <c r="FA1323" s="66"/>
      <c r="FB1323" s="5"/>
      <c r="FC1323" s="68"/>
      <c r="FD1323" s="67"/>
      <c r="FE1323" s="67"/>
      <c r="FF1323" s="64"/>
      <c r="FG1323" s="5"/>
      <c r="FH1323" s="69"/>
      <c r="FI1323" s="6"/>
      <c r="FJ1323" s="5"/>
      <c r="FK1323" s="25"/>
      <c r="FL1323" s="5"/>
    </row>
    <row r="1324" spans="40:168">
      <c r="AN1324" s="14"/>
      <c r="AO1324" s="14"/>
      <c r="AP1324" s="5"/>
      <c r="AQ1324" s="25"/>
      <c r="AR1324" s="25"/>
      <c r="AS1324" s="96"/>
      <c r="AT1324" s="83"/>
      <c r="AU1324" s="14"/>
      <c r="AX1324" s="83"/>
      <c r="AY1324" s="83"/>
      <c r="AZ1324" s="83"/>
      <c r="BA1324" s="83"/>
      <c r="BJ1324" s="54"/>
      <c r="BK1324" s="22"/>
      <c r="BL1324" s="24"/>
      <c r="BP1324" s="23"/>
      <c r="BQ1324" s="24"/>
      <c r="BR1324" s="22"/>
      <c r="BS1324" s="24"/>
      <c r="BT1324" s="24"/>
      <c r="BU1324" s="23"/>
      <c r="BV1324" s="26"/>
      <c r="BX1324" s="6"/>
      <c r="BY1324" s="24"/>
      <c r="BZ1324" s="109"/>
      <c r="CA1324" s="66"/>
      <c r="CB1324" s="5"/>
      <c r="CC1324" s="68"/>
      <c r="CD1324" s="67"/>
      <c r="CE1324" s="67"/>
      <c r="CF1324" s="64"/>
      <c r="CG1324" s="5"/>
      <c r="CH1324" s="69"/>
      <c r="CI1324" s="6"/>
      <c r="CJ1324" s="5"/>
      <c r="CK1324" s="25"/>
      <c r="CL1324" s="5"/>
      <c r="DN1324" s="14"/>
      <c r="DO1324" s="14"/>
      <c r="DP1324" s="5"/>
      <c r="DQ1324" s="25"/>
      <c r="DR1324" s="25"/>
      <c r="DS1324" s="96"/>
      <c r="DT1324" s="83"/>
      <c r="DU1324" s="14"/>
      <c r="DX1324" s="83"/>
      <c r="DY1324" s="83"/>
      <c r="DZ1324" s="83"/>
      <c r="EA1324" s="83"/>
      <c r="EJ1324" s="54"/>
      <c r="EK1324" s="22"/>
      <c r="EL1324" s="24"/>
      <c r="EP1324" s="23"/>
      <c r="EQ1324" s="24"/>
      <c r="ER1324" s="22"/>
      <c r="ES1324" s="24"/>
      <c r="ET1324" s="24"/>
      <c r="EU1324" s="23"/>
      <c r="EV1324" s="26"/>
      <c r="EX1324" s="6"/>
      <c r="EY1324" s="24"/>
      <c r="EZ1324" s="109"/>
      <c r="FA1324" s="66"/>
      <c r="FB1324" s="5"/>
      <c r="FC1324" s="68"/>
      <c r="FD1324" s="67"/>
      <c r="FE1324" s="67"/>
      <c r="FF1324" s="64"/>
      <c r="FG1324" s="5"/>
      <c r="FH1324" s="69"/>
      <c r="FI1324" s="6"/>
      <c r="FJ1324" s="5"/>
      <c r="FK1324" s="25"/>
      <c r="FL1324" s="5"/>
    </row>
    <row r="1325" spans="40:168">
      <c r="AN1325" s="14"/>
      <c r="AO1325" s="14"/>
      <c r="AP1325" s="5"/>
      <c r="AQ1325" s="25"/>
      <c r="AR1325" s="25"/>
      <c r="AS1325" s="96"/>
      <c r="AT1325" s="83"/>
      <c r="AU1325" s="14"/>
      <c r="AX1325" s="83"/>
      <c r="AY1325" s="83"/>
      <c r="AZ1325" s="83"/>
      <c r="BA1325" s="83"/>
      <c r="BJ1325" s="54"/>
      <c r="BK1325" s="22"/>
      <c r="BL1325" s="24"/>
      <c r="BP1325" s="23"/>
      <c r="BQ1325" s="24"/>
      <c r="BR1325" s="22"/>
      <c r="BS1325" s="24"/>
      <c r="BT1325" s="24"/>
      <c r="BU1325" s="23"/>
      <c r="BV1325" s="26"/>
      <c r="BX1325" s="6"/>
      <c r="BY1325" s="24"/>
      <c r="BZ1325" s="109"/>
      <c r="CA1325" s="66"/>
      <c r="CB1325" s="5"/>
      <c r="CC1325" s="68"/>
      <c r="CD1325" s="67"/>
      <c r="CE1325" s="67"/>
      <c r="CF1325" s="64"/>
      <c r="CG1325" s="5"/>
      <c r="CH1325" s="69"/>
      <c r="CI1325" s="6"/>
      <c r="CJ1325" s="5"/>
      <c r="CK1325" s="25"/>
      <c r="CL1325" s="5"/>
      <c r="DN1325" s="14"/>
      <c r="DO1325" s="14"/>
      <c r="DP1325" s="5"/>
      <c r="DQ1325" s="25"/>
      <c r="DR1325" s="25"/>
      <c r="DS1325" s="96"/>
      <c r="DT1325" s="83"/>
      <c r="DU1325" s="14"/>
      <c r="DX1325" s="83"/>
      <c r="DY1325" s="83"/>
      <c r="DZ1325" s="83"/>
      <c r="EA1325" s="83"/>
      <c r="EJ1325" s="54"/>
      <c r="EK1325" s="22"/>
      <c r="EL1325" s="24"/>
      <c r="EP1325" s="23"/>
      <c r="EQ1325" s="24"/>
      <c r="ER1325" s="22"/>
      <c r="ES1325" s="24"/>
      <c r="ET1325" s="24"/>
      <c r="EU1325" s="23"/>
      <c r="EV1325" s="26"/>
      <c r="EX1325" s="6"/>
      <c r="EY1325" s="24"/>
      <c r="EZ1325" s="109"/>
      <c r="FA1325" s="66"/>
      <c r="FB1325" s="5"/>
      <c r="FC1325" s="68"/>
      <c r="FD1325" s="67"/>
      <c r="FE1325" s="67"/>
      <c r="FF1325" s="64"/>
      <c r="FG1325" s="5"/>
      <c r="FH1325" s="69"/>
      <c r="FI1325" s="6"/>
      <c r="FJ1325" s="5"/>
      <c r="FK1325" s="25"/>
      <c r="FL1325" s="5"/>
    </row>
    <row r="1326" spans="40:168">
      <c r="AN1326" s="14"/>
      <c r="AO1326" s="14"/>
      <c r="AP1326" s="5"/>
      <c r="AQ1326" s="25"/>
      <c r="AR1326" s="25"/>
      <c r="AS1326" s="96"/>
      <c r="AT1326" s="83"/>
      <c r="AU1326" s="14"/>
      <c r="AX1326" s="83"/>
      <c r="AY1326" s="83"/>
      <c r="AZ1326" s="83"/>
      <c r="BA1326" s="83"/>
      <c r="BJ1326" s="54"/>
      <c r="BK1326" s="22"/>
      <c r="BL1326" s="24"/>
      <c r="BP1326" s="23"/>
      <c r="BQ1326" s="24"/>
      <c r="BR1326" s="22"/>
      <c r="BS1326" s="24"/>
      <c r="BT1326" s="24"/>
      <c r="BU1326" s="23"/>
      <c r="BV1326" s="26"/>
      <c r="BX1326" s="6"/>
      <c r="BY1326" s="24"/>
      <c r="BZ1326" s="109"/>
      <c r="CA1326" s="66"/>
      <c r="CB1326" s="5"/>
      <c r="CC1326" s="68"/>
      <c r="CD1326" s="67"/>
      <c r="CE1326" s="67"/>
      <c r="CF1326" s="64"/>
      <c r="CG1326" s="5"/>
      <c r="CH1326" s="69"/>
      <c r="CI1326" s="6"/>
      <c r="CJ1326" s="5"/>
      <c r="CK1326" s="25"/>
      <c r="CL1326" s="5"/>
      <c r="DN1326" s="14"/>
      <c r="DO1326" s="14"/>
      <c r="DP1326" s="5"/>
      <c r="DQ1326" s="25"/>
      <c r="DR1326" s="25"/>
      <c r="DS1326" s="96"/>
      <c r="DT1326" s="83"/>
      <c r="DU1326" s="14"/>
      <c r="DX1326" s="83"/>
      <c r="DY1326" s="83"/>
      <c r="DZ1326" s="83"/>
      <c r="EA1326" s="83"/>
      <c r="EJ1326" s="54"/>
      <c r="EK1326" s="22"/>
      <c r="EL1326" s="24"/>
      <c r="EP1326" s="23"/>
      <c r="EQ1326" s="24"/>
      <c r="ER1326" s="22"/>
      <c r="ES1326" s="24"/>
      <c r="ET1326" s="24"/>
      <c r="EU1326" s="23"/>
      <c r="EV1326" s="26"/>
      <c r="EX1326" s="6"/>
      <c r="EY1326" s="24"/>
      <c r="EZ1326" s="109"/>
      <c r="FA1326" s="66"/>
      <c r="FB1326" s="5"/>
      <c r="FC1326" s="68"/>
      <c r="FD1326" s="67"/>
      <c r="FE1326" s="67"/>
      <c r="FF1326" s="64"/>
      <c r="FG1326" s="5"/>
      <c r="FH1326" s="69"/>
      <c r="FI1326" s="6"/>
      <c r="FJ1326" s="5"/>
      <c r="FK1326" s="25"/>
      <c r="FL1326" s="5"/>
    </row>
    <row r="1327" spans="40:168">
      <c r="AN1327" s="14"/>
      <c r="AO1327" s="14"/>
      <c r="AP1327" s="5"/>
      <c r="AQ1327" s="25"/>
      <c r="AR1327" s="25"/>
      <c r="AS1327" s="96"/>
      <c r="AT1327" s="83"/>
      <c r="AU1327" s="14"/>
      <c r="AX1327" s="83"/>
      <c r="AY1327" s="83"/>
      <c r="AZ1327" s="83"/>
      <c r="BA1327" s="83"/>
      <c r="BJ1327" s="54"/>
      <c r="BK1327" s="22"/>
      <c r="BL1327" s="24"/>
      <c r="BP1327" s="23"/>
      <c r="BQ1327" s="24"/>
      <c r="BR1327" s="22"/>
      <c r="BS1327" s="24"/>
      <c r="BT1327" s="24"/>
      <c r="BU1327" s="23"/>
      <c r="BV1327" s="26"/>
      <c r="BX1327" s="6"/>
      <c r="BY1327" s="24"/>
      <c r="BZ1327" s="109"/>
      <c r="CA1327" s="66"/>
      <c r="CB1327" s="5"/>
      <c r="CC1327" s="68"/>
      <c r="CD1327" s="67"/>
      <c r="CE1327" s="67"/>
      <c r="CF1327" s="64"/>
      <c r="CG1327" s="5"/>
      <c r="CH1327" s="69"/>
      <c r="CI1327" s="6"/>
      <c r="CJ1327" s="5"/>
      <c r="CK1327" s="25"/>
      <c r="CL1327" s="5"/>
      <c r="DN1327" s="14"/>
      <c r="DO1327" s="14"/>
      <c r="DP1327" s="5"/>
      <c r="DQ1327" s="25"/>
      <c r="DR1327" s="25"/>
      <c r="DS1327" s="96"/>
      <c r="DT1327" s="83"/>
      <c r="DU1327" s="14"/>
      <c r="DX1327" s="83"/>
      <c r="DY1327" s="83"/>
      <c r="DZ1327" s="83"/>
      <c r="EA1327" s="83"/>
      <c r="EJ1327" s="54"/>
      <c r="EK1327" s="22"/>
      <c r="EL1327" s="24"/>
      <c r="EP1327" s="23"/>
      <c r="EQ1327" s="24"/>
      <c r="ER1327" s="22"/>
      <c r="ES1327" s="24"/>
      <c r="ET1327" s="24"/>
      <c r="EU1327" s="23"/>
      <c r="EV1327" s="26"/>
      <c r="EX1327" s="6"/>
      <c r="EY1327" s="24"/>
      <c r="EZ1327" s="109"/>
      <c r="FA1327" s="66"/>
      <c r="FB1327" s="5"/>
      <c r="FC1327" s="68"/>
      <c r="FD1327" s="67"/>
      <c r="FE1327" s="67"/>
      <c r="FF1327" s="64"/>
      <c r="FG1327" s="5"/>
      <c r="FH1327" s="69"/>
      <c r="FI1327" s="6"/>
      <c r="FJ1327" s="5"/>
      <c r="FK1327" s="25"/>
      <c r="FL1327" s="5"/>
    </row>
    <row r="1328" spans="40:168">
      <c r="AN1328" s="14"/>
      <c r="AO1328" s="14"/>
      <c r="AP1328" s="5"/>
      <c r="AQ1328" s="25"/>
      <c r="AR1328" s="25"/>
      <c r="AS1328" s="96"/>
      <c r="AT1328" s="83"/>
      <c r="AU1328" s="14"/>
      <c r="AX1328" s="83"/>
      <c r="AY1328" s="83"/>
      <c r="AZ1328" s="83"/>
      <c r="BA1328" s="83"/>
      <c r="BJ1328" s="54"/>
      <c r="BK1328" s="22"/>
      <c r="BL1328" s="24"/>
      <c r="BP1328" s="23"/>
      <c r="BQ1328" s="24"/>
      <c r="BR1328" s="22"/>
      <c r="BS1328" s="24"/>
      <c r="BT1328" s="24"/>
      <c r="BU1328" s="23"/>
      <c r="BV1328" s="26"/>
      <c r="BX1328" s="6"/>
      <c r="BY1328" s="24"/>
      <c r="BZ1328" s="109"/>
      <c r="CA1328" s="66"/>
      <c r="CB1328" s="5"/>
      <c r="CC1328" s="68"/>
      <c r="CD1328" s="67"/>
      <c r="CE1328" s="67"/>
      <c r="CF1328" s="64"/>
      <c r="CG1328" s="5"/>
      <c r="CH1328" s="69"/>
      <c r="CI1328" s="6"/>
      <c r="CJ1328" s="5"/>
      <c r="CK1328" s="25"/>
      <c r="CL1328" s="5"/>
      <c r="DN1328" s="14"/>
      <c r="DO1328" s="14"/>
      <c r="DP1328" s="5"/>
      <c r="DQ1328" s="25"/>
      <c r="DR1328" s="25"/>
      <c r="DS1328" s="96"/>
      <c r="DT1328" s="83"/>
      <c r="DU1328" s="14"/>
      <c r="DX1328" s="83"/>
      <c r="DY1328" s="83"/>
      <c r="DZ1328" s="83"/>
      <c r="EA1328" s="83"/>
      <c r="EJ1328" s="54"/>
      <c r="EK1328" s="22"/>
      <c r="EL1328" s="24"/>
      <c r="EP1328" s="23"/>
      <c r="EQ1328" s="24"/>
      <c r="ER1328" s="22"/>
      <c r="ES1328" s="24"/>
      <c r="ET1328" s="24"/>
      <c r="EU1328" s="23"/>
      <c r="EV1328" s="26"/>
      <c r="EX1328" s="6"/>
      <c r="EY1328" s="24"/>
      <c r="EZ1328" s="109"/>
      <c r="FA1328" s="66"/>
      <c r="FB1328" s="5"/>
      <c r="FC1328" s="68"/>
      <c r="FD1328" s="67"/>
      <c r="FE1328" s="67"/>
      <c r="FF1328" s="64"/>
      <c r="FG1328" s="5"/>
      <c r="FH1328" s="69"/>
      <c r="FI1328" s="6"/>
      <c r="FJ1328" s="5"/>
      <c r="FK1328" s="25"/>
      <c r="FL1328" s="5"/>
    </row>
    <row r="1329" spans="40:168">
      <c r="AN1329" s="14"/>
      <c r="AO1329" s="14"/>
      <c r="AP1329" s="5"/>
      <c r="AQ1329" s="25"/>
      <c r="AR1329" s="25"/>
      <c r="AS1329" s="96"/>
      <c r="AT1329" s="83"/>
      <c r="AU1329" s="14"/>
      <c r="AX1329" s="83"/>
      <c r="AY1329" s="83"/>
      <c r="AZ1329" s="83"/>
      <c r="BA1329" s="83"/>
      <c r="BJ1329" s="54"/>
      <c r="BK1329" s="22"/>
      <c r="BL1329" s="24"/>
      <c r="BP1329" s="23"/>
      <c r="BQ1329" s="24"/>
      <c r="BR1329" s="22"/>
      <c r="BS1329" s="24"/>
      <c r="BT1329" s="24"/>
      <c r="BU1329" s="23"/>
      <c r="BV1329" s="26"/>
      <c r="BX1329" s="6"/>
      <c r="BY1329" s="24"/>
      <c r="BZ1329" s="109"/>
      <c r="CA1329" s="66"/>
      <c r="CB1329" s="5"/>
      <c r="CC1329" s="68"/>
      <c r="CD1329" s="67"/>
      <c r="CE1329" s="67"/>
      <c r="CF1329" s="64"/>
      <c r="CG1329" s="5"/>
      <c r="CH1329" s="69"/>
      <c r="CI1329" s="6"/>
      <c r="CJ1329" s="5"/>
      <c r="CK1329" s="25"/>
      <c r="CL1329" s="5"/>
      <c r="DN1329" s="14"/>
      <c r="DO1329" s="14"/>
      <c r="DP1329" s="5"/>
      <c r="DQ1329" s="25"/>
      <c r="DR1329" s="25"/>
      <c r="DS1329" s="96"/>
      <c r="DT1329" s="83"/>
      <c r="DU1329" s="14"/>
      <c r="DX1329" s="83"/>
      <c r="DY1329" s="83"/>
      <c r="DZ1329" s="83"/>
      <c r="EA1329" s="83"/>
      <c r="EJ1329" s="54"/>
      <c r="EK1329" s="22"/>
      <c r="EL1329" s="24"/>
      <c r="EP1329" s="23"/>
      <c r="EQ1329" s="24"/>
      <c r="ER1329" s="22"/>
      <c r="ES1329" s="24"/>
      <c r="ET1329" s="24"/>
      <c r="EU1329" s="23"/>
      <c r="EV1329" s="26"/>
      <c r="EX1329" s="6"/>
      <c r="EY1329" s="24"/>
      <c r="EZ1329" s="109"/>
      <c r="FA1329" s="66"/>
      <c r="FB1329" s="5"/>
      <c r="FC1329" s="68"/>
      <c r="FD1329" s="67"/>
      <c r="FE1329" s="67"/>
      <c r="FF1329" s="64"/>
      <c r="FG1329" s="5"/>
      <c r="FH1329" s="69"/>
      <c r="FI1329" s="6"/>
      <c r="FJ1329" s="5"/>
      <c r="FK1329" s="25"/>
      <c r="FL1329" s="5"/>
    </row>
    <row r="1330" spans="40:168">
      <c r="AN1330" s="14"/>
      <c r="AO1330" s="14"/>
      <c r="AP1330" s="5"/>
      <c r="AQ1330" s="25"/>
      <c r="AR1330" s="25"/>
      <c r="AS1330" s="96"/>
      <c r="AT1330" s="83"/>
      <c r="AU1330" s="14"/>
      <c r="AX1330" s="83"/>
      <c r="AY1330" s="83"/>
      <c r="AZ1330" s="83"/>
      <c r="BA1330" s="83"/>
      <c r="BJ1330" s="54"/>
      <c r="BK1330" s="22"/>
      <c r="BL1330" s="24"/>
      <c r="BP1330" s="23"/>
      <c r="BQ1330" s="24"/>
      <c r="BR1330" s="22"/>
      <c r="BS1330" s="24"/>
      <c r="BT1330" s="24"/>
      <c r="BU1330" s="23"/>
      <c r="BV1330" s="26"/>
      <c r="BX1330" s="6"/>
      <c r="BY1330" s="24"/>
      <c r="BZ1330" s="109"/>
      <c r="CA1330" s="66"/>
      <c r="CB1330" s="5"/>
      <c r="CC1330" s="68"/>
      <c r="CD1330" s="67"/>
      <c r="CE1330" s="67"/>
      <c r="CF1330" s="64"/>
      <c r="CG1330" s="5"/>
      <c r="CH1330" s="69"/>
      <c r="CI1330" s="6"/>
      <c r="CJ1330" s="5"/>
      <c r="CK1330" s="25"/>
      <c r="CL1330" s="5"/>
      <c r="DN1330" s="14"/>
      <c r="DO1330" s="14"/>
      <c r="DP1330" s="5"/>
      <c r="DQ1330" s="25"/>
      <c r="DR1330" s="25"/>
      <c r="DS1330" s="96"/>
      <c r="DT1330" s="83"/>
      <c r="DU1330" s="14"/>
      <c r="DX1330" s="83"/>
      <c r="DY1330" s="83"/>
      <c r="DZ1330" s="83"/>
      <c r="EA1330" s="83"/>
      <c r="EJ1330" s="54"/>
      <c r="EK1330" s="22"/>
      <c r="EL1330" s="24"/>
      <c r="EP1330" s="23"/>
      <c r="EQ1330" s="24"/>
      <c r="ER1330" s="22"/>
      <c r="ES1330" s="24"/>
      <c r="ET1330" s="24"/>
      <c r="EU1330" s="23"/>
      <c r="EV1330" s="26"/>
      <c r="EX1330" s="6"/>
      <c r="EY1330" s="24"/>
      <c r="EZ1330" s="109"/>
      <c r="FA1330" s="66"/>
      <c r="FB1330" s="5"/>
      <c r="FC1330" s="68"/>
      <c r="FD1330" s="67"/>
      <c r="FE1330" s="67"/>
      <c r="FF1330" s="64"/>
      <c r="FG1330" s="5"/>
      <c r="FH1330" s="69"/>
      <c r="FI1330" s="6"/>
      <c r="FJ1330" s="5"/>
      <c r="FK1330" s="25"/>
      <c r="FL1330" s="5"/>
    </row>
    <row r="1331" spans="40:168">
      <c r="AN1331" s="14"/>
      <c r="AO1331" s="14"/>
      <c r="AP1331" s="5"/>
      <c r="AQ1331" s="25"/>
      <c r="AR1331" s="25"/>
      <c r="AS1331" s="96"/>
      <c r="AT1331" s="83"/>
      <c r="AU1331" s="14"/>
      <c r="AX1331" s="83"/>
      <c r="AY1331" s="83"/>
      <c r="AZ1331" s="83"/>
      <c r="BA1331" s="83"/>
      <c r="BJ1331" s="54"/>
      <c r="BK1331" s="22"/>
      <c r="BL1331" s="24"/>
      <c r="BP1331" s="23"/>
      <c r="BQ1331" s="24"/>
      <c r="BR1331" s="22"/>
      <c r="BS1331" s="24"/>
      <c r="BT1331" s="24"/>
      <c r="BU1331" s="23"/>
      <c r="BV1331" s="26"/>
      <c r="BX1331" s="6"/>
      <c r="BY1331" s="24"/>
      <c r="BZ1331" s="109"/>
      <c r="CA1331" s="66"/>
      <c r="CB1331" s="5"/>
      <c r="CC1331" s="68"/>
      <c r="CD1331" s="67"/>
      <c r="CE1331" s="67"/>
      <c r="CF1331" s="64"/>
      <c r="CG1331" s="5"/>
      <c r="CH1331" s="69"/>
      <c r="CI1331" s="6"/>
      <c r="CJ1331" s="5"/>
      <c r="CK1331" s="25"/>
      <c r="CL1331" s="5"/>
      <c r="DN1331" s="14"/>
      <c r="DO1331" s="14"/>
      <c r="DP1331" s="5"/>
      <c r="DQ1331" s="25"/>
      <c r="DR1331" s="25"/>
      <c r="DS1331" s="96"/>
      <c r="DT1331" s="83"/>
      <c r="DU1331" s="14"/>
      <c r="DX1331" s="83"/>
      <c r="DY1331" s="83"/>
      <c r="DZ1331" s="83"/>
      <c r="EA1331" s="83"/>
      <c r="EJ1331" s="54"/>
      <c r="EK1331" s="22"/>
      <c r="EL1331" s="24"/>
      <c r="EP1331" s="23"/>
      <c r="EQ1331" s="24"/>
      <c r="ER1331" s="22"/>
      <c r="ES1331" s="24"/>
      <c r="ET1331" s="24"/>
      <c r="EU1331" s="23"/>
      <c r="EV1331" s="26"/>
      <c r="EX1331" s="6"/>
      <c r="EY1331" s="24"/>
      <c r="EZ1331" s="109"/>
      <c r="FA1331" s="66"/>
      <c r="FB1331" s="5"/>
      <c r="FC1331" s="68"/>
      <c r="FD1331" s="67"/>
      <c r="FE1331" s="67"/>
      <c r="FF1331" s="64"/>
      <c r="FG1331" s="5"/>
      <c r="FH1331" s="69"/>
      <c r="FI1331" s="6"/>
      <c r="FJ1331" s="5"/>
      <c r="FK1331" s="25"/>
      <c r="FL1331" s="5"/>
    </row>
    <row r="1332" spans="40:168">
      <c r="AN1332" s="14"/>
      <c r="AO1332" s="14"/>
      <c r="AP1332" s="5"/>
      <c r="AQ1332" s="25"/>
      <c r="AR1332" s="25"/>
      <c r="AS1332" s="96"/>
      <c r="AT1332" s="83"/>
      <c r="AU1332" s="14"/>
      <c r="AX1332" s="83"/>
      <c r="AY1332" s="83"/>
      <c r="AZ1332" s="83"/>
      <c r="BA1332" s="83"/>
      <c r="BJ1332" s="54"/>
      <c r="BK1332" s="22"/>
      <c r="BL1332" s="24"/>
      <c r="BP1332" s="23"/>
      <c r="BQ1332" s="24"/>
      <c r="BR1332" s="22"/>
      <c r="BS1332" s="24"/>
      <c r="BT1332" s="24"/>
      <c r="BU1332" s="23"/>
      <c r="BV1332" s="26"/>
      <c r="BX1332" s="6"/>
      <c r="BY1332" s="24"/>
      <c r="BZ1332" s="109"/>
      <c r="CA1332" s="66"/>
      <c r="CB1332" s="5"/>
      <c r="CC1332" s="68"/>
      <c r="CD1332" s="67"/>
      <c r="CE1332" s="67"/>
      <c r="CF1332" s="64"/>
      <c r="CG1332" s="5"/>
      <c r="CH1332" s="69"/>
      <c r="CI1332" s="6"/>
      <c r="CJ1332" s="5"/>
      <c r="CK1332" s="25"/>
      <c r="CL1332" s="5"/>
      <c r="DN1332" s="14"/>
      <c r="DO1332" s="14"/>
      <c r="DP1332" s="5"/>
      <c r="DQ1332" s="25"/>
      <c r="DR1332" s="25"/>
      <c r="DS1332" s="96"/>
      <c r="DT1332" s="83"/>
      <c r="DU1332" s="14"/>
      <c r="DX1332" s="83"/>
      <c r="DY1332" s="83"/>
      <c r="DZ1332" s="83"/>
      <c r="EA1332" s="83"/>
      <c r="EJ1332" s="54"/>
      <c r="EK1332" s="22"/>
      <c r="EL1332" s="24"/>
      <c r="EP1332" s="23"/>
      <c r="EQ1332" s="24"/>
      <c r="ER1332" s="22"/>
      <c r="ES1332" s="24"/>
      <c r="ET1332" s="24"/>
      <c r="EU1332" s="23"/>
      <c r="EV1332" s="26"/>
      <c r="EX1332" s="6"/>
      <c r="EY1332" s="24"/>
      <c r="EZ1332" s="109"/>
      <c r="FA1332" s="66"/>
      <c r="FB1332" s="5"/>
      <c r="FC1332" s="68"/>
      <c r="FD1332" s="67"/>
      <c r="FE1332" s="67"/>
      <c r="FF1332" s="64"/>
      <c r="FG1332" s="5"/>
      <c r="FH1332" s="69"/>
      <c r="FI1332" s="6"/>
      <c r="FJ1332" s="5"/>
      <c r="FK1332" s="25"/>
      <c r="FL1332" s="5"/>
    </row>
    <row r="1333" spans="40:168">
      <c r="AN1333" s="14"/>
      <c r="AO1333" s="14"/>
      <c r="AP1333" s="5"/>
      <c r="AQ1333" s="25"/>
      <c r="AR1333" s="25"/>
      <c r="AS1333" s="96"/>
      <c r="AT1333" s="83"/>
      <c r="AU1333" s="14"/>
      <c r="AX1333" s="83"/>
      <c r="AY1333" s="83"/>
      <c r="AZ1333" s="83"/>
      <c r="BA1333" s="83"/>
      <c r="BJ1333" s="54"/>
      <c r="BK1333" s="22"/>
      <c r="BL1333" s="24"/>
      <c r="BP1333" s="23"/>
      <c r="BQ1333" s="24"/>
      <c r="BR1333" s="22"/>
      <c r="BS1333" s="24"/>
      <c r="BT1333" s="24"/>
      <c r="BU1333" s="23"/>
      <c r="BV1333" s="26"/>
      <c r="BX1333" s="6"/>
      <c r="BY1333" s="24"/>
      <c r="BZ1333" s="109"/>
      <c r="CA1333" s="66"/>
      <c r="CB1333" s="5"/>
      <c r="CC1333" s="68"/>
      <c r="CD1333" s="67"/>
      <c r="CE1333" s="67"/>
      <c r="CF1333" s="64"/>
      <c r="CG1333" s="5"/>
      <c r="CH1333" s="69"/>
      <c r="CI1333" s="6"/>
      <c r="CJ1333" s="5"/>
      <c r="CK1333" s="25"/>
      <c r="CL1333" s="5"/>
      <c r="DN1333" s="14"/>
      <c r="DO1333" s="14"/>
      <c r="DP1333" s="5"/>
      <c r="DQ1333" s="25"/>
      <c r="DR1333" s="25"/>
      <c r="DS1333" s="96"/>
      <c r="DT1333" s="83"/>
      <c r="DU1333" s="14"/>
      <c r="DX1333" s="83"/>
      <c r="DY1333" s="83"/>
      <c r="DZ1333" s="83"/>
      <c r="EA1333" s="83"/>
      <c r="EJ1333" s="54"/>
      <c r="EK1333" s="22"/>
      <c r="EL1333" s="24"/>
      <c r="EP1333" s="23"/>
      <c r="EQ1333" s="24"/>
      <c r="ER1333" s="22"/>
      <c r="ES1333" s="24"/>
      <c r="ET1333" s="24"/>
      <c r="EU1333" s="23"/>
      <c r="EV1333" s="26"/>
      <c r="EX1333" s="6"/>
      <c r="EY1333" s="24"/>
      <c r="EZ1333" s="109"/>
      <c r="FA1333" s="66"/>
      <c r="FB1333" s="5"/>
      <c r="FC1333" s="68"/>
      <c r="FD1333" s="67"/>
      <c r="FE1333" s="67"/>
      <c r="FF1333" s="64"/>
      <c r="FG1333" s="5"/>
      <c r="FH1333" s="69"/>
      <c r="FI1333" s="6"/>
      <c r="FJ1333" s="5"/>
      <c r="FK1333" s="25"/>
      <c r="FL1333" s="5"/>
    </row>
    <row r="1334" spans="40:168">
      <c r="AN1334" s="14"/>
      <c r="AO1334" s="14"/>
      <c r="AP1334" s="5"/>
      <c r="AQ1334" s="25"/>
      <c r="AR1334" s="25"/>
      <c r="AS1334" s="96"/>
      <c r="AT1334" s="83"/>
      <c r="AU1334" s="14"/>
      <c r="AX1334" s="83"/>
      <c r="AY1334" s="83"/>
      <c r="AZ1334" s="83"/>
      <c r="BA1334" s="83"/>
      <c r="BJ1334" s="54"/>
      <c r="BK1334" s="22"/>
      <c r="BL1334" s="24"/>
      <c r="BP1334" s="23"/>
      <c r="BQ1334" s="24"/>
      <c r="BR1334" s="22"/>
      <c r="BS1334" s="24"/>
      <c r="BT1334" s="24"/>
      <c r="BU1334" s="23"/>
      <c r="BV1334" s="26"/>
      <c r="BX1334" s="6"/>
      <c r="BY1334" s="24"/>
      <c r="BZ1334" s="109"/>
      <c r="CA1334" s="66"/>
      <c r="CB1334" s="5"/>
      <c r="CC1334" s="68"/>
      <c r="CD1334" s="67"/>
      <c r="CE1334" s="67"/>
      <c r="CF1334" s="64"/>
      <c r="CG1334" s="5"/>
      <c r="CH1334" s="69"/>
      <c r="CI1334" s="6"/>
      <c r="CJ1334" s="5"/>
      <c r="CK1334" s="25"/>
      <c r="CL1334" s="5"/>
      <c r="DN1334" s="14"/>
      <c r="DO1334" s="14"/>
      <c r="DP1334" s="5"/>
      <c r="DQ1334" s="25"/>
      <c r="DR1334" s="25"/>
      <c r="DS1334" s="96"/>
      <c r="DT1334" s="83"/>
      <c r="DU1334" s="14"/>
      <c r="DX1334" s="83"/>
      <c r="DY1334" s="83"/>
      <c r="DZ1334" s="83"/>
      <c r="EA1334" s="83"/>
      <c r="EJ1334" s="54"/>
      <c r="EK1334" s="22"/>
      <c r="EL1334" s="24"/>
      <c r="EP1334" s="23"/>
      <c r="EQ1334" s="24"/>
      <c r="ER1334" s="22"/>
      <c r="ES1334" s="24"/>
      <c r="ET1334" s="24"/>
      <c r="EU1334" s="23"/>
      <c r="EV1334" s="26"/>
      <c r="EX1334" s="6"/>
      <c r="EY1334" s="24"/>
      <c r="EZ1334" s="109"/>
      <c r="FA1334" s="66"/>
      <c r="FB1334" s="5"/>
      <c r="FC1334" s="68"/>
      <c r="FD1334" s="67"/>
      <c r="FE1334" s="67"/>
      <c r="FF1334" s="64"/>
      <c r="FG1334" s="5"/>
      <c r="FH1334" s="69"/>
      <c r="FI1334" s="6"/>
      <c r="FJ1334" s="5"/>
      <c r="FK1334" s="25"/>
      <c r="FL1334" s="5"/>
    </row>
    <row r="1335" spans="40:168">
      <c r="AN1335" s="14"/>
      <c r="AO1335" s="14"/>
      <c r="AP1335" s="5"/>
      <c r="AQ1335" s="25"/>
      <c r="AR1335" s="25"/>
      <c r="AS1335" s="96"/>
      <c r="AT1335" s="83"/>
      <c r="AU1335" s="14"/>
      <c r="AX1335" s="83"/>
      <c r="AY1335" s="83"/>
      <c r="AZ1335" s="83"/>
      <c r="BA1335" s="83"/>
      <c r="BJ1335" s="54"/>
      <c r="BK1335" s="22"/>
      <c r="BL1335" s="24"/>
      <c r="BP1335" s="23"/>
      <c r="BQ1335" s="24"/>
      <c r="BR1335" s="22"/>
      <c r="BS1335" s="24"/>
      <c r="BT1335" s="24"/>
      <c r="BU1335" s="23"/>
      <c r="BV1335" s="26"/>
      <c r="BX1335" s="6"/>
      <c r="BY1335" s="24"/>
      <c r="BZ1335" s="109"/>
      <c r="CA1335" s="66"/>
      <c r="CB1335" s="5"/>
      <c r="CC1335" s="68"/>
      <c r="CD1335" s="67"/>
      <c r="CE1335" s="67"/>
      <c r="CF1335" s="64"/>
      <c r="CG1335" s="5"/>
      <c r="CH1335" s="69"/>
      <c r="CI1335" s="6"/>
      <c r="CJ1335" s="5"/>
      <c r="CK1335" s="25"/>
      <c r="CL1335" s="5"/>
      <c r="DN1335" s="14"/>
      <c r="DO1335" s="14"/>
      <c r="DP1335" s="5"/>
      <c r="DQ1335" s="25"/>
      <c r="DR1335" s="25"/>
      <c r="DS1335" s="96"/>
      <c r="DT1335" s="83"/>
      <c r="DU1335" s="14"/>
      <c r="DX1335" s="83"/>
      <c r="DY1335" s="83"/>
      <c r="DZ1335" s="83"/>
      <c r="EA1335" s="83"/>
      <c r="EJ1335" s="54"/>
      <c r="EK1335" s="22"/>
      <c r="EL1335" s="24"/>
      <c r="EP1335" s="23"/>
      <c r="EQ1335" s="24"/>
      <c r="ER1335" s="22"/>
      <c r="ES1335" s="24"/>
      <c r="ET1335" s="24"/>
      <c r="EU1335" s="23"/>
      <c r="EV1335" s="26"/>
      <c r="EX1335" s="6"/>
      <c r="EY1335" s="24"/>
      <c r="EZ1335" s="109"/>
      <c r="FA1335" s="66"/>
      <c r="FB1335" s="5"/>
      <c r="FC1335" s="68"/>
      <c r="FD1335" s="67"/>
      <c r="FE1335" s="67"/>
      <c r="FF1335" s="64"/>
      <c r="FG1335" s="5"/>
      <c r="FH1335" s="69"/>
      <c r="FI1335" s="6"/>
      <c r="FJ1335" s="5"/>
      <c r="FK1335" s="25"/>
      <c r="FL1335" s="5"/>
    </row>
    <row r="1336" spans="40:168">
      <c r="AN1336" s="14"/>
      <c r="AO1336" s="14"/>
      <c r="AP1336" s="5"/>
      <c r="AQ1336" s="25"/>
      <c r="AR1336" s="25"/>
      <c r="AS1336" s="96"/>
      <c r="AT1336" s="83"/>
      <c r="AU1336" s="14"/>
      <c r="AX1336" s="83"/>
      <c r="AY1336" s="83"/>
      <c r="AZ1336" s="83"/>
      <c r="BA1336" s="83"/>
      <c r="BJ1336" s="54"/>
      <c r="BK1336" s="22"/>
      <c r="BL1336" s="24"/>
      <c r="BP1336" s="23"/>
      <c r="BQ1336" s="24"/>
      <c r="BR1336" s="22"/>
      <c r="BS1336" s="24"/>
      <c r="BT1336" s="24"/>
      <c r="BU1336" s="23"/>
      <c r="BV1336" s="26"/>
      <c r="BX1336" s="6"/>
      <c r="BY1336" s="24"/>
      <c r="BZ1336" s="109"/>
      <c r="CA1336" s="66"/>
      <c r="CB1336" s="5"/>
      <c r="CC1336" s="68"/>
      <c r="CD1336" s="67"/>
      <c r="CE1336" s="67"/>
      <c r="CF1336" s="64"/>
      <c r="CG1336" s="5"/>
      <c r="CH1336" s="69"/>
      <c r="CI1336" s="6"/>
      <c r="CJ1336" s="5"/>
      <c r="CK1336" s="25"/>
      <c r="CL1336" s="5"/>
      <c r="DN1336" s="14"/>
      <c r="DO1336" s="14"/>
      <c r="DP1336" s="5"/>
      <c r="DQ1336" s="25"/>
      <c r="DR1336" s="25"/>
      <c r="DS1336" s="96"/>
      <c r="DT1336" s="83"/>
      <c r="DU1336" s="14"/>
      <c r="DX1336" s="83"/>
      <c r="DY1336" s="83"/>
      <c r="DZ1336" s="83"/>
      <c r="EA1336" s="83"/>
      <c r="EJ1336" s="54"/>
      <c r="EK1336" s="22"/>
      <c r="EL1336" s="24"/>
      <c r="EP1336" s="23"/>
      <c r="EQ1336" s="24"/>
      <c r="ER1336" s="22"/>
      <c r="ES1336" s="24"/>
      <c r="ET1336" s="24"/>
      <c r="EU1336" s="23"/>
      <c r="EV1336" s="26"/>
      <c r="EX1336" s="6"/>
      <c r="EY1336" s="24"/>
      <c r="EZ1336" s="109"/>
      <c r="FA1336" s="66"/>
      <c r="FB1336" s="5"/>
      <c r="FC1336" s="68"/>
      <c r="FD1336" s="67"/>
      <c r="FE1336" s="67"/>
      <c r="FF1336" s="64"/>
      <c r="FG1336" s="5"/>
      <c r="FH1336" s="69"/>
      <c r="FI1336" s="6"/>
      <c r="FJ1336" s="5"/>
      <c r="FK1336" s="25"/>
      <c r="FL1336" s="5"/>
    </row>
    <row r="1337" spans="40:168">
      <c r="AN1337" s="14"/>
      <c r="AO1337" s="14"/>
      <c r="AP1337" s="5"/>
      <c r="AQ1337" s="25"/>
      <c r="AR1337" s="25"/>
      <c r="AS1337" s="96"/>
      <c r="AT1337" s="83"/>
      <c r="AU1337" s="14"/>
      <c r="AX1337" s="83"/>
      <c r="AY1337" s="83"/>
      <c r="AZ1337" s="83"/>
      <c r="BA1337" s="83"/>
      <c r="BJ1337" s="54"/>
      <c r="BK1337" s="22"/>
      <c r="BL1337" s="24"/>
      <c r="BP1337" s="23"/>
      <c r="BQ1337" s="24"/>
      <c r="BR1337" s="22"/>
      <c r="BS1337" s="24"/>
      <c r="BT1337" s="24"/>
      <c r="BU1337" s="23"/>
      <c r="BV1337" s="26"/>
      <c r="BX1337" s="6"/>
      <c r="BY1337" s="24"/>
      <c r="BZ1337" s="109"/>
      <c r="CA1337" s="66"/>
      <c r="CB1337" s="5"/>
      <c r="CC1337" s="68"/>
      <c r="CD1337" s="67"/>
      <c r="CE1337" s="67"/>
      <c r="CF1337" s="64"/>
      <c r="CG1337" s="5"/>
      <c r="CH1337" s="69"/>
      <c r="CI1337" s="6"/>
      <c r="CJ1337" s="5"/>
      <c r="CK1337" s="25"/>
      <c r="CL1337" s="5"/>
      <c r="DN1337" s="14"/>
      <c r="DO1337" s="14"/>
      <c r="DP1337" s="5"/>
      <c r="DQ1337" s="25"/>
      <c r="DR1337" s="25"/>
      <c r="DS1337" s="96"/>
      <c r="DT1337" s="83"/>
      <c r="DU1337" s="14"/>
      <c r="DX1337" s="83"/>
      <c r="DY1337" s="83"/>
      <c r="DZ1337" s="83"/>
      <c r="EA1337" s="83"/>
      <c r="EJ1337" s="54"/>
      <c r="EK1337" s="22"/>
      <c r="EL1337" s="24"/>
      <c r="EP1337" s="23"/>
      <c r="EQ1337" s="24"/>
      <c r="ER1337" s="22"/>
      <c r="ES1337" s="24"/>
      <c r="ET1337" s="24"/>
      <c r="EU1337" s="23"/>
      <c r="EV1337" s="26"/>
      <c r="EX1337" s="6"/>
      <c r="EY1337" s="24"/>
      <c r="EZ1337" s="109"/>
      <c r="FA1337" s="66"/>
      <c r="FB1337" s="5"/>
      <c r="FC1337" s="68"/>
      <c r="FD1337" s="67"/>
      <c r="FE1337" s="67"/>
      <c r="FF1337" s="64"/>
      <c r="FG1337" s="5"/>
      <c r="FH1337" s="69"/>
      <c r="FI1337" s="6"/>
      <c r="FJ1337" s="5"/>
      <c r="FK1337" s="25"/>
      <c r="FL1337" s="5"/>
    </row>
    <row r="1338" spans="40:168">
      <c r="AN1338" s="14"/>
      <c r="AO1338" s="14"/>
      <c r="AP1338" s="5"/>
      <c r="AQ1338" s="25"/>
      <c r="AR1338" s="25"/>
      <c r="AS1338" s="96"/>
      <c r="AT1338" s="83"/>
      <c r="AU1338" s="14"/>
      <c r="AX1338" s="83"/>
      <c r="AY1338" s="83"/>
      <c r="AZ1338" s="83"/>
      <c r="BA1338" s="83"/>
      <c r="BJ1338" s="54"/>
      <c r="BK1338" s="22"/>
      <c r="BL1338" s="24"/>
      <c r="BP1338" s="23"/>
      <c r="BQ1338" s="24"/>
      <c r="BR1338" s="22"/>
      <c r="BS1338" s="24"/>
      <c r="BT1338" s="24"/>
      <c r="BU1338" s="23"/>
      <c r="BV1338" s="26"/>
      <c r="BX1338" s="6"/>
      <c r="BY1338" s="24"/>
      <c r="BZ1338" s="109"/>
      <c r="CA1338" s="66"/>
      <c r="CB1338" s="5"/>
      <c r="CC1338" s="68"/>
      <c r="CD1338" s="67"/>
      <c r="CE1338" s="67"/>
      <c r="CF1338" s="64"/>
      <c r="CG1338" s="5"/>
      <c r="CH1338" s="69"/>
      <c r="CI1338" s="6"/>
      <c r="CJ1338" s="5"/>
      <c r="CK1338" s="25"/>
      <c r="CL1338" s="5"/>
      <c r="DN1338" s="14"/>
      <c r="DO1338" s="14"/>
      <c r="DP1338" s="5"/>
      <c r="DQ1338" s="25"/>
      <c r="DR1338" s="25"/>
      <c r="DS1338" s="96"/>
      <c r="DT1338" s="83"/>
      <c r="DU1338" s="14"/>
      <c r="DX1338" s="83"/>
      <c r="DY1338" s="83"/>
      <c r="DZ1338" s="83"/>
      <c r="EA1338" s="83"/>
      <c r="EJ1338" s="54"/>
      <c r="EK1338" s="22"/>
      <c r="EL1338" s="24"/>
      <c r="EP1338" s="23"/>
      <c r="EQ1338" s="24"/>
      <c r="ER1338" s="22"/>
      <c r="ES1338" s="24"/>
      <c r="ET1338" s="24"/>
      <c r="EU1338" s="23"/>
      <c r="EV1338" s="26"/>
      <c r="EX1338" s="6"/>
      <c r="EY1338" s="24"/>
      <c r="EZ1338" s="109"/>
      <c r="FA1338" s="66"/>
      <c r="FB1338" s="5"/>
      <c r="FC1338" s="68"/>
      <c r="FD1338" s="67"/>
      <c r="FE1338" s="67"/>
      <c r="FF1338" s="64"/>
      <c r="FG1338" s="5"/>
      <c r="FH1338" s="69"/>
      <c r="FI1338" s="6"/>
      <c r="FJ1338" s="5"/>
      <c r="FK1338" s="25"/>
      <c r="FL1338" s="5"/>
    </row>
    <row r="1339" spans="40:168">
      <c r="AN1339" s="14"/>
      <c r="AO1339" s="14"/>
      <c r="AP1339" s="5"/>
      <c r="AQ1339" s="25"/>
      <c r="AR1339" s="25"/>
      <c r="AS1339" s="96"/>
      <c r="AT1339" s="83"/>
      <c r="AU1339" s="14"/>
      <c r="AX1339" s="83"/>
      <c r="AY1339" s="83"/>
      <c r="AZ1339" s="83"/>
      <c r="BA1339" s="83"/>
      <c r="BJ1339" s="54"/>
      <c r="BK1339" s="22"/>
      <c r="BL1339" s="24"/>
      <c r="BP1339" s="23"/>
      <c r="BQ1339" s="24"/>
      <c r="BR1339" s="22"/>
      <c r="BS1339" s="24"/>
      <c r="BT1339" s="24"/>
      <c r="BU1339" s="23"/>
      <c r="BV1339" s="26"/>
      <c r="BX1339" s="6"/>
      <c r="BY1339" s="24"/>
      <c r="BZ1339" s="109"/>
      <c r="CA1339" s="66"/>
      <c r="CB1339" s="5"/>
      <c r="CC1339" s="68"/>
      <c r="CD1339" s="67"/>
      <c r="CE1339" s="67"/>
      <c r="CF1339" s="64"/>
      <c r="CG1339" s="5"/>
      <c r="CH1339" s="69"/>
      <c r="CI1339" s="6"/>
      <c r="CJ1339" s="5"/>
      <c r="CK1339" s="25"/>
      <c r="CL1339" s="5"/>
      <c r="DN1339" s="14"/>
      <c r="DO1339" s="14"/>
      <c r="DP1339" s="5"/>
      <c r="DQ1339" s="25"/>
      <c r="DR1339" s="25"/>
      <c r="DS1339" s="96"/>
      <c r="DT1339" s="83"/>
      <c r="DU1339" s="14"/>
      <c r="DX1339" s="83"/>
      <c r="DY1339" s="83"/>
      <c r="DZ1339" s="83"/>
      <c r="EA1339" s="83"/>
      <c r="EJ1339" s="54"/>
      <c r="EK1339" s="22"/>
      <c r="EL1339" s="24"/>
      <c r="EP1339" s="23"/>
      <c r="EQ1339" s="24"/>
      <c r="ER1339" s="22"/>
      <c r="ES1339" s="24"/>
      <c r="ET1339" s="24"/>
      <c r="EU1339" s="23"/>
      <c r="EV1339" s="26"/>
      <c r="EX1339" s="6"/>
      <c r="EY1339" s="24"/>
      <c r="EZ1339" s="109"/>
      <c r="FA1339" s="66"/>
      <c r="FB1339" s="5"/>
      <c r="FC1339" s="68"/>
      <c r="FD1339" s="67"/>
      <c r="FE1339" s="67"/>
      <c r="FF1339" s="64"/>
      <c r="FG1339" s="5"/>
      <c r="FH1339" s="69"/>
      <c r="FI1339" s="6"/>
      <c r="FJ1339" s="5"/>
      <c r="FK1339" s="25"/>
      <c r="FL1339" s="5"/>
    </row>
    <row r="1340" spans="40:168">
      <c r="AN1340" s="14"/>
      <c r="AO1340" s="14"/>
      <c r="AP1340" s="5"/>
      <c r="AQ1340" s="25"/>
      <c r="AR1340" s="25"/>
      <c r="AS1340" s="96"/>
      <c r="AT1340" s="83"/>
      <c r="AU1340" s="14"/>
      <c r="AX1340" s="83"/>
      <c r="AY1340" s="83"/>
      <c r="AZ1340" s="83"/>
      <c r="BA1340" s="83"/>
      <c r="BJ1340" s="54"/>
      <c r="BK1340" s="22"/>
      <c r="BL1340" s="24"/>
      <c r="BP1340" s="23"/>
      <c r="BQ1340" s="24"/>
      <c r="BR1340" s="22"/>
      <c r="BS1340" s="24"/>
      <c r="BT1340" s="24"/>
      <c r="BU1340" s="23"/>
      <c r="BV1340" s="26"/>
      <c r="BX1340" s="6"/>
      <c r="BY1340" s="24"/>
      <c r="BZ1340" s="109"/>
      <c r="CA1340" s="66"/>
      <c r="CB1340" s="5"/>
      <c r="CC1340" s="68"/>
      <c r="CD1340" s="67"/>
      <c r="CE1340" s="67"/>
      <c r="CF1340" s="64"/>
      <c r="CG1340" s="5"/>
      <c r="CH1340" s="69"/>
      <c r="CI1340" s="6"/>
      <c r="CJ1340" s="5"/>
      <c r="CK1340" s="25"/>
      <c r="CL1340" s="5"/>
      <c r="DN1340" s="14"/>
      <c r="DO1340" s="14"/>
      <c r="DP1340" s="5"/>
      <c r="DQ1340" s="25"/>
      <c r="DR1340" s="25"/>
      <c r="DS1340" s="96"/>
      <c r="DT1340" s="83"/>
      <c r="DU1340" s="14"/>
      <c r="DX1340" s="83"/>
      <c r="DY1340" s="83"/>
      <c r="DZ1340" s="83"/>
      <c r="EA1340" s="83"/>
      <c r="EJ1340" s="54"/>
      <c r="EK1340" s="22"/>
      <c r="EL1340" s="24"/>
      <c r="EP1340" s="23"/>
      <c r="EQ1340" s="24"/>
      <c r="ER1340" s="22"/>
      <c r="ES1340" s="24"/>
      <c r="ET1340" s="24"/>
      <c r="EU1340" s="23"/>
      <c r="EV1340" s="26"/>
      <c r="EX1340" s="6"/>
      <c r="EY1340" s="24"/>
      <c r="EZ1340" s="109"/>
      <c r="FA1340" s="66"/>
      <c r="FB1340" s="5"/>
      <c r="FC1340" s="68"/>
      <c r="FD1340" s="67"/>
      <c r="FE1340" s="67"/>
      <c r="FF1340" s="64"/>
      <c r="FG1340" s="5"/>
      <c r="FH1340" s="69"/>
      <c r="FI1340" s="6"/>
      <c r="FJ1340" s="5"/>
      <c r="FK1340" s="25"/>
      <c r="FL1340" s="5"/>
    </row>
    <row r="1341" spans="40:168">
      <c r="AN1341" s="14"/>
      <c r="AO1341" s="14"/>
      <c r="AP1341" s="5"/>
      <c r="AQ1341" s="25"/>
      <c r="AR1341" s="25"/>
      <c r="AS1341" s="96"/>
      <c r="AT1341" s="83"/>
      <c r="AU1341" s="14"/>
      <c r="AX1341" s="83"/>
      <c r="AY1341" s="83"/>
      <c r="AZ1341" s="83"/>
      <c r="BA1341" s="83"/>
      <c r="BJ1341" s="54"/>
      <c r="BK1341" s="22"/>
      <c r="BL1341" s="24"/>
      <c r="BP1341" s="23"/>
      <c r="BQ1341" s="24"/>
      <c r="BR1341" s="22"/>
      <c r="BS1341" s="24"/>
      <c r="BT1341" s="24"/>
      <c r="BU1341" s="23"/>
      <c r="BV1341" s="26"/>
      <c r="BX1341" s="6"/>
      <c r="BY1341" s="24"/>
      <c r="BZ1341" s="109"/>
      <c r="CA1341" s="66"/>
      <c r="CB1341" s="5"/>
      <c r="CC1341" s="68"/>
      <c r="CD1341" s="67"/>
      <c r="CE1341" s="67"/>
      <c r="CF1341" s="64"/>
      <c r="CG1341" s="5"/>
      <c r="CH1341" s="69"/>
      <c r="CI1341" s="6"/>
      <c r="CJ1341" s="5"/>
      <c r="CK1341" s="25"/>
      <c r="CL1341" s="5"/>
      <c r="DN1341" s="14"/>
      <c r="DO1341" s="14"/>
      <c r="DP1341" s="5"/>
      <c r="DQ1341" s="25"/>
      <c r="DR1341" s="25"/>
      <c r="DS1341" s="96"/>
      <c r="DT1341" s="83"/>
      <c r="DU1341" s="14"/>
      <c r="DX1341" s="83"/>
      <c r="DY1341" s="83"/>
      <c r="DZ1341" s="83"/>
      <c r="EA1341" s="83"/>
      <c r="EJ1341" s="54"/>
      <c r="EK1341" s="22"/>
      <c r="EL1341" s="24"/>
      <c r="EP1341" s="23"/>
      <c r="EQ1341" s="24"/>
      <c r="ER1341" s="22"/>
      <c r="ES1341" s="24"/>
      <c r="ET1341" s="24"/>
      <c r="EU1341" s="23"/>
      <c r="EV1341" s="26"/>
      <c r="EX1341" s="6"/>
      <c r="EY1341" s="24"/>
      <c r="EZ1341" s="109"/>
      <c r="FA1341" s="66"/>
      <c r="FB1341" s="5"/>
      <c r="FC1341" s="68"/>
      <c r="FD1341" s="67"/>
      <c r="FE1341" s="67"/>
      <c r="FF1341" s="64"/>
      <c r="FG1341" s="5"/>
      <c r="FH1341" s="69"/>
      <c r="FI1341" s="6"/>
      <c r="FJ1341" s="5"/>
      <c r="FK1341" s="25"/>
      <c r="FL1341" s="5"/>
    </row>
    <row r="1342" spans="40:168">
      <c r="AN1342" s="14"/>
      <c r="AO1342" s="14"/>
      <c r="AP1342" s="5"/>
      <c r="AQ1342" s="25"/>
      <c r="AR1342" s="25"/>
      <c r="AS1342" s="96"/>
      <c r="AT1342" s="83"/>
      <c r="AU1342" s="14"/>
      <c r="AX1342" s="83"/>
      <c r="AY1342" s="83"/>
      <c r="AZ1342" s="83"/>
      <c r="BA1342" s="83"/>
      <c r="BJ1342" s="54"/>
      <c r="BK1342" s="22"/>
      <c r="BL1342" s="24"/>
      <c r="BP1342" s="23"/>
      <c r="BQ1342" s="24"/>
      <c r="BR1342" s="22"/>
      <c r="BS1342" s="24"/>
      <c r="BT1342" s="24"/>
      <c r="BU1342" s="23"/>
      <c r="BV1342" s="26"/>
      <c r="BX1342" s="6"/>
      <c r="BY1342" s="24"/>
      <c r="BZ1342" s="109"/>
      <c r="CA1342" s="66"/>
      <c r="CB1342" s="5"/>
      <c r="CC1342" s="68"/>
      <c r="CD1342" s="67"/>
      <c r="CE1342" s="67"/>
      <c r="CF1342" s="64"/>
      <c r="CG1342" s="5"/>
      <c r="CH1342" s="69"/>
      <c r="CI1342" s="6"/>
      <c r="CJ1342" s="5"/>
      <c r="CK1342" s="25"/>
      <c r="CL1342" s="5"/>
      <c r="DN1342" s="14"/>
      <c r="DO1342" s="14"/>
      <c r="DP1342" s="5"/>
      <c r="DQ1342" s="25"/>
      <c r="DR1342" s="25"/>
      <c r="DS1342" s="96"/>
      <c r="DT1342" s="83"/>
      <c r="DU1342" s="14"/>
      <c r="DX1342" s="83"/>
      <c r="DY1342" s="83"/>
      <c r="DZ1342" s="83"/>
      <c r="EA1342" s="83"/>
      <c r="EJ1342" s="54"/>
      <c r="EK1342" s="22"/>
      <c r="EL1342" s="24"/>
      <c r="EP1342" s="23"/>
      <c r="EQ1342" s="24"/>
      <c r="ER1342" s="22"/>
      <c r="ES1342" s="24"/>
      <c r="ET1342" s="24"/>
      <c r="EU1342" s="23"/>
      <c r="EV1342" s="26"/>
      <c r="EX1342" s="6"/>
      <c r="EY1342" s="24"/>
      <c r="EZ1342" s="109"/>
      <c r="FA1342" s="66"/>
      <c r="FB1342" s="5"/>
      <c r="FC1342" s="68"/>
      <c r="FD1342" s="67"/>
      <c r="FE1342" s="67"/>
      <c r="FF1342" s="64"/>
      <c r="FG1342" s="5"/>
      <c r="FH1342" s="69"/>
      <c r="FI1342" s="6"/>
      <c r="FJ1342" s="5"/>
      <c r="FK1342" s="25"/>
      <c r="FL1342" s="5"/>
    </row>
    <row r="1343" spans="40:168">
      <c r="AN1343" s="14"/>
      <c r="AO1343" s="14"/>
      <c r="AP1343" s="5"/>
      <c r="AQ1343" s="25"/>
      <c r="AR1343" s="25"/>
      <c r="AS1343" s="96"/>
      <c r="AT1343" s="83"/>
      <c r="AU1343" s="14"/>
      <c r="AX1343" s="83"/>
      <c r="AY1343" s="83"/>
      <c r="AZ1343" s="83"/>
      <c r="BA1343" s="83"/>
      <c r="BJ1343" s="54"/>
      <c r="BK1343" s="22"/>
      <c r="BL1343" s="24"/>
      <c r="BP1343" s="23"/>
      <c r="BQ1343" s="24"/>
      <c r="BR1343" s="22"/>
      <c r="BS1343" s="24"/>
      <c r="BT1343" s="24"/>
      <c r="BU1343" s="23"/>
      <c r="BV1343" s="26"/>
      <c r="BX1343" s="6"/>
      <c r="BY1343" s="24"/>
      <c r="BZ1343" s="109"/>
      <c r="CA1343" s="66"/>
      <c r="CB1343" s="5"/>
      <c r="CC1343" s="68"/>
      <c r="CD1343" s="67"/>
      <c r="CE1343" s="67"/>
      <c r="CF1343" s="64"/>
      <c r="CG1343" s="5"/>
      <c r="CH1343" s="69"/>
      <c r="CI1343" s="6"/>
      <c r="CJ1343" s="5"/>
      <c r="CK1343" s="25"/>
      <c r="CL1343" s="5"/>
      <c r="DN1343" s="14"/>
      <c r="DO1343" s="14"/>
      <c r="DP1343" s="5"/>
      <c r="DQ1343" s="25"/>
      <c r="DR1343" s="25"/>
      <c r="DS1343" s="96"/>
      <c r="DT1343" s="83"/>
      <c r="DU1343" s="14"/>
      <c r="DX1343" s="83"/>
      <c r="DY1343" s="83"/>
      <c r="DZ1343" s="83"/>
      <c r="EA1343" s="83"/>
      <c r="EJ1343" s="54"/>
      <c r="EK1343" s="22"/>
      <c r="EL1343" s="24"/>
      <c r="EP1343" s="23"/>
      <c r="EQ1343" s="24"/>
      <c r="ER1343" s="22"/>
      <c r="ES1343" s="24"/>
      <c r="ET1343" s="24"/>
      <c r="EU1343" s="23"/>
      <c r="EV1343" s="26"/>
      <c r="EX1343" s="6"/>
      <c r="EY1343" s="24"/>
      <c r="EZ1343" s="109"/>
      <c r="FA1343" s="66"/>
      <c r="FB1343" s="5"/>
      <c r="FC1343" s="68"/>
      <c r="FD1343" s="67"/>
      <c r="FE1343" s="67"/>
      <c r="FF1343" s="64"/>
      <c r="FG1343" s="5"/>
      <c r="FH1343" s="69"/>
      <c r="FI1343" s="6"/>
      <c r="FJ1343" s="5"/>
      <c r="FK1343" s="25"/>
      <c r="FL1343" s="5"/>
    </row>
    <row r="1344" spans="40:168">
      <c r="AN1344" s="14"/>
      <c r="AO1344" s="14"/>
      <c r="AP1344" s="5"/>
      <c r="AQ1344" s="25"/>
      <c r="AR1344" s="25"/>
      <c r="AS1344" s="96"/>
      <c r="AT1344" s="83"/>
      <c r="AU1344" s="14"/>
      <c r="AX1344" s="83"/>
      <c r="AY1344" s="83"/>
      <c r="AZ1344" s="83"/>
      <c r="BA1344" s="83"/>
      <c r="BJ1344" s="54"/>
      <c r="BK1344" s="22"/>
      <c r="BL1344" s="24"/>
      <c r="BP1344" s="23"/>
      <c r="BQ1344" s="24"/>
      <c r="BR1344" s="22"/>
      <c r="BS1344" s="24"/>
      <c r="BT1344" s="24"/>
      <c r="BU1344" s="23"/>
      <c r="BV1344" s="26"/>
      <c r="BX1344" s="6"/>
      <c r="BY1344" s="24"/>
      <c r="BZ1344" s="109"/>
      <c r="CA1344" s="66"/>
      <c r="CB1344" s="5"/>
      <c r="CC1344" s="68"/>
      <c r="CD1344" s="67"/>
      <c r="CE1344" s="67"/>
      <c r="CF1344" s="64"/>
      <c r="CG1344" s="5"/>
      <c r="CH1344" s="69"/>
      <c r="CI1344" s="6"/>
      <c r="CJ1344" s="5"/>
      <c r="CK1344" s="25"/>
      <c r="CL1344" s="5"/>
      <c r="DN1344" s="14"/>
      <c r="DO1344" s="14"/>
      <c r="DP1344" s="5"/>
      <c r="DQ1344" s="25"/>
      <c r="DR1344" s="25"/>
      <c r="DS1344" s="96"/>
      <c r="DT1344" s="83"/>
      <c r="DU1344" s="14"/>
      <c r="DX1344" s="83"/>
      <c r="DY1344" s="83"/>
      <c r="DZ1344" s="83"/>
      <c r="EA1344" s="83"/>
      <c r="EJ1344" s="54"/>
      <c r="EK1344" s="22"/>
      <c r="EL1344" s="24"/>
      <c r="EP1344" s="23"/>
      <c r="EQ1344" s="24"/>
      <c r="ER1344" s="22"/>
      <c r="ES1344" s="24"/>
      <c r="ET1344" s="24"/>
      <c r="EU1344" s="23"/>
      <c r="EV1344" s="26"/>
      <c r="EX1344" s="6"/>
      <c r="EY1344" s="24"/>
      <c r="EZ1344" s="109"/>
      <c r="FA1344" s="66"/>
      <c r="FB1344" s="5"/>
      <c r="FC1344" s="68"/>
      <c r="FD1344" s="67"/>
      <c r="FE1344" s="67"/>
      <c r="FF1344" s="64"/>
      <c r="FG1344" s="5"/>
      <c r="FH1344" s="69"/>
      <c r="FI1344" s="6"/>
      <c r="FJ1344" s="5"/>
      <c r="FK1344" s="25"/>
      <c r="FL1344" s="5"/>
    </row>
    <row r="1345" spans="40:168">
      <c r="AN1345" s="14"/>
      <c r="AO1345" s="14"/>
      <c r="AP1345" s="5"/>
      <c r="AQ1345" s="25"/>
      <c r="AR1345" s="25"/>
      <c r="AS1345" s="96"/>
      <c r="AT1345" s="83"/>
      <c r="AU1345" s="14"/>
      <c r="AX1345" s="83"/>
      <c r="AY1345" s="83"/>
      <c r="AZ1345" s="83"/>
      <c r="BA1345" s="83"/>
      <c r="BJ1345" s="54"/>
      <c r="BK1345" s="22"/>
      <c r="BL1345" s="24"/>
      <c r="BP1345" s="23"/>
      <c r="BQ1345" s="24"/>
      <c r="BR1345" s="22"/>
      <c r="BS1345" s="24"/>
      <c r="BT1345" s="24"/>
      <c r="BU1345" s="23"/>
      <c r="BV1345" s="26"/>
      <c r="BX1345" s="6"/>
      <c r="BY1345" s="24"/>
      <c r="BZ1345" s="109"/>
      <c r="CA1345" s="66"/>
      <c r="CB1345" s="5"/>
      <c r="CC1345" s="68"/>
      <c r="CD1345" s="67"/>
      <c r="CE1345" s="67"/>
      <c r="CF1345" s="64"/>
      <c r="CG1345" s="5"/>
      <c r="CH1345" s="69"/>
      <c r="CI1345" s="6"/>
      <c r="CJ1345" s="5"/>
      <c r="CK1345" s="25"/>
      <c r="CL1345" s="5"/>
      <c r="DN1345" s="14"/>
      <c r="DO1345" s="14"/>
      <c r="DP1345" s="5"/>
      <c r="DQ1345" s="25"/>
      <c r="DR1345" s="25"/>
      <c r="DS1345" s="96"/>
      <c r="DT1345" s="83"/>
      <c r="DU1345" s="14"/>
      <c r="DX1345" s="83"/>
      <c r="DY1345" s="83"/>
      <c r="DZ1345" s="83"/>
      <c r="EA1345" s="83"/>
      <c r="EJ1345" s="54"/>
      <c r="EK1345" s="22"/>
      <c r="EL1345" s="24"/>
      <c r="EP1345" s="23"/>
      <c r="EQ1345" s="24"/>
      <c r="ER1345" s="22"/>
      <c r="ES1345" s="24"/>
      <c r="ET1345" s="24"/>
      <c r="EU1345" s="23"/>
      <c r="EV1345" s="26"/>
      <c r="EX1345" s="6"/>
      <c r="EY1345" s="24"/>
      <c r="EZ1345" s="109"/>
      <c r="FA1345" s="66"/>
      <c r="FB1345" s="5"/>
      <c r="FC1345" s="68"/>
      <c r="FD1345" s="67"/>
      <c r="FE1345" s="67"/>
      <c r="FF1345" s="64"/>
      <c r="FG1345" s="5"/>
      <c r="FH1345" s="69"/>
      <c r="FI1345" s="6"/>
      <c r="FJ1345" s="5"/>
      <c r="FK1345" s="25"/>
      <c r="FL1345" s="5"/>
    </row>
    <row r="1346" spans="40:168">
      <c r="AN1346" s="14"/>
      <c r="AO1346" s="14"/>
      <c r="AP1346" s="5"/>
      <c r="AQ1346" s="25"/>
      <c r="AR1346" s="25"/>
      <c r="AS1346" s="96"/>
      <c r="AT1346" s="83"/>
      <c r="AU1346" s="14"/>
      <c r="AX1346" s="83"/>
      <c r="AY1346" s="83"/>
      <c r="AZ1346" s="83"/>
      <c r="BA1346" s="83"/>
      <c r="BJ1346" s="54"/>
      <c r="BK1346" s="22"/>
      <c r="BL1346" s="24"/>
      <c r="BP1346" s="23"/>
      <c r="BQ1346" s="24"/>
      <c r="BR1346" s="22"/>
      <c r="BS1346" s="24"/>
      <c r="BT1346" s="24"/>
      <c r="BU1346" s="23"/>
      <c r="BV1346" s="26"/>
      <c r="BX1346" s="6"/>
      <c r="BY1346" s="24"/>
      <c r="BZ1346" s="109"/>
      <c r="CA1346" s="66"/>
      <c r="CB1346" s="5"/>
      <c r="CC1346" s="68"/>
      <c r="CD1346" s="67"/>
      <c r="CE1346" s="67"/>
      <c r="CF1346" s="64"/>
      <c r="CG1346" s="5"/>
      <c r="CH1346" s="69"/>
      <c r="CI1346" s="6"/>
      <c r="CJ1346" s="5"/>
      <c r="CK1346" s="25"/>
      <c r="CL1346" s="5"/>
      <c r="DN1346" s="14"/>
      <c r="DO1346" s="14"/>
      <c r="DP1346" s="5"/>
      <c r="DQ1346" s="25"/>
      <c r="DR1346" s="25"/>
      <c r="DS1346" s="96"/>
      <c r="DT1346" s="83"/>
      <c r="DU1346" s="14"/>
      <c r="DX1346" s="83"/>
      <c r="DY1346" s="83"/>
      <c r="DZ1346" s="83"/>
      <c r="EA1346" s="83"/>
      <c r="EJ1346" s="54"/>
      <c r="EK1346" s="22"/>
      <c r="EL1346" s="24"/>
      <c r="EP1346" s="23"/>
      <c r="EQ1346" s="24"/>
      <c r="ER1346" s="22"/>
      <c r="ES1346" s="24"/>
      <c r="ET1346" s="24"/>
      <c r="EU1346" s="23"/>
      <c r="EV1346" s="26"/>
      <c r="EX1346" s="6"/>
      <c r="EY1346" s="24"/>
      <c r="EZ1346" s="109"/>
      <c r="FA1346" s="66"/>
      <c r="FB1346" s="5"/>
      <c r="FC1346" s="68"/>
      <c r="FD1346" s="67"/>
      <c r="FE1346" s="67"/>
      <c r="FF1346" s="64"/>
      <c r="FG1346" s="5"/>
      <c r="FH1346" s="69"/>
      <c r="FI1346" s="6"/>
      <c r="FJ1346" s="5"/>
      <c r="FK1346" s="25"/>
      <c r="FL1346" s="5"/>
    </row>
    <row r="1347" spans="40:168">
      <c r="AN1347" s="14"/>
      <c r="AO1347" s="14"/>
      <c r="AP1347" s="5"/>
      <c r="AQ1347" s="25"/>
      <c r="AR1347" s="25"/>
      <c r="AS1347" s="96"/>
      <c r="AT1347" s="83"/>
      <c r="AU1347" s="14"/>
      <c r="AX1347" s="83"/>
      <c r="AY1347" s="83"/>
      <c r="AZ1347" s="83"/>
      <c r="BA1347" s="83"/>
      <c r="BJ1347" s="54"/>
      <c r="BK1347" s="22"/>
      <c r="BL1347" s="24"/>
      <c r="BP1347" s="23"/>
      <c r="BQ1347" s="24"/>
      <c r="BR1347" s="22"/>
      <c r="BS1347" s="24"/>
      <c r="BT1347" s="24"/>
      <c r="BU1347" s="23"/>
      <c r="BV1347" s="26"/>
      <c r="BX1347" s="6"/>
      <c r="BY1347" s="24"/>
      <c r="BZ1347" s="109"/>
      <c r="CA1347" s="66"/>
      <c r="CB1347" s="5"/>
      <c r="CC1347" s="68"/>
      <c r="CD1347" s="67"/>
      <c r="CE1347" s="67"/>
      <c r="CF1347" s="64"/>
      <c r="CG1347" s="5"/>
      <c r="CH1347" s="69"/>
      <c r="CI1347" s="6"/>
      <c r="CJ1347" s="5"/>
      <c r="CK1347" s="25"/>
      <c r="CL1347" s="5"/>
      <c r="DN1347" s="14"/>
      <c r="DO1347" s="14"/>
      <c r="DP1347" s="5"/>
      <c r="DQ1347" s="25"/>
      <c r="DR1347" s="25"/>
      <c r="DS1347" s="96"/>
      <c r="DT1347" s="83"/>
      <c r="DU1347" s="14"/>
      <c r="DX1347" s="83"/>
      <c r="DY1347" s="83"/>
      <c r="DZ1347" s="83"/>
      <c r="EA1347" s="83"/>
      <c r="EJ1347" s="54"/>
      <c r="EK1347" s="22"/>
      <c r="EL1347" s="24"/>
      <c r="EP1347" s="23"/>
      <c r="EQ1347" s="24"/>
      <c r="ER1347" s="22"/>
      <c r="ES1347" s="24"/>
      <c r="ET1347" s="24"/>
      <c r="EU1347" s="23"/>
      <c r="EV1347" s="26"/>
      <c r="EX1347" s="6"/>
      <c r="EY1347" s="24"/>
      <c r="EZ1347" s="109"/>
      <c r="FA1347" s="66"/>
      <c r="FB1347" s="5"/>
      <c r="FC1347" s="68"/>
      <c r="FD1347" s="67"/>
      <c r="FE1347" s="67"/>
      <c r="FF1347" s="64"/>
      <c r="FG1347" s="5"/>
      <c r="FH1347" s="69"/>
      <c r="FI1347" s="6"/>
      <c r="FJ1347" s="5"/>
      <c r="FK1347" s="25"/>
      <c r="FL1347" s="5"/>
    </row>
    <row r="1348" spans="40:168">
      <c r="AN1348" s="14"/>
      <c r="AO1348" s="14"/>
      <c r="AP1348" s="5"/>
      <c r="AQ1348" s="25"/>
      <c r="AR1348" s="25"/>
      <c r="AS1348" s="96"/>
      <c r="AT1348" s="83"/>
      <c r="AU1348" s="14"/>
      <c r="AX1348" s="83"/>
      <c r="AY1348" s="83"/>
      <c r="AZ1348" s="83"/>
      <c r="BA1348" s="83"/>
      <c r="BJ1348" s="54"/>
      <c r="BK1348" s="22"/>
      <c r="BL1348" s="24"/>
      <c r="BP1348" s="23"/>
      <c r="BQ1348" s="24"/>
      <c r="BR1348" s="22"/>
      <c r="BS1348" s="24"/>
      <c r="BT1348" s="24"/>
      <c r="BU1348" s="23"/>
      <c r="BV1348" s="26"/>
      <c r="BX1348" s="6"/>
      <c r="BY1348" s="24"/>
      <c r="BZ1348" s="109"/>
      <c r="CA1348" s="66"/>
      <c r="CB1348" s="5"/>
      <c r="CC1348" s="68"/>
      <c r="CD1348" s="67"/>
      <c r="CE1348" s="67"/>
      <c r="CF1348" s="64"/>
      <c r="CG1348" s="5"/>
      <c r="CH1348" s="69"/>
      <c r="CI1348" s="6"/>
      <c r="CJ1348" s="5"/>
      <c r="CK1348" s="25"/>
      <c r="CL1348" s="5"/>
      <c r="DN1348" s="14"/>
      <c r="DO1348" s="14"/>
      <c r="DP1348" s="5"/>
      <c r="DQ1348" s="25"/>
      <c r="DR1348" s="25"/>
      <c r="DS1348" s="96"/>
      <c r="DT1348" s="83"/>
      <c r="DU1348" s="14"/>
      <c r="DX1348" s="83"/>
      <c r="DY1348" s="83"/>
      <c r="DZ1348" s="83"/>
      <c r="EA1348" s="83"/>
      <c r="EJ1348" s="54"/>
      <c r="EK1348" s="22"/>
      <c r="EL1348" s="24"/>
      <c r="EP1348" s="23"/>
      <c r="EQ1348" s="24"/>
      <c r="ER1348" s="22"/>
      <c r="ES1348" s="24"/>
      <c r="ET1348" s="24"/>
      <c r="EU1348" s="23"/>
      <c r="EV1348" s="26"/>
      <c r="EX1348" s="6"/>
      <c r="EY1348" s="24"/>
      <c r="EZ1348" s="109"/>
      <c r="FA1348" s="66"/>
      <c r="FB1348" s="5"/>
      <c r="FC1348" s="68"/>
      <c r="FD1348" s="67"/>
      <c r="FE1348" s="67"/>
      <c r="FF1348" s="64"/>
      <c r="FG1348" s="5"/>
      <c r="FH1348" s="69"/>
      <c r="FI1348" s="6"/>
      <c r="FJ1348" s="5"/>
      <c r="FK1348" s="25"/>
      <c r="FL1348" s="5"/>
    </row>
    <row r="1349" spans="40:168">
      <c r="AN1349" s="14"/>
      <c r="AO1349" s="14"/>
      <c r="AP1349" s="5"/>
      <c r="AQ1349" s="25"/>
      <c r="AR1349" s="25"/>
      <c r="AS1349" s="96"/>
      <c r="AT1349" s="83"/>
      <c r="AU1349" s="14"/>
      <c r="AX1349" s="83"/>
      <c r="AY1349" s="83"/>
      <c r="AZ1349" s="83"/>
      <c r="BA1349" s="83"/>
      <c r="BJ1349" s="54"/>
      <c r="BK1349" s="22"/>
      <c r="BL1349" s="24"/>
      <c r="BP1349" s="23"/>
      <c r="BQ1349" s="24"/>
      <c r="BR1349" s="22"/>
      <c r="BS1349" s="24"/>
      <c r="BT1349" s="24"/>
      <c r="BU1349" s="23"/>
      <c r="BV1349" s="26"/>
      <c r="BX1349" s="6"/>
      <c r="BY1349" s="24"/>
      <c r="BZ1349" s="109"/>
      <c r="CA1349" s="66"/>
      <c r="CB1349" s="5"/>
      <c r="CC1349" s="68"/>
      <c r="CD1349" s="67"/>
      <c r="CE1349" s="67"/>
      <c r="CF1349" s="64"/>
      <c r="CG1349" s="5"/>
      <c r="CH1349" s="69"/>
      <c r="CI1349" s="6"/>
      <c r="CJ1349" s="5"/>
      <c r="CK1349" s="25"/>
      <c r="CL1349" s="5"/>
      <c r="DN1349" s="14"/>
      <c r="DO1349" s="14"/>
      <c r="DP1349" s="5"/>
      <c r="DQ1349" s="25"/>
      <c r="DR1349" s="25"/>
      <c r="DS1349" s="96"/>
      <c r="DT1349" s="83"/>
      <c r="DU1349" s="14"/>
      <c r="DX1349" s="83"/>
      <c r="DY1349" s="83"/>
      <c r="DZ1349" s="83"/>
      <c r="EA1349" s="83"/>
      <c r="EJ1349" s="54"/>
      <c r="EK1349" s="22"/>
      <c r="EL1349" s="24"/>
      <c r="EP1349" s="23"/>
      <c r="EQ1349" s="24"/>
      <c r="ER1349" s="22"/>
      <c r="ES1349" s="24"/>
      <c r="ET1349" s="24"/>
      <c r="EU1349" s="23"/>
      <c r="EV1349" s="26"/>
      <c r="EX1349" s="6"/>
      <c r="EY1349" s="24"/>
      <c r="EZ1349" s="109"/>
      <c r="FA1349" s="66"/>
      <c r="FB1349" s="5"/>
      <c r="FC1349" s="68"/>
      <c r="FD1349" s="67"/>
      <c r="FE1349" s="67"/>
      <c r="FF1349" s="64"/>
      <c r="FG1349" s="5"/>
      <c r="FH1349" s="69"/>
      <c r="FI1349" s="6"/>
      <c r="FJ1349" s="5"/>
      <c r="FK1349" s="25"/>
      <c r="FL1349" s="5"/>
    </row>
    <row r="1350" spans="40:168">
      <c r="AN1350" s="14"/>
      <c r="AO1350" s="14"/>
      <c r="AP1350" s="5"/>
      <c r="AQ1350" s="25"/>
      <c r="AR1350" s="25"/>
      <c r="AS1350" s="96"/>
      <c r="AT1350" s="83"/>
      <c r="AU1350" s="14"/>
      <c r="AX1350" s="83"/>
      <c r="AY1350" s="83"/>
      <c r="AZ1350" s="83"/>
      <c r="BA1350" s="83"/>
      <c r="BJ1350" s="54"/>
      <c r="BK1350" s="22"/>
      <c r="BL1350" s="24"/>
      <c r="BP1350" s="23"/>
      <c r="BQ1350" s="24"/>
      <c r="BR1350" s="22"/>
      <c r="BS1350" s="24"/>
      <c r="BT1350" s="24"/>
      <c r="BU1350" s="23"/>
      <c r="BV1350" s="26"/>
      <c r="BX1350" s="6"/>
      <c r="BY1350" s="24"/>
      <c r="BZ1350" s="109"/>
      <c r="CA1350" s="66"/>
      <c r="CB1350" s="5"/>
      <c r="CC1350" s="68"/>
      <c r="CD1350" s="67"/>
      <c r="CE1350" s="67"/>
      <c r="CF1350" s="64"/>
      <c r="CG1350" s="5"/>
      <c r="CH1350" s="69"/>
      <c r="CI1350" s="6"/>
      <c r="CJ1350" s="5"/>
      <c r="CK1350" s="25"/>
      <c r="CL1350" s="5"/>
      <c r="DN1350" s="14"/>
      <c r="DO1350" s="14"/>
      <c r="DP1350" s="5"/>
      <c r="DQ1350" s="25"/>
      <c r="DR1350" s="25"/>
      <c r="DS1350" s="96"/>
      <c r="DT1350" s="83"/>
      <c r="DU1350" s="14"/>
      <c r="DX1350" s="83"/>
      <c r="DY1350" s="83"/>
      <c r="DZ1350" s="83"/>
      <c r="EA1350" s="83"/>
      <c r="EJ1350" s="54"/>
      <c r="EK1350" s="22"/>
      <c r="EL1350" s="24"/>
      <c r="EP1350" s="23"/>
      <c r="EQ1350" s="24"/>
      <c r="ER1350" s="22"/>
      <c r="ES1350" s="24"/>
      <c r="ET1350" s="24"/>
      <c r="EU1350" s="23"/>
      <c r="EV1350" s="26"/>
      <c r="EX1350" s="6"/>
      <c r="EY1350" s="24"/>
      <c r="EZ1350" s="109"/>
      <c r="FA1350" s="66"/>
      <c r="FB1350" s="5"/>
      <c r="FC1350" s="68"/>
      <c r="FD1350" s="67"/>
      <c r="FE1350" s="67"/>
      <c r="FF1350" s="64"/>
      <c r="FG1350" s="5"/>
      <c r="FH1350" s="69"/>
      <c r="FI1350" s="6"/>
      <c r="FJ1350" s="5"/>
      <c r="FK1350" s="25"/>
      <c r="FL1350" s="5"/>
    </row>
    <row r="1351" spans="40:168">
      <c r="AN1351" s="14"/>
      <c r="AO1351" s="14"/>
      <c r="AP1351" s="5"/>
      <c r="AQ1351" s="25"/>
      <c r="AR1351" s="25"/>
      <c r="AS1351" s="96"/>
      <c r="AT1351" s="83"/>
      <c r="AU1351" s="14"/>
      <c r="AX1351" s="83"/>
      <c r="AY1351" s="83"/>
      <c r="AZ1351" s="83"/>
      <c r="BA1351" s="83"/>
      <c r="BJ1351" s="54"/>
      <c r="BK1351" s="22"/>
      <c r="BL1351" s="24"/>
      <c r="BP1351" s="23"/>
      <c r="BQ1351" s="24"/>
      <c r="BR1351" s="22"/>
      <c r="BS1351" s="24"/>
      <c r="BT1351" s="24"/>
      <c r="BU1351" s="23"/>
      <c r="BV1351" s="26"/>
      <c r="BX1351" s="6"/>
      <c r="BY1351" s="24"/>
      <c r="BZ1351" s="109"/>
      <c r="CA1351" s="66"/>
      <c r="CB1351" s="5"/>
      <c r="CC1351" s="68"/>
      <c r="CD1351" s="67"/>
      <c r="CE1351" s="67"/>
      <c r="CF1351" s="64"/>
      <c r="CG1351" s="5"/>
      <c r="CH1351" s="69"/>
      <c r="CI1351" s="6"/>
      <c r="CJ1351" s="5"/>
      <c r="CK1351" s="25"/>
      <c r="CL1351" s="5"/>
      <c r="DN1351" s="14"/>
      <c r="DO1351" s="14"/>
      <c r="DP1351" s="5"/>
      <c r="DQ1351" s="25"/>
      <c r="DR1351" s="25"/>
      <c r="DS1351" s="96"/>
      <c r="DT1351" s="83"/>
      <c r="DU1351" s="14"/>
      <c r="DX1351" s="83"/>
      <c r="DY1351" s="83"/>
      <c r="DZ1351" s="83"/>
      <c r="EA1351" s="83"/>
      <c r="EJ1351" s="54"/>
      <c r="EK1351" s="22"/>
      <c r="EL1351" s="24"/>
      <c r="EP1351" s="23"/>
      <c r="EQ1351" s="24"/>
      <c r="ER1351" s="22"/>
      <c r="ES1351" s="24"/>
      <c r="ET1351" s="24"/>
      <c r="EU1351" s="23"/>
      <c r="EV1351" s="26"/>
      <c r="EX1351" s="6"/>
      <c r="EY1351" s="24"/>
      <c r="EZ1351" s="109"/>
      <c r="FA1351" s="66"/>
      <c r="FB1351" s="5"/>
      <c r="FC1351" s="68"/>
      <c r="FD1351" s="67"/>
      <c r="FE1351" s="67"/>
      <c r="FF1351" s="64"/>
      <c r="FG1351" s="5"/>
      <c r="FH1351" s="69"/>
      <c r="FI1351" s="6"/>
      <c r="FJ1351" s="5"/>
      <c r="FK1351" s="25"/>
      <c r="FL1351" s="5"/>
    </row>
    <row r="1352" spans="40:168">
      <c r="AN1352" s="14"/>
      <c r="AO1352" s="14"/>
      <c r="AP1352" s="5"/>
      <c r="AQ1352" s="25"/>
      <c r="AR1352" s="25"/>
      <c r="AS1352" s="96"/>
      <c r="AT1352" s="83"/>
      <c r="AU1352" s="14"/>
      <c r="AX1352" s="83"/>
      <c r="AY1352" s="83"/>
      <c r="AZ1352" s="83"/>
      <c r="BA1352" s="83"/>
      <c r="BJ1352" s="54"/>
      <c r="BK1352" s="22"/>
      <c r="BL1352" s="24"/>
      <c r="BP1352" s="23"/>
      <c r="BQ1352" s="24"/>
      <c r="BR1352" s="22"/>
      <c r="BS1352" s="24"/>
      <c r="BT1352" s="24"/>
      <c r="BU1352" s="23"/>
      <c r="BV1352" s="26"/>
      <c r="BX1352" s="6"/>
      <c r="BY1352" s="24"/>
      <c r="BZ1352" s="109"/>
      <c r="CA1352" s="66"/>
      <c r="CB1352" s="5"/>
      <c r="CC1352" s="68"/>
      <c r="CD1352" s="67"/>
      <c r="CE1352" s="67"/>
      <c r="CF1352" s="64"/>
      <c r="CG1352" s="5"/>
      <c r="CH1352" s="69"/>
      <c r="CI1352" s="6"/>
      <c r="CJ1352" s="5"/>
      <c r="CK1352" s="25"/>
      <c r="CL1352" s="5"/>
      <c r="DN1352" s="14"/>
      <c r="DO1352" s="14"/>
      <c r="DP1352" s="5"/>
      <c r="DQ1352" s="25"/>
      <c r="DR1352" s="25"/>
      <c r="DS1352" s="96"/>
      <c r="DT1352" s="83"/>
      <c r="DU1352" s="14"/>
      <c r="DX1352" s="83"/>
      <c r="DY1352" s="83"/>
      <c r="DZ1352" s="83"/>
      <c r="EA1352" s="83"/>
      <c r="EJ1352" s="54"/>
      <c r="EK1352" s="22"/>
      <c r="EL1352" s="24"/>
      <c r="EP1352" s="23"/>
      <c r="EQ1352" s="24"/>
      <c r="ER1352" s="22"/>
      <c r="ES1352" s="24"/>
      <c r="ET1352" s="24"/>
      <c r="EU1352" s="23"/>
      <c r="EV1352" s="26"/>
      <c r="EX1352" s="6"/>
      <c r="EY1352" s="24"/>
      <c r="EZ1352" s="109"/>
      <c r="FA1352" s="66"/>
      <c r="FB1352" s="5"/>
      <c r="FC1352" s="68"/>
      <c r="FD1352" s="67"/>
      <c r="FE1352" s="67"/>
      <c r="FF1352" s="64"/>
      <c r="FG1352" s="5"/>
      <c r="FH1352" s="69"/>
      <c r="FI1352" s="6"/>
      <c r="FJ1352" s="5"/>
      <c r="FK1352" s="25"/>
      <c r="FL1352" s="5"/>
    </row>
    <row r="1353" spans="40:168">
      <c r="AN1353" s="14"/>
      <c r="AO1353" s="14"/>
      <c r="AP1353" s="5"/>
      <c r="AQ1353" s="25"/>
      <c r="AR1353" s="25"/>
      <c r="AS1353" s="96"/>
      <c r="AT1353" s="83"/>
      <c r="AU1353" s="14"/>
      <c r="AX1353" s="83"/>
      <c r="AY1353" s="83"/>
      <c r="AZ1353" s="83"/>
      <c r="BA1353" s="83"/>
      <c r="BJ1353" s="54"/>
      <c r="BK1353" s="22"/>
      <c r="BL1353" s="24"/>
      <c r="BP1353" s="23"/>
      <c r="BQ1353" s="24"/>
      <c r="BR1353" s="22"/>
      <c r="BS1353" s="24"/>
      <c r="BT1353" s="24"/>
      <c r="BU1353" s="23"/>
      <c r="BV1353" s="26"/>
      <c r="BX1353" s="6"/>
      <c r="BY1353" s="24"/>
      <c r="BZ1353" s="109"/>
      <c r="CA1353" s="66"/>
      <c r="CB1353" s="5"/>
      <c r="CC1353" s="68"/>
      <c r="CD1353" s="67"/>
      <c r="CE1353" s="67"/>
      <c r="CF1353" s="64"/>
      <c r="CG1353" s="5"/>
      <c r="CH1353" s="69"/>
      <c r="CI1353" s="6"/>
      <c r="CJ1353" s="5"/>
      <c r="CK1353" s="25"/>
      <c r="CL1353" s="5"/>
      <c r="DN1353" s="14"/>
      <c r="DO1353" s="14"/>
      <c r="DP1353" s="5"/>
      <c r="DQ1353" s="25"/>
      <c r="DR1353" s="25"/>
      <c r="DS1353" s="96"/>
      <c r="DT1353" s="83"/>
      <c r="DU1353" s="14"/>
      <c r="DX1353" s="83"/>
      <c r="DY1353" s="83"/>
      <c r="DZ1353" s="83"/>
      <c r="EA1353" s="83"/>
      <c r="EJ1353" s="54"/>
      <c r="EK1353" s="22"/>
      <c r="EL1353" s="24"/>
      <c r="EP1353" s="23"/>
      <c r="EQ1353" s="24"/>
      <c r="ER1353" s="22"/>
      <c r="ES1353" s="24"/>
      <c r="ET1353" s="24"/>
      <c r="EU1353" s="23"/>
      <c r="EV1353" s="26"/>
      <c r="EX1353" s="6"/>
      <c r="EY1353" s="24"/>
      <c r="EZ1353" s="109"/>
      <c r="FA1353" s="66"/>
      <c r="FB1353" s="5"/>
      <c r="FC1353" s="68"/>
      <c r="FD1353" s="67"/>
      <c r="FE1353" s="67"/>
      <c r="FF1353" s="64"/>
      <c r="FG1353" s="5"/>
      <c r="FH1353" s="69"/>
      <c r="FI1353" s="6"/>
      <c r="FJ1353" s="5"/>
      <c r="FK1353" s="25"/>
      <c r="FL1353" s="5"/>
    </row>
    <row r="1354" spans="40:168">
      <c r="AN1354" s="14"/>
      <c r="AO1354" s="14"/>
      <c r="AP1354" s="5"/>
      <c r="AQ1354" s="25"/>
      <c r="AR1354" s="25"/>
      <c r="AS1354" s="96"/>
      <c r="AT1354" s="83"/>
      <c r="AU1354" s="14"/>
      <c r="AX1354" s="83"/>
      <c r="AY1354" s="83"/>
      <c r="AZ1354" s="83"/>
      <c r="BA1354" s="83"/>
      <c r="BJ1354" s="54"/>
      <c r="BK1354" s="22"/>
      <c r="BL1354" s="24"/>
      <c r="BP1354" s="23"/>
      <c r="BQ1354" s="24"/>
      <c r="BR1354" s="22"/>
      <c r="BS1354" s="24"/>
      <c r="BT1354" s="24"/>
      <c r="BU1354" s="23"/>
      <c r="BV1354" s="26"/>
      <c r="BX1354" s="6"/>
      <c r="BY1354" s="24"/>
      <c r="BZ1354" s="109"/>
      <c r="CA1354" s="66"/>
      <c r="CB1354" s="5"/>
      <c r="CC1354" s="68"/>
      <c r="CD1354" s="67"/>
      <c r="CE1354" s="67"/>
      <c r="CF1354" s="64"/>
      <c r="CG1354" s="5"/>
      <c r="CH1354" s="69"/>
      <c r="CI1354" s="6"/>
      <c r="CJ1354" s="5"/>
      <c r="CK1354" s="25"/>
      <c r="CL1354" s="5"/>
      <c r="DN1354" s="14"/>
      <c r="DO1354" s="14"/>
      <c r="DP1354" s="5"/>
      <c r="DQ1354" s="25"/>
      <c r="DR1354" s="25"/>
      <c r="DS1354" s="96"/>
      <c r="DT1354" s="83"/>
      <c r="DU1354" s="14"/>
      <c r="DX1354" s="83"/>
      <c r="DY1354" s="83"/>
      <c r="DZ1354" s="83"/>
      <c r="EA1354" s="83"/>
      <c r="EJ1354" s="54"/>
      <c r="EK1354" s="22"/>
      <c r="EL1354" s="24"/>
      <c r="EP1354" s="23"/>
      <c r="EQ1354" s="24"/>
      <c r="ER1354" s="22"/>
      <c r="ES1354" s="24"/>
      <c r="ET1354" s="24"/>
      <c r="EU1354" s="23"/>
      <c r="EV1354" s="26"/>
      <c r="EX1354" s="6"/>
      <c r="EY1354" s="24"/>
      <c r="EZ1354" s="109"/>
      <c r="FA1354" s="66"/>
      <c r="FB1354" s="5"/>
      <c r="FC1354" s="68"/>
      <c r="FD1354" s="67"/>
      <c r="FE1354" s="67"/>
      <c r="FF1354" s="64"/>
      <c r="FG1354" s="5"/>
      <c r="FH1354" s="69"/>
      <c r="FI1354" s="6"/>
      <c r="FJ1354" s="5"/>
      <c r="FK1354" s="25"/>
      <c r="FL1354" s="5"/>
    </row>
    <row r="1355" spans="40:168">
      <c r="AN1355" s="14"/>
      <c r="AO1355" s="14"/>
      <c r="AP1355" s="5"/>
      <c r="AQ1355" s="25"/>
      <c r="AR1355" s="25"/>
      <c r="AS1355" s="96"/>
      <c r="AT1355" s="83"/>
      <c r="AU1355" s="14"/>
      <c r="AX1355" s="83"/>
      <c r="AY1355" s="83"/>
      <c r="AZ1355" s="83"/>
      <c r="BA1355" s="83"/>
      <c r="BJ1355" s="54"/>
      <c r="BK1355" s="22"/>
      <c r="BL1355" s="24"/>
      <c r="BP1355" s="23"/>
      <c r="BQ1355" s="24"/>
      <c r="BR1355" s="22"/>
      <c r="BS1355" s="24"/>
      <c r="BT1355" s="24"/>
      <c r="BU1355" s="23"/>
      <c r="BV1355" s="26"/>
      <c r="BX1355" s="6"/>
      <c r="BY1355" s="24"/>
      <c r="BZ1355" s="109"/>
      <c r="CA1355" s="66"/>
      <c r="CB1355" s="5"/>
      <c r="CC1355" s="68"/>
      <c r="CD1355" s="67"/>
      <c r="CE1355" s="67"/>
      <c r="CF1355" s="64"/>
      <c r="CG1355" s="5"/>
      <c r="CH1355" s="69"/>
      <c r="CI1355" s="6"/>
      <c r="CJ1355" s="5"/>
      <c r="CK1355" s="25"/>
      <c r="CL1355" s="5"/>
      <c r="DN1355" s="14"/>
      <c r="DO1355" s="14"/>
      <c r="DP1355" s="5"/>
      <c r="DQ1355" s="25"/>
      <c r="DR1355" s="25"/>
      <c r="DS1355" s="96"/>
      <c r="DT1355" s="83"/>
      <c r="DU1355" s="14"/>
      <c r="DX1355" s="83"/>
      <c r="DY1355" s="83"/>
      <c r="DZ1355" s="83"/>
      <c r="EA1355" s="83"/>
      <c r="EJ1355" s="54"/>
      <c r="EK1355" s="22"/>
      <c r="EL1355" s="24"/>
      <c r="EP1355" s="23"/>
      <c r="EQ1355" s="24"/>
      <c r="ER1355" s="22"/>
      <c r="ES1355" s="24"/>
      <c r="ET1355" s="24"/>
      <c r="EU1355" s="23"/>
      <c r="EV1355" s="26"/>
      <c r="EX1355" s="6"/>
      <c r="EY1355" s="24"/>
      <c r="EZ1355" s="109"/>
      <c r="FA1355" s="66"/>
      <c r="FB1355" s="5"/>
      <c r="FC1355" s="68"/>
      <c r="FD1355" s="67"/>
      <c r="FE1355" s="67"/>
      <c r="FF1355" s="64"/>
      <c r="FG1355" s="5"/>
      <c r="FH1355" s="69"/>
      <c r="FI1355" s="6"/>
      <c r="FJ1355" s="5"/>
      <c r="FK1355" s="25"/>
      <c r="FL1355" s="5"/>
    </row>
    <row r="1356" spans="40:168">
      <c r="AN1356" s="14"/>
      <c r="AO1356" s="14"/>
      <c r="AP1356" s="5"/>
      <c r="AQ1356" s="25"/>
      <c r="AR1356" s="25"/>
      <c r="AS1356" s="96"/>
      <c r="AT1356" s="83"/>
      <c r="AU1356" s="14"/>
      <c r="AX1356" s="83"/>
      <c r="AY1356" s="83"/>
      <c r="AZ1356" s="83"/>
      <c r="BA1356" s="83"/>
      <c r="BJ1356" s="54"/>
      <c r="BK1356" s="22"/>
      <c r="BL1356" s="24"/>
      <c r="BP1356" s="23"/>
      <c r="BQ1356" s="24"/>
      <c r="BR1356" s="22"/>
      <c r="BS1356" s="24"/>
      <c r="BT1356" s="24"/>
      <c r="BU1356" s="23"/>
      <c r="BV1356" s="26"/>
      <c r="BX1356" s="6"/>
      <c r="BY1356" s="24"/>
      <c r="BZ1356" s="109"/>
      <c r="CA1356" s="66"/>
      <c r="CB1356" s="5"/>
      <c r="CC1356" s="68"/>
      <c r="CD1356" s="67"/>
      <c r="CE1356" s="67"/>
      <c r="CF1356" s="64"/>
      <c r="CG1356" s="5"/>
      <c r="CH1356" s="69"/>
      <c r="CI1356" s="6"/>
      <c r="CJ1356" s="5"/>
      <c r="CK1356" s="25"/>
      <c r="CL1356" s="5"/>
      <c r="DN1356" s="14"/>
      <c r="DO1356" s="14"/>
      <c r="DP1356" s="5"/>
      <c r="DQ1356" s="25"/>
      <c r="DR1356" s="25"/>
      <c r="DS1356" s="96"/>
      <c r="DT1356" s="83"/>
      <c r="DU1356" s="14"/>
      <c r="DX1356" s="83"/>
      <c r="DY1356" s="83"/>
      <c r="DZ1356" s="83"/>
      <c r="EA1356" s="83"/>
      <c r="EJ1356" s="54"/>
      <c r="EK1356" s="22"/>
      <c r="EL1356" s="24"/>
      <c r="EP1356" s="23"/>
      <c r="EQ1356" s="24"/>
      <c r="ER1356" s="22"/>
      <c r="ES1356" s="24"/>
      <c r="ET1356" s="24"/>
      <c r="EU1356" s="23"/>
      <c r="EV1356" s="26"/>
      <c r="EX1356" s="6"/>
      <c r="EY1356" s="24"/>
      <c r="EZ1356" s="109"/>
      <c r="FA1356" s="66"/>
      <c r="FB1356" s="5"/>
      <c r="FC1356" s="68"/>
      <c r="FD1356" s="67"/>
      <c r="FE1356" s="67"/>
      <c r="FF1356" s="64"/>
      <c r="FG1356" s="5"/>
      <c r="FH1356" s="69"/>
      <c r="FI1356" s="6"/>
      <c r="FJ1356" s="5"/>
      <c r="FK1356" s="25"/>
      <c r="FL1356" s="5"/>
    </row>
    <row r="1357" spans="40:168">
      <c r="AN1357" s="14"/>
      <c r="AO1357" s="14"/>
      <c r="AP1357" s="5"/>
      <c r="AQ1357" s="25"/>
      <c r="AR1357" s="25"/>
      <c r="AS1357" s="96"/>
      <c r="AT1357" s="83"/>
      <c r="AU1357" s="14"/>
      <c r="AX1357" s="83"/>
      <c r="AY1357" s="83"/>
      <c r="AZ1357" s="83"/>
      <c r="BA1357" s="83"/>
      <c r="BJ1357" s="54"/>
      <c r="BK1357" s="22"/>
      <c r="BL1357" s="24"/>
      <c r="BP1357" s="23"/>
      <c r="BQ1357" s="24"/>
      <c r="BR1357" s="22"/>
      <c r="BS1357" s="24"/>
      <c r="BT1357" s="24"/>
      <c r="BU1357" s="23"/>
      <c r="BV1357" s="26"/>
      <c r="BX1357" s="6"/>
      <c r="BY1357" s="24"/>
      <c r="BZ1357" s="109"/>
      <c r="CA1357" s="66"/>
      <c r="CB1357" s="5"/>
      <c r="CC1357" s="68"/>
      <c r="CD1357" s="67"/>
      <c r="CE1357" s="67"/>
      <c r="CF1357" s="64"/>
      <c r="CG1357" s="5"/>
      <c r="CH1357" s="69"/>
      <c r="CI1357" s="6"/>
      <c r="CJ1357" s="5"/>
      <c r="CK1357" s="25"/>
      <c r="CL1357" s="5"/>
      <c r="DN1357" s="14"/>
      <c r="DO1357" s="14"/>
      <c r="DP1357" s="5"/>
      <c r="DQ1357" s="25"/>
      <c r="DR1357" s="25"/>
      <c r="DS1357" s="96"/>
      <c r="DT1357" s="83"/>
      <c r="DU1357" s="14"/>
      <c r="DX1357" s="83"/>
      <c r="DY1357" s="83"/>
      <c r="DZ1357" s="83"/>
      <c r="EA1357" s="83"/>
      <c r="EJ1357" s="54"/>
      <c r="EK1357" s="22"/>
      <c r="EL1357" s="24"/>
      <c r="EP1357" s="23"/>
      <c r="EQ1357" s="24"/>
      <c r="ER1357" s="22"/>
      <c r="ES1357" s="24"/>
      <c r="ET1357" s="24"/>
      <c r="EU1357" s="23"/>
      <c r="EV1357" s="26"/>
      <c r="EX1357" s="6"/>
      <c r="EY1357" s="24"/>
      <c r="EZ1357" s="109"/>
      <c r="FA1357" s="66"/>
      <c r="FB1357" s="5"/>
      <c r="FC1357" s="68"/>
      <c r="FD1357" s="67"/>
      <c r="FE1357" s="67"/>
      <c r="FF1357" s="64"/>
      <c r="FG1357" s="5"/>
      <c r="FH1357" s="69"/>
      <c r="FI1357" s="6"/>
      <c r="FJ1357" s="5"/>
      <c r="FK1357" s="25"/>
      <c r="FL1357" s="5"/>
    </row>
    <row r="1358" spans="40:168">
      <c r="AN1358" s="14"/>
      <c r="AO1358" s="14"/>
      <c r="AP1358" s="5"/>
      <c r="AQ1358" s="25"/>
      <c r="AR1358" s="25"/>
      <c r="AS1358" s="96"/>
      <c r="AT1358" s="83"/>
      <c r="AU1358" s="14"/>
      <c r="AX1358" s="83"/>
      <c r="AY1358" s="83"/>
      <c r="AZ1358" s="83"/>
      <c r="BA1358" s="83"/>
      <c r="BJ1358" s="54"/>
      <c r="BK1358" s="22"/>
      <c r="BL1358" s="24"/>
      <c r="BP1358" s="23"/>
      <c r="BQ1358" s="24"/>
      <c r="BR1358" s="22"/>
      <c r="BS1358" s="24"/>
      <c r="BT1358" s="24"/>
      <c r="BU1358" s="23"/>
      <c r="BV1358" s="26"/>
      <c r="BX1358" s="6"/>
      <c r="BY1358" s="24"/>
      <c r="BZ1358" s="109"/>
      <c r="CA1358" s="66"/>
      <c r="CB1358" s="5"/>
      <c r="CC1358" s="68"/>
      <c r="CD1358" s="67"/>
      <c r="CE1358" s="67"/>
      <c r="CF1358" s="64"/>
      <c r="CG1358" s="5"/>
      <c r="CH1358" s="69"/>
      <c r="CI1358" s="6"/>
      <c r="CJ1358" s="5"/>
      <c r="CK1358" s="25"/>
      <c r="CL1358" s="5"/>
      <c r="DN1358" s="14"/>
      <c r="DO1358" s="14"/>
      <c r="DP1358" s="5"/>
      <c r="DQ1358" s="25"/>
      <c r="DR1358" s="25"/>
      <c r="DS1358" s="96"/>
      <c r="DT1358" s="83"/>
      <c r="DU1358" s="14"/>
      <c r="DX1358" s="83"/>
      <c r="DY1358" s="83"/>
      <c r="DZ1358" s="83"/>
      <c r="EA1358" s="83"/>
      <c r="EJ1358" s="54"/>
      <c r="EK1358" s="22"/>
      <c r="EL1358" s="24"/>
      <c r="EP1358" s="23"/>
      <c r="EQ1358" s="24"/>
      <c r="ER1358" s="22"/>
      <c r="ES1358" s="24"/>
      <c r="ET1358" s="24"/>
      <c r="EU1358" s="23"/>
      <c r="EV1358" s="26"/>
      <c r="EX1358" s="6"/>
      <c r="EY1358" s="24"/>
      <c r="EZ1358" s="109"/>
      <c r="FA1358" s="66"/>
      <c r="FB1358" s="5"/>
      <c r="FC1358" s="68"/>
      <c r="FD1358" s="67"/>
      <c r="FE1358" s="67"/>
      <c r="FF1358" s="64"/>
      <c r="FG1358" s="5"/>
      <c r="FH1358" s="69"/>
      <c r="FI1358" s="6"/>
      <c r="FJ1358" s="5"/>
      <c r="FK1358" s="25"/>
      <c r="FL1358" s="5"/>
    </row>
    <row r="1359" spans="40:168">
      <c r="AN1359" s="14"/>
      <c r="AO1359" s="14"/>
      <c r="AP1359" s="5"/>
      <c r="AQ1359" s="25"/>
      <c r="AR1359" s="25"/>
      <c r="AS1359" s="96"/>
      <c r="AT1359" s="83"/>
      <c r="AU1359" s="14"/>
      <c r="AX1359" s="83"/>
      <c r="AY1359" s="83"/>
      <c r="AZ1359" s="83"/>
      <c r="BA1359" s="83"/>
      <c r="BJ1359" s="54"/>
      <c r="BK1359" s="22"/>
      <c r="BL1359" s="24"/>
      <c r="BP1359" s="23"/>
      <c r="BQ1359" s="24"/>
      <c r="BR1359" s="22"/>
      <c r="BS1359" s="24"/>
      <c r="BT1359" s="24"/>
      <c r="BU1359" s="23"/>
      <c r="BV1359" s="26"/>
      <c r="BX1359" s="6"/>
      <c r="BY1359" s="24"/>
      <c r="BZ1359" s="109"/>
      <c r="CA1359" s="66"/>
      <c r="CB1359" s="5"/>
      <c r="CC1359" s="68"/>
      <c r="CD1359" s="67"/>
      <c r="CE1359" s="67"/>
      <c r="CF1359" s="64"/>
      <c r="CG1359" s="5"/>
      <c r="CH1359" s="69"/>
      <c r="CI1359" s="6"/>
      <c r="CJ1359" s="5"/>
      <c r="CK1359" s="25"/>
      <c r="CL1359" s="5"/>
      <c r="DN1359" s="14"/>
      <c r="DO1359" s="14"/>
      <c r="DP1359" s="5"/>
      <c r="DQ1359" s="25"/>
      <c r="DR1359" s="25"/>
      <c r="DS1359" s="96"/>
      <c r="DT1359" s="83"/>
      <c r="DU1359" s="14"/>
      <c r="DX1359" s="83"/>
      <c r="DY1359" s="83"/>
      <c r="DZ1359" s="83"/>
      <c r="EA1359" s="83"/>
      <c r="EJ1359" s="54"/>
      <c r="EK1359" s="22"/>
      <c r="EL1359" s="24"/>
      <c r="EP1359" s="23"/>
      <c r="EQ1359" s="24"/>
      <c r="ER1359" s="22"/>
      <c r="ES1359" s="24"/>
      <c r="ET1359" s="24"/>
      <c r="EU1359" s="23"/>
      <c r="EV1359" s="26"/>
      <c r="EX1359" s="6"/>
      <c r="EY1359" s="24"/>
      <c r="EZ1359" s="109"/>
      <c r="FA1359" s="66"/>
      <c r="FB1359" s="5"/>
      <c r="FC1359" s="68"/>
      <c r="FD1359" s="67"/>
      <c r="FE1359" s="67"/>
      <c r="FF1359" s="64"/>
      <c r="FG1359" s="5"/>
      <c r="FH1359" s="69"/>
      <c r="FI1359" s="6"/>
      <c r="FJ1359" s="5"/>
      <c r="FK1359" s="25"/>
      <c r="FL1359" s="5"/>
    </row>
    <row r="1360" spans="40:168">
      <c r="AN1360" s="14"/>
      <c r="AO1360" s="14"/>
      <c r="AP1360" s="5"/>
      <c r="AQ1360" s="25"/>
      <c r="AR1360" s="25"/>
      <c r="AS1360" s="96"/>
      <c r="AT1360" s="83"/>
      <c r="AU1360" s="14"/>
      <c r="AX1360" s="83"/>
      <c r="AY1360" s="83"/>
      <c r="AZ1360" s="83"/>
      <c r="BA1360" s="83"/>
      <c r="BJ1360" s="54"/>
      <c r="BK1360" s="22"/>
      <c r="BL1360" s="24"/>
      <c r="BP1360" s="23"/>
      <c r="BQ1360" s="24"/>
      <c r="BR1360" s="22"/>
      <c r="BS1360" s="24"/>
      <c r="BT1360" s="24"/>
      <c r="BU1360" s="23"/>
      <c r="BV1360" s="26"/>
      <c r="BX1360" s="6"/>
      <c r="BY1360" s="24"/>
      <c r="BZ1360" s="109"/>
      <c r="CA1360" s="66"/>
      <c r="CB1360" s="5"/>
      <c r="CC1360" s="68"/>
      <c r="CD1360" s="67"/>
      <c r="CE1360" s="67"/>
      <c r="CF1360" s="64"/>
      <c r="CG1360" s="5"/>
      <c r="CH1360" s="69"/>
      <c r="CI1360" s="6"/>
      <c r="CJ1360" s="5"/>
      <c r="CK1360" s="25"/>
      <c r="CL1360" s="5"/>
      <c r="DN1360" s="14"/>
      <c r="DO1360" s="14"/>
      <c r="DP1360" s="5"/>
      <c r="DQ1360" s="25"/>
      <c r="DR1360" s="25"/>
      <c r="DS1360" s="96"/>
      <c r="DT1360" s="83"/>
      <c r="DU1360" s="14"/>
      <c r="DX1360" s="83"/>
      <c r="DY1360" s="83"/>
      <c r="DZ1360" s="83"/>
      <c r="EA1360" s="83"/>
      <c r="EJ1360" s="54"/>
      <c r="EK1360" s="22"/>
      <c r="EL1360" s="24"/>
      <c r="EP1360" s="23"/>
      <c r="EQ1360" s="24"/>
      <c r="ER1360" s="22"/>
      <c r="ES1360" s="24"/>
      <c r="ET1360" s="24"/>
      <c r="EU1360" s="23"/>
      <c r="EV1360" s="26"/>
      <c r="EX1360" s="6"/>
      <c r="EY1360" s="24"/>
      <c r="EZ1360" s="109"/>
      <c r="FA1360" s="66"/>
      <c r="FB1360" s="5"/>
      <c r="FC1360" s="68"/>
      <c r="FD1360" s="67"/>
      <c r="FE1360" s="67"/>
      <c r="FF1360" s="64"/>
      <c r="FG1360" s="5"/>
      <c r="FH1360" s="69"/>
      <c r="FI1360" s="6"/>
      <c r="FJ1360" s="5"/>
      <c r="FK1360" s="25"/>
      <c r="FL1360" s="5"/>
    </row>
    <row r="1361" spans="40:168">
      <c r="AN1361" s="14"/>
      <c r="AO1361" s="14"/>
      <c r="AP1361" s="5"/>
      <c r="AQ1361" s="25"/>
      <c r="AR1361" s="25"/>
      <c r="AS1361" s="96"/>
      <c r="AT1361" s="83"/>
      <c r="AU1361" s="14"/>
      <c r="AX1361" s="83"/>
      <c r="AY1361" s="83"/>
      <c r="AZ1361" s="83"/>
      <c r="BA1361" s="83"/>
      <c r="BJ1361" s="54"/>
      <c r="BK1361" s="22"/>
      <c r="BL1361" s="24"/>
      <c r="BP1361" s="23"/>
      <c r="BQ1361" s="24"/>
      <c r="BR1361" s="22"/>
      <c r="BS1361" s="24"/>
      <c r="BT1361" s="24"/>
      <c r="BU1361" s="23"/>
      <c r="BV1361" s="26"/>
      <c r="BX1361" s="6"/>
      <c r="BY1361" s="24"/>
      <c r="BZ1361" s="109"/>
      <c r="CA1361" s="66"/>
      <c r="CB1361" s="5"/>
      <c r="CC1361" s="68"/>
      <c r="CD1361" s="67"/>
      <c r="CE1361" s="67"/>
      <c r="CF1361" s="64"/>
      <c r="CG1361" s="5"/>
      <c r="CH1361" s="69"/>
      <c r="CI1361" s="6"/>
      <c r="CJ1361" s="5"/>
      <c r="CK1361" s="25"/>
      <c r="CL1361" s="5"/>
      <c r="DN1361" s="14"/>
      <c r="DO1361" s="14"/>
      <c r="DP1361" s="5"/>
      <c r="DQ1361" s="25"/>
      <c r="DR1361" s="25"/>
      <c r="DS1361" s="96"/>
      <c r="DT1361" s="83"/>
      <c r="DU1361" s="14"/>
      <c r="DX1361" s="83"/>
      <c r="DY1361" s="83"/>
      <c r="DZ1361" s="83"/>
      <c r="EA1361" s="83"/>
      <c r="EJ1361" s="54"/>
      <c r="EK1361" s="22"/>
      <c r="EL1361" s="24"/>
      <c r="EP1361" s="23"/>
      <c r="EQ1361" s="24"/>
      <c r="ER1361" s="22"/>
      <c r="ES1361" s="24"/>
      <c r="ET1361" s="24"/>
      <c r="EU1361" s="23"/>
      <c r="EV1361" s="26"/>
      <c r="EX1361" s="6"/>
      <c r="EY1361" s="24"/>
      <c r="EZ1361" s="109"/>
      <c r="FA1361" s="66"/>
      <c r="FB1361" s="5"/>
      <c r="FC1361" s="68"/>
      <c r="FD1361" s="67"/>
      <c r="FE1361" s="67"/>
      <c r="FF1361" s="64"/>
      <c r="FG1361" s="5"/>
      <c r="FH1361" s="69"/>
      <c r="FI1361" s="6"/>
      <c r="FJ1361" s="5"/>
      <c r="FK1361" s="25"/>
      <c r="FL1361" s="5"/>
    </row>
    <row r="1362" spans="40:168">
      <c r="AN1362" s="14"/>
      <c r="AO1362" s="14"/>
      <c r="AP1362" s="5"/>
      <c r="AQ1362" s="25"/>
      <c r="AR1362" s="25"/>
      <c r="AS1362" s="96"/>
      <c r="AT1362" s="83"/>
      <c r="AU1362" s="14"/>
      <c r="AX1362" s="83"/>
      <c r="AY1362" s="83"/>
      <c r="AZ1362" s="83"/>
      <c r="BA1362" s="83"/>
      <c r="BJ1362" s="54"/>
      <c r="BK1362" s="22"/>
      <c r="BL1362" s="24"/>
      <c r="BP1362" s="23"/>
      <c r="BQ1362" s="24"/>
      <c r="BR1362" s="22"/>
      <c r="BS1362" s="24"/>
      <c r="BT1362" s="24"/>
      <c r="BU1362" s="23"/>
      <c r="BV1362" s="26"/>
      <c r="BX1362" s="6"/>
      <c r="BY1362" s="24"/>
      <c r="BZ1362" s="109"/>
      <c r="CA1362" s="66"/>
      <c r="CB1362" s="5"/>
      <c r="CC1362" s="68"/>
      <c r="CD1362" s="67"/>
      <c r="CE1362" s="67"/>
      <c r="CF1362" s="64"/>
      <c r="CG1362" s="5"/>
      <c r="CH1362" s="69"/>
      <c r="CI1362" s="6"/>
      <c r="CJ1362" s="5"/>
      <c r="CK1362" s="25"/>
      <c r="CL1362" s="5"/>
      <c r="DN1362" s="14"/>
      <c r="DO1362" s="14"/>
      <c r="DP1362" s="5"/>
      <c r="DQ1362" s="25"/>
      <c r="DR1362" s="25"/>
      <c r="DS1362" s="96"/>
      <c r="DT1362" s="83"/>
      <c r="DU1362" s="14"/>
      <c r="DX1362" s="83"/>
      <c r="DY1362" s="83"/>
      <c r="DZ1362" s="83"/>
      <c r="EA1362" s="83"/>
      <c r="EJ1362" s="54"/>
      <c r="EK1362" s="22"/>
      <c r="EL1362" s="24"/>
      <c r="EP1362" s="23"/>
      <c r="EQ1362" s="24"/>
      <c r="ER1362" s="22"/>
      <c r="ES1362" s="24"/>
      <c r="ET1362" s="24"/>
      <c r="EU1362" s="23"/>
      <c r="EV1362" s="26"/>
      <c r="EX1362" s="6"/>
      <c r="EY1362" s="24"/>
      <c r="EZ1362" s="109"/>
      <c r="FA1362" s="66"/>
      <c r="FB1362" s="5"/>
      <c r="FC1362" s="68"/>
      <c r="FD1362" s="67"/>
      <c r="FE1362" s="67"/>
      <c r="FF1362" s="64"/>
      <c r="FG1362" s="5"/>
      <c r="FH1362" s="69"/>
      <c r="FI1362" s="6"/>
      <c r="FJ1362" s="5"/>
      <c r="FK1362" s="25"/>
      <c r="FL1362" s="5"/>
    </row>
    <row r="1363" spans="40:168">
      <c r="AN1363" s="14"/>
      <c r="AO1363" s="14"/>
      <c r="AP1363" s="5"/>
      <c r="AQ1363" s="25"/>
      <c r="AR1363" s="25"/>
      <c r="AS1363" s="96"/>
      <c r="AT1363" s="83"/>
      <c r="AU1363" s="14"/>
      <c r="AX1363" s="83"/>
      <c r="AY1363" s="83"/>
      <c r="AZ1363" s="83"/>
      <c r="BA1363" s="83"/>
      <c r="BJ1363" s="54"/>
      <c r="BK1363" s="22"/>
      <c r="BL1363" s="24"/>
      <c r="BP1363" s="23"/>
      <c r="BQ1363" s="24"/>
      <c r="BR1363" s="22"/>
      <c r="BS1363" s="24"/>
      <c r="BT1363" s="24"/>
      <c r="BU1363" s="23"/>
      <c r="BV1363" s="26"/>
      <c r="BX1363" s="6"/>
      <c r="BY1363" s="24"/>
      <c r="BZ1363" s="109"/>
      <c r="CA1363" s="66"/>
      <c r="CB1363" s="5"/>
      <c r="CC1363" s="68"/>
      <c r="CD1363" s="67"/>
      <c r="CE1363" s="67"/>
      <c r="CF1363" s="64"/>
      <c r="CG1363" s="5"/>
      <c r="CH1363" s="69"/>
      <c r="CI1363" s="6"/>
      <c r="CJ1363" s="5"/>
      <c r="CK1363" s="25"/>
      <c r="CL1363" s="5"/>
      <c r="DN1363" s="14"/>
      <c r="DO1363" s="14"/>
      <c r="DP1363" s="5"/>
      <c r="DQ1363" s="25"/>
      <c r="DR1363" s="25"/>
      <c r="DS1363" s="96"/>
      <c r="DT1363" s="83"/>
      <c r="DU1363" s="14"/>
      <c r="DX1363" s="83"/>
      <c r="DY1363" s="83"/>
      <c r="DZ1363" s="83"/>
      <c r="EA1363" s="83"/>
      <c r="EJ1363" s="54"/>
      <c r="EK1363" s="22"/>
      <c r="EL1363" s="24"/>
      <c r="EP1363" s="23"/>
      <c r="EQ1363" s="24"/>
      <c r="ER1363" s="22"/>
      <c r="ES1363" s="24"/>
      <c r="ET1363" s="24"/>
      <c r="EU1363" s="23"/>
      <c r="EV1363" s="26"/>
      <c r="EX1363" s="6"/>
      <c r="EY1363" s="24"/>
      <c r="EZ1363" s="109"/>
      <c r="FA1363" s="66"/>
      <c r="FB1363" s="5"/>
      <c r="FC1363" s="68"/>
      <c r="FD1363" s="67"/>
      <c r="FE1363" s="67"/>
      <c r="FF1363" s="64"/>
      <c r="FG1363" s="5"/>
      <c r="FH1363" s="69"/>
      <c r="FI1363" s="6"/>
      <c r="FJ1363" s="5"/>
      <c r="FK1363" s="25"/>
      <c r="FL1363" s="5"/>
    </row>
    <row r="1364" spans="40:168">
      <c r="AN1364" s="14"/>
      <c r="AO1364" s="14"/>
      <c r="AP1364" s="5"/>
      <c r="AQ1364" s="25"/>
      <c r="AR1364" s="25"/>
      <c r="AS1364" s="96"/>
      <c r="AT1364" s="83"/>
      <c r="AU1364" s="14"/>
      <c r="AX1364" s="83"/>
      <c r="AY1364" s="83"/>
      <c r="AZ1364" s="83"/>
      <c r="BA1364" s="83"/>
      <c r="BJ1364" s="54"/>
      <c r="BK1364" s="22"/>
      <c r="BL1364" s="24"/>
      <c r="BP1364" s="23"/>
      <c r="BQ1364" s="24"/>
      <c r="BR1364" s="22"/>
      <c r="BS1364" s="24"/>
      <c r="BT1364" s="24"/>
      <c r="BU1364" s="23"/>
      <c r="BV1364" s="26"/>
      <c r="BX1364" s="6"/>
      <c r="BY1364" s="24"/>
      <c r="BZ1364" s="109"/>
      <c r="CA1364" s="66"/>
      <c r="CB1364" s="5"/>
      <c r="CC1364" s="68"/>
      <c r="CD1364" s="67"/>
      <c r="CE1364" s="67"/>
      <c r="CF1364" s="64"/>
      <c r="CG1364" s="5"/>
      <c r="CH1364" s="69"/>
      <c r="CI1364" s="6"/>
      <c r="CJ1364" s="5"/>
      <c r="CK1364" s="25"/>
      <c r="CL1364" s="5"/>
      <c r="DN1364" s="14"/>
      <c r="DO1364" s="14"/>
      <c r="DP1364" s="5"/>
      <c r="DQ1364" s="25"/>
      <c r="DR1364" s="25"/>
      <c r="DS1364" s="96"/>
      <c r="DT1364" s="83"/>
      <c r="DU1364" s="14"/>
      <c r="DX1364" s="83"/>
      <c r="DY1364" s="83"/>
      <c r="DZ1364" s="83"/>
      <c r="EA1364" s="83"/>
      <c r="EJ1364" s="54"/>
      <c r="EK1364" s="22"/>
      <c r="EL1364" s="24"/>
      <c r="EP1364" s="23"/>
      <c r="EQ1364" s="24"/>
      <c r="ER1364" s="22"/>
      <c r="ES1364" s="24"/>
      <c r="ET1364" s="24"/>
      <c r="EU1364" s="23"/>
      <c r="EV1364" s="26"/>
      <c r="EX1364" s="6"/>
      <c r="EY1364" s="24"/>
      <c r="EZ1364" s="109"/>
      <c r="FA1364" s="66"/>
      <c r="FB1364" s="5"/>
      <c r="FC1364" s="68"/>
      <c r="FD1364" s="67"/>
      <c r="FE1364" s="67"/>
      <c r="FF1364" s="64"/>
      <c r="FG1364" s="5"/>
      <c r="FH1364" s="69"/>
      <c r="FI1364" s="6"/>
      <c r="FJ1364" s="5"/>
      <c r="FK1364" s="25"/>
      <c r="FL1364" s="5"/>
    </row>
    <row r="1365" spans="40:168">
      <c r="AN1365" s="14"/>
      <c r="AO1365" s="14"/>
      <c r="AP1365" s="5"/>
      <c r="AQ1365" s="25"/>
      <c r="AR1365" s="25"/>
      <c r="AS1365" s="96"/>
      <c r="AT1365" s="83"/>
      <c r="AU1365" s="14"/>
      <c r="AX1365" s="83"/>
      <c r="AY1365" s="83"/>
      <c r="AZ1365" s="83"/>
      <c r="BA1365" s="83"/>
      <c r="BJ1365" s="54"/>
      <c r="BK1365" s="22"/>
      <c r="BL1365" s="24"/>
      <c r="BP1365" s="23"/>
      <c r="BQ1365" s="24"/>
      <c r="BR1365" s="22"/>
      <c r="BS1365" s="24"/>
      <c r="BT1365" s="24"/>
      <c r="BU1365" s="23"/>
      <c r="BV1365" s="26"/>
      <c r="BX1365" s="6"/>
      <c r="BY1365" s="24"/>
      <c r="BZ1365" s="109"/>
      <c r="CA1365" s="66"/>
      <c r="CB1365" s="5"/>
      <c r="CC1365" s="68"/>
      <c r="CD1365" s="67"/>
      <c r="CE1365" s="67"/>
      <c r="CF1365" s="64"/>
      <c r="CG1365" s="5"/>
      <c r="CH1365" s="69"/>
      <c r="CI1365" s="6"/>
      <c r="CJ1365" s="5"/>
      <c r="CK1365" s="25"/>
      <c r="CL1365" s="5"/>
      <c r="DN1365" s="14"/>
      <c r="DO1365" s="14"/>
      <c r="DP1365" s="5"/>
      <c r="DQ1365" s="25"/>
      <c r="DR1365" s="25"/>
      <c r="DS1365" s="96"/>
      <c r="DT1365" s="83"/>
      <c r="DU1365" s="14"/>
      <c r="DX1365" s="83"/>
      <c r="DY1365" s="83"/>
      <c r="DZ1365" s="83"/>
      <c r="EA1365" s="83"/>
      <c r="EJ1365" s="54"/>
      <c r="EK1365" s="22"/>
      <c r="EL1365" s="24"/>
      <c r="EP1365" s="23"/>
      <c r="EQ1365" s="24"/>
      <c r="ER1365" s="22"/>
      <c r="ES1365" s="24"/>
      <c r="ET1365" s="24"/>
      <c r="EU1365" s="23"/>
      <c r="EV1365" s="26"/>
      <c r="EX1365" s="6"/>
      <c r="EY1365" s="24"/>
      <c r="EZ1365" s="109"/>
      <c r="FA1365" s="66"/>
      <c r="FB1365" s="5"/>
      <c r="FC1365" s="68"/>
      <c r="FD1365" s="67"/>
      <c r="FE1365" s="67"/>
      <c r="FF1365" s="64"/>
      <c r="FG1365" s="5"/>
      <c r="FH1365" s="69"/>
      <c r="FI1365" s="6"/>
      <c r="FJ1365" s="5"/>
      <c r="FK1365" s="25"/>
      <c r="FL1365" s="5"/>
    </row>
    <row r="1366" spans="40:168">
      <c r="AN1366" s="14"/>
      <c r="AO1366" s="14"/>
      <c r="AP1366" s="5"/>
      <c r="AQ1366" s="25"/>
      <c r="AR1366" s="25"/>
      <c r="AS1366" s="96"/>
      <c r="AT1366" s="83"/>
      <c r="AU1366" s="14"/>
      <c r="AX1366" s="83"/>
      <c r="AY1366" s="83"/>
      <c r="AZ1366" s="83"/>
      <c r="BA1366" s="83"/>
      <c r="BJ1366" s="54"/>
      <c r="BK1366" s="22"/>
      <c r="BL1366" s="24"/>
      <c r="BP1366" s="23"/>
      <c r="BQ1366" s="24"/>
      <c r="BR1366" s="22"/>
      <c r="BS1366" s="24"/>
      <c r="BT1366" s="24"/>
      <c r="BU1366" s="23"/>
      <c r="BV1366" s="26"/>
      <c r="BX1366" s="6"/>
      <c r="BY1366" s="24"/>
      <c r="BZ1366" s="109"/>
      <c r="CA1366" s="66"/>
      <c r="CB1366" s="5"/>
      <c r="CC1366" s="68"/>
      <c r="CD1366" s="67"/>
      <c r="CE1366" s="67"/>
      <c r="CF1366" s="64"/>
      <c r="CG1366" s="5"/>
      <c r="CH1366" s="69"/>
      <c r="CI1366" s="6"/>
      <c r="CJ1366" s="5"/>
      <c r="CK1366" s="25"/>
      <c r="CL1366" s="5"/>
      <c r="DN1366" s="14"/>
      <c r="DO1366" s="14"/>
      <c r="DP1366" s="5"/>
      <c r="DQ1366" s="25"/>
      <c r="DR1366" s="25"/>
      <c r="DS1366" s="96"/>
      <c r="DT1366" s="83"/>
      <c r="DU1366" s="14"/>
      <c r="DX1366" s="83"/>
      <c r="DY1366" s="83"/>
      <c r="DZ1366" s="83"/>
      <c r="EA1366" s="83"/>
      <c r="EJ1366" s="54"/>
      <c r="EK1366" s="22"/>
      <c r="EL1366" s="24"/>
      <c r="EP1366" s="23"/>
      <c r="EQ1366" s="24"/>
      <c r="ER1366" s="22"/>
      <c r="ES1366" s="24"/>
      <c r="ET1366" s="24"/>
      <c r="EU1366" s="23"/>
      <c r="EV1366" s="26"/>
      <c r="EX1366" s="6"/>
      <c r="EY1366" s="24"/>
      <c r="EZ1366" s="109"/>
      <c r="FA1366" s="66"/>
      <c r="FB1366" s="5"/>
      <c r="FC1366" s="68"/>
      <c r="FD1366" s="67"/>
      <c r="FE1366" s="67"/>
      <c r="FF1366" s="64"/>
      <c r="FG1366" s="5"/>
      <c r="FH1366" s="69"/>
      <c r="FI1366" s="6"/>
      <c r="FJ1366" s="5"/>
      <c r="FK1366" s="25"/>
      <c r="FL1366" s="5"/>
    </row>
    <row r="1367" spans="40:168">
      <c r="AN1367" s="14"/>
      <c r="AO1367" s="14"/>
      <c r="AP1367" s="5"/>
      <c r="AQ1367" s="25"/>
      <c r="AR1367" s="25"/>
      <c r="AS1367" s="96"/>
      <c r="AT1367" s="83"/>
      <c r="AU1367" s="14"/>
      <c r="AX1367" s="83"/>
      <c r="AY1367" s="83"/>
      <c r="AZ1367" s="83"/>
      <c r="BA1367" s="83"/>
      <c r="BJ1367" s="54"/>
      <c r="BK1367" s="22"/>
      <c r="BL1367" s="24"/>
      <c r="BP1367" s="23"/>
      <c r="BQ1367" s="24"/>
      <c r="BR1367" s="22"/>
      <c r="BS1367" s="24"/>
      <c r="BT1367" s="24"/>
      <c r="BU1367" s="23"/>
      <c r="BV1367" s="26"/>
      <c r="BX1367" s="6"/>
      <c r="BY1367" s="24"/>
      <c r="BZ1367" s="109"/>
      <c r="CA1367" s="66"/>
      <c r="CB1367" s="5"/>
      <c r="CC1367" s="68"/>
      <c r="CD1367" s="67"/>
      <c r="CE1367" s="67"/>
      <c r="CF1367" s="64"/>
      <c r="CG1367" s="5"/>
      <c r="CH1367" s="69"/>
      <c r="CI1367" s="6"/>
      <c r="CJ1367" s="5"/>
      <c r="CK1367" s="25"/>
      <c r="CL1367" s="5"/>
      <c r="DN1367" s="14"/>
      <c r="DO1367" s="14"/>
      <c r="DP1367" s="5"/>
      <c r="DQ1367" s="25"/>
      <c r="DR1367" s="25"/>
      <c r="DS1367" s="96"/>
      <c r="DT1367" s="83"/>
      <c r="DU1367" s="14"/>
      <c r="DX1367" s="83"/>
      <c r="DY1367" s="83"/>
      <c r="DZ1367" s="83"/>
      <c r="EA1367" s="83"/>
      <c r="EJ1367" s="54"/>
      <c r="EK1367" s="22"/>
      <c r="EL1367" s="24"/>
      <c r="EP1367" s="23"/>
      <c r="EQ1367" s="24"/>
      <c r="ER1367" s="22"/>
      <c r="ES1367" s="24"/>
      <c r="ET1367" s="24"/>
      <c r="EU1367" s="23"/>
      <c r="EV1367" s="26"/>
      <c r="EX1367" s="6"/>
      <c r="EY1367" s="24"/>
      <c r="EZ1367" s="109"/>
      <c r="FA1367" s="66"/>
      <c r="FB1367" s="5"/>
      <c r="FC1367" s="68"/>
      <c r="FD1367" s="67"/>
      <c r="FE1367" s="67"/>
      <c r="FF1367" s="64"/>
      <c r="FG1367" s="5"/>
      <c r="FH1367" s="69"/>
      <c r="FI1367" s="6"/>
      <c r="FJ1367" s="5"/>
      <c r="FK1367" s="25"/>
      <c r="FL1367" s="5"/>
    </row>
    <row r="1368" spans="40:168">
      <c r="AN1368" s="14"/>
      <c r="AO1368" s="14"/>
      <c r="AP1368" s="5"/>
      <c r="AQ1368" s="25"/>
      <c r="AR1368" s="25"/>
      <c r="AS1368" s="96"/>
      <c r="AT1368" s="83"/>
      <c r="AU1368" s="14"/>
      <c r="AX1368" s="83"/>
      <c r="AY1368" s="83"/>
      <c r="AZ1368" s="83"/>
      <c r="BA1368" s="83"/>
      <c r="BJ1368" s="54"/>
      <c r="BK1368" s="22"/>
      <c r="BL1368" s="24"/>
      <c r="BP1368" s="23"/>
      <c r="BQ1368" s="24"/>
      <c r="BR1368" s="22"/>
      <c r="BS1368" s="24"/>
      <c r="BT1368" s="24"/>
      <c r="BU1368" s="23"/>
      <c r="BV1368" s="26"/>
      <c r="BX1368" s="6"/>
      <c r="BY1368" s="24"/>
      <c r="BZ1368" s="109"/>
      <c r="CA1368" s="66"/>
      <c r="CB1368" s="5"/>
      <c r="CC1368" s="68"/>
      <c r="CD1368" s="67"/>
      <c r="CE1368" s="67"/>
      <c r="CF1368" s="64"/>
      <c r="CG1368" s="5"/>
      <c r="CH1368" s="69"/>
      <c r="CI1368" s="6"/>
      <c r="CJ1368" s="5"/>
      <c r="CK1368" s="25"/>
      <c r="CL1368" s="5"/>
      <c r="DN1368" s="14"/>
      <c r="DO1368" s="14"/>
      <c r="DP1368" s="5"/>
      <c r="DQ1368" s="25"/>
      <c r="DR1368" s="25"/>
      <c r="DS1368" s="96"/>
      <c r="DT1368" s="83"/>
      <c r="DU1368" s="14"/>
      <c r="DX1368" s="83"/>
      <c r="DY1368" s="83"/>
      <c r="DZ1368" s="83"/>
      <c r="EA1368" s="83"/>
      <c r="EJ1368" s="54"/>
      <c r="EK1368" s="22"/>
      <c r="EL1368" s="24"/>
      <c r="EP1368" s="23"/>
      <c r="EQ1368" s="24"/>
      <c r="ER1368" s="22"/>
      <c r="ES1368" s="24"/>
      <c r="ET1368" s="24"/>
      <c r="EU1368" s="23"/>
      <c r="EV1368" s="26"/>
      <c r="EX1368" s="6"/>
      <c r="EY1368" s="24"/>
      <c r="EZ1368" s="109"/>
      <c r="FA1368" s="66"/>
      <c r="FB1368" s="5"/>
      <c r="FC1368" s="68"/>
      <c r="FD1368" s="67"/>
      <c r="FE1368" s="67"/>
      <c r="FF1368" s="64"/>
      <c r="FG1368" s="5"/>
      <c r="FH1368" s="69"/>
      <c r="FI1368" s="6"/>
      <c r="FJ1368" s="5"/>
      <c r="FK1368" s="25"/>
      <c r="FL1368" s="5"/>
    </row>
    <row r="1369" spans="40:168">
      <c r="AN1369" s="14"/>
      <c r="AO1369" s="14"/>
      <c r="AP1369" s="5"/>
      <c r="AQ1369" s="25"/>
      <c r="AR1369" s="25"/>
      <c r="AS1369" s="96"/>
      <c r="AT1369" s="83"/>
      <c r="AU1369" s="14"/>
      <c r="AX1369" s="83"/>
      <c r="AY1369" s="83"/>
      <c r="AZ1369" s="83"/>
      <c r="BA1369" s="83"/>
      <c r="BJ1369" s="54"/>
      <c r="BK1369" s="22"/>
      <c r="BL1369" s="24"/>
      <c r="BP1369" s="23"/>
      <c r="BQ1369" s="24"/>
      <c r="BR1369" s="22"/>
      <c r="BS1369" s="24"/>
      <c r="BT1369" s="24"/>
      <c r="BU1369" s="23"/>
      <c r="BV1369" s="26"/>
      <c r="BX1369" s="6"/>
      <c r="BY1369" s="24"/>
      <c r="BZ1369" s="109"/>
      <c r="CA1369" s="66"/>
      <c r="CB1369" s="5"/>
      <c r="CC1369" s="68"/>
      <c r="CD1369" s="67"/>
      <c r="CE1369" s="67"/>
      <c r="CF1369" s="64"/>
      <c r="CG1369" s="5"/>
      <c r="CH1369" s="69"/>
      <c r="CI1369" s="6"/>
      <c r="CJ1369" s="5"/>
      <c r="CK1369" s="25"/>
      <c r="CL1369" s="5"/>
      <c r="DN1369" s="14"/>
      <c r="DO1369" s="14"/>
      <c r="DP1369" s="5"/>
      <c r="DQ1369" s="25"/>
      <c r="DR1369" s="25"/>
      <c r="DS1369" s="96"/>
      <c r="DT1369" s="83"/>
      <c r="DU1369" s="14"/>
      <c r="DX1369" s="83"/>
      <c r="DY1369" s="83"/>
      <c r="DZ1369" s="83"/>
      <c r="EA1369" s="83"/>
      <c r="EJ1369" s="54"/>
      <c r="EK1369" s="22"/>
      <c r="EL1369" s="24"/>
      <c r="EP1369" s="23"/>
      <c r="EQ1369" s="24"/>
      <c r="ER1369" s="22"/>
      <c r="ES1369" s="24"/>
      <c r="ET1369" s="24"/>
      <c r="EU1369" s="23"/>
      <c r="EV1369" s="26"/>
      <c r="EX1369" s="6"/>
      <c r="EY1369" s="24"/>
      <c r="EZ1369" s="109"/>
      <c r="FA1369" s="66"/>
      <c r="FB1369" s="5"/>
      <c r="FC1369" s="68"/>
      <c r="FD1369" s="67"/>
      <c r="FE1369" s="67"/>
      <c r="FF1369" s="64"/>
      <c r="FG1369" s="5"/>
      <c r="FH1369" s="69"/>
      <c r="FI1369" s="6"/>
      <c r="FJ1369" s="5"/>
      <c r="FK1369" s="25"/>
      <c r="FL1369" s="5"/>
    </row>
    <row r="1370" spans="40:168">
      <c r="AN1370" s="14"/>
      <c r="AO1370" s="14"/>
      <c r="AP1370" s="5"/>
      <c r="AQ1370" s="25"/>
      <c r="AR1370" s="25"/>
      <c r="AS1370" s="96"/>
      <c r="AT1370" s="83"/>
      <c r="AU1370" s="14"/>
      <c r="AX1370" s="83"/>
      <c r="AY1370" s="83"/>
      <c r="AZ1370" s="83"/>
      <c r="BA1370" s="83"/>
      <c r="BJ1370" s="54"/>
      <c r="BK1370" s="22"/>
      <c r="BL1370" s="24"/>
      <c r="BP1370" s="23"/>
      <c r="BQ1370" s="24"/>
      <c r="BR1370" s="22"/>
      <c r="BS1370" s="24"/>
      <c r="BT1370" s="24"/>
      <c r="BU1370" s="23"/>
      <c r="BV1370" s="26"/>
      <c r="BX1370" s="6"/>
      <c r="BY1370" s="24"/>
      <c r="BZ1370" s="109"/>
      <c r="CA1370" s="66"/>
      <c r="CB1370" s="5"/>
      <c r="CC1370" s="68"/>
      <c r="CD1370" s="67"/>
      <c r="CE1370" s="67"/>
      <c r="CF1370" s="64"/>
      <c r="CG1370" s="5"/>
      <c r="CH1370" s="69"/>
      <c r="CI1370" s="6"/>
      <c r="CJ1370" s="5"/>
      <c r="CK1370" s="25"/>
      <c r="CL1370" s="5"/>
      <c r="DN1370" s="14"/>
      <c r="DO1370" s="14"/>
      <c r="DP1370" s="5"/>
      <c r="DQ1370" s="25"/>
      <c r="DR1370" s="25"/>
      <c r="DS1370" s="96"/>
      <c r="DT1370" s="83"/>
      <c r="DU1370" s="14"/>
      <c r="DX1370" s="83"/>
      <c r="DY1370" s="83"/>
      <c r="DZ1370" s="83"/>
      <c r="EA1370" s="83"/>
      <c r="EJ1370" s="54"/>
      <c r="EK1370" s="22"/>
      <c r="EL1370" s="24"/>
      <c r="EP1370" s="23"/>
      <c r="EQ1370" s="24"/>
      <c r="ER1370" s="22"/>
      <c r="ES1370" s="24"/>
      <c r="ET1370" s="24"/>
      <c r="EU1370" s="23"/>
      <c r="EV1370" s="26"/>
      <c r="EX1370" s="6"/>
      <c r="EY1370" s="24"/>
      <c r="EZ1370" s="109"/>
      <c r="FA1370" s="66"/>
      <c r="FB1370" s="5"/>
      <c r="FC1370" s="68"/>
      <c r="FD1370" s="67"/>
      <c r="FE1370" s="67"/>
      <c r="FF1370" s="64"/>
      <c r="FG1370" s="5"/>
      <c r="FH1370" s="69"/>
      <c r="FI1370" s="6"/>
      <c r="FJ1370" s="5"/>
      <c r="FK1370" s="25"/>
      <c r="FL1370" s="5"/>
    </row>
    <row r="1371" spans="40:168">
      <c r="AN1371" s="14"/>
      <c r="AO1371" s="14"/>
      <c r="AP1371" s="5"/>
      <c r="AQ1371" s="25"/>
      <c r="AR1371" s="25"/>
      <c r="AS1371" s="96"/>
      <c r="AT1371" s="83"/>
      <c r="AU1371" s="14"/>
      <c r="AX1371" s="83"/>
      <c r="AY1371" s="83"/>
      <c r="AZ1371" s="83"/>
      <c r="BA1371" s="83"/>
      <c r="BJ1371" s="54"/>
      <c r="BK1371" s="22"/>
      <c r="BL1371" s="24"/>
      <c r="BP1371" s="23"/>
      <c r="BQ1371" s="24"/>
      <c r="BR1371" s="22"/>
      <c r="BS1371" s="24"/>
      <c r="BT1371" s="24"/>
      <c r="BU1371" s="23"/>
      <c r="BV1371" s="26"/>
      <c r="BX1371" s="6"/>
      <c r="BY1371" s="24"/>
      <c r="BZ1371" s="109"/>
      <c r="CA1371" s="66"/>
      <c r="CB1371" s="5"/>
      <c r="CC1371" s="68"/>
      <c r="CD1371" s="67"/>
      <c r="CE1371" s="67"/>
      <c r="CF1371" s="64"/>
      <c r="CG1371" s="5"/>
      <c r="CH1371" s="69"/>
      <c r="CI1371" s="6"/>
      <c r="CJ1371" s="5"/>
      <c r="CK1371" s="25"/>
      <c r="CL1371" s="5"/>
      <c r="DN1371" s="14"/>
      <c r="DO1371" s="14"/>
      <c r="DP1371" s="5"/>
      <c r="DQ1371" s="25"/>
      <c r="DR1371" s="25"/>
      <c r="DS1371" s="96"/>
      <c r="DT1371" s="83"/>
      <c r="DU1371" s="14"/>
      <c r="DX1371" s="83"/>
      <c r="DY1371" s="83"/>
      <c r="DZ1371" s="83"/>
      <c r="EA1371" s="83"/>
      <c r="EJ1371" s="54"/>
      <c r="EK1371" s="22"/>
      <c r="EL1371" s="24"/>
      <c r="EP1371" s="23"/>
      <c r="EQ1371" s="24"/>
      <c r="ER1371" s="22"/>
      <c r="ES1371" s="24"/>
      <c r="ET1371" s="24"/>
      <c r="EU1371" s="23"/>
      <c r="EV1371" s="26"/>
      <c r="EX1371" s="6"/>
      <c r="EY1371" s="24"/>
      <c r="EZ1371" s="109"/>
      <c r="FA1371" s="66"/>
      <c r="FB1371" s="5"/>
      <c r="FC1371" s="68"/>
      <c r="FD1371" s="67"/>
      <c r="FE1371" s="67"/>
      <c r="FF1371" s="64"/>
      <c r="FG1371" s="5"/>
      <c r="FH1371" s="69"/>
      <c r="FI1371" s="6"/>
      <c r="FJ1371" s="5"/>
      <c r="FK1371" s="25"/>
      <c r="FL1371" s="5"/>
    </row>
    <row r="1372" spans="40:168">
      <c r="AN1372" s="14"/>
      <c r="AO1372" s="14"/>
      <c r="AP1372" s="5"/>
      <c r="AQ1372" s="25"/>
      <c r="AR1372" s="25"/>
      <c r="AS1372" s="96"/>
      <c r="AT1372" s="83"/>
      <c r="AU1372" s="14"/>
      <c r="AX1372" s="83"/>
      <c r="AY1372" s="83"/>
      <c r="AZ1372" s="83"/>
      <c r="BA1372" s="83"/>
      <c r="BJ1372" s="54"/>
      <c r="BK1372" s="22"/>
      <c r="BL1372" s="24"/>
      <c r="BP1372" s="23"/>
      <c r="BQ1372" s="24"/>
      <c r="BR1372" s="22"/>
      <c r="BS1372" s="24"/>
      <c r="BT1372" s="24"/>
      <c r="BU1372" s="23"/>
      <c r="BV1372" s="26"/>
      <c r="BX1372" s="6"/>
      <c r="BY1372" s="24"/>
      <c r="BZ1372" s="109"/>
      <c r="CA1372" s="66"/>
      <c r="CB1372" s="5"/>
      <c r="CC1372" s="68"/>
      <c r="CD1372" s="67"/>
      <c r="CE1372" s="67"/>
      <c r="CF1372" s="64"/>
      <c r="CG1372" s="5"/>
      <c r="CH1372" s="69"/>
      <c r="CI1372" s="6"/>
      <c r="CJ1372" s="5"/>
      <c r="CK1372" s="25"/>
      <c r="CL1372" s="5"/>
      <c r="DN1372" s="14"/>
      <c r="DO1372" s="14"/>
      <c r="DP1372" s="5"/>
      <c r="DQ1372" s="25"/>
      <c r="DR1372" s="25"/>
      <c r="DS1372" s="96"/>
      <c r="DT1372" s="83"/>
      <c r="DU1372" s="14"/>
      <c r="DX1372" s="83"/>
      <c r="DY1372" s="83"/>
      <c r="DZ1372" s="83"/>
      <c r="EA1372" s="83"/>
      <c r="EJ1372" s="54"/>
      <c r="EK1372" s="22"/>
      <c r="EL1372" s="24"/>
      <c r="EP1372" s="23"/>
      <c r="EQ1372" s="24"/>
      <c r="ER1372" s="22"/>
      <c r="ES1372" s="24"/>
      <c r="ET1372" s="24"/>
      <c r="EU1372" s="23"/>
      <c r="EV1372" s="26"/>
      <c r="EX1372" s="6"/>
      <c r="EY1372" s="24"/>
      <c r="EZ1372" s="109"/>
      <c r="FA1372" s="66"/>
      <c r="FB1372" s="5"/>
      <c r="FC1372" s="68"/>
      <c r="FD1372" s="67"/>
      <c r="FE1372" s="67"/>
      <c r="FF1372" s="64"/>
      <c r="FG1372" s="5"/>
      <c r="FH1372" s="69"/>
      <c r="FI1372" s="6"/>
      <c r="FJ1372" s="5"/>
      <c r="FK1372" s="25"/>
      <c r="FL1372" s="5"/>
    </row>
    <row r="1373" spans="40:168">
      <c r="AN1373" s="14"/>
      <c r="AO1373" s="14"/>
      <c r="AP1373" s="5"/>
      <c r="AQ1373" s="25"/>
      <c r="AR1373" s="25"/>
      <c r="AS1373" s="96"/>
      <c r="AT1373" s="83"/>
      <c r="AU1373" s="14"/>
      <c r="AX1373" s="83"/>
      <c r="AY1373" s="83"/>
      <c r="AZ1373" s="83"/>
      <c r="BA1373" s="83"/>
      <c r="BJ1373" s="54"/>
      <c r="BK1373" s="22"/>
      <c r="BL1373" s="24"/>
      <c r="BP1373" s="23"/>
      <c r="BQ1373" s="24"/>
      <c r="BR1373" s="22"/>
      <c r="BS1373" s="24"/>
      <c r="BT1373" s="24"/>
      <c r="BU1373" s="23"/>
      <c r="BV1373" s="26"/>
      <c r="BX1373" s="6"/>
      <c r="BY1373" s="24"/>
      <c r="BZ1373" s="109"/>
      <c r="CA1373" s="66"/>
      <c r="CB1373" s="5"/>
      <c r="CC1373" s="68"/>
      <c r="CD1373" s="67"/>
      <c r="CE1373" s="67"/>
      <c r="CF1373" s="64"/>
      <c r="CG1373" s="5"/>
      <c r="CH1373" s="69"/>
      <c r="CI1373" s="6"/>
      <c r="CJ1373" s="5"/>
      <c r="CK1373" s="25"/>
      <c r="CL1373" s="5"/>
      <c r="DN1373" s="14"/>
      <c r="DO1373" s="14"/>
      <c r="DP1373" s="5"/>
      <c r="DQ1373" s="25"/>
      <c r="DR1373" s="25"/>
      <c r="DS1373" s="96"/>
      <c r="DT1373" s="83"/>
      <c r="DU1373" s="14"/>
      <c r="DX1373" s="83"/>
      <c r="DY1373" s="83"/>
      <c r="DZ1373" s="83"/>
      <c r="EA1373" s="83"/>
      <c r="EJ1373" s="54"/>
      <c r="EK1373" s="22"/>
      <c r="EL1373" s="24"/>
      <c r="EP1373" s="23"/>
      <c r="EQ1373" s="24"/>
      <c r="ER1373" s="22"/>
      <c r="ES1373" s="24"/>
      <c r="ET1373" s="24"/>
      <c r="EU1373" s="23"/>
      <c r="EV1373" s="26"/>
      <c r="EX1373" s="6"/>
      <c r="EY1373" s="24"/>
      <c r="EZ1373" s="109"/>
      <c r="FA1373" s="66"/>
      <c r="FB1373" s="5"/>
      <c r="FC1373" s="68"/>
      <c r="FD1373" s="67"/>
      <c r="FE1373" s="67"/>
      <c r="FF1373" s="64"/>
      <c r="FG1373" s="5"/>
      <c r="FH1373" s="69"/>
      <c r="FI1373" s="6"/>
      <c r="FJ1373" s="5"/>
      <c r="FK1373" s="25"/>
      <c r="FL1373" s="5"/>
    </row>
    <row r="1374" spans="40:168">
      <c r="AN1374" s="14"/>
      <c r="AO1374" s="14"/>
      <c r="AP1374" s="5"/>
      <c r="AQ1374" s="25"/>
      <c r="AR1374" s="25"/>
      <c r="AS1374" s="96"/>
      <c r="AT1374" s="83"/>
      <c r="AU1374" s="14"/>
      <c r="AX1374" s="83"/>
      <c r="AY1374" s="83"/>
      <c r="AZ1374" s="83"/>
      <c r="BA1374" s="83"/>
      <c r="BJ1374" s="54"/>
      <c r="BK1374" s="22"/>
      <c r="BL1374" s="24"/>
      <c r="BP1374" s="23"/>
      <c r="BQ1374" s="24"/>
      <c r="BR1374" s="22"/>
      <c r="BS1374" s="24"/>
      <c r="BT1374" s="24"/>
      <c r="BU1374" s="23"/>
      <c r="BV1374" s="26"/>
      <c r="BX1374" s="6"/>
      <c r="BY1374" s="24"/>
      <c r="BZ1374" s="109"/>
      <c r="CA1374" s="66"/>
      <c r="CB1374" s="5"/>
      <c r="CC1374" s="68"/>
      <c r="CD1374" s="67"/>
      <c r="CE1374" s="67"/>
      <c r="CF1374" s="64"/>
      <c r="CG1374" s="5"/>
      <c r="CH1374" s="69"/>
      <c r="CI1374" s="6"/>
      <c r="CJ1374" s="5"/>
      <c r="CK1374" s="25"/>
      <c r="CL1374" s="5"/>
      <c r="DN1374" s="14"/>
      <c r="DO1374" s="14"/>
      <c r="DP1374" s="5"/>
      <c r="DQ1374" s="25"/>
      <c r="DR1374" s="25"/>
      <c r="DS1374" s="96"/>
      <c r="DT1374" s="83"/>
      <c r="DU1374" s="14"/>
      <c r="DX1374" s="83"/>
      <c r="DY1374" s="83"/>
      <c r="DZ1374" s="83"/>
      <c r="EA1374" s="83"/>
      <c r="EJ1374" s="54"/>
      <c r="EK1374" s="22"/>
      <c r="EL1374" s="24"/>
      <c r="EP1374" s="23"/>
      <c r="EQ1374" s="24"/>
      <c r="ER1374" s="22"/>
      <c r="ES1374" s="24"/>
      <c r="ET1374" s="24"/>
      <c r="EU1374" s="23"/>
      <c r="EV1374" s="26"/>
      <c r="EX1374" s="6"/>
      <c r="EY1374" s="24"/>
      <c r="EZ1374" s="109"/>
      <c r="FA1374" s="66"/>
      <c r="FB1374" s="5"/>
      <c r="FC1374" s="68"/>
      <c r="FD1374" s="67"/>
      <c r="FE1374" s="67"/>
      <c r="FF1374" s="64"/>
      <c r="FG1374" s="5"/>
      <c r="FH1374" s="69"/>
      <c r="FI1374" s="6"/>
      <c r="FJ1374" s="5"/>
      <c r="FK1374" s="25"/>
      <c r="FL1374" s="5"/>
    </row>
    <row r="1375" spans="40:168">
      <c r="AN1375" s="14"/>
      <c r="AO1375" s="14"/>
      <c r="AP1375" s="5"/>
      <c r="AQ1375" s="25"/>
      <c r="AR1375" s="25"/>
      <c r="AS1375" s="96"/>
      <c r="AT1375" s="83"/>
      <c r="AU1375" s="14"/>
      <c r="AX1375" s="83"/>
      <c r="AY1375" s="83"/>
      <c r="AZ1375" s="83"/>
      <c r="BA1375" s="83"/>
      <c r="BJ1375" s="54"/>
      <c r="BK1375" s="22"/>
      <c r="BL1375" s="24"/>
      <c r="BP1375" s="23"/>
      <c r="BQ1375" s="24"/>
      <c r="BR1375" s="22"/>
      <c r="BS1375" s="24"/>
      <c r="BT1375" s="24"/>
      <c r="BU1375" s="23"/>
      <c r="BV1375" s="26"/>
      <c r="BX1375" s="6"/>
      <c r="BY1375" s="24"/>
      <c r="BZ1375" s="109"/>
      <c r="CA1375" s="66"/>
      <c r="CB1375" s="5"/>
      <c r="CC1375" s="68"/>
      <c r="CD1375" s="67"/>
      <c r="CE1375" s="67"/>
      <c r="CF1375" s="64"/>
      <c r="CG1375" s="5"/>
      <c r="CH1375" s="69"/>
      <c r="CI1375" s="6"/>
      <c r="CJ1375" s="5"/>
      <c r="CK1375" s="25"/>
      <c r="CL1375" s="5"/>
      <c r="DN1375" s="14"/>
      <c r="DO1375" s="14"/>
      <c r="DP1375" s="5"/>
      <c r="DQ1375" s="25"/>
      <c r="DR1375" s="25"/>
      <c r="DS1375" s="96"/>
      <c r="DT1375" s="83"/>
      <c r="DU1375" s="14"/>
      <c r="DX1375" s="83"/>
      <c r="DY1375" s="83"/>
      <c r="DZ1375" s="83"/>
      <c r="EA1375" s="83"/>
      <c r="EJ1375" s="54"/>
      <c r="EK1375" s="22"/>
      <c r="EL1375" s="24"/>
      <c r="EP1375" s="23"/>
      <c r="EQ1375" s="24"/>
      <c r="ER1375" s="22"/>
      <c r="ES1375" s="24"/>
      <c r="ET1375" s="24"/>
      <c r="EU1375" s="23"/>
      <c r="EV1375" s="26"/>
      <c r="EX1375" s="6"/>
      <c r="EY1375" s="24"/>
      <c r="EZ1375" s="109"/>
      <c r="FA1375" s="66"/>
      <c r="FB1375" s="5"/>
      <c r="FC1375" s="68"/>
      <c r="FD1375" s="67"/>
      <c r="FE1375" s="67"/>
      <c r="FF1375" s="64"/>
      <c r="FG1375" s="5"/>
      <c r="FH1375" s="69"/>
      <c r="FI1375" s="6"/>
      <c r="FJ1375" s="5"/>
      <c r="FK1375" s="25"/>
      <c r="FL1375" s="5"/>
    </row>
    <row r="1376" spans="40:168">
      <c r="AN1376" s="14"/>
      <c r="AO1376" s="14"/>
      <c r="AP1376" s="5"/>
      <c r="AQ1376" s="25"/>
      <c r="AR1376" s="25"/>
      <c r="AS1376" s="96"/>
      <c r="AT1376" s="83"/>
      <c r="AU1376" s="14"/>
      <c r="AX1376" s="83"/>
      <c r="AY1376" s="83"/>
      <c r="AZ1376" s="83"/>
      <c r="BA1376" s="83"/>
      <c r="BJ1376" s="54"/>
      <c r="BK1376" s="22"/>
      <c r="BL1376" s="24"/>
      <c r="BP1376" s="23"/>
      <c r="BQ1376" s="24"/>
      <c r="BR1376" s="22"/>
      <c r="BS1376" s="24"/>
      <c r="BT1376" s="24"/>
      <c r="BU1376" s="23"/>
      <c r="BV1376" s="26"/>
      <c r="BX1376" s="6"/>
      <c r="BY1376" s="24"/>
      <c r="BZ1376" s="109"/>
      <c r="CA1376" s="66"/>
      <c r="CB1376" s="5"/>
      <c r="CC1376" s="68"/>
      <c r="CD1376" s="67"/>
      <c r="CE1376" s="67"/>
      <c r="CF1376" s="64"/>
      <c r="CG1376" s="5"/>
      <c r="CH1376" s="69"/>
      <c r="CI1376" s="6"/>
      <c r="CJ1376" s="5"/>
      <c r="CK1376" s="25"/>
      <c r="CL1376" s="5"/>
      <c r="DN1376" s="14"/>
      <c r="DO1376" s="14"/>
      <c r="DP1376" s="5"/>
      <c r="DQ1376" s="25"/>
      <c r="DR1376" s="25"/>
      <c r="DS1376" s="96"/>
      <c r="DT1376" s="83"/>
      <c r="DU1376" s="14"/>
      <c r="DX1376" s="83"/>
      <c r="DY1376" s="83"/>
      <c r="DZ1376" s="83"/>
      <c r="EA1376" s="83"/>
      <c r="EJ1376" s="54"/>
      <c r="EK1376" s="22"/>
      <c r="EL1376" s="24"/>
      <c r="EP1376" s="23"/>
      <c r="EQ1376" s="24"/>
      <c r="ER1376" s="22"/>
      <c r="ES1376" s="24"/>
      <c r="ET1376" s="24"/>
      <c r="EU1376" s="23"/>
      <c r="EV1376" s="26"/>
      <c r="EX1376" s="6"/>
      <c r="EY1376" s="24"/>
      <c r="EZ1376" s="109"/>
      <c r="FA1376" s="66"/>
      <c r="FB1376" s="5"/>
      <c r="FC1376" s="68"/>
      <c r="FD1376" s="67"/>
      <c r="FE1376" s="67"/>
      <c r="FF1376" s="64"/>
      <c r="FG1376" s="5"/>
      <c r="FH1376" s="69"/>
      <c r="FI1376" s="6"/>
      <c r="FJ1376" s="5"/>
      <c r="FK1376" s="25"/>
      <c r="FL1376" s="5"/>
    </row>
    <row r="1377" spans="40:168">
      <c r="AN1377" s="14"/>
      <c r="AO1377" s="14"/>
      <c r="AP1377" s="5"/>
      <c r="AQ1377" s="25"/>
      <c r="AR1377" s="25"/>
      <c r="AS1377" s="96"/>
      <c r="AT1377" s="83"/>
      <c r="AU1377" s="14"/>
      <c r="AX1377" s="83"/>
      <c r="AY1377" s="83"/>
      <c r="AZ1377" s="83"/>
      <c r="BA1377" s="83"/>
      <c r="BJ1377" s="54"/>
      <c r="BK1377" s="22"/>
      <c r="BL1377" s="24"/>
      <c r="BP1377" s="23"/>
      <c r="BQ1377" s="24"/>
      <c r="BR1377" s="22"/>
      <c r="BS1377" s="24"/>
      <c r="BT1377" s="24"/>
      <c r="BU1377" s="23"/>
      <c r="BV1377" s="26"/>
      <c r="BX1377" s="6"/>
      <c r="BY1377" s="24"/>
      <c r="BZ1377" s="109"/>
      <c r="CA1377" s="66"/>
      <c r="CB1377" s="5"/>
      <c r="CC1377" s="68"/>
      <c r="CD1377" s="67"/>
      <c r="CE1377" s="67"/>
      <c r="CF1377" s="64"/>
      <c r="CG1377" s="5"/>
      <c r="CH1377" s="69"/>
      <c r="CI1377" s="6"/>
      <c r="CJ1377" s="5"/>
      <c r="CK1377" s="25"/>
      <c r="CL1377" s="5"/>
      <c r="DN1377" s="14"/>
      <c r="DO1377" s="14"/>
      <c r="DP1377" s="5"/>
      <c r="DQ1377" s="25"/>
      <c r="DR1377" s="25"/>
      <c r="DS1377" s="96"/>
      <c r="DT1377" s="83"/>
      <c r="DU1377" s="14"/>
      <c r="DX1377" s="83"/>
      <c r="DY1377" s="83"/>
      <c r="DZ1377" s="83"/>
      <c r="EA1377" s="83"/>
      <c r="EJ1377" s="54"/>
      <c r="EK1377" s="22"/>
      <c r="EL1377" s="24"/>
      <c r="EP1377" s="23"/>
      <c r="EQ1377" s="24"/>
      <c r="ER1377" s="22"/>
      <c r="ES1377" s="24"/>
      <c r="ET1377" s="24"/>
      <c r="EU1377" s="23"/>
      <c r="EV1377" s="26"/>
      <c r="EX1377" s="6"/>
      <c r="EY1377" s="24"/>
      <c r="EZ1377" s="109"/>
      <c r="FA1377" s="66"/>
      <c r="FB1377" s="5"/>
      <c r="FC1377" s="68"/>
      <c r="FD1377" s="67"/>
      <c r="FE1377" s="67"/>
      <c r="FF1377" s="64"/>
      <c r="FG1377" s="5"/>
      <c r="FH1377" s="69"/>
      <c r="FI1377" s="6"/>
      <c r="FJ1377" s="5"/>
      <c r="FK1377" s="25"/>
      <c r="FL1377" s="5"/>
    </row>
    <row r="1378" spans="40:168">
      <c r="AN1378" s="14"/>
      <c r="AO1378" s="14"/>
      <c r="AP1378" s="5"/>
      <c r="AQ1378" s="25"/>
      <c r="AR1378" s="25"/>
      <c r="AS1378" s="96"/>
      <c r="AT1378" s="83"/>
      <c r="AU1378" s="14"/>
      <c r="AX1378" s="83"/>
      <c r="AY1378" s="83"/>
      <c r="AZ1378" s="83"/>
      <c r="BA1378" s="83"/>
      <c r="BJ1378" s="54"/>
      <c r="BK1378" s="22"/>
      <c r="BL1378" s="24"/>
      <c r="BP1378" s="23"/>
      <c r="BQ1378" s="24"/>
      <c r="BR1378" s="22"/>
      <c r="BS1378" s="24"/>
      <c r="BT1378" s="24"/>
      <c r="BU1378" s="23"/>
      <c r="BV1378" s="26"/>
      <c r="BX1378" s="6"/>
      <c r="BY1378" s="24"/>
      <c r="BZ1378" s="109"/>
      <c r="CA1378" s="66"/>
      <c r="CB1378" s="5"/>
      <c r="CC1378" s="68"/>
      <c r="CD1378" s="67"/>
      <c r="CE1378" s="67"/>
      <c r="CF1378" s="64"/>
      <c r="CG1378" s="5"/>
      <c r="CH1378" s="69"/>
      <c r="CI1378" s="6"/>
      <c r="CJ1378" s="5"/>
      <c r="CK1378" s="25"/>
      <c r="CL1378" s="5"/>
      <c r="DN1378" s="14"/>
      <c r="DO1378" s="14"/>
      <c r="DP1378" s="5"/>
      <c r="DQ1378" s="25"/>
      <c r="DR1378" s="25"/>
      <c r="DS1378" s="96"/>
      <c r="DT1378" s="83"/>
      <c r="DU1378" s="14"/>
      <c r="DX1378" s="83"/>
      <c r="DY1378" s="83"/>
      <c r="DZ1378" s="83"/>
      <c r="EA1378" s="83"/>
      <c r="EJ1378" s="54"/>
      <c r="EK1378" s="22"/>
      <c r="EL1378" s="24"/>
      <c r="EP1378" s="23"/>
      <c r="EQ1378" s="24"/>
      <c r="ER1378" s="22"/>
      <c r="ES1378" s="24"/>
      <c r="ET1378" s="24"/>
      <c r="EU1378" s="23"/>
      <c r="EV1378" s="26"/>
      <c r="EX1378" s="6"/>
      <c r="EY1378" s="24"/>
      <c r="EZ1378" s="109"/>
      <c r="FA1378" s="66"/>
      <c r="FB1378" s="5"/>
      <c r="FC1378" s="68"/>
      <c r="FD1378" s="67"/>
      <c r="FE1378" s="67"/>
      <c r="FF1378" s="64"/>
      <c r="FG1378" s="5"/>
      <c r="FH1378" s="69"/>
      <c r="FI1378" s="6"/>
      <c r="FJ1378" s="5"/>
      <c r="FK1378" s="25"/>
      <c r="FL1378" s="5"/>
    </row>
    <row r="1379" spans="40:168">
      <c r="AN1379" s="14"/>
      <c r="AO1379" s="14"/>
      <c r="AP1379" s="5"/>
      <c r="AQ1379" s="25"/>
      <c r="AR1379" s="25"/>
      <c r="AS1379" s="96"/>
      <c r="AT1379" s="83"/>
      <c r="AU1379" s="14"/>
      <c r="AX1379" s="83"/>
      <c r="AY1379" s="83"/>
      <c r="AZ1379" s="83"/>
      <c r="BA1379" s="83"/>
      <c r="BJ1379" s="54"/>
      <c r="BK1379" s="22"/>
      <c r="BL1379" s="24"/>
      <c r="BP1379" s="23"/>
      <c r="BQ1379" s="24"/>
      <c r="BR1379" s="22"/>
      <c r="BS1379" s="24"/>
      <c r="BT1379" s="24"/>
      <c r="BU1379" s="23"/>
      <c r="BV1379" s="26"/>
      <c r="BX1379" s="6"/>
      <c r="BY1379" s="24"/>
      <c r="BZ1379" s="109"/>
      <c r="CA1379" s="66"/>
      <c r="CB1379" s="5"/>
      <c r="CC1379" s="68"/>
      <c r="CD1379" s="67"/>
      <c r="CE1379" s="67"/>
      <c r="CF1379" s="64"/>
      <c r="CG1379" s="5"/>
      <c r="CH1379" s="69"/>
      <c r="CI1379" s="6"/>
      <c r="CJ1379" s="5"/>
      <c r="CK1379" s="25"/>
      <c r="CL1379" s="5"/>
      <c r="DN1379" s="14"/>
      <c r="DO1379" s="14"/>
      <c r="DP1379" s="5"/>
      <c r="DQ1379" s="25"/>
      <c r="DR1379" s="25"/>
      <c r="DS1379" s="96"/>
      <c r="DT1379" s="83"/>
      <c r="DU1379" s="14"/>
      <c r="DX1379" s="83"/>
      <c r="DY1379" s="83"/>
      <c r="DZ1379" s="83"/>
      <c r="EA1379" s="83"/>
      <c r="EJ1379" s="54"/>
      <c r="EK1379" s="22"/>
      <c r="EL1379" s="24"/>
      <c r="EP1379" s="23"/>
      <c r="EQ1379" s="24"/>
      <c r="ER1379" s="22"/>
      <c r="ES1379" s="24"/>
      <c r="ET1379" s="24"/>
      <c r="EU1379" s="23"/>
      <c r="EV1379" s="26"/>
      <c r="EX1379" s="6"/>
      <c r="EY1379" s="24"/>
      <c r="EZ1379" s="109"/>
      <c r="FA1379" s="66"/>
      <c r="FB1379" s="5"/>
      <c r="FC1379" s="68"/>
      <c r="FD1379" s="67"/>
      <c r="FE1379" s="67"/>
      <c r="FF1379" s="64"/>
      <c r="FG1379" s="5"/>
      <c r="FH1379" s="69"/>
      <c r="FI1379" s="6"/>
      <c r="FJ1379" s="5"/>
      <c r="FK1379" s="25"/>
      <c r="FL1379" s="5"/>
    </row>
    <row r="1380" spans="40:168">
      <c r="AN1380" s="14"/>
      <c r="AO1380" s="14"/>
      <c r="AP1380" s="5"/>
      <c r="AQ1380" s="25"/>
      <c r="AR1380" s="25"/>
      <c r="AS1380" s="96"/>
      <c r="AT1380" s="83"/>
      <c r="AU1380" s="14"/>
      <c r="AX1380" s="83"/>
      <c r="AY1380" s="83"/>
      <c r="AZ1380" s="83"/>
      <c r="BA1380" s="83"/>
      <c r="BJ1380" s="54"/>
      <c r="BK1380" s="22"/>
      <c r="BL1380" s="24"/>
      <c r="BP1380" s="23"/>
      <c r="BQ1380" s="24"/>
      <c r="BR1380" s="22"/>
      <c r="BS1380" s="24"/>
      <c r="BT1380" s="24"/>
      <c r="BU1380" s="23"/>
      <c r="BV1380" s="26"/>
      <c r="BX1380" s="6"/>
      <c r="BY1380" s="24"/>
      <c r="BZ1380" s="109"/>
      <c r="CA1380" s="66"/>
      <c r="CB1380" s="5"/>
      <c r="CC1380" s="68"/>
      <c r="CD1380" s="67"/>
      <c r="CE1380" s="67"/>
      <c r="CF1380" s="64"/>
      <c r="CG1380" s="5"/>
      <c r="CH1380" s="69"/>
      <c r="CI1380" s="6"/>
      <c r="CJ1380" s="5"/>
      <c r="CK1380" s="25"/>
      <c r="CL1380" s="5"/>
      <c r="DN1380" s="14"/>
      <c r="DO1380" s="14"/>
      <c r="DP1380" s="5"/>
      <c r="DQ1380" s="25"/>
      <c r="DR1380" s="25"/>
      <c r="DS1380" s="96"/>
      <c r="DT1380" s="83"/>
      <c r="DU1380" s="14"/>
      <c r="DX1380" s="83"/>
      <c r="DY1380" s="83"/>
      <c r="DZ1380" s="83"/>
      <c r="EA1380" s="83"/>
      <c r="EJ1380" s="54"/>
      <c r="EK1380" s="22"/>
      <c r="EL1380" s="24"/>
      <c r="EP1380" s="23"/>
      <c r="EQ1380" s="24"/>
      <c r="ER1380" s="22"/>
      <c r="ES1380" s="24"/>
      <c r="ET1380" s="24"/>
      <c r="EU1380" s="23"/>
      <c r="EV1380" s="26"/>
      <c r="EX1380" s="6"/>
      <c r="EY1380" s="24"/>
      <c r="EZ1380" s="109"/>
      <c r="FA1380" s="66"/>
      <c r="FB1380" s="5"/>
      <c r="FC1380" s="68"/>
      <c r="FD1380" s="67"/>
      <c r="FE1380" s="67"/>
      <c r="FF1380" s="64"/>
      <c r="FG1380" s="5"/>
      <c r="FH1380" s="69"/>
      <c r="FI1380" s="6"/>
      <c r="FJ1380" s="5"/>
      <c r="FK1380" s="25"/>
      <c r="FL1380" s="5"/>
    </row>
    <row r="1381" spans="40:168">
      <c r="AN1381" s="14"/>
      <c r="AO1381" s="14"/>
      <c r="AP1381" s="5"/>
      <c r="AQ1381" s="25"/>
      <c r="AR1381" s="25"/>
      <c r="AS1381" s="96"/>
      <c r="AT1381" s="83"/>
      <c r="AU1381" s="14"/>
      <c r="AX1381" s="83"/>
      <c r="AY1381" s="83"/>
      <c r="AZ1381" s="83"/>
      <c r="BA1381" s="83"/>
      <c r="BJ1381" s="54"/>
      <c r="BK1381" s="22"/>
      <c r="BL1381" s="24"/>
      <c r="BP1381" s="23"/>
      <c r="BQ1381" s="24"/>
      <c r="BR1381" s="22"/>
      <c r="BS1381" s="24"/>
      <c r="BT1381" s="24"/>
      <c r="BU1381" s="23"/>
      <c r="BV1381" s="26"/>
      <c r="BX1381" s="6"/>
      <c r="BY1381" s="24"/>
      <c r="BZ1381" s="109"/>
      <c r="CA1381" s="66"/>
      <c r="CB1381" s="5"/>
      <c r="CC1381" s="68"/>
      <c r="CD1381" s="67"/>
      <c r="CE1381" s="67"/>
      <c r="CF1381" s="64"/>
      <c r="CG1381" s="5"/>
      <c r="CH1381" s="69"/>
      <c r="CI1381" s="6"/>
      <c r="CJ1381" s="5"/>
      <c r="CK1381" s="25"/>
      <c r="CL1381" s="5"/>
      <c r="DN1381" s="14"/>
      <c r="DO1381" s="14"/>
      <c r="DP1381" s="5"/>
      <c r="DQ1381" s="25"/>
      <c r="DR1381" s="25"/>
      <c r="DS1381" s="96"/>
      <c r="DT1381" s="83"/>
      <c r="DU1381" s="14"/>
      <c r="DX1381" s="83"/>
      <c r="DY1381" s="83"/>
      <c r="DZ1381" s="83"/>
      <c r="EA1381" s="83"/>
      <c r="EJ1381" s="54"/>
      <c r="EK1381" s="22"/>
      <c r="EL1381" s="24"/>
      <c r="EP1381" s="23"/>
      <c r="EQ1381" s="24"/>
      <c r="ER1381" s="22"/>
      <c r="ES1381" s="24"/>
      <c r="ET1381" s="24"/>
      <c r="EU1381" s="23"/>
      <c r="EV1381" s="26"/>
      <c r="EX1381" s="6"/>
      <c r="EY1381" s="24"/>
      <c r="EZ1381" s="109"/>
      <c r="FA1381" s="66"/>
      <c r="FB1381" s="5"/>
      <c r="FC1381" s="68"/>
      <c r="FD1381" s="67"/>
      <c r="FE1381" s="67"/>
      <c r="FF1381" s="64"/>
      <c r="FG1381" s="5"/>
      <c r="FH1381" s="69"/>
      <c r="FI1381" s="6"/>
      <c r="FJ1381" s="5"/>
      <c r="FK1381" s="25"/>
      <c r="FL1381" s="5"/>
    </row>
    <row r="1382" spans="40:168">
      <c r="AN1382" s="14"/>
      <c r="AO1382" s="14"/>
      <c r="AP1382" s="5"/>
      <c r="AQ1382" s="25"/>
      <c r="AR1382" s="25"/>
      <c r="AS1382" s="96"/>
      <c r="AT1382" s="83"/>
      <c r="AU1382" s="14"/>
      <c r="AX1382" s="83"/>
      <c r="AY1382" s="83"/>
      <c r="AZ1382" s="83"/>
      <c r="BA1382" s="83"/>
      <c r="BJ1382" s="54"/>
      <c r="BK1382" s="22"/>
      <c r="BL1382" s="24"/>
      <c r="BP1382" s="23"/>
      <c r="BQ1382" s="24"/>
      <c r="BR1382" s="22"/>
      <c r="BS1382" s="24"/>
      <c r="BT1382" s="24"/>
      <c r="BU1382" s="23"/>
      <c r="BV1382" s="26"/>
      <c r="BX1382" s="6"/>
      <c r="BY1382" s="24"/>
      <c r="BZ1382" s="109"/>
      <c r="CA1382" s="66"/>
      <c r="CB1382" s="5"/>
      <c r="CC1382" s="68"/>
      <c r="CD1382" s="67"/>
      <c r="CE1382" s="67"/>
      <c r="CF1382" s="64"/>
      <c r="CG1382" s="5"/>
      <c r="CH1382" s="69"/>
      <c r="CI1382" s="6"/>
      <c r="CJ1382" s="5"/>
      <c r="CK1382" s="25"/>
      <c r="CL1382" s="5"/>
      <c r="DN1382" s="14"/>
      <c r="DO1382" s="14"/>
      <c r="DP1382" s="5"/>
      <c r="DQ1382" s="25"/>
      <c r="DR1382" s="25"/>
      <c r="DS1382" s="96"/>
      <c r="DT1382" s="83"/>
      <c r="DU1382" s="14"/>
      <c r="DX1382" s="83"/>
      <c r="DY1382" s="83"/>
      <c r="DZ1382" s="83"/>
      <c r="EA1382" s="83"/>
      <c r="EJ1382" s="54"/>
      <c r="EK1382" s="22"/>
      <c r="EL1382" s="24"/>
      <c r="EP1382" s="23"/>
      <c r="EQ1382" s="24"/>
      <c r="ER1382" s="22"/>
      <c r="ES1382" s="24"/>
      <c r="ET1382" s="24"/>
      <c r="EU1382" s="23"/>
      <c r="EV1382" s="26"/>
      <c r="EX1382" s="6"/>
      <c r="EY1382" s="24"/>
      <c r="EZ1382" s="109"/>
      <c r="FA1382" s="66"/>
      <c r="FB1382" s="5"/>
      <c r="FC1382" s="68"/>
      <c r="FD1382" s="67"/>
      <c r="FE1382" s="67"/>
      <c r="FF1382" s="64"/>
      <c r="FG1382" s="5"/>
      <c r="FH1382" s="69"/>
      <c r="FI1382" s="6"/>
      <c r="FJ1382" s="5"/>
      <c r="FK1382" s="25"/>
      <c r="FL1382" s="5"/>
    </row>
    <row r="1383" spans="40:168">
      <c r="AN1383" s="14"/>
      <c r="AO1383" s="14"/>
      <c r="AP1383" s="5"/>
      <c r="AQ1383" s="25"/>
      <c r="AR1383" s="25"/>
      <c r="AS1383" s="96"/>
      <c r="AT1383" s="83"/>
      <c r="AU1383" s="14"/>
      <c r="AX1383" s="83"/>
      <c r="AY1383" s="83"/>
      <c r="AZ1383" s="83"/>
      <c r="BA1383" s="83"/>
      <c r="BJ1383" s="54"/>
      <c r="BK1383" s="22"/>
      <c r="BL1383" s="24"/>
      <c r="BP1383" s="23"/>
      <c r="BQ1383" s="24"/>
      <c r="BR1383" s="22"/>
      <c r="BS1383" s="24"/>
      <c r="BT1383" s="24"/>
      <c r="BU1383" s="23"/>
      <c r="BV1383" s="26"/>
      <c r="BX1383" s="6"/>
      <c r="BY1383" s="24"/>
      <c r="BZ1383" s="109"/>
      <c r="CA1383" s="66"/>
      <c r="CB1383" s="5"/>
      <c r="CC1383" s="68"/>
      <c r="CD1383" s="67"/>
      <c r="CE1383" s="67"/>
      <c r="CF1383" s="64"/>
      <c r="CG1383" s="5"/>
      <c r="CH1383" s="69"/>
      <c r="CI1383" s="6"/>
      <c r="CJ1383" s="5"/>
      <c r="CK1383" s="25"/>
      <c r="CL1383" s="5"/>
      <c r="DN1383" s="14"/>
      <c r="DO1383" s="14"/>
      <c r="DP1383" s="5"/>
      <c r="DQ1383" s="25"/>
      <c r="DR1383" s="25"/>
      <c r="DS1383" s="96"/>
      <c r="DT1383" s="83"/>
      <c r="DU1383" s="14"/>
      <c r="DX1383" s="83"/>
      <c r="DY1383" s="83"/>
      <c r="DZ1383" s="83"/>
      <c r="EA1383" s="83"/>
      <c r="EJ1383" s="54"/>
      <c r="EK1383" s="22"/>
      <c r="EL1383" s="24"/>
      <c r="EP1383" s="23"/>
      <c r="EQ1383" s="24"/>
      <c r="ER1383" s="22"/>
      <c r="ES1383" s="24"/>
      <c r="ET1383" s="24"/>
      <c r="EU1383" s="23"/>
      <c r="EV1383" s="26"/>
      <c r="EX1383" s="6"/>
      <c r="EY1383" s="24"/>
      <c r="EZ1383" s="109"/>
      <c r="FA1383" s="66"/>
      <c r="FB1383" s="5"/>
      <c r="FC1383" s="68"/>
      <c r="FD1383" s="67"/>
      <c r="FE1383" s="67"/>
      <c r="FF1383" s="64"/>
      <c r="FG1383" s="5"/>
      <c r="FH1383" s="69"/>
      <c r="FI1383" s="6"/>
      <c r="FJ1383" s="5"/>
      <c r="FK1383" s="25"/>
      <c r="FL1383" s="5"/>
    </row>
    <row r="1384" spans="40:168">
      <c r="AN1384" s="14"/>
      <c r="AO1384" s="14"/>
      <c r="AP1384" s="5"/>
      <c r="AQ1384" s="25"/>
      <c r="AR1384" s="25"/>
      <c r="AS1384" s="96"/>
      <c r="AT1384" s="83"/>
      <c r="AU1384" s="14"/>
      <c r="AX1384" s="83"/>
      <c r="AY1384" s="83"/>
      <c r="AZ1384" s="83"/>
      <c r="BA1384" s="83"/>
      <c r="BJ1384" s="54"/>
      <c r="BK1384" s="22"/>
      <c r="BL1384" s="24"/>
      <c r="BP1384" s="23"/>
      <c r="BQ1384" s="24"/>
      <c r="BR1384" s="22"/>
      <c r="BS1384" s="24"/>
      <c r="BT1384" s="24"/>
      <c r="BU1384" s="23"/>
      <c r="BV1384" s="26"/>
      <c r="BX1384" s="6"/>
      <c r="BY1384" s="24"/>
      <c r="BZ1384" s="109"/>
      <c r="CA1384" s="66"/>
      <c r="CB1384" s="5"/>
      <c r="CC1384" s="68"/>
      <c r="CD1384" s="67"/>
      <c r="CE1384" s="67"/>
      <c r="CF1384" s="64"/>
      <c r="CG1384" s="5"/>
      <c r="CH1384" s="69"/>
      <c r="CI1384" s="6"/>
      <c r="CJ1384" s="5"/>
      <c r="CK1384" s="25"/>
      <c r="CL1384" s="5"/>
      <c r="DN1384" s="14"/>
      <c r="DO1384" s="14"/>
      <c r="DP1384" s="5"/>
      <c r="DQ1384" s="25"/>
      <c r="DR1384" s="25"/>
      <c r="DS1384" s="96"/>
      <c r="DT1384" s="83"/>
      <c r="DU1384" s="14"/>
      <c r="DX1384" s="83"/>
      <c r="DY1384" s="83"/>
      <c r="DZ1384" s="83"/>
      <c r="EA1384" s="83"/>
      <c r="EJ1384" s="54"/>
      <c r="EK1384" s="22"/>
      <c r="EL1384" s="24"/>
      <c r="EP1384" s="23"/>
      <c r="EQ1384" s="24"/>
      <c r="ER1384" s="22"/>
      <c r="ES1384" s="24"/>
      <c r="ET1384" s="24"/>
      <c r="EU1384" s="23"/>
      <c r="EV1384" s="26"/>
      <c r="EX1384" s="6"/>
      <c r="EY1384" s="24"/>
      <c r="EZ1384" s="109"/>
      <c r="FA1384" s="66"/>
      <c r="FB1384" s="5"/>
      <c r="FC1384" s="68"/>
      <c r="FD1384" s="67"/>
      <c r="FE1384" s="67"/>
      <c r="FF1384" s="64"/>
      <c r="FG1384" s="5"/>
      <c r="FH1384" s="69"/>
      <c r="FI1384" s="6"/>
      <c r="FJ1384" s="5"/>
      <c r="FK1384" s="25"/>
      <c r="FL1384" s="5"/>
    </row>
    <row r="1385" spans="40:168">
      <c r="AN1385" s="14"/>
      <c r="AO1385" s="14"/>
      <c r="AP1385" s="5"/>
      <c r="AQ1385" s="25"/>
      <c r="AR1385" s="25"/>
      <c r="AS1385" s="96"/>
      <c r="AT1385" s="83"/>
      <c r="AU1385" s="14"/>
      <c r="AX1385" s="83"/>
      <c r="AY1385" s="83"/>
      <c r="AZ1385" s="83"/>
      <c r="BA1385" s="83"/>
      <c r="BJ1385" s="54"/>
      <c r="BK1385" s="22"/>
      <c r="BL1385" s="24"/>
      <c r="BP1385" s="23"/>
      <c r="BQ1385" s="24"/>
      <c r="BR1385" s="22"/>
      <c r="BS1385" s="24"/>
      <c r="BT1385" s="24"/>
      <c r="BU1385" s="23"/>
      <c r="BV1385" s="26"/>
      <c r="BX1385" s="6"/>
      <c r="BY1385" s="24"/>
      <c r="BZ1385" s="109"/>
      <c r="CA1385" s="66"/>
      <c r="CB1385" s="5"/>
      <c r="CC1385" s="68"/>
      <c r="CD1385" s="67"/>
      <c r="CE1385" s="67"/>
      <c r="CF1385" s="64"/>
      <c r="CG1385" s="5"/>
      <c r="CH1385" s="69"/>
      <c r="CI1385" s="6"/>
      <c r="CJ1385" s="5"/>
      <c r="CK1385" s="25"/>
      <c r="CL1385" s="5"/>
      <c r="DN1385" s="14"/>
      <c r="DO1385" s="14"/>
      <c r="DP1385" s="5"/>
      <c r="DQ1385" s="25"/>
      <c r="DR1385" s="25"/>
      <c r="DS1385" s="96"/>
      <c r="DT1385" s="83"/>
      <c r="DU1385" s="14"/>
      <c r="DX1385" s="83"/>
      <c r="DY1385" s="83"/>
      <c r="DZ1385" s="83"/>
      <c r="EA1385" s="83"/>
      <c r="EJ1385" s="54"/>
      <c r="EK1385" s="22"/>
      <c r="EL1385" s="24"/>
      <c r="EP1385" s="23"/>
      <c r="EQ1385" s="24"/>
      <c r="ER1385" s="22"/>
      <c r="ES1385" s="24"/>
      <c r="ET1385" s="24"/>
      <c r="EU1385" s="23"/>
      <c r="EV1385" s="26"/>
      <c r="EX1385" s="6"/>
      <c r="EY1385" s="24"/>
      <c r="EZ1385" s="109"/>
      <c r="FA1385" s="66"/>
      <c r="FB1385" s="5"/>
      <c r="FC1385" s="68"/>
      <c r="FD1385" s="67"/>
      <c r="FE1385" s="67"/>
      <c r="FF1385" s="64"/>
      <c r="FG1385" s="5"/>
      <c r="FH1385" s="69"/>
      <c r="FI1385" s="6"/>
      <c r="FJ1385" s="5"/>
      <c r="FK1385" s="25"/>
      <c r="FL1385" s="5"/>
    </row>
    <row r="1386" spans="40:168">
      <c r="AN1386" s="14"/>
      <c r="AO1386" s="14"/>
      <c r="AP1386" s="5"/>
      <c r="AQ1386" s="25"/>
      <c r="AR1386" s="25"/>
      <c r="AS1386" s="96"/>
      <c r="AT1386" s="83"/>
      <c r="AU1386" s="14"/>
      <c r="AX1386" s="83"/>
      <c r="AY1386" s="83"/>
      <c r="AZ1386" s="83"/>
      <c r="BA1386" s="83"/>
      <c r="BJ1386" s="54"/>
      <c r="BK1386" s="22"/>
      <c r="BL1386" s="24"/>
      <c r="BP1386" s="23"/>
      <c r="BQ1386" s="24"/>
      <c r="BR1386" s="22"/>
      <c r="BS1386" s="24"/>
      <c r="BT1386" s="24"/>
      <c r="BU1386" s="23"/>
      <c r="BV1386" s="26"/>
      <c r="BX1386" s="6"/>
      <c r="BY1386" s="24"/>
      <c r="BZ1386" s="109"/>
      <c r="CA1386" s="66"/>
      <c r="CB1386" s="5"/>
      <c r="CC1386" s="68"/>
      <c r="CD1386" s="67"/>
      <c r="CE1386" s="67"/>
      <c r="CF1386" s="64"/>
      <c r="CG1386" s="5"/>
      <c r="CH1386" s="69"/>
      <c r="CI1386" s="6"/>
      <c r="CJ1386" s="5"/>
      <c r="CK1386" s="25"/>
      <c r="CL1386" s="5"/>
      <c r="DN1386" s="14"/>
      <c r="DO1386" s="14"/>
      <c r="DP1386" s="5"/>
      <c r="DQ1386" s="25"/>
      <c r="DR1386" s="25"/>
      <c r="DS1386" s="96"/>
      <c r="DT1386" s="83"/>
      <c r="DU1386" s="14"/>
      <c r="DX1386" s="83"/>
      <c r="DY1386" s="83"/>
      <c r="DZ1386" s="83"/>
      <c r="EA1386" s="83"/>
      <c r="EJ1386" s="54"/>
      <c r="EK1386" s="22"/>
      <c r="EL1386" s="24"/>
      <c r="EP1386" s="23"/>
      <c r="EQ1386" s="24"/>
      <c r="ER1386" s="22"/>
      <c r="ES1386" s="24"/>
      <c r="ET1386" s="24"/>
      <c r="EU1386" s="23"/>
      <c r="EV1386" s="26"/>
      <c r="EX1386" s="6"/>
      <c r="EY1386" s="24"/>
      <c r="EZ1386" s="109"/>
      <c r="FA1386" s="66"/>
      <c r="FB1386" s="5"/>
      <c r="FC1386" s="68"/>
      <c r="FD1386" s="67"/>
      <c r="FE1386" s="67"/>
      <c r="FF1386" s="64"/>
      <c r="FG1386" s="5"/>
      <c r="FH1386" s="69"/>
      <c r="FI1386" s="6"/>
      <c r="FJ1386" s="5"/>
      <c r="FK1386" s="25"/>
      <c r="FL1386" s="5"/>
    </row>
    <row r="1387" spans="40:168">
      <c r="AN1387" s="14"/>
      <c r="AO1387" s="14"/>
      <c r="AP1387" s="5"/>
      <c r="AQ1387" s="25"/>
      <c r="AR1387" s="25"/>
      <c r="AS1387" s="96"/>
      <c r="AT1387" s="83"/>
      <c r="AU1387" s="14"/>
      <c r="AX1387" s="83"/>
      <c r="AY1387" s="83"/>
      <c r="AZ1387" s="83"/>
      <c r="BA1387" s="83"/>
      <c r="BJ1387" s="54"/>
      <c r="BK1387" s="22"/>
      <c r="BL1387" s="24"/>
      <c r="BP1387" s="23"/>
      <c r="BQ1387" s="24"/>
      <c r="BR1387" s="22"/>
      <c r="BS1387" s="24"/>
      <c r="BT1387" s="24"/>
      <c r="BU1387" s="23"/>
      <c r="BV1387" s="26"/>
      <c r="BX1387" s="6"/>
      <c r="BY1387" s="24"/>
      <c r="BZ1387" s="109"/>
      <c r="CA1387" s="66"/>
      <c r="CB1387" s="5"/>
      <c r="CC1387" s="68"/>
      <c r="CD1387" s="67"/>
      <c r="CE1387" s="67"/>
      <c r="CF1387" s="64"/>
      <c r="CG1387" s="5"/>
      <c r="CH1387" s="69"/>
      <c r="CI1387" s="6"/>
      <c r="CJ1387" s="5"/>
      <c r="CK1387" s="25"/>
      <c r="CL1387" s="5"/>
      <c r="DN1387" s="14"/>
      <c r="DO1387" s="14"/>
      <c r="DP1387" s="5"/>
      <c r="DQ1387" s="25"/>
      <c r="DR1387" s="25"/>
      <c r="DS1387" s="96"/>
      <c r="DT1387" s="83"/>
      <c r="DU1387" s="14"/>
      <c r="DX1387" s="83"/>
      <c r="DY1387" s="83"/>
      <c r="DZ1387" s="83"/>
      <c r="EA1387" s="83"/>
      <c r="EJ1387" s="54"/>
      <c r="EK1387" s="22"/>
      <c r="EL1387" s="24"/>
      <c r="EP1387" s="23"/>
      <c r="EQ1387" s="24"/>
      <c r="ER1387" s="22"/>
      <c r="ES1387" s="24"/>
      <c r="ET1387" s="24"/>
      <c r="EU1387" s="23"/>
      <c r="EV1387" s="26"/>
      <c r="EX1387" s="6"/>
      <c r="EY1387" s="24"/>
      <c r="EZ1387" s="109"/>
      <c r="FA1387" s="66"/>
      <c r="FB1387" s="5"/>
      <c r="FC1387" s="68"/>
      <c r="FD1387" s="67"/>
      <c r="FE1387" s="67"/>
      <c r="FF1387" s="64"/>
      <c r="FG1387" s="5"/>
      <c r="FH1387" s="69"/>
      <c r="FI1387" s="6"/>
      <c r="FJ1387" s="5"/>
      <c r="FK1387" s="25"/>
      <c r="FL1387" s="5"/>
    </row>
    <row r="1388" spans="40:168">
      <c r="AN1388" s="14"/>
      <c r="AO1388" s="14"/>
      <c r="AP1388" s="5"/>
      <c r="AQ1388" s="25"/>
      <c r="AR1388" s="25"/>
      <c r="AS1388" s="96"/>
      <c r="AT1388" s="83"/>
      <c r="AU1388" s="14"/>
      <c r="AX1388" s="83"/>
      <c r="AY1388" s="83"/>
      <c r="AZ1388" s="83"/>
      <c r="BA1388" s="83"/>
      <c r="BJ1388" s="54"/>
      <c r="BK1388" s="22"/>
      <c r="BL1388" s="24"/>
      <c r="BP1388" s="23"/>
      <c r="BQ1388" s="24"/>
      <c r="BR1388" s="22"/>
      <c r="BS1388" s="24"/>
      <c r="BT1388" s="24"/>
      <c r="BU1388" s="23"/>
      <c r="BV1388" s="26"/>
      <c r="BX1388" s="6"/>
      <c r="BY1388" s="24"/>
      <c r="BZ1388" s="109"/>
      <c r="CA1388" s="66"/>
      <c r="CB1388" s="5"/>
      <c r="CC1388" s="68"/>
      <c r="CD1388" s="67"/>
      <c r="CE1388" s="67"/>
      <c r="CF1388" s="64"/>
      <c r="CG1388" s="5"/>
      <c r="CH1388" s="69"/>
      <c r="CI1388" s="6"/>
      <c r="CJ1388" s="5"/>
      <c r="CK1388" s="25"/>
      <c r="CL1388" s="5"/>
      <c r="DN1388" s="14"/>
      <c r="DO1388" s="14"/>
      <c r="DP1388" s="5"/>
      <c r="DQ1388" s="25"/>
      <c r="DR1388" s="25"/>
      <c r="DS1388" s="96"/>
      <c r="DT1388" s="83"/>
      <c r="DU1388" s="14"/>
      <c r="DX1388" s="83"/>
      <c r="DY1388" s="83"/>
      <c r="DZ1388" s="83"/>
      <c r="EA1388" s="83"/>
      <c r="EJ1388" s="54"/>
      <c r="EK1388" s="22"/>
      <c r="EL1388" s="24"/>
      <c r="EP1388" s="23"/>
      <c r="EQ1388" s="24"/>
      <c r="ER1388" s="22"/>
      <c r="ES1388" s="24"/>
      <c r="ET1388" s="24"/>
      <c r="EU1388" s="23"/>
      <c r="EV1388" s="26"/>
      <c r="EX1388" s="6"/>
      <c r="EY1388" s="24"/>
      <c r="EZ1388" s="109"/>
      <c r="FA1388" s="66"/>
      <c r="FB1388" s="5"/>
      <c r="FC1388" s="68"/>
      <c r="FD1388" s="67"/>
      <c r="FE1388" s="67"/>
      <c r="FF1388" s="64"/>
      <c r="FG1388" s="5"/>
      <c r="FH1388" s="69"/>
      <c r="FI1388" s="6"/>
      <c r="FJ1388" s="5"/>
      <c r="FK1388" s="25"/>
      <c r="FL1388" s="5"/>
    </row>
    <row r="1389" spans="40:168">
      <c r="AN1389" s="14"/>
      <c r="AO1389" s="14"/>
      <c r="AP1389" s="5"/>
      <c r="AQ1389" s="25"/>
      <c r="AR1389" s="25"/>
      <c r="AS1389" s="96"/>
      <c r="AT1389" s="83"/>
      <c r="AU1389" s="14"/>
      <c r="AX1389" s="83"/>
      <c r="AY1389" s="83"/>
      <c r="AZ1389" s="83"/>
      <c r="BA1389" s="83"/>
      <c r="BJ1389" s="54"/>
      <c r="BK1389" s="22"/>
      <c r="BL1389" s="24"/>
      <c r="BP1389" s="23"/>
      <c r="BQ1389" s="24"/>
      <c r="BR1389" s="22"/>
      <c r="BS1389" s="24"/>
      <c r="BT1389" s="24"/>
      <c r="BU1389" s="23"/>
      <c r="BV1389" s="26"/>
      <c r="BX1389" s="6"/>
      <c r="BY1389" s="24"/>
      <c r="BZ1389" s="109"/>
      <c r="CA1389" s="66"/>
      <c r="CB1389" s="5"/>
      <c r="CC1389" s="68"/>
      <c r="CD1389" s="67"/>
      <c r="CE1389" s="67"/>
      <c r="CF1389" s="64"/>
      <c r="CG1389" s="5"/>
      <c r="CH1389" s="69"/>
      <c r="CI1389" s="6"/>
      <c r="CJ1389" s="5"/>
      <c r="CK1389" s="25"/>
      <c r="CL1389" s="5"/>
      <c r="DN1389" s="14"/>
      <c r="DO1389" s="14"/>
      <c r="DP1389" s="5"/>
      <c r="DQ1389" s="25"/>
      <c r="DR1389" s="25"/>
      <c r="DS1389" s="96"/>
      <c r="DT1389" s="83"/>
      <c r="DU1389" s="14"/>
      <c r="DX1389" s="83"/>
      <c r="DY1389" s="83"/>
      <c r="DZ1389" s="83"/>
      <c r="EA1389" s="83"/>
      <c r="EJ1389" s="54"/>
      <c r="EK1389" s="22"/>
      <c r="EL1389" s="24"/>
      <c r="EP1389" s="23"/>
      <c r="EQ1389" s="24"/>
      <c r="ER1389" s="22"/>
      <c r="ES1389" s="24"/>
      <c r="ET1389" s="24"/>
      <c r="EU1389" s="23"/>
      <c r="EV1389" s="26"/>
      <c r="EX1389" s="6"/>
      <c r="EY1389" s="24"/>
      <c r="EZ1389" s="109"/>
      <c r="FA1389" s="66"/>
      <c r="FB1389" s="5"/>
      <c r="FC1389" s="68"/>
      <c r="FD1389" s="67"/>
      <c r="FE1389" s="67"/>
      <c r="FF1389" s="64"/>
      <c r="FG1389" s="5"/>
      <c r="FH1389" s="69"/>
      <c r="FI1389" s="6"/>
      <c r="FJ1389" s="5"/>
      <c r="FK1389" s="25"/>
      <c r="FL1389" s="5"/>
    </row>
    <row r="1390" spans="40:168">
      <c r="AN1390" s="14"/>
      <c r="AO1390" s="14"/>
      <c r="AP1390" s="5"/>
      <c r="AQ1390" s="25"/>
      <c r="AR1390" s="25"/>
      <c r="AS1390" s="96"/>
      <c r="AT1390" s="83"/>
      <c r="AU1390" s="14"/>
      <c r="AX1390" s="83"/>
      <c r="AY1390" s="83"/>
      <c r="AZ1390" s="83"/>
      <c r="BA1390" s="83"/>
      <c r="BJ1390" s="54"/>
      <c r="BK1390" s="22"/>
      <c r="BL1390" s="24"/>
      <c r="BP1390" s="23"/>
      <c r="BQ1390" s="24"/>
      <c r="BR1390" s="22"/>
      <c r="BS1390" s="24"/>
      <c r="BT1390" s="24"/>
      <c r="BU1390" s="23"/>
      <c r="BV1390" s="26"/>
      <c r="BX1390" s="6"/>
      <c r="BY1390" s="24"/>
      <c r="BZ1390" s="109"/>
      <c r="CA1390" s="66"/>
      <c r="CB1390" s="5"/>
      <c r="CC1390" s="68"/>
      <c r="CD1390" s="67"/>
      <c r="CE1390" s="67"/>
      <c r="CF1390" s="64"/>
      <c r="CG1390" s="5"/>
      <c r="CH1390" s="69"/>
      <c r="CI1390" s="6"/>
      <c r="CJ1390" s="5"/>
      <c r="CK1390" s="25"/>
      <c r="CL1390" s="5"/>
      <c r="DN1390" s="14"/>
      <c r="DO1390" s="14"/>
      <c r="DP1390" s="5"/>
      <c r="DQ1390" s="25"/>
      <c r="DR1390" s="25"/>
      <c r="DS1390" s="96"/>
      <c r="DT1390" s="83"/>
      <c r="DU1390" s="14"/>
      <c r="DX1390" s="83"/>
      <c r="DY1390" s="83"/>
      <c r="DZ1390" s="83"/>
      <c r="EA1390" s="83"/>
      <c r="EJ1390" s="54"/>
      <c r="EK1390" s="22"/>
      <c r="EL1390" s="24"/>
      <c r="EP1390" s="23"/>
      <c r="EQ1390" s="24"/>
      <c r="ER1390" s="22"/>
      <c r="ES1390" s="24"/>
      <c r="ET1390" s="24"/>
      <c r="EU1390" s="23"/>
      <c r="EV1390" s="26"/>
      <c r="EX1390" s="6"/>
      <c r="EY1390" s="24"/>
      <c r="EZ1390" s="109"/>
      <c r="FA1390" s="66"/>
      <c r="FB1390" s="5"/>
      <c r="FC1390" s="68"/>
      <c r="FD1390" s="67"/>
      <c r="FE1390" s="67"/>
      <c r="FF1390" s="64"/>
      <c r="FG1390" s="5"/>
      <c r="FH1390" s="69"/>
      <c r="FI1390" s="6"/>
      <c r="FJ1390" s="5"/>
      <c r="FK1390" s="25"/>
      <c r="FL1390" s="5"/>
    </row>
    <row r="1391" spans="40:168">
      <c r="AN1391" s="14"/>
      <c r="AO1391" s="14"/>
      <c r="AP1391" s="5"/>
      <c r="AQ1391" s="25"/>
      <c r="AR1391" s="25"/>
      <c r="AS1391" s="96"/>
      <c r="AT1391" s="83"/>
      <c r="AU1391" s="14"/>
      <c r="AX1391" s="83"/>
      <c r="AY1391" s="83"/>
      <c r="AZ1391" s="83"/>
      <c r="BA1391" s="83"/>
      <c r="BJ1391" s="54"/>
      <c r="BK1391" s="22"/>
      <c r="BL1391" s="24"/>
      <c r="BP1391" s="23"/>
      <c r="BQ1391" s="24"/>
      <c r="BR1391" s="22"/>
      <c r="BS1391" s="24"/>
      <c r="BT1391" s="24"/>
      <c r="BU1391" s="23"/>
      <c r="BV1391" s="26"/>
      <c r="BX1391" s="6"/>
      <c r="BY1391" s="24"/>
      <c r="BZ1391" s="109"/>
      <c r="CA1391" s="66"/>
      <c r="CB1391" s="5"/>
      <c r="CC1391" s="68"/>
      <c r="CD1391" s="67"/>
      <c r="CE1391" s="67"/>
      <c r="CF1391" s="64"/>
      <c r="CG1391" s="5"/>
      <c r="CH1391" s="69"/>
      <c r="CI1391" s="6"/>
      <c r="CJ1391" s="5"/>
      <c r="CK1391" s="25"/>
      <c r="CL1391" s="5"/>
      <c r="DN1391" s="14"/>
      <c r="DO1391" s="14"/>
      <c r="DP1391" s="5"/>
      <c r="DQ1391" s="25"/>
      <c r="DR1391" s="25"/>
      <c r="DS1391" s="96"/>
      <c r="DT1391" s="83"/>
      <c r="DU1391" s="14"/>
      <c r="DX1391" s="83"/>
      <c r="DY1391" s="83"/>
      <c r="DZ1391" s="83"/>
      <c r="EA1391" s="83"/>
      <c r="EJ1391" s="54"/>
      <c r="EK1391" s="22"/>
      <c r="EL1391" s="24"/>
      <c r="EP1391" s="23"/>
      <c r="EQ1391" s="24"/>
      <c r="ER1391" s="22"/>
      <c r="ES1391" s="24"/>
      <c r="ET1391" s="24"/>
      <c r="EU1391" s="23"/>
      <c r="EV1391" s="26"/>
      <c r="EX1391" s="6"/>
      <c r="EY1391" s="24"/>
      <c r="EZ1391" s="109"/>
      <c r="FA1391" s="66"/>
      <c r="FB1391" s="5"/>
      <c r="FC1391" s="68"/>
      <c r="FD1391" s="67"/>
      <c r="FE1391" s="67"/>
      <c r="FF1391" s="64"/>
      <c r="FG1391" s="5"/>
      <c r="FH1391" s="69"/>
      <c r="FI1391" s="6"/>
      <c r="FJ1391" s="5"/>
      <c r="FK1391" s="25"/>
      <c r="FL1391" s="5"/>
    </row>
    <row r="1392" spans="40:168">
      <c r="AN1392" s="14"/>
      <c r="AO1392" s="14"/>
      <c r="AP1392" s="5"/>
      <c r="AQ1392" s="25"/>
      <c r="AR1392" s="25"/>
      <c r="AS1392" s="96"/>
      <c r="AT1392" s="83"/>
      <c r="AU1392" s="14"/>
      <c r="AX1392" s="83"/>
      <c r="AY1392" s="83"/>
      <c r="AZ1392" s="83"/>
      <c r="BA1392" s="83"/>
      <c r="BJ1392" s="54"/>
      <c r="BK1392" s="22"/>
      <c r="BL1392" s="24"/>
      <c r="BP1392" s="23"/>
      <c r="BQ1392" s="24"/>
      <c r="BR1392" s="22"/>
      <c r="BS1392" s="24"/>
      <c r="BT1392" s="24"/>
      <c r="BU1392" s="23"/>
      <c r="BV1392" s="26"/>
      <c r="BX1392" s="6"/>
      <c r="BY1392" s="24"/>
      <c r="BZ1392" s="109"/>
      <c r="CA1392" s="66"/>
      <c r="CB1392" s="5"/>
      <c r="CC1392" s="68"/>
      <c r="CD1392" s="67"/>
      <c r="CE1392" s="67"/>
      <c r="CF1392" s="64"/>
      <c r="CG1392" s="5"/>
      <c r="CH1392" s="69"/>
      <c r="CI1392" s="6"/>
      <c r="CJ1392" s="5"/>
      <c r="CK1392" s="25"/>
      <c r="CL1392" s="5"/>
      <c r="DN1392" s="14"/>
      <c r="DO1392" s="14"/>
      <c r="DP1392" s="5"/>
      <c r="DQ1392" s="25"/>
      <c r="DR1392" s="25"/>
      <c r="DS1392" s="96"/>
      <c r="DT1392" s="83"/>
      <c r="DU1392" s="14"/>
      <c r="DX1392" s="83"/>
      <c r="DY1392" s="83"/>
      <c r="DZ1392" s="83"/>
      <c r="EA1392" s="83"/>
      <c r="EJ1392" s="54"/>
      <c r="EK1392" s="22"/>
      <c r="EL1392" s="24"/>
      <c r="EP1392" s="23"/>
      <c r="EQ1392" s="24"/>
      <c r="ER1392" s="22"/>
      <c r="ES1392" s="24"/>
      <c r="ET1392" s="24"/>
      <c r="EU1392" s="23"/>
      <c r="EV1392" s="26"/>
      <c r="EX1392" s="6"/>
      <c r="EY1392" s="24"/>
      <c r="EZ1392" s="109"/>
      <c r="FA1392" s="66"/>
      <c r="FB1392" s="5"/>
      <c r="FC1392" s="68"/>
      <c r="FD1392" s="67"/>
      <c r="FE1392" s="67"/>
      <c r="FF1392" s="64"/>
      <c r="FG1392" s="5"/>
      <c r="FH1392" s="69"/>
      <c r="FI1392" s="6"/>
      <c r="FJ1392" s="5"/>
      <c r="FK1392" s="25"/>
      <c r="FL1392" s="5"/>
    </row>
    <row r="1393" spans="40:168">
      <c r="AN1393" s="14"/>
      <c r="AO1393" s="14"/>
      <c r="AP1393" s="5"/>
      <c r="AQ1393" s="25"/>
      <c r="AR1393" s="25"/>
      <c r="AS1393" s="96"/>
      <c r="AT1393" s="83"/>
      <c r="AU1393" s="14"/>
      <c r="AX1393" s="83"/>
      <c r="AY1393" s="83"/>
      <c r="AZ1393" s="83"/>
      <c r="BA1393" s="83"/>
      <c r="BJ1393" s="54"/>
      <c r="BK1393" s="22"/>
      <c r="BL1393" s="24"/>
      <c r="BP1393" s="23"/>
      <c r="BQ1393" s="24"/>
      <c r="BR1393" s="22"/>
      <c r="BS1393" s="24"/>
      <c r="BT1393" s="24"/>
      <c r="BU1393" s="23"/>
      <c r="BV1393" s="26"/>
      <c r="BX1393" s="6"/>
      <c r="BY1393" s="24"/>
      <c r="BZ1393" s="109"/>
      <c r="CA1393" s="66"/>
      <c r="CB1393" s="5"/>
      <c r="CC1393" s="68"/>
      <c r="CD1393" s="67"/>
      <c r="CE1393" s="67"/>
      <c r="CF1393" s="64"/>
      <c r="CG1393" s="5"/>
      <c r="CH1393" s="69"/>
      <c r="CI1393" s="6"/>
      <c r="CJ1393" s="5"/>
      <c r="CK1393" s="25"/>
      <c r="CL1393" s="5"/>
      <c r="DN1393" s="14"/>
      <c r="DO1393" s="14"/>
      <c r="DP1393" s="5"/>
      <c r="DQ1393" s="25"/>
      <c r="DR1393" s="25"/>
      <c r="DS1393" s="96"/>
      <c r="DT1393" s="83"/>
      <c r="DU1393" s="14"/>
      <c r="DX1393" s="83"/>
      <c r="DY1393" s="83"/>
      <c r="DZ1393" s="83"/>
      <c r="EA1393" s="83"/>
      <c r="EJ1393" s="54"/>
      <c r="EK1393" s="22"/>
      <c r="EL1393" s="24"/>
      <c r="EP1393" s="23"/>
      <c r="EQ1393" s="24"/>
      <c r="ER1393" s="22"/>
      <c r="ES1393" s="24"/>
      <c r="ET1393" s="24"/>
      <c r="EU1393" s="23"/>
      <c r="EV1393" s="26"/>
      <c r="EX1393" s="6"/>
      <c r="EY1393" s="24"/>
      <c r="EZ1393" s="109"/>
      <c r="FA1393" s="66"/>
      <c r="FB1393" s="5"/>
      <c r="FC1393" s="68"/>
      <c r="FD1393" s="67"/>
      <c r="FE1393" s="67"/>
      <c r="FF1393" s="64"/>
      <c r="FG1393" s="5"/>
      <c r="FH1393" s="69"/>
      <c r="FI1393" s="6"/>
      <c r="FJ1393" s="5"/>
      <c r="FK1393" s="25"/>
      <c r="FL1393" s="5"/>
    </row>
    <row r="1394" spans="40:168">
      <c r="AN1394" s="14"/>
      <c r="AO1394" s="14"/>
      <c r="AP1394" s="5"/>
      <c r="AQ1394" s="25"/>
      <c r="AR1394" s="25"/>
      <c r="AS1394" s="96"/>
      <c r="AT1394" s="83"/>
      <c r="AU1394" s="14"/>
      <c r="AX1394" s="83"/>
      <c r="AY1394" s="83"/>
      <c r="AZ1394" s="83"/>
      <c r="BA1394" s="83"/>
      <c r="BJ1394" s="54"/>
      <c r="BK1394" s="22"/>
      <c r="BL1394" s="24"/>
      <c r="BP1394" s="23"/>
      <c r="BQ1394" s="24"/>
      <c r="BR1394" s="22"/>
      <c r="BS1394" s="24"/>
      <c r="BT1394" s="24"/>
      <c r="BU1394" s="23"/>
      <c r="BV1394" s="26"/>
      <c r="BX1394" s="6"/>
      <c r="BY1394" s="24"/>
      <c r="BZ1394" s="109"/>
      <c r="CA1394" s="66"/>
      <c r="CB1394" s="5"/>
      <c r="CC1394" s="68"/>
      <c r="CD1394" s="67"/>
      <c r="CE1394" s="67"/>
      <c r="CF1394" s="64"/>
      <c r="CG1394" s="5"/>
      <c r="CH1394" s="69"/>
      <c r="CI1394" s="6"/>
      <c r="CJ1394" s="5"/>
      <c r="CK1394" s="25"/>
      <c r="CL1394" s="5"/>
      <c r="DN1394" s="14"/>
      <c r="DO1394" s="14"/>
      <c r="DP1394" s="5"/>
      <c r="DQ1394" s="25"/>
      <c r="DR1394" s="25"/>
      <c r="DS1394" s="96"/>
      <c r="DT1394" s="83"/>
      <c r="DU1394" s="14"/>
      <c r="DX1394" s="83"/>
      <c r="DY1394" s="83"/>
      <c r="DZ1394" s="83"/>
      <c r="EA1394" s="83"/>
      <c r="EJ1394" s="54"/>
      <c r="EK1394" s="22"/>
      <c r="EL1394" s="24"/>
      <c r="EP1394" s="23"/>
      <c r="EQ1394" s="24"/>
      <c r="ER1394" s="22"/>
      <c r="ES1394" s="24"/>
      <c r="ET1394" s="24"/>
      <c r="EU1394" s="23"/>
      <c r="EV1394" s="26"/>
      <c r="EX1394" s="6"/>
      <c r="EY1394" s="24"/>
      <c r="EZ1394" s="109"/>
      <c r="FA1394" s="66"/>
      <c r="FB1394" s="5"/>
      <c r="FC1394" s="68"/>
      <c r="FD1394" s="67"/>
      <c r="FE1394" s="67"/>
      <c r="FF1394" s="64"/>
      <c r="FG1394" s="5"/>
      <c r="FH1394" s="69"/>
      <c r="FI1394" s="6"/>
      <c r="FJ1394" s="5"/>
      <c r="FK1394" s="25"/>
      <c r="FL1394" s="5"/>
    </row>
    <row r="1395" spans="40:168">
      <c r="AN1395" s="14"/>
      <c r="AO1395" s="14"/>
      <c r="AP1395" s="5"/>
      <c r="AQ1395" s="25"/>
      <c r="AR1395" s="25"/>
      <c r="AS1395" s="96"/>
      <c r="AT1395" s="83"/>
      <c r="AU1395" s="14"/>
      <c r="AX1395" s="83"/>
      <c r="AY1395" s="83"/>
      <c r="AZ1395" s="83"/>
      <c r="BA1395" s="83"/>
      <c r="BJ1395" s="54"/>
      <c r="BK1395" s="22"/>
      <c r="BL1395" s="24"/>
      <c r="BP1395" s="23"/>
      <c r="BQ1395" s="24"/>
      <c r="BR1395" s="22"/>
      <c r="BS1395" s="24"/>
      <c r="BT1395" s="24"/>
      <c r="BU1395" s="23"/>
      <c r="BV1395" s="26"/>
      <c r="BX1395" s="6"/>
      <c r="BY1395" s="24"/>
      <c r="BZ1395" s="109"/>
      <c r="CA1395" s="66"/>
      <c r="CB1395" s="5"/>
      <c r="CC1395" s="68"/>
      <c r="CD1395" s="67"/>
      <c r="CE1395" s="67"/>
      <c r="CF1395" s="64"/>
      <c r="CG1395" s="5"/>
      <c r="CH1395" s="69"/>
      <c r="CI1395" s="6"/>
      <c r="CJ1395" s="5"/>
      <c r="CK1395" s="25"/>
      <c r="CL1395" s="5"/>
      <c r="DN1395" s="14"/>
      <c r="DO1395" s="14"/>
      <c r="DP1395" s="5"/>
      <c r="DQ1395" s="25"/>
      <c r="DR1395" s="25"/>
      <c r="DS1395" s="96"/>
      <c r="DT1395" s="83"/>
      <c r="DU1395" s="14"/>
      <c r="DX1395" s="83"/>
      <c r="DY1395" s="83"/>
      <c r="DZ1395" s="83"/>
      <c r="EA1395" s="83"/>
      <c r="EJ1395" s="54"/>
      <c r="EK1395" s="22"/>
      <c r="EL1395" s="24"/>
      <c r="EP1395" s="23"/>
      <c r="EQ1395" s="24"/>
      <c r="ER1395" s="22"/>
      <c r="ES1395" s="24"/>
      <c r="ET1395" s="24"/>
      <c r="EU1395" s="23"/>
      <c r="EV1395" s="26"/>
      <c r="EX1395" s="6"/>
      <c r="EY1395" s="24"/>
      <c r="EZ1395" s="109"/>
      <c r="FA1395" s="66"/>
      <c r="FB1395" s="5"/>
      <c r="FC1395" s="68"/>
      <c r="FD1395" s="67"/>
      <c r="FE1395" s="67"/>
      <c r="FF1395" s="64"/>
      <c r="FG1395" s="5"/>
      <c r="FH1395" s="69"/>
      <c r="FI1395" s="6"/>
      <c r="FJ1395" s="5"/>
      <c r="FK1395" s="25"/>
      <c r="FL1395" s="5"/>
    </row>
    <row r="1396" spans="40:168">
      <c r="AN1396" s="14"/>
      <c r="AO1396" s="14"/>
      <c r="AP1396" s="5"/>
      <c r="AQ1396" s="25"/>
      <c r="AR1396" s="25"/>
      <c r="AS1396" s="96"/>
      <c r="AT1396" s="83"/>
      <c r="AU1396" s="14"/>
      <c r="AX1396" s="83"/>
      <c r="AY1396" s="83"/>
      <c r="AZ1396" s="83"/>
      <c r="BA1396" s="83"/>
      <c r="BJ1396" s="54"/>
      <c r="BK1396" s="22"/>
      <c r="BL1396" s="24"/>
      <c r="BP1396" s="23"/>
      <c r="BQ1396" s="24"/>
      <c r="BR1396" s="22"/>
      <c r="BS1396" s="24"/>
      <c r="BT1396" s="24"/>
      <c r="BU1396" s="23"/>
      <c r="BV1396" s="26"/>
      <c r="BX1396" s="6"/>
      <c r="BY1396" s="24"/>
      <c r="BZ1396" s="109"/>
      <c r="CA1396" s="66"/>
      <c r="CB1396" s="5"/>
      <c r="CC1396" s="68"/>
      <c r="CD1396" s="67"/>
      <c r="CE1396" s="67"/>
      <c r="CF1396" s="64"/>
      <c r="CG1396" s="5"/>
      <c r="CH1396" s="69"/>
      <c r="CI1396" s="6"/>
      <c r="CJ1396" s="5"/>
      <c r="CK1396" s="25"/>
      <c r="CL1396" s="5"/>
      <c r="DN1396" s="14"/>
      <c r="DO1396" s="14"/>
      <c r="DP1396" s="5"/>
      <c r="DQ1396" s="25"/>
      <c r="DR1396" s="25"/>
      <c r="DS1396" s="96"/>
      <c r="DT1396" s="83"/>
      <c r="DU1396" s="14"/>
      <c r="DX1396" s="83"/>
      <c r="DY1396" s="83"/>
      <c r="DZ1396" s="83"/>
      <c r="EA1396" s="83"/>
      <c r="EJ1396" s="54"/>
      <c r="EK1396" s="22"/>
      <c r="EL1396" s="24"/>
      <c r="EP1396" s="23"/>
      <c r="EQ1396" s="24"/>
      <c r="ER1396" s="22"/>
      <c r="ES1396" s="24"/>
      <c r="ET1396" s="24"/>
      <c r="EU1396" s="23"/>
      <c r="EV1396" s="26"/>
      <c r="EX1396" s="6"/>
      <c r="EY1396" s="24"/>
      <c r="EZ1396" s="109"/>
      <c r="FA1396" s="66"/>
      <c r="FB1396" s="5"/>
      <c r="FC1396" s="68"/>
      <c r="FD1396" s="67"/>
      <c r="FE1396" s="67"/>
      <c r="FF1396" s="64"/>
      <c r="FG1396" s="5"/>
      <c r="FH1396" s="69"/>
      <c r="FI1396" s="6"/>
      <c r="FJ1396" s="5"/>
      <c r="FK1396" s="25"/>
      <c r="FL1396" s="5"/>
    </row>
    <row r="1397" spans="40:168">
      <c r="AN1397" s="14"/>
      <c r="AO1397" s="14"/>
      <c r="AP1397" s="5"/>
      <c r="AQ1397" s="25"/>
      <c r="AR1397" s="25"/>
      <c r="AS1397" s="96"/>
      <c r="AT1397" s="83"/>
      <c r="AU1397" s="14"/>
      <c r="AX1397" s="83"/>
      <c r="AY1397" s="83"/>
      <c r="AZ1397" s="83"/>
      <c r="BA1397" s="83"/>
      <c r="BJ1397" s="54"/>
      <c r="BK1397" s="22"/>
      <c r="BL1397" s="24"/>
      <c r="BP1397" s="23"/>
      <c r="BQ1397" s="24"/>
      <c r="BR1397" s="22"/>
      <c r="BS1397" s="24"/>
      <c r="BT1397" s="24"/>
      <c r="BU1397" s="23"/>
      <c r="BV1397" s="26"/>
      <c r="BX1397" s="6"/>
      <c r="BY1397" s="24"/>
      <c r="BZ1397" s="109"/>
      <c r="CA1397" s="66"/>
      <c r="CB1397" s="5"/>
      <c r="CC1397" s="68"/>
      <c r="CD1397" s="67"/>
      <c r="CE1397" s="67"/>
      <c r="CF1397" s="64"/>
      <c r="CG1397" s="5"/>
      <c r="CH1397" s="69"/>
      <c r="CI1397" s="6"/>
      <c r="CJ1397" s="5"/>
      <c r="CK1397" s="25"/>
      <c r="CL1397" s="5"/>
      <c r="DN1397" s="14"/>
      <c r="DO1397" s="14"/>
      <c r="DP1397" s="5"/>
      <c r="DQ1397" s="25"/>
      <c r="DR1397" s="25"/>
      <c r="DS1397" s="96"/>
      <c r="DT1397" s="83"/>
      <c r="DU1397" s="14"/>
      <c r="DX1397" s="83"/>
      <c r="DY1397" s="83"/>
      <c r="DZ1397" s="83"/>
      <c r="EA1397" s="83"/>
      <c r="EJ1397" s="54"/>
      <c r="EK1397" s="22"/>
      <c r="EL1397" s="24"/>
      <c r="EP1397" s="23"/>
      <c r="EQ1397" s="24"/>
      <c r="ER1397" s="22"/>
      <c r="ES1397" s="24"/>
      <c r="ET1397" s="24"/>
      <c r="EU1397" s="23"/>
      <c r="EV1397" s="26"/>
      <c r="EX1397" s="6"/>
      <c r="EY1397" s="24"/>
      <c r="EZ1397" s="109"/>
      <c r="FA1397" s="66"/>
      <c r="FB1397" s="5"/>
      <c r="FC1397" s="68"/>
      <c r="FD1397" s="67"/>
      <c r="FE1397" s="67"/>
      <c r="FF1397" s="64"/>
      <c r="FG1397" s="5"/>
      <c r="FH1397" s="69"/>
      <c r="FI1397" s="6"/>
      <c r="FJ1397" s="5"/>
      <c r="FK1397" s="25"/>
      <c r="FL1397" s="5"/>
    </row>
    <row r="1398" spans="40:168">
      <c r="AN1398" s="14"/>
      <c r="AO1398" s="14"/>
      <c r="AP1398" s="5"/>
      <c r="AQ1398" s="25"/>
      <c r="AR1398" s="25"/>
      <c r="AS1398" s="96"/>
      <c r="AT1398" s="83"/>
      <c r="AU1398" s="14"/>
      <c r="AX1398" s="83"/>
      <c r="AY1398" s="83"/>
      <c r="AZ1398" s="83"/>
      <c r="BA1398" s="83"/>
      <c r="BJ1398" s="54"/>
      <c r="BK1398" s="22"/>
      <c r="BL1398" s="24"/>
      <c r="BP1398" s="23"/>
      <c r="BQ1398" s="24"/>
      <c r="BR1398" s="22"/>
      <c r="BS1398" s="24"/>
      <c r="BT1398" s="24"/>
      <c r="BU1398" s="23"/>
      <c r="BV1398" s="26"/>
      <c r="BX1398" s="6"/>
      <c r="BY1398" s="24"/>
      <c r="BZ1398" s="109"/>
      <c r="CA1398" s="66"/>
      <c r="CB1398" s="5"/>
      <c r="CC1398" s="68"/>
      <c r="CD1398" s="67"/>
      <c r="CE1398" s="67"/>
      <c r="CF1398" s="64"/>
      <c r="CG1398" s="5"/>
      <c r="CH1398" s="69"/>
      <c r="CI1398" s="6"/>
      <c r="CJ1398" s="5"/>
      <c r="CK1398" s="25"/>
      <c r="CL1398" s="5"/>
      <c r="DN1398" s="14"/>
      <c r="DO1398" s="14"/>
      <c r="DP1398" s="5"/>
      <c r="DQ1398" s="25"/>
      <c r="DR1398" s="25"/>
      <c r="DS1398" s="96"/>
      <c r="DT1398" s="83"/>
      <c r="DU1398" s="14"/>
      <c r="DX1398" s="83"/>
      <c r="DY1398" s="83"/>
      <c r="DZ1398" s="83"/>
      <c r="EA1398" s="83"/>
      <c r="EJ1398" s="54"/>
      <c r="EK1398" s="22"/>
      <c r="EL1398" s="24"/>
      <c r="EP1398" s="23"/>
      <c r="EQ1398" s="24"/>
      <c r="ER1398" s="22"/>
      <c r="ES1398" s="24"/>
      <c r="ET1398" s="24"/>
      <c r="EU1398" s="23"/>
      <c r="EV1398" s="26"/>
      <c r="EX1398" s="6"/>
      <c r="EY1398" s="24"/>
      <c r="EZ1398" s="109"/>
      <c r="FA1398" s="66"/>
      <c r="FB1398" s="5"/>
      <c r="FC1398" s="68"/>
      <c r="FD1398" s="67"/>
      <c r="FE1398" s="67"/>
      <c r="FF1398" s="64"/>
      <c r="FG1398" s="5"/>
      <c r="FH1398" s="69"/>
      <c r="FI1398" s="6"/>
      <c r="FJ1398" s="5"/>
      <c r="FK1398" s="25"/>
      <c r="FL1398" s="5"/>
    </row>
    <row r="1399" spans="40:168">
      <c r="AN1399" s="14"/>
      <c r="AO1399" s="14"/>
      <c r="AP1399" s="5"/>
      <c r="AQ1399" s="25"/>
      <c r="AR1399" s="25"/>
      <c r="AS1399" s="96"/>
      <c r="AT1399" s="83"/>
      <c r="AU1399" s="14"/>
      <c r="AX1399" s="83"/>
      <c r="AY1399" s="83"/>
      <c r="AZ1399" s="83"/>
      <c r="BA1399" s="83"/>
      <c r="BJ1399" s="54"/>
      <c r="BK1399" s="22"/>
      <c r="BL1399" s="24"/>
      <c r="BP1399" s="23"/>
      <c r="BQ1399" s="24"/>
      <c r="BR1399" s="22"/>
      <c r="BS1399" s="24"/>
      <c r="BT1399" s="24"/>
      <c r="BU1399" s="23"/>
      <c r="BV1399" s="26"/>
      <c r="BX1399" s="6"/>
      <c r="BY1399" s="24"/>
      <c r="BZ1399" s="109"/>
      <c r="CA1399" s="66"/>
      <c r="CB1399" s="5"/>
      <c r="CC1399" s="68"/>
      <c r="CD1399" s="67"/>
      <c r="CE1399" s="67"/>
      <c r="CF1399" s="64"/>
      <c r="CG1399" s="5"/>
      <c r="CH1399" s="69"/>
      <c r="CI1399" s="6"/>
      <c r="CJ1399" s="5"/>
      <c r="CK1399" s="25"/>
      <c r="CL1399" s="5"/>
      <c r="DN1399" s="14"/>
      <c r="DO1399" s="14"/>
      <c r="DP1399" s="5"/>
      <c r="DQ1399" s="25"/>
      <c r="DR1399" s="25"/>
      <c r="DS1399" s="96"/>
      <c r="DT1399" s="83"/>
      <c r="DU1399" s="14"/>
      <c r="DX1399" s="83"/>
      <c r="DY1399" s="83"/>
      <c r="DZ1399" s="83"/>
      <c r="EA1399" s="83"/>
      <c r="EJ1399" s="54"/>
      <c r="EK1399" s="22"/>
      <c r="EL1399" s="24"/>
      <c r="EP1399" s="23"/>
      <c r="EQ1399" s="24"/>
      <c r="ER1399" s="22"/>
      <c r="ES1399" s="24"/>
      <c r="ET1399" s="24"/>
      <c r="EU1399" s="23"/>
      <c r="EV1399" s="26"/>
      <c r="EX1399" s="6"/>
      <c r="EY1399" s="24"/>
      <c r="EZ1399" s="109"/>
      <c r="FA1399" s="66"/>
      <c r="FB1399" s="5"/>
      <c r="FC1399" s="68"/>
      <c r="FD1399" s="67"/>
      <c r="FE1399" s="67"/>
      <c r="FF1399" s="64"/>
      <c r="FG1399" s="5"/>
      <c r="FH1399" s="69"/>
      <c r="FI1399" s="6"/>
      <c r="FJ1399" s="5"/>
      <c r="FK1399" s="25"/>
      <c r="FL1399" s="5"/>
    </row>
    <row r="1400" spans="40:168">
      <c r="AN1400" s="14"/>
      <c r="AO1400" s="14"/>
      <c r="AP1400" s="5"/>
      <c r="AQ1400" s="25"/>
      <c r="AR1400" s="25"/>
      <c r="AS1400" s="96"/>
      <c r="AT1400" s="83"/>
      <c r="AU1400" s="14"/>
      <c r="AX1400" s="83"/>
      <c r="AY1400" s="83"/>
      <c r="AZ1400" s="83"/>
      <c r="BA1400" s="83"/>
      <c r="BJ1400" s="54"/>
      <c r="BK1400" s="22"/>
      <c r="BL1400" s="24"/>
      <c r="BP1400" s="23"/>
      <c r="BQ1400" s="24"/>
      <c r="BR1400" s="22"/>
      <c r="BS1400" s="24"/>
      <c r="BT1400" s="24"/>
      <c r="BU1400" s="23"/>
      <c r="BV1400" s="26"/>
      <c r="BX1400" s="6"/>
      <c r="BY1400" s="24"/>
      <c r="BZ1400" s="109"/>
      <c r="CA1400" s="66"/>
      <c r="CB1400" s="5"/>
      <c r="CC1400" s="68"/>
      <c r="CD1400" s="67"/>
      <c r="CE1400" s="67"/>
      <c r="CF1400" s="64"/>
      <c r="CG1400" s="5"/>
      <c r="CH1400" s="69"/>
      <c r="CI1400" s="6"/>
      <c r="CJ1400" s="5"/>
      <c r="CK1400" s="25"/>
      <c r="CL1400" s="5"/>
      <c r="DN1400" s="14"/>
      <c r="DO1400" s="14"/>
      <c r="DP1400" s="5"/>
      <c r="DQ1400" s="25"/>
      <c r="DR1400" s="25"/>
      <c r="DS1400" s="96"/>
      <c r="DT1400" s="83"/>
      <c r="DU1400" s="14"/>
      <c r="DX1400" s="83"/>
      <c r="DY1400" s="83"/>
      <c r="DZ1400" s="83"/>
      <c r="EA1400" s="83"/>
      <c r="EJ1400" s="54"/>
      <c r="EK1400" s="22"/>
      <c r="EL1400" s="24"/>
      <c r="EP1400" s="23"/>
      <c r="EQ1400" s="24"/>
      <c r="ER1400" s="22"/>
      <c r="ES1400" s="24"/>
      <c r="ET1400" s="24"/>
      <c r="EU1400" s="23"/>
      <c r="EV1400" s="26"/>
      <c r="EX1400" s="6"/>
      <c r="EY1400" s="24"/>
      <c r="EZ1400" s="109"/>
      <c r="FA1400" s="66"/>
      <c r="FB1400" s="5"/>
      <c r="FC1400" s="68"/>
      <c r="FD1400" s="67"/>
      <c r="FE1400" s="67"/>
      <c r="FF1400" s="64"/>
      <c r="FG1400" s="5"/>
      <c r="FH1400" s="69"/>
      <c r="FI1400" s="6"/>
      <c r="FJ1400" s="5"/>
      <c r="FK1400" s="25"/>
      <c r="FL1400" s="5"/>
    </row>
    <row r="1401" spans="40:168">
      <c r="AN1401" s="14"/>
      <c r="AO1401" s="14"/>
      <c r="AP1401" s="5"/>
      <c r="AQ1401" s="25"/>
      <c r="AR1401" s="25"/>
      <c r="AS1401" s="96"/>
      <c r="AT1401" s="83"/>
      <c r="AU1401" s="14"/>
      <c r="AX1401" s="83"/>
      <c r="AY1401" s="83"/>
      <c r="AZ1401" s="83"/>
      <c r="BA1401" s="83"/>
      <c r="BJ1401" s="54"/>
      <c r="BK1401" s="22"/>
      <c r="BL1401" s="24"/>
      <c r="BP1401" s="23"/>
      <c r="BQ1401" s="24"/>
      <c r="BR1401" s="22"/>
      <c r="BS1401" s="24"/>
      <c r="BT1401" s="24"/>
      <c r="BU1401" s="23"/>
      <c r="BV1401" s="26"/>
      <c r="BX1401" s="6"/>
      <c r="BY1401" s="24"/>
      <c r="BZ1401" s="109"/>
      <c r="CA1401" s="66"/>
      <c r="CB1401" s="5"/>
      <c r="CC1401" s="68"/>
      <c r="CD1401" s="67"/>
      <c r="CE1401" s="67"/>
      <c r="CF1401" s="64"/>
      <c r="CG1401" s="5"/>
      <c r="CH1401" s="69"/>
      <c r="CI1401" s="6"/>
      <c r="CJ1401" s="5"/>
      <c r="CK1401" s="25"/>
      <c r="CL1401" s="5"/>
      <c r="DN1401" s="14"/>
      <c r="DO1401" s="14"/>
      <c r="DP1401" s="5"/>
      <c r="DQ1401" s="25"/>
      <c r="DR1401" s="25"/>
      <c r="DS1401" s="96"/>
      <c r="DT1401" s="83"/>
      <c r="DU1401" s="14"/>
      <c r="DX1401" s="83"/>
      <c r="DY1401" s="83"/>
      <c r="DZ1401" s="83"/>
      <c r="EA1401" s="83"/>
      <c r="EJ1401" s="54"/>
      <c r="EK1401" s="22"/>
      <c r="EL1401" s="24"/>
      <c r="EP1401" s="23"/>
      <c r="EQ1401" s="24"/>
      <c r="ER1401" s="22"/>
      <c r="ES1401" s="24"/>
      <c r="ET1401" s="24"/>
      <c r="EU1401" s="23"/>
      <c r="EV1401" s="26"/>
      <c r="EX1401" s="6"/>
      <c r="EY1401" s="24"/>
      <c r="EZ1401" s="109"/>
      <c r="FA1401" s="66"/>
      <c r="FB1401" s="5"/>
      <c r="FC1401" s="68"/>
      <c r="FD1401" s="67"/>
      <c r="FE1401" s="67"/>
      <c r="FF1401" s="64"/>
      <c r="FG1401" s="5"/>
      <c r="FH1401" s="69"/>
      <c r="FI1401" s="6"/>
      <c r="FJ1401" s="5"/>
      <c r="FK1401" s="25"/>
      <c r="FL1401" s="5"/>
    </row>
    <row r="1402" spans="40:168">
      <c r="AN1402" s="14"/>
      <c r="AO1402" s="14"/>
      <c r="AP1402" s="5"/>
      <c r="AQ1402" s="25"/>
      <c r="AR1402" s="25"/>
      <c r="AS1402" s="96"/>
      <c r="AT1402" s="83"/>
      <c r="AU1402" s="14"/>
      <c r="AX1402" s="83"/>
      <c r="AY1402" s="83"/>
      <c r="AZ1402" s="83"/>
      <c r="BA1402" s="83"/>
      <c r="BJ1402" s="54"/>
      <c r="BK1402" s="22"/>
      <c r="BL1402" s="24"/>
      <c r="BP1402" s="23"/>
      <c r="BQ1402" s="24"/>
      <c r="BR1402" s="22"/>
      <c r="BS1402" s="24"/>
      <c r="BT1402" s="24"/>
      <c r="BU1402" s="23"/>
      <c r="BV1402" s="26"/>
      <c r="BX1402" s="6"/>
      <c r="BY1402" s="24"/>
      <c r="BZ1402" s="109"/>
      <c r="CA1402" s="66"/>
      <c r="CB1402" s="5"/>
      <c r="CC1402" s="68"/>
      <c r="CD1402" s="67"/>
      <c r="CE1402" s="67"/>
      <c r="CF1402" s="64"/>
      <c r="CG1402" s="5"/>
      <c r="CH1402" s="69"/>
      <c r="CI1402" s="6"/>
      <c r="CJ1402" s="5"/>
      <c r="CK1402" s="25"/>
      <c r="CL1402" s="5"/>
      <c r="DN1402" s="14"/>
      <c r="DO1402" s="14"/>
      <c r="DP1402" s="5"/>
      <c r="DQ1402" s="25"/>
      <c r="DR1402" s="25"/>
      <c r="DS1402" s="96"/>
      <c r="DT1402" s="83"/>
      <c r="DU1402" s="14"/>
      <c r="DX1402" s="83"/>
      <c r="DY1402" s="83"/>
      <c r="DZ1402" s="83"/>
      <c r="EA1402" s="83"/>
      <c r="EJ1402" s="54"/>
      <c r="EK1402" s="22"/>
      <c r="EL1402" s="24"/>
      <c r="EP1402" s="23"/>
      <c r="EQ1402" s="24"/>
      <c r="ER1402" s="22"/>
      <c r="ES1402" s="24"/>
      <c r="ET1402" s="24"/>
      <c r="EU1402" s="23"/>
      <c r="EV1402" s="26"/>
      <c r="EX1402" s="6"/>
      <c r="EY1402" s="24"/>
      <c r="EZ1402" s="109"/>
      <c r="FA1402" s="66"/>
      <c r="FB1402" s="5"/>
      <c r="FC1402" s="68"/>
      <c r="FD1402" s="67"/>
      <c r="FE1402" s="67"/>
      <c r="FF1402" s="64"/>
      <c r="FG1402" s="5"/>
      <c r="FH1402" s="69"/>
      <c r="FI1402" s="6"/>
      <c r="FJ1402" s="5"/>
      <c r="FK1402" s="25"/>
      <c r="FL1402" s="5"/>
    </row>
    <row r="1403" spans="40:168">
      <c r="AN1403" s="14"/>
      <c r="AO1403" s="14"/>
      <c r="AP1403" s="5"/>
      <c r="AQ1403" s="25"/>
      <c r="AR1403" s="25"/>
      <c r="AS1403" s="96"/>
      <c r="AT1403" s="83"/>
      <c r="AU1403" s="14"/>
      <c r="AX1403" s="83"/>
      <c r="AY1403" s="83"/>
      <c r="AZ1403" s="83"/>
      <c r="BA1403" s="83"/>
      <c r="BJ1403" s="54"/>
      <c r="BK1403" s="22"/>
      <c r="BL1403" s="24"/>
      <c r="BP1403" s="23"/>
      <c r="BQ1403" s="24"/>
      <c r="BR1403" s="22"/>
      <c r="BS1403" s="24"/>
      <c r="BT1403" s="24"/>
      <c r="BU1403" s="23"/>
      <c r="BV1403" s="26"/>
      <c r="BX1403" s="6"/>
      <c r="BY1403" s="24"/>
      <c r="BZ1403" s="109"/>
      <c r="CA1403" s="66"/>
      <c r="CB1403" s="5"/>
      <c r="CC1403" s="68"/>
      <c r="CD1403" s="67"/>
      <c r="CE1403" s="67"/>
      <c r="CF1403" s="64"/>
      <c r="CG1403" s="5"/>
      <c r="CH1403" s="69"/>
      <c r="CI1403" s="6"/>
      <c r="CJ1403" s="5"/>
      <c r="CK1403" s="25"/>
      <c r="CL1403" s="5"/>
      <c r="DN1403" s="14"/>
      <c r="DO1403" s="14"/>
      <c r="DP1403" s="5"/>
      <c r="DQ1403" s="25"/>
      <c r="DR1403" s="25"/>
      <c r="DS1403" s="96"/>
      <c r="DT1403" s="83"/>
      <c r="DU1403" s="14"/>
      <c r="DX1403" s="83"/>
      <c r="DY1403" s="83"/>
      <c r="DZ1403" s="83"/>
      <c r="EA1403" s="83"/>
      <c r="EJ1403" s="54"/>
      <c r="EK1403" s="22"/>
      <c r="EL1403" s="24"/>
      <c r="EP1403" s="23"/>
      <c r="EQ1403" s="24"/>
      <c r="ER1403" s="22"/>
      <c r="ES1403" s="24"/>
      <c r="ET1403" s="24"/>
      <c r="EU1403" s="23"/>
      <c r="EV1403" s="26"/>
      <c r="EX1403" s="6"/>
      <c r="EY1403" s="24"/>
      <c r="EZ1403" s="109"/>
      <c r="FA1403" s="66"/>
      <c r="FB1403" s="5"/>
      <c r="FC1403" s="68"/>
      <c r="FD1403" s="67"/>
      <c r="FE1403" s="67"/>
      <c r="FF1403" s="64"/>
      <c r="FG1403" s="5"/>
      <c r="FH1403" s="69"/>
      <c r="FI1403" s="6"/>
      <c r="FJ1403" s="5"/>
      <c r="FK1403" s="25"/>
      <c r="FL1403" s="5"/>
    </row>
    <row r="1404" spans="40:168">
      <c r="AN1404" s="14"/>
      <c r="AO1404" s="14"/>
      <c r="AP1404" s="5"/>
      <c r="AQ1404" s="25"/>
      <c r="AR1404" s="25"/>
      <c r="AS1404" s="96"/>
      <c r="AT1404" s="83"/>
      <c r="AU1404" s="14"/>
      <c r="AX1404" s="83"/>
      <c r="AY1404" s="83"/>
      <c r="AZ1404" s="83"/>
      <c r="BA1404" s="83"/>
      <c r="BJ1404" s="54"/>
      <c r="BK1404" s="22"/>
      <c r="BL1404" s="24"/>
      <c r="BP1404" s="23"/>
      <c r="BQ1404" s="24"/>
      <c r="BR1404" s="22"/>
      <c r="BS1404" s="24"/>
      <c r="BT1404" s="24"/>
      <c r="BU1404" s="23"/>
      <c r="BV1404" s="26"/>
      <c r="BX1404" s="6"/>
      <c r="BY1404" s="24"/>
      <c r="BZ1404" s="109"/>
      <c r="CA1404" s="66"/>
      <c r="CB1404" s="5"/>
      <c r="CC1404" s="68"/>
      <c r="CD1404" s="67"/>
      <c r="CE1404" s="67"/>
      <c r="CF1404" s="64"/>
      <c r="CG1404" s="5"/>
      <c r="CH1404" s="69"/>
      <c r="CI1404" s="6"/>
      <c r="CJ1404" s="5"/>
      <c r="CK1404" s="25"/>
      <c r="CL1404" s="5"/>
      <c r="DN1404" s="14"/>
      <c r="DO1404" s="14"/>
      <c r="DP1404" s="5"/>
      <c r="DQ1404" s="25"/>
      <c r="DR1404" s="25"/>
      <c r="DS1404" s="96"/>
      <c r="DT1404" s="83"/>
      <c r="DU1404" s="14"/>
      <c r="DX1404" s="83"/>
      <c r="DY1404" s="83"/>
      <c r="DZ1404" s="83"/>
      <c r="EA1404" s="83"/>
      <c r="EJ1404" s="54"/>
      <c r="EK1404" s="22"/>
      <c r="EL1404" s="24"/>
      <c r="EP1404" s="23"/>
      <c r="EQ1404" s="24"/>
      <c r="ER1404" s="22"/>
      <c r="ES1404" s="24"/>
      <c r="ET1404" s="24"/>
      <c r="EU1404" s="23"/>
      <c r="EV1404" s="26"/>
      <c r="EX1404" s="6"/>
      <c r="EY1404" s="24"/>
      <c r="EZ1404" s="109"/>
      <c r="FA1404" s="66"/>
      <c r="FB1404" s="5"/>
      <c r="FC1404" s="68"/>
      <c r="FD1404" s="67"/>
      <c r="FE1404" s="67"/>
      <c r="FF1404" s="64"/>
      <c r="FG1404" s="5"/>
      <c r="FH1404" s="69"/>
      <c r="FI1404" s="6"/>
      <c r="FJ1404" s="5"/>
      <c r="FK1404" s="25"/>
      <c r="FL1404" s="5"/>
    </row>
    <row r="1405" spans="40:168">
      <c r="AN1405" s="14"/>
      <c r="AO1405" s="14"/>
      <c r="AP1405" s="5"/>
      <c r="AQ1405" s="25"/>
      <c r="AR1405" s="25"/>
      <c r="AS1405" s="96"/>
      <c r="AT1405" s="83"/>
      <c r="AU1405" s="14"/>
      <c r="AX1405" s="83"/>
      <c r="AY1405" s="83"/>
      <c r="AZ1405" s="83"/>
      <c r="BA1405" s="83"/>
      <c r="BJ1405" s="54"/>
      <c r="BK1405" s="22"/>
      <c r="BL1405" s="24"/>
      <c r="BP1405" s="23"/>
      <c r="BQ1405" s="24"/>
      <c r="BR1405" s="22"/>
      <c r="BS1405" s="24"/>
      <c r="BT1405" s="24"/>
      <c r="BU1405" s="23"/>
      <c r="BV1405" s="26"/>
      <c r="BX1405" s="6"/>
      <c r="BY1405" s="24"/>
      <c r="BZ1405" s="109"/>
      <c r="CA1405" s="66"/>
      <c r="CB1405" s="5"/>
      <c r="CC1405" s="68"/>
      <c r="CD1405" s="67"/>
      <c r="CE1405" s="67"/>
      <c r="CF1405" s="64"/>
      <c r="CG1405" s="5"/>
      <c r="CH1405" s="69"/>
      <c r="CI1405" s="6"/>
      <c r="CJ1405" s="5"/>
      <c r="CK1405" s="25"/>
      <c r="CL1405" s="5"/>
      <c r="DN1405" s="14"/>
      <c r="DO1405" s="14"/>
      <c r="DP1405" s="5"/>
      <c r="DQ1405" s="25"/>
      <c r="DR1405" s="25"/>
      <c r="DS1405" s="96"/>
      <c r="DT1405" s="83"/>
      <c r="DU1405" s="14"/>
      <c r="DX1405" s="83"/>
      <c r="DY1405" s="83"/>
      <c r="DZ1405" s="83"/>
      <c r="EA1405" s="83"/>
      <c r="EJ1405" s="54"/>
      <c r="EK1405" s="22"/>
      <c r="EL1405" s="24"/>
      <c r="EP1405" s="23"/>
      <c r="EQ1405" s="24"/>
      <c r="ER1405" s="22"/>
      <c r="ES1405" s="24"/>
      <c r="ET1405" s="24"/>
      <c r="EU1405" s="23"/>
      <c r="EV1405" s="26"/>
      <c r="EX1405" s="6"/>
      <c r="EY1405" s="24"/>
      <c r="EZ1405" s="109"/>
      <c r="FA1405" s="66"/>
      <c r="FB1405" s="5"/>
      <c r="FC1405" s="68"/>
      <c r="FD1405" s="67"/>
      <c r="FE1405" s="67"/>
      <c r="FF1405" s="64"/>
      <c r="FG1405" s="5"/>
      <c r="FH1405" s="69"/>
      <c r="FI1405" s="6"/>
      <c r="FJ1405" s="5"/>
      <c r="FK1405" s="25"/>
      <c r="FL1405" s="5"/>
    </row>
    <row r="1406" spans="40:168">
      <c r="AN1406" s="14"/>
      <c r="AO1406" s="14"/>
      <c r="AP1406" s="5"/>
      <c r="AQ1406" s="25"/>
      <c r="AR1406" s="25"/>
      <c r="AS1406" s="96"/>
      <c r="AT1406" s="83"/>
      <c r="AU1406" s="14"/>
      <c r="AX1406" s="83"/>
      <c r="AY1406" s="83"/>
      <c r="AZ1406" s="83"/>
      <c r="BA1406" s="83"/>
      <c r="BJ1406" s="54"/>
      <c r="BK1406" s="22"/>
      <c r="BL1406" s="24"/>
      <c r="BP1406" s="23"/>
      <c r="BQ1406" s="24"/>
      <c r="BR1406" s="22"/>
      <c r="BS1406" s="24"/>
      <c r="BT1406" s="24"/>
      <c r="BU1406" s="23"/>
      <c r="BV1406" s="26"/>
      <c r="BX1406" s="6"/>
      <c r="BY1406" s="24"/>
      <c r="BZ1406" s="109"/>
      <c r="CA1406" s="66"/>
      <c r="CB1406" s="5"/>
      <c r="CC1406" s="68"/>
      <c r="CD1406" s="67"/>
      <c r="CE1406" s="67"/>
      <c r="CF1406" s="64"/>
      <c r="CG1406" s="5"/>
      <c r="CH1406" s="69"/>
      <c r="CI1406" s="6"/>
      <c r="CJ1406" s="5"/>
      <c r="CK1406" s="25"/>
      <c r="CL1406" s="5"/>
      <c r="DN1406" s="14"/>
      <c r="DO1406" s="14"/>
      <c r="DP1406" s="5"/>
      <c r="DQ1406" s="25"/>
      <c r="DR1406" s="25"/>
      <c r="DS1406" s="96"/>
      <c r="DT1406" s="83"/>
      <c r="DU1406" s="14"/>
      <c r="DX1406" s="83"/>
      <c r="DY1406" s="83"/>
      <c r="DZ1406" s="83"/>
      <c r="EA1406" s="83"/>
      <c r="EJ1406" s="54"/>
      <c r="EK1406" s="22"/>
      <c r="EL1406" s="24"/>
      <c r="EP1406" s="23"/>
      <c r="EQ1406" s="24"/>
      <c r="ER1406" s="22"/>
      <c r="ES1406" s="24"/>
      <c r="ET1406" s="24"/>
      <c r="EU1406" s="23"/>
      <c r="EV1406" s="26"/>
      <c r="EX1406" s="6"/>
      <c r="EY1406" s="24"/>
      <c r="EZ1406" s="109"/>
      <c r="FA1406" s="66"/>
      <c r="FB1406" s="5"/>
      <c r="FC1406" s="68"/>
      <c r="FD1406" s="67"/>
      <c r="FE1406" s="67"/>
      <c r="FF1406" s="64"/>
      <c r="FG1406" s="5"/>
      <c r="FH1406" s="69"/>
      <c r="FI1406" s="6"/>
      <c r="FJ1406" s="5"/>
      <c r="FK1406" s="25"/>
      <c r="FL1406" s="5"/>
    </row>
    <row r="1407" spans="40:168">
      <c r="AN1407" s="14"/>
      <c r="AO1407" s="14"/>
      <c r="AP1407" s="5"/>
      <c r="AQ1407" s="25"/>
      <c r="AR1407" s="25"/>
      <c r="AS1407" s="96"/>
      <c r="AT1407" s="83"/>
      <c r="AU1407" s="14"/>
      <c r="AX1407" s="83"/>
      <c r="AY1407" s="83"/>
      <c r="AZ1407" s="83"/>
      <c r="BA1407" s="83"/>
      <c r="BJ1407" s="54"/>
      <c r="BK1407" s="22"/>
      <c r="BL1407" s="24"/>
      <c r="BP1407" s="23"/>
      <c r="BQ1407" s="24"/>
      <c r="BR1407" s="22"/>
      <c r="BS1407" s="24"/>
      <c r="BT1407" s="24"/>
      <c r="BU1407" s="23"/>
      <c r="BV1407" s="26"/>
      <c r="BX1407" s="6"/>
      <c r="BY1407" s="24"/>
      <c r="BZ1407" s="109"/>
      <c r="CA1407" s="66"/>
      <c r="CB1407" s="5"/>
      <c r="CC1407" s="68"/>
      <c r="CD1407" s="67"/>
      <c r="CE1407" s="67"/>
      <c r="CF1407" s="64"/>
      <c r="CG1407" s="5"/>
      <c r="CH1407" s="69"/>
      <c r="CI1407" s="6"/>
      <c r="CJ1407" s="5"/>
      <c r="CK1407" s="25"/>
      <c r="CL1407" s="5"/>
      <c r="DN1407" s="14"/>
      <c r="DO1407" s="14"/>
      <c r="DP1407" s="5"/>
      <c r="DQ1407" s="25"/>
      <c r="DR1407" s="25"/>
      <c r="DS1407" s="96"/>
      <c r="DT1407" s="83"/>
      <c r="DU1407" s="14"/>
      <c r="DX1407" s="83"/>
      <c r="DY1407" s="83"/>
      <c r="DZ1407" s="83"/>
      <c r="EA1407" s="83"/>
      <c r="EJ1407" s="54"/>
      <c r="EK1407" s="22"/>
      <c r="EL1407" s="24"/>
      <c r="EP1407" s="23"/>
      <c r="EQ1407" s="24"/>
      <c r="ER1407" s="22"/>
      <c r="ES1407" s="24"/>
      <c r="ET1407" s="24"/>
      <c r="EU1407" s="23"/>
      <c r="EV1407" s="26"/>
      <c r="EX1407" s="6"/>
      <c r="EY1407" s="24"/>
      <c r="EZ1407" s="109"/>
      <c r="FA1407" s="66"/>
      <c r="FB1407" s="5"/>
      <c r="FC1407" s="68"/>
      <c r="FD1407" s="67"/>
      <c r="FE1407" s="67"/>
      <c r="FF1407" s="64"/>
      <c r="FG1407" s="5"/>
      <c r="FH1407" s="69"/>
      <c r="FI1407" s="6"/>
      <c r="FJ1407" s="5"/>
      <c r="FK1407" s="25"/>
      <c r="FL1407" s="5"/>
    </row>
    <row r="1408" spans="40:168">
      <c r="AN1408" s="14"/>
      <c r="AO1408" s="14"/>
      <c r="AP1408" s="5"/>
      <c r="AQ1408" s="25"/>
      <c r="AR1408" s="25"/>
      <c r="AS1408" s="96"/>
      <c r="AT1408" s="83"/>
      <c r="AU1408" s="14"/>
      <c r="AX1408" s="83"/>
      <c r="AY1408" s="83"/>
      <c r="AZ1408" s="83"/>
      <c r="BA1408" s="83"/>
      <c r="BJ1408" s="54"/>
      <c r="BK1408" s="22"/>
      <c r="BL1408" s="24"/>
      <c r="BP1408" s="23"/>
      <c r="BQ1408" s="24"/>
      <c r="BR1408" s="22"/>
      <c r="BS1408" s="24"/>
      <c r="BT1408" s="24"/>
      <c r="BU1408" s="23"/>
      <c r="BV1408" s="26"/>
      <c r="BX1408" s="6"/>
      <c r="BY1408" s="24"/>
      <c r="BZ1408" s="109"/>
      <c r="CA1408" s="66"/>
      <c r="CB1408" s="5"/>
      <c r="CC1408" s="68"/>
      <c r="CD1408" s="67"/>
      <c r="CE1408" s="67"/>
      <c r="CF1408" s="64"/>
      <c r="CG1408" s="5"/>
      <c r="CH1408" s="69"/>
      <c r="CI1408" s="6"/>
      <c r="CJ1408" s="5"/>
      <c r="CK1408" s="25"/>
      <c r="CL1408" s="5"/>
      <c r="DN1408" s="14"/>
      <c r="DO1408" s="14"/>
      <c r="DP1408" s="5"/>
      <c r="DQ1408" s="25"/>
      <c r="DR1408" s="25"/>
      <c r="DS1408" s="96"/>
      <c r="DT1408" s="83"/>
      <c r="DU1408" s="14"/>
      <c r="DX1408" s="83"/>
      <c r="DY1408" s="83"/>
      <c r="DZ1408" s="83"/>
      <c r="EA1408" s="83"/>
      <c r="EJ1408" s="54"/>
      <c r="EK1408" s="22"/>
      <c r="EL1408" s="24"/>
      <c r="EP1408" s="23"/>
      <c r="EQ1408" s="24"/>
      <c r="ER1408" s="22"/>
      <c r="ES1408" s="24"/>
      <c r="ET1408" s="24"/>
      <c r="EU1408" s="23"/>
      <c r="EV1408" s="26"/>
      <c r="EX1408" s="6"/>
      <c r="EY1408" s="24"/>
      <c r="EZ1408" s="109"/>
      <c r="FA1408" s="66"/>
      <c r="FB1408" s="5"/>
      <c r="FC1408" s="68"/>
      <c r="FD1408" s="67"/>
      <c r="FE1408" s="67"/>
      <c r="FF1408" s="64"/>
      <c r="FG1408" s="5"/>
      <c r="FH1408" s="69"/>
      <c r="FI1408" s="6"/>
      <c r="FJ1408" s="5"/>
      <c r="FK1408" s="25"/>
      <c r="FL1408" s="5"/>
    </row>
    <row r="1409" spans="40:168">
      <c r="AN1409" s="14"/>
      <c r="AO1409" s="14"/>
      <c r="AP1409" s="5"/>
      <c r="AQ1409" s="25"/>
      <c r="AR1409" s="25"/>
      <c r="AS1409" s="96"/>
      <c r="AT1409" s="83"/>
      <c r="AU1409" s="14"/>
      <c r="AX1409" s="83"/>
      <c r="AY1409" s="83"/>
      <c r="AZ1409" s="83"/>
      <c r="BA1409" s="83"/>
      <c r="BJ1409" s="54"/>
      <c r="BK1409" s="22"/>
      <c r="BL1409" s="24"/>
      <c r="BP1409" s="23"/>
      <c r="BQ1409" s="24"/>
      <c r="BR1409" s="22"/>
      <c r="BS1409" s="24"/>
      <c r="BT1409" s="24"/>
      <c r="BU1409" s="23"/>
      <c r="BV1409" s="26"/>
      <c r="BX1409" s="6"/>
      <c r="BY1409" s="24"/>
      <c r="BZ1409" s="109"/>
      <c r="CA1409" s="66"/>
      <c r="CB1409" s="5"/>
      <c r="CC1409" s="68"/>
      <c r="CD1409" s="67"/>
      <c r="CE1409" s="67"/>
      <c r="CF1409" s="64"/>
      <c r="CG1409" s="5"/>
      <c r="CH1409" s="69"/>
      <c r="CI1409" s="6"/>
      <c r="CJ1409" s="5"/>
      <c r="CK1409" s="25"/>
      <c r="CL1409" s="5"/>
      <c r="DN1409" s="14"/>
      <c r="DO1409" s="14"/>
      <c r="DP1409" s="5"/>
      <c r="DQ1409" s="25"/>
      <c r="DR1409" s="25"/>
      <c r="DS1409" s="96"/>
      <c r="DT1409" s="83"/>
      <c r="DU1409" s="14"/>
      <c r="DX1409" s="83"/>
      <c r="DY1409" s="83"/>
      <c r="DZ1409" s="83"/>
      <c r="EA1409" s="83"/>
      <c r="EJ1409" s="54"/>
      <c r="EK1409" s="22"/>
      <c r="EL1409" s="24"/>
      <c r="EP1409" s="23"/>
      <c r="EQ1409" s="24"/>
      <c r="ER1409" s="22"/>
      <c r="ES1409" s="24"/>
      <c r="ET1409" s="24"/>
      <c r="EU1409" s="23"/>
      <c r="EV1409" s="26"/>
      <c r="EX1409" s="6"/>
      <c r="EY1409" s="24"/>
      <c r="EZ1409" s="109"/>
      <c r="FA1409" s="66"/>
      <c r="FB1409" s="5"/>
      <c r="FC1409" s="68"/>
      <c r="FD1409" s="67"/>
      <c r="FE1409" s="67"/>
      <c r="FF1409" s="64"/>
      <c r="FG1409" s="5"/>
      <c r="FH1409" s="69"/>
      <c r="FI1409" s="6"/>
      <c r="FJ1409" s="5"/>
      <c r="FK1409" s="25"/>
      <c r="FL1409" s="5"/>
    </row>
    <row r="1410" spans="40:168">
      <c r="AN1410" s="14"/>
      <c r="AO1410" s="14"/>
      <c r="AP1410" s="5"/>
      <c r="AQ1410" s="25"/>
      <c r="AR1410" s="25"/>
      <c r="AS1410" s="96"/>
      <c r="AT1410" s="83"/>
      <c r="AU1410" s="14"/>
      <c r="AX1410" s="83"/>
      <c r="AY1410" s="83"/>
      <c r="AZ1410" s="83"/>
      <c r="BA1410" s="83"/>
      <c r="BJ1410" s="54"/>
      <c r="BK1410" s="22"/>
      <c r="BL1410" s="24"/>
      <c r="BP1410" s="23"/>
      <c r="BQ1410" s="24"/>
      <c r="BR1410" s="22"/>
      <c r="BS1410" s="24"/>
      <c r="BT1410" s="24"/>
      <c r="BU1410" s="23"/>
      <c r="BV1410" s="26"/>
      <c r="BX1410" s="6"/>
      <c r="BY1410" s="24"/>
      <c r="BZ1410" s="109"/>
      <c r="CA1410" s="66"/>
      <c r="CB1410" s="5"/>
      <c r="CC1410" s="68"/>
      <c r="CD1410" s="67"/>
      <c r="CE1410" s="67"/>
      <c r="CF1410" s="64"/>
      <c r="CG1410" s="5"/>
      <c r="CH1410" s="69"/>
      <c r="CI1410" s="6"/>
      <c r="CJ1410" s="5"/>
      <c r="CK1410" s="25"/>
      <c r="CL1410" s="5"/>
      <c r="DN1410" s="14"/>
      <c r="DO1410" s="14"/>
      <c r="DP1410" s="5"/>
      <c r="DQ1410" s="25"/>
      <c r="DR1410" s="25"/>
      <c r="DS1410" s="96"/>
      <c r="DT1410" s="83"/>
      <c r="DU1410" s="14"/>
      <c r="DX1410" s="83"/>
      <c r="DY1410" s="83"/>
      <c r="DZ1410" s="83"/>
      <c r="EA1410" s="83"/>
      <c r="EJ1410" s="54"/>
      <c r="EK1410" s="22"/>
      <c r="EL1410" s="24"/>
      <c r="EP1410" s="23"/>
      <c r="EQ1410" s="24"/>
      <c r="ER1410" s="22"/>
      <c r="ES1410" s="24"/>
      <c r="ET1410" s="24"/>
      <c r="EU1410" s="23"/>
      <c r="EV1410" s="26"/>
      <c r="EX1410" s="6"/>
      <c r="EY1410" s="24"/>
      <c r="EZ1410" s="109"/>
      <c r="FA1410" s="66"/>
      <c r="FB1410" s="5"/>
      <c r="FC1410" s="68"/>
      <c r="FD1410" s="67"/>
      <c r="FE1410" s="67"/>
      <c r="FF1410" s="64"/>
      <c r="FG1410" s="5"/>
      <c r="FH1410" s="69"/>
      <c r="FI1410" s="6"/>
      <c r="FJ1410" s="5"/>
      <c r="FK1410" s="25"/>
      <c r="FL1410" s="5"/>
    </row>
    <row r="1411" spans="40:168">
      <c r="AN1411" s="14"/>
      <c r="AO1411" s="14"/>
      <c r="AP1411" s="5"/>
      <c r="AQ1411" s="25"/>
      <c r="AR1411" s="25"/>
      <c r="AS1411" s="96"/>
      <c r="AT1411" s="83"/>
      <c r="AU1411" s="14"/>
      <c r="AX1411" s="83"/>
      <c r="AY1411" s="83"/>
      <c r="AZ1411" s="83"/>
      <c r="BA1411" s="83"/>
      <c r="BJ1411" s="54"/>
      <c r="BK1411" s="22"/>
      <c r="BL1411" s="24"/>
      <c r="BP1411" s="23"/>
      <c r="BQ1411" s="24"/>
      <c r="BR1411" s="22"/>
      <c r="BS1411" s="24"/>
      <c r="BT1411" s="24"/>
      <c r="BU1411" s="23"/>
      <c r="BV1411" s="26"/>
      <c r="BX1411" s="6"/>
      <c r="BY1411" s="24"/>
      <c r="BZ1411" s="109"/>
      <c r="CA1411" s="66"/>
      <c r="CB1411" s="5"/>
      <c r="CC1411" s="68"/>
      <c r="CD1411" s="67"/>
      <c r="CE1411" s="67"/>
      <c r="CF1411" s="64"/>
      <c r="CG1411" s="5"/>
      <c r="CH1411" s="69"/>
      <c r="CI1411" s="6"/>
      <c r="CJ1411" s="5"/>
      <c r="CK1411" s="25"/>
      <c r="CL1411" s="5"/>
      <c r="DN1411" s="14"/>
      <c r="DO1411" s="14"/>
      <c r="DP1411" s="5"/>
      <c r="DQ1411" s="25"/>
      <c r="DR1411" s="25"/>
      <c r="DS1411" s="96"/>
      <c r="DT1411" s="83"/>
      <c r="DU1411" s="14"/>
      <c r="DX1411" s="83"/>
      <c r="DY1411" s="83"/>
      <c r="DZ1411" s="83"/>
      <c r="EA1411" s="83"/>
      <c r="EJ1411" s="54"/>
      <c r="EK1411" s="22"/>
      <c r="EL1411" s="24"/>
      <c r="EP1411" s="23"/>
      <c r="EQ1411" s="24"/>
      <c r="ER1411" s="22"/>
      <c r="ES1411" s="24"/>
      <c r="ET1411" s="24"/>
      <c r="EU1411" s="23"/>
      <c r="EV1411" s="26"/>
      <c r="EX1411" s="6"/>
      <c r="EY1411" s="24"/>
      <c r="EZ1411" s="109"/>
      <c r="FA1411" s="66"/>
      <c r="FB1411" s="5"/>
      <c r="FC1411" s="68"/>
      <c r="FD1411" s="67"/>
      <c r="FE1411" s="67"/>
      <c r="FF1411" s="64"/>
      <c r="FG1411" s="5"/>
      <c r="FH1411" s="69"/>
      <c r="FI1411" s="6"/>
      <c r="FJ1411" s="5"/>
      <c r="FK1411" s="25"/>
      <c r="FL1411" s="5"/>
    </row>
    <row r="1412" spans="40:168">
      <c r="AN1412" s="14"/>
      <c r="AO1412" s="14"/>
      <c r="AP1412" s="5"/>
      <c r="AQ1412" s="25"/>
      <c r="AR1412" s="25"/>
      <c r="AS1412" s="96"/>
      <c r="AT1412" s="83"/>
      <c r="AU1412" s="14"/>
      <c r="AX1412" s="83"/>
      <c r="AY1412" s="83"/>
      <c r="AZ1412" s="83"/>
      <c r="BA1412" s="83"/>
      <c r="BJ1412" s="54"/>
      <c r="BK1412" s="22"/>
      <c r="BL1412" s="24"/>
      <c r="BP1412" s="23"/>
      <c r="BQ1412" s="24"/>
      <c r="BR1412" s="22"/>
      <c r="BS1412" s="24"/>
      <c r="BT1412" s="24"/>
      <c r="BU1412" s="23"/>
      <c r="BV1412" s="26"/>
      <c r="BX1412" s="6"/>
      <c r="BY1412" s="24"/>
      <c r="BZ1412" s="109"/>
      <c r="CA1412" s="66"/>
      <c r="CB1412" s="5"/>
      <c r="CC1412" s="68"/>
      <c r="CD1412" s="67"/>
      <c r="CE1412" s="67"/>
      <c r="CF1412" s="64"/>
      <c r="CG1412" s="5"/>
      <c r="CH1412" s="69"/>
      <c r="CI1412" s="6"/>
      <c r="CJ1412" s="5"/>
      <c r="CK1412" s="25"/>
      <c r="CL1412" s="5"/>
      <c r="DN1412" s="14"/>
      <c r="DO1412" s="14"/>
      <c r="DP1412" s="5"/>
      <c r="DQ1412" s="25"/>
      <c r="DR1412" s="25"/>
      <c r="DS1412" s="96"/>
      <c r="DT1412" s="83"/>
      <c r="DU1412" s="14"/>
      <c r="DX1412" s="83"/>
      <c r="DY1412" s="83"/>
      <c r="DZ1412" s="83"/>
      <c r="EA1412" s="83"/>
      <c r="EJ1412" s="54"/>
      <c r="EK1412" s="22"/>
      <c r="EL1412" s="24"/>
      <c r="EP1412" s="23"/>
      <c r="EQ1412" s="24"/>
      <c r="ER1412" s="22"/>
      <c r="ES1412" s="24"/>
      <c r="ET1412" s="24"/>
      <c r="EU1412" s="23"/>
      <c r="EV1412" s="26"/>
      <c r="EX1412" s="6"/>
      <c r="EY1412" s="24"/>
      <c r="EZ1412" s="109"/>
      <c r="FA1412" s="66"/>
      <c r="FB1412" s="5"/>
      <c r="FC1412" s="68"/>
      <c r="FD1412" s="67"/>
      <c r="FE1412" s="67"/>
      <c r="FF1412" s="64"/>
      <c r="FG1412" s="5"/>
      <c r="FH1412" s="69"/>
      <c r="FI1412" s="6"/>
      <c r="FJ1412" s="5"/>
      <c r="FK1412" s="25"/>
      <c r="FL1412" s="5"/>
    </row>
    <row r="1413" spans="40:168">
      <c r="AN1413" s="14"/>
      <c r="AO1413" s="14"/>
      <c r="AP1413" s="5"/>
      <c r="AQ1413" s="25"/>
      <c r="AR1413" s="25"/>
      <c r="AS1413" s="96"/>
      <c r="AT1413" s="83"/>
      <c r="AU1413" s="14"/>
      <c r="AX1413" s="83"/>
      <c r="AY1413" s="83"/>
      <c r="AZ1413" s="83"/>
      <c r="BA1413" s="83"/>
      <c r="BJ1413" s="54"/>
      <c r="BK1413" s="22"/>
      <c r="BL1413" s="24"/>
      <c r="BP1413" s="23"/>
      <c r="BQ1413" s="24"/>
      <c r="BR1413" s="22"/>
      <c r="BS1413" s="24"/>
      <c r="BT1413" s="24"/>
      <c r="BU1413" s="23"/>
      <c r="BV1413" s="26"/>
      <c r="BX1413" s="6"/>
      <c r="BY1413" s="24"/>
      <c r="BZ1413" s="109"/>
      <c r="CA1413" s="66"/>
      <c r="CB1413" s="5"/>
      <c r="CC1413" s="68"/>
      <c r="CD1413" s="67"/>
      <c r="CE1413" s="67"/>
      <c r="CF1413" s="64"/>
      <c r="CG1413" s="5"/>
      <c r="CH1413" s="69"/>
      <c r="CI1413" s="6"/>
      <c r="CJ1413" s="5"/>
      <c r="CK1413" s="25"/>
      <c r="CL1413" s="5"/>
      <c r="DN1413" s="14"/>
      <c r="DO1413" s="14"/>
      <c r="DP1413" s="5"/>
      <c r="DQ1413" s="25"/>
      <c r="DR1413" s="25"/>
      <c r="DS1413" s="96"/>
      <c r="DT1413" s="83"/>
      <c r="DU1413" s="14"/>
      <c r="DX1413" s="83"/>
      <c r="DY1413" s="83"/>
      <c r="DZ1413" s="83"/>
      <c r="EA1413" s="83"/>
      <c r="EJ1413" s="54"/>
      <c r="EK1413" s="22"/>
      <c r="EL1413" s="24"/>
      <c r="EP1413" s="23"/>
      <c r="EQ1413" s="24"/>
      <c r="ER1413" s="22"/>
      <c r="ES1413" s="24"/>
      <c r="ET1413" s="24"/>
      <c r="EU1413" s="23"/>
      <c r="EV1413" s="26"/>
      <c r="EX1413" s="6"/>
      <c r="EY1413" s="24"/>
      <c r="EZ1413" s="109"/>
      <c r="FA1413" s="66"/>
      <c r="FB1413" s="5"/>
      <c r="FC1413" s="68"/>
      <c r="FD1413" s="67"/>
      <c r="FE1413" s="67"/>
      <c r="FF1413" s="64"/>
      <c r="FG1413" s="5"/>
      <c r="FH1413" s="69"/>
      <c r="FI1413" s="6"/>
      <c r="FJ1413" s="5"/>
      <c r="FK1413" s="25"/>
      <c r="FL1413" s="5"/>
    </row>
    <row r="1414" spans="40:168">
      <c r="AN1414" s="14"/>
      <c r="AO1414" s="14"/>
      <c r="AP1414" s="5"/>
      <c r="AQ1414" s="25"/>
      <c r="AR1414" s="25"/>
      <c r="AS1414" s="96"/>
      <c r="AT1414" s="83"/>
      <c r="AU1414" s="14"/>
      <c r="AX1414" s="83"/>
      <c r="AY1414" s="83"/>
      <c r="AZ1414" s="83"/>
      <c r="BA1414" s="83"/>
      <c r="BJ1414" s="54"/>
      <c r="BK1414" s="22"/>
      <c r="BL1414" s="24"/>
      <c r="BP1414" s="23"/>
      <c r="BQ1414" s="24"/>
      <c r="BR1414" s="22"/>
      <c r="BS1414" s="24"/>
      <c r="BT1414" s="24"/>
      <c r="BU1414" s="23"/>
      <c r="BV1414" s="26"/>
      <c r="BX1414" s="6"/>
      <c r="BY1414" s="24"/>
      <c r="BZ1414" s="109"/>
      <c r="CA1414" s="66"/>
      <c r="CB1414" s="5"/>
      <c r="CC1414" s="68"/>
      <c r="CD1414" s="67"/>
      <c r="CE1414" s="67"/>
      <c r="CF1414" s="64"/>
      <c r="CG1414" s="5"/>
      <c r="CH1414" s="69"/>
      <c r="CI1414" s="6"/>
      <c r="CJ1414" s="5"/>
      <c r="CK1414" s="25"/>
      <c r="CL1414" s="5"/>
      <c r="DN1414" s="14"/>
      <c r="DO1414" s="14"/>
      <c r="DP1414" s="5"/>
      <c r="DQ1414" s="25"/>
      <c r="DR1414" s="25"/>
      <c r="DS1414" s="96"/>
      <c r="DT1414" s="83"/>
      <c r="DU1414" s="14"/>
      <c r="DX1414" s="83"/>
      <c r="DY1414" s="83"/>
      <c r="DZ1414" s="83"/>
      <c r="EA1414" s="83"/>
      <c r="EJ1414" s="54"/>
      <c r="EK1414" s="22"/>
      <c r="EL1414" s="24"/>
      <c r="EP1414" s="23"/>
      <c r="EQ1414" s="24"/>
      <c r="ER1414" s="22"/>
      <c r="ES1414" s="24"/>
      <c r="ET1414" s="24"/>
      <c r="EU1414" s="23"/>
      <c r="EV1414" s="26"/>
      <c r="EX1414" s="6"/>
      <c r="EY1414" s="24"/>
      <c r="EZ1414" s="109"/>
      <c r="FA1414" s="66"/>
      <c r="FB1414" s="5"/>
      <c r="FC1414" s="68"/>
      <c r="FD1414" s="67"/>
      <c r="FE1414" s="67"/>
      <c r="FF1414" s="64"/>
      <c r="FG1414" s="5"/>
      <c r="FH1414" s="69"/>
      <c r="FI1414" s="6"/>
      <c r="FJ1414" s="5"/>
      <c r="FK1414" s="25"/>
      <c r="FL1414" s="5"/>
    </row>
    <row r="1415" spans="40:168">
      <c r="AN1415" s="14"/>
      <c r="AO1415" s="14"/>
      <c r="AP1415" s="5"/>
      <c r="AQ1415" s="25"/>
      <c r="AR1415" s="25"/>
      <c r="AS1415" s="96"/>
      <c r="AT1415" s="83"/>
      <c r="AU1415" s="14"/>
      <c r="AX1415" s="83"/>
      <c r="AY1415" s="83"/>
      <c r="AZ1415" s="83"/>
      <c r="BA1415" s="83"/>
      <c r="BJ1415" s="54"/>
      <c r="BK1415" s="22"/>
      <c r="BL1415" s="24"/>
      <c r="BP1415" s="23"/>
      <c r="BQ1415" s="24"/>
      <c r="BR1415" s="22"/>
      <c r="BS1415" s="24"/>
      <c r="BT1415" s="24"/>
      <c r="BU1415" s="23"/>
      <c r="BV1415" s="26"/>
      <c r="BX1415" s="6"/>
      <c r="BY1415" s="24"/>
      <c r="BZ1415" s="109"/>
      <c r="CA1415" s="66"/>
      <c r="CB1415" s="5"/>
      <c r="CC1415" s="68"/>
      <c r="CD1415" s="67"/>
      <c r="CE1415" s="67"/>
      <c r="CF1415" s="64"/>
      <c r="CG1415" s="5"/>
      <c r="CH1415" s="69"/>
      <c r="CI1415" s="6"/>
      <c r="CJ1415" s="5"/>
      <c r="CK1415" s="25"/>
      <c r="CL1415" s="5"/>
      <c r="DN1415" s="14"/>
      <c r="DO1415" s="14"/>
      <c r="DP1415" s="5"/>
      <c r="DQ1415" s="25"/>
      <c r="DR1415" s="25"/>
      <c r="DS1415" s="96"/>
      <c r="DT1415" s="83"/>
      <c r="DU1415" s="14"/>
      <c r="DX1415" s="83"/>
      <c r="DY1415" s="83"/>
      <c r="DZ1415" s="83"/>
      <c r="EA1415" s="83"/>
      <c r="EJ1415" s="54"/>
      <c r="EK1415" s="22"/>
      <c r="EL1415" s="24"/>
      <c r="EP1415" s="23"/>
      <c r="EQ1415" s="24"/>
      <c r="ER1415" s="22"/>
      <c r="ES1415" s="24"/>
      <c r="ET1415" s="24"/>
      <c r="EU1415" s="23"/>
      <c r="EV1415" s="26"/>
      <c r="EX1415" s="6"/>
      <c r="EY1415" s="24"/>
      <c r="EZ1415" s="109"/>
      <c r="FA1415" s="66"/>
      <c r="FB1415" s="5"/>
      <c r="FC1415" s="68"/>
      <c r="FD1415" s="67"/>
      <c r="FE1415" s="67"/>
      <c r="FF1415" s="64"/>
      <c r="FG1415" s="5"/>
      <c r="FH1415" s="69"/>
      <c r="FI1415" s="6"/>
      <c r="FJ1415" s="5"/>
      <c r="FK1415" s="25"/>
      <c r="FL1415" s="5"/>
    </row>
    <row r="1416" spans="40:168">
      <c r="AN1416" s="14"/>
      <c r="AO1416" s="14"/>
      <c r="AP1416" s="5"/>
      <c r="AQ1416" s="25"/>
      <c r="AR1416" s="25"/>
      <c r="AS1416" s="96"/>
      <c r="AT1416" s="83"/>
      <c r="AU1416" s="14"/>
      <c r="AX1416" s="83"/>
      <c r="AY1416" s="83"/>
      <c r="AZ1416" s="83"/>
      <c r="BA1416" s="83"/>
      <c r="BJ1416" s="54"/>
      <c r="BK1416" s="22"/>
      <c r="BL1416" s="24"/>
      <c r="BP1416" s="23"/>
      <c r="BQ1416" s="24"/>
      <c r="BR1416" s="22"/>
      <c r="BS1416" s="24"/>
      <c r="BT1416" s="24"/>
      <c r="BU1416" s="23"/>
      <c r="BV1416" s="26"/>
      <c r="BX1416" s="6"/>
      <c r="BY1416" s="24"/>
      <c r="BZ1416" s="109"/>
      <c r="CA1416" s="66"/>
      <c r="CB1416" s="5"/>
      <c r="CC1416" s="68"/>
      <c r="CD1416" s="67"/>
      <c r="CE1416" s="67"/>
      <c r="CF1416" s="64"/>
      <c r="CG1416" s="5"/>
      <c r="CH1416" s="69"/>
      <c r="CI1416" s="6"/>
      <c r="CJ1416" s="5"/>
      <c r="CK1416" s="25"/>
      <c r="CL1416" s="5"/>
      <c r="DN1416" s="14"/>
      <c r="DO1416" s="14"/>
      <c r="DP1416" s="5"/>
      <c r="DQ1416" s="25"/>
      <c r="DR1416" s="25"/>
      <c r="DS1416" s="96"/>
      <c r="DT1416" s="83"/>
      <c r="DU1416" s="14"/>
      <c r="DX1416" s="83"/>
      <c r="DY1416" s="83"/>
      <c r="DZ1416" s="83"/>
      <c r="EA1416" s="83"/>
      <c r="EJ1416" s="54"/>
      <c r="EK1416" s="22"/>
      <c r="EL1416" s="24"/>
      <c r="EP1416" s="23"/>
      <c r="EQ1416" s="24"/>
      <c r="ER1416" s="22"/>
      <c r="ES1416" s="24"/>
      <c r="ET1416" s="24"/>
      <c r="EU1416" s="23"/>
      <c r="EV1416" s="26"/>
      <c r="EX1416" s="6"/>
      <c r="EY1416" s="24"/>
      <c r="EZ1416" s="109"/>
      <c r="FA1416" s="66"/>
      <c r="FB1416" s="5"/>
      <c r="FC1416" s="68"/>
      <c r="FD1416" s="67"/>
      <c r="FE1416" s="67"/>
      <c r="FF1416" s="64"/>
      <c r="FG1416" s="5"/>
      <c r="FH1416" s="69"/>
      <c r="FI1416" s="6"/>
      <c r="FJ1416" s="5"/>
      <c r="FK1416" s="25"/>
      <c r="FL1416" s="5"/>
    </row>
    <row r="1417" spans="40:168">
      <c r="AN1417" s="14"/>
      <c r="AO1417" s="14"/>
      <c r="AP1417" s="5"/>
      <c r="AQ1417" s="25"/>
      <c r="AR1417" s="25"/>
      <c r="AS1417" s="96"/>
      <c r="AT1417" s="83"/>
      <c r="AU1417" s="14"/>
      <c r="AX1417" s="83"/>
      <c r="AY1417" s="83"/>
      <c r="AZ1417" s="83"/>
      <c r="BA1417" s="83"/>
      <c r="BJ1417" s="54"/>
      <c r="BK1417" s="22"/>
      <c r="BL1417" s="24"/>
      <c r="BP1417" s="23"/>
      <c r="BQ1417" s="24"/>
      <c r="BR1417" s="22"/>
      <c r="BS1417" s="24"/>
      <c r="BT1417" s="24"/>
      <c r="BU1417" s="23"/>
      <c r="BV1417" s="26"/>
      <c r="BX1417" s="6"/>
      <c r="BY1417" s="24"/>
      <c r="BZ1417" s="109"/>
      <c r="CA1417" s="66"/>
      <c r="CB1417" s="5"/>
      <c r="CC1417" s="68"/>
      <c r="CD1417" s="67"/>
      <c r="CE1417" s="67"/>
      <c r="CF1417" s="64"/>
      <c r="CG1417" s="5"/>
      <c r="CH1417" s="69"/>
      <c r="CI1417" s="6"/>
      <c r="CJ1417" s="5"/>
      <c r="CK1417" s="25"/>
      <c r="CL1417" s="5"/>
      <c r="DN1417" s="14"/>
      <c r="DO1417" s="14"/>
      <c r="DP1417" s="5"/>
      <c r="DQ1417" s="25"/>
      <c r="DR1417" s="25"/>
      <c r="DS1417" s="96"/>
      <c r="DT1417" s="83"/>
      <c r="DU1417" s="14"/>
      <c r="DX1417" s="83"/>
      <c r="DY1417" s="83"/>
      <c r="DZ1417" s="83"/>
      <c r="EA1417" s="83"/>
      <c r="EJ1417" s="54"/>
      <c r="EK1417" s="22"/>
      <c r="EL1417" s="24"/>
      <c r="EP1417" s="23"/>
      <c r="EQ1417" s="24"/>
      <c r="ER1417" s="22"/>
      <c r="ES1417" s="24"/>
      <c r="ET1417" s="24"/>
      <c r="EU1417" s="23"/>
      <c r="EV1417" s="26"/>
      <c r="EX1417" s="6"/>
      <c r="EY1417" s="24"/>
      <c r="EZ1417" s="109"/>
      <c r="FA1417" s="66"/>
      <c r="FB1417" s="5"/>
      <c r="FC1417" s="68"/>
      <c r="FD1417" s="67"/>
      <c r="FE1417" s="67"/>
      <c r="FF1417" s="64"/>
      <c r="FG1417" s="5"/>
      <c r="FH1417" s="69"/>
      <c r="FI1417" s="6"/>
      <c r="FJ1417" s="5"/>
      <c r="FK1417" s="25"/>
      <c r="FL1417" s="5"/>
    </row>
    <row r="1418" spans="40:168">
      <c r="AN1418" s="14"/>
      <c r="AO1418" s="14"/>
      <c r="AP1418" s="5"/>
      <c r="AQ1418" s="25"/>
      <c r="AR1418" s="25"/>
      <c r="AS1418" s="96"/>
      <c r="AT1418" s="83"/>
      <c r="AU1418" s="14"/>
      <c r="AX1418" s="83"/>
      <c r="AY1418" s="83"/>
      <c r="AZ1418" s="83"/>
      <c r="BA1418" s="83"/>
      <c r="BJ1418" s="54"/>
      <c r="BK1418" s="22"/>
      <c r="BL1418" s="24"/>
      <c r="BP1418" s="23"/>
      <c r="BQ1418" s="24"/>
      <c r="BR1418" s="22"/>
      <c r="BS1418" s="24"/>
      <c r="BT1418" s="24"/>
      <c r="BU1418" s="23"/>
      <c r="BV1418" s="26"/>
      <c r="BX1418" s="6"/>
      <c r="BY1418" s="24"/>
      <c r="BZ1418" s="109"/>
      <c r="CA1418" s="66"/>
      <c r="CB1418" s="5"/>
      <c r="CC1418" s="68"/>
      <c r="CD1418" s="67"/>
      <c r="CE1418" s="67"/>
      <c r="CF1418" s="64"/>
      <c r="CG1418" s="5"/>
      <c r="CH1418" s="69"/>
      <c r="CI1418" s="6"/>
      <c r="CJ1418" s="5"/>
      <c r="CK1418" s="25"/>
      <c r="CL1418" s="5"/>
      <c r="DN1418" s="14"/>
      <c r="DO1418" s="14"/>
      <c r="DP1418" s="5"/>
      <c r="DQ1418" s="25"/>
      <c r="DR1418" s="25"/>
      <c r="DS1418" s="96"/>
      <c r="DT1418" s="83"/>
      <c r="DU1418" s="14"/>
      <c r="DX1418" s="83"/>
      <c r="DY1418" s="83"/>
      <c r="DZ1418" s="83"/>
      <c r="EA1418" s="83"/>
      <c r="EJ1418" s="54"/>
      <c r="EK1418" s="22"/>
      <c r="EL1418" s="24"/>
      <c r="EP1418" s="23"/>
      <c r="EQ1418" s="24"/>
      <c r="ER1418" s="22"/>
      <c r="ES1418" s="24"/>
      <c r="ET1418" s="24"/>
      <c r="EU1418" s="23"/>
      <c r="EV1418" s="26"/>
      <c r="EX1418" s="6"/>
      <c r="EY1418" s="24"/>
      <c r="EZ1418" s="109"/>
      <c r="FA1418" s="66"/>
      <c r="FB1418" s="5"/>
      <c r="FC1418" s="68"/>
      <c r="FD1418" s="67"/>
      <c r="FE1418" s="67"/>
      <c r="FF1418" s="64"/>
      <c r="FG1418" s="5"/>
      <c r="FH1418" s="69"/>
      <c r="FI1418" s="6"/>
      <c r="FJ1418" s="5"/>
      <c r="FK1418" s="25"/>
      <c r="FL1418" s="5"/>
    </row>
    <row r="1419" spans="40:168">
      <c r="AN1419" s="14"/>
      <c r="AO1419" s="14"/>
      <c r="AP1419" s="5"/>
      <c r="AQ1419" s="25"/>
      <c r="AR1419" s="25"/>
      <c r="AS1419" s="96"/>
      <c r="AT1419" s="83"/>
      <c r="AU1419" s="14"/>
      <c r="AX1419" s="83"/>
      <c r="AY1419" s="83"/>
      <c r="AZ1419" s="83"/>
      <c r="BA1419" s="83"/>
      <c r="BJ1419" s="54"/>
      <c r="BK1419" s="22"/>
      <c r="BL1419" s="24"/>
      <c r="BP1419" s="23"/>
      <c r="BQ1419" s="24"/>
      <c r="BR1419" s="22"/>
      <c r="BS1419" s="24"/>
      <c r="BT1419" s="24"/>
      <c r="BU1419" s="23"/>
      <c r="BV1419" s="26"/>
      <c r="BX1419" s="6"/>
      <c r="BY1419" s="24"/>
      <c r="BZ1419" s="109"/>
      <c r="CA1419" s="66"/>
      <c r="CB1419" s="5"/>
      <c r="CC1419" s="68"/>
      <c r="CD1419" s="67"/>
      <c r="CE1419" s="67"/>
      <c r="CF1419" s="64"/>
      <c r="CG1419" s="5"/>
      <c r="CH1419" s="69"/>
      <c r="CI1419" s="6"/>
      <c r="CJ1419" s="5"/>
      <c r="CK1419" s="25"/>
      <c r="CL1419" s="5"/>
      <c r="DN1419" s="14"/>
      <c r="DO1419" s="14"/>
      <c r="DP1419" s="5"/>
      <c r="DQ1419" s="25"/>
      <c r="DR1419" s="25"/>
      <c r="DS1419" s="96"/>
      <c r="DT1419" s="83"/>
      <c r="DU1419" s="14"/>
      <c r="DX1419" s="83"/>
      <c r="DY1419" s="83"/>
      <c r="DZ1419" s="83"/>
      <c r="EA1419" s="83"/>
      <c r="EJ1419" s="54"/>
      <c r="EK1419" s="22"/>
      <c r="EL1419" s="24"/>
      <c r="EP1419" s="23"/>
      <c r="EQ1419" s="24"/>
      <c r="ER1419" s="22"/>
      <c r="ES1419" s="24"/>
      <c r="ET1419" s="24"/>
      <c r="EU1419" s="23"/>
      <c r="EV1419" s="26"/>
      <c r="EX1419" s="6"/>
      <c r="EY1419" s="24"/>
      <c r="EZ1419" s="109"/>
      <c r="FA1419" s="66"/>
      <c r="FB1419" s="5"/>
      <c r="FC1419" s="68"/>
      <c r="FD1419" s="67"/>
      <c r="FE1419" s="67"/>
      <c r="FF1419" s="64"/>
      <c r="FG1419" s="5"/>
      <c r="FH1419" s="69"/>
      <c r="FI1419" s="6"/>
      <c r="FJ1419" s="5"/>
      <c r="FK1419" s="25"/>
      <c r="FL1419" s="5"/>
    </row>
    <row r="1420" spans="40:168">
      <c r="AN1420" s="14"/>
      <c r="AO1420" s="14"/>
      <c r="AP1420" s="5"/>
      <c r="AQ1420" s="25"/>
      <c r="AR1420" s="25"/>
      <c r="AS1420" s="96"/>
      <c r="AT1420" s="83"/>
      <c r="AU1420" s="14"/>
      <c r="AX1420" s="83"/>
      <c r="AY1420" s="83"/>
      <c r="AZ1420" s="83"/>
      <c r="BA1420" s="83"/>
      <c r="BJ1420" s="54"/>
      <c r="BK1420" s="22"/>
      <c r="BL1420" s="24"/>
      <c r="BP1420" s="23"/>
      <c r="BQ1420" s="24"/>
      <c r="BR1420" s="22"/>
      <c r="BS1420" s="24"/>
      <c r="BT1420" s="24"/>
      <c r="BU1420" s="23"/>
      <c r="BV1420" s="26"/>
      <c r="BX1420" s="6"/>
      <c r="BY1420" s="24"/>
      <c r="BZ1420" s="109"/>
      <c r="CA1420" s="66"/>
      <c r="CB1420" s="5"/>
      <c r="CC1420" s="68"/>
      <c r="CD1420" s="67"/>
      <c r="CE1420" s="67"/>
      <c r="CF1420" s="64"/>
      <c r="CG1420" s="5"/>
      <c r="CH1420" s="69"/>
      <c r="CI1420" s="6"/>
      <c r="CJ1420" s="5"/>
      <c r="CK1420" s="25"/>
      <c r="CL1420" s="5"/>
      <c r="DN1420" s="14"/>
      <c r="DO1420" s="14"/>
      <c r="DP1420" s="5"/>
      <c r="DQ1420" s="25"/>
      <c r="DR1420" s="25"/>
      <c r="DS1420" s="96"/>
      <c r="DT1420" s="83"/>
      <c r="DU1420" s="14"/>
      <c r="DX1420" s="83"/>
      <c r="DY1420" s="83"/>
      <c r="DZ1420" s="83"/>
      <c r="EA1420" s="83"/>
      <c r="EJ1420" s="54"/>
      <c r="EK1420" s="22"/>
      <c r="EL1420" s="24"/>
      <c r="EP1420" s="23"/>
      <c r="EQ1420" s="24"/>
      <c r="ER1420" s="22"/>
      <c r="ES1420" s="24"/>
      <c r="ET1420" s="24"/>
      <c r="EU1420" s="23"/>
      <c r="EV1420" s="26"/>
      <c r="EX1420" s="6"/>
      <c r="EY1420" s="24"/>
      <c r="EZ1420" s="109"/>
      <c r="FA1420" s="66"/>
      <c r="FB1420" s="5"/>
      <c r="FC1420" s="68"/>
      <c r="FD1420" s="67"/>
      <c r="FE1420" s="67"/>
      <c r="FF1420" s="64"/>
      <c r="FG1420" s="5"/>
      <c r="FH1420" s="69"/>
      <c r="FI1420" s="6"/>
      <c r="FJ1420" s="5"/>
      <c r="FK1420" s="25"/>
      <c r="FL1420" s="5"/>
    </row>
    <row r="1421" spans="40:168">
      <c r="AN1421" s="14"/>
      <c r="AO1421" s="14"/>
      <c r="AP1421" s="5"/>
      <c r="AQ1421" s="25"/>
      <c r="AR1421" s="25"/>
      <c r="AS1421" s="96"/>
      <c r="AT1421" s="83"/>
      <c r="AU1421" s="14"/>
      <c r="AX1421" s="83"/>
      <c r="AY1421" s="83"/>
      <c r="AZ1421" s="83"/>
      <c r="BA1421" s="83"/>
      <c r="BJ1421" s="54"/>
      <c r="BK1421" s="22"/>
      <c r="BL1421" s="24"/>
      <c r="BP1421" s="23"/>
      <c r="BQ1421" s="24"/>
      <c r="BR1421" s="22"/>
      <c r="BS1421" s="24"/>
      <c r="BT1421" s="24"/>
      <c r="BU1421" s="23"/>
      <c r="BV1421" s="26"/>
      <c r="BX1421" s="6"/>
      <c r="BY1421" s="24"/>
      <c r="BZ1421" s="109"/>
      <c r="CA1421" s="66"/>
      <c r="CB1421" s="5"/>
      <c r="CC1421" s="68"/>
      <c r="CD1421" s="67"/>
      <c r="CE1421" s="67"/>
      <c r="CF1421" s="64"/>
      <c r="CG1421" s="5"/>
      <c r="CH1421" s="69"/>
      <c r="CI1421" s="6"/>
      <c r="CJ1421" s="5"/>
      <c r="CK1421" s="25"/>
      <c r="CL1421" s="5"/>
      <c r="DN1421" s="14"/>
      <c r="DO1421" s="14"/>
      <c r="DP1421" s="5"/>
      <c r="DQ1421" s="25"/>
      <c r="DR1421" s="25"/>
      <c r="DS1421" s="96"/>
      <c r="DT1421" s="83"/>
      <c r="DU1421" s="14"/>
      <c r="DX1421" s="83"/>
      <c r="DY1421" s="83"/>
      <c r="DZ1421" s="83"/>
      <c r="EA1421" s="83"/>
      <c r="EJ1421" s="54"/>
      <c r="EK1421" s="22"/>
      <c r="EL1421" s="24"/>
      <c r="EP1421" s="23"/>
      <c r="EQ1421" s="24"/>
      <c r="ER1421" s="22"/>
      <c r="ES1421" s="24"/>
      <c r="ET1421" s="24"/>
      <c r="EU1421" s="23"/>
      <c r="EV1421" s="26"/>
      <c r="EX1421" s="6"/>
      <c r="EY1421" s="24"/>
      <c r="EZ1421" s="109"/>
      <c r="FA1421" s="66"/>
      <c r="FB1421" s="5"/>
      <c r="FC1421" s="68"/>
      <c r="FD1421" s="67"/>
      <c r="FE1421" s="67"/>
      <c r="FF1421" s="64"/>
      <c r="FG1421" s="5"/>
      <c r="FH1421" s="69"/>
      <c r="FI1421" s="6"/>
      <c r="FJ1421" s="5"/>
      <c r="FK1421" s="25"/>
      <c r="FL1421" s="5"/>
    </row>
    <row r="1422" spans="40:168">
      <c r="AN1422" s="14"/>
      <c r="AO1422" s="14"/>
      <c r="AP1422" s="5"/>
      <c r="AQ1422" s="25"/>
      <c r="AR1422" s="25"/>
      <c r="AS1422" s="96"/>
      <c r="AT1422" s="83"/>
      <c r="AU1422" s="14"/>
      <c r="AX1422" s="83"/>
      <c r="AY1422" s="83"/>
      <c r="AZ1422" s="83"/>
      <c r="BA1422" s="83"/>
      <c r="BJ1422" s="54"/>
      <c r="BK1422" s="22"/>
      <c r="BL1422" s="24"/>
      <c r="BP1422" s="23"/>
      <c r="BQ1422" s="24"/>
      <c r="BR1422" s="22"/>
      <c r="BS1422" s="24"/>
      <c r="BT1422" s="24"/>
      <c r="BU1422" s="23"/>
      <c r="BV1422" s="26"/>
      <c r="BX1422" s="6"/>
      <c r="BY1422" s="24"/>
      <c r="BZ1422" s="109"/>
      <c r="CA1422" s="66"/>
      <c r="CB1422" s="5"/>
      <c r="CC1422" s="68"/>
      <c r="CD1422" s="67"/>
      <c r="CE1422" s="67"/>
      <c r="CF1422" s="64"/>
      <c r="CG1422" s="5"/>
      <c r="CH1422" s="69"/>
      <c r="CI1422" s="6"/>
      <c r="CJ1422" s="5"/>
      <c r="CK1422" s="25"/>
      <c r="CL1422" s="5"/>
      <c r="DN1422" s="14"/>
      <c r="DO1422" s="14"/>
      <c r="DP1422" s="5"/>
      <c r="DQ1422" s="25"/>
      <c r="DR1422" s="25"/>
      <c r="DS1422" s="96"/>
      <c r="DT1422" s="83"/>
      <c r="DU1422" s="14"/>
      <c r="DX1422" s="83"/>
      <c r="DY1422" s="83"/>
      <c r="DZ1422" s="83"/>
      <c r="EA1422" s="83"/>
      <c r="EJ1422" s="54"/>
      <c r="EK1422" s="22"/>
      <c r="EL1422" s="24"/>
      <c r="EP1422" s="23"/>
      <c r="EQ1422" s="24"/>
      <c r="ER1422" s="22"/>
      <c r="ES1422" s="24"/>
      <c r="ET1422" s="24"/>
      <c r="EU1422" s="23"/>
      <c r="EV1422" s="26"/>
      <c r="EX1422" s="6"/>
      <c r="EY1422" s="24"/>
      <c r="EZ1422" s="109"/>
      <c r="FA1422" s="66"/>
      <c r="FB1422" s="5"/>
      <c r="FC1422" s="68"/>
      <c r="FD1422" s="67"/>
      <c r="FE1422" s="67"/>
      <c r="FF1422" s="64"/>
      <c r="FG1422" s="5"/>
      <c r="FH1422" s="69"/>
      <c r="FI1422" s="6"/>
      <c r="FJ1422" s="5"/>
      <c r="FK1422" s="25"/>
      <c r="FL1422" s="5"/>
    </row>
    <row r="1423" spans="40:168">
      <c r="AN1423" s="14"/>
      <c r="AO1423" s="14"/>
      <c r="AP1423" s="5"/>
      <c r="AQ1423" s="25"/>
      <c r="AR1423" s="25"/>
      <c r="AS1423" s="96"/>
      <c r="AT1423" s="83"/>
      <c r="AU1423" s="14"/>
      <c r="AX1423" s="83"/>
      <c r="AY1423" s="83"/>
      <c r="AZ1423" s="83"/>
      <c r="BA1423" s="83"/>
      <c r="BJ1423" s="54"/>
      <c r="BK1423" s="22"/>
      <c r="BL1423" s="24"/>
      <c r="BP1423" s="23"/>
      <c r="BQ1423" s="24"/>
      <c r="BR1423" s="22"/>
      <c r="BS1423" s="24"/>
      <c r="BT1423" s="24"/>
      <c r="BU1423" s="23"/>
      <c r="BV1423" s="26"/>
      <c r="BX1423" s="6"/>
      <c r="BY1423" s="24"/>
      <c r="BZ1423" s="109"/>
      <c r="CA1423" s="66"/>
      <c r="CB1423" s="5"/>
      <c r="CC1423" s="68"/>
      <c r="CD1423" s="67"/>
      <c r="CE1423" s="67"/>
      <c r="CF1423" s="64"/>
      <c r="CG1423" s="5"/>
      <c r="CH1423" s="69"/>
      <c r="CI1423" s="6"/>
      <c r="CJ1423" s="5"/>
      <c r="CK1423" s="25"/>
      <c r="CL1423" s="5"/>
      <c r="DN1423" s="14"/>
      <c r="DO1423" s="14"/>
      <c r="DP1423" s="5"/>
      <c r="DQ1423" s="25"/>
      <c r="DR1423" s="25"/>
      <c r="DS1423" s="96"/>
      <c r="DT1423" s="83"/>
      <c r="DU1423" s="14"/>
      <c r="DX1423" s="83"/>
      <c r="DY1423" s="83"/>
      <c r="DZ1423" s="83"/>
      <c r="EA1423" s="83"/>
      <c r="EJ1423" s="54"/>
      <c r="EK1423" s="22"/>
      <c r="EL1423" s="24"/>
      <c r="EP1423" s="23"/>
      <c r="EQ1423" s="24"/>
      <c r="ER1423" s="22"/>
      <c r="ES1423" s="24"/>
      <c r="ET1423" s="24"/>
      <c r="EU1423" s="23"/>
      <c r="EV1423" s="26"/>
      <c r="EX1423" s="6"/>
      <c r="EY1423" s="24"/>
      <c r="EZ1423" s="109"/>
      <c r="FA1423" s="66"/>
      <c r="FB1423" s="5"/>
      <c r="FC1423" s="68"/>
      <c r="FD1423" s="67"/>
      <c r="FE1423" s="67"/>
      <c r="FF1423" s="64"/>
      <c r="FG1423" s="5"/>
      <c r="FH1423" s="69"/>
      <c r="FI1423" s="6"/>
      <c r="FJ1423" s="5"/>
      <c r="FK1423" s="25"/>
      <c r="FL1423" s="5"/>
    </row>
    <row r="1424" spans="40:168">
      <c r="AN1424" s="14"/>
      <c r="AO1424" s="14"/>
      <c r="AP1424" s="5"/>
      <c r="AQ1424" s="25"/>
      <c r="AR1424" s="25"/>
      <c r="AS1424" s="96"/>
      <c r="AT1424" s="83"/>
      <c r="AU1424" s="14"/>
      <c r="AX1424" s="83"/>
      <c r="AY1424" s="83"/>
      <c r="AZ1424" s="83"/>
      <c r="BA1424" s="83"/>
      <c r="BJ1424" s="54"/>
      <c r="BK1424" s="22"/>
      <c r="BL1424" s="24"/>
      <c r="BP1424" s="23"/>
      <c r="BQ1424" s="24"/>
      <c r="BR1424" s="22"/>
      <c r="BS1424" s="24"/>
      <c r="BT1424" s="24"/>
      <c r="BU1424" s="23"/>
      <c r="BV1424" s="26"/>
      <c r="BX1424" s="6"/>
      <c r="BY1424" s="24"/>
      <c r="BZ1424" s="109"/>
      <c r="CA1424" s="66"/>
      <c r="CB1424" s="5"/>
      <c r="CC1424" s="68"/>
      <c r="CD1424" s="67"/>
      <c r="CE1424" s="67"/>
      <c r="CF1424" s="64"/>
      <c r="CG1424" s="5"/>
      <c r="CH1424" s="69"/>
      <c r="CI1424" s="6"/>
      <c r="CJ1424" s="5"/>
      <c r="CK1424" s="25"/>
      <c r="CL1424" s="5"/>
      <c r="DN1424" s="14"/>
      <c r="DO1424" s="14"/>
      <c r="DP1424" s="5"/>
      <c r="DQ1424" s="25"/>
      <c r="DR1424" s="25"/>
      <c r="DS1424" s="96"/>
      <c r="DT1424" s="83"/>
      <c r="DU1424" s="14"/>
      <c r="DX1424" s="83"/>
      <c r="DY1424" s="83"/>
      <c r="DZ1424" s="83"/>
      <c r="EA1424" s="83"/>
      <c r="EJ1424" s="54"/>
      <c r="EK1424" s="22"/>
      <c r="EL1424" s="24"/>
      <c r="EP1424" s="23"/>
      <c r="EQ1424" s="24"/>
      <c r="ER1424" s="22"/>
      <c r="ES1424" s="24"/>
      <c r="ET1424" s="24"/>
      <c r="EU1424" s="23"/>
      <c r="EV1424" s="26"/>
      <c r="EX1424" s="6"/>
      <c r="EY1424" s="24"/>
      <c r="EZ1424" s="109"/>
      <c r="FA1424" s="66"/>
      <c r="FB1424" s="5"/>
      <c r="FC1424" s="68"/>
      <c r="FD1424" s="67"/>
      <c r="FE1424" s="67"/>
      <c r="FF1424" s="64"/>
      <c r="FG1424" s="5"/>
      <c r="FH1424" s="69"/>
      <c r="FI1424" s="6"/>
      <c r="FJ1424" s="5"/>
      <c r="FK1424" s="25"/>
      <c r="FL1424" s="5"/>
    </row>
    <row r="1425" spans="40:168">
      <c r="AN1425" s="14"/>
      <c r="AO1425" s="14"/>
      <c r="AP1425" s="5"/>
      <c r="AQ1425" s="25"/>
      <c r="AR1425" s="25"/>
      <c r="AS1425" s="96"/>
      <c r="AT1425" s="83"/>
      <c r="AU1425" s="14"/>
      <c r="AX1425" s="83"/>
      <c r="AY1425" s="83"/>
      <c r="AZ1425" s="83"/>
      <c r="BA1425" s="83"/>
      <c r="BJ1425" s="54"/>
      <c r="BK1425" s="22"/>
      <c r="BL1425" s="24"/>
      <c r="BP1425" s="23"/>
      <c r="BQ1425" s="24"/>
      <c r="BR1425" s="22"/>
      <c r="BS1425" s="24"/>
      <c r="BT1425" s="24"/>
      <c r="BU1425" s="23"/>
      <c r="BV1425" s="26"/>
      <c r="BX1425" s="6"/>
      <c r="BY1425" s="24"/>
      <c r="BZ1425" s="109"/>
      <c r="CA1425" s="66"/>
      <c r="CB1425" s="5"/>
      <c r="CC1425" s="68"/>
      <c r="CD1425" s="67"/>
      <c r="CE1425" s="67"/>
      <c r="CF1425" s="64"/>
      <c r="CG1425" s="5"/>
      <c r="CH1425" s="69"/>
      <c r="CI1425" s="6"/>
      <c r="CJ1425" s="5"/>
      <c r="CK1425" s="25"/>
      <c r="CL1425" s="5"/>
      <c r="DN1425" s="14"/>
      <c r="DO1425" s="14"/>
      <c r="DP1425" s="5"/>
      <c r="DQ1425" s="25"/>
      <c r="DR1425" s="25"/>
      <c r="DS1425" s="96"/>
      <c r="DT1425" s="83"/>
      <c r="DU1425" s="14"/>
      <c r="DX1425" s="83"/>
      <c r="DY1425" s="83"/>
      <c r="DZ1425" s="83"/>
      <c r="EA1425" s="83"/>
      <c r="EJ1425" s="54"/>
      <c r="EK1425" s="22"/>
      <c r="EL1425" s="24"/>
      <c r="EP1425" s="23"/>
      <c r="EQ1425" s="24"/>
      <c r="ER1425" s="22"/>
      <c r="ES1425" s="24"/>
      <c r="ET1425" s="24"/>
      <c r="EU1425" s="23"/>
      <c r="EV1425" s="26"/>
      <c r="EX1425" s="6"/>
      <c r="EY1425" s="24"/>
      <c r="EZ1425" s="109"/>
      <c r="FA1425" s="66"/>
      <c r="FB1425" s="5"/>
      <c r="FC1425" s="68"/>
      <c r="FD1425" s="67"/>
      <c r="FE1425" s="67"/>
      <c r="FF1425" s="64"/>
      <c r="FG1425" s="5"/>
      <c r="FH1425" s="69"/>
      <c r="FI1425" s="6"/>
      <c r="FJ1425" s="5"/>
      <c r="FK1425" s="25"/>
      <c r="FL1425" s="5"/>
    </row>
    <row r="1426" spans="40:168">
      <c r="AN1426" s="14"/>
      <c r="AO1426" s="14"/>
      <c r="AP1426" s="5"/>
      <c r="AQ1426" s="25"/>
      <c r="AR1426" s="25"/>
      <c r="AS1426" s="96"/>
      <c r="AT1426" s="83"/>
      <c r="AU1426" s="14"/>
      <c r="AX1426" s="83"/>
      <c r="AY1426" s="83"/>
      <c r="AZ1426" s="83"/>
      <c r="BA1426" s="83"/>
      <c r="BJ1426" s="54"/>
      <c r="BK1426" s="22"/>
      <c r="BL1426" s="24"/>
      <c r="BP1426" s="23"/>
      <c r="BQ1426" s="24"/>
      <c r="BR1426" s="22"/>
      <c r="BS1426" s="24"/>
      <c r="BT1426" s="24"/>
      <c r="BU1426" s="23"/>
      <c r="BV1426" s="26"/>
      <c r="BX1426" s="6"/>
      <c r="BY1426" s="24"/>
      <c r="BZ1426" s="109"/>
      <c r="CA1426" s="66"/>
      <c r="CB1426" s="5"/>
      <c r="CC1426" s="68"/>
      <c r="CD1426" s="67"/>
      <c r="CE1426" s="67"/>
      <c r="CF1426" s="64"/>
      <c r="CG1426" s="5"/>
      <c r="CH1426" s="69"/>
      <c r="CI1426" s="6"/>
      <c r="CJ1426" s="5"/>
      <c r="CK1426" s="25"/>
      <c r="CL1426" s="5"/>
      <c r="DN1426" s="14"/>
      <c r="DO1426" s="14"/>
      <c r="DP1426" s="5"/>
      <c r="DQ1426" s="25"/>
      <c r="DR1426" s="25"/>
      <c r="DS1426" s="96"/>
      <c r="DT1426" s="83"/>
      <c r="DU1426" s="14"/>
      <c r="DX1426" s="83"/>
      <c r="DY1426" s="83"/>
      <c r="DZ1426" s="83"/>
      <c r="EA1426" s="83"/>
      <c r="EJ1426" s="54"/>
      <c r="EK1426" s="22"/>
      <c r="EL1426" s="24"/>
      <c r="EP1426" s="23"/>
      <c r="EQ1426" s="24"/>
      <c r="ER1426" s="22"/>
      <c r="ES1426" s="24"/>
      <c r="ET1426" s="24"/>
      <c r="EU1426" s="23"/>
      <c r="EV1426" s="26"/>
      <c r="EX1426" s="6"/>
      <c r="EY1426" s="24"/>
      <c r="EZ1426" s="109"/>
      <c r="FA1426" s="66"/>
      <c r="FB1426" s="5"/>
      <c r="FC1426" s="68"/>
      <c r="FD1426" s="67"/>
      <c r="FE1426" s="67"/>
      <c r="FF1426" s="64"/>
      <c r="FG1426" s="5"/>
      <c r="FH1426" s="69"/>
      <c r="FI1426" s="6"/>
      <c r="FJ1426" s="5"/>
      <c r="FK1426" s="25"/>
      <c r="FL1426" s="5"/>
    </row>
    <row r="1427" spans="40:168">
      <c r="AN1427" s="14"/>
      <c r="AO1427" s="14"/>
      <c r="AP1427" s="5"/>
      <c r="AQ1427" s="25"/>
      <c r="AR1427" s="25"/>
      <c r="AS1427" s="96"/>
      <c r="AT1427" s="83"/>
      <c r="AU1427" s="14"/>
      <c r="AX1427" s="83"/>
      <c r="AY1427" s="83"/>
      <c r="AZ1427" s="83"/>
      <c r="BA1427" s="83"/>
      <c r="BJ1427" s="54"/>
      <c r="BK1427" s="22"/>
      <c r="BL1427" s="24"/>
      <c r="BP1427" s="23"/>
      <c r="BQ1427" s="24"/>
      <c r="BR1427" s="22"/>
      <c r="BS1427" s="24"/>
      <c r="BT1427" s="24"/>
      <c r="BU1427" s="23"/>
      <c r="BV1427" s="26"/>
      <c r="BX1427" s="6"/>
      <c r="BY1427" s="24"/>
      <c r="BZ1427" s="109"/>
      <c r="CA1427" s="66"/>
      <c r="CB1427" s="5"/>
      <c r="CC1427" s="68"/>
      <c r="CD1427" s="67"/>
      <c r="CE1427" s="67"/>
      <c r="CF1427" s="64"/>
      <c r="CG1427" s="5"/>
      <c r="CH1427" s="69"/>
      <c r="CI1427" s="6"/>
      <c r="CJ1427" s="5"/>
      <c r="CK1427" s="25"/>
      <c r="CL1427" s="5"/>
      <c r="DN1427" s="14"/>
      <c r="DO1427" s="14"/>
      <c r="DP1427" s="5"/>
      <c r="DQ1427" s="25"/>
      <c r="DR1427" s="25"/>
      <c r="DS1427" s="96"/>
      <c r="DT1427" s="83"/>
      <c r="DU1427" s="14"/>
      <c r="DX1427" s="83"/>
      <c r="DY1427" s="83"/>
      <c r="DZ1427" s="83"/>
      <c r="EA1427" s="83"/>
      <c r="EJ1427" s="54"/>
      <c r="EK1427" s="22"/>
      <c r="EL1427" s="24"/>
      <c r="EP1427" s="23"/>
      <c r="EQ1427" s="24"/>
      <c r="ER1427" s="22"/>
      <c r="ES1427" s="24"/>
      <c r="ET1427" s="24"/>
      <c r="EU1427" s="23"/>
      <c r="EV1427" s="26"/>
      <c r="EX1427" s="6"/>
      <c r="EY1427" s="24"/>
      <c r="EZ1427" s="109"/>
      <c r="FA1427" s="66"/>
      <c r="FB1427" s="5"/>
      <c r="FC1427" s="68"/>
      <c r="FD1427" s="67"/>
      <c r="FE1427" s="67"/>
      <c r="FF1427" s="64"/>
      <c r="FG1427" s="5"/>
      <c r="FH1427" s="69"/>
      <c r="FI1427" s="6"/>
      <c r="FJ1427" s="5"/>
      <c r="FK1427" s="25"/>
      <c r="FL1427" s="5"/>
    </row>
    <row r="1428" spans="40:168">
      <c r="AN1428" s="14"/>
      <c r="AO1428" s="14"/>
      <c r="AP1428" s="5"/>
      <c r="AQ1428" s="25"/>
      <c r="AR1428" s="25"/>
      <c r="AS1428" s="96"/>
      <c r="AT1428" s="83"/>
      <c r="AU1428" s="14"/>
      <c r="AX1428" s="83"/>
      <c r="AY1428" s="83"/>
      <c r="AZ1428" s="83"/>
      <c r="BA1428" s="83"/>
      <c r="BJ1428" s="54"/>
      <c r="BK1428" s="22"/>
      <c r="BL1428" s="24"/>
      <c r="BP1428" s="23"/>
      <c r="BQ1428" s="24"/>
      <c r="BR1428" s="22"/>
      <c r="BS1428" s="24"/>
      <c r="BT1428" s="24"/>
      <c r="BU1428" s="23"/>
      <c r="BV1428" s="26"/>
      <c r="BX1428" s="6"/>
      <c r="BY1428" s="24"/>
      <c r="BZ1428" s="109"/>
      <c r="CA1428" s="66"/>
      <c r="CB1428" s="5"/>
      <c r="CC1428" s="68"/>
      <c r="CD1428" s="67"/>
      <c r="CE1428" s="67"/>
      <c r="CF1428" s="64"/>
      <c r="CG1428" s="5"/>
      <c r="CH1428" s="69"/>
      <c r="CI1428" s="6"/>
      <c r="CJ1428" s="5"/>
      <c r="CK1428" s="25"/>
      <c r="CL1428" s="5"/>
      <c r="DN1428" s="14"/>
      <c r="DO1428" s="14"/>
      <c r="DP1428" s="5"/>
      <c r="DQ1428" s="25"/>
      <c r="DR1428" s="25"/>
      <c r="DS1428" s="96"/>
      <c r="DT1428" s="83"/>
      <c r="DU1428" s="14"/>
      <c r="DX1428" s="83"/>
      <c r="DY1428" s="83"/>
      <c r="DZ1428" s="83"/>
      <c r="EA1428" s="83"/>
      <c r="EJ1428" s="54"/>
      <c r="EK1428" s="22"/>
      <c r="EL1428" s="24"/>
      <c r="EP1428" s="23"/>
      <c r="EQ1428" s="24"/>
      <c r="ER1428" s="22"/>
      <c r="ES1428" s="24"/>
      <c r="ET1428" s="24"/>
      <c r="EU1428" s="23"/>
      <c r="EV1428" s="26"/>
      <c r="EX1428" s="6"/>
      <c r="EY1428" s="24"/>
      <c r="EZ1428" s="109"/>
      <c r="FA1428" s="66"/>
      <c r="FB1428" s="5"/>
      <c r="FC1428" s="68"/>
      <c r="FD1428" s="67"/>
      <c r="FE1428" s="67"/>
      <c r="FF1428" s="64"/>
      <c r="FG1428" s="5"/>
      <c r="FH1428" s="69"/>
      <c r="FI1428" s="6"/>
      <c r="FJ1428" s="5"/>
      <c r="FK1428" s="25"/>
      <c r="FL1428" s="5"/>
    </row>
    <row r="1429" spans="40:168">
      <c r="AN1429" s="14"/>
      <c r="AO1429" s="14"/>
      <c r="AP1429" s="5"/>
      <c r="AQ1429" s="25"/>
      <c r="AR1429" s="25"/>
      <c r="AS1429" s="96"/>
      <c r="AT1429" s="83"/>
      <c r="AU1429" s="14"/>
      <c r="AX1429" s="83"/>
      <c r="AY1429" s="83"/>
      <c r="AZ1429" s="83"/>
      <c r="BA1429" s="83"/>
      <c r="BJ1429" s="54"/>
      <c r="BK1429" s="22"/>
      <c r="BL1429" s="24"/>
      <c r="BP1429" s="23"/>
      <c r="BQ1429" s="24"/>
      <c r="BR1429" s="22"/>
      <c r="BS1429" s="24"/>
      <c r="BT1429" s="24"/>
      <c r="BU1429" s="23"/>
      <c r="BV1429" s="26"/>
      <c r="BX1429" s="6"/>
      <c r="BY1429" s="24"/>
      <c r="BZ1429" s="109"/>
      <c r="CA1429" s="66"/>
      <c r="CB1429" s="5"/>
      <c r="CC1429" s="68"/>
      <c r="CD1429" s="67"/>
      <c r="CE1429" s="67"/>
      <c r="CF1429" s="64"/>
      <c r="CG1429" s="5"/>
      <c r="CH1429" s="69"/>
      <c r="CI1429" s="6"/>
      <c r="CJ1429" s="5"/>
      <c r="CK1429" s="25"/>
      <c r="CL1429" s="5"/>
      <c r="DN1429" s="14"/>
      <c r="DO1429" s="14"/>
      <c r="DP1429" s="5"/>
      <c r="DQ1429" s="25"/>
      <c r="DR1429" s="25"/>
      <c r="DS1429" s="96"/>
      <c r="DT1429" s="83"/>
      <c r="DU1429" s="14"/>
      <c r="DX1429" s="83"/>
      <c r="DY1429" s="83"/>
      <c r="DZ1429" s="83"/>
      <c r="EA1429" s="83"/>
      <c r="EJ1429" s="54"/>
      <c r="EK1429" s="22"/>
      <c r="EL1429" s="24"/>
      <c r="EP1429" s="23"/>
      <c r="EQ1429" s="24"/>
      <c r="ER1429" s="22"/>
      <c r="ES1429" s="24"/>
      <c r="ET1429" s="24"/>
      <c r="EU1429" s="23"/>
      <c r="EV1429" s="26"/>
      <c r="EX1429" s="6"/>
      <c r="EY1429" s="24"/>
      <c r="EZ1429" s="109"/>
      <c r="FA1429" s="66"/>
      <c r="FB1429" s="5"/>
      <c r="FC1429" s="68"/>
      <c r="FD1429" s="67"/>
      <c r="FE1429" s="67"/>
      <c r="FF1429" s="64"/>
      <c r="FG1429" s="5"/>
      <c r="FH1429" s="69"/>
      <c r="FI1429" s="6"/>
      <c r="FJ1429" s="5"/>
      <c r="FK1429" s="25"/>
      <c r="FL1429" s="5"/>
    </row>
    <row r="1430" spans="40:168">
      <c r="AN1430" s="14"/>
      <c r="AO1430" s="14"/>
      <c r="AP1430" s="5"/>
      <c r="AQ1430" s="25"/>
      <c r="AR1430" s="25"/>
      <c r="AS1430" s="96"/>
      <c r="AT1430" s="83"/>
      <c r="AU1430" s="14"/>
      <c r="AX1430" s="83"/>
      <c r="AY1430" s="83"/>
      <c r="AZ1430" s="83"/>
      <c r="BA1430" s="83"/>
      <c r="BJ1430" s="54"/>
      <c r="BK1430" s="22"/>
      <c r="BL1430" s="24"/>
      <c r="BP1430" s="23"/>
      <c r="BQ1430" s="24"/>
      <c r="BR1430" s="22"/>
      <c r="BS1430" s="24"/>
      <c r="BT1430" s="24"/>
      <c r="BU1430" s="23"/>
      <c r="BV1430" s="26"/>
      <c r="BX1430" s="6"/>
      <c r="BY1430" s="24"/>
      <c r="BZ1430" s="109"/>
      <c r="CA1430" s="66"/>
      <c r="CB1430" s="5"/>
      <c r="CC1430" s="68"/>
      <c r="CD1430" s="67"/>
      <c r="CE1430" s="67"/>
      <c r="CF1430" s="64"/>
      <c r="CG1430" s="5"/>
      <c r="CH1430" s="69"/>
      <c r="CI1430" s="6"/>
      <c r="CJ1430" s="5"/>
      <c r="CK1430" s="25"/>
      <c r="CL1430" s="5"/>
      <c r="DN1430" s="14"/>
      <c r="DO1430" s="14"/>
      <c r="DP1430" s="5"/>
      <c r="DQ1430" s="25"/>
      <c r="DR1430" s="25"/>
      <c r="DS1430" s="96"/>
      <c r="DT1430" s="83"/>
      <c r="DU1430" s="14"/>
      <c r="DX1430" s="83"/>
      <c r="DY1430" s="83"/>
      <c r="DZ1430" s="83"/>
      <c r="EA1430" s="83"/>
      <c r="EJ1430" s="54"/>
      <c r="EK1430" s="22"/>
      <c r="EL1430" s="24"/>
      <c r="EP1430" s="23"/>
      <c r="EQ1430" s="24"/>
      <c r="ER1430" s="22"/>
      <c r="ES1430" s="24"/>
      <c r="ET1430" s="24"/>
      <c r="EU1430" s="23"/>
      <c r="EV1430" s="26"/>
      <c r="EX1430" s="6"/>
      <c r="EY1430" s="24"/>
      <c r="EZ1430" s="109"/>
      <c r="FA1430" s="66"/>
      <c r="FB1430" s="5"/>
      <c r="FC1430" s="68"/>
      <c r="FD1430" s="67"/>
      <c r="FE1430" s="67"/>
      <c r="FF1430" s="64"/>
      <c r="FG1430" s="5"/>
      <c r="FH1430" s="69"/>
      <c r="FI1430" s="6"/>
      <c r="FJ1430" s="5"/>
      <c r="FK1430" s="25"/>
      <c r="FL1430" s="5"/>
    </row>
    <row r="1431" spans="40:168">
      <c r="AN1431" s="14"/>
      <c r="AO1431" s="14"/>
      <c r="AP1431" s="5"/>
      <c r="AQ1431" s="25"/>
      <c r="AR1431" s="25"/>
      <c r="AS1431" s="96"/>
      <c r="AT1431" s="83"/>
      <c r="AU1431" s="14"/>
      <c r="AX1431" s="83"/>
      <c r="AY1431" s="83"/>
      <c r="AZ1431" s="83"/>
      <c r="BA1431" s="83"/>
      <c r="BJ1431" s="54"/>
      <c r="BK1431" s="22"/>
      <c r="BL1431" s="24"/>
      <c r="BP1431" s="23"/>
      <c r="BQ1431" s="24"/>
      <c r="BR1431" s="22"/>
      <c r="BS1431" s="24"/>
      <c r="BT1431" s="24"/>
      <c r="BU1431" s="23"/>
      <c r="BV1431" s="26"/>
      <c r="BX1431" s="6"/>
      <c r="BY1431" s="24"/>
      <c r="BZ1431" s="109"/>
      <c r="CA1431" s="66"/>
      <c r="CB1431" s="5"/>
      <c r="CC1431" s="68"/>
      <c r="CD1431" s="67"/>
      <c r="CE1431" s="67"/>
      <c r="CF1431" s="64"/>
      <c r="CG1431" s="5"/>
      <c r="CH1431" s="69"/>
      <c r="CI1431" s="6"/>
      <c r="CJ1431" s="5"/>
      <c r="CK1431" s="25"/>
      <c r="CL1431" s="5"/>
      <c r="DN1431" s="14"/>
      <c r="DO1431" s="14"/>
      <c r="DP1431" s="5"/>
      <c r="DQ1431" s="25"/>
      <c r="DR1431" s="25"/>
      <c r="DS1431" s="96"/>
      <c r="DT1431" s="83"/>
      <c r="DU1431" s="14"/>
      <c r="DX1431" s="83"/>
      <c r="DY1431" s="83"/>
      <c r="DZ1431" s="83"/>
      <c r="EA1431" s="83"/>
      <c r="EJ1431" s="54"/>
      <c r="EK1431" s="22"/>
      <c r="EL1431" s="24"/>
      <c r="EP1431" s="23"/>
      <c r="EQ1431" s="24"/>
      <c r="ER1431" s="22"/>
      <c r="ES1431" s="24"/>
      <c r="ET1431" s="24"/>
      <c r="EU1431" s="23"/>
      <c r="EV1431" s="26"/>
      <c r="EX1431" s="6"/>
      <c r="EY1431" s="24"/>
      <c r="EZ1431" s="109"/>
      <c r="FA1431" s="66"/>
      <c r="FB1431" s="5"/>
      <c r="FC1431" s="68"/>
      <c r="FD1431" s="67"/>
      <c r="FE1431" s="67"/>
      <c r="FF1431" s="64"/>
      <c r="FG1431" s="5"/>
      <c r="FH1431" s="69"/>
      <c r="FI1431" s="6"/>
      <c r="FJ1431" s="5"/>
      <c r="FK1431" s="25"/>
      <c r="FL1431" s="5"/>
    </row>
    <row r="1432" spans="40:168">
      <c r="AN1432" s="14"/>
      <c r="AO1432" s="14"/>
      <c r="AP1432" s="5"/>
      <c r="AQ1432" s="25"/>
      <c r="AR1432" s="25"/>
      <c r="AS1432" s="96"/>
      <c r="AT1432" s="83"/>
      <c r="AU1432" s="14"/>
      <c r="AX1432" s="83"/>
      <c r="AY1432" s="83"/>
      <c r="AZ1432" s="83"/>
      <c r="BA1432" s="83"/>
      <c r="BJ1432" s="54"/>
      <c r="BK1432" s="22"/>
      <c r="BL1432" s="24"/>
      <c r="BP1432" s="23"/>
      <c r="BQ1432" s="24"/>
      <c r="BR1432" s="22"/>
      <c r="BS1432" s="24"/>
      <c r="BT1432" s="24"/>
      <c r="BU1432" s="23"/>
      <c r="BV1432" s="26"/>
      <c r="BX1432" s="6"/>
      <c r="BY1432" s="24"/>
      <c r="BZ1432" s="109"/>
      <c r="CA1432" s="66"/>
      <c r="CB1432" s="5"/>
      <c r="CC1432" s="68"/>
      <c r="CD1432" s="67"/>
      <c r="CE1432" s="67"/>
      <c r="CF1432" s="64"/>
      <c r="CG1432" s="5"/>
      <c r="CH1432" s="69"/>
      <c r="CI1432" s="6"/>
      <c r="CJ1432" s="5"/>
      <c r="CK1432" s="25"/>
      <c r="CL1432" s="5"/>
      <c r="DN1432" s="14"/>
      <c r="DO1432" s="14"/>
      <c r="DP1432" s="5"/>
      <c r="DQ1432" s="25"/>
      <c r="DR1432" s="25"/>
      <c r="DS1432" s="96"/>
      <c r="DT1432" s="83"/>
      <c r="DU1432" s="14"/>
      <c r="DX1432" s="83"/>
      <c r="DY1432" s="83"/>
      <c r="DZ1432" s="83"/>
      <c r="EA1432" s="83"/>
      <c r="EJ1432" s="54"/>
      <c r="EK1432" s="22"/>
      <c r="EL1432" s="24"/>
      <c r="EP1432" s="23"/>
      <c r="EQ1432" s="24"/>
      <c r="ER1432" s="22"/>
      <c r="ES1432" s="24"/>
      <c r="ET1432" s="24"/>
      <c r="EU1432" s="23"/>
      <c r="EV1432" s="26"/>
      <c r="EX1432" s="6"/>
      <c r="EY1432" s="24"/>
      <c r="EZ1432" s="109"/>
      <c r="FA1432" s="66"/>
      <c r="FB1432" s="5"/>
      <c r="FC1432" s="68"/>
      <c r="FD1432" s="67"/>
      <c r="FE1432" s="67"/>
      <c r="FF1432" s="64"/>
      <c r="FG1432" s="5"/>
      <c r="FH1432" s="69"/>
      <c r="FI1432" s="6"/>
      <c r="FJ1432" s="5"/>
      <c r="FK1432" s="25"/>
      <c r="FL1432" s="5"/>
    </row>
    <row r="1433" spans="40:168">
      <c r="AN1433" s="14"/>
      <c r="AO1433" s="14"/>
      <c r="AP1433" s="5"/>
      <c r="AQ1433" s="25"/>
      <c r="AR1433" s="25"/>
      <c r="AS1433" s="96"/>
      <c r="AT1433" s="83"/>
      <c r="AU1433" s="14"/>
      <c r="AX1433" s="83"/>
      <c r="AY1433" s="83"/>
      <c r="AZ1433" s="83"/>
      <c r="BA1433" s="83"/>
      <c r="BJ1433" s="54"/>
      <c r="BK1433" s="22"/>
      <c r="BL1433" s="24"/>
      <c r="BP1433" s="23"/>
      <c r="BQ1433" s="24"/>
      <c r="BR1433" s="22"/>
      <c r="BS1433" s="24"/>
      <c r="BT1433" s="24"/>
      <c r="BU1433" s="23"/>
      <c r="BV1433" s="26"/>
      <c r="BX1433" s="6"/>
      <c r="BY1433" s="24"/>
      <c r="BZ1433" s="109"/>
      <c r="CA1433" s="66"/>
      <c r="CB1433" s="5"/>
      <c r="CC1433" s="68"/>
      <c r="CD1433" s="67"/>
      <c r="CE1433" s="67"/>
      <c r="CF1433" s="64"/>
      <c r="CG1433" s="5"/>
      <c r="CH1433" s="69"/>
      <c r="CI1433" s="6"/>
      <c r="CJ1433" s="5"/>
      <c r="CK1433" s="25"/>
      <c r="CL1433" s="5"/>
      <c r="DN1433" s="14"/>
      <c r="DO1433" s="14"/>
      <c r="DP1433" s="5"/>
      <c r="DQ1433" s="25"/>
      <c r="DR1433" s="25"/>
      <c r="DS1433" s="96"/>
      <c r="DT1433" s="83"/>
      <c r="DU1433" s="14"/>
      <c r="DX1433" s="83"/>
      <c r="DY1433" s="83"/>
      <c r="DZ1433" s="83"/>
      <c r="EA1433" s="83"/>
      <c r="EJ1433" s="54"/>
      <c r="EK1433" s="22"/>
      <c r="EL1433" s="24"/>
      <c r="EP1433" s="23"/>
      <c r="EQ1433" s="24"/>
      <c r="ER1433" s="22"/>
      <c r="ES1433" s="24"/>
      <c r="ET1433" s="24"/>
      <c r="EU1433" s="23"/>
      <c r="EV1433" s="26"/>
      <c r="EX1433" s="6"/>
      <c r="EY1433" s="24"/>
      <c r="EZ1433" s="109"/>
      <c r="FA1433" s="66"/>
      <c r="FB1433" s="5"/>
      <c r="FC1433" s="68"/>
      <c r="FD1433" s="67"/>
      <c r="FE1433" s="67"/>
      <c r="FF1433" s="64"/>
      <c r="FG1433" s="5"/>
      <c r="FH1433" s="69"/>
      <c r="FI1433" s="6"/>
      <c r="FJ1433" s="5"/>
      <c r="FK1433" s="25"/>
      <c r="FL1433" s="5"/>
    </row>
    <row r="1434" spans="40:168">
      <c r="AN1434" s="14"/>
      <c r="AO1434" s="14"/>
      <c r="AP1434" s="5"/>
      <c r="AQ1434" s="25"/>
      <c r="AR1434" s="25"/>
      <c r="AS1434" s="96"/>
      <c r="AT1434" s="83"/>
      <c r="AU1434" s="14"/>
      <c r="AX1434" s="83"/>
      <c r="AY1434" s="83"/>
      <c r="AZ1434" s="83"/>
      <c r="BA1434" s="83"/>
      <c r="BJ1434" s="54"/>
      <c r="BK1434" s="22"/>
      <c r="BL1434" s="24"/>
      <c r="BP1434" s="23"/>
      <c r="BQ1434" s="24"/>
      <c r="BR1434" s="22"/>
      <c r="BS1434" s="24"/>
      <c r="BT1434" s="24"/>
      <c r="BU1434" s="23"/>
      <c r="BV1434" s="26"/>
      <c r="BX1434" s="6"/>
      <c r="BY1434" s="24"/>
      <c r="BZ1434" s="109"/>
      <c r="CA1434" s="66"/>
      <c r="CB1434" s="5"/>
      <c r="CC1434" s="68"/>
      <c r="CD1434" s="67"/>
      <c r="CE1434" s="67"/>
      <c r="CF1434" s="64"/>
      <c r="CG1434" s="5"/>
      <c r="CH1434" s="69"/>
      <c r="CI1434" s="6"/>
      <c r="CJ1434" s="5"/>
      <c r="CK1434" s="25"/>
      <c r="CL1434" s="5"/>
      <c r="DN1434" s="14"/>
      <c r="DO1434" s="14"/>
      <c r="DP1434" s="5"/>
      <c r="DQ1434" s="25"/>
      <c r="DR1434" s="25"/>
      <c r="DS1434" s="96"/>
      <c r="DT1434" s="83"/>
      <c r="DU1434" s="14"/>
      <c r="DX1434" s="83"/>
      <c r="DY1434" s="83"/>
      <c r="DZ1434" s="83"/>
      <c r="EA1434" s="83"/>
      <c r="EJ1434" s="54"/>
      <c r="EK1434" s="22"/>
      <c r="EL1434" s="24"/>
      <c r="EP1434" s="23"/>
      <c r="EQ1434" s="24"/>
      <c r="ER1434" s="22"/>
      <c r="ES1434" s="24"/>
      <c r="ET1434" s="24"/>
      <c r="EU1434" s="23"/>
      <c r="EV1434" s="26"/>
      <c r="EX1434" s="6"/>
      <c r="EY1434" s="24"/>
      <c r="EZ1434" s="109"/>
      <c r="FA1434" s="66"/>
      <c r="FB1434" s="5"/>
      <c r="FC1434" s="68"/>
      <c r="FD1434" s="67"/>
      <c r="FE1434" s="67"/>
      <c r="FF1434" s="64"/>
      <c r="FG1434" s="5"/>
      <c r="FH1434" s="69"/>
      <c r="FI1434" s="6"/>
      <c r="FJ1434" s="5"/>
      <c r="FK1434" s="25"/>
      <c r="FL1434" s="5"/>
    </row>
    <row r="1435" spans="40:168">
      <c r="AN1435" s="14"/>
      <c r="AO1435" s="14"/>
      <c r="AP1435" s="5"/>
      <c r="AQ1435" s="25"/>
      <c r="AR1435" s="25"/>
      <c r="AS1435" s="96"/>
      <c r="AT1435" s="83"/>
      <c r="AU1435" s="14"/>
      <c r="AX1435" s="83"/>
      <c r="AY1435" s="83"/>
      <c r="AZ1435" s="83"/>
      <c r="BA1435" s="83"/>
      <c r="BJ1435" s="54"/>
      <c r="BK1435" s="22"/>
      <c r="BL1435" s="24"/>
      <c r="BP1435" s="23"/>
      <c r="BQ1435" s="24"/>
      <c r="BR1435" s="22"/>
      <c r="BS1435" s="24"/>
      <c r="BT1435" s="24"/>
      <c r="BU1435" s="23"/>
      <c r="BV1435" s="26"/>
      <c r="BX1435" s="6"/>
      <c r="BY1435" s="24"/>
      <c r="BZ1435" s="109"/>
      <c r="CA1435" s="66"/>
      <c r="CB1435" s="5"/>
      <c r="CC1435" s="68"/>
      <c r="CD1435" s="67"/>
      <c r="CE1435" s="67"/>
      <c r="CF1435" s="64"/>
      <c r="CG1435" s="5"/>
      <c r="CH1435" s="69"/>
      <c r="CI1435" s="6"/>
      <c r="CJ1435" s="5"/>
      <c r="CK1435" s="25"/>
      <c r="CL1435" s="5"/>
      <c r="DN1435" s="14"/>
      <c r="DO1435" s="14"/>
      <c r="DP1435" s="5"/>
      <c r="DQ1435" s="25"/>
      <c r="DR1435" s="25"/>
      <c r="DS1435" s="96"/>
      <c r="DT1435" s="83"/>
      <c r="DU1435" s="14"/>
      <c r="DX1435" s="83"/>
      <c r="DY1435" s="83"/>
      <c r="DZ1435" s="83"/>
      <c r="EA1435" s="83"/>
      <c r="EJ1435" s="54"/>
      <c r="EK1435" s="22"/>
      <c r="EL1435" s="24"/>
      <c r="EP1435" s="23"/>
      <c r="EQ1435" s="24"/>
      <c r="ER1435" s="22"/>
      <c r="ES1435" s="24"/>
      <c r="ET1435" s="24"/>
      <c r="EU1435" s="23"/>
      <c r="EV1435" s="26"/>
      <c r="EX1435" s="6"/>
      <c r="EY1435" s="24"/>
      <c r="EZ1435" s="109"/>
      <c r="FA1435" s="66"/>
      <c r="FB1435" s="5"/>
      <c r="FC1435" s="68"/>
      <c r="FD1435" s="67"/>
      <c r="FE1435" s="67"/>
      <c r="FF1435" s="64"/>
      <c r="FG1435" s="5"/>
      <c r="FH1435" s="69"/>
      <c r="FI1435" s="6"/>
      <c r="FJ1435" s="5"/>
      <c r="FK1435" s="25"/>
      <c r="FL1435" s="5"/>
    </row>
    <row r="1436" spans="40:168">
      <c r="AN1436" s="14"/>
      <c r="AO1436" s="14"/>
      <c r="AP1436" s="5"/>
      <c r="AQ1436" s="25"/>
      <c r="AR1436" s="25"/>
      <c r="AS1436" s="96"/>
      <c r="AT1436" s="83"/>
      <c r="AU1436" s="14"/>
      <c r="AX1436" s="83"/>
      <c r="AY1436" s="83"/>
      <c r="AZ1436" s="83"/>
      <c r="BA1436" s="83"/>
      <c r="BJ1436" s="54"/>
      <c r="BK1436" s="22"/>
      <c r="BL1436" s="24"/>
      <c r="BP1436" s="23"/>
      <c r="BQ1436" s="24"/>
      <c r="BR1436" s="22"/>
      <c r="BS1436" s="24"/>
      <c r="BT1436" s="24"/>
      <c r="BU1436" s="23"/>
      <c r="BV1436" s="26"/>
      <c r="BX1436" s="6"/>
      <c r="BY1436" s="24"/>
      <c r="BZ1436" s="109"/>
      <c r="CA1436" s="66"/>
      <c r="CB1436" s="5"/>
      <c r="CC1436" s="68"/>
      <c r="CD1436" s="67"/>
      <c r="CE1436" s="67"/>
      <c r="CF1436" s="64"/>
      <c r="CG1436" s="5"/>
      <c r="CH1436" s="69"/>
      <c r="CI1436" s="6"/>
      <c r="CJ1436" s="5"/>
      <c r="CK1436" s="25"/>
      <c r="CL1436" s="5"/>
      <c r="DN1436" s="14"/>
      <c r="DO1436" s="14"/>
      <c r="DP1436" s="5"/>
      <c r="DQ1436" s="25"/>
      <c r="DR1436" s="25"/>
      <c r="DS1436" s="96"/>
      <c r="DT1436" s="83"/>
      <c r="DU1436" s="14"/>
      <c r="DX1436" s="83"/>
      <c r="DY1436" s="83"/>
      <c r="DZ1436" s="83"/>
      <c r="EA1436" s="83"/>
      <c r="EJ1436" s="54"/>
      <c r="EK1436" s="22"/>
      <c r="EL1436" s="24"/>
      <c r="EP1436" s="23"/>
      <c r="EQ1436" s="24"/>
      <c r="ER1436" s="22"/>
      <c r="ES1436" s="24"/>
      <c r="ET1436" s="24"/>
      <c r="EU1436" s="23"/>
      <c r="EV1436" s="26"/>
      <c r="EX1436" s="6"/>
      <c r="EY1436" s="24"/>
      <c r="EZ1436" s="109"/>
      <c r="FA1436" s="66"/>
      <c r="FB1436" s="5"/>
      <c r="FC1436" s="68"/>
      <c r="FD1436" s="67"/>
      <c r="FE1436" s="67"/>
      <c r="FF1436" s="64"/>
      <c r="FG1436" s="5"/>
      <c r="FH1436" s="69"/>
      <c r="FI1436" s="6"/>
      <c r="FJ1436" s="5"/>
      <c r="FK1436" s="25"/>
      <c r="FL1436" s="5"/>
    </row>
    <row r="1437" spans="40:168">
      <c r="AN1437" s="14"/>
      <c r="AO1437" s="14"/>
      <c r="AP1437" s="5"/>
      <c r="AQ1437" s="25"/>
      <c r="AR1437" s="25"/>
      <c r="AS1437" s="96"/>
      <c r="AT1437" s="83"/>
      <c r="AU1437" s="14"/>
      <c r="AX1437" s="83"/>
      <c r="AY1437" s="83"/>
      <c r="AZ1437" s="83"/>
      <c r="BA1437" s="83"/>
      <c r="BJ1437" s="54"/>
      <c r="BK1437" s="22"/>
      <c r="BL1437" s="24"/>
      <c r="BP1437" s="23"/>
      <c r="BQ1437" s="24"/>
      <c r="BR1437" s="22"/>
      <c r="BS1437" s="24"/>
      <c r="BT1437" s="24"/>
      <c r="BU1437" s="23"/>
      <c r="BV1437" s="26"/>
      <c r="BX1437" s="6"/>
      <c r="BY1437" s="24"/>
      <c r="BZ1437" s="109"/>
      <c r="CA1437" s="66"/>
      <c r="CB1437" s="5"/>
      <c r="CC1437" s="68"/>
      <c r="CD1437" s="67"/>
      <c r="CE1437" s="67"/>
      <c r="CF1437" s="64"/>
      <c r="CG1437" s="5"/>
      <c r="CH1437" s="69"/>
      <c r="CI1437" s="6"/>
      <c r="CJ1437" s="5"/>
      <c r="CK1437" s="25"/>
      <c r="CL1437" s="5"/>
      <c r="DN1437" s="14"/>
      <c r="DO1437" s="14"/>
      <c r="DP1437" s="5"/>
      <c r="DQ1437" s="25"/>
      <c r="DR1437" s="25"/>
      <c r="DS1437" s="96"/>
      <c r="DT1437" s="83"/>
      <c r="DU1437" s="14"/>
      <c r="DX1437" s="83"/>
      <c r="DY1437" s="83"/>
      <c r="DZ1437" s="83"/>
      <c r="EA1437" s="83"/>
      <c r="EJ1437" s="54"/>
      <c r="EK1437" s="22"/>
      <c r="EL1437" s="24"/>
      <c r="EP1437" s="23"/>
      <c r="EQ1437" s="24"/>
      <c r="ER1437" s="22"/>
      <c r="ES1437" s="24"/>
      <c r="ET1437" s="24"/>
      <c r="EU1437" s="23"/>
      <c r="EV1437" s="26"/>
      <c r="EX1437" s="6"/>
      <c r="EY1437" s="24"/>
      <c r="EZ1437" s="109"/>
      <c r="FA1437" s="66"/>
      <c r="FB1437" s="5"/>
      <c r="FC1437" s="68"/>
      <c r="FD1437" s="67"/>
      <c r="FE1437" s="67"/>
      <c r="FF1437" s="64"/>
      <c r="FG1437" s="5"/>
      <c r="FH1437" s="69"/>
      <c r="FI1437" s="6"/>
      <c r="FJ1437" s="5"/>
      <c r="FK1437" s="25"/>
      <c r="FL1437" s="5"/>
    </row>
    <row r="1438" spans="40:168">
      <c r="AN1438" s="14"/>
      <c r="AO1438" s="14"/>
      <c r="AP1438" s="5"/>
      <c r="AQ1438" s="25"/>
      <c r="AR1438" s="25"/>
      <c r="AS1438" s="96"/>
      <c r="AT1438" s="83"/>
      <c r="AU1438" s="14"/>
      <c r="AX1438" s="83"/>
      <c r="AY1438" s="83"/>
      <c r="AZ1438" s="83"/>
      <c r="BA1438" s="83"/>
      <c r="BJ1438" s="54"/>
      <c r="BK1438" s="22"/>
      <c r="BL1438" s="24"/>
      <c r="BP1438" s="23"/>
      <c r="BQ1438" s="24"/>
      <c r="BR1438" s="22"/>
      <c r="BS1438" s="24"/>
      <c r="BT1438" s="24"/>
      <c r="BU1438" s="23"/>
      <c r="BV1438" s="26"/>
      <c r="BX1438" s="6"/>
      <c r="BY1438" s="24"/>
      <c r="BZ1438" s="109"/>
      <c r="CA1438" s="66"/>
      <c r="CB1438" s="5"/>
      <c r="CC1438" s="68"/>
      <c r="CD1438" s="67"/>
      <c r="CE1438" s="67"/>
      <c r="CF1438" s="64"/>
      <c r="CG1438" s="5"/>
      <c r="CH1438" s="69"/>
      <c r="CI1438" s="6"/>
      <c r="CJ1438" s="5"/>
      <c r="CK1438" s="25"/>
      <c r="CL1438" s="5"/>
      <c r="DN1438" s="14"/>
      <c r="DO1438" s="14"/>
      <c r="DP1438" s="5"/>
      <c r="DQ1438" s="25"/>
      <c r="DR1438" s="25"/>
      <c r="DS1438" s="96"/>
      <c r="DT1438" s="83"/>
      <c r="DU1438" s="14"/>
      <c r="DX1438" s="83"/>
      <c r="DY1438" s="83"/>
      <c r="DZ1438" s="83"/>
      <c r="EA1438" s="83"/>
      <c r="EJ1438" s="54"/>
      <c r="EK1438" s="22"/>
      <c r="EL1438" s="24"/>
      <c r="EP1438" s="23"/>
      <c r="EQ1438" s="24"/>
      <c r="ER1438" s="22"/>
      <c r="ES1438" s="24"/>
      <c r="ET1438" s="24"/>
      <c r="EU1438" s="23"/>
      <c r="EV1438" s="26"/>
      <c r="EX1438" s="6"/>
      <c r="EY1438" s="24"/>
      <c r="EZ1438" s="109"/>
      <c r="FA1438" s="66"/>
      <c r="FB1438" s="5"/>
      <c r="FC1438" s="68"/>
      <c r="FD1438" s="67"/>
      <c r="FE1438" s="67"/>
      <c r="FF1438" s="64"/>
      <c r="FG1438" s="5"/>
      <c r="FH1438" s="69"/>
      <c r="FI1438" s="6"/>
      <c r="FJ1438" s="5"/>
      <c r="FK1438" s="25"/>
      <c r="FL1438" s="5"/>
    </row>
    <row r="1439" spans="40:168">
      <c r="AN1439" s="14"/>
      <c r="AO1439" s="14"/>
      <c r="AP1439" s="5"/>
      <c r="AQ1439" s="25"/>
      <c r="AR1439" s="25"/>
      <c r="AS1439" s="96"/>
      <c r="AT1439" s="83"/>
      <c r="AU1439" s="14"/>
      <c r="AX1439" s="83"/>
      <c r="AY1439" s="83"/>
      <c r="AZ1439" s="83"/>
      <c r="BA1439" s="83"/>
      <c r="BJ1439" s="54"/>
      <c r="BK1439" s="22"/>
      <c r="BL1439" s="24"/>
      <c r="BP1439" s="23"/>
      <c r="BQ1439" s="24"/>
      <c r="BR1439" s="22"/>
      <c r="BS1439" s="24"/>
      <c r="BT1439" s="24"/>
      <c r="BU1439" s="23"/>
      <c r="BV1439" s="26"/>
      <c r="BX1439" s="6"/>
      <c r="BY1439" s="24"/>
      <c r="BZ1439" s="109"/>
      <c r="CA1439" s="66"/>
      <c r="CB1439" s="5"/>
      <c r="CC1439" s="68"/>
      <c r="CD1439" s="67"/>
      <c r="CE1439" s="67"/>
      <c r="CF1439" s="64"/>
      <c r="CG1439" s="5"/>
      <c r="CH1439" s="69"/>
      <c r="CI1439" s="6"/>
      <c r="CJ1439" s="5"/>
      <c r="CK1439" s="25"/>
      <c r="CL1439" s="5"/>
      <c r="DN1439" s="14"/>
      <c r="DO1439" s="14"/>
      <c r="DP1439" s="5"/>
      <c r="DQ1439" s="25"/>
      <c r="DR1439" s="25"/>
      <c r="DS1439" s="96"/>
      <c r="DT1439" s="83"/>
      <c r="DU1439" s="14"/>
      <c r="DX1439" s="83"/>
      <c r="DY1439" s="83"/>
      <c r="DZ1439" s="83"/>
      <c r="EA1439" s="83"/>
      <c r="EJ1439" s="54"/>
      <c r="EK1439" s="22"/>
      <c r="EL1439" s="24"/>
      <c r="EP1439" s="23"/>
      <c r="EQ1439" s="24"/>
      <c r="ER1439" s="22"/>
      <c r="ES1439" s="24"/>
      <c r="ET1439" s="24"/>
      <c r="EU1439" s="23"/>
      <c r="EV1439" s="26"/>
      <c r="EX1439" s="6"/>
      <c r="EY1439" s="24"/>
      <c r="EZ1439" s="109"/>
      <c r="FA1439" s="66"/>
      <c r="FB1439" s="5"/>
      <c r="FC1439" s="68"/>
      <c r="FD1439" s="67"/>
      <c r="FE1439" s="67"/>
      <c r="FF1439" s="64"/>
      <c r="FG1439" s="5"/>
      <c r="FH1439" s="69"/>
      <c r="FI1439" s="6"/>
      <c r="FJ1439" s="5"/>
      <c r="FK1439" s="25"/>
      <c r="FL1439" s="5"/>
    </row>
    <row r="1440" spans="40:168">
      <c r="AN1440" s="14"/>
      <c r="AO1440" s="14"/>
      <c r="AP1440" s="5"/>
      <c r="AQ1440" s="25"/>
      <c r="AR1440" s="25"/>
      <c r="AS1440" s="96"/>
      <c r="AT1440" s="83"/>
      <c r="AU1440" s="14"/>
      <c r="AX1440" s="83"/>
      <c r="AY1440" s="83"/>
      <c r="AZ1440" s="83"/>
      <c r="BA1440" s="83"/>
      <c r="BJ1440" s="54"/>
      <c r="BK1440" s="22"/>
      <c r="BL1440" s="24"/>
      <c r="BP1440" s="23"/>
      <c r="BQ1440" s="24"/>
      <c r="BR1440" s="22"/>
      <c r="BS1440" s="24"/>
      <c r="BT1440" s="24"/>
      <c r="BU1440" s="23"/>
      <c r="BV1440" s="26"/>
      <c r="BX1440" s="6"/>
      <c r="BY1440" s="24"/>
      <c r="BZ1440" s="109"/>
      <c r="CA1440" s="66"/>
      <c r="CB1440" s="5"/>
      <c r="CC1440" s="68"/>
      <c r="CD1440" s="67"/>
      <c r="CE1440" s="67"/>
      <c r="CF1440" s="64"/>
      <c r="CG1440" s="5"/>
      <c r="CH1440" s="69"/>
      <c r="CI1440" s="6"/>
      <c r="CJ1440" s="5"/>
      <c r="CK1440" s="25"/>
      <c r="CL1440" s="5"/>
      <c r="DN1440" s="14"/>
      <c r="DO1440" s="14"/>
      <c r="DP1440" s="5"/>
      <c r="DQ1440" s="25"/>
      <c r="DR1440" s="25"/>
      <c r="DS1440" s="96"/>
      <c r="DT1440" s="83"/>
      <c r="DU1440" s="14"/>
      <c r="DX1440" s="83"/>
      <c r="DY1440" s="83"/>
      <c r="DZ1440" s="83"/>
      <c r="EA1440" s="83"/>
      <c r="EJ1440" s="54"/>
      <c r="EK1440" s="22"/>
      <c r="EL1440" s="24"/>
      <c r="EP1440" s="23"/>
      <c r="EQ1440" s="24"/>
      <c r="ER1440" s="22"/>
      <c r="ES1440" s="24"/>
      <c r="ET1440" s="24"/>
      <c r="EU1440" s="23"/>
      <c r="EV1440" s="26"/>
      <c r="EX1440" s="6"/>
      <c r="EY1440" s="24"/>
      <c r="EZ1440" s="109"/>
      <c r="FA1440" s="66"/>
      <c r="FB1440" s="5"/>
      <c r="FC1440" s="68"/>
      <c r="FD1440" s="67"/>
      <c r="FE1440" s="67"/>
      <c r="FF1440" s="64"/>
      <c r="FG1440" s="5"/>
      <c r="FH1440" s="69"/>
      <c r="FI1440" s="6"/>
      <c r="FJ1440" s="5"/>
      <c r="FK1440" s="25"/>
      <c r="FL1440" s="5"/>
    </row>
    <row r="1441" spans="40:168">
      <c r="AN1441" s="14"/>
      <c r="AO1441" s="14"/>
      <c r="AP1441" s="5"/>
      <c r="AQ1441" s="25"/>
      <c r="AR1441" s="25"/>
      <c r="AS1441" s="96"/>
      <c r="AT1441" s="83"/>
      <c r="AU1441" s="14"/>
      <c r="AX1441" s="83"/>
      <c r="AY1441" s="83"/>
      <c r="AZ1441" s="83"/>
      <c r="BA1441" s="83"/>
      <c r="BJ1441" s="54"/>
      <c r="BK1441" s="22"/>
      <c r="BL1441" s="24"/>
      <c r="BP1441" s="23"/>
      <c r="BQ1441" s="24"/>
      <c r="BR1441" s="22"/>
      <c r="BS1441" s="24"/>
      <c r="BT1441" s="24"/>
      <c r="BU1441" s="23"/>
      <c r="BV1441" s="26"/>
      <c r="BX1441" s="6"/>
      <c r="BY1441" s="24"/>
      <c r="BZ1441" s="109"/>
      <c r="CA1441" s="66"/>
      <c r="CB1441" s="5"/>
      <c r="CC1441" s="68"/>
      <c r="CD1441" s="67"/>
      <c r="CE1441" s="67"/>
      <c r="CF1441" s="64"/>
      <c r="CG1441" s="5"/>
      <c r="CH1441" s="69"/>
      <c r="CI1441" s="6"/>
      <c r="CJ1441" s="5"/>
      <c r="CK1441" s="25"/>
      <c r="CL1441" s="5"/>
      <c r="DN1441" s="14"/>
      <c r="DO1441" s="14"/>
      <c r="DP1441" s="5"/>
      <c r="DQ1441" s="25"/>
      <c r="DR1441" s="25"/>
      <c r="DS1441" s="96"/>
      <c r="DT1441" s="83"/>
      <c r="DU1441" s="14"/>
      <c r="DX1441" s="83"/>
      <c r="DY1441" s="83"/>
      <c r="DZ1441" s="83"/>
      <c r="EA1441" s="83"/>
      <c r="EJ1441" s="54"/>
      <c r="EK1441" s="22"/>
      <c r="EL1441" s="24"/>
      <c r="EP1441" s="23"/>
      <c r="EQ1441" s="24"/>
      <c r="ER1441" s="22"/>
      <c r="ES1441" s="24"/>
      <c r="ET1441" s="24"/>
      <c r="EU1441" s="23"/>
      <c r="EV1441" s="26"/>
      <c r="EX1441" s="6"/>
      <c r="EY1441" s="24"/>
      <c r="EZ1441" s="109"/>
      <c r="FA1441" s="66"/>
      <c r="FB1441" s="5"/>
      <c r="FC1441" s="68"/>
      <c r="FD1441" s="67"/>
      <c r="FE1441" s="67"/>
      <c r="FF1441" s="64"/>
      <c r="FG1441" s="5"/>
      <c r="FH1441" s="69"/>
      <c r="FI1441" s="6"/>
      <c r="FJ1441" s="5"/>
      <c r="FK1441" s="25"/>
      <c r="FL1441" s="5"/>
    </row>
    <row r="1442" spans="40:168">
      <c r="AN1442" s="14"/>
      <c r="AO1442" s="14"/>
      <c r="AP1442" s="5"/>
      <c r="AQ1442" s="25"/>
      <c r="AR1442" s="25"/>
      <c r="AS1442" s="96"/>
      <c r="AT1442" s="83"/>
      <c r="AU1442" s="14"/>
      <c r="AX1442" s="83"/>
      <c r="AY1442" s="83"/>
      <c r="AZ1442" s="83"/>
      <c r="BA1442" s="83"/>
      <c r="BJ1442" s="54"/>
      <c r="BK1442" s="22"/>
      <c r="BL1442" s="24"/>
      <c r="BP1442" s="23"/>
      <c r="BQ1442" s="24"/>
      <c r="BR1442" s="22"/>
      <c r="BS1442" s="24"/>
      <c r="BT1442" s="24"/>
      <c r="BU1442" s="23"/>
      <c r="BV1442" s="26"/>
      <c r="BX1442" s="6"/>
      <c r="BY1442" s="24"/>
      <c r="BZ1442" s="109"/>
      <c r="CA1442" s="66"/>
      <c r="CB1442" s="5"/>
      <c r="CC1442" s="68"/>
      <c r="CD1442" s="67"/>
      <c r="CE1442" s="67"/>
      <c r="CF1442" s="64"/>
      <c r="CG1442" s="5"/>
      <c r="CH1442" s="69"/>
      <c r="CI1442" s="6"/>
      <c r="CJ1442" s="5"/>
      <c r="CK1442" s="25"/>
      <c r="CL1442" s="5"/>
      <c r="DN1442" s="14"/>
      <c r="DO1442" s="14"/>
      <c r="DP1442" s="5"/>
      <c r="DQ1442" s="25"/>
      <c r="DR1442" s="25"/>
      <c r="DS1442" s="96"/>
      <c r="DT1442" s="83"/>
      <c r="DU1442" s="14"/>
      <c r="DX1442" s="83"/>
      <c r="DY1442" s="83"/>
      <c r="DZ1442" s="83"/>
      <c r="EA1442" s="83"/>
      <c r="EJ1442" s="54"/>
      <c r="EK1442" s="22"/>
      <c r="EL1442" s="24"/>
      <c r="EP1442" s="23"/>
      <c r="EQ1442" s="24"/>
      <c r="ER1442" s="22"/>
      <c r="ES1442" s="24"/>
      <c r="ET1442" s="24"/>
      <c r="EU1442" s="23"/>
      <c r="EV1442" s="26"/>
      <c r="EX1442" s="6"/>
      <c r="EY1442" s="24"/>
      <c r="EZ1442" s="109"/>
      <c r="FA1442" s="66"/>
      <c r="FB1442" s="5"/>
      <c r="FC1442" s="68"/>
      <c r="FD1442" s="67"/>
      <c r="FE1442" s="67"/>
      <c r="FF1442" s="64"/>
      <c r="FG1442" s="5"/>
      <c r="FH1442" s="69"/>
      <c r="FI1442" s="6"/>
      <c r="FJ1442" s="5"/>
      <c r="FK1442" s="25"/>
      <c r="FL1442" s="5"/>
    </row>
    <row r="1443" spans="40:168">
      <c r="AN1443" s="14"/>
      <c r="AO1443" s="14"/>
      <c r="AP1443" s="5"/>
      <c r="AQ1443" s="25"/>
      <c r="AR1443" s="25"/>
      <c r="AS1443" s="96"/>
      <c r="AT1443" s="83"/>
      <c r="AU1443" s="14"/>
      <c r="AX1443" s="83"/>
      <c r="AY1443" s="83"/>
      <c r="AZ1443" s="83"/>
      <c r="BA1443" s="83"/>
      <c r="BJ1443" s="54"/>
      <c r="BK1443" s="22"/>
      <c r="BL1443" s="24"/>
      <c r="BP1443" s="23"/>
      <c r="BQ1443" s="24"/>
      <c r="BR1443" s="22"/>
      <c r="BS1443" s="24"/>
      <c r="BT1443" s="24"/>
      <c r="BU1443" s="23"/>
      <c r="BV1443" s="26"/>
      <c r="BX1443" s="6"/>
      <c r="BY1443" s="24"/>
      <c r="BZ1443" s="109"/>
      <c r="CA1443" s="66"/>
      <c r="CB1443" s="5"/>
      <c r="CC1443" s="68"/>
      <c r="CD1443" s="67"/>
      <c r="CE1443" s="67"/>
      <c r="CF1443" s="64"/>
      <c r="CG1443" s="5"/>
      <c r="CH1443" s="69"/>
      <c r="CI1443" s="6"/>
      <c r="CJ1443" s="5"/>
      <c r="CK1443" s="25"/>
      <c r="CL1443" s="5"/>
      <c r="DN1443" s="14"/>
      <c r="DO1443" s="14"/>
      <c r="DP1443" s="5"/>
      <c r="DQ1443" s="25"/>
      <c r="DR1443" s="25"/>
      <c r="DS1443" s="96"/>
      <c r="DT1443" s="83"/>
      <c r="DU1443" s="14"/>
      <c r="DX1443" s="83"/>
      <c r="DY1443" s="83"/>
      <c r="DZ1443" s="83"/>
      <c r="EA1443" s="83"/>
      <c r="EJ1443" s="54"/>
      <c r="EK1443" s="22"/>
      <c r="EL1443" s="24"/>
      <c r="EP1443" s="23"/>
      <c r="EQ1443" s="24"/>
      <c r="ER1443" s="22"/>
      <c r="ES1443" s="24"/>
      <c r="ET1443" s="24"/>
      <c r="EU1443" s="23"/>
      <c r="EV1443" s="26"/>
      <c r="EX1443" s="6"/>
      <c r="EY1443" s="24"/>
      <c r="EZ1443" s="109"/>
      <c r="FA1443" s="66"/>
      <c r="FB1443" s="5"/>
      <c r="FC1443" s="68"/>
      <c r="FD1443" s="67"/>
      <c r="FE1443" s="67"/>
      <c r="FF1443" s="64"/>
      <c r="FG1443" s="5"/>
      <c r="FH1443" s="69"/>
      <c r="FI1443" s="6"/>
      <c r="FJ1443" s="5"/>
      <c r="FK1443" s="25"/>
      <c r="FL1443" s="5"/>
    </row>
    <row r="1444" spans="40:168">
      <c r="AN1444" s="14"/>
      <c r="AO1444" s="14"/>
      <c r="AP1444" s="5"/>
      <c r="AQ1444" s="25"/>
      <c r="AR1444" s="25"/>
      <c r="AS1444" s="96"/>
      <c r="AT1444" s="83"/>
      <c r="AU1444" s="14"/>
      <c r="AX1444" s="83"/>
      <c r="AY1444" s="83"/>
      <c r="AZ1444" s="83"/>
      <c r="BA1444" s="83"/>
      <c r="BJ1444" s="54"/>
      <c r="BK1444" s="22"/>
      <c r="BL1444" s="24"/>
      <c r="BP1444" s="23"/>
      <c r="BQ1444" s="24"/>
      <c r="BR1444" s="22"/>
      <c r="BS1444" s="24"/>
      <c r="BT1444" s="24"/>
      <c r="BU1444" s="23"/>
      <c r="BV1444" s="26"/>
      <c r="BX1444" s="6"/>
      <c r="BY1444" s="24"/>
      <c r="BZ1444" s="109"/>
      <c r="CA1444" s="66"/>
      <c r="CB1444" s="5"/>
      <c r="CC1444" s="68"/>
      <c r="CD1444" s="67"/>
      <c r="CE1444" s="67"/>
      <c r="CF1444" s="64"/>
      <c r="CG1444" s="5"/>
      <c r="CH1444" s="69"/>
      <c r="CI1444" s="6"/>
      <c r="CJ1444" s="5"/>
      <c r="CK1444" s="25"/>
      <c r="CL1444" s="5"/>
      <c r="DN1444" s="14"/>
      <c r="DO1444" s="14"/>
      <c r="DP1444" s="5"/>
      <c r="DQ1444" s="25"/>
      <c r="DR1444" s="25"/>
      <c r="DS1444" s="96"/>
      <c r="DT1444" s="83"/>
      <c r="DU1444" s="14"/>
      <c r="DX1444" s="83"/>
      <c r="DY1444" s="83"/>
      <c r="DZ1444" s="83"/>
      <c r="EA1444" s="83"/>
      <c r="EJ1444" s="54"/>
      <c r="EK1444" s="22"/>
      <c r="EL1444" s="24"/>
      <c r="EP1444" s="23"/>
      <c r="EQ1444" s="24"/>
      <c r="ER1444" s="22"/>
      <c r="ES1444" s="24"/>
      <c r="ET1444" s="24"/>
      <c r="EU1444" s="23"/>
      <c r="EV1444" s="26"/>
      <c r="EX1444" s="6"/>
      <c r="EY1444" s="24"/>
      <c r="EZ1444" s="109"/>
      <c r="FA1444" s="66"/>
      <c r="FB1444" s="5"/>
      <c r="FC1444" s="68"/>
      <c r="FD1444" s="67"/>
      <c r="FE1444" s="67"/>
      <c r="FF1444" s="64"/>
      <c r="FG1444" s="5"/>
      <c r="FH1444" s="69"/>
      <c r="FI1444" s="6"/>
      <c r="FJ1444" s="5"/>
      <c r="FK1444" s="25"/>
      <c r="FL1444" s="5"/>
    </row>
    <row r="1445" spans="40:168">
      <c r="AN1445" s="14"/>
      <c r="AO1445" s="14"/>
      <c r="AP1445" s="5"/>
      <c r="AQ1445" s="25"/>
      <c r="AR1445" s="25"/>
      <c r="AS1445" s="96"/>
      <c r="AT1445" s="83"/>
      <c r="AU1445" s="14"/>
      <c r="AX1445" s="83"/>
      <c r="AY1445" s="83"/>
      <c r="AZ1445" s="83"/>
      <c r="BA1445" s="83"/>
      <c r="BJ1445" s="54"/>
      <c r="BK1445" s="22"/>
      <c r="BL1445" s="24"/>
      <c r="BP1445" s="23"/>
      <c r="BQ1445" s="24"/>
      <c r="BR1445" s="22"/>
      <c r="BS1445" s="24"/>
      <c r="BT1445" s="24"/>
      <c r="BU1445" s="23"/>
      <c r="BV1445" s="26"/>
      <c r="BX1445" s="6"/>
      <c r="BY1445" s="24"/>
      <c r="BZ1445" s="109"/>
      <c r="CA1445" s="66"/>
      <c r="CB1445" s="5"/>
      <c r="CC1445" s="68"/>
      <c r="CD1445" s="67"/>
      <c r="CE1445" s="67"/>
      <c r="CF1445" s="64"/>
      <c r="CG1445" s="5"/>
      <c r="CH1445" s="69"/>
      <c r="CI1445" s="6"/>
      <c r="CJ1445" s="5"/>
      <c r="CK1445" s="25"/>
      <c r="CL1445" s="5"/>
      <c r="DN1445" s="14"/>
      <c r="DO1445" s="14"/>
      <c r="DP1445" s="5"/>
      <c r="DQ1445" s="25"/>
      <c r="DR1445" s="25"/>
      <c r="DS1445" s="96"/>
      <c r="DT1445" s="83"/>
      <c r="DU1445" s="14"/>
      <c r="DX1445" s="83"/>
      <c r="DY1445" s="83"/>
      <c r="DZ1445" s="83"/>
      <c r="EA1445" s="83"/>
      <c r="EJ1445" s="54"/>
      <c r="EK1445" s="22"/>
      <c r="EL1445" s="24"/>
      <c r="EP1445" s="23"/>
      <c r="EQ1445" s="24"/>
      <c r="ER1445" s="22"/>
      <c r="ES1445" s="24"/>
      <c r="ET1445" s="24"/>
      <c r="EU1445" s="23"/>
      <c r="EV1445" s="26"/>
      <c r="EX1445" s="6"/>
      <c r="EY1445" s="24"/>
      <c r="EZ1445" s="109"/>
      <c r="FA1445" s="66"/>
      <c r="FB1445" s="5"/>
      <c r="FC1445" s="68"/>
      <c r="FD1445" s="67"/>
      <c r="FE1445" s="67"/>
      <c r="FF1445" s="64"/>
      <c r="FG1445" s="5"/>
      <c r="FH1445" s="69"/>
      <c r="FI1445" s="6"/>
      <c r="FJ1445" s="5"/>
      <c r="FK1445" s="25"/>
      <c r="FL1445" s="5"/>
    </row>
    <row r="1446" spans="40:168">
      <c r="AN1446" s="14"/>
      <c r="AO1446" s="14"/>
      <c r="AP1446" s="5"/>
      <c r="AQ1446" s="25"/>
      <c r="AR1446" s="25"/>
      <c r="AS1446" s="96"/>
      <c r="AT1446" s="83"/>
      <c r="AU1446" s="14"/>
      <c r="AX1446" s="83"/>
      <c r="AY1446" s="83"/>
      <c r="AZ1446" s="83"/>
      <c r="BA1446" s="83"/>
      <c r="BJ1446" s="54"/>
      <c r="BK1446" s="22"/>
      <c r="BL1446" s="24"/>
      <c r="BP1446" s="23"/>
      <c r="BQ1446" s="24"/>
      <c r="BR1446" s="22"/>
      <c r="BS1446" s="24"/>
      <c r="BT1446" s="24"/>
      <c r="BU1446" s="23"/>
      <c r="BV1446" s="26"/>
      <c r="BX1446" s="6"/>
      <c r="BY1446" s="24"/>
      <c r="BZ1446" s="109"/>
      <c r="CA1446" s="66"/>
      <c r="CB1446" s="5"/>
      <c r="CC1446" s="68"/>
      <c r="CD1446" s="67"/>
      <c r="CE1446" s="67"/>
      <c r="CF1446" s="64"/>
      <c r="CG1446" s="5"/>
      <c r="CH1446" s="69"/>
      <c r="CI1446" s="6"/>
      <c r="CJ1446" s="5"/>
      <c r="CK1446" s="25"/>
      <c r="CL1446" s="5"/>
      <c r="DN1446" s="14"/>
      <c r="DO1446" s="14"/>
      <c r="DP1446" s="5"/>
      <c r="DQ1446" s="25"/>
      <c r="DR1446" s="25"/>
      <c r="DS1446" s="96"/>
      <c r="DT1446" s="83"/>
      <c r="DU1446" s="14"/>
      <c r="DX1446" s="83"/>
      <c r="DY1446" s="83"/>
      <c r="DZ1446" s="83"/>
      <c r="EA1446" s="83"/>
      <c r="EJ1446" s="54"/>
      <c r="EK1446" s="22"/>
      <c r="EL1446" s="24"/>
      <c r="EP1446" s="23"/>
      <c r="EQ1446" s="24"/>
      <c r="ER1446" s="22"/>
      <c r="ES1446" s="24"/>
      <c r="ET1446" s="24"/>
      <c r="EU1446" s="23"/>
      <c r="EV1446" s="26"/>
      <c r="EX1446" s="6"/>
      <c r="EY1446" s="24"/>
      <c r="EZ1446" s="109"/>
      <c r="FA1446" s="66"/>
      <c r="FB1446" s="5"/>
      <c r="FC1446" s="68"/>
      <c r="FD1446" s="67"/>
      <c r="FE1446" s="67"/>
      <c r="FF1446" s="64"/>
      <c r="FG1446" s="5"/>
      <c r="FH1446" s="69"/>
      <c r="FI1446" s="6"/>
      <c r="FJ1446" s="5"/>
      <c r="FK1446" s="25"/>
      <c r="FL1446" s="5"/>
    </row>
    <row r="1447" spans="40:168">
      <c r="AN1447" s="14"/>
      <c r="AO1447" s="14"/>
      <c r="AP1447" s="5"/>
      <c r="AQ1447" s="25"/>
      <c r="AR1447" s="25"/>
      <c r="AS1447" s="96"/>
      <c r="AT1447" s="83"/>
      <c r="AU1447" s="14"/>
      <c r="AX1447" s="83"/>
      <c r="AY1447" s="83"/>
      <c r="AZ1447" s="83"/>
      <c r="BA1447" s="83"/>
      <c r="BJ1447" s="54"/>
      <c r="BK1447" s="22"/>
      <c r="BL1447" s="24"/>
      <c r="BP1447" s="23"/>
      <c r="BQ1447" s="24"/>
      <c r="BR1447" s="22"/>
      <c r="BS1447" s="24"/>
      <c r="BT1447" s="24"/>
      <c r="BU1447" s="23"/>
      <c r="BV1447" s="26"/>
      <c r="BX1447" s="6"/>
      <c r="BY1447" s="24"/>
      <c r="BZ1447" s="109"/>
      <c r="CA1447" s="66"/>
      <c r="CB1447" s="5"/>
      <c r="CC1447" s="68"/>
      <c r="CD1447" s="67"/>
      <c r="CE1447" s="67"/>
      <c r="CF1447" s="64"/>
      <c r="CG1447" s="5"/>
      <c r="CH1447" s="69"/>
      <c r="CI1447" s="6"/>
      <c r="CJ1447" s="5"/>
      <c r="CK1447" s="25"/>
      <c r="CL1447" s="5"/>
      <c r="DN1447" s="14"/>
      <c r="DO1447" s="14"/>
      <c r="DP1447" s="5"/>
      <c r="DQ1447" s="25"/>
      <c r="DR1447" s="25"/>
      <c r="DS1447" s="96"/>
      <c r="DT1447" s="83"/>
      <c r="DU1447" s="14"/>
      <c r="DX1447" s="83"/>
      <c r="DY1447" s="83"/>
      <c r="DZ1447" s="83"/>
      <c r="EA1447" s="83"/>
      <c r="EJ1447" s="54"/>
      <c r="EK1447" s="22"/>
      <c r="EL1447" s="24"/>
      <c r="EP1447" s="23"/>
      <c r="EQ1447" s="24"/>
      <c r="ER1447" s="22"/>
      <c r="ES1447" s="24"/>
      <c r="ET1447" s="24"/>
      <c r="EU1447" s="23"/>
      <c r="EV1447" s="26"/>
      <c r="EX1447" s="6"/>
      <c r="EY1447" s="24"/>
      <c r="EZ1447" s="109"/>
      <c r="FA1447" s="66"/>
      <c r="FB1447" s="5"/>
      <c r="FC1447" s="68"/>
      <c r="FD1447" s="67"/>
      <c r="FE1447" s="67"/>
      <c r="FF1447" s="64"/>
      <c r="FG1447" s="5"/>
      <c r="FH1447" s="69"/>
      <c r="FI1447" s="6"/>
      <c r="FJ1447" s="5"/>
      <c r="FK1447" s="25"/>
      <c r="FL1447" s="5"/>
    </row>
    <row r="1448" spans="40:168">
      <c r="AN1448" s="14"/>
      <c r="AO1448" s="14"/>
      <c r="AP1448" s="5"/>
      <c r="AQ1448" s="25"/>
      <c r="AR1448" s="25"/>
      <c r="AS1448" s="96"/>
      <c r="AT1448" s="83"/>
      <c r="AU1448" s="14"/>
      <c r="AX1448" s="83"/>
      <c r="AY1448" s="83"/>
      <c r="AZ1448" s="83"/>
      <c r="BA1448" s="83"/>
      <c r="BJ1448" s="54"/>
      <c r="BK1448" s="22"/>
      <c r="BL1448" s="24"/>
      <c r="BP1448" s="23"/>
      <c r="BQ1448" s="24"/>
      <c r="BR1448" s="22"/>
      <c r="BS1448" s="24"/>
      <c r="BT1448" s="24"/>
      <c r="BU1448" s="23"/>
      <c r="BV1448" s="26"/>
      <c r="BX1448" s="6"/>
      <c r="BY1448" s="24"/>
      <c r="BZ1448" s="109"/>
      <c r="CA1448" s="66"/>
      <c r="CB1448" s="5"/>
      <c r="CC1448" s="68"/>
      <c r="CD1448" s="67"/>
      <c r="CE1448" s="67"/>
      <c r="CF1448" s="64"/>
      <c r="CG1448" s="5"/>
      <c r="CH1448" s="69"/>
      <c r="CI1448" s="6"/>
      <c r="CJ1448" s="5"/>
      <c r="CK1448" s="25"/>
      <c r="CL1448" s="5"/>
      <c r="DN1448" s="14"/>
      <c r="DO1448" s="14"/>
      <c r="DP1448" s="5"/>
      <c r="DQ1448" s="25"/>
      <c r="DR1448" s="25"/>
      <c r="DS1448" s="96"/>
      <c r="DT1448" s="83"/>
      <c r="DU1448" s="14"/>
      <c r="DX1448" s="83"/>
      <c r="DY1448" s="83"/>
      <c r="DZ1448" s="83"/>
      <c r="EA1448" s="83"/>
      <c r="EJ1448" s="54"/>
      <c r="EK1448" s="22"/>
      <c r="EL1448" s="24"/>
      <c r="EP1448" s="23"/>
      <c r="EQ1448" s="24"/>
      <c r="ER1448" s="22"/>
      <c r="ES1448" s="24"/>
      <c r="ET1448" s="24"/>
      <c r="EU1448" s="23"/>
      <c r="EV1448" s="26"/>
      <c r="EX1448" s="6"/>
      <c r="EY1448" s="24"/>
      <c r="EZ1448" s="109"/>
      <c r="FA1448" s="66"/>
      <c r="FB1448" s="5"/>
      <c r="FC1448" s="68"/>
      <c r="FD1448" s="67"/>
      <c r="FE1448" s="67"/>
      <c r="FF1448" s="64"/>
      <c r="FG1448" s="5"/>
      <c r="FH1448" s="69"/>
      <c r="FI1448" s="6"/>
      <c r="FJ1448" s="5"/>
      <c r="FK1448" s="25"/>
      <c r="FL1448" s="5"/>
    </row>
    <row r="1449" spans="40:168">
      <c r="AN1449" s="14"/>
      <c r="AO1449" s="14"/>
      <c r="AP1449" s="5"/>
      <c r="AQ1449" s="25"/>
      <c r="AR1449" s="25"/>
      <c r="AS1449" s="96"/>
      <c r="AT1449" s="83"/>
      <c r="AU1449" s="14"/>
      <c r="AX1449" s="83"/>
      <c r="AY1449" s="83"/>
      <c r="AZ1449" s="83"/>
      <c r="BA1449" s="83"/>
      <c r="BJ1449" s="54"/>
      <c r="BK1449" s="22"/>
      <c r="BL1449" s="24"/>
      <c r="BP1449" s="23"/>
      <c r="BQ1449" s="24"/>
      <c r="BR1449" s="22"/>
      <c r="BS1449" s="24"/>
      <c r="BT1449" s="24"/>
      <c r="BU1449" s="23"/>
      <c r="BV1449" s="26"/>
      <c r="BX1449" s="6"/>
      <c r="BY1449" s="24"/>
      <c r="BZ1449" s="109"/>
      <c r="CA1449" s="66"/>
      <c r="CB1449" s="5"/>
      <c r="CC1449" s="68"/>
      <c r="CD1449" s="67"/>
      <c r="CE1449" s="67"/>
      <c r="CF1449" s="64"/>
      <c r="CG1449" s="5"/>
      <c r="CH1449" s="69"/>
      <c r="CI1449" s="6"/>
      <c r="CJ1449" s="5"/>
      <c r="CK1449" s="25"/>
      <c r="CL1449" s="5"/>
      <c r="DN1449" s="14"/>
      <c r="DO1449" s="14"/>
      <c r="DP1449" s="5"/>
      <c r="DQ1449" s="25"/>
      <c r="DR1449" s="25"/>
      <c r="DS1449" s="96"/>
      <c r="DT1449" s="83"/>
      <c r="DU1449" s="14"/>
      <c r="DX1449" s="83"/>
      <c r="DY1449" s="83"/>
      <c r="DZ1449" s="83"/>
      <c r="EA1449" s="83"/>
      <c r="EJ1449" s="54"/>
      <c r="EK1449" s="22"/>
      <c r="EL1449" s="24"/>
      <c r="EP1449" s="23"/>
      <c r="EQ1449" s="24"/>
      <c r="ER1449" s="22"/>
      <c r="ES1449" s="24"/>
      <c r="ET1449" s="24"/>
      <c r="EU1449" s="23"/>
      <c r="EV1449" s="26"/>
      <c r="EX1449" s="6"/>
      <c r="EY1449" s="24"/>
      <c r="EZ1449" s="109"/>
      <c r="FA1449" s="66"/>
      <c r="FB1449" s="5"/>
      <c r="FC1449" s="68"/>
      <c r="FD1449" s="67"/>
      <c r="FE1449" s="67"/>
      <c r="FF1449" s="64"/>
      <c r="FG1449" s="5"/>
      <c r="FH1449" s="69"/>
      <c r="FI1449" s="6"/>
      <c r="FJ1449" s="5"/>
      <c r="FK1449" s="25"/>
      <c r="FL1449" s="5"/>
    </row>
    <row r="1450" spans="40:168">
      <c r="AN1450" s="14"/>
      <c r="AO1450" s="14"/>
      <c r="AP1450" s="5"/>
      <c r="AQ1450" s="25"/>
      <c r="AR1450" s="25"/>
      <c r="AS1450" s="96"/>
      <c r="AT1450" s="83"/>
      <c r="AU1450" s="14"/>
      <c r="AX1450" s="83"/>
      <c r="AY1450" s="83"/>
      <c r="AZ1450" s="83"/>
      <c r="BA1450" s="83"/>
      <c r="BJ1450" s="54"/>
      <c r="BK1450" s="22"/>
      <c r="BL1450" s="24"/>
      <c r="BP1450" s="23"/>
      <c r="BQ1450" s="24"/>
      <c r="BR1450" s="22"/>
      <c r="BS1450" s="24"/>
      <c r="BT1450" s="24"/>
      <c r="BU1450" s="23"/>
      <c r="BV1450" s="26"/>
      <c r="BX1450" s="6"/>
      <c r="BY1450" s="24"/>
      <c r="BZ1450" s="109"/>
      <c r="CA1450" s="66"/>
      <c r="CB1450" s="5"/>
      <c r="CC1450" s="68"/>
      <c r="CD1450" s="67"/>
      <c r="CE1450" s="67"/>
      <c r="CF1450" s="64"/>
      <c r="CG1450" s="5"/>
      <c r="CH1450" s="69"/>
      <c r="CI1450" s="6"/>
      <c r="CJ1450" s="5"/>
      <c r="CK1450" s="25"/>
      <c r="CL1450" s="5"/>
      <c r="DN1450" s="14"/>
      <c r="DO1450" s="14"/>
      <c r="DP1450" s="5"/>
      <c r="DQ1450" s="25"/>
      <c r="DR1450" s="25"/>
      <c r="DS1450" s="96"/>
      <c r="DT1450" s="83"/>
      <c r="DU1450" s="14"/>
      <c r="DX1450" s="83"/>
      <c r="DY1450" s="83"/>
      <c r="DZ1450" s="83"/>
      <c r="EA1450" s="83"/>
      <c r="EJ1450" s="54"/>
      <c r="EK1450" s="22"/>
      <c r="EL1450" s="24"/>
      <c r="EP1450" s="23"/>
      <c r="EQ1450" s="24"/>
      <c r="ER1450" s="22"/>
      <c r="ES1450" s="24"/>
      <c r="ET1450" s="24"/>
      <c r="EU1450" s="23"/>
      <c r="EV1450" s="26"/>
      <c r="EX1450" s="6"/>
      <c r="EY1450" s="24"/>
      <c r="EZ1450" s="109"/>
      <c r="FA1450" s="66"/>
      <c r="FB1450" s="5"/>
      <c r="FC1450" s="68"/>
      <c r="FD1450" s="67"/>
      <c r="FE1450" s="67"/>
      <c r="FF1450" s="64"/>
      <c r="FG1450" s="5"/>
      <c r="FH1450" s="69"/>
      <c r="FI1450" s="6"/>
      <c r="FJ1450" s="5"/>
      <c r="FK1450" s="25"/>
      <c r="FL1450" s="5"/>
    </row>
    <row r="1451" spans="40:168">
      <c r="AN1451" s="14"/>
      <c r="AO1451" s="14"/>
      <c r="AP1451" s="5"/>
      <c r="AQ1451" s="25"/>
      <c r="AR1451" s="25"/>
      <c r="AS1451" s="96"/>
      <c r="AT1451" s="83"/>
      <c r="AU1451" s="14"/>
      <c r="AX1451" s="83"/>
      <c r="AY1451" s="83"/>
      <c r="AZ1451" s="83"/>
      <c r="BA1451" s="83"/>
      <c r="BJ1451" s="54"/>
      <c r="BK1451" s="22"/>
      <c r="BL1451" s="24"/>
      <c r="BP1451" s="23"/>
      <c r="BQ1451" s="24"/>
      <c r="BR1451" s="22"/>
      <c r="BS1451" s="24"/>
      <c r="BT1451" s="24"/>
      <c r="BU1451" s="23"/>
      <c r="BV1451" s="26"/>
      <c r="BX1451" s="6"/>
      <c r="BY1451" s="24"/>
      <c r="BZ1451" s="109"/>
      <c r="CA1451" s="66"/>
      <c r="CB1451" s="5"/>
      <c r="CC1451" s="68"/>
      <c r="CD1451" s="67"/>
      <c r="CE1451" s="67"/>
      <c r="CF1451" s="64"/>
      <c r="CG1451" s="5"/>
      <c r="CH1451" s="69"/>
      <c r="CI1451" s="6"/>
      <c r="CJ1451" s="5"/>
      <c r="CK1451" s="25"/>
      <c r="CL1451" s="5"/>
      <c r="DN1451" s="14"/>
      <c r="DO1451" s="14"/>
      <c r="DP1451" s="5"/>
      <c r="DQ1451" s="25"/>
      <c r="DR1451" s="25"/>
      <c r="DS1451" s="96"/>
      <c r="DT1451" s="83"/>
      <c r="DU1451" s="14"/>
      <c r="DX1451" s="83"/>
      <c r="DY1451" s="83"/>
      <c r="DZ1451" s="83"/>
      <c r="EA1451" s="83"/>
      <c r="EJ1451" s="54"/>
      <c r="EK1451" s="22"/>
      <c r="EL1451" s="24"/>
      <c r="EP1451" s="23"/>
      <c r="EQ1451" s="24"/>
      <c r="ER1451" s="22"/>
      <c r="ES1451" s="24"/>
      <c r="ET1451" s="24"/>
      <c r="EU1451" s="23"/>
      <c r="EV1451" s="26"/>
      <c r="EX1451" s="6"/>
      <c r="EY1451" s="24"/>
      <c r="EZ1451" s="109"/>
      <c r="FA1451" s="66"/>
      <c r="FB1451" s="5"/>
      <c r="FC1451" s="68"/>
      <c r="FD1451" s="67"/>
      <c r="FE1451" s="67"/>
      <c r="FF1451" s="64"/>
      <c r="FG1451" s="5"/>
      <c r="FH1451" s="69"/>
      <c r="FI1451" s="6"/>
      <c r="FJ1451" s="5"/>
      <c r="FK1451" s="25"/>
      <c r="FL1451" s="5"/>
    </row>
    <row r="1452" spans="40:168">
      <c r="AN1452" s="14"/>
      <c r="AO1452" s="14"/>
      <c r="AP1452" s="5"/>
      <c r="AQ1452" s="25"/>
      <c r="AR1452" s="25"/>
      <c r="AS1452" s="96"/>
      <c r="AT1452" s="83"/>
      <c r="AU1452" s="14"/>
      <c r="AX1452" s="83"/>
      <c r="AY1452" s="83"/>
      <c r="AZ1452" s="83"/>
      <c r="BA1452" s="83"/>
      <c r="BJ1452" s="54"/>
      <c r="BK1452" s="22"/>
      <c r="BL1452" s="24"/>
      <c r="BP1452" s="23"/>
      <c r="BQ1452" s="24"/>
      <c r="BR1452" s="22"/>
      <c r="BS1452" s="24"/>
      <c r="BT1452" s="24"/>
      <c r="BU1452" s="23"/>
      <c r="BV1452" s="26"/>
      <c r="BX1452" s="6"/>
      <c r="BY1452" s="24"/>
      <c r="BZ1452" s="109"/>
      <c r="CA1452" s="66"/>
      <c r="CB1452" s="5"/>
      <c r="CC1452" s="68"/>
      <c r="CD1452" s="67"/>
      <c r="CE1452" s="67"/>
      <c r="CF1452" s="64"/>
      <c r="CG1452" s="5"/>
      <c r="CH1452" s="69"/>
      <c r="CI1452" s="6"/>
      <c r="CJ1452" s="5"/>
      <c r="CK1452" s="25"/>
      <c r="CL1452" s="5"/>
      <c r="DN1452" s="14"/>
      <c r="DO1452" s="14"/>
      <c r="DP1452" s="5"/>
      <c r="DQ1452" s="25"/>
      <c r="DR1452" s="25"/>
      <c r="DS1452" s="96"/>
      <c r="DT1452" s="83"/>
      <c r="DU1452" s="14"/>
      <c r="DX1452" s="83"/>
      <c r="DY1452" s="83"/>
      <c r="DZ1452" s="83"/>
      <c r="EA1452" s="83"/>
      <c r="EJ1452" s="54"/>
      <c r="EK1452" s="22"/>
      <c r="EL1452" s="24"/>
      <c r="EP1452" s="23"/>
      <c r="EQ1452" s="24"/>
      <c r="ER1452" s="22"/>
      <c r="ES1452" s="24"/>
      <c r="ET1452" s="24"/>
      <c r="EU1452" s="23"/>
      <c r="EV1452" s="26"/>
      <c r="EX1452" s="6"/>
      <c r="EY1452" s="24"/>
      <c r="EZ1452" s="109"/>
      <c r="FA1452" s="66"/>
      <c r="FB1452" s="5"/>
      <c r="FC1452" s="68"/>
      <c r="FD1452" s="67"/>
      <c r="FE1452" s="67"/>
      <c r="FF1452" s="64"/>
      <c r="FG1452" s="5"/>
      <c r="FH1452" s="69"/>
      <c r="FI1452" s="6"/>
      <c r="FJ1452" s="5"/>
      <c r="FK1452" s="25"/>
      <c r="FL1452" s="5"/>
    </row>
    <row r="1453" spans="40:168">
      <c r="AN1453" s="14"/>
      <c r="AO1453" s="14"/>
      <c r="AP1453" s="5"/>
      <c r="AQ1453" s="25"/>
      <c r="AR1453" s="25"/>
      <c r="AS1453" s="96"/>
      <c r="AT1453" s="83"/>
      <c r="AU1453" s="14"/>
      <c r="AX1453" s="83"/>
      <c r="AY1453" s="83"/>
      <c r="AZ1453" s="83"/>
      <c r="BA1453" s="83"/>
      <c r="BJ1453" s="54"/>
      <c r="BK1453" s="22"/>
      <c r="BL1453" s="24"/>
      <c r="BP1453" s="23"/>
      <c r="BQ1453" s="24"/>
      <c r="BR1453" s="22"/>
      <c r="BS1453" s="24"/>
      <c r="BT1453" s="24"/>
      <c r="BU1453" s="23"/>
      <c r="BV1453" s="26"/>
      <c r="BX1453" s="6"/>
      <c r="BY1453" s="24"/>
      <c r="BZ1453" s="109"/>
      <c r="CA1453" s="66"/>
      <c r="CB1453" s="5"/>
      <c r="CC1453" s="68"/>
      <c r="CD1453" s="67"/>
      <c r="CE1453" s="67"/>
      <c r="CF1453" s="64"/>
      <c r="CG1453" s="5"/>
      <c r="CH1453" s="69"/>
      <c r="CI1453" s="6"/>
      <c r="CJ1453" s="5"/>
      <c r="CK1453" s="25"/>
      <c r="CL1453" s="5"/>
      <c r="DN1453" s="14"/>
      <c r="DO1453" s="14"/>
      <c r="DP1453" s="5"/>
      <c r="DQ1453" s="25"/>
      <c r="DR1453" s="25"/>
      <c r="DS1453" s="96"/>
      <c r="DT1453" s="83"/>
      <c r="DU1453" s="14"/>
      <c r="DX1453" s="83"/>
      <c r="DY1453" s="83"/>
      <c r="DZ1453" s="83"/>
      <c r="EA1453" s="83"/>
      <c r="EJ1453" s="54"/>
      <c r="EK1453" s="22"/>
      <c r="EL1453" s="24"/>
      <c r="EP1453" s="23"/>
      <c r="EQ1453" s="24"/>
      <c r="ER1453" s="22"/>
      <c r="ES1453" s="24"/>
      <c r="ET1453" s="24"/>
      <c r="EU1453" s="23"/>
      <c r="EV1453" s="26"/>
      <c r="EX1453" s="6"/>
      <c r="EY1453" s="24"/>
      <c r="EZ1453" s="109"/>
      <c r="FA1453" s="66"/>
      <c r="FB1453" s="5"/>
      <c r="FC1453" s="68"/>
      <c r="FD1453" s="67"/>
      <c r="FE1453" s="67"/>
      <c r="FF1453" s="64"/>
      <c r="FG1453" s="5"/>
      <c r="FH1453" s="69"/>
      <c r="FI1453" s="6"/>
      <c r="FJ1453" s="5"/>
      <c r="FK1453" s="25"/>
      <c r="FL1453" s="5"/>
    </row>
    <row r="1454" spans="40:168">
      <c r="AN1454" s="14"/>
      <c r="AO1454" s="14"/>
      <c r="AP1454" s="5"/>
      <c r="AQ1454" s="25"/>
      <c r="AR1454" s="25"/>
      <c r="AS1454" s="96"/>
      <c r="AT1454" s="83"/>
      <c r="AU1454" s="14"/>
      <c r="AX1454" s="83"/>
      <c r="AY1454" s="83"/>
      <c r="AZ1454" s="83"/>
      <c r="BA1454" s="83"/>
      <c r="BJ1454" s="54"/>
      <c r="BK1454" s="22"/>
      <c r="BL1454" s="24"/>
      <c r="BP1454" s="23"/>
      <c r="BQ1454" s="24"/>
      <c r="BR1454" s="22"/>
      <c r="BS1454" s="24"/>
      <c r="BT1454" s="24"/>
      <c r="BU1454" s="23"/>
      <c r="BV1454" s="26"/>
      <c r="BX1454" s="6"/>
      <c r="BY1454" s="24"/>
      <c r="BZ1454" s="109"/>
      <c r="CA1454" s="66"/>
      <c r="CB1454" s="5"/>
      <c r="CC1454" s="68"/>
      <c r="CD1454" s="67"/>
      <c r="CE1454" s="67"/>
      <c r="CF1454" s="64"/>
      <c r="CG1454" s="5"/>
      <c r="CH1454" s="69"/>
      <c r="CI1454" s="6"/>
      <c r="CJ1454" s="5"/>
      <c r="CK1454" s="25"/>
      <c r="CL1454" s="5"/>
      <c r="DN1454" s="14"/>
      <c r="DO1454" s="14"/>
      <c r="DP1454" s="5"/>
      <c r="DQ1454" s="25"/>
      <c r="DR1454" s="25"/>
      <c r="DS1454" s="96"/>
      <c r="DT1454" s="83"/>
      <c r="DU1454" s="14"/>
      <c r="DX1454" s="83"/>
      <c r="DY1454" s="83"/>
      <c r="DZ1454" s="83"/>
      <c r="EA1454" s="83"/>
      <c r="EJ1454" s="54"/>
      <c r="EK1454" s="22"/>
      <c r="EL1454" s="24"/>
      <c r="EP1454" s="23"/>
      <c r="EQ1454" s="24"/>
      <c r="ER1454" s="22"/>
      <c r="ES1454" s="24"/>
      <c r="ET1454" s="24"/>
      <c r="EU1454" s="23"/>
      <c r="EV1454" s="26"/>
      <c r="EX1454" s="6"/>
      <c r="EY1454" s="24"/>
      <c r="EZ1454" s="109"/>
      <c r="FA1454" s="66"/>
      <c r="FB1454" s="5"/>
      <c r="FC1454" s="68"/>
      <c r="FD1454" s="67"/>
      <c r="FE1454" s="67"/>
      <c r="FF1454" s="64"/>
      <c r="FG1454" s="5"/>
      <c r="FH1454" s="69"/>
      <c r="FI1454" s="6"/>
      <c r="FJ1454" s="5"/>
      <c r="FK1454" s="25"/>
      <c r="FL1454" s="5"/>
    </row>
    <row r="1455" spans="40:168">
      <c r="AN1455" s="14"/>
      <c r="AO1455" s="14"/>
      <c r="AP1455" s="5"/>
      <c r="AQ1455" s="25"/>
      <c r="AR1455" s="25"/>
      <c r="AS1455" s="96"/>
      <c r="AT1455" s="83"/>
      <c r="AU1455" s="14"/>
      <c r="AX1455" s="83"/>
      <c r="AY1455" s="83"/>
      <c r="AZ1455" s="83"/>
      <c r="BA1455" s="83"/>
      <c r="BJ1455" s="54"/>
      <c r="BK1455" s="22"/>
      <c r="BL1455" s="24"/>
      <c r="BP1455" s="23"/>
      <c r="BQ1455" s="24"/>
      <c r="BR1455" s="22"/>
      <c r="BS1455" s="24"/>
      <c r="BT1455" s="24"/>
      <c r="BU1455" s="23"/>
      <c r="BV1455" s="26"/>
      <c r="BX1455" s="6"/>
      <c r="BY1455" s="24"/>
      <c r="BZ1455" s="109"/>
      <c r="CA1455" s="66"/>
      <c r="CB1455" s="5"/>
      <c r="CC1455" s="68"/>
      <c r="CD1455" s="67"/>
      <c r="CE1455" s="67"/>
      <c r="CF1455" s="64"/>
      <c r="CG1455" s="5"/>
      <c r="CH1455" s="69"/>
      <c r="CI1455" s="6"/>
      <c r="CJ1455" s="5"/>
      <c r="CK1455" s="25"/>
      <c r="CL1455" s="5"/>
      <c r="DN1455" s="14"/>
      <c r="DO1455" s="14"/>
      <c r="DP1455" s="5"/>
      <c r="DQ1455" s="25"/>
      <c r="DR1455" s="25"/>
      <c r="DS1455" s="96"/>
      <c r="DT1455" s="83"/>
      <c r="DU1455" s="14"/>
      <c r="DX1455" s="83"/>
      <c r="DY1455" s="83"/>
      <c r="DZ1455" s="83"/>
      <c r="EA1455" s="83"/>
      <c r="EJ1455" s="54"/>
      <c r="EK1455" s="22"/>
      <c r="EL1455" s="24"/>
      <c r="EP1455" s="23"/>
      <c r="EQ1455" s="24"/>
      <c r="ER1455" s="22"/>
      <c r="ES1455" s="24"/>
      <c r="ET1455" s="24"/>
      <c r="EU1455" s="23"/>
      <c r="EV1455" s="26"/>
      <c r="EX1455" s="6"/>
      <c r="EY1455" s="24"/>
      <c r="EZ1455" s="109"/>
      <c r="FA1455" s="66"/>
      <c r="FB1455" s="5"/>
      <c r="FC1455" s="68"/>
      <c r="FD1455" s="67"/>
      <c r="FE1455" s="67"/>
      <c r="FF1455" s="64"/>
      <c r="FG1455" s="5"/>
      <c r="FH1455" s="69"/>
      <c r="FI1455" s="6"/>
      <c r="FJ1455" s="5"/>
      <c r="FK1455" s="25"/>
      <c r="FL1455" s="5"/>
    </row>
    <row r="1456" spans="40:168">
      <c r="AN1456" s="14"/>
      <c r="AO1456" s="14"/>
      <c r="AP1456" s="5"/>
      <c r="AQ1456" s="25"/>
      <c r="AR1456" s="25"/>
      <c r="AS1456" s="96"/>
      <c r="AT1456" s="83"/>
      <c r="AU1456" s="14"/>
      <c r="AX1456" s="83"/>
      <c r="AY1456" s="83"/>
      <c r="AZ1456" s="83"/>
      <c r="BA1456" s="83"/>
      <c r="BJ1456" s="54"/>
      <c r="BK1456" s="22"/>
      <c r="BL1456" s="24"/>
      <c r="BP1456" s="23"/>
      <c r="BQ1456" s="24"/>
      <c r="BR1456" s="22"/>
      <c r="BS1456" s="24"/>
      <c r="BT1456" s="24"/>
      <c r="BU1456" s="23"/>
      <c r="BV1456" s="26"/>
      <c r="BX1456" s="6"/>
      <c r="BY1456" s="24"/>
      <c r="BZ1456" s="109"/>
      <c r="CA1456" s="66"/>
      <c r="CB1456" s="5"/>
      <c r="CC1456" s="68"/>
      <c r="CD1456" s="67"/>
      <c r="CE1456" s="67"/>
      <c r="CF1456" s="64"/>
      <c r="CG1456" s="5"/>
      <c r="CH1456" s="69"/>
      <c r="CI1456" s="6"/>
      <c r="CJ1456" s="5"/>
      <c r="CK1456" s="25"/>
      <c r="CL1456" s="5"/>
      <c r="DN1456" s="14"/>
      <c r="DO1456" s="14"/>
      <c r="DP1456" s="5"/>
      <c r="DQ1456" s="25"/>
      <c r="DR1456" s="25"/>
      <c r="DS1456" s="96"/>
      <c r="DT1456" s="83"/>
      <c r="DU1456" s="14"/>
      <c r="DX1456" s="83"/>
      <c r="DY1456" s="83"/>
      <c r="DZ1456" s="83"/>
      <c r="EA1456" s="83"/>
      <c r="EJ1456" s="54"/>
      <c r="EK1456" s="22"/>
      <c r="EL1456" s="24"/>
      <c r="EP1456" s="23"/>
      <c r="EQ1456" s="24"/>
      <c r="ER1456" s="22"/>
      <c r="ES1456" s="24"/>
      <c r="ET1456" s="24"/>
      <c r="EU1456" s="23"/>
      <c r="EV1456" s="26"/>
      <c r="EX1456" s="6"/>
      <c r="EY1456" s="24"/>
      <c r="EZ1456" s="109"/>
      <c r="FA1456" s="66"/>
      <c r="FB1456" s="5"/>
      <c r="FC1456" s="68"/>
      <c r="FD1456" s="67"/>
      <c r="FE1456" s="67"/>
      <c r="FF1456" s="64"/>
      <c r="FG1456" s="5"/>
      <c r="FH1456" s="69"/>
      <c r="FI1456" s="6"/>
      <c r="FJ1456" s="5"/>
      <c r="FK1456" s="25"/>
      <c r="FL1456" s="5"/>
    </row>
    <row r="1457" spans="40:168">
      <c r="AN1457" s="14"/>
      <c r="AO1457" s="14"/>
      <c r="AP1457" s="5"/>
      <c r="AQ1457" s="25"/>
      <c r="AR1457" s="25"/>
      <c r="AS1457" s="96"/>
      <c r="AT1457" s="83"/>
      <c r="AU1457" s="14"/>
      <c r="AX1457" s="83"/>
      <c r="AY1457" s="83"/>
      <c r="AZ1457" s="83"/>
      <c r="BA1457" s="83"/>
      <c r="BJ1457" s="54"/>
      <c r="BK1457" s="22"/>
      <c r="BL1457" s="24"/>
      <c r="BP1457" s="23"/>
      <c r="BQ1457" s="24"/>
      <c r="BR1457" s="22"/>
      <c r="BS1457" s="24"/>
      <c r="BT1457" s="24"/>
      <c r="BU1457" s="23"/>
      <c r="BV1457" s="26"/>
      <c r="BX1457" s="6"/>
      <c r="BY1457" s="24"/>
      <c r="BZ1457" s="109"/>
      <c r="CA1457" s="66"/>
      <c r="CB1457" s="5"/>
      <c r="CC1457" s="68"/>
      <c r="CD1457" s="67"/>
      <c r="CE1457" s="67"/>
      <c r="CF1457" s="64"/>
      <c r="CG1457" s="5"/>
      <c r="CH1457" s="69"/>
      <c r="CI1457" s="6"/>
      <c r="CJ1457" s="5"/>
      <c r="CK1457" s="25"/>
      <c r="CL1457" s="5"/>
      <c r="DN1457" s="14"/>
      <c r="DO1457" s="14"/>
      <c r="DP1457" s="5"/>
      <c r="DQ1457" s="25"/>
      <c r="DR1457" s="25"/>
      <c r="DS1457" s="96"/>
      <c r="DT1457" s="83"/>
      <c r="DU1457" s="14"/>
      <c r="DX1457" s="83"/>
      <c r="DY1457" s="83"/>
      <c r="DZ1457" s="83"/>
      <c r="EA1457" s="83"/>
      <c r="EJ1457" s="54"/>
      <c r="EK1457" s="22"/>
      <c r="EL1457" s="24"/>
      <c r="EP1457" s="23"/>
      <c r="EQ1457" s="24"/>
      <c r="ER1457" s="22"/>
      <c r="ES1457" s="24"/>
      <c r="ET1457" s="24"/>
      <c r="EU1457" s="23"/>
      <c r="EV1457" s="26"/>
      <c r="EX1457" s="6"/>
      <c r="EY1457" s="24"/>
      <c r="EZ1457" s="109"/>
      <c r="FA1457" s="66"/>
      <c r="FB1457" s="5"/>
      <c r="FC1457" s="68"/>
      <c r="FD1457" s="67"/>
      <c r="FE1457" s="67"/>
      <c r="FF1457" s="64"/>
      <c r="FG1457" s="5"/>
      <c r="FH1457" s="69"/>
      <c r="FI1457" s="6"/>
      <c r="FJ1457" s="5"/>
      <c r="FK1457" s="25"/>
      <c r="FL1457" s="5"/>
    </row>
    <row r="1458" spans="40:168">
      <c r="AN1458" s="14"/>
      <c r="AO1458" s="14"/>
      <c r="AP1458" s="5"/>
      <c r="AQ1458" s="25"/>
      <c r="AR1458" s="25"/>
      <c r="AS1458" s="96"/>
      <c r="AT1458" s="83"/>
      <c r="AU1458" s="14"/>
      <c r="AX1458" s="83"/>
      <c r="AY1458" s="83"/>
      <c r="AZ1458" s="83"/>
      <c r="BA1458" s="83"/>
      <c r="BJ1458" s="54"/>
      <c r="BK1458" s="22"/>
      <c r="BL1458" s="24"/>
      <c r="BP1458" s="23"/>
      <c r="BQ1458" s="24"/>
      <c r="BR1458" s="22"/>
      <c r="BS1458" s="24"/>
      <c r="BT1458" s="24"/>
      <c r="BU1458" s="23"/>
      <c r="BV1458" s="26"/>
      <c r="BX1458" s="6"/>
      <c r="BY1458" s="24"/>
      <c r="BZ1458" s="109"/>
      <c r="CA1458" s="66"/>
      <c r="CB1458" s="5"/>
      <c r="CC1458" s="68"/>
      <c r="CD1458" s="67"/>
      <c r="CE1458" s="67"/>
      <c r="CF1458" s="64"/>
      <c r="CG1458" s="5"/>
      <c r="CH1458" s="69"/>
      <c r="CI1458" s="6"/>
      <c r="CJ1458" s="5"/>
      <c r="CK1458" s="25"/>
      <c r="CL1458" s="5"/>
      <c r="DN1458" s="14"/>
      <c r="DO1458" s="14"/>
      <c r="DP1458" s="5"/>
      <c r="DQ1458" s="25"/>
      <c r="DR1458" s="25"/>
      <c r="DS1458" s="96"/>
      <c r="DT1458" s="83"/>
      <c r="DU1458" s="14"/>
      <c r="DX1458" s="83"/>
      <c r="DY1458" s="83"/>
      <c r="DZ1458" s="83"/>
      <c r="EA1458" s="83"/>
      <c r="EJ1458" s="54"/>
      <c r="EK1458" s="22"/>
      <c r="EL1458" s="24"/>
      <c r="EP1458" s="23"/>
      <c r="EQ1458" s="24"/>
      <c r="ER1458" s="22"/>
      <c r="ES1458" s="24"/>
      <c r="ET1458" s="24"/>
      <c r="EU1458" s="23"/>
      <c r="EV1458" s="26"/>
      <c r="EX1458" s="6"/>
      <c r="EY1458" s="24"/>
      <c r="EZ1458" s="109"/>
      <c r="FA1458" s="66"/>
      <c r="FB1458" s="5"/>
      <c r="FC1458" s="68"/>
      <c r="FD1458" s="67"/>
      <c r="FE1458" s="67"/>
      <c r="FF1458" s="64"/>
      <c r="FG1458" s="5"/>
      <c r="FH1458" s="69"/>
      <c r="FI1458" s="6"/>
      <c r="FJ1458" s="5"/>
      <c r="FK1458" s="25"/>
      <c r="FL1458" s="5"/>
    </row>
    <row r="1459" spans="40:168">
      <c r="AN1459" s="14"/>
      <c r="AO1459" s="14"/>
      <c r="AP1459" s="5"/>
      <c r="AQ1459" s="25"/>
      <c r="AR1459" s="25"/>
      <c r="AS1459" s="96"/>
      <c r="AT1459" s="83"/>
      <c r="AU1459" s="14"/>
      <c r="AX1459" s="83"/>
      <c r="AY1459" s="83"/>
      <c r="AZ1459" s="83"/>
      <c r="BA1459" s="83"/>
      <c r="BJ1459" s="54"/>
      <c r="BK1459" s="22"/>
      <c r="BL1459" s="24"/>
      <c r="BP1459" s="23"/>
      <c r="BQ1459" s="24"/>
      <c r="BR1459" s="22"/>
      <c r="BS1459" s="24"/>
      <c r="BT1459" s="24"/>
      <c r="BU1459" s="23"/>
      <c r="BV1459" s="26"/>
      <c r="BX1459" s="6"/>
      <c r="BY1459" s="24"/>
      <c r="BZ1459" s="109"/>
      <c r="CA1459" s="66"/>
      <c r="CB1459" s="5"/>
      <c r="CC1459" s="68"/>
      <c r="CD1459" s="67"/>
      <c r="CE1459" s="67"/>
      <c r="CF1459" s="64"/>
      <c r="CG1459" s="5"/>
      <c r="CH1459" s="69"/>
      <c r="CI1459" s="6"/>
      <c r="CJ1459" s="5"/>
      <c r="CK1459" s="25"/>
      <c r="CL1459" s="5"/>
      <c r="DN1459" s="14"/>
      <c r="DO1459" s="14"/>
      <c r="DP1459" s="5"/>
      <c r="DQ1459" s="25"/>
      <c r="DR1459" s="25"/>
      <c r="DS1459" s="96"/>
      <c r="DT1459" s="83"/>
      <c r="DU1459" s="14"/>
      <c r="DX1459" s="83"/>
      <c r="DY1459" s="83"/>
      <c r="DZ1459" s="83"/>
      <c r="EA1459" s="83"/>
      <c r="EJ1459" s="54"/>
      <c r="EK1459" s="22"/>
      <c r="EL1459" s="24"/>
      <c r="EP1459" s="23"/>
      <c r="EQ1459" s="24"/>
      <c r="ER1459" s="22"/>
      <c r="ES1459" s="24"/>
      <c r="ET1459" s="24"/>
      <c r="EU1459" s="23"/>
      <c r="EV1459" s="26"/>
      <c r="EX1459" s="6"/>
      <c r="EY1459" s="24"/>
      <c r="EZ1459" s="109"/>
      <c r="FA1459" s="66"/>
      <c r="FB1459" s="5"/>
      <c r="FC1459" s="68"/>
      <c r="FD1459" s="67"/>
      <c r="FE1459" s="67"/>
      <c r="FF1459" s="64"/>
      <c r="FG1459" s="5"/>
      <c r="FH1459" s="69"/>
      <c r="FI1459" s="6"/>
      <c r="FJ1459" s="5"/>
      <c r="FK1459" s="25"/>
      <c r="FL1459" s="5"/>
    </row>
    <row r="1460" spans="40:168">
      <c r="AN1460" s="14"/>
      <c r="AO1460" s="14"/>
      <c r="AP1460" s="5"/>
      <c r="AQ1460" s="25"/>
      <c r="AR1460" s="25"/>
      <c r="AS1460" s="96"/>
      <c r="AT1460" s="83"/>
      <c r="AU1460" s="14"/>
      <c r="AX1460" s="83"/>
      <c r="AY1460" s="83"/>
      <c r="AZ1460" s="83"/>
      <c r="BA1460" s="83"/>
      <c r="BJ1460" s="54"/>
      <c r="BK1460" s="22"/>
      <c r="BL1460" s="24"/>
      <c r="BP1460" s="23"/>
      <c r="BQ1460" s="24"/>
      <c r="BR1460" s="22"/>
      <c r="BS1460" s="24"/>
      <c r="BT1460" s="24"/>
      <c r="BU1460" s="23"/>
      <c r="BV1460" s="26"/>
      <c r="BX1460" s="6"/>
      <c r="BY1460" s="24"/>
      <c r="BZ1460" s="109"/>
      <c r="CA1460" s="66"/>
      <c r="CB1460" s="5"/>
      <c r="CC1460" s="68"/>
      <c r="CD1460" s="67"/>
      <c r="CE1460" s="67"/>
      <c r="CF1460" s="64"/>
      <c r="CG1460" s="5"/>
      <c r="CH1460" s="69"/>
      <c r="CI1460" s="6"/>
      <c r="CJ1460" s="5"/>
      <c r="CK1460" s="25"/>
      <c r="CL1460" s="5"/>
      <c r="DN1460" s="14"/>
      <c r="DO1460" s="14"/>
      <c r="DP1460" s="5"/>
      <c r="DQ1460" s="25"/>
      <c r="DR1460" s="25"/>
      <c r="DS1460" s="96"/>
      <c r="DT1460" s="83"/>
      <c r="DU1460" s="14"/>
      <c r="DX1460" s="83"/>
      <c r="DY1460" s="83"/>
      <c r="DZ1460" s="83"/>
      <c r="EA1460" s="83"/>
      <c r="EJ1460" s="54"/>
      <c r="EK1460" s="22"/>
      <c r="EL1460" s="24"/>
      <c r="EP1460" s="23"/>
      <c r="EQ1460" s="24"/>
      <c r="ER1460" s="22"/>
      <c r="ES1460" s="24"/>
      <c r="ET1460" s="24"/>
      <c r="EU1460" s="23"/>
      <c r="EV1460" s="26"/>
      <c r="EX1460" s="6"/>
      <c r="EY1460" s="24"/>
      <c r="EZ1460" s="109"/>
      <c r="FA1460" s="66"/>
      <c r="FB1460" s="5"/>
      <c r="FC1460" s="68"/>
      <c r="FD1460" s="67"/>
      <c r="FE1460" s="67"/>
      <c r="FF1460" s="64"/>
      <c r="FG1460" s="5"/>
      <c r="FH1460" s="69"/>
      <c r="FI1460" s="6"/>
      <c r="FJ1460" s="5"/>
      <c r="FK1460" s="25"/>
      <c r="FL1460" s="5"/>
    </row>
    <row r="1461" spans="40:168">
      <c r="AN1461" s="14"/>
      <c r="AO1461" s="14"/>
      <c r="AP1461" s="5"/>
      <c r="AQ1461" s="25"/>
      <c r="AR1461" s="25"/>
      <c r="AS1461" s="96"/>
      <c r="AT1461" s="83"/>
      <c r="AU1461" s="14"/>
      <c r="AX1461" s="83"/>
      <c r="AY1461" s="83"/>
      <c r="AZ1461" s="83"/>
      <c r="BA1461" s="83"/>
      <c r="BJ1461" s="54"/>
      <c r="BK1461" s="22"/>
      <c r="BL1461" s="24"/>
      <c r="BP1461" s="23"/>
      <c r="BQ1461" s="24"/>
      <c r="BR1461" s="22"/>
      <c r="BS1461" s="24"/>
      <c r="BT1461" s="24"/>
      <c r="BU1461" s="23"/>
      <c r="BV1461" s="26"/>
      <c r="BX1461" s="6"/>
      <c r="BY1461" s="24"/>
      <c r="BZ1461" s="109"/>
      <c r="CA1461" s="66"/>
      <c r="CB1461" s="5"/>
      <c r="CC1461" s="68"/>
      <c r="CD1461" s="67"/>
      <c r="CE1461" s="67"/>
      <c r="CF1461" s="64"/>
      <c r="CG1461" s="5"/>
      <c r="CH1461" s="69"/>
      <c r="CI1461" s="6"/>
      <c r="CJ1461" s="5"/>
      <c r="CK1461" s="25"/>
      <c r="CL1461" s="5"/>
      <c r="DN1461" s="14"/>
      <c r="DO1461" s="14"/>
      <c r="DP1461" s="5"/>
      <c r="DQ1461" s="25"/>
      <c r="DR1461" s="25"/>
      <c r="DS1461" s="96"/>
      <c r="DT1461" s="83"/>
      <c r="DU1461" s="14"/>
      <c r="DX1461" s="83"/>
      <c r="DY1461" s="83"/>
      <c r="DZ1461" s="83"/>
      <c r="EA1461" s="83"/>
      <c r="EJ1461" s="54"/>
      <c r="EK1461" s="22"/>
      <c r="EL1461" s="24"/>
      <c r="EP1461" s="23"/>
      <c r="EQ1461" s="24"/>
      <c r="ER1461" s="22"/>
      <c r="ES1461" s="24"/>
      <c r="ET1461" s="24"/>
      <c r="EU1461" s="23"/>
      <c r="EV1461" s="26"/>
      <c r="EX1461" s="6"/>
      <c r="EY1461" s="24"/>
      <c r="EZ1461" s="109"/>
      <c r="FA1461" s="66"/>
      <c r="FB1461" s="5"/>
      <c r="FC1461" s="68"/>
      <c r="FD1461" s="67"/>
      <c r="FE1461" s="67"/>
      <c r="FF1461" s="64"/>
      <c r="FG1461" s="5"/>
      <c r="FH1461" s="69"/>
      <c r="FI1461" s="6"/>
      <c r="FJ1461" s="5"/>
      <c r="FK1461" s="25"/>
      <c r="FL1461" s="5"/>
    </row>
    <row r="1462" spans="40:168">
      <c r="AN1462" s="14"/>
      <c r="AO1462" s="14"/>
      <c r="AP1462" s="5"/>
      <c r="AQ1462" s="25"/>
      <c r="AR1462" s="25"/>
      <c r="AS1462" s="96"/>
      <c r="AT1462" s="83"/>
      <c r="AU1462" s="14"/>
      <c r="AX1462" s="83"/>
      <c r="AY1462" s="83"/>
      <c r="AZ1462" s="83"/>
      <c r="BA1462" s="83"/>
      <c r="BJ1462" s="54"/>
      <c r="BK1462" s="22"/>
      <c r="BL1462" s="24"/>
      <c r="BP1462" s="23"/>
      <c r="BQ1462" s="24"/>
      <c r="BR1462" s="22"/>
      <c r="BS1462" s="24"/>
      <c r="BT1462" s="24"/>
      <c r="BU1462" s="23"/>
      <c r="BV1462" s="26"/>
      <c r="BX1462" s="6"/>
      <c r="BY1462" s="24"/>
      <c r="BZ1462" s="109"/>
      <c r="CA1462" s="66"/>
      <c r="CB1462" s="5"/>
      <c r="CC1462" s="68"/>
      <c r="CD1462" s="67"/>
      <c r="CE1462" s="67"/>
      <c r="CF1462" s="64"/>
      <c r="CG1462" s="5"/>
      <c r="CH1462" s="69"/>
      <c r="CI1462" s="6"/>
      <c r="CJ1462" s="5"/>
      <c r="CK1462" s="25"/>
      <c r="CL1462" s="5"/>
      <c r="DN1462" s="14"/>
      <c r="DO1462" s="14"/>
      <c r="DP1462" s="5"/>
      <c r="DQ1462" s="25"/>
      <c r="DR1462" s="25"/>
      <c r="DS1462" s="96"/>
      <c r="DT1462" s="83"/>
      <c r="DU1462" s="14"/>
      <c r="DX1462" s="83"/>
      <c r="DY1462" s="83"/>
      <c r="DZ1462" s="83"/>
      <c r="EA1462" s="83"/>
      <c r="EJ1462" s="54"/>
      <c r="EK1462" s="22"/>
      <c r="EL1462" s="24"/>
      <c r="EP1462" s="23"/>
      <c r="EQ1462" s="24"/>
      <c r="ER1462" s="22"/>
      <c r="ES1462" s="24"/>
      <c r="ET1462" s="24"/>
      <c r="EU1462" s="23"/>
      <c r="EV1462" s="26"/>
      <c r="EX1462" s="6"/>
      <c r="EY1462" s="24"/>
      <c r="EZ1462" s="109"/>
      <c r="FA1462" s="66"/>
      <c r="FB1462" s="5"/>
      <c r="FC1462" s="68"/>
      <c r="FD1462" s="67"/>
      <c r="FE1462" s="67"/>
      <c r="FF1462" s="64"/>
      <c r="FG1462" s="5"/>
      <c r="FH1462" s="69"/>
      <c r="FI1462" s="6"/>
      <c r="FJ1462" s="5"/>
      <c r="FK1462" s="25"/>
      <c r="FL1462" s="5"/>
    </row>
    <row r="1463" spans="40:168">
      <c r="AN1463" s="14"/>
      <c r="AO1463" s="14"/>
      <c r="AP1463" s="5"/>
      <c r="AQ1463" s="25"/>
      <c r="AR1463" s="25"/>
      <c r="AS1463" s="96"/>
      <c r="AT1463" s="83"/>
      <c r="AU1463" s="14"/>
      <c r="AX1463" s="83"/>
      <c r="AY1463" s="83"/>
      <c r="AZ1463" s="83"/>
      <c r="BA1463" s="83"/>
      <c r="BJ1463" s="54"/>
      <c r="BK1463" s="22"/>
      <c r="BL1463" s="24"/>
      <c r="BP1463" s="23"/>
      <c r="BQ1463" s="24"/>
      <c r="BR1463" s="22"/>
      <c r="BS1463" s="24"/>
      <c r="BT1463" s="24"/>
      <c r="BU1463" s="23"/>
      <c r="BV1463" s="26"/>
      <c r="BX1463" s="6"/>
      <c r="BY1463" s="24"/>
      <c r="BZ1463" s="109"/>
      <c r="CA1463" s="66"/>
      <c r="CB1463" s="5"/>
      <c r="CC1463" s="68"/>
      <c r="CD1463" s="67"/>
      <c r="CE1463" s="67"/>
      <c r="CF1463" s="64"/>
      <c r="CG1463" s="5"/>
      <c r="CH1463" s="69"/>
      <c r="CI1463" s="6"/>
      <c r="CJ1463" s="5"/>
      <c r="CK1463" s="25"/>
      <c r="CL1463" s="5"/>
      <c r="DN1463" s="14"/>
      <c r="DO1463" s="14"/>
      <c r="DP1463" s="5"/>
      <c r="DQ1463" s="25"/>
      <c r="DR1463" s="25"/>
      <c r="DS1463" s="96"/>
      <c r="DT1463" s="83"/>
      <c r="DU1463" s="14"/>
      <c r="DX1463" s="83"/>
      <c r="DY1463" s="83"/>
      <c r="DZ1463" s="83"/>
      <c r="EA1463" s="83"/>
      <c r="EJ1463" s="54"/>
      <c r="EK1463" s="22"/>
      <c r="EL1463" s="24"/>
      <c r="EP1463" s="23"/>
      <c r="EQ1463" s="24"/>
      <c r="ER1463" s="22"/>
      <c r="ES1463" s="24"/>
      <c r="ET1463" s="24"/>
      <c r="EU1463" s="23"/>
      <c r="EV1463" s="26"/>
      <c r="EX1463" s="6"/>
      <c r="EY1463" s="24"/>
      <c r="EZ1463" s="109"/>
      <c r="FA1463" s="66"/>
      <c r="FB1463" s="5"/>
      <c r="FC1463" s="68"/>
      <c r="FD1463" s="67"/>
      <c r="FE1463" s="67"/>
      <c r="FF1463" s="64"/>
      <c r="FG1463" s="5"/>
      <c r="FH1463" s="69"/>
      <c r="FI1463" s="6"/>
      <c r="FJ1463" s="5"/>
      <c r="FK1463" s="25"/>
      <c r="FL1463" s="5"/>
    </row>
    <row r="1464" spans="40:168">
      <c r="AN1464" s="14"/>
      <c r="AO1464" s="14"/>
      <c r="AP1464" s="5"/>
      <c r="AQ1464" s="25"/>
      <c r="AR1464" s="25"/>
      <c r="AS1464" s="96"/>
      <c r="AT1464" s="83"/>
      <c r="AU1464" s="14"/>
      <c r="AX1464" s="83"/>
      <c r="AY1464" s="83"/>
      <c r="AZ1464" s="83"/>
      <c r="BA1464" s="83"/>
      <c r="BJ1464" s="54"/>
      <c r="BK1464" s="22"/>
      <c r="BL1464" s="24"/>
      <c r="BP1464" s="23"/>
      <c r="BQ1464" s="24"/>
      <c r="BR1464" s="22"/>
      <c r="BS1464" s="24"/>
      <c r="BT1464" s="24"/>
      <c r="BU1464" s="23"/>
      <c r="BV1464" s="26"/>
      <c r="BX1464" s="6"/>
      <c r="BY1464" s="24"/>
      <c r="BZ1464" s="109"/>
      <c r="CA1464" s="66"/>
      <c r="CB1464" s="5"/>
      <c r="CC1464" s="68"/>
      <c r="CD1464" s="67"/>
      <c r="CE1464" s="67"/>
      <c r="CF1464" s="64"/>
      <c r="CG1464" s="5"/>
      <c r="CH1464" s="69"/>
      <c r="CI1464" s="6"/>
      <c r="CJ1464" s="5"/>
      <c r="CK1464" s="25"/>
      <c r="CL1464" s="5"/>
      <c r="DN1464" s="14"/>
      <c r="DO1464" s="14"/>
      <c r="DP1464" s="5"/>
      <c r="DQ1464" s="25"/>
      <c r="DR1464" s="25"/>
      <c r="DS1464" s="96"/>
      <c r="DT1464" s="83"/>
      <c r="DU1464" s="14"/>
      <c r="DX1464" s="83"/>
      <c r="DY1464" s="83"/>
      <c r="DZ1464" s="83"/>
      <c r="EA1464" s="83"/>
      <c r="EJ1464" s="54"/>
      <c r="EK1464" s="22"/>
      <c r="EL1464" s="24"/>
      <c r="EP1464" s="23"/>
      <c r="EQ1464" s="24"/>
      <c r="ER1464" s="22"/>
      <c r="ES1464" s="24"/>
      <c r="ET1464" s="24"/>
      <c r="EU1464" s="23"/>
      <c r="EV1464" s="26"/>
      <c r="EX1464" s="6"/>
      <c r="EY1464" s="24"/>
      <c r="EZ1464" s="109"/>
      <c r="FA1464" s="66"/>
      <c r="FB1464" s="5"/>
      <c r="FC1464" s="68"/>
      <c r="FD1464" s="67"/>
      <c r="FE1464" s="67"/>
      <c r="FF1464" s="64"/>
      <c r="FG1464" s="5"/>
      <c r="FH1464" s="69"/>
      <c r="FI1464" s="6"/>
      <c r="FJ1464" s="5"/>
      <c r="FK1464" s="25"/>
      <c r="FL1464" s="5"/>
    </row>
    <row r="1465" spans="40:168">
      <c r="AN1465" s="14"/>
      <c r="AO1465" s="14"/>
      <c r="AP1465" s="5"/>
      <c r="AQ1465" s="25"/>
      <c r="AR1465" s="25"/>
      <c r="AS1465" s="96"/>
      <c r="AT1465" s="83"/>
      <c r="AU1465" s="14"/>
      <c r="AX1465" s="83"/>
      <c r="AY1465" s="83"/>
      <c r="AZ1465" s="83"/>
      <c r="BA1465" s="83"/>
      <c r="BJ1465" s="54"/>
      <c r="BK1465" s="22"/>
      <c r="BL1465" s="24"/>
      <c r="BP1465" s="23"/>
      <c r="BQ1465" s="24"/>
      <c r="BR1465" s="22"/>
      <c r="BS1465" s="24"/>
      <c r="BT1465" s="24"/>
      <c r="BU1465" s="23"/>
      <c r="BV1465" s="26"/>
      <c r="BX1465" s="6"/>
      <c r="BY1465" s="24"/>
      <c r="BZ1465" s="109"/>
      <c r="CA1465" s="66"/>
      <c r="CB1465" s="5"/>
      <c r="CC1465" s="68"/>
      <c r="CD1465" s="67"/>
      <c r="CE1465" s="67"/>
      <c r="CF1465" s="64"/>
      <c r="CG1465" s="5"/>
      <c r="CH1465" s="69"/>
      <c r="CI1465" s="6"/>
      <c r="CJ1465" s="5"/>
      <c r="CK1465" s="25"/>
      <c r="CL1465" s="5"/>
      <c r="DN1465" s="14"/>
      <c r="DO1465" s="14"/>
      <c r="DP1465" s="5"/>
      <c r="DQ1465" s="25"/>
      <c r="DR1465" s="25"/>
      <c r="DS1465" s="96"/>
      <c r="DT1465" s="83"/>
      <c r="DU1465" s="14"/>
      <c r="DX1465" s="83"/>
      <c r="DY1465" s="83"/>
      <c r="DZ1465" s="83"/>
      <c r="EA1465" s="83"/>
      <c r="EJ1465" s="54"/>
      <c r="EK1465" s="22"/>
      <c r="EL1465" s="24"/>
      <c r="EP1465" s="23"/>
      <c r="EQ1465" s="24"/>
      <c r="ER1465" s="22"/>
      <c r="ES1465" s="24"/>
      <c r="ET1465" s="24"/>
      <c r="EU1465" s="23"/>
      <c r="EV1465" s="26"/>
      <c r="EX1465" s="6"/>
      <c r="EY1465" s="24"/>
      <c r="EZ1465" s="109"/>
      <c r="FA1465" s="66"/>
      <c r="FB1465" s="5"/>
      <c r="FC1465" s="68"/>
      <c r="FD1465" s="67"/>
      <c r="FE1465" s="67"/>
      <c r="FF1465" s="64"/>
      <c r="FG1465" s="5"/>
      <c r="FH1465" s="69"/>
      <c r="FI1465" s="6"/>
      <c r="FJ1465" s="5"/>
      <c r="FK1465" s="25"/>
      <c r="FL1465" s="5"/>
    </row>
    <row r="1466" spans="40:168">
      <c r="AN1466" s="14"/>
      <c r="AO1466" s="14"/>
      <c r="AP1466" s="5"/>
      <c r="AQ1466" s="25"/>
      <c r="AR1466" s="25"/>
      <c r="AS1466" s="96"/>
      <c r="AT1466" s="83"/>
      <c r="AU1466" s="14"/>
      <c r="AX1466" s="83"/>
      <c r="AY1466" s="83"/>
      <c r="AZ1466" s="83"/>
      <c r="BA1466" s="83"/>
      <c r="BJ1466" s="54"/>
      <c r="BK1466" s="22"/>
      <c r="BL1466" s="24"/>
      <c r="BP1466" s="23"/>
      <c r="BQ1466" s="24"/>
      <c r="BR1466" s="22"/>
      <c r="BS1466" s="24"/>
      <c r="BT1466" s="24"/>
      <c r="BU1466" s="23"/>
      <c r="BV1466" s="26"/>
      <c r="BX1466" s="6"/>
      <c r="BY1466" s="24"/>
      <c r="BZ1466" s="109"/>
      <c r="CA1466" s="66"/>
      <c r="CB1466" s="5"/>
      <c r="CC1466" s="68"/>
      <c r="CD1466" s="67"/>
      <c r="CE1466" s="67"/>
      <c r="CF1466" s="64"/>
      <c r="CG1466" s="5"/>
      <c r="CH1466" s="69"/>
      <c r="CI1466" s="6"/>
      <c r="CJ1466" s="5"/>
      <c r="CK1466" s="25"/>
      <c r="CL1466" s="5"/>
      <c r="DN1466" s="14"/>
      <c r="DO1466" s="14"/>
      <c r="DP1466" s="5"/>
      <c r="DQ1466" s="25"/>
      <c r="DR1466" s="25"/>
      <c r="DS1466" s="96"/>
      <c r="DT1466" s="83"/>
      <c r="DU1466" s="14"/>
      <c r="DX1466" s="83"/>
      <c r="DY1466" s="83"/>
      <c r="DZ1466" s="83"/>
      <c r="EA1466" s="83"/>
      <c r="EJ1466" s="54"/>
      <c r="EK1466" s="22"/>
      <c r="EL1466" s="24"/>
      <c r="EP1466" s="23"/>
      <c r="EQ1466" s="24"/>
      <c r="ER1466" s="22"/>
      <c r="ES1466" s="24"/>
      <c r="ET1466" s="24"/>
      <c r="EU1466" s="23"/>
      <c r="EV1466" s="26"/>
      <c r="EX1466" s="6"/>
      <c r="EY1466" s="24"/>
      <c r="EZ1466" s="109"/>
      <c r="FA1466" s="66"/>
      <c r="FB1466" s="5"/>
      <c r="FC1466" s="68"/>
      <c r="FD1466" s="67"/>
      <c r="FE1466" s="67"/>
      <c r="FF1466" s="64"/>
      <c r="FG1466" s="5"/>
      <c r="FH1466" s="69"/>
      <c r="FI1466" s="6"/>
      <c r="FJ1466" s="5"/>
      <c r="FK1466" s="25"/>
      <c r="FL1466" s="5"/>
    </row>
    <row r="1467" spans="40:168">
      <c r="AN1467" s="14"/>
      <c r="AO1467" s="14"/>
      <c r="AP1467" s="5"/>
      <c r="AQ1467" s="25"/>
      <c r="AR1467" s="25"/>
      <c r="AS1467" s="96"/>
      <c r="AT1467" s="83"/>
      <c r="AU1467" s="14"/>
      <c r="AX1467" s="83"/>
      <c r="AY1467" s="83"/>
      <c r="AZ1467" s="83"/>
      <c r="BA1467" s="83"/>
      <c r="BJ1467" s="54"/>
      <c r="BK1467" s="22"/>
      <c r="BL1467" s="24"/>
      <c r="BP1467" s="23"/>
      <c r="BQ1467" s="24"/>
      <c r="BR1467" s="22"/>
      <c r="BS1467" s="24"/>
      <c r="BT1467" s="24"/>
      <c r="BU1467" s="23"/>
      <c r="BV1467" s="26"/>
      <c r="BX1467" s="6"/>
      <c r="BY1467" s="24"/>
      <c r="BZ1467" s="109"/>
      <c r="CA1467" s="66"/>
      <c r="CB1467" s="5"/>
      <c r="CC1467" s="68"/>
      <c r="CD1467" s="67"/>
      <c r="CE1467" s="67"/>
      <c r="CF1467" s="64"/>
      <c r="CG1467" s="5"/>
      <c r="CH1467" s="69"/>
      <c r="CI1467" s="6"/>
      <c r="CJ1467" s="5"/>
      <c r="CK1467" s="25"/>
      <c r="CL1467" s="5"/>
      <c r="DN1467" s="14"/>
      <c r="DO1467" s="14"/>
      <c r="DP1467" s="5"/>
      <c r="DQ1467" s="25"/>
      <c r="DR1467" s="25"/>
      <c r="DS1467" s="96"/>
      <c r="DT1467" s="83"/>
      <c r="DU1467" s="14"/>
      <c r="DX1467" s="83"/>
      <c r="DY1467" s="83"/>
      <c r="DZ1467" s="83"/>
      <c r="EA1467" s="83"/>
      <c r="EJ1467" s="54"/>
      <c r="EK1467" s="22"/>
      <c r="EL1467" s="24"/>
      <c r="EP1467" s="23"/>
      <c r="EQ1467" s="24"/>
      <c r="ER1467" s="22"/>
      <c r="ES1467" s="24"/>
      <c r="ET1467" s="24"/>
      <c r="EU1467" s="23"/>
      <c r="EV1467" s="26"/>
      <c r="EX1467" s="6"/>
      <c r="EY1467" s="24"/>
      <c r="EZ1467" s="109"/>
      <c r="FA1467" s="66"/>
      <c r="FB1467" s="5"/>
      <c r="FC1467" s="68"/>
      <c r="FD1467" s="67"/>
      <c r="FE1467" s="67"/>
      <c r="FF1467" s="64"/>
      <c r="FG1467" s="5"/>
      <c r="FH1467" s="69"/>
      <c r="FI1467" s="6"/>
      <c r="FJ1467" s="5"/>
      <c r="FK1467" s="25"/>
      <c r="FL1467" s="5"/>
    </row>
    <row r="1468" spans="40:168">
      <c r="AN1468" s="14"/>
      <c r="AO1468" s="14"/>
      <c r="AP1468" s="5"/>
      <c r="AQ1468" s="25"/>
      <c r="AR1468" s="25"/>
      <c r="AS1468" s="96"/>
      <c r="AT1468" s="83"/>
      <c r="AU1468" s="14"/>
      <c r="AX1468" s="83"/>
      <c r="AY1468" s="83"/>
      <c r="AZ1468" s="83"/>
      <c r="BA1468" s="83"/>
      <c r="BJ1468" s="54"/>
      <c r="BK1468" s="22"/>
      <c r="BL1468" s="24"/>
      <c r="BP1468" s="23"/>
      <c r="BQ1468" s="24"/>
      <c r="BR1468" s="22"/>
      <c r="BS1468" s="24"/>
      <c r="BT1468" s="24"/>
      <c r="BU1468" s="23"/>
      <c r="BV1468" s="26"/>
      <c r="BX1468" s="6"/>
      <c r="BY1468" s="24"/>
      <c r="BZ1468" s="109"/>
      <c r="CA1468" s="66"/>
      <c r="CB1468" s="5"/>
      <c r="CC1468" s="68"/>
      <c r="CD1468" s="67"/>
      <c r="CE1468" s="67"/>
      <c r="CF1468" s="64"/>
      <c r="CG1468" s="5"/>
      <c r="CH1468" s="69"/>
      <c r="CI1468" s="6"/>
      <c r="CJ1468" s="5"/>
      <c r="CK1468" s="25"/>
      <c r="CL1468" s="5"/>
      <c r="DN1468" s="14"/>
      <c r="DO1468" s="14"/>
      <c r="DP1468" s="5"/>
      <c r="DQ1468" s="25"/>
      <c r="DR1468" s="25"/>
      <c r="DS1468" s="96"/>
      <c r="DT1468" s="83"/>
      <c r="DU1468" s="14"/>
      <c r="DX1468" s="83"/>
      <c r="DY1468" s="83"/>
      <c r="DZ1468" s="83"/>
      <c r="EA1468" s="83"/>
      <c r="EJ1468" s="54"/>
      <c r="EK1468" s="22"/>
      <c r="EL1468" s="24"/>
      <c r="EP1468" s="23"/>
      <c r="EQ1468" s="24"/>
      <c r="ER1468" s="22"/>
      <c r="ES1468" s="24"/>
      <c r="ET1468" s="24"/>
      <c r="EU1468" s="23"/>
      <c r="EV1468" s="26"/>
      <c r="EX1468" s="6"/>
      <c r="EY1468" s="24"/>
      <c r="EZ1468" s="109"/>
      <c r="FA1468" s="66"/>
      <c r="FB1468" s="5"/>
      <c r="FC1468" s="68"/>
      <c r="FD1468" s="67"/>
      <c r="FE1468" s="67"/>
      <c r="FF1468" s="64"/>
      <c r="FG1468" s="5"/>
      <c r="FH1468" s="69"/>
      <c r="FI1468" s="6"/>
      <c r="FJ1468" s="5"/>
      <c r="FK1468" s="25"/>
      <c r="FL1468" s="5"/>
    </row>
    <row r="1469" spans="40:168">
      <c r="AN1469" s="14"/>
      <c r="AO1469" s="14"/>
      <c r="AP1469" s="5"/>
      <c r="AQ1469" s="25"/>
      <c r="AR1469" s="25"/>
      <c r="AS1469" s="96"/>
      <c r="AT1469" s="83"/>
      <c r="AU1469" s="14"/>
      <c r="AX1469" s="83"/>
      <c r="AY1469" s="83"/>
      <c r="AZ1469" s="83"/>
      <c r="BA1469" s="83"/>
      <c r="BJ1469" s="54"/>
      <c r="BK1469" s="22"/>
      <c r="BL1469" s="24"/>
      <c r="BP1469" s="23"/>
      <c r="BQ1469" s="24"/>
      <c r="BR1469" s="22"/>
      <c r="BS1469" s="24"/>
      <c r="BT1469" s="24"/>
      <c r="BU1469" s="23"/>
      <c r="BV1469" s="26"/>
      <c r="BX1469" s="6"/>
      <c r="BY1469" s="24"/>
      <c r="BZ1469" s="109"/>
      <c r="CA1469" s="66"/>
      <c r="CB1469" s="5"/>
      <c r="CC1469" s="68"/>
      <c r="CD1469" s="67"/>
      <c r="CE1469" s="67"/>
      <c r="CF1469" s="64"/>
      <c r="CG1469" s="5"/>
      <c r="CH1469" s="69"/>
      <c r="CI1469" s="6"/>
      <c r="CJ1469" s="5"/>
      <c r="CK1469" s="25"/>
      <c r="CL1469" s="5"/>
      <c r="DN1469" s="14"/>
      <c r="DO1469" s="14"/>
      <c r="DP1469" s="5"/>
      <c r="DQ1469" s="25"/>
      <c r="DR1469" s="25"/>
      <c r="DS1469" s="96"/>
      <c r="DT1469" s="83"/>
      <c r="DU1469" s="14"/>
      <c r="DX1469" s="83"/>
      <c r="DY1469" s="83"/>
      <c r="DZ1469" s="83"/>
      <c r="EA1469" s="83"/>
      <c r="EJ1469" s="54"/>
      <c r="EK1469" s="22"/>
      <c r="EL1469" s="24"/>
      <c r="EP1469" s="23"/>
      <c r="EQ1469" s="24"/>
      <c r="ER1469" s="22"/>
      <c r="ES1469" s="24"/>
      <c r="ET1469" s="24"/>
      <c r="EU1469" s="23"/>
      <c r="EV1469" s="26"/>
      <c r="EX1469" s="6"/>
      <c r="EY1469" s="24"/>
      <c r="EZ1469" s="109"/>
      <c r="FA1469" s="66"/>
      <c r="FB1469" s="5"/>
      <c r="FC1469" s="68"/>
      <c r="FD1469" s="67"/>
      <c r="FE1469" s="67"/>
      <c r="FF1469" s="64"/>
      <c r="FG1469" s="5"/>
      <c r="FH1469" s="69"/>
      <c r="FI1469" s="6"/>
      <c r="FJ1469" s="5"/>
      <c r="FK1469" s="25"/>
      <c r="FL1469" s="5"/>
    </row>
    <row r="1470" spans="40:168">
      <c r="AN1470" s="14"/>
      <c r="AO1470" s="14"/>
      <c r="AP1470" s="5"/>
      <c r="AQ1470" s="25"/>
      <c r="AR1470" s="25"/>
      <c r="AS1470" s="96"/>
      <c r="AT1470" s="83"/>
      <c r="AU1470" s="14"/>
      <c r="AX1470" s="83"/>
      <c r="AY1470" s="83"/>
      <c r="AZ1470" s="83"/>
      <c r="BA1470" s="83"/>
      <c r="BJ1470" s="54"/>
      <c r="BK1470" s="22"/>
      <c r="BL1470" s="24"/>
      <c r="BP1470" s="23"/>
      <c r="BQ1470" s="24"/>
      <c r="BR1470" s="22"/>
      <c r="BS1470" s="24"/>
      <c r="BT1470" s="24"/>
      <c r="BU1470" s="23"/>
      <c r="BV1470" s="26"/>
      <c r="BX1470" s="6"/>
      <c r="BY1470" s="24"/>
      <c r="BZ1470" s="109"/>
      <c r="CA1470" s="66"/>
      <c r="CB1470" s="5"/>
      <c r="CC1470" s="68"/>
      <c r="CD1470" s="67"/>
      <c r="CE1470" s="67"/>
      <c r="CF1470" s="64"/>
      <c r="CG1470" s="5"/>
      <c r="CH1470" s="69"/>
      <c r="CI1470" s="6"/>
      <c r="CJ1470" s="5"/>
      <c r="CK1470" s="25"/>
      <c r="CL1470" s="5"/>
      <c r="DN1470" s="14"/>
      <c r="DO1470" s="14"/>
      <c r="DP1470" s="5"/>
      <c r="DQ1470" s="25"/>
      <c r="DR1470" s="25"/>
      <c r="DS1470" s="96"/>
      <c r="DT1470" s="83"/>
      <c r="DU1470" s="14"/>
      <c r="DX1470" s="83"/>
      <c r="DY1470" s="83"/>
      <c r="DZ1470" s="83"/>
      <c r="EA1470" s="83"/>
      <c r="EJ1470" s="54"/>
      <c r="EK1470" s="22"/>
      <c r="EL1470" s="24"/>
      <c r="EP1470" s="23"/>
      <c r="EQ1470" s="24"/>
      <c r="ER1470" s="22"/>
      <c r="ES1470" s="24"/>
      <c r="ET1470" s="24"/>
      <c r="EU1470" s="23"/>
      <c r="EV1470" s="26"/>
      <c r="EX1470" s="6"/>
      <c r="EY1470" s="24"/>
      <c r="EZ1470" s="109"/>
      <c r="FA1470" s="66"/>
      <c r="FB1470" s="5"/>
      <c r="FC1470" s="68"/>
      <c r="FD1470" s="67"/>
      <c r="FE1470" s="67"/>
      <c r="FF1470" s="64"/>
      <c r="FG1470" s="5"/>
      <c r="FH1470" s="69"/>
      <c r="FI1470" s="6"/>
      <c r="FJ1470" s="5"/>
      <c r="FK1470" s="25"/>
      <c r="FL1470" s="5"/>
    </row>
    <row r="1471" spans="40:168">
      <c r="AN1471" s="14"/>
      <c r="AO1471" s="14"/>
      <c r="AP1471" s="5"/>
      <c r="AQ1471" s="25"/>
      <c r="AR1471" s="25"/>
      <c r="AS1471" s="96"/>
      <c r="AT1471" s="83"/>
      <c r="AU1471" s="14"/>
      <c r="AX1471" s="83"/>
      <c r="AY1471" s="83"/>
      <c r="AZ1471" s="83"/>
      <c r="BA1471" s="83"/>
      <c r="BJ1471" s="54"/>
      <c r="BK1471" s="22"/>
      <c r="BL1471" s="24"/>
      <c r="BP1471" s="23"/>
      <c r="BQ1471" s="24"/>
      <c r="BR1471" s="22"/>
      <c r="BS1471" s="24"/>
      <c r="BT1471" s="24"/>
      <c r="BU1471" s="23"/>
      <c r="BV1471" s="26"/>
      <c r="BX1471" s="6"/>
      <c r="BY1471" s="24"/>
      <c r="BZ1471" s="109"/>
      <c r="CA1471" s="66"/>
      <c r="CB1471" s="5"/>
      <c r="CC1471" s="68"/>
      <c r="CD1471" s="67"/>
      <c r="CE1471" s="67"/>
      <c r="CF1471" s="64"/>
      <c r="CG1471" s="5"/>
      <c r="CH1471" s="69"/>
      <c r="CI1471" s="6"/>
      <c r="CJ1471" s="5"/>
      <c r="CK1471" s="25"/>
      <c r="CL1471" s="5"/>
      <c r="DN1471" s="14"/>
      <c r="DO1471" s="14"/>
      <c r="DP1471" s="5"/>
      <c r="DQ1471" s="25"/>
      <c r="DR1471" s="25"/>
      <c r="DS1471" s="96"/>
      <c r="DT1471" s="83"/>
      <c r="DU1471" s="14"/>
      <c r="DX1471" s="83"/>
      <c r="DY1471" s="83"/>
      <c r="DZ1471" s="83"/>
      <c r="EA1471" s="83"/>
      <c r="EJ1471" s="54"/>
      <c r="EK1471" s="22"/>
      <c r="EL1471" s="24"/>
      <c r="EP1471" s="23"/>
      <c r="EQ1471" s="24"/>
      <c r="ER1471" s="22"/>
      <c r="ES1471" s="24"/>
      <c r="ET1471" s="24"/>
      <c r="EU1471" s="23"/>
      <c r="EV1471" s="26"/>
      <c r="EX1471" s="6"/>
      <c r="EY1471" s="24"/>
      <c r="EZ1471" s="109"/>
      <c r="FA1471" s="66"/>
      <c r="FB1471" s="5"/>
      <c r="FC1471" s="68"/>
      <c r="FD1471" s="67"/>
      <c r="FE1471" s="67"/>
      <c r="FF1471" s="64"/>
      <c r="FG1471" s="5"/>
      <c r="FH1471" s="69"/>
      <c r="FI1471" s="6"/>
      <c r="FJ1471" s="5"/>
      <c r="FK1471" s="25"/>
      <c r="FL1471" s="5"/>
    </row>
    <row r="1472" spans="40:168">
      <c r="AN1472" s="14"/>
      <c r="AO1472" s="14"/>
      <c r="AP1472" s="5"/>
      <c r="AQ1472" s="25"/>
      <c r="AR1472" s="25"/>
      <c r="AS1472" s="96"/>
      <c r="AT1472" s="83"/>
      <c r="AU1472" s="14"/>
      <c r="AX1472" s="83"/>
      <c r="AY1472" s="83"/>
      <c r="AZ1472" s="83"/>
      <c r="BA1472" s="83"/>
      <c r="BJ1472" s="54"/>
      <c r="BK1472" s="22"/>
      <c r="BL1472" s="24"/>
      <c r="BP1472" s="23"/>
      <c r="BQ1472" s="24"/>
      <c r="BR1472" s="22"/>
      <c r="BS1472" s="24"/>
      <c r="BT1472" s="24"/>
      <c r="BU1472" s="23"/>
      <c r="BV1472" s="26"/>
      <c r="BX1472" s="6"/>
      <c r="BY1472" s="24"/>
      <c r="BZ1472" s="109"/>
      <c r="CA1472" s="66"/>
      <c r="CB1472" s="5"/>
      <c r="CC1472" s="68"/>
      <c r="CD1472" s="67"/>
      <c r="CE1472" s="67"/>
      <c r="CF1472" s="64"/>
      <c r="CG1472" s="5"/>
      <c r="CH1472" s="69"/>
      <c r="CI1472" s="6"/>
      <c r="CJ1472" s="5"/>
      <c r="CK1472" s="25"/>
      <c r="CL1472" s="5"/>
      <c r="DN1472" s="14"/>
      <c r="DO1472" s="14"/>
      <c r="DP1472" s="5"/>
      <c r="DQ1472" s="25"/>
      <c r="DR1472" s="25"/>
      <c r="DS1472" s="96"/>
      <c r="DT1472" s="83"/>
      <c r="DU1472" s="14"/>
      <c r="DX1472" s="83"/>
      <c r="DY1472" s="83"/>
      <c r="DZ1472" s="83"/>
      <c r="EA1472" s="83"/>
      <c r="EJ1472" s="54"/>
      <c r="EK1472" s="22"/>
      <c r="EL1472" s="24"/>
      <c r="EP1472" s="23"/>
      <c r="EQ1472" s="24"/>
      <c r="ER1472" s="22"/>
      <c r="ES1472" s="24"/>
      <c r="ET1472" s="24"/>
      <c r="EU1472" s="23"/>
      <c r="EV1472" s="26"/>
      <c r="EX1472" s="6"/>
      <c r="EY1472" s="24"/>
      <c r="EZ1472" s="109"/>
      <c r="FA1472" s="66"/>
      <c r="FB1472" s="5"/>
      <c r="FC1472" s="68"/>
      <c r="FD1472" s="67"/>
      <c r="FE1472" s="67"/>
      <c r="FF1472" s="64"/>
      <c r="FG1472" s="5"/>
      <c r="FH1472" s="69"/>
      <c r="FI1472" s="6"/>
      <c r="FJ1472" s="5"/>
      <c r="FK1472" s="25"/>
      <c r="FL1472" s="5"/>
    </row>
    <row r="1473" spans="40:168">
      <c r="AN1473" s="14"/>
      <c r="AO1473" s="14"/>
      <c r="AP1473" s="5"/>
      <c r="AQ1473" s="25"/>
      <c r="AR1473" s="25"/>
      <c r="AS1473" s="96"/>
      <c r="AT1473" s="83"/>
      <c r="AU1473" s="14"/>
      <c r="AX1473" s="83"/>
      <c r="AY1473" s="83"/>
      <c r="AZ1473" s="83"/>
      <c r="BA1473" s="83"/>
      <c r="BJ1473" s="54"/>
      <c r="BK1473" s="22"/>
      <c r="BL1473" s="24"/>
      <c r="BP1473" s="23"/>
      <c r="BQ1473" s="24"/>
      <c r="BR1473" s="22"/>
      <c r="BS1473" s="24"/>
      <c r="BT1473" s="24"/>
      <c r="BU1473" s="23"/>
      <c r="BV1473" s="26"/>
      <c r="BX1473" s="6"/>
      <c r="BY1473" s="24"/>
      <c r="BZ1473" s="109"/>
      <c r="CA1473" s="66"/>
      <c r="CB1473" s="5"/>
      <c r="CC1473" s="68"/>
      <c r="CD1473" s="67"/>
      <c r="CE1473" s="67"/>
      <c r="CF1473" s="64"/>
      <c r="CG1473" s="5"/>
      <c r="CH1473" s="69"/>
      <c r="CI1473" s="6"/>
      <c r="CJ1473" s="5"/>
      <c r="CK1473" s="25"/>
      <c r="CL1473" s="5"/>
      <c r="DN1473" s="14"/>
      <c r="DO1473" s="14"/>
      <c r="DP1473" s="5"/>
      <c r="DQ1473" s="25"/>
      <c r="DR1473" s="25"/>
      <c r="DS1473" s="96"/>
      <c r="DT1473" s="83"/>
      <c r="DU1473" s="14"/>
      <c r="DX1473" s="83"/>
      <c r="DY1473" s="83"/>
      <c r="DZ1473" s="83"/>
      <c r="EA1473" s="83"/>
      <c r="EJ1473" s="54"/>
      <c r="EK1473" s="22"/>
      <c r="EL1473" s="24"/>
      <c r="EP1473" s="23"/>
      <c r="EQ1473" s="24"/>
      <c r="ER1473" s="22"/>
      <c r="ES1473" s="24"/>
      <c r="ET1473" s="24"/>
      <c r="EU1473" s="23"/>
      <c r="EV1473" s="26"/>
      <c r="EX1473" s="6"/>
      <c r="EY1473" s="24"/>
      <c r="EZ1473" s="109"/>
      <c r="FA1473" s="66"/>
      <c r="FB1473" s="5"/>
      <c r="FC1473" s="68"/>
      <c r="FD1473" s="67"/>
      <c r="FE1473" s="67"/>
      <c r="FF1473" s="64"/>
      <c r="FG1473" s="5"/>
      <c r="FH1473" s="69"/>
      <c r="FI1473" s="6"/>
      <c r="FJ1473" s="5"/>
      <c r="FK1473" s="25"/>
      <c r="FL1473" s="5"/>
    </row>
    <row r="1474" spans="40:168">
      <c r="AN1474" s="14"/>
      <c r="AO1474" s="14"/>
      <c r="AP1474" s="5"/>
      <c r="AQ1474" s="25"/>
      <c r="AR1474" s="25"/>
      <c r="AS1474" s="96"/>
      <c r="AT1474" s="83"/>
      <c r="AU1474" s="14"/>
      <c r="AX1474" s="83"/>
      <c r="AY1474" s="83"/>
      <c r="AZ1474" s="83"/>
      <c r="BA1474" s="83"/>
      <c r="BJ1474" s="54"/>
      <c r="BK1474" s="22"/>
      <c r="BL1474" s="24"/>
      <c r="BP1474" s="23"/>
      <c r="BQ1474" s="24"/>
      <c r="BR1474" s="22"/>
      <c r="BS1474" s="24"/>
      <c r="BT1474" s="24"/>
      <c r="BU1474" s="23"/>
      <c r="BV1474" s="26"/>
      <c r="BX1474" s="6"/>
      <c r="BY1474" s="24"/>
      <c r="BZ1474" s="109"/>
      <c r="CA1474" s="66"/>
      <c r="CB1474" s="5"/>
      <c r="CC1474" s="68"/>
      <c r="CD1474" s="67"/>
      <c r="CE1474" s="67"/>
      <c r="CF1474" s="64"/>
      <c r="CG1474" s="5"/>
      <c r="CH1474" s="69"/>
      <c r="CI1474" s="6"/>
      <c r="CJ1474" s="5"/>
      <c r="CK1474" s="25"/>
      <c r="CL1474" s="5"/>
      <c r="DN1474" s="14"/>
      <c r="DO1474" s="14"/>
      <c r="DP1474" s="5"/>
      <c r="DQ1474" s="25"/>
      <c r="DR1474" s="25"/>
      <c r="DS1474" s="96"/>
      <c r="DT1474" s="83"/>
      <c r="DU1474" s="14"/>
      <c r="DX1474" s="83"/>
      <c r="DY1474" s="83"/>
      <c r="DZ1474" s="83"/>
      <c r="EA1474" s="83"/>
      <c r="EJ1474" s="54"/>
      <c r="EK1474" s="22"/>
      <c r="EL1474" s="24"/>
      <c r="EP1474" s="23"/>
      <c r="EQ1474" s="24"/>
      <c r="ER1474" s="22"/>
      <c r="ES1474" s="24"/>
      <c r="ET1474" s="24"/>
      <c r="EU1474" s="23"/>
      <c r="EV1474" s="26"/>
      <c r="EX1474" s="6"/>
      <c r="EY1474" s="24"/>
      <c r="EZ1474" s="109"/>
      <c r="FA1474" s="66"/>
      <c r="FB1474" s="5"/>
      <c r="FC1474" s="68"/>
      <c r="FD1474" s="67"/>
      <c r="FE1474" s="67"/>
      <c r="FF1474" s="64"/>
      <c r="FG1474" s="5"/>
      <c r="FH1474" s="69"/>
      <c r="FI1474" s="6"/>
      <c r="FJ1474" s="5"/>
      <c r="FK1474" s="25"/>
      <c r="FL1474" s="5"/>
    </row>
    <row r="1475" spans="40:168">
      <c r="AN1475" s="14"/>
      <c r="AO1475" s="14"/>
      <c r="AP1475" s="5"/>
      <c r="AQ1475" s="25"/>
      <c r="AR1475" s="25"/>
      <c r="AS1475" s="96"/>
      <c r="AT1475" s="83"/>
      <c r="AU1475" s="14"/>
      <c r="AX1475" s="83"/>
      <c r="AY1475" s="83"/>
      <c r="AZ1475" s="83"/>
      <c r="BA1475" s="83"/>
      <c r="BJ1475" s="54"/>
      <c r="BK1475" s="22"/>
      <c r="BL1475" s="24"/>
      <c r="BP1475" s="23"/>
      <c r="BQ1475" s="24"/>
      <c r="BR1475" s="22"/>
      <c r="BS1475" s="24"/>
      <c r="BT1475" s="24"/>
      <c r="BU1475" s="23"/>
      <c r="BV1475" s="26"/>
      <c r="BX1475" s="6"/>
      <c r="BY1475" s="24"/>
      <c r="BZ1475" s="109"/>
      <c r="CA1475" s="66"/>
      <c r="CB1475" s="5"/>
      <c r="CC1475" s="68"/>
      <c r="CD1475" s="67"/>
      <c r="CE1475" s="67"/>
      <c r="CF1475" s="64"/>
      <c r="CG1475" s="5"/>
      <c r="CH1475" s="69"/>
      <c r="CI1475" s="6"/>
      <c r="CJ1475" s="5"/>
      <c r="CK1475" s="25"/>
      <c r="CL1475" s="5"/>
      <c r="DN1475" s="14"/>
      <c r="DO1475" s="14"/>
      <c r="DP1475" s="5"/>
      <c r="DQ1475" s="25"/>
      <c r="DR1475" s="25"/>
      <c r="DS1475" s="96"/>
      <c r="DT1475" s="83"/>
      <c r="DU1475" s="14"/>
      <c r="DX1475" s="83"/>
      <c r="DY1475" s="83"/>
      <c r="DZ1475" s="83"/>
      <c r="EA1475" s="83"/>
      <c r="EJ1475" s="54"/>
      <c r="EK1475" s="22"/>
      <c r="EL1475" s="24"/>
      <c r="EP1475" s="23"/>
      <c r="EQ1475" s="24"/>
      <c r="ER1475" s="22"/>
      <c r="ES1475" s="24"/>
      <c r="ET1475" s="24"/>
      <c r="EU1475" s="23"/>
      <c r="EV1475" s="26"/>
      <c r="EX1475" s="6"/>
      <c r="EY1475" s="24"/>
      <c r="EZ1475" s="109"/>
      <c r="FA1475" s="66"/>
      <c r="FB1475" s="5"/>
      <c r="FC1475" s="68"/>
      <c r="FD1475" s="67"/>
      <c r="FE1475" s="67"/>
      <c r="FF1475" s="64"/>
      <c r="FG1475" s="5"/>
      <c r="FH1475" s="69"/>
      <c r="FI1475" s="6"/>
      <c r="FJ1475" s="5"/>
      <c r="FK1475" s="25"/>
      <c r="FL1475" s="5"/>
    </row>
    <row r="1476" spans="40:168">
      <c r="AN1476" s="14"/>
      <c r="AO1476" s="14"/>
      <c r="AP1476" s="5"/>
      <c r="AQ1476" s="25"/>
      <c r="AR1476" s="25"/>
      <c r="AS1476" s="96"/>
      <c r="AT1476" s="83"/>
      <c r="AU1476" s="14"/>
      <c r="AX1476" s="83"/>
      <c r="AY1476" s="83"/>
      <c r="AZ1476" s="83"/>
      <c r="BA1476" s="83"/>
      <c r="BJ1476" s="54"/>
      <c r="BK1476" s="22"/>
      <c r="BL1476" s="24"/>
      <c r="BP1476" s="23"/>
      <c r="BQ1476" s="24"/>
      <c r="BR1476" s="22"/>
      <c r="BS1476" s="24"/>
      <c r="BT1476" s="24"/>
      <c r="BU1476" s="23"/>
      <c r="BV1476" s="26"/>
      <c r="BX1476" s="6"/>
      <c r="BY1476" s="24"/>
      <c r="BZ1476" s="109"/>
      <c r="CA1476" s="66"/>
      <c r="CB1476" s="5"/>
      <c r="CC1476" s="68"/>
      <c r="CD1476" s="67"/>
      <c r="CE1476" s="67"/>
      <c r="CF1476" s="64"/>
      <c r="CG1476" s="5"/>
      <c r="CH1476" s="69"/>
      <c r="CI1476" s="6"/>
      <c r="CJ1476" s="5"/>
      <c r="CK1476" s="25"/>
      <c r="CL1476" s="5"/>
      <c r="DN1476" s="14"/>
      <c r="DO1476" s="14"/>
      <c r="DP1476" s="5"/>
      <c r="DQ1476" s="25"/>
      <c r="DR1476" s="25"/>
      <c r="DS1476" s="96"/>
      <c r="DT1476" s="83"/>
      <c r="DU1476" s="14"/>
      <c r="DX1476" s="83"/>
      <c r="DY1476" s="83"/>
      <c r="DZ1476" s="83"/>
      <c r="EA1476" s="83"/>
      <c r="EJ1476" s="54"/>
      <c r="EK1476" s="22"/>
      <c r="EL1476" s="24"/>
      <c r="EP1476" s="23"/>
      <c r="EQ1476" s="24"/>
      <c r="ER1476" s="22"/>
      <c r="ES1476" s="24"/>
      <c r="ET1476" s="24"/>
      <c r="EU1476" s="23"/>
      <c r="EV1476" s="26"/>
      <c r="EX1476" s="6"/>
      <c r="EY1476" s="24"/>
      <c r="EZ1476" s="109"/>
      <c r="FA1476" s="66"/>
      <c r="FB1476" s="5"/>
      <c r="FC1476" s="68"/>
      <c r="FD1476" s="67"/>
      <c r="FE1476" s="67"/>
      <c r="FF1476" s="64"/>
      <c r="FG1476" s="5"/>
      <c r="FH1476" s="69"/>
      <c r="FI1476" s="6"/>
      <c r="FJ1476" s="5"/>
      <c r="FK1476" s="25"/>
      <c r="FL1476" s="5"/>
    </row>
    <row r="1477" spans="40:168">
      <c r="AN1477" s="14"/>
      <c r="AO1477" s="14"/>
      <c r="AP1477" s="5"/>
      <c r="AQ1477" s="25"/>
      <c r="AR1477" s="25"/>
      <c r="AS1477" s="96"/>
      <c r="AT1477" s="83"/>
      <c r="AU1477" s="14"/>
      <c r="AX1477" s="83"/>
      <c r="AY1477" s="83"/>
      <c r="AZ1477" s="83"/>
      <c r="BA1477" s="83"/>
      <c r="BJ1477" s="54"/>
      <c r="BK1477" s="22"/>
      <c r="BL1477" s="24"/>
      <c r="BP1477" s="23"/>
      <c r="BQ1477" s="24"/>
      <c r="BR1477" s="22"/>
      <c r="BS1477" s="24"/>
      <c r="BT1477" s="24"/>
      <c r="BU1477" s="23"/>
      <c r="BV1477" s="26"/>
      <c r="BX1477" s="6"/>
      <c r="BY1477" s="24"/>
      <c r="BZ1477" s="109"/>
      <c r="CA1477" s="66"/>
      <c r="CB1477" s="5"/>
      <c r="CC1477" s="68"/>
      <c r="CD1477" s="67"/>
      <c r="CE1477" s="67"/>
      <c r="CF1477" s="64"/>
      <c r="CG1477" s="5"/>
      <c r="CH1477" s="69"/>
      <c r="CI1477" s="6"/>
      <c r="CJ1477" s="5"/>
      <c r="CK1477" s="25"/>
      <c r="CL1477" s="5"/>
      <c r="DN1477" s="14"/>
      <c r="DO1477" s="14"/>
      <c r="DP1477" s="5"/>
      <c r="DQ1477" s="25"/>
      <c r="DR1477" s="25"/>
      <c r="DS1477" s="96"/>
      <c r="DT1477" s="83"/>
      <c r="DU1477" s="14"/>
      <c r="DX1477" s="83"/>
      <c r="DY1477" s="83"/>
      <c r="DZ1477" s="83"/>
      <c r="EA1477" s="83"/>
      <c r="EJ1477" s="54"/>
      <c r="EK1477" s="22"/>
      <c r="EL1477" s="24"/>
      <c r="EP1477" s="23"/>
      <c r="EQ1477" s="24"/>
      <c r="ER1477" s="22"/>
      <c r="ES1477" s="24"/>
      <c r="ET1477" s="24"/>
      <c r="EU1477" s="23"/>
      <c r="EV1477" s="26"/>
      <c r="EX1477" s="6"/>
      <c r="EY1477" s="24"/>
      <c r="EZ1477" s="109"/>
      <c r="FA1477" s="66"/>
      <c r="FB1477" s="5"/>
      <c r="FC1477" s="68"/>
      <c r="FD1477" s="67"/>
      <c r="FE1477" s="67"/>
      <c r="FF1477" s="64"/>
      <c r="FG1477" s="5"/>
      <c r="FH1477" s="69"/>
      <c r="FI1477" s="6"/>
      <c r="FJ1477" s="5"/>
      <c r="FK1477" s="25"/>
      <c r="FL1477" s="5"/>
    </row>
    <row r="1478" spans="40:168">
      <c r="AN1478" s="14"/>
      <c r="AO1478" s="14"/>
      <c r="AP1478" s="5"/>
      <c r="AQ1478" s="25"/>
      <c r="AR1478" s="25"/>
      <c r="AS1478" s="96"/>
      <c r="AT1478" s="83"/>
      <c r="AU1478" s="14"/>
      <c r="AX1478" s="83"/>
      <c r="AY1478" s="83"/>
      <c r="AZ1478" s="83"/>
      <c r="BA1478" s="83"/>
      <c r="BJ1478" s="54"/>
      <c r="BK1478" s="22"/>
      <c r="BL1478" s="24"/>
      <c r="BP1478" s="23"/>
      <c r="BQ1478" s="24"/>
      <c r="BR1478" s="22"/>
      <c r="BS1478" s="24"/>
      <c r="BT1478" s="24"/>
      <c r="BU1478" s="23"/>
      <c r="BV1478" s="26"/>
      <c r="BX1478" s="6"/>
      <c r="BY1478" s="24"/>
      <c r="BZ1478" s="109"/>
      <c r="CA1478" s="66"/>
      <c r="CB1478" s="5"/>
      <c r="CC1478" s="68"/>
      <c r="CD1478" s="67"/>
      <c r="CE1478" s="67"/>
      <c r="CF1478" s="64"/>
      <c r="CG1478" s="5"/>
      <c r="CH1478" s="69"/>
      <c r="CI1478" s="6"/>
      <c r="CJ1478" s="5"/>
      <c r="CK1478" s="25"/>
      <c r="CL1478" s="5"/>
      <c r="DN1478" s="14"/>
      <c r="DO1478" s="14"/>
      <c r="DP1478" s="5"/>
      <c r="DQ1478" s="25"/>
      <c r="DR1478" s="25"/>
      <c r="DS1478" s="96"/>
      <c r="DT1478" s="83"/>
      <c r="DU1478" s="14"/>
      <c r="DX1478" s="83"/>
      <c r="DY1478" s="83"/>
      <c r="DZ1478" s="83"/>
      <c r="EA1478" s="83"/>
      <c r="EJ1478" s="54"/>
      <c r="EK1478" s="22"/>
      <c r="EL1478" s="24"/>
      <c r="EP1478" s="23"/>
      <c r="EQ1478" s="24"/>
      <c r="ER1478" s="22"/>
      <c r="ES1478" s="24"/>
      <c r="ET1478" s="24"/>
      <c r="EU1478" s="23"/>
      <c r="EV1478" s="26"/>
      <c r="EX1478" s="6"/>
      <c r="EY1478" s="24"/>
      <c r="EZ1478" s="109"/>
      <c r="FA1478" s="66"/>
      <c r="FB1478" s="5"/>
      <c r="FC1478" s="68"/>
      <c r="FD1478" s="67"/>
      <c r="FE1478" s="67"/>
      <c r="FF1478" s="64"/>
      <c r="FG1478" s="5"/>
      <c r="FH1478" s="69"/>
      <c r="FI1478" s="6"/>
      <c r="FJ1478" s="5"/>
      <c r="FK1478" s="25"/>
      <c r="FL1478" s="5"/>
    </row>
    <row r="1479" spans="40:168">
      <c r="AN1479" s="14"/>
      <c r="AO1479" s="14"/>
      <c r="AP1479" s="5"/>
      <c r="AQ1479" s="25"/>
      <c r="AR1479" s="25"/>
      <c r="AS1479" s="96"/>
      <c r="AT1479" s="83"/>
      <c r="AU1479" s="14"/>
      <c r="AX1479" s="83"/>
      <c r="AY1479" s="83"/>
      <c r="AZ1479" s="83"/>
      <c r="BA1479" s="83"/>
      <c r="BJ1479" s="54"/>
      <c r="BK1479" s="22"/>
      <c r="BL1479" s="24"/>
      <c r="BP1479" s="23"/>
      <c r="BQ1479" s="24"/>
      <c r="BR1479" s="22"/>
      <c r="BS1479" s="24"/>
      <c r="BT1479" s="24"/>
      <c r="BU1479" s="23"/>
      <c r="BV1479" s="26"/>
      <c r="BX1479" s="6"/>
      <c r="BY1479" s="24"/>
      <c r="BZ1479" s="109"/>
      <c r="CA1479" s="66"/>
      <c r="CB1479" s="5"/>
      <c r="CC1479" s="68"/>
      <c r="CD1479" s="67"/>
      <c r="CE1479" s="67"/>
      <c r="CF1479" s="64"/>
      <c r="CG1479" s="5"/>
      <c r="CH1479" s="69"/>
      <c r="CI1479" s="6"/>
      <c r="CJ1479" s="5"/>
      <c r="CK1479" s="25"/>
      <c r="CL1479" s="5"/>
      <c r="DN1479" s="14"/>
      <c r="DO1479" s="14"/>
      <c r="DP1479" s="5"/>
      <c r="DQ1479" s="25"/>
      <c r="DR1479" s="25"/>
      <c r="DS1479" s="96"/>
      <c r="DT1479" s="83"/>
      <c r="DU1479" s="14"/>
      <c r="DX1479" s="83"/>
      <c r="DY1479" s="83"/>
      <c r="DZ1479" s="83"/>
      <c r="EA1479" s="83"/>
      <c r="EJ1479" s="54"/>
      <c r="EK1479" s="22"/>
      <c r="EL1479" s="24"/>
      <c r="EP1479" s="23"/>
      <c r="EQ1479" s="24"/>
      <c r="ER1479" s="22"/>
      <c r="ES1479" s="24"/>
      <c r="ET1479" s="24"/>
      <c r="EU1479" s="23"/>
      <c r="EV1479" s="26"/>
      <c r="EX1479" s="6"/>
      <c r="EY1479" s="24"/>
      <c r="EZ1479" s="109"/>
      <c r="FA1479" s="66"/>
      <c r="FB1479" s="5"/>
      <c r="FC1479" s="68"/>
      <c r="FD1479" s="67"/>
      <c r="FE1479" s="67"/>
      <c r="FF1479" s="64"/>
      <c r="FG1479" s="5"/>
      <c r="FH1479" s="69"/>
      <c r="FI1479" s="6"/>
      <c r="FJ1479" s="5"/>
      <c r="FK1479" s="25"/>
      <c r="FL1479" s="5"/>
    </row>
    <row r="1480" spans="40:168">
      <c r="AN1480" s="14"/>
      <c r="AO1480" s="14"/>
      <c r="AP1480" s="5"/>
      <c r="AQ1480" s="25"/>
      <c r="AR1480" s="25"/>
      <c r="AS1480" s="96"/>
      <c r="AT1480" s="83"/>
      <c r="AU1480" s="14"/>
      <c r="AX1480" s="83"/>
      <c r="AY1480" s="83"/>
      <c r="AZ1480" s="83"/>
      <c r="BA1480" s="83"/>
      <c r="BJ1480" s="54"/>
      <c r="BK1480" s="22"/>
      <c r="BL1480" s="24"/>
      <c r="BP1480" s="23"/>
      <c r="BQ1480" s="24"/>
      <c r="BR1480" s="22"/>
      <c r="BS1480" s="24"/>
      <c r="BT1480" s="24"/>
      <c r="BU1480" s="23"/>
      <c r="BV1480" s="26"/>
      <c r="BX1480" s="6"/>
      <c r="BY1480" s="24"/>
      <c r="BZ1480" s="109"/>
      <c r="CA1480" s="66"/>
      <c r="CB1480" s="5"/>
      <c r="CC1480" s="68"/>
      <c r="CD1480" s="67"/>
      <c r="CE1480" s="67"/>
      <c r="CF1480" s="64"/>
      <c r="CG1480" s="5"/>
      <c r="CH1480" s="69"/>
      <c r="CI1480" s="6"/>
      <c r="CJ1480" s="5"/>
      <c r="CK1480" s="25"/>
      <c r="CL1480" s="5"/>
      <c r="DN1480" s="14"/>
      <c r="DO1480" s="14"/>
      <c r="DP1480" s="5"/>
      <c r="DQ1480" s="25"/>
      <c r="DR1480" s="25"/>
      <c r="DS1480" s="96"/>
      <c r="DT1480" s="83"/>
      <c r="DU1480" s="14"/>
      <c r="DX1480" s="83"/>
      <c r="DY1480" s="83"/>
      <c r="DZ1480" s="83"/>
      <c r="EA1480" s="83"/>
      <c r="EJ1480" s="54"/>
      <c r="EK1480" s="22"/>
      <c r="EL1480" s="24"/>
      <c r="EP1480" s="23"/>
      <c r="EQ1480" s="24"/>
      <c r="ER1480" s="22"/>
      <c r="ES1480" s="24"/>
      <c r="ET1480" s="24"/>
      <c r="EU1480" s="23"/>
      <c r="EV1480" s="26"/>
      <c r="EX1480" s="6"/>
      <c r="EY1480" s="24"/>
      <c r="EZ1480" s="109"/>
      <c r="FA1480" s="66"/>
      <c r="FB1480" s="5"/>
      <c r="FC1480" s="68"/>
      <c r="FD1480" s="67"/>
      <c r="FE1480" s="67"/>
      <c r="FF1480" s="64"/>
      <c r="FG1480" s="5"/>
      <c r="FH1480" s="69"/>
      <c r="FI1480" s="6"/>
      <c r="FJ1480" s="5"/>
      <c r="FK1480" s="25"/>
      <c r="FL1480" s="5"/>
    </row>
    <row r="1481" spans="40:168">
      <c r="AN1481" s="14"/>
      <c r="AO1481" s="14"/>
      <c r="AP1481" s="5"/>
      <c r="AQ1481" s="25"/>
      <c r="AR1481" s="25"/>
      <c r="AS1481" s="96"/>
      <c r="AT1481" s="83"/>
      <c r="AU1481" s="14"/>
      <c r="AX1481" s="83"/>
      <c r="AY1481" s="83"/>
      <c r="AZ1481" s="83"/>
      <c r="BA1481" s="83"/>
      <c r="BJ1481" s="54"/>
      <c r="BK1481" s="22"/>
      <c r="BL1481" s="24"/>
      <c r="BP1481" s="23"/>
      <c r="BQ1481" s="24"/>
      <c r="BR1481" s="22"/>
      <c r="BS1481" s="24"/>
      <c r="BT1481" s="24"/>
      <c r="BU1481" s="23"/>
      <c r="BV1481" s="26"/>
      <c r="BX1481" s="6"/>
      <c r="BY1481" s="24"/>
      <c r="BZ1481" s="109"/>
      <c r="CA1481" s="66"/>
      <c r="CB1481" s="5"/>
      <c r="CC1481" s="68"/>
      <c r="CD1481" s="67"/>
      <c r="CE1481" s="67"/>
      <c r="CF1481" s="64"/>
      <c r="CG1481" s="5"/>
      <c r="CH1481" s="69"/>
      <c r="CI1481" s="6"/>
      <c r="CJ1481" s="5"/>
      <c r="CK1481" s="25"/>
      <c r="CL1481" s="5"/>
      <c r="DN1481" s="14"/>
      <c r="DO1481" s="14"/>
      <c r="DP1481" s="5"/>
      <c r="DQ1481" s="25"/>
      <c r="DR1481" s="25"/>
      <c r="DS1481" s="96"/>
      <c r="DT1481" s="83"/>
      <c r="DU1481" s="14"/>
      <c r="DX1481" s="83"/>
      <c r="DY1481" s="83"/>
      <c r="DZ1481" s="83"/>
      <c r="EA1481" s="83"/>
      <c r="EJ1481" s="54"/>
      <c r="EK1481" s="22"/>
      <c r="EL1481" s="24"/>
      <c r="EP1481" s="23"/>
      <c r="EQ1481" s="24"/>
      <c r="ER1481" s="22"/>
      <c r="ES1481" s="24"/>
      <c r="ET1481" s="24"/>
      <c r="EU1481" s="23"/>
      <c r="EV1481" s="26"/>
      <c r="EX1481" s="6"/>
      <c r="EY1481" s="24"/>
      <c r="EZ1481" s="109"/>
      <c r="FA1481" s="66"/>
      <c r="FB1481" s="5"/>
      <c r="FC1481" s="68"/>
      <c r="FD1481" s="67"/>
      <c r="FE1481" s="67"/>
      <c r="FF1481" s="64"/>
      <c r="FG1481" s="5"/>
      <c r="FH1481" s="69"/>
      <c r="FI1481" s="6"/>
      <c r="FJ1481" s="5"/>
      <c r="FK1481" s="25"/>
      <c r="FL1481" s="5"/>
    </row>
    <row r="1482" spans="40:168">
      <c r="AN1482" s="14"/>
      <c r="AO1482" s="14"/>
      <c r="AP1482" s="5"/>
      <c r="AQ1482" s="25"/>
      <c r="AR1482" s="25"/>
      <c r="AS1482" s="96"/>
      <c r="AT1482" s="83"/>
      <c r="AU1482" s="14"/>
      <c r="AX1482" s="83"/>
      <c r="AY1482" s="83"/>
      <c r="AZ1482" s="83"/>
      <c r="BA1482" s="83"/>
      <c r="BJ1482" s="54"/>
      <c r="BK1482" s="22"/>
      <c r="BL1482" s="24"/>
      <c r="BP1482" s="23"/>
      <c r="BQ1482" s="24"/>
      <c r="BR1482" s="22"/>
      <c r="BS1482" s="24"/>
      <c r="BT1482" s="24"/>
      <c r="BU1482" s="23"/>
      <c r="BV1482" s="26"/>
      <c r="BX1482" s="6"/>
      <c r="BY1482" s="24"/>
      <c r="BZ1482" s="109"/>
      <c r="CA1482" s="66"/>
      <c r="CB1482" s="5"/>
      <c r="CC1482" s="68"/>
      <c r="CD1482" s="67"/>
      <c r="CE1482" s="67"/>
      <c r="CF1482" s="64"/>
      <c r="CG1482" s="5"/>
      <c r="CH1482" s="69"/>
      <c r="CI1482" s="6"/>
      <c r="CJ1482" s="5"/>
      <c r="CK1482" s="25"/>
      <c r="CL1482" s="5"/>
      <c r="DN1482" s="14"/>
      <c r="DO1482" s="14"/>
      <c r="DP1482" s="5"/>
      <c r="DQ1482" s="25"/>
      <c r="DR1482" s="25"/>
      <c r="DS1482" s="96"/>
      <c r="DT1482" s="83"/>
      <c r="DU1482" s="14"/>
      <c r="DX1482" s="83"/>
      <c r="DY1482" s="83"/>
      <c r="DZ1482" s="83"/>
      <c r="EA1482" s="83"/>
      <c r="EJ1482" s="54"/>
      <c r="EK1482" s="22"/>
      <c r="EL1482" s="24"/>
      <c r="EP1482" s="23"/>
      <c r="EQ1482" s="24"/>
      <c r="ER1482" s="22"/>
      <c r="ES1482" s="24"/>
      <c r="ET1482" s="24"/>
      <c r="EU1482" s="23"/>
      <c r="EV1482" s="26"/>
      <c r="EX1482" s="6"/>
      <c r="EY1482" s="24"/>
      <c r="EZ1482" s="109"/>
      <c r="FA1482" s="66"/>
      <c r="FB1482" s="5"/>
      <c r="FC1482" s="68"/>
      <c r="FD1482" s="67"/>
      <c r="FE1482" s="67"/>
      <c r="FF1482" s="64"/>
      <c r="FG1482" s="5"/>
      <c r="FH1482" s="69"/>
      <c r="FI1482" s="6"/>
      <c r="FJ1482" s="5"/>
      <c r="FK1482" s="25"/>
      <c r="FL1482" s="5"/>
    </row>
    <row r="1483" spans="40:168">
      <c r="AN1483" s="14"/>
      <c r="AO1483" s="14"/>
      <c r="AP1483" s="5"/>
      <c r="AQ1483" s="25"/>
      <c r="AR1483" s="25"/>
      <c r="AS1483" s="96"/>
      <c r="AT1483" s="83"/>
      <c r="AU1483" s="14"/>
      <c r="AX1483" s="83"/>
      <c r="AY1483" s="83"/>
      <c r="AZ1483" s="83"/>
      <c r="BA1483" s="83"/>
      <c r="BJ1483" s="54"/>
      <c r="BK1483" s="22"/>
      <c r="BL1483" s="24"/>
      <c r="BP1483" s="23"/>
      <c r="BQ1483" s="24"/>
      <c r="BR1483" s="22"/>
      <c r="BS1483" s="24"/>
      <c r="BT1483" s="24"/>
      <c r="BU1483" s="23"/>
      <c r="BV1483" s="26"/>
      <c r="BX1483" s="6"/>
      <c r="BY1483" s="24"/>
      <c r="BZ1483" s="109"/>
      <c r="CA1483" s="66"/>
      <c r="CB1483" s="5"/>
      <c r="CC1483" s="68"/>
      <c r="CD1483" s="67"/>
      <c r="CE1483" s="67"/>
      <c r="CF1483" s="64"/>
      <c r="CG1483" s="5"/>
      <c r="CH1483" s="69"/>
      <c r="CI1483" s="6"/>
      <c r="CJ1483" s="5"/>
      <c r="CK1483" s="25"/>
      <c r="CL1483" s="5"/>
      <c r="DN1483" s="14"/>
      <c r="DO1483" s="14"/>
      <c r="DP1483" s="5"/>
      <c r="DQ1483" s="25"/>
      <c r="DR1483" s="25"/>
      <c r="DS1483" s="96"/>
      <c r="DT1483" s="83"/>
      <c r="DU1483" s="14"/>
      <c r="DX1483" s="83"/>
      <c r="DY1483" s="83"/>
      <c r="DZ1483" s="83"/>
      <c r="EA1483" s="83"/>
      <c r="EJ1483" s="54"/>
      <c r="EK1483" s="22"/>
      <c r="EL1483" s="24"/>
      <c r="EP1483" s="23"/>
      <c r="EQ1483" s="24"/>
      <c r="ER1483" s="22"/>
      <c r="ES1483" s="24"/>
      <c r="ET1483" s="24"/>
      <c r="EU1483" s="23"/>
      <c r="EV1483" s="26"/>
      <c r="EX1483" s="6"/>
      <c r="EY1483" s="24"/>
      <c r="EZ1483" s="109"/>
      <c r="FA1483" s="66"/>
      <c r="FB1483" s="5"/>
      <c r="FC1483" s="68"/>
      <c r="FD1483" s="67"/>
      <c r="FE1483" s="67"/>
      <c r="FF1483" s="64"/>
      <c r="FG1483" s="5"/>
      <c r="FH1483" s="69"/>
      <c r="FI1483" s="6"/>
      <c r="FJ1483" s="5"/>
      <c r="FK1483" s="25"/>
      <c r="FL1483" s="5"/>
    </row>
    <row r="1484" spans="40:168">
      <c r="AN1484" s="14"/>
      <c r="AO1484" s="14"/>
      <c r="AP1484" s="5"/>
      <c r="AQ1484" s="25"/>
      <c r="AR1484" s="25"/>
      <c r="AS1484" s="96"/>
      <c r="AT1484" s="83"/>
      <c r="AU1484" s="14"/>
      <c r="AX1484" s="83"/>
      <c r="AY1484" s="83"/>
      <c r="AZ1484" s="83"/>
      <c r="BA1484" s="83"/>
      <c r="BJ1484" s="54"/>
      <c r="BK1484" s="22"/>
      <c r="BL1484" s="24"/>
      <c r="BP1484" s="23"/>
      <c r="BQ1484" s="24"/>
      <c r="BR1484" s="22"/>
      <c r="BS1484" s="24"/>
      <c r="BT1484" s="24"/>
      <c r="BU1484" s="23"/>
      <c r="BV1484" s="26"/>
      <c r="BX1484" s="6"/>
      <c r="BY1484" s="24"/>
      <c r="BZ1484" s="109"/>
      <c r="CA1484" s="66"/>
      <c r="CB1484" s="5"/>
      <c r="CC1484" s="68"/>
      <c r="CD1484" s="67"/>
      <c r="CE1484" s="67"/>
      <c r="CF1484" s="64"/>
      <c r="CG1484" s="5"/>
      <c r="CH1484" s="69"/>
      <c r="CI1484" s="6"/>
      <c r="CJ1484" s="5"/>
      <c r="CK1484" s="25"/>
      <c r="CL1484" s="5"/>
      <c r="DN1484" s="14"/>
      <c r="DO1484" s="14"/>
      <c r="DP1484" s="5"/>
      <c r="DQ1484" s="25"/>
      <c r="DR1484" s="25"/>
      <c r="DS1484" s="96"/>
      <c r="DT1484" s="83"/>
      <c r="DU1484" s="14"/>
      <c r="DX1484" s="83"/>
      <c r="DY1484" s="83"/>
      <c r="DZ1484" s="83"/>
      <c r="EA1484" s="83"/>
      <c r="EJ1484" s="54"/>
      <c r="EK1484" s="22"/>
      <c r="EL1484" s="24"/>
      <c r="EP1484" s="23"/>
      <c r="EQ1484" s="24"/>
      <c r="ER1484" s="22"/>
      <c r="ES1484" s="24"/>
      <c r="ET1484" s="24"/>
      <c r="EU1484" s="23"/>
      <c r="EV1484" s="26"/>
      <c r="EX1484" s="6"/>
      <c r="EY1484" s="24"/>
      <c r="EZ1484" s="109"/>
      <c r="FA1484" s="66"/>
      <c r="FB1484" s="5"/>
      <c r="FC1484" s="68"/>
      <c r="FD1484" s="67"/>
      <c r="FE1484" s="67"/>
      <c r="FF1484" s="64"/>
      <c r="FG1484" s="5"/>
      <c r="FH1484" s="69"/>
      <c r="FI1484" s="6"/>
      <c r="FJ1484" s="5"/>
      <c r="FK1484" s="25"/>
      <c r="FL1484" s="5"/>
    </row>
    <row r="1485" spans="40:168">
      <c r="AN1485" s="14"/>
      <c r="AO1485" s="14"/>
      <c r="AP1485" s="5"/>
      <c r="AQ1485" s="25"/>
      <c r="AR1485" s="25"/>
      <c r="AS1485" s="96"/>
      <c r="AT1485" s="83"/>
      <c r="AU1485" s="14"/>
      <c r="AX1485" s="83"/>
      <c r="AY1485" s="83"/>
      <c r="AZ1485" s="83"/>
      <c r="BA1485" s="83"/>
      <c r="BJ1485" s="54"/>
      <c r="BK1485" s="22"/>
      <c r="BL1485" s="24"/>
      <c r="BP1485" s="23"/>
      <c r="BQ1485" s="24"/>
      <c r="BR1485" s="22"/>
      <c r="BS1485" s="24"/>
      <c r="BT1485" s="24"/>
      <c r="BU1485" s="23"/>
      <c r="BV1485" s="26"/>
      <c r="BX1485" s="6"/>
      <c r="BY1485" s="24"/>
      <c r="BZ1485" s="109"/>
      <c r="CA1485" s="66"/>
      <c r="CB1485" s="5"/>
      <c r="CC1485" s="68"/>
      <c r="CD1485" s="67"/>
      <c r="CE1485" s="67"/>
      <c r="CF1485" s="64"/>
      <c r="CG1485" s="5"/>
      <c r="CH1485" s="69"/>
      <c r="CI1485" s="6"/>
      <c r="CJ1485" s="5"/>
      <c r="CK1485" s="25"/>
      <c r="CL1485" s="5"/>
      <c r="DN1485" s="14"/>
      <c r="DO1485" s="14"/>
      <c r="DP1485" s="5"/>
      <c r="DQ1485" s="25"/>
      <c r="DR1485" s="25"/>
      <c r="DS1485" s="96"/>
      <c r="DT1485" s="83"/>
      <c r="DU1485" s="14"/>
      <c r="DX1485" s="83"/>
      <c r="DY1485" s="83"/>
      <c r="DZ1485" s="83"/>
      <c r="EA1485" s="83"/>
      <c r="EJ1485" s="54"/>
      <c r="EK1485" s="22"/>
      <c r="EL1485" s="24"/>
      <c r="EP1485" s="23"/>
      <c r="EQ1485" s="24"/>
      <c r="ER1485" s="22"/>
      <c r="ES1485" s="24"/>
      <c r="ET1485" s="24"/>
      <c r="EU1485" s="23"/>
      <c r="EV1485" s="26"/>
      <c r="EX1485" s="6"/>
      <c r="EY1485" s="24"/>
      <c r="EZ1485" s="109"/>
      <c r="FA1485" s="66"/>
      <c r="FB1485" s="5"/>
      <c r="FC1485" s="68"/>
      <c r="FD1485" s="67"/>
      <c r="FE1485" s="67"/>
      <c r="FF1485" s="64"/>
      <c r="FG1485" s="5"/>
      <c r="FH1485" s="69"/>
      <c r="FI1485" s="6"/>
      <c r="FJ1485" s="5"/>
      <c r="FK1485" s="25"/>
      <c r="FL1485" s="5"/>
    </row>
    <row r="1486" spans="40:168">
      <c r="AN1486" s="14"/>
      <c r="AO1486" s="14"/>
      <c r="AP1486" s="5"/>
      <c r="AQ1486" s="25"/>
      <c r="AR1486" s="25"/>
      <c r="AS1486" s="96"/>
      <c r="AT1486" s="83"/>
      <c r="AU1486" s="14"/>
      <c r="AX1486" s="83"/>
      <c r="AY1486" s="83"/>
      <c r="AZ1486" s="83"/>
      <c r="BA1486" s="83"/>
      <c r="BJ1486" s="54"/>
      <c r="BK1486" s="22"/>
      <c r="BL1486" s="24"/>
      <c r="BP1486" s="23"/>
      <c r="BQ1486" s="24"/>
      <c r="BR1486" s="22"/>
      <c r="BS1486" s="24"/>
      <c r="BT1486" s="24"/>
      <c r="BU1486" s="23"/>
      <c r="BV1486" s="26"/>
      <c r="BX1486" s="6"/>
      <c r="BY1486" s="24"/>
      <c r="BZ1486" s="109"/>
      <c r="CA1486" s="66"/>
      <c r="CB1486" s="5"/>
      <c r="CC1486" s="68"/>
      <c r="CD1486" s="67"/>
      <c r="CE1486" s="67"/>
      <c r="CF1486" s="64"/>
      <c r="CG1486" s="5"/>
      <c r="CH1486" s="69"/>
      <c r="CI1486" s="6"/>
      <c r="CJ1486" s="5"/>
      <c r="CK1486" s="25"/>
      <c r="CL1486" s="5"/>
      <c r="DN1486" s="14"/>
      <c r="DO1486" s="14"/>
      <c r="DP1486" s="5"/>
      <c r="DQ1486" s="25"/>
      <c r="DR1486" s="25"/>
      <c r="DS1486" s="96"/>
      <c r="DT1486" s="83"/>
      <c r="DU1486" s="14"/>
      <c r="DX1486" s="83"/>
      <c r="DY1486" s="83"/>
      <c r="DZ1486" s="83"/>
      <c r="EA1486" s="83"/>
      <c r="EJ1486" s="54"/>
      <c r="EK1486" s="22"/>
      <c r="EL1486" s="24"/>
      <c r="EP1486" s="23"/>
      <c r="EQ1486" s="24"/>
      <c r="ER1486" s="22"/>
      <c r="ES1486" s="24"/>
      <c r="ET1486" s="24"/>
      <c r="EU1486" s="23"/>
      <c r="EV1486" s="26"/>
      <c r="EX1486" s="6"/>
      <c r="EY1486" s="24"/>
      <c r="EZ1486" s="109"/>
      <c r="FA1486" s="66"/>
      <c r="FB1486" s="5"/>
      <c r="FC1486" s="68"/>
      <c r="FD1486" s="67"/>
      <c r="FE1486" s="67"/>
      <c r="FF1486" s="64"/>
      <c r="FG1486" s="5"/>
      <c r="FH1486" s="69"/>
      <c r="FI1486" s="6"/>
      <c r="FJ1486" s="5"/>
      <c r="FK1486" s="25"/>
      <c r="FL1486" s="5"/>
    </row>
    <row r="1487" spans="40:168">
      <c r="AN1487" s="14"/>
      <c r="AO1487" s="14"/>
      <c r="AP1487" s="5"/>
      <c r="AQ1487" s="25"/>
      <c r="AR1487" s="25"/>
      <c r="AS1487" s="96"/>
      <c r="AT1487" s="83"/>
      <c r="AU1487" s="14"/>
      <c r="AX1487" s="83"/>
      <c r="AY1487" s="83"/>
      <c r="AZ1487" s="83"/>
      <c r="BA1487" s="83"/>
      <c r="BJ1487" s="54"/>
      <c r="BK1487" s="22"/>
      <c r="BL1487" s="24"/>
      <c r="BP1487" s="23"/>
      <c r="BQ1487" s="24"/>
      <c r="BR1487" s="22"/>
      <c r="BS1487" s="24"/>
      <c r="BT1487" s="24"/>
      <c r="BU1487" s="23"/>
      <c r="BV1487" s="26"/>
      <c r="BX1487" s="6"/>
      <c r="BY1487" s="24"/>
      <c r="BZ1487" s="109"/>
      <c r="CA1487" s="66"/>
      <c r="CB1487" s="5"/>
      <c r="CC1487" s="68"/>
      <c r="CD1487" s="67"/>
      <c r="CE1487" s="67"/>
      <c r="CF1487" s="64"/>
      <c r="CG1487" s="5"/>
      <c r="CH1487" s="69"/>
      <c r="CI1487" s="6"/>
      <c r="CJ1487" s="5"/>
      <c r="CK1487" s="25"/>
      <c r="CL1487" s="5"/>
      <c r="DN1487" s="14"/>
      <c r="DO1487" s="14"/>
      <c r="DP1487" s="5"/>
      <c r="DQ1487" s="25"/>
      <c r="DR1487" s="25"/>
      <c r="DS1487" s="96"/>
      <c r="DT1487" s="83"/>
      <c r="DU1487" s="14"/>
      <c r="DX1487" s="83"/>
      <c r="DY1487" s="83"/>
      <c r="DZ1487" s="83"/>
      <c r="EA1487" s="83"/>
      <c r="EJ1487" s="54"/>
      <c r="EK1487" s="22"/>
      <c r="EL1487" s="24"/>
      <c r="EP1487" s="23"/>
      <c r="EQ1487" s="24"/>
      <c r="ER1487" s="22"/>
      <c r="ES1487" s="24"/>
      <c r="ET1487" s="24"/>
      <c r="EU1487" s="23"/>
      <c r="EV1487" s="26"/>
      <c r="EX1487" s="6"/>
      <c r="EY1487" s="24"/>
      <c r="EZ1487" s="109"/>
      <c r="FA1487" s="66"/>
      <c r="FB1487" s="5"/>
      <c r="FC1487" s="68"/>
      <c r="FD1487" s="67"/>
      <c r="FE1487" s="67"/>
      <c r="FF1487" s="64"/>
      <c r="FG1487" s="5"/>
      <c r="FH1487" s="69"/>
      <c r="FI1487" s="6"/>
      <c r="FJ1487" s="5"/>
      <c r="FK1487" s="25"/>
      <c r="FL1487" s="5"/>
    </row>
    <row r="1488" spans="40:168">
      <c r="AN1488" s="14"/>
      <c r="AO1488" s="14"/>
      <c r="AP1488" s="5"/>
      <c r="AQ1488" s="25"/>
      <c r="AR1488" s="25"/>
      <c r="AS1488" s="96"/>
      <c r="AT1488" s="83"/>
      <c r="AU1488" s="14"/>
      <c r="AX1488" s="83"/>
      <c r="AY1488" s="83"/>
      <c r="AZ1488" s="83"/>
      <c r="BA1488" s="83"/>
      <c r="BJ1488" s="54"/>
      <c r="BK1488" s="22"/>
      <c r="BL1488" s="24"/>
      <c r="BP1488" s="23"/>
      <c r="BQ1488" s="24"/>
      <c r="BR1488" s="22"/>
      <c r="BS1488" s="24"/>
      <c r="BT1488" s="24"/>
      <c r="BU1488" s="23"/>
      <c r="BV1488" s="26"/>
      <c r="BX1488" s="6"/>
      <c r="BY1488" s="24"/>
      <c r="BZ1488" s="109"/>
      <c r="CA1488" s="66"/>
      <c r="CB1488" s="5"/>
      <c r="CC1488" s="68"/>
      <c r="CD1488" s="67"/>
      <c r="CE1488" s="67"/>
      <c r="CF1488" s="64"/>
      <c r="CG1488" s="5"/>
      <c r="CH1488" s="69"/>
      <c r="CI1488" s="6"/>
      <c r="CJ1488" s="5"/>
      <c r="CK1488" s="25"/>
      <c r="CL1488" s="5"/>
      <c r="DN1488" s="14"/>
      <c r="DO1488" s="14"/>
      <c r="DP1488" s="5"/>
      <c r="DQ1488" s="25"/>
      <c r="DR1488" s="25"/>
      <c r="DS1488" s="96"/>
      <c r="DT1488" s="83"/>
      <c r="DU1488" s="14"/>
      <c r="DX1488" s="83"/>
      <c r="DY1488" s="83"/>
      <c r="DZ1488" s="83"/>
      <c r="EA1488" s="83"/>
      <c r="EJ1488" s="54"/>
      <c r="EK1488" s="22"/>
      <c r="EL1488" s="24"/>
      <c r="EP1488" s="23"/>
      <c r="EQ1488" s="24"/>
      <c r="ER1488" s="22"/>
      <c r="ES1488" s="24"/>
      <c r="ET1488" s="24"/>
      <c r="EU1488" s="23"/>
      <c r="EV1488" s="26"/>
      <c r="EX1488" s="6"/>
      <c r="EY1488" s="24"/>
      <c r="EZ1488" s="109"/>
      <c r="FA1488" s="66"/>
      <c r="FB1488" s="5"/>
      <c r="FC1488" s="68"/>
      <c r="FD1488" s="67"/>
      <c r="FE1488" s="67"/>
      <c r="FF1488" s="64"/>
      <c r="FG1488" s="5"/>
      <c r="FH1488" s="69"/>
      <c r="FI1488" s="6"/>
      <c r="FJ1488" s="5"/>
      <c r="FK1488" s="25"/>
      <c r="FL1488" s="5"/>
    </row>
    <row r="1489" spans="40:168">
      <c r="AN1489" s="14"/>
      <c r="AO1489" s="14"/>
      <c r="AP1489" s="5"/>
      <c r="AQ1489" s="25"/>
      <c r="AR1489" s="25"/>
      <c r="AS1489" s="96"/>
      <c r="AT1489" s="83"/>
      <c r="AU1489" s="14"/>
      <c r="AX1489" s="83"/>
      <c r="AY1489" s="83"/>
      <c r="AZ1489" s="83"/>
      <c r="BA1489" s="83"/>
      <c r="BJ1489" s="54"/>
      <c r="BK1489" s="22"/>
      <c r="BL1489" s="24"/>
      <c r="BP1489" s="23"/>
      <c r="BQ1489" s="24"/>
      <c r="BR1489" s="22"/>
      <c r="BS1489" s="24"/>
      <c r="BT1489" s="24"/>
      <c r="BU1489" s="23"/>
      <c r="BV1489" s="26"/>
      <c r="BX1489" s="6"/>
      <c r="BY1489" s="24"/>
      <c r="BZ1489" s="109"/>
      <c r="CA1489" s="66"/>
      <c r="CB1489" s="5"/>
      <c r="CC1489" s="68"/>
      <c r="CD1489" s="67"/>
      <c r="CE1489" s="67"/>
      <c r="CF1489" s="64"/>
      <c r="CG1489" s="5"/>
      <c r="CH1489" s="69"/>
      <c r="CI1489" s="6"/>
      <c r="CJ1489" s="5"/>
      <c r="CK1489" s="25"/>
      <c r="CL1489" s="5"/>
      <c r="DN1489" s="14"/>
      <c r="DO1489" s="14"/>
      <c r="DP1489" s="5"/>
      <c r="DQ1489" s="25"/>
      <c r="DR1489" s="25"/>
      <c r="DS1489" s="96"/>
      <c r="DT1489" s="83"/>
      <c r="DU1489" s="14"/>
      <c r="DX1489" s="83"/>
      <c r="DY1489" s="83"/>
      <c r="DZ1489" s="83"/>
      <c r="EA1489" s="83"/>
      <c r="EJ1489" s="54"/>
      <c r="EK1489" s="22"/>
      <c r="EL1489" s="24"/>
      <c r="EP1489" s="23"/>
      <c r="EQ1489" s="24"/>
      <c r="ER1489" s="22"/>
      <c r="ES1489" s="24"/>
      <c r="ET1489" s="24"/>
      <c r="EU1489" s="23"/>
      <c r="EV1489" s="26"/>
      <c r="EX1489" s="6"/>
      <c r="EY1489" s="24"/>
      <c r="EZ1489" s="109"/>
      <c r="FA1489" s="66"/>
      <c r="FB1489" s="5"/>
      <c r="FC1489" s="68"/>
      <c r="FD1489" s="67"/>
      <c r="FE1489" s="67"/>
      <c r="FF1489" s="64"/>
      <c r="FG1489" s="5"/>
      <c r="FH1489" s="69"/>
      <c r="FI1489" s="6"/>
      <c r="FJ1489" s="5"/>
      <c r="FK1489" s="25"/>
      <c r="FL1489" s="5"/>
    </row>
    <row r="1490" spans="40:168">
      <c r="AN1490" s="14"/>
      <c r="AO1490" s="14"/>
      <c r="AP1490" s="5"/>
      <c r="AQ1490" s="25"/>
      <c r="AR1490" s="25"/>
      <c r="AS1490" s="96"/>
      <c r="AT1490" s="83"/>
      <c r="AU1490" s="14"/>
      <c r="AX1490" s="83"/>
      <c r="AY1490" s="83"/>
      <c r="AZ1490" s="83"/>
      <c r="BA1490" s="83"/>
      <c r="BJ1490" s="54"/>
      <c r="BK1490" s="22"/>
      <c r="BL1490" s="24"/>
      <c r="BP1490" s="23"/>
      <c r="BQ1490" s="24"/>
      <c r="BR1490" s="22"/>
      <c r="BS1490" s="24"/>
      <c r="BT1490" s="24"/>
      <c r="BU1490" s="23"/>
      <c r="BV1490" s="26"/>
      <c r="BX1490" s="6"/>
      <c r="BY1490" s="24"/>
      <c r="BZ1490" s="109"/>
      <c r="CA1490" s="66"/>
      <c r="CB1490" s="5"/>
      <c r="CC1490" s="68"/>
      <c r="CD1490" s="67"/>
      <c r="CE1490" s="67"/>
      <c r="CF1490" s="64"/>
      <c r="CG1490" s="5"/>
      <c r="CH1490" s="69"/>
      <c r="CI1490" s="6"/>
      <c r="CJ1490" s="5"/>
      <c r="CK1490" s="25"/>
      <c r="CL1490" s="5"/>
      <c r="DN1490" s="14"/>
      <c r="DO1490" s="14"/>
      <c r="DP1490" s="5"/>
      <c r="DQ1490" s="25"/>
      <c r="DR1490" s="25"/>
      <c r="DS1490" s="96"/>
      <c r="DT1490" s="83"/>
      <c r="DU1490" s="14"/>
      <c r="DX1490" s="83"/>
      <c r="DY1490" s="83"/>
      <c r="DZ1490" s="83"/>
      <c r="EA1490" s="83"/>
      <c r="EJ1490" s="54"/>
      <c r="EK1490" s="22"/>
      <c r="EL1490" s="24"/>
      <c r="EP1490" s="23"/>
      <c r="EQ1490" s="24"/>
      <c r="ER1490" s="22"/>
      <c r="ES1490" s="24"/>
      <c r="ET1490" s="24"/>
      <c r="EU1490" s="23"/>
      <c r="EV1490" s="26"/>
      <c r="EX1490" s="6"/>
      <c r="EY1490" s="24"/>
      <c r="EZ1490" s="109"/>
      <c r="FA1490" s="66"/>
      <c r="FB1490" s="5"/>
      <c r="FC1490" s="68"/>
      <c r="FD1490" s="67"/>
      <c r="FE1490" s="67"/>
      <c r="FF1490" s="64"/>
      <c r="FG1490" s="5"/>
      <c r="FH1490" s="69"/>
      <c r="FI1490" s="6"/>
      <c r="FJ1490" s="5"/>
      <c r="FK1490" s="25"/>
      <c r="FL1490" s="5"/>
    </row>
    <row r="1491" spans="40:168">
      <c r="AN1491" s="14"/>
      <c r="AO1491" s="14"/>
      <c r="AP1491" s="5"/>
      <c r="AQ1491" s="25"/>
      <c r="AR1491" s="25"/>
      <c r="AS1491" s="96"/>
      <c r="AT1491" s="83"/>
      <c r="AU1491" s="14"/>
      <c r="AX1491" s="83"/>
      <c r="AY1491" s="83"/>
      <c r="AZ1491" s="83"/>
      <c r="BA1491" s="83"/>
      <c r="BJ1491" s="54"/>
      <c r="BK1491" s="22"/>
      <c r="BL1491" s="24"/>
      <c r="BP1491" s="23"/>
      <c r="BQ1491" s="24"/>
      <c r="BR1491" s="22"/>
      <c r="BS1491" s="24"/>
      <c r="BT1491" s="24"/>
      <c r="BU1491" s="23"/>
      <c r="BV1491" s="26"/>
      <c r="BX1491" s="6"/>
      <c r="BY1491" s="24"/>
      <c r="BZ1491" s="109"/>
      <c r="CA1491" s="66"/>
      <c r="CB1491" s="5"/>
      <c r="CC1491" s="68"/>
      <c r="CD1491" s="67"/>
      <c r="CE1491" s="67"/>
      <c r="CF1491" s="64"/>
      <c r="CG1491" s="5"/>
      <c r="CH1491" s="69"/>
      <c r="CI1491" s="6"/>
      <c r="CJ1491" s="5"/>
      <c r="CK1491" s="25"/>
      <c r="CL1491" s="5"/>
      <c r="DN1491" s="14"/>
      <c r="DO1491" s="14"/>
      <c r="DP1491" s="5"/>
      <c r="DQ1491" s="25"/>
      <c r="DR1491" s="25"/>
      <c r="DS1491" s="96"/>
      <c r="DT1491" s="83"/>
      <c r="DU1491" s="14"/>
      <c r="DX1491" s="83"/>
      <c r="DY1491" s="83"/>
      <c r="DZ1491" s="83"/>
      <c r="EA1491" s="83"/>
      <c r="EJ1491" s="54"/>
      <c r="EK1491" s="22"/>
      <c r="EL1491" s="24"/>
      <c r="EP1491" s="23"/>
      <c r="EQ1491" s="24"/>
      <c r="ER1491" s="22"/>
      <c r="ES1491" s="24"/>
      <c r="ET1491" s="24"/>
      <c r="EU1491" s="23"/>
      <c r="EV1491" s="26"/>
      <c r="EX1491" s="6"/>
      <c r="EY1491" s="24"/>
      <c r="EZ1491" s="109"/>
      <c r="FA1491" s="66"/>
      <c r="FB1491" s="5"/>
      <c r="FC1491" s="68"/>
      <c r="FD1491" s="67"/>
      <c r="FE1491" s="67"/>
      <c r="FF1491" s="64"/>
      <c r="FG1491" s="5"/>
      <c r="FH1491" s="69"/>
      <c r="FI1491" s="6"/>
      <c r="FJ1491" s="5"/>
      <c r="FK1491" s="25"/>
      <c r="FL1491" s="5"/>
    </row>
    <row r="1492" spans="40:168">
      <c r="AN1492" s="14"/>
      <c r="AO1492" s="14"/>
      <c r="AP1492" s="5"/>
      <c r="AQ1492" s="25"/>
      <c r="AR1492" s="25"/>
      <c r="AS1492" s="96"/>
      <c r="AT1492" s="83"/>
      <c r="AU1492" s="14"/>
      <c r="AX1492" s="83"/>
      <c r="AY1492" s="83"/>
      <c r="AZ1492" s="83"/>
      <c r="BA1492" s="83"/>
      <c r="BJ1492" s="54"/>
      <c r="BK1492" s="22"/>
      <c r="BL1492" s="24"/>
      <c r="BP1492" s="23"/>
      <c r="BQ1492" s="24"/>
      <c r="BR1492" s="22"/>
      <c r="BS1492" s="24"/>
      <c r="BT1492" s="24"/>
      <c r="BU1492" s="23"/>
      <c r="BV1492" s="26"/>
      <c r="BX1492" s="6"/>
      <c r="BY1492" s="24"/>
      <c r="BZ1492" s="109"/>
      <c r="CA1492" s="66"/>
      <c r="CB1492" s="5"/>
      <c r="CC1492" s="68"/>
      <c r="CD1492" s="67"/>
      <c r="CE1492" s="67"/>
      <c r="CF1492" s="64"/>
      <c r="CG1492" s="5"/>
      <c r="CH1492" s="69"/>
      <c r="CI1492" s="6"/>
      <c r="CJ1492" s="5"/>
      <c r="CK1492" s="25"/>
      <c r="CL1492" s="5"/>
      <c r="DN1492" s="14"/>
      <c r="DO1492" s="14"/>
      <c r="DP1492" s="5"/>
      <c r="DQ1492" s="25"/>
      <c r="DR1492" s="25"/>
      <c r="DS1492" s="96"/>
      <c r="DT1492" s="83"/>
      <c r="DU1492" s="14"/>
      <c r="DX1492" s="83"/>
      <c r="DY1492" s="83"/>
      <c r="DZ1492" s="83"/>
      <c r="EA1492" s="83"/>
      <c r="EJ1492" s="54"/>
      <c r="EK1492" s="22"/>
      <c r="EL1492" s="24"/>
      <c r="EP1492" s="23"/>
      <c r="EQ1492" s="24"/>
      <c r="ER1492" s="22"/>
      <c r="ES1492" s="24"/>
      <c r="ET1492" s="24"/>
      <c r="EU1492" s="23"/>
      <c r="EV1492" s="26"/>
      <c r="EX1492" s="6"/>
      <c r="EY1492" s="24"/>
      <c r="EZ1492" s="109"/>
      <c r="FA1492" s="66"/>
      <c r="FB1492" s="5"/>
      <c r="FC1492" s="68"/>
      <c r="FD1492" s="67"/>
      <c r="FE1492" s="67"/>
      <c r="FF1492" s="64"/>
      <c r="FG1492" s="5"/>
      <c r="FH1492" s="69"/>
      <c r="FI1492" s="6"/>
      <c r="FJ1492" s="5"/>
      <c r="FK1492" s="25"/>
      <c r="FL1492" s="5"/>
    </row>
    <row r="1493" spans="40:168">
      <c r="AN1493" s="14"/>
      <c r="AO1493" s="14"/>
      <c r="AP1493" s="5"/>
      <c r="AQ1493" s="25"/>
      <c r="AR1493" s="25"/>
      <c r="AS1493" s="96"/>
      <c r="AT1493" s="83"/>
      <c r="AU1493" s="14"/>
      <c r="AX1493" s="83"/>
      <c r="AY1493" s="83"/>
      <c r="AZ1493" s="83"/>
      <c r="BA1493" s="83"/>
      <c r="BJ1493" s="54"/>
      <c r="BK1493" s="22"/>
      <c r="BL1493" s="24"/>
      <c r="BP1493" s="23"/>
      <c r="BQ1493" s="24"/>
      <c r="BR1493" s="22"/>
      <c r="BS1493" s="24"/>
      <c r="BT1493" s="24"/>
      <c r="BU1493" s="23"/>
      <c r="BV1493" s="26"/>
      <c r="BX1493" s="6"/>
      <c r="BY1493" s="24"/>
      <c r="BZ1493" s="109"/>
      <c r="CA1493" s="66"/>
      <c r="CB1493" s="5"/>
      <c r="CC1493" s="68"/>
      <c r="CD1493" s="67"/>
      <c r="CE1493" s="67"/>
      <c r="CF1493" s="64"/>
      <c r="CG1493" s="5"/>
      <c r="CH1493" s="69"/>
      <c r="CI1493" s="6"/>
      <c r="CJ1493" s="5"/>
      <c r="CK1493" s="25"/>
      <c r="CL1493" s="5"/>
      <c r="DN1493" s="14"/>
      <c r="DO1493" s="14"/>
      <c r="DP1493" s="5"/>
      <c r="DQ1493" s="25"/>
      <c r="DR1493" s="25"/>
      <c r="DS1493" s="96"/>
      <c r="DT1493" s="83"/>
      <c r="DU1493" s="14"/>
      <c r="DX1493" s="83"/>
      <c r="DY1493" s="83"/>
      <c r="DZ1493" s="83"/>
      <c r="EA1493" s="83"/>
      <c r="EJ1493" s="54"/>
      <c r="EK1493" s="22"/>
      <c r="EL1493" s="24"/>
      <c r="EP1493" s="23"/>
      <c r="EQ1493" s="24"/>
      <c r="ER1493" s="22"/>
      <c r="ES1493" s="24"/>
      <c r="ET1493" s="24"/>
      <c r="EU1493" s="23"/>
      <c r="EV1493" s="26"/>
      <c r="EX1493" s="6"/>
      <c r="EY1493" s="24"/>
      <c r="EZ1493" s="109"/>
      <c r="FA1493" s="66"/>
      <c r="FB1493" s="5"/>
      <c r="FC1493" s="68"/>
      <c r="FD1493" s="67"/>
      <c r="FE1493" s="67"/>
      <c r="FF1493" s="64"/>
      <c r="FG1493" s="5"/>
      <c r="FH1493" s="69"/>
      <c r="FI1493" s="6"/>
      <c r="FJ1493" s="5"/>
      <c r="FK1493" s="25"/>
      <c r="FL1493" s="5"/>
    </row>
    <row r="1494" spans="40:168">
      <c r="AN1494" s="14"/>
      <c r="AO1494" s="14"/>
      <c r="AP1494" s="5"/>
      <c r="AQ1494" s="25"/>
      <c r="AR1494" s="25"/>
      <c r="AS1494" s="96"/>
      <c r="AT1494" s="83"/>
      <c r="AU1494" s="14"/>
      <c r="AX1494" s="83"/>
      <c r="AY1494" s="83"/>
      <c r="AZ1494" s="83"/>
      <c r="BA1494" s="83"/>
      <c r="BJ1494" s="54"/>
      <c r="BK1494" s="22"/>
      <c r="BL1494" s="24"/>
      <c r="BP1494" s="23"/>
      <c r="BQ1494" s="24"/>
      <c r="BR1494" s="22"/>
      <c r="BS1494" s="24"/>
      <c r="BT1494" s="24"/>
      <c r="BU1494" s="23"/>
      <c r="BV1494" s="26"/>
      <c r="BX1494" s="6"/>
      <c r="BY1494" s="24"/>
      <c r="BZ1494" s="109"/>
      <c r="CA1494" s="66"/>
      <c r="CB1494" s="5"/>
      <c r="CC1494" s="68"/>
      <c r="CD1494" s="67"/>
      <c r="CE1494" s="67"/>
      <c r="CF1494" s="64"/>
      <c r="CG1494" s="5"/>
      <c r="CH1494" s="69"/>
      <c r="CI1494" s="6"/>
      <c r="CJ1494" s="5"/>
      <c r="CK1494" s="25"/>
      <c r="CL1494" s="5"/>
      <c r="DN1494" s="14"/>
      <c r="DO1494" s="14"/>
      <c r="DP1494" s="5"/>
      <c r="DQ1494" s="25"/>
      <c r="DR1494" s="25"/>
      <c r="DS1494" s="96"/>
      <c r="DT1494" s="83"/>
      <c r="DU1494" s="14"/>
      <c r="DX1494" s="83"/>
      <c r="DY1494" s="83"/>
      <c r="DZ1494" s="83"/>
      <c r="EA1494" s="83"/>
      <c r="EJ1494" s="54"/>
      <c r="EK1494" s="22"/>
      <c r="EL1494" s="24"/>
      <c r="EP1494" s="23"/>
      <c r="EQ1494" s="24"/>
      <c r="ER1494" s="22"/>
      <c r="ES1494" s="24"/>
      <c r="ET1494" s="24"/>
      <c r="EU1494" s="23"/>
      <c r="EV1494" s="26"/>
      <c r="EX1494" s="6"/>
      <c r="EY1494" s="24"/>
      <c r="EZ1494" s="109"/>
      <c r="FA1494" s="66"/>
      <c r="FB1494" s="5"/>
      <c r="FC1494" s="68"/>
      <c r="FD1494" s="67"/>
      <c r="FE1494" s="67"/>
      <c r="FF1494" s="64"/>
      <c r="FG1494" s="5"/>
      <c r="FH1494" s="69"/>
      <c r="FI1494" s="6"/>
      <c r="FJ1494" s="5"/>
      <c r="FK1494" s="25"/>
      <c r="FL1494" s="5"/>
    </row>
    <row r="1495" spans="40:168">
      <c r="AN1495" s="14"/>
      <c r="AO1495" s="14"/>
      <c r="AP1495" s="5"/>
      <c r="AQ1495" s="25"/>
      <c r="AR1495" s="25"/>
      <c r="AS1495" s="96"/>
      <c r="AT1495" s="83"/>
      <c r="AU1495" s="14"/>
      <c r="AX1495" s="83"/>
      <c r="AY1495" s="83"/>
      <c r="AZ1495" s="83"/>
      <c r="BA1495" s="83"/>
      <c r="BJ1495" s="54"/>
      <c r="BK1495" s="22"/>
      <c r="BL1495" s="24"/>
      <c r="BP1495" s="23"/>
      <c r="BQ1495" s="24"/>
      <c r="BR1495" s="22"/>
      <c r="BS1495" s="24"/>
      <c r="BT1495" s="24"/>
      <c r="BU1495" s="23"/>
      <c r="BV1495" s="26"/>
      <c r="BX1495" s="6"/>
      <c r="BY1495" s="24"/>
      <c r="BZ1495" s="109"/>
      <c r="CA1495" s="66"/>
      <c r="CB1495" s="5"/>
      <c r="CC1495" s="68"/>
      <c r="CD1495" s="67"/>
      <c r="CE1495" s="67"/>
      <c r="CF1495" s="64"/>
      <c r="CG1495" s="5"/>
      <c r="CH1495" s="69"/>
      <c r="CI1495" s="6"/>
      <c r="CJ1495" s="5"/>
      <c r="CK1495" s="25"/>
      <c r="CL1495" s="5"/>
      <c r="DN1495" s="14"/>
      <c r="DO1495" s="14"/>
      <c r="DP1495" s="5"/>
      <c r="DQ1495" s="25"/>
      <c r="DR1495" s="25"/>
      <c r="DS1495" s="96"/>
      <c r="DT1495" s="83"/>
      <c r="DU1495" s="14"/>
      <c r="DX1495" s="83"/>
      <c r="DY1495" s="83"/>
      <c r="DZ1495" s="83"/>
      <c r="EA1495" s="83"/>
      <c r="EJ1495" s="54"/>
      <c r="EK1495" s="22"/>
      <c r="EL1495" s="24"/>
      <c r="EP1495" s="23"/>
      <c r="EQ1495" s="24"/>
      <c r="ER1495" s="22"/>
      <c r="ES1495" s="24"/>
      <c r="ET1495" s="24"/>
      <c r="EU1495" s="23"/>
      <c r="EV1495" s="26"/>
      <c r="EX1495" s="6"/>
      <c r="EY1495" s="24"/>
      <c r="EZ1495" s="109"/>
      <c r="FA1495" s="66"/>
      <c r="FB1495" s="5"/>
      <c r="FC1495" s="68"/>
      <c r="FD1495" s="67"/>
      <c r="FE1495" s="67"/>
      <c r="FF1495" s="64"/>
      <c r="FG1495" s="5"/>
      <c r="FH1495" s="69"/>
      <c r="FI1495" s="6"/>
      <c r="FJ1495" s="5"/>
      <c r="FK1495" s="25"/>
      <c r="FL1495" s="5"/>
    </row>
    <row r="1496" spans="40:168">
      <c r="AN1496" s="14"/>
      <c r="AO1496" s="14"/>
      <c r="AP1496" s="5"/>
      <c r="AQ1496" s="25"/>
      <c r="AR1496" s="25"/>
      <c r="AS1496" s="96"/>
      <c r="AT1496" s="83"/>
      <c r="AU1496" s="14"/>
      <c r="AX1496" s="83"/>
      <c r="AY1496" s="83"/>
      <c r="AZ1496" s="83"/>
      <c r="BA1496" s="83"/>
      <c r="BJ1496" s="54"/>
      <c r="BK1496" s="22"/>
      <c r="BL1496" s="24"/>
      <c r="BP1496" s="23"/>
      <c r="BQ1496" s="24"/>
      <c r="BR1496" s="22"/>
      <c r="BS1496" s="24"/>
      <c r="BT1496" s="24"/>
      <c r="BU1496" s="23"/>
      <c r="BV1496" s="26"/>
      <c r="BX1496" s="6"/>
      <c r="BY1496" s="24"/>
      <c r="BZ1496" s="109"/>
      <c r="CA1496" s="66"/>
      <c r="CB1496" s="5"/>
      <c r="CC1496" s="68"/>
      <c r="CD1496" s="67"/>
      <c r="CE1496" s="67"/>
      <c r="CF1496" s="64"/>
      <c r="CG1496" s="5"/>
      <c r="CH1496" s="69"/>
      <c r="CI1496" s="6"/>
      <c r="CJ1496" s="5"/>
      <c r="CK1496" s="25"/>
      <c r="CL1496" s="5"/>
      <c r="DN1496" s="14"/>
      <c r="DO1496" s="14"/>
      <c r="DP1496" s="5"/>
      <c r="DQ1496" s="25"/>
      <c r="DR1496" s="25"/>
      <c r="DS1496" s="96"/>
      <c r="DT1496" s="83"/>
      <c r="DU1496" s="14"/>
      <c r="DX1496" s="83"/>
      <c r="DY1496" s="83"/>
      <c r="DZ1496" s="83"/>
      <c r="EA1496" s="83"/>
      <c r="EJ1496" s="54"/>
      <c r="EK1496" s="22"/>
      <c r="EL1496" s="24"/>
      <c r="EP1496" s="23"/>
      <c r="EQ1496" s="24"/>
      <c r="ER1496" s="22"/>
      <c r="ES1496" s="24"/>
      <c r="ET1496" s="24"/>
      <c r="EU1496" s="23"/>
      <c r="EV1496" s="26"/>
      <c r="EX1496" s="6"/>
      <c r="EY1496" s="24"/>
      <c r="EZ1496" s="109"/>
      <c r="FA1496" s="66"/>
      <c r="FB1496" s="5"/>
      <c r="FC1496" s="68"/>
      <c r="FD1496" s="67"/>
      <c r="FE1496" s="67"/>
      <c r="FF1496" s="64"/>
      <c r="FG1496" s="5"/>
      <c r="FH1496" s="69"/>
      <c r="FI1496" s="6"/>
      <c r="FJ1496" s="5"/>
      <c r="FK1496" s="25"/>
      <c r="FL1496" s="5"/>
    </row>
    <row r="1497" spans="40:168">
      <c r="AN1497" s="14"/>
      <c r="AO1497" s="14"/>
      <c r="AP1497" s="5"/>
      <c r="AQ1497" s="25"/>
      <c r="AR1497" s="25"/>
      <c r="AS1497" s="96"/>
      <c r="AT1497" s="83"/>
      <c r="AU1497" s="14"/>
      <c r="AX1497" s="83"/>
      <c r="AY1497" s="83"/>
      <c r="AZ1497" s="83"/>
      <c r="BA1497" s="83"/>
      <c r="BJ1497" s="54"/>
      <c r="BK1497" s="22"/>
      <c r="BL1497" s="24"/>
      <c r="BP1497" s="23"/>
      <c r="BQ1497" s="24"/>
      <c r="BR1497" s="22"/>
      <c r="BS1497" s="24"/>
      <c r="BT1497" s="24"/>
      <c r="BU1497" s="23"/>
      <c r="BV1497" s="26"/>
      <c r="BX1497" s="6"/>
      <c r="BY1497" s="24"/>
      <c r="BZ1497" s="109"/>
      <c r="CA1497" s="66"/>
      <c r="CB1497" s="5"/>
      <c r="CC1497" s="68"/>
      <c r="CD1497" s="67"/>
      <c r="CE1497" s="67"/>
      <c r="CF1497" s="64"/>
      <c r="CG1497" s="5"/>
      <c r="CH1497" s="69"/>
      <c r="CI1497" s="6"/>
      <c r="CJ1497" s="5"/>
      <c r="CK1497" s="25"/>
      <c r="CL1497" s="5"/>
      <c r="DN1497" s="14"/>
      <c r="DO1497" s="14"/>
      <c r="DP1497" s="5"/>
      <c r="DQ1497" s="25"/>
      <c r="DR1497" s="25"/>
      <c r="DS1497" s="96"/>
      <c r="DT1497" s="83"/>
      <c r="DU1497" s="14"/>
      <c r="DX1497" s="83"/>
      <c r="DY1497" s="83"/>
      <c r="DZ1497" s="83"/>
      <c r="EA1497" s="83"/>
      <c r="EJ1497" s="54"/>
      <c r="EK1497" s="22"/>
      <c r="EL1497" s="24"/>
      <c r="EP1497" s="23"/>
      <c r="EQ1497" s="24"/>
      <c r="ER1497" s="22"/>
      <c r="ES1497" s="24"/>
      <c r="ET1497" s="24"/>
      <c r="EU1497" s="23"/>
      <c r="EV1497" s="26"/>
      <c r="EX1497" s="6"/>
      <c r="EY1497" s="24"/>
      <c r="EZ1497" s="109"/>
      <c r="FA1497" s="66"/>
      <c r="FB1497" s="5"/>
      <c r="FC1497" s="68"/>
      <c r="FD1497" s="67"/>
      <c r="FE1497" s="67"/>
      <c r="FF1497" s="64"/>
      <c r="FG1497" s="5"/>
      <c r="FH1497" s="69"/>
      <c r="FI1497" s="6"/>
      <c r="FJ1497" s="5"/>
      <c r="FK1497" s="25"/>
      <c r="FL1497" s="5"/>
    </row>
    <row r="1498" spans="40:168">
      <c r="AN1498" s="14"/>
      <c r="AO1498" s="14"/>
      <c r="AP1498" s="5"/>
      <c r="AQ1498" s="25"/>
      <c r="AR1498" s="25"/>
      <c r="AS1498" s="96"/>
      <c r="AT1498" s="83"/>
      <c r="AU1498" s="14"/>
      <c r="AX1498" s="83"/>
      <c r="AY1498" s="83"/>
      <c r="AZ1498" s="83"/>
      <c r="BA1498" s="83"/>
      <c r="BJ1498" s="54"/>
      <c r="BK1498" s="22"/>
      <c r="BL1498" s="24"/>
      <c r="BP1498" s="23"/>
      <c r="BQ1498" s="24"/>
      <c r="BR1498" s="22"/>
      <c r="BS1498" s="24"/>
      <c r="BT1498" s="24"/>
      <c r="BU1498" s="23"/>
      <c r="BV1498" s="26"/>
      <c r="BX1498" s="6"/>
      <c r="BY1498" s="24"/>
      <c r="BZ1498" s="109"/>
      <c r="CA1498" s="66"/>
      <c r="CB1498" s="5"/>
      <c r="CC1498" s="68"/>
      <c r="CD1498" s="67"/>
      <c r="CE1498" s="67"/>
      <c r="CF1498" s="64"/>
      <c r="CG1498" s="5"/>
      <c r="CH1498" s="69"/>
      <c r="CI1498" s="6"/>
      <c r="CJ1498" s="5"/>
      <c r="CK1498" s="25"/>
      <c r="CL1498" s="5"/>
      <c r="DN1498" s="14"/>
      <c r="DO1498" s="14"/>
      <c r="DP1498" s="5"/>
      <c r="DQ1498" s="25"/>
      <c r="DR1498" s="25"/>
      <c r="DS1498" s="96"/>
      <c r="DT1498" s="83"/>
      <c r="DU1498" s="14"/>
      <c r="DX1498" s="83"/>
      <c r="DY1498" s="83"/>
      <c r="DZ1498" s="83"/>
      <c r="EA1498" s="83"/>
      <c r="EJ1498" s="54"/>
      <c r="EK1498" s="22"/>
      <c r="EL1498" s="24"/>
      <c r="EP1498" s="23"/>
      <c r="EQ1498" s="24"/>
      <c r="ER1498" s="22"/>
      <c r="ES1498" s="24"/>
      <c r="ET1498" s="24"/>
      <c r="EU1498" s="23"/>
      <c r="EV1498" s="26"/>
      <c r="EX1498" s="6"/>
      <c r="EY1498" s="24"/>
      <c r="EZ1498" s="109"/>
      <c r="FA1498" s="66"/>
      <c r="FB1498" s="5"/>
      <c r="FC1498" s="68"/>
      <c r="FD1498" s="67"/>
      <c r="FE1498" s="67"/>
      <c r="FF1498" s="64"/>
      <c r="FG1498" s="5"/>
      <c r="FH1498" s="69"/>
      <c r="FI1498" s="6"/>
      <c r="FJ1498" s="5"/>
      <c r="FK1498" s="25"/>
      <c r="FL1498" s="5"/>
    </row>
    <row r="1499" spans="40:168">
      <c r="AN1499" s="14"/>
      <c r="AO1499" s="14"/>
      <c r="AP1499" s="5"/>
      <c r="AQ1499" s="25"/>
      <c r="AR1499" s="25"/>
      <c r="AS1499" s="96"/>
      <c r="AT1499" s="83"/>
      <c r="AU1499" s="14"/>
      <c r="AX1499" s="83"/>
      <c r="AY1499" s="83"/>
      <c r="AZ1499" s="83"/>
      <c r="BA1499" s="83"/>
      <c r="BJ1499" s="54"/>
      <c r="BK1499" s="22"/>
      <c r="BL1499" s="24"/>
      <c r="BP1499" s="23"/>
      <c r="BQ1499" s="24"/>
      <c r="BR1499" s="22"/>
      <c r="BS1499" s="24"/>
      <c r="BT1499" s="24"/>
      <c r="BU1499" s="23"/>
      <c r="BV1499" s="26"/>
      <c r="BX1499" s="6"/>
      <c r="BY1499" s="24"/>
      <c r="BZ1499" s="109"/>
      <c r="CA1499" s="66"/>
      <c r="CB1499" s="5"/>
      <c r="CC1499" s="68"/>
      <c r="CD1499" s="67"/>
      <c r="CE1499" s="67"/>
      <c r="CF1499" s="64"/>
      <c r="CG1499" s="5"/>
      <c r="CH1499" s="69"/>
      <c r="CI1499" s="6"/>
      <c r="CJ1499" s="5"/>
      <c r="CK1499" s="25"/>
      <c r="CL1499" s="5"/>
      <c r="DN1499" s="14"/>
      <c r="DO1499" s="14"/>
      <c r="DP1499" s="5"/>
      <c r="DQ1499" s="25"/>
      <c r="DR1499" s="25"/>
      <c r="DS1499" s="96"/>
      <c r="DT1499" s="83"/>
      <c r="DU1499" s="14"/>
      <c r="DX1499" s="83"/>
      <c r="DY1499" s="83"/>
      <c r="DZ1499" s="83"/>
      <c r="EA1499" s="83"/>
      <c r="EJ1499" s="54"/>
      <c r="EK1499" s="22"/>
      <c r="EL1499" s="24"/>
      <c r="EP1499" s="23"/>
      <c r="EQ1499" s="24"/>
      <c r="ER1499" s="22"/>
      <c r="ES1499" s="24"/>
      <c r="ET1499" s="24"/>
      <c r="EU1499" s="23"/>
      <c r="EV1499" s="26"/>
      <c r="EX1499" s="6"/>
      <c r="EY1499" s="24"/>
      <c r="EZ1499" s="109"/>
      <c r="FA1499" s="66"/>
      <c r="FB1499" s="5"/>
      <c r="FC1499" s="68"/>
      <c r="FD1499" s="67"/>
      <c r="FE1499" s="67"/>
      <c r="FF1499" s="64"/>
      <c r="FG1499" s="5"/>
      <c r="FH1499" s="69"/>
      <c r="FI1499" s="6"/>
      <c r="FJ1499" s="5"/>
      <c r="FK1499" s="25"/>
      <c r="FL1499" s="5"/>
    </row>
    <row r="1500" spans="40:168">
      <c r="AN1500" s="14"/>
      <c r="AO1500" s="14"/>
      <c r="AP1500" s="5"/>
      <c r="AQ1500" s="25"/>
      <c r="AR1500" s="25"/>
      <c r="AS1500" s="96"/>
      <c r="AT1500" s="83"/>
      <c r="AU1500" s="14"/>
      <c r="AX1500" s="83"/>
      <c r="AY1500" s="83"/>
      <c r="AZ1500" s="83"/>
      <c r="BA1500" s="83"/>
      <c r="BJ1500" s="54"/>
      <c r="BK1500" s="22"/>
      <c r="BL1500" s="24"/>
      <c r="BP1500" s="23"/>
      <c r="BQ1500" s="24"/>
      <c r="BR1500" s="22"/>
      <c r="BS1500" s="24"/>
      <c r="BT1500" s="24"/>
      <c r="BU1500" s="23"/>
      <c r="BV1500" s="26"/>
      <c r="BX1500" s="6"/>
      <c r="BY1500" s="24"/>
      <c r="BZ1500" s="109"/>
      <c r="CA1500" s="66"/>
      <c r="CB1500" s="5"/>
      <c r="CC1500" s="68"/>
      <c r="CD1500" s="67"/>
      <c r="CE1500" s="67"/>
      <c r="CF1500" s="64"/>
      <c r="CG1500" s="5"/>
      <c r="CH1500" s="69"/>
      <c r="CI1500" s="6"/>
      <c r="CJ1500" s="5"/>
      <c r="CK1500" s="25"/>
      <c r="CL1500" s="5"/>
      <c r="DN1500" s="14"/>
      <c r="DO1500" s="14"/>
      <c r="DP1500" s="5"/>
      <c r="DQ1500" s="25"/>
      <c r="DR1500" s="25"/>
      <c r="DS1500" s="96"/>
      <c r="DT1500" s="83"/>
      <c r="DU1500" s="14"/>
      <c r="DX1500" s="83"/>
      <c r="DY1500" s="83"/>
      <c r="DZ1500" s="83"/>
      <c r="EA1500" s="83"/>
      <c r="EJ1500" s="54"/>
      <c r="EK1500" s="22"/>
      <c r="EL1500" s="24"/>
      <c r="EP1500" s="23"/>
      <c r="EQ1500" s="24"/>
      <c r="ER1500" s="22"/>
      <c r="ES1500" s="24"/>
      <c r="ET1500" s="24"/>
      <c r="EU1500" s="23"/>
      <c r="EV1500" s="26"/>
      <c r="EX1500" s="6"/>
      <c r="EY1500" s="24"/>
      <c r="EZ1500" s="109"/>
      <c r="FA1500" s="66"/>
      <c r="FB1500" s="5"/>
      <c r="FC1500" s="68"/>
      <c r="FD1500" s="67"/>
      <c r="FE1500" s="67"/>
      <c r="FF1500" s="64"/>
      <c r="FG1500" s="5"/>
      <c r="FH1500" s="69"/>
      <c r="FI1500" s="6"/>
      <c r="FJ1500" s="5"/>
      <c r="FK1500" s="25"/>
      <c r="FL1500" s="5"/>
    </row>
    <row r="1501" spans="40:168">
      <c r="AN1501" s="14"/>
      <c r="AO1501" s="14"/>
      <c r="AP1501" s="5"/>
      <c r="AQ1501" s="25"/>
      <c r="AR1501" s="25"/>
      <c r="AS1501" s="96"/>
      <c r="AT1501" s="83"/>
      <c r="AU1501" s="14"/>
      <c r="AX1501" s="83"/>
      <c r="AY1501" s="83"/>
      <c r="AZ1501" s="83"/>
      <c r="BA1501" s="83"/>
      <c r="BJ1501" s="54"/>
      <c r="BK1501" s="22"/>
      <c r="BL1501" s="24"/>
      <c r="BP1501" s="23"/>
      <c r="BQ1501" s="24"/>
      <c r="BR1501" s="22"/>
      <c r="BS1501" s="24"/>
      <c r="BT1501" s="24"/>
      <c r="BU1501" s="23"/>
      <c r="BV1501" s="26"/>
      <c r="BX1501" s="6"/>
      <c r="BY1501" s="24"/>
      <c r="BZ1501" s="109"/>
      <c r="CA1501" s="66"/>
      <c r="CB1501" s="5"/>
      <c r="CC1501" s="68"/>
      <c r="CD1501" s="67"/>
      <c r="CE1501" s="67"/>
      <c r="CF1501" s="64"/>
      <c r="CG1501" s="5"/>
      <c r="CH1501" s="69"/>
      <c r="CI1501" s="6"/>
      <c r="CJ1501" s="5"/>
      <c r="CK1501" s="25"/>
      <c r="CL1501" s="5"/>
      <c r="DN1501" s="14"/>
      <c r="DO1501" s="14"/>
      <c r="DP1501" s="5"/>
      <c r="DQ1501" s="25"/>
      <c r="DR1501" s="25"/>
      <c r="DS1501" s="96"/>
      <c r="DT1501" s="83"/>
      <c r="DU1501" s="14"/>
      <c r="DX1501" s="83"/>
      <c r="DY1501" s="83"/>
      <c r="DZ1501" s="83"/>
      <c r="EA1501" s="83"/>
      <c r="EJ1501" s="54"/>
      <c r="EK1501" s="22"/>
      <c r="EL1501" s="24"/>
      <c r="EP1501" s="23"/>
      <c r="EQ1501" s="24"/>
      <c r="ER1501" s="22"/>
      <c r="ES1501" s="24"/>
      <c r="ET1501" s="24"/>
      <c r="EU1501" s="23"/>
      <c r="EV1501" s="26"/>
      <c r="EX1501" s="6"/>
      <c r="EY1501" s="24"/>
      <c r="EZ1501" s="109"/>
      <c r="FA1501" s="66"/>
      <c r="FB1501" s="5"/>
      <c r="FC1501" s="68"/>
      <c r="FD1501" s="67"/>
      <c r="FE1501" s="67"/>
      <c r="FF1501" s="64"/>
      <c r="FG1501" s="5"/>
      <c r="FH1501" s="69"/>
      <c r="FI1501" s="6"/>
      <c r="FJ1501" s="5"/>
      <c r="FK1501" s="25"/>
      <c r="FL1501" s="5"/>
    </row>
    <row r="1502" spans="40:168">
      <c r="AN1502" s="14"/>
      <c r="AO1502" s="14"/>
      <c r="AP1502" s="5"/>
      <c r="AQ1502" s="25"/>
      <c r="AR1502" s="25"/>
      <c r="AS1502" s="96"/>
      <c r="AT1502" s="83"/>
      <c r="AU1502" s="14"/>
      <c r="AX1502" s="83"/>
      <c r="AY1502" s="83"/>
      <c r="AZ1502" s="83"/>
      <c r="BA1502" s="83"/>
      <c r="BJ1502" s="54"/>
      <c r="BK1502" s="22"/>
      <c r="BL1502" s="24"/>
      <c r="BP1502" s="23"/>
      <c r="BQ1502" s="24"/>
      <c r="BR1502" s="22"/>
      <c r="BS1502" s="24"/>
      <c r="BT1502" s="24"/>
      <c r="BU1502" s="23"/>
      <c r="BV1502" s="26"/>
      <c r="BX1502" s="6"/>
      <c r="BY1502" s="24"/>
      <c r="BZ1502" s="109"/>
      <c r="CA1502" s="66"/>
      <c r="CB1502" s="5"/>
      <c r="CC1502" s="68"/>
      <c r="CD1502" s="67"/>
      <c r="CE1502" s="67"/>
      <c r="CF1502" s="64"/>
      <c r="CG1502" s="5"/>
      <c r="CH1502" s="69"/>
      <c r="CI1502" s="6"/>
      <c r="CJ1502" s="5"/>
      <c r="CK1502" s="25"/>
      <c r="CL1502" s="5"/>
      <c r="DN1502" s="14"/>
      <c r="DO1502" s="14"/>
      <c r="DP1502" s="5"/>
      <c r="DQ1502" s="25"/>
      <c r="DR1502" s="25"/>
      <c r="DS1502" s="96"/>
      <c r="DT1502" s="83"/>
      <c r="DU1502" s="14"/>
      <c r="DX1502" s="83"/>
      <c r="DY1502" s="83"/>
      <c r="DZ1502" s="83"/>
      <c r="EA1502" s="83"/>
      <c r="EJ1502" s="54"/>
      <c r="EK1502" s="22"/>
      <c r="EL1502" s="24"/>
      <c r="EP1502" s="23"/>
      <c r="EQ1502" s="24"/>
      <c r="ER1502" s="22"/>
      <c r="ES1502" s="24"/>
      <c r="ET1502" s="24"/>
      <c r="EU1502" s="23"/>
      <c r="EV1502" s="26"/>
      <c r="EX1502" s="6"/>
      <c r="EY1502" s="24"/>
      <c r="EZ1502" s="109"/>
      <c r="FA1502" s="66"/>
      <c r="FB1502" s="5"/>
      <c r="FC1502" s="68"/>
      <c r="FD1502" s="67"/>
      <c r="FE1502" s="67"/>
      <c r="FF1502" s="64"/>
      <c r="FG1502" s="5"/>
      <c r="FH1502" s="69"/>
      <c r="FI1502" s="6"/>
      <c r="FJ1502" s="5"/>
      <c r="FK1502" s="25"/>
      <c r="FL1502" s="5"/>
    </row>
    <row r="1503" spans="40:168">
      <c r="AN1503" s="14"/>
      <c r="AO1503" s="14"/>
      <c r="AP1503" s="5"/>
      <c r="AQ1503" s="25"/>
      <c r="AR1503" s="25"/>
      <c r="AS1503" s="96"/>
      <c r="AT1503" s="83"/>
      <c r="AU1503" s="14"/>
      <c r="AX1503" s="83"/>
      <c r="AY1503" s="83"/>
      <c r="AZ1503" s="83"/>
      <c r="BA1503" s="83"/>
      <c r="BJ1503" s="54"/>
      <c r="BK1503" s="22"/>
      <c r="BL1503" s="24"/>
      <c r="BP1503" s="23"/>
      <c r="BQ1503" s="24"/>
      <c r="BR1503" s="22"/>
      <c r="BS1503" s="24"/>
      <c r="BT1503" s="24"/>
      <c r="BU1503" s="23"/>
      <c r="BV1503" s="26"/>
      <c r="BX1503" s="6"/>
      <c r="BY1503" s="24"/>
      <c r="BZ1503" s="109"/>
      <c r="CA1503" s="66"/>
      <c r="CB1503" s="5"/>
      <c r="CC1503" s="68"/>
      <c r="CD1503" s="67"/>
      <c r="CE1503" s="67"/>
      <c r="CF1503" s="64"/>
      <c r="CG1503" s="5"/>
      <c r="CH1503" s="69"/>
      <c r="CI1503" s="6"/>
      <c r="CJ1503" s="5"/>
      <c r="CK1503" s="25"/>
      <c r="CL1503" s="5"/>
      <c r="DN1503" s="14"/>
      <c r="DO1503" s="14"/>
      <c r="DP1503" s="5"/>
      <c r="DQ1503" s="25"/>
      <c r="DR1503" s="25"/>
      <c r="DS1503" s="96"/>
      <c r="DT1503" s="83"/>
      <c r="DU1503" s="14"/>
      <c r="DX1503" s="83"/>
      <c r="DY1503" s="83"/>
      <c r="DZ1503" s="83"/>
      <c r="EA1503" s="83"/>
      <c r="EJ1503" s="54"/>
      <c r="EK1503" s="22"/>
      <c r="EL1503" s="24"/>
      <c r="EP1503" s="23"/>
      <c r="EQ1503" s="24"/>
      <c r="ER1503" s="22"/>
      <c r="ES1503" s="24"/>
      <c r="ET1503" s="24"/>
      <c r="EU1503" s="23"/>
      <c r="EV1503" s="26"/>
      <c r="EX1503" s="6"/>
      <c r="EY1503" s="24"/>
      <c r="EZ1503" s="109"/>
      <c r="FA1503" s="66"/>
      <c r="FB1503" s="5"/>
      <c r="FC1503" s="68"/>
      <c r="FD1503" s="67"/>
      <c r="FE1503" s="67"/>
      <c r="FF1503" s="64"/>
      <c r="FG1503" s="5"/>
      <c r="FH1503" s="69"/>
      <c r="FI1503" s="6"/>
      <c r="FJ1503" s="5"/>
      <c r="FK1503" s="25"/>
      <c r="FL1503" s="5"/>
    </row>
    <row r="1504" spans="40:168">
      <c r="AN1504" s="14"/>
      <c r="AO1504" s="14"/>
      <c r="AP1504" s="5"/>
      <c r="AQ1504" s="25"/>
      <c r="AR1504" s="25"/>
      <c r="AS1504" s="96"/>
      <c r="AT1504" s="83"/>
      <c r="AU1504" s="14"/>
      <c r="AX1504" s="83"/>
      <c r="AY1504" s="83"/>
      <c r="AZ1504" s="83"/>
      <c r="BA1504" s="83"/>
      <c r="BJ1504" s="54"/>
      <c r="BK1504" s="22"/>
      <c r="BL1504" s="24"/>
      <c r="BP1504" s="23"/>
      <c r="BQ1504" s="24"/>
      <c r="BR1504" s="22"/>
      <c r="BS1504" s="24"/>
      <c r="BT1504" s="24"/>
      <c r="BU1504" s="23"/>
      <c r="BV1504" s="26"/>
      <c r="BX1504" s="6"/>
      <c r="BY1504" s="24"/>
      <c r="BZ1504" s="109"/>
      <c r="CA1504" s="66"/>
      <c r="CB1504" s="5"/>
      <c r="CC1504" s="68"/>
      <c r="CD1504" s="67"/>
      <c r="CE1504" s="67"/>
      <c r="CF1504" s="64"/>
      <c r="CG1504" s="5"/>
      <c r="CH1504" s="69"/>
      <c r="CI1504" s="6"/>
      <c r="CJ1504" s="5"/>
      <c r="CK1504" s="25"/>
      <c r="CL1504" s="5"/>
      <c r="DN1504" s="14"/>
      <c r="DO1504" s="14"/>
      <c r="DP1504" s="5"/>
      <c r="DQ1504" s="25"/>
      <c r="DR1504" s="25"/>
      <c r="DS1504" s="96"/>
      <c r="DT1504" s="83"/>
      <c r="DU1504" s="14"/>
      <c r="DX1504" s="83"/>
      <c r="DY1504" s="83"/>
      <c r="DZ1504" s="83"/>
      <c r="EA1504" s="83"/>
      <c r="EJ1504" s="54"/>
      <c r="EK1504" s="22"/>
      <c r="EL1504" s="24"/>
      <c r="EP1504" s="23"/>
      <c r="EQ1504" s="24"/>
      <c r="ER1504" s="22"/>
      <c r="ES1504" s="24"/>
      <c r="ET1504" s="24"/>
      <c r="EU1504" s="23"/>
      <c r="EV1504" s="26"/>
      <c r="EX1504" s="6"/>
      <c r="EY1504" s="24"/>
      <c r="EZ1504" s="109"/>
      <c r="FA1504" s="66"/>
      <c r="FB1504" s="5"/>
      <c r="FC1504" s="68"/>
      <c r="FD1504" s="67"/>
      <c r="FE1504" s="67"/>
      <c r="FF1504" s="64"/>
      <c r="FG1504" s="5"/>
      <c r="FH1504" s="69"/>
      <c r="FI1504" s="6"/>
      <c r="FJ1504" s="5"/>
      <c r="FK1504" s="25"/>
      <c r="FL1504" s="5"/>
    </row>
    <row r="1505" spans="40:168">
      <c r="AN1505" s="14"/>
      <c r="AO1505" s="14"/>
      <c r="AP1505" s="5"/>
      <c r="AQ1505" s="25"/>
      <c r="AR1505" s="25"/>
      <c r="AS1505" s="96"/>
      <c r="AT1505" s="83"/>
      <c r="AU1505" s="14"/>
      <c r="AX1505" s="83"/>
      <c r="AY1505" s="83"/>
      <c r="AZ1505" s="83"/>
      <c r="BA1505" s="83"/>
      <c r="BJ1505" s="54"/>
      <c r="BK1505" s="22"/>
      <c r="BL1505" s="24"/>
      <c r="BP1505" s="23"/>
      <c r="BQ1505" s="24"/>
      <c r="BR1505" s="22"/>
      <c r="BS1505" s="24"/>
      <c r="BT1505" s="24"/>
      <c r="BU1505" s="23"/>
      <c r="BV1505" s="26"/>
      <c r="BX1505" s="6"/>
      <c r="BY1505" s="24"/>
      <c r="BZ1505" s="109"/>
      <c r="CA1505" s="66"/>
      <c r="CB1505" s="5"/>
      <c r="CC1505" s="68"/>
      <c r="CD1505" s="67"/>
      <c r="CE1505" s="67"/>
      <c r="CF1505" s="64"/>
      <c r="CG1505" s="5"/>
      <c r="CH1505" s="69"/>
      <c r="CI1505" s="6"/>
      <c r="CJ1505" s="5"/>
      <c r="CK1505" s="25"/>
      <c r="CL1505" s="5"/>
      <c r="DN1505" s="14"/>
      <c r="DO1505" s="14"/>
      <c r="DP1505" s="5"/>
      <c r="DQ1505" s="25"/>
      <c r="DR1505" s="25"/>
      <c r="DS1505" s="96"/>
      <c r="DT1505" s="83"/>
      <c r="DU1505" s="14"/>
      <c r="DX1505" s="83"/>
      <c r="DY1505" s="83"/>
      <c r="DZ1505" s="83"/>
      <c r="EA1505" s="83"/>
      <c r="EJ1505" s="54"/>
      <c r="EK1505" s="22"/>
      <c r="EL1505" s="24"/>
      <c r="EP1505" s="23"/>
      <c r="EQ1505" s="24"/>
      <c r="ER1505" s="22"/>
      <c r="ES1505" s="24"/>
      <c r="ET1505" s="24"/>
      <c r="EU1505" s="23"/>
      <c r="EV1505" s="26"/>
      <c r="EX1505" s="6"/>
      <c r="EY1505" s="24"/>
      <c r="EZ1505" s="109"/>
      <c r="FA1505" s="66"/>
      <c r="FB1505" s="5"/>
      <c r="FC1505" s="68"/>
      <c r="FD1505" s="67"/>
      <c r="FE1505" s="67"/>
      <c r="FF1505" s="64"/>
      <c r="FG1505" s="5"/>
      <c r="FH1505" s="69"/>
      <c r="FI1505" s="6"/>
      <c r="FJ1505" s="5"/>
      <c r="FK1505" s="25"/>
      <c r="FL1505" s="5"/>
    </row>
    <row r="1506" spans="40:168">
      <c r="AN1506" s="14"/>
      <c r="AO1506" s="14"/>
      <c r="AP1506" s="5"/>
      <c r="AQ1506" s="25"/>
      <c r="AR1506" s="25"/>
      <c r="AS1506" s="96"/>
      <c r="AT1506" s="83"/>
      <c r="AU1506" s="14"/>
      <c r="AX1506" s="83"/>
      <c r="AY1506" s="83"/>
      <c r="AZ1506" s="83"/>
      <c r="BA1506" s="83"/>
      <c r="BJ1506" s="54"/>
      <c r="BK1506" s="22"/>
      <c r="BL1506" s="24"/>
      <c r="BP1506" s="23"/>
      <c r="BQ1506" s="24"/>
      <c r="BR1506" s="22"/>
      <c r="BS1506" s="24"/>
      <c r="BT1506" s="24"/>
      <c r="BU1506" s="23"/>
      <c r="BV1506" s="26"/>
      <c r="BX1506" s="6"/>
      <c r="BY1506" s="24"/>
      <c r="BZ1506" s="109"/>
      <c r="CA1506" s="66"/>
      <c r="CB1506" s="5"/>
      <c r="CC1506" s="68"/>
      <c r="CD1506" s="67"/>
      <c r="CE1506" s="67"/>
      <c r="CF1506" s="64"/>
      <c r="CG1506" s="5"/>
      <c r="CH1506" s="69"/>
      <c r="CI1506" s="6"/>
      <c r="CJ1506" s="5"/>
      <c r="CK1506" s="25"/>
      <c r="CL1506" s="5"/>
      <c r="DN1506" s="14"/>
      <c r="DO1506" s="14"/>
      <c r="DP1506" s="5"/>
      <c r="DQ1506" s="25"/>
      <c r="DR1506" s="25"/>
      <c r="DS1506" s="96"/>
      <c r="DT1506" s="83"/>
      <c r="DU1506" s="14"/>
      <c r="DX1506" s="83"/>
      <c r="DY1506" s="83"/>
      <c r="DZ1506" s="83"/>
      <c r="EA1506" s="83"/>
      <c r="EJ1506" s="54"/>
      <c r="EK1506" s="22"/>
      <c r="EL1506" s="24"/>
      <c r="EP1506" s="23"/>
      <c r="EQ1506" s="24"/>
      <c r="ER1506" s="22"/>
      <c r="ES1506" s="24"/>
      <c r="ET1506" s="24"/>
      <c r="EU1506" s="23"/>
      <c r="EV1506" s="26"/>
      <c r="EX1506" s="6"/>
      <c r="EY1506" s="24"/>
      <c r="EZ1506" s="109"/>
      <c r="FA1506" s="66"/>
      <c r="FB1506" s="5"/>
      <c r="FC1506" s="68"/>
      <c r="FD1506" s="67"/>
      <c r="FE1506" s="67"/>
      <c r="FF1506" s="64"/>
      <c r="FG1506" s="5"/>
      <c r="FH1506" s="69"/>
      <c r="FI1506" s="6"/>
      <c r="FJ1506" s="5"/>
      <c r="FK1506" s="25"/>
      <c r="FL1506" s="5"/>
    </row>
    <row r="1507" spans="40:168">
      <c r="AN1507" s="14"/>
      <c r="AO1507" s="14"/>
      <c r="AP1507" s="5"/>
      <c r="AQ1507" s="25"/>
      <c r="AR1507" s="25"/>
      <c r="AS1507" s="96"/>
      <c r="AT1507" s="83"/>
      <c r="AU1507" s="14"/>
      <c r="AX1507" s="83"/>
      <c r="AY1507" s="83"/>
      <c r="AZ1507" s="83"/>
      <c r="BA1507" s="83"/>
      <c r="BJ1507" s="54"/>
      <c r="BK1507" s="22"/>
      <c r="BL1507" s="24"/>
      <c r="BP1507" s="23"/>
      <c r="BQ1507" s="24"/>
      <c r="BR1507" s="22"/>
      <c r="BS1507" s="24"/>
      <c r="BT1507" s="24"/>
      <c r="BU1507" s="23"/>
      <c r="BV1507" s="26"/>
      <c r="BX1507" s="6"/>
      <c r="BY1507" s="24"/>
      <c r="BZ1507" s="109"/>
      <c r="CA1507" s="66"/>
      <c r="CB1507" s="5"/>
      <c r="CC1507" s="68"/>
      <c r="CD1507" s="67"/>
      <c r="CE1507" s="67"/>
      <c r="CF1507" s="64"/>
      <c r="CG1507" s="5"/>
      <c r="CH1507" s="69"/>
      <c r="CI1507" s="6"/>
      <c r="CJ1507" s="5"/>
      <c r="CK1507" s="25"/>
      <c r="CL1507" s="5"/>
      <c r="DN1507" s="14"/>
      <c r="DO1507" s="14"/>
      <c r="DP1507" s="5"/>
      <c r="DQ1507" s="25"/>
      <c r="DR1507" s="25"/>
      <c r="DS1507" s="96"/>
      <c r="DT1507" s="83"/>
      <c r="DU1507" s="14"/>
      <c r="DX1507" s="83"/>
      <c r="DY1507" s="83"/>
      <c r="DZ1507" s="83"/>
      <c r="EA1507" s="83"/>
      <c r="EJ1507" s="54"/>
      <c r="EK1507" s="22"/>
      <c r="EL1507" s="24"/>
      <c r="EP1507" s="23"/>
      <c r="EQ1507" s="24"/>
      <c r="ER1507" s="22"/>
      <c r="ES1507" s="24"/>
      <c r="ET1507" s="24"/>
      <c r="EU1507" s="23"/>
      <c r="EV1507" s="26"/>
      <c r="EX1507" s="6"/>
      <c r="EY1507" s="24"/>
      <c r="EZ1507" s="109"/>
      <c r="FA1507" s="66"/>
      <c r="FB1507" s="5"/>
      <c r="FC1507" s="68"/>
      <c r="FD1507" s="67"/>
      <c r="FE1507" s="67"/>
      <c r="FF1507" s="64"/>
      <c r="FG1507" s="5"/>
      <c r="FH1507" s="69"/>
      <c r="FI1507" s="6"/>
      <c r="FJ1507" s="5"/>
      <c r="FK1507" s="25"/>
      <c r="FL1507" s="5"/>
    </row>
    <row r="1508" spans="40:168">
      <c r="AN1508" s="14"/>
      <c r="AO1508" s="14"/>
      <c r="AP1508" s="5"/>
      <c r="AQ1508" s="25"/>
      <c r="AR1508" s="25"/>
      <c r="AS1508" s="96"/>
      <c r="AT1508" s="83"/>
      <c r="AU1508" s="14"/>
      <c r="AX1508" s="83"/>
      <c r="AY1508" s="83"/>
      <c r="AZ1508" s="83"/>
      <c r="BA1508" s="83"/>
      <c r="BJ1508" s="54"/>
      <c r="BK1508" s="22"/>
      <c r="BL1508" s="24"/>
      <c r="BP1508" s="23"/>
      <c r="BQ1508" s="24"/>
      <c r="BR1508" s="22"/>
      <c r="BS1508" s="24"/>
      <c r="BT1508" s="24"/>
      <c r="BU1508" s="23"/>
      <c r="BV1508" s="26"/>
      <c r="BX1508" s="6"/>
      <c r="BY1508" s="24"/>
      <c r="BZ1508" s="109"/>
      <c r="CA1508" s="66"/>
      <c r="CB1508" s="5"/>
      <c r="CC1508" s="68"/>
      <c r="CD1508" s="67"/>
      <c r="CE1508" s="67"/>
      <c r="CF1508" s="64"/>
      <c r="CG1508" s="5"/>
      <c r="CH1508" s="69"/>
      <c r="CI1508" s="6"/>
      <c r="CJ1508" s="5"/>
      <c r="CK1508" s="25"/>
      <c r="CL1508" s="5"/>
      <c r="DN1508" s="14"/>
      <c r="DO1508" s="14"/>
      <c r="DP1508" s="5"/>
      <c r="DQ1508" s="25"/>
      <c r="DR1508" s="25"/>
      <c r="DS1508" s="96"/>
      <c r="DT1508" s="83"/>
      <c r="DU1508" s="14"/>
      <c r="DX1508" s="83"/>
      <c r="DY1508" s="83"/>
      <c r="DZ1508" s="83"/>
      <c r="EA1508" s="83"/>
      <c r="EJ1508" s="54"/>
      <c r="EK1508" s="22"/>
      <c r="EL1508" s="24"/>
      <c r="EP1508" s="23"/>
      <c r="EQ1508" s="24"/>
      <c r="ER1508" s="22"/>
      <c r="ES1508" s="24"/>
      <c r="ET1508" s="24"/>
      <c r="EU1508" s="23"/>
      <c r="EV1508" s="26"/>
      <c r="EX1508" s="6"/>
      <c r="EY1508" s="24"/>
      <c r="EZ1508" s="109"/>
      <c r="FA1508" s="66"/>
      <c r="FB1508" s="5"/>
      <c r="FC1508" s="68"/>
      <c r="FD1508" s="67"/>
      <c r="FE1508" s="67"/>
      <c r="FF1508" s="64"/>
      <c r="FG1508" s="5"/>
      <c r="FH1508" s="69"/>
      <c r="FI1508" s="6"/>
      <c r="FJ1508" s="5"/>
      <c r="FK1508" s="25"/>
      <c r="FL1508" s="5"/>
    </row>
    <row r="1509" spans="40:168">
      <c r="AN1509" s="14"/>
      <c r="AO1509" s="14"/>
      <c r="AP1509" s="5"/>
      <c r="AQ1509" s="25"/>
      <c r="AR1509" s="25"/>
      <c r="AS1509" s="96"/>
      <c r="AT1509" s="83"/>
      <c r="AU1509" s="14"/>
      <c r="AX1509" s="83"/>
      <c r="AY1509" s="83"/>
      <c r="AZ1509" s="83"/>
      <c r="BA1509" s="83"/>
      <c r="BJ1509" s="54"/>
      <c r="BK1509" s="22"/>
      <c r="BL1509" s="24"/>
      <c r="BP1509" s="23"/>
      <c r="BQ1509" s="24"/>
      <c r="BR1509" s="22"/>
      <c r="BS1509" s="24"/>
      <c r="BT1509" s="24"/>
      <c r="BU1509" s="23"/>
      <c r="BV1509" s="26"/>
      <c r="BX1509" s="6"/>
      <c r="BY1509" s="24"/>
      <c r="BZ1509" s="109"/>
      <c r="CA1509" s="66"/>
      <c r="CB1509" s="5"/>
      <c r="CC1509" s="68"/>
      <c r="CD1509" s="67"/>
      <c r="CE1509" s="67"/>
      <c r="CF1509" s="64"/>
      <c r="CG1509" s="5"/>
      <c r="CH1509" s="69"/>
      <c r="CI1509" s="6"/>
      <c r="CJ1509" s="5"/>
      <c r="CK1509" s="25"/>
      <c r="CL1509" s="5"/>
      <c r="DN1509" s="14"/>
      <c r="DO1509" s="14"/>
      <c r="DP1509" s="5"/>
      <c r="DQ1509" s="25"/>
      <c r="DR1509" s="25"/>
      <c r="DS1509" s="96"/>
      <c r="DT1509" s="83"/>
      <c r="DU1509" s="14"/>
      <c r="DX1509" s="83"/>
      <c r="DY1509" s="83"/>
      <c r="DZ1509" s="83"/>
      <c r="EA1509" s="83"/>
      <c r="EJ1509" s="54"/>
      <c r="EK1509" s="22"/>
      <c r="EL1509" s="24"/>
      <c r="EP1509" s="23"/>
      <c r="EQ1509" s="24"/>
      <c r="ER1509" s="22"/>
      <c r="ES1509" s="24"/>
      <c r="ET1509" s="24"/>
      <c r="EU1509" s="23"/>
      <c r="EV1509" s="26"/>
      <c r="EX1509" s="6"/>
      <c r="EY1509" s="24"/>
      <c r="EZ1509" s="109"/>
      <c r="FA1509" s="66"/>
      <c r="FB1509" s="5"/>
      <c r="FC1509" s="68"/>
      <c r="FD1509" s="67"/>
      <c r="FE1509" s="67"/>
      <c r="FF1509" s="64"/>
      <c r="FG1509" s="5"/>
      <c r="FH1509" s="69"/>
      <c r="FI1509" s="6"/>
      <c r="FJ1509" s="5"/>
      <c r="FK1509" s="25"/>
      <c r="FL1509" s="5"/>
    </row>
    <row r="1510" spans="40:168">
      <c r="AN1510" s="14"/>
      <c r="AO1510" s="14"/>
      <c r="AP1510" s="5"/>
      <c r="AQ1510" s="25"/>
      <c r="AR1510" s="25"/>
      <c r="AS1510" s="96"/>
      <c r="AT1510" s="83"/>
      <c r="AU1510" s="14"/>
      <c r="AX1510" s="83"/>
      <c r="AY1510" s="83"/>
      <c r="AZ1510" s="83"/>
      <c r="BA1510" s="83"/>
      <c r="BJ1510" s="54"/>
      <c r="BK1510" s="22"/>
      <c r="BL1510" s="24"/>
      <c r="BP1510" s="23"/>
      <c r="BQ1510" s="24"/>
      <c r="BR1510" s="22"/>
      <c r="BS1510" s="24"/>
      <c r="BT1510" s="24"/>
      <c r="BU1510" s="23"/>
      <c r="BV1510" s="26"/>
      <c r="BX1510" s="6"/>
      <c r="BY1510" s="24"/>
      <c r="BZ1510" s="109"/>
      <c r="CA1510" s="66"/>
      <c r="CB1510" s="5"/>
      <c r="CC1510" s="68"/>
      <c r="CD1510" s="67"/>
      <c r="CE1510" s="67"/>
      <c r="CF1510" s="64"/>
      <c r="CG1510" s="5"/>
      <c r="CH1510" s="69"/>
      <c r="CI1510" s="6"/>
      <c r="CJ1510" s="5"/>
      <c r="CK1510" s="25"/>
      <c r="CL1510" s="5"/>
      <c r="DN1510" s="14"/>
      <c r="DO1510" s="14"/>
      <c r="DP1510" s="5"/>
      <c r="DQ1510" s="25"/>
      <c r="DR1510" s="25"/>
      <c r="DS1510" s="96"/>
      <c r="DT1510" s="83"/>
      <c r="DU1510" s="14"/>
      <c r="DX1510" s="83"/>
      <c r="DY1510" s="83"/>
      <c r="DZ1510" s="83"/>
      <c r="EA1510" s="83"/>
      <c r="EJ1510" s="54"/>
      <c r="EK1510" s="22"/>
      <c r="EL1510" s="24"/>
      <c r="EP1510" s="23"/>
      <c r="EQ1510" s="24"/>
      <c r="ER1510" s="22"/>
      <c r="ES1510" s="24"/>
      <c r="ET1510" s="24"/>
      <c r="EU1510" s="23"/>
      <c r="EV1510" s="26"/>
      <c r="EX1510" s="6"/>
      <c r="EY1510" s="24"/>
      <c r="EZ1510" s="109"/>
      <c r="FA1510" s="66"/>
      <c r="FB1510" s="5"/>
      <c r="FC1510" s="68"/>
      <c r="FD1510" s="67"/>
      <c r="FE1510" s="67"/>
      <c r="FF1510" s="64"/>
      <c r="FG1510" s="5"/>
      <c r="FH1510" s="69"/>
      <c r="FI1510" s="6"/>
      <c r="FJ1510" s="5"/>
      <c r="FK1510" s="25"/>
      <c r="FL1510" s="5"/>
    </row>
    <row r="1511" spans="40:168">
      <c r="AN1511" s="14"/>
      <c r="AO1511" s="14"/>
      <c r="AP1511" s="5"/>
      <c r="AQ1511" s="25"/>
      <c r="AR1511" s="25"/>
      <c r="AS1511" s="96"/>
      <c r="AT1511" s="83"/>
      <c r="AU1511" s="14"/>
      <c r="AX1511" s="83"/>
      <c r="AY1511" s="83"/>
      <c r="AZ1511" s="83"/>
      <c r="BA1511" s="83"/>
      <c r="BJ1511" s="54"/>
      <c r="BK1511" s="22"/>
      <c r="BL1511" s="24"/>
      <c r="BP1511" s="23"/>
      <c r="BQ1511" s="24"/>
      <c r="BR1511" s="22"/>
      <c r="BS1511" s="24"/>
      <c r="BT1511" s="24"/>
      <c r="BU1511" s="23"/>
      <c r="BV1511" s="26"/>
      <c r="BX1511" s="6"/>
      <c r="BY1511" s="24"/>
      <c r="BZ1511" s="109"/>
      <c r="CA1511" s="66"/>
      <c r="CB1511" s="5"/>
      <c r="CC1511" s="68"/>
      <c r="CD1511" s="67"/>
      <c r="CE1511" s="67"/>
      <c r="CF1511" s="64"/>
      <c r="CG1511" s="5"/>
      <c r="CH1511" s="69"/>
      <c r="CI1511" s="6"/>
      <c r="CJ1511" s="5"/>
      <c r="CK1511" s="25"/>
      <c r="CL1511" s="5"/>
      <c r="DN1511" s="14"/>
      <c r="DO1511" s="14"/>
      <c r="DP1511" s="5"/>
      <c r="DQ1511" s="25"/>
      <c r="DR1511" s="25"/>
      <c r="DS1511" s="96"/>
      <c r="DT1511" s="83"/>
      <c r="DU1511" s="14"/>
      <c r="DX1511" s="83"/>
      <c r="DY1511" s="83"/>
      <c r="DZ1511" s="83"/>
      <c r="EA1511" s="83"/>
      <c r="EJ1511" s="54"/>
      <c r="EK1511" s="22"/>
      <c r="EL1511" s="24"/>
      <c r="EP1511" s="23"/>
      <c r="EQ1511" s="24"/>
      <c r="ER1511" s="22"/>
      <c r="ES1511" s="24"/>
      <c r="ET1511" s="24"/>
      <c r="EU1511" s="23"/>
      <c r="EV1511" s="26"/>
      <c r="EX1511" s="6"/>
      <c r="EY1511" s="24"/>
      <c r="EZ1511" s="109"/>
      <c r="FA1511" s="66"/>
      <c r="FB1511" s="5"/>
      <c r="FC1511" s="68"/>
      <c r="FD1511" s="67"/>
      <c r="FE1511" s="67"/>
      <c r="FF1511" s="64"/>
      <c r="FG1511" s="5"/>
      <c r="FH1511" s="69"/>
      <c r="FI1511" s="6"/>
      <c r="FJ1511" s="5"/>
      <c r="FK1511" s="25"/>
      <c r="FL1511" s="5"/>
    </row>
    <row r="1512" spans="40:168">
      <c r="AN1512" s="14"/>
      <c r="AO1512" s="14"/>
      <c r="AP1512" s="5"/>
      <c r="AQ1512" s="25"/>
      <c r="AR1512" s="25"/>
      <c r="AS1512" s="96"/>
      <c r="AT1512" s="83"/>
      <c r="AU1512" s="14"/>
      <c r="AX1512" s="83"/>
      <c r="AY1512" s="83"/>
      <c r="AZ1512" s="83"/>
      <c r="BA1512" s="83"/>
      <c r="BJ1512" s="54"/>
      <c r="BK1512" s="22"/>
      <c r="BL1512" s="24"/>
      <c r="BP1512" s="23"/>
      <c r="BQ1512" s="24"/>
      <c r="BR1512" s="22"/>
      <c r="BS1512" s="24"/>
      <c r="BT1512" s="24"/>
      <c r="BU1512" s="23"/>
      <c r="BV1512" s="26"/>
      <c r="BX1512" s="6"/>
      <c r="BY1512" s="24"/>
      <c r="BZ1512" s="109"/>
      <c r="CA1512" s="66"/>
      <c r="CB1512" s="5"/>
      <c r="CC1512" s="68"/>
      <c r="CD1512" s="67"/>
      <c r="CE1512" s="67"/>
      <c r="CF1512" s="64"/>
      <c r="CG1512" s="5"/>
      <c r="CH1512" s="69"/>
      <c r="CI1512" s="6"/>
      <c r="CJ1512" s="5"/>
      <c r="CK1512" s="25"/>
      <c r="CL1512" s="5"/>
      <c r="DN1512" s="14"/>
      <c r="DO1512" s="14"/>
      <c r="DP1512" s="5"/>
      <c r="DQ1512" s="25"/>
      <c r="DR1512" s="25"/>
      <c r="DS1512" s="96"/>
      <c r="DT1512" s="83"/>
      <c r="DU1512" s="14"/>
      <c r="DX1512" s="83"/>
      <c r="DY1512" s="83"/>
      <c r="DZ1512" s="83"/>
      <c r="EA1512" s="83"/>
      <c r="EJ1512" s="54"/>
      <c r="EK1512" s="22"/>
      <c r="EL1512" s="24"/>
      <c r="EP1512" s="23"/>
      <c r="EQ1512" s="24"/>
      <c r="ER1512" s="22"/>
      <c r="ES1512" s="24"/>
      <c r="ET1512" s="24"/>
      <c r="EU1512" s="23"/>
      <c r="EV1512" s="26"/>
      <c r="EX1512" s="6"/>
      <c r="EY1512" s="24"/>
      <c r="EZ1512" s="109"/>
      <c r="FA1512" s="66"/>
      <c r="FB1512" s="5"/>
      <c r="FC1512" s="68"/>
      <c r="FD1512" s="67"/>
      <c r="FE1512" s="67"/>
      <c r="FF1512" s="64"/>
      <c r="FG1512" s="5"/>
      <c r="FH1512" s="69"/>
      <c r="FI1512" s="6"/>
      <c r="FJ1512" s="5"/>
      <c r="FK1512" s="25"/>
      <c r="FL1512" s="5"/>
    </row>
    <row r="1513" spans="40:168">
      <c r="AN1513" s="14"/>
      <c r="AO1513" s="14"/>
      <c r="AP1513" s="5"/>
      <c r="AQ1513" s="25"/>
      <c r="AR1513" s="25"/>
      <c r="AS1513" s="96"/>
      <c r="AT1513" s="83"/>
      <c r="AU1513" s="14"/>
      <c r="AX1513" s="83"/>
      <c r="AY1513" s="83"/>
      <c r="AZ1513" s="83"/>
      <c r="BA1513" s="83"/>
      <c r="BJ1513" s="54"/>
      <c r="BK1513" s="22"/>
      <c r="BL1513" s="24"/>
      <c r="BP1513" s="23"/>
      <c r="BQ1513" s="24"/>
      <c r="BR1513" s="22"/>
      <c r="BS1513" s="24"/>
      <c r="BT1513" s="24"/>
      <c r="BU1513" s="23"/>
      <c r="BV1513" s="26"/>
      <c r="BX1513" s="6"/>
      <c r="BY1513" s="24"/>
      <c r="BZ1513" s="109"/>
      <c r="CA1513" s="66"/>
      <c r="CB1513" s="5"/>
      <c r="CC1513" s="68"/>
      <c r="CD1513" s="67"/>
      <c r="CE1513" s="67"/>
      <c r="CF1513" s="64"/>
      <c r="CG1513" s="5"/>
      <c r="CH1513" s="69"/>
      <c r="CI1513" s="6"/>
      <c r="CJ1513" s="5"/>
      <c r="CK1513" s="25"/>
      <c r="CL1513" s="5"/>
      <c r="DN1513" s="14"/>
      <c r="DO1513" s="14"/>
      <c r="DP1513" s="5"/>
      <c r="DQ1513" s="25"/>
      <c r="DR1513" s="25"/>
      <c r="DS1513" s="96"/>
      <c r="DT1513" s="83"/>
      <c r="DU1513" s="14"/>
      <c r="DX1513" s="83"/>
      <c r="DY1513" s="83"/>
      <c r="DZ1513" s="83"/>
      <c r="EA1513" s="83"/>
      <c r="EJ1513" s="54"/>
      <c r="EK1513" s="22"/>
      <c r="EL1513" s="24"/>
      <c r="EP1513" s="23"/>
      <c r="EQ1513" s="24"/>
      <c r="ER1513" s="22"/>
      <c r="ES1513" s="24"/>
      <c r="ET1513" s="24"/>
      <c r="EU1513" s="23"/>
      <c r="EV1513" s="26"/>
      <c r="EX1513" s="6"/>
      <c r="EY1513" s="24"/>
      <c r="EZ1513" s="109"/>
      <c r="FA1513" s="66"/>
      <c r="FB1513" s="5"/>
      <c r="FC1513" s="68"/>
      <c r="FD1513" s="67"/>
      <c r="FE1513" s="67"/>
      <c r="FF1513" s="64"/>
      <c r="FG1513" s="5"/>
      <c r="FH1513" s="69"/>
      <c r="FI1513" s="6"/>
      <c r="FJ1513" s="5"/>
      <c r="FK1513" s="25"/>
      <c r="FL1513" s="5"/>
    </row>
    <row r="1514" spans="40:168">
      <c r="AN1514" s="14"/>
      <c r="AO1514" s="14"/>
      <c r="AP1514" s="5"/>
      <c r="AQ1514" s="25"/>
      <c r="AR1514" s="25"/>
      <c r="AS1514" s="96"/>
      <c r="AT1514" s="83"/>
      <c r="AU1514" s="14"/>
      <c r="AX1514" s="83"/>
      <c r="AY1514" s="83"/>
      <c r="AZ1514" s="83"/>
      <c r="BA1514" s="83"/>
      <c r="BJ1514" s="54"/>
      <c r="BK1514" s="22"/>
      <c r="BL1514" s="24"/>
      <c r="BP1514" s="23"/>
      <c r="BQ1514" s="24"/>
      <c r="BR1514" s="22"/>
      <c r="BS1514" s="24"/>
      <c r="BT1514" s="24"/>
      <c r="BU1514" s="23"/>
      <c r="BV1514" s="26"/>
      <c r="BX1514" s="6"/>
      <c r="BY1514" s="24"/>
      <c r="BZ1514" s="109"/>
      <c r="CA1514" s="66"/>
      <c r="CB1514" s="5"/>
      <c r="CC1514" s="68"/>
      <c r="CD1514" s="67"/>
      <c r="CE1514" s="67"/>
      <c r="CF1514" s="64"/>
      <c r="CG1514" s="5"/>
      <c r="CH1514" s="69"/>
      <c r="CI1514" s="6"/>
      <c r="CJ1514" s="5"/>
      <c r="CK1514" s="25"/>
      <c r="CL1514" s="5"/>
      <c r="DN1514" s="14"/>
      <c r="DO1514" s="14"/>
      <c r="DP1514" s="5"/>
      <c r="DQ1514" s="25"/>
      <c r="DR1514" s="25"/>
      <c r="DS1514" s="96"/>
      <c r="DT1514" s="83"/>
      <c r="DU1514" s="14"/>
      <c r="DX1514" s="83"/>
      <c r="DY1514" s="83"/>
      <c r="DZ1514" s="83"/>
      <c r="EA1514" s="83"/>
      <c r="EJ1514" s="54"/>
      <c r="EK1514" s="22"/>
      <c r="EL1514" s="24"/>
      <c r="EP1514" s="23"/>
      <c r="EQ1514" s="24"/>
      <c r="ER1514" s="22"/>
      <c r="ES1514" s="24"/>
      <c r="ET1514" s="24"/>
      <c r="EU1514" s="23"/>
      <c r="EV1514" s="26"/>
      <c r="EX1514" s="6"/>
      <c r="EY1514" s="24"/>
      <c r="EZ1514" s="109"/>
      <c r="FA1514" s="66"/>
      <c r="FB1514" s="5"/>
      <c r="FC1514" s="68"/>
      <c r="FD1514" s="67"/>
      <c r="FE1514" s="67"/>
      <c r="FF1514" s="64"/>
      <c r="FG1514" s="5"/>
      <c r="FH1514" s="69"/>
      <c r="FI1514" s="6"/>
      <c r="FJ1514" s="5"/>
      <c r="FK1514" s="25"/>
      <c r="FL1514" s="5"/>
    </row>
    <row r="1515" spans="40:168">
      <c r="AN1515" s="14"/>
      <c r="AO1515" s="14"/>
      <c r="AP1515" s="5"/>
      <c r="AQ1515" s="25"/>
      <c r="AR1515" s="25"/>
      <c r="AS1515" s="96"/>
      <c r="AT1515" s="83"/>
      <c r="AU1515" s="14"/>
      <c r="AX1515" s="83"/>
      <c r="AY1515" s="83"/>
      <c r="AZ1515" s="83"/>
      <c r="BA1515" s="83"/>
      <c r="BJ1515" s="54"/>
      <c r="BK1515" s="22"/>
      <c r="BL1515" s="24"/>
      <c r="BP1515" s="23"/>
      <c r="BQ1515" s="24"/>
      <c r="BR1515" s="22"/>
      <c r="BS1515" s="24"/>
      <c r="BT1515" s="24"/>
      <c r="BU1515" s="23"/>
      <c r="BV1515" s="26"/>
      <c r="BX1515" s="6"/>
      <c r="BY1515" s="24"/>
      <c r="BZ1515" s="109"/>
      <c r="CA1515" s="66"/>
      <c r="CB1515" s="5"/>
      <c r="CC1515" s="68"/>
      <c r="CD1515" s="67"/>
      <c r="CE1515" s="67"/>
      <c r="CF1515" s="64"/>
      <c r="CG1515" s="5"/>
      <c r="CH1515" s="69"/>
      <c r="CI1515" s="6"/>
      <c r="CJ1515" s="5"/>
      <c r="CK1515" s="25"/>
      <c r="CL1515" s="5"/>
      <c r="DN1515" s="14"/>
      <c r="DO1515" s="14"/>
      <c r="DP1515" s="5"/>
      <c r="DQ1515" s="25"/>
      <c r="DR1515" s="25"/>
      <c r="DS1515" s="96"/>
      <c r="DT1515" s="83"/>
      <c r="DU1515" s="14"/>
      <c r="DX1515" s="83"/>
      <c r="DY1515" s="83"/>
      <c r="DZ1515" s="83"/>
      <c r="EA1515" s="83"/>
      <c r="EJ1515" s="54"/>
      <c r="EK1515" s="22"/>
      <c r="EL1515" s="24"/>
      <c r="EP1515" s="23"/>
      <c r="EQ1515" s="24"/>
      <c r="ER1515" s="22"/>
      <c r="ES1515" s="24"/>
      <c r="ET1515" s="24"/>
      <c r="EU1515" s="23"/>
      <c r="EV1515" s="26"/>
      <c r="EX1515" s="6"/>
      <c r="EY1515" s="24"/>
      <c r="EZ1515" s="109"/>
      <c r="FA1515" s="66"/>
      <c r="FB1515" s="5"/>
      <c r="FC1515" s="68"/>
      <c r="FD1515" s="67"/>
      <c r="FE1515" s="67"/>
      <c r="FF1515" s="64"/>
      <c r="FG1515" s="5"/>
      <c r="FH1515" s="69"/>
      <c r="FI1515" s="6"/>
      <c r="FJ1515" s="5"/>
      <c r="FK1515" s="25"/>
      <c r="FL1515" s="5"/>
    </row>
    <row r="1516" spans="40:168">
      <c r="AN1516" s="14"/>
      <c r="AO1516" s="14"/>
      <c r="AP1516" s="5"/>
      <c r="AQ1516" s="25"/>
      <c r="AR1516" s="25"/>
      <c r="AS1516" s="96"/>
      <c r="AT1516" s="83"/>
      <c r="AU1516" s="14"/>
      <c r="AX1516" s="83"/>
      <c r="AY1516" s="83"/>
      <c r="AZ1516" s="83"/>
      <c r="BA1516" s="83"/>
      <c r="BJ1516" s="54"/>
      <c r="BK1516" s="22"/>
      <c r="BL1516" s="24"/>
      <c r="BP1516" s="23"/>
      <c r="BQ1516" s="24"/>
      <c r="BR1516" s="22"/>
      <c r="BS1516" s="24"/>
      <c r="BT1516" s="24"/>
      <c r="BU1516" s="23"/>
      <c r="BV1516" s="26"/>
      <c r="BX1516" s="6"/>
      <c r="BY1516" s="24"/>
      <c r="BZ1516" s="109"/>
      <c r="CA1516" s="66"/>
      <c r="CB1516" s="5"/>
      <c r="CC1516" s="68"/>
      <c r="CD1516" s="67"/>
      <c r="CE1516" s="67"/>
      <c r="CF1516" s="64"/>
      <c r="CG1516" s="5"/>
      <c r="CH1516" s="69"/>
      <c r="CI1516" s="6"/>
      <c r="CJ1516" s="5"/>
      <c r="CK1516" s="25"/>
      <c r="CL1516" s="5"/>
      <c r="DN1516" s="14"/>
      <c r="DO1516" s="14"/>
      <c r="DP1516" s="5"/>
      <c r="DQ1516" s="25"/>
      <c r="DR1516" s="25"/>
      <c r="DS1516" s="96"/>
      <c r="DT1516" s="83"/>
      <c r="DU1516" s="14"/>
      <c r="DX1516" s="83"/>
      <c r="DY1516" s="83"/>
      <c r="DZ1516" s="83"/>
      <c r="EA1516" s="83"/>
      <c r="EJ1516" s="54"/>
      <c r="EK1516" s="22"/>
      <c r="EL1516" s="24"/>
      <c r="EP1516" s="23"/>
      <c r="EQ1516" s="24"/>
      <c r="ER1516" s="22"/>
      <c r="ES1516" s="24"/>
      <c r="ET1516" s="24"/>
      <c r="EU1516" s="23"/>
      <c r="EV1516" s="26"/>
      <c r="EX1516" s="6"/>
      <c r="EY1516" s="24"/>
      <c r="EZ1516" s="109"/>
      <c r="FA1516" s="66"/>
      <c r="FB1516" s="5"/>
      <c r="FC1516" s="68"/>
      <c r="FD1516" s="67"/>
      <c r="FE1516" s="67"/>
      <c r="FF1516" s="64"/>
      <c r="FG1516" s="5"/>
      <c r="FH1516" s="69"/>
      <c r="FI1516" s="6"/>
      <c r="FJ1516" s="5"/>
      <c r="FK1516" s="25"/>
      <c r="FL1516" s="5"/>
    </row>
    <row r="1517" spans="40:168">
      <c r="AN1517" s="14"/>
      <c r="AO1517" s="14"/>
      <c r="AP1517" s="5"/>
      <c r="AQ1517" s="25"/>
      <c r="AR1517" s="25"/>
      <c r="AS1517" s="96"/>
      <c r="AT1517" s="83"/>
      <c r="AU1517" s="14"/>
      <c r="AX1517" s="83"/>
      <c r="AY1517" s="83"/>
      <c r="AZ1517" s="83"/>
      <c r="BA1517" s="83"/>
      <c r="BJ1517" s="54"/>
      <c r="BK1517" s="22"/>
      <c r="BL1517" s="24"/>
      <c r="BP1517" s="23"/>
      <c r="BQ1517" s="24"/>
      <c r="BR1517" s="22"/>
      <c r="BS1517" s="24"/>
      <c r="BT1517" s="24"/>
      <c r="BU1517" s="23"/>
      <c r="BV1517" s="26"/>
      <c r="BX1517" s="6"/>
      <c r="BY1517" s="24"/>
      <c r="BZ1517" s="109"/>
      <c r="CA1517" s="66"/>
      <c r="CB1517" s="5"/>
      <c r="CC1517" s="68"/>
      <c r="CD1517" s="67"/>
      <c r="CE1517" s="67"/>
      <c r="CF1517" s="64"/>
      <c r="CG1517" s="5"/>
      <c r="CH1517" s="69"/>
      <c r="CI1517" s="6"/>
      <c r="CJ1517" s="5"/>
      <c r="CK1517" s="25"/>
      <c r="CL1517" s="5"/>
      <c r="DN1517" s="14"/>
      <c r="DO1517" s="14"/>
      <c r="DP1517" s="5"/>
      <c r="DQ1517" s="25"/>
      <c r="DR1517" s="25"/>
      <c r="DS1517" s="96"/>
      <c r="DT1517" s="83"/>
      <c r="DU1517" s="14"/>
      <c r="DX1517" s="83"/>
      <c r="DY1517" s="83"/>
      <c r="DZ1517" s="83"/>
      <c r="EA1517" s="83"/>
      <c r="EJ1517" s="54"/>
      <c r="EK1517" s="22"/>
      <c r="EL1517" s="24"/>
      <c r="EP1517" s="23"/>
      <c r="EQ1517" s="24"/>
      <c r="ER1517" s="22"/>
      <c r="ES1517" s="24"/>
      <c r="ET1517" s="24"/>
      <c r="EU1517" s="23"/>
      <c r="EV1517" s="26"/>
      <c r="EX1517" s="6"/>
      <c r="EY1517" s="24"/>
      <c r="EZ1517" s="109"/>
      <c r="FA1517" s="66"/>
      <c r="FB1517" s="5"/>
      <c r="FC1517" s="68"/>
      <c r="FD1517" s="67"/>
      <c r="FE1517" s="67"/>
      <c r="FF1517" s="64"/>
      <c r="FG1517" s="5"/>
      <c r="FH1517" s="69"/>
      <c r="FI1517" s="6"/>
      <c r="FJ1517" s="5"/>
      <c r="FK1517" s="25"/>
      <c r="FL1517" s="5"/>
    </row>
    <row r="1518" spans="40:168">
      <c r="AN1518" s="14"/>
      <c r="AO1518" s="14"/>
      <c r="AP1518" s="5"/>
      <c r="AQ1518" s="25"/>
      <c r="AR1518" s="25"/>
      <c r="AS1518" s="96"/>
      <c r="AT1518" s="83"/>
      <c r="AU1518" s="14"/>
      <c r="AX1518" s="83"/>
      <c r="AY1518" s="83"/>
      <c r="AZ1518" s="83"/>
      <c r="BA1518" s="83"/>
      <c r="BJ1518" s="54"/>
      <c r="BK1518" s="22"/>
      <c r="BL1518" s="24"/>
      <c r="BP1518" s="23"/>
      <c r="BQ1518" s="24"/>
      <c r="BR1518" s="22"/>
      <c r="BS1518" s="24"/>
      <c r="BT1518" s="24"/>
      <c r="BU1518" s="23"/>
      <c r="BV1518" s="26"/>
      <c r="BX1518" s="6"/>
      <c r="BY1518" s="24"/>
      <c r="BZ1518" s="109"/>
      <c r="CA1518" s="66"/>
      <c r="CB1518" s="5"/>
      <c r="CC1518" s="68"/>
      <c r="CD1518" s="67"/>
      <c r="CE1518" s="67"/>
      <c r="CF1518" s="64"/>
      <c r="CG1518" s="5"/>
      <c r="CH1518" s="69"/>
      <c r="CI1518" s="6"/>
      <c r="CJ1518" s="5"/>
      <c r="CK1518" s="25"/>
      <c r="CL1518" s="5"/>
      <c r="DN1518" s="14"/>
      <c r="DO1518" s="14"/>
      <c r="DP1518" s="5"/>
      <c r="DQ1518" s="25"/>
      <c r="DR1518" s="25"/>
      <c r="DS1518" s="96"/>
      <c r="DT1518" s="83"/>
      <c r="DU1518" s="14"/>
      <c r="DX1518" s="83"/>
      <c r="DY1518" s="83"/>
      <c r="DZ1518" s="83"/>
      <c r="EA1518" s="83"/>
      <c r="EJ1518" s="54"/>
      <c r="EK1518" s="22"/>
      <c r="EL1518" s="24"/>
      <c r="EP1518" s="23"/>
      <c r="EQ1518" s="24"/>
      <c r="ER1518" s="22"/>
      <c r="ES1518" s="24"/>
      <c r="ET1518" s="24"/>
      <c r="EU1518" s="23"/>
      <c r="EV1518" s="26"/>
      <c r="EX1518" s="6"/>
      <c r="EY1518" s="24"/>
      <c r="EZ1518" s="109"/>
      <c r="FA1518" s="66"/>
      <c r="FB1518" s="5"/>
      <c r="FC1518" s="68"/>
      <c r="FD1518" s="67"/>
      <c r="FE1518" s="67"/>
      <c r="FF1518" s="64"/>
      <c r="FG1518" s="5"/>
      <c r="FH1518" s="69"/>
      <c r="FI1518" s="6"/>
      <c r="FJ1518" s="5"/>
      <c r="FK1518" s="25"/>
      <c r="FL1518" s="5"/>
    </row>
    <row r="1519" spans="40:168">
      <c r="AN1519" s="14"/>
      <c r="AO1519" s="14"/>
      <c r="AP1519" s="5"/>
      <c r="AQ1519" s="25"/>
      <c r="AR1519" s="25"/>
      <c r="AS1519" s="96"/>
      <c r="AT1519" s="83"/>
      <c r="AU1519" s="14"/>
      <c r="AX1519" s="83"/>
      <c r="AY1519" s="83"/>
      <c r="AZ1519" s="83"/>
      <c r="BA1519" s="83"/>
      <c r="BJ1519" s="54"/>
      <c r="BK1519" s="22"/>
      <c r="BL1519" s="24"/>
      <c r="BP1519" s="23"/>
      <c r="BQ1519" s="24"/>
      <c r="BR1519" s="22"/>
      <c r="BS1519" s="24"/>
      <c r="BT1519" s="24"/>
      <c r="BU1519" s="23"/>
      <c r="BV1519" s="26"/>
      <c r="BX1519" s="6"/>
      <c r="BY1519" s="24"/>
      <c r="BZ1519" s="109"/>
      <c r="CA1519" s="66"/>
      <c r="CB1519" s="5"/>
      <c r="CC1519" s="68"/>
      <c r="CD1519" s="67"/>
      <c r="CE1519" s="67"/>
      <c r="CF1519" s="64"/>
      <c r="CG1519" s="5"/>
      <c r="CH1519" s="69"/>
      <c r="CI1519" s="6"/>
      <c r="CJ1519" s="5"/>
      <c r="CK1519" s="25"/>
      <c r="CL1519" s="5"/>
      <c r="DN1519" s="14"/>
      <c r="DO1519" s="14"/>
      <c r="DP1519" s="5"/>
      <c r="DQ1519" s="25"/>
      <c r="DR1519" s="25"/>
      <c r="DS1519" s="96"/>
      <c r="DT1519" s="83"/>
      <c r="DU1519" s="14"/>
      <c r="DX1519" s="83"/>
      <c r="DY1519" s="83"/>
      <c r="DZ1519" s="83"/>
      <c r="EA1519" s="83"/>
      <c r="EJ1519" s="54"/>
      <c r="EK1519" s="22"/>
      <c r="EL1519" s="24"/>
      <c r="EP1519" s="23"/>
      <c r="EQ1519" s="24"/>
      <c r="ER1519" s="22"/>
      <c r="ES1519" s="24"/>
      <c r="ET1519" s="24"/>
      <c r="EU1519" s="23"/>
      <c r="EV1519" s="26"/>
      <c r="EX1519" s="6"/>
      <c r="EY1519" s="24"/>
      <c r="EZ1519" s="109"/>
      <c r="FA1519" s="66"/>
      <c r="FB1519" s="5"/>
      <c r="FC1519" s="68"/>
      <c r="FD1519" s="67"/>
      <c r="FE1519" s="67"/>
      <c r="FF1519" s="64"/>
      <c r="FG1519" s="5"/>
      <c r="FH1519" s="69"/>
      <c r="FI1519" s="6"/>
      <c r="FJ1519" s="5"/>
      <c r="FK1519" s="25"/>
      <c r="FL1519" s="5"/>
    </row>
    <row r="1520" spans="40:168">
      <c r="AN1520" s="14"/>
      <c r="AO1520" s="14"/>
      <c r="AP1520" s="5"/>
      <c r="AQ1520" s="25"/>
      <c r="AR1520" s="25"/>
      <c r="AS1520" s="96"/>
      <c r="AT1520" s="83"/>
      <c r="AU1520" s="14"/>
      <c r="AX1520" s="83"/>
      <c r="AY1520" s="83"/>
      <c r="AZ1520" s="83"/>
      <c r="BA1520" s="83"/>
      <c r="BJ1520" s="54"/>
      <c r="BK1520" s="22"/>
      <c r="BL1520" s="24"/>
      <c r="BP1520" s="23"/>
      <c r="BQ1520" s="24"/>
      <c r="BR1520" s="22"/>
      <c r="BS1520" s="24"/>
      <c r="BT1520" s="24"/>
      <c r="BU1520" s="23"/>
      <c r="BV1520" s="26"/>
      <c r="BX1520" s="6"/>
      <c r="BY1520" s="24"/>
      <c r="BZ1520" s="109"/>
      <c r="CA1520" s="66"/>
      <c r="CB1520" s="5"/>
      <c r="CC1520" s="68"/>
      <c r="CD1520" s="67"/>
      <c r="CE1520" s="67"/>
      <c r="CF1520" s="64"/>
      <c r="CG1520" s="5"/>
      <c r="CH1520" s="69"/>
      <c r="CI1520" s="6"/>
      <c r="CJ1520" s="5"/>
      <c r="CK1520" s="25"/>
      <c r="CL1520" s="5"/>
      <c r="DN1520" s="14"/>
      <c r="DO1520" s="14"/>
      <c r="DP1520" s="5"/>
      <c r="DQ1520" s="25"/>
      <c r="DR1520" s="25"/>
      <c r="DS1520" s="96"/>
      <c r="DT1520" s="83"/>
      <c r="DU1520" s="14"/>
      <c r="DX1520" s="83"/>
      <c r="DY1520" s="83"/>
      <c r="DZ1520" s="83"/>
      <c r="EA1520" s="83"/>
      <c r="EJ1520" s="54"/>
      <c r="EK1520" s="22"/>
      <c r="EL1520" s="24"/>
      <c r="EP1520" s="23"/>
      <c r="EQ1520" s="24"/>
      <c r="ER1520" s="22"/>
      <c r="ES1520" s="24"/>
      <c r="ET1520" s="24"/>
      <c r="EU1520" s="23"/>
      <c r="EV1520" s="26"/>
      <c r="EX1520" s="6"/>
      <c r="EY1520" s="24"/>
      <c r="EZ1520" s="109"/>
      <c r="FA1520" s="66"/>
      <c r="FB1520" s="5"/>
      <c r="FC1520" s="68"/>
      <c r="FD1520" s="67"/>
      <c r="FE1520" s="67"/>
      <c r="FF1520" s="64"/>
      <c r="FG1520" s="5"/>
      <c r="FH1520" s="69"/>
      <c r="FI1520" s="6"/>
      <c r="FJ1520" s="5"/>
      <c r="FK1520" s="25"/>
      <c r="FL1520" s="5"/>
    </row>
    <row r="1521" spans="40:168">
      <c r="AN1521" s="14"/>
      <c r="AO1521" s="14"/>
      <c r="AP1521" s="5"/>
      <c r="AQ1521" s="25"/>
      <c r="AR1521" s="25"/>
      <c r="AS1521" s="96"/>
      <c r="AT1521" s="83"/>
      <c r="AU1521" s="14"/>
      <c r="AX1521" s="83"/>
      <c r="AY1521" s="83"/>
      <c r="AZ1521" s="83"/>
      <c r="BA1521" s="83"/>
      <c r="BJ1521" s="54"/>
      <c r="BK1521" s="22"/>
      <c r="BL1521" s="24"/>
      <c r="BP1521" s="23"/>
      <c r="BQ1521" s="24"/>
      <c r="BR1521" s="22"/>
      <c r="BS1521" s="24"/>
      <c r="BT1521" s="24"/>
      <c r="BU1521" s="23"/>
      <c r="BV1521" s="26"/>
      <c r="BX1521" s="6"/>
      <c r="BY1521" s="24"/>
      <c r="BZ1521" s="109"/>
      <c r="CA1521" s="66"/>
      <c r="CB1521" s="5"/>
      <c r="CC1521" s="68"/>
      <c r="CD1521" s="67"/>
      <c r="CE1521" s="67"/>
      <c r="CF1521" s="64"/>
      <c r="CG1521" s="5"/>
      <c r="CH1521" s="69"/>
      <c r="CI1521" s="6"/>
      <c r="CJ1521" s="5"/>
      <c r="CK1521" s="25"/>
      <c r="CL1521" s="5"/>
      <c r="DN1521" s="14"/>
      <c r="DO1521" s="14"/>
      <c r="DP1521" s="5"/>
      <c r="DQ1521" s="25"/>
      <c r="DR1521" s="25"/>
      <c r="DS1521" s="96"/>
      <c r="DT1521" s="83"/>
      <c r="DU1521" s="14"/>
      <c r="DX1521" s="83"/>
      <c r="DY1521" s="83"/>
      <c r="DZ1521" s="83"/>
      <c r="EA1521" s="83"/>
      <c r="EJ1521" s="54"/>
      <c r="EK1521" s="22"/>
      <c r="EL1521" s="24"/>
      <c r="EP1521" s="23"/>
      <c r="EQ1521" s="24"/>
      <c r="ER1521" s="22"/>
      <c r="ES1521" s="24"/>
      <c r="ET1521" s="24"/>
      <c r="EU1521" s="23"/>
      <c r="EV1521" s="26"/>
      <c r="EX1521" s="6"/>
      <c r="EY1521" s="24"/>
      <c r="EZ1521" s="109"/>
      <c r="FA1521" s="66"/>
      <c r="FB1521" s="5"/>
      <c r="FC1521" s="68"/>
      <c r="FD1521" s="67"/>
      <c r="FE1521" s="67"/>
      <c r="FF1521" s="64"/>
      <c r="FG1521" s="5"/>
      <c r="FH1521" s="69"/>
      <c r="FI1521" s="6"/>
      <c r="FJ1521" s="5"/>
      <c r="FK1521" s="25"/>
      <c r="FL1521" s="5"/>
    </row>
    <row r="1522" spans="40:168">
      <c r="AN1522" s="14"/>
      <c r="AO1522" s="14"/>
      <c r="AP1522" s="5"/>
      <c r="AQ1522" s="25"/>
      <c r="AR1522" s="25"/>
      <c r="AS1522" s="96"/>
      <c r="AT1522" s="83"/>
      <c r="AU1522" s="14"/>
      <c r="AX1522" s="83"/>
      <c r="AY1522" s="83"/>
      <c r="AZ1522" s="83"/>
      <c r="BA1522" s="83"/>
      <c r="BJ1522" s="54"/>
      <c r="BK1522" s="22"/>
      <c r="BL1522" s="24"/>
      <c r="BP1522" s="23"/>
      <c r="BQ1522" s="24"/>
      <c r="BR1522" s="22"/>
      <c r="BS1522" s="24"/>
      <c r="BT1522" s="24"/>
      <c r="BU1522" s="23"/>
      <c r="BV1522" s="26"/>
      <c r="BX1522" s="6"/>
      <c r="BY1522" s="24"/>
      <c r="BZ1522" s="109"/>
      <c r="CA1522" s="66"/>
      <c r="CB1522" s="5"/>
      <c r="CC1522" s="68"/>
      <c r="CD1522" s="67"/>
      <c r="CE1522" s="67"/>
      <c r="CF1522" s="64"/>
      <c r="CG1522" s="5"/>
      <c r="CH1522" s="69"/>
      <c r="CI1522" s="6"/>
      <c r="CJ1522" s="5"/>
      <c r="CK1522" s="25"/>
      <c r="CL1522" s="5"/>
      <c r="DN1522" s="14"/>
      <c r="DO1522" s="14"/>
      <c r="DP1522" s="5"/>
      <c r="DQ1522" s="25"/>
      <c r="DR1522" s="25"/>
      <c r="DS1522" s="96"/>
      <c r="DT1522" s="83"/>
      <c r="DU1522" s="14"/>
      <c r="DX1522" s="83"/>
      <c r="DY1522" s="83"/>
      <c r="DZ1522" s="83"/>
      <c r="EA1522" s="83"/>
      <c r="EJ1522" s="54"/>
      <c r="EK1522" s="22"/>
      <c r="EL1522" s="24"/>
      <c r="EP1522" s="23"/>
      <c r="EQ1522" s="24"/>
      <c r="ER1522" s="22"/>
      <c r="ES1522" s="24"/>
      <c r="ET1522" s="24"/>
      <c r="EU1522" s="23"/>
      <c r="EV1522" s="26"/>
      <c r="EX1522" s="6"/>
      <c r="EY1522" s="24"/>
      <c r="EZ1522" s="109"/>
      <c r="FA1522" s="66"/>
      <c r="FB1522" s="5"/>
      <c r="FC1522" s="68"/>
      <c r="FD1522" s="67"/>
      <c r="FE1522" s="67"/>
      <c r="FF1522" s="64"/>
      <c r="FG1522" s="5"/>
      <c r="FH1522" s="69"/>
      <c r="FI1522" s="6"/>
      <c r="FJ1522" s="5"/>
      <c r="FK1522" s="25"/>
      <c r="FL1522" s="5"/>
    </row>
    <row r="1523" spans="40:168">
      <c r="AN1523" s="14"/>
      <c r="AO1523" s="14"/>
      <c r="AP1523" s="5"/>
      <c r="AQ1523" s="25"/>
      <c r="AR1523" s="25"/>
      <c r="AS1523" s="96"/>
      <c r="AT1523" s="83"/>
      <c r="AU1523" s="14"/>
      <c r="AX1523" s="83"/>
      <c r="AY1523" s="83"/>
      <c r="AZ1523" s="83"/>
      <c r="BA1523" s="83"/>
      <c r="BJ1523" s="54"/>
      <c r="BK1523" s="22"/>
      <c r="BL1523" s="24"/>
      <c r="BP1523" s="23"/>
      <c r="BQ1523" s="24"/>
      <c r="BR1523" s="22"/>
      <c r="BS1523" s="24"/>
      <c r="BT1523" s="24"/>
      <c r="BU1523" s="23"/>
      <c r="BV1523" s="26"/>
      <c r="BX1523" s="6"/>
      <c r="BY1523" s="24"/>
      <c r="BZ1523" s="109"/>
      <c r="CA1523" s="66"/>
      <c r="CB1523" s="5"/>
      <c r="CC1523" s="68"/>
      <c r="CD1523" s="67"/>
      <c r="CE1523" s="67"/>
      <c r="CF1523" s="64"/>
      <c r="CG1523" s="5"/>
      <c r="CH1523" s="69"/>
      <c r="CI1523" s="6"/>
      <c r="CJ1523" s="5"/>
      <c r="CK1523" s="25"/>
      <c r="CL1523" s="5"/>
      <c r="DN1523" s="14"/>
      <c r="DO1523" s="14"/>
      <c r="DP1523" s="5"/>
      <c r="DQ1523" s="25"/>
      <c r="DR1523" s="25"/>
      <c r="DS1523" s="96"/>
      <c r="DT1523" s="83"/>
      <c r="DU1523" s="14"/>
      <c r="DX1523" s="83"/>
      <c r="DY1523" s="83"/>
      <c r="DZ1523" s="83"/>
      <c r="EA1523" s="83"/>
      <c r="EJ1523" s="54"/>
      <c r="EK1523" s="22"/>
      <c r="EL1523" s="24"/>
      <c r="EP1523" s="23"/>
      <c r="EQ1523" s="24"/>
      <c r="ER1523" s="22"/>
      <c r="ES1523" s="24"/>
      <c r="ET1523" s="24"/>
      <c r="EU1523" s="23"/>
      <c r="EV1523" s="26"/>
      <c r="EX1523" s="6"/>
      <c r="EY1523" s="24"/>
      <c r="EZ1523" s="109"/>
      <c r="FA1523" s="66"/>
      <c r="FB1523" s="5"/>
      <c r="FC1523" s="68"/>
      <c r="FD1523" s="67"/>
      <c r="FE1523" s="67"/>
      <c r="FF1523" s="64"/>
      <c r="FG1523" s="5"/>
      <c r="FH1523" s="69"/>
      <c r="FI1523" s="6"/>
      <c r="FJ1523" s="5"/>
      <c r="FK1523" s="25"/>
      <c r="FL1523" s="5"/>
    </row>
    <row r="1524" spans="40:168">
      <c r="AN1524" s="14"/>
      <c r="AO1524" s="14"/>
      <c r="AP1524" s="5"/>
      <c r="AQ1524" s="25"/>
      <c r="AR1524" s="25"/>
      <c r="AS1524" s="96"/>
      <c r="AT1524" s="83"/>
      <c r="AU1524" s="14"/>
      <c r="AX1524" s="83"/>
      <c r="AY1524" s="83"/>
      <c r="AZ1524" s="83"/>
      <c r="BA1524" s="83"/>
      <c r="BJ1524" s="54"/>
      <c r="BK1524" s="22"/>
      <c r="BL1524" s="24"/>
      <c r="BP1524" s="23"/>
      <c r="BQ1524" s="24"/>
      <c r="BR1524" s="22"/>
      <c r="BS1524" s="24"/>
      <c r="BT1524" s="24"/>
      <c r="BU1524" s="23"/>
      <c r="BV1524" s="26"/>
      <c r="BX1524" s="6"/>
      <c r="BY1524" s="24"/>
      <c r="BZ1524" s="109"/>
      <c r="CA1524" s="66"/>
      <c r="CB1524" s="5"/>
      <c r="CC1524" s="68"/>
      <c r="CD1524" s="67"/>
      <c r="CE1524" s="67"/>
      <c r="CF1524" s="64"/>
      <c r="CG1524" s="5"/>
      <c r="CH1524" s="69"/>
      <c r="CI1524" s="6"/>
      <c r="CJ1524" s="5"/>
      <c r="CK1524" s="25"/>
      <c r="CL1524" s="5"/>
      <c r="DN1524" s="14"/>
      <c r="DO1524" s="14"/>
      <c r="DP1524" s="5"/>
      <c r="DQ1524" s="25"/>
      <c r="DR1524" s="25"/>
      <c r="DS1524" s="96"/>
      <c r="DT1524" s="83"/>
      <c r="DU1524" s="14"/>
      <c r="DX1524" s="83"/>
      <c r="DY1524" s="83"/>
      <c r="DZ1524" s="83"/>
      <c r="EA1524" s="83"/>
      <c r="EJ1524" s="54"/>
      <c r="EK1524" s="22"/>
      <c r="EL1524" s="24"/>
      <c r="EP1524" s="23"/>
      <c r="EQ1524" s="24"/>
      <c r="ER1524" s="22"/>
      <c r="ES1524" s="24"/>
      <c r="ET1524" s="24"/>
      <c r="EU1524" s="23"/>
      <c r="EV1524" s="26"/>
      <c r="EX1524" s="6"/>
      <c r="EY1524" s="24"/>
      <c r="EZ1524" s="109"/>
      <c r="FA1524" s="66"/>
      <c r="FB1524" s="5"/>
      <c r="FC1524" s="68"/>
      <c r="FD1524" s="67"/>
      <c r="FE1524" s="67"/>
      <c r="FF1524" s="64"/>
      <c r="FG1524" s="5"/>
      <c r="FH1524" s="69"/>
      <c r="FI1524" s="6"/>
      <c r="FJ1524" s="5"/>
      <c r="FK1524" s="25"/>
      <c r="FL1524" s="5"/>
    </row>
    <row r="1525" spans="40:168">
      <c r="AN1525" s="14"/>
      <c r="AO1525" s="14"/>
      <c r="AP1525" s="5"/>
      <c r="AQ1525" s="25"/>
      <c r="AR1525" s="25"/>
      <c r="AS1525" s="96"/>
      <c r="AT1525" s="83"/>
      <c r="AU1525" s="14"/>
      <c r="AX1525" s="83"/>
      <c r="AY1525" s="83"/>
      <c r="AZ1525" s="83"/>
      <c r="BA1525" s="83"/>
      <c r="BJ1525" s="54"/>
      <c r="BK1525" s="22"/>
      <c r="BL1525" s="24"/>
      <c r="BP1525" s="23"/>
      <c r="BQ1525" s="24"/>
      <c r="BR1525" s="22"/>
      <c r="BS1525" s="24"/>
      <c r="BT1525" s="24"/>
      <c r="BU1525" s="23"/>
      <c r="BV1525" s="26"/>
      <c r="BX1525" s="6"/>
      <c r="BY1525" s="24"/>
      <c r="BZ1525" s="109"/>
      <c r="CA1525" s="66"/>
      <c r="CB1525" s="5"/>
      <c r="CC1525" s="68"/>
      <c r="CD1525" s="67"/>
      <c r="CE1525" s="67"/>
      <c r="CF1525" s="64"/>
      <c r="CG1525" s="5"/>
      <c r="CH1525" s="69"/>
      <c r="CI1525" s="6"/>
      <c r="CJ1525" s="5"/>
      <c r="CK1525" s="25"/>
      <c r="CL1525" s="5"/>
      <c r="DN1525" s="14"/>
      <c r="DO1525" s="14"/>
      <c r="DP1525" s="5"/>
      <c r="DQ1525" s="25"/>
      <c r="DR1525" s="25"/>
      <c r="DS1525" s="96"/>
      <c r="DT1525" s="83"/>
      <c r="DU1525" s="14"/>
      <c r="DX1525" s="83"/>
      <c r="DY1525" s="83"/>
      <c r="DZ1525" s="83"/>
      <c r="EA1525" s="83"/>
      <c r="EJ1525" s="54"/>
      <c r="EK1525" s="22"/>
      <c r="EL1525" s="24"/>
      <c r="EP1525" s="23"/>
      <c r="EQ1525" s="24"/>
      <c r="ER1525" s="22"/>
      <c r="ES1525" s="24"/>
      <c r="ET1525" s="24"/>
      <c r="EU1525" s="23"/>
      <c r="EV1525" s="26"/>
      <c r="EX1525" s="6"/>
      <c r="EY1525" s="24"/>
      <c r="EZ1525" s="109"/>
      <c r="FA1525" s="66"/>
      <c r="FB1525" s="5"/>
      <c r="FC1525" s="68"/>
      <c r="FD1525" s="67"/>
      <c r="FE1525" s="67"/>
      <c r="FF1525" s="64"/>
      <c r="FG1525" s="5"/>
      <c r="FH1525" s="69"/>
      <c r="FI1525" s="6"/>
      <c r="FJ1525" s="5"/>
      <c r="FK1525" s="25"/>
      <c r="FL1525" s="5"/>
    </row>
    <row r="1526" spans="40:168">
      <c r="AN1526" s="14"/>
      <c r="AO1526" s="14"/>
      <c r="AP1526" s="5"/>
      <c r="AQ1526" s="25"/>
      <c r="AR1526" s="25"/>
      <c r="AS1526" s="96"/>
      <c r="AT1526" s="83"/>
      <c r="AU1526" s="14"/>
      <c r="AX1526" s="83"/>
      <c r="AY1526" s="83"/>
      <c r="AZ1526" s="83"/>
      <c r="BA1526" s="83"/>
      <c r="BJ1526" s="54"/>
      <c r="BK1526" s="22"/>
      <c r="BL1526" s="24"/>
      <c r="BP1526" s="23"/>
      <c r="BQ1526" s="24"/>
      <c r="BR1526" s="22"/>
      <c r="BS1526" s="24"/>
      <c r="BT1526" s="24"/>
      <c r="BU1526" s="23"/>
      <c r="BV1526" s="26"/>
      <c r="BX1526" s="6"/>
      <c r="BY1526" s="24"/>
      <c r="BZ1526" s="109"/>
      <c r="CA1526" s="66"/>
      <c r="CB1526" s="5"/>
      <c r="CC1526" s="68"/>
      <c r="CD1526" s="67"/>
      <c r="CE1526" s="67"/>
      <c r="CF1526" s="64"/>
      <c r="CG1526" s="5"/>
      <c r="CH1526" s="69"/>
      <c r="CI1526" s="6"/>
      <c r="CJ1526" s="5"/>
      <c r="CK1526" s="25"/>
      <c r="CL1526" s="5"/>
      <c r="DN1526" s="14"/>
      <c r="DO1526" s="14"/>
      <c r="DP1526" s="5"/>
      <c r="DQ1526" s="25"/>
      <c r="DR1526" s="25"/>
      <c r="DS1526" s="96"/>
      <c r="DT1526" s="83"/>
      <c r="DU1526" s="14"/>
      <c r="DX1526" s="83"/>
      <c r="DY1526" s="83"/>
      <c r="DZ1526" s="83"/>
      <c r="EA1526" s="83"/>
      <c r="EJ1526" s="54"/>
      <c r="EK1526" s="22"/>
      <c r="EL1526" s="24"/>
      <c r="EP1526" s="23"/>
      <c r="EQ1526" s="24"/>
      <c r="ER1526" s="22"/>
      <c r="ES1526" s="24"/>
      <c r="ET1526" s="24"/>
      <c r="EU1526" s="23"/>
      <c r="EV1526" s="26"/>
      <c r="EX1526" s="6"/>
      <c r="EY1526" s="24"/>
      <c r="EZ1526" s="109"/>
      <c r="FA1526" s="66"/>
      <c r="FB1526" s="5"/>
      <c r="FC1526" s="68"/>
      <c r="FD1526" s="67"/>
      <c r="FE1526" s="67"/>
      <c r="FF1526" s="64"/>
      <c r="FG1526" s="5"/>
      <c r="FH1526" s="69"/>
      <c r="FI1526" s="6"/>
      <c r="FJ1526" s="5"/>
      <c r="FK1526" s="25"/>
      <c r="FL1526" s="5"/>
    </row>
    <row r="1527" spans="40:168">
      <c r="AN1527" s="14"/>
      <c r="AO1527" s="14"/>
      <c r="AP1527" s="5"/>
      <c r="AQ1527" s="25"/>
      <c r="AR1527" s="25"/>
      <c r="AS1527" s="96"/>
      <c r="AT1527" s="83"/>
      <c r="AU1527" s="14"/>
      <c r="AX1527" s="83"/>
      <c r="AY1527" s="83"/>
      <c r="AZ1527" s="83"/>
      <c r="BA1527" s="83"/>
      <c r="BJ1527" s="54"/>
      <c r="BK1527" s="22"/>
      <c r="BL1527" s="24"/>
      <c r="BP1527" s="23"/>
      <c r="BQ1527" s="24"/>
      <c r="BR1527" s="22"/>
      <c r="BS1527" s="24"/>
      <c r="BT1527" s="24"/>
      <c r="BU1527" s="23"/>
      <c r="BV1527" s="26"/>
      <c r="BX1527" s="6"/>
      <c r="BY1527" s="24"/>
      <c r="BZ1527" s="109"/>
      <c r="CA1527" s="66"/>
      <c r="CB1527" s="5"/>
      <c r="CC1527" s="68"/>
      <c r="CD1527" s="67"/>
      <c r="CE1527" s="67"/>
      <c r="CF1527" s="64"/>
      <c r="CG1527" s="5"/>
      <c r="CH1527" s="69"/>
      <c r="CI1527" s="6"/>
      <c r="CJ1527" s="5"/>
      <c r="CK1527" s="25"/>
      <c r="CL1527" s="5"/>
      <c r="DN1527" s="14"/>
      <c r="DO1527" s="14"/>
      <c r="DP1527" s="5"/>
      <c r="DQ1527" s="25"/>
      <c r="DR1527" s="25"/>
      <c r="DS1527" s="96"/>
      <c r="DT1527" s="83"/>
      <c r="DU1527" s="14"/>
      <c r="DX1527" s="83"/>
      <c r="DY1527" s="83"/>
      <c r="DZ1527" s="83"/>
      <c r="EA1527" s="83"/>
      <c r="EJ1527" s="54"/>
      <c r="EK1527" s="22"/>
      <c r="EL1527" s="24"/>
      <c r="EP1527" s="23"/>
      <c r="EQ1527" s="24"/>
      <c r="ER1527" s="22"/>
      <c r="ES1527" s="24"/>
      <c r="ET1527" s="24"/>
      <c r="EU1527" s="23"/>
      <c r="EV1527" s="26"/>
      <c r="EX1527" s="6"/>
      <c r="EY1527" s="24"/>
      <c r="EZ1527" s="109"/>
      <c r="FA1527" s="66"/>
      <c r="FB1527" s="5"/>
      <c r="FC1527" s="68"/>
      <c r="FD1527" s="67"/>
      <c r="FE1527" s="67"/>
      <c r="FF1527" s="64"/>
      <c r="FG1527" s="5"/>
      <c r="FH1527" s="69"/>
      <c r="FI1527" s="6"/>
      <c r="FJ1527" s="5"/>
      <c r="FK1527" s="25"/>
      <c r="FL1527" s="5"/>
    </row>
    <row r="1528" spans="40:168">
      <c r="AN1528" s="14"/>
      <c r="AO1528" s="14"/>
      <c r="AP1528" s="5"/>
      <c r="AQ1528" s="25"/>
      <c r="AR1528" s="25"/>
      <c r="AS1528" s="96"/>
      <c r="AT1528" s="83"/>
      <c r="AU1528" s="14"/>
      <c r="AX1528" s="83"/>
      <c r="AY1528" s="83"/>
      <c r="AZ1528" s="83"/>
      <c r="BA1528" s="83"/>
      <c r="BJ1528" s="54"/>
      <c r="BK1528" s="22"/>
      <c r="BL1528" s="24"/>
      <c r="BP1528" s="23"/>
      <c r="BQ1528" s="24"/>
      <c r="BR1528" s="22"/>
      <c r="BS1528" s="24"/>
      <c r="BT1528" s="24"/>
      <c r="BU1528" s="23"/>
      <c r="BV1528" s="26"/>
      <c r="BX1528" s="6"/>
      <c r="BY1528" s="24"/>
      <c r="BZ1528" s="109"/>
      <c r="CA1528" s="66"/>
      <c r="CB1528" s="5"/>
      <c r="CC1528" s="68"/>
      <c r="CD1528" s="67"/>
      <c r="CE1528" s="67"/>
      <c r="CF1528" s="64"/>
      <c r="CG1528" s="5"/>
      <c r="CH1528" s="69"/>
      <c r="CI1528" s="6"/>
      <c r="CJ1528" s="5"/>
      <c r="CK1528" s="25"/>
      <c r="CL1528" s="5"/>
      <c r="DN1528" s="14"/>
      <c r="DO1528" s="14"/>
      <c r="DP1528" s="5"/>
      <c r="DQ1528" s="25"/>
      <c r="DR1528" s="25"/>
      <c r="DS1528" s="96"/>
      <c r="DT1528" s="83"/>
      <c r="DU1528" s="14"/>
      <c r="DX1528" s="83"/>
      <c r="DY1528" s="83"/>
      <c r="DZ1528" s="83"/>
      <c r="EA1528" s="83"/>
      <c r="EJ1528" s="54"/>
      <c r="EK1528" s="22"/>
      <c r="EL1528" s="24"/>
      <c r="EP1528" s="23"/>
      <c r="EQ1528" s="24"/>
      <c r="ER1528" s="22"/>
      <c r="ES1528" s="24"/>
      <c r="ET1528" s="24"/>
      <c r="EU1528" s="23"/>
      <c r="EV1528" s="26"/>
      <c r="EX1528" s="6"/>
      <c r="EY1528" s="24"/>
      <c r="EZ1528" s="109"/>
      <c r="FA1528" s="66"/>
      <c r="FB1528" s="5"/>
      <c r="FC1528" s="68"/>
      <c r="FD1528" s="67"/>
      <c r="FE1528" s="67"/>
      <c r="FF1528" s="64"/>
      <c r="FG1528" s="5"/>
      <c r="FH1528" s="69"/>
      <c r="FI1528" s="6"/>
      <c r="FJ1528" s="5"/>
      <c r="FK1528" s="25"/>
      <c r="FL1528" s="5"/>
    </row>
    <row r="1529" spans="40:168">
      <c r="AN1529" s="14"/>
      <c r="AO1529" s="14"/>
      <c r="AP1529" s="5"/>
      <c r="AQ1529" s="25"/>
      <c r="AR1529" s="25"/>
      <c r="AS1529" s="96"/>
      <c r="AT1529" s="83"/>
      <c r="AU1529" s="14"/>
      <c r="AX1529" s="83"/>
      <c r="AY1529" s="83"/>
      <c r="AZ1529" s="83"/>
      <c r="BA1529" s="83"/>
      <c r="BJ1529" s="54"/>
      <c r="BK1529" s="22"/>
      <c r="BL1529" s="24"/>
      <c r="BP1529" s="23"/>
      <c r="BQ1529" s="24"/>
      <c r="BR1529" s="22"/>
      <c r="BS1529" s="24"/>
      <c r="BT1529" s="24"/>
      <c r="BU1529" s="23"/>
      <c r="BV1529" s="26"/>
      <c r="BX1529" s="6"/>
      <c r="BY1529" s="24"/>
      <c r="BZ1529" s="109"/>
      <c r="CA1529" s="66"/>
      <c r="CB1529" s="5"/>
      <c r="CC1529" s="68"/>
      <c r="CD1529" s="67"/>
      <c r="CE1529" s="67"/>
      <c r="CF1529" s="64"/>
      <c r="CG1529" s="5"/>
      <c r="CH1529" s="69"/>
      <c r="CI1529" s="6"/>
      <c r="CJ1529" s="5"/>
      <c r="CK1529" s="25"/>
      <c r="CL1529" s="5"/>
      <c r="DN1529" s="14"/>
      <c r="DO1529" s="14"/>
      <c r="DP1529" s="5"/>
      <c r="DQ1529" s="25"/>
      <c r="DR1529" s="25"/>
      <c r="DS1529" s="96"/>
      <c r="DT1529" s="83"/>
      <c r="DU1529" s="14"/>
      <c r="DX1529" s="83"/>
      <c r="DY1529" s="83"/>
      <c r="DZ1529" s="83"/>
      <c r="EA1529" s="83"/>
      <c r="EJ1529" s="54"/>
      <c r="EK1529" s="22"/>
      <c r="EL1529" s="24"/>
      <c r="EP1529" s="23"/>
      <c r="EQ1529" s="24"/>
      <c r="ER1529" s="22"/>
      <c r="ES1529" s="24"/>
      <c r="ET1529" s="24"/>
      <c r="EU1529" s="23"/>
      <c r="EV1529" s="26"/>
      <c r="EX1529" s="6"/>
      <c r="EY1529" s="24"/>
      <c r="EZ1529" s="109"/>
      <c r="FA1529" s="66"/>
      <c r="FB1529" s="5"/>
      <c r="FC1529" s="68"/>
      <c r="FD1529" s="67"/>
      <c r="FE1529" s="67"/>
      <c r="FF1529" s="64"/>
      <c r="FG1529" s="5"/>
      <c r="FH1529" s="69"/>
      <c r="FI1529" s="6"/>
      <c r="FJ1529" s="5"/>
      <c r="FK1529" s="25"/>
      <c r="FL1529" s="5"/>
    </row>
    <row r="1530" spans="40:168">
      <c r="AN1530" s="14"/>
      <c r="AO1530" s="14"/>
      <c r="AP1530" s="5"/>
      <c r="AQ1530" s="25"/>
      <c r="AR1530" s="25"/>
      <c r="AS1530" s="96"/>
      <c r="AT1530" s="83"/>
      <c r="AU1530" s="14"/>
      <c r="AX1530" s="83"/>
      <c r="AY1530" s="83"/>
      <c r="AZ1530" s="83"/>
      <c r="BA1530" s="83"/>
      <c r="BJ1530" s="54"/>
      <c r="BK1530" s="22"/>
      <c r="BL1530" s="24"/>
      <c r="BP1530" s="23"/>
      <c r="BQ1530" s="24"/>
      <c r="BR1530" s="22"/>
      <c r="BS1530" s="24"/>
      <c r="BT1530" s="24"/>
      <c r="BU1530" s="23"/>
      <c r="BV1530" s="26"/>
      <c r="BX1530" s="6"/>
      <c r="BY1530" s="24"/>
      <c r="BZ1530" s="109"/>
      <c r="CA1530" s="66"/>
      <c r="CB1530" s="5"/>
      <c r="CC1530" s="68"/>
      <c r="CD1530" s="67"/>
      <c r="CE1530" s="67"/>
      <c r="CF1530" s="64"/>
      <c r="CG1530" s="5"/>
      <c r="CH1530" s="69"/>
      <c r="CI1530" s="6"/>
      <c r="CJ1530" s="5"/>
      <c r="CK1530" s="25"/>
      <c r="CL1530" s="5"/>
      <c r="DN1530" s="14"/>
      <c r="DO1530" s="14"/>
      <c r="DP1530" s="5"/>
      <c r="DQ1530" s="25"/>
      <c r="DR1530" s="25"/>
      <c r="DS1530" s="96"/>
      <c r="DT1530" s="83"/>
      <c r="DU1530" s="14"/>
      <c r="DX1530" s="83"/>
      <c r="DY1530" s="83"/>
      <c r="DZ1530" s="83"/>
      <c r="EA1530" s="83"/>
      <c r="EJ1530" s="54"/>
      <c r="EK1530" s="22"/>
      <c r="EL1530" s="24"/>
      <c r="EP1530" s="23"/>
      <c r="EQ1530" s="24"/>
      <c r="ER1530" s="22"/>
      <c r="ES1530" s="24"/>
      <c r="ET1530" s="24"/>
      <c r="EU1530" s="23"/>
      <c r="EV1530" s="26"/>
      <c r="EX1530" s="6"/>
      <c r="EY1530" s="24"/>
      <c r="EZ1530" s="109"/>
      <c r="FA1530" s="66"/>
      <c r="FB1530" s="5"/>
      <c r="FC1530" s="68"/>
      <c r="FD1530" s="67"/>
      <c r="FE1530" s="67"/>
      <c r="FF1530" s="64"/>
      <c r="FG1530" s="5"/>
      <c r="FH1530" s="69"/>
      <c r="FI1530" s="6"/>
      <c r="FJ1530" s="5"/>
      <c r="FK1530" s="25"/>
      <c r="FL1530" s="5"/>
    </row>
    <row r="1531" spans="40:168">
      <c r="AN1531" s="14"/>
      <c r="AO1531" s="14"/>
      <c r="AP1531" s="5"/>
      <c r="AQ1531" s="25"/>
      <c r="AR1531" s="25"/>
      <c r="AS1531" s="96"/>
      <c r="AT1531" s="83"/>
      <c r="AU1531" s="14"/>
      <c r="AX1531" s="83"/>
      <c r="AY1531" s="83"/>
      <c r="AZ1531" s="83"/>
      <c r="BA1531" s="83"/>
      <c r="BJ1531" s="54"/>
      <c r="BK1531" s="22"/>
      <c r="BL1531" s="24"/>
      <c r="BP1531" s="23"/>
      <c r="BQ1531" s="24"/>
      <c r="BR1531" s="22"/>
      <c r="BS1531" s="24"/>
      <c r="BT1531" s="24"/>
      <c r="BU1531" s="23"/>
      <c r="BV1531" s="26"/>
      <c r="BX1531" s="6"/>
      <c r="BY1531" s="24"/>
      <c r="BZ1531" s="109"/>
      <c r="CA1531" s="66"/>
      <c r="CB1531" s="5"/>
      <c r="CC1531" s="68"/>
      <c r="CD1531" s="67"/>
      <c r="CE1531" s="67"/>
      <c r="CF1531" s="64"/>
      <c r="CG1531" s="5"/>
      <c r="CH1531" s="69"/>
      <c r="CI1531" s="6"/>
      <c r="CJ1531" s="5"/>
      <c r="CK1531" s="25"/>
      <c r="CL1531" s="5"/>
      <c r="DN1531" s="14"/>
      <c r="DO1531" s="14"/>
      <c r="DP1531" s="5"/>
      <c r="DQ1531" s="25"/>
      <c r="DR1531" s="25"/>
      <c r="DS1531" s="96"/>
      <c r="DT1531" s="83"/>
      <c r="DU1531" s="14"/>
      <c r="DX1531" s="83"/>
      <c r="DY1531" s="83"/>
      <c r="DZ1531" s="83"/>
      <c r="EA1531" s="83"/>
      <c r="EJ1531" s="54"/>
      <c r="EK1531" s="22"/>
      <c r="EL1531" s="24"/>
      <c r="EP1531" s="23"/>
      <c r="EQ1531" s="24"/>
      <c r="ER1531" s="22"/>
      <c r="ES1531" s="24"/>
      <c r="ET1531" s="24"/>
      <c r="EU1531" s="23"/>
      <c r="EV1531" s="26"/>
      <c r="EX1531" s="6"/>
      <c r="EY1531" s="24"/>
      <c r="EZ1531" s="109"/>
      <c r="FA1531" s="66"/>
      <c r="FB1531" s="5"/>
      <c r="FC1531" s="68"/>
      <c r="FD1531" s="67"/>
      <c r="FE1531" s="67"/>
      <c r="FF1531" s="64"/>
      <c r="FG1531" s="5"/>
      <c r="FH1531" s="69"/>
      <c r="FI1531" s="6"/>
      <c r="FJ1531" s="5"/>
      <c r="FK1531" s="25"/>
      <c r="FL1531" s="5"/>
    </row>
    <row r="1532" spans="40:168">
      <c r="AN1532" s="14"/>
      <c r="AO1532" s="14"/>
      <c r="AP1532" s="5"/>
      <c r="AQ1532" s="25"/>
      <c r="AR1532" s="25"/>
      <c r="AS1532" s="96"/>
      <c r="AT1532" s="83"/>
      <c r="AU1532" s="14"/>
      <c r="AX1532" s="83"/>
      <c r="AY1532" s="83"/>
      <c r="AZ1532" s="83"/>
      <c r="BA1532" s="83"/>
      <c r="BJ1532" s="54"/>
      <c r="BK1532" s="22"/>
      <c r="BL1532" s="24"/>
      <c r="BP1532" s="23"/>
      <c r="BQ1532" s="24"/>
      <c r="BR1532" s="22"/>
      <c r="BS1532" s="24"/>
      <c r="BT1532" s="24"/>
      <c r="BU1532" s="23"/>
      <c r="BV1532" s="26"/>
      <c r="BX1532" s="6"/>
      <c r="BY1532" s="24"/>
      <c r="BZ1532" s="109"/>
      <c r="CA1532" s="66"/>
      <c r="CB1532" s="5"/>
      <c r="CC1532" s="68"/>
      <c r="CD1532" s="67"/>
      <c r="CE1532" s="67"/>
      <c r="CF1532" s="64"/>
      <c r="CG1532" s="5"/>
      <c r="CH1532" s="69"/>
      <c r="CI1532" s="6"/>
      <c r="CJ1532" s="5"/>
      <c r="CK1532" s="25"/>
      <c r="CL1532" s="5"/>
      <c r="DN1532" s="14"/>
      <c r="DO1532" s="14"/>
      <c r="DP1532" s="5"/>
      <c r="DQ1532" s="25"/>
      <c r="DR1532" s="25"/>
      <c r="DS1532" s="96"/>
      <c r="DT1532" s="83"/>
      <c r="DU1532" s="14"/>
      <c r="DX1532" s="83"/>
      <c r="DY1532" s="83"/>
      <c r="DZ1532" s="83"/>
      <c r="EA1532" s="83"/>
      <c r="EJ1532" s="54"/>
      <c r="EK1532" s="22"/>
      <c r="EL1532" s="24"/>
      <c r="EP1532" s="23"/>
      <c r="EQ1532" s="24"/>
      <c r="ER1532" s="22"/>
      <c r="ES1532" s="24"/>
      <c r="ET1532" s="24"/>
      <c r="EU1532" s="23"/>
      <c r="EV1532" s="26"/>
      <c r="EX1532" s="6"/>
      <c r="EY1532" s="24"/>
      <c r="EZ1532" s="109"/>
      <c r="FA1532" s="66"/>
      <c r="FB1532" s="5"/>
      <c r="FC1532" s="68"/>
      <c r="FD1532" s="67"/>
      <c r="FE1532" s="67"/>
      <c r="FF1532" s="64"/>
      <c r="FG1532" s="5"/>
      <c r="FH1532" s="69"/>
      <c r="FI1532" s="6"/>
      <c r="FJ1532" s="5"/>
      <c r="FK1532" s="25"/>
      <c r="FL1532" s="5"/>
    </row>
    <row r="1533" spans="40:168">
      <c r="AN1533" s="14"/>
      <c r="AO1533" s="14"/>
      <c r="AP1533" s="5"/>
      <c r="AQ1533" s="25"/>
      <c r="AR1533" s="25"/>
      <c r="AS1533" s="96"/>
      <c r="AT1533" s="83"/>
      <c r="AU1533" s="14"/>
      <c r="AX1533" s="83"/>
      <c r="AY1533" s="83"/>
      <c r="AZ1533" s="83"/>
      <c r="BA1533" s="83"/>
      <c r="BJ1533" s="54"/>
      <c r="BK1533" s="22"/>
      <c r="BL1533" s="24"/>
      <c r="BP1533" s="23"/>
      <c r="BQ1533" s="24"/>
      <c r="BR1533" s="22"/>
      <c r="BS1533" s="24"/>
      <c r="BT1533" s="24"/>
      <c r="BU1533" s="23"/>
      <c r="BV1533" s="26"/>
      <c r="BX1533" s="6"/>
      <c r="BY1533" s="24"/>
      <c r="BZ1533" s="109"/>
      <c r="CA1533" s="66"/>
      <c r="CB1533" s="5"/>
      <c r="CC1533" s="68"/>
      <c r="CD1533" s="67"/>
      <c r="CE1533" s="67"/>
      <c r="CF1533" s="64"/>
      <c r="CG1533" s="5"/>
      <c r="CH1533" s="69"/>
      <c r="CI1533" s="6"/>
      <c r="CJ1533" s="5"/>
      <c r="CK1533" s="25"/>
      <c r="CL1533" s="5"/>
      <c r="DN1533" s="14"/>
      <c r="DO1533" s="14"/>
      <c r="DP1533" s="5"/>
      <c r="DQ1533" s="25"/>
      <c r="DR1533" s="25"/>
      <c r="DS1533" s="96"/>
      <c r="DT1533" s="83"/>
      <c r="DU1533" s="14"/>
      <c r="DX1533" s="83"/>
      <c r="DY1533" s="83"/>
      <c r="DZ1533" s="83"/>
      <c r="EA1533" s="83"/>
      <c r="EJ1533" s="54"/>
      <c r="EK1533" s="22"/>
      <c r="EL1533" s="24"/>
      <c r="EP1533" s="23"/>
      <c r="EQ1533" s="24"/>
      <c r="ER1533" s="22"/>
      <c r="ES1533" s="24"/>
      <c r="ET1533" s="24"/>
      <c r="EU1533" s="23"/>
      <c r="EV1533" s="26"/>
      <c r="EX1533" s="6"/>
      <c r="EY1533" s="24"/>
      <c r="EZ1533" s="109"/>
      <c r="FA1533" s="66"/>
      <c r="FB1533" s="5"/>
      <c r="FC1533" s="68"/>
      <c r="FD1533" s="67"/>
      <c r="FE1533" s="67"/>
      <c r="FF1533" s="64"/>
      <c r="FG1533" s="5"/>
      <c r="FH1533" s="69"/>
      <c r="FI1533" s="6"/>
      <c r="FJ1533" s="5"/>
      <c r="FK1533" s="25"/>
      <c r="FL1533" s="5"/>
    </row>
    <row r="1534" spans="40:168">
      <c r="AN1534" s="14"/>
      <c r="AO1534" s="14"/>
      <c r="AP1534" s="5"/>
      <c r="AQ1534" s="25"/>
      <c r="AR1534" s="25"/>
      <c r="AS1534" s="96"/>
      <c r="AT1534" s="83"/>
      <c r="AU1534" s="14"/>
      <c r="AX1534" s="83"/>
      <c r="AY1534" s="83"/>
      <c r="AZ1534" s="83"/>
      <c r="BA1534" s="83"/>
      <c r="BJ1534" s="54"/>
      <c r="BK1534" s="22"/>
      <c r="BL1534" s="24"/>
      <c r="BP1534" s="23"/>
      <c r="BQ1534" s="24"/>
      <c r="BR1534" s="22"/>
      <c r="BS1534" s="24"/>
      <c r="BT1534" s="24"/>
      <c r="BU1534" s="23"/>
      <c r="BV1534" s="26"/>
      <c r="BX1534" s="6"/>
      <c r="BY1534" s="24"/>
      <c r="BZ1534" s="109"/>
      <c r="CA1534" s="66"/>
      <c r="CB1534" s="5"/>
      <c r="CC1534" s="68"/>
      <c r="CD1534" s="67"/>
      <c r="CE1534" s="67"/>
      <c r="CF1534" s="64"/>
      <c r="CG1534" s="5"/>
      <c r="CH1534" s="69"/>
      <c r="CI1534" s="6"/>
      <c r="CJ1534" s="5"/>
      <c r="CK1534" s="25"/>
      <c r="CL1534" s="5"/>
      <c r="DN1534" s="14"/>
      <c r="DO1534" s="14"/>
      <c r="DP1534" s="5"/>
      <c r="DQ1534" s="25"/>
      <c r="DR1534" s="25"/>
      <c r="DS1534" s="96"/>
      <c r="DT1534" s="83"/>
      <c r="DU1534" s="14"/>
      <c r="DX1534" s="83"/>
      <c r="DY1534" s="83"/>
      <c r="DZ1534" s="83"/>
      <c r="EA1534" s="83"/>
      <c r="EJ1534" s="54"/>
      <c r="EK1534" s="22"/>
      <c r="EL1534" s="24"/>
      <c r="EP1534" s="23"/>
      <c r="EQ1534" s="24"/>
      <c r="ER1534" s="22"/>
      <c r="ES1534" s="24"/>
      <c r="ET1534" s="24"/>
      <c r="EU1534" s="23"/>
      <c r="EV1534" s="26"/>
      <c r="EX1534" s="6"/>
      <c r="EY1534" s="24"/>
      <c r="EZ1534" s="109"/>
      <c r="FA1534" s="66"/>
      <c r="FB1534" s="5"/>
      <c r="FC1534" s="68"/>
      <c r="FD1534" s="67"/>
      <c r="FE1534" s="67"/>
      <c r="FF1534" s="64"/>
      <c r="FG1534" s="5"/>
      <c r="FH1534" s="69"/>
      <c r="FI1534" s="6"/>
      <c r="FJ1534" s="5"/>
      <c r="FK1534" s="25"/>
      <c r="FL1534" s="5"/>
    </row>
    <row r="1535" spans="40:168">
      <c r="AN1535" s="14"/>
      <c r="AO1535" s="14"/>
      <c r="AP1535" s="5"/>
      <c r="AQ1535" s="25"/>
      <c r="AR1535" s="25"/>
      <c r="AS1535" s="96"/>
      <c r="AT1535" s="83"/>
      <c r="AU1535" s="14"/>
      <c r="AX1535" s="83"/>
      <c r="AY1535" s="83"/>
      <c r="AZ1535" s="83"/>
      <c r="BA1535" s="83"/>
      <c r="BJ1535" s="54"/>
      <c r="BK1535" s="22"/>
      <c r="BL1535" s="24"/>
      <c r="BP1535" s="23"/>
      <c r="BQ1535" s="24"/>
      <c r="BR1535" s="22"/>
      <c r="BS1535" s="24"/>
      <c r="BT1535" s="24"/>
      <c r="BU1535" s="23"/>
      <c r="BV1535" s="26"/>
      <c r="BX1535" s="6"/>
      <c r="BY1535" s="24"/>
      <c r="BZ1535" s="109"/>
      <c r="CA1535" s="66"/>
      <c r="CB1535" s="5"/>
      <c r="CC1535" s="68"/>
      <c r="CD1535" s="67"/>
      <c r="CE1535" s="67"/>
      <c r="CF1535" s="64"/>
      <c r="CG1535" s="5"/>
      <c r="CH1535" s="69"/>
      <c r="CI1535" s="6"/>
      <c r="CJ1535" s="5"/>
      <c r="CK1535" s="25"/>
      <c r="CL1535" s="5"/>
      <c r="DN1535" s="14"/>
      <c r="DO1535" s="14"/>
      <c r="DP1535" s="5"/>
      <c r="DQ1535" s="25"/>
      <c r="DR1535" s="25"/>
      <c r="DS1535" s="96"/>
      <c r="DT1535" s="83"/>
      <c r="DU1535" s="14"/>
      <c r="DX1535" s="83"/>
      <c r="DY1535" s="83"/>
      <c r="DZ1535" s="83"/>
      <c r="EA1535" s="83"/>
      <c r="EJ1535" s="54"/>
      <c r="EK1535" s="22"/>
      <c r="EL1535" s="24"/>
      <c r="EP1535" s="23"/>
      <c r="EQ1535" s="24"/>
      <c r="ER1535" s="22"/>
      <c r="ES1535" s="24"/>
      <c r="ET1535" s="24"/>
      <c r="EU1535" s="23"/>
      <c r="EV1535" s="26"/>
      <c r="EX1535" s="6"/>
      <c r="EY1535" s="24"/>
      <c r="EZ1535" s="109"/>
      <c r="FA1535" s="66"/>
      <c r="FB1535" s="5"/>
      <c r="FC1535" s="68"/>
      <c r="FD1535" s="67"/>
      <c r="FE1535" s="67"/>
      <c r="FF1535" s="64"/>
      <c r="FG1535" s="5"/>
      <c r="FH1535" s="69"/>
      <c r="FI1535" s="6"/>
      <c r="FJ1535" s="5"/>
      <c r="FK1535" s="25"/>
      <c r="FL1535" s="5"/>
    </row>
    <row r="1536" spans="40:168">
      <c r="AN1536" s="14"/>
      <c r="AO1536" s="14"/>
      <c r="AP1536" s="5"/>
      <c r="AQ1536" s="25"/>
      <c r="AR1536" s="25"/>
      <c r="AS1536" s="96"/>
      <c r="AT1536" s="83"/>
      <c r="AU1536" s="14"/>
      <c r="AX1536" s="83"/>
      <c r="AY1536" s="83"/>
      <c r="AZ1536" s="83"/>
      <c r="BA1536" s="83"/>
      <c r="BJ1536" s="54"/>
      <c r="BK1536" s="22"/>
      <c r="BL1536" s="24"/>
      <c r="BP1536" s="23"/>
      <c r="BQ1536" s="24"/>
      <c r="BR1536" s="22"/>
      <c r="BS1536" s="24"/>
      <c r="BT1536" s="24"/>
      <c r="BU1536" s="23"/>
      <c r="BV1536" s="26"/>
      <c r="BX1536" s="6"/>
      <c r="BY1536" s="24"/>
      <c r="BZ1536" s="109"/>
      <c r="CA1536" s="66"/>
      <c r="CB1536" s="5"/>
      <c r="CC1536" s="68"/>
      <c r="CD1536" s="67"/>
      <c r="CE1536" s="67"/>
      <c r="CF1536" s="64"/>
      <c r="CG1536" s="5"/>
      <c r="CH1536" s="69"/>
      <c r="CI1536" s="6"/>
      <c r="CJ1536" s="5"/>
      <c r="CK1536" s="25"/>
      <c r="CL1536" s="5"/>
      <c r="DN1536" s="14"/>
      <c r="DO1536" s="14"/>
      <c r="DP1536" s="5"/>
      <c r="DQ1536" s="25"/>
      <c r="DR1536" s="25"/>
      <c r="DS1536" s="96"/>
      <c r="DT1536" s="83"/>
      <c r="DU1536" s="14"/>
      <c r="DX1536" s="83"/>
      <c r="DY1536" s="83"/>
      <c r="DZ1536" s="83"/>
      <c r="EA1536" s="83"/>
      <c r="EJ1536" s="54"/>
      <c r="EK1536" s="22"/>
      <c r="EL1536" s="24"/>
      <c r="EP1536" s="23"/>
      <c r="EQ1536" s="24"/>
      <c r="ER1536" s="22"/>
      <c r="ES1536" s="24"/>
      <c r="ET1536" s="24"/>
      <c r="EU1536" s="23"/>
      <c r="EV1536" s="26"/>
      <c r="EX1536" s="6"/>
      <c r="EY1536" s="24"/>
      <c r="EZ1536" s="109"/>
      <c r="FA1536" s="66"/>
      <c r="FB1536" s="5"/>
      <c r="FC1536" s="68"/>
      <c r="FD1536" s="67"/>
      <c r="FE1536" s="67"/>
      <c r="FF1536" s="64"/>
      <c r="FG1536" s="5"/>
      <c r="FH1536" s="69"/>
      <c r="FI1536" s="6"/>
      <c r="FJ1536" s="5"/>
      <c r="FK1536" s="25"/>
      <c r="FL1536" s="5"/>
    </row>
    <row r="1537" spans="40:168">
      <c r="AN1537" s="14"/>
      <c r="AO1537" s="14"/>
      <c r="AP1537" s="5"/>
      <c r="AQ1537" s="25"/>
      <c r="AR1537" s="25"/>
      <c r="AS1537" s="96"/>
      <c r="AT1537" s="83"/>
      <c r="AU1537" s="14"/>
      <c r="AX1537" s="83"/>
      <c r="AY1537" s="83"/>
      <c r="AZ1537" s="83"/>
      <c r="BA1537" s="83"/>
      <c r="BJ1537" s="54"/>
      <c r="BK1537" s="22"/>
      <c r="BL1537" s="24"/>
      <c r="BP1537" s="23"/>
      <c r="BQ1537" s="24"/>
      <c r="BR1537" s="22"/>
      <c r="BS1537" s="24"/>
      <c r="BT1537" s="24"/>
      <c r="BU1537" s="23"/>
      <c r="BV1537" s="26"/>
      <c r="BX1537" s="6"/>
      <c r="BY1537" s="24"/>
      <c r="BZ1537" s="109"/>
      <c r="CA1537" s="66"/>
      <c r="CB1537" s="5"/>
      <c r="CC1537" s="68"/>
      <c r="CD1537" s="67"/>
      <c r="CE1537" s="67"/>
      <c r="CF1537" s="64"/>
      <c r="CG1537" s="5"/>
      <c r="CH1537" s="69"/>
      <c r="CI1537" s="6"/>
      <c r="CJ1537" s="5"/>
      <c r="CK1537" s="25"/>
      <c r="CL1537" s="5"/>
      <c r="DN1537" s="14"/>
      <c r="DO1537" s="14"/>
      <c r="DP1537" s="5"/>
      <c r="DQ1537" s="25"/>
      <c r="DR1537" s="25"/>
      <c r="DS1537" s="96"/>
      <c r="DT1537" s="83"/>
      <c r="DU1537" s="14"/>
      <c r="DX1537" s="83"/>
      <c r="DY1537" s="83"/>
      <c r="DZ1537" s="83"/>
      <c r="EA1537" s="83"/>
      <c r="EJ1537" s="54"/>
      <c r="EK1537" s="22"/>
      <c r="EL1537" s="24"/>
      <c r="EP1537" s="23"/>
      <c r="EQ1537" s="24"/>
      <c r="ER1537" s="22"/>
      <c r="ES1537" s="24"/>
      <c r="ET1537" s="24"/>
      <c r="EU1537" s="23"/>
      <c r="EV1537" s="26"/>
      <c r="EX1537" s="6"/>
      <c r="EY1537" s="24"/>
      <c r="EZ1537" s="109"/>
      <c r="FA1537" s="66"/>
      <c r="FB1537" s="5"/>
      <c r="FC1537" s="68"/>
      <c r="FD1537" s="67"/>
      <c r="FE1537" s="67"/>
      <c r="FF1537" s="64"/>
      <c r="FG1537" s="5"/>
      <c r="FH1537" s="69"/>
      <c r="FI1537" s="6"/>
      <c r="FJ1537" s="5"/>
      <c r="FK1537" s="25"/>
      <c r="FL1537" s="5"/>
    </row>
    <row r="1538" spans="40:168">
      <c r="AN1538" s="14"/>
      <c r="AO1538" s="14"/>
      <c r="AP1538" s="5"/>
      <c r="AQ1538" s="25"/>
      <c r="AR1538" s="25"/>
      <c r="AS1538" s="96"/>
      <c r="AT1538" s="83"/>
      <c r="AU1538" s="14"/>
      <c r="AX1538" s="83"/>
      <c r="AY1538" s="83"/>
      <c r="AZ1538" s="83"/>
      <c r="BA1538" s="83"/>
      <c r="BJ1538" s="54"/>
      <c r="BK1538" s="22"/>
      <c r="BL1538" s="24"/>
      <c r="BP1538" s="23"/>
      <c r="BQ1538" s="24"/>
      <c r="BR1538" s="22"/>
      <c r="BS1538" s="24"/>
      <c r="BT1538" s="24"/>
      <c r="BU1538" s="23"/>
      <c r="BV1538" s="26"/>
      <c r="BX1538" s="6"/>
      <c r="BY1538" s="24"/>
      <c r="BZ1538" s="109"/>
      <c r="CA1538" s="66"/>
      <c r="CB1538" s="5"/>
      <c r="CC1538" s="68"/>
      <c r="CD1538" s="67"/>
      <c r="CE1538" s="67"/>
      <c r="CF1538" s="64"/>
      <c r="CG1538" s="5"/>
      <c r="CH1538" s="69"/>
      <c r="CI1538" s="6"/>
      <c r="CJ1538" s="5"/>
      <c r="CK1538" s="25"/>
      <c r="CL1538" s="5"/>
      <c r="DN1538" s="14"/>
      <c r="DO1538" s="14"/>
      <c r="DP1538" s="5"/>
      <c r="DQ1538" s="25"/>
      <c r="DR1538" s="25"/>
      <c r="DS1538" s="96"/>
      <c r="DT1538" s="83"/>
      <c r="DU1538" s="14"/>
      <c r="DX1538" s="83"/>
      <c r="DY1538" s="83"/>
      <c r="DZ1538" s="83"/>
      <c r="EA1538" s="83"/>
      <c r="EJ1538" s="54"/>
      <c r="EK1538" s="22"/>
      <c r="EL1538" s="24"/>
      <c r="EP1538" s="23"/>
      <c r="EQ1538" s="24"/>
      <c r="ER1538" s="22"/>
      <c r="ES1538" s="24"/>
      <c r="ET1538" s="24"/>
      <c r="EU1538" s="23"/>
      <c r="EV1538" s="26"/>
      <c r="EX1538" s="6"/>
      <c r="EY1538" s="24"/>
      <c r="EZ1538" s="109"/>
      <c r="FA1538" s="66"/>
      <c r="FB1538" s="5"/>
      <c r="FC1538" s="68"/>
      <c r="FD1538" s="67"/>
      <c r="FE1538" s="67"/>
      <c r="FF1538" s="64"/>
      <c r="FG1538" s="5"/>
      <c r="FH1538" s="69"/>
      <c r="FI1538" s="6"/>
      <c r="FJ1538" s="5"/>
      <c r="FK1538" s="25"/>
      <c r="FL1538" s="5"/>
    </row>
    <row r="1539" spans="40:168">
      <c r="AN1539" s="14"/>
      <c r="AO1539" s="14"/>
      <c r="AP1539" s="5"/>
      <c r="AQ1539" s="25"/>
      <c r="AR1539" s="25"/>
      <c r="AS1539" s="96"/>
      <c r="AT1539" s="83"/>
      <c r="AU1539" s="14"/>
      <c r="AX1539" s="83"/>
      <c r="AY1539" s="83"/>
      <c r="AZ1539" s="83"/>
      <c r="BA1539" s="83"/>
      <c r="BJ1539" s="54"/>
      <c r="BK1539" s="22"/>
      <c r="BL1539" s="24"/>
      <c r="BP1539" s="23"/>
      <c r="BQ1539" s="24"/>
      <c r="BR1539" s="22"/>
      <c r="BS1539" s="24"/>
      <c r="BT1539" s="24"/>
      <c r="BU1539" s="23"/>
      <c r="BV1539" s="26"/>
      <c r="BX1539" s="6"/>
      <c r="BY1539" s="24"/>
      <c r="BZ1539" s="109"/>
      <c r="CA1539" s="66"/>
      <c r="CB1539" s="5"/>
      <c r="CC1539" s="68"/>
      <c r="CD1539" s="67"/>
      <c r="CE1539" s="67"/>
      <c r="CF1539" s="64"/>
      <c r="CG1539" s="5"/>
      <c r="CH1539" s="69"/>
      <c r="CI1539" s="6"/>
      <c r="CJ1539" s="5"/>
      <c r="CK1539" s="25"/>
      <c r="CL1539" s="5"/>
      <c r="DN1539" s="14"/>
      <c r="DO1539" s="14"/>
      <c r="DP1539" s="5"/>
      <c r="DQ1539" s="25"/>
      <c r="DR1539" s="25"/>
      <c r="DS1539" s="96"/>
      <c r="DT1539" s="83"/>
      <c r="DU1539" s="14"/>
      <c r="DX1539" s="83"/>
      <c r="DY1539" s="83"/>
      <c r="DZ1539" s="83"/>
      <c r="EA1539" s="83"/>
      <c r="EJ1539" s="54"/>
      <c r="EK1539" s="22"/>
      <c r="EL1539" s="24"/>
      <c r="EP1539" s="23"/>
      <c r="EQ1539" s="24"/>
      <c r="ER1539" s="22"/>
      <c r="ES1539" s="24"/>
      <c r="ET1539" s="24"/>
      <c r="EU1539" s="23"/>
      <c r="EV1539" s="26"/>
      <c r="EX1539" s="6"/>
      <c r="EY1539" s="24"/>
      <c r="EZ1539" s="109"/>
      <c r="FA1539" s="66"/>
      <c r="FB1539" s="5"/>
      <c r="FC1539" s="68"/>
      <c r="FD1539" s="67"/>
      <c r="FE1539" s="67"/>
      <c r="FF1539" s="64"/>
      <c r="FG1539" s="5"/>
      <c r="FH1539" s="69"/>
      <c r="FI1539" s="6"/>
      <c r="FJ1539" s="5"/>
      <c r="FK1539" s="25"/>
      <c r="FL1539" s="5"/>
    </row>
    <row r="1540" spans="40:168">
      <c r="AN1540" s="14"/>
      <c r="AO1540" s="14"/>
      <c r="AP1540" s="5"/>
      <c r="AQ1540" s="25"/>
      <c r="AR1540" s="25"/>
      <c r="AS1540" s="96"/>
      <c r="AT1540" s="83"/>
      <c r="AU1540" s="14"/>
      <c r="AX1540" s="83"/>
      <c r="AY1540" s="83"/>
      <c r="AZ1540" s="83"/>
      <c r="BA1540" s="83"/>
      <c r="BJ1540" s="54"/>
      <c r="BK1540" s="22"/>
      <c r="BL1540" s="24"/>
      <c r="BP1540" s="23"/>
      <c r="BQ1540" s="24"/>
      <c r="BR1540" s="22"/>
      <c r="BS1540" s="24"/>
      <c r="BT1540" s="24"/>
      <c r="BU1540" s="23"/>
      <c r="BV1540" s="26"/>
      <c r="BX1540" s="6"/>
      <c r="BY1540" s="24"/>
      <c r="BZ1540" s="109"/>
      <c r="CA1540" s="66"/>
      <c r="CB1540" s="5"/>
      <c r="CC1540" s="68"/>
      <c r="CD1540" s="67"/>
      <c r="CE1540" s="67"/>
      <c r="CF1540" s="64"/>
      <c r="CG1540" s="5"/>
      <c r="CH1540" s="69"/>
      <c r="CI1540" s="6"/>
      <c r="CJ1540" s="5"/>
      <c r="CK1540" s="25"/>
      <c r="CL1540" s="5"/>
      <c r="DN1540" s="14"/>
      <c r="DO1540" s="14"/>
      <c r="DP1540" s="5"/>
      <c r="DQ1540" s="25"/>
      <c r="DR1540" s="25"/>
      <c r="DS1540" s="96"/>
      <c r="DT1540" s="83"/>
      <c r="DU1540" s="14"/>
      <c r="DX1540" s="83"/>
      <c r="DY1540" s="83"/>
      <c r="DZ1540" s="83"/>
      <c r="EA1540" s="83"/>
      <c r="EJ1540" s="54"/>
      <c r="EK1540" s="22"/>
      <c r="EL1540" s="24"/>
      <c r="EP1540" s="23"/>
      <c r="EQ1540" s="24"/>
      <c r="ER1540" s="22"/>
      <c r="ES1540" s="24"/>
      <c r="ET1540" s="24"/>
      <c r="EU1540" s="23"/>
      <c r="EV1540" s="26"/>
      <c r="EX1540" s="6"/>
      <c r="EY1540" s="24"/>
      <c r="EZ1540" s="109"/>
      <c r="FA1540" s="66"/>
      <c r="FB1540" s="5"/>
      <c r="FC1540" s="68"/>
      <c r="FD1540" s="67"/>
      <c r="FE1540" s="67"/>
      <c r="FF1540" s="64"/>
      <c r="FG1540" s="5"/>
      <c r="FH1540" s="69"/>
      <c r="FI1540" s="6"/>
      <c r="FJ1540" s="5"/>
      <c r="FK1540" s="25"/>
      <c r="FL1540" s="5"/>
    </row>
    <row r="1541" spans="40:168">
      <c r="AN1541" s="14"/>
      <c r="AO1541" s="14"/>
      <c r="AP1541" s="5"/>
      <c r="AQ1541" s="25"/>
      <c r="AR1541" s="25"/>
      <c r="AS1541" s="96"/>
      <c r="AT1541" s="83"/>
      <c r="AU1541" s="14"/>
      <c r="AX1541" s="83"/>
      <c r="AY1541" s="83"/>
      <c r="AZ1541" s="83"/>
      <c r="BA1541" s="83"/>
      <c r="BJ1541" s="54"/>
      <c r="BK1541" s="22"/>
      <c r="BL1541" s="24"/>
      <c r="BP1541" s="23"/>
      <c r="BQ1541" s="24"/>
      <c r="BR1541" s="22"/>
      <c r="BS1541" s="24"/>
      <c r="BT1541" s="24"/>
      <c r="BU1541" s="23"/>
      <c r="BV1541" s="26"/>
      <c r="BX1541" s="6"/>
      <c r="BY1541" s="24"/>
      <c r="BZ1541" s="109"/>
      <c r="CA1541" s="66"/>
      <c r="CB1541" s="5"/>
      <c r="CC1541" s="68"/>
      <c r="CD1541" s="67"/>
      <c r="CE1541" s="67"/>
      <c r="CF1541" s="64"/>
      <c r="CG1541" s="5"/>
      <c r="CH1541" s="69"/>
      <c r="CI1541" s="6"/>
      <c r="CJ1541" s="5"/>
      <c r="CK1541" s="25"/>
      <c r="CL1541" s="5"/>
      <c r="DN1541" s="14"/>
      <c r="DO1541" s="14"/>
      <c r="DP1541" s="5"/>
      <c r="DQ1541" s="25"/>
      <c r="DR1541" s="25"/>
      <c r="DS1541" s="96"/>
      <c r="DT1541" s="83"/>
      <c r="DU1541" s="14"/>
      <c r="DX1541" s="83"/>
      <c r="DY1541" s="83"/>
      <c r="DZ1541" s="83"/>
      <c r="EA1541" s="83"/>
      <c r="EJ1541" s="54"/>
      <c r="EK1541" s="22"/>
      <c r="EL1541" s="24"/>
      <c r="EP1541" s="23"/>
      <c r="EQ1541" s="24"/>
      <c r="ER1541" s="22"/>
      <c r="ES1541" s="24"/>
      <c r="ET1541" s="24"/>
      <c r="EU1541" s="23"/>
      <c r="EV1541" s="26"/>
      <c r="EX1541" s="6"/>
      <c r="EY1541" s="24"/>
      <c r="EZ1541" s="109"/>
      <c r="FA1541" s="66"/>
      <c r="FB1541" s="5"/>
      <c r="FC1541" s="68"/>
      <c r="FD1541" s="67"/>
      <c r="FE1541" s="67"/>
      <c r="FF1541" s="64"/>
      <c r="FG1541" s="5"/>
      <c r="FH1541" s="69"/>
      <c r="FI1541" s="6"/>
      <c r="FJ1541" s="5"/>
      <c r="FK1541" s="25"/>
      <c r="FL1541" s="5"/>
    </row>
    <row r="1542" spans="40:168">
      <c r="AN1542" s="14"/>
      <c r="AO1542" s="14"/>
      <c r="AP1542" s="5"/>
      <c r="AQ1542" s="25"/>
      <c r="AR1542" s="25"/>
      <c r="AS1542" s="96"/>
      <c r="AT1542" s="83"/>
      <c r="AU1542" s="14"/>
      <c r="AX1542" s="83"/>
      <c r="AY1542" s="83"/>
      <c r="AZ1542" s="83"/>
      <c r="BA1542" s="83"/>
      <c r="BJ1542" s="54"/>
      <c r="BK1542" s="22"/>
      <c r="BL1542" s="24"/>
      <c r="BP1542" s="23"/>
      <c r="BQ1542" s="24"/>
      <c r="BR1542" s="22"/>
      <c r="BS1542" s="24"/>
      <c r="BT1542" s="24"/>
      <c r="BU1542" s="23"/>
      <c r="BV1542" s="26"/>
      <c r="BX1542" s="6"/>
      <c r="BY1542" s="24"/>
      <c r="BZ1542" s="109"/>
      <c r="CA1542" s="66"/>
      <c r="CB1542" s="5"/>
      <c r="CC1542" s="68"/>
      <c r="CD1542" s="67"/>
      <c r="CE1542" s="67"/>
      <c r="CF1542" s="64"/>
      <c r="CG1542" s="5"/>
      <c r="CH1542" s="69"/>
      <c r="CI1542" s="6"/>
      <c r="CJ1542" s="5"/>
      <c r="CK1542" s="25"/>
      <c r="CL1542" s="5"/>
      <c r="DN1542" s="14"/>
      <c r="DO1542" s="14"/>
      <c r="DP1542" s="5"/>
      <c r="DQ1542" s="25"/>
      <c r="DR1542" s="25"/>
      <c r="DS1542" s="96"/>
      <c r="DT1542" s="83"/>
      <c r="DU1542" s="14"/>
      <c r="DX1542" s="83"/>
      <c r="DY1542" s="83"/>
      <c r="DZ1542" s="83"/>
      <c r="EA1542" s="83"/>
      <c r="EJ1542" s="54"/>
      <c r="EK1542" s="22"/>
      <c r="EL1542" s="24"/>
      <c r="EP1542" s="23"/>
      <c r="EQ1542" s="24"/>
      <c r="ER1542" s="22"/>
      <c r="ES1542" s="24"/>
      <c r="ET1542" s="24"/>
      <c r="EU1542" s="23"/>
      <c r="EV1542" s="26"/>
      <c r="EX1542" s="6"/>
      <c r="EY1542" s="24"/>
      <c r="EZ1542" s="109"/>
      <c r="FA1542" s="66"/>
      <c r="FB1542" s="5"/>
      <c r="FC1542" s="68"/>
      <c r="FD1542" s="67"/>
      <c r="FE1542" s="67"/>
      <c r="FF1542" s="64"/>
      <c r="FG1542" s="5"/>
      <c r="FH1542" s="69"/>
      <c r="FI1542" s="6"/>
      <c r="FJ1542" s="5"/>
      <c r="FK1542" s="25"/>
      <c r="FL1542" s="5"/>
    </row>
    <row r="1543" spans="40:168">
      <c r="AN1543" s="14"/>
      <c r="AO1543" s="14"/>
      <c r="AP1543" s="5"/>
      <c r="AQ1543" s="25"/>
      <c r="AR1543" s="25"/>
      <c r="AS1543" s="96"/>
      <c r="AT1543" s="83"/>
      <c r="AU1543" s="14"/>
      <c r="AX1543" s="83"/>
      <c r="AY1543" s="83"/>
      <c r="AZ1543" s="83"/>
      <c r="BA1543" s="83"/>
      <c r="BJ1543" s="54"/>
      <c r="BK1543" s="22"/>
      <c r="BL1543" s="24"/>
      <c r="BP1543" s="23"/>
      <c r="BQ1543" s="24"/>
      <c r="BR1543" s="22"/>
      <c r="BS1543" s="24"/>
      <c r="BT1543" s="24"/>
      <c r="BU1543" s="23"/>
      <c r="BV1543" s="26"/>
      <c r="BX1543" s="6"/>
      <c r="BY1543" s="24"/>
      <c r="BZ1543" s="109"/>
      <c r="CA1543" s="66"/>
      <c r="CB1543" s="5"/>
      <c r="CC1543" s="68"/>
      <c r="CD1543" s="67"/>
      <c r="CE1543" s="67"/>
      <c r="CF1543" s="64"/>
      <c r="CG1543" s="5"/>
      <c r="CH1543" s="69"/>
      <c r="CI1543" s="6"/>
      <c r="CJ1543" s="5"/>
      <c r="CK1543" s="25"/>
      <c r="CL1543" s="5"/>
      <c r="DN1543" s="14"/>
      <c r="DO1543" s="14"/>
      <c r="DP1543" s="5"/>
      <c r="DQ1543" s="25"/>
      <c r="DR1543" s="25"/>
      <c r="DS1543" s="96"/>
      <c r="DT1543" s="83"/>
      <c r="DU1543" s="14"/>
      <c r="DX1543" s="83"/>
      <c r="DY1543" s="83"/>
      <c r="DZ1543" s="83"/>
      <c r="EA1543" s="83"/>
      <c r="EJ1543" s="54"/>
      <c r="EK1543" s="22"/>
      <c r="EL1543" s="24"/>
      <c r="EP1543" s="23"/>
      <c r="EQ1543" s="24"/>
      <c r="ER1543" s="22"/>
      <c r="ES1543" s="24"/>
      <c r="ET1543" s="24"/>
      <c r="EU1543" s="23"/>
      <c r="EV1543" s="26"/>
      <c r="EX1543" s="6"/>
      <c r="EY1543" s="24"/>
      <c r="EZ1543" s="109"/>
      <c r="FA1543" s="66"/>
      <c r="FB1543" s="5"/>
      <c r="FC1543" s="68"/>
      <c r="FD1543" s="67"/>
      <c r="FE1543" s="67"/>
      <c r="FF1543" s="64"/>
      <c r="FG1543" s="5"/>
      <c r="FH1543" s="69"/>
      <c r="FI1543" s="6"/>
      <c r="FJ1543" s="5"/>
      <c r="FK1543" s="25"/>
      <c r="FL1543" s="5"/>
    </row>
    <row r="1544" spans="40:168">
      <c r="AN1544" s="14"/>
      <c r="AO1544" s="14"/>
      <c r="AP1544" s="5"/>
      <c r="AQ1544" s="25"/>
      <c r="AR1544" s="25"/>
      <c r="AS1544" s="96"/>
      <c r="AT1544" s="83"/>
      <c r="AU1544" s="14"/>
      <c r="AX1544" s="83"/>
      <c r="AY1544" s="83"/>
      <c r="AZ1544" s="83"/>
      <c r="BA1544" s="83"/>
      <c r="BJ1544" s="54"/>
      <c r="BK1544" s="22"/>
      <c r="BL1544" s="24"/>
      <c r="BP1544" s="23"/>
      <c r="BQ1544" s="24"/>
      <c r="BR1544" s="22"/>
      <c r="BS1544" s="24"/>
      <c r="BT1544" s="24"/>
      <c r="BU1544" s="23"/>
      <c r="BV1544" s="26"/>
      <c r="BX1544" s="6"/>
      <c r="BY1544" s="24"/>
      <c r="BZ1544" s="109"/>
      <c r="CA1544" s="66"/>
      <c r="CB1544" s="5"/>
      <c r="CC1544" s="68"/>
      <c r="CD1544" s="67"/>
      <c r="CE1544" s="67"/>
      <c r="CF1544" s="64"/>
      <c r="CG1544" s="5"/>
      <c r="CH1544" s="69"/>
      <c r="CI1544" s="6"/>
      <c r="CJ1544" s="5"/>
      <c r="CK1544" s="25"/>
      <c r="CL1544" s="5"/>
      <c r="DN1544" s="14"/>
      <c r="DO1544" s="14"/>
      <c r="DP1544" s="5"/>
      <c r="DQ1544" s="25"/>
      <c r="DR1544" s="25"/>
      <c r="DS1544" s="96"/>
      <c r="DT1544" s="83"/>
      <c r="DU1544" s="14"/>
      <c r="DX1544" s="83"/>
      <c r="DY1544" s="83"/>
      <c r="DZ1544" s="83"/>
      <c r="EA1544" s="83"/>
      <c r="EJ1544" s="54"/>
      <c r="EK1544" s="22"/>
      <c r="EL1544" s="24"/>
      <c r="EP1544" s="23"/>
      <c r="EQ1544" s="24"/>
      <c r="ER1544" s="22"/>
      <c r="ES1544" s="24"/>
      <c r="ET1544" s="24"/>
      <c r="EU1544" s="23"/>
      <c r="EV1544" s="26"/>
      <c r="EX1544" s="6"/>
      <c r="EY1544" s="24"/>
      <c r="EZ1544" s="109"/>
      <c r="FA1544" s="66"/>
      <c r="FB1544" s="5"/>
      <c r="FC1544" s="68"/>
      <c r="FD1544" s="67"/>
      <c r="FE1544" s="67"/>
      <c r="FF1544" s="64"/>
      <c r="FG1544" s="5"/>
      <c r="FH1544" s="69"/>
      <c r="FI1544" s="6"/>
      <c r="FJ1544" s="5"/>
      <c r="FK1544" s="25"/>
      <c r="FL1544" s="5"/>
    </row>
    <row r="1545" spans="40:168">
      <c r="AN1545" s="14"/>
      <c r="AO1545" s="14"/>
      <c r="AP1545" s="5"/>
      <c r="AQ1545" s="25"/>
      <c r="AR1545" s="25"/>
      <c r="AS1545" s="96"/>
      <c r="AT1545" s="83"/>
      <c r="AU1545" s="14"/>
      <c r="AX1545" s="83"/>
      <c r="AY1545" s="83"/>
      <c r="AZ1545" s="83"/>
      <c r="BA1545" s="83"/>
      <c r="BJ1545" s="54"/>
      <c r="BK1545" s="22"/>
      <c r="BL1545" s="24"/>
      <c r="BP1545" s="23"/>
      <c r="BQ1545" s="24"/>
      <c r="BR1545" s="22"/>
      <c r="BS1545" s="24"/>
      <c r="BT1545" s="24"/>
      <c r="BU1545" s="23"/>
      <c r="BV1545" s="26"/>
      <c r="BX1545" s="6"/>
      <c r="BY1545" s="24"/>
      <c r="BZ1545" s="109"/>
      <c r="CA1545" s="66"/>
      <c r="CB1545" s="5"/>
      <c r="CC1545" s="68"/>
      <c r="CD1545" s="67"/>
      <c r="CE1545" s="67"/>
      <c r="CF1545" s="64"/>
      <c r="CG1545" s="5"/>
      <c r="CH1545" s="69"/>
      <c r="CI1545" s="6"/>
      <c r="CJ1545" s="5"/>
      <c r="CK1545" s="25"/>
      <c r="CL1545" s="5"/>
      <c r="DN1545" s="14"/>
      <c r="DO1545" s="14"/>
      <c r="DP1545" s="5"/>
      <c r="DQ1545" s="25"/>
      <c r="DR1545" s="25"/>
      <c r="DS1545" s="96"/>
      <c r="DT1545" s="83"/>
      <c r="DU1545" s="14"/>
      <c r="DX1545" s="83"/>
      <c r="DY1545" s="83"/>
      <c r="DZ1545" s="83"/>
      <c r="EA1545" s="83"/>
      <c r="EJ1545" s="54"/>
      <c r="EK1545" s="22"/>
      <c r="EL1545" s="24"/>
      <c r="EP1545" s="23"/>
      <c r="EQ1545" s="24"/>
      <c r="ER1545" s="22"/>
      <c r="ES1545" s="24"/>
      <c r="ET1545" s="24"/>
      <c r="EU1545" s="23"/>
      <c r="EV1545" s="26"/>
      <c r="EX1545" s="6"/>
      <c r="EY1545" s="24"/>
      <c r="EZ1545" s="109"/>
      <c r="FA1545" s="66"/>
      <c r="FB1545" s="5"/>
      <c r="FC1545" s="68"/>
      <c r="FD1545" s="67"/>
      <c r="FE1545" s="67"/>
      <c r="FF1545" s="64"/>
      <c r="FG1545" s="5"/>
      <c r="FH1545" s="69"/>
      <c r="FI1545" s="6"/>
      <c r="FJ1545" s="5"/>
      <c r="FK1545" s="25"/>
      <c r="FL1545" s="5"/>
    </row>
    <row r="1546" spans="40:168">
      <c r="AN1546" s="14"/>
      <c r="AO1546" s="14"/>
      <c r="AP1546" s="5"/>
      <c r="AQ1546" s="25"/>
      <c r="AR1546" s="25"/>
      <c r="AS1546" s="96"/>
      <c r="AT1546" s="83"/>
      <c r="AU1546" s="14"/>
      <c r="AX1546" s="83"/>
      <c r="AY1546" s="83"/>
      <c r="AZ1546" s="83"/>
      <c r="BA1546" s="83"/>
      <c r="BJ1546" s="54"/>
      <c r="BK1546" s="22"/>
      <c r="BL1546" s="24"/>
      <c r="BP1546" s="23"/>
      <c r="BQ1546" s="24"/>
      <c r="BR1546" s="22"/>
      <c r="BS1546" s="24"/>
      <c r="BT1546" s="24"/>
      <c r="BU1546" s="23"/>
      <c r="BV1546" s="26"/>
      <c r="BX1546" s="6"/>
      <c r="BY1546" s="24"/>
      <c r="BZ1546" s="109"/>
      <c r="CA1546" s="66"/>
      <c r="CB1546" s="5"/>
      <c r="CC1546" s="68"/>
      <c r="CD1546" s="67"/>
      <c r="CE1546" s="67"/>
      <c r="CF1546" s="64"/>
      <c r="CG1546" s="5"/>
      <c r="CH1546" s="69"/>
      <c r="CI1546" s="6"/>
      <c r="CJ1546" s="5"/>
      <c r="CK1546" s="25"/>
      <c r="CL1546" s="5"/>
      <c r="DN1546" s="14"/>
      <c r="DO1546" s="14"/>
      <c r="DP1546" s="5"/>
      <c r="DQ1546" s="25"/>
      <c r="DR1546" s="25"/>
      <c r="DS1546" s="96"/>
      <c r="DT1546" s="83"/>
      <c r="DU1546" s="14"/>
      <c r="DX1546" s="83"/>
      <c r="DY1546" s="83"/>
      <c r="DZ1546" s="83"/>
      <c r="EA1546" s="83"/>
      <c r="EJ1546" s="54"/>
      <c r="EK1546" s="22"/>
      <c r="EL1546" s="24"/>
      <c r="EP1546" s="23"/>
      <c r="EQ1546" s="24"/>
      <c r="ER1546" s="22"/>
      <c r="ES1546" s="24"/>
      <c r="ET1546" s="24"/>
      <c r="EU1546" s="23"/>
      <c r="EV1546" s="26"/>
      <c r="EX1546" s="6"/>
      <c r="EY1546" s="24"/>
      <c r="EZ1546" s="109"/>
      <c r="FA1546" s="66"/>
      <c r="FB1546" s="5"/>
      <c r="FC1546" s="68"/>
      <c r="FD1546" s="67"/>
      <c r="FE1546" s="67"/>
      <c r="FF1546" s="64"/>
      <c r="FG1546" s="5"/>
      <c r="FH1546" s="69"/>
      <c r="FI1546" s="6"/>
      <c r="FJ1546" s="5"/>
      <c r="FK1546" s="25"/>
      <c r="FL1546" s="5"/>
    </row>
    <row r="1547" spans="40:168">
      <c r="AN1547" s="14"/>
      <c r="AO1547" s="14"/>
      <c r="AP1547" s="5"/>
      <c r="AQ1547" s="25"/>
      <c r="AR1547" s="25"/>
      <c r="AS1547" s="96"/>
      <c r="AT1547" s="83"/>
      <c r="AU1547" s="14"/>
      <c r="AX1547" s="83"/>
      <c r="AY1547" s="83"/>
      <c r="AZ1547" s="83"/>
      <c r="BA1547" s="83"/>
      <c r="BJ1547" s="54"/>
      <c r="BK1547" s="22"/>
      <c r="BL1547" s="24"/>
      <c r="BP1547" s="23"/>
      <c r="BQ1547" s="24"/>
      <c r="BR1547" s="22"/>
      <c r="BS1547" s="24"/>
      <c r="BT1547" s="24"/>
      <c r="BU1547" s="23"/>
      <c r="BV1547" s="26"/>
      <c r="BX1547" s="6"/>
      <c r="BY1547" s="24"/>
      <c r="BZ1547" s="109"/>
      <c r="CA1547" s="66"/>
      <c r="CB1547" s="5"/>
      <c r="CC1547" s="68"/>
      <c r="CD1547" s="67"/>
      <c r="CE1547" s="67"/>
      <c r="CF1547" s="64"/>
      <c r="CG1547" s="5"/>
      <c r="CH1547" s="69"/>
      <c r="CI1547" s="6"/>
      <c r="CJ1547" s="5"/>
      <c r="CK1547" s="25"/>
      <c r="CL1547" s="5"/>
      <c r="DN1547" s="14"/>
      <c r="DO1547" s="14"/>
      <c r="DP1547" s="5"/>
      <c r="DQ1547" s="25"/>
      <c r="DR1547" s="25"/>
      <c r="DS1547" s="96"/>
      <c r="DT1547" s="83"/>
      <c r="DU1547" s="14"/>
      <c r="DX1547" s="83"/>
      <c r="DY1547" s="83"/>
      <c r="DZ1547" s="83"/>
      <c r="EA1547" s="83"/>
      <c r="EJ1547" s="54"/>
      <c r="EK1547" s="22"/>
      <c r="EL1547" s="24"/>
      <c r="EP1547" s="23"/>
      <c r="EQ1547" s="24"/>
      <c r="ER1547" s="22"/>
      <c r="ES1547" s="24"/>
      <c r="ET1547" s="24"/>
      <c r="EU1547" s="23"/>
      <c r="EV1547" s="26"/>
      <c r="EX1547" s="6"/>
      <c r="EY1547" s="24"/>
      <c r="EZ1547" s="109"/>
      <c r="FA1547" s="66"/>
      <c r="FB1547" s="5"/>
      <c r="FC1547" s="68"/>
      <c r="FD1547" s="67"/>
      <c r="FE1547" s="67"/>
      <c r="FF1547" s="64"/>
      <c r="FG1547" s="5"/>
      <c r="FH1547" s="69"/>
      <c r="FI1547" s="6"/>
      <c r="FJ1547" s="5"/>
      <c r="FK1547" s="25"/>
      <c r="FL1547" s="5"/>
    </row>
    <row r="1548" spans="40:168">
      <c r="AN1548" s="14"/>
      <c r="AO1548" s="14"/>
      <c r="AP1548" s="5"/>
      <c r="AQ1548" s="25"/>
      <c r="AR1548" s="25"/>
      <c r="AS1548" s="96"/>
      <c r="AT1548" s="83"/>
      <c r="AU1548" s="14"/>
      <c r="AX1548" s="83"/>
      <c r="AY1548" s="83"/>
      <c r="AZ1548" s="83"/>
      <c r="BA1548" s="83"/>
      <c r="BJ1548" s="54"/>
      <c r="BK1548" s="22"/>
      <c r="BL1548" s="24"/>
      <c r="BP1548" s="23"/>
      <c r="BQ1548" s="24"/>
      <c r="BR1548" s="22"/>
      <c r="BS1548" s="24"/>
      <c r="BT1548" s="24"/>
      <c r="BU1548" s="23"/>
      <c r="BV1548" s="26"/>
      <c r="BX1548" s="6"/>
      <c r="BY1548" s="24"/>
      <c r="BZ1548" s="109"/>
      <c r="CA1548" s="66"/>
      <c r="CB1548" s="5"/>
      <c r="CC1548" s="68"/>
      <c r="CD1548" s="67"/>
      <c r="CE1548" s="67"/>
      <c r="CF1548" s="64"/>
      <c r="CG1548" s="5"/>
      <c r="CH1548" s="69"/>
      <c r="CI1548" s="6"/>
      <c r="CJ1548" s="5"/>
      <c r="CK1548" s="25"/>
      <c r="CL1548" s="5"/>
      <c r="DN1548" s="14"/>
      <c r="DO1548" s="14"/>
      <c r="DP1548" s="5"/>
      <c r="DQ1548" s="25"/>
      <c r="DR1548" s="25"/>
      <c r="DS1548" s="96"/>
      <c r="DT1548" s="83"/>
      <c r="DU1548" s="14"/>
      <c r="DX1548" s="83"/>
      <c r="DY1548" s="83"/>
      <c r="DZ1548" s="83"/>
      <c r="EA1548" s="83"/>
      <c r="EJ1548" s="54"/>
      <c r="EK1548" s="22"/>
      <c r="EL1548" s="24"/>
      <c r="EP1548" s="23"/>
      <c r="EQ1548" s="24"/>
      <c r="ER1548" s="22"/>
      <c r="ES1548" s="24"/>
      <c r="ET1548" s="24"/>
      <c r="EU1548" s="23"/>
      <c r="EV1548" s="26"/>
      <c r="EX1548" s="6"/>
      <c r="EY1548" s="24"/>
      <c r="EZ1548" s="109"/>
      <c r="FA1548" s="66"/>
      <c r="FB1548" s="5"/>
      <c r="FC1548" s="68"/>
      <c r="FD1548" s="67"/>
      <c r="FE1548" s="67"/>
      <c r="FF1548" s="64"/>
      <c r="FG1548" s="5"/>
      <c r="FH1548" s="69"/>
      <c r="FI1548" s="6"/>
      <c r="FJ1548" s="5"/>
      <c r="FK1548" s="25"/>
      <c r="FL1548" s="5"/>
    </row>
    <row r="1549" spans="40:168">
      <c r="AN1549" s="14"/>
      <c r="AO1549" s="14"/>
      <c r="AP1549" s="5"/>
      <c r="AQ1549" s="25"/>
      <c r="AR1549" s="25"/>
      <c r="AS1549" s="96"/>
      <c r="AT1549" s="83"/>
      <c r="AU1549" s="14"/>
      <c r="AX1549" s="83"/>
      <c r="AY1549" s="83"/>
      <c r="AZ1549" s="83"/>
      <c r="BA1549" s="83"/>
      <c r="BJ1549" s="54"/>
      <c r="BK1549" s="22"/>
      <c r="BL1549" s="24"/>
      <c r="BP1549" s="23"/>
      <c r="BQ1549" s="24"/>
      <c r="BR1549" s="22"/>
      <c r="BS1549" s="24"/>
      <c r="BT1549" s="24"/>
      <c r="BU1549" s="23"/>
      <c r="BV1549" s="26"/>
      <c r="BX1549" s="6"/>
      <c r="BY1549" s="24"/>
      <c r="BZ1549" s="109"/>
      <c r="CA1549" s="66"/>
      <c r="CB1549" s="5"/>
      <c r="CC1549" s="68"/>
      <c r="CD1549" s="67"/>
      <c r="CE1549" s="67"/>
      <c r="CF1549" s="64"/>
      <c r="CG1549" s="5"/>
      <c r="CH1549" s="69"/>
      <c r="CI1549" s="6"/>
      <c r="CJ1549" s="5"/>
      <c r="CK1549" s="25"/>
      <c r="CL1549" s="5"/>
      <c r="DN1549" s="14"/>
      <c r="DO1549" s="14"/>
      <c r="DP1549" s="5"/>
      <c r="DQ1549" s="25"/>
      <c r="DR1549" s="25"/>
      <c r="DS1549" s="96"/>
      <c r="DT1549" s="83"/>
      <c r="DU1549" s="14"/>
      <c r="DX1549" s="83"/>
      <c r="DY1549" s="83"/>
      <c r="DZ1549" s="83"/>
      <c r="EA1549" s="83"/>
      <c r="EJ1549" s="54"/>
      <c r="EK1549" s="22"/>
      <c r="EL1549" s="24"/>
      <c r="EP1549" s="23"/>
      <c r="EQ1549" s="24"/>
      <c r="ER1549" s="22"/>
      <c r="ES1549" s="24"/>
      <c r="ET1549" s="24"/>
      <c r="EU1549" s="23"/>
      <c r="EV1549" s="26"/>
      <c r="EX1549" s="6"/>
      <c r="EY1549" s="24"/>
      <c r="EZ1549" s="109"/>
      <c r="FA1549" s="66"/>
      <c r="FB1549" s="5"/>
      <c r="FC1549" s="68"/>
      <c r="FD1549" s="67"/>
      <c r="FE1549" s="67"/>
      <c r="FF1549" s="64"/>
      <c r="FG1549" s="5"/>
      <c r="FH1549" s="69"/>
      <c r="FI1549" s="6"/>
      <c r="FJ1549" s="5"/>
      <c r="FK1549" s="25"/>
      <c r="FL1549" s="5"/>
    </row>
    <row r="1550" spans="40:168">
      <c r="AN1550" s="14"/>
      <c r="AO1550" s="14"/>
      <c r="AP1550" s="5"/>
      <c r="AQ1550" s="25"/>
      <c r="AR1550" s="25"/>
      <c r="AS1550" s="96"/>
      <c r="AT1550" s="83"/>
      <c r="AU1550" s="14"/>
      <c r="AX1550" s="83"/>
      <c r="AY1550" s="83"/>
      <c r="AZ1550" s="83"/>
      <c r="BA1550" s="83"/>
      <c r="BJ1550" s="54"/>
      <c r="BK1550" s="22"/>
      <c r="BL1550" s="24"/>
      <c r="BP1550" s="23"/>
      <c r="BQ1550" s="24"/>
      <c r="BR1550" s="22"/>
      <c r="BS1550" s="24"/>
      <c r="BT1550" s="24"/>
      <c r="BU1550" s="23"/>
      <c r="BV1550" s="26"/>
      <c r="BX1550" s="6"/>
      <c r="BY1550" s="24"/>
      <c r="BZ1550" s="109"/>
      <c r="CA1550" s="66"/>
      <c r="CB1550" s="5"/>
      <c r="CC1550" s="68"/>
      <c r="CD1550" s="67"/>
      <c r="CE1550" s="67"/>
      <c r="CF1550" s="64"/>
      <c r="CG1550" s="5"/>
      <c r="CH1550" s="69"/>
      <c r="CI1550" s="6"/>
      <c r="CJ1550" s="5"/>
      <c r="CK1550" s="25"/>
      <c r="CL1550" s="5"/>
      <c r="DN1550" s="14"/>
      <c r="DO1550" s="14"/>
      <c r="DP1550" s="5"/>
      <c r="DQ1550" s="25"/>
      <c r="DR1550" s="25"/>
      <c r="DS1550" s="96"/>
      <c r="DT1550" s="83"/>
      <c r="DU1550" s="14"/>
      <c r="DX1550" s="83"/>
      <c r="DY1550" s="83"/>
      <c r="DZ1550" s="83"/>
      <c r="EA1550" s="83"/>
      <c r="EJ1550" s="54"/>
      <c r="EK1550" s="22"/>
      <c r="EL1550" s="24"/>
      <c r="EP1550" s="23"/>
      <c r="EQ1550" s="24"/>
      <c r="ER1550" s="22"/>
      <c r="ES1550" s="24"/>
      <c r="ET1550" s="24"/>
      <c r="EU1550" s="23"/>
      <c r="EV1550" s="26"/>
      <c r="EX1550" s="6"/>
      <c r="EY1550" s="24"/>
      <c r="EZ1550" s="109"/>
      <c r="FA1550" s="66"/>
      <c r="FB1550" s="5"/>
      <c r="FC1550" s="68"/>
      <c r="FD1550" s="67"/>
      <c r="FE1550" s="67"/>
      <c r="FF1550" s="64"/>
      <c r="FG1550" s="5"/>
      <c r="FH1550" s="69"/>
      <c r="FI1550" s="6"/>
      <c r="FJ1550" s="5"/>
      <c r="FK1550" s="25"/>
      <c r="FL1550" s="5"/>
    </row>
    <row r="1551" spans="40:168">
      <c r="AN1551" s="14"/>
      <c r="AO1551" s="14"/>
      <c r="AP1551" s="5"/>
      <c r="AQ1551" s="25"/>
      <c r="AR1551" s="25"/>
      <c r="AS1551" s="96"/>
      <c r="AT1551" s="83"/>
      <c r="AU1551" s="14"/>
      <c r="AX1551" s="83"/>
      <c r="AY1551" s="83"/>
      <c r="AZ1551" s="83"/>
      <c r="BA1551" s="83"/>
      <c r="BJ1551" s="54"/>
      <c r="BK1551" s="22"/>
      <c r="BL1551" s="24"/>
      <c r="BP1551" s="23"/>
      <c r="BQ1551" s="24"/>
      <c r="BR1551" s="22"/>
      <c r="BS1551" s="24"/>
      <c r="BT1551" s="24"/>
      <c r="BU1551" s="23"/>
      <c r="BV1551" s="26"/>
      <c r="BX1551" s="6"/>
      <c r="BY1551" s="24"/>
      <c r="BZ1551" s="109"/>
      <c r="CA1551" s="66"/>
      <c r="CB1551" s="5"/>
      <c r="CC1551" s="68"/>
      <c r="CD1551" s="67"/>
      <c r="CE1551" s="67"/>
      <c r="CF1551" s="64"/>
      <c r="CG1551" s="5"/>
      <c r="CH1551" s="69"/>
      <c r="CI1551" s="6"/>
      <c r="CJ1551" s="5"/>
      <c r="CK1551" s="25"/>
      <c r="CL1551" s="5"/>
      <c r="DN1551" s="14"/>
      <c r="DO1551" s="14"/>
      <c r="DP1551" s="5"/>
      <c r="DQ1551" s="25"/>
      <c r="DR1551" s="25"/>
      <c r="DS1551" s="96"/>
      <c r="DT1551" s="83"/>
      <c r="DU1551" s="14"/>
      <c r="DX1551" s="83"/>
      <c r="DY1551" s="83"/>
      <c r="DZ1551" s="83"/>
      <c r="EA1551" s="83"/>
      <c r="EJ1551" s="54"/>
      <c r="EK1551" s="22"/>
      <c r="EL1551" s="24"/>
      <c r="EP1551" s="23"/>
      <c r="EQ1551" s="24"/>
      <c r="ER1551" s="22"/>
      <c r="ES1551" s="24"/>
      <c r="ET1551" s="24"/>
      <c r="EU1551" s="23"/>
      <c r="EV1551" s="26"/>
      <c r="EX1551" s="6"/>
      <c r="EY1551" s="24"/>
      <c r="EZ1551" s="109"/>
      <c r="FA1551" s="66"/>
      <c r="FB1551" s="5"/>
      <c r="FC1551" s="68"/>
      <c r="FD1551" s="67"/>
      <c r="FE1551" s="67"/>
      <c r="FF1551" s="64"/>
      <c r="FG1551" s="5"/>
      <c r="FH1551" s="69"/>
      <c r="FI1551" s="6"/>
      <c r="FJ1551" s="5"/>
      <c r="FK1551" s="25"/>
      <c r="FL1551" s="5"/>
    </row>
    <row r="1552" spans="40:168">
      <c r="AN1552" s="14"/>
      <c r="AO1552" s="14"/>
      <c r="AP1552" s="5"/>
      <c r="AQ1552" s="25"/>
      <c r="AR1552" s="25"/>
      <c r="AS1552" s="96"/>
      <c r="AT1552" s="83"/>
      <c r="AU1552" s="14"/>
      <c r="AX1552" s="83"/>
      <c r="AY1552" s="83"/>
      <c r="AZ1552" s="83"/>
      <c r="BA1552" s="83"/>
      <c r="BJ1552" s="54"/>
      <c r="BK1552" s="22"/>
      <c r="BL1552" s="24"/>
      <c r="BP1552" s="23"/>
      <c r="BQ1552" s="24"/>
      <c r="BR1552" s="22"/>
      <c r="BS1552" s="24"/>
      <c r="BT1552" s="24"/>
      <c r="BU1552" s="23"/>
      <c r="BV1552" s="26"/>
      <c r="BX1552" s="6"/>
      <c r="BY1552" s="24"/>
      <c r="BZ1552" s="109"/>
      <c r="CA1552" s="66"/>
      <c r="CB1552" s="5"/>
      <c r="CC1552" s="68"/>
      <c r="CD1552" s="67"/>
      <c r="CE1552" s="67"/>
      <c r="CF1552" s="64"/>
      <c r="CG1552" s="5"/>
      <c r="CH1552" s="69"/>
      <c r="CI1552" s="6"/>
      <c r="CJ1552" s="5"/>
      <c r="CK1552" s="25"/>
      <c r="CL1552" s="5"/>
      <c r="DN1552" s="14"/>
      <c r="DO1552" s="14"/>
      <c r="DP1552" s="5"/>
      <c r="DQ1552" s="25"/>
      <c r="DR1552" s="25"/>
      <c r="DS1552" s="96"/>
      <c r="DT1552" s="83"/>
      <c r="DU1552" s="14"/>
      <c r="DX1552" s="83"/>
      <c r="DY1552" s="83"/>
      <c r="DZ1552" s="83"/>
      <c r="EA1552" s="83"/>
      <c r="EJ1552" s="54"/>
      <c r="EK1552" s="22"/>
      <c r="EL1552" s="24"/>
      <c r="EP1552" s="23"/>
      <c r="EQ1552" s="24"/>
      <c r="ER1552" s="22"/>
      <c r="ES1552" s="24"/>
      <c r="ET1552" s="24"/>
      <c r="EU1552" s="23"/>
      <c r="EV1552" s="26"/>
      <c r="EX1552" s="6"/>
      <c r="EY1552" s="24"/>
      <c r="EZ1552" s="109"/>
      <c r="FA1552" s="66"/>
      <c r="FB1552" s="5"/>
      <c r="FC1552" s="68"/>
      <c r="FD1552" s="67"/>
      <c r="FE1552" s="67"/>
      <c r="FF1552" s="64"/>
      <c r="FG1552" s="5"/>
      <c r="FH1552" s="69"/>
      <c r="FI1552" s="6"/>
      <c r="FJ1552" s="5"/>
      <c r="FK1552" s="25"/>
      <c r="FL1552" s="5"/>
    </row>
    <row r="1553" spans="40:168">
      <c r="AN1553" s="14"/>
      <c r="AO1553" s="14"/>
      <c r="AP1553" s="5"/>
      <c r="AQ1553" s="25"/>
      <c r="AR1553" s="25"/>
      <c r="AS1553" s="96"/>
      <c r="AT1553" s="83"/>
      <c r="AU1553" s="14"/>
      <c r="AX1553" s="83"/>
      <c r="AY1553" s="83"/>
      <c r="AZ1553" s="83"/>
      <c r="BA1553" s="83"/>
      <c r="BJ1553" s="54"/>
      <c r="BK1553" s="22"/>
      <c r="BL1553" s="24"/>
      <c r="BP1553" s="23"/>
      <c r="BQ1553" s="24"/>
      <c r="BR1553" s="22"/>
      <c r="BS1553" s="24"/>
      <c r="BT1553" s="24"/>
      <c r="BU1553" s="23"/>
      <c r="BV1553" s="26"/>
      <c r="BX1553" s="6"/>
      <c r="BY1553" s="24"/>
      <c r="BZ1553" s="109"/>
      <c r="CA1553" s="66"/>
      <c r="CB1553" s="5"/>
      <c r="CC1553" s="68"/>
      <c r="CD1553" s="67"/>
      <c r="CE1553" s="67"/>
      <c r="CF1553" s="64"/>
      <c r="CG1553" s="5"/>
      <c r="CH1553" s="69"/>
      <c r="CI1553" s="6"/>
      <c r="CJ1553" s="5"/>
      <c r="CK1553" s="25"/>
      <c r="CL1553" s="5"/>
      <c r="DN1553" s="14"/>
      <c r="DO1553" s="14"/>
      <c r="DP1553" s="5"/>
      <c r="DQ1553" s="25"/>
      <c r="DR1553" s="25"/>
      <c r="DS1553" s="96"/>
      <c r="DT1553" s="83"/>
      <c r="DU1553" s="14"/>
      <c r="DX1553" s="83"/>
      <c r="DY1553" s="83"/>
      <c r="DZ1553" s="83"/>
      <c r="EA1553" s="83"/>
      <c r="EJ1553" s="54"/>
      <c r="EK1553" s="22"/>
      <c r="EL1553" s="24"/>
      <c r="EP1553" s="23"/>
      <c r="EQ1553" s="24"/>
      <c r="ER1553" s="22"/>
      <c r="ES1553" s="24"/>
      <c r="ET1553" s="24"/>
      <c r="EU1553" s="23"/>
      <c r="EV1553" s="26"/>
      <c r="EX1553" s="6"/>
      <c r="EY1553" s="24"/>
      <c r="EZ1553" s="109"/>
      <c r="FA1553" s="66"/>
      <c r="FB1553" s="5"/>
      <c r="FC1553" s="68"/>
      <c r="FD1553" s="67"/>
      <c r="FE1553" s="67"/>
      <c r="FF1553" s="64"/>
      <c r="FG1553" s="5"/>
      <c r="FH1553" s="69"/>
      <c r="FI1553" s="6"/>
      <c r="FJ1553" s="5"/>
      <c r="FK1553" s="25"/>
      <c r="FL1553" s="5"/>
    </row>
    <row r="1554" spans="40:168">
      <c r="AN1554" s="14"/>
      <c r="AO1554" s="14"/>
      <c r="AP1554" s="5"/>
      <c r="AQ1554" s="25"/>
      <c r="AR1554" s="25"/>
      <c r="AS1554" s="96"/>
      <c r="AT1554" s="83"/>
      <c r="AU1554" s="14"/>
      <c r="AX1554" s="83"/>
      <c r="AY1554" s="83"/>
      <c r="AZ1554" s="83"/>
      <c r="BA1554" s="83"/>
      <c r="BJ1554" s="54"/>
      <c r="BK1554" s="22"/>
      <c r="BL1554" s="24"/>
      <c r="BP1554" s="23"/>
      <c r="BQ1554" s="24"/>
      <c r="BR1554" s="22"/>
      <c r="BS1554" s="24"/>
      <c r="BT1554" s="24"/>
      <c r="BU1554" s="23"/>
      <c r="BV1554" s="26"/>
      <c r="BX1554" s="6"/>
      <c r="BY1554" s="24"/>
      <c r="BZ1554" s="109"/>
      <c r="CA1554" s="66"/>
      <c r="CB1554" s="5"/>
      <c r="CC1554" s="68"/>
      <c r="CD1554" s="67"/>
      <c r="CE1554" s="67"/>
      <c r="CF1554" s="64"/>
      <c r="CG1554" s="5"/>
      <c r="CH1554" s="69"/>
      <c r="CI1554" s="6"/>
      <c r="CJ1554" s="5"/>
      <c r="CK1554" s="25"/>
      <c r="CL1554" s="5"/>
      <c r="DN1554" s="14"/>
      <c r="DO1554" s="14"/>
      <c r="DP1554" s="5"/>
      <c r="DQ1554" s="25"/>
      <c r="DR1554" s="25"/>
      <c r="DS1554" s="96"/>
      <c r="DT1554" s="83"/>
      <c r="DU1554" s="14"/>
      <c r="DX1554" s="83"/>
      <c r="DY1554" s="83"/>
      <c r="DZ1554" s="83"/>
      <c r="EA1554" s="83"/>
      <c r="EJ1554" s="54"/>
      <c r="EK1554" s="22"/>
      <c r="EL1554" s="24"/>
      <c r="EP1554" s="23"/>
      <c r="EQ1554" s="24"/>
      <c r="ER1554" s="22"/>
      <c r="ES1554" s="24"/>
      <c r="ET1554" s="24"/>
      <c r="EU1554" s="23"/>
      <c r="EV1554" s="26"/>
      <c r="EX1554" s="6"/>
      <c r="EY1554" s="24"/>
      <c r="EZ1554" s="109"/>
      <c r="FA1554" s="66"/>
      <c r="FB1554" s="5"/>
      <c r="FC1554" s="68"/>
      <c r="FD1554" s="67"/>
      <c r="FE1554" s="67"/>
      <c r="FF1554" s="64"/>
      <c r="FG1554" s="5"/>
      <c r="FH1554" s="69"/>
      <c r="FI1554" s="6"/>
      <c r="FJ1554" s="5"/>
      <c r="FK1554" s="25"/>
      <c r="FL1554" s="5"/>
    </row>
    <row r="1555" spans="40:168">
      <c r="AN1555" s="14"/>
      <c r="AO1555" s="14"/>
      <c r="AP1555" s="5"/>
      <c r="AQ1555" s="25"/>
      <c r="AR1555" s="25"/>
      <c r="AS1555" s="96"/>
      <c r="AT1555" s="83"/>
      <c r="AU1555" s="14"/>
      <c r="AX1555" s="83"/>
      <c r="AY1555" s="83"/>
      <c r="AZ1555" s="83"/>
      <c r="BA1555" s="83"/>
      <c r="BJ1555" s="54"/>
      <c r="BK1555" s="22"/>
      <c r="BL1555" s="24"/>
      <c r="BP1555" s="23"/>
      <c r="BQ1555" s="24"/>
      <c r="BR1555" s="22"/>
      <c r="BS1555" s="24"/>
      <c r="BT1555" s="24"/>
      <c r="BU1555" s="23"/>
      <c r="BV1555" s="26"/>
      <c r="BX1555" s="6"/>
      <c r="BY1555" s="24"/>
      <c r="BZ1555" s="109"/>
      <c r="CA1555" s="66"/>
      <c r="CB1555" s="5"/>
      <c r="CC1555" s="68"/>
      <c r="CD1555" s="67"/>
      <c r="CE1555" s="67"/>
      <c r="CF1555" s="64"/>
      <c r="CG1555" s="5"/>
      <c r="CH1555" s="69"/>
      <c r="CI1555" s="6"/>
      <c r="CJ1555" s="5"/>
      <c r="CK1555" s="25"/>
      <c r="CL1555" s="5"/>
      <c r="DN1555" s="14"/>
      <c r="DO1555" s="14"/>
      <c r="DP1555" s="5"/>
      <c r="DQ1555" s="25"/>
      <c r="DR1555" s="25"/>
      <c r="DS1555" s="96"/>
      <c r="DT1555" s="83"/>
      <c r="DU1555" s="14"/>
      <c r="DX1555" s="83"/>
      <c r="DY1555" s="83"/>
      <c r="DZ1555" s="83"/>
      <c r="EA1555" s="83"/>
      <c r="EJ1555" s="54"/>
      <c r="EK1555" s="22"/>
      <c r="EL1555" s="24"/>
      <c r="EP1555" s="23"/>
      <c r="EQ1555" s="24"/>
      <c r="ER1555" s="22"/>
      <c r="ES1555" s="24"/>
      <c r="ET1555" s="24"/>
      <c r="EU1555" s="23"/>
      <c r="EV1555" s="26"/>
      <c r="EX1555" s="6"/>
      <c r="EY1555" s="24"/>
      <c r="EZ1555" s="109"/>
      <c r="FA1555" s="66"/>
      <c r="FB1555" s="5"/>
      <c r="FC1555" s="68"/>
      <c r="FD1555" s="67"/>
      <c r="FE1555" s="67"/>
      <c r="FF1555" s="64"/>
      <c r="FG1555" s="5"/>
      <c r="FH1555" s="69"/>
      <c r="FI1555" s="6"/>
      <c r="FJ1555" s="5"/>
      <c r="FK1555" s="25"/>
      <c r="FL1555" s="5"/>
    </row>
    <row r="1556" spans="40:168">
      <c r="AN1556" s="14"/>
      <c r="AO1556" s="14"/>
      <c r="AP1556" s="5"/>
      <c r="AQ1556" s="25"/>
      <c r="AR1556" s="25"/>
      <c r="AS1556" s="96"/>
      <c r="AT1556" s="83"/>
      <c r="AU1556" s="14"/>
      <c r="AX1556" s="83"/>
      <c r="AY1556" s="83"/>
      <c r="AZ1556" s="83"/>
      <c r="BA1556" s="83"/>
      <c r="BJ1556" s="54"/>
      <c r="BK1556" s="22"/>
      <c r="BL1556" s="24"/>
      <c r="BP1556" s="23"/>
      <c r="BQ1556" s="24"/>
      <c r="BR1556" s="22"/>
      <c r="BS1556" s="24"/>
      <c r="BT1556" s="24"/>
      <c r="BU1556" s="23"/>
      <c r="BV1556" s="26"/>
      <c r="BX1556" s="6"/>
      <c r="BY1556" s="24"/>
      <c r="BZ1556" s="109"/>
      <c r="CA1556" s="66"/>
      <c r="CB1556" s="5"/>
      <c r="CC1556" s="68"/>
      <c r="CD1556" s="67"/>
      <c r="CE1556" s="67"/>
      <c r="CF1556" s="64"/>
      <c r="CG1556" s="5"/>
      <c r="CH1556" s="69"/>
      <c r="CI1556" s="6"/>
      <c r="CJ1556" s="5"/>
      <c r="CK1556" s="25"/>
      <c r="CL1556" s="5"/>
      <c r="DN1556" s="14"/>
      <c r="DO1556" s="14"/>
      <c r="DP1556" s="5"/>
      <c r="DQ1556" s="25"/>
      <c r="DR1556" s="25"/>
      <c r="DS1556" s="96"/>
      <c r="DT1556" s="83"/>
      <c r="DU1556" s="14"/>
      <c r="DX1556" s="83"/>
      <c r="DY1556" s="83"/>
      <c r="DZ1556" s="83"/>
      <c r="EA1556" s="83"/>
      <c r="EJ1556" s="54"/>
      <c r="EK1556" s="22"/>
      <c r="EL1556" s="24"/>
      <c r="EP1556" s="23"/>
      <c r="EQ1556" s="24"/>
      <c r="ER1556" s="22"/>
      <c r="ES1556" s="24"/>
      <c r="ET1556" s="24"/>
      <c r="EU1556" s="23"/>
      <c r="EV1556" s="26"/>
      <c r="EX1556" s="6"/>
      <c r="EY1556" s="24"/>
      <c r="EZ1556" s="109"/>
      <c r="FA1556" s="66"/>
      <c r="FB1556" s="5"/>
      <c r="FC1556" s="68"/>
      <c r="FD1556" s="67"/>
      <c r="FE1556" s="67"/>
      <c r="FF1556" s="64"/>
      <c r="FG1556" s="5"/>
      <c r="FH1556" s="69"/>
      <c r="FI1556" s="6"/>
      <c r="FJ1556" s="5"/>
      <c r="FK1556" s="25"/>
      <c r="FL1556" s="5"/>
    </row>
    <row r="1557" spans="40:168">
      <c r="AN1557" s="14"/>
      <c r="AO1557" s="14"/>
      <c r="AP1557" s="5"/>
      <c r="AQ1557" s="25"/>
      <c r="AR1557" s="25"/>
      <c r="AS1557" s="96"/>
      <c r="AT1557" s="83"/>
      <c r="AU1557" s="14"/>
      <c r="AX1557" s="83"/>
      <c r="AY1557" s="83"/>
      <c r="AZ1557" s="83"/>
      <c r="BA1557" s="83"/>
      <c r="BJ1557" s="54"/>
      <c r="BK1557" s="22"/>
      <c r="BL1557" s="24"/>
      <c r="BP1557" s="23"/>
      <c r="BQ1557" s="24"/>
      <c r="BR1557" s="22"/>
      <c r="BS1557" s="24"/>
      <c r="BT1557" s="24"/>
      <c r="BU1557" s="23"/>
      <c r="BV1557" s="26"/>
      <c r="BX1557" s="6"/>
      <c r="BY1557" s="24"/>
      <c r="BZ1557" s="109"/>
      <c r="CA1557" s="66"/>
      <c r="CB1557" s="5"/>
      <c r="CC1557" s="68"/>
      <c r="CD1557" s="67"/>
      <c r="CE1557" s="67"/>
      <c r="CF1557" s="64"/>
      <c r="CG1557" s="5"/>
      <c r="CH1557" s="69"/>
      <c r="CI1557" s="6"/>
      <c r="CJ1557" s="5"/>
      <c r="CK1557" s="25"/>
      <c r="CL1557" s="5"/>
      <c r="DN1557" s="14"/>
      <c r="DO1557" s="14"/>
      <c r="DP1557" s="5"/>
      <c r="DQ1557" s="25"/>
      <c r="DR1557" s="25"/>
      <c r="DS1557" s="96"/>
      <c r="DT1557" s="83"/>
      <c r="DU1557" s="14"/>
      <c r="DX1557" s="83"/>
      <c r="DY1557" s="83"/>
      <c r="DZ1557" s="83"/>
      <c r="EA1557" s="83"/>
      <c r="EJ1557" s="54"/>
      <c r="EK1557" s="22"/>
      <c r="EL1557" s="24"/>
      <c r="EP1557" s="23"/>
      <c r="EQ1557" s="24"/>
      <c r="ER1557" s="22"/>
      <c r="ES1557" s="24"/>
      <c r="ET1557" s="24"/>
      <c r="EU1557" s="23"/>
      <c r="EV1557" s="26"/>
      <c r="EX1557" s="6"/>
      <c r="EY1557" s="24"/>
      <c r="EZ1557" s="109"/>
      <c r="FA1557" s="66"/>
      <c r="FB1557" s="5"/>
      <c r="FC1557" s="68"/>
      <c r="FD1557" s="67"/>
      <c r="FE1557" s="67"/>
      <c r="FF1557" s="64"/>
      <c r="FG1557" s="5"/>
      <c r="FH1557" s="69"/>
      <c r="FI1557" s="6"/>
      <c r="FJ1557" s="5"/>
      <c r="FK1557" s="25"/>
      <c r="FL1557" s="5"/>
    </row>
    <row r="1558" spans="40:168">
      <c r="AN1558" s="14"/>
      <c r="AO1558" s="14"/>
      <c r="AP1558" s="5"/>
      <c r="AQ1558" s="25"/>
      <c r="AR1558" s="25"/>
      <c r="AS1558" s="96"/>
      <c r="AT1558" s="83"/>
      <c r="AU1558" s="14"/>
      <c r="AX1558" s="83"/>
      <c r="AY1558" s="83"/>
      <c r="AZ1558" s="83"/>
      <c r="BA1558" s="83"/>
      <c r="BJ1558" s="54"/>
      <c r="BK1558" s="22"/>
      <c r="BL1558" s="24"/>
      <c r="BP1558" s="23"/>
      <c r="BQ1558" s="24"/>
      <c r="BR1558" s="22"/>
      <c r="BS1558" s="24"/>
      <c r="BT1558" s="24"/>
      <c r="BU1558" s="23"/>
      <c r="BV1558" s="26"/>
      <c r="BX1558" s="6"/>
      <c r="BY1558" s="24"/>
      <c r="BZ1558" s="109"/>
      <c r="CA1558" s="66"/>
      <c r="CB1558" s="5"/>
      <c r="CC1558" s="68"/>
      <c r="CD1558" s="67"/>
      <c r="CE1558" s="67"/>
      <c r="CF1558" s="64"/>
      <c r="CG1558" s="5"/>
      <c r="CH1558" s="69"/>
      <c r="CI1558" s="6"/>
      <c r="CJ1558" s="5"/>
      <c r="CK1558" s="25"/>
      <c r="CL1558" s="5"/>
      <c r="DN1558" s="14"/>
      <c r="DO1558" s="14"/>
      <c r="DP1558" s="5"/>
      <c r="DQ1558" s="25"/>
      <c r="DR1558" s="25"/>
      <c r="DS1558" s="96"/>
      <c r="DT1558" s="83"/>
      <c r="DU1558" s="14"/>
      <c r="DX1558" s="83"/>
      <c r="DY1558" s="83"/>
      <c r="DZ1558" s="83"/>
      <c r="EA1558" s="83"/>
      <c r="EJ1558" s="54"/>
      <c r="EK1558" s="22"/>
      <c r="EL1558" s="24"/>
      <c r="EP1558" s="23"/>
      <c r="EQ1558" s="24"/>
      <c r="ER1558" s="22"/>
      <c r="ES1558" s="24"/>
      <c r="ET1558" s="24"/>
      <c r="EU1558" s="23"/>
      <c r="EV1558" s="26"/>
      <c r="EX1558" s="6"/>
      <c r="EY1558" s="24"/>
      <c r="EZ1558" s="109"/>
      <c r="FA1558" s="66"/>
      <c r="FB1558" s="5"/>
      <c r="FC1558" s="68"/>
      <c r="FD1558" s="67"/>
      <c r="FE1558" s="67"/>
      <c r="FF1558" s="64"/>
      <c r="FG1558" s="5"/>
      <c r="FH1558" s="69"/>
      <c r="FI1558" s="6"/>
      <c r="FJ1558" s="5"/>
      <c r="FK1558" s="25"/>
      <c r="FL1558" s="5"/>
    </row>
    <row r="1559" spans="40:168">
      <c r="AN1559" s="14"/>
      <c r="AO1559" s="14"/>
      <c r="AP1559" s="5"/>
      <c r="AQ1559" s="25"/>
      <c r="AR1559" s="25"/>
      <c r="AS1559" s="96"/>
      <c r="AT1559" s="83"/>
      <c r="AU1559" s="14"/>
      <c r="AX1559" s="83"/>
      <c r="AY1559" s="83"/>
      <c r="AZ1559" s="83"/>
      <c r="BA1559" s="83"/>
      <c r="BJ1559" s="54"/>
      <c r="BK1559" s="22"/>
      <c r="BL1559" s="24"/>
      <c r="BP1559" s="23"/>
      <c r="BQ1559" s="24"/>
      <c r="BR1559" s="22"/>
      <c r="BS1559" s="24"/>
      <c r="BT1559" s="24"/>
      <c r="BU1559" s="23"/>
      <c r="BV1559" s="26"/>
      <c r="BX1559" s="6"/>
      <c r="BY1559" s="24"/>
      <c r="BZ1559" s="109"/>
      <c r="CA1559" s="66"/>
      <c r="CB1559" s="5"/>
      <c r="CC1559" s="68"/>
      <c r="CD1559" s="67"/>
      <c r="CE1559" s="67"/>
      <c r="CF1559" s="64"/>
      <c r="CG1559" s="5"/>
      <c r="CH1559" s="69"/>
      <c r="CI1559" s="6"/>
      <c r="CJ1559" s="5"/>
      <c r="CK1559" s="25"/>
      <c r="CL1559" s="5"/>
      <c r="DN1559" s="14"/>
      <c r="DO1559" s="14"/>
      <c r="DP1559" s="5"/>
      <c r="DQ1559" s="25"/>
      <c r="DR1559" s="25"/>
      <c r="DS1559" s="96"/>
      <c r="DT1559" s="83"/>
      <c r="DU1559" s="14"/>
      <c r="DX1559" s="83"/>
      <c r="DY1559" s="83"/>
      <c r="DZ1559" s="83"/>
      <c r="EA1559" s="83"/>
      <c r="EJ1559" s="54"/>
      <c r="EK1559" s="22"/>
      <c r="EL1559" s="24"/>
      <c r="EP1559" s="23"/>
      <c r="EQ1559" s="24"/>
      <c r="ER1559" s="22"/>
      <c r="ES1559" s="24"/>
      <c r="ET1559" s="24"/>
      <c r="EU1559" s="23"/>
      <c r="EV1559" s="26"/>
      <c r="EX1559" s="6"/>
      <c r="EY1559" s="24"/>
      <c r="EZ1559" s="109"/>
      <c r="FA1559" s="66"/>
      <c r="FB1559" s="5"/>
      <c r="FC1559" s="68"/>
      <c r="FD1559" s="67"/>
      <c r="FE1559" s="67"/>
      <c r="FF1559" s="64"/>
      <c r="FG1559" s="5"/>
      <c r="FH1559" s="69"/>
      <c r="FI1559" s="6"/>
      <c r="FJ1559" s="5"/>
      <c r="FK1559" s="25"/>
      <c r="FL1559" s="5"/>
    </row>
    <row r="1560" spans="40:168">
      <c r="AN1560" s="14"/>
      <c r="AO1560" s="14"/>
      <c r="AP1560" s="5"/>
      <c r="AQ1560" s="25"/>
      <c r="AR1560" s="25"/>
      <c r="AS1560" s="96"/>
      <c r="AT1560" s="83"/>
      <c r="AU1560" s="14"/>
      <c r="AX1560" s="83"/>
      <c r="AY1560" s="83"/>
      <c r="AZ1560" s="83"/>
      <c r="BA1560" s="83"/>
      <c r="BJ1560" s="54"/>
      <c r="BK1560" s="22"/>
      <c r="BL1560" s="24"/>
      <c r="BP1560" s="23"/>
      <c r="BQ1560" s="24"/>
      <c r="BR1560" s="22"/>
      <c r="BS1560" s="24"/>
      <c r="BT1560" s="24"/>
      <c r="BU1560" s="23"/>
      <c r="BV1560" s="26"/>
      <c r="BX1560" s="6"/>
      <c r="BY1560" s="24"/>
      <c r="BZ1560" s="109"/>
      <c r="CA1560" s="66"/>
      <c r="CB1560" s="5"/>
      <c r="CC1560" s="68"/>
      <c r="CD1560" s="67"/>
      <c r="CE1560" s="67"/>
      <c r="CF1560" s="64"/>
      <c r="CG1560" s="5"/>
      <c r="CH1560" s="69"/>
      <c r="CI1560" s="6"/>
      <c r="CJ1560" s="5"/>
      <c r="CK1560" s="25"/>
      <c r="CL1560" s="5"/>
      <c r="DN1560" s="14"/>
      <c r="DO1560" s="14"/>
      <c r="DP1560" s="5"/>
      <c r="DQ1560" s="25"/>
      <c r="DR1560" s="25"/>
      <c r="DS1560" s="96"/>
      <c r="DT1560" s="83"/>
      <c r="DU1560" s="14"/>
      <c r="DX1560" s="83"/>
      <c r="DY1560" s="83"/>
      <c r="DZ1560" s="83"/>
      <c r="EA1560" s="83"/>
      <c r="EJ1560" s="54"/>
      <c r="EK1560" s="22"/>
      <c r="EL1560" s="24"/>
      <c r="EP1560" s="23"/>
      <c r="EQ1560" s="24"/>
      <c r="ER1560" s="22"/>
      <c r="ES1560" s="24"/>
      <c r="ET1560" s="24"/>
      <c r="EU1560" s="23"/>
      <c r="EV1560" s="26"/>
      <c r="EX1560" s="6"/>
      <c r="EY1560" s="24"/>
      <c r="EZ1560" s="109"/>
      <c r="FA1560" s="66"/>
      <c r="FB1560" s="5"/>
      <c r="FC1560" s="68"/>
      <c r="FD1560" s="67"/>
      <c r="FE1560" s="67"/>
      <c r="FF1560" s="64"/>
      <c r="FG1560" s="5"/>
      <c r="FH1560" s="69"/>
      <c r="FI1560" s="6"/>
      <c r="FJ1560" s="5"/>
      <c r="FK1560" s="25"/>
      <c r="FL1560" s="5"/>
    </row>
    <row r="1561" spans="40:168">
      <c r="AN1561" s="14"/>
      <c r="AO1561" s="14"/>
      <c r="AP1561" s="5"/>
      <c r="AQ1561" s="25"/>
      <c r="AR1561" s="25"/>
      <c r="AS1561" s="96"/>
      <c r="AT1561" s="83"/>
      <c r="AU1561" s="14"/>
      <c r="AX1561" s="83"/>
      <c r="AY1561" s="83"/>
      <c r="AZ1561" s="83"/>
      <c r="BA1561" s="83"/>
      <c r="BJ1561" s="54"/>
      <c r="BK1561" s="22"/>
      <c r="BL1561" s="24"/>
      <c r="BP1561" s="23"/>
      <c r="BQ1561" s="24"/>
      <c r="BR1561" s="22"/>
      <c r="BS1561" s="24"/>
      <c r="BT1561" s="24"/>
      <c r="BU1561" s="23"/>
      <c r="BV1561" s="26"/>
      <c r="BX1561" s="6"/>
      <c r="BY1561" s="24"/>
      <c r="BZ1561" s="109"/>
      <c r="CA1561" s="66"/>
      <c r="CB1561" s="5"/>
      <c r="CC1561" s="68"/>
      <c r="CD1561" s="67"/>
      <c r="CE1561" s="67"/>
      <c r="CF1561" s="64"/>
      <c r="CG1561" s="5"/>
      <c r="CH1561" s="69"/>
      <c r="CI1561" s="6"/>
      <c r="CJ1561" s="5"/>
      <c r="CK1561" s="25"/>
      <c r="CL1561" s="5"/>
      <c r="DN1561" s="14"/>
      <c r="DO1561" s="14"/>
      <c r="DP1561" s="5"/>
      <c r="DQ1561" s="25"/>
      <c r="DR1561" s="25"/>
      <c r="DS1561" s="96"/>
      <c r="DT1561" s="83"/>
      <c r="DU1561" s="14"/>
      <c r="DX1561" s="83"/>
      <c r="DY1561" s="83"/>
      <c r="DZ1561" s="83"/>
      <c r="EA1561" s="83"/>
      <c r="EJ1561" s="54"/>
      <c r="EK1561" s="22"/>
      <c r="EL1561" s="24"/>
      <c r="EP1561" s="23"/>
      <c r="EQ1561" s="24"/>
      <c r="ER1561" s="22"/>
      <c r="ES1561" s="24"/>
      <c r="ET1561" s="24"/>
      <c r="EU1561" s="23"/>
      <c r="EV1561" s="26"/>
      <c r="EX1561" s="6"/>
      <c r="EY1561" s="24"/>
      <c r="EZ1561" s="109"/>
      <c r="FA1561" s="66"/>
      <c r="FB1561" s="5"/>
      <c r="FC1561" s="68"/>
      <c r="FD1561" s="67"/>
      <c r="FE1561" s="67"/>
      <c r="FF1561" s="64"/>
      <c r="FG1561" s="5"/>
      <c r="FH1561" s="69"/>
      <c r="FI1561" s="6"/>
      <c r="FJ1561" s="5"/>
      <c r="FK1561" s="25"/>
      <c r="FL1561" s="5"/>
    </row>
    <row r="1562" spans="40:168">
      <c r="AN1562" s="14"/>
      <c r="AO1562" s="14"/>
      <c r="AP1562" s="5"/>
      <c r="AQ1562" s="25"/>
      <c r="AR1562" s="25"/>
      <c r="AS1562" s="96"/>
      <c r="AT1562" s="83"/>
      <c r="AU1562" s="14"/>
      <c r="AX1562" s="83"/>
      <c r="AY1562" s="83"/>
      <c r="AZ1562" s="83"/>
      <c r="BA1562" s="83"/>
      <c r="BJ1562" s="54"/>
      <c r="BK1562" s="22"/>
      <c r="BL1562" s="24"/>
      <c r="BP1562" s="23"/>
      <c r="BQ1562" s="24"/>
      <c r="BR1562" s="22"/>
      <c r="BS1562" s="24"/>
      <c r="BT1562" s="24"/>
      <c r="BU1562" s="23"/>
      <c r="BV1562" s="26"/>
      <c r="BX1562" s="6"/>
      <c r="BY1562" s="24"/>
      <c r="BZ1562" s="109"/>
      <c r="CA1562" s="66"/>
      <c r="CB1562" s="5"/>
      <c r="CC1562" s="68"/>
      <c r="CD1562" s="67"/>
      <c r="CE1562" s="67"/>
      <c r="CF1562" s="64"/>
      <c r="CG1562" s="5"/>
      <c r="CH1562" s="69"/>
      <c r="CI1562" s="6"/>
      <c r="CJ1562" s="5"/>
      <c r="CK1562" s="25"/>
      <c r="CL1562" s="5"/>
      <c r="DN1562" s="14"/>
      <c r="DO1562" s="14"/>
      <c r="DP1562" s="5"/>
      <c r="DQ1562" s="25"/>
      <c r="DR1562" s="25"/>
      <c r="DS1562" s="96"/>
      <c r="DT1562" s="83"/>
      <c r="DU1562" s="14"/>
      <c r="DX1562" s="83"/>
      <c r="DY1562" s="83"/>
      <c r="DZ1562" s="83"/>
      <c r="EA1562" s="83"/>
      <c r="EJ1562" s="54"/>
      <c r="EK1562" s="22"/>
      <c r="EL1562" s="24"/>
      <c r="EP1562" s="23"/>
      <c r="EQ1562" s="24"/>
      <c r="ER1562" s="22"/>
      <c r="ES1562" s="24"/>
      <c r="ET1562" s="24"/>
      <c r="EU1562" s="23"/>
      <c r="EV1562" s="26"/>
      <c r="EX1562" s="6"/>
      <c r="EY1562" s="24"/>
      <c r="EZ1562" s="109"/>
      <c r="FA1562" s="66"/>
      <c r="FB1562" s="5"/>
      <c r="FC1562" s="68"/>
      <c r="FD1562" s="67"/>
      <c r="FE1562" s="67"/>
      <c r="FF1562" s="64"/>
      <c r="FG1562" s="5"/>
      <c r="FH1562" s="69"/>
      <c r="FI1562" s="6"/>
      <c r="FJ1562" s="5"/>
      <c r="FK1562" s="25"/>
      <c r="FL1562" s="5"/>
    </row>
    <row r="1563" spans="40:168">
      <c r="AN1563" s="14"/>
      <c r="AO1563" s="14"/>
      <c r="AP1563" s="5"/>
      <c r="AQ1563" s="25"/>
      <c r="AR1563" s="25"/>
      <c r="AS1563" s="96"/>
      <c r="AT1563" s="83"/>
      <c r="AU1563" s="14"/>
      <c r="AX1563" s="83"/>
      <c r="AY1563" s="83"/>
      <c r="AZ1563" s="83"/>
      <c r="BA1563" s="83"/>
      <c r="BJ1563" s="54"/>
      <c r="BK1563" s="22"/>
      <c r="BL1563" s="24"/>
      <c r="BP1563" s="23"/>
      <c r="BQ1563" s="24"/>
      <c r="BR1563" s="22"/>
      <c r="BS1563" s="24"/>
      <c r="BT1563" s="24"/>
      <c r="BU1563" s="23"/>
      <c r="BV1563" s="26"/>
      <c r="BX1563" s="6"/>
      <c r="BY1563" s="24"/>
      <c r="BZ1563" s="109"/>
      <c r="CA1563" s="66"/>
      <c r="CB1563" s="5"/>
      <c r="CC1563" s="68"/>
      <c r="CD1563" s="67"/>
      <c r="CE1563" s="67"/>
      <c r="CF1563" s="64"/>
      <c r="CG1563" s="5"/>
      <c r="CH1563" s="69"/>
      <c r="CI1563" s="6"/>
      <c r="CJ1563" s="5"/>
      <c r="CK1563" s="25"/>
      <c r="CL1563" s="5"/>
      <c r="DN1563" s="14"/>
      <c r="DO1563" s="14"/>
      <c r="DP1563" s="5"/>
      <c r="DQ1563" s="25"/>
      <c r="DR1563" s="25"/>
      <c r="DS1563" s="96"/>
      <c r="DT1563" s="83"/>
      <c r="DU1563" s="14"/>
      <c r="DX1563" s="83"/>
      <c r="DY1563" s="83"/>
      <c r="DZ1563" s="83"/>
      <c r="EA1563" s="83"/>
      <c r="EJ1563" s="54"/>
      <c r="EK1563" s="22"/>
      <c r="EL1563" s="24"/>
      <c r="EP1563" s="23"/>
      <c r="EQ1563" s="24"/>
      <c r="ER1563" s="22"/>
      <c r="ES1563" s="24"/>
      <c r="ET1563" s="24"/>
      <c r="EU1563" s="23"/>
      <c r="EV1563" s="26"/>
      <c r="EX1563" s="6"/>
      <c r="EY1563" s="24"/>
      <c r="EZ1563" s="109"/>
      <c r="FA1563" s="66"/>
      <c r="FB1563" s="5"/>
      <c r="FC1563" s="68"/>
      <c r="FD1563" s="67"/>
      <c r="FE1563" s="67"/>
      <c r="FF1563" s="64"/>
      <c r="FG1563" s="5"/>
      <c r="FH1563" s="69"/>
      <c r="FI1563" s="6"/>
      <c r="FJ1563" s="5"/>
      <c r="FK1563" s="25"/>
      <c r="FL1563" s="5"/>
    </row>
    <row r="1564" spans="40:168">
      <c r="AN1564" s="14"/>
      <c r="AO1564" s="14"/>
      <c r="AP1564" s="5"/>
      <c r="AQ1564" s="25"/>
      <c r="AR1564" s="25"/>
      <c r="AS1564" s="96"/>
      <c r="AT1564" s="83"/>
      <c r="AU1564" s="14"/>
      <c r="AX1564" s="83"/>
      <c r="AY1564" s="83"/>
      <c r="AZ1564" s="83"/>
      <c r="BA1564" s="83"/>
      <c r="BJ1564" s="54"/>
      <c r="BK1564" s="22"/>
      <c r="BL1564" s="24"/>
      <c r="BP1564" s="23"/>
      <c r="BQ1564" s="24"/>
      <c r="BR1564" s="22"/>
      <c r="BS1564" s="24"/>
      <c r="BT1564" s="24"/>
      <c r="BU1564" s="23"/>
      <c r="BV1564" s="26"/>
      <c r="BX1564" s="6"/>
      <c r="BY1564" s="24"/>
      <c r="BZ1564" s="109"/>
      <c r="CA1564" s="66"/>
      <c r="CB1564" s="5"/>
      <c r="CC1564" s="68"/>
      <c r="CD1564" s="67"/>
      <c r="CE1564" s="67"/>
      <c r="CF1564" s="64"/>
      <c r="CG1564" s="5"/>
      <c r="CH1564" s="69"/>
      <c r="CI1564" s="6"/>
      <c r="CJ1564" s="5"/>
      <c r="CK1564" s="25"/>
      <c r="CL1564" s="5"/>
      <c r="DN1564" s="14"/>
      <c r="DO1564" s="14"/>
      <c r="DP1564" s="5"/>
      <c r="DQ1564" s="25"/>
      <c r="DR1564" s="25"/>
      <c r="DS1564" s="96"/>
      <c r="DT1564" s="83"/>
      <c r="DU1564" s="14"/>
      <c r="DX1564" s="83"/>
      <c r="DY1564" s="83"/>
      <c r="DZ1564" s="83"/>
      <c r="EA1564" s="83"/>
      <c r="EJ1564" s="54"/>
      <c r="EK1564" s="22"/>
      <c r="EL1564" s="24"/>
      <c r="EP1564" s="23"/>
      <c r="EQ1564" s="24"/>
      <c r="ER1564" s="22"/>
      <c r="ES1564" s="24"/>
      <c r="ET1564" s="24"/>
      <c r="EU1564" s="23"/>
      <c r="EV1564" s="26"/>
      <c r="EX1564" s="6"/>
      <c r="EY1564" s="24"/>
      <c r="EZ1564" s="109"/>
      <c r="FA1564" s="66"/>
      <c r="FB1564" s="5"/>
      <c r="FC1564" s="68"/>
      <c r="FD1564" s="67"/>
      <c r="FE1564" s="67"/>
      <c r="FF1564" s="64"/>
      <c r="FG1564" s="5"/>
      <c r="FH1564" s="69"/>
      <c r="FI1564" s="6"/>
      <c r="FJ1564" s="5"/>
      <c r="FK1564" s="25"/>
      <c r="FL1564" s="5"/>
    </row>
    <row r="1565" spans="40:168">
      <c r="AN1565" s="14"/>
      <c r="AO1565" s="14"/>
      <c r="AP1565" s="5"/>
      <c r="AQ1565" s="25"/>
      <c r="AR1565" s="25"/>
      <c r="AS1565" s="96"/>
      <c r="AT1565" s="83"/>
      <c r="AU1565" s="14"/>
      <c r="AX1565" s="83"/>
      <c r="AY1565" s="83"/>
      <c r="AZ1565" s="83"/>
      <c r="BA1565" s="83"/>
      <c r="BJ1565" s="54"/>
      <c r="BK1565" s="22"/>
      <c r="BL1565" s="24"/>
      <c r="BP1565" s="23"/>
      <c r="BQ1565" s="24"/>
      <c r="BR1565" s="22"/>
      <c r="BS1565" s="24"/>
      <c r="BT1565" s="24"/>
      <c r="BU1565" s="23"/>
      <c r="BV1565" s="26"/>
      <c r="BX1565" s="6"/>
      <c r="BY1565" s="24"/>
      <c r="BZ1565" s="109"/>
      <c r="CA1565" s="66"/>
      <c r="CB1565" s="5"/>
      <c r="CC1565" s="68"/>
      <c r="CD1565" s="67"/>
      <c r="CE1565" s="67"/>
      <c r="CF1565" s="64"/>
      <c r="CG1565" s="5"/>
      <c r="CH1565" s="69"/>
      <c r="CI1565" s="6"/>
      <c r="CJ1565" s="5"/>
      <c r="CK1565" s="25"/>
      <c r="CL1565" s="5"/>
      <c r="DN1565" s="14"/>
      <c r="DO1565" s="14"/>
      <c r="DP1565" s="5"/>
      <c r="DQ1565" s="25"/>
      <c r="DR1565" s="25"/>
      <c r="DS1565" s="96"/>
      <c r="DT1565" s="83"/>
      <c r="DU1565" s="14"/>
      <c r="DX1565" s="83"/>
      <c r="DY1565" s="83"/>
      <c r="DZ1565" s="83"/>
      <c r="EA1565" s="83"/>
      <c r="EJ1565" s="54"/>
      <c r="EK1565" s="22"/>
      <c r="EL1565" s="24"/>
      <c r="EP1565" s="23"/>
      <c r="EQ1565" s="24"/>
      <c r="ER1565" s="22"/>
      <c r="ES1565" s="24"/>
      <c r="ET1565" s="24"/>
      <c r="EU1565" s="23"/>
      <c r="EV1565" s="26"/>
      <c r="EX1565" s="6"/>
      <c r="EY1565" s="24"/>
      <c r="EZ1565" s="109"/>
      <c r="FA1565" s="66"/>
      <c r="FB1565" s="5"/>
      <c r="FC1565" s="68"/>
      <c r="FD1565" s="67"/>
      <c r="FE1565" s="67"/>
      <c r="FF1565" s="64"/>
      <c r="FG1565" s="5"/>
      <c r="FH1565" s="69"/>
      <c r="FI1565" s="6"/>
      <c r="FJ1565" s="5"/>
      <c r="FK1565" s="25"/>
      <c r="FL1565" s="5"/>
    </row>
    <row r="1566" spans="40:168">
      <c r="AN1566" s="14"/>
      <c r="AO1566" s="14"/>
      <c r="AP1566" s="5"/>
      <c r="AQ1566" s="25"/>
      <c r="AR1566" s="25"/>
      <c r="AS1566" s="96"/>
      <c r="AT1566" s="83"/>
      <c r="AU1566" s="14"/>
      <c r="AX1566" s="83"/>
      <c r="AY1566" s="83"/>
      <c r="AZ1566" s="83"/>
      <c r="BA1566" s="83"/>
      <c r="BJ1566" s="54"/>
      <c r="BK1566" s="22"/>
      <c r="BL1566" s="24"/>
      <c r="BP1566" s="23"/>
      <c r="BQ1566" s="24"/>
      <c r="BR1566" s="22"/>
      <c r="BS1566" s="24"/>
      <c r="BT1566" s="24"/>
      <c r="BU1566" s="23"/>
      <c r="BV1566" s="26"/>
      <c r="BX1566" s="6"/>
      <c r="BY1566" s="24"/>
      <c r="BZ1566" s="109"/>
      <c r="CA1566" s="66"/>
      <c r="CB1566" s="5"/>
      <c r="CC1566" s="68"/>
      <c r="CD1566" s="67"/>
      <c r="CE1566" s="67"/>
      <c r="CF1566" s="64"/>
      <c r="CG1566" s="5"/>
      <c r="CH1566" s="69"/>
      <c r="CI1566" s="6"/>
      <c r="CJ1566" s="5"/>
      <c r="CK1566" s="25"/>
      <c r="CL1566" s="5"/>
      <c r="DN1566" s="14"/>
      <c r="DO1566" s="14"/>
      <c r="DP1566" s="5"/>
      <c r="DQ1566" s="25"/>
      <c r="DR1566" s="25"/>
      <c r="DS1566" s="96"/>
      <c r="DT1566" s="83"/>
      <c r="DU1566" s="14"/>
      <c r="DX1566" s="83"/>
      <c r="DY1566" s="83"/>
      <c r="DZ1566" s="83"/>
      <c r="EA1566" s="83"/>
      <c r="EJ1566" s="54"/>
      <c r="EK1566" s="22"/>
      <c r="EL1566" s="24"/>
      <c r="EP1566" s="23"/>
      <c r="EQ1566" s="24"/>
      <c r="ER1566" s="22"/>
      <c r="ES1566" s="24"/>
      <c r="ET1566" s="24"/>
      <c r="EU1566" s="23"/>
      <c r="EV1566" s="26"/>
      <c r="EX1566" s="6"/>
      <c r="EY1566" s="24"/>
      <c r="EZ1566" s="109"/>
      <c r="FA1566" s="66"/>
      <c r="FB1566" s="5"/>
      <c r="FC1566" s="68"/>
      <c r="FD1566" s="67"/>
      <c r="FE1566" s="67"/>
      <c r="FF1566" s="64"/>
      <c r="FG1566" s="5"/>
      <c r="FH1566" s="69"/>
      <c r="FI1566" s="6"/>
      <c r="FJ1566" s="5"/>
      <c r="FK1566" s="25"/>
      <c r="FL1566" s="5"/>
    </row>
    <row r="1567" spans="40:168">
      <c r="AN1567" s="14"/>
      <c r="AO1567" s="14"/>
      <c r="AP1567" s="5"/>
      <c r="AQ1567" s="25"/>
      <c r="AR1567" s="25"/>
      <c r="AS1567" s="96"/>
      <c r="AT1567" s="83"/>
      <c r="AU1567" s="14"/>
      <c r="AX1567" s="83"/>
      <c r="AY1567" s="83"/>
      <c r="AZ1567" s="83"/>
      <c r="BA1567" s="83"/>
      <c r="BJ1567" s="54"/>
      <c r="BK1567" s="22"/>
      <c r="BL1567" s="24"/>
      <c r="BP1567" s="23"/>
      <c r="BQ1567" s="24"/>
      <c r="BR1567" s="22"/>
      <c r="BS1567" s="24"/>
      <c r="BT1567" s="24"/>
      <c r="BU1567" s="23"/>
      <c r="BV1567" s="26"/>
      <c r="BX1567" s="6"/>
      <c r="BY1567" s="24"/>
      <c r="BZ1567" s="109"/>
      <c r="CA1567" s="66"/>
      <c r="CB1567" s="5"/>
      <c r="CC1567" s="68"/>
      <c r="CD1567" s="67"/>
      <c r="CE1567" s="67"/>
      <c r="CF1567" s="64"/>
      <c r="CG1567" s="5"/>
      <c r="CH1567" s="69"/>
      <c r="CI1567" s="6"/>
      <c r="CJ1567" s="5"/>
      <c r="CK1567" s="25"/>
      <c r="CL1567" s="5"/>
      <c r="DN1567" s="14"/>
      <c r="DO1567" s="14"/>
      <c r="DP1567" s="5"/>
      <c r="DQ1567" s="25"/>
      <c r="DR1567" s="25"/>
      <c r="DS1567" s="96"/>
      <c r="DT1567" s="83"/>
      <c r="DU1567" s="14"/>
      <c r="DX1567" s="83"/>
      <c r="DY1567" s="83"/>
      <c r="DZ1567" s="83"/>
      <c r="EA1567" s="83"/>
      <c r="EJ1567" s="54"/>
      <c r="EK1567" s="22"/>
      <c r="EL1567" s="24"/>
      <c r="EP1567" s="23"/>
      <c r="EQ1567" s="24"/>
      <c r="ER1567" s="22"/>
      <c r="ES1567" s="24"/>
      <c r="ET1567" s="24"/>
      <c r="EU1567" s="23"/>
      <c r="EV1567" s="26"/>
      <c r="EX1567" s="6"/>
      <c r="EY1567" s="24"/>
      <c r="EZ1567" s="109"/>
      <c r="FA1567" s="66"/>
      <c r="FB1567" s="5"/>
      <c r="FC1567" s="68"/>
      <c r="FD1567" s="67"/>
      <c r="FE1567" s="67"/>
      <c r="FF1567" s="64"/>
      <c r="FG1567" s="5"/>
      <c r="FH1567" s="69"/>
      <c r="FI1567" s="6"/>
      <c r="FJ1567" s="5"/>
      <c r="FK1567" s="25"/>
      <c r="FL1567" s="5"/>
    </row>
    <row r="1568" spans="40:168">
      <c r="AN1568" s="14"/>
      <c r="AO1568" s="14"/>
      <c r="AP1568" s="5"/>
      <c r="AQ1568" s="25"/>
      <c r="AR1568" s="25"/>
      <c r="AS1568" s="96"/>
      <c r="AT1568" s="83"/>
      <c r="AU1568" s="14"/>
      <c r="AX1568" s="83"/>
      <c r="AY1568" s="83"/>
      <c r="AZ1568" s="83"/>
      <c r="BA1568" s="83"/>
      <c r="BJ1568" s="54"/>
      <c r="BK1568" s="22"/>
      <c r="BL1568" s="24"/>
      <c r="BP1568" s="23"/>
      <c r="BQ1568" s="24"/>
      <c r="BR1568" s="22"/>
      <c r="BS1568" s="24"/>
      <c r="BT1568" s="24"/>
      <c r="BU1568" s="23"/>
      <c r="BV1568" s="26"/>
      <c r="BX1568" s="6"/>
      <c r="BY1568" s="24"/>
      <c r="BZ1568" s="109"/>
      <c r="CA1568" s="66"/>
      <c r="CB1568" s="5"/>
      <c r="CC1568" s="68"/>
      <c r="CD1568" s="67"/>
      <c r="CE1568" s="67"/>
      <c r="CF1568" s="64"/>
      <c r="CG1568" s="5"/>
      <c r="CH1568" s="69"/>
      <c r="CI1568" s="6"/>
      <c r="CJ1568" s="5"/>
      <c r="CK1568" s="25"/>
      <c r="CL1568" s="5"/>
      <c r="DN1568" s="14"/>
      <c r="DO1568" s="14"/>
      <c r="DP1568" s="5"/>
      <c r="DQ1568" s="25"/>
      <c r="DR1568" s="25"/>
      <c r="DS1568" s="96"/>
      <c r="DT1568" s="83"/>
      <c r="DU1568" s="14"/>
      <c r="DX1568" s="83"/>
      <c r="DY1568" s="83"/>
      <c r="DZ1568" s="83"/>
      <c r="EA1568" s="83"/>
      <c r="EJ1568" s="54"/>
      <c r="EK1568" s="22"/>
      <c r="EL1568" s="24"/>
      <c r="EP1568" s="23"/>
      <c r="EQ1568" s="24"/>
      <c r="ER1568" s="22"/>
      <c r="ES1568" s="24"/>
      <c r="ET1568" s="24"/>
      <c r="EU1568" s="23"/>
      <c r="EV1568" s="26"/>
      <c r="EX1568" s="6"/>
      <c r="EY1568" s="24"/>
      <c r="EZ1568" s="109"/>
      <c r="FA1568" s="66"/>
      <c r="FB1568" s="5"/>
      <c r="FC1568" s="68"/>
      <c r="FD1568" s="67"/>
      <c r="FE1568" s="67"/>
      <c r="FF1568" s="64"/>
      <c r="FG1568" s="5"/>
      <c r="FH1568" s="69"/>
      <c r="FI1568" s="6"/>
      <c r="FJ1568" s="5"/>
      <c r="FK1568" s="25"/>
      <c r="FL1568" s="5"/>
    </row>
    <row r="1569" spans="40:168">
      <c r="AN1569" s="14"/>
      <c r="AO1569" s="14"/>
      <c r="AP1569" s="5"/>
      <c r="AQ1569" s="25"/>
      <c r="AR1569" s="25"/>
      <c r="AS1569" s="96"/>
      <c r="AT1569" s="83"/>
      <c r="AU1569" s="14"/>
      <c r="AX1569" s="83"/>
      <c r="AY1569" s="83"/>
      <c r="AZ1569" s="83"/>
      <c r="BA1569" s="83"/>
      <c r="BJ1569" s="54"/>
      <c r="BK1569" s="22"/>
      <c r="BL1569" s="24"/>
      <c r="BP1569" s="23"/>
      <c r="BQ1569" s="24"/>
      <c r="BR1569" s="22"/>
      <c r="BS1569" s="24"/>
      <c r="BT1569" s="24"/>
      <c r="BU1569" s="23"/>
      <c r="BV1569" s="26"/>
      <c r="BX1569" s="6"/>
      <c r="BY1569" s="24"/>
      <c r="BZ1569" s="109"/>
      <c r="CA1569" s="66"/>
      <c r="CB1569" s="5"/>
      <c r="CC1569" s="68"/>
      <c r="CD1569" s="67"/>
      <c r="CE1569" s="67"/>
      <c r="CF1569" s="64"/>
      <c r="CG1569" s="5"/>
      <c r="CH1569" s="69"/>
      <c r="CI1569" s="6"/>
      <c r="CJ1569" s="5"/>
      <c r="CK1569" s="25"/>
      <c r="CL1569" s="5"/>
      <c r="DN1569" s="14"/>
      <c r="DO1569" s="14"/>
      <c r="DP1569" s="5"/>
      <c r="DQ1569" s="25"/>
      <c r="DR1569" s="25"/>
      <c r="DS1569" s="96"/>
      <c r="DT1569" s="83"/>
      <c r="DU1569" s="14"/>
      <c r="DX1569" s="83"/>
      <c r="DY1569" s="83"/>
      <c r="DZ1569" s="83"/>
      <c r="EA1569" s="83"/>
      <c r="EJ1569" s="54"/>
      <c r="EK1569" s="22"/>
      <c r="EL1569" s="24"/>
      <c r="EP1569" s="23"/>
      <c r="EQ1569" s="24"/>
      <c r="ER1569" s="22"/>
      <c r="ES1569" s="24"/>
      <c r="ET1569" s="24"/>
      <c r="EU1569" s="23"/>
      <c r="EV1569" s="26"/>
      <c r="EX1569" s="6"/>
      <c r="EY1569" s="24"/>
      <c r="EZ1569" s="109"/>
      <c r="FA1569" s="66"/>
      <c r="FB1569" s="5"/>
      <c r="FC1569" s="68"/>
      <c r="FD1569" s="67"/>
      <c r="FE1569" s="67"/>
      <c r="FF1569" s="64"/>
      <c r="FG1569" s="5"/>
      <c r="FH1569" s="69"/>
      <c r="FI1569" s="6"/>
      <c r="FJ1569" s="5"/>
      <c r="FK1569" s="25"/>
      <c r="FL1569" s="5"/>
    </row>
    <row r="1570" spans="40:168">
      <c r="AN1570" s="14"/>
      <c r="AO1570" s="14"/>
      <c r="AP1570" s="5"/>
      <c r="AQ1570" s="25"/>
      <c r="AR1570" s="25"/>
      <c r="AS1570" s="96"/>
      <c r="AT1570" s="83"/>
      <c r="AU1570" s="14"/>
      <c r="AX1570" s="83"/>
      <c r="AY1570" s="83"/>
      <c r="AZ1570" s="83"/>
      <c r="BA1570" s="83"/>
      <c r="BJ1570" s="54"/>
      <c r="BK1570" s="22"/>
      <c r="BL1570" s="24"/>
      <c r="BP1570" s="23"/>
      <c r="BQ1570" s="24"/>
      <c r="BR1570" s="22"/>
      <c r="BS1570" s="24"/>
      <c r="BT1570" s="24"/>
      <c r="BU1570" s="23"/>
      <c r="BV1570" s="26"/>
      <c r="BX1570" s="6"/>
      <c r="BY1570" s="24"/>
      <c r="BZ1570" s="109"/>
      <c r="CA1570" s="66"/>
      <c r="CB1570" s="5"/>
      <c r="CC1570" s="68"/>
      <c r="CD1570" s="67"/>
      <c r="CE1570" s="67"/>
      <c r="CF1570" s="64"/>
      <c r="CG1570" s="5"/>
      <c r="CH1570" s="69"/>
      <c r="CI1570" s="6"/>
      <c r="CJ1570" s="5"/>
      <c r="CK1570" s="25"/>
      <c r="CL1570" s="5"/>
      <c r="DN1570" s="14"/>
      <c r="DO1570" s="14"/>
      <c r="DP1570" s="5"/>
      <c r="DQ1570" s="25"/>
      <c r="DR1570" s="25"/>
      <c r="DS1570" s="96"/>
      <c r="DT1570" s="83"/>
      <c r="DU1570" s="14"/>
      <c r="DX1570" s="83"/>
      <c r="DY1570" s="83"/>
      <c r="DZ1570" s="83"/>
      <c r="EA1570" s="83"/>
      <c r="EJ1570" s="54"/>
      <c r="EK1570" s="22"/>
      <c r="EL1570" s="24"/>
      <c r="EP1570" s="23"/>
      <c r="EQ1570" s="24"/>
      <c r="ER1570" s="22"/>
      <c r="ES1570" s="24"/>
      <c r="ET1570" s="24"/>
      <c r="EU1570" s="23"/>
      <c r="EV1570" s="26"/>
      <c r="EX1570" s="6"/>
      <c r="EY1570" s="24"/>
      <c r="EZ1570" s="109"/>
      <c r="FA1570" s="66"/>
      <c r="FB1570" s="5"/>
      <c r="FC1570" s="68"/>
      <c r="FD1570" s="67"/>
      <c r="FE1570" s="67"/>
      <c r="FF1570" s="64"/>
      <c r="FG1570" s="5"/>
      <c r="FH1570" s="69"/>
      <c r="FI1570" s="6"/>
      <c r="FJ1570" s="5"/>
      <c r="FK1570" s="25"/>
      <c r="FL1570" s="5"/>
    </row>
    <row r="1571" spans="40:168">
      <c r="AN1571" s="14"/>
      <c r="AO1571" s="14"/>
      <c r="AP1571" s="5"/>
      <c r="AQ1571" s="25"/>
      <c r="AR1571" s="25"/>
      <c r="AS1571" s="96"/>
      <c r="AT1571" s="83"/>
      <c r="AU1571" s="14"/>
      <c r="AX1571" s="83"/>
      <c r="AY1571" s="83"/>
      <c r="AZ1571" s="83"/>
      <c r="BA1571" s="83"/>
      <c r="BJ1571" s="54"/>
      <c r="BK1571" s="22"/>
      <c r="BL1571" s="24"/>
      <c r="BP1571" s="23"/>
      <c r="BQ1571" s="24"/>
      <c r="BR1571" s="22"/>
      <c r="BS1571" s="24"/>
      <c r="BT1571" s="24"/>
      <c r="BU1571" s="23"/>
      <c r="BV1571" s="26"/>
      <c r="BX1571" s="6"/>
      <c r="BY1571" s="24"/>
      <c r="BZ1571" s="109"/>
      <c r="CA1571" s="66"/>
      <c r="CB1571" s="5"/>
      <c r="CC1571" s="68"/>
      <c r="CD1571" s="67"/>
      <c r="CE1571" s="67"/>
      <c r="CF1571" s="64"/>
      <c r="CG1571" s="5"/>
      <c r="CH1571" s="69"/>
      <c r="CI1571" s="6"/>
      <c r="CJ1571" s="5"/>
      <c r="CK1571" s="25"/>
      <c r="CL1571" s="5"/>
      <c r="DN1571" s="14"/>
      <c r="DO1571" s="14"/>
      <c r="DP1571" s="5"/>
      <c r="DQ1571" s="25"/>
      <c r="DR1571" s="25"/>
      <c r="DS1571" s="96"/>
      <c r="DT1571" s="83"/>
      <c r="DU1571" s="14"/>
      <c r="DX1571" s="83"/>
      <c r="DY1571" s="83"/>
      <c r="DZ1571" s="83"/>
      <c r="EA1571" s="83"/>
      <c r="EJ1571" s="54"/>
      <c r="EK1571" s="22"/>
      <c r="EL1571" s="24"/>
      <c r="EP1571" s="23"/>
      <c r="EQ1571" s="24"/>
      <c r="ER1571" s="22"/>
      <c r="ES1571" s="24"/>
      <c r="ET1571" s="24"/>
      <c r="EU1571" s="23"/>
      <c r="EV1571" s="26"/>
      <c r="EX1571" s="6"/>
      <c r="EY1571" s="24"/>
      <c r="EZ1571" s="109"/>
      <c r="FA1571" s="66"/>
      <c r="FB1571" s="5"/>
      <c r="FC1571" s="68"/>
      <c r="FD1571" s="67"/>
      <c r="FE1571" s="67"/>
      <c r="FF1571" s="64"/>
      <c r="FG1571" s="5"/>
      <c r="FH1571" s="69"/>
      <c r="FI1571" s="6"/>
      <c r="FJ1571" s="5"/>
      <c r="FK1571" s="25"/>
      <c r="FL1571" s="5"/>
    </row>
    <row r="1572" spans="40:168">
      <c r="AN1572" s="14"/>
      <c r="AO1572" s="14"/>
      <c r="AP1572" s="5"/>
      <c r="AQ1572" s="25"/>
      <c r="AR1572" s="25"/>
      <c r="AS1572" s="96"/>
      <c r="AT1572" s="83"/>
      <c r="AU1572" s="14"/>
      <c r="AX1572" s="83"/>
      <c r="AY1572" s="83"/>
      <c r="AZ1572" s="83"/>
      <c r="BA1572" s="83"/>
      <c r="BJ1572" s="54"/>
      <c r="BK1572" s="22"/>
      <c r="BL1572" s="24"/>
      <c r="BP1572" s="23"/>
      <c r="BQ1572" s="24"/>
      <c r="BR1572" s="22"/>
      <c r="BS1572" s="24"/>
      <c r="BT1572" s="24"/>
      <c r="BU1572" s="23"/>
      <c r="BV1572" s="26"/>
      <c r="BX1572" s="6"/>
      <c r="BY1572" s="24"/>
      <c r="BZ1572" s="109"/>
      <c r="CA1572" s="66"/>
      <c r="CB1572" s="5"/>
      <c r="CC1572" s="68"/>
      <c r="CD1572" s="67"/>
      <c r="CE1572" s="67"/>
      <c r="CF1572" s="64"/>
      <c r="CG1572" s="5"/>
      <c r="CH1572" s="69"/>
      <c r="CI1572" s="6"/>
      <c r="CJ1572" s="5"/>
      <c r="CK1572" s="25"/>
      <c r="CL1572" s="5"/>
      <c r="DN1572" s="14"/>
      <c r="DO1572" s="14"/>
      <c r="DP1572" s="5"/>
      <c r="DQ1572" s="25"/>
      <c r="DR1572" s="25"/>
      <c r="DS1572" s="96"/>
      <c r="DT1572" s="83"/>
      <c r="DU1572" s="14"/>
      <c r="DX1572" s="83"/>
      <c r="DY1572" s="83"/>
      <c r="DZ1572" s="83"/>
      <c r="EA1572" s="83"/>
      <c r="EJ1572" s="54"/>
      <c r="EK1572" s="22"/>
      <c r="EL1572" s="24"/>
      <c r="EP1572" s="23"/>
      <c r="EQ1572" s="24"/>
      <c r="ER1572" s="22"/>
      <c r="ES1572" s="24"/>
      <c r="ET1572" s="24"/>
      <c r="EU1572" s="23"/>
      <c r="EV1572" s="26"/>
      <c r="EX1572" s="6"/>
      <c r="EY1572" s="24"/>
      <c r="EZ1572" s="109"/>
      <c r="FA1572" s="66"/>
      <c r="FB1572" s="5"/>
      <c r="FC1572" s="68"/>
      <c r="FD1572" s="67"/>
      <c r="FE1572" s="67"/>
      <c r="FF1572" s="64"/>
      <c r="FG1572" s="5"/>
      <c r="FH1572" s="69"/>
      <c r="FI1572" s="6"/>
      <c r="FJ1572" s="5"/>
      <c r="FK1572" s="25"/>
      <c r="FL1572" s="5"/>
    </row>
    <row r="1573" spans="40:168">
      <c r="AN1573" s="14"/>
      <c r="AO1573" s="14"/>
      <c r="AP1573" s="5"/>
      <c r="AQ1573" s="25"/>
      <c r="AR1573" s="25"/>
      <c r="AS1573" s="96"/>
      <c r="AT1573" s="83"/>
      <c r="AU1573" s="14"/>
      <c r="AX1573" s="83"/>
      <c r="AY1573" s="83"/>
      <c r="AZ1573" s="83"/>
      <c r="BA1573" s="83"/>
      <c r="BJ1573" s="54"/>
      <c r="BK1573" s="22"/>
      <c r="BL1573" s="24"/>
      <c r="BP1573" s="23"/>
      <c r="BQ1573" s="24"/>
      <c r="BR1573" s="22"/>
      <c r="BS1573" s="24"/>
      <c r="BT1573" s="24"/>
      <c r="BU1573" s="23"/>
      <c r="BV1573" s="26"/>
      <c r="BX1573" s="6"/>
      <c r="BY1573" s="24"/>
      <c r="BZ1573" s="109"/>
      <c r="CA1573" s="66"/>
      <c r="CB1573" s="5"/>
      <c r="CC1573" s="68"/>
      <c r="CD1573" s="67"/>
      <c r="CE1573" s="67"/>
      <c r="CF1573" s="64"/>
      <c r="CG1573" s="5"/>
      <c r="CH1573" s="69"/>
      <c r="CI1573" s="6"/>
      <c r="CJ1573" s="5"/>
      <c r="CK1573" s="25"/>
      <c r="CL1573" s="5"/>
      <c r="DN1573" s="14"/>
      <c r="DO1573" s="14"/>
      <c r="DP1573" s="5"/>
      <c r="DQ1573" s="25"/>
      <c r="DR1573" s="25"/>
      <c r="DS1573" s="96"/>
      <c r="DT1573" s="83"/>
      <c r="DU1573" s="14"/>
      <c r="DX1573" s="83"/>
      <c r="DY1573" s="83"/>
      <c r="DZ1573" s="83"/>
      <c r="EA1573" s="83"/>
      <c r="EJ1573" s="54"/>
      <c r="EK1573" s="22"/>
      <c r="EL1573" s="24"/>
      <c r="EP1573" s="23"/>
      <c r="EQ1573" s="24"/>
      <c r="ER1573" s="22"/>
      <c r="ES1573" s="24"/>
      <c r="ET1573" s="24"/>
      <c r="EU1573" s="23"/>
      <c r="EV1573" s="26"/>
      <c r="EX1573" s="6"/>
      <c r="EY1573" s="24"/>
      <c r="EZ1573" s="109"/>
      <c r="FA1573" s="66"/>
      <c r="FB1573" s="5"/>
      <c r="FC1573" s="68"/>
      <c r="FD1573" s="67"/>
      <c r="FE1573" s="67"/>
      <c r="FF1573" s="64"/>
      <c r="FG1573" s="5"/>
      <c r="FH1573" s="69"/>
      <c r="FI1573" s="6"/>
      <c r="FJ1573" s="5"/>
      <c r="FK1573" s="25"/>
      <c r="FL1573" s="5"/>
    </row>
    <row r="1574" spans="40:168">
      <c r="AN1574" s="14"/>
      <c r="AO1574" s="14"/>
      <c r="AP1574" s="5"/>
      <c r="AQ1574" s="25"/>
      <c r="AR1574" s="25"/>
      <c r="AS1574" s="96"/>
      <c r="AT1574" s="83"/>
      <c r="AU1574" s="14"/>
      <c r="AX1574" s="83"/>
      <c r="AY1574" s="83"/>
      <c r="AZ1574" s="83"/>
      <c r="BA1574" s="83"/>
      <c r="BJ1574" s="54"/>
      <c r="BK1574" s="22"/>
      <c r="BL1574" s="24"/>
      <c r="BP1574" s="23"/>
      <c r="BQ1574" s="24"/>
      <c r="BR1574" s="22"/>
      <c r="BS1574" s="24"/>
      <c r="BT1574" s="24"/>
      <c r="BU1574" s="23"/>
      <c r="BV1574" s="26"/>
      <c r="BX1574" s="6"/>
      <c r="BY1574" s="24"/>
      <c r="BZ1574" s="109"/>
      <c r="CA1574" s="66"/>
      <c r="CB1574" s="5"/>
      <c r="CC1574" s="68"/>
      <c r="CD1574" s="67"/>
      <c r="CE1574" s="67"/>
      <c r="CF1574" s="64"/>
      <c r="CG1574" s="5"/>
      <c r="CH1574" s="69"/>
      <c r="CI1574" s="6"/>
      <c r="CJ1574" s="5"/>
      <c r="CK1574" s="25"/>
      <c r="CL1574" s="5"/>
      <c r="DN1574" s="14"/>
      <c r="DO1574" s="14"/>
      <c r="DP1574" s="5"/>
      <c r="DQ1574" s="25"/>
      <c r="DR1574" s="25"/>
      <c r="DS1574" s="96"/>
      <c r="DT1574" s="83"/>
      <c r="DU1574" s="14"/>
      <c r="DX1574" s="83"/>
      <c r="DY1574" s="83"/>
      <c r="DZ1574" s="83"/>
      <c r="EA1574" s="83"/>
      <c r="EJ1574" s="54"/>
      <c r="EK1574" s="22"/>
      <c r="EL1574" s="24"/>
      <c r="EP1574" s="23"/>
      <c r="EQ1574" s="24"/>
      <c r="ER1574" s="22"/>
      <c r="ES1574" s="24"/>
      <c r="ET1574" s="24"/>
      <c r="EU1574" s="23"/>
      <c r="EV1574" s="26"/>
      <c r="EX1574" s="6"/>
      <c r="EY1574" s="24"/>
      <c r="EZ1574" s="109"/>
      <c r="FA1574" s="66"/>
      <c r="FB1574" s="5"/>
      <c r="FC1574" s="68"/>
      <c r="FD1574" s="67"/>
      <c r="FE1574" s="67"/>
      <c r="FF1574" s="64"/>
      <c r="FG1574" s="5"/>
      <c r="FH1574" s="69"/>
      <c r="FI1574" s="6"/>
      <c r="FJ1574" s="5"/>
      <c r="FK1574" s="25"/>
      <c r="FL1574" s="5"/>
    </row>
    <row r="1575" spans="40:168">
      <c r="AN1575" s="14"/>
      <c r="AO1575" s="14"/>
      <c r="AP1575" s="5"/>
      <c r="AQ1575" s="25"/>
      <c r="AR1575" s="25"/>
      <c r="AS1575" s="96"/>
      <c r="AT1575" s="83"/>
      <c r="AU1575" s="14"/>
      <c r="AX1575" s="83"/>
      <c r="AY1575" s="83"/>
      <c r="AZ1575" s="83"/>
      <c r="BA1575" s="83"/>
      <c r="BJ1575" s="54"/>
      <c r="BK1575" s="22"/>
      <c r="BL1575" s="24"/>
      <c r="BP1575" s="23"/>
      <c r="BQ1575" s="24"/>
      <c r="BR1575" s="22"/>
      <c r="BS1575" s="24"/>
      <c r="BT1575" s="24"/>
      <c r="BU1575" s="23"/>
      <c r="BV1575" s="26"/>
      <c r="BX1575" s="6"/>
      <c r="BY1575" s="24"/>
      <c r="BZ1575" s="109"/>
      <c r="CA1575" s="66"/>
      <c r="CB1575" s="5"/>
      <c r="CC1575" s="68"/>
      <c r="CD1575" s="67"/>
      <c r="CE1575" s="67"/>
      <c r="CF1575" s="64"/>
      <c r="CG1575" s="5"/>
      <c r="CH1575" s="69"/>
      <c r="CI1575" s="6"/>
      <c r="CJ1575" s="5"/>
      <c r="CK1575" s="25"/>
      <c r="CL1575" s="5"/>
      <c r="DN1575" s="14"/>
      <c r="DO1575" s="14"/>
      <c r="DP1575" s="5"/>
      <c r="DQ1575" s="25"/>
      <c r="DR1575" s="25"/>
      <c r="DS1575" s="96"/>
      <c r="DT1575" s="83"/>
      <c r="DU1575" s="14"/>
      <c r="DX1575" s="83"/>
      <c r="DY1575" s="83"/>
      <c r="DZ1575" s="83"/>
      <c r="EA1575" s="83"/>
      <c r="EJ1575" s="54"/>
      <c r="EK1575" s="22"/>
      <c r="EL1575" s="24"/>
      <c r="EP1575" s="23"/>
      <c r="EQ1575" s="24"/>
      <c r="ER1575" s="22"/>
      <c r="ES1575" s="24"/>
      <c r="ET1575" s="24"/>
      <c r="EU1575" s="23"/>
      <c r="EV1575" s="26"/>
      <c r="EX1575" s="6"/>
      <c r="EY1575" s="24"/>
      <c r="EZ1575" s="109"/>
      <c r="FA1575" s="66"/>
      <c r="FB1575" s="5"/>
      <c r="FC1575" s="68"/>
      <c r="FD1575" s="67"/>
      <c r="FE1575" s="67"/>
      <c r="FF1575" s="64"/>
      <c r="FG1575" s="5"/>
      <c r="FH1575" s="69"/>
      <c r="FI1575" s="6"/>
      <c r="FJ1575" s="5"/>
      <c r="FK1575" s="25"/>
      <c r="FL1575" s="5"/>
    </row>
    <row r="1576" spans="40:168">
      <c r="AN1576" s="14"/>
      <c r="AO1576" s="14"/>
      <c r="AP1576" s="5"/>
      <c r="AQ1576" s="25"/>
      <c r="AR1576" s="25"/>
      <c r="AS1576" s="96"/>
      <c r="AT1576" s="83"/>
      <c r="AU1576" s="14"/>
      <c r="AX1576" s="83"/>
      <c r="AY1576" s="83"/>
      <c r="AZ1576" s="83"/>
      <c r="BA1576" s="83"/>
      <c r="BJ1576" s="54"/>
      <c r="BK1576" s="22"/>
      <c r="BL1576" s="24"/>
      <c r="BP1576" s="23"/>
      <c r="BQ1576" s="24"/>
      <c r="BR1576" s="22"/>
      <c r="BS1576" s="24"/>
      <c r="BT1576" s="24"/>
      <c r="BU1576" s="23"/>
      <c r="BV1576" s="26"/>
      <c r="BX1576" s="6"/>
      <c r="BY1576" s="24"/>
      <c r="BZ1576" s="109"/>
      <c r="CA1576" s="66"/>
      <c r="CB1576" s="5"/>
      <c r="CC1576" s="68"/>
      <c r="CD1576" s="67"/>
      <c r="CE1576" s="67"/>
      <c r="CF1576" s="64"/>
      <c r="CG1576" s="5"/>
      <c r="CH1576" s="69"/>
      <c r="CI1576" s="6"/>
      <c r="CJ1576" s="5"/>
      <c r="CK1576" s="25"/>
      <c r="CL1576" s="5"/>
      <c r="DN1576" s="14"/>
      <c r="DO1576" s="14"/>
      <c r="DP1576" s="5"/>
      <c r="DQ1576" s="25"/>
      <c r="DR1576" s="25"/>
      <c r="DS1576" s="96"/>
      <c r="DT1576" s="83"/>
      <c r="DU1576" s="14"/>
      <c r="DX1576" s="83"/>
      <c r="DY1576" s="83"/>
      <c r="DZ1576" s="83"/>
      <c r="EA1576" s="83"/>
      <c r="EJ1576" s="54"/>
      <c r="EK1576" s="22"/>
      <c r="EL1576" s="24"/>
      <c r="EP1576" s="23"/>
      <c r="EQ1576" s="24"/>
      <c r="ER1576" s="22"/>
      <c r="ES1576" s="24"/>
      <c r="ET1576" s="24"/>
      <c r="EU1576" s="23"/>
      <c r="EV1576" s="26"/>
      <c r="EX1576" s="6"/>
      <c r="EY1576" s="24"/>
      <c r="EZ1576" s="109"/>
      <c r="FA1576" s="66"/>
      <c r="FB1576" s="5"/>
      <c r="FC1576" s="68"/>
      <c r="FD1576" s="67"/>
      <c r="FE1576" s="67"/>
      <c r="FF1576" s="64"/>
      <c r="FG1576" s="5"/>
      <c r="FH1576" s="69"/>
      <c r="FI1576" s="6"/>
      <c r="FJ1576" s="5"/>
      <c r="FK1576" s="25"/>
      <c r="FL1576" s="5"/>
    </row>
    <row r="1577" spans="40:168">
      <c r="AN1577" s="14"/>
      <c r="AO1577" s="14"/>
      <c r="AP1577" s="5"/>
      <c r="AQ1577" s="25"/>
      <c r="AR1577" s="25"/>
      <c r="AS1577" s="96"/>
      <c r="AT1577" s="83"/>
      <c r="AU1577" s="14"/>
      <c r="AX1577" s="83"/>
      <c r="AY1577" s="83"/>
      <c r="AZ1577" s="83"/>
      <c r="BA1577" s="83"/>
      <c r="BJ1577" s="54"/>
      <c r="BK1577" s="22"/>
      <c r="BL1577" s="24"/>
      <c r="BP1577" s="23"/>
      <c r="BQ1577" s="24"/>
      <c r="BR1577" s="22"/>
      <c r="BS1577" s="24"/>
      <c r="BT1577" s="24"/>
      <c r="BU1577" s="23"/>
      <c r="BV1577" s="26"/>
      <c r="BX1577" s="6"/>
      <c r="BY1577" s="24"/>
      <c r="BZ1577" s="109"/>
      <c r="CA1577" s="66"/>
      <c r="CB1577" s="5"/>
      <c r="CC1577" s="68"/>
      <c r="CD1577" s="67"/>
      <c r="CE1577" s="67"/>
      <c r="CF1577" s="64"/>
      <c r="CG1577" s="5"/>
      <c r="CH1577" s="69"/>
      <c r="CI1577" s="6"/>
      <c r="CJ1577" s="5"/>
      <c r="CK1577" s="25"/>
      <c r="CL1577" s="5"/>
      <c r="DN1577" s="14"/>
      <c r="DO1577" s="14"/>
      <c r="DP1577" s="5"/>
      <c r="DQ1577" s="25"/>
      <c r="DR1577" s="25"/>
      <c r="DS1577" s="96"/>
      <c r="DT1577" s="83"/>
      <c r="DU1577" s="14"/>
      <c r="DX1577" s="83"/>
      <c r="DY1577" s="83"/>
      <c r="DZ1577" s="83"/>
      <c r="EA1577" s="83"/>
      <c r="EJ1577" s="54"/>
      <c r="EK1577" s="22"/>
      <c r="EL1577" s="24"/>
      <c r="EP1577" s="23"/>
      <c r="EQ1577" s="24"/>
      <c r="ER1577" s="22"/>
      <c r="ES1577" s="24"/>
      <c r="ET1577" s="24"/>
      <c r="EU1577" s="23"/>
      <c r="EV1577" s="26"/>
      <c r="EX1577" s="6"/>
      <c r="EY1577" s="24"/>
      <c r="EZ1577" s="109"/>
      <c r="FA1577" s="66"/>
      <c r="FB1577" s="5"/>
      <c r="FC1577" s="68"/>
      <c r="FD1577" s="67"/>
      <c r="FE1577" s="67"/>
      <c r="FF1577" s="64"/>
      <c r="FG1577" s="5"/>
      <c r="FH1577" s="69"/>
      <c r="FI1577" s="6"/>
      <c r="FJ1577" s="5"/>
      <c r="FK1577" s="25"/>
      <c r="FL1577" s="5"/>
    </row>
    <row r="1578" spans="40:168">
      <c r="AN1578" s="14"/>
      <c r="AO1578" s="14"/>
      <c r="AP1578" s="5"/>
      <c r="AQ1578" s="25"/>
      <c r="AR1578" s="25"/>
      <c r="AS1578" s="96"/>
      <c r="AT1578" s="83"/>
      <c r="AU1578" s="14"/>
      <c r="AX1578" s="83"/>
      <c r="AY1578" s="83"/>
      <c r="AZ1578" s="83"/>
      <c r="BA1578" s="83"/>
      <c r="BJ1578" s="54"/>
      <c r="BK1578" s="22"/>
      <c r="BL1578" s="24"/>
      <c r="BP1578" s="23"/>
      <c r="BQ1578" s="24"/>
      <c r="BR1578" s="22"/>
      <c r="BS1578" s="24"/>
      <c r="BT1578" s="24"/>
      <c r="BU1578" s="23"/>
      <c r="BV1578" s="26"/>
      <c r="BX1578" s="6"/>
      <c r="BY1578" s="24"/>
      <c r="BZ1578" s="109"/>
      <c r="CA1578" s="66"/>
      <c r="CB1578" s="5"/>
      <c r="CC1578" s="68"/>
      <c r="CD1578" s="67"/>
      <c r="CE1578" s="67"/>
      <c r="CF1578" s="64"/>
      <c r="CG1578" s="5"/>
      <c r="CH1578" s="69"/>
      <c r="CI1578" s="6"/>
      <c r="CJ1578" s="5"/>
      <c r="CK1578" s="25"/>
      <c r="CL1578" s="5"/>
      <c r="DN1578" s="14"/>
      <c r="DO1578" s="14"/>
      <c r="DP1578" s="5"/>
      <c r="DQ1578" s="25"/>
      <c r="DR1578" s="25"/>
      <c r="DS1578" s="96"/>
      <c r="DT1578" s="83"/>
      <c r="DU1578" s="14"/>
      <c r="DX1578" s="83"/>
      <c r="DY1578" s="83"/>
      <c r="DZ1578" s="83"/>
      <c r="EA1578" s="83"/>
      <c r="EJ1578" s="54"/>
      <c r="EK1578" s="22"/>
      <c r="EL1578" s="24"/>
      <c r="EP1578" s="23"/>
      <c r="EQ1578" s="24"/>
      <c r="ER1578" s="22"/>
      <c r="ES1578" s="24"/>
      <c r="ET1578" s="24"/>
      <c r="EU1578" s="23"/>
      <c r="EV1578" s="26"/>
      <c r="EX1578" s="6"/>
      <c r="EY1578" s="24"/>
      <c r="EZ1578" s="109"/>
      <c r="FA1578" s="66"/>
      <c r="FB1578" s="5"/>
      <c r="FC1578" s="68"/>
      <c r="FD1578" s="67"/>
      <c r="FE1578" s="67"/>
      <c r="FF1578" s="64"/>
      <c r="FG1578" s="5"/>
      <c r="FH1578" s="69"/>
      <c r="FI1578" s="6"/>
      <c r="FJ1578" s="5"/>
      <c r="FK1578" s="25"/>
      <c r="FL1578" s="5"/>
    </row>
    <row r="1579" spans="40:168">
      <c r="AN1579" s="14"/>
      <c r="AO1579" s="14"/>
      <c r="AP1579" s="5"/>
      <c r="AQ1579" s="25"/>
      <c r="AR1579" s="25"/>
      <c r="AS1579" s="96"/>
      <c r="AT1579" s="83"/>
      <c r="AU1579" s="14"/>
      <c r="AX1579" s="83"/>
      <c r="AY1579" s="83"/>
      <c r="AZ1579" s="83"/>
      <c r="BA1579" s="83"/>
      <c r="BJ1579" s="54"/>
      <c r="BK1579" s="22"/>
      <c r="BL1579" s="24"/>
      <c r="BP1579" s="23"/>
      <c r="BQ1579" s="24"/>
      <c r="BR1579" s="22"/>
      <c r="BS1579" s="24"/>
      <c r="BT1579" s="24"/>
      <c r="BU1579" s="23"/>
      <c r="BV1579" s="26"/>
      <c r="BX1579" s="6"/>
      <c r="BY1579" s="24"/>
      <c r="BZ1579" s="109"/>
      <c r="CA1579" s="66"/>
      <c r="CB1579" s="5"/>
      <c r="CC1579" s="68"/>
      <c r="CD1579" s="67"/>
      <c r="CE1579" s="67"/>
      <c r="CF1579" s="64"/>
      <c r="CG1579" s="5"/>
      <c r="CH1579" s="69"/>
      <c r="CI1579" s="6"/>
      <c r="CJ1579" s="5"/>
      <c r="CK1579" s="25"/>
      <c r="CL1579" s="5"/>
      <c r="DN1579" s="14"/>
      <c r="DO1579" s="14"/>
      <c r="DP1579" s="5"/>
      <c r="DQ1579" s="25"/>
      <c r="DR1579" s="25"/>
      <c r="DS1579" s="96"/>
      <c r="DT1579" s="83"/>
      <c r="DU1579" s="14"/>
      <c r="DX1579" s="83"/>
      <c r="DY1579" s="83"/>
      <c r="DZ1579" s="83"/>
      <c r="EA1579" s="83"/>
      <c r="EJ1579" s="54"/>
      <c r="EK1579" s="22"/>
      <c r="EL1579" s="24"/>
      <c r="EP1579" s="23"/>
      <c r="EQ1579" s="24"/>
      <c r="ER1579" s="22"/>
      <c r="ES1579" s="24"/>
      <c r="ET1579" s="24"/>
      <c r="EU1579" s="23"/>
      <c r="EV1579" s="26"/>
      <c r="EX1579" s="6"/>
      <c r="EY1579" s="24"/>
      <c r="EZ1579" s="109"/>
      <c r="FA1579" s="66"/>
      <c r="FB1579" s="5"/>
      <c r="FC1579" s="68"/>
      <c r="FD1579" s="67"/>
      <c r="FE1579" s="67"/>
      <c r="FF1579" s="64"/>
      <c r="FG1579" s="5"/>
      <c r="FH1579" s="69"/>
      <c r="FI1579" s="6"/>
      <c r="FJ1579" s="5"/>
      <c r="FK1579" s="25"/>
      <c r="FL1579" s="5"/>
    </row>
    <row r="1580" spans="40:168">
      <c r="AN1580" s="14"/>
      <c r="AO1580" s="14"/>
      <c r="AP1580" s="5"/>
      <c r="AQ1580" s="25"/>
      <c r="AR1580" s="25"/>
      <c r="AS1580" s="96"/>
      <c r="AT1580" s="83"/>
      <c r="AU1580" s="14"/>
      <c r="AX1580" s="83"/>
      <c r="AY1580" s="83"/>
      <c r="AZ1580" s="83"/>
      <c r="BA1580" s="83"/>
      <c r="BJ1580" s="54"/>
      <c r="BK1580" s="22"/>
      <c r="BL1580" s="24"/>
      <c r="BP1580" s="23"/>
      <c r="BQ1580" s="24"/>
      <c r="BR1580" s="22"/>
      <c r="BS1580" s="24"/>
      <c r="BT1580" s="24"/>
      <c r="BU1580" s="23"/>
      <c r="BV1580" s="26"/>
      <c r="BX1580" s="6"/>
      <c r="BY1580" s="24"/>
      <c r="BZ1580" s="109"/>
      <c r="CA1580" s="66"/>
      <c r="CB1580" s="5"/>
      <c r="CC1580" s="68"/>
      <c r="CD1580" s="67"/>
      <c r="CE1580" s="67"/>
      <c r="CF1580" s="64"/>
      <c r="CG1580" s="5"/>
      <c r="CH1580" s="69"/>
      <c r="CI1580" s="6"/>
      <c r="CJ1580" s="5"/>
      <c r="CK1580" s="25"/>
      <c r="CL1580" s="5"/>
      <c r="DN1580" s="14"/>
      <c r="DO1580" s="14"/>
      <c r="DP1580" s="5"/>
      <c r="DQ1580" s="25"/>
      <c r="DR1580" s="25"/>
      <c r="DS1580" s="96"/>
      <c r="DT1580" s="83"/>
      <c r="DU1580" s="14"/>
      <c r="DX1580" s="83"/>
      <c r="DY1580" s="83"/>
      <c r="DZ1580" s="83"/>
      <c r="EA1580" s="83"/>
      <c r="EJ1580" s="54"/>
      <c r="EK1580" s="22"/>
      <c r="EL1580" s="24"/>
      <c r="EP1580" s="23"/>
      <c r="EQ1580" s="24"/>
      <c r="ER1580" s="22"/>
      <c r="ES1580" s="24"/>
      <c r="ET1580" s="24"/>
      <c r="EU1580" s="23"/>
      <c r="EV1580" s="26"/>
      <c r="EX1580" s="6"/>
      <c r="EY1580" s="24"/>
      <c r="EZ1580" s="109"/>
      <c r="FA1580" s="66"/>
      <c r="FB1580" s="5"/>
      <c r="FC1580" s="68"/>
      <c r="FD1580" s="67"/>
      <c r="FE1580" s="67"/>
      <c r="FF1580" s="64"/>
      <c r="FG1580" s="5"/>
      <c r="FH1580" s="69"/>
      <c r="FI1580" s="6"/>
      <c r="FJ1580" s="5"/>
      <c r="FK1580" s="25"/>
      <c r="FL1580" s="5"/>
    </row>
    <row r="1581" spans="40:168">
      <c r="AN1581" s="14"/>
      <c r="AO1581" s="14"/>
      <c r="AP1581" s="5"/>
      <c r="AQ1581" s="25"/>
      <c r="AR1581" s="25"/>
      <c r="AS1581" s="96"/>
      <c r="AT1581" s="83"/>
      <c r="AU1581" s="14"/>
      <c r="AX1581" s="83"/>
      <c r="AY1581" s="83"/>
      <c r="AZ1581" s="83"/>
      <c r="BA1581" s="83"/>
      <c r="BJ1581" s="54"/>
      <c r="BK1581" s="22"/>
      <c r="BL1581" s="24"/>
      <c r="BP1581" s="23"/>
      <c r="BQ1581" s="24"/>
      <c r="BR1581" s="22"/>
      <c r="BS1581" s="24"/>
      <c r="BT1581" s="24"/>
      <c r="BU1581" s="23"/>
      <c r="BV1581" s="26"/>
      <c r="BX1581" s="6"/>
      <c r="BY1581" s="24"/>
      <c r="BZ1581" s="109"/>
      <c r="CA1581" s="66"/>
      <c r="CB1581" s="5"/>
      <c r="CC1581" s="68"/>
      <c r="CD1581" s="67"/>
      <c r="CE1581" s="67"/>
      <c r="CF1581" s="64"/>
      <c r="CG1581" s="5"/>
      <c r="CH1581" s="69"/>
      <c r="CI1581" s="6"/>
      <c r="CJ1581" s="5"/>
      <c r="CK1581" s="25"/>
      <c r="CL1581" s="5"/>
      <c r="DN1581" s="14"/>
      <c r="DO1581" s="14"/>
      <c r="DP1581" s="5"/>
      <c r="DQ1581" s="25"/>
      <c r="DR1581" s="25"/>
      <c r="DS1581" s="96"/>
      <c r="DT1581" s="83"/>
      <c r="DU1581" s="14"/>
      <c r="DX1581" s="83"/>
      <c r="DY1581" s="83"/>
      <c r="DZ1581" s="83"/>
      <c r="EA1581" s="83"/>
      <c r="EJ1581" s="54"/>
      <c r="EK1581" s="22"/>
      <c r="EL1581" s="24"/>
      <c r="EP1581" s="23"/>
      <c r="EQ1581" s="24"/>
      <c r="ER1581" s="22"/>
      <c r="ES1581" s="24"/>
      <c r="ET1581" s="24"/>
      <c r="EU1581" s="23"/>
      <c r="EV1581" s="26"/>
      <c r="EX1581" s="6"/>
      <c r="EY1581" s="24"/>
      <c r="EZ1581" s="109"/>
      <c r="FA1581" s="66"/>
      <c r="FB1581" s="5"/>
      <c r="FC1581" s="68"/>
      <c r="FD1581" s="67"/>
      <c r="FE1581" s="67"/>
      <c r="FF1581" s="64"/>
      <c r="FG1581" s="5"/>
      <c r="FH1581" s="69"/>
      <c r="FI1581" s="6"/>
      <c r="FJ1581" s="5"/>
      <c r="FK1581" s="25"/>
      <c r="FL1581" s="5"/>
    </row>
    <row r="1582" spans="40:168">
      <c r="AN1582" s="14"/>
      <c r="AO1582" s="14"/>
      <c r="AP1582" s="5"/>
      <c r="AQ1582" s="25"/>
      <c r="AR1582" s="25"/>
      <c r="AS1582" s="96"/>
      <c r="AT1582" s="83"/>
      <c r="AU1582" s="14"/>
      <c r="AX1582" s="83"/>
      <c r="AY1582" s="83"/>
      <c r="AZ1582" s="83"/>
      <c r="BA1582" s="83"/>
      <c r="BJ1582" s="54"/>
      <c r="BK1582" s="22"/>
      <c r="BL1582" s="24"/>
      <c r="BP1582" s="23"/>
      <c r="BQ1582" s="24"/>
      <c r="BR1582" s="22"/>
      <c r="BS1582" s="24"/>
      <c r="BT1582" s="24"/>
      <c r="BU1582" s="23"/>
      <c r="BV1582" s="26"/>
      <c r="BX1582" s="6"/>
      <c r="BY1582" s="24"/>
      <c r="BZ1582" s="109"/>
      <c r="CA1582" s="66"/>
      <c r="CB1582" s="5"/>
      <c r="CC1582" s="68"/>
      <c r="CD1582" s="67"/>
      <c r="CE1582" s="67"/>
      <c r="CF1582" s="64"/>
      <c r="CG1582" s="5"/>
      <c r="CH1582" s="69"/>
      <c r="CI1582" s="6"/>
      <c r="CJ1582" s="5"/>
      <c r="CK1582" s="25"/>
      <c r="CL1582" s="5"/>
      <c r="DN1582" s="14"/>
      <c r="DO1582" s="14"/>
      <c r="DP1582" s="5"/>
      <c r="DQ1582" s="25"/>
      <c r="DR1582" s="25"/>
      <c r="DS1582" s="96"/>
      <c r="DT1582" s="83"/>
      <c r="DU1582" s="14"/>
      <c r="DX1582" s="83"/>
      <c r="DY1582" s="83"/>
      <c r="DZ1582" s="83"/>
      <c r="EA1582" s="83"/>
      <c r="EJ1582" s="54"/>
      <c r="EK1582" s="22"/>
      <c r="EL1582" s="24"/>
      <c r="EP1582" s="23"/>
      <c r="EQ1582" s="24"/>
      <c r="ER1582" s="22"/>
      <c r="ES1582" s="24"/>
      <c r="ET1582" s="24"/>
      <c r="EU1582" s="23"/>
      <c r="EV1582" s="26"/>
      <c r="EX1582" s="6"/>
      <c r="EY1582" s="24"/>
      <c r="EZ1582" s="109"/>
      <c r="FA1582" s="66"/>
      <c r="FB1582" s="5"/>
      <c r="FC1582" s="68"/>
      <c r="FD1582" s="67"/>
      <c r="FE1582" s="67"/>
      <c r="FF1582" s="64"/>
      <c r="FG1582" s="5"/>
      <c r="FH1582" s="69"/>
      <c r="FI1582" s="6"/>
      <c r="FJ1582" s="5"/>
      <c r="FK1582" s="25"/>
      <c r="FL1582" s="5"/>
    </row>
    <row r="1583" spans="40:168">
      <c r="AN1583" s="14"/>
      <c r="AO1583" s="14"/>
      <c r="AP1583" s="5"/>
      <c r="AQ1583" s="25"/>
      <c r="AR1583" s="25"/>
      <c r="AS1583" s="96"/>
      <c r="AT1583" s="83"/>
      <c r="AU1583" s="14"/>
      <c r="AX1583" s="83"/>
      <c r="AY1583" s="83"/>
      <c r="AZ1583" s="83"/>
      <c r="BA1583" s="83"/>
      <c r="BJ1583" s="54"/>
      <c r="BK1583" s="22"/>
      <c r="BL1583" s="24"/>
      <c r="BP1583" s="23"/>
      <c r="BQ1583" s="24"/>
      <c r="BR1583" s="22"/>
      <c r="BS1583" s="24"/>
      <c r="BT1583" s="24"/>
      <c r="BU1583" s="23"/>
      <c r="BV1583" s="26"/>
      <c r="BX1583" s="6"/>
      <c r="BY1583" s="24"/>
      <c r="BZ1583" s="109"/>
      <c r="CA1583" s="66"/>
      <c r="CB1583" s="5"/>
      <c r="CC1583" s="68"/>
      <c r="CD1583" s="67"/>
      <c r="CE1583" s="67"/>
      <c r="CF1583" s="64"/>
      <c r="CG1583" s="5"/>
      <c r="CH1583" s="69"/>
      <c r="CI1583" s="6"/>
      <c r="CJ1583" s="5"/>
      <c r="CK1583" s="25"/>
      <c r="CL1583" s="5"/>
      <c r="DN1583" s="14"/>
      <c r="DO1583" s="14"/>
      <c r="DP1583" s="5"/>
      <c r="DQ1583" s="25"/>
      <c r="DR1583" s="25"/>
      <c r="DS1583" s="96"/>
      <c r="DT1583" s="83"/>
      <c r="DU1583" s="14"/>
      <c r="DX1583" s="83"/>
      <c r="DY1583" s="83"/>
      <c r="DZ1583" s="83"/>
      <c r="EA1583" s="83"/>
      <c r="EJ1583" s="54"/>
      <c r="EK1583" s="22"/>
      <c r="EL1583" s="24"/>
      <c r="EP1583" s="23"/>
      <c r="EQ1583" s="24"/>
      <c r="ER1583" s="22"/>
      <c r="ES1583" s="24"/>
      <c r="ET1583" s="24"/>
      <c r="EU1583" s="23"/>
      <c r="EV1583" s="26"/>
      <c r="EX1583" s="6"/>
      <c r="EY1583" s="24"/>
      <c r="EZ1583" s="109"/>
      <c r="FA1583" s="66"/>
      <c r="FB1583" s="5"/>
      <c r="FC1583" s="68"/>
      <c r="FD1583" s="67"/>
      <c r="FE1583" s="67"/>
      <c r="FF1583" s="64"/>
      <c r="FG1583" s="5"/>
      <c r="FH1583" s="69"/>
      <c r="FI1583" s="6"/>
      <c r="FJ1583" s="5"/>
      <c r="FK1583" s="25"/>
      <c r="FL1583" s="5"/>
    </row>
    <row r="1584" spans="40:168">
      <c r="AN1584" s="14"/>
      <c r="AO1584" s="14"/>
      <c r="AP1584" s="5"/>
      <c r="AQ1584" s="25"/>
      <c r="AR1584" s="25"/>
      <c r="AS1584" s="96"/>
      <c r="AT1584" s="83"/>
      <c r="AU1584" s="14"/>
      <c r="AX1584" s="83"/>
      <c r="AY1584" s="83"/>
      <c r="AZ1584" s="83"/>
      <c r="BA1584" s="83"/>
      <c r="BJ1584" s="54"/>
      <c r="BK1584" s="22"/>
      <c r="BL1584" s="24"/>
      <c r="BP1584" s="23"/>
      <c r="BQ1584" s="24"/>
      <c r="BR1584" s="22"/>
      <c r="BS1584" s="24"/>
      <c r="BT1584" s="24"/>
      <c r="BU1584" s="23"/>
      <c r="BV1584" s="26"/>
      <c r="BX1584" s="6"/>
      <c r="BY1584" s="24"/>
      <c r="BZ1584" s="109"/>
      <c r="CA1584" s="66"/>
      <c r="CB1584" s="5"/>
      <c r="CC1584" s="68"/>
      <c r="CD1584" s="67"/>
      <c r="CE1584" s="67"/>
      <c r="CF1584" s="64"/>
      <c r="CG1584" s="5"/>
      <c r="CH1584" s="69"/>
      <c r="CI1584" s="6"/>
      <c r="CJ1584" s="5"/>
      <c r="CK1584" s="25"/>
      <c r="CL1584" s="5"/>
      <c r="DN1584" s="14"/>
      <c r="DO1584" s="14"/>
      <c r="DP1584" s="5"/>
      <c r="DQ1584" s="25"/>
      <c r="DR1584" s="25"/>
      <c r="DS1584" s="96"/>
      <c r="DT1584" s="83"/>
      <c r="DU1584" s="14"/>
      <c r="DX1584" s="83"/>
      <c r="DY1584" s="83"/>
      <c r="DZ1584" s="83"/>
      <c r="EA1584" s="83"/>
      <c r="EJ1584" s="54"/>
      <c r="EK1584" s="22"/>
      <c r="EL1584" s="24"/>
      <c r="EP1584" s="23"/>
      <c r="EQ1584" s="24"/>
      <c r="ER1584" s="22"/>
      <c r="ES1584" s="24"/>
      <c r="ET1584" s="24"/>
      <c r="EU1584" s="23"/>
      <c r="EV1584" s="26"/>
      <c r="EX1584" s="6"/>
      <c r="EY1584" s="24"/>
      <c r="EZ1584" s="109"/>
      <c r="FA1584" s="66"/>
      <c r="FB1584" s="5"/>
      <c r="FC1584" s="68"/>
      <c r="FD1584" s="67"/>
      <c r="FE1584" s="67"/>
      <c r="FF1584" s="64"/>
      <c r="FG1584" s="5"/>
      <c r="FH1584" s="69"/>
      <c r="FI1584" s="6"/>
      <c r="FJ1584" s="5"/>
      <c r="FK1584" s="25"/>
      <c r="FL1584" s="5"/>
    </row>
    <row r="1585" spans="40:168">
      <c r="AN1585" s="14"/>
      <c r="AO1585" s="14"/>
      <c r="AP1585" s="5"/>
      <c r="AQ1585" s="25"/>
      <c r="AR1585" s="25"/>
      <c r="AS1585" s="96"/>
      <c r="AT1585" s="83"/>
      <c r="AU1585" s="14"/>
      <c r="AX1585" s="83"/>
      <c r="AY1585" s="83"/>
      <c r="AZ1585" s="83"/>
      <c r="BA1585" s="83"/>
      <c r="BJ1585" s="54"/>
      <c r="BK1585" s="22"/>
      <c r="BL1585" s="24"/>
      <c r="BP1585" s="23"/>
      <c r="BQ1585" s="24"/>
      <c r="BR1585" s="22"/>
      <c r="BS1585" s="24"/>
      <c r="BT1585" s="24"/>
      <c r="BU1585" s="23"/>
      <c r="BV1585" s="26"/>
      <c r="BX1585" s="6"/>
      <c r="BY1585" s="24"/>
      <c r="BZ1585" s="109"/>
      <c r="CA1585" s="66"/>
      <c r="CB1585" s="5"/>
      <c r="CC1585" s="68"/>
      <c r="CD1585" s="67"/>
      <c r="CE1585" s="67"/>
      <c r="CF1585" s="64"/>
      <c r="CG1585" s="5"/>
      <c r="CH1585" s="69"/>
      <c r="CI1585" s="6"/>
      <c r="CJ1585" s="5"/>
      <c r="CK1585" s="25"/>
      <c r="CL1585" s="5"/>
      <c r="DN1585" s="14"/>
      <c r="DO1585" s="14"/>
      <c r="DP1585" s="5"/>
      <c r="DQ1585" s="25"/>
      <c r="DR1585" s="25"/>
      <c r="DS1585" s="96"/>
      <c r="DT1585" s="83"/>
      <c r="DU1585" s="14"/>
      <c r="DX1585" s="83"/>
      <c r="DY1585" s="83"/>
      <c r="DZ1585" s="83"/>
      <c r="EA1585" s="83"/>
      <c r="EJ1585" s="54"/>
      <c r="EK1585" s="22"/>
      <c r="EL1585" s="24"/>
      <c r="EP1585" s="23"/>
      <c r="EQ1585" s="24"/>
      <c r="ER1585" s="22"/>
      <c r="ES1585" s="24"/>
      <c r="ET1585" s="24"/>
      <c r="EU1585" s="23"/>
      <c r="EV1585" s="26"/>
      <c r="EX1585" s="6"/>
      <c r="EY1585" s="24"/>
      <c r="EZ1585" s="109"/>
      <c r="FA1585" s="66"/>
      <c r="FB1585" s="5"/>
      <c r="FC1585" s="68"/>
      <c r="FD1585" s="67"/>
      <c r="FE1585" s="67"/>
      <c r="FF1585" s="64"/>
      <c r="FG1585" s="5"/>
      <c r="FH1585" s="69"/>
      <c r="FI1585" s="6"/>
      <c r="FJ1585" s="5"/>
      <c r="FK1585" s="25"/>
      <c r="FL1585" s="5"/>
    </row>
    <row r="1586" spans="40:168">
      <c r="AN1586" s="14"/>
      <c r="AO1586" s="14"/>
      <c r="AP1586" s="5"/>
      <c r="AQ1586" s="25"/>
      <c r="AR1586" s="25"/>
      <c r="AS1586" s="96"/>
      <c r="AT1586" s="83"/>
      <c r="AU1586" s="14"/>
      <c r="AX1586" s="83"/>
      <c r="AY1586" s="83"/>
      <c r="AZ1586" s="83"/>
      <c r="BA1586" s="83"/>
      <c r="BJ1586" s="54"/>
      <c r="BK1586" s="22"/>
      <c r="BL1586" s="24"/>
      <c r="BP1586" s="23"/>
      <c r="BQ1586" s="24"/>
      <c r="BR1586" s="22"/>
      <c r="BS1586" s="24"/>
      <c r="BT1586" s="24"/>
      <c r="BU1586" s="23"/>
      <c r="BV1586" s="26"/>
      <c r="BX1586" s="6"/>
      <c r="BY1586" s="24"/>
      <c r="BZ1586" s="109"/>
      <c r="CA1586" s="66"/>
      <c r="CB1586" s="5"/>
      <c r="CC1586" s="68"/>
      <c r="CD1586" s="67"/>
      <c r="CE1586" s="67"/>
      <c r="CF1586" s="64"/>
      <c r="CG1586" s="5"/>
      <c r="CH1586" s="69"/>
      <c r="CI1586" s="6"/>
      <c r="CJ1586" s="5"/>
      <c r="CK1586" s="25"/>
      <c r="CL1586" s="5"/>
      <c r="DN1586" s="14"/>
      <c r="DO1586" s="14"/>
      <c r="DP1586" s="5"/>
      <c r="DQ1586" s="25"/>
      <c r="DR1586" s="25"/>
      <c r="DS1586" s="96"/>
      <c r="DT1586" s="83"/>
      <c r="DU1586" s="14"/>
      <c r="DX1586" s="83"/>
      <c r="DY1586" s="83"/>
      <c r="DZ1586" s="83"/>
      <c r="EA1586" s="83"/>
      <c r="EJ1586" s="54"/>
      <c r="EK1586" s="22"/>
      <c r="EL1586" s="24"/>
      <c r="EP1586" s="23"/>
      <c r="EQ1586" s="24"/>
      <c r="ER1586" s="22"/>
      <c r="ES1586" s="24"/>
      <c r="ET1586" s="24"/>
      <c r="EU1586" s="23"/>
      <c r="EV1586" s="26"/>
      <c r="EX1586" s="6"/>
      <c r="EY1586" s="24"/>
      <c r="EZ1586" s="109"/>
      <c r="FA1586" s="66"/>
      <c r="FB1586" s="5"/>
      <c r="FC1586" s="68"/>
      <c r="FD1586" s="67"/>
      <c r="FE1586" s="67"/>
      <c r="FF1586" s="64"/>
      <c r="FG1586" s="5"/>
      <c r="FH1586" s="69"/>
      <c r="FI1586" s="6"/>
      <c r="FJ1586" s="5"/>
      <c r="FK1586" s="25"/>
      <c r="FL1586" s="5"/>
    </row>
    <row r="1587" spans="40:168">
      <c r="AN1587" s="14"/>
      <c r="AO1587" s="14"/>
      <c r="AP1587" s="5"/>
      <c r="AQ1587" s="25"/>
      <c r="AR1587" s="25"/>
      <c r="AS1587" s="96"/>
      <c r="AT1587" s="83"/>
      <c r="AU1587" s="14"/>
      <c r="AX1587" s="83"/>
      <c r="AY1587" s="83"/>
      <c r="AZ1587" s="83"/>
      <c r="BA1587" s="83"/>
      <c r="BJ1587" s="54"/>
      <c r="BK1587" s="22"/>
      <c r="BL1587" s="24"/>
      <c r="BP1587" s="23"/>
      <c r="BQ1587" s="24"/>
      <c r="BR1587" s="22"/>
      <c r="BS1587" s="24"/>
      <c r="BT1587" s="24"/>
      <c r="BU1587" s="23"/>
      <c r="BV1587" s="26"/>
      <c r="BX1587" s="6"/>
      <c r="BY1587" s="24"/>
      <c r="BZ1587" s="109"/>
      <c r="CA1587" s="66"/>
      <c r="CB1587" s="5"/>
      <c r="CC1587" s="68"/>
      <c r="CD1587" s="67"/>
      <c r="CE1587" s="67"/>
      <c r="CF1587" s="64"/>
      <c r="CG1587" s="5"/>
      <c r="CH1587" s="69"/>
      <c r="CI1587" s="6"/>
      <c r="CJ1587" s="5"/>
      <c r="CK1587" s="25"/>
      <c r="CL1587" s="5"/>
      <c r="DN1587" s="14"/>
      <c r="DO1587" s="14"/>
      <c r="DP1587" s="5"/>
      <c r="DQ1587" s="25"/>
      <c r="DR1587" s="25"/>
      <c r="DS1587" s="96"/>
      <c r="DT1587" s="83"/>
      <c r="DU1587" s="14"/>
      <c r="DX1587" s="83"/>
      <c r="DY1587" s="83"/>
      <c r="DZ1587" s="83"/>
      <c r="EA1587" s="83"/>
      <c r="EJ1587" s="54"/>
      <c r="EK1587" s="22"/>
      <c r="EL1587" s="24"/>
      <c r="EP1587" s="23"/>
      <c r="EQ1587" s="24"/>
      <c r="ER1587" s="22"/>
      <c r="ES1587" s="24"/>
      <c r="ET1587" s="24"/>
      <c r="EU1587" s="23"/>
      <c r="EV1587" s="26"/>
      <c r="EX1587" s="6"/>
      <c r="EY1587" s="24"/>
      <c r="EZ1587" s="109"/>
      <c r="FA1587" s="66"/>
      <c r="FB1587" s="5"/>
      <c r="FC1587" s="68"/>
      <c r="FD1587" s="67"/>
      <c r="FE1587" s="67"/>
      <c r="FF1587" s="64"/>
      <c r="FG1587" s="5"/>
      <c r="FH1587" s="69"/>
      <c r="FI1587" s="6"/>
      <c r="FJ1587" s="5"/>
      <c r="FK1587" s="25"/>
      <c r="FL1587" s="5"/>
    </row>
    <row r="1588" spans="40:168">
      <c r="AN1588" s="14"/>
      <c r="AO1588" s="14"/>
      <c r="AP1588" s="5"/>
      <c r="AQ1588" s="25"/>
      <c r="AR1588" s="25"/>
      <c r="AS1588" s="96"/>
      <c r="AT1588" s="83"/>
      <c r="AU1588" s="14"/>
      <c r="AX1588" s="83"/>
      <c r="AY1588" s="83"/>
      <c r="AZ1588" s="83"/>
      <c r="BA1588" s="83"/>
      <c r="BJ1588" s="54"/>
      <c r="BK1588" s="22"/>
      <c r="BL1588" s="24"/>
      <c r="BP1588" s="23"/>
      <c r="BQ1588" s="24"/>
      <c r="BR1588" s="22"/>
      <c r="BS1588" s="24"/>
      <c r="BT1588" s="24"/>
      <c r="BU1588" s="23"/>
      <c r="BV1588" s="26"/>
      <c r="BX1588" s="6"/>
      <c r="BY1588" s="24"/>
      <c r="BZ1588" s="109"/>
      <c r="CA1588" s="66"/>
      <c r="CB1588" s="5"/>
      <c r="CC1588" s="68"/>
      <c r="CD1588" s="67"/>
      <c r="CE1588" s="67"/>
      <c r="CF1588" s="64"/>
      <c r="CG1588" s="5"/>
      <c r="CH1588" s="69"/>
      <c r="CI1588" s="6"/>
      <c r="CJ1588" s="5"/>
      <c r="CK1588" s="25"/>
      <c r="CL1588" s="5"/>
      <c r="DN1588" s="14"/>
      <c r="DO1588" s="14"/>
      <c r="DP1588" s="5"/>
      <c r="DQ1588" s="25"/>
      <c r="DR1588" s="25"/>
      <c r="DS1588" s="96"/>
      <c r="DT1588" s="83"/>
      <c r="DU1588" s="14"/>
      <c r="DX1588" s="83"/>
      <c r="DY1588" s="83"/>
      <c r="DZ1588" s="83"/>
      <c r="EA1588" s="83"/>
      <c r="EJ1588" s="54"/>
      <c r="EK1588" s="22"/>
      <c r="EL1588" s="24"/>
      <c r="EP1588" s="23"/>
      <c r="EQ1588" s="24"/>
      <c r="ER1588" s="22"/>
      <c r="ES1588" s="24"/>
      <c r="ET1588" s="24"/>
      <c r="EU1588" s="23"/>
      <c r="EV1588" s="26"/>
      <c r="EX1588" s="6"/>
      <c r="EY1588" s="24"/>
      <c r="EZ1588" s="109"/>
      <c r="FA1588" s="66"/>
      <c r="FB1588" s="5"/>
      <c r="FC1588" s="68"/>
      <c r="FD1588" s="67"/>
      <c r="FE1588" s="67"/>
      <c r="FF1588" s="64"/>
      <c r="FG1588" s="5"/>
      <c r="FH1588" s="69"/>
      <c r="FI1588" s="6"/>
      <c r="FJ1588" s="5"/>
      <c r="FK1588" s="25"/>
      <c r="FL1588" s="5"/>
    </row>
    <row r="1589" spans="40:168">
      <c r="AN1589" s="14"/>
      <c r="AO1589" s="14"/>
      <c r="AP1589" s="5"/>
      <c r="AQ1589" s="25"/>
      <c r="AR1589" s="25"/>
      <c r="AS1589" s="96"/>
      <c r="AT1589" s="83"/>
      <c r="AU1589" s="14"/>
      <c r="AX1589" s="83"/>
      <c r="AY1589" s="83"/>
      <c r="AZ1589" s="83"/>
      <c r="BA1589" s="83"/>
      <c r="BJ1589" s="54"/>
      <c r="BK1589" s="22"/>
      <c r="BL1589" s="24"/>
      <c r="BP1589" s="23"/>
      <c r="BQ1589" s="24"/>
      <c r="BR1589" s="22"/>
      <c r="BS1589" s="24"/>
      <c r="BT1589" s="24"/>
      <c r="BU1589" s="23"/>
      <c r="BV1589" s="26"/>
      <c r="BX1589" s="6"/>
      <c r="BY1589" s="24"/>
      <c r="BZ1589" s="109"/>
      <c r="CA1589" s="66"/>
      <c r="CB1589" s="5"/>
      <c r="CC1589" s="68"/>
      <c r="CD1589" s="67"/>
      <c r="CE1589" s="67"/>
      <c r="CF1589" s="64"/>
      <c r="CG1589" s="5"/>
      <c r="CH1589" s="69"/>
      <c r="CI1589" s="6"/>
      <c r="CJ1589" s="5"/>
      <c r="CK1589" s="25"/>
      <c r="CL1589" s="5"/>
      <c r="DN1589" s="14"/>
      <c r="DO1589" s="14"/>
      <c r="DP1589" s="5"/>
      <c r="DQ1589" s="25"/>
      <c r="DR1589" s="25"/>
      <c r="DS1589" s="96"/>
      <c r="DT1589" s="83"/>
      <c r="DU1589" s="14"/>
      <c r="DX1589" s="83"/>
      <c r="DY1589" s="83"/>
      <c r="DZ1589" s="83"/>
      <c r="EA1589" s="83"/>
      <c r="EJ1589" s="54"/>
      <c r="EK1589" s="22"/>
      <c r="EL1589" s="24"/>
      <c r="EP1589" s="23"/>
      <c r="EQ1589" s="24"/>
      <c r="ER1589" s="22"/>
      <c r="ES1589" s="24"/>
      <c r="ET1589" s="24"/>
      <c r="EU1589" s="23"/>
      <c r="EV1589" s="26"/>
      <c r="EX1589" s="6"/>
      <c r="EY1589" s="24"/>
      <c r="EZ1589" s="109"/>
      <c r="FA1589" s="66"/>
      <c r="FB1589" s="5"/>
      <c r="FC1589" s="68"/>
      <c r="FD1589" s="67"/>
      <c r="FE1589" s="67"/>
      <c r="FF1589" s="64"/>
      <c r="FG1589" s="5"/>
      <c r="FH1589" s="69"/>
      <c r="FI1589" s="6"/>
      <c r="FJ1589" s="5"/>
      <c r="FK1589" s="25"/>
      <c r="FL1589" s="5"/>
    </row>
    <row r="1590" spans="40:168">
      <c r="AN1590" s="14"/>
      <c r="AO1590" s="14"/>
      <c r="AP1590" s="5"/>
      <c r="AQ1590" s="25"/>
      <c r="AR1590" s="25"/>
      <c r="AS1590" s="96"/>
      <c r="AT1590" s="83"/>
      <c r="AU1590" s="14"/>
      <c r="AX1590" s="83"/>
      <c r="AY1590" s="83"/>
      <c r="AZ1590" s="83"/>
      <c r="BA1590" s="83"/>
      <c r="BJ1590" s="54"/>
      <c r="BK1590" s="22"/>
      <c r="BL1590" s="24"/>
      <c r="BP1590" s="23"/>
      <c r="BQ1590" s="24"/>
      <c r="BR1590" s="22"/>
      <c r="BS1590" s="24"/>
      <c r="BT1590" s="24"/>
      <c r="BU1590" s="23"/>
      <c r="BV1590" s="26"/>
      <c r="BX1590" s="6"/>
      <c r="BY1590" s="24"/>
      <c r="BZ1590" s="109"/>
      <c r="CA1590" s="66"/>
      <c r="CB1590" s="5"/>
      <c r="CC1590" s="68"/>
      <c r="CD1590" s="67"/>
      <c r="CE1590" s="67"/>
      <c r="CF1590" s="64"/>
      <c r="CG1590" s="5"/>
      <c r="CH1590" s="69"/>
      <c r="CI1590" s="6"/>
      <c r="CJ1590" s="5"/>
      <c r="CK1590" s="25"/>
      <c r="CL1590" s="5"/>
      <c r="DN1590" s="14"/>
      <c r="DO1590" s="14"/>
      <c r="DP1590" s="5"/>
      <c r="DQ1590" s="25"/>
      <c r="DR1590" s="25"/>
      <c r="DS1590" s="96"/>
      <c r="DT1590" s="83"/>
      <c r="DU1590" s="14"/>
      <c r="DX1590" s="83"/>
      <c r="DY1590" s="83"/>
      <c r="DZ1590" s="83"/>
      <c r="EA1590" s="83"/>
      <c r="EJ1590" s="54"/>
      <c r="EK1590" s="22"/>
      <c r="EL1590" s="24"/>
      <c r="EP1590" s="23"/>
      <c r="EQ1590" s="24"/>
      <c r="ER1590" s="22"/>
      <c r="ES1590" s="24"/>
      <c r="ET1590" s="24"/>
      <c r="EU1590" s="23"/>
      <c r="EV1590" s="26"/>
      <c r="EX1590" s="6"/>
      <c r="EY1590" s="24"/>
      <c r="EZ1590" s="109"/>
      <c r="FA1590" s="66"/>
      <c r="FB1590" s="5"/>
      <c r="FC1590" s="68"/>
      <c r="FD1590" s="67"/>
      <c r="FE1590" s="67"/>
      <c r="FF1590" s="64"/>
      <c r="FG1590" s="5"/>
      <c r="FH1590" s="69"/>
      <c r="FI1590" s="6"/>
      <c r="FJ1590" s="5"/>
      <c r="FK1590" s="25"/>
      <c r="FL1590" s="5"/>
    </row>
    <row r="1591" spans="40:168">
      <c r="AN1591" s="14"/>
      <c r="AO1591" s="14"/>
      <c r="AP1591" s="5"/>
      <c r="AQ1591" s="25"/>
      <c r="AR1591" s="25"/>
      <c r="AS1591" s="96"/>
      <c r="AT1591" s="83"/>
      <c r="AU1591" s="14"/>
      <c r="AX1591" s="83"/>
      <c r="AY1591" s="83"/>
      <c r="AZ1591" s="83"/>
      <c r="BA1591" s="83"/>
      <c r="BJ1591" s="54"/>
      <c r="BK1591" s="22"/>
      <c r="BL1591" s="24"/>
      <c r="BP1591" s="23"/>
      <c r="BQ1591" s="24"/>
      <c r="BR1591" s="22"/>
      <c r="BS1591" s="24"/>
      <c r="BT1591" s="24"/>
      <c r="BU1591" s="23"/>
      <c r="BV1591" s="26"/>
      <c r="BX1591" s="6"/>
      <c r="BY1591" s="24"/>
      <c r="BZ1591" s="109"/>
      <c r="CA1591" s="66"/>
      <c r="CB1591" s="5"/>
      <c r="CC1591" s="68"/>
      <c r="CD1591" s="67"/>
      <c r="CE1591" s="67"/>
      <c r="CF1591" s="64"/>
      <c r="CG1591" s="5"/>
      <c r="CH1591" s="69"/>
      <c r="CI1591" s="6"/>
      <c r="CJ1591" s="5"/>
      <c r="CK1591" s="25"/>
      <c r="CL1591" s="5"/>
      <c r="DN1591" s="14"/>
      <c r="DO1591" s="14"/>
      <c r="DP1591" s="5"/>
      <c r="DQ1591" s="25"/>
      <c r="DR1591" s="25"/>
      <c r="DS1591" s="96"/>
      <c r="DT1591" s="83"/>
      <c r="DU1591" s="14"/>
      <c r="DX1591" s="83"/>
      <c r="DY1591" s="83"/>
      <c r="DZ1591" s="83"/>
      <c r="EA1591" s="83"/>
      <c r="EJ1591" s="54"/>
      <c r="EK1591" s="22"/>
      <c r="EL1591" s="24"/>
      <c r="EP1591" s="23"/>
      <c r="EQ1591" s="24"/>
      <c r="ER1591" s="22"/>
      <c r="ES1591" s="24"/>
      <c r="ET1591" s="24"/>
      <c r="EU1591" s="23"/>
      <c r="EV1591" s="26"/>
      <c r="EX1591" s="6"/>
      <c r="EY1591" s="24"/>
      <c r="EZ1591" s="109"/>
      <c r="FA1591" s="66"/>
      <c r="FB1591" s="5"/>
      <c r="FC1591" s="68"/>
      <c r="FD1591" s="67"/>
      <c r="FE1591" s="67"/>
      <c r="FF1591" s="64"/>
      <c r="FG1591" s="5"/>
      <c r="FH1591" s="69"/>
      <c r="FI1591" s="6"/>
      <c r="FJ1591" s="5"/>
      <c r="FK1591" s="25"/>
      <c r="FL1591" s="5"/>
    </row>
    <row r="1592" spans="40:168">
      <c r="AN1592" s="14"/>
      <c r="AO1592" s="14"/>
      <c r="AP1592" s="5"/>
      <c r="AQ1592" s="25"/>
      <c r="AR1592" s="25"/>
      <c r="AS1592" s="96"/>
      <c r="AT1592" s="83"/>
      <c r="AU1592" s="14"/>
      <c r="AX1592" s="83"/>
      <c r="AY1592" s="83"/>
      <c r="AZ1592" s="83"/>
      <c r="BA1592" s="83"/>
      <c r="BJ1592" s="54"/>
      <c r="BK1592" s="22"/>
      <c r="BL1592" s="24"/>
      <c r="BP1592" s="23"/>
      <c r="BQ1592" s="24"/>
      <c r="BR1592" s="22"/>
      <c r="BS1592" s="24"/>
      <c r="BT1592" s="24"/>
      <c r="BU1592" s="23"/>
      <c r="BV1592" s="26"/>
      <c r="BX1592" s="6"/>
      <c r="BY1592" s="24"/>
      <c r="BZ1592" s="109"/>
      <c r="CA1592" s="66"/>
      <c r="CB1592" s="5"/>
      <c r="CC1592" s="68"/>
      <c r="CD1592" s="67"/>
      <c r="CE1592" s="67"/>
      <c r="CF1592" s="64"/>
      <c r="CG1592" s="5"/>
      <c r="CH1592" s="69"/>
      <c r="CI1592" s="6"/>
      <c r="CJ1592" s="5"/>
      <c r="CK1592" s="25"/>
      <c r="CL1592" s="5"/>
      <c r="DN1592" s="14"/>
      <c r="DO1592" s="14"/>
      <c r="DP1592" s="5"/>
      <c r="DQ1592" s="25"/>
      <c r="DR1592" s="25"/>
      <c r="DS1592" s="96"/>
      <c r="DT1592" s="83"/>
      <c r="DU1592" s="14"/>
      <c r="DX1592" s="83"/>
      <c r="DY1592" s="83"/>
      <c r="DZ1592" s="83"/>
      <c r="EA1592" s="83"/>
      <c r="EJ1592" s="54"/>
      <c r="EK1592" s="22"/>
      <c r="EL1592" s="24"/>
      <c r="EP1592" s="23"/>
      <c r="EQ1592" s="24"/>
      <c r="ER1592" s="22"/>
      <c r="ES1592" s="24"/>
      <c r="ET1592" s="24"/>
      <c r="EU1592" s="23"/>
      <c r="EV1592" s="26"/>
      <c r="EX1592" s="6"/>
      <c r="EY1592" s="24"/>
      <c r="EZ1592" s="109"/>
      <c r="FA1592" s="66"/>
      <c r="FB1592" s="5"/>
      <c r="FC1592" s="68"/>
      <c r="FD1592" s="67"/>
      <c r="FE1592" s="67"/>
      <c r="FF1592" s="64"/>
      <c r="FG1592" s="5"/>
      <c r="FH1592" s="69"/>
      <c r="FI1592" s="6"/>
      <c r="FJ1592" s="5"/>
      <c r="FK1592" s="25"/>
      <c r="FL1592" s="5"/>
    </row>
    <row r="1593" spans="40:168">
      <c r="AN1593" s="14"/>
      <c r="AO1593" s="14"/>
      <c r="AP1593" s="5"/>
      <c r="AQ1593" s="25"/>
      <c r="AR1593" s="25"/>
      <c r="AS1593" s="96"/>
      <c r="AT1593" s="83"/>
      <c r="AU1593" s="14"/>
      <c r="AX1593" s="83"/>
      <c r="AY1593" s="83"/>
      <c r="AZ1593" s="83"/>
      <c r="BA1593" s="83"/>
      <c r="BJ1593" s="54"/>
      <c r="BK1593" s="22"/>
      <c r="BL1593" s="24"/>
      <c r="BP1593" s="23"/>
      <c r="BQ1593" s="24"/>
      <c r="BR1593" s="22"/>
      <c r="BS1593" s="24"/>
      <c r="BT1593" s="24"/>
      <c r="BU1593" s="23"/>
      <c r="BV1593" s="26"/>
      <c r="BX1593" s="6"/>
      <c r="BY1593" s="24"/>
      <c r="BZ1593" s="109"/>
      <c r="CA1593" s="66"/>
      <c r="CB1593" s="5"/>
      <c r="CC1593" s="68"/>
      <c r="CD1593" s="67"/>
      <c r="CE1593" s="67"/>
      <c r="CF1593" s="64"/>
      <c r="CG1593" s="5"/>
      <c r="CH1593" s="69"/>
      <c r="CI1593" s="6"/>
      <c r="CJ1593" s="5"/>
      <c r="CK1593" s="25"/>
      <c r="CL1593" s="5"/>
      <c r="DN1593" s="14"/>
      <c r="DO1593" s="14"/>
      <c r="DP1593" s="5"/>
      <c r="DQ1593" s="25"/>
      <c r="DR1593" s="25"/>
      <c r="DS1593" s="96"/>
      <c r="DT1593" s="83"/>
      <c r="DU1593" s="14"/>
      <c r="DX1593" s="83"/>
      <c r="DY1593" s="83"/>
      <c r="DZ1593" s="83"/>
      <c r="EA1593" s="83"/>
      <c r="EJ1593" s="54"/>
      <c r="EK1593" s="22"/>
      <c r="EL1593" s="24"/>
      <c r="EP1593" s="23"/>
      <c r="EQ1593" s="24"/>
      <c r="ER1593" s="22"/>
      <c r="ES1593" s="24"/>
      <c r="ET1593" s="24"/>
      <c r="EU1593" s="23"/>
      <c r="EV1593" s="26"/>
      <c r="EX1593" s="6"/>
      <c r="EY1593" s="24"/>
      <c r="EZ1593" s="109"/>
      <c r="FA1593" s="66"/>
      <c r="FB1593" s="5"/>
      <c r="FC1593" s="68"/>
      <c r="FD1593" s="67"/>
      <c r="FE1593" s="67"/>
      <c r="FF1593" s="64"/>
      <c r="FG1593" s="5"/>
      <c r="FH1593" s="69"/>
      <c r="FI1593" s="6"/>
      <c r="FJ1593" s="5"/>
      <c r="FK1593" s="25"/>
      <c r="FL1593" s="5"/>
    </row>
    <row r="1594" spans="40:168">
      <c r="AN1594" s="14"/>
      <c r="AO1594" s="14"/>
      <c r="AP1594" s="5"/>
      <c r="AQ1594" s="25"/>
      <c r="AR1594" s="25"/>
      <c r="AS1594" s="96"/>
      <c r="AT1594" s="83"/>
      <c r="AU1594" s="14"/>
      <c r="AX1594" s="83"/>
      <c r="AY1594" s="83"/>
      <c r="AZ1594" s="83"/>
      <c r="BA1594" s="83"/>
      <c r="BJ1594" s="54"/>
      <c r="BK1594" s="22"/>
      <c r="BL1594" s="24"/>
      <c r="BP1594" s="23"/>
      <c r="BQ1594" s="24"/>
      <c r="BR1594" s="22"/>
      <c r="BS1594" s="24"/>
      <c r="BT1594" s="24"/>
      <c r="BU1594" s="23"/>
      <c r="BV1594" s="26"/>
      <c r="BX1594" s="6"/>
      <c r="BY1594" s="24"/>
      <c r="BZ1594" s="109"/>
      <c r="CA1594" s="66"/>
      <c r="CB1594" s="5"/>
      <c r="CC1594" s="68"/>
      <c r="CD1594" s="67"/>
      <c r="CE1594" s="67"/>
      <c r="CF1594" s="64"/>
      <c r="CG1594" s="5"/>
      <c r="CH1594" s="69"/>
      <c r="CI1594" s="6"/>
      <c r="CJ1594" s="5"/>
      <c r="CK1594" s="25"/>
      <c r="CL1594" s="5"/>
      <c r="DN1594" s="14"/>
      <c r="DO1594" s="14"/>
      <c r="DP1594" s="5"/>
      <c r="DQ1594" s="25"/>
      <c r="DR1594" s="25"/>
      <c r="DS1594" s="96"/>
      <c r="DT1594" s="83"/>
      <c r="DU1594" s="14"/>
      <c r="DX1594" s="83"/>
      <c r="DY1594" s="83"/>
      <c r="DZ1594" s="83"/>
      <c r="EA1594" s="83"/>
      <c r="EJ1594" s="54"/>
      <c r="EK1594" s="22"/>
      <c r="EL1594" s="24"/>
      <c r="EP1594" s="23"/>
      <c r="EQ1594" s="24"/>
      <c r="ER1594" s="22"/>
      <c r="ES1594" s="24"/>
      <c r="ET1594" s="24"/>
      <c r="EU1594" s="23"/>
      <c r="EV1594" s="26"/>
      <c r="EX1594" s="6"/>
      <c r="EY1594" s="24"/>
      <c r="EZ1594" s="109"/>
      <c r="FA1594" s="66"/>
      <c r="FB1594" s="5"/>
      <c r="FC1594" s="68"/>
      <c r="FD1594" s="67"/>
      <c r="FE1594" s="67"/>
      <c r="FF1594" s="64"/>
      <c r="FG1594" s="5"/>
      <c r="FH1594" s="69"/>
      <c r="FI1594" s="6"/>
      <c r="FJ1594" s="5"/>
      <c r="FK1594" s="25"/>
      <c r="FL1594" s="5"/>
    </row>
    <row r="1595" spans="40:168">
      <c r="AN1595" s="14"/>
      <c r="AO1595" s="14"/>
      <c r="AP1595" s="5"/>
      <c r="AQ1595" s="25"/>
      <c r="AR1595" s="25"/>
      <c r="AS1595" s="96"/>
      <c r="AT1595" s="83"/>
      <c r="AU1595" s="14"/>
      <c r="AX1595" s="83"/>
      <c r="AY1595" s="83"/>
      <c r="AZ1595" s="83"/>
      <c r="BA1595" s="83"/>
      <c r="BJ1595" s="54"/>
      <c r="BK1595" s="22"/>
      <c r="BL1595" s="24"/>
      <c r="BP1595" s="23"/>
      <c r="BQ1595" s="24"/>
      <c r="BR1595" s="22"/>
      <c r="BS1595" s="24"/>
      <c r="BT1595" s="24"/>
      <c r="BU1595" s="23"/>
      <c r="BV1595" s="26"/>
      <c r="BX1595" s="6"/>
      <c r="BY1595" s="24"/>
      <c r="BZ1595" s="109"/>
      <c r="CA1595" s="66"/>
      <c r="CB1595" s="5"/>
      <c r="CC1595" s="68"/>
      <c r="CD1595" s="67"/>
      <c r="CE1595" s="67"/>
      <c r="CF1595" s="64"/>
      <c r="CG1595" s="5"/>
      <c r="CH1595" s="69"/>
      <c r="CI1595" s="6"/>
      <c r="CJ1595" s="5"/>
      <c r="CK1595" s="25"/>
      <c r="CL1595" s="5"/>
      <c r="DN1595" s="14"/>
      <c r="DO1595" s="14"/>
      <c r="DP1595" s="5"/>
      <c r="DQ1595" s="25"/>
      <c r="DR1595" s="25"/>
      <c r="DS1595" s="96"/>
      <c r="DT1595" s="83"/>
      <c r="DU1595" s="14"/>
      <c r="DX1595" s="83"/>
      <c r="DY1595" s="83"/>
      <c r="DZ1595" s="83"/>
      <c r="EA1595" s="83"/>
      <c r="EJ1595" s="54"/>
      <c r="EK1595" s="22"/>
      <c r="EL1595" s="24"/>
      <c r="EP1595" s="23"/>
      <c r="EQ1595" s="24"/>
      <c r="ER1595" s="22"/>
      <c r="ES1595" s="24"/>
      <c r="ET1595" s="24"/>
      <c r="EU1595" s="23"/>
      <c r="EV1595" s="26"/>
      <c r="EX1595" s="6"/>
      <c r="EY1595" s="24"/>
      <c r="EZ1595" s="109"/>
      <c r="FA1595" s="66"/>
      <c r="FB1595" s="5"/>
      <c r="FC1595" s="68"/>
      <c r="FD1595" s="67"/>
      <c r="FE1595" s="67"/>
      <c r="FF1595" s="64"/>
      <c r="FG1595" s="5"/>
      <c r="FH1595" s="69"/>
      <c r="FI1595" s="6"/>
      <c r="FJ1595" s="5"/>
      <c r="FK1595" s="25"/>
      <c r="FL1595" s="5"/>
    </row>
    <row r="1596" spans="40:168">
      <c r="AN1596" s="14"/>
      <c r="AO1596" s="14"/>
      <c r="AP1596" s="5"/>
      <c r="AQ1596" s="25"/>
      <c r="AR1596" s="25"/>
      <c r="AS1596" s="96"/>
      <c r="AT1596" s="83"/>
      <c r="AU1596" s="14"/>
      <c r="AX1596" s="83"/>
      <c r="AY1596" s="83"/>
      <c r="AZ1596" s="83"/>
      <c r="BA1596" s="83"/>
      <c r="BJ1596" s="54"/>
      <c r="BK1596" s="22"/>
      <c r="BL1596" s="24"/>
      <c r="BP1596" s="23"/>
      <c r="BQ1596" s="24"/>
      <c r="BR1596" s="22"/>
      <c r="BS1596" s="24"/>
      <c r="BT1596" s="24"/>
      <c r="BU1596" s="23"/>
      <c r="BV1596" s="26"/>
      <c r="BX1596" s="6"/>
      <c r="BY1596" s="24"/>
      <c r="BZ1596" s="109"/>
      <c r="CA1596" s="66"/>
      <c r="CB1596" s="5"/>
      <c r="CC1596" s="68"/>
      <c r="CD1596" s="67"/>
      <c r="CE1596" s="67"/>
      <c r="CF1596" s="64"/>
      <c r="CG1596" s="5"/>
      <c r="CH1596" s="69"/>
      <c r="CI1596" s="6"/>
      <c r="CJ1596" s="5"/>
      <c r="CK1596" s="25"/>
      <c r="CL1596" s="5"/>
      <c r="DN1596" s="14"/>
      <c r="DO1596" s="14"/>
      <c r="DP1596" s="5"/>
      <c r="DQ1596" s="25"/>
      <c r="DR1596" s="25"/>
      <c r="DS1596" s="96"/>
      <c r="DT1596" s="83"/>
      <c r="DU1596" s="14"/>
      <c r="DX1596" s="83"/>
      <c r="DY1596" s="83"/>
      <c r="DZ1596" s="83"/>
      <c r="EA1596" s="83"/>
      <c r="EJ1596" s="54"/>
      <c r="EK1596" s="22"/>
      <c r="EL1596" s="24"/>
      <c r="EP1596" s="23"/>
      <c r="EQ1596" s="24"/>
      <c r="ER1596" s="22"/>
      <c r="ES1596" s="24"/>
      <c r="ET1596" s="24"/>
      <c r="EU1596" s="23"/>
      <c r="EV1596" s="26"/>
      <c r="EX1596" s="6"/>
      <c r="EY1596" s="24"/>
      <c r="EZ1596" s="109"/>
      <c r="FA1596" s="66"/>
      <c r="FB1596" s="5"/>
      <c r="FC1596" s="68"/>
      <c r="FD1596" s="67"/>
      <c r="FE1596" s="67"/>
      <c r="FF1596" s="64"/>
      <c r="FG1596" s="5"/>
      <c r="FH1596" s="69"/>
      <c r="FI1596" s="6"/>
      <c r="FJ1596" s="5"/>
      <c r="FK1596" s="25"/>
      <c r="FL1596" s="5"/>
    </row>
    <row r="1597" spans="40:168">
      <c r="AN1597" s="14"/>
      <c r="AO1597" s="14"/>
      <c r="AP1597" s="5"/>
      <c r="AQ1597" s="25"/>
      <c r="AR1597" s="25"/>
      <c r="AS1597" s="96"/>
      <c r="AT1597" s="83"/>
      <c r="AU1597" s="14"/>
      <c r="AX1597" s="83"/>
      <c r="AY1597" s="83"/>
      <c r="AZ1597" s="83"/>
      <c r="BA1597" s="83"/>
      <c r="BJ1597" s="54"/>
      <c r="BK1597" s="22"/>
      <c r="BL1597" s="24"/>
      <c r="BP1597" s="23"/>
      <c r="BQ1597" s="24"/>
      <c r="BR1597" s="22"/>
      <c r="BS1597" s="24"/>
      <c r="BT1597" s="24"/>
      <c r="BU1597" s="23"/>
      <c r="BV1597" s="26"/>
      <c r="BX1597" s="6"/>
      <c r="BY1597" s="24"/>
      <c r="BZ1597" s="109"/>
      <c r="CA1597" s="66"/>
      <c r="CB1597" s="5"/>
      <c r="CC1597" s="68"/>
      <c r="CD1597" s="67"/>
      <c r="CE1597" s="67"/>
      <c r="CF1597" s="64"/>
      <c r="CG1597" s="5"/>
      <c r="CH1597" s="69"/>
      <c r="CI1597" s="6"/>
      <c r="CJ1597" s="5"/>
      <c r="CK1597" s="25"/>
      <c r="CL1597" s="5"/>
      <c r="DN1597" s="14"/>
      <c r="DO1597" s="14"/>
      <c r="DP1597" s="5"/>
      <c r="DQ1597" s="25"/>
      <c r="DR1597" s="25"/>
      <c r="DS1597" s="96"/>
      <c r="DT1597" s="83"/>
      <c r="DU1597" s="14"/>
      <c r="DX1597" s="83"/>
      <c r="DY1597" s="83"/>
      <c r="DZ1597" s="83"/>
      <c r="EA1597" s="83"/>
      <c r="EJ1597" s="54"/>
      <c r="EK1597" s="22"/>
      <c r="EL1597" s="24"/>
      <c r="EP1597" s="23"/>
      <c r="EQ1597" s="24"/>
      <c r="ER1597" s="22"/>
      <c r="ES1597" s="24"/>
      <c r="ET1597" s="24"/>
      <c r="EU1597" s="23"/>
      <c r="EV1597" s="26"/>
      <c r="EX1597" s="6"/>
      <c r="EY1597" s="24"/>
      <c r="EZ1597" s="109"/>
      <c r="FA1597" s="66"/>
      <c r="FB1597" s="5"/>
      <c r="FC1597" s="68"/>
      <c r="FD1597" s="67"/>
      <c r="FE1597" s="67"/>
      <c r="FF1597" s="64"/>
      <c r="FG1597" s="5"/>
      <c r="FH1597" s="69"/>
      <c r="FI1597" s="6"/>
      <c r="FJ1597" s="5"/>
      <c r="FK1597" s="25"/>
      <c r="FL1597" s="5"/>
    </row>
    <row r="1598" spans="40:168">
      <c r="AN1598" s="14"/>
      <c r="AO1598" s="14"/>
      <c r="AP1598" s="5"/>
      <c r="AQ1598" s="25"/>
      <c r="AR1598" s="25"/>
      <c r="AS1598" s="96"/>
      <c r="AT1598" s="83"/>
      <c r="AU1598" s="14"/>
      <c r="AX1598" s="83"/>
      <c r="AY1598" s="83"/>
      <c r="AZ1598" s="83"/>
      <c r="BA1598" s="83"/>
      <c r="BJ1598" s="54"/>
      <c r="BK1598" s="22"/>
      <c r="BL1598" s="24"/>
      <c r="BP1598" s="23"/>
      <c r="BQ1598" s="24"/>
      <c r="BR1598" s="22"/>
      <c r="BS1598" s="24"/>
      <c r="BT1598" s="24"/>
      <c r="BU1598" s="23"/>
      <c r="BV1598" s="26"/>
      <c r="BX1598" s="6"/>
      <c r="BY1598" s="24"/>
      <c r="BZ1598" s="109"/>
      <c r="CA1598" s="66"/>
      <c r="CB1598" s="5"/>
      <c r="CC1598" s="68"/>
      <c r="CD1598" s="67"/>
      <c r="CE1598" s="67"/>
      <c r="CF1598" s="64"/>
      <c r="CG1598" s="5"/>
      <c r="CH1598" s="69"/>
      <c r="CI1598" s="6"/>
      <c r="CJ1598" s="5"/>
      <c r="CK1598" s="25"/>
      <c r="CL1598" s="5"/>
      <c r="DN1598" s="14"/>
      <c r="DO1598" s="14"/>
      <c r="DP1598" s="5"/>
      <c r="DQ1598" s="25"/>
      <c r="DR1598" s="25"/>
      <c r="DS1598" s="96"/>
      <c r="DT1598" s="83"/>
      <c r="DU1598" s="14"/>
      <c r="DX1598" s="83"/>
      <c r="DY1598" s="83"/>
      <c r="DZ1598" s="83"/>
      <c r="EA1598" s="83"/>
      <c r="EJ1598" s="54"/>
      <c r="EK1598" s="22"/>
      <c r="EL1598" s="24"/>
      <c r="EP1598" s="23"/>
      <c r="EQ1598" s="24"/>
      <c r="ER1598" s="22"/>
      <c r="ES1598" s="24"/>
      <c r="ET1598" s="24"/>
      <c r="EU1598" s="23"/>
      <c r="EV1598" s="26"/>
      <c r="EX1598" s="6"/>
      <c r="EY1598" s="24"/>
      <c r="EZ1598" s="109"/>
      <c r="FA1598" s="66"/>
      <c r="FB1598" s="5"/>
      <c r="FC1598" s="68"/>
      <c r="FD1598" s="67"/>
      <c r="FE1598" s="67"/>
      <c r="FF1598" s="64"/>
      <c r="FG1598" s="5"/>
      <c r="FH1598" s="69"/>
      <c r="FI1598" s="6"/>
      <c r="FJ1598" s="5"/>
      <c r="FK1598" s="25"/>
      <c r="FL1598" s="5"/>
    </row>
    <row r="1599" spans="40:168">
      <c r="AN1599" s="14"/>
      <c r="AO1599" s="14"/>
      <c r="AP1599" s="5"/>
      <c r="AQ1599" s="25"/>
      <c r="AR1599" s="25"/>
      <c r="AS1599" s="96"/>
      <c r="AT1599" s="83"/>
      <c r="AU1599" s="14"/>
      <c r="AX1599" s="83"/>
      <c r="AY1599" s="83"/>
      <c r="AZ1599" s="83"/>
      <c r="BA1599" s="83"/>
      <c r="BJ1599" s="54"/>
      <c r="BK1599" s="22"/>
      <c r="BL1599" s="24"/>
      <c r="BP1599" s="23"/>
      <c r="BQ1599" s="24"/>
      <c r="BR1599" s="22"/>
      <c r="BS1599" s="24"/>
      <c r="BT1599" s="24"/>
      <c r="BU1599" s="23"/>
      <c r="BV1599" s="26"/>
      <c r="BX1599" s="6"/>
      <c r="BY1599" s="24"/>
      <c r="BZ1599" s="109"/>
      <c r="CA1599" s="66"/>
      <c r="CB1599" s="5"/>
      <c r="CC1599" s="68"/>
      <c r="CD1599" s="67"/>
      <c r="CE1599" s="67"/>
      <c r="CF1599" s="64"/>
      <c r="CG1599" s="5"/>
      <c r="CH1599" s="69"/>
      <c r="CI1599" s="6"/>
      <c r="CJ1599" s="5"/>
      <c r="CK1599" s="25"/>
      <c r="CL1599" s="5"/>
      <c r="DN1599" s="14"/>
      <c r="DO1599" s="14"/>
      <c r="DP1599" s="5"/>
      <c r="DQ1599" s="25"/>
      <c r="DR1599" s="25"/>
      <c r="DS1599" s="96"/>
      <c r="DT1599" s="83"/>
      <c r="DU1599" s="14"/>
      <c r="DX1599" s="83"/>
      <c r="DY1599" s="83"/>
      <c r="DZ1599" s="83"/>
      <c r="EA1599" s="83"/>
      <c r="EJ1599" s="54"/>
      <c r="EK1599" s="22"/>
      <c r="EL1599" s="24"/>
      <c r="EP1599" s="23"/>
      <c r="EQ1599" s="24"/>
      <c r="ER1599" s="22"/>
      <c r="ES1599" s="24"/>
      <c r="ET1599" s="24"/>
      <c r="EU1599" s="23"/>
      <c r="EV1599" s="26"/>
      <c r="EX1599" s="6"/>
      <c r="EY1599" s="24"/>
      <c r="EZ1599" s="109"/>
      <c r="FA1599" s="66"/>
      <c r="FB1599" s="5"/>
      <c r="FC1599" s="68"/>
      <c r="FD1599" s="67"/>
      <c r="FE1599" s="67"/>
      <c r="FF1599" s="64"/>
      <c r="FG1599" s="5"/>
      <c r="FH1599" s="69"/>
      <c r="FI1599" s="6"/>
      <c r="FJ1599" s="5"/>
      <c r="FK1599" s="25"/>
      <c r="FL1599" s="5"/>
    </row>
    <row r="1600" spans="40:168">
      <c r="AN1600" s="14"/>
      <c r="AO1600" s="14"/>
      <c r="AP1600" s="5"/>
      <c r="AQ1600" s="25"/>
      <c r="AR1600" s="25"/>
      <c r="AS1600" s="96"/>
      <c r="AT1600" s="83"/>
      <c r="AU1600" s="14"/>
      <c r="AX1600" s="83"/>
      <c r="AY1600" s="83"/>
      <c r="AZ1600" s="83"/>
      <c r="BA1600" s="83"/>
      <c r="BJ1600" s="54"/>
      <c r="BK1600" s="22"/>
      <c r="BL1600" s="24"/>
      <c r="BP1600" s="23"/>
      <c r="BQ1600" s="24"/>
      <c r="BR1600" s="22"/>
      <c r="BS1600" s="24"/>
      <c r="BT1600" s="24"/>
      <c r="BU1600" s="23"/>
      <c r="BV1600" s="26"/>
      <c r="BX1600" s="6"/>
      <c r="BY1600" s="24"/>
      <c r="BZ1600" s="109"/>
      <c r="CA1600" s="66"/>
      <c r="CB1600" s="5"/>
      <c r="CC1600" s="68"/>
      <c r="CD1600" s="67"/>
      <c r="CE1600" s="67"/>
      <c r="CF1600" s="64"/>
      <c r="CG1600" s="5"/>
      <c r="CH1600" s="69"/>
      <c r="CI1600" s="6"/>
      <c r="CJ1600" s="5"/>
      <c r="CK1600" s="25"/>
      <c r="CL1600" s="5"/>
      <c r="DN1600" s="14"/>
      <c r="DO1600" s="14"/>
      <c r="DP1600" s="5"/>
      <c r="DQ1600" s="25"/>
      <c r="DR1600" s="25"/>
      <c r="DS1600" s="96"/>
      <c r="DT1600" s="83"/>
      <c r="DU1600" s="14"/>
      <c r="DX1600" s="83"/>
      <c r="DY1600" s="83"/>
      <c r="DZ1600" s="83"/>
      <c r="EA1600" s="83"/>
      <c r="EJ1600" s="54"/>
      <c r="EK1600" s="22"/>
      <c r="EL1600" s="24"/>
      <c r="EP1600" s="23"/>
      <c r="EQ1600" s="24"/>
      <c r="ER1600" s="22"/>
      <c r="ES1600" s="24"/>
      <c r="ET1600" s="24"/>
      <c r="EU1600" s="23"/>
      <c r="EV1600" s="26"/>
      <c r="EX1600" s="6"/>
      <c r="EY1600" s="24"/>
      <c r="EZ1600" s="109"/>
      <c r="FA1600" s="66"/>
      <c r="FB1600" s="5"/>
      <c r="FC1600" s="68"/>
      <c r="FD1600" s="67"/>
      <c r="FE1600" s="67"/>
      <c r="FF1600" s="64"/>
      <c r="FG1600" s="5"/>
      <c r="FH1600" s="69"/>
      <c r="FI1600" s="6"/>
      <c r="FJ1600" s="5"/>
      <c r="FK1600" s="25"/>
      <c r="FL1600" s="5"/>
    </row>
    <row r="1601" spans="40:168">
      <c r="AN1601" s="14"/>
      <c r="AO1601" s="14"/>
      <c r="AP1601" s="5"/>
      <c r="AQ1601" s="25"/>
      <c r="AR1601" s="25"/>
      <c r="AS1601" s="96"/>
      <c r="AT1601" s="83"/>
      <c r="AU1601" s="14"/>
      <c r="AX1601" s="83"/>
      <c r="AY1601" s="83"/>
      <c r="AZ1601" s="83"/>
      <c r="BA1601" s="83"/>
      <c r="BJ1601" s="54"/>
      <c r="BK1601" s="22"/>
      <c r="BL1601" s="24"/>
      <c r="BP1601" s="23"/>
      <c r="BQ1601" s="24"/>
      <c r="BR1601" s="22"/>
      <c r="BS1601" s="24"/>
      <c r="BT1601" s="24"/>
      <c r="BU1601" s="23"/>
      <c r="BV1601" s="26"/>
      <c r="BX1601" s="6"/>
      <c r="BY1601" s="24"/>
      <c r="BZ1601" s="109"/>
      <c r="CA1601" s="66"/>
      <c r="CB1601" s="5"/>
      <c r="CC1601" s="68"/>
      <c r="CD1601" s="67"/>
      <c r="CE1601" s="67"/>
      <c r="CF1601" s="64"/>
      <c r="CG1601" s="5"/>
      <c r="CH1601" s="69"/>
      <c r="CI1601" s="6"/>
      <c r="CJ1601" s="5"/>
      <c r="CK1601" s="25"/>
      <c r="CL1601" s="5"/>
      <c r="DN1601" s="14"/>
      <c r="DO1601" s="14"/>
      <c r="DP1601" s="5"/>
      <c r="DQ1601" s="25"/>
      <c r="DR1601" s="25"/>
      <c r="DS1601" s="96"/>
      <c r="DT1601" s="83"/>
      <c r="DU1601" s="14"/>
      <c r="DX1601" s="83"/>
      <c r="DY1601" s="83"/>
      <c r="DZ1601" s="83"/>
      <c r="EA1601" s="83"/>
      <c r="EJ1601" s="54"/>
      <c r="EK1601" s="22"/>
      <c r="EL1601" s="24"/>
      <c r="EP1601" s="23"/>
      <c r="EQ1601" s="24"/>
      <c r="ER1601" s="22"/>
      <c r="ES1601" s="24"/>
      <c r="ET1601" s="24"/>
      <c r="EU1601" s="23"/>
      <c r="EV1601" s="26"/>
      <c r="EX1601" s="6"/>
      <c r="EY1601" s="24"/>
      <c r="EZ1601" s="109"/>
      <c r="FA1601" s="66"/>
      <c r="FB1601" s="5"/>
      <c r="FC1601" s="68"/>
      <c r="FD1601" s="67"/>
      <c r="FE1601" s="67"/>
      <c r="FF1601" s="64"/>
      <c r="FG1601" s="5"/>
      <c r="FH1601" s="69"/>
      <c r="FI1601" s="6"/>
      <c r="FJ1601" s="5"/>
      <c r="FK1601" s="25"/>
      <c r="FL1601" s="5"/>
    </row>
    <row r="1602" spans="40:168">
      <c r="AN1602" s="14"/>
      <c r="AO1602" s="14"/>
      <c r="AP1602" s="5"/>
      <c r="AQ1602" s="25"/>
      <c r="AR1602" s="25"/>
      <c r="AS1602" s="96"/>
      <c r="AT1602" s="83"/>
      <c r="AU1602" s="14"/>
      <c r="AX1602" s="83"/>
      <c r="AY1602" s="83"/>
      <c r="AZ1602" s="83"/>
      <c r="BA1602" s="83"/>
      <c r="BJ1602" s="54"/>
      <c r="BK1602" s="22"/>
      <c r="BL1602" s="24"/>
      <c r="BP1602" s="23"/>
      <c r="BQ1602" s="24"/>
      <c r="BR1602" s="22"/>
      <c r="BS1602" s="24"/>
      <c r="BT1602" s="24"/>
      <c r="BU1602" s="23"/>
      <c r="BV1602" s="26"/>
      <c r="BX1602" s="6"/>
      <c r="BY1602" s="24"/>
      <c r="BZ1602" s="109"/>
      <c r="CA1602" s="66"/>
      <c r="CB1602" s="5"/>
      <c r="CC1602" s="68"/>
      <c r="CD1602" s="67"/>
      <c r="CE1602" s="67"/>
      <c r="CF1602" s="64"/>
      <c r="CG1602" s="5"/>
      <c r="CH1602" s="69"/>
      <c r="CI1602" s="6"/>
      <c r="CJ1602" s="5"/>
      <c r="CK1602" s="25"/>
      <c r="CL1602" s="5"/>
      <c r="DN1602" s="14"/>
      <c r="DO1602" s="14"/>
      <c r="DP1602" s="5"/>
      <c r="DQ1602" s="25"/>
      <c r="DR1602" s="25"/>
      <c r="DS1602" s="96"/>
      <c r="DT1602" s="83"/>
      <c r="DU1602" s="14"/>
      <c r="DX1602" s="83"/>
      <c r="DY1602" s="83"/>
      <c r="DZ1602" s="83"/>
      <c r="EA1602" s="83"/>
      <c r="EJ1602" s="54"/>
      <c r="EK1602" s="22"/>
      <c r="EL1602" s="24"/>
      <c r="EP1602" s="23"/>
      <c r="EQ1602" s="24"/>
      <c r="ER1602" s="22"/>
      <c r="ES1602" s="24"/>
      <c r="ET1602" s="24"/>
      <c r="EU1602" s="23"/>
      <c r="EV1602" s="26"/>
      <c r="EX1602" s="6"/>
      <c r="EY1602" s="24"/>
      <c r="EZ1602" s="109"/>
      <c r="FA1602" s="66"/>
      <c r="FB1602" s="5"/>
      <c r="FC1602" s="68"/>
      <c r="FD1602" s="67"/>
      <c r="FE1602" s="67"/>
      <c r="FF1602" s="64"/>
      <c r="FG1602" s="5"/>
      <c r="FH1602" s="69"/>
      <c r="FI1602" s="6"/>
      <c r="FJ1602" s="5"/>
      <c r="FK1602" s="25"/>
      <c r="FL1602" s="5"/>
    </row>
    <row r="1603" spans="40:168">
      <c r="AN1603" s="14"/>
      <c r="AO1603" s="14"/>
      <c r="AP1603" s="5"/>
      <c r="AQ1603" s="25"/>
      <c r="AR1603" s="25"/>
      <c r="AS1603" s="96"/>
      <c r="AT1603" s="83"/>
      <c r="AU1603" s="14"/>
      <c r="AX1603" s="83"/>
      <c r="AY1603" s="83"/>
      <c r="AZ1603" s="83"/>
      <c r="BA1603" s="83"/>
      <c r="BJ1603" s="54"/>
      <c r="BK1603" s="22"/>
      <c r="BL1603" s="24"/>
      <c r="BP1603" s="23"/>
      <c r="BQ1603" s="24"/>
      <c r="BR1603" s="22"/>
      <c r="BS1603" s="24"/>
      <c r="BT1603" s="24"/>
      <c r="BU1603" s="23"/>
      <c r="BV1603" s="26"/>
      <c r="BX1603" s="6"/>
      <c r="BY1603" s="24"/>
      <c r="BZ1603" s="109"/>
      <c r="CA1603" s="66"/>
      <c r="CB1603" s="5"/>
      <c r="CC1603" s="68"/>
      <c r="CD1603" s="67"/>
      <c r="CE1603" s="67"/>
      <c r="CF1603" s="64"/>
      <c r="CG1603" s="5"/>
      <c r="CH1603" s="69"/>
      <c r="CI1603" s="6"/>
      <c r="CJ1603" s="5"/>
      <c r="CK1603" s="25"/>
      <c r="CL1603" s="5"/>
      <c r="DN1603" s="14"/>
      <c r="DO1603" s="14"/>
      <c r="DP1603" s="5"/>
      <c r="DQ1603" s="25"/>
      <c r="DR1603" s="25"/>
      <c r="DS1603" s="96"/>
      <c r="DT1603" s="83"/>
      <c r="DU1603" s="14"/>
      <c r="DX1603" s="83"/>
      <c r="DY1603" s="83"/>
      <c r="DZ1603" s="83"/>
      <c r="EA1603" s="83"/>
      <c r="EJ1603" s="54"/>
      <c r="EK1603" s="22"/>
      <c r="EL1603" s="24"/>
      <c r="EP1603" s="23"/>
      <c r="EQ1603" s="24"/>
      <c r="ER1603" s="22"/>
      <c r="ES1603" s="24"/>
      <c r="ET1603" s="24"/>
      <c r="EU1603" s="23"/>
      <c r="EV1603" s="26"/>
      <c r="EX1603" s="6"/>
      <c r="EY1603" s="24"/>
      <c r="EZ1603" s="109"/>
      <c r="FA1603" s="66"/>
      <c r="FB1603" s="5"/>
      <c r="FC1603" s="68"/>
      <c r="FD1603" s="67"/>
      <c r="FE1603" s="67"/>
      <c r="FF1603" s="64"/>
      <c r="FG1603" s="5"/>
      <c r="FH1603" s="69"/>
      <c r="FI1603" s="6"/>
      <c r="FJ1603" s="5"/>
      <c r="FK1603" s="25"/>
      <c r="FL1603" s="5"/>
    </row>
    <row r="1604" spans="40:168">
      <c r="AN1604" s="14"/>
      <c r="AO1604" s="14"/>
      <c r="AP1604" s="5"/>
      <c r="AQ1604" s="25"/>
      <c r="AR1604" s="25"/>
      <c r="AS1604" s="96"/>
      <c r="AT1604" s="83"/>
      <c r="AU1604" s="14"/>
      <c r="AX1604" s="83"/>
      <c r="AY1604" s="83"/>
      <c r="AZ1604" s="83"/>
      <c r="BA1604" s="83"/>
      <c r="BJ1604" s="54"/>
      <c r="BK1604" s="22"/>
      <c r="BL1604" s="24"/>
      <c r="BP1604" s="23"/>
      <c r="BQ1604" s="24"/>
      <c r="BR1604" s="22"/>
      <c r="BS1604" s="24"/>
      <c r="BT1604" s="24"/>
      <c r="BU1604" s="23"/>
      <c r="BV1604" s="26"/>
      <c r="BX1604" s="6"/>
      <c r="BY1604" s="24"/>
      <c r="BZ1604" s="109"/>
      <c r="CA1604" s="66"/>
      <c r="CB1604" s="5"/>
      <c r="CC1604" s="68"/>
      <c r="CD1604" s="67"/>
      <c r="CE1604" s="67"/>
      <c r="CF1604" s="64"/>
      <c r="CG1604" s="5"/>
      <c r="CH1604" s="69"/>
      <c r="CI1604" s="6"/>
      <c r="CJ1604" s="5"/>
      <c r="CK1604" s="25"/>
      <c r="CL1604" s="5"/>
      <c r="DN1604" s="14"/>
      <c r="DO1604" s="14"/>
      <c r="DP1604" s="5"/>
      <c r="DQ1604" s="25"/>
      <c r="DR1604" s="25"/>
      <c r="DS1604" s="96"/>
      <c r="DT1604" s="83"/>
      <c r="DU1604" s="14"/>
      <c r="DX1604" s="83"/>
      <c r="DY1604" s="83"/>
      <c r="DZ1604" s="83"/>
      <c r="EA1604" s="83"/>
      <c r="EJ1604" s="54"/>
      <c r="EK1604" s="22"/>
      <c r="EL1604" s="24"/>
      <c r="EP1604" s="23"/>
      <c r="EQ1604" s="24"/>
      <c r="ER1604" s="22"/>
      <c r="ES1604" s="24"/>
      <c r="ET1604" s="24"/>
      <c r="EU1604" s="23"/>
      <c r="EV1604" s="26"/>
      <c r="EX1604" s="6"/>
      <c r="EY1604" s="24"/>
      <c r="EZ1604" s="109"/>
      <c r="FA1604" s="66"/>
      <c r="FB1604" s="5"/>
      <c r="FC1604" s="68"/>
      <c r="FD1604" s="67"/>
      <c r="FE1604" s="67"/>
      <c r="FF1604" s="64"/>
      <c r="FG1604" s="5"/>
      <c r="FH1604" s="69"/>
      <c r="FI1604" s="6"/>
      <c r="FJ1604" s="5"/>
      <c r="FK1604" s="25"/>
      <c r="FL1604" s="5"/>
    </row>
    <row r="1605" spans="40:168">
      <c r="AN1605" s="14"/>
      <c r="AO1605" s="14"/>
      <c r="AP1605" s="5"/>
      <c r="AQ1605" s="25"/>
      <c r="AR1605" s="25"/>
      <c r="AS1605" s="96"/>
      <c r="AT1605" s="83"/>
      <c r="AU1605" s="14"/>
      <c r="AX1605" s="83"/>
      <c r="AY1605" s="83"/>
      <c r="AZ1605" s="83"/>
      <c r="BA1605" s="83"/>
      <c r="BJ1605" s="54"/>
      <c r="BK1605" s="22"/>
      <c r="BL1605" s="24"/>
      <c r="BP1605" s="23"/>
      <c r="BQ1605" s="24"/>
      <c r="BR1605" s="22"/>
      <c r="BS1605" s="24"/>
      <c r="BT1605" s="24"/>
      <c r="BU1605" s="23"/>
      <c r="BV1605" s="26"/>
      <c r="BX1605" s="6"/>
      <c r="BY1605" s="24"/>
      <c r="BZ1605" s="109"/>
      <c r="CA1605" s="66"/>
      <c r="CB1605" s="5"/>
      <c r="CC1605" s="68"/>
      <c r="CD1605" s="67"/>
      <c r="CE1605" s="67"/>
      <c r="CF1605" s="64"/>
      <c r="CG1605" s="5"/>
      <c r="CH1605" s="69"/>
      <c r="CI1605" s="6"/>
      <c r="CJ1605" s="5"/>
      <c r="CK1605" s="25"/>
      <c r="CL1605" s="5"/>
      <c r="DN1605" s="14"/>
      <c r="DO1605" s="14"/>
      <c r="DP1605" s="5"/>
      <c r="DQ1605" s="25"/>
      <c r="DR1605" s="25"/>
      <c r="DS1605" s="96"/>
      <c r="DT1605" s="83"/>
      <c r="DU1605" s="14"/>
      <c r="DX1605" s="83"/>
      <c r="DY1605" s="83"/>
      <c r="DZ1605" s="83"/>
      <c r="EA1605" s="83"/>
      <c r="EJ1605" s="54"/>
      <c r="EK1605" s="22"/>
      <c r="EL1605" s="24"/>
      <c r="EP1605" s="23"/>
      <c r="EQ1605" s="24"/>
      <c r="ER1605" s="22"/>
      <c r="ES1605" s="24"/>
      <c r="ET1605" s="24"/>
      <c r="EU1605" s="23"/>
      <c r="EV1605" s="26"/>
      <c r="EX1605" s="6"/>
      <c r="EY1605" s="24"/>
      <c r="EZ1605" s="109"/>
      <c r="FA1605" s="66"/>
      <c r="FB1605" s="5"/>
      <c r="FC1605" s="68"/>
      <c r="FD1605" s="67"/>
      <c r="FE1605" s="67"/>
      <c r="FF1605" s="64"/>
      <c r="FG1605" s="5"/>
      <c r="FH1605" s="69"/>
      <c r="FI1605" s="6"/>
      <c r="FJ1605" s="5"/>
      <c r="FK1605" s="25"/>
      <c r="FL1605" s="5"/>
    </row>
    <row r="1606" spans="40:168">
      <c r="AN1606" s="14"/>
      <c r="AO1606" s="14"/>
      <c r="AP1606" s="5"/>
      <c r="AQ1606" s="25"/>
      <c r="AR1606" s="25"/>
      <c r="AS1606" s="96"/>
      <c r="AT1606" s="83"/>
      <c r="AU1606" s="14"/>
      <c r="AX1606" s="83"/>
      <c r="AY1606" s="83"/>
      <c r="AZ1606" s="83"/>
      <c r="BA1606" s="83"/>
      <c r="BJ1606" s="54"/>
      <c r="BK1606" s="22"/>
      <c r="BL1606" s="24"/>
      <c r="BP1606" s="23"/>
      <c r="BQ1606" s="24"/>
      <c r="BR1606" s="22"/>
      <c r="BS1606" s="24"/>
      <c r="BT1606" s="24"/>
      <c r="BU1606" s="23"/>
      <c r="BV1606" s="26"/>
      <c r="BX1606" s="6"/>
      <c r="BY1606" s="24"/>
      <c r="BZ1606" s="109"/>
      <c r="CA1606" s="66"/>
      <c r="CB1606" s="5"/>
      <c r="CC1606" s="68"/>
      <c r="CD1606" s="67"/>
      <c r="CE1606" s="67"/>
      <c r="CF1606" s="64"/>
      <c r="CG1606" s="5"/>
      <c r="CH1606" s="69"/>
      <c r="CI1606" s="6"/>
      <c r="CJ1606" s="5"/>
      <c r="CK1606" s="25"/>
      <c r="CL1606" s="5"/>
      <c r="DN1606" s="14"/>
      <c r="DO1606" s="14"/>
      <c r="DP1606" s="5"/>
      <c r="DQ1606" s="25"/>
      <c r="DR1606" s="25"/>
      <c r="DS1606" s="96"/>
      <c r="DT1606" s="83"/>
      <c r="DU1606" s="14"/>
      <c r="DX1606" s="83"/>
      <c r="DY1606" s="83"/>
      <c r="DZ1606" s="83"/>
      <c r="EA1606" s="83"/>
      <c r="EJ1606" s="54"/>
      <c r="EK1606" s="22"/>
      <c r="EL1606" s="24"/>
      <c r="EP1606" s="23"/>
      <c r="EQ1606" s="24"/>
      <c r="ER1606" s="22"/>
      <c r="ES1606" s="24"/>
      <c r="ET1606" s="24"/>
      <c r="EU1606" s="23"/>
      <c r="EV1606" s="26"/>
      <c r="EX1606" s="6"/>
      <c r="EY1606" s="24"/>
      <c r="EZ1606" s="109"/>
      <c r="FA1606" s="66"/>
      <c r="FB1606" s="5"/>
      <c r="FC1606" s="68"/>
      <c r="FD1606" s="67"/>
      <c r="FE1606" s="67"/>
      <c r="FF1606" s="64"/>
      <c r="FG1606" s="5"/>
      <c r="FH1606" s="69"/>
      <c r="FI1606" s="6"/>
      <c r="FJ1606" s="5"/>
      <c r="FK1606" s="25"/>
      <c r="FL1606" s="5"/>
    </row>
    <row r="1607" spans="40:168">
      <c r="AN1607" s="14"/>
      <c r="AO1607" s="14"/>
      <c r="AP1607" s="5"/>
      <c r="AQ1607" s="25"/>
      <c r="AR1607" s="25"/>
      <c r="AS1607" s="96"/>
      <c r="AT1607" s="83"/>
      <c r="AU1607" s="14"/>
      <c r="AX1607" s="83"/>
      <c r="AY1607" s="83"/>
      <c r="AZ1607" s="83"/>
      <c r="BA1607" s="83"/>
      <c r="BJ1607" s="54"/>
      <c r="BK1607" s="22"/>
      <c r="BL1607" s="24"/>
      <c r="BP1607" s="23"/>
      <c r="BQ1607" s="24"/>
      <c r="BR1607" s="22"/>
      <c r="BS1607" s="24"/>
      <c r="BT1607" s="24"/>
      <c r="BU1607" s="23"/>
      <c r="BV1607" s="26"/>
      <c r="BX1607" s="6"/>
      <c r="BY1607" s="24"/>
      <c r="BZ1607" s="109"/>
      <c r="CA1607" s="66"/>
      <c r="CB1607" s="5"/>
      <c r="CC1607" s="68"/>
      <c r="CD1607" s="67"/>
      <c r="CE1607" s="67"/>
      <c r="CF1607" s="64"/>
      <c r="CG1607" s="5"/>
      <c r="CH1607" s="69"/>
      <c r="CI1607" s="6"/>
      <c r="CJ1607" s="5"/>
      <c r="CK1607" s="25"/>
      <c r="CL1607" s="5"/>
      <c r="DN1607" s="14"/>
      <c r="DO1607" s="14"/>
      <c r="DP1607" s="5"/>
      <c r="DQ1607" s="25"/>
      <c r="DR1607" s="25"/>
      <c r="DS1607" s="96"/>
      <c r="DT1607" s="83"/>
      <c r="DU1607" s="14"/>
      <c r="DX1607" s="83"/>
      <c r="DY1607" s="83"/>
      <c r="DZ1607" s="83"/>
      <c r="EA1607" s="83"/>
      <c r="EJ1607" s="54"/>
      <c r="EK1607" s="22"/>
      <c r="EL1607" s="24"/>
      <c r="EP1607" s="23"/>
      <c r="EQ1607" s="24"/>
      <c r="ER1607" s="22"/>
      <c r="ES1607" s="24"/>
      <c r="ET1607" s="24"/>
      <c r="EU1607" s="23"/>
      <c r="EV1607" s="26"/>
      <c r="EX1607" s="6"/>
      <c r="EY1607" s="24"/>
      <c r="EZ1607" s="109"/>
      <c r="FA1607" s="66"/>
      <c r="FB1607" s="5"/>
      <c r="FC1607" s="68"/>
      <c r="FD1607" s="67"/>
      <c r="FE1607" s="67"/>
      <c r="FF1607" s="64"/>
      <c r="FG1607" s="5"/>
      <c r="FH1607" s="69"/>
      <c r="FI1607" s="6"/>
      <c r="FJ1607" s="5"/>
      <c r="FK1607" s="25"/>
      <c r="FL1607" s="5"/>
    </row>
    <row r="1608" spans="40:168">
      <c r="AN1608" s="14"/>
      <c r="AO1608" s="14"/>
      <c r="AP1608" s="5"/>
      <c r="AQ1608" s="25"/>
      <c r="AR1608" s="25"/>
      <c r="AS1608" s="96"/>
      <c r="AT1608" s="83"/>
      <c r="AU1608" s="14"/>
      <c r="AX1608" s="83"/>
      <c r="AY1608" s="83"/>
      <c r="AZ1608" s="83"/>
      <c r="BA1608" s="83"/>
      <c r="BJ1608" s="54"/>
      <c r="BK1608" s="22"/>
      <c r="BL1608" s="24"/>
      <c r="BP1608" s="23"/>
      <c r="BQ1608" s="24"/>
      <c r="BR1608" s="22"/>
      <c r="BS1608" s="24"/>
      <c r="BT1608" s="24"/>
      <c r="BU1608" s="23"/>
      <c r="BV1608" s="26"/>
      <c r="BX1608" s="6"/>
      <c r="BY1608" s="24"/>
      <c r="BZ1608" s="109"/>
      <c r="CA1608" s="66"/>
      <c r="CB1608" s="5"/>
      <c r="CC1608" s="68"/>
      <c r="CD1608" s="67"/>
      <c r="CE1608" s="67"/>
      <c r="CF1608" s="64"/>
      <c r="CG1608" s="5"/>
      <c r="CH1608" s="69"/>
      <c r="CI1608" s="6"/>
      <c r="CJ1608" s="5"/>
      <c r="CK1608" s="25"/>
      <c r="CL1608" s="5"/>
      <c r="DN1608" s="14"/>
      <c r="DO1608" s="14"/>
      <c r="DP1608" s="5"/>
      <c r="DQ1608" s="25"/>
      <c r="DR1608" s="25"/>
      <c r="DS1608" s="96"/>
      <c r="DT1608" s="83"/>
      <c r="DU1608" s="14"/>
      <c r="DX1608" s="83"/>
      <c r="DY1608" s="83"/>
      <c r="DZ1608" s="83"/>
      <c r="EA1608" s="83"/>
      <c r="EJ1608" s="54"/>
      <c r="EK1608" s="22"/>
      <c r="EL1608" s="24"/>
      <c r="EP1608" s="23"/>
      <c r="EQ1608" s="24"/>
      <c r="ER1608" s="22"/>
      <c r="ES1608" s="24"/>
      <c r="ET1608" s="24"/>
      <c r="EU1608" s="23"/>
      <c r="EV1608" s="26"/>
      <c r="EX1608" s="6"/>
      <c r="EY1608" s="24"/>
      <c r="EZ1608" s="109"/>
      <c r="FA1608" s="66"/>
      <c r="FB1608" s="5"/>
      <c r="FC1608" s="68"/>
      <c r="FD1608" s="67"/>
      <c r="FE1608" s="67"/>
      <c r="FF1608" s="64"/>
      <c r="FG1608" s="5"/>
      <c r="FH1608" s="69"/>
      <c r="FI1608" s="6"/>
      <c r="FJ1608" s="5"/>
      <c r="FK1608" s="25"/>
      <c r="FL1608" s="5"/>
    </row>
    <row r="1609" spans="40:168">
      <c r="AN1609" s="14"/>
      <c r="AO1609" s="14"/>
      <c r="AP1609" s="5"/>
      <c r="AQ1609" s="25"/>
      <c r="AR1609" s="25"/>
      <c r="AS1609" s="96"/>
      <c r="AT1609" s="83"/>
      <c r="AU1609" s="14"/>
      <c r="AX1609" s="83"/>
      <c r="AY1609" s="83"/>
      <c r="AZ1609" s="83"/>
      <c r="BA1609" s="83"/>
      <c r="BJ1609" s="54"/>
      <c r="BK1609" s="22"/>
      <c r="BL1609" s="24"/>
      <c r="BP1609" s="23"/>
      <c r="BQ1609" s="24"/>
      <c r="BR1609" s="22"/>
      <c r="BS1609" s="24"/>
      <c r="BT1609" s="24"/>
      <c r="BU1609" s="23"/>
      <c r="BV1609" s="26"/>
      <c r="BX1609" s="6"/>
      <c r="BY1609" s="24"/>
      <c r="BZ1609" s="109"/>
      <c r="CA1609" s="66"/>
      <c r="CB1609" s="5"/>
      <c r="CC1609" s="68"/>
      <c r="CD1609" s="67"/>
      <c r="CE1609" s="67"/>
      <c r="CF1609" s="64"/>
      <c r="CG1609" s="5"/>
      <c r="CH1609" s="69"/>
      <c r="CI1609" s="6"/>
      <c r="CJ1609" s="5"/>
      <c r="CK1609" s="25"/>
      <c r="CL1609" s="5"/>
      <c r="DN1609" s="14"/>
      <c r="DO1609" s="14"/>
      <c r="DP1609" s="5"/>
      <c r="DQ1609" s="25"/>
      <c r="DR1609" s="25"/>
      <c r="DS1609" s="96"/>
      <c r="DT1609" s="83"/>
      <c r="DU1609" s="14"/>
      <c r="DX1609" s="83"/>
      <c r="DY1609" s="83"/>
      <c r="DZ1609" s="83"/>
      <c r="EA1609" s="83"/>
      <c r="EJ1609" s="54"/>
      <c r="EK1609" s="22"/>
      <c r="EL1609" s="24"/>
      <c r="EP1609" s="23"/>
      <c r="EQ1609" s="24"/>
      <c r="ER1609" s="22"/>
      <c r="ES1609" s="24"/>
      <c r="ET1609" s="24"/>
      <c r="EU1609" s="23"/>
      <c r="EV1609" s="26"/>
      <c r="EX1609" s="6"/>
      <c r="EY1609" s="24"/>
      <c r="EZ1609" s="109"/>
      <c r="FA1609" s="66"/>
      <c r="FB1609" s="5"/>
      <c r="FC1609" s="68"/>
      <c r="FD1609" s="67"/>
      <c r="FE1609" s="67"/>
      <c r="FF1609" s="64"/>
      <c r="FG1609" s="5"/>
      <c r="FH1609" s="69"/>
      <c r="FI1609" s="6"/>
      <c r="FJ1609" s="5"/>
      <c r="FK1609" s="25"/>
      <c r="FL1609" s="5"/>
    </row>
    <row r="1610" spans="40:168">
      <c r="AN1610" s="14"/>
      <c r="AO1610" s="14"/>
      <c r="AP1610" s="5"/>
      <c r="AQ1610" s="25"/>
      <c r="AR1610" s="25"/>
      <c r="AS1610" s="96"/>
      <c r="AT1610" s="83"/>
      <c r="AU1610" s="14"/>
      <c r="AX1610" s="83"/>
      <c r="AY1610" s="83"/>
      <c r="AZ1610" s="83"/>
      <c r="BA1610" s="83"/>
      <c r="BJ1610" s="54"/>
      <c r="BK1610" s="22"/>
      <c r="BL1610" s="24"/>
      <c r="BP1610" s="23"/>
      <c r="BQ1610" s="24"/>
      <c r="BR1610" s="22"/>
      <c r="BS1610" s="24"/>
      <c r="BT1610" s="24"/>
      <c r="BU1610" s="23"/>
      <c r="BV1610" s="26"/>
      <c r="BX1610" s="6"/>
      <c r="BY1610" s="24"/>
      <c r="BZ1610" s="109"/>
      <c r="CA1610" s="66"/>
      <c r="CB1610" s="5"/>
      <c r="CC1610" s="68"/>
      <c r="CD1610" s="67"/>
      <c r="CE1610" s="67"/>
      <c r="CF1610" s="64"/>
      <c r="CG1610" s="5"/>
      <c r="CH1610" s="69"/>
      <c r="CI1610" s="6"/>
      <c r="CJ1610" s="5"/>
      <c r="CK1610" s="25"/>
      <c r="CL1610" s="5"/>
      <c r="DN1610" s="14"/>
      <c r="DO1610" s="14"/>
      <c r="DP1610" s="5"/>
      <c r="DQ1610" s="25"/>
      <c r="DR1610" s="25"/>
      <c r="DS1610" s="96"/>
      <c r="DT1610" s="83"/>
      <c r="DU1610" s="14"/>
      <c r="DX1610" s="83"/>
      <c r="DY1610" s="83"/>
      <c r="DZ1610" s="83"/>
      <c r="EA1610" s="83"/>
      <c r="EJ1610" s="54"/>
      <c r="EK1610" s="22"/>
      <c r="EL1610" s="24"/>
      <c r="EP1610" s="23"/>
      <c r="EQ1610" s="24"/>
      <c r="ER1610" s="22"/>
      <c r="ES1610" s="24"/>
      <c r="ET1610" s="24"/>
      <c r="EU1610" s="23"/>
      <c r="EV1610" s="26"/>
      <c r="EX1610" s="6"/>
      <c r="EY1610" s="24"/>
      <c r="EZ1610" s="109"/>
      <c r="FA1610" s="66"/>
      <c r="FB1610" s="5"/>
      <c r="FC1610" s="68"/>
      <c r="FD1610" s="67"/>
      <c r="FE1610" s="67"/>
      <c r="FF1610" s="64"/>
      <c r="FG1610" s="5"/>
      <c r="FH1610" s="69"/>
      <c r="FI1610" s="6"/>
      <c r="FJ1610" s="5"/>
      <c r="FK1610" s="25"/>
      <c r="FL1610" s="5"/>
    </row>
    <row r="1611" spans="40:168">
      <c r="AN1611" s="14"/>
      <c r="AO1611" s="14"/>
      <c r="AP1611" s="5"/>
      <c r="AQ1611" s="25"/>
      <c r="AR1611" s="25"/>
      <c r="AS1611" s="96"/>
      <c r="AT1611" s="83"/>
      <c r="AU1611" s="14"/>
      <c r="AX1611" s="83"/>
      <c r="AY1611" s="83"/>
      <c r="AZ1611" s="83"/>
      <c r="BA1611" s="83"/>
      <c r="BJ1611" s="54"/>
      <c r="BK1611" s="22"/>
      <c r="BL1611" s="24"/>
      <c r="BP1611" s="23"/>
      <c r="BQ1611" s="24"/>
      <c r="BR1611" s="22"/>
      <c r="BS1611" s="24"/>
      <c r="BT1611" s="24"/>
      <c r="BU1611" s="23"/>
      <c r="BV1611" s="26"/>
      <c r="BX1611" s="6"/>
      <c r="BY1611" s="24"/>
      <c r="BZ1611" s="109"/>
      <c r="CA1611" s="66"/>
      <c r="CB1611" s="5"/>
      <c r="CC1611" s="68"/>
      <c r="CD1611" s="67"/>
      <c r="CE1611" s="67"/>
      <c r="CF1611" s="64"/>
      <c r="CG1611" s="5"/>
      <c r="CH1611" s="69"/>
      <c r="CI1611" s="6"/>
      <c r="CJ1611" s="5"/>
      <c r="CK1611" s="25"/>
      <c r="CL1611" s="5"/>
      <c r="DN1611" s="14"/>
      <c r="DO1611" s="14"/>
      <c r="DP1611" s="5"/>
      <c r="DQ1611" s="25"/>
      <c r="DR1611" s="25"/>
      <c r="DS1611" s="96"/>
      <c r="DT1611" s="83"/>
      <c r="DU1611" s="14"/>
      <c r="DX1611" s="83"/>
      <c r="DY1611" s="83"/>
      <c r="DZ1611" s="83"/>
      <c r="EA1611" s="83"/>
      <c r="EJ1611" s="54"/>
      <c r="EK1611" s="22"/>
      <c r="EL1611" s="24"/>
      <c r="EP1611" s="23"/>
      <c r="EQ1611" s="24"/>
      <c r="ER1611" s="22"/>
      <c r="ES1611" s="24"/>
      <c r="ET1611" s="24"/>
      <c r="EU1611" s="23"/>
      <c r="EV1611" s="26"/>
      <c r="EX1611" s="6"/>
      <c r="EY1611" s="24"/>
      <c r="EZ1611" s="109"/>
      <c r="FA1611" s="66"/>
      <c r="FB1611" s="5"/>
      <c r="FC1611" s="68"/>
      <c r="FD1611" s="67"/>
      <c r="FE1611" s="67"/>
      <c r="FF1611" s="64"/>
      <c r="FG1611" s="5"/>
      <c r="FH1611" s="69"/>
      <c r="FI1611" s="6"/>
      <c r="FJ1611" s="5"/>
      <c r="FK1611" s="25"/>
      <c r="FL1611" s="5"/>
    </row>
    <row r="1612" spans="40:168">
      <c r="AN1612" s="14"/>
      <c r="AO1612" s="14"/>
      <c r="AP1612" s="5"/>
      <c r="AQ1612" s="25"/>
      <c r="AR1612" s="25"/>
      <c r="AS1612" s="96"/>
      <c r="AT1612" s="83"/>
      <c r="AU1612" s="14"/>
      <c r="AX1612" s="83"/>
      <c r="AY1612" s="83"/>
      <c r="AZ1612" s="83"/>
      <c r="BA1612" s="83"/>
      <c r="BJ1612" s="54"/>
      <c r="BK1612" s="22"/>
      <c r="BL1612" s="24"/>
      <c r="BP1612" s="23"/>
      <c r="BQ1612" s="24"/>
      <c r="BR1612" s="22"/>
      <c r="BS1612" s="24"/>
      <c r="BT1612" s="24"/>
      <c r="BU1612" s="23"/>
      <c r="BV1612" s="26"/>
      <c r="BX1612" s="6"/>
      <c r="BY1612" s="24"/>
      <c r="BZ1612" s="109"/>
      <c r="CA1612" s="66"/>
      <c r="CB1612" s="5"/>
      <c r="CC1612" s="68"/>
      <c r="CD1612" s="67"/>
      <c r="CE1612" s="67"/>
      <c r="CF1612" s="64"/>
      <c r="CG1612" s="5"/>
      <c r="CH1612" s="69"/>
      <c r="CI1612" s="6"/>
      <c r="CJ1612" s="5"/>
      <c r="CK1612" s="25"/>
      <c r="CL1612" s="5"/>
      <c r="DN1612" s="14"/>
      <c r="DO1612" s="14"/>
      <c r="DP1612" s="5"/>
      <c r="DQ1612" s="25"/>
      <c r="DR1612" s="25"/>
      <c r="DS1612" s="96"/>
      <c r="DT1612" s="83"/>
      <c r="DU1612" s="14"/>
      <c r="DX1612" s="83"/>
      <c r="DY1612" s="83"/>
      <c r="DZ1612" s="83"/>
      <c r="EA1612" s="83"/>
      <c r="EJ1612" s="54"/>
      <c r="EK1612" s="22"/>
      <c r="EL1612" s="24"/>
      <c r="EP1612" s="23"/>
      <c r="EQ1612" s="24"/>
      <c r="ER1612" s="22"/>
      <c r="ES1612" s="24"/>
      <c r="ET1612" s="24"/>
      <c r="EU1612" s="23"/>
      <c r="EV1612" s="26"/>
      <c r="EX1612" s="6"/>
      <c r="EY1612" s="24"/>
      <c r="EZ1612" s="109"/>
      <c r="FA1612" s="66"/>
      <c r="FB1612" s="5"/>
      <c r="FC1612" s="68"/>
      <c r="FD1612" s="67"/>
      <c r="FE1612" s="67"/>
      <c r="FF1612" s="64"/>
      <c r="FG1612" s="5"/>
      <c r="FH1612" s="69"/>
      <c r="FI1612" s="6"/>
      <c r="FJ1612" s="5"/>
      <c r="FK1612" s="25"/>
      <c r="FL1612" s="5"/>
    </row>
    <row r="1613" spans="40:168">
      <c r="AN1613" s="14"/>
      <c r="AO1613" s="14"/>
      <c r="AP1613" s="5"/>
      <c r="AQ1613" s="25"/>
      <c r="AR1613" s="25"/>
      <c r="AS1613" s="96"/>
      <c r="AT1613" s="83"/>
      <c r="AU1613" s="14"/>
      <c r="AX1613" s="83"/>
      <c r="AY1613" s="83"/>
      <c r="AZ1613" s="83"/>
      <c r="BA1613" s="83"/>
      <c r="BJ1613" s="54"/>
      <c r="BK1613" s="22"/>
      <c r="BL1613" s="24"/>
      <c r="BP1613" s="23"/>
      <c r="BQ1613" s="24"/>
      <c r="BR1613" s="22"/>
      <c r="BS1613" s="24"/>
      <c r="BT1613" s="24"/>
      <c r="BU1613" s="23"/>
      <c r="BV1613" s="26"/>
      <c r="BX1613" s="6"/>
      <c r="BY1613" s="24"/>
      <c r="BZ1613" s="109"/>
      <c r="CA1613" s="66"/>
      <c r="CB1613" s="5"/>
      <c r="CC1613" s="68"/>
      <c r="CD1613" s="67"/>
      <c r="CE1613" s="67"/>
      <c r="CF1613" s="64"/>
      <c r="CG1613" s="5"/>
      <c r="CH1613" s="69"/>
      <c r="CI1613" s="6"/>
      <c r="CJ1613" s="5"/>
      <c r="CK1613" s="25"/>
      <c r="CL1613" s="5"/>
      <c r="DN1613" s="14"/>
      <c r="DO1613" s="14"/>
      <c r="DP1613" s="5"/>
      <c r="DQ1613" s="25"/>
      <c r="DR1613" s="25"/>
      <c r="DS1613" s="96"/>
      <c r="DT1613" s="83"/>
      <c r="DU1613" s="14"/>
      <c r="DX1613" s="83"/>
      <c r="DY1613" s="83"/>
      <c r="DZ1613" s="83"/>
      <c r="EA1613" s="83"/>
      <c r="EJ1613" s="54"/>
      <c r="EK1613" s="22"/>
      <c r="EL1613" s="24"/>
      <c r="EP1613" s="23"/>
      <c r="EQ1613" s="24"/>
      <c r="ER1613" s="22"/>
      <c r="ES1613" s="24"/>
      <c r="ET1613" s="24"/>
      <c r="EU1613" s="23"/>
      <c r="EV1613" s="26"/>
      <c r="EX1613" s="6"/>
      <c r="EY1613" s="24"/>
      <c r="EZ1613" s="109"/>
      <c r="FA1613" s="66"/>
      <c r="FB1613" s="5"/>
      <c r="FC1613" s="68"/>
      <c r="FD1613" s="67"/>
      <c r="FE1613" s="67"/>
      <c r="FF1613" s="64"/>
      <c r="FG1613" s="5"/>
      <c r="FH1613" s="69"/>
      <c r="FI1613" s="6"/>
      <c r="FJ1613" s="5"/>
      <c r="FK1613" s="25"/>
      <c r="FL1613" s="5"/>
    </row>
    <row r="1614" spans="40:168">
      <c r="AN1614" s="14"/>
      <c r="AO1614" s="14"/>
      <c r="AP1614" s="5"/>
      <c r="AQ1614" s="25"/>
      <c r="AR1614" s="25"/>
      <c r="AS1614" s="96"/>
      <c r="AT1614" s="83"/>
      <c r="AU1614" s="14"/>
      <c r="AX1614" s="83"/>
      <c r="AY1614" s="83"/>
      <c r="AZ1614" s="83"/>
      <c r="BA1614" s="83"/>
      <c r="BJ1614" s="54"/>
      <c r="BK1614" s="22"/>
      <c r="BL1614" s="24"/>
      <c r="BP1614" s="23"/>
      <c r="BQ1614" s="24"/>
      <c r="BR1614" s="22"/>
      <c r="BS1614" s="24"/>
      <c r="BT1614" s="24"/>
      <c r="BU1614" s="23"/>
      <c r="BV1614" s="26"/>
      <c r="BX1614" s="6"/>
      <c r="BY1614" s="24"/>
      <c r="BZ1614" s="109"/>
      <c r="CA1614" s="66"/>
      <c r="CB1614" s="5"/>
      <c r="CC1614" s="68"/>
      <c r="CD1614" s="67"/>
      <c r="CE1614" s="67"/>
      <c r="CF1614" s="64"/>
      <c r="CG1614" s="5"/>
      <c r="CH1614" s="69"/>
      <c r="CI1614" s="6"/>
      <c r="CJ1614" s="5"/>
      <c r="CK1614" s="25"/>
      <c r="CL1614" s="5"/>
      <c r="DN1614" s="14"/>
      <c r="DO1614" s="14"/>
      <c r="DP1614" s="5"/>
      <c r="DQ1614" s="25"/>
      <c r="DR1614" s="25"/>
      <c r="DS1614" s="96"/>
      <c r="DT1614" s="83"/>
      <c r="DU1614" s="14"/>
      <c r="DX1614" s="83"/>
      <c r="DY1614" s="83"/>
      <c r="DZ1614" s="83"/>
      <c r="EA1614" s="83"/>
      <c r="EJ1614" s="54"/>
      <c r="EK1614" s="22"/>
      <c r="EL1614" s="24"/>
      <c r="EP1614" s="23"/>
      <c r="EQ1614" s="24"/>
      <c r="ER1614" s="22"/>
      <c r="ES1614" s="24"/>
      <c r="ET1614" s="24"/>
      <c r="EU1614" s="23"/>
      <c r="EV1614" s="26"/>
      <c r="EX1614" s="6"/>
      <c r="EY1614" s="24"/>
      <c r="EZ1614" s="109"/>
      <c r="FA1614" s="66"/>
      <c r="FB1614" s="5"/>
      <c r="FC1614" s="68"/>
      <c r="FD1614" s="67"/>
      <c r="FE1614" s="67"/>
      <c r="FF1614" s="64"/>
      <c r="FG1614" s="5"/>
      <c r="FH1614" s="69"/>
      <c r="FI1614" s="6"/>
      <c r="FJ1614" s="5"/>
      <c r="FK1614" s="25"/>
      <c r="FL1614" s="5"/>
    </row>
    <row r="1615" spans="40:168">
      <c r="AN1615" s="14"/>
      <c r="AO1615" s="14"/>
      <c r="AP1615" s="5"/>
      <c r="AQ1615" s="25"/>
      <c r="AR1615" s="25"/>
      <c r="AS1615" s="96"/>
      <c r="AT1615" s="83"/>
      <c r="AU1615" s="14"/>
      <c r="AX1615" s="83"/>
      <c r="AY1615" s="83"/>
      <c r="AZ1615" s="83"/>
      <c r="BA1615" s="83"/>
      <c r="BJ1615" s="54"/>
      <c r="BK1615" s="22"/>
      <c r="BL1615" s="24"/>
      <c r="BP1615" s="23"/>
      <c r="BQ1615" s="24"/>
      <c r="BR1615" s="22"/>
      <c r="BS1615" s="24"/>
      <c r="BT1615" s="24"/>
      <c r="BU1615" s="23"/>
      <c r="BV1615" s="26"/>
      <c r="BX1615" s="6"/>
      <c r="BY1615" s="24"/>
      <c r="BZ1615" s="109"/>
      <c r="CA1615" s="66"/>
      <c r="CB1615" s="5"/>
      <c r="CC1615" s="68"/>
      <c r="CD1615" s="67"/>
      <c r="CE1615" s="67"/>
      <c r="CF1615" s="64"/>
      <c r="CG1615" s="5"/>
      <c r="CH1615" s="69"/>
      <c r="CI1615" s="6"/>
      <c r="CJ1615" s="5"/>
      <c r="CK1615" s="25"/>
      <c r="CL1615" s="5"/>
      <c r="DN1615" s="14"/>
      <c r="DO1615" s="14"/>
      <c r="DP1615" s="5"/>
      <c r="DQ1615" s="25"/>
      <c r="DR1615" s="25"/>
      <c r="DS1615" s="96"/>
      <c r="DT1615" s="83"/>
      <c r="DU1615" s="14"/>
      <c r="DX1615" s="83"/>
      <c r="DY1615" s="83"/>
      <c r="DZ1615" s="83"/>
      <c r="EA1615" s="83"/>
      <c r="EJ1615" s="54"/>
      <c r="EK1615" s="22"/>
      <c r="EL1615" s="24"/>
      <c r="EP1615" s="23"/>
      <c r="EQ1615" s="24"/>
      <c r="ER1615" s="22"/>
      <c r="ES1615" s="24"/>
      <c r="ET1615" s="24"/>
      <c r="EU1615" s="23"/>
      <c r="EV1615" s="26"/>
      <c r="EX1615" s="6"/>
      <c r="EY1615" s="24"/>
      <c r="EZ1615" s="109"/>
      <c r="FA1615" s="66"/>
      <c r="FB1615" s="5"/>
      <c r="FC1615" s="68"/>
      <c r="FD1615" s="67"/>
      <c r="FE1615" s="67"/>
      <c r="FF1615" s="64"/>
      <c r="FG1615" s="5"/>
      <c r="FH1615" s="69"/>
      <c r="FI1615" s="6"/>
      <c r="FJ1615" s="5"/>
      <c r="FK1615" s="25"/>
      <c r="FL1615" s="5"/>
    </row>
    <row r="1616" spans="40:168">
      <c r="AN1616" s="14"/>
      <c r="AO1616" s="14"/>
      <c r="AP1616" s="5"/>
      <c r="AQ1616" s="25"/>
      <c r="AR1616" s="25"/>
      <c r="AS1616" s="96"/>
      <c r="AT1616" s="83"/>
      <c r="AU1616" s="14"/>
      <c r="AX1616" s="83"/>
      <c r="AY1616" s="83"/>
      <c r="AZ1616" s="83"/>
      <c r="BA1616" s="83"/>
      <c r="BJ1616" s="54"/>
      <c r="BK1616" s="22"/>
      <c r="BL1616" s="24"/>
      <c r="BP1616" s="23"/>
      <c r="BQ1616" s="24"/>
      <c r="BR1616" s="22"/>
      <c r="BS1616" s="24"/>
      <c r="BT1616" s="24"/>
      <c r="BU1616" s="23"/>
      <c r="BV1616" s="26"/>
      <c r="BX1616" s="6"/>
      <c r="BY1616" s="24"/>
      <c r="BZ1616" s="109"/>
      <c r="CA1616" s="66"/>
      <c r="CB1616" s="5"/>
      <c r="CC1616" s="68"/>
      <c r="CD1616" s="67"/>
      <c r="CE1616" s="67"/>
      <c r="CF1616" s="64"/>
      <c r="CG1616" s="5"/>
      <c r="CH1616" s="69"/>
      <c r="CI1616" s="6"/>
      <c r="CJ1616" s="5"/>
      <c r="CK1616" s="25"/>
      <c r="CL1616" s="5"/>
      <c r="DN1616" s="14"/>
      <c r="DO1616" s="14"/>
      <c r="DP1616" s="5"/>
      <c r="DQ1616" s="25"/>
      <c r="DR1616" s="25"/>
      <c r="DS1616" s="96"/>
      <c r="DT1616" s="83"/>
      <c r="DU1616" s="14"/>
      <c r="DX1616" s="83"/>
      <c r="DY1616" s="83"/>
      <c r="DZ1616" s="83"/>
      <c r="EA1616" s="83"/>
      <c r="EJ1616" s="54"/>
      <c r="EK1616" s="22"/>
      <c r="EL1616" s="24"/>
      <c r="EP1616" s="23"/>
      <c r="EQ1616" s="24"/>
      <c r="ER1616" s="22"/>
      <c r="ES1616" s="24"/>
      <c r="ET1616" s="24"/>
      <c r="EU1616" s="23"/>
      <c r="EV1616" s="26"/>
      <c r="EX1616" s="6"/>
      <c r="EY1616" s="24"/>
      <c r="EZ1616" s="109"/>
      <c r="FA1616" s="66"/>
      <c r="FB1616" s="5"/>
      <c r="FC1616" s="68"/>
      <c r="FD1616" s="67"/>
      <c r="FE1616" s="67"/>
      <c r="FF1616" s="64"/>
      <c r="FG1616" s="5"/>
      <c r="FH1616" s="69"/>
      <c r="FI1616" s="6"/>
      <c r="FJ1616" s="5"/>
      <c r="FK1616" s="25"/>
      <c r="FL1616" s="5"/>
    </row>
    <row r="1617" spans="40:168">
      <c r="AN1617" s="14"/>
      <c r="AO1617" s="14"/>
      <c r="AP1617" s="5"/>
      <c r="AQ1617" s="25"/>
      <c r="AR1617" s="25"/>
      <c r="AS1617" s="96"/>
      <c r="AT1617" s="83"/>
      <c r="AU1617" s="14"/>
      <c r="AX1617" s="83"/>
      <c r="AY1617" s="83"/>
      <c r="AZ1617" s="83"/>
      <c r="BA1617" s="83"/>
      <c r="BJ1617" s="54"/>
      <c r="BK1617" s="22"/>
      <c r="BL1617" s="24"/>
      <c r="BP1617" s="23"/>
      <c r="BQ1617" s="24"/>
      <c r="BR1617" s="22"/>
      <c r="BS1617" s="24"/>
      <c r="BT1617" s="24"/>
      <c r="BU1617" s="23"/>
      <c r="BV1617" s="26"/>
      <c r="BX1617" s="6"/>
      <c r="BY1617" s="24"/>
      <c r="BZ1617" s="109"/>
      <c r="CA1617" s="66"/>
      <c r="CB1617" s="5"/>
      <c r="CC1617" s="68"/>
      <c r="CD1617" s="67"/>
      <c r="CE1617" s="67"/>
      <c r="CF1617" s="64"/>
      <c r="CG1617" s="5"/>
      <c r="CH1617" s="69"/>
      <c r="CI1617" s="6"/>
      <c r="CJ1617" s="5"/>
      <c r="CK1617" s="25"/>
      <c r="CL1617" s="5"/>
      <c r="DN1617" s="14"/>
      <c r="DO1617" s="14"/>
      <c r="DP1617" s="5"/>
      <c r="DQ1617" s="25"/>
      <c r="DR1617" s="25"/>
      <c r="DS1617" s="96"/>
      <c r="DT1617" s="83"/>
      <c r="DU1617" s="14"/>
      <c r="DX1617" s="83"/>
      <c r="DY1617" s="83"/>
      <c r="DZ1617" s="83"/>
      <c r="EA1617" s="83"/>
      <c r="EJ1617" s="54"/>
      <c r="EK1617" s="22"/>
      <c r="EL1617" s="24"/>
      <c r="EP1617" s="23"/>
      <c r="EQ1617" s="24"/>
      <c r="ER1617" s="22"/>
      <c r="ES1617" s="24"/>
      <c r="ET1617" s="24"/>
      <c r="EU1617" s="23"/>
      <c r="EV1617" s="26"/>
      <c r="EX1617" s="6"/>
      <c r="EY1617" s="24"/>
      <c r="EZ1617" s="109"/>
      <c r="FA1617" s="66"/>
      <c r="FB1617" s="5"/>
      <c r="FC1617" s="68"/>
      <c r="FD1617" s="67"/>
      <c r="FE1617" s="67"/>
      <c r="FF1617" s="64"/>
      <c r="FG1617" s="5"/>
      <c r="FH1617" s="69"/>
      <c r="FI1617" s="6"/>
      <c r="FJ1617" s="5"/>
      <c r="FK1617" s="25"/>
      <c r="FL1617" s="5"/>
    </row>
    <row r="1618" spans="40:168">
      <c r="AN1618" s="14"/>
      <c r="AO1618" s="14"/>
      <c r="AP1618" s="5"/>
      <c r="AQ1618" s="25"/>
      <c r="AR1618" s="25"/>
      <c r="AS1618" s="96"/>
      <c r="AT1618" s="83"/>
      <c r="AU1618" s="14"/>
      <c r="AX1618" s="83"/>
      <c r="AY1618" s="83"/>
      <c r="AZ1618" s="83"/>
      <c r="BA1618" s="83"/>
      <c r="BJ1618" s="54"/>
      <c r="BK1618" s="22"/>
      <c r="BL1618" s="24"/>
      <c r="BP1618" s="23"/>
      <c r="BQ1618" s="24"/>
      <c r="BR1618" s="22"/>
      <c r="BS1618" s="24"/>
      <c r="BT1618" s="24"/>
      <c r="BU1618" s="23"/>
      <c r="BV1618" s="26"/>
      <c r="BX1618" s="6"/>
      <c r="BY1618" s="24"/>
      <c r="BZ1618" s="109"/>
      <c r="CA1618" s="66"/>
      <c r="CB1618" s="5"/>
      <c r="CC1618" s="68"/>
      <c r="CD1618" s="67"/>
      <c r="CE1618" s="67"/>
      <c r="CF1618" s="64"/>
      <c r="CG1618" s="5"/>
      <c r="CH1618" s="69"/>
      <c r="CI1618" s="6"/>
      <c r="CJ1618" s="5"/>
      <c r="CK1618" s="25"/>
      <c r="CL1618" s="5"/>
      <c r="DN1618" s="14"/>
      <c r="DO1618" s="14"/>
      <c r="DP1618" s="5"/>
      <c r="DQ1618" s="25"/>
      <c r="DR1618" s="25"/>
      <c r="DS1618" s="96"/>
      <c r="DT1618" s="83"/>
      <c r="DU1618" s="14"/>
      <c r="DX1618" s="83"/>
      <c r="DY1618" s="83"/>
      <c r="DZ1618" s="83"/>
      <c r="EA1618" s="83"/>
      <c r="EJ1618" s="54"/>
      <c r="EK1618" s="22"/>
      <c r="EL1618" s="24"/>
      <c r="EP1618" s="23"/>
      <c r="EQ1618" s="24"/>
      <c r="ER1618" s="22"/>
      <c r="ES1618" s="24"/>
      <c r="ET1618" s="24"/>
      <c r="EU1618" s="23"/>
      <c r="EV1618" s="26"/>
      <c r="EX1618" s="6"/>
      <c r="EY1618" s="24"/>
      <c r="EZ1618" s="109"/>
      <c r="FA1618" s="66"/>
      <c r="FB1618" s="5"/>
      <c r="FC1618" s="68"/>
      <c r="FD1618" s="67"/>
      <c r="FE1618" s="67"/>
      <c r="FF1618" s="64"/>
      <c r="FG1618" s="5"/>
      <c r="FH1618" s="69"/>
      <c r="FI1618" s="6"/>
      <c r="FJ1618" s="5"/>
      <c r="FK1618" s="25"/>
      <c r="FL1618" s="5"/>
    </row>
    <row r="1619" spans="40:168">
      <c r="AN1619" s="14"/>
      <c r="AO1619" s="14"/>
      <c r="AP1619" s="5"/>
      <c r="AQ1619" s="25"/>
      <c r="AR1619" s="25"/>
      <c r="AS1619" s="96"/>
      <c r="AT1619" s="83"/>
      <c r="AU1619" s="14"/>
      <c r="AX1619" s="83"/>
      <c r="AY1619" s="83"/>
      <c r="AZ1619" s="83"/>
      <c r="BA1619" s="83"/>
      <c r="BJ1619" s="54"/>
      <c r="BK1619" s="22"/>
      <c r="BL1619" s="24"/>
      <c r="BP1619" s="23"/>
      <c r="BQ1619" s="24"/>
      <c r="BR1619" s="22"/>
      <c r="BS1619" s="24"/>
      <c r="BT1619" s="24"/>
      <c r="BU1619" s="23"/>
      <c r="BV1619" s="26"/>
      <c r="BX1619" s="6"/>
      <c r="BY1619" s="24"/>
      <c r="BZ1619" s="109"/>
      <c r="CA1619" s="66"/>
      <c r="CB1619" s="5"/>
      <c r="CC1619" s="68"/>
      <c r="CD1619" s="67"/>
      <c r="CE1619" s="67"/>
      <c r="CF1619" s="64"/>
      <c r="CG1619" s="5"/>
      <c r="CH1619" s="69"/>
      <c r="CI1619" s="6"/>
      <c r="CJ1619" s="5"/>
      <c r="CK1619" s="25"/>
      <c r="CL1619" s="5"/>
      <c r="DN1619" s="14"/>
      <c r="DO1619" s="14"/>
      <c r="DP1619" s="5"/>
      <c r="DQ1619" s="25"/>
      <c r="DR1619" s="25"/>
      <c r="DS1619" s="96"/>
      <c r="DT1619" s="83"/>
      <c r="DU1619" s="14"/>
      <c r="DX1619" s="83"/>
      <c r="DY1619" s="83"/>
      <c r="DZ1619" s="83"/>
      <c r="EA1619" s="83"/>
      <c r="EJ1619" s="54"/>
      <c r="EK1619" s="22"/>
      <c r="EL1619" s="24"/>
      <c r="EP1619" s="23"/>
      <c r="EQ1619" s="24"/>
      <c r="ER1619" s="22"/>
      <c r="ES1619" s="24"/>
      <c r="ET1619" s="24"/>
      <c r="EU1619" s="23"/>
      <c r="EV1619" s="26"/>
      <c r="EX1619" s="6"/>
      <c r="EY1619" s="24"/>
      <c r="EZ1619" s="109"/>
      <c r="FA1619" s="66"/>
      <c r="FB1619" s="5"/>
      <c r="FC1619" s="68"/>
      <c r="FD1619" s="67"/>
      <c r="FE1619" s="67"/>
      <c r="FF1619" s="64"/>
      <c r="FG1619" s="5"/>
      <c r="FH1619" s="69"/>
      <c r="FI1619" s="6"/>
      <c r="FJ1619" s="5"/>
      <c r="FK1619" s="25"/>
      <c r="FL1619" s="5"/>
    </row>
    <row r="1620" spans="40:168">
      <c r="AN1620" s="14"/>
      <c r="AO1620" s="14"/>
      <c r="AP1620" s="5"/>
      <c r="AQ1620" s="25"/>
      <c r="AR1620" s="25"/>
      <c r="AS1620" s="96"/>
      <c r="AT1620" s="83"/>
      <c r="AU1620" s="14"/>
      <c r="AX1620" s="83"/>
      <c r="AY1620" s="83"/>
      <c r="AZ1620" s="83"/>
      <c r="BA1620" s="83"/>
      <c r="BJ1620" s="54"/>
      <c r="BK1620" s="22"/>
      <c r="BL1620" s="24"/>
      <c r="BP1620" s="23"/>
      <c r="BQ1620" s="24"/>
      <c r="BR1620" s="22"/>
      <c r="BS1620" s="24"/>
      <c r="BT1620" s="24"/>
      <c r="BU1620" s="23"/>
      <c r="BV1620" s="26"/>
      <c r="BX1620" s="6"/>
      <c r="BY1620" s="24"/>
      <c r="BZ1620" s="109"/>
      <c r="CA1620" s="66"/>
      <c r="CB1620" s="5"/>
      <c r="CC1620" s="68"/>
      <c r="CD1620" s="67"/>
      <c r="CE1620" s="67"/>
      <c r="CF1620" s="64"/>
      <c r="CG1620" s="5"/>
      <c r="CH1620" s="69"/>
      <c r="CI1620" s="6"/>
      <c r="CJ1620" s="5"/>
      <c r="CK1620" s="25"/>
      <c r="CL1620" s="5"/>
      <c r="DN1620" s="14"/>
      <c r="DO1620" s="14"/>
      <c r="DP1620" s="5"/>
      <c r="DQ1620" s="25"/>
      <c r="DR1620" s="25"/>
      <c r="DS1620" s="96"/>
      <c r="DT1620" s="83"/>
      <c r="DU1620" s="14"/>
      <c r="DX1620" s="83"/>
      <c r="DY1620" s="83"/>
      <c r="DZ1620" s="83"/>
      <c r="EA1620" s="83"/>
      <c r="EJ1620" s="54"/>
      <c r="EK1620" s="22"/>
      <c r="EL1620" s="24"/>
      <c r="EP1620" s="23"/>
      <c r="EQ1620" s="24"/>
      <c r="ER1620" s="22"/>
      <c r="ES1620" s="24"/>
      <c r="ET1620" s="24"/>
      <c r="EU1620" s="23"/>
      <c r="EV1620" s="26"/>
      <c r="EX1620" s="6"/>
      <c r="EY1620" s="24"/>
      <c r="EZ1620" s="109"/>
      <c r="FA1620" s="66"/>
      <c r="FB1620" s="5"/>
      <c r="FC1620" s="68"/>
      <c r="FD1620" s="67"/>
      <c r="FE1620" s="67"/>
      <c r="FF1620" s="64"/>
      <c r="FG1620" s="5"/>
      <c r="FH1620" s="69"/>
      <c r="FI1620" s="6"/>
      <c r="FJ1620" s="5"/>
      <c r="FK1620" s="25"/>
      <c r="FL1620" s="5"/>
    </row>
    <row r="1621" spans="40:168">
      <c r="AN1621" s="14"/>
      <c r="AO1621" s="14"/>
      <c r="AP1621" s="5"/>
      <c r="AQ1621" s="25"/>
      <c r="AR1621" s="25"/>
      <c r="AS1621" s="96"/>
      <c r="AT1621" s="83"/>
      <c r="AU1621" s="14"/>
      <c r="AX1621" s="83"/>
      <c r="AY1621" s="83"/>
      <c r="AZ1621" s="83"/>
      <c r="BA1621" s="83"/>
      <c r="BJ1621" s="54"/>
      <c r="BK1621" s="22"/>
      <c r="BL1621" s="24"/>
      <c r="BP1621" s="23"/>
      <c r="BQ1621" s="24"/>
      <c r="BR1621" s="22"/>
      <c r="BS1621" s="24"/>
      <c r="BT1621" s="24"/>
      <c r="BU1621" s="23"/>
      <c r="BV1621" s="26"/>
      <c r="BX1621" s="6"/>
      <c r="BY1621" s="24"/>
      <c r="BZ1621" s="109"/>
      <c r="CA1621" s="66"/>
      <c r="CB1621" s="5"/>
      <c r="CC1621" s="68"/>
      <c r="CD1621" s="67"/>
      <c r="CE1621" s="67"/>
      <c r="CF1621" s="64"/>
      <c r="CG1621" s="5"/>
      <c r="CH1621" s="69"/>
      <c r="CI1621" s="6"/>
      <c r="CJ1621" s="5"/>
      <c r="CK1621" s="25"/>
      <c r="CL1621" s="5"/>
      <c r="DN1621" s="14"/>
      <c r="DO1621" s="14"/>
      <c r="DP1621" s="5"/>
      <c r="DQ1621" s="25"/>
      <c r="DR1621" s="25"/>
      <c r="DS1621" s="96"/>
      <c r="DT1621" s="83"/>
      <c r="DU1621" s="14"/>
      <c r="DX1621" s="83"/>
      <c r="DY1621" s="83"/>
      <c r="DZ1621" s="83"/>
      <c r="EA1621" s="83"/>
      <c r="EJ1621" s="54"/>
      <c r="EK1621" s="22"/>
      <c r="EL1621" s="24"/>
      <c r="EP1621" s="23"/>
      <c r="EQ1621" s="24"/>
      <c r="ER1621" s="22"/>
      <c r="ES1621" s="24"/>
      <c r="ET1621" s="24"/>
      <c r="EU1621" s="23"/>
      <c r="EV1621" s="26"/>
      <c r="EX1621" s="6"/>
      <c r="EY1621" s="24"/>
      <c r="EZ1621" s="109"/>
      <c r="FA1621" s="66"/>
      <c r="FB1621" s="5"/>
      <c r="FC1621" s="68"/>
      <c r="FD1621" s="67"/>
      <c r="FE1621" s="67"/>
      <c r="FF1621" s="64"/>
      <c r="FG1621" s="5"/>
      <c r="FH1621" s="69"/>
      <c r="FI1621" s="6"/>
      <c r="FJ1621" s="5"/>
      <c r="FK1621" s="25"/>
      <c r="FL1621" s="5"/>
    </row>
    <row r="1622" spans="40:168">
      <c r="AN1622" s="14"/>
      <c r="AO1622" s="14"/>
      <c r="AP1622" s="5"/>
      <c r="AQ1622" s="25"/>
      <c r="AR1622" s="25"/>
      <c r="AS1622" s="96"/>
      <c r="AT1622" s="83"/>
      <c r="AU1622" s="14"/>
      <c r="AX1622" s="83"/>
      <c r="AY1622" s="83"/>
      <c r="AZ1622" s="83"/>
      <c r="BA1622" s="83"/>
      <c r="BJ1622" s="54"/>
      <c r="BK1622" s="22"/>
      <c r="BL1622" s="24"/>
      <c r="BP1622" s="23"/>
      <c r="BQ1622" s="24"/>
      <c r="BR1622" s="22"/>
      <c r="BS1622" s="24"/>
      <c r="BT1622" s="24"/>
      <c r="BU1622" s="23"/>
      <c r="BV1622" s="26"/>
      <c r="BX1622" s="6"/>
      <c r="BY1622" s="24"/>
      <c r="BZ1622" s="109"/>
      <c r="CA1622" s="66"/>
      <c r="CB1622" s="5"/>
      <c r="CC1622" s="68"/>
      <c r="CD1622" s="67"/>
      <c r="CE1622" s="67"/>
      <c r="CF1622" s="64"/>
      <c r="CG1622" s="5"/>
      <c r="CH1622" s="69"/>
      <c r="CI1622" s="6"/>
      <c r="CJ1622" s="5"/>
      <c r="CK1622" s="25"/>
      <c r="CL1622" s="5"/>
      <c r="DN1622" s="14"/>
      <c r="DO1622" s="14"/>
      <c r="DP1622" s="5"/>
      <c r="DQ1622" s="25"/>
      <c r="DR1622" s="25"/>
      <c r="DS1622" s="96"/>
      <c r="DT1622" s="83"/>
      <c r="DU1622" s="14"/>
      <c r="DX1622" s="83"/>
      <c r="DY1622" s="83"/>
      <c r="DZ1622" s="83"/>
      <c r="EA1622" s="83"/>
      <c r="EJ1622" s="54"/>
      <c r="EK1622" s="22"/>
      <c r="EL1622" s="24"/>
      <c r="EP1622" s="23"/>
      <c r="EQ1622" s="24"/>
      <c r="ER1622" s="22"/>
      <c r="ES1622" s="24"/>
      <c r="ET1622" s="24"/>
      <c r="EU1622" s="23"/>
      <c r="EV1622" s="26"/>
      <c r="EX1622" s="6"/>
      <c r="EY1622" s="24"/>
      <c r="EZ1622" s="109"/>
      <c r="FA1622" s="66"/>
      <c r="FB1622" s="5"/>
      <c r="FC1622" s="68"/>
      <c r="FD1622" s="67"/>
      <c r="FE1622" s="67"/>
      <c r="FF1622" s="64"/>
      <c r="FG1622" s="5"/>
      <c r="FH1622" s="69"/>
      <c r="FI1622" s="6"/>
      <c r="FJ1622" s="5"/>
      <c r="FK1622" s="25"/>
      <c r="FL1622" s="5"/>
    </row>
    <row r="1623" spans="40:168">
      <c r="AN1623" s="14"/>
      <c r="AO1623" s="14"/>
      <c r="AP1623" s="5"/>
      <c r="AQ1623" s="25"/>
      <c r="AR1623" s="25"/>
      <c r="AS1623" s="96"/>
      <c r="AT1623" s="83"/>
      <c r="AU1623" s="14"/>
      <c r="AX1623" s="83"/>
      <c r="AY1623" s="83"/>
      <c r="AZ1623" s="83"/>
      <c r="BA1623" s="83"/>
      <c r="BJ1623" s="54"/>
      <c r="BK1623" s="22"/>
      <c r="BL1623" s="24"/>
      <c r="BP1623" s="23"/>
      <c r="BQ1623" s="24"/>
      <c r="BR1623" s="22"/>
      <c r="BS1623" s="24"/>
      <c r="BT1623" s="24"/>
      <c r="BU1623" s="23"/>
      <c r="BV1623" s="26"/>
      <c r="BX1623" s="6"/>
      <c r="BY1623" s="24"/>
      <c r="BZ1623" s="109"/>
      <c r="CA1623" s="66"/>
      <c r="CB1623" s="5"/>
      <c r="CC1623" s="68"/>
      <c r="CD1623" s="67"/>
      <c r="CE1623" s="67"/>
      <c r="CF1623" s="64"/>
      <c r="CG1623" s="5"/>
      <c r="CH1623" s="69"/>
      <c r="CI1623" s="6"/>
      <c r="CJ1623" s="5"/>
      <c r="CK1623" s="25"/>
      <c r="CL1623" s="5"/>
      <c r="DN1623" s="14"/>
      <c r="DO1623" s="14"/>
      <c r="DP1623" s="5"/>
      <c r="DQ1623" s="25"/>
      <c r="DR1623" s="25"/>
      <c r="DS1623" s="96"/>
      <c r="DT1623" s="83"/>
      <c r="DU1623" s="14"/>
      <c r="DX1623" s="83"/>
      <c r="DY1623" s="83"/>
      <c r="DZ1623" s="83"/>
      <c r="EA1623" s="83"/>
      <c r="EJ1623" s="54"/>
      <c r="EK1623" s="22"/>
      <c r="EL1623" s="24"/>
      <c r="EP1623" s="23"/>
      <c r="EQ1623" s="24"/>
      <c r="ER1623" s="22"/>
      <c r="ES1623" s="24"/>
      <c r="ET1623" s="24"/>
      <c r="EU1623" s="23"/>
      <c r="EV1623" s="26"/>
      <c r="EX1623" s="6"/>
      <c r="EY1623" s="24"/>
      <c r="EZ1623" s="109"/>
      <c r="FA1623" s="66"/>
      <c r="FB1623" s="5"/>
      <c r="FC1623" s="68"/>
      <c r="FD1623" s="67"/>
      <c r="FE1623" s="67"/>
      <c r="FF1623" s="64"/>
      <c r="FG1623" s="5"/>
      <c r="FH1623" s="69"/>
      <c r="FI1623" s="6"/>
      <c r="FJ1623" s="5"/>
      <c r="FK1623" s="25"/>
      <c r="FL1623" s="5"/>
    </row>
    <row r="1624" spans="40:168">
      <c r="AN1624" s="14"/>
      <c r="AO1624" s="14"/>
      <c r="AP1624" s="5"/>
      <c r="AQ1624" s="25"/>
      <c r="AR1624" s="25"/>
      <c r="AS1624" s="96"/>
      <c r="AT1624" s="83"/>
      <c r="AU1624" s="14"/>
      <c r="AX1624" s="83"/>
      <c r="AY1624" s="83"/>
      <c r="AZ1624" s="83"/>
      <c r="BA1624" s="83"/>
      <c r="BJ1624" s="54"/>
      <c r="BK1624" s="22"/>
      <c r="BL1624" s="24"/>
      <c r="BP1624" s="23"/>
      <c r="BQ1624" s="24"/>
      <c r="BR1624" s="22"/>
      <c r="BS1624" s="24"/>
      <c r="BT1624" s="24"/>
      <c r="BU1624" s="23"/>
      <c r="BV1624" s="26"/>
      <c r="BX1624" s="6"/>
      <c r="BY1624" s="24"/>
      <c r="BZ1624" s="109"/>
      <c r="CA1624" s="66"/>
      <c r="CB1624" s="5"/>
      <c r="CC1624" s="68"/>
      <c r="CD1624" s="67"/>
      <c r="CE1624" s="67"/>
      <c r="CF1624" s="64"/>
      <c r="CG1624" s="5"/>
      <c r="CH1624" s="69"/>
      <c r="CI1624" s="6"/>
      <c r="CJ1624" s="5"/>
      <c r="CK1624" s="25"/>
      <c r="CL1624" s="5"/>
      <c r="DN1624" s="14"/>
      <c r="DO1624" s="14"/>
      <c r="DP1624" s="5"/>
      <c r="DQ1624" s="25"/>
      <c r="DR1624" s="25"/>
      <c r="DS1624" s="96"/>
      <c r="DT1624" s="83"/>
      <c r="DU1624" s="14"/>
      <c r="DX1624" s="83"/>
      <c r="DY1624" s="83"/>
      <c r="DZ1624" s="83"/>
      <c r="EA1624" s="83"/>
      <c r="EJ1624" s="54"/>
      <c r="EK1624" s="22"/>
      <c r="EL1624" s="24"/>
      <c r="EP1624" s="23"/>
      <c r="EQ1624" s="24"/>
      <c r="ER1624" s="22"/>
      <c r="ES1624" s="24"/>
      <c r="ET1624" s="24"/>
      <c r="EU1624" s="23"/>
      <c r="EV1624" s="26"/>
      <c r="EX1624" s="6"/>
      <c r="EY1624" s="24"/>
      <c r="EZ1624" s="109"/>
      <c r="FA1624" s="66"/>
      <c r="FB1624" s="5"/>
      <c r="FC1624" s="68"/>
      <c r="FD1624" s="67"/>
      <c r="FE1624" s="67"/>
      <c r="FF1624" s="64"/>
      <c r="FG1624" s="5"/>
      <c r="FH1624" s="69"/>
      <c r="FI1624" s="6"/>
      <c r="FJ1624" s="5"/>
      <c r="FK1624" s="25"/>
      <c r="FL1624" s="5"/>
    </row>
    <row r="1625" spans="40:168">
      <c r="AN1625" s="14"/>
      <c r="AO1625" s="14"/>
      <c r="AP1625" s="5"/>
      <c r="AQ1625" s="25"/>
      <c r="AR1625" s="25"/>
      <c r="AS1625" s="96"/>
      <c r="AT1625" s="83"/>
      <c r="AU1625" s="14"/>
      <c r="AX1625" s="83"/>
      <c r="AY1625" s="83"/>
      <c r="AZ1625" s="83"/>
      <c r="BA1625" s="83"/>
      <c r="BJ1625" s="54"/>
      <c r="BK1625" s="22"/>
      <c r="BL1625" s="24"/>
      <c r="BP1625" s="23"/>
      <c r="BQ1625" s="24"/>
      <c r="BR1625" s="22"/>
      <c r="BS1625" s="24"/>
      <c r="BT1625" s="24"/>
      <c r="BU1625" s="23"/>
      <c r="BV1625" s="26"/>
      <c r="BX1625" s="6"/>
      <c r="BY1625" s="24"/>
      <c r="BZ1625" s="109"/>
      <c r="CA1625" s="66"/>
      <c r="CB1625" s="5"/>
      <c r="CC1625" s="68"/>
      <c r="CD1625" s="67"/>
      <c r="CE1625" s="67"/>
      <c r="CF1625" s="64"/>
      <c r="CG1625" s="5"/>
      <c r="CH1625" s="69"/>
      <c r="CI1625" s="6"/>
      <c r="CJ1625" s="5"/>
      <c r="CK1625" s="25"/>
      <c r="CL1625" s="5"/>
      <c r="DN1625" s="14"/>
      <c r="DO1625" s="14"/>
      <c r="DP1625" s="5"/>
      <c r="DQ1625" s="25"/>
      <c r="DR1625" s="25"/>
      <c r="DS1625" s="96"/>
      <c r="DT1625" s="83"/>
      <c r="DU1625" s="14"/>
      <c r="DX1625" s="83"/>
      <c r="DY1625" s="83"/>
      <c r="DZ1625" s="83"/>
      <c r="EA1625" s="83"/>
      <c r="EJ1625" s="54"/>
      <c r="EK1625" s="22"/>
      <c r="EL1625" s="24"/>
      <c r="EP1625" s="23"/>
      <c r="EQ1625" s="24"/>
      <c r="ER1625" s="22"/>
      <c r="ES1625" s="24"/>
      <c r="ET1625" s="24"/>
      <c r="EU1625" s="23"/>
      <c r="EV1625" s="26"/>
      <c r="EX1625" s="6"/>
      <c r="EY1625" s="24"/>
      <c r="EZ1625" s="109"/>
      <c r="FA1625" s="66"/>
      <c r="FB1625" s="5"/>
      <c r="FC1625" s="68"/>
      <c r="FD1625" s="67"/>
      <c r="FE1625" s="67"/>
      <c r="FF1625" s="64"/>
      <c r="FG1625" s="5"/>
      <c r="FH1625" s="69"/>
      <c r="FI1625" s="6"/>
      <c r="FJ1625" s="5"/>
      <c r="FK1625" s="25"/>
      <c r="FL1625" s="5"/>
    </row>
    <row r="1626" spans="40:168">
      <c r="AN1626" s="14"/>
      <c r="AO1626" s="14"/>
      <c r="AP1626" s="5"/>
      <c r="AQ1626" s="25"/>
      <c r="AR1626" s="25"/>
      <c r="AS1626" s="96"/>
      <c r="AT1626" s="83"/>
      <c r="AU1626" s="14"/>
      <c r="AX1626" s="83"/>
      <c r="AY1626" s="83"/>
      <c r="AZ1626" s="83"/>
      <c r="BA1626" s="83"/>
      <c r="BJ1626" s="54"/>
      <c r="BK1626" s="22"/>
      <c r="BL1626" s="24"/>
      <c r="BP1626" s="23"/>
      <c r="BQ1626" s="24"/>
      <c r="BR1626" s="22"/>
      <c r="BS1626" s="24"/>
      <c r="BT1626" s="24"/>
      <c r="BU1626" s="23"/>
      <c r="BV1626" s="26"/>
      <c r="BX1626" s="6"/>
      <c r="BY1626" s="24"/>
      <c r="BZ1626" s="109"/>
      <c r="CA1626" s="66"/>
      <c r="CB1626" s="5"/>
      <c r="CC1626" s="68"/>
      <c r="CD1626" s="67"/>
      <c r="CE1626" s="67"/>
      <c r="CF1626" s="64"/>
      <c r="CG1626" s="5"/>
      <c r="CH1626" s="69"/>
      <c r="CI1626" s="6"/>
      <c r="CJ1626" s="5"/>
      <c r="CK1626" s="25"/>
      <c r="CL1626" s="5"/>
      <c r="DN1626" s="14"/>
      <c r="DO1626" s="14"/>
      <c r="DP1626" s="5"/>
      <c r="DQ1626" s="25"/>
      <c r="DR1626" s="25"/>
      <c r="DS1626" s="96"/>
      <c r="DT1626" s="83"/>
      <c r="DU1626" s="14"/>
      <c r="DX1626" s="83"/>
      <c r="DY1626" s="83"/>
      <c r="DZ1626" s="83"/>
      <c r="EA1626" s="83"/>
      <c r="EJ1626" s="54"/>
      <c r="EK1626" s="22"/>
      <c r="EL1626" s="24"/>
      <c r="EP1626" s="23"/>
      <c r="EQ1626" s="24"/>
      <c r="ER1626" s="22"/>
      <c r="ES1626" s="24"/>
      <c r="ET1626" s="24"/>
      <c r="EU1626" s="23"/>
      <c r="EV1626" s="26"/>
      <c r="EX1626" s="6"/>
      <c r="EY1626" s="24"/>
      <c r="EZ1626" s="109"/>
      <c r="FA1626" s="66"/>
      <c r="FB1626" s="5"/>
      <c r="FC1626" s="68"/>
      <c r="FD1626" s="67"/>
      <c r="FE1626" s="67"/>
      <c r="FF1626" s="64"/>
      <c r="FG1626" s="5"/>
      <c r="FH1626" s="69"/>
      <c r="FI1626" s="6"/>
      <c r="FJ1626" s="5"/>
      <c r="FK1626" s="25"/>
      <c r="FL1626" s="5"/>
    </row>
    <row r="1627" spans="40:168">
      <c r="AN1627" s="14"/>
      <c r="AO1627" s="14"/>
      <c r="AP1627" s="5"/>
      <c r="AQ1627" s="25"/>
      <c r="AR1627" s="25"/>
      <c r="AS1627" s="96"/>
      <c r="AT1627" s="83"/>
      <c r="AU1627" s="14"/>
      <c r="AX1627" s="83"/>
      <c r="AY1627" s="83"/>
      <c r="AZ1627" s="83"/>
      <c r="BA1627" s="83"/>
      <c r="BJ1627" s="54"/>
      <c r="BK1627" s="22"/>
      <c r="BL1627" s="24"/>
      <c r="BP1627" s="23"/>
      <c r="BQ1627" s="24"/>
      <c r="BR1627" s="22"/>
      <c r="BS1627" s="24"/>
      <c r="BT1627" s="24"/>
      <c r="BU1627" s="23"/>
      <c r="BV1627" s="26"/>
      <c r="BX1627" s="6"/>
      <c r="BY1627" s="24"/>
      <c r="BZ1627" s="109"/>
      <c r="CA1627" s="66"/>
      <c r="CB1627" s="5"/>
      <c r="CC1627" s="68"/>
      <c r="CD1627" s="67"/>
      <c r="CE1627" s="67"/>
      <c r="CF1627" s="64"/>
      <c r="CG1627" s="5"/>
      <c r="CH1627" s="69"/>
      <c r="CI1627" s="6"/>
      <c r="CJ1627" s="5"/>
      <c r="CK1627" s="25"/>
      <c r="CL1627" s="5"/>
      <c r="DN1627" s="14"/>
      <c r="DO1627" s="14"/>
      <c r="DP1627" s="5"/>
      <c r="DQ1627" s="25"/>
      <c r="DR1627" s="25"/>
      <c r="DS1627" s="96"/>
      <c r="DT1627" s="83"/>
      <c r="DU1627" s="14"/>
      <c r="DX1627" s="83"/>
      <c r="DY1627" s="83"/>
      <c r="DZ1627" s="83"/>
      <c r="EA1627" s="83"/>
      <c r="EJ1627" s="54"/>
      <c r="EK1627" s="22"/>
      <c r="EL1627" s="24"/>
      <c r="EP1627" s="23"/>
      <c r="EQ1627" s="24"/>
      <c r="ER1627" s="22"/>
      <c r="ES1627" s="24"/>
      <c r="ET1627" s="24"/>
      <c r="EU1627" s="23"/>
      <c r="EV1627" s="26"/>
      <c r="EX1627" s="6"/>
      <c r="EY1627" s="24"/>
      <c r="EZ1627" s="109"/>
      <c r="FA1627" s="66"/>
      <c r="FB1627" s="5"/>
      <c r="FC1627" s="68"/>
      <c r="FD1627" s="67"/>
      <c r="FE1627" s="67"/>
      <c r="FF1627" s="64"/>
      <c r="FG1627" s="5"/>
      <c r="FH1627" s="69"/>
      <c r="FI1627" s="6"/>
      <c r="FJ1627" s="5"/>
      <c r="FK1627" s="25"/>
      <c r="FL1627" s="5"/>
    </row>
    <row r="1628" spans="40:168">
      <c r="AN1628" s="14"/>
      <c r="AO1628" s="14"/>
      <c r="AP1628" s="5"/>
      <c r="AQ1628" s="25"/>
      <c r="AR1628" s="25"/>
      <c r="AS1628" s="96"/>
      <c r="AT1628" s="83"/>
      <c r="AU1628" s="14"/>
      <c r="AX1628" s="83"/>
      <c r="AY1628" s="83"/>
      <c r="AZ1628" s="83"/>
      <c r="BA1628" s="83"/>
      <c r="BJ1628" s="54"/>
      <c r="BK1628" s="22"/>
      <c r="BL1628" s="24"/>
      <c r="BP1628" s="23"/>
      <c r="BQ1628" s="24"/>
      <c r="BR1628" s="22"/>
      <c r="BS1628" s="24"/>
      <c r="BT1628" s="24"/>
      <c r="BU1628" s="23"/>
      <c r="BV1628" s="26"/>
      <c r="BX1628" s="6"/>
      <c r="BY1628" s="24"/>
      <c r="BZ1628" s="109"/>
      <c r="CA1628" s="66"/>
      <c r="CB1628" s="5"/>
      <c r="CC1628" s="68"/>
      <c r="CD1628" s="67"/>
      <c r="CE1628" s="67"/>
      <c r="CF1628" s="64"/>
      <c r="CG1628" s="5"/>
      <c r="CH1628" s="69"/>
      <c r="CI1628" s="6"/>
      <c r="CJ1628" s="5"/>
      <c r="CK1628" s="25"/>
      <c r="CL1628" s="5"/>
      <c r="DN1628" s="14"/>
      <c r="DO1628" s="14"/>
      <c r="DP1628" s="5"/>
      <c r="DQ1628" s="25"/>
      <c r="DR1628" s="25"/>
      <c r="DS1628" s="96"/>
      <c r="DT1628" s="83"/>
      <c r="DU1628" s="14"/>
      <c r="DX1628" s="83"/>
      <c r="DY1628" s="83"/>
      <c r="DZ1628" s="83"/>
      <c r="EA1628" s="83"/>
      <c r="EJ1628" s="54"/>
      <c r="EK1628" s="22"/>
      <c r="EL1628" s="24"/>
      <c r="EP1628" s="23"/>
      <c r="EQ1628" s="24"/>
      <c r="ER1628" s="22"/>
      <c r="ES1628" s="24"/>
      <c r="ET1628" s="24"/>
      <c r="EU1628" s="23"/>
      <c r="EV1628" s="26"/>
      <c r="EX1628" s="6"/>
      <c r="EY1628" s="24"/>
      <c r="EZ1628" s="109"/>
      <c r="FA1628" s="66"/>
      <c r="FB1628" s="5"/>
      <c r="FC1628" s="68"/>
      <c r="FD1628" s="67"/>
      <c r="FE1628" s="67"/>
      <c r="FF1628" s="64"/>
      <c r="FG1628" s="5"/>
      <c r="FH1628" s="69"/>
      <c r="FI1628" s="6"/>
      <c r="FJ1628" s="5"/>
      <c r="FK1628" s="25"/>
      <c r="FL1628" s="5"/>
    </row>
    <row r="1629" spans="40:168">
      <c r="AN1629" s="14"/>
      <c r="AO1629" s="14"/>
      <c r="AP1629" s="5"/>
      <c r="AQ1629" s="25"/>
      <c r="AR1629" s="25"/>
      <c r="AS1629" s="96"/>
      <c r="AT1629" s="83"/>
      <c r="AU1629" s="14"/>
      <c r="AX1629" s="83"/>
      <c r="AY1629" s="83"/>
      <c r="AZ1629" s="83"/>
      <c r="BA1629" s="83"/>
      <c r="BJ1629" s="54"/>
      <c r="BK1629" s="22"/>
      <c r="BL1629" s="24"/>
      <c r="BP1629" s="23"/>
      <c r="BQ1629" s="24"/>
      <c r="BR1629" s="22"/>
      <c r="BS1629" s="24"/>
      <c r="BT1629" s="24"/>
      <c r="BU1629" s="23"/>
      <c r="BV1629" s="26"/>
      <c r="BX1629" s="6"/>
      <c r="BY1629" s="24"/>
      <c r="BZ1629" s="109"/>
      <c r="CA1629" s="66"/>
      <c r="CB1629" s="5"/>
      <c r="CC1629" s="68"/>
      <c r="CD1629" s="67"/>
      <c r="CE1629" s="67"/>
      <c r="CF1629" s="64"/>
      <c r="CG1629" s="5"/>
      <c r="CH1629" s="69"/>
      <c r="CI1629" s="6"/>
      <c r="CJ1629" s="5"/>
      <c r="CK1629" s="25"/>
      <c r="CL1629" s="5"/>
      <c r="DN1629" s="14"/>
      <c r="DO1629" s="14"/>
      <c r="DP1629" s="5"/>
      <c r="DQ1629" s="25"/>
      <c r="DR1629" s="25"/>
      <c r="DS1629" s="96"/>
      <c r="DT1629" s="83"/>
      <c r="DU1629" s="14"/>
      <c r="DX1629" s="83"/>
      <c r="DY1629" s="83"/>
      <c r="DZ1629" s="83"/>
      <c r="EA1629" s="83"/>
      <c r="EJ1629" s="54"/>
      <c r="EK1629" s="22"/>
      <c r="EL1629" s="24"/>
      <c r="EP1629" s="23"/>
      <c r="EQ1629" s="24"/>
      <c r="ER1629" s="22"/>
      <c r="ES1629" s="24"/>
      <c r="ET1629" s="24"/>
      <c r="EU1629" s="23"/>
      <c r="EV1629" s="26"/>
      <c r="EX1629" s="6"/>
      <c r="EY1629" s="24"/>
      <c r="EZ1629" s="109"/>
      <c r="FA1629" s="66"/>
      <c r="FB1629" s="5"/>
      <c r="FC1629" s="68"/>
      <c r="FD1629" s="67"/>
      <c r="FE1629" s="67"/>
      <c r="FF1629" s="64"/>
      <c r="FG1629" s="5"/>
      <c r="FH1629" s="69"/>
      <c r="FI1629" s="6"/>
      <c r="FJ1629" s="5"/>
      <c r="FK1629" s="25"/>
      <c r="FL1629" s="5"/>
    </row>
    <row r="1630" spans="40:168">
      <c r="AN1630" s="14"/>
      <c r="AO1630" s="14"/>
      <c r="AP1630" s="5"/>
      <c r="AQ1630" s="25"/>
      <c r="AR1630" s="25"/>
      <c r="AS1630" s="96"/>
      <c r="AT1630" s="83"/>
      <c r="AU1630" s="14"/>
      <c r="AX1630" s="83"/>
      <c r="AY1630" s="83"/>
      <c r="AZ1630" s="83"/>
      <c r="BA1630" s="83"/>
      <c r="BJ1630" s="54"/>
      <c r="BK1630" s="22"/>
      <c r="BL1630" s="24"/>
      <c r="BP1630" s="23"/>
      <c r="BQ1630" s="24"/>
      <c r="BR1630" s="22"/>
      <c r="BS1630" s="24"/>
      <c r="BT1630" s="24"/>
      <c r="BU1630" s="23"/>
      <c r="BV1630" s="26"/>
      <c r="BX1630" s="6"/>
      <c r="BY1630" s="24"/>
      <c r="BZ1630" s="109"/>
      <c r="CA1630" s="66"/>
      <c r="CB1630" s="5"/>
      <c r="CC1630" s="68"/>
      <c r="CD1630" s="67"/>
      <c r="CE1630" s="67"/>
      <c r="CF1630" s="64"/>
      <c r="CG1630" s="5"/>
      <c r="CH1630" s="69"/>
      <c r="CI1630" s="6"/>
      <c r="CJ1630" s="5"/>
      <c r="CK1630" s="25"/>
      <c r="CL1630" s="5"/>
      <c r="DN1630" s="14"/>
      <c r="DO1630" s="14"/>
      <c r="DP1630" s="5"/>
      <c r="DQ1630" s="25"/>
      <c r="DR1630" s="25"/>
      <c r="DS1630" s="96"/>
      <c r="DT1630" s="83"/>
      <c r="DU1630" s="14"/>
      <c r="DX1630" s="83"/>
      <c r="DY1630" s="83"/>
      <c r="DZ1630" s="83"/>
      <c r="EA1630" s="83"/>
      <c r="EJ1630" s="54"/>
      <c r="EK1630" s="22"/>
      <c r="EL1630" s="24"/>
      <c r="EP1630" s="23"/>
      <c r="EQ1630" s="24"/>
      <c r="ER1630" s="22"/>
      <c r="ES1630" s="24"/>
      <c r="ET1630" s="24"/>
      <c r="EU1630" s="23"/>
      <c r="EV1630" s="26"/>
      <c r="EX1630" s="6"/>
      <c r="EY1630" s="24"/>
      <c r="EZ1630" s="109"/>
      <c r="FA1630" s="66"/>
      <c r="FB1630" s="5"/>
      <c r="FC1630" s="68"/>
      <c r="FD1630" s="67"/>
      <c r="FE1630" s="67"/>
      <c r="FF1630" s="64"/>
      <c r="FG1630" s="5"/>
      <c r="FH1630" s="69"/>
      <c r="FI1630" s="6"/>
      <c r="FJ1630" s="5"/>
      <c r="FK1630" s="25"/>
      <c r="FL1630" s="5"/>
    </row>
    <row r="1631" spans="40:168">
      <c r="AN1631" s="14"/>
      <c r="AO1631" s="14"/>
      <c r="AP1631" s="5"/>
      <c r="AQ1631" s="25"/>
      <c r="AR1631" s="25"/>
      <c r="AS1631" s="96"/>
      <c r="AT1631" s="83"/>
      <c r="AU1631" s="14"/>
      <c r="AX1631" s="83"/>
      <c r="AY1631" s="83"/>
      <c r="AZ1631" s="83"/>
      <c r="BA1631" s="83"/>
      <c r="BJ1631" s="54"/>
      <c r="BK1631" s="22"/>
      <c r="BL1631" s="24"/>
      <c r="BP1631" s="23"/>
      <c r="BQ1631" s="24"/>
      <c r="BR1631" s="22"/>
      <c r="BS1631" s="24"/>
      <c r="BT1631" s="24"/>
      <c r="BU1631" s="23"/>
      <c r="BV1631" s="26"/>
      <c r="BX1631" s="6"/>
      <c r="BY1631" s="24"/>
      <c r="BZ1631" s="109"/>
      <c r="CA1631" s="66"/>
      <c r="CB1631" s="5"/>
      <c r="CC1631" s="68"/>
      <c r="CD1631" s="67"/>
      <c r="CE1631" s="67"/>
      <c r="CF1631" s="64"/>
      <c r="CG1631" s="5"/>
      <c r="CH1631" s="69"/>
      <c r="CI1631" s="6"/>
      <c r="CJ1631" s="5"/>
      <c r="CK1631" s="25"/>
      <c r="CL1631" s="5"/>
      <c r="DN1631" s="14"/>
      <c r="DO1631" s="14"/>
      <c r="DP1631" s="5"/>
      <c r="DQ1631" s="25"/>
      <c r="DR1631" s="25"/>
      <c r="DS1631" s="96"/>
      <c r="DT1631" s="83"/>
      <c r="DU1631" s="14"/>
      <c r="DX1631" s="83"/>
      <c r="DY1631" s="83"/>
      <c r="DZ1631" s="83"/>
      <c r="EA1631" s="83"/>
      <c r="EJ1631" s="54"/>
      <c r="EK1631" s="22"/>
      <c r="EL1631" s="24"/>
      <c r="EP1631" s="23"/>
      <c r="EQ1631" s="24"/>
      <c r="ER1631" s="22"/>
      <c r="ES1631" s="24"/>
      <c r="ET1631" s="24"/>
      <c r="EU1631" s="23"/>
      <c r="EV1631" s="26"/>
      <c r="EX1631" s="6"/>
      <c r="EY1631" s="24"/>
      <c r="EZ1631" s="109"/>
      <c r="FA1631" s="66"/>
      <c r="FB1631" s="5"/>
      <c r="FC1631" s="68"/>
      <c r="FD1631" s="67"/>
      <c r="FE1631" s="67"/>
      <c r="FF1631" s="64"/>
      <c r="FG1631" s="5"/>
      <c r="FH1631" s="69"/>
      <c r="FI1631" s="6"/>
      <c r="FJ1631" s="5"/>
      <c r="FK1631" s="25"/>
      <c r="FL1631" s="5"/>
    </row>
    <row r="1632" spans="40:168">
      <c r="AN1632" s="14"/>
      <c r="AO1632" s="14"/>
      <c r="AP1632" s="5"/>
      <c r="AQ1632" s="25"/>
      <c r="AR1632" s="25"/>
      <c r="AS1632" s="96"/>
      <c r="AT1632" s="83"/>
      <c r="AU1632" s="14"/>
      <c r="AX1632" s="83"/>
      <c r="AY1632" s="83"/>
      <c r="AZ1632" s="83"/>
      <c r="BA1632" s="83"/>
      <c r="BJ1632" s="54"/>
      <c r="BK1632" s="22"/>
      <c r="BL1632" s="24"/>
      <c r="BP1632" s="23"/>
      <c r="BQ1632" s="24"/>
      <c r="BR1632" s="22"/>
      <c r="BS1632" s="24"/>
      <c r="BT1632" s="24"/>
      <c r="BU1632" s="23"/>
      <c r="BV1632" s="26"/>
      <c r="BX1632" s="6"/>
      <c r="BY1632" s="24"/>
      <c r="BZ1632" s="109"/>
      <c r="CA1632" s="66"/>
      <c r="CB1632" s="5"/>
      <c r="CC1632" s="68"/>
      <c r="CD1632" s="67"/>
      <c r="CE1632" s="67"/>
      <c r="CF1632" s="64"/>
      <c r="CG1632" s="5"/>
      <c r="CH1632" s="69"/>
      <c r="CI1632" s="6"/>
      <c r="CJ1632" s="5"/>
      <c r="CK1632" s="25"/>
      <c r="CL1632" s="5"/>
      <c r="DN1632" s="14"/>
      <c r="DO1632" s="14"/>
      <c r="DP1632" s="5"/>
      <c r="DQ1632" s="25"/>
      <c r="DR1632" s="25"/>
      <c r="DS1632" s="96"/>
      <c r="DT1632" s="83"/>
      <c r="DU1632" s="14"/>
      <c r="DX1632" s="83"/>
      <c r="DY1632" s="83"/>
      <c r="DZ1632" s="83"/>
      <c r="EA1632" s="83"/>
      <c r="EJ1632" s="54"/>
      <c r="EK1632" s="22"/>
      <c r="EL1632" s="24"/>
      <c r="EP1632" s="23"/>
      <c r="EQ1632" s="24"/>
      <c r="ER1632" s="22"/>
      <c r="ES1632" s="24"/>
      <c r="ET1632" s="24"/>
      <c r="EU1632" s="23"/>
      <c r="EV1632" s="26"/>
      <c r="EX1632" s="6"/>
      <c r="EY1632" s="24"/>
      <c r="EZ1632" s="109"/>
      <c r="FA1632" s="66"/>
      <c r="FB1632" s="5"/>
      <c r="FC1632" s="68"/>
      <c r="FD1632" s="67"/>
      <c r="FE1632" s="67"/>
      <c r="FF1632" s="64"/>
      <c r="FG1632" s="5"/>
      <c r="FH1632" s="69"/>
      <c r="FI1632" s="6"/>
      <c r="FJ1632" s="5"/>
      <c r="FK1632" s="25"/>
      <c r="FL1632" s="5"/>
    </row>
    <row r="1633" spans="40:168">
      <c r="AN1633" s="14"/>
      <c r="AO1633" s="14"/>
      <c r="AP1633" s="5"/>
      <c r="AQ1633" s="25"/>
      <c r="AR1633" s="25"/>
      <c r="AS1633" s="96"/>
      <c r="AT1633" s="83"/>
      <c r="AU1633" s="14"/>
      <c r="AX1633" s="83"/>
      <c r="AY1633" s="83"/>
      <c r="AZ1633" s="83"/>
      <c r="BA1633" s="83"/>
      <c r="BJ1633" s="54"/>
      <c r="BK1633" s="22"/>
      <c r="BL1633" s="24"/>
      <c r="BP1633" s="23"/>
      <c r="BQ1633" s="24"/>
      <c r="BR1633" s="22"/>
      <c r="BS1633" s="24"/>
      <c r="BT1633" s="24"/>
      <c r="BU1633" s="23"/>
      <c r="BV1633" s="26"/>
      <c r="BX1633" s="6"/>
      <c r="BY1633" s="24"/>
      <c r="BZ1633" s="109"/>
      <c r="CA1633" s="66"/>
      <c r="CB1633" s="5"/>
      <c r="CC1633" s="68"/>
      <c r="CD1633" s="67"/>
      <c r="CE1633" s="67"/>
      <c r="CF1633" s="64"/>
      <c r="CG1633" s="5"/>
      <c r="CH1633" s="69"/>
      <c r="CI1633" s="6"/>
      <c r="CJ1633" s="5"/>
      <c r="CK1633" s="25"/>
      <c r="CL1633" s="5"/>
      <c r="DN1633" s="14"/>
      <c r="DO1633" s="14"/>
      <c r="DP1633" s="5"/>
      <c r="DQ1633" s="25"/>
      <c r="DR1633" s="25"/>
      <c r="DS1633" s="96"/>
      <c r="DT1633" s="83"/>
      <c r="DU1633" s="14"/>
      <c r="DX1633" s="83"/>
      <c r="DY1633" s="83"/>
      <c r="DZ1633" s="83"/>
      <c r="EA1633" s="83"/>
      <c r="EJ1633" s="54"/>
      <c r="EK1633" s="22"/>
      <c r="EL1633" s="24"/>
      <c r="EP1633" s="23"/>
      <c r="EQ1633" s="24"/>
      <c r="ER1633" s="22"/>
      <c r="ES1633" s="24"/>
      <c r="ET1633" s="24"/>
      <c r="EU1633" s="23"/>
      <c r="EV1633" s="26"/>
      <c r="EX1633" s="6"/>
      <c r="EY1633" s="24"/>
      <c r="EZ1633" s="109"/>
      <c r="FA1633" s="66"/>
      <c r="FB1633" s="5"/>
      <c r="FC1633" s="68"/>
      <c r="FD1633" s="67"/>
      <c r="FE1633" s="67"/>
      <c r="FF1633" s="64"/>
      <c r="FG1633" s="5"/>
      <c r="FH1633" s="69"/>
      <c r="FI1633" s="6"/>
      <c r="FJ1633" s="5"/>
      <c r="FK1633" s="25"/>
      <c r="FL1633" s="5"/>
    </row>
    <row r="1634" spans="40:168">
      <c r="AN1634" s="14"/>
      <c r="AO1634" s="14"/>
      <c r="AP1634" s="5"/>
      <c r="AQ1634" s="25"/>
      <c r="AR1634" s="25"/>
      <c r="AS1634" s="96"/>
      <c r="AT1634" s="83"/>
      <c r="AU1634" s="14"/>
      <c r="AX1634" s="83"/>
      <c r="AY1634" s="83"/>
      <c r="AZ1634" s="83"/>
      <c r="BA1634" s="83"/>
      <c r="BJ1634" s="54"/>
      <c r="BK1634" s="22"/>
      <c r="BL1634" s="24"/>
      <c r="BP1634" s="23"/>
      <c r="BQ1634" s="24"/>
      <c r="BR1634" s="22"/>
      <c r="BS1634" s="24"/>
      <c r="BT1634" s="24"/>
      <c r="BU1634" s="23"/>
      <c r="BV1634" s="26"/>
      <c r="BX1634" s="6"/>
      <c r="BY1634" s="24"/>
      <c r="BZ1634" s="109"/>
      <c r="CA1634" s="66"/>
      <c r="CB1634" s="5"/>
      <c r="CC1634" s="68"/>
      <c r="CD1634" s="67"/>
      <c r="CE1634" s="67"/>
      <c r="CF1634" s="64"/>
      <c r="CG1634" s="5"/>
      <c r="CH1634" s="69"/>
      <c r="CI1634" s="6"/>
      <c r="CJ1634" s="5"/>
      <c r="CK1634" s="25"/>
      <c r="CL1634" s="5"/>
      <c r="DN1634" s="14"/>
      <c r="DO1634" s="14"/>
      <c r="DP1634" s="5"/>
      <c r="DQ1634" s="25"/>
      <c r="DR1634" s="25"/>
      <c r="DS1634" s="96"/>
      <c r="DT1634" s="83"/>
      <c r="DU1634" s="14"/>
      <c r="DX1634" s="83"/>
      <c r="DY1634" s="83"/>
      <c r="DZ1634" s="83"/>
      <c r="EA1634" s="83"/>
      <c r="EJ1634" s="54"/>
      <c r="EK1634" s="22"/>
      <c r="EL1634" s="24"/>
      <c r="EP1634" s="23"/>
      <c r="EQ1634" s="24"/>
      <c r="ER1634" s="22"/>
      <c r="ES1634" s="24"/>
      <c r="ET1634" s="24"/>
      <c r="EU1634" s="23"/>
      <c r="EV1634" s="26"/>
      <c r="EX1634" s="6"/>
      <c r="EY1634" s="24"/>
      <c r="EZ1634" s="109"/>
      <c r="FA1634" s="66"/>
      <c r="FB1634" s="5"/>
      <c r="FC1634" s="68"/>
      <c r="FD1634" s="67"/>
      <c r="FE1634" s="67"/>
      <c r="FF1634" s="64"/>
      <c r="FG1634" s="5"/>
      <c r="FH1634" s="69"/>
      <c r="FI1634" s="6"/>
      <c r="FJ1634" s="5"/>
      <c r="FK1634" s="25"/>
      <c r="FL1634" s="5"/>
    </row>
    <row r="1635" spans="40:168">
      <c r="AN1635" s="14"/>
      <c r="AO1635" s="14"/>
      <c r="AP1635" s="5"/>
      <c r="AQ1635" s="25"/>
      <c r="AR1635" s="25"/>
      <c r="AS1635" s="96"/>
      <c r="AT1635" s="83"/>
      <c r="AU1635" s="14"/>
      <c r="AX1635" s="83"/>
      <c r="AY1635" s="83"/>
      <c r="AZ1635" s="83"/>
      <c r="BA1635" s="83"/>
      <c r="BJ1635" s="54"/>
      <c r="BK1635" s="22"/>
      <c r="BL1635" s="24"/>
      <c r="BP1635" s="23"/>
      <c r="BQ1635" s="24"/>
      <c r="BR1635" s="22"/>
      <c r="BS1635" s="24"/>
      <c r="BT1635" s="24"/>
      <c r="BU1635" s="23"/>
      <c r="BV1635" s="26"/>
      <c r="BX1635" s="6"/>
      <c r="BY1635" s="24"/>
      <c r="BZ1635" s="109"/>
      <c r="CA1635" s="66"/>
      <c r="CB1635" s="5"/>
      <c r="CC1635" s="68"/>
      <c r="CD1635" s="67"/>
      <c r="CE1635" s="67"/>
      <c r="CF1635" s="64"/>
      <c r="CG1635" s="5"/>
      <c r="CH1635" s="69"/>
      <c r="CI1635" s="6"/>
      <c r="CJ1635" s="5"/>
      <c r="CK1635" s="25"/>
      <c r="CL1635" s="5"/>
      <c r="DN1635" s="14"/>
      <c r="DO1635" s="14"/>
      <c r="DP1635" s="5"/>
      <c r="DQ1635" s="25"/>
      <c r="DR1635" s="25"/>
      <c r="DS1635" s="96"/>
      <c r="DT1635" s="83"/>
      <c r="DU1635" s="14"/>
      <c r="DX1635" s="83"/>
      <c r="DY1635" s="83"/>
      <c r="DZ1635" s="83"/>
      <c r="EA1635" s="83"/>
      <c r="EJ1635" s="54"/>
      <c r="EK1635" s="22"/>
      <c r="EL1635" s="24"/>
      <c r="EP1635" s="23"/>
      <c r="EQ1635" s="24"/>
      <c r="ER1635" s="22"/>
      <c r="ES1635" s="24"/>
      <c r="ET1635" s="24"/>
      <c r="EU1635" s="23"/>
      <c r="EV1635" s="26"/>
      <c r="EX1635" s="6"/>
      <c r="EY1635" s="24"/>
      <c r="EZ1635" s="109"/>
      <c r="FA1635" s="66"/>
      <c r="FB1635" s="5"/>
      <c r="FC1635" s="68"/>
      <c r="FD1635" s="67"/>
      <c r="FE1635" s="67"/>
      <c r="FF1635" s="64"/>
      <c r="FG1635" s="5"/>
      <c r="FH1635" s="69"/>
      <c r="FI1635" s="6"/>
      <c r="FJ1635" s="5"/>
      <c r="FK1635" s="25"/>
      <c r="FL1635" s="5"/>
    </row>
    <row r="1636" spans="40:168">
      <c r="AN1636" s="14"/>
      <c r="AO1636" s="14"/>
      <c r="AP1636" s="5"/>
      <c r="AQ1636" s="25"/>
      <c r="AR1636" s="25"/>
      <c r="AS1636" s="96"/>
      <c r="AT1636" s="83"/>
      <c r="AU1636" s="14"/>
      <c r="AX1636" s="83"/>
      <c r="AY1636" s="83"/>
      <c r="AZ1636" s="83"/>
      <c r="BA1636" s="83"/>
      <c r="BJ1636" s="54"/>
      <c r="BK1636" s="22"/>
      <c r="BL1636" s="24"/>
      <c r="BP1636" s="23"/>
      <c r="BQ1636" s="24"/>
      <c r="BR1636" s="22"/>
      <c r="BS1636" s="24"/>
      <c r="BT1636" s="24"/>
      <c r="BU1636" s="23"/>
      <c r="BV1636" s="26"/>
      <c r="BX1636" s="6"/>
      <c r="BY1636" s="24"/>
      <c r="BZ1636" s="109"/>
      <c r="CA1636" s="66"/>
      <c r="CB1636" s="5"/>
      <c r="CC1636" s="68"/>
      <c r="CD1636" s="67"/>
      <c r="CE1636" s="67"/>
      <c r="CF1636" s="64"/>
      <c r="CG1636" s="5"/>
      <c r="CH1636" s="69"/>
      <c r="CI1636" s="6"/>
      <c r="CJ1636" s="5"/>
      <c r="CK1636" s="25"/>
      <c r="CL1636" s="5"/>
      <c r="DN1636" s="14"/>
      <c r="DO1636" s="14"/>
      <c r="DP1636" s="5"/>
      <c r="DQ1636" s="25"/>
      <c r="DR1636" s="25"/>
      <c r="DS1636" s="96"/>
      <c r="DT1636" s="83"/>
      <c r="DU1636" s="14"/>
      <c r="DX1636" s="83"/>
      <c r="DY1636" s="83"/>
      <c r="DZ1636" s="83"/>
      <c r="EA1636" s="83"/>
      <c r="EJ1636" s="54"/>
      <c r="EK1636" s="22"/>
      <c r="EL1636" s="24"/>
      <c r="EP1636" s="23"/>
      <c r="EQ1636" s="24"/>
      <c r="ER1636" s="22"/>
      <c r="ES1636" s="24"/>
      <c r="ET1636" s="24"/>
      <c r="EU1636" s="23"/>
      <c r="EV1636" s="26"/>
      <c r="EX1636" s="6"/>
      <c r="EY1636" s="24"/>
      <c r="EZ1636" s="109"/>
      <c r="FA1636" s="66"/>
      <c r="FB1636" s="5"/>
      <c r="FC1636" s="68"/>
      <c r="FD1636" s="67"/>
      <c r="FE1636" s="67"/>
      <c r="FF1636" s="64"/>
      <c r="FG1636" s="5"/>
      <c r="FH1636" s="69"/>
      <c r="FI1636" s="6"/>
      <c r="FJ1636" s="5"/>
      <c r="FK1636" s="25"/>
      <c r="FL1636" s="5"/>
    </row>
    <row r="1637" spans="40:168">
      <c r="AN1637" s="14"/>
      <c r="AO1637" s="14"/>
      <c r="AP1637" s="5"/>
      <c r="AQ1637" s="25"/>
      <c r="AR1637" s="25"/>
      <c r="AS1637" s="96"/>
      <c r="AT1637" s="83"/>
      <c r="AU1637" s="14"/>
      <c r="AX1637" s="83"/>
      <c r="AY1637" s="83"/>
      <c r="AZ1637" s="83"/>
      <c r="BA1637" s="83"/>
      <c r="BJ1637" s="54"/>
      <c r="BK1637" s="22"/>
      <c r="BL1637" s="24"/>
      <c r="BP1637" s="23"/>
      <c r="BQ1637" s="24"/>
      <c r="BR1637" s="22"/>
      <c r="BS1637" s="24"/>
      <c r="BT1637" s="24"/>
      <c r="BU1637" s="23"/>
      <c r="BV1637" s="26"/>
      <c r="BX1637" s="6"/>
      <c r="BY1637" s="24"/>
      <c r="BZ1637" s="109"/>
      <c r="CA1637" s="66"/>
      <c r="CB1637" s="5"/>
      <c r="CC1637" s="68"/>
      <c r="CD1637" s="67"/>
      <c r="CE1637" s="67"/>
      <c r="CF1637" s="64"/>
      <c r="CG1637" s="5"/>
      <c r="CH1637" s="69"/>
      <c r="CI1637" s="6"/>
      <c r="CJ1637" s="5"/>
      <c r="CK1637" s="25"/>
      <c r="CL1637" s="5"/>
      <c r="DN1637" s="14"/>
      <c r="DO1637" s="14"/>
      <c r="DP1637" s="5"/>
      <c r="DQ1637" s="25"/>
      <c r="DR1637" s="25"/>
      <c r="DS1637" s="96"/>
      <c r="DT1637" s="83"/>
      <c r="DU1637" s="14"/>
      <c r="DX1637" s="83"/>
      <c r="DY1637" s="83"/>
      <c r="DZ1637" s="83"/>
      <c r="EA1637" s="83"/>
      <c r="EJ1637" s="54"/>
      <c r="EK1637" s="22"/>
      <c r="EL1637" s="24"/>
      <c r="EP1637" s="23"/>
      <c r="EQ1637" s="24"/>
      <c r="ER1637" s="22"/>
      <c r="ES1637" s="24"/>
      <c r="ET1637" s="24"/>
      <c r="EU1637" s="23"/>
      <c r="EV1637" s="26"/>
      <c r="EX1637" s="6"/>
      <c r="EY1637" s="24"/>
      <c r="EZ1637" s="109"/>
      <c r="FA1637" s="66"/>
      <c r="FB1637" s="5"/>
      <c r="FC1637" s="68"/>
      <c r="FD1637" s="67"/>
      <c r="FE1637" s="67"/>
      <c r="FF1637" s="64"/>
      <c r="FG1637" s="5"/>
      <c r="FH1637" s="69"/>
      <c r="FI1637" s="6"/>
      <c r="FJ1637" s="5"/>
      <c r="FK1637" s="25"/>
      <c r="FL1637" s="5"/>
    </row>
    <row r="1638" spans="40:168">
      <c r="AN1638" s="14"/>
      <c r="AO1638" s="14"/>
      <c r="AP1638" s="5"/>
      <c r="AQ1638" s="25"/>
      <c r="AR1638" s="25"/>
      <c r="AS1638" s="96"/>
      <c r="AT1638" s="83"/>
      <c r="AU1638" s="14"/>
      <c r="AX1638" s="83"/>
      <c r="AY1638" s="83"/>
      <c r="AZ1638" s="83"/>
      <c r="BA1638" s="83"/>
      <c r="BJ1638" s="54"/>
      <c r="BK1638" s="22"/>
      <c r="BL1638" s="24"/>
      <c r="BP1638" s="23"/>
      <c r="BQ1638" s="24"/>
      <c r="BR1638" s="22"/>
      <c r="BS1638" s="24"/>
      <c r="BT1638" s="24"/>
      <c r="BU1638" s="23"/>
      <c r="BV1638" s="26"/>
      <c r="BX1638" s="6"/>
      <c r="BY1638" s="24"/>
      <c r="BZ1638" s="109"/>
      <c r="CA1638" s="66"/>
      <c r="CB1638" s="5"/>
      <c r="CC1638" s="68"/>
      <c r="CD1638" s="67"/>
      <c r="CE1638" s="67"/>
      <c r="CF1638" s="64"/>
      <c r="CG1638" s="5"/>
      <c r="CH1638" s="69"/>
      <c r="CI1638" s="6"/>
      <c r="CJ1638" s="5"/>
      <c r="CK1638" s="25"/>
      <c r="CL1638" s="5"/>
      <c r="DN1638" s="14"/>
      <c r="DO1638" s="14"/>
      <c r="DP1638" s="5"/>
      <c r="DQ1638" s="25"/>
      <c r="DR1638" s="25"/>
      <c r="DS1638" s="96"/>
      <c r="DT1638" s="83"/>
      <c r="DU1638" s="14"/>
      <c r="DX1638" s="83"/>
      <c r="DY1638" s="83"/>
      <c r="DZ1638" s="83"/>
      <c r="EA1638" s="83"/>
      <c r="EJ1638" s="54"/>
      <c r="EK1638" s="22"/>
      <c r="EL1638" s="24"/>
      <c r="EP1638" s="23"/>
      <c r="EQ1638" s="24"/>
      <c r="ER1638" s="22"/>
      <c r="ES1638" s="24"/>
      <c r="ET1638" s="24"/>
      <c r="EU1638" s="23"/>
      <c r="EV1638" s="26"/>
      <c r="EX1638" s="6"/>
      <c r="EY1638" s="24"/>
      <c r="EZ1638" s="109"/>
      <c r="FA1638" s="66"/>
      <c r="FB1638" s="5"/>
      <c r="FC1638" s="68"/>
      <c r="FD1638" s="67"/>
      <c r="FE1638" s="67"/>
      <c r="FF1638" s="64"/>
      <c r="FG1638" s="5"/>
      <c r="FH1638" s="69"/>
      <c r="FI1638" s="6"/>
      <c r="FJ1638" s="5"/>
      <c r="FK1638" s="25"/>
      <c r="FL1638" s="5"/>
    </row>
    <row r="1639" spans="40:168">
      <c r="AN1639" s="14"/>
      <c r="AO1639" s="14"/>
      <c r="AP1639" s="5"/>
      <c r="AQ1639" s="25"/>
      <c r="AR1639" s="25"/>
      <c r="AS1639" s="96"/>
      <c r="AT1639" s="83"/>
      <c r="AU1639" s="14"/>
      <c r="AX1639" s="83"/>
      <c r="AY1639" s="83"/>
      <c r="AZ1639" s="83"/>
      <c r="BA1639" s="83"/>
      <c r="BJ1639" s="54"/>
      <c r="BK1639" s="22"/>
      <c r="BL1639" s="24"/>
      <c r="BP1639" s="23"/>
      <c r="BQ1639" s="24"/>
      <c r="BR1639" s="22"/>
      <c r="BS1639" s="24"/>
      <c r="BT1639" s="24"/>
      <c r="BU1639" s="23"/>
      <c r="BV1639" s="26"/>
      <c r="BX1639" s="6"/>
      <c r="BY1639" s="24"/>
      <c r="BZ1639" s="109"/>
      <c r="CA1639" s="66"/>
      <c r="CB1639" s="5"/>
      <c r="CC1639" s="68"/>
      <c r="CD1639" s="67"/>
      <c r="CE1639" s="67"/>
      <c r="CF1639" s="64"/>
      <c r="CG1639" s="5"/>
      <c r="CH1639" s="69"/>
      <c r="CI1639" s="6"/>
      <c r="CJ1639" s="5"/>
      <c r="CK1639" s="25"/>
      <c r="CL1639" s="5"/>
      <c r="DN1639" s="14"/>
      <c r="DO1639" s="14"/>
      <c r="DP1639" s="5"/>
      <c r="DQ1639" s="25"/>
      <c r="DR1639" s="25"/>
      <c r="DS1639" s="96"/>
      <c r="DT1639" s="83"/>
      <c r="DU1639" s="14"/>
      <c r="DX1639" s="83"/>
      <c r="DY1639" s="83"/>
      <c r="DZ1639" s="83"/>
      <c r="EA1639" s="83"/>
      <c r="EJ1639" s="54"/>
      <c r="EK1639" s="22"/>
      <c r="EL1639" s="24"/>
      <c r="EP1639" s="23"/>
      <c r="EQ1639" s="24"/>
      <c r="ER1639" s="22"/>
      <c r="ES1639" s="24"/>
      <c r="ET1639" s="24"/>
      <c r="EU1639" s="23"/>
      <c r="EV1639" s="26"/>
      <c r="EX1639" s="6"/>
      <c r="EY1639" s="24"/>
      <c r="EZ1639" s="109"/>
      <c r="FA1639" s="66"/>
      <c r="FB1639" s="5"/>
      <c r="FC1639" s="68"/>
      <c r="FD1639" s="67"/>
      <c r="FE1639" s="67"/>
      <c r="FF1639" s="64"/>
      <c r="FG1639" s="5"/>
      <c r="FH1639" s="69"/>
      <c r="FI1639" s="6"/>
      <c r="FJ1639" s="5"/>
      <c r="FK1639" s="25"/>
      <c r="FL1639" s="5"/>
    </row>
    <row r="1640" spans="40:168">
      <c r="AN1640" s="14"/>
      <c r="AO1640" s="14"/>
      <c r="AP1640" s="5"/>
      <c r="AQ1640" s="25"/>
      <c r="AR1640" s="25"/>
      <c r="AS1640" s="96"/>
      <c r="AT1640" s="83"/>
      <c r="AU1640" s="14"/>
      <c r="AX1640" s="83"/>
      <c r="AY1640" s="83"/>
      <c r="AZ1640" s="83"/>
      <c r="BA1640" s="83"/>
      <c r="BJ1640" s="54"/>
      <c r="BK1640" s="22"/>
      <c r="BL1640" s="24"/>
      <c r="BP1640" s="23"/>
      <c r="BQ1640" s="24"/>
      <c r="BR1640" s="22"/>
      <c r="BS1640" s="24"/>
      <c r="BT1640" s="24"/>
      <c r="BU1640" s="23"/>
      <c r="BV1640" s="26"/>
      <c r="BX1640" s="6"/>
      <c r="BY1640" s="24"/>
      <c r="BZ1640" s="109"/>
      <c r="CA1640" s="66"/>
      <c r="CB1640" s="5"/>
      <c r="CC1640" s="68"/>
      <c r="CD1640" s="67"/>
      <c r="CE1640" s="67"/>
      <c r="CF1640" s="64"/>
      <c r="CG1640" s="5"/>
      <c r="CH1640" s="69"/>
      <c r="CI1640" s="6"/>
      <c r="CJ1640" s="5"/>
      <c r="CK1640" s="25"/>
      <c r="CL1640" s="5"/>
      <c r="DN1640" s="14"/>
      <c r="DO1640" s="14"/>
      <c r="DP1640" s="5"/>
      <c r="DQ1640" s="25"/>
      <c r="DR1640" s="25"/>
      <c r="DS1640" s="96"/>
      <c r="DT1640" s="83"/>
      <c r="DU1640" s="14"/>
      <c r="DX1640" s="83"/>
      <c r="DY1640" s="83"/>
      <c r="DZ1640" s="83"/>
      <c r="EA1640" s="83"/>
      <c r="EJ1640" s="54"/>
      <c r="EK1640" s="22"/>
      <c r="EL1640" s="24"/>
      <c r="EP1640" s="23"/>
      <c r="EQ1640" s="24"/>
      <c r="ER1640" s="22"/>
      <c r="ES1640" s="24"/>
      <c r="ET1640" s="24"/>
      <c r="EU1640" s="23"/>
      <c r="EV1640" s="26"/>
      <c r="EX1640" s="6"/>
      <c r="EY1640" s="24"/>
      <c r="EZ1640" s="109"/>
      <c r="FA1640" s="66"/>
      <c r="FB1640" s="5"/>
      <c r="FC1640" s="68"/>
      <c r="FD1640" s="67"/>
      <c r="FE1640" s="67"/>
      <c r="FF1640" s="64"/>
      <c r="FG1640" s="5"/>
      <c r="FH1640" s="69"/>
      <c r="FI1640" s="6"/>
      <c r="FJ1640" s="5"/>
      <c r="FK1640" s="25"/>
      <c r="FL1640" s="5"/>
    </row>
    <row r="1641" spans="40:168">
      <c r="AN1641" s="14"/>
      <c r="AO1641" s="14"/>
      <c r="AP1641" s="5"/>
      <c r="AQ1641" s="25"/>
      <c r="AR1641" s="25"/>
      <c r="AS1641" s="96"/>
      <c r="AT1641" s="83"/>
      <c r="AU1641" s="14"/>
      <c r="AX1641" s="83"/>
      <c r="AY1641" s="83"/>
      <c r="AZ1641" s="83"/>
      <c r="BA1641" s="83"/>
      <c r="BJ1641" s="54"/>
      <c r="BK1641" s="22"/>
      <c r="BL1641" s="24"/>
      <c r="BP1641" s="23"/>
      <c r="BQ1641" s="24"/>
      <c r="BR1641" s="22"/>
      <c r="BS1641" s="24"/>
      <c r="BT1641" s="24"/>
      <c r="BU1641" s="23"/>
      <c r="BV1641" s="26"/>
      <c r="BX1641" s="6"/>
      <c r="BY1641" s="24"/>
      <c r="BZ1641" s="109"/>
      <c r="CA1641" s="66"/>
      <c r="CB1641" s="5"/>
      <c r="CC1641" s="68"/>
      <c r="CD1641" s="67"/>
      <c r="CE1641" s="67"/>
      <c r="CF1641" s="64"/>
      <c r="CG1641" s="5"/>
      <c r="CH1641" s="69"/>
      <c r="CI1641" s="6"/>
      <c r="CJ1641" s="5"/>
      <c r="CK1641" s="25"/>
      <c r="CL1641" s="5"/>
      <c r="DN1641" s="14"/>
      <c r="DO1641" s="14"/>
      <c r="DP1641" s="5"/>
      <c r="DQ1641" s="25"/>
      <c r="DR1641" s="25"/>
      <c r="DS1641" s="96"/>
      <c r="DT1641" s="83"/>
      <c r="DU1641" s="14"/>
      <c r="DX1641" s="83"/>
      <c r="DY1641" s="83"/>
      <c r="DZ1641" s="83"/>
      <c r="EA1641" s="83"/>
      <c r="EJ1641" s="54"/>
      <c r="EK1641" s="22"/>
      <c r="EL1641" s="24"/>
      <c r="EP1641" s="23"/>
      <c r="EQ1641" s="24"/>
      <c r="ER1641" s="22"/>
      <c r="ES1641" s="24"/>
      <c r="ET1641" s="24"/>
      <c r="EU1641" s="23"/>
      <c r="EV1641" s="26"/>
      <c r="EX1641" s="6"/>
      <c r="EY1641" s="24"/>
      <c r="EZ1641" s="109"/>
      <c r="FA1641" s="66"/>
      <c r="FB1641" s="5"/>
      <c r="FC1641" s="68"/>
      <c r="FD1641" s="67"/>
      <c r="FE1641" s="67"/>
      <c r="FF1641" s="64"/>
      <c r="FG1641" s="5"/>
      <c r="FH1641" s="69"/>
      <c r="FI1641" s="6"/>
      <c r="FJ1641" s="5"/>
      <c r="FK1641" s="25"/>
      <c r="FL1641" s="5"/>
    </row>
    <row r="1642" spans="40:168">
      <c r="AN1642" s="14"/>
      <c r="AO1642" s="14"/>
      <c r="AP1642" s="5"/>
      <c r="AQ1642" s="25"/>
      <c r="AR1642" s="25"/>
      <c r="AS1642" s="96"/>
      <c r="AT1642" s="83"/>
      <c r="AU1642" s="14"/>
      <c r="AX1642" s="83"/>
      <c r="AY1642" s="83"/>
      <c r="AZ1642" s="83"/>
      <c r="BA1642" s="83"/>
      <c r="BJ1642" s="54"/>
      <c r="BK1642" s="22"/>
      <c r="BL1642" s="24"/>
      <c r="BP1642" s="23"/>
      <c r="BQ1642" s="24"/>
      <c r="BR1642" s="22"/>
      <c r="BS1642" s="24"/>
      <c r="BT1642" s="24"/>
      <c r="BU1642" s="23"/>
      <c r="BV1642" s="26"/>
      <c r="BX1642" s="6"/>
      <c r="BY1642" s="24"/>
      <c r="BZ1642" s="109"/>
      <c r="CA1642" s="66"/>
      <c r="CB1642" s="5"/>
      <c r="CC1642" s="68"/>
      <c r="CD1642" s="67"/>
      <c r="CE1642" s="67"/>
      <c r="CF1642" s="64"/>
      <c r="CG1642" s="5"/>
      <c r="CH1642" s="69"/>
      <c r="CI1642" s="6"/>
      <c r="CJ1642" s="5"/>
      <c r="CK1642" s="25"/>
      <c r="CL1642" s="5"/>
      <c r="DN1642" s="14"/>
      <c r="DO1642" s="14"/>
      <c r="DP1642" s="5"/>
      <c r="DQ1642" s="25"/>
      <c r="DR1642" s="25"/>
      <c r="DS1642" s="96"/>
      <c r="DT1642" s="83"/>
      <c r="DU1642" s="14"/>
      <c r="DX1642" s="83"/>
      <c r="DY1642" s="83"/>
      <c r="DZ1642" s="83"/>
      <c r="EA1642" s="83"/>
      <c r="EJ1642" s="54"/>
      <c r="EK1642" s="22"/>
      <c r="EL1642" s="24"/>
      <c r="EP1642" s="23"/>
      <c r="EQ1642" s="24"/>
      <c r="ER1642" s="22"/>
      <c r="ES1642" s="24"/>
      <c r="ET1642" s="24"/>
      <c r="EU1642" s="23"/>
      <c r="EV1642" s="26"/>
      <c r="EX1642" s="6"/>
      <c r="EY1642" s="24"/>
      <c r="EZ1642" s="109"/>
      <c r="FA1642" s="66"/>
      <c r="FB1642" s="5"/>
      <c r="FC1642" s="68"/>
      <c r="FD1642" s="67"/>
      <c r="FE1642" s="67"/>
      <c r="FF1642" s="64"/>
      <c r="FG1642" s="5"/>
      <c r="FH1642" s="69"/>
      <c r="FI1642" s="6"/>
      <c r="FJ1642" s="5"/>
      <c r="FK1642" s="25"/>
      <c r="FL1642" s="5"/>
    </row>
    <row r="1643" spans="40:168">
      <c r="AN1643" s="14"/>
      <c r="AO1643" s="14"/>
      <c r="AP1643" s="5"/>
      <c r="AQ1643" s="25"/>
      <c r="AR1643" s="25"/>
      <c r="AS1643" s="96"/>
      <c r="AT1643" s="83"/>
      <c r="AU1643" s="14"/>
      <c r="AX1643" s="83"/>
      <c r="AY1643" s="83"/>
      <c r="AZ1643" s="83"/>
      <c r="BA1643" s="83"/>
      <c r="BJ1643" s="54"/>
      <c r="BK1643" s="22"/>
      <c r="BL1643" s="24"/>
      <c r="BP1643" s="23"/>
      <c r="BQ1643" s="24"/>
      <c r="BR1643" s="22"/>
      <c r="BS1643" s="24"/>
      <c r="BT1643" s="24"/>
      <c r="BU1643" s="23"/>
      <c r="BV1643" s="26"/>
      <c r="BX1643" s="6"/>
      <c r="BY1643" s="24"/>
      <c r="BZ1643" s="109"/>
      <c r="CA1643" s="66"/>
      <c r="CB1643" s="5"/>
      <c r="CC1643" s="68"/>
      <c r="CD1643" s="67"/>
      <c r="CE1643" s="67"/>
      <c r="CF1643" s="64"/>
      <c r="CG1643" s="5"/>
      <c r="CH1643" s="69"/>
      <c r="CI1643" s="6"/>
      <c r="CJ1643" s="5"/>
      <c r="CK1643" s="25"/>
      <c r="CL1643" s="5"/>
      <c r="DN1643" s="14"/>
      <c r="DO1643" s="14"/>
      <c r="DP1643" s="5"/>
      <c r="DQ1643" s="25"/>
      <c r="DR1643" s="25"/>
      <c r="DS1643" s="96"/>
      <c r="DT1643" s="83"/>
      <c r="DU1643" s="14"/>
      <c r="DX1643" s="83"/>
      <c r="DY1643" s="83"/>
      <c r="DZ1643" s="83"/>
      <c r="EA1643" s="83"/>
      <c r="EJ1643" s="54"/>
      <c r="EK1643" s="22"/>
      <c r="EL1643" s="24"/>
      <c r="EP1643" s="23"/>
      <c r="EQ1643" s="24"/>
      <c r="ER1643" s="22"/>
      <c r="ES1643" s="24"/>
      <c r="ET1643" s="24"/>
      <c r="EU1643" s="23"/>
      <c r="EV1643" s="26"/>
      <c r="EX1643" s="6"/>
      <c r="EY1643" s="24"/>
      <c r="EZ1643" s="109"/>
      <c r="FA1643" s="66"/>
      <c r="FB1643" s="5"/>
      <c r="FC1643" s="68"/>
      <c r="FD1643" s="67"/>
      <c r="FE1643" s="67"/>
      <c r="FF1643" s="64"/>
      <c r="FG1643" s="5"/>
      <c r="FH1643" s="69"/>
      <c r="FI1643" s="6"/>
      <c r="FJ1643" s="5"/>
      <c r="FK1643" s="25"/>
      <c r="FL1643" s="5"/>
    </row>
    <row r="1644" spans="40:168">
      <c r="AN1644" s="14"/>
      <c r="AO1644" s="14"/>
      <c r="AP1644" s="5"/>
      <c r="AQ1644" s="25"/>
      <c r="AR1644" s="25"/>
      <c r="AS1644" s="96"/>
      <c r="AT1644" s="83"/>
      <c r="AU1644" s="14"/>
      <c r="AX1644" s="83"/>
      <c r="AY1644" s="83"/>
      <c r="AZ1644" s="83"/>
      <c r="BA1644" s="83"/>
      <c r="BJ1644" s="54"/>
      <c r="BK1644" s="22"/>
      <c r="BL1644" s="24"/>
      <c r="BP1644" s="23"/>
      <c r="BQ1644" s="24"/>
      <c r="BR1644" s="22"/>
      <c r="BS1644" s="24"/>
      <c r="BT1644" s="24"/>
      <c r="BU1644" s="23"/>
      <c r="BV1644" s="26"/>
      <c r="BX1644" s="6"/>
      <c r="BY1644" s="24"/>
      <c r="BZ1644" s="109"/>
      <c r="CA1644" s="66"/>
      <c r="CB1644" s="5"/>
      <c r="CC1644" s="68"/>
      <c r="CD1644" s="67"/>
      <c r="CE1644" s="67"/>
      <c r="CF1644" s="64"/>
      <c r="CG1644" s="5"/>
      <c r="CH1644" s="69"/>
      <c r="CI1644" s="6"/>
      <c r="CJ1644" s="5"/>
      <c r="CK1644" s="25"/>
      <c r="CL1644" s="5"/>
      <c r="DN1644" s="14"/>
      <c r="DO1644" s="14"/>
      <c r="DP1644" s="5"/>
      <c r="DQ1644" s="25"/>
      <c r="DR1644" s="25"/>
      <c r="DS1644" s="96"/>
      <c r="DT1644" s="83"/>
      <c r="DU1644" s="14"/>
      <c r="DX1644" s="83"/>
      <c r="DY1644" s="83"/>
      <c r="DZ1644" s="83"/>
      <c r="EA1644" s="83"/>
      <c r="EJ1644" s="54"/>
      <c r="EK1644" s="22"/>
      <c r="EL1644" s="24"/>
      <c r="EP1644" s="23"/>
      <c r="EQ1644" s="24"/>
      <c r="ER1644" s="22"/>
      <c r="ES1644" s="24"/>
      <c r="ET1644" s="24"/>
      <c r="EU1644" s="23"/>
      <c r="EV1644" s="26"/>
      <c r="EX1644" s="6"/>
      <c r="EY1644" s="24"/>
      <c r="EZ1644" s="109"/>
      <c r="FA1644" s="66"/>
      <c r="FB1644" s="5"/>
      <c r="FC1644" s="68"/>
      <c r="FD1644" s="67"/>
      <c r="FE1644" s="67"/>
      <c r="FF1644" s="64"/>
      <c r="FG1644" s="5"/>
      <c r="FH1644" s="69"/>
      <c r="FI1644" s="6"/>
      <c r="FJ1644" s="5"/>
      <c r="FK1644" s="25"/>
      <c r="FL1644" s="5"/>
    </row>
    <row r="1645" spans="40:168">
      <c r="AN1645" s="14"/>
      <c r="AO1645" s="14"/>
      <c r="AP1645" s="5"/>
      <c r="AQ1645" s="25"/>
      <c r="AR1645" s="25"/>
      <c r="AS1645" s="96"/>
      <c r="AT1645" s="83"/>
      <c r="AU1645" s="14"/>
      <c r="AX1645" s="83"/>
      <c r="AY1645" s="83"/>
      <c r="AZ1645" s="83"/>
      <c r="BA1645" s="83"/>
      <c r="BJ1645" s="54"/>
      <c r="BK1645" s="22"/>
      <c r="BL1645" s="24"/>
      <c r="BP1645" s="23"/>
      <c r="BQ1645" s="24"/>
      <c r="BR1645" s="22"/>
      <c r="BS1645" s="24"/>
      <c r="BT1645" s="24"/>
      <c r="BU1645" s="23"/>
      <c r="BV1645" s="26"/>
      <c r="BX1645" s="6"/>
      <c r="BY1645" s="24"/>
      <c r="BZ1645" s="109"/>
      <c r="CA1645" s="66"/>
      <c r="CB1645" s="5"/>
      <c r="CC1645" s="68"/>
      <c r="CD1645" s="67"/>
      <c r="CE1645" s="67"/>
      <c r="CF1645" s="64"/>
      <c r="CG1645" s="5"/>
      <c r="CH1645" s="69"/>
      <c r="CI1645" s="6"/>
      <c r="CJ1645" s="5"/>
      <c r="CK1645" s="25"/>
      <c r="CL1645" s="5"/>
      <c r="DN1645" s="14"/>
      <c r="DO1645" s="14"/>
      <c r="DP1645" s="5"/>
      <c r="DQ1645" s="25"/>
      <c r="DR1645" s="25"/>
      <c r="DS1645" s="96"/>
      <c r="DT1645" s="83"/>
      <c r="DU1645" s="14"/>
      <c r="DX1645" s="83"/>
      <c r="DY1645" s="83"/>
      <c r="DZ1645" s="83"/>
      <c r="EA1645" s="83"/>
      <c r="EJ1645" s="54"/>
      <c r="EK1645" s="22"/>
      <c r="EL1645" s="24"/>
      <c r="EP1645" s="23"/>
      <c r="EQ1645" s="24"/>
      <c r="ER1645" s="22"/>
      <c r="ES1645" s="24"/>
      <c r="ET1645" s="24"/>
      <c r="EU1645" s="23"/>
      <c r="EV1645" s="26"/>
      <c r="EX1645" s="6"/>
      <c r="EY1645" s="24"/>
      <c r="EZ1645" s="109"/>
      <c r="FA1645" s="66"/>
      <c r="FB1645" s="5"/>
      <c r="FC1645" s="68"/>
      <c r="FD1645" s="67"/>
      <c r="FE1645" s="67"/>
      <c r="FF1645" s="64"/>
      <c r="FG1645" s="5"/>
      <c r="FH1645" s="69"/>
      <c r="FI1645" s="6"/>
      <c r="FJ1645" s="5"/>
      <c r="FK1645" s="25"/>
      <c r="FL1645" s="5"/>
    </row>
    <row r="1646" spans="40:168">
      <c r="AN1646" s="14"/>
      <c r="AO1646" s="14"/>
      <c r="AP1646" s="5"/>
      <c r="AQ1646" s="25"/>
      <c r="AR1646" s="25"/>
      <c r="AS1646" s="96"/>
      <c r="AT1646" s="83"/>
      <c r="AU1646" s="14"/>
      <c r="AX1646" s="83"/>
      <c r="AY1646" s="83"/>
      <c r="AZ1646" s="83"/>
      <c r="BA1646" s="83"/>
      <c r="BJ1646" s="54"/>
      <c r="BK1646" s="22"/>
      <c r="BL1646" s="24"/>
      <c r="BP1646" s="23"/>
      <c r="BQ1646" s="24"/>
      <c r="BR1646" s="22"/>
      <c r="BS1646" s="24"/>
      <c r="BT1646" s="24"/>
      <c r="BU1646" s="23"/>
      <c r="BV1646" s="26"/>
      <c r="BX1646" s="6"/>
      <c r="BY1646" s="24"/>
      <c r="BZ1646" s="109"/>
      <c r="CA1646" s="66"/>
      <c r="CB1646" s="5"/>
      <c r="CC1646" s="68"/>
      <c r="CD1646" s="67"/>
      <c r="CE1646" s="67"/>
      <c r="CF1646" s="64"/>
      <c r="CG1646" s="5"/>
      <c r="CH1646" s="69"/>
      <c r="CI1646" s="6"/>
      <c r="CJ1646" s="5"/>
      <c r="CK1646" s="25"/>
      <c r="CL1646" s="5"/>
      <c r="DN1646" s="14"/>
      <c r="DO1646" s="14"/>
      <c r="DP1646" s="5"/>
      <c r="DQ1646" s="25"/>
      <c r="DR1646" s="25"/>
      <c r="DS1646" s="96"/>
      <c r="DT1646" s="83"/>
      <c r="DU1646" s="14"/>
      <c r="DX1646" s="83"/>
      <c r="DY1646" s="83"/>
      <c r="DZ1646" s="83"/>
      <c r="EA1646" s="83"/>
      <c r="EJ1646" s="54"/>
      <c r="EK1646" s="22"/>
      <c r="EL1646" s="24"/>
      <c r="EP1646" s="23"/>
      <c r="EQ1646" s="24"/>
      <c r="ER1646" s="22"/>
      <c r="ES1646" s="24"/>
      <c r="ET1646" s="24"/>
      <c r="EU1646" s="23"/>
      <c r="EV1646" s="26"/>
      <c r="EX1646" s="6"/>
      <c r="EY1646" s="24"/>
      <c r="EZ1646" s="109"/>
      <c r="FA1646" s="66"/>
      <c r="FB1646" s="5"/>
      <c r="FC1646" s="68"/>
      <c r="FD1646" s="67"/>
      <c r="FE1646" s="67"/>
      <c r="FF1646" s="64"/>
      <c r="FG1646" s="5"/>
      <c r="FH1646" s="69"/>
      <c r="FI1646" s="6"/>
      <c r="FJ1646" s="5"/>
      <c r="FK1646" s="25"/>
      <c r="FL1646" s="5"/>
    </row>
    <row r="1647" spans="40:168">
      <c r="AN1647" s="14"/>
      <c r="AO1647" s="14"/>
      <c r="AP1647" s="5"/>
      <c r="AQ1647" s="25"/>
      <c r="AR1647" s="25"/>
      <c r="AS1647" s="96"/>
      <c r="AT1647" s="83"/>
      <c r="AU1647" s="14"/>
      <c r="AX1647" s="83"/>
      <c r="AY1647" s="83"/>
      <c r="AZ1647" s="83"/>
      <c r="BA1647" s="83"/>
      <c r="BJ1647" s="54"/>
      <c r="BK1647" s="22"/>
      <c r="BL1647" s="24"/>
      <c r="BP1647" s="23"/>
      <c r="BQ1647" s="24"/>
      <c r="BR1647" s="22"/>
      <c r="BS1647" s="24"/>
      <c r="BT1647" s="24"/>
      <c r="BU1647" s="23"/>
      <c r="BV1647" s="26"/>
      <c r="BX1647" s="6"/>
      <c r="BY1647" s="24"/>
      <c r="BZ1647" s="109"/>
      <c r="CA1647" s="66"/>
      <c r="CB1647" s="5"/>
      <c r="CC1647" s="68"/>
      <c r="CD1647" s="67"/>
      <c r="CE1647" s="67"/>
      <c r="CF1647" s="64"/>
      <c r="CG1647" s="5"/>
      <c r="CH1647" s="69"/>
      <c r="CI1647" s="6"/>
      <c r="CJ1647" s="5"/>
      <c r="CK1647" s="25"/>
      <c r="CL1647" s="5"/>
      <c r="DN1647" s="14"/>
      <c r="DO1647" s="14"/>
      <c r="DP1647" s="5"/>
      <c r="DQ1647" s="25"/>
      <c r="DR1647" s="25"/>
      <c r="DS1647" s="96"/>
      <c r="DT1647" s="83"/>
      <c r="DU1647" s="14"/>
      <c r="DX1647" s="83"/>
      <c r="DY1647" s="83"/>
      <c r="DZ1647" s="83"/>
      <c r="EA1647" s="83"/>
      <c r="EJ1647" s="54"/>
      <c r="EK1647" s="22"/>
      <c r="EL1647" s="24"/>
      <c r="EP1647" s="23"/>
      <c r="EQ1647" s="24"/>
      <c r="ER1647" s="22"/>
      <c r="ES1647" s="24"/>
      <c r="ET1647" s="24"/>
      <c r="EU1647" s="23"/>
      <c r="EV1647" s="26"/>
      <c r="EX1647" s="6"/>
      <c r="EY1647" s="24"/>
      <c r="EZ1647" s="109"/>
      <c r="FA1647" s="66"/>
      <c r="FB1647" s="5"/>
      <c r="FC1647" s="68"/>
      <c r="FD1647" s="67"/>
      <c r="FE1647" s="67"/>
      <c r="FF1647" s="64"/>
      <c r="FG1647" s="5"/>
      <c r="FH1647" s="69"/>
      <c r="FI1647" s="6"/>
      <c r="FJ1647" s="5"/>
      <c r="FK1647" s="25"/>
      <c r="FL1647" s="5"/>
    </row>
    <row r="1648" spans="40:168">
      <c r="AN1648" s="14"/>
      <c r="AO1648" s="14"/>
      <c r="AP1648" s="5"/>
      <c r="AQ1648" s="25"/>
      <c r="AR1648" s="25"/>
      <c r="AS1648" s="96"/>
      <c r="AT1648" s="83"/>
      <c r="AU1648" s="14"/>
      <c r="AX1648" s="83"/>
      <c r="AY1648" s="83"/>
      <c r="AZ1648" s="83"/>
      <c r="BA1648" s="83"/>
      <c r="BJ1648" s="54"/>
      <c r="BK1648" s="22"/>
      <c r="BL1648" s="24"/>
      <c r="BP1648" s="23"/>
      <c r="BQ1648" s="24"/>
      <c r="BR1648" s="22"/>
      <c r="BS1648" s="24"/>
      <c r="BT1648" s="24"/>
      <c r="BU1648" s="23"/>
      <c r="BV1648" s="26"/>
      <c r="BX1648" s="6"/>
      <c r="BY1648" s="24"/>
      <c r="BZ1648" s="109"/>
      <c r="CA1648" s="66"/>
      <c r="CB1648" s="5"/>
      <c r="CC1648" s="68"/>
      <c r="CD1648" s="67"/>
      <c r="CE1648" s="67"/>
      <c r="CF1648" s="64"/>
      <c r="CG1648" s="5"/>
      <c r="CH1648" s="69"/>
      <c r="CI1648" s="6"/>
      <c r="CJ1648" s="5"/>
      <c r="CK1648" s="25"/>
      <c r="CL1648" s="5"/>
      <c r="DN1648" s="14"/>
      <c r="DO1648" s="14"/>
      <c r="DP1648" s="5"/>
      <c r="DQ1648" s="25"/>
      <c r="DR1648" s="25"/>
      <c r="DS1648" s="96"/>
      <c r="DT1648" s="83"/>
      <c r="DU1648" s="14"/>
      <c r="DX1648" s="83"/>
      <c r="DY1648" s="83"/>
      <c r="DZ1648" s="83"/>
      <c r="EA1648" s="83"/>
      <c r="EJ1648" s="54"/>
      <c r="EK1648" s="22"/>
      <c r="EL1648" s="24"/>
      <c r="EP1648" s="23"/>
      <c r="EQ1648" s="24"/>
      <c r="ER1648" s="22"/>
      <c r="ES1648" s="24"/>
      <c r="ET1648" s="24"/>
      <c r="EU1648" s="23"/>
      <c r="EV1648" s="26"/>
      <c r="EX1648" s="6"/>
      <c r="EY1648" s="24"/>
      <c r="EZ1648" s="109"/>
      <c r="FA1648" s="66"/>
      <c r="FB1648" s="5"/>
      <c r="FC1648" s="68"/>
      <c r="FD1648" s="67"/>
      <c r="FE1648" s="67"/>
      <c r="FF1648" s="64"/>
      <c r="FG1648" s="5"/>
      <c r="FH1648" s="69"/>
      <c r="FI1648" s="6"/>
      <c r="FJ1648" s="5"/>
      <c r="FK1648" s="25"/>
      <c r="FL1648" s="5"/>
    </row>
    <row r="1649" spans="40:168">
      <c r="AN1649" s="14"/>
      <c r="AO1649" s="14"/>
      <c r="AP1649" s="5"/>
      <c r="AQ1649" s="25"/>
      <c r="AR1649" s="25"/>
      <c r="AS1649" s="96"/>
      <c r="AT1649" s="83"/>
      <c r="AU1649" s="14"/>
      <c r="AX1649" s="83"/>
      <c r="AY1649" s="83"/>
      <c r="AZ1649" s="83"/>
      <c r="BA1649" s="83"/>
      <c r="BJ1649" s="54"/>
      <c r="BK1649" s="22"/>
      <c r="BL1649" s="24"/>
      <c r="BP1649" s="23"/>
      <c r="BQ1649" s="24"/>
      <c r="BR1649" s="22"/>
      <c r="BS1649" s="24"/>
      <c r="BT1649" s="24"/>
      <c r="BU1649" s="23"/>
      <c r="BV1649" s="26"/>
      <c r="BX1649" s="6"/>
      <c r="BY1649" s="24"/>
      <c r="BZ1649" s="109"/>
      <c r="CA1649" s="66"/>
      <c r="CB1649" s="5"/>
      <c r="CC1649" s="68"/>
      <c r="CD1649" s="67"/>
      <c r="CE1649" s="67"/>
      <c r="CF1649" s="64"/>
      <c r="CG1649" s="5"/>
      <c r="CH1649" s="69"/>
      <c r="CI1649" s="6"/>
      <c r="CJ1649" s="5"/>
      <c r="CK1649" s="25"/>
      <c r="CL1649" s="5"/>
      <c r="DN1649" s="14"/>
      <c r="DO1649" s="14"/>
      <c r="DP1649" s="5"/>
      <c r="DQ1649" s="25"/>
      <c r="DR1649" s="25"/>
      <c r="DS1649" s="96"/>
      <c r="DT1649" s="83"/>
      <c r="DU1649" s="14"/>
      <c r="DX1649" s="83"/>
      <c r="DY1649" s="83"/>
      <c r="DZ1649" s="83"/>
      <c r="EA1649" s="83"/>
      <c r="EJ1649" s="54"/>
      <c r="EK1649" s="22"/>
      <c r="EL1649" s="24"/>
      <c r="EP1649" s="23"/>
      <c r="EQ1649" s="24"/>
      <c r="ER1649" s="22"/>
      <c r="ES1649" s="24"/>
      <c r="ET1649" s="24"/>
      <c r="EU1649" s="23"/>
      <c r="EV1649" s="26"/>
      <c r="EX1649" s="6"/>
      <c r="EY1649" s="24"/>
      <c r="EZ1649" s="109"/>
      <c r="FA1649" s="66"/>
      <c r="FB1649" s="5"/>
      <c r="FC1649" s="68"/>
      <c r="FD1649" s="67"/>
      <c r="FE1649" s="67"/>
      <c r="FF1649" s="64"/>
      <c r="FG1649" s="5"/>
      <c r="FH1649" s="69"/>
      <c r="FI1649" s="6"/>
      <c r="FJ1649" s="5"/>
      <c r="FK1649" s="25"/>
      <c r="FL1649" s="5"/>
    </row>
    <row r="1650" spans="40:168">
      <c r="AN1650" s="14"/>
      <c r="AO1650" s="14"/>
      <c r="AP1650" s="5"/>
      <c r="AQ1650" s="25"/>
      <c r="AR1650" s="25"/>
      <c r="AS1650" s="96"/>
      <c r="AT1650" s="83"/>
      <c r="AU1650" s="14"/>
      <c r="AX1650" s="83"/>
      <c r="AY1650" s="83"/>
      <c r="AZ1650" s="83"/>
      <c r="BA1650" s="83"/>
      <c r="BJ1650" s="54"/>
      <c r="BK1650" s="22"/>
      <c r="BL1650" s="24"/>
      <c r="BP1650" s="23"/>
      <c r="BQ1650" s="24"/>
      <c r="BR1650" s="22"/>
      <c r="BS1650" s="24"/>
      <c r="BT1650" s="24"/>
      <c r="BU1650" s="23"/>
      <c r="BV1650" s="26"/>
      <c r="BX1650" s="6"/>
      <c r="BY1650" s="24"/>
      <c r="BZ1650" s="109"/>
      <c r="CA1650" s="66"/>
      <c r="CB1650" s="5"/>
      <c r="CC1650" s="68"/>
      <c r="CD1650" s="67"/>
      <c r="CE1650" s="67"/>
      <c r="CF1650" s="64"/>
      <c r="CG1650" s="5"/>
      <c r="CH1650" s="69"/>
      <c r="CI1650" s="6"/>
      <c r="CJ1650" s="5"/>
      <c r="CK1650" s="25"/>
      <c r="CL1650" s="5"/>
      <c r="DN1650" s="14"/>
      <c r="DO1650" s="14"/>
      <c r="DP1650" s="5"/>
      <c r="DQ1650" s="25"/>
      <c r="DR1650" s="25"/>
      <c r="DS1650" s="96"/>
      <c r="DT1650" s="83"/>
      <c r="DU1650" s="14"/>
      <c r="DX1650" s="83"/>
      <c r="DY1650" s="83"/>
      <c r="DZ1650" s="83"/>
      <c r="EA1650" s="83"/>
      <c r="EJ1650" s="54"/>
      <c r="EK1650" s="22"/>
      <c r="EL1650" s="24"/>
      <c r="EP1650" s="23"/>
      <c r="EQ1650" s="24"/>
      <c r="ER1650" s="22"/>
      <c r="ES1650" s="24"/>
      <c r="ET1650" s="24"/>
      <c r="EU1650" s="23"/>
      <c r="EV1650" s="26"/>
      <c r="EX1650" s="6"/>
      <c r="EY1650" s="24"/>
      <c r="EZ1650" s="109"/>
      <c r="FA1650" s="66"/>
      <c r="FB1650" s="5"/>
      <c r="FC1650" s="68"/>
      <c r="FD1650" s="67"/>
      <c r="FE1650" s="67"/>
      <c r="FF1650" s="64"/>
      <c r="FG1650" s="5"/>
      <c r="FH1650" s="69"/>
      <c r="FI1650" s="6"/>
      <c r="FJ1650" s="5"/>
      <c r="FK1650" s="25"/>
      <c r="FL1650" s="5"/>
    </row>
    <row r="1651" spans="40:168">
      <c r="AN1651" s="14"/>
      <c r="AO1651" s="14"/>
      <c r="AP1651" s="5"/>
      <c r="AQ1651" s="25"/>
      <c r="AR1651" s="25"/>
      <c r="AS1651" s="96"/>
      <c r="AT1651" s="83"/>
      <c r="AU1651" s="14"/>
      <c r="AX1651" s="83"/>
      <c r="AY1651" s="83"/>
      <c r="AZ1651" s="83"/>
      <c r="BA1651" s="83"/>
      <c r="BJ1651" s="54"/>
      <c r="BK1651" s="22"/>
      <c r="BL1651" s="24"/>
      <c r="BP1651" s="23"/>
      <c r="BQ1651" s="24"/>
      <c r="BR1651" s="22"/>
      <c r="BS1651" s="24"/>
      <c r="BT1651" s="24"/>
      <c r="BU1651" s="23"/>
      <c r="BV1651" s="26"/>
      <c r="BX1651" s="6"/>
      <c r="BY1651" s="24"/>
      <c r="BZ1651" s="109"/>
      <c r="CA1651" s="66"/>
      <c r="CB1651" s="5"/>
      <c r="CC1651" s="68"/>
      <c r="CD1651" s="67"/>
      <c r="CE1651" s="67"/>
      <c r="CF1651" s="64"/>
      <c r="CG1651" s="5"/>
      <c r="CH1651" s="69"/>
      <c r="CI1651" s="6"/>
      <c r="CJ1651" s="5"/>
      <c r="CK1651" s="25"/>
      <c r="CL1651" s="5"/>
      <c r="DN1651" s="14"/>
      <c r="DO1651" s="14"/>
      <c r="DP1651" s="5"/>
      <c r="DQ1651" s="25"/>
      <c r="DR1651" s="25"/>
      <c r="DS1651" s="96"/>
      <c r="DT1651" s="83"/>
      <c r="DU1651" s="14"/>
      <c r="DX1651" s="83"/>
      <c r="DY1651" s="83"/>
      <c r="DZ1651" s="83"/>
      <c r="EA1651" s="83"/>
      <c r="EJ1651" s="54"/>
      <c r="EK1651" s="22"/>
      <c r="EL1651" s="24"/>
      <c r="EP1651" s="23"/>
      <c r="EQ1651" s="24"/>
      <c r="ER1651" s="22"/>
      <c r="ES1651" s="24"/>
      <c r="ET1651" s="24"/>
      <c r="EU1651" s="23"/>
      <c r="EV1651" s="26"/>
      <c r="EX1651" s="6"/>
      <c r="EY1651" s="24"/>
      <c r="EZ1651" s="109"/>
      <c r="FA1651" s="66"/>
      <c r="FB1651" s="5"/>
      <c r="FC1651" s="68"/>
      <c r="FD1651" s="67"/>
      <c r="FE1651" s="67"/>
      <c r="FF1651" s="64"/>
      <c r="FG1651" s="5"/>
      <c r="FH1651" s="69"/>
      <c r="FI1651" s="6"/>
      <c r="FJ1651" s="5"/>
      <c r="FK1651" s="25"/>
      <c r="FL1651" s="5"/>
    </row>
    <row r="1652" spans="40:168">
      <c r="AN1652" s="14"/>
      <c r="AO1652" s="14"/>
      <c r="AP1652" s="5"/>
      <c r="AQ1652" s="25"/>
      <c r="AR1652" s="25"/>
      <c r="AS1652" s="96"/>
      <c r="AT1652" s="83"/>
      <c r="AU1652" s="14"/>
      <c r="AX1652" s="83"/>
      <c r="AY1652" s="83"/>
      <c r="AZ1652" s="83"/>
      <c r="BA1652" s="83"/>
      <c r="BJ1652" s="54"/>
      <c r="BK1652" s="22"/>
      <c r="BL1652" s="24"/>
      <c r="BP1652" s="23"/>
      <c r="BQ1652" s="24"/>
      <c r="BR1652" s="22"/>
      <c r="BS1652" s="24"/>
      <c r="BT1652" s="24"/>
      <c r="BU1652" s="23"/>
      <c r="BV1652" s="26"/>
      <c r="BX1652" s="6"/>
      <c r="BY1652" s="24"/>
      <c r="BZ1652" s="109"/>
      <c r="CA1652" s="66"/>
      <c r="CB1652" s="5"/>
      <c r="CC1652" s="68"/>
      <c r="CD1652" s="67"/>
      <c r="CE1652" s="67"/>
      <c r="CF1652" s="64"/>
      <c r="CG1652" s="5"/>
      <c r="CH1652" s="69"/>
      <c r="CI1652" s="6"/>
      <c r="CJ1652" s="5"/>
      <c r="CK1652" s="25"/>
      <c r="CL1652" s="5"/>
      <c r="DN1652" s="14"/>
      <c r="DO1652" s="14"/>
      <c r="DP1652" s="5"/>
      <c r="DQ1652" s="25"/>
      <c r="DR1652" s="25"/>
      <c r="DS1652" s="96"/>
      <c r="DT1652" s="83"/>
      <c r="DU1652" s="14"/>
      <c r="DX1652" s="83"/>
      <c r="DY1652" s="83"/>
      <c r="DZ1652" s="83"/>
      <c r="EA1652" s="83"/>
      <c r="EJ1652" s="54"/>
      <c r="EK1652" s="22"/>
      <c r="EL1652" s="24"/>
      <c r="EP1652" s="23"/>
      <c r="EQ1652" s="24"/>
      <c r="ER1652" s="22"/>
      <c r="ES1652" s="24"/>
      <c r="ET1652" s="24"/>
      <c r="EU1652" s="23"/>
      <c r="EV1652" s="26"/>
      <c r="EX1652" s="6"/>
      <c r="EY1652" s="24"/>
      <c r="EZ1652" s="109"/>
      <c r="FA1652" s="66"/>
      <c r="FB1652" s="5"/>
      <c r="FC1652" s="68"/>
      <c r="FD1652" s="67"/>
      <c r="FE1652" s="67"/>
      <c r="FF1652" s="64"/>
      <c r="FG1652" s="5"/>
      <c r="FH1652" s="69"/>
      <c r="FI1652" s="6"/>
      <c r="FJ1652" s="5"/>
      <c r="FK1652" s="25"/>
      <c r="FL1652" s="5"/>
    </row>
    <row r="1653" spans="40:168">
      <c r="AN1653" s="14"/>
      <c r="AO1653" s="14"/>
      <c r="AP1653" s="5"/>
      <c r="AQ1653" s="25"/>
      <c r="AR1653" s="25"/>
      <c r="AS1653" s="96"/>
      <c r="AT1653" s="83"/>
      <c r="AU1653" s="14"/>
      <c r="AX1653" s="83"/>
      <c r="AY1653" s="83"/>
      <c r="AZ1653" s="83"/>
      <c r="BA1653" s="83"/>
      <c r="BJ1653" s="54"/>
      <c r="BK1653" s="22"/>
      <c r="BL1653" s="24"/>
      <c r="BP1653" s="23"/>
      <c r="BQ1653" s="24"/>
      <c r="BR1653" s="22"/>
      <c r="BS1653" s="24"/>
      <c r="BT1653" s="24"/>
      <c r="BU1653" s="23"/>
      <c r="BV1653" s="26"/>
      <c r="BX1653" s="6"/>
      <c r="BY1653" s="24"/>
      <c r="BZ1653" s="109"/>
      <c r="CA1653" s="66"/>
      <c r="CB1653" s="5"/>
      <c r="CC1653" s="68"/>
      <c r="CD1653" s="67"/>
      <c r="CE1653" s="67"/>
      <c r="CF1653" s="64"/>
      <c r="CG1653" s="5"/>
      <c r="CH1653" s="69"/>
      <c r="CI1653" s="6"/>
      <c r="CJ1653" s="5"/>
      <c r="CK1653" s="25"/>
      <c r="CL1653" s="5"/>
      <c r="DN1653" s="14"/>
      <c r="DO1653" s="14"/>
      <c r="DP1653" s="5"/>
      <c r="DQ1653" s="25"/>
      <c r="DR1653" s="25"/>
      <c r="DS1653" s="96"/>
      <c r="DT1653" s="83"/>
      <c r="DU1653" s="14"/>
      <c r="DX1653" s="83"/>
      <c r="DY1653" s="83"/>
      <c r="DZ1653" s="83"/>
      <c r="EA1653" s="83"/>
      <c r="EJ1653" s="54"/>
      <c r="EK1653" s="22"/>
      <c r="EL1653" s="24"/>
      <c r="EP1653" s="23"/>
      <c r="EQ1653" s="24"/>
      <c r="ER1653" s="22"/>
      <c r="ES1653" s="24"/>
      <c r="ET1653" s="24"/>
      <c r="EU1653" s="23"/>
      <c r="EV1653" s="26"/>
      <c r="EX1653" s="6"/>
      <c r="EY1653" s="24"/>
      <c r="EZ1653" s="109"/>
      <c r="FA1653" s="66"/>
      <c r="FB1653" s="5"/>
      <c r="FC1653" s="68"/>
      <c r="FD1653" s="67"/>
      <c r="FE1653" s="67"/>
      <c r="FF1653" s="64"/>
      <c r="FG1653" s="5"/>
      <c r="FH1653" s="69"/>
      <c r="FI1653" s="6"/>
      <c r="FJ1653" s="5"/>
      <c r="FK1653" s="25"/>
      <c r="FL1653" s="5"/>
    </row>
    <row r="1654" spans="40:168">
      <c r="AN1654" s="14"/>
      <c r="AO1654" s="14"/>
      <c r="AP1654" s="5"/>
      <c r="AQ1654" s="25"/>
      <c r="AR1654" s="25"/>
      <c r="AS1654" s="96"/>
      <c r="AT1654" s="83"/>
      <c r="AU1654" s="14"/>
      <c r="AX1654" s="83"/>
      <c r="AY1654" s="83"/>
      <c r="AZ1654" s="83"/>
      <c r="BA1654" s="83"/>
      <c r="BJ1654" s="54"/>
      <c r="BK1654" s="22"/>
      <c r="BL1654" s="24"/>
      <c r="BP1654" s="23"/>
      <c r="BQ1654" s="24"/>
      <c r="BR1654" s="22"/>
      <c r="BS1654" s="24"/>
      <c r="BT1654" s="24"/>
      <c r="BU1654" s="23"/>
      <c r="BV1654" s="26"/>
      <c r="BX1654" s="6"/>
      <c r="BY1654" s="24"/>
      <c r="BZ1654" s="109"/>
      <c r="CA1654" s="66"/>
      <c r="CB1654" s="5"/>
      <c r="CC1654" s="68"/>
      <c r="CD1654" s="67"/>
      <c r="CE1654" s="67"/>
      <c r="CF1654" s="64"/>
      <c r="CG1654" s="5"/>
      <c r="CH1654" s="69"/>
      <c r="CI1654" s="6"/>
      <c r="CJ1654" s="5"/>
      <c r="CK1654" s="25"/>
      <c r="CL1654" s="5"/>
      <c r="DN1654" s="14"/>
      <c r="DO1654" s="14"/>
      <c r="DP1654" s="5"/>
      <c r="DQ1654" s="25"/>
      <c r="DR1654" s="25"/>
      <c r="DS1654" s="96"/>
      <c r="DT1654" s="83"/>
      <c r="DU1654" s="14"/>
      <c r="DX1654" s="83"/>
      <c r="DY1654" s="83"/>
      <c r="DZ1654" s="83"/>
      <c r="EA1654" s="83"/>
      <c r="EJ1654" s="54"/>
      <c r="EK1654" s="22"/>
      <c r="EL1654" s="24"/>
      <c r="EP1654" s="23"/>
      <c r="EQ1654" s="24"/>
      <c r="ER1654" s="22"/>
      <c r="ES1654" s="24"/>
      <c r="ET1654" s="24"/>
      <c r="EU1654" s="23"/>
      <c r="EV1654" s="26"/>
      <c r="EX1654" s="6"/>
      <c r="EY1654" s="24"/>
      <c r="EZ1654" s="109"/>
      <c r="FA1654" s="66"/>
      <c r="FB1654" s="5"/>
      <c r="FC1654" s="68"/>
      <c r="FD1654" s="67"/>
      <c r="FE1654" s="67"/>
      <c r="FF1654" s="64"/>
      <c r="FG1654" s="5"/>
      <c r="FH1654" s="69"/>
      <c r="FI1654" s="6"/>
      <c r="FJ1654" s="5"/>
      <c r="FK1654" s="25"/>
      <c r="FL1654" s="5"/>
    </row>
    <row r="1655" spans="40:168">
      <c r="AN1655" s="14"/>
      <c r="AO1655" s="14"/>
      <c r="AP1655" s="5"/>
      <c r="AQ1655" s="25"/>
      <c r="AR1655" s="25"/>
      <c r="AS1655" s="96"/>
      <c r="AT1655" s="83"/>
      <c r="AU1655" s="14"/>
      <c r="AX1655" s="83"/>
      <c r="AY1655" s="83"/>
      <c r="AZ1655" s="83"/>
      <c r="BA1655" s="83"/>
      <c r="BJ1655" s="54"/>
      <c r="BK1655" s="22"/>
      <c r="BL1655" s="24"/>
      <c r="BP1655" s="23"/>
      <c r="BQ1655" s="24"/>
      <c r="BR1655" s="22"/>
      <c r="BS1655" s="24"/>
      <c r="BT1655" s="24"/>
      <c r="BU1655" s="23"/>
      <c r="BV1655" s="26"/>
      <c r="BX1655" s="6"/>
      <c r="BY1655" s="24"/>
      <c r="BZ1655" s="109"/>
      <c r="CA1655" s="66"/>
      <c r="CB1655" s="5"/>
      <c r="CC1655" s="68"/>
      <c r="CD1655" s="67"/>
      <c r="CE1655" s="67"/>
      <c r="CF1655" s="64"/>
      <c r="CG1655" s="5"/>
      <c r="CH1655" s="69"/>
      <c r="CI1655" s="6"/>
      <c r="CJ1655" s="5"/>
      <c r="CK1655" s="25"/>
      <c r="CL1655" s="5"/>
      <c r="DN1655" s="14"/>
      <c r="DO1655" s="14"/>
      <c r="DP1655" s="5"/>
      <c r="DQ1655" s="25"/>
      <c r="DR1655" s="25"/>
      <c r="DS1655" s="96"/>
      <c r="DT1655" s="83"/>
      <c r="DU1655" s="14"/>
      <c r="DX1655" s="83"/>
      <c r="DY1655" s="83"/>
      <c r="DZ1655" s="83"/>
      <c r="EA1655" s="83"/>
      <c r="EJ1655" s="54"/>
      <c r="EK1655" s="22"/>
      <c r="EL1655" s="24"/>
      <c r="EP1655" s="23"/>
      <c r="EQ1655" s="24"/>
      <c r="ER1655" s="22"/>
      <c r="ES1655" s="24"/>
      <c r="ET1655" s="24"/>
      <c r="EU1655" s="23"/>
      <c r="EV1655" s="26"/>
      <c r="EX1655" s="6"/>
      <c r="EY1655" s="24"/>
      <c r="EZ1655" s="109"/>
      <c r="FA1655" s="66"/>
      <c r="FB1655" s="5"/>
      <c r="FC1655" s="68"/>
      <c r="FD1655" s="67"/>
      <c r="FE1655" s="67"/>
      <c r="FF1655" s="64"/>
      <c r="FG1655" s="5"/>
      <c r="FH1655" s="69"/>
      <c r="FI1655" s="6"/>
      <c r="FJ1655" s="5"/>
      <c r="FK1655" s="25"/>
      <c r="FL1655" s="5"/>
    </row>
    <row r="1656" spans="40:168">
      <c r="AN1656" s="14"/>
      <c r="AO1656" s="14"/>
      <c r="AP1656" s="5"/>
      <c r="AQ1656" s="25"/>
      <c r="AR1656" s="25"/>
      <c r="AS1656" s="96"/>
      <c r="AT1656" s="83"/>
      <c r="AU1656" s="14"/>
      <c r="AX1656" s="83"/>
      <c r="AY1656" s="83"/>
      <c r="AZ1656" s="83"/>
      <c r="BA1656" s="83"/>
      <c r="BJ1656" s="54"/>
      <c r="BK1656" s="22"/>
      <c r="BL1656" s="24"/>
      <c r="BP1656" s="23"/>
      <c r="BQ1656" s="24"/>
      <c r="BR1656" s="22"/>
      <c r="BS1656" s="24"/>
      <c r="BT1656" s="24"/>
      <c r="BU1656" s="23"/>
      <c r="BV1656" s="26"/>
      <c r="BX1656" s="6"/>
      <c r="BY1656" s="24"/>
      <c r="BZ1656" s="109"/>
      <c r="CA1656" s="66"/>
      <c r="CB1656" s="5"/>
      <c r="CC1656" s="68"/>
      <c r="CD1656" s="67"/>
      <c r="CE1656" s="67"/>
      <c r="CF1656" s="64"/>
      <c r="CG1656" s="5"/>
      <c r="CH1656" s="69"/>
      <c r="CI1656" s="6"/>
      <c r="CJ1656" s="5"/>
      <c r="CK1656" s="25"/>
      <c r="CL1656" s="5"/>
      <c r="DN1656" s="14"/>
      <c r="DO1656" s="14"/>
      <c r="DP1656" s="5"/>
      <c r="DQ1656" s="25"/>
      <c r="DR1656" s="25"/>
      <c r="DS1656" s="96"/>
      <c r="DT1656" s="83"/>
      <c r="DU1656" s="14"/>
      <c r="DX1656" s="83"/>
      <c r="DY1656" s="83"/>
      <c r="DZ1656" s="83"/>
      <c r="EA1656" s="83"/>
      <c r="EJ1656" s="54"/>
      <c r="EK1656" s="22"/>
      <c r="EL1656" s="24"/>
      <c r="EP1656" s="23"/>
      <c r="EQ1656" s="24"/>
      <c r="ER1656" s="22"/>
      <c r="ES1656" s="24"/>
      <c r="ET1656" s="24"/>
      <c r="EU1656" s="23"/>
      <c r="EV1656" s="26"/>
      <c r="EX1656" s="6"/>
      <c r="EY1656" s="24"/>
      <c r="EZ1656" s="109"/>
      <c r="FA1656" s="66"/>
      <c r="FB1656" s="5"/>
      <c r="FC1656" s="68"/>
      <c r="FD1656" s="67"/>
      <c r="FE1656" s="67"/>
      <c r="FF1656" s="64"/>
      <c r="FG1656" s="5"/>
      <c r="FH1656" s="69"/>
      <c r="FI1656" s="6"/>
      <c r="FJ1656" s="5"/>
      <c r="FK1656" s="25"/>
      <c r="FL1656" s="5"/>
    </row>
    <row r="1657" spans="40:168">
      <c r="AN1657" s="14"/>
      <c r="AO1657" s="14"/>
      <c r="AP1657" s="5"/>
      <c r="AQ1657" s="25"/>
      <c r="AR1657" s="25"/>
      <c r="AS1657" s="96"/>
      <c r="AT1657" s="83"/>
      <c r="AU1657" s="14"/>
      <c r="AX1657" s="83"/>
      <c r="AY1657" s="83"/>
      <c r="AZ1657" s="83"/>
      <c r="BA1657" s="83"/>
      <c r="BJ1657" s="54"/>
      <c r="BK1657" s="22"/>
      <c r="BL1657" s="24"/>
      <c r="BP1657" s="23"/>
      <c r="BQ1657" s="24"/>
      <c r="BR1657" s="22"/>
      <c r="BS1657" s="24"/>
      <c r="BT1657" s="24"/>
      <c r="BU1657" s="23"/>
      <c r="BV1657" s="26"/>
      <c r="BX1657" s="6"/>
      <c r="BY1657" s="24"/>
      <c r="BZ1657" s="109"/>
      <c r="CA1657" s="66"/>
      <c r="CB1657" s="5"/>
      <c r="CC1657" s="68"/>
      <c r="CD1657" s="67"/>
      <c r="CE1657" s="67"/>
      <c r="CF1657" s="64"/>
      <c r="CG1657" s="5"/>
      <c r="CH1657" s="69"/>
      <c r="CI1657" s="6"/>
      <c r="CJ1657" s="5"/>
      <c r="CK1657" s="25"/>
      <c r="CL1657" s="5"/>
      <c r="DN1657" s="14"/>
      <c r="DO1657" s="14"/>
      <c r="DP1657" s="5"/>
      <c r="DQ1657" s="25"/>
      <c r="DR1657" s="25"/>
      <c r="DS1657" s="96"/>
      <c r="DT1657" s="83"/>
      <c r="DU1657" s="14"/>
      <c r="DX1657" s="83"/>
      <c r="DY1657" s="83"/>
      <c r="DZ1657" s="83"/>
      <c r="EA1657" s="83"/>
      <c r="EJ1657" s="54"/>
      <c r="EK1657" s="22"/>
      <c r="EL1657" s="24"/>
      <c r="EP1657" s="23"/>
      <c r="EQ1657" s="24"/>
      <c r="ER1657" s="22"/>
      <c r="ES1657" s="24"/>
      <c r="ET1657" s="24"/>
      <c r="EU1657" s="23"/>
      <c r="EV1657" s="26"/>
      <c r="EX1657" s="6"/>
      <c r="EY1657" s="24"/>
      <c r="EZ1657" s="109"/>
      <c r="FA1657" s="66"/>
      <c r="FB1657" s="5"/>
      <c r="FC1657" s="68"/>
      <c r="FD1657" s="67"/>
      <c r="FE1657" s="67"/>
      <c r="FF1657" s="64"/>
      <c r="FG1657" s="5"/>
      <c r="FH1657" s="69"/>
      <c r="FI1657" s="6"/>
      <c r="FJ1657" s="5"/>
      <c r="FK1657" s="25"/>
      <c r="FL1657" s="5"/>
    </row>
    <row r="1658" spans="40:168">
      <c r="AN1658" s="14"/>
      <c r="AO1658" s="14"/>
      <c r="AP1658" s="5"/>
      <c r="AQ1658" s="25"/>
      <c r="AR1658" s="25"/>
      <c r="AS1658" s="96"/>
      <c r="AT1658" s="83"/>
      <c r="AU1658" s="14"/>
      <c r="AX1658" s="83"/>
      <c r="AY1658" s="83"/>
      <c r="AZ1658" s="83"/>
      <c r="BA1658" s="83"/>
      <c r="BJ1658" s="54"/>
      <c r="BK1658" s="22"/>
      <c r="BL1658" s="24"/>
      <c r="BP1658" s="23"/>
      <c r="BQ1658" s="24"/>
      <c r="BR1658" s="22"/>
      <c r="BS1658" s="24"/>
      <c r="BT1658" s="24"/>
      <c r="BU1658" s="23"/>
      <c r="BV1658" s="26"/>
      <c r="BX1658" s="6"/>
      <c r="BY1658" s="24"/>
      <c r="BZ1658" s="109"/>
      <c r="CA1658" s="66"/>
      <c r="CB1658" s="5"/>
      <c r="CC1658" s="68"/>
      <c r="CD1658" s="67"/>
      <c r="CE1658" s="67"/>
      <c r="CF1658" s="64"/>
      <c r="CG1658" s="5"/>
      <c r="CH1658" s="69"/>
      <c r="CI1658" s="6"/>
      <c r="CJ1658" s="5"/>
      <c r="CK1658" s="25"/>
      <c r="CL1658" s="5"/>
      <c r="DN1658" s="14"/>
      <c r="DO1658" s="14"/>
      <c r="DP1658" s="5"/>
      <c r="DQ1658" s="25"/>
      <c r="DR1658" s="25"/>
      <c r="DS1658" s="96"/>
      <c r="DT1658" s="83"/>
      <c r="DU1658" s="14"/>
      <c r="DX1658" s="83"/>
      <c r="DY1658" s="83"/>
      <c r="DZ1658" s="83"/>
      <c r="EA1658" s="83"/>
      <c r="EJ1658" s="54"/>
      <c r="EK1658" s="22"/>
      <c r="EL1658" s="24"/>
      <c r="EP1658" s="23"/>
      <c r="EQ1658" s="24"/>
      <c r="ER1658" s="22"/>
      <c r="ES1658" s="24"/>
      <c r="ET1658" s="24"/>
      <c r="EU1658" s="23"/>
      <c r="EV1658" s="26"/>
      <c r="EX1658" s="6"/>
      <c r="EY1658" s="24"/>
      <c r="EZ1658" s="109"/>
      <c r="FA1658" s="66"/>
      <c r="FB1658" s="5"/>
      <c r="FC1658" s="68"/>
      <c r="FD1658" s="67"/>
      <c r="FE1658" s="67"/>
      <c r="FF1658" s="64"/>
      <c r="FG1658" s="5"/>
      <c r="FH1658" s="69"/>
      <c r="FI1658" s="6"/>
      <c r="FJ1658" s="5"/>
      <c r="FK1658" s="25"/>
      <c r="FL1658" s="5"/>
    </row>
    <row r="1659" spans="40:168">
      <c r="AN1659" s="14"/>
      <c r="AO1659" s="14"/>
      <c r="AP1659" s="5"/>
      <c r="AQ1659" s="25"/>
      <c r="AR1659" s="25"/>
      <c r="AS1659" s="96"/>
      <c r="AT1659" s="83"/>
      <c r="AU1659" s="14"/>
      <c r="AX1659" s="83"/>
      <c r="AY1659" s="83"/>
      <c r="AZ1659" s="83"/>
      <c r="BA1659" s="83"/>
      <c r="BJ1659" s="54"/>
      <c r="BK1659" s="22"/>
      <c r="BL1659" s="24"/>
      <c r="BP1659" s="23"/>
      <c r="BQ1659" s="24"/>
      <c r="BR1659" s="22"/>
      <c r="BS1659" s="24"/>
      <c r="BT1659" s="24"/>
      <c r="BU1659" s="23"/>
      <c r="BV1659" s="26"/>
      <c r="BX1659" s="6"/>
      <c r="BY1659" s="24"/>
      <c r="BZ1659" s="109"/>
      <c r="CA1659" s="66"/>
      <c r="CB1659" s="5"/>
      <c r="CC1659" s="68"/>
      <c r="CD1659" s="67"/>
      <c r="CE1659" s="67"/>
      <c r="CF1659" s="64"/>
      <c r="CG1659" s="5"/>
      <c r="CH1659" s="69"/>
      <c r="CI1659" s="6"/>
      <c r="CJ1659" s="5"/>
      <c r="CK1659" s="25"/>
      <c r="CL1659" s="5"/>
      <c r="DN1659" s="14"/>
      <c r="DO1659" s="14"/>
      <c r="DP1659" s="5"/>
      <c r="DQ1659" s="25"/>
      <c r="DR1659" s="25"/>
      <c r="DS1659" s="96"/>
      <c r="DT1659" s="83"/>
      <c r="DU1659" s="14"/>
      <c r="DX1659" s="83"/>
      <c r="DY1659" s="83"/>
      <c r="DZ1659" s="83"/>
      <c r="EA1659" s="83"/>
      <c r="EJ1659" s="54"/>
      <c r="EK1659" s="22"/>
      <c r="EL1659" s="24"/>
      <c r="EP1659" s="23"/>
      <c r="EQ1659" s="24"/>
      <c r="ER1659" s="22"/>
      <c r="ES1659" s="24"/>
      <c r="ET1659" s="24"/>
      <c r="EU1659" s="23"/>
      <c r="EV1659" s="26"/>
      <c r="EX1659" s="6"/>
      <c r="EY1659" s="24"/>
      <c r="EZ1659" s="109"/>
      <c r="FA1659" s="66"/>
      <c r="FB1659" s="5"/>
      <c r="FC1659" s="68"/>
      <c r="FD1659" s="67"/>
      <c r="FE1659" s="67"/>
      <c r="FF1659" s="64"/>
      <c r="FG1659" s="5"/>
      <c r="FH1659" s="69"/>
      <c r="FI1659" s="6"/>
      <c r="FJ1659" s="5"/>
      <c r="FK1659" s="25"/>
      <c r="FL1659" s="5"/>
    </row>
    <row r="1660" spans="40:168">
      <c r="AN1660" s="14"/>
      <c r="AO1660" s="14"/>
      <c r="AP1660" s="5"/>
      <c r="AQ1660" s="25"/>
      <c r="AR1660" s="25"/>
      <c r="AS1660" s="96"/>
      <c r="AT1660" s="83"/>
      <c r="AU1660" s="14"/>
      <c r="AX1660" s="83"/>
      <c r="AY1660" s="83"/>
      <c r="AZ1660" s="83"/>
      <c r="BA1660" s="83"/>
      <c r="BJ1660" s="54"/>
      <c r="BK1660" s="22"/>
      <c r="BL1660" s="24"/>
      <c r="BP1660" s="23"/>
      <c r="BQ1660" s="24"/>
      <c r="BR1660" s="22"/>
      <c r="BS1660" s="24"/>
      <c r="BT1660" s="24"/>
      <c r="BU1660" s="23"/>
      <c r="BV1660" s="26"/>
      <c r="BX1660" s="6"/>
      <c r="BY1660" s="24"/>
      <c r="BZ1660" s="109"/>
      <c r="CA1660" s="66"/>
      <c r="CB1660" s="5"/>
      <c r="CC1660" s="68"/>
      <c r="CD1660" s="67"/>
      <c r="CE1660" s="67"/>
      <c r="CF1660" s="64"/>
      <c r="CG1660" s="5"/>
      <c r="CH1660" s="69"/>
      <c r="CI1660" s="6"/>
      <c r="CJ1660" s="5"/>
      <c r="CK1660" s="25"/>
      <c r="CL1660" s="5"/>
      <c r="DN1660" s="14"/>
      <c r="DO1660" s="14"/>
      <c r="DP1660" s="5"/>
      <c r="DQ1660" s="25"/>
      <c r="DR1660" s="25"/>
      <c r="DS1660" s="96"/>
      <c r="DT1660" s="83"/>
      <c r="DU1660" s="14"/>
      <c r="DX1660" s="83"/>
      <c r="DY1660" s="83"/>
      <c r="DZ1660" s="83"/>
      <c r="EA1660" s="83"/>
      <c r="EJ1660" s="54"/>
      <c r="EK1660" s="22"/>
      <c r="EL1660" s="24"/>
      <c r="EP1660" s="23"/>
      <c r="EQ1660" s="24"/>
      <c r="ER1660" s="22"/>
      <c r="ES1660" s="24"/>
      <c r="ET1660" s="24"/>
      <c r="EU1660" s="23"/>
      <c r="EV1660" s="26"/>
      <c r="EX1660" s="6"/>
      <c r="EY1660" s="24"/>
      <c r="EZ1660" s="109"/>
      <c r="FA1660" s="66"/>
      <c r="FB1660" s="5"/>
      <c r="FC1660" s="68"/>
      <c r="FD1660" s="67"/>
      <c r="FE1660" s="67"/>
      <c r="FF1660" s="64"/>
      <c r="FG1660" s="5"/>
      <c r="FH1660" s="69"/>
      <c r="FI1660" s="6"/>
      <c r="FJ1660" s="5"/>
      <c r="FK1660" s="25"/>
      <c r="FL1660" s="5"/>
    </row>
    <row r="1661" spans="40:168">
      <c r="AN1661" s="14"/>
      <c r="AO1661" s="14"/>
      <c r="AP1661" s="5"/>
      <c r="AQ1661" s="25"/>
      <c r="AR1661" s="25"/>
      <c r="AS1661" s="96"/>
      <c r="AT1661" s="83"/>
      <c r="AU1661" s="14"/>
      <c r="AX1661" s="83"/>
      <c r="AY1661" s="83"/>
      <c r="AZ1661" s="83"/>
      <c r="BA1661" s="83"/>
      <c r="BJ1661" s="54"/>
      <c r="BK1661" s="22"/>
      <c r="BL1661" s="24"/>
      <c r="BP1661" s="23"/>
      <c r="BQ1661" s="24"/>
      <c r="BR1661" s="22"/>
      <c r="BS1661" s="24"/>
      <c r="BT1661" s="24"/>
      <c r="BU1661" s="23"/>
      <c r="BV1661" s="26"/>
      <c r="BX1661" s="6"/>
      <c r="BY1661" s="24"/>
      <c r="BZ1661" s="109"/>
      <c r="CA1661" s="66"/>
      <c r="CB1661" s="5"/>
      <c r="CC1661" s="68"/>
      <c r="CD1661" s="67"/>
      <c r="CE1661" s="67"/>
      <c r="CF1661" s="64"/>
      <c r="CG1661" s="5"/>
      <c r="CH1661" s="69"/>
      <c r="CI1661" s="6"/>
      <c r="CJ1661" s="5"/>
      <c r="CK1661" s="25"/>
      <c r="CL1661" s="5"/>
      <c r="DN1661" s="14"/>
      <c r="DO1661" s="14"/>
      <c r="DP1661" s="5"/>
      <c r="DQ1661" s="25"/>
      <c r="DR1661" s="25"/>
      <c r="DS1661" s="96"/>
      <c r="DT1661" s="83"/>
      <c r="DU1661" s="14"/>
      <c r="DX1661" s="83"/>
      <c r="DY1661" s="83"/>
      <c r="DZ1661" s="83"/>
      <c r="EA1661" s="83"/>
      <c r="EJ1661" s="54"/>
      <c r="EK1661" s="22"/>
      <c r="EL1661" s="24"/>
      <c r="EP1661" s="23"/>
      <c r="EQ1661" s="24"/>
      <c r="ER1661" s="22"/>
      <c r="ES1661" s="24"/>
      <c r="ET1661" s="24"/>
      <c r="EU1661" s="23"/>
      <c r="EV1661" s="26"/>
      <c r="EX1661" s="6"/>
      <c r="EY1661" s="24"/>
      <c r="EZ1661" s="109"/>
      <c r="FA1661" s="66"/>
      <c r="FB1661" s="5"/>
      <c r="FC1661" s="68"/>
      <c r="FD1661" s="67"/>
      <c r="FE1661" s="67"/>
      <c r="FF1661" s="64"/>
      <c r="FG1661" s="5"/>
      <c r="FH1661" s="69"/>
      <c r="FI1661" s="6"/>
      <c r="FJ1661" s="5"/>
      <c r="FK1661" s="25"/>
      <c r="FL1661" s="5"/>
    </row>
    <row r="1662" spans="40:168">
      <c r="AN1662" s="14"/>
      <c r="AO1662" s="14"/>
      <c r="AP1662" s="5"/>
      <c r="AQ1662" s="25"/>
      <c r="AR1662" s="25"/>
      <c r="AS1662" s="96"/>
      <c r="AT1662" s="83"/>
      <c r="AU1662" s="14"/>
      <c r="AX1662" s="83"/>
      <c r="AY1662" s="83"/>
      <c r="AZ1662" s="83"/>
      <c r="BA1662" s="83"/>
      <c r="BJ1662" s="54"/>
      <c r="BK1662" s="22"/>
      <c r="BL1662" s="24"/>
      <c r="BP1662" s="23"/>
      <c r="BQ1662" s="24"/>
      <c r="BR1662" s="22"/>
      <c r="BS1662" s="24"/>
      <c r="BT1662" s="24"/>
      <c r="BU1662" s="23"/>
      <c r="BV1662" s="26"/>
      <c r="BX1662" s="6"/>
      <c r="BY1662" s="24"/>
      <c r="BZ1662" s="109"/>
      <c r="CA1662" s="66"/>
      <c r="CB1662" s="5"/>
      <c r="CC1662" s="68"/>
      <c r="CD1662" s="67"/>
      <c r="CE1662" s="67"/>
      <c r="CF1662" s="64"/>
      <c r="CG1662" s="5"/>
      <c r="CH1662" s="69"/>
      <c r="CI1662" s="6"/>
      <c r="CJ1662" s="5"/>
      <c r="CK1662" s="25"/>
      <c r="CL1662" s="5"/>
      <c r="DN1662" s="14"/>
      <c r="DO1662" s="14"/>
      <c r="DP1662" s="5"/>
      <c r="DQ1662" s="25"/>
      <c r="DR1662" s="25"/>
      <c r="DS1662" s="96"/>
      <c r="DT1662" s="83"/>
      <c r="DU1662" s="14"/>
      <c r="DX1662" s="83"/>
      <c r="DY1662" s="83"/>
      <c r="DZ1662" s="83"/>
      <c r="EA1662" s="83"/>
      <c r="EJ1662" s="54"/>
      <c r="EK1662" s="22"/>
      <c r="EL1662" s="24"/>
      <c r="EP1662" s="23"/>
      <c r="EQ1662" s="24"/>
      <c r="ER1662" s="22"/>
      <c r="ES1662" s="24"/>
      <c r="ET1662" s="24"/>
      <c r="EU1662" s="23"/>
      <c r="EV1662" s="26"/>
      <c r="EX1662" s="6"/>
      <c r="EY1662" s="24"/>
      <c r="EZ1662" s="109"/>
      <c r="FA1662" s="66"/>
      <c r="FB1662" s="5"/>
      <c r="FC1662" s="68"/>
      <c r="FD1662" s="67"/>
      <c r="FE1662" s="67"/>
      <c r="FF1662" s="64"/>
      <c r="FG1662" s="5"/>
      <c r="FH1662" s="69"/>
      <c r="FI1662" s="6"/>
      <c r="FJ1662" s="5"/>
      <c r="FK1662" s="25"/>
      <c r="FL1662" s="5"/>
    </row>
    <row r="1663" spans="40:168">
      <c r="AN1663" s="14"/>
      <c r="AO1663" s="14"/>
      <c r="AP1663" s="5"/>
      <c r="AQ1663" s="25"/>
      <c r="AR1663" s="25"/>
      <c r="AS1663" s="96"/>
      <c r="AT1663" s="83"/>
      <c r="AU1663" s="14"/>
      <c r="AX1663" s="83"/>
      <c r="AY1663" s="83"/>
      <c r="AZ1663" s="83"/>
      <c r="BA1663" s="83"/>
      <c r="BJ1663" s="54"/>
      <c r="BK1663" s="22"/>
      <c r="BL1663" s="24"/>
      <c r="BP1663" s="23"/>
      <c r="BQ1663" s="24"/>
      <c r="BR1663" s="22"/>
      <c r="BS1663" s="24"/>
      <c r="BT1663" s="24"/>
      <c r="BU1663" s="23"/>
      <c r="BV1663" s="26"/>
      <c r="BX1663" s="6"/>
      <c r="BY1663" s="24"/>
      <c r="BZ1663" s="109"/>
      <c r="CA1663" s="66"/>
      <c r="CB1663" s="5"/>
      <c r="CC1663" s="68"/>
      <c r="CD1663" s="67"/>
      <c r="CE1663" s="67"/>
      <c r="CF1663" s="64"/>
      <c r="CG1663" s="5"/>
      <c r="CH1663" s="69"/>
      <c r="CI1663" s="6"/>
      <c r="CJ1663" s="5"/>
      <c r="CK1663" s="25"/>
      <c r="CL1663" s="5"/>
      <c r="DN1663" s="14"/>
      <c r="DO1663" s="14"/>
      <c r="DP1663" s="5"/>
      <c r="DQ1663" s="25"/>
      <c r="DR1663" s="25"/>
      <c r="DS1663" s="96"/>
      <c r="DT1663" s="83"/>
      <c r="DU1663" s="14"/>
      <c r="DX1663" s="83"/>
      <c r="DY1663" s="83"/>
      <c r="DZ1663" s="83"/>
      <c r="EA1663" s="83"/>
      <c r="EJ1663" s="54"/>
      <c r="EK1663" s="22"/>
      <c r="EL1663" s="24"/>
      <c r="EP1663" s="23"/>
      <c r="EQ1663" s="24"/>
      <c r="ER1663" s="22"/>
      <c r="ES1663" s="24"/>
      <c r="ET1663" s="24"/>
      <c r="EU1663" s="23"/>
      <c r="EV1663" s="26"/>
      <c r="EX1663" s="6"/>
      <c r="EY1663" s="24"/>
      <c r="EZ1663" s="109"/>
      <c r="FA1663" s="66"/>
      <c r="FB1663" s="5"/>
      <c r="FC1663" s="68"/>
      <c r="FD1663" s="67"/>
      <c r="FE1663" s="67"/>
      <c r="FF1663" s="64"/>
      <c r="FG1663" s="5"/>
      <c r="FH1663" s="69"/>
      <c r="FI1663" s="6"/>
      <c r="FJ1663" s="5"/>
      <c r="FK1663" s="25"/>
      <c r="FL1663" s="5"/>
    </row>
    <row r="1664" spans="40:168">
      <c r="AN1664" s="14"/>
      <c r="AO1664" s="14"/>
      <c r="AP1664" s="5"/>
      <c r="AQ1664" s="25"/>
      <c r="AR1664" s="25"/>
      <c r="AS1664" s="96"/>
      <c r="AT1664" s="83"/>
      <c r="AU1664" s="14"/>
      <c r="AX1664" s="83"/>
      <c r="AY1664" s="83"/>
      <c r="AZ1664" s="83"/>
      <c r="BA1664" s="83"/>
      <c r="BJ1664" s="54"/>
      <c r="BK1664" s="22"/>
      <c r="BL1664" s="24"/>
      <c r="BP1664" s="23"/>
      <c r="BQ1664" s="24"/>
      <c r="BR1664" s="22"/>
      <c r="BS1664" s="24"/>
      <c r="BT1664" s="24"/>
      <c r="BU1664" s="23"/>
      <c r="BV1664" s="26"/>
      <c r="BX1664" s="6"/>
      <c r="BY1664" s="24"/>
      <c r="BZ1664" s="109"/>
      <c r="CA1664" s="66"/>
      <c r="CB1664" s="5"/>
      <c r="CC1664" s="68"/>
      <c r="CD1664" s="67"/>
      <c r="CE1664" s="67"/>
      <c r="CF1664" s="64"/>
      <c r="CG1664" s="5"/>
      <c r="CH1664" s="69"/>
      <c r="CI1664" s="6"/>
      <c r="CJ1664" s="5"/>
      <c r="CK1664" s="25"/>
      <c r="CL1664" s="5"/>
      <c r="DN1664" s="14"/>
      <c r="DO1664" s="14"/>
      <c r="DP1664" s="5"/>
      <c r="DQ1664" s="25"/>
      <c r="DR1664" s="25"/>
      <c r="DS1664" s="96"/>
      <c r="DT1664" s="83"/>
      <c r="DU1664" s="14"/>
      <c r="DX1664" s="83"/>
      <c r="DY1664" s="83"/>
      <c r="DZ1664" s="83"/>
      <c r="EA1664" s="83"/>
      <c r="EJ1664" s="54"/>
      <c r="EK1664" s="22"/>
      <c r="EL1664" s="24"/>
      <c r="EP1664" s="23"/>
      <c r="EQ1664" s="24"/>
      <c r="ER1664" s="22"/>
      <c r="ES1664" s="24"/>
      <c r="ET1664" s="24"/>
      <c r="EU1664" s="23"/>
      <c r="EV1664" s="26"/>
      <c r="EX1664" s="6"/>
      <c r="EY1664" s="24"/>
      <c r="EZ1664" s="109"/>
      <c r="FA1664" s="66"/>
      <c r="FB1664" s="5"/>
      <c r="FC1664" s="68"/>
      <c r="FD1664" s="67"/>
      <c r="FE1664" s="67"/>
      <c r="FF1664" s="64"/>
      <c r="FG1664" s="5"/>
      <c r="FH1664" s="69"/>
      <c r="FI1664" s="6"/>
      <c r="FJ1664" s="5"/>
      <c r="FK1664" s="25"/>
      <c r="FL1664" s="5"/>
    </row>
    <row r="1665" spans="40:168">
      <c r="AN1665" s="14"/>
      <c r="AO1665" s="14"/>
      <c r="AP1665" s="5"/>
      <c r="AQ1665" s="25"/>
      <c r="AR1665" s="25"/>
      <c r="AS1665" s="96"/>
      <c r="AT1665" s="83"/>
      <c r="AU1665" s="14"/>
      <c r="AX1665" s="83"/>
      <c r="AY1665" s="83"/>
      <c r="AZ1665" s="83"/>
      <c r="BA1665" s="83"/>
      <c r="BJ1665" s="54"/>
      <c r="BK1665" s="22"/>
      <c r="BL1665" s="24"/>
      <c r="BP1665" s="23"/>
      <c r="BQ1665" s="24"/>
      <c r="BR1665" s="22"/>
      <c r="BS1665" s="24"/>
      <c r="BT1665" s="24"/>
      <c r="BU1665" s="23"/>
      <c r="BV1665" s="26"/>
      <c r="BX1665" s="6"/>
      <c r="BY1665" s="24"/>
      <c r="BZ1665" s="109"/>
      <c r="CA1665" s="66"/>
      <c r="CB1665" s="5"/>
      <c r="CC1665" s="68"/>
      <c r="CD1665" s="67"/>
      <c r="CE1665" s="67"/>
      <c r="CF1665" s="64"/>
      <c r="CG1665" s="5"/>
      <c r="CH1665" s="69"/>
      <c r="CI1665" s="6"/>
      <c r="CJ1665" s="5"/>
      <c r="CK1665" s="25"/>
      <c r="CL1665" s="5"/>
      <c r="DN1665" s="14"/>
      <c r="DO1665" s="14"/>
      <c r="DP1665" s="5"/>
      <c r="DQ1665" s="25"/>
      <c r="DR1665" s="25"/>
      <c r="DS1665" s="96"/>
      <c r="DT1665" s="83"/>
      <c r="DU1665" s="14"/>
      <c r="DX1665" s="83"/>
      <c r="DY1665" s="83"/>
      <c r="DZ1665" s="83"/>
      <c r="EA1665" s="83"/>
      <c r="EJ1665" s="54"/>
      <c r="EK1665" s="22"/>
      <c r="EL1665" s="24"/>
      <c r="EP1665" s="23"/>
      <c r="EQ1665" s="24"/>
      <c r="ER1665" s="22"/>
      <c r="ES1665" s="24"/>
      <c r="ET1665" s="24"/>
      <c r="EU1665" s="23"/>
      <c r="EV1665" s="26"/>
      <c r="EX1665" s="6"/>
      <c r="EY1665" s="24"/>
      <c r="EZ1665" s="109"/>
      <c r="FA1665" s="66"/>
      <c r="FB1665" s="5"/>
      <c r="FC1665" s="68"/>
      <c r="FD1665" s="67"/>
      <c r="FE1665" s="67"/>
      <c r="FF1665" s="64"/>
      <c r="FG1665" s="5"/>
      <c r="FH1665" s="69"/>
      <c r="FI1665" s="6"/>
      <c r="FJ1665" s="5"/>
      <c r="FK1665" s="25"/>
      <c r="FL1665" s="5"/>
    </row>
    <row r="1666" spans="40:168">
      <c r="AN1666" s="14"/>
      <c r="AO1666" s="14"/>
      <c r="AP1666" s="5"/>
      <c r="AQ1666" s="25"/>
      <c r="AR1666" s="25"/>
      <c r="AS1666" s="96"/>
      <c r="AT1666" s="83"/>
      <c r="AU1666" s="14"/>
      <c r="AX1666" s="83"/>
      <c r="AY1666" s="83"/>
      <c r="AZ1666" s="83"/>
      <c r="BA1666" s="83"/>
      <c r="BJ1666" s="54"/>
      <c r="BK1666" s="22"/>
      <c r="BL1666" s="24"/>
      <c r="BP1666" s="23"/>
      <c r="BQ1666" s="24"/>
      <c r="BR1666" s="22"/>
      <c r="BS1666" s="24"/>
      <c r="BT1666" s="24"/>
      <c r="BU1666" s="23"/>
      <c r="BV1666" s="26"/>
      <c r="BX1666" s="6"/>
      <c r="BY1666" s="24"/>
      <c r="BZ1666" s="109"/>
      <c r="CA1666" s="66"/>
      <c r="CB1666" s="5"/>
      <c r="CC1666" s="68"/>
      <c r="CD1666" s="67"/>
      <c r="CE1666" s="67"/>
      <c r="CF1666" s="64"/>
      <c r="CG1666" s="5"/>
      <c r="CH1666" s="69"/>
      <c r="CI1666" s="6"/>
      <c r="CJ1666" s="5"/>
      <c r="CK1666" s="25"/>
      <c r="CL1666" s="5"/>
      <c r="DN1666" s="14"/>
      <c r="DO1666" s="14"/>
      <c r="DP1666" s="5"/>
      <c r="DQ1666" s="25"/>
      <c r="DR1666" s="25"/>
      <c r="DS1666" s="96"/>
      <c r="DT1666" s="83"/>
      <c r="DU1666" s="14"/>
      <c r="DX1666" s="83"/>
      <c r="DY1666" s="83"/>
      <c r="DZ1666" s="83"/>
      <c r="EA1666" s="83"/>
      <c r="EJ1666" s="54"/>
      <c r="EK1666" s="22"/>
      <c r="EL1666" s="24"/>
      <c r="EP1666" s="23"/>
      <c r="EQ1666" s="24"/>
      <c r="ER1666" s="22"/>
      <c r="ES1666" s="24"/>
      <c r="ET1666" s="24"/>
      <c r="EU1666" s="23"/>
      <c r="EV1666" s="26"/>
      <c r="EX1666" s="6"/>
      <c r="EY1666" s="24"/>
      <c r="EZ1666" s="109"/>
      <c r="FA1666" s="66"/>
      <c r="FB1666" s="5"/>
      <c r="FC1666" s="68"/>
      <c r="FD1666" s="67"/>
      <c r="FE1666" s="67"/>
      <c r="FF1666" s="64"/>
      <c r="FG1666" s="5"/>
      <c r="FH1666" s="69"/>
      <c r="FI1666" s="6"/>
      <c r="FJ1666" s="5"/>
      <c r="FK1666" s="25"/>
      <c r="FL1666" s="5"/>
    </row>
    <row r="1667" spans="40:168">
      <c r="AN1667" s="14"/>
      <c r="AO1667" s="14"/>
      <c r="AP1667" s="5"/>
      <c r="AQ1667" s="25"/>
      <c r="AR1667" s="25"/>
      <c r="AS1667" s="96"/>
      <c r="AT1667" s="83"/>
      <c r="AU1667" s="14"/>
      <c r="AX1667" s="83"/>
      <c r="AY1667" s="83"/>
      <c r="AZ1667" s="83"/>
      <c r="BA1667" s="83"/>
      <c r="BJ1667" s="54"/>
      <c r="BK1667" s="22"/>
      <c r="BL1667" s="24"/>
      <c r="BP1667" s="23"/>
      <c r="BQ1667" s="24"/>
      <c r="BR1667" s="22"/>
      <c r="BS1667" s="24"/>
      <c r="BT1667" s="24"/>
      <c r="BU1667" s="23"/>
      <c r="BV1667" s="26"/>
      <c r="BX1667" s="6"/>
      <c r="BY1667" s="24"/>
      <c r="BZ1667" s="109"/>
      <c r="CA1667" s="66"/>
      <c r="CB1667" s="5"/>
      <c r="CC1667" s="68"/>
      <c r="CD1667" s="67"/>
      <c r="CE1667" s="67"/>
      <c r="CF1667" s="64"/>
      <c r="CG1667" s="5"/>
      <c r="CH1667" s="69"/>
      <c r="CI1667" s="6"/>
      <c r="CJ1667" s="5"/>
      <c r="CK1667" s="25"/>
      <c r="CL1667" s="5"/>
      <c r="DN1667" s="14"/>
      <c r="DO1667" s="14"/>
      <c r="DP1667" s="5"/>
      <c r="DQ1667" s="25"/>
      <c r="DR1667" s="25"/>
      <c r="DS1667" s="96"/>
      <c r="DT1667" s="83"/>
      <c r="DU1667" s="14"/>
      <c r="DX1667" s="83"/>
      <c r="DY1667" s="83"/>
      <c r="DZ1667" s="83"/>
      <c r="EA1667" s="83"/>
      <c r="EJ1667" s="54"/>
      <c r="EK1667" s="22"/>
      <c r="EL1667" s="24"/>
      <c r="EP1667" s="23"/>
      <c r="EQ1667" s="24"/>
      <c r="ER1667" s="22"/>
      <c r="ES1667" s="24"/>
      <c r="ET1667" s="24"/>
      <c r="EU1667" s="23"/>
      <c r="EV1667" s="26"/>
      <c r="EX1667" s="6"/>
      <c r="EY1667" s="24"/>
      <c r="EZ1667" s="109"/>
      <c r="FA1667" s="66"/>
      <c r="FB1667" s="5"/>
      <c r="FC1667" s="68"/>
      <c r="FD1667" s="67"/>
      <c r="FE1667" s="67"/>
      <c r="FF1667" s="64"/>
      <c r="FG1667" s="5"/>
      <c r="FH1667" s="69"/>
      <c r="FI1667" s="6"/>
      <c r="FJ1667" s="5"/>
      <c r="FK1667" s="25"/>
      <c r="FL1667" s="5"/>
    </row>
    <row r="1668" spans="40:168">
      <c r="AN1668" s="14"/>
      <c r="AO1668" s="14"/>
      <c r="AP1668" s="5"/>
      <c r="AQ1668" s="25"/>
      <c r="AR1668" s="25"/>
      <c r="AS1668" s="96"/>
      <c r="AT1668" s="83"/>
      <c r="AU1668" s="14"/>
      <c r="AX1668" s="83"/>
      <c r="AY1668" s="83"/>
      <c r="AZ1668" s="83"/>
      <c r="BA1668" s="83"/>
      <c r="BJ1668" s="54"/>
      <c r="BK1668" s="22"/>
      <c r="BL1668" s="24"/>
      <c r="BP1668" s="23"/>
      <c r="BQ1668" s="24"/>
      <c r="BR1668" s="22"/>
      <c r="BS1668" s="24"/>
      <c r="BT1668" s="24"/>
      <c r="BU1668" s="23"/>
      <c r="BV1668" s="26"/>
      <c r="BX1668" s="6"/>
      <c r="BY1668" s="24"/>
      <c r="BZ1668" s="109"/>
      <c r="CA1668" s="66"/>
      <c r="CB1668" s="5"/>
      <c r="CC1668" s="68"/>
      <c r="CD1668" s="67"/>
      <c r="CE1668" s="67"/>
      <c r="CF1668" s="64"/>
      <c r="CG1668" s="5"/>
      <c r="CH1668" s="69"/>
      <c r="CI1668" s="6"/>
      <c r="CJ1668" s="5"/>
      <c r="CK1668" s="25"/>
      <c r="CL1668" s="5"/>
      <c r="DN1668" s="14"/>
      <c r="DO1668" s="14"/>
      <c r="DP1668" s="5"/>
      <c r="DQ1668" s="25"/>
      <c r="DR1668" s="25"/>
      <c r="DS1668" s="96"/>
      <c r="DT1668" s="83"/>
      <c r="DU1668" s="14"/>
      <c r="DX1668" s="83"/>
      <c r="DY1668" s="83"/>
      <c r="DZ1668" s="83"/>
      <c r="EA1668" s="83"/>
      <c r="EJ1668" s="54"/>
      <c r="EK1668" s="22"/>
      <c r="EL1668" s="24"/>
      <c r="EP1668" s="23"/>
      <c r="EQ1668" s="24"/>
      <c r="ER1668" s="22"/>
      <c r="ES1668" s="24"/>
      <c r="ET1668" s="24"/>
      <c r="EU1668" s="23"/>
      <c r="EV1668" s="26"/>
      <c r="EX1668" s="6"/>
      <c r="EY1668" s="24"/>
      <c r="EZ1668" s="109"/>
      <c r="FA1668" s="66"/>
      <c r="FB1668" s="5"/>
      <c r="FC1668" s="68"/>
      <c r="FD1668" s="67"/>
      <c r="FE1668" s="67"/>
      <c r="FF1668" s="64"/>
      <c r="FG1668" s="5"/>
      <c r="FH1668" s="69"/>
      <c r="FI1668" s="6"/>
      <c r="FJ1668" s="5"/>
      <c r="FK1668" s="25"/>
      <c r="FL1668" s="5"/>
    </row>
    <row r="1669" spans="40:168">
      <c r="AN1669" s="14"/>
      <c r="AO1669" s="14"/>
      <c r="AP1669" s="5"/>
      <c r="AQ1669" s="25"/>
      <c r="AR1669" s="25"/>
      <c r="AS1669" s="96"/>
      <c r="AT1669" s="83"/>
      <c r="AU1669" s="14"/>
      <c r="AX1669" s="83"/>
      <c r="AY1669" s="83"/>
      <c r="AZ1669" s="83"/>
      <c r="BA1669" s="83"/>
      <c r="BJ1669" s="54"/>
      <c r="BK1669" s="22"/>
      <c r="BL1669" s="24"/>
      <c r="BP1669" s="23"/>
      <c r="BQ1669" s="24"/>
      <c r="BR1669" s="22"/>
      <c r="BS1669" s="24"/>
      <c r="BT1669" s="24"/>
      <c r="BU1669" s="23"/>
      <c r="BV1669" s="26"/>
      <c r="BX1669" s="6"/>
      <c r="BY1669" s="24"/>
      <c r="BZ1669" s="109"/>
      <c r="CA1669" s="66"/>
      <c r="CB1669" s="5"/>
      <c r="CC1669" s="68"/>
      <c r="CD1669" s="67"/>
      <c r="CE1669" s="67"/>
      <c r="CF1669" s="64"/>
      <c r="CG1669" s="5"/>
      <c r="CH1669" s="69"/>
      <c r="CI1669" s="6"/>
      <c r="CJ1669" s="5"/>
      <c r="CK1669" s="25"/>
      <c r="CL1669" s="5"/>
      <c r="DN1669" s="14"/>
      <c r="DO1669" s="14"/>
      <c r="DP1669" s="5"/>
      <c r="DQ1669" s="25"/>
      <c r="DR1669" s="25"/>
      <c r="DS1669" s="96"/>
      <c r="DT1669" s="83"/>
      <c r="DU1669" s="14"/>
      <c r="DX1669" s="83"/>
      <c r="DY1669" s="83"/>
      <c r="DZ1669" s="83"/>
      <c r="EA1669" s="83"/>
      <c r="EJ1669" s="54"/>
      <c r="EK1669" s="22"/>
      <c r="EL1669" s="24"/>
      <c r="EP1669" s="23"/>
      <c r="EQ1669" s="24"/>
      <c r="ER1669" s="22"/>
      <c r="ES1669" s="24"/>
      <c r="ET1669" s="24"/>
      <c r="EU1669" s="23"/>
      <c r="EV1669" s="26"/>
      <c r="EX1669" s="6"/>
      <c r="EY1669" s="24"/>
      <c r="EZ1669" s="109"/>
      <c r="FA1669" s="66"/>
      <c r="FB1669" s="5"/>
      <c r="FC1669" s="68"/>
      <c r="FD1669" s="67"/>
      <c r="FE1669" s="67"/>
      <c r="FF1669" s="64"/>
      <c r="FG1669" s="5"/>
      <c r="FH1669" s="69"/>
      <c r="FI1669" s="6"/>
      <c r="FJ1669" s="5"/>
      <c r="FK1669" s="25"/>
      <c r="FL1669" s="5"/>
    </row>
    <row r="1670" spans="40:168">
      <c r="AN1670" s="14"/>
      <c r="AO1670" s="14"/>
      <c r="AP1670" s="5"/>
      <c r="AQ1670" s="25"/>
      <c r="AR1670" s="25"/>
      <c r="AS1670" s="96"/>
      <c r="AT1670" s="83"/>
      <c r="AU1670" s="14"/>
      <c r="AX1670" s="83"/>
      <c r="AY1670" s="83"/>
      <c r="AZ1670" s="83"/>
      <c r="BA1670" s="83"/>
      <c r="BJ1670" s="54"/>
      <c r="BK1670" s="22"/>
      <c r="BL1670" s="24"/>
      <c r="BP1670" s="23"/>
      <c r="BQ1670" s="24"/>
      <c r="BR1670" s="22"/>
      <c r="BS1670" s="24"/>
      <c r="BT1670" s="24"/>
      <c r="BU1670" s="23"/>
      <c r="BV1670" s="26"/>
      <c r="BX1670" s="6"/>
      <c r="BY1670" s="24"/>
      <c r="BZ1670" s="109"/>
      <c r="CA1670" s="66"/>
      <c r="CB1670" s="5"/>
      <c r="CC1670" s="68"/>
      <c r="CD1670" s="67"/>
      <c r="CE1670" s="67"/>
      <c r="CF1670" s="64"/>
      <c r="CG1670" s="5"/>
      <c r="CH1670" s="69"/>
      <c r="CI1670" s="6"/>
      <c r="CJ1670" s="5"/>
      <c r="CK1670" s="25"/>
      <c r="CL1670" s="5"/>
      <c r="DN1670" s="14"/>
      <c r="DO1670" s="14"/>
      <c r="DP1670" s="5"/>
      <c r="DQ1670" s="25"/>
      <c r="DR1670" s="25"/>
      <c r="DS1670" s="96"/>
      <c r="DT1670" s="83"/>
      <c r="DU1670" s="14"/>
      <c r="DX1670" s="83"/>
      <c r="DY1670" s="83"/>
      <c r="DZ1670" s="83"/>
      <c r="EA1670" s="83"/>
      <c r="EJ1670" s="54"/>
      <c r="EK1670" s="22"/>
      <c r="EL1670" s="24"/>
      <c r="EP1670" s="23"/>
      <c r="EQ1670" s="24"/>
      <c r="ER1670" s="22"/>
      <c r="ES1670" s="24"/>
      <c r="ET1670" s="24"/>
      <c r="EU1670" s="23"/>
      <c r="EV1670" s="26"/>
      <c r="EX1670" s="6"/>
      <c r="EY1670" s="24"/>
      <c r="EZ1670" s="109"/>
      <c r="FA1670" s="66"/>
      <c r="FB1670" s="5"/>
      <c r="FC1670" s="68"/>
      <c r="FD1670" s="67"/>
      <c r="FE1670" s="67"/>
      <c r="FF1670" s="64"/>
      <c r="FG1670" s="5"/>
      <c r="FH1670" s="69"/>
      <c r="FI1670" s="6"/>
      <c r="FJ1670" s="5"/>
      <c r="FK1670" s="25"/>
      <c r="FL1670" s="5"/>
    </row>
    <row r="1671" spans="40:168">
      <c r="AN1671" s="14"/>
      <c r="AO1671" s="14"/>
      <c r="AP1671" s="5"/>
      <c r="AQ1671" s="25"/>
      <c r="AR1671" s="25"/>
      <c r="AS1671" s="96"/>
      <c r="AT1671" s="83"/>
      <c r="AU1671" s="14"/>
      <c r="AX1671" s="83"/>
      <c r="AY1671" s="83"/>
      <c r="AZ1671" s="83"/>
      <c r="BA1671" s="83"/>
      <c r="BJ1671" s="54"/>
      <c r="BK1671" s="22"/>
      <c r="BL1671" s="24"/>
      <c r="BP1671" s="23"/>
      <c r="BQ1671" s="24"/>
      <c r="BR1671" s="22"/>
      <c r="BS1671" s="24"/>
      <c r="BT1671" s="24"/>
      <c r="BU1671" s="23"/>
      <c r="BV1671" s="26"/>
      <c r="BX1671" s="6"/>
      <c r="BY1671" s="24"/>
      <c r="BZ1671" s="109"/>
      <c r="CA1671" s="66"/>
      <c r="CB1671" s="5"/>
      <c r="CC1671" s="68"/>
      <c r="CD1671" s="67"/>
      <c r="CE1671" s="67"/>
      <c r="CF1671" s="64"/>
      <c r="CG1671" s="5"/>
      <c r="CH1671" s="69"/>
      <c r="CI1671" s="6"/>
      <c r="CJ1671" s="5"/>
      <c r="CK1671" s="25"/>
      <c r="CL1671" s="5"/>
      <c r="DN1671" s="14"/>
      <c r="DO1671" s="14"/>
      <c r="DP1671" s="5"/>
      <c r="DQ1671" s="25"/>
      <c r="DR1671" s="25"/>
      <c r="DS1671" s="96"/>
      <c r="DT1671" s="83"/>
      <c r="DU1671" s="14"/>
      <c r="DX1671" s="83"/>
      <c r="DY1671" s="83"/>
      <c r="DZ1671" s="83"/>
      <c r="EA1671" s="83"/>
      <c r="EJ1671" s="54"/>
      <c r="EK1671" s="22"/>
      <c r="EL1671" s="24"/>
      <c r="EP1671" s="23"/>
      <c r="EQ1671" s="24"/>
      <c r="ER1671" s="22"/>
      <c r="ES1671" s="24"/>
      <c r="ET1671" s="24"/>
      <c r="EU1671" s="23"/>
      <c r="EV1671" s="26"/>
      <c r="EX1671" s="6"/>
      <c r="EY1671" s="24"/>
      <c r="EZ1671" s="109"/>
      <c r="FA1671" s="66"/>
      <c r="FB1671" s="5"/>
      <c r="FC1671" s="68"/>
      <c r="FD1671" s="67"/>
      <c r="FE1671" s="67"/>
      <c r="FF1671" s="64"/>
      <c r="FG1671" s="5"/>
      <c r="FH1671" s="69"/>
      <c r="FI1671" s="6"/>
      <c r="FJ1671" s="5"/>
      <c r="FK1671" s="25"/>
      <c r="FL1671" s="5"/>
    </row>
    <row r="1672" spans="40:168">
      <c r="AN1672" s="14"/>
      <c r="AO1672" s="14"/>
      <c r="AP1672" s="5"/>
      <c r="AQ1672" s="25"/>
      <c r="AR1672" s="25"/>
      <c r="AS1672" s="96"/>
      <c r="AT1672" s="83"/>
      <c r="AU1672" s="14"/>
      <c r="AX1672" s="83"/>
      <c r="AY1672" s="83"/>
      <c r="AZ1672" s="83"/>
      <c r="BA1672" s="83"/>
      <c r="BJ1672" s="54"/>
      <c r="BK1672" s="22"/>
      <c r="BL1672" s="24"/>
      <c r="BP1672" s="23"/>
      <c r="BQ1672" s="24"/>
      <c r="BR1672" s="22"/>
      <c r="BS1672" s="24"/>
      <c r="BT1672" s="24"/>
      <c r="BU1672" s="23"/>
      <c r="BV1672" s="26"/>
      <c r="BX1672" s="6"/>
      <c r="BY1672" s="24"/>
      <c r="BZ1672" s="109"/>
      <c r="CA1672" s="66"/>
      <c r="CB1672" s="5"/>
      <c r="CC1672" s="68"/>
      <c r="CD1672" s="67"/>
      <c r="CE1672" s="67"/>
      <c r="CF1672" s="64"/>
      <c r="CG1672" s="5"/>
      <c r="CH1672" s="69"/>
      <c r="CI1672" s="6"/>
      <c r="CJ1672" s="5"/>
      <c r="CK1672" s="25"/>
      <c r="CL1672" s="5"/>
      <c r="DN1672" s="14"/>
      <c r="DO1672" s="14"/>
      <c r="DP1672" s="5"/>
      <c r="DQ1672" s="25"/>
      <c r="DR1672" s="25"/>
      <c r="DS1672" s="96"/>
      <c r="DT1672" s="83"/>
      <c r="DU1672" s="14"/>
      <c r="DX1672" s="83"/>
      <c r="DY1672" s="83"/>
      <c r="DZ1672" s="83"/>
      <c r="EA1672" s="83"/>
      <c r="EJ1672" s="54"/>
      <c r="EK1672" s="22"/>
      <c r="EL1672" s="24"/>
      <c r="EP1672" s="23"/>
      <c r="EQ1672" s="24"/>
      <c r="ER1672" s="22"/>
      <c r="ES1672" s="24"/>
      <c r="ET1672" s="24"/>
      <c r="EU1672" s="23"/>
      <c r="EV1672" s="26"/>
      <c r="EX1672" s="6"/>
      <c r="EY1672" s="24"/>
      <c r="EZ1672" s="109"/>
      <c r="FA1672" s="66"/>
      <c r="FB1672" s="5"/>
      <c r="FC1672" s="68"/>
      <c r="FD1672" s="67"/>
      <c r="FE1672" s="67"/>
      <c r="FF1672" s="64"/>
      <c r="FG1672" s="5"/>
      <c r="FH1672" s="69"/>
      <c r="FI1672" s="6"/>
      <c r="FJ1672" s="5"/>
      <c r="FK1672" s="25"/>
      <c r="FL1672" s="5"/>
    </row>
    <row r="1673" spans="40:168">
      <c r="AN1673" s="14"/>
      <c r="AO1673" s="14"/>
      <c r="AP1673" s="5"/>
      <c r="AQ1673" s="25"/>
      <c r="AR1673" s="25"/>
      <c r="AS1673" s="96"/>
      <c r="AT1673" s="83"/>
      <c r="AU1673" s="14"/>
      <c r="AX1673" s="83"/>
      <c r="AY1673" s="83"/>
      <c r="AZ1673" s="83"/>
      <c r="BA1673" s="83"/>
      <c r="BJ1673" s="54"/>
      <c r="BK1673" s="22"/>
      <c r="BL1673" s="24"/>
      <c r="BP1673" s="23"/>
      <c r="BQ1673" s="24"/>
      <c r="BR1673" s="22"/>
      <c r="BS1673" s="24"/>
      <c r="BT1673" s="24"/>
      <c r="BU1673" s="23"/>
      <c r="BV1673" s="26"/>
      <c r="BX1673" s="6"/>
      <c r="BY1673" s="24"/>
      <c r="BZ1673" s="109"/>
      <c r="CA1673" s="66"/>
      <c r="CB1673" s="5"/>
      <c r="CC1673" s="68"/>
      <c r="CD1673" s="67"/>
      <c r="CE1673" s="67"/>
      <c r="CF1673" s="64"/>
      <c r="CG1673" s="5"/>
      <c r="CH1673" s="69"/>
      <c r="CI1673" s="6"/>
      <c r="CJ1673" s="5"/>
      <c r="CK1673" s="25"/>
      <c r="CL1673" s="5"/>
      <c r="DN1673" s="14"/>
      <c r="DO1673" s="14"/>
      <c r="DP1673" s="5"/>
      <c r="DQ1673" s="25"/>
      <c r="DR1673" s="25"/>
      <c r="DS1673" s="96"/>
      <c r="DT1673" s="83"/>
      <c r="DU1673" s="14"/>
      <c r="DX1673" s="83"/>
      <c r="DY1673" s="83"/>
      <c r="DZ1673" s="83"/>
      <c r="EA1673" s="83"/>
      <c r="EJ1673" s="54"/>
      <c r="EK1673" s="22"/>
      <c r="EL1673" s="24"/>
      <c r="EP1673" s="23"/>
      <c r="EQ1673" s="24"/>
      <c r="ER1673" s="22"/>
      <c r="ES1673" s="24"/>
      <c r="ET1673" s="24"/>
      <c r="EU1673" s="23"/>
      <c r="EV1673" s="26"/>
      <c r="EX1673" s="6"/>
      <c r="EY1673" s="24"/>
      <c r="EZ1673" s="109"/>
      <c r="FA1673" s="66"/>
      <c r="FB1673" s="5"/>
      <c r="FC1673" s="68"/>
      <c r="FD1673" s="67"/>
      <c r="FE1673" s="67"/>
      <c r="FF1673" s="64"/>
      <c r="FG1673" s="5"/>
      <c r="FH1673" s="69"/>
      <c r="FI1673" s="6"/>
      <c r="FJ1673" s="5"/>
      <c r="FK1673" s="25"/>
      <c r="FL1673" s="5"/>
    </row>
    <row r="1674" spans="40:168">
      <c r="AN1674" s="14"/>
      <c r="AO1674" s="14"/>
      <c r="AP1674" s="5"/>
      <c r="AQ1674" s="25"/>
      <c r="AR1674" s="25"/>
      <c r="AS1674" s="96"/>
      <c r="AT1674" s="83"/>
      <c r="AU1674" s="14"/>
      <c r="AX1674" s="83"/>
      <c r="AY1674" s="83"/>
      <c r="AZ1674" s="83"/>
      <c r="BA1674" s="83"/>
      <c r="BJ1674" s="54"/>
      <c r="BK1674" s="22"/>
      <c r="BL1674" s="24"/>
      <c r="BP1674" s="23"/>
      <c r="BQ1674" s="24"/>
      <c r="BR1674" s="22"/>
      <c r="BS1674" s="24"/>
      <c r="BT1674" s="24"/>
      <c r="BU1674" s="23"/>
      <c r="BV1674" s="26"/>
      <c r="BX1674" s="6"/>
      <c r="BY1674" s="24"/>
      <c r="BZ1674" s="109"/>
      <c r="CA1674" s="66"/>
      <c r="CB1674" s="5"/>
      <c r="CC1674" s="68"/>
      <c r="CD1674" s="67"/>
      <c r="CE1674" s="67"/>
      <c r="CF1674" s="64"/>
      <c r="CG1674" s="5"/>
      <c r="CH1674" s="69"/>
      <c r="CI1674" s="6"/>
      <c r="CJ1674" s="5"/>
      <c r="CK1674" s="25"/>
      <c r="CL1674" s="5"/>
      <c r="DN1674" s="14"/>
      <c r="DO1674" s="14"/>
      <c r="DP1674" s="5"/>
      <c r="DQ1674" s="25"/>
      <c r="DR1674" s="25"/>
      <c r="DS1674" s="96"/>
      <c r="DT1674" s="83"/>
      <c r="DU1674" s="14"/>
      <c r="DX1674" s="83"/>
      <c r="DY1674" s="83"/>
      <c r="DZ1674" s="83"/>
      <c r="EA1674" s="83"/>
      <c r="EJ1674" s="54"/>
      <c r="EK1674" s="22"/>
      <c r="EL1674" s="24"/>
      <c r="EP1674" s="23"/>
      <c r="EQ1674" s="24"/>
      <c r="ER1674" s="22"/>
      <c r="ES1674" s="24"/>
      <c r="ET1674" s="24"/>
      <c r="EU1674" s="23"/>
      <c r="EV1674" s="26"/>
      <c r="EX1674" s="6"/>
      <c r="EY1674" s="24"/>
      <c r="EZ1674" s="109"/>
      <c r="FA1674" s="66"/>
      <c r="FB1674" s="5"/>
      <c r="FC1674" s="68"/>
      <c r="FD1674" s="67"/>
      <c r="FE1674" s="67"/>
      <c r="FF1674" s="64"/>
      <c r="FG1674" s="5"/>
      <c r="FH1674" s="69"/>
      <c r="FI1674" s="6"/>
      <c r="FJ1674" s="5"/>
      <c r="FK1674" s="25"/>
      <c r="FL1674" s="5"/>
    </row>
    <row r="1675" spans="40:168">
      <c r="AN1675" s="14"/>
      <c r="AO1675" s="14"/>
      <c r="AP1675" s="5"/>
      <c r="AQ1675" s="25"/>
      <c r="AR1675" s="25"/>
      <c r="AS1675" s="96"/>
      <c r="AT1675" s="83"/>
      <c r="AU1675" s="14"/>
      <c r="AX1675" s="83"/>
      <c r="AY1675" s="83"/>
      <c r="AZ1675" s="83"/>
      <c r="BA1675" s="83"/>
      <c r="BJ1675" s="54"/>
      <c r="BK1675" s="22"/>
      <c r="BL1675" s="24"/>
      <c r="BP1675" s="23"/>
      <c r="BQ1675" s="24"/>
      <c r="BR1675" s="22"/>
      <c r="BS1675" s="24"/>
      <c r="BT1675" s="24"/>
      <c r="BU1675" s="23"/>
      <c r="BV1675" s="26"/>
      <c r="BX1675" s="6"/>
      <c r="BY1675" s="24"/>
      <c r="BZ1675" s="109"/>
      <c r="CA1675" s="66"/>
      <c r="CB1675" s="5"/>
      <c r="CC1675" s="68"/>
      <c r="CD1675" s="67"/>
      <c r="CE1675" s="67"/>
      <c r="CF1675" s="64"/>
      <c r="CG1675" s="5"/>
      <c r="CH1675" s="69"/>
      <c r="CI1675" s="6"/>
      <c r="CJ1675" s="5"/>
      <c r="CK1675" s="25"/>
      <c r="CL1675" s="5"/>
      <c r="DN1675" s="14"/>
      <c r="DO1675" s="14"/>
      <c r="DP1675" s="5"/>
      <c r="DQ1675" s="25"/>
      <c r="DR1675" s="25"/>
      <c r="DS1675" s="96"/>
      <c r="DT1675" s="83"/>
      <c r="DU1675" s="14"/>
      <c r="DX1675" s="83"/>
      <c r="DY1675" s="83"/>
      <c r="DZ1675" s="83"/>
      <c r="EA1675" s="83"/>
      <c r="EJ1675" s="54"/>
      <c r="EK1675" s="22"/>
      <c r="EL1675" s="24"/>
      <c r="EP1675" s="23"/>
      <c r="EQ1675" s="24"/>
      <c r="ER1675" s="22"/>
      <c r="ES1675" s="24"/>
      <c r="ET1675" s="24"/>
      <c r="EU1675" s="23"/>
      <c r="EV1675" s="26"/>
      <c r="EX1675" s="6"/>
      <c r="EY1675" s="24"/>
      <c r="EZ1675" s="109"/>
      <c r="FA1675" s="66"/>
      <c r="FB1675" s="5"/>
      <c r="FC1675" s="68"/>
      <c r="FD1675" s="67"/>
      <c r="FE1675" s="67"/>
      <c r="FF1675" s="64"/>
      <c r="FG1675" s="5"/>
      <c r="FH1675" s="69"/>
      <c r="FI1675" s="6"/>
      <c r="FJ1675" s="5"/>
      <c r="FK1675" s="25"/>
      <c r="FL1675" s="5"/>
    </row>
    <row r="1676" spans="40:168">
      <c r="AN1676" s="14"/>
      <c r="AO1676" s="14"/>
      <c r="AP1676" s="5"/>
      <c r="AQ1676" s="25"/>
      <c r="AR1676" s="25"/>
      <c r="AS1676" s="96"/>
      <c r="AT1676" s="83"/>
      <c r="AU1676" s="14"/>
      <c r="AX1676" s="83"/>
      <c r="AY1676" s="83"/>
      <c r="AZ1676" s="83"/>
      <c r="BA1676" s="83"/>
      <c r="BJ1676" s="54"/>
      <c r="BK1676" s="22"/>
      <c r="BL1676" s="24"/>
      <c r="BP1676" s="23"/>
      <c r="BQ1676" s="24"/>
      <c r="BR1676" s="22"/>
      <c r="BS1676" s="24"/>
      <c r="BT1676" s="24"/>
      <c r="BU1676" s="23"/>
      <c r="BV1676" s="26"/>
      <c r="BX1676" s="6"/>
      <c r="BY1676" s="24"/>
      <c r="BZ1676" s="109"/>
      <c r="CA1676" s="66"/>
      <c r="CB1676" s="5"/>
      <c r="CC1676" s="68"/>
      <c r="CD1676" s="67"/>
      <c r="CE1676" s="67"/>
      <c r="CF1676" s="64"/>
      <c r="CG1676" s="5"/>
      <c r="CH1676" s="69"/>
      <c r="CI1676" s="6"/>
      <c r="CJ1676" s="5"/>
      <c r="CK1676" s="25"/>
      <c r="CL1676" s="5"/>
      <c r="DN1676" s="14"/>
      <c r="DO1676" s="14"/>
      <c r="DP1676" s="5"/>
      <c r="DQ1676" s="25"/>
      <c r="DR1676" s="25"/>
      <c r="DS1676" s="96"/>
      <c r="DT1676" s="83"/>
      <c r="DU1676" s="14"/>
      <c r="DX1676" s="83"/>
      <c r="DY1676" s="83"/>
      <c r="DZ1676" s="83"/>
      <c r="EA1676" s="83"/>
      <c r="EJ1676" s="54"/>
      <c r="EK1676" s="22"/>
      <c r="EL1676" s="24"/>
      <c r="EP1676" s="23"/>
      <c r="EQ1676" s="24"/>
      <c r="ER1676" s="22"/>
      <c r="ES1676" s="24"/>
      <c r="ET1676" s="24"/>
      <c r="EU1676" s="23"/>
      <c r="EV1676" s="26"/>
      <c r="EX1676" s="6"/>
      <c r="EY1676" s="24"/>
      <c r="EZ1676" s="109"/>
      <c r="FA1676" s="66"/>
      <c r="FB1676" s="5"/>
      <c r="FC1676" s="68"/>
      <c r="FD1676" s="67"/>
      <c r="FE1676" s="67"/>
      <c r="FF1676" s="64"/>
      <c r="FG1676" s="5"/>
      <c r="FH1676" s="69"/>
      <c r="FI1676" s="6"/>
      <c r="FJ1676" s="5"/>
      <c r="FK1676" s="25"/>
      <c r="FL1676" s="5"/>
    </row>
    <row r="1677" spans="40:168">
      <c r="AN1677" s="14"/>
      <c r="AO1677" s="14"/>
      <c r="AP1677" s="5"/>
      <c r="AQ1677" s="25"/>
      <c r="AR1677" s="25"/>
      <c r="AS1677" s="96"/>
      <c r="AT1677" s="83"/>
      <c r="AU1677" s="14"/>
      <c r="AX1677" s="83"/>
      <c r="AY1677" s="83"/>
      <c r="AZ1677" s="83"/>
      <c r="BA1677" s="83"/>
      <c r="BJ1677" s="54"/>
      <c r="BK1677" s="22"/>
      <c r="BL1677" s="24"/>
      <c r="BP1677" s="23"/>
      <c r="BQ1677" s="24"/>
      <c r="BR1677" s="22"/>
      <c r="BS1677" s="24"/>
      <c r="BT1677" s="24"/>
      <c r="BU1677" s="23"/>
      <c r="BV1677" s="26"/>
      <c r="BX1677" s="6"/>
      <c r="BY1677" s="24"/>
      <c r="BZ1677" s="109"/>
      <c r="CA1677" s="66"/>
      <c r="CB1677" s="5"/>
      <c r="CC1677" s="68"/>
      <c r="CD1677" s="67"/>
      <c r="CE1677" s="67"/>
      <c r="CF1677" s="64"/>
      <c r="CG1677" s="5"/>
      <c r="CH1677" s="69"/>
      <c r="CI1677" s="6"/>
      <c r="CJ1677" s="5"/>
      <c r="CK1677" s="25"/>
      <c r="CL1677" s="5"/>
      <c r="DN1677" s="14"/>
      <c r="DO1677" s="14"/>
      <c r="DP1677" s="5"/>
      <c r="DQ1677" s="25"/>
      <c r="DR1677" s="25"/>
      <c r="DS1677" s="96"/>
      <c r="DT1677" s="83"/>
      <c r="DU1677" s="14"/>
      <c r="DX1677" s="83"/>
      <c r="DY1677" s="83"/>
      <c r="DZ1677" s="83"/>
      <c r="EA1677" s="83"/>
      <c r="EJ1677" s="54"/>
      <c r="EK1677" s="22"/>
      <c r="EL1677" s="24"/>
      <c r="EP1677" s="23"/>
      <c r="EQ1677" s="24"/>
      <c r="ER1677" s="22"/>
      <c r="ES1677" s="24"/>
      <c r="ET1677" s="24"/>
      <c r="EU1677" s="23"/>
      <c r="EV1677" s="26"/>
      <c r="EX1677" s="6"/>
      <c r="EY1677" s="24"/>
      <c r="EZ1677" s="109"/>
      <c r="FA1677" s="66"/>
      <c r="FB1677" s="5"/>
      <c r="FC1677" s="68"/>
      <c r="FD1677" s="67"/>
      <c r="FE1677" s="67"/>
      <c r="FF1677" s="64"/>
      <c r="FG1677" s="5"/>
      <c r="FH1677" s="69"/>
      <c r="FI1677" s="6"/>
      <c r="FJ1677" s="5"/>
      <c r="FK1677" s="25"/>
      <c r="FL1677" s="5"/>
    </row>
    <row r="1678" spans="40:168">
      <c r="AN1678" s="14"/>
      <c r="AO1678" s="14"/>
      <c r="AP1678" s="5"/>
      <c r="AQ1678" s="25"/>
      <c r="AR1678" s="25"/>
      <c r="AS1678" s="96"/>
      <c r="AT1678" s="83"/>
      <c r="AU1678" s="14"/>
      <c r="AX1678" s="83"/>
      <c r="AY1678" s="83"/>
      <c r="AZ1678" s="83"/>
      <c r="BA1678" s="83"/>
      <c r="BJ1678" s="54"/>
      <c r="BK1678" s="22"/>
      <c r="BL1678" s="24"/>
      <c r="BP1678" s="23"/>
      <c r="BQ1678" s="24"/>
      <c r="BR1678" s="22"/>
      <c r="BS1678" s="24"/>
      <c r="BT1678" s="24"/>
      <c r="BU1678" s="23"/>
      <c r="BV1678" s="26"/>
      <c r="BX1678" s="6"/>
      <c r="BY1678" s="24"/>
      <c r="BZ1678" s="109"/>
      <c r="CA1678" s="66"/>
      <c r="CB1678" s="5"/>
      <c r="CC1678" s="68"/>
      <c r="CD1678" s="67"/>
      <c r="CE1678" s="67"/>
      <c r="CF1678" s="64"/>
      <c r="CG1678" s="5"/>
      <c r="CH1678" s="69"/>
      <c r="CI1678" s="6"/>
      <c r="CJ1678" s="5"/>
      <c r="CK1678" s="25"/>
      <c r="CL1678" s="5"/>
      <c r="DN1678" s="14"/>
      <c r="DO1678" s="14"/>
      <c r="DP1678" s="5"/>
      <c r="DQ1678" s="25"/>
      <c r="DR1678" s="25"/>
      <c r="DS1678" s="96"/>
      <c r="DT1678" s="83"/>
      <c r="DU1678" s="14"/>
      <c r="DX1678" s="83"/>
      <c r="DY1678" s="83"/>
      <c r="DZ1678" s="83"/>
      <c r="EA1678" s="83"/>
      <c r="EJ1678" s="54"/>
      <c r="EK1678" s="22"/>
      <c r="EL1678" s="24"/>
      <c r="EP1678" s="23"/>
      <c r="EQ1678" s="24"/>
      <c r="ER1678" s="22"/>
      <c r="ES1678" s="24"/>
      <c r="ET1678" s="24"/>
      <c r="EU1678" s="23"/>
      <c r="EV1678" s="26"/>
      <c r="EX1678" s="6"/>
      <c r="EY1678" s="24"/>
      <c r="EZ1678" s="109"/>
      <c r="FA1678" s="66"/>
      <c r="FB1678" s="5"/>
      <c r="FC1678" s="68"/>
      <c r="FD1678" s="67"/>
      <c r="FE1678" s="67"/>
      <c r="FF1678" s="64"/>
      <c r="FG1678" s="5"/>
      <c r="FH1678" s="69"/>
      <c r="FI1678" s="6"/>
      <c r="FJ1678" s="5"/>
      <c r="FK1678" s="25"/>
      <c r="FL1678" s="5"/>
    </row>
    <row r="1679" spans="40:168">
      <c r="AN1679" s="14"/>
      <c r="AO1679" s="14"/>
      <c r="AP1679" s="5"/>
      <c r="AQ1679" s="25"/>
      <c r="AR1679" s="25"/>
      <c r="AS1679" s="96"/>
      <c r="AT1679" s="83"/>
      <c r="AU1679" s="14"/>
      <c r="AX1679" s="83"/>
      <c r="AY1679" s="83"/>
      <c r="AZ1679" s="83"/>
      <c r="BA1679" s="83"/>
      <c r="BJ1679" s="54"/>
      <c r="BK1679" s="22"/>
      <c r="BL1679" s="24"/>
      <c r="BP1679" s="23"/>
      <c r="BQ1679" s="24"/>
      <c r="BR1679" s="22"/>
      <c r="BS1679" s="24"/>
      <c r="BT1679" s="24"/>
      <c r="BU1679" s="23"/>
      <c r="BV1679" s="26"/>
      <c r="BX1679" s="6"/>
      <c r="BY1679" s="24"/>
      <c r="BZ1679" s="109"/>
      <c r="CA1679" s="66"/>
      <c r="CB1679" s="5"/>
      <c r="CC1679" s="68"/>
      <c r="CD1679" s="67"/>
      <c r="CE1679" s="67"/>
      <c r="CF1679" s="64"/>
      <c r="CG1679" s="5"/>
      <c r="CH1679" s="69"/>
      <c r="CI1679" s="6"/>
      <c r="CJ1679" s="5"/>
      <c r="CK1679" s="25"/>
      <c r="CL1679" s="5"/>
      <c r="DN1679" s="14"/>
      <c r="DO1679" s="14"/>
      <c r="DP1679" s="5"/>
      <c r="DQ1679" s="25"/>
      <c r="DR1679" s="25"/>
      <c r="DS1679" s="96"/>
      <c r="DT1679" s="83"/>
      <c r="DU1679" s="14"/>
      <c r="DX1679" s="83"/>
      <c r="DY1679" s="83"/>
      <c r="DZ1679" s="83"/>
      <c r="EA1679" s="83"/>
      <c r="EJ1679" s="54"/>
      <c r="EK1679" s="22"/>
      <c r="EL1679" s="24"/>
      <c r="EP1679" s="23"/>
      <c r="EQ1679" s="24"/>
      <c r="ER1679" s="22"/>
      <c r="ES1679" s="24"/>
      <c r="ET1679" s="24"/>
      <c r="EU1679" s="23"/>
      <c r="EV1679" s="26"/>
      <c r="EX1679" s="6"/>
      <c r="EY1679" s="24"/>
      <c r="EZ1679" s="109"/>
      <c r="FA1679" s="66"/>
      <c r="FB1679" s="5"/>
      <c r="FC1679" s="68"/>
      <c r="FD1679" s="67"/>
      <c r="FE1679" s="67"/>
      <c r="FF1679" s="64"/>
      <c r="FG1679" s="5"/>
      <c r="FH1679" s="69"/>
      <c r="FI1679" s="6"/>
      <c r="FJ1679" s="5"/>
      <c r="FK1679" s="25"/>
      <c r="FL1679" s="5"/>
    </row>
    <row r="1680" spans="40:168">
      <c r="AN1680" s="14"/>
      <c r="AO1680" s="14"/>
      <c r="AP1680" s="5"/>
      <c r="AQ1680" s="25"/>
      <c r="AR1680" s="25"/>
      <c r="AS1680" s="96"/>
      <c r="AT1680" s="83"/>
      <c r="AU1680" s="14"/>
      <c r="AX1680" s="83"/>
      <c r="AY1680" s="83"/>
      <c r="AZ1680" s="83"/>
      <c r="BA1680" s="83"/>
      <c r="BJ1680" s="54"/>
      <c r="BK1680" s="22"/>
      <c r="BL1680" s="24"/>
      <c r="BP1680" s="23"/>
      <c r="BQ1680" s="24"/>
      <c r="BR1680" s="22"/>
      <c r="BS1680" s="24"/>
      <c r="BT1680" s="24"/>
      <c r="BU1680" s="23"/>
      <c r="BV1680" s="26"/>
      <c r="BX1680" s="6"/>
      <c r="BY1680" s="24"/>
      <c r="BZ1680" s="109"/>
      <c r="CA1680" s="66"/>
      <c r="CB1680" s="5"/>
      <c r="CC1680" s="68"/>
      <c r="CD1680" s="67"/>
      <c r="CE1680" s="67"/>
      <c r="CF1680" s="64"/>
      <c r="CG1680" s="5"/>
      <c r="CH1680" s="69"/>
      <c r="CI1680" s="6"/>
      <c r="CJ1680" s="5"/>
      <c r="CK1680" s="25"/>
      <c r="CL1680" s="5"/>
      <c r="DN1680" s="14"/>
      <c r="DO1680" s="14"/>
      <c r="DP1680" s="5"/>
      <c r="DQ1680" s="25"/>
      <c r="DR1680" s="25"/>
      <c r="DS1680" s="96"/>
      <c r="DT1680" s="83"/>
      <c r="DU1680" s="14"/>
      <c r="DX1680" s="83"/>
      <c r="DY1680" s="83"/>
      <c r="DZ1680" s="83"/>
      <c r="EA1680" s="83"/>
      <c r="EJ1680" s="54"/>
      <c r="EK1680" s="22"/>
      <c r="EL1680" s="24"/>
      <c r="EP1680" s="23"/>
      <c r="EQ1680" s="24"/>
      <c r="ER1680" s="22"/>
      <c r="ES1680" s="24"/>
      <c r="ET1680" s="24"/>
      <c r="EU1680" s="23"/>
      <c r="EV1680" s="26"/>
      <c r="EX1680" s="6"/>
      <c r="EY1680" s="24"/>
      <c r="EZ1680" s="109"/>
      <c r="FA1680" s="66"/>
      <c r="FB1680" s="5"/>
      <c r="FC1680" s="68"/>
      <c r="FD1680" s="67"/>
      <c r="FE1680" s="67"/>
      <c r="FF1680" s="64"/>
      <c r="FG1680" s="5"/>
      <c r="FH1680" s="69"/>
      <c r="FI1680" s="6"/>
      <c r="FJ1680" s="5"/>
      <c r="FK1680" s="25"/>
      <c r="FL1680" s="5"/>
    </row>
    <row r="1681" spans="40:168">
      <c r="AN1681" s="14"/>
      <c r="AO1681" s="14"/>
      <c r="AP1681" s="5"/>
      <c r="AQ1681" s="25"/>
      <c r="AR1681" s="25"/>
      <c r="AS1681" s="96"/>
      <c r="AT1681" s="83"/>
      <c r="AU1681" s="14"/>
      <c r="AX1681" s="83"/>
      <c r="AY1681" s="83"/>
      <c r="AZ1681" s="83"/>
      <c r="BA1681" s="83"/>
      <c r="BJ1681" s="54"/>
      <c r="BK1681" s="22"/>
      <c r="BL1681" s="24"/>
      <c r="BP1681" s="23"/>
      <c r="BQ1681" s="24"/>
      <c r="BR1681" s="22"/>
      <c r="BS1681" s="24"/>
      <c r="BT1681" s="24"/>
      <c r="BU1681" s="23"/>
      <c r="BV1681" s="26"/>
      <c r="BX1681" s="6"/>
      <c r="BY1681" s="24"/>
      <c r="BZ1681" s="109"/>
      <c r="CA1681" s="66"/>
      <c r="CB1681" s="5"/>
      <c r="CC1681" s="68"/>
      <c r="CD1681" s="67"/>
      <c r="CE1681" s="67"/>
      <c r="CF1681" s="64"/>
      <c r="CG1681" s="5"/>
      <c r="CH1681" s="69"/>
      <c r="CI1681" s="6"/>
      <c r="CJ1681" s="5"/>
      <c r="CK1681" s="25"/>
      <c r="CL1681" s="5"/>
      <c r="DN1681" s="14"/>
      <c r="DO1681" s="14"/>
      <c r="DP1681" s="5"/>
      <c r="DQ1681" s="25"/>
      <c r="DR1681" s="25"/>
      <c r="DS1681" s="96"/>
      <c r="DT1681" s="83"/>
      <c r="DU1681" s="14"/>
      <c r="DX1681" s="83"/>
      <c r="DY1681" s="83"/>
      <c r="DZ1681" s="83"/>
      <c r="EA1681" s="83"/>
      <c r="EJ1681" s="54"/>
      <c r="EK1681" s="22"/>
      <c r="EL1681" s="24"/>
      <c r="EP1681" s="23"/>
      <c r="EQ1681" s="24"/>
      <c r="ER1681" s="22"/>
      <c r="ES1681" s="24"/>
      <c r="ET1681" s="24"/>
      <c r="EU1681" s="23"/>
      <c r="EV1681" s="26"/>
      <c r="EX1681" s="6"/>
      <c r="EY1681" s="24"/>
      <c r="EZ1681" s="109"/>
      <c r="FA1681" s="66"/>
      <c r="FB1681" s="5"/>
      <c r="FC1681" s="68"/>
      <c r="FD1681" s="67"/>
      <c r="FE1681" s="67"/>
      <c r="FF1681" s="64"/>
      <c r="FG1681" s="5"/>
      <c r="FH1681" s="69"/>
      <c r="FI1681" s="6"/>
      <c r="FJ1681" s="5"/>
      <c r="FK1681" s="25"/>
      <c r="FL1681" s="5"/>
    </row>
    <row r="1682" spans="40:168">
      <c r="AN1682" s="14"/>
      <c r="AO1682" s="14"/>
      <c r="AP1682" s="5"/>
      <c r="AQ1682" s="25"/>
      <c r="AR1682" s="25"/>
      <c r="AS1682" s="96"/>
      <c r="AT1682" s="83"/>
      <c r="AU1682" s="14"/>
      <c r="AX1682" s="83"/>
      <c r="AY1682" s="83"/>
      <c r="AZ1682" s="83"/>
      <c r="BA1682" s="83"/>
      <c r="BJ1682" s="54"/>
      <c r="BK1682" s="22"/>
      <c r="BL1682" s="24"/>
      <c r="BP1682" s="23"/>
      <c r="BQ1682" s="24"/>
      <c r="BR1682" s="22"/>
      <c r="BS1682" s="24"/>
      <c r="BT1682" s="24"/>
      <c r="BU1682" s="23"/>
      <c r="BV1682" s="26"/>
      <c r="BX1682" s="6"/>
      <c r="BY1682" s="24"/>
      <c r="BZ1682" s="109"/>
      <c r="CA1682" s="66"/>
      <c r="CB1682" s="5"/>
      <c r="CC1682" s="68"/>
      <c r="CD1682" s="67"/>
      <c r="CE1682" s="67"/>
      <c r="CF1682" s="64"/>
      <c r="CG1682" s="5"/>
      <c r="CH1682" s="69"/>
      <c r="CI1682" s="6"/>
      <c r="CJ1682" s="5"/>
      <c r="CK1682" s="25"/>
      <c r="CL1682" s="5"/>
      <c r="DN1682" s="14"/>
      <c r="DO1682" s="14"/>
      <c r="DP1682" s="5"/>
      <c r="DQ1682" s="25"/>
      <c r="DR1682" s="25"/>
      <c r="DS1682" s="96"/>
      <c r="DT1682" s="83"/>
      <c r="DU1682" s="14"/>
      <c r="DX1682" s="83"/>
      <c r="DY1682" s="83"/>
      <c r="DZ1682" s="83"/>
      <c r="EA1682" s="83"/>
      <c r="EJ1682" s="54"/>
      <c r="EK1682" s="22"/>
      <c r="EL1682" s="24"/>
      <c r="EP1682" s="23"/>
      <c r="EQ1682" s="24"/>
      <c r="ER1682" s="22"/>
      <c r="ES1682" s="24"/>
      <c r="ET1682" s="24"/>
      <c r="EU1682" s="23"/>
      <c r="EV1682" s="26"/>
      <c r="EX1682" s="6"/>
      <c r="EY1682" s="24"/>
      <c r="EZ1682" s="109"/>
      <c r="FA1682" s="66"/>
      <c r="FB1682" s="5"/>
      <c r="FC1682" s="68"/>
      <c r="FD1682" s="67"/>
      <c r="FE1682" s="67"/>
      <c r="FF1682" s="64"/>
      <c r="FG1682" s="5"/>
      <c r="FH1682" s="69"/>
      <c r="FI1682" s="6"/>
      <c r="FJ1682" s="5"/>
      <c r="FK1682" s="25"/>
      <c r="FL1682" s="5"/>
    </row>
    <row r="1683" spans="40:168">
      <c r="AN1683" s="14"/>
      <c r="AO1683" s="14"/>
      <c r="AP1683" s="5"/>
      <c r="AQ1683" s="25"/>
      <c r="AR1683" s="25"/>
      <c r="AS1683" s="96"/>
      <c r="AT1683" s="83"/>
      <c r="AU1683" s="14"/>
      <c r="AX1683" s="83"/>
      <c r="AY1683" s="83"/>
      <c r="AZ1683" s="83"/>
      <c r="BA1683" s="83"/>
      <c r="BJ1683" s="54"/>
      <c r="BK1683" s="22"/>
      <c r="BL1683" s="24"/>
      <c r="BP1683" s="23"/>
      <c r="BQ1683" s="24"/>
      <c r="BR1683" s="22"/>
      <c r="BS1683" s="24"/>
      <c r="BT1683" s="24"/>
      <c r="BU1683" s="23"/>
      <c r="BV1683" s="26"/>
      <c r="BX1683" s="6"/>
      <c r="BY1683" s="24"/>
      <c r="BZ1683" s="109"/>
      <c r="CA1683" s="66"/>
      <c r="CB1683" s="5"/>
      <c r="CC1683" s="68"/>
      <c r="CD1683" s="67"/>
      <c r="CE1683" s="67"/>
      <c r="CF1683" s="64"/>
      <c r="CG1683" s="5"/>
      <c r="CH1683" s="69"/>
      <c r="CI1683" s="6"/>
      <c r="CJ1683" s="5"/>
      <c r="CK1683" s="25"/>
      <c r="CL1683" s="5"/>
      <c r="DN1683" s="14"/>
      <c r="DO1683" s="14"/>
      <c r="DP1683" s="5"/>
      <c r="DQ1683" s="25"/>
      <c r="DR1683" s="25"/>
      <c r="DS1683" s="96"/>
      <c r="DT1683" s="83"/>
      <c r="DU1683" s="14"/>
      <c r="DX1683" s="83"/>
      <c r="DY1683" s="83"/>
      <c r="DZ1683" s="83"/>
      <c r="EA1683" s="83"/>
      <c r="EJ1683" s="54"/>
      <c r="EK1683" s="22"/>
      <c r="EL1683" s="24"/>
      <c r="EP1683" s="23"/>
      <c r="EQ1683" s="24"/>
      <c r="ER1683" s="22"/>
      <c r="ES1683" s="24"/>
      <c r="ET1683" s="24"/>
      <c r="EU1683" s="23"/>
      <c r="EV1683" s="26"/>
      <c r="EX1683" s="6"/>
      <c r="EY1683" s="24"/>
      <c r="EZ1683" s="109"/>
      <c r="FA1683" s="66"/>
      <c r="FB1683" s="5"/>
      <c r="FC1683" s="68"/>
      <c r="FD1683" s="67"/>
      <c r="FE1683" s="67"/>
      <c r="FF1683" s="64"/>
      <c r="FG1683" s="5"/>
      <c r="FH1683" s="69"/>
      <c r="FI1683" s="6"/>
      <c r="FJ1683" s="5"/>
      <c r="FK1683" s="25"/>
      <c r="FL1683" s="5"/>
    </row>
    <row r="1684" spans="40:168">
      <c r="AN1684" s="14"/>
      <c r="AO1684" s="14"/>
      <c r="AP1684" s="5"/>
      <c r="AQ1684" s="25"/>
      <c r="AR1684" s="25"/>
      <c r="AS1684" s="96"/>
      <c r="AT1684" s="83"/>
      <c r="AU1684" s="14"/>
      <c r="AX1684" s="83"/>
      <c r="AY1684" s="83"/>
      <c r="AZ1684" s="83"/>
      <c r="BA1684" s="83"/>
      <c r="BJ1684" s="54"/>
      <c r="BK1684" s="22"/>
      <c r="BL1684" s="24"/>
      <c r="BP1684" s="23"/>
      <c r="BQ1684" s="24"/>
      <c r="BR1684" s="22"/>
      <c r="BS1684" s="24"/>
      <c r="BT1684" s="24"/>
      <c r="BU1684" s="23"/>
      <c r="BV1684" s="26"/>
      <c r="BX1684" s="6"/>
      <c r="BY1684" s="24"/>
      <c r="BZ1684" s="109"/>
      <c r="CA1684" s="66"/>
      <c r="CB1684" s="5"/>
      <c r="CC1684" s="68"/>
      <c r="CD1684" s="67"/>
      <c r="CE1684" s="67"/>
      <c r="CF1684" s="64"/>
      <c r="CG1684" s="5"/>
      <c r="CH1684" s="69"/>
      <c r="CI1684" s="6"/>
      <c r="CJ1684" s="5"/>
      <c r="CK1684" s="25"/>
      <c r="CL1684" s="5"/>
      <c r="DN1684" s="14"/>
      <c r="DO1684" s="14"/>
      <c r="DP1684" s="5"/>
      <c r="DQ1684" s="25"/>
      <c r="DR1684" s="25"/>
      <c r="DS1684" s="96"/>
      <c r="DT1684" s="83"/>
      <c r="DU1684" s="14"/>
      <c r="DX1684" s="83"/>
      <c r="DY1684" s="83"/>
      <c r="DZ1684" s="83"/>
      <c r="EA1684" s="83"/>
      <c r="EJ1684" s="54"/>
      <c r="EK1684" s="22"/>
      <c r="EL1684" s="24"/>
      <c r="EP1684" s="23"/>
      <c r="EQ1684" s="24"/>
      <c r="ER1684" s="22"/>
      <c r="ES1684" s="24"/>
      <c r="ET1684" s="24"/>
      <c r="EU1684" s="23"/>
      <c r="EV1684" s="26"/>
      <c r="EX1684" s="6"/>
      <c r="EY1684" s="24"/>
      <c r="EZ1684" s="109"/>
      <c r="FA1684" s="66"/>
      <c r="FB1684" s="5"/>
      <c r="FC1684" s="68"/>
      <c r="FD1684" s="67"/>
      <c r="FE1684" s="67"/>
      <c r="FF1684" s="64"/>
      <c r="FG1684" s="5"/>
      <c r="FH1684" s="69"/>
      <c r="FI1684" s="6"/>
      <c r="FJ1684" s="5"/>
      <c r="FK1684" s="25"/>
      <c r="FL1684" s="5"/>
    </row>
    <row r="1685" spans="40:168">
      <c r="AN1685" s="14"/>
      <c r="AO1685" s="14"/>
      <c r="AP1685" s="5"/>
      <c r="AQ1685" s="25"/>
      <c r="AR1685" s="25"/>
      <c r="AS1685" s="96"/>
      <c r="AT1685" s="83"/>
      <c r="AU1685" s="14"/>
      <c r="AX1685" s="83"/>
      <c r="AY1685" s="83"/>
      <c r="AZ1685" s="83"/>
      <c r="BA1685" s="83"/>
      <c r="BJ1685" s="54"/>
      <c r="BK1685" s="22"/>
      <c r="BL1685" s="24"/>
      <c r="BP1685" s="23"/>
      <c r="BQ1685" s="24"/>
      <c r="BR1685" s="22"/>
      <c r="BS1685" s="24"/>
      <c r="BT1685" s="24"/>
      <c r="BU1685" s="23"/>
      <c r="BV1685" s="26"/>
      <c r="BX1685" s="6"/>
      <c r="BY1685" s="24"/>
      <c r="BZ1685" s="109"/>
      <c r="CA1685" s="66"/>
      <c r="CB1685" s="5"/>
      <c r="CC1685" s="68"/>
      <c r="CD1685" s="67"/>
      <c r="CE1685" s="67"/>
      <c r="CF1685" s="64"/>
      <c r="CG1685" s="5"/>
      <c r="CH1685" s="69"/>
      <c r="CI1685" s="6"/>
      <c r="CJ1685" s="5"/>
      <c r="CK1685" s="25"/>
      <c r="CL1685" s="5"/>
      <c r="DN1685" s="14"/>
      <c r="DO1685" s="14"/>
      <c r="DP1685" s="5"/>
      <c r="DQ1685" s="25"/>
      <c r="DR1685" s="25"/>
      <c r="DS1685" s="96"/>
      <c r="DT1685" s="83"/>
      <c r="DU1685" s="14"/>
      <c r="DX1685" s="83"/>
      <c r="DY1685" s="83"/>
      <c r="DZ1685" s="83"/>
      <c r="EA1685" s="83"/>
      <c r="EJ1685" s="54"/>
      <c r="EK1685" s="22"/>
      <c r="EL1685" s="24"/>
      <c r="EP1685" s="23"/>
      <c r="EQ1685" s="24"/>
      <c r="ER1685" s="22"/>
      <c r="ES1685" s="24"/>
      <c r="ET1685" s="24"/>
      <c r="EU1685" s="23"/>
      <c r="EV1685" s="26"/>
      <c r="EX1685" s="6"/>
      <c r="EY1685" s="24"/>
      <c r="EZ1685" s="109"/>
      <c r="FA1685" s="66"/>
      <c r="FB1685" s="5"/>
      <c r="FC1685" s="68"/>
      <c r="FD1685" s="67"/>
      <c r="FE1685" s="67"/>
      <c r="FF1685" s="64"/>
      <c r="FG1685" s="5"/>
      <c r="FH1685" s="69"/>
      <c r="FI1685" s="6"/>
      <c r="FJ1685" s="5"/>
      <c r="FK1685" s="25"/>
      <c r="FL1685" s="5"/>
    </row>
    <row r="1686" spans="40:168">
      <c r="AN1686" s="14"/>
      <c r="AO1686" s="14"/>
      <c r="AP1686" s="5"/>
      <c r="AQ1686" s="25"/>
      <c r="AR1686" s="25"/>
      <c r="AS1686" s="96"/>
      <c r="AT1686" s="83"/>
      <c r="AU1686" s="14"/>
      <c r="AX1686" s="83"/>
      <c r="AY1686" s="83"/>
      <c r="AZ1686" s="83"/>
      <c r="BA1686" s="83"/>
      <c r="BJ1686" s="54"/>
      <c r="BK1686" s="22"/>
      <c r="BL1686" s="24"/>
      <c r="BP1686" s="23"/>
      <c r="BQ1686" s="24"/>
      <c r="BR1686" s="22"/>
      <c r="BS1686" s="24"/>
      <c r="BT1686" s="24"/>
      <c r="BU1686" s="23"/>
      <c r="BV1686" s="26"/>
      <c r="BX1686" s="6"/>
      <c r="BY1686" s="24"/>
      <c r="BZ1686" s="109"/>
      <c r="CA1686" s="66"/>
      <c r="CB1686" s="5"/>
      <c r="CC1686" s="68"/>
      <c r="CD1686" s="67"/>
      <c r="CE1686" s="67"/>
      <c r="CF1686" s="64"/>
      <c r="CG1686" s="5"/>
      <c r="CH1686" s="69"/>
      <c r="CI1686" s="6"/>
      <c r="CJ1686" s="5"/>
      <c r="CK1686" s="25"/>
      <c r="CL1686" s="5"/>
      <c r="DN1686" s="14"/>
      <c r="DO1686" s="14"/>
      <c r="DP1686" s="5"/>
      <c r="DQ1686" s="25"/>
      <c r="DR1686" s="25"/>
      <c r="DS1686" s="96"/>
      <c r="DT1686" s="83"/>
      <c r="DU1686" s="14"/>
      <c r="DX1686" s="83"/>
      <c r="DY1686" s="83"/>
      <c r="DZ1686" s="83"/>
      <c r="EA1686" s="83"/>
      <c r="EJ1686" s="54"/>
      <c r="EK1686" s="22"/>
      <c r="EL1686" s="24"/>
      <c r="EP1686" s="23"/>
      <c r="EQ1686" s="24"/>
      <c r="ER1686" s="22"/>
      <c r="ES1686" s="24"/>
      <c r="ET1686" s="24"/>
      <c r="EU1686" s="23"/>
      <c r="EV1686" s="26"/>
      <c r="EX1686" s="6"/>
      <c r="EY1686" s="24"/>
      <c r="EZ1686" s="109"/>
      <c r="FA1686" s="66"/>
      <c r="FB1686" s="5"/>
      <c r="FC1686" s="68"/>
      <c r="FD1686" s="67"/>
      <c r="FE1686" s="67"/>
      <c r="FF1686" s="64"/>
      <c r="FG1686" s="5"/>
      <c r="FH1686" s="69"/>
      <c r="FI1686" s="6"/>
      <c r="FJ1686" s="5"/>
      <c r="FK1686" s="25"/>
      <c r="FL1686" s="5"/>
    </row>
    <row r="1687" spans="40:168">
      <c r="AN1687" s="14"/>
      <c r="AO1687" s="14"/>
      <c r="AP1687" s="5"/>
      <c r="AQ1687" s="25"/>
      <c r="AR1687" s="25"/>
      <c r="AS1687" s="96"/>
      <c r="AT1687" s="83"/>
      <c r="AU1687" s="14"/>
      <c r="AX1687" s="83"/>
      <c r="AY1687" s="83"/>
      <c r="AZ1687" s="83"/>
      <c r="BA1687" s="83"/>
      <c r="BJ1687" s="54"/>
      <c r="BK1687" s="22"/>
      <c r="BL1687" s="24"/>
      <c r="BP1687" s="23"/>
      <c r="BQ1687" s="24"/>
      <c r="BR1687" s="22"/>
      <c r="BS1687" s="24"/>
      <c r="BT1687" s="24"/>
      <c r="BU1687" s="23"/>
      <c r="BV1687" s="26"/>
      <c r="BX1687" s="6"/>
      <c r="BY1687" s="24"/>
      <c r="BZ1687" s="109"/>
      <c r="CA1687" s="66"/>
      <c r="CB1687" s="5"/>
      <c r="CC1687" s="68"/>
      <c r="CD1687" s="67"/>
      <c r="CE1687" s="67"/>
      <c r="CF1687" s="64"/>
      <c r="CG1687" s="5"/>
      <c r="CH1687" s="69"/>
      <c r="CI1687" s="6"/>
      <c r="CJ1687" s="5"/>
      <c r="CK1687" s="25"/>
      <c r="CL1687" s="5"/>
      <c r="DN1687" s="14"/>
      <c r="DO1687" s="14"/>
      <c r="DP1687" s="5"/>
      <c r="DQ1687" s="25"/>
      <c r="DR1687" s="25"/>
      <c r="DS1687" s="96"/>
      <c r="DT1687" s="83"/>
      <c r="DU1687" s="14"/>
      <c r="DX1687" s="83"/>
      <c r="DY1687" s="83"/>
      <c r="DZ1687" s="83"/>
      <c r="EA1687" s="83"/>
      <c r="EJ1687" s="54"/>
      <c r="EK1687" s="22"/>
      <c r="EL1687" s="24"/>
      <c r="EP1687" s="23"/>
      <c r="EQ1687" s="24"/>
      <c r="ER1687" s="22"/>
      <c r="ES1687" s="24"/>
      <c r="ET1687" s="24"/>
      <c r="EU1687" s="23"/>
      <c r="EV1687" s="26"/>
      <c r="EX1687" s="6"/>
      <c r="EY1687" s="24"/>
      <c r="EZ1687" s="109"/>
      <c r="FA1687" s="66"/>
      <c r="FB1687" s="5"/>
      <c r="FC1687" s="68"/>
      <c r="FD1687" s="67"/>
      <c r="FE1687" s="67"/>
      <c r="FF1687" s="64"/>
      <c r="FG1687" s="5"/>
      <c r="FH1687" s="69"/>
      <c r="FI1687" s="6"/>
      <c r="FJ1687" s="5"/>
      <c r="FK1687" s="25"/>
      <c r="FL1687" s="5"/>
    </row>
    <row r="1688" spans="40:168">
      <c r="AN1688" s="14"/>
      <c r="AO1688" s="14"/>
      <c r="AP1688" s="5"/>
      <c r="AQ1688" s="25"/>
      <c r="AR1688" s="25"/>
      <c r="AS1688" s="96"/>
      <c r="AT1688" s="83"/>
      <c r="AU1688" s="14"/>
      <c r="AX1688" s="83"/>
      <c r="AY1688" s="83"/>
      <c r="AZ1688" s="83"/>
      <c r="BA1688" s="83"/>
      <c r="BJ1688" s="54"/>
      <c r="BK1688" s="22"/>
      <c r="BL1688" s="24"/>
      <c r="BP1688" s="23"/>
      <c r="BQ1688" s="24"/>
      <c r="BR1688" s="22"/>
      <c r="BS1688" s="24"/>
      <c r="BT1688" s="24"/>
      <c r="BU1688" s="23"/>
      <c r="BV1688" s="26"/>
      <c r="BX1688" s="6"/>
      <c r="BY1688" s="24"/>
      <c r="BZ1688" s="109"/>
      <c r="CA1688" s="66"/>
      <c r="CB1688" s="5"/>
      <c r="CC1688" s="68"/>
      <c r="CD1688" s="67"/>
      <c r="CE1688" s="67"/>
      <c r="CF1688" s="64"/>
      <c r="CG1688" s="5"/>
      <c r="CH1688" s="69"/>
      <c r="CI1688" s="6"/>
      <c r="CJ1688" s="5"/>
      <c r="CK1688" s="25"/>
      <c r="CL1688" s="5"/>
      <c r="DN1688" s="14"/>
      <c r="DO1688" s="14"/>
      <c r="DP1688" s="5"/>
      <c r="DQ1688" s="25"/>
      <c r="DR1688" s="25"/>
      <c r="DS1688" s="96"/>
      <c r="DT1688" s="83"/>
      <c r="DU1688" s="14"/>
      <c r="DX1688" s="83"/>
      <c r="DY1688" s="83"/>
      <c r="DZ1688" s="83"/>
      <c r="EA1688" s="83"/>
      <c r="EJ1688" s="54"/>
      <c r="EK1688" s="22"/>
      <c r="EL1688" s="24"/>
      <c r="EP1688" s="23"/>
      <c r="EQ1688" s="24"/>
      <c r="ER1688" s="22"/>
      <c r="ES1688" s="24"/>
      <c r="ET1688" s="24"/>
      <c r="EU1688" s="23"/>
      <c r="EV1688" s="26"/>
      <c r="EX1688" s="6"/>
      <c r="EY1688" s="24"/>
      <c r="EZ1688" s="109"/>
      <c r="FA1688" s="66"/>
      <c r="FB1688" s="5"/>
      <c r="FC1688" s="68"/>
      <c r="FD1688" s="67"/>
      <c r="FE1688" s="67"/>
      <c r="FF1688" s="64"/>
      <c r="FG1688" s="5"/>
      <c r="FH1688" s="69"/>
      <c r="FI1688" s="6"/>
      <c r="FJ1688" s="5"/>
      <c r="FK1688" s="25"/>
      <c r="FL1688" s="5"/>
    </row>
    <row r="1689" spans="40:168">
      <c r="AN1689" s="14"/>
      <c r="AO1689" s="14"/>
      <c r="AP1689" s="5"/>
      <c r="AQ1689" s="25"/>
      <c r="AR1689" s="25"/>
      <c r="AS1689" s="96"/>
      <c r="AT1689" s="83"/>
      <c r="AU1689" s="14"/>
      <c r="AX1689" s="83"/>
      <c r="AY1689" s="83"/>
      <c r="AZ1689" s="83"/>
      <c r="BA1689" s="83"/>
      <c r="BJ1689" s="54"/>
      <c r="BK1689" s="22"/>
      <c r="BL1689" s="24"/>
      <c r="BP1689" s="23"/>
      <c r="BQ1689" s="24"/>
      <c r="BR1689" s="22"/>
      <c r="BS1689" s="24"/>
      <c r="BT1689" s="24"/>
      <c r="BU1689" s="23"/>
      <c r="BV1689" s="26"/>
      <c r="BX1689" s="6"/>
      <c r="BY1689" s="24"/>
      <c r="BZ1689" s="109"/>
      <c r="CA1689" s="66"/>
      <c r="CB1689" s="5"/>
      <c r="CC1689" s="68"/>
      <c r="CD1689" s="67"/>
      <c r="CE1689" s="67"/>
      <c r="CF1689" s="64"/>
      <c r="CG1689" s="5"/>
      <c r="CH1689" s="69"/>
      <c r="CI1689" s="6"/>
      <c r="CJ1689" s="5"/>
      <c r="CK1689" s="25"/>
      <c r="CL1689" s="5"/>
      <c r="DN1689" s="14"/>
      <c r="DO1689" s="14"/>
      <c r="DP1689" s="5"/>
      <c r="DQ1689" s="25"/>
      <c r="DR1689" s="25"/>
      <c r="DS1689" s="96"/>
      <c r="DT1689" s="83"/>
      <c r="DU1689" s="14"/>
      <c r="DX1689" s="83"/>
      <c r="DY1689" s="83"/>
      <c r="DZ1689" s="83"/>
      <c r="EA1689" s="83"/>
      <c r="EJ1689" s="54"/>
      <c r="EK1689" s="22"/>
      <c r="EL1689" s="24"/>
      <c r="EP1689" s="23"/>
      <c r="EQ1689" s="24"/>
      <c r="ER1689" s="22"/>
      <c r="ES1689" s="24"/>
      <c r="ET1689" s="24"/>
      <c r="EU1689" s="23"/>
      <c r="EV1689" s="26"/>
      <c r="EX1689" s="6"/>
      <c r="EY1689" s="24"/>
      <c r="EZ1689" s="109"/>
      <c r="FA1689" s="66"/>
      <c r="FB1689" s="5"/>
      <c r="FC1689" s="68"/>
      <c r="FD1689" s="67"/>
      <c r="FE1689" s="67"/>
      <c r="FF1689" s="64"/>
      <c r="FG1689" s="5"/>
      <c r="FH1689" s="69"/>
      <c r="FI1689" s="6"/>
      <c r="FJ1689" s="5"/>
      <c r="FK1689" s="25"/>
      <c r="FL1689" s="5"/>
    </row>
    <row r="1690" spans="40:168">
      <c r="AN1690" s="14"/>
      <c r="AO1690" s="14"/>
      <c r="AP1690" s="5"/>
      <c r="AQ1690" s="25"/>
      <c r="AR1690" s="25"/>
      <c r="AS1690" s="96"/>
      <c r="AT1690" s="83"/>
      <c r="AU1690" s="14"/>
      <c r="AX1690" s="83"/>
      <c r="AY1690" s="83"/>
      <c r="AZ1690" s="83"/>
      <c r="BA1690" s="83"/>
      <c r="BJ1690" s="54"/>
      <c r="BK1690" s="22"/>
      <c r="BL1690" s="24"/>
      <c r="BP1690" s="23"/>
      <c r="BQ1690" s="24"/>
      <c r="BR1690" s="22"/>
      <c r="BS1690" s="24"/>
      <c r="BT1690" s="24"/>
      <c r="BU1690" s="23"/>
      <c r="BV1690" s="26"/>
      <c r="BX1690" s="6"/>
      <c r="BY1690" s="24"/>
      <c r="BZ1690" s="109"/>
      <c r="CA1690" s="66"/>
      <c r="CB1690" s="5"/>
      <c r="CC1690" s="68"/>
      <c r="CD1690" s="67"/>
      <c r="CE1690" s="67"/>
      <c r="CF1690" s="64"/>
      <c r="CG1690" s="5"/>
      <c r="CH1690" s="69"/>
      <c r="CI1690" s="6"/>
      <c r="CJ1690" s="5"/>
      <c r="CK1690" s="25"/>
      <c r="CL1690" s="5"/>
      <c r="DN1690" s="14"/>
      <c r="DO1690" s="14"/>
      <c r="DP1690" s="5"/>
      <c r="DQ1690" s="25"/>
      <c r="DR1690" s="25"/>
      <c r="DS1690" s="96"/>
      <c r="DT1690" s="83"/>
      <c r="DU1690" s="14"/>
      <c r="DX1690" s="83"/>
      <c r="DY1690" s="83"/>
      <c r="DZ1690" s="83"/>
      <c r="EA1690" s="83"/>
      <c r="EJ1690" s="54"/>
      <c r="EK1690" s="22"/>
      <c r="EL1690" s="24"/>
      <c r="EP1690" s="23"/>
      <c r="EQ1690" s="24"/>
      <c r="ER1690" s="22"/>
      <c r="ES1690" s="24"/>
      <c r="ET1690" s="24"/>
      <c r="EU1690" s="23"/>
      <c r="EV1690" s="26"/>
      <c r="EX1690" s="6"/>
      <c r="EY1690" s="24"/>
      <c r="EZ1690" s="109"/>
      <c r="FA1690" s="66"/>
      <c r="FB1690" s="5"/>
      <c r="FC1690" s="68"/>
      <c r="FD1690" s="67"/>
      <c r="FE1690" s="67"/>
      <c r="FF1690" s="64"/>
      <c r="FG1690" s="5"/>
      <c r="FH1690" s="69"/>
      <c r="FI1690" s="6"/>
      <c r="FJ1690" s="5"/>
      <c r="FK1690" s="25"/>
      <c r="FL1690" s="5"/>
    </row>
    <row r="1691" spans="40:168">
      <c r="AN1691" s="14"/>
      <c r="AO1691" s="14"/>
      <c r="AP1691" s="5"/>
      <c r="AQ1691" s="25"/>
      <c r="AR1691" s="25"/>
      <c r="AS1691" s="96"/>
      <c r="AT1691" s="83"/>
      <c r="AU1691" s="14"/>
      <c r="AX1691" s="83"/>
      <c r="AY1691" s="83"/>
      <c r="AZ1691" s="83"/>
      <c r="BA1691" s="83"/>
      <c r="BJ1691" s="54"/>
      <c r="BK1691" s="22"/>
      <c r="BL1691" s="24"/>
      <c r="BP1691" s="23"/>
      <c r="BQ1691" s="24"/>
      <c r="BR1691" s="22"/>
      <c r="BS1691" s="24"/>
      <c r="BT1691" s="24"/>
      <c r="BU1691" s="23"/>
      <c r="BV1691" s="26"/>
      <c r="BX1691" s="6"/>
      <c r="BY1691" s="24"/>
      <c r="BZ1691" s="109"/>
      <c r="CA1691" s="66"/>
      <c r="CB1691" s="5"/>
      <c r="CC1691" s="68"/>
      <c r="CD1691" s="67"/>
      <c r="CE1691" s="67"/>
      <c r="CF1691" s="64"/>
      <c r="CG1691" s="5"/>
      <c r="CH1691" s="69"/>
      <c r="CI1691" s="6"/>
      <c r="CJ1691" s="5"/>
      <c r="CK1691" s="25"/>
      <c r="CL1691" s="5"/>
      <c r="DN1691" s="14"/>
      <c r="DO1691" s="14"/>
      <c r="DP1691" s="5"/>
      <c r="DQ1691" s="25"/>
      <c r="DR1691" s="25"/>
      <c r="DS1691" s="96"/>
      <c r="DT1691" s="83"/>
      <c r="DU1691" s="14"/>
      <c r="DX1691" s="83"/>
      <c r="DY1691" s="83"/>
      <c r="DZ1691" s="83"/>
      <c r="EA1691" s="83"/>
      <c r="EJ1691" s="54"/>
      <c r="EK1691" s="22"/>
      <c r="EL1691" s="24"/>
      <c r="EP1691" s="23"/>
      <c r="EQ1691" s="24"/>
      <c r="ER1691" s="22"/>
      <c r="ES1691" s="24"/>
      <c r="ET1691" s="24"/>
      <c r="EU1691" s="23"/>
      <c r="EV1691" s="26"/>
      <c r="EX1691" s="6"/>
      <c r="EY1691" s="24"/>
      <c r="EZ1691" s="109"/>
      <c r="FA1691" s="66"/>
      <c r="FB1691" s="5"/>
      <c r="FC1691" s="68"/>
      <c r="FD1691" s="67"/>
      <c r="FE1691" s="67"/>
      <c r="FF1691" s="64"/>
      <c r="FG1691" s="5"/>
      <c r="FH1691" s="69"/>
      <c r="FI1691" s="6"/>
      <c r="FJ1691" s="5"/>
      <c r="FK1691" s="25"/>
      <c r="FL1691" s="5"/>
    </row>
    <row r="1692" spans="40:168">
      <c r="AN1692" s="14"/>
      <c r="AO1692" s="14"/>
      <c r="AP1692" s="5"/>
      <c r="AQ1692" s="25"/>
      <c r="AR1692" s="25"/>
      <c r="AS1692" s="96"/>
      <c r="AT1692" s="83"/>
      <c r="AU1692" s="14"/>
      <c r="AX1692" s="83"/>
      <c r="AY1692" s="83"/>
      <c r="AZ1692" s="83"/>
      <c r="BA1692" s="83"/>
      <c r="BJ1692" s="54"/>
      <c r="BK1692" s="22"/>
      <c r="BL1692" s="24"/>
      <c r="BP1692" s="23"/>
      <c r="BQ1692" s="24"/>
      <c r="BR1692" s="22"/>
      <c r="BS1692" s="24"/>
      <c r="BT1692" s="24"/>
      <c r="BU1692" s="23"/>
      <c r="BV1692" s="26"/>
      <c r="BX1692" s="6"/>
      <c r="BY1692" s="24"/>
      <c r="BZ1692" s="109"/>
      <c r="CA1692" s="66"/>
      <c r="CB1692" s="5"/>
      <c r="CC1692" s="68"/>
      <c r="CD1692" s="67"/>
      <c r="CE1692" s="67"/>
      <c r="CF1692" s="64"/>
      <c r="CG1692" s="5"/>
      <c r="CH1692" s="69"/>
      <c r="CI1692" s="6"/>
      <c r="CJ1692" s="5"/>
      <c r="CK1692" s="25"/>
      <c r="CL1692" s="5"/>
      <c r="DN1692" s="14"/>
      <c r="DO1692" s="14"/>
      <c r="DP1692" s="5"/>
      <c r="DQ1692" s="25"/>
      <c r="DR1692" s="25"/>
      <c r="DS1692" s="96"/>
      <c r="DT1692" s="83"/>
      <c r="DU1692" s="14"/>
      <c r="DX1692" s="83"/>
      <c r="DY1692" s="83"/>
      <c r="DZ1692" s="83"/>
      <c r="EA1692" s="83"/>
      <c r="EJ1692" s="54"/>
      <c r="EK1692" s="22"/>
      <c r="EL1692" s="24"/>
      <c r="EP1692" s="23"/>
      <c r="EQ1692" s="24"/>
      <c r="ER1692" s="22"/>
      <c r="ES1692" s="24"/>
      <c r="ET1692" s="24"/>
      <c r="EU1692" s="23"/>
      <c r="EV1692" s="26"/>
      <c r="EX1692" s="6"/>
      <c r="EY1692" s="24"/>
      <c r="EZ1692" s="109"/>
      <c r="FA1692" s="66"/>
      <c r="FB1692" s="5"/>
      <c r="FC1692" s="68"/>
      <c r="FD1692" s="67"/>
      <c r="FE1692" s="67"/>
      <c r="FF1692" s="64"/>
      <c r="FG1692" s="5"/>
      <c r="FH1692" s="69"/>
      <c r="FI1692" s="6"/>
      <c r="FJ1692" s="5"/>
      <c r="FK1692" s="25"/>
      <c r="FL1692" s="5"/>
    </row>
    <row r="1693" spans="40:168">
      <c r="AN1693" s="14"/>
      <c r="AO1693" s="14"/>
      <c r="AP1693" s="5"/>
      <c r="AQ1693" s="25"/>
      <c r="AR1693" s="25"/>
      <c r="AS1693" s="96"/>
      <c r="AT1693" s="83"/>
      <c r="AU1693" s="14"/>
      <c r="AX1693" s="83"/>
      <c r="AY1693" s="83"/>
      <c r="AZ1693" s="83"/>
      <c r="BA1693" s="83"/>
      <c r="BJ1693" s="54"/>
      <c r="BK1693" s="22"/>
      <c r="BL1693" s="24"/>
      <c r="BP1693" s="23"/>
      <c r="BQ1693" s="24"/>
      <c r="BR1693" s="22"/>
      <c r="BS1693" s="24"/>
      <c r="BT1693" s="24"/>
      <c r="BU1693" s="23"/>
      <c r="BV1693" s="26"/>
      <c r="BX1693" s="6"/>
      <c r="BY1693" s="24"/>
      <c r="BZ1693" s="109"/>
      <c r="CA1693" s="66"/>
      <c r="CB1693" s="5"/>
      <c r="CC1693" s="68"/>
      <c r="CD1693" s="67"/>
      <c r="CE1693" s="67"/>
      <c r="CF1693" s="64"/>
      <c r="CG1693" s="5"/>
      <c r="CH1693" s="69"/>
      <c r="CI1693" s="6"/>
      <c r="CJ1693" s="5"/>
      <c r="CK1693" s="25"/>
      <c r="CL1693" s="5"/>
      <c r="DN1693" s="14"/>
      <c r="DO1693" s="14"/>
      <c r="DP1693" s="5"/>
      <c r="DQ1693" s="25"/>
      <c r="DR1693" s="25"/>
      <c r="DS1693" s="96"/>
      <c r="DT1693" s="83"/>
      <c r="DU1693" s="14"/>
      <c r="DX1693" s="83"/>
      <c r="DY1693" s="83"/>
      <c r="DZ1693" s="83"/>
      <c r="EA1693" s="83"/>
      <c r="EJ1693" s="54"/>
      <c r="EK1693" s="22"/>
      <c r="EL1693" s="24"/>
      <c r="EP1693" s="23"/>
      <c r="EQ1693" s="24"/>
      <c r="ER1693" s="22"/>
      <c r="ES1693" s="24"/>
      <c r="ET1693" s="24"/>
      <c r="EU1693" s="23"/>
      <c r="EV1693" s="26"/>
      <c r="EX1693" s="6"/>
      <c r="EY1693" s="24"/>
      <c r="EZ1693" s="109"/>
      <c r="FA1693" s="66"/>
      <c r="FB1693" s="5"/>
      <c r="FC1693" s="68"/>
      <c r="FD1693" s="67"/>
      <c r="FE1693" s="67"/>
      <c r="FF1693" s="64"/>
      <c r="FG1693" s="5"/>
      <c r="FH1693" s="69"/>
      <c r="FI1693" s="6"/>
      <c r="FJ1693" s="5"/>
      <c r="FK1693" s="25"/>
      <c r="FL1693" s="5"/>
    </row>
    <row r="1694" spans="40:168">
      <c r="AN1694" s="14"/>
      <c r="AO1694" s="14"/>
      <c r="AP1694" s="5"/>
      <c r="AQ1694" s="25"/>
      <c r="AR1694" s="25"/>
      <c r="AS1694" s="96"/>
      <c r="AT1694" s="83"/>
      <c r="AU1694" s="14"/>
      <c r="AX1694" s="83"/>
      <c r="AY1694" s="83"/>
      <c r="AZ1694" s="83"/>
      <c r="BA1694" s="83"/>
      <c r="BJ1694" s="54"/>
      <c r="BK1694" s="22"/>
      <c r="BL1694" s="24"/>
      <c r="BP1694" s="23"/>
      <c r="BQ1694" s="24"/>
      <c r="BR1694" s="22"/>
      <c r="BS1694" s="24"/>
      <c r="BT1694" s="24"/>
      <c r="BU1694" s="23"/>
      <c r="BV1694" s="26"/>
      <c r="BX1694" s="6"/>
      <c r="BY1694" s="24"/>
      <c r="BZ1694" s="109"/>
      <c r="CA1694" s="66"/>
      <c r="CB1694" s="5"/>
      <c r="CC1694" s="68"/>
      <c r="CD1694" s="67"/>
      <c r="CE1694" s="67"/>
      <c r="CF1694" s="64"/>
      <c r="CG1694" s="5"/>
      <c r="CH1694" s="69"/>
      <c r="CI1694" s="6"/>
      <c r="CJ1694" s="5"/>
      <c r="CK1694" s="25"/>
      <c r="CL1694" s="5"/>
      <c r="DN1694" s="14"/>
      <c r="DO1694" s="14"/>
      <c r="DP1694" s="5"/>
      <c r="DQ1694" s="25"/>
      <c r="DR1694" s="25"/>
      <c r="DS1694" s="96"/>
      <c r="DT1694" s="83"/>
      <c r="DU1694" s="14"/>
      <c r="DX1694" s="83"/>
      <c r="DY1694" s="83"/>
      <c r="DZ1694" s="83"/>
      <c r="EA1694" s="83"/>
      <c r="EJ1694" s="54"/>
      <c r="EK1694" s="22"/>
      <c r="EL1694" s="24"/>
      <c r="EP1694" s="23"/>
      <c r="EQ1694" s="24"/>
      <c r="ER1694" s="22"/>
      <c r="ES1694" s="24"/>
      <c r="ET1694" s="24"/>
      <c r="EU1694" s="23"/>
      <c r="EV1694" s="26"/>
      <c r="EX1694" s="6"/>
      <c r="EY1694" s="24"/>
      <c r="EZ1694" s="109"/>
      <c r="FA1694" s="66"/>
      <c r="FB1694" s="5"/>
      <c r="FC1694" s="68"/>
      <c r="FD1694" s="67"/>
      <c r="FE1694" s="67"/>
      <c r="FF1694" s="64"/>
      <c r="FG1694" s="5"/>
      <c r="FH1694" s="69"/>
      <c r="FI1694" s="6"/>
      <c r="FJ1694" s="5"/>
      <c r="FK1694" s="25"/>
      <c r="FL1694" s="5"/>
    </row>
    <row r="1695" spans="40:168">
      <c r="AN1695" s="14"/>
      <c r="AO1695" s="14"/>
      <c r="AP1695" s="5"/>
      <c r="AQ1695" s="25"/>
      <c r="AR1695" s="25"/>
      <c r="AS1695" s="96"/>
      <c r="AT1695" s="83"/>
      <c r="AU1695" s="14"/>
      <c r="AX1695" s="83"/>
      <c r="AY1695" s="83"/>
      <c r="AZ1695" s="83"/>
      <c r="BA1695" s="83"/>
      <c r="BJ1695" s="54"/>
      <c r="BK1695" s="22"/>
      <c r="BL1695" s="24"/>
      <c r="BP1695" s="23"/>
      <c r="BQ1695" s="24"/>
      <c r="BR1695" s="22"/>
      <c r="BS1695" s="24"/>
      <c r="BT1695" s="24"/>
      <c r="BU1695" s="23"/>
      <c r="BV1695" s="26"/>
      <c r="BX1695" s="6"/>
      <c r="BY1695" s="24"/>
      <c r="BZ1695" s="109"/>
      <c r="CA1695" s="66"/>
      <c r="CB1695" s="5"/>
      <c r="CC1695" s="68"/>
      <c r="CD1695" s="67"/>
      <c r="CE1695" s="67"/>
      <c r="CF1695" s="64"/>
      <c r="CG1695" s="5"/>
      <c r="CH1695" s="69"/>
      <c r="CI1695" s="6"/>
      <c r="CJ1695" s="5"/>
      <c r="CK1695" s="25"/>
      <c r="CL1695" s="5"/>
      <c r="DN1695" s="14"/>
      <c r="DO1695" s="14"/>
      <c r="DP1695" s="5"/>
      <c r="DQ1695" s="25"/>
      <c r="DR1695" s="25"/>
      <c r="DS1695" s="96"/>
      <c r="DT1695" s="83"/>
      <c r="DU1695" s="14"/>
      <c r="DX1695" s="83"/>
      <c r="DY1695" s="83"/>
      <c r="DZ1695" s="83"/>
      <c r="EA1695" s="83"/>
      <c r="EJ1695" s="54"/>
      <c r="EK1695" s="22"/>
      <c r="EL1695" s="24"/>
      <c r="EP1695" s="23"/>
      <c r="EQ1695" s="24"/>
      <c r="ER1695" s="22"/>
      <c r="ES1695" s="24"/>
      <c r="ET1695" s="24"/>
      <c r="EU1695" s="23"/>
      <c r="EV1695" s="26"/>
      <c r="EX1695" s="6"/>
      <c r="EY1695" s="24"/>
      <c r="EZ1695" s="109"/>
      <c r="FA1695" s="66"/>
      <c r="FB1695" s="5"/>
      <c r="FC1695" s="68"/>
      <c r="FD1695" s="67"/>
      <c r="FE1695" s="67"/>
      <c r="FF1695" s="64"/>
      <c r="FG1695" s="5"/>
      <c r="FH1695" s="69"/>
      <c r="FI1695" s="6"/>
      <c r="FJ1695" s="5"/>
      <c r="FK1695" s="25"/>
      <c r="FL1695" s="5"/>
    </row>
    <row r="1696" spans="40:168">
      <c r="AN1696" s="14"/>
      <c r="AO1696" s="14"/>
      <c r="AP1696" s="5"/>
      <c r="AQ1696" s="25"/>
      <c r="AR1696" s="25"/>
      <c r="AS1696" s="96"/>
      <c r="AT1696" s="83"/>
      <c r="AU1696" s="14"/>
      <c r="AX1696" s="83"/>
      <c r="AY1696" s="83"/>
      <c r="AZ1696" s="83"/>
      <c r="BA1696" s="83"/>
      <c r="BJ1696" s="54"/>
      <c r="BK1696" s="22"/>
      <c r="BL1696" s="24"/>
      <c r="BP1696" s="23"/>
      <c r="BQ1696" s="24"/>
      <c r="BR1696" s="22"/>
      <c r="BS1696" s="24"/>
      <c r="BT1696" s="24"/>
      <c r="BU1696" s="23"/>
      <c r="BV1696" s="26"/>
      <c r="BX1696" s="6"/>
      <c r="BY1696" s="24"/>
      <c r="BZ1696" s="109"/>
      <c r="CA1696" s="66"/>
      <c r="CB1696" s="5"/>
      <c r="CC1696" s="68"/>
      <c r="CD1696" s="67"/>
      <c r="CE1696" s="67"/>
      <c r="CF1696" s="64"/>
      <c r="CG1696" s="5"/>
      <c r="CH1696" s="69"/>
      <c r="CI1696" s="6"/>
      <c r="CJ1696" s="5"/>
      <c r="CK1696" s="25"/>
      <c r="CL1696" s="5"/>
      <c r="DN1696" s="14"/>
      <c r="DO1696" s="14"/>
      <c r="DP1696" s="5"/>
      <c r="DQ1696" s="25"/>
      <c r="DR1696" s="25"/>
      <c r="DS1696" s="96"/>
      <c r="DT1696" s="83"/>
      <c r="DU1696" s="14"/>
      <c r="DX1696" s="83"/>
      <c r="DY1696" s="83"/>
      <c r="DZ1696" s="83"/>
      <c r="EA1696" s="83"/>
      <c r="EJ1696" s="54"/>
      <c r="EK1696" s="22"/>
      <c r="EL1696" s="24"/>
      <c r="EP1696" s="23"/>
      <c r="EQ1696" s="24"/>
      <c r="ER1696" s="22"/>
      <c r="ES1696" s="24"/>
      <c r="ET1696" s="24"/>
      <c r="EU1696" s="23"/>
      <c r="EV1696" s="26"/>
      <c r="EX1696" s="6"/>
      <c r="EY1696" s="24"/>
      <c r="EZ1696" s="109"/>
      <c r="FA1696" s="66"/>
      <c r="FB1696" s="5"/>
      <c r="FC1696" s="68"/>
      <c r="FD1696" s="67"/>
      <c r="FE1696" s="67"/>
      <c r="FF1696" s="64"/>
      <c r="FG1696" s="5"/>
      <c r="FH1696" s="69"/>
      <c r="FI1696" s="6"/>
      <c r="FJ1696" s="5"/>
      <c r="FK1696" s="25"/>
      <c r="FL1696" s="5"/>
    </row>
    <row r="1697" spans="40:168">
      <c r="AN1697" s="14"/>
      <c r="AO1697" s="14"/>
      <c r="AP1697" s="5"/>
      <c r="AQ1697" s="25"/>
      <c r="AR1697" s="25"/>
      <c r="AS1697" s="96"/>
      <c r="AT1697" s="83"/>
      <c r="AU1697" s="14"/>
      <c r="AX1697" s="83"/>
      <c r="AY1697" s="83"/>
      <c r="AZ1697" s="83"/>
      <c r="BA1697" s="83"/>
      <c r="BJ1697" s="54"/>
      <c r="BK1697" s="22"/>
      <c r="BL1697" s="24"/>
      <c r="BP1697" s="23"/>
      <c r="BQ1697" s="24"/>
      <c r="BR1697" s="22"/>
      <c r="BS1697" s="24"/>
      <c r="BT1697" s="24"/>
      <c r="BU1697" s="23"/>
      <c r="BV1697" s="26"/>
      <c r="BX1697" s="6"/>
      <c r="BY1697" s="24"/>
      <c r="BZ1697" s="109"/>
      <c r="CA1697" s="66"/>
      <c r="CB1697" s="5"/>
      <c r="CC1697" s="68"/>
      <c r="CD1697" s="67"/>
      <c r="CE1697" s="67"/>
      <c r="CF1697" s="64"/>
      <c r="CG1697" s="5"/>
      <c r="CH1697" s="69"/>
      <c r="CI1697" s="6"/>
      <c r="CJ1697" s="5"/>
      <c r="CK1697" s="25"/>
      <c r="CL1697" s="5"/>
      <c r="DN1697" s="14"/>
      <c r="DO1697" s="14"/>
      <c r="DP1697" s="5"/>
      <c r="DQ1697" s="25"/>
      <c r="DR1697" s="25"/>
      <c r="DS1697" s="96"/>
      <c r="DT1697" s="83"/>
      <c r="DU1697" s="14"/>
      <c r="DX1697" s="83"/>
      <c r="DY1697" s="83"/>
      <c r="DZ1697" s="83"/>
      <c r="EA1697" s="83"/>
      <c r="EJ1697" s="54"/>
      <c r="EK1697" s="22"/>
      <c r="EL1697" s="24"/>
      <c r="EP1697" s="23"/>
      <c r="EQ1697" s="24"/>
      <c r="ER1697" s="22"/>
      <c r="ES1697" s="24"/>
      <c r="ET1697" s="24"/>
      <c r="EU1697" s="23"/>
      <c r="EV1697" s="26"/>
      <c r="EX1697" s="6"/>
      <c r="EY1697" s="24"/>
      <c r="EZ1697" s="109"/>
      <c r="FA1697" s="66"/>
      <c r="FB1697" s="5"/>
      <c r="FC1697" s="68"/>
      <c r="FD1697" s="67"/>
      <c r="FE1697" s="67"/>
      <c r="FF1697" s="64"/>
      <c r="FG1697" s="5"/>
      <c r="FH1697" s="69"/>
      <c r="FI1697" s="6"/>
      <c r="FJ1697" s="5"/>
      <c r="FK1697" s="25"/>
      <c r="FL1697" s="5"/>
    </row>
    <row r="1698" spans="40:168">
      <c r="AN1698" s="14"/>
      <c r="AO1698" s="14"/>
      <c r="AP1698" s="5"/>
      <c r="AQ1698" s="25"/>
      <c r="AR1698" s="25"/>
      <c r="AS1698" s="96"/>
      <c r="AT1698" s="83"/>
      <c r="AU1698" s="14"/>
      <c r="AX1698" s="83"/>
      <c r="AY1698" s="83"/>
      <c r="AZ1698" s="83"/>
      <c r="BA1698" s="83"/>
      <c r="BJ1698" s="54"/>
      <c r="BK1698" s="22"/>
      <c r="BL1698" s="24"/>
      <c r="BP1698" s="23"/>
      <c r="BQ1698" s="24"/>
      <c r="BR1698" s="22"/>
      <c r="BS1698" s="24"/>
      <c r="BT1698" s="24"/>
      <c r="BU1698" s="23"/>
      <c r="BV1698" s="26"/>
      <c r="BX1698" s="6"/>
      <c r="BY1698" s="24"/>
      <c r="BZ1698" s="109"/>
      <c r="CA1698" s="66"/>
      <c r="CB1698" s="5"/>
      <c r="CC1698" s="68"/>
      <c r="CD1698" s="67"/>
      <c r="CE1698" s="67"/>
      <c r="CF1698" s="64"/>
      <c r="CG1698" s="5"/>
      <c r="CH1698" s="69"/>
      <c r="CI1698" s="6"/>
      <c r="CJ1698" s="5"/>
      <c r="CK1698" s="25"/>
      <c r="CL1698" s="5"/>
      <c r="DN1698" s="14"/>
      <c r="DO1698" s="14"/>
      <c r="DP1698" s="5"/>
      <c r="DQ1698" s="25"/>
      <c r="DR1698" s="25"/>
      <c r="DS1698" s="96"/>
      <c r="DT1698" s="83"/>
      <c r="DU1698" s="14"/>
      <c r="DX1698" s="83"/>
      <c r="DY1698" s="83"/>
      <c r="DZ1698" s="83"/>
      <c r="EA1698" s="83"/>
      <c r="EJ1698" s="54"/>
      <c r="EK1698" s="22"/>
      <c r="EL1698" s="24"/>
      <c r="EP1698" s="23"/>
      <c r="EQ1698" s="24"/>
      <c r="ER1698" s="22"/>
      <c r="ES1698" s="24"/>
      <c r="ET1698" s="24"/>
      <c r="EU1698" s="23"/>
      <c r="EV1698" s="26"/>
      <c r="EX1698" s="6"/>
      <c r="EY1698" s="24"/>
      <c r="EZ1698" s="109"/>
      <c r="FA1698" s="66"/>
      <c r="FB1698" s="5"/>
      <c r="FC1698" s="68"/>
      <c r="FD1698" s="67"/>
      <c r="FE1698" s="67"/>
      <c r="FF1698" s="64"/>
      <c r="FG1698" s="5"/>
      <c r="FH1698" s="69"/>
      <c r="FI1698" s="6"/>
      <c r="FJ1698" s="5"/>
      <c r="FK1698" s="25"/>
      <c r="FL1698" s="5"/>
    </row>
    <row r="1699" spans="40:168">
      <c r="AN1699" s="14"/>
      <c r="AO1699" s="14"/>
      <c r="AP1699" s="5"/>
      <c r="AQ1699" s="25"/>
      <c r="AR1699" s="25"/>
      <c r="AS1699" s="96"/>
      <c r="AT1699" s="83"/>
      <c r="AU1699" s="14"/>
      <c r="AX1699" s="83"/>
      <c r="AY1699" s="83"/>
      <c r="AZ1699" s="83"/>
      <c r="BA1699" s="83"/>
      <c r="BJ1699" s="54"/>
      <c r="BK1699" s="22"/>
      <c r="BL1699" s="24"/>
      <c r="BP1699" s="23"/>
      <c r="BQ1699" s="24"/>
      <c r="BR1699" s="22"/>
      <c r="BS1699" s="24"/>
      <c r="BT1699" s="24"/>
      <c r="BU1699" s="23"/>
      <c r="BV1699" s="26"/>
      <c r="BX1699" s="6"/>
      <c r="BY1699" s="24"/>
      <c r="BZ1699" s="109"/>
      <c r="CA1699" s="66"/>
      <c r="CB1699" s="5"/>
      <c r="CC1699" s="68"/>
      <c r="CD1699" s="67"/>
      <c r="CE1699" s="67"/>
      <c r="CF1699" s="64"/>
      <c r="CG1699" s="5"/>
      <c r="CH1699" s="69"/>
      <c r="CI1699" s="6"/>
      <c r="CJ1699" s="5"/>
      <c r="CK1699" s="25"/>
      <c r="CL1699" s="5"/>
      <c r="DN1699" s="14"/>
      <c r="DO1699" s="14"/>
      <c r="DP1699" s="5"/>
      <c r="DQ1699" s="25"/>
      <c r="DR1699" s="25"/>
      <c r="DS1699" s="96"/>
      <c r="DT1699" s="83"/>
      <c r="DU1699" s="14"/>
      <c r="DX1699" s="83"/>
      <c r="DY1699" s="83"/>
      <c r="DZ1699" s="83"/>
      <c r="EA1699" s="83"/>
      <c r="EJ1699" s="54"/>
      <c r="EK1699" s="22"/>
      <c r="EL1699" s="24"/>
      <c r="EP1699" s="23"/>
      <c r="EQ1699" s="24"/>
      <c r="ER1699" s="22"/>
      <c r="ES1699" s="24"/>
      <c r="ET1699" s="24"/>
      <c r="EU1699" s="23"/>
      <c r="EV1699" s="26"/>
      <c r="EX1699" s="6"/>
      <c r="EY1699" s="24"/>
      <c r="EZ1699" s="109"/>
      <c r="FA1699" s="66"/>
      <c r="FB1699" s="5"/>
      <c r="FC1699" s="68"/>
      <c r="FD1699" s="67"/>
      <c r="FE1699" s="67"/>
      <c r="FF1699" s="64"/>
      <c r="FG1699" s="5"/>
      <c r="FH1699" s="69"/>
      <c r="FI1699" s="6"/>
      <c r="FJ1699" s="5"/>
      <c r="FK1699" s="25"/>
      <c r="FL1699" s="5"/>
    </row>
    <row r="1700" spans="40:168">
      <c r="AN1700" s="14"/>
      <c r="AO1700" s="14"/>
      <c r="AP1700" s="5"/>
      <c r="AQ1700" s="25"/>
      <c r="AR1700" s="25"/>
      <c r="AS1700" s="96"/>
      <c r="AT1700" s="83"/>
      <c r="AU1700" s="14"/>
      <c r="AX1700" s="83"/>
      <c r="AY1700" s="83"/>
      <c r="AZ1700" s="83"/>
      <c r="BA1700" s="83"/>
      <c r="BJ1700" s="54"/>
      <c r="BK1700" s="22"/>
      <c r="BL1700" s="24"/>
      <c r="BP1700" s="23"/>
      <c r="BQ1700" s="24"/>
      <c r="BR1700" s="22"/>
      <c r="BS1700" s="24"/>
      <c r="BT1700" s="24"/>
      <c r="BU1700" s="23"/>
      <c r="BV1700" s="26"/>
      <c r="BX1700" s="6"/>
      <c r="BY1700" s="24"/>
      <c r="BZ1700" s="109"/>
      <c r="CA1700" s="66"/>
      <c r="CB1700" s="5"/>
      <c r="CC1700" s="68"/>
      <c r="CD1700" s="67"/>
      <c r="CE1700" s="67"/>
      <c r="CF1700" s="64"/>
      <c r="CG1700" s="5"/>
      <c r="CH1700" s="69"/>
      <c r="CI1700" s="6"/>
      <c r="CJ1700" s="5"/>
      <c r="CK1700" s="25"/>
      <c r="CL1700" s="5"/>
      <c r="DN1700" s="14"/>
      <c r="DO1700" s="14"/>
      <c r="DP1700" s="5"/>
      <c r="DQ1700" s="25"/>
      <c r="DR1700" s="25"/>
      <c r="DS1700" s="96"/>
      <c r="DT1700" s="83"/>
      <c r="DU1700" s="14"/>
      <c r="DX1700" s="83"/>
      <c r="DY1700" s="83"/>
      <c r="DZ1700" s="83"/>
      <c r="EA1700" s="83"/>
      <c r="EJ1700" s="54"/>
      <c r="EK1700" s="22"/>
      <c r="EL1700" s="24"/>
      <c r="EP1700" s="23"/>
      <c r="EQ1700" s="24"/>
      <c r="ER1700" s="22"/>
      <c r="ES1700" s="24"/>
      <c r="ET1700" s="24"/>
      <c r="EU1700" s="23"/>
      <c r="EV1700" s="26"/>
      <c r="EX1700" s="6"/>
      <c r="EY1700" s="24"/>
      <c r="EZ1700" s="109"/>
      <c r="FA1700" s="66"/>
      <c r="FB1700" s="5"/>
      <c r="FC1700" s="68"/>
      <c r="FD1700" s="67"/>
      <c r="FE1700" s="67"/>
      <c r="FF1700" s="64"/>
      <c r="FG1700" s="5"/>
      <c r="FH1700" s="69"/>
      <c r="FI1700" s="6"/>
      <c r="FJ1700" s="5"/>
      <c r="FK1700" s="25"/>
      <c r="FL1700" s="5"/>
    </row>
    <row r="1701" spans="40:168">
      <c r="AN1701" s="14"/>
      <c r="AO1701" s="14"/>
      <c r="AP1701" s="5"/>
      <c r="AQ1701" s="25"/>
      <c r="AR1701" s="25"/>
      <c r="AS1701" s="96"/>
      <c r="AT1701" s="83"/>
      <c r="AU1701" s="14"/>
      <c r="AX1701" s="83"/>
      <c r="AY1701" s="83"/>
      <c r="AZ1701" s="83"/>
      <c r="BA1701" s="83"/>
      <c r="BJ1701" s="54"/>
      <c r="BK1701" s="22"/>
      <c r="BL1701" s="24"/>
      <c r="BP1701" s="23"/>
      <c r="BQ1701" s="24"/>
      <c r="BR1701" s="22"/>
      <c r="BS1701" s="24"/>
      <c r="BT1701" s="24"/>
      <c r="BU1701" s="23"/>
      <c r="BV1701" s="26"/>
      <c r="BX1701" s="6"/>
      <c r="BY1701" s="24"/>
      <c r="BZ1701" s="109"/>
      <c r="CA1701" s="66"/>
      <c r="CB1701" s="5"/>
      <c r="CC1701" s="68"/>
      <c r="CD1701" s="67"/>
      <c r="CE1701" s="67"/>
      <c r="CF1701" s="64"/>
      <c r="CG1701" s="5"/>
      <c r="CH1701" s="69"/>
      <c r="CI1701" s="6"/>
      <c r="CJ1701" s="5"/>
      <c r="CK1701" s="25"/>
      <c r="CL1701" s="5"/>
      <c r="DN1701" s="14"/>
      <c r="DO1701" s="14"/>
      <c r="DP1701" s="5"/>
      <c r="DQ1701" s="25"/>
      <c r="DR1701" s="25"/>
      <c r="DS1701" s="96"/>
      <c r="DT1701" s="83"/>
      <c r="DU1701" s="14"/>
      <c r="DX1701" s="83"/>
      <c r="DY1701" s="83"/>
      <c r="DZ1701" s="83"/>
      <c r="EA1701" s="83"/>
      <c r="EJ1701" s="54"/>
      <c r="EK1701" s="22"/>
      <c r="EL1701" s="24"/>
      <c r="EP1701" s="23"/>
      <c r="EQ1701" s="24"/>
      <c r="ER1701" s="22"/>
      <c r="ES1701" s="24"/>
      <c r="ET1701" s="24"/>
      <c r="EU1701" s="23"/>
      <c r="EV1701" s="26"/>
      <c r="EX1701" s="6"/>
      <c r="EY1701" s="24"/>
      <c r="EZ1701" s="109"/>
      <c r="FA1701" s="66"/>
      <c r="FB1701" s="5"/>
      <c r="FC1701" s="68"/>
      <c r="FD1701" s="67"/>
      <c r="FE1701" s="67"/>
      <c r="FF1701" s="64"/>
      <c r="FG1701" s="5"/>
      <c r="FH1701" s="69"/>
      <c r="FI1701" s="6"/>
      <c r="FJ1701" s="5"/>
      <c r="FK1701" s="25"/>
      <c r="FL1701" s="5"/>
    </row>
    <row r="1702" spans="40:168">
      <c r="AN1702" s="14"/>
      <c r="AO1702" s="14"/>
      <c r="AP1702" s="5"/>
      <c r="AQ1702" s="25"/>
      <c r="AR1702" s="25"/>
      <c r="AS1702" s="96"/>
      <c r="AT1702" s="83"/>
      <c r="AU1702" s="14"/>
      <c r="AX1702" s="83"/>
      <c r="AY1702" s="83"/>
      <c r="AZ1702" s="83"/>
      <c r="BA1702" s="83"/>
      <c r="BJ1702" s="54"/>
      <c r="BK1702" s="22"/>
      <c r="BL1702" s="24"/>
      <c r="BP1702" s="23"/>
      <c r="BQ1702" s="24"/>
      <c r="BR1702" s="22"/>
      <c r="BS1702" s="24"/>
      <c r="BT1702" s="24"/>
      <c r="BU1702" s="23"/>
      <c r="BV1702" s="26"/>
      <c r="BX1702" s="6"/>
      <c r="BY1702" s="24"/>
      <c r="BZ1702" s="109"/>
      <c r="CA1702" s="66"/>
      <c r="CB1702" s="5"/>
      <c r="CC1702" s="68"/>
      <c r="CD1702" s="67"/>
      <c r="CE1702" s="67"/>
      <c r="CF1702" s="64"/>
      <c r="CG1702" s="5"/>
      <c r="CH1702" s="69"/>
      <c r="CI1702" s="6"/>
      <c r="CJ1702" s="5"/>
      <c r="CK1702" s="25"/>
      <c r="CL1702" s="5"/>
      <c r="DN1702" s="14"/>
      <c r="DO1702" s="14"/>
      <c r="DP1702" s="5"/>
      <c r="DQ1702" s="25"/>
      <c r="DR1702" s="25"/>
      <c r="DS1702" s="96"/>
      <c r="DT1702" s="83"/>
      <c r="DU1702" s="14"/>
      <c r="DX1702" s="83"/>
      <c r="DY1702" s="83"/>
      <c r="DZ1702" s="83"/>
      <c r="EA1702" s="83"/>
      <c r="EJ1702" s="54"/>
      <c r="EK1702" s="22"/>
      <c r="EL1702" s="24"/>
      <c r="EP1702" s="23"/>
      <c r="EQ1702" s="24"/>
      <c r="ER1702" s="22"/>
      <c r="ES1702" s="24"/>
      <c r="ET1702" s="24"/>
      <c r="EU1702" s="23"/>
      <c r="EV1702" s="26"/>
      <c r="EX1702" s="6"/>
      <c r="EY1702" s="24"/>
      <c r="EZ1702" s="109"/>
      <c r="FA1702" s="66"/>
      <c r="FB1702" s="5"/>
      <c r="FC1702" s="68"/>
      <c r="FD1702" s="67"/>
      <c r="FE1702" s="67"/>
      <c r="FF1702" s="64"/>
      <c r="FG1702" s="5"/>
      <c r="FH1702" s="69"/>
      <c r="FI1702" s="6"/>
      <c r="FJ1702" s="5"/>
      <c r="FK1702" s="25"/>
      <c r="FL1702" s="5"/>
    </row>
    <row r="1703" spans="40:168">
      <c r="AN1703" s="14"/>
      <c r="AO1703" s="14"/>
      <c r="AP1703" s="5"/>
      <c r="AQ1703" s="25"/>
      <c r="AR1703" s="25"/>
      <c r="AS1703" s="96"/>
      <c r="AT1703" s="83"/>
      <c r="AU1703" s="14"/>
      <c r="AX1703" s="83"/>
      <c r="AY1703" s="83"/>
      <c r="AZ1703" s="83"/>
      <c r="BA1703" s="83"/>
      <c r="BJ1703" s="54"/>
      <c r="BK1703" s="22"/>
      <c r="BL1703" s="24"/>
      <c r="BP1703" s="23"/>
      <c r="BQ1703" s="24"/>
      <c r="BR1703" s="22"/>
      <c r="BS1703" s="24"/>
      <c r="BT1703" s="24"/>
      <c r="BU1703" s="23"/>
      <c r="BV1703" s="26"/>
      <c r="BX1703" s="6"/>
      <c r="BY1703" s="24"/>
      <c r="BZ1703" s="109"/>
      <c r="CA1703" s="66"/>
      <c r="CB1703" s="5"/>
      <c r="CC1703" s="68"/>
      <c r="CD1703" s="67"/>
      <c r="CE1703" s="67"/>
      <c r="CF1703" s="64"/>
      <c r="CG1703" s="5"/>
      <c r="CH1703" s="69"/>
      <c r="CI1703" s="6"/>
      <c r="CJ1703" s="5"/>
      <c r="CK1703" s="25"/>
      <c r="CL1703" s="5"/>
      <c r="DN1703" s="14"/>
      <c r="DO1703" s="14"/>
      <c r="DP1703" s="5"/>
      <c r="DQ1703" s="25"/>
      <c r="DR1703" s="25"/>
      <c r="DS1703" s="96"/>
      <c r="DT1703" s="83"/>
      <c r="DU1703" s="14"/>
      <c r="DX1703" s="83"/>
      <c r="DY1703" s="83"/>
      <c r="DZ1703" s="83"/>
      <c r="EA1703" s="83"/>
      <c r="EJ1703" s="54"/>
      <c r="EK1703" s="22"/>
      <c r="EL1703" s="24"/>
      <c r="EP1703" s="23"/>
      <c r="EQ1703" s="24"/>
      <c r="ER1703" s="22"/>
      <c r="ES1703" s="24"/>
      <c r="ET1703" s="24"/>
      <c r="EU1703" s="23"/>
      <c r="EV1703" s="26"/>
      <c r="EX1703" s="6"/>
      <c r="EY1703" s="24"/>
      <c r="EZ1703" s="109"/>
      <c r="FA1703" s="66"/>
      <c r="FB1703" s="5"/>
      <c r="FC1703" s="68"/>
      <c r="FD1703" s="67"/>
      <c r="FE1703" s="67"/>
      <c r="FF1703" s="64"/>
      <c r="FG1703" s="5"/>
      <c r="FH1703" s="69"/>
      <c r="FI1703" s="6"/>
      <c r="FJ1703" s="5"/>
      <c r="FK1703" s="25"/>
      <c r="FL1703" s="5"/>
    </row>
    <row r="1704" spans="40:168">
      <c r="AN1704" s="14"/>
      <c r="AO1704" s="14"/>
      <c r="AP1704" s="5"/>
      <c r="AQ1704" s="25"/>
      <c r="AR1704" s="25"/>
      <c r="AS1704" s="96"/>
      <c r="AT1704" s="83"/>
      <c r="AU1704" s="14"/>
      <c r="AX1704" s="83"/>
      <c r="AY1704" s="83"/>
      <c r="AZ1704" s="83"/>
      <c r="BA1704" s="83"/>
      <c r="BJ1704" s="54"/>
      <c r="BK1704" s="22"/>
      <c r="BL1704" s="24"/>
      <c r="BP1704" s="23"/>
      <c r="BQ1704" s="24"/>
      <c r="BR1704" s="22"/>
      <c r="BS1704" s="24"/>
      <c r="BT1704" s="24"/>
      <c r="BU1704" s="23"/>
      <c r="BV1704" s="26"/>
      <c r="BX1704" s="6"/>
      <c r="BY1704" s="24"/>
      <c r="BZ1704" s="109"/>
      <c r="CA1704" s="66"/>
      <c r="CB1704" s="5"/>
      <c r="CC1704" s="68"/>
      <c r="CD1704" s="67"/>
      <c r="CE1704" s="67"/>
      <c r="CF1704" s="64"/>
      <c r="CG1704" s="5"/>
      <c r="CH1704" s="69"/>
      <c r="CI1704" s="6"/>
      <c r="CJ1704" s="5"/>
      <c r="CK1704" s="25"/>
      <c r="CL1704" s="5"/>
      <c r="DN1704" s="14"/>
      <c r="DO1704" s="14"/>
      <c r="DP1704" s="5"/>
      <c r="DQ1704" s="25"/>
      <c r="DR1704" s="25"/>
      <c r="DS1704" s="96"/>
      <c r="DT1704" s="83"/>
      <c r="DU1704" s="14"/>
      <c r="DX1704" s="83"/>
      <c r="DY1704" s="83"/>
      <c r="DZ1704" s="83"/>
      <c r="EA1704" s="83"/>
      <c r="EJ1704" s="54"/>
      <c r="EK1704" s="22"/>
      <c r="EL1704" s="24"/>
      <c r="EP1704" s="23"/>
      <c r="EQ1704" s="24"/>
      <c r="ER1704" s="22"/>
      <c r="ES1704" s="24"/>
      <c r="ET1704" s="24"/>
      <c r="EU1704" s="23"/>
      <c r="EV1704" s="26"/>
      <c r="EX1704" s="6"/>
      <c r="EY1704" s="24"/>
      <c r="EZ1704" s="109"/>
      <c r="FA1704" s="66"/>
      <c r="FB1704" s="5"/>
      <c r="FC1704" s="68"/>
      <c r="FD1704" s="67"/>
      <c r="FE1704" s="67"/>
      <c r="FF1704" s="64"/>
      <c r="FG1704" s="5"/>
      <c r="FH1704" s="69"/>
      <c r="FI1704" s="6"/>
      <c r="FJ1704" s="5"/>
      <c r="FK1704" s="25"/>
      <c r="FL1704" s="5"/>
    </row>
    <row r="1705" spans="40:168">
      <c r="AN1705" s="14"/>
      <c r="AO1705" s="14"/>
      <c r="AP1705" s="5"/>
      <c r="AQ1705" s="25"/>
      <c r="AR1705" s="25"/>
      <c r="AS1705" s="96"/>
      <c r="AT1705" s="83"/>
      <c r="AU1705" s="14"/>
      <c r="AX1705" s="83"/>
      <c r="AY1705" s="83"/>
      <c r="AZ1705" s="83"/>
      <c r="BA1705" s="83"/>
      <c r="BJ1705" s="54"/>
      <c r="BK1705" s="22"/>
      <c r="BL1705" s="24"/>
      <c r="BP1705" s="23"/>
      <c r="BQ1705" s="24"/>
      <c r="BR1705" s="22"/>
      <c r="BS1705" s="24"/>
      <c r="BT1705" s="24"/>
      <c r="BU1705" s="23"/>
      <c r="BV1705" s="26"/>
      <c r="BX1705" s="6"/>
      <c r="BY1705" s="24"/>
      <c r="BZ1705" s="109"/>
      <c r="CA1705" s="66"/>
      <c r="CB1705" s="5"/>
      <c r="CC1705" s="68"/>
      <c r="CD1705" s="67"/>
      <c r="CE1705" s="67"/>
      <c r="CF1705" s="64"/>
      <c r="CG1705" s="5"/>
      <c r="CH1705" s="69"/>
      <c r="CI1705" s="6"/>
      <c r="CJ1705" s="5"/>
      <c r="CK1705" s="25"/>
      <c r="CL1705" s="5"/>
      <c r="DN1705" s="14"/>
      <c r="DO1705" s="14"/>
      <c r="DP1705" s="5"/>
      <c r="DQ1705" s="25"/>
      <c r="DR1705" s="25"/>
      <c r="DS1705" s="96"/>
      <c r="DT1705" s="83"/>
      <c r="DU1705" s="14"/>
      <c r="DX1705" s="83"/>
      <c r="DY1705" s="83"/>
      <c r="DZ1705" s="83"/>
      <c r="EA1705" s="83"/>
      <c r="EJ1705" s="54"/>
      <c r="EK1705" s="22"/>
      <c r="EL1705" s="24"/>
      <c r="EP1705" s="23"/>
      <c r="EQ1705" s="24"/>
      <c r="ER1705" s="22"/>
      <c r="ES1705" s="24"/>
      <c r="ET1705" s="24"/>
      <c r="EU1705" s="23"/>
      <c r="EV1705" s="26"/>
      <c r="EX1705" s="6"/>
      <c r="EY1705" s="24"/>
      <c r="EZ1705" s="109"/>
      <c r="FA1705" s="66"/>
      <c r="FB1705" s="5"/>
      <c r="FC1705" s="68"/>
      <c r="FD1705" s="67"/>
      <c r="FE1705" s="67"/>
      <c r="FF1705" s="64"/>
      <c r="FG1705" s="5"/>
      <c r="FH1705" s="69"/>
      <c r="FI1705" s="6"/>
      <c r="FJ1705" s="5"/>
      <c r="FK1705" s="25"/>
      <c r="FL1705" s="5"/>
    </row>
    <row r="1706" spans="40:168">
      <c r="AN1706" s="14"/>
      <c r="AO1706" s="14"/>
      <c r="AP1706" s="5"/>
      <c r="AQ1706" s="25"/>
      <c r="AR1706" s="25"/>
      <c r="AS1706" s="96"/>
      <c r="AT1706" s="83"/>
      <c r="AU1706" s="14"/>
      <c r="AX1706" s="83"/>
      <c r="AY1706" s="83"/>
      <c r="AZ1706" s="83"/>
      <c r="BA1706" s="83"/>
      <c r="BJ1706" s="54"/>
      <c r="BK1706" s="22"/>
      <c r="BL1706" s="24"/>
      <c r="BP1706" s="23"/>
      <c r="BQ1706" s="24"/>
      <c r="BR1706" s="22"/>
      <c r="BS1706" s="24"/>
      <c r="BT1706" s="24"/>
      <c r="BU1706" s="23"/>
      <c r="BV1706" s="26"/>
      <c r="BX1706" s="6"/>
      <c r="BY1706" s="24"/>
      <c r="BZ1706" s="109"/>
      <c r="CA1706" s="66"/>
      <c r="CB1706" s="5"/>
      <c r="CC1706" s="68"/>
      <c r="CD1706" s="67"/>
      <c r="CE1706" s="67"/>
      <c r="CF1706" s="64"/>
      <c r="CG1706" s="5"/>
      <c r="CH1706" s="69"/>
      <c r="CI1706" s="6"/>
      <c r="CJ1706" s="5"/>
      <c r="CK1706" s="25"/>
      <c r="CL1706" s="5"/>
      <c r="DN1706" s="14"/>
      <c r="DO1706" s="14"/>
      <c r="DP1706" s="5"/>
      <c r="DQ1706" s="25"/>
      <c r="DR1706" s="25"/>
      <c r="DS1706" s="96"/>
      <c r="DT1706" s="83"/>
      <c r="DU1706" s="14"/>
      <c r="DX1706" s="83"/>
      <c r="DY1706" s="83"/>
      <c r="DZ1706" s="83"/>
      <c r="EA1706" s="83"/>
      <c r="EJ1706" s="54"/>
      <c r="EK1706" s="22"/>
      <c r="EL1706" s="24"/>
      <c r="EP1706" s="23"/>
      <c r="EQ1706" s="24"/>
      <c r="ER1706" s="22"/>
      <c r="ES1706" s="24"/>
      <c r="ET1706" s="24"/>
      <c r="EU1706" s="23"/>
      <c r="EV1706" s="26"/>
      <c r="EX1706" s="6"/>
      <c r="EY1706" s="24"/>
      <c r="EZ1706" s="109"/>
      <c r="FA1706" s="66"/>
      <c r="FB1706" s="5"/>
      <c r="FC1706" s="68"/>
      <c r="FD1706" s="67"/>
      <c r="FE1706" s="67"/>
      <c r="FF1706" s="64"/>
      <c r="FG1706" s="5"/>
      <c r="FH1706" s="69"/>
      <c r="FI1706" s="6"/>
      <c r="FJ1706" s="5"/>
      <c r="FK1706" s="25"/>
      <c r="FL1706" s="5"/>
    </row>
    <row r="1707" spans="40:168">
      <c r="AN1707" s="14"/>
      <c r="AO1707" s="14"/>
      <c r="AP1707" s="5"/>
      <c r="AQ1707" s="25"/>
      <c r="AR1707" s="25"/>
      <c r="AS1707" s="96"/>
      <c r="AT1707" s="83"/>
      <c r="AU1707" s="14"/>
      <c r="AX1707" s="83"/>
      <c r="AY1707" s="83"/>
      <c r="AZ1707" s="83"/>
      <c r="BA1707" s="83"/>
      <c r="BJ1707" s="54"/>
      <c r="BK1707" s="22"/>
      <c r="BL1707" s="24"/>
      <c r="BP1707" s="23"/>
      <c r="BQ1707" s="24"/>
      <c r="BR1707" s="22"/>
      <c r="BS1707" s="24"/>
      <c r="BT1707" s="24"/>
      <c r="BU1707" s="23"/>
      <c r="BV1707" s="26"/>
      <c r="BX1707" s="6"/>
      <c r="BY1707" s="24"/>
      <c r="BZ1707" s="109"/>
      <c r="CA1707" s="66"/>
      <c r="CB1707" s="5"/>
      <c r="CC1707" s="68"/>
      <c r="CD1707" s="67"/>
      <c r="CE1707" s="67"/>
      <c r="CF1707" s="64"/>
      <c r="CG1707" s="5"/>
      <c r="CH1707" s="69"/>
      <c r="CI1707" s="6"/>
      <c r="CJ1707" s="5"/>
      <c r="CK1707" s="25"/>
      <c r="CL1707" s="5"/>
      <c r="DN1707" s="14"/>
      <c r="DO1707" s="14"/>
      <c r="DP1707" s="5"/>
      <c r="DQ1707" s="25"/>
      <c r="DR1707" s="25"/>
      <c r="DS1707" s="96"/>
      <c r="DT1707" s="83"/>
      <c r="DU1707" s="14"/>
      <c r="DX1707" s="83"/>
      <c r="DY1707" s="83"/>
      <c r="DZ1707" s="83"/>
      <c r="EA1707" s="83"/>
      <c r="EJ1707" s="54"/>
      <c r="EK1707" s="22"/>
      <c r="EL1707" s="24"/>
      <c r="EP1707" s="23"/>
      <c r="EQ1707" s="24"/>
      <c r="ER1707" s="22"/>
      <c r="ES1707" s="24"/>
      <c r="ET1707" s="24"/>
      <c r="EU1707" s="23"/>
      <c r="EV1707" s="26"/>
      <c r="EX1707" s="6"/>
      <c r="EY1707" s="24"/>
      <c r="EZ1707" s="109"/>
      <c r="FA1707" s="66"/>
      <c r="FB1707" s="5"/>
      <c r="FC1707" s="68"/>
      <c r="FD1707" s="67"/>
      <c r="FE1707" s="67"/>
      <c r="FF1707" s="64"/>
      <c r="FG1707" s="5"/>
      <c r="FH1707" s="69"/>
      <c r="FI1707" s="6"/>
      <c r="FJ1707" s="5"/>
      <c r="FK1707" s="25"/>
      <c r="FL1707" s="5"/>
    </row>
    <row r="1708" spans="40:168">
      <c r="AN1708" s="14"/>
      <c r="AO1708" s="14"/>
      <c r="AP1708" s="5"/>
      <c r="AQ1708" s="25"/>
      <c r="AR1708" s="25"/>
      <c r="AS1708" s="96"/>
      <c r="AT1708" s="83"/>
      <c r="AU1708" s="14"/>
      <c r="AX1708" s="83"/>
      <c r="AY1708" s="83"/>
      <c r="AZ1708" s="83"/>
      <c r="BA1708" s="83"/>
      <c r="BJ1708" s="54"/>
      <c r="BK1708" s="22"/>
      <c r="BL1708" s="24"/>
      <c r="BP1708" s="23"/>
      <c r="BQ1708" s="24"/>
      <c r="BR1708" s="22"/>
      <c r="BS1708" s="24"/>
      <c r="BT1708" s="24"/>
      <c r="BU1708" s="23"/>
      <c r="BV1708" s="26"/>
      <c r="BX1708" s="6"/>
      <c r="BY1708" s="24"/>
      <c r="BZ1708" s="109"/>
      <c r="CA1708" s="66"/>
      <c r="CB1708" s="5"/>
      <c r="CC1708" s="68"/>
      <c r="CD1708" s="67"/>
      <c r="CE1708" s="67"/>
      <c r="CF1708" s="64"/>
      <c r="CG1708" s="5"/>
      <c r="CH1708" s="69"/>
      <c r="CI1708" s="6"/>
      <c r="CJ1708" s="5"/>
      <c r="CK1708" s="25"/>
      <c r="CL1708" s="5"/>
      <c r="DN1708" s="14"/>
      <c r="DO1708" s="14"/>
      <c r="DP1708" s="5"/>
      <c r="DQ1708" s="25"/>
      <c r="DR1708" s="25"/>
      <c r="DS1708" s="96"/>
      <c r="DT1708" s="83"/>
      <c r="DU1708" s="14"/>
      <c r="DX1708" s="83"/>
      <c r="DY1708" s="83"/>
      <c r="DZ1708" s="83"/>
      <c r="EA1708" s="83"/>
      <c r="EJ1708" s="54"/>
      <c r="EK1708" s="22"/>
      <c r="EL1708" s="24"/>
      <c r="EP1708" s="23"/>
      <c r="EQ1708" s="24"/>
      <c r="ER1708" s="22"/>
      <c r="ES1708" s="24"/>
      <c r="ET1708" s="24"/>
      <c r="EU1708" s="23"/>
      <c r="EV1708" s="26"/>
      <c r="EX1708" s="6"/>
      <c r="EY1708" s="24"/>
      <c r="EZ1708" s="109"/>
      <c r="FA1708" s="66"/>
      <c r="FB1708" s="5"/>
      <c r="FC1708" s="68"/>
      <c r="FD1708" s="67"/>
      <c r="FE1708" s="67"/>
      <c r="FF1708" s="64"/>
      <c r="FG1708" s="5"/>
      <c r="FH1708" s="69"/>
      <c r="FI1708" s="6"/>
      <c r="FJ1708" s="5"/>
      <c r="FK1708" s="25"/>
      <c r="FL1708" s="5"/>
    </row>
    <row r="1709" spans="40:168">
      <c r="AN1709" s="14"/>
      <c r="AO1709" s="14"/>
      <c r="AP1709" s="5"/>
      <c r="AQ1709" s="25"/>
      <c r="AR1709" s="25"/>
      <c r="AS1709" s="96"/>
      <c r="AT1709" s="83"/>
      <c r="AU1709" s="14"/>
      <c r="AX1709" s="83"/>
      <c r="AY1709" s="83"/>
      <c r="AZ1709" s="83"/>
      <c r="BA1709" s="83"/>
      <c r="BJ1709" s="54"/>
      <c r="BK1709" s="22"/>
      <c r="BL1709" s="24"/>
      <c r="BP1709" s="23"/>
      <c r="BQ1709" s="24"/>
      <c r="BR1709" s="22"/>
      <c r="BS1709" s="24"/>
      <c r="BT1709" s="24"/>
      <c r="BU1709" s="23"/>
      <c r="BV1709" s="26"/>
      <c r="BX1709" s="6"/>
      <c r="BY1709" s="24"/>
      <c r="BZ1709" s="109"/>
      <c r="CA1709" s="66"/>
      <c r="CB1709" s="5"/>
      <c r="CC1709" s="68"/>
      <c r="CD1709" s="67"/>
      <c r="CE1709" s="67"/>
      <c r="CF1709" s="64"/>
      <c r="CG1709" s="5"/>
      <c r="CH1709" s="69"/>
      <c r="CI1709" s="6"/>
      <c r="CJ1709" s="5"/>
      <c r="CK1709" s="25"/>
      <c r="CL1709" s="5"/>
      <c r="DN1709" s="14"/>
      <c r="DO1709" s="14"/>
      <c r="DP1709" s="5"/>
      <c r="DQ1709" s="25"/>
      <c r="DR1709" s="25"/>
      <c r="DS1709" s="96"/>
      <c r="DT1709" s="83"/>
      <c r="DU1709" s="14"/>
      <c r="DX1709" s="83"/>
      <c r="DY1709" s="83"/>
      <c r="DZ1709" s="83"/>
      <c r="EA1709" s="83"/>
      <c r="EJ1709" s="54"/>
      <c r="EK1709" s="22"/>
      <c r="EL1709" s="24"/>
      <c r="EP1709" s="23"/>
      <c r="EQ1709" s="24"/>
      <c r="ER1709" s="22"/>
      <c r="ES1709" s="24"/>
      <c r="ET1709" s="24"/>
      <c r="EU1709" s="23"/>
      <c r="EV1709" s="26"/>
      <c r="EX1709" s="6"/>
      <c r="EY1709" s="24"/>
      <c r="EZ1709" s="109"/>
      <c r="FA1709" s="66"/>
      <c r="FB1709" s="5"/>
      <c r="FC1709" s="68"/>
      <c r="FD1709" s="67"/>
      <c r="FE1709" s="67"/>
      <c r="FF1709" s="64"/>
      <c r="FG1709" s="5"/>
      <c r="FH1709" s="69"/>
      <c r="FI1709" s="6"/>
      <c r="FJ1709" s="5"/>
      <c r="FK1709" s="25"/>
      <c r="FL1709" s="5"/>
    </row>
    <row r="1710" spans="40:168">
      <c r="AN1710" s="14"/>
      <c r="AO1710" s="14"/>
      <c r="AP1710" s="5"/>
      <c r="AQ1710" s="25"/>
      <c r="AR1710" s="25"/>
      <c r="AS1710" s="96"/>
      <c r="AT1710" s="83"/>
      <c r="AU1710" s="14"/>
      <c r="AX1710" s="83"/>
      <c r="AY1710" s="83"/>
      <c r="AZ1710" s="83"/>
      <c r="BA1710" s="83"/>
      <c r="BJ1710" s="54"/>
      <c r="BK1710" s="22"/>
      <c r="BL1710" s="24"/>
      <c r="BP1710" s="23"/>
      <c r="BQ1710" s="24"/>
      <c r="BR1710" s="22"/>
      <c r="BS1710" s="24"/>
      <c r="BT1710" s="24"/>
      <c r="BU1710" s="23"/>
      <c r="BV1710" s="26"/>
      <c r="BX1710" s="6"/>
      <c r="BY1710" s="24"/>
      <c r="BZ1710" s="109"/>
      <c r="CA1710" s="66"/>
      <c r="CB1710" s="5"/>
      <c r="CC1710" s="68"/>
      <c r="CD1710" s="67"/>
      <c r="CE1710" s="67"/>
      <c r="CF1710" s="64"/>
      <c r="CG1710" s="5"/>
      <c r="CH1710" s="69"/>
      <c r="CI1710" s="6"/>
      <c r="CJ1710" s="5"/>
      <c r="CK1710" s="25"/>
      <c r="CL1710" s="5"/>
      <c r="DN1710" s="14"/>
      <c r="DO1710" s="14"/>
      <c r="DP1710" s="5"/>
      <c r="DQ1710" s="25"/>
      <c r="DR1710" s="25"/>
      <c r="DS1710" s="96"/>
      <c r="DT1710" s="83"/>
      <c r="DU1710" s="14"/>
      <c r="DX1710" s="83"/>
      <c r="DY1710" s="83"/>
      <c r="DZ1710" s="83"/>
      <c r="EA1710" s="83"/>
      <c r="EJ1710" s="54"/>
      <c r="EK1710" s="22"/>
      <c r="EL1710" s="24"/>
      <c r="EP1710" s="23"/>
      <c r="EQ1710" s="24"/>
      <c r="ER1710" s="22"/>
      <c r="ES1710" s="24"/>
      <c r="ET1710" s="24"/>
      <c r="EU1710" s="23"/>
      <c r="EV1710" s="26"/>
      <c r="EX1710" s="6"/>
      <c r="EY1710" s="24"/>
      <c r="EZ1710" s="109"/>
      <c r="FA1710" s="66"/>
      <c r="FB1710" s="5"/>
      <c r="FC1710" s="68"/>
      <c r="FD1710" s="67"/>
      <c r="FE1710" s="67"/>
      <c r="FF1710" s="64"/>
      <c r="FG1710" s="5"/>
      <c r="FH1710" s="69"/>
      <c r="FI1710" s="6"/>
      <c r="FJ1710" s="5"/>
      <c r="FK1710" s="25"/>
      <c r="FL1710" s="5"/>
    </row>
    <row r="1711" spans="40:168">
      <c r="AN1711" s="14"/>
      <c r="AO1711" s="14"/>
      <c r="AP1711" s="5"/>
      <c r="AQ1711" s="25"/>
      <c r="AR1711" s="25"/>
      <c r="AS1711" s="96"/>
      <c r="AT1711" s="83"/>
      <c r="AU1711" s="14"/>
      <c r="AX1711" s="83"/>
      <c r="AY1711" s="83"/>
      <c r="AZ1711" s="83"/>
      <c r="BA1711" s="83"/>
      <c r="BJ1711" s="54"/>
      <c r="BK1711" s="22"/>
      <c r="BL1711" s="24"/>
      <c r="BP1711" s="23"/>
      <c r="BQ1711" s="24"/>
      <c r="BR1711" s="22"/>
      <c r="BS1711" s="24"/>
      <c r="BT1711" s="24"/>
      <c r="BU1711" s="23"/>
      <c r="BV1711" s="26"/>
      <c r="BX1711" s="6"/>
      <c r="BY1711" s="24"/>
      <c r="BZ1711" s="109"/>
      <c r="CA1711" s="66"/>
      <c r="CB1711" s="5"/>
      <c r="CC1711" s="68"/>
      <c r="CD1711" s="67"/>
      <c r="CE1711" s="67"/>
      <c r="CF1711" s="64"/>
      <c r="CG1711" s="5"/>
      <c r="CH1711" s="69"/>
      <c r="CI1711" s="6"/>
      <c r="CJ1711" s="5"/>
      <c r="CK1711" s="25"/>
      <c r="CL1711" s="5"/>
      <c r="DN1711" s="14"/>
      <c r="DO1711" s="14"/>
      <c r="DP1711" s="5"/>
      <c r="DQ1711" s="25"/>
      <c r="DR1711" s="25"/>
      <c r="DS1711" s="96"/>
      <c r="DT1711" s="83"/>
      <c r="DU1711" s="14"/>
      <c r="DX1711" s="83"/>
      <c r="DY1711" s="83"/>
      <c r="DZ1711" s="83"/>
      <c r="EA1711" s="83"/>
      <c r="EJ1711" s="54"/>
      <c r="EK1711" s="22"/>
      <c r="EL1711" s="24"/>
      <c r="EP1711" s="23"/>
      <c r="EQ1711" s="24"/>
      <c r="ER1711" s="22"/>
      <c r="ES1711" s="24"/>
      <c r="ET1711" s="24"/>
      <c r="EU1711" s="23"/>
      <c r="EV1711" s="26"/>
      <c r="EX1711" s="6"/>
      <c r="EY1711" s="24"/>
      <c r="EZ1711" s="109"/>
      <c r="FA1711" s="66"/>
      <c r="FB1711" s="5"/>
      <c r="FC1711" s="68"/>
      <c r="FD1711" s="67"/>
      <c r="FE1711" s="67"/>
      <c r="FF1711" s="64"/>
      <c r="FG1711" s="5"/>
      <c r="FH1711" s="69"/>
      <c r="FI1711" s="6"/>
      <c r="FJ1711" s="5"/>
      <c r="FK1711" s="25"/>
      <c r="FL1711" s="5"/>
    </row>
    <row r="1712" spans="40:168">
      <c r="AN1712" s="14"/>
      <c r="AO1712" s="14"/>
      <c r="AP1712" s="5"/>
      <c r="AQ1712" s="25"/>
      <c r="AR1712" s="25"/>
      <c r="AS1712" s="96"/>
      <c r="AT1712" s="83"/>
      <c r="AU1712" s="14"/>
      <c r="AX1712" s="83"/>
      <c r="AY1712" s="83"/>
      <c r="AZ1712" s="83"/>
      <c r="BA1712" s="83"/>
      <c r="BJ1712" s="54"/>
      <c r="BK1712" s="22"/>
      <c r="BL1712" s="24"/>
      <c r="BP1712" s="23"/>
      <c r="BQ1712" s="24"/>
      <c r="BR1712" s="22"/>
      <c r="BS1712" s="24"/>
      <c r="BT1712" s="24"/>
      <c r="BU1712" s="23"/>
      <c r="BV1712" s="26"/>
      <c r="BX1712" s="6"/>
      <c r="BY1712" s="24"/>
      <c r="BZ1712" s="109"/>
      <c r="CA1712" s="66"/>
      <c r="CB1712" s="5"/>
      <c r="CC1712" s="68"/>
      <c r="CD1712" s="67"/>
      <c r="CE1712" s="67"/>
      <c r="CF1712" s="64"/>
      <c r="CG1712" s="5"/>
      <c r="CH1712" s="69"/>
      <c r="CI1712" s="6"/>
      <c r="CJ1712" s="5"/>
      <c r="CK1712" s="25"/>
      <c r="CL1712" s="5"/>
      <c r="DN1712" s="14"/>
      <c r="DO1712" s="14"/>
      <c r="DP1712" s="5"/>
      <c r="DQ1712" s="25"/>
      <c r="DR1712" s="25"/>
      <c r="DS1712" s="96"/>
      <c r="DT1712" s="83"/>
      <c r="DU1712" s="14"/>
      <c r="DX1712" s="83"/>
      <c r="DY1712" s="83"/>
      <c r="DZ1712" s="83"/>
      <c r="EA1712" s="83"/>
      <c r="EJ1712" s="54"/>
      <c r="EK1712" s="22"/>
      <c r="EL1712" s="24"/>
      <c r="EP1712" s="23"/>
      <c r="EQ1712" s="24"/>
      <c r="ER1712" s="22"/>
      <c r="ES1712" s="24"/>
      <c r="ET1712" s="24"/>
      <c r="EU1712" s="23"/>
      <c r="EV1712" s="26"/>
      <c r="EX1712" s="6"/>
      <c r="EY1712" s="24"/>
      <c r="EZ1712" s="109"/>
      <c r="FA1712" s="66"/>
      <c r="FB1712" s="5"/>
      <c r="FC1712" s="68"/>
      <c r="FD1712" s="67"/>
      <c r="FE1712" s="67"/>
      <c r="FF1712" s="64"/>
      <c r="FG1712" s="5"/>
      <c r="FH1712" s="69"/>
      <c r="FI1712" s="6"/>
      <c r="FJ1712" s="5"/>
      <c r="FK1712" s="25"/>
      <c r="FL1712" s="5"/>
    </row>
    <row r="1713" spans="40:168">
      <c r="AN1713" s="14"/>
      <c r="AO1713" s="14"/>
      <c r="AP1713" s="5"/>
      <c r="AQ1713" s="25"/>
      <c r="AR1713" s="25"/>
      <c r="AS1713" s="96"/>
      <c r="AT1713" s="83"/>
      <c r="AU1713" s="14"/>
      <c r="AX1713" s="83"/>
      <c r="AY1713" s="83"/>
      <c r="AZ1713" s="83"/>
      <c r="BA1713" s="83"/>
      <c r="BJ1713" s="54"/>
      <c r="BK1713" s="22"/>
      <c r="BL1713" s="24"/>
      <c r="BP1713" s="23"/>
      <c r="BQ1713" s="24"/>
      <c r="BR1713" s="22"/>
      <c r="BS1713" s="24"/>
      <c r="BT1713" s="24"/>
      <c r="BU1713" s="23"/>
      <c r="BV1713" s="26"/>
      <c r="BX1713" s="6"/>
      <c r="BY1713" s="24"/>
      <c r="BZ1713" s="109"/>
      <c r="CA1713" s="66"/>
      <c r="CB1713" s="5"/>
      <c r="CC1713" s="68"/>
      <c r="CD1713" s="67"/>
      <c r="CE1713" s="67"/>
      <c r="CF1713" s="64"/>
      <c r="CG1713" s="5"/>
      <c r="CH1713" s="69"/>
      <c r="CI1713" s="6"/>
      <c r="CJ1713" s="5"/>
      <c r="CK1713" s="25"/>
      <c r="CL1713" s="5"/>
      <c r="DN1713" s="14"/>
      <c r="DO1713" s="14"/>
      <c r="DP1713" s="5"/>
      <c r="DQ1713" s="25"/>
      <c r="DR1713" s="25"/>
      <c r="DS1713" s="96"/>
      <c r="DT1713" s="83"/>
      <c r="DU1713" s="14"/>
      <c r="DX1713" s="83"/>
      <c r="DY1713" s="83"/>
      <c r="DZ1713" s="83"/>
      <c r="EA1713" s="83"/>
      <c r="EJ1713" s="54"/>
      <c r="EK1713" s="22"/>
      <c r="EL1713" s="24"/>
      <c r="EP1713" s="23"/>
      <c r="EQ1713" s="24"/>
      <c r="ER1713" s="22"/>
      <c r="ES1713" s="24"/>
      <c r="ET1713" s="24"/>
      <c r="EU1713" s="23"/>
      <c r="EV1713" s="26"/>
      <c r="EX1713" s="6"/>
      <c r="EY1713" s="24"/>
      <c r="EZ1713" s="109"/>
      <c r="FA1713" s="66"/>
      <c r="FB1713" s="5"/>
      <c r="FC1713" s="68"/>
      <c r="FD1713" s="67"/>
      <c r="FE1713" s="67"/>
      <c r="FF1713" s="64"/>
      <c r="FG1713" s="5"/>
      <c r="FH1713" s="69"/>
      <c r="FI1713" s="6"/>
      <c r="FJ1713" s="5"/>
      <c r="FK1713" s="25"/>
      <c r="FL1713" s="5"/>
    </row>
    <row r="1714" spans="40:168">
      <c r="AN1714" s="14"/>
      <c r="AO1714" s="14"/>
      <c r="AP1714" s="5"/>
      <c r="AQ1714" s="25"/>
      <c r="AR1714" s="25"/>
      <c r="AS1714" s="96"/>
      <c r="AT1714" s="83"/>
      <c r="AU1714" s="14"/>
      <c r="AX1714" s="83"/>
      <c r="AY1714" s="83"/>
      <c r="AZ1714" s="83"/>
      <c r="BA1714" s="83"/>
      <c r="BJ1714" s="54"/>
      <c r="BK1714" s="22"/>
      <c r="BL1714" s="24"/>
      <c r="BP1714" s="23"/>
      <c r="BQ1714" s="24"/>
      <c r="BR1714" s="22"/>
      <c r="BS1714" s="24"/>
      <c r="BT1714" s="24"/>
      <c r="BU1714" s="23"/>
      <c r="BV1714" s="26"/>
      <c r="BX1714" s="6"/>
      <c r="BY1714" s="24"/>
      <c r="BZ1714" s="109"/>
      <c r="CA1714" s="66"/>
      <c r="CB1714" s="5"/>
      <c r="CC1714" s="68"/>
      <c r="CD1714" s="67"/>
      <c r="CE1714" s="67"/>
      <c r="CF1714" s="64"/>
      <c r="CG1714" s="5"/>
      <c r="CH1714" s="69"/>
      <c r="CI1714" s="6"/>
      <c r="CJ1714" s="5"/>
      <c r="CK1714" s="25"/>
      <c r="CL1714" s="5"/>
      <c r="DN1714" s="14"/>
      <c r="DO1714" s="14"/>
      <c r="DP1714" s="5"/>
      <c r="DQ1714" s="25"/>
      <c r="DR1714" s="25"/>
      <c r="DS1714" s="96"/>
      <c r="DT1714" s="83"/>
      <c r="DU1714" s="14"/>
      <c r="DX1714" s="83"/>
      <c r="DY1714" s="83"/>
      <c r="DZ1714" s="83"/>
      <c r="EA1714" s="83"/>
      <c r="EJ1714" s="54"/>
      <c r="EK1714" s="22"/>
      <c r="EL1714" s="24"/>
      <c r="EP1714" s="23"/>
      <c r="EQ1714" s="24"/>
      <c r="ER1714" s="22"/>
      <c r="ES1714" s="24"/>
      <c r="ET1714" s="24"/>
      <c r="EU1714" s="23"/>
      <c r="EV1714" s="26"/>
      <c r="EX1714" s="6"/>
      <c r="EY1714" s="24"/>
      <c r="EZ1714" s="109"/>
      <c r="FA1714" s="66"/>
      <c r="FB1714" s="5"/>
      <c r="FC1714" s="68"/>
      <c r="FD1714" s="67"/>
      <c r="FE1714" s="67"/>
      <c r="FF1714" s="64"/>
      <c r="FG1714" s="5"/>
      <c r="FH1714" s="69"/>
      <c r="FI1714" s="6"/>
      <c r="FJ1714" s="5"/>
      <c r="FK1714" s="25"/>
      <c r="FL1714" s="5"/>
    </row>
    <row r="1715" spans="40:168">
      <c r="AN1715" s="14"/>
      <c r="AO1715" s="14"/>
      <c r="AP1715" s="5"/>
      <c r="AQ1715" s="25"/>
      <c r="AR1715" s="25"/>
      <c r="AS1715" s="96"/>
      <c r="AT1715" s="83"/>
      <c r="AU1715" s="14"/>
      <c r="AX1715" s="83"/>
      <c r="AY1715" s="83"/>
      <c r="AZ1715" s="83"/>
      <c r="BA1715" s="83"/>
      <c r="BJ1715" s="54"/>
      <c r="BK1715" s="22"/>
      <c r="BL1715" s="24"/>
      <c r="BP1715" s="23"/>
      <c r="BQ1715" s="24"/>
      <c r="BR1715" s="22"/>
      <c r="BS1715" s="24"/>
      <c r="BT1715" s="24"/>
      <c r="BU1715" s="23"/>
      <c r="BV1715" s="26"/>
      <c r="BX1715" s="6"/>
      <c r="BY1715" s="24"/>
      <c r="BZ1715" s="109"/>
      <c r="CA1715" s="66"/>
      <c r="CB1715" s="5"/>
      <c r="CC1715" s="68"/>
      <c r="CD1715" s="67"/>
      <c r="CE1715" s="67"/>
      <c r="CF1715" s="64"/>
      <c r="CG1715" s="5"/>
      <c r="CH1715" s="69"/>
      <c r="CI1715" s="6"/>
      <c r="CJ1715" s="5"/>
      <c r="CK1715" s="25"/>
      <c r="CL1715" s="5"/>
      <c r="DN1715" s="14"/>
      <c r="DO1715" s="14"/>
      <c r="DP1715" s="5"/>
      <c r="DQ1715" s="25"/>
      <c r="DR1715" s="25"/>
      <c r="DS1715" s="96"/>
      <c r="DT1715" s="83"/>
      <c r="DU1715" s="14"/>
      <c r="DX1715" s="83"/>
      <c r="DY1715" s="83"/>
      <c r="DZ1715" s="83"/>
      <c r="EA1715" s="83"/>
      <c r="EJ1715" s="54"/>
      <c r="EK1715" s="22"/>
      <c r="EL1715" s="24"/>
      <c r="EP1715" s="23"/>
      <c r="EQ1715" s="24"/>
      <c r="ER1715" s="22"/>
      <c r="ES1715" s="24"/>
      <c r="ET1715" s="24"/>
      <c r="EU1715" s="23"/>
      <c r="EV1715" s="26"/>
      <c r="EX1715" s="6"/>
      <c r="EY1715" s="24"/>
      <c r="EZ1715" s="109"/>
      <c r="FA1715" s="66"/>
      <c r="FB1715" s="5"/>
      <c r="FC1715" s="68"/>
      <c r="FD1715" s="67"/>
      <c r="FE1715" s="67"/>
      <c r="FF1715" s="64"/>
      <c r="FG1715" s="5"/>
      <c r="FH1715" s="69"/>
      <c r="FI1715" s="6"/>
      <c r="FJ1715" s="5"/>
      <c r="FK1715" s="25"/>
      <c r="FL1715" s="5"/>
    </row>
    <row r="1716" spans="40:168">
      <c r="AN1716" s="14"/>
      <c r="AO1716" s="14"/>
      <c r="AP1716" s="5"/>
      <c r="AQ1716" s="25"/>
      <c r="AR1716" s="25"/>
      <c r="AS1716" s="96"/>
      <c r="AT1716" s="83"/>
      <c r="AU1716" s="14"/>
      <c r="AX1716" s="83"/>
      <c r="AY1716" s="83"/>
      <c r="AZ1716" s="83"/>
      <c r="BA1716" s="83"/>
      <c r="BJ1716" s="54"/>
      <c r="BK1716" s="22"/>
      <c r="BL1716" s="24"/>
      <c r="BP1716" s="23"/>
      <c r="BQ1716" s="24"/>
      <c r="BR1716" s="22"/>
      <c r="BS1716" s="24"/>
      <c r="BT1716" s="24"/>
      <c r="BU1716" s="23"/>
      <c r="BV1716" s="26"/>
      <c r="BX1716" s="6"/>
      <c r="BY1716" s="24"/>
      <c r="BZ1716" s="109"/>
      <c r="CA1716" s="66"/>
      <c r="CB1716" s="5"/>
      <c r="CC1716" s="68"/>
      <c r="CD1716" s="67"/>
      <c r="CE1716" s="67"/>
      <c r="CF1716" s="64"/>
      <c r="CG1716" s="5"/>
      <c r="CH1716" s="69"/>
      <c r="CI1716" s="6"/>
      <c r="CJ1716" s="5"/>
      <c r="CK1716" s="25"/>
      <c r="CL1716" s="5"/>
      <c r="DN1716" s="14"/>
      <c r="DO1716" s="14"/>
      <c r="DP1716" s="5"/>
      <c r="DQ1716" s="25"/>
      <c r="DR1716" s="25"/>
      <c r="DS1716" s="96"/>
      <c r="DT1716" s="83"/>
      <c r="DU1716" s="14"/>
      <c r="DX1716" s="83"/>
      <c r="DY1716" s="83"/>
      <c r="DZ1716" s="83"/>
      <c r="EA1716" s="83"/>
      <c r="EJ1716" s="54"/>
      <c r="EK1716" s="22"/>
      <c r="EL1716" s="24"/>
      <c r="EP1716" s="23"/>
      <c r="EQ1716" s="24"/>
      <c r="ER1716" s="22"/>
      <c r="ES1716" s="24"/>
      <c r="ET1716" s="24"/>
      <c r="EU1716" s="23"/>
      <c r="EV1716" s="26"/>
      <c r="EX1716" s="6"/>
      <c r="EY1716" s="24"/>
      <c r="EZ1716" s="109"/>
      <c r="FA1716" s="66"/>
      <c r="FB1716" s="5"/>
      <c r="FC1716" s="68"/>
      <c r="FD1716" s="67"/>
      <c r="FE1716" s="67"/>
      <c r="FF1716" s="64"/>
      <c r="FG1716" s="5"/>
      <c r="FH1716" s="69"/>
      <c r="FI1716" s="6"/>
      <c r="FJ1716" s="5"/>
      <c r="FK1716" s="25"/>
      <c r="FL1716" s="5"/>
    </row>
    <row r="1717" spans="40:168">
      <c r="AN1717" s="14"/>
      <c r="AO1717" s="14"/>
      <c r="AP1717" s="5"/>
      <c r="AQ1717" s="25"/>
      <c r="AR1717" s="25"/>
      <c r="AS1717" s="96"/>
      <c r="AT1717" s="83"/>
      <c r="AU1717" s="14"/>
      <c r="AX1717" s="83"/>
      <c r="AY1717" s="83"/>
      <c r="AZ1717" s="83"/>
      <c r="BA1717" s="83"/>
      <c r="BJ1717" s="54"/>
      <c r="BK1717" s="22"/>
      <c r="BL1717" s="24"/>
      <c r="BP1717" s="23"/>
      <c r="BQ1717" s="24"/>
      <c r="BR1717" s="22"/>
      <c r="BS1717" s="24"/>
      <c r="BT1717" s="24"/>
      <c r="BU1717" s="23"/>
      <c r="BV1717" s="26"/>
      <c r="BX1717" s="6"/>
      <c r="BY1717" s="24"/>
      <c r="BZ1717" s="109"/>
      <c r="CA1717" s="66"/>
      <c r="CB1717" s="5"/>
      <c r="CC1717" s="68"/>
      <c r="CD1717" s="67"/>
      <c r="CE1717" s="67"/>
      <c r="CF1717" s="64"/>
      <c r="CG1717" s="5"/>
      <c r="CH1717" s="69"/>
      <c r="CI1717" s="6"/>
      <c r="CJ1717" s="5"/>
      <c r="CK1717" s="25"/>
      <c r="CL1717" s="5"/>
      <c r="DN1717" s="14"/>
      <c r="DO1717" s="14"/>
      <c r="DP1717" s="5"/>
      <c r="DQ1717" s="25"/>
      <c r="DR1717" s="25"/>
      <c r="DS1717" s="96"/>
      <c r="DT1717" s="83"/>
      <c r="DU1717" s="14"/>
      <c r="DX1717" s="83"/>
      <c r="DY1717" s="83"/>
      <c r="DZ1717" s="83"/>
      <c r="EA1717" s="83"/>
      <c r="EJ1717" s="54"/>
      <c r="EK1717" s="22"/>
      <c r="EL1717" s="24"/>
      <c r="EP1717" s="23"/>
      <c r="EQ1717" s="24"/>
      <c r="ER1717" s="22"/>
      <c r="ES1717" s="24"/>
      <c r="ET1717" s="24"/>
      <c r="EU1717" s="23"/>
      <c r="EV1717" s="26"/>
      <c r="EX1717" s="6"/>
      <c r="EY1717" s="24"/>
      <c r="EZ1717" s="109"/>
      <c r="FA1717" s="66"/>
      <c r="FB1717" s="5"/>
      <c r="FC1717" s="68"/>
      <c r="FD1717" s="67"/>
      <c r="FE1717" s="67"/>
      <c r="FF1717" s="64"/>
      <c r="FG1717" s="5"/>
      <c r="FH1717" s="69"/>
      <c r="FI1717" s="6"/>
      <c r="FJ1717" s="5"/>
      <c r="FK1717" s="25"/>
      <c r="FL1717" s="5"/>
    </row>
    <row r="1718" spans="40:168">
      <c r="AN1718" s="14"/>
      <c r="AO1718" s="14"/>
      <c r="AP1718" s="5"/>
      <c r="AQ1718" s="25"/>
      <c r="AR1718" s="25"/>
      <c r="AS1718" s="96"/>
      <c r="AT1718" s="83"/>
      <c r="AU1718" s="14"/>
      <c r="AX1718" s="83"/>
      <c r="AY1718" s="83"/>
      <c r="AZ1718" s="83"/>
      <c r="BA1718" s="83"/>
      <c r="BJ1718" s="54"/>
      <c r="BK1718" s="22"/>
      <c r="BL1718" s="24"/>
      <c r="BP1718" s="23"/>
      <c r="BQ1718" s="24"/>
      <c r="BR1718" s="22"/>
      <c r="BS1718" s="24"/>
      <c r="BT1718" s="24"/>
      <c r="BU1718" s="23"/>
      <c r="BV1718" s="26"/>
      <c r="BX1718" s="6"/>
      <c r="BY1718" s="24"/>
      <c r="BZ1718" s="109"/>
      <c r="CA1718" s="66"/>
      <c r="CB1718" s="5"/>
      <c r="CC1718" s="68"/>
      <c r="CD1718" s="67"/>
      <c r="CE1718" s="67"/>
      <c r="CF1718" s="64"/>
      <c r="CG1718" s="5"/>
      <c r="CH1718" s="69"/>
      <c r="CI1718" s="6"/>
      <c r="CJ1718" s="5"/>
      <c r="CK1718" s="25"/>
      <c r="CL1718" s="5"/>
      <c r="DN1718" s="14"/>
      <c r="DO1718" s="14"/>
      <c r="DP1718" s="5"/>
      <c r="DQ1718" s="25"/>
      <c r="DR1718" s="25"/>
      <c r="DS1718" s="96"/>
      <c r="DT1718" s="83"/>
      <c r="DU1718" s="14"/>
      <c r="DX1718" s="83"/>
      <c r="DY1718" s="83"/>
      <c r="DZ1718" s="83"/>
      <c r="EA1718" s="83"/>
      <c r="EJ1718" s="54"/>
      <c r="EK1718" s="22"/>
      <c r="EL1718" s="24"/>
      <c r="EP1718" s="23"/>
      <c r="EQ1718" s="24"/>
      <c r="ER1718" s="22"/>
      <c r="ES1718" s="24"/>
      <c r="ET1718" s="24"/>
      <c r="EU1718" s="23"/>
      <c r="EV1718" s="26"/>
      <c r="EX1718" s="6"/>
      <c r="EY1718" s="24"/>
      <c r="EZ1718" s="109"/>
      <c r="FA1718" s="66"/>
      <c r="FB1718" s="5"/>
      <c r="FC1718" s="68"/>
      <c r="FD1718" s="67"/>
      <c r="FE1718" s="67"/>
      <c r="FF1718" s="64"/>
      <c r="FG1718" s="5"/>
      <c r="FH1718" s="69"/>
      <c r="FI1718" s="6"/>
      <c r="FJ1718" s="5"/>
      <c r="FK1718" s="25"/>
      <c r="FL1718" s="5"/>
    </row>
    <row r="1719" spans="40:168">
      <c r="AN1719" s="14"/>
      <c r="AO1719" s="14"/>
      <c r="AP1719" s="5"/>
      <c r="AQ1719" s="25"/>
      <c r="AR1719" s="25"/>
      <c r="AS1719" s="96"/>
      <c r="AT1719" s="83"/>
      <c r="AU1719" s="14"/>
      <c r="AX1719" s="83"/>
      <c r="AY1719" s="83"/>
      <c r="AZ1719" s="83"/>
      <c r="BA1719" s="83"/>
      <c r="BJ1719" s="54"/>
      <c r="BK1719" s="22"/>
      <c r="BL1719" s="24"/>
      <c r="BP1719" s="23"/>
      <c r="BQ1719" s="24"/>
      <c r="BR1719" s="22"/>
      <c r="BS1719" s="24"/>
      <c r="BT1719" s="24"/>
      <c r="BU1719" s="23"/>
      <c r="BV1719" s="26"/>
      <c r="BX1719" s="6"/>
      <c r="BY1719" s="24"/>
      <c r="BZ1719" s="109"/>
      <c r="CA1719" s="66"/>
      <c r="CB1719" s="5"/>
      <c r="CC1719" s="68"/>
      <c r="CD1719" s="67"/>
      <c r="CE1719" s="67"/>
      <c r="CF1719" s="64"/>
      <c r="CG1719" s="5"/>
      <c r="CH1719" s="69"/>
      <c r="CI1719" s="6"/>
      <c r="CJ1719" s="5"/>
      <c r="CK1719" s="25"/>
      <c r="CL1719" s="5"/>
      <c r="DN1719" s="14"/>
      <c r="DO1719" s="14"/>
      <c r="DP1719" s="5"/>
      <c r="DQ1719" s="25"/>
      <c r="DR1719" s="25"/>
      <c r="DS1719" s="96"/>
      <c r="DT1719" s="83"/>
      <c r="DU1719" s="14"/>
      <c r="DX1719" s="83"/>
      <c r="DY1719" s="83"/>
      <c r="DZ1719" s="83"/>
      <c r="EA1719" s="83"/>
      <c r="EJ1719" s="54"/>
      <c r="EK1719" s="22"/>
      <c r="EL1719" s="24"/>
      <c r="EP1719" s="23"/>
      <c r="EQ1719" s="24"/>
      <c r="ER1719" s="22"/>
      <c r="ES1719" s="24"/>
      <c r="ET1719" s="24"/>
      <c r="EU1719" s="23"/>
      <c r="EV1719" s="26"/>
      <c r="EX1719" s="6"/>
      <c r="EY1719" s="24"/>
      <c r="EZ1719" s="109"/>
      <c r="FA1719" s="66"/>
      <c r="FB1719" s="5"/>
      <c r="FC1719" s="68"/>
      <c r="FD1719" s="67"/>
      <c r="FE1719" s="67"/>
      <c r="FF1719" s="64"/>
      <c r="FG1719" s="5"/>
      <c r="FH1719" s="69"/>
      <c r="FI1719" s="6"/>
      <c r="FJ1719" s="5"/>
      <c r="FK1719" s="25"/>
      <c r="FL1719" s="5"/>
    </row>
    <row r="1720" spans="40:168">
      <c r="AN1720" s="14"/>
      <c r="AO1720" s="14"/>
      <c r="AP1720" s="5"/>
      <c r="AQ1720" s="25"/>
      <c r="AR1720" s="25"/>
      <c r="AS1720" s="96"/>
      <c r="AT1720" s="83"/>
      <c r="AU1720" s="14"/>
      <c r="AX1720" s="83"/>
      <c r="AY1720" s="83"/>
      <c r="AZ1720" s="83"/>
      <c r="BA1720" s="83"/>
      <c r="BJ1720" s="54"/>
      <c r="BK1720" s="22"/>
      <c r="BL1720" s="24"/>
      <c r="BP1720" s="23"/>
      <c r="BQ1720" s="24"/>
      <c r="BR1720" s="22"/>
      <c r="BS1720" s="24"/>
      <c r="BT1720" s="24"/>
      <c r="BU1720" s="23"/>
      <c r="BV1720" s="26"/>
      <c r="BX1720" s="6"/>
      <c r="BY1720" s="24"/>
      <c r="BZ1720" s="109"/>
      <c r="CA1720" s="66"/>
      <c r="CB1720" s="5"/>
      <c r="CC1720" s="68"/>
      <c r="CD1720" s="67"/>
      <c r="CE1720" s="67"/>
      <c r="CF1720" s="64"/>
      <c r="CG1720" s="5"/>
      <c r="CH1720" s="69"/>
      <c r="CI1720" s="6"/>
      <c r="CJ1720" s="5"/>
      <c r="CK1720" s="25"/>
      <c r="CL1720" s="5"/>
      <c r="DN1720" s="14"/>
      <c r="DO1720" s="14"/>
      <c r="DP1720" s="5"/>
      <c r="DQ1720" s="25"/>
      <c r="DR1720" s="25"/>
      <c r="DS1720" s="96"/>
      <c r="DT1720" s="83"/>
      <c r="DU1720" s="14"/>
      <c r="DX1720" s="83"/>
      <c r="DY1720" s="83"/>
      <c r="DZ1720" s="83"/>
      <c r="EA1720" s="83"/>
      <c r="EJ1720" s="54"/>
      <c r="EK1720" s="22"/>
      <c r="EL1720" s="24"/>
      <c r="EP1720" s="23"/>
      <c r="EQ1720" s="24"/>
      <c r="ER1720" s="22"/>
      <c r="ES1720" s="24"/>
      <c r="ET1720" s="24"/>
      <c r="EU1720" s="23"/>
      <c r="EV1720" s="26"/>
      <c r="EX1720" s="6"/>
      <c r="EY1720" s="24"/>
      <c r="EZ1720" s="109"/>
      <c r="FA1720" s="66"/>
      <c r="FB1720" s="5"/>
      <c r="FC1720" s="68"/>
      <c r="FD1720" s="67"/>
      <c r="FE1720" s="67"/>
      <c r="FF1720" s="64"/>
      <c r="FG1720" s="5"/>
      <c r="FH1720" s="69"/>
      <c r="FI1720" s="6"/>
      <c r="FJ1720" s="5"/>
      <c r="FK1720" s="25"/>
      <c r="FL1720" s="5"/>
    </row>
    <row r="1721" spans="40:168">
      <c r="AN1721" s="14"/>
      <c r="AO1721" s="14"/>
      <c r="AP1721" s="5"/>
      <c r="AQ1721" s="25"/>
      <c r="AR1721" s="25"/>
      <c r="AS1721" s="96"/>
      <c r="AT1721" s="83"/>
      <c r="AU1721" s="14"/>
      <c r="AX1721" s="83"/>
      <c r="AY1721" s="83"/>
      <c r="AZ1721" s="83"/>
      <c r="BA1721" s="83"/>
      <c r="BJ1721" s="54"/>
      <c r="BK1721" s="22"/>
      <c r="BL1721" s="24"/>
      <c r="BP1721" s="23"/>
      <c r="BQ1721" s="24"/>
      <c r="BR1721" s="22"/>
      <c r="BS1721" s="24"/>
      <c r="BT1721" s="24"/>
      <c r="BU1721" s="23"/>
      <c r="BV1721" s="26"/>
      <c r="BX1721" s="6"/>
      <c r="BY1721" s="24"/>
      <c r="BZ1721" s="109"/>
      <c r="CA1721" s="66"/>
      <c r="CB1721" s="5"/>
      <c r="CC1721" s="68"/>
      <c r="CD1721" s="67"/>
      <c r="CE1721" s="67"/>
      <c r="CF1721" s="64"/>
      <c r="CG1721" s="5"/>
      <c r="CH1721" s="69"/>
      <c r="CI1721" s="6"/>
      <c r="CJ1721" s="5"/>
      <c r="CK1721" s="25"/>
      <c r="CL1721" s="5"/>
      <c r="DN1721" s="14"/>
      <c r="DO1721" s="14"/>
      <c r="DP1721" s="5"/>
      <c r="DQ1721" s="25"/>
      <c r="DR1721" s="25"/>
      <c r="DS1721" s="96"/>
      <c r="DT1721" s="83"/>
      <c r="DU1721" s="14"/>
      <c r="DX1721" s="83"/>
      <c r="DY1721" s="83"/>
      <c r="DZ1721" s="83"/>
      <c r="EA1721" s="83"/>
      <c r="EJ1721" s="54"/>
      <c r="EK1721" s="22"/>
      <c r="EL1721" s="24"/>
      <c r="EP1721" s="23"/>
      <c r="EQ1721" s="24"/>
      <c r="ER1721" s="22"/>
      <c r="ES1721" s="24"/>
      <c r="ET1721" s="24"/>
      <c r="EU1721" s="23"/>
      <c r="EV1721" s="26"/>
      <c r="EX1721" s="6"/>
      <c r="EY1721" s="24"/>
      <c r="EZ1721" s="109"/>
      <c r="FA1721" s="66"/>
      <c r="FB1721" s="5"/>
      <c r="FC1721" s="68"/>
      <c r="FD1721" s="67"/>
      <c r="FE1721" s="67"/>
      <c r="FF1721" s="64"/>
      <c r="FG1721" s="5"/>
      <c r="FH1721" s="69"/>
      <c r="FI1721" s="6"/>
      <c r="FJ1721" s="5"/>
      <c r="FK1721" s="25"/>
      <c r="FL1721" s="5"/>
    </row>
    <row r="1722" spans="40:168">
      <c r="AN1722" s="14"/>
      <c r="AO1722" s="14"/>
      <c r="AP1722" s="5"/>
      <c r="AQ1722" s="25"/>
      <c r="AR1722" s="25"/>
      <c r="AS1722" s="96"/>
      <c r="AT1722" s="83"/>
      <c r="AU1722" s="14"/>
      <c r="AX1722" s="83"/>
      <c r="AY1722" s="83"/>
      <c r="AZ1722" s="83"/>
      <c r="BA1722" s="83"/>
      <c r="BJ1722" s="54"/>
      <c r="BK1722" s="22"/>
      <c r="BL1722" s="24"/>
      <c r="BP1722" s="23"/>
      <c r="BQ1722" s="24"/>
      <c r="BR1722" s="22"/>
      <c r="BS1722" s="24"/>
      <c r="BT1722" s="24"/>
      <c r="BU1722" s="23"/>
      <c r="BV1722" s="26"/>
      <c r="BX1722" s="6"/>
      <c r="BY1722" s="24"/>
      <c r="BZ1722" s="109"/>
      <c r="CA1722" s="66"/>
      <c r="CB1722" s="5"/>
      <c r="CC1722" s="68"/>
      <c r="CD1722" s="67"/>
      <c r="CE1722" s="67"/>
      <c r="CF1722" s="64"/>
      <c r="CG1722" s="5"/>
      <c r="CH1722" s="69"/>
      <c r="CI1722" s="6"/>
      <c r="CJ1722" s="5"/>
      <c r="CK1722" s="25"/>
      <c r="CL1722" s="5"/>
      <c r="DN1722" s="14"/>
      <c r="DO1722" s="14"/>
      <c r="DP1722" s="5"/>
      <c r="DQ1722" s="25"/>
      <c r="DR1722" s="25"/>
      <c r="DS1722" s="96"/>
      <c r="DT1722" s="83"/>
      <c r="DU1722" s="14"/>
      <c r="DX1722" s="83"/>
      <c r="DY1722" s="83"/>
      <c r="DZ1722" s="83"/>
      <c r="EA1722" s="83"/>
      <c r="EJ1722" s="54"/>
      <c r="EK1722" s="22"/>
      <c r="EL1722" s="24"/>
      <c r="EP1722" s="23"/>
      <c r="EQ1722" s="24"/>
      <c r="ER1722" s="22"/>
      <c r="ES1722" s="24"/>
      <c r="ET1722" s="24"/>
      <c r="EU1722" s="23"/>
      <c r="EV1722" s="26"/>
      <c r="EX1722" s="6"/>
      <c r="EY1722" s="24"/>
      <c r="EZ1722" s="109"/>
      <c r="FA1722" s="66"/>
      <c r="FB1722" s="5"/>
      <c r="FC1722" s="68"/>
      <c r="FD1722" s="67"/>
      <c r="FE1722" s="67"/>
      <c r="FF1722" s="64"/>
      <c r="FG1722" s="5"/>
      <c r="FH1722" s="69"/>
      <c r="FI1722" s="6"/>
      <c r="FJ1722" s="5"/>
      <c r="FK1722" s="25"/>
      <c r="FL1722" s="5"/>
    </row>
    <row r="1723" spans="40:168">
      <c r="AN1723" s="14"/>
      <c r="AO1723" s="14"/>
      <c r="AP1723" s="5"/>
      <c r="AQ1723" s="25"/>
      <c r="AR1723" s="25"/>
      <c r="AS1723" s="96"/>
      <c r="AT1723" s="83"/>
      <c r="AU1723" s="14"/>
      <c r="AX1723" s="83"/>
      <c r="AY1723" s="83"/>
      <c r="AZ1723" s="83"/>
      <c r="BA1723" s="83"/>
      <c r="BJ1723" s="54"/>
      <c r="BK1723" s="22"/>
      <c r="BL1723" s="24"/>
      <c r="BP1723" s="23"/>
      <c r="BQ1723" s="24"/>
      <c r="BR1723" s="22"/>
      <c r="BS1723" s="24"/>
      <c r="BT1723" s="24"/>
      <c r="BU1723" s="23"/>
      <c r="BV1723" s="26"/>
      <c r="BX1723" s="6"/>
      <c r="BY1723" s="24"/>
      <c r="BZ1723" s="109"/>
      <c r="CA1723" s="66"/>
      <c r="CB1723" s="5"/>
      <c r="CC1723" s="68"/>
      <c r="CD1723" s="67"/>
      <c r="CE1723" s="67"/>
      <c r="CF1723" s="64"/>
      <c r="CG1723" s="5"/>
      <c r="CH1723" s="69"/>
      <c r="CI1723" s="6"/>
      <c r="CJ1723" s="5"/>
      <c r="CK1723" s="25"/>
      <c r="CL1723" s="5"/>
      <c r="DN1723" s="14"/>
      <c r="DO1723" s="14"/>
      <c r="DP1723" s="5"/>
      <c r="DQ1723" s="25"/>
      <c r="DR1723" s="25"/>
      <c r="DS1723" s="96"/>
      <c r="DT1723" s="83"/>
      <c r="DU1723" s="14"/>
      <c r="DX1723" s="83"/>
      <c r="DY1723" s="83"/>
      <c r="DZ1723" s="83"/>
      <c r="EA1723" s="83"/>
      <c r="EJ1723" s="54"/>
      <c r="EK1723" s="22"/>
      <c r="EL1723" s="24"/>
      <c r="EP1723" s="23"/>
      <c r="EQ1723" s="24"/>
      <c r="ER1723" s="22"/>
      <c r="ES1723" s="24"/>
      <c r="ET1723" s="24"/>
      <c r="EU1723" s="23"/>
      <c r="EV1723" s="26"/>
      <c r="EX1723" s="6"/>
      <c r="EY1723" s="24"/>
      <c r="EZ1723" s="109"/>
      <c r="FA1723" s="66"/>
      <c r="FB1723" s="5"/>
      <c r="FC1723" s="68"/>
      <c r="FD1723" s="67"/>
      <c r="FE1723" s="67"/>
      <c r="FF1723" s="64"/>
      <c r="FG1723" s="5"/>
      <c r="FH1723" s="69"/>
      <c r="FI1723" s="6"/>
      <c r="FJ1723" s="5"/>
      <c r="FK1723" s="25"/>
      <c r="FL1723" s="5"/>
    </row>
    <row r="1724" spans="40:168">
      <c r="AN1724" s="14"/>
      <c r="AO1724" s="14"/>
      <c r="AP1724" s="5"/>
      <c r="AQ1724" s="25"/>
      <c r="AR1724" s="25"/>
      <c r="AS1724" s="96"/>
      <c r="AT1724" s="83"/>
      <c r="AU1724" s="14"/>
      <c r="AX1724" s="83"/>
      <c r="AY1724" s="83"/>
      <c r="AZ1724" s="83"/>
      <c r="BA1724" s="83"/>
      <c r="BJ1724" s="54"/>
      <c r="BK1724" s="22"/>
      <c r="BL1724" s="24"/>
      <c r="BP1724" s="23"/>
      <c r="BQ1724" s="24"/>
      <c r="BR1724" s="22"/>
      <c r="BS1724" s="24"/>
      <c r="BT1724" s="24"/>
      <c r="BU1724" s="23"/>
      <c r="BV1724" s="26"/>
      <c r="BX1724" s="6"/>
      <c r="BY1724" s="24"/>
      <c r="BZ1724" s="109"/>
      <c r="CA1724" s="66"/>
      <c r="CB1724" s="5"/>
      <c r="CC1724" s="68"/>
      <c r="CD1724" s="67"/>
      <c r="CE1724" s="67"/>
      <c r="CF1724" s="64"/>
      <c r="CG1724" s="5"/>
      <c r="CH1724" s="69"/>
      <c r="CI1724" s="6"/>
      <c r="CJ1724" s="5"/>
      <c r="CK1724" s="25"/>
      <c r="CL1724" s="5"/>
      <c r="DN1724" s="14"/>
      <c r="DO1724" s="14"/>
      <c r="DP1724" s="5"/>
      <c r="DQ1724" s="25"/>
      <c r="DR1724" s="25"/>
      <c r="DS1724" s="96"/>
      <c r="DT1724" s="83"/>
      <c r="DU1724" s="14"/>
      <c r="DX1724" s="83"/>
      <c r="DY1724" s="83"/>
      <c r="DZ1724" s="83"/>
      <c r="EA1724" s="83"/>
      <c r="EJ1724" s="54"/>
      <c r="EK1724" s="22"/>
      <c r="EL1724" s="24"/>
      <c r="EP1724" s="23"/>
      <c r="EQ1724" s="24"/>
      <c r="ER1724" s="22"/>
      <c r="ES1724" s="24"/>
      <c r="ET1724" s="24"/>
      <c r="EU1724" s="23"/>
      <c r="EV1724" s="26"/>
      <c r="EX1724" s="6"/>
      <c r="EY1724" s="24"/>
      <c r="EZ1724" s="109"/>
      <c r="FA1724" s="66"/>
      <c r="FB1724" s="5"/>
      <c r="FC1724" s="68"/>
      <c r="FD1724" s="67"/>
      <c r="FE1724" s="67"/>
      <c r="FF1724" s="64"/>
      <c r="FG1724" s="5"/>
      <c r="FH1724" s="69"/>
      <c r="FI1724" s="6"/>
      <c r="FJ1724" s="5"/>
      <c r="FK1724" s="25"/>
      <c r="FL1724" s="5"/>
    </row>
    <row r="1725" spans="40:168">
      <c r="AN1725" s="14"/>
      <c r="AO1725" s="14"/>
      <c r="AP1725" s="5"/>
      <c r="AQ1725" s="25"/>
      <c r="AR1725" s="25"/>
      <c r="AS1725" s="96"/>
      <c r="AT1725" s="83"/>
      <c r="AU1725" s="14"/>
      <c r="AX1725" s="83"/>
      <c r="AY1725" s="83"/>
      <c r="AZ1725" s="83"/>
      <c r="BA1725" s="83"/>
      <c r="BJ1725" s="54"/>
      <c r="BK1725" s="22"/>
      <c r="BL1725" s="24"/>
      <c r="BP1725" s="23"/>
      <c r="BQ1725" s="24"/>
      <c r="BR1725" s="22"/>
      <c r="BS1725" s="24"/>
      <c r="BT1725" s="24"/>
      <c r="BU1725" s="23"/>
      <c r="BV1725" s="26"/>
      <c r="BX1725" s="6"/>
      <c r="BY1725" s="24"/>
      <c r="BZ1725" s="109"/>
      <c r="CA1725" s="66"/>
      <c r="CB1725" s="5"/>
      <c r="CC1725" s="68"/>
      <c r="CD1725" s="67"/>
      <c r="CE1725" s="67"/>
      <c r="CF1725" s="64"/>
      <c r="CG1725" s="5"/>
      <c r="CH1725" s="69"/>
      <c r="CI1725" s="6"/>
      <c r="CJ1725" s="5"/>
      <c r="CK1725" s="25"/>
      <c r="CL1725" s="5"/>
      <c r="DN1725" s="14"/>
      <c r="DO1725" s="14"/>
      <c r="DP1725" s="5"/>
      <c r="DQ1725" s="25"/>
      <c r="DR1725" s="25"/>
      <c r="DS1725" s="96"/>
      <c r="DT1725" s="83"/>
      <c r="DU1725" s="14"/>
      <c r="DX1725" s="83"/>
      <c r="DY1725" s="83"/>
      <c r="DZ1725" s="83"/>
      <c r="EA1725" s="83"/>
      <c r="EJ1725" s="54"/>
      <c r="EK1725" s="22"/>
      <c r="EL1725" s="24"/>
      <c r="EP1725" s="23"/>
      <c r="EQ1725" s="24"/>
      <c r="ER1725" s="22"/>
      <c r="ES1725" s="24"/>
      <c r="ET1725" s="24"/>
      <c r="EU1725" s="23"/>
      <c r="EV1725" s="26"/>
      <c r="EX1725" s="6"/>
      <c r="EY1725" s="24"/>
      <c r="EZ1725" s="109"/>
      <c r="FA1725" s="66"/>
      <c r="FB1725" s="5"/>
      <c r="FC1725" s="68"/>
      <c r="FD1725" s="67"/>
      <c r="FE1725" s="67"/>
      <c r="FF1725" s="64"/>
      <c r="FG1725" s="5"/>
      <c r="FH1725" s="69"/>
      <c r="FI1725" s="6"/>
      <c r="FJ1725" s="5"/>
      <c r="FK1725" s="25"/>
      <c r="FL1725" s="5"/>
    </row>
    <row r="1726" spans="40:168">
      <c r="AN1726" s="14"/>
      <c r="AO1726" s="14"/>
      <c r="AP1726" s="5"/>
      <c r="AQ1726" s="25"/>
      <c r="AR1726" s="25"/>
      <c r="AS1726" s="96"/>
      <c r="AT1726" s="83"/>
      <c r="AU1726" s="14"/>
      <c r="AX1726" s="83"/>
      <c r="AY1726" s="83"/>
      <c r="AZ1726" s="83"/>
      <c r="BA1726" s="83"/>
      <c r="BJ1726" s="54"/>
      <c r="BK1726" s="22"/>
      <c r="BL1726" s="24"/>
      <c r="BP1726" s="23"/>
      <c r="BQ1726" s="24"/>
      <c r="BR1726" s="22"/>
      <c r="BS1726" s="24"/>
      <c r="BT1726" s="24"/>
      <c r="BU1726" s="23"/>
      <c r="BV1726" s="26"/>
      <c r="BX1726" s="6"/>
      <c r="BY1726" s="24"/>
      <c r="BZ1726" s="109"/>
      <c r="CA1726" s="66"/>
      <c r="CB1726" s="5"/>
      <c r="CC1726" s="68"/>
      <c r="CD1726" s="67"/>
      <c r="CE1726" s="67"/>
      <c r="CF1726" s="64"/>
      <c r="CG1726" s="5"/>
      <c r="CH1726" s="69"/>
      <c r="CI1726" s="6"/>
      <c r="CJ1726" s="5"/>
      <c r="CK1726" s="25"/>
      <c r="CL1726" s="5"/>
      <c r="DN1726" s="14"/>
      <c r="DO1726" s="14"/>
      <c r="DP1726" s="5"/>
      <c r="DQ1726" s="25"/>
      <c r="DR1726" s="25"/>
      <c r="DS1726" s="96"/>
      <c r="DT1726" s="83"/>
      <c r="DU1726" s="14"/>
      <c r="DX1726" s="83"/>
      <c r="DY1726" s="83"/>
      <c r="DZ1726" s="83"/>
      <c r="EA1726" s="83"/>
      <c r="EJ1726" s="54"/>
      <c r="EK1726" s="22"/>
      <c r="EL1726" s="24"/>
      <c r="EP1726" s="23"/>
      <c r="EQ1726" s="24"/>
      <c r="ER1726" s="22"/>
      <c r="ES1726" s="24"/>
      <c r="ET1726" s="24"/>
      <c r="EU1726" s="23"/>
      <c r="EV1726" s="26"/>
      <c r="EX1726" s="6"/>
      <c r="EY1726" s="24"/>
      <c r="EZ1726" s="109"/>
      <c r="FA1726" s="66"/>
      <c r="FB1726" s="5"/>
      <c r="FC1726" s="68"/>
      <c r="FD1726" s="67"/>
      <c r="FE1726" s="67"/>
      <c r="FF1726" s="64"/>
      <c r="FG1726" s="5"/>
      <c r="FH1726" s="69"/>
      <c r="FI1726" s="6"/>
      <c r="FJ1726" s="5"/>
      <c r="FK1726" s="25"/>
      <c r="FL1726" s="5"/>
    </row>
    <row r="1727" spans="40:168">
      <c r="AN1727" s="14"/>
      <c r="AO1727" s="14"/>
      <c r="AP1727" s="5"/>
      <c r="AQ1727" s="25"/>
      <c r="AR1727" s="25"/>
      <c r="AS1727" s="96"/>
      <c r="AT1727" s="83"/>
      <c r="AU1727" s="14"/>
      <c r="AX1727" s="83"/>
      <c r="AY1727" s="83"/>
      <c r="AZ1727" s="83"/>
      <c r="BA1727" s="83"/>
      <c r="BJ1727" s="54"/>
      <c r="BK1727" s="22"/>
      <c r="BL1727" s="24"/>
      <c r="BP1727" s="23"/>
      <c r="BQ1727" s="24"/>
      <c r="BR1727" s="22"/>
      <c r="BS1727" s="24"/>
      <c r="BT1727" s="24"/>
      <c r="BU1727" s="23"/>
      <c r="BV1727" s="26"/>
      <c r="BX1727" s="6"/>
      <c r="BY1727" s="24"/>
      <c r="BZ1727" s="109"/>
      <c r="CA1727" s="66"/>
      <c r="CB1727" s="5"/>
      <c r="CC1727" s="68"/>
      <c r="CD1727" s="67"/>
      <c r="CE1727" s="67"/>
      <c r="CF1727" s="64"/>
      <c r="CG1727" s="5"/>
      <c r="CH1727" s="69"/>
      <c r="CI1727" s="6"/>
      <c r="CJ1727" s="5"/>
      <c r="CK1727" s="25"/>
      <c r="CL1727" s="5"/>
      <c r="DN1727" s="14"/>
      <c r="DO1727" s="14"/>
      <c r="DP1727" s="5"/>
      <c r="DQ1727" s="25"/>
      <c r="DR1727" s="25"/>
      <c r="DS1727" s="96"/>
      <c r="DT1727" s="83"/>
      <c r="DU1727" s="14"/>
      <c r="DX1727" s="83"/>
      <c r="DY1727" s="83"/>
      <c r="DZ1727" s="83"/>
      <c r="EA1727" s="83"/>
      <c r="EJ1727" s="54"/>
      <c r="EK1727" s="22"/>
      <c r="EL1727" s="24"/>
      <c r="EP1727" s="23"/>
      <c r="EQ1727" s="24"/>
      <c r="ER1727" s="22"/>
      <c r="ES1727" s="24"/>
      <c r="ET1727" s="24"/>
      <c r="EU1727" s="23"/>
      <c r="EV1727" s="26"/>
      <c r="EX1727" s="6"/>
      <c r="EY1727" s="24"/>
      <c r="EZ1727" s="109"/>
      <c r="FA1727" s="66"/>
      <c r="FB1727" s="5"/>
      <c r="FC1727" s="68"/>
      <c r="FD1727" s="67"/>
      <c r="FE1727" s="67"/>
      <c r="FF1727" s="64"/>
      <c r="FG1727" s="5"/>
      <c r="FH1727" s="69"/>
      <c r="FI1727" s="6"/>
      <c r="FJ1727" s="5"/>
      <c r="FK1727" s="25"/>
      <c r="FL1727" s="5"/>
    </row>
    <row r="1728" spans="40:168">
      <c r="AN1728" s="14"/>
      <c r="AO1728" s="14"/>
      <c r="AP1728" s="5"/>
      <c r="AQ1728" s="25"/>
      <c r="AR1728" s="25"/>
      <c r="AS1728" s="96"/>
      <c r="AT1728" s="83"/>
      <c r="AU1728" s="14"/>
      <c r="AX1728" s="83"/>
      <c r="AY1728" s="83"/>
      <c r="AZ1728" s="83"/>
      <c r="BA1728" s="83"/>
      <c r="BJ1728" s="54"/>
      <c r="BK1728" s="22"/>
      <c r="BL1728" s="24"/>
      <c r="BP1728" s="23"/>
      <c r="BQ1728" s="24"/>
      <c r="BR1728" s="22"/>
      <c r="BS1728" s="24"/>
      <c r="BT1728" s="24"/>
      <c r="BU1728" s="23"/>
      <c r="BV1728" s="26"/>
      <c r="BX1728" s="6"/>
      <c r="BY1728" s="24"/>
      <c r="BZ1728" s="109"/>
      <c r="CA1728" s="66"/>
      <c r="CB1728" s="5"/>
      <c r="CC1728" s="68"/>
      <c r="CD1728" s="67"/>
      <c r="CE1728" s="67"/>
      <c r="CF1728" s="64"/>
      <c r="CG1728" s="5"/>
      <c r="CH1728" s="69"/>
      <c r="CI1728" s="6"/>
      <c r="CJ1728" s="5"/>
      <c r="CK1728" s="25"/>
      <c r="CL1728" s="5"/>
      <c r="DN1728" s="14"/>
      <c r="DO1728" s="14"/>
      <c r="DP1728" s="5"/>
      <c r="DQ1728" s="25"/>
      <c r="DR1728" s="25"/>
      <c r="DS1728" s="96"/>
      <c r="DT1728" s="83"/>
      <c r="DU1728" s="14"/>
      <c r="DX1728" s="83"/>
      <c r="DY1728" s="83"/>
      <c r="DZ1728" s="83"/>
      <c r="EA1728" s="83"/>
      <c r="EJ1728" s="54"/>
      <c r="EK1728" s="22"/>
      <c r="EL1728" s="24"/>
      <c r="EP1728" s="23"/>
      <c r="EQ1728" s="24"/>
      <c r="ER1728" s="22"/>
      <c r="ES1728" s="24"/>
      <c r="ET1728" s="24"/>
      <c r="EU1728" s="23"/>
      <c r="EV1728" s="26"/>
      <c r="EX1728" s="6"/>
      <c r="EY1728" s="24"/>
      <c r="EZ1728" s="109"/>
      <c r="FA1728" s="66"/>
      <c r="FB1728" s="5"/>
      <c r="FC1728" s="68"/>
      <c r="FD1728" s="67"/>
      <c r="FE1728" s="67"/>
      <c r="FF1728" s="64"/>
      <c r="FG1728" s="5"/>
      <c r="FH1728" s="69"/>
      <c r="FI1728" s="6"/>
      <c r="FJ1728" s="5"/>
      <c r="FK1728" s="25"/>
      <c r="FL1728" s="5"/>
    </row>
    <row r="1729" spans="40:168">
      <c r="AN1729" s="14"/>
      <c r="AO1729" s="14"/>
      <c r="AP1729" s="5"/>
      <c r="AQ1729" s="25"/>
      <c r="AR1729" s="25"/>
      <c r="AS1729" s="96"/>
      <c r="AT1729" s="83"/>
      <c r="AU1729" s="14"/>
      <c r="AX1729" s="83"/>
      <c r="AY1729" s="83"/>
      <c r="AZ1729" s="83"/>
      <c r="BA1729" s="83"/>
      <c r="BJ1729" s="54"/>
      <c r="BK1729" s="22"/>
      <c r="BL1729" s="24"/>
      <c r="BP1729" s="23"/>
      <c r="BQ1729" s="24"/>
      <c r="BR1729" s="22"/>
      <c r="BS1729" s="24"/>
      <c r="BT1729" s="24"/>
      <c r="BU1729" s="23"/>
      <c r="BV1729" s="26"/>
      <c r="BX1729" s="6"/>
      <c r="BY1729" s="24"/>
      <c r="BZ1729" s="109"/>
      <c r="CA1729" s="66"/>
      <c r="CB1729" s="5"/>
      <c r="CC1729" s="68"/>
      <c r="CD1729" s="67"/>
      <c r="CE1729" s="67"/>
      <c r="CF1729" s="64"/>
      <c r="CG1729" s="5"/>
      <c r="CH1729" s="69"/>
      <c r="CI1729" s="6"/>
      <c r="CJ1729" s="5"/>
      <c r="CK1729" s="25"/>
      <c r="CL1729" s="5"/>
      <c r="DN1729" s="14"/>
      <c r="DO1729" s="14"/>
      <c r="DP1729" s="5"/>
      <c r="DQ1729" s="25"/>
      <c r="DR1729" s="25"/>
      <c r="DS1729" s="96"/>
      <c r="DT1729" s="83"/>
      <c r="DU1729" s="14"/>
      <c r="DX1729" s="83"/>
      <c r="DY1729" s="83"/>
      <c r="DZ1729" s="83"/>
      <c r="EA1729" s="83"/>
      <c r="EJ1729" s="54"/>
      <c r="EK1729" s="22"/>
      <c r="EL1729" s="24"/>
      <c r="EP1729" s="23"/>
      <c r="EQ1729" s="24"/>
      <c r="ER1729" s="22"/>
      <c r="ES1729" s="24"/>
      <c r="ET1729" s="24"/>
      <c r="EU1729" s="23"/>
      <c r="EV1729" s="26"/>
      <c r="EX1729" s="6"/>
      <c r="EY1729" s="24"/>
      <c r="EZ1729" s="109"/>
      <c r="FA1729" s="66"/>
      <c r="FB1729" s="5"/>
      <c r="FC1729" s="68"/>
      <c r="FD1729" s="67"/>
      <c r="FE1729" s="67"/>
      <c r="FF1729" s="64"/>
      <c r="FG1729" s="5"/>
      <c r="FH1729" s="69"/>
      <c r="FI1729" s="6"/>
      <c r="FJ1729" s="5"/>
      <c r="FK1729" s="25"/>
      <c r="FL1729" s="5"/>
    </row>
    <row r="1730" spans="40:168">
      <c r="AN1730" s="14"/>
      <c r="AO1730" s="14"/>
      <c r="AP1730" s="5"/>
      <c r="AQ1730" s="25"/>
      <c r="AR1730" s="25"/>
      <c r="AS1730" s="96"/>
      <c r="AT1730" s="83"/>
      <c r="AU1730" s="14"/>
      <c r="AX1730" s="83"/>
      <c r="AY1730" s="83"/>
      <c r="AZ1730" s="83"/>
      <c r="BA1730" s="83"/>
      <c r="BJ1730" s="54"/>
      <c r="BK1730" s="22"/>
      <c r="BL1730" s="24"/>
      <c r="BP1730" s="23"/>
      <c r="BQ1730" s="24"/>
      <c r="BR1730" s="22"/>
      <c r="BS1730" s="24"/>
      <c r="BT1730" s="24"/>
      <c r="BU1730" s="23"/>
      <c r="BV1730" s="26"/>
      <c r="BX1730" s="6"/>
      <c r="BY1730" s="24"/>
      <c r="BZ1730" s="109"/>
      <c r="CA1730" s="66"/>
      <c r="CB1730" s="5"/>
      <c r="CC1730" s="68"/>
      <c r="CD1730" s="67"/>
      <c r="CE1730" s="67"/>
      <c r="CF1730" s="64"/>
      <c r="CG1730" s="5"/>
      <c r="CH1730" s="69"/>
      <c r="CI1730" s="6"/>
      <c r="CJ1730" s="5"/>
      <c r="CK1730" s="25"/>
      <c r="CL1730" s="5"/>
      <c r="DN1730" s="14"/>
      <c r="DO1730" s="14"/>
      <c r="DP1730" s="5"/>
      <c r="DQ1730" s="25"/>
      <c r="DR1730" s="25"/>
      <c r="DS1730" s="96"/>
      <c r="DT1730" s="83"/>
      <c r="DU1730" s="14"/>
      <c r="DX1730" s="83"/>
      <c r="DY1730" s="83"/>
      <c r="DZ1730" s="83"/>
      <c r="EA1730" s="83"/>
      <c r="EJ1730" s="54"/>
      <c r="EK1730" s="22"/>
      <c r="EL1730" s="24"/>
      <c r="EP1730" s="23"/>
      <c r="EQ1730" s="24"/>
      <c r="ER1730" s="22"/>
      <c r="ES1730" s="24"/>
      <c r="ET1730" s="24"/>
      <c r="EU1730" s="23"/>
      <c r="EV1730" s="26"/>
      <c r="EX1730" s="6"/>
      <c r="EY1730" s="24"/>
      <c r="EZ1730" s="109"/>
      <c r="FA1730" s="66"/>
      <c r="FB1730" s="5"/>
      <c r="FC1730" s="68"/>
      <c r="FD1730" s="67"/>
      <c r="FE1730" s="67"/>
      <c r="FF1730" s="64"/>
      <c r="FG1730" s="5"/>
      <c r="FH1730" s="69"/>
      <c r="FI1730" s="6"/>
      <c r="FJ1730" s="5"/>
      <c r="FK1730" s="25"/>
      <c r="FL1730" s="5"/>
    </row>
    <row r="1731" spans="40:168">
      <c r="AN1731" s="14"/>
      <c r="AO1731" s="14"/>
      <c r="AP1731" s="5"/>
      <c r="AQ1731" s="25"/>
      <c r="AR1731" s="25"/>
      <c r="AS1731" s="96"/>
      <c r="AT1731" s="83"/>
      <c r="AU1731" s="14"/>
      <c r="AX1731" s="83"/>
      <c r="AY1731" s="83"/>
      <c r="AZ1731" s="83"/>
      <c r="BA1731" s="83"/>
      <c r="BJ1731" s="54"/>
      <c r="BK1731" s="22"/>
      <c r="BL1731" s="24"/>
      <c r="BP1731" s="23"/>
      <c r="BQ1731" s="24"/>
      <c r="BR1731" s="22"/>
      <c r="BS1731" s="24"/>
      <c r="BT1731" s="24"/>
      <c r="BU1731" s="23"/>
      <c r="BV1731" s="26"/>
      <c r="BX1731" s="6"/>
      <c r="BY1731" s="24"/>
      <c r="BZ1731" s="109"/>
      <c r="CA1731" s="66"/>
      <c r="CB1731" s="5"/>
      <c r="CC1731" s="68"/>
      <c r="CD1731" s="67"/>
      <c r="CE1731" s="67"/>
      <c r="CF1731" s="64"/>
      <c r="CG1731" s="5"/>
      <c r="CH1731" s="69"/>
      <c r="CI1731" s="6"/>
      <c r="CJ1731" s="5"/>
      <c r="CK1731" s="25"/>
      <c r="CL1731" s="5"/>
      <c r="DN1731" s="14"/>
      <c r="DO1731" s="14"/>
      <c r="DP1731" s="5"/>
      <c r="DQ1731" s="25"/>
      <c r="DR1731" s="25"/>
      <c r="DS1731" s="96"/>
      <c r="DT1731" s="83"/>
      <c r="DU1731" s="14"/>
      <c r="DX1731" s="83"/>
      <c r="DY1731" s="83"/>
      <c r="DZ1731" s="83"/>
      <c r="EA1731" s="83"/>
      <c r="EJ1731" s="54"/>
      <c r="EK1731" s="22"/>
      <c r="EL1731" s="24"/>
      <c r="EP1731" s="23"/>
      <c r="EQ1731" s="24"/>
      <c r="ER1731" s="22"/>
      <c r="ES1731" s="24"/>
      <c r="ET1731" s="24"/>
      <c r="EU1731" s="23"/>
      <c r="EV1731" s="26"/>
      <c r="EX1731" s="6"/>
      <c r="EY1731" s="24"/>
      <c r="EZ1731" s="109"/>
      <c r="FA1731" s="66"/>
      <c r="FB1731" s="5"/>
      <c r="FC1731" s="68"/>
      <c r="FD1731" s="67"/>
      <c r="FE1731" s="67"/>
      <c r="FF1731" s="64"/>
      <c r="FG1731" s="5"/>
      <c r="FH1731" s="69"/>
      <c r="FI1731" s="6"/>
      <c r="FJ1731" s="5"/>
      <c r="FK1731" s="25"/>
      <c r="FL1731" s="5"/>
    </row>
    <row r="1732" spans="40:168">
      <c r="AN1732" s="14"/>
      <c r="AO1732" s="14"/>
      <c r="AP1732" s="5"/>
      <c r="AQ1732" s="25"/>
      <c r="AR1732" s="25"/>
      <c r="AS1732" s="96"/>
      <c r="AT1732" s="83"/>
      <c r="AU1732" s="14"/>
      <c r="AX1732" s="83"/>
      <c r="AY1732" s="83"/>
      <c r="AZ1732" s="83"/>
      <c r="BA1732" s="83"/>
      <c r="BJ1732" s="54"/>
      <c r="BK1732" s="22"/>
      <c r="BL1732" s="24"/>
      <c r="BP1732" s="23"/>
      <c r="BQ1732" s="24"/>
      <c r="BR1732" s="22"/>
      <c r="BS1732" s="24"/>
      <c r="BT1732" s="24"/>
      <c r="BU1732" s="23"/>
      <c r="BV1732" s="26"/>
      <c r="BX1732" s="6"/>
      <c r="BY1732" s="24"/>
      <c r="BZ1732" s="109"/>
      <c r="CA1732" s="66"/>
      <c r="CB1732" s="5"/>
      <c r="CC1732" s="68"/>
      <c r="CD1732" s="67"/>
      <c r="CE1732" s="67"/>
      <c r="CF1732" s="64"/>
      <c r="CG1732" s="5"/>
      <c r="CH1732" s="69"/>
      <c r="CI1732" s="6"/>
      <c r="CJ1732" s="5"/>
      <c r="CK1732" s="25"/>
      <c r="CL1732" s="5"/>
      <c r="DN1732" s="14"/>
      <c r="DO1732" s="14"/>
      <c r="DP1732" s="5"/>
      <c r="DQ1732" s="25"/>
      <c r="DR1732" s="25"/>
      <c r="DS1732" s="96"/>
      <c r="DT1732" s="83"/>
      <c r="DU1732" s="14"/>
      <c r="DX1732" s="83"/>
      <c r="DY1732" s="83"/>
      <c r="DZ1732" s="83"/>
      <c r="EA1732" s="83"/>
      <c r="EJ1732" s="54"/>
      <c r="EK1732" s="22"/>
      <c r="EL1732" s="24"/>
      <c r="EP1732" s="23"/>
      <c r="EQ1732" s="24"/>
      <c r="ER1732" s="22"/>
      <c r="ES1732" s="24"/>
      <c r="ET1732" s="24"/>
      <c r="EU1732" s="23"/>
      <c r="EV1732" s="26"/>
      <c r="EX1732" s="6"/>
      <c r="EY1732" s="24"/>
      <c r="EZ1732" s="109"/>
      <c r="FA1732" s="66"/>
      <c r="FB1732" s="5"/>
      <c r="FC1732" s="68"/>
      <c r="FD1732" s="67"/>
      <c r="FE1732" s="67"/>
      <c r="FF1732" s="64"/>
      <c r="FG1732" s="5"/>
      <c r="FH1732" s="69"/>
      <c r="FI1732" s="6"/>
      <c r="FJ1732" s="5"/>
      <c r="FK1732" s="25"/>
      <c r="FL1732" s="5"/>
    </row>
    <row r="1733" spans="40:168">
      <c r="AN1733" s="14"/>
      <c r="AO1733" s="14"/>
      <c r="AP1733" s="5"/>
      <c r="AQ1733" s="25"/>
      <c r="AR1733" s="25"/>
      <c r="AS1733" s="96"/>
      <c r="AT1733" s="83"/>
      <c r="AU1733" s="14"/>
      <c r="AX1733" s="83"/>
      <c r="AY1733" s="83"/>
      <c r="AZ1733" s="83"/>
      <c r="BA1733" s="83"/>
      <c r="BJ1733" s="54"/>
      <c r="BK1733" s="22"/>
      <c r="BL1733" s="24"/>
      <c r="BP1733" s="23"/>
      <c r="BQ1733" s="24"/>
      <c r="BR1733" s="22"/>
      <c r="BS1733" s="24"/>
      <c r="BT1733" s="24"/>
      <c r="BU1733" s="23"/>
      <c r="BV1733" s="26"/>
      <c r="BX1733" s="6"/>
      <c r="BY1733" s="24"/>
      <c r="BZ1733" s="109"/>
      <c r="CA1733" s="66"/>
      <c r="CB1733" s="5"/>
      <c r="CC1733" s="68"/>
      <c r="CD1733" s="67"/>
      <c r="CE1733" s="67"/>
      <c r="CF1733" s="64"/>
      <c r="CG1733" s="5"/>
      <c r="CH1733" s="69"/>
      <c r="CI1733" s="6"/>
      <c r="CJ1733" s="5"/>
      <c r="CK1733" s="25"/>
      <c r="CL1733" s="5"/>
      <c r="DN1733" s="14"/>
      <c r="DO1733" s="14"/>
      <c r="DP1733" s="5"/>
      <c r="DQ1733" s="25"/>
      <c r="DR1733" s="25"/>
      <c r="DS1733" s="96"/>
      <c r="DT1733" s="83"/>
      <c r="DU1733" s="14"/>
      <c r="DX1733" s="83"/>
      <c r="DY1733" s="83"/>
      <c r="DZ1733" s="83"/>
      <c r="EA1733" s="83"/>
      <c r="EJ1733" s="54"/>
      <c r="EK1733" s="22"/>
      <c r="EL1733" s="24"/>
      <c r="EP1733" s="23"/>
      <c r="EQ1733" s="24"/>
      <c r="ER1733" s="22"/>
      <c r="ES1733" s="24"/>
      <c r="ET1733" s="24"/>
      <c r="EU1733" s="23"/>
      <c r="EV1733" s="26"/>
      <c r="EX1733" s="6"/>
      <c r="EY1733" s="24"/>
      <c r="EZ1733" s="109"/>
      <c r="FA1733" s="66"/>
      <c r="FB1733" s="5"/>
      <c r="FC1733" s="68"/>
      <c r="FD1733" s="67"/>
      <c r="FE1733" s="67"/>
      <c r="FF1733" s="64"/>
      <c r="FG1733" s="5"/>
      <c r="FH1733" s="69"/>
      <c r="FI1733" s="6"/>
      <c r="FJ1733" s="5"/>
      <c r="FK1733" s="25"/>
      <c r="FL1733" s="5"/>
    </row>
    <row r="1734" spans="40:168">
      <c r="AN1734" s="14"/>
      <c r="AO1734" s="14"/>
      <c r="AP1734" s="5"/>
      <c r="AQ1734" s="25"/>
      <c r="AR1734" s="25"/>
      <c r="AS1734" s="96"/>
      <c r="AT1734" s="83"/>
      <c r="AU1734" s="14"/>
      <c r="AX1734" s="83"/>
      <c r="AY1734" s="83"/>
      <c r="AZ1734" s="83"/>
      <c r="BA1734" s="83"/>
      <c r="BJ1734" s="54"/>
      <c r="BK1734" s="22"/>
      <c r="BL1734" s="24"/>
      <c r="BP1734" s="23"/>
      <c r="BQ1734" s="24"/>
      <c r="BR1734" s="22"/>
      <c r="BS1734" s="24"/>
      <c r="BT1734" s="24"/>
      <c r="BU1734" s="23"/>
      <c r="BV1734" s="26"/>
      <c r="BX1734" s="6"/>
      <c r="BY1734" s="24"/>
      <c r="BZ1734" s="109"/>
      <c r="CA1734" s="66"/>
      <c r="CB1734" s="5"/>
      <c r="CC1734" s="68"/>
      <c r="CD1734" s="67"/>
      <c r="CE1734" s="67"/>
      <c r="CF1734" s="64"/>
      <c r="CG1734" s="5"/>
      <c r="CH1734" s="69"/>
      <c r="CI1734" s="6"/>
      <c r="CJ1734" s="5"/>
      <c r="CK1734" s="25"/>
      <c r="CL1734" s="5"/>
      <c r="DN1734" s="14"/>
      <c r="DO1734" s="14"/>
      <c r="DP1734" s="5"/>
      <c r="DQ1734" s="25"/>
      <c r="DR1734" s="25"/>
      <c r="DS1734" s="96"/>
      <c r="DT1734" s="83"/>
      <c r="DU1734" s="14"/>
      <c r="DX1734" s="83"/>
      <c r="DY1734" s="83"/>
      <c r="DZ1734" s="83"/>
      <c r="EA1734" s="83"/>
      <c r="EJ1734" s="54"/>
      <c r="EK1734" s="22"/>
      <c r="EL1734" s="24"/>
      <c r="EP1734" s="23"/>
      <c r="EQ1734" s="24"/>
      <c r="ER1734" s="22"/>
      <c r="ES1734" s="24"/>
      <c r="ET1734" s="24"/>
      <c r="EU1734" s="23"/>
      <c r="EV1734" s="26"/>
      <c r="EX1734" s="6"/>
      <c r="EY1734" s="24"/>
      <c r="EZ1734" s="109"/>
      <c r="FA1734" s="66"/>
      <c r="FB1734" s="5"/>
      <c r="FC1734" s="68"/>
      <c r="FD1734" s="67"/>
      <c r="FE1734" s="67"/>
      <c r="FF1734" s="64"/>
      <c r="FG1734" s="5"/>
      <c r="FH1734" s="69"/>
      <c r="FI1734" s="6"/>
      <c r="FJ1734" s="5"/>
      <c r="FK1734" s="25"/>
      <c r="FL1734" s="5"/>
    </row>
    <row r="1735" spans="40:168">
      <c r="AN1735" s="14"/>
      <c r="AO1735" s="14"/>
      <c r="AP1735" s="5"/>
      <c r="AQ1735" s="25"/>
      <c r="AR1735" s="25"/>
      <c r="AS1735" s="96"/>
      <c r="AT1735" s="83"/>
      <c r="AU1735" s="14"/>
      <c r="AX1735" s="83"/>
      <c r="AY1735" s="83"/>
      <c r="AZ1735" s="83"/>
      <c r="BA1735" s="83"/>
      <c r="BJ1735" s="54"/>
      <c r="BK1735" s="22"/>
      <c r="BL1735" s="24"/>
      <c r="BP1735" s="23"/>
      <c r="BQ1735" s="24"/>
      <c r="BR1735" s="22"/>
      <c r="BS1735" s="24"/>
      <c r="BT1735" s="24"/>
      <c r="BU1735" s="23"/>
      <c r="BV1735" s="26"/>
      <c r="BX1735" s="6"/>
      <c r="BY1735" s="24"/>
      <c r="BZ1735" s="109"/>
      <c r="CA1735" s="66"/>
      <c r="CB1735" s="5"/>
      <c r="CC1735" s="68"/>
      <c r="CD1735" s="67"/>
      <c r="CE1735" s="67"/>
      <c r="CF1735" s="64"/>
      <c r="CG1735" s="5"/>
      <c r="CH1735" s="69"/>
      <c r="CI1735" s="6"/>
      <c r="CJ1735" s="5"/>
      <c r="CK1735" s="25"/>
      <c r="CL1735" s="5"/>
      <c r="DN1735" s="14"/>
      <c r="DO1735" s="14"/>
      <c r="DP1735" s="5"/>
      <c r="DQ1735" s="25"/>
      <c r="DR1735" s="25"/>
      <c r="DS1735" s="96"/>
      <c r="DT1735" s="83"/>
      <c r="DU1735" s="14"/>
      <c r="DX1735" s="83"/>
      <c r="DY1735" s="83"/>
      <c r="DZ1735" s="83"/>
      <c r="EA1735" s="83"/>
      <c r="EJ1735" s="54"/>
      <c r="EK1735" s="22"/>
      <c r="EL1735" s="24"/>
      <c r="EP1735" s="23"/>
      <c r="EQ1735" s="24"/>
      <c r="ER1735" s="22"/>
      <c r="ES1735" s="24"/>
      <c r="ET1735" s="24"/>
      <c r="EU1735" s="23"/>
      <c r="EV1735" s="26"/>
      <c r="EX1735" s="6"/>
      <c r="EY1735" s="24"/>
      <c r="EZ1735" s="109"/>
      <c r="FA1735" s="66"/>
      <c r="FB1735" s="5"/>
      <c r="FC1735" s="68"/>
      <c r="FD1735" s="67"/>
      <c r="FE1735" s="67"/>
      <c r="FF1735" s="64"/>
      <c r="FG1735" s="5"/>
      <c r="FH1735" s="69"/>
      <c r="FI1735" s="6"/>
      <c r="FJ1735" s="5"/>
      <c r="FK1735" s="25"/>
      <c r="FL1735" s="5"/>
    </row>
    <row r="1736" spans="40:168">
      <c r="AN1736" s="14"/>
      <c r="AO1736" s="14"/>
      <c r="AP1736" s="5"/>
      <c r="AQ1736" s="25"/>
      <c r="AR1736" s="25"/>
      <c r="AS1736" s="96"/>
      <c r="AT1736" s="83"/>
      <c r="AU1736" s="14"/>
      <c r="AX1736" s="83"/>
      <c r="AY1736" s="83"/>
      <c r="AZ1736" s="83"/>
      <c r="BA1736" s="83"/>
      <c r="BJ1736" s="54"/>
      <c r="BK1736" s="22"/>
      <c r="BL1736" s="24"/>
      <c r="BP1736" s="23"/>
      <c r="BQ1736" s="24"/>
      <c r="BR1736" s="22"/>
      <c r="BS1736" s="24"/>
      <c r="BT1736" s="24"/>
      <c r="BU1736" s="23"/>
      <c r="BV1736" s="26"/>
      <c r="BX1736" s="6"/>
      <c r="BY1736" s="24"/>
      <c r="BZ1736" s="109"/>
      <c r="CA1736" s="66"/>
      <c r="CB1736" s="5"/>
      <c r="CC1736" s="68"/>
      <c r="CD1736" s="67"/>
      <c r="CE1736" s="67"/>
      <c r="CF1736" s="64"/>
      <c r="CG1736" s="5"/>
      <c r="CH1736" s="69"/>
      <c r="CI1736" s="6"/>
      <c r="CJ1736" s="5"/>
      <c r="CK1736" s="25"/>
      <c r="CL1736" s="5"/>
      <c r="DN1736" s="14"/>
      <c r="DO1736" s="14"/>
      <c r="DP1736" s="5"/>
      <c r="DQ1736" s="25"/>
      <c r="DR1736" s="25"/>
      <c r="DS1736" s="96"/>
      <c r="DT1736" s="83"/>
      <c r="DU1736" s="14"/>
      <c r="DX1736" s="83"/>
      <c r="DY1736" s="83"/>
      <c r="DZ1736" s="83"/>
      <c r="EA1736" s="83"/>
      <c r="EJ1736" s="54"/>
      <c r="EK1736" s="22"/>
      <c r="EL1736" s="24"/>
      <c r="EP1736" s="23"/>
      <c r="EQ1736" s="24"/>
      <c r="ER1736" s="22"/>
      <c r="ES1736" s="24"/>
      <c r="ET1736" s="24"/>
      <c r="EU1736" s="23"/>
      <c r="EV1736" s="26"/>
      <c r="EX1736" s="6"/>
      <c r="EY1736" s="24"/>
      <c r="EZ1736" s="109"/>
      <c r="FA1736" s="66"/>
      <c r="FB1736" s="5"/>
      <c r="FC1736" s="68"/>
      <c r="FD1736" s="67"/>
      <c r="FE1736" s="67"/>
      <c r="FF1736" s="64"/>
      <c r="FG1736" s="5"/>
      <c r="FH1736" s="69"/>
      <c r="FI1736" s="6"/>
      <c r="FJ1736" s="5"/>
      <c r="FK1736" s="25"/>
      <c r="FL1736" s="5"/>
    </row>
    <row r="1737" spans="40:168">
      <c r="AN1737" s="14"/>
      <c r="AO1737" s="14"/>
      <c r="AP1737" s="5"/>
      <c r="AQ1737" s="25"/>
      <c r="AR1737" s="25"/>
      <c r="AS1737" s="96"/>
      <c r="AT1737" s="83"/>
      <c r="AU1737" s="14"/>
      <c r="AX1737" s="83"/>
      <c r="AY1737" s="83"/>
      <c r="AZ1737" s="83"/>
      <c r="BA1737" s="83"/>
      <c r="BJ1737" s="54"/>
      <c r="BK1737" s="22"/>
      <c r="BL1737" s="24"/>
      <c r="BP1737" s="23"/>
      <c r="BQ1737" s="24"/>
      <c r="BR1737" s="22"/>
      <c r="BS1737" s="24"/>
      <c r="BT1737" s="24"/>
      <c r="BU1737" s="23"/>
      <c r="BV1737" s="26"/>
      <c r="BX1737" s="6"/>
      <c r="BY1737" s="24"/>
      <c r="BZ1737" s="109"/>
      <c r="CA1737" s="66"/>
      <c r="CB1737" s="5"/>
      <c r="CC1737" s="68"/>
      <c r="CD1737" s="67"/>
      <c r="CE1737" s="67"/>
      <c r="CF1737" s="64"/>
      <c r="CG1737" s="5"/>
      <c r="CH1737" s="69"/>
      <c r="CI1737" s="6"/>
      <c r="CJ1737" s="5"/>
      <c r="CK1737" s="25"/>
      <c r="CL1737" s="5"/>
      <c r="DN1737" s="14"/>
      <c r="DO1737" s="14"/>
      <c r="DP1737" s="5"/>
      <c r="DQ1737" s="25"/>
      <c r="DR1737" s="25"/>
      <c r="DS1737" s="96"/>
      <c r="DT1737" s="83"/>
      <c r="DU1737" s="14"/>
      <c r="DX1737" s="83"/>
      <c r="DY1737" s="83"/>
      <c r="DZ1737" s="83"/>
      <c r="EA1737" s="83"/>
      <c r="EJ1737" s="54"/>
      <c r="EK1737" s="22"/>
      <c r="EL1737" s="24"/>
      <c r="EP1737" s="23"/>
      <c r="EQ1737" s="24"/>
      <c r="ER1737" s="22"/>
      <c r="ES1737" s="24"/>
      <c r="ET1737" s="24"/>
      <c r="EU1737" s="23"/>
      <c r="EV1737" s="26"/>
      <c r="EX1737" s="6"/>
      <c r="EY1737" s="24"/>
      <c r="EZ1737" s="109"/>
      <c r="FA1737" s="66"/>
      <c r="FB1737" s="5"/>
      <c r="FC1737" s="68"/>
      <c r="FD1737" s="67"/>
      <c r="FE1737" s="67"/>
      <c r="FF1737" s="64"/>
      <c r="FG1737" s="5"/>
      <c r="FH1737" s="69"/>
      <c r="FI1737" s="6"/>
      <c r="FJ1737" s="5"/>
      <c r="FK1737" s="25"/>
      <c r="FL1737" s="5"/>
    </row>
    <row r="1738" spans="40:168">
      <c r="AN1738" s="14"/>
      <c r="AO1738" s="14"/>
      <c r="AP1738" s="5"/>
      <c r="AQ1738" s="25"/>
      <c r="AR1738" s="25"/>
      <c r="AS1738" s="96"/>
      <c r="AT1738" s="83"/>
      <c r="AU1738" s="14"/>
      <c r="AX1738" s="83"/>
      <c r="AY1738" s="83"/>
      <c r="AZ1738" s="83"/>
      <c r="BA1738" s="83"/>
      <c r="BJ1738" s="54"/>
      <c r="BK1738" s="22"/>
      <c r="BL1738" s="24"/>
      <c r="BP1738" s="23"/>
      <c r="BQ1738" s="24"/>
      <c r="BR1738" s="22"/>
      <c r="BS1738" s="24"/>
      <c r="BT1738" s="24"/>
      <c r="BU1738" s="23"/>
      <c r="BV1738" s="26"/>
      <c r="BX1738" s="6"/>
      <c r="BY1738" s="24"/>
      <c r="BZ1738" s="109"/>
      <c r="CA1738" s="66"/>
      <c r="CB1738" s="5"/>
      <c r="CC1738" s="68"/>
      <c r="CD1738" s="67"/>
      <c r="CE1738" s="67"/>
      <c r="CF1738" s="64"/>
      <c r="CG1738" s="5"/>
      <c r="CH1738" s="69"/>
      <c r="CI1738" s="6"/>
      <c r="CJ1738" s="5"/>
      <c r="CK1738" s="25"/>
      <c r="CL1738" s="5"/>
      <c r="DN1738" s="14"/>
      <c r="DO1738" s="14"/>
      <c r="DP1738" s="5"/>
      <c r="DQ1738" s="25"/>
      <c r="DR1738" s="25"/>
      <c r="DS1738" s="96"/>
      <c r="DT1738" s="83"/>
      <c r="DU1738" s="14"/>
      <c r="DX1738" s="83"/>
      <c r="DY1738" s="83"/>
      <c r="DZ1738" s="83"/>
      <c r="EA1738" s="83"/>
      <c r="EJ1738" s="54"/>
      <c r="EK1738" s="22"/>
      <c r="EL1738" s="24"/>
      <c r="EP1738" s="23"/>
      <c r="EQ1738" s="24"/>
      <c r="ER1738" s="22"/>
      <c r="ES1738" s="24"/>
      <c r="ET1738" s="24"/>
      <c r="EU1738" s="23"/>
      <c r="EV1738" s="26"/>
      <c r="EX1738" s="6"/>
      <c r="EY1738" s="24"/>
      <c r="EZ1738" s="109"/>
      <c r="FA1738" s="66"/>
      <c r="FB1738" s="5"/>
      <c r="FC1738" s="68"/>
      <c r="FD1738" s="67"/>
      <c r="FE1738" s="67"/>
      <c r="FF1738" s="64"/>
      <c r="FG1738" s="5"/>
      <c r="FH1738" s="69"/>
      <c r="FI1738" s="6"/>
      <c r="FJ1738" s="5"/>
      <c r="FK1738" s="25"/>
      <c r="FL1738" s="5"/>
    </row>
    <row r="1739" spans="40:168">
      <c r="AN1739" s="14"/>
      <c r="AO1739" s="14"/>
      <c r="AP1739" s="5"/>
      <c r="AQ1739" s="25"/>
      <c r="AR1739" s="25"/>
      <c r="AS1739" s="96"/>
      <c r="AT1739" s="83"/>
      <c r="AU1739" s="14"/>
      <c r="AX1739" s="83"/>
      <c r="AY1739" s="83"/>
      <c r="AZ1739" s="83"/>
      <c r="BA1739" s="83"/>
      <c r="BJ1739" s="54"/>
      <c r="BK1739" s="22"/>
      <c r="BL1739" s="24"/>
      <c r="BP1739" s="23"/>
      <c r="BQ1739" s="24"/>
      <c r="BR1739" s="22"/>
      <c r="BS1739" s="24"/>
      <c r="BT1739" s="24"/>
      <c r="BU1739" s="23"/>
      <c r="BV1739" s="26"/>
      <c r="BX1739" s="6"/>
      <c r="BY1739" s="24"/>
      <c r="BZ1739" s="109"/>
      <c r="CA1739" s="66"/>
      <c r="CB1739" s="5"/>
      <c r="CC1739" s="68"/>
      <c r="CD1739" s="67"/>
      <c r="CE1739" s="67"/>
      <c r="CF1739" s="64"/>
      <c r="CG1739" s="5"/>
      <c r="CH1739" s="69"/>
      <c r="CI1739" s="6"/>
      <c r="CJ1739" s="5"/>
      <c r="CK1739" s="25"/>
      <c r="CL1739" s="5"/>
      <c r="DN1739" s="14"/>
      <c r="DO1739" s="14"/>
      <c r="DP1739" s="5"/>
      <c r="DQ1739" s="25"/>
      <c r="DR1739" s="25"/>
      <c r="DS1739" s="96"/>
      <c r="DT1739" s="83"/>
      <c r="DU1739" s="14"/>
      <c r="DX1739" s="83"/>
      <c r="DY1739" s="83"/>
      <c r="DZ1739" s="83"/>
      <c r="EA1739" s="83"/>
      <c r="EJ1739" s="54"/>
      <c r="EK1739" s="22"/>
      <c r="EL1739" s="24"/>
      <c r="EP1739" s="23"/>
      <c r="EQ1739" s="24"/>
      <c r="ER1739" s="22"/>
      <c r="ES1739" s="24"/>
      <c r="ET1739" s="24"/>
      <c r="EU1739" s="23"/>
      <c r="EV1739" s="26"/>
      <c r="EX1739" s="6"/>
      <c r="EY1739" s="24"/>
      <c r="EZ1739" s="109"/>
      <c r="FA1739" s="66"/>
      <c r="FB1739" s="5"/>
      <c r="FC1739" s="68"/>
      <c r="FD1739" s="67"/>
      <c r="FE1739" s="67"/>
      <c r="FF1739" s="64"/>
      <c r="FG1739" s="5"/>
      <c r="FH1739" s="69"/>
      <c r="FI1739" s="6"/>
      <c r="FJ1739" s="5"/>
      <c r="FK1739" s="25"/>
      <c r="FL1739" s="5"/>
    </row>
    <row r="1740" spans="40:168">
      <c r="AN1740" s="14"/>
      <c r="AO1740" s="14"/>
      <c r="AP1740" s="5"/>
      <c r="AQ1740" s="25"/>
      <c r="AR1740" s="25"/>
      <c r="AS1740" s="96"/>
      <c r="AT1740" s="83"/>
      <c r="AU1740" s="14"/>
      <c r="AX1740" s="83"/>
      <c r="AY1740" s="83"/>
      <c r="AZ1740" s="83"/>
      <c r="BA1740" s="83"/>
      <c r="BJ1740" s="54"/>
      <c r="BK1740" s="22"/>
      <c r="BL1740" s="24"/>
      <c r="BP1740" s="23"/>
      <c r="BQ1740" s="24"/>
      <c r="BR1740" s="22"/>
      <c r="BS1740" s="24"/>
      <c r="BT1740" s="24"/>
      <c r="BU1740" s="23"/>
      <c r="BV1740" s="26"/>
      <c r="BX1740" s="6"/>
      <c r="BY1740" s="24"/>
      <c r="BZ1740" s="109"/>
      <c r="CA1740" s="66"/>
      <c r="CB1740" s="5"/>
      <c r="CC1740" s="68"/>
      <c r="CD1740" s="67"/>
      <c r="CE1740" s="67"/>
      <c r="CF1740" s="64"/>
      <c r="CG1740" s="5"/>
      <c r="CH1740" s="69"/>
      <c r="CI1740" s="6"/>
      <c r="CJ1740" s="5"/>
      <c r="CK1740" s="25"/>
      <c r="CL1740" s="5"/>
      <c r="DN1740" s="14"/>
      <c r="DO1740" s="14"/>
      <c r="DP1740" s="5"/>
      <c r="DQ1740" s="25"/>
      <c r="DR1740" s="25"/>
      <c r="DS1740" s="96"/>
      <c r="DT1740" s="83"/>
      <c r="DU1740" s="14"/>
      <c r="DX1740" s="83"/>
      <c r="DY1740" s="83"/>
      <c r="DZ1740" s="83"/>
      <c r="EA1740" s="83"/>
      <c r="EJ1740" s="54"/>
      <c r="EK1740" s="22"/>
      <c r="EL1740" s="24"/>
      <c r="EP1740" s="23"/>
      <c r="EQ1740" s="24"/>
      <c r="ER1740" s="22"/>
      <c r="ES1740" s="24"/>
      <c r="ET1740" s="24"/>
      <c r="EU1740" s="23"/>
      <c r="EV1740" s="26"/>
      <c r="EX1740" s="6"/>
      <c r="EY1740" s="24"/>
      <c r="EZ1740" s="109"/>
      <c r="FA1740" s="66"/>
      <c r="FB1740" s="5"/>
      <c r="FC1740" s="68"/>
      <c r="FD1740" s="67"/>
      <c r="FE1740" s="67"/>
      <c r="FF1740" s="64"/>
      <c r="FG1740" s="5"/>
      <c r="FH1740" s="69"/>
      <c r="FI1740" s="6"/>
      <c r="FJ1740" s="5"/>
      <c r="FK1740" s="25"/>
      <c r="FL1740" s="5"/>
    </row>
    <row r="1741" spans="40:168">
      <c r="AN1741" s="14"/>
      <c r="AO1741" s="14"/>
      <c r="AP1741" s="5"/>
      <c r="AQ1741" s="25"/>
      <c r="AR1741" s="25"/>
      <c r="AS1741" s="96"/>
      <c r="AT1741" s="83"/>
      <c r="AU1741" s="14"/>
      <c r="AX1741" s="83"/>
      <c r="AY1741" s="83"/>
      <c r="AZ1741" s="83"/>
      <c r="BA1741" s="83"/>
      <c r="BJ1741" s="54"/>
      <c r="BK1741" s="22"/>
      <c r="BL1741" s="24"/>
      <c r="BP1741" s="23"/>
      <c r="BQ1741" s="24"/>
      <c r="BR1741" s="22"/>
      <c r="BS1741" s="24"/>
      <c r="BT1741" s="24"/>
      <c r="BU1741" s="23"/>
      <c r="BV1741" s="26"/>
      <c r="BX1741" s="6"/>
      <c r="BY1741" s="24"/>
      <c r="BZ1741" s="109"/>
      <c r="CA1741" s="66"/>
      <c r="CB1741" s="5"/>
      <c r="CC1741" s="68"/>
      <c r="CD1741" s="67"/>
      <c r="CE1741" s="67"/>
      <c r="CF1741" s="64"/>
      <c r="CG1741" s="5"/>
      <c r="CH1741" s="69"/>
      <c r="CI1741" s="6"/>
      <c r="CJ1741" s="5"/>
      <c r="CK1741" s="25"/>
      <c r="CL1741" s="5"/>
      <c r="DN1741" s="14"/>
      <c r="DO1741" s="14"/>
      <c r="DP1741" s="5"/>
      <c r="DQ1741" s="25"/>
      <c r="DR1741" s="25"/>
      <c r="DS1741" s="96"/>
      <c r="DT1741" s="83"/>
      <c r="DU1741" s="14"/>
      <c r="DX1741" s="83"/>
      <c r="DY1741" s="83"/>
      <c r="DZ1741" s="83"/>
      <c r="EA1741" s="83"/>
      <c r="EJ1741" s="54"/>
      <c r="EK1741" s="22"/>
      <c r="EL1741" s="24"/>
      <c r="EP1741" s="23"/>
      <c r="EQ1741" s="24"/>
      <c r="ER1741" s="22"/>
      <c r="ES1741" s="24"/>
      <c r="ET1741" s="24"/>
      <c r="EU1741" s="23"/>
      <c r="EV1741" s="26"/>
      <c r="EX1741" s="6"/>
      <c r="EY1741" s="24"/>
      <c r="EZ1741" s="109"/>
      <c r="FA1741" s="66"/>
      <c r="FB1741" s="5"/>
      <c r="FC1741" s="68"/>
      <c r="FD1741" s="67"/>
      <c r="FE1741" s="67"/>
      <c r="FF1741" s="64"/>
      <c r="FG1741" s="5"/>
      <c r="FH1741" s="69"/>
      <c r="FI1741" s="6"/>
      <c r="FJ1741" s="5"/>
      <c r="FK1741" s="25"/>
      <c r="FL1741" s="5"/>
    </row>
    <row r="1742" spans="40:168">
      <c r="AN1742" s="14"/>
      <c r="AO1742" s="14"/>
      <c r="AP1742" s="5"/>
      <c r="AQ1742" s="25"/>
      <c r="AR1742" s="25"/>
      <c r="AS1742" s="96"/>
      <c r="AT1742" s="83"/>
      <c r="AU1742" s="14"/>
      <c r="AX1742" s="83"/>
      <c r="AY1742" s="83"/>
      <c r="AZ1742" s="83"/>
      <c r="BA1742" s="83"/>
      <c r="BJ1742" s="54"/>
      <c r="BK1742" s="22"/>
      <c r="BL1742" s="24"/>
      <c r="BP1742" s="23"/>
      <c r="BQ1742" s="24"/>
      <c r="BR1742" s="22"/>
      <c r="BS1742" s="24"/>
      <c r="BT1742" s="24"/>
      <c r="BU1742" s="23"/>
      <c r="BV1742" s="26"/>
      <c r="BX1742" s="6"/>
      <c r="BY1742" s="24"/>
      <c r="BZ1742" s="109"/>
      <c r="CA1742" s="66"/>
      <c r="CB1742" s="5"/>
      <c r="CC1742" s="68"/>
      <c r="CD1742" s="67"/>
      <c r="CE1742" s="67"/>
      <c r="CF1742" s="64"/>
      <c r="CG1742" s="5"/>
      <c r="CH1742" s="69"/>
      <c r="CI1742" s="6"/>
      <c r="CJ1742" s="5"/>
      <c r="CK1742" s="25"/>
      <c r="CL1742" s="5"/>
      <c r="DN1742" s="14"/>
      <c r="DO1742" s="14"/>
      <c r="DP1742" s="5"/>
      <c r="DQ1742" s="25"/>
      <c r="DR1742" s="25"/>
      <c r="DS1742" s="96"/>
      <c r="DT1742" s="83"/>
      <c r="DU1742" s="14"/>
      <c r="DX1742" s="83"/>
      <c r="DY1742" s="83"/>
      <c r="DZ1742" s="83"/>
      <c r="EA1742" s="83"/>
      <c r="EJ1742" s="54"/>
      <c r="EK1742" s="22"/>
      <c r="EL1742" s="24"/>
      <c r="EP1742" s="23"/>
      <c r="EQ1742" s="24"/>
      <c r="ER1742" s="22"/>
      <c r="ES1742" s="24"/>
      <c r="ET1742" s="24"/>
      <c r="EU1742" s="23"/>
      <c r="EV1742" s="26"/>
      <c r="EX1742" s="6"/>
      <c r="EY1742" s="24"/>
      <c r="EZ1742" s="109"/>
      <c r="FA1742" s="66"/>
      <c r="FB1742" s="5"/>
      <c r="FC1742" s="68"/>
      <c r="FD1742" s="67"/>
      <c r="FE1742" s="67"/>
      <c r="FF1742" s="64"/>
      <c r="FG1742" s="5"/>
      <c r="FH1742" s="69"/>
      <c r="FI1742" s="6"/>
      <c r="FJ1742" s="5"/>
      <c r="FK1742" s="25"/>
      <c r="FL1742" s="5"/>
    </row>
    <row r="1743" spans="40:168">
      <c r="AN1743" s="14"/>
      <c r="AO1743" s="14"/>
      <c r="AP1743" s="5"/>
      <c r="AQ1743" s="25"/>
      <c r="AR1743" s="25"/>
      <c r="AS1743" s="96"/>
      <c r="AT1743" s="83"/>
      <c r="AU1743" s="14"/>
      <c r="AX1743" s="83"/>
      <c r="AY1743" s="83"/>
      <c r="AZ1743" s="83"/>
      <c r="BA1743" s="83"/>
      <c r="BJ1743" s="54"/>
      <c r="BK1743" s="22"/>
      <c r="BL1743" s="24"/>
      <c r="BP1743" s="23"/>
      <c r="BQ1743" s="24"/>
      <c r="BR1743" s="22"/>
      <c r="BS1743" s="24"/>
      <c r="BT1743" s="24"/>
      <c r="BU1743" s="23"/>
      <c r="BV1743" s="26"/>
      <c r="BX1743" s="6"/>
      <c r="BY1743" s="24"/>
      <c r="BZ1743" s="109"/>
      <c r="CA1743" s="66"/>
      <c r="CB1743" s="5"/>
      <c r="CC1743" s="68"/>
      <c r="CD1743" s="67"/>
      <c r="CE1743" s="67"/>
      <c r="CF1743" s="64"/>
      <c r="CG1743" s="5"/>
      <c r="CH1743" s="69"/>
      <c r="CI1743" s="6"/>
      <c r="CJ1743" s="5"/>
      <c r="CK1743" s="25"/>
      <c r="CL1743" s="5"/>
      <c r="DN1743" s="14"/>
      <c r="DO1743" s="14"/>
      <c r="DP1743" s="5"/>
      <c r="DQ1743" s="25"/>
      <c r="DR1743" s="25"/>
      <c r="DS1743" s="96"/>
      <c r="DT1743" s="83"/>
      <c r="DU1743" s="14"/>
      <c r="DX1743" s="83"/>
      <c r="DY1743" s="83"/>
      <c r="DZ1743" s="83"/>
      <c r="EA1743" s="83"/>
      <c r="EJ1743" s="54"/>
      <c r="EK1743" s="22"/>
      <c r="EL1743" s="24"/>
      <c r="EP1743" s="23"/>
      <c r="EQ1743" s="24"/>
      <c r="ER1743" s="22"/>
      <c r="ES1743" s="24"/>
      <c r="ET1743" s="24"/>
      <c r="EU1743" s="23"/>
      <c r="EV1743" s="26"/>
      <c r="EX1743" s="6"/>
      <c r="EY1743" s="24"/>
      <c r="EZ1743" s="109"/>
      <c r="FA1743" s="66"/>
      <c r="FB1743" s="5"/>
      <c r="FC1743" s="68"/>
      <c r="FD1743" s="67"/>
      <c r="FE1743" s="67"/>
      <c r="FF1743" s="64"/>
      <c r="FG1743" s="5"/>
      <c r="FH1743" s="69"/>
      <c r="FI1743" s="6"/>
      <c r="FJ1743" s="5"/>
      <c r="FK1743" s="25"/>
      <c r="FL1743" s="5"/>
    </row>
    <row r="1744" spans="40:168">
      <c r="AN1744" s="14"/>
      <c r="AO1744" s="14"/>
      <c r="AP1744" s="5"/>
      <c r="AQ1744" s="25"/>
      <c r="AR1744" s="25"/>
      <c r="AS1744" s="96"/>
      <c r="AT1744" s="83"/>
      <c r="AU1744" s="14"/>
      <c r="AX1744" s="83"/>
      <c r="AY1744" s="83"/>
      <c r="AZ1744" s="83"/>
      <c r="BA1744" s="83"/>
      <c r="BJ1744" s="54"/>
      <c r="BK1744" s="22"/>
      <c r="BL1744" s="24"/>
      <c r="BP1744" s="23"/>
      <c r="BQ1744" s="24"/>
      <c r="BR1744" s="22"/>
      <c r="BS1744" s="24"/>
      <c r="BT1744" s="24"/>
      <c r="BU1744" s="23"/>
      <c r="BV1744" s="26"/>
      <c r="BX1744" s="6"/>
      <c r="BY1744" s="24"/>
      <c r="BZ1744" s="109"/>
      <c r="CA1744" s="66"/>
      <c r="CB1744" s="5"/>
      <c r="CC1744" s="68"/>
      <c r="CD1744" s="67"/>
      <c r="CE1744" s="67"/>
      <c r="CF1744" s="64"/>
      <c r="CG1744" s="5"/>
      <c r="CH1744" s="69"/>
      <c r="CI1744" s="6"/>
      <c r="CJ1744" s="5"/>
      <c r="CK1744" s="25"/>
      <c r="CL1744" s="5"/>
      <c r="DN1744" s="14"/>
      <c r="DO1744" s="14"/>
      <c r="DP1744" s="5"/>
      <c r="DQ1744" s="25"/>
      <c r="DR1744" s="25"/>
      <c r="DS1744" s="96"/>
      <c r="DT1744" s="83"/>
      <c r="DU1744" s="14"/>
      <c r="DX1744" s="83"/>
      <c r="DY1744" s="83"/>
      <c r="DZ1744" s="83"/>
      <c r="EA1744" s="83"/>
      <c r="EJ1744" s="54"/>
      <c r="EK1744" s="22"/>
      <c r="EL1744" s="24"/>
      <c r="EP1744" s="23"/>
      <c r="EQ1744" s="24"/>
      <c r="ER1744" s="22"/>
      <c r="ES1744" s="24"/>
      <c r="ET1744" s="24"/>
      <c r="EU1744" s="23"/>
      <c r="EV1744" s="26"/>
      <c r="EX1744" s="6"/>
      <c r="EY1744" s="24"/>
      <c r="EZ1744" s="109"/>
      <c r="FA1744" s="66"/>
      <c r="FB1744" s="5"/>
      <c r="FC1744" s="68"/>
      <c r="FD1744" s="67"/>
      <c r="FE1744" s="67"/>
      <c r="FF1744" s="64"/>
      <c r="FG1744" s="5"/>
      <c r="FH1744" s="69"/>
      <c r="FI1744" s="6"/>
      <c r="FJ1744" s="5"/>
      <c r="FK1744" s="25"/>
      <c r="FL1744" s="5"/>
    </row>
    <row r="1745" spans="40:168">
      <c r="AN1745" s="14"/>
      <c r="AO1745" s="14"/>
      <c r="AP1745" s="5"/>
      <c r="AQ1745" s="25"/>
      <c r="AR1745" s="25"/>
      <c r="AS1745" s="96"/>
      <c r="AT1745" s="83"/>
      <c r="AU1745" s="14"/>
      <c r="AX1745" s="83"/>
      <c r="AY1745" s="83"/>
      <c r="AZ1745" s="83"/>
      <c r="BA1745" s="83"/>
      <c r="BJ1745" s="54"/>
      <c r="BK1745" s="22"/>
      <c r="BL1745" s="24"/>
      <c r="BP1745" s="23"/>
      <c r="BQ1745" s="24"/>
      <c r="BR1745" s="22"/>
      <c r="BS1745" s="24"/>
      <c r="BT1745" s="24"/>
      <c r="BU1745" s="23"/>
      <c r="BV1745" s="26"/>
      <c r="BX1745" s="6"/>
      <c r="BY1745" s="24"/>
      <c r="BZ1745" s="109"/>
      <c r="CA1745" s="66"/>
      <c r="CB1745" s="5"/>
      <c r="CC1745" s="68"/>
      <c r="CD1745" s="67"/>
      <c r="CE1745" s="67"/>
      <c r="CF1745" s="64"/>
      <c r="CG1745" s="5"/>
      <c r="CH1745" s="69"/>
      <c r="CI1745" s="6"/>
      <c r="CJ1745" s="5"/>
      <c r="CK1745" s="25"/>
      <c r="CL1745" s="5"/>
      <c r="DN1745" s="14"/>
      <c r="DO1745" s="14"/>
      <c r="DP1745" s="5"/>
      <c r="DQ1745" s="25"/>
      <c r="DR1745" s="25"/>
      <c r="DS1745" s="96"/>
      <c r="DT1745" s="83"/>
      <c r="DU1745" s="14"/>
      <c r="DX1745" s="83"/>
      <c r="DY1745" s="83"/>
      <c r="DZ1745" s="83"/>
      <c r="EA1745" s="83"/>
      <c r="EJ1745" s="54"/>
      <c r="EK1745" s="22"/>
      <c r="EL1745" s="24"/>
      <c r="EP1745" s="23"/>
      <c r="EQ1745" s="24"/>
      <c r="ER1745" s="22"/>
      <c r="ES1745" s="24"/>
      <c r="ET1745" s="24"/>
      <c r="EU1745" s="23"/>
      <c r="EV1745" s="26"/>
      <c r="EX1745" s="6"/>
      <c r="EY1745" s="24"/>
      <c r="EZ1745" s="109"/>
      <c r="FA1745" s="66"/>
      <c r="FB1745" s="5"/>
      <c r="FC1745" s="68"/>
      <c r="FD1745" s="67"/>
      <c r="FE1745" s="67"/>
      <c r="FF1745" s="64"/>
      <c r="FG1745" s="5"/>
      <c r="FH1745" s="69"/>
      <c r="FI1745" s="6"/>
      <c r="FJ1745" s="5"/>
      <c r="FK1745" s="25"/>
      <c r="FL1745" s="5"/>
    </row>
    <row r="1746" spans="40:168">
      <c r="AN1746" s="14"/>
      <c r="AO1746" s="14"/>
      <c r="AP1746" s="5"/>
      <c r="AQ1746" s="25"/>
      <c r="AR1746" s="25"/>
      <c r="AS1746" s="96"/>
      <c r="AT1746" s="83"/>
      <c r="AU1746" s="14"/>
      <c r="AX1746" s="83"/>
      <c r="AY1746" s="83"/>
      <c r="AZ1746" s="83"/>
      <c r="BA1746" s="83"/>
      <c r="BJ1746" s="54"/>
      <c r="BK1746" s="22"/>
      <c r="BL1746" s="24"/>
      <c r="BP1746" s="23"/>
      <c r="BQ1746" s="24"/>
      <c r="BR1746" s="22"/>
      <c r="BS1746" s="24"/>
      <c r="BT1746" s="24"/>
      <c r="BU1746" s="23"/>
      <c r="BV1746" s="26"/>
      <c r="BX1746" s="6"/>
      <c r="BY1746" s="24"/>
      <c r="BZ1746" s="109"/>
      <c r="CA1746" s="66"/>
      <c r="CB1746" s="5"/>
      <c r="CC1746" s="68"/>
      <c r="CD1746" s="67"/>
      <c r="CE1746" s="67"/>
      <c r="CF1746" s="64"/>
      <c r="CG1746" s="5"/>
      <c r="CH1746" s="69"/>
      <c r="CI1746" s="6"/>
      <c r="CJ1746" s="5"/>
      <c r="CK1746" s="25"/>
      <c r="CL1746" s="5"/>
      <c r="DN1746" s="14"/>
      <c r="DO1746" s="14"/>
      <c r="DP1746" s="5"/>
      <c r="DQ1746" s="25"/>
      <c r="DR1746" s="25"/>
      <c r="DS1746" s="96"/>
      <c r="DT1746" s="83"/>
      <c r="DU1746" s="14"/>
      <c r="DX1746" s="83"/>
      <c r="DY1746" s="83"/>
      <c r="DZ1746" s="83"/>
      <c r="EA1746" s="83"/>
      <c r="EJ1746" s="54"/>
      <c r="EK1746" s="22"/>
      <c r="EL1746" s="24"/>
      <c r="EP1746" s="23"/>
      <c r="EQ1746" s="24"/>
      <c r="ER1746" s="22"/>
      <c r="ES1746" s="24"/>
      <c r="ET1746" s="24"/>
      <c r="EU1746" s="23"/>
      <c r="EV1746" s="26"/>
      <c r="EX1746" s="6"/>
      <c r="EY1746" s="24"/>
      <c r="EZ1746" s="109"/>
      <c r="FA1746" s="66"/>
      <c r="FB1746" s="5"/>
      <c r="FC1746" s="68"/>
      <c r="FD1746" s="67"/>
      <c r="FE1746" s="67"/>
      <c r="FF1746" s="64"/>
      <c r="FG1746" s="5"/>
      <c r="FH1746" s="69"/>
      <c r="FI1746" s="6"/>
      <c r="FJ1746" s="5"/>
      <c r="FK1746" s="25"/>
      <c r="FL1746" s="5"/>
    </row>
    <row r="1747" spans="40:168">
      <c r="AN1747" s="14"/>
      <c r="AO1747" s="14"/>
      <c r="AP1747" s="5"/>
      <c r="AQ1747" s="25"/>
      <c r="AR1747" s="25"/>
      <c r="AS1747" s="96"/>
      <c r="AT1747" s="83"/>
      <c r="AU1747" s="14"/>
      <c r="AX1747" s="83"/>
      <c r="AY1747" s="83"/>
      <c r="AZ1747" s="83"/>
      <c r="BA1747" s="83"/>
      <c r="BJ1747" s="54"/>
      <c r="BK1747" s="22"/>
      <c r="BL1747" s="24"/>
      <c r="BP1747" s="23"/>
      <c r="BQ1747" s="24"/>
      <c r="BR1747" s="22"/>
      <c r="BS1747" s="24"/>
      <c r="BT1747" s="24"/>
      <c r="BU1747" s="23"/>
      <c r="BV1747" s="26"/>
      <c r="BX1747" s="6"/>
      <c r="BY1747" s="24"/>
      <c r="BZ1747" s="109"/>
      <c r="CA1747" s="66"/>
      <c r="CB1747" s="5"/>
      <c r="CC1747" s="68"/>
      <c r="CD1747" s="67"/>
      <c r="CE1747" s="67"/>
      <c r="CF1747" s="64"/>
      <c r="CG1747" s="5"/>
      <c r="CH1747" s="69"/>
      <c r="CI1747" s="6"/>
      <c r="CJ1747" s="5"/>
      <c r="CK1747" s="25"/>
      <c r="CL1747" s="5"/>
      <c r="DN1747" s="14"/>
      <c r="DO1747" s="14"/>
      <c r="DP1747" s="5"/>
      <c r="DQ1747" s="25"/>
      <c r="DR1747" s="25"/>
      <c r="DS1747" s="96"/>
      <c r="DT1747" s="83"/>
      <c r="DU1747" s="14"/>
      <c r="DX1747" s="83"/>
      <c r="DY1747" s="83"/>
      <c r="DZ1747" s="83"/>
      <c r="EA1747" s="83"/>
      <c r="EJ1747" s="54"/>
      <c r="EK1747" s="22"/>
      <c r="EL1747" s="24"/>
      <c r="EP1747" s="23"/>
      <c r="EQ1747" s="24"/>
      <c r="ER1747" s="22"/>
      <c r="ES1747" s="24"/>
      <c r="ET1747" s="24"/>
      <c r="EU1747" s="23"/>
      <c r="EV1747" s="26"/>
      <c r="EX1747" s="6"/>
      <c r="EY1747" s="24"/>
      <c r="EZ1747" s="109"/>
      <c r="FA1747" s="66"/>
      <c r="FB1747" s="5"/>
      <c r="FC1747" s="68"/>
      <c r="FD1747" s="67"/>
      <c r="FE1747" s="67"/>
      <c r="FF1747" s="64"/>
      <c r="FG1747" s="5"/>
      <c r="FH1747" s="69"/>
      <c r="FI1747" s="6"/>
      <c r="FJ1747" s="5"/>
      <c r="FK1747" s="25"/>
      <c r="FL1747" s="5"/>
    </row>
    <row r="1748" spans="40:168">
      <c r="AN1748" s="14"/>
      <c r="AO1748" s="14"/>
      <c r="AP1748" s="5"/>
      <c r="AQ1748" s="25"/>
      <c r="AR1748" s="25"/>
      <c r="AS1748" s="96"/>
      <c r="AT1748" s="83"/>
      <c r="AU1748" s="14"/>
      <c r="AX1748" s="83"/>
      <c r="AY1748" s="83"/>
      <c r="AZ1748" s="83"/>
      <c r="BA1748" s="83"/>
      <c r="BJ1748" s="54"/>
      <c r="BK1748" s="22"/>
      <c r="BL1748" s="24"/>
      <c r="BP1748" s="23"/>
      <c r="BQ1748" s="24"/>
      <c r="BR1748" s="22"/>
      <c r="BS1748" s="24"/>
      <c r="BT1748" s="24"/>
      <c r="BU1748" s="23"/>
      <c r="BV1748" s="26"/>
      <c r="BX1748" s="6"/>
      <c r="BY1748" s="24"/>
      <c r="BZ1748" s="109"/>
      <c r="CA1748" s="66"/>
      <c r="CB1748" s="5"/>
      <c r="CC1748" s="68"/>
      <c r="CD1748" s="67"/>
      <c r="CE1748" s="67"/>
      <c r="CF1748" s="64"/>
      <c r="CG1748" s="5"/>
      <c r="CH1748" s="69"/>
      <c r="CI1748" s="6"/>
      <c r="CJ1748" s="5"/>
      <c r="CK1748" s="25"/>
      <c r="CL1748" s="5"/>
      <c r="DN1748" s="14"/>
      <c r="DO1748" s="14"/>
      <c r="DP1748" s="5"/>
      <c r="DQ1748" s="25"/>
      <c r="DR1748" s="25"/>
      <c r="DS1748" s="96"/>
      <c r="DT1748" s="83"/>
      <c r="DU1748" s="14"/>
      <c r="DX1748" s="83"/>
      <c r="DY1748" s="83"/>
      <c r="DZ1748" s="83"/>
      <c r="EA1748" s="83"/>
      <c r="EJ1748" s="54"/>
      <c r="EK1748" s="22"/>
      <c r="EL1748" s="24"/>
      <c r="EP1748" s="23"/>
      <c r="EQ1748" s="24"/>
      <c r="ER1748" s="22"/>
      <c r="ES1748" s="24"/>
      <c r="ET1748" s="24"/>
      <c r="EU1748" s="23"/>
      <c r="EV1748" s="26"/>
      <c r="EX1748" s="6"/>
      <c r="EY1748" s="24"/>
      <c r="EZ1748" s="109"/>
      <c r="FA1748" s="66"/>
      <c r="FB1748" s="5"/>
      <c r="FC1748" s="68"/>
      <c r="FD1748" s="67"/>
      <c r="FE1748" s="67"/>
      <c r="FF1748" s="64"/>
      <c r="FG1748" s="5"/>
      <c r="FH1748" s="69"/>
      <c r="FI1748" s="6"/>
      <c r="FJ1748" s="5"/>
      <c r="FK1748" s="25"/>
      <c r="FL1748" s="5"/>
    </row>
    <row r="1749" spans="40:168">
      <c r="AN1749" s="14"/>
      <c r="AO1749" s="14"/>
      <c r="AP1749" s="5"/>
      <c r="AQ1749" s="25"/>
      <c r="AR1749" s="25"/>
      <c r="AS1749" s="96"/>
      <c r="AT1749" s="83"/>
      <c r="AU1749" s="14"/>
      <c r="AX1749" s="83"/>
      <c r="AY1749" s="83"/>
      <c r="AZ1749" s="83"/>
      <c r="BA1749" s="83"/>
      <c r="BJ1749" s="54"/>
      <c r="BK1749" s="22"/>
      <c r="BL1749" s="24"/>
      <c r="BP1749" s="23"/>
      <c r="BQ1749" s="24"/>
      <c r="BR1749" s="22"/>
      <c r="BS1749" s="24"/>
      <c r="BT1749" s="24"/>
      <c r="BU1749" s="23"/>
      <c r="BV1749" s="26"/>
      <c r="BX1749" s="6"/>
      <c r="BY1749" s="24"/>
      <c r="BZ1749" s="109"/>
      <c r="CA1749" s="66"/>
      <c r="CB1749" s="5"/>
      <c r="CC1749" s="68"/>
      <c r="CD1749" s="67"/>
      <c r="CE1749" s="67"/>
      <c r="CF1749" s="64"/>
      <c r="CG1749" s="5"/>
      <c r="CH1749" s="69"/>
      <c r="CI1749" s="6"/>
      <c r="CJ1749" s="5"/>
      <c r="CK1749" s="25"/>
      <c r="CL1749" s="5"/>
      <c r="DN1749" s="14"/>
      <c r="DO1749" s="14"/>
      <c r="DP1749" s="5"/>
      <c r="DQ1749" s="25"/>
      <c r="DR1749" s="25"/>
      <c r="DS1749" s="96"/>
      <c r="DT1749" s="83"/>
      <c r="DU1749" s="14"/>
      <c r="DX1749" s="83"/>
      <c r="DY1749" s="83"/>
      <c r="DZ1749" s="83"/>
      <c r="EA1749" s="83"/>
      <c r="EJ1749" s="54"/>
      <c r="EK1749" s="22"/>
      <c r="EL1749" s="24"/>
      <c r="EP1749" s="23"/>
      <c r="EQ1749" s="24"/>
      <c r="ER1749" s="22"/>
      <c r="ES1749" s="24"/>
      <c r="ET1749" s="24"/>
      <c r="EU1749" s="23"/>
      <c r="EV1749" s="26"/>
      <c r="EX1749" s="6"/>
      <c r="EY1749" s="24"/>
      <c r="EZ1749" s="109"/>
      <c r="FA1749" s="66"/>
      <c r="FB1749" s="5"/>
      <c r="FC1749" s="68"/>
      <c r="FD1749" s="67"/>
      <c r="FE1749" s="67"/>
      <c r="FF1749" s="64"/>
      <c r="FG1749" s="5"/>
      <c r="FH1749" s="69"/>
      <c r="FI1749" s="6"/>
      <c r="FJ1749" s="5"/>
      <c r="FK1749" s="25"/>
      <c r="FL1749" s="5"/>
    </row>
    <row r="1750" spans="40:168">
      <c r="AN1750" s="14"/>
      <c r="AO1750" s="14"/>
      <c r="AP1750" s="5"/>
      <c r="AQ1750" s="25"/>
      <c r="AR1750" s="25"/>
      <c r="AS1750" s="96"/>
      <c r="AT1750" s="83"/>
      <c r="AU1750" s="14"/>
      <c r="AX1750" s="83"/>
      <c r="AY1750" s="83"/>
      <c r="AZ1750" s="83"/>
      <c r="BA1750" s="83"/>
      <c r="BJ1750" s="54"/>
      <c r="BK1750" s="22"/>
      <c r="BL1750" s="24"/>
      <c r="BP1750" s="23"/>
      <c r="BQ1750" s="24"/>
      <c r="BR1750" s="22"/>
      <c r="BS1750" s="24"/>
      <c r="BT1750" s="24"/>
      <c r="BU1750" s="23"/>
      <c r="BV1750" s="26"/>
      <c r="BX1750" s="6"/>
      <c r="BY1750" s="24"/>
      <c r="BZ1750" s="109"/>
      <c r="CA1750" s="66"/>
      <c r="CB1750" s="5"/>
      <c r="CC1750" s="68"/>
      <c r="CD1750" s="67"/>
      <c r="CE1750" s="67"/>
      <c r="CF1750" s="64"/>
      <c r="CG1750" s="5"/>
      <c r="CH1750" s="69"/>
      <c r="CI1750" s="6"/>
      <c r="CJ1750" s="5"/>
      <c r="CK1750" s="25"/>
      <c r="CL1750" s="5"/>
      <c r="DN1750" s="14"/>
      <c r="DO1750" s="14"/>
      <c r="DP1750" s="5"/>
      <c r="DQ1750" s="25"/>
      <c r="DR1750" s="25"/>
      <c r="DS1750" s="96"/>
      <c r="DT1750" s="83"/>
      <c r="DU1750" s="14"/>
      <c r="DX1750" s="83"/>
      <c r="DY1750" s="83"/>
      <c r="DZ1750" s="83"/>
      <c r="EA1750" s="83"/>
      <c r="EJ1750" s="54"/>
      <c r="EK1750" s="22"/>
      <c r="EL1750" s="24"/>
      <c r="EP1750" s="23"/>
      <c r="EQ1750" s="24"/>
      <c r="ER1750" s="22"/>
      <c r="ES1750" s="24"/>
      <c r="ET1750" s="24"/>
      <c r="EU1750" s="23"/>
      <c r="EV1750" s="26"/>
      <c r="EX1750" s="6"/>
      <c r="EY1750" s="24"/>
      <c r="EZ1750" s="109"/>
      <c r="FA1750" s="66"/>
      <c r="FB1750" s="5"/>
      <c r="FC1750" s="68"/>
      <c r="FD1750" s="67"/>
      <c r="FE1750" s="67"/>
      <c r="FF1750" s="64"/>
      <c r="FG1750" s="5"/>
      <c r="FH1750" s="69"/>
      <c r="FI1750" s="6"/>
      <c r="FJ1750" s="5"/>
      <c r="FK1750" s="25"/>
      <c r="FL1750" s="5"/>
    </row>
    <row r="1751" spans="40:168">
      <c r="AN1751" s="14"/>
      <c r="AO1751" s="14"/>
      <c r="AP1751" s="5"/>
      <c r="AQ1751" s="25"/>
      <c r="AR1751" s="25"/>
      <c r="AS1751" s="96"/>
      <c r="AT1751" s="83"/>
      <c r="AU1751" s="14"/>
      <c r="AX1751" s="83"/>
      <c r="AY1751" s="83"/>
      <c r="AZ1751" s="83"/>
      <c r="BA1751" s="83"/>
      <c r="BJ1751" s="54"/>
      <c r="BK1751" s="22"/>
      <c r="BL1751" s="24"/>
      <c r="BP1751" s="23"/>
      <c r="BQ1751" s="24"/>
      <c r="BR1751" s="22"/>
      <c r="BS1751" s="24"/>
      <c r="BT1751" s="24"/>
      <c r="BU1751" s="23"/>
      <c r="BV1751" s="26"/>
      <c r="BX1751" s="6"/>
      <c r="BY1751" s="24"/>
      <c r="BZ1751" s="109"/>
      <c r="CA1751" s="66"/>
      <c r="CB1751" s="5"/>
      <c r="CC1751" s="68"/>
      <c r="CD1751" s="67"/>
      <c r="CE1751" s="67"/>
      <c r="CF1751" s="64"/>
      <c r="CG1751" s="5"/>
      <c r="CH1751" s="69"/>
      <c r="CI1751" s="6"/>
      <c r="CJ1751" s="5"/>
      <c r="CK1751" s="25"/>
      <c r="CL1751" s="5"/>
      <c r="DN1751" s="14"/>
      <c r="DO1751" s="14"/>
      <c r="DP1751" s="5"/>
      <c r="DQ1751" s="25"/>
      <c r="DR1751" s="25"/>
      <c r="DS1751" s="96"/>
      <c r="DT1751" s="83"/>
      <c r="DU1751" s="14"/>
      <c r="DX1751" s="83"/>
      <c r="DY1751" s="83"/>
      <c r="DZ1751" s="83"/>
      <c r="EA1751" s="83"/>
      <c r="EJ1751" s="54"/>
      <c r="EK1751" s="22"/>
      <c r="EL1751" s="24"/>
      <c r="EP1751" s="23"/>
      <c r="EQ1751" s="24"/>
      <c r="ER1751" s="22"/>
      <c r="ES1751" s="24"/>
      <c r="ET1751" s="24"/>
      <c r="EU1751" s="23"/>
      <c r="EV1751" s="26"/>
      <c r="EX1751" s="6"/>
      <c r="EY1751" s="24"/>
      <c r="EZ1751" s="109"/>
      <c r="FA1751" s="66"/>
      <c r="FB1751" s="5"/>
      <c r="FC1751" s="68"/>
      <c r="FD1751" s="67"/>
      <c r="FE1751" s="67"/>
      <c r="FF1751" s="64"/>
      <c r="FG1751" s="5"/>
      <c r="FH1751" s="69"/>
      <c r="FI1751" s="6"/>
      <c r="FJ1751" s="5"/>
      <c r="FK1751" s="25"/>
      <c r="FL1751" s="5"/>
    </row>
    <row r="1752" spans="40:168">
      <c r="AN1752" s="14"/>
      <c r="AO1752" s="14"/>
      <c r="AP1752" s="5"/>
      <c r="AQ1752" s="25"/>
      <c r="AR1752" s="25"/>
      <c r="AS1752" s="96"/>
      <c r="AT1752" s="83"/>
      <c r="AU1752" s="14"/>
      <c r="AX1752" s="83"/>
      <c r="AY1752" s="83"/>
      <c r="AZ1752" s="83"/>
      <c r="BA1752" s="83"/>
      <c r="BJ1752" s="54"/>
      <c r="BK1752" s="22"/>
      <c r="BL1752" s="24"/>
      <c r="BP1752" s="23"/>
      <c r="BQ1752" s="24"/>
      <c r="BR1752" s="22"/>
      <c r="BS1752" s="24"/>
      <c r="BT1752" s="24"/>
      <c r="BU1752" s="23"/>
      <c r="BV1752" s="26"/>
      <c r="BX1752" s="6"/>
      <c r="BY1752" s="24"/>
      <c r="BZ1752" s="109"/>
      <c r="CA1752" s="66"/>
      <c r="CB1752" s="5"/>
      <c r="CC1752" s="68"/>
      <c r="CD1752" s="67"/>
      <c r="CE1752" s="67"/>
      <c r="CF1752" s="64"/>
      <c r="CG1752" s="5"/>
      <c r="CH1752" s="69"/>
      <c r="CI1752" s="6"/>
      <c r="CJ1752" s="5"/>
      <c r="CK1752" s="25"/>
      <c r="CL1752" s="5"/>
      <c r="DN1752" s="14"/>
      <c r="DO1752" s="14"/>
      <c r="DP1752" s="5"/>
      <c r="DQ1752" s="25"/>
      <c r="DR1752" s="25"/>
      <c r="DS1752" s="96"/>
      <c r="DT1752" s="83"/>
      <c r="DU1752" s="14"/>
      <c r="DX1752" s="83"/>
      <c r="DY1752" s="83"/>
      <c r="DZ1752" s="83"/>
      <c r="EA1752" s="83"/>
      <c r="EJ1752" s="54"/>
      <c r="EK1752" s="22"/>
      <c r="EL1752" s="24"/>
      <c r="EP1752" s="23"/>
      <c r="EQ1752" s="24"/>
      <c r="ER1752" s="22"/>
      <c r="ES1752" s="24"/>
      <c r="ET1752" s="24"/>
      <c r="EU1752" s="23"/>
      <c r="EV1752" s="26"/>
      <c r="EX1752" s="6"/>
      <c r="EY1752" s="24"/>
      <c r="EZ1752" s="109"/>
      <c r="FA1752" s="66"/>
      <c r="FB1752" s="5"/>
      <c r="FC1752" s="68"/>
      <c r="FD1752" s="67"/>
      <c r="FE1752" s="67"/>
      <c r="FF1752" s="64"/>
      <c r="FG1752" s="5"/>
      <c r="FH1752" s="69"/>
      <c r="FI1752" s="6"/>
      <c r="FJ1752" s="5"/>
      <c r="FK1752" s="25"/>
      <c r="FL1752" s="5"/>
    </row>
    <row r="1753" spans="40:168">
      <c r="AN1753" s="14"/>
      <c r="AO1753" s="14"/>
      <c r="AP1753" s="5"/>
      <c r="AQ1753" s="25"/>
      <c r="AR1753" s="25"/>
      <c r="AS1753" s="96"/>
      <c r="AT1753" s="83"/>
      <c r="AU1753" s="14"/>
      <c r="AX1753" s="83"/>
      <c r="AY1753" s="83"/>
      <c r="AZ1753" s="83"/>
      <c r="BA1753" s="83"/>
      <c r="BJ1753" s="54"/>
      <c r="BK1753" s="22"/>
      <c r="BL1753" s="24"/>
      <c r="BP1753" s="23"/>
      <c r="BQ1753" s="24"/>
      <c r="BR1753" s="22"/>
      <c r="BS1753" s="24"/>
      <c r="BT1753" s="24"/>
      <c r="BU1753" s="23"/>
      <c r="BV1753" s="26"/>
      <c r="BX1753" s="6"/>
      <c r="BY1753" s="24"/>
      <c r="BZ1753" s="109"/>
      <c r="CA1753" s="66"/>
      <c r="CB1753" s="5"/>
      <c r="CC1753" s="68"/>
      <c r="CD1753" s="67"/>
      <c r="CE1753" s="67"/>
      <c r="CF1753" s="64"/>
      <c r="CG1753" s="5"/>
      <c r="CH1753" s="69"/>
      <c r="CI1753" s="6"/>
      <c r="CJ1753" s="5"/>
      <c r="CK1753" s="25"/>
      <c r="CL1753" s="5"/>
      <c r="DN1753" s="14"/>
      <c r="DO1753" s="14"/>
      <c r="DP1753" s="5"/>
      <c r="DQ1753" s="25"/>
      <c r="DR1753" s="25"/>
      <c r="DS1753" s="96"/>
      <c r="DT1753" s="83"/>
      <c r="DU1753" s="14"/>
      <c r="DX1753" s="83"/>
      <c r="DY1753" s="83"/>
      <c r="DZ1753" s="83"/>
      <c r="EA1753" s="83"/>
      <c r="EJ1753" s="54"/>
      <c r="EK1753" s="22"/>
      <c r="EL1753" s="24"/>
      <c r="EP1753" s="23"/>
      <c r="EQ1753" s="24"/>
      <c r="ER1753" s="22"/>
      <c r="ES1753" s="24"/>
      <c r="ET1753" s="24"/>
      <c r="EU1753" s="23"/>
      <c r="EV1753" s="26"/>
      <c r="EX1753" s="6"/>
      <c r="EY1753" s="24"/>
      <c r="EZ1753" s="109"/>
      <c r="FA1753" s="66"/>
      <c r="FB1753" s="5"/>
      <c r="FC1753" s="68"/>
      <c r="FD1753" s="67"/>
      <c r="FE1753" s="67"/>
      <c r="FF1753" s="64"/>
      <c r="FG1753" s="5"/>
      <c r="FH1753" s="69"/>
      <c r="FI1753" s="6"/>
      <c r="FJ1753" s="5"/>
      <c r="FK1753" s="25"/>
      <c r="FL1753" s="5"/>
    </row>
    <row r="1754" spans="40:168">
      <c r="AN1754" s="14"/>
      <c r="AO1754" s="14"/>
      <c r="AP1754" s="5"/>
      <c r="AQ1754" s="25"/>
      <c r="AR1754" s="25"/>
      <c r="AS1754" s="96"/>
      <c r="AT1754" s="83"/>
      <c r="AU1754" s="14"/>
      <c r="AX1754" s="83"/>
      <c r="AY1754" s="83"/>
      <c r="AZ1754" s="83"/>
      <c r="BA1754" s="83"/>
      <c r="BJ1754" s="54"/>
      <c r="BK1754" s="22"/>
      <c r="BL1754" s="24"/>
      <c r="BP1754" s="23"/>
      <c r="BQ1754" s="24"/>
      <c r="BR1754" s="22"/>
      <c r="BS1754" s="24"/>
      <c r="BT1754" s="24"/>
      <c r="BU1754" s="23"/>
      <c r="BV1754" s="26"/>
      <c r="BX1754" s="6"/>
      <c r="BY1754" s="24"/>
      <c r="BZ1754" s="109"/>
      <c r="CA1754" s="66"/>
      <c r="CB1754" s="5"/>
      <c r="CC1754" s="68"/>
      <c r="CD1754" s="67"/>
      <c r="CE1754" s="67"/>
      <c r="CF1754" s="64"/>
      <c r="CG1754" s="5"/>
      <c r="CH1754" s="69"/>
      <c r="CI1754" s="6"/>
      <c r="CJ1754" s="5"/>
      <c r="CK1754" s="25"/>
      <c r="CL1754" s="5"/>
      <c r="DN1754" s="14"/>
      <c r="DO1754" s="14"/>
      <c r="DP1754" s="5"/>
      <c r="DQ1754" s="25"/>
      <c r="DR1754" s="25"/>
      <c r="DS1754" s="96"/>
      <c r="DT1754" s="83"/>
      <c r="DU1754" s="14"/>
      <c r="DX1754" s="83"/>
      <c r="DY1754" s="83"/>
      <c r="DZ1754" s="83"/>
      <c r="EA1754" s="83"/>
      <c r="EJ1754" s="54"/>
      <c r="EK1754" s="22"/>
      <c r="EL1754" s="24"/>
      <c r="EP1754" s="23"/>
      <c r="EQ1754" s="24"/>
      <c r="ER1754" s="22"/>
      <c r="ES1754" s="24"/>
      <c r="ET1754" s="24"/>
      <c r="EU1754" s="23"/>
      <c r="EV1754" s="26"/>
      <c r="EX1754" s="6"/>
      <c r="EY1754" s="24"/>
      <c r="EZ1754" s="109"/>
      <c r="FA1754" s="66"/>
      <c r="FB1754" s="5"/>
      <c r="FC1754" s="68"/>
      <c r="FD1754" s="67"/>
      <c r="FE1754" s="67"/>
      <c r="FF1754" s="64"/>
      <c r="FG1754" s="5"/>
      <c r="FH1754" s="69"/>
      <c r="FI1754" s="6"/>
      <c r="FJ1754" s="5"/>
      <c r="FK1754" s="25"/>
      <c r="FL1754" s="5"/>
    </row>
    <row r="1755" spans="40:168">
      <c r="AN1755" s="14"/>
      <c r="AO1755" s="14"/>
      <c r="AP1755" s="5"/>
      <c r="AQ1755" s="25"/>
      <c r="AR1755" s="25"/>
      <c r="AS1755" s="96"/>
      <c r="AT1755" s="83"/>
      <c r="AU1755" s="14"/>
      <c r="AX1755" s="83"/>
      <c r="AY1755" s="83"/>
      <c r="AZ1755" s="83"/>
      <c r="BA1755" s="83"/>
      <c r="BJ1755" s="54"/>
      <c r="BK1755" s="22"/>
      <c r="BL1755" s="24"/>
      <c r="BP1755" s="23"/>
      <c r="BQ1755" s="24"/>
      <c r="BR1755" s="22"/>
      <c r="BS1755" s="24"/>
      <c r="BT1755" s="24"/>
      <c r="BU1755" s="23"/>
      <c r="BV1755" s="26"/>
      <c r="BX1755" s="6"/>
      <c r="BY1755" s="24"/>
      <c r="BZ1755" s="109"/>
      <c r="CA1755" s="66"/>
      <c r="CB1755" s="5"/>
      <c r="CC1755" s="68"/>
      <c r="CD1755" s="67"/>
      <c r="CE1755" s="67"/>
      <c r="CF1755" s="64"/>
      <c r="CG1755" s="5"/>
      <c r="CH1755" s="69"/>
      <c r="CI1755" s="6"/>
      <c r="CJ1755" s="5"/>
      <c r="CK1755" s="25"/>
      <c r="CL1755" s="5"/>
      <c r="DN1755" s="14"/>
      <c r="DO1755" s="14"/>
      <c r="DP1755" s="5"/>
      <c r="DQ1755" s="25"/>
      <c r="DR1755" s="25"/>
      <c r="DS1755" s="96"/>
      <c r="DT1755" s="83"/>
      <c r="DU1755" s="14"/>
      <c r="DX1755" s="83"/>
      <c r="DY1755" s="83"/>
      <c r="DZ1755" s="83"/>
      <c r="EA1755" s="83"/>
      <c r="EJ1755" s="54"/>
      <c r="EK1755" s="22"/>
      <c r="EL1755" s="24"/>
      <c r="EP1755" s="23"/>
      <c r="EQ1755" s="24"/>
      <c r="ER1755" s="22"/>
      <c r="ES1755" s="24"/>
      <c r="ET1755" s="24"/>
      <c r="EU1755" s="23"/>
      <c r="EV1755" s="26"/>
      <c r="EX1755" s="6"/>
      <c r="EY1755" s="24"/>
      <c r="EZ1755" s="109"/>
      <c r="FA1755" s="66"/>
      <c r="FB1755" s="5"/>
      <c r="FC1755" s="68"/>
      <c r="FD1755" s="67"/>
      <c r="FE1755" s="67"/>
      <c r="FF1755" s="64"/>
      <c r="FG1755" s="5"/>
      <c r="FH1755" s="69"/>
      <c r="FI1755" s="6"/>
      <c r="FJ1755" s="5"/>
      <c r="FK1755" s="25"/>
      <c r="FL1755" s="5"/>
    </row>
    <row r="1756" spans="40:168">
      <c r="AN1756" s="14"/>
      <c r="AO1756" s="14"/>
      <c r="AP1756" s="5"/>
      <c r="AQ1756" s="25"/>
      <c r="AR1756" s="25"/>
      <c r="AS1756" s="96"/>
      <c r="AT1756" s="83"/>
      <c r="AU1756" s="14"/>
      <c r="AX1756" s="83"/>
      <c r="AY1756" s="83"/>
      <c r="AZ1756" s="83"/>
      <c r="BA1756" s="83"/>
      <c r="BJ1756" s="54"/>
      <c r="BK1756" s="22"/>
      <c r="BL1756" s="24"/>
      <c r="BP1756" s="23"/>
      <c r="BQ1756" s="24"/>
      <c r="BR1756" s="22"/>
      <c r="BS1756" s="24"/>
      <c r="BT1756" s="24"/>
      <c r="BU1756" s="23"/>
      <c r="BV1756" s="26"/>
      <c r="BX1756" s="6"/>
      <c r="BY1756" s="24"/>
      <c r="BZ1756" s="109"/>
      <c r="CA1756" s="66"/>
      <c r="CB1756" s="5"/>
      <c r="CC1756" s="68"/>
      <c r="CD1756" s="67"/>
      <c r="CE1756" s="67"/>
      <c r="CF1756" s="64"/>
      <c r="CG1756" s="5"/>
      <c r="CH1756" s="69"/>
      <c r="CI1756" s="6"/>
      <c r="CJ1756" s="5"/>
      <c r="CK1756" s="25"/>
      <c r="CL1756" s="5"/>
      <c r="DN1756" s="14"/>
      <c r="DO1756" s="14"/>
      <c r="DP1756" s="5"/>
      <c r="DQ1756" s="25"/>
      <c r="DR1756" s="25"/>
      <c r="DS1756" s="96"/>
      <c r="DT1756" s="83"/>
      <c r="DU1756" s="14"/>
      <c r="DX1756" s="83"/>
      <c r="DY1756" s="83"/>
      <c r="DZ1756" s="83"/>
      <c r="EA1756" s="83"/>
      <c r="EJ1756" s="54"/>
      <c r="EK1756" s="22"/>
      <c r="EL1756" s="24"/>
      <c r="EP1756" s="23"/>
      <c r="EQ1756" s="24"/>
      <c r="ER1756" s="22"/>
      <c r="ES1756" s="24"/>
      <c r="ET1756" s="24"/>
      <c r="EU1756" s="23"/>
      <c r="EV1756" s="26"/>
      <c r="EX1756" s="6"/>
      <c r="EY1756" s="24"/>
      <c r="EZ1756" s="109"/>
      <c r="FA1756" s="66"/>
      <c r="FB1756" s="5"/>
      <c r="FC1756" s="68"/>
      <c r="FD1756" s="67"/>
      <c r="FE1756" s="67"/>
      <c r="FF1756" s="64"/>
      <c r="FG1756" s="5"/>
      <c r="FH1756" s="69"/>
      <c r="FI1756" s="6"/>
      <c r="FJ1756" s="5"/>
      <c r="FK1756" s="25"/>
      <c r="FL1756" s="5"/>
    </row>
    <row r="1757" spans="40:168">
      <c r="AN1757" s="14"/>
      <c r="AO1757" s="14"/>
      <c r="AP1757" s="5"/>
      <c r="AQ1757" s="25"/>
      <c r="AR1757" s="25"/>
      <c r="AS1757" s="96"/>
      <c r="AT1757" s="83"/>
      <c r="AU1757" s="14"/>
      <c r="AX1757" s="83"/>
      <c r="AY1757" s="83"/>
      <c r="AZ1757" s="83"/>
      <c r="BA1757" s="83"/>
      <c r="BJ1757" s="54"/>
      <c r="BK1757" s="22"/>
      <c r="BL1757" s="24"/>
      <c r="BP1757" s="23"/>
      <c r="BQ1757" s="24"/>
      <c r="BR1757" s="22"/>
      <c r="BS1757" s="24"/>
      <c r="BT1757" s="24"/>
      <c r="BU1757" s="23"/>
      <c r="BV1757" s="26"/>
      <c r="BX1757" s="6"/>
      <c r="BY1757" s="24"/>
      <c r="BZ1757" s="109"/>
      <c r="CA1757" s="66"/>
      <c r="CB1757" s="5"/>
      <c r="CC1757" s="68"/>
      <c r="CD1757" s="67"/>
      <c r="CE1757" s="67"/>
      <c r="CF1757" s="64"/>
      <c r="CG1757" s="5"/>
      <c r="CH1757" s="69"/>
      <c r="CI1757" s="6"/>
      <c r="CJ1757" s="5"/>
      <c r="CK1757" s="25"/>
      <c r="CL1757" s="5"/>
      <c r="DN1757" s="14"/>
      <c r="DO1757" s="14"/>
      <c r="DP1757" s="5"/>
      <c r="DQ1757" s="25"/>
      <c r="DR1757" s="25"/>
      <c r="DS1757" s="96"/>
      <c r="DT1757" s="83"/>
      <c r="DU1757" s="14"/>
      <c r="DX1757" s="83"/>
      <c r="DY1757" s="83"/>
      <c r="DZ1757" s="83"/>
      <c r="EA1757" s="83"/>
      <c r="EJ1757" s="54"/>
      <c r="EK1757" s="22"/>
      <c r="EL1757" s="24"/>
      <c r="EP1757" s="23"/>
      <c r="EQ1757" s="24"/>
      <c r="ER1757" s="22"/>
      <c r="ES1757" s="24"/>
      <c r="ET1757" s="24"/>
      <c r="EU1757" s="23"/>
      <c r="EV1757" s="26"/>
      <c r="EX1757" s="6"/>
      <c r="EY1757" s="24"/>
      <c r="EZ1757" s="109"/>
      <c r="FA1757" s="66"/>
      <c r="FB1757" s="5"/>
      <c r="FC1757" s="68"/>
      <c r="FD1757" s="67"/>
      <c r="FE1757" s="67"/>
      <c r="FF1757" s="64"/>
      <c r="FG1757" s="5"/>
      <c r="FH1757" s="69"/>
      <c r="FI1757" s="6"/>
      <c r="FJ1757" s="5"/>
      <c r="FK1757" s="25"/>
      <c r="FL1757" s="5"/>
    </row>
    <row r="1758" spans="40:168">
      <c r="AN1758" s="14"/>
      <c r="AO1758" s="14"/>
      <c r="AP1758" s="5"/>
      <c r="AQ1758" s="25"/>
      <c r="AR1758" s="25"/>
      <c r="AS1758" s="96"/>
      <c r="AT1758" s="83"/>
      <c r="AU1758" s="14"/>
      <c r="AX1758" s="83"/>
      <c r="AY1758" s="83"/>
      <c r="AZ1758" s="83"/>
      <c r="BA1758" s="83"/>
      <c r="BJ1758" s="54"/>
      <c r="BK1758" s="22"/>
      <c r="BL1758" s="24"/>
      <c r="BP1758" s="23"/>
      <c r="BQ1758" s="24"/>
      <c r="BR1758" s="22"/>
      <c r="BS1758" s="24"/>
      <c r="BT1758" s="24"/>
      <c r="BU1758" s="23"/>
      <c r="BV1758" s="26"/>
      <c r="BX1758" s="6"/>
      <c r="BY1758" s="24"/>
      <c r="BZ1758" s="109"/>
      <c r="CA1758" s="66"/>
      <c r="CB1758" s="5"/>
      <c r="CC1758" s="68"/>
      <c r="CD1758" s="67"/>
      <c r="CE1758" s="67"/>
      <c r="CF1758" s="64"/>
      <c r="CG1758" s="5"/>
      <c r="CH1758" s="69"/>
      <c r="CI1758" s="6"/>
      <c r="CJ1758" s="5"/>
      <c r="CK1758" s="25"/>
      <c r="CL1758" s="5"/>
      <c r="DN1758" s="14"/>
      <c r="DO1758" s="14"/>
      <c r="DP1758" s="5"/>
      <c r="DQ1758" s="25"/>
      <c r="DR1758" s="25"/>
      <c r="DS1758" s="96"/>
      <c r="DT1758" s="83"/>
      <c r="DU1758" s="14"/>
      <c r="DX1758" s="83"/>
      <c r="DY1758" s="83"/>
      <c r="DZ1758" s="83"/>
      <c r="EA1758" s="83"/>
      <c r="EJ1758" s="54"/>
      <c r="EK1758" s="22"/>
      <c r="EL1758" s="24"/>
      <c r="EP1758" s="23"/>
      <c r="EQ1758" s="24"/>
      <c r="ER1758" s="22"/>
      <c r="ES1758" s="24"/>
      <c r="ET1758" s="24"/>
      <c r="EU1758" s="23"/>
      <c r="EV1758" s="26"/>
      <c r="EX1758" s="6"/>
      <c r="EY1758" s="24"/>
      <c r="EZ1758" s="109"/>
      <c r="FA1758" s="66"/>
      <c r="FB1758" s="5"/>
      <c r="FC1758" s="68"/>
      <c r="FD1758" s="67"/>
      <c r="FE1758" s="67"/>
      <c r="FF1758" s="64"/>
      <c r="FG1758" s="5"/>
      <c r="FH1758" s="69"/>
      <c r="FI1758" s="6"/>
      <c r="FJ1758" s="5"/>
      <c r="FK1758" s="25"/>
      <c r="FL1758" s="5"/>
    </row>
    <row r="1759" spans="40:168">
      <c r="AN1759" s="14"/>
      <c r="AO1759" s="14"/>
      <c r="AP1759" s="5"/>
      <c r="AQ1759" s="25"/>
      <c r="AR1759" s="25"/>
      <c r="AS1759" s="96"/>
      <c r="AT1759" s="83"/>
      <c r="AU1759" s="14"/>
      <c r="AX1759" s="83"/>
      <c r="AY1759" s="83"/>
      <c r="AZ1759" s="83"/>
      <c r="BA1759" s="83"/>
      <c r="BJ1759" s="54"/>
      <c r="BK1759" s="22"/>
      <c r="BL1759" s="24"/>
      <c r="BP1759" s="23"/>
      <c r="BQ1759" s="24"/>
      <c r="BR1759" s="22"/>
      <c r="BS1759" s="24"/>
      <c r="BT1759" s="24"/>
      <c r="BU1759" s="23"/>
      <c r="BV1759" s="26"/>
      <c r="BX1759" s="6"/>
      <c r="BY1759" s="24"/>
      <c r="BZ1759" s="109"/>
      <c r="CA1759" s="66"/>
      <c r="CB1759" s="5"/>
      <c r="CC1759" s="68"/>
      <c r="CD1759" s="67"/>
      <c r="CE1759" s="67"/>
      <c r="CF1759" s="64"/>
      <c r="CG1759" s="5"/>
      <c r="CH1759" s="69"/>
      <c r="CI1759" s="6"/>
      <c r="CJ1759" s="5"/>
      <c r="CK1759" s="25"/>
      <c r="CL1759" s="5"/>
      <c r="DN1759" s="14"/>
      <c r="DO1759" s="14"/>
      <c r="DP1759" s="5"/>
      <c r="DQ1759" s="25"/>
      <c r="DR1759" s="25"/>
      <c r="DS1759" s="96"/>
      <c r="DT1759" s="83"/>
      <c r="DU1759" s="14"/>
      <c r="DX1759" s="83"/>
      <c r="DY1759" s="83"/>
      <c r="DZ1759" s="83"/>
      <c r="EA1759" s="83"/>
      <c r="EJ1759" s="54"/>
      <c r="EK1759" s="22"/>
      <c r="EL1759" s="24"/>
      <c r="EP1759" s="23"/>
      <c r="EQ1759" s="24"/>
      <c r="ER1759" s="22"/>
      <c r="ES1759" s="24"/>
      <c r="ET1759" s="24"/>
      <c r="EU1759" s="23"/>
      <c r="EV1759" s="26"/>
      <c r="EX1759" s="6"/>
      <c r="EY1759" s="24"/>
      <c r="EZ1759" s="109"/>
      <c r="FA1759" s="66"/>
      <c r="FB1759" s="5"/>
      <c r="FC1759" s="68"/>
      <c r="FD1759" s="67"/>
      <c r="FE1759" s="67"/>
      <c r="FF1759" s="64"/>
      <c r="FG1759" s="5"/>
      <c r="FH1759" s="69"/>
      <c r="FI1759" s="6"/>
      <c r="FJ1759" s="5"/>
      <c r="FK1759" s="25"/>
      <c r="FL1759" s="5"/>
    </row>
    <row r="1760" spans="40:168">
      <c r="AN1760" s="14"/>
      <c r="AO1760" s="14"/>
      <c r="AP1760" s="5"/>
      <c r="AQ1760" s="25"/>
      <c r="AR1760" s="25"/>
      <c r="AS1760" s="96"/>
      <c r="AT1760" s="83"/>
      <c r="AU1760" s="14"/>
      <c r="AX1760" s="83"/>
      <c r="AY1760" s="83"/>
      <c r="AZ1760" s="83"/>
      <c r="BA1760" s="83"/>
      <c r="BJ1760" s="54"/>
      <c r="BK1760" s="22"/>
      <c r="BL1760" s="24"/>
      <c r="BP1760" s="23"/>
      <c r="BQ1760" s="24"/>
      <c r="BR1760" s="22"/>
      <c r="BS1760" s="24"/>
      <c r="BT1760" s="24"/>
      <c r="BU1760" s="23"/>
      <c r="BV1760" s="26"/>
      <c r="BX1760" s="6"/>
      <c r="BY1760" s="24"/>
      <c r="BZ1760" s="109"/>
      <c r="CA1760" s="66"/>
      <c r="CB1760" s="5"/>
      <c r="CC1760" s="68"/>
      <c r="CD1760" s="67"/>
      <c r="CE1760" s="67"/>
      <c r="CF1760" s="64"/>
      <c r="CG1760" s="5"/>
      <c r="CH1760" s="69"/>
      <c r="CI1760" s="6"/>
      <c r="CJ1760" s="5"/>
      <c r="CK1760" s="25"/>
      <c r="CL1760" s="5"/>
      <c r="DN1760" s="14"/>
      <c r="DO1760" s="14"/>
      <c r="DP1760" s="5"/>
      <c r="DQ1760" s="25"/>
      <c r="DR1760" s="25"/>
      <c r="DS1760" s="96"/>
      <c r="DT1760" s="83"/>
      <c r="DU1760" s="14"/>
      <c r="DX1760" s="83"/>
      <c r="DY1760" s="83"/>
      <c r="DZ1760" s="83"/>
      <c r="EA1760" s="83"/>
      <c r="EJ1760" s="54"/>
      <c r="EK1760" s="22"/>
      <c r="EL1760" s="24"/>
      <c r="EP1760" s="23"/>
      <c r="EQ1760" s="24"/>
      <c r="ER1760" s="22"/>
      <c r="ES1760" s="24"/>
      <c r="ET1760" s="24"/>
      <c r="EU1760" s="23"/>
      <c r="EV1760" s="26"/>
      <c r="EX1760" s="6"/>
      <c r="EY1760" s="24"/>
      <c r="EZ1760" s="109"/>
      <c r="FA1760" s="66"/>
      <c r="FB1760" s="5"/>
      <c r="FC1760" s="68"/>
      <c r="FD1760" s="67"/>
      <c r="FE1760" s="67"/>
      <c r="FF1760" s="64"/>
      <c r="FG1760" s="5"/>
      <c r="FH1760" s="69"/>
      <c r="FI1760" s="6"/>
      <c r="FJ1760" s="5"/>
      <c r="FK1760" s="25"/>
      <c r="FL1760" s="5"/>
    </row>
    <row r="1761" spans="40:168">
      <c r="AN1761" s="14"/>
      <c r="AO1761" s="14"/>
      <c r="AP1761" s="5"/>
      <c r="AQ1761" s="25"/>
      <c r="AR1761" s="25"/>
      <c r="AS1761" s="96"/>
      <c r="AT1761" s="83"/>
      <c r="AU1761" s="14"/>
      <c r="AX1761" s="83"/>
      <c r="AY1761" s="83"/>
      <c r="AZ1761" s="83"/>
      <c r="BA1761" s="83"/>
      <c r="BJ1761" s="54"/>
      <c r="BK1761" s="22"/>
      <c r="BL1761" s="24"/>
      <c r="BP1761" s="23"/>
      <c r="BQ1761" s="24"/>
      <c r="BR1761" s="22"/>
      <c r="BS1761" s="24"/>
      <c r="BT1761" s="24"/>
      <c r="BU1761" s="23"/>
      <c r="BV1761" s="26"/>
      <c r="BX1761" s="6"/>
      <c r="BY1761" s="24"/>
      <c r="BZ1761" s="109"/>
      <c r="CA1761" s="66"/>
      <c r="CB1761" s="5"/>
      <c r="CC1761" s="68"/>
      <c r="CD1761" s="67"/>
      <c r="CE1761" s="67"/>
      <c r="CF1761" s="64"/>
      <c r="CG1761" s="5"/>
      <c r="CH1761" s="69"/>
      <c r="CI1761" s="6"/>
      <c r="CJ1761" s="5"/>
      <c r="CK1761" s="25"/>
      <c r="CL1761" s="5"/>
      <c r="DN1761" s="14"/>
      <c r="DO1761" s="14"/>
      <c r="DP1761" s="5"/>
      <c r="DQ1761" s="25"/>
      <c r="DR1761" s="25"/>
      <c r="DS1761" s="96"/>
      <c r="DT1761" s="83"/>
      <c r="DU1761" s="14"/>
      <c r="DX1761" s="83"/>
      <c r="DY1761" s="83"/>
      <c r="DZ1761" s="83"/>
      <c r="EA1761" s="83"/>
      <c r="EJ1761" s="54"/>
      <c r="EK1761" s="22"/>
      <c r="EL1761" s="24"/>
      <c r="EP1761" s="23"/>
      <c r="EQ1761" s="24"/>
      <c r="ER1761" s="22"/>
      <c r="ES1761" s="24"/>
      <c r="ET1761" s="24"/>
      <c r="EU1761" s="23"/>
      <c r="EV1761" s="26"/>
      <c r="EX1761" s="6"/>
      <c r="EY1761" s="24"/>
      <c r="EZ1761" s="109"/>
      <c r="FA1761" s="66"/>
      <c r="FB1761" s="5"/>
      <c r="FC1761" s="68"/>
      <c r="FD1761" s="67"/>
      <c r="FE1761" s="67"/>
      <c r="FF1761" s="64"/>
      <c r="FG1761" s="5"/>
      <c r="FH1761" s="69"/>
      <c r="FI1761" s="6"/>
      <c r="FJ1761" s="5"/>
      <c r="FK1761" s="25"/>
      <c r="FL1761" s="5"/>
    </row>
    <row r="1762" spans="40:168">
      <c r="AN1762" s="14"/>
      <c r="AO1762" s="14"/>
      <c r="AP1762" s="5"/>
      <c r="AQ1762" s="25"/>
      <c r="AR1762" s="25"/>
      <c r="AS1762" s="96"/>
      <c r="AT1762" s="83"/>
      <c r="AU1762" s="14"/>
      <c r="AX1762" s="83"/>
      <c r="AY1762" s="83"/>
      <c r="AZ1762" s="83"/>
      <c r="BA1762" s="83"/>
      <c r="BJ1762" s="54"/>
      <c r="BK1762" s="22"/>
      <c r="BL1762" s="24"/>
      <c r="BP1762" s="23"/>
      <c r="BQ1762" s="24"/>
      <c r="BR1762" s="22"/>
      <c r="BS1762" s="24"/>
      <c r="BT1762" s="24"/>
      <c r="BU1762" s="23"/>
      <c r="BV1762" s="26"/>
      <c r="BX1762" s="6"/>
      <c r="BY1762" s="24"/>
      <c r="BZ1762" s="109"/>
      <c r="CA1762" s="66"/>
      <c r="CB1762" s="5"/>
      <c r="CC1762" s="68"/>
      <c r="CD1762" s="67"/>
      <c r="CE1762" s="67"/>
      <c r="CF1762" s="64"/>
      <c r="CG1762" s="5"/>
      <c r="CH1762" s="69"/>
      <c r="CI1762" s="6"/>
      <c r="CJ1762" s="5"/>
      <c r="CK1762" s="25"/>
      <c r="CL1762" s="5"/>
      <c r="DN1762" s="14"/>
      <c r="DO1762" s="14"/>
      <c r="DP1762" s="5"/>
      <c r="DQ1762" s="25"/>
      <c r="DR1762" s="25"/>
      <c r="DS1762" s="96"/>
      <c r="DT1762" s="83"/>
      <c r="DU1762" s="14"/>
      <c r="DX1762" s="83"/>
      <c r="DY1762" s="83"/>
      <c r="DZ1762" s="83"/>
      <c r="EA1762" s="83"/>
      <c r="EJ1762" s="54"/>
      <c r="EK1762" s="22"/>
      <c r="EL1762" s="24"/>
      <c r="EP1762" s="23"/>
      <c r="EQ1762" s="24"/>
      <c r="ER1762" s="22"/>
      <c r="ES1762" s="24"/>
      <c r="ET1762" s="24"/>
      <c r="EU1762" s="23"/>
      <c r="EV1762" s="26"/>
      <c r="EX1762" s="6"/>
      <c r="EY1762" s="24"/>
      <c r="EZ1762" s="109"/>
      <c r="FA1762" s="66"/>
      <c r="FB1762" s="5"/>
      <c r="FC1762" s="68"/>
      <c r="FD1762" s="67"/>
      <c r="FE1762" s="67"/>
      <c r="FF1762" s="64"/>
      <c r="FG1762" s="5"/>
      <c r="FH1762" s="69"/>
      <c r="FI1762" s="6"/>
      <c r="FJ1762" s="5"/>
      <c r="FK1762" s="25"/>
      <c r="FL1762" s="5"/>
    </row>
    <row r="1763" spans="40:168">
      <c r="AN1763" s="14"/>
      <c r="AO1763" s="14"/>
      <c r="AP1763" s="5"/>
      <c r="AQ1763" s="25"/>
      <c r="AR1763" s="25"/>
      <c r="AS1763" s="96"/>
      <c r="AT1763" s="83"/>
      <c r="AU1763" s="14"/>
      <c r="AX1763" s="83"/>
      <c r="AY1763" s="83"/>
      <c r="AZ1763" s="83"/>
      <c r="BA1763" s="83"/>
      <c r="BJ1763" s="54"/>
      <c r="BK1763" s="22"/>
      <c r="BL1763" s="24"/>
      <c r="BP1763" s="23"/>
      <c r="BQ1763" s="24"/>
      <c r="BR1763" s="22"/>
      <c r="BS1763" s="24"/>
      <c r="BT1763" s="24"/>
      <c r="BU1763" s="23"/>
      <c r="BV1763" s="26"/>
      <c r="BX1763" s="6"/>
      <c r="BY1763" s="24"/>
      <c r="BZ1763" s="109"/>
      <c r="CA1763" s="66"/>
      <c r="CB1763" s="5"/>
      <c r="CC1763" s="68"/>
      <c r="CD1763" s="67"/>
      <c r="CE1763" s="67"/>
      <c r="CF1763" s="64"/>
      <c r="CG1763" s="5"/>
      <c r="CH1763" s="69"/>
      <c r="CI1763" s="6"/>
      <c r="CJ1763" s="5"/>
      <c r="CK1763" s="25"/>
      <c r="CL1763" s="5"/>
      <c r="DN1763" s="14"/>
      <c r="DO1763" s="14"/>
      <c r="DP1763" s="5"/>
      <c r="DQ1763" s="25"/>
      <c r="DR1763" s="25"/>
      <c r="DS1763" s="96"/>
      <c r="DT1763" s="83"/>
      <c r="DU1763" s="14"/>
      <c r="DX1763" s="83"/>
      <c r="DY1763" s="83"/>
      <c r="DZ1763" s="83"/>
      <c r="EA1763" s="83"/>
      <c r="EJ1763" s="54"/>
      <c r="EK1763" s="22"/>
      <c r="EL1763" s="24"/>
      <c r="EP1763" s="23"/>
      <c r="EQ1763" s="24"/>
      <c r="ER1763" s="22"/>
      <c r="ES1763" s="24"/>
      <c r="ET1763" s="24"/>
      <c r="EU1763" s="23"/>
      <c r="EV1763" s="26"/>
      <c r="EX1763" s="6"/>
      <c r="EY1763" s="24"/>
      <c r="EZ1763" s="109"/>
      <c r="FA1763" s="66"/>
      <c r="FB1763" s="5"/>
      <c r="FC1763" s="68"/>
      <c r="FD1763" s="67"/>
      <c r="FE1763" s="67"/>
      <c r="FF1763" s="64"/>
      <c r="FG1763" s="5"/>
      <c r="FH1763" s="69"/>
      <c r="FI1763" s="6"/>
      <c r="FJ1763" s="5"/>
      <c r="FK1763" s="25"/>
      <c r="FL1763" s="5"/>
    </row>
    <row r="1764" spans="40:168">
      <c r="AN1764" s="14"/>
      <c r="AO1764" s="14"/>
      <c r="AP1764" s="5"/>
      <c r="AQ1764" s="25"/>
      <c r="AR1764" s="25"/>
      <c r="AS1764" s="96"/>
      <c r="AT1764" s="83"/>
      <c r="AU1764" s="14"/>
      <c r="AX1764" s="83"/>
      <c r="AY1764" s="83"/>
      <c r="AZ1764" s="83"/>
      <c r="BA1764" s="83"/>
      <c r="BJ1764" s="54"/>
      <c r="BK1764" s="22"/>
      <c r="BL1764" s="24"/>
      <c r="BP1764" s="23"/>
      <c r="BQ1764" s="24"/>
      <c r="BR1764" s="22"/>
      <c r="BS1764" s="24"/>
      <c r="BT1764" s="24"/>
      <c r="BU1764" s="23"/>
      <c r="BV1764" s="26"/>
      <c r="BX1764" s="6"/>
      <c r="BY1764" s="24"/>
      <c r="BZ1764" s="109"/>
      <c r="CA1764" s="66"/>
      <c r="CB1764" s="5"/>
      <c r="CC1764" s="68"/>
      <c r="CD1764" s="67"/>
      <c r="CE1764" s="67"/>
      <c r="CF1764" s="64"/>
      <c r="CG1764" s="5"/>
      <c r="CH1764" s="69"/>
      <c r="CI1764" s="6"/>
      <c r="CJ1764" s="5"/>
      <c r="CK1764" s="25"/>
      <c r="CL1764" s="5"/>
      <c r="DN1764" s="14"/>
      <c r="DO1764" s="14"/>
      <c r="DP1764" s="5"/>
      <c r="DQ1764" s="25"/>
      <c r="DR1764" s="25"/>
      <c r="DS1764" s="96"/>
      <c r="DT1764" s="83"/>
      <c r="DU1764" s="14"/>
      <c r="DX1764" s="83"/>
      <c r="DY1764" s="83"/>
      <c r="DZ1764" s="83"/>
      <c r="EA1764" s="83"/>
      <c r="EJ1764" s="54"/>
      <c r="EK1764" s="22"/>
      <c r="EL1764" s="24"/>
      <c r="EP1764" s="23"/>
      <c r="EQ1764" s="24"/>
      <c r="ER1764" s="22"/>
      <c r="ES1764" s="24"/>
      <c r="ET1764" s="24"/>
      <c r="EU1764" s="23"/>
      <c r="EV1764" s="26"/>
      <c r="EX1764" s="6"/>
      <c r="EY1764" s="24"/>
      <c r="EZ1764" s="109"/>
      <c r="FA1764" s="66"/>
      <c r="FB1764" s="5"/>
      <c r="FC1764" s="68"/>
      <c r="FD1764" s="67"/>
      <c r="FE1764" s="67"/>
      <c r="FF1764" s="64"/>
      <c r="FG1764" s="5"/>
      <c r="FH1764" s="69"/>
      <c r="FI1764" s="6"/>
      <c r="FJ1764" s="5"/>
      <c r="FK1764" s="25"/>
      <c r="FL1764" s="5"/>
    </row>
    <row r="1765" spans="40:168">
      <c r="AN1765" s="14"/>
      <c r="AO1765" s="14"/>
      <c r="AP1765" s="5"/>
      <c r="AQ1765" s="25"/>
      <c r="AR1765" s="25"/>
      <c r="AS1765" s="96"/>
      <c r="AT1765" s="83"/>
      <c r="AU1765" s="14"/>
      <c r="AX1765" s="83"/>
      <c r="AY1765" s="83"/>
      <c r="AZ1765" s="83"/>
      <c r="BA1765" s="83"/>
      <c r="BJ1765" s="54"/>
      <c r="BK1765" s="22"/>
      <c r="BL1765" s="24"/>
      <c r="BP1765" s="23"/>
      <c r="BQ1765" s="24"/>
      <c r="BR1765" s="22"/>
      <c r="BS1765" s="24"/>
      <c r="BT1765" s="24"/>
      <c r="BU1765" s="23"/>
      <c r="BV1765" s="26"/>
      <c r="BX1765" s="6"/>
      <c r="BY1765" s="24"/>
      <c r="BZ1765" s="109"/>
      <c r="CA1765" s="66"/>
      <c r="CB1765" s="5"/>
      <c r="CC1765" s="68"/>
      <c r="CD1765" s="67"/>
      <c r="CE1765" s="67"/>
      <c r="CF1765" s="64"/>
      <c r="CG1765" s="5"/>
      <c r="CH1765" s="69"/>
      <c r="CI1765" s="6"/>
      <c r="CJ1765" s="5"/>
      <c r="CK1765" s="25"/>
      <c r="CL1765" s="5"/>
      <c r="DN1765" s="14"/>
      <c r="DO1765" s="14"/>
      <c r="DP1765" s="5"/>
      <c r="DQ1765" s="25"/>
      <c r="DR1765" s="25"/>
      <c r="DS1765" s="96"/>
      <c r="DT1765" s="83"/>
      <c r="DU1765" s="14"/>
      <c r="DX1765" s="83"/>
      <c r="DY1765" s="83"/>
      <c r="DZ1765" s="83"/>
      <c r="EA1765" s="83"/>
      <c r="EJ1765" s="54"/>
      <c r="EK1765" s="22"/>
      <c r="EL1765" s="24"/>
      <c r="EP1765" s="23"/>
      <c r="EQ1765" s="24"/>
      <c r="ER1765" s="22"/>
      <c r="ES1765" s="24"/>
      <c r="ET1765" s="24"/>
      <c r="EU1765" s="23"/>
      <c r="EV1765" s="26"/>
      <c r="EX1765" s="6"/>
      <c r="EY1765" s="24"/>
      <c r="EZ1765" s="109"/>
      <c r="FA1765" s="66"/>
      <c r="FB1765" s="5"/>
      <c r="FC1765" s="68"/>
      <c r="FD1765" s="67"/>
      <c r="FE1765" s="67"/>
      <c r="FF1765" s="64"/>
      <c r="FG1765" s="5"/>
      <c r="FH1765" s="69"/>
      <c r="FI1765" s="6"/>
      <c r="FJ1765" s="5"/>
      <c r="FK1765" s="25"/>
      <c r="FL1765" s="5"/>
    </row>
    <row r="1766" spans="40:168">
      <c r="AN1766" s="14"/>
      <c r="AO1766" s="14"/>
      <c r="AP1766" s="5"/>
      <c r="AQ1766" s="25"/>
      <c r="AR1766" s="25"/>
      <c r="AS1766" s="96"/>
      <c r="AT1766" s="83"/>
      <c r="AU1766" s="14"/>
      <c r="AX1766" s="83"/>
      <c r="AY1766" s="83"/>
      <c r="AZ1766" s="83"/>
      <c r="BA1766" s="83"/>
      <c r="BJ1766" s="54"/>
      <c r="BK1766" s="22"/>
      <c r="BL1766" s="24"/>
      <c r="BP1766" s="23"/>
      <c r="BQ1766" s="24"/>
      <c r="BR1766" s="22"/>
      <c r="BS1766" s="24"/>
      <c r="BT1766" s="24"/>
      <c r="BU1766" s="23"/>
      <c r="BV1766" s="26"/>
      <c r="BX1766" s="6"/>
      <c r="BY1766" s="24"/>
      <c r="BZ1766" s="109"/>
      <c r="CA1766" s="66"/>
      <c r="CB1766" s="5"/>
      <c r="CC1766" s="68"/>
      <c r="CD1766" s="67"/>
      <c r="CE1766" s="67"/>
      <c r="CF1766" s="64"/>
      <c r="CG1766" s="5"/>
      <c r="CH1766" s="69"/>
      <c r="CI1766" s="6"/>
      <c r="CJ1766" s="5"/>
      <c r="CK1766" s="25"/>
      <c r="CL1766" s="5"/>
      <c r="DN1766" s="14"/>
      <c r="DO1766" s="14"/>
      <c r="DP1766" s="5"/>
      <c r="DQ1766" s="25"/>
      <c r="DR1766" s="25"/>
      <c r="DS1766" s="96"/>
      <c r="DT1766" s="83"/>
      <c r="DU1766" s="14"/>
      <c r="DX1766" s="83"/>
      <c r="DY1766" s="83"/>
      <c r="DZ1766" s="83"/>
      <c r="EA1766" s="83"/>
      <c r="EJ1766" s="54"/>
      <c r="EK1766" s="22"/>
      <c r="EL1766" s="24"/>
      <c r="EP1766" s="23"/>
      <c r="EQ1766" s="24"/>
      <c r="ER1766" s="22"/>
      <c r="ES1766" s="24"/>
      <c r="ET1766" s="24"/>
      <c r="EU1766" s="23"/>
      <c r="EV1766" s="26"/>
      <c r="EX1766" s="6"/>
      <c r="EY1766" s="24"/>
      <c r="EZ1766" s="109"/>
      <c r="FA1766" s="66"/>
      <c r="FB1766" s="5"/>
      <c r="FC1766" s="68"/>
      <c r="FD1766" s="67"/>
      <c r="FE1766" s="67"/>
      <c r="FF1766" s="64"/>
      <c r="FG1766" s="5"/>
      <c r="FH1766" s="69"/>
      <c r="FI1766" s="6"/>
      <c r="FJ1766" s="5"/>
      <c r="FK1766" s="25"/>
      <c r="FL1766" s="5"/>
    </row>
    <row r="1767" spans="40:168">
      <c r="AN1767" s="14"/>
      <c r="AO1767" s="14"/>
      <c r="AP1767" s="5"/>
      <c r="AQ1767" s="25"/>
      <c r="AR1767" s="25"/>
      <c r="AS1767" s="96"/>
      <c r="AT1767" s="83"/>
      <c r="AU1767" s="14"/>
      <c r="AX1767" s="83"/>
      <c r="AY1767" s="83"/>
      <c r="AZ1767" s="83"/>
      <c r="BA1767" s="83"/>
      <c r="BJ1767" s="54"/>
      <c r="BK1767" s="22"/>
      <c r="BL1767" s="24"/>
      <c r="BP1767" s="23"/>
      <c r="BQ1767" s="24"/>
      <c r="BR1767" s="22"/>
      <c r="BS1767" s="24"/>
      <c r="BT1767" s="24"/>
      <c r="BU1767" s="23"/>
      <c r="BV1767" s="26"/>
      <c r="BX1767" s="6"/>
      <c r="BY1767" s="24"/>
      <c r="BZ1767" s="109"/>
      <c r="CA1767" s="66"/>
      <c r="CB1767" s="5"/>
      <c r="CC1767" s="68"/>
      <c r="CD1767" s="67"/>
      <c r="CE1767" s="67"/>
      <c r="CF1767" s="64"/>
      <c r="CG1767" s="5"/>
      <c r="CH1767" s="69"/>
      <c r="CI1767" s="6"/>
      <c r="CJ1767" s="5"/>
      <c r="CK1767" s="25"/>
      <c r="CL1767" s="5"/>
      <c r="DN1767" s="14"/>
      <c r="DO1767" s="14"/>
      <c r="DP1767" s="5"/>
      <c r="DQ1767" s="25"/>
      <c r="DR1767" s="25"/>
      <c r="DS1767" s="96"/>
      <c r="DT1767" s="83"/>
      <c r="DU1767" s="14"/>
      <c r="DX1767" s="83"/>
      <c r="DY1767" s="83"/>
      <c r="DZ1767" s="83"/>
      <c r="EA1767" s="83"/>
      <c r="EJ1767" s="54"/>
      <c r="EK1767" s="22"/>
      <c r="EL1767" s="24"/>
      <c r="EP1767" s="23"/>
      <c r="EQ1767" s="24"/>
      <c r="ER1767" s="22"/>
      <c r="ES1767" s="24"/>
      <c r="ET1767" s="24"/>
      <c r="EU1767" s="23"/>
      <c r="EV1767" s="26"/>
      <c r="EX1767" s="6"/>
      <c r="EY1767" s="24"/>
      <c r="EZ1767" s="109"/>
      <c r="FA1767" s="66"/>
      <c r="FB1767" s="5"/>
      <c r="FC1767" s="68"/>
      <c r="FD1767" s="67"/>
      <c r="FE1767" s="67"/>
      <c r="FF1767" s="64"/>
      <c r="FG1767" s="5"/>
      <c r="FH1767" s="69"/>
      <c r="FI1767" s="6"/>
      <c r="FJ1767" s="5"/>
      <c r="FK1767" s="25"/>
      <c r="FL1767" s="5"/>
    </row>
    <row r="1768" spans="40:168">
      <c r="AN1768" s="14"/>
      <c r="AO1768" s="14"/>
      <c r="AP1768" s="5"/>
      <c r="AQ1768" s="25"/>
      <c r="AR1768" s="25"/>
      <c r="AS1768" s="96"/>
      <c r="AT1768" s="83"/>
      <c r="AU1768" s="14"/>
      <c r="AX1768" s="83"/>
      <c r="AY1768" s="83"/>
      <c r="AZ1768" s="83"/>
      <c r="BA1768" s="83"/>
      <c r="BJ1768" s="54"/>
      <c r="BK1768" s="22"/>
      <c r="BL1768" s="24"/>
      <c r="BP1768" s="23"/>
      <c r="BQ1768" s="24"/>
      <c r="BR1768" s="22"/>
      <c r="BS1768" s="24"/>
      <c r="BT1768" s="24"/>
      <c r="BU1768" s="23"/>
      <c r="BV1768" s="26"/>
      <c r="BX1768" s="6"/>
      <c r="BY1768" s="24"/>
      <c r="BZ1768" s="109"/>
      <c r="CA1768" s="66"/>
      <c r="CB1768" s="5"/>
      <c r="CC1768" s="68"/>
      <c r="CD1768" s="67"/>
      <c r="CE1768" s="67"/>
      <c r="CF1768" s="64"/>
      <c r="CG1768" s="5"/>
      <c r="CH1768" s="69"/>
      <c r="CI1768" s="6"/>
      <c r="CJ1768" s="5"/>
      <c r="CK1768" s="25"/>
      <c r="CL1768" s="5"/>
      <c r="DN1768" s="14"/>
      <c r="DO1768" s="14"/>
      <c r="DP1768" s="5"/>
      <c r="DQ1768" s="25"/>
      <c r="DR1768" s="25"/>
      <c r="DS1768" s="96"/>
      <c r="DT1768" s="83"/>
      <c r="DU1768" s="14"/>
      <c r="DX1768" s="83"/>
      <c r="DY1768" s="83"/>
      <c r="DZ1768" s="83"/>
      <c r="EA1768" s="83"/>
      <c r="EJ1768" s="54"/>
      <c r="EK1768" s="22"/>
      <c r="EL1768" s="24"/>
      <c r="EP1768" s="23"/>
      <c r="EQ1768" s="24"/>
      <c r="ER1768" s="22"/>
      <c r="ES1768" s="24"/>
      <c r="ET1768" s="24"/>
      <c r="EU1768" s="23"/>
      <c r="EV1768" s="26"/>
      <c r="EX1768" s="6"/>
      <c r="EY1768" s="24"/>
      <c r="EZ1768" s="109"/>
      <c r="FA1768" s="66"/>
      <c r="FB1768" s="5"/>
      <c r="FC1768" s="68"/>
      <c r="FD1768" s="67"/>
      <c r="FE1768" s="67"/>
      <c r="FF1768" s="64"/>
      <c r="FG1768" s="5"/>
      <c r="FH1768" s="69"/>
      <c r="FI1768" s="6"/>
      <c r="FJ1768" s="5"/>
      <c r="FK1768" s="25"/>
      <c r="FL1768" s="5"/>
    </row>
    <row r="1769" spans="40:168">
      <c r="AN1769" s="14"/>
      <c r="AO1769" s="14"/>
      <c r="AP1769" s="5"/>
      <c r="AQ1769" s="25"/>
      <c r="AR1769" s="25"/>
      <c r="AS1769" s="96"/>
      <c r="AT1769" s="83"/>
      <c r="AU1769" s="14"/>
      <c r="AX1769" s="83"/>
      <c r="AY1769" s="83"/>
      <c r="AZ1769" s="83"/>
      <c r="BA1769" s="83"/>
      <c r="BJ1769" s="54"/>
      <c r="BK1769" s="22"/>
      <c r="BL1769" s="24"/>
      <c r="BP1769" s="23"/>
      <c r="BQ1769" s="24"/>
      <c r="BR1769" s="22"/>
      <c r="BS1769" s="24"/>
      <c r="BT1769" s="24"/>
      <c r="BU1769" s="23"/>
      <c r="BV1769" s="26"/>
      <c r="BX1769" s="6"/>
      <c r="BY1769" s="24"/>
      <c r="BZ1769" s="109"/>
      <c r="CA1769" s="66"/>
      <c r="CB1769" s="5"/>
      <c r="CC1769" s="68"/>
      <c r="CD1769" s="67"/>
      <c r="CE1769" s="67"/>
      <c r="CF1769" s="64"/>
      <c r="CG1769" s="5"/>
      <c r="CH1769" s="69"/>
      <c r="CI1769" s="6"/>
      <c r="CJ1769" s="5"/>
      <c r="CK1769" s="25"/>
      <c r="CL1769" s="5"/>
      <c r="DN1769" s="14"/>
      <c r="DO1769" s="14"/>
      <c r="DP1769" s="5"/>
      <c r="DQ1769" s="25"/>
      <c r="DR1769" s="25"/>
      <c r="DS1769" s="96"/>
      <c r="DT1769" s="83"/>
      <c r="DU1769" s="14"/>
      <c r="DX1769" s="83"/>
      <c r="DY1769" s="83"/>
      <c r="DZ1769" s="83"/>
      <c r="EA1769" s="83"/>
      <c r="EJ1769" s="54"/>
      <c r="EK1769" s="22"/>
      <c r="EL1769" s="24"/>
      <c r="EP1769" s="23"/>
      <c r="EQ1769" s="24"/>
      <c r="ER1769" s="22"/>
      <c r="ES1769" s="24"/>
      <c r="ET1769" s="24"/>
      <c r="EU1769" s="23"/>
      <c r="EV1769" s="26"/>
      <c r="EX1769" s="6"/>
      <c r="EY1769" s="24"/>
      <c r="EZ1769" s="109"/>
      <c r="FA1769" s="66"/>
      <c r="FB1769" s="5"/>
      <c r="FC1769" s="68"/>
      <c r="FD1769" s="67"/>
      <c r="FE1769" s="67"/>
      <c r="FF1769" s="64"/>
      <c r="FG1769" s="5"/>
      <c r="FH1769" s="69"/>
      <c r="FI1769" s="6"/>
      <c r="FJ1769" s="5"/>
      <c r="FK1769" s="25"/>
      <c r="FL1769" s="5"/>
    </row>
    <row r="1770" spans="40:168">
      <c r="AN1770" s="14"/>
      <c r="AO1770" s="14"/>
      <c r="AP1770" s="5"/>
      <c r="AQ1770" s="25"/>
      <c r="AR1770" s="25"/>
      <c r="AS1770" s="96"/>
      <c r="AT1770" s="83"/>
      <c r="AU1770" s="14"/>
      <c r="AX1770" s="83"/>
      <c r="AY1770" s="83"/>
      <c r="AZ1770" s="83"/>
      <c r="BA1770" s="83"/>
      <c r="BJ1770" s="54"/>
      <c r="BK1770" s="22"/>
      <c r="BL1770" s="24"/>
      <c r="BP1770" s="23"/>
      <c r="BQ1770" s="24"/>
      <c r="BR1770" s="22"/>
      <c r="BS1770" s="24"/>
      <c r="BT1770" s="24"/>
      <c r="BU1770" s="23"/>
      <c r="BV1770" s="26"/>
      <c r="BX1770" s="6"/>
      <c r="BY1770" s="24"/>
      <c r="BZ1770" s="109"/>
      <c r="CA1770" s="66"/>
      <c r="CB1770" s="5"/>
      <c r="CC1770" s="68"/>
      <c r="CD1770" s="67"/>
      <c r="CE1770" s="67"/>
      <c r="CF1770" s="64"/>
      <c r="CG1770" s="5"/>
      <c r="CH1770" s="69"/>
      <c r="CI1770" s="6"/>
      <c r="CJ1770" s="5"/>
      <c r="CK1770" s="25"/>
      <c r="CL1770" s="5"/>
      <c r="DN1770" s="14"/>
      <c r="DO1770" s="14"/>
      <c r="DP1770" s="5"/>
      <c r="DQ1770" s="25"/>
      <c r="DR1770" s="25"/>
      <c r="DS1770" s="96"/>
      <c r="DT1770" s="83"/>
      <c r="DU1770" s="14"/>
      <c r="DX1770" s="83"/>
      <c r="DY1770" s="83"/>
      <c r="DZ1770" s="83"/>
      <c r="EA1770" s="83"/>
      <c r="EJ1770" s="54"/>
      <c r="EK1770" s="22"/>
      <c r="EL1770" s="24"/>
      <c r="EP1770" s="23"/>
      <c r="EQ1770" s="24"/>
      <c r="ER1770" s="22"/>
      <c r="ES1770" s="24"/>
      <c r="ET1770" s="24"/>
      <c r="EU1770" s="23"/>
      <c r="EV1770" s="26"/>
      <c r="EX1770" s="6"/>
      <c r="EY1770" s="24"/>
      <c r="EZ1770" s="109"/>
      <c r="FA1770" s="66"/>
      <c r="FB1770" s="5"/>
      <c r="FC1770" s="68"/>
      <c r="FD1770" s="67"/>
      <c r="FE1770" s="67"/>
      <c r="FF1770" s="64"/>
      <c r="FG1770" s="5"/>
      <c r="FH1770" s="69"/>
      <c r="FI1770" s="6"/>
      <c r="FJ1770" s="5"/>
      <c r="FK1770" s="25"/>
      <c r="FL1770" s="5"/>
    </row>
    <row r="1771" spans="40:168">
      <c r="AN1771" s="14"/>
      <c r="AO1771" s="14"/>
      <c r="AP1771" s="5"/>
      <c r="AQ1771" s="25"/>
      <c r="AR1771" s="25"/>
      <c r="AS1771" s="96"/>
      <c r="AT1771" s="83"/>
      <c r="AU1771" s="14"/>
      <c r="AX1771" s="83"/>
      <c r="AY1771" s="83"/>
      <c r="AZ1771" s="83"/>
      <c r="BA1771" s="83"/>
      <c r="BJ1771" s="54"/>
      <c r="BK1771" s="22"/>
      <c r="BL1771" s="24"/>
      <c r="BP1771" s="23"/>
      <c r="BQ1771" s="24"/>
      <c r="BR1771" s="22"/>
      <c r="BS1771" s="24"/>
      <c r="BT1771" s="24"/>
      <c r="BU1771" s="23"/>
      <c r="BV1771" s="26"/>
      <c r="BX1771" s="6"/>
      <c r="BY1771" s="24"/>
      <c r="BZ1771" s="109"/>
      <c r="CA1771" s="66"/>
      <c r="CB1771" s="5"/>
      <c r="CC1771" s="68"/>
      <c r="CD1771" s="67"/>
      <c r="CE1771" s="67"/>
      <c r="CF1771" s="64"/>
      <c r="CG1771" s="5"/>
      <c r="CH1771" s="69"/>
      <c r="CI1771" s="6"/>
      <c r="CJ1771" s="5"/>
      <c r="CK1771" s="25"/>
      <c r="CL1771" s="5"/>
      <c r="DN1771" s="14"/>
      <c r="DO1771" s="14"/>
      <c r="DP1771" s="5"/>
      <c r="DQ1771" s="25"/>
      <c r="DR1771" s="25"/>
      <c r="DS1771" s="96"/>
      <c r="DT1771" s="83"/>
      <c r="DU1771" s="14"/>
      <c r="DX1771" s="83"/>
      <c r="DY1771" s="83"/>
      <c r="DZ1771" s="83"/>
      <c r="EA1771" s="83"/>
      <c r="EJ1771" s="54"/>
      <c r="EK1771" s="22"/>
      <c r="EL1771" s="24"/>
      <c r="EP1771" s="23"/>
      <c r="EQ1771" s="24"/>
      <c r="ER1771" s="22"/>
      <c r="ES1771" s="24"/>
      <c r="ET1771" s="24"/>
      <c r="EU1771" s="23"/>
      <c r="EV1771" s="26"/>
      <c r="EX1771" s="6"/>
      <c r="EY1771" s="24"/>
      <c r="EZ1771" s="109"/>
      <c r="FA1771" s="66"/>
      <c r="FB1771" s="5"/>
      <c r="FC1771" s="68"/>
      <c r="FD1771" s="67"/>
      <c r="FE1771" s="67"/>
      <c r="FF1771" s="64"/>
      <c r="FG1771" s="5"/>
      <c r="FH1771" s="69"/>
      <c r="FI1771" s="6"/>
      <c r="FJ1771" s="5"/>
      <c r="FK1771" s="25"/>
      <c r="FL1771" s="5"/>
    </row>
    <row r="1772" spans="40:168">
      <c r="AN1772" s="14"/>
      <c r="AO1772" s="14"/>
      <c r="AP1772" s="5"/>
      <c r="AQ1772" s="25"/>
      <c r="AR1772" s="25"/>
      <c r="AS1772" s="96"/>
      <c r="AT1772" s="83"/>
      <c r="AU1772" s="14"/>
      <c r="AX1772" s="83"/>
      <c r="AY1772" s="83"/>
      <c r="AZ1772" s="83"/>
      <c r="BA1772" s="83"/>
      <c r="BJ1772" s="54"/>
      <c r="BK1772" s="22"/>
      <c r="BL1772" s="24"/>
      <c r="BP1772" s="23"/>
      <c r="BQ1772" s="24"/>
      <c r="BR1772" s="22"/>
      <c r="BS1772" s="24"/>
      <c r="BT1772" s="24"/>
      <c r="BU1772" s="23"/>
      <c r="BV1772" s="26"/>
      <c r="BX1772" s="6"/>
      <c r="BY1772" s="24"/>
      <c r="BZ1772" s="109"/>
      <c r="CA1772" s="66"/>
      <c r="CB1772" s="5"/>
      <c r="CC1772" s="68"/>
      <c r="CD1772" s="67"/>
      <c r="CE1772" s="67"/>
      <c r="CF1772" s="64"/>
      <c r="CG1772" s="5"/>
      <c r="CH1772" s="69"/>
      <c r="CI1772" s="6"/>
      <c r="CJ1772" s="5"/>
      <c r="CK1772" s="25"/>
      <c r="CL1772" s="5"/>
      <c r="DN1772" s="14"/>
      <c r="DO1772" s="14"/>
      <c r="DP1772" s="5"/>
      <c r="DQ1772" s="25"/>
      <c r="DR1772" s="25"/>
      <c r="DS1772" s="96"/>
      <c r="DT1772" s="83"/>
      <c r="DU1772" s="14"/>
      <c r="DX1772" s="83"/>
      <c r="DY1772" s="83"/>
      <c r="DZ1772" s="83"/>
      <c r="EA1772" s="83"/>
      <c r="EJ1772" s="54"/>
      <c r="EK1772" s="22"/>
      <c r="EL1772" s="24"/>
      <c r="EP1772" s="23"/>
      <c r="EQ1772" s="24"/>
      <c r="ER1772" s="22"/>
      <c r="ES1772" s="24"/>
      <c r="ET1772" s="24"/>
      <c r="EU1772" s="23"/>
      <c r="EV1772" s="26"/>
      <c r="EX1772" s="6"/>
      <c r="EY1772" s="24"/>
      <c r="EZ1772" s="109"/>
      <c r="FA1772" s="66"/>
      <c r="FB1772" s="5"/>
      <c r="FC1772" s="68"/>
      <c r="FD1772" s="67"/>
      <c r="FE1772" s="67"/>
      <c r="FF1772" s="64"/>
      <c r="FG1772" s="5"/>
      <c r="FH1772" s="69"/>
      <c r="FI1772" s="6"/>
      <c r="FJ1772" s="5"/>
      <c r="FK1772" s="25"/>
      <c r="FL1772" s="5"/>
    </row>
    <row r="1773" spans="40:168">
      <c r="AN1773" s="14"/>
      <c r="AO1773" s="14"/>
      <c r="AP1773" s="5"/>
      <c r="AQ1773" s="25"/>
      <c r="AR1773" s="25"/>
      <c r="AS1773" s="96"/>
      <c r="AT1773" s="83"/>
      <c r="AU1773" s="14"/>
      <c r="AX1773" s="83"/>
      <c r="AY1773" s="83"/>
      <c r="AZ1773" s="83"/>
      <c r="BA1773" s="83"/>
      <c r="BJ1773" s="54"/>
      <c r="BK1773" s="22"/>
      <c r="BL1773" s="24"/>
      <c r="BP1773" s="23"/>
      <c r="BQ1773" s="24"/>
      <c r="BR1773" s="22"/>
      <c r="BS1773" s="24"/>
      <c r="BT1773" s="24"/>
      <c r="BU1773" s="23"/>
      <c r="BV1773" s="26"/>
      <c r="BX1773" s="6"/>
      <c r="BY1773" s="24"/>
      <c r="BZ1773" s="109"/>
      <c r="CA1773" s="66"/>
      <c r="CB1773" s="5"/>
      <c r="CC1773" s="68"/>
      <c r="CD1773" s="67"/>
      <c r="CE1773" s="67"/>
      <c r="CF1773" s="64"/>
      <c r="CG1773" s="5"/>
      <c r="CH1773" s="69"/>
      <c r="CI1773" s="6"/>
      <c r="CJ1773" s="5"/>
      <c r="CK1773" s="25"/>
      <c r="CL1773" s="5"/>
      <c r="DN1773" s="14"/>
      <c r="DO1773" s="14"/>
      <c r="DP1773" s="5"/>
      <c r="DQ1773" s="25"/>
      <c r="DR1773" s="25"/>
      <c r="DS1773" s="96"/>
      <c r="DT1773" s="83"/>
      <c r="DU1773" s="14"/>
      <c r="DX1773" s="83"/>
      <c r="DY1773" s="83"/>
      <c r="DZ1773" s="83"/>
      <c r="EA1773" s="83"/>
      <c r="EJ1773" s="54"/>
      <c r="EK1773" s="22"/>
      <c r="EL1773" s="24"/>
      <c r="EP1773" s="23"/>
      <c r="EQ1773" s="24"/>
      <c r="ER1773" s="22"/>
      <c r="ES1773" s="24"/>
      <c r="ET1773" s="24"/>
      <c r="EU1773" s="23"/>
      <c r="EV1773" s="26"/>
      <c r="EX1773" s="6"/>
      <c r="EY1773" s="24"/>
      <c r="EZ1773" s="109"/>
      <c r="FA1773" s="66"/>
      <c r="FB1773" s="5"/>
      <c r="FC1773" s="68"/>
      <c r="FD1773" s="67"/>
      <c r="FE1773" s="67"/>
      <c r="FF1773" s="64"/>
      <c r="FG1773" s="5"/>
      <c r="FH1773" s="69"/>
      <c r="FI1773" s="6"/>
      <c r="FJ1773" s="5"/>
      <c r="FK1773" s="25"/>
      <c r="FL1773" s="5"/>
    </row>
    <row r="1774" spans="40:168">
      <c r="AN1774" s="14"/>
      <c r="AO1774" s="14"/>
      <c r="AP1774" s="5"/>
      <c r="AQ1774" s="25"/>
      <c r="AR1774" s="25"/>
      <c r="AS1774" s="96"/>
      <c r="AT1774" s="83"/>
      <c r="AU1774" s="14"/>
      <c r="AX1774" s="83"/>
      <c r="AY1774" s="83"/>
      <c r="AZ1774" s="83"/>
      <c r="BA1774" s="83"/>
      <c r="BJ1774" s="54"/>
      <c r="BK1774" s="22"/>
      <c r="BL1774" s="24"/>
      <c r="BP1774" s="23"/>
      <c r="BQ1774" s="24"/>
      <c r="BR1774" s="22"/>
      <c r="BS1774" s="24"/>
      <c r="BT1774" s="24"/>
      <c r="BU1774" s="23"/>
      <c r="BV1774" s="26"/>
      <c r="BX1774" s="6"/>
      <c r="BY1774" s="24"/>
      <c r="BZ1774" s="109"/>
      <c r="CA1774" s="66"/>
      <c r="CB1774" s="5"/>
      <c r="CC1774" s="68"/>
      <c r="CD1774" s="67"/>
      <c r="CE1774" s="67"/>
      <c r="CF1774" s="64"/>
      <c r="CG1774" s="5"/>
      <c r="CH1774" s="69"/>
      <c r="CI1774" s="6"/>
      <c r="CJ1774" s="5"/>
      <c r="CK1774" s="25"/>
      <c r="CL1774" s="5"/>
      <c r="DN1774" s="14"/>
      <c r="DO1774" s="14"/>
      <c r="DP1774" s="5"/>
      <c r="DQ1774" s="25"/>
      <c r="DR1774" s="25"/>
      <c r="DS1774" s="96"/>
      <c r="DT1774" s="83"/>
      <c r="DU1774" s="14"/>
      <c r="DX1774" s="83"/>
      <c r="DY1774" s="83"/>
      <c r="DZ1774" s="83"/>
      <c r="EA1774" s="83"/>
      <c r="EJ1774" s="54"/>
      <c r="EK1774" s="22"/>
      <c r="EL1774" s="24"/>
      <c r="EP1774" s="23"/>
      <c r="EQ1774" s="24"/>
      <c r="ER1774" s="22"/>
      <c r="ES1774" s="24"/>
      <c r="ET1774" s="24"/>
      <c r="EU1774" s="23"/>
      <c r="EV1774" s="26"/>
      <c r="EX1774" s="6"/>
      <c r="EY1774" s="24"/>
      <c r="EZ1774" s="109"/>
      <c r="FA1774" s="66"/>
      <c r="FB1774" s="5"/>
      <c r="FC1774" s="68"/>
      <c r="FD1774" s="67"/>
      <c r="FE1774" s="67"/>
      <c r="FF1774" s="64"/>
      <c r="FG1774" s="5"/>
      <c r="FH1774" s="69"/>
      <c r="FI1774" s="6"/>
      <c r="FJ1774" s="5"/>
      <c r="FK1774" s="25"/>
      <c r="FL1774" s="5"/>
    </row>
    <row r="1775" spans="40:168">
      <c r="AN1775" s="14"/>
      <c r="AO1775" s="14"/>
      <c r="AP1775" s="5"/>
      <c r="AQ1775" s="25"/>
      <c r="AR1775" s="25"/>
      <c r="AS1775" s="96"/>
      <c r="AT1775" s="83"/>
      <c r="AU1775" s="14"/>
      <c r="AX1775" s="83"/>
      <c r="AY1775" s="83"/>
      <c r="AZ1775" s="83"/>
      <c r="BA1775" s="83"/>
      <c r="BJ1775" s="54"/>
      <c r="BK1775" s="22"/>
      <c r="BL1775" s="24"/>
      <c r="BP1775" s="23"/>
      <c r="BQ1775" s="24"/>
      <c r="BR1775" s="22"/>
      <c r="BS1775" s="24"/>
      <c r="BT1775" s="24"/>
      <c r="BU1775" s="23"/>
      <c r="BV1775" s="26"/>
      <c r="BX1775" s="6"/>
      <c r="BY1775" s="24"/>
      <c r="BZ1775" s="109"/>
      <c r="CA1775" s="66"/>
      <c r="CB1775" s="5"/>
      <c r="CC1775" s="68"/>
      <c r="CD1775" s="67"/>
      <c r="CE1775" s="67"/>
      <c r="CF1775" s="64"/>
      <c r="CG1775" s="5"/>
      <c r="CH1775" s="69"/>
      <c r="CI1775" s="6"/>
      <c r="CJ1775" s="5"/>
      <c r="CK1775" s="25"/>
      <c r="CL1775" s="5"/>
      <c r="DN1775" s="14"/>
      <c r="DO1775" s="14"/>
      <c r="DP1775" s="5"/>
      <c r="DQ1775" s="25"/>
      <c r="DR1775" s="25"/>
      <c r="DS1775" s="96"/>
      <c r="DT1775" s="83"/>
      <c r="DU1775" s="14"/>
      <c r="DX1775" s="83"/>
      <c r="DY1775" s="83"/>
      <c r="DZ1775" s="83"/>
      <c r="EA1775" s="83"/>
      <c r="EJ1775" s="54"/>
      <c r="EK1775" s="22"/>
      <c r="EL1775" s="24"/>
      <c r="EP1775" s="23"/>
      <c r="EQ1775" s="24"/>
      <c r="ER1775" s="22"/>
      <c r="ES1775" s="24"/>
      <c r="ET1775" s="24"/>
      <c r="EU1775" s="23"/>
      <c r="EV1775" s="26"/>
      <c r="EX1775" s="6"/>
      <c r="EY1775" s="24"/>
      <c r="EZ1775" s="109"/>
      <c r="FA1775" s="66"/>
      <c r="FB1775" s="5"/>
      <c r="FC1775" s="68"/>
      <c r="FD1775" s="67"/>
      <c r="FE1775" s="67"/>
      <c r="FF1775" s="64"/>
      <c r="FG1775" s="5"/>
      <c r="FH1775" s="69"/>
      <c r="FI1775" s="6"/>
      <c r="FJ1775" s="5"/>
      <c r="FK1775" s="25"/>
      <c r="FL1775" s="5"/>
    </row>
    <row r="1776" spans="40:168">
      <c r="AN1776" s="14"/>
      <c r="AO1776" s="14"/>
      <c r="AP1776" s="5"/>
      <c r="AQ1776" s="25"/>
      <c r="AR1776" s="25"/>
      <c r="AS1776" s="96"/>
      <c r="AT1776" s="83"/>
      <c r="AU1776" s="14"/>
      <c r="AX1776" s="83"/>
      <c r="AY1776" s="83"/>
      <c r="AZ1776" s="83"/>
      <c r="BA1776" s="83"/>
      <c r="BJ1776" s="54"/>
      <c r="BK1776" s="22"/>
      <c r="BL1776" s="24"/>
      <c r="BP1776" s="23"/>
      <c r="BQ1776" s="24"/>
      <c r="BR1776" s="22"/>
      <c r="BS1776" s="24"/>
      <c r="BT1776" s="24"/>
      <c r="BU1776" s="23"/>
      <c r="BV1776" s="26"/>
      <c r="BX1776" s="6"/>
      <c r="BY1776" s="24"/>
      <c r="BZ1776" s="109"/>
      <c r="CA1776" s="66"/>
      <c r="CB1776" s="5"/>
      <c r="CC1776" s="68"/>
      <c r="CD1776" s="67"/>
      <c r="CE1776" s="67"/>
      <c r="CF1776" s="64"/>
      <c r="CG1776" s="5"/>
      <c r="CH1776" s="69"/>
      <c r="CI1776" s="6"/>
      <c r="CJ1776" s="5"/>
      <c r="CK1776" s="25"/>
      <c r="CL1776" s="5"/>
      <c r="DN1776" s="14"/>
      <c r="DO1776" s="14"/>
      <c r="DP1776" s="5"/>
      <c r="DQ1776" s="25"/>
      <c r="DR1776" s="25"/>
      <c r="DS1776" s="96"/>
      <c r="DT1776" s="83"/>
      <c r="DU1776" s="14"/>
      <c r="DX1776" s="83"/>
      <c r="DY1776" s="83"/>
      <c r="DZ1776" s="83"/>
      <c r="EA1776" s="83"/>
      <c r="EJ1776" s="54"/>
      <c r="EK1776" s="22"/>
      <c r="EL1776" s="24"/>
      <c r="EP1776" s="23"/>
      <c r="EQ1776" s="24"/>
      <c r="ER1776" s="22"/>
      <c r="ES1776" s="24"/>
      <c r="ET1776" s="24"/>
      <c r="EU1776" s="23"/>
      <c r="EV1776" s="26"/>
      <c r="EX1776" s="6"/>
      <c r="EY1776" s="24"/>
      <c r="EZ1776" s="109"/>
      <c r="FA1776" s="66"/>
      <c r="FB1776" s="5"/>
      <c r="FC1776" s="68"/>
      <c r="FD1776" s="67"/>
      <c r="FE1776" s="67"/>
      <c r="FF1776" s="64"/>
      <c r="FG1776" s="5"/>
      <c r="FH1776" s="69"/>
      <c r="FI1776" s="6"/>
      <c r="FJ1776" s="5"/>
      <c r="FK1776" s="25"/>
      <c r="FL1776" s="5"/>
    </row>
    <row r="1777" spans="40:168">
      <c r="AN1777" s="14"/>
      <c r="AO1777" s="14"/>
      <c r="AP1777" s="5"/>
      <c r="AQ1777" s="25"/>
      <c r="AR1777" s="25"/>
      <c r="AS1777" s="96"/>
      <c r="AT1777" s="83"/>
      <c r="AU1777" s="14"/>
      <c r="AX1777" s="83"/>
      <c r="AY1777" s="83"/>
      <c r="AZ1777" s="83"/>
      <c r="BA1777" s="83"/>
      <c r="BJ1777" s="54"/>
      <c r="BK1777" s="22"/>
      <c r="BL1777" s="24"/>
      <c r="BP1777" s="23"/>
      <c r="BQ1777" s="24"/>
      <c r="BR1777" s="22"/>
      <c r="BS1777" s="24"/>
      <c r="BT1777" s="24"/>
      <c r="BU1777" s="23"/>
      <c r="BV1777" s="26"/>
      <c r="BX1777" s="6"/>
      <c r="BY1777" s="24"/>
      <c r="BZ1777" s="109"/>
      <c r="CA1777" s="66"/>
      <c r="CB1777" s="5"/>
      <c r="CC1777" s="68"/>
      <c r="CD1777" s="67"/>
      <c r="CE1777" s="67"/>
      <c r="CF1777" s="64"/>
      <c r="CG1777" s="5"/>
      <c r="CH1777" s="69"/>
      <c r="CI1777" s="6"/>
      <c r="CJ1777" s="5"/>
      <c r="CK1777" s="25"/>
      <c r="CL1777" s="5"/>
      <c r="DN1777" s="14"/>
      <c r="DO1777" s="14"/>
      <c r="DP1777" s="5"/>
      <c r="DQ1777" s="25"/>
      <c r="DR1777" s="25"/>
      <c r="DS1777" s="96"/>
      <c r="DT1777" s="83"/>
      <c r="DU1777" s="14"/>
      <c r="DX1777" s="83"/>
      <c r="DY1777" s="83"/>
      <c r="DZ1777" s="83"/>
      <c r="EA1777" s="83"/>
      <c r="EJ1777" s="54"/>
      <c r="EK1777" s="22"/>
      <c r="EL1777" s="24"/>
      <c r="EP1777" s="23"/>
      <c r="EQ1777" s="24"/>
      <c r="ER1777" s="22"/>
      <c r="ES1777" s="24"/>
      <c r="ET1777" s="24"/>
      <c r="EU1777" s="23"/>
      <c r="EV1777" s="26"/>
      <c r="EX1777" s="6"/>
      <c r="EY1777" s="24"/>
      <c r="EZ1777" s="109"/>
      <c r="FA1777" s="66"/>
      <c r="FB1777" s="5"/>
      <c r="FC1777" s="68"/>
      <c r="FD1777" s="67"/>
      <c r="FE1777" s="67"/>
      <c r="FF1777" s="64"/>
      <c r="FG1777" s="5"/>
      <c r="FH1777" s="69"/>
      <c r="FI1777" s="6"/>
      <c r="FJ1777" s="5"/>
      <c r="FK1777" s="25"/>
      <c r="FL1777" s="5"/>
    </row>
    <row r="1778" spans="40:168">
      <c r="AN1778" s="14"/>
      <c r="AO1778" s="14"/>
      <c r="AP1778" s="5"/>
      <c r="AQ1778" s="25"/>
      <c r="AR1778" s="25"/>
      <c r="AS1778" s="96"/>
      <c r="AT1778" s="83"/>
      <c r="AU1778" s="14"/>
      <c r="AX1778" s="83"/>
      <c r="AY1778" s="83"/>
      <c r="AZ1778" s="83"/>
      <c r="BA1778" s="83"/>
      <c r="BJ1778" s="54"/>
      <c r="BK1778" s="22"/>
      <c r="BL1778" s="24"/>
      <c r="BP1778" s="23"/>
      <c r="BQ1778" s="24"/>
      <c r="BR1778" s="22"/>
      <c r="BS1778" s="24"/>
      <c r="BT1778" s="24"/>
      <c r="BU1778" s="23"/>
      <c r="BV1778" s="26"/>
      <c r="BX1778" s="6"/>
      <c r="BY1778" s="24"/>
      <c r="BZ1778" s="109"/>
      <c r="CA1778" s="66"/>
      <c r="CB1778" s="5"/>
      <c r="CC1778" s="68"/>
      <c r="CD1778" s="67"/>
      <c r="CE1778" s="67"/>
      <c r="CF1778" s="64"/>
      <c r="CG1778" s="5"/>
      <c r="CH1778" s="69"/>
      <c r="CI1778" s="6"/>
      <c r="CJ1778" s="5"/>
      <c r="CK1778" s="25"/>
      <c r="CL1778" s="5"/>
      <c r="DN1778" s="14"/>
      <c r="DO1778" s="14"/>
      <c r="DP1778" s="5"/>
      <c r="DQ1778" s="25"/>
      <c r="DR1778" s="25"/>
      <c r="DS1778" s="96"/>
      <c r="DT1778" s="83"/>
      <c r="DU1778" s="14"/>
      <c r="DX1778" s="83"/>
      <c r="DY1778" s="83"/>
      <c r="DZ1778" s="83"/>
      <c r="EA1778" s="83"/>
      <c r="EJ1778" s="54"/>
      <c r="EK1778" s="22"/>
      <c r="EL1778" s="24"/>
      <c r="EP1778" s="23"/>
      <c r="EQ1778" s="24"/>
      <c r="ER1778" s="22"/>
      <c r="ES1778" s="24"/>
      <c r="ET1778" s="24"/>
      <c r="EU1778" s="23"/>
      <c r="EV1778" s="26"/>
      <c r="EX1778" s="6"/>
      <c r="EY1778" s="24"/>
      <c r="EZ1778" s="109"/>
      <c r="FA1778" s="66"/>
      <c r="FB1778" s="5"/>
      <c r="FC1778" s="68"/>
      <c r="FD1778" s="67"/>
      <c r="FE1778" s="67"/>
      <c r="FF1778" s="64"/>
      <c r="FG1778" s="5"/>
      <c r="FH1778" s="69"/>
      <c r="FI1778" s="6"/>
      <c r="FJ1778" s="5"/>
      <c r="FK1778" s="25"/>
      <c r="FL1778" s="5"/>
    </row>
    <row r="1779" spans="40:168">
      <c r="AN1779" s="14"/>
      <c r="AO1779" s="14"/>
      <c r="AP1779" s="5"/>
      <c r="AQ1779" s="25"/>
      <c r="AR1779" s="25"/>
      <c r="AS1779" s="96"/>
      <c r="AT1779" s="83"/>
      <c r="AU1779" s="14"/>
      <c r="AX1779" s="83"/>
      <c r="AY1779" s="83"/>
      <c r="AZ1779" s="83"/>
      <c r="BA1779" s="83"/>
      <c r="BJ1779" s="54"/>
      <c r="BK1779" s="22"/>
      <c r="BL1779" s="24"/>
      <c r="BP1779" s="23"/>
      <c r="BQ1779" s="24"/>
      <c r="BR1779" s="22"/>
      <c r="BS1779" s="24"/>
      <c r="BT1779" s="24"/>
      <c r="BU1779" s="23"/>
      <c r="BV1779" s="26"/>
      <c r="BX1779" s="6"/>
      <c r="BY1779" s="24"/>
      <c r="BZ1779" s="109"/>
      <c r="CA1779" s="66"/>
      <c r="CB1779" s="5"/>
      <c r="CC1779" s="68"/>
      <c r="CD1779" s="67"/>
      <c r="CE1779" s="67"/>
      <c r="CF1779" s="64"/>
      <c r="CG1779" s="5"/>
      <c r="CH1779" s="69"/>
      <c r="CI1779" s="6"/>
      <c r="CJ1779" s="5"/>
      <c r="CK1779" s="25"/>
      <c r="CL1779" s="5"/>
      <c r="DN1779" s="14"/>
      <c r="DO1779" s="14"/>
      <c r="DP1779" s="5"/>
      <c r="DQ1779" s="25"/>
      <c r="DR1779" s="25"/>
      <c r="DS1779" s="96"/>
      <c r="DT1779" s="83"/>
      <c r="DU1779" s="14"/>
      <c r="DX1779" s="83"/>
      <c r="DY1779" s="83"/>
      <c r="DZ1779" s="83"/>
      <c r="EA1779" s="83"/>
      <c r="EJ1779" s="54"/>
      <c r="EK1779" s="22"/>
      <c r="EL1779" s="24"/>
      <c r="EP1779" s="23"/>
      <c r="EQ1779" s="24"/>
      <c r="ER1779" s="22"/>
      <c r="ES1779" s="24"/>
      <c r="ET1779" s="24"/>
      <c r="EU1779" s="23"/>
      <c r="EV1779" s="26"/>
      <c r="EX1779" s="6"/>
      <c r="EY1779" s="24"/>
      <c r="EZ1779" s="109"/>
      <c r="FA1779" s="66"/>
      <c r="FB1779" s="5"/>
      <c r="FC1779" s="68"/>
      <c r="FD1779" s="67"/>
      <c r="FE1779" s="67"/>
      <c r="FF1779" s="64"/>
      <c r="FG1779" s="5"/>
      <c r="FH1779" s="69"/>
      <c r="FI1779" s="6"/>
      <c r="FJ1779" s="5"/>
      <c r="FK1779" s="25"/>
      <c r="FL1779" s="5"/>
    </row>
    <row r="1780" spans="40:168">
      <c r="AN1780" s="14"/>
      <c r="AO1780" s="14"/>
      <c r="AP1780" s="5"/>
      <c r="AQ1780" s="25"/>
      <c r="AR1780" s="25"/>
      <c r="AS1780" s="96"/>
      <c r="AT1780" s="83"/>
      <c r="AU1780" s="14"/>
      <c r="AX1780" s="83"/>
      <c r="AY1780" s="83"/>
      <c r="AZ1780" s="83"/>
      <c r="BA1780" s="83"/>
      <c r="BJ1780" s="54"/>
      <c r="BK1780" s="22"/>
      <c r="BL1780" s="24"/>
      <c r="BP1780" s="23"/>
      <c r="BQ1780" s="24"/>
      <c r="BR1780" s="22"/>
      <c r="BS1780" s="24"/>
      <c r="BT1780" s="24"/>
      <c r="BU1780" s="23"/>
      <c r="BV1780" s="26"/>
      <c r="BX1780" s="6"/>
      <c r="BY1780" s="24"/>
      <c r="BZ1780" s="109"/>
      <c r="CA1780" s="66"/>
      <c r="CB1780" s="5"/>
      <c r="CC1780" s="68"/>
      <c r="CD1780" s="67"/>
      <c r="CE1780" s="67"/>
      <c r="CF1780" s="64"/>
      <c r="CG1780" s="5"/>
      <c r="CH1780" s="69"/>
      <c r="CI1780" s="6"/>
      <c r="CJ1780" s="5"/>
      <c r="CK1780" s="25"/>
      <c r="CL1780" s="5"/>
      <c r="DN1780" s="14"/>
      <c r="DO1780" s="14"/>
      <c r="DP1780" s="5"/>
      <c r="DQ1780" s="25"/>
      <c r="DR1780" s="25"/>
      <c r="DS1780" s="96"/>
      <c r="DT1780" s="83"/>
      <c r="DU1780" s="14"/>
      <c r="DX1780" s="83"/>
      <c r="DY1780" s="83"/>
      <c r="DZ1780" s="83"/>
      <c r="EA1780" s="83"/>
      <c r="EJ1780" s="54"/>
      <c r="EK1780" s="22"/>
      <c r="EL1780" s="24"/>
      <c r="EP1780" s="23"/>
      <c r="EQ1780" s="24"/>
      <c r="ER1780" s="22"/>
      <c r="ES1780" s="24"/>
      <c r="ET1780" s="24"/>
      <c r="EU1780" s="23"/>
      <c r="EV1780" s="26"/>
      <c r="EX1780" s="6"/>
      <c r="EY1780" s="24"/>
      <c r="EZ1780" s="109"/>
      <c r="FA1780" s="66"/>
      <c r="FB1780" s="5"/>
      <c r="FC1780" s="68"/>
      <c r="FD1780" s="67"/>
      <c r="FE1780" s="67"/>
      <c r="FF1780" s="64"/>
      <c r="FG1780" s="5"/>
      <c r="FH1780" s="69"/>
      <c r="FI1780" s="6"/>
      <c r="FJ1780" s="5"/>
      <c r="FK1780" s="25"/>
      <c r="FL1780" s="5"/>
    </row>
    <row r="1781" spans="40:168">
      <c r="AN1781" s="14"/>
      <c r="AO1781" s="14"/>
      <c r="AP1781" s="5"/>
      <c r="AQ1781" s="25"/>
      <c r="AR1781" s="25"/>
      <c r="AS1781" s="96"/>
      <c r="AT1781" s="83"/>
      <c r="AU1781" s="14"/>
      <c r="AX1781" s="83"/>
      <c r="AY1781" s="83"/>
      <c r="AZ1781" s="83"/>
      <c r="BA1781" s="83"/>
      <c r="BJ1781" s="54"/>
      <c r="BK1781" s="22"/>
      <c r="BL1781" s="24"/>
      <c r="BP1781" s="23"/>
      <c r="BQ1781" s="24"/>
      <c r="BR1781" s="22"/>
      <c r="BS1781" s="24"/>
      <c r="BT1781" s="24"/>
      <c r="BU1781" s="23"/>
      <c r="BV1781" s="26"/>
      <c r="BX1781" s="6"/>
      <c r="BY1781" s="24"/>
      <c r="BZ1781" s="109"/>
      <c r="CA1781" s="66"/>
      <c r="CB1781" s="5"/>
      <c r="CC1781" s="68"/>
      <c r="CD1781" s="67"/>
      <c r="CE1781" s="67"/>
      <c r="CF1781" s="64"/>
      <c r="CG1781" s="5"/>
      <c r="CH1781" s="69"/>
      <c r="CI1781" s="6"/>
      <c r="CJ1781" s="5"/>
      <c r="CK1781" s="25"/>
      <c r="CL1781" s="5"/>
      <c r="DN1781" s="14"/>
      <c r="DO1781" s="14"/>
      <c r="DP1781" s="5"/>
      <c r="DQ1781" s="25"/>
      <c r="DR1781" s="25"/>
      <c r="DS1781" s="96"/>
      <c r="DT1781" s="83"/>
      <c r="DU1781" s="14"/>
      <c r="DX1781" s="83"/>
      <c r="DY1781" s="83"/>
      <c r="DZ1781" s="83"/>
      <c r="EA1781" s="83"/>
      <c r="EJ1781" s="54"/>
      <c r="EK1781" s="22"/>
      <c r="EL1781" s="24"/>
      <c r="EP1781" s="23"/>
      <c r="EQ1781" s="24"/>
      <c r="ER1781" s="22"/>
      <c r="ES1781" s="24"/>
      <c r="ET1781" s="24"/>
      <c r="EU1781" s="23"/>
      <c r="EV1781" s="26"/>
      <c r="EX1781" s="6"/>
      <c r="EY1781" s="24"/>
      <c r="EZ1781" s="109"/>
      <c r="FA1781" s="66"/>
      <c r="FB1781" s="5"/>
      <c r="FC1781" s="68"/>
      <c r="FD1781" s="67"/>
      <c r="FE1781" s="67"/>
      <c r="FF1781" s="64"/>
      <c r="FG1781" s="5"/>
      <c r="FH1781" s="69"/>
      <c r="FI1781" s="6"/>
      <c r="FJ1781" s="5"/>
      <c r="FK1781" s="25"/>
      <c r="FL1781" s="5"/>
    </row>
    <row r="1782" spans="40:168">
      <c r="AN1782" s="14"/>
      <c r="AO1782" s="14"/>
      <c r="AP1782" s="5"/>
      <c r="AQ1782" s="25"/>
      <c r="AR1782" s="25"/>
      <c r="AS1782" s="96"/>
      <c r="AT1782" s="83"/>
      <c r="AU1782" s="14"/>
      <c r="AX1782" s="83"/>
      <c r="AY1782" s="83"/>
      <c r="AZ1782" s="83"/>
      <c r="BA1782" s="83"/>
      <c r="BJ1782" s="54"/>
      <c r="BK1782" s="22"/>
      <c r="BL1782" s="24"/>
      <c r="BP1782" s="23"/>
      <c r="BQ1782" s="24"/>
      <c r="BR1782" s="22"/>
      <c r="BS1782" s="24"/>
      <c r="BT1782" s="24"/>
      <c r="BU1782" s="23"/>
      <c r="BV1782" s="26"/>
      <c r="BX1782" s="6"/>
      <c r="BY1782" s="24"/>
      <c r="BZ1782" s="109"/>
      <c r="CA1782" s="66"/>
      <c r="CB1782" s="5"/>
      <c r="CC1782" s="68"/>
      <c r="CD1782" s="67"/>
      <c r="CE1782" s="67"/>
      <c r="CF1782" s="64"/>
      <c r="CG1782" s="5"/>
      <c r="CH1782" s="69"/>
      <c r="CI1782" s="6"/>
      <c r="CJ1782" s="5"/>
      <c r="CK1782" s="25"/>
      <c r="CL1782" s="5"/>
      <c r="DN1782" s="14"/>
      <c r="DO1782" s="14"/>
      <c r="DP1782" s="5"/>
      <c r="DQ1782" s="25"/>
      <c r="DR1782" s="25"/>
      <c r="DS1782" s="96"/>
      <c r="DT1782" s="83"/>
      <c r="DU1782" s="14"/>
      <c r="DX1782" s="83"/>
      <c r="DY1782" s="83"/>
      <c r="DZ1782" s="83"/>
      <c r="EA1782" s="83"/>
      <c r="EJ1782" s="54"/>
      <c r="EK1782" s="22"/>
      <c r="EL1782" s="24"/>
      <c r="EP1782" s="23"/>
      <c r="EQ1782" s="24"/>
      <c r="ER1782" s="22"/>
      <c r="ES1782" s="24"/>
      <c r="ET1782" s="24"/>
      <c r="EU1782" s="23"/>
      <c r="EV1782" s="26"/>
      <c r="EX1782" s="6"/>
      <c r="EY1782" s="24"/>
      <c r="EZ1782" s="109"/>
      <c r="FA1782" s="66"/>
      <c r="FB1782" s="5"/>
      <c r="FC1782" s="68"/>
      <c r="FD1782" s="67"/>
      <c r="FE1782" s="67"/>
      <c r="FF1782" s="64"/>
      <c r="FG1782" s="5"/>
      <c r="FH1782" s="69"/>
      <c r="FI1782" s="6"/>
      <c r="FJ1782" s="5"/>
      <c r="FK1782" s="25"/>
      <c r="FL1782" s="5"/>
    </row>
    <row r="1783" spans="40:168">
      <c r="AN1783" s="14"/>
      <c r="AO1783" s="14"/>
      <c r="AP1783" s="5"/>
      <c r="AQ1783" s="25"/>
      <c r="AR1783" s="25"/>
      <c r="AS1783" s="96"/>
      <c r="AT1783" s="83"/>
      <c r="AU1783" s="14"/>
      <c r="AX1783" s="83"/>
      <c r="AY1783" s="83"/>
      <c r="AZ1783" s="83"/>
      <c r="BA1783" s="83"/>
      <c r="BJ1783" s="54"/>
      <c r="BK1783" s="22"/>
      <c r="BL1783" s="24"/>
      <c r="BP1783" s="23"/>
      <c r="BQ1783" s="24"/>
      <c r="BR1783" s="22"/>
      <c r="BS1783" s="24"/>
      <c r="BT1783" s="24"/>
      <c r="BU1783" s="23"/>
      <c r="BV1783" s="26"/>
      <c r="BX1783" s="6"/>
      <c r="BY1783" s="24"/>
      <c r="BZ1783" s="109"/>
      <c r="CA1783" s="66"/>
      <c r="CB1783" s="5"/>
      <c r="CC1783" s="68"/>
      <c r="CD1783" s="67"/>
      <c r="CE1783" s="67"/>
      <c r="CF1783" s="64"/>
      <c r="CG1783" s="5"/>
      <c r="CH1783" s="69"/>
      <c r="CI1783" s="6"/>
      <c r="CJ1783" s="5"/>
      <c r="CK1783" s="25"/>
      <c r="CL1783" s="5"/>
      <c r="DN1783" s="14"/>
      <c r="DO1783" s="14"/>
      <c r="DP1783" s="5"/>
      <c r="DQ1783" s="25"/>
      <c r="DR1783" s="25"/>
      <c r="DS1783" s="96"/>
      <c r="DT1783" s="83"/>
      <c r="DU1783" s="14"/>
      <c r="DX1783" s="83"/>
      <c r="DY1783" s="83"/>
      <c r="DZ1783" s="83"/>
      <c r="EA1783" s="83"/>
      <c r="EJ1783" s="54"/>
      <c r="EK1783" s="22"/>
      <c r="EL1783" s="24"/>
      <c r="EP1783" s="23"/>
      <c r="EQ1783" s="24"/>
      <c r="ER1783" s="22"/>
      <c r="ES1783" s="24"/>
      <c r="ET1783" s="24"/>
      <c r="EU1783" s="23"/>
      <c r="EV1783" s="26"/>
      <c r="EX1783" s="6"/>
      <c r="EY1783" s="24"/>
      <c r="EZ1783" s="109"/>
      <c r="FA1783" s="66"/>
      <c r="FB1783" s="5"/>
      <c r="FC1783" s="68"/>
      <c r="FD1783" s="67"/>
      <c r="FE1783" s="67"/>
      <c r="FF1783" s="64"/>
      <c r="FG1783" s="5"/>
      <c r="FH1783" s="69"/>
      <c r="FI1783" s="6"/>
      <c r="FJ1783" s="5"/>
      <c r="FK1783" s="25"/>
      <c r="FL1783" s="5"/>
    </row>
    <row r="1784" spans="40:168">
      <c r="AN1784" s="14"/>
      <c r="AO1784" s="14"/>
      <c r="AP1784" s="5"/>
      <c r="AQ1784" s="25"/>
      <c r="AR1784" s="25"/>
      <c r="AS1784" s="96"/>
      <c r="AT1784" s="83"/>
      <c r="AU1784" s="14"/>
      <c r="AX1784" s="83"/>
      <c r="AY1784" s="83"/>
      <c r="AZ1784" s="83"/>
      <c r="BA1784" s="83"/>
      <c r="BJ1784" s="54"/>
      <c r="BK1784" s="22"/>
      <c r="BL1784" s="24"/>
      <c r="BP1784" s="23"/>
      <c r="BQ1784" s="24"/>
      <c r="BR1784" s="22"/>
      <c r="BS1784" s="24"/>
      <c r="BT1784" s="24"/>
      <c r="BU1784" s="23"/>
      <c r="BV1784" s="26"/>
      <c r="BX1784" s="6"/>
      <c r="BY1784" s="24"/>
      <c r="BZ1784" s="109"/>
      <c r="CA1784" s="66"/>
      <c r="CB1784" s="5"/>
      <c r="CC1784" s="68"/>
      <c r="CD1784" s="67"/>
      <c r="CE1784" s="67"/>
      <c r="CF1784" s="64"/>
      <c r="CG1784" s="5"/>
      <c r="CH1784" s="69"/>
      <c r="CI1784" s="6"/>
      <c r="CJ1784" s="5"/>
      <c r="CK1784" s="25"/>
      <c r="CL1784" s="5"/>
      <c r="DN1784" s="14"/>
      <c r="DO1784" s="14"/>
      <c r="DP1784" s="5"/>
      <c r="DQ1784" s="25"/>
      <c r="DR1784" s="25"/>
      <c r="DS1784" s="96"/>
      <c r="DT1784" s="83"/>
      <c r="DU1784" s="14"/>
      <c r="DX1784" s="83"/>
      <c r="DY1784" s="83"/>
      <c r="DZ1784" s="83"/>
      <c r="EA1784" s="83"/>
      <c r="EJ1784" s="54"/>
      <c r="EK1784" s="22"/>
      <c r="EL1784" s="24"/>
      <c r="EP1784" s="23"/>
      <c r="EQ1784" s="24"/>
      <c r="ER1784" s="22"/>
      <c r="ES1784" s="24"/>
      <c r="ET1784" s="24"/>
      <c r="EU1784" s="23"/>
      <c r="EV1784" s="26"/>
      <c r="EX1784" s="6"/>
      <c r="EY1784" s="24"/>
      <c r="EZ1784" s="109"/>
      <c r="FA1784" s="66"/>
      <c r="FB1784" s="5"/>
      <c r="FC1784" s="68"/>
      <c r="FD1784" s="67"/>
      <c r="FE1784" s="67"/>
      <c r="FF1784" s="64"/>
      <c r="FG1784" s="5"/>
      <c r="FH1784" s="69"/>
      <c r="FI1784" s="6"/>
      <c r="FJ1784" s="5"/>
      <c r="FK1784" s="25"/>
      <c r="FL1784" s="5"/>
    </row>
    <row r="1785" spans="40:168">
      <c r="AN1785" s="14"/>
      <c r="AO1785" s="14"/>
      <c r="AP1785" s="5"/>
      <c r="AQ1785" s="25"/>
      <c r="AR1785" s="25"/>
      <c r="AS1785" s="96"/>
      <c r="AT1785" s="83"/>
      <c r="AU1785" s="14"/>
      <c r="AX1785" s="83"/>
      <c r="AY1785" s="83"/>
      <c r="AZ1785" s="83"/>
      <c r="BA1785" s="83"/>
      <c r="BJ1785" s="54"/>
      <c r="BK1785" s="22"/>
      <c r="BL1785" s="24"/>
      <c r="BP1785" s="23"/>
      <c r="BQ1785" s="24"/>
      <c r="BR1785" s="22"/>
      <c r="BS1785" s="24"/>
      <c r="BT1785" s="24"/>
      <c r="BU1785" s="23"/>
      <c r="BV1785" s="26"/>
      <c r="BX1785" s="6"/>
      <c r="BY1785" s="24"/>
      <c r="BZ1785" s="109"/>
      <c r="CA1785" s="66"/>
      <c r="CB1785" s="5"/>
      <c r="CC1785" s="68"/>
      <c r="CD1785" s="67"/>
      <c r="CE1785" s="67"/>
      <c r="CF1785" s="64"/>
      <c r="CG1785" s="5"/>
      <c r="CH1785" s="69"/>
      <c r="CI1785" s="6"/>
      <c r="CJ1785" s="5"/>
      <c r="CK1785" s="25"/>
      <c r="CL1785" s="5"/>
      <c r="DN1785" s="14"/>
      <c r="DO1785" s="14"/>
      <c r="DP1785" s="5"/>
      <c r="DQ1785" s="25"/>
      <c r="DR1785" s="25"/>
      <c r="DS1785" s="96"/>
      <c r="DT1785" s="83"/>
      <c r="DU1785" s="14"/>
      <c r="DX1785" s="83"/>
      <c r="DY1785" s="83"/>
      <c r="DZ1785" s="83"/>
      <c r="EA1785" s="83"/>
      <c r="EJ1785" s="54"/>
      <c r="EK1785" s="22"/>
      <c r="EL1785" s="24"/>
      <c r="EP1785" s="23"/>
      <c r="EQ1785" s="24"/>
      <c r="ER1785" s="22"/>
      <c r="ES1785" s="24"/>
      <c r="ET1785" s="24"/>
      <c r="EU1785" s="23"/>
      <c r="EV1785" s="26"/>
      <c r="EX1785" s="6"/>
      <c r="EY1785" s="24"/>
      <c r="EZ1785" s="109"/>
      <c r="FA1785" s="66"/>
      <c r="FB1785" s="5"/>
      <c r="FC1785" s="68"/>
      <c r="FD1785" s="67"/>
      <c r="FE1785" s="67"/>
      <c r="FF1785" s="64"/>
      <c r="FG1785" s="5"/>
      <c r="FH1785" s="69"/>
      <c r="FI1785" s="6"/>
      <c r="FJ1785" s="5"/>
      <c r="FK1785" s="25"/>
      <c r="FL1785" s="5"/>
    </row>
    <row r="1786" spans="40:168">
      <c r="AN1786" s="14"/>
      <c r="AO1786" s="14"/>
      <c r="AP1786" s="5"/>
      <c r="AQ1786" s="25"/>
      <c r="AR1786" s="25"/>
      <c r="AS1786" s="96"/>
      <c r="AT1786" s="83"/>
      <c r="AU1786" s="14"/>
      <c r="AX1786" s="83"/>
      <c r="AY1786" s="83"/>
      <c r="AZ1786" s="83"/>
      <c r="BA1786" s="83"/>
      <c r="BJ1786" s="54"/>
      <c r="BK1786" s="22"/>
      <c r="BL1786" s="24"/>
      <c r="BP1786" s="23"/>
      <c r="BQ1786" s="24"/>
      <c r="BR1786" s="22"/>
      <c r="BS1786" s="24"/>
      <c r="BT1786" s="24"/>
      <c r="BU1786" s="23"/>
      <c r="BV1786" s="26"/>
      <c r="BX1786" s="6"/>
      <c r="BY1786" s="24"/>
      <c r="BZ1786" s="109"/>
      <c r="CA1786" s="66"/>
      <c r="CB1786" s="5"/>
      <c r="CC1786" s="68"/>
      <c r="CD1786" s="67"/>
      <c r="CE1786" s="67"/>
      <c r="CF1786" s="64"/>
      <c r="CG1786" s="5"/>
      <c r="CH1786" s="69"/>
      <c r="CI1786" s="6"/>
      <c r="CJ1786" s="5"/>
      <c r="CK1786" s="25"/>
      <c r="CL1786" s="5"/>
      <c r="DN1786" s="14"/>
      <c r="DO1786" s="14"/>
      <c r="DP1786" s="5"/>
      <c r="DQ1786" s="25"/>
      <c r="DR1786" s="25"/>
      <c r="DS1786" s="96"/>
      <c r="DT1786" s="83"/>
      <c r="DU1786" s="14"/>
      <c r="DX1786" s="83"/>
      <c r="DY1786" s="83"/>
      <c r="DZ1786" s="83"/>
      <c r="EA1786" s="83"/>
      <c r="EJ1786" s="54"/>
      <c r="EK1786" s="22"/>
      <c r="EL1786" s="24"/>
      <c r="EP1786" s="23"/>
      <c r="EQ1786" s="24"/>
      <c r="ER1786" s="22"/>
      <c r="ES1786" s="24"/>
      <c r="ET1786" s="24"/>
      <c r="EU1786" s="23"/>
      <c r="EV1786" s="26"/>
      <c r="EX1786" s="6"/>
      <c r="EY1786" s="24"/>
      <c r="EZ1786" s="109"/>
      <c r="FA1786" s="66"/>
      <c r="FB1786" s="5"/>
      <c r="FC1786" s="68"/>
      <c r="FD1786" s="67"/>
      <c r="FE1786" s="67"/>
      <c r="FF1786" s="64"/>
      <c r="FG1786" s="5"/>
      <c r="FH1786" s="69"/>
      <c r="FI1786" s="6"/>
      <c r="FJ1786" s="5"/>
      <c r="FK1786" s="25"/>
      <c r="FL1786" s="5"/>
    </row>
    <row r="1787" spans="40:168">
      <c r="AN1787" s="14"/>
      <c r="AO1787" s="14"/>
      <c r="AP1787" s="5"/>
      <c r="AQ1787" s="25"/>
      <c r="AR1787" s="25"/>
      <c r="AS1787" s="96"/>
      <c r="AT1787" s="83"/>
      <c r="AU1787" s="14"/>
      <c r="AX1787" s="83"/>
      <c r="AY1787" s="83"/>
      <c r="AZ1787" s="83"/>
      <c r="BA1787" s="83"/>
      <c r="BJ1787" s="54"/>
      <c r="BK1787" s="22"/>
      <c r="BL1787" s="24"/>
      <c r="BP1787" s="23"/>
      <c r="BQ1787" s="24"/>
      <c r="BR1787" s="22"/>
      <c r="BS1787" s="24"/>
      <c r="BT1787" s="24"/>
      <c r="BU1787" s="23"/>
      <c r="BV1787" s="26"/>
      <c r="BX1787" s="6"/>
      <c r="BY1787" s="24"/>
      <c r="BZ1787" s="109"/>
      <c r="CA1787" s="66"/>
      <c r="CB1787" s="5"/>
      <c r="CC1787" s="68"/>
      <c r="CD1787" s="67"/>
      <c r="CE1787" s="67"/>
      <c r="CF1787" s="64"/>
      <c r="CG1787" s="5"/>
      <c r="CH1787" s="69"/>
      <c r="CI1787" s="6"/>
      <c r="CJ1787" s="5"/>
      <c r="CK1787" s="25"/>
      <c r="CL1787" s="5"/>
      <c r="DN1787" s="14"/>
      <c r="DO1787" s="14"/>
      <c r="DP1787" s="5"/>
      <c r="DQ1787" s="25"/>
      <c r="DR1787" s="25"/>
      <c r="DS1787" s="96"/>
      <c r="DT1787" s="83"/>
      <c r="DU1787" s="14"/>
      <c r="DX1787" s="83"/>
      <c r="DY1787" s="83"/>
      <c r="DZ1787" s="83"/>
      <c r="EA1787" s="83"/>
      <c r="EJ1787" s="54"/>
      <c r="EK1787" s="22"/>
      <c r="EL1787" s="24"/>
      <c r="EP1787" s="23"/>
      <c r="EQ1787" s="24"/>
      <c r="ER1787" s="22"/>
      <c r="ES1787" s="24"/>
      <c r="ET1787" s="24"/>
      <c r="EU1787" s="23"/>
      <c r="EV1787" s="26"/>
      <c r="EX1787" s="6"/>
      <c r="EY1787" s="24"/>
      <c r="EZ1787" s="109"/>
      <c r="FA1787" s="66"/>
      <c r="FB1787" s="5"/>
      <c r="FC1787" s="68"/>
      <c r="FD1787" s="67"/>
      <c r="FE1787" s="67"/>
      <c r="FF1787" s="64"/>
      <c r="FG1787" s="5"/>
      <c r="FH1787" s="69"/>
      <c r="FI1787" s="6"/>
      <c r="FJ1787" s="5"/>
      <c r="FK1787" s="25"/>
      <c r="FL1787" s="5"/>
    </row>
    <row r="1788" spans="40:168">
      <c r="AN1788" s="14"/>
      <c r="AO1788" s="14"/>
      <c r="AP1788" s="5"/>
      <c r="AQ1788" s="25"/>
      <c r="AR1788" s="25"/>
      <c r="AS1788" s="96"/>
      <c r="AT1788" s="83"/>
      <c r="AU1788" s="14"/>
      <c r="AX1788" s="83"/>
      <c r="AY1788" s="83"/>
      <c r="AZ1788" s="83"/>
      <c r="BA1788" s="83"/>
      <c r="BJ1788" s="54"/>
      <c r="BK1788" s="22"/>
      <c r="BL1788" s="24"/>
      <c r="BP1788" s="23"/>
      <c r="BQ1788" s="24"/>
      <c r="BR1788" s="22"/>
      <c r="BS1788" s="24"/>
      <c r="BT1788" s="24"/>
      <c r="BU1788" s="23"/>
      <c r="BV1788" s="26"/>
      <c r="BX1788" s="6"/>
      <c r="BY1788" s="24"/>
      <c r="BZ1788" s="109"/>
      <c r="CA1788" s="66"/>
      <c r="CB1788" s="5"/>
      <c r="CC1788" s="68"/>
      <c r="CD1788" s="67"/>
      <c r="CE1788" s="67"/>
      <c r="CF1788" s="64"/>
      <c r="CG1788" s="5"/>
      <c r="CH1788" s="69"/>
      <c r="CI1788" s="6"/>
      <c r="CJ1788" s="5"/>
      <c r="CK1788" s="25"/>
      <c r="CL1788" s="5"/>
      <c r="DN1788" s="14"/>
      <c r="DO1788" s="14"/>
      <c r="DP1788" s="5"/>
      <c r="DQ1788" s="25"/>
      <c r="DR1788" s="25"/>
      <c r="DS1788" s="96"/>
      <c r="DT1788" s="83"/>
      <c r="DU1788" s="14"/>
      <c r="DX1788" s="83"/>
      <c r="DY1788" s="83"/>
      <c r="DZ1788" s="83"/>
      <c r="EA1788" s="83"/>
      <c r="EJ1788" s="54"/>
      <c r="EK1788" s="22"/>
      <c r="EL1788" s="24"/>
      <c r="EP1788" s="23"/>
      <c r="EQ1788" s="24"/>
      <c r="ER1788" s="22"/>
      <c r="ES1788" s="24"/>
      <c r="ET1788" s="24"/>
      <c r="EU1788" s="23"/>
      <c r="EV1788" s="26"/>
      <c r="EX1788" s="6"/>
      <c r="EY1788" s="24"/>
      <c r="EZ1788" s="109"/>
      <c r="FA1788" s="66"/>
      <c r="FB1788" s="5"/>
      <c r="FC1788" s="68"/>
      <c r="FD1788" s="67"/>
      <c r="FE1788" s="67"/>
      <c r="FF1788" s="64"/>
      <c r="FG1788" s="5"/>
      <c r="FH1788" s="69"/>
      <c r="FI1788" s="6"/>
      <c r="FJ1788" s="5"/>
      <c r="FK1788" s="25"/>
      <c r="FL1788" s="5"/>
    </row>
    <row r="1789" spans="40:168">
      <c r="AN1789" s="14"/>
      <c r="AO1789" s="14"/>
      <c r="AP1789" s="5"/>
      <c r="AQ1789" s="25"/>
      <c r="AR1789" s="25"/>
      <c r="AS1789" s="96"/>
      <c r="AT1789" s="83"/>
      <c r="AU1789" s="14"/>
      <c r="AX1789" s="83"/>
      <c r="AY1789" s="83"/>
      <c r="AZ1789" s="83"/>
      <c r="BA1789" s="83"/>
      <c r="BJ1789" s="54"/>
      <c r="BK1789" s="22"/>
      <c r="BL1789" s="24"/>
      <c r="BP1789" s="23"/>
      <c r="BQ1789" s="24"/>
      <c r="BR1789" s="22"/>
      <c r="BS1789" s="24"/>
      <c r="BT1789" s="24"/>
      <c r="BU1789" s="23"/>
      <c r="BV1789" s="26"/>
      <c r="BX1789" s="6"/>
      <c r="BY1789" s="24"/>
      <c r="BZ1789" s="109"/>
      <c r="CA1789" s="66"/>
      <c r="CB1789" s="5"/>
      <c r="CC1789" s="68"/>
      <c r="CD1789" s="67"/>
      <c r="CE1789" s="67"/>
      <c r="CF1789" s="64"/>
      <c r="CG1789" s="5"/>
      <c r="CH1789" s="69"/>
      <c r="CI1789" s="6"/>
      <c r="CJ1789" s="5"/>
      <c r="CK1789" s="25"/>
      <c r="CL1789" s="5"/>
      <c r="DN1789" s="14"/>
      <c r="DO1789" s="14"/>
      <c r="DP1789" s="5"/>
      <c r="DQ1789" s="25"/>
      <c r="DR1789" s="25"/>
      <c r="DS1789" s="96"/>
      <c r="DT1789" s="83"/>
      <c r="DU1789" s="14"/>
      <c r="DX1789" s="83"/>
      <c r="DY1789" s="83"/>
      <c r="DZ1789" s="83"/>
      <c r="EA1789" s="83"/>
      <c r="EJ1789" s="54"/>
      <c r="EK1789" s="22"/>
      <c r="EL1789" s="24"/>
      <c r="EP1789" s="23"/>
      <c r="EQ1789" s="24"/>
      <c r="ER1789" s="22"/>
      <c r="ES1789" s="24"/>
      <c r="ET1789" s="24"/>
      <c r="EU1789" s="23"/>
      <c r="EV1789" s="26"/>
      <c r="EX1789" s="6"/>
      <c r="EY1789" s="24"/>
      <c r="EZ1789" s="109"/>
      <c r="FA1789" s="66"/>
      <c r="FB1789" s="5"/>
      <c r="FC1789" s="68"/>
      <c r="FD1789" s="67"/>
      <c r="FE1789" s="67"/>
      <c r="FF1789" s="64"/>
      <c r="FG1789" s="5"/>
      <c r="FH1789" s="69"/>
      <c r="FI1789" s="6"/>
      <c r="FJ1789" s="5"/>
      <c r="FK1789" s="25"/>
      <c r="FL1789" s="5"/>
    </row>
    <row r="1790" spans="40:168">
      <c r="AN1790" s="14"/>
      <c r="AO1790" s="14"/>
      <c r="AP1790" s="5"/>
      <c r="AQ1790" s="25"/>
      <c r="AR1790" s="25"/>
      <c r="AS1790" s="96"/>
      <c r="AT1790" s="83"/>
      <c r="AU1790" s="14"/>
      <c r="AX1790" s="83"/>
      <c r="AY1790" s="83"/>
      <c r="AZ1790" s="83"/>
      <c r="BA1790" s="83"/>
      <c r="BJ1790" s="54"/>
      <c r="BK1790" s="22"/>
      <c r="BL1790" s="24"/>
      <c r="BP1790" s="23"/>
      <c r="BQ1790" s="24"/>
      <c r="BR1790" s="22"/>
      <c r="BS1790" s="24"/>
      <c r="BT1790" s="24"/>
      <c r="BU1790" s="23"/>
      <c r="BV1790" s="26"/>
      <c r="BX1790" s="6"/>
      <c r="BY1790" s="24"/>
      <c r="BZ1790" s="109"/>
      <c r="CA1790" s="66"/>
      <c r="CB1790" s="5"/>
      <c r="CC1790" s="68"/>
      <c r="CD1790" s="67"/>
      <c r="CE1790" s="67"/>
      <c r="CF1790" s="64"/>
      <c r="CG1790" s="5"/>
      <c r="CH1790" s="69"/>
      <c r="CI1790" s="6"/>
      <c r="CJ1790" s="5"/>
      <c r="CK1790" s="25"/>
      <c r="CL1790" s="5"/>
      <c r="DN1790" s="14"/>
      <c r="DO1790" s="14"/>
      <c r="DP1790" s="5"/>
      <c r="DQ1790" s="25"/>
      <c r="DR1790" s="25"/>
      <c r="DS1790" s="96"/>
      <c r="DT1790" s="83"/>
      <c r="DU1790" s="14"/>
      <c r="DX1790" s="83"/>
      <c r="DY1790" s="83"/>
      <c r="DZ1790" s="83"/>
      <c r="EA1790" s="83"/>
      <c r="EJ1790" s="54"/>
      <c r="EK1790" s="22"/>
      <c r="EL1790" s="24"/>
      <c r="EP1790" s="23"/>
      <c r="EQ1790" s="24"/>
      <c r="ER1790" s="22"/>
      <c r="ES1790" s="24"/>
      <c r="ET1790" s="24"/>
      <c r="EU1790" s="23"/>
      <c r="EV1790" s="26"/>
      <c r="EX1790" s="6"/>
      <c r="EY1790" s="24"/>
      <c r="EZ1790" s="109"/>
      <c r="FA1790" s="66"/>
      <c r="FB1790" s="5"/>
      <c r="FC1790" s="68"/>
      <c r="FD1790" s="67"/>
      <c r="FE1790" s="67"/>
      <c r="FF1790" s="64"/>
      <c r="FG1790" s="5"/>
      <c r="FH1790" s="69"/>
      <c r="FI1790" s="6"/>
      <c r="FJ1790" s="5"/>
      <c r="FK1790" s="25"/>
      <c r="FL1790" s="5"/>
    </row>
    <row r="1791" spans="40:168">
      <c r="AN1791" s="14"/>
      <c r="AO1791" s="14"/>
      <c r="AP1791" s="5"/>
      <c r="AQ1791" s="25"/>
      <c r="AR1791" s="25"/>
      <c r="AS1791" s="96"/>
      <c r="AT1791" s="83"/>
      <c r="AU1791" s="14"/>
      <c r="AX1791" s="83"/>
      <c r="AY1791" s="83"/>
      <c r="AZ1791" s="83"/>
      <c r="BA1791" s="83"/>
      <c r="BJ1791" s="54"/>
      <c r="BK1791" s="22"/>
      <c r="BL1791" s="24"/>
      <c r="BP1791" s="23"/>
      <c r="BQ1791" s="24"/>
      <c r="BR1791" s="22"/>
      <c r="BS1791" s="24"/>
      <c r="BT1791" s="24"/>
      <c r="BU1791" s="23"/>
      <c r="BV1791" s="26"/>
      <c r="BX1791" s="6"/>
      <c r="BY1791" s="24"/>
      <c r="BZ1791" s="109"/>
      <c r="CA1791" s="66"/>
      <c r="CB1791" s="5"/>
      <c r="CC1791" s="68"/>
      <c r="CD1791" s="67"/>
      <c r="CE1791" s="67"/>
      <c r="CF1791" s="64"/>
      <c r="CG1791" s="5"/>
      <c r="CH1791" s="69"/>
      <c r="CI1791" s="6"/>
      <c r="CJ1791" s="5"/>
      <c r="CK1791" s="25"/>
      <c r="CL1791" s="5"/>
      <c r="DN1791" s="14"/>
      <c r="DO1791" s="14"/>
      <c r="DP1791" s="5"/>
      <c r="DQ1791" s="25"/>
      <c r="DR1791" s="25"/>
      <c r="DS1791" s="96"/>
      <c r="DT1791" s="83"/>
      <c r="DU1791" s="14"/>
      <c r="DX1791" s="83"/>
      <c r="DY1791" s="83"/>
      <c r="DZ1791" s="83"/>
      <c r="EA1791" s="83"/>
      <c r="EJ1791" s="54"/>
      <c r="EK1791" s="22"/>
      <c r="EL1791" s="24"/>
      <c r="EP1791" s="23"/>
      <c r="EQ1791" s="24"/>
      <c r="ER1791" s="22"/>
      <c r="ES1791" s="24"/>
      <c r="ET1791" s="24"/>
      <c r="EU1791" s="23"/>
      <c r="EV1791" s="26"/>
      <c r="EX1791" s="6"/>
      <c r="EY1791" s="24"/>
      <c r="EZ1791" s="109"/>
      <c r="FA1791" s="66"/>
      <c r="FB1791" s="5"/>
      <c r="FC1791" s="68"/>
      <c r="FD1791" s="67"/>
      <c r="FE1791" s="67"/>
      <c r="FF1791" s="64"/>
      <c r="FG1791" s="5"/>
      <c r="FH1791" s="69"/>
      <c r="FI1791" s="6"/>
      <c r="FJ1791" s="5"/>
      <c r="FK1791" s="25"/>
      <c r="FL1791" s="5"/>
    </row>
    <row r="1792" spans="40:168">
      <c r="AN1792" s="14"/>
      <c r="AO1792" s="14"/>
      <c r="AP1792" s="5"/>
      <c r="AQ1792" s="25"/>
      <c r="AR1792" s="25"/>
      <c r="AS1792" s="96"/>
      <c r="AT1792" s="83"/>
      <c r="AU1792" s="14"/>
      <c r="AX1792" s="83"/>
      <c r="AY1792" s="83"/>
      <c r="AZ1792" s="83"/>
      <c r="BA1792" s="83"/>
      <c r="BJ1792" s="54"/>
      <c r="BK1792" s="22"/>
      <c r="BL1792" s="24"/>
      <c r="BP1792" s="23"/>
      <c r="BQ1792" s="24"/>
      <c r="BR1792" s="22"/>
      <c r="BS1792" s="24"/>
      <c r="BT1792" s="24"/>
      <c r="BU1792" s="23"/>
      <c r="BV1792" s="26"/>
      <c r="BX1792" s="6"/>
      <c r="BY1792" s="24"/>
      <c r="BZ1792" s="109"/>
      <c r="CA1792" s="66"/>
      <c r="CB1792" s="5"/>
      <c r="CC1792" s="68"/>
      <c r="CD1792" s="67"/>
      <c r="CE1792" s="67"/>
      <c r="CF1792" s="64"/>
      <c r="CG1792" s="5"/>
      <c r="CH1792" s="69"/>
      <c r="CI1792" s="6"/>
      <c r="CJ1792" s="5"/>
      <c r="CK1792" s="25"/>
      <c r="CL1792" s="5"/>
      <c r="DN1792" s="14"/>
      <c r="DO1792" s="14"/>
      <c r="DP1792" s="5"/>
      <c r="DQ1792" s="25"/>
      <c r="DR1792" s="25"/>
      <c r="DS1792" s="96"/>
      <c r="DT1792" s="83"/>
      <c r="DU1792" s="14"/>
      <c r="DX1792" s="83"/>
      <c r="DY1792" s="83"/>
      <c r="DZ1792" s="83"/>
      <c r="EA1792" s="83"/>
      <c r="EJ1792" s="54"/>
      <c r="EK1792" s="22"/>
      <c r="EL1792" s="24"/>
      <c r="EP1792" s="23"/>
      <c r="EQ1792" s="24"/>
      <c r="ER1792" s="22"/>
      <c r="ES1792" s="24"/>
      <c r="ET1792" s="24"/>
      <c r="EU1792" s="23"/>
      <c r="EV1792" s="26"/>
      <c r="EX1792" s="6"/>
      <c r="EY1792" s="24"/>
      <c r="EZ1792" s="109"/>
      <c r="FA1792" s="66"/>
      <c r="FB1792" s="5"/>
      <c r="FC1792" s="68"/>
      <c r="FD1792" s="67"/>
      <c r="FE1792" s="67"/>
      <c r="FF1792" s="64"/>
      <c r="FG1792" s="5"/>
      <c r="FH1792" s="69"/>
      <c r="FI1792" s="6"/>
      <c r="FJ1792" s="5"/>
      <c r="FK1792" s="25"/>
      <c r="FL1792" s="5"/>
    </row>
    <row r="1793" spans="40:168">
      <c r="AN1793" s="14"/>
      <c r="AO1793" s="14"/>
      <c r="AP1793" s="5"/>
      <c r="AQ1793" s="25"/>
      <c r="AR1793" s="25"/>
      <c r="AS1793" s="96"/>
      <c r="AT1793" s="83"/>
      <c r="AU1793" s="14"/>
      <c r="AX1793" s="83"/>
      <c r="AY1793" s="83"/>
      <c r="AZ1793" s="83"/>
      <c r="BA1793" s="83"/>
      <c r="BJ1793" s="54"/>
      <c r="BK1793" s="22"/>
      <c r="BL1793" s="24"/>
      <c r="BP1793" s="23"/>
      <c r="BQ1793" s="24"/>
      <c r="BR1793" s="22"/>
      <c r="BS1793" s="24"/>
      <c r="BT1793" s="24"/>
      <c r="BU1793" s="23"/>
      <c r="BV1793" s="26"/>
      <c r="BX1793" s="6"/>
      <c r="BY1793" s="24"/>
      <c r="BZ1793" s="109"/>
      <c r="CA1793" s="66"/>
      <c r="CB1793" s="5"/>
      <c r="CC1793" s="68"/>
      <c r="CD1793" s="67"/>
      <c r="CE1793" s="67"/>
      <c r="CF1793" s="64"/>
      <c r="CG1793" s="5"/>
      <c r="CH1793" s="69"/>
      <c r="CI1793" s="6"/>
      <c r="CJ1793" s="5"/>
      <c r="CK1793" s="25"/>
      <c r="CL1793" s="5"/>
      <c r="DN1793" s="14"/>
      <c r="DO1793" s="14"/>
      <c r="DP1793" s="5"/>
      <c r="DQ1793" s="25"/>
      <c r="DR1793" s="25"/>
      <c r="DS1793" s="96"/>
      <c r="DT1793" s="83"/>
      <c r="DU1793" s="14"/>
      <c r="DX1793" s="83"/>
      <c r="DY1793" s="83"/>
      <c r="DZ1793" s="83"/>
      <c r="EA1793" s="83"/>
      <c r="EJ1793" s="54"/>
      <c r="EK1793" s="22"/>
      <c r="EL1793" s="24"/>
      <c r="EP1793" s="23"/>
      <c r="EQ1793" s="24"/>
      <c r="ER1793" s="22"/>
      <c r="ES1793" s="24"/>
      <c r="ET1793" s="24"/>
      <c r="EU1793" s="23"/>
      <c r="EV1793" s="26"/>
      <c r="EX1793" s="6"/>
      <c r="EY1793" s="24"/>
      <c r="EZ1793" s="109"/>
      <c r="FA1793" s="66"/>
      <c r="FB1793" s="5"/>
      <c r="FC1793" s="68"/>
      <c r="FD1793" s="67"/>
      <c r="FE1793" s="67"/>
      <c r="FF1793" s="64"/>
      <c r="FG1793" s="5"/>
      <c r="FH1793" s="69"/>
      <c r="FI1793" s="6"/>
      <c r="FJ1793" s="5"/>
      <c r="FK1793" s="25"/>
      <c r="FL1793" s="5"/>
    </row>
    <row r="1794" spans="40:168">
      <c r="AN1794" s="14"/>
      <c r="AO1794" s="14"/>
      <c r="AP1794" s="5"/>
      <c r="AQ1794" s="25"/>
      <c r="AR1794" s="25"/>
      <c r="AS1794" s="96"/>
      <c r="AT1794" s="83"/>
      <c r="AU1794" s="14"/>
      <c r="AX1794" s="83"/>
      <c r="AY1794" s="83"/>
      <c r="AZ1794" s="83"/>
      <c r="BA1794" s="83"/>
      <c r="BJ1794" s="54"/>
      <c r="BK1794" s="22"/>
      <c r="BL1794" s="24"/>
      <c r="BP1794" s="23"/>
      <c r="BQ1794" s="24"/>
      <c r="BR1794" s="22"/>
      <c r="BS1794" s="24"/>
      <c r="BT1794" s="24"/>
      <c r="BU1794" s="23"/>
      <c r="BV1794" s="26"/>
      <c r="BX1794" s="6"/>
      <c r="BY1794" s="24"/>
      <c r="BZ1794" s="109"/>
      <c r="CA1794" s="66"/>
      <c r="CB1794" s="5"/>
      <c r="CC1794" s="68"/>
      <c r="CD1794" s="67"/>
      <c r="CE1794" s="67"/>
      <c r="CF1794" s="64"/>
      <c r="CG1794" s="5"/>
      <c r="CH1794" s="69"/>
      <c r="CI1794" s="6"/>
      <c r="CJ1794" s="5"/>
      <c r="CK1794" s="25"/>
      <c r="CL1794" s="5"/>
      <c r="DN1794" s="14"/>
      <c r="DO1794" s="14"/>
      <c r="DP1794" s="5"/>
      <c r="DQ1794" s="25"/>
      <c r="DR1794" s="25"/>
      <c r="DS1794" s="96"/>
      <c r="DT1794" s="83"/>
      <c r="DU1794" s="14"/>
      <c r="DX1794" s="83"/>
      <c r="DY1794" s="83"/>
      <c r="DZ1794" s="83"/>
      <c r="EA1794" s="83"/>
      <c r="EJ1794" s="54"/>
      <c r="EK1794" s="22"/>
      <c r="EL1794" s="24"/>
      <c r="EP1794" s="23"/>
      <c r="EQ1794" s="24"/>
      <c r="ER1794" s="22"/>
      <c r="ES1794" s="24"/>
      <c r="ET1794" s="24"/>
      <c r="EU1794" s="23"/>
      <c r="EV1794" s="26"/>
      <c r="EX1794" s="6"/>
      <c r="EY1794" s="24"/>
      <c r="EZ1794" s="109"/>
      <c r="FA1794" s="66"/>
      <c r="FB1794" s="5"/>
      <c r="FC1794" s="68"/>
      <c r="FD1794" s="67"/>
      <c r="FE1794" s="67"/>
      <c r="FF1794" s="64"/>
      <c r="FG1794" s="5"/>
      <c r="FH1794" s="69"/>
      <c r="FI1794" s="6"/>
      <c r="FJ1794" s="5"/>
      <c r="FK1794" s="25"/>
      <c r="FL1794" s="5"/>
    </row>
    <row r="1795" spans="40:168">
      <c r="AN1795" s="14"/>
      <c r="AO1795" s="14"/>
      <c r="AP1795" s="5"/>
      <c r="AQ1795" s="25"/>
      <c r="AR1795" s="25"/>
      <c r="AS1795" s="96"/>
      <c r="AT1795" s="83"/>
      <c r="AU1795" s="14"/>
      <c r="AX1795" s="83"/>
      <c r="AY1795" s="83"/>
      <c r="AZ1795" s="83"/>
      <c r="BA1795" s="83"/>
      <c r="BJ1795" s="54"/>
      <c r="BK1795" s="22"/>
      <c r="BL1795" s="24"/>
      <c r="BP1795" s="23"/>
      <c r="BQ1795" s="24"/>
      <c r="BR1795" s="22"/>
      <c r="BS1795" s="24"/>
      <c r="BT1795" s="24"/>
      <c r="BU1795" s="23"/>
      <c r="BV1795" s="26"/>
      <c r="BX1795" s="6"/>
      <c r="BY1795" s="24"/>
      <c r="BZ1795" s="109"/>
      <c r="CA1795" s="66"/>
      <c r="CB1795" s="5"/>
      <c r="CC1795" s="68"/>
      <c r="CD1795" s="67"/>
      <c r="CE1795" s="67"/>
      <c r="CF1795" s="64"/>
      <c r="CG1795" s="5"/>
      <c r="CH1795" s="69"/>
      <c r="CI1795" s="6"/>
      <c r="CJ1795" s="5"/>
      <c r="CK1795" s="25"/>
      <c r="CL1795" s="5"/>
      <c r="DN1795" s="14"/>
      <c r="DO1795" s="14"/>
      <c r="DP1795" s="5"/>
      <c r="DQ1795" s="25"/>
      <c r="DR1795" s="25"/>
      <c r="DS1795" s="96"/>
      <c r="DT1795" s="83"/>
      <c r="DU1795" s="14"/>
      <c r="DX1795" s="83"/>
      <c r="DY1795" s="83"/>
      <c r="DZ1795" s="83"/>
      <c r="EA1795" s="83"/>
      <c r="EJ1795" s="54"/>
      <c r="EK1795" s="22"/>
      <c r="EL1795" s="24"/>
      <c r="EP1795" s="23"/>
      <c r="EQ1795" s="24"/>
      <c r="ER1795" s="22"/>
      <c r="ES1795" s="24"/>
      <c r="ET1795" s="24"/>
      <c r="EU1795" s="23"/>
      <c r="EV1795" s="26"/>
      <c r="EX1795" s="6"/>
      <c r="EY1795" s="24"/>
      <c r="EZ1795" s="109"/>
      <c r="FA1795" s="66"/>
      <c r="FB1795" s="5"/>
      <c r="FC1795" s="68"/>
      <c r="FD1795" s="67"/>
      <c r="FE1795" s="67"/>
      <c r="FF1795" s="64"/>
      <c r="FG1795" s="5"/>
      <c r="FH1795" s="69"/>
      <c r="FI1795" s="6"/>
      <c r="FJ1795" s="5"/>
      <c r="FK1795" s="25"/>
      <c r="FL1795" s="5"/>
    </row>
    <row r="1796" spans="40:168">
      <c r="AN1796" s="14"/>
      <c r="AO1796" s="14"/>
      <c r="AP1796" s="5"/>
      <c r="AQ1796" s="25"/>
      <c r="AR1796" s="25"/>
      <c r="AS1796" s="96"/>
      <c r="AT1796" s="83"/>
      <c r="AU1796" s="14"/>
      <c r="AX1796" s="83"/>
      <c r="AY1796" s="83"/>
      <c r="AZ1796" s="83"/>
      <c r="BA1796" s="83"/>
      <c r="BJ1796" s="54"/>
      <c r="BK1796" s="22"/>
      <c r="BL1796" s="24"/>
      <c r="BP1796" s="23"/>
      <c r="BQ1796" s="24"/>
      <c r="BR1796" s="22"/>
      <c r="BS1796" s="24"/>
      <c r="BT1796" s="24"/>
      <c r="BU1796" s="23"/>
      <c r="BV1796" s="26"/>
      <c r="BX1796" s="6"/>
      <c r="BY1796" s="24"/>
      <c r="BZ1796" s="109"/>
      <c r="CA1796" s="66"/>
      <c r="CB1796" s="5"/>
      <c r="CC1796" s="68"/>
      <c r="CD1796" s="67"/>
      <c r="CE1796" s="67"/>
      <c r="CF1796" s="64"/>
      <c r="CG1796" s="5"/>
      <c r="CH1796" s="69"/>
      <c r="CI1796" s="6"/>
      <c r="CJ1796" s="5"/>
      <c r="CK1796" s="25"/>
      <c r="CL1796" s="5"/>
      <c r="DN1796" s="14"/>
      <c r="DO1796" s="14"/>
      <c r="DP1796" s="5"/>
      <c r="DQ1796" s="25"/>
      <c r="DR1796" s="25"/>
      <c r="DS1796" s="96"/>
      <c r="DT1796" s="83"/>
      <c r="DU1796" s="14"/>
      <c r="DX1796" s="83"/>
      <c r="DY1796" s="83"/>
      <c r="DZ1796" s="83"/>
      <c r="EA1796" s="83"/>
      <c r="EJ1796" s="54"/>
      <c r="EK1796" s="22"/>
      <c r="EL1796" s="24"/>
      <c r="EP1796" s="23"/>
      <c r="EQ1796" s="24"/>
      <c r="ER1796" s="22"/>
      <c r="ES1796" s="24"/>
      <c r="ET1796" s="24"/>
      <c r="EU1796" s="23"/>
      <c r="EV1796" s="26"/>
      <c r="EX1796" s="6"/>
      <c r="EY1796" s="24"/>
      <c r="EZ1796" s="109"/>
      <c r="FA1796" s="66"/>
      <c r="FB1796" s="5"/>
      <c r="FC1796" s="68"/>
      <c r="FD1796" s="67"/>
      <c r="FE1796" s="67"/>
      <c r="FF1796" s="64"/>
      <c r="FG1796" s="5"/>
      <c r="FH1796" s="69"/>
      <c r="FI1796" s="6"/>
      <c r="FJ1796" s="5"/>
      <c r="FK1796" s="25"/>
      <c r="FL1796" s="5"/>
    </row>
    <row r="1797" spans="40:168">
      <c r="AN1797" s="14"/>
      <c r="AO1797" s="14"/>
      <c r="AP1797" s="5"/>
      <c r="AQ1797" s="25"/>
      <c r="AR1797" s="25"/>
      <c r="AS1797" s="96"/>
      <c r="AT1797" s="83"/>
      <c r="AU1797" s="14"/>
      <c r="AX1797" s="83"/>
      <c r="AY1797" s="83"/>
      <c r="AZ1797" s="83"/>
      <c r="BA1797" s="83"/>
      <c r="BJ1797" s="54"/>
      <c r="BK1797" s="22"/>
      <c r="BL1797" s="24"/>
      <c r="BP1797" s="23"/>
      <c r="BQ1797" s="24"/>
      <c r="BR1797" s="22"/>
      <c r="BS1797" s="24"/>
      <c r="BT1797" s="24"/>
      <c r="BU1797" s="23"/>
      <c r="BV1797" s="26"/>
      <c r="BX1797" s="6"/>
      <c r="BY1797" s="24"/>
      <c r="BZ1797" s="109"/>
      <c r="CA1797" s="66"/>
      <c r="CB1797" s="5"/>
      <c r="CC1797" s="68"/>
      <c r="CD1797" s="67"/>
      <c r="CE1797" s="67"/>
      <c r="CF1797" s="64"/>
      <c r="CG1797" s="5"/>
      <c r="CH1797" s="69"/>
      <c r="CI1797" s="6"/>
      <c r="CJ1797" s="5"/>
      <c r="CK1797" s="25"/>
      <c r="CL1797" s="5"/>
      <c r="DN1797" s="14"/>
      <c r="DO1797" s="14"/>
      <c r="DP1797" s="5"/>
      <c r="DQ1797" s="25"/>
      <c r="DR1797" s="25"/>
      <c r="DS1797" s="96"/>
      <c r="DT1797" s="83"/>
      <c r="DU1797" s="14"/>
      <c r="DX1797" s="83"/>
      <c r="DY1797" s="83"/>
      <c r="DZ1797" s="83"/>
      <c r="EA1797" s="83"/>
      <c r="EJ1797" s="54"/>
      <c r="EK1797" s="22"/>
      <c r="EL1797" s="24"/>
      <c r="EP1797" s="23"/>
      <c r="EQ1797" s="24"/>
      <c r="ER1797" s="22"/>
      <c r="ES1797" s="24"/>
      <c r="ET1797" s="24"/>
      <c r="EU1797" s="23"/>
      <c r="EV1797" s="26"/>
      <c r="EX1797" s="6"/>
      <c r="EY1797" s="24"/>
      <c r="EZ1797" s="109"/>
      <c r="FA1797" s="66"/>
      <c r="FB1797" s="5"/>
      <c r="FC1797" s="68"/>
      <c r="FD1797" s="67"/>
      <c r="FE1797" s="67"/>
      <c r="FF1797" s="64"/>
      <c r="FG1797" s="5"/>
      <c r="FH1797" s="69"/>
      <c r="FI1797" s="6"/>
      <c r="FJ1797" s="5"/>
      <c r="FK1797" s="25"/>
      <c r="FL1797" s="5"/>
    </row>
    <row r="1798" spans="40:168">
      <c r="AN1798" s="14"/>
      <c r="AO1798" s="14"/>
      <c r="AP1798" s="5"/>
      <c r="AQ1798" s="25"/>
      <c r="AR1798" s="25"/>
      <c r="AS1798" s="96"/>
      <c r="AT1798" s="83"/>
      <c r="AU1798" s="14"/>
      <c r="AX1798" s="83"/>
      <c r="AY1798" s="83"/>
      <c r="AZ1798" s="83"/>
      <c r="BA1798" s="83"/>
      <c r="BJ1798" s="54"/>
      <c r="BK1798" s="22"/>
      <c r="BL1798" s="24"/>
      <c r="BP1798" s="23"/>
      <c r="BQ1798" s="24"/>
      <c r="BR1798" s="22"/>
      <c r="BS1798" s="24"/>
      <c r="BT1798" s="24"/>
      <c r="BU1798" s="23"/>
      <c r="BV1798" s="26"/>
      <c r="BX1798" s="6"/>
      <c r="BY1798" s="24"/>
      <c r="BZ1798" s="109"/>
      <c r="CA1798" s="66"/>
      <c r="CB1798" s="5"/>
      <c r="CC1798" s="68"/>
      <c r="CD1798" s="67"/>
      <c r="CE1798" s="67"/>
      <c r="CF1798" s="64"/>
      <c r="CG1798" s="5"/>
      <c r="CH1798" s="69"/>
      <c r="CI1798" s="6"/>
      <c r="CJ1798" s="5"/>
      <c r="CK1798" s="25"/>
      <c r="CL1798" s="5"/>
      <c r="DN1798" s="14"/>
      <c r="DO1798" s="14"/>
      <c r="DP1798" s="5"/>
      <c r="DQ1798" s="25"/>
      <c r="DR1798" s="25"/>
      <c r="DS1798" s="96"/>
      <c r="DT1798" s="83"/>
      <c r="DU1798" s="14"/>
      <c r="DX1798" s="83"/>
      <c r="DY1798" s="83"/>
      <c r="DZ1798" s="83"/>
      <c r="EA1798" s="83"/>
      <c r="EJ1798" s="54"/>
      <c r="EK1798" s="22"/>
      <c r="EL1798" s="24"/>
      <c r="EP1798" s="23"/>
      <c r="EQ1798" s="24"/>
      <c r="ER1798" s="22"/>
      <c r="ES1798" s="24"/>
      <c r="ET1798" s="24"/>
      <c r="EU1798" s="23"/>
      <c r="EV1798" s="26"/>
      <c r="EX1798" s="6"/>
      <c r="EY1798" s="24"/>
      <c r="EZ1798" s="109"/>
      <c r="FA1798" s="66"/>
      <c r="FB1798" s="5"/>
      <c r="FC1798" s="68"/>
      <c r="FD1798" s="67"/>
      <c r="FE1798" s="67"/>
      <c r="FF1798" s="64"/>
      <c r="FG1798" s="5"/>
      <c r="FH1798" s="69"/>
      <c r="FI1798" s="6"/>
      <c r="FJ1798" s="5"/>
      <c r="FK1798" s="25"/>
      <c r="FL1798" s="5"/>
    </row>
    <row r="1799" spans="40:168">
      <c r="AN1799" s="14"/>
      <c r="AO1799" s="14"/>
      <c r="AP1799" s="5"/>
      <c r="AQ1799" s="25"/>
      <c r="AR1799" s="25"/>
      <c r="AS1799" s="96"/>
      <c r="AT1799" s="83"/>
      <c r="AU1799" s="14"/>
      <c r="AX1799" s="83"/>
      <c r="AY1799" s="83"/>
      <c r="AZ1799" s="83"/>
      <c r="BA1799" s="83"/>
      <c r="BJ1799" s="54"/>
      <c r="BK1799" s="22"/>
      <c r="BL1799" s="24"/>
      <c r="BP1799" s="23"/>
      <c r="BQ1799" s="24"/>
      <c r="BR1799" s="22"/>
      <c r="BS1799" s="24"/>
      <c r="BT1799" s="24"/>
      <c r="BU1799" s="23"/>
      <c r="BV1799" s="26"/>
      <c r="BX1799" s="6"/>
      <c r="BY1799" s="24"/>
      <c r="BZ1799" s="109"/>
      <c r="CA1799" s="66"/>
      <c r="CB1799" s="5"/>
      <c r="CC1799" s="68"/>
      <c r="CD1799" s="67"/>
      <c r="CE1799" s="67"/>
      <c r="CF1799" s="64"/>
      <c r="CG1799" s="5"/>
      <c r="CH1799" s="69"/>
      <c r="CI1799" s="6"/>
      <c r="CJ1799" s="5"/>
      <c r="CK1799" s="25"/>
      <c r="CL1799" s="5"/>
      <c r="DN1799" s="14"/>
      <c r="DO1799" s="14"/>
      <c r="DP1799" s="5"/>
      <c r="DQ1799" s="25"/>
      <c r="DR1799" s="25"/>
      <c r="DS1799" s="96"/>
      <c r="DT1799" s="83"/>
      <c r="DU1799" s="14"/>
      <c r="DX1799" s="83"/>
      <c r="DY1799" s="83"/>
      <c r="DZ1799" s="83"/>
      <c r="EA1799" s="83"/>
      <c r="EJ1799" s="54"/>
      <c r="EK1799" s="22"/>
      <c r="EL1799" s="24"/>
      <c r="EP1799" s="23"/>
      <c r="EQ1799" s="24"/>
      <c r="ER1799" s="22"/>
      <c r="ES1799" s="24"/>
      <c r="ET1799" s="24"/>
      <c r="EU1799" s="23"/>
      <c r="EV1799" s="26"/>
      <c r="EX1799" s="6"/>
      <c r="EY1799" s="24"/>
      <c r="EZ1799" s="109"/>
      <c r="FA1799" s="66"/>
      <c r="FB1799" s="5"/>
      <c r="FC1799" s="68"/>
      <c r="FD1799" s="67"/>
      <c r="FE1799" s="67"/>
      <c r="FF1799" s="64"/>
      <c r="FG1799" s="5"/>
      <c r="FH1799" s="69"/>
      <c r="FI1799" s="6"/>
      <c r="FJ1799" s="5"/>
      <c r="FK1799" s="25"/>
      <c r="FL1799" s="5"/>
    </row>
    <row r="1800" spans="40:168">
      <c r="AN1800" s="14"/>
      <c r="AO1800" s="14"/>
      <c r="AP1800" s="5"/>
      <c r="AQ1800" s="25"/>
      <c r="AR1800" s="25"/>
      <c r="AS1800" s="96"/>
      <c r="AT1800" s="83"/>
      <c r="AU1800" s="14"/>
      <c r="AX1800" s="83"/>
      <c r="AY1800" s="83"/>
      <c r="AZ1800" s="83"/>
      <c r="BA1800" s="83"/>
      <c r="BJ1800" s="54"/>
      <c r="BK1800" s="22"/>
      <c r="BL1800" s="24"/>
      <c r="BP1800" s="23"/>
      <c r="BQ1800" s="24"/>
      <c r="BR1800" s="22"/>
      <c r="BS1800" s="24"/>
      <c r="BT1800" s="24"/>
      <c r="BU1800" s="23"/>
      <c r="BV1800" s="26"/>
      <c r="BX1800" s="6"/>
      <c r="BY1800" s="24"/>
      <c r="BZ1800" s="109"/>
      <c r="CA1800" s="66"/>
      <c r="CB1800" s="5"/>
      <c r="CC1800" s="68"/>
      <c r="CD1800" s="67"/>
      <c r="CE1800" s="67"/>
      <c r="CF1800" s="64"/>
      <c r="CG1800" s="5"/>
      <c r="CH1800" s="69"/>
      <c r="CI1800" s="6"/>
      <c r="CJ1800" s="5"/>
      <c r="CK1800" s="25"/>
      <c r="CL1800" s="5"/>
      <c r="DN1800" s="14"/>
      <c r="DO1800" s="14"/>
      <c r="DP1800" s="5"/>
      <c r="DQ1800" s="25"/>
      <c r="DR1800" s="25"/>
      <c r="DS1800" s="96"/>
      <c r="DT1800" s="83"/>
      <c r="DU1800" s="14"/>
      <c r="DX1800" s="83"/>
      <c r="DY1800" s="83"/>
      <c r="DZ1800" s="83"/>
      <c r="EA1800" s="83"/>
      <c r="EJ1800" s="54"/>
      <c r="EK1800" s="22"/>
      <c r="EL1800" s="24"/>
      <c r="EP1800" s="23"/>
      <c r="EQ1800" s="24"/>
      <c r="ER1800" s="22"/>
      <c r="ES1800" s="24"/>
      <c r="ET1800" s="24"/>
      <c r="EU1800" s="23"/>
      <c r="EV1800" s="26"/>
      <c r="EX1800" s="6"/>
      <c r="EY1800" s="24"/>
      <c r="EZ1800" s="109"/>
      <c r="FA1800" s="66"/>
      <c r="FB1800" s="5"/>
      <c r="FC1800" s="68"/>
      <c r="FD1800" s="67"/>
      <c r="FE1800" s="67"/>
      <c r="FF1800" s="64"/>
      <c r="FG1800" s="5"/>
      <c r="FH1800" s="69"/>
      <c r="FI1800" s="6"/>
      <c r="FJ1800" s="5"/>
      <c r="FK1800" s="25"/>
      <c r="FL1800" s="5"/>
    </row>
    <row r="1801" spans="40:168">
      <c r="AN1801" s="14"/>
      <c r="AO1801" s="14"/>
      <c r="AP1801" s="5"/>
      <c r="AQ1801" s="25"/>
      <c r="AR1801" s="25"/>
      <c r="AS1801" s="96"/>
      <c r="AT1801" s="83"/>
      <c r="AU1801" s="14"/>
      <c r="AX1801" s="83"/>
      <c r="AY1801" s="83"/>
      <c r="AZ1801" s="83"/>
      <c r="BA1801" s="83"/>
      <c r="BJ1801" s="54"/>
      <c r="BK1801" s="22"/>
      <c r="BL1801" s="24"/>
      <c r="BP1801" s="23"/>
      <c r="BQ1801" s="24"/>
      <c r="BR1801" s="22"/>
      <c r="BS1801" s="24"/>
      <c r="BT1801" s="24"/>
      <c r="BU1801" s="23"/>
      <c r="BV1801" s="26"/>
      <c r="BX1801" s="6"/>
      <c r="BY1801" s="24"/>
      <c r="BZ1801" s="109"/>
      <c r="CA1801" s="66"/>
      <c r="CB1801" s="5"/>
      <c r="CC1801" s="68"/>
      <c r="CD1801" s="67"/>
      <c r="CE1801" s="67"/>
      <c r="CF1801" s="64"/>
      <c r="CG1801" s="5"/>
      <c r="CH1801" s="69"/>
      <c r="CI1801" s="6"/>
      <c r="CJ1801" s="5"/>
      <c r="CK1801" s="25"/>
      <c r="CL1801" s="5"/>
      <c r="DN1801" s="14"/>
      <c r="DO1801" s="14"/>
      <c r="DP1801" s="5"/>
      <c r="DQ1801" s="25"/>
      <c r="DR1801" s="25"/>
      <c r="DS1801" s="96"/>
      <c r="DT1801" s="83"/>
      <c r="DU1801" s="14"/>
      <c r="DX1801" s="83"/>
      <c r="DY1801" s="83"/>
      <c r="DZ1801" s="83"/>
      <c r="EA1801" s="83"/>
      <c r="EJ1801" s="54"/>
      <c r="EK1801" s="22"/>
      <c r="EL1801" s="24"/>
      <c r="EP1801" s="23"/>
      <c r="EQ1801" s="24"/>
      <c r="ER1801" s="22"/>
      <c r="ES1801" s="24"/>
      <c r="ET1801" s="24"/>
      <c r="EU1801" s="23"/>
      <c r="EV1801" s="26"/>
      <c r="EX1801" s="6"/>
      <c r="EY1801" s="24"/>
      <c r="EZ1801" s="109"/>
      <c r="FA1801" s="66"/>
      <c r="FB1801" s="5"/>
      <c r="FC1801" s="68"/>
      <c r="FD1801" s="67"/>
      <c r="FE1801" s="67"/>
      <c r="FF1801" s="64"/>
      <c r="FG1801" s="5"/>
      <c r="FH1801" s="69"/>
      <c r="FI1801" s="6"/>
      <c r="FJ1801" s="5"/>
      <c r="FK1801" s="25"/>
      <c r="FL1801" s="5"/>
    </row>
    <row r="1802" spans="40:168">
      <c r="AN1802" s="14"/>
      <c r="AO1802" s="14"/>
      <c r="AP1802" s="5"/>
      <c r="AQ1802" s="25"/>
      <c r="AR1802" s="25"/>
      <c r="AS1802" s="96"/>
      <c r="AT1802" s="83"/>
      <c r="AU1802" s="14"/>
      <c r="AX1802" s="83"/>
      <c r="AY1802" s="83"/>
      <c r="AZ1802" s="83"/>
      <c r="BA1802" s="83"/>
      <c r="BJ1802" s="54"/>
      <c r="BK1802" s="22"/>
      <c r="BL1802" s="24"/>
      <c r="BP1802" s="23"/>
      <c r="BQ1802" s="24"/>
      <c r="BR1802" s="22"/>
      <c r="BS1802" s="24"/>
      <c r="BT1802" s="24"/>
      <c r="BU1802" s="23"/>
      <c r="BV1802" s="26"/>
      <c r="BX1802" s="6"/>
      <c r="BY1802" s="24"/>
      <c r="BZ1802" s="109"/>
      <c r="CA1802" s="66"/>
      <c r="CB1802" s="5"/>
      <c r="CC1802" s="68"/>
      <c r="CD1802" s="67"/>
      <c r="CE1802" s="67"/>
      <c r="CF1802" s="64"/>
      <c r="CG1802" s="5"/>
      <c r="CH1802" s="69"/>
      <c r="CI1802" s="6"/>
      <c r="CJ1802" s="5"/>
      <c r="CK1802" s="25"/>
      <c r="CL1802" s="5"/>
      <c r="DN1802" s="14"/>
      <c r="DO1802" s="14"/>
      <c r="DP1802" s="5"/>
      <c r="DQ1802" s="25"/>
      <c r="DR1802" s="25"/>
      <c r="DS1802" s="96"/>
      <c r="DT1802" s="83"/>
      <c r="DU1802" s="14"/>
      <c r="DX1802" s="83"/>
      <c r="DY1802" s="83"/>
      <c r="DZ1802" s="83"/>
      <c r="EA1802" s="83"/>
      <c r="EJ1802" s="54"/>
      <c r="EK1802" s="22"/>
      <c r="EL1802" s="24"/>
      <c r="EP1802" s="23"/>
      <c r="EQ1802" s="24"/>
      <c r="ER1802" s="22"/>
      <c r="ES1802" s="24"/>
      <c r="ET1802" s="24"/>
      <c r="EU1802" s="23"/>
      <c r="EV1802" s="26"/>
      <c r="EX1802" s="6"/>
      <c r="EY1802" s="24"/>
      <c r="EZ1802" s="109"/>
      <c r="FA1802" s="66"/>
      <c r="FB1802" s="5"/>
      <c r="FC1802" s="68"/>
      <c r="FD1802" s="67"/>
      <c r="FE1802" s="67"/>
      <c r="FF1802" s="64"/>
      <c r="FG1802" s="5"/>
      <c r="FH1802" s="69"/>
      <c r="FI1802" s="6"/>
      <c r="FJ1802" s="5"/>
      <c r="FK1802" s="25"/>
      <c r="FL1802" s="5"/>
    </row>
    <row r="1803" spans="40:168">
      <c r="AN1803" s="14"/>
      <c r="AO1803" s="14"/>
      <c r="AP1803" s="5"/>
      <c r="AQ1803" s="25"/>
      <c r="AR1803" s="25"/>
      <c r="AS1803" s="96"/>
      <c r="AT1803" s="83"/>
      <c r="AU1803" s="14"/>
      <c r="AX1803" s="83"/>
      <c r="AY1803" s="83"/>
      <c r="AZ1803" s="83"/>
      <c r="BA1803" s="83"/>
      <c r="BJ1803" s="54"/>
      <c r="BK1803" s="22"/>
      <c r="BL1803" s="24"/>
      <c r="BP1803" s="23"/>
      <c r="BQ1803" s="24"/>
      <c r="BR1803" s="22"/>
      <c r="BS1803" s="24"/>
      <c r="BT1803" s="24"/>
      <c r="BU1803" s="23"/>
      <c r="BV1803" s="26"/>
      <c r="BX1803" s="6"/>
      <c r="BY1803" s="24"/>
      <c r="BZ1803" s="109"/>
      <c r="CA1803" s="66"/>
      <c r="CB1803" s="5"/>
      <c r="CC1803" s="68"/>
      <c r="CD1803" s="67"/>
      <c r="CE1803" s="67"/>
      <c r="CF1803" s="64"/>
      <c r="CG1803" s="5"/>
      <c r="CH1803" s="69"/>
      <c r="CI1803" s="6"/>
      <c r="CJ1803" s="5"/>
      <c r="CK1803" s="25"/>
      <c r="CL1803" s="5"/>
      <c r="DN1803" s="14"/>
      <c r="DO1803" s="14"/>
      <c r="DP1803" s="5"/>
      <c r="DQ1803" s="25"/>
      <c r="DR1803" s="25"/>
      <c r="DS1803" s="96"/>
      <c r="DT1803" s="83"/>
      <c r="DU1803" s="14"/>
      <c r="DX1803" s="83"/>
      <c r="DY1803" s="83"/>
      <c r="DZ1803" s="83"/>
      <c r="EA1803" s="83"/>
      <c r="EJ1803" s="54"/>
      <c r="EK1803" s="22"/>
      <c r="EL1803" s="24"/>
      <c r="EP1803" s="23"/>
      <c r="EQ1803" s="24"/>
      <c r="ER1803" s="22"/>
      <c r="ES1803" s="24"/>
      <c r="ET1803" s="24"/>
      <c r="EU1803" s="23"/>
      <c r="EV1803" s="26"/>
      <c r="EX1803" s="6"/>
      <c r="EY1803" s="24"/>
      <c r="EZ1803" s="109"/>
      <c r="FA1803" s="66"/>
      <c r="FB1803" s="5"/>
      <c r="FC1803" s="68"/>
      <c r="FD1803" s="67"/>
      <c r="FE1803" s="67"/>
      <c r="FF1803" s="64"/>
      <c r="FG1803" s="5"/>
      <c r="FH1803" s="69"/>
      <c r="FI1803" s="6"/>
      <c r="FJ1803" s="5"/>
      <c r="FK1803" s="25"/>
      <c r="FL1803" s="5"/>
    </row>
    <row r="1804" spans="40:168">
      <c r="AN1804" s="14"/>
      <c r="AO1804" s="14"/>
      <c r="AP1804" s="5"/>
      <c r="AQ1804" s="25"/>
      <c r="AR1804" s="25"/>
      <c r="AS1804" s="96"/>
      <c r="AT1804" s="83"/>
      <c r="AU1804" s="14"/>
      <c r="AX1804" s="83"/>
      <c r="AY1804" s="83"/>
      <c r="AZ1804" s="83"/>
      <c r="BA1804" s="83"/>
      <c r="BJ1804" s="54"/>
      <c r="BK1804" s="22"/>
      <c r="BL1804" s="24"/>
      <c r="BP1804" s="23"/>
      <c r="BQ1804" s="24"/>
      <c r="BR1804" s="22"/>
      <c r="BS1804" s="24"/>
      <c r="BT1804" s="24"/>
      <c r="BU1804" s="23"/>
      <c r="BV1804" s="26"/>
      <c r="BX1804" s="6"/>
      <c r="BY1804" s="24"/>
      <c r="BZ1804" s="109"/>
      <c r="CA1804" s="66"/>
      <c r="CB1804" s="5"/>
      <c r="CC1804" s="68"/>
      <c r="CD1804" s="67"/>
      <c r="CE1804" s="67"/>
      <c r="CF1804" s="64"/>
      <c r="CG1804" s="5"/>
      <c r="CH1804" s="69"/>
      <c r="CI1804" s="6"/>
      <c r="CJ1804" s="5"/>
      <c r="CK1804" s="25"/>
      <c r="CL1804" s="5"/>
      <c r="DN1804" s="14"/>
      <c r="DO1804" s="14"/>
      <c r="DP1804" s="5"/>
      <c r="DQ1804" s="25"/>
      <c r="DR1804" s="25"/>
      <c r="DS1804" s="96"/>
      <c r="DT1804" s="83"/>
      <c r="DU1804" s="14"/>
      <c r="DX1804" s="83"/>
      <c r="DY1804" s="83"/>
      <c r="DZ1804" s="83"/>
      <c r="EA1804" s="83"/>
      <c r="EJ1804" s="54"/>
      <c r="EK1804" s="22"/>
      <c r="EL1804" s="24"/>
      <c r="EP1804" s="23"/>
      <c r="EQ1804" s="24"/>
      <c r="ER1804" s="22"/>
      <c r="ES1804" s="24"/>
      <c r="ET1804" s="24"/>
      <c r="EU1804" s="23"/>
      <c r="EV1804" s="26"/>
      <c r="EX1804" s="6"/>
      <c r="EY1804" s="24"/>
      <c r="EZ1804" s="109"/>
      <c r="FA1804" s="66"/>
      <c r="FB1804" s="5"/>
      <c r="FC1804" s="68"/>
      <c r="FD1804" s="67"/>
      <c r="FE1804" s="67"/>
      <c r="FF1804" s="64"/>
      <c r="FG1804" s="5"/>
      <c r="FH1804" s="69"/>
      <c r="FI1804" s="6"/>
      <c r="FJ1804" s="5"/>
      <c r="FK1804" s="25"/>
      <c r="FL1804" s="5"/>
    </row>
    <row r="1805" spans="40:168">
      <c r="AN1805" s="14"/>
      <c r="AO1805" s="14"/>
      <c r="AP1805" s="5"/>
      <c r="AQ1805" s="25"/>
      <c r="AR1805" s="25"/>
      <c r="AS1805" s="96"/>
      <c r="AT1805" s="83"/>
      <c r="AU1805" s="14"/>
      <c r="AX1805" s="83"/>
      <c r="AY1805" s="83"/>
      <c r="AZ1805" s="83"/>
      <c r="BA1805" s="83"/>
      <c r="BJ1805" s="54"/>
      <c r="BK1805" s="22"/>
      <c r="BL1805" s="24"/>
      <c r="BP1805" s="23"/>
      <c r="BQ1805" s="24"/>
      <c r="BR1805" s="22"/>
      <c r="BS1805" s="24"/>
      <c r="BT1805" s="24"/>
      <c r="BU1805" s="23"/>
      <c r="BV1805" s="26"/>
      <c r="BX1805" s="6"/>
      <c r="BY1805" s="24"/>
      <c r="BZ1805" s="109"/>
      <c r="CA1805" s="66"/>
      <c r="CB1805" s="5"/>
      <c r="CC1805" s="68"/>
      <c r="CD1805" s="67"/>
      <c r="CE1805" s="67"/>
      <c r="CF1805" s="64"/>
      <c r="CG1805" s="5"/>
      <c r="CH1805" s="69"/>
      <c r="CI1805" s="6"/>
      <c r="CJ1805" s="5"/>
      <c r="CK1805" s="25"/>
      <c r="CL1805" s="5"/>
      <c r="DN1805" s="14"/>
      <c r="DO1805" s="14"/>
      <c r="DP1805" s="5"/>
      <c r="DQ1805" s="25"/>
      <c r="DR1805" s="25"/>
      <c r="DS1805" s="96"/>
      <c r="DT1805" s="83"/>
      <c r="DU1805" s="14"/>
      <c r="DX1805" s="83"/>
      <c r="DY1805" s="83"/>
      <c r="DZ1805" s="83"/>
      <c r="EA1805" s="83"/>
      <c r="EJ1805" s="54"/>
      <c r="EK1805" s="22"/>
      <c r="EL1805" s="24"/>
      <c r="EP1805" s="23"/>
      <c r="EQ1805" s="24"/>
      <c r="ER1805" s="22"/>
      <c r="ES1805" s="24"/>
      <c r="ET1805" s="24"/>
      <c r="EU1805" s="23"/>
      <c r="EV1805" s="26"/>
      <c r="EX1805" s="6"/>
      <c r="EY1805" s="24"/>
      <c r="EZ1805" s="109"/>
      <c r="FA1805" s="66"/>
      <c r="FB1805" s="5"/>
      <c r="FC1805" s="68"/>
      <c r="FD1805" s="67"/>
      <c r="FE1805" s="67"/>
      <c r="FF1805" s="64"/>
      <c r="FG1805" s="5"/>
      <c r="FH1805" s="69"/>
      <c r="FI1805" s="6"/>
      <c r="FJ1805" s="5"/>
      <c r="FK1805" s="25"/>
      <c r="FL1805" s="5"/>
    </row>
    <row r="1806" spans="40:168">
      <c r="AN1806" s="14"/>
      <c r="AO1806" s="14"/>
      <c r="AP1806" s="5"/>
      <c r="AQ1806" s="25"/>
      <c r="AR1806" s="25"/>
      <c r="AS1806" s="96"/>
      <c r="AT1806" s="83"/>
      <c r="AU1806" s="14"/>
      <c r="AX1806" s="83"/>
      <c r="AY1806" s="83"/>
      <c r="AZ1806" s="83"/>
      <c r="BA1806" s="83"/>
      <c r="BJ1806" s="54"/>
      <c r="BK1806" s="22"/>
      <c r="BL1806" s="24"/>
      <c r="BP1806" s="23"/>
      <c r="BQ1806" s="24"/>
      <c r="BR1806" s="22"/>
      <c r="BS1806" s="24"/>
      <c r="BT1806" s="24"/>
      <c r="BU1806" s="23"/>
      <c r="BV1806" s="26"/>
      <c r="BX1806" s="6"/>
      <c r="BY1806" s="24"/>
      <c r="BZ1806" s="109"/>
      <c r="CA1806" s="66"/>
      <c r="CB1806" s="5"/>
      <c r="CC1806" s="68"/>
      <c r="CD1806" s="67"/>
      <c r="CE1806" s="67"/>
      <c r="CF1806" s="64"/>
      <c r="CG1806" s="5"/>
      <c r="CH1806" s="69"/>
      <c r="CI1806" s="6"/>
      <c r="CJ1806" s="5"/>
      <c r="CK1806" s="25"/>
      <c r="CL1806" s="5"/>
      <c r="DN1806" s="14"/>
      <c r="DO1806" s="14"/>
      <c r="DP1806" s="5"/>
      <c r="DQ1806" s="25"/>
      <c r="DR1806" s="25"/>
      <c r="DS1806" s="96"/>
      <c r="DT1806" s="83"/>
      <c r="DU1806" s="14"/>
      <c r="DX1806" s="83"/>
      <c r="DY1806" s="83"/>
      <c r="DZ1806" s="83"/>
      <c r="EA1806" s="83"/>
      <c r="EJ1806" s="54"/>
      <c r="EK1806" s="22"/>
      <c r="EL1806" s="24"/>
      <c r="EP1806" s="23"/>
      <c r="EQ1806" s="24"/>
      <c r="ER1806" s="22"/>
      <c r="ES1806" s="24"/>
      <c r="ET1806" s="24"/>
      <c r="EU1806" s="23"/>
      <c r="EV1806" s="26"/>
      <c r="EX1806" s="6"/>
      <c r="EY1806" s="24"/>
      <c r="EZ1806" s="109"/>
      <c r="FA1806" s="66"/>
      <c r="FB1806" s="5"/>
      <c r="FC1806" s="68"/>
      <c r="FD1806" s="67"/>
      <c r="FE1806" s="67"/>
      <c r="FF1806" s="64"/>
      <c r="FG1806" s="5"/>
      <c r="FH1806" s="69"/>
      <c r="FI1806" s="6"/>
      <c r="FJ1806" s="5"/>
      <c r="FK1806" s="25"/>
      <c r="FL1806" s="5"/>
    </row>
    <row r="1807" spans="40:168">
      <c r="AN1807" s="14"/>
      <c r="AO1807" s="14"/>
      <c r="AP1807" s="5"/>
      <c r="AQ1807" s="25"/>
      <c r="AR1807" s="25"/>
      <c r="AS1807" s="96"/>
      <c r="AT1807" s="83"/>
      <c r="AU1807" s="14"/>
      <c r="AX1807" s="83"/>
      <c r="AY1807" s="83"/>
      <c r="AZ1807" s="83"/>
      <c r="BA1807" s="83"/>
      <c r="BJ1807" s="54"/>
      <c r="BK1807" s="22"/>
      <c r="BL1807" s="24"/>
      <c r="BP1807" s="23"/>
      <c r="BQ1807" s="24"/>
      <c r="BR1807" s="22"/>
      <c r="BS1807" s="24"/>
      <c r="BT1807" s="24"/>
      <c r="BU1807" s="23"/>
      <c r="BV1807" s="26"/>
      <c r="BX1807" s="6"/>
      <c r="BY1807" s="24"/>
      <c r="BZ1807" s="109"/>
      <c r="CA1807" s="66"/>
      <c r="CB1807" s="5"/>
      <c r="CC1807" s="68"/>
      <c r="CD1807" s="67"/>
      <c r="CE1807" s="67"/>
      <c r="CF1807" s="64"/>
      <c r="CG1807" s="5"/>
      <c r="CH1807" s="69"/>
      <c r="CI1807" s="6"/>
      <c r="CJ1807" s="5"/>
      <c r="CK1807" s="25"/>
      <c r="CL1807" s="5"/>
      <c r="DN1807" s="14"/>
      <c r="DO1807" s="14"/>
      <c r="DP1807" s="5"/>
      <c r="DQ1807" s="25"/>
      <c r="DR1807" s="25"/>
      <c r="DS1807" s="96"/>
      <c r="DT1807" s="83"/>
      <c r="DU1807" s="14"/>
      <c r="DX1807" s="83"/>
      <c r="DY1807" s="83"/>
      <c r="DZ1807" s="83"/>
      <c r="EA1807" s="83"/>
      <c r="EJ1807" s="54"/>
      <c r="EK1807" s="22"/>
      <c r="EL1807" s="24"/>
      <c r="EP1807" s="23"/>
      <c r="EQ1807" s="24"/>
      <c r="ER1807" s="22"/>
      <c r="ES1807" s="24"/>
      <c r="ET1807" s="24"/>
      <c r="EU1807" s="23"/>
      <c r="EV1807" s="26"/>
      <c r="EX1807" s="6"/>
      <c r="EY1807" s="24"/>
      <c r="EZ1807" s="109"/>
      <c r="FA1807" s="66"/>
      <c r="FB1807" s="5"/>
      <c r="FC1807" s="68"/>
      <c r="FD1807" s="67"/>
      <c r="FE1807" s="67"/>
      <c r="FF1807" s="64"/>
      <c r="FG1807" s="5"/>
      <c r="FH1807" s="69"/>
      <c r="FI1807" s="6"/>
      <c r="FJ1807" s="5"/>
      <c r="FK1807" s="25"/>
      <c r="FL1807" s="5"/>
    </row>
    <row r="1808" spans="40:168">
      <c r="AN1808" s="14"/>
      <c r="AO1808" s="14"/>
      <c r="AP1808" s="5"/>
      <c r="AQ1808" s="25"/>
      <c r="AR1808" s="25"/>
      <c r="AS1808" s="96"/>
      <c r="AT1808" s="83"/>
      <c r="AU1808" s="14"/>
      <c r="AX1808" s="83"/>
      <c r="AY1808" s="83"/>
      <c r="AZ1808" s="83"/>
      <c r="BA1808" s="83"/>
      <c r="BJ1808" s="54"/>
      <c r="BK1808" s="22"/>
      <c r="BL1808" s="24"/>
      <c r="BP1808" s="23"/>
      <c r="BQ1808" s="24"/>
      <c r="BR1808" s="22"/>
      <c r="BS1808" s="24"/>
      <c r="BT1808" s="24"/>
      <c r="BU1808" s="23"/>
      <c r="BV1808" s="26"/>
      <c r="BX1808" s="6"/>
      <c r="BY1808" s="24"/>
      <c r="BZ1808" s="109"/>
      <c r="CA1808" s="66"/>
      <c r="CB1808" s="5"/>
      <c r="CC1808" s="68"/>
      <c r="CD1808" s="67"/>
      <c r="CE1808" s="67"/>
      <c r="CF1808" s="64"/>
      <c r="CG1808" s="5"/>
      <c r="CH1808" s="69"/>
      <c r="CI1808" s="6"/>
      <c r="CJ1808" s="5"/>
      <c r="CK1808" s="25"/>
      <c r="CL1808" s="5"/>
      <c r="DN1808" s="14"/>
      <c r="DO1808" s="14"/>
      <c r="DP1808" s="5"/>
      <c r="DQ1808" s="25"/>
      <c r="DR1808" s="25"/>
      <c r="DS1808" s="96"/>
      <c r="DT1808" s="83"/>
      <c r="DU1808" s="14"/>
      <c r="DX1808" s="83"/>
      <c r="DY1808" s="83"/>
      <c r="DZ1808" s="83"/>
      <c r="EA1808" s="83"/>
      <c r="EJ1808" s="54"/>
      <c r="EK1808" s="22"/>
      <c r="EL1808" s="24"/>
      <c r="EP1808" s="23"/>
      <c r="EQ1808" s="24"/>
      <c r="ER1808" s="22"/>
      <c r="ES1808" s="24"/>
      <c r="ET1808" s="24"/>
      <c r="EU1808" s="23"/>
      <c r="EV1808" s="26"/>
      <c r="EX1808" s="6"/>
      <c r="EY1808" s="24"/>
      <c r="EZ1808" s="109"/>
      <c r="FA1808" s="66"/>
      <c r="FB1808" s="5"/>
      <c r="FC1808" s="68"/>
      <c r="FD1808" s="67"/>
      <c r="FE1808" s="67"/>
      <c r="FF1808" s="64"/>
      <c r="FG1808" s="5"/>
      <c r="FH1808" s="69"/>
      <c r="FI1808" s="6"/>
      <c r="FJ1808" s="5"/>
      <c r="FK1808" s="25"/>
      <c r="FL1808" s="5"/>
    </row>
    <row r="1809" spans="40:168">
      <c r="AN1809" s="14"/>
      <c r="AO1809" s="14"/>
      <c r="AP1809" s="5"/>
      <c r="AQ1809" s="25"/>
      <c r="AR1809" s="25"/>
      <c r="AS1809" s="96"/>
      <c r="AT1809" s="83"/>
      <c r="AU1809" s="14"/>
      <c r="AX1809" s="83"/>
      <c r="AY1809" s="83"/>
      <c r="AZ1809" s="83"/>
      <c r="BA1809" s="83"/>
      <c r="BJ1809" s="54"/>
      <c r="BK1809" s="22"/>
      <c r="BL1809" s="24"/>
      <c r="BP1809" s="23"/>
      <c r="BQ1809" s="24"/>
      <c r="BR1809" s="22"/>
      <c r="BS1809" s="24"/>
      <c r="BT1809" s="24"/>
      <c r="BU1809" s="23"/>
      <c r="BV1809" s="26"/>
      <c r="BX1809" s="6"/>
      <c r="BY1809" s="24"/>
      <c r="BZ1809" s="109"/>
      <c r="CA1809" s="66"/>
      <c r="CB1809" s="5"/>
      <c r="CC1809" s="68"/>
      <c r="CD1809" s="67"/>
      <c r="CE1809" s="67"/>
      <c r="CF1809" s="64"/>
      <c r="CG1809" s="5"/>
      <c r="CH1809" s="69"/>
      <c r="CI1809" s="6"/>
      <c r="CJ1809" s="5"/>
      <c r="CK1809" s="25"/>
      <c r="CL1809" s="5"/>
      <c r="DN1809" s="14"/>
      <c r="DO1809" s="14"/>
      <c r="DP1809" s="5"/>
      <c r="DQ1809" s="25"/>
      <c r="DR1809" s="25"/>
      <c r="DS1809" s="96"/>
      <c r="DT1809" s="83"/>
      <c r="DU1809" s="14"/>
      <c r="DX1809" s="83"/>
      <c r="DY1809" s="83"/>
      <c r="DZ1809" s="83"/>
      <c r="EA1809" s="83"/>
      <c r="EJ1809" s="54"/>
      <c r="EK1809" s="22"/>
      <c r="EL1809" s="24"/>
      <c r="EP1809" s="23"/>
      <c r="EQ1809" s="24"/>
      <c r="ER1809" s="22"/>
      <c r="ES1809" s="24"/>
      <c r="ET1809" s="24"/>
      <c r="EU1809" s="23"/>
      <c r="EV1809" s="26"/>
      <c r="EX1809" s="6"/>
      <c r="EY1809" s="24"/>
      <c r="EZ1809" s="109"/>
      <c r="FA1809" s="66"/>
      <c r="FB1809" s="5"/>
      <c r="FC1809" s="68"/>
      <c r="FD1809" s="67"/>
      <c r="FE1809" s="67"/>
      <c r="FF1809" s="64"/>
      <c r="FG1809" s="5"/>
      <c r="FH1809" s="69"/>
      <c r="FI1809" s="6"/>
      <c r="FJ1809" s="5"/>
      <c r="FK1809" s="25"/>
      <c r="FL1809" s="5"/>
    </row>
    <row r="1810" spans="40:168">
      <c r="AN1810" s="14"/>
      <c r="AO1810" s="14"/>
      <c r="AP1810" s="5"/>
      <c r="AQ1810" s="25"/>
      <c r="AR1810" s="25"/>
      <c r="AS1810" s="96"/>
      <c r="AT1810" s="83"/>
      <c r="AU1810" s="14"/>
      <c r="AX1810" s="83"/>
      <c r="AY1810" s="83"/>
      <c r="AZ1810" s="83"/>
      <c r="BA1810" s="83"/>
      <c r="BJ1810" s="54"/>
      <c r="BK1810" s="22"/>
      <c r="BL1810" s="24"/>
      <c r="BP1810" s="23"/>
      <c r="BQ1810" s="24"/>
      <c r="BR1810" s="22"/>
      <c r="BS1810" s="24"/>
      <c r="BT1810" s="24"/>
      <c r="BU1810" s="23"/>
      <c r="BV1810" s="26"/>
      <c r="BX1810" s="6"/>
      <c r="BY1810" s="24"/>
      <c r="BZ1810" s="109"/>
      <c r="CA1810" s="66"/>
      <c r="CB1810" s="5"/>
      <c r="CC1810" s="68"/>
      <c r="CD1810" s="67"/>
      <c r="CE1810" s="67"/>
      <c r="CF1810" s="64"/>
      <c r="CG1810" s="5"/>
      <c r="CH1810" s="69"/>
      <c r="CI1810" s="6"/>
      <c r="CJ1810" s="5"/>
      <c r="CK1810" s="25"/>
      <c r="CL1810" s="5"/>
      <c r="DN1810" s="14"/>
      <c r="DO1810" s="14"/>
      <c r="DP1810" s="5"/>
      <c r="DQ1810" s="25"/>
      <c r="DR1810" s="25"/>
      <c r="DS1810" s="96"/>
      <c r="DT1810" s="83"/>
      <c r="DU1810" s="14"/>
      <c r="DX1810" s="83"/>
      <c r="DY1810" s="83"/>
      <c r="DZ1810" s="83"/>
      <c r="EA1810" s="83"/>
      <c r="EJ1810" s="54"/>
      <c r="EK1810" s="22"/>
      <c r="EL1810" s="24"/>
      <c r="EP1810" s="23"/>
      <c r="EQ1810" s="24"/>
      <c r="ER1810" s="22"/>
      <c r="ES1810" s="24"/>
      <c r="ET1810" s="24"/>
      <c r="EU1810" s="23"/>
      <c r="EV1810" s="26"/>
      <c r="EX1810" s="6"/>
      <c r="EY1810" s="24"/>
      <c r="EZ1810" s="109"/>
      <c r="FA1810" s="66"/>
      <c r="FB1810" s="5"/>
      <c r="FC1810" s="68"/>
      <c r="FD1810" s="67"/>
      <c r="FE1810" s="67"/>
      <c r="FF1810" s="64"/>
      <c r="FG1810" s="5"/>
      <c r="FH1810" s="69"/>
      <c r="FI1810" s="6"/>
      <c r="FJ1810" s="5"/>
      <c r="FK1810" s="25"/>
      <c r="FL1810" s="5"/>
    </row>
    <row r="1811" spans="40:168">
      <c r="AN1811" s="14"/>
      <c r="AO1811" s="14"/>
      <c r="AP1811" s="5"/>
      <c r="AQ1811" s="25"/>
      <c r="AR1811" s="25"/>
      <c r="AS1811" s="96"/>
      <c r="AT1811" s="83"/>
      <c r="AU1811" s="14"/>
      <c r="AX1811" s="83"/>
      <c r="AY1811" s="83"/>
      <c r="AZ1811" s="83"/>
      <c r="BA1811" s="83"/>
      <c r="BJ1811" s="54"/>
      <c r="BK1811" s="22"/>
      <c r="BL1811" s="24"/>
      <c r="BP1811" s="23"/>
      <c r="BQ1811" s="24"/>
      <c r="BR1811" s="22"/>
      <c r="BS1811" s="24"/>
      <c r="BT1811" s="24"/>
      <c r="BU1811" s="23"/>
      <c r="BV1811" s="26"/>
      <c r="BX1811" s="6"/>
      <c r="BY1811" s="24"/>
      <c r="BZ1811" s="109"/>
      <c r="CA1811" s="66"/>
      <c r="CB1811" s="5"/>
      <c r="CC1811" s="68"/>
      <c r="CD1811" s="67"/>
      <c r="CE1811" s="67"/>
      <c r="CF1811" s="64"/>
      <c r="CG1811" s="5"/>
      <c r="CH1811" s="69"/>
      <c r="CI1811" s="6"/>
      <c r="CJ1811" s="5"/>
      <c r="CK1811" s="25"/>
      <c r="CL1811" s="5"/>
      <c r="DN1811" s="14"/>
      <c r="DO1811" s="14"/>
      <c r="DP1811" s="5"/>
      <c r="DQ1811" s="25"/>
      <c r="DR1811" s="25"/>
      <c r="DS1811" s="96"/>
      <c r="DT1811" s="83"/>
      <c r="DU1811" s="14"/>
      <c r="DX1811" s="83"/>
      <c r="DY1811" s="83"/>
      <c r="DZ1811" s="83"/>
      <c r="EA1811" s="83"/>
      <c r="EJ1811" s="54"/>
      <c r="EK1811" s="22"/>
      <c r="EL1811" s="24"/>
      <c r="EP1811" s="23"/>
      <c r="EQ1811" s="24"/>
      <c r="ER1811" s="22"/>
      <c r="ES1811" s="24"/>
      <c r="ET1811" s="24"/>
      <c r="EU1811" s="23"/>
      <c r="EV1811" s="26"/>
      <c r="EX1811" s="6"/>
      <c r="EY1811" s="24"/>
      <c r="EZ1811" s="109"/>
      <c r="FA1811" s="66"/>
      <c r="FB1811" s="5"/>
      <c r="FC1811" s="68"/>
      <c r="FD1811" s="67"/>
      <c r="FE1811" s="67"/>
      <c r="FF1811" s="64"/>
      <c r="FG1811" s="5"/>
      <c r="FH1811" s="69"/>
      <c r="FI1811" s="6"/>
      <c r="FJ1811" s="5"/>
      <c r="FK1811" s="25"/>
      <c r="FL1811" s="5"/>
    </row>
    <row r="1812" spans="40:168">
      <c r="AN1812" s="14"/>
      <c r="AO1812" s="14"/>
      <c r="AP1812" s="5"/>
      <c r="AQ1812" s="25"/>
      <c r="AR1812" s="25"/>
      <c r="AS1812" s="96"/>
      <c r="AT1812" s="83"/>
      <c r="AU1812" s="14"/>
      <c r="AX1812" s="83"/>
      <c r="AY1812" s="83"/>
      <c r="AZ1812" s="83"/>
      <c r="BA1812" s="83"/>
      <c r="BJ1812" s="54"/>
      <c r="BK1812" s="22"/>
      <c r="BL1812" s="24"/>
      <c r="BP1812" s="23"/>
      <c r="BQ1812" s="24"/>
      <c r="BR1812" s="22"/>
      <c r="BS1812" s="24"/>
      <c r="BT1812" s="24"/>
      <c r="BU1812" s="23"/>
      <c r="BV1812" s="26"/>
      <c r="BX1812" s="6"/>
      <c r="BY1812" s="24"/>
      <c r="BZ1812" s="109"/>
      <c r="CA1812" s="66"/>
      <c r="CB1812" s="5"/>
      <c r="CC1812" s="68"/>
      <c r="CD1812" s="67"/>
      <c r="CE1812" s="67"/>
      <c r="CF1812" s="64"/>
      <c r="CG1812" s="5"/>
      <c r="CH1812" s="69"/>
      <c r="CI1812" s="6"/>
      <c r="CJ1812" s="5"/>
      <c r="CK1812" s="25"/>
      <c r="CL1812" s="5"/>
      <c r="DN1812" s="14"/>
      <c r="DO1812" s="14"/>
      <c r="DP1812" s="5"/>
      <c r="DQ1812" s="25"/>
      <c r="DR1812" s="25"/>
      <c r="DS1812" s="96"/>
      <c r="DT1812" s="83"/>
      <c r="DU1812" s="14"/>
      <c r="DX1812" s="83"/>
      <c r="DY1812" s="83"/>
      <c r="DZ1812" s="83"/>
      <c r="EA1812" s="83"/>
      <c r="EJ1812" s="54"/>
      <c r="EK1812" s="22"/>
      <c r="EL1812" s="24"/>
      <c r="EP1812" s="23"/>
      <c r="EQ1812" s="24"/>
      <c r="ER1812" s="22"/>
      <c r="ES1812" s="24"/>
      <c r="ET1812" s="24"/>
      <c r="EU1812" s="23"/>
      <c r="EV1812" s="26"/>
      <c r="EX1812" s="6"/>
      <c r="EY1812" s="24"/>
      <c r="EZ1812" s="109"/>
      <c r="FA1812" s="66"/>
      <c r="FB1812" s="5"/>
      <c r="FC1812" s="68"/>
      <c r="FD1812" s="67"/>
      <c r="FE1812" s="67"/>
      <c r="FF1812" s="64"/>
      <c r="FG1812" s="5"/>
      <c r="FH1812" s="69"/>
      <c r="FI1812" s="6"/>
      <c r="FJ1812" s="5"/>
      <c r="FK1812" s="25"/>
      <c r="FL1812" s="5"/>
    </row>
    <row r="1813" spans="40:168">
      <c r="AN1813" s="14"/>
      <c r="AO1813" s="14"/>
      <c r="AP1813" s="5"/>
      <c r="AQ1813" s="25"/>
      <c r="AR1813" s="25"/>
      <c r="AS1813" s="96"/>
      <c r="AT1813" s="83"/>
      <c r="AU1813" s="14"/>
      <c r="AX1813" s="83"/>
      <c r="AY1813" s="83"/>
      <c r="AZ1813" s="83"/>
      <c r="BA1813" s="83"/>
      <c r="BJ1813" s="54"/>
      <c r="BK1813" s="22"/>
      <c r="BL1813" s="24"/>
      <c r="BP1813" s="23"/>
      <c r="BQ1813" s="24"/>
      <c r="BR1813" s="22"/>
      <c r="BS1813" s="24"/>
      <c r="BT1813" s="24"/>
      <c r="BU1813" s="23"/>
      <c r="BV1813" s="26"/>
      <c r="BX1813" s="6"/>
      <c r="BY1813" s="24"/>
      <c r="BZ1813" s="109"/>
      <c r="CA1813" s="66"/>
      <c r="CB1813" s="5"/>
      <c r="CC1813" s="68"/>
      <c r="CD1813" s="67"/>
      <c r="CE1813" s="67"/>
      <c r="CF1813" s="64"/>
      <c r="CG1813" s="5"/>
      <c r="CH1813" s="69"/>
      <c r="CI1813" s="6"/>
      <c r="CJ1813" s="5"/>
      <c r="CK1813" s="25"/>
      <c r="CL1813" s="5"/>
      <c r="DN1813" s="14"/>
      <c r="DO1813" s="14"/>
      <c r="DP1813" s="5"/>
      <c r="DQ1813" s="25"/>
      <c r="DR1813" s="25"/>
      <c r="DS1813" s="96"/>
      <c r="DT1813" s="83"/>
      <c r="DU1813" s="14"/>
      <c r="DX1813" s="83"/>
      <c r="DY1813" s="83"/>
      <c r="DZ1813" s="83"/>
      <c r="EA1813" s="83"/>
      <c r="EJ1813" s="54"/>
      <c r="EK1813" s="22"/>
      <c r="EL1813" s="24"/>
      <c r="EP1813" s="23"/>
      <c r="EQ1813" s="24"/>
      <c r="ER1813" s="22"/>
      <c r="ES1813" s="24"/>
      <c r="ET1813" s="24"/>
      <c r="EU1813" s="23"/>
      <c r="EV1813" s="26"/>
      <c r="EX1813" s="6"/>
      <c r="EY1813" s="24"/>
      <c r="EZ1813" s="109"/>
      <c r="FA1813" s="66"/>
      <c r="FB1813" s="5"/>
      <c r="FC1813" s="68"/>
      <c r="FD1813" s="67"/>
      <c r="FE1813" s="67"/>
      <c r="FF1813" s="64"/>
      <c r="FG1813" s="5"/>
      <c r="FH1813" s="69"/>
      <c r="FI1813" s="6"/>
      <c r="FJ1813" s="5"/>
      <c r="FK1813" s="25"/>
      <c r="FL1813" s="5"/>
    </row>
    <row r="1814" spans="40:168">
      <c r="AN1814" s="14"/>
      <c r="AO1814" s="14"/>
      <c r="AP1814" s="5"/>
      <c r="AQ1814" s="25"/>
      <c r="AR1814" s="25"/>
      <c r="AS1814" s="96"/>
      <c r="AT1814" s="83"/>
      <c r="AU1814" s="14"/>
      <c r="AX1814" s="83"/>
      <c r="AY1814" s="83"/>
      <c r="AZ1814" s="83"/>
      <c r="BA1814" s="83"/>
      <c r="BJ1814" s="54"/>
      <c r="BK1814" s="22"/>
      <c r="BL1814" s="24"/>
      <c r="BP1814" s="23"/>
      <c r="BQ1814" s="24"/>
      <c r="BR1814" s="22"/>
      <c r="BS1814" s="24"/>
      <c r="BT1814" s="24"/>
      <c r="BU1814" s="23"/>
      <c r="BV1814" s="26"/>
      <c r="BX1814" s="6"/>
      <c r="BY1814" s="24"/>
      <c r="BZ1814" s="109"/>
      <c r="CA1814" s="66"/>
      <c r="CB1814" s="5"/>
      <c r="CC1814" s="68"/>
      <c r="CD1814" s="67"/>
      <c r="CE1814" s="67"/>
      <c r="CF1814" s="64"/>
      <c r="CG1814" s="5"/>
      <c r="CH1814" s="69"/>
      <c r="CI1814" s="6"/>
      <c r="CJ1814" s="5"/>
      <c r="CK1814" s="25"/>
      <c r="CL1814" s="5"/>
      <c r="DN1814" s="14"/>
      <c r="DO1814" s="14"/>
      <c r="DP1814" s="5"/>
      <c r="DQ1814" s="25"/>
      <c r="DR1814" s="25"/>
      <c r="DS1814" s="96"/>
      <c r="DT1814" s="83"/>
      <c r="DU1814" s="14"/>
      <c r="DX1814" s="83"/>
      <c r="DY1814" s="83"/>
      <c r="DZ1814" s="83"/>
      <c r="EA1814" s="83"/>
      <c r="EJ1814" s="54"/>
      <c r="EK1814" s="22"/>
      <c r="EL1814" s="24"/>
      <c r="EP1814" s="23"/>
      <c r="EQ1814" s="24"/>
      <c r="ER1814" s="22"/>
      <c r="ES1814" s="24"/>
      <c r="ET1814" s="24"/>
      <c r="EU1814" s="23"/>
      <c r="EV1814" s="26"/>
      <c r="EX1814" s="6"/>
      <c r="EY1814" s="24"/>
      <c r="EZ1814" s="109"/>
      <c r="FA1814" s="66"/>
      <c r="FB1814" s="5"/>
      <c r="FC1814" s="68"/>
      <c r="FD1814" s="67"/>
      <c r="FE1814" s="67"/>
      <c r="FF1814" s="64"/>
      <c r="FG1814" s="5"/>
      <c r="FH1814" s="69"/>
      <c r="FI1814" s="6"/>
      <c r="FJ1814" s="5"/>
      <c r="FK1814" s="25"/>
      <c r="FL1814" s="5"/>
    </row>
    <row r="1815" spans="40:168">
      <c r="AN1815" s="14"/>
      <c r="AO1815" s="14"/>
      <c r="AP1815" s="5"/>
      <c r="AQ1815" s="25"/>
      <c r="AR1815" s="25"/>
      <c r="AS1815" s="96"/>
      <c r="AT1815" s="83"/>
      <c r="AU1815" s="14"/>
      <c r="AX1815" s="83"/>
      <c r="AY1815" s="83"/>
      <c r="AZ1815" s="83"/>
      <c r="BA1815" s="83"/>
      <c r="BJ1815" s="54"/>
      <c r="BK1815" s="22"/>
      <c r="BL1815" s="24"/>
      <c r="BP1815" s="23"/>
      <c r="BQ1815" s="24"/>
      <c r="BR1815" s="22"/>
      <c r="BS1815" s="24"/>
      <c r="BT1815" s="24"/>
      <c r="BU1815" s="23"/>
      <c r="BV1815" s="26"/>
      <c r="BX1815" s="6"/>
      <c r="BY1815" s="24"/>
      <c r="BZ1815" s="109"/>
      <c r="CA1815" s="66"/>
      <c r="CB1815" s="5"/>
      <c r="CC1815" s="68"/>
      <c r="CD1815" s="67"/>
      <c r="CE1815" s="67"/>
      <c r="CF1815" s="64"/>
      <c r="CG1815" s="5"/>
      <c r="CH1815" s="69"/>
      <c r="CI1815" s="6"/>
      <c r="CJ1815" s="5"/>
      <c r="CK1815" s="25"/>
      <c r="CL1815" s="5"/>
      <c r="DN1815" s="14"/>
      <c r="DO1815" s="14"/>
      <c r="DP1815" s="5"/>
      <c r="DQ1815" s="25"/>
      <c r="DR1815" s="25"/>
      <c r="DS1815" s="96"/>
      <c r="DT1815" s="83"/>
      <c r="DU1815" s="14"/>
      <c r="DX1815" s="83"/>
      <c r="DY1815" s="83"/>
      <c r="DZ1815" s="83"/>
      <c r="EA1815" s="83"/>
      <c r="EJ1815" s="54"/>
      <c r="EK1815" s="22"/>
      <c r="EL1815" s="24"/>
      <c r="EP1815" s="23"/>
      <c r="EQ1815" s="24"/>
      <c r="ER1815" s="22"/>
      <c r="ES1815" s="24"/>
      <c r="ET1815" s="24"/>
      <c r="EU1815" s="23"/>
      <c r="EV1815" s="26"/>
      <c r="EX1815" s="6"/>
      <c r="EY1815" s="24"/>
      <c r="EZ1815" s="109"/>
      <c r="FA1815" s="66"/>
      <c r="FB1815" s="5"/>
      <c r="FC1815" s="68"/>
      <c r="FD1815" s="67"/>
      <c r="FE1815" s="67"/>
      <c r="FF1815" s="64"/>
      <c r="FG1815" s="5"/>
      <c r="FH1815" s="69"/>
      <c r="FI1815" s="6"/>
      <c r="FJ1815" s="5"/>
      <c r="FK1815" s="25"/>
      <c r="FL1815" s="5"/>
    </row>
    <row r="1816" spans="40:168">
      <c r="AN1816" s="14"/>
      <c r="AO1816" s="14"/>
      <c r="AP1816" s="5"/>
      <c r="AQ1816" s="25"/>
      <c r="AR1816" s="25"/>
      <c r="AS1816" s="96"/>
      <c r="AT1816" s="83"/>
      <c r="AU1816" s="14"/>
      <c r="AX1816" s="83"/>
      <c r="AY1816" s="83"/>
      <c r="AZ1816" s="83"/>
      <c r="BA1816" s="83"/>
      <c r="BJ1816" s="54"/>
      <c r="BK1816" s="22"/>
      <c r="BL1816" s="24"/>
      <c r="BP1816" s="23"/>
      <c r="BQ1816" s="24"/>
      <c r="BR1816" s="22"/>
      <c r="BS1816" s="24"/>
      <c r="BT1816" s="24"/>
      <c r="BU1816" s="23"/>
      <c r="BV1816" s="26"/>
      <c r="BX1816" s="6"/>
      <c r="BY1816" s="24"/>
      <c r="BZ1816" s="109"/>
      <c r="CA1816" s="66"/>
      <c r="CB1816" s="5"/>
      <c r="CC1816" s="68"/>
      <c r="CD1816" s="67"/>
      <c r="CE1816" s="67"/>
      <c r="CF1816" s="64"/>
      <c r="CG1816" s="5"/>
      <c r="CH1816" s="69"/>
      <c r="CI1816" s="6"/>
      <c r="CJ1816" s="5"/>
      <c r="CK1816" s="25"/>
      <c r="CL1816" s="5"/>
      <c r="DN1816" s="14"/>
      <c r="DO1816" s="14"/>
      <c r="DP1816" s="5"/>
      <c r="DQ1816" s="25"/>
      <c r="DR1816" s="25"/>
      <c r="DS1816" s="96"/>
      <c r="DT1816" s="83"/>
      <c r="DU1816" s="14"/>
      <c r="DX1816" s="83"/>
      <c r="DY1816" s="83"/>
      <c r="DZ1816" s="83"/>
      <c r="EA1816" s="83"/>
      <c r="EJ1816" s="54"/>
      <c r="EK1816" s="22"/>
      <c r="EL1816" s="24"/>
      <c r="EP1816" s="23"/>
      <c r="EQ1816" s="24"/>
      <c r="ER1816" s="22"/>
      <c r="ES1816" s="24"/>
      <c r="ET1816" s="24"/>
      <c r="EU1816" s="23"/>
      <c r="EV1816" s="26"/>
      <c r="EX1816" s="6"/>
      <c r="EY1816" s="24"/>
      <c r="EZ1816" s="109"/>
      <c r="FA1816" s="66"/>
      <c r="FB1816" s="5"/>
      <c r="FC1816" s="68"/>
      <c r="FD1816" s="67"/>
      <c r="FE1816" s="67"/>
      <c r="FF1816" s="64"/>
      <c r="FG1816" s="5"/>
      <c r="FH1816" s="69"/>
      <c r="FI1816" s="6"/>
      <c r="FJ1816" s="5"/>
      <c r="FK1816" s="25"/>
      <c r="FL1816" s="5"/>
    </row>
    <row r="1817" spans="40:168">
      <c r="AN1817" s="14"/>
      <c r="AO1817" s="14"/>
      <c r="AP1817" s="5"/>
      <c r="AQ1817" s="25"/>
      <c r="AR1817" s="25"/>
      <c r="AS1817" s="96"/>
      <c r="AT1817" s="83"/>
      <c r="AU1817" s="14"/>
      <c r="AX1817" s="83"/>
      <c r="AY1817" s="83"/>
      <c r="AZ1817" s="83"/>
      <c r="BA1817" s="83"/>
      <c r="BJ1817" s="54"/>
      <c r="BK1817" s="22"/>
      <c r="BL1817" s="24"/>
      <c r="BP1817" s="23"/>
      <c r="BQ1817" s="24"/>
      <c r="BR1817" s="22"/>
      <c r="BS1817" s="24"/>
      <c r="BT1817" s="24"/>
      <c r="BU1817" s="23"/>
      <c r="BV1817" s="26"/>
      <c r="BX1817" s="6"/>
      <c r="BY1817" s="24"/>
      <c r="BZ1817" s="109"/>
      <c r="CA1817" s="66"/>
      <c r="CB1817" s="5"/>
      <c r="CC1817" s="68"/>
      <c r="CD1817" s="67"/>
      <c r="CE1817" s="67"/>
      <c r="CF1817" s="64"/>
      <c r="CG1817" s="5"/>
      <c r="CH1817" s="69"/>
      <c r="CI1817" s="6"/>
      <c r="CJ1817" s="5"/>
      <c r="CK1817" s="25"/>
      <c r="CL1817" s="5"/>
      <c r="DN1817" s="14"/>
      <c r="DO1817" s="14"/>
      <c r="DP1817" s="5"/>
      <c r="DQ1817" s="25"/>
      <c r="DR1817" s="25"/>
      <c r="DS1817" s="96"/>
      <c r="DT1817" s="83"/>
      <c r="DU1817" s="14"/>
      <c r="DX1817" s="83"/>
      <c r="DY1817" s="83"/>
      <c r="DZ1817" s="83"/>
      <c r="EA1817" s="83"/>
      <c r="EJ1817" s="54"/>
      <c r="EK1817" s="22"/>
      <c r="EL1817" s="24"/>
      <c r="EP1817" s="23"/>
      <c r="EQ1817" s="24"/>
      <c r="ER1817" s="22"/>
      <c r="ES1817" s="24"/>
      <c r="ET1817" s="24"/>
      <c r="EU1817" s="23"/>
      <c r="EV1817" s="26"/>
      <c r="EX1817" s="6"/>
      <c r="EY1817" s="24"/>
      <c r="EZ1817" s="109"/>
      <c r="FA1817" s="66"/>
      <c r="FB1817" s="5"/>
      <c r="FC1817" s="68"/>
      <c r="FD1817" s="67"/>
      <c r="FE1817" s="67"/>
      <c r="FF1817" s="64"/>
      <c r="FG1817" s="5"/>
      <c r="FH1817" s="69"/>
      <c r="FI1817" s="6"/>
      <c r="FJ1817" s="5"/>
      <c r="FK1817" s="25"/>
      <c r="FL1817" s="5"/>
    </row>
    <row r="1818" spans="40:168">
      <c r="AN1818" s="14"/>
      <c r="AO1818" s="14"/>
      <c r="AP1818" s="5"/>
      <c r="AQ1818" s="25"/>
      <c r="AR1818" s="25"/>
      <c r="AS1818" s="96"/>
      <c r="AT1818" s="83"/>
      <c r="AU1818" s="14"/>
      <c r="AX1818" s="83"/>
      <c r="AY1818" s="83"/>
      <c r="AZ1818" s="83"/>
      <c r="BA1818" s="83"/>
      <c r="BJ1818" s="54"/>
      <c r="BK1818" s="22"/>
      <c r="BL1818" s="24"/>
      <c r="BP1818" s="23"/>
      <c r="BQ1818" s="24"/>
      <c r="BR1818" s="22"/>
      <c r="BS1818" s="24"/>
      <c r="BT1818" s="24"/>
      <c r="BU1818" s="23"/>
      <c r="BV1818" s="26"/>
      <c r="BX1818" s="6"/>
      <c r="BY1818" s="24"/>
      <c r="BZ1818" s="109"/>
      <c r="CA1818" s="66"/>
      <c r="CB1818" s="5"/>
      <c r="CC1818" s="68"/>
      <c r="CD1818" s="67"/>
      <c r="CE1818" s="67"/>
      <c r="CF1818" s="64"/>
      <c r="CG1818" s="5"/>
      <c r="CH1818" s="69"/>
      <c r="CI1818" s="6"/>
      <c r="CJ1818" s="5"/>
      <c r="CK1818" s="25"/>
      <c r="CL1818" s="5"/>
      <c r="DN1818" s="14"/>
      <c r="DO1818" s="14"/>
      <c r="DP1818" s="5"/>
      <c r="DQ1818" s="25"/>
      <c r="DR1818" s="25"/>
      <c r="DS1818" s="96"/>
      <c r="DT1818" s="83"/>
      <c r="DU1818" s="14"/>
      <c r="DX1818" s="83"/>
      <c r="DY1818" s="83"/>
      <c r="DZ1818" s="83"/>
      <c r="EA1818" s="83"/>
      <c r="EJ1818" s="54"/>
      <c r="EK1818" s="22"/>
      <c r="EL1818" s="24"/>
      <c r="EP1818" s="23"/>
      <c r="EQ1818" s="24"/>
      <c r="ER1818" s="22"/>
      <c r="ES1818" s="24"/>
      <c r="ET1818" s="24"/>
      <c r="EU1818" s="23"/>
      <c r="EV1818" s="26"/>
      <c r="EX1818" s="6"/>
      <c r="EY1818" s="24"/>
      <c r="EZ1818" s="109"/>
      <c r="FA1818" s="66"/>
      <c r="FB1818" s="5"/>
      <c r="FC1818" s="68"/>
      <c r="FD1818" s="67"/>
      <c r="FE1818" s="67"/>
      <c r="FF1818" s="64"/>
      <c r="FG1818" s="5"/>
      <c r="FH1818" s="69"/>
      <c r="FI1818" s="6"/>
      <c r="FJ1818" s="5"/>
      <c r="FK1818" s="25"/>
      <c r="FL1818" s="5"/>
    </row>
    <row r="1819" spans="40:168">
      <c r="AN1819" s="14"/>
      <c r="AO1819" s="14"/>
      <c r="AP1819" s="5"/>
      <c r="AQ1819" s="25"/>
      <c r="AR1819" s="25"/>
      <c r="AS1819" s="96"/>
      <c r="AT1819" s="83"/>
      <c r="AU1819" s="14"/>
      <c r="AX1819" s="83"/>
      <c r="AY1819" s="83"/>
      <c r="AZ1819" s="83"/>
      <c r="BA1819" s="83"/>
      <c r="BJ1819" s="54"/>
      <c r="BK1819" s="22"/>
      <c r="BL1819" s="24"/>
      <c r="BP1819" s="23"/>
      <c r="BQ1819" s="24"/>
      <c r="BR1819" s="22"/>
      <c r="BS1819" s="24"/>
      <c r="BT1819" s="24"/>
      <c r="BU1819" s="23"/>
      <c r="BV1819" s="26"/>
      <c r="BX1819" s="6"/>
      <c r="BY1819" s="24"/>
      <c r="BZ1819" s="109"/>
      <c r="CA1819" s="66"/>
      <c r="CB1819" s="5"/>
      <c r="CC1819" s="68"/>
      <c r="CD1819" s="67"/>
      <c r="CE1819" s="67"/>
      <c r="CF1819" s="64"/>
      <c r="CG1819" s="5"/>
      <c r="CH1819" s="69"/>
      <c r="CI1819" s="6"/>
      <c r="CJ1819" s="5"/>
      <c r="CK1819" s="25"/>
      <c r="CL1819" s="5"/>
      <c r="DN1819" s="14"/>
      <c r="DO1819" s="14"/>
      <c r="DP1819" s="5"/>
      <c r="DQ1819" s="25"/>
      <c r="DR1819" s="25"/>
      <c r="DS1819" s="96"/>
      <c r="DT1819" s="83"/>
      <c r="DU1819" s="14"/>
      <c r="DX1819" s="83"/>
      <c r="DY1819" s="83"/>
      <c r="DZ1819" s="83"/>
      <c r="EA1819" s="83"/>
      <c r="EJ1819" s="54"/>
      <c r="EK1819" s="22"/>
      <c r="EL1819" s="24"/>
      <c r="EP1819" s="23"/>
      <c r="EQ1819" s="24"/>
      <c r="ER1819" s="22"/>
      <c r="ES1819" s="24"/>
      <c r="ET1819" s="24"/>
      <c r="EU1819" s="23"/>
      <c r="EV1819" s="26"/>
      <c r="EX1819" s="6"/>
      <c r="EY1819" s="24"/>
      <c r="EZ1819" s="109"/>
      <c r="FA1819" s="66"/>
      <c r="FB1819" s="5"/>
      <c r="FC1819" s="68"/>
      <c r="FD1819" s="67"/>
      <c r="FE1819" s="67"/>
      <c r="FF1819" s="64"/>
      <c r="FG1819" s="5"/>
      <c r="FH1819" s="69"/>
      <c r="FI1819" s="6"/>
      <c r="FJ1819" s="5"/>
      <c r="FK1819" s="25"/>
      <c r="FL1819" s="5"/>
    </row>
    <row r="1820" spans="40:168">
      <c r="AN1820" s="14"/>
      <c r="AO1820" s="14"/>
      <c r="AP1820" s="5"/>
      <c r="AQ1820" s="25"/>
      <c r="AR1820" s="25"/>
      <c r="AS1820" s="96"/>
      <c r="AT1820" s="83"/>
      <c r="AU1820" s="14"/>
      <c r="AX1820" s="83"/>
      <c r="AY1820" s="83"/>
      <c r="AZ1820" s="83"/>
      <c r="BA1820" s="83"/>
      <c r="BJ1820" s="54"/>
      <c r="BK1820" s="22"/>
      <c r="BL1820" s="24"/>
      <c r="BP1820" s="23"/>
      <c r="BQ1820" s="24"/>
      <c r="BR1820" s="22"/>
      <c r="BS1820" s="24"/>
      <c r="BT1820" s="24"/>
      <c r="BU1820" s="23"/>
      <c r="BV1820" s="26"/>
      <c r="BX1820" s="6"/>
      <c r="BY1820" s="24"/>
      <c r="BZ1820" s="109"/>
      <c r="CA1820" s="66"/>
      <c r="CB1820" s="5"/>
      <c r="CC1820" s="68"/>
      <c r="CD1820" s="67"/>
      <c r="CE1820" s="67"/>
      <c r="CF1820" s="64"/>
      <c r="CG1820" s="5"/>
      <c r="CH1820" s="69"/>
      <c r="CI1820" s="6"/>
      <c r="CJ1820" s="5"/>
      <c r="CK1820" s="25"/>
      <c r="CL1820" s="5"/>
      <c r="DN1820" s="14"/>
      <c r="DO1820" s="14"/>
      <c r="DP1820" s="5"/>
      <c r="DQ1820" s="25"/>
      <c r="DR1820" s="25"/>
      <c r="DS1820" s="96"/>
      <c r="DT1820" s="83"/>
      <c r="DU1820" s="14"/>
      <c r="DX1820" s="83"/>
      <c r="DY1820" s="83"/>
      <c r="DZ1820" s="83"/>
      <c r="EA1820" s="83"/>
      <c r="EJ1820" s="54"/>
      <c r="EK1820" s="22"/>
      <c r="EL1820" s="24"/>
      <c r="EP1820" s="23"/>
      <c r="EQ1820" s="24"/>
      <c r="ER1820" s="22"/>
      <c r="ES1820" s="24"/>
      <c r="ET1820" s="24"/>
      <c r="EU1820" s="23"/>
      <c r="EV1820" s="26"/>
      <c r="EX1820" s="6"/>
      <c r="EY1820" s="24"/>
      <c r="EZ1820" s="109"/>
      <c r="FA1820" s="66"/>
      <c r="FB1820" s="5"/>
      <c r="FC1820" s="68"/>
      <c r="FD1820" s="67"/>
      <c r="FE1820" s="67"/>
      <c r="FF1820" s="64"/>
      <c r="FG1820" s="5"/>
      <c r="FH1820" s="69"/>
      <c r="FI1820" s="6"/>
      <c r="FJ1820" s="5"/>
      <c r="FK1820" s="25"/>
      <c r="FL1820" s="5"/>
    </row>
    <row r="1821" spans="40:168">
      <c r="AN1821" s="14"/>
      <c r="AO1821" s="14"/>
      <c r="AP1821" s="5"/>
      <c r="AQ1821" s="25"/>
      <c r="AR1821" s="25"/>
      <c r="AS1821" s="96"/>
      <c r="AT1821" s="83"/>
      <c r="AU1821" s="14"/>
      <c r="AX1821" s="83"/>
      <c r="AY1821" s="83"/>
      <c r="AZ1821" s="83"/>
      <c r="BA1821" s="83"/>
      <c r="BJ1821" s="54"/>
      <c r="BK1821" s="22"/>
      <c r="BL1821" s="24"/>
      <c r="BP1821" s="23"/>
      <c r="BQ1821" s="24"/>
      <c r="BR1821" s="22"/>
      <c r="BS1821" s="24"/>
      <c r="BT1821" s="24"/>
      <c r="BU1821" s="23"/>
      <c r="BV1821" s="26"/>
      <c r="BX1821" s="6"/>
      <c r="BY1821" s="24"/>
      <c r="BZ1821" s="109"/>
      <c r="CA1821" s="66"/>
      <c r="CB1821" s="5"/>
      <c r="CC1821" s="68"/>
      <c r="CD1821" s="67"/>
      <c r="CE1821" s="67"/>
      <c r="CF1821" s="64"/>
      <c r="CG1821" s="5"/>
      <c r="CH1821" s="69"/>
      <c r="CI1821" s="6"/>
      <c r="CJ1821" s="5"/>
      <c r="CK1821" s="25"/>
      <c r="CL1821" s="5"/>
      <c r="DN1821" s="14"/>
      <c r="DO1821" s="14"/>
      <c r="DP1821" s="5"/>
      <c r="DQ1821" s="25"/>
      <c r="DR1821" s="25"/>
      <c r="DS1821" s="96"/>
      <c r="DT1821" s="83"/>
      <c r="DU1821" s="14"/>
      <c r="DX1821" s="83"/>
      <c r="DY1821" s="83"/>
      <c r="DZ1821" s="83"/>
      <c r="EA1821" s="83"/>
      <c r="EJ1821" s="54"/>
      <c r="EK1821" s="22"/>
      <c r="EL1821" s="24"/>
      <c r="EP1821" s="23"/>
      <c r="EQ1821" s="24"/>
      <c r="ER1821" s="22"/>
      <c r="ES1821" s="24"/>
      <c r="ET1821" s="24"/>
      <c r="EU1821" s="23"/>
      <c r="EV1821" s="26"/>
      <c r="EX1821" s="6"/>
      <c r="EY1821" s="24"/>
      <c r="EZ1821" s="109"/>
      <c r="FA1821" s="66"/>
      <c r="FB1821" s="5"/>
      <c r="FC1821" s="68"/>
      <c r="FD1821" s="67"/>
      <c r="FE1821" s="67"/>
      <c r="FF1821" s="64"/>
      <c r="FG1821" s="5"/>
      <c r="FH1821" s="69"/>
      <c r="FI1821" s="6"/>
      <c r="FJ1821" s="5"/>
      <c r="FK1821" s="25"/>
      <c r="FL1821" s="5"/>
    </row>
    <row r="1822" spans="40:168">
      <c r="AN1822" s="14"/>
      <c r="AO1822" s="14"/>
      <c r="AP1822" s="5"/>
      <c r="AQ1822" s="25"/>
      <c r="AR1822" s="25"/>
      <c r="AS1822" s="96"/>
      <c r="AT1822" s="83"/>
      <c r="AU1822" s="14"/>
      <c r="AX1822" s="83"/>
      <c r="AY1822" s="83"/>
      <c r="AZ1822" s="83"/>
      <c r="BA1822" s="83"/>
      <c r="BJ1822" s="54"/>
      <c r="BK1822" s="22"/>
      <c r="BL1822" s="24"/>
      <c r="BP1822" s="23"/>
      <c r="BQ1822" s="24"/>
      <c r="BR1822" s="22"/>
      <c r="BS1822" s="24"/>
      <c r="BT1822" s="24"/>
      <c r="BU1822" s="23"/>
      <c r="BV1822" s="26"/>
      <c r="BX1822" s="6"/>
      <c r="BY1822" s="24"/>
      <c r="BZ1822" s="109"/>
      <c r="CA1822" s="66"/>
      <c r="CB1822" s="5"/>
      <c r="CC1822" s="68"/>
      <c r="CD1822" s="67"/>
      <c r="CE1822" s="67"/>
      <c r="CF1822" s="64"/>
      <c r="CG1822" s="5"/>
      <c r="CH1822" s="69"/>
      <c r="CI1822" s="6"/>
      <c r="CJ1822" s="5"/>
      <c r="CK1822" s="25"/>
      <c r="CL1822" s="5"/>
      <c r="DN1822" s="14"/>
      <c r="DO1822" s="14"/>
      <c r="DP1822" s="5"/>
      <c r="DQ1822" s="25"/>
      <c r="DR1822" s="25"/>
      <c r="DS1822" s="96"/>
      <c r="DT1822" s="83"/>
      <c r="DU1822" s="14"/>
      <c r="DX1822" s="83"/>
      <c r="DY1822" s="83"/>
      <c r="DZ1822" s="83"/>
      <c r="EA1822" s="83"/>
      <c r="EJ1822" s="54"/>
      <c r="EK1822" s="22"/>
      <c r="EL1822" s="24"/>
      <c r="EP1822" s="23"/>
      <c r="EQ1822" s="24"/>
      <c r="ER1822" s="22"/>
      <c r="ES1822" s="24"/>
      <c r="ET1822" s="24"/>
      <c r="EU1822" s="23"/>
      <c r="EV1822" s="26"/>
      <c r="EX1822" s="6"/>
      <c r="EY1822" s="24"/>
      <c r="EZ1822" s="109"/>
      <c r="FA1822" s="66"/>
      <c r="FB1822" s="5"/>
      <c r="FC1822" s="68"/>
      <c r="FD1822" s="67"/>
      <c r="FE1822" s="67"/>
      <c r="FF1822" s="64"/>
      <c r="FG1822" s="5"/>
      <c r="FH1822" s="69"/>
      <c r="FI1822" s="6"/>
      <c r="FJ1822" s="5"/>
      <c r="FK1822" s="25"/>
      <c r="FL1822" s="5"/>
    </row>
    <row r="1823" spans="40:168">
      <c r="AN1823" s="14"/>
      <c r="AO1823" s="14"/>
      <c r="AP1823" s="5"/>
      <c r="AQ1823" s="25"/>
      <c r="AR1823" s="25"/>
      <c r="AS1823" s="96"/>
      <c r="AT1823" s="83"/>
      <c r="AU1823" s="14"/>
      <c r="AX1823" s="83"/>
      <c r="AY1823" s="83"/>
      <c r="AZ1823" s="83"/>
      <c r="BA1823" s="83"/>
      <c r="BJ1823" s="54"/>
      <c r="BK1823" s="22"/>
      <c r="BL1823" s="24"/>
      <c r="BP1823" s="23"/>
      <c r="BQ1823" s="24"/>
      <c r="BR1823" s="22"/>
      <c r="BS1823" s="24"/>
      <c r="BT1823" s="24"/>
      <c r="BU1823" s="23"/>
      <c r="BV1823" s="26"/>
      <c r="BX1823" s="6"/>
      <c r="BY1823" s="24"/>
      <c r="BZ1823" s="109"/>
      <c r="CA1823" s="66"/>
      <c r="CB1823" s="5"/>
      <c r="CC1823" s="68"/>
      <c r="CD1823" s="67"/>
      <c r="CE1823" s="67"/>
      <c r="CF1823" s="64"/>
      <c r="CG1823" s="5"/>
      <c r="CH1823" s="69"/>
      <c r="CI1823" s="6"/>
      <c r="CJ1823" s="5"/>
      <c r="CK1823" s="25"/>
      <c r="CL1823" s="5"/>
      <c r="DN1823" s="14"/>
      <c r="DO1823" s="14"/>
      <c r="DP1823" s="5"/>
      <c r="DQ1823" s="25"/>
      <c r="DR1823" s="25"/>
      <c r="DS1823" s="96"/>
      <c r="DT1823" s="83"/>
      <c r="DU1823" s="14"/>
      <c r="DX1823" s="83"/>
      <c r="DY1823" s="83"/>
      <c r="DZ1823" s="83"/>
      <c r="EA1823" s="83"/>
      <c r="EJ1823" s="54"/>
      <c r="EK1823" s="22"/>
      <c r="EL1823" s="24"/>
      <c r="EP1823" s="23"/>
      <c r="EQ1823" s="24"/>
      <c r="ER1823" s="22"/>
      <c r="ES1823" s="24"/>
      <c r="ET1823" s="24"/>
      <c r="EU1823" s="23"/>
      <c r="EV1823" s="26"/>
      <c r="EX1823" s="6"/>
      <c r="EY1823" s="24"/>
      <c r="EZ1823" s="109"/>
      <c r="FA1823" s="66"/>
      <c r="FB1823" s="5"/>
      <c r="FC1823" s="68"/>
      <c r="FD1823" s="67"/>
      <c r="FE1823" s="67"/>
      <c r="FF1823" s="64"/>
      <c r="FG1823" s="5"/>
      <c r="FH1823" s="69"/>
      <c r="FI1823" s="6"/>
      <c r="FJ1823" s="5"/>
      <c r="FK1823" s="25"/>
      <c r="FL1823" s="5"/>
    </row>
    <row r="1824" spans="40:168">
      <c r="AN1824" s="14"/>
      <c r="AO1824" s="14"/>
      <c r="AP1824" s="5"/>
      <c r="AQ1824" s="25"/>
      <c r="AR1824" s="25"/>
      <c r="AS1824" s="96"/>
      <c r="AT1824" s="83"/>
      <c r="AU1824" s="14"/>
      <c r="AX1824" s="83"/>
      <c r="AY1824" s="83"/>
      <c r="AZ1824" s="83"/>
      <c r="BA1824" s="83"/>
      <c r="BJ1824" s="54"/>
      <c r="BK1824" s="22"/>
      <c r="BL1824" s="24"/>
      <c r="BP1824" s="23"/>
      <c r="BQ1824" s="24"/>
      <c r="BR1824" s="22"/>
      <c r="BS1824" s="24"/>
      <c r="BT1824" s="24"/>
      <c r="BU1824" s="23"/>
      <c r="BV1824" s="26"/>
      <c r="BX1824" s="6"/>
      <c r="BY1824" s="24"/>
      <c r="BZ1824" s="109"/>
      <c r="CA1824" s="66"/>
      <c r="CB1824" s="5"/>
      <c r="CC1824" s="68"/>
      <c r="CD1824" s="67"/>
      <c r="CE1824" s="67"/>
      <c r="CF1824" s="64"/>
      <c r="CG1824" s="5"/>
      <c r="CH1824" s="69"/>
      <c r="CI1824" s="6"/>
      <c r="CJ1824" s="5"/>
      <c r="CK1824" s="25"/>
      <c r="CL1824" s="5"/>
      <c r="DN1824" s="14"/>
      <c r="DO1824" s="14"/>
      <c r="DP1824" s="5"/>
      <c r="DQ1824" s="25"/>
      <c r="DR1824" s="25"/>
      <c r="DS1824" s="96"/>
      <c r="DT1824" s="83"/>
      <c r="DU1824" s="14"/>
      <c r="DX1824" s="83"/>
      <c r="DY1824" s="83"/>
      <c r="DZ1824" s="83"/>
      <c r="EA1824" s="83"/>
      <c r="EJ1824" s="54"/>
      <c r="EK1824" s="22"/>
      <c r="EL1824" s="24"/>
      <c r="EP1824" s="23"/>
      <c r="EQ1824" s="24"/>
      <c r="ER1824" s="22"/>
      <c r="ES1824" s="24"/>
      <c r="ET1824" s="24"/>
      <c r="EU1824" s="23"/>
      <c r="EV1824" s="26"/>
      <c r="EX1824" s="6"/>
      <c r="EY1824" s="24"/>
      <c r="EZ1824" s="109"/>
      <c r="FA1824" s="66"/>
      <c r="FB1824" s="5"/>
      <c r="FC1824" s="68"/>
      <c r="FD1824" s="67"/>
      <c r="FE1824" s="67"/>
      <c r="FF1824" s="64"/>
      <c r="FG1824" s="5"/>
      <c r="FH1824" s="69"/>
      <c r="FI1824" s="6"/>
      <c r="FJ1824" s="5"/>
      <c r="FK1824" s="25"/>
      <c r="FL1824" s="5"/>
    </row>
    <row r="1825" spans="40:168">
      <c r="AN1825" s="14"/>
      <c r="AO1825" s="14"/>
      <c r="AP1825" s="5"/>
      <c r="AQ1825" s="25"/>
      <c r="AR1825" s="25"/>
      <c r="AS1825" s="96"/>
      <c r="AT1825" s="83"/>
      <c r="AU1825" s="14"/>
      <c r="AX1825" s="83"/>
      <c r="AY1825" s="83"/>
      <c r="AZ1825" s="83"/>
      <c r="BA1825" s="83"/>
      <c r="BJ1825" s="54"/>
      <c r="BK1825" s="22"/>
      <c r="BL1825" s="24"/>
      <c r="BP1825" s="23"/>
      <c r="BQ1825" s="24"/>
      <c r="BR1825" s="22"/>
      <c r="BS1825" s="24"/>
      <c r="BT1825" s="24"/>
      <c r="BU1825" s="23"/>
      <c r="BV1825" s="26"/>
      <c r="BX1825" s="6"/>
      <c r="BY1825" s="24"/>
      <c r="BZ1825" s="109"/>
      <c r="CA1825" s="66"/>
      <c r="CB1825" s="5"/>
      <c r="CC1825" s="68"/>
      <c r="CD1825" s="67"/>
      <c r="CE1825" s="67"/>
      <c r="CF1825" s="64"/>
      <c r="CG1825" s="5"/>
      <c r="CH1825" s="69"/>
      <c r="CI1825" s="6"/>
      <c r="CJ1825" s="5"/>
      <c r="CK1825" s="25"/>
      <c r="CL1825" s="5"/>
      <c r="DN1825" s="14"/>
      <c r="DO1825" s="14"/>
      <c r="DP1825" s="5"/>
      <c r="DQ1825" s="25"/>
      <c r="DR1825" s="25"/>
      <c r="DS1825" s="96"/>
      <c r="DT1825" s="83"/>
      <c r="DU1825" s="14"/>
      <c r="DX1825" s="83"/>
      <c r="DY1825" s="83"/>
      <c r="DZ1825" s="83"/>
      <c r="EA1825" s="83"/>
      <c r="EJ1825" s="54"/>
      <c r="EK1825" s="22"/>
      <c r="EL1825" s="24"/>
      <c r="EP1825" s="23"/>
      <c r="EQ1825" s="24"/>
      <c r="ER1825" s="22"/>
      <c r="ES1825" s="24"/>
      <c r="ET1825" s="24"/>
      <c r="EU1825" s="23"/>
      <c r="EV1825" s="26"/>
      <c r="EX1825" s="6"/>
      <c r="EY1825" s="24"/>
      <c r="EZ1825" s="109"/>
      <c r="FA1825" s="66"/>
      <c r="FB1825" s="5"/>
      <c r="FC1825" s="68"/>
      <c r="FD1825" s="67"/>
      <c r="FE1825" s="67"/>
      <c r="FF1825" s="64"/>
      <c r="FG1825" s="5"/>
      <c r="FH1825" s="69"/>
      <c r="FI1825" s="6"/>
      <c r="FJ1825" s="5"/>
      <c r="FK1825" s="25"/>
      <c r="FL1825" s="5"/>
    </row>
    <row r="1826" spans="40:168">
      <c r="AN1826" s="14"/>
      <c r="AO1826" s="14"/>
      <c r="AP1826" s="5"/>
      <c r="AQ1826" s="25"/>
      <c r="AR1826" s="25"/>
      <c r="AS1826" s="96"/>
      <c r="AT1826" s="83"/>
      <c r="AU1826" s="14"/>
      <c r="AX1826" s="83"/>
      <c r="AY1826" s="83"/>
      <c r="AZ1826" s="83"/>
      <c r="BA1826" s="83"/>
      <c r="BJ1826" s="54"/>
      <c r="BK1826" s="22"/>
      <c r="BL1826" s="24"/>
      <c r="BP1826" s="23"/>
      <c r="BQ1826" s="24"/>
      <c r="BR1826" s="22"/>
      <c r="BS1826" s="24"/>
      <c r="BT1826" s="24"/>
      <c r="BU1826" s="23"/>
      <c r="BV1826" s="26"/>
      <c r="BX1826" s="6"/>
      <c r="BY1826" s="24"/>
      <c r="BZ1826" s="109"/>
      <c r="CA1826" s="66"/>
      <c r="CB1826" s="5"/>
      <c r="CC1826" s="68"/>
      <c r="CD1826" s="67"/>
      <c r="CE1826" s="67"/>
      <c r="CF1826" s="64"/>
      <c r="CG1826" s="5"/>
      <c r="CH1826" s="69"/>
      <c r="CI1826" s="6"/>
      <c r="CJ1826" s="5"/>
      <c r="CK1826" s="25"/>
      <c r="CL1826" s="5"/>
      <c r="DN1826" s="14"/>
      <c r="DO1826" s="14"/>
      <c r="DP1826" s="5"/>
      <c r="DQ1826" s="25"/>
      <c r="DR1826" s="25"/>
      <c r="DS1826" s="96"/>
      <c r="DT1826" s="83"/>
      <c r="DU1826" s="14"/>
      <c r="DX1826" s="83"/>
      <c r="DY1826" s="83"/>
      <c r="DZ1826" s="83"/>
      <c r="EA1826" s="83"/>
      <c r="EJ1826" s="54"/>
      <c r="EK1826" s="22"/>
      <c r="EL1826" s="24"/>
      <c r="EP1826" s="23"/>
      <c r="EQ1826" s="24"/>
      <c r="ER1826" s="22"/>
      <c r="ES1826" s="24"/>
      <c r="ET1826" s="24"/>
      <c r="EU1826" s="23"/>
      <c r="EV1826" s="26"/>
      <c r="EX1826" s="6"/>
      <c r="EY1826" s="24"/>
      <c r="EZ1826" s="109"/>
      <c r="FA1826" s="66"/>
      <c r="FB1826" s="5"/>
      <c r="FC1826" s="68"/>
      <c r="FD1826" s="67"/>
      <c r="FE1826" s="67"/>
      <c r="FF1826" s="64"/>
      <c r="FG1826" s="5"/>
      <c r="FH1826" s="69"/>
      <c r="FI1826" s="6"/>
      <c r="FJ1826" s="5"/>
      <c r="FK1826" s="25"/>
      <c r="FL1826" s="5"/>
    </row>
    <row r="1827" spans="40:168">
      <c r="AN1827" s="14"/>
      <c r="AO1827" s="14"/>
      <c r="AP1827" s="5"/>
      <c r="AQ1827" s="25"/>
      <c r="AR1827" s="25"/>
      <c r="AS1827" s="96"/>
      <c r="AT1827" s="83"/>
      <c r="AU1827" s="14"/>
      <c r="AX1827" s="83"/>
      <c r="AY1827" s="83"/>
      <c r="AZ1827" s="83"/>
      <c r="BA1827" s="83"/>
      <c r="BJ1827" s="54"/>
      <c r="BK1827" s="22"/>
      <c r="BL1827" s="24"/>
      <c r="BP1827" s="23"/>
      <c r="BQ1827" s="24"/>
      <c r="BR1827" s="22"/>
      <c r="BS1827" s="24"/>
      <c r="BT1827" s="24"/>
      <c r="BU1827" s="23"/>
      <c r="BV1827" s="26"/>
      <c r="BX1827" s="6"/>
      <c r="BY1827" s="24"/>
      <c r="BZ1827" s="109"/>
      <c r="CA1827" s="66"/>
      <c r="CB1827" s="5"/>
      <c r="CC1827" s="68"/>
      <c r="CD1827" s="67"/>
      <c r="CE1827" s="67"/>
      <c r="CF1827" s="64"/>
      <c r="CG1827" s="5"/>
      <c r="CH1827" s="69"/>
      <c r="CI1827" s="6"/>
      <c r="CJ1827" s="5"/>
      <c r="CK1827" s="25"/>
      <c r="CL1827" s="5"/>
      <c r="DN1827" s="14"/>
      <c r="DO1827" s="14"/>
      <c r="DP1827" s="5"/>
      <c r="DQ1827" s="25"/>
      <c r="DR1827" s="25"/>
      <c r="DS1827" s="96"/>
      <c r="DT1827" s="83"/>
      <c r="DU1827" s="14"/>
      <c r="DX1827" s="83"/>
      <c r="DY1827" s="83"/>
      <c r="DZ1827" s="83"/>
      <c r="EA1827" s="83"/>
      <c r="EJ1827" s="54"/>
      <c r="EK1827" s="22"/>
      <c r="EL1827" s="24"/>
      <c r="EP1827" s="23"/>
      <c r="EQ1827" s="24"/>
      <c r="ER1827" s="22"/>
      <c r="ES1827" s="24"/>
      <c r="ET1827" s="24"/>
      <c r="EU1827" s="23"/>
      <c r="EV1827" s="26"/>
      <c r="EX1827" s="6"/>
      <c r="EY1827" s="24"/>
      <c r="EZ1827" s="109"/>
      <c r="FA1827" s="66"/>
      <c r="FB1827" s="5"/>
      <c r="FC1827" s="68"/>
      <c r="FD1827" s="67"/>
      <c r="FE1827" s="67"/>
      <c r="FF1827" s="64"/>
      <c r="FG1827" s="5"/>
      <c r="FH1827" s="69"/>
      <c r="FI1827" s="6"/>
      <c r="FJ1827" s="5"/>
      <c r="FK1827" s="25"/>
      <c r="FL1827" s="5"/>
    </row>
    <row r="1828" spans="40:168">
      <c r="AN1828" s="14"/>
      <c r="AO1828" s="14"/>
      <c r="AP1828" s="5"/>
      <c r="AQ1828" s="25"/>
      <c r="AR1828" s="25"/>
      <c r="AS1828" s="96"/>
      <c r="AT1828" s="83"/>
      <c r="AU1828" s="14"/>
      <c r="AX1828" s="83"/>
      <c r="AY1828" s="83"/>
      <c r="AZ1828" s="83"/>
      <c r="BA1828" s="83"/>
      <c r="BJ1828" s="54"/>
      <c r="BK1828" s="22"/>
      <c r="BL1828" s="24"/>
      <c r="BP1828" s="23"/>
      <c r="BQ1828" s="24"/>
      <c r="BR1828" s="22"/>
      <c r="BS1828" s="24"/>
      <c r="BT1828" s="24"/>
      <c r="BU1828" s="23"/>
      <c r="BV1828" s="26"/>
      <c r="BX1828" s="6"/>
      <c r="BY1828" s="24"/>
      <c r="BZ1828" s="109"/>
      <c r="CA1828" s="66"/>
      <c r="CB1828" s="5"/>
      <c r="CC1828" s="68"/>
      <c r="CD1828" s="67"/>
      <c r="CE1828" s="67"/>
      <c r="CF1828" s="64"/>
      <c r="CG1828" s="5"/>
      <c r="CH1828" s="69"/>
      <c r="CI1828" s="6"/>
      <c r="CJ1828" s="5"/>
      <c r="CK1828" s="25"/>
      <c r="CL1828" s="5"/>
      <c r="DN1828" s="14"/>
      <c r="DO1828" s="14"/>
      <c r="DP1828" s="5"/>
      <c r="DQ1828" s="25"/>
      <c r="DR1828" s="25"/>
      <c r="DS1828" s="96"/>
      <c r="DT1828" s="83"/>
      <c r="DU1828" s="14"/>
      <c r="DX1828" s="83"/>
      <c r="DY1828" s="83"/>
      <c r="DZ1828" s="83"/>
      <c r="EA1828" s="83"/>
      <c r="EJ1828" s="54"/>
      <c r="EK1828" s="22"/>
      <c r="EL1828" s="24"/>
      <c r="EP1828" s="23"/>
      <c r="EQ1828" s="24"/>
      <c r="ER1828" s="22"/>
      <c r="ES1828" s="24"/>
      <c r="ET1828" s="24"/>
      <c r="EU1828" s="23"/>
      <c r="EV1828" s="26"/>
      <c r="EX1828" s="6"/>
      <c r="EY1828" s="24"/>
      <c r="EZ1828" s="109"/>
      <c r="FA1828" s="66"/>
      <c r="FB1828" s="5"/>
      <c r="FC1828" s="68"/>
      <c r="FD1828" s="67"/>
      <c r="FE1828" s="67"/>
      <c r="FF1828" s="64"/>
      <c r="FG1828" s="5"/>
      <c r="FH1828" s="69"/>
      <c r="FI1828" s="6"/>
      <c r="FJ1828" s="5"/>
      <c r="FK1828" s="25"/>
      <c r="FL1828" s="5"/>
    </row>
    <row r="1829" spans="40:168">
      <c r="AN1829" s="14"/>
      <c r="AO1829" s="14"/>
      <c r="AP1829" s="5"/>
      <c r="AQ1829" s="25"/>
      <c r="AR1829" s="25"/>
      <c r="AS1829" s="96"/>
      <c r="AT1829" s="83"/>
      <c r="AU1829" s="14"/>
      <c r="AX1829" s="83"/>
      <c r="AY1829" s="83"/>
      <c r="AZ1829" s="83"/>
      <c r="BA1829" s="83"/>
      <c r="BJ1829" s="54"/>
      <c r="BK1829" s="22"/>
      <c r="BL1829" s="24"/>
      <c r="BP1829" s="23"/>
      <c r="BQ1829" s="24"/>
      <c r="BR1829" s="22"/>
      <c r="BS1829" s="24"/>
      <c r="BT1829" s="24"/>
      <c r="BU1829" s="23"/>
      <c r="BV1829" s="26"/>
      <c r="BX1829" s="6"/>
      <c r="BY1829" s="24"/>
      <c r="BZ1829" s="109"/>
      <c r="CA1829" s="66"/>
      <c r="CB1829" s="5"/>
      <c r="CC1829" s="68"/>
      <c r="CD1829" s="67"/>
      <c r="CE1829" s="67"/>
      <c r="CF1829" s="64"/>
      <c r="CG1829" s="5"/>
      <c r="CH1829" s="69"/>
      <c r="CI1829" s="6"/>
      <c r="CJ1829" s="5"/>
      <c r="CK1829" s="25"/>
      <c r="CL1829" s="5"/>
      <c r="DN1829" s="14"/>
      <c r="DO1829" s="14"/>
      <c r="DP1829" s="5"/>
      <c r="DQ1829" s="25"/>
      <c r="DR1829" s="25"/>
      <c r="DS1829" s="96"/>
      <c r="DT1829" s="83"/>
      <c r="DU1829" s="14"/>
      <c r="DX1829" s="83"/>
      <c r="DY1829" s="83"/>
      <c r="DZ1829" s="83"/>
      <c r="EA1829" s="83"/>
      <c r="EJ1829" s="54"/>
      <c r="EK1829" s="22"/>
      <c r="EL1829" s="24"/>
      <c r="EP1829" s="23"/>
      <c r="EQ1829" s="24"/>
      <c r="ER1829" s="22"/>
      <c r="ES1829" s="24"/>
      <c r="ET1829" s="24"/>
      <c r="EU1829" s="23"/>
      <c r="EV1829" s="26"/>
      <c r="EX1829" s="6"/>
      <c r="EY1829" s="24"/>
      <c r="EZ1829" s="109"/>
      <c r="FA1829" s="66"/>
      <c r="FB1829" s="5"/>
      <c r="FC1829" s="68"/>
      <c r="FD1829" s="67"/>
      <c r="FE1829" s="67"/>
      <c r="FF1829" s="64"/>
      <c r="FG1829" s="5"/>
      <c r="FH1829" s="69"/>
      <c r="FI1829" s="6"/>
      <c r="FJ1829" s="5"/>
      <c r="FK1829" s="25"/>
      <c r="FL1829" s="5"/>
    </row>
    <row r="1830" spans="40:168">
      <c r="AN1830" s="14"/>
      <c r="AO1830" s="14"/>
      <c r="AP1830" s="5"/>
      <c r="AQ1830" s="25"/>
      <c r="AR1830" s="25"/>
      <c r="AS1830" s="96"/>
      <c r="AT1830" s="83"/>
      <c r="AU1830" s="14"/>
      <c r="AX1830" s="83"/>
      <c r="AY1830" s="83"/>
      <c r="AZ1830" s="83"/>
      <c r="BA1830" s="83"/>
      <c r="BJ1830" s="54"/>
      <c r="BK1830" s="22"/>
      <c r="BL1830" s="24"/>
      <c r="BP1830" s="23"/>
      <c r="BQ1830" s="24"/>
      <c r="BR1830" s="22"/>
      <c r="BS1830" s="24"/>
      <c r="BT1830" s="24"/>
      <c r="BU1830" s="23"/>
      <c r="BV1830" s="26"/>
      <c r="BX1830" s="6"/>
      <c r="BY1830" s="24"/>
      <c r="BZ1830" s="109"/>
      <c r="CA1830" s="66"/>
      <c r="CB1830" s="5"/>
      <c r="CC1830" s="68"/>
      <c r="CD1830" s="67"/>
      <c r="CE1830" s="67"/>
      <c r="CF1830" s="64"/>
      <c r="CG1830" s="5"/>
      <c r="CH1830" s="69"/>
      <c r="CI1830" s="6"/>
      <c r="CJ1830" s="5"/>
      <c r="CK1830" s="25"/>
      <c r="CL1830" s="5"/>
      <c r="DN1830" s="14"/>
      <c r="DO1830" s="14"/>
      <c r="DP1830" s="5"/>
      <c r="DQ1830" s="25"/>
      <c r="DR1830" s="25"/>
      <c r="DS1830" s="96"/>
      <c r="DT1830" s="83"/>
      <c r="DU1830" s="14"/>
      <c r="DX1830" s="83"/>
      <c r="DY1830" s="83"/>
      <c r="DZ1830" s="83"/>
      <c r="EA1830" s="83"/>
      <c r="EJ1830" s="54"/>
      <c r="EK1830" s="22"/>
      <c r="EL1830" s="24"/>
      <c r="EP1830" s="23"/>
      <c r="EQ1830" s="24"/>
      <c r="ER1830" s="22"/>
      <c r="ES1830" s="24"/>
      <c r="ET1830" s="24"/>
      <c r="EU1830" s="23"/>
      <c r="EV1830" s="26"/>
      <c r="EX1830" s="6"/>
      <c r="EY1830" s="24"/>
      <c r="EZ1830" s="109"/>
      <c r="FA1830" s="66"/>
      <c r="FB1830" s="5"/>
      <c r="FC1830" s="68"/>
      <c r="FD1830" s="67"/>
      <c r="FE1830" s="67"/>
      <c r="FF1830" s="64"/>
      <c r="FG1830" s="5"/>
      <c r="FH1830" s="69"/>
      <c r="FI1830" s="6"/>
      <c r="FJ1830" s="5"/>
      <c r="FK1830" s="25"/>
      <c r="FL1830" s="5"/>
    </row>
    <row r="1831" spans="40:168">
      <c r="AN1831" s="14"/>
      <c r="AO1831" s="14"/>
      <c r="AP1831" s="5"/>
      <c r="AQ1831" s="25"/>
      <c r="AR1831" s="25"/>
      <c r="AS1831" s="96"/>
      <c r="AT1831" s="83"/>
      <c r="AU1831" s="14"/>
      <c r="AX1831" s="83"/>
      <c r="AY1831" s="83"/>
      <c r="AZ1831" s="83"/>
      <c r="BA1831" s="83"/>
      <c r="BJ1831" s="54"/>
      <c r="BK1831" s="22"/>
      <c r="BL1831" s="24"/>
      <c r="BP1831" s="23"/>
      <c r="BQ1831" s="24"/>
      <c r="BR1831" s="22"/>
      <c r="BS1831" s="24"/>
      <c r="BT1831" s="24"/>
      <c r="BU1831" s="23"/>
      <c r="BV1831" s="26"/>
      <c r="BX1831" s="6"/>
      <c r="BY1831" s="24"/>
      <c r="BZ1831" s="109"/>
      <c r="CA1831" s="66"/>
      <c r="CB1831" s="5"/>
      <c r="CC1831" s="68"/>
      <c r="CD1831" s="67"/>
      <c r="CE1831" s="67"/>
      <c r="CF1831" s="64"/>
      <c r="CG1831" s="5"/>
      <c r="CH1831" s="69"/>
      <c r="CI1831" s="6"/>
      <c r="CJ1831" s="5"/>
      <c r="CK1831" s="25"/>
      <c r="CL1831" s="5"/>
      <c r="DN1831" s="14"/>
      <c r="DO1831" s="14"/>
      <c r="DP1831" s="5"/>
      <c r="DQ1831" s="25"/>
      <c r="DR1831" s="25"/>
      <c r="DS1831" s="96"/>
      <c r="DT1831" s="83"/>
      <c r="DU1831" s="14"/>
      <c r="DX1831" s="83"/>
      <c r="DY1831" s="83"/>
      <c r="DZ1831" s="83"/>
      <c r="EA1831" s="83"/>
      <c r="EJ1831" s="54"/>
      <c r="EK1831" s="22"/>
      <c r="EL1831" s="24"/>
      <c r="EP1831" s="23"/>
      <c r="EQ1831" s="24"/>
      <c r="ER1831" s="22"/>
      <c r="ES1831" s="24"/>
      <c r="ET1831" s="24"/>
      <c r="EU1831" s="23"/>
      <c r="EV1831" s="26"/>
      <c r="EX1831" s="6"/>
      <c r="EY1831" s="24"/>
      <c r="EZ1831" s="109"/>
      <c r="FA1831" s="66"/>
      <c r="FB1831" s="5"/>
      <c r="FC1831" s="68"/>
      <c r="FD1831" s="67"/>
      <c r="FE1831" s="67"/>
      <c r="FF1831" s="64"/>
      <c r="FG1831" s="5"/>
      <c r="FH1831" s="69"/>
      <c r="FI1831" s="6"/>
      <c r="FJ1831" s="5"/>
      <c r="FK1831" s="25"/>
      <c r="FL1831" s="5"/>
    </row>
    <row r="1832" spans="40:168">
      <c r="AN1832" s="14"/>
      <c r="AO1832" s="14"/>
      <c r="AP1832" s="5"/>
      <c r="AQ1832" s="25"/>
      <c r="AR1832" s="25"/>
      <c r="AS1832" s="96"/>
      <c r="AT1832" s="83"/>
      <c r="AU1832" s="14"/>
      <c r="AX1832" s="83"/>
      <c r="AY1832" s="83"/>
      <c r="AZ1832" s="83"/>
      <c r="BA1832" s="83"/>
      <c r="BJ1832" s="54"/>
      <c r="BK1832" s="22"/>
      <c r="BL1832" s="24"/>
      <c r="BP1832" s="23"/>
      <c r="BQ1832" s="24"/>
      <c r="BR1832" s="22"/>
      <c r="BS1832" s="24"/>
      <c r="BT1832" s="24"/>
      <c r="BU1832" s="23"/>
      <c r="BV1832" s="26"/>
      <c r="BX1832" s="6"/>
      <c r="BY1832" s="24"/>
      <c r="BZ1832" s="109"/>
      <c r="CA1832" s="66"/>
      <c r="CB1832" s="5"/>
      <c r="CC1832" s="68"/>
      <c r="CD1832" s="67"/>
      <c r="CE1832" s="67"/>
      <c r="CF1832" s="64"/>
      <c r="CG1832" s="5"/>
      <c r="CH1832" s="69"/>
      <c r="CI1832" s="6"/>
      <c r="CJ1832" s="5"/>
      <c r="CK1832" s="25"/>
      <c r="CL1832" s="5"/>
      <c r="DN1832" s="14"/>
      <c r="DO1832" s="14"/>
      <c r="DP1832" s="5"/>
      <c r="DQ1832" s="25"/>
      <c r="DR1832" s="25"/>
      <c r="DS1832" s="96"/>
      <c r="DT1832" s="83"/>
      <c r="DU1832" s="14"/>
      <c r="DX1832" s="83"/>
      <c r="DY1832" s="83"/>
      <c r="DZ1832" s="83"/>
      <c r="EA1832" s="83"/>
      <c r="EJ1832" s="54"/>
      <c r="EK1832" s="22"/>
      <c r="EL1832" s="24"/>
      <c r="EP1832" s="23"/>
      <c r="EQ1832" s="24"/>
      <c r="ER1832" s="22"/>
      <c r="ES1832" s="24"/>
      <c r="ET1832" s="24"/>
      <c r="EU1832" s="23"/>
      <c r="EV1832" s="26"/>
      <c r="EX1832" s="6"/>
      <c r="EY1832" s="24"/>
      <c r="EZ1832" s="109"/>
      <c r="FA1832" s="66"/>
      <c r="FB1832" s="5"/>
      <c r="FC1832" s="68"/>
      <c r="FD1832" s="67"/>
      <c r="FE1832" s="67"/>
      <c r="FF1832" s="64"/>
      <c r="FG1832" s="5"/>
      <c r="FH1832" s="69"/>
      <c r="FI1832" s="6"/>
      <c r="FJ1832" s="5"/>
      <c r="FK1832" s="25"/>
      <c r="FL1832" s="5"/>
    </row>
    <row r="1833" spans="40:168">
      <c r="AN1833" s="14"/>
      <c r="AO1833" s="14"/>
      <c r="AP1833" s="5"/>
      <c r="AQ1833" s="25"/>
      <c r="AR1833" s="25"/>
      <c r="AS1833" s="96"/>
      <c r="AT1833" s="83"/>
      <c r="AU1833" s="14"/>
      <c r="AX1833" s="83"/>
      <c r="AY1833" s="83"/>
      <c r="AZ1833" s="83"/>
      <c r="BA1833" s="83"/>
      <c r="BJ1833" s="54"/>
      <c r="BK1833" s="22"/>
      <c r="BL1833" s="24"/>
      <c r="BP1833" s="23"/>
      <c r="BQ1833" s="24"/>
      <c r="BR1833" s="22"/>
      <c r="BS1833" s="24"/>
      <c r="BT1833" s="24"/>
      <c r="BU1833" s="23"/>
      <c r="BV1833" s="26"/>
      <c r="BX1833" s="6"/>
      <c r="BY1833" s="24"/>
      <c r="BZ1833" s="109"/>
      <c r="CA1833" s="66"/>
      <c r="CB1833" s="5"/>
      <c r="CC1833" s="68"/>
      <c r="CD1833" s="67"/>
      <c r="CE1833" s="67"/>
      <c r="CF1833" s="64"/>
      <c r="CG1833" s="5"/>
      <c r="CH1833" s="69"/>
      <c r="CI1833" s="6"/>
      <c r="CJ1833" s="5"/>
      <c r="CK1833" s="25"/>
      <c r="CL1833" s="5"/>
      <c r="DN1833" s="14"/>
      <c r="DO1833" s="14"/>
      <c r="DP1833" s="5"/>
      <c r="DQ1833" s="25"/>
      <c r="DR1833" s="25"/>
      <c r="DS1833" s="96"/>
      <c r="DT1833" s="83"/>
      <c r="DU1833" s="14"/>
      <c r="DX1833" s="83"/>
      <c r="DY1833" s="83"/>
      <c r="DZ1833" s="83"/>
      <c r="EA1833" s="83"/>
      <c r="EJ1833" s="54"/>
      <c r="EK1833" s="22"/>
      <c r="EL1833" s="24"/>
      <c r="EP1833" s="23"/>
      <c r="EQ1833" s="24"/>
      <c r="ER1833" s="22"/>
      <c r="ES1833" s="24"/>
      <c r="ET1833" s="24"/>
      <c r="EU1833" s="23"/>
      <c r="EV1833" s="26"/>
      <c r="EX1833" s="6"/>
      <c r="EY1833" s="24"/>
      <c r="EZ1833" s="109"/>
      <c r="FA1833" s="66"/>
      <c r="FB1833" s="5"/>
      <c r="FC1833" s="68"/>
      <c r="FD1833" s="67"/>
      <c r="FE1833" s="67"/>
      <c r="FF1833" s="64"/>
      <c r="FG1833" s="5"/>
      <c r="FH1833" s="69"/>
      <c r="FI1833" s="6"/>
      <c r="FJ1833" s="5"/>
      <c r="FK1833" s="25"/>
      <c r="FL1833" s="5"/>
    </row>
    <row r="1834" spans="40:168">
      <c r="AN1834" s="14"/>
      <c r="AO1834" s="14"/>
      <c r="AP1834" s="5"/>
      <c r="AQ1834" s="25"/>
      <c r="AR1834" s="25"/>
      <c r="AS1834" s="96"/>
      <c r="AT1834" s="83"/>
      <c r="AU1834" s="14"/>
      <c r="AX1834" s="83"/>
      <c r="AY1834" s="83"/>
      <c r="AZ1834" s="83"/>
      <c r="BA1834" s="83"/>
      <c r="BJ1834" s="54"/>
      <c r="BK1834" s="22"/>
      <c r="BL1834" s="24"/>
      <c r="BP1834" s="23"/>
      <c r="BQ1834" s="24"/>
      <c r="BR1834" s="22"/>
      <c r="BS1834" s="24"/>
      <c r="BT1834" s="24"/>
      <c r="BU1834" s="23"/>
      <c r="BV1834" s="26"/>
      <c r="BX1834" s="6"/>
      <c r="BY1834" s="24"/>
      <c r="BZ1834" s="109"/>
      <c r="CA1834" s="66"/>
      <c r="CB1834" s="5"/>
      <c r="CC1834" s="68"/>
      <c r="CD1834" s="67"/>
      <c r="CE1834" s="67"/>
      <c r="CF1834" s="64"/>
      <c r="CG1834" s="5"/>
      <c r="CH1834" s="69"/>
      <c r="CI1834" s="6"/>
      <c r="CJ1834" s="5"/>
      <c r="CK1834" s="25"/>
      <c r="CL1834" s="5"/>
      <c r="DN1834" s="14"/>
      <c r="DO1834" s="14"/>
      <c r="DP1834" s="5"/>
      <c r="DQ1834" s="25"/>
      <c r="DR1834" s="25"/>
      <c r="DS1834" s="96"/>
      <c r="DT1834" s="83"/>
      <c r="DU1834" s="14"/>
      <c r="DX1834" s="83"/>
      <c r="DY1834" s="83"/>
      <c r="DZ1834" s="83"/>
      <c r="EA1834" s="83"/>
      <c r="EJ1834" s="54"/>
      <c r="EK1834" s="22"/>
      <c r="EL1834" s="24"/>
      <c r="EP1834" s="23"/>
      <c r="EQ1834" s="24"/>
      <c r="ER1834" s="22"/>
      <c r="ES1834" s="24"/>
      <c r="ET1834" s="24"/>
      <c r="EU1834" s="23"/>
      <c r="EV1834" s="26"/>
      <c r="EX1834" s="6"/>
      <c r="EY1834" s="24"/>
      <c r="EZ1834" s="109"/>
      <c r="FA1834" s="66"/>
      <c r="FB1834" s="5"/>
      <c r="FC1834" s="68"/>
      <c r="FD1834" s="67"/>
      <c r="FE1834" s="67"/>
      <c r="FF1834" s="64"/>
      <c r="FG1834" s="5"/>
      <c r="FH1834" s="69"/>
      <c r="FI1834" s="6"/>
      <c r="FJ1834" s="5"/>
      <c r="FK1834" s="25"/>
      <c r="FL1834" s="5"/>
    </row>
    <row r="1835" spans="40:168">
      <c r="AN1835" s="14"/>
      <c r="AO1835" s="14"/>
      <c r="AP1835" s="5"/>
      <c r="AQ1835" s="25"/>
      <c r="AR1835" s="25"/>
      <c r="AS1835" s="96"/>
      <c r="AT1835" s="83"/>
      <c r="AU1835" s="14"/>
      <c r="AX1835" s="83"/>
      <c r="AY1835" s="83"/>
      <c r="AZ1835" s="83"/>
      <c r="BA1835" s="83"/>
      <c r="BJ1835" s="54"/>
      <c r="BK1835" s="22"/>
      <c r="BL1835" s="24"/>
      <c r="BP1835" s="23"/>
      <c r="BQ1835" s="24"/>
      <c r="BR1835" s="22"/>
      <c r="BS1835" s="24"/>
      <c r="BT1835" s="24"/>
      <c r="BU1835" s="23"/>
      <c r="BV1835" s="26"/>
      <c r="BX1835" s="6"/>
      <c r="BY1835" s="24"/>
      <c r="BZ1835" s="109"/>
      <c r="CA1835" s="66"/>
      <c r="CB1835" s="5"/>
      <c r="CC1835" s="68"/>
      <c r="CD1835" s="67"/>
      <c r="CE1835" s="67"/>
      <c r="CF1835" s="64"/>
      <c r="CG1835" s="5"/>
      <c r="CH1835" s="69"/>
      <c r="CI1835" s="6"/>
      <c r="CJ1835" s="5"/>
      <c r="CK1835" s="25"/>
      <c r="CL1835" s="5"/>
      <c r="DN1835" s="14"/>
      <c r="DO1835" s="14"/>
      <c r="DP1835" s="5"/>
      <c r="DQ1835" s="25"/>
      <c r="DR1835" s="25"/>
      <c r="DS1835" s="96"/>
      <c r="DT1835" s="83"/>
      <c r="DU1835" s="14"/>
      <c r="DX1835" s="83"/>
      <c r="DY1835" s="83"/>
      <c r="DZ1835" s="83"/>
      <c r="EA1835" s="83"/>
      <c r="EJ1835" s="54"/>
      <c r="EK1835" s="22"/>
      <c r="EL1835" s="24"/>
      <c r="EP1835" s="23"/>
      <c r="EQ1835" s="24"/>
      <c r="ER1835" s="22"/>
      <c r="ES1835" s="24"/>
      <c r="ET1835" s="24"/>
      <c r="EU1835" s="23"/>
      <c r="EV1835" s="26"/>
      <c r="EX1835" s="6"/>
      <c r="EY1835" s="24"/>
      <c r="EZ1835" s="109"/>
      <c r="FA1835" s="66"/>
      <c r="FB1835" s="5"/>
      <c r="FC1835" s="68"/>
      <c r="FD1835" s="67"/>
      <c r="FE1835" s="67"/>
      <c r="FF1835" s="64"/>
      <c r="FG1835" s="5"/>
      <c r="FH1835" s="69"/>
      <c r="FI1835" s="6"/>
      <c r="FJ1835" s="5"/>
      <c r="FK1835" s="25"/>
      <c r="FL1835" s="5"/>
    </row>
    <row r="1836" spans="40:168">
      <c r="AN1836" s="14"/>
      <c r="AO1836" s="14"/>
      <c r="AP1836" s="5"/>
      <c r="AQ1836" s="25"/>
      <c r="AR1836" s="25"/>
      <c r="AS1836" s="96"/>
      <c r="AT1836" s="83"/>
      <c r="AU1836" s="14"/>
      <c r="AX1836" s="83"/>
      <c r="AY1836" s="83"/>
      <c r="AZ1836" s="83"/>
      <c r="BA1836" s="83"/>
      <c r="BJ1836" s="54"/>
      <c r="BK1836" s="22"/>
      <c r="BL1836" s="24"/>
      <c r="BP1836" s="23"/>
      <c r="BQ1836" s="24"/>
      <c r="BR1836" s="22"/>
      <c r="BS1836" s="24"/>
      <c r="BT1836" s="24"/>
      <c r="BU1836" s="23"/>
      <c r="BV1836" s="26"/>
      <c r="BX1836" s="6"/>
      <c r="BY1836" s="24"/>
      <c r="BZ1836" s="109"/>
      <c r="CA1836" s="66"/>
      <c r="CB1836" s="5"/>
      <c r="CC1836" s="68"/>
      <c r="CD1836" s="67"/>
      <c r="CE1836" s="67"/>
      <c r="CF1836" s="64"/>
      <c r="CG1836" s="5"/>
      <c r="CH1836" s="69"/>
      <c r="CI1836" s="6"/>
      <c r="CJ1836" s="5"/>
      <c r="CK1836" s="25"/>
      <c r="CL1836" s="5"/>
      <c r="DN1836" s="14"/>
      <c r="DO1836" s="14"/>
      <c r="DP1836" s="5"/>
      <c r="DQ1836" s="25"/>
      <c r="DR1836" s="25"/>
      <c r="DS1836" s="96"/>
      <c r="DT1836" s="83"/>
      <c r="DU1836" s="14"/>
      <c r="DX1836" s="83"/>
      <c r="DY1836" s="83"/>
      <c r="DZ1836" s="83"/>
      <c r="EA1836" s="83"/>
      <c r="EJ1836" s="54"/>
      <c r="EK1836" s="22"/>
      <c r="EL1836" s="24"/>
      <c r="EP1836" s="23"/>
      <c r="EQ1836" s="24"/>
      <c r="ER1836" s="22"/>
      <c r="ES1836" s="24"/>
      <c r="ET1836" s="24"/>
      <c r="EU1836" s="23"/>
      <c r="EV1836" s="26"/>
      <c r="EX1836" s="6"/>
      <c r="EY1836" s="24"/>
      <c r="EZ1836" s="109"/>
      <c r="FA1836" s="66"/>
      <c r="FB1836" s="5"/>
      <c r="FC1836" s="68"/>
      <c r="FD1836" s="67"/>
      <c r="FE1836" s="67"/>
      <c r="FF1836" s="64"/>
      <c r="FG1836" s="5"/>
      <c r="FH1836" s="69"/>
      <c r="FI1836" s="6"/>
      <c r="FJ1836" s="5"/>
      <c r="FK1836" s="25"/>
      <c r="FL1836" s="5"/>
    </row>
    <row r="1837" spans="40:168">
      <c r="AN1837" s="14"/>
      <c r="AO1837" s="14"/>
      <c r="AP1837" s="5"/>
      <c r="AQ1837" s="25"/>
      <c r="AR1837" s="25"/>
      <c r="AS1837" s="96"/>
      <c r="AT1837" s="83"/>
      <c r="AU1837" s="14"/>
      <c r="AX1837" s="83"/>
      <c r="AY1837" s="83"/>
      <c r="AZ1837" s="83"/>
      <c r="BA1837" s="83"/>
      <c r="BJ1837" s="54"/>
      <c r="BK1837" s="22"/>
      <c r="BL1837" s="24"/>
      <c r="BP1837" s="23"/>
      <c r="BQ1837" s="24"/>
      <c r="BR1837" s="22"/>
      <c r="BS1837" s="24"/>
      <c r="BT1837" s="24"/>
      <c r="BU1837" s="23"/>
      <c r="BV1837" s="26"/>
      <c r="BX1837" s="6"/>
      <c r="BY1837" s="24"/>
      <c r="BZ1837" s="109"/>
      <c r="CA1837" s="66"/>
      <c r="CB1837" s="5"/>
      <c r="CC1837" s="68"/>
      <c r="CD1837" s="67"/>
      <c r="CE1837" s="67"/>
      <c r="CF1837" s="64"/>
      <c r="CG1837" s="5"/>
      <c r="CH1837" s="69"/>
      <c r="CI1837" s="6"/>
      <c r="CJ1837" s="5"/>
      <c r="CK1837" s="25"/>
      <c r="CL1837" s="5"/>
      <c r="DN1837" s="14"/>
      <c r="DO1837" s="14"/>
      <c r="DP1837" s="5"/>
      <c r="DQ1837" s="25"/>
      <c r="DR1837" s="25"/>
      <c r="DS1837" s="96"/>
      <c r="DT1837" s="83"/>
      <c r="DU1837" s="14"/>
      <c r="DX1837" s="83"/>
      <c r="DY1837" s="83"/>
      <c r="DZ1837" s="83"/>
      <c r="EA1837" s="83"/>
      <c r="EJ1837" s="54"/>
      <c r="EK1837" s="22"/>
      <c r="EL1837" s="24"/>
      <c r="EP1837" s="23"/>
      <c r="EQ1837" s="24"/>
      <c r="ER1837" s="22"/>
      <c r="ES1837" s="24"/>
      <c r="ET1837" s="24"/>
      <c r="EU1837" s="23"/>
      <c r="EV1837" s="26"/>
      <c r="EX1837" s="6"/>
      <c r="EY1837" s="24"/>
      <c r="EZ1837" s="109"/>
      <c r="FA1837" s="66"/>
      <c r="FB1837" s="5"/>
      <c r="FC1837" s="68"/>
      <c r="FD1837" s="67"/>
      <c r="FE1837" s="67"/>
      <c r="FF1837" s="64"/>
      <c r="FG1837" s="5"/>
      <c r="FH1837" s="69"/>
      <c r="FI1837" s="6"/>
      <c r="FJ1837" s="5"/>
      <c r="FK1837" s="25"/>
      <c r="FL1837" s="5"/>
    </row>
    <row r="1838" spans="40:168">
      <c r="AN1838" s="14"/>
      <c r="AO1838" s="14"/>
      <c r="AP1838" s="5"/>
      <c r="AQ1838" s="25"/>
      <c r="AR1838" s="25"/>
      <c r="AS1838" s="96"/>
      <c r="AT1838" s="83"/>
      <c r="AU1838" s="14"/>
      <c r="AX1838" s="83"/>
      <c r="AY1838" s="83"/>
      <c r="AZ1838" s="83"/>
      <c r="BA1838" s="83"/>
      <c r="BJ1838" s="54"/>
      <c r="BK1838" s="22"/>
      <c r="BL1838" s="24"/>
      <c r="BP1838" s="23"/>
      <c r="BQ1838" s="24"/>
      <c r="BR1838" s="22"/>
      <c r="BS1838" s="24"/>
      <c r="BT1838" s="24"/>
      <c r="BU1838" s="23"/>
      <c r="BV1838" s="26"/>
      <c r="BX1838" s="6"/>
      <c r="BY1838" s="24"/>
      <c r="BZ1838" s="109"/>
      <c r="CA1838" s="66"/>
      <c r="CB1838" s="5"/>
      <c r="CC1838" s="68"/>
      <c r="CD1838" s="67"/>
      <c r="CE1838" s="67"/>
      <c r="CF1838" s="64"/>
      <c r="CG1838" s="5"/>
      <c r="CH1838" s="69"/>
      <c r="CI1838" s="6"/>
      <c r="CJ1838" s="5"/>
      <c r="CK1838" s="25"/>
      <c r="CL1838" s="5"/>
      <c r="DN1838" s="14"/>
      <c r="DO1838" s="14"/>
      <c r="DP1838" s="5"/>
      <c r="DQ1838" s="25"/>
      <c r="DR1838" s="25"/>
      <c r="DS1838" s="96"/>
      <c r="DT1838" s="83"/>
      <c r="DU1838" s="14"/>
      <c r="DX1838" s="83"/>
      <c r="DY1838" s="83"/>
      <c r="DZ1838" s="83"/>
      <c r="EA1838" s="83"/>
      <c r="EJ1838" s="54"/>
      <c r="EK1838" s="22"/>
      <c r="EL1838" s="24"/>
      <c r="EP1838" s="23"/>
      <c r="EQ1838" s="24"/>
      <c r="ER1838" s="22"/>
      <c r="ES1838" s="24"/>
      <c r="ET1838" s="24"/>
      <c r="EU1838" s="23"/>
      <c r="EV1838" s="26"/>
      <c r="EX1838" s="6"/>
      <c r="EY1838" s="24"/>
      <c r="EZ1838" s="109"/>
      <c r="FA1838" s="66"/>
      <c r="FB1838" s="5"/>
      <c r="FC1838" s="68"/>
      <c r="FD1838" s="67"/>
      <c r="FE1838" s="67"/>
      <c r="FF1838" s="64"/>
      <c r="FG1838" s="5"/>
      <c r="FH1838" s="69"/>
      <c r="FI1838" s="6"/>
      <c r="FJ1838" s="5"/>
      <c r="FK1838" s="25"/>
      <c r="FL1838" s="5"/>
    </row>
    <row r="1839" spans="40:168">
      <c r="AN1839" s="14"/>
      <c r="AO1839" s="14"/>
      <c r="AP1839" s="5"/>
      <c r="AQ1839" s="25"/>
      <c r="AR1839" s="25"/>
      <c r="AS1839" s="96"/>
      <c r="AT1839" s="83"/>
      <c r="AU1839" s="14"/>
      <c r="AX1839" s="83"/>
      <c r="AY1839" s="83"/>
      <c r="AZ1839" s="83"/>
      <c r="BA1839" s="83"/>
      <c r="BJ1839" s="54"/>
      <c r="BK1839" s="22"/>
      <c r="BL1839" s="24"/>
      <c r="BP1839" s="23"/>
      <c r="BQ1839" s="24"/>
      <c r="BR1839" s="22"/>
      <c r="BS1839" s="24"/>
      <c r="BT1839" s="24"/>
      <c r="BU1839" s="23"/>
      <c r="BV1839" s="26"/>
      <c r="BX1839" s="6"/>
      <c r="BY1839" s="24"/>
      <c r="BZ1839" s="109"/>
      <c r="CA1839" s="66"/>
      <c r="CB1839" s="5"/>
      <c r="CC1839" s="68"/>
      <c r="CD1839" s="67"/>
      <c r="CE1839" s="67"/>
      <c r="CF1839" s="64"/>
      <c r="CG1839" s="5"/>
      <c r="CH1839" s="69"/>
      <c r="CI1839" s="6"/>
      <c r="CJ1839" s="5"/>
      <c r="CK1839" s="25"/>
      <c r="CL1839" s="5"/>
      <c r="DN1839" s="14"/>
      <c r="DO1839" s="14"/>
      <c r="DP1839" s="5"/>
      <c r="DQ1839" s="25"/>
      <c r="DR1839" s="25"/>
      <c r="DS1839" s="96"/>
      <c r="DT1839" s="83"/>
      <c r="DU1839" s="14"/>
      <c r="DX1839" s="83"/>
      <c r="DY1839" s="83"/>
      <c r="DZ1839" s="83"/>
      <c r="EA1839" s="83"/>
      <c r="EJ1839" s="54"/>
      <c r="EK1839" s="22"/>
      <c r="EL1839" s="24"/>
      <c r="EP1839" s="23"/>
      <c r="EQ1839" s="24"/>
      <c r="ER1839" s="22"/>
      <c r="ES1839" s="24"/>
      <c r="ET1839" s="24"/>
      <c r="EU1839" s="23"/>
      <c r="EV1839" s="26"/>
      <c r="EX1839" s="6"/>
      <c r="EY1839" s="24"/>
      <c r="EZ1839" s="109"/>
      <c r="FA1839" s="66"/>
      <c r="FB1839" s="5"/>
      <c r="FC1839" s="68"/>
      <c r="FD1839" s="67"/>
      <c r="FE1839" s="67"/>
      <c r="FF1839" s="64"/>
      <c r="FG1839" s="5"/>
      <c r="FH1839" s="69"/>
      <c r="FI1839" s="6"/>
      <c r="FJ1839" s="5"/>
      <c r="FK1839" s="25"/>
      <c r="FL1839" s="5"/>
    </row>
    <row r="1840" spans="40:168">
      <c r="AN1840" s="14"/>
      <c r="AO1840" s="14"/>
      <c r="AP1840" s="5"/>
      <c r="AQ1840" s="25"/>
      <c r="AR1840" s="25"/>
      <c r="AS1840" s="96"/>
      <c r="AT1840" s="83"/>
      <c r="AU1840" s="14"/>
      <c r="AX1840" s="83"/>
      <c r="AY1840" s="83"/>
      <c r="AZ1840" s="83"/>
      <c r="BA1840" s="83"/>
      <c r="BJ1840" s="54"/>
      <c r="BK1840" s="22"/>
      <c r="BL1840" s="24"/>
      <c r="BP1840" s="23"/>
      <c r="BQ1840" s="24"/>
      <c r="BR1840" s="22"/>
      <c r="BS1840" s="24"/>
      <c r="BT1840" s="24"/>
      <c r="BU1840" s="23"/>
      <c r="BV1840" s="26"/>
      <c r="BX1840" s="6"/>
      <c r="BY1840" s="24"/>
      <c r="BZ1840" s="109"/>
      <c r="CA1840" s="66"/>
      <c r="CB1840" s="5"/>
      <c r="CC1840" s="68"/>
      <c r="CD1840" s="67"/>
      <c r="CE1840" s="67"/>
      <c r="CF1840" s="64"/>
      <c r="CG1840" s="5"/>
      <c r="CH1840" s="69"/>
      <c r="CI1840" s="6"/>
      <c r="CJ1840" s="5"/>
      <c r="CK1840" s="25"/>
      <c r="CL1840" s="5"/>
      <c r="DN1840" s="14"/>
      <c r="DO1840" s="14"/>
      <c r="DP1840" s="5"/>
      <c r="DQ1840" s="25"/>
      <c r="DR1840" s="25"/>
      <c r="DS1840" s="96"/>
      <c r="DT1840" s="83"/>
      <c r="DU1840" s="14"/>
      <c r="DX1840" s="83"/>
      <c r="DY1840" s="83"/>
      <c r="DZ1840" s="83"/>
      <c r="EA1840" s="83"/>
      <c r="EJ1840" s="54"/>
      <c r="EK1840" s="22"/>
      <c r="EL1840" s="24"/>
      <c r="EP1840" s="23"/>
      <c r="EQ1840" s="24"/>
      <c r="ER1840" s="22"/>
      <c r="ES1840" s="24"/>
      <c r="ET1840" s="24"/>
      <c r="EU1840" s="23"/>
      <c r="EV1840" s="26"/>
      <c r="EX1840" s="6"/>
      <c r="EY1840" s="24"/>
      <c r="EZ1840" s="109"/>
      <c r="FA1840" s="66"/>
      <c r="FB1840" s="5"/>
      <c r="FC1840" s="68"/>
      <c r="FD1840" s="67"/>
      <c r="FE1840" s="67"/>
      <c r="FF1840" s="64"/>
      <c r="FG1840" s="5"/>
      <c r="FH1840" s="69"/>
      <c r="FI1840" s="6"/>
      <c r="FJ1840" s="5"/>
      <c r="FK1840" s="25"/>
      <c r="FL1840" s="5"/>
    </row>
    <row r="1841" spans="40:168">
      <c r="AN1841" s="14"/>
      <c r="AO1841" s="14"/>
      <c r="AP1841" s="5"/>
      <c r="AQ1841" s="25"/>
      <c r="AR1841" s="25"/>
      <c r="AS1841" s="96"/>
      <c r="AT1841" s="83"/>
      <c r="AU1841" s="14"/>
      <c r="AX1841" s="83"/>
      <c r="AY1841" s="83"/>
      <c r="AZ1841" s="83"/>
      <c r="BA1841" s="83"/>
      <c r="BJ1841" s="54"/>
      <c r="BK1841" s="22"/>
      <c r="BL1841" s="24"/>
      <c r="BP1841" s="23"/>
      <c r="BQ1841" s="24"/>
      <c r="BR1841" s="22"/>
      <c r="BS1841" s="24"/>
      <c r="BT1841" s="24"/>
      <c r="BU1841" s="23"/>
      <c r="BV1841" s="26"/>
      <c r="BX1841" s="6"/>
      <c r="BY1841" s="24"/>
      <c r="BZ1841" s="109"/>
      <c r="CA1841" s="66"/>
      <c r="CB1841" s="5"/>
      <c r="CC1841" s="68"/>
      <c r="CD1841" s="67"/>
      <c r="CE1841" s="67"/>
      <c r="CF1841" s="64"/>
      <c r="CG1841" s="5"/>
      <c r="CH1841" s="69"/>
      <c r="CI1841" s="6"/>
      <c r="CJ1841" s="5"/>
      <c r="CK1841" s="25"/>
      <c r="CL1841" s="5"/>
      <c r="DN1841" s="14"/>
      <c r="DO1841" s="14"/>
      <c r="DP1841" s="5"/>
      <c r="DQ1841" s="25"/>
      <c r="DR1841" s="25"/>
      <c r="DS1841" s="96"/>
      <c r="DT1841" s="83"/>
      <c r="DU1841" s="14"/>
      <c r="DX1841" s="83"/>
      <c r="DY1841" s="83"/>
      <c r="DZ1841" s="83"/>
      <c r="EA1841" s="83"/>
      <c r="EJ1841" s="54"/>
      <c r="EK1841" s="22"/>
      <c r="EL1841" s="24"/>
      <c r="EP1841" s="23"/>
      <c r="EQ1841" s="24"/>
      <c r="ER1841" s="22"/>
      <c r="ES1841" s="24"/>
      <c r="ET1841" s="24"/>
      <c r="EU1841" s="23"/>
      <c r="EV1841" s="26"/>
      <c r="EX1841" s="6"/>
      <c r="EY1841" s="24"/>
      <c r="EZ1841" s="109"/>
      <c r="FA1841" s="66"/>
      <c r="FB1841" s="5"/>
      <c r="FC1841" s="68"/>
      <c r="FD1841" s="67"/>
      <c r="FE1841" s="67"/>
      <c r="FF1841" s="64"/>
      <c r="FG1841" s="5"/>
      <c r="FH1841" s="69"/>
      <c r="FI1841" s="6"/>
      <c r="FJ1841" s="5"/>
      <c r="FK1841" s="25"/>
      <c r="FL1841" s="5"/>
    </row>
    <row r="1842" spans="40:168">
      <c r="AN1842" s="14"/>
      <c r="AO1842" s="14"/>
      <c r="AP1842" s="5"/>
      <c r="AQ1842" s="25"/>
      <c r="AR1842" s="25"/>
      <c r="AS1842" s="96"/>
      <c r="AT1842" s="83"/>
      <c r="AU1842" s="14"/>
      <c r="AX1842" s="83"/>
      <c r="AY1842" s="83"/>
      <c r="AZ1842" s="83"/>
      <c r="BA1842" s="83"/>
      <c r="BJ1842" s="54"/>
      <c r="BK1842" s="22"/>
      <c r="BL1842" s="24"/>
      <c r="BP1842" s="23"/>
      <c r="BQ1842" s="24"/>
      <c r="BR1842" s="22"/>
      <c r="BS1842" s="24"/>
      <c r="BT1842" s="24"/>
      <c r="BU1842" s="23"/>
      <c r="BV1842" s="26"/>
      <c r="BX1842" s="6"/>
      <c r="BY1842" s="24"/>
      <c r="BZ1842" s="109"/>
      <c r="CA1842" s="66"/>
      <c r="CB1842" s="5"/>
      <c r="CC1842" s="68"/>
      <c r="CD1842" s="67"/>
      <c r="CE1842" s="67"/>
      <c r="CF1842" s="64"/>
      <c r="CG1842" s="5"/>
      <c r="CH1842" s="69"/>
      <c r="CI1842" s="6"/>
      <c r="CJ1842" s="5"/>
      <c r="CK1842" s="25"/>
      <c r="CL1842" s="5"/>
      <c r="DN1842" s="14"/>
      <c r="DO1842" s="14"/>
      <c r="DP1842" s="5"/>
      <c r="DQ1842" s="25"/>
      <c r="DR1842" s="25"/>
      <c r="DS1842" s="96"/>
      <c r="DT1842" s="83"/>
      <c r="DU1842" s="14"/>
      <c r="DX1842" s="83"/>
      <c r="DY1842" s="83"/>
      <c r="DZ1842" s="83"/>
      <c r="EA1842" s="83"/>
      <c r="EJ1842" s="54"/>
      <c r="EK1842" s="22"/>
      <c r="EL1842" s="24"/>
      <c r="EP1842" s="23"/>
      <c r="EQ1842" s="24"/>
      <c r="ER1842" s="22"/>
      <c r="ES1842" s="24"/>
      <c r="ET1842" s="24"/>
      <c r="EU1842" s="23"/>
      <c r="EV1842" s="26"/>
      <c r="EX1842" s="6"/>
      <c r="EY1842" s="24"/>
      <c r="EZ1842" s="109"/>
      <c r="FA1842" s="66"/>
      <c r="FB1842" s="5"/>
      <c r="FC1842" s="68"/>
      <c r="FD1842" s="67"/>
      <c r="FE1842" s="67"/>
      <c r="FF1842" s="64"/>
      <c r="FG1842" s="5"/>
      <c r="FH1842" s="69"/>
      <c r="FI1842" s="6"/>
      <c r="FJ1842" s="5"/>
      <c r="FK1842" s="25"/>
      <c r="FL1842" s="5"/>
    </row>
    <row r="1843" spans="40:168">
      <c r="AN1843" s="14"/>
      <c r="AO1843" s="14"/>
      <c r="AP1843" s="5"/>
      <c r="AQ1843" s="25"/>
      <c r="AR1843" s="25"/>
      <c r="AS1843" s="96"/>
      <c r="AT1843" s="83"/>
      <c r="AU1843" s="14"/>
      <c r="AX1843" s="83"/>
      <c r="AY1843" s="83"/>
      <c r="AZ1843" s="83"/>
      <c r="BA1843" s="83"/>
      <c r="BJ1843" s="54"/>
      <c r="BK1843" s="22"/>
      <c r="BL1843" s="24"/>
      <c r="BP1843" s="23"/>
      <c r="BQ1843" s="24"/>
      <c r="BR1843" s="22"/>
      <c r="BS1843" s="24"/>
      <c r="BT1843" s="24"/>
      <c r="BU1843" s="23"/>
      <c r="BV1843" s="26"/>
      <c r="BX1843" s="6"/>
      <c r="BY1843" s="24"/>
      <c r="BZ1843" s="109"/>
      <c r="CA1843" s="66"/>
      <c r="CB1843" s="5"/>
      <c r="CC1843" s="68"/>
      <c r="CD1843" s="67"/>
      <c r="CE1843" s="67"/>
      <c r="CF1843" s="64"/>
      <c r="CG1843" s="5"/>
      <c r="CH1843" s="69"/>
      <c r="CI1843" s="6"/>
      <c r="CJ1843" s="5"/>
      <c r="CK1843" s="25"/>
      <c r="CL1843" s="5"/>
      <c r="DN1843" s="14"/>
      <c r="DO1843" s="14"/>
      <c r="DP1843" s="5"/>
      <c r="DQ1843" s="25"/>
      <c r="DR1843" s="25"/>
      <c r="DS1843" s="96"/>
      <c r="DT1843" s="83"/>
      <c r="DU1843" s="14"/>
      <c r="DX1843" s="83"/>
      <c r="DY1843" s="83"/>
      <c r="DZ1843" s="83"/>
      <c r="EA1843" s="83"/>
      <c r="EJ1843" s="54"/>
      <c r="EK1843" s="22"/>
      <c r="EL1843" s="24"/>
      <c r="EP1843" s="23"/>
      <c r="EQ1843" s="24"/>
      <c r="ER1843" s="22"/>
      <c r="ES1843" s="24"/>
      <c r="ET1843" s="24"/>
      <c r="EU1843" s="23"/>
      <c r="EV1843" s="26"/>
      <c r="EX1843" s="6"/>
      <c r="EY1843" s="24"/>
      <c r="EZ1843" s="109"/>
      <c r="FA1843" s="66"/>
      <c r="FB1843" s="5"/>
      <c r="FC1843" s="68"/>
      <c r="FD1843" s="67"/>
      <c r="FE1843" s="67"/>
      <c r="FF1843" s="64"/>
      <c r="FG1843" s="5"/>
      <c r="FH1843" s="69"/>
      <c r="FI1843" s="6"/>
      <c r="FJ1843" s="5"/>
      <c r="FK1843" s="25"/>
      <c r="FL1843" s="5"/>
    </row>
    <row r="1844" spans="40:168">
      <c r="AN1844" s="14"/>
      <c r="AO1844" s="14"/>
      <c r="AP1844" s="5"/>
      <c r="AQ1844" s="25"/>
      <c r="AR1844" s="25"/>
      <c r="AS1844" s="96"/>
      <c r="AT1844" s="83"/>
      <c r="AU1844" s="14"/>
      <c r="AX1844" s="83"/>
      <c r="AY1844" s="83"/>
      <c r="AZ1844" s="83"/>
      <c r="BA1844" s="83"/>
      <c r="BJ1844" s="54"/>
      <c r="BK1844" s="22"/>
      <c r="BL1844" s="24"/>
      <c r="BP1844" s="23"/>
      <c r="BQ1844" s="24"/>
      <c r="BR1844" s="22"/>
      <c r="BS1844" s="24"/>
      <c r="BT1844" s="24"/>
      <c r="BU1844" s="23"/>
      <c r="BV1844" s="26"/>
      <c r="BX1844" s="6"/>
      <c r="BY1844" s="24"/>
      <c r="BZ1844" s="109"/>
      <c r="CA1844" s="66"/>
      <c r="CB1844" s="5"/>
      <c r="CC1844" s="68"/>
      <c r="CD1844" s="67"/>
      <c r="CE1844" s="67"/>
      <c r="CF1844" s="64"/>
      <c r="CG1844" s="5"/>
      <c r="CH1844" s="69"/>
      <c r="CI1844" s="6"/>
      <c r="CJ1844" s="5"/>
      <c r="CK1844" s="25"/>
      <c r="CL1844" s="5"/>
      <c r="DN1844" s="14"/>
      <c r="DO1844" s="14"/>
      <c r="DP1844" s="5"/>
      <c r="DQ1844" s="25"/>
      <c r="DR1844" s="25"/>
      <c r="DS1844" s="96"/>
      <c r="DT1844" s="83"/>
      <c r="DU1844" s="14"/>
      <c r="DX1844" s="83"/>
      <c r="DY1844" s="83"/>
      <c r="DZ1844" s="83"/>
      <c r="EA1844" s="83"/>
      <c r="EJ1844" s="54"/>
      <c r="EK1844" s="22"/>
      <c r="EL1844" s="24"/>
      <c r="EP1844" s="23"/>
      <c r="EQ1844" s="24"/>
      <c r="ER1844" s="22"/>
      <c r="ES1844" s="24"/>
      <c r="ET1844" s="24"/>
      <c r="EU1844" s="23"/>
      <c r="EV1844" s="26"/>
      <c r="EX1844" s="6"/>
      <c r="EY1844" s="24"/>
      <c r="EZ1844" s="109"/>
      <c r="FA1844" s="66"/>
      <c r="FB1844" s="5"/>
      <c r="FC1844" s="68"/>
      <c r="FD1844" s="67"/>
      <c r="FE1844" s="67"/>
      <c r="FF1844" s="64"/>
      <c r="FG1844" s="5"/>
      <c r="FH1844" s="69"/>
      <c r="FI1844" s="6"/>
      <c r="FJ1844" s="5"/>
      <c r="FK1844" s="25"/>
      <c r="FL1844" s="5"/>
    </row>
    <row r="1845" spans="40:168">
      <c r="AN1845" s="14"/>
      <c r="AO1845" s="14"/>
      <c r="AP1845" s="5"/>
      <c r="AQ1845" s="25"/>
      <c r="AR1845" s="25"/>
      <c r="AS1845" s="96"/>
      <c r="AT1845" s="83"/>
      <c r="AU1845" s="14"/>
      <c r="AX1845" s="83"/>
      <c r="AY1845" s="83"/>
      <c r="AZ1845" s="83"/>
      <c r="BA1845" s="83"/>
      <c r="BJ1845" s="54"/>
      <c r="BK1845" s="22"/>
      <c r="BL1845" s="24"/>
      <c r="BP1845" s="23"/>
      <c r="BQ1845" s="24"/>
      <c r="BR1845" s="22"/>
      <c r="BS1845" s="24"/>
      <c r="BT1845" s="24"/>
      <c r="BU1845" s="23"/>
      <c r="BV1845" s="26"/>
      <c r="BX1845" s="6"/>
      <c r="BY1845" s="24"/>
      <c r="BZ1845" s="109"/>
      <c r="CA1845" s="66"/>
      <c r="CB1845" s="5"/>
      <c r="CC1845" s="68"/>
      <c r="CD1845" s="67"/>
      <c r="CE1845" s="67"/>
      <c r="CF1845" s="64"/>
      <c r="CG1845" s="5"/>
      <c r="CH1845" s="69"/>
      <c r="CI1845" s="6"/>
      <c r="CJ1845" s="5"/>
      <c r="CK1845" s="25"/>
      <c r="CL1845" s="5"/>
      <c r="DN1845" s="14"/>
      <c r="DO1845" s="14"/>
      <c r="DP1845" s="5"/>
      <c r="DQ1845" s="25"/>
      <c r="DR1845" s="25"/>
      <c r="DS1845" s="96"/>
      <c r="DT1845" s="83"/>
      <c r="DU1845" s="14"/>
      <c r="DX1845" s="83"/>
      <c r="DY1845" s="83"/>
      <c r="DZ1845" s="83"/>
      <c r="EA1845" s="83"/>
      <c r="EJ1845" s="54"/>
      <c r="EK1845" s="22"/>
      <c r="EL1845" s="24"/>
      <c r="EP1845" s="23"/>
      <c r="EQ1845" s="24"/>
      <c r="ER1845" s="22"/>
      <c r="ES1845" s="24"/>
      <c r="ET1845" s="24"/>
      <c r="EU1845" s="23"/>
      <c r="EV1845" s="26"/>
      <c r="EX1845" s="6"/>
      <c r="EY1845" s="24"/>
      <c r="EZ1845" s="109"/>
      <c r="FA1845" s="66"/>
      <c r="FB1845" s="5"/>
      <c r="FC1845" s="68"/>
      <c r="FD1845" s="67"/>
      <c r="FE1845" s="67"/>
      <c r="FF1845" s="64"/>
      <c r="FG1845" s="5"/>
      <c r="FH1845" s="69"/>
      <c r="FI1845" s="6"/>
      <c r="FJ1845" s="5"/>
      <c r="FK1845" s="25"/>
      <c r="FL1845" s="5"/>
    </row>
    <row r="1846" spans="40:168">
      <c r="AN1846" s="14"/>
      <c r="AO1846" s="14"/>
      <c r="AP1846" s="5"/>
      <c r="AQ1846" s="25"/>
      <c r="AR1846" s="25"/>
      <c r="AS1846" s="96"/>
      <c r="AT1846" s="83"/>
      <c r="AU1846" s="14"/>
      <c r="AX1846" s="83"/>
      <c r="AY1846" s="83"/>
      <c r="AZ1846" s="83"/>
      <c r="BA1846" s="83"/>
      <c r="BJ1846" s="54"/>
      <c r="BK1846" s="22"/>
      <c r="BL1846" s="24"/>
      <c r="BP1846" s="23"/>
      <c r="BQ1846" s="24"/>
      <c r="BR1846" s="22"/>
      <c r="BS1846" s="24"/>
      <c r="BT1846" s="24"/>
      <c r="BU1846" s="23"/>
      <c r="BV1846" s="26"/>
      <c r="BX1846" s="6"/>
      <c r="BY1846" s="24"/>
      <c r="BZ1846" s="109"/>
      <c r="CA1846" s="66"/>
      <c r="CB1846" s="5"/>
      <c r="CC1846" s="68"/>
      <c r="CD1846" s="67"/>
      <c r="CE1846" s="67"/>
      <c r="CF1846" s="64"/>
      <c r="CG1846" s="5"/>
      <c r="CH1846" s="69"/>
      <c r="CI1846" s="6"/>
      <c r="CJ1846" s="5"/>
      <c r="CK1846" s="25"/>
      <c r="CL1846" s="5"/>
      <c r="DN1846" s="14"/>
      <c r="DO1846" s="14"/>
      <c r="DP1846" s="5"/>
      <c r="DQ1846" s="25"/>
      <c r="DR1846" s="25"/>
      <c r="DS1846" s="96"/>
      <c r="DT1846" s="83"/>
      <c r="DU1846" s="14"/>
      <c r="DX1846" s="83"/>
      <c r="DY1846" s="83"/>
      <c r="DZ1846" s="83"/>
      <c r="EA1846" s="83"/>
      <c r="EJ1846" s="54"/>
      <c r="EK1846" s="22"/>
      <c r="EL1846" s="24"/>
      <c r="EP1846" s="23"/>
      <c r="EQ1846" s="24"/>
      <c r="ER1846" s="22"/>
      <c r="ES1846" s="24"/>
      <c r="ET1846" s="24"/>
      <c r="EU1846" s="23"/>
      <c r="EV1846" s="26"/>
      <c r="EX1846" s="6"/>
      <c r="EY1846" s="24"/>
      <c r="EZ1846" s="109"/>
      <c r="FA1846" s="66"/>
      <c r="FB1846" s="5"/>
      <c r="FC1846" s="68"/>
      <c r="FD1846" s="67"/>
      <c r="FE1846" s="67"/>
      <c r="FF1846" s="64"/>
      <c r="FG1846" s="5"/>
      <c r="FH1846" s="69"/>
      <c r="FI1846" s="6"/>
      <c r="FJ1846" s="5"/>
      <c r="FK1846" s="25"/>
      <c r="FL1846" s="5"/>
    </row>
    <row r="1847" spans="40:168">
      <c r="AN1847" s="14"/>
      <c r="AO1847" s="14"/>
      <c r="AP1847" s="5"/>
      <c r="AQ1847" s="25"/>
      <c r="AR1847" s="25"/>
      <c r="AS1847" s="96"/>
      <c r="AT1847" s="83"/>
      <c r="AU1847" s="14"/>
      <c r="AX1847" s="83"/>
      <c r="AY1847" s="83"/>
      <c r="AZ1847" s="83"/>
      <c r="BA1847" s="83"/>
      <c r="BJ1847" s="54"/>
      <c r="BK1847" s="22"/>
      <c r="BL1847" s="24"/>
      <c r="BP1847" s="23"/>
      <c r="BQ1847" s="24"/>
      <c r="BR1847" s="22"/>
      <c r="BS1847" s="24"/>
      <c r="BT1847" s="24"/>
      <c r="BU1847" s="23"/>
      <c r="BV1847" s="26"/>
      <c r="BX1847" s="6"/>
      <c r="BY1847" s="24"/>
      <c r="BZ1847" s="109"/>
      <c r="CA1847" s="66"/>
      <c r="CB1847" s="5"/>
      <c r="CC1847" s="68"/>
      <c r="CD1847" s="67"/>
      <c r="CE1847" s="67"/>
      <c r="CF1847" s="64"/>
      <c r="CG1847" s="5"/>
      <c r="CH1847" s="69"/>
      <c r="CI1847" s="6"/>
      <c r="CJ1847" s="5"/>
      <c r="CK1847" s="25"/>
      <c r="CL1847" s="5"/>
      <c r="DN1847" s="14"/>
      <c r="DO1847" s="14"/>
      <c r="DP1847" s="5"/>
      <c r="DQ1847" s="25"/>
      <c r="DR1847" s="25"/>
      <c r="DS1847" s="96"/>
      <c r="DT1847" s="83"/>
      <c r="DU1847" s="14"/>
      <c r="DX1847" s="83"/>
      <c r="DY1847" s="83"/>
      <c r="DZ1847" s="83"/>
      <c r="EA1847" s="83"/>
      <c r="EJ1847" s="54"/>
      <c r="EK1847" s="22"/>
      <c r="EL1847" s="24"/>
      <c r="EP1847" s="23"/>
      <c r="EQ1847" s="24"/>
      <c r="ER1847" s="22"/>
      <c r="ES1847" s="24"/>
      <c r="ET1847" s="24"/>
      <c r="EU1847" s="23"/>
      <c r="EV1847" s="26"/>
      <c r="EX1847" s="6"/>
      <c r="EY1847" s="24"/>
      <c r="EZ1847" s="109"/>
      <c r="FA1847" s="66"/>
      <c r="FB1847" s="5"/>
      <c r="FC1847" s="68"/>
      <c r="FD1847" s="67"/>
      <c r="FE1847" s="67"/>
      <c r="FF1847" s="64"/>
      <c r="FG1847" s="5"/>
      <c r="FH1847" s="69"/>
      <c r="FI1847" s="6"/>
      <c r="FJ1847" s="5"/>
      <c r="FK1847" s="25"/>
      <c r="FL1847" s="5"/>
    </row>
    <row r="1848" spans="40:168">
      <c r="AN1848" s="14"/>
      <c r="AO1848" s="14"/>
      <c r="AP1848" s="5"/>
      <c r="AQ1848" s="25"/>
      <c r="AR1848" s="25"/>
      <c r="AS1848" s="96"/>
      <c r="AT1848" s="83"/>
      <c r="AU1848" s="14"/>
      <c r="AX1848" s="83"/>
      <c r="AY1848" s="83"/>
      <c r="AZ1848" s="83"/>
      <c r="BA1848" s="83"/>
      <c r="BJ1848" s="54"/>
      <c r="BK1848" s="22"/>
      <c r="BL1848" s="24"/>
      <c r="BP1848" s="23"/>
      <c r="BQ1848" s="24"/>
      <c r="BR1848" s="22"/>
      <c r="BS1848" s="24"/>
      <c r="BT1848" s="24"/>
      <c r="BU1848" s="23"/>
      <c r="BV1848" s="26"/>
      <c r="BX1848" s="6"/>
      <c r="BY1848" s="24"/>
      <c r="BZ1848" s="109"/>
      <c r="CA1848" s="66"/>
      <c r="CB1848" s="5"/>
      <c r="CC1848" s="68"/>
      <c r="CD1848" s="67"/>
      <c r="CE1848" s="67"/>
      <c r="CF1848" s="64"/>
      <c r="CG1848" s="5"/>
      <c r="CH1848" s="69"/>
      <c r="CI1848" s="6"/>
      <c r="CJ1848" s="5"/>
      <c r="CK1848" s="25"/>
      <c r="CL1848" s="5"/>
      <c r="DN1848" s="14"/>
      <c r="DO1848" s="14"/>
      <c r="DP1848" s="5"/>
      <c r="DQ1848" s="25"/>
      <c r="DR1848" s="25"/>
      <c r="DS1848" s="96"/>
      <c r="DT1848" s="83"/>
      <c r="DU1848" s="14"/>
      <c r="DX1848" s="83"/>
      <c r="DY1848" s="83"/>
      <c r="DZ1848" s="83"/>
      <c r="EA1848" s="83"/>
      <c r="EJ1848" s="54"/>
      <c r="EK1848" s="22"/>
      <c r="EL1848" s="24"/>
      <c r="EP1848" s="23"/>
      <c r="EQ1848" s="24"/>
      <c r="ER1848" s="22"/>
      <c r="ES1848" s="24"/>
      <c r="ET1848" s="24"/>
      <c r="EU1848" s="23"/>
      <c r="EV1848" s="26"/>
      <c r="EX1848" s="6"/>
      <c r="EY1848" s="24"/>
      <c r="EZ1848" s="109"/>
      <c r="FA1848" s="66"/>
      <c r="FB1848" s="5"/>
      <c r="FC1848" s="68"/>
      <c r="FD1848" s="67"/>
      <c r="FE1848" s="67"/>
      <c r="FF1848" s="64"/>
      <c r="FG1848" s="5"/>
      <c r="FH1848" s="69"/>
      <c r="FI1848" s="6"/>
      <c r="FJ1848" s="5"/>
      <c r="FK1848" s="25"/>
      <c r="FL1848" s="5"/>
    </row>
    <row r="1849" spans="40:168">
      <c r="AN1849" s="14"/>
      <c r="AO1849" s="14"/>
      <c r="AP1849" s="5"/>
      <c r="AQ1849" s="25"/>
      <c r="AR1849" s="25"/>
      <c r="AS1849" s="96"/>
      <c r="AT1849" s="83"/>
      <c r="AU1849" s="14"/>
      <c r="AX1849" s="83"/>
      <c r="AY1849" s="83"/>
      <c r="AZ1849" s="83"/>
      <c r="BA1849" s="83"/>
      <c r="BJ1849" s="54"/>
      <c r="BK1849" s="22"/>
      <c r="BL1849" s="24"/>
      <c r="BP1849" s="23"/>
      <c r="BQ1849" s="24"/>
      <c r="BR1849" s="22"/>
      <c r="BS1849" s="24"/>
      <c r="BT1849" s="24"/>
      <c r="BU1849" s="23"/>
      <c r="BV1849" s="26"/>
      <c r="BX1849" s="6"/>
      <c r="BY1849" s="24"/>
      <c r="BZ1849" s="109"/>
      <c r="CA1849" s="66"/>
      <c r="CB1849" s="5"/>
      <c r="CC1849" s="68"/>
      <c r="CD1849" s="67"/>
      <c r="CE1849" s="67"/>
      <c r="CF1849" s="64"/>
      <c r="CG1849" s="5"/>
      <c r="CH1849" s="69"/>
      <c r="CI1849" s="6"/>
      <c r="CJ1849" s="5"/>
      <c r="CK1849" s="25"/>
      <c r="CL1849" s="5"/>
      <c r="DN1849" s="14"/>
      <c r="DO1849" s="14"/>
      <c r="DP1849" s="5"/>
      <c r="DQ1849" s="25"/>
      <c r="DR1849" s="25"/>
      <c r="DS1849" s="96"/>
      <c r="DT1849" s="83"/>
      <c r="DU1849" s="14"/>
      <c r="DX1849" s="83"/>
      <c r="DY1849" s="83"/>
      <c r="DZ1849" s="83"/>
      <c r="EA1849" s="83"/>
      <c r="EJ1849" s="54"/>
      <c r="EK1849" s="22"/>
      <c r="EL1849" s="24"/>
      <c r="EP1849" s="23"/>
      <c r="EQ1849" s="24"/>
      <c r="ER1849" s="22"/>
      <c r="ES1849" s="24"/>
      <c r="ET1849" s="24"/>
      <c r="EU1849" s="23"/>
      <c r="EV1849" s="26"/>
      <c r="EX1849" s="6"/>
      <c r="EY1849" s="24"/>
      <c r="EZ1849" s="109"/>
      <c r="FA1849" s="66"/>
      <c r="FB1849" s="5"/>
      <c r="FC1849" s="68"/>
      <c r="FD1849" s="67"/>
      <c r="FE1849" s="67"/>
      <c r="FF1849" s="64"/>
      <c r="FG1849" s="5"/>
      <c r="FH1849" s="69"/>
      <c r="FI1849" s="6"/>
      <c r="FJ1849" s="5"/>
      <c r="FK1849" s="25"/>
      <c r="FL1849" s="5"/>
    </row>
    <row r="1850" spans="40:168">
      <c r="AN1850" s="14"/>
      <c r="AO1850" s="14"/>
      <c r="AP1850" s="5"/>
      <c r="AQ1850" s="25"/>
      <c r="AR1850" s="25"/>
      <c r="AS1850" s="96"/>
      <c r="AT1850" s="83"/>
      <c r="AU1850" s="14"/>
      <c r="AX1850" s="83"/>
      <c r="AY1850" s="83"/>
      <c r="AZ1850" s="83"/>
      <c r="BA1850" s="83"/>
      <c r="BJ1850" s="54"/>
      <c r="BK1850" s="22"/>
      <c r="BL1850" s="24"/>
      <c r="BP1850" s="23"/>
      <c r="BQ1850" s="24"/>
      <c r="BR1850" s="22"/>
      <c r="BS1850" s="24"/>
      <c r="BT1850" s="24"/>
      <c r="BU1850" s="23"/>
      <c r="BV1850" s="26"/>
      <c r="BX1850" s="6"/>
      <c r="BY1850" s="24"/>
      <c r="BZ1850" s="109"/>
      <c r="CA1850" s="66"/>
      <c r="CB1850" s="5"/>
      <c r="CC1850" s="68"/>
      <c r="CD1850" s="67"/>
      <c r="CE1850" s="67"/>
      <c r="CF1850" s="64"/>
      <c r="CG1850" s="5"/>
      <c r="CH1850" s="69"/>
      <c r="CI1850" s="6"/>
      <c r="CJ1850" s="5"/>
      <c r="CK1850" s="25"/>
      <c r="CL1850" s="5"/>
      <c r="DN1850" s="14"/>
      <c r="DO1850" s="14"/>
      <c r="DP1850" s="5"/>
      <c r="DQ1850" s="25"/>
      <c r="DR1850" s="25"/>
      <c r="DS1850" s="96"/>
      <c r="DT1850" s="83"/>
      <c r="DU1850" s="14"/>
      <c r="DX1850" s="83"/>
      <c r="DY1850" s="83"/>
      <c r="DZ1850" s="83"/>
      <c r="EA1850" s="83"/>
      <c r="EJ1850" s="54"/>
      <c r="EK1850" s="22"/>
      <c r="EL1850" s="24"/>
      <c r="EP1850" s="23"/>
      <c r="EQ1850" s="24"/>
      <c r="ER1850" s="22"/>
      <c r="ES1850" s="24"/>
      <c r="ET1850" s="24"/>
      <c r="EU1850" s="23"/>
      <c r="EV1850" s="26"/>
      <c r="EX1850" s="6"/>
      <c r="EY1850" s="24"/>
      <c r="EZ1850" s="109"/>
      <c r="FA1850" s="66"/>
      <c r="FB1850" s="5"/>
      <c r="FC1850" s="68"/>
      <c r="FD1850" s="67"/>
      <c r="FE1850" s="67"/>
      <c r="FF1850" s="64"/>
      <c r="FG1850" s="5"/>
      <c r="FH1850" s="69"/>
      <c r="FI1850" s="6"/>
      <c r="FJ1850" s="5"/>
      <c r="FK1850" s="25"/>
      <c r="FL1850" s="5"/>
    </row>
    <row r="1851" spans="40:168">
      <c r="AN1851" s="14"/>
      <c r="AO1851" s="14"/>
      <c r="AP1851" s="5"/>
      <c r="AQ1851" s="25"/>
      <c r="AR1851" s="25"/>
      <c r="AS1851" s="96"/>
      <c r="AT1851" s="83"/>
      <c r="AU1851" s="14"/>
      <c r="AX1851" s="83"/>
      <c r="AY1851" s="83"/>
      <c r="AZ1851" s="83"/>
      <c r="BA1851" s="83"/>
      <c r="BJ1851" s="54"/>
      <c r="BK1851" s="22"/>
      <c r="BL1851" s="24"/>
      <c r="BP1851" s="23"/>
      <c r="BQ1851" s="24"/>
      <c r="BR1851" s="22"/>
      <c r="BS1851" s="24"/>
      <c r="BT1851" s="24"/>
      <c r="BU1851" s="23"/>
      <c r="BV1851" s="26"/>
      <c r="BX1851" s="6"/>
      <c r="BY1851" s="24"/>
      <c r="BZ1851" s="109"/>
      <c r="CA1851" s="66"/>
      <c r="CB1851" s="5"/>
      <c r="CC1851" s="68"/>
      <c r="CD1851" s="67"/>
      <c r="CE1851" s="67"/>
      <c r="CF1851" s="64"/>
      <c r="CG1851" s="5"/>
      <c r="CH1851" s="69"/>
      <c r="CI1851" s="6"/>
      <c r="CJ1851" s="5"/>
      <c r="CK1851" s="25"/>
      <c r="CL1851" s="5"/>
      <c r="DN1851" s="14"/>
      <c r="DO1851" s="14"/>
      <c r="DP1851" s="5"/>
      <c r="DQ1851" s="25"/>
      <c r="DR1851" s="25"/>
      <c r="DS1851" s="96"/>
      <c r="DT1851" s="83"/>
      <c r="DU1851" s="14"/>
      <c r="DX1851" s="83"/>
      <c r="DY1851" s="83"/>
      <c r="DZ1851" s="83"/>
      <c r="EA1851" s="83"/>
      <c r="EJ1851" s="54"/>
      <c r="EK1851" s="22"/>
      <c r="EL1851" s="24"/>
      <c r="EP1851" s="23"/>
      <c r="EQ1851" s="24"/>
      <c r="ER1851" s="22"/>
      <c r="ES1851" s="24"/>
      <c r="ET1851" s="24"/>
      <c r="EU1851" s="23"/>
      <c r="EV1851" s="26"/>
      <c r="EX1851" s="6"/>
      <c r="EY1851" s="24"/>
      <c r="EZ1851" s="109"/>
      <c r="FA1851" s="66"/>
      <c r="FB1851" s="5"/>
      <c r="FC1851" s="68"/>
      <c r="FD1851" s="67"/>
      <c r="FE1851" s="67"/>
      <c r="FF1851" s="64"/>
      <c r="FG1851" s="5"/>
      <c r="FH1851" s="69"/>
      <c r="FI1851" s="6"/>
      <c r="FJ1851" s="5"/>
      <c r="FK1851" s="25"/>
      <c r="FL1851" s="5"/>
    </row>
    <row r="1852" spans="40:168">
      <c r="AN1852" s="14"/>
      <c r="AO1852" s="14"/>
      <c r="AP1852" s="5"/>
      <c r="AQ1852" s="25"/>
      <c r="AR1852" s="25"/>
      <c r="AS1852" s="96"/>
      <c r="AT1852" s="83"/>
      <c r="AU1852" s="14"/>
      <c r="AX1852" s="83"/>
      <c r="AY1852" s="83"/>
      <c r="AZ1852" s="83"/>
      <c r="BA1852" s="83"/>
      <c r="BJ1852" s="54"/>
      <c r="BK1852" s="22"/>
      <c r="BL1852" s="24"/>
      <c r="BP1852" s="23"/>
      <c r="BQ1852" s="24"/>
      <c r="BR1852" s="22"/>
      <c r="BS1852" s="24"/>
      <c r="BT1852" s="24"/>
      <c r="BU1852" s="23"/>
      <c r="BV1852" s="26"/>
      <c r="BX1852" s="6"/>
      <c r="BY1852" s="24"/>
      <c r="BZ1852" s="109"/>
      <c r="CA1852" s="66"/>
      <c r="CB1852" s="5"/>
      <c r="CC1852" s="68"/>
      <c r="CD1852" s="67"/>
      <c r="CE1852" s="67"/>
      <c r="CF1852" s="64"/>
      <c r="CG1852" s="5"/>
      <c r="CH1852" s="69"/>
      <c r="CI1852" s="6"/>
      <c r="CJ1852" s="5"/>
      <c r="CK1852" s="25"/>
      <c r="CL1852" s="5"/>
      <c r="DN1852" s="14"/>
      <c r="DO1852" s="14"/>
      <c r="DP1852" s="5"/>
      <c r="DQ1852" s="25"/>
      <c r="DR1852" s="25"/>
      <c r="DS1852" s="96"/>
      <c r="DT1852" s="83"/>
      <c r="DU1852" s="14"/>
      <c r="DX1852" s="83"/>
      <c r="DY1852" s="83"/>
      <c r="DZ1852" s="83"/>
      <c r="EA1852" s="83"/>
      <c r="EJ1852" s="54"/>
      <c r="EK1852" s="22"/>
      <c r="EL1852" s="24"/>
      <c r="EP1852" s="23"/>
      <c r="EQ1852" s="24"/>
      <c r="ER1852" s="22"/>
      <c r="ES1852" s="24"/>
      <c r="ET1852" s="24"/>
      <c r="EU1852" s="23"/>
      <c r="EV1852" s="26"/>
      <c r="EX1852" s="6"/>
      <c r="EY1852" s="24"/>
      <c r="EZ1852" s="109"/>
      <c r="FA1852" s="66"/>
      <c r="FB1852" s="5"/>
      <c r="FC1852" s="68"/>
      <c r="FD1852" s="67"/>
      <c r="FE1852" s="67"/>
      <c r="FF1852" s="64"/>
      <c r="FG1852" s="5"/>
      <c r="FH1852" s="69"/>
      <c r="FI1852" s="6"/>
      <c r="FJ1852" s="5"/>
      <c r="FK1852" s="25"/>
      <c r="FL1852" s="5"/>
    </row>
    <row r="1853" spans="40:168">
      <c r="AN1853" s="14"/>
      <c r="AO1853" s="14"/>
      <c r="AP1853" s="5"/>
      <c r="AQ1853" s="25"/>
      <c r="AR1853" s="25"/>
      <c r="AS1853" s="96"/>
      <c r="AT1853" s="83"/>
      <c r="AU1853" s="14"/>
      <c r="AX1853" s="83"/>
      <c r="AY1853" s="83"/>
      <c r="AZ1853" s="83"/>
      <c r="BA1853" s="83"/>
      <c r="BJ1853" s="54"/>
      <c r="BK1853" s="22"/>
      <c r="BL1853" s="24"/>
      <c r="BP1853" s="23"/>
      <c r="BQ1853" s="24"/>
      <c r="BR1853" s="22"/>
      <c r="BS1853" s="24"/>
      <c r="BT1853" s="24"/>
      <c r="BU1853" s="23"/>
      <c r="BV1853" s="26"/>
      <c r="BX1853" s="6"/>
      <c r="BY1853" s="24"/>
      <c r="BZ1853" s="109"/>
      <c r="CA1853" s="66"/>
      <c r="CB1853" s="5"/>
      <c r="CC1853" s="68"/>
      <c r="CD1853" s="67"/>
      <c r="CE1853" s="67"/>
      <c r="CF1853" s="64"/>
      <c r="CG1853" s="5"/>
      <c r="CH1853" s="69"/>
      <c r="CI1853" s="6"/>
      <c r="CJ1853" s="5"/>
      <c r="CK1853" s="25"/>
      <c r="CL1853" s="5"/>
      <c r="DN1853" s="14"/>
      <c r="DO1853" s="14"/>
      <c r="DP1853" s="5"/>
      <c r="DQ1853" s="25"/>
      <c r="DR1853" s="25"/>
      <c r="DS1853" s="96"/>
      <c r="DT1853" s="83"/>
      <c r="DU1853" s="14"/>
      <c r="DX1853" s="83"/>
      <c r="DY1853" s="83"/>
      <c r="DZ1853" s="83"/>
      <c r="EA1853" s="83"/>
      <c r="EJ1853" s="54"/>
      <c r="EK1853" s="22"/>
      <c r="EL1853" s="24"/>
      <c r="EP1853" s="23"/>
      <c r="EQ1853" s="24"/>
      <c r="ER1853" s="22"/>
      <c r="ES1853" s="24"/>
      <c r="ET1853" s="24"/>
      <c r="EU1853" s="23"/>
      <c r="EV1853" s="26"/>
      <c r="EX1853" s="6"/>
      <c r="EY1853" s="24"/>
      <c r="EZ1853" s="109"/>
      <c r="FA1853" s="66"/>
      <c r="FB1853" s="5"/>
      <c r="FC1853" s="68"/>
      <c r="FD1853" s="67"/>
      <c r="FE1853" s="67"/>
      <c r="FF1853" s="64"/>
      <c r="FG1853" s="5"/>
      <c r="FH1853" s="69"/>
      <c r="FI1853" s="6"/>
      <c r="FJ1853" s="5"/>
      <c r="FK1853" s="25"/>
      <c r="FL1853" s="5"/>
    </row>
    <row r="1854" spans="40:168">
      <c r="AN1854" s="14"/>
      <c r="AO1854" s="14"/>
      <c r="AP1854" s="5"/>
      <c r="AQ1854" s="25"/>
      <c r="AR1854" s="25"/>
      <c r="AS1854" s="96"/>
      <c r="AT1854" s="83"/>
      <c r="AU1854" s="14"/>
      <c r="AX1854" s="83"/>
      <c r="AY1854" s="83"/>
      <c r="AZ1854" s="83"/>
      <c r="BA1854" s="83"/>
      <c r="BJ1854" s="54"/>
      <c r="BK1854" s="22"/>
      <c r="BL1854" s="24"/>
      <c r="BP1854" s="23"/>
      <c r="BQ1854" s="24"/>
      <c r="BR1854" s="22"/>
      <c r="BS1854" s="24"/>
      <c r="BT1854" s="24"/>
      <c r="BU1854" s="23"/>
      <c r="BV1854" s="26"/>
      <c r="BX1854" s="6"/>
      <c r="BY1854" s="24"/>
      <c r="BZ1854" s="109"/>
      <c r="CA1854" s="66"/>
      <c r="CB1854" s="5"/>
      <c r="CC1854" s="68"/>
      <c r="CD1854" s="67"/>
      <c r="CE1854" s="67"/>
      <c r="CF1854" s="64"/>
      <c r="CG1854" s="5"/>
      <c r="CH1854" s="69"/>
      <c r="CI1854" s="6"/>
      <c r="CJ1854" s="5"/>
      <c r="CK1854" s="25"/>
      <c r="CL1854" s="5"/>
      <c r="DN1854" s="14"/>
      <c r="DO1854" s="14"/>
      <c r="DP1854" s="5"/>
      <c r="DQ1854" s="25"/>
      <c r="DR1854" s="25"/>
      <c r="DS1854" s="96"/>
      <c r="DT1854" s="83"/>
      <c r="DU1854" s="14"/>
      <c r="DX1854" s="83"/>
      <c r="DY1854" s="83"/>
      <c r="DZ1854" s="83"/>
      <c r="EA1854" s="83"/>
      <c r="EJ1854" s="54"/>
      <c r="EK1854" s="22"/>
      <c r="EL1854" s="24"/>
      <c r="EP1854" s="23"/>
      <c r="EQ1854" s="24"/>
      <c r="ER1854" s="22"/>
      <c r="ES1854" s="24"/>
      <c r="ET1854" s="24"/>
      <c r="EU1854" s="23"/>
      <c r="EV1854" s="26"/>
      <c r="EX1854" s="6"/>
      <c r="EY1854" s="24"/>
      <c r="EZ1854" s="109"/>
      <c r="FA1854" s="66"/>
      <c r="FB1854" s="5"/>
      <c r="FC1854" s="68"/>
      <c r="FD1854" s="67"/>
      <c r="FE1854" s="67"/>
      <c r="FF1854" s="64"/>
      <c r="FG1854" s="5"/>
      <c r="FH1854" s="69"/>
      <c r="FI1854" s="6"/>
      <c r="FJ1854" s="5"/>
      <c r="FK1854" s="25"/>
      <c r="FL1854" s="5"/>
    </row>
    <row r="1855" spans="40:168">
      <c r="AN1855" s="14"/>
      <c r="AO1855" s="14"/>
      <c r="AP1855" s="5"/>
      <c r="AQ1855" s="25"/>
      <c r="AR1855" s="25"/>
      <c r="AS1855" s="96"/>
      <c r="AT1855" s="83"/>
      <c r="AU1855" s="14"/>
      <c r="AX1855" s="83"/>
      <c r="AY1855" s="83"/>
      <c r="AZ1855" s="83"/>
      <c r="BA1855" s="83"/>
      <c r="BJ1855" s="54"/>
      <c r="BK1855" s="22"/>
      <c r="BL1855" s="24"/>
      <c r="BP1855" s="23"/>
      <c r="BQ1855" s="24"/>
      <c r="BR1855" s="22"/>
      <c r="BS1855" s="24"/>
      <c r="BT1855" s="24"/>
      <c r="BU1855" s="23"/>
      <c r="BV1855" s="26"/>
      <c r="BX1855" s="6"/>
      <c r="BY1855" s="24"/>
      <c r="BZ1855" s="109"/>
      <c r="CA1855" s="66"/>
      <c r="CB1855" s="5"/>
      <c r="CC1855" s="68"/>
      <c r="CD1855" s="67"/>
      <c r="CE1855" s="67"/>
      <c r="CF1855" s="64"/>
      <c r="CG1855" s="5"/>
      <c r="CH1855" s="69"/>
      <c r="CI1855" s="6"/>
      <c r="CJ1855" s="5"/>
      <c r="CK1855" s="25"/>
      <c r="CL1855" s="5"/>
      <c r="DN1855" s="14"/>
      <c r="DO1855" s="14"/>
      <c r="DP1855" s="5"/>
      <c r="DQ1855" s="25"/>
      <c r="DR1855" s="25"/>
      <c r="DS1855" s="96"/>
      <c r="DT1855" s="83"/>
      <c r="DU1855" s="14"/>
      <c r="DX1855" s="83"/>
      <c r="DY1855" s="83"/>
      <c r="DZ1855" s="83"/>
      <c r="EA1855" s="83"/>
      <c r="EJ1855" s="54"/>
      <c r="EK1855" s="22"/>
      <c r="EL1855" s="24"/>
      <c r="EP1855" s="23"/>
      <c r="EQ1855" s="24"/>
      <c r="ER1855" s="22"/>
      <c r="ES1855" s="24"/>
      <c r="ET1855" s="24"/>
      <c r="EU1855" s="23"/>
      <c r="EV1855" s="26"/>
      <c r="EX1855" s="6"/>
      <c r="EY1855" s="24"/>
      <c r="EZ1855" s="109"/>
      <c r="FA1855" s="66"/>
      <c r="FB1855" s="5"/>
      <c r="FC1855" s="68"/>
      <c r="FD1855" s="67"/>
      <c r="FE1855" s="67"/>
      <c r="FF1855" s="64"/>
      <c r="FG1855" s="5"/>
      <c r="FH1855" s="69"/>
      <c r="FI1855" s="6"/>
      <c r="FJ1855" s="5"/>
      <c r="FK1855" s="25"/>
      <c r="FL1855" s="5"/>
    </row>
    <row r="1856" spans="40:168">
      <c r="AN1856" s="14"/>
      <c r="AO1856" s="14"/>
      <c r="AP1856" s="5"/>
      <c r="AQ1856" s="25"/>
      <c r="AR1856" s="25"/>
      <c r="AS1856" s="96"/>
      <c r="AT1856" s="83"/>
      <c r="AU1856" s="14"/>
      <c r="AX1856" s="83"/>
      <c r="AY1856" s="83"/>
      <c r="AZ1856" s="83"/>
      <c r="BA1856" s="83"/>
      <c r="BJ1856" s="54"/>
      <c r="BK1856" s="22"/>
      <c r="BL1856" s="24"/>
      <c r="BP1856" s="23"/>
      <c r="BQ1856" s="24"/>
      <c r="BR1856" s="22"/>
      <c r="BS1856" s="24"/>
      <c r="BT1856" s="24"/>
      <c r="BU1856" s="23"/>
      <c r="BV1856" s="26"/>
      <c r="BX1856" s="6"/>
      <c r="BY1856" s="24"/>
      <c r="BZ1856" s="109"/>
      <c r="CA1856" s="66"/>
      <c r="CB1856" s="5"/>
      <c r="CC1856" s="68"/>
      <c r="CD1856" s="67"/>
      <c r="CE1856" s="67"/>
      <c r="CF1856" s="64"/>
      <c r="CG1856" s="5"/>
      <c r="CH1856" s="69"/>
      <c r="CI1856" s="6"/>
      <c r="CJ1856" s="5"/>
      <c r="CK1856" s="25"/>
      <c r="CL1856" s="5"/>
      <c r="DN1856" s="14"/>
      <c r="DO1856" s="14"/>
      <c r="DP1856" s="5"/>
      <c r="DQ1856" s="25"/>
      <c r="DR1856" s="25"/>
      <c r="DS1856" s="96"/>
      <c r="DT1856" s="83"/>
      <c r="DU1856" s="14"/>
      <c r="DX1856" s="83"/>
      <c r="DY1856" s="83"/>
      <c r="DZ1856" s="83"/>
      <c r="EA1856" s="83"/>
      <c r="EJ1856" s="54"/>
      <c r="EK1856" s="22"/>
      <c r="EL1856" s="24"/>
      <c r="EP1856" s="23"/>
      <c r="EQ1856" s="24"/>
      <c r="ER1856" s="22"/>
      <c r="ES1856" s="24"/>
      <c r="ET1856" s="24"/>
      <c r="EU1856" s="23"/>
      <c r="EV1856" s="26"/>
      <c r="EX1856" s="6"/>
      <c r="EY1856" s="24"/>
      <c r="EZ1856" s="109"/>
      <c r="FA1856" s="66"/>
      <c r="FB1856" s="5"/>
      <c r="FC1856" s="68"/>
      <c r="FD1856" s="67"/>
      <c r="FE1856" s="67"/>
      <c r="FF1856" s="64"/>
      <c r="FG1856" s="5"/>
      <c r="FH1856" s="69"/>
      <c r="FI1856" s="6"/>
      <c r="FJ1856" s="5"/>
      <c r="FK1856" s="25"/>
      <c r="FL1856" s="5"/>
    </row>
    <row r="1857" spans="40:168">
      <c r="AN1857" s="14"/>
      <c r="AO1857" s="14"/>
      <c r="AP1857" s="5"/>
      <c r="AQ1857" s="25"/>
      <c r="AR1857" s="25"/>
      <c r="AS1857" s="96"/>
      <c r="AT1857" s="83"/>
      <c r="AU1857" s="14"/>
      <c r="AX1857" s="83"/>
      <c r="AY1857" s="83"/>
      <c r="AZ1857" s="83"/>
      <c r="BA1857" s="83"/>
      <c r="BJ1857" s="54"/>
      <c r="BK1857" s="22"/>
      <c r="BL1857" s="24"/>
      <c r="BP1857" s="23"/>
      <c r="BQ1857" s="24"/>
      <c r="BR1857" s="22"/>
      <c r="BS1857" s="24"/>
      <c r="BT1857" s="24"/>
      <c r="BU1857" s="23"/>
      <c r="BV1857" s="26"/>
      <c r="BX1857" s="6"/>
      <c r="BY1857" s="24"/>
      <c r="BZ1857" s="109"/>
      <c r="CA1857" s="66"/>
      <c r="CB1857" s="5"/>
      <c r="CC1857" s="68"/>
      <c r="CD1857" s="67"/>
      <c r="CE1857" s="67"/>
      <c r="CF1857" s="64"/>
      <c r="CG1857" s="5"/>
      <c r="CH1857" s="69"/>
      <c r="CI1857" s="6"/>
      <c r="CJ1857" s="5"/>
      <c r="CK1857" s="25"/>
      <c r="CL1857" s="5"/>
      <c r="DN1857" s="14"/>
      <c r="DO1857" s="14"/>
      <c r="DP1857" s="5"/>
      <c r="DQ1857" s="25"/>
      <c r="DR1857" s="25"/>
      <c r="DS1857" s="96"/>
      <c r="DT1857" s="83"/>
      <c r="DU1857" s="14"/>
      <c r="DX1857" s="83"/>
      <c r="DY1857" s="83"/>
      <c r="DZ1857" s="83"/>
      <c r="EA1857" s="83"/>
      <c r="EJ1857" s="54"/>
      <c r="EK1857" s="22"/>
      <c r="EL1857" s="24"/>
      <c r="EP1857" s="23"/>
      <c r="EQ1857" s="24"/>
      <c r="ER1857" s="22"/>
      <c r="ES1857" s="24"/>
      <c r="ET1857" s="24"/>
      <c r="EU1857" s="23"/>
      <c r="EV1857" s="26"/>
      <c r="EX1857" s="6"/>
      <c r="EY1857" s="24"/>
      <c r="EZ1857" s="109"/>
      <c r="FA1857" s="66"/>
      <c r="FB1857" s="5"/>
      <c r="FC1857" s="68"/>
      <c r="FD1857" s="67"/>
      <c r="FE1857" s="67"/>
      <c r="FF1857" s="64"/>
      <c r="FG1857" s="5"/>
      <c r="FH1857" s="69"/>
      <c r="FI1857" s="6"/>
      <c r="FJ1857" s="5"/>
      <c r="FK1857" s="25"/>
      <c r="FL1857" s="5"/>
    </row>
    <row r="1858" spans="40:168">
      <c r="AN1858" s="14"/>
      <c r="AO1858" s="14"/>
      <c r="AP1858" s="5"/>
      <c r="AQ1858" s="25"/>
      <c r="AR1858" s="25"/>
      <c r="AS1858" s="96"/>
      <c r="AT1858" s="83"/>
      <c r="AU1858" s="14"/>
      <c r="AX1858" s="83"/>
      <c r="AY1858" s="83"/>
      <c r="AZ1858" s="83"/>
      <c r="BA1858" s="83"/>
      <c r="BJ1858" s="54"/>
      <c r="BK1858" s="22"/>
      <c r="BL1858" s="24"/>
      <c r="BP1858" s="23"/>
      <c r="BQ1858" s="24"/>
      <c r="BR1858" s="22"/>
      <c r="BS1858" s="24"/>
      <c r="BT1858" s="24"/>
      <c r="BU1858" s="23"/>
      <c r="BV1858" s="26"/>
      <c r="BX1858" s="6"/>
      <c r="BY1858" s="24"/>
      <c r="BZ1858" s="109"/>
      <c r="CA1858" s="66"/>
      <c r="CB1858" s="5"/>
      <c r="CC1858" s="68"/>
      <c r="CD1858" s="67"/>
      <c r="CE1858" s="67"/>
      <c r="CF1858" s="64"/>
      <c r="CG1858" s="5"/>
      <c r="CH1858" s="69"/>
      <c r="CI1858" s="6"/>
      <c r="CJ1858" s="5"/>
      <c r="CK1858" s="25"/>
      <c r="CL1858" s="5"/>
      <c r="DN1858" s="14"/>
      <c r="DO1858" s="14"/>
      <c r="DP1858" s="5"/>
      <c r="DQ1858" s="25"/>
      <c r="DR1858" s="25"/>
      <c r="DS1858" s="96"/>
      <c r="DT1858" s="83"/>
      <c r="DU1858" s="14"/>
      <c r="DX1858" s="83"/>
      <c r="DY1858" s="83"/>
      <c r="DZ1858" s="83"/>
      <c r="EA1858" s="83"/>
      <c r="EJ1858" s="54"/>
      <c r="EK1858" s="22"/>
      <c r="EL1858" s="24"/>
      <c r="EP1858" s="23"/>
      <c r="EQ1858" s="24"/>
      <c r="ER1858" s="22"/>
      <c r="ES1858" s="24"/>
      <c r="ET1858" s="24"/>
      <c r="EU1858" s="23"/>
      <c r="EV1858" s="26"/>
      <c r="EX1858" s="6"/>
      <c r="EY1858" s="24"/>
      <c r="EZ1858" s="109"/>
      <c r="FA1858" s="66"/>
      <c r="FB1858" s="5"/>
      <c r="FC1858" s="68"/>
      <c r="FD1858" s="67"/>
      <c r="FE1858" s="67"/>
      <c r="FF1858" s="64"/>
      <c r="FG1858" s="5"/>
      <c r="FH1858" s="69"/>
      <c r="FI1858" s="6"/>
      <c r="FJ1858" s="5"/>
      <c r="FK1858" s="25"/>
      <c r="FL1858" s="5"/>
    </row>
    <row r="1859" spans="40:168">
      <c r="AN1859" s="14"/>
      <c r="AO1859" s="14"/>
      <c r="AP1859" s="5"/>
      <c r="AQ1859" s="25"/>
      <c r="AR1859" s="25"/>
      <c r="AS1859" s="96"/>
      <c r="AT1859" s="83"/>
      <c r="AU1859" s="14"/>
      <c r="AX1859" s="83"/>
      <c r="AY1859" s="83"/>
      <c r="AZ1859" s="83"/>
      <c r="BA1859" s="83"/>
      <c r="BJ1859" s="54"/>
      <c r="BK1859" s="22"/>
      <c r="BL1859" s="24"/>
      <c r="BP1859" s="23"/>
      <c r="BQ1859" s="24"/>
      <c r="BR1859" s="22"/>
      <c r="BS1859" s="24"/>
      <c r="BT1859" s="24"/>
      <c r="BU1859" s="23"/>
      <c r="BV1859" s="26"/>
      <c r="BX1859" s="6"/>
      <c r="BY1859" s="24"/>
      <c r="BZ1859" s="109"/>
      <c r="CA1859" s="66"/>
      <c r="CB1859" s="5"/>
      <c r="CC1859" s="68"/>
      <c r="CD1859" s="67"/>
      <c r="CE1859" s="67"/>
      <c r="CF1859" s="64"/>
      <c r="CG1859" s="5"/>
      <c r="CH1859" s="69"/>
      <c r="CI1859" s="6"/>
      <c r="CJ1859" s="5"/>
      <c r="CK1859" s="25"/>
      <c r="CL1859" s="5"/>
      <c r="DN1859" s="14"/>
      <c r="DO1859" s="14"/>
      <c r="DP1859" s="5"/>
      <c r="DQ1859" s="25"/>
      <c r="DR1859" s="25"/>
      <c r="DS1859" s="96"/>
      <c r="DT1859" s="83"/>
      <c r="DU1859" s="14"/>
      <c r="DX1859" s="83"/>
      <c r="DY1859" s="83"/>
      <c r="DZ1859" s="83"/>
      <c r="EA1859" s="83"/>
      <c r="EJ1859" s="54"/>
      <c r="EK1859" s="22"/>
      <c r="EL1859" s="24"/>
      <c r="EP1859" s="23"/>
      <c r="EQ1859" s="24"/>
      <c r="ER1859" s="22"/>
      <c r="ES1859" s="24"/>
      <c r="ET1859" s="24"/>
      <c r="EU1859" s="23"/>
      <c r="EV1859" s="26"/>
      <c r="EX1859" s="6"/>
      <c r="EY1859" s="24"/>
      <c r="EZ1859" s="109"/>
      <c r="FA1859" s="66"/>
      <c r="FB1859" s="5"/>
      <c r="FC1859" s="68"/>
      <c r="FD1859" s="67"/>
      <c r="FE1859" s="67"/>
      <c r="FF1859" s="64"/>
      <c r="FG1859" s="5"/>
      <c r="FH1859" s="69"/>
      <c r="FI1859" s="6"/>
      <c r="FJ1859" s="5"/>
      <c r="FK1859" s="25"/>
      <c r="FL1859" s="5"/>
    </row>
    <row r="1860" spans="40:168">
      <c r="AN1860" s="14"/>
      <c r="AO1860" s="14"/>
      <c r="AP1860" s="5"/>
      <c r="AQ1860" s="25"/>
      <c r="AR1860" s="25"/>
      <c r="AS1860" s="96"/>
      <c r="AT1860" s="83"/>
      <c r="AU1860" s="14"/>
      <c r="AX1860" s="83"/>
      <c r="AY1860" s="83"/>
      <c r="AZ1860" s="83"/>
      <c r="BA1860" s="83"/>
      <c r="BJ1860" s="54"/>
      <c r="BK1860" s="22"/>
      <c r="BL1860" s="24"/>
      <c r="BP1860" s="23"/>
      <c r="BQ1860" s="24"/>
      <c r="BR1860" s="22"/>
      <c r="BS1860" s="24"/>
      <c r="BT1860" s="24"/>
      <c r="BU1860" s="23"/>
      <c r="BV1860" s="26"/>
      <c r="BX1860" s="6"/>
      <c r="BY1860" s="24"/>
      <c r="BZ1860" s="109"/>
      <c r="CA1860" s="66"/>
      <c r="CB1860" s="5"/>
      <c r="CC1860" s="68"/>
      <c r="CD1860" s="67"/>
      <c r="CE1860" s="67"/>
      <c r="CF1860" s="64"/>
      <c r="CG1860" s="5"/>
      <c r="CH1860" s="69"/>
      <c r="CI1860" s="6"/>
      <c r="CJ1860" s="5"/>
      <c r="CK1860" s="25"/>
      <c r="CL1860" s="5"/>
      <c r="DN1860" s="14"/>
      <c r="DO1860" s="14"/>
      <c r="DP1860" s="5"/>
      <c r="DQ1860" s="25"/>
      <c r="DR1860" s="25"/>
      <c r="DS1860" s="96"/>
      <c r="DT1860" s="83"/>
      <c r="DU1860" s="14"/>
      <c r="DX1860" s="83"/>
      <c r="DY1860" s="83"/>
      <c r="DZ1860" s="83"/>
      <c r="EA1860" s="83"/>
      <c r="EJ1860" s="54"/>
      <c r="EK1860" s="22"/>
      <c r="EL1860" s="24"/>
      <c r="EP1860" s="23"/>
      <c r="EQ1860" s="24"/>
      <c r="ER1860" s="22"/>
      <c r="ES1860" s="24"/>
      <c r="ET1860" s="24"/>
      <c r="EU1860" s="23"/>
      <c r="EV1860" s="26"/>
      <c r="EX1860" s="6"/>
      <c r="EY1860" s="24"/>
      <c r="EZ1860" s="109"/>
      <c r="FA1860" s="66"/>
      <c r="FB1860" s="5"/>
      <c r="FC1860" s="68"/>
      <c r="FD1860" s="67"/>
      <c r="FE1860" s="67"/>
      <c r="FF1860" s="64"/>
      <c r="FG1860" s="5"/>
      <c r="FH1860" s="69"/>
      <c r="FI1860" s="6"/>
      <c r="FJ1860" s="5"/>
      <c r="FK1860" s="25"/>
      <c r="FL1860" s="5"/>
    </row>
    <row r="1861" spans="40:168">
      <c r="AN1861" s="14"/>
      <c r="AO1861" s="14"/>
      <c r="AP1861" s="5"/>
      <c r="AQ1861" s="25"/>
      <c r="AR1861" s="25"/>
      <c r="AS1861" s="96"/>
      <c r="AT1861" s="83"/>
      <c r="AU1861" s="14"/>
      <c r="AX1861" s="83"/>
      <c r="AY1861" s="83"/>
      <c r="AZ1861" s="83"/>
      <c r="BA1861" s="83"/>
      <c r="BJ1861" s="54"/>
      <c r="BK1861" s="22"/>
      <c r="BL1861" s="24"/>
      <c r="BP1861" s="23"/>
      <c r="BQ1861" s="24"/>
      <c r="BR1861" s="22"/>
      <c r="BS1861" s="24"/>
      <c r="BT1861" s="24"/>
      <c r="BU1861" s="23"/>
      <c r="BV1861" s="26"/>
      <c r="BX1861" s="6"/>
      <c r="BY1861" s="24"/>
      <c r="BZ1861" s="109"/>
      <c r="CA1861" s="66"/>
      <c r="CB1861" s="5"/>
      <c r="CC1861" s="68"/>
      <c r="CD1861" s="67"/>
      <c r="CE1861" s="67"/>
      <c r="CF1861" s="64"/>
      <c r="CG1861" s="5"/>
      <c r="CH1861" s="69"/>
      <c r="CI1861" s="6"/>
      <c r="CJ1861" s="5"/>
      <c r="CK1861" s="25"/>
      <c r="CL1861" s="5"/>
      <c r="DN1861" s="14"/>
      <c r="DO1861" s="14"/>
      <c r="DP1861" s="5"/>
      <c r="DQ1861" s="25"/>
      <c r="DR1861" s="25"/>
      <c r="DS1861" s="96"/>
      <c r="DT1861" s="83"/>
      <c r="DU1861" s="14"/>
      <c r="DX1861" s="83"/>
      <c r="DY1861" s="83"/>
      <c r="DZ1861" s="83"/>
      <c r="EA1861" s="83"/>
      <c r="EJ1861" s="54"/>
      <c r="EK1861" s="22"/>
      <c r="EL1861" s="24"/>
      <c r="EP1861" s="23"/>
      <c r="EQ1861" s="24"/>
      <c r="ER1861" s="22"/>
      <c r="ES1861" s="24"/>
      <c r="ET1861" s="24"/>
      <c r="EU1861" s="23"/>
      <c r="EV1861" s="26"/>
      <c r="EX1861" s="6"/>
      <c r="EY1861" s="24"/>
      <c r="EZ1861" s="109"/>
      <c r="FA1861" s="66"/>
      <c r="FB1861" s="5"/>
      <c r="FC1861" s="68"/>
      <c r="FD1861" s="67"/>
      <c r="FE1861" s="67"/>
      <c r="FF1861" s="64"/>
      <c r="FG1861" s="5"/>
      <c r="FH1861" s="69"/>
      <c r="FI1861" s="6"/>
      <c r="FJ1861" s="5"/>
      <c r="FK1861" s="25"/>
      <c r="FL1861" s="5"/>
    </row>
    <row r="1862" spans="40:168">
      <c r="AN1862" s="14"/>
      <c r="AO1862" s="14"/>
      <c r="AP1862" s="5"/>
      <c r="AQ1862" s="25"/>
      <c r="AR1862" s="25"/>
      <c r="AS1862" s="96"/>
      <c r="AT1862" s="83"/>
      <c r="AU1862" s="14"/>
      <c r="AX1862" s="83"/>
      <c r="AY1862" s="83"/>
      <c r="AZ1862" s="83"/>
      <c r="BA1862" s="83"/>
      <c r="BJ1862" s="54"/>
      <c r="BK1862" s="22"/>
      <c r="BL1862" s="24"/>
      <c r="BP1862" s="23"/>
      <c r="BQ1862" s="24"/>
      <c r="BR1862" s="22"/>
      <c r="BS1862" s="24"/>
      <c r="BT1862" s="24"/>
      <c r="BU1862" s="23"/>
      <c r="BV1862" s="26"/>
      <c r="BX1862" s="6"/>
      <c r="BY1862" s="24"/>
      <c r="BZ1862" s="109"/>
      <c r="CA1862" s="66"/>
      <c r="CB1862" s="5"/>
      <c r="CC1862" s="68"/>
      <c r="CD1862" s="67"/>
      <c r="CE1862" s="67"/>
      <c r="CF1862" s="64"/>
      <c r="CG1862" s="5"/>
      <c r="CH1862" s="69"/>
      <c r="CI1862" s="6"/>
      <c r="CJ1862" s="5"/>
      <c r="CK1862" s="25"/>
      <c r="CL1862" s="5"/>
      <c r="DN1862" s="14"/>
      <c r="DO1862" s="14"/>
      <c r="DP1862" s="5"/>
      <c r="DQ1862" s="25"/>
      <c r="DR1862" s="25"/>
      <c r="DS1862" s="96"/>
      <c r="DT1862" s="83"/>
      <c r="DU1862" s="14"/>
      <c r="DX1862" s="83"/>
      <c r="DY1862" s="83"/>
      <c r="DZ1862" s="83"/>
      <c r="EA1862" s="83"/>
      <c r="EJ1862" s="54"/>
      <c r="EK1862" s="22"/>
      <c r="EL1862" s="24"/>
      <c r="EP1862" s="23"/>
      <c r="EQ1862" s="24"/>
      <c r="ER1862" s="22"/>
      <c r="ES1862" s="24"/>
      <c r="ET1862" s="24"/>
      <c r="EU1862" s="23"/>
      <c r="EV1862" s="26"/>
      <c r="EX1862" s="6"/>
      <c r="EY1862" s="24"/>
      <c r="EZ1862" s="109"/>
      <c r="FA1862" s="66"/>
      <c r="FB1862" s="5"/>
      <c r="FC1862" s="68"/>
      <c r="FD1862" s="67"/>
      <c r="FE1862" s="67"/>
      <c r="FF1862" s="64"/>
      <c r="FG1862" s="5"/>
      <c r="FH1862" s="69"/>
      <c r="FI1862" s="6"/>
      <c r="FJ1862" s="5"/>
      <c r="FK1862" s="25"/>
      <c r="FL1862" s="5"/>
    </row>
    <row r="1863" spans="40:168">
      <c r="AN1863" s="14"/>
      <c r="AO1863" s="14"/>
      <c r="AP1863" s="5"/>
      <c r="AQ1863" s="25"/>
      <c r="AR1863" s="25"/>
      <c r="AS1863" s="96"/>
      <c r="AT1863" s="83"/>
      <c r="AU1863" s="14"/>
      <c r="AX1863" s="83"/>
      <c r="AY1863" s="83"/>
      <c r="AZ1863" s="83"/>
      <c r="BA1863" s="83"/>
      <c r="BJ1863" s="54"/>
      <c r="BK1863" s="22"/>
      <c r="BL1863" s="24"/>
      <c r="BP1863" s="23"/>
      <c r="BQ1863" s="24"/>
      <c r="BR1863" s="22"/>
      <c r="BS1863" s="24"/>
      <c r="BT1863" s="24"/>
      <c r="BU1863" s="23"/>
      <c r="BV1863" s="26"/>
      <c r="BX1863" s="6"/>
      <c r="BY1863" s="24"/>
      <c r="BZ1863" s="109"/>
      <c r="CA1863" s="66"/>
      <c r="CB1863" s="5"/>
      <c r="CC1863" s="68"/>
      <c r="CD1863" s="67"/>
      <c r="CE1863" s="67"/>
      <c r="CF1863" s="64"/>
      <c r="CG1863" s="5"/>
      <c r="CH1863" s="69"/>
      <c r="CI1863" s="6"/>
      <c r="CJ1863" s="5"/>
      <c r="CK1863" s="25"/>
      <c r="CL1863" s="5"/>
      <c r="DN1863" s="14"/>
      <c r="DO1863" s="14"/>
      <c r="DP1863" s="5"/>
      <c r="DQ1863" s="25"/>
      <c r="DR1863" s="25"/>
      <c r="DS1863" s="96"/>
      <c r="DT1863" s="83"/>
      <c r="DU1863" s="14"/>
      <c r="DX1863" s="83"/>
      <c r="DY1863" s="83"/>
      <c r="DZ1863" s="83"/>
      <c r="EA1863" s="83"/>
      <c r="EJ1863" s="54"/>
      <c r="EK1863" s="22"/>
      <c r="EL1863" s="24"/>
      <c r="EP1863" s="23"/>
      <c r="EQ1863" s="24"/>
      <c r="ER1863" s="22"/>
      <c r="ES1863" s="24"/>
      <c r="ET1863" s="24"/>
      <c r="EU1863" s="23"/>
      <c r="EV1863" s="26"/>
      <c r="EX1863" s="6"/>
      <c r="EY1863" s="24"/>
      <c r="EZ1863" s="109"/>
      <c r="FA1863" s="66"/>
      <c r="FB1863" s="5"/>
      <c r="FC1863" s="68"/>
      <c r="FD1863" s="67"/>
      <c r="FE1863" s="67"/>
      <c r="FF1863" s="64"/>
      <c r="FG1863" s="5"/>
      <c r="FH1863" s="69"/>
      <c r="FI1863" s="6"/>
      <c r="FJ1863" s="5"/>
      <c r="FK1863" s="25"/>
      <c r="FL1863" s="5"/>
    </row>
    <row r="1864" spans="40:168">
      <c r="AN1864" s="14"/>
      <c r="AO1864" s="14"/>
      <c r="AP1864" s="5"/>
      <c r="AQ1864" s="25"/>
      <c r="AR1864" s="25"/>
      <c r="AS1864" s="96"/>
      <c r="AT1864" s="83"/>
      <c r="AU1864" s="14"/>
      <c r="AX1864" s="83"/>
      <c r="AY1864" s="83"/>
      <c r="AZ1864" s="83"/>
      <c r="BA1864" s="83"/>
      <c r="BJ1864" s="54"/>
      <c r="BK1864" s="22"/>
      <c r="BL1864" s="24"/>
      <c r="BP1864" s="23"/>
      <c r="BQ1864" s="24"/>
      <c r="BR1864" s="22"/>
      <c r="BS1864" s="24"/>
      <c r="BT1864" s="24"/>
      <c r="BU1864" s="23"/>
      <c r="BV1864" s="26"/>
      <c r="BX1864" s="6"/>
      <c r="BY1864" s="24"/>
      <c r="BZ1864" s="109"/>
      <c r="CA1864" s="66"/>
      <c r="CB1864" s="5"/>
      <c r="CC1864" s="68"/>
      <c r="CD1864" s="67"/>
      <c r="CE1864" s="67"/>
      <c r="CF1864" s="64"/>
      <c r="CG1864" s="5"/>
      <c r="CH1864" s="69"/>
      <c r="CI1864" s="6"/>
      <c r="CJ1864" s="5"/>
      <c r="CK1864" s="25"/>
      <c r="CL1864" s="5"/>
      <c r="DN1864" s="14"/>
      <c r="DO1864" s="14"/>
      <c r="DP1864" s="5"/>
      <c r="DQ1864" s="25"/>
      <c r="DR1864" s="25"/>
      <c r="DS1864" s="96"/>
      <c r="DT1864" s="83"/>
      <c r="DU1864" s="14"/>
      <c r="DX1864" s="83"/>
      <c r="DY1864" s="83"/>
      <c r="DZ1864" s="83"/>
      <c r="EA1864" s="83"/>
      <c r="EJ1864" s="54"/>
      <c r="EK1864" s="22"/>
      <c r="EL1864" s="24"/>
      <c r="EP1864" s="23"/>
      <c r="EQ1864" s="24"/>
      <c r="ER1864" s="22"/>
      <c r="ES1864" s="24"/>
      <c r="ET1864" s="24"/>
      <c r="EU1864" s="23"/>
      <c r="EV1864" s="26"/>
      <c r="EX1864" s="6"/>
      <c r="EY1864" s="24"/>
      <c r="EZ1864" s="109"/>
      <c r="FA1864" s="66"/>
      <c r="FB1864" s="5"/>
      <c r="FC1864" s="68"/>
      <c r="FD1864" s="67"/>
      <c r="FE1864" s="67"/>
      <c r="FF1864" s="64"/>
      <c r="FG1864" s="5"/>
      <c r="FH1864" s="69"/>
      <c r="FI1864" s="6"/>
      <c r="FJ1864" s="5"/>
      <c r="FK1864" s="25"/>
      <c r="FL1864" s="5"/>
    </row>
    <row r="1865" spans="40:168">
      <c r="AN1865" s="14"/>
      <c r="AO1865" s="14"/>
      <c r="AP1865" s="5"/>
      <c r="AQ1865" s="25"/>
      <c r="AR1865" s="25"/>
      <c r="AS1865" s="96"/>
      <c r="AT1865" s="83"/>
      <c r="AU1865" s="14"/>
      <c r="AX1865" s="83"/>
      <c r="AY1865" s="83"/>
      <c r="AZ1865" s="83"/>
      <c r="BA1865" s="83"/>
      <c r="BJ1865" s="54"/>
      <c r="BK1865" s="22"/>
      <c r="BL1865" s="24"/>
      <c r="BP1865" s="23"/>
      <c r="BQ1865" s="24"/>
      <c r="BR1865" s="22"/>
      <c r="BS1865" s="24"/>
      <c r="BT1865" s="24"/>
      <c r="BU1865" s="23"/>
      <c r="BV1865" s="26"/>
      <c r="BX1865" s="6"/>
      <c r="BY1865" s="24"/>
      <c r="BZ1865" s="109"/>
      <c r="CA1865" s="66"/>
      <c r="CB1865" s="5"/>
      <c r="CC1865" s="68"/>
      <c r="CD1865" s="67"/>
      <c r="CE1865" s="67"/>
      <c r="CF1865" s="64"/>
      <c r="CG1865" s="5"/>
      <c r="CH1865" s="69"/>
      <c r="CI1865" s="6"/>
      <c r="CJ1865" s="5"/>
      <c r="CK1865" s="25"/>
      <c r="CL1865" s="5"/>
      <c r="DN1865" s="14"/>
      <c r="DO1865" s="14"/>
      <c r="DP1865" s="5"/>
      <c r="DQ1865" s="25"/>
      <c r="DR1865" s="25"/>
      <c r="DS1865" s="96"/>
      <c r="DT1865" s="83"/>
      <c r="DU1865" s="14"/>
      <c r="DX1865" s="83"/>
      <c r="DY1865" s="83"/>
      <c r="DZ1865" s="83"/>
      <c r="EA1865" s="83"/>
      <c r="EJ1865" s="54"/>
      <c r="EK1865" s="22"/>
      <c r="EL1865" s="24"/>
      <c r="EP1865" s="23"/>
      <c r="EQ1865" s="24"/>
      <c r="ER1865" s="22"/>
      <c r="ES1865" s="24"/>
      <c r="ET1865" s="24"/>
      <c r="EU1865" s="23"/>
      <c r="EV1865" s="26"/>
      <c r="EX1865" s="6"/>
      <c r="EY1865" s="24"/>
      <c r="EZ1865" s="109"/>
      <c r="FA1865" s="66"/>
      <c r="FB1865" s="5"/>
      <c r="FC1865" s="68"/>
      <c r="FD1865" s="67"/>
      <c r="FE1865" s="67"/>
      <c r="FF1865" s="64"/>
      <c r="FG1865" s="5"/>
      <c r="FH1865" s="69"/>
      <c r="FI1865" s="6"/>
      <c r="FJ1865" s="5"/>
      <c r="FK1865" s="25"/>
      <c r="FL1865" s="5"/>
    </row>
    <row r="1866" spans="40:168">
      <c r="AN1866" s="14"/>
      <c r="AO1866" s="14"/>
      <c r="AP1866" s="5"/>
      <c r="AQ1866" s="25"/>
      <c r="AR1866" s="25"/>
      <c r="AS1866" s="96"/>
      <c r="AT1866" s="83"/>
      <c r="AU1866" s="14"/>
      <c r="AX1866" s="83"/>
      <c r="AY1866" s="83"/>
      <c r="AZ1866" s="83"/>
      <c r="BA1866" s="83"/>
      <c r="BJ1866" s="54"/>
      <c r="BK1866" s="22"/>
      <c r="BL1866" s="24"/>
      <c r="BP1866" s="23"/>
      <c r="BQ1866" s="24"/>
      <c r="BR1866" s="22"/>
      <c r="BS1866" s="24"/>
      <c r="BT1866" s="24"/>
      <c r="BU1866" s="23"/>
      <c r="BV1866" s="26"/>
      <c r="BX1866" s="6"/>
      <c r="BY1866" s="24"/>
      <c r="BZ1866" s="109"/>
      <c r="CA1866" s="66"/>
      <c r="CB1866" s="5"/>
      <c r="CC1866" s="68"/>
      <c r="CD1866" s="67"/>
      <c r="CE1866" s="67"/>
      <c r="CF1866" s="64"/>
      <c r="CG1866" s="5"/>
      <c r="CH1866" s="69"/>
      <c r="CI1866" s="6"/>
      <c r="CJ1866" s="5"/>
      <c r="CK1866" s="25"/>
      <c r="CL1866" s="5"/>
      <c r="DN1866" s="14"/>
      <c r="DO1866" s="14"/>
      <c r="DP1866" s="5"/>
      <c r="DQ1866" s="25"/>
      <c r="DR1866" s="25"/>
      <c r="DS1866" s="96"/>
      <c r="DT1866" s="83"/>
      <c r="DU1866" s="14"/>
      <c r="DX1866" s="83"/>
      <c r="DY1866" s="83"/>
      <c r="DZ1866" s="83"/>
      <c r="EA1866" s="83"/>
      <c r="EJ1866" s="54"/>
      <c r="EK1866" s="22"/>
      <c r="EL1866" s="24"/>
      <c r="EP1866" s="23"/>
      <c r="EQ1866" s="24"/>
      <c r="ER1866" s="22"/>
      <c r="ES1866" s="24"/>
      <c r="ET1866" s="24"/>
      <c r="EU1866" s="23"/>
      <c r="EV1866" s="26"/>
      <c r="EX1866" s="6"/>
      <c r="EY1866" s="24"/>
      <c r="EZ1866" s="109"/>
      <c r="FA1866" s="66"/>
      <c r="FB1866" s="5"/>
      <c r="FC1866" s="68"/>
      <c r="FD1866" s="67"/>
      <c r="FE1866" s="67"/>
      <c r="FF1866" s="64"/>
      <c r="FG1866" s="5"/>
      <c r="FH1866" s="69"/>
      <c r="FI1866" s="6"/>
      <c r="FJ1866" s="5"/>
      <c r="FK1866" s="25"/>
      <c r="FL1866" s="5"/>
    </row>
    <row r="1867" spans="40:168">
      <c r="AN1867" s="14"/>
      <c r="AO1867" s="14"/>
      <c r="AP1867" s="5"/>
      <c r="AQ1867" s="25"/>
      <c r="AR1867" s="25"/>
      <c r="AS1867" s="96"/>
      <c r="AT1867" s="83"/>
      <c r="AU1867" s="14"/>
      <c r="AX1867" s="83"/>
      <c r="AY1867" s="83"/>
      <c r="AZ1867" s="83"/>
      <c r="BA1867" s="83"/>
      <c r="BJ1867" s="54"/>
      <c r="BK1867" s="22"/>
      <c r="BL1867" s="24"/>
      <c r="BP1867" s="23"/>
      <c r="BQ1867" s="24"/>
      <c r="BR1867" s="22"/>
      <c r="BS1867" s="24"/>
      <c r="BT1867" s="24"/>
      <c r="BU1867" s="23"/>
      <c r="BV1867" s="26"/>
      <c r="BX1867" s="6"/>
      <c r="BY1867" s="24"/>
      <c r="BZ1867" s="109"/>
      <c r="CA1867" s="66"/>
      <c r="CB1867" s="5"/>
      <c r="CC1867" s="68"/>
      <c r="CD1867" s="67"/>
      <c r="CE1867" s="67"/>
      <c r="CF1867" s="64"/>
      <c r="CG1867" s="5"/>
      <c r="CH1867" s="69"/>
      <c r="CI1867" s="6"/>
      <c r="CJ1867" s="5"/>
      <c r="CK1867" s="25"/>
      <c r="CL1867" s="5"/>
      <c r="DN1867" s="14"/>
      <c r="DO1867" s="14"/>
      <c r="DP1867" s="5"/>
      <c r="DQ1867" s="25"/>
      <c r="DR1867" s="25"/>
      <c r="DS1867" s="96"/>
      <c r="DT1867" s="83"/>
      <c r="DU1867" s="14"/>
      <c r="DX1867" s="83"/>
      <c r="DY1867" s="83"/>
      <c r="DZ1867" s="83"/>
      <c r="EA1867" s="83"/>
      <c r="EJ1867" s="54"/>
      <c r="EK1867" s="22"/>
      <c r="EL1867" s="24"/>
      <c r="EP1867" s="23"/>
      <c r="EQ1867" s="24"/>
      <c r="ER1867" s="22"/>
      <c r="ES1867" s="24"/>
      <c r="ET1867" s="24"/>
      <c r="EU1867" s="23"/>
      <c r="EV1867" s="26"/>
      <c r="EX1867" s="6"/>
      <c r="EY1867" s="24"/>
      <c r="EZ1867" s="109"/>
      <c r="FA1867" s="66"/>
      <c r="FB1867" s="5"/>
      <c r="FC1867" s="68"/>
      <c r="FD1867" s="67"/>
      <c r="FE1867" s="67"/>
      <c r="FF1867" s="64"/>
      <c r="FG1867" s="5"/>
      <c r="FH1867" s="69"/>
      <c r="FI1867" s="6"/>
      <c r="FJ1867" s="5"/>
      <c r="FK1867" s="25"/>
      <c r="FL1867" s="5"/>
    </row>
    <row r="1868" spans="40:168">
      <c r="AN1868" s="14"/>
      <c r="AO1868" s="14"/>
      <c r="AP1868" s="5"/>
      <c r="AQ1868" s="25"/>
      <c r="AR1868" s="25"/>
      <c r="AS1868" s="96"/>
      <c r="AT1868" s="83"/>
      <c r="AU1868" s="14"/>
      <c r="AX1868" s="83"/>
      <c r="AY1868" s="83"/>
      <c r="AZ1868" s="83"/>
      <c r="BA1868" s="83"/>
      <c r="BJ1868" s="54"/>
      <c r="BK1868" s="22"/>
      <c r="BL1868" s="24"/>
      <c r="BP1868" s="23"/>
      <c r="BQ1868" s="24"/>
      <c r="BR1868" s="22"/>
      <c r="BS1868" s="24"/>
      <c r="BT1868" s="24"/>
      <c r="BU1868" s="23"/>
      <c r="BV1868" s="26"/>
      <c r="BX1868" s="6"/>
      <c r="BY1868" s="24"/>
      <c r="BZ1868" s="109"/>
      <c r="CA1868" s="66"/>
      <c r="CB1868" s="5"/>
      <c r="CC1868" s="68"/>
      <c r="CD1868" s="67"/>
      <c r="CE1868" s="67"/>
      <c r="CF1868" s="64"/>
      <c r="CG1868" s="5"/>
      <c r="CH1868" s="69"/>
      <c r="CI1868" s="6"/>
      <c r="CJ1868" s="5"/>
      <c r="CK1868" s="25"/>
      <c r="CL1868" s="5"/>
      <c r="DN1868" s="14"/>
      <c r="DO1868" s="14"/>
      <c r="DP1868" s="5"/>
      <c r="DQ1868" s="25"/>
      <c r="DR1868" s="25"/>
      <c r="DS1868" s="96"/>
      <c r="DT1868" s="83"/>
      <c r="DU1868" s="14"/>
      <c r="DX1868" s="83"/>
      <c r="DY1868" s="83"/>
      <c r="DZ1868" s="83"/>
      <c r="EA1868" s="83"/>
      <c r="EJ1868" s="54"/>
      <c r="EK1868" s="22"/>
      <c r="EL1868" s="24"/>
      <c r="EP1868" s="23"/>
      <c r="EQ1868" s="24"/>
      <c r="ER1868" s="22"/>
      <c r="ES1868" s="24"/>
      <c r="ET1868" s="24"/>
      <c r="EU1868" s="23"/>
      <c r="EV1868" s="26"/>
      <c r="EX1868" s="6"/>
      <c r="EY1868" s="24"/>
      <c r="EZ1868" s="109"/>
      <c r="FA1868" s="66"/>
      <c r="FB1868" s="5"/>
      <c r="FC1868" s="68"/>
      <c r="FD1868" s="67"/>
      <c r="FE1868" s="67"/>
      <c r="FF1868" s="64"/>
      <c r="FG1868" s="5"/>
      <c r="FH1868" s="69"/>
      <c r="FI1868" s="6"/>
      <c r="FJ1868" s="5"/>
      <c r="FK1868" s="25"/>
      <c r="FL1868" s="5"/>
    </row>
    <row r="1869" spans="40:168">
      <c r="AN1869" s="14"/>
      <c r="AO1869" s="14"/>
      <c r="AP1869" s="5"/>
      <c r="AQ1869" s="25"/>
      <c r="AR1869" s="25"/>
      <c r="AS1869" s="96"/>
      <c r="AT1869" s="83"/>
      <c r="AU1869" s="14"/>
      <c r="AX1869" s="83"/>
      <c r="AY1869" s="83"/>
      <c r="AZ1869" s="83"/>
      <c r="BA1869" s="83"/>
      <c r="BJ1869" s="54"/>
      <c r="BK1869" s="22"/>
      <c r="BL1869" s="24"/>
      <c r="BP1869" s="23"/>
      <c r="BQ1869" s="24"/>
      <c r="BR1869" s="22"/>
      <c r="BS1869" s="24"/>
      <c r="BT1869" s="24"/>
      <c r="BU1869" s="23"/>
      <c r="BV1869" s="26"/>
      <c r="BX1869" s="6"/>
      <c r="BY1869" s="24"/>
      <c r="BZ1869" s="109"/>
      <c r="CA1869" s="66"/>
      <c r="CB1869" s="5"/>
      <c r="CC1869" s="68"/>
      <c r="CD1869" s="67"/>
      <c r="CE1869" s="67"/>
      <c r="CF1869" s="64"/>
      <c r="CG1869" s="5"/>
      <c r="CH1869" s="69"/>
      <c r="CI1869" s="6"/>
      <c r="CJ1869" s="5"/>
      <c r="CK1869" s="25"/>
      <c r="CL1869" s="5"/>
      <c r="DN1869" s="14"/>
      <c r="DO1869" s="14"/>
      <c r="DP1869" s="5"/>
      <c r="DQ1869" s="25"/>
      <c r="DR1869" s="25"/>
      <c r="DS1869" s="96"/>
      <c r="DT1869" s="83"/>
      <c r="DU1869" s="14"/>
      <c r="DX1869" s="83"/>
      <c r="DY1869" s="83"/>
      <c r="DZ1869" s="83"/>
      <c r="EA1869" s="83"/>
      <c r="EJ1869" s="54"/>
      <c r="EK1869" s="22"/>
      <c r="EL1869" s="24"/>
      <c r="EP1869" s="23"/>
      <c r="EQ1869" s="24"/>
      <c r="ER1869" s="22"/>
      <c r="ES1869" s="24"/>
      <c r="ET1869" s="24"/>
      <c r="EU1869" s="23"/>
      <c r="EV1869" s="26"/>
      <c r="EX1869" s="6"/>
      <c r="EY1869" s="24"/>
      <c r="EZ1869" s="109"/>
      <c r="FA1869" s="66"/>
      <c r="FB1869" s="5"/>
      <c r="FC1869" s="68"/>
      <c r="FD1869" s="67"/>
      <c r="FE1869" s="67"/>
      <c r="FF1869" s="64"/>
      <c r="FG1869" s="5"/>
      <c r="FH1869" s="69"/>
      <c r="FI1869" s="6"/>
      <c r="FJ1869" s="5"/>
      <c r="FK1869" s="25"/>
      <c r="FL1869" s="5"/>
    </row>
    <row r="1870" spans="40:168">
      <c r="AN1870" s="14"/>
      <c r="AO1870" s="14"/>
      <c r="AP1870" s="5"/>
      <c r="AQ1870" s="25"/>
      <c r="AR1870" s="25"/>
      <c r="AS1870" s="96"/>
      <c r="AT1870" s="83"/>
      <c r="AU1870" s="14"/>
      <c r="AX1870" s="83"/>
      <c r="AY1870" s="83"/>
      <c r="AZ1870" s="83"/>
      <c r="BA1870" s="83"/>
      <c r="BJ1870" s="54"/>
      <c r="BK1870" s="22"/>
      <c r="BL1870" s="24"/>
      <c r="BP1870" s="23"/>
      <c r="BQ1870" s="24"/>
      <c r="BR1870" s="22"/>
      <c r="BS1870" s="24"/>
      <c r="BT1870" s="24"/>
      <c r="BU1870" s="23"/>
      <c r="BV1870" s="26"/>
      <c r="BX1870" s="6"/>
      <c r="BY1870" s="24"/>
      <c r="BZ1870" s="109"/>
      <c r="CA1870" s="66"/>
      <c r="CB1870" s="5"/>
      <c r="CC1870" s="68"/>
      <c r="CD1870" s="67"/>
      <c r="CE1870" s="67"/>
      <c r="CF1870" s="64"/>
      <c r="CG1870" s="5"/>
      <c r="CH1870" s="69"/>
      <c r="CI1870" s="6"/>
      <c r="CJ1870" s="5"/>
      <c r="CK1870" s="25"/>
      <c r="CL1870" s="5"/>
      <c r="DN1870" s="14"/>
      <c r="DO1870" s="14"/>
      <c r="DP1870" s="5"/>
      <c r="DQ1870" s="25"/>
      <c r="DR1870" s="25"/>
      <c r="DS1870" s="96"/>
      <c r="DT1870" s="83"/>
      <c r="DU1870" s="14"/>
      <c r="DX1870" s="83"/>
      <c r="DY1870" s="83"/>
      <c r="DZ1870" s="83"/>
      <c r="EA1870" s="83"/>
      <c r="EJ1870" s="54"/>
      <c r="EK1870" s="22"/>
      <c r="EL1870" s="24"/>
      <c r="EP1870" s="23"/>
      <c r="EQ1870" s="24"/>
      <c r="ER1870" s="22"/>
      <c r="ES1870" s="24"/>
      <c r="ET1870" s="24"/>
      <c r="EU1870" s="23"/>
      <c r="EV1870" s="26"/>
      <c r="EX1870" s="6"/>
      <c r="EY1870" s="24"/>
      <c r="EZ1870" s="109"/>
      <c r="FA1870" s="66"/>
      <c r="FB1870" s="5"/>
      <c r="FC1870" s="68"/>
      <c r="FD1870" s="67"/>
      <c r="FE1870" s="67"/>
      <c r="FF1870" s="64"/>
      <c r="FG1870" s="5"/>
      <c r="FH1870" s="69"/>
      <c r="FI1870" s="6"/>
      <c r="FJ1870" s="5"/>
      <c r="FK1870" s="25"/>
      <c r="FL1870" s="5"/>
    </row>
    <row r="1871" spans="40:168">
      <c r="AN1871" s="14"/>
      <c r="AO1871" s="14"/>
      <c r="AP1871" s="5"/>
      <c r="AQ1871" s="25"/>
      <c r="AR1871" s="25"/>
      <c r="AS1871" s="96"/>
      <c r="AT1871" s="83"/>
      <c r="AU1871" s="14"/>
      <c r="AX1871" s="83"/>
      <c r="AY1871" s="83"/>
      <c r="AZ1871" s="83"/>
      <c r="BA1871" s="83"/>
      <c r="BJ1871" s="54"/>
      <c r="BK1871" s="22"/>
      <c r="BL1871" s="24"/>
      <c r="BP1871" s="23"/>
      <c r="BQ1871" s="24"/>
      <c r="BR1871" s="22"/>
      <c r="BS1871" s="24"/>
      <c r="BT1871" s="24"/>
      <c r="BU1871" s="23"/>
      <c r="BV1871" s="26"/>
      <c r="BX1871" s="6"/>
      <c r="BY1871" s="24"/>
      <c r="BZ1871" s="109"/>
      <c r="CA1871" s="66"/>
      <c r="CB1871" s="5"/>
      <c r="CC1871" s="68"/>
      <c r="CD1871" s="67"/>
      <c r="CE1871" s="67"/>
      <c r="CF1871" s="64"/>
      <c r="CG1871" s="5"/>
      <c r="CH1871" s="69"/>
      <c r="CI1871" s="6"/>
      <c r="CJ1871" s="5"/>
      <c r="CK1871" s="25"/>
      <c r="CL1871" s="5"/>
      <c r="DN1871" s="14"/>
      <c r="DO1871" s="14"/>
      <c r="DP1871" s="5"/>
      <c r="DQ1871" s="25"/>
      <c r="DR1871" s="25"/>
      <c r="DS1871" s="96"/>
      <c r="DT1871" s="83"/>
      <c r="DU1871" s="14"/>
      <c r="DX1871" s="83"/>
      <c r="DY1871" s="83"/>
      <c r="DZ1871" s="83"/>
      <c r="EA1871" s="83"/>
      <c r="EJ1871" s="54"/>
      <c r="EK1871" s="22"/>
      <c r="EL1871" s="24"/>
      <c r="EP1871" s="23"/>
      <c r="EQ1871" s="24"/>
      <c r="ER1871" s="22"/>
      <c r="ES1871" s="24"/>
      <c r="ET1871" s="24"/>
      <c r="EU1871" s="23"/>
      <c r="EV1871" s="26"/>
      <c r="EX1871" s="6"/>
      <c r="EY1871" s="24"/>
      <c r="EZ1871" s="109"/>
      <c r="FA1871" s="66"/>
      <c r="FB1871" s="5"/>
      <c r="FC1871" s="68"/>
      <c r="FD1871" s="67"/>
      <c r="FE1871" s="67"/>
      <c r="FF1871" s="64"/>
      <c r="FG1871" s="5"/>
      <c r="FH1871" s="69"/>
      <c r="FI1871" s="6"/>
      <c r="FJ1871" s="5"/>
      <c r="FK1871" s="25"/>
      <c r="FL1871" s="5"/>
    </row>
    <row r="1872" spans="40:168">
      <c r="AN1872" s="14"/>
      <c r="AO1872" s="14"/>
      <c r="AP1872" s="5"/>
      <c r="AQ1872" s="25"/>
      <c r="AR1872" s="25"/>
      <c r="AS1872" s="96"/>
      <c r="AT1872" s="83"/>
      <c r="AU1872" s="14"/>
      <c r="AX1872" s="83"/>
      <c r="AY1872" s="83"/>
      <c r="AZ1872" s="83"/>
      <c r="BA1872" s="83"/>
      <c r="BJ1872" s="54"/>
      <c r="BK1872" s="22"/>
      <c r="BL1872" s="24"/>
      <c r="BP1872" s="23"/>
      <c r="BQ1872" s="24"/>
      <c r="BR1872" s="22"/>
      <c r="BS1872" s="24"/>
      <c r="BT1872" s="24"/>
      <c r="BU1872" s="23"/>
      <c r="BV1872" s="26"/>
      <c r="BX1872" s="6"/>
      <c r="BY1872" s="24"/>
      <c r="BZ1872" s="109"/>
      <c r="CA1872" s="66"/>
      <c r="CB1872" s="5"/>
      <c r="CC1872" s="68"/>
      <c r="CD1872" s="67"/>
      <c r="CE1872" s="67"/>
      <c r="CF1872" s="64"/>
      <c r="CG1872" s="5"/>
      <c r="CH1872" s="69"/>
      <c r="CI1872" s="6"/>
      <c r="CJ1872" s="5"/>
      <c r="CK1872" s="25"/>
      <c r="CL1872" s="5"/>
      <c r="DN1872" s="14"/>
      <c r="DO1872" s="14"/>
      <c r="DP1872" s="5"/>
      <c r="DQ1872" s="25"/>
      <c r="DR1872" s="25"/>
      <c r="DS1872" s="96"/>
      <c r="DT1872" s="83"/>
      <c r="DU1872" s="14"/>
      <c r="DX1872" s="83"/>
      <c r="DY1872" s="83"/>
      <c r="DZ1872" s="83"/>
      <c r="EA1872" s="83"/>
      <c r="EJ1872" s="54"/>
      <c r="EK1872" s="22"/>
      <c r="EL1872" s="24"/>
      <c r="EP1872" s="23"/>
      <c r="EQ1872" s="24"/>
      <c r="ER1872" s="22"/>
      <c r="ES1872" s="24"/>
      <c r="ET1872" s="24"/>
      <c r="EU1872" s="23"/>
      <c r="EV1872" s="26"/>
      <c r="EX1872" s="6"/>
      <c r="EY1872" s="24"/>
      <c r="EZ1872" s="109"/>
      <c r="FA1872" s="66"/>
      <c r="FB1872" s="5"/>
      <c r="FC1872" s="68"/>
      <c r="FD1872" s="67"/>
      <c r="FE1872" s="67"/>
      <c r="FF1872" s="64"/>
      <c r="FG1872" s="5"/>
      <c r="FH1872" s="69"/>
      <c r="FI1872" s="6"/>
      <c r="FJ1872" s="5"/>
      <c r="FK1872" s="25"/>
      <c r="FL1872" s="5"/>
    </row>
    <row r="1873" spans="40:168">
      <c r="AN1873" s="14"/>
      <c r="AO1873" s="14"/>
      <c r="AP1873" s="5"/>
      <c r="AQ1873" s="25"/>
      <c r="AR1873" s="25"/>
      <c r="AS1873" s="96"/>
      <c r="AT1873" s="83"/>
      <c r="AU1873" s="14"/>
      <c r="AX1873" s="83"/>
      <c r="AY1873" s="83"/>
      <c r="AZ1873" s="83"/>
      <c r="BA1873" s="83"/>
      <c r="BJ1873" s="54"/>
      <c r="BK1873" s="22"/>
      <c r="BL1873" s="24"/>
      <c r="BP1873" s="23"/>
      <c r="BQ1873" s="24"/>
      <c r="BR1873" s="22"/>
      <c r="BS1873" s="24"/>
      <c r="BT1873" s="24"/>
      <c r="BU1873" s="23"/>
      <c r="BV1873" s="26"/>
      <c r="BX1873" s="6"/>
      <c r="BY1873" s="24"/>
      <c r="BZ1873" s="109"/>
      <c r="CA1873" s="66"/>
      <c r="CB1873" s="5"/>
      <c r="CC1873" s="68"/>
      <c r="CD1873" s="67"/>
      <c r="CE1873" s="67"/>
      <c r="CF1873" s="64"/>
      <c r="CG1873" s="5"/>
      <c r="CH1873" s="69"/>
      <c r="CI1873" s="6"/>
      <c r="CJ1873" s="5"/>
      <c r="CK1873" s="25"/>
      <c r="CL1873" s="5"/>
      <c r="DN1873" s="14"/>
      <c r="DO1873" s="14"/>
      <c r="DP1873" s="5"/>
      <c r="DQ1873" s="25"/>
      <c r="DR1873" s="25"/>
      <c r="DS1873" s="96"/>
      <c r="DT1873" s="83"/>
      <c r="DU1873" s="14"/>
      <c r="DX1873" s="83"/>
      <c r="DY1873" s="83"/>
      <c r="DZ1873" s="83"/>
      <c r="EA1873" s="83"/>
      <c r="EJ1873" s="54"/>
      <c r="EK1873" s="22"/>
      <c r="EL1873" s="24"/>
      <c r="EP1873" s="23"/>
      <c r="EQ1873" s="24"/>
      <c r="ER1873" s="22"/>
      <c r="ES1873" s="24"/>
      <c r="ET1873" s="24"/>
      <c r="EU1873" s="23"/>
      <c r="EV1873" s="26"/>
      <c r="EX1873" s="6"/>
      <c r="EY1873" s="24"/>
      <c r="EZ1873" s="109"/>
      <c r="FA1873" s="66"/>
      <c r="FB1873" s="5"/>
      <c r="FC1873" s="68"/>
      <c r="FD1873" s="67"/>
      <c r="FE1873" s="67"/>
      <c r="FF1873" s="64"/>
      <c r="FG1873" s="5"/>
      <c r="FH1873" s="69"/>
      <c r="FI1873" s="6"/>
      <c r="FJ1873" s="5"/>
      <c r="FK1873" s="25"/>
      <c r="FL1873" s="5"/>
    </row>
    <row r="1874" spans="40:168">
      <c r="AN1874" s="14"/>
      <c r="AO1874" s="14"/>
      <c r="AP1874" s="5"/>
      <c r="AQ1874" s="25"/>
      <c r="AR1874" s="25"/>
      <c r="AS1874" s="96"/>
      <c r="AT1874" s="83"/>
      <c r="AU1874" s="14"/>
      <c r="AX1874" s="83"/>
      <c r="AY1874" s="83"/>
      <c r="AZ1874" s="83"/>
      <c r="BA1874" s="83"/>
      <c r="BJ1874" s="54"/>
      <c r="BK1874" s="22"/>
      <c r="BL1874" s="24"/>
      <c r="BP1874" s="23"/>
      <c r="BQ1874" s="24"/>
      <c r="BR1874" s="22"/>
      <c r="BS1874" s="24"/>
      <c r="BT1874" s="24"/>
      <c r="BU1874" s="23"/>
      <c r="BV1874" s="26"/>
      <c r="BX1874" s="6"/>
      <c r="BY1874" s="24"/>
      <c r="BZ1874" s="109"/>
      <c r="CA1874" s="66"/>
      <c r="CB1874" s="5"/>
      <c r="CC1874" s="68"/>
      <c r="CD1874" s="67"/>
      <c r="CE1874" s="67"/>
      <c r="CF1874" s="64"/>
      <c r="CG1874" s="5"/>
      <c r="CH1874" s="69"/>
      <c r="CI1874" s="6"/>
      <c r="CJ1874" s="5"/>
      <c r="CK1874" s="25"/>
      <c r="CL1874" s="5"/>
      <c r="DN1874" s="14"/>
      <c r="DO1874" s="14"/>
      <c r="DP1874" s="5"/>
      <c r="DQ1874" s="25"/>
      <c r="DR1874" s="25"/>
      <c r="DS1874" s="96"/>
      <c r="DT1874" s="83"/>
      <c r="DU1874" s="14"/>
      <c r="DX1874" s="83"/>
      <c r="DY1874" s="83"/>
      <c r="DZ1874" s="83"/>
      <c r="EA1874" s="83"/>
      <c r="EJ1874" s="54"/>
      <c r="EK1874" s="22"/>
      <c r="EL1874" s="24"/>
      <c r="EP1874" s="23"/>
      <c r="EQ1874" s="24"/>
      <c r="ER1874" s="22"/>
      <c r="ES1874" s="24"/>
      <c r="ET1874" s="24"/>
      <c r="EU1874" s="23"/>
      <c r="EV1874" s="26"/>
      <c r="EX1874" s="6"/>
      <c r="EY1874" s="24"/>
      <c r="EZ1874" s="109"/>
      <c r="FA1874" s="66"/>
      <c r="FB1874" s="5"/>
      <c r="FC1874" s="68"/>
      <c r="FD1874" s="67"/>
      <c r="FE1874" s="67"/>
      <c r="FF1874" s="64"/>
      <c r="FG1874" s="5"/>
      <c r="FH1874" s="69"/>
      <c r="FI1874" s="6"/>
      <c r="FJ1874" s="5"/>
      <c r="FK1874" s="25"/>
      <c r="FL1874" s="5"/>
    </row>
    <row r="1875" spans="40:168">
      <c r="AN1875" s="14"/>
      <c r="AO1875" s="14"/>
      <c r="AP1875" s="5"/>
      <c r="AQ1875" s="25"/>
      <c r="AR1875" s="25"/>
      <c r="AS1875" s="96"/>
      <c r="AT1875" s="83"/>
      <c r="AU1875" s="14"/>
      <c r="AX1875" s="83"/>
      <c r="AY1875" s="83"/>
      <c r="AZ1875" s="83"/>
      <c r="BA1875" s="83"/>
      <c r="BJ1875" s="54"/>
      <c r="BK1875" s="22"/>
      <c r="BL1875" s="24"/>
      <c r="BP1875" s="23"/>
      <c r="BQ1875" s="24"/>
      <c r="BR1875" s="22"/>
      <c r="BS1875" s="24"/>
      <c r="BT1875" s="24"/>
      <c r="BU1875" s="23"/>
      <c r="BV1875" s="26"/>
      <c r="BX1875" s="6"/>
      <c r="BY1875" s="24"/>
      <c r="BZ1875" s="109"/>
      <c r="CA1875" s="66"/>
      <c r="CB1875" s="5"/>
      <c r="CC1875" s="68"/>
      <c r="CD1875" s="67"/>
      <c r="CE1875" s="67"/>
      <c r="CF1875" s="64"/>
      <c r="CG1875" s="5"/>
      <c r="CH1875" s="69"/>
      <c r="CI1875" s="6"/>
      <c r="CJ1875" s="5"/>
      <c r="CK1875" s="25"/>
      <c r="CL1875" s="5"/>
      <c r="DN1875" s="14"/>
      <c r="DO1875" s="14"/>
      <c r="DP1875" s="5"/>
      <c r="DQ1875" s="25"/>
      <c r="DR1875" s="25"/>
      <c r="DS1875" s="96"/>
      <c r="DT1875" s="83"/>
      <c r="DU1875" s="14"/>
      <c r="DX1875" s="83"/>
      <c r="DY1875" s="83"/>
      <c r="DZ1875" s="83"/>
      <c r="EA1875" s="83"/>
      <c r="EJ1875" s="54"/>
      <c r="EK1875" s="22"/>
      <c r="EL1875" s="24"/>
      <c r="EP1875" s="23"/>
      <c r="EQ1875" s="24"/>
      <c r="ER1875" s="22"/>
      <c r="ES1875" s="24"/>
      <c r="ET1875" s="24"/>
      <c r="EU1875" s="23"/>
      <c r="EV1875" s="26"/>
      <c r="EX1875" s="6"/>
      <c r="EY1875" s="24"/>
      <c r="EZ1875" s="109"/>
      <c r="FA1875" s="66"/>
      <c r="FB1875" s="5"/>
      <c r="FC1875" s="68"/>
      <c r="FD1875" s="67"/>
      <c r="FE1875" s="67"/>
      <c r="FF1875" s="64"/>
      <c r="FG1875" s="5"/>
      <c r="FH1875" s="69"/>
      <c r="FI1875" s="6"/>
      <c r="FJ1875" s="5"/>
      <c r="FK1875" s="25"/>
      <c r="FL1875" s="5"/>
    </row>
    <row r="1876" spans="40:168">
      <c r="AN1876" s="14"/>
      <c r="AO1876" s="14"/>
      <c r="AP1876" s="5"/>
      <c r="AQ1876" s="25"/>
      <c r="AR1876" s="25"/>
      <c r="AS1876" s="96"/>
      <c r="AT1876" s="83"/>
      <c r="AU1876" s="14"/>
      <c r="AX1876" s="83"/>
      <c r="AY1876" s="83"/>
      <c r="AZ1876" s="83"/>
      <c r="BA1876" s="83"/>
      <c r="BJ1876" s="54"/>
      <c r="BK1876" s="22"/>
      <c r="BL1876" s="24"/>
      <c r="BP1876" s="23"/>
      <c r="BQ1876" s="24"/>
      <c r="BR1876" s="22"/>
      <c r="BS1876" s="24"/>
      <c r="BT1876" s="24"/>
      <c r="BU1876" s="23"/>
      <c r="BV1876" s="26"/>
      <c r="BX1876" s="6"/>
      <c r="BY1876" s="24"/>
      <c r="BZ1876" s="109"/>
      <c r="CA1876" s="66"/>
      <c r="CB1876" s="5"/>
      <c r="CC1876" s="68"/>
      <c r="CD1876" s="67"/>
      <c r="CE1876" s="67"/>
      <c r="CF1876" s="64"/>
      <c r="CG1876" s="5"/>
      <c r="CH1876" s="69"/>
      <c r="CI1876" s="6"/>
      <c r="CJ1876" s="5"/>
      <c r="CK1876" s="25"/>
      <c r="CL1876" s="5"/>
      <c r="DN1876" s="14"/>
      <c r="DO1876" s="14"/>
      <c r="DP1876" s="5"/>
      <c r="DQ1876" s="25"/>
      <c r="DR1876" s="25"/>
      <c r="DS1876" s="96"/>
      <c r="DT1876" s="83"/>
      <c r="DU1876" s="14"/>
      <c r="DX1876" s="83"/>
      <c r="DY1876" s="83"/>
      <c r="DZ1876" s="83"/>
      <c r="EA1876" s="83"/>
      <c r="EJ1876" s="54"/>
      <c r="EK1876" s="22"/>
      <c r="EL1876" s="24"/>
      <c r="EP1876" s="23"/>
      <c r="EQ1876" s="24"/>
      <c r="ER1876" s="22"/>
      <c r="ES1876" s="24"/>
      <c r="ET1876" s="24"/>
      <c r="EU1876" s="23"/>
      <c r="EV1876" s="26"/>
      <c r="EX1876" s="6"/>
      <c r="EY1876" s="24"/>
      <c r="EZ1876" s="109"/>
      <c r="FA1876" s="66"/>
      <c r="FB1876" s="5"/>
      <c r="FC1876" s="68"/>
      <c r="FD1876" s="67"/>
      <c r="FE1876" s="67"/>
      <c r="FF1876" s="64"/>
      <c r="FG1876" s="5"/>
      <c r="FH1876" s="69"/>
      <c r="FI1876" s="6"/>
      <c r="FJ1876" s="5"/>
      <c r="FK1876" s="25"/>
      <c r="FL1876" s="5"/>
    </row>
    <row r="1877" spans="40:168">
      <c r="AN1877" s="14"/>
      <c r="AO1877" s="14"/>
      <c r="AP1877" s="5"/>
      <c r="AQ1877" s="25"/>
      <c r="AR1877" s="25"/>
      <c r="AS1877" s="96"/>
      <c r="AT1877" s="83"/>
      <c r="AU1877" s="14"/>
      <c r="AX1877" s="83"/>
      <c r="AY1877" s="83"/>
      <c r="AZ1877" s="83"/>
      <c r="BA1877" s="83"/>
      <c r="BJ1877" s="54"/>
      <c r="BK1877" s="22"/>
      <c r="BL1877" s="24"/>
      <c r="BP1877" s="23"/>
      <c r="BQ1877" s="24"/>
      <c r="BR1877" s="22"/>
      <c r="BS1877" s="24"/>
      <c r="BT1877" s="24"/>
      <c r="BU1877" s="23"/>
      <c r="BV1877" s="26"/>
      <c r="BX1877" s="6"/>
      <c r="BY1877" s="24"/>
      <c r="BZ1877" s="109"/>
      <c r="CA1877" s="66"/>
      <c r="CB1877" s="5"/>
      <c r="CC1877" s="68"/>
      <c r="CD1877" s="67"/>
      <c r="CE1877" s="67"/>
      <c r="CF1877" s="64"/>
      <c r="CG1877" s="5"/>
      <c r="CH1877" s="69"/>
      <c r="CI1877" s="6"/>
      <c r="CJ1877" s="5"/>
      <c r="CK1877" s="25"/>
      <c r="CL1877" s="5"/>
      <c r="DN1877" s="14"/>
      <c r="DO1877" s="14"/>
      <c r="DP1877" s="5"/>
      <c r="DQ1877" s="25"/>
      <c r="DR1877" s="25"/>
      <c r="DS1877" s="96"/>
      <c r="DT1877" s="83"/>
      <c r="DU1877" s="14"/>
      <c r="DX1877" s="83"/>
      <c r="DY1877" s="83"/>
      <c r="DZ1877" s="83"/>
      <c r="EA1877" s="83"/>
      <c r="EJ1877" s="54"/>
      <c r="EK1877" s="22"/>
      <c r="EL1877" s="24"/>
      <c r="EP1877" s="23"/>
      <c r="EQ1877" s="24"/>
      <c r="ER1877" s="22"/>
      <c r="ES1877" s="24"/>
      <c r="ET1877" s="24"/>
      <c r="EU1877" s="23"/>
      <c r="EV1877" s="26"/>
      <c r="EX1877" s="6"/>
      <c r="EY1877" s="24"/>
      <c r="EZ1877" s="109"/>
      <c r="FA1877" s="66"/>
      <c r="FB1877" s="5"/>
      <c r="FC1877" s="68"/>
      <c r="FD1877" s="67"/>
      <c r="FE1877" s="67"/>
      <c r="FF1877" s="64"/>
      <c r="FG1877" s="5"/>
      <c r="FH1877" s="69"/>
      <c r="FI1877" s="6"/>
      <c r="FJ1877" s="5"/>
      <c r="FK1877" s="25"/>
      <c r="FL1877" s="5"/>
    </row>
    <row r="1878" spans="40:168">
      <c r="AN1878" s="14"/>
      <c r="AO1878" s="14"/>
      <c r="AP1878" s="5"/>
      <c r="AQ1878" s="25"/>
      <c r="AR1878" s="25"/>
      <c r="AS1878" s="96"/>
      <c r="AT1878" s="83"/>
      <c r="AU1878" s="14"/>
      <c r="AX1878" s="83"/>
      <c r="AY1878" s="83"/>
      <c r="AZ1878" s="83"/>
      <c r="BA1878" s="83"/>
      <c r="BJ1878" s="54"/>
      <c r="BK1878" s="22"/>
      <c r="BL1878" s="24"/>
      <c r="BP1878" s="23"/>
      <c r="BQ1878" s="24"/>
      <c r="BR1878" s="22"/>
      <c r="BS1878" s="24"/>
      <c r="BT1878" s="24"/>
      <c r="BU1878" s="23"/>
      <c r="BV1878" s="26"/>
      <c r="BX1878" s="6"/>
      <c r="BY1878" s="24"/>
      <c r="BZ1878" s="109"/>
      <c r="CA1878" s="66"/>
      <c r="CB1878" s="5"/>
      <c r="CC1878" s="68"/>
      <c r="CD1878" s="67"/>
      <c r="CE1878" s="67"/>
      <c r="CF1878" s="64"/>
      <c r="CG1878" s="5"/>
      <c r="CH1878" s="69"/>
      <c r="CI1878" s="6"/>
      <c r="CJ1878" s="5"/>
      <c r="CK1878" s="25"/>
      <c r="CL1878" s="5"/>
      <c r="DN1878" s="14"/>
      <c r="DO1878" s="14"/>
      <c r="DP1878" s="5"/>
      <c r="DQ1878" s="25"/>
      <c r="DR1878" s="25"/>
      <c r="DS1878" s="96"/>
      <c r="DT1878" s="83"/>
      <c r="DU1878" s="14"/>
      <c r="DX1878" s="83"/>
      <c r="DY1878" s="83"/>
      <c r="DZ1878" s="83"/>
      <c r="EA1878" s="83"/>
      <c r="EJ1878" s="54"/>
      <c r="EK1878" s="22"/>
      <c r="EL1878" s="24"/>
      <c r="EP1878" s="23"/>
      <c r="EQ1878" s="24"/>
      <c r="ER1878" s="22"/>
      <c r="ES1878" s="24"/>
      <c r="ET1878" s="24"/>
      <c r="EU1878" s="23"/>
      <c r="EV1878" s="26"/>
      <c r="EX1878" s="6"/>
      <c r="EY1878" s="24"/>
      <c r="EZ1878" s="109"/>
      <c r="FA1878" s="66"/>
      <c r="FB1878" s="5"/>
      <c r="FC1878" s="68"/>
      <c r="FD1878" s="67"/>
      <c r="FE1878" s="67"/>
      <c r="FF1878" s="64"/>
      <c r="FG1878" s="5"/>
      <c r="FH1878" s="69"/>
      <c r="FI1878" s="6"/>
      <c r="FJ1878" s="5"/>
      <c r="FK1878" s="25"/>
      <c r="FL1878" s="5"/>
    </row>
    <row r="1879" spans="40:168">
      <c r="AN1879" s="14"/>
      <c r="AO1879" s="14"/>
      <c r="AP1879" s="5"/>
      <c r="AQ1879" s="25"/>
      <c r="AR1879" s="25"/>
      <c r="AS1879" s="96"/>
      <c r="AT1879" s="83"/>
      <c r="AU1879" s="14"/>
      <c r="AX1879" s="83"/>
      <c r="AY1879" s="83"/>
      <c r="AZ1879" s="83"/>
      <c r="BA1879" s="83"/>
      <c r="BJ1879" s="54"/>
      <c r="BK1879" s="22"/>
      <c r="BL1879" s="24"/>
      <c r="BP1879" s="23"/>
      <c r="BQ1879" s="24"/>
      <c r="BR1879" s="22"/>
      <c r="BS1879" s="24"/>
      <c r="BT1879" s="24"/>
      <c r="BU1879" s="23"/>
      <c r="BV1879" s="26"/>
      <c r="BX1879" s="6"/>
      <c r="BY1879" s="24"/>
      <c r="BZ1879" s="109"/>
      <c r="CA1879" s="66"/>
      <c r="CB1879" s="5"/>
      <c r="CC1879" s="68"/>
      <c r="CD1879" s="67"/>
      <c r="CE1879" s="67"/>
      <c r="CF1879" s="64"/>
      <c r="CG1879" s="5"/>
      <c r="CH1879" s="69"/>
      <c r="CI1879" s="6"/>
      <c r="CJ1879" s="5"/>
      <c r="CK1879" s="25"/>
      <c r="CL1879" s="5"/>
      <c r="DN1879" s="14"/>
      <c r="DO1879" s="14"/>
      <c r="DP1879" s="5"/>
      <c r="DQ1879" s="25"/>
      <c r="DR1879" s="25"/>
      <c r="DS1879" s="96"/>
      <c r="DT1879" s="83"/>
      <c r="DU1879" s="14"/>
      <c r="DX1879" s="83"/>
      <c r="DY1879" s="83"/>
      <c r="DZ1879" s="83"/>
      <c r="EA1879" s="83"/>
      <c r="EJ1879" s="54"/>
      <c r="EK1879" s="22"/>
      <c r="EL1879" s="24"/>
      <c r="EP1879" s="23"/>
      <c r="EQ1879" s="24"/>
      <c r="ER1879" s="22"/>
      <c r="ES1879" s="24"/>
      <c r="ET1879" s="24"/>
      <c r="EU1879" s="23"/>
      <c r="EV1879" s="26"/>
      <c r="EX1879" s="6"/>
      <c r="EY1879" s="24"/>
      <c r="EZ1879" s="109"/>
      <c r="FA1879" s="66"/>
      <c r="FB1879" s="5"/>
      <c r="FC1879" s="68"/>
      <c r="FD1879" s="67"/>
      <c r="FE1879" s="67"/>
      <c r="FF1879" s="64"/>
      <c r="FG1879" s="5"/>
      <c r="FH1879" s="69"/>
      <c r="FI1879" s="6"/>
      <c r="FJ1879" s="5"/>
      <c r="FK1879" s="25"/>
      <c r="FL1879" s="5"/>
    </row>
    <row r="1880" spans="40:168">
      <c r="AN1880" s="14"/>
      <c r="AO1880" s="14"/>
      <c r="AP1880" s="5"/>
      <c r="AQ1880" s="25"/>
      <c r="AR1880" s="25"/>
      <c r="AS1880" s="96"/>
      <c r="AT1880" s="83"/>
      <c r="AU1880" s="14"/>
      <c r="AX1880" s="83"/>
      <c r="AY1880" s="83"/>
      <c r="AZ1880" s="83"/>
      <c r="BA1880" s="83"/>
      <c r="BJ1880" s="54"/>
      <c r="BK1880" s="22"/>
      <c r="BL1880" s="24"/>
      <c r="BP1880" s="23"/>
      <c r="BQ1880" s="24"/>
      <c r="BR1880" s="22"/>
      <c r="BS1880" s="24"/>
      <c r="BT1880" s="24"/>
      <c r="BU1880" s="23"/>
      <c r="BV1880" s="26"/>
      <c r="BX1880" s="6"/>
      <c r="BY1880" s="24"/>
      <c r="BZ1880" s="109"/>
      <c r="CA1880" s="66"/>
      <c r="CB1880" s="5"/>
      <c r="CC1880" s="68"/>
      <c r="CD1880" s="67"/>
      <c r="CE1880" s="67"/>
      <c r="CF1880" s="64"/>
      <c r="CG1880" s="5"/>
      <c r="CH1880" s="69"/>
      <c r="CI1880" s="6"/>
      <c r="CJ1880" s="5"/>
      <c r="CK1880" s="25"/>
      <c r="CL1880" s="5"/>
      <c r="DN1880" s="14"/>
      <c r="DO1880" s="14"/>
      <c r="DP1880" s="5"/>
      <c r="DQ1880" s="25"/>
      <c r="DR1880" s="25"/>
      <c r="DS1880" s="96"/>
      <c r="DT1880" s="83"/>
      <c r="DU1880" s="14"/>
      <c r="DX1880" s="83"/>
      <c r="DY1880" s="83"/>
      <c r="DZ1880" s="83"/>
      <c r="EA1880" s="83"/>
      <c r="EJ1880" s="54"/>
      <c r="EK1880" s="22"/>
      <c r="EL1880" s="24"/>
      <c r="EP1880" s="23"/>
      <c r="EQ1880" s="24"/>
      <c r="ER1880" s="22"/>
      <c r="ES1880" s="24"/>
      <c r="ET1880" s="24"/>
      <c r="EU1880" s="23"/>
      <c r="EV1880" s="26"/>
      <c r="EX1880" s="6"/>
      <c r="EY1880" s="24"/>
      <c r="EZ1880" s="109"/>
      <c r="FA1880" s="66"/>
      <c r="FB1880" s="5"/>
      <c r="FC1880" s="68"/>
      <c r="FD1880" s="67"/>
      <c r="FE1880" s="67"/>
      <c r="FF1880" s="64"/>
      <c r="FG1880" s="5"/>
      <c r="FH1880" s="69"/>
      <c r="FI1880" s="6"/>
      <c r="FJ1880" s="5"/>
      <c r="FK1880" s="25"/>
      <c r="FL1880" s="5"/>
    </row>
    <row r="1881" spans="40:168">
      <c r="AN1881" s="14"/>
      <c r="AO1881" s="14"/>
      <c r="AP1881" s="5"/>
      <c r="AQ1881" s="25"/>
      <c r="AR1881" s="25"/>
      <c r="AS1881" s="96"/>
      <c r="AT1881" s="83"/>
      <c r="AU1881" s="14"/>
      <c r="AX1881" s="83"/>
      <c r="AY1881" s="83"/>
      <c r="AZ1881" s="83"/>
      <c r="BA1881" s="83"/>
      <c r="BJ1881" s="54"/>
      <c r="BK1881" s="22"/>
      <c r="BL1881" s="24"/>
      <c r="BP1881" s="23"/>
      <c r="BQ1881" s="24"/>
      <c r="BR1881" s="22"/>
      <c r="BS1881" s="24"/>
      <c r="BT1881" s="24"/>
      <c r="BU1881" s="23"/>
      <c r="BV1881" s="26"/>
      <c r="BX1881" s="6"/>
      <c r="BY1881" s="24"/>
      <c r="BZ1881" s="109"/>
      <c r="CA1881" s="66"/>
      <c r="CB1881" s="5"/>
      <c r="CC1881" s="68"/>
      <c r="CD1881" s="67"/>
      <c r="CE1881" s="67"/>
      <c r="CF1881" s="64"/>
      <c r="CG1881" s="5"/>
      <c r="CH1881" s="69"/>
      <c r="CI1881" s="6"/>
      <c r="CJ1881" s="5"/>
      <c r="CK1881" s="25"/>
      <c r="CL1881" s="5"/>
      <c r="DN1881" s="14"/>
      <c r="DO1881" s="14"/>
      <c r="DP1881" s="5"/>
      <c r="DQ1881" s="25"/>
      <c r="DR1881" s="25"/>
      <c r="DS1881" s="96"/>
      <c r="DT1881" s="83"/>
      <c r="DU1881" s="14"/>
      <c r="DX1881" s="83"/>
      <c r="DY1881" s="83"/>
      <c r="DZ1881" s="83"/>
      <c r="EA1881" s="83"/>
      <c r="EJ1881" s="54"/>
      <c r="EK1881" s="22"/>
      <c r="EL1881" s="24"/>
      <c r="EP1881" s="23"/>
      <c r="EQ1881" s="24"/>
      <c r="ER1881" s="22"/>
      <c r="ES1881" s="24"/>
      <c r="ET1881" s="24"/>
      <c r="EU1881" s="23"/>
      <c r="EV1881" s="26"/>
      <c r="EX1881" s="6"/>
      <c r="EY1881" s="24"/>
      <c r="EZ1881" s="109"/>
      <c r="FA1881" s="66"/>
      <c r="FB1881" s="5"/>
      <c r="FC1881" s="68"/>
      <c r="FD1881" s="67"/>
      <c r="FE1881" s="67"/>
      <c r="FF1881" s="64"/>
      <c r="FG1881" s="5"/>
      <c r="FH1881" s="69"/>
      <c r="FI1881" s="6"/>
      <c r="FJ1881" s="5"/>
      <c r="FK1881" s="25"/>
      <c r="FL1881" s="5"/>
    </row>
    <row r="1882" spans="40:168">
      <c r="AN1882" s="14"/>
      <c r="AO1882" s="14"/>
      <c r="AP1882" s="5"/>
      <c r="AQ1882" s="25"/>
      <c r="AR1882" s="25"/>
      <c r="AS1882" s="96"/>
      <c r="AT1882" s="83"/>
      <c r="AU1882" s="14"/>
      <c r="AX1882" s="83"/>
      <c r="AY1882" s="83"/>
      <c r="AZ1882" s="83"/>
      <c r="BA1882" s="83"/>
      <c r="BJ1882" s="54"/>
      <c r="BK1882" s="22"/>
      <c r="BL1882" s="24"/>
      <c r="BP1882" s="23"/>
      <c r="BQ1882" s="24"/>
      <c r="BR1882" s="22"/>
      <c r="BS1882" s="24"/>
      <c r="BT1882" s="24"/>
      <c r="BU1882" s="23"/>
      <c r="BV1882" s="26"/>
      <c r="BX1882" s="6"/>
      <c r="BY1882" s="24"/>
      <c r="BZ1882" s="109"/>
      <c r="CA1882" s="66"/>
      <c r="CB1882" s="5"/>
      <c r="CC1882" s="68"/>
      <c r="CD1882" s="67"/>
      <c r="CE1882" s="67"/>
      <c r="CF1882" s="64"/>
      <c r="CG1882" s="5"/>
      <c r="CH1882" s="69"/>
      <c r="CI1882" s="6"/>
      <c r="CJ1882" s="5"/>
      <c r="CK1882" s="25"/>
      <c r="CL1882" s="5"/>
      <c r="DN1882" s="14"/>
      <c r="DO1882" s="14"/>
      <c r="DP1882" s="5"/>
      <c r="DQ1882" s="25"/>
      <c r="DR1882" s="25"/>
      <c r="DS1882" s="96"/>
      <c r="DT1882" s="83"/>
      <c r="DU1882" s="14"/>
      <c r="DX1882" s="83"/>
      <c r="DY1882" s="83"/>
      <c r="DZ1882" s="83"/>
      <c r="EA1882" s="83"/>
      <c r="EJ1882" s="54"/>
      <c r="EK1882" s="22"/>
      <c r="EL1882" s="24"/>
      <c r="EP1882" s="23"/>
      <c r="EQ1882" s="24"/>
      <c r="ER1882" s="22"/>
      <c r="ES1882" s="24"/>
      <c r="ET1882" s="24"/>
      <c r="EU1882" s="23"/>
      <c r="EV1882" s="26"/>
      <c r="EX1882" s="6"/>
      <c r="EY1882" s="24"/>
      <c r="EZ1882" s="109"/>
      <c r="FA1882" s="66"/>
      <c r="FB1882" s="5"/>
      <c r="FC1882" s="68"/>
      <c r="FD1882" s="67"/>
      <c r="FE1882" s="67"/>
      <c r="FF1882" s="64"/>
      <c r="FG1882" s="5"/>
      <c r="FH1882" s="69"/>
      <c r="FI1882" s="6"/>
      <c r="FJ1882" s="5"/>
      <c r="FK1882" s="25"/>
      <c r="FL1882" s="5"/>
    </row>
    <row r="1883" spans="40:168">
      <c r="AN1883" s="14"/>
      <c r="AO1883" s="14"/>
      <c r="AP1883" s="5"/>
      <c r="AQ1883" s="25"/>
      <c r="AR1883" s="25"/>
      <c r="AS1883" s="96"/>
      <c r="AT1883" s="83"/>
      <c r="AU1883" s="14"/>
      <c r="AX1883" s="83"/>
      <c r="AY1883" s="83"/>
      <c r="AZ1883" s="83"/>
      <c r="BA1883" s="83"/>
      <c r="BJ1883" s="54"/>
      <c r="BK1883" s="22"/>
      <c r="BL1883" s="24"/>
      <c r="BP1883" s="23"/>
      <c r="BQ1883" s="24"/>
      <c r="BR1883" s="22"/>
      <c r="BS1883" s="24"/>
      <c r="BT1883" s="24"/>
      <c r="BU1883" s="23"/>
      <c r="BV1883" s="26"/>
      <c r="BX1883" s="6"/>
      <c r="BY1883" s="24"/>
      <c r="BZ1883" s="109"/>
      <c r="CA1883" s="66"/>
      <c r="CB1883" s="5"/>
      <c r="CC1883" s="68"/>
      <c r="CD1883" s="67"/>
      <c r="CE1883" s="67"/>
      <c r="CF1883" s="64"/>
      <c r="CG1883" s="5"/>
      <c r="CH1883" s="69"/>
      <c r="CI1883" s="6"/>
      <c r="CJ1883" s="5"/>
      <c r="CK1883" s="25"/>
      <c r="CL1883" s="5"/>
      <c r="DN1883" s="14"/>
      <c r="DO1883" s="14"/>
      <c r="DP1883" s="5"/>
      <c r="DQ1883" s="25"/>
      <c r="DR1883" s="25"/>
      <c r="DS1883" s="96"/>
      <c r="DT1883" s="83"/>
      <c r="DU1883" s="14"/>
      <c r="DX1883" s="83"/>
      <c r="DY1883" s="83"/>
      <c r="DZ1883" s="83"/>
      <c r="EA1883" s="83"/>
      <c r="EJ1883" s="54"/>
      <c r="EK1883" s="22"/>
      <c r="EL1883" s="24"/>
      <c r="EP1883" s="23"/>
      <c r="EQ1883" s="24"/>
      <c r="ER1883" s="22"/>
      <c r="ES1883" s="24"/>
      <c r="ET1883" s="24"/>
      <c r="EU1883" s="23"/>
      <c r="EV1883" s="26"/>
      <c r="EX1883" s="6"/>
      <c r="EY1883" s="24"/>
      <c r="EZ1883" s="109"/>
      <c r="FA1883" s="66"/>
      <c r="FB1883" s="5"/>
      <c r="FC1883" s="68"/>
      <c r="FD1883" s="67"/>
      <c r="FE1883" s="67"/>
      <c r="FF1883" s="64"/>
      <c r="FG1883" s="5"/>
      <c r="FH1883" s="69"/>
      <c r="FI1883" s="6"/>
      <c r="FJ1883" s="5"/>
      <c r="FK1883" s="25"/>
      <c r="FL1883" s="5"/>
    </row>
    <row r="1884" spans="40:168">
      <c r="AN1884" s="14"/>
      <c r="AO1884" s="14"/>
      <c r="AP1884" s="5"/>
      <c r="AQ1884" s="25"/>
      <c r="AR1884" s="25"/>
      <c r="AS1884" s="96"/>
      <c r="AT1884" s="83"/>
      <c r="AU1884" s="14"/>
      <c r="AX1884" s="83"/>
      <c r="AY1884" s="83"/>
      <c r="AZ1884" s="83"/>
      <c r="BA1884" s="83"/>
      <c r="BJ1884" s="54"/>
      <c r="BK1884" s="22"/>
      <c r="BL1884" s="24"/>
      <c r="BP1884" s="23"/>
      <c r="BQ1884" s="24"/>
      <c r="BR1884" s="22"/>
      <c r="BS1884" s="24"/>
      <c r="BT1884" s="24"/>
      <c r="BU1884" s="23"/>
      <c r="BV1884" s="26"/>
      <c r="BX1884" s="6"/>
      <c r="BY1884" s="24"/>
      <c r="BZ1884" s="109"/>
      <c r="CA1884" s="66"/>
      <c r="CB1884" s="5"/>
      <c r="CC1884" s="68"/>
      <c r="CD1884" s="67"/>
      <c r="CE1884" s="67"/>
      <c r="CF1884" s="64"/>
      <c r="CG1884" s="5"/>
      <c r="CH1884" s="69"/>
      <c r="CI1884" s="6"/>
      <c r="CJ1884" s="5"/>
      <c r="CK1884" s="25"/>
      <c r="CL1884" s="5"/>
      <c r="DN1884" s="14"/>
      <c r="DO1884" s="14"/>
      <c r="DP1884" s="5"/>
      <c r="DQ1884" s="25"/>
      <c r="DR1884" s="25"/>
      <c r="DS1884" s="96"/>
      <c r="DT1884" s="83"/>
      <c r="DU1884" s="14"/>
      <c r="DX1884" s="83"/>
      <c r="DY1884" s="83"/>
      <c r="DZ1884" s="83"/>
      <c r="EA1884" s="83"/>
      <c r="EJ1884" s="54"/>
      <c r="EK1884" s="22"/>
      <c r="EL1884" s="24"/>
      <c r="EP1884" s="23"/>
      <c r="EQ1884" s="24"/>
      <c r="ER1884" s="22"/>
      <c r="ES1884" s="24"/>
      <c r="ET1884" s="24"/>
      <c r="EU1884" s="23"/>
      <c r="EV1884" s="26"/>
      <c r="EX1884" s="6"/>
      <c r="EY1884" s="24"/>
      <c r="EZ1884" s="109"/>
      <c r="FA1884" s="66"/>
      <c r="FB1884" s="5"/>
      <c r="FC1884" s="68"/>
      <c r="FD1884" s="67"/>
      <c r="FE1884" s="67"/>
      <c r="FF1884" s="64"/>
      <c r="FG1884" s="5"/>
      <c r="FH1884" s="69"/>
      <c r="FI1884" s="6"/>
      <c r="FJ1884" s="5"/>
      <c r="FK1884" s="25"/>
      <c r="FL1884" s="5"/>
    </row>
    <row r="1885" spans="40:168">
      <c r="AN1885" s="14"/>
      <c r="AO1885" s="14"/>
      <c r="AP1885" s="5"/>
      <c r="AQ1885" s="25"/>
      <c r="AR1885" s="25"/>
      <c r="AS1885" s="96"/>
      <c r="AT1885" s="83"/>
      <c r="AU1885" s="14"/>
      <c r="AX1885" s="83"/>
      <c r="AY1885" s="83"/>
      <c r="AZ1885" s="83"/>
      <c r="BA1885" s="83"/>
      <c r="BJ1885" s="54"/>
      <c r="BK1885" s="22"/>
      <c r="BL1885" s="24"/>
      <c r="BP1885" s="23"/>
      <c r="BQ1885" s="24"/>
      <c r="BR1885" s="22"/>
      <c r="BS1885" s="24"/>
      <c r="BT1885" s="24"/>
      <c r="BU1885" s="23"/>
      <c r="BV1885" s="26"/>
      <c r="BX1885" s="6"/>
      <c r="BY1885" s="24"/>
      <c r="BZ1885" s="109"/>
      <c r="CA1885" s="66"/>
      <c r="CB1885" s="5"/>
      <c r="CC1885" s="68"/>
      <c r="CD1885" s="67"/>
      <c r="CE1885" s="67"/>
      <c r="CF1885" s="64"/>
      <c r="CG1885" s="5"/>
      <c r="CH1885" s="69"/>
      <c r="CI1885" s="6"/>
      <c r="CJ1885" s="5"/>
      <c r="CK1885" s="25"/>
      <c r="CL1885" s="5"/>
      <c r="DN1885" s="14"/>
      <c r="DO1885" s="14"/>
      <c r="DP1885" s="5"/>
      <c r="DQ1885" s="25"/>
      <c r="DR1885" s="25"/>
      <c r="DS1885" s="96"/>
      <c r="DT1885" s="83"/>
      <c r="DU1885" s="14"/>
      <c r="DX1885" s="83"/>
      <c r="DY1885" s="83"/>
      <c r="DZ1885" s="83"/>
      <c r="EA1885" s="83"/>
      <c r="EJ1885" s="54"/>
      <c r="EK1885" s="22"/>
      <c r="EL1885" s="24"/>
      <c r="EP1885" s="23"/>
      <c r="EQ1885" s="24"/>
      <c r="ER1885" s="22"/>
      <c r="ES1885" s="24"/>
      <c r="ET1885" s="24"/>
      <c r="EU1885" s="23"/>
      <c r="EV1885" s="26"/>
      <c r="EX1885" s="6"/>
      <c r="EY1885" s="24"/>
      <c r="EZ1885" s="109"/>
      <c r="FA1885" s="66"/>
      <c r="FB1885" s="5"/>
      <c r="FC1885" s="68"/>
      <c r="FD1885" s="67"/>
      <c r="FE1885" s="67"/>
      <c r="FF1885" s="64"/>
      <c r="FG1885" s="5"/>
      <c r="FH1885" s="69"/>
      <c r="FI1885" s="6"/>
      <c r="FJ1885" s="5"/>
      <c r="FK1885" s="25"/>
      <c r="FL1885" s="5"/>
    </row>
    <row r="1886" spans="40:168">
      <c r="AN1886" s="14"/>
      <c r="AO1886" s="14"/>
      <c r="AP1886" s="5"/>
      <c r="AQ1886" s="25"/>
      <c r="AR1886" s="25"/>
      <c r="AS1886" s="96"/>
      <c r="AT1886" s="83"/>
      <c r="AU1886" s="14"/>
      <c r="AX1886" s="83"/>
      <c r="AY1886" s="83"/>
      <c r="AZ1886" s="83"/>
      <c r="BA1886" s="83"/>
      <c r="BJ1886" s="54"/>
      <c r="BK1886" s="22"/>
      <c r="BL1886" s="24"/>
      <c r="BP1886" s="23"/>
      <c r="BQ1886" s="24"/>
      <c r="BR1886" s="22"/>
      <c r="BS1886" s="24"/>
      <c r="BT1886" s="24"/>
      <c r="BU1886" s="23"/>
      <c r="BV1886" s="26"/>
      <c r="BX1886" s="6"/>
      <c r="BY1886" s="24"/>
      <c r="BZ1886" s="109"/>
      <c r="CA1886" s="66"/>
      <c r="CB1886" s="5"/>
      <c r="CC1886" s="68"/>
      <c r="CD1886" s="67"/>
      <c r="CE1886" s="67"/>
      <c r="CF1886" s="64"/>
      <c r="CG1886" s="5"/>
      <c r="CH1886" s="69"/>
      <c r="CI1886" s="6"/>
      <c r="CJ1886" s="5"/>
      <c r="CK1886" s="25"/>
      <c r="CL1886" s="5"/>
      <c r="DN1886" s="14"/>
      <c r="DO1886" s="14"/>
      <c r="DP1886" s="5"/>
      <c r="DQ1886" s="25"/>
      <c r="DR1886" s="25"/>
      <c r="DS1886" s="96"/>
      <c r="DT1886" s="83"/>
      <c r="DU1886" s="14"/>
      <c r="DX1886" s="83"/>
      <c r="DY1886" s="83"/>
      <c r="DZ1886" s="83"/>
      <c r="EA1886" s="83"/>
      <c r="EJ1886" s="54"/>
      <c r="EK1886" s="22"/>
      <c r="EL1886" s="24"/>
      <c r="EP1886" s="23"/>
      <c r="EQ1886" s="24"/>
      <c r="ER1886" s="22"/>
      <c r="ES1886" s="24"/>
      <c r="ET1886" s="24"/>
      <c r="EU1886" s="23"/>
      <c r="EV1886" s="26"/>
      <c r="EX1886" s="6"/>
      <c r="EY1886" s="24"/>
      <c r="EZ1886" s="109"/>
      <c r="FA1886" s="66"/>
      <c r="FB1886" s="5"/>
      <c r="FC1886" s="68"/>
      <c r="FD1886" s="67"/>
      <c r="FE1886" s="67"/>
      <c r="FF1886" s="64"/>
      <c r="FG1886" s="5"/>
      <c r="FH1886" s="69"/>
      <c r="FI1886" s="6"/>
      <c r="FJ1886" s="5"/>
      <c r="FK1886" s="25"/>
      <c r="FL1886" s="5"/>
    </row>
    <row r="1887" spans="40:168">
      <c r="AN1887" s="14"/>
      <c r="AO1887" s="14"/>
      <c r="AP1887" s="5"/>
      <c r="AQ1887" s="25"/>
      <c r="AR1887" s="25"/>
      <c r="AS1887" s="96"/>
      <c r="AT1887" s="83"/>
      <c r="AU1887" s="14"/>
      <c r="AX1887" s="83"/>
      <c r="AY1887" s="83"/>
      <c r="AZ1887" s="83"/>
      <c r="BA1887" s="83"/>
      <c r="BJ1887" s="54"/>
      <c r="BK1887" s="22"/>
      <c r="BL1887" s="24"/>
      <c r="BP1887" s="23"/>
      <c r="BQ1887" s="24"/>
      <c r="BR1887" s="22"/>
      <c r="BS1887" s="24"/>
      <c r="BT1887" s="24"/>
      <c r="BU1887" s="23"/>
      <c r="BV1887" s="26"/>
      <c r="BX1887" s="6"/>
      <c r="BY1887" s="24"/>
      <c r="BZ1887" s="109"/>
      <c r="CA1887" s="66"/>
      <c r="CB1887" s="5"/>
      <c r="CC1887" s="68"/>
      <c r="CD1887" s="67"/>
      <c r="CE1887" s="67"/>
      <c r="CF1887" s="64"/>
      <c r="CG1887" s="5"/>
      <c r="CH1887" s="69"/>
      <c r="CI1887" s="6"/>
      <c r="CJ1887" s="5"/>
      <c r="CK1887" s="25"/>
      <c r="CL1887" s="5"/>
      <c r="DN1887" s="14"/>
      <c r="DO1887" s="14"/>
      <c r="DP1887" s="5"/>
      <c r="DQ1887" s="25"/>
      <c r="DR1887" s="25"/>
      <c r="DS1887" s="96"/>
      <c r="DT1887" s="83"/>
      <c r="DU1887" s="14"/>
      <c r="DX1887" s="83"/>
      <c r="DY1887" s="83"/>
      <c r="DZ1887" s="83"/>
      <c r="EA1887" s="83"/>
      <c r="EJ1887" s="54"/>
      <c r="EK1887" s="22"/>
      <c r="EL1887" s="24"/>
      <c r="EP1887" s="23"/>
      <c r="EQ1887" s="24"/>
      <c r="ER1887" s="22"/>
      <c r="ES1887" s="24"/>
      <c r="ET1887" s="24"/>
      <c r="EU1887" s="23"/>
      <c r="EV1887" s="26"/>
      <c r="EX1887" s="6"/>
      <c r="EY1887" s="24"/>
      <c r="EZ1887" s="109"/>
      <c r="FA1887" s="66"/>
      <c r="FB1887" s="5"/>
      <c r="FC1887" s="68"/>
      <c r="FD1887" s="67"/>
      <c r="FE1887" s="67"/>
      <c r="FF1887" s="64"/>
      <c r="FG1887" s="5"/>
      <c r="FH1887" s="69"/>
      <c r="FI1887" s="6"/>
      <c r="FJ1887" s="5"/>
      <c r="FK1887" s="25"/>
      <c r="FL1887" s="5"/>
    </row>
    <row r="1888" spans="40:168">
      <c r="AN1888" s="14"/>
      <c r="AO1888" s="14"/>
      <c r="AP1888" s="5"/>
      <c r="AQ1888" s="25"/>
      <c r="AR1888" s="25"/>
      <c r="AS1888" s="96"/>
      <c r="AT1888" s="83"/>
      <c r="AU1888" s="14"/>
      <c r="AX1888" s="83"/>
      <c r="AY1888" s="83"/>
      <c r="AZ1888" s="83"/>
      <c r="BA1888" s="83"/>
      <c r="BJ1888" s="54"/>
      <c r="BK1888" s="22"/>
      <c r="BL1888" s="24"/>
      <c r="BP1888" s="23"/>
      <c r="BQ1888" s="24"/>
      <c r="BR1888" s="22"/>
      <c r="BS1888" s="24"/>
      <c r="BT1888" s="24"/>
      <c r="BU1888" s="23"/>
      <c r="BV1888" s="26"/>
      <c r="BX1888" s="6"/>
      <c r="BY1888" s="24"/>
      <c r="BZ1888" s="109"/>
      <c r="CA1888" s="66"/>
      <c r="CB1888" s="5"/>
      <c r="CC1888" s="68"/>
      <c r="CD1888" s="67"/>
      <c r="CE1888" s="67"/>
      <c r="CF1888" s="64"/>
      <c r="CG1888" s="5"/>
      <c r="CH1888" s="69"/>
      <c r="CI1888" s="6"/>
      <c r="CJ1888" s="5"/>
      <c r="CK1888" s="25"/>
      <c r="CL1888" s="5"/>
      <c r="DN1888" s="14"/>
      <c r="DO1888" s="14"/>
      <c r="DP1888" s="5"/>
      <c r="DQ1888" s="25"/>
      <c r="DR1888" s="25"/>
      <c r="DS1888" s="96"/>
      <c r="DT1888" s="83"/>
      <c r="DU1888" s="14"/>
      <c r="DX1888" s="83"/>
      <c r="DY1888" s="83"/>
      <c r="DZ1888" s="83"/>
      <c r="EA1888" s="83"/>
      <c r="EJ1888" s="54"/>
      <c r="EK1888" s="22"/>
      <c r="EL1888" s="24"/>
      <c r="EP1888" s="23"/>
      <c r="EQ1888" s="24"/>
      <c r="ER1888" s="22"/>
      <c r="ES1888" s="24"/>
      <c r="ET1888" s="24"/>
      <c r="EU1888" s="23"/>
      <c r="EV1888" s="26"/>
      <c r="EX1888" s="6"/>
      <c r="EY1888" s="24"/>
      <c r="EZ1888" s="109"/>
      <c r="FA1888" s="66"/>
      <c r="FB1888" s="5"/>
      <c r="FC1888" s="68"/>
      <c r="FD1888" s="67"/>
      <c r="FE1888" s="67"/>
      <c r="FF1888" s="64"/>
      <c r="FG1888" s="5"/>
      <c r="FH1888" s="69"/>
      <c r="FI1888" s="6"/>
      <c r="FJ1888" s="5"/>
      <c r="FK1888" s="25"/>
      <c r="FL1888" s="5"/>
    </row>
    <row r="1889" spans="40:168">
      <c r="AN1889" s="14"/>
      <c r="AO1889" s="14"/>
      <c r="AP1889" s="5"/>
      <c r="AQ1889" s="25"/>
      <c r="AR1889" s="25"/>
      <c r="AS1889" s="96"/>
      <c r="AT1889" s="83"/>
      <c r="AU1889" s="14"/>
      <c r="AX1889" s="83"/>
      <c r="AY1889" s="83"/>
      <c r="AZ1889" s="83"/>
      <c r="BA1889" s="83"/>
      <c r="BJ1889" s="54"/>
      <c r="BK1889" s="22"/>
      <c r="BL1889" s="24"/>
      <c r="BP1889" s="23"/>
      <c r="BQ1889" s="24"/>
      <c r="BR1889" s="22"/>
      <c r="BS1889" s="24"/>
      <c r="BT1889" s="24"/>
      <c r="BU1889" s="23"/>
      <c r="BV1889" s="26"/>
      <c r="BX1889" s="6"/>
      <c r="BY1889" s="24"/>
      <c r="BZ1889" s="109"/>
      <c r="CA1889" s="66"/>
      <c r="CB1889" s="5"/>
      <c r="CC1889" s="68"/>
      <c r="CD1889" s="67"/>
      <c r="CE1889" s="67"/>
      <c r="CF1889" s="64"/>
      <c r="CG1889" s="5"/>
      <c r="CH1889" s="69"/>
      <c r="CI1889" s="6"/>
      <c r="CJ1889" s="5"/>
      <c r="CK1889" s="25"/>
      <c r="CL1889" s="5"/>
      <c r="DN1889" s="14"/>
      <c r="DO1889" s="14"/>
      <c r="DP1889" s="5"/>
      <c r="DQ1889" s="25"/>
      <c r="DR1889" s="25"/>
      <c r="DS1889" s="96"/>
      <c r="DT1889" s="83"/>
      <c r="DU1889" s="14"/>
      <c r="DX1889" s="83"/>
      <c r="DY1889" s="83"/>
      <c r="DZ1889" s="83"/>
      <c r="EA1889" s="83"/>
      <c r="EJ1889" s="54"/>
      <c r="EK1889" s="22"/>
      <c r="EL1889" s="24"/>
      <c r="EP1889" s="23"/>
      <c r="EQ1889" s="24"/>
      <c r="ER1889" s="22"/>
      <c r="ES1889" s="24"/>
      <c r="ET1889" s="24"/>
      <c r="EU1889" s="23"/>
      <c r="EV1889" s="26"/>
      <c r="EX1889" s="6"/>
      <c r="EY1889" s="24"/>
      <c r="EZ1889" s="109"/>
      <c r="FA1889" s="66"/>
      <c r="FB1889" s="5"/>
      <c r="FC1889" s="68"/>
      <c r="FD1889" s="67"/>
      <c r="FE1889" s="67"/>
      <c r="FF1889" s="64"/>
      <c r="FG1889" s="5"/>
      <c r="FH1889" s="69"/>
      <c r="FI1889" s="6"/>
      <c r="FJ1889" s="5"/>
      <c r="FK1889" s="25"/>
      <c r="FL1889" s="5"/>
    </row>
    <row r="1890" spans="40:168">
      <c r="AN1890" s="14"/>
      <c r="AO1890" s="14"/>
      <c r="AP1890" s="5"/>
      <c r="AQ1890" s="25"/>
      <c r="AR1890" s="25"/>
      <c r="AS1890" s="96"/>
      <c r="AT1890" s="83"/>
      <c r="AU1890" s="14"/>
      <c r="AX1890" s="83"/>
      <c r="AY1890" s="83"/>
      <c r="AZ1890" s="83"/>
      <c r="BA1890" s="83"/>
      <c r="BJ1890" s="54"/>
      <c r="BK1890" s="22"/>
      <c r="BL1890" s="24"/>
      <c r="BP1890" s="23"/>
      <c r="BQ1890" s="24"/>
      <c r="BR1890" s="22"/>
      <c r="BS1890" s="24"/>
      <c r="BT1890" s="24"/>
      <c r="BU1890" s="23"/>
      <c r="BV1890" s="26"/>
      <c r="BX1890" s="6"/>
      <c r="BY1890" s="24"/>
      <c r="BZ1890" s="109"/>
      <c r="CA1890" s="66"/>
      <c r="CB1890" s="5"/>
      <c r="CC1890" s="68"/>
      <c r="CD1890" s="67"/>
      <c r="CE1890" s="67"/>
      <c r="CF1890" s="64"/>
      <c r="CG1890" s="5"/>
      <c r="CH1890" s="69"/>
      <c r="CI1890" s="6"/>
      <c r="CJ1890" s="5"/>
      <c r="CK1890" s="25"/>
      <c r="CL1890" s="5"/>
      <c r="DN1890" s="14"/>
      <c r="DO1890" s="14"/>
      <c r="DP1890" s="5"/>
      <c r="DQ1890" s="25"/>
      <c r="DR1890" s="25"/>
      <c r="DS1890" s="96"/>
      <c r="DT1890" s="83"/>
      <c r="DU1890" s="14"/>
      <c r="DX1890" s="83"/>
      <c r="DY1890" s="83"/>
      <c r="DZ1890" s="83"/>
      <c r="EA1890" s="83"/>
      <c r="EJ1890" s="54"/>
      <c r="EK1890" s="22"/>
      <c r="EL1890" s="24"/>
      <c r="EP1890" s="23"/>
      <c r="EQ1890" s="24"/>
      <c r="ER1890" s="22"/>
      <c r="ES1890" s="24"/>
      <c r="ET1890" s="24"/>
      <c r="EU1890" s="23"/>
      <c r="EV1890" s="26"/>
      <c r="EX1890" s="6"/>
      <c r="EY1890" s="24"/>
      <c r="EZ1890" s="109"/>
      <c r="FA1890" s="66"/>
      <c r="FB1890" s="5"/>
      <c r="FC1890" s="68"/>
      <c r="FD1890" s="67"/>
      <c r="FE1890" s="67"/>
      <c r="FF1890" s="64"/>
      <c r="FG1890" s="5"/>
      <c r="FH1890" s="69"/>
      <c r="FI1890" s="6"/>
      <c r="FJ1890" s="5"/>
      <c r="FK1890" s="25"/>
      <c r="FL1890" s="5"/>
    </row>
    <row r="1891" spans="40:168">
      <c r="AN1891" s="14"/>
      <c r="AO1891" s="14"/>
      <c r="AP1891" s="5"/>
      <c r="AQ1891" s="25"/>
      <c r="AR1891" s="25"/>
      <c r="AS1891" s="96"/>
      <c r="AT1891" s="83"/>
      <c r="AU1891" s="14"/>
      <c r="AX1891" s="83"/>
      <c r="AY1891" s="83"/>
      <c r="AZ1891" s="83"/>
      <c r="BA1891" s="83"/>
      <c r="BJ1891" s="54"/>
      <c r="BK1891" s="22"/>
      <c r="BL1891" s="24"/>
      <c r="BP1891" s="23"/>
      <c r="BQ1891" s="24"/>
      <c r="BR1891" s="22"/>
      <c r="BS1891" s="24"/>
      <c r="BT1891" s="24"/>
      <c r="BU1891" s="23"/>
      <c r="BV1891" s="26"/>
      <c r="BX1891" s="6"/>
      <c r="BY1891" s="24"/>
      <c r="BZ1891" s="109"/>
      <c r="CA1891" s="66"/>
      <c r="CB1891" s="5"/>
      <c r="CC1891" s="68"/>
      <c r="CD1891" s="67"/>
      <c r="CE1891" s="67"/>
      <c r="CF1891" s="64"/>
      <c r="CG1891" s="5"/>
      <c r="CH1891" s="69"/>
      <c r="CI1891" s="6"/>
      <c r="CJ1891" s="5"/>
      <c r="CK1891" s="25"/>
      <c r="CL1891" s="5"/>
      <c r="DN1891" s="14"/>
      <c r="DO1891" s="14"/>
      <c r="DP1891" s="5"/>
      <c r="DQ1891" s="25"/>
      <c r="DR1891" s="25"/>
      <c r="DS1891" s="96"/>
      <c r="DT1891" s="83"/>
      <c r="DU1891" s="14"/>
      <c r="DX1891" s="83"/>
      <c r="DY1891" s="83"/>
      <c r="DZ1891" s="83"/>
      <c r="EA1891" s="83"/>
      <c r="EJ1891" s="54"/>
      <c r="EK1891" s="22"/>
      <c r="EL1891" s="24"/>
      <c r="EP1891" s="23"/>
      <c r="EQ1891" s="24"/>
      <c r="ER1891" s="22"/>
      <c r="ES1891" s="24"/>
      <c r="ET1891" s="24"/>
      <c r="EU1891" s="23"/>
      <c r="EV1891" s="26"/>
      <c r="EX1891" s="6"/>
      <c r="EY1891" s="24"/>
      <c r="EZ1891" s="109"/>
      <c r="FA1891" s="66"/>
      <c r="FB1891" s="5"/>
      <c r="FC1891" s="68"/>
      <c r="FD1891" s="67"/>
      <c r="FE1891" s="67"/>
      <c r="FF1891" s="64"/>
      <c r="FG1891" s="5"/>
      <c r="FH1891" s="69"/>
      <c r="FI1891" s="6"/>
      <c r="FJ1891" s="5"/>
      <c r="FK1891" s="25"/>
      <c r="FL1891" s="5"/>
    </row>
    <row r="1892" spans="40:168">
      <c r="AN1892" s="14"/>
      <c r="AO1892" s="14"/>
      <c r="AP1892" s="5"/>
      <c r="AQ1892" s="25"/>
      <c r="AR1892" s="25"/>
      <c r="AS1892" s="96"/>
      <c r="AT1892" s="83"/>
      <c r="AU1892" s="14"/>
      <c r="AX1892" s="83"/>
      <c r="AY1892" s="83"/>
      <c r="AZ1892" s="83"/>
      <c r="BA1892" s="83"/>
      <c r="BJ1892" s="54"/>
      <c r="BK1892" s="22"/>
      <c r="BL1892" s="24"/>
      <c r="BP1892" s="23"/>
      <c r="BQ1892" s="24"/>
      <c r="BR1892" s="22"/>
      <c r="BS1892" s="24"/>
      <c r="BT1892" s="24"/>
      <c r="BU1892" s="23"/>
      <c r="BV1892" s="26"/>
      <c r="BX1892" s="6"/>
      <c r="BY1892" s="24"/>
      <c r="BZ1892" s="109"/>
      <c r="CA1892" s="66"/>
      <c r="CB1892" s="5"/>
      <c r="CC1892" s="68"/>
      <c r="CD1892" s="67"/>
      <c r="CE1892" s="67"/>
      <c r="CF1892" s="64"/>
      <c r="CG1892" s="5"/>
      <c r="CH1892" s="69"/>
      <c r="CI1892" s="6"/>
      <c r="CJ1892" s="5"/>
      <c r="CK1892" s="25"/>
      <c r="CL1892" s="5"/>
      <c r="DN1892" s="14"/>
      <c r="DO1892" s="14"/>
      <c r="DP1892" s="5"/>
      <c r="DQ1892" s="25"/>
      <c r="DR1892" s="25"/>
      <c r="DS1892" s="96"/>
      <c r="DT1892" s="83"/>
      <c r="DU1892" s="14"/>
      <c r="DX1892" s="83"/>
      <c r="DY1892" s="83"/>
      <c r="DZ1892" s="83"/>
      <c r="EA1892" s="83"/>
      <c r="EJ1892" s="54"/>
      <c r="EK1892" s="22"/>
      <c r="EL1892" s="24"/>
      <c r="EP1892" s="23"/>
      <c r="EQ1892" s="24"/>
      <c r="ER1892" s="22"/>
      <c r="ES1892" s="24"/>
      <c r="ET1892" s="24"/>
      <c r="EU1892" s="23"/>
      <c r="EV1892" s="26"/>
      <c r="EX1892" s="6"/>
      <c r="EY1892" s="24"/>
      <c r="EZ1892" s="109"/>
      <c r="FA1892" s="66"/>
      <c r="FB1892" s="5"/>
      <c r="FC1892" s="68"/>
      <c r="FD1892" s="67"/>
      <c r="FE1892" s="67"/>
      <c r="FF1892" s="64"/>
      <c r="FG1892" s="5"/>
      <c r="FH1892" s="69"/>
      <c r="FI1892" s="6"/>
      <c r="FJ1892" s="5"/>
      <c r="FK1892" s="25"/>
      <c r="FL1892" s="5"/>
    </row>
    <row r="1893" spans="40:168">
      <c r="AN1893" s="14"/>
      <c r="AO1893" s="14"/>
      <c r="AP1893" s="5"/>
      <c r="AQ1893" s="25"/>
      <c r="AR1893" s="25"/>
      <c r="AS1893" s="96"/>
      <c r="AT1893" s="83"/>
      <c r="AU1893" s="14"/>
      <c r="AX1893" s="83"/>
      <c r="AY1893" s="83"/>
      <c r="AZ1893" s="83"/>
      <c r="BA1893" s="83"/>
      <c r="BJ1893" s="54"/>
      <c r="BK1893" s="22"/>
      <c r="BL1893" s="24"/>
      <c r="BP1893" s="23"/>
      <c r="BQ1893" s="24"/>
      <c r="BR1893" s="22"/>
      <c r="BS1893" s="24"/>
      <c r="BT1893" s="24"/>
      <c r="BU1893" s="23"/>
      <c r="BV1893" s="26"/>
      <c r="BX1893" s="6"/>
      <c r="BY1893" s="24"/>
      <c r="BZ1893" s="109"/>
      <c r="CA1893" s="66"/>
      <c r="CB1893" s="5"/>
      <c r="CC1893" s="68"/>
      <c r="CD1893" s="67"/>
      <c r="CE1893" s="67"/>
      <c r="CF1893" s="64"/>
      <c r="CG1893" s="5"/>
      <c r="CH1893" s="69"/>
      <c r="CI1893" s="6"/>
      <c r="CJ1893" s="5"/>
      <c r="CK1893" s="25"/>
      <c r="CL1893" s="5"/>
      <c r="DN1893" s="14"/>
      <c r="DO1893" s="14"/>
      <c r="DP1893" s="5"/>
      <c r="DQ1893" s="25"/>
      <c r="DR1893" s="25"/>
      <c r="DS1893" s="96"/>
      <c r="DT1893" s="83"/>
      <c r="DU1893" s="14"/>
      <c r="DX1893" s="83"/>
      <c r="DY1893" s="83"/>
      <c r="DZ1893" s="83"/>
      <c r="EA1893" s="83"/>
      <c r="EJ1893" s="54"/>
      <c r="EK1893" s="22"/>
      <c r="EL1893" s="24"/>
      <c r="EP1893" s="23"/>
      <c r="EQ1893" s="24"/>
      <c r="ER1893" s="22"/>
      <c r="ES1893" s="24"/>
      <c r="ET1893" s="24"/>
      <c r="EU1893" s="23"/>
      <c r="EV1893" s="26"/>
      <c r="EX1893" s="6"/>
      <c r="EY1893" s="24"/>
      <c r="EZ1893" s="109"/>
      <c r="FA1893" s="66"/>
      <c r="FB1893" s="5"/>
      <c r="FC1893" s="68"/>
      <c r="FD1893" s="67"/>
      <c r="FE1893" s="67"/>
      <c r="FF1893" s="64"/>
      <c r="FG1893" s="5"/>
      <c r="FH1893" s="69"/>
      <c r="FI1893" s="6"/>
      <c r="FJ1893" s="5"/>
      <c r="FK1893" s="25"/>
      <c r="FL1893" s="5"/>
    </row>
    <row r="1894" spans="40:168">
      <c r="AN1894" s="14"/>
      <c r="AO1894" s="14"/>
      <c r="AP1894" s="5"/>
      <c r="AQ1894" s="25"/>
      <c r="AR1894" s="25"/>
      <c r="AS1894" s="96"/>
      <c r="AT1894" s="83"/>
      <c r="AU1894" s="14"/>
      <c r="AX1894" s="83"/>
      <c r="AY1894" s="83"/>
      <c r="AZ1894" s="83"/>
      <c r="BA1894" s="83"/>
      <c r="BJ1894" s="54"/>
      <c r="BK1894" s="22"/>
      <c r="BL1894" s="24"/>
      <c r="BP1894" s="23"/>
      <c r="BQ1894" s="24"/>
      <c r="BR1894" s="22"/>
      <c r="BS1894" s="24"/>
      <c r="BT1894" s="24"/>
      <c r="BU1894" s="23"/>
      <c r="BV1894" s="26"/>
      <c r="BX1894" s="6"/>
      <c r="BY1894" s="24"/>
      <c r="BZ1894" s="109"/>
      <c r="CA1894" s="66"/>
      <c r="CB1894" s="5"/>
      <c r="CC1894" s="68"/>
      <c r="CD1894" s="67"/>
      <c r="CE1894" s="67"/>
      <c r="CF1894" s="64"/>
      <c r="CG1894" s="5"/>
      <c r="CH1894" s="69"/>
      <c r="CI1894" s="6"/>
      <c r="CJ1894" s="5"/>
      <c r="CK1894" s="25"/>
      <c r="CL1894" s="5"/>
      <c r="DN1894" s="14"/>
      <c r="DO1894" s="14"/>
      <c r="DP1894" s="5"/>
      <c r="DQ1894" s="25"/>
      <c r="DR1894" s="25"/>
      <c r="DS1894" s="96"/>
      <c r="DT1894" s="83"/>
      <c r="DU1894" s="14"/>
      <c r="DX1894" s="83"/>
      <c r="DY1894" s="83"/>
      <c r="DZ1894" s="83"/>
      <c r="EA1894" s="83"/>
      <c r="EJ1894" s="54"/>
      <c r="EK1894" s="22"/>
      <c r="EL1894" s="24"/>
      <c r="EP1894" s="23"/>
      <c r="EQ1894" s="24"/>
      <c r="ER1894" s="22"/>
      <c r="ES1894" s="24"/>
      <c r="ET1894" s="24"/>
      <c r="EU1894" s="23"/>
      <c r="EV1894" s="26"/>
      <c r="EX1894" s="6"/>
      <c r="EY1894" s="24"/>
      <c r="EZ1894" s="109"/>
      <c r="FA1894" s="66"/>
      <c r="FB1894" s="5"/>
      <c r="FC1894" s="68"/>
      <c r="FD1894" s="67"/>
      <c r="FE1894" s="67"/>
      <c r="FF1894" s="64"/>
      <c r="FG1894" s="5"/>
      <c r="FH1894" s="69"/>
      <c r="FI1894" s="6"/>
      <c r="FJ1894" s="5"/>
      <c r="FK1894" s="25"/>
      <c r="FL1894" s="5"/>
    </row>
    <row r="1895" spans="40:168">
      <c r="AN1895" s="14"/>
      <c r="AO1895" s="14"/>
      <c r="AP1895" s="5"/>
      <c r="AQ1895" s="25"/>
      <c r="AR1895" s="25"/>
      <c r="AS1895" s="96"/>
      <c r="AT1895" s="83"/>
      <c r="AU1895" s="14"/>
      <c r="AX1895" s="83"/>
      <c r="AY1895" s="83"/>
      <c r="AZ1895" s="83"/>
      <c r="BA1895" s="83"/>
      <c r="BJ1895" s="54"/>
      <c r="BK1895" s="22"/>
      <c r="BL1895" s="24"/>
      <c r="BP1895" s="23"/>
      <c r="BQ1895" s="24"/>
      <c r="BR1895" s="22"/>
      <c r="BS1895" s="24"/>
      <c r="BT1895" s="24"/>
      <c r="BU1895" s="23"/>
      <c r="BV1895" s="26"/>
      <c r="BX1895" s="6"/>
      <c r="BY1895" s="24"/>
      <c r="BZ1895" s="109"/>
      <c r="CA1895" s="66"/>
      <c r="CB1895" s="5"/>
      <c r="CC1895" s="68"/>
      <c r="CD1895" s="67"/>
      <c r="CE1895" s="67"/>
      <c r="CF1895" s="64"/>
      <c r="CG1895" s="5"/>
      <c r="CH1895" s="69"/>
      <c r="CI1895" s="6"/>
      <c r="CJ1895" s="5"/>
      <c r="CK1895" s="25"/>
      <c r="CL1895" s="5"/>
      <c r="DN1895" s="14"/>
      <c r="DO1895" s="14"/>
      <c r="DP1895" s="5"/>
      <c r="DQ1895" s="25"/>
      <c r="DR1895" s="25"/>
      <c r="DS1895" s="96"/>
      <c r="DT1895" s="83"/>
      <c r="DU1895" s="14"/>
      <c r="DX1895" s="83"/>
      <c r="DY1895" s="83"/>
      <c r="DZ1895" s="83"/>
      <c r="EA1895" s="83"/>
      <c r="EJ1895" s="54"/>
      <c r="EK1895" s="22"/>
      <c r="EL1895" s="24"/>
      <c r="EP1895" s="23"/>
      <c r="EQ1895" s="24"/>
      <c r="ER1895" s="22"/>
      <c r="ES1895" s="24"/>
      <c r="ET1895" s="24"/>
      <c r="EU1895" s="23"/>
      <c r="EV1895" s="26"/>
      <c r="EX1895" s="6"/>
      <c r="EY1895" s="24"/>
      <c r="EZ1895" s="109"/>
      <c r="FA1895" s="66"/>
      <c r="FB1895" s="5"/>
      <c r="FC1895" s="68"/>
      <c r="FD1895" s="67"/>
      <c r="FE1895" s="67"/>
      <c r="FF1895" s="64"/>
      <c r="FG1895" s="5"/>
      <c r="FH1895" s="69"/>
      <c r="FI1895" s="6"/>
      <c r="FJ1895" s="5"/>
      <c r="FK1895" s="25"/>
      <c r="FL1895" s="5"/>
    </row>
    <row r="1896" spans="40:168">
      <c r="AN1896" s="14"/>
      <c r="AO1896" s="14"/>
      <c r="AP1896" s="5"/>
      <c r="AQ1896" s="25"/>
      <c r="AR1896" s="25"/>
      <c r="AS1896" s="96"/>
      <c r="AT1896" s="83"/>
      <c r="AU1896" s="14"/>
      <c r="AX1896" s="83"/>
      <c r="AY1896" s="83"/>
      <c r="AZ1896" s="83"/>
      <c r="BA1896" s="83"/>
      <c r="BJ1896" s="54"/>
      <c r="BK1896" s="22"/>
      <c r="BL1896" s="24"/>
      <c r="BP1896" s="23"/>
      <c r="BQ1896" s="24"/>
      <c r="BR1896" s="22"/>
      <c r="BS1896" s="24"/>
      <c r="BT1896" s="24"/>
      <c r="BU1896" s="23"/>
      <c r="BV1896" s="26"/>
      <c r="BX1896" s="6"/>
      <c r="BY1896" s="24"/>
      <c r="BZ1896" s="109"/>
      <c r="CA1896" s="66"/>
      <c r="CB1896" s="5"/>
      <c r="CC1896" s="68"/>
      <c r="CD1896" s="67"/>
      <c r="CE1896" s="67"/>
      <c r="CF1896" s="64"/>
      <c r="CG1896" s="5"/>
      <c r="CH1896" s="69"/>
      <c r="CI1896" s="6"/>
      <c r="CJ1896" s="5"/>
      <c r="CK1896" s="25"/>
      <c r="CL1896" s="5"/>
      <c r="DN1896" s="14"/>
      <c r="DO1896" s="14"/>
      <c r="DP1896" s="5"/>
      <c r="DQ1896" s="25"/>
      <c r="DR1896" s="25"/>
      <c r="DS1896" s="96"/>
      <c r="DT1896" s="83"/>
      <c r="DU1896" s="14"/>
      <c r="DX1896" s="83"/>
      <c r="DY1896" s="83"/>
      <c r="DZ1896" s="83"/>
      <c r="EA1896" s="83"/>
      <c r="EJ1896" s="54"/>
      <c r="EK1896" s="22"/>
      <c r="EL1896" s="24"/>
      <c r="EP1896" s="23"/>
      <c r="EQ1896" s="24"/>
      <c r="ER1896" s="22"/>
      <c r="ES1896" s="24"/>
      <c r="ET1896" s="24"/>
      <c r="EU1896" s="23"/>
      <c r="EV1896" s="26"/>
      <c r="EX1896" s="6"/>
      <c r="EY1896" s="24"/>
      <c r="EZ1896" s="109"/>
      <c r="FA1896" s="66"/>
      <c r="FB1896" s="5"/>
      <c r="FC1896" s="68"/>
      <c r="FD1896" s="67"/>
      <c r="FE1896" s="67"/>
      <c r="FF1896" s="64"/>
      <c r="FG1896" s="5"/>
      <c r="FH1896" s="69"/>
      <c r="FI1896" s="6"/>
      <c r="FJ1896" s="5"/>
      <c r="FK1896" s="25"/>
      <c r="FL1896" s="5"/>
    </row>
    <row r="1897" spans="40:168">
      <c r="AN1897" s="14"/>
      <c r="AO1897" s="14"/>
      <c r="AP1897" s="5"/>
      <c r="AQ1897" s="25"/>
      <c r="AR1897" s="25"/>
      <c r="AS1897" s="96"/>
      <c r="AT1897" s="83"/>
      <c r="AU1897" s="14"/>
      <c r="AX1897" s="83"/>
      <c r="AY1897" s="83"/>
      <c r="AZ1897" s="83"/>
      <c r="BA1897" s="83"/>
      <c r="BJ1897" s="54"/>
      <c r="BK1897" s="22"/>
      <c r="BL1897" s="24"/>
      <c r="BP1897" s="23"/>
      <c r="BQ1897" s="24"/>
      <c r="BR1897" s="22"/>
      <c r="BS1897" s="24"/>
      <c r="BT1897" s="24"/>
      <c r="BU1897" s="23"/>
      <c r="BV1897" s="26"/>
      <c r="BX1897" s="6"/>
      <c r="BY1897" s="24"/>
      <c r="BZ1897" s="109"/>
      <c r="CA1897" s="66"/>
      <c r="CB1897" s="5"/>
      <c r="CC1897" s="68"/>
      <c r="CD1897" s="67"/>
      <c r="CE1897" s="67"/>
      <c r="CF1897" s="64"/>
      <c r="CG1897" s="5"/>
      <c r="CH1897" s="69"/>
      <c r="CI1897" s="6"/>
      <c r="CJ1897" s="5"/>
      <c r="CK1897" s="25"/>
      <c r="CL1897" s="5"/>
      <c r="DN1897" s="14"/>
      <c r="DO1897" s="14"/>
      <c r="DP1897" s="5"/>
      <c r="DQ1897" s="25"/>
      <c r="DR1897" s="25"/>
      <c r="DS1897" s="96"/>
      <c r="DT1897" s="83"/>
      <c r="DU1897" s="14"/>
      <c r="DX1897" s="83"/>
      <c r="DY1897" s="83"/>
      <c r="DZ1897" s="83"/>
      <c r="EA1897" s="83"/>
      <c r="EJ1897" s="54"/>
      <c r="EK1897" s="22"/>
      <c r="EL1897" s="24"/>
      <c r="EP1897" s="23"/>
      <c r="EQ1897" s="24"/>
      <c r="ER1897" s="22"/>
      <c r="ES1897" s="24"/>
      <c r="ET1897" s="24"/>
      <c r="EU1897" s="23"/>
      <c r="EV1897" s="26"/>
      <c r="EX1897" s="6"/>
      <c r="EY1897" s="24"/>
      <c r="EZ1897" s="109"/>
      <c r="FA1897" s="66"/>
      <c r="FB1897" s="5"/>
      <c r="FC1897" s="68"/>
      <c r="FD1897" s="67"/>
      <c r="FE1897" s="67"/>
      <c r="FF1897" s="64"/>
      <c r="FG1897" s="5"/>
      <c r="FH1897" s="69"/>
      <c r="FI1897" s="6"/>
      <c r="FJ1897" s="5"/>
      <c r="FK1897" s="25"/>
      <c r="FL1897" s="5"/>
    </row>
    <row r="1898" spans="40:168">
      <c r="AN1898" s="14"/>
      <c r="AO1898" s="14"/>
      <c r="AP1898" s="5"/>
      <c r="AQ1898" s="25"/>
      <c r="AR1898" s="25"/>
      <c r="AS1898" s="96"/>
      <c r="AT1898" s="83"/>
      <c r="AU1898" s="14"/>
      <c r="AX1898" s="83"/>
      <c r="AY1898" s="83"/>
      <c r="AZ1898" s="83"/>
      <c r="BA1898" s="83"/>
      <c r="BJ1898" s="54"/>
      <c r="BK1898" s="22"/>
      <c r="BL1898" s="24"/>
      <c r="BP1898" s="23"/>
      <c r="BQ1898" s="24"/>
      <c r="BR1898" s="22"/>
      <c r="BS1898" s="24"/>
      <c r="BT1898" s="24"/>
      <c r="BU1898" s="23"/>
      <c r="BV1898" s="26"/>
      <c r="BX1898" s="6"/>
      <c r="BY1898" s="24"/>
      <c r="BZ1898" s="109"/>
      <c r="CA1898" s="66"/>
      <c r="CB1898" s="5"/>
      <c r="CC1898" s="68"/>
      <c r="CD1898" s="67"/>
      <c r="CE1898" s="67"/>
      <c r="CF1898" s="64"/>
      <c r="CG1898" s="5"/>
      <c r="CH1898" s="69"/>
      <c r="CI1898" s="6"/>
      <c r="CJ1898" s="5"/>
      <c r="CK1898" s="25"/>
      <c r="CL1898" s="5"/>
      <c r="DN1898" s="14"/>
      <c r="DO1898" s="14"/>
      <c r="DP1898" s="5"/>
      <c r="DQ1898" s="25"/>
      <c r="DR1898" s="25"/>
      <c r="DS1898" s="96"/>
      <c r="DT1898" s="83"/>
      <c r="DU1898" s="14"/>
      <c r="DX1898" s="83"/>
      <c r="DY1898" s="83"/>
      <c r="DZ1898" s="83"/>
      <c r="EA1898" s="83"/>
      <c r="EJ1898" s="54"/>
      <c r="EK1898" s="22"/>
      <c r="EL1898" s="24"/>
      <c r="EP1898" s="23"/>
      <c r="EQ1898" s="24"/>
      <c r="ER1898" s="22"/>
      <c r="ES1898" s="24"/>
      <c r="ET1898" s="24"/>
      <c r="EU1898" s="23"/>
      <c r="EV1898" s="26"/>
      <c r="EX1898" s="6"/>
      <c r="EY1898" s="24"/>
      <c r="EZ1898" s="109"/>
      <c r="FA1898" s="66"/>
      <c r="FB1898" s="5"/>
      <c r="FC1898" s="68"/>
      <c r="FD1898" s="67"/>
      <c r="FE1898" s="67"/>
      <c r="FF1898" s="64"/>
      <c r="FG1898" s="5"/>
      <c r="FH1898" s="69"/>
      <c r="FI1898" s="6"/>
      <c r="FJ1898" s="5"/>
      <c r="FK1898" s="25"/>
      <c r="FL1898" s="5"/>
    </row>
    <row r="1899" spans="40:168">
      <c r="AN1899" s="14"/>
      <c r="AO1899" s="14"/>
      <c r="AP1899" s="5"/>
      <c r="AQ1899" s="25"/>
      <c r="AR1899" s="25"/>
      <c r="AS1899" s="96"/>
      <c r="AT1899" s="83"/>
      <c r="AU1899" s="14"/>
      <c r="AX1899" s="83"/>
      <c r="AY1899" s="83"/>
      <c r="AZ1899" s="83"/>
      <c r="BA1899" s="83"/>
      <c r="BJ1899" s="54"/>
      <c r="BK1899" s="22"/>
      <c r="BL1899" s="24"/>
      <c r="BP1899" s="23"/>
      <c r="BQ1899" s="24"/>
      <c r="BR1899" s="22"/>
      <c r="BS1899" s="24"/>
      <c r="BT1899" s="24"/>
      <c r="BU1899" s="23"/>
      <c r="BV1899" s="26"/>
      <c r="BX1899" s="6"/>
      <c r="BY1899" s="24"/>
      <c r="BZ1899" s="109"/>
      <c r="CA1899" s="66"/>
      <c r="CB1899" s="5"/>
      <c r="CC1899" s="68"/>
      <c r="CD1899" s="67"/>
      <c r="CE1899" s="67"/>
      <c r="CF1899" s="64"/>
      <c r="CG1899" s="5"/>
      <c r="CH1899" s="69"/>
      <c r="CI1899" s="6"/>
      <c r="CJ1899" s="5"/>
      <c r="CK1899" s="25"/>
      <c r="CL1899" s="5"/>
      <c r="DN1899" s="14"/>
      <c r="DO1899" s="14"/>
      <c r="DP1899" s="5"/>
      <c r="DQ1899" s="25"/>
      <c r="DR1899" s="25"/>
      <c r="DS1899" s="96"/>
      <c r="DT1899" s="83"/>
      <c r="DU1899" s="14"/>
      <c r="DX1899" s="83"/>
      <c r="DY1899" s="83"/>
      <c r="DZ1899" s="83"/>
      <c r="EA1899" s="83"/>
      <c r="EJ1899" s="54"/>
      <c r="EK1899" s="22"/>
      <c r="EL1899" s="24"/>
      <c r="EP1899" s="23"/>
      <c r="EQ1899" s="24"/>
      <c r="ER1899" s="22"/>
      <c r="ES1899" s="24"/>
      <c r="ET1899" s="24"/>
      <c r="EU1899" s="23"/>
      <c r="EV1899" s="26"/>
      <c r="EX1899" s="6"/>
      <c r="EY1899" s="24"/>
      <c r="EZ1899" s="109"/>
      <c r="FA1899" s="66"/>
      <c r="FB1899" s="5"/>
      <c r="FC1899" s="68"/>
      <c r="FD1899" s="67"/>
      <c r="FE1899" s="67"/>
      <c r="FF1899" s="64"/>
      <c r="FG1899" s="5"/>
      <c r="FH1899" s="69"/>
      <c r="FI1899" s="6"/>
      <c r="FJ1899" s="5"/>
      <c r="FK1899" s="25"/>
      <c r="FL1899" s="5"/>
    </row>
    <row r="1900" spans="40:168">
      <c r="AN1900" s="14"/>
      <c r="AO1900" s="14"/>
      <c r="AP1900" s="5"/>
      <c r="AQ1900" s="25"/>
      <c r="AR1900" s="25"/>
      <c r="AS1900" s="96"/>
      <c r="AT1900" s="83"/>
      <c r="AU1900" s="14"/>
      <c r="AX1900" s="83"/>
      <c r="AY1900" s="83"/>
      <c r="AZ1900" s="83"/>
      <c r="BA1900" s="83"/>
      <c r="BJ1900" s="54"/>
      <c r="BK1900" s="22"/>
      <c r="BL1900" s="24"/>
      <c r="BP1900" s="23"/>
      <c r="BQ1900" s="24"/>
      <c r="BR1900" s="22"/>
      <c r="BS1900" s="24"/>
      <c r="BT1900" s="24"/>
      <c r="BU1900" s="23"/>
      <c r="BV1900" s="26"/>
      <c r="BX1900" s="6"/>
      <c r="BY1900" s="24"/>
      <c r="BZ1900" s="109"/>
      <c r="CA1900" s="66"/>
      <c r="CB1900" s="5"/>
      <c r="CC1900" s="68"/>
      <c r="CD1900" s="67"/>
      <c r="CE1900" s="67"/>
      <c r="CF1900" s="64"/>
      <c r="CG1900" s="5"/>
      <c r="CH1900" s="69"/>
      <c r="CI1900" s="6"/>
      <c r="CJ1900" s="5"/>
      <c r="CK1900" s="25"/>
      <c r="CL1900" s="5"/>
      <c r="DN1900" s="14"/>
      <c r="DO1900" s="14"/>
      <c r="DP1900" s="5"/>
      <c r="DQ1900" s="25"/>
      <c r="DR1900" s="25"/>
      <c r="DS1900" s="96"/>
      <c r="DT1900" s="83"/>
      <c r="DU1900" s="14"/>
      <c r="DX1900" s="83"/>
      <c r="DY1900" s="83"/>
      <c r="DZ1900" s="83"/>
      <c r="EA1900" s="83"/>
      <c r="EJ1900" s="54"/>
      <c r="EK1900" s="22"/>
      <c r="EL1900" s="24"/>
      <c r="EP1900" s="23"/>
      <c r="EQ1900" s="24"/>
      <c r="ER1900" s="22"/>
      <c r="ES1900" s="24"/>
      <c r="ET1900" s="24"/>
      <c r="EU1900" s="23"/>
      <c r="EV1900" s="26"/>
      <c r="EX1900" s="6"/>
      <c r="EY1900" s="24"/>
      <c r="EZ1900" s="109"/>
      <c r="FA1900" s="66"/>
      <c r="FB1900" s="5"/>
      <c r="FC1900" s="68"/>
      <c r="FD1900" s="67"/>
      <c r="FE1900" s="67"/>
      <c r="FF1900" s="64"/>
      <c r="FG1900" s="5"/>
      <c r="FH1900" s="69"/>
      <c r="FI1900" s="6"/>
      <c r="FJ1900" s="5"/>
      <c r="FK1900" s="25"/>
      <c r="FL1900" s="5"/>
    </row>
    <row r="1901" spans="40:168">
      <c r="AN1901" s="14"/>
      <c r="AO1901" s="14"/>
      <c r="AP1901" s="5"/>
      <c r="AQ1901" s="25"/>
      <c r="AR1901" s="25"/>
      <c r="AS1901" s="96"/>
      <c r="AT1901" s="83"/>
      <c r="AU1901" s="14"/>
      <c r="AX1901" s="83"/>
      <c r="AY1901" s="83"/>
      <c r="AZ1901" s="83"/>
      <c r="BA1901" s="83"/>
      <c r="BJ1901" s="54"/>
      <c r="BK1901" s="22"/>
      <c r="BL1901" s="24"/>
      <c r="BP1901" s="23"/>
      <c r="BQ1901" s="24"/>
      <c r="BR1901" s="22"/>
      <c r="BS1901" s="24"/>
      <c r="BT1901" s="24"/>
      <c r="BU1901" s="23"/>
      <c r="BV1901" s="26"/>
      <c r="BX1901" s="6"/>
      <c r="BY1901" s="24"/>
      <c r="BZ1901" s="109"/>
      <c r="CA1901" s="66"/>
      <c r="CB1901" s="5"/>
      <c r="CC1901" s="68"/>
      <c r="CD1901" s="67"/>
      <c r="CE1901" s="67"/>
      <c r="CF1901" s="64"/>
      <c r="CG1901" s="5"/>
      <c r="CH1901" s="69"/>
      <c r="CI1901" s="6"/>
      <c r="CJ1901" s="5"/>
      <c r="CK1901" s="25"/>
      <c r="CL1901" s="5"/>
      <c r="DN1901" s="14"/>
      <c r="DO1901" s="14"/>
      <c r="DP1901" s="5"/>
      <c r="DQ1901" s="25"/>
      <c r="DR1901" s="25"/>
      <c r="DS1901" s="96"/>
      <c r="DT1901" s="83"/>
      <c r="DU1901" s="14"/>
      <c r="DX1901" s="83"/>
      <c r="DY1901" s="83"/>
      <c r="DZ1901" s="83"/>
      <c r="EA1901" s="83"/>
      <c r="EJ1901" s="54"/>
      <c r="EK1901" s="22"/>
      <c r="EL1901" s="24"/>
      <c r="EP1901" s="23"/>
      <c r="EQ1901" s="24"/>
      <c r="ER1901" s="22"/>
      <c r="ES1901" s="24"/>
      <c r="ET1901" s="24"/>
      <c r="EU1901" s="23"/>
      <c r="EV1901" s="26"/>
      <c r="EX1901" s="6"/>
      <c r="EY1901" s="24"/>
      <c r="EZ1901" s="109"/>
      <c r="FA1901" s="66"/>
      <c r="FB1901" s="5"/>
      <c r="FC1901" s="68"/>
      <c r="FD1901" s="67"/>
      <c r="FE1901" s="67"/>
      <c r="FF1901" s="64"/>
      <c r="FG1901" s="5"/>
      <c r="FH1901" s="69"/>
      <c r="FI1901" s="6"/>
      <c r="FJ1901" s="5"/>
      <c r="FK1901" s="25"/>
      <c r="FL1901" s="5"/>
    </row>
    <row r="1902" spans="40:168">
      <c r="AN1902" s="14"/>
      <c r="AO1902" s="14"/>
      <c r="AP1902" s="5"/>
      <c r="AQ1902" s="25"/>
      <c r="AR1902" s="25"/>
      <c r="AS1902" s="96"/>
      <c r="AT1902" s="83"/>
      <c r="AU1902" s="14"/>
      <c r="AX1902" s="83"/>
      <c r="AY1902" s="83"/>
      <c r="AZ1902" s="83"/>
      <c r="BA1902" s="83"/>
      <c r="BJ1902" s="54"/>
      <c r="BK1902" s="22"/>
      <c r="BL1902" s="24"/>
      <c r="BP1902" s="23"/>
      <c r="BQ1902" s="24"/>
      <c r="BR1902" s="22"/>
      <c r="BS1902" s="24"/>
      <c r="BT1902" s="24"/>
      <c r="BU1902" s="23"/>
      <c r="BV1902" s="26"/>
      <c r="BX1902" s="6"/>
      <c r="BY1902" s="24"/>
      <c r="BZ1902" s="109"/>
      <c r="CA1902" s="66"/>
      <c r="CB1902" s="5"/>
      <c r="CC1902" s="68"/>
      <c r="CD1902" s="67"/>
      <c r="CE1902" s="67"/>
      <c r="CF1902" s="64"/>
      <c r="CG1902" s="5"/>
      <c r="CH1902" s="69"/>
      <c r="CI1902" s="6"/>
      <c r="CJ1902" s="5"/>
      <c r="CK1902" s="25"/>
      <c r="CL1902" s="5"/>
      <c r="DN1902" s="14"/>
      <c r="DO1902" s="14"/>
      <c r="DP1902" s="5"/>
      <c r="DQ1902" s="25"/>
      <c r="DR1902" s="25"/>
      <c r="DS1902" s="96"/>
      <c r="DT1902" s="83"/>
      <c r="DU1902" s="14"/>
      <c r="DX1902" s="83"/>
      <c r="DY1902" s="83"/>
      <c r="DZ1902" s="83"/>
      <c r="EA1902" s="83"/>
      <c r="EJ1902" s="54"/>
      <c r="EK1902" s="22"/>
      <c r="EL1902" s="24"/>
      <c r="EP1902" s="23"/>
      <c r="EQ1902" s="24"/>
      <c r="ER1902" s="22"/>
      <c r="ES1902" s="24"/>
      <c r="ET1902" s="24"/>
      <c r="EU1902" s="23"/>
      <c r="EV1902" s="26"/>
      <c r="EX1902" s="6"/>
      <c r="EY1902" s="24"/>
      <c r="EZ1902" s="109"/>
      <c r="FA1902" s="66"/>
      <c r="FB1902" s="5"/>
      <c r="FC1902" s="68"/>
      <c r="FD1902" s="67"/>
      <c r="FE1902" s="67"/>
      <c r="FF1902" s="64"/>
      <c r="FG1902" s="5"/>
      <c r="FH1902" s="69"/>
      <c r="FI1902" s="6"/>
      <c r="FJ1902" s="5"/>
      <c r="FK1902" s="25"/>
      <c r="FL1902" s="5"/>
    </row>
    <row r="1903" spans="40:168">
      <c r="AN1903" s="14"/>
      <c r="AO1903" s="14"/>
      <c r="AP1903" s="5"/>
      <c r="AQ1903" s="25"/>
      <c r="AR1903" s="25"/>
      <c r="AS1903" s="96"/>
      <c r="AT1903" s="83"/>
      <c r="AU1903" s="14"/>
      <c r="AX1903" s="83"/>
      <c r="AY1903" s="83"/>
      <c r="AZ1903" s="83"/>
      <c r="BA1903" s="83"/>
      <c r="BJ1903" s="54"/>
      <c r="BK1903" s="22"/>
      <c r="BL1903" s="24"/>
      <c r="BP1903" s="23"/>
      <c r="BQ1903" s="24"/>
      <c r="BR1903" s="22"/>
      <c r="BS1903" s="24"/>
      <c r="BT1903" s="24"/>
      <c r="BU1903" s="23"/>
      <c r="BV1903" s="26"/>
      <c r="BX1903" s="6"/>
      <c r="BY1903" s="24"/>
      <c r="BZ1903" s="109"/>
      <c r="CA1903" s="66"/>
      <c r="CB1903" s="5"/>
      <c r="CC1903" s="68"/>
      <c r="CD1903" s="67"/>
      <c r="CE1903" s="67"/>
      <c r="CF1903" s="64"/>
      <c r="CG1903" s="5"/>
      <c r="CH1903" s="69"/>
      <c r="CI1903" s="6"/>
      <c r="CJ1903" s="5"/>
      <c r="CK1903" s="25"/>
      <c r="CL1903" s="5"/>
      <c r="DN1903" s="14"/>
      <c r="DO1903" s="14"/>
      <c r="DP1903" s="5"/>
      <c r="DQ1903" s="25"/>
      <c r="DR1903" s="25"/>
      <c r="DS1903" s="96"/>
      <c r="DT1903" s="83"/>
      <c r="DU1903" s="14"/>
      <c r="DX1903" s="83"/>
      <c r="DY1903" s="83"/>
      <c r="DZ1903" s="83"/>
      <c r="EA1903" s="83"/>
      <c r="EJ1903" s="54"/>
      <c r="EK1903" s="22"/>
      <c r="EL1903" s="24"/>
      <c r="EP1903" s="23"/>
      <c r="EQ1903" s="24"/>
      <c r="ER1903" s="22"/>
      <c r="ES1903" s="24"/>
      <c r="ET1903" s="24"/>
      <c r="EU1903" s="23"/>
      <c r="EV1903" s="26"/>
      <c r="EX1903" s="6"/>
      <c r="EY1903" s="24"/>
      <c r="EZ1903" s="109"/>
      <c r="FA1903" s="66"/>
      <c r="FB1903" s="5"/>
      <c r="FC1903" s="68"/>
      <c r="FD1903" s="67"/>
      <c r="FE1903" s="67"/>
      <c r="FF1903" s="64"/>
      <c r="FG1903" s="5"/>
      <c r="FH1903" s="69"/>
      <c r="FI1903" s="6"/>
      <c r="FJ1903" s="5"/>
      <c r="FK1903" s="25"/>
      <c r="FL1903" s="5"/>
    </row>
    <row r="1904" spans="40:168">
      <c r="AN1904" s="14"/>
      <c r="AO1904" s="14"/>
      <c r="AP1904" s="5"/>
      <c r="AQ1904" s="25"/>
      <c r="AR1904" s="25"/>
      <c r="AS1904" s="96"/>
      <c r="AT1904" s="83"/>
      <c r="AU1904" s="14"/>
      <c r="AX1904" s="83"/>
      <c r="AY1904" s="83"/>
      <c r="AZ1904" s="83"/>
      <c r="BA1904" s="83"/>
      <c r="BJ1904" s="54"/>
      <c r="BK1904" s="22"/>
      <c r="BL1904" s="24"/>
      <c r="BP1904" s="23"/>
      <c r="BQ1904" s="24"/>
      <c r="BR1904" s="22"/>
      <c r="BS1904" s="24"/>
      <c r="BT1904" s="24"/>
      <c r="BU1904" s="23"/>
      <c r="BV1904" s="26"/>
      <c r="BX1904" s="6"/>
      <c r="BY1904" s="24"/>
      <c r="BZ1904" s="109"/>
      <c r="CA1904" s="66"/>
      <c r="CB1904" s="5"/>
      <c r="CC1904" s="68"/>
      <c r="CD1904" s="67"/>
      <c r="CE1904" s="67"/>
      <c r="CF1904" s="64"/>
      <c r="CG1904" s="5"/>
      <c r="CH1904" s="69"/>
      <c r="CI1904" s="6"/>
      <c r="CJ1904" s="5"/>
      <c r="CK1904" s="25"/>
      <c r="CL1904" s="5"/>
      <c r="DN1904" s="14"/>
      <c r="DO1904" s="14"/>
      <c r="DP1904" s="5"/>
      <c r="DQ1904" s="25"/>
      <c r="DR1904" s="25"/>
      <c r="DS1904" s="96"/>
      <c r="DT1904" s="83"/>
      <c r="DU1904" s="14"/>
      <c r="DX1904" s="83"/>
      <c r="DY1904" s="83"/>
      <c r="DZ1904" s="83"/>
      <c r="EA1904" s="83"/>
      <c r="EJ1904" s="54"/>
      <c r="EK1904" s="22"/>
      <c r="EL1904" s="24"/>
      <c r="EP1904" s="23"/>
      <c r="EQ1904" s="24"/>
      <c r="ER1904" s="22"/>
      <c r="ES1904" s="24"/>
      <c r="ET1904" s="24"/>
      <c r="EU1904" s="23"/>
      <c r="EV1904" s="26"/>
      <c r="EX1904" s="6"/>
      <c r="EY1904" s="24"/>
      <c r="EZ1904" s="109"/>
      <c r="FA1904" s="66"/>
      <c r="FB1904" s="5"/>
      <c r="FC1904" s="68"/>
      <c r="FD1904" s="67"/>
      <c r="FE1904" s="67"/>
      <c r="FF1904" s="64"/>
      <c r="FG1904" s="5"/>
      <c r="FH1904" s="69"/>
      <c r="FI1904" s="6"/>
      <c r="FJ1904" s="5"/>
      <c r="FK1904" s="25"/>
      <c r="FL1904" s="5"/>
    </row>
    <row r="1905" spans="40:168">
      <c r="AN1905" s="14"/>
      <c r="AO1905" s="14"/>
      <c r="AP1905" s="5"/>
      <c r="AQ1905" s="25"/>
      <c r="AR1905" s="25"/>
      <c r="AS1905" s="96"/>
      <c r="AT1905" s="83"/>
      <c r="AU1905" s="14"/>
      <c r="AX1905" s="83"/>
      <c r="AY1905" s="83"/>
      <c r="AZ1905" s="83"/>
      <c r="BA1905" s="83"/>
      <c r="BJ1905" s="54"/>
      <c r="BK1905" s="22"/>
      <c r="BL1905" s="24"/>
      <c r="BP1905" s="23"/>
      <c r="BQ1905" s="24"/>
      <c r="BR1905" s="22"/>
      <c r="BS1905" s="24"/>
      <c r="BT1905" s="24"/>
      <c r="BU1905" s="23"/>
      <c r="BV1905" s="26"/>
      <c r="BX1905" s="6"/>
      <c r="BY1905" s="24"/>
      <c r="BZ1905" s="109"/>
      <c r="CA1905" s="66"/>
      <c r="CB1905" s="5"/>
      <c r="CC1905" s="68"/>
      <c r="CD1905" s="67"/>
      <c r="CE1905" s="67"/>
      <c r="CF1905" s="64"/>
      <c r="CG1905" s="5"/>
      <c r="CH1905" s="69"/>
      <c r="CI1905" s="6"/>
      <c r="CJ1905" s="5"/>
      <c r="CK1905" s="25"/>
      <c r="CL1905" s="5"/>
      <c r="DN1905" s="14"/>
      <c r="DO1905" s="14"/>
      <c r="DP1905" s="5"/>
      <c r="DQ1905" s="25"/>
      <c r="DR1905" s="25"/>
      <c r="DS1905" s="96"/>
      <c r="DT1905" s="83"/>
      <c r="DU1905" s="14"/>
      <c r="DX1905" s="83"/>
      <c r="DY1905" s="83"/>
      <c r="DZ1905" s="83"/>
      <c r="EA1905" s="83"/>
      <c r="EJ1905" s="54"/>
      <c r="EK1905" s="22"/>
      <c r="EL1905" s="24"/>
      <c r="EP1905" s="23"/>
      <c r="EQ1905" s="24"/>
      <c r="ER1905" s="22"/>
      <c r="ES1905" s="24"/>
      <c r="ET1905" s="24"/>
      <c r="EU1905" s="23"/>
      <c r="EV1905" s="26"/>
      <c r="EX1905" s="6"/>
      <c r="EY1905" s="24"/>
      <c r="EZ1905" s="109"/>
      <c r="FA1905" s="66"/>
      <c r="FB1905" s="5"/>
      <c r="FC1905" s="68"/>
      <c r="FD1905" s="67"/>
      <c r="FE1905" s="67"/>
      <c r="FF1905" s="64"/>
      <c r="FG1905" s="5"/>
      <c r="FH1905" s="69"/>
      <c r="FI1905" s="6"/>
      <c r="FJ1905" s="5"/>
      <c r="FK1905" s="25"/>
      <c r="FL1905" s="5"/>
    </row>
    <row r="1906" spans="40:168">
      <c r="AN1906" s="14"/>
      <c r="AO1906" s="14"/>
      <c r="AP1906" s="5"/>
      <c r="AQ1906" s="25"/>
      <c r="AR1906" s="25"/>
      <c r="AS1906" s="96"/>
      <c r="AT1906" s="83"/>
      <c r="AU1906" s="14"/>
      <c r="AX1906" s="83"/>
      <c r="AY1906" s="83"/>
      <c r="AZ1906" s="83"/>
      <c r="BA1906" s="83"/>
      <c r="BJ1906" s="54"/>
      <c r="BK1906" s="22"/>
      <c r="BL1906" s="24"/>
      <c r="BP1906" s="23"/>
      <c r="BQ1906" s="24"/>
      <c r="BR1906" s="22"/>
      <c r="BS1906" s="24"/>
      <c r="BT1906" s="24"/>
      <c r="BU1906" s="23"/>
      <c r="BV1906" s="26"/>
      <c r="BX1906" s="6"/>
      <c r="BY1906" s="24"/>
      <c r="BZ1906" s="109"/>
      <c r="CA1906" s="66"/>
      <c r="CB1906" s="5"/>
      <c r="CC1906" s="68"/>
      <c r="CD1906" s="67"/>
      <c r="CE1906" s="67"/>
      <c r="CF1906" s="64"/>
      <c r="CG1906" s="5"/>
      <c r="CH1906" s="69"/>
      <c r="CI1906" s="6"/>
      <c r="CJ1906" s="5"/>
      <c r="CK1906" s="25"/>
      <c r="CL1906" s="5"/>
      <c r="DN1906" s="14"/>
      <c r="DO1906" s="14"/>
      <c r="DP1906" s="5"/>
      <c r="DQ1906" s="25"/>
      <c r="DR1906" s="25"/>
      <c r="DS1906" s="96"/>
      <c r="DT1906" s="83"/>
      <c r="DU1906" s="14"/>
      <c r="DX1906" s="83"/>
      <c r="DY1906" s="83"/>
      <c r="DZ1906" s="83"/>
      <c r="EA1906" s="83"/>
      <c r="EJ1906" s="54"/>
      <c r="EK1906" s="22"/>
      <c r="EL1906" s="24"/>
      <c r="EP1906" s="23"/>
      <c r="EQ1906" s="24"/>
      <c r="ER1906" s="22"/>
      <c r="ES1906" s="24"/>
      <c r="ET1906" s="24"/>
      <c r="EU1906" s="23"/>
      <c r="EV1906" s="26"/>
      <c r="EX1906" s="6"/>
      <c r="EY1906" s="24"/>
      <c r="EZ1906" s="109"/>
      <c r="FA1906" s="66"/>
      <c r="FB1906" s="5"/>
      <c r="FC1906" s="68"/>
      <c r="FD1906" s="67"/>
      <c r="FE1906" s="67"/>
      <c r="FF1906" s="64"/>
      <c r="FG1906" s="5"/>
      <c r="FH1906" s="69"/>
      <c r="FI1906" s="6"/>
      <c r="FJ1906" s="5"/>
      <c r="FK1906" s="25"/>
      <c r="FL1906" s="5"/>
    </row>
    <row r="1907" spans="40:168">
      <c r="AN1907" s="14"/>
      <c r="AO1907" s="14"/>
      <c r="AP1907" s="5"/>
      <c r="AQ1907" s="25"/>
      <c r="AR1907" s="25"/>
      <c r="AS1907" s="96"/>
      <c r="AT1907" s="83"/>
      <c r="AU1907" s="14"/>
      <c r="AX1907" s="83"/>
      <c r="AY1907" s="83"/>
      <c r="AZ1907" s="83"/>
      <c r="BA1907" s="83"/>
      <c r="BJ1907" s="54"/>
      <c r="BK1907" s="22"/>
      <c r="BL1907" s="24"/>
      <c r="BP1907" s="23"/>
      <c r="BQ1907" s="24"/>
      <c r="BR1907" s="22"/>
      <c r="BS1907" s="24"/>
      <c r="BT1907" s="24"/>
      <c r="BU1907" s="23"/>
      <c r="BV1907" s="26"/>
      <c r="BX1907" s="6"/>
      <c r="BY1907" s="24"/>
      <c r="BZ1907" s="109"/>
      <c r="CA1907" s="66"/>
      <c r="CB1907" s="5"/>
      <c r="CC1907" s="68"/>
      <c r="CD1907" s="67"/>
      <c r="CE1907" s="67"/>
      <c r="CF1907" s="64"/>
      <c r="CG1907" s="5"/>
      <c r="CH1907" s="69"/>
      <c r="CI1907" s="6"/>
      <c r="CJ1907" s="5"/>
      <c r="CK1907" s="25"/>
      <c r="CL1907" s="5"/>
      <c r="DN1907" s="14"/>
      <c r="DO1907" s="14"/>
      <c r="DP1907" s="5"/>
      <c r="DQ1907" s="25"/>
      <c r="DR1907" s="25"/>
      <c r="DS1907" s="96"/>
      <c r="DT1907" s="83"/>
      <c r="DU1907" s="14"/>
      <c r="DX1907" s="83"/>
      <c r="DY1907" s="83"/>
      <c r="DZ1907" s="83"/>
      <c r="EA1907" s="83"/>
      <c r="EJ1907" s="54"/>
      <c r="EK1907" s="22"/>
      <c r="EL1907" s="24"/>
      <c r="EP1907" s="23"/>
      <c r="EQ1907" s="24"/>
      <c r="ER1907" s="22"/>
      <c r="ES1907" s="24"/>
      <c r="ET1907" s="24"/>
      <c r="EU1907" s="23"/>
      <c r="EV1907" s="26"/>
      <c r="EX1907" s="6"/>
      <c r="EY1907" s="24"/>
      <c r="EZ1907" s="109"/>
      <c r="FA1907" s="66"/>
      <c r="FB1907" s="5"/>
      <c r="FC1907" s="68"/>
      <c r="FD1907" s="67"/>
      <c r="FE1907" s="67"/>
      <c r="FF1907" s="64"/>
      <c r="FG1907" s="5"/>
      <c r="FH1907" s="69"/>
      <c r="FI1907" s="6"/>
      <c r="FJ1907" s="5"/>
      <c r="FK1907" s="25"/>
      <c r="FL1907" s="5"/>
    </row>
    <row r="1908" spans="40:168">
      <c r="AN1908" s="14"/>
      <c r="AO1908" s="14"/>
      <c r="AP1908" s="5"/>
      <c r="AQ1908" s="25"/>
      <c r="AR1908" s="25"/>
      <c r="AS1908" s="96"/>
      <c r="AT1908" s="83"/>
      <c r="AU1908" s="14"/>
      <c r="AX1908" s="83"/>
      <c r="AY1908" s="83"/>
      <c r="AZ1908" s="83"/>
      <c r="BA1908" s="83"/>
      <c r="BJ1908" s="54"/>
      <c r="BK1908" s="22"/>
      <c r="BL1908" s="24"/>
      <c r="BP1908" s="23"/>
      <c r="BQ1908" s="24"/>
      <c r="BR1908" s="22"/>
      <c r="BS1908" s="24"/>
      <c r="BT1908" s="24"/>
      <c r="BU1908" s="23"/>
      <c r="BV1908" s="26"/>
      <c r="BX1908" s="6"/>
      <c r="BY1908" s="24"/>
      <c r="BZ1908" s="109"/>
      <c r="CA1908" s="66"/>
      <c r="CB1908" s="5"/>
      <c r="CC1908" s="68"/>
      <c r="CD1908" s="67"/>
      <c r="CE1908" s="67"/>
      <c r="CF1908" s="64"/>
      <c r="CG1908" s="5"/>
      <c r="CH1908" s="69"/>
      <c r="CI1908" s="6"/>
      <c r="CJ1908" s="5"/>
      <c r="CK1908" s="25"/>
      <c r="CL1908" s="5"/>
      <c r="DN1908" s="14"/>
      <c r="DO1908" s="14"/>
      <c r="DP1908" s="5"/>
      <c r="DQ1908" s="25"/>
      <c r="DR1908" s="25"/>
      <c r="DS1908" s="96"/>
      <c r="DT1908" s="83"/>
      <c r="DU1908" s="14"/>
      <c r="DX1908" s="83"/>
      <c r="DY1908" s="83"/>
      <c r="DZ1908" s="83"/>
      <c r="EA1908" s="83"/>
      <c r="EJ1908" s="54"/>
      <c r="EK1908" s="22"/>
      <c r="EL1908" s="24"/>
      <c r="EP1908" s="23"/>
      <c r="EQ1908" s="24"/>
      <c r="ER1908" s="22"/>
      <c r="ES1908" s="24"/>
      <c r="ET1908" s="24"/>
      <c r="EU1908" s="23"/>
      <c r="EV1908" s="26"/>
      <c r="EX1908" s="6"/>
      <c r="EY1908" s="24"/>
      <c r="EZ1908" s="109"/>
      <c r="FA1908" s="66"/>
      <c r="FB1908" s="5"/>
      <c r="FC1908" s="68"/>
      <c r="FD1908" s="67"/>
      <c r="FE1908" s="67"/>
      <c r="FF1908" s="64"/>
      <c r="FG1908" s="5"/>
      <c r="FH1908" s="69"/>
      <c r="FI1908" s="6"/>
      <c r="FJ1908" s="5"/>
      <c r="FK1908" s="25"/>
      <c r="FL1908" s="5"/>
    </row>
    <row r="1909" spans="40:168">
      <c r="AN1909" s="14"/>
      <c r="AO1909" s="14"/>
      <c r="AP1909" s="5"/>
      <c r="AQ1909" s="25"/>
      <c r="AR1909" s="25"/>
      <c r="AS1909" s="96"/>
      <c r="AT1909" s="83"/>
      <c r="AU1909" s="14"/>
      <c r="AX1909" s="83"/>
      <c r="AY1909" s="83"/>
      <c r="AZ1909" s="83"/>
      <c r="BA1909" s="83"/>
      <c r="BJ1909" s="54"/>
      <c r="BK1909" s="22"/>
      <c r="BL1909" s="24"/>
      <c r="BP1909" s="23"/>
      <c r="BQ1909" s="24"/>
      <c r="BR1909" s="22"/>
      <c r="BS1909" s="24"/>
      <c r="BT1909" s="24"/>
      <c r="BU1909" s="23"/>
      <c r="BV1909" s="26"/>
      <c r="BX1909" s="6"/>
      <c r="BY1909" s="24"/>
      <c r="BZ1909" s="109"/>
      <c r="CA1909" s="66"/>
      <c r="CB1909" s="5"/>
      <c r="CC1909" s="68"/>
      <c r="CD1909" s="67"/>
      <c r="CE1909" s="67"/>
      <c r="CF1909" s="64"/>
      <c r="CG1909" s="5"/>
      <c r="CH1909" s="69"/>
      <c r="CI1909" s="6"/>
      <c r="CJ1909" s="5"/>
      <c r="CK1909" s="25"/>
      <c r="CL1909" s="5"/>
      <c r="DN1909" s="14"/>
      <c r="DO1909" s="14"/>
      <c r="DP1909" s="5"/>
      <c r="DQ1909" s="25"/>
      <c r="DR1909" s="25"/>
      <c r="DS1909" s="96"/>
      <c r="DT1909" s="83"/>
      <c r="DU1909" s="14"/>
      <c r="DX1909" s="83"/>
      <c r="DY1909" s="83"/>
      <c r="DZ1909" s="83"/>
      <c r="EA1909" s="83"/>
      <c r="EJ1909" s="54"/>
      <c r="EK1909" s="22"/>
      <c r="EL1909" s="24"/>
      <c r="EP1909" s="23"/>
      <c r="EQ1909" s="24"/>
      <c r="ER1909" s="22"/>
      <c r="ES1909" s="24"/>
      <c r="ET1909" s="24"/>
      <c r="EU1909" s="23"/>
      <c r="EV1909" s="26"/>
      <c r="EX1909" s="6"/>
      <c r="EY1909" s="24"/>
      <c r="EZ1909" s="109"/>
      <c r="FA1909" s="66"/>
      <c r="FB1909" s="5"/>
      <c r="FC1909" s="68"/>
      <c r="FD1909" s="67"/>
      <c r="FE1909" s="67"/>
      <c r="FF1909" s="64"/>
      <c r="FG1909" s="5"/>
      <c r="FH1909" s="69"/>
      <c r="FI1909" s="6"/>
      <c r="FJ1909" s="5"/>
      <c r="FK1909" s="25"/>
      <c r="FL1909" s="5"/>
    </row>
    <row r="1910" spans="40:168">
      <c r="AN1910" s="14"/>
      <c r="AO1910" s="14"/>
      <c r="AP1910" s="5"/>
      <c r="AQ1910" s="25"/>
      <c r="AR1910" s="25"/>
      <c r="AS1910" s="96"/>
      <c r="AT1910" s="83"/>
      <c r="AU1910" s="14"/>
      <c r="AX1910" s="83"/>
      <c r="AY1910" s="83"/>
      <c r="AZ1910" s="83"/>
      <c r="BA1910" s="83"/>
      <c r="BJ1910" s="54"/>
      <c r="BK1910" s="22"/>
      <c r="BL1910" s="24"/>
      <c r="BP1910" s="23"/>
      <c r="BQ1910" s="24"/>
      <c r="BR1910" s="22"/>
      <c r="BS1910" s="24"/>
      <c r="BT1910" s="24"/>
      <c r="BU1910" s="23"/>
      <c r="BV1910" s="26"/>
      <c r="BX1910" s="6"/>
      <c r="BY1910" s="24"/>
      <c r="BZ1910" s="109"/>
      <c r="CA1910" s="66"/>
      <c r="CB1910" s="5"/>
      <c r="CC1910" s="68"/>
      <c r="CD1910" s="67"/>
      <c r="CE1910" s="67"/>
      <c r="CF1910" s="64"/>
      <c r="CG1910" s="5"/>
      <c r="CH1910" s="69"/>
      <c r="CI1910" s="6"/>
      <c r="CJ1910" s="5"/>
      <c r="CK1910" s="25"/>
      <c r="CL1910" s="5"/>
      <c r="DN1910" s="14"/>
      <c r="DO1910" s="14"/>
      <c r="DP1910" s="5"/>
      <c r="DQ1910" s="25"/>
      <c r="DR1910" s="25"/>
      <c r="DS1910" s="96"/>
      <c r="DT1910" s="83"/>
      <c r="DU1910" s="14"/>
      <c r="DX1910" s="83"/>
      <c r="DY1910" s="83"/>
      <c r="DZ1910" s="83"/>
      <c r="EA1910" s="83"/>
      <c r="EJ1910" s="54"/>
      <c r="EK1910" s="22"/>
      <c r="EL1910" s="24"/>
      <c r="EP1910" s="23"/>
      <c r="EQ1910" s="24"/>
      <c r="ER1910" s="22"/>
      <c r="ES1910" s="24"/>
      <c r="ET1910" s="24"/>
      <c r="EU1910" s="23"/>
      <c r="EV1910" s="26"/>
      <c r="EX1910" s="6"/>
      <c r="EY1910" s="24"/>
      <c r="EZ1910" s="109"/>
      <c r="FA1910" s="66"/>
      <c r="FB1910" s="5"/>
      <c r="FC1910" s="68"/>
      <c r="FD1910" s="67"/>
      <c r="FE1910" s="67"/>
      <c r="FF1910" s="64"/>
      <c r="FG1910" s="5"/>
      <c r="FH1910" s="69"/>
      <c r="FI1910" s="6"/>
      <c r="FJ1910" s="5"/>
      <c r="FK1910" s="25"/>
      <c r="FL1910" s="5"/>
    </row>
    <row r="1911" spans="40:168">
      <c r="AN1911" s="14"/>
      <c r="AO1911" s="14"/>
      <c r="AP1911" s="5"/>
      <c r="AQ1911" s="25"/>
      <c r="AR1911" s="25"/>
      <c r="AS1911" s="96"/>
      <c r="AT1911" s="83"/>
      <c r="AU1911" s="14"/>
      <c r="AX1911" s="83"/>
      <c r="AY1911" s="83"/>
      <c r="AZ1911" s="83"/>
      <c r="BA1911" s="83"/>
      <c r="BJ1911" s="54"/>
      <c r="BK1911" s="22"/>
      <c r="BL1911" s="24"/>
      <c r="BP1911" s="23"/>
      <c r="BQ1911" s="24"/>
      <c r="BR1911" s="22"/>
      <c r="BS1911" s="24"/>
      <c r="BT1911" s="24"/>
      <c r="BU1911" s="23"/>
      <c r="BV1911" s="26"/>
      <c r="BX1911" s="6"/>
      <c r="BY1911" s="24"/>
      <c r="BZ1911" s="109"/>
      <c r="CA1911" s="66"/>
      <c r="CB1911" s="5"/>
      <c r="CC1911" s="68"/>
      <c r="CD1911" s="67"/>
      <c r="CE1911" s="67"/>
      <c r="CF1911" s="64"/>
      <c r="CG1911" s="5"/>
      <c r="CH1911" s="69"/>
      <c r="CI1911" s="6"/>
      <c r="CJ1911" s="5"/>
      <c r="CK1911" s="25"/>
      <c r="CL1911" s="5"/>
      <c r="DN1911" s="14"/>
      <c r="DO1911" s="14"/>
      <c r="DP1911" s="5"/>
      <c r="DQ1911" s="25"/>
      <c r="DR1911" s="25"/>
      <c r="DS1911" s="96"/>
      <c r="DT1911" s="83"/>
      <c r="DU1911" s="14"/>
      <c r="DX1911" s="83"/>
      <c r="DY1911" s="83"/>
      <c r="DZ1911" s="83"/>
      <c r="EA1911" s="83"/>
      <c r="EJ1911" s="54"/>
      <c r="EK1911" s="22"/>
      <c r="EL1911" s="24"/>
      <c r="EP1911" s="23"/>
      <c r="EQ1911" s="24"/>
      <c r="ER1911" s="22"/>
      <c r="ES1911" s="24"/>
      <c r="ET1911" s="24"/>
      <c r="EU1911" s="23"/>
      <c r="EV1911" s="26"/>
      <c r="EX1911" s="6"/>
      <c r="EY1911" s="24"/>
      <c r="EZ1911" s="109"/>
      <c r="FA1911" s="66"/>
      <c r="FB1911" s="5"/>
      <c r="FC1911" s="68"/>
      <c r="FD1911" s="67"/>
      <c r="FE1911" s="67"/>
      <c r="FF1911" s="64"/>
      <c r="FG1911" s="5"/>
      <c r="FH1911" s="69"/>
      <c r="FI1911" s="6"/>
      <c r="FJ1911" s="5"/>
      <c r="FK1911" s="25"/>
      <c r="FL1911" s="5"/>
    </row>
    <row r="1912" spans="40:168">
      <c r="AN1912" s="14"/>
      <c r="AO1912" s="14"/>
      <c r="AP1912" s="5"/>
      <c r="AQ1912" s="25"/>
      <c r="AR1912" s="25"/>
      <c r="AS1912" s="96"/>
      <c r="AT1912" s="83"/>
      <c r="AU1912" s="14"/>
      <c r="AX1912" s="83"/>
      <c r="AY1912" s="83"/>
      <c r="AZ1912" s="83"/>
      <c r="BA1912" s="83"/>
      <c r="BJ1912" s="54"/>
      <c r="BK1912" s="22"/>
      <c r="BL1912" s="24"/>
      <c r="BP1912" s="23"/>
      <c r="BQ1912" s="24"/>
      <c r="BR1912" s="22"/>
      <c r="BS1912" s="24"/>
      <c r="BT1912" s="24"/>
      <c r="BU1912" s="23"/>
      <c r="BV1912" s="26"/>
      <c r="BX1912" s="6"/>
      <c r="BY1912" s="24"/>
      <c r="BZ1912" s="109"/>
      <c r="CA1912" s="66"/>
      <c r="CB1912" s="5"/>
      <c r="CC1912" s="68"/>
      <c r="CD1912" s="67"/>
      <c r="CE1912" s="67"/>
      <c r="CF1912" s="64"/>
      <c r="CG1912" s="5"/>
      <c r="CH1912" s="69"/>
      <c r="CI1912" s="6"/>
      <c r="CJ1912" s="5"/>
      <c r="CK1912" s="25"/>
      <c r="CL1912" s="5"/>
      <c r="DN1912" s="14"/>
      <c r="DO1912" s="14"/>
      <c r="DP1912" s="5"/>
      <c r="DQ1912" s="25"/>
      <c r="DR1912" s="25"/>
      <c r="DS1912" s="96"/>
      <c r="DT1912" s="83"/>
      <c r="DU1912" s="14"/>
      <c r="DX1912" s="83"/>
      <c r="DY1912" s="83"/>
      <c r="DZ1912" s="83"/>
      <c r="EA1912" s="83"/>
      <c r="EJ1912" s="54"/>
      <c r="EK1912" s="22"/>
      <c r="EL1912" s="24"/>
      <c r="EP1912" s="23"/>
      <c r="EQ1912" s="24"/>
      <c r="ER1912" s="22"/>
      <c r="ES1912" s="24"/>
      <c r="ET1912" s="24"/>
      <c r="EU1912" s="23"/>
      <c r="EV1912" s="26"/>
      <c r="EX1912" s="6"/>
      <c r="EY1912" s="24"/>
      <c r="EZ1912" s="109"/>
      <c r="FA1912" s="66"/>
      <c r="FB1912" s="5"/>
      <c r="FC1912" s="68"/>
      <c r="FD1912" s="67"/>
      <c r="FE1912" s="67"/>
      <c r="FF1912" s="64"/>
      <c r="FG1912" s="5"/>
      <c r="FH1912" s="69"/>
      <c r="FI1912" s="6"/>
      <c r="FJ1912" s="5"/>
      <c r="FK1912" s="25"/>
      <c r="FL1912" s="5"/>
    </row>
    <row r="1913" spans="40:168">
      <c r="AN1913" s="14"/>
      <c r="AO1913" s="14"/>
      <c r="AP1913" s="5"/>
      <c r="AQ1913" s="25"/>
      <c r="AR1913" s="25"/>
      <c r="AS1913" s="96"/>
      <c r="AT1913" s="83"/>
      <c r="AU1913" s="14"/>
      <c r="AX1913" s="83"/>
      <c r="AY1913" s="83"/>
      <c r="AZ1913" s="83"/>
      <c r="BA1913" s="83"/>
      <c r="BJ1913" s="54"/>
      <c r="BK1913" s="22"/>
      <c r="BL1913" s="24"/>
      <c r="BP1913" s="23"/>
      <c r="BQ1913" s="24"/>
      <c r="BR1913" s="22"/>
      <c r="BS1913" s="24"/>
      <c r="BT1913" s="24"/>
      <c r="BU1913" s="23"/>
      <c r="BV1913" s="26"/>
      <c r="BX1913" s="6"/>
      <c r="BY1913" s="24"/>
      <c r="BZ1913" s="109"/>
      <c r="CA1913" s="66"/>
      <c r="CB1913" s="5"/>
      <c r="CC1913" s="68"/>
      <c r="CD1913" s="67"/>
      <c r="CE1913" s="67"/>
      <c r="CF1913" s="64"/>
      <c r="CG1913" s="5"/>
      <c r="CH1913" s="69"/>
      <c r="CI1913" s="6"/>
      <c r="CJ1913" s="5"/>
      <c r="CK1913" s="25"/>
      <c r="CL1913" s="5"/>
      <c r="DN1913" s="14"/>
      <c r="DO1913" s="14"/>
      <c r="DP1913" s="5"/>
      <c r="DQ1913" s="25"/>
      <c r="DR1913" s="25"/>
      <c r="DS1913" s="96"/>
      <c r="DT1913" s="83"/>
      <c r="DU1913" s="14"/>
      <c r="DX1913" s="83"/>
      <c r="DY1913" s="83"/>
      <c r="DZ1913" s="83"/>
      <c r="EA1913" s="83"/>
      <c r="EJ1913" s="54"/>
      <c r="EK1913" s="22"/>
      <c r="EL1913" s="24"/>
      <c r="EP1913" s="23"/>
      <c r="EQ1913" s="24"/>
      <c r="ER1913" s="22"/>
      <c r="ES1913" s="24"/>
      <c r="ET1913" s="24"/>
      <c r="EU1913" s="23"/>
      <c r="EV1913" s="26"/>
      <c r="EX1913" s="6"/>
      <c r="EY1913" s="24"/>
      <c r="EZ1913" s="109"/>
      <c r="FA1913" s="66"/>
      <c r="FB1913" s="5"/>
      <c r="FC1913" s="68"/>
      <c r="FD1913" s="67"/>
      <c r="FE1913" s="67"/>
      <c r="FF1913" s="64"/>
      <c r="FG1913" s="5"/>
      <c r="FH1913" s="69"/>
      <c r="FI1913" s="6"/>
      <c r="FJ1913" s="5"/>
      <c r="FK1913" s="25"/>
      <c r="FL1913" s="5"/>
    </row>
    <row r="1914" spans="40:168">
      <c r="AN1914" s="14"/>
      <c r="AO1914" s="14"/>
      <c r="AP1914" s="5"/>
      <c r="AQ1914" s="25"/>
      <c r="AR1914" s="25"/>
      <c r="AS1914" s="96"/>
      <c r="AT1914" s="83"/>
      <c r="AU1914" s="14"/>
      <c r="AX1914" s="83"/>
      <c r="AY1914" s="83"/>
      <c r="AZ1914" s="83"/>
      <c r="BA1914" s="83"/>
      <c r="BJ1914" s="54"/>
      <c r="BK1914" s="22"/>
      <c r="BL1914" s="24"/>
      <c r="BP1914" s="23"/>
      <c r="BQ1914" s="24"/>
      <c r="BR1914" s="22"/>
      <c r="BS1914" s="24"/>
      <c r="BT1914" s="24"/>
      <c r="BU1914" s="23"/>
      <c r="BV1914" s="26"/>
      <c r="BX1914" s="6"/>
      <c r="BY1914" s="24"/>
      <c r="BZ1914" s="109"/>
      <c r="CA1914" s="66"/>
      <c r="CB1914" s="5"/>
      <c r="CC1914" s="68"/>
      <c r="CD1914" s="67"/>
      <c r="CE1914" s="67"/>
      <c r="CF1914" s="64"/>
      <c r="CG1914" s="5"/>
      <c r="CH1914" s="69"/>
      <c r="CI1914" s="6"/>
      <c r="CJ1914" s="5"/>
      <c r="CK1914" s="25"/>
      <c r="CL1914" s="5"/>
      <c r="DN1914" s="14"/>
      <c r="DO1914" s="14"/>
      <c r="DP1914" s="5"/>
      <c r="DQ1914" s="25"/>
      <c r="DR1914" s="25"/>
      <c r="DS1914" s="96"/>
      <c r="DT1914" s="83"/>
      <c r="DU1914" s="14"/>
      <c r="DX1914" s="83"/>
      <c r="DY1914" s="83"/>
      <c r="DZ1914" s="83"/>
      <c r="EA1914" s="83"/>
      <c r="EJ1914" s="54"/>
      <c r="EK1914" s="22"/>
      <c r="EL1914" s="24"/>
      <c r="EP1914" s="23"/>
      <c r="EQ1914" s="24"/>
      <c r="ER1914" s="22"/>
      <c r="ES1914" s="24"/>
      <c r="ET1914" s="24"/>
      <c r="EU1914" s="23"/>
      <c r="EV1914" s="26"/>
      <c r="EX1914" s="6"/>
      <c r="EY1914" s="24"/>
      <c r="EZ1914" s="109"/>
      <c r="FA1914" s="66"/>
      <c r="FB1914" s="5"/>
      <c r="FC1914" s="68"/>
      <c r="FD1914" s="67"/>
      <c r="FE1914" s="67"/>
      <c r="FF1914" s="64"/>
      <c r="FG1914" s="5"/>
      <c r="FH1914" s="69"/>
      <c r="FI1914" s="6"/>
      <c r="FJ1914" s="5"/>
      <c r="FK1914" s="25"/>
      <c r="FL1914" s="5"/>
    </row>
    <row r="1915" spans="40:168">
      <c r="AN1915" s="14"/>
      <c r="AO1915" s="14"/>
      <c r="AP1915" s="5"/>
      <c r="AQ1915" s="25"/>
      <c r="AR1915" s="25"/>
      <c r="AS1915" s="96"/>
      <c r="AT1915" s="83"/>
      <c r="AU1915" s="14"/>
      <c r="AX1915" s="83"/>
      <c r="AY1915" s="83"/>
      <c r="AZ1915" s="83"/>
      <c r="BA1915" s="83"/>
      <c r="BJ1915" s="54"/>
      <c r="BK1915" s="22"/>
      <c r="BL1915" s="24"/>
      <c r="BP1915" s="23"/>
      <c r="BQ1915" s="24"/>
      <c r="BR1915" s="22"/>
      <c r="BS1915" s="24"/>
      <c r="BT1915" s="24"/>
      <c r="BU1915" s="23"/>
      <c r="BV1915" s="26"/>
      <c r="BX1915" s="6"/>
      <c r="BY1915" s="24"/>
      <c r="BZ1915" s="109"/>
      <c r="CA1915" s="66"/>
      <c r="CB1915" s="5"/>
      <c r="CC1915" s="68"/>
      <c r="CD1915" s="67"/>
      <c r="CE1915" s="67"/>
      <c r="CF1915" s="64"/>
      <c r="CG1915" s="5"/>
      <c r="CH1915" s="69"/>
      <c r="CI1915" s="6"/>
      <c r="CJ1915" s="5"/>
      <c r="CK1915" s="25"/>
      <c r="CL1915" s="5"/>
      <c r="DN1915" s="14"/>
      <c r="DO1915" s="14"/>
      <c r="DP1915" s="5"/>
      <c r="DQ1915" s="25"/>
      <c r="DR1915" s="25"/>
      <c r="DS1915" s="96"/>
      <c r="DT1915" s="83"/>
      <c r="DU1915" s="14"/>
      <c r="DX1915" s="83"/>
      <c r="DY1915" s="83"/>
      <c r="DZ1915" s="83"/>
      <c r="EA1915" s="83"/>
      <c r="EJ1915" s="54"/>
      <c r="EK1915" s="22"/>
      <c r="EL1915" s="24"/>
      <c r="EP1915" s="23"/>
      <c r="EQ1915" s="24"/>
      <c r="ER1915" s="22"/>
      <c r="ES1915" s="24"/>
      <c r="ET1915" s="24"/>
      <c r="EU1915" s="23"/>
      <c r="EV1915" s="26"/>
      <c r="EX1915" s="6"/>
      <c r="EY1915" s="24"/>
      <c r="EZ1915" s="109"/>
      <c r="FA1915" s="66"/>
      <c r="FB1915" s="5"/>
      <c r="FC1915" s="68"/>
      <c r="FD1915" s="67"/>
      <c r="FE1915" s="67"/>
      <c r="FF1915" s="64"/>
      <c r="FG1915" s="5"/>
      <c r="FH1915" s="69"/>
      <c r="FI1915" s="6"/>
      <c r="FJ1915" s="5"/>
      <c r="FK1915" s="25"/>
      <c r="FL1915" s="5"/>
    </row>
    <row r="1916" spans="40:168">
      <c r="AN1916" s="14"/>
      <c r="AO1916" s="14"/>
      <c r="AP1916" s="5"/>
      <c r="AQ1916" s="25"/>
      <c r="AR1916" s="25"/>
      <c r="AS1916" s="96"/>
      <c r="AT1916" s="83"/>
      <c r="AU1916" s="14"/>
      <c r="AX1916" s="83"/>
      <c r="AY1916" s="83"/>
      <c r="AZ1916" s="83"/>
      <c r="BA1916" s="83"/>
      <c r="BJ1916" s="54"/>
      <c r="BK1916" s="22"/>
      <c r="BL1916" s="24"/>
      <c r="BP1916" s="23"/>
      <c r="BQ1916" s="24"/>
      <c r="BR1916" s="22"/>
      <c r="BS1916" s="24"/>
      <c r="BT1916" s="24"/>
      <c r="BU1916" s="23"/>
      <c r="BV1916" s="26"/>
      <c r="BX1916" s="6"/>
      <c r="BY1916" s="24"/>
      <c r="BZ1916" s="109"/>
      <c r="CA1916" s="66"/>
      <c r="CB1916" s="5"/>
      <c r="CC1916" s="68"/>
      <c r="CD1916" s="67"/>
      <c r="CE1916" s="67"/>
      <c r="CF1916" s="64"/>
      <c r="CG1916" s="5"/>
      <c r="CH1916" s="69"/>
      <c r="CI1916" s="6"/>
      <c r="CJ1916" s="5"/>
      <c r="CK1916" s="25"/>
      <c r="CL1916" s="5"/>
      <c r="DN1916" s="14"/>
      <c r="DO1916" s="14"/>
      <c r="DP1916" s="5"/>
      <c r="DQ1916" s="25"/>
      <c r="DR1916" s="25"/>
      <c r="DS1916" s="96"/>
      <c r="DT1916" s="83"/>
      <c r="DU1916" s="14"/>
      <c r="DX1916" s="83"/>
      <c r="DY1916" s="83"/>
      <c r="DZ1916" s="83"/>
      <c r="EA1916" s="83"/>
      <c r="EJ1916" s="54"/>
      <c r="EK1916" s="22"/>
      <c r="EL1916" s="24"/>
      <c r="EP1916" s="23"/>
      <c r="EQ1916" s="24"/>
      <c r="ER1916" s="22"/>
      <c r="ES1916" s="24"/>
      <c r="ET1916" s="24"/>
      <c r="EU1916" s="23"/>
      <c r="EV1916" s="26"/>
      <c r="EX1916" s="6"/>
      <c r="EY1916" s="24"/>
      <c r="EZ1916" s="109"/>
      <c r="FA1916" s="66"/>
      <c r="FB1916" s="5"/>
      <c r="FC1916" s="68"/>
      <c r="FD1916" s="67"/>
      <c r="FE1916" s="67"/>
      <c r="FF1916" s="64"/>
      <c r="FG1916" s="5"/>
      <c r="FH1916" s="69"/>
      <c r="FI1916" s="6"/>
      <c r="FJ1916" s="5"/>
      <c r="FK1916" s="25"/>
      <c r="FL1916" s="5"/>
    </row>
    <row r="1917" spans="40:168">
      <c r="AN1917" s="14"/>
      <c r="AO1917" s="14"/>
      <c r="AP1917" s="5"/>
      <c r="AQ1917" s="25"/>
      <c r="AR1917" s="25"/>
      <c r="AS1917" s="96"/>
      <c r="AT1917" s="83"/>
      <c r="AU1917" s="14"/>
      <c r="AX1917" s="83"/>
      <c r="AY1917" s="83"/>
      <c r="AZ1917" s="83"/>
      <c r="BA1917" s="83"/>
      <c r="BJ1917" s="54"/>
      <c r="BK1917" s="22"/>
      <c r="BL1917" s="24"/>
      <c r="BP1917" s="23"/>
      <c r="BQ1917" s="24"/>
      <c r="BR1917" s="22"/>
      <c r="BS1917" s="24"/>
      <c r="BT1917" s="24"/>
      <c r="BU1917" s="23"/>
      <c r="BV1917" s="26"/>
      <c r="BX1917" s="6"/>
      <c r="BY1917" s="24"/>
      <c r="BZ1917" s="109"/>
      <c r="CA1917" s="66"/>
      <c r="CB1917" s="5"/>
      <c r="CC1917" s="68"/>
      <c r="CD1917" s="67"/>
      <c r="CE1917" s="67"/>
      <c r="CF1917" s="64"/>
      <c r="CG1917" s="5"/>
      <c r="CH1917" s="69"/>
      <c r="CI1917" s="6"/>
      <c r="CJ1917" s="5"/>
      <c r="CK1917" s="25"/>
      <c r="CL1917" s="5"/>
      <c r="DN1917" s="14"/>
      <c r="DO1917" s="14"/>
      <c r="DP1917" s="5"/>
      <c r="DQ1917" s="25"/>
      <c r="DR1917" s="25"/>
      <c r="DS1917" s="96"/>
      <c r="DT1917" s="83"/>
      <c r="DU1917" s="14"/>
      <c r="DX1917" s="83"/>
      <c r="DY1917" s="83"/>
      <c r="DZ1917" s="83"/>
      <c r="EA1917" s="83"/>
      <c r="EJ1917" s="54"/>
      <c r="EK1917" s="22"/>
      <c r="EL1917" s="24"/>
      <c r="EP1917" s="23"/>
      <c r="EQ1917" s="24"/>
      <c r="ER1917" s="22"/>
      <c r="ES1917" s="24"/>
      <c r="ET1917" s="24"/>
      <c r="EU1917" s="23"/>
      <c r="EV1917" s="26"/>
      <c r="EX1917" s="6"/>
      <c r="EY1917" s="24"/>
      <c r="EZ1917" s="109"/>
      <c r="FA1917" s="66"/>
      <c r="FB1917" s="5"/>
      <c r="FC1917" s="68"/>
      <c r="FD1917" s="67"/>
      <c r="FE1917" s="67"/>
      <c r="FF1917" s="64"/>
      <c r="FG1917" s="5"/>
      <c r="FH1917" s="69"/>
      <c r="FI1917" s="6"/>
      <c r="FJ1917" s="5"/>
      <c r="FK1917" s="25"/>
      <c r="FL1917" s="5"/>
    </row>
    <row r="1918" spans="40:168">
      <c r="AN1918" s="14"/>
      <c r="AO1918" s="14"/>
      <c r="AP1918" s="5"/>
      <c r="AQ1918" s="25"/>
      <c r="AR1918" s="25"/>
      <c r="AS1918" s="96"/>
      <c r="AT1918" s="83"/>
      <c r="AU1918" s="14"/>
      <c r="AX1918" s="83"/>
      <c r="AY1918" s="83"/>
      <c r="AZ1918" s="83"/>
      <c r="BA1918" s="83"/>
      <c r="BJ1918" s="54"/>
      <c r="BK1918" s="22"/>
      <c r="BL1918" s="24"/>
      <c r="BP1918" s="23"/>
      <c r="BQ1918" s="24"/>
      <c r="BR1918" s="22"/>
      <c r="BS1918" s="24"/>
      <c r="BT1918" s="24"/>
      <c r="BU1918" s="23"/>
      <c r="BV1918" s="26"/>
      <c r="BX1918" s="6"/>
      <c r="BY1918" s="24"/>
      <c r="BZ1918" s="109"/>
      <c r="CA1918" s="66"/>
      <c r="CB1918" s="5"/>
      <c r="CC1918" s="68"/>
      <c r="CD1918" s="67"/>
      <c r="CE1918" s="67"/>
      <c r="CF1918" s="64"/>
      <c r="CG1918" s="5"/>
      <c r="CH1918" s="69"/>
      <c r="CI1918" s="6"/>
      <c r="CJ1918" s="5"/>
      <c r="CK1918" s="25"/>
      <c r="CL1918" s="5"/>
      <c r="DN1918" s="14"/>
      <c r="DO1918" s="14"/>
      <c r="DP1918" s="5"/>
      <c r="DQ1918" s="25"/>
      <c r="DR1918" s="25"/>
      <c r="DS1918" s="96"/>
      <c r="DT1918" s="83"/>
      <c r="DU1918" s="14"/>
      <c r="DX1918" s="83"/>
      <c r="DY1918" s="83"/>
      <c r="DZ1918" s="83"/>
      <c r="EA1918" s="83"/>
      <c r="EJ1918" s="54"/>
      <c r="EK1918" s="22"/>
      <c r="EL1918" s="24"/>
      <c r="EP1918" s="23"/>
      <c r="EQ1918" s="24"/>
      <c r="ER1918" s="22"/>
      <c r="ES1918" s="24"/>
      <c r="ET1918" s="24"/>
      <c r="EU1918" s="23"/>
      <c r="EV1918" s="26"/>
      <c r="EX1918" s="6"/>
      <c r="EY1918" s="24"/>
      <c r="EZ1918" s="109"/>
      <c r="FA1918" s="66"/>
      <c r="FB1918" s="5"/>
      <c r="FC1918" s="68"/>
      <c r="FD1918" s="67"/>
      <c r="FE1918" s="67"/>
      <c r="FF1918" s="64"/>
      <c r="FG1918" s="5"/>
      <c r="FH1918" s="69"/>
      <c r="FI1918" s="6"/>
      <c r="FJ1918" s="5"/>
      <c r="FK1918" s="25"/>
      <c r="FL1918" s="5"/>
    </row>
    <row r="1919" spans="40:168">
      <c r="AN1919" s="14"/>
      <c r="AO1919" s="14"/>
      <c r="AP1919" s="5"/>
      <c r="AQ1919" s="25"/>
      <c r="AR1919" s="25"/>
      <c r="AS1919" s="96"/>
      <c r="AT1919" s="83"/>
      <c r="AU1919" s="14"/>
      <c r="AX1919" s="83"/>
      <c r="AY1919" s="83"/>
      <c r="AZ1919" s="83"/>
      <c r="BA1919" s="83"/>
      <c r="BJ1919" s="54"/>
      <c r="BK1919" s="22"/>
      <c r="BL1919" s="24"/>
      <c r="BP1919" s="23"/>
      <c r="BQ1919" s="24"/>
      <c r="BR1919" s="22"/>
      <c r="BS1919" s="24"/>
      <c r="BT1919" s="24"/>
      <c r="BU1919" s="23"/>
      <c r="BV1919" s="26"/>
      <c r="BX1919" s="6"/>
      <c r="BY1919" s="24"/>
      <c r="BZ1919" s="109"/>
      <c r="CA1919" s="66"/>
      <c r="CB1919" s="5"/>
      <c r="CC1919" s="68"/>
      <c r="CD1919" s="67"/>
      <c r="CE1919" s="67"/>
      <c r="CF1919" s="64"/>
      <c r="CG1919" s="5"/>
      <c r="CH1919" s="69"/>
      <c r="CI1919" s="6"/>
      <c r="CJ1919" s="5"/>
      <c r="CK1919" s="25"/>
      <c r="CL1919" s="5"/>
      <c r="DN1919" s="14"/>
      <c r="DO1919" s="14"/>
      <c r="DP1919" s="5"/>
      <c r="DQ1919" s="25"/>
      <c r="DR1919" s="25"/>
      <c r="DS1919" s="96"/>
      <c r="DT1919" s="83"/>
      <c r="DU1919" s="14"/>
      <c r="DX1919" s="83"/>
      <c r="DY1919" s="83"/>
      <c r="DZ1919" s="83"/>
      <c r="EA1919" s="83"/>
      <c r="EJ1919" s="54"/>
      <c r="EK1919" s="22"/>
      <c r="EL1919" s="24"/>
      <c r="EP1919" s="23"/>
      <c r="EQ1919" s="24"/>
      <c r="ER1919" s="22"/>
      <c r="ES1919" s="24"/>
      <c r="ET1919" s="24"/>
      <c r="EU1919" s="23"/>
      <c r="EV1919" s="26"/>
      <c r="EX1919" s="6"/>
      <c r="EY1919" s="24"/>
      <c r="EZ1919" s="109"/>
      <c r="FA1919" s="66"/>
      <c r="FB1919" s="5"/>
      <c r="FC1919" s="68"/>
      <c r="FD1919" s="67"/>
      <c r="FE1919" s="67"/>
      <c r="FF1919" s="64"/>
      <c r="FG1919" s="5"/>
      <c r="FH1919" s="69"/>
      <c r="FI1919" s="6"/>
      <c r="FJ1919" s="5"/>
      <c r="FK1919" s="25"/>
      <c r="FL1919" s="5"/>
    </row>
    <row r="1920" spans="40:168">
      <c r="AN1920" s="14"/>
      <c r="AO1920" s="14"/>
      <c r="AP1920" s="5"/>
      <c r="AQ1920" s="25"/>
      <c r="AR1920" s="25"/>
      <c r="AS1920" s="96"/>
      <c r="AT1920" s="83"/>
      <c r="AU1920" s="14"/>
      <c r="AX1920" s="83"/>
      <c r="AY1920" s="83"/>
      <c r="AZ1920" s="83"/>
      <c r="BA1920" s="83"/>
      <c r="BJ1920" s="54"/>
      <c r="BK1920" s="22"/>
      <c r="BL1920" s="24"/>
      <c r="BP1920" s="23"/>
      <c r="BQ1920" s="24"/>
      <c r="BR1920" s="22"/>
      <c r="BS1920" s="24"/>
      <c r="BT1920" s="24"/>
      <c r="BU1920" s="23"/>
      <c r="BV1920" s="26"/>
      <c r="BX1920" s="6"/>
      <c r="BY1920" s="24"/>
      <c r="BZ1920" s="109"/>
      <c r="CA1920" s="66"/>
      <c r="CB1920" s="5"/>
      <c r="CC1920" s="68"/>
      <c r="CD1920" s="67"/>
      <c r="CE1920" s="67"/>
      <c r="CF1920" s="64"/>
      <c r="CG1920" s="5"/>
      <c r="CH1920" s="69"/>
      <c r="CI1920" s="6"/>
      <c r="CJ1920" s="5"/>
      <c r="CK1920" s="25"/>
      <c r="CL1920" s="5"/>
      <c r="DN1920" s="14"/>
      <c r="DO1920" s="14"/>
      <c r="DP1920" s="5"/>
      <c r="DQ1920" s="25"/>
      <c r="DR1920" s="25"/>
      <c r="DS1920" s="96"/>
      <c r="DT1920" s="83"/>
      <c r="DU1920" s="14"/>
      <c r="DX1920" s="83"/>
      <c r="DY1920" s="83"/>
      <c r="DZ1920" s="83"/>
      <c r="EA1920" s="83"/>
      <c r="EJ1920" s="54"/>
      <c r="EK1920" s="22"/>
      <c r="EL1920" s="24"/>
      <c r="EP1920" s="23"/>
      <c r="EQ1920" s="24"/>
      <c r="ER1920" s="22"/>
      <c r="ES1920" s="24"/>
      <c r="ET1920" s="24"/>
      <c r="EU1920" s="23"/>
      <c r="EV1920" s="26"/>
      <c r="EX1920" s="6"/>
      <c r="EY1920" s="24"/>
      <c r="EZ1920" s="109"/>
      <c r="FA1920" s="66"/>
      <c r="FB1920" s="5"/>
      <c r="FC1920" s="68"/>
      <c r="FD1920" s="67"/>
      <c r="FE1920" s="67"/>
      <c r="FF1920" s="64"/>
      <c r="FG1920" s="5"/>
      <c r="FH1920" s="69"/>
      <c r="FI1920" s="6"/>
      <c r="FJ1920" s="5"/>
      <c r="FK1920" s="25"/>
      <c r="FL1920" s="5"/>
    </row>
    <row r="1921" spans="40:168">
      <c r="AN1921" s="14"/>
      <c r="AO1921" s="14"/>
      <c r="AP1921" s="5"/>
      <c r="AQ1921" s="25"/>
      <c r="AR1921" s="25"/>
      <c r="AS1921" s="96"/>
      <c r="AT1921" s="83"/>
      <c r="AU1921" s="14"/>
      <c r="AX1921" s="83"/>
      <c r="AY1921" s="83"/>
      <c r="AZ1921" s="83"/>
      <c r="BA1921" s="83"/>
      <c r="BJ1921" s="54"/>
      <c r="BK1921" s="22"/>
      <c r="BL1921" s="24"/>
      <c r="BP1921" s="23"/>
      <c r="BQ1921" s="24"/>
      <c r="BR1921" s="22"/>
      <c r="BS1921" s="24"/>
      <c r="BT1921" s="24"/>
      <c r="BU1921" s="23"/>
      <c r="BV1921" s="26"/>
      <c r="BX1921" s="6"/>
      <c r="BY1921" s="24"/>
      <c r="BZ1921" s="109"/>
      <c r="CA1921" s="66"/>
      <c r="CB1921" s="5"/>
      <c r="CC1921" s="68"/>
      <c r="CD1921" s="67"/>
      <c r="CE1921" s="67"/>
      <c r="CF1921" s="64"/>
      <c r="CG1921" s="5"/>
      <c r="CH1921" s="69"/>
      <c r="CI1921" s="6"/>
      <c r="CJ1921" s="5"/>
      <c r="CK1921" s="25"/>
      <c r="CL1921" s="5"/>
      <c r="DN1921" s="14"/>
      <c r="DO1921" s="14"/>
      <c r="DP1921" s="5"/>
      <c r="DQ1921" s="25"/>
      <c r="DR1921" s="25"/>
      <c r="DS1921" s="96"/>
      <c r="DT1921" s="83"/>
      <c r="DU1921" s="14"/>
      <c r="DX1921" s="83"/>
      <c r="DY1921" s="83"/>
      <c r="DZ1921" s="83"/>
      <c r="EA1921" s="83"/>
      <c r="EJ1921" s="54"/>
      <c r="EK1921" s="22"/>
      <c r="EL1921" s="24"/>
      <c r="EP1921" s="23"/>
      <c r="EQ1921" s="24"/>
      <c r="ER1921" s="22"/>
      <c r="ES1921" s="24"/>
      <c r="ET1921" s="24"/>
      <c r="EU1921" s="23"/>
      <c r="EV1921" s="26"/>
      <c r="EX1921" s="6"/>
      <c r="EY1921" s="24"/>
      <c r="EZ1921" s="109"/>
      <c r="FA1921" s="66"/>
      <c r="FB1921" s="5"/>
      <c r="FC1921" s="68"/>
      <c r="FD1921" s="67"/>
      <c r="FE1921" s="67"/>
      <c r="FF1921" s="64"/>
      <c r="FG1921" s="5"/>
      <c r="FH1921" s="69"/>
      <c r="FI1921" s="6"/>
      <c r="FJ1921" s="5"/>
      <c r="FK1921" s="25"/>
      <c r="FL1921" s="5"/>
    </row>
    <row r="1922" spans="40:168">
      <c r="AN1922" s="14"/>
      <c r="AO1922" s="14"/>
      <c r="AP1922" s="5"/>
      <c r="AQ1922" s="25"/>
      <c r="AR1922" s="25"/>
      <c r="AS1922" s="96"/>
      <c r="AT1922" s="83"/>
      <c r="AU1922" s="14"/>
      <c r="AX1922" s="83"/>
      <c r="AY1922" s="83"/>
      <c r="AZ1922" s="83"/>
      <c r="BA1922" s="83"/>
      <c r="BJ1922" s="54"/>
      <c r="BK1922" s="22"/>
      <c r="BL1922" s="24"/>
      <c r="BP1922" s="23"/>
      <c r="BQ1922" s="24"/>
      <c r="BR1922" s="22"/>
      <c r="BS1922" s="24"/>
      <c r="BT1922" s="24"/>
      <c r="BU1922" s="23"/>
      <c r="BV1922" s="26"/>
      <c r="BX1922" s="6"/>
      <c r="BY1922" s="24"/>
      <c r="BZ1922" s="109"/>
      <c r="CA1922" s="66"/>
      <c r="CB1922" s="5"/>
      <c r="CC1922" s="68"/>
      <c r="CD1922" s="67"/>
      <c r="CE1922" s="67"/>
      <c r="CF1922" s="64"/>
      <c r="CG1922" s="5"/>
      <c r="CH1922" s="69"/>
      <c r="CI1922" s="6"/>
      <c r="CJ1922" s="5"/>
      <c r="CK1922" s="25"/>
      <c r="CL1922" s="5"/>
      <c r="DN1922" s="14"/>
      <c r="DO1922" s="14"/>
      <c r="DP1922" s="5"/>
      <c r="DQ1922" s="25"/>
      <c r="DR1922" s="25"/>
      <c r="DS1922" s="96"/>
      <c r="DT1922" s="83"/>
      <c r="DU1922" s="14"/>
      <c r="DX1922" s="83"/>
      <c r="DY1922" s="83"/>
      <c r="DZ1922" s="83"/>
      <c r="EA1922" s="83"/>
      <c r="EJ1922" s="54"/>
      <c r="EK1922" s="22"/>
      <c r="EL1922" s="24"/>
      <c r="EP1922" s="23"/>
      <c r="EQ1922" s="24"/>
      <c r="ER1922" s="22"/>
      <c r="ES1922" s="24"/>
      <c r="ET1922" s="24"/>
      <c r="EU1922" s="23"/>
      <c r="EV1922" s="26"/>
      <c r="EX1922" s="6"/>
      <c r="EY1922" s="24"/>
      <c r="EZ1922" s="109"/>
      <c r="FA1922" s="66"/>
      <c r="FB1922" s="5"/>
      <c r="FC1922" s="68"/>
      <c r="FD1922" s="67"/>
      <c r="FE1922" s="67"/>
      <c r="FF1922" s="64"/>
      <c r="FG1922" s="5"/>
      <c r="FH1922" s="69"/>
      <c r="FI1922" s="6"/>
      <c r="FJ1922" s="5"/>
      <c r="FK1922" s="25"/>
      <c r="FL1922" s="5"/>
    </row>
    <row r="1923" spans="40:168">
      <c r="AN1923" s="14"/>
      <c r="AO1923" s="14"/>
      <c r="AP1923" s="5"/>
      <c r="AQ1923" s="25"/>
      <c r="AR1923" s="25"/>
      <c r="AS1923" s="96"/>
      <c r="AT1923" s="83"/>
      <c r="AU1923" s="14"/>
      <c r="AX1923" s="83"/>
      <c r="AY1923" s="83"/>
      <c r="AZ1923" s="83"/>
      <c r="BA1923" s="83"/>
      <c r="BJ1923" s="54"/>
      <c r="BK1923" s="22"/>
      <c r="BL1923" s="24"/>
      <c r="BP1923" s="23"/>
      <c r="BQ1923" s="24"/>
      <c r="BR1923" s="22"/>
      <c r="BS1923" s="24"/>
      <c r="BT1923" s="24"/>
      <c r="BU1923" s="23"/>
      <c r="BV1923" s="26"/>
      <c r="BX1923" s="6"/>
      <c r="BY1923" s="24"/>
      <c r="BZ1923" s="109"/>
      <c r="CA1923" s="66"/>
      <c r="CB1923" s="5"/>
      <c r="CC1923" s="68"/>
      <c r="CD1923" s="67"/>
      <c r="CE1923" s="67"/>
      <c r="CF1923" s="64"/>
      <c r="CG1923" s="5"/>
      <c r="CH1923" s="69"/>
      <c r="CI1923" s="6"/>
      <c r="CJ1923" s="5"/>
      <c r="CK1923" s="25"/>
      <c r="CL1923" s="5"/>
      <c r="DN1923" s="14"/>
      <c r="DO1923" s="14"/>
      <c r="DP1923" s="5"/>
      <c r="DQ1923" s="25"/>
      <c r="DR1923" s="25"/>
      <c r="DS1923" s="96"/>
      <c r="DT1923" s="83"/>
      <c r="DU1923" s="14"/>
      <c r="DX1923" s="83"/>
      <c r="DY1923" s="83"/>
      <c r="DZ1923" s="83"/>
      <c r="EA1923" s="83"/>
      <c r="EJ1923" s="54"/>
      <c r="EK1923" s="22"/>
      <c r="EL1923" s="24"/>
      <c r="EP1923" s="23"/>
      <c r="EQ1923" s="24"/>
      <c r="ER1923" s="22"/>
      <c r="ES1923" s="24"/>
      <c r="ET1923" s="24"/>
      <c r="EU1923" s="23"/>
      <c r="EV1923" s="26"/>
      <c r="EX1923" s="6"/>
      <c r="EY1923" s="24"/>
      <c r="EZ1923" s="109"/>
      <c r="FA1923" s="66"/>
      <c r="FB1923" s="5"/>
      <c r="FC1923" s="68"/>
      <c r="FD1923" s="67"/>
      <c r="FE1923" s="67"/>
      <c r="FF1923" s="64"/>
      <c r="FG1923" s="5"/>
      <c r="FH1923" s="69"/>
      <c r="FI1923" s="6"/>
      <c r="FJ1923" s="5"/>
      <c r="FK1923" s="25"/>
      <c r="FL1923" s="5"/>
    </row>
    <row r="1924" spans="40:168">
      <c r="AN1924" s="14"/>
      <c r="AO1924" s="14"/>
      <c r="AP1924" s="5"/>
      <c r="AQ1924" s="25"/>
      <c r="AR1924" s="25"/>
      <c r="AS1924" s="96"/>
      <c r="AT1924" s="83"/>
      <c r="AU1924" s="14"/>
      <c r="AX1924" s="83"/>
      <c r="AY1924" s="83"/>
      <c r="AZ1924" s="83"/>
      <c r="BA1924" s="83"/>
      <c r="BJ1924" s="54"/>
      <c r="BK1924" s="22"/>
      <c r="BL1924" s="24"/>
      <c r="BP1924" s="23"/>
      <c r="BQ1924" s="24"/>
      <c r="BR1924" s="22"/>
      <c r="BS1924" s="24"/>
      <c r="BT1924" s="24"/>
      <c r="BU1924" s="23"/>
      <c r="BV1924" s="26"/>
      <c r="BX1924" s="6"/>
      <c r="BY1924" s="24"/>
      <c r="BZ1924" s="109"/>
      <c r="CA1924" s="66"/>
      <c r="CB1924" s="5"/>
      <c r="CC1924" s="68"/>
      <c r="CD1924" s="67"/>
      <c r="CE1924" s="67"/>
      <c r="CF1924" s="64"/>
      <c r="CG1924" s="5"/>
      <c r="CH1924" s="69"/>
      <c r="CI1924" s="6"/>
      <c r="CJ1924" s="5"/>
      <c r="CK1924" s="25"/>
      <c r="CL1924" s="5"/>
      <c r="DN1924" s="14"/>
      <c r="DO1924" s="14"/>
      <c r="DP1924" s="5"/>
      <c r="DQ1924" s="25"/>
      <c r="DR1924" s="25"/>
      <c r="DS1924" s="96"/>
      <c r="DT1924" s="83"/>
      <c r="DU1924" s="14"/>
      <c r="DX1924" s="83"/>
      <c r="DY1924" s="83"/>
      <c r="DZ1924" s="83"/>
      <c r="EA1924" s="83"/>
      <c r="EJ1924" s="54"/>
      <c r="EK1924" s="22"/>
      <c r="EL1924" s="24"/>
      <c r="EP1924" s="23"/>
      <c r="EQ1924" s="24"/>
      <c r="ER1924" s="22"/>
      <c r="ES1924" s="24"/>
      <c r="ET1924" s="24"/>
      <c r="EU1924" s="23"/>
      <c r="EV1924" s="26"/>
      <c r="EX1924" s="6"/>
      <c r="EY1924" s="24"/>
      <c r="EZ1924" s="109"/>
      <c r="FA1924" s="66"/>
      <c r="FB1924" s="5"/>
      <c r="FC1924" s="68"/>
      <c r="FD1924" s="67"/>
      <c r="FE1924" s="67"/>
      <c r="FF1924" s="64"/>
      <c r="FG1924" s="5"/>
      <c r="FH1924" s="69"/>
      <c r="FI1924" s="6"/>
      <c r="FJ1924" s="5"/>
      <c r="FK1924" s="25"/>
      <c r="FL1924" s="5"/>
    </row>
    <row r="1925" spans="40:168">
      <c r="AN1925" s="14"/>
      <c r="AO1925" s="14"/>
      <c r="AP1925" s="5"/>
      <c r="AQ1925" s="25"/>
      <c r="AR1925" s="25"/>
      <c r="AS1925" s="96"/>
      <c r="AT1925" s="83"/>
      <c r="AU1925" s="14"/>
      <c r="AX1925" s="83"/>
      <c r="AY1925" s="83"/>
      <c r="AZ1925" s="83"/>
      <c r="BA1925" s="83"/>
      <c r="BJ1925" s="54"/>
      <c r="BK1925" s="22"/>
      <c r="BL1925" s="24"/>
      <c r="BP1925" s="23"/>
      <c r="BQ1925" s="24"/>
      <c r="BR1925" s="22"/>
      <c r="BS1925" s="24"/>
      <c r="BT1925" s="24"/>
      <c r="BU1925" s="23"/>
      <c r="BV1925" s="26"/>
      <c r="BX1925" s="6"/>
      <c r="BY1925" s="24"/>
      <c r="BZ1925" s="109"/>
      <c r="CA1925" s="66"/>
      <c r="CB1925" s="5"/>
      <c r="CC1925" s="68"/>
      <c r="CD1925" s="67"/>
      <c r="CE1925" s="67"/>
      <c r="CF1925" s="64"/>
      <c r="CG1925" s="5"/>
      <c r="CH1925" s="69"/>
      <c r="CI1925" s="6"/>
      <c r="CJ1925" s="5"/>
      <c r="CK1925" s="25"/>
      <c r="CL1925" s="5"/>
      <c r="DN1925" s="14"/>
      <c r="DO1925" s="14"/>
      <c r="DP1925" s="5"/>
      <c r="DQ1925" s="25"/>
      <c r="DR1925" s="25"/>
      <c r="DS1925" s="96"/>
      <c r="DT1925" s="83"/>
      <c r="DU1925" s="14"/>
      <c r="DX1925" s="83"/>
      <c r="DY1925" s="83"/>
      <c r="DZ1925" s="83"/>
      <c r="EA1925" s="83"/>
      <c r="EJ1925" s="54"/>
      <c r="EK1925" s="22"/>
      <c r="EL1925" s="24"/>
      <c r="EP1925" s="23"/>
      <c r="EQ1925" s="24"/>
      <c r="ER1925" s="22"/>
      <c r="ES1925" s="24"/>
      <c r="ET1925" s="24"/>
      <c r="EU1925" s="23"/>
      <c r="EV1925" s="26"/>
      <c r="EX1925" s="6"/>
      <c r="EY1925" s="24"/>
      <c r="EZ1925" s="109"/>
      <c r="FA1925" s="66"/>
      <c r="FB1925" s="5"/>
      <c r="FC1925" s="68"/>
      <c r="FD1925" s="67"/>
      <c r="FE1925" s="67"/>
      <c r="FF1925" s="64"/>
      <c r="FG1925" s="5"/>
      <c r="FH1925" s="69"/>
      <c r="FI1925" s="6"/>
      <c r="FJ1925" s="5"/>
      <c r="FK1925" s="25"/>
      <c r="FL1925" s="5"/>
    </row>
    <row r="1926" spans="40:168">
      <c r="AN1926" s="14"/>
      <c r="AO1926" s="14"/>
      <c r="AP1926" s="5"/>
      <c r="AQ1926" s="25"/>
      <c r="AR1926" s="25"/>
      <c r="AS1926" s="96"/>
      <c r="AT1926" s="83"/>
      <c r="AU1926" s="14"/>
      <c r="AX1926" s="83"/>
      <c r="AY1926" s="83"/>
      <c r="AZ1926" s="83"/>
      <c r="BA1926" s="83"/>
      <c r="BJ1926" s="54"/>
      <c r="BK1926" s="22"/>
      <c r="BL1926" s="24"/>
      <c r="BP1926" s="23"/>
      <c r="BQ1926" s="24"/>
      <c r="BR1926" s="22"/>
      <c r="BS1926" s="24"/>
      <c r="BT1926" s="24"/>
      <c r="BU1926" s="23"/>
      <c r="BV1926" s="26"/>
      <c r="BX1926" s="6"/>
      <c r="BY1926" s="24"/>
      <c r="BZ1926" s="109"/>
      <c r="CA1926" s="66"/>
      <c r="CB1926" s="5"/>
      <c r="CC1926" s="68"/>
      <c r="CD1926" s="67"/>
      <c r="CE1926" s="67"/>
      <c r="CF1926" s="64"/>
      <c r="CG1926" s="5"/>
      <c r="CH1926" s="69"/>
      <c r="CI1926" s="6"/>
      <c r="CJ1926" s="5"/>
      <c r="CK1926" s="25"/>
      <c r="CL1926" s="5"/>
      <c r="DN1926" s="14"/>
      <c r="DO1926" s="14"/>
      <c r="DP1926" s="5"/>
      <c r="DQ1926" s="25"/>
      <c r="DR1926" s="25"/>
      <c r="DS1926" s="96"/>
      <c r="DT1926" s="83"/>
      <c r="DU1926" s="14"/>
      <c r="DX1926" s="83"/>
      <c r="DY1926" s="83"/>
      <c r="DZ1926" s="83"/>
      <c r="EA1926" s="83"/>
      <c r="EJ1926" s="54"/>
      <c r="EK1926" s="22"/>
      <c r="EL1926" s="24"/>
      <c r="EP1926" s="23"/>
      <c r="EQ1926" s="24"/>
      <c r="ER1926" s="22"/>
      <c r="ES1926" s="24"/>
      <c r="ET1926" s="24"/>
      <c r="EU1926" s="23"/>
      <c r="EV1926" s="26"/>
      <c r="EX1926" s="6"/>
      <c r="EY1926" s="24"/>
      <c r="EZ1926" s="109"/>
      <c r="FA1926" s="66"/>
      <c r="FB1926" s="5"/>
      <c r="FC1926" s="68"/>
      <c r="FD1926" s="67"/>
      <c r="FE1926" s="67"/>
      <c r="FF1926" s="64"/>
      <c r="FG1926" s="5"/>
      <c r="FH1926" s="69"/>
      <c r="FI1926" s="6"/>
      <c r="FJ1926" s="5"/>
      <c r="FK1926" s="25"/>
      <c r="FL1926" s="5"/>
    </row>
    <row r="1927" spans="40:168">
      <c r="AN1927" s="14"/>
      <c r="AO1927" s="14"/>
      <c r="AP1927" s="5"/>
      <c r="AQ1927" s="25"/>
      <c r="AR1927" s="25"/>
      <c r="AS1927" s="96"/>
      <c r="AT1927" s="83"/>
      <c r="AU1927" s="14"/>
      <c r="AX1927" s="83"/>
      <c r="AY1927" s="83"/>
      <c r="AZ1927" s="83"/>
      <c r="BA1927" s="83"/>
      <c r="BJ1927" s="54"/>
      <c r="BK1927" s="22"/>
      <c r="BL1927" s="24"/>
      <c r="BP1927" s="23"/>
      <c r="BQ1927" s="24"/>
      <c r="BR1927" s="22"/>
      <c r="BS1927" s="24"/>
      <c r="BT1927" s="24"/>
      <c r="BU1927" s="23"/>
      <c r="BV1927" s="26"/>
      <c r="BX1927" s="6"/>
      <c r="BY1927" s="24"/>
      <c r="BZ1927" s="109"/>
      <c r="CA1927" s="66"/>
      <c r="CB1927" s="5"/>
      <c r="CC1927" s="68"/>
      <c r="CD1927" s="67"/>
      <c r="CE1927" s="67"/>
      <c r="CF1927" s="64"/>
      <c r="CG1927" s="5"/>
      <c r="CH1927" s="69"/>
      <c r="CI1927" s="6"/>
      <c r="CJ1927" s="5"/>
      <c r="CK1927" s="25"/>
      <c r="CL1927" s="5"/>
      <c r="DN1927" s="14"/>
      <c r="DO1927" s="14"/>
      <c r="DP1927" s="5"/>
      <c r="DQ1927" s="25"/>
      <c r="DR1927" s="25"/>
      <c r="DS1927" s="96"/>
      <c r="DT1927" s="83"/>
      <c r="DU1927" s="14"/>
      <c r="DX1927" s="83"/>
      <c r="DY1927" s="83"/>
      <c r="DZ1927" s="83"/>
      <c r="EA1927" s="83"/>
      <c r="EJ1927" s="54"/>
      <c r="EK1927" s="22"/>
      <c r="EL1927" s="24"/>
      <c r="EP1927" s="23"/>
      <c r="EQ1927" s="24"/>
      <c r="ER1927" s="22"/>
      <c r="ES1927" s="24"/>
      <c r="ET1927" s="24"/>
      <c r="EU1927" s="23"/>
      <c r="EV1927" s="26"/>
      <c r="EX1927" s="6"/>
      <c r="EY1927" s="24"/>
      <c r="EZ1927" s="109"/>
      <c r="FA1927" s="66"/>
      <c r="FB1927" s="5"/>
      <c r="FC1927" s="68"/>
      <c r="FD1927" s="67"/>
      <c r="FE1927" s="67"/>
      <c r="FF1927" s="64"/>
      <c r="FG1927" s="5"/>
      <c r="FH1927" s="69"/>
      <c r="FI1927" s="6"/>
      <c r="FJ1927" s="5"/>
      <c r="FK1927" s="25"/>
      <c r="FL1927" s="5"/>
    </row>
    <row r="1928" spans="40:168">
      <c r="AN1928" s="14"/>
      <c r="AO1928" s="14"/>
      <c r="AP1928" s="5"/>
      <c r="AQ1928" s="25"/>
      <c r="AR1928" s="25"/>
      <c r="AS1928" s="96"/>
      <c r="AT1928" s="83"/>
      <c r="AU1928" s="14"/>
      <c r="AX1928" s="83"/>
      <c r="AY1928" s="83"/>
      <c r="AZ1928" s="83"/>
      <c r="BA1928" s="83"/>
      <c r="BJ1928" s="54"/>
      <c r="BK1928" s="22"/>
      <c r="BL1928" s="24"/>
      <c r="BP1928" s="23"/>
      <c r="BQ1928" s="24"/>
      <c r="BR1928" s="22"/>
      <c r="BS1928" s="24"/>
      <c r="BT1928" s="24"/>
      <c r="BU1928" s="23"/>
      <c r="BV1928" s="26"/>
      <c r="BX1928" s="6"/>
      <c r="BY1928" s="24"/>
      <c r="BZ1928" s="109"/>
      <c r="CA1928" s="66"/>
      <c r="CB1928" s="5"/>
      <c r="CC1928" s="68"/>
      <c r="CD1928" s="67"/>
      <c r="CE1928" s="67"/>
      <c r="CF1928" s="64"/>
      <c r="CG1928" s="5"/>
      <c r="CH1928" s="69"/>
      <c r="CI1928" s="6"/>
      <c r="CJ1928" s="5"/>
      <c r="CK1928" s="25"/>
      <c r="CL1928" s="5"/>
      <c r="DN1928" s="14"/>
      <c r="DO1928" s="14"/>
      <c r="DP1928" s="5"/>
      <c r="DQ1928" s="25"/>
      <c r="DR1928" s="25"/>
      <c r="DS1928" s="96"/>
      <c r="DT1928" s="83"/>
      <c r="DU1928" s="14"/>
      <c r="DX1928" s="83"/>
      <c r="DY1928" s="83"/>
      <c r="DZ1928" s="83"/>
      <c r="EA1928" s="83"/>
      <c r="EJ1928" s="54"/>
      <c r="EK1928" s="22"/>
      <c r="EL1928" s="24"/>
      <c r="EP1928" s="23"/>
      <c r="EQ1928" s="24"/>
      <c r="ER1928" s="22"/>
      <c r="ES1928" s="24"/>
      <c r="ET1928" s="24"/>
      <c r="EU1928" s="23"/>
      <c r="EV1928" s="26"/>
      <c r="EX1928" s="6"/>
      <c r="EY1928" s="24"/>
      <c r="EZ1928" s="109"/>
      <c r="FA1928" s="66"/>
      <c r="FB1928" s="5"/>
      <c r="FC1928" s="68"/>
      <c r="FD1928" s="67"/>
      <c r="FE1928" s="67"/>
      <c r="FF1928" s="64"/>
      <c r="FG1928" s="5"/>
      <c r="FH1928" s="69"/>
      <c r="FI1928" s="6"/>
      <c r="FJ1928" s="5"/>
      <c r="FK1928" s="25"/>
      <c r="FL1928" s="5"/>
    </row>
    <row r="1929" spans="40:168">
      <c r="AN1929" s="14"/>
      <c r="AO1929" s="14"/>
      <c r="AP1929" s="5"/>
      <c r="AQ1929" s="25"/>
      <c r="AR1929" s="25"/>
      <c r="AS1929" s="96"/>
      <c r="AT1929" s="83"/>
      <c r="AU1929" s="14"/>
      <c r="AX1929" s="83"/>
      <c r="AY1929" s="83"/>
      <c r="AZ1929" s="83"/>
      <c r="BA1929" s="83"/>
      <c r="BJ1929" s="54"/>
      <c r="BK1929" s="22"/>
      <c r="BL1929" s="24"/>
      <c r="BP1929" s="23"/>
      <c r="BQ1929" s="24"/>
      <c r="BR1929" s="22"/>
      <c r="BS1929" s="24"/>
      <c r="BT1929" s="24"/>
      <c r="BU1929" s="23"/>
      <c r="BV1929" s="26"/>
      <c r="BX1929" s="6"/>
      <c r="BY1929" s="24"/>
      <c r="BZ1929" s="109"/>
      <c r="CA1929" s="66"/>
      <c r="CB1929" s="5"/>
      <c r="CC1929" s="68"/>
      <c r="CD1929" s="67"/>
      <c r="CE1929" s="67"/>
      <c r="CF1929" s="64"/>
      <c r="CG1929" s="5"/>
      <c r="CH1929" s="69"/>
      <c r="CI1929" s="6"/>
      <c r="CJ1929" s="5"/>
      <c r="CK1929" s="25"/>
      <c r="CL1929" s="5"/>
      <c r="DN1929" s="14"/>
      <c r="DO1929" s="14"/>
      <c r="DP1929" s="5"/>
      <c r="DQ1929" s="25"/>
      <c r="DR1929" s="25"/>
      <c r="DS1929" s="96"/>
      <c r="DT1929" s="83"/>
      <c r="DU1929" s="14"/>
      <c r="DX1929" s="83"/>
      <c r="DY1929" s="83"/>
      <c r="DZ1929" s="83"/>
      <c r="EA1929" s="83"/>
      <c r="EJ1929" s="54"/>
      <c r="EK1929" s="22"/>
      <c r="EL1929" s="24"/>
      <c r="EP1929" s="23"/>
      <c r="EQ1929" s="24"/>
      <c r="ER1929" s="22"/>
      <c r="ES1929" s="24"/>
      <c r="ET1929" s="24"/>
      <c r="EU1929" s="23"/>
      <c r="EV1929" s="26"/>
      <c r="EX1929" s="6"/>
      <c r="EY1929" s="24"/>
      <c r="EZ1929" s="109"/>
      <c r="FA1929" s="66"/>
      <c r="FB1929" s="5"/>
      <c r="FC1929" s="68"/>
      <c r="FD1929" s="67"/>
      <c r="FE1929" s="67"/>
      <c r="FF1929" s="64"/>
      <c r="FG1929" s="5"/>
      <c r="FH1929" s="69"/>
      <c r="FI1929" s="6"/>
      <c r="FJ1929" s="5"/>
      <c r="FK1929" s="25"/>
      <c r="FL1929" s="5"/>
    </row>
    <row r="1930" spans="40:168">
      <c r="AN1930" s="14"/>
      <c r="AO1930" s="14"/>
      <c r="AP1930" s="5"/>
      <c r="AQ1930" s="25"/>
      <c r="AR1930" s="25"/>
      <c r="AS1930" s="96"/>
      <c r="AT1930" s="83"/>
      <c r="AU1930" s="14"/>
      <c r="AX1930" s="83"/>
      <c r="AY1930" s="83"/>
      <c r="AZ1930" s="83"/>
      <c r="BA1930" s="83"/>
      <c r="BJ1930" s="54"/>
      <c r="BK1930" s="22"/>
      <c r="BL1930" s="24"/>
      <c r="BP1930" s="23"/>
      <c r="BQ1930" s="24"/>
      <c r="BR1930" s="22"/>
      <c r="BS1930" s="24"/>
      <c r="BT1930" s="24"/>
      <c r="BU1930" s="23"/>
      <c r="BV1930" s="26"/>
      <c r="BX1930" s="6"/>
      <c r="BY1930" s="24"/>
      <c r="BZ1930" s="109"/>
      <c r="CA1930" s="66"/>
      <c r="CB1930" s="5"/>
      <c r="CC1930" s="68"/>
      <c r="CD1930" s="67"/>
      <c r="CE1930" s="67"/>
      <c r="CF1930" s="64"/>
      <c r="CG1930" s="5"/>
      <c r="CH1930" s="69"/>
      <c r="CI1930" s="6"/>
      <c r="CJ1930" s="5"/>
      <c r="CK1930" s="25"/>
      <c r="CL1930" s="5"/>
      <c r="DN1930" s="14"/>
      <c r="DO1930" s="14"/>
      <c r="DP1930" s="5"/>
      <c r="DQ1930" s="25"/>
      <c r="DR1930" s="25"/>
      <c r="DS1930" s="96"/>
      <c r="DT1930" s="83"/>
      <c r="DU1930" s="14"/>
      <c r="DX1930" s="83"/>
      <c r="DY1930" s="83"/>
      <c r="DZ1930" s="83"/>
      <c r="EA1930" s="83"/>
      <c r="EJ1930" s="54"/>
      <c r="EK1930" s="22"/>
      <c r="EL1930" s="24"/>
      <c r="EP1930" s="23"/>
      <c r="EQ1930" s="24"/>
      <c r="ER1930" s="22"/>
      <c r="ES1930" s="24"/>
      <c r="ET1930" s="24"/>
      <c r="EU1930" s="23"/>
      <c r="EV1930" s="26"/>
      <c r="EX1930" s="6"/>
      <c r="EY1930" s="24"/>
      <c r="EZ1930" s="109"/>
      <c r="FA1930" s="66"/>
      <c r="FB1930" s="5"/>
      <c r="FC1930" s="68"/>
      <c r="FD1930" s="67"/>
      <c r="FE1930" s="67"/>
      <c r="FF1930" s="64"/>
      <c r="FG1930" s="5"/>
      <c r="FH1930" s="69"/>
      <c r="FI1930" s="6"/>
      <c r="FJ1930" s="5"/>
      <c r="FK1930" s="25"/>
      <c r="FL1930" s="5"/>
    </row>
    <row r="1931" spans="40:168">
      <c r="AN1931" s="14"/>
      <c r="AO1931" s="14"/>
      <c r="AP1931" s="5"/>
      <c r="AQ1931" s="25"/>
      <c r="AR1931" s="25"/>
      <c r="AS1931" s="96"/>
      <c r="AT1931" s="83"/>
      <c r="AU1931" s="14"/>
      <c r="AX1931" s="83"/>
      <c r="AY1931" s="83"/>
      <c r="AZ1931" s="83"/>
      <c r="BA1931" s="83"/>
      <c r="BJ1931" s="54"/>
      <c r="BK1931" s="22"/>
      <c r="BL1931" s="24"/>
      <c r="BP1931" s="23"/>
      <c r="BQ1931" s="24"/>
      <c r="BR1931" s="22"/>
      <c r="BS1931" s="24"/>
      <c r="BT1931" s="24"/>
      <c r="BU1931" s="23"/>
      <c r="BV1931" s="26"/>
      <c r="BX1931" s="6"/>
      <c r="BY1931" s="24"/>
      <c r="BZ1931" s="109"/>
      <c r="CA1931" s="66"/>
      <c r="CB1931" s="5"/>
      <c r="CC1931" s="68"/>
      <c r="CD1931" s="67"/>
      <c r="CE1931" s="67"/>
      <c r="CF1931" s="64"/>
      <c r="CG1931" s="5"/>
      <c r="CH1931" s="69"/>
      <c r="CI1931" s="6"/>
      <c r="CJ1931" s="5"/>
      <c r="CK1931" s="25"/>
      <c r="CL1931" s="5"/>
      <c r="DN1931" s="14"/>
      <c r="DO1931" s="14"/>
      <c r="DP1931" s="5"/>
      <c r="DQ1931" s="25"/>
      <c r="DR1931" s="25"/>
      <c r="DS1931" s="96"/>
      <c r="DT1931" s="83"/>
      <c r="DU1931" s="14"/>
      <c r="DX1931" s="83"/>
      <c r="DY1931" s="83"/>
      <c r="DZ1931" s="83"/>
      <c r="EA1931" s="83"/>
      <c r="EJ1931" s="54"/>
      <c r="EK1931" s="22"/>
      <c r="EL1931" s="24"/>
      <c r="EP1931" s="23"/>
      <c r="EQ1931" s="24"/>
      <c r="ER1931" s="22"/>
      <c r="ES1931" s="24"/>
      <c r="ET1931" s="24"/>
      <c r="EU1931" s="23"/>
      <c r="EV1931" s="26"/>
      <c r="EX1931" s="6"/>
      <c r="EY1931" s="24"/>
      <c r="EZ1931" s="109"/>
      <c r="FA1931" s="66"/>
      <c r="FB1931" s="5"/>
      <c r="FC1931" s="68"/>
      <c r="FD1931" s="67"/>
      <c r="FE1931" s="67"/>
      <c r="FF1931" s="64"/>
      <c r="FG1931" s="5"/>
      <c r="FH1931" s="69"/>
      <c r="FI1931" s="6"/>
      <c r="FJ1931" s="5"/>
      <c r="FK1931" s="25"/>
      <c r="FL1931" s="5"/>
    </row>
    <row r="1932" spans="40:168">
      <c r="AN1932" s="14"/>
      <c r="AO1932" s="14"/>
      <c r="AP1932" s="5"/>
      <c r="AQ1932" s="25"/>
      <c r="AR1932" s="25"/>
      <c r="AS1932" s="96"/>
      <c r="AT1932" s="83"/>
      <c r="AU1932" s="14"/>
      <c r="AX1932" s="83"/>
      <c r="AY1932" s="83"/>
      <c r="AZ1932" s="83"/>
      <c r="BA1932" s="83"/>
      <c r="BJ1932" s="54"/>
      <c r="BK1932" s="22"/>
      <c r="BL1932" s="24"/>
      <c r="BP1932" s="23"/>
      <c r="BQ1932" s="24"/>
      <c r="BR1932" s="22"/>
      <c r="BS1932" s="24"/>
      <c r="BT1932" s="24"/>
      <c r="BU1932" s="23"/>
      <c r="BV1932" s="26"/>
      <c r="BX1932" s="6"/>
      <c r="BY1932" s="24"/>
      <c r="BZ1932" s="109"/>
      <c r="CA1932" s="66"/>
      <c r="CB1932" s="5"/>
      <c r="CC1932" s="68"/>
      <c r="CD1932" s="67"/>
      <c r="CE1932" s="67"/>
      <c r="CF1932" s="64"/>
      <c r="CG1932" s="5"/>
      <c r="CH1932" s="69"/>
      <c r="CI1932" s="6"/>
      <c r="CJ1932" s="5"/>
      <c r="CK1932" s="25"/>
      <c r="CL1932" s="5"/>
      <c r="DN1932" s="14"/>
      <c r="DO1932" s="14"/>
      <c r="DP1932" s="5"/>
      <c r="DQ1932" s="25"/>
      <c r="DR1932" s="25"/>
      <c r="DS1932" s="96"/>
      <c r="DT1932" s="83"/>
      <c r="DU1932" s="14"/>
      <c r="DX1932" s="83"/>
      <c r="DY1932" s="83"/>
      <c r="DZ1932" s="83"/>
      <c r="EA1932" s="83"/>
      <c r="EJ1932" s="54"/>
      <c r="EK1932" s="22"/>
      <c r="EL1932" s="24"/>
      <c r="EP1932" s="23"/>
      <c r="EQ1932" s="24"/>
      <c r="ER1932" s="22"/>
      <c r="ES1932" s="24"/>
      <c r="ET1932" s="24"/>
      <c r="EU1932" s="23"/>
      <c r="EV1932" s="26"/>
      <c r="EX1932" s="6"/>
      <c r="EY1932" s="24"/>
      <c r="EZ1932" s="109"/>
      <c r="FA1932" s="66"/>
      <c r="FB1932" s="5"/>
      <c r="FC1932" s="68"/>
      <c r="FD1932" s="67"/>
      <c r="FE1932" s="67"/>
      <c r="FF1932" s="64"/>
      <c r="FG1932" s="5"/>
      <c r="FH1932" s="69"/>
      <c r="FI1932" s="6"/>
      <c r="FJ1932" s="5"/>
      <c r="FK1932" s="25"/>
      <c r="FL1932" s="5"/>
    </row>
    <row r="1933" spans="40:168">
      <c r="AN1933" s="14"/>
      <c r="AO1933" s="14"/>
      <c r="AP1933" s="5"/>
      <c r="AQ1933" s="25"/>
      <c r="AR1933" s="25"/>
      <c r="AS1933" s="96"/>
      <c r="AT1933" s="83"/>
      <c r="AU1933" s="14"/>
      <c r="AX1933" s="83"/>
      <c r="AY1933" s="83"/>
      <c r="AZ1933" s="83"/>
      <c r="BA1933" s="83"/>
      <c r="BJ1933" s="54"/>
      <c r="BK1933" s="22"/>
      <c r="BL1933" s="24"/>
      <c r="BP1933" s="23"/>
      <c r="BQ1933" s="24"/>
      <c r="BR1933" s="22"/>
      <c r="BS1933" s="24"/>
      <c r="BT1933" s="24"/>
      <c r="BU1933" s="23"/>
      <c r="BV1933" s="26"/>
      <c r="BX1933" s="6"/>
      <c r="BY1933" s="24"/>
      <c r="BZ1933" s="109"/>
      <c r="CA1933" s="66"/>
      <c r="CB1933" s="5"/>
      <c r="CC1933" s="68"/>
      <c r="CD1933" s="67"/>
      <c r="CE1933" s="67"/>
      <c r="CF1933" s="64"/>
      <c r="CG1933" s="5"/>
      <c r="CH1933" s="69"/>
      <c r="CI1933" s="6"/>
      <c r="CJ1933" s="5"/>
      <c r="CK1933" s="25"/>
      <c r="CL1933" s="5"/>
      <c r="DN1933" s="14"/>
      <c r="DO1933" s="14"/>
      <c r="DP1933" s="5"/>
      <c r="DQ1933" s="25"/>
      <c r="DR1933" s="25"/>
      <c r="DS1933" s="96"/>
      <c r="DT1933" s="83"/>
      <c r="DU1933" s="14"/>
      <c r="DX1933" s="83"/>
      <c r="DY1933" s="83"/>
      <c r="DZ1933" s="83"/>
      <c r="EA1933" s="83"/>
      <c r="EJ1933" s="54"/>
      <c r="EK1933" s="22"/>
      <c r="EL1933" s="24"/>
      <c r="EP1933" s="23"/>
      <c r="EQ1933" s="24"/>
      <c r="ER1933" s="22"/>
      <c r="ES1933" s="24"/>
      <c r="ET1933" s="24"/>
      <c r="EU1933" s="23"/>
      <c r="EV1933" s="26"/>
      <c r="EX1933" s="6"/>
      <c r="EY1933" s="24"/>
      <c r="EZ1933" s="109"/>
      <c r="FA1933" s="66"/>
      <c r="FB1933" s="5"/>
      <c r="FC1933" s="68"/>
      <c r="FD1933" s="67"/>
      <c r="FE1933" s="67"/>
      <c r="FF1933" s="64"/>
      <c r="FG1933" s="5"/>
      <c r="FH1933" s="69"/>
      <c r="FI1933" s="6"/>
      <c r="FJ1933" s="5"/>
      <c r="FK1933" s="25"/>
      <c r="FL1933" s="5"/>
    </row>
    <row r="1934" spans="40:168">
      <c r="AN1934" s="14"/>
      <c r="AO1934" s="14"/>
      <c r="AP1934" s="5"/>
      <c r="AQ1934" s="25"/>
      <c r="AR1934" s="25"/>
      <c r="AS1934" s="96"/>
      <c r="AT1934" s="83"/>
      <c r="AU1934" s="14"/>
      <c r="AX1934" s="83"/>
      <c r="AY1934" s="83"/>
      <c r="AZ1934" s="83"/>
      <c r="BA1934" s="83"/>
      <c r="BJ1934" s="54"/>
      <c r="BK1934" s="22"/>
      <c r="BL1934" s="24"/>
      <c r="BP1934" s="23"/>
      <c r="BQ1934" s="24"/>
      <c r="BR1934" s="22"/>
      <c r="BS1934" s="24"/>
      <c r="BT1934" s="24"/>
      <c r="BU1934" s="23"/>
      <c r="BV1934" s="26"/>
      <c r="BX1934" s="6"/>
      <c r="BY1934" s="24"/>
      <c r="BZ1934" s="109"/>
      <c r="CA1934" s="66"/>
      <c r="CB1934" s="5"/>
      <c r="CC1934" s="68"/>
      <c r="CD1934" s="67"/>
      <c r="CE1934" s="67"/>
      <c r="CF1934" s="64"/>
      <c r="CG1934" s="5"/>
      <c r="CH1934" s="69"/>
      <c r="CI1934" s="6"/>
      <c r="CJ1934" s="5"/>
      <c r="CK1934" s="25"/>
      <c r="CL1934" s="5"/>
      <c r="DN1934" s="14"/>
      <c r="DO1934" s="14"/>
      <c r="DP1934" s="5"/>
      <c r="DQ1934" s="25"/>
      <c r="DR1934" s="25"/>
      <c r="DS1934" s="96"/>
      <c r="DT1934" s="83"/>
      <c r="DU1934" s="14"/>
      <c r="DX1934" s="83"/>
      <c r="DY1934" s="83"/>
      <c r="DZ1934" s="83"/>
      <c r="EA1934" s="83"/>
      <c r="EJ1934" s="54"/>
      <c r="EK1934" s="22"/>
      <c r="EL1934" s="24"/>
      <c r="EP1934" s="23"/>
      <c r="EQ1934" s="24"/>
      <c r="ER1934" s="22"/>
      <c r="ES1934" s="24"/>
      <c r="ET1934" s="24"/>
      <c r="EU1934" s="23"/>
      <c r="EV1934" s="26"/>
      <c r="EX1934" s="6"/>
      <c r="EY1934" s="24"/>
      <c r="EZ1934" s="109"/>
      <c r="FA1934" s="66"/>
      <c r="FB1934" s="5"/>
      <c r="FC1934" s="68"/>
      <c r="FD1934" s="67"/>
      <c r="FE1934" s="67"/>
      <c r="FF1934" s="64"/>
      <c r="FG1934" s="5"/>
      <c r="FH1934" s="69"/>
      <c r="FI1934" s="6"/>
      <c r="FJ1934" s="5"/>
      <c r="FK1934" s="25"/>
      <c r="FL1934" s="5"/>
    </row>
    <row r="1935" spans="40:168">
      <c r="AN1935" s="14"/>
      <c r="AO1935" s="14"/>
      <c r="AP1935" s="5"/>
      <c r="AQ1935" s="25"/>
      <c r="AR1935" s="25"/>
      <c r="AS1935" s="96"/>
      <c r="AT1935" s="83"/>
      <c r="AU1935" s="14"/>
      <c r="AX1935" s="83"/>
      <c r="AY1935" s="83"/>
      <c r="AZ1935" s="83"/>
      <c r="BA1935" s="83"/>
      <c r="BJ1935" s="54"/>
      <c r="BK1935" s="22"/>
      <c r="BL1935" s="24"/>
      <c r="BP1935" s="23"/>
      <c r="BQ1935" s="24"/>
      <c r="BR1935" s="22"/>
      <c r="BS1935" s="24"/>
      <c r="BT1935" s="24"/>
      <c r="BU1935" s="23"/>
      <c r="BV1935" s="26"/>
      <c r="BX1935" s="6"/>
      <c r="BY1935" s="24"/>
      <c r="BZ1935" s="109"/>
      <c r="CA1935" s="66"/>
      <c r="CB1935" s="5"/>
      <c r="CC1935" s="68"/>
      <c r="CD1935" s="67"/>
      <c r="CE1935" s="67"/>
      <c r="CF1935" s="64"/>
      <c r="CG1935" s="5"/>
      <c r="CH1935" s="69"/>
      <c r="CI1935" s="6"/>
      <c r="CJ1935" s="5"/>
      <c r="CK1935" s="25"/>
      <c r="CL1935" s="5"/>
      <c r="DN1935" s="14"/>
      <c r="DO1935" s="14"/>
      <c r="DP1935" s="5"/>
      <c r="DQ1935" s="25"/>
      <c r="DR1935" s="25"/>
      <c r="DS1935" s="96"/>
      <c r="DT1935" s="83"/>
      <c r="DU1935" s="14"/>
      <c r="DX1935" s="83"/>
      <c r="DY1935" s="83"/>
      <c r="DZ1935" s="83"/>
      <c r="EA1935" s="83"/>
      <c r="EJ1935" s="54"/>
      <c r="EK1935" s="22"/>
      <c r="EL1935" s="24"/>
      <c r="EP1935" s="23"/>
      <c r="EQ1935" s="24"/>
      <c r="ER1935" s="22"/>
      <c r="ES1935" s="24"/>
      <c r="ET1935" s="24"/>
      <c r="EU1935" s="23"/>
      <c r="EV1935" s="26"/>
      <c r="EX1935" s="6"/>
      <c r="EY1935" s="24"/>
      <c r="EZ1935" s="109"/>
      <c r="FA1935" s="66"/>
      <c r="FB1935" s="5"/>
      <c r="FC1935" s="68"/>
      <c r="FD1935" s="67"/>
      <c r="FE1935" s="67"/>
      <c r="FF1935" s="64"/>
      <c r="FG1935" s="5"/>
      <c r="FH1935" s="69"/>
      <c r="FI1935" s="6"/>
      <c r="FJ1935" s="5"/>
      <c r="FK1935" s="25"/>
      <c r="FL1935" s="5"/>
    </row>
    <row r="1936" spans="40:168">
      <c r="AN1936" s="14"/>
      <c r="AO1936" s="14"/>
      <c r="AP1936" s="5"/>
      <c r="AQ1936" s="25"/>
      <c r="AR1936" s="25"/>
      <c r="AS1936" s="96"/>
      <c r="AT1936" s="83"/>
      <c r="AU1936" s="14"/>
      <c r="AX1936" s="83"/>
      <c r="AY1936" s="83"/>
      <c r="AZ1936" s="83"/>
      <c r="BA1936" s="83"/>
      <c r="BJ1936" s="54"/>
      <c r="BK1936" s="22"/>
      <c r="BL1936" s="24"/>
      <c r="BP1936" s="23"/>
      <c r="BQ1936" s="24"/>
      <c r="BR1936" s="22"/>
      <c r="BS1936" s="24"/>
      <c r="BT1936" s="24"/>
      <c r="BU1936" s="23"/>
      <c r="BV1936" s="26"/>
      <c r="BX1936" s="6"/>
      <c r="BY1936" s="24"/>
      <c r="BZ1936" s="109"/>
      <c r="CA1936" s="66"/>
      <c r="CB1936" s="5"/>
      <c r="CC1936" s="68"/>
      <c r="CD1936" s="67"/>
      <c r="CE1936" s="67"/>
      <c r="CF1936" s="64"/>
      <c r="CG1936" s="5"/>
      <c r="CH1936" s="69"/>
      <c r="CI1936" s="6"/>
      <c r="CJ1936" s="5"/>
      <c r="CK1936" s="25"/>
      <c r="CL1936" s="5"/>
      <c r="DN1936" s="14"/>
      <c r="DO1936" s="14"/>
      <c r="DP1936" s="5"/>
      <c r="DQ1936" s="25"/>
      <c r="DR1936" s="25"/>
      <c r="DS1936" s="96"/>
      <c r="DT1936" s="83"/>
      <c r="DU1936" s="14"/>
      <c r="DX1936" s="83"/>
      <c r="DY1936" s="83"/>
      <c r="DZ1936" s="83"/>
      <c r="EA1936" s="83"/>
      <c r="EJ1936" s="54"/>
      <c r="EK1936" s="22"/>
      <c r="EL1936" s="24"/>
      <c r="EP1936" s="23"/>
      <c r="EQ1936" s="24"/>
      <c r="ER1936" s="22"/>
      <c r="ES1936" s="24"/>
      <c r="ET1936" s="24"/>
      <c r="EU1936" s="23"/>
      <c r="EV1936" s="26"/>
      <c r="EX1936" s="6"/>
      <c r="EY1936" s="24"/>
      <c r="EZ1936" s="109"/>
      <c r="FA1936" s="66"/>
      <c r="FB1936" s="5"/>
      <c r="FC1936" s="68"/>
      <c r="FD1936" s="67"/>
      <c r="FE1936" s="67"/>
      <c r="FF1936" s="64"/>
      <c r="FG1936" s="5"/>
      <c r="FH1936" s="69"/>
      <c r="FI1936" s="6"/>
      <c r="FJ1936" s="5"/>
      <c r="FK1936" s="25"/>
      <c r="FL1936" s="5"/>
    </row>
    <row r="1937" spans="40:168">
      <c r="AN1937" s="14"/>
      <c r="AO1937" s="14"/>
      <c r="AP1937" s="5"/>
      <c r="AQ1937" s="25"/>
      <c r="AR1937" s="25"/>
      <c r="AS1937" s="96"/>
      <c r="AT1937" s="83"/>
      <c r="AU1937" s="14"/>
      <c r="AX1937" s="83"/>
      <c r="AY1937" s="83"/>
      <c r="AZ1937" s="83"/>
      <c r="BA1937" s="83"/>
      <c r="BJ1937" s="54"/>
      <c r="BK1937" s="22"/>
      <c r="BL1937" s="24"/>
      <c r="BP1937" s="23"/>
      <c r="BQ1937" s="24"/>
      <c r="BR1937" s="22"/>
      <c r="BS1937" s="24"/>
      <c r="BT1937" s="24"/>
      <c r="BU1937" s="23"/>
      <c r="BV1937" s="26"/>
      <c r="BX1937" s="6"/>
      <c r="BY1937" s="24"/>
      <c r="BZ1937" s="109"/>
      <c r="CA1937" s="66"/>
      <c r="CB1937" s="5"/>
      <c r="CC1937" s="68"/>
      <c r="CD1937" s="67"/>
      <c r="CE1937" s="67"/>
      <c r="CF1937" s="64"/>
      <c r="CG1937" s="5"/>
      <c r="CH1937" s="69"/>
      <c r="CI1937" s="6"/>
      <c r="CJ1937" s="5"/>
      <c r="CK1937" s="25"/>
      <c r="CL1937" s="5"/>
      <c r="DN1937" s="14"/>
      <c r="DO1937" s="14"/>
      <c r="DP1937" s="5"/>
      <c r="DQ1937" s="25"/>
      <c r="DR1937" s="25"/>
      <c r="DS1937" s="96"/>
      <c r="DT1937" s="83"/>
      <c r="DU1937" s="14"/>
      <c r="DX1937" s="83"/>
      <c r="DY1937" s="83"/>
      <c r="DZ1937" s="83"/>
      <c r="EA1937" s="83"/>
      <c r="EJ1937" s="54"/>
      <c r="EK1937" s="22"/>
      <c r="EL1937" s="24"/>
      <c r="EP1937" s="23"/>
      <c r="EQ1937" s="24"/>
      <c r="ER1937" s="22"/>
      <c r="ES1937" s="24"/>
      <c r="ET1937" s="24"/>
      <c r="EU1937" s="23"/>
      <c r="EV1937" s="26"/>
      <c r="EX1937" s="6"/>
      <c r="EY1937" s="24"/>
      <c r="EZ1937" s="109"/>
      <c r="FA1937" s="66"/>
      <c r="FB1937" s="5"/>
      <c r="FC1937" s="68"/>
      <c r="FD1937" s="67"/>
      <c r="FE1937" s="67"/>
      <c r="FF1937" s="64"/>
      <c r="FG1937" s="5"/>
      <c r="FH1937" s="69"/>
      <c r="FI1937" s="6"/>
      <c r="FJ1937" s="5"/>
      <c r="FK1937" s="25"/>
      <c r="FL1937" s="5"/>
    </row>
    <row r="1938" spans="40:168">
      <c r="AN1938" s="14"/>
      <c r="AO1938" s="14"/>
      <c r="AP1938" s="5"/>
      <c r="AQ1938" s="25"/>
      <c r="AR1938" s="25"/>
      <c r="AS1938" s="96"/>
      <c r="AT1938" s="83"/>
      <c r="AU1938" s="14"/>
      <c r="AX1938" s="83"/>
      <c r="AY1938" s="83"/>
      <c r="AZ1938" s="83"/>
      <c r="BA1938" s="83"/>
      <c r="BJ1938" s="54"/>
      <c r="BK1938" s="22"/>
      <c r="BL1938" s="24"/>
      <c r="BP1938" s="23"/>
      <c r="BQ1938" s="24"/>
      <c r="BR1938" s="22"/>
      <c r="BS1938" s="24"/>
      <c r="BT1938" s="24"/>
      <c r="BU1938" s="23"/>
      <c r="BV1938" s="26"/>
      <c r="BX1938" s="6"/>
      <c r="BY1938" s="24"/>
      <c r="BZ1938" s="109"/>
      <c r="CA1938" s="66"/>
      <c r="CB1938" s="5"/>
      <c r="CC1938" s="68"/>
      <c r="CD1938" s="67"/>
      <c r="CE1938" s="67"/>
      <c r="CF1938" s="64"/>
      <c r="CG1938" s="5"/>
      <c r="CH1938" s="69"/>
      <c r="CI1938" s="6"/>
      <c r="CJ1938" s="5"/>
      <c r="CK1938" s="25"/>
      <c r="CL1938" s="5"/>
      <c r="DN1938" s="14"/>
      <c r="DO1938" s="14"/>
      <c r="DP1938" s="5"/>
      <c r="DQ1938" s="25"/>
      <c r="DR1938" s="25"/>
      <c r="DS1938" s="96"/>
      <c r="DT1938" s="83"/>
      <c r="DU1938" s="14"/>
      <c r="DX1938" s="83"/>
      <c r="DY1938" s="83"/>
      <c r="DZ1938" s="83"/>
      <c r="EA1938" s="83"/>
      <c r="EJ1938" s="54"/>
      <c r="EK1938" s="22"/>
      <c r="EL1938" s="24"/>
      <c r="EP1938" s="23"/>
      <c r="EQ1938" s="24"/>
      <c r="ER1938" s="22"/>
      <c r="ES1938" s="24"/>
      <c r="ET1938" s="24"/>
      <c r="EU1938" s="23"/>
      <c r="EV1938" s="26"/>
      <c r="EX1938" s="6"/>
      <c r="EY1938" s="24"/>
      <c r="EZ1938" s="109"/>
      <c r="FA1938" s="66"/>
      <c r="FB1938" s="5"/>
      <c r="FC1938" s="68"/>
      <c r="FD1938" s="67"/>
      <c r="FE1938" s="67"/>
      <c r="FF1938" s="64"/>
      <c r="FG1938" s="5"/>
      <c r="FH1938" s="69"/>
      <c r="FI1938" s="6"/>
      <c r="FJ1938" s="5"/>
      <c r="FK1938" s="25"/>
      <c r="FL1938" s="5"/>
    </row>
    <row r="1939" spans="40:168">
      <c r="AN1939" s="14"/>
      <c r="AO1939" s="14"/>
      <c r="AP1939" s="5"/>
      <c r="AQ1939" s="25"/>
      <c r="AR1939" s="25"/>
      <c r="AS1939" s="96"/>
      <c r="AT1939" s="83"/>
      <c r="AU1939" s="14"/>
      <c r="AX1939" s="83"/>
      <c r="AY1939" s="83"/>
      <c r="AZ1939" s="83"/>
      <c r="BA1939" s="83"/>
      <c r="BJ1939" s="54"/>
      <c r="BK1939" s="22"/>
      <c r="BL1939" s="24"/>
      <c r="BP1939" s="23"/>
      <c r="BQ1939" s="24"/>
      <c r="BR1939" s="22"/>
      <c r="BS1939" s="24"/>
      <c r="BT1939" s="24"/>
      <c r="BU1939" s="23"/>
      <c r="BV1939" s="26"/>
      <c r="BX1939" s="6"/>
      <c r="BY1939" s="24"/>
      <c r="BZ1939" s="109"/>
      <c r="CA1939" s="66"/>
      <c r="CB1939" s="5"/>
      <c r="CC1939" s="68"/>
      <c r="CD1939" s="67"/>
      <c r="CE1939" s="67"/>
      <c r="CF1939" s="64"/>
      <c r="CG1939" s="5"/>
      <c r="CH1939" s="69"/>
      <c r="CI1939" s="6"/>
      <c r="CJ1939" s="5"/>
      <c r="CK1939" s="25"/>
      <c r="CL1939" s="5"/>
      <c r="DN1939" s="14"/>
      <c r="DO1939" s="14"/>
      <c r="DP1939" s="5"/>
      <c r="DQ1939" s="25"/>
      <c r="DR1939" s="25"/>
      <c r="DS1939" s="96"/>
      <c r="DT1939" s="83"/>
      <c r="DU1939" s="14"/>
      <c r="DX1939" s="83"/>
      <c r="DY1939" s="83"/>
      <c r="DZ1939" s="83"/>
      <c r="EA1939" s="83"/>
      <c r="EJ1939" s="54"/>
      <c r="EK1939" s="22"/>
      <c r="EL1939" s="24"/>
      <c r="EP1939" s="23"/>
      <c r="EQ1939" s="24"/>
      <c r="ER1939" s="22"/>
      <c r="ES1939" s="24"/>
      <c r="ET1939" s="24"/>
      <c r="EU1939" s="23"/>
      <c r="EV1939" s="26"/>
      <c r="EX1939" s="6"/>
      <c r="EY1939" s="24"/>
      <c r="EZ1939" s="109"/>
      <c r="FA1939" s="66"/>
      <c r="FB1939" s="5"/>
      <c r="FC1939" s="68"/>
      <c r="FD1939" s="67"/>
      <c r="FE1939" s="67"/>
      <c r="FF1939" s="64"/>
      <c r="FG1939" s="5"/>
      <c r="FH1939" s="69"/>
      <c r="FI1939" s="6"/>
      <c r="FJ1939" s="5"/>
      <c r="FK1939" s="25"/>
      <c r="FL1939" s="5"/>
    </row>
    <row r="1940" spans="40:168">
      <c r="AN1940" s="14"/>
      <c r="AO1940" s="14"/>
      <c r="AP1940" s="5"/>
      <c r="AQ1940" s="25"/>
      <c r="AR1940" s="25"/>
      <c r="AS1940" s="96"/>
      <c r="AT1940" s="83"/>
      <c r="AU1940" s="14"/>
      <c r="AX1940" s="83"/>
      <c r="AY1940" s="83"/>
      <c r="AZ1940" s="83"/>
      <c r="BA1940" s="83"/>
      <c r="BJ1940" s="54"/>
      <c r="BK1940" s="22"/>
      <c r="BL1940" s="24"/>
      <c r="BP1940" s="23"/>
      <c r="BQ1940" s="24"/>
      <c r="BR1940" s="22"/>
      <c r="BS1940" s="24"/>
      <c r="BT1940" s="24"/>
      <c r="BU1940" s="23"/>
      <c r="BV1940" s="26"/>
      <c r="BX1940" s="6"/>
      <c r="BY1940" s="24"/>
      <c r="BZ1940" s="109"/>
      <c r="CA1940" s="66"/>
      <c r="CB1940" s="5"/>
      <c r="CC1940" s="68"/>
      <c r="CD1940" s="67"/>
      <c r="CE1940" s="67"/>
      <c r="CF1940" s="64"/>
      <c r="CG1940" s="5"/>
      <c r="CH1940" s="69"/>
      <c r="CI1940" s="6"/>
      <c r="CJ1940" s="5"/>
      <c r="CK1940" s="25"/>
      <c r="CL1940" s="5"/>
      <c r="DN1940" s="14"/>
      <c r="DO1940" s="14"/>
      <c r="DP1940" s="5"/>
      <c r="DQ1940" s="25"/>
      <c r="DR1940" s="25"/>
      <c r="DS1940" s="96"/>
      <c r="DT1940" s="83"/>
      <c r="DU1940" s="14"/>
      <c r="DX1940" s="83"/>
      <c r="DY1940" s="83"/>
      <c r="DZ1940" s="83"/>
      <c r="EA1940" s="83"/>
      <c r="EJ1940" s="54"/>
      <c r="EK1940" s="22"/>
      <c r="EL1940" s="24"/>
      <c r="EP1940" s="23"/>
      <c r="EQ1940" s="24"/>
      <c r="ER1940" s="22"/>
      <c r="ES1940" s="24"/>
      <c r="ET1940" s="24"/>
      <c r="EU1940" s="23"/>
      <c r="EV1940" s="26"/>
      <c r="EX1940" s="6"/>
      <c r="EY1940" s="24"/>
      <c r="EZ1940" s="109"/>
      <c r="FA1940" s="66"/>
      <c r="FB1940" s="5"/>
      <c r="FC1940" s="68"/>
      <c r="FD1940" s="67"/>
      <c r="FE1940" s="67"/>
      <c r="FF1940" s="64"/>
      <c r="FG1940" s="5"/>
      <c r="FH1940" s="69"/>
      <c r="FI1940" s="6"/>
      <c r="FJ1940" s="5"/>
      <c r="FK1940" s="25"/>
      <c r="FL1940" s="5"/>
    </row>
    <row r="1941" spans="40:168">
      <c r="AN1941" s="14"/>
      <c r="AO1941" s="14"/>
      <c r="AP1941" s="5"/>
      <c r="AQ1941" s="25"/>
      <c r="AR1941" s="25"/>
      <c r="AS1941" s="96"/>
      <c r="AT1941" s="83"/>
      <c r="AU1941" s="14"/>
      <c r="AX1941" s="83"/>
      <c r="AY1941" s="83"/>
      <c r="AZ1941" s="83"/>
      <c r="BA1941" s="83"/>
      <c r="BJ1941" s="54"/>
      <c r="BK1941" s="22"/>
      <c r="BL1941" s="24"/>
      <c r="BP1941" s="23"/>
      <c r="BQ1941" s="24"/>
      <c r="BR1941" s="22"/>
      <c r="BS1941" s="24"/>
      <c r="BT1941" s="24"/>
      <c r="BU1941" s="23"/>
      <c r="BV1941" s="26"/>
      <c r="BX1941" s="6"/>
      <c r="BY1941" s="24"/>
      <c r="BZ1941" s="109"/>
      <c r="CA1941" s="66"/>
      <c r="CB1941" s="5"/>
      <c r="CC1941" s="68"/>
      <c r="CD1941" s="67"/>
      <c r="CE1941" s="67"/>
      <c r="CF1941" s="64"/>
      <c r="CG1941" s="5"/>
      <c r="CH1941" s="69"/>
      <c r="CI1941" s="6"/>
      <c r="CJ1941" s="5"/>
      <c r="CK1941" s="25"/>
      <c r="CL1941" s="5"/>
      <c r="DN1941" s="14"/>
      <c r="DO1941" s="14"/>
      <c r="DP1941" s="5"/>
      <c r="DQ1941" s="25"/>
      <c r="DR1941" s="25"/>
      <c r="DS1941" s="96"/>
      <c r="DT1941" s="83"/>
      <c r="DU1941" s="14"/>
      <c r="DX1941" s="83"/>
      <c r="DY1941" s="83"/>
      <c r="DZ1941" s="83"/>
      <c r="EA1941" s="83"/>
      <c r="EJ1941" s="54"/>
      <c r="EK1941" s="22"/>
      <c r="EL1941" s="24"/>
      <c r="EP1941" s="23"/>
      <c r="EQ1941" s="24"/>
      <c r="ER1941" s="22"/>
      <c r="ES1941" s="24"/>
      <c r="ET1941" s="24"/>
      <c r="EU1941" s="23"/>
      <c r="EV1941" s="26"/>
      <c r="EX1941" s="6"/>
      <c r="EY1941" s="24"/>
      <c r="EZ1941" s="109"/>
      <c r="FA1941" s="66"/>
      <c r="FB1941" s="5"/>
      <c r="FC1941" s="68"/>
      <c r="FD1941" s="67"/>
      <c r="FE1941" s="67"/>
      <c r="FF1941" s="64"/>
      <c r="FG1941" s="5"/>
      <c r="FH1941" s="69"/>
      <c r="FI1941" s="6"/>
      <c r="FJ1941" s="5"/>
      <c r="FK1941" s="25"/>
      <c r="FL1941" s="5"/>
    </row>
    <row r="1942" spans="40:168">
      <c r="AN1942" s="14"/>
      <c r="AO1942" s="14"/>
      <c r="AP1942" s="5"/>
      <c r="AQ1942" s="25"/>
      <c r="AR1942" s="25"/>
      <c r="AS1942" s="96"/>
      <c r="AT1942" s="83"/>
      <c r="AU1942" s="14"/>
      <c r="AX1942" s="83"/>
      <c r="AY1942" s="83"/>
      <c r="AZ1942" s="83"/>
      <c r="BA1942" s="83"/>
      <c r="BJ1942" s="54"/>
      <c r="BK1942" s="22"/>
      <c r="BL1942" s="24"/>
      <c r="BP1942" s="23"/>
      <c r="BQ1942" s="24"/>
      <c r="BR1942" s="22"/>
      <c r="BS1942" s="24"/>
      <c r="BT1942" s="24"/>
      <c r="BU1942" s="23"/>
      <c r="BV1942" s="26"/>
      <c r="BX1942" s="6"/>
      <c r="BY1942" s="24"/>
      <c r="BZ1942" s="109"/>
      <c r="CA1942" s="66"/>
      <c r="CB1942" s="5"/>
      <c r="CC1942" s="68"/>
      <c r="CD1942" s="67"/>
      <c r="CE1942" s="67"/>
      <c r="CF1942" s="64"/>
      <c r="CG1942" s="5"/>
      <c r="CH1942" s="69"/>
      <c r="CI1942" s="6"/>
      <c r="CJ1942" s="5"/>
      <c r="CK1942" s="25"/>
      <c r="CL1942" s="5"/>
      <c r="DN1942" s="14"/>
      <c r="DO1942" s="14"/>
      <c r="DP1942" s="5"/>
      <c r="DQ1942" s="25"/>
      <c r="DR1942" s="25"/>
      <c r="DS1942" s="96"/>
      <c r="DT1942" s="83"/>
      <c r="DU1942" s="14"/>
      <c r="DX1942" s="83"/>
      <c r="DY1942" s="83"/>
      <c r="DZ1942" s="83"/>
      <c r="EA1942" s="83"/>
      <c r="EJ1942" s="54"/>
      <c r="EK1942" s="22"/>
      <c r="EL1942" s="24"/>
      <c r="EP1942" s="23"/>
      <c r="EQ1942" s="24"/>
      <c r="ER1942" s="22"/>
      <c r="ES1942" s="24"/>
      <c r="ET1942" s="24"/>
      <c r="EU1942" s="23"/>
      <c r="EV1942" s="26"/>
      <c r="EX1942" s="6"/>
      <c r="EY1942" s="24"/>
      <c r="EZ1942" s="109"/>
      <c r="FA1942" s="66"/>
      <c r="FB1942" s="5"/>
      <c r="FC1942" s="68"/>
      <c r="FD1942" s="67"/>
      <c r="FE1942" s="67"/>
      <c r="FF1942" s="64"/>
      <c r="FG1942" s="5"/>
      <c r="FH1942" s="69"/>
      <c r="FI1942" s="6"/>
      <c r="FJ1942" s="5"/>
      <c r="FK1942" s="25"/>
      <c r="FL1942" s="5"/>
    </row>
    <row r="1943" spans="40:168">
      <c r="AN1943" s="14"/>
      <c r="AO1943" s="14"/>
      <c r="AP1943" s="5"/>
      <c r="AQ1943" s="25"/>
      <c r="AR1943" s="25"/>
      <c r="AS1943" s="96"/>
      <c r="AT1943" s="83"/>
      <c r="AU1943" s="14"/>
      <c r="AX1943" s="83"/>
      <c r="AY1943" s="83"/>
      <c r="AZ1943" s="83"/>
      <c r="BA1943" s="83"/>
      <c r="BJ1943" s="54"/>
      <c r="BK1943" s="22"/>
      <c r="BL1943" s="24"/>
      <c r="BP1943" s="23"/>
      <c r="BQ1943" s="24"/>
      <c r="BR1943" s="22"/>
      <c r="BS1943" s="24"/>
      <c r="BT1943" s="24"/>
      <c r="BU1943" s="23"/>
      <c r="BV1943" s="26"/>
      <c r="BX1943" s="6"/>
      <c r="BY1943" s="24"/>
      <c r="BZ1943" s="109"/>
      <c r="CA1943" s="66"/>
      <c r="CB1943" s="5"/>
      <c r="CC1943" s="68"/>
      <c r="CD1943" s="67"/>
      <c r="CE1943" s="67"/>
      <c r="CF1943" s="64"/>
      <c r="CG1943" s="5"/>
      <c r="CH1943" s="69"/>
      <c r="CI1943" s="6"/>
      <c r="CJ1943" s="5"/>
      <c r="CK1943" s="25"/>
      <c r="CL1943" s="5"/>
      <c r="DN1943" s="14"/>
      <c r="DO1943" s="14"/>
      <c r="DP1943" s="5"/>
      <c r="DQ1943" s="25"/>
      <c r="DR1943" s="25"/>
      <c r="DS1943" s="96"/>
      <c r="DT1943" s="83"/>
      <c r="DU1943" s="14"/>
      <c r="DX1943" s="83"/>
      <c r="DY1943" s="83"/>
      <c r="DZ1943" s="83"/>
      <c r="EA1943" s="83"/>
      <c r="EJ1943" s="54"/>
      <c r="EK1943" s="22"/>
      <c r="EL1943" s="24"/>
      <c r="EP1943" s="23"/>
      <c r="EQ1943" s="24"/>
      <c r="ER1943" s="22"/>
      <c r="ES1943" s="24"/>
      <c r="ET1943" s="24"/>
      <c r="EU1943" s="23"/>
      <c r="EV1943" s="26"/>
      <c r="EX1943" s="6"/>
      <c r="EY1943" s="24"/>
      <c r="EZ1943" s="109"/>
      <c r="FA1943" s="66"/>
      <c r="FB1943" s="5"/>
      <c r="FC1943" s="68"/>
      <c r="FD1943" s="67"/>
      <c r="FE1943" s="67"/>
      <c r="FF1943" s="64"/>
      <c r="FG1943" s="5"/>
      <c r="FH1943" s="69"/>
      <c r="FI1943" s="6"/>
      <c r="FJ1943" s="5"/>
      <c r="FK1943" s="25"/>
      <c r="FL1943" s="5"/>
    </row>
    <row r="1944" spans="40:168">
      <c r="AN1944" s="14"/>
      <c r="AO1944" s="14"/>
      <c r="AP1944" s="5"/>
      <c r="AQ1944" s="25"/>
      <c r="AR1944" s="25"/>
      <c r="AS1944" s="96"/>
      <c r="AT1944" s="83"/>
      <c r="AU1944" s="14"/>
      <c r="AX1944" s="83"/>
      <c r="AY1944" s="83"/>
      <c r="AZ1944" s="83"/>
      <c r="BA1944" s="83"/>
      <c r="BJ1944" s="54"/>
      <c r="BK1944" s="22"/>
      <c r="BL1944" s="24"/>
      <c r="BP1944" s="23"/>
      <c r="BQ1944" s="24"/>
      <c r="BR1944" s="22"/>
      <c r="BS1944" s="24"/>
      <c r="BT1944" s="24"/>
      <c r="BU1944" s="23"/>
      <c r="BV1944" s="26"/>
      <c r="BX1944" s="6"/>
      <c r="BY1944" s="24"/>
      <c r="BZ1944" s="109"/>
      <c r="CA1944" s="66"/>
      <c r="CB1944" s="5"/>
      <c r="CC1944" s="68"/>
      <c r="CD1944" s="67"/>
      <c r="CE1944" s="67"/>
      <c r="CF1944" s="64"/>
      <c r="CG1944" s="5"/>
      <c r="CH1944" s="69"/>
      <c r="CI1944" s="6"/>
      <c r="CJ1944" s="5"/>
      <c r="CK1944" s="25"/>
      <c r="CL1944" s="5"/>
      <c r="DN1944" s="14"/>
      <c r="DO1944" s="14"/>
      <c r="DP1944" s="5"/>
      <c r="DQ1944" s="25"/>
      <c r="DR1944" s="25"/>
      <c r="DS1944" s="96"/>
      <c r="DT1944" s="83"/>
      <c r="DU1944" s="14"/>
      <c r="DX1944" s="83"/>
      <c r="DY1944" s="83"/>
      <c r="DZ1944" s="83"/>
      <c r="EA1944" s="83"/>
      <c r="EJ1944" s="54"/>
      <c r="EK1944" s="22"/>
      <c r="EL1944" s="24"/>
      <c r="EP1944" s="23"/>
      <c r="EQ1944" s="24"/>
      <c r="ER1944" s="22"/>
      <c r="ES1944" s="24"/>
      <c r="ET1944" s="24"/>
      <c r="EU1944" s="23"/>
      <c r="EV1944" s="26"/>
      <c r="EX1944" s="6"/>
      <c r="EY1944" s="24"/>
      <c r="EZ1944" s="109"/>
      <c r="FA1944" s="66"/>
      <c r="FB1944" s="5"/>
      <c r="FC1944" s="68"/>
      <c r="FD1944" s="67"/>
      <c r="FE1944" s="67"/>
      <c r="FF1944" s="64"/>
      <c r="FG1944" s="5"/>
      <c r="FH1944" s="69"/>
      <c r="FI1944" s="6"/>
      <c r="FJ1944" s="5"/>
      <c r="FK1944" s="25"/>
      <c r="FL1944" s="5"/>
    </row>
    <row r="1945" spans="40:168">
      <c r="AN1945" s="14"/>
      <c r="AO1945" s="14"/>
      <c r="AP1945" s="5"/>
      <c r="AQ1945" s="25"/>
      <c r="AR1945" s="25"/>
      <c r="AS1945" s="96"/>
      <c r="AT1945" s="83"/>
      <c r="AU1945" s="14"/>
      <c r="AX1945" s="83"/>
      <c r="AY1945" s="83"/>
      <c r="AZ1945" s="83"/>
      <c r="BA1945" s="83"/>
      <c r="BJ1945" s="54"/>
      <c r="BK1945" s="22"/>
      <c r="BL1945" s="24"/>
      <c r="BP1945" s="23"/>
      <c r="BQ1945" s="24"/>
      <c r="BR1945" s="22"/>
      <c r="BS1945" s="24"/>
      <c r="BT1945" s="24"/>
      <c r="BU1945" s="23"/>
      <c r="BV1945" s="26"/>
      <c r="BX1945" s="6"/>
      <c r="BY1945" s="24"/>
      <c r="BZ1945" s="109"/>
      <c r="CA1945" s="66"/>
      <c r="CB1945" s="5"/>
      <c r="CC1945" s="68"/>
      <c r="CD1945" s="67"/>
      <c r="CE1945" s="67"/>
      <c r="CF1945" s="64"/>
      <c r="CG1945" s="5"/>
      <c r="CH1945" s="69"/>
      <c r="CI1945" s="6"/>
      <c r="CJ1945" s="5"/>
      <c r="CK1945" s="25"/>
      <c r="CL1945" s="5"/>
      <c r="DN1945" s="14"/>
      <c r="DO1945" s="14"/>
      <c r="DP1945" s="5"/>
      <c r="DQ1945" s="25"/>
      <c r="DR1945" s="25"/>
      <c r="DS1945" s="96"/>
      <c r="DT1945" s="83"/>
      <c r="DU1945" s="14"/>
      <c r="DX1945" s="83"/>
      <c r="DY1945" s="83"/>
      <c r="DZ1945" s="83"/>
      <c r="EA1945" s="83"/>
      <c r="EJ1945" s="54"/>
      <c r="EK1945" s="22"/>
      <c r="EL1945" s="24"/>
      <c r="EP1945" s="23"/>
      <c r="EQ1945" s="24"/>
      <c r="ER1945" s="22"/>
      <c r="ES1945" s="24"/>
      <c r="ET1945" s="24"/>
      <c r="EU1945" s="23"/>
      <c r="EV1945" s="26"/>
      <c r="EX1945" s="6"/>
      <c r="EY1945" s="24"/>
      <c r="EZ1945" s="109"/>
      <c r="FA1945" s="66"/>
      <c r="FB1945" s="5"/>
      <c r="FC1945" s="68"/>
      <c r="FD1945" s="67"/>
      <c r="FE1945" s="67"/>
      <c r="FF1945" s="64"/>
      <c r="FG1945" s="5"/>
      <c r="FH1945" s="69"/>
      <c r="FI1945" s="6"/>
      <c r="FJ1945" s="5"/>
      <c r="FK1945" s="25"/>
      <c r="FL1945" s="5"/>
    </row>
    <row r="1946" spans="40:168">
      <c r="AN1946" s="14"/>
      <c r="AO1946" s="14"/>
      <c r="AP1946" s="5"/>
      <c r="AQ1946" s="25"/>
      <c r="AR1946" s="25"/>
      <c r="AS1946" s="96"/>
      <c r="AT1946" s="83"/>
      <c r="AU1946" s="14"/>
      <c r="AX1946" s="83"/>
      <c r="AY1946" s="83"/>
      <c r="AZ1946" s="83"/>
      <c r="BA1946" s="83"/>
      <c r="BJ1946" s="54"/>
      <c r="BK1946" s="22"/>
      <c r="BL1946" s="24"/>
      <c r="BP1946" s="23"/>
      <c r="BQ1946" s="24"/>
      <c r="BR1946" s="22"/>
      <c r="BS1946" s="24"/>
      <c r="BT1946" s="24"/>
      <c r="BU1946" s="23"/>
      <c r="BV1946" s="26"/>
      <c r="BX1946" s="6"/>
      <c r="BY1946" s="24"/>
      <c r="BZ1946" s="109"/>
      <c r="CA1946" s="66"/>
      <c r="CB1946" s="5"/>
      <c r="CC1946" s="68"/>
      <c r="CD1946" s="67"/>
      <c r="CE1946" s="67"/>
      <c r="CF1946" s="64"/>
      <c r="CG1946" s="5"/>
      <c r="CH1946" s="69"/>
      <c r="CI1946" s="6"/>
      <c r="CJ1946" s="5"/>
      <c r="CK1946" s="25"/>
      <c r="CL1946" s="5"/>
      <c r="DN1946" s="14"/>
      <c r="DO1946" s="14"/>
      <c r="DP1946" s="5"/>
      <c r="DQ1946" s="25"/>
      <c r="DR1946" s="25"/>
      <c r="DS1946" s="96"/>
      <c r="DT1946" s="83"/>
      <c r="DU1946" s="14"/>
      <c r="DX1946" s="83"/>
      <c r="DY1946" s="83"/>
      <c r="DZ1946" s="83"/>
      <c r="EA1946" s="83"/>
      <c r="EJ1946" s="54"/>
      <c r="EK1946" s="22"/>
      <c r="EL1946" s="24"/>
      <c r="EP1946" s="23"/>
      <c r="EQ1946" s="24"/>
      <c r="ER1946" s="22"/>
      <c r="ES1946" s="24"/>
      <c r="ET1946" s="24"/>
      <c r="EU1946" s="23"/>
      <c r="EV1946" s="26"/>
      <c r="EX1946" s="6"/>
      <c r="EY1946" s="24"/>
      <c r="EZ1946" s="109"/>
      <c r="FA1946" s="66"/>
      <c r="FB1946" s="5"/>
      <c r="FC1946" s="68"/>
      <c r="FD1946" s="67"/>
      <c r="FE1946" s="67"/>
      <c r="FF1946" s="64"/>
      <c r="FG1946" s="5"/>
      <c r="FH1946" s="69"/>
      <c r="FI1946" s="6"/>
      <c r="FJ1946" s="5"/>
      <c r="FK1946" s="25"/>
      <c r="FL1946" s="5"/>
    </row>
    <row r="1947" spans="40:168">
      <c r="AN1947" s="14"/>
      <c r="AO1947" s="14"/>
      <c r="AP1947" s="5"/>
      <c r="AQ1947" s="25"/>
      <c r="AR1947" s="25"/>
      <c r="AS1947" s="96"/>
      <c r="AT1947" s="83"/>
      <c r="AU1947" s="14"/>
      <c r="AX1947" s="83"/>
      <c r="AY1947" s="83"/>
      <c r="AZ1947" s="83"/>
      <c r="BA1947" s="83"/>
      <c r="BJ1947" s="54"/>
      <c r="BK1947" s="22"/>
      <c r="BL1947" s="24"/>
      <c r="BP1947" s="23"/>
      <c r="BQ1947" s="24"/>
      <c r="BR1947" s="22"/>
      <c r="BS1947" s="24"/>
      <c r="BT1947" s="24"/>
      <c r="BU1947" s="23"/>
      <c r="BV1947" s="26"/>
      <c r="BX1947" s="6"/>
      <c r="BY1947" s="24"/>
      <c r="BZ1947" s="109"/>
      <c r="CA1947" s="66"/>
      <c r="CB1947" s="5"/>
      <c r="CC1947" s="68"/>
      <c r="CD1947" s="67"/>
      <c r="CE1947" s="67"/>
      <c r="CF1947" s="64"/>
      <c r="CG1947" s="5"/>
      <c r="CH1947" s="69"/>
      <c r="CI1947" s="6"/>
      <c r="CJ1947" s="5"/>
      <c r="CK1947" s="25"/>
      <c r="CL1947" s="5"/>
      <c r="DN1947" s="14"/>
      <c r="DO1947" s="14"/>
      <c r="DP1947" s="5"/>
      <c r="DQ1947" s="25"/>
      <c r="DR1947" s="25"/>
      <c r="DS1947" s="96"/>
      <c r="DT1947" s="83"/>
      <c r="DU1947" s="14"/>
      <c r="DX1947" s="83"/>
      <c r="DY1947" s="83"/>
      <c r="DZ1947" s="83"/>
      <c r="EA1947" s="83"/>
      <c r="EJ1947" s="54"/>
      <c r="EK1947" s="22"/>
      <c r="EL1947" s="24"/>
      <c r="EP1947" s="23"/>
      <c r="EQ1947" s="24"/>
      <c r="ER1947" s="22"/>
      <c r="ES1947" s="24"/>
      <c r="ET1947" s="24"/>
      <c r="EU1947" s="23"/>
      <c r="EV1947" s="26"/>
      <c r="EX1947" s="6"/>
      <c r="EY1947" s="24"/>
      <c r="EZ1947" s="109"/>
      <c r="FA1947" s="66"/>
      <c r="FB1947" s="5"/>
      <c r="FC1947" s="68"/>
      <c r="FD1947" s="67"/>
      <c r="FE1947" s="67"/>
      <c r="FF1947" s="64"/>
      <c r="FG1947" s="5"/>
      <c r="FH1947" s="69"/>
      <c r="FI1947" s="6"/>
      <c r="FJ1947" s="5"/>
      <c r="FK1947" s="25"/>
      <c r="FL1947" s="5"/>
    </row>
    <row r="1948" spans="40:168">
      <c r="AN1948" s="14"/>
      <c r="AO1948" s="14"/>
      <c r="AP1948" s="5"/>
      <c r="AQ1948" s="25"/>
      <c r="AR1948" s="25"/>
      <c r="AS1948" s="96"/>
      <c r="AT1948" s="83"/>
      <c r="AU1948" s="14"/>
      <c r="AX1948" s="83"/>
      <c r="AY1948" s="83"/>
      <c r="AZ1948" s="83"/>
      <c r="BA1948" s="83"/>
      <c r="BJ1948" s="54"/>
      <c r="BK1948" s="22"/>
      <c r="BL1948" s="24"/>
      <c r="BP1948" s="23"/>
      <c r="BQ1948" s="24"/>
      <c r="BR1948" s="22"/>
      <c r="BS1948" s="24"/>
      <c r="BT1948" s="24"/>
      <c r="BU1948" s="23"/>
      <c r="BV1948" s="26"/>
      <c r="BX1948" s="6"/>
      <c r="BY1948" s="24"/>
      <c r="BZ1948" s="109"/>
      <c r="CA1948" s="66"/>
      <c r="CB1948" s="5"/>
      <c r="CC1948" s="68"/>
      <c r="CD1948" s="67"/>
      <c r="CE1948" s="67"/>
      <c r="CF1948" s="64"/>
      <c r="CG1948" s="5"/>
      <c r="CH1948" s="69"/>
      <c r="CI1948" s="6"/>
      <c r="CJ1948" s="5"/>
      <c r="CK1948" s="25"/>
      <c r="CL1948" s="5"/>
      <c r="DN1948" s="14"/>
      <c r="DO1948" s="14"/>
      <c r="DP1948" s="5"/>
      <c r="DQ1948" s="25"/>
      <c r="DR1948" s="25"/>
      <c r="DS1948" s="96"/>
      <c r="DT1948" s="83"/>
      <c r="DU1948" s="14"/>
      <c r="DX1948" s="83"/>
      <c r="DY1948" s="83"/>
      <c r="DZ1948" s="83"/>
      <c r="EA1948" s="83"/>
      <c r="EJ1948" s="54"/>
      <c r="EK1948" s="22"/>
      <c r="EL1948" s="24"/>
      <c r="EP1948" s="23"/>
      <c r="EQ1948" s="24"/>
      <c r="ER1948" s="22"/>
      <c r="ES1948" s="24"/>
      <c r="ET1948" s="24"/>
      <c r="EU1948" s="23"/>
      <c r="EV1948" s="26"/>
      <c r="EX1948" s="6"/>
      <c r="EY1948" s="24"/>
      <c r="EZ1948" s="109"/>
      <c r="FA1948" s="66"/>
      <c r="FB1948" s="5"/>
      <c r="FC1948" s="68"/>
      <c r="FD1948" s="67"/>
      <c r="FE1948" s="67"/>
      <c r="FF1948" s="64"/>
      <c r="FG1948" s="5"/>
      <c r="FH1948" s="69"/>
      <c r="FI1948" s="6"/>
      <c r="FJ1948" s="5"/>
      <c r="FK1948" s="25"/>
      <c r="FL1948" s="5"/>
    </row>
    <row r="1949" spans="40:168">
      <c r="AN1949" s="14"/>
      <c r="AO1949" s="14"/>
      <c r="AP1949" s="5"/>
      <c r="AQ1949" s="25"/>
      <c r="AR1949" s="25"/>
      <c r="AS1949" s="96"/>
      <c r="AT1949" s="83"/>
      <c r="AU1949" s="14"/>
      <c r="AX1949" s="83"/>
      <c r="AY1949" s="83"/>
      <c r="AZ1949" s="83"/>
      <c r="BA1949" s="83"/>
      <c r="BJ1949" s="54"/>
      <c r="BK1949" s="22"/>
      <c r="BL1949" s="24"/>
      <c r="BP1949" s="23"/>
      <c r="BQ1949" s="24"/>
      <c r="BR1949" s="22"/>
      <c r="BS1949" s="24"/>
      <c r="BT1949" s="24"/>
      <c r="BU1949" s="23"/>
      <c r="BV1949" s="26"/>
      <c r="BX1949" s="6"/>
      <c r="BY1949" s="24"/>
      <c r="BZ1949" s="109"/>
      <c r="CA1949" s="66"/>
      <c r="CB1949" s="5"/>
      <c r="CC1949" s="68"/>
      <c r="CD1949" s="67"/>
      <c r="CE1949" s="67"/>
      <c r="CF1949" s="64"/>
      <c r="CG1949" s="5"/>
      <c r="CH1949" s="69"/>
      <c r="CI1949" s="6"/>
      <c r="CJ1949" s="5"/>
      <c r="CK1949" s="25"/>
      <c r="CL1949" s="5"/>
      <c r="DN1949" s="14"/>
      <c r="DO1949" s="14"/>
      <c r="DP1949" s="5"/>
      <c r="DQ1949" s="25"/>
      <c r="DR1949" s="25"/>
      <c r="DS1949" s="96"/>
      <c r="DT1949" s="83"/>
      <c r="DU1949" s="14"/>
      <c r="DX1949" s="83"/>
      <c r="DY1949" s="83"/>
      <c r="DZ1949" s="83"/>
      <c r="EA1949" s="83"/>
      <c r="EJ1949" s="54"/>
      <c r="EK1949" s="22"/>
      <c r="EL1949" s="24"/>
      <c r="EP1949" s="23"/>
      <c r="EQ1949" s="24"/>
      <c r="ER1949" s="22"/>
      <c r="ES1949" s="24"/>
      <c r="ET1949" s="24"/>
      <c r="EU1949" s="23"/>
      <c r="EV1949" s="26"/>
      <c r="EX1949" s="6"/>
      <c r="EY1949" s="24"/>
      <c r="EZ1949" s="109"/>
      <c r="FA1949" s="66"/>
      <c r="FB1949" s="5"/>
      <c r="FC1949" s="68"/>
      <c r="FD1949" s="67"/>
      <c r="FE1949" s="67"/>
      <c r="FF1949" s="64"/>
      <c r="FG1949" s="5"/>
      <c r="FH1949" s="69"/>
      <c r="FI1949" s="6"/>
      <c r="FJ1949" s="5"/>
      <c r="FK1949" s="25"/>
      <c r="FL1949" s="5"/>
    </row>
    <row r="1950" spans="40:168">
      <c r="AN1950" s="14"/>
      <c r="AO1950" s="14"/>
      <c r="AP1950" s="5"/>
      <c r="AQ1950" s="25"/>
      <c r="AR1950" s="25"/>
      <c r="AS1950" s="96"/>
      <c r="AT1950" s="83"/>
      <c r="AU1950" s="14"/>
      <c r="AX1950" s="83"/>
      <c r="AY1950" s="83"/>
      <c r="AZ1950" s="83"/>
      <c r="BA1950" s="83"/>
      <c r="BJ1950" s="54"/>
      <c r="BK1950" s="22"/>
      <c r="BL1950" s="24"/>
      <c r="BP1950" s="23"/>
      <c r="BQ1950" s="24"/>
      <c r="BR1950" s="22"/>
      <c r="BS1950" s="24"/>
      <c r="BT1950" s="24"/>
      <c r="BU1950" s="23"/>
      <c r="BV1950" s="26"/>
      <c r="BX1950" s="6"/>
      <c r="BY1950" s="24"/>
      <c r="BZ1950" s="109"/>
      <c r="CA1950" s="66"/>
      <c r="CB1950" s="5"/>
      <c r="CC1950" s="68"/>
      <c r="CD1950" s="67"/>
      <c r="CE1950" s="67"/>
      <c r="CF1950" s="64"/>
      <c r="CG1950" s="5"/>
      <c r="CH1950" s="69"/>
      <c r="CI1950" s="6"/>
      <c r="CJ1950" s="5"/>
      <c r="CK1950" s="25"/>
      <c r="CL1950" s="5"/>
      <c r="DN1950" s="14"/>
      <c r="DO1950" s="14"/>
      <c r="DP1950" s="5"/>
      <c r="DQ1950" s="25"/>
      <c r="DR1950" s="25"/>
      <c r="DS1950" s="96"/>
      <c r="DT1950" s="83"/>
      <c r="DU1950" s="14"/>
      <c r="DX1950" s="83"/>
      <c r="DY1950" s="83"/>
      <c r="DZ1950" s="83"/>
      <c r="EA1950" s="83"/>
      <c r="EJ1950" s="54"/>
      <c r="EK1950" s="22"/>
      <c r="EL1950" s="24"/>
      <c r="EP1950" s="23"/>
      <c r="EQ1950" s="24"/>
      <c r="ER1950" s="22"/>
      <c r="ES1950" s="24"/>
      <c r="ET1950" s="24"/>
      <c r="EU1950" s="23"/>
      <c r="EV1950" s="26"/>
      <c r="EX1950" s="6"/>
      <c r="EY1950" s="24"/>
      <c r="EZ1950" s="109"/>
      <c r="FA1950" s="66"/>
      <c r="FB1950" s="5"/>
      <c r="FC1950" s="68"/>
      <c r="FD1950" s="67"/>
      <c r="FE1950" s="67"/>
      <c r="FF1950" s="64"/>
      <c r="FG1950" s="5"/>
      <c r="FH1950" s="69"/>
      <c r="FI1950" s="6"/>
      <c r="FJ1950" s="5"/>
      <c r="FK1950" s="25"/>
      <c r="FL1950" s="5"/>
    </row>
    <row r="1951" spans="40:168">
      <c r="AN1951" s="14"/>
      <c r="AO1951" s="14"/>
      <c r="AP1951" s="5"/>
      <c r="AQ1951" s="25"/>
      <c r="AR1951" s="25"/>
      <c r="AS1951" s="96"/>
      <c r="AT1951" s="83"/>
      <c r="AU1951" s="14"/>
      <c r="AX1951" s="83"/>
      <c r="AY1951" s="83"/>
      <c r="AZ1951" s="83"/>
      <c r="BA1951" s="83"/>
      <c r="BJ1951" s="54"/>
      <c r="BK1951" s="22"/>
      <c r="BL1951" s="24"/>
      <c r="BP1951" s="23"/>
      <c r="BQ1951" s="24"/>
      <c r="BR1951" s="22"/>
      <c r="BS1951" s="24"/>
      <c r="BT1951" s="24"/>
      <c r="BU1951" s="23"/>
      <c r="BV1951" s="26"/>
      <c r="BX1951" s="6"/>
      <c r="BY1951" s="24"/>
      <c r="BZ1951" s="109"/>
      <c r="CA1951" s="66"/>
      <c r="CB1951" s="5"/>
      <c r="CC1951" s="68"/>
      <c r="CD1951" s="67"/>
      <c r="CE1951" s="67"/>
      <c r="CF1951" s="64"/>
      <c r="CG1951" s="5"/>
      <c r="CH1951" s="69"/>
      <c r="CI1951" s="6"/>
      <c r="CJ1951" s="5"/>
      <c r="CK1951" s="25"/>
      <c r="CL1951" s="5"/>
      <c r="DN1951" s="14"/>
      <c r="DO1951" s="14"/>
      <c r="DP1951" s="5"/>
      <c r="DQ1951" s="25"/>
      <c r="DR1951" s="25"/>
      <c r="DS1951" s="96"/>
      <c r="DT1951" s="83"/>
      <c r="DU1951" s="14"/>
      <c r="DX1951" s="83"/>
      <c r="DY1951" s="83"/>
      <c r="DZ1951" s="83"/>
      <c r="EA1951" s="83"/>
      <c r="EJ1951" s="54"/>
      <c r="EK1951" s="22"/>
      <c r="EL1951" s="24"/>
      <c r="EP1951" s="23"/>
      <c r="EQ1951" s="24"/>
      <c r="ER1951" s="22"/>
      <c r="ES1951" s="24"/>
      <c r="ET1951" s="24"/>
      <c r="EU1951" s="23"/>
      <c r="EV1951" s="26"/>
      <c r="EX1951" s="6"/>
      <c r="EY1951" s="24"/>
      <c r="EZ1951" s="109"/>
      <c r="FA1951" s="66"/>
      <c r="FB1951" s="5"/>
      <c r="FC1951" s="68"/>
      <c r="FD1951" s="67"/>
      <c r="FE1951" s="67"/>
      <c r="FF1951" s="64"/>
      <c r="FG1951" s="5"/>
      <c r="FH1951" s="69"/>
      <c r="FI1951" s="6"/>
      <c r="FJ1951" s="5"/>
      <c r="FK1951" s="25"/>
      <c r="FL1951" s="5"/>
    </row>
    <row r="1952" spans="40:168">
      <c r="AN1952" s="14"/>
      <c r="AO1952" s="14"/>
      <c r="AP1952" s="5"/>
      <c r="AQ1952" s="25"/>
      <c r="AR1952" s="25"/>
      <c r="AS1952" s="96"/>
      <c r="AT1952" s="83"/>
      <c r="AU1952" s="14"/>
      <c r="AX1952" s="83"/>
      <c r="AY1952" s="83"/>
      <c r="AZ1952" s="83"/>
      <c r="BA1952" s="83"/>
      <c r="BJ1952" s="54"/>
      <c r="BK1952" s="22"/>
      <c r="BL1952" s="24"/>
      <c r="BP1952" s="23"/>
      <c r="BQ1952" s="24"/>
      <c r="BR1952" s="22"/>
      <c r="BS1952" s="24"/>
      <c r="BT1952" s="24"/>
      <c r="BU1952" s="23"/>
      <c r="BV1952" s="26"/>
      <c r="BX1952" s="6"/>
      <c r="BY1952" s="24"/>
      <c r="BZ1952" s="109"/>
      <c r="CA1952" s="66"/>
      <c r="CB1952" s="5"/>
      <c r="CC1952" s="68"/>
      <c r="CD1952" s="67"/>
      <c r="CE1952" s="67"/>
      <c r="CF1952" s="64"/>
      <c r="CG1952" s="5"/>
      <c r="CH1952" s="69"/>
      <c r="CI1952" s="6"/>
      <c r="CJ1952" s="5"/>
      <c r="CK1952" s="25"/>
      <c r="CL1952" s="5"/>
      <c r="DN1952" s="14"/>
      <c r="DO1952" s="14"/>
      <c r="DP1952" s="5"/>
      <c r="DQ1952" s="25"/>
      <c r="DR1952" s="25"/>
      <c r="DS1952" s="96"/>
      <c r="DT1952" s="83"/>
      <c r="DU1952" s="14"/>
      <c r="DX1952" s="83"/>
      <c r="DY1952" s="83"/>
      <c r="DZ1952" s="83"/>
      <c r="EA1952" s="83"/>
      <c r="EJ1952" s="54"/>
      <c r="EK1952" s="22"/>
      <c r="EL1952" s="24"/>
      <c r="EP1952" s="23"/>
      <c r="EQ1952" s="24"/>
      <c r="ER1952" s="22"/>
      <c r="ES1952" s="24"/>
      <c r="ET1952" s="24"/>
      <c r="EU1952" s="23"/>
      <c r="EV1952" s="26"/>
      <c r="EX1952" s="6"/>
      <c r="EY1952" s="24"/>
      <c r="EZ1952" s="109"/>
      <c r="FA1952" s="66"/>
      <c r="FB1952" s="5"/>
      <c r="FC1952" s="68"/>
      <c r="FD1952" s="67"/>
      <c r="FE1952" s="67"/>
      <c r="FF1952" s="64"/>
      <c r="FG1952" s="5"/>
      <c r="FH1952" s="69"/>
      <c r="FI1952" s="6"/>
      <c r="FJ1952" s="5"/>
      <c r="FK1952" s="25"/>
      <c r="FL1952" s="5"/>
    </row>
    <row r="1953" spans="40:168">
      <c r="AN1953" s="14"/>
      <c r="AO1953" s="14"/>
      <c r="AP1953" s="5"/>
      <c r="AQ1953" s="25"/>
      <c r="AR1953" s="25"/>
      <c r="AS1953" s="96"/>
      <c r="AT1953" s="83"/>
      <c r="AU1953" s="14"/>
      <c r="AX1953" s="83"/>
      <c r="AY1953" s="83"/>
      <c r="AZ1953" s="83"/>
      <c r="BA1953" s="83"/>
      <c r="BJ1953" s="54"/>
      <c r="BK1953" s="22"/>
      <c r="BL1953" s="24"/>
      <c r="BP1953" s="23"/>
      <c r="BQ1953" s="24"/>
      <c r="BR1953" s="22"/>
      <c r="BS1953" s="24"/>
      <c r="BT1953" s="24"/>
      <c r="BU1953" s="23"/>
      <c r="BV1953" s="26"/>
      <c r="BX1953" s="6"/>
      <c r="BY1953" s="24"/>
      <c r="BZ1953" s="109"/>
      <c r="CA1953" s="66"/>
      <c r="CB1953" s="5"/>
      <c r="CC1953" s="68"/>
      <c r="CD1953" s="67"/>
      <c r="CE1953" s="67"/>
      <c r="CF1953" s="64"/>
      <c r="CG1953" s="5"/>
      <c r="CH1953" s="69"/>
      <c r="CI1953" s="6"/>
      <c r="CJ1953" s="5"/>
      <c r="CK1953" s="25"/>
      <c r="CL1953" s="5"/>
      <c r="DN1953" s="14"/>
      <c r="DO1953" s="14"/>
      <c r="DP1953" s="5"/>
      <c r="DQ1953" s="25"/>
      <c r="DR1953" s="25"/>
      <c r="DS1953" s="96"/>
      <c r="DT1953" s="83"/>
      <c r="DU1953" s="14"/>
      <c r="DX1953" s="83"/>
      <c r="DY1953" s="83"/>
      <c r="DZ1953" s="83"/>
      <c r="EA1953" s="83"/>
      <c r="EJ1953" s="54"/>
      <c r="EK1953" s="22"/>
      <c r="EL1953" s="24"/>
      <c r="EP1953" s="23"/>
      <c r="EQ1953" s="24"/>
      <c r="ER1953" s="22"/>
      <c r="ES1953" s="24"/>
      <c r="ET1953" s="24"/>
      <c r="EU1953" s="23"/>
      <c r="EV1953" s="26"/>
      <c r="EX1953" s="6"/>
      <c r="EY1953" s="24"/>
      <c r="EZ1953" s="109"/>
      <c r="FA1953" s="66"/>
      <c r="FB1953" s="5"/>
      <c r="FC1953" s="68"/>
      <c r="FD1953" s="67"/>
      <c r="FE1953" s="67"/>
      <c r="FF1953" s="64"/>
      <c r="FG1953" s="5"/>
      <c r="FH1953" s="69"/>
      <c r="FI1953" s="6"/>
      <c r="FJ1953" s="5"/>
      <c r="FK1953" s="25"/>
      <c r="FL1953" s="5"/>
    </row>
    <row r="1954" spans="40:168">
      <c r="AN1954" s="14"/>
      <c r="AO1954" s="14"/>
      <c r="AP1954" s="5"/>
      <c r="AQ1954" s="25"/>
      <c r="AR1954" s="25"/>
      <c r="AS1954" s="96"/>
      <c r="AT1954" s="83"/>
      <c r="AU1954" s="14"/>
      <c r="AX1954" s="83"/>
      <c r="AY1954" s="83"/>
      <c r="AZ1954" s="83"/>
      <c r="BA1954" s="83"/>
      <c r="BJ1954" s="54"/>
      <c r="BK1954" s="22"/>
      <c r="BL1954" s="24"/>
      <c r="BP1954" s="23"/>
      <c r="BQ1954" s="24"/>
      <c r="BR1954" s="22"/>
      <c r="BS1954" s="24"/>
      <c r="BT1954" s="24"/>
      <c r="BU1954" s="23"/>
      <c r="BV1954" s="26"/>
      <c r="BX1954" s="6"/>
      <c r="BY1954" s="24"/>
      <c r="BZ1954" s="109"/>
      <c r="CA1954" s="66"/>
      <c r="CB1954" s="5"/>
      <c r="CC1954" s="68"/>
      <c r="CD1954" s="67"/>
      <c r="CE1954" s="67"/>
      <c r="CF1954" s="64"/>
      <c r="CG1954" s="5"/>
      <c r="CH1954" s="69"/>
      <c r="CI1954" s="6"/>
      <c r="CJ1954" s="5"/>
      <c r="CK1954" s="25"/>
      <c r="CL1954" s="5"/>
      <c r="DN1954" s="14"/>
      <c r="DO1954" s="14"/>
      <c r="DP1954" s="5"/>
      <c r="DQ1954" s="25"/>
      <c r="DR1954" s="25"/>
      <c r="DS1954" s="96"/>
      <c r="DT1954" s="83"/>
      <c r="DU1954" s="14"/>
      <c r="DX1954" s="83"/>
      <c r="DY1954" s="83"/>
      <c r="DZ1954" s="83"/>
      <c r="EA1954" s="83"/>
      <c r="EJ1954" s="54"/>
      <c r="EK1954" s="22"/>
      <c r="EL1954" s="24"/>
      <c r="EP1954" s="23"/>
      <c r="EQ1954" s="24"/>
      <c r="ER1954" s="22"/>
      <c r="ES1954" s="24"/>
      <c r="ET1954" s="24"/>
      <c r="EU1954" s="23"/>
      <c r="EV1954" s="26"/>
      <c r="EX1954" s="6"/>
      <c r="EY1954" s="24"/>
      <c r="EZ1954" s="109"/>
      <c r="FA1954" s="66"/>
      <c r="FB1954" s="5"/>
      <c r="FC1954" s="68"/>
      <c r="FD1954" s="67"/>
      <c r="FE1954" s="67"/>
      <c r="FF1954" s="64"/>
      <c r="FG1954" s="5"/>
      <c r="FH1954" s="69"/>
      <c r="FI1954" s="6"/>
      <c r="FJ1954" s="5"/>
      <c r="FK1954" s="25"/>
      <c r="FL1954" s="5"/>
    </row>
    <row r="1955" spans="40:168">
      <c r="AN1955" s="14"/>
      <c r="AO1955" s="14"/>
      <c r="AP1955" s="5"/>
      <c r="AQ1955" s="25"/>
      <c r="AR1955" s="25"/>
      <c r="AS1955" s="96"/>
      <c r="AT1955" s="83"/>
      <c r="AU1955" s="14"/>
      <c r="AX1955" s="83"/>
      <c r="AY1955" s="83"/>
      <c r="AZ1955" s="83"/>
      <c r="BA1955" s="83"/>
      <c r="BJ1955" s="54"/>
      <c r="BK1955" s="22"/>
      <c r="BL1955" s="24"/>
      <c r="BP1955" s="23"/>
      <c r="BQ1955" s="24"/>
      <c r="BR1955" s="22"/>
      <c r="BS1955" s="24"/>
      <c r="BT1955" s="24"/>
      <c r="BU1955" s="23"/>
      <c r="BV1955" s="26"/>
      <c r="BX1955" s="6"/>
      <c r="BY1955" s="24"/>
      <c r="BZ1955" s="109"/>
      <c r="CA1955" s="66"/>
      <c r="CB1955" s="5"/>
      <c r="CC1955" s="68"/>
      <c r="CD1955" s="67"/>
      <c r="CE1955" s="67"/>
      <c r="CF1955" s="64"/>
      <c r="CG1955" s="5"/>
      <c r="CH1955" s="69"/>
      <c r="CI1955" s="6"/>
      <c r="CJ1955" s="5"/>
      <c r="CK1955" s="25"/>
      <c r="CL1955" s="5"/>
      <c r="DN1955" s="14"/>
      <c r="DO1955" s="14"/>
      <c r="DP1955" s="5"/>
      <c r="DQ1955" s="25"/>
      <c r="DR1955" s="25"/>
      <c r="DS1955" s="96"/>
      <c r="DT1955" s="83"/>
      <c r="DU1955" s="14"/>
      <c r="DX1955" s="83"/>
      <c r="DY1955" s="83"/>
      <c r="DZ1955" s="83"/>
      <c r="EA1955" s="83"/>
      <c r="EJ1955" s="54"/>
      <c r="EK1955" s="22"/>
      <c r="EL1955" s="24"/>
      <c r="EP1955" s="23"/>
      <c r="EQ1955" s="24"/>
      <c r="ER1955" s="22"/>
      <c r="ES1955" s="24"/>
      <c r="ET1955" s="24"/>
      <c r="EU1955" s="23"/>
      <c r="EV1955" s="26"/>
      <c r="EX1955" s="6"/>
      <c r="EY1955" s="24"/>
      <c r="EZ1955" s="109"/>
      <c r="FA1955" s="66"/>
      <c r="FB1955" s="5"/>
      <c r="FC1955" s="68"/>
      <c r="FD1955" s="67"/>
      <c r="FE1955" s="67"/>
      <c r="FF1955" s="64"/>
      <c r="FG1955" s="5"/>
      <c r="FH1955" s="69"/>
      <c r="FI1955" s="6"/>
      <c r="FJ1955" s="5"/>
      <c r="FK1955" s="25"/>
      <c r="FL1955" s="5"/>
    </row>
    <row r="1956" spans="40:168">
      <c r="AN1956" s="14"/>
      <c r="AO1956" s="14"/>
      <c r="AP1956" s="5"/>
      <c r="AQ1956" s="25"/>
      <c r="AR1956" s="25"/>
      <c r="AS1956" s="96"/>
      <c r="AT1956" s="83"/>
      <c r="AU1956" s="14"/>
      <c r="AX1956" s="83"/>
      <c r="AY1956" s="83"/>
      <c r="AZ1956" s="83"/>
      <c r="BA1956" s="83"/>
      <c r="BJ1956" s="54"/>
      <c r="BK1956" s="22"/>
      <c r="BL1956" s="24"/>
      <c r="BP1956" s="23"/>
      <c r="BQ1956" s="24"/>
      <c r="BR1956" s="22"/>
      <c r="BS1956" s="24"/>
      <c r="BT1956" s="24"/>
      <c r="BU1956" s="23"/>
      <c r="BV1956" s="26"/>
      <c r="BX1956" s="6"/>
      <c r="BY1956" s="24"/>
      <c r="BZ1956" s="109"/>
      <c r="CA1956" s="66"/>
      <c r="CB1956" s="5"/>
      <c r="CC1956" s="68"/>
      <c r="CD1956" s="67"/>
      <c r="CE1956" s="67"/>
      <c r="CF1956" s="64"/>
      <c r="CG1956" s="5"/>
      <c r="CH1956" s="69"/>
      <c r="CI1956" s="6"/>
      <c r="CJ1956" s="5"/>
      <c r="CK1956" s="25"/>
      <c r="CL1956" s="5"/>
      <c r="DN1956" s="14"/>
      <c r="DO1956" s="14"/>
      <c r="DP1956" s="5"/>
      <c r="DQ1956" s="25"/>
      <c r="DR1956" s="25"/>
      <c r="DS1956" s="96"/>
      <c r="DT1956" s="83"/>
      <c r="DU1956" s="14"/>
      <c r="DX1956" s="83"/>
      <c r="DY1956" s="83"/>
      <c r="DZ1956" s="83"/>
      <c r="EA1956" s="83"/>
      <c r="EJ1956" s="54"/>
      <c r="EK1956" s="22"/>
      <c r="EL1956" s="24"/>
      <c r="EP1956" s="23"/>
      <c r="EQ1956" s="24"/>
      <c r="ER1956" s="22"/>
      <c r="ES1956" s="24"/>
      <c r="ET1956" s="24"/>
      <c r="EU1956" s="23"/>
      <c r="EV1956" s="26"/>
      <c r="EX1956" s="6"/>
      <c r="EY1956" s="24"/>
      <c r="EZ1956" s="109"/>
      <c r="FA1956" s="66"/>
      <c r="FB1956" s="5"/>
      <c r="FC1956" s="68"/>
      <c r="FD1956" s="67"/>
      <c r="FE1956" s="67"/>
      <c r="FF1956" s="64"/>
      <c r="FG1956" s="5"/>
      <c r="FH1956" s="69"/>
      <c r="FI1956" s="6"/>
      <c r="FJ1956" s="5"/>
      <c r="FK1956" s="25"/>
      <c r="FL1956" s="5"/>
    </row>
    <row r="1957" spans="40:168">
      <c r="AN1957" s="14"/>
      <c r="AO1957" s="14"/>
      <c r="AP1957" s="5"/>
      <c r="AQ1957" s="25"/>
      <c r="AR1957" s="25"/>
      <c r="AS1957" s="96"/>
      <c r="AT1957" s="83"/>
      <c r="AU1957" s="14"/>
      <c r="AX1957" s="83"/>
      <c r="AY1957" s="83"/>
      <c r="AZ1957" s="83"/>
      <c r="BA1957" s="83"/>
      <c r="BJ1957" s="54"/>
      <c r="BK1957" s="22"/>
      <c r="BL1957" s="24"/>
      <c r="BP1957" s="23"/>
      <c r="BQ1957" s="24"/>
      <c r="BR1957" s="22"/>
      <c r="BS1957" s="24"/>
      <c r="BT1957" s="24"/>
      <c r="BU1957" s="23"/>
      <c r="BV1957" s="26"/>
      <c r="BX1957" s="6"/>
      <c r="BY1957" s="24"/>
      <c r="BZ1957" s="109"/>
      <c r="CA1957" s="66"/>
      <c r="CB1957" s="5"/>
      <c r="CC1957" s="68"/>
      <c r="CD1957" s="67"/>
      <c r="CE1957" s="67"/>
      <c r="CF1957" s="64"/>
      <c r="CG1957" s="5"/>
      <c r="CH1957" s="69"/>
      <c r="CI1957" s="6"/>
      <c r="CJ1957" s="5"/>
      <c r="CK1957" s="25"/>
      <c r="CL1957" s="5"/>
      <c r="DN1957" s="14"/>
      <c r="DO1957" s="14"/>
      <c r="DP1957" s="5"/>
      <c r="DQ1957" s="25"/>
      <c r="DR1957" s="25"/>
      <c r="DS1957" s="96"/>
      <c r="DT1957" s="83"/>
      <c r="DU1957" s="14"/>
      <c r="DX1957" s="83"/>
      <c r="DY1957" s="83"/>
      <c r="DZ1957" s="83"/>
      <c r="EA1957" s="83"/>
      <c r="EJ1957" s="54"/>
      <c r="EK1957" s="22"/>
      <c r="EL1957" s="24"/>
      <c r="EP1957" s="23"/>
      <c r="EQ1957" s="24"/>
      <c r="ER1957" s="22"/>
      <c r="ES1957" s="24"/>
      <c r="ET1957" s="24"/>
      <c r="EU1957" s="23"/>
      <c r="EV1957" s="26"/>
      <c r="EX1957" s="6"/>
      <c r="EY1957" s="24"/>
      <c r="EZ1957" s="109"/>
      <c r="FA1957" s="66"/>
      <c r="FB1957" s="5"/>
      <c r="FC1957" s="68"/>
      <c r="FD1957" s="67"/>
      <c r="FE1957" s="67"/>
      <c r="FF1957" s="64"/>
      <c r="FG1957" s="5"/>
      <c r="FH1957" s="69"/>
      <c r="FI1957" s="6"/>
      <c r="FJ1957" s="5"/>
      <c r="FK1957" s="25"/>
      <c r="FL1957" s="5"/>
    </row>
    <row r="1958" spans="40:168">
      <c r="AN1958" s="14"/>
      <c r="AO1958" s="14"/>
      <c r="AP1958" s="5"/>
      <c r="AQ1958" s="25"/>
      <c r="AR1958" s="25"/>
      <c r="AS1958" s="96"/>
      <c r="AT1958" s="83"/>
      <c r="AU1958" s="14"/>
      <c r="AX1958" s="83"/>
      <c r="AY1958" s="83"/>
      <c r="AZ1958" s="83"/>
      <c r="BA1958" s="83"/>
      <c r="BJ1958" s="54"/>
      <c r="BK1958" s="22"/>
      <c r="BL1958" s="24"/>
      <c r="BP1958" s="23"/>
      <c r="BQ1958" s="24"/>
      <c r="BR1958" s="22"/>
      <c r="BS1958" s="24"/>
      <c r="BT1958" s="24"/>
      <c r="BU1958" s="23"/>
      <c r="BV1958" s="26"/>
      <c r="BX1958" s="6"/>
      <c r="BY1958" s="24"/>
      <c r="BZ1958" s="109"/>
      <c r="CA1958" s="66"/>
      <c r="CB1958" s="5"/>
      <c r="CC1958" s="68"/>
      <c r="CD1958" s="67"/>
      <c r="CE1958" s="67"/>
      <c r="CF1958" s="64"/>
      <c r="CG1958" s="5"/>
      <c r="CH1958" s="69"/>
      <c r="CI1958" s="6"/>
      <c r="CJ1958" s="5"/>
      <c r="CK1958" s="25"/>
      <c r="CL1958" s="5"/>
      <c r="DN1958" s="14"/>
      <c r="DO1958" s="14"/>
      <c r="DP1958" s="5"/>
      <c r="DQ1958" s="25"/>
      <c r="DR1958" s="25"/>
      <c r="DS1958" s="96"/>
      <c r="DT1958" s="83"/>
      <c r="DU1958" s="14"/>
      <c r="DX1958" s="83"/>
      <c r="DY1958" s="83"/>
      <c r="DZ1958" s="83"/>
      <c r="EA1958" s="83"/>
      <c r="EJ1958" s="54"/>
      <c r="EK1958" s="22"/>
      <c r="EL1958" s="24"/>
      <c r="EP1958" s="23"/>
      <c r="EQ1958" s="24"/>
      <c r="ER1958" s="22"/>
      <c r="ES1958" s="24"/>
      <c r="ET1958" s="24"/>
      <c r="EU1958" s="23"/>
      <c r="EV1958" s="26"/>
      <c r="EX1958" s="6"/>
      <c r="EY1958" s="24"/>
      <c r="EZ1958" s="109"/>
      <c r="FA1958" s="66"/>
      <c r="FB1958" s="5"/>
      <c r="FC1958" s="68"/>
      <c r="FD1958" s="67"/>
      <c r="FE1958" s="67"/>
      <c r="FF1958" s="64"/>
      <c r="FG1958" s="5"/>
      <c r="FH1958" s="69"/>
      <c r="FI1958" s="6"/>
      <c r="FJ1958" s="5"/>
      <c r="FK1958" s="25"/>
      <c r="FL1958" s="5"/>
    </row>
    <row r="1959" spans="40:168">
      <c r="AN1959" s="14"/>
      <c r="AO1959" s="14"/>
      <c r="AP1959" s="5"/>
      <c r="AQ1959" s="25"/>
      <c r="AR1959" s="25"/>
      <c r="AS1959" s="96"/>
      <c r="AT1959" s="83"/>
      <c r="AU1959" s="14"/>
      <c r="AX1959" s="83"/>
      <c r="AY1959" s="83"/>
      <c r="AZ1959" s="83"/>
      <c r="BA1959" s="83"/>
      <c r="BJ1959" s="54"/>
      <c r="BK1959" s="22"/>
      <c r="BL1959" s="24"/>
      <c r="BP1959" s="23"/>
      <c r="BQ1959" s="24"/>
      <c r="BR1959" s="22"/>
      <c r="BS1959" s="24"/>
      <c r="BT1959" s="24"/>
      <c r="BU1959" s="23"/>
      <c r="BV1959" s="26"/>
      <c r="BX1959" s="6"/>
      <c r="BY1959" s="24"/>
      <c r="BZ1959" s="109"/>
      <c r="CA1959" s="66"/>
      <c r="CB1959" s="5"/>
      <c r="CC1959" s="68"/>
      <c r="CD1959" s="67"/>
      <c r="CE1959" s="67"/>
      <c r="CF1959" s="64"/>
      <c r="CG1959" s="5"/>
      <c r="CH1959" s="69"/>
      <c r="CI1959" s="6"/>
      <c r="CJ1959" s="5"/>
      <c r="CK1959" s="25"/>
      <c r="CL1959" s="5"/>
      <c r="DN1959" s="14"/>
      <c r="DO1959" s="14"/>
      <c r="DP1959" s="5"/>
      <c r="DQ1959" s="25"/>
      <c r="DR1959" s="25"/>
      <c r="DS1959" s="96"/>
      <c r="DT1959" s="83"/>
      <c r="DU1959" s="14"/>
      <c r="DX1959" s="83"/>
      <c r="DY1959" s="83"/>
      <c r="DZ1959" s="83"/>
      <c r="EA1959" s="83"/>
      <c r="EJ1959" s="54"/>
      <c r="EK1959" s="22"/>
      <c r="EL1959" s="24"/>
      <c r="EP1959" s="23"/>
      <c r="EQ1959" s="24"/>
      <c r="ER1959" s="22"/>
      <c r="ES1959" s="24"/>
      <c r="ET1959" s="24"/>
      <c r="EU1959" s="23"/>
      <c r="EV1959" s="26"/>
      <c r="EX1959" s="6"/>
      <c r="EY1959" s="24"/>
      <c r="EZ1959" s="109"/>
      <c r="FA1959" s="66"/>
      <c r="FB1959" s="5"/>
      <c r="FC1959" s="68"/>
      <c r="FD1959" s="67"/>
      <c r="FE1959" s="67"/>
      <c r="FF1959" s="64"/>
      <c r="FG1959" s="5"/>
      <c r="FH1959" s="69"/>
      <c r="FI1959" s="6"/>
      <c r="FJ1959" s="5"/>
      <c r="FK1959" s="25"/>
      <c r="FL1959" s="5"/>
    </row>
    <row r="1960" spans="40:168">
      <c r="AN1960" s="14"/>
      <c r="AO1960" s="14"/>
      <c r="AP1960" s="5"/>
      <c r="AQ1960" s="25"/>
      <c r="AR1960" s="25"/>
      <c r="AS1960" s="96"/>
      <c r="AT1960" s="83"/>
      <c r="AU1960" s="14"/>
      <c r="AX1960" s="83"/>
      <c r="AY1960" s="83"/>
      <c r="AZ1960" s="83"/>
      <c r="BA1960" s="83"/>
      <c r="BJ1960" s="54"/>
      <c r="BK1960" s="22"/>
      <c r="BL1960" s="24"/>
      <c r="BP1960" s="23"/>
      <c r="BQ1960" s="24"/>
      <c r="BR1960" s="22"/>
      <c r="BS1960" s="24"/>
      <c r="BT1960" s="24"/>
      <c r="BU1960" s="23"/>
      <c r="BV1960" s="26"/>
      <c r="BX1960" s="6"/>
      <c r="BY1960" s="24"/>
      <c r="BZ1960" s="109"/>
      <c r="CA1960" s="66"/>
      <c r="CB1960" s="5"/>
      <c r="CC1960" s="68"/>
      <c r="CD1960" s="67"/>
      <c r="CE1960" s="67"/>
      <c r="CF1960" s="64"/>
      <c r="CG1960" s="5"/>
      <c r="CH1960" s="69"/>
      <c r="CI1960" s="6"/>
      <c r="CJ1960" s="5"/>
      <c r="CK1960" s="25"/>
      <c r="CL1960" s="5"/>
      <c r="DN1960" s="14"/>
      <c r="DO1960" s="14"/>
      <c r="DP1960" s="5"/>
      <c r="DQ1960" s="25"/>
      <c r="DR1960" s="25"/>
      <c r="DS1960" s="96"/>
      <c r="DT1960" s="83"/>
      <c r="DU1960" s="14"/>
      <c r="DX1960" s="83"/>
      <c r="DY1960" s="83"/>
      <c r="DZ1960" s="83"/>
      <c r="EA1960" s="83"/>
      <c r="EJ1960" s="54"/>
      <c r="EK1960" s="22"/>
      <c r="EL1960" s="24"/>
      <c r="EP1960" s="23"/>
      <c r="EQ1960" s="24"/>
      <c r="ER1960" s="22"/>
      <c r="ES1960" s="24"/>
      <c r="ET1960" s="24"/>
      <c r="EU1960" s="23"/>
      <c r="EV1960" s="26"/>
      <c r="EX1960" s="6"/>
      <c r="EY1960" s="24"/>
      <c r="EZ1960" s="109"/>
      <c r="FA1960" s="66"/>
      <c r="FB1960" s="5"/>
      <c r="FC1960" s="68"/>
      <c r="FD1960" s="67"/>
      <c r="FE1960" s="67"/>
      <c r="FF1960" s="64"/>
      <c r="FG1960" s="5"/>
      <c r="FH1960" s="69"/>
      <c r="FI1960" s="6"/>
      <c r="FJ1960" s="5"/>
      <c r="FK1960" s="25"/>
      <c r="FL1960" s="5"/>
    </row>
    <row r="1961" spans="40:168">
      <c r="AN1961" s="14"/>
      <c r="AO1961" s="14"/>
      <c r="AP1961" s="5"/>
      <c r="AQ1961" s="25"/>
      <c r="AR1961" s="25"/>
      <c r="AS1961" s="96"/>
      <c r="AT1961" s="83"/>
      <c r="AU1961" s="14"/>
      <c r="AX1961" s="83"/>
      <c r="AY1961" s="83"/>
      <c r="AZ1961" s="83"/>
      <c r="BA1961" s="83"/>
      <c r="BJ1961" s="54"/>
      <c r="BK1961" s="22"/>
      <c r="BL1961" s="24"/>
      <c r="BP1961" s="23"/>
      <c r="BQ1961" s="24"/>
      <c r="BR1961" s="22"/>
      <c r="BS1961" s="24"/>
      <c r="BT1961" s="24"/>
      <c r="BU1961" s="23"/>
      <c r="BV1961" s="26"/>
      <c r="BX1961" s="6"/>
      <c r="BY1961" s="24"/>
      <c r="BZ1961" s="109"/>
      <c r="CA1961" s="66"/>
      <c r="CB1961" s="5"/>
      <c r="CC1961" s="68"/>
      <c r="CD1961" s="67"/>
      <c r="CE1961" s="67"/>
      <c r="CF1961" s="64"/>
      <c r="CG1961" s="5"/>
      <c r="CH1961" s="69"/>
      <c r="CI1961" s="6"/>
      <c r="CJ1961" s="5"/>
      <c r="CK1961" s="25"/>
      <c r="CL1961" s="5"/>
      <c r="DN1961" s="14"/>
      <c r="DO1961" s="14"/>
      <c r="DP1961" s="5"/>
      <c r="DQ1961" s="25"/>
      <c r="DR1961" s="25"/>
      <c r="DS1961" s="96"/>
      <c r="DT1961" s="83"/>
      <c r="DU1961" s="14"/>
      <c r="DX1961" s="83"/>
      <c r="DY1961" s="83"/>
      <c r="DZ1961" s="83"/>
      <c r="EA1961" s="83"/>
      <c r="EJ1961" s="54"/>
      <c r="EK1961" s="22"/>
      <c r="EL1961" s="24"/>
      <c r="EP1961" s="23"/>
      <c r="EQ1961" s="24"/>
      <c r="ER1961" s="22"/>
      <c r="ES1961" s="24"/>
      <c r="ET1961" s="24"/>
      <c r="EU1961" s="23"/>
      <c r="EV1961" s="26"/>
      <c r="EX1961" s="6"/>
      <c r="EY1961" s="24"/>
      <c r="EZ1961" s="109"/>
      <c r="FA1961" s="66"/>
      <c r="FB1961" s="5"/>
      <c r="FC1961" s="68"/>
      <c r="FD1961" s="67"/>
      <c r="FE1961" s="67"/>
      <c r="FF1961" s="64"/>
      <c r="FG1961" s="5"/>
      <c r="FH1961" s="69"/>
      <c r="FI1961" s="6"/>
      <c r="FJ1961" s="5"/>
      <c r="FK1961" s="25"/>
      <c r="FL1961" s="5"/>
    </row>
    <row r="1962" spans="40:168">
      <c r="AN1962" s="14"/>
      <c r="AO1962" s="14"/>
      <c r="AP1962" s="5"/>
      <c r="AQ1962" s="25"/>
      <c r="AR1962" s="25"/>
      <c r="AS1962" s="96"/>
      <c r="AT1962" s="83"/>
      <c r="AU1962" s="14"/>
      <c r="AX1962" s="83"/>
      <c r="AY1962" s="83"/>
      <c r="AZ1962" s="83"/>
      <c r="BA1962" s="83"/>
      <c r="BJ1962" s="54"/>
      <c r="BK1962" s="22"/>
      <c r="BL1962" s="24"/>
      <c r="BP1962" s="23"/>
      <c r="BQ1962" s="24"/>
      <c r="BR1962" s="22"/>
      <c r="BS1962" s="24"/>
      <c r="BT1962" s="24"/>
      <c r="BU1962" s="23"/>
      <c r="BV1962" s="26"/>
      <c r="BX1962" s="6"/>
      <c r="BY1962" s="24"/>
      <c r="BZ1962" s="109"/>
      <c r="CA1962" s="66"/>
      <c r="CB1962" s="5"/>
      <c r="CC1962" s="68"/>
      <c r="CD1962" s="67"/>
      <c r="CE1962" s="67"/>
      <c r="CF1962" s="64"/>
      <c r="CG1962" s="5"/>
      <c r="CH1962" s="69"/>
      <c r="CI1962" s="6"/>
      <c r="CJ1962" s="5"/>
      <c r="CK1962" s="25"/>
      <c r="CL1962" s="5"/>
      <c r="DN1962" s="14"/>
      <c r="DO1962" s="14"/>
      <c r="DP1962" s="5"/>
      <c r="DQ1962" s="25"/>
      <c r="DR1962" s="25"/>
      <c r="DS1962" s="96"/>
      <c r="DT1962" s="83"/>
      <c r="DU1962" s="14"/>
      <c r="DX1962" s="83"/>
      <c r="DY1962" s="83"/>
      <c r="DZ1962" s="83"/>
      <c r="EA1962" s="83"/>
      <c r="EJ1962" s="54"/>
      <c r="EK1962" s="22"/>
      <c r="EL1962" s="24"/>
      <c r="EP1962" s="23"/>
      <c r="EQ1962" s="24"/>
      <c r="ER1962" s="22"/>
      <c r="ES1962" s="24"/>
      <c r="ET1962" s="24"/>
      <c r="EU1962" s="23"/>
      <c r="EV1962" s="26"/>
      <c r="EX1962" s="6"/>
      <c r="EY1962" s="24"/>
      <c r="EZ1962" s="109"/>
      <c r="FA1962" s="66"/>
      <c r="FB1962" s="5"/>
      <c r="FC1962" s="68"/>
      <c r="FD1962" s="67"/>
      <c r="FE1962" s="67"/>
      <c r="FF1962" s="64"/>
      <c r="FG1962" s="5"/>
      <c r="FH1962" s="69"/>
      <c r="FI1962" s="6"/>
      <c r="FJ1962" s="5"/>
      <c r="FK1962" s="25"/>
      <c r="FL1962" s="5"/>
    </row>
    <row r="1963" spans="40:168">
      <c r="AN1963" s="14"/>
      <c r="AO1963" s="14"/>
      <c r="AP1963" s="5"/>
      <c r="AQ1963" s="25"/>
      <c r="AR1963" s="25"/>
      <c r="AS1963" s="96"/>
      <c r="AT1963" s="83"/>
      <c r="AU1963" s="14"/>
      <c r="AX1963" s="83"/>
      <c r="AY1963" s="83"/>
      <c r="AZ1963" s="83"/>
      <c r="BA1963" s="83"/>
      <c r="BJ1963" s="54"/>
      <c r="BK1963" s="22"/>
      <c r="BL1963" s="24"/>
      <c r="BP1963" s="23"/>
      <c r="BQ1963" s="24"/>
      <c r="BR1963" s="22"/>
      <c r="BS1963" s="24"/>
      <c r="BT1963" s="24"/>
      <c r="BU1963" s="23"/>
      <c r="BV1963" s="26"/>
      <c r="BX1963" s="6"/>
      <c r="BY1963" s="24"/>
      <c r="BZ1963" s="109"/>
      <c r="CA1963" s="66"/>
      <c r="CB1963" s="5"/>
      <c r="CC1963" s="68"/>
      <c r="CD1963" s="67"/>
      <c r="CE1963" s="67"/>
      <c r="CF1963" s="64"/>
      <c r="CG1963" s="5"/>
      <c r="CH1963" s="69"/>
      <c r="CI1963" s="6"/>
      <c r="CJ1963" s="5"/>
      <c r="CK1963" s="25"/>
      <c r="CL1963" s="5"/>
      <c r="DN1963" s="14"/>
      <c r="DO1963" s="14"/>
      <c r="DP1963" s="5"/>
      <c r="DQ1963" s="25"/>
      <c r="DR1963" s="25"/>
      <c r="DS1963" s="96"/>
      <c r="DT1963" s="83"/>
      <c r="DU1963" s="14"/>
      <c r="DX1963" s="83"/>
      <c r="DY1963" s="83"/>
      <c r="DZ1963" s="83"/>
      <c r="EA1963" s="83"/>
      <c r="EJ1963" s="54"/>
      <c r="EK1963" s="22"/>
      <c r="EL1963" s="24"/>
      <c r="EP1963" s="23"/>
      <c r="EQ1963" s="24"/>
      <c r="ER1963" s="22"/>
      <c r="ES1963" s="24"/>
      <c r="ET1963" s="24"/>
      <c r="EU1963" s="23"/>
      <c r="EV1963" s="26"/>
      <c r="EX1963" s="6"/>
      <c r="EY1963" s="24"/>
      <c r="EZ1963" s="109"/>
      <c r="FA1963" s="66"/>
      <c r="FB1963" s="5"/>
      <c r="FC1963" s="68"/>
      <c r="FD1963" s="67"/>
      <c r="FE1963" s="67"/>
      <c r="FF1963" s="64"/>
      <c r="FG1963" s="5"/>
      <c r="FH1963" s="69"/>
      <c r="FI1963" s="6"/>
      <c r="FJ1963" s="5"/>
      <c r="FK1963" s="25"/>
      <c r="FL1963" s="5"/>
    </row>
    <row r="1964" spans="40:168">
      <c r="AN1964" s="14"/>
      <c r="AO1964" s="14"/>
      <c r="AP1964" s="5"/>
      <c r="AQ1964" s="25"/>
      <c r="AR1964" s="25"/>
      <c r="AS1964" s="96"/>
      <c r="AT1964" s="83"/>
      <c r="AU1964" s="14"/>
      <c r="AX1964" s="83"/>
      <c r="AY1964" s="83"/>
      <c r="AZ1964" s="83"/>
      <c r="BA1964" s="83"/>
      <c r="BJ1964" s="54"/>
      <c r="BK1964" s="22"/>
      <c r="BL1964" s="24"/>
      <c r="BP1964" s="23"/>
      <c r="BQ1964" s="24"/>
      <c r="BR1964" s="22"/>
      <c r="BS1964" s="24"/>
      <c r="BT1964" s="24"/>
      <c r="BU1964" s="23"/>
      <c r="BV1964" s="26"/>
      <c r="BX1964" s="6"/>
      <c r="BY1964" s="24"/>
      <c r="BZ1964" s="109"/>
      <c r="CA1964" s="66"/>
      <c r="CB1964" s="5"/>
      <c r="CC1964" s="68"/>
      <c r="CD1964" s="67"/>
      <c r="CE1964" s="67"/>
      <c r="CF1964" s="64"/>
      <c r="CG1964" s="5"/>
      <c r="CH1964" s="69"/>
      <c r="CI1964" s="6"/>
      <c r="CJ1964" s="5"/>
      <c r="CK1964" s="25"/>
      <c r="CL1964" s="5"/>
      <c r="DN1964" s="14"/>
      <c r="DO1964" s="14"/>
      <c r="DP1964" s="5"/>
      <c r="DQ1964" s="25"/>
      <c r="DR1964" s="25"/>
      <c r="DS1964" s="96"/>
      <c r="DT1964" s="83"/>
      <c r="DU1964" s="14"/>
      <c r="DX1964" s="83"/>
      <c r="DY1964" s="83"/>
      <c r="DZ1964" s="83"/>
      <c r="EA1964" s="83"/>
      <c r="EJ1964" s="54"/>
      <c r="EK1964" s="22"/>
      <c r="EL1964" s="24"/>
      <c r="EP1964" s="23"/>
      <c r="EQ1964" s="24"/>
      <c r="ER1964" s="22"/>
      <c r="ES1964" s="24"/>
      <c r="ET1964" s="24"/>
      <c r="EU1964" s="23"/>
      <c r="EV1964" s="26"/>
      <c r="EX1964" s="6"/>
      <c r="EY1964" s="24"/>
      <c r="EZ1964" s="109"/>
      <c r="FA1964" s="66"/>
      <c r="FB1964" s="5"/>
      <c r="FC1964" s="68"/>
      <c r="FD1964" s="67"/>
      <c r="FE1964" s="67"/>
      <c r="FF1964" s="64"/>
      <c r="FG1964" s="5"/>
      <c r="FH1964" s="69"/>
      <c r="FI1964" s="6"/>
      <c r="FJ1964" s="5"/>
      <c r="FK1964" s="25"/>
      <c r="FL1964" s="5"/>
    </row>
    <row r="1965" spans="40:168">
      <c r="AN1965" s="14"/>
      <c r="AO1965" s="14"/>
      <c r="AP1965" s="5"/>
      <c r="AQ1965" s="25"/>
      <c r="AR1965" s="25"/>
      <c r="AS1965" s="96"/>
      <c r="AT1965" s="83"/>
      <c r="AU1965" s="14"/>
      <c r="AX1965" s="83"/>
      <c r="AY1965" s="83"/>
      <c r="AZ1965" s="83"/>
      <c r="BA1965" s="83"/>
      <c r="BJ1965" s="54"/>
      <c r="BK1965" s="22"/>
      <c r="BL1965" s="24"/>
      <c r="BP1965" s="23"/>
      <c r="BQ1965" s="24"/>
      <c r="BR1965" s="22"/>
      <c r="BS1965" s="24"/>
      <c r="BT1965" s="24"/>
      <c r="BU1965" s="23"/>
      <c r="BV1965" s="26"/>
      <c r="BX1965" s="6"/>
      <c r="BY1965" s="24"/>
      <c r="BZ1965" s="109"/>
      <c r="CA1965" s="66"/>
      <c r="CB1965" s="5"/>
      <c r="CC1965" s="68"/>
      <c r="CD1965" s="67"/>
      <c r="CE1965" s="67"/>
      <c r="CF1965" s="64"/>
      <c r="CG1965" s="5"/>
      <c r="CH1965" s="69"/>
      <c r="CI1965" s="6"/>
      <c r="CJ1965" s="5"/>
      <c r="CK1965" s="25"/>
      <c r="CL1965" s="5"/>
      <c r="DN1965" s="14"/>
      <c r="DO1965" s="14"/>
      <c r="DP1965" s="5"/>
      <c r="DQ1965" s="25"/>
      <c r="DR1965" s="25"/>
      <c r="DS1965" s="96"/>
      <c r="DT1965" s="83"/>
      <c r="DU1965" s="14"/>
      <c r="DX1965" s="83"/>
      <c r="DY1965" s="83"/>
      <c r="DZ1965" s="83"/>
      <c r="EA1965" s="83"/>
      <c r="EJ1965" s="54"/>
      <c r="EK1965" s="22"/>
      <c r="EL1965" s="24"/>
      <c r="EP1965" s="23"/>
      <c r="EQ1965" s="24"/>
      <c r="ER1965" s="22"/>
      <c r="ES1965" s="24"/>
      <c r="ET1965" s="24"/>
      <c r="EU1965" s="23"/>
      <c r="EV1965" s="26"/>
      <c r="EX1965" s="6"/>
      <c r="EY1965" s="24"/>
      <c r="EZ1965" s="109"/>
      <c r="FA1965" s="66"/>
      <c r="FB1965" s="5"/>
      <c r="FC1965" s="68"/>
      <c r="FD1965" s="67"/>
      <c r="FE1965" s="67"/>
      <c r="FF1965" s="64"/>
      <c r="FG1965" s="5"/>
      <c r="FH1965" s="69"/>
      <c r="FI1965" s="6"/>
      <c r="FJ1965" s="5"/>
      <c r="FK1965" s="25"/>
      <c r="FL1965" s="5"/>
    </row>
    <row r="1966" spans="40:168">
      <c r="AN1966" s="14"/>
      <c r="AO1966" s="14"/>
      <c r="AP1966" s="5"/>
      <c r="AQ1966" s="25"/>
      <c r="AR1966" s="25"/>
      <c r="AS1966" s="96"/>
      <c r="AT1966" s="83"/>
      <c r="AU1966" s="14"/>
      <c r="AX1966" s="83"/>
      <c r="AY1966" s="83"/>
      <c r="AZ1966" s="83"/>
      <c r="BA1966" s="83"/>
      <c r="BJ1966" s="54"/>
      <c r="BK1966" s="22"/>
      <c r="BL1966" s="24"/>
      <c r="BP1966" s="23"/>
      <c r="BQ1966" s="24"/>
      <c r="BR1966" s="22"/>
      <c r="BS1966" s="24"/>
      <c r="BT1966" s="24"/>
      <c r="BU1966" s="23"/>
      <c r="BV1966" s="26"/>
      <c r="BX1966" s="6"/>
      <c r="BY1966" s="24"/>
      <c r="BZ1966" s="109"/>
      <c r="CA1966" s="66"/>
      <c r="CB1966" s="5"/>
      <c r="CC1966" s="68"/>
      <c r="CD1966" s="67"/>
      <c r="CE1966" s="67"/>
      <c r="CF1966" s="64"/>
      <c r="CG1966" s="5"/>
      <c r="CH1966" s="69"/>
      <c r="CI1966" s="6"/>
      <c r="CJ1966" s="5"/>
      <c r="CK1966" s="25"/>
      <c r="CL1966" s="5"/>
      <c r="DN1966" s="14"/>
      <c r="DO1966" s="14"/>
      <c r="DP1966" s="5"/>
      <c r="DQ1966" s="25"/>
      <c r="DR1966" s="25"/>
      <c r="DS1966" s="96"/>
      <c r="DT1966" s="83"/>
      <c r="DU1966" s="14"/>
      <c r="DX1966" s="83"/>
      <c r="DY1966" s="83"/>
      <c r="DZ1966" s="83"/>
      <c r="EA1966" s="83"/>
      <c r="EJ1966" s="54"/>
      <c r="EK1966" s="22"/>
      <c r="EL1966" s="24"/>
      <c r="EP1966" s="23"/>
      <c r="EQ1966" s="24"/>
      <c r="ER1966" s="22"/>
      <c r="ES1966" s="24"/>
      <c r="ET1966" s="24"/>
      <c r="EU1966" s="23"/>
      <c r="EV1966" s="26"/>
      <c r="EX1966" s="6"/>
      <c r="EY1966" s="24"/>
      <c r="EZ1966" s="109"/>
      <c r="FA1966" s="66"/>
      <c r="FB1966" s="5"/>
      <c r="FC1966" s="68"/>
      <c r="FD1966" s="67"/>
      <c r="FE1966" s="67"/>
      <c r="FF1966" s="64"/>
      <c r="FG1966" s="5"/>
      <c r="FH1966" s="69"/>
      <c r="FI1966" s="6"/>
      <c r="FJ1966" s="5"/>
      <c r="FK1966" s="25"/>
      <c r="FL1966" s="5"/>
    </row>
    <row r="1967" spans="40:168">
      <c r="AN1967" s="14"/>
      <c r="AO1967" s="14"/>
      <c r="AP1967" s="5"/>
      <c r="AQ1967" s="25"/>
      <c r="AR1967" s="25"/>
      <c r="AS1967" s="96"/>
      <c r="AT1967" s="83"/>
      <c r="AU1967" s="14"/>
      <c r="AX1967" s="83"/>
      <c r="AY1967" s="83"/>
      <c r="AZ1967" s="83"/>
      <c r="BA1967" s="83"/>
      <c r="BJ1967" s="54"/>
      <c r="BK1967" s="22"/>
      <c r="BL1967" s="24"/>
      <c r="BP1967" s="23"/>
      <c r="BQ1967" s="24"/>
      <c r="BR1967" s="22"/>
      <c r="BS1967" s="24"/>
      <c r="BT1967" s="24"/>
      <c r="BU1967" s="23"/>
      <c r="BV1967" s="26"/>
      <c r="BX1967" s="6"/>
      <c r="BY1967" s="24"/>
      <c r="BZ1967" s="109"/>
      <c r="CA1967" s="66"/>
      <c r="CB1967" s="5"/>
      <c r="CC1967" s="68"/>
      <c r="CD1967" s="67"/>
      <c r="CE1967" s="67"/>
      <c r="CF1967" s="64"/>
      <c r="CG1967" s="5"/>
      <c r="CH1967" s="69"/>
      <c r="CI1967" s="6"/>
      <c r="CJ1967" s="5"/>
      <c r="CK1967" s="25"/>
      <c r="CL1967" s="5"/>
      <c r="DN1967" s="14"/>
      <c r="DO1967" s="14"/>
      <c r="DP1967" s="5"/>
      <c r="DQ1967" s="25"/>
      <c r="DR1967" s="25"/>
      <c r="DS1967" s="96"/>
      <c r="DT1967" s="83"/>
      <c r="DU1967" s="14"/>
      <c r="DX1967" s="83"/>
      <c r="DY1967" s="83"/>
      <c r="DZ1967" s="83"/>
      <c r="EA1967" s="83"/>
      <c r="EJ1967" s="54"/>
      <c r="EK1967" s="22"/>
      <c r="EL1967" s="24"/>
      <c r="EP1967" s="23"/>
      <c r="EQ1967" s="24"/>
      <c r="ER1967" s="22"/>
      <c r="ES1967" s="24"/>
      <c r="ET1967" s="24"/>
      <c r="EU1967" s="23"/>
      <c r="EV1967" s="26"/>
      <c r="EX1967" s="6"/>
      <c r="EY1967" s="24"/>
      <c r="EZ1967" s="109"/>
      <c r="FA1967" s="66"/>
      <c r="FB1967" s="5"/>
      <c r="FC1967" s="68"/>
      <c r="FD1967" s="67"/>
      <c r="FE1967" s="67"/>
      <c r="FF1967" s="64"/>
      <c r="FG1967" s="5"/>
      <c r="FH1967" s="69"/>
      <c r="FI1967" s="6"/>
      <c r="FJ1967" s="5"/>
      <c r="FK1967" s="25"/>
      <c r="FL1967" s="5"/>
    </row>
    <row r="1968" spans="40:168">
      <c r="AN1968" s="14"/>
      <c r="AO1968" s="14"/>
      <c r="AP1968" s="5"/>
      <c r="AQ1968" s="25"/>
      <c r="AR1968" s="25"/>
      <c r="AS1968" s="96"/>
      <c r="AT1968" s="83"/>
      <c r="AU1968" s="14"/>
      <c r="AX1968" s="83"/>
      <c r="AY1968" s="83"/>
      <c r="AZ1968" s="83"/>
      <c r="BA1968" s="83"/>
      <c r="BJ1968" s="54"/>
      <c r="BK1968" s="22"/>
      <c r="BL1968" s="24"/>
      <c r="BP1968" s="23"/>
      <c r="BQ1968" s="24"/>
      <c r="BR1968" s="22"/>
      <c r="BS1968" s="24"/>
      <c r="BT1968" s="24"/>
      <c r="BU1968" s="23"/>
      <c r="BV1968" s="26"/>
      <c r="BX1968" s="6"/>
      <c r="BY1968" s="24"/>
      <c r="BZ1968" s="109"/>
      <c r="CA1968" s="66"/>
      <c r="CB1968" s="5"/>
      <c r="CC1968" s="68"/>
      <c r="CD1968" s="67"/>
      <c r="CE1968" s="67"/>
      <c r="CF1968" s="64"/>
      <c r="CG1968" s="5"/>
      <c r="CH1968" s="69"/>
      <c r="CI1968" s="6"/>
      <c r="CJ1968" s="5"/>
      <c r="CK1968" s="25"/>
      <c r="CL1968" s="5"/>
      <c r="DN1968" s="14"/>
      <c r="DO1968" s="14"/>
      <c r="DP1968" s="5"/>
      <c r="DQ1968" s="25"/>
      <c r="DR1968" s="25"/>
      <c r="DS1968" s="96"/>
      <c r="DT1968" s="83"/>
      <c r="DU1968" s="14"/>
      <c r="DX1968" s="83"/>
      <c r="DY1968" s="83"/>
      <c r="DZ1968" s="83"/>
      <c r="EA1968" s="83"/>
      <c r="EJ1968" s="54"/>
      <c r="EK1968" s="22"/>
      <c r="EL1968" s="24"/>
      <c r="EP1968" s="23"/>
      <c r="EQ1968" s="24"/>
      <c r="ER1968" s="22"/>
      <c r="ES1968" s="24"/>
      <c r="ET1968" s="24"/>
      <c r="EU1968" s="23"/>
      <c r="EV1968" s="26"/>
      <c r="EX1968" s="6"/>
      <c r="EY1968" s="24"/>
      <c r="EZ1968" s="109"/>
      <c r="FA1968" s="66"/>
      <c r="FB1968" s="5"/>
      <c r="FC1968" s="68"/>
      <c r="FD1968" s="67"/>
      <c r="FE1968" s="67"/>
      <c r="FF1968" s="64"/>
      <c r="FG1968" s="5"/>
      <c r="FH1968" s="69"/>
      <c r="FI1968" s="6"/>
      <c r="FJ1968" s="5"/>
      <c r="FK1968" s="25"/>
      <c r="FL1968" s="5"/>
    </row>
    <row r="1969" spans="40:168">
      <c r="AN1969" s="14"/>
      <c r="AO1969" s="14"/>
      <c r="AP1969" s="5"/>
      <c r="AQ1969" s="25"/>
      <c r="AR1969" s="25"/>
      <c r="AS1969" s="96"/>
      <c r="AT1969" s="83"/>
      <c r="AU1969" s="14"/>
      <c r="AX1969" s="83"/>
      <c r="AY1969" s="83"/>
      <c r="AZ1969" s="83"/>
      <c r="BA1969" s="83"/>
      <c r="BJ1969" s="54"/>
      <c r="BK1969" s="22"/>
      <c r="BL1969" s="24"/>
      <c r="BP1969" s="23"/>
      <c r="BQ1969" s="24"/>
      <c r="BR1969" s="22"/>
      <c r="BS1969" s="24"/>
      <c r="BT1969" s="24"/>
      <c r="BU1969" s="23"/>
      <c r="BV1969" s="26"/>
      <c r="BX1969" s="6"/>
      <c r="BY1969" s="24"/>
      <c r="BZ1969" s="109"/>
      <c r="CA1969" s="66"/>
      <c r="CB1969" s="5"/>
      <c r="CC1969" s="68"/>
      <c r="CD1969" s="67"/>
      <c r="CE1969" s="67"/>
      <c r="CF1969" s="64"/>
      <c r="CG1969" s="5"/>
      <c r="CH1969" s="69"/>
      <c r="CI1969" s="6"/>
      <c r="CJ1969" s="5"/>
      <c r="CK1969" s="25"/>
      <c r="CL1969" s="5"/>
      <c r="DN1969" s="14"/>
      <c r="DO1969" s="14"/>
      <c r="DP1969" s="5"/>
      <c r="DQ1969" s="25"/>
      <c r="DR1969" s="25"/>
      <c r="DS1969" s="96"/>
      <c r="DT1969" s="83"/>
      <c r="DU1969" s="14"/>
      <c r="DX1969" s="83"/>
      <c r="DY1969" s="83"/>
      <c r="DZ1969" s="83"/>
      <c r="EA1969" s="83"/>
      <c r="EJ1969" s="54"/>
      <c r="EK1969" s="22"/>
      <c r="EL1969" s="24"/>
      <c r="EP1969" s="23"/>
      <c r="EQ1969" s="24"/>
      <c r="ER1969" s="22"/>
      <c r="ES1969" s="24"/>
      <c r="ET1969" s="24"/>
      <c r="EU1969" s="23"/>
      <c r="EV1969" s="26"/>
      <c r="EX1969" s="6"/>
      <c r="EY1969" s="24"/>
      <c r="EZ1969" s="109"/>
      <c r="FA1969" s="66"/>
      <c r="FB1969" s="5"/>
      <c r="FC1969" s="68"/>
      <c r="FD1969" s="67"/>
      <c r="FE1969" s="67"/>
      <c r="FF1969" s="64"/>
      <c r="FG1969" s="5"/>
      <c r="FH1969" s="69"/>
      <c r="FI1969" s="6"/>
      <c r="FJ1969" s="5"/>
      <c r="FK1969" s="25"/>
      <c r="FL1969" s="5"/>
    </row>
    <row r="1970" spans="40:168">
      <c r="AN1970" s="14"/>
      <c r="AO1970" s="14"/>
      <c r="AP1970" s="5"/>
      <c r="AQ1970" s="25"/>
      <c r="AR1970" s="25"/>
      <c r="AS1970" s="96"/>
      <c r="AT1970" s="83"/>
      <c r="AU1970" s="14"/>
      <c r="AX1970" s="83"/>
      <c r="AY1970" s="83"/>
      <c r="AZ1970" s="83"/>
      <c r="BA1970" s="83"/>
      <c r="BJ1970" s="54"/>
      <c r="BK1970" s="22"/>
      <c r="BL1970" s="24"/>
      <c r="BP1970" s="23"/>
      <c r="BQ1970" s="24"/>
      <c r="BR1970" s="22"/>
      <c r="BS1970" s="24"/>
      <c r="BT1970" s="24"/>
      <c r="BU1970" s="23"/>
      <c r="BV1970" s="26"/>
      <c r="BX1970" s="6"/>
      <c r="BY1970" s="24"/>
      <c r="BZ1970" s="109"/>
      <c r="CA1970" s="66"/>
      <c r="CB1970" s="5"/>
      <c r="CC1970" s="68"/>
      <c r="CD1970" s="67"/>
      <c r="CE1970" s="67"/>
      <c r="CF1970" s="64"/>
      <c r="CG1970" s="5"/>
      <c r="CH1970" s="69"/>
      <c r="CI1970" s="6"/>
      <c r="CJ1970" s="5"/>
      <c r="CK1970" s="25"/>
      <c r="CL1970" s="5"/>
      <c r="DN1970" s="14"/>
      <c r="DO1970" s="14"/>
      <c r="DP1970" s="5"/>
      <c r="DQ1970" s="25"/>
      <c r="DR1970" s="25"/>
      <c r="DS1970" s="96"/>
      <c r="DT1970" s="83"/>
      <c r="DU1970" s="14"/>
      <c r="DX1970" s="83"/>
      <c r="DY1970" s="83"/>
      <c r="DZ1970" s="83"/>
      <c r="EA1970" s="83"/>
      <c r="EJ1970" s="54"/>
      <c r="EK1970" s="22"/>
      <c r="EL1970" s="24"/>
      <c r="EP1970" s="23"/>
      <c r="EQ1970" s="24"/>
      <c r="ER1970" s="22"/>
      <c r="ES1970" s="24"/>
      <c r="ET1970" s="24"/>
      <c r="EU1970" s="23"/>
      <c r="EV1970" s="26"/>
      <c r="EX1970" s="6"/>
      <c r="EY1970" s="24"/>
      <c r="EZ1970" s="109"/>
      <c r="FA1970" s="66"/>
      <c r="FB1970" s="5"/>
      <c r="FC1970" s="68"/>
      <c r="FD1970" s="67"/>
      <c r="FE1970" s="67"/>
      <c r="FF1970" s="64"/>
      <c r="FG1970" s="5"/>
      <c r="FH1970" s="69"/>
      <c r="FI1970" s="6"/>
      <c r="FJ1970" s="5"/>
      <c r="FK1970" s="25"/>
      <c r="FL1970" s="5"/>
    </row>
    <row r="1971" spans="40:168">
      <c r="AN1971" s="14"/>
      <c r="AO1971" s="14"/>
      <c r="AP1971" s="5"/>
      <c r="AQ1971" s="25"/>
      <c r="AR1971" s="25"/>
      <c r="AS1971" s="96"/>
      <c r="AT1971" s="83"/>
      <c r="AU1971" s="14"/>
      <c r="AX1971" s="83"/>
      <c r="AY1971" s="83"/>
      <c r="AZ1971" s="83"/>
      <c r="BA1971" s="83"/>
      <c r="BJ1971" s="54"/>
      <c r="BK1971" s="22"/>
      <c r="BL1971" s="24"/>
      <c r="BP1971" s="23"/>
      <c r="BQ1971" s="24"/>
      <c r="BR1971" s="22"/>
      <c r="BS1971" s="24"/>
      <c r="BT1971" s="24"/>
      <c r="BU1971" s="23"/>
      <c r="BV1971" s="26"/>
      <c r="BX1971" s="6"/>
      <c r="BY1971" s="24"/>
      <c r="BZ1971" s="109"/>
      <c r="CA1971" s="66"/>
      <c r="CB1971" s="5"/>
      <c r="CC1971" s="68"/>
      <c r="CD1971" s="67"/>
      <c r="CE1971" s="67"/>
      <c r="CF1971" s="64"/>
      <c r="CG1971" s="5"/>
      <c r="CH1971" s="69"/>
      <c r="CI1971" s="6"/>
      <c r="CJ1971" s="5"/>
      <c r="CK1971" s="25"/>
      <c r="CL1971" s="5"/>
      <c r="DN1971" s="14"/>
      <c r="DO1971" s="14"/>
      <c r="DP1971" s="5"/>
      <c r="DQ1971" s="25"/>
      <c r="DR1971" s="25"/>
      <c r="DS1971" s="96"/>
      <c r="DT1971" s="83"/>
      <c r="DU1971" s="14"/>
      <c r="DX1971" s="83"/>
      <c r="DY1971" s="83"/>
      <c r="DZ1971" s="83"/>
      <c r="EA1971" s="83"/>
      <c r="EJ1971" s="54"/>
      <c r="EK1971" s="22"/>
      <c r="EL1971" s="24"/>
      <c r="EP1971" s="23"/>
      <c r="EQ1971" s="24"/>
      <c r="ER1971" s="22"/>
      <c r="ES1971" s="24"/>
      <c r="ET1971" s="24"/>
      <c r="EU1971" s="23"/>
      <c r="EV1971" s="26"/>
      <c r="EX1971" s="6"/>
      <c r="EY1971" s="24"/>
      <c r="EZ1971" s="109"/>
      <c r="FA1971" s="66"/>
      <c r="FB1971" s="5"/>
      <c r="FC1971" s="68"/>
      <c r="FD1971" s="67"/>
      <c r="FE1971" s="67"/>
      <c r="FF1971" s="64"/>
      <c r="FG1971" s="5"/>
      <c r="FH1971" s="69"/>
      <c r="FI1971" s="6"/>
      <c r="FJ1971" s="5"/>
      <c r="FK1971" s="25"/>
      <c r="FL1971" s="5"/>
    </row>
    <row r="1972" spans="40:168">
      <c r="AN1972" s="14"/>
      <c r="AO1972" s="14"/>
      <c r="AP1972" s="5"/>
      <c r="AQ1972" s="25"/>
      <c r="AR1972" s="25"/>
      <c r="AS1972" s="96"/>
      <c r="AT1972" s="83"/>
      <c r="AU1972" s="14"/>
      <c r="AX1972" s="83"/>
      <c r="AY1972" s="83"/>
      <c r="AZ1972" s="83"/>
      <c r="BA1972" s="83"/>
      <c r="BJ1972" s="54"/>
      <c r="BK1972" s="22"/>
      <c r="BL1972" s="24"/>
      <c r="BP1972" s="23"/>
      <c r="BQ1972" s="24"/>
      <c r="BR1972" s="22"/>
      <c r="BS1972" s="24"/>
      <c r="BT1972" s="24"/>
      <c r="BU1972" s="23"/>
      <c r="BV1972" s="26"/>
      <c r="BX1972" s="6"/>
      <c r="BY1972" s="24"/>
      <c r="BZ1972" s="109"/>
      <c r="CA1972" s="66"/>
      <c r="CB1972" s="5"/>
      <c r="CC1972" s="68"/>
      <c r="CD1972" s="67"/>
      <c r="CE1972" s="67"/>
      <c r="CF1972" s="64"/>
      <c r="CG1972" s="5"/>
      <c r="CH1972" s="69"/>
      <c r="CI1972" s="6"/>
      <c r="CJ1972" s="5"/>
      <c r="CK1972" s="25"/>
      <c r="CL1972" s="5"/>
      <c r="DN1972" s="14"/>
      <c r="DO1972" s="14"/>
      <c r="DP1972" s="5"/>
      <c r="DQ1972" s="25"/>
      <c r="DR1972" s="25"/>
      <c r="DS1972" s="96"/>
      <c r="DT1972" s="83"/>
      <c r="DU1972" s="14"/>
      <c r="DX1972" s="83"/>
      <c r="DY1972" s="83"/>
      <c r="DZ1972" s="83"/>
      <c r="EA1972" s="83"/>
      <c r="EJ1972" s="54"/>
      <c r="EK1972" s="22"/>
      <c r="EL1972" s="24"/>
      <c r="EP1972" s="23"/>
      <c r="EQ1972" s="24"/>
      <c r="ER1972" s="22"/>
      <c r="ES1972" s="24"/>
      <c r="ET1972" s="24"/>
      <c r="EU1972" s="23"/>
      <c r="EV1972" s="26"/>
      <c r="EX1972" s="6"/>
      <c r="EY1972" s="24"/>
      <c r="EZ1972" s="109"/>
      <c r="FA1972" s="66"/>
      <c r="FB1972" s="5"/>
      <c r="FC1972" s="68"/>
      <c r="FD1972" s="67"/>
      <c r="FE1972" s="67"/>
      <c r="FF1972" s="64"/>
      <c r="FG1972" s="5"/>
      <c r="FH1972" s="69"/>
      <c r="FI1972" s="6"/>
      <c r="FJ1972" s="5"/>
      <c r="FK1972" s="25"/>
      <c r="FL1972" s="5"/>
    </row>
    <row r="1973" spans="40:168">
      <c r="AN1973" s="14"/>
      <c r="AO1973" s="14"/>
      <c r="AP1973" s="5"/>
      <c r="AQ1973" s="25"/>
      <c r="AR1973" s="25"/>
      <c r="AS1973" s="96"/>
      <c r="AT1973" s="83"/>
      <c r="AU1973" s="14"/>
      <c r="AX1973" s="83"/>
      <c r="AY1973" s="83"/>
      <c r="AZ1973" s="83"/>
      <c r="BA1973" s="83"/>
      <c r="BJ1973" s="54"/>
      <c r="BK1973" s="22"/>
      <c r="BL1973" s="24"/>
      <c r="BP1973" s="23"/>
      <c r="BQ1973" s="24"/>
      <c r="BR1973" s="22"/>
      <c r="BS1973" s="24"/>
      <c r="BT1973" s="24"/>
      <c r="BU1973" s="23"/>
      <c r="BV1973" s="26"/>
      <c r="BX1973" s="6"/>
      <c r="BY1973" s="24"/>
      <c r="BZ1973" s="109"/>
      <c r="CA1973" s="66"/>
      <c r="CB1973" s="5"/>
      <c r="CC1973" s="68"/>
      <c r="CD1973" s="67"/>
      <c r="CE1973" s="67"/>
      <c r="CF1973" s="64"/>
      <c r="CG1973" s="5"/>
      <c r="CH1973" s="69"/>
      <c r="CI1973" s="6"/>
      <c r="CJ1973" s="5"/>
      <c r="CK1973" s="25"/>
      <c r="CL1973" s="5"/>
      <c r="DN1973" s="14"/>
      <c r="DO1973" s="14"/>
      <c r="DP1973" s="5"/>
      <c r="DQ1973" s="25"/>
      <c r="DR1973" s="25"/>
      <c r="DS1973" s="96"/>
      <c r="DT1973" s="83"/>
      <c r="DU1973" s="14"/>
      <c r="DX1973" s="83"/>
      <c r="DY1973" s="83"/>
      <c r="DZ1973" s="83"/>
      <c r="EA1973" s="83"/>
      <c r="EJ1973" s="54"/>
      <c r="EK1973" s="22"/>
      <c r="EL1973" s="24"/>
      <c r="EP1973" s="23"/>
      <c r="EQ1973" s="24"/>
      <c r="ER1973" s="22"/>
      <c r="ES1973" s="24"/>
      <c r="ET1973" s="24"/>
      <c r="EU1973" s="23"/>
      <c r="EV1973" s="26"/>
      <c r="EX1973" s="6"/>
      <c r="EY1973" s="24"/>
      <c r="EZ1973" s="109"/>
      <c r="FA1973" s="66"/>
      <c r="FB1973" s="5"/>
      <c r="FC1973" s="68"/>
      <c r="FD1973" s="67"/>
      <c r="FE1973" s="67"/>
      <c r="FF1973" s="64"/>
      <c r="FG1973" s="5"/>
      <c r="FH1973" s="69"/>
      <c r="FI1973" s="6"/>
      <c r="FJ1973" s="5"/>
      <c r="FK1973" s="25"/>
      <c r="FL1973" s="5"/>
    </row>
    <row r="1974" spans="40:168">
      <c r="AN1974" s="14"/>
      <c r="AO1974" s="14"/>
      <c r="AP1974" s="5"/>
      <c r="AQ1974" s="25"/>
      <c r="AR1974" s="25"/>
      <c r="AS1974" s="96"/>
      <c r="AT1974" s="83"/>
      <c r="AU1974" s="14"/>
      <c r="AX1974" s="83"/>
      <c r="AY1974" s="83"/>
      <c r="AZ1974" s="83"/>
      <c r="BA1974" s="83"/>
      <c r="BJ1974" s="54"/>
      <c r="BK1974" s="22"/>
      <c r="BL1974" s="24"/>
      <c r="BP1974" s="23"/>
      <c r="BQ1974" s="24"/>
      <c r="BR1974" s="22"/>
      <c r="BS1974" s="24"/>
      <c r="BT1974" s="24"/>
      <c r="BU1974" s="23"/>
      <c r="BV1974" s="26"/>
      <c r="BX1974" s="6"/>
      <c r="BY1974" s="24"/>
      <c r="BZ1974" s="109"/>
      <c r="CA1974" s="66"/>
      <c r="CB1974" s="5"/>
      <c r="CC1974" s="68"/>
      <c r="CD1974" s="67"/>
      <c r="CE1974" s="67"/>
      <c r="CF1974" s="64"/>
      <c r="CG1974" s="5"/>
      <c r="CH1974" s="69"/>
      <c r="CI1974" s="6"/>
      <c r="CJ1974" s="5"/>
      <c r="CK1974" s="25"/>
      <c r="CL1974" s="5"/>
      <c r="DN1974" s="14"/>
      <c r="DO1974" s="14"/>
      <c r="DP1974" s="5"/>
      <c r="DQ1974" s="25"/>
      <c r="DR1974" s="25"/>
      <c r="DS1974" s="96"/>
      <c r="DT1974" s="83"/>
      <c r="DU1974" s="14"/>
      <c r="DX1974" s="83"/>
      <c r="DY1974" s="83"/>
      <c r="DZ1974" s="83"/>
      <c r="EA1974" s="83"/>
      <c r="EJ1974" s="54"/>
      <c r="EK1974" s="22"/>
      <c r="EL1974" s="24"/>
      <c r="EP1974" s="23"/>
      <c r="EQ1974" s="24"/>
      <c r="ER1974" s="22"/>
      <c r="ES1974" s="24"/>
      <c r="ET1974" s="24"/>
      <c r="EU1974" s="23"/>
      <c r="EV1974" s="26"/>
      <c r="EX1974" s="6"/>
      <c r="EY1974" s="24"/>
      <c r="EZ1974" s="109"/>
      <c r="FA1974" s="66"/>
      <c r="FB1974" s="5"/>
      <c r="FC1974" s="68"/>
      <c r="FD1974" s="67"/>
      <c r="FE1974" s="67"/>
      <c r="FF1974" s="64"/>
      <c r="FG1974" s="5"/>
      <c r="FH1974" s="69"/>
      <c r="FI1974" s="6"/>
      <c r="FJ1974" s="5"/>
      <c r="FK1974" s="25"/>
      <c r="FL1974" s="5"/>
    </row>
    <row r="1975" spans="40:168">
      <c r="AN1975" s="14"/>
      <c r="AO1975" s="14"/>
      <c r="AP1975" s="5"/>
      <c r="AQ1975" s="25"/>
      <c r="AR1975" s="25"/>
      <c r="AS1975" s="96"/>
      <c r="AT1975" s="83"/>
      <c r="AU1975" s="14"/>
      <c r="AX1975" s="83"/>
      <c r="AY1975" s="83"/>
      <c r="AZ1975" s="83"/>
      <c r="BA1975" s="83"/>
      <c r="BJ1975" s="54"/>
      <c r="BK1975" s="22"/>
      <c r="BL1975" s="24"/>
      <c r="BP1975" s="23"/>
      <c r="BQ1975" s="24"/>
      <c r="BR1975" s="22"/>
      <c r="BS1975" s="24"/>
      <c r="BT1975" s="24"/>
      <c r="BU1975" s="23"/>
      <c r="BV1975" s="26"/>
      <c r="BX1975" s="6"/>
      <c r="BY1975" s="24"/>
      <c r="BZ1975" s="109"/>
      <c r="CA1975" s="66"/>
      <c r="CB1975" s="5"/>
      <c r="CC1975" s="68"/>
      <c r="CD1975" s="67"/>
      <c r="CE1975" s="67"/>
      <c r="CF1975" s="64"/>
      <c r="CG1975" s="5"/>
      <c r="CH1975" s="69"/>
      <c r="CI1975" s="6"/>
      <c r="CJ1975" s="5"/>
      <c r="CK1975" s="25"/>
      <c r="CL1975" s="5"/>
      <c r="DN1975" s="14"/>
      <c r="DO1975" s="14"/>
      <c r="DP1975" s="5"/>
      <c r="DQ1975" s="25"/>
      <c r="DR1975" s="25"/>
      <c r="DS1975" s="96"/>
      <c r="DT1975" s="83"/>
      <c r="DU1975" s="14"/>
      <c r="DX1975" s="83"/>
      <c r="DY1975" s="83"/>
      <c r="DZ1975" s="83"/>
      <c r="EA1975" s="83"/>
      <c r="EJ1975" s="54"/>
      <c r="EK1975" s="22"/>
      <c r="EL1975" s="24"/>
      <c r="EP1975" s="23"/>
      <c r="EQ1975" s="24"/>
      <c r="ER1975" s="22"/>
      <c r="ES1975" s="24"/>
      <c r="ET1975" s="24"/>
      <c r="EU1975" s="23"/>
      <c r="EV1975" s="26"/>
      <c r="EX1975" s="6"/>
      <c r="EY1975" s="24"/>
      <c r="EZ1975" s="109"/>
      <c r="FA1975" s="66"/>
      <c r="FB1975" s="5"/>
      <c r="FC1975" s="68"/>
      <c r="FD1975" s="67"/>
      <c r="FE1975" s="67"/>
      <c r="FF1975" s="64"/>
      <c r="FG1975" s="5"/>
      <c r="FH1975" s="69"/>
      <c r="FI1975" s="6"/>
      <c r="FJ1975" s="5"/>
      <c r="FK1975" s="25"/>
      <c r="FL1975" s="5"/>
    </row>
    <row r="1976" spans="40:168">
      <c r="AN1976" s="14"/>
      <c r="AO1976" s="14"/>
      <c r="AP1976" s="5"/>
      <c r="AQ1976" s="25"/>
      <c r="AR1976" s="25"/>
      <c r="AS1976" s="96"/>
      <c r="AT1976" s="83"/>
      <c r="AU1976" s="14"/>
      <c r="AX1976" s="83"/>
      <c r="AY1976" s="83"/>
      <c r="AZ1976" s="83"/>
      <c r="BA1976" s="83"/>
      <c r="BJ1976" s="54"/>
      <c r="BK1976" s="22"/>
      <c r="BL1976" s="24"/>
      <c r="BP1976" s="23"/>
      <c r="BQ1976" s="24"/>
      <c r="BR1976" s="22"/>
      <c r="BS1976" s="24"/>
      <c r="BT1976" s="24"/>
      <c r="BU1976" s="23"/>
      <c r="BV1976" s="26"/>
      <c r="BX1976" s="6"/>
      <c r="BY1976" s="24"/>
      <c r="BZ1976" s="109"/>
      <c r="CA1976" s="66"/>
      <c r="CB1976" s="5"/>
      <c r="CC1976" s="68"/>
      <c r="CD1976" s="67"/>
      <c r="CE1976" s="67"/>
      <c r="CF1976" s="64"/>
      <c r="CG1976" s="5"/>
      <c r="CH1976" s="69"/>
      <c r="CI1976" s="6"/>
      <c r="CJ1976" s="5"/>
      <c r="CK1976" s="25"/>
      <c r="CL1976" s="5"/>
      <c r="DN1976" s="14"/>
      <c r="DO1976" s="14"/>
      <c r="DP1976" s="5"/>
      <c r="DQ1976" s="25"/>
      <c r="DR1976" s="25"/>
      <c r="DS1976" s="96"/>
      <c r="DT1976" s="83"/>
      <c r="DU1976" s="14"/>
      <c r="DX1976" s="83"/>
      <c r="DY1976" s="83"/>
      <c r="DZ1976" s="83"/>
      <c r="EA1976" s="83"/>
      <c r="EJ1976" s="54"/>
      <c r="EK1976" s="22"/>
      <c r="EL1976" s="24"/>
      <c r="EP1976" s="23"/>
      <c r="EQ1976" s="24"/>
      <c r="ER1976" s="22"/>
      <c r="ES1976" s="24"/>
      <c r="ET1976" s="24"/>
      <c r="EU1976" s="23"/>
      <c r="EV1976" s="26"/>
      <c r="EX1976" s="6"/>
      <c r="EY1976" s="24"/>
      <c r="EZ1976" s="109"/>
      <c r="FA1976" s="66"/>
      <c r="FB1976" s="5"/>
      <c r="FC1976" s="68"/>
      <c r="FD1976" s="67"/>
      <c r="FE1976" s="67"/>
      <c r="FF1976" s="64"/>
      <c r="FG1976" s="5"/>
      <c r="FH1976" s="69"/>
      <c r="FI1976" s="6"/>
      <c r="FJ1976" s="5"/>
      <c r="FK1976" s="25"/>
      <c r="FL1976" s="5"/>
    </row>
    <row r="1977" spans="40:168">
      <c r="AN1977" s="14"/>
      <c r="AO1977" s="14"/>
      <c r="AP1977" s="5"/>
      <c r="AQ1977" s="25"/>
      <c r="AR1977" s="25"/>
      <c r="AS1977" s="96"/>
      <c r="AT1977" s="83"/>
      <c r="AU1977" s="14"/>
      <c r="AX1977" s="83"/>
      <c r="AY1977" s="83"/>
      <c r="AZ1977" s="83"/>
      <c r="BA1977" s="83"/>
      <c r="BJ1977" s="54"/>
      <c r="BK1977" s="22"/>
      <c r="BL1977" s="24"/>
      <c r="BP1977" s="23"/>
      <c r="BQ1977" s="24"/>
      <c r="BR1977" s="22"/>
      <c r="BS1977" s="24"/>
      <c r="BT1977" s="24"/>
      <c r="BU1977" s="23"/>
      <c r="BV1977" s="26"/>
      <c r="BX1977" s="6"/>
      <c r="BY1977" s="24"/>
      <c r="BZ1977" s="109"/>
      <c r="CA1977" s="66"/>
      <c r="CB1977" s="5"/>
      <c r="CC1977" s="68"/>
      <c r="CD1977" s="67"/>
      <c r="CE1977" s="67"/>
      <c r="CF1977" s="64"/>
      <c r="CG1977" s="5"/>
      <c r="CH1977" s="69"/>
      <c r="CI1977" s="6"/>
      <c r="CJ1977" s="5"/>
      <c r="CK1977" s="25"/>
      <c r="CL1977" s="5"/>
      <c r="DN1977" s="14"/>
      <c r="DO1977" s="14"/>
      <c r="DP1977" s="5"/>
      <c r="DQ1977" s="25"/>
      <c r="DR1977" s="25"/>
      <c r="DS1977" s="96"/>
      <c r="DT1977" s="83"/>
      <c r="DU1977" s="14"/>
      <c r="DX1977" s="83"/>
      <c r="DY1977" s="83"/>
      <c r="DZ1977" s="83"/>
      <c r="EA1977" s="83"/>
      <c r="EJ1977" s="54"/>
      <c r="EK1977" s="22"/>
      <c r="EL1977" s="24"/>
      <c r="EP1977" s="23"/>
      <c r="EQ1977" s="24"/>
      <c r="ER1977" s="22"/>
      <c r="ES1977" s="24"/>
      <c r="ET1977" s="24"/>
      <c r="EU1977" s="23"/>
      <c r="EV1977" s="26"/>
      <c r="EX1977" s="6"/>
      <c r="EY1977" s="24"/>
      <c r="EZ1977" s="109"/>
      <c r="FA1977" s="66"/>
      <c r="FB1977" s="5"/>
      <c r="FC1977" s="68"/>
      <c r="FD1977" s="67"/>
      <c r="FE1977" s="67"/>
      <c r="FF1977" s="64"/>
      <c r="FG1977" s="5"/>
      <c r="FH1977" s="69"/>
      <c r="FI1977" s="6"/>
      <c r="FJ1977" s="5"/>
      <c r="FK1977" s="25"/>
      <c r="FL1977" s="5"/>
    </row>
    <row r="1978" spans="40:168">
      <c r="AN1978" s="14"/>
      <c r="AO1978" s="14"/>
      <c r="AP1978" s="5"/>
      <c r="AQ1978" s="25"/>
      <c r="AR1978" s="25"/>
      <c r="AS1978" s="96"/>
      <c r="AT1978" s="83"/>
      <c r="AU1978" s="14"/>
      <c r="AX1978" s="83"/>
      <c r="AY1978" s="83"/>
      <c r="AZ1978" s="83"/>
      <c r="BA1978" s="83"/>
      <c r="BJ1978" s="54"/>
      <c r="BK1978" s="22"/>
      <c r="BL1978" s="24"/>
      <c r="BP1978" s="23"/>
      <c r="BQ1978" s="24"/>
      <c r="BR1978" s="22"/>
      <c r="BS1978" s="24"/>
      <c r="BT1978" s="24"/>
      <c r="BU1978" s="23"/>
      <c r="BV1978" s="26"/>
      <c r="BX1978" s="6"/>
      <c r="BY1978" s="24"/>
      <c r="BZ1978" s="109"/>
      <c r="CA1978" s="66"/>
      <c r="CB1978" s="5"/>
      <c r="CC1978" s="68"/>
      <c r="CD1978" s="67"/>
      <c r="CE1978" s="67"/>
      <c r="CF1978" s="64"/>
      <c r="CG1978" s="5"/>
      <c r="CH1978" s="69"/>
      <c r="CI1978" s="6"/>
      <c r="CJ1978" s="5"/>
      <c r="CK1978" s="25"/>
      <c r="CL1978" s="5"/>
      <c r="DN1978" s="14"/>
      <c r="DO1978" s="14"/>
      <c r="DP1978" s="5"/>
      <c r="DQ1978" s="25"/>
      <c r="DR1978" s="25"/>
      <c r="DS1978" s="96"/>
      <c r="DT1978" s="83"/>
      <c r="DU1978" s="14"/>
      <c r="DX1978" s="83"/>
      <c r="DY1978" s="83"/>
      <c r="DZ1978" s="83"/>
      <c r="EA1978" s="83"/>
      <c r="EJ1978" s="54"/>
      <c r="EK1978" s="22"/>
      <c r="EL1978" s="24"/>
      <c r="EP1978" s="23"/>
      <c r="EQ1978" s="24"/>
      <c r="ER1978" s="22"/>
      <c r="ES1978" s="24"/>
      <c r="ET1978" s="24"/>
      <c r="EU1978" s="23"/>
      <c r="EV1978" s="26"/>
      <c r="EX1978" s="6"/>
      <c r="EY1978" s="24"/>
      <c r="EZ1978" s="109"/>
      <c r="FA1978" s="66"/>
      <c r="FB1978" s="5"/>
      <c r="FC1978" s="68"/>
      <c r="FD1978" s="67"/>
      <c r="FE1978" s="67"/>
      <c r="FF1978" s="64"/>
      <c r="FG1978" s="5"/>
      <c r="FH1978" s="69"/>
      <c r="FI1978" s="6"/>
      <c r="FJ1978" s="5"/>
      <c r="FK1978" s="25"/>
      <c r="FL1978" s="5"/>
    </row>
    <row r="1979" spans="40:168">
      <c r="AN1979" s="14"/>
      <c r="AO1979" s="14"/>
      <c r="AP1979" s="5"/>
      <c r="AQ1979" s="25"/>
      <c r="AR1979" s="25"/>
      <c r="AS1979" s="96"/>
      <c r="AT1979" s="83"/>
      <c r="AU1979" s="14"/>
      <c r="AX1979" s="83"/>
      <c r="AY1979" s="83"/>
      <c r="AZ1979" s="83"/>
      <c r="BA1979" s="83"/>
      <c r="BJ1979" s="54"/>
      <c r="BK1979" s="22"/>
      <c r="BL1979" s="24"/>
      <c r="BP1979" s="23"/>
      <c r="BQ1979" s="24"/>
      <c r="BR1979" s="22"/>
      <c r="BS1979" s="24"/>
      <c r="BT1979" s="24"/>
      <c r="BU1979" s="23"/>
      <c r="BV1979" s="26"/>
      <c r="BX1979" s="6"/>
      <c r="BY1979" s="24"/>
      <c r="BZ1979" s="109"/>
      <c r="CA1979" s="66"/>
      <c r="CB1979" s="5"/>
      <c r="CC1979" s="68"/>
      <c r="CD1979" s="67"/>
      <c r="CE1979" s="67"/>
      <c r="CF1979" s="64"/>
      <c r="CG1979" s="5"/>
      <c r="CH1979" s="69"/>
      <c r="CI1979" s="6"/>
      <c r="CJ1979" s="5"/>
      <c r="CK1979" s="25"/>
      <c r="CL1979" s="5"/>
      <c r="DN1979" s="14"/>
      <c r="DO1979" s="14"/>
      <c r="DP1979" s="5"/>
      <c r="DQ1979" s="25"/>
      <c r="DR1979" s="25"/>
      <c r="DS1979" s="96"/>
      <c r="DT1979" s="83"/>
      <c r="DU1979" s="14"/>
      <c r="DX1979" s="83"/>
      <c r="DY1979" s="83"/>
      <c r="DZ1979" s="83"/>
      <c r="EA1979" s="83"/>
      <c r="EJ1979" s="54"/>
      <c r="EK1979" s="22"/>
      <c r="EL1979" s="24"/>
      <c r="EP1979" s="23"/>
      <c r="EQ1979" s="24"/>
      <c r="ER1979" s="22"/>
      <c r="ES1979" s="24"/>
      <c r="ET1979" s="24"/>
      <c r="EU1979" s="23"/>
      <c r="EV1979" s="26"/>
      <c r="EX1979" s="6"/>
      <c r="EY1979" s="24"/>
      <c r="EZ1979" s="109"/>
      <c r="FA1979" s="66"/>
      <c r="FB1979" s="5"/>
      <c r="FC1979" s="68"/>
      <c r="FD1979" s="67"/>
      <c r="FE1979" s="67"/>
      <c r="FF1979" s="64"/>
      <c r="FG1979" s="5"/>
      <c r="FH1979" s="69"/>
      <c r="FI1979" s="6"/>
      <c r="FJ1979" s="5"/>
      <c r="FK1979" s="25"/>
      <c r="FL1979" s="5"/>
    </row>
    <row r="1980" spans="40:168">
      <c r="AN1980" s="14"/>
      <c r="AO1980" s="14"/>
      <c r="AP1980" s="5"/>
      <c r="AQ1980" s="25"/>
      <c r="AR1980" s="25"/>
      <c r="AS1980" s="96"/>
      <c r="AT1980" s="83"/>
      <c r="AU1980" s="14"/>
      <c r="AX1980" s="83"/>
      <c r="AY1980" s="83"/>
      <c r="AZ1980" s="83"/>
      <c r="BA1980" s="83"/>
      <c r="BJ1980" s="54"/>
      <c r="BK1980" s="22"/>
      <c r="BL1980" s="24"/>
      <c r="BP1980" s="23"/>
      <c r="BQ1980" s="24"/>
      <c r="BR1980" s="22"/>
      <c r="BS1980" s="24"/>
      <c r="BT1980" s="24"/>
      <c r="BU1980" s="23"/>
      <c r="BV1980" s="26"/>
      <c r="BX1980" s="6"/>
      <c r="BY1980" s="24"/>
      <c r="BZ1980" s="109"/>
      <c r="CA1980" s="66"/>
      <c r="CB1980" s="5"/>
      <c r="CC1980" s="68"/>
      <c r="CD1980" s="67"/>
      <c r="CE1980" s="67"/>
      <c r="CF1980" s="64"/>
      <c r="CG1980" s="5"/>
      <c r="CH1980" s="69"/>
      <c r="CI1980" s="6"/>
      <c r="CJ1980" s="5"/>
      <c r="CK1980" s="25"/>
      <c r="CL1980" s="5"/>
      <c r="DN1980" s="14"/>
      <c r="DO1980" s="14"/>
      <c r="DP1980" s="5"/>
      <c r="DQ1980" s="25"/>
      <c r="DR1980" s="25"/>
      <c r="DS1980" s="96"/>
      <c r="DT1980" s="83"/>
      <c r="DU1980" s="14"/>
      <c r="DX1980" s="83"/>
      <c r="DY1980" s="83"/>
      <c r="DZ1980" s="83"/>
      <c r="EA1980" s="83"/>
      <c r="EJ1980" s="54"/>
      <c r="EK1980" s="22"/>
      <c r="EL1980" s="24"/>
      <c r="EP1980" s="23"/>
      <c r="EQ1980" s="24"/>
      <c r="ER1980" s="22"/>
      <c r="ES1980" s="24"/>
      <c r="ET1980" s="24"/>
      <c r="EU1980" s="23"/>
      <c r="EV1980" s="26"/>
      <c r="EX1980" s="6"/>
      <c r="EY1980" s="24"/>
      <c r="EZ1980" s="109"/>
      <c r="FA1980" s="66"/>
      <c r="FB1980" s="5"/>
      <c r="FC1980" s="68"/>
      <c r="FD1980" s="67"/>
      <c r="FE1980" s="67"/>
      <c r="FF1980" s="64"/>
      <c r="FG1980" s="5"/>
      <c r="FH1980" s="69"/>
      <c r="FI1980" s="6"/>
      <c r="FJ1980" s="5"/>
      <c r="FK1980" s="25"/>
      <c r="FL1980" s="5"/>
    </row>
    <row r="1981" spans="40:168">
      <c r="AN1981" s="14"/>
      <c r="AO1981" s="14"/>
      <c r="AP1981" s="5"/>
      <c r="AQ1981" s="25"/>
      <c r="AR1981" s="25"/>
      <c r="AS1981" s="96"/>
      <c r="AT1981" s="83"/>
      <c r="AU1981" s="14"/>
      <c r="AX1981" s="83"/>
      <c r="AY1981" s="83"/>
      <c r="AZ1981" s="83"/>
      <c r="BA1981" s="83"/>
      <c r="BJ1981" s="54"/>
      <c r="BK1981" s="22"/>
      <c r="BL1981" s="24"/>
      <c r="BP1981" s="23"/>
      <c r="BQ1981" s="24"/>
      <c r="BR1981" s="22"/>
      <c r="BS1981" s="24"/>
      <c r="BT1981" s="24"/>
      <c r="BU1981" s="23"/>
      <c r="BV1981" s="26"/>
      <c r="BX1981" s="6"/>
      <c r="BY1981" s="24"/>
      <c r="BZ1981" s="109"/>
      <c r="CA1981" s="66"/>
      <c r="CB1981" s="5"/>
      <c r="CC1981" s="68"/>
      <c r="CD1981" s="67"/>
      <c r="CE1981" s="67"/>
      <c r="CF1981" s="64"/>
      <c r="CG1981" s="5"/>
      <c r="CH1981" s="69"/>
      <c r="CI1981" s="6"/>
      <c r="CJ1981" s="5"/>
      <c r="CK1981" s="25"/>
      <c r="CL1981" s="5"/>
      <c r="DN1981" s="14"/>
      <c r="DO1981" s="14"/>
      <c r="DP1981" s="5"/>
      <c r="DQ1981" s="25"/>
      <c r="DR1981" s="25"/>
      <c r="DS1981" s="96"/>
      <c r="DT1981" s="83"/>
      <c r="DU1981" s="14"/>
      <c r="DX1981" s="83"/>
      <c r="DY1981" s="83"/>
      <c r="DZ1981" s="83"/>
      <c r="EA1981" s="83"/>
      <c r="EJ1981" s="54"/>
      <c r="EK1981" s="22"/>
      <c r="EL1981" s="24"/>
      <c r="EP1981" s="23"/>
      <c r="EQ1981" s="24"/>
      <c r="ER1981" s="22"/>
      <c r="ES1981" s="24"/>
      <c r="ET1981" s="24"/>
      <c r="EU1981" s="23"/>
      <c r="EV1981" s="26"/>
      <c r="EX1981" s="6"/>
      <c r="EY1981" s="24"/>
      <c r="EZ1981" s="109"/>
      <c r="FA1981" s="66"/>
      <c r="FB1981" s="5"/>
      <c r="FC1981" s="68"/>
      <c r="FD1981" s="67"/>
      <c r="FE1981" s="67"/>
      <c r="FF1981" s="64"/>
      <c r="FG1981" s="5"/>
      <c r="FH1981" s="69"/>
      <c r="FI1981" s="6"/>
      <c r="FJ1981" s="5"/>
      <c r="FK1981" s="25"/>
      <c r="FL1981" s="5"/>
    </row>
    <row r="1982" spans="40:168">
      <c r="AN1982" s="14"/>
      <c r="AO1982" s="14"/>
      <c r="AP1982" s="5"/>
      <c r="AQ1982" s="25"/>
      <c r="AR1982" s="25"/>
      <c r="AS1982" s="96"/>
      <c r="AT1982" s="83"/>
      <c r="AU1982" s="14"/>
      <c r="AX1982" s="83"/>
      <c r="AY1982" s="83"/>
      <c r="AZ1982" s="83"/>
      <c r="BA1982" s="83"/>
      <c r="BJ1982" s="54"/>
      <c r="BK1982" s="22"/>
      <c r="BL1982" s="24"/>
      <c r="BP1982" s="23"/>
      <c r="BQ1982" s="24"/>
      <c r="BR1982" s="22"/>
      <c r="BS1982" s="24"/>
      <c r="BT1982" s="24"/>
      <c r="BU1982" s="23"/>
      <c r="BV1982" s="26"/>
      <c r="BX1982" s="6"/>
      <c r="BY1982" s="24"/>
      <c r="BZ1982" s="109"/>
      <c r="CA1982" s="66"/>
      <c r="CB1982" s="5"/>
      <c r="CC1982" s="68"/>
      <c r="CD1982" s="67"/>
      <c r="CE1982" s="67"/>
      <c r="CF1982" s="64"/>
      <c r="CG1982" s="5"/>
      <c r="CH1982" s="69"/>
      <c r="CI1982" s="6"/>
      <c r="CJ1982" s="5"/>
      <c r="CK1982" s="25"/>
      <c r="CL1982" s="5"/>
      <c r="DN1982" s="14"/>
      <c r="DO1982" s="14"/>
      <c r="DP1982" s="5"/>
      <c r="DQ1982" s="25"/>
      <c r="DR1982" s="25"/>
      <c r="DS1982" s="96"/>
      <c r="DT1982" s="83"/>
      <c r="DU1982" s="14"/>
      <c r="DX1982" s="83"/>
      <c r="DY1982" s="83"/>
      <c r="DZ1982" s="83"/>
      <c r="EA1982" s="83"/>
      <c r="EJ1982" s="54"/>
      <c r="EK1982" s="22"/>
      <c r="EL1982" s="24"/>
      <c r="EP1982" s="23"/>
      <c r="EQ1982" s="24"/>
      <c r="ER1982" s="22"/>
      <c r="ES1982" s="24"/>
      <c r="ET1982" s="24"/>
      <c r="EU1982" s="23"/>
      <c r="EV1982" s="26"/>
      <c r="EX1982" s="6"/>
      <c r="EY1982" s="24"/>
      <c r="EZ1982" s="109"/>
      <c r="FA1982" s="66"/>
      <c r="FB1982" s="5"/>
      <c r="FC1982" s="68"/>
      <c r="FD1982" s="67"/>
      <c r="FE1982" s="67"/>
      <c r="FF1982" s="64"/>
      <c r="FG1982" s="5"/>
      <c r="FH1982" s="69"/>
      <c r="FI1982" s="6"/>
      <c r="FJ1982" s="5"/>
      <c r="FK1982" s="25"/>
      <c r="FL1982" s="5"/>
    </row>
    <row r="1983" spans="40:168">
      <c r="AN1983" s="14"/>
      <c r="AO1983" s="14"/>
      <c r="AP1983" s="5"/>
      <c r="AQ1983" s="25"/>
      <c r="AR1983" s="25"/>
      <c r="AS1983" s="96"/>
      <c r="AT1983" s="83"/>
      <c r="AU1983" s="14"/>
      <c r="AX1983" s="83"/>
      <c r="AY1983" s="83"/>
      <c r="AZ1983" s="83"/>
      <c r="BA1983" s="83"/>
      <c r="BJ1983" s="54"/>
      <c r="BK1983" s="22"/>
      <c r="BL1983" s="24"/>
      <c r="BP1983" s="23"/>
      <c r="BQ1983" s="24"/>
      <c r="BR1983" s="22"/>
      <c r="BS1983" s="24"/>
      <c r="BT1983" s="24"/>
      <c r="BU1983" s="23"/>
      <c r="BV1983" s="26"/>
      <c r="BX1983" s="6"/>
      <c r="BY1983" s="24"/>
      <c r="BZ1983" s="109"/>
      <c r="CA1983" s="66"/>
      <c r="CB1983" s="5"/>
      <c r="CC1983" s="68"/>
      <c r="CD1983" s="67"/>
      <c r="CE1983" s="67"/>
      <c r="CF1983" s="64"/>
      <c r="CG1983" s="5"/>
      <c r="CH1983" s="69"/>
      <c r="CI1983" s="6"/>
      <c r="CJ1983" s="5"/>
      <c r="CK1983" s="25"/>
      <c r="CL1983" s="5"/>
      <c r="DN1983" s="14"/>
      <c r="DO1983" s="14"/>
      <c r="DP1983" s="5"/>
      <c r="DQ1983" s="25"/>
      <c r="DR1983" s="25"/>
      <c r="DS1983" s="96"/>
      <c r="DT1983" s="83"/>
      <c r="DU1983" s="14"/>
      <c r="DX1983" s="83"/>
      <c r="DY1983" s="83"/>
      <c r="DZ1983" s="83"/>
      <c r="EA1983" s="83"/>
      <c r="EJ1983" s="54"/>
      <c r="EK1983" s="22"/>
      <c r="EL1983" s="24"/>
      <c r="EP1983" s="23"/>
      <c r="EQ1983" s="24"/>
      <c r="ER1983" s="22"/>
      <c r="ES1983" s="24"/>
      <c r="ET1983" s="24"/>
      <c r="EU1983" s="23"/>
      <c r="EV1983" s="26"/>
      <c r="EX1983" s="6"/>
      <c r="EY1983" s="24"/>
      <c r="EZ1983" s="109"/>
      <c r="FA1983" s="66"/>
      <c r="FB1983" s="5"/>
      <c r="FC1983" s="68"/>
      <c r="FD1983" s="67"/>
      <c r="FE1983" s="67"/>
      <c r="FF1983" s="64"/>
      <c r="FG1983" s="5"/>
      <c r="FH1983" s="69"/>
      <c r="FI1983" s="6"/>
      <c r="FJ1983" s="5"/>
      <c r="FK1983" s="25"/>
      <c r="FL1983" s="5"/>
    </row>
    <row r="1984" spans="40:168">
      <c r="AN1984" s="14"/>
      <c r="AO1984" s="14"/>
      <c r="AP1984" s="5"/>
      <c r="AQ1984" s="25"/>
      <c r="AR1984" s="25"/>
      <c r="AS1984" s="96"/>
      <c r="AT1984" s="83"/>
      <c r="AU1984" s="14"/>
      <c r="AX1984" s="83"/>
      <c r="AY1984" s="83"/>
      <c r="AZ1984" s="83"/>
      <c r="BA1984" s="83"/>
      <c r="BJ1984" s="54"/>
      <c r="BK1984" s="22"/>
      <c r="BL1984" s="24"/>
      <c r="BP1984" s="23"/>
      <c r="BQ1984" s="24"/>
      <c r="BR1984" s="22"/>
      <c r="BS1984" s="24"/>
      <c r="BT1984" s="24"/>
      <c r="BU1984" s="23"/>
      <c r="BV1984" s="26"/>
      <c r="BX1984" s="6"/>
      <c r="BY1984" s="24"/>
      <c r="BZ1984" s="109"/>
      <c r="CA1984" s="66"/>
      <c r="CB1984" s="5"/>
      <c r="CC1984" s="68"/>
      <c r="CD1984" s="67"/>
      <c r="CE1984" s="67"/>
      <c r="CF1984" s="64"/>
      <c r="CG1984" s="5"/>
      <c r="CH1984" s="69"/>
      <c r="CI1984" s="6"/>
      <c r="CJ1984" s="5"/>
      <c r="CK1984" s="25"/>
      <c r="CL1984" s="5"/>
      <c r="DN1984" s="14"/>
      <c r="DO1984" s="14"/>
      <c r="DP1984" s="5"/>
      <c r="DQ1984" s="25"/>
      <c r="DR1984" s="25"/>
      <c r="DS1984" s="96"/>
      <c r="DT1984" s="83"/>
      <c r="DU1984" s="14"/>
      <c r="DX1984" s="83"/>
      <c r="DY1984" s="83"/>
      <c r="DZ1984" s="83"/>
      <c r="EA1984" s="83"/>
      <c r="EJ1984" s="54"/>
      <c r="EK1984" s="22"/>
      <c r="EL1984" s="24"/>
      <c r="EP1984" s="23"/>
      <c r="EQ1984" s="24"/>
      <c r="ER1984" s="22"/>
      <c r="ES1984" s="24"/>
      <c r="ET1984" s="24"/>
      <c r="EU1984" s="23"/>
      <c r="EV1984" s="26"/>
      <c r="EX1984" s="6"/>
      <c r="EY1984" s="24"/>
      <c r="EZ1984" s="109"/>
      <c r="FA1984" s="66"/>
      <c r="FB1984" s="5"/>
      <c r="FC1984" s="68"/>
      <c r="FD1984" s="67"/>
      <c r="FE1984" s="67"/>
      <c r="FF1984" s="64"/>
      <c r="FG1984" s="5"/>
      <c r="FH1984" s="69"/>
      <c r="FI1984" s="6"/>
      <c r="FJ1984" s="5"/>
      <c r="FK1984" s="25"/>
      <c r="FL1984" s="5"/>
    </row>
    <row r="1985" spans="40:168">
      <c r="AN1985" s="14"/>
      <c r="AO1985" s="14"/>
      <c r="AP1985" s="5"/>
      <c r="AQ1985" s="25"/>
      <c r="AR1985" s="25"/>
      <c r="AS1985" s="96"/>
      <c r="AT1985" s="83"/>
      <c r="AU1985" s="14"/>
      <c r="AX1985" s="83"/>
      <c r="AY1985" s="83"/>
      <c r="AZ1985" s="83"/>
      <c r="BA1985" s="83"/>
      <c r="BJ1985" s="54"/>
      <c r="BK1985" s="22"/>
      <c r="BL1985" s="24"/>
      <c r="BP1985" s="23"/>
      <c r="BQ1985" s="24"/>
      <c r="BR1985" s="22"/>
      <c r="BS1985" s="24"/>
      <c r="BT1985" s="24"/>
      <c r="BU1985" s="23"/>
      <c r="BV1985" s="26"/>
      <c r="BX1985" s="6"/>
      <c r="BY1985" s="24"/>
      <c r="BZ1985" s="109"/>
      <c r="CA1985" s="66"/>
      <c r="CB1985" s="5"/>
      <c r="CC1985" s="68"/>
      <c r="CD1985" s="67"/>
      <c r="CE1985" s="67"/>
      <c r="CF1985" s="64"/>
      <c r="CG1985" s="5"/>
      <c r="CH1985" s="69"/>
      <c r="CI1985" s="6"/>
      <c r="CJ1985" s="5"/>
      <c r="CK1985" s="25"/>
      <c r="CL1985" s="5"/>
      <c r="DN1985" s="14"/>
      <c r="DO1985" s="14"/>
      <c r="DP1985" s="5"/>
      <c r="DQ1985" s="25"/>
      <c r="DR1985" s="25"/>
      <c r="DS1985" s="96"/>
      <c r="DT1985" s="83"/>
      <c r="DU1985" s="14"/>
      <c r="DX1985" s="83"/>
      <c r="DY1985" s="83"/>
      <c r="DZ1985" s="83"/>
      <c r="EA1985" s="83"/>
      <c r="EJ1985" s="54"/>
      <c r="EK1985" s="22"/>
      <c r="EL1985" s="24"/>
      <c r="EP1985" s="23"/>
      <c r="EQ1985" s="24"/>
      <c r="ER1985" s="22"/>
      <c r="ES1985" s="24"/>
      <c r="ET1985" s="24"/>
      <c r="EU1985" s="23"/>
      <c r="EV1985" s="26"/>
      <c r="EX1985" s="6"/>
      <c r="EY1985" s="24"/>
      <c r="EZ1985" s="109"/>
      <c r="FA1985" s="66"/>
      <c r="FB1985" s="5"/>
      <c r="FC1985" s="68"/>
      <c r="FD1985" s="67"/>
      <c r="FE1985" s="67"/>
      <c r="FF1985" s="64"/>
      <c r="FG1985" s="5"/>
      <c r="FH1985" s="69"/>
      <c r="FI1985" s="6"/>
      <c r="FJ1985" s="5"/>
      <c r="FK1985" s="25"/>
      <c r="FL1985" s="5"/>
    </row>
    <row r="1986" spans="40:168">
      <c r="AN1986" s="14"/>
      <c r="AO1986" s="14"/>
      <c r="AP1986" s="5"/>
      <c r="AQ1986" s="25"/>
      <c r="AR1986" s="25"/>
      <c r="AS1986" s="96"/>
      <c r="AT1986" s="83"/>
      <c r="AU1986" s="14"/>
      <c r="AX1986" s="83"/>
      <c r="AY1986" s="83"/>
      <c r="AZ1986" s="83"/>
      <c r="BA1986" s="83"/>
      <c r="BJ1986" s="54"/>
      <c r="BK1986" s="22"/>
      <c r="BL1986" s="24"/>
      <c r="BP1986" s="23"/>
      <c r="BQ1986" s="24"/>
      <c r="BR1986" s="22"/>
      <c r="BS1986" s="24"/>
      <c r="BT1986" s="24"/>
      <c r="BU1986" s="23"/>
      <c r="BV1986" s="26"/>
      <c r="BX1986" s="6"/>
      <c r="BY1986" s="24"/>
      <c r="BZ1986" s="109"/>
      <c r="CA1986" s="66"/>
      <c r="CB1986" s="5"/>
      <c r="CC1986" s="68"/>
      <c r="CD1986" s="67"/>
      <c r="CE1986" s="67"/>
      <c r="CF1986" s="64"/>
      <c r="CG1986" s="5"/>
      <c r="CH1986" s="69"/>
      <c r="CI1986" s="6"/>
      <c r="CJ1986" s="5"/>
      <c r="CK1986" s="25"/>
      <c r="CL1986" s="5"/>
      <c r="DN1986" s="14"/>
      <c r="DO1986" s="14"/>
      <c r="DP1986" s="5"/>
      <c r="DQ1986" s="25"/>
      <c r="DR1986" s="25"/>
      <c r="DS1986" s="96"/>
      <c r="DT1986" s="83"/>
      <c r="DU1986" s="14"/>
      <c r="DX1986" s="83"/>
      <c r="DY1986" s="83"/>
      <c r="DZ1986" s="83"/>
      <c r="EA1986" s="83"/>
      <c r="EJ1986" s="54"/>
      <c r="EK1986" s="22"/>
      <c r="EL1986" s="24"/>
      <c r="EP1986" s="23"/>
      <c r="EQ1986" s="24"/>
      <c r="ER1986" s="22"/>
      <c r="ES1986" s="24"/>
      <c r="ET1986" s="24"/>
      <c r="EU1986" s="23"/>
      <c r="EV1986" s="26"/>
      <c r="EX1986" s="6"/>
      <c r="EY1986" s="24"/>
      <c r="EZ1986" s="109"/>
      <c r="FA1986" s="66"/>
      <c r="FB1986" s="5"/>
      <c r="FC1986" s="68"/>
      <c r="FD1986" s="67"/>
      <c r="FE1986" s="67"/>
      <c r="FF1986" s="64"/>
      <c r="FG1986" s="5"/>
      <c r="FH1986" s="69"/>
      <c r="FI1986" s="6"/>
      <c r="FJ1986" s="5"/>
      <c r="FK1986" s="25"/>
      <c r="FL1986" s="5"/>
    </row>
    <row r="1987" spans="40:168">
      <c r="AN1987" s="14"/>
      <c r="AO1987" s="14"/>
      <c r="AP1987" s="5"/>
      <c r="AQ1987" s="25"/>
      <c r="AR1987" s="25"/>
      <c r="AS1987" s="96"/>
      <c r="AT1987" s="83"/>
      <c r="AU1987" s="14"/>
      <c r="AX1987" s="83"/>
      <c r="AY1987" s="83"/>
      <c r="AZ1987" s="83"/>
      <c r="BA1987" s="83"/>
      <c r="BJ1987" s="54"/>
      <c r="BK1987" s="22"/>
      <c r="BL1987" s="24"/>
      <c r="BP1987" s="23"/>
      <c r="BQ1987" s="24"/>
      <c r="BR1987" s="22"/>
      <c r="BS1987" s="24"/>
      <c r="BT1987" s="24"/>
      <c r="BU1987" s="23"/>
      <c r="BV1987" s="26"/>
      <c r="BX1987" s="6"/>
      <c r="BY1987" s="24"/>
      <c r="BZ1987" s="109"/>
      <c r="CA1987" s="66"/>
      <c r="CB1987" s="5"/>
      <c r="CC1987" s="68"/>
      <c r="CD1987" s="67"/>
      <c r="CE1987" s="67"/>
      <c r="CF1987" s="64"/>
      <c r="CG1987" s="5"/>
      <c r="CH1987" s="69"/>
      <c r="CI1987" s="6"/>
      <c r="CJ1987" s="5"/>
      <c r="CK1987" s="25"/>
      <c r="CL1987" s="5"/>
      <c r="DN1987" s="14"/>
      <c r="DO1987" s="14"/>
      <c r="DP1987" s="5"/>
      <c r="DQ1987" s="25"/>
      <c r="DR1987" s="25"/>
      <c r="DS1987" s="96"/>
      <c r="DT1987" s="83"/>
      <c r="DU1987" s="14"/>
      <c r="DX1987" s="83"/>
      <c r="DY1987" s="83"/>
      <c r="DZ1987" s="83"/>
      <c r="EA1987" s="83"/>
      <c r="EJ1987" s="54"/>
      <c r="EK1987" s="22"/>
      <c r="EL1987" s="24"/>
      <c r="EP1987" s="23"/>
      <c r="EQ1987" s="24"/>
      <c r="ER1987" s="22"/>
      <c r="ES1987" s="24"/>
      <c r="ET1987" s="24"/>
      <c r="EU1987" s="23"/>
      <c r="EV1987" s="26"/>
      <c r="EX1987" s="6"/>
      <c r="EY1987" s="24"/>
      <c r="EZ1987" s="109"/>
      <c r="FA1987" s="66"/>
      <c r="FB1987" s="5"/>
      <c r="FC1987" s="68"/>
      <c r="FD1987" s="67"/>
      <c r="FE1987" s="67"/>
      <c r="FF1987" s="64"/>
      <c r="FG1987" s="5"/>
      <c r="FH1987" s="69"/>
      <c r="FI1987" s="6"/>
      <c r="FJ1987" s="5"/>
      <c r="FK1987" s="25"/>
      <c r="FL1987" s="5"/>
    </row>
    <row r="1988" spans="40:168">
      <c r="AN1988" s="14"/>
      <c r="AO1988" s="14"/>
      <c r="AP1988" s="5"/>
      <c r="AQ1988" s="25"/>
      <c r="AR1988" s="25"/>
      <c r="AS1988" s="96"/>
      <c r="AT1988" s="83"/>
      <c r="AU1988" s="14"/>
      <c r="AX1988" s="83"/>
      <c r="AY1988" s="83"/>
      <c r="AZ1988" s="83"/>
      <c r="BA1988" s="83"/>
      <c r="BJ1988" s="54"/>
      <c r="BK1988" s="22"/>
      <c r="BL1988" s="24"/>
      <c r="BP1988" s="23"/>
      <c r="BQ1988" s="24"/>
      <c r="BR1988" s="22"/>
      <c r="BS1988" s="24"/>
      <c r="BT1988" s="24"/>
      <c r="BU1988" s="23"/>
      <c r="BV1988" s="26"/>
      <c r="BX1988" s="6"/>
      <c r="BY1988" s="24"/>
      <c r="BZ1988" s="109"/>
      <c r="CA1988" s="66"/>
      <c r="CB1988" s="5"/>
      <c r="CC1988" s="68"/>
      <c r="CD1988" s="67"/>
      <c r="CE1988" s="67"/>
      <c r="CF1988" s="64"/>
      <c r="CG1988" s="5"/>
      <c r="CH1988" s="69"/>
      <c r="CI1988" s="6"/>
      <c r="CJ1988" s="5"/>
      <c r="CK1988" s="25"/>
      <c r="CL1988" s="5"/>
      <c r="DN1988" s="14"/>
      <c r="DO1988" s="14"/>
      <c r="DP1988" s="5"/>
      <c r="DQ1988" s="25"/>
      <c r="DR1988" s="25"/>
      <c r="DS1988" s="96"/>
      <c r="DT1988" s="83"/>
      <c r="DU1988" s="14"/>
      <c r="DX1988" s="83"/>
      <c r="DY1988" s="83"/>
      <c r="DZ1988" s="83"/>
      <c r="EA1988" s="83"/>
      <c r="EJ1988" s="54"/>
      <c r="EK1988" s="22"/>
      <c r="EL1988" s="24"/>
      <c r="EP1988" s="23"/>
      <c r="EQ1988" s="24"/>
      <c r="ER1988" s="22"/>
      <c r="ES1988" s="24"/>
      <c r="ET1988" s="24"/>
      <c r="EU1988" s="23"/>
      <c r="EV1988" s="26"/>
      <c r="EX1988" s="6"/>
      <c r="EY1988" s="24"/>
      <c r="EZ1988" s="109"/>
      <c r="FA1988" s="66"/>
      <c r="FB1988" s="5"/>
      <c r="FC1988" s="68"/>
      <c r="FD1988" s="67"/>
      <c r="FE1988" s="67"/>
      <c r="FF1988" s="64"/>
      <c r="FG1988" s="5"/>
      <c r="FH1988" s="69"/>
      <c r="FI1988" s="6"/>
      <c r="FJ1988" s="5"/>
      <c r="FK1988" s="25"/>
      <c r="FL1988" s="5"/>
    </row>
    <row r="1989" spans="40:168">
      <c r="AN1989" s="14"/>
      <c r="AO1989" s="14"/>
      <c r="AP1989" s="5"/>
      <c r="AQ1989" s="25"/>
      <c r="AR1989" s="25"/>
      <c r="AS1989" s="96"/>
      <c r="AT1989" s="83"/>
      <c r="AU1989" s="14"/>
      <c r="AX1989" s="83"/>
      <c r="AY1989" s="83"/>
      <c r="AZ1989" s="83"/>
      <c r="BA1989" s="83"/>
      <c r="BJ1989" s="54"/>
      <c r="BK1989" s="22"/>
      <c r="BL1989" s="24"/>
      <c r="BP1989" s="23"/>
      <c r="BQ1989" s="24"/>
      <c r="BR1989" s="22"/>
      <c r="BS1989" s="24"/>
      <c r="BT1989" s="24"/>
      <c r="BU1989" s="23"/>
      <c r="BV1989" s="26"/>
      <c r="BX1989" s="6"/>
      <c r="BY1989" s="24"/>
      <c r="BZ1989" s="109"/>
      <c r="CA1989" s="66"/>
      <c r="CB1989" s="5"/>
      <c r="CC1989" s="68"/>
      <c r="CD1989" s="67"/>
      <c r="CE1989" s="67"/>
      <c r="CF1989" s="64"/>
      <c r="CG1989" s="5"/>
      <c r="CH1989" s="69"/>
      <c r="CI1989" s="6"/>
      <c r="CJ1989" s="5"/>
      <c r="CK1989" s="25"/>
      <c r="CL1989" s="5"/>
      <c r="DN1989" s="14"/>
      <c r="DO1989" s="14"/>
      <c r="DP1989" s="5"/>
      <c r="DQ1989" s="25"/>
      <c r="DR1989" s="25"/>
      <c r="DS1989" s="96"/>
      <c r="DT1989" s="83"/>
      <c r="DU1989" s="14"/>
      <c r="DX1989" s="83"/>
      <c r="DY1989" s="83"/>
      <c r="DZ1989" s="83"/>
      <c r="EA1989" s="83"/>
      <c r="EJ1989" s="54"/>
      <c r="EK1989" s="22"/>
      <c r="EL1989" s="24"/>
      <c r="EP1989" s="23"/>
      <c r="EQ1989" s="24"/>
      <c r="ER1989" s="22"/>
      <c r="ES1989" s="24"/>
      <c r="ET1989" s="24"/>
      <c r="EU1989" s="23"/>
      <c r="EV1989" s="26"/>
      <c r="EX1989" s="6"/>
      <c r="EY1989" s="24"/>
      <c r="EZ1989" s="109"/>
      <c r="FA1989" s="66"/>
      <c r="FB1989" s="5"/>
      <c r="FC1989" s="68"/>
      <c r="FD1989" s="67"/>
      <c r="FE1989" s="67"/>
      <c r="FF1989" s="64"/>
      <c r="FG1989" s="5"/>
      <c r="FH1989" s="69"/>
      <c r="FI1989" s="6"/>
      <c r="FJ1989" s="5"/>
      <c r="FK1989" s="25"/>
      <c r="FL1989" s="5"/>
    </row>
    <row r="1990" spans="40:168">
      <c r="AN1990" s="14"/>
      <c r="AO1990" s="14"/>
      <c r="AP1990" s="5"/>
      <c r="AQ1990" s="25"/>
      <c r="AR1990" s="25"/>
      <c r="AS1990" s="96"/>
      <c r="AT1990" s="83"/>
      <c r="AU1990" s="14"/>
      <c r="AX1990" s="83"/>
      <c r="AY1990" s="83"/>
      <c r="AZ1990" s="83"/>
      <c r="BA1990" s="83"/>
      <c r="BJ1990" s="54"/>
      <c r="BK1990" s="22"/>
      <c r="BL1990" s="24"/>
      <c r="BP1990" s="23"/>
      <c r="BQ1990" s="24"/>
      <c r="BR1990" s="22"/>
      <c r="BS1990" s="24"/>
      <c r="BT1990" s="24"/>
      <c r="BU1990" s="23"/>
      <c r="BV1990" s="26"/>
      <c r="BX1990" s="6"/>
      <c r="BY1990" s="24"/>
      <c r="BZ1990" s="109"/>
      <c r="CA1990" s="66"/>
      <c r="CB1990" s="5"/>
      <c r="CC1990" s="68"/>
      <c r="CD1990" s="67"/>
      <c r="CE1990" s="67"/>
      <c r="CF1990" s="64"/>
      <c r="CG1990" s="5"/>
      <c r="CH1990" s="69"/>
      <c r="CI1990" s="6"/>
      <c r="CJ1990" s="5"/>
      <c r="CK1990" s="25"/>
      <c r="CL1990" s="5"/>
      <c r="DN1990" s="14"/>
      <c r="DO1990" s="14"/>
      <c r="DP1990" s="5"/>
      <c r="DQ1990" s="25"/>
      <c r="DR1990" s="25"/>
      <c r="DS1990" s="96"/>
      <c r="DT1990" s="83"/>
      <c r="DU1990" s="14"/>
      <c r="DX1990" s="83"/>
      <c r="DY1990" s="83"/>
      <c r="DZ1990" s="83"/>
      <c r="EA1990" s="83"/>
      <c r="EJ1990" s="54"/>
      <c r="EK1990" s="22"/>
      <c r="EL1990" s="24"/>
      <c r="EP1990" s="23"/>
      <c r="EQ1990" s="24"/>
      <c r="ER1990" s="22"/>
      <c r="ES1990" s="24"/>
      <c r="ET1990" s="24"/>
      <c r="EU1990" s="23"/>
      <c r="EV1990" s="26"/>
      <c r="EX1990" s="6"/>
      <c r="EY1990" s="24"/>
      <c r="EZ1990" s="109"/>
      <c r="FA1990" s="66"/>
      <c r="FB1990" s="5"/>
      <c r="FC1990" s="68"/>
      <c r="FD1990" s="67"/>
      <c r="FE1990" s="67"/>
      <c r="FF1990" s="64"/>
      <c r="FG1990" s="5"/>
      <c r="FH1990" s="69"/>
      <c r="FI1990" s="6"/>
      <c r="FJ1990" s="5"/>
      <c r="FK1990" s="25"/>
      <c r="FL1990" s="5"/>
    </row>
    <row r="1991" spans="40:168">
      <c r="AN1991" s="14"/>
      <c r="AO1991" s="14"/>
      <c r="AP1991" s="5"/>
      <c r="AQ1991" s="25"/>
      <c r="AR1991" s="25"/>
      <c r="AS1991" s="96"/>
      <c r="AT1991" s="83"/>
      <c r="AU1991" s="14"/>
      <c r="AX1991" s="83"/>
      <c r="AY1991" s="83"/>
      <c r="AZ1991" s="83"/>
      <c r="BA1991" s="83"/>
      <c r="BJ1991" s="54"/>
      <c r="BK1991" s="22"/>
      <c r="BL1991" s="24"/>
      <c r="BP1991" s="23"/>
      <c r="BQ1991" s="24"/>
      <c r="BR1991" s="22"/>
      <c r="BS1991" s="24"/>
      <c r="BT1991" s="24"/>
      <c r="BU1991" s="23"/>
      <c r="BV1991" s="26"/>
      <c r="BX1991" s="6"/>
      <c r="BY1991" s="24"/>
      <c r="BZ1991" s="109"/>
      <c r="CA1991" s="66"/>
      <c r="CB1991" s="5"/>
      <c r="CC1991" s="68"/>
      <c r="CD1991" s="67"/>
      <c r="CE1991" s="67"/>
      <c r="CF1991" s="64"/>
      <c r="CG1991" s="5"/>
      <c r="CH1991" s="69"/>
      <c r="CI1991" s="6"/>
      <c r="CJ1991" s="5"/>
      <c r="CK1991" s="25"/>
      <c r="CL1991" s="5"/>
      <c r="DN1991" s="14"/>
      <c r="DO1991" s="14"/>
      <c r="DP1991" s="5"/>
      <c r="DQ1991" s="25"/>
      <c r="DR1991" s="25"/>
      <c r="DS1991" s="96"/>
      <c r="DT1991" s="83"/>
      <c r="DU1991" s="14"/>
      <c r="DX1991" s="83"/>
      <c r="DY1991" s="83"/>
      <c r="DZ1991" s="83"/>
      <c r="EA1991" s="83"/>
      <c r="EJ1991" s="54"/>
      <c r="EK1991" s="22"/>
      <c r="EL1991" s="24"/>
      <c r="EP1991" s="23"/>
      <c r="EQ1991" s="24"/>
      <c r="ER1991" s="22"/>
      <c r="ES1991" s="24"/>
      <c r="ET1991" s="24"/>
      <c r="EU1991" s="23"/>
      <c r="EV1991" s="26"/>
      <c r="EX1991" s="6"/>
      <c r="EY1991" s="24"/>
      <c r="EZ1991" s="109"/>
      <c r="FA1991" s="66"/>
      <c r="FB1991" s="5"/>
      <c r="FC1991" s="68"/>
      <c r="FD1991" s="67"/>
      <c r="FE1991" s="67"/>
      <c r="FF1991" s="64"/>
      <c r="FG1991" s="5"/>
      <c r="FH1991" s="69"/>
      <c r="FI1991" s="6"/>
      <c r="FJ1991" s="5"/>
      <c r="FK1991" s="25"/>
      <c r="FL1991" s="5"/>
    </row>
    <row r="1992" spans="40:168">
      <c r="AN1992" s="14"/>
      <c r="AO1992" s="14"/>
      <c r="AP1992" s="5"/>
      <c r="AQ1992" s="25"/>
      <c r="AR1992" s="25"/>
      <c r="AS1992" s="96"/>
      <c r="AT1992" s="83"/>
      <c r="AU1992" s="14"/>
      <c r="AX1992" s="83"/>
      <c r="AY1992" s="83"/>
      <c r="AZ1992" s="83"/>
      <c r="BA1992" s="83"/>
      <c r="BJ1992" s="54"/>
      <c r="BK1992" s="22"/>
      <c r="BL1992" s="24"/>
      <c r="BP1992" s="23"/>
      <c r="BQ1992" s="24"/>
      <c r="BR1992" s="22"/>
      <c r="BS1992" s="24"/>
      <c r="BT1992" s="24"/>
      <c r="BU1992" s="23"/>
      <c r="BV1992" s="26"/>
      <c r="BX1992" s="6"/>
      <c r="BY1992" s="24"/>
      <c r="BZ1992" s="109"/>
      <c r="CA1992" s="66"/>
      <c r="CB1992" s="5"/>
      <c r="CC1992" s="68"/>
      <c r="CD1992" s="67"/>
      <c r="CE1992" s="67"/>
      <c r="CF1992" s="64"/>
      <c r="CG1992" s="5"/>
      <c r="CH1992" s="69"/>
      <c r="CI1992" s="6"/>
      <c r="CJ1992" s="5"/>
      <c r="CK1992" s="25"/>
      <c r="CL1992" s="5"/>
      <c r="DN1992" s="14"/>
      <c r="DO1992" s="14"/>
      <c r="DP1992" s="5"/>
      <c r="DQ1992" s="25"/>
      <c r="DR1992" s="25"/>
      <c r="DS1992" s="96"/>
      <c r="DT1992" s="83"/>
      <c r="DU1992" s="14"/>
      <c r="DX1992" s="83"/>
      <c r="DY1992" s="83"/>
      <c r="DZ1992" s="83"/>
      <c r="EA1992" s="83"/>
      <c r="EJ1992" s="54"/>
      <c r="EK1992" s="22"/>
      <c r="EL1992" s="24"/>
      <c r="EP1992" s="23"/>
      <c r="EQ1992" s="24"/>
      <c r="ER1992" s="22"/>
      <c r="ES1992" s="24"/>
      <c r="ET1992" s="24"/>
      <c r="EU1992" s="23"/>
      <c r="EV1992" s="26"/>
      <c r="EX1992" s="6"/>
      <c r="EY1992" s="24"/>
      <c r="EZ1992" s="109"/>
      <c r="FA1992" s="66"/>
      <c r="FB1992" s="5"/>
      <c r="FC1992" s="68"/>
      <c r="FD1992" s="67"/>
      <c r="FE1992" s="67"/>
      <c r="FF1992" s="64"/>
      <c r="FG1992" s="5"/>
      <c r="FH1992" s="69"/>
      <c r="FI1992" s="6"/>
      <c r="FJ1992" s="5"/>
      <c r="FK1992" s="25"/>
      <c r="FL1992" s="5"/>
    </row>
    <row r="1993" spans="40:168">
      <c r="AN1993" s="14"/>
      <c r="AO1993" s="14"/>
      <c r="AP1993" s="5"/>
      <c r="AQ1993" s="25"/>
      <c r="AR1993" s="25"/>
      <c r="AS1993" s="96"/>
      <c r="AT1993" s="83"/>
      <c r="AU1993" s="14"/>
      <c r="AX1993" s="83"/>
      <c r="AY1993" s="83"/>
      <c r="AZ1993" s="83"/>
      <c r="BA1993" s="83"/>
      <c r="BJ1993" s="54"/>
      <c r="BK1993" s="22"/>
      <c r="BL1993" s="24"/>
      <c r="BP1993" s="23"/>
      <c r="BQ1993" s="24"/>
      <c r="BR1993" s="22"/>
      <c r="BS1993" s="24"/>
      <c r="BT1993" s="24"/>
      <c r="BU1993" s="23"/>
      <c r="BV1993" s="26"/>
      <c r="BX1993" s="6"/>
      <c r="BY1993" s="24"/>
      <c r="BZ1993" s="109"/>
      <c r="CA1993" s="66"/>
      <c r="CB1993" s="5"/>
      <c r="CC1993" s="68"/>
      <c r="CD1993" s="67"/>
      <c r="CE1993" s="67"/>
      <c r="CF1993" s="64"/>
      <c r="CG1993" s="5"/>
      <c r="CH1993" s="69"/>
      <c r="CI1993" s="6"/>
      <c r="CJ1993" s="5"/>
      <c r="CK1993" s="25"/>
      <c r="CL1993" s="5"/>
      <c r="DN1993" s="14"/>
      <c r="DO1993" s="14"/>
      <c r="DP1993" s="5"/>
      <c r="DQ1993" s="25"/>
      <c r="DR1993" s="25"/>
      <c r="DS1993" s="96"/>
      <c r="DT1993" s="83"/>
      <c r="DU1993" s="14"/>
      <c r="DX1993" s="83"/>
      <c r="DY1993" s="83"/>
      <c r="DZ1993" s="83"/>
      <c r="EA1993" s="83"/>
      <c r="EJ1993" s="54"/>
      <c r="EK1993" s="22"/>
      <c r="EL1993" s="24"/>
      <c r="EP1993" s="23"/>
      <c r="EQ1993" s="24"/>
      <c r="ER1993" s="22"/>
      <c r="ES1993" s="24"/>
      <c r="ET1993" s="24"/>
      <c r="EU1993" s="23"/>
      <c r="EV1993" s="26"/>
      <c r="EX1993" s="6"/>
      <c r="EY1993" s="24"/>
      <c r="EZ1993" s="109"/>
      <c r="FA1993" s="66"/>
      <c r="FB1993" s="5"/>
      <c r="FC1993" s="68"/>
      <c r="FD1993" s="67"/>
      <c r="FE1993" s="67"/>
      <c r="FF1993" s="64"/>
      <c r="FG1993" s="5"/>
      <c r="FH1993" s="69"/>
      <c r="FI1993" s="6"/>
      <c r="FJ1993" s="5"/>
      <c r="FK1993" s="25"/>
      <c r="FL1993" s="5"/>
    </row>
    <row r="1994" spans="40:168">
      <c r="AN1994" s="14"/>
      <c r="AO1994" s="14"/>
      <c r="AP1994" s="5"/>
      <c r="AQ1994" s="25"/>
      <c r="AR1994" s="25"/>
      <c r="AS1994" s="96"/>
      <c r="AT1994" s="83"/>
      <c r="AU1994" s="14"/>
      <c r="AX1994" s="83"/>
      <c r="AY1994" s="83"/>
      <c r="AZ1994" s="83"/>
      <c r="BA1994" s="83"/>
      <c r="BJ1994" s="54"/>
      <c r="BK1994" s="22"/>
      <c r="BL1994" s="24"/>
      <c r="BP1994" s="23"/>
      <c r="BQ1994" s="24"/>
      <c r="BR1994" s="22"/>
      <c r="BS1994" s="24"/>
      <c r="BT1994" s="24"/>
      <c r="BU1994" s="23"/>
      <c r="BV1994" s="26"/>
      <c r="BX1994" s="6"/>
      <c r="BY1994" s="24"/>
      <c r="BZ1994" s="109"/>
      <c r="CA1994" s="66"/>
      <c r="CB1994" s="5"/>
      <c r="CC1994" s="68"/>
      <c r="CD1994" s="67"/>
      <c r="CE1994" s="67"/>
      <c r="CF1994" s="64"/>
      <c r="CG1994" s="5"/>
      <c r="CH1994" s="69"/>
      <c r="CI1994" s="6"/>
      <c r="CJ1994" s="5"/>
      <c r="CK1994" s="25"/>
      <c r="CL1994" s="5"/>
      <c r="DN1994" s="14"/>
      <c r="DO1994" s="14"/>
      <c r="DP1994" s="5"/>
      <c r="DQ1994" s="25"/>
      <c r="DR1994" s="25"/>
      <c r="DS1994" s="96"/>
      <c r="DT1994" s="83"/>
      <c r="DU1994" s="14"/>
      <c r="DX1994" s="83"/>
      <c r="DY1994" s="83"/>
      <c r="DZ1994" s="83"/>
      <c r="EA1994" s="83"/>
      <c r="EJ1994" s="54"/>
      <c r="EK1994" s="22"/>
      <c r="EL1994" s="24"/>
      <c r="EP1994" s="23"/>
      <c r="EQ1994" s="24"/>
      <c r="ER1994" s="22"/>
      <c r="ES1994" s="24"/>
      <c r="ET1994" s="24"/>
      <c r="EU1994" s="23"/>
      <c r="EV1994" s="26"/>
      <c r="EX1994" s="6"/>
      <c r="EY1994" s="24"/>
      <c r="EZ1994" s="109"/>
      <c r="FA1994" s="66"/>
      <c r="FB1994" s="5"/>
      <c r="FC1994" s="68"/>
      <c r="FD1994" s="67"/>
      <c r="FE1994" s="67"/>
      <c r="FF1994" s="64"/>
      <c r="FG1994" s="5"/>
      <c r="FH1994" s="69"/>
      <c r="FI1994" s="6"/>
      <c r="FJ1994" s="5"/>
      <c r="FK1994" s="25"/>
      <c r="FL1994" s="5"/>
    </row>
    <row r="1995" spans="40:168">
      <c r="AN1995" s="14"/>
      <c r="AO1995" s="14"/>
      <c r="AP1995" s="5"/>
      <c r="AQ1995" s="25"/>
      <c r="AR1995" s="25"/>
      <c r="AS1995" s="96"/>
      <c r="AT1995" s="83"/>
      <c r="AU1995" s="14"/>
      <c r="AX1995" s="83"/>
      <c r="AY1995" s="83"/>
      <c r="AZ1995" s="83"/>
      <c r="BA1995" s="83"/>
      <c r="BJ1995" s="54"/>
      <c r="BK1995" s="22"/>
      <c r="BL1995" s="24"/>
      <c r="BP1995" s="23"/>
      <c r="BQ1995" s="24"/>
      <c r="BR1995" s="22"/>
      <c r="BS1995" s="24"/>
      <c r="BT1995" s="24"/>
      <c r="BU1995" s="23"/>
      <c r="BV1995" s="26"/>
      <c r="BX1995" s="6"/>
      <c r="BY1995" s="24"/>
      <c r="BZ1995" s="109"/>
      <c r="CA1995" s="66"/>
      <c r="CB1995" s="5"/>
      <c r="CC1995" s="68"/>
      <c r="CD1995" s="67"/>
      <c r="CE1995" s="67"/>
      <c r="CF1995" s="64"/>
      <c r="CG1995" s="5"/>
      <c r="CH1995" s="69"/>
      <c r="CI1995" s="6"/>
      <c r="CJ1995" s="5"/>
      <c r="CK1995" s="25"/>
      <c r="CL1995" s="5"/>
      <c r="DN1995" s="14"/>
      <c r="DO1995" s="14"/>
      <c r="DP1995" s="5"/>
      <c r="DQ1995" s="25"/>
      <c r="DR1995" s="25"/>
      <c r="DS1995" s="96"/>
      <c r="DT1995" s="83"/>
      <c r="DU1995" s="14"/>
      <c r="DX1995" s="83"/>
      <c r="DY1995" s="83"/>
      <c r="DZ1995" s="83"/>
      <c r="EA1995" s="83"/>
      <c r="EJ1995" s="54"/>
      <c r="EK1995" s="22"/>
      <c r="EL1995" s="24"/>
      <c r="EP1995" s="23"/>
      <c r="EQ1995" s="24"/>
      <c r="ER1995" s="22"/>
      <c r="ES1995" s="24"/>
      <c r="ET1995" s="24"/>
      <c r="EU1995" s="23"/>
      <c r="EV1995" s="26"/>
      <c r="EX1995" s="6"/>
      <c r="EY1995" s="24"/>
      <c r="EZ1995" s="109"/>
      <c r="FA1995" s="66"/>
      <c r="FB1995" s="5"/>
      <c r="FC1995" s="68"/>
      <c r="FD1995" s="67"/>
      <c r="FE1995" s="67"/>
      <c r="FF1995" s="64"/>
      <c r="FG1995" s="5"/>
      <c r="FH1995" s="69"/>
      <c r="FI1995" s="6"/>
      <c r="FJ1995" s="5"/>
      <c r="FK1995" s="25"/>
      <c r="FL1995" s="5"/>
    </row>
    <row r="1996" spans="40:168">
      <c r="AN1996" s="14"/>
      <c r="AO1996" s="14"/>
      <c r="AP1996" s="5"/>
      <c r="AQ1996" s="25"/>
      <c r="AR1996" s="25"/>
      <c r="AS1996" s="96"/>
      <c r="AT1996" s="83"/>
      <c r="AU1996" s="14"/>
      <c r="AX1996" s="83"/>
      <c r="AY1996" s="83"/>
      <c r="AZ1996" s="83"/>
      <c r="BA1996" s="83"/>
      <c r="BJ1996" s="54"/>
      <c r="BK1996" s="22"/>
      <c r="BL1996" s="24"/>
      <c r="BP1996" s="23"/>
      <c r="BQ1996" s="24"/>
      <c r="BR1996" s="22"/>
      <c r="BS1996" s="24"/>
      <c r="BT1996" s="24"/>
      <c r="BU1996" s="23"/>
      <c r="BV1996" s="26"/>
      <c r="BX1996" s="6"/>
      <c r="BY1996" s="24"/>
      <c r="BZ1996" s="109"/>
      <c r="CA1996" s="66"/>
      <c r="CB1996" s="5"/>
      <c r="CC1996" s="68"/>
      <c r="CD1996" s="67"/>
      <c r="CE1996" s="67"/>
      <c r="CF1996" s="64"/>
      <c r="CG1996" s="5"/>
      <c r="CH1996" s="69"/>
      <c r="CI1996" s="6"/>
      <c r="CJ1996" s="5"/>
      <c r="CK1996" s="25"/>
      <c r="CL1996" s="5"/>
      <c r="DN1996" s="14"/>
      <c r="DO1996" s="14"/>
      <c r="DP1996" s="5"/>
      <c r="DQ1996" s="25"/>
      <c r="DR1996" s="25"/>
      <c r="DS1996" s="96"/>
      <c r="DT1996" s="83"/>
      <c r="DU1996" s="14"/>
      <c r="DX1996" s="83"/>
      <c r="DY1996" s="83"/>
      <c r="DZ1996" s="83"/>
      <c r="EA1996" s="83"/>
      <c r="EJ1996" s="54"/>
      <c r="EK1996" s="22"/>
      <c r="EL1996" s="24"/>
      <c r="EP1996" s="23"/>
      <c r="EQ1996" s="24"/>
      <c r="ER1996" s="22"/>
      <c r="ES1996" s="24"/>
      <c r="ET1996" s="24"/>
      <c r="EU1996" s="23"/>
      <c r="EV1996" s="26"/>
      <c r="EX1996" s="6"/>
      <c r="EY1996" s="24"/>
      <c r="EZ1996" s="109"/>
      <c r="FA1996" s="66"/>
      <c r="FB1996" s="5"/>
      <c r="FC1996" s="68"/>
      <c r="FD1996" s="67"/>
      <c r="FE1996" s="67"/>
      <c r="FF1996" s="64"/>
      <c r="FG1996" s="5"/>
      <c r="FH1996" s="69"/>
      <c r="FI1996" s="6"/>
      <c r="FJ1996" s="5"/>
      <c r="FK1996" s="25"/>
      <c r="FL1996" s="5"/>
    </row>
    <row r="1997" spans="40:168">
      <c r="AN1997" s="14"/>
      <c r="AO1997" s="14"/>
      <c r="AP1997" s="5"/>
      <c r="AQ1997" s="25"/>
      <c r="AR1997" s="25"/>
      <c r="AS1997" s="96"/>
      <c r="AT1997" s="83"/>
      <c r="AU1997" s="14"/>
      <c r="AX1997" s="83"/>
      <c r="AY1997" s="83"/>
      <c r="AZ1997" s="83"/>
      <c r="BA1997" s="83"/>
      <c r="BJ1997" s="54"/>
      <c r="BK1997" s="22"/>
      <c r="BL1997" s="24"/>
      <c r="BP1997" s="23"/>
      <c r="BQ1997" s="24"/>
      <c r="BR1997" s="22"/>
      <c r="BS1997" s="24"/>
      <c r="BT1997" s="24"/>
      <c r="BU1997" s="23"/>
      <c r="BV1997" s="26"/>
      <c r="BX1997" s="6"/>
      <c r="BY1997" s="24"/>
      <c r="BZ1997" s="109"/>
      <c r="CA1997" s="66"/>
      <c r="CB1997" s="5"/>
      <c r="CC1997" s="68"/>
      <c r="CD1997" s="67"/>
      <c r="CE1997" s="67"/>
      <c r="CF1997" s="64"/>
      <c r="CG1997" s="5"/>
      <c r="CH1997" s="69"/>
      <c r="CI1997" s="6"/>
      <c r="CJ1997" s="5"/>
      <c r="CK1997" s="25"/>
      <c r="CL1997" s="5"/>
      <c r="DN1997" s="14"/>
      <c r="DO1997" s="14"/>
      <c r="DP1997" s="5"/>
      <c r="DQ1997" s="25"/>
      <c r="DR1997" s="25"/>
      <c r="DS1997" s="96"/>
      <c r="DT1997" s="83"/>
      <c r="DU1997" s="14"/>
      <c r="DX1997" s="83"/>
      <c r="DY1997" s="83"/>
      <c r="DZ1997" s="83"/>
      <c r="EA1997" s="83"/>
      <c r="EJ1997" s="54"/>
      <c r="EK1997" s="22"/>
      <c r="EL1997" s="24"/>
      <c r="EP1997" s="23"/>
      <c r="EQ1997" s="24"/>
      <c r="ER1997" s="22"/>
      <c r="ES1997" s="24"/>
      <c r="ET1997" s="24"/>
      <c r="EU1997" s="23"/>
      <c r="EV1997" s="26"/>
      <c r="EX1997" s="6"/>
      <c r="EY1997" s="24"/>
      <c r="EZ1997" s="109"/>
      <c r="FA1997" s="66"/>
      <c r="FB1997" s="5"/>
      <c r="FC1997" s="68"/>
      <c r="FD1997" s="67"/>
      <c r="FE1997" s="67"/>
      <c r="FF1997" s="64"/>
      <c r="FG1997" s="5"/>
      <c r="FH1997" s="69"/>
      <c r="FI1997" s="6"/>
      <c r="FJ1997" s="5"/>
      <c r="FK1997" s="25"/>
      <c r="FL1997" s="5"/>
    </row>
    <row r="1998" spans="40:168">
      <c r="AN1998" s="14"/>
      <c r="AO1998" s="14"/>
      <c r="AP1998" s="5"/>
      <c r="AQ1998" s="25"/>
      <c r="AR1998" s="25"/>
      <c r="AS1998" s="96"/>
      <c r="AT1998" s="83"/>
      <c r="AU1998" s="14"/>
      <c r="AX1998" s="83"/>
      <c r="AY1998" s="83"/>
      <c r="AZ1998" s="83"/>
      <c r="BA1998" s="83"/>
      <c r="BJ1998" s="54"/>
      <c r="BK1998" s="22"/>
      <c r="BL1998" s="24"/>
      <c r="BP1998" s="23"/>
      <c r="BQ1998" s="24"/>
      <c r="BR1998" s="22"/>
      <c r="BS1998" s="24"/>
      <c r="BT1998" s="24"/>
      <c r="BU1998" s="23"/>
      <c r="BV1998" s="26"/>
      <c r="BX1998" s="6"/>
      <c r="BY1998" s="24"/>
      <c r="BZ1998" s="109"/>
      <c r="CA1998" s="66"/>
      <c r="CB1998" s="5"/>
      <c r="CC1998" s="68"/>
      <c r="CD1998" s="67"/>
      <c r="CE1998" s="67"/>
      <c r="CF1998" s="64"/>
      <c r="CG1998" s="5"/>
      <c r="CH1998" s="69"/>
      <c r="CI1998" s="6"/>
      <c r="CJ1998" s="5"/>
      <c r="CK1998" s="25"/>
      <c r="CL1998" s="5"/>
      <c r="DN1998" s="14"/>
      <c r="DO1998" s="14"/>
      <c r="DP1998" s="5"/>
      <c r="DQ1998" s="25"/>
      <c r="DR1998" s="25"/>
      <c r="DS1998" s="96"/>
      <c r="DT1998" s="83"/>
      <c r="DU1998" s="14"/>
      <c r="DX1998" s="83"/>
      <c r="DY1998" s="83"/>
      <c r="DZ1998" s="83"/>
      <c r="EA1998" s="83"/>
      <c r="EJ1998" s="54"/>
      <c r="EK1998" s="22"/>
      <c r="EL1998" s="24"/>
      <c r="EP1998" s="23"/>
      <c r="EQ1998" s="24"/>
      <c r="ER1998" s="22"/>
      <c r="ES1998" s="24"/>
      <c r="ET1998" s="24"/>
      <c r="EU1998" s="23"/>
      <c r="EV1998" s="26"/>
      <c r="EX1998" s="6"/>
      <c r="EY1998" s="24"/>
      <c r="EZ1998" s="109"/>
      <c r="FA1998" s="66"/>
      <c r="FB1998" s="5"/>
      <c r="FC1998" s="68"/>
      <c r="FD1998" s="67"/>
      <c r="FE1998" s="67"/>
      <c r="FF1998" s="64"/>
      <c r="FG1998" s="5"/>
      <c r="FH1998" s="69"/>
      <c r="FI1998" s="6"/>
      <c r="FJ1998" s="5"/>
      <c r="FK1998" s="25"/>
      <c r="FL1998" s="5"/>
    </row>
    <row r="1999" spans="40:168">
      <c r="AN1999" s="14"/>
      <c r="AO1999" s="14"/>
      <c r="AP1999" s="5"/>
      <c r="AQ1999" s="25"/>
      <c r="AR1999" s="25"/>
      <c r="AS1999" s="96"/>
      <c r="AT1999" s="83"/>
      <c r="AU1999" s="14"/>
      <c r="AX1999" s="83"/>
      <c r="AY1999" s="83"/>
      <c r="AZ1999" s="83"/>
      <c r="BA1999" s="83"/>
      <c r="BJ1999" s="54"/>
      <c r="BK1999" s="22"/>
      <c r="BL1999" s="24"/>
      <c r="BP1999" s="23"/>
      <c r="BQ1999" s="24"/>
      <c r="BR1999" s="22"/>
      <c r="BS1999" s="24"/>
      <c r="BT1999" s="24"/>
      <c r="BU1999" s="23"/>
      <c r="BV1999" s="26"/>
      <c r="BX1999" s="6"/>
      <c r="BY1999" s="24"/>
      <c r="BZ1999" s="109"/>
      <c r="CA1999" s="66"/>
      <c r="CB1999" s="5"/>
      <c r="CC1999" s="68"/>
      <c r="CD1999" s="67"/>
      <c r="CE1999" s="67"/>
      <c r="CF1999" s="64"/>
      <c r="CG1999" s="5"/>
      <c r="CH1999" s="69"/>
      <c r="CI1999" s="6"/>
      <c r="CJ1999" s="5"/>
      <c r="CK1999" s="25"/>
      <c r="CL1999" s="5"/>
      <c r="DN1999" s="14"/>
      <c r="DO1999" s="14"/>
      <c r="DP1999" s="5"/>
      <c r="DQ1999" s="25"/>
      <c r="DR1999" s="25"/>
      <c r="DS1999" s="96"/>
      <c r="DT1999" s="83"/>
      <c r="DU1999" s="14"/>
      <c r="DX1999" s="83"/>
      <c r="DY1999" s="83"/>
      <c r="DZ1999" s="83"/>
      <c r="EA1999" s="83"/>
      <c r="EJ1999" s="54"/>
      <c r="EK1999" s="22"/>
      <c r="EL1999" s="24"/>
      <c r="EP1999" s="23"/>
      <c r="EQ1999" s="24"/>
      <c r="ER1999" s="22"/>
      <c r="ES1999" s="24"/>
      <c r="ET1999" s="24"/>
      <c r="EU1999" s="23"/>
      <c r="EV1999" s="26"/>
      <c r="EX1999" s="6"/>
      <c r="EY1999" s="24"/>
      <c r="EZ1999" s="109"/>
      <c r="FA1999" s="66"/>
      <c r="FB1999" s="5"/>
      <c r="FC1999" s="68"/>
      <c r="FD1999" s="67"/>
      <c r="FE1999" s="67"/>
      <c r="FF1999" s="64"/>
      <c r="FG1999" s="5"/>
      <c r="FH1999" s="69"/>
      <c r="FI1999" s="6"/>
      <c r="FJ1999" s="5"/>
      <c r="FK1999" s="25"/>
      <c r="FL1999" s="5"/>
    </row>
    <row r="2000" spans="40:168">
      <c r="AN2000" s="14"/>
      <c r="AO2000" s="14"/>
      <c r="AP2000" s="5"/>
      <c r="AQ2000" s="25"/>
      <c r="AR2000" s="25"/>
      <c r="AS2000" s="96"/>
      <c r="AT2000" s="83"/>
      <c r="AU2000" s="14"/>
      <c r="AX2000" s="83"/>
      <c r="AY2000" s="83"/>
      <c r="AZ2000" s="83"/>
      <c r="BA2000" s="83"/>
      <c r="BJ2000" s="54"/>
      <c r="BK2000" s="22"/>
      <c r="BL2000" s="24"/>
      <c r="BP2000" s="23"/>
      <c r="BQ2000" s="24"/>
      <c r="BR2000" s="22"/>
      <c r="BS2000" s="24"/>
      <c r="BT2000" s="24"/>
      <c r="BU2000" s="23"/>
      <c r="BV2000" s="26"/>
      <c r="BX2000" s="6"/>
      <c r="BY2000" s="24"/>
      <c r="BZ2000" s="109"/>
      <c r="CA2000" s="66"/>
      <c r="CB2000" s="5"/>
      <c r="CC2000" s="68"/>
      <c r="CD2000" s="67"/>
      <c r="CE2000" s="67"/>
      <c r="CF2000" s="64"/>
      <c r="CG2000" s="5"/>
      <c r="CH2000" s="69"/>
      <c r="CI2000" s="6"/>
      <c r="CJ2000" s="5"/>
      <c r="CK2000" s="25"/>
      <c r="CL2000" s="5"/>
      <c r="DN2000" s="14"/>
      <c r="DO2000" s="14"/>
      <c r="DP2000" s="5"/>
      <c r="DQ2000" s="25"/>
      <c r="DR2000" s="25"/>
      <c r="DS2000" s="96"/>
      <c r="DT2000" s="83"/>
      <c r="DU2000" s="14"/>
      <c r="DX2000" s="83"/>
      <c r="DY2000" s="83"/>
      <c r="DZ2000" s="83"/>
      <c r="EA2000" s="83"/>
      <c r="EJ2000" s="54"/>
      <c r="EK2000" s="22"/>
      <c r="EL2000" s="24"/>
      <c r="EP2000" s="23"/>
      <c r="EQ2000" s="24"/>
      <c r="ER2000" s="22"/>
      <c r="ES2000" s="24"/>
      <c r="ET2000" s="24"/>
      <c r="EU2000" s="23"/>
      <c r="EV2000" s="26"/>
      <c r="EX2000" s="6"/>
      <c r="EY2000" s="24"/>
      <c r="EZ2000" s="109"/>
      <c r="FA2000" s="66"/>
      <c r="FB2000" s="5"/>
      <c r="FC2000" s="68"/>
      <c r="FD2000" s="67"/>
      <c r="FE2000" s="67"/>
      <c r="FF2000" s="64"/>
      <c r="FG2000" s="5"/>
      <c r="FH2000" s="69"/>
      <c r="FI2000" s="6"/>
      <c r="FJ2000" s="5"/>
      <c r="FK2000" s="25"/>
      <c r="FL2000" s="5"/>
    </row>
    <row r="2001" spans="40:168">
      <c r="AN2001" s="14"/>
      <c r="AO2001" s="14"/>
      <c r="AP2001" s="5"/>
      <c r="AQ2001" s="25"/>
      <c r="AR2001" s="25"/>
      <c r="AS2001" s="96"/>
      <c r="AT2001" s="83"/>
      <c r="AU2001" s="14"/>
      <c r="AX2001" s="83"/>
      <c r="AY2001" s="83"/>
      <c r="AZ2001" s="83"/>
      <c r="BA2001" s="83"/>
      <c r="BJ2001" s="54"/>
      <c r="BK2001" s="22"/>
      <c r="BL2001" s="24"/>
      <c r="BP2001" s="23"/>
      <c r="BQ2001" s="24"/>
      <c r="BR2001" s="22"/>
      <c r="BS2001" s="24"/>
      <c r="BT2001" s="24"/>
      <c r="BU2001" s="23"/>
      <c r="BV2001" s="26"/>
      <c r="BX2001" s="6"/>
      <c r="BY2001" s="24"/>
      <c r="BZ2001" s="109"/>
      <c r="CA2001" s="66"/>
      <c r="CB2001" s="5"/>
      <c r="CC2001" s="68"/>
      <c r="CD2001" s="67"/>
      <c r="CE2001" s="67"/>
      <c r="CF2001" s="64"/>
      <c r="CG2001" s="5"/>
      <c r="CH2001" s="69"/>
      <c r="CI2001" s="6"/>
      <c r="CJ2001" s="5"/>
      <c r="CK2001" s="25"/>
      <c r="CL2001" s="5"/>
      <c r="DN2001" s="14"/>
      <c r="DO2001" s="14"/>
      <c r="DP2001" s="5"/>
      <c r="DQ2001" s="25"/>
      <c r="DR2001" s="25"/>
      <c r="DS2001" s="96"/>
      <c r="DT2001" s="83"/>
      <c r="DU2001" s="14"/>
      <c r="DX2001" s="83"/>
      <c r="DY2001" s="83"/>
      <c r="DZ2001" s="83"/>
      <c r="EA2001" s="83"/>
      <c r="EJ2001" s="54"/>
      <c r="EK2001" s="22"/>
      <c r="EL2001" s="24"/>
      <c r="EP2001" s="23"/>
      <c r="EQ2001" s="24"/>
      <c r="ER2001" s="22"/>
      <c r="ES2001" s="24"/>
      <c r="ET2001" s="24"/>
      <c r="EU2001" s="23"/>
      <c r="EV2001" s="26"/>
      <c r="EX2001" s="6"/>
      <c r="EY2001" s="24"/>
      <c r="EZ2001" s="109"/>
      <c r="FA2001" s="66"/>
      <c r="FB2001" s="5"/>
      <c r="FC2001" s="68"/>
      <c r="FD2001" s="67"/>
      <c r="FE2001" s="67"/>
      <c r="FF2001" s="64"/>
      <c r="FG2001" s="5"/>
      <c r="FH2001" s="69"/>
      <c r="FI2001" s="6"/>
      <c r="FJ2001" s="5"/>
      <c r="FK2001" s="25"/>
      <c r="FL2001" s="5"/>
    </row>
    <row r="2002" spans="40:168">
      <c r="AN2002" s="14"/>
      <c r="AO2002" s="14"/>
      <c r="AP2002" s="5"/>
      <c r="AQ2002" s="25"/>
      <c r="AR2002" s="25"/>
      <c r="AS2002" s="96"/>
      <c r="AT2002" s="83"/>
      <c r="AU2002" s="14"/>
      <c r="AX2002" s="83"/>
      <c r="AY2002" s="83"/>
      <c r="AZ2002" s="83"/>
      <c r="BA2002" s="83"/>
      <c r="BJ2002" s="54"/>
      <c r="BK2002" s="22"/>
      <c r="BL2002" s="24"/>
      <c r="BP2002" s="23"/>
      <c r="BQ2002" s="24"/>
      <c r="BR2002" s="22"/>
      <c r="BS2002" s="24"/>
      <c r="BT2002" s="24"/>
      <c r="BU2002" s="23"/>
      <c r="BV2002" s="26"/>
      <c r="BX2002" s="6"/>
      <c r="BY2002" s="24"/>
      <c r="BZ2002" s="109"/>
      <c r="CA2002" s="66"/>
      <c r="CB2002" s="5"/>
      <c r="CC2002" s="68"/>
      <c r="CD2002" s="67"/>
      <c r="CE2002" s="67"/>
      <c r="CF2002" s="64"/>
      <c r="CG2002" s="5"/>
      <c r="CH2002" s="69"/>
      <c r="CI2002" s="6"/>
      <c r="CJ2002" s="5"/>
      <c r="CK2002" s="25"/>
      <c r="CL2002" s="5"/>
      <c r="DN2002" s="14"/>
      <c r="DO2002" s="14"/>
      <c r="DP2002" s="5"/>
      <c r="DQ2002" s="25"/>
      <c r="DR2002" s="25"/>
      <c r="DS2002" s="96"/>
      <c r="DT2002" s="83"/>
      <c r="DU2002" s="14"/>
      <c r="DX2002" s="83"/>
      <c r="DY2002" s="83"/>
      <c r="DZ2002" s="83"/>
      <c r="EA2002" s="83"/>
      <c r="EJ2002" s="54"/>
      <c r="EK2002" s="22"/>
      <c r="EL2002" s="24"/>
      <c r="EP2002" s="23"/>
      <c r="EQ2002" s="24"/>
      <c r="ER2002" s="22"/>
      <c r="ES2002" s="24"/>
      <c r="ET2002" s="24"/>
      <c r="EU2002" s="23"/>
      <c r="EV2002" s="26"/>
      <c r="EX2002" s="6"/>
      <c r="EY2002" s="24"/>
      <c r="EZ2002" s="109"/>
      <c r="FA2002" s="66"/>
      <c r="FB2002" s="5"/>
      <c r="FC2002" s="68"/>
      <c r="FD2002" s="67"/>
      <c r="FE2002" s="67"/>
      <c r="FF2002" s="64"/>
      <c r="FG2002" s="5"/>
      <c r="FH2002" s="69"/>
      <c r="FI2002" s="6"/>
      <c r="FJ2002" s="5"/>
      <c r="FK2002" s="25"/>
      <c r="FL2002" s="5"/>
    </row>
    <row r="2003" spans="40:168">
      <c r="AN2003" s="14"/>
      <c r="AO2003" s="14"/>
      <c r="AP2003" s="5"/>
      <c r="AQ2003" s="25"/>
      <c r="AR2003" s="25"/>
      <c r="AS2003" s="96"/>
      <c r="AT2003" s="83"/>
      <c r="AU2003" s="14"/>
      <c r="AX2003" s="83"/>
      <c r="AY2003" s="83"/>
      <c r="AZ2003" s="83"/>
      <c r="BA2003" s="83"/>
      <c r="BJ2003" s="54"/>
      <c r="BK2003" s="22"/>
      <c r="BL2003" s="24"/>
      <c r="BP2003" s="23"/>
      <c r="BQ2003" s="24"/>
      <c r="BR2003" s="22"/>
      <c r="BS2003" s="24"/>
      <c r="BT2003" s="24"/>
      <c r="BU2003" s="23"/>
      <c r="BV2003" s="26"/>
      <c r="BX2003" s="6"/>
      <c r="BY2003" s="24"/>
      <c r="BZ2003" s="109"/>
      <c r="CA2003" s="66"/>
      <c r="CB2003" s="5"/>
      <c r="CC2003" s="68"/>
      <c r="CD2003" s="67"/>
      <c r="CE2003" s="67"/>
      <c r="CF2003" s="64"/>
      <c r="CG2003" s="5"/>
      <c r="CH2003" s="69"/>
      <c r="CI2003" s="6"/>
      <c r="CJ2003" s="5"/>
      <c r="CK2003" s="25"/>
      <c r="CL2003" s="5"/>
      <c r="DN2003" s="14"/>
      <c r="DO2003" s="14"/>
      <c r="DP2003" s="5"/>
      <c r="DQ2003" s="25"/>
      <c r="DR2003" s="25"/>
      <c r="DS2003" s="96"/>
      <c r="DT2003" s="83"/>
      <c r="DU2003" s="14"/>
      <c r="DX2003" s="83"/>
      <c r="DY2003" s="83"/>
      <c r="DZ2003" s="83"/>
      <c r="EA2003" s="83"/>
      <c r="EJ2003" s="54"/>
      <c r="EK2003" s="22"/>
      <c r="EL2003" s="24"/>
      <c r="EP2003" s="23"/>
      <c r="EQ2003" s="24"/>
      <c r="ER2003" s="22"/>
      <c r="ES2003" s="24"/>
      <c r="ET2003" s="24"/>
      <c r="EU2003" s="23"/>
      <c r="EV2003" s="26"/>
      <c r="EX2003" s="6"/>
      <c r="EY2003" s="24"/>
      <c r="EZ2003" s="109"/>
      <c r="FA2003" s="66"/>
      <c r="FB2003" s="5"/>
      <c r="FC2003" s="68"/>
      <c r="FD2003" s="67"/>
      <c r="FE2003" s="67"/>
      <c r="FF2003" s="64"/>
      <c r="FG2003" s="5"/>
      <c r="FH2003" s="69"/>
      <c r="FI2003" s="6"/>
      <c r="FJ2003" s="5"/>
      <c r="FK2003" s="25"/>
      <c r="FL2003" s="5"/>
    </row>
    <row r="2004" spans="40:168">
      <c r="AN2004" s="14"/>
      <c r="AO2004" s="14"/>
      <c r="AP2004" s="5"/>
      <c r="AQ2004" s="25"/>
      <c r="AR2004" s="25"/>
      <c r="AS2004" s="96"/>
      <c r="AT2004" s="83"/>
      <c r="AU2004" s="14"/>
      <c r="AX2004" s="83"/>
      <c r="AY2004" s="83"/>
      <c r="AZ2004" s="83"/>
      <c r="BA2004" s="83"/>
      <c r="BJ2004" s="54"/>
      <c r="BK2004" s="22"/>
      <c r="BL2004" s="24"/>
      <c r="BP2004" s="23"/>
      <c r="BQ2004" s="24"/>
      <c r="BR2004" s="22"/>
      <c r="BS2004" s="24"/>
      <c r="BT2004" s="24"/>
      <c r="BU2004" s="23"/>
      <c r="BV2004" s="26"/>
      <c r="BX2004" s="6"/>
      <c r="BY2004" s="24"/>
      <c r="BZ2004" s="109"/>
      <c r="CA2004" s="66"/>
      <c r="CB2004" s="5"/>
      <c r="CC2004" s="68"/>
      <c r="CD2004" s="67"/>
      <c r="CE2004" s="67"/>
      <c r="CF2004" s="64"/>
      <c r="CG2004" s="5"/>
      <c r="CH2004" s="69"/>
      <c r="CI2004" s="6"/>
      <c r="CJ2004" s="5"/>
      <c r="CK2004" s="25"/>
      <c r="CL2004" s="5"/>
      <c r="DN2004" s="14"/>
      <c r="DO2004" s="14"/>
      <c r="DP2004" s="5"/>
      <c r="DQ2004" s="25"/>
      <c r="DR2004" s="25"/>
      <c r="DS2004" s="96"/>
      <c r="DT2004" s="83"/>
      <c r="DU2004" s="14"/>
      <c r="DX2004" s="83"/>
      <c r="DY2004" s="83"/>
      <c r="DZ2004" s="83"/>
      <c r="EA2004" s="83"/>
      <c r="EJ2004" s="54"/>
      <c r="EK2004" s="22"/>
      <c r="EL2004" s="24"/>
      <c r="EP2004" s="23"/>
      <c r="EQ2004" s="24"/>
      <c r="ER2004" s="22"/>
      <c r="ES2004" s="24"/>
      <c r="ET2004" s="24"/>
      <c r="EU2004" s="23"/>
      <c r="EV2004" s="26"/>
      <c r="EX2004" s="6"/>
      <c r="EY2004" s="24"/>
      <c r="EZ2004" s="109"/>
      <c r="FA2004" s="66"/>
      <c r="FB2004" s="5"/>
      <c r="FC2004" s="68"/>
      <c r="FD2004" s="67"/>
      <c r="FE2004" s="67"/>
      <c r="FF2004" s="64"/>
      <c r="FG2004" s="5"/>
      <c r="FH2004" s="69"/>
      <c r="FI2004" s="6"/>
      <c r="FJ2004" s="5"/>
      <c r="FK2004" s="25"/>
      <c r="FL2004" s="5"/>
    </row>
    <row r="2005" spans="40:168">
      <c r="AN2005" s="14"/>
      <c r="AO2005" s="14"/>
      <c r="AP2005" s="5"/>
      <c r="AQ2005" s="25"/>
      <c r="AR2005" s="25"/>
      <c r="AS2005" s="96"/>
      <c r="AT2005" s="83"/>
      <c r="AU2005" s="14"/>
      <c r="AX2005" s="83"/>
      <c r="AY2005" s="83"/>
      <c r="AZ2005" s="83"/>
      <c r="BA2005" s="83"/>
      <c r="BJ2005" s="54"/>
      <c r="BK2005" s="22"/>
      <c r="BL2005" s="24"/>
      <c r="BP2005" s="23"/>
      <c r="BQ2005" s="24"/>
      <c r="BR2005" s="22"/>
      <c r="BS2005" s="24"/>
      <c r="BT2005" s="24"/>
      <c r="BU2005" s="23"/>
      <c r="BV2005" s="26"/>
      <c r="BX2005" s="6"/>
      <c r="BY2005" s="24"/>
      <c r="BZ2005" s="109"/>
      <c r="CA2005" s="66"/>
      <c r="CB2005" s="5"/>
      <c r="CC2005" s="68"/>
      <c r="CD2005" s="67"/>
      <c r="CE2005" s="67"/>
      <c r="CF2005" s="64"/>
      <c r="CG2005" s="5"/>
      <c r="CH2005" s="69"/>
      <c r="CI2005" s="6"/>
      <c r="CJ2005" s="5"/>
      <c r="CK2005" s="25"/>
      <c r="CL2005" s="5"/>
      <c r="DN2005" s="14"/>
      <c r="DO2005" s="14"/>
      <c r="DP2005" s="5"/>
      <c r="DQ2005" s="25"/>
      <c r="DR2005" s="25"/>
      <c r="DS2005" s="96"/>
      <c r="DT2005" s="83"/>
      <c r="DU2005" s="14"/>
      <c r="DX2005" s="83"/>
      <c r="DY2005" s="83"/>
      <c r="DZ2005" s="83"/>
      <c r="EA2005" s="83"/>
      <c r="EJ2005" s="54"/>
      <c r="EK2005" s="22"/>
      <c r="EL2005" s="24"/>
      <c r="EP2005" s="23"/>
      <c r="EQ2005" s="24"/>
      <c r="ER2005" s="22"/>
      <c r="ES2005" s="24"/>
      <c r="ET2005" s="24"/>
      <c r="EU2005" s="23"/>
      <c r="EV2005" s="26"/>
      <c r="EX2005" s="6"/>
      <c r="EY2005" s="24"/>
      <c r="EZ2005" s="109"/>
      <c r="FA2005" s="66"/>
      <c r="FB2005" s="5"/>
      <c r="FC2005" s="68"/>
      <c r="FD2005" s="67"/>
      <c r="FE2005" s="67"/>
      <c r="FF2005" s="64"/>
      <c r="FG2005" s="5"/>
      <c r="FH2005" s="69"/>
      <c r="FI2005" s="6"/>
      <c r="FJ2005" s="5"/>
      <c r="FK2005" s="25"/>
      <c r="FL2005" s="5"/>
    </row>
    <row r="2006" spans="40:168">
      <c r="AN2006" s="14"/>
      <c r="AO2006" s="14"/>
      <c r="AP2006" s="5"/>
      <c r="AQ2006" s="25"/>
      <c r="AR2006" s="25"/>
      <c r="AS2006" s="96"/>
      <c r="AT2006" s="83"/>
      <c r="AU2006" s="14"/>
      <c r="AX2006" s="83"/>
      <c r="AY2006" s="83"/>
      <c r="AZ2006" s="83"/>
      <c r="BA2006" s="83"/>
      <c r="BJ2006" s="54"/>
      <c r="BK2006" s="22"/>
      <c r="BL2006" s="24"/>
      <c r="BP2006" s="23"/>
      <c r="BQ2006" s="24"/>
      <c r="BR2006" s="22"/>
      <c r="BS2006" s="24"/>
      <c r="BT2006" s="24"/>
      <c r="BU2006" s="23"/>
      <c r="BV2006" s="26"/>
      <c r="BX2006" s="6"/>
      <c r="BY2006" s="24"/>
      <c r="BZ2006" s="109"/>
      <c r="CA2006" s="66"/>
      <c r="CB2006" s="5"/>
      <c r="CC2006" s="68"/>
      <c r="CD2006" s="67"/>
      <c r="CE2006" s="67"/>
      <c r="CF2006" s="64"/>
      <c r="CG2006" s="5"/>
      <c r="CH2006" s="69"/>
      <c r="CI2006" s="6"/>
      <c r="CJ2006" s="5"/>
      <c r="CK2006" s="25"/>
      <c r="CL2006" s="5"/>
      <c r="DN2006" s="14"/>
      <c r="DO2006" s="14"/>
      <c r="DP2006" s="5"/>
      <c r="DQ2006" s="25"/>
      <c r="DR2006" s="25"/>
      <c r="DS2006" s="96"/>
      <c r="DT2006" s="83"/>
      <c r="DU2006" s="14"/>
      <c r="DX2006" s="83"/>
      <c r="DY2006" s="83"/>
      <c r="DZ2006" s="83"/>
      <c r="EA2006" s="83"/>
      <c r="EJ2006" s="54"/>
      <c r="EK2006" s="22"/>
      <c r="EL2006" s="24"/>
      <c r="EP2006" s="23"/>
      <c r="EQ2006" s="24"/>
      <c r="ER2006" s="22"/>
      <c r="ES2006" s="24"/>
      <c r="ET2006" s="24"/>
      <c r="EU2006" s="23"/>
      <c r="EV2006" s="26"/>
      <c r="EX2006" s="6"/>
      <c r="EY2006" s="24"/>
      <c r="EZ2006" s="109"/>
      <c r="FA2006" s="66"/>
      <c r="FB2006" s="5"/>
      <c r="FC2006" s="68"/>
      <c r="FD2006" s="67"/>
      <c r="FE2006" s="67"/>
      <c r="FF2006" s="64"/>
      <c r="FG2006" s="5"/>
      <c r="FH2006" s="69"/>
      <c r="FI2006" s="6"/>
      <c r="FJ2006" s="5"/>
      <c r="FK2006" s="25"/>
      <c r="FL2006" s="5"/>
    </row>
    <row r="2007" spans="40:168">
      <c r="AN2007" s="14"/>
      <c r="AO2007" s="14"/>
      <c r="AP2007" s="5"/>
      <c r="AQ2007" s="25"/>
      <c r="AR2007" s="25"/>
      <c r="AS2007" s="96"/>
      <c r="AT2007" s="83"/>
      <c r="AU2007" s="14"/>
      <c r="AX2007" s="83"/>
      <c r="AY2007" s="83"/>
      <c r="AZ2007" s="83"/>
      <c r="BA2007" s="83"/>
      <c r="BJ2007" s="54"/>
      <c r="BK2007" s="22"/>
      <c r="BL2007" s="24"/>
      <c r="BP2007" s="23"/>
      <c r="BQ2007" s="24"/>
      <c r="BR2007" s="22"/>
      <c r="BS2007" s="24"/>
      <c r="BT2007" s="24"/>
      <c r="BU2007" s="23"/>
      <c r="BV2007" s="26"/>
      <c r="BX2007" s="6"/>
      <c r="BY2007" s="24"/>
      <c r="BZ2007" s="109"/>
      <c r="CA2007" s="66"/>
      <c r="CB2007" s="5"/>
      <c r="CC2007" s="68"/>
      <c r="CD2007" s="67"/>
      <c r="CE2007" s="67"/>
      <c r="CF2007" s="64"/>
      <c r="CG2007" s="5"/>
      <c r="CH2007" s="69"/>
      <c r="CI2007" s="6"/>
      <c r="CJ2007" s="5"/>
      <c r="CK2007" s="25"/>
      <c r="CL2007" s="5"/>
      <c r="DN2007" s="14"/>
      <c r="DO2007" s="14"/>
      <c r="DP2007" s="5"/>
      <c r="DQ2007" s="25"/>
      <c r="DR2007" s="25"/>
      <c r="DS2007" s="96"/>
      <c r="DT2007" s="83"/>
      <c r="DU2007" s="14"/>
      <c r="DX2007" s="83"/>
      <c r="DY2007" s="83"/>
      <c r="DZ2007" s="83"/>
      <c r="EA2007" s="83"/>
      <c r="EJ2007" s="54"/>
      <c r="EK2007" s="22"/>
      <c r="EL2007" s="24"/>
      <c r="EP2007" s="23"/>
      <c r="EQ2007" s="24"/>
      <c r="ER2007" s="22"/>
      <c r="ES2007" s="24"/>
      <c r="ET2007" s="24"/>
      <c r="EU2007" s="23"/>
      <c r="EV2007" s="26"/>
      <c r="EX2007" s="6"/>
      <c r="EY2007" s="24"/>
      <c r="EZ2007" s="109"/>
      <c r="FA2007" s="66"/>
      <c r="FB2007" s="5"/>
      <c r="FC2007" s="68"/>
      <c r="FD2007" s="67"/>
      <c r="FE2007" s="67"/>
      <c r="FF2007" s="64"/>
      <c r="FG2007" s="5"/>
      <c r="FH2007" s="69"/>
      <c r="FI2007" s="6"/>
      <c r="FJ2007" s="5"/>
      <c r="FK2007" s="25"/>
      <c r="FL2007" s="5"/>
    </row>
    <row r="2008" spans="40:168">
      <c r="AN2008" s="14"/>
      <c r="AO2008" s="14"/>
      <c r="AP2008" s="5"/>
      <c r="AQ2008" s="25"/>
      <c r="AR2008" s="25"/>
      <c r="AS2008" s="96"/>
      <c r="AT2008" s="83"/>
      <c r="AU2008" s="14"/>
      <c r="AX2008" s="83"/>
      <c r="AY2008" s="83"/>
      <c r="AZ2008" s="83"/>
      <c r="BA2008" s="83"/>
      <c r="BJ2008" s="54"/>
      <c r="BK2008" s="22"/>
      <c r="BL2008" s="24"/>
      <c r="BP2008" s="23"/>
      <c r="BQ2008" s="24"/>
      <c r="BR2008" s="22"/>
      <c r="BS2008" s="24"/>
      <c r="BT2008" s="24"/>
      <c r="BU2008" s="23"/>
      <c r="BV2008" s="26"/>
      <c r="BX2008" s="6"/>
      <c r="BY2008" s="24"/>
      <c r="BZ2008" s="109"/>
      <c r="CA2008" s="66"/>
      <c r="CB2008" s="5"/>
      <c r="CC2008" s="68"/>
      <c r="CD2008" s="67"/>
      <c r="CE2008" s="67"/>
      <c r="CF2008" s="64"/>
      <c r="CG2008" s="5"/>
      <c r="CH2008" s="69"/>
      <c r="CI2008" s="6"/>
      <c r="CJ2008" s="5"/>
      <c r="CK2008" s="25"/>
      <c r="CL2008" s="5"/>
      <c r="DN2008" s="14"/>
      <c r="DO2008" s="14"/>
      <c r="DP2008" s="5"/>
      <c r="DQ2008" s="25"/>
      <c r="DR2008" s="25"/>
      <c r="DS2008" s="96"/>
      <c r="DT2008" s="83"/>
      <c r="DU2008" s="14"/>
      <c r="DX2008" s="83"/>
      <c r="DY2008" s="83"/>
      <c r="DZ2008" s="83"/>
      <c r="EA2008" s="83"/>
      <c r="EJ2008" s="54"/>
      <c r="EK2008" s="22"/>
      <c r="EL2008" s="24"/>
      <c r="EP2008" s="23"/>
      <c r="EQ2008" s="24"/>
      <c r="ER2008" s="22"/>
      <c r="ES2008" s="24"/>
      <c r="ET2008" s="24"/>
      <c r="EU2008" s="23"/>
      <c r="EV2008" s="26"/>
      <c r="EX2008" s="6"/>
      <c r="EY2008" s="24"/>
      <c r="EZ2008" s="109"/>
      <c r="FA2008" s="66"/>
      <c r="FB2008" s="5"/>
      <c r="FC2008" s="68"/>
      <c r="FD2008" s="67"/>
      <c r="FE2008" s="67"/>
      <c r="FF2008" s="64"/>
      <c r="FG2008" s="5"/>
      <c r="FH2008" s="69"/>
      <c r="FI2008" s="6"/>
      <c r="FJ2008" s="5"/>
      <c r="FK2008" s="25"/>
      <c r="FL2008" s="5"/>
    </row>
    <row r="2009" spans="40:168">
      <c r="AN2009" s="14"/>
      <c r="AO2009" s="14"/>
      <c r="AP2009" s="5"/>
      <c r="AQ2009" s="25"/>
      <c r="AR2009" s="25"/>
      <c r="AS2009" s="96"/>
      <c r="AT2009" s="83"/>
      <c r="AU2009" s="14"/>
      <c r="AX2009" s="83"/>
      <c r="AY2009" s="83"/>
      <c r="AZ2009" s="83"/>
      <c r="BA2009" s="83"/>
      <c r="BJ2009" s="54"/>
      <c r="BK2009" s="22"/>
      <c r="BL2009" s="24"/>
      <c r="BP2009" s="23"/>
      <c r="BQ2009" s="24"/>
      <c r="BR2009" s="22"/>
      <c r="BS2009" s="24"/>
      <c r="BT2009" s="24"/>
      <c r="BU2009" s="23"/>
      <c r="BV2009" s="26"/>
      <c r="BX2009" s="6"/>
      <c r="BY2009" s="24"/>
      <c r="BZ2009" s="109"/>
      <c r="CA2009" s="66"/>
      <c r="CB2009" s="5"/>
      <c r="CC2009" s="68"/>
      <c r="CD2009" s="67"/>
      <c r="CE2009" s="67"/>
      <c r="CF2009" s="64"/>
      <c r="CG2009" s="5"/>
      <c r="CH2009" s="69"/>
      <c r="CI2009" s="6"/>
      <c r="CJ2009" s="5"/>
      <c r="CK2009" s="25"/>
      <c r="CL2009" s="5"/>
      <c r="DN2009" s="14"/>
      <c r="DO2009" s="14"/>
      <c r="DP2009" s="5"/>
      <c r="DQ2009" s="25"/>
      <c r="DR2009" s="25"/>
      <c r="DS2009" s="96"/>
      <c r="DT2009" s="83"/>
      <c r="DU2009" s="14"/>
      <c r="DX2009" s="83"/>
      <c r="DY2009" s="83"/>
      <c r="DZ2009" s="83"/>
      <c r="EA2009" s="83"/>
      <c r="EJ2009" s="54"/>
      <c r="EK2009" s="22"/>
      <c r="EL2009" s="24"/>
      <c r="EP2009" s="23"/>
      <c r="EQ2009" s="24"/>
      <c r="ER2009" s="22"/>
      <c r="ES2009" s="24"/>
      <c r="ET2009" s="24"/>
      <c r="EU2009" s="23"/>
      <c r="EV2009" s="26"/>
      <c r="EX2009" s="6"/>
      <c r="EY2009" s="24"/>
      <c r="EZ2009" s="109"/>
      <c r="FA2009" s="66"/>
      <c r="FB2009" s="5"/>
      <c r="FC2009" s="68"/>
      <c r="FD2009" s="67"/>
      <c r="FE2009" s="67"/>
      <c r="FF2009" s="64"/>
      <c r="FG2009" s="5"/>
      <c r="FH2009" s="69"/>
      <c r="FI2009" s="6"/>
      <c r="FJ2009" s="5"/>
      <c r="FK2009" s="25"/>
      <c r="FL2009" s="5"/>
    </row>
    <row r="2010" spans="40:168">
      <c r="AN2010" s="14"/>
      <c r="AO2010" s="14"/>
      <c r="AP2010" s="5"/>
      <c r="AQ2010" s="25"/>
      <c r="AR2010" s="25"/>
      <c r="AS2010" s="96"/>
      <c r="AT2010" s="83"/>
      <c r="AU2010" s="14"/>
      <c r="AX2010" s="83"/>
      <c r="AY2010" s="83"/>
      <c r="AZ2010" s="83"/>
      <c r="BA2010" s="83"/>
      <c r="BJ2010" s="54"/>
      <c r="BK2010" s="22"/>
      <c r="BL2010" s="24"/>
      <c r="BP2010" s="23"/>
      <c r="BQ2010" s="24"/>
      <c r="BR2010" s="22"/>
      <c r="BS2010" s="24"/>
      <c r="BT2010" s="24"/>
      <c r="BU2010" s="23"/>
      <c r="BV2010" s="26"/>
      <c r="BX2010" s="6"/>
      <c r="BY2010" s="24"/>
      <c r="BZ2010" s="109"/>
      <c r="CA2010" s="66"/>
      <c r="CB2010" s="5"/>
      <c r="CC2010" s="68"/>
      <c r="CD2010" s="67"/>
      <c r="CE2010" s="67"/>
      <c r="CF2010" s="64"/>
      <c r="CG2010" s="5"/>
      <c r="CH2010" s="69"/>
      <c r="CI2010" s="6"/>
      <c r="CJ2010" s="5"/>
      <c r="CK2010" s="25"/>
      <c r="CL2010" s="5"/>
      <c r="DN2010" s="14"/>
      <c r="DO2010" s="14"/>
      <c r="DP2010" s="5"/>
      <c r="DQ2010" s="25"/>
      <c r="DR2010" s="25"/>
      <c r="DS2010" s="96"/>
      <c r="DT2010" s="83"/>
      <c r="DU2010" s="14"/>
      <c r="DX2010" s="83"/>
      <c r="DY2010" s="83"/>
      <c r="DZ2010" s="83"/>
      <c r="EA2010" s="83"/>
      <c r="EJ2010" s="54"/>
      <c r="EK2010" s="22"/>
      <c r="EL2010" s="24"/>
      <c r="EP2010" s="23"/>
      <c r="EQ2010" s="24"/>
      <c r="ER2010" s="22"/>
      <c r="ES2010" s="24"/>
      <c r="ET2010" s="24"/>
      <c r="EU2010" s="23"/>
      <c r="EV2010" s="26"/>
      <c r="EX2010" s="6"/>
      <c r="EY2010" s="24"/>
      <c r="EZ2010" s="109"/>
      <c r="FA2010" s="66"/>
      <c r="FB2010" s="5"/>
      <c r="FC2010" s="68"/>
      <c r="FD2010" s="67"/>
      <c r="FE2010" s="67"/>
      <c r="FF2010" s="64"/>
      <c r="FG2010" s="5"/>
      <c r="FH2010" s="69"/>
      <c r="FI2010" s="6"/>
      <c r="FJ2010" s="5"/>
      <c r="FK2010" s="25"/>
      <c r="FL2010" s="5"/>
    </row>
    <row r="2011" spans="40:168">
      <c r="AN2011" s="14"/>
      <c r="AO2011" s="14"/>
      <c r="AP2011" s="5"/>
      <c r="AQ2011" s="25"/>
      <c r="AR2011" s="25"/>
      <c r="AS2011" s="96"/>
      <c r="AT2011" s="83"/>
      <c r="AU2011" s="14"/>
      <c r="AX2011" s="83"/>
      <c r="AY2011" s="83"/>
      <c r="AZ2011" s="83"/>
      <c r="BA2011" s="83"/>
      <c r="BJ2011" s="54"/>
      <c r="BK2011" s="22"/>
      <c r="BL2011" s="24"/>
      <c r="BP2011" s="23"/>
      <c r="BQ2011" s="24"/>
      <c r="BR2011" s="22"/>
      <c r="BS2011" s="24"/>
      <c r="BT2011" s="24"/>
      <c r="BU2011" s="23"/>
      <c r="BV2011" s="26"/>
      <c r="BX2011" s="6"/>
      <c r="BY2011" s="24"/>
      <c r="BZ2011" s="109"/>
      <c r="CA2011" s="66"/>
      <c r="CB2011" s="5"/>
      <c r="CC2011" s="68"/>
      <c r="CD2011" s="67"/>
      <c r="CE2011" s="67"/>
      <c r="CF2011" s="64"/>
      <c r="CG2011" s="5"/>
      <c r="CH2011" s="69"/>
      <c r="CI2011" s="6"/>
      <c r="CJ2011" s="5"/>
      <c r="CK2011" s="25"/>
      <c r="CL2011" s="5"/>
      <c r="DN2011" s="14"/>
      <c r="DO2011" s="14"/>
      <c r="DP2011" s="5"/>
      <c r="DQ2011" s="25"/>
      <c r="DR2011" s="25"/>
      <c r="DS2011" s="96"/>
      <c r="DT2011" s="83"/>
      <c r="DU2011" s="14"/>
      <c r="DX2011" s="83"/>
      <c r="DY2011" s="83"/>
      <c r="DZ2011" s="83"/>
      <c r="EA2011" s="83"/>
      <c r="EJ2011" s="54"/>
      <c r="EK2011" s="22"/>
      <c r="EL2011" s="24"/>
      <c r="EP2011" s="23"/>
      <c r="EQ2011" s="24"/>
      <c r="ER2011" s="22"/>
      <c r="ES2011" s="24"/>
      <c r="ET2011" s="24"/>
      <c r="EU2011" s="23"/>
      <c r="EV2011" s="26"/>
      <c r="EX2011" s="6"/>
      <c r="EY2011" s="24"/>
      <c r="EZ2011" s="109"/>
      <c r="FA2011" s="66"/>
      <c r="FB2011" s="5"/>
      <c r="FC2011" s="68"/>
      <c r="FD2011" s="67"/>
      <c r="FE2011" s="67"/>
      <c r="FF2011" s="64"/>
      <c r="FG2011" s="5"/>
      <c r="FH2011" s="69"/>
      <c r="FI2011" s="6"/>
      <c r="FJ2011" s="5"/>
      <c r="FK2011" s="25"/>
      <c r="FL2011" s="5"/>
    </row>
    <row r="2012" spans="40:168">
      <c r="AN2012" s="14"/>
      <c r="AO2012" s="14"/>
      <c r="AP2012" s="5"/>
      <c r="AQ2012" s="25"/>
      <c r="AR2012" s="25"/>
      <c r="AS2012" s="96"/>
      <c r="AT2012" s="83"/>
      <c r="AU2012" s="14"/>
      <c r="AX2012" s="83"/>
      <c r="AY2012" s="83"/>
      <c r="AZ2012" s="83"/>
      <c r="BA2012" s="83"/>
      <c r="BJ2012" s="54"/>
      <c r="BK2012" s="22"/>
      <c r="BL2012" s="24"/>
      <c r="BP2012" s="23"/>
      <c r="BQ2012" s="24"/>
      <c r="BR2012" s="22"/>
      <c r="BS2012" s="24"/>
      <c r="BT2012" s="24"/>
      <c r="BU2012" s="23"/>
      <c r="BV2012" s="26"/>
      <c r="BX2012" s="6"/>
      <c r="BY2012" s="24"/>
      <c r="BZ2012" s="109"/>
      <c r="CA2012" s="66"/>
      <c r="CB2012" s="5"/>
      <c r="CC2012" s="68"/>
      <c r="CD2012" s="67"/>
      <c r="CE2012" s="67"/>
      <c r="CF2012" s="64"/>
      <c r="CG2012" s="5"/>
      <c r="CH2012" s="69"/>
      <c r="CI2012" s="6"/>
      <c r="CJ2012" s="5"/>
      <c r="CK2012" s="25"/>
      <c r="CL2012" s="5"/>
      <c r="DN2012" s="14"/>
      <c r="DO2012" s="14"/>
      <c r="DP2012" s="5"/>
      <c r="DQ2012" s="25"/>
      <c r="DR2012" s="25"/>
      <c r="DS2012" s="96"/>
      <c r="DT2012" s="83"/>
      <c r="DU2012" s="14"/>
      <c r="DX2012" s="83"/>
      <c r="DY2012" s="83"/>
      <c r="DZ2012" s="83"/>
      <c r="EA2012" s="83"/>
      <c r="EJ2012" s="54"/>
      <c r="EK2012" s="22"/>
      <c r="EL2012" s="24"/>
      <c r="EP2012" s="23"/>
      <c r="EQ2012" s="24"/>
      <c r="ER2012" s="22"/>
      <c r="ES2012" s="24"/>
      <c r="ET2012" s="24"/>
      <c r="EU2012" s="23"/>
      <c r="EV2012" s="26"/>
      <c r="EX2012" s="6"/>
      <c r="EY2012" s="24"/>
      <c r="EZ2012" s="109"/>
      <c r="FA2012" s="66"/>
      <c r="FB2012" s="5"/>
      <c r="FC2012" s="68"/>
      <c r="FD2012" s="67"/>
      <c r="FE2012" s="67"/>
      <c r="FF2012" s="64"/>
      <c r="FG2012" s="5"/>
      <c r="FH2012" s="69"/>
      <c r="FI2012" s="6"/>
      <c r="FJ2012" s="5"/>
      <c r="FK2012" s="25"/>
      <c r="FL2012" s="5"/>
    </row>
    <row r="2013" spans="40:168">
      <c r="AN2013" s="14"/>
      <c r="AO2013" s="14"/>
      <c r="AP2013" s="5"/>
      <c r="AQ2013" s="25"/>
      <c r="AR2013" s="25"/>
      <c r="AS2013" s="96"/>
      <c r="AT2013" s="83"/>
      <c r="AU2013" s="14"/>
      <c r="AX2013" s="83"/>
      <c r="AY2013" s="83"/>
      <c r="AZ2013" s="83"/>
      <c r="BA2013" s="83"/>
      <c r="BJ2013" s="54"/>
      <c r="BK2013" s="22"/>
      <c r="BL2013" s="24"/>
      <c r="BP2013" s="23"/>
      <c r="BQ2013" s="24"/>
      <c r="BR2013" s="22"/>
      <c r="BS2013" s="24"/>
      <c r="BT2013" s="24"/>
      <c r="BU2013" s="23"/>
      <c r="BV2013" s="26"/>
      <c r="BX2013" s="6"/>
      <c r="BY2013" s="24"/>
      <c r="BZ2013" s="109"/>
      <c r="CA2013" s="66"/>
      <c r="CB2013" s="5"/>
      <c r="CC2013" s="68"/>
      <c r="CD2013" s="67"/>
      <c r="CE2013" s="67"/>
      <c r="CF2013" s="64"/>
      <c r="CG2013" s="5"/>
      <c r="CH2013" s="69"/>
      <c r="CI2013" s="6"/>
      <c r="CJ2013" s="5"/>
      <c r="CK2013" s="25"/>
      <c r="CL2013" s="5"/>
      <c r="DN2013" s="14"/>
      <c r="DO2013" s="14"/>
      <c r="DP2013" s="5"/>
      <c r="DQ2013" s="25"/>
      <c r="DR2013" s="25"/>
      <c r="DS2013" s="96"/>
      <c r="DT2013" s="83"/>
      <c r="DU2013" s="14"/>
      <c r="DX2013" s="83"/>
      <c r="DY2013" s="83"/>
      <c r="DZ2013" s="83"/>
      <c r="EA2013" s="83"/>
      <c r="EJ2013" s="54"/>
      <c r="EK2013" s="22"/>
      <c r="EL2013" s="24"/>
      <c r="EP2013" s="23"/>
      <c r="EQ2013" s="24"/>
      <c r="ER2013" s="22"/>
      <c r="ES2013" s="24"/>
      <c r="ET2013" s="24"/>
      <c r="EU2013" s="23"/>
      <c r="EV2013" s="26"/>
      <c r="EX2013" s="6"/>
      <c r="EY2013" s="24"/>
      <c r="EZ2013" s="109"/>
      <c r="FA2013" s="66"/>
      <c r="FB2013" s="5"/>
      <c r="FC2013" s="68"/>
      <c r="FD2013" s="67"/>
      <c r="FE2013" s="67"/>
      <c r="FF2013" s="64"/>
      <c r="FG2013" s="5"/>
      <c r="FH2013" s="69"/>
      <c r="FI2013" s="6"/>
      <c r="FJ2013" s="5"/>
      <c r="FK2013" s="25"/>
      <c r="FL2013" s="5"/>
    </row>
    <row r="2014" spans="40:168">
      <c r="AN2014" s="14"/>
      <c r="AO2014" s="14"/>
      <c r="AP2014" s="5"/>
      <c r="AQ2014" s="25"/>
      <c r="AR2014" s="25"/>
      <c r="AS2014" s="96"/>
      <c r="AT2014" s="83"/>
      <c r="AU2014" s="14"/>
      <c r="AX2014" s="83"/>
      <c r="AY2014" s="83"/>
      <c r="AZ2014" s="83"/>
      <c r="BA2014" s="83"/>
      <c r="BJ2014" s="54"/>
      <c r="BK2014" s="22"/>
      <c r="BL2014" s="24"/>
      <c r="BP2014" s="23"/>
      <c r="BQ2014" s="24"/>
      <c r="BR2014" s="22"/>
      <c r="BS2014" s="24"/>
      <c r="BT2014" s="24"/>
      <c r="BU2014" s="23"/>
      <c r="BV2014" s="26"/>
      <c r="BX2014" s="6"/>
      <c r="BY2014" s="24"/>
      <c r="BZ2014" s="109"/>
      <c r="CA2014" s="66"/>
      <c r="CB2014" s="5"/>
      <c r="CC2014" s="68"/>
      <c r="CD2014" s="67"/>
      <c r="CE2014" s="67"/>
      <c r="CF2014" s="64"/>
      <c r="CG2014" s="5"/>
      <c r="CH2014" s="69"/>
      <c r="CI2014" s="6"/>
      <c r="CJ2014" s="5"/>
      <c r="CK2014" s="25"/>
      <c r="CL2014" s="5"/>
      <c r="DN2014" s="14"/>
      <c r="DO2014" s="14"/>
      <c r="DP2014" s="5"/>
      <c r="DQ2014" s="25"/>
      <c r="DR2014" s="25"/>
      <c r="DS2014" s="96"/>
      <c r="DT2014" s="83"/>
      <c r="DU2014" s="14"/>
      <c r="DX2014" s="83"/>
      <c r="DY2014" s="83"/>
      <c r="DZ2014" s="83"/>
      <c r="EA2014" s="83"/>
      <c r="EJ2014" s="54"/>
      <c r="EK2014" s="22"/>
      <c r="EL2014" s="24"/>
      <c r="EP2014" s="23"/>
      <c r="EQ2014" s="24"/>
      <c r="ER2014" s="22"/>
      <c r="ES2014" s="24"/>
      <c r="ET2014" s="24"/>
      <c r="EU2014" s="23"/>
      <c r="EV2014" s="26"/>
      <c r="EX2014" s="6"/>
      <c r="EY2014" s="24"/>
      <c r="EZ2014" s="109"/>
      <c r="FA2014" s="66"/>
      <c r="FB2014" s="5"/>
      <c r="FC2014" s="68"/>
      <c r="FD2014" s="67"/>
      <c r="FE2014" s="67"/>
      <c r="FF2014" s="64"/>
      <c r="FG2014" s="5"/>
      <c r="FH2014" s="69"/>
      <c r="FI2014" s="6"/>
      <c r="FJ2014" s="5"/>
      <c r="FK2014" s="25"/>
      <c r="FL2014" s="5"/>
    </row>
    <row r="2015" spans="40:168">
      <c r="AN2015" s="14"/>
      <c r="AO2015" s="14"/>
      <c r="AP2015" s="5"/>
      <c r="AQ2015" s="25"/>
      <c r="AR2015" s="25"/>
      <c r="AS2015" s="96"/>
      <c r="AT2015" s="83"/>
      <c r="AU2015" s="14"/>
      <c r="AX2015" s="83"/>
      <c r="AY2015" s="83"/>
      <c r="AZ2015" s="83"/>
      <c r="BA2015" s="83"/>
      <c r="BJ2015" s="54"/>
      <c r="BK2015" s="22"/>
      <c r="BL2015" s="24"/>
      <c r="BP2015" s="23"/>
      <c r="BQ2015" s="24"/>
      <c r="BR2015" s="22"/>
      <c r="BS2015" s="24"/>
      <c r="BT2015" s="24"/>
      <c r="BU2015" s="23"/>
      <c r="BV2015" s="26"/>
      <c r="BX2015" s="6"/>
      <c r="BY2015" s="24"/>
      <c r="BZ2015" s="109"/>
      <c r="CA2015" s="66"/>
      <c r="CB2015" s="5"/>
      <c r="CC2015" s="68"/>
      <c r="CD2015" s="67"/>
      <c r="CE2015" s="67"/>
      <c r="CF2015" s="64"/>
      <c r="CG2015" s="5"/>
      <c r="CH2015" s="69"/>
      <c r="CI2015" s="6"/>
      <c r="CJ2015" s="5"/>
      <c r="CK2015" s="25"/>
      <c r="CL2015" s="5"/>
      <c r="DN2015" s="14"/>
      <c r="DO2015" s="14"/>
      <c r="DP2015" s="5"/>
      <c r="DQ2015" s="25"/>
      <c r="DR2015" s="25"/>
      <c r="DS2015" s="96"/>
      <c r="DT2015" s="83"/>
      <c r="DU2015" s="14"/>
      <c r="DX2015" s="83"/>
      <c r="DY2015" s="83"/>
      <c r="DZ2015" s="83"/>
      <c r="EA2015" s="83"/>
      <c r="EJ2015" s="54"/>
      <c r="EK2015" s="22"/>
      <c r="EL2015" s="24"/>
      <c r="EP2015" s="23"/>
      <c r="EQ2015" s="24"/>
      <c r="ER2015" s="22"/>
      <c r="ES2015" s="24"/>
      <c r="ET2015" s="24"/>
      <c r="EU2015" s="23"/>
      <c r="EV2015" s="26"/>
      <c r="EX2015" s="6"/>
      <c r="EY2015" s="24"/>
      <c r="EZ2015" s="109"/>
      <c r="FA2015" s="66"/>
      <c r="FB2015" s="5"/>
      <c r="FC2015" s="68"/>
      <c r="FD2015" s="67"/>
      <c r="FE2015" s="67"/>
      <c r="FF2015" s="64"/>
      <c r="FG2015" s="5"/>
      <c r="FH2015" s="69"/>
      <c r="FI2015" s="6"/>
      <c r="FJ2015" s="5"/>
      <c r="FK2015" s="25"/>
      <c r="FL2015" s="5"/>
    </row>
    <row r="2016" spans="40:168">
      <c r="AN2016" s="14"/>
      <c r="AO2016" s="14"/>
      <c r="AP2016" s="5"/>
      <c r="AQ2016" s="25"/>
      <c r="AR2016" s="25"/>
      <c r="AS2016" s="96"/>
      <c r="AT2016" s="83"/>
      <c r="AU2016" s="14"/>
      <c r="AX2016" s="83"/>
      <c r="AY2016" s="83"/>
      <c r="AZ2016" s="83"/>
      <c r="BA2016" s="83"/>
      <c r="BJ2016" s="54"/>
      <c r="BK2016" s="22"/>
      <c r="BL2016" s="24"/>
      <c r="BP2016" s="23"/>
      <c r="BQ2016" s="24"/>
      <c r="BR2016" s="22"/>
      <c r="BS2016" s="24"/>
      <c r="BT2016" s="24"/>
      <c r="BU2016" s="23"/>
      <c r="BV2016" s="26"/>
      <c r="BX2016" s="6"/>
      <c r="BY2016" s="24"/>
      <c r="BZ2016" s="109"/>
      <c r="CA2016" s="66"/>
      <c r="CB2016" s="5"/>
      <c r="CC2016" s="68"/>
      <c r="CD2016" s="67"/>
      <c r="CE2016" s="67"/>
      <c r="CF2016" s="64"/>
      <c r="CG2016" s="5"/>
      <c r="CH2016" s="69"/>
      <c r="CI2016" s="6"/>
      <c r="CJ2016" s="5"/>
      <c r="CK2016" s="25"/>
      <c r="CL2016" s="5"/>
      <c r="DN2016" s="14"/>
      <c r="DO2016" s="14"/>
      <c r="DP2016" s="5"/>
      <c r="DQ2016" s="25"/>
      <c r="DR2016" s="25"/>
      <c r="DS2016" s="96"/>
      <c r="DT2016" s="83"/>
      <c r="DU2016" s="14"/>
      <c r="DX2016" s="83"/>
      <c r="DY2016" s="83"/>
      <c r="DZ2016" s="83"/>
      <c r="EA2016" s="83"/>
      <c r="EJ2016" s="54"/>
      <c r="EK2016" s="22"/>
      <c r="EL2016" s="24"/>
      <c r="EP2016" s="23"/>
      <c r="EQ2016" s="24"/>
      <c r="ER2016" s="22"/>
      <c r="ES2016" s="24"/>
      <c r="ET2016" s="24"/>
      <c r="EU2016" s="23"/>
      <c r="EV2016" s="26"/>
      <c r="EX2016" s="6"/>
      <c r="EY2016" s="24"/>
      <c r="EZ2016" s="109"/>
      <c r="FA2016" s="66"/>
      <c r="FB2016" s="5"/>
      <c r="FC2016" s="68"/>
      <c r="FD2016" s="67"/>
      <c r="FE2016" s="67"/>
      <c r="FF2016" s="64"/>
      <c r="FG2016" s="5"/>
      <c r="FH2016" s="69"/>
      <c r="FI2016" s="6"/>
      <c r="FJ2016" s="5"/>
      <c r="FK2016" s="25"/>
      <c r="FL2016" s="5"/>
    </row>
    <row r="2017" spans="40:168">
      <c r="AN2017" s="14"/>
      <c r="AO2017" s="14"/>
      <c r="AP2017" s="5"/>
      <c r="AQ2017" s="25"/>
      <c r="AR2017" s="25"/>
      <c r="AS2017" s="96"/>
      <c r="AT2017" s="83"/>
      <c r="AU2017" s="14"/>
      <c r="AX2017" s="83"/>
      <c r="AY2017" s="83"/>
      <c r="AZ2017" s="83"/>
      <c r="BA2017" s="83"/>
      <c r="BJ2017" s="54"/>
      <c r="BK2017" s="22"/>
      <c r="BL2017" s="24"/>
      <c r="BP2017" s="23"/>
      <c r="BQ2017" s="24"/>
      <c r="BR2017" s="22"/>
      <c r="BS2017" s="24"/>
      <c r="BT2017" s="24"/>
      <c r="BU2017" s="23"/>
      <c r="BV2017" s="26"/>
      <c r="BX2017" s="6"/>
      <c r="BY2017" s="24"/>
      <c r="BZ2017" s="109"/>
      <c r="CA2017" s="66"/>
      <c r="CB2017" s="5"/>
      <c r="CC2017" s="68"/>
      <c r="CD2017" s="67"/>
      <c r="CE2017" s="67"/>
      <c r="CF2017" s="64"/>
      <c r="CG2017" s="5"/>
      <c r="CH2017" s="69"/>
      <c r="CI2017" s="6"/>
      <c r="CJ2017" s="5"/>
      <c r="CK2017" s="25"/>
      <c r="CL2017" s="5"/>
      <c r="DN2017" s="14"/>
      <c r="DO2017" s="14"/>
      <c r="DP2017" s="5"/>
      <c r="DQ2017" s="25"/>
      <c r="DR2017" s="25"/>
      <c r="DS2017" s="96"/>
      <c r="DT2017" s="83"/>
      <c r="DU2017" s="14"/>
      <c r="DX2017" s="83"/>
      <c r="DY2017" s="83"/>
      <c r="DZ2017" s="83"/>
      <c r="EA2017" s="83"/>
      <c r="EJ2017" s="54"/>
      <c r="EK2017" s="22"/>
      <c r="EL2017" s="24"/>
      <c r="EP2017" s="23"/>
      <c r="EQ2017" s="24"/>
      <c r="ER2017" s="22"/>
      <c r="ES2017" s="24"/>
      <c r="ET2017" s="24"/>
      <c r="EU2017" s="23"/>
      <c r="EV2017" s="26"/>
      <c r="EX2017" s="6"/>
      <c r="EY2017" s="24"/>
      <c r="EZ2017" s="109"/>
      <c r="FA2017" s="66"/>
      <c r="FB2017" s="5"/>
      <c r="FC2017" s="68"/>
      <c r="FD2017" s="67"/>
      <c r="FE2017" s="67"/>
      <c r="FF2017" s="64"/>
      <c r="FG2017" s="5"/>
      <c r="FH2017" s="69"/>
      <c r="FI2017" s="6"/>
      <c r="FJ2017" s="5"/>
      <c r="FK2017" s="25"/>
      <c r="FL2017" s="5"/>
    </row>
    <row r="2018" spans="40:168">
      <c r="AN2018" s="14"/>
      <c r="AO2018" s="14"/>
      <c r="AP2018" s="5"/>
      <c r="AQ2018" s="25"/>
      <c r="AR2018" s="25"/>
      <c r="AS2018" s="96"/>
      <c r="AT2018" s="83"/>
      <c r="AU2018" s="14"/>
      <c r="AX2018" s="83"/>
      <c r="AY2018" s="83"/>
      <c r="AZ2018" s="83"/>
      <c r="BA2018" s="83"/>
      <c r="BJ2018" s="54"/>
      <c r="BK2018" s="22"/>
      <c r="BL2018" s="24"/>
      <c r="BP2018" s="23"/>
      <c r="BQ2018" s="24"/>
      <c r="BR2018" s="22"/>
      <c r="BS2018" s="24"/>
      <c r="BT2018" s="24"/>
      <c r="BU2018" s="23"/>
      <c r="BV2018" s="26"/>
      <c r="BX2018" s="6"/>
      <c r="BY2018" s="24"/>
      <c r="BZ2018" s="109"/>
      <c r="CA2018" s="66"/>
      <c r="CB2018" s="5"/>
      <c r="CC2018" s="68"/>
      <c r="CD2018" s="67"/>
      <c r="CE2018" s="67"/>
      <c r="CF2018" s="64"/>
      <c r="CG2018" s="5"/>
      <c r="CH2018" s="69"/>
      <c r="CI2018" s="6"/>
      <c r="CJ2018" s="5"/>
      <c r="CK2018" s="25"/>
      <c r="CL2018" s="5"/>
      <c r="DN2018" s="14"/>
      <c r="DO2018" s="14"/>
      <c r="DP2018" s="5"/>
      <c r="DQ2018" s="25"/>
      <c r="DR2018" s="25"/>
      <c r="DS2018" s="96"/>
      <c r="DT2018" s="83"/>
      <c r="DU2018" s="14"/>
      <c r="DX2018" s="83"/>
      <c r="DY2018" s="83"/>
      <c r="DZ2018" s="83"/>
      <c r="EA2018" s="83"/>
      <c r="EJ2018" s="54"/>
      <c r="EK2018" s="22"/>
      <c r="EL2018" s="24"/>
      <c r="EP2018" s="23"/>
      <c r="EQ2018" s="24"/>
      <c r="ER2018" s="22"/>
      <c r="ES2018" s="24"/>
      <c r="ET2018" s="24"/>
      <c r="EU2018" s="23"/>
      <c r="EV2018" s="26"/>
      <c r="EX2018" s="6"/>
      <c r="EY2018" s="24"/>
      <c r="EZ2018" s="109"/>
      <c r="FA2018" s="66"/>
      <c r="FB2018" s="5"/>
      <c r="FC2018" s="68"/>
      <c r="FD2018" s="67"/>
      <c r="FE2018" s="67"/>
      <c r="FF2018" s="64"/>
      <c r="FG2018" s="5"/>
      <c r="FH2018" s="69"/>
      <c r="FI2018" s="6"/>
      <c r="FJ2018" s="5"/>
      <c r="FK2018" s="25"/>
      <c r="FL2018" s="5"/>
    </row>
    <row r="2019" spans="40:168">
      <c r="AN2019" s="14"/>
      <c r="AO2019" s="14"/>
      <c r="AP2019" s="5"/>
      <c r="AQ2019" s="25"/>
      <c r="AR2019" s="25"/>
      <c r="AS2019" s="96"/>
      <c r="AT2019" s="83"/>
      <c r="AU2019" s="14"/>
      <c r="AX2019" s="83"/>
      <c r="AY2019" s="83"/>
      <c r="AZ2019" s="83"/>
      <c r="BA2019" s="83"/>
      <c r="BJ2019" s="54"/>
      <c r="BK2019" s="22"/>
      <c r="BL2019" s="24"/>
      <c r="BP2019" s="23"/>
      <c r="BQ2019" s="24"/>
      <c r="BR2019" s="22"/>
      <c r="BS2019" s="24"/>
      <c r="BT2019" s="24"/>
      <c r="BU2019" s="23"/>
      <c r="BV2019" s="26"/>
      <c r="BX2019" s="6"/>
      <c r="BY2019" s="24"/>
      <c r="BZ2019" s="109"/>
      <c r="CA2019" s="66"/>
      <c r="CB2019" s="5"/>
      <c r="CC2019" s="68"/>
      <c r="CD2019" s="67"/>
      <c r="CE2019" s="67"/>
      <c r="CF2019" s="64"/>
      <c r="CG2019" s="5"/>
      <c r="CH2019" s="69"/>
      <c r="CI2019" s="6"/>
      <c r="CJ2019" s="5"/>
      <c r="CK2019" s="25"/>
      <c r="CL2019" s="5"/>
      <c r="DN2019" s="14"/>
      <c r="DO2019" s="14"/>
      <c r="DP2019" s="5"/>
      <c r="DQ2019" s="25"/>
      <c r="DR2019" s="25"/>
      <c r="DS2019" s="96"/>
      <c r="DT2019" s="83"/>
      <c r="DU2019" s="14"/>
      <c r="DX2019" s="83"/>
      <c r="DY2019" s="83"/>
      <c r="DZ2019" s="83"/>
      <c r="EA2019" s="83"/>
      <c r="EJ2019" s="54"/>
      <c r="EK2019" s="22"/>
      <c r="EL2019" s="24"/>
      <c r="EP2019" s="23"/>
      <c r="EQ2019" s="24"/>
      <c r="ER2019" s="22"/>
      <c r="ES2019" s="24"/>
      <c r="ET2019" s="24"/>
      <c r="EU2019" s="23"/>
      <c r="EV2019" s="26"/>
      <c r="EX2019" s="6"/>
      <c r="EY2019" s="24"/>
      <c r="EZ2019" s="109"/>
      <c r="FA2019" s="66"/>
      <c r="FB2019" s="5"/>
      <c r="FC2019" s="68"/>
      <c r="FD2019" s="67"/>
      <c r="FE2019" s="67"/>
      <c r="FF2019" s="64"/>
      <c r="FG2019" s="5"/>
      <c r="FH2019" s="69"/>
      <c r="FI2019" s="6"/>
      <c r="FJ2019" s="5"/>
      <c r="FK2019" s="25"/>
      <c r="FL2019" s="5"/>
    </row>
    <row r="2020" spans="40:168">
      <c r="AN2020" s="14"/>
      <c r="AO2020" s="14"/>
      <c r="AP2020" s="5"/>
      <c r="AQ2020" s="25"/>
      <c r="AR2020" s="25"/>
      <c r="AS2020" s="96"/>
      <c r="AT2020" s="83"/>
      <c r="AU2020" s="14"/>
      <c r="AX2020" s="83"/>
      <c r="AY2020" s="83"/>
      <c r="AZ2020" s="83"/>
      <c r="BA2020" s="83"/>
      <c r="BJ2020" s="54"/>
      <c r="BK2020" s="22"/>
      <c r="BL2020" s="24"/>
      <c r="BP2020" s="23"/>
      <c r="BQ2020" s="24"/>
      <c r="BR2020" s="22"/>
      <c r="BS2020" s="24"/>
      <c r="BT2020" s="24"/>
      <c r="BU2020" s="23"/>
      <c r="BV2020" s="26"/>
      <c r="BX2020" s="6"/>
      <c r="BY2020" s="24"/>
      <c r="BZ2020" s="109"/>
      <c r="CA2020" s="66"/>
      <c r="CB2020" s="5"/>
      <c r="CC2020" s="68"/>
      <c r="CD2020" s="67"/>
      <c r="CE2020" s="67"/>
      <c r="CF2020" s="64"/>
      <c r="CG2020" s="5"/>
      <c r="CH2020" s="69"/>
      <c r="CI2020" s="6"/>
      <c r="CJ2020" s="5"/>
      <c r="CK2020" s="25"/>
      <c r="CL2020" s="5"/>
      <c r="DN2020" s="14"/>
      <c r="DO2020" s="14"/>
      <c r="DP2020" s="5"/>
      <c r="DQ2020" s="25"/>
      <c r="DR2020" s="25"/>
      <c r="DS2020" s="96"/>
      <c r="DT2020" s="83"/>
      <c r="DU2020" s="14"/>
      <c r="DX2020" s="83"/>
      <c r="DY2020" s="83"/>
      <c r="DZ2020" s="83"/>
      <c r="EA2020" s="83"/>
      <c r="EJ2020" s="54"/>
      <c r="EK2020" s="22"/>
      <c r="EL2020" s="24"/>
      <c r="EP2020" s="23"/>
      <c r="EQ2020" s="24"/>
      <c r="ER2020" s="22"/>
      <c r="ES2020" s="24"/>
      <c r="ET2020" s="24"/>
      <c r="EU2020" s="23"/>
      <c r="EV2020" s="26"/>
      <c r="EX2020" s="6"/>
      <c r="EY2020" s="24"/>
      <c r="EZ2020" s="109"/>
      <c r="FA2020" s="66"/>
      <c r="FB2020" s="5"/>
      <c r="FC2020" s="68"/>
      <c r="FD2020" s="67"/>
      <c r="FE2020" s="67"/>
      <c r="FF2020" s="64"/>
      <c r="FG2020" s="5"/>
      <c r="FH2020" s="69"/>
      <c r="FI2020" s="6"/>
      <c r="FJ2020" s="5"/>
      <c r="FK2020" s="25"/>
      <c r="FL2020" s="5"/>
    </row>
    <row r="2021" spans="40:168">
      <c r="AN2021" s="14"/>
      <c r="AO2021" s="14"/>
      <c r="AP2021" s="5"/>
      <c r="AQ2021" s="25"/>
      <c r="AR2021" s="25"/>
      <c r="AS2021" s="96"/>
      <c r="AT2021" s="83"/>
      <c r="AU2021" s="14"/>
      <c r="AX2021" s="83"/>
      <c r="AY2021" s="83"/>
      <c r="AZ2021" s="83"/>
      <c r="BA2021" s="83"/>
      <c r="BJ2021" s="54"/>
      <c r="BK2021" s="22"/>
      <c r="BL2021" s="24"/>
      <c r="BP2021" s="23"/>
      <c r="BQ2021" s="24"/>
      <c r="BR2021" s="22"/>
      <c r="BS2021" s="24"/>
      <c r="BT2021" s="24"/>
      <c r="BU2021" s="23"/>
      <c r="BV2021" s="26"/>
      <c r="BX2021" s="6"/>
      <c r="BY2021" s="24"/>
      <c r="BZ2021" s="109"/>
      <c r="CA2021" s="66"/>
      <c r="CB2021" s="5"/>
      <c r="CC2021" s="68"/>
      <c r="CD2021" s="67"/>
      <c r="CE2021" s="67"/>
      <c r="CF2021" s="64"/>
      <c r="CG2021" s="5"/>
      <c r="CH2021" s="69"/>
      <c r="CI2021" s="6"/>
      <c r="CJ2021" s="5"/>
      <c r="CK2021" s="25"/>
      <c r="CL2021" s="5"/>
      <c r="DN2021" s="14"/>
      <c r="DO2021" s="14"/>
      <c r="DP2021" s="5"/>
      <c r="DQ2021" s="25"/>
      <c r="DR2021" s="25"/>
      <c r="DS2021" s="96"/>
      <c r="DT2021" s="83"/>
      <c r="DU2021" s="14"/>
      <c r="DX2021" s="83"/>
      <c r="DY2021" s="83"/>
      <c r="DZ2021" s="83"/>
      <c r="EA2021" s="83"/>
      <c r="EJ2021" s="54"/>
      <c r="EK2021" s="22"/>
      <c r="EL2021" s="24"/>
      <c r="EP2021" s="23"/>
      <c r="EQ2021" s="24"/>
      <c r="ER2021" s="22"/>
      <c r="ES2021" s="24"/>
      <c r="ET2021" s="24"/>
      <c r="EU2021" s="23"/>
      <c r="EV2021" s="26"/>
      <c r="EX2021" s="6"/>
      <c r="EY2021" s="24"/>
      <c r="EZ2021" s="109"/>
      <c r="FA2021" s="66"/>
      <c r="FB2021" s="5"/>
      <c r="FC2021" s="68"/>
      <c r="FD2021" s="67"/>
      <c r="FE2021" s="67"/>
      <c r="FF2021" s="64"/>
      <c r="FG2021" s="5"/>
      <c r="FH2021" s="69"/>
      <c r="FI2021" s="6"/>
      <c r="FJ2021" s="5"/>
      <c r="FK2021" s="25"/>
      <c r="FL2021" s="5"/>
    </row>
    <row r="2022" spans="40:168">
      <c r="AN2022" s="14"/>
      <c r="AO2022" s="14"/>
      <c r="AP2022" s="5"/>
      <c r="AQ2022" s="25"/>
      <c r="AR2022" s="25"/>
      <c r="AS2022" s="96"/>
      <c r="AT2022" s="83"/>
      <c r="AU2022" s="14"/>
      <c r="AX2022" s="83"/>
      <c r="AY2022" s="83"/>
      <c r="AZ2022" s="83"/>
      <c r="BA2022" s="83"/>
      <c r="BJ2022" s="54"/>
      <c r="BK2022" s="22"/>
      <c r="BL2022" s="24"/>
      <c r="BP2022" s="23"/>
      <c r="BQ2022" s="24"/>
      <c r="BR2022" s="22"/>
      <c r="BS2022" s="24"/>
      <c r="BT2022" s="24"/>
      <c r="BU2022" s="23"/>
      <c r="BV2022" s="26"/>
      <c r="BX2022" s="6"/>
      <c r="BY2022" s="24"/>
      <c r="BZ2022" s="109"/>
      <c r="CA2022" s="66"/>
      <c r="CB2022" s="5"/>
      <c r="CC2022" s="68"/>
      <c r="CD2022" s="67"/>
      <c r="CE2022" s="67"/>
      <c r="CF2022" s="64"/>
      <c r="CG2022" s="5"/>
      <c r="CH2022" s="69"/>
      <c r="CI2022" s="6"/>
      <c r="CJ2022" s="5"/>
      <c r="CK2022" s="25"/>
      <c r="CL2022" s="5"/>
      <c r="DN2022" s="14"/>
      <c r="DO2022" s="14"/>
      <c r="DP2022" s="5"/>
      <c r="DQ2022" s="25"/>
      <c r="DR2022" s="25"/>
      <c r="DS2022" s="96"/>
      <c r="DT2022" s="83"/>
      <c r="DU2022" s="14"/>
      <c r="DX2022" s="83"/>
      <c r="DY2022" s="83"/>
      <c r="DZ2022" s="83"/>
      <c r="EA2022" s="83"/>
      <c r="EJ2022" s="54"/>
      <c r="EK2022" s="22"/>
      <c r="EL2022" s="24"/>
      <c r="EP2022" s="23"/>
      <c r="EQ2022" s="24"/>
      <c r="ER2022" s="22"/>
      <c r="ES2022" s="24"/>
      <c r="ET2022" s="24"/>
      <c r="EU2022" s="23"/>
      <c r="EV2022" s="26"/>
      <c r="EX2022" s="6"/>
      <c r="EY2022" s="24"/>
      <c r="EZ2022" s="109"/>
      <c r="FA2022" s="66"/>
      <c r="FB2022" s="5"/>
      <c r="FC2022" s="68"/>
      <c r="FD2022" s="67"/>
      <c r="FE2022" s="67"/>
      <c r="FF2022" s="64"/>
      <c r="FG2022" s="5"/>
      <c r="FH2022" s="69"/>
      <c r="FI2022" s="6"/>
      <c r="FJ2022" s="5"/>
      <c r="FK2022" s="25"/>
      <c r="FL2022" s="5"/>
    </row>
    <row r="2023" spans="40:168">
      <c r="AN2023" s="14"/>
      <c r="AO2023" s="14"/>
      <c r="AP2023" s="5"/>
      <c r="AQ2023" s="25"/>
      <c r="AR2023" s="25"/>
      <c r="AS2023" s="96"/>
      <c r="AT2023" s="83"/>
      <c r="AU2023" s="14"/>
      <c r="AX2023" s="83"/>
      <c r="AY2023" s="83"/>
      <c r="AZ2023" s="83"/>
      <c r="BA2023" s="83"/>
      <c r="BJ2023" s="54"/>
      <c r="BK2023" s="22"/>
      <c r="BL2023" s="24"/>
      <c r="BP2023" s="23"/>
      <c r="BQ2023" s="24"/>
      <c r="BR2023" s="22"/>
      <c r="BS2023" s="24"/>
      <c r="BT2023" s="24"/>
      <c r="BU2023" s="23"/>
      <c r="BV2023" s="26"/>
      <c r="BX2023" s="6"/>
      <c r="BY2023" s="24"/>
      <c r="BZ2023" s="109"/>
      <c r="CA2023" s="66"/>
      <c r="CB2023" s="5"/>
      <c r="CC2023" s="68"/>
      <c r="CD2023" s="67"/>
      <c r="CE2023" s="67"/>
      <c r="CF2023" s="64"/>
      <c r="CG2023" s="5"/>
      <c r="CH2023" s="69"/>
      <c r="CI2023" s="6"/>
      <c r="CJ2023" s="5"/>
      <c r="CK2023" s="25"/>
      <c r="CL2023" s="5"/>
      <c r="DN2023" s="14"/>
      <c r="DO2023" s="14"/>
      <c r="DP2023" s="5"/>
      <c r="DQ2023" s="25"/>
      <c r="DR2023" s="25"/>
      <c r="DS2023" s="96"/>
      <c r="DT2023" s="83"/>
      <c r="DU2023" s="14"/>
      <c r="DX2023" s="83"/>
      <c r="DY2023" s="83"/>
      <c r="DZ2023" s="83"/>
      <c r="EA2023" s="83"/>
      <c r="EJ2023" s="54"/>
      <c r="EK2023" s="22"/>
      <c r="EL2023" s="24"/>
      <c r="EP2023" s="23"/>
      <c r="EQ2023" s="24"/>
      <c r="ER2023" s="22"/>
      <c r="ES2023" s="24"/>
      <c r="ET2023" s="24"/>
      <c r="EU2023" s="23"/>
      <c r="EV2023" s="26"/>
      <c r="EX2023" s="6"/>
      <c r="EY2023" s="24"/>
      <c r="EZ2023" s="109"/>
      <c r="FA2023" s="66"/>
      <c r="FB2023" s="5"/>
      <c r="FC2023" s="68"/>
      <c r="FD2023" s="67"/>
      <c r="FE2023" s="67"/>
      <c r="FF2023" s="64"/>
      <c r="FG2023" s="5"/>
      <c r="FH2023" s="69"/>
      <c r="FI2023" s="6"/>
      <c r="FJ2023" s="5"/>
      <c r="FK2023" s="25"/>
      <c r="FL2023" s="5"/>
    </row>
    <row r="2024" spans="40:168">
      <c r="AN2024" s="14"/>
      <c r="AO2024" s="14"/>
      <c r="AP2024" s="5"/>
      <c r="AQ2024" s="25"/>
      <c r="AR2024" s="25"/>
      <c r="AS2024" s="96"/>
      <c r="AT2024" s="83"/>
      <c r="AU2024" s="14"/>
      <c r="AX2024" s="83"/>
      <c r="AY2024" s="83"/>
      <c r="AZ2024" s="83"/>
      <c r="BA2024" s="83"/>
      <c r="BJ2024" s="54"/>
      <c r="BK2024" s="22"/>
      <c r="BL2024" s="24"/>
      <c r="BP2024" s="23"/>
      <c r="BQ2024" s="24"/>
      <c r="BR2024" s="22"/>
      <c r="BS2024" s="24"/>
      <c r="BT2024" s="24"/>
      <c r="BU2024" s="23"/>
      <c r="BV2024" s="26"/>
      <c r="BX2024" s="6"/>
      <c r="BY2024" s="24"/>
      <c r="BZ2024" s="109"/>
      <c r="CA2024" s="66"/>
      <c r="CB2024" s="5"/>
      <c r="CC2024" s="68"/>
      <c r="CD2024" s="67"/>
      <c r="CE2024" s="67"/>
      <c r="CF2024" s="64"/>
      <c r="CG2024" s="5"/>
      <c r="CH2024" s="69"/>
      <c r="CI2024" s="6"/>
      <c r="CJ2024" s="5"/>
      <c r="CK2024" s="25"/>
      <c r="CL2024" s="5"/>
      <c r="DN2024" s="14"/>
      <c r="DO2024" s="14"/>
      <c r="DP2024" s="5"/>
      <c r="DQ2024" s="25"/>
      <c r="DR2024" s="25"/>
      <c r="DS2024" s="96"/>
      <c r="DT2024" s="83"/>
      <c r="DU2024" s="14"/>
      <c r="DX2024" s="83"/>
      <c r="DY2024" s="83"/>
      <c r="DZ2024" s="83"/>
      <c r="EA2024" s="83"/>
      <c r="EJ2024" s="54"/>
      <c r="EK2024" s="22"/>
      <c r="EL2024" s="24"/>
      <c r="EP2024" s="23"/>
      <c r="EQ2024" s="24"/>
      <c r="ER2024" s="22"/>
      <c r="ES2024" s="24"/>
      <c r="ET2024" s="24"/>
      <c r="EU2024" s="23"/>
      <c r="EV2024" s="26"/>
      <c r="EX2024" s="6"/>
      <c r="EY2024" s="24"/>
      <c r="EZ2024" s="109"/>
      <c r="FA2024" s="66"/>
      <c r="FB2024" s="5"/>
      <c r="FC2024" s="68"/>
      <c r="FD2024" s="67"/>
      <c r="FE2024" s="67"/>
      <c r="FF2024" s="64"/>
      <c r="FG2024" s="5"/>
      <c r="FH2024" s="69"/>
      <c r="FI2024" s="6"/>
      <c r="FJ2024" s="5"/>
      <c r="FK2024" s="25"/>
      <c r="FL2024" s="5"/>
    </row>
    <row r="2025" spans="40:168">
      <c r="AN2025" s="14"/>
      <c r="AO2025" s="14"/>
      <c r="AP2025" s="5"/>
      <c r="AQ2025" s="25"/>
      <c r="AR2025" s="25"/>
      <c r="AS2025" s="96"/>
      <c r="AT2025" s="83"/>
      <c r="AU2025" s="14"/>
      <c r="AX2025" s="83"/>
      <c r="AY2025" s="83"/>
      <c r="AZ2025" s="83"/>
      <c r="BA2025" s="83"/>
      <c r="BJ2025" s="54"/>
      <c r="BK2025" s="22"/>
      <c r="BL2025" s="24"/>
      <c r="BP2025" s="23"/>
      <c r="BQ2025" s="24"/>
      <c r="BR2025" s="22"/>
      <c r="BS2025" s="24"/>
      <c r="BT2025" s="24"/>
      <c r="BU2025" s="23"/>
      <c r="BV2025" s="26"/>
      <c r="BX2025" s="6"/>
      <c r="BY2025" s="24"/>
      <c r="BZ2025" s="109"/>
      <c r="CA2025" s="66"/>
      <c r="CB2025" s="5"/>
      <c r="CC2025" s="68"/>
      <c r="CD2025" s="67"/>
      <c r="CE2025" s="67"/>
      <c r="CF2025" s="64"/>
      <c r="CG2025" s="5"/>
      <c r="CH2025" s="69"/>
      <c r="CI2025" s="6"/>
      <c r="CJ2025" s="5"/>
      <c r="CK2025" s="25"/>
      <c r="CL2025" s="5"/>
      <c r="DN2025" s="14"/>
      <c r="DO2025" s="14"/>
      <c r="DP2025" s="5"/>
      <c r="DQ2025" s="25"/>
      <c r="DR2025" s="25"/>
      <c r="DS2025" s="96"/>
      <c r="DT2025" s="83"/>
      <c r="DU2025" s="14"/>
      <c r="DX2025" s="83"/>
      <c r="DY2025" s="83"/>
      <c r="DZ2025" s="83"/>
      <c r="EA2025" s="83"/>
      <c r="EJ2025" s="54"/>
      <c r="EK2025" s="22"/>
      <c r="EL2025" s="24"/>
      <c r="EP2025" s="23"/>
      <c r="EQ2025" s="24"/>
      <c r="ER2025" s="22"/>
      <c r="ES2025" s="24"/>
      <c r="ET2025" s="24"/>
      <c r="EU2025" s="23"/>
      <c r="EV2025" s="26"/>
      <c r="EX2025" s="6"/>
      <c r="EY2025" s="24"/>
      <c r="EZ2025" s="109"/>
      <c r="FA2025" s="66"/>
      <c r="FB2025" s="5"/>
      <c r="FC2025" s="68"/>
      <c r="FD2025" s="67"/>
      <c r="FE2025" s="67"/>
      <c r="FF2025" s="64"/>
      <c r="FG2025" s="5"/>
      <c r="FH2025" s="69"/>
      <c r="FI2025" s="6"/>
      <c r="FJ2025" s="5"/>
      <c r="FK2025" s="25"/>
      <c r="FL2025" s="5"/>
    </row>
    <row r="2026" spans="40:168">
      <c r="AN2026" s="14"/>
      <c r="AO2026" s="14"/>
      <c r="AP2026" s="5"/>
      <c r="AQ2026" s="25"/>
      <c r="AR2026" s="25"/>
      <c r="AS2026" s="96"/>
      <c r="AT2026" s="83"/>
      <c r="AU2026" s="14"/>
      <c r="AX2026" s="83"/>
      <c r="AY2026" s="83"/>
      <c r="AZ2026" s="83"/>
      <c r="BA2026" s="83"/>
      <c r="BJ2026" s="54"/>
      <c r="BK2026" s="22"/>
      <c r="BL2026" s="24"/>
      <c r="BP2026" s="23"/>
      <c r="BQ2026" s="24"/>
      <c r="BR2026" s="22"/>
      <c r="BS2026" s="24"/>
      <c r="BT2026" s="24"/>
      <c r="BU2026" s="23"/>
      <c r="BV2026" s="26"/>
      <c r="BX2026" s="6"/>
      <c r="BY2026" s="24"/>
      <c r="BZ2026" s="109"/>
      <c r="CA2026" s="66"/>
      <c r="CB2026" s="5"/>
      <c r="CC2026" s="68"/>
      <c r="CD2026" s="67"/>
      <c r="CE2026" s="67"/>
      <c r="CF2026" s="64"/>
      <c r="CG2026" s="5"/>
      <c r="CH2026" s="69"/>
      <c r="CI2026" s="6"/>
      <c r="CJ2026" s="5"/>
      <c r="CK2026" s="25"/>
      <c r="CL2026" s="5"/>
      <c r="DN2026" s="14"/>
      <c r="DO2026" s="14"/>
      <c r="DP2026" s="5"/>
      <c r="DQ2026" s="25"/>
      <c r="DR2026" s="25"/>
      <c r="DS2026" s="96"/>
      <c r="DT2026" s="83"/>
      <c r="DU2026" s="14"/>
      <c r="DX2026" s="83"/>
      <c r="DY2026" s="83"/>
      <c r="DZ2026" s="83"/>
      <c r="EA2026" s="83"/>
      <c r="EJ2026" s="54"/>
      <c r="EK2026" s="22"/>
      <c r="EL2026" s="24"/>
      <c r="EP2026" s="23"/>
      <c r="EQ2026" s="24"/>
      <c r="ER2026" s="22"/>
      <c r="ES2026" s="24"/>
      <c r="ET2026" s="24"/>
      <c r="EU2026" s="23"/>
      <c r="EV2026" s="26"/>
      <c r="EX2026" s="6"/>
      <c r="EY2026" s="24"/>
      <c r="EZ2026" s="109"/>
      <c r="FA2026" s="66"/>
      <c r="FB2026" s="5"/>
      <c r="FC2026" s="68"/>
      <c r="FD2026" s="67"/>
      <c r="FE2026" s="67"/>
      <c r="FF2026" s="64"/>
      <c r="FG2026" s="5"/>
      <c r="FH2026" s="69"/>
      <c r="FI2026" s="6"/>
      <c r="FJ2026" s="5"/>
      <c r="FK2026" s="25"/>
      <c r="FL2026" s="5"/>
    </row>
    <row r="2027" spans="40:168">
      <c r="AN2027" s="14"/>
      <c r="AO2027" s="14"/>
      <c r="AP2027" s="5"/>
      <c r="AQ2027" s="25"/>
      <c r="AR2027" s="25"/>
      <c r="AS2027" s="96"/>
      <c r="AT2027" s="83"/>
      <c r="AU2027" s="14"/>
      <c r="AX2027" s="83"/>
      <c r="AY2027" s="83"/>
      <c r="AZ2027" s="83"/>
      <c r="BA2027" s="83"/>
      <c r="BJ2027" s="54"/>
      <c r="BK2027" s="22"/>
      <c r="BL2027" s="24"/>
      <c r="BP2027" s="23"/>
      <c r="BQ2027" s="24"/>
      <c r="BR2027" s="22"/>
      <c r="BS2027" s="24"/>
      <c r="BT2027" s="24"/>
      <c r="BU2027" s="23"/>
      <c r="BV2027" s="26"/>
      <c r="BX2027" s="6"/>
      <c r="BY2027" s="24"/>
      <c r="BZ2027" s="109"/>
      <c r="CA2027" s="66"/>
      <c r="CB2027" s="5"/>
      <c r="CC2027" s="68"/>
      <c r="CD2027" s="67"/>
      <c r="CE2027" s="67"/>
      <c r="CF2027" s="64"/>
      <c r="CG2027" s="5"/>
      <c r="CH2027" s="69"/>
      <c r="CI2027" s="6"/>
      <c r="CJ2027" s="5"/>
      <c r="CK2027" s="25"/>
      <c r="CL2027" s="5"/>
      <c r="DN2027" s="14"/>
      <c r="DO2027" s="14"/>
      <c r="DP2027" s="5"/>
      <c r="DQ2027" s="25"/>
      <c r="DR2027" s="25"/>
      <c r="DS2027" s="96"/>
      <c r="DT2027" s="83"/>
      <c r="DU2027" s="14"/>
      <c r="DX2027" s="83"/>
      <c r="DY2027" s="83"/>
      <c r="DZ2027" s="83"/>
      <c r="EA2027" s="83"/>
      <c r="EJ2027" s="54"/>
      <c r="EK2027" s="22"/>
      <c r="EL2027" s="24"/>
      <c r="EP2027" s="23"/>
      <c r="EQ2027" s="24"/>
      <c r="ER2027" s="22"/>
      <c r="ES2027" s="24"/>
      <c r="ET2027" s="24"/>
      <c r="EU2027" s="23"/>
      <c r="EV2027" s="26"/>
      <c r="EX2027" s="6"/>
      <c r="EY2027" s="24"/>
      <c r="EZ2027" s="109"/>
      <c r="FA2027" s="66"/>
      <c r="FB2027" s="5"/>
      <c r="FC2027" s="68"/>
      <c r="FD2027" s="67"/>
      <c r="FE2027" s="67"/>
      <c r="FF2027" s="64"/>
      <c r="FG2027" s="5"/>
      <c r="FH2027" s="69"/>
      <c r="FI2027" s="6"/>
      <c r="FJ2027" s="5"/>
      <c r="FK2027" s="25"/>
      <c r="FL2027" s="5"/>
    </row>
    <row r="2028" spans="40:168">
      <c r="AN2028" s="14"/>
      <c r="AO2028" s="14"/>
      <c r="AP2028" s="5"/>
      <c r="AQ2028" s="25"/>
      <c r="AR2028" s="25"/>
      <c r="AS2028" s="96"/>
      <c r="AT2028" s="83"/>
      <c r="AU2028" s="14"/>
      <c r="AX2028" s="83"/>
      <c r="AY2028" s="83"/>
      <c r="AZ2028" s="83"/>
      <c r="BA2028" s="83"/>
      <c r="BJ2028" s="54"/>
      <c r="BK2028" s="22"/>
      <c r="BL2028" s="24"/>
      <c r="BP2028" s="23"/>
      <c r="BQ2028" s="24"/>
      <c r="BR2028" s="22"/>
      <c r="BS2028" s="24"/>
      <c r="BT2028" s="24"/>
      <c r="BU2028" s="23"/>
      <c r="BV2028" s="26"/>
      <c r="BX2028" s="6"/>
      <c r="BY2028" s="24"/>
      <c r="BZ2028" s="109"/>
      <c r="CA2028" s="66"/>
      <c r="CB2028" s="5"/>
      <c r="CC2028" s="68"/>
      <c r="CD2028" s="67"/>
      <c r="CE2028" s="67"/>
      <c r="CF2028" s="64"/>
      <c r="CG2028" s="5"/>
      <c r="CH2028" s="69"/>
      <c r="CI2028" s="6"/>
      <c r="CJ2028" s="5"/>
      <c r="CK2028" s="25"/>
      <c r="CL2028" s="5"/>
      <c r="DN2028" s="14"/>
      <c r="DO2028" s="14"/>
      <c r="DP2028" s="5"/>
      <c r="DQ2028" s="25"/>
      <c r="DR2028" s="25"/>
      <c r="DS2028" s="96"/>
      <c r="DT2028" s="83"/>
      <c r="DU2028" s="14"/>
      <c r="DX2028" s="83"/>
      <c r="DY2028" s="83"/>
      <c r="DZ2028" s="83"/>
      <c r="EA2028" s="83"/>
      <c r="EJ2028" s="54"/>
      <c r="EK2028" s="22"/>
      <c r="EL2028" s="24"/>
      <c r="EP2028" s="23"/>
      <c r="EQ2028" s="24"/>
      <c r="ER2028" s="22"/>
      <c r="ES2028" s="24"/>
      <c r="ET2028" s="24"/>
      <c r="EU2028" s="23"/>
      <c r="EV2028" s="26"/>
      <c r="EX2028" s="6"/>
      <c r="EY2028" s="24"/>
      <c r="EZ2028" s="109"/>
      <c r="FA2028" s="66"/>
      <c r="FB2028" s="5"/>
      <c r="FC2028" s="68"/>
      <c r="FD2028" s="67"/>
      <c r="FE2028" s="67"/>
      <c r="FF2028" s="64"/>
      <c r="FG2028" s="5"/>
      <c r="FH2028" s="69"/>
      <c r="FI2028" s="6"/>
      <c r="FJ2028" s="5"/>
      <c r="FK2028" s="25"/>
      <c r="FL2028" s="5"/>
    </row>
    <row r="2029" spans="40:168">
      <c r="AN2029" s="14"/>
      <c r="AO2029" s="14"/>
      <c r="AP2029" s="5"/>
      <c r="AQ2029" s="25"/>
      <c r="AR2029" s="25"/>
      <c r="AS2029" s="96"/>
      <c r="AT2029" s="83"/>
      <c r="AU2029" s="14"/>
      <c r="AX2029" s="83"/>
      <c r="AY2029" s="83"/>
      <c r="AZ2029" s="83"/>
      <c r="BA2029" s="83"/>
      <c r="BJ2029" s="54"/>
      <c r="BK2029" s="22"/>
      <c r="BL2029" s="24"/>
      <c r="BP2029" s="23"/>
      <c r="BQ2029" s="24"/>
      <c r="BR2029" s="22"/>
      <c r="BS2029" s="24"/>
      <c r="BT2029" s="24"/>
      <c r="BU2029" s="23"/>
      <c r="BV2029" s="26"/>
      <c r="BX2029" s="6"/>
      <c r="BY2029" s="24"/>
      <c r="BZ2029" s="109"/>
      <c r="CA2029" s="66"/>
      <c r="CB2029" s="5"/>
      <c r="CC2029" s="68"/>
      <c r="CD2029" s="67"/>
      <c r="CE2029" s="67"/>
      <c r="CF2029" s="64"/>
      <c r="CG2029" s="5"/>
      <c r="CH2029" s="69"/>
      <c r="CI2029" s="6"/>
      <c r="CJ2029" s="5"/>
      <c r="CK2029" s="25"/>
      <c r="CL2029" s="5"/>
      <c r="DN2029" s="14"/>
      <c r="DO2029" s="14"/>
      <c r="DP2029" s="5"/>
      <c r="DQ2029" s="25"/>
      <c r="DR2029" s="25"/>
      <c r="DS2029" s="96"/>
      <c r="DT2029" s="83"/>
      <c r="DU2029" s="14"/>
      <c r="DX2029" s="83"/>
      <c r="DY2029" s="83"/>
      <c r="DZ2029" s="83"/>
      <c r="EA2029" s="83"/>
      <c r="EJ2029" s="54"/>
      <c r="EK2029" s="22"/>
      <c r="EL2029" s="24"/>
      <c r="EP2029" s="23"/>
      <c r="EQ2029" s="24"/>
      <c r="ER2029" s="22"/>
      <c r="ES2029" s="24"/>
      <c r="ET2029" s="24"/>
      <c r="EU2029" s="23"/>
      <c r="EV2029" s="26"/>
      <c r="EX2029" s="6"/>
      <c r="EY2029" s="24"/>
      <c r="EZ2029" s="109"/>
      <c r="FA2029" s="66"/>
      <c r="FB2029" s="5"/>
      <c r="FC2029" s="68"/>
      <c r="FD2029" s="67"/>
      <c r="FE2029" s="67"/>
      <c r="FF2029" s="64"/>
      <c r="FG2029" s="5"/>
      <c r="FH2029" s="69"/>
      <c r="FI2029" s="6"/>
      <c r="FJ2029" s="5"/>
      <c r="FK2029" s="25"/>
      <c r="FL2029" s="5"/>
    </row>
    <row r="2030" spans="40:168">
      <c r="AN2030" s="14"/>
      <c r="AO2030" s="14"/>
      <c r="AP2030" s="5"/>
      <c r="AQ2030" s="25"/>
      <c r="AR2030" s="25"/>
      <c r="AS2030" s="96"/>
      <c r="AT2030" s="83"/>
      <c r="AU2030" s="14"/>
      <c r="AX2030" s="83"/>
      <c r="AY2030" s="83"/>
      <c r="AZ2030" s="83"/>
      <c r="BA2030" s="83"/>
      <c r="BJ2030" s="54"/>
      <c r="BK2030" s="22"/>
      <c r="BL2030" s="24"/>
      <c r="BP2030" s="23"/>
      <c r="BQ2030" s="24"/>
      <c r="BR2030" s="22"/>
      <c r="BS2030" s="24"/>
      <c r="BT2030" s="24"/>
      <c r="BU2030" s="23"/>
      <c r="BV2030" s="26"/>
      <c r="BX2030" s="6"/>
      <c r="BY2030" s="24"/>
      <c r="BZ2030" s="109"/>
      <c r="CA2030" s="66"/>
      <c r="CB2030" s="5"/>
      <c r="CC2030" s="68"/>
      <c r="CD2030" s="67"/>
      <c r="CE2030" s="67"/>
      <c r="CF2030" s="64"/>
      <c r="CG2030" s="5"/>
      <c r="CH2030" s="69"/>
      <c r="CI2030" s="6"/>
      <c r="CJ2030" s="5"/>
      <c r="CK2030" s="25"/>
      <c r="CL2030" s="5"/>
      <c r="DN2030" s="14"/>
      <c r="DO2030" s="14"/>
      <c r="DP2030" s="5"/>
      <c r="DQ2030" s="25"/>
      <c r="DR2030" s="25"/>
      <c r="DS2030" s="96"/>
      <c r="DT2030" s="83"/>
      <c r="DU2030" s="14"/>
      <c r="DX2030" s="83"/>
      <c r="DY2030" s="83"/>
      <c r="DZ2030" s="83"/>
      <c r="EA2030" s="83"/>
      <c r="EJ2030" s="54"/>
      <c r="EK2030" s="22"/>
      <c r="EL2030" s="24"/>
      <c r="EP2030" s="23"/>
      <c r="EQ2030" s="24"/>
      <c r="ER2030" s="22"/>
      <c r="ES2030" s="24"/>
      <c r="ET2030" s="24"/>
      <c r="EU2030" s="23"/>
      <c r="EV2030" s="26"/>
      <c r="EX2030" s="6"/>
      <c r="EY2030" s="24"/>
      <c r="EZ2030" s="109"/>
      <c r="FA2030" s="66"/>
      <c r="FB2030" s="5"/>
      <c r="FC2030" s="68"/>
      <c r="FD2030" s="67"/>
      <c r="FE2030" s="67"/>
      <c r="FF2030" s="64"/>
      <c r="FG2030" s="5"/>
      <c r="FH2030" s="69"/>
      <c r="FI2030" s="6"/>
      <c r="FJ2030" s="5"/>
      <c r="FK2030" s="25"/>
      <c r="FL2030" s="5"/>
    </row>
    <row r="2031" spans="40:168">
      <c r="AN2031" s="14"/>
      <c r="AO2031" s="14"/>
      <c r="AP2031" s="5"/>
      <c r="AQ2031" s="25"/>
      <c r="AR2031" s="25"/>
      <c r="AS2031" s="96"/>
      <c r="AT2031" s="83"/>
      <c r="AU2031" s="14"/>
      <c r="AX2031" s="83"/>
      <c r="AY2031" s="83"/>
      <c r="AZ2031" s="83"/>
      <c r="BA2031" s="83"/>
      <c r="BJ2031" s="54"/>
      <c r="BK2031" s="22"/>
      <c r="BL2031" s="24"/>
      <c r="BP2031" s="23"/>
      <c r="BQ2031" s="24"/>
      <c r="BR2031" s="22"/>
      <c r="BS2031" s="24"/>
      <c r="BT2031" s="24"/>
      <c r="BU2031" s="23"/>
      <c r="BV2031" s="26"/>
      <c r="BX2031" s="6"/>
      <c r="BY2031" s="24"/>
      <c r="BZ2031" s="109"/>
      <c r="CA2031" s="66"/>
      <c r="CB2031" s="5"/>
      <c r="CC2031" s="68"/>
      <c r="CD2031" s="67"/>
      <c r="CE2031" s="67"/>
      <c r="CF2031" s="64"/>
      <c r="CG2031" s="5"/>
      <c r="CH2031" s="69"/>
      <c r="CI2031" s="6"/>
      <c r="CJ2031" s="5"/>
      <c r="CK2031" s="25"/>
      <c r="CL2031" s="5"/>
      <c r="DN2031" s="14"/>
      <c r="DO2031" s="14"/>
      <c r="DP2031" s="5"/>
      <c r="DQ2031" s="25"/>
      <c r="DR2031" s="25"/>
      <c r="DS2031" s="96"/>
      <c r="DT2031" s="83"/>
      <c r="DU2031" s="14"/>
      <c r="DX2031" s="83"/>
      <c r="DY2031" s="83"/>
      <c r="DZ2031" s="83"/>
      <c r="EA2031" s="83"/>
      <c r="EJ2031" s="54"/>
      <c r="EK2031" s="22"/>
      <c r="EL2031" s="24"/>
      <c r="EP2031" s="23"/>
      <c r="EQ2031" s="24"/>
      <c r="ER2031" s="22"/>
      <c r="ES2031" s="24"/>
      <c r="ET2031" s="24"/>
      <c r="EU2031" s="23"/>
      <c r="EV2031" s="26"/>
      <c r="EX2031" s="6"/>
      <c r="EY2031" s="24"/>
      <c r="EZ2031" s="109"/>
      <c r="FA2031" s="66"/>
      <c r="FB2031" s="5"/>
      <c r="FC2031" s="68"/>
      <c r="FD2031" s="67"/>
      <c r="FE2031" s="67"/>
      <c r="FF2031" s="64"/>
      <c r="FG2031" s="5"/>
      <c r="FH2031" s="69"/>
      <c r="FI2031" s="6"/>
      <c r="FJ2031" s="5"/>
      <c r="FK2031" s="25"/>
      <c r="FL2031" s="5"/>
    </row>
    <row r="2032" spans="40:168">
      <c r="AN2032" s="14"/>
      <c r="AO2032" s="14"/>
      <c r="AP2032" s="5"/>
      <c r="AQ2032" s="25"/>
      <c r="AR2032" s="25"/>
      <c r="AS2032" s="96"/>
      <c r="AT2032" s="83"/>
      <c r="AU2032" s="14"/>
      <c r="AX2032" s="83"/>
      <c r="AY2032" s="83"/>
      <c r="AZ2032" s="83"/>
      <c r="BA2032" s="83"/>
      <c r="BJ2032" s="54"/>
      <c r="BK2032" s="22"/>
      <c r="BL2032" s="24"/>
      <c r="BP2032" s="23"/>
      <c r="BQ2032" s="24"/>
      <c r="BR2032" s="22"/>
      <c r="BS2032" s="24"/>
      <c r="BT2032" s="24"/>
      <c r="BU2032" s="23"/>
      <c r="BV2032" s="26"/>
      <c r="BX2032" s="6"/>
      <c r="BY2032" s="24"/>
      <c r="BZ2032" s="109"/>
      <c r="CA2032" s="66"/>
      <c r="CB2032" s="5"/>
      <c r="CC2032" s="68"/>
      <c r="CD2032" s="67"/>
      <c r="CE2032" s="67"/>
      <c r="CF2032" s="64"/>
      <c r="CG2032" s="5"/>
      <c r="CH2032" s="69"/>
      <c r="CI2032" s="6"/>
      <c r="CJ2032" s="5"/>
      <c r="CK2032" s="25"/>
      <c r="CL2032" s="5"/>
      <c r="DN2032" s="14"/>
      <c r="DO2032" s="14"/>
      <c r="DP2032" s="5"/>
      <c r="DQ2032" s="25"/>
      <c r="DR2032" s="25"/>
      <c r="DS2032" s="96"/>
      <c r="DT2032" s="83"/>
      <c r="DU2032" s="14"/>
      <c r="DX2032" s="83"/>
      <c r="DY2032" s="83"/>
      <c r="DZ2032" s="83"/>
      <c r="EA2032" s="83"/>
      <c r="EJ2032" s="54"/>
      <c r="EK2032" s="22"/>
      <c r="EL2032" s="24"/>
      <c r="EP2032" s="23"/>
      <c r="EQ2032" s="24"/>
      <c r="ER2032" s="22"/>
      <c r="ES2032" s="24"/>
      <c r="ET2032" s="24"/>
      <c r="EU2032" s="23"/>
      <c r="EV2032" s="26"/>
      <c r="EX2032" s="6"/>
      <c r="EY2032" s="24"/>
      <c r="EZ2032" s="109"/>
      <c r="FA2032" s="66"/>
      <c r="FB2032" s="5"/>
      <c r="FC2032" s="68"/>
      <c r="FD2032" s="67"/>
      <c r="FE2032" s="67"/>
      <c r="FF2032" s="64"/>
      <c r="FG2032" s="5"/>
      <c r="FH2032" s="69"/>
      <c r="FI2032" s="6"/>
      <c r="FJ2032" s="5"/>
      <c r="FK2032" s="25"/>
      <c r="FL2032" s="5"/>
    </row>
    <row r="2033" spans="40:168">
      <c r="AN2033" s="14"/>
      <c r="AO2033" s="14"/>
      <c r="AP2033" s="5"/>
      <c r="AQ2033" s="25"/>
      <c r="AR2033" s="25"/>
      <c r="AS2033" s="96"/>
      <c r="AT2033" s="83"/>
      <c r="AU2033" s="14"/>
      <c r="AX2033" s="83"/>
      <c r="AY2033" s="83"/>
      <c r="AZ2033" s="83"/>
      <c r="BA2033" s="83"/>
      <c r="BJ2033" s="54"/>
      <c r="BK2033" s="22"/>
      <c r="BL2033" s="24"/>
      <c r="BP2033" s="23"/>
      <c r="BQ2033" s="24"/>
      <c r="BR2033" s="22"/>
      <c r="BS2033" s="24"/>
      <c r="BT2033" s="24"/>
      <c r="BU2033" s="23"/>
      <c r="BV2033" s="26"/>
      <c r="BX2033" s="6"/>
      <c r="BY2033" s="24"/>
      <c r="BZ2033" s="109"/>
      <c r="CA2033" s="66"/>
      <c r="CB2033" s="5"/>
      <c r="CC2033" s="68"/>
      <c r="CD2033" s="67"/>
      <c r="CE2033" s="67"/>
      <c r="CF2033" s="64"/>
      <c r="CG2033" s="5"/>
      <c r="CH2033" s="69"/>
      <c r="CI2033" s="6"/>
      <c r="CJ2033" s="5"/>
      <c r="CK2033" s="25"/>
      <c r="CL2033" s="5"/>
      <c r="DN2033" s="14"/>
      <c r="DO2033" s="14"/>
      <c r="DP2033" s="5"/>
      <c r="DQ2033" s="25"/>
      <c r="DR2033" s="25"/>
      <c r="DS2033" s="96"/>
      <c r="DT2033" s="83"/>
      <c r="DU2033" s="14"/>
      <c r="DX2033" s="83"/>
      <c r="DY2033" s="83"/>
      <c r="DZ2033" s="83"/>
      <c r="EA2033" s="83"/>
      <c r="EJ2033" s="54"/>
      <c r="EK2033" s="22"/>
      <c r="EL2033" s="24"/>
      <c r="EP2033" s="23"/>
      <c r="EQ2033" s="24"/>
      <c r="ER2033" s="22"/>
      <c r="ES2033" s="24"/>
      <c r="ET2033" s="24"/>
      <c r="EU2033" s="23"/>
      <c r="EV2033" s="26"/>
      <c r="EX2033" s="6"/>
      <c r="EY2033" s="24"/>
      <c r="EZ2033" s="109"/>
      <c r="FA2033" s="66"/>
      <c r="FB2033" s="5"/>
      <c r="FC2033" s="68"/>
      <c r="FD2033" s="67"/>
      <c r="FE2033" s="67"/>
      <c r="FF2033" s="64"/>
      <c r="FG2033" s="5"/>
      <c r="FH2033" s="69"/>
      <c r="FI2033" s="6"/>
      <c r="FJ2033" s="5"/>
      <c r="FK2033" s="25"/>
      <c r="FL2033" s="5"/>
    </row>
    <row r="2034" spans="40:168">
      <c r="AN2034" s="14"/>
      <c r="AO2034" s="14"/>
      <c r="AP2034" s="5"/>
      <c r="AQ2034" s="25"/>
      <c r="AR2034" s="25"/>
      <c r="AS2034" s="96"/>
      <c r="AT2034" s="83"/>
      <c r="AU2034" s="14"/>
      <c r="AX2034" s="83"/>
      <c r="AY2034" s="83"/>
      <c r="AZ2034" s="83"/>
      <c r="BA2034" s="83"/>
      <c r="BJ2034" s="54"/>
      <c r="BK2034" s="22"/>
      <c r="BL2034" s="24"/>
      <c r="BP2034" s="23"/>
      <c r="BQ2034" s="24"/>
      <c r="BR2034" s="22"/>
      <c r="BS2034" s="24"/>
      <c r="BT2034" s="24"/>
      <c r="BU2034" s="23"/>
      <c r="BV2034" s="26"/>
      <c r="BX2034" s="6"/>
      <c r="BY2034" s="24"/>
      <c r="BZ2034" s="109"/>
      <c r="CA2034" s="66"/>
      <c r="CB2034" s="5"/>
      <c r="CC2034" s="68"/>
      <c r="CD2034" s="67"/>
      <c r="CE2034" s="67"/>
      <c r="CF2034" s="64"/>
      <c r="CG2034" s="5"/>
      <c r="CH2034" s="69"/>
      <c r="CI2034" s="6"/>
      <c r="CJ2034" s="5"/>
      <c r="CK2034" s="25"/>
      <c r="CL2034" s="5"/>
      <c r="DN2034" s="14"/>
      <c r="DO2034" s="14"/>
      <c r="DP2034" s="5"/>
      <c r="DQ2034" s="25"/>
      <c r="DR2034" s="25"/>
      <c r="DS2034" s="96"/>
      <c r="DT2034" s="83"/>
      <c r="DU2034" s="14"/>
      <c r="DX2034" s="83"/>
      <c r="DY2034" s="83"/>
      <c r="DZ2034" s="83"/>
      <c r="EA2034" s="83"/>
      <c r="EJ2034" s="54"/>
      <c r="EK2034" s="22"/>
      <c r="EL2034" s="24"/>
      <c r="EP2034" s="23"/>
      <c r="EQ2034" s="24"/>
      <c r="ER2034" s="22"/>
      <c r="ES2034" s="24"/>
      <c r="ET2034" s="24"/>
      <c r="EU2034" s="23"/>
      <c r="EV2034" s="26"/>
      <c r="EX2034" s="6"/>
      <c r="EY2034" s="24"/>
      <c r="EZ2034" s="109"/>
      <c r="FA2034" s="66"/>
      <c r="FB2034" s="5"/>
      <c r="FC2034" s="68"/>
      <c r="FD2034" s="67"/>
      <c r="FE2034" s="67"/>
      <c r="FF2034" s="64"/>
      <c r="FG2034" s="5"/>
      <c r="FH2034" s="69"/>
      <c r="FI2034" s="6"/>
      <c r="FJ2034" s="5"/>
      <c r="FK2034" s="25"/>
      <c r="FL2034" s="5"/>
    </row>
    <row r="2035" spans="40:168">
      <c r="AN2035" s="14"/>
      <c r="AO2035" s="14"/>
      <c r="AP2035" s="5"/>
      <c r="AQ2035" s="25"/>
      <c r="AR2035" s="25"/>
      <c r="AS2035" s="96"/>
      <c r="AT2035" s="83"/>
      <c r="AU2035" s="14"/>
      <c r="AX2035" s="83"/>
      <c r="AY2035" s="83"/>
      <c r="AZ2035" s="83"/>
      <c r="BA2035" s="83"/>
      <c r="BJ2035" s="54"/>
      <c r="BK2035" s="22"/>
      <c r="BL2035" s="24"/>
      <c r="BP2035" s="23"/>
      <c r="BQ2035" s="24"/>
      <c r="BR2035" s="22"/>
      <c r="BS2035" s="24"/>
      <c r="BT2035" s="24"/>
      <c r="BU2035" s="23"/>
      <c r="BV2035" s="26"/>
      <c r="BX2035" s="6"/>
      <c r="BY2035" s="24"/>
      <c r="BZ2035" s="109"/>
      <c r="CA2035" s="66"/>
      <c r="CB2035" s="5"/>
      <c r="CC2035" s="68"/>
      <c r="CD2035" s="67"/>
      <c r="CE2035" s="67"/>
      <c r="CF2035" s="64"/>
      <c r="CG2035" s="5"/>
      <c r="CH2035" s="69"/>
      <c r="CI2035" s="6"/>
      <c r="CJ2035" s="5"/>
      <c r="CK2035" s="25"/>
      <c r="CL2035" s="5"/>
      <c r="DN2035" s="14"/>
      <c r="DO2035" s="14"/>
      <c r="DP2035" s="5"/>
      <c r="DQ2035" s="25"/>
      <c r="DR2035" s="25"/>
      <c r="DS2035" s="96"/>
      <c r="DT2035" s="83"/>
      <c r="DU2035" s="14"/>
      <c r="DX2035" s="83"/>
      <c r="DY2035" s="83"/>
      <c r="DZ2035" s="83"/>
      <c r="EA2035" s="83"/>
      <c r="EJ2035" s="54"/>
      <c r="EK2035" s="22"/>
      <c r="EL2035" s="24"/>
      <c r="EP2035" s="23"/>
      <c r="EQ2035" s="24"/>
      <c r="ER2035" s="22"/>
      <c r="ES2035" s="24"/>
      <c r="ET2035" s="24"/>
      <c r="EU2035" s="23"/>
      <c r="EV2035" s="26"/>
      <c r="EX2035" s="6"/>
      <c r="EY2035" s="24"/>
      <c r="EZ2035" s="109"/>
      <c r="FA2035" s="66"/>
      <c r="FB2035" s="5"/>
      <c r="FC2035" s="68"/>
      <c r="FD2035" s="67"/>
      <c r="FE2035" s="67"/>
      <c r="FF2035" s="64"/>
      <c r="FG2035" s="5"/>
      <c r="FH2035" s="69"/>
      <c r="FI2035" s="6"/>
      <c r="FJ2035" s="5"/>
      <c r="FK2035" s="25"/>
      <c r="FL2035" s="5"/>
    </row>
    <row r="2036" spans="40:168">
      <c r="AN2036" s="14"/>
      <c r="AO2036" s="14"/>
      <c r="AP2036" s="5"/>
      <c r="AQ2036" s="25"/>
      <c r="AR2036" s="25"/>
      <c r="AS2036" s="96"/>
      <c r="AT2036" s="83"/>
      <c r="AU2036" s="14"/>
      <c r="AX2036" s="83"/>
      <c r="AY2036" s="83"/>
      <c r="AZ2036" s="83"/>
      <c r="BA2036" s="83"/>
      <c r="BJ2036" s="54"/>
      <c r="BK2036" s="22"/>
      <c r="BL2036" s="24"/>
      <c r="BP2036" s="23"/>
      <c r="BQ2036" s="24"/>
      <c r="BR2036" s="22"/>
      <c r="BS2036" s="24"/>
      <c r="BT2036" s="24"/>
      <c r="BU2036" s="23"/>
      <c r="BV2036" s="26"/>
      <c r="BX2036" s="6"/>
      <c r="BY2036" s="24"/>
      <c r="BZ2036" s="109"/>
      <c r="CA2036" s="66"/>
      <c r="CB2036" s="5"/>
      <c r="CC2036" s="68"/>
      <c r="CD2036" s="67"/>
      <c r="CE2036" s="67"/>
      <c r="CF2036" s="64"/>
      <c r="CG2036" s="5"/>
      <c r="CH2036" s="69"/>
      <c r="CI2036" s="6"/>
      <c r="CJ2036" s="5"/>
      <c r="CK2036" s="25"/>
      <c r="CL2036" s="5"/>
      <c r="DN2036" s="14"/>
      <c r="DO2036" s="14"/>
      <c r="DP2036" s="5"/>
      <c r="DQ2036" s="25"/>
      <c r="DR2036" s="25"/>
      <c r="DS2036" s="96"/>
      <c r="DT2036" s="83"/>
      <c r="DU2036" s="14"/>
      <c r="DX2036" s="83"/>
      <c r="DY2036" s="83"/>
      <c r="DZ2036" s="83"/>
      <c r="EA2036" s="83"/>
      <c r="EJ2036" s="54"/>
      <c r="EK2036" s="22"/>
      <c r="EL2036" s="24"/>
      <c r="EP2036" s="23"/>
      <c r="EQ2036" s="24"/>
      <c r="ER2036" s="22"/>
      <c r="ES2036" s="24"/>
      <c r="ET2036" s="24"/>
      <c r="EU2036" s="23"/>
      <c r="EV2036" s="26"/>
      <c r="EX2036" s="6"/>
      <c r="EY2036" s="24"/>
      <c r="EZ2036" s="109"/>
      <c r="FA2036" s="66"/>
      <c r="FB2036" s="5"/>
      <c r="FC2036" s="68"/>
      <c r="FD2036" s="67"/>
      <c r="FE2036" s="67"/>
      <c r="FF2036" s="64"/>
      <c r="FG2036" s="5"/>
      <c r="FH2036" s="69"/>
      <c r="FI2036" s="6"/>
      <c r="FJ2036" s="5"/>
      <c r="FK2036" s="25"/>
      <c r="FL2036" s="5"/>
    </row>
    <row r="2037" spans="40:168">
      <c r="AN2037" s="14"/>
      <c r="AO2037" s="14"/>
      <c r="AP2037" s="5"/>
      <c r="AQ2037" s="25"/>
      <c r="AR2037" s="25"/>
      <c r="AS2037" s="96"/>
      <c r="AT2037" s="83"/>
      <c r="AU2037" s="14"/>
      <c r="AX2037" s="83"/>
      <c r="AY2037" s="83"/>
      <c r="AZ2037" s="83"/>
      <c r="BA2037" s="83"/>
      <c r="BJ2037" s="54"/>
      <c r="BK2037" s="22"/>
      <c r="BL2037" s="24"/>
      <c r="BP2037" s="23"/>
      <c r="BQ2037" s="24"/>
      <c r="BR2037" s="22"/>
      <c r="BS2037" s="24"/>
      <c r="BT2037" s="24"/>
      <c r="BU2037" s="23"/>
      <c r="BV2037" s="26"/>
      <c r="BX2037" s="6"/>
      <c r="BY2037" s="24"/>
      <c r="BZ2037" s="109"/>
      <c r="CA2037" s="66"/>
      <c r="CB2037" s="5"/>
      <c r="CC2037" s="68"/>
      <c r="CD2037" s="67"/>
      <c r="CE2037" s="67"/>
      <c r="CF2037" s="64"/>
      <c r="CG2037" s="5"/>
      <c r="CH2037" s="69"/>
      <c r="CI2037" s="6"/>
      <c r="CJ2037" s="5"/>
      <c r="CK2037" s="25"/>
      <c r="CL2037" s="5"/>
      <c r="DN2037" s="14"/>
      <c r="DO2037" s="14"/>
      <c r="DP2037" s="5"/>
      <c r="DQ2037" s="25"/>
      <c r="DR2037" s="25"/>
      <c r="DS2037" s="96"/>
      <c r="DT2037" s="83"/>
      <c r="DU2037" s="14"/>
      <c r="DX2037" s="83"/>
      <c r="DY2037" s="83"/>
      <c r="DZ2037" s="83"/>
      <c r="EA2037" s="83"/>
      <c r="EJ2037" s="54"/>
      <c r="EK2037" s="22"/>
      <c r="EL2037" s="24"/>
      <c r="EP2037" s="23"/>
      <c r="EQ2037" s="24"/>
      <c r="ER2037" s="22"/>
      <c r="ES2037" s="24"/>
      <c r="ET2037" s="24"/>
      <c r="EU2037" s="23"/>
      <c r="EV2037" s="26"/>
      <c r="EX2037" s="6"/>
      <c r="EY2037" s="24"/>
      <c r="EZ2037" s="109"/>
      <c r="FA2037" s="66"/>
      <c r="FB2037" s="5"/>
      <c r="FC2037" s="68"/>
      <c r="FD2037" s="67"/>
      <c r="FE2037" s="67"/>
      <c r="FF2037" s="64"/>
      <c r="FG2037" s="5"/>
      <c r="FH2037" s="69"/>
      <c r="FI2037" s="6"/>
      <c r="FJ2037" s="5"/>
      <c r="FK2037" s="25"/>
      <c r="FL2037" s="5"/>
    </row>
    <row r="2038" spans="40:168">
      <c r="AN2038" s="14"/>
      <c r="AO2038" s="14"/>
      <c r="AP2038" s="5"/>
      <c r="AQ2038" s="25"/>
      <c r="AR2038" s="25"/>
      <c r="AS2038" s="96"/>
      <c r="AT2038" s="83"/>
      <c r="AU2038" s="14"/>
      <c r="AX2038" s="83"/>
      <c r="AY2038" s="83"/>
      <c r="AZ2038" s="83"/>
      <c r="BA2038" s="83"/>
      <c r="BJ2038" s="54"/>
      <c r="BK2038" s="22"/>
      <c r="BL2038" s="24"/>
      <c r="BP2038" s="23"/>
      <c r="BQ2038" s="24"/>
      <c r="BR2038" s="22"/>
      <c r="BS2038" s="24"/>
      <c r="BT2038" s="24"/>
      <c r="BU2038" s="23"/>
      <c r="BV2038" s="26"/>
      <c r="BX2038" s="6"/>
      <c r="BY2038" s="24"/>
      <c r="BZ2038" s="109"/>
      <c r="CA2038" s="66"/>
      <c r="CB2038" s="5"/>
      <c r="CC2038" s="68"/>
      <c r="CD2038" s="67"/>
      <c r="CE2038" s="67"/>
      <c r="CF2038" s="64"/>
      <c r="CG2038" s="5"/>
      <c r="CH2038" s="69"/>
      <c r="CI2038" s="6"/>
      <c r="CJ2038" s="5"/>
      <c r="CK2038" s="25"/>
      <c r="CL2038" s="5"/>
      <c r="DN2038" s="14"/>
      <c r="DO2038" s="14"/>
      <c r="DP2038" s="5"/>
      <c r="DQ2038" s="25"/>
      <c r="DR2038" s="25"/>
      <c r="DS2038" s="96"/>
      <c r="DT2038" s="83"/>
      <c r="DU2038" s="14"/>
      <c r="DX2038" s="83"/>
      <c r="DY2038" s="83"/>
      <c r="DZ2038" s="83"/>
      <c r="EA2038" s="83"/>
      <c r="EJ2038" s="54"/>
      <c r="EK2038" s="22"/>
      <c r="EL2038" s="24"/>
      <c r="EP2038" s="23"/>
      <c r="EQ2038" s="24"/>
      <c r="ER2038" s="22"/>
      <c r="ES2038" s="24"/>
      <c r="ET2038" s="24"/>
      <c r="EU2038" s="23"/>
      <c r="EV2038" s="26"/>
      <c r="EX2038" s="6"/>
      <c r="EY2038" s="24"/>
      <c r="EZ2038" s="109"/>
      <c r="FA2038" s="66"/>
      <c r="FB2038" s="5"/>
      <c r="FC2038" s="68"/>
      <c r="FD2038" s="67"/>
      <c r="FE2038" s="67"/>
      <c r="FF2038" s="64"/>
      <c r="FG2038" s="5"/>
      <c r="FH2038" s="69"/>
      <c r="FI2038" s="6"/>
      <c r="FJ2038" s="5"/>
      <c r="FK2038" s="25"/>
      <c r="FL2038" s="5"/>
    </row>
    <row r="2039" spans="40:168">
      <c r="AN2039" s="14"/>
      <c r="AO2039" s="14"/>
      <c r="AP2039" s="5"/>
      <c r="AQ2039" s="25"/>
      <c r="AR2039" s="25"/>
      <c r="AS2039" s="96"/>
      <c r="AT2039" s="83"/>
      <c r="AU2039" s="14"/>
      <c r="AX2039" s="83"/>
      <c r="AY2039" s="83"/>
      <c r="AZ2039" s="83"/>
      <c r="BA2039" s="83"/>
      <c r="BJ2039" s="54"/>
      <c r="BK2039" s="22"/>
      <c r="BL2039" s="24"/>
      <c r="BP2039" s="23"/>
      <c r="BQ2039" s="24"/>
      <c r="BR2039" s="22"/>
      <c r="BS2039" s="24"/>
      <c r="BT2039" s="24"/>
      <c r="BU2039" s="23"/>
      <c r="BV2039" s="26"/>
      <c r="BX2039" s="6"/>
      <c r="BY2039" s="24"/>
      <c r="BZ2039" s="109"/>
      <c r="CA2039" s="66"/>
      <c r="CB2039" s="5"/>
      <c r="CC2039" s="68"/>
      <c r="CD2039" s="67"/>
      <c r="CE2039" s="67"/>
      <c r="CF2039" s="64"/>
      <c r="CG2039" s="5"/>
      <c r="CH2039" s="69"/>
      <c r="CI2039" s="6"/>
      <c r="CJ2039" s="5"/>
      <c r="CK2039" s="25"/>
      <c r="CL2039" s="5"/>
      <c r="DN2039" s="14"/>
      <c r="DO2039" s="14"/>
      <c r="DP2039" s="5"/>
      <c r="DQ2039" s="25"/>
      <c r="DR2039" s="25"/>
      <c r="DS2039" s="96"/>
      <c r="DT2039" s="83"/>
      <c r="DU2039" s="14"/>
      <c r="DX2039" s="83"/>
      <c r="DY2039" s="83"/>
      <c r="DZ2039" s="83"/>
      <c r="EA2039" s="83"/>
      <c r="EJ2039" s="54"/>
      <c r="EK2039" s="22"/>
      <c r="EL2039" s="24"/>
      <c r="EP2039" s="23"/>
      <c r="EQ2039" s="24"/>
      <c r="ER2039" s="22"/>
      <c r="ES2039" s="24"/>
      <c r="ET2039" s="24"/>
      <c r="EU2039" s="23"/>
      <c r="EV2039" s="26"/>
      <c r="EX2039" s="6"/>
      <c r="EY2039" s="24"/>
      <c r="EZ2039" s="109"/>
      <c r="FA2039" s="66"/>
      <c r="FB2039" s="5"/>
      <c r="FC2039" s="68"/>
      <c r="FD2039" s="67"/>
      <c r="FE2039" s="67"/>
      <c r="FF2039" s="64"/>
      <c r="FG2039" s="5"/>
      <c r="FH2039" s="69"/>
      <c r="FI2039" s="6"/>
      <c r="FJ2039" s="5"/>
      <c r="FK2039" s="25"/>
      <c r="FL2039" s="5"/>
    </row>
    <row r="2040" spans="40:168">
      <c r="AN2040" s="14"/>
      <c r="AO2040" s="14"/>
      <c r="AP2040" s="5"/>
      <c r="AQ2040" s="25"/>
      <c r="AR2040" s="25"/>
      <c r="AS2040" s="96"/>
      <c r="AT2040" s="83"/>
      <c r="AU2040" s="14"/>
      <c r="AX2040" s="83"/>
      <c r="AY2040" s="83"/>
      <c r="AZ2040" s="83"/>
      <c r="BA2040" s="83"/>
      <c r="BJ2040" s="54"/>
      <c r="BK2040" s="22"/>
      <c r="BL2040" s="24"/>
      <c r="BP2040" s="23"/>
      <c r="BQ2040" s="24"/>
      <c r="BR2040" s="22"/>
      <c r="BS2040" s="24"/>
      <c r="BT2040" s="24"/>
      <c r="BU2040" s="23"/>
      <c r="BV2040" s="26"/>
      <c r="BX2040" s="6"/>
      <c r="BY2040" s="24"/>
      <c r="BZ2040" s="109"/>
      <c r="CA2040" s="66"/>
      <c r="CB2040" s="5"/>
      <c r="CC2040" s="68"/>
      <c r="CD2040" s="67"/>
      <c r="CE2040" s="67"/>
      <c r="CF2040" s="64"/>
      <c r="CG2040" s="5"/>
      <c r="CH2040" s="69"/>
      <c r="CI2040" s="6"/>
      <c r="CJ2040" s="5"/>
      <c r="CK2040" s="25"/>
      <c r="CL2040" s="5"/>
      <c r="DN2040" s="14"/>
      <c r="DO2040" s="14"/>
      <c r="DP2040" s="5"/>
      <c r="DQ2040" s="25"/>
      <c r="DR2040" s="25"/>
      <c r="DS2040" s="96"/>
      <c r="DT2040" s="83"/>
      <c r="DU2040" s="14"/>
      <c r="DX2040" s="83"/>
      <c r="DY2040" s="83"/>
      <c r="DZ2040" s="83"/>
      <c r="EA2040" s="83"/>
      <c r="EJ2040" s="54"/>
      <c r="EK2040" s="22"/>
      <c r="EL2040" s="24"/>
      <c r="EP2040" s="23"/>
      <c r="EQ2040" s="24"/>
      <c r="ER2040" s="22"/>
      <c r="ES2040" s="24"/>
      <c r="ET2040" s="24"/>
      <c r="EU2040" s="23"/>
      <c r="EV2040" s="26"/>
      <c r="EX2040" s="6"/>
      <c r="EY2040" s="24"/>
      <c r="EZ2040" s="109"/>
      <c r="FA2040" s="66"/>
      <c r="FB2040" s="5"/>
      <c r="FC2040" s="68"/>
      <c r="FD2040" s="67"/>
      <c r="FE2040" s="67"/>
      <c r="FF2040" s="64"/>
      <c r="FG2040" s="5"/>
      <c r="FH2040" s="69"/>
      <c r="FI2040" s="6"/>
      <c r="FJ2040" s="5"/>
      <c r="FK2040" s="25"/>
      <c r="FL2040" s="5"/>
    </row>
    <row r="2041" spans="40:168">
      <c r="AN2041" s="14"/>
      <c r="AO2041" s="14"/>
      <c r="AP2041" s="5"/>
      <c r="AQ2041" s="25"/>
      <c r="AR2041" s="25"/>
      <c r="AS2041" s="96"/>
      <c r="AT2041" s="83"/>
      <c r="AU2041" s="14"/>
      <c r="AX2041" s="83"/>
      <c r="AY2041" s="83"/>
      <c r="AZ2041" s="83"/>
      <c r="BA2041" s="83"/>
      <c r="BJ2041" s="54"/>
      <c r="BK2041" s="22"/>
      <c r="BL2041" s="24"/>
      <c r="BP2041" s="23"/>
      <c r="BQ2041" s="24"/>
      <c r="BR2041" s="22"/>
      <c r="BS2041" s="24"/>
      <c r="BT2041" s="24"/>
      <c r="BU2041" s="23"/>
      <c r="BV2041" s="26"/>
      <c r="BX2041" s="6"/>
      <c r="BY2041" s="24"/>
      <c r="BZ2041" s="109"/>
      <c r="CA2041" s="66"/>
      <c r="CB2041" s="5"/>
      <c r="CC2041" s="68"/>
      <c r="CD2041" s="67"/>
      <c r="CE2041" s="67"/>
      <c r="CF2041" s="64"/>
      <c r="CG2041" s="5"/>
      <c r="CH2041" s="69"/>
      <c r="CI2041" s="6"/>
      <c r="CJ2041" s="5"/>
      <c r="CK2041" s="25"/>
      <c r="CL2041" s="5"/>
      <c r="DN2041" s="14"/>
      <c r="DO2041" s="14"/>
      <c r="DP2041" s="5"/>
      <c r="DQ2041" s="25"/>
      <c r="DR2041" s="25"/>
      <c r="DS2041" s="96"/>
      <c r="DT2041" s="83"/>
      <c r="DU2041" s="14"/>
      <c r="DX2041" s="83"/>
      <c r="DY2041" s="83"/>
      <c r="DZ2041" s="83"/>
      <c r="EA2041" s="83"/>
      <c r="EJ2041" s="54"/>
      <c r="EK2041" s="22"/>
      <c r="EL2041" s="24"/>
      <c r="EP2041" s="23"/>
      <c r="EQ2041" s="24"/>
      <c r="ER2041" s="22"/>
      <c r="ES2041" s="24"/>
      <c r="ET2041" s="24"/>
      <c r="EU2041" s="23"/>
      <c r="EV2041" s="26"/>
      <c r="EX2041" s="6"/>
      <c r="EY2041" s="24"/>
      <c r="EZ2041" s="109"/>
      <c r="FA2041" s="66"/>
      <c r="FB2041" s="5"/>
      <c r="FC2041" s="68"/>
      <c r="FD2041" s="67"/>
      <c r="FE2041" s="67"/>
      <c r="FF2041" s="64"/>
      <c r="FG2041" s="5"/>
      <c r="FH2041" s="69"/>
      <c r="FI2041" s="6"/>
      <c r="FJ2041" s="5"/>
      <c r="FK2041" s="25"/>
      <c r="FL2041" s="5"/>
    </row>
    <row r="2042" spans="40:168">
      <c r="AN2042" s="14"/>
      <c r="AO2042" s="14"/>
      <c r="AP2042" s="5"/>
      <c r="AQ2042" s="25"/>
      <c r="AR2042" s="25"/>
      <c r="AS2042" s="96"/>
      <c r="AT2042" s="83"/>
      <c r="AU2042" s="14"/>
      <c r="AX2042" s="83"/>
      <c r="AY2042" s="83"/>
      <c r="AZ2042" s="83"/>
      <c r="BA2042" s="83"/>
      <c r="BJ2042" s="54"/>
      <c r="BK2042" s="22"/>
      <c r="BL2042" s="24"/>
      <c r="BP2042" s="23"/>
      <c r="BQ2042" s="24"/>
      <c r="BR2042" s="22"/>
      <c r="BS2042" s="24"/>
      <c r="BT2042" s="24"/>
      <c r="BU2042" s="23"/>
      <c r="BV2042" s="26"/>
      <c r="BX2042" s="6"/>
      <c r="BY2042" s="24"/>
      <c r="BZ2042" s="109"/>
      <c r="CA2042" s="66"/>
      <c r="CB2042" s="5"/>
      <c r="CC2042" s="68"/>
      <c r="CD2042" s="67"/>
      <c r="CE2042" s="67"/>
      <c r="CF2042" s="64"/>
      <c r="CG2042" s="5"/>
      <c r="CH2042" s="69"/>
      <c r="CI2042" s="6"/>
      <c r="CJ2042" s="5"/>
      <c r="CK2042" s="25"/>
      <c r="CL2042" s="5"/>
      <c r="DN2042" s="14"/>
      <c r="DO2042" s="14"/>
      <c r="DP2042" s="5"/>
      <c r="DQ2042" s="25"/>
      <c r="DR2042" s="25"/>
      <c r="DS2042" s="96"/>
      <c r="DT2042" s="83"/>
      <c r="DU2042" s="14"/>
      <c r="DX2042" s="83"/>
      <c r="DY2042" s="83"/>
      <c r="DZ2042" s="83"/>
      <c r="EA2042" s="83"/>
      <c r="EJ2042" s="54"/>
      <c r="EK2042" s="22"/>
      <c r="EL2042" s="24"/>
      <c r="EP2042" s="23"/>
      <c r="EQ2042" s="24"/>
      <c r="ER2042" s="22"/>
      <c r="ES2042" s="24"/>
      <c r="ET2042" s="24"/>
      <c r="EU2042" s="23"/>
      <c r="EV2042" s="26"/>
      <c r="EX2042" s="6"/>
      <c r="EY2042" s="24"/>
      <c r="EZ2042" s="109"/>
      <c r="FA2042" s="66"/>
      <c r="FB2042" s="5"/>
      <c r="FC2042" s="68"/>
      <c r="FD2042" s="67"/>
      <c r="FE2042" s="67"/>
      <c r="FF2042" s="64"/>
      <c r="FG2042" s="5"/>
      <c r="FH2042" s="69"/>
      <c r="FI2042" s="6"/>
      <c r="FJ2042" s="5"/>
      <c r="FK2042" s="25"/>
      <c r="FL2042" s="5"/>
    </row>
    <row r="2043" spans="40:168">
      <c r="AN2043" s="14"/>
      <c r="AO2043" s="14"/>
      <c r="AP2043" s="5"/>
      <c r="AQ2043" s="25"/>
      <c r="AR2043" s="25"/>
      <c r="AS2043" s="96"/>
      <c r="AT2043" s="83"/>
      <c r="AU2043" s="14"/>
      <c r="AX2043" s="83"/>
      <c r="AY2043" s="83"/>
      <c r="AZ2043" s="83"/>
      <c r="BA2043" s="83"/>
      <c r="BJ2043" s="54"/>
      <c r="BK2043" s="22"/>
      <c r="BL2043" s="24"/>
      <c r="BP2043" s="23"/>
      <c r="BQ2043" s="24"/>
      <c r="BR2043" s="22"/>
      <c r="BS2043" s="24"/>
      <c r="BT2043" s="24"/>
      <c r="BU2043" s="23"/>
      <c r="BV2043" s="26"/>
      <c r="BX2043" s="6"/>
      <c r="BY2043" s="24"/>
      <c r="BZ2043" s="109"/>
      <c r="CA2043" s="66"/>
      <c r="CB2043" s="5"/>
      <c r="CC2043" s="68"/>
      <c r="CD2043" s="67"/>
      <c r="CE2043" s="67"/>
      <c r="CF2043" s="64"/>
      <c r="CG2043" s="5"/>
      <c r="CH2043" s="69"/>
      <c r="CI2043" s="6"/>
      <c r="CJ2043" s="5"/>
      <c r="CK2043" s="25"/>
      <c r="CL2043" s="5"/>
      <c r="DN2043" s="14"/>
      <c r="DO2043" s="14"/>
      <c r="DP2043" s="5"/>
      <c r="DQ2043" s="25"/>
      <c r="DR2043" s="25"/>
      <c r="DS2043" s="96"/>
      <c r="DT2043" s="83"/>
      <c r="DU2043" s="14"/>
      <c r="DX2043" s="83"/>
      <c r="DY2043" s="83"/>
      <c r="DZ2043" s="83"/>
      <c r="EA2043" s="83"/>
      <c r="EJ2043" s="54"/>
      <c r="EK2043" s="22"/>
      <c r="EL2043" s="24"/>
      <c r="EP2043" s="23"/>
      <c r="EQ2043" s="24"/>
      <c r="ER2043" s="22"/>
      <c r="ES2043" s="24"/>
      <c r="ET2043" s="24"/>
      <c r="EU2043" s="23"/>
      <c r="EV2043" s="26"/>
      <c r="EX2043" s="6"/>
      <c r="EY2043" s="24"/>
      <c r="EZ2043" s="109"/>
      <c r="FA2043" s="66"/>
      <c r="FB2043" s="5"/>
      <c r="FC2043" s="68"/>
      <c r="FD2043" s="67"/>
      <c r="FE2043" s="67"/>
      <c r="FF2043" s="64"/>
      <c r="FG2043" s="5"/>
      <c r="FH2043" s="69"/>
      <c r="FI2043" s="6"/>
      <c r="FJ2043" s="5"/>
      <c r="FK2043" s="25"/>
      <c r="FL2043" s="5"/>
    </row>
    <row r="2044" spans="40:168">
      <c r="AN2044" s="14"/>
      <c r="AO2044" s="14"/>
      <c r="AP2044" s="5"/>
      <c r="AQ2044" s="25"/>
      <c r="AR2044" s="25"/>
      <c r="AS2044" s="96"/>
      <c r="AT2044" s="83"/>
      <c r="AU2044" s="14"/>
      <c r="AX2044" s="83"/>
      <c r="AY2044" s="83"/>
      <c r="AZ2044" s="83"/>
      <c r="BA2044" s="83"/>
      <c r="BJ2044" s="54"/>
      <c r="BK2044" s="22"/>
      <c r="BL2044" s="24"/>
      <c r="BP2044" s="23"/>
      <c r="BQ2044" s="24"/>
      <c r="BR2044" s="22"/>
      <c r="BS2044" s="24"/>
      <c r="BT2044" s="24"/>
      <c r="BU2044" s="23"/>
      <c r="BV2044" s="26"/>
      <c r="BX2044" s="6"/>
      <c r="BY2044" s="24"/>
      <c r="BZ2044" s="109"/>
      <c r="CA2044" s="66"/>
      <c r="CB2044" s="5"/>
      <c r="CC2044" s="68"/>
      <c r="CD2044" s="67"/>
      <c r="CE2044" s="67"/>
      <c r="CF2044" s="64"/>
      <c r="CG2044" s="5"/>
      <c r="CH2044" s="69"/>
      <c r="CI2044" s="6"/>
      <c r="CJ2044" s="5"/>
      <c r="CK2044" s="25"/>
      <c r="CL2044" s="5"/>
      <c r="DN2044" s="14"/>
      <c r="DO2044" s="14"/>
      <c r="DP2044" s="5"/>
      <c r="DQ2044" s="25"/>
      <c r="DR2044" s="25"/>
      <c r="DS2044" s="96"/>
      <c r="DT2044" s="83"/>
      <c r="DU2044" s="14"/>
      <c r="DX2044" s="83"/>
      <c r="DY2044" s="83"/>
      <c r="DZ2044" s="83"/>
      <c r="EA2044" s="83"/>
      <c r="EJ2044" s="54"/>
      <c r="EK2044" s="22"/>
      <c r="EL2044" s="24"/>
      <c r="EP2044" s="23"/>
      <c r="EQ2044" s="24"/>
      <c r="ER2044" s="22"/>
      <c r="ES2044" s="24"/>
      <c r="ET2044" s="24"/>
      <c r="EU2044" s="23"/>
      <c r="EV2044" s="26"/>
      <c r="EX2044" s="6"/>
      <c r="EY2044" s="24"/>
      <c r="EZ2044" s="109"/>
      <c r="FA2044" s="66"/>
      <c r="FB2044" s="5"/>
      <c r="FC2044" s="68"/>
      <c r="FD2044" s="67"/>
      <c r="FE2044" s="67"/>
      <c r="FF2044" s="64"/>
      <c r="FG2044" s="5"/>
      <c r="FH2044" s="69"/>
      <c r="FI2044" s="6"/>
      <c r="FJ2044" s="5"/>
      <c r="FK2044" s="25"/>
      <c r="FL2044" s="5"/>
    </row>
    <row r="2045" spans="40:168">
      <c r="AN2045" s="14"/>
      <c r="AO2045" s="14"/>
      <c r="AP2045" s="5"/>
      <c r="AQ2045" s="25"/>
      <c r="AR2045" s="25"/>
      <c r="AS2045" s="96"/>
      <c r="AT2045" s="83"/>
      <c r="AU2045" s="14"/>
      <c r="AX2045" s="83"/>
      <c r="AY2045" s="83"/>
      <c r="AZ2045" s="83"/>
      <c r="BA2045" s="83"/>
      <c r="BJ2045" s="54"/>
      <c r="BK2045" s="22"/>
      <c r="BL2045" s="24"/>
      <c r="BP2045" s="23"/>
      <c r="BQ2045" s="24"/>
      <c r="BR2045" s="22"/>
      <c r="BS2045" s="24"/>
      <c r="BT2045" s="24"/>
      <c r="BU2045" s="23"/>
      <c r="BV2045" s="26"/>
      <c r="BX2045" s="6"/>
      <c r="BY2045" s="24"/>
      <c r="BZ2045" s="109"/>
      <c r="CA2045" s="66"/>
      <c r="CB2045" s="5"/>
      <c r="CC2045" s="68"/>
      <c r="CD2045" s="67"/>
      <c r="CE2045" s="67"/>
      <c r="CF2045" s="64"/>
      <c r="CG2045" s="5"/>
      <c r="CH2045" s="69"/>
      <c r="CI2045" s="6"/>
      <c r="CJ2045" s="5"/>
      <c r="CK2045" s="25"/>
      <c r="CL2045" s="5"/>
      <c r="DN2045" s="14"/>
      <c r="DO2045" s="14"/>
      <c r="DP2045" s="5"/>
      <c r="DQ2045" s="25"/>
      <c r="DR2045" s="25"/>
      <c r="DS2045" s="96"/>
      <c r="DT2045" s="83"/>
      <c r="DU2045" s="14"/>
      <c r="DX2045" s="83"/>
      <c r="DY2045" s="83"/>
      <c r="DZ2045" s="83"/>
      <c r="EA2045" s="83"/>
      <c r="EJ2045" s="54"/>
      <c r="EK2045" s="22"/>
      <c r="EL2045" s="24"/>
      <c r="EP2045" s="23"/>
      <c r="EQ2045" s="24"/>
      <c r="ER2045" s="22"/>
      <c r="ES2045" s="24"/>
      <c r="ET2045" s="24"/>
      <c r="EU2045" s="23"/>
      <c r="EV2045" s="26"/>
      <c r="EX2045" s="6"/>
      <c r="EY2045" s="24"/>
      <c r="EZ2045" s="109"/>
      <c r="FA2045" s="66"/>
      <c r="FB2045" s="5"/>
      <c r="FC2045" s="68"/>
      <c r="FD2045" s="67"/>
      <c r="FE2045" s="67"/>
      <c r="FF2045" s="64"/>
      <c r="FG2045" s="5"/>
      <c r="FH2045" s="69"/>
      <c r="FI2045" s="6"/>
      <c r="FJ2045" s="5"/>
      <c r="FK2045" s="25"/>
      <c r="FL2045" s="5"/>
    </row>
    <row r="2046" spans="40:168">
      <c r="AN2046" s="14"/>
      <c r="AO2046" s="14"/>
      <c r="AP2046" s="5"/>
      <c r="AQ2046" s="25"/>
      <c r="AR2046" s="25"/>
      <c r="AS2046" s="96"/>
      <c r="AT2046" s="83"/>
      <c r="AU2046" s="14"/>
      <c r="AX2046" s="83"/>
      <c r="AY2046" s="83"/>
      <c r="AZ2046" s="83"/>
      <c r="BA2046" s="83"/>
      <c r="BJ2046" s="54"/>
      <c r="BK2046" s="22"/>
      <c r="BL2046" s="24"/>
      <c r="BP2046" s="23"/>
      <c r="BQ2046" s="24"/>
      <c r="BR2046" s="22"/>
      <c r="BS2046" s="24"/>
      <c r="BT2046" s="24"/>
      <c r="BU2046" s="23"/>
      <c r="BV2046" s="26"/>
      <c r="BX2046" s="6"/>
      <c r="BY2046" s="24"/>
      <c r="BZ2046" s="109"/>
      <c r="CA2046" s="66"/>
      <c r="CB2046" s="5"/>
      <c r="CC2046" s="68"/>
      <c r="CD2046" s="67"/>
      <c r="CE2046" s="67"/>
      <c r="CF2046" s="64"/>
      <c r="CG2046" s="5"/>
      <c r="CH2046" s="69"/>
      <c r="CI2046" s="6"/>
      <c r="CJ2046" s="5"/>
      <c r="CK2046" s="25"/>
      <c r="CL2046" s="5"/>
      <c r="DN2046" s="14"/>
      <c r="DO2046" s="14"/>
      <c r="DP2046" s="5"/>
      <c r="DQ2046" s="25"/>
      <c r="DR2046" s="25"/>
      <c r="DS2046" s="96"/>
      <c r="DT2046" s="83"/>
      <c r="DU2046" s="14"/>
      <c r="DX2046" s="83"/>
      <c r="DY2046" s="83"/>
      <c r="DZ2046" s="83"/>
      <c r="EA2046" s="83"/>
      <c r="EJ2046" s="54"/>
      <c r="EK2046" s="22"/>
      <c r="EL2046" s="24"/>
      <c r="EP2046" s="23"/>
      <c r="EQ2046" s="24"/>
      <c r="ER2046" s="22"/>
      <c r="ES2046" s="24"/>
      <c r="ET2046" s="24"/>
      <c r="EU2046" s="23"/>
      <c r="EV2046" s="26"/>
      <c r="EX2046" s="6"/>
      <c r="EY2046" s="24"/>
      <c r="EZ2046" s="109"/>
      <c r="FA2046" s="66"/>
      <c r="FB2046" s="5"/>
      <c r="FC2046" s="68"/>
      <c r="FD2046" s="67"/>
      <c r="FE2046" s="67"/>
      <c r="FF2046" s="64"/>
      <c r="FG2046" s="5"/>
      <c r="FH2046" s="69"/>
      <c r="FI2046" s="6"/>
      <c r="FJ2046" s="5"/>
      <c r="FK2046" s="25"/>
      <c r="FL2046" s="5"/>
    </row>
    <row r="2047" spans="40:168">
      <c r="AN2047" s="14"/>
      <c r="AO2047" s="14"/>
      <c r="AP2047" s="5"/>
      <c r="AQ2047" s="25"/>
      <c r="AR2047" s="25"/>
      <c r="AS2047" s="96"/>
      <c r="AT2047" s="83"/>
      <c r="AU2047" s="14"/>
      <c r="AX2047" s="83"/>
      <c r="AY2047" s="83"/>
      <c r="AZ2047" s="83"/>
      <c r="BA2047" s="83"/>
      <c r="BJ2047" s="54"/>
      <c r="BK2047" s="22"/>
      <c r="BL2047" s="24"/>
      <c r="BP2047" s="23"/>
      <c r="BQ2047" s="24"/>
      <c r="BR2047" s="22"/>
      <c r="BS2047" s="24"/>
      <c r="BT2047" s="24"/>
      <c r="BU2047" s="23"/>
      <c r="BV2047" s="26"/>
      <c r="BX2047" s="6"/>
      <c r="BY2047" s="24"/>
      <c r="BZ2047" s="109"/>
      <c r="CA2047" s="66"/>
      <c r="CB2047" s="5"/>
      <c r="CC2047" s="68"/>
      <c r="CD2047" s="67"/>
      <c r="CE2047" s="67"/>
      <c r="CF2047" s="64"/>
      <c r="CG2047" s="5"/>
      <c r="CH2047" s="69"/>
      <c r="CI2047" s="6"/>
      <c r="CJ2047" s="5"/>
      <c r="CK2047" s="25"/>
      <c r="CL2047" s="5"/>
      <c r="DN2047" s="14"/>
      <c r="DO2047" s="14"/>
      <c r="DP2047" s="5"/>
      <c r="DQ2047" s="25"/>
      <c r="DR2047" s="25"/>
      <c r="DS2047" s="96"/>
      <c r="DT2047" s="83"/>
      <c r="DU2047" s="14"/>
      <c r="DX2047" s="83"/>
      <c r="DY2047" s="83"/>
      <c r="DZ2047" s="83"/>
      <c r="EA2047" s="83"/>
      <c r="EJ2047" s="54"/>
      <c r="EK2047" s="22"/>
      <c r="EL2047" s="24"/>
      <c r="EP2047" s="23"/>
      <c r="EQ2047" s="24"/>
      <c r="ER2047" s="22"/>
      <c r="ES2047" s="24"/>
      <c r="ET2047" s="24"/>
      <c r="EU2047" s="23"/>
      <c r="EV2047" s="26"/>
      <c r="EX2047" s="6"/>
      <c r="EY2047" s="24"/>
      <c r="EZ2047" s="109"/>
      <c r="FA2047" s="66"/>
      <c r="FB2047" s="5"/>
      <c r="FC2047" s="68"/>
      <c r="FD2047" s="67"/>
      <c r="FE2047" s="67"/>
      <c r="FF2047" s="64"/>
      <c r="FG2047" s="5"/>
      <c r="FH2047" s="69"/>
      <c r="FI2047" s="6"/>
      <c r="FJ2047" s="5"/>
      <c r="FK2047" s="25"/>
      <c r="FL2047" s="5"/>
    </row>
    <row r="2048" spans="40:168">
      <c r="AN2048" s="14"/>
      <c r="AO2048" s="14"/>
      <c r="AP2048" s="5"/>
      <c r="AQ2048" s="25"/>
      <c r="AR2048" s="25"/>
      <c r="AS2048" s="96"/>
      <c r="AT2048" s="83"/>
      <c r="AU2048" s="14"/>
      <c r="AX2048" s="83"/>
      <c r="AY2048" s="83"/>
      <c r="AZ2048" s="83"/>
      <c r="BA2048" s="83"/>
      <c r="BJ2048" s="54"/>
      <c r="BK2048" s="22"/>
      <c r="BL2048" s="24"/>
      <c r="BP2048" s="23"/>
      <c r="BQ2048" s="24"/>
      <c r="BR2048" s="22"/>
      <c r="BS2048" s="24"/>
      <c r="BT2048" s="24"/>
      <c r="BU2048" s="23"/>
      <c r="BV2048" s="26"/>
      <c r="BX2048" s="6"/>
      <c r="BY2048" s="24"/>
      <c r="BZ2048" s="109"/>
      <c r="CA2048" s="66"/>
      <c r="CB2048" s="5"/>
      <c r="CC2048" s="68"/>
      <c r="CD2048" s="67"/>
      <c r="CE2048" s="67"/>
      <c r="CF2048" s="64"/>
      <c r="CG2048" s="5"/>
      <c r="CH2048" s="69"/>
      <c r="CI2048" s="6"/>
      <c r="CJ2048" s="5"/>
      <c r="CK2048" s="25"/>
      <c r="CL2048" s="5"/>
      <c r="DN2048" s="14"/>
      <c r="DO2048" s="14"/>
      <c r="DP2048" s="5"/>
      <c r="DQ2048" s="25"/>
      <c r="DR2048" s="25"/>
      <c r="DS2048" s="96"/>
      <c r="DT2048" s="83"/>
      <c r="DU2048" s="14"/>
      <c r="DX2048" s="83"/>
      <c r="DY2048" s="83"/>
      <c r="DZ2048" s="83"/>
      <c r="EA2048" s="83"/>
      <c r="EJ2048" s="54"/>
      <c r="EK2048" s="22"/>
      <c r="EL2048" s="24"/>
      <c r="EP2048" s="23"/>
      <c r="EQ2048" s="24"/>
      <c r="ER2048" s="22"/>
      <c r="ES2048" s="24"/>
      <c r="ET2048" s="24"/>
      <c r="EU2048" s="23"/>
      <c r="EV2048" s="26"/>
      <c r="EX2048" s="6"/>
      <c r="EY2048" s="24"/>
      <c r="EZ2048" s="109"/>
      <c r="FA2048" s="66"/>
      <c r="FB2048" s="5"/>
      <c r="FC2048" s="68"/>
      <c r="FD2048" s="67"/>
      <c r="FE2048" s="67"/>
      <c r="FF2048" s="64"/>
      <c r="FG2048" s="5"/>
      <c r="FH2048" s="69"/>
      <c r="FI2048" s="6"/>
      <c r="FJ2048" s="5"/>
      <c r="FK2048" s="25"/>
      <c r="FL2048" s="5"/>
    </row>
    <row r="2049" spans="40:168">
      <c r="AN2049" s="14"/>
      <c r="AO2049" s="14"/>
      <c r="AP2049" s="5"/>
      <c r="AQ2049" s="25"/>
      <c r="AR2049" s="25"/>
      <c r="AS2049" s="96"/>
      <c r="AT2049" s="83"/>
      <c r="AU2049" s="14"/>
      <c r="AX2049" s="83"/>
      <c r="AY2049" s="83"/>
      <c r="AZ2049" s="83"/>
      <c r="BA2049" s="83"/>
      <c r="BJ2049" s="54"/>
      <c r="BK2049" s="22"/>
      <c r="BL2049" s="24"/>
      <c r="BP2049" s="23"/>
      <c r="BQ2049" s="24"/>
      <c r="BR2049" s="22"/>
      <c r="BS2049" s="24"/>
      <c r="BT2049" s="24"/>
      <c r="BU2049" s="23"/>
      <c r="BV2049" s="26"/>
      <c r="BX2049" s="6"/>
      <c r="BY2049" s="24"/>
      <c r="BZ2049" s="109"/>
      <c r="CA2049" s="66"/>
      <c r="CB2049" s="5"/>
      <c r="CC2049" s="68"/>
      <c r="CD2049" s="67"/>
      <c r="CE2049" s="67"/>
      <c r="CF2049" s="64"/>
      <c r="CG2049" s="5"/>
      <c r="CH2049" s="69"/>
      <c r="CI2049" s="6"/>
      <c r="CJ2049" s="5"/>
      <c r="CK2049" s="25"/>
      <c r="CL2049" s="5"/>
      <c r="DN2049" s="14"/>
      <c r="DO2049" s="14"/>
      <c r="DP2049" s="5"/>
      <c r="DQ2049" s="25"/>
      <c r="DR2049" s="25"/>
      <c r="DS2049" s="96"/>
      <c r="DT2049" s="83"/>
      <c r="DU2049" s="14"/>
      <c r="DX2049" s="83"/>
      <c r="DY2049" s="83"/>
      <c r="DZ2049" s="83"/>
      <c r="EA2049" s="83"/>
      <c r="EJ2049" s="54"/>
      <c r="EK2049" s="22"/>
      <c r="EL2049" s="24"/>
      <c r="EP2049" s="23"/>
      <c r="EQ2049" s="24"/>
      <c r="ER2049" s="22"/>
      <c r="ES2049" s="24"/>
      <c r="ET2049" s="24"/>
      <c r="EU2049" s="23"/>
      <c r="EV2049" s="26"/>
      <c r="EX2049" s="6"/>
      <c r="EY2049" s="24"/>
      <c r="EZ2049" s="109"/>
      <c r="FA2049" s="66"/>
      <c r="FB2049" s="5"/>
      <c r="FC2049" s="68"/>
      <c r="FD2049" s="67"/>
      <c r="FE2049" s="67"/>
      <c r="FF2049" s="64"/>
      <c r="FG2049" s="5"/>
      <c r="FH2049" s="69"/>
      <c r="FI2049" s="6"/>
      <c r="FJ2049" s="5"/>
      <c r="FK2049" s="25"/>
      <c r="FL2049" s="5"/>
    </row>
    <row r="2050" spans="40:168">
      <c r="AN2050" s="14"/>
      <c r="AO2050" s="14"/>
      <c r="AP2050" s="5"/>
      <c r="AQ2050" s="25"/>
      <c r="AR2050" s="25"/>
      <c r="AS2050" s="96"/>
      <c r="AT2050" s="83"/>
      <c r="AU2050" s="14"/>
      <c r="AX2050" s="83"/>
      <c r="AY2050" s="83"/>
      <c r="AZ2050" s="83"/>
      <c r="BA2050" s="83"/>
      <c r="BJ2050" s="54"/>
      <c r="BK2050" s="22"/>
      <c r="BL2050" s="24"/>
      <c r="BP2050" s="23"/>
      <c r="BQ2050" s="24"/>
      <c r="BR2050" s="22"/>
      <c r="BS2050" s="24"/>
      <c r="BT2050" s="24"/>
      <c r="BU2050" s="23"/>
      <c r="BV2050" s="26"/>
      <c r="BX2050" s="6"/>
      <c r="BY2050" s="24"/>
      <c r="BZ2050" s="109"/>
      <c r="CA2050" s="66"/>
      <c r="CB2050" s="5"/>
      <c r="CC2050" s="68"/>
      <c r="CD2050" s="67"/>
      <c r="CE2050" s="67"/>
      <c r="CF2050" s="64"/>
      <c r="CG2050" s="5"/>
      <c r="CH2050" s="69"/>
      <c r="CI2050" s="6"/>
      <c r="CJ2050" s="5"/>
      <c r="CK2050" s="25"/>
      <c r="CL2050" s="5"/>
      <c r="DN2050" s="14"/>
      <c r="DO2050" s="14"/>
      <c r="DP2050" s="5"/>
      <c r="DQ2050" s="25"/>
      <c r="DR2050" s="25"/>
      <c r="DS2050" s="96"/>
      <c r="DT2050" s="83"/>
      <c r="DU2050" s="14"/>
      <c r="DX2050" s="83"/>
      <c r="DY2050" s="83"/>
      <c r="DZ2050" s="83"/>
      <c r="EA2050" s="83"/>
      <c r="EJ2050" s="54"/>
      <c r="EK2050" s="22"/>
      <c r="EL2050" s="24"/>
      <c r="EP2050" s="23"/>
      <c r="EQ2050" s="24"/>
      <c r="ER2050" s="22"/>
      <c r="ES2050" s="24"/>
      <c r="ET2050" s="24"/>
      <c r="EU2050" s="23"/>
      <c r="EV2050" s="26"/>
      <c r="EX2050" s="6"/>
      <c r="EY2050" s="24"/>
      <c r="EZ2050" s="109"/>
      <c r="FA2050" s="66"/>
      <c r="FB2050" s="5"/>
      <c r="FC2050" s="68"/>
      <c r="FD2050" s="67"/>
      <c r="FE2050" s="67"/>
      <c r="FF2050" s="64"/>
      <c r="FG2050" s="5"/>
      <c r="FH2050" s="69"/>
      <c r="FI2050" s="6"/>
      <c r="FJ2050" s="5"/>
      <c r="FK2050" s="25"/>
      <c r="FL2050" s="5"/>
    </row>
    <row r="2051" spans="40:168">
      <c r="AN2051" s="14"/>
      <c r="AO2051" s="14"/>
      <c r="AP2051" s="5"/>
      <c r="AQ2051" s="25"/>
      <c r="AR2051" s="25"/>
      <c r="AS2051" s="96"/>
      <c r="AT2051" s="83"/>
      <c r="AU2051" s="14"/>
      <c r="AX2051" s="83"/>
      <c r="AY2051" s="83"/>
      <c r="AZ2051" s="83"/>
      <c r="BA2051" s="83"/>
      <c r="BJ2051" s="54"/>
      <c r="BK2051" s="22"/>
      <c r="BL2051" s="24"/>
      <c r="BP2051" s="23"/>
      <c r="BQ2051" s="24"/>
      <c r="BR2051" s="22"/>
      <c r="BS2051" s="24"/>
      <c r="BT2051" s="24"/>
      <c r="BU2051" s="23"/>
      <c r="BV2051" s="26"/>
      <c r="BX2051" s="6"/>
      <c r="BY2051" s="24"/>
      <c r="BZ2051" s="109"/>
      <c r="CA2051" s="66"/>
      <c r="CB2051" s="5"/>
      <c r="CC2051" s="68"/>
      <c r="CD2051" s="67"/>
      <c r="CE2051" s="67"/>
      <c r="CF2051" s="64"/>
      <c r="CG2051" s="5"/>
      <c r="CH2051" s="69"/>
      <c r="CI2051" s="6"/>
      <c r="CJ2051" s="5"/>
      <c r="CK2051" s="25"/>
      <c r="CL2051" s="5"/>
      <c r="DN2051" s="14"/>
      <c r="DO2051" s="14"/>
      <c r="DP2051" s="5"/>
      <c r="DQ2051" s="25"/>
      <c r="DR2051" s="25"/>
      <c r="DS2051" s="96"/>
      <c r="DT2051" s="83"/>
      <c r="DU2051" s="14"/>
      <c r="DX2051" s="83"/>
      <c r="DY2051" s="83"/>
      <c r="DZ2051" s="83"/>
      <c r="EA2051" s="83"/>
      <c r="EJ2051" s="54"/>
      <c r="EK2051" s="22"/>
      <c r="EL2051" s="24"/>
      <c r="EP2051" s="23"/>
      <c r="EQ2051" s="24"/>
      <c r="ER2051" s="22"/>
      <c r="ES2051" s="24"/>
      <c r="ET2051" s="24"/>
      <c r="EU2051" s="23"/>
      <c r="EV2051" s="26"/>
      <c r="EX2051" s="6"/>
      <c r="EY2051" s="24"/>
      <c r="EZ2051" s="109"/>
      <c r="FA2051" s="66"/>
      <c r="FB2051" s="5"/>
      <c r="FC2051" s="68"/>
      <c r="FD2051" s="67"/>
      <c r="FE2051" s="67"/>
      <c r="FF2051" s="64"/>
      <c r="FG2051" s="5"/>
      <c r="FH2051" s="69"/>
      <c r="FI2051" s="6"/>
      <c r="FJ2051" s="5"/>
      <c r="FK2051" s="25"/>
      <c r="FL2051" s="5"/>
    </row>
    <row r="2052" spans="40:168">
      <c r="AN2052" s="14"/>
      <c r="AO2052" s="14"/>
      <c r="AP2052" s="5"/>
      <c r="AQ2052" s="25"/>
      <c r="AR2052" s="25"/>
      <c r="AS2052" s="96"/>
      <c r="AT2052" s="83"/>
      <c r="AU2052" s="14"/>
      <c r="AX2052" s="83"/>
      <c r="AY2052" s="83"/>
      <c r="AZ2052" s="83"/>
      <c r="BA2052" s="83"/>
      <c r="BJ2052" s="54"/>
      <c r="BK2052" s="22"/>
      <c r="BL2052" s="24"/>
      <c r="BP2052" s="23"/>
      <c r="BQ2052" s="24"/>
      <c r="BR2052" s="22"/>
      <c r="BS2052" s="24"/>
      <c r="BT2052" s="24"/>
      <c r="BU2052" s="23"/>
      <c r="BV2052" s="26"/>
      <c r="BX2052" s="6"/>
      <c r="BY2052" s="24"/>
      <c r="BZ2052" s="109"/>
      <c r="CA2052" s="66"/>
      <c r="CB2052" s="5"/>
      <c r="CC2052" s="68"/>
      <c r="CD2052" s="67"/>
      <c r="CE2052" s="67"/>
      <c r="CF2052" s="64"/>
      <c r="CG2052" s="5"/>
      <c r="CH2052" s="69"/>
      <c r="CI2052" s="6"/>
      <c r="CJ2052" s="5"/>
      <c r="CK2052" s="25"/>
      <c r="CL2052" s="5"/>
      <c r="DN2052" s="14"/>
      <c r="DO2052" s="14"/>
      <c r="DP2052" s="5"/>
      <c r="DQ2052" s="25"/>
      <c r="DR2052" s="25"/>
      <c r="DS2052" s="96"/>
      <c r="DT2052" s="83"/>
      <c r="DU2052" s="14"/>
      <c r="DX2052" s="83"/>
      <c r="DY2052" s="83"/>
      <c r="DZ2052" s="83"/>
      <c r="EA2052" s="83"/>
      <c r="EJ2052" s="54"/>
      <c r="EK2052" s="22"/>
      <c r="EL2052" s="24"/>
      <c r="EP2052" s="23"/>
      <c r="EQ2052" s="24"/>
      <c r="ER2052" s="22"/>
      <c r="ES2052" s="24"/>
      <c r="ET2052" s="24"/>
      <c r="EU2052" s="23"/>
      <c r="EV2052" s="26"/>
      <c r="EX2052" s="6"/>
      <c r="EY2052" s="24"/>
      <c r="EZ2052" s="109"/>
      <c r="FA2052" s="66"/>
      <c r="FB2052" s="5"/>
      <c r="FC2052" s="68"/>
      <c r="FD2052" s="67"/>
      <c r="FE2052" s="67"/>
      <c r="FF2052" s="64"/>
      <c r="FG2052" s="5"/>
      <c r="FH2052" s="69"/>
      <c r="FI2052" s="6"/>
      <c r="FJ2052" s="5"/>
      <c r="FK2052" s="25"/>
      <c r="FL2052" s="5"/>
    </row>
    <row r="2053" spans="40:168">
      <c r="AN2053" s="14"/>
      <c r="AO2053" s="14"/>
      <c r="AP2053" s="5"/>
      <c r="AQ2053" s="25"/>
      <c r="AR2053" s="25"/>
      <c r="AS2053" s="96"/>
      <c r="AT2053" s="83"/>
      <c r="AU2053" s="14"/>
      <c r="AX2053" s="83"/>
      <c r="AY2053" s="83"/>
      <c r="AZ2053" s="83"/>
      <c r="BA2053" s="83"/>
      <c r="BJ2053" s="54"/>
      <c r="BK2053" s="22"/>
      <c r="BL2053" s="24"/>
      <c r="BP2053" s="23"/>
      <c r="BQ2053" s="24"/>
      <c r="BR2053" s="22"/>
      <c r="BS2053" s="24"/>
      <c r="BT2053" s="24"/>
      <c r="BU2053" s="23"/>
      <c r="BV2053" s="26"/>
      <c r="BX2053" s="6"/>
      <c r="BY2053" s="24"/>
      <c r="BZ2053" s="109"/>
      <c r="CA2053" s="66"/>
      <c r="CB2053" s="5"/>
      <c r="CC2053" s="68"/>
      <c r="CD2053" s="67"/>
      <c r="CE2053" s="67"/>
      <c r="CF2053" s="64"/>
      <c r="CG2053" s="5"/>
      <c r="CH2053" s="69"/>
      <c r="CI2053" s="6"/>
      <c r="CJ2053" s="5"/>
      <c r="CK2053" s="25"/>
      <c r="CL2053" s="5"/>
      <c r="DN2053" s="14"/>
      <c r="DO2053" s="14"/>
      <c r="DP2053" s="5"/>
      <c r="DQ2053" s="25"/>
      <c r="DR2053" s="25"/>
      <c r="DS2053" s="96"/>
      <c r="DT2053" s="83"/>
      <c r="DU2053" s="14"/>
      <c r="DX2053" s="83"/>
      <c r="DY2053" s="83"/>
      <c r="DZ2053" s="83"/>
      <c r="EA2053" s="83"/>
      <c r="EJ2053" s="54"/>
      <c r="EK2053" s="22"/>
      <c r="EL2053" s="24"/>
      <c r="EP2053" s="23"/>
      <c r="EQ2053" s="24"/>
      <c r="ER2053" s="22"/>
      <c r="ES2053" s="24"/>
      <c r="ET2053" s="24"/>
      <c r="EU2053" s="23"/>
      <c r="EV2053" s="26"/>
      <c r="EX2053" s="6"/>
      <c r="EY2053" s="24"/>
      <c r="EZ2053" s="109"/>
      <c r="FA2053" s="66"/>
      <c r="FB2053" s="5"/>
      <c r="FC2053" s="68"/>
      <c r="FD2053" s="67"/>
      <c r="FE2053" s="67"/>
      <c r="FF2053" s="64"/>
      <c r="FG2053" s="5"/>
      <c r="FH2053" s="69"/>
      <c r="FI2053" s="6"/>
      <c r="FJ2053" s="5"/>
      <c r="FK2053" s="25"/>
      <c r="FL2053" s="5"/>
    </row>
    <row r="2054" spans="40:168">
      <c r="AN2054" s="14"/>
      <c r="AO2054" s="14"/>
      <c r="AP2054" s="5"/>
      <c r="AQ2054" s="25"/>
      <c r="AR2054" s="25"/>
      <c r="AS2054" s="96"/>
      <c r="AT2054" s="83"/>
      <c r="AU2054" s="14"/>
      <c r="AX2054" s="83"/>
      <c r="AY2054" s="83"/>
      <c r="AZ2054" s="83"/>
      <c r="BA2054" s="83"/>
      <c r="BJ2054" s="54"/>
      <c r="BK2054" s="22"/>
      <c r="BL2054" s="24"/>
      <c r="BP2054" s="23"/>
      <c r="BQ2054" s="24"/>
      <c r="BR2054" s="22"/>
      <c r="BS2054" s="24"/>
      <c r="BT2054" s="24"/>
      <c r="BU2054" s="23"/>
      <c r="BV2054" s="26"/>
      <c r="BX2054" s="6"/>
      <c r="BY2054" s="24"/>
      <c r="BZ2054" s="109"/>
      <c r="CA2054" s="66"/>
      <c r="CB2054" s="5"/>
      <c r="CC2054" s="68"/>
      <c r="CD2054" s="67"/>
      <c r="CE2054" s="67"/>
      <c r="CF2054" s="64"/>
      <c r="CG2054" s="5"/>
      <c r="CH2054" s="69"/>
      <c r="CI2054" s="6"/>
      <c r="CJ2054" s="5"/>
      <c r="CK2054" s="25"/>
      <c r="CL2054" s="5"/>
      <c r="DN2054" s="14"/>
      <c r="DO2054" s="14"/>
      <c r="DP2054" s="5"/>
      <c r="DQ2054" s="25"/>
      <c r="DR2054" s="25"/>
      <c r="DS2054" s="96"/>
      <c r="DT2054" s="83"/>
      <c r="DU2054" s="14"/>
      <c r="DX2054" s="83"/>
      <c r="DY2054" s="83"/>
      <c r="DZ2054" s="83"/>
      <c r="EA2054" s="83"/>
      <c r="EJ2054" s="54"/>
      <c r="EK2054" s="22"/>
      <c r="EL2054" s="24"/>
      <c r="EP2054" s="23"/>
      <c r="EQ2054" s="24"/>
      <c r="ER2054" s="22"/>
      <c r="ES2054" s="24"/>
      <c r="ET2054" s="24"/>
      <c r="EU2054" s="23"/>
      <c r="EV2054" s="26"/>
      <c r="EX2054" s="6"/>
      <c r="EY2054" s="24"/>
      <c r="EZ2054" s="109"/>
      <c r="FA2054" s="66"/>
      <c r="FB2054" s="5"/>
      <c r="FC2054" s="68"/>
      <c r="FD2054" s="67"/>
      <c r="FE2054" s="67"/>
      <c r="FF2054" s="64"/>
      <c r="FG2054" s="5"/>
      <c r="FH2054" s="69"/>
      <c r="FI2054" s="6"/>
      <c r="FJ2054" s="5"/>
      <c r="FK2054" s="25"/>
      <c r="FL2054" s="5"/>
    </row>
    <row r="2055" spans="40:168">
      <c r="AN2055" s="14"/>
      <c r="AO2055" s="14"/>
      <c r="AP2055" s="5"/>
      <c r="AQ2055" s="25"/>
      <c r="AR2055" s="25"/>
      <c r="AS2055" s="96"/>
      <c r="AT2055" s="83"/>
      <c r="AU2055" s="14"/>
      <c r="AX2055" s="83"/>
      <c r="AY2055" s="83"/>
      <c r="AZ2055" s="83"/>
      <c r="BA2055" s="83"/>
      <c r="BJ2055" s="54"/>
      <c r="BK2055" s="22"/>
      <c r="BL2055" s="24"/>
      <c r="BP2055" s="23"/>
      <c r="BQ2055" s="24"/>
      <c r="BR2055" s="22"/>
      <c r="BS2055" s="24"/>
      <c r="BT2055" s="24"/>
      <c r="BU2055" s="23"/>
      <c r="BV2055" s="26"/>
      <c r="BX2055" s="6"/>
      <c r="BY2055" s="24"/>
      <c r="BZ2055" s="109"/>
      <c r="CA2055" s="66"/>
      <c r="CB2055" s="5"/>
      <c r="CC2055" s="68"/>
      <c r="CD2055" s="67"/>
      <c r="CE2055" s="67"/>
      <c r="CF2055" s="64"/>
      <c r="CG2055" s="5"/>
      <c r="CH2055" s="69"/>
      <c r="CI2055" s="6"/>
      <c r="CJ2055" s="5"/>
      <c r="CK2055" s="25"/>
      <c r="CL2055" s="5"/>
      <c r="DN2055" s="14"/>
      <c r="DO2055" s="14"/>
      <c r="DP2055" s="5"/>
      <c r="DQ2055" s="25"/>
      <c r="DR2055" s="25"/>
      <c r="DS2055" s="96"/>
      <c r="DT2055" s="83"/>
      <c r="DU2055" s="14"/>
      <c r="DX2055" s="83"/>
      <c r="DY2055" s="83"/>
      <c r="DZ2055" s="83"/>
      <c r="EA2055" s="83"/>
      <c r="EJ2055" s="54"/>
      <c r="EK2055" s="22"/>
      <c r="EL2055" s="24"/>
      <c r="EP2055" s="23"/>
      <c r="EQ2055" s="24"/>
      <c r="ER2055" s="22"/>
      <c r="ES2055" s="24"/>
      <c r="ET2055" s="24"/>
      <c r="EU2055" s="23"/>
      <c r="EV2055" s="26"/>
      <c r="EX2055" s="6"/>
      <c r="EY2055" s="24"/>
      <c r="EZ2055" s="109"/>
      <c r="FA2055" s="66"/>
      <c r="FB2055" s="5"/>
      <c r="FC2055" s="68"/>
      <c r="FD2055" s="67"/>
      <c r="FE2055" s="67"/>
      <c r="FF2055" s="64"/>
      <c r="FG2055" s="5"/>
      <c r="FH2055" s="69"/>
      <c r="FI2055" s="6"/>
      <c r="FJ2055" s="5"/>
      <c r="FK2055" s="25"/>
      <c r="FL2055" s="5"/>
    </row>
    <row r="2056" spans="40:168">
      <c r="AN2056" s="14"/>
      <c r="AO2056" s="14"/>
      <c r="AP2056" s="5"/>
      <c r="AQ2056" s="25"/>
      <c r="AR2056" s="25"/>
      <c r="AS2056" s="96"/>
      <c r="AT2056" s="83"/>
      <c r="AU2056" s="14"/>
      <c r="AX2056" s="83"/>
      <c r="AY2056" s="83"/>
      <c r="AZ2056" s="83"/>
      <c r="BA2056" s="83"/>
      <c r="BJ2056" s="54"/>
      <c r="BK2056" s="22"/>
      <c r="BL2056" s="24"/>
      <c r="BP2056" s="23"/>
      <c r="BQ2056" s="24"/>
      <c r="BR2056" s="22"/>
      <c r="BS2056" s="24"/>
      <c r="BT2056" s="24"/>
      <c r="BU2056" s="23"/>
      <c r="BV2056" s="26"/>
      <c r="BX2056" s="6"/>
      <c r="BY2056" s="24"/>
      <c r="BZ2056" s="109"/>
      <c r="CA2056" s="66"/>
      <c r="CB2056" s="5"/>
      <c r="CC2056" s="68"/>
      <c r="CD2056" s="67"/>
      <c r="CE2056" s="67"/>
      <c r="CF2056" s="64"/>
      <c r="CG2056" s="5"/>
      <c r="CH2056" s="69"/>
      <c r="CI2056" s="6"/>
      <c r="CJ2056" s="5"/>
      <c r="CK2056" s="25"/>
      <c r="CL2056" s="5"/>
      <c r="DN2056" s="14"/>
      <c r="DO2056" s="14"/>
      <c r="DP2056" s="5"/>
      <c r="DQ2056" s="25"/>
      <c r="DR2056" s="25"/>
      <c r="DS2056" s="96"/>
      <c r="DT2056" s="83"/>
      <c r="DU2056" s="14"/>
      <c r="DX2056" s="83"/>
      <c r="DY2056" s="83"/>
      <c r="DZ2056" s="83"/>
      <c r="EA2056" s="83"/>
      <c r="EJ2056" s="54"/>
      <c r="EK2056" s="22"/>
      <c r="EL2056" s="24"/>
      <c r="EP2056" s="23"/>
      <c r="EQ2056" s="24"/>
      <c r="ER2056" s="22"/>
      <c r="ES2056" s="24"/>
      <c r="ET2056" s="24"/>
      <c r="EU2056" s="23"/>
      <c r="EV2056" s="26"/>
      <c r="EX2056" s="6"/>
      <c r="EY2056" s="24"/>
      <c r="EZ2056" s="109"/>
      <c r="FA2056" s="66"/>
      <c r="FB2056" s="5"/>
      <c r="FC2056" s="68"/>
      <c r="FD2056" s="67"/>
      <c r="FE2056" s="67"/>
      <c r="FF2056" s="64"/>
      <c r="FG2056" s="5"/>
      <c r="FH2056" s="69"/>
      <c r="FI2056" s="6"/>
      <c r="FJ2056" s="5"/>
      <c r="FK2056" s="25"/>
      <c r="FL2056" s="5"/>
    </row>
    <row r="2057" spans="40:168">
      <c r="AN2057" s="14"/>
      <c r="AO2057" s="14"/>
      <c r="AP2057" s="5"/>
      <c r="AQ2057" s="25"/>
      <c r="AR2057" s="25"/>
      <c r="AS2057" s="96"/>
      <c r="AT2057" s="83"/>
      <c r="AU2057" s="14"/>
      <c r="AX2057" s="83"/>
      <c r="AY2057" s="83"/>
      <c r="AZ2057" s="83"/>
      <c r="BA2057" s="83"/>
      <c r="BJ2057" s="54"/>
      <c r="BK2057" s="22"/>
      <c r="BL2057" s="24"/>
      <c r="BP2057" s="23"/>
      <c r="BQ2057" s="24"/>
      <c r="BR2057" s="22"/>
      <c r="BS2057" s="24"/>
      <c r="BT2057" s="24"/>
      <c r="BU2057" s="23"/>
      <c r="BV2057" s="26"/>
      <c r="BX2057" s="6"/>
      <c r="BY2057" s="24"/>
      <c r="BZ2057" s="109"/>
      <c r="CA2057" s="66"/>
      <c r="CB2057" s="5"/>
      <c r="CC2057" s="68"/>
      <c r="CD2057" s="67"/>
      <c r="CE2057" s="67"/>
      <c r="CF2057" s="64"/>
      <c r="CG2057" s="5"/>
      <c r="CH2057" s="69"/>
      <c r="CI2057" s="6"/>
      <c r="CJ2057" s="5"/>
      <c r="CK2057" s="25"/>
      <c r="CL2057" s="5"/>
      <c r="DN2057" s="14"/>
      <c r="DO2057" s="14"/>
      <c r="DP2057" s="5"/>
      <c r="DQ2057" s="25"/>
      <c r="DR2057" s="25"/>
      <c r="DS2057" s="96"/>
      <c r="DT2057" s="83"/>
      <c r="DU2057" s="14"/>
      <c r="DX2057" s="83"/>
      <c r="DY2057" s="83"/>
      <c r="DZ2057" s="83"/>
      <c r="EA2057" s="83"/>
      <c r="EJ2057" s="54"/>
      <c r="EK2057" s="22"/>
      <c r="EL2057" s="24"/>
      <c r="EP2057" s="23"/>
      <c r="EQ2057" s="24"/>
      <c r="ER2057" s="22"/>
      <c r="ES2057" s="24"/>
      <c r="ET2057" s="24"/>
      <c r="EU2057" s="23"/>
      <c r="EV2057" s="26"/>
      <c r="EX2057" s="6"/>
      <c r="EY2057" s="24"/>
      <c r="EZ2057" s="109"/>
      <c r="FA2057" s="66"/>
      <c r="FB2057" s="5"/>
      <c r="FC2057" s="68"/>
      <c r="FD2057" s="67"/>
      <c r="FE2057" s="67"/>
      <c r="FF2057" s="64"/>
      <c r="FG2057" s="5"/>
      <c r="FH2057" s="69"/>
      <c r="FI2057" s="6"/>
      <c r="FJ2057" s="5"/>
      <c r="FK2057" s="25"/>
      <c r="FL2057" s="5"/>
    </row>
    <row r="2058" spans="40:168">
      <c r="AN2058" s="14"/>
      <c r="AO2058" s="14"/>
      <c r="AP2058" s="5"/>
      <c r="AQ2058" s="25"/>
      <c r="AR2058" s="25"/>
      <c r="AS2058" s="96"/>
      <c r="AT2058" s="83"/>
      <c r="AU2058" s="14"/>
      <c r="AX2058" s="83"/>
      <c r="AY2058" s="83"/>
      <c r="AZ2058" s="83"/>
      <c r="BA2058" s="83"/>
      <c r="BJ2058" s="54"/>
      <c r="BK2058" s="22"/>
      <c r="BL2058" s="24"/>
      <c r="BP2058" s="23"/>
      <c r="BQ2058" s="24"/>
      <c r="BR2058" s="22"/>
      <c r="BS2058" s="24"/>
      <c r="BT2058" s="24"/>
      <c r="BU2058" s="23"/>
      <c r="BV2058" s="26"/>
      <c r="BX2058" s="6"/>
      <c r="BY2058" s="24"/>
      <c r="BZ2058" s="109"/>
      <c r="CA2058" s="66"/>
      <c r="CB2058" s="5"/>
      <c r="CC2058" s="68"/>
      <c r="CD2058" s="67"/>
      <c r="CE2058" s="67"/>
      <c r="CF2058" s="64"/>
      <c r="CG2058" s="5"/>
      <c r="CH2058" s="69"/>
      <c r="CI2058" s="6"/>
      <c r="CJ2058" s="5"/>
      <c r="CK2058" s="25"/>
      <c r="CL2058" s="5"/>
      <c r="DN2058" s="14"/>
      <c r="DO2058" s="14"/>
      <c r="DP2058" s="5"/>
      <c r="DQ2058" s="25"/>
      <c r="DR2058" s="25"/>
      <c r="DS2058" s="96"/>
      <c r="DT2058" s="83"/>
      <c r="DU2058" s="14"/>
      <c r="DX2058" s="83"/>
      <c r="DY2058" s="83"/>
      <c r="DZ2058" s="83"/>
      <c r="EA2058" s="83"/>
      <c r="EJ2058" s="54"/>
      <c r="EK2058" s="22"/>
      <c r="EL2058" s="24"/>
      <c r="EP2058" s="23"/>
      <c r="EQ2058" s="24"/>
      <c r="ER2058" s="22"/>
      <c r="ES2058" s="24"/>
      <c r="ET2058" s="24"/>
      <c r="EU2058" s="23"/>
      <c r="EV2058" s="26"/>
      <c r="EX2058" s="6"/>
      <c r="EY2058" s="24"/>
      <c r="EZ2058" s="109"/>
      <c r="FA2058" s="66"/>
      <c r="FB2058" s="5"/>
      <c r="FC2058" s="68"/>
      <c r="FD2058" s="67"/>
      <c r="FE2058" s="67"/>
      <c r="FF2058" s="64"/>
      <c r="FG2058" s="5"/>
      <c r="FH2058" s="69"/>
      <c r="FI2058" s="6"/>
      <c r="FJ2058" s="5"/>
      <c r="FK2058" s="25"/>
      <c r="FL2058" s="5"/>
    </row>
    <row r="2059" spans="40:168">
      <c r="AN2059" s="14"/>
      <c r="AO2059" s="14"/>
      <c r="AP2059" s="5"/>
      <c r="AQ2059" s="25"/>
      <c r="AR2059" s="25"/>
      <c r="AS2059" s="96"/>
      <c r="AT2059" s="83"/>
      <c r="AU2059" s="14"/>
      <c r="AX2059" s="83"/>
      <c r="AY2059" s="83"/>
      <c r="AZ2059" s="83"/>
      <c r="BA2059" s="83"/>
      <c r="BJ2059" s="54"/>
      <c r="BK2059" s="22"/>
      <c r="BL2059" s="24"/>
      <c r="BP2059" s="23"/>
      <c r="BQ2059" s="24"/>
      <c r="BR2059" s="22"/>
      <c r="BS2059" s="24"/>
      <c r="BT2059" s="24"/>
      <c r="BU2059" s="23"/>
      <c r="BV2059" s="26"/>
      <c r="BX2059" s="6"/>
      <c r="BY2059" s="24"/>
      <c r="BZ2059" s="109"/>
      <c r="CA2059" s="66"/>
      <c r="CB2059" s="5"/>
      <c r="CC2059" s="68"/>
      <c r="CD2059" s="67"/>
      <c r="CE2059" s="67"/>
      <c r="CF2059" s="64"/>
      <c r="CG2059" s="5"/>
      <c r="CH2059" s="69"/>
      <c r="CI2059" s="6"/>
      <c r="CJ2059" s="5"/>
      <c r="CK2059" s="25"/>
      <c r="CL2059" s="5"/>
      <c r="DN2059" s="14"/>
      <c r="DO2059" s="14"/>
      <c r="DP2059" s="5"/>
      <c r="DQ2059" s="25"/>
      <c r="DR2059" s="25"/>
      <c r="DS2059" s="96"/>
      <c r="DT2059" s="83"/>
      <c r="DU2059" s="14"/>
      <c r="DX2059" s="83"/>
      <c r="DY2059" s="83"/>
      <c r="DZ2059" s="83"/>
      <c r="EA2059" s="83"/>
      <c r="EJ2059" s="54"/>
      <c r="EK2059" s="22"/>
      <c r="EL2059" s="24"/>
      <c r="EP2059" s="23"/>
      <c r="EQ2059" s="24"/>
      <c r="ER2059" s="22"/>
      <c r="ES2059" s="24"/>
      <c r="ET2059" s="24"/>
      <c r="EU2059" s="23"/>
      <c r="EV2059" s="26"/>
      <c r="EX2059" s="6"/>
      <c r="EY2059" s="24"/>
      <c r="EZ2059" s="109"/>
      <c r="FA2059" s="66"/>
      <c r="FB2059" s="5"/>
      <c r="FC2059" s="68"/>
      <c r="FD2059" s="67"/>
      <c r="FE2059" s="67"/>
      <c r="FF2059" s="64"/>
      <c r="FG2059" s="5"/>
      <c r="FH2059" s="69"/>
      <c r="FI2059" s="6"/>
      <c r="FJ2059" s="5"/>
      <c r="FK2059" s="25"/>
      <c r="FL2059" s="5"/>
    </row>
    <row r="2060" spans="40:168">
      <c r="AN2060" s="14"/>
      <c r="AO2060" s="14"/>
      <c r="AP2060" s="5"/>
      <c r="AQ2060" s="25"/>
      <c r="AR2060" s="25"/>
      <c r="AS2060" s="96"/>
      <c r="AT2060" s="83"/>
      <c r="AU2060" s="14"/>
      <c r="AX2060" s="83"/>
      <c r="AY2060" s="83"/>
      <c r="AZ2060" s="83"/>
      <c r="BA2060" s="83"/>
      <c r="BJ2060" s="54"/>
      <c r="BK2060" s="22"/>
      <c r="BL2060" s="24"/>
      <c r="BP2060" s="23"/>
      <c r="BQ2060" s="24"/>
      <c r="BR2060" s="22"/>
      <c r="BS2060" s="24"/>
      <c r="BT2060" s="24"/>
      <c r="BU2060" s="23"/>
      <c r="BV2060" s="26"/>
      <c r="BX2060" s="6"/>
      <c r="BY2060" s="24"/>
      <c r="BZ2060" s="109"/>
      <c r="CA2060" s="66"/>
      <c r="CB2060" s="5"/>
      <c r="CC2060" s="68"/>
      <c r="CD2060" s="67"/>
      <c r="CE2060" s="67"/>
      <c r="CF2060" s="64"/>
      <c r="CG2060" s="5"/>
      <c r="CH2060" s="69"/>
      <c r="CI2060" s="6"/>
      <c r="CJ2060" s="5"/>
      <c r="CK2060" s="25"/>
      <c r="CL2060" s="5"/>
      <c r="DN2060" s="14"/>
      <c r="DO2060" s="14"/>
      <c r="DP2060" s="5"/>
      <c r="DQ2060" s="25"/>
      <c r="DR2060" s="25"/>
      <c r="DS2060" s="96"/>
      <c r="DT2060" s="83"/>
      <c r="DU2060" s="14"/>
      <c r="DX2060" s="83"/>
      <c r="DY2060" s="83"/>
      <c r="DZ2060" s="83"/>
      <c r="EA2060" s="83"/>
      <c r="EJ2060" s="54"/>
      <c r="EK2060" s="22"/>
      <c r="EL2060" s="24"/>
      <c r="EP2060" s="23"/>
      <c r="EQ2060" s="24"/>
      <c r="ER2060" s="22"/>
      <c r="ES2060" s="24"/>
      <c r="ET2060" s="24"/>
      <c r="EU2060" s="23"/>
      <c r="EV2060" s="26"/>
      <c r="EX2060" s="6"/>
      <c r="EY2060" s="24"/>
      <c r="EZ2060" s="109"/>
      <c r="FA2060" s="66"/>
      <c r="FB2060" s="5"/>
      <c r="FC2060" s="68"/>
      <c r="FD2060" s="67"/>
      <c r="FE2060" s="67"/>
      <c r="FF2060" s="64"/>
      <c r="FG2060" s="5"/>
      <c r="FH2060" s="69"/>
      <c r="FI2060" s="6"/>
      <c r="FJ2060" s="5"/>
      <c r="FK2060" s="25"/>
      <c r="FL2060" s="5"/>
    </row>
    <row r="2061" spans="40:168">
      <c r="AN2061" s="14"/>
      <c r="AO2061" s="14"/>
      <c r="AP2061" s="5"/>
      <c r="AQ2061" s="25"/>
      <c r="AR2061" s="25"/>
      <c r="AS2061" s="96"/>
      <c r="AT2061" s="83"/>
      <c r="AU2061" s="14"/>
      <c r="AX2061" s="83"/>
      <c r="AY2061" s="83"/>
      <c r="AZ2061" s="83"/>
      <c r="BA2061" s="83"/>
      <c r="BJ2061" s="54"/>
      <c r="BK2061" s="22"/>
      <c r="BL2061" s="24"/>
      <c r="BP2061" s="23"/>
      <c r="BQ2061" s="24"/>
      <c r="BR2061" s="22"/>
      <c r="BS2061" s="24"/>
      <c r="BT2061" s="24"/>
      <c r="BU2061" s="23"/>
      <c r="BV2061" s="26"/>
      <c r="BX2061" s="6"/>
      <c r="BY2061" s="24"/>
      <c r="BZ2061" s="109"/>
      <c r="CA2061" s="66"/>
      <c r="CB2061" s="5"/>
      <c r="CC2061" s="68"/>
      <c r="CD2061" s="67"/>
      <c r="CE2061" s="67"/>
      <c r="CF2061" s="64"/>
      <c r="CG2061" s="5"/>
      <c r="CH2061" s="69"/>
      <c r="CI2061" s="6"/>
      <c r="CJ2061" s="5"/>
      <c r="CK2061" s="25"/>
      <c r="CL2061" s="5"/>
      <c r="DN2061" s="14"/>
      <c r="DO2061" s="14"/>
      <c r="DP2061" s="5"/>
      <c r="DQ2061" s="25"/>
      <c r="DR2061" s="25"/>
      <c r="DS2061" s="96"/>
      <c r="DT2061" s="83"/>
      <c r="DU2061" s="14"/>
      <c r="DX2061" s="83"/>
      <c r="DY2061" s="83"/>
      <c r="DZ2061" s="83"/>
      <c r="EA2061" s="83"/>
      <c r="EJ2061" s="54"/>
      <c r="EK2061" s="22"/>
      <c r="EL2061" s="24"/>
      <c r="EP2061" s="23"/>
      <c r="EQ2061" s="24"/>
      <c r="ER2061" s="22"/>
      <c r="ES2061" s="24"/>
      <c r="ET2061" s="24"/>
      <c r="EU2061" s="23"/>
      <c r="EV2061" s="26"/>
      <c r="EX2061" s="6"/>
      <c r="EY2061" s="24"/>
      <c r="EZ2061" s="109"/>
      <c r="FA2061" s="66"/>
      <c r="FB2061" s="5"/>
      <c r="FC2061" s="68"/>
      <c r="FD2061" s="67"/>
      <c r="FE2061" s="67"/>
      <c r="FF2061" s="64"/>
      <c r="FG2061" s="5"/>
      <c r="FH2061" s="69"/>
      <c r="FI2061" s="6"/>
      <c r="FJ2061" s="5"/>
      <c r="FK2061" s="25"/>
      <c r="FL2061" s="5"/>
    </row>
    <row r="2062" spans="40:168">
      <c r="AN2062" s="14"/>
      <c r="AO2062" s="14"/>
      <c r="AP2062" s="5"/>
      <c r="AQ2062" s="25"/>
      <c r="AR2062" s="25"/>
      <c r="AS2062" s="96"/>
      <c r="AT2062" s="83"/>
      <c r="AU2062" s="14"/>
      <c r="AX2062" s="83"/>
      <c r="AY2062" s="83"/>
      <c r="AZ2062" s="83"/>
      <c r="BA2062" s="83"/>
      <c r="BJ2062" s="54"/>
      <c r="BK2062" s="22"/>
      <c r="BL2062" s="24"/>
      <c r="BP2062" s="23"/>
      <c r="BQ2062" s="24"/>
      <c r="BR2062" s="22"/>
      <c r="BS2062" s="24"/>
      <c r="BT2062" s="24"/>
      <c r="BU2062" s="23"/>
      <c r="BV2062" s="26"/>
      <c r="BX2062" s="6"/>
      <c r="BY2062" s="24"/>
      <c r="BZ2062" s="109"/>
      <c r="CA2062" s="66"/>
      <c r="CB2062" s="5"/>
      <c r="CC2062" s="68"/>
      <c r="CD2062" s="67"/>
      <c r="CE2062" s="67"/>
      <c r="CF2062" s="64"/>
      <c r="CG2062" s="5"/>
      <c r="CH2062" s="69"/>
      <c r="CI2062" s="6"/>
      <c r="CJ2062" s="5"/>
      <c r="CK2062" s="25"/>
      <c r="CL2062" s="5"/>
      <c r="DN2062" s="14"/>
      <c r="DO2062" s="14"/>
      <c r="DP2062" s="5"/>
      <c r="DQ2062" s="25"/>
      <c r="DR2062" s="25"/>
      <c r="DS2062" s="96"/>
      <c r="DT2062" s="83"/>
      <c r="DU2062" s="14"/>
      <c r="DX2062" s="83"/>
      <c r="DY2062" s="83"/>
      <c r="DZ2062" s="83"/>
      <c r="EA2062" s="83"/>
      <c r="EJ2062" s="54"/>
      <c r="EK2062" s="22"/>
      <c r="EL2062" s="24"/>
      <c r="EP2062" s="23"/>
      <c r="EQ2062" s="24"/>
      <c r="ER2062" s="22"/>
      <c r="ES2062" s="24"/>
      <c r="ET2062" s="24"/>
      <c r="EU2062" s="23"/>
      <c r="EV2062" s="26"/>
      <c r="EX2062" s="6"/>
      <c r="EY2062" s="24"/>
      <c r="EZ2062" s="109"/>
      <c r="FA2062" s="66"/>
      <c r="FB2062" s="5"/>
      <c r="FC2062" s="68"/>
      <c r="FD2062" s="67"/>
      <c r="FE2062" s="67"/>
      <c r="FF2062" s="64"/>
      <c r="FG2062" s="5"/>
      <c r="FH2062" s="69"/>
      <c r="FI2062" s="6"/>
      <c r="FJ2062" s="5"/>
      <c r="FK2062" s="25"/>
      <c r="FL2062" s="5"/>
    </row>
    <row r="2063" spans="40:168">
      <c r="AN2063" s="14"/>
      <c r="AO2063" s="14"/>
      <c r="AP2063" s="5"/>
      <c r="AQ2063" s="25"/>
      <c r="AR2063" s="25"/>
      <c r="AS2063" s="96"/>
      <c r="AT2063" s="83"/>
      <c r="AU2063" s="14"/>
      <c r="AX2063" s="83"/>
      <c r="AY2063" s="83"/>
      <c r="AZ2063" s="83"/>
      <c r="BA2063" s="83"/>
      <c r="BJ2063" s="54"/>
      <c r="BK2063" s="22"/>
      <c r="BL2063" s="24"/>
      <c r="BP2063" s="23"/>
      <c r="BQ2063" s="24"/>
      <c r="BR2063" s="22"/>
      <c r="BS2063" s="24"/>
      <c r="BT2063" s="24"/>
      <c r="BU2063" s="23"/>
      <c r="BV2063" s="26"/>
      <c r="BX2063" s="6"/>
      <c r="BY2063" s="24"/>
      <c r="BZ2063" s="109"/>
      <c r="CA2063" s="66"/>
      <c r="CB2063" s="5"/>
      <c r="CC2063" s="68"/>
      <c r="CD2063" s="67"/>
      <c r="CE2063" s="67"/>
      <c r="CF2063" s="64"/>
      <c r="CG2063" s="5"/>
      <c r="CH2063" s="69"/>
      <c r="CI2063" s="6"/>
      <c r="CJ2063" s="5"/>
      <c r="CK2063" s="25"/>
      <c r="CL2063" s="5"/>
      <c r="DN2063" s="14"/>
      <c r="DO2063" s="14"/>
      <c r="DP2063" s="5"/>
      <c r="DQ2063" s="25"/>
      <c r="DR2063" s="25"/>
      <c r="DS2063" s="96"/>
      <c r="DT2063" s="83"/>
      <c r="DU2063" s="14"/>
      <c r="DX2063" s="83"/>
      <c r="DY2063" s="83"/>
      <c r="DZ2063" s="83"/>
      <c r="EA2063" s="83"/>
      <c r="EJ2063" s="54"/>
      <c r="EK2063" s="22"/>
      <c r="EL2063" s="24"/>
      <c r="EP2063" s="23"/>
      <c r="EQ2063" s="24"/>
      <c r="ER2063" s="22"/>
      <c r="ES2063" s="24"/>
      <c r="ET2063" s="24"/>
      <c r="EU2063" s="23"/>
      <c r="EV2063" s="26"/>
      <c r="EX2063" s="6"/>
      <c r="EY2063" s="24"/>
      <c r="EZ2063" s="109"/>
      <c r="FA2063" s="66"/>
      <c r="FB2063" s="5"/>
      <c r="FC2063" s="68"/>
      <c r="FD2063" s="67"/>
      <c r="FE2063" s="67"/>
      <c r="FF2063" s="64"/>
      <c r="FG2063" s="5"/>
      <c r="FH2063" s="69"/>
      <c r="FI2063" s="6"/>
      <c r="FJ2063" s="5"/>
      <c r="FK2063" s="25"/>
      <c r="FL2063" s="5"/>
    </row>
    <row r="2064" spans="40:168">
      <c r="AN2064" s="14"/>
      <c r="AO2064" s="14"/>
      <c r="AP2064" s="5"/>
      <c r="AQ2064" s="25"/>
      <c r="AR2064" s="25"/>
      <c r="AS2064" s="96"/>
      <c r="AT2064" s="83"/>
      <c r="AU2064" s="14"/>
      <c r="AX2064" s="83"/>
      <c r="AY2064" s="83"/>
      <c r="AZ2064" s="83"/>
      <c r="BA2064" s="83"/>
      <c r="BJ2064" s="54"/>
      <c r="BK2064" s="22"/>
      <c r="BL2064" s="24"/>
      <c r="BP2064" s="23"/>
      <c r="BQ2064" s="24"/>
      <c r="BR2064" s="22"/>
      <c r="BS2064" s="24"/>
      <c r="BT2064" s="24"/>
      <c r="BU2064" s="23"/>
      <c r="BV2064" s="26"/>
      <c r="BX2064" s="6"/>
      <c r="BY2064" s="24"/>
      <c r="BZ2064" s="109"/>
      <c r="CA2064" s="66"/>
      <c r="CB2064" s="5"/>
      <c r="CC2064" s="68"/>
      <c r="CD2064" s="67"/>
      <c r="CE2064" s="67"/>
      <c r="CF2064" s="64"/>
      <c r="CG2064" s="5"/>
      <c r="CH2064" s="69"/>
      <c r="CI2064" s="6"/>
      <c r="CJ2064" s="5"/>
      <c r="CK2064" s="25"/>
      <c r="CL2064" s="5"/>
      <c r="DN2064" s="14"/>
      <c r="DO2064" s="14"/>
      <c r="DP2064" s="5"/>
      <c r="DQ2064" s="25"/>
      <c r="DR2064" s="25"/>
      <c r="DS2064" s="96"/>
      <c r="DT2064" s="83"/>
      <c r="DU2064" s="14"/>
      <c r="DX2064" s="83"/>
      <c r="DY2064" s="83"/>
      <c r="DZ2064" s="83"/>
      <c r="EA2064" s="83"/>
      <c r="EJ2064" s="54"/>
      <c r="EK2064" s="22"/>
      <c r="EL2064" s="24"/>
      <c r="EP2064" s="23"/>
      <c r="EQ2064" s="24"/>
      <c r="ER2064" s="22"/>
      <c r="ES2064" s="24"/>
      <c r="ET2064" s="24"/>
      <c r="EU2064" s="23"/>
      <c r="EV2064" s="26"/>
      <c r="EX2064" s="6"/>
      <c r="EY2064" s="24"/>
      <c r="EZ2064" s="109"/>
      <c r="FA2064" s="66"/>
      <c r="FB2064" s="5"/>
      <c r="FC2064" s="68"/>
      <c r="FD2064" s="67"/>
      <c r="FE2064" s="67"/>
      <c r="FF2064" s="64"/>
      <c r="FG2064" s="5"/>
      <c r="FH2064" s="69"/>
      <c r="FI2064" s="6"/>
      <c r="FJ2064" s="5"/>
      <c r="FK2064" s="25"/>
      <c r="FL2064" s="5"/>
    </row>
    <row r="2065" spans="40:168">
      <c r="AN2065" s="14"/>
      <c r="AO2065" s="14"/>
      <c r="AP2065" s="5"/>
      <c r="AQ2065" s="25"/>
      <c r="AR2065" s="25"/>
      <c r="AS2065" s="96"/>
      <c r="AT2065" s="83"/>
      <c r="AU2065" s="14"/>
      <c r="AX2065" s="83"/>
      <c r="AY2065" s="83"/>
      <c r="AZ2065" s="83"/>
      <c r="BA2065" s="83"/>
      <c r="BJ2065" s="54"/>
      <c r="BK2065" s="22"/>
      <c r="BL2065" s="24"/>
      <c r="BP2065" s="23"/>
      <c r="BQ2065" s="24"/>
      <c r="BR2065" s="22"/>
      <c r="BS2065" s="24"/>
      <c r="BT2065" s="24"/>
      <c r="BU2065" s="23"/>
      <c r="BV2065" s="26"/>
      <c r="BX2065" s="6"/>
      <c r="BY2065" s="24"/>
      <c r="BZ2065" s="109"/>
      <c r="CA2065" s="66"/>
      <c r="CB2065" s="5"/>
      <c r="CC2065" s="68"/>
      <c r="CD2065" s="67"/>
      <c r="CE2065" s="67"/>
      <c r="CF2065" s="64"/>
      <c r="CG2065" s="5"/>
      <c r="CH2065" s="69"/>
      <c r="CI2065" s="6"/>
      <c r="CJ2065" s="5"/>
      <c r="CK2065" s="25"/>
      <c r="CL2065" s="5"/>
      <c r="DN2065" s="14"/>
      <c r="DO2065" s="14"/>
      <c r="DP2065" s="5"/>
      <c r="DQ2065" s="25"/>
      <c r="DR2065" s="25"/>
      <c r="DS2065" s="96"/>
      <c r="DT2065" s="83"/>
      <c r="DU2065" s="14"/>
      <c r="DX2065" s="83"/>
      <c r="DY2065" s="83"/>
      <c r="DZ2065" s="83"/>
      <c r="EA2065" s="83"/>
      <c r="EJ2065" s="54"/>
      <c r="EK2065" s="22"/>
      <c r="EL2065" s="24"/>
      <c r="EP2065" s="23"/>
      <c r="EQ2065" s="24"/>
      <c r="ER2065" s="22"/>
      <c r="ES2065" s="24"/>
      <c r="ET2065" s="24"/>
      <c r="EU2065" s="23"/>
      <c r="EV2065" s="26"/>
      <c r="EX2065" s="6"/>
      <c r="EY2065" s="24"/>
      <c r="EZ2065" s="109"/>
      <c r="FA2065" s="66"/>
      <c r="FB2065" s="5"/>
      <c r="FC2065" s="68"/>
      <c r="FD2065" s="67"/>
      <c r="FE2065" s="67"/>
      <c r="FF2065" s="64"/>
      <c r="FG2065" s="5"/>
      <c r="FH2065" s="69"/>
      <c r="FI2065" s="6"/>
      <c r="FJ2065" s="5"/>
      <c r="FK2065" s="25"/>
      <c r="FL2065" s="5"/>
    </row>
    <row r="2066" spans="40:168">
      <c r="AN2066" s="14"/>
      <c r="AO2066" s="14"/>
      <c r="AP2066" s="5"/>
      <c r="AQ2066" s="25"/>
      <c r="AR2066" s="25"/>
      <c r="AS2066" s="96"/>
      <c r="AT2066" s="83"/>
      <c r="AU2066" s="14"/>
      <c r="AX2066" s="83"/>
      <c r="AY2066" s="83"/>
      <c r="AZ2066" s="83"/>
      <c r="BA2066" s="83"/>
      <c r="BJ2066" s="54"/>
      <c r="BK2066" s="22"/>
      <c r="BL2066" s="24"/>
      <c r="BP2066" s="23"/>
      <c r="BQ2066" s="24"/>
      <c r="BR2066" s="22"/>
      <c r="BS2066" s="24"/>
      <c r="BT2066" s="24"/>
      <c r="BU2066" s="23"/>
      <c r="BV2066" s="26"/>
      <c r="BX2066" s="6"/>
      <c r="BY2066" s="24"/>
      <c r="BZ2066" s="109"/>
      <c r="CA2066" s="66"/>
      <c r="CB2066" s="5"/>
      <c r="CC2066" s="68"/>
      <c r="CD2066" s="67"/>
      <c r="CE2066" s="67"/>
      <c r="CF2066" s="64"/>
      <c r="CG2066" s="5"/>
      <c r="CH2066" s="69"/>
      <c r="CI2066" s="6"/>
      <c r="CJ2066" s="5"/>
      <c r="CK2066" s="25"/>
      <c r="CL2066" s="5"/>
      <c r="DN2066" s="14"/>
      <c r="DO2066" s="14"/>
      <c r="DP2066" s="5"/>
      <c r="DQ2066" s="25"/>
      <c r="DR2066" s="25"/>
      <c r="DS2066" s="96"/>
      <c r="DT2066" s="83"/>
      <c r="DU2066" s="14"/>
      <c r="DX2066" s="83"/>
      <c r="DY2066" s="83"/>
      <c r="DZ2066" s="83"/>
      <c r="EA2066" s="83"/>
      <c r="EJ2066" s="54"/>
      <c r="EK2066" s="22"/>
      <c r="EL2066" s="24"/>
      <c r="EP2066" s="23"/>
      <c r="EQ2066" s="24"/>
      <c r="ER2066" s="22"/>
      <c r="ES2066" s="24"/>
      <c r="ET2066" s="24"/>
      <c r="EU2066" s="23"/>
      <c r="EV2066" s="26"/>
      <c r="EX2066" s="6"/>
      <c r="EY2066" s="24"/>
      <c r="EZ2066" s="109"/>
      <c r="FA2066" s="66"/>
      <c r="FB2066" s="5"/>
      <c r="FC2066" s="68"/>
      <c r="FD2066" s="67"/>
      <c r="FE2066" s="67"/>
      <c r="FF2066" s="64"/>
      <c r="FG2066" s="5"/>
      <c r="FH2066" s="69"/>
      <c r="FI2066" s="6"/>
      <c r="FJ2066" s="5"/>
      <c r="FK2066" s="25"/>
      <c r="FL2066" s="5"/>
    </row>
    <row r="2067" spans="40:168">
      <c r="AN2067" s="14"/>
      <c r="AO2067" s="14"/>
      <c r="AP2067" s="5"/>
      <c r="AQ2067" s="25"/>
      <c r="AR2067" s="25"/>
      <c r="AS2067" s="96"/>
      <c r="AT2067" s="83"/>
      <c r="AU2067" s="14"/>
      <c r="AX2067" s="83"/>
      <c r="AY2067" s="83"/>
      <c r="AZ2067" s="83"/>
      <c r="BA2067" s="83"/>
      <c r="BJ2067" s="54"/>
      <c r="BK2067" s="22"/>
      <c r="BL2067" s="24"/>
      <c r="BP2067" s="23"/>
      <c r="BQ2067" s="24"/>
      <c r="BR2067" s="22"/>
      <c r="BS2067" s="24"/>
      <c r="BT2067" s="24"/>
      <c r="BU2067" s="23"/>
      <c r="BV2067" s="26"/>
      <c r="BX2067" s="6"/>
      <c r="BY2067" s="24"/>
      <c r="BZ2067" s="109"/>
      <c r="CA2067" s="66"/>
      <c r="CB2067" s="5"/>
      <c r="CC2067" s="68"/>
      <c r="CD2067" s="67"/>
      <c r="CE2067" s="67"/>
      <c r="CF2067" s="64"/>
      <c r="CG2067" s="5"/>
      <c r="CH2067" s="69"/>
      <c r="CI2067" s="6"/>
      <c r="CJ2067" s="5"/>
      <c r="CK2067" s="25"/>
      <c r="CL2067" s="5"/>
      <c r="DN2067" s="14"/>
      <c r="DO2067" s="14"/>
      <c r="DP2067" s="5"/>
      <c r="DQ2067" s="25"/>
      <c r="DR2067" s="25"/>
      <c r="DS2067" s="96"/>
      <c r="DT2067" s="83"/>
      <c r="DU2067" s="14"/>
      <c r="DX2067" s="83"/>
      <c r="DY2067" s="83"/>
      <c r="DZ2067" s="83"/>
      <c r="EA2067" s="83"/>
      <c r="EJ2067" s="54"/>
      <c r="EK2067" s="22"/>
      <c r="EL2067" s="24"/>
      <c r="EP2067" s="23"/>
      <c r="EQ2067" s="24"/>
      <c r="ER2067" s="22"/>
      <c r="ES2067" s="24"/>
      <c r="ET2067" s="24"/>
      <c r="EU2067" s="23"/>
      <c r="EV2067" s="26"/>
      <c r="EX2067" s="6"/>
      <c r="EY2067" s="24"/>
      <c r="EZ2067" s="109"/>
      <c r="FA2067" s="66"/>
      <c r="FB2067" s="5"/>
      <c r="FC2067" s="68"/>
      <c r="FD2067" s="67"/>
      <c r="FE2067" s="67"/>
      <c r="FF2067" s="64"/>
      <c r="FG2067" s="5"/>
      <c r="FH2067" s="69"/>
      <c r="FI2067" s="6"/>
      <c r="FJ2067" s="5"/>
      <c r="FK2067" s="25"/>
      <c r="FL2067" s="5"/>
    </row>
    <row r="2068" spans="40:168">
      <c r="AN2068" s="14"/>
      <c r="AO2068" s="14"/>
      <c r="AP2068" s="5"/>
      <c r="AQ2068" s="25"/>
      <c r="AR2068" s="25"/>
      <c r="AS2068" s="96"/>
      <c r="AT2068" s="83"/>
      <c r="AU2068" s="14"/>
      <c r="AX2068" s="83"/>
      <c r="AY2068" s="83"/>
      <c r="AZ2068" s="83"/>
      <c r="BA2068" s="83"/>
      <c r="BJ2068" s="54"/>
      <c r="BK2068" s="22"/>
      <c r="BL2068" s="24"/>
      <c r="BP2068" s="23"/>
      <c r="BQ2068" s="24"/>
      <c r="BR2068" s="22"/>
      <c r="BS2068" s="24"/>
      <c r="BT2068" s="24"/>
      <c r="BU2068" s="23"/>
      <c r="BV2068" s="26"/>
      <c r="BX2068" s="6"/>
      <c r="BY2068" s="24"/>
      <c r="BZ2068" s="109"/>
      <c r="CA2068" s="66"/>
      <c r="CB2068" s="5"/>
      <c r="CC2068" s="68"/>
      <c r="CD2068" s="67"/>
      <c r="CE2068" s="67"/>
      <c r="CF2068" s="64"/>
      <c r="CG2068" s="5"/>
      <c r="CH2068" s="69"/>
      <c r="CI2068" s="6"/>
      <c r="CJ2068" s="5"/>
      <c r="CK2068" s="25"/>
      <c r="CL2068" s="5"/>
      <c r="DN2068" s="14"/>
      <c r="DO2068" s="14"/>
      <c r="DP2068" s="5"/>
      <c r="DQ2068" s="25"/>
      <c r="DR2068" s="25"/>
      <c r="DS2068" s="96"/>
      <c r="DT2068" s="83"/>
      <c r="DU2068" s="14"/>
      <c r="DX2068" s="83"/>
      <c r="DY2068" s="83"/>
      <c r="DZ2068" s="83"/>
      <c r="EA2068" s="83"/>
      <c r="EJ2068" s="54"/>
      <c r="EK2068" s="22"/>
      <c r="EL2068" s="24"/>
      <c r="EP2068" s="23"/>
      <c r="EQ2068" s="24"/>
      <c r="ER2068" s="22"/>
      <c r="ES2068" s="24"/>
      <c r="ET2068" s="24"/>
      <c r="EU2068" s="23"/>
      <c r="EV2068" s="26"/>
      <c r="EX2068" s="6"/>
      <c r="EY2068" s="24"/>
      <c r="EZ2068" s="109"/>
      <c r="FA2068" s="66"/>
      <c r="FB2068" s="5"/>
      <c r="FC2068" s="68"/>
      <c r="FD2068" s="67"/>
      <c r="FE2068" s="67"/>
      <c r="FF2068" s="64"/>
      <c r="FG2068" s="5"/>
      <c r="FH2068" s="69"/>
      <c r="FI2068" s="6"/>
      <c r="FJ2068" s="5"/>
      <c r="FK2068" s="25"/>
      <c r="FL2068" s="5"/>
    </row>
    <row r="2069" spans="40:168">
      <c r="AN2069" s="14"/>
      <c r="AO2069" s="14"/>
      <c r="AP2069" s="5"/>
      <c r="AQ2069" s="25"/>
      <c r="AR2069" s="25"/>
      <c r="AS2069" s="96"/>
      <c r="AT2069" s="83"/>
      <c r="AU2069" s="14"/>
      <c r="AX2069" s="83"/>
      <c r="AY2069" s="83"/>
      <c r="AZ2069" s="83"/>
      <c r="BA2069" s="83"/>
      <c r="BJ2069" s="54"/>
      <c r="BK2069" s="22"/>
      <c r="BL2069" s="24"/>
      <c r="BP2069" s="23"/>
      <c r="BQ2069" s="24"/>
      <c r="BR2069" s="22"/>
      <c r="BS2069" s="24"/>
      <c r="BT2069" s="24"/>
      <c r="BU2069" s="23"/>
      <c r="BV2069" s="26"/>
      <c r="BX2069" s="6"/>
      <c r="BY2069" s="24"/>
      <c r="BZ2069" s="109"/>
      <c r="CA2069" s="66"/>
      <c r="CB2069" s="5"/>
      <c r="CC2069" s="68"/>
      <c r="CD2069" s="67"/>
      <c r="CE2069" s="67"/>
      <c r="CF2069" s="64"/>
      <c r="CG2069" s="5"/>
      <c r="CH2069" s="69"/>
      <c r="CI2069" s="6"/>
      <c r="CJ2069" s="5"/>
      <c r="CK2069" s="25"/>
      <c r="CL2069" s="5"/>
      <c r="DN2069" s="14"/>
      <c r="DO2069" s="14"/>
      <c r="DP2069" s="5"/>
      <c r="DQ2069" s="25"/>
      <c r="DR2069" s="25"/>
      <c r="DS2069" s="96"/>
      <c r="DT2069" s="83"/>
      <c r="DU2069" s="14"/>
      <c r="DX2069" s="83"/>
      <c r="DY2069" s="83"/>
      <c r="DZ2069" s="83"/>
      <c r="EA2069" s="83"/>
      <c r="EJ2069" s="54"/>
      <c r="EK2069" s="22"/>
      <c r="EL2069" s="24"/>
      <c r="EP2069" s="23"/>
      <c r="EQ2069" s="24"/>
      <c r="ER2069" s="22"/>
      <c r="ES2069" s="24"/>
      <c r="ET2069" s="24"/>
      <c r="EU2069" s="23"/>
      <c r="EV2069" s="26"/>
      <c r="EX2069" s="6"/>
      <c r="EY2069" s="24"/>
      <c r="EZ2069" s="109"/>
      <c r="FA2069" s="66"/>
      <c r="FB2069" s="5"/>
      <c r="FC2069" s="68"/>
      <c r="FD2069" s="67"/>
      <c r="FE2069" s="67"/>
      <c r="FF2069" s="64"/>
      <c r="FG2069" s="5"/>
      <c r="FH2069" s="69"/>
      <c r="FI2069" s="6"/>
      <c r="FJ2069" s="5"/>
      <c r="FK2069" s="25"/>
      <c r="FL2069" s="5"/>
    </row>
    <row r="2070" spans="40:168">
      <c r="AN2070" s="14"/>
      <c r="AO2070" s="14"/>
      <c r="AP2070" s="5"/>
      <c r="AQ2070" s="25"/>
      <c r="AR2070" s="25"/>
      <c r="AS2070" s="96"/>
      <c r="AT2070" s="83"/>
      <c r="AU2070" s="14"/>
      <c r="AX2070" s="83"/>
      <c r="AY2070" s="83"/>
      <c r="AZ2070" s="83"/>
      <c r="BA2070" s="83"/>
      <c r="BJ2070" s="54"/>
      <c r="BK2070" s="22"/>
      <c r="BL2070" s="24"/>
      <c r="BP2070" s="23"/>
      <c r="BQ2070" s="24"/>
      <c r="BR2070" s="22"/>
      <c r="BS2070" s="24"/>
      <c r="BT2070" s="24"/>
      <c r="BU2070" s="23"/>
      <c r="BV2070" s="26"/>
      <c r="BX2070" s="6"/>
      <c r="BY2070" s="24"/>
      <c r="BZ2070" s="109"/>
      <c r="CA2070" s="66"/>
      <c r="CB2070" s="5"/>
      <c r="CC2070" s="68"/>
      <c r="CD2070" s="67"/>
      <c r="CE2070" s="67"/>
      <c r="CF2070" s="64"/>
      <c r="CG2070" s="5"/>
      <c r="CH2070" s="69"/>
      <c r="CI2070" s="6"/>
      <c r="CJ2070" s="5"/>
      <c r="CK2070" s="25"/>
      <c r="CL2070" s="5"/>
      <c r="DN2070" s="14"/>
      <c r="DO2070" s="14"/>
      <c r="DP2070" s="5"/>
      <c r="DQ2070" s="25"/>
      <c r="DR2070" s="25"/>
      <c r="DS2070" s="96"/>
      <c r="DT2070" s="83"/>
      <c r="DU2070" s="14"/>
      <c r="DX2070" s="83"/>
      <c r="DY2070" s="83"/>
      <c r="DZ2070" s="83"/>
      <c r="EA2070" s="83"/>
      <c r="EJ2070" s="54"/>
      <c r="EK2070" s="22"/>
      <c r="EL2070" s="24"/>
      <c r="EP2070" s="23"/>
      <c r="EQ2070" s="24"/>
      <c r="ER2070" s="22"/>
      <c r="ES2070" s="24"/>
      <c r="ET2070" s="24"/>
      <c r="EU2070" s="23"/>
      <c r="EV2070" s="26"/>
      <c r="EX2070" s="6"/>
      <c r="EY2070" s="24"/>
      <c r="EZ2070" s="109"/>
      <c r="FA2070" s="66"/>
      <c r="FB2070" s="5"/>
      <c r="FC2070" s="68"/>
      <c r="FD2070" s="67"/>
      <c r="FE2070" s="67"/>
      <c r="FF2070" s="64"/>
      <c r="FG2070" s="5"/>
      <c r="FH2070" s="69"/>
      <c r="FI2070" s="6"/>
      <c r="FJ2070" s="5"/>
      <c r="FK2070" s="25"/>
      <c r="FL2070" s="5"/>
    </row>
    <row r="2071" spans="40:168">
      <c r="AN2071" s="14"/>
      <c r="AO2071" s="14"/>
      <c r="AP2071" s="5"/>
      <c r="AQ2071" s="25"/>
      <c r="AR2071" s="25"/>
      <c r="AS2071" s="96"/>
      <c r="AT2071" s="83"/>
      <c r="AU2071" s="14"/>
      <c r="AX2071" s="83"/>
      <c r="AY2071" s="83"/>
      <c r="AZ2071" s="83"/>
      <c r="BA2071" s="83"/>
      <c r="BJ2071" s="54"/>
      <c r="BK2071" s="22"/>
      <c r="BL2071" s="24"/>
      <c r="BP2071" s="23"/>
      <c r="BQ2071" s="24"/>
      <c r="BR2071" s="22"/>
      <c r="BS2071" s="24"/>
      <c r="BT2071" s="24"/>
      <c r="BU2071" s="23"/>
      <c r="BV2071" s="26"/>
      <c r="BX2071" s="6"/>
      <c r="BY2071" s="24"/>
      <c r="BZ2071" s="109"/>
      <c r="CA2071" s="66"/>
      <c r="CB2071" s="5"/>
      <c r="CC2071" s="68"/>
      <c r="CD2071" s="67"/>
      <c r="CE2071" s="67"/>
      <c r="CF2071" s="64"/>
      <c r="CG2071" s="5"/>
      <c r="CH2071" s="69"/>
      <c r="CI2071" s="6"/>
      <c r="CJ2071" s="5"/>
      <c r="CK2071" s="25"/>
      <c r="CL2071" s="5"/>
      <c r="DN2071" s="14"/>
      <c r="DO2071" s="14"/>
      <c r="DP2071" s="5"/>
      <c r="DQ2071" s="25"/>
      <c r="DR2071" s="25"/>
      <c r="DS2071" s="96"/>
      <c r="DT2071" s="83"/>
      <c r="DU2071" s="14"/>
      <c r="DX2071" s="83"/>
      <c r="DY2071" s="83"/>
      <c r="DZ2071" s="83"/>
      <c r="EA2071" s="83"/>
      <c r="EJ2071" s="54"/>
      <c r="EK2071" s="22"/>
      <c r="EL2071" s="24"/>
      <c r="EP2071" s="23"/>
      <c r="EQ2071" s="24"/>
      <c r="ER2071" s="22"/>
      <c r="ES2071" s="24"/>
      <c r="ET2071" s="24"/>
      <c r="EU2071" s="23"/>
      <c r="EV2071" s="26"/>
      <c r="EX2071" s="6"/>
      <c r="EY2071" s="24"/>
      <c r="EZ2071" s="109"/>
      <c r="FA2071" s="66"/>
      <c r="FB2071" s="5"/>
      <c r="FC2071" s="68"/>
      <c r="FD2071" s="67"/>
      <c r="FE2071" s="67"/>
      <c r="FF2071" s="64"/>
      <c r="FG2071" s="5"/>
      <c r="FH2071" s="69"/>
      <c r="FI2071" s="6"/>
      <c r="FJ2071" s="5"/>
      <c r="FK2071" s="25"/>
      <c r="FL2071" s="5"/>
    </row>
    <row r="2072" spans="40:168">
      <c r="AN2072" s="14"/>
      <c r="AO2072" s="14"/>
      <c r="AP2072" s="5"/>
      <c r="AQ2072" s="25"/>
      <c r="AR2072" s="25"/>
      <c r="AS2072" s="96"/>
      <c r="AT2072" s="83"/>
      <c r="AU2072" s="14"/>
      <c r="AX2072" s="83"/>
      <c r="AY2072" s="83"/>
      <c r="AZ2072" s="83"/>
      <c r="BA2072" s="83"/>
      <c r="BJ2072" s="54"/>
      <c r="BK2072" s="22"/>
      <c r="BL2072" s="24"/>
      <c r="BP2072" s="23"/>
      <c r="BQ2072" s="24"/>
      <c r="BR2072" s="22"/>
      <c r="BS2072" s="24"/>
      <c r="BT2072" s="24"/>
      <c r="BU2072" s="23"/>
      <c r="BV2072" s="26"/>
      <c r="BX2072" s="6"/>
      <c r="BY2072" s="24"/>
      <c r="BZ2072" s="109"/>
      <c r="CA2072" s="66"/>
      <c r="CB2072" s="5"/>
      <c r="CC2072" s="68"/>
      <c r="CD2072" s="67"/>
      <c r="CE2072" s="67"/>
      <c r="CF2072" s="64"/>
      <c r="CG2072" s="5"/>
      <c r="CH2072" s="69"/>
      <c r="CI2072" s="6"/>
      <c r="CJ2072" s="5"/>
      <c r="CK2072" s="25"/>
      <c r="CL2072" s="5"/>
      <c r="DN2072" s="14"/>
      <c r="DO2072" s="14"/>
      <c r="DP2072" s="5"/>
      <c r="DQ2072" s="25"/>
      <c r="DR2072" s="25"/>
      <c r="DS2072" s="96"/>
      <c r="DT2072" s="83"/>
      <c r="DU2072" s="14"/>
      <c r="DX2072" s="83"/>
      <c r="DY2072" s="83"/>
      <c r="DZ2072" s="83"/>
      <c r="EA2072" s="83"/>
      <c r="EJ2072" s="54"/>
      <c r="EK2072" s="22"/>
      <c r="EL2072" s="24"/>
      <c r="EP2072" s="23"/>
      <c r="EQ2072" s="24"/>
      <c r="ER2072" s="22"/>
      <c r="ES2072" s="24"/>
      <c r="ET2072" s="24"/>
      <c r="EU2072" s="23"/>
      <c r="EV2072" s="26"/>
      <c r="EX2072" s="6"/>
      <c r="EY2072" s="24"/>
      <c r="EZ2072" s="109"/>
      <c r="FA2072" s="66"/>
      <c r="FB2072" s="5"/>
      <c r="FC2072" s="68"/>
      <c r="FD2072" s="67"/>
      <c r="FE2072" s="67"/>
      <c r="FF2072" s="64"/>
      <c r="FG2072" s="5"/>
      <c r="FH2072" s="69"/>
      <c r="FI2072" s="6"/>
      <c r="FJ2072" s="5"/>
      <c r="FK2072" s="25"/>
      <c r="FL2072" s="5"/>
    </row>
    <row r="2073" spans="40:168">
      <c r="AN2073" s="14"/>
      <c r="AO2073" s="14"/>
      <c r="AP2073" s="5"/>
      <c r="AQ2073" s="25"/>
      <c r="AR2073" s="25"/>
      <c r="AS2073" s="96"/>
      <c r="AT2073" s="83"/>
      <c r="AU2073" s="14"/>
      <c r="AX2073" s="83"/>
      <c r="AY2073" s="83"/>
      <c r="AZ2073" s="83"/>
      <c r="BA2073" s="83"/>
      <c r="BJ2073" s="54"/>
      <c r="BK2073" s="22"/>
      <c r="BL2073" s="24"/>
      <c r="BP2073" s="23"/>
      <c r="BQ2073" s="24"/>
      <c r="BR2073" s="22"/>
      <c r="BS2073" s="24"/>
      <c r="BT2073" s="24"/>
      <c r="BU2073" s="23"/>
      <c r="BV2073" s="26"/>
      <c r="BX2073" s="6"/>
      <c r="BY2073" s="24"/>
      <c r="BZ2073" s="109"/>
      <c r="CA2073" s="66"/>
      <c r="CB2073" s="5"/>
      <c r="CC2073" s="68"/>
      <c r="CD2073" s="67"/>
      <c r="CE2073" s="67"/>
      <c r="CF2073" s="64"/>
      <c r="CG2073" s="5"/>
      <c r="CH2073" s="69"/>
      <c r="CI2073" s="6"/>
      <c r="CJ2073" s="5"/>
      <c r="CK2073" s="25"/>
      <c r="CL2073" s="5"/>
      <c r="DN2073" s="14"/>
      <c r="DO2073" s="14"/>
      <c r="DP2073" s="5"/>
      <c r="DQ2073" s="25"/>
      <c r="DR2073" s="25"/>
      <c r="DS2073" s="96"/>
      <c r="DT2073" s="83"/>
      <c r="DU2073" s="14"/>
      <c r="DX2073" s="83"/>
      <c r="DY2073" s="83"/>
      <c r="DZ2073" s="83"/>
      <c r="EA2073" s="83"/>
      <c r="EJ2073" s="54"/>
      <c r="EK2073" s="22"/>
      <c r="EL2073" s="24"/>
      <c r="EP2073" s="23"/>
      <c r="EQ2073" s="24"/>
      <c r="ER2073" s="22"/>
      <c r="ES2073" s="24"/>
      <c r="ET2073" s="24"/>
      <c r="EU2073" s="23"/>
      <c r="EV2073" s="26"/>
      <c r="EX2073" s="6"/>
      <c r="EY2073" s="24"/>
      <c r="EZ2073" s="109"/>
      <c r="FA2073" s="66"/>
      <c r="FB2073" s="5"/>
      <c r="FC2073" s="68"/>
      <c r="FD2073" s="67"/>
      <c r="FE2073" s="67"/>
      <c r="FF2073" s="64"/>
      <c r="FG2073" s="5"/>
      <c r="FH2073" s="69"/>
      <c r="FI2073" s="6"/>
      <c r="FJ2073" s="5"/>
      <c r="FK2073" s="25"/>
      <c r="FL2073" s="5"/>
    </row>
    <row r="2074" spans="40:168">
      <c r="AN2074" s="14"/>
      <c r="AO2074" s="14"/>
      <c r="AP2074" s="5"/>
      <c r="AQ2074" s="25"/>
      <c r="AR2074" s="25"/>
      <c r="AS2074" s="96"/>
      <c r="AT2074" s="83"/>
      <c r="AU2074" s="14"/>
      <c r="AX2074" s="83"/>
      <c r="AY2074" s="83"/>
      <c r="AZ2074" s="83"/>
      <c r="BA2074" s="83"/>
      <c r="BJ2074" s="54"/>
      <c r="BK2074" s="22"/>
      <c r="BL2074" s="24"/>
      <c r="BP2074" s="23"/>
      <c r="BQ2074" s="24"/>
      <c r="BR2074" s="22"/>
      <c r="BS2074" s="24"/>
      <c r="BT2074" s="24"/>
      <c r="BU2074" s="23"/>
      <c r="BV2074" s="26"/>
      <c r="BX2074" s="6"/>
      <c r="BY2074" s="24"/>
      <c r="BZ2074" s="109"/>
      <c r="CA2074" s="66"/>
      <c r="CB2074" s="5"/>
      <c r="CC2074" s="68"/>
      <c r="CD2074" s="67"/>
      <c r="CE2074" s="67"/>
      <c r="CF2074" s="64"/>
      <c r="CG2074" s="5"/>
      <c r="CH2074" s="69"/>
      <c r="CI2074" s="6"/>
      <c r="CJ2074" s="5"/>
      <c r="CK2074" s="25"/>
      <c r="CL2074" s="5"/>
      <c r="DN2074" s="14"/>
      <c r="DO2074" s="14"/>
      <c r="DP2074" s="5"/>
      <c r="DQ2074" s="25"/>
      <c r="DR2074" s="25"/>
      <c r="DS2074" s="96"/>
      <c r="DT2074" s="83"/>
      <c r="DU2074" s="14"/>
      <c r="DX2074" s="83"/>
      <c r="DY2074" s="83"/>
      <c r="DZ2074" s="83"/>
      <c r="EA2074" s="83"/>
      <c r="EJ2074" s="54"/>
      <c r="EK2074" s="22"/>
      <c r="EL2074" s="24"/>
      <c r="EP2074" s="23"/>
      <c r="EQ2074" s="24"/>
      <c r="ER2074" s="22"/>
      <c r="ES2074" s="24"/>
      <c r="ET2074" s="24"/>
      <c r="EU2074" s="23"/>
      <c r="EV2074" s="26"/>
      <c r="EX2074" s="6"/>
      <c r="EY2074" s="24"/>
      <c r="EZ2074" s="109"/>
      <c r="FA2074" s="66"/>
      <c r="FB2074" s="5"/>
      <c r="FC2074" s="68"/>
      <c r="FD2074" s="67"/>
      <c r="FE2074" s="67"/>
      <c r="FF2074" s="64"/>
      <c r="FG2074" s="5"/>
      <c r="FH2074" s="69"/>
      <c r="FI2074" s="6"/>
      <c r="FJ2074" s="5"/>
      <c r="FK2074" s="25"/>
      <c r="FL2074" s="5"/>
    </row>
    <row r="2075" spans="40:168">
      <c r="AN2075" s="14"/>
      <c r="AO2075" s="14"/>
      <c r="AP2075" s="5"/>
      <c r="AQ2075" s="25"/>
      <c r="AR2075" s="25"/>
      <c r="AS2075" s="96"/>
      <c r="AT2075" s="83"/>
      <c r="AU2075" s="14"/>
      <c r="AX2075" s="83"/>
      <c r="AY2075" s="83"/>
      <c r="AZ2075" s="83"/>
      <c r="BA2075" s="83"/>
      <c r="BJ2075" s="54"/>
      <c r="BK2075" s="22"/>
      <c r="BL2075" s="24"/>
      <c r="BP2075" s="23"/>
      <c r="BQ2075" s="24"/>
      <c r="BR2075" s="22"/>
      <c r="BS2075" s="24"/>
      <c r="BT2075" s="24"/>
      <c r="BU2075" s="23"/>
      <c r="BV2075" s="26"/>
      <c r="BX2075" s="6"/>
      <c r="BY2075" s="24"/>
      <c r="BZ2075" s="109"/>
      <c r="CA2075" s="66"/>
      <c r="CB2075" s="5"/>
      <c r="CC2075" s="68"/>
      <c r="CD2075" s="67"/>
      <c r="CE2075" s="67"/>
      <c r="CF2075" s="64"/>
      <c r="CG2075" s="5"/>
      <c r="CH2075" s="69"/>
      <c r="CI2075" s="6"/>
      <c r="CJ2075" s="5"/>
      <c r="CK2075" s="25"/>
      <c r="CL2075" s="5"/>
      <c r="DN2075" s="14"/>
      <c r="DO2075" s="14"/>
      <c r="DP2075" s="5"/>
      <c r="DQ2075" s="25"/>
      <c r="DR2075" s="25"/>
      <c r="DS2075" s="96"/>
      <c r="DT2075" s="83"/>
      <c r="DU2075" s="14"/>
      <c r="DX2075" s="83"/>
      <c r="DY2075" s="83"/>
      <c r="DZ2075" s="83"/>
      <c r="EA2075" s="83"/>
      <c r="EJ2075" s="54"/>
      <c r="EK2075" s="22"/>
      <c r="EL2075" s="24"/>
      <c r="EP2075" s="23"/>
      <c r="EQ2075" s="24"/>
      <c r="ER2075" s="22"/>
      <c r="ES2075" s="24"/>
      <c r="ET2075" s="24"/>
      <c r="EU2075" s="23"/>
      <c r="EV2075" s="26"/>
      <c r="EX2075" s="6"/>
      <c r="EY2075" s="24"/>
      <c r="EZ2075" s="109"/>
      <c r="FA2075" s="66"/>
      <c r="FB2075" s="5"/>
      <c r="FC2075" s="68"/>
      <c r="FD2075" s="67"/>
      <c r="FE2075" s="67"/>
      <c r="FF2075" s="64"/>
      <c r="FG2075" s="5"/>
      <c r="FH2075" s="69"/>
      <c r="FI2075" s="6"/>
      <c r="FJ2075" s="5"/>
      <c r="FK2075" s="25"/>
      <c r="FL2075" s="5"/>
    </row>
    <row r="2076" spans="40:168">
      <c r="AN2076" s="14"/>
      <c r="AO2076" s="14"/>
      <c r="AP2076" s="5"/>
      <c r="AQ2076" s="25"/>
      <c r="AR2076" s="25"/>
      <c r="AS2076" s="96"/>
      <c r="AT2076" s="83"/>
      <c r="AU2076" s="14"/>
      <c r="AX2076" s="83"/>
      <c r="AY2076" s="83"/>
      <c r="AZ2076" s="83"/>
      <c r="BA2076" s="83"/>
      <c r="BJ2076" s="54"/>
      <c r="BK2076" s="22"/>
      <c r="BL2076" s="24"/>
      <c r="BP2076" s="23"/>
      <c r="BQ2076" s="24"/>
      <c r="BR2076" s="22"/>
      <c r="BS2076" s="24"/>
      <c r="BT2076" s="24"/>
      <c r="BU2076" s="23"/>
      <c r="BV2076" s="26"/>
      <c r="BX2076" s="6"/>
      <c r="BY2076" s="24"/>
      <c r="BZ2076" s="109"/>
      <c r="CA2076" s="66"/>
      <c r="CB2076" s="5"/>
      <c r="CC2076" s="68"/>
      <c r="CD2076" s="67"/>
      <c r="CE2076" s="67"/>
      <c r="CF2076" s="64"/>
      <c r="CG2076" s="5"/>
      <c r="CH2076" s="69"/>
      <c r="CI2076" s="6"/>
      <c r="CJ2076" s="5"/>
      <c r="CK2076" s="25"/>
      <c r="CL2076" s="5"/>
      <c r="DN2076" s="14"/>
      <c r="DO2076" s="14"/>
      <c r="DP2076" s="5"/>
      <c r="DQ2076" s="25"/>
      <c r="DR2076" s="25"/>
      <c r="DS2076" s="96"/>
      <c r="DT2076" s="83"/>
      <c r="DU2076" s="14"/>
      <c r="DX2076" s="83"/>
      <c r="DY2076" s="83"/>
      <c r="DZ2076" s="83"/>
      <c r="EA2076" s="83"/>
      <c r="EJ2076" s="54"/>
      <c r="EK2076" s="22"/>
      <c r="EL2076" s="24"/>
      <c r="EP2076" s="23"/>
      <c r="EQ2076" s="24"/>
      <c r="ER2076" s="22"/>
      <c r="ES2076" s="24"/>
      <c r="ET2076" s="24"/>
      <c r="EU2076" s="23"/>
      <c r="EV2076" s="26"/>
      <c r="EX2076" s="6"/>
      <c r="EY2076" s="24"/>
      <c r="EZ2076" s="109"/>
      <c r="FA2076" s="66"/>
      <c r="FB2076" s="5"/>
      <c r="FC2076" s="68"/>
      <c r="FD2076" s="67"/>
      <c r="FE2076" s="67"/>
      <c r="FF2076" s="64"/>
      <c r="FG2076" s="5"/>
      <c r="FH2076" s="69"/>
      <c r="FI2076" s="6"/>
      <c r="FJ2076" s="5"/>
      <c r="FK2076" s="25"/>
      <c r="FL2076" s="5"/>
    </row>
    <row r="2077" spans="40:168">
      <c r="AN2077" s="14"/>
      <c r="AO2077" s="14"/>
      <c r="AP2077" s="5"/>
      <c r="AQ2077" s="25"/>
      <c r="AR2077" s="25"/>
      <c r="AS2077" s="96"/>
      <c r="AT2077" s="83"/>
      <c r="AU2077" s="14"/>
      <c r="AX2077" s="83"/>
      <c r="AY2077" s="83"/>
      <c r="AZ2077" s="83"/>
      <c r="BA2077" s="83"/>
      <c r="BJ2077" s="54"/>
      <c r="BK2077" s="22"/>
      <c r="BL2077" s="24"/>
      <c r="BP2077" s="23"/>
      <c r="BQ2077" s="24"/>
      <c r="BR2077" s="22"/>
      <c r="BS2077" s="24"/>
      <c r="BT2077" s="24"/>
      <c r="BU2077" s="23"/>
      <c r="BV2077" s="26"/>
      <c r="BX2077" s="6"/>
      <c r="BY2077" s="24"/>
      <c r="BZ2077" s="109"/>
      <c r="CA2077" s="66"/>
      <c r="CB2077" s="5"/>
      <c r="CC2077" s="68"/>
      <c r="CD2077" s="67"/>
      <c r="CE2077" s="67"/>
      <c r="CF2077" s="64"/>
      <c r="CG2077" s="5"/>
      <c r="CH2077" s="69"/>
      <c r="CI2077" s="6"/>
      <c r="CJ2077" s="5"/>
      <c r="CK2077" s="25"/>
      <c r="CL2077" s="5"/>
      <c r="DN2077" s="14"/>
      <c r="DO2077" s="14"/>
      <c r="DP2077" s="5"/>
      <c r="DQ2077" s="25"/>
      <c r="DR2077" s="25"/>
      <c r="DS2077" s="96"/>
      <c r="DT2077" s="83"/>
      <c r="DU2077" s="14"/>
      <c r="DX2077" s="83"/>
      <c r="DY2077" s="83"/>
      <c r="DZ2077" s="83"/>
      <c r="EA2077" s="83"/>
      <c r="EJ2077" s="54"/>
      <c r="EK2077" s="22"/>
      <c r="EL2077" s="24"/>
      <c r="EP2077" s="23"/>
      <c r="EQ2077" s="24"/>
      <c r="ER2077" s="22"/>
      <c r="ES2077" s="24"/>
      <c r="ET2077" s="24"/>
      <c r="EU2077" s="23"/>
      <c r="EV2077" s="26"/>
      <c r="EX2077" s="6"/>
      <c r="EY2077" s="24"/>
      <c r="EZ2077" s="109"/>
      <c r="FA2077" s="66"/>
      <c r="FB2077" s="5"/>
      <c r="FC2077" s="68"/>
      <c r="FD2077" s="67"/>
      <c r="FE2077" s="67"/>
      <c r="FF2077" s="64"/>
      <c r="FG2077" s="5"/>
      <c r="FH2077" s="69"/>
      <c r="FI2077" s="6"/>
      <c r="FJ2077" s="5"/>
      <c r="FK2077" s="25"/>
      <c r="FL2077" s="5"/>
    </row>
    <row r="2078" spans="40:168">
      <c r="AN2078" s="14"/>
      <c r="AO2078" s="14"/>
      <c r="AP2078" s="5"/>
      <c r="AQ2078" s="25"/>
      <c r="AR2078" s="25"/>
      <c r="AS2078" s="96"/>
      <c r="AT2078" s="83"/>
      <c r="AU2078" s="14"/>
      <c r="AX2078" s="83"/>
      <c r="AY2078" s="83"/>
      <c r="AZ2078" s="83"/>
      <c r="BA2078" s="83"/>
      <c r="BJ2078" s="54"/>
      <c r="BK2078" s="22"/>
      <c r="BL2078" s="24"/>
      <c r="BP2078" s="23"/>
      <c r="BQ2078" s="24"/>
      <c r="BR2078" s="22"/>
      <c r="BS2078" s="24"/>
      <c r="BT2078" s="24"/>
      <c r="BU2078" s="23"/>
      <c r="BV2078" s="26"/>
      <c r="BX2078" s="6"/>
      <c r="BY2078" s="24"/>
      <c r="BZ2078" s="109"/>
      <c r="CA2078" s="66"/>
      <c r="CB2078" s="5"/>
      <c r="CC2078" s="68"/>
      <c r="CD2078" s="67"/>
      <c r="CE2078" s="67"/>
      <c r="CF2078" s="64"/>
      <c r="CG2078" s="5"/>
      <c r="CH2078" s="69"/>
      <c r="CI2078" s="6"/>
      <c r="CJ2078" s="5"/>
      <c r="CK2078" s="25"/>
      <c r="CL2078" s="5"/>
      <c r="DN2078" s="14"/>
      <c r="DO2078" s="14"/>
      <c r="DP2078" s="5"/>
      <c r="DQ2078" s="25"/>
      <c r="DR2078" s="25"/>
      <c r="DS2078" s="96"/>
      <c r="DT2078" s="83"/>
      <c r="DU2078" s="14"/>
      <c r="DX2078" s="83"/>
      <c r="DY2078" s="83"/>
      <c r="DZ2078" s="83"/>
      <c r="EA2078" s="83"/>
      <c r="EJ2078" s="54"/>
      <c r="EK2078" s="22"/>
      <c r="EL2078" s="24"/>
      <c r="EP2078" s="23"/>
      <c r="EQ2078" s="24"/>
      <c r="ER2078" s="22"/>
      <c r="ES2078" s="24"/>
      <c r="ET2078" s="24"/>
      <c r="EU2078" s="23"/>
      <c r="EV2078" s="26"/>
      <c r="EX2078" s="6"/>
      <c r="EY2078" s="24"/>
      <c r="EZ2078" s="109"/>
      <c r="FA2078" s="66"/>
      <c r="FB2078" s="5"/>
      <c r="FC2078" s="68"/>
      <c r="FD2078" s="67"/>
      <c r="FE2078" s="67"/>
      <c r="FF2078" s="64"/>
      <c r="FG2078" s="5"/>
      <c r="FH2078" s="69"/>
      <c r="FI2078" s="6"/>
      <c r="FJ2078" s="5"/>
      <c r="FK2078" s="25"/>
      <c r="FL2078" s="5"/>
    </row>
    <row r="2079" spans="40:168">
      <c r="AN2079" s="14"/>
      <c r="AO2079" s="14"/>
      <c r="AP2079" s="5"/>
      <c r="AQ2079" s="25"/>
      <c r="AR2079" s="25"/>
      <c r="AS2079" s="96"/>
      <c r="AT2079" s="83"/>
      <c r="AU2079" s="14"/>
      <c r="AX2079" s="83"/>
      <c r="AY2079" s="83"/>
      <c r="AZ2079" s="83"/>
      <c r="BA2079" s="83"/>
      <c r="BJ2079" s="54"/>
      <c r="BK2079" s="22"/>
      <c r="BL2079" s="24"/>
      <c r="BP2079" s="23"/>
      <c r="BQ2079" s="24"/>
      <c r="BR2079" s="22"/>
      <c r="BS2079" s="24"/>
      <c r="BT2079" s="24"/>
      <c r="BU2079" s="23"/>
      <c r="BV2079" s="26"/>
      <c r="BX2079" s="6"/>
      <c r="BY2079" s="24"/>
      <c r="BZ2079" s="109"/>
      <c r="CA2079" s="66"/>
      <c r="CB2079" s="5"/>
      <c r="CC2079" s="68"/>
      <c r="CD2079" s="67"/>
      <c r="CE2079" s="67"/>
      <c r="CF2079" s="64"/>
      <c r="CG2079" s="5"/>
      <c r="CH2079" s="69"/>
      <c r="CI2079" s="6"/>
      <c r="CJ2079" s="5"/>
      <c r="CK2079" s="25"/>
      <c r="CL2079" s="5"/>
      <c r="DN2079" s="14"/>
      <c r="DO2079" s="14"/>
      <c r="DP2079" s="5"/>
      <c r="DQ2079" s="25"/>
      <c r="DR2079" s="25"/>
      <c r="DS2079" s="96"/>
      <c r="DT2079" s="83"/>
      <c r="DU2079" s="14"/>
      <c r="DX2079" s="83"/>
      <c r="DY2079" s="83"/>
      <c r="DZ2079" s="83"/>
      <c r="EA2079" s="83"/>
      <c r="EJ2079" s="54"/>
      <c r="EK2079" s="22"/>
      <c r="EL2079" s="24"/>
      <c r="EP2079" s="23"/>
      <c r="EQ2079" s="24"/>
      <c r="ER2079" s="22"/>
      <c r="ES2079" s="24"/>
      <c r="ET2079" s="24"/>
      <c r="EU2079" s="23"/>
      <c r="EV2079" s="26"/>
      <c r="EX2079" s="6"/>
      <c r="EY2079" s="24"/>
      <c r="EZ2079" s="109"/>
      <c r="FA2079" s="66"/>
      <c r="FB2079" s="5"/>
      <c r="FC2079" s="68"/>
      <c r="FD2079" s="67"/>
      <c r="FE2079" s="67"/>
      <c r="FF2079" s="64"/>
      <c r="FG2079" s="5"/>
      <c r="FH2079" s="69"/>
      <c r="FI2079" s="6"/>
      <c r="FJ2079" s="5"/>
      <c r="FK2079" s="25"/>
      <c r="FL2079" s="5"/>
    </row>
    <row r="2080" spans="40:168">
      <c r="AN2080" s="14"/>
      <c r="AO2080" s="14"/>
      <c r="AP2080" s="5"/>
      <c r="AQ2080" s="25"/>
      <c r="AR2080" s="25"/>
      <c r="AS2080" s="96"/>
      <c r="AT2080" s="83"/>
      <c r="AU2080" s="14"/>
      <c r="AX2080" s="83"/>
      <c r="AY2080" s="83"/>
      <c r="AZ2080" s="83"/>
      <c r="BA2080" s="83"/>
      <c r="BJ2080" s="54"/>
      <c r="BK2080" s="22"/>
      <c r="BL2080" s="24"/>
      <c r="BP2080" s="23"/>
      <c r="BQ2080" s="24"/>
      <c r="BR2080" s="22"/>
      <c r="BS2080" s="24"/>
      <c r="BT2080" s="24"/>
      <c r="BU2080" s="23"/>
      <c r="BV2080" s="26"/>
      <c r="BX2080" s="6"/>
      <c r="BY2080" s="24"/>
      <c r="BZ2080" s="109"/>
      <c r="CA2080" s="66"/>
      <c r="CB2080" s="5"/>
      <c r="CC2080" s="68"/>
      <c r="CD2080" s="67"/>
      <c r="CE2080" s="67"/>
      <c r="CF2080" s="64"/>
      <c r="CG2080" s="5"/>
      <c r="CH2080" s="69"/>
      <c r="CI2080" s="6"/>
      <c r="CJ2080" s="5"/>
      <c r="CK2080" s="25"/>
      <c r="CL2080" s="5"/>
      <c r="DN2080" s="14"/>
      <c r="DO2080" s="14"/>
      <c r="DP2080" s="5"/>
      <c r="DQ2080" s="25"/>
      <c r="DR2080" s="25"/>
      <c r="DS2080" s="96"/>
      <c r="DT2080" s="83"/>
      <c r="DU2080" s="14"/>
      <c r="DX2080" s="83"/>
      <c r="DY2080" s="83"/>
      <c r="DZ2080" s="83"/>
      <c r="EA2080" s="83"/>
      <c r="EJ2080" s="54"/>
      <c r="EK2080" s="22"/>
      <c r="EL2080" s="24"/>
      <c r="EP2080" s="23"/>
      <c r="EQ2080" s="24"/>
      <c r="ER2080" s="22"/>
      <c r="ES2080" s="24"/>
      <c r="ET2080" s="24"/>
      <c r="EU2080" s="23"/>
      <c r="EV2080" s="26"/>
      <c r="EX2080" s="6"/>
      <c r="EY2080" s="24"/>
      <c r="EZ2080" s="109"/>
      <c r="FA2080" s="66"/>
      <c r="FB2080" s="5"/>
      <c r="FC2080" s="68"/>
      <c r="FD2080" s="67"/>
      <c r="FE2080" s="67"/>
      <c r="FF2080" s="64"/>
      <c r="FG2080" s="5"/>
      <c r="FH2080" s="69"/>
      <c r="FI2080" s="6"/>
      <c r="FJ2080" s="5"/>
      <c r="FK2080" s="25"/>
      <c r="FL2080" s="5"/>
    </row>
    <row r="2081" spans="40:168">
      <c r="AN2081" s="14"/>
      <c r="AO2081" s="14"/>
      <c r="AP2081" s="5"/>
      <c r="AQ2081" s="25"/>
      <c r="AR2081" s="25"/>
      <c r="AS2081" s="96"/>
      <c r="AT2081" s="83"/>
      <c r="AU2081" s="14"/>
      <c r="AX2081" s="83"/>
      <c r="AY2081" s="83"/>
      <c r="AZ2081" s="83"/>
      <c r="BA2081" s="83"/>
      <c r="BJ2081" s="54"/>
      <c r="BK2081" s="22"/>
      <c r="BL2081" s="24"/>
      <c r="BP2081" s="23"/>
      <c r="BQ2081" s="24"/>
      <c r="BR2081" s="22"/>
      <c r="BS2081" s="24"/>
      <c r="BT2081" s="24"/>
      <c r="BU2081" s="23"/>
      <c r="BV2081" s="26"/>
      <c r="BX2081" s="6"/>
      <c r="BY2081" s="24"/>
      <c r="BZ2081" s="109"/>
      <c r="CA2081" s="66"/>
      <c r="CB2081" s="5"/>
      <c r="CC2081" s="68"/>
      <c r="CD2081" s="67"/>
      <c r="CE2081" s="67"/>
      <c r="CF2081" s="64"/>
      <c r="CG2081" s="5"/>
      <c r="CH2081" s="69"/>
      <c r="CI2081" s="6"/>
      <c r="CJ2081" s="5"/>
      <c r="CK2081" s="25"/>
      <c r="CL2081" s="5"/>
      <c r="DN2081" s="14"/>
      <c r="DO2081" s="14"/>
      <c r="DP2081" s="5"/>
      <c r="DQ2081" s="25"/>
      <c r="DR2081" s="25"/>
      <c r="DS2081" s="96"/>
      <c r="DT2081" s="83"/>
      <c r="DU2081" s="14"/>
      <c r="DX2081" s="83"/>
      <c r="DY2081" s="83"/>
      <c r="DZ2081" s="83"/>
      <c r="EA2081" s="83"/>
      <c r="EJ2081" s="54"/>
      <c r="EK2081" s="22"/>
      <c r="EL2081" s="24"/>
      <c r="EP2081" s="23"/>
      <c r="EQ2081" s="24"/>
      <c r="ER2081" s="22"/>
      <c r="ES2081" s="24"/>
      <c r="ET2081" s="24"/>
      <c r="EU2081" s="23"/>
      <c r="EV2081" s="26"/>
      <c r="EX2081" s="6"/>
      <c r="EY2081" s="24"/>
      <c r="EZ2081" s="109"/>
      <c r="FA2081" s="66"/>
      <c r="FB2081" s="5"/>
      <c r="FC2081" s="68"/>
      <c r="FD2081" s="67"/>
      <c r="FE2081" s="67"/>
      <c r="FF2081" s="64"/>
      <c r="FG2081" s="5"/>
      <c r="FH2081" s="69"/>
      <c r="FI2081" s="6"/>
      <c r="FJ2081" s="5"/>
      <c r="FK2081" s="25"/>
      <c r="FL2081" s="5"/>
    </row>
    <row r="2082" spans="40:168">
      <c r="AN2082" s="14"/>
      <c r="AO2082" s="14"/>
      <c r="AP2082" s="5"/>
      <c r="AQ2082" s="25"/>
      <c r="AR2082" s="25"/>
      <c r="AS2082" s="96"/>
      <c r="AT2082" s="83"/>
      <c r="AU2082" s="14"/>
      <c r="AX2082" s="83"/>
      <c r="AY2082" s="83"/>
      <c r="AZ2082" s="83"/>
      <c r="BA2082" s="83"/>
      <c r="BJ2082" s="54"/>
      <c r="BK2082" s="22"/>
      <c r="BL2082" s="24"/>
      <c r="BP2082" s="23"/>
      <c r="BQ2082" s="24"/>
      <c r="BR2082" s="22"/>
      <c r="BS2082" s="24"/>
      <c r="BT2082" s="24"/>
      <c r="BU2082" s="23"/>
      <c r="BV2082" s="26"/>
      <c r="BX2082" s="6"/>
      <c r="BY2082" s="24"/>
      <c r="BZ2082" s="109"/>
      <c r="CA2082" s="66"/>
      <c r="CB2082" s="5"/>
      <c r="CC2082" s="68"/>
      <c r="CD2082" s="67"/>
      <c r="CE2082" s="67"/>
      <c r="CF2082" s="64"/>
      <c r="CG2082" s="5"/>
      <c r="CH2082" s="69"/>
      <c r="CI2082" s="6"/>
      <c r="CJ2082" s="5"/>
      <c r="CK2082" s="25"/>
      <c r="CL2082" s="5"/>
      <c r="DN2082" s="14"/>
      <c r="DO2082" s="14"/>
      <c r="DP2082" s="5"/>
      <c r="DQ2082" s="25"/>
      <c r="DR2082" s="25"/>
      <c r="DS2082" s="96"/>
      <c r="DT2082" s="83"/>
      <c r="DU2082" s="14"/>
      <c r="DX2082" s="83"/>
      <c r="DY2082" s="83"/>
      <c r="DZ2082" s="83"/>
      <c r="EA2082" s="83"/>
      <c r="EJ2082" s="54"/>
      <c r="EK2082" s="22"/>
      <c r="EL2082" s="24"/>
      <c r="EP2082" s="23"/>
      <c r="EQ2082" s="24"/>
      <c r="ER2082" s="22"/>
      <c r="ES2082" s="24"/>
      <c r="ET2082" s="24"/>
      <c r="EU2082" s="23"/>
      <c r="EV2082" s="26"/>
      <c r="EX2082" s="6"/>
      <c r="EY2082" s="24"/>
      <c r="EZ2082" s="109"/>
      <c r="FA2082" s="66"/>
      <c r="FB2082" s="5"/>
      <c r="FC2082" s="68"/>
      <c r="FD2082" s="67"/>
      <c r="FE2082" s="67"/>
      <c r="FF2082" s="64"/>
      <c r="FG2082" s="5"/>
      <c r="FH2082" s="69"/>
      <c r="FI2082" s="6"/>
      <c r="FJ2082" s="5"/>
      <c r="FK2082" s="25"/>
      <c r="FL2082" s="5"/>
    </row>
    <row r="2083" spans="40:168">
      <c r="AN2083" s="14"/>
      <c r="AO2083" s="14"/>
      <c r="AP2083" s="5"/>
      <c r="AQ2083" s="25"/>
      <c r="AR2083" s="25"/>
      <c r="AS2083" s="96"/>
      <c r="AT2083" s="83"/>
      <c r="AU2083" s="14"/>
      <c r="AX2083" s="83"/>
      <c r="AY2083" s="83"/>
      <c r="AZ2083" s="83"/>
      <c r="BA2083" s="83"/>
      <c r="BJ2083" s="54"/>
      <c r="BK2083" s="22"/>
      <c r="BL2083" s="24"/>
      <c r="BP2083" s="23"/>
      <c r="BQ2083" s="24"/>
      <c r="BR2083" s="22"/>
      <c r="BS2083" s="24"/>
      <c r="BT2083" s="24"/>
      <c r="BU2083" s="23"/>
      <c r="BV2083" s="26"/>
      <c r="BX2083" s="6"/>
      <c r="BY2083" s="24"/>
      <c r="BZ2083" s="109"/>
      <c r="CA2083" s="66"/>
      <c r="CB2083" s="5"/>
      <c r="CC2083" s="68"/>
      <c r="CD2083" s="67"/>
      <c r="CE2083" s="67"/>
      <c r="CF2083" s="64"/>
      <c r="CG2083" s="5"/>
      <c r="CH2083" s="69"/>
      <c r="CI2083" s="6"/>
      <c r="CJ2083" s="5"/>
      <c r="CK2083" s="25"/>
      <c r="CL2083" s="5"/>
      <c r="DN2083" s="14"/>
      <c r="DO2083" s="14"/>
      <c r="DP2083" s="5"/>
      <c r="DQ2083" s="25"/>
      <c r="DR2083" s="25"/>
      <c r="DS2083" s="96"/>
      <c r="DT2083" s="83"/>
      <c r="DU2083" s="14"/>
      <c r="DX2083" s="83"/>
      <c r="DY2083" s="83"/>
      <c r="DZ2083" s="83"/>
      <c r="EA2083" s="83"/>
      <c r="EJ2083" s="54"/>
      <c r="EK2083" s="22"/>
      <c r="EL2083" s="24"/>
      <c r="EP2083" s="23"/>
      <c r="EQ2083" s="24"/>
      <c r="ER2083" s="22"/>
      <c r="ES2083" s="24"/>
      <c r="ET2083" s="24"/>
      <c r="EU2083" s="23"/>
      <c r="EV2083" s="26"/>
      <c r="EX2083" s="6"/>
      <c r="EY2083" s="24"/>
      <c r="EZ2083" s="109"/>
      <c r="FA2083" s="66"/>
      <c r="FB2083" s="5"/>
      <c r="FC2083" s="68"/>
      <c r="FD2083" s="67"/>
      <c r="FE2083" s="67"/>
      <c r="FF2083" s="64"/>
      <c r="FG2083" s="5"/>
      <c r="FH2083" s="69"/>
      <c r="FI2083" s="6"/>
      <c r="FJ2083" s="5"/>
      <c r="FK2083" s="25"/>
      <c r="FL2083" s="5"/>
    </row>
    <row r="2084" spans="40:168">
      <c r="AN2084" s="14"/>
      <c r="AO2084" s="14"/>
      <c r="AP2084" s="5"/>
      <c r="AQ2084" s="25"/>
      <c r="AR2084" s="25"/>
      <c r="AS2084" s="96"/>
      <c r="AT2084" s="83"/>
      <c r="AU2084" s="14"/>
      <c r="AX2084" s="83"/>
      <c r="AY2084" s="83"/>
      <c r="AZ2084" s="83"/>
      <c r="BA2084" s="83"/>
      <c r="BJ2084" s="54"/>
      <c r="BK2084" s="22"/>
      <c r="BL2084" s="24"/>
      <c r="BP2084" s="23"/>
      <c r="BQ2084" s="24"/>
      <c r="BR2084" s="22"/>
      <c r="BS2084" s="24"/>
      <c r="BT2084" s="24"/>
      <c r="BU2084" s="23"/>
      <c r="BV2084" s="26"/>
      <c r="BX2084" s="6"/>
      <c r="BY2084" s="24"/>
      <c r="BZ2084" s="109"/>
      <c r="CA2084" s="66"/>
      <c r="CB2084" s="5"/>
      <c r="CC2084" s="68"/>
      <c r="CD2084" s="67"/>
      <c r="CE2084" s="67"/>
      <c r="CF2084" s="64"/>
      <c r="CG2084" s="5"/>
      <c r="CH2084" s="69"/>
      <c r="CI2084" s="6"/>
      <c r="CJ2084" s="5"/>
      <c r="CK2084" s="25"/>
      <c r="CL2084" s="5"/>
      <c r="DN2084" s="14"/>
      <c r="DO2084" s="14"/>
      <c r="DP2084" s="5"/>
      <c r="DQ2084" s="25"/>
      <c r="DR2084" s="25"/>
      <c r="DS2084" s="96"/>
      <c r="DT2084" s="83"/>
      <c r="DU2084" s="14"/>
      <c r="DX2084" s="83"/>
      <c r="DY2084" s="83"/>
      <c r="DZ2084" s="83"/>
      <c r="EA2084" s="83"/>
      <c r="EJ2084" s="54"/>
      <c r="EK2084" s="22"/>
      <c r="EL2084" s="24"/>
      <c r="EP2084" s="23"/>
      <c r="EQ2084" s="24"/>
      <c r="ER2084" s="22"/>
      <c r="ES2084" s="24"/>
      <c r="ET2084" s="24"/>
      <c r="EU2084" s="23"/>
      <c r="EV2084" s="26"/>
      <c r="EX2084" s="6"/>
      <c r="EY2084" s="24"/>
      <c r="EZ2084" s="109"/>
      <c r="FA2084" s="66"/>
      <c r="FB2084" s="5"/>
      <c r="FC2084" s="68"/>
      <c r="FD2084" s="67"/>
      <c r="FE2084" s="67"/>
      <c r="FF2084" s="64"/>
      <c r="FG2084" s="5"/>
      <c r="FH2084" s="69"/>
      <c r="FI2084" s="6"/>
      <c r="FJ2084" s="5"/>
      <c r="FK2084" s="25"/>
      <c r="FL2084" s="5"/>
    </row>
    <row r="2085" spans="40:168">
      <c r="AN2085" s="14"/>
      <c r="AO2085" s="14"/>
      <c r="AP2085" s="5"/>
      <c r="AQ2085" s="25"/>
      <c r="AR2085" s="25"/>
      <c r="AS2085" s="96"/>
      <c r="AT2085" s="83"/>
      <c r="AU2085" s="14"/>
      <c r="AX2085" s="83"/>
      <c r="AY2085" s="83"/>
      <c r="AZ2085" s="83"/>
      <c r="BA2085" s="83"/>
      <c r="BJ2085" s="54"/>
      <c r="BK2085" s="22"/>
      <c r="BL2085" s="24"/>
      <c r="BP2085" s="23"/>
      <c r="BQ2085" s="24"/>
      <c r="BR2085" s="22"/>
      <c r="BS2085" s="24"/>
      <c r="BT2085" s="24"/>
      <c r="BU2085" s="23"/>
      <c r="BV2085" s="26"/>
      <c r="BX2085" s="6"/>
      <c r="BY2085" s="24"/>
      <c r="BZ2085" s="109"/>
      <c r="CA2085" s="66"/>
      <c r="CB2085" s="5"/>
      <c r="CC2085" s="68"/>
      <c r="CD2085" s="67"/>
      <c r="CE2085" s="67"/>
      <c r="CF2085" s="64"/>
      <c r="CG2085" s="5"/>
      <c r="CH2085" s="69"/>
      <c r="CI2085" s="6"/>
      <c r="CJ2085" s="5"/>
      <c r="CK2085" s="25"/>
      <c r="CL2085" s="5"/>
      <c r="DN2085" s="14"/>
      <c r="DO2085" s="14"/>
      <c r="DP2085" s="5"/>
      <c r="DQ2085" s="25"/>
      <c r="DR2085" s="25"/>
      <c r="DS2085" s="96"/>
      <c r="DT2085" s="83"/>
      <c r="DU2085" s="14"/>
      <c r="DX2085" s="83"/>
      <c r="DY2085" s="83"/>
      <c r="DZ2085" s="83"/>
      <c r="EA2085" s="83"/>
      <c r="EJ2085" s="54"/>
      <c r="EK2085" s="22"/>
      <c r="EL2085" s="24"/>
      <c r="EP2085" s="23"/>
      <c r="EQ2085" s="24"/>
      <c r="ER2085" s="22"/>
      <c r="ES2085" s="24"/>
      <c r="ET2085" s="24"/>
      <c r="EU2085" s="23"/>
      <c r="EV2085" s="26"/>
      <c r="EX2085" s="6"/>
      <c r="EY2085" s="24"/>
      <c r="EZ2085" s="109"/>
      <c r="FA2085" s="66"/>
      <c r="FB2085" s="5"/>
      <c r="FC2085" s="68"/>
      <c r="FD2085" s="67"/>
      <c r="FE2085" s="67"/>
      <c r="FF2085" s="64"/>
      <c r="FG2085" s="5"/>
      <c r="FH2085" s="69"/>
      <c r="FI2085" s="6"/>
      <c r="FJ2085" s="5"/>
      <c r="FK2085" s="25"/>
      <c r="FL2085" s="5"/>
    </row>
    <row r="2086" spans="40:168">
      <c r="AN2086" s="14"/>
      <c r="AO2086" s="14"/>
      <c r="AP2086" s="5"/>
      <c r="AQ2086" s="25"/>
      <c r="AR2086" s="25"/>
      <c r="AS2086" s="96"/>
      <c r="AT2086" s="83"/>
      <c r="AU2086" s="14"/>
      <c r="AX2086" s="83"/>
      <c r="AY2086" s="83"/>
      <c r="AZ2086" s="83"/>
      <c r="BA2086" s="83"/>
      <c r="BJ2086" s="54"/>
      <c r="BK2086" s="22"/>
      <c r="BL2086" s="24"/>
      <c r="BP2086" s="23"/>
      <c r="BQ2086" s="24"/>
      <c r="BR2086" s="22"/>
      <c r="BS2086" s="24"/>
      <c r="BT2086" s="24"/>
      <c r="BU2086" s="23"/>
      <c r="BV2086" s="26"/>
      <c r="BX2086" s="6"/>
      <c r="BY2086" s="24"/>
      <c r="BZ2086" s="109"/>
      <c r="CA2086" s="66"/>
      <c r="CB2086" s="5"/>
      <c r="CC2086" s="68"/>
      <c r="CD2086" s="67"/>
      <c r="CE2086" s="67"/>
      <c r="CF2086" s="64"/>
      <c r="CG2086" s="5"/>
      <c r="CH2086" s="69"/>
      <c r="CI2086" s="6"/>
      <c r="CJ2086" s="5"/>
      <c r="CK2086" s="25"/>
      <c r="CL2086" s="5"/>
      <c r="DN2086" s="14"/>
      <c r="DO2086" s="14"/>
      <c r="DP2086" s="5"/>
      <c r="DQ2086" s="25"/>
      <c r="DR2086" s="25"/>
      <c r="DS2086" s="96"/>
      <c r="DT2086" s="83"/>
      <c r="DU2086" s="14"/>
      <c r="DX2086" s="83"/>
      <c r="DY2086" s="83"/>
      <c r="DZ2086" s="83"/>
      <c r="EA2086" s="83"/>
      <c r="EJ2086" s="54"/>
      <c r="EK2086" s="22"/>
      <c r="EL2086" s="24"/>
      <c r="EP2086" s="23"/>
      <c r="EQ2086" s="24"/>
      <c r="ER2086" s="22"/>
      <c r="ES2086" s="24"/>
      <c r="ET2086" s="24"/>
      <c r="EU2086" s="23"/>
      <c r="EV2086" s="26"/>
      <c r="EX2086" s="6"/>
      <c r="EY2086" s="24"/>
      <c r="EZ2086" s="109"/>
      <c r="FA2086" s="66"/>
      <c r="FB2086" s="5"/>
      <c r="FC2086" s="68"/>
      <c r="FD2086" s="67"/>
      <c r="FE2086" s="67"/>
      <c r="FF2086" s="64"/>
      <c r="FG2086" s="5"/>
      <c r="FH2086" s="69"/>
      <c r="FI2086" s="6"/>
      <c r="FJ2086" s="5"/>
      <c r="FK2086" s="25"/>
      <c r="FL2086" s="5"/>
    </row>
    <row r="2087" spans="40:168">
      <c r="AN2087" s="14"/>
      <c r="AO2087" s="14"/>
      <c r="AP2087" s="5"/>
      <c r="AQ2087" s="25"/>
      <c r="AR2087" s="25"/>
      <c r="AS2087" s="96"/>
      <c r="AT2087" s="83"/>
      <c r="AU2087" s="14"/>
      <c r="AX2087" s="83"/>
      <c r="AY2087" s="83"/>
      <c r="AZ2087" s="83"/>
      <c r="BA2087" s="83"/>
      <c r="BJ2087" s="54"/>
      <c r="BK2087" s="22"/>
      <c r="BL2087" s="24"/>
      <c r="BP2087" s="23"/>
      <c r="BQ2087" s="24"/>
      <c r="BR2087" s="22"/>
      <c r="BS2087" s="24"/>
      <c r="BT2087" s="24"/>
      <c r="BU2087" s="23"/>
      <c r="BV2087" s="26"/>
      <c r="BX2087" s="6"/>
      <c r="BY2087" s="24"/>
      <c r="BZ2087" s="109"/>
      <c r="CA2087" s="66"/>
      <c r="CB2087" s="5"/>
      <c r="CC2087" s="68"/>
      <c r="CD2087" s="67"/>
      <c r="CE2087" s="67"/>
      <c r="CF2087" s="64"/>
      <c r="CG2087" s="5"/>
      <c r="CH2087" s="69"/>
      <c r="CI2087" s="6"/>
      <c r="CJ2087" s="5"/>
      <c r="CK2087" s="25"/>
      <c r="CL2087" s="5"/>
      <c r="DN2087" s="14"/>
      <c r="DO2087" s="14"/>
      <c r="DP2087" s="5"/>
      <c r="DQ2087" s="25"/>
      <c r="DR2087" s="25"/>
      <c r="DS2087" s="96"/>
      <c r="DT2087" s="83"/>
      <c r="DU2087" s="14"/>
      <c r="DX2087" s="83"/>
      <c r="DY2087" s="83"/>
      <c r="DZ2087" s="83"/>
      <c r="EA2087" s="83"/>
      <c r="EJ2087" s="54"/>
      <c r="EK2087" s="22"/>
      <c r="EL2087" s="24"/>
      <c r="EP2087" s="23"/>
      <c r="EQ2087" s="24"/>
      <c r="ER2087" s="22"/>
      <c r="ES2087" s="24"/>
      <c r="ET2087" s="24"/>
      <c r="EU2087" s="23"/>
      <c r="EV2087" s="26"/>
      <c r="EX2087" s="6"/>
      <c r="EY2087" s="24"/>
      <c r="EZ2087" s="109"/>
      <c r="FA2087" s="66"/>
      <c r="FB2087" s="5"/>
      <c r="FC2087" s="68"/>
      <c r="FD2087" s="67"/>
      <c r="FE2087" s="67"/>
      <c r="FF2087" s="64"/>
      <c r="FG2087" s="5"/>
      <c r="FH2087" s="69"/>
      <c r="FI2087" s="6"/>
      <c r="FJ2087" s="5"/>
      <c r="FK2087" s="25"/>
      <c r="FL2087" s="5"/>
    </row>
    <row r="2088" spans="40:168">
      <c r="AN2088" s="14"/>
      <c r="AO2088" s="14"/>
      <c r="AP2088" s="5"/>
      <c r="AQ2088" s="25"/>
      <c r="AR2088" s="25"/>
      <c r="AS2088" s="96"/>
      <c r="AT2088" s="83"/>
      <c r="AU2088" s="14"/>
      <c r="AX2088" s="83"/>
      <c r="AY2088" s="83"/>
      <c r="AZ2088" s="83"/>
      <c r="BA2088" s="83"/>
      <c r="BJ2088" s="54"/>
      <c r="BK2088" s="22"/>
      <c r="BL2088" s="24"/>
      <c r="BP2088" s="23"/>
      <c r="BQ2088" s="24"/>
      <c r="BR2088" s="22"/>
      <c r="BS2088" s="24"/>
      <c r="BT2088" s="24"/>
      <c r="BU2088" s="23"/>
      <c r="BV2088" s="26"/>
      <c r="BX2088" s="6"/>
      <c r="BY2088" s="24"/>
      <c r="BZ2088" s="109"/>
      <c r="CA2088" s="66"/>
      <c r="CB2088" s="5"/>
      <c r="CC2088" s="68"/>
      <c r="CD2088" s="67"/>
      <c r="CE2088" s="67"/>
      <c r="CF2088" s="64"/>
      <c r="CG2088" s="5"/>
      <c r="CH2088" s="69"/>
      <c r="CI2088" s="6"/>
      <c r="CJ2088" s="5"/>
      <c r="CK2088" s="25"/>
      <c r="CL2088" s="5"/>
      <c r="DN2088" s="14"/>
      <c r="DO2088" s="14"/>
      <c r="DP2088" s="5"/>
      <c r="DQ2088" s="25"/>
      <c r="DR2088" s="25"/>
      <c r="DS2088" s="96"/>
      <c r="DT2088" s="83"/>
      <c r="DU2088" s="14"/>
      <c r="DX2088" s="83"/>
      <c r="DY2088" s="83"/>
      <c r="DZ2088" s="83"/>
      <c r="EA2088" s="83"/>
      <c r="EJ2088" s="54"/>
      <c r="EK2088" s="22"/>
      <c r="EL2088" s="24"/>
      <c r="EP2088" s="23"/>
      <c r="EQ2088" s="24"/>
      <c r="ER2088" s="22"/>
      <c r="ES2088" s="24"/>
      <c r="ET2088" s="24"/>
      <c r="EU2088" s="23"/>
      <c r="EV2088" s="26"/>
      <c r="EX2088" s="6"/>
      <c r="EY2088" s="24"/>
      <c r="EZ2088" s="109"/>
      <c r="FA2088" s="66"/>
      <c r="FB2088" s="5"/>
      <c r="FC2088" s="68"/>
      <c r="FD2088" s="67"/>
      <c r="FE2088" s="67"/>
      <c r="FF2088" s="64"/>
      <c r="FG2088" s="5"/>
      <c r="FH2088" s="69"/>
      <c r="FI2088" s="6"/>
      <c r="FJ2088" s="5"/>
      <c r="FK2088" s="25"/>
      <c r="FL2088" s="5"/>
    </row>
    <row r="2089" spans="40:168">
      <c r="AN2089" s="14"/>
      <c r="AO2089" s="14"/>
      <c r="AP2089" s="5"/>
      <c r="AQ2089" s="25"/>
      <c r="AR2089" s="25"/>
      <c r="AS2089" s="96"/>
      <c r="AT2089" s="83"/>
      <c r="AU2089" s="14"/>
      <c r="AX2089" s="83"/>
      <c r="AY2089" s="83"/>
      <c r="AZ2089" s="83"/>
      <c r="BA2089" s="83"/>
      <c r="BJ2089" s="54"/>
      <c r="BK2089" s="22"/>
      <c r="BL2089" s="24"/>
      <c r="BP2089" s="23"/>
      <c r="BQ2089" s="24"/>
      <c r="BR2089" s="22"/>
      <c r="BS2089" s="24"/>
      <c r="BT2089" s="24"/>
      <c r="BU2089" s="23"/>
      <c r="BV2089" s="26"/>
      <c r="BX2089" s="6"/>
      <c r="BY2089" s="24"/>
      <c r="BZ2089" s="109"/>
      <c r="CA2089" s="66"/>
      <c r="CB2089" s="5"/>
      <c r="CC2089" s="68"/>
      <c r="CD2089" s="67"/>
      <c r="CE2089" s="67"/>
      <c r="CF2089" s="64"/>
      <c r="CG2089" s="5"/>
      <c r="CH2089" s="69"/>
      <c r="CI2089" s="6"/>
      <c r="CJ2089" s="5"/>
      <c r="CK2089" s="25"/>
      <c r="CL2089" s="5"/>
      <c r="DN2089" s="14"/>
      <c r="DO2089" s="14"/>
      <c r="DP2089" s="5"/>
      <c r="DQ2089" s="25"/>
      <c r="DR2089" s="25"/>
      <c r="DS2089" s="96"/>
      <c r="DT2089" s="83"/>
      <c r="DU2089" s="14"/>
      <c r="DX2089" s="83"/>
      <c r="DY2089" s="83"/>
      <c r="DZ2089" s="83"/>
      <c r="EA2089" s="83"/>
      <c r="EJ2089" s="54"/>
      <c r="EK2089" s="22"/>
      <c r="EL2089" s="24"/>
      <c r="EP2089" s="23"/>
      <c r="EQ2089" s="24"/>
      <c r="ER2089" s="22"/>
      <c r="ES2089" s="24"/>
      <c r="ET2089" s="24"/>
      <c r="EU2089" s="23"/>
      <c r="EV2089" s="26"/>
      <c r="EX2089" s="6"/>
      <c r="EY2089" s="24"/>
      <c r="EZ2089" s="109"/>
      <c r="FA2089" s="66"/>
      <c r="FB2089" s="5"/>
      <c r="FC2089" s="68"/>
      <c r="FD2089" s="67"/>
      <c r="FE2089" s="67"/>
      <c r="FF2089" s="64"/>
      <c r="FG2089" s="5"/>
      <c r="FH2089" s="69"/>
      <c r="FI2089" s="6"/>
      <c r="FJ2089" s="5"/>
      <c r="FK2089" s="25"/>
      <c r="FL2089" s="5"/>
    </row>
    <row r="2090" spans="40:168">
      <c r="AN2090" s="14"/>
      <c r="AO2090" s="14"/>
      <c r="AP2090" s="5"/>
      <c r="AQ2090" s="25"/>
      <c r="AR2090" s="25"/>
      <c r="AS2090" s="96"/>
      <c r="AT2090" s="83"/>
      <c r="AU2090" s="14"/>
      <c r="AX2090" s="83"/>
      <c r="AY2090" s="83"/>
      <c r="AZ2090" s="83"/>
      <c r="BA2090" s="83"/>
      <c r="BJ2090" s="54"/>
      <c r="BK2090" s="22"/>
      <c r="BL2090" s="24"/>
      <c r="BP2090" s="23"/>
      <c r="BQ2090" s="24"/>
      <c r="BR2090" s="22"/>
      <c r="BS2090" s="24"/>
      <c r="BT2090" s="24"/>
      <c r="BU2090" s="23"/>
      <c r="BV2090" s="26"/>
      <c r="BX2090" s="6"/>
      <c r="BY2090" s="24"/>
      <c r="BZ2090" s="109"/>
      <c r="CA2090" s="66"/>
      <c r="CB2090" s="5"/>
      <c r="CC2090" s="68"/>
      <c r="CD2090" s="67"/>
      <c r="CE2090" s="67"/>
      <c r="CF2090" s="64"/>
      <c r="CG2090" s="5"/>
      <c r="CH2090" s="69"/>
      <c r="CI2090" s="6"/>
      <c r="CJ2090" s="5"/>
      <c r="CK2090" s="25"/>
      <c r="CL2090" s="5"/>
      <c r="DN2090" s="14"/>
      <c r="DO2090" s="14"/>
      <c r="DP2090" s="5"/>
      <c r="DQ2090" s="25"/>
      <c r="DR2090" s="25"/>
      <c r="DS2090" s="96"/>
      <c r="DT2090" s="83"/>
      <c r="DU2090" s="14"/>
      <c r="DX2090" s="83"/>
      <c r="DY2090" s="83"/>
      <c r="DZ2090" s="83"/>
      <c r="EA2090" s="83"/>
      <c r="EJ2090" s="54"/>
      <c r="EK2090" s="22"/>
      <c r="EL2090" s="24"/>
      <c r="EP2090" s="23"/>
      <c r="EQ2090" s="24"/>
      <c r="ER2090" s="22"/>
      <c r="ES2090" s="24"/>
      <c r="ET2090" s="24"/>
      <c r="EU2090" s="23"/>
      <c r="EV2090" s="26"/>
      <c r="EX2090" s="6"/>
      <c r="EY2090" s="24"/>
      <c r="EZ2090" s="109"/>
      <c r="FA2090" s="66"/>
      <c r="FB2090" s="5"/>
      <c r="FC2090" s="68"/>
      <c r="FD2090" s="67"/>
      <c r="FE2090" s="67"/>
      <c r="FF2090" s="64"/>
      <c r="FG2090" s="5"/>
      <c r="FH2090" s="69"/>
      <c r="FI2090" s="6"/>
      <c r="FJ2090" s="5"/>
      <c r="FK2090" s="25"/>
      <c r="FL2090" s="5"/>
    </row>
    <row r="2091" spans="40:168">
      <c r="AN2091" s="14"/>
      <c r="AO2091" s="14"/>
      <c r="AP2091" s="5"/>
      <c r="AQ2091" s="25"/>
      <c r="AR2091" s="25"/>
      <c r="AS2091" s="96"/>
      <c r="AT2091" s="83"/>
      <c r="AU2091" s="14"/>
      <c r="AX2091" s="83"/>
      <c r="AY2091" s="83"/>
      <c r="AZ2091" s="83"/>
      <c r="BA2091" s="83"/>
      <c r="BJ2091" s="54"/>
      <c r="BK2091" s="22"/>
      <c r="BL2091" s="24"/>
      <c r="BP2091" s="23"/>
      <c r="BQ2091" s="24"/>
      <c r="BR2091" s="22"/>
      <c r="BS2091" s="24"/>
      <c r="BT2091" s="24"/>
      <c r="BU2091" s="23"/>
      <c r="BV2091" s="26"/>
      <c r="BX2091" s="6"/>
      <c r="BY2091" s="24"/>
      <c r="BZ2091" s="109"/>
      <c r="CA2091" s="66"/>
      <c r="CB2091" s="5"/>
      <c r="CC2091" s="68"/>
      <c r="CD2091" s="67"/>
      <c r="CE2091" s="67"/>
      <c r="CF2091" s="64"/>
      <c r="CG2091" s="5"/>
      <c r="CH2091" s="69"/>
      <c r="CI2091" s="6"/>
      <c r="CJ2091" s="5"/>
      <c r="CK2091" s="25"/>
      <c r="CL2091" s="5"/>
      <c r="DN2091" s="14"/>
      <c r="DO2091" s="14"/>
      <c r="DP2091" s="5"/>
      <c r="DQ2091" s="25"/>
      <c r="DR2091" s="25"/>
      <c r="DS2091" s="96"/>
      <c r="DT2091" s="83"/>
      <c r="DU2091" s="14"/>
      <c r="DX2091" s="83"/>
      <c r="DY2091" s="83"/>
      <c r="DZ2091" s="83"/>
      <c r="EA2091" s="83"/>
      <c r="EJ2091" s="54"/>
      <c r="EK2091" s="22"/>
      <c r="EL2091" s="24"/>
      <c r="EP2091" s="23"/>
      <c r="EQ2091" s="24"/>
      <c r="ER2091" s="22"/>
      <c r="ES2091" s="24"/>
      <c r="ET2091" s="24"/>
      <c r="EU2091" s="23"/>
      <c r="EV2091" s="26"/>
      <c r="EX2091" s="6"/>
      <c r="EY2091" s="24"/>
      <c r="EZ2091" s="109"/>
      <c r="FA2091" s="66"/>
      <c r="FB2091" s="5"/>
      <c r="FC2091" s="68"/>
      <c r="FD2091" s="67"/>
      <c r="FE2091" s="67"/>
      <c r="FF2091" s="64"/>
      <c r="FG2091" s="5"/>
      <c r="FH2091" s="69"/>
      <c r="FI2091" s="6"/>
      <c r="FJ2091" s="5"/>
      <c r="FK2091" s="25"/>
      <c r="FL2091" s="5"/>
    </row>
    <row r="2092" spans="40:168">
      <c r="AN2092" s="14"/>
      <c r="AO2092" s="14"/>
      <c r="AP2092" s="5"/>
      <c r="AQ2092" s="25"/>
      <c r="AR2092" s="25"/>
      <c r="AS2092" s="96"/>
      <c r="AT2092" s="83"/>
      <c r="AU2092" s="14"/>
      <c r="AX2092" s="83"/>
      <c r="AY2092" s="83"/>
      <c r="AZ2092" s="83"/>
      <c r="BA2092" s="83"/>
      <c r="BJ2092" s="54"/>
      <c r="BK2092" s="22"/>
      <c r="BL2092" s="24"/>
      <c r="BP2092" s="23"/>
      <c r="BQ2092" s="24"/>
      <c r="BR2092" s="22"/>
      <c r="BS2092" s="24"/>
      <c r="BT2092" s="24"/>
      <c r="BU2092" s="23"/>
      <c r="BV2092" s="26"/>
      <c r="BX2092" s="6"/>
      <c r="BY2092" s="24"/>
      <c r="BZ2092" s="109"/>
      <c r="CA2092" s="66"/>
      <c r="CB2092" s="5"/>
      <c r="CC2092" s="68"/>
      <c r="CD2092" s="67"/>
      <c r="CE2092" s="67"/>
      <c r="CF2092" s="64"/>
      <c r="CG2092" s="5"/>
      <c r="CH2092" s="69"/>
      <c r="CI2092" s="6"/>
      <c r="CJ2092" s="5"/>
      <c r="CK2092" s="25"/>
      <c r="CL2092" s="5"/>
      <c r="DN2092" s="14"/>
      <c r="DO2092" s="14"/>
      <c r="DP2092" s="5"/>
      <c r="DQ2092" s="25"/>
      <c r="DR2092" s="25"/>
      <c r="DS2092" s="96"/>
      <c r="DT2092" s="83"/>
      <c r="DU2092" s="14"/>
      <c r="DX2092" s="83"/>
      <c r="DY2092" s="83"/>
      <c r="DZ2092" s="83"/>
      <c r="EA2092" s="83"/>
      <c r="EJ2092" s="54"/>
      <c r="EK2092" s="22"/>
      <c r="EL2092" s="24"/>
      <c r="EP2092" s="23"/>
      <c r="EQ2092" s="24"/>
      <c r="ER2092" s="22"/>
      <c r="ES2092" s="24"/>
      <c r="ET2092" s="24"/>
      <c r="EU2092" s="23"/>
      <c r="EV2092" s="26"/>
      <c r="EX2092" s="6"/>
      <c r="EY2092" s="24"/>
      <c r="EZ2092" s="109"/>
      <c r="FA2092" s="66"/>
      <c r="FB2092" s="5"/>
      <c r="FC2092" s="68"/>
      <c r="FD2092" s="67"/>
      <c r="FE2092" s="67"/>
      <c r="FF2092" s="64"/>
      <c r="FG2092" s="5"/>
      <c r="FH2092" s="69"/>
      <c r="FI2092" s="6"/>
      <c r="FJ2092" s="5"/>
      <c r="FK2092" s="25"/>
      <c r="FL2092" s="5"/>
    </row>
    <row r="2093" spans="40:168">
      <c r="AN2093" s="14"/>
      <c r="AO2093" s="14"/>
      <c r="AP2093" s="5"/>
      <c r="AQ2093" s="25"/>
      <c r="AR2093" s="25"/>
      <c r="AS2093" s="96"/>
      <c r="AT2093" s="83"/>
      <c r="AU2093" s="14"/>
      <c r="AX2093" s="83"/>
      <c r="AY2093" s="83"/>
      <c r="AZ2093" s="83"/>
      <c r="BA2093" s="83"/>
      <c r="BJ2093" s="54"/>
      <c r="BK2093" s="22"/>
      <c r="BL2093" s="24"/>
      <c r="BP2093" s="23"/>
      <c r="BQ2093" s="24"/>
      <c r="BR2093" s="22"/>
      <c r="BS2093" s="24"/>
      <c r="BT2093" s="24"/>
      <c r="BU2093" s="23"/>
      <c r="BV2093" s="26"/>
      <c r="BX2093" s="6"/>
      <c r="BY2093" s="24"/>
      <c r="BZ2093" s="109"/>
      <c r="CA2093" s="66"/>
      <c r="CB2093" s="5"/>
      <c r="CC2093" s="68"/>
      <c r="CD2093" s="67"/>
      <c r="CE2093" s="67"/>
      <c r="CF2093" s="64"/>
      <c r="CG2093" s="5"/>
      <c r="CH2093" s="69"/>
      <c r="CI2093" s="6"/>
      <c r="CJ2093" s="5"/>
      <c r="CK2093" s="25"/>
      <c r="CL2093" s="5"/>
      <c r="DN2093" s="14"/>
      <c r="DO2093" s="14"/>
      <c r="DP2093" s="5"/>
      <c r="DQ2093" s="25"/>
      <c r="DR2093" s="25"/>
      <c r="DS2093" s="96"/>
      <c r="DT2093" s="83"/>
      <c r="DU2093" s="14"/>
      <c r="DX2093" s="83"/>
      <c r="DY2093" s="83"/>
      <c r="DZ2093" s="83"/>
      <c r="EA2093" s="83"/>
      <c r="EJ2093" s="54"/>
      <c r="EK2093" s="22"/>
      <c r="EL2093" s="24"/>
      <c r="EP2093" s="23"/>
      <c r="EQ2093" s="24"/>
      <c r="ER2093" s="22"/>
      <c r="ES2093" s="24"/>
      <c r="ET2093" s="24"/>
      <c r="EU2093" s="23"/>
      <c r="EV2093" s="26"/>
      <c r="EX2093" s="6"/>
      <c r="EY2093" s="24"/>
      <c r="EZ2093" s="109"/>
      <c r="FA2093" s="66"/>
      <c r="FB2093" s="5"/>
      <c r="FC2093" s="68"/>
      <c r="FD2093" s="67"/>
      <c r="FE2093" s="67"/>
      <c r="FF2093" s="64"/>
      <c r="FG2093" s="5"/>
      <c r="FH2093" s="69"/>
      <c r="FI2093" s="6"/>
      <c r="FJ2093" s="5"/>
      <c r="FK2093" s="25"/>
      <c r="FL2093" s="5"/>
    </row>
    <row r="2094" spans="40:168">
      <c r="AN2094" s="14"/>
      <c r="AO2094" s="14"/>
      <c r="AP2094" s="5"/>
      <c r="AQ2094" s="25"/>
      <c r="AR2094" s="25"/>
      <c r="AS2094" s="96"/>
      <c r="AT2094" s="83"/>
      <c r="AU2094" s="14"/>
      <c r="AX2094" s="83"/>
      <c r="AY2094" s="83"/>
      <c r="AZ2094" s="83"/>
      <c r="BA2094" s="83"/>
      <c r="BJ2094" s="54"/>
      <c r="BK2094" s="22"/>
      <c r="BL2094" s="24"/>
      <c r="BP2094" s="23"/>
      <c r="BQ2094" s="24"/>
      <c r="BR2094" s="22"/>
      <c r="BS2094" s="24"/>
      <c r="BT2094" s="24"/>
      <c r="BU2094" s="23"/>
      <c r="BV2094" s="26"/>
      <c r="BX2094" s="6"/>
      <c r="BY2094" s="24"/>
      <c r="BZ2094" s="109"/>
      <c r="CA2094" s="66"/>
      <c r="CB2094" s="5"/>
      <c r="CC2094" s="68"/>
      <c r="CD2094" s="67"/>
      <c r="CE2094" s="67"/>
      <c r="CF2094" s="64"/>
      <c r="CG2094" s="5"/>
      <c r="CH2094" s="69"/>
      <c r="CI2094" s="6"/>
      <c r="CJ2094" s="5"/>
      <c r="CK2094" s="25"/>
      <c r="CL2094" s="5"/>
      <c r="DN2094" s="14"/>
      <c r="DO2094" s="14"/>
      <c r="DP2094" s="5"/>
      <c r="DQ2094" s="25"/>
      <c r="DR2094" s="25"/>
      <c r="DS2094" s="96"/>
      <c r="DT2094" s="83"/>
      <c r="DU2094" s="14"/>
      <c r="DX2094" s="83"/>
      <c r="DY2094" s="83"/>
      <c r="DZ2094" s="83"/>
      <c r="EA2094" s="83"/>
      <c r="EJ2094" s="54"/>
      <c r="EK2094" s="22"/>
      <c r="EL2094" s="24"/>
      <c r="EP2094" s="23"/>
      <c r="EQ2094" s="24"/>
      <c r="ER2094" s="22"/>
      <c r="ES2094" s="24"/>
      <c r="ET2094" s="24"/>
      <c r="EU2094" s="23"/>
      <c r="EV2094" s="26"/>
      <c r="EX2094" s="6"/>
      <c r="EY2094" s="24"/>
      <c r="EZ2094" s="109"/>
      <c r="FA2094" s="66"/>
      <c r="FB2094" s="5"/>
      <c r="FC2094" s="68"/>
      <c r="FD2094" s="67"/>
      <c r="FE2094" s="67"/>
      <c r="FF2094" s="64"/>
      <c r="FG2094" s="5"/>
      <c r="FH2094" s="69"/>
      <c r="FI2094" s="6"/>
      <c r="FJ2094" s="5"/>
      <c r="FK2094" s="25"/>
      <c r="FL2094" s="5"/>
    </row>
    <row r="2095" spans="40:168">
      <c r="AN2095" s="14"/>
      <c r="AO2095" s="14"/>
      <c r="AP2095" s="5"/>
      <c r="AQ2095" s="25"/>
      <c r="AR2095" s="25"/>
      <c r="AS2095" s="96"/>
      <c r="AT2095" s="83"/>
      <c r="AU2095" s="14"/>
      <c r="AX2095" s="83"/>
      <c r="AY2095" s="83"/>
      <c r="AZ2095" s="83"/>
      <c r="BA2095" s="83"/>
      <c r="BJ2095" s="54"/>
      <c r="BK2095" s="22"/>
      <c r="BL2095" s="24"/>
      <c r="BP2095" s="23"/>
      <c r="BQ2095" s="24"/>
      <c r="BR2095" s="22"/>
      <c r="BS2095" s="24"/>
      <c r="BT2095" s="24"/>
      <c r="BU2095" s="23"/>
      <c r="BV2095" s="26"/>
      <c r="BX2095" s="6"/>
      <c r="BY2095" s="24"/>
      <c r="BZ2095" s="109"/>
      <c r="CA2095" s="66"/>
      <c r="CB2095" s="5"/>
      <c r="CC2095" s="68"/>
      <c r="CD2095" s="67"/>
      <c r="CE2095" s="67"/>
      <c r="CF2095" s="64"/>
      <c r="CG2095" s="5"/>
      <c r="CH2095" s="69"/>
      <c r="CI2095" s="6"/>
      <c r="CJ2095" s="5"/>
      <c r="CK2095" s="25"/>
      <c r="CL2095" s="5"/>
      <c r="DN2095" s="14"/>
      <c r="DO2095" s="14"/>
      <c r="DP2095" s="5"/>
      <c r="DQ2095" s="25"/>
      <c r="DR2095" s="25"/>
      <c r="DS2095" s="96"/>
      <c r="DT2095" s="83"/>
      <c r="DU2095" s="14"/>
      <c r="DX2095" s="83"/>
      <c r="DY2095" s="83"/>
      <c r="DZ2095" s="83"/>
      <c r="EA2095" s="83"/>
      <c r="EJ2095" s="54"/>
      <c r="EK2095" s="22"/>
      <c r="EL2095" s="24"/>
      <c r="EP2095" s="23"/>
      <c r="EQ2095" s="24"/>
      <c r="ER2095" s="22"/>
      <c r="ES2095" s="24"/>
      <c r="ET2095" s="24"/>
      <c r="EU2095" s="23"/>
      <c r="EV2095" s="26"/>
      <c r="EX2095" s="6"/>
      <c r="EY2095" s="24"/>
      <c r="EZ2095" s="109"/>
      <c r="FA2095" s="66"/>
      <c r="FB2095" s="5"/>
      <c r="FC2095" s="68"/>
      <c r="FD2095" s="67"/>
      <c r="FE2095" s="67"/>
      <c r="FF2095" s="64"/>
      <c r="FG2095" s="5"/>
      <c r="FH2095" s="69"/>
      <c r="FI2095" s="6"/>
      <c r="FJ2095" s="5"/>
      <c r="FK2095" s="25"/>
      <c r="FL2095" s="5"/>
    </row>
    <row r="2096" spans="40:168">
      <c r="AN2096" s="14"/>
      <c r="AO2096" s="14"/>
      <c r="AP2096" s="5"/>
      <c r="AQ2096" s="25"/>
      <c r="AR2096" s="25"/>
      <c r="AS2096" s="96"/>
      <c r="AT2096" s="83"/>
      <c r="AU2096" s="14"/>
      <c r="AX2096" s="83"/>
      <c r="AY2096" s="83"/>
      <c r="AZ2096" s="83"/>
      <c r="BA2096" s="83"/>
      <c r="BJ2096" s="54"/>
      <c r="BK2096" s="22"/>
      <c r="BL2096" s="24"/>
      <c r="BP2096" s="23"/>
      <c r="BQ2096" s="24"/>
      <c r="BR2096" s="22"/>
      <c r="BS2096" s="24"/>
      <c r="BT2096" s="24"/>
      <c r="BU2096" s="23"/>
      <c r="BV2096" s="26"/>
      <c r="BX2096" s="6"/>
      <c r="BY2096" s="24"/>
      <c r="BZ2096" s="109"/>
      <c r="CA2096" s="66"/>
      <c r="CB2096" s="5"/>
      <c r="CC2096" s="68"/>
      <c r="CD2096" s="67"/>
      <c r="CE2096" s="67"/>
      <c r="CF2096" s="64"/>
      <c r="CG2096" s="5"/>
      <c r="CH2096" s="69"/>
      <c r="CI2096" s="6"/>
      <c r="CJ2096" s="5"/>
      <c r="CK2096" s="25"/>
      <c r="CL2096" s="5"/>
      <c r="DN2096" s="14"/>
      <c r="DO2096" s="14"/>
      <c r="DP2096" s="5"/>
      <c r="DQ2096" s="25"/>
      <c r="DR2096" s="25"/>
      <c r="DS2096" s="96"/>
      <c r="DT2096" s="83"/>
      <c r="DU2096" s="14"/>
      <c r="DX2096" s="83"/>
      <c r="DY2096" s="83"/>
      <c r="DZ2096" s="83"/>
      <c r="EA2096" s="83"/>
      <c r="EJ2096" s="54"/>
      <c r="EK2096" s="22"/>
      <c r="EL2096" s="24"/>
      <c r="EP2096" s="23"/>
      <c r="EQ2096" s="24"/>
      <c r="ER2096" s="22"/>
      <c r="ES2096" s="24"/>
      <c r="ET2096" s="24"/>
      <c r="EU2096" s="23"/>
      <c r="EV2096" s="26"/>
      <c r="EX2096" s="6"/>
      <c r="EY2096" s="24"/>
      <c r="EZ2096" s="109"/>
      <c r="FA2096" s="66"/>
      <c r="FB2096" s="5"/>
      <c r="FC2096" s="68"/>
      <c r="FD2096" s="67"/>
      <c r="FE2096" s="67"/>
      <c r="FF2096" s="64"/>
      <c r="FG2096" s="5"/>
      <c r="FH2096" s="69"/>
      <c r="FI2096" s="6"/>
      <c r="FJ2096" s="5"/>
      <c r="FK2096" s="25"/>
      <c r="FL2096" s="5"/>
    </row>
    <row r="2097" spans="40:168">
      <c r="AN2097" s="14"/>
      <c r="AO2097" s="14"/>
      <c r="AP2097" s="5"/>
      <c r="AQ2097" s="25"/>
      <c r="AR2097" s="25"/>
      <c r="AS2097" s="96"/>
      <c r="AT2097" s="83"/>
      <c r="AU2097" s="14"/>
      <c r="AX2097" s="83"/>
      <c r="AY2097" s="83"/>
      <c r="AZ2097" s="83"/>
      <c r="BA2097" s="83"/>
      <c r="BJ2097" s="54"/>
      <c r="BK2097" s="22"/>
      <c r="BL2097" s="24"/>
      <c r="BP2097" s="23"/>
      <c r="BQ2097" s="24"/>
      <c r="BR2097" s="22"/>
      <c r="BS2097" s="24"/>
      <c r="BT2097" s="24"/>
      <c r="BU2097" s="23"/>
      <c r="BV2097" s="26"/>
      <c r="BX2097" s="6"/>
      <c r="BY2097" s="24"/>
      <c r="BZ2097" s="109"/>
      <c r="CA2097" s="66"/>
      <c r="CB2097" s="5"/>
      <c r="CC2097" s="68"/>
      <c r="CD2097" s="67"/>
      <c r="CE2097" s="67"/>
      <c r="CF2097" s="64"/>
      <c r="CG2097" s="5"/>
      <c r="CH2097" s="69"/>
      <c r="CI2097" s="6"/>
      <c r="CJ2097" s="5"/>
      <c r="CK2097" s="25"/>
      <c r="CL2097" s="5"/>
      <c r="DN2097" s="14"/>
      <c r="DO2097" s="14"/>
      <c r="DP2097" s="5"/>
      <c r="DQ2097" s="25"/>
      <c r="DR2097" s="25"/>
      <c r="DS2097" s="96"/>
      <c r="DT2097" s="83"/>
      <c r="DU2097" s="14"/>
      <c r="DX2097" s="83"/>
      <c r="DY2097" s="83"/>
      <c r="DZ2097" s="83"/>
      <c r="EA2097" s="83"/>
      <c r="EJ2097" s="54"/>
      <c r="EK2097" s="22"/>
      <c r="EL2097" s="24"/>
      <c r="EP2097" s="23"/>
      <c r="EQ2097" s="24"/>
      <c r="ER2097" s="22"/>
      <c r="ES2097" s="24"/>
      <c r="ET2097" s="24"/>
      <c r="EU2097" s="23"/>
      <c r="EV2097" s="26"/>
      <c r="EX2097" s="6"/>
      <c r="EY2097" s="24"/>
      <c r="EZ2097" s="109"/>
      <c r="FA2097" s="66"/>
      <c r="FB2097" s="5"/>
      <c r="FC2097" s="68"/>
      <c r="FD2097" s="67"/>
      <c r="FE2097" s="67"/>
      <c r="FF2097" s="64"/>
      <c r="FG2097" s="5"/>
      <c r="FH2097" s="69"/>
      <c r="FI2097" s="6"/>
      <c r="FJ2097" s="5"/>
      <c r="FK2097" s="25"/>
      <c r="FL2097" s="5"/>
    </row>
    <row r="2098" spans="40:168">
      <c r="AN2098" s="14"/>
      <c r="AO2098" s="14"/>
      <c r="AP2098" s="5"/>
      <c r="AQ2098" s="25"/>
      <c r="AR2098" s="25"/>
      <c r="AS2098" s="96"/>
      <c r="AT2098" s="83"/>
      <c r="AU2098" s="14"/>
      <c r="AX2098" s="83"/>
      <c r="AY2098" s="83"/>
      <c r="AZ2098" s="83"/>
      <c r="BA2098" s="83"/>
      <c r="BJ2098" s="54"/>
      <c r="BK2098" s="22"/>
      <c r="BL2098" s="24"/>
      <c r="BP2098" s="23"/>
      <c r="BQ2098" s="24"/>
      <c r="BR2098" s="22"/>
      <c r="BS2098" s="24"/>
      <c r="BT2098" s="24"/>
      <c r="BU2098" s="23"/>
      <c r="BV2098" s="26"/>
      <c r="BX2098" s="6"/>
      <c r="BY2098" s="24"/>
      <c r="BZ2098" s="109"/>
      <c r="CA2098" s="66"/>
      <c r="CB2098" s="5"/>
      <c r="CC2098" s="68"/>
      <c r="CD2098" s="67"/>
      <c r="CE2098" s="67"/>
      <c r="CF2098" s="64"/>
      <c r="CG2098" s="5"/>
      <c r="CH2098" s="69"/>
      <c r="CI2098" s="6"/>
      <c r="CJ2098" s="5"/>
      <c r="CK2098" s="25"/>
      <c r="CL2098" s="5"/>
      <c r="DN2098" s="14"/>
      <c r="DO2098" s="14"/>
      <c r="DP2098" s="5"/>
      <c r="DQ2098" s="25"/>
      <c r="DR2098" s="25"/>
      <c r="DS2098" s="96"/>
      <c r="DT2098" s="83"/>
      <c r="DU2098" s="14"/>
      <c r="DX2098" s="83"/>
      <c r="DY2098" s="83"/>
      <c r="DZ2098" s="83"/>
      <c r="EA2098" s="83"/>
      <c r="EJ2098" s="54"/>
      <c r="EK2098" s="22"/>
      <c r="EL2098" s="24"/>
      <c r="EP2098" s="23"/>
      <c r="EQ2098" s="24"/>
      <c r="ER2098" s="22"/>
      <c r="ES2098" s="24"/>
      <c r="ET2098" s="24"/>
      <c r="EU2098" s="23"/>
      <c r="EV2098" s="26"/>
      <c r="EX2098" s="6"/>
      <c r="EY2098" s="24"/>
      <c r="EZ2098" s="109"/>
      <c r="FA2098" s="66"/>
      <c r="FB2098" s="5"/>
      <c r="FC2098" s="68"/>
      <c r="FD2098" s="67"/>
      <c r="FE2098" s="67"/>
      <c r="FF2098" s="64"/>
      <c r="FG2098" s="5"/>
      <c r="FH2098" s="69"/>
      <c r="FI2098" s="6"/>
      <c r="FJ2098" s="5"/>
      <c r="FK2098" s="25"/>
      <c r="FL2098" s="5"/>
    </row>
    <row r="2099" spans="40:168">
      <c r="AN2099" s="14"/>
      <c r="AO2099" s="14"/>
      <c r="AP2099" s="5"/>
      <c r="AQ2099" s="25"/>
      <c r="AR2099" s="25"/>
      <c r="AS2099" s="96"/>
      <c r="AT2099" s="83"/>
      <c r="AU2099" s="14"/>
      <c r="AX2099" s="83"/>
      <c r="AY2099" s="83"/>
      <c r="AZ2099" s="83"/>
      <c r="BA2099" s="83"/>
      <c r="BJ2099" s="54"/>
      <c r="BK2099" s="22"/>
      <c r="BL2099" s="24"/>
      <c r="BP2099" s="23"/>
      <c r="BQ2099" s="24"/>
      <c r="BR2099" s="22"/>
      <c r="BS2099" s="24"/>
      <c r="BT2099" s="24"/>
      <c r="BU2099" s="23"/>
      <c r="BV2099" s="26"/>
      <c r="BX2099" s="6"/>
      <c r="BY2099" s="24"/>
      <c r="BZ2099" s="109"/>
      <c r="CA2099" s="66"/>
      <c r="CB2099" s="5"/>
      <c r="CC2099" s="68"/>
      <c r="CD2099" s="67"/>
      <c r="CE2099" s="67"/>
      <c r="CF2099" s="64"/>
      <c r="CG2099" s="5"/>
      <c r="CH2099" s="69"/>
      <c r="CI2099" s="6"/>
      <c r="CJ2099" s="5"/>
      <c r="CK2099" s="25"/>
      <c r="CL2099" s="5"/>
      <c r="DN2099" s="14"/>
      <c r="DO2099" s="14"/>
      <c r="DP2099" s="5"/>
      <c r="DQ2099" s="25"/>
      <c r="DR2099" s="25"/>
      <c r="DS2099" s="96"/>
      <c r="DT2099" s="83"/>
      <c r="DU2099" s="14"/>
      <c r="DX2099" s="83"/>
      <c r="DY2099" s="83"/>
      <c r="DZ2099" s="83"/>
      <c r="EA2099" s="83"/>
      <c r="EJ2099" s="54"/>
      <c r="EK2099" s="22"/>
      <c r="EL2099" s="24"/>
      <c r="EP2099" s="23"/>
      <c r="EQ2099" s="24"/>
      <c r="ER2099" s="22"/>
      <c r="ES2099" s="24"/>
      <c r="ET2099" s="24"/>
      <c r="EU2099" s="23"/>
      <c r="EV2099" s="26"/>
      <c r="EX2099" s="6"/>
      <c r="EY2099" s="24"/>
      <c r="EZ2099" s="109"/>
      <c r="FA2099" s="66"/>
      <c r="FB2099" s="5"/>
      <c r="FC2099" s="68"/>
      <c r="FD2099" s="67"/>
      <c r="FE2099" s="67"/>
      <c r="FF2099" s="64"/>
      <c r="FG2099" s="5"/>
      <c r="FH2099" s="69"/>
      <c r="FI2099" s="6"/>
      <c r="FJ2099" s="5"/>
      <c r="FK2099" s="25"/>
      <c r="FL2099" s="5"/>
    </row>
    <row r="2100" spans="40:168">
      <c r="AN2100" s="14"/>
      <c r="AO2100" s="14"/>
      <c r="AP2100" s="5"/>
      <c r="AQ2100" s="25"/>
      <c r="AR2100" s="25"/>
      <c r="AS2100" s="96"/>
      <c r="AT2100" s="83"/>
      <c r="AU2100" s="14"/>
      <c r="AX2100" s="83"/>
      <c r="AY2100" s="83"/>
      <c r="AZ2100" s="83"/>
      <c r="BA2100" s="83"/>
      <c r="BJ2100" s="54"/>
      <c r="BK2100" s="22"/>
      <c r="BL2100" s="24"/>
      <c r="BP2100" s="23"/>
      <c r="BQ2100" s="24"/>
      <c r="BR2100" s="22"/>
      <c r="BS2100" s="24"/>
      <c r="BT2100" s="24"/>
      <c r="BU2100" s="23"/>
      <c r="BV2100" s="26"/>
      <c r="BX2100" s="6"/>
      <c r="BY2100" s="24"/>
      <c r="BZ2100" s="109"/>
      <c r="CA2100" s="66"/>
      <c r="CB2100" s="5"/>
      <c r="CC2100" s="68"/>
      <c r="CD2100" s="67"/>
      <c r="CE2100" s="67"/>
      <c r="CF2100" s="64"/>
      <c r="CG2100" s="5"/>
      <c r="CH2100" s="69"/>
      <c r="CI2100" s="6"/>
      <c r="CJ2100" s="5"/>
      <c r="CK2100" s="25"/>
      <c r="CL2100" s="5"/>
      <c r="DN2100" s="14"/>
      <c r="DO2100" s="14"/>
      <c r="DP2100" s="5"/>
      <c r="DQ2100" s="25"/>
      <c r="DR2100" s="25"/>
      <c r="DS2100" s="96"/>
      <c r="DT2100" s="83"/>
      <c r="DU2100" s="14"/>
      <c r="DX2100" s="83"/>
      <c r="DY2100" s="83"/>
      <c r="DZ2100" s="83"/>
      <c r="EA2100" s="83"/>
      <c r="EJ2100" s="54"/>
      <c r="EK2100" s="22"/>
      <c r="EL2100" s="24"/>
      <c r="EP2100" s="23"/>
      <c r="EQ2100" s="24"/>
      <c r="ER2100" s="22"/>
      <c r="ES2100" s="24"/>
      <c r="ET2100" s="24"/>
      <c r="EU2100" s="23"/>
      <c r="EV2100" s="26"/>
      <c r="EX2100" s="6"/>
      <c r="EY2100" s="24"/>
      <c r="EZ2100" s="109"/>
      <c r="FA2100" s="66"/>
      <c r="FB2100" s="5"/>
      <c r="FC2100" s="68"/>
      <c r="FD2100" s="67"/>
      <c r="FE2100" s="67"/>
      <c r="FF2100" s="64"/>
      <c r="FG2100" s="5"/>
      <c r="FH2100" s="69"/>
      <c r="FI2100" s="6"/>
      <c r="FJ2100" s="5"/>
      <c r="FK2100" s="25"/>
      <c r="FL2100" s="5"/>
    </row>
    <row r="2101" spans="40:168">
      <c r="AN2101" s="14"/>
      <c r="AO2101" s="14"/>
      <c r="AP2101" s="5"/>
      <c r="AQ2101" s="25"/>
      <c r="AR2101" s="25"/>
      <c r="AS2101" s="96"/>
      <c r="AT2101" s="83"/>
      <c r="AU2101" s="14"/>
      <c r="AX2101" s="83"/>
      <c r="AY2101" s="83"/>
      <c r="AZ2101" s="83"/>
      <c r="BA2101" s="83"/>
      <c r="BJ2101" s="54"/>
      <c r="BK2101" s="22"/>
      <c r="BL2101" s="24"/>
      <c r="BP2101" s="23"/>
      <c r="BQ2101" s="24"/>
      <c r="BR2101" s="22"/>
      <c r="BS2101" s="24"/>
      <c r="BT2101" s="24"/>
      <c r="BU2101" s="23"/>
      <c r="BV2101" s="26"/>
      <c r="BX2101" s="6"/>
      <c r="BY2101" s="24"/>
      <c r="BZ2101" s="109"/>
      <c r="CA2101" s="66"/>
      <c r="CB2101" s="5"/>
      <c r="CC2101" s="68"/>
      <c r="CD2101" s="67"/>
      <c r="CE2101" s="67"/>
      <c r="CF2101" s="64"/>
      <c r="CG2101" s="5"/>
      <c r="CH2101" s="69"/>
      <c r="CI2101" s="6"/>
      <c r="CJ2101" s="5"/>
      <c r="CK2101" s="25"/>
      <c r="CL2101" s="5"/>
      <c r="DN2101" s="14"/>
      <c r="DO2101" s="14"/>
      <c r="DP2101" s="5"/>
      <c r="DQ2101" s="25"/>
      <c r="DR2101" s="25"/>
      <c r="DS2101" s="96"/>
      <c r="DT2101" s="83"/>
      <c r="DU2101" s="14"/>
      <c r="DX2101" s="83"/>
      <c r="DY2101" s="83"/>
      <c r="DZ2101" s="83"/>
      <c r="EA2101" s="83"/>
      <c r="EJ2101" s="54"/>
      <c r="EK2101" s="22"/>
      <c r="EL2101" s="24"/>
      <c r="EP2101" s="23"/>
      <c r="EQ2101" s="24"/>
      <c r="ER2101" s="22"/>
      <c r="ES2101" s="24"/>
      <c r="ET2101" s="24"/>
      <c r="EU2101" s="23"/>
      <c r="EV2101" s="26"/>
      <c r="EX2101" s="6"/>
      <c r="EY2101" s="24"/>
      <c r="EZ2101" s="109"/>
      <c r="FA2101" s="66"/>
      <c r="FB2101" s="5"/>
      <c r="FC2101" s="68"/>
      <c r="FD2101" s="67"/>
      <c r="FE2101" s="67"/>
      <c r="FF2101" s="64"/>
      <c r="FG2101" s="5"/>
      <c r="FH2101" s="69"/>
      <c r="FI2101" s="6"/>
      <c r="FJ2101" s="5"/>
      <c r="FK2101" s="25"/>
      <c r="FL2101" s="5"/>
    </row>
    <row r="2102" spans="40:168">
      <c r="AN2102" s="14"/>
      <c r="AO2102" s="14"/>
      <c r="AP2102" s="5"/>
      <c r="AQ2102" s="25"/>
      <c r="AR2102" s="25"/>
      <c r="AS2102" s="96"/>
      <c r="AT2102" s="83"/>
      <c r="AU2102" s="14"/>
      <c r="AX2102" s="83"/>
      <c r="AY2102" s="83"/>
      <c r="AZ2102" s="83"/>
      <c r="BA2102" s="83"/>
      <c r="BJ2102" s="54"/>
      <c r="BK2102" s="22"/>
      <c r="BL2102" s="24"/>
      <c r="BP2102" s="23"/>
      <c r="BQ2102" s="24"/>
      <c r="BR2102" s="22"/>
      <c r="BS2102" s="24"/>
      <c r="BT2102" s="24"/>
      <c r="BU2102" s="23"/>
      <c r="BV2102" s="26"/>
      <c r="BX2102" s="6"/>
      <c r="BY2102" s="24"/>
      <c r="BZ2102" s="109"/>
      <c r="CA2102" s="66"/>
      <c r="CB2102" s="5"/>
      <c r="CC2102" s="68"/>
      <c r="CD2102" s="67"/>
      <c r="CE2102" s="67"/>
      <c r="CF2102" s="64"/>
      <c r="CG2102" s="5"/>
      <c r="CH2102" s="69"/>
      <c r="CI2102" s="6"/>
      <c r="CJ2102" s="5"/>
      <c r="CK2102" s="25"/>
      <c r="CL2102" s="5"/>
      <c r="DN2102" s="14"/>
      <c r="DO2102" s="14"/>
      <c r="DP2102" s="5"/>
      <c r="DQ2102" s="25"/>
      <c r="DR2102" s="25"/>
      <c r="DS2102" s="96"/>
      <c r="DT2102" s="83"/>
      <c r="DU2102" s="14"/>
      <c r="DX2102" s="83"/>
      <c r="DY2102" s="83"/>
      <c r="DZ2102" s="83"/>
      <c r="EA2102" s="83"/>
      <c r="EJ2102" s="54"/>
      <c r="EK2102" s="22"/>
      <c r="EL2102" s="24"/>
      <c r="EP2102" s="23"/>
      <c r="EQ2102" s="24"/>
      <c r="ER2102" s="22"/>
      <c r="ES2102" s="24"/>
      <c r="ET2102" s="24"/>
      <c r="EU2102" s="23"/>
      <c r="EV2102" s="26"/>
      <c r="EX2102" s="6"/>
      <c r="EY2102" s="24"/>
      <c r="EZ2102" s="109"/>
      <c r="FA2102" s="66"/>
      <c r="FB2102" s="5"/>
      <c r="FC2102" s="68"/>
      <c r="FD2102" s="67"/>
      <c r="FE2102" s="67"/>
      <c r="FF2102" s="64"/>
      <c r="FG2102" s="5"/>
      <c r="FH2102" s="69"/>
      <c r="FI2102" s="6"/>
      <c r="FJ2102" s="5"/>
      <c r="FK2102" s="25"/>
      <c r="FL2102" s="5"/>
    </row>
    <row r="2103" spans="40:168">
      <c r="AN2103" s="14"/>
      <c r="AO2103" s="14"/>
      <c r="AP2103" s="5"/>
      <c r="AQ2103" s="25"/>
      <c r="AR2103" s="25"/>
      <c r="AS2103" s="96"/>
      <c r="AT2103" s="83"/>
      <c r="AU2103" s="14"/>
      <c r="AX2103" s="83"/>
      <c r="AY2103" s="83"/>
      <c r="AZ2103" s="83"/>
      <c r="BA2103" s="83"/>
      <c r="BJ2103" s="54"/>
      <c r="BK2103" s="22"/>
      <c r="BL2103" s="24"/>
      <c r="BP2103" s="23"/>
      <c r="BQ2103" s="24"/>
      <c r="BR2103" s="22"/>
      <c r="BS2103" s="24"/>
      <c r="BT2103" s="24"/>
      <c r="BU2103" s="23"/>
      <c r="BV2103" s="26"/>
      <c r="BX2103" s="6"/>
      <c r="BY2103" s="24"/>
      <c r="BZ2103" s="109"/>
      <c r="CA2103" s="66"/>
      <c r="CB2103" s="5"/>
      <c r="CC2103" s="68"/>
      <c r="CD2103" s="67"/>
      <c r="CE2103" s="67"/>
      <c r="CF2103" s="64"/>
      <c r="CG2103" s="5"/>
      <c r="CH2103" s="69"/>
      <c r="CI2103" s="6"/>
      <c r="CJ2103" s="5"/>
      <c r="CK2103" s="25"/>
      <c r="CL2103" s="5"/>
      <c r="DN2103" s="14"/>
      <c r="DO2103" s="14"/>
      <c r="DP2103" s="5"/>
      <c r="DQ2103" s="25"/>
      <c r="DR2103" s="25"/>
      <c r="DS2103" s="96"/>
      <c r="DT2103" s="83"/>
      <c r="DU2103" s="14"/>
      <c r="DX2103" s="83"/>
      <c r="DY2103" s="83"/>
      <c r="DZ2103" s="83"/>
      <c r="EA2103" s="83"/>
      <c r="EJ2103" s="54"/>
      <c r="EK2103" s="22"/>
      <c r="EL2103" s="24"/>
      <c r="EP2103" s="23"/>
      <c r="EQ2103" s="24"/>
      <c r="ER2103" s="22"/>
      <c r="ES2103" s="24"/>
      <c r="ET2103" s="24"/>
      <c r="EU2103" s="23"/>
      <c r="EV2103" s="26"/>
      <c r="EX2103" s="6"/>
      <c r="EY2103" s="24"/>
      <c r="EZ2103" s="109"/>
      <c r="FA2103" s="66"/>
      <c r="FB2103" s="5"/>
      <c r="FC2103" s="68"/>
      <c r="FD2103" s="67"/>
      <c r="FE2103" s="67"/>
      <c r="FF2103" s="64"/>
      <c r="FG2103" s="5"/>
      <c r="FH2103" s="69"/>
      <c r="FI2103" s="6"/>
      <c r="FJ2103" s="5"/>
      <c r="FK2103" s="25"/>
      <c r="FL2103" s="5"/>
    </row>
    <row r="2104" spans="40:168">
      <c r="AN2104" s="14"/>
      <c r="AO2104" s="14"/>
      <c r="AP2104" s="5"/>
      <c r="AQ2104" s="25"/>
      <c r="AR2104" s="25"/>
      <c r="AS2104" s="96"/>
      <c r="AT2104" s="83"/>
      <c r="AU2104" s="14"/>
      <c r="AX2104" s="83"/>
      <c r="AY2104" s="83"/>
      <c r="AZ2104" s="83"/>
      <c r="BA2104" s="83"/>
      <c r="BJ2104" s="54"/>
      <c r="BK2104" s="22"/>
      <c r="BL2104" s="24"/>
      <c r="BP2104" s="23"/>
      <c r="BQ2104" s="24"/>
      <c r="BR2104" s="22"/>
      <c r="BS2104" s="24"/>
      <c r="BT2104" s="24"/>
      <c r="BU2104" s="23"/>
      <c r="BV2104" s="26"/>
      <c r="BX2104" s="6"/>
      <c r="BY2104" s="24"/>
      <c r="BZ2104" s="109"/>
      <c r="CA2104" s="66"/>
      <c r="CB2104" s="5"/>
      <c r="CC2104" s="68"/>
      <c r="CD2104" s="67"/>
      <c r="CE2104" s="67"/>
      <c r="CF2104" s="64"/>
      <c r="CG2104" s="5"/>
      <c r="CH2104" s="69"/>
      <c r="CI2104" s="6"/>
      <c r="CJ2104" s="5"/>
      <c r="CK2104" s="25"/>
      <c r="CL2104" s="5"/>
      <c r="DN2104" s="14"/>
      <c r="DO2104" s="14"/>
      <c r="DP2104" s="5"/>
      <c r="DQ2104" s="25"/>
      <c r="DR2104" s="25"/>
      <c r="DS2104" s="96"/>
      <c r="DT2104" s="83"/>
      <c r="DU2104" s="14"/>
      <c r="DX2104" s="83"/>
      <c r="DY2104" s="83"/>
      <c r="DZ2104" s="83"/>
      <c r="EA2104" s="83"/>
      <c r="EJ2104" s="54"/>
      <c r="EK2104" s="22"/>
      <c r="EL2104" s="24"/>
      <c r="EP2104" s="23"/>
      <c r="EQ2104" s="24"/>
      <c r="ER2104" s="22"/>
      <c r="ES2104" s="24"/>
      <c r="ET2104" s="24"/>
      <c r="EU2104" s="23"/>
      <c r="EV2104" s="26"/>
      <c r="EX2104" s="6"/>
      <c r="EY2104" s="24"/>
      <c r="EZ2104" s="109"/>
      <c r="FA2104" s="66"/>
      <c r="FB2104" s="5"/>
      <c r="FC2104" s="68"/>
      <c r="FD2104" s="67"/>
      <c r="FE2104" s="67"/>
      <c r="FF2104" s="64"/>
      <c r="FG2104" s="5"/>
      <c r="FH2104" s="69"/>
      <c r="FI2104" s="6"/>
      <c r="FJ2104" s="5"/>
      <c r="FK2104" s="25"/>
      <c r="FL2104" s="5"/>
    </row>
    <row r="2105" spans="40:168">
      <c r="AN2105" s="14"/>
      <c r="AO2105" s="14"/>
      <c r="AP2105" s="5"/>
      <c r="AQ2105" s="25"/>
      <c r="AR2105" s="25"/>
      <c r="AS2105" s="96"/>
      <c r="AT2105" s="83"/>
      <c r="AU2105" s="14"/>
      <c r="AX2105" s="83"/>
      <c r="AY2105" s="83"/>
      <c r="AZ2105" s="83"/>
      <c r="BA2105" s="83"/>
      <c r="BJ2105" s="54"/>
      <c r="BK2105" s="22"/>
      <c r="BL2105" s="24"/>
      <c r="BP2105" s="23"/>
      <c r="BQ2105" s="24"/>
      <c r="BR2105" s="22"/>
      <c r="BS2105" s="24"/>
      <c r="BT2105" s="24"/>
      <c r="BU2105" s="23"/>
      <c r="BV2105" s="26"/>
      <c r="BX2105" s="6"/>
      <c r="BY2105" s="24"/>
      <c r="BZ2105" s="109"/>
      <c r="CA2105" s="66"/>
      <c r="CB2105" s="5"/>
      <c r="CC2105" s="68"/>
      <c r="CD2105" s="67"/>
      <c r="CE2105" s="67"/>
      <c r="CF2105" s="64"/>
      <c r="CG2105" s="5"/>
      <c r="CH2105" s="69"/>
      <c r="CI2105" s="6"/>
      <c r="CJ2105" s="5"/>
      <c r="CK2105" s="25"/>
      <c r="CL2105" s="5"/>
      <c r="DN2105" s="14"/>
      <c r="DO2105" s="14"/>
      <c r="DP2105" s="5"/>
      <c r="DQ2105" s="25"/>
      <c r="DR2105" s="25"/>
      <c r="DS2105" s="96"/>
      <c r="DT2105" s="83"/>
      <c r="DU2105" s="14"/>
      <c r="DX2105" s="83"/>
      <c r="DY2105" s="83"/>
      <c r="DZ2105" s="83"/>
      <c r="EA2105" s="83"/>
      <c r="EJ2105" s="54"/>
      <c r="EK2105" s="22"/>
      <c r="EL2105" s="24"/>
      <c r="EP2105" s="23"/>
      <c r="EQ2105" s="24"/>
      <c r="ER2105" s="22"/>
      <c r="ES2105" s="24"/>
      <c r="ET2105" s="24"/>
      <c r="EU2105" s="23"/>
      <c r="EV2105" s="26"/>
      <c r="EX2105" s="6"/>
      <c r="EY2105" s="24"/>
      <c r="EZ2105" s="109"/>
      <c r="FA2105" s="66"/>
      <c r="FB2105" s="5"/>
      <c r="FC2105" s="68"/>
      <c r="FD2105" s="67"/>
      <c r="FE2105" s="67"/>
      <c r="FF2105" s="64"/>
      <c r="FG2105" s="5"/>
      <c r="FH2105" s="69"/>
      <c r="FI2105" s="6"/>
      <c r="FJ2105" s="5"/>
      <c r="FK2105" s="25"/>
      <c r="FL2105" s="5"/>
    </row>
    <row r="2106" spans="40:168">
      <c r="AN2106" s="14"/>
      <c r="AO2106" s="14"/>
      <c r="AP2106" s="5"/>
      <c r="AQ2106" s="25"/>
      <c r="AR2106" s="25"/>
      <c r="AS2106" s="96"/>
      <c r="AT2106" s="83"/>
      <c r="AU2106" s="14"/>
      <c r="AX2106" s="83"/>
      <c r="AY2106" s="83"/>
      <c r="AZ2106" s="83"/>
      <c r="BA2106" s="83"/>
      <c r="BJ2106" s="54"/>
      <c r="BK2106" s="22"/>
      <c r="BL2106" s="24"/>
      <c r="BP2106" s="23"/>
      <c r="BQ2106" s="24"/>
      <c r="BR2106" s="22"/>
      <c r="BS2106" s="24"/>
      <c r="BT2106" s="24"/>
      <c r="BU2106" s="23"/>
      <c r="BV2106" s="26"/>
      <c r="BX2106" s="6"/>
      <c r="BY2106" s="24"/>
      <c r="BZ2106" s="109"/>
      <c r="CA2106" s="66"/>
      <c r="CB2106" s="5"/>
      <c r="CC2106" s="68"/>
      <c r="CD2106" s="67"/>
      <c r="CE2106" s="67"/>
      <c r="CF2106" s="64"/>
      <c r="CG2106" s="5"/>
      <c r="CH2106" s="69"/>
      <c r="CI2106" s="6"/>
      <c r="CJ2106" s="5"/>
      <c r="CK2106" s="25"/>
      <c r="CL2106" s="5"/>
      <c r="DN2106" s="14"/>
      <c r="DO2106" s="14"/>
      <c r="DP2106" s="5"/>
      <c r="DQ2106" s="25"/>
      <c r="DR2106" s="25"/>
      <c r="DS2106" s="96"/>
      <c r="DT2106" s="83"/>
      <c r="DU2106" s="14"/>
      <c r="DX2106" s="83"/>
      <c r="DY2106" s="83"/>
      <c r="DZ2106" s="83"/>
      <c r="EA2106" s="83"/>
      <c r="EJ2106" s="54"/>
      <c r="EK2106" s="22"/>
      <c r="EL2106" s="24"/>
      <c r="EP2106" s="23"/>
      <c r="EQ2106" s="24"/>
      <c r="ER2106" s="22"/>
      <c r="ES2106" s="24"/>
      <c r="ET2106" s="24"/>
      <c r="EU2106" s="23"/>
      <c r="EV2106" s="26"/>
      <c r="EX2106" s="6"/>
      <c r="EY2106" s="24"/>
      <c r="EZ2106" s="109"/>
      <c r="FA2106" s="66"/>
      <c r="FB2106" s="5"/>
      <c r="FC2106" s="68"/>
      <c r="FD2106" s="67"/>
      <c r="FE2106" s="67"/>
      <c r="FF2106" s="64"/>
      <c r="FG2106" s="5"/>
      <c r="FH2106" s="69"/>
      <c r="FI2106" s="6"/>
      <c r="FJ2106" s="5"/>
      <c r="FK2106" s="25"/>
      <c r="FL2106" s="5"/>
    </row>
    <row r="2107" spans="40:168">
      <c r="AN2107" s="14"/>
      <c r="AO2107" s="14"/>
      <c r="AP2107" s="5"/>
      <c r="AQ2107" s="25"/>
      <c r="AR2107" s="25"/>
      <c r="AS2107" s="96"/>
      <c r="AT2107" s="83"/>
      <c r="AU2107" s="14"/>
      <c r="AX2107" s="83"/>
      <c r="AY2107" s="83"/>
      <c r="AZ2107" s="83"/>
      <c r="BA2107" s="83"/>
      <c r="BJ2107" s="54"/>
      <c r="BK2107" s="22"/>
      <c r="BL2107" s="24"/>
      <c r="BP2107" s="23"/>
      <c r="BQ2107" s="24"/>
      <c r="BR2107" s="22"/>
      <c r="BS2107" s="24"/>
      <c r="BT2107" s="24"/>
      <c r="BU2107" s="23"/>
      <c r="BV2107" s="26"/>
      <c r="BX2107" s="6"/>
      <c r="BY2107" s="24"/>
      <c r="BZ2107" s="109"/>
      <c r="CA2107" s="66"/>
      <c r="CB2107" s="5"/>
      <c r="CC2107" s="68"/>
      <c r="CD2107" s="67"/>
      <c r="CE2107" s="67"/>
      <c r="CF2107" s="64"/>
      <c r="CG2107" s="5"/>
      <c r="CH2107" s="69"/>
      <c r="CI2107" s="6"/>
      <c r="CJ2107" s="5"/>
      <c r="CK2107" s="25"/>
      <c r="CL2107" s="5"/>
      <c r="DN2107" s="14"/>
      <c r="DO2107" s="14"/>
      <c r="DP2107" s="5"/>
      <c r="DQ2107" s="25"/>
      <c r="DR2107" s="25"/>
      <c r="DS2107" s="96"/>
      <c r="DT2107" s="83"/>
      <c r="DU2107" s="14"/>
      <c r="DX2107" s="83"/>
      <c r="DY2107" s="83"/>
      <c r="DZ2107" s="83"/>
      <c r="EA2107" s="83"/>
      <c r="EJ2107" s="54"/>
      <c r="EK2107" s="22"/>
      <c r="EL2107" s="24"/>
      <c r="EP2107" s="23"/>
      <c r="EQ2107" s="24"/>
      <c r="ER2107" s="22"/>
      <c r="ES2107" s="24"/>
      <c r="ET2107" s="24"/>
      <c r="EU2107" s="23"/>
      <c r="EV2107" s="26"/>
      <c r="EX2107" s="6"/>
      <c r="EY2107" s="24"/>
      <c r="EZ2107" s="109"/>
      <c r="FA2107" s="66"/>
      <c r="FB2107" s="5"/>
      <c r="FC2107" s="68"/>
      <c r="FD2107" s="67"/>
      <c r="FE2107" s="67"/>
      <c r="FF2107" s="64"/>
      <c r="FG2107" s="5"/>
      <c r="FH2107" s="69"/>
      <c r="FI2107" s="6"/>
      <c r="FJ2107" s="5"/>
      <c r="FK2107" s="25"/>
      <c r="FL2107" s="5"/>
    </row>
    <row r="2108" spans="40:168">
      <c r="AN2108" s="14"/>
      <c r="AO2108" s="14"/>
      <c r="AP2108" s="5"/>
      <c r="AQ2108" s="25"/>
      <c r="AR2108" s="25"/>
      <c r="AS2108" s="96"/>
      <c r="AT2108" s="83"/>
      <c r="AU2108" s="14"/>
      <c r="AX2108" s="83"/>
      <c r="AY2108" s="83"/>
      <c r="AZ2108" s="83"/>
      <c r="BA2108" s="83"/>
      <c r="BJ2108" s="54"/>
      <c r="BK2108" s="22"/>
      <c r="BL2108" s="24"/>
      <c r="BP2108" s="23"/>
      <c r="BQ2108" s="24"/>
      <c r="BR2108" s="22"/>
      <c r="BS2108" s="24"/>
      <c r="BT2108" s="24"/>
      <c r="BU2108" s="23"/>
      <c r="BV2108" s="26"/>
      <c r="BX2108" s="6"/>
      <c r="BY2108" s="24"/>
      <c r="BZ2108" s="109"/>
      <c r="CA2108" s="66"/>
      <c r="CB2108" s="5"/>
      <c r="CC2108" s="68"/>
      <c r="CD2108" s="67"/>
      <c r="CE2108" s="67"/>
      <c r="CF2108" s="64"/>
      <c r="CG2108" s="5"/>
      <c r="CH2108" s="69"/>
      <c r="CI2108" s="6"/>
      <c r="CJ2108" s="5"/>
      <c r="CK2108" s="25"/>
      <c r="CL2108" s="5"/>
      <c r="DN2108" s="14"/>
      <c r="DO2108" s="14"/>
      <c r="DP2108" s="5"/>
      <c r="DQ2108" s="25"/>
      <c r="DR2108" s="25"/>
      <c r="DS2108" s="96"/>
      <c r="DT2108" s="83"/>
      <c r="DU2108" s="14"/>
      <c r="DX2108" s="83"/>
      <c r="DY2108" s="83"/>
      <c r="DZ2108" s="83"/>
      <c r="EA2108" s="83"/>
      <c r="EJ2108" s="54"/>
      <c r="EK2108" s="22"/>
      <c r="EL2108" s="24"/>
      <c r="EP2108" s="23"/>
      <c r="EQ2108" s="24"/>
      <c r="ER2108" s="22"/>
      <c r="ES2108" s="24"/>
      <c r="ET2108" s="24"/>
      <c r="EU2108" s="23"/>
      <c r="EV2108" s="26"/>
      <c r="EX2108" s="6"/>
      <c r="EY2108" s="24"/>
      <c r="EZ2108" s="109"/>
      <c r="FA2108" s="66"/>
      <c r="FB2108" s="5"/>
      <c r="FC2108" s="68"/>
      <c r="FD2108" s="67"/>
      <c r="FE2108" s="67"/>
      <c r="FF2108" s="64"/>
      <c r="FG2108" s="5"/>
      <c r="FH2108" s="69"/>
      <c r="FI2108" s="6"/>
      <c r="FJ2108" s="5"/>
      <c r="FK2108" s="25"/>
      <c r="FL2108" s="5"/>
    </row>
    <row r="2109" spans="40:168">
      <c r="AN2109" s="14"/>
      <c r="AO2109" s="14"/>
      <c r="AP2109" s="5"/>
      <c r="AQ2109" s="25"/>
      <c r="AR2109" s="25"/>
      <c r="AS2109" s="96"/>
      <c r="AT2109" s="83"/>
      <c r="AU2109" s="14"/>
      <c r="AX2109" s="83"/>
      <c r="AY2109" s="83"/>
      <c r="AZ2109" s="83"/>
      <c r="BA2109" s="83"/>
      <c r="BJ2109" s="54"/>
      <c r="BK2109" s="22"/>
      <c r="BL2109" s="24"/>
      <c r="BP2109" s="23"/>
      <c r="BQ2109" s="24"/>
      <c r="BR2109" s="22"/>
      <c r="BS2109" s="24"/>
      <c r="BT2109" s="24"/>
      <c r="BU2109" s="23"/>
      <c r="BV2109" s="26"/>
      <c r="BX2109" s="6"/>
      <c r="BY2109" s="24"/>
      <c r="BZ2109" s="109"/>
      <c r="CA2109" s="66"/>
      <c r="CB2109" s="5"/>
      <c r="CC2109" s="68"/>
      <c r="CD2109" s="67"/>
      <c r="CE2109" s="67"/>
      <c r="CF2109" s="64"/>
      <c r="CG2109" s="5"/>
      <c r="CH2109" s="69"/>
      <c r="CI2109" s="6"/>
      <c r="CJ2109" s="5"/>
      <c r="CK2109" s="25"/>
      <c r="CL2109" s="5"/>
      <c r="DN2109" s="14"/>
      <c r="DO2109" s="14"/>
      <c r="DP2109" s="5"/>
      <c r="DQ2109" s="25"/>
      <c r="DR2109" s="25"/>
      <c r="DS2109" s="96"/>
      <c r="DT2109" s="83"/>
      <c r="DU2109" s="14"/>
      <c r="DX2109" s="83"/>
      <c r="DY2109" s="83"/>
      <c r="DZ2109" s="83"/>
      <c r="EA2109" s="83"/>
      <c r="EJ2109" s="54"/>
      <c r="EK2109" s="22"/>
      <c r="EL2109" s="24"/>
      <c r="EP2109" s="23"/>
      <c r="EQ2109" s="24"/>
      <c r="ER2109" s="22"/>
      <c r="ES2109" s="24"/>
      <c r="ET2109" s="24"/>
      <c r="EU2109" s="23"/>
      <c r="EV2109" s="26"/>
      <c r="EX2109" s="6"/>
      <c r="EY2109" s="24"/>
      <c r="EZ2109" s="109"/>
      <c r="FA2109" s="66"/>
      <c r="FB2109" s="5"/>
      <c r="FC2109" s="68"/>
      <c r="FD2109" s="67"/>
      <c r="FE2109" s="67"/>
      <c r="FF2109" s="64"/>
      <c r="FG2109" s="5"/>
      <c r="FH2109" s="69"/>
      <c r="FI2109" s="6"/>
      <c r="FJ2109" s="5"/>
      <c r="FK2109" s="25"/>
      <c r="FL2109" s="5"/>
    </row>
    <row r="2110" spans="40:168">
      <c r="AN2110" s="14"/>
      <c r="AO2110" s="14"/>
      <c r="AP2110" s="5"/>
      <c r="AQ2110" s="25"/>
      <c r="AR2110" s="25"/>
      <c r="AS2110" s="96"/>
      <c r="AT2110" s="83"/>
      <c r="AU2110" s="14"/>
      <c r="AX2110" s="83"/>
      <c r="AY2110" s="83"/>
      <c r="AZ2110" s="83"/>
      <c r="BA2110" s="83"/>
      <c r="BJ2110" s="54"/>
      <c r="BK2110" s="22"/>
      <c r="BL2110" s="24"/>
      <c r="BP2110" s="23"/>
      <c r="BQ2110" s="24"/>
      <c r="BR2110" s="22"/>
      <c r="BS2110" s="24"/>
      <c r="BT2110" s="24"/>
      <c r="BU2110" s="23"/>
      <c r="BV2110" s="26"/>
      <c r="BX2110" s="6"/>
      <c r="BY2110" s="24"/>
      <c r="BZ2110" s="109"/>
      <c r="CA2110" s="66"/>
      <c r="CB2110" s="5"/>
      <c r="CC2110" s="68"/>
      <c r="CD2110" s="67"/>
      <c r="CE2110" s="67"/>
      <c r="CF2110" s="64"/>
      <c r="CG2110" s="5"/>
      <c r="CH2110" s="69"/>
      <c r="CI2110" s="6"/>
      <c r="CJ2110" s="5"/>
      <c r="CK2110" s="25"/>
      <c r="CL2110" s="5"/>
      <c r="DN2110" s="14"/>
      <c r="DO2110" s="14"/>
      <c r="DP2110" s="5"/>
      <c r="DQ2110" s="25"/>
      <c r="DR2110" s="25"/>
      <c r="DS2110" s="96"/>
      <c r="DT2110" s="83"/>
      <c r="DU2110" s="14"/>
      <c r="DX2110" s="83"/>
      <c r="DY2110" s="83"/>
      <c r="DZ2110" s="83"/>
      <c r="EA2110" s="83"/>
      <c r="EJ2110" s="54"/>
      <c r="EK2110" s="22"/>
      <c r="EL2110" s="24"/>
      <c r="EP2110" s="23"/>
      <c r="EQ2110" s="24"/>
      <c r="ER2110" s="22"/>
      <c r="ES2110" s="24"/>
      <c r="ET2110" s="24"/>
      <c r="EU2110" s="23"/>
      <c r="EV2110" s="26"/>
      <c r="EX2110" s="6"/>
      <c r="EY2110" s="24"/>
      <c r="EZ2110" s="109"/>
      <c r="FA2110" s="66"/>
      <c r="FB2110" s="5"/>
      <c r="FC2110" s="68"/>
      <c r="FD2110" s="67"/>
      <c r="FE2110" s="67"/>
      <c r="FF2110" s="64"/>
      <c r="FG2110" s="5"/>
      <c r="FH2110" s="69"/>
      <c r="FI2110" s="6"/>
      <c r="FJ2110" s="5"/>
      <c r="FK2110" s="25"/>
      <c r="FL2110" s="5"/>
    </row>
    <row r="2111" spans="40:168">
      <c r="AN2111" s="14"/>
      <c r="AO2111" s="14"/>
      <c r="AP2111" s="5"/>
      <c r="AQ2111" s="25"/>
      <c r="AR2111" s="25"/>
      <c r="AS2111" s="96"/>
      <c r="AT2111" s="83"/>
      <c r="AU2111" s="14"/>
      <c r="AX2111" s="83"/>
      <c r="AY2111" s="83"/>
      <c r="AZ2111" s="83"/>
      <c r="BA2111" s="83"/>
      <c r="BJ2111" s="54"/>
      <c r="BK2111" s="22"/>
      <c r="BL2111" s="24"/>
      <c r="BP2111" s="23"/>
      <c r="BQ2111" s="24"/>
      <c r="BR2111" s="22"/>
      <c r="BS2111" s="24"/>
      <c r="BT2111" s="24"/>
      <c r="BU2111" s="23"/>
      <c r="BV2111" s="26"/>
      <c r="BX2111" s="6"/>
      <c r="BY2111" s="24"/>
      <c r="BZ2111" s="109"/>
      <c r="CA2111" s="66"/>
      <c r="CB2111" s="5"/>
      <c r="CC2111" s="68"/>
      <c r="CD2111" s="67"/>
      <c r="CE2111" s="67"/>
      <c r="CF2111" s="64"/>
      <c r="CG2111" s="5"/>
      <c r="CH2111" s="69"/>
      <c r="CI2111" s="6"/>
      <c r="CJ2111" s="5"/>
      <c r="CK2111" s="25"/>
      <c r="CL2111" s="5"/>
      <c r="DN2111" s="14"/>
      <c r="DO2111" s="14"/>
      <c r="DP2111" s="5"/>
      <c r="DQ2111" s="25"/>
      <c r="DR2111" s="25"/>
      <c r="DS2111" s="96"/>
      <c r="DT2111" s="83"/>
      <c r="DU2111" s="14"/>
      <c r="DX2111" s="83"/>
      <c r="DY2111" s="83"/>
      <c r="DZ2111" s="83"/>
      <c r="EA2111" s="83"/>
      <c r="EJ2111" s="54"/>
      <c r="EK2111" s="22"/>
      <c r="EL2111" s="24"/>
      <c r="EP2111" s="23"/>
      <c r="EQ2111" s="24"/>
      <c r="ER2111" s="22"/>
      <c r="ES2111" s="24"/>
      <c r="ET2111" s="24"/>
      <c r="EU2111" s="23"/>
      <c r="EV2111" s="26"/>
      <c r="EX2111" s="6"/>
      <c r="EY2111" s="24"/>
      <c r="EZ2111" s="109"/>
      <c r="FA2111" s="66"/>
      <c r="FB2111" s="5"/>
      <c r="FC2111" s="68"/>
      <c r="FD2111" s="67"/>
      <c r="FE2111" s="67"/>
      <c r="FF2111" s="64"/>
      <c r="FG2111" s="5"/>
      <c r="FH2111" s="69"/>
      <c r="FI2111" s="6"/>
      <c r="FJ2111" s="5"/>
      <c r="FK2111" s="25"/>
      <c r="FL2111" s="5"/>
    </row>
    <row r="2112" spans="40:168">
      <c r="AN2112" s="14"/>
      <c r="AO2112" s="14"/>
      <c r="AP2112" s="5"/>
      <c r="AQ2112" s="25"/>
      <c r="AR2112" s="25"/>
      <c r="AS2112" s="96"/>
      <c r="AT2112" s="83"/>
      <c r="AU2112" s="14"/>
      <c r="AX2112" s="83"/>
      <c r="AY2112" s="83"/>
      <c r="AZ2112" s="83"/>
      <c r="BA2112" s="83"/>
      <c r="BJ2112" s="54"/>
      <c r="BK2112" s="22"/>
      <c r="BL2112" s="24"/>
      <c r="BP2112" s="23"/>
      <c r="BQ2112" s="24"/>
      <c r="BR2112" s="22"/>
      <c r="BS2112" s="24"/>
      <c r="BT2112" s="24"/>
      <c r="BU2112" s="23"/>
      <c r="BV2112" s="26"/>
      <c r="BX2112" s="6"/>
      <c r="BY2112" s="24"/>
      <c r="BZ2112" s="109"/>
      <c r="CA2112" s="66"/>
      <c r="CB2112" s="5"/>
      <c r="CC2112" s="68"/>
      <c r="CD2112" s="67"/>
      <c r="CE2112" s="67"/>
      <c r="CF2112" s="64"/>
      <c r="CG2112" s="5"/>
      <c r="CH2112" s="69"/>
      <c r="CI2112" s="6"/>
      <c r="CJ2112" s="5"/>
      <c r="CK2112" s="25"/>
      <c r="CL2112" s="5"/>
      <c r="DN2112" s="14"/>
      <c r="DO2112" s="14"/>
      <c r="DP2112" s="5"/>
      <c r="DQ2112" s="25"/>
      <c r="DR2112" s="25"/>
      <c r="DS2112" s="96"/>
      <c r="DT2112" s="83"/>
      <c r="DU2112" s="14"/>
      <c r="DX2112" s="83"/>
      <c r="DY2112" s="83"/>
      <c r="DZ2112" s="83"/>
      <c r="EA2112" s="83"/>
      <c r="EJ2112" s="54"/>
      <c r="EK2112" s="22"/>
      <c r="EL2112" s="24"/>
      <c r="EP2112" s="23"/>
      <c r="EQ2112" s="24"/>
      <c r="ER2112" s="22"/>
      <c r="ES2112" s="24"/>
      <c r="ET2112" s="24"/>
      <c r="EU2112" s="23"/>
      <c r="EV2112" s="26"/>
      <c r="EX2112" s="6"/>
      <c r="EY2112" s="24"/>
      <c r="EZ2112" s="109"/>
      <c r="FA2112" s="66"/>
      <c r="FB2112" s="5"/>
      <c r="FC2112" s="68"/>
      <c r="FD2112" s="67"/>
      <c r="FE2112" s="67"/>
      <c r="FF2112" s="64"/>
      <c r="FG2112" s="5"/>
      <c r="FH2112" s="69"/>
      <c r="FI2112" s="6"/>
      <c r="FJ2112" s="5"/>
      <c r="FK2112" s="25"/>
      <c r="FL2112" s="5"/>
    </row>
    <row r="2113" spans="40:168">
      <c r="AN2113" s="14"/>
      <c r="AO2113" s="14"/>
      <c r="AP2113" s="5"/>
      <c r="AQ2113" s="25"/>
      <c r="AR2113" s="25"/>
      <c r="AS2113" s="96"/>
      <c r="AT2113" s="83"/>
      <c r="AU2113" s="14"/>
      <c r="AX2113" s="83"/>
      <c r="AY2113" s="83"/>
      <c r="AZ2113" s="83"/>
      <c r="BA2113" s="83"/>
      <c r="BJ2113" s="54"/>
      <c r="BK2113" s="22"/>
      <c r="BL2113" s="24"/>
      <c r="BP2113" s="23"/>
      <c r="BQ2113" s="24"/>
      <c r="BR2113" s="22"/>
      <c r="BS2113" s="24"/>
      <c r="BT2113" s="24"/>
      <c r="BU2113" s="23"/>
      <c r="BV2113" s="26"/>
      <c r="BX2113" s="6"/>
      <c r="BY2113" s="24"/>
      <c r="BZ2113" s="109"/>
      <c r="CA2113" s="66"/>
      <c r="CB2113" s="5"/>
      <c r="CC2113" s="68"/>
      <c r="CD2113" s="67"/>
      <c r="CE2113" s="67"/>
      <c r="CF2113" s="64"/>
      <c r="CG2113" s="5"/>
      <c r="CH2113" s="69"/>
      <c r="CI2113" s="6"/>
      <c r="CJ2113" s="5"/>
      <c r="CK2113" s="25"/>
      <c r="CL2113" s="5"/>
      <c r="DN2113" s="14"/>
      <c r="DO2113" s="14"/>
      <c r="DP2113" s="5"/>
      <c r="DQ2113" s="25"/>
      <c r="DR2113" s="25"/>
      <c r="DS2113" s="96"/>
      <c r="DT2113" s="83"/>
      <c r="DU2113" s="14"/>
      <c r="DX2113" s="83"/>
      <c r="DY2113" s="83"/>
      <c r="DZ2113" s="83"/>
      <c r="EA2113" s="83"/>
      <c r="EJ2113" s="54"/>
      <c r="EK2113" s="22"/>
      <c r="EL2113" s="24"/>
      <c r="EP2113" s="23"/>
      <c r="EQ2113" s="24"/>
      <c r="ER2113" s="22"/>
      <c r="ES2113" s="24"/>
      <c r="ET2113" s="24"/>
      <c r="EU2113" s="23"/>
      <c r="EV2113" s="26"/>
      <c r="EX2113" s="6"/>
      <c r="EY2113" s="24"/>
      <c r="EZ2113" s="109"/>
      <c r="FA2113" s="66"/>
      <c r="FB2113" s="5"/>
      <c r="FC2113" s="68"/>
      <c r="FD2113" s="67"/>
      <c r="FE2113" s="67"/>
      <c r="FF2113" s="64"/>
      <c r="FG2113" s="5"/>
      <c r="FH2113" s="69"/>
      <c r="FI2113" s="6"/>
      <c r="FJ2113" s="5"/>
      <c r="FK2113" s="25"/>
      <c r="FL2113" s="5"/>
    </row>
    <row r="2114" spans="40:168">
      <c r="AN2114" s="14"/>
      <c r="AO2114" s="14"/>
      <c r="AP2114" s="5"/>
      <c r="AQ2114" s="25"/>
      <c r="AR2114" s="25"/>
      <c r="AS2114" s="96"/>
      <c r="AT2114" s="83"/>
      <c r="AU2114" s="14"/>
      <c r="AX2114" s="83"/>
      <c r="AY2114" s="83"/>
      <c r="AZ2114" s="83"/>
      <c r="BA2114" s="83"/>
      <c r="BJ2114" s="54"/>
      <c r="BK2114" s="22"/>
      <c r="BL2114" s="24"/>
      <c r="BP2114" s="23"/>
      <c r="BQ2114" s="24"/>
      <c r="BR2114" s="22"/>
      <c r="BS2114" s="24"/>
      <c r="BT2114" s="24"/>
      <c r="BU2114" s="23"/>
      <c r="BV2114" s="26"/>
      <c r="BX2114" s="6"/>
      <c r="BY2114" s="24"/>
      <c r="BZ2114" s="109"/>
      <c r="CA2114" s="66"/>
      <c r="CB2114" s="5"/>
      <c r="CC2114" s="68"/>
      <c r="CD2114" s="67"/>
      <c r="CE2114" s="67"/>
      <c r="CF2114" s="64"/>
      <c r="CG2114" s="5"/>
      <c r="CH2114" s="69"/>
      <c r="CI2114" s="6"/>
      <c r="CJ2114" s="5"/>
      <c r="CK2114" s="25"/>
      <c r="CL2114" s="5"/>
      <c r="DN2114" s="14"/>
      <c r="DO2114" s="14"/>
      <c r="DP2114" s="5"/>
      <c r="DQ2114" s="25"/>
      <c r="DR2114" s="25"/>
      <c r="DS2114" s="96"/>
      <c r="DT2114" s="83"/>
      <c r="DU2114" s="14"/>
      <c r="DX2114" s="83"/>
      <c r="DY2114" s="83"/>
      <c r="DZ2114" s="83"/>
      <c r="EA2114" s="83"/>
      <c r="EJ2114" s="54"/>
      <c r="EK2114" s="22"/>
      <c r="EL2114" s="24"/>
      <c r="EP2114" s="23"/>
      <c r="EQ2114" s="24"/>
      <c r="ER2114" s="22"/>
      <c r="ES2114" s="24"/>
      <c r="ET2114" s="24"/>
      <c r="EU2114" s="23"/>
      <c r="EV2114" s="26"/>
      <c r="EX2114" s="6"/>
      <c r="EY2114" s="24"/>
      <c r="EZ2114" s="109"/>
      <c r="FA2114" s="66"/>
      <c r="FB2114" s="5"/>
      <c r="FC2114" s="68"/>
      <c r="FD2114" s="67"/>
      <c r="FE2114" s="67"/>
      <c r="FF2114" s="64"/>
      <c r="FG2114" s="5"/>
      <c r="FH2114" s="69"/>
      <c r="FI2114" s="6"/>
      <c r="FJ2114" s="5"/>
      <c r="FK2114" s="25"/>
      <c r="FL2114" s="5"/>
    </row>
    <row r="2115" spans="40:168">
      <c r="AN2115" s="14"/>
      <c r="AO2115" s="14"/>
      <c r="AP2115" s="5"/>
      <c r="AQ2115" s="25"/>
      <c r="AR2115" s="25"/>
      <c r="AS2115" s="96"/>
      <c r="AT2115" s="83"/>
      <c r="AU2115" s="14"/>
      <c r="AX2115" s="83"/>
      <c r="AY2115" s="83"/>
      <c r="AZ2115" s="83"/>
      <c r="BA2115" s="83"/>
      <c r="BJ2115" s="54"/>
      <c r="BK2115" s="22"/>
      <c r="BL2115" s="24"/>
      <c r="BP2115" s="23"/>
      <c r="BQ2115" s="24"/>
      <c r="BR2115" s="22"/>
      <c r="BS2115" s="24"/>
      <c r="BT2115" s="24"/>
      <c r="BU2115" s="23"/>
      <c r="BV2115" s="26"/>
      <c r="BX2115" s="6"/>
      <c r="BY2115" s="24"/>
      <c r="BZ2115" s="109"/>
      <c r="CA2115" s="66"/>
      <c r="CB2115" s="5"/>
      <c r="CC2115" s="68"/>
      <c r="CD2115" s="67"/>
      <c r="CE2115" s="67"/>
      <c r="CF2115" s="64"/>
      <c r="CG2115" s="5"/>
      <c r="CH2115" s="69"/>
      <c r="CI2115" s="6"/>
      <c r="CJ2115" s="5"/>
      <c r="CK2115" s="25"/>
      <c r="CL2115" s="5"/>
      <c r="DN2115" s="14"/>
      <c r="DO2115" s="14"/>
      <c r="DP2115" s="5"/>
      <c r="DQ2115" s="25"/>
      <c r="DR2115" s="25"/>
      <c r="DS2115" s="96"/>
      <c r="DT2115" s="83"/>
      <c r="DU2115" s="14"/>
      <c r="DX2115" s="83"/>
      <c r="DY2115" s="83"/>
      <c r="DZ2115" s="83"/>
      <c r="EA2115" s="83"/>
      <c r="EJ2115" s="54"/>
      <c r="EK2115" s="22"/>
      <c r="EL2115" s="24"/>
      <c r="EP2115" s="23"/>
      <c r="EQ2115" s="24"/>
      <c r="ER2115" s="22"/>
      <c r="ES2115" s="24"/>
      <c r="ET2115" s="24"/>
      <c r="EU2115" s="23"/>
      <c r="EV2115" s="26"/>
      <c r="EX2115" s="6"/>
      <c r="EY2115" s="24"/>
      <c r="EZ2115" s="109"/>
      <c r="FA2115" s="66"/>
      <c r="FB2115" s="5"/>
      <c r="FC2115" s="68"/>
      <c r="FD2115" s="67"/>
      <c r="FE2115" s="67"/>
      <c r="FF2115" s="64"/>
      <c r="FG2115" s="5"/>
      <c r="FH2115" s="69"/>
      <c r="FI2115" s="6"/>
      <c r="FJ2115" s="5"/>
      <c r="FK2115" s="25"/>
      <c r="FL2115" s="5"/>
    </row>
    <row r="2116" spans="40:168">
      <c r="AN2116" s="14"/>
      <c r="AO2116" s="14"/>
      <c r="AP2116" s="5"/>
      <c r="AQ2116" s="25"/>
      <c r="AR2116" s="25"/>
      <c r="AS2116" s="96"/>
      <c r="AT2116" s="83"/>
      <c r="AU2116" s="14"/>
      <c r="AX2116" s="83"/>
      <c r="AY2116" s="83"/>
      <c r="AZ2116" s="83"/>
      <c r="BA2116" s="83"/>
      <c r="BJ2116" s="54"/>
      <c r="BK2116" s="22"/>
      <c r="BL2116" s="24"/>
      <c r="BP2116" s="23"/>
      <c r="BQ2116" s="24"/>
      <c r="BR2116" s="22"/>
      <c r="BS2116" s="24"/>
      <c r="BT2116" s="24"/>
      <c r="BU2116" s="23"/>
      <c r="BV2116" s="26"/>
      <c r="BX2116" s="6"/>
      <c r="BY2116" s="24"/>
      <c r="BZ2116" s="109"/>
      <c r="CA2116" s="66"/>
      <c r="CB2116" s="5"/>
      <c r="CC2116" s="68"/>
      <c r="CD2116" s="67"/>
      <c r="CE2116" s="67"/>
      <c r="CF2116" s="64"/>
      <c r="CG2116" s="5"/>
      <c r="CH2116" s="69"/>
      <c r="CI2116" s="6"/>
      <c r="CJ2116" s="5"/>
      <c r="CK2116" s="25"/>
      <c r="CL2116" s="5"/>
      <c r="DN2116" s="14"/>
      <c r="DO2116" s="14"/>
      <c r="DP2116" s="5"/>
      <c r="DQ2116" s="25"/>
      <c r="DR2116" s="25"/>
      <c r="DS2116" s="96"/>
      <c r="DT2116" s="83"/>
      <c r="DU2116" s="14"/>
      <c r="DX2116" s="83"/>
      <c r="DY2116" s="83"/>
      <c r="DZ2116" s="83"/>
      <c r="EA2116" s="83"/>
      <c r="EJ2116" s="54"/>
      <c r="EK2116" s="22"/>
      <c r="EL2116" s="24"/>
      <c r="EP2116" s="23"/>
      <c r="EQ2116" s="24"/>
      <c r="ER2116" s="22"/>
      <c r="ES2116" s="24"/>
      <c r="ET2116" s="24"/>
      <c r="EU2116" s="23"/>
      <c r="EV2116" s="26"/>
      <c r="EX2116" s="6"/>
      <c r="EY2116" s="24"/>
      <c r="EZ2116" s="109"/>
      <c r="FA2116" s="66"/>
      <c r="FB2116" s="5"/>
      <c r="FC2116" s="68"/>
      <c r="FD2116" s="67"/>
      <c r="FE2116" s="67"/>
      <c r="FF2116" s="64"/>
      <c r="FG2116" s="5"/>
      <c r="FH2116" s="69"/>
      <c r="FI2116" s="6"/>
      <c r="FJ2116" s="5"/>
      <c r="FK2116" s="25"/>
      <c r="FL2116" s="5"/>
    </row>
    <row r="2117" spans="40:168">
      <c r="AN2117" s="14"/>
      <c r="AO2117" s="14"/>
      <c r="AP2117" s="5"/>
      <c r="AQ2117" s="25"/>
      <c r="AR2117" s="25"/>
      <c r="AS2117" s="96"/>
      <c r="AT2117" s="83"/>
      <c r="AU2117" s="14"/>
      <c r="AX2117" s="83"/>
      <c r="AY2117" s="83"/>
      <c r="AZ2117" s="83"/>
      <c r="BA2117" s="83"/>
      <c r="BJ2117" s="54"/>
      <c r="BK2117" s="22"/>
      <c r="BL2117" s="24"/>
      <c r="BP2117" s="23"/>
      <c r="BQ2117" s="24"/>
      <c r="BR2117" s="22"/>
      <c r="BS2117" s="24"/>
      <c r="BT2117" s="24"/>
      <c r="BU2117" s="23"/>
      <c r="BV2117" s="26"/>
      <c r="BX2117" s="6"/>
      <c r="BY2117" s="24"/>
      <c r="BZ2117" s="109"/>
      <c r="CA2117" s="66"/>
      <c r="CB2117" s="5"/>
      <c r="CC2117" s="68"/>
      <c r="CD2117" s="67"/>
      <c r="CE2117" s="67"/>
      <c r="CF2117" s="64"/>
      <c r="CG2117" s="5"/>
      <c r="CH2117" s="69"/>
      <c r="CI2117" s="6"/>
      <c r="CJ2117" s="5"/>
      <c r="CK2117" s="25"/>
      <c r="CL2117" s="5"/>
      <c r="DN2117" s="14"/>
      <c r="DO2117" s="14"/>
      <c r="DP2117" s="5"/>
      <c r="DQ2117" s="25"/>
      <c r="DR2117" s="25"/>
      <c r="DS2117" s="96"/>
      <c r="DT2117" s="83"/>
      <c r="DU2117" s="14"/>
      <c r="DX2117" s="83"/>
      <c r="DY2117" s="83"/>
      <c r="DZ2117" s="83"/>
      <c r="EA2117" s="83"/>
      <c r="EJ2117" s="54"/>
      <c r="EK2117" s="22"/>
      <c r="EL2117" s="24"/>
      <c r="EP2117" s="23"/>
      <c r="EQ2117" s="24"/>
      <c r="ER2117" s="22"/>
      <c r="ES2117" s="24"/>
      <c r="ET2117" s="24"/>
      <c r="EU2117" s="23"/>
      <c r="EV2117" s="26"/>
      <c r="EX2117" s="6"/>
      <c r="EY2117" s="24"/>
      <c r="EZ2117" s="109"/>
      <c r="FA2117" s="66"/>
      <c r="FB2117" s="5"/>
      <c r="FC2117" s="68"/>
      <c r="FD2117" s="67"/>
      <c r="FE2117" s="67"/>
      <c r="FF2117" s="64"/>
      <c r="FG2117" s="5"/>
      <c r="FH2117" s="69"/>
      <c r="FI2117" s="6"/>
      <c r="FJ2117" s="5"/>
      <c r="FK2117" s="25"/>
      <c r="FL2117" s="5"/>
    </row>
    <row r="2118" spans="40:168">
      <c r="AN2118" s="14"/>
      <c r="AO2118" s="14"/>
      <c r="AP2118" s="5"/>
      <c r="AQ2118" s="25"/>
      <c r="AR2118" s="25"/>
      <c r="AS2118" s="96"/>
      <c r="AT2118" s="83"/>
      <c r="AU2118" s="14"/>
      <c r="AX2118" s="83"/>
      <c r="AY2118" s="83"/>
      <c r="AZ2118" s="83"/>
      <c r="BA2118" s="83"/>
      <c r="BJ2118" s="54"/>
      <c r="BK2118" s="22"/>
      <c r="BL2118" s="24"/>
      <c r="BP2118" s="23"/>
      <c r="BQ2118" s="24"/>
      <c r="BR2118" s="22"/>
      <c r="BS2118" s="24"/>
      <c r="BT2118" s="24"/>
      <c r="BU2118" s="23"/>
      <c r="BV2118" s="26"/>
      <c r="BX2118" s="6"/>
      <c r="BY2118" s="24"/>
      <c r="BZ2118" s="109"/>
      <c r="CA2118" s="66"/>
      <c r="CB2118" s="5"/>
      <c r="CC2118" s="68"/>
      <c r="CD2118" s="67"/>
      <c r="CE2118" s="67"/>
      <c r="CF2118" s="64"/>
      <c r="CG2118" s="5"/>
      <c r="CH2118" s="69"/>
      <c r="CI2118" s="6"/>
      <c r="CJ2118" s="5"/>
      <c r="CK2118" s="25"/>
      <c r="CL2118" s="5"/>
      <c r="DN2118" s="14"/>
      <c r="DO2118" s="14"/>
      <c r="DP2118" s="5"/>
      <c r="DQ2118" s="25"/>
      <c r="DR2118" s="25"/>
      <c r="DS2118" s="96"/>
      <c r="DT2118" s="83"/>
      <c r="DU2118" s="14"/>
      <c r="DX2118" s="83"/>
      <c r="DY2118" s="83"/>
      <c r="DZ2118" s="83"/>
      <c r="EA2118" s="83"/>
      <c r="EJ2118" s="54"/>
      <c r="EK2118" s="22"/>
      <c r="EL2118" s="24"/>
      <c r="EP2118" s="23"/>
      <c r="EQ2118" s="24"/>
      <c r="ER2118" s="22"/>
      <c r="ES2118" s="24"/>
      <c r="ET2118" s="24"/>
      <c r="EU2118" s="23"/>
      <c r="EV2118" s="26"/>
      <c r="EX2118" s="6"/>
      <c r="EY2118" s="24"/>
      <c r="EZ2118" s="109"/>
      <c r="FA2118" s="66"/>
      <c r="FB2118" s="5"/>
      <c r="FC2118" s="68"/>
      <c r="FD2118" s="67"/>
      <c r="FE2118" s="67"/>
      <c r="FF2118" s="64"/>
      <c r="FG2118" s="5"/>
      <c r="FH2118" s="69"/>
      <c r="FI2118" s="6"/>
      <c r="FJ2118" s="5"/>
      <c r="FK2118" s="25"/>
      <c r="FL2118" s="5"/>
    </row>
    <row r="2119" spans="40:168">
      <c r="AN2119" s="14"/>
      <c r="AO2119" s="14"/>
      <c r="AP2119" s="5"/>
      <c r="AQ2119" s="25"/>
      <c r="AR2119" s="25"/>
      <c r="AS2119" s="96"/>
      <c r="AT2119" s="83"/>
      <c r="AU2119" s="14"/>
      <c r="AX2119" s="83"/>
      <c r="AY2119" s="83"/>
      <c r="AZ2119" s="83"/>
      <c r="BA2119" s="83"/>
      <c r="BJ2119" s="54"/>
      <c r="BK2119" s="22"/>
      <c r="BL2119" s="24"/>
      <c r="BP2119" s="23"/>
      <c r="BQ2119" s="24"/>
      <c r="BR2119" s="22"/>
      <c r="BS2119" s="24"/>
      <c r="BT2119" s="24"/>
      <c r="BU2119" s="23"/>
      <c r="BV2119" s="26"/>
      <c r="BX2119" s="6"/>
      <c r="BY2119" s="24"/>
      <c r="BZ2119" s="109"/>
      <c r="CA2119" s="66"/>
      <c r="CB2119" s="5"/>
      <c r="CC2119" s="68"/>
      <c r="CD2119" s="67"/>
      <c r="CE2119" s="67"/>
      <c r="CF2119" s="64"/>
      <c r="CG2119" s="5"/>
      <c r="CH2119" s="69"/>
      <c r="CI2119" s="6"/>
      <c r="CJ2119" s="5"/>
      <c r="CK2119" s="25"/>
      <c r="CL2119" s="5"/>
      <c r="DN2119" s="14"/>
      <c r="DO2119" s="14"/>
      <c r="DP2119" s="5"/>
      <c r="DQ2119" s="25"/>
      <c r="DR2119" s="25"/>
      <c r="DS2119" s="96"/>
      <c r="DT2119" s="83"/>
      <c r="DU2119" s="14"/>
      <c r="DX2119" s="83"/>
      <c r="DY2119" s="83"/>
      <c r="DZ2119" s="83"/>
      <c r="EA2119" s="83"/>
      <c r="EJ2119" s="54"/>
      <c r="EK2119" s="22"/>
      <c r="EL2119" s="24"/>
      <c r="EP2119" s="23"/>
      <c r="EQ2119" s="24"/>
      <c r="ER2119" s="22"/>
      <c r="ES2119" s="24"/>
      <c r="ET2119" s="24"/>
      <c r="EU2119" s="23"/>
      <c r="EV2119" s="26"/>
      <c r="EX2119" s="6"/>
      <c r="EY2119" s="24"/>
      <c r="EZ2119" s="109"/>
      <c r="FA2119" s="66"/>
      <c r="FB2119" s="5"/>
      <c r="FC2119" s="68"/>
      <c r="FD2119" s="67"/>
      <c r="FE2119" s="67"/>
      <c r="FF2119" s="64"/>
      <c r="FG2119" s="5"/>
      <c r="FH2119" s="69"/>
      <c r="FI2119" s="6"/>
      <c r="FJ2119" s="5"/>
      <c r="FK2119" s="25"/>
      <c r="FL2119" s="5"/>
    </row>
    <row r="2120" spans="40:168">
      <c r="AN2120" s="14"/>
      <c r="AO2120" s="14"/>
      <c r="AP2120" s="5"/>
      <c r="AQ2120" s="25"/>
      <c r="AR2120" s="25"/>
      <c r="AS2120" s="96"/>
      <c r="AT2120" s="83"/>
      <c r="AU2120" s="14"/>
      <c r="AX2120" s="83"/>
      <c r="AY2120" s="83"/>
      <c r="AZ2120" s="83"/>
      <c r="BA2120" s="83"/>
      <c r="BJ2120" s="54"/>
      <c r="BK2120" s="22"/>
      <c r="BL2120" s="24"/>
      <c r="BP2120" s="23"/>
      <c r="BQ2120" s="24"/>
      <c r="BR2120" s="22"/>
      <c r="BS2120" s="24"/>
      <c r="BT2120" s="24"/>
      <c r="BU2120" s="23"/>
      <c r="BV2120" s="26"/>
      <c r="BX2120" s="6"/>
      <c r="BY2120" s="24"/>
      <c r="BZ2120" s="109"/>
      <c r="CA2120" s="66"/>
      <c r="CB2120" s="5"/>
      <c r="CC2120" s="68"/>
      <c r="CD2120" s="67"/>
      <c r="CE2120" s="67"/>
      <c r="CF2120" s="64"/>
      <c r="CG2120" s="5"/>
      <c r="CH2120" s="69"/>
      <c r="CI2120" s="6"/>
      <c r="CJ2120" s="5"/>
      <c r="CK2120" s="25"/>
      <c r="CL2120" s="5"/>
      <c r="DN2120" s="14"/>
      <c r="DO2120" s="14"/>
      <c r="DP2120" s="5"/>
      <c r="DQ2120" s="25"/>
      <c r="DR2120" s="25"/>
      <c r="DS2120" s="96"/>
      <c r="DT2120" s="83"/>
      <c r="DU2120" s="14"/>
      <c r="DX2120" s="83"/>
      <c r="DY2120" s="83"/>
      <c r="DZ2120" s="83"/>
      <c r="EA2120" s="83"/>
      <c r="EJ2120" s="54"/>
      <c r="EK2120" s="22"/>
      <c r="EL2120" s="24"/>
      <c r="EP2120" s="23"/>
      <c r="EQ2120" s="24"/>
      <c r="ER2120" s="22"/>
      <c r="ES2120" s="24"/>
      <c r="ET2120" s="24"/>
      <c r="EU2120" s="23"/>
      <c r="EV2120" s="26"/>
      <c r="EX2120" s="6"/>
      <c r="EY2120" s="24"/>
      <c r="EZ2120" s="109"/>
      <c r="FA2120" s="66"/>
      <c r="FB2120" s="5"/>
      <c r="FC2120" s="68"/>
      <c r="FD2120" s="67"/>
      <c r="FE2120" s="67"/>
      <c r="FF2120" s="64"/>
      <c r="FG2120" s="5"/>
      <c r="FH2120" s="69"/>
      <c r="FI2120" s="6"/>
      <c r="FJ2120" s="5"/>
      <c r="FK2120" s="25"/>
      <c r="FL2120" s="5"/>
    </row>
    <row r="2121" spans="40:168">
      <c r="AN2121" s="14"/>
      <c r="AO2121" s="14"/>
      <c r="AP2121" s="5"/>
      <c r="AQ2121" s="25"/>
      <c r="AR2121" s="25"/>
      <c r="AS2121" s="96"/>
      <c r="AT2121" s="83"/>
      <c r="AU2121" s="14"/>
      <c r="AX2121" s="83"/>
      <c r="AY2121" s="83"/>
      <c r="AZ2121" s="83"/>
      <c r="BA2121" s="83"/>
      <c r="BJ2121" s="54"/>
      <c r="BK2121" s="22"/>
      <c r="BL2121" s="24"/>
      <c r="BP2121" s="23"/>
      <c r="BQ2121" s="24"/>
      <c r="BR2121" s="22"/>
      <c r="BS2121" s="24"/>
      <c r="BT2121" s="24"/>
      <c r="BU2121" s="23"/>
      <c r="BV2121" s="26"/>
      <c r="BX2121" s="6"/>
      <c r="BY2121" s="24"/>
      <c r="BZ2121" s="109"/>
      <c r="CA2121" s="66"/>
      <c r="CB2121" s="5"/>
      <c r="CC2121" s="68"/>
      <c r="CD2121" s="67"/>
      <c r="CE2121" s="67"/>
      <c r="CF2121" s="64"/>
      <c r="CG2121" s="5"/>
      <c r="CH2121" s="69"/>
      <c r="CI2121" s="6"/>
      <c r="CJ2121" s="5"/>
      <c r="CK2121" s="25"/>
      <c r="CL2121" s="5"/>
      <c r="DN2121" s="14"/>
      <c r="DO2121" s="14"/>
      <c r="DP2121" s="5"/>
      <c r="DQ2121" s="25"/>
      <c r="DR2121" s="25"/>
      <c r="DS2121" s="96"/>
      <c r="DT2121" s="83"/>
      <c r="DU2121" s="14"/>
      <c r="DX2121" s="83"/>
      <c r="DY2121" s="83"/>
      <c r="DZ2121" s="83"/>
      <c r="EA2121" s="83"/>
      <c r="EJ2121" s="54"/>
      <c r="EK2121" s="22"/>
      <c r="EL2121" s="24"/>
      <c r="EP2121" s="23"/>
      <c r="EQ2121" s="24"/>
      <c r="ER2121" s="22"/>
      <c r="ES2121" s="24"/>
      <c r="ET2121" s="24"/>
      <c r="EU2121" s="23"/>
      <c r="EV2121" s="26"/>
      <c r="EX2121" s="6"/>
      <c r="EY2121" s="24"/>
      <c r="EZ2121" s="109"/>
      <c r="FA2121" s="66"/>
      <c r="FB2121" s="5"/>
      <c r="FC2121" s="68"/>
      <c r="FD2121" s="67"/>
      <c r="FE2121" s="67"/>
      <c r="FF2121" s="64"/>
      <c r="FG2121" s="5"/>
      <c r="FH2121" s="69"/>
      <c r="FI2121" s="6"/>
      <c r="FJ2121" s="5"/>
      <c r="FK2121" s="25"/>
      <c r="FL2121" s="5"/>
    </row>
    <row r="2122" spans="40:168">
      <c r="AN2122" s="14"/>
      <c r="AO2122" s="14"/>
      <c r="AP2122" s="5"/>
      <c r="AQ2122" s="25"/>
      <c r="AR2122" s="25"/>
      <c r="AS2122" s="96"/>
      <c r="AT2122" s="83"/>
      <c r="AU2122" s="14"/>
      <c r="AX2122" s="83"/>
      <c r="AY2122" s="83"/>
      <c r="AZ2122" s="83"/>
      <c r="BA2122" s="83"/>
      <c r="BJ2122" s="54"/>
      <c r="BK2122" s="22"/>
      <c r="BL2122" s="24"/>
      <c r="BP2122" s="23"/>
      <c r="BQ2122" s="24"/>
      <c r="BR2122" s="22"/>
      <c r="BS2122" s="24"/>
      <c r="BT2122" s="24"/>
      <c r="BU2122" s="23"/>
      <c r="BV2122" s="26"/>
      <c r="BX2122" s="6"/>
      <c r="BY2122" s="24"/>
      <c r="BZ2122" s="109"/>
      <c r="CA2122" s="66"/>
      <c r="CB2122" s="5"/>
      <c r="CC2122" s="68"/>
      <c r="CD2122" s="67"/>
      <c r="CE2122" s="67"/>
      <c r="CF2122" s="64"/>
      <c r="CG2122" s="5"/>
      <c r="CH2122" s="69"/>
      <c r="CI2122" s="6"/>
      <c r="CJ2122" s="5"/>
      <c r="CK2122" s="25"/>
      <c r="CL2122" s="5"/>
      <c r="DN2122" s="14"/>
      <c r="DO2122" s="14"/>
      <c r="DP2122" s="5"/>
      <c r="DQ2122" s="25"/>
      <c r="DR2122" s="25"/>
      <c r="DS2122" s="96"/>
      <c r="DT2122" s="83"/>
      <c r="DU2122" s="14"/>
      <c r="DX2122" s="83"/>
      <c r="DY2122" s="83"/>
      <c r="DZ2122" s="83"/>
      <c r="EA2122" s="83"/>
      <c r="EJ2122" s="54"/>
      <c r="EK2122" s="22"/>
      <c r="EL2122" s="24"/>
      <c r="EP2122" s="23"/>
      <c r="EQ2122" s="24"/>
      <c r="ER2122" s="22"/>
      <c r="ES2122" s="24"/>
      <c r="ET2122" s="24"/>
      <c r="EU2122" s="23"/>
      <c r="EV2122" s="26"/>
      <c r="EX2122" s="6"/>
      <c r="EY2122" s="24"/>
      <c r="EZ2122" s="109"/>
      <c r="FA2122" s="66"/>
      <c r="FB2122" s="5"/>
      <c r="FC2122" s="68"/>
      <c r="FD2122" s="67"/>
      <c r="FE2122" s="67"/>
      <c r="FF2122" s="64"/>
      <c r="FG2122" s="5"/>
      <c r="FH2122" s="69"/>
      <c r="FI2122" s="6"/>
      <c r="FJ2122" s="5"/>
      <c r="FK2122" s="25"/>
      <c r="FL2122" s="5"/>
    </row>
    <row r="2123" spans="40:168">
      <c r="AN2123" s="14"/>
      <c r="AO2123" s="14"/>
      <c r="AP2123" s="5"/>
      <c r="AQ2123" s="25"/>
      <c r="AR2123" s="25"/>
      <c r="AS2123" s="96"/>
      <c r="AT2123" s="83"/>
      <c r="AU2123" s="14"/>
      <c r="AX2123" s="83"/>
      <c r="AY2123" s="83"/>
      <c r="AZ2123" s="83"/>
      <c r="BA2123" s="83"/>
      <c r="BJ2123" s="54"/>
      <c r="BK2123" s="22"/>
      <c r="BL2123" s="24"/>
      <c r="BP2123" s="23"/>
      <c r="BQ2123" s="24"/>
      <c r="BR2123" s="22"/>
      <c r="BS2123" s="24"/>
      <c r="BT2123" s="24"/>
      <c r="BU2123" s="23"/>
      <c r="BV2123" s="26"/>
      <c r="BX2123" s="6"/>
      <c r="BY2123" s="24"/>
      <c r="BZ2123" s="109"/>
      <c r="CA2123" s="66"/>
      <c r="CB2123" s="5"/>
      <c r="CC2123" s="68"/>
      <c r="CD2123" s="67"/>
      <c r="CE2123" s="67"/>
      <c r="CF2123" s="64"/>
      <c r="CG2123" s="5"/>
      <c r="CH2123" s="69"/>
      <c r="CI2123" s="6"/>
      <c r="CJ2123" s="5"/>
      <c r="CK2123" s="25"/>
      <c r="CL2123" s="5"/>
      <c r="DN2123" s="14"/>
      <c r="DO2123" s="14"/>
      <c r="DP2123" s="5"/>
      <c r="DQ2123" s="25"/>
      <c r="DR2123" s="25"/>
      <c r="DS2123" s="96"/>
      <c r="DT2123" s="83"/>
      <c r="DU2123" s="14"/>
      <c r="DX2123" s="83"/>
      <c r="DY2123" s="83"/>
      <c r="DZ2123" s="83"/>
      <c r="EA2123" s="83"/>
      <c r="EJ2123" s="54"/>
      <c r="EK2123" s="22"/>
      <c r="EL2123" s="24"/>
      <c r="EP2123" s="23"/>
      <c r="EQ2123" s="24"/>
      <c r="ER2123" s="22"/>
      <c r="ES2123" s="24"/>
      <c r="ET2123" s="24"/>
      <c r="EU2123" s="23"/>
      <c r="EV2123" s="26"/>
      <c r="EX2123" s="6"/>
      <c r="EY2123" s="24"/>
      <c r="EZ2123" s="109"/>
      <c r="FA2123" s="66"/>
      <c r="FB2123" s="5"/>
      <c r="FC2123" s="68"/>
      <c r="FD2123" s="67"/>
      <c r="FE2123" s="67"/>
      <c r="FF2123" s="64"/>
      <c r="FG2123" s="5"/>
      <c r="FH2123" s="69"/>
      <c r="FI2123" s="6"/>
      <c r="FJ2123" s="5"/>
      <c r="FK2123" s="25"/>
      <c r="FL2123" s="5"/>
    </row>
    <row r="2124" spans="40:168">
      <c r="AN2124" s="14"/>
      <c r="AO2124" s="14"/>
      <c r="AP2124" s="5"/>
      <c r="AQ2124" s="25"/>
      <c r="AR2124" s="25"/>
      <c r="AS2124" s="96"/>
      <c r="AT2124" s="83"/>
      <c r="AU2124" s="14"/>
      <c r="AX2124" s="83"/>
      <c r="AY2124" s="83"/>
      <c r="AZ2124" s="83"/>
      <c r="BA2124" s="83"/>
      <c r="BJ2124" s="54"/>
      <c r="BK2124" s="22"/>
      <c r="BL2124" s="24"/>
      <c r="BP2124" s="23"/>
      <c r="BQ2124" s="24"/>
      <c r="BR2124" s="22"/>
      <c r="BS2124" s="24"/>
      <c r="BT2124" s="24"/>
      <c r="BU2124" s="23"/>
      <c r="BV2124" s="26"/>
      <c r="BX2124" s="6"/>
      <c r="BY2124" s="24"/>
      <c r="BZ2124" s="109"/>
      <c r="CA2124" s="66"/>
      <c r="CB2124" s="5"/>
      <c r="CC2124" s="68"/>
      <c r="CD2124" s="67"/>
      <c r="CE2124" s="67"/>
      <c r="CF2124" s="64"/>
      <c r="CG2124" s="5"/>
      <c r="CH2124" s="69"/>
      <c r="CI2124" s="6"/>
      <c r="CJ2124" s="5"/>
      <c r="CK2124" s="25"/>
      <c r="CL2124" s="5"/>
      <c r="DN2124" s="14"/>
      <c r="DO2124" s="14"/>
      <c r="DP2124" s="5"/>
      <c r="DQ2124" s="25"/>
      <c r="DR2124" s="25"/>
      <c r="DS2124" s="96"/>
      <c r="DT2124" s="83"/>
      <c r="DU2124" s="14"/>
      <c r="DX2124" s="83"/>
      <c r="DY2124" s="83"/>
      <c r="DZ2124" s="83"/>
      <c r="EA2124" s="83"/>
      <c r="EJ2124" s="54"/>
      <c r="EK2124" s="22"/>
      <c r="EL2124" s="24"/>
      <c r="EP2124" s="23"/>
      <c r="EQ2124" s="24"/>
      <c r="ER2124" s="22"/>
      <c r="ES2124" s="24"/>
      <c r="ET2124" s="24"/>
      <c r="EU2124" s="23"/>
      <c r="EV2124" s="26"/>
      <c r="EX2124" s="6"/>
      <c r="EY2124" s="24"/>
      <c r="EZ2124" s="109"/>
      <c r="FA2124" s="66"/>
      <c r="FB2124" s="5"/>
      <c r="FC2124" s="68"/>
      <c r="FD2124" s="67"/>
      <c r="FE2124" s="67"/>
      <c r="FF2124" s="64"/>
      <c r="FG2124" s="5"/>
      <c r="FH2124" s="69"/>
      <c r="FI2124" s="6"/>
      <c r="FJ2124" s="5"/>
      <c r="FK2124" s="25"/>
      <c r="FL2124" s="5"/>
    </row>
    <row r="2125" spans="40:168">
      <c r="AN2125" s="14"/>
      <c r="AO2125" s="14"/>
      <c r="AP2125" s="5"/>
      <c r="AQ2125" s="25"/>
      <c r="AR2125" s="25"/>
      <c r="AS2125" s="96"/>
      <c r="AT2125" s="83"/>
      <c r="AU2125" s="14"/>
      <c r="AX2125" s="83"/>
      <c r="AY2125" s="83"/>
      <c r="AZ2125" s="83"/>
      <c r="BA2125" s="83"/>
      <c r="BJ2125" s="54"/>
      <c r="BK2125" s="22"/>
      <c r="BL2125" s="24"/>
      <c r="BP2125" s="23"/>
      <c r="BQ2125" s="24"/>
      <c r="BR2125" s="22"/>
      <c r="BS2125" s="24"/>
      <c r="BT2125" s="24"/>
      <c r="BU2125" s="23"/>
      <c r="BV2125" s="26"/>
      <c r="BX2125" s="6"/>
      <c r="BY2125" s="24"/>
      <c r="BZ2125" s="109"/>
      <c r="CA2125" s="66"/>
      <c r="CB2125" s="5"/>
      <c r="CC2125" s="68"/>
      <c r="CD2125" s="67"/>
      <c r="CE2125" s="67"/>
      <c r="CF2125" s="64"/>
      <c r="CG2125" s="5"/>
      <c r="CH2125" s="69"/>
      <c r="CI2125" s="6"/>
      <c r="CJ2125" s="5"/>
      <c r="CK2125" s="25"/>
      <c r="CL2125" s="5"/>
      <c r="DN2125" s="14"/>
      <c r="DO2125" s="14"/>
      <c r="DP2125" s="5"/>
      <c r="DQ2125" s="25"/>
      <c r="DR2125" s="25"/>
      <c r="DS2125" s="96"/>
      <c r="DT2125" s="83"/>
      <c r="DU2125" s="14"/>
      <c r="DX2125" s="83"/>
      <c r="DY2125" s="83"/>
      <c r="DZ2125" s="83"/>
      <c r="EA2125" s="83"/>
      <c r="EJ2125" s="54"/>
      <c r="EK2125" s="22"/>
      <c r="EL2125" s="24"/>
      <c r="EP2125" s="23"/>
      <c r="EQ2125" s="24"/>
      <c r="ER2125" s="22"/>
      <c r="ES2125" s="24"/>
      <c r="ET2125" s="24"/>
      <c r="EU2125" s="23"/>
      <c r="EV2125" s="26"/>
      <c r="EX2125" s="6"/>
      <c r="EY2125" s="24"/>
      <c r="EZ2125" s="109"/>
      <c r="FA2125" s="66"/>
      <c r="FB2125" s="5"/>
      <c r="FC2125" s="68"/>
      <c r="FD2125" s="67"/>
      <c r="FE2125" s="67"/>
      <c r="FF2125" s="64"/>
      <c r="FG2125" s="5"/>
      <c r="FH2125" s="69"/>
      <c r="FI2125" s="6"/>
      <c r="FJ2125" s="5"/>
      <c r="FK2125" s="25"/>
      <c r="FL2125" s="5"/>
    </row>
    <row r="2126" spans="40:168">
      <c r="AN2126" s="14"/>
      <c r="AO2126" s="14"/>
      <c r="AP2126" s="5"/>
      <c r="AQ2126" s="25"/>
      <c r="AR2126" s="25"/>
      <c r="AS2126" s="96"/>
      <c r="AT2126" s="83"/>
      <c r="AU2126" s="14"/>
      <c r="AX2126" s="83"/>
      <c r="AY2126" s="83"/>
      <c r="AZ2126" s="83"/>
      <c r="BA2126" s="83"/>
      <c r="BJ2126" s="54"/>
      <c r="BK2126" s="22"/>
      <c r="BL2126" s="24"/>
      <c r="BP2126" s="23"/>
      <c r="BQ2126" s="24"/>
      <c r="BR2126" s="22"/>
      <c r="BS2126" s="24"/>
      <c r="BT2126" s="24"/>
      <c r="BU2126" s="23"/>
      <c r="BV2126" s="26"/>
      <c r="BX2126" s="6"/>
      <c r="BY2126" s="24"/>
      <c r="BZ2126" s="109"/>
      <c r="CA2126" s="66"/>
      <c r="CB2126" s="5"/>
      <c r="CC2126" s="68"/>
      <c r="CD2126" s="67"/>
      <c r="CE2126" s="67"/>
      <c r="CF2126" s="64"/>
      <c r="CG2126" s="5"/>
      <c r="CH2126" s="69"/>
      <c r="CI2126" s="6"/>
      <c r="CJ2126" s="5"/>
      <c r="CK2126" s="25"/>
      <c r="CL2126" s="5"/>
      <c r="DN2126" s="14"/>
      <c r="DO2126" s="14"/>
      <c r="DP2126" s="5"/>
      <c r="DQ2126" s="25"/>
      <c r="DR2126" s="25"/>
      <c r="DS2126" s="96"/>
      <c r="DT2126" s="83"/>
      <c r="DU2126" s="14"/>
      <c r="DX2126" s="83"/>
      <c r="DY2126" s="83"/>
      <c r="DZ2126" s="83"/>
      <c r="EA2126" s="83"/>
      <c r="EJ2126" s="54"/>
      <c r="EK2126" s="22"/>
      <c r="EL2126" s="24"/>
      <c r="EP2126" s="23"/>
      <c r="EQ2126" s="24"/>
      <c r="ER2126" s="22"/>
      <c r="ES2126" s="24"/>
      <c r="ET2126" s="24"/>
      <c r="EU2126" s="23"/>
      <c r="EV2126" s="26"/>
      <c r="EX2126" s="6"/>
      <c r="EY2126" s="24"/>
      <c r="EZ2126" s="109"/>
      <c r="FA2126" s="66"/>
      <c r="FB2126" s="5"/>
      <c r="FC2126" s="68"/>
      <c r="FD2126" s="67"/>
      <c r="FE2126" s="67"/>
      <c r="FF2126" s="64"/>
      <c r="FG2126" s="5"/>
      <c r="FH2126" s="69"/>
      <c r="FI2126" s="6"/>
      <c r="FJ2126" s="5"/>
      <c r="FK2126" s="25"/>
      <c r="FL2126" s="5"/>
    </row>
    <row r="2127" spans="40:168">
      <c r="AN2127" s="14"/>
      <c r="AO2127" s="14"/>
      <c r="AP2127" s="5"/>
      <c r="AQ2127" s="25"/>
      <c r="AR2127" s="25"/>
      <c r="AS2127" s="96"/>
      <c r="AT2127" s="83"/>
      <c r="AU2127" s="14"/>
      <c r="AX2127" s="83"/>
      <c r="AY2127" s="83"/>
      <c r="AZ2127" s="83"/>
      <c r="BA2127" s="83"/>
      <c r="BJ2127" s="54"/>
      <c r="BK2127" s="22"/>
      <c r="BL2127" s="24"/>
      <c r="BP2127" s="23"/>
      <c r="BQ2127" s="24"/>
      <c r="BR2127" s="22"/>
      <c r="BS2127" s="24"/>
      <c r="BT2127" s="24"/>
      <c r="BU2127" s="23"/>
      <c r="BV2127" s="26"/>
      <c r="BX2127" s="6"/>
      <c r="BY2127" s="24"/>
      <c r="BZ2127" s="109"/>
      <c r="CA2127" s="66"/>
      <c r="CB2127" s="5"/>
      <c r="CC2127" s="68"/>
      <c r="CD2127" s="67"/>
      <c r="CE2127" s="67"/>
      <c r="CF2127" s="64"/>
      <c r="CG2127" s="5"/>
      <c r="CH2127" s="69"/>
      <c r="CI2127" s="6"/>
      <c r="CJ2127" s="5"/>
      <c r="CK2127" s="25"/>
      <c r="CL2127" s="5"/>
      <c r="DN2127" s="14"/>
      <c r="DO2127" s="14"/>
      <c r="DP2127" s="5"/>
      <c r="DQ2127" s="25"/>
      <c r="DR2127" s="25"/>
      <c r="DS2127" s="96"/>
      <c r="DT2127" s="83"/>
      <c r="DU2127" s="14"/>
      <c r="DX2127" s="83"/>
      <c r="DY2127" s="83"/>
      <c r="DZ2127" s="83"/>
      <c r="EA2127" s="83"/>
      <c r="EJ2127" s="54"/>
      <c r="EK2127" s="22"/>
      <c r="EL2127" s="24"/>
      <c r="EP2127" s="23"/>
      <c r="EQ2127" s="24"/>
      <c r="ER2127" s="22"/>
      <c r="ES2127" s="24"/>
      <c r="ET2127" s="24"/>
      <c r="EU2127" s="23"/>
      <c r="EV2127" s="26"/>
      <c r="EX2127" s="6"/>
      <c r="EY2127" s="24"/>
      <c r="EZ2127" s="109"/>
      <c r="FA2127" s="66"/>
      <c r="FB2127" s="5"/>
      <c r="FC2127" s="68"/>
      <c r="FD2127" s="67"/>
      <c r="FE2127" s="67"/>
      <c r="FF2127" s="64"/>
      <c r="FG2127" s="5"/>
      <c r="FH2127" s="69"/>
      <c r="FI2127" s="6"/>
      <c r="FJ2127" s="5"/>
      <c r="FK2127" s="25"/>
      <c r="FL2127" s="5"/>
    </row>
    <row r="2128" spans="40:168">
      <c r="AN2128" s="14"/>
      <c r="AO2128" s="14"/>
      <c r="AP2128" s="5"/>
      <c r="AQ2128" s="25"/>
      <c r="AR2128" s="25"/>
      <c r="AS2128" s="96"/>
      <c r="AT2128" s="83"/>
      <c r="AU2128" s="14"/>
      <c r="AX2128" s="83"/>
      <c r="AY2128" s="83"/>
      <c r="AZ2128" s="83"/>
      <c r="BA2128" s="83"/>
      <c r="BJ2128" s="54"/>
      <c r="BK2128" s="22"/>
      <c r="BL2128" s="24"/>
      <c r="BP2128" s="23"/>
      <c r="BQ2128" s="24"/>
      <c r="BR2128" s="22"/>
      <c r="BS2128" s="24"/>
      <c r="BT2128" s="24"/>
      <c r="BU2128" s="23"/>
      <c r="BV2128" s="26"/>
      <c r="BX2128" s="6"/>
      <c r="BY2128" s="24"/>
      <c r="BZ2128" s="109"/>
      <c r="CA2128" s="66"/>
      <c r="CB2128" s="5"/>
      <c r="CC2128" s="68"/>
      <c r="CD2128" s="67"/>
      <c r="CE2128" s="67"/>
      <c r="CF2128" s="64"/>
      <c r="CG2128" s="5"/>
      <c r="CH2128" s="69"/>
      <c r="CI2128" s="6"/>
      <c r="CJ2128" s="5"/>
      <c r="CK2128" s="25"/>
      <c r="CL2128" s="5"/>
      <c r="DN2128" s="14"/>
      <c r="DO2128" s="14"/>
      <c r="DP2128" s="5"/>
      <c r="DQ2128" s="25"/>
      <c r="DR2128" s="25"/>
      <c r="DS2128" s="96"/>
      <c r="DT2128" s="83"/>
      <c r="DU2128" s="14"/>
      <c r="DX2128" s="83"/>
      <c r="DY2128" s="83"/>
      <c r="DZ2128" s="83"/>
      <c r="EA2128" s="83"/>
      <c r="EJ2128" s="54"/>
      <c r="EK2128" s="22"/>
      <c r="EL2128" s="24"/>
      <c r="EP2128" s="23"/>
      <c r="EQ2128" s="24"/>
      <c r="ER2128" s="22"/>
      <c r="ES2128" s="24"/>
      <c r="ET2128" s="24"/>
      <c r="EU2128" s="23"/>
      <c r="EV2128" s="26"/>
      <c r="EX2128" s="6"/>
      <c r="EY2128" s="24"/>
      <c r="EZ2128" s="109"/>
      <c r="FA2128" s="66"/>
      <c r="FB2128" s="5"/>
      <c r="FC2128" s="68"/>
      <c r="FD2128" s="67"/>
      <c r="FE2128" s="67"/>
      <c r="FF2128" s="64"/>
      <c r="FG2128" s="5"/>
      <c r="FH2128" s="69"/>
      <c r="FI2128" s="6"/>
      <c r="FJ2128" s="5"/>
      <c r="FK2128" s="25"/>
      <c r="FL2128" s="5"/>
    </row>
    <row r="2129" spans="40:168">
      <c r="AN2129" s="14"/>
      <c r="AO2129" s="14"/>
      <c r="AP2129" s="5"/>
      <c r="AQ2129" s="25"/>
      <c r="AR2129" s="25"/>
      <c r="AS2129" s="96"/>
      <c r="AT2129" s="83"/>
      <c r="AU2129" s="14"/>
      <c r="AX2129" s="83"/>
      <c r="AY2129" s="83"/>
      <c r="AZ2129" s="83"/>
      <c r="BA2129" s="83"/>
      <c r="BJ2129" s="54"/>
      <c r="BK2129" s="22"/>
      <c r="BL2129" s="24"/>
      <c r="BP2129" s="23"/>
      <c r="BQ2129" s="24"/>
      <c r="BR2129" s="22"/>
      <c r="BS2129" s="24"/>
      <c r="BT2129" s="24"/>
      <c r="BU2129" s="23"/>
      <c r="BV2129" s="26"/>
      <c r="BX2129" s="6"/>
      <c r="BY2129" s="24"/>
      <c r="BZ2129" s="109"/>
      <c r="CA2129" s="66"/>
      <c r="CB2129" s="5"/>
      <c r="CC2129" s="68"/>
      <c r="CD2129" s="67"/>
      <c r="CE2129" s="67"/>
      <c r="CF2129" s="64"/>
      <c r="CG2129" s="5"/>
      <c r="CH2129" s="69"/>
      <c r="CI2129" s="6"/>
      <c r="CJ2129" s="5"/>
      <c r="CK2129" s="25"/>
      <c r="CL2129" s="5"/>
      <c r="DN2129" s="14"/>
      <c r="DO2129" s="14"/>
      <c r="DP2129" s="5"/>
      <c r="DQ2129" s="25"/>
      <c r="DR2129" s="25"/>
      <c r="DS2129" s="96"/>
      <c r="DT2129" s="83"/>
      <c r="DU2129" s="14"/>
      <c r="DX2129" s="83"/>
      <c r="DY2129" s="83"/>
      <c r="DZ2129" s="83"/>
      <c r="EA2129" s="83"/>
      <c r="EJ2129" s="54"/>
      <c r="EK2129" s="22"/>
      <c r="EL2129" s="24"/>
      <c r="EP2129" s="23"/>
      <c r="EQ2129" s="24"/>
      <c r="ER2129" s="22"/>
      <c r="ES2129" s="24"/>
      <c r="ET2129" s="24"/>
      <c r="EU2129" s="23"/>
      <c r="EV2129" s="26"/>
      <c r="EX2129" s="6"/>
      <c r="EY2129" s="24"/>
      <c r="EZ2129" s="109"/>
      <c r="FA2129" s="66"/>
      <c r="FB2129" s="5"/>
      <c r="FC2129" s="68"/>
      <c r="FD2129" s="67"/>
      <c r="FE2129" s="67"/>
      <c r="FF2129" s="64"/>
      <c r="FG2129" s="5"/>
      <c r="FH2129" s="69"/>
      <c r="FI2129" s="6"/>
      <c r="FJ2129" s="5"/>
      <c r="FK2129" s="25"/>
      <c r="FL2129" s="5"/>
    </row>
    <row r="2130" spans="40:168">
      <c r="AN2130" s="14"/>
      <c r="AO2130" s="14"/>
      <c r="AP2130" s="5"/>
      <c r="AQ2130" s="25"/>
      <c r="AR2130" s="25"/>
      <c r="AS2130" s="96"/>
      <c r="AT2130" s="83"/>
      <c r="AU2130" s="14"/>
      <c r="AX2130" s="83"/>
      <c r="AY2130" s="83"/>
      <c r="AZ2130" s="83"/>
      <c r="BA2130" s="83"/>
      <c r="BJ2130" s="54"/>
      <c r="BK2130" s="22"/>
      <c r="BL2130" s="24"/>
      <c r="BP2130" s="23"/>
      <c r="BQ2130" s="24"/>
      <c r="BR2130" s="22"/>
      <c r="BS2130" s="24"/>
      <c r="BT2130" s="24"/>
      <c r="BU2130" s="23"/>
      <c r="BV2130" s="26"/>
      <c r="BX2130" s="6"/>
      <c r="BY2130" s="24"/>
      <c r="BZ2130" s="109"/>
      <c r="CA2130" s="66"/>
      <c r="CB2130" s="5"/>
      <c r="CC2130" s="68"/>
      <c r="CD2130" s="67"/>
      <c r="CE2130" s="67"/>
      <c r="CF2130" s="64"/>
      <c r="CG2130" s="5"/>
      <c r="CH2130" s="69"/>
      <c r="CI2130" s="6"/>
      <c r="CJ2130" s="5"/>
      <c r="CK2130" s="25"/>
      <c r="CL2130" s="5"/>
      <c r="DN2130" s="14"/>
      <c r="DO2130" s="14"/>
      <c r="DP2130" s="5"/>
      <c r="DQ2130" s="25"/>
      <c r="DR2130" s="25"/>
      <c r="DS2130" s="96"/>
      <c r="DT2130" s="83"/>
      <c r="DU2130" s="14"/>
      <c r="DX2130" s="83"/>
      <c r="DY2130" s="83"/>
      <c r="DZ2130" s="83"/>
      <c r="EA2130" s="83"/>
      <c r="EJ2130" s="54"/>
      <c r="EK2130" s="22"/>
      <c r="EL2130" s="24"/>
      <c r="EP2130" s="23"/>
      <c r="EQ2130" s="24"/>
      <c r="ER2130" s="22"/>
      <c r="ES2130" s="24"/>
      <c r="ET2130" s="24"/>
      <c r="EU2130" s="23"/>
      <c r="EV2130" s="26"/>
      <c r="EX2130" s="6"/>
      <c r="EY2130" s="24"/>
      <c r="EZ2130" s="109"/>
      <c r="FA2130" s="66"/>
      <c r="FB2130" s="5"/>
      <c r="FC2130" s="68"/>
      <c r="FD2130" s="67"/>
      <c r="FE2130" s="67"/>
      <c r="FF2130" s="64"/>
      <c r="FG2130" s="5"/>
      <c r="FH2130" s="69"/>
      <c r="FI2130" s="6"/>
      <c r="FJ2130" s="5"/>
      <c r="FK2130" s="25"/>
      <c r="FL2130" s="5"/>
    </row>
    <row r="2131" spans="40:168">
      <c r="AN2131" s="14"/>
      <c r="AO2131" s="14"/>
      <c r="AP2131" s="5"/>
      <c r="AQ2131" s="25"/>
      <c r="AR2131" s="25"/>
      <c r="AS2131" s="96"/>
      <c r="AT2131" s="83"/>
      <c r="AU2131" s="14"/>
      <c r="AX2131" s="83"/>
      <c r="AY2131" s="83"/>
      <c r="AZ2131" s="83"/>
      <c r="BA2131" s="83"/>
      <c r="BJ2131" s="54"/>
      <c r="BK2131" s="22"/>
      <c r="BL2131" s="24"/>
      <c r="BP2131" s="23"/>
      <c r="BQ2131" s="24"/>
      <c r="BR2131" s="22"/>
      <c r="BS2131" s="24"/>
      <c r="BT2131" s="24"/>
      <c r="BU2131" s="23"/>
      <c r="BV2131" s="26"/>
      <c r="BX2131" s="6"/>
      <c r="BY2131" s="24"/>
      <c r="BZ2131" s="109"/>
      <c r="CA2131" s="66"/>
      <c r="CB2131" s="5"/>
      <c r="CC2131" s="68"/>
      <c r="CD2131" s="67"/>
      <c r="CE2131" s="67"/>
      <c r="CF2131" s="64"/>
      <c r="CG2131" s="5"/>
      <c r="CH2131" s="69"/>
      <c r="CI2131" s="6"/>
      <c r="CJ2131" s="5"/>
      <c r="CK2131" s="25"/>
      <c r="CL2131" s="5"/>
      <c r="DN2131" s="14"/>
      <c r="DO2131" s="14"/>
      <c r="DP2131" s="5"/>
      <c r="DQ2131" s="25"/>
      <c r="DR2131" s="25"/>
      <c r="DS2131" s="96"/>
      <c r="DT2131" s="83"/>
      <c r="DU2131" s="14"/>
      <c r="DX2131" s="83"/>
      <c r="DY2131" s="83"/>
      <c r="DZ2131" s="83"/>
      <c r="EA2131" s="83"/>
      <c r="EJ2131" s="54"/>
      <c r="EK2131" s="22"/>
      <c r="EL2131" s="24"/>
      <c r="EP2131" s="23"/>
      <c r="EQ2131" s="24"/>
      <c r="ER2131" s="22"/>
      <c r="ES2131" s="24"/>
      <c r="ET2131" s="24"/>
      <c r="EU2131" s="23"/>
      <c r="EV2131" s="26"/>
      <c r="EX2131" s="6"/>
      <c r="EY2131" s="24"/>
      <c r="EZ2131" s="109"/>
      <c r="FA2131" s="66"/>
      <c r="FB2131" s="5"/>
      <c r="FC2131" s="68"/>
      <c r="FD2131" s="67"/>
      <c r="FE2131" s="67"/>
      <c r="FF2131" s="64"/>
      <c r="FG2131" s="5"/>
      <c r="FH2131" s="69"/>
      <c r="FI2131" s="6"/>
      <c r="FJ2131" s="5"/>
      <c r="FK2131" s="25"/>
      <c r="FL2131" s="5"/>
    </row>
    <row r="2132" spans="40:168">
      <c r="AN2132" s="14"/>
      <c r="AO2132" s="14"/>
      <c r="AP2132" s="5"/>
      <c r="AQ2132" s="25"/>
      <c r="AR2132" s="25"/>
      <c r="AS2132" s="96"/>
      <c r="AT2132" s="83"/>
      <c r="AU2132" s="14"/>
      <c r="AX2132" s="83"/>
      <c r="AY2132" s="83"/>
      <c r="AZ2132" s="83"/>
      <c r="BA2132" s="83"/>
      <c r="BJ2132" s="54"/>
      <c r="BK2132" s="22"/>
      <c r="BL2132" s="24"/>
      <c r="BP2132" s="23"/>
      <c r="BQ2132" s="24"/>
      <c r="BR2132" s="22"/>
      <c r="BS2132" s="24"/>
      <c r="BT2132" s="24"/>
      <c r="BU2132" s="23"/>
      <c r="BV2132" s="26"/>
      <c r="BX2132" s="6"/>
      <c r="BY2132" s="24"/>
      <c r="BZ2132" s="109"/>
      <c r="CA2132" s="66"/>
      <c r="CB2132" s="5"/>
      <c r="CC2132" s="68"/>
      <c r="CD2132" s="67"/>
      <c r="CE2132" s="67"/>
      <c r="CF2132" s="64"/>
      <c r="CG2132" s="5"/>
      <c r="CH2132" s="69"/>
      <c r="CI2132" s="6"/>
      <c r="CJ2132" s="5"/>
      <c r="CK2132" s="25"/>
      <c r="CL2132" s="5"/>
      <c r="DN2132" s="14"/>
      <c r="DO2132" s="14"/>
      <c r="DP2132" s="5"/>
      <c r="DQ2132" s="25"/>
      <c r="DR2132" s="25"/>
      <c r="DS2132" s="96"/>
      <c r="DT2132" s="83"/>
      <c r="DU2132" s="14"/>
      <c r="DX2132" s="83"/>
      <c r="DY2132" s="83"/>
      <c r="DZ2132" s="83"/>
      <c r="EA2132" s="83"/>
      <c r="EJ2132" s="54"/>
      <c r="EK2132" s="22"/>
      <c r="EL2132" s="24"/>
      <c r="EP2132" s="23"/>
      <c r="EQ2132" s="24"/>
      <c r="ER2132" s="22"/>
      <c r="ES2132" s="24"/>
      <c r="ET2132" s="24"/>
      <c r="EU2132" s="23"/>
      <c r="EV2132" s="26"/>
      <c r="EX2132" s="6"/>
      <c r="EY2132" s="24"/>
      <c r="EZ2132" s="109"/>
      <c r="FA2132" s="66"/>
      <c r="FB2132" s="5"/>
      <c r="FC2132" s="68"/>
      <c r="FD2132" s="67"/>
      <c r="FE2132" s="67"/>
      <c r="FF2132" s="64"/>
      <c r="FG2132" s="5"/>
      <c r="FH2132" s="69"/>
      <c r="FI2132" s="6"/>
      <c r="FJ2132" s="5"/>
      <c r="FK2132" s="25"/>
      <c r="FL2132" s="5"/>
    </row>
    <row r="2133" spans="40:168">
      <c r="AN2133" s="14"/>
      <c r="AO2133" s="14"/>
      <c r="AP2133" s="5"/>
      <c r="AQ2133" s="25"/>
      <c r="AR2133" s="25"/>
      <c r="AS2133" s="96"/>
      <c r="AT2133" s="83"/>
      <c r="AU2133" s="14"/>
      <c r="AX2133" s="83"/>
      <c r="AY2133" s="83"/>
      <c r="AZ2133" s="83"/>
      <c r="BA2133" s="83"/>
      <c r="BJ2133" s="54"/>
      <c r="BK2133" s="22"/>
      <c r="BL2133" s="24"/>
      <c r="BP2133" s="23"/>
      <c r="BQ2133" s="24"/>
      <c r="BR2133" s="22"/>
      <c r="BS2133" s="24"/>
      <c r="BT2133" s="24"/>
      <c r="BU2133" s="23"/>
      <c r="BV2133" s="26"/>
      <c r="BX2133" s="6"/>
      <c r="BY2133" s="24"/>
      <c r="BZ2133" s="109"/>
      <c r="CA2133" s="66"/>
      <c r="CB2133" s="5"/>
      <c r="CC2133" s="68"/>
      <c r="CD2133" s="67"/>
      <c r="CE2133" s="67"/>
      <c r="CF2133" s="64"/>
      <c r="CG2133" s="5"/>
      <c r="CH2133" s="69"/>
      <c r="CI2133" s="6"/>
      <c r="CJ2133" s="5"/>
      <c r="CK2133" s="25"/>
      <c r="CL2133" s="5"/>
      <c r="DN2133" s="14"/>
      <c r="DO2133" s="14"/>
      <c r="DP2133" s="5"/>
      <c r="DQ2133" s="25"/>
      <c r="DR2133" s="25"/>
      <c r="DS2133" s="96"/>
      <c r="DT2133" s="83"/>
      <c r="DU2133" s="14"/>
      <c r="DX2133" s="83"/>
      <c r="DY2133" s="83"/>
      <c r="DZ2133" s="83"/>
      <c r="EA2133" s="83"/>
      <c r="EJ2133" s="54"/>
      <c r="EK2133" s="22"/>
      <c r="EL2133" s="24"/>
      <c r="EP2133" s="23"/>
      <c r="EQ2133" s="24"/>
      <c r="ER2133" s="22"/>
      <c r="ES2133" s="24"/>
      <c r="ET2133" s="24"/>
      <c r="EU2133" s="23"/>
      <c r="EV2133" s="26"/>
      <c r="EX2133" s="6"/>
      <c r="EY2133" s="24"/>
      <c r="EZ2133" s="109"/>
      <c r="FA2133" s="66"/>
      <c r="FB2133" s="5"/>
      <c r="FC2133" s="68"/>
      <c r="FD2133" s="67"/>
      <c r="FE2133" s="67"/>
      <c r="FF2133" s="64"/>
      <c r="FG2133" s="5"/>
      <c r="FH2133" s="69"/>
      <c r="FI2133" s="6"/>
      <c r="FJ2133" s="5"/>
      <c r="FK2133" s="25"/>
      <c r="FL2133" s="5"/>
    </row>
    <row r="2134" spans="40:168">
      <c r="AN2134" s="14"/>
      <c r="AO2134" s="14"/>
      <c r="AP2134" s="5"/>
      <c r="AQ2134" s="25"/>
      <c r="AR2134" s="25"/>
      <c r="AS2134" s="96"/>
      <c r="AT2134" s="83"/>
      <c r="AU2134" s="14"/>
      <c r="AX2134" s="83"/>
      <c r="AY2134" s="83"/>
      <c r="AZ2134" s="83"/>
      <c r="BA2134" s="83"/>
      <c r="BJ2134" s="54"/>
      <c r="BK2134" s="22"/>
      <c r="BL2134" s="24"/>
      <c r="BP2134" s="23"/>
      <c r="BQ2134" s="24"/>
      <c r="BR2134" s="22"/>
      <c r="BS2134" s="24"/>
      <c r="BT2134" s="24"/>
      <c r="BU2134" s="23"/>
      <c r="BV2134" s="26"/>
      <c r="BX2134" s="6"/>
      <c r="BY2134" s="24"/>
      <c r="BZ2134" s="109"/>
      <c r="CA2134" s="66"/>
      <c r="CB2134" s="5"/>
      <c r="CC2134" s="68"/>
      <c r="CD2134" s="67"/>
      <c r="CE2134" s="67"/>
      <c r="CF2134" s="64"/>
      <c r="CG2134" s="5"/>
      <c r="CH2134" s="69"/>
      <c r="CI2134" s="6"/>
      <c r="CJ2134" s="5"/>
      <c r="CK2134" s="25"/>
      <c r="CL2134" s="5"/>
      <c r="DN2134" s="14"/>
      <c r="DO2134" s="14"/>
      <c r="DP2134" s="5"/>
      <c r="DQ2134" s="25"/>
      <c r="DR2134" s="25"/>
      <c r="DS2134" s="96"/>
      <c r="DT2134" s="83"/>
      <c r="DU2134" s="14"/>
      <c r="DX2134" s="83"/>
      <c r="DY2134" s="83"/>
      <c r="DZ2134" s="83"/>
      <c r="EA2134" s="83"/>
      <c r="EJ2134" s="54"/>
      <c r="EK2134" s="22"/>
      <c r="EL2134" s="24"/>
      <c r="EP2134" s="23"/>
      <c r="EQ2134" s="24"/>
      <c r="ER2134" s="22"/>
      <c r="ES2134" s="24"/>
      <c r="ET2134" s="24"/>
      <c r="EU2134" s="23"/>
      <c r="EV2134" s="26"/>
      <c r="EX2134" s="6"/>
      <c r="EY2134" s="24"/>
      <c r="EZ2134" s="109"/>
      <c r="FA2134" s="66"/>
      <c r="FB2134" s="5"/>
      <c r="FC2134" s="68"/>
      <c r="FD2134" s="67"/>
      <c r="FE2134" s="67"/>
      <c r="FF2134" s="64"/>
      <c r="FG2134" s="5"/>
      <c r="FH2134" s="69"/>
      <c r="FI2134" s="6"/>
      <c r="FJ2134" s="5"/>
      <c r="FK2134" s="25"/>
      <c r="FL2134" s="5"/>
    </row>
    <row r="2135" spans="40:168">
      <c r="AN2135" s="14"/>
      <c r="AO2135" s="14"/>
      <c r="AP2135" s="5"/>
      <c r="AQ2135" s="25"/>
      <c r="AR2135" s="25"/>
      <c r="AS2135" s="96"/>
      <c r="AT2135" s="83"/>
      <c r="AU2135" s="14"/>
      <c r="AX2135" s="83"/>
      <c r="AY2135" s="83"/>
      <c r="AZ2135" s="83"/>
      <c r="BA2135" s="83"/>
      <c r="BJ2135" s="54"/>
      <c r="BK2135" s="22"/>
      <c r="BL2135" s="24"/>
      <c r="BP2135" s="23"/>
      <c r="BQ2135" s="24"/>
      <c r="BR2135" s="22"/>
      <c r="BS2135" s="24"/>
      <c r="BT2135" s="24"/>
      <c r="BU2135" s="23"/>
      <c r="BV2135" s="26"/>
      <c r="BX2135" s="6"/>
      <c r="BY2135" s="24"/>
      <c r="BZ2135" s="109"/>
      <c r="CA2135" s="66"/>
      <c r="CB2135" s="5"/>
      <c r="CC2135" s="68"/>
      <c r="CD2135" s="67"/>
      <c r="CE2135" s="67"/>
      <c r="CF2135" s="64"/>
      <c r="CG2135" s="5"/>
      <c r="CH2135" s="69"/>
      <c r="CI2135" s="6"/>
      <c r="CJ2135" s="5"/>
      <c r="CK2135" s="25"/>
      <c r="CL2135" s="5"/>
      <c r="DN2135" s="14"/>
      <c r="DO2135" s="14"/>
      <c r="DP2135" s="5"/>
      <c r="DQ2135" s="25"/>
      <c r="DR2135" s="25"/>
      <c r="DS2135" s="96"/>
      <c r="DT2135" s="83"/>
      <c r="DU2135" s="14"/>
      <c r="DX2135" s="83"/>
      <c r="DY2135" s="83"/>
      <c r="DZ2135" s="83"/>
      <c r="EA2135" s="83"/>
      <c r="EJ2135" s="54"/>
      <c r="EK2135" s="22"/>
      <c r="EL2135" s="24"/>
      <c r="EP2135" s="23"/>
      <c r="EQ2135" s="24"/>
      <c r="ER2135" s="22"/>
      <c r="ES2135" s="24"/>
      <c r="ET2135" s="24"/>
      <c r="EU2135" s="23"/>
      <c r="EV2135" s="26"/>
      <c r="EX2135" s="6"/>
      <c r="EY2135" s="24"/>
      <c r="EZ2135" s="109"/>
      <c r="FA2135" s="66"/>
      <c r="FB2135" s="5"/>
      <c r="FC2135" s="68"/>
      <c r="FD2135" s="67"/>
      <c r="FE2135" s="67"/>
      <c r="FF2135" s="64"/>
      <c r="FG2135" s="5"/>
      <c r="FH2135" s="69"/>
      <c r="FI2135" s="6"/>
      <c r="FJ2135" s="5"/>
      <c r="FK2135" s="25"/>
      <c r="FL2135" s="5"/>
    </row>
    <row r="2136" spans="40:168">
      <c r="AN2136" s="14"/>
      <c r="AO2136" s="14"/>
      <c r="AP2136" s="5"/>
      <c r="AQ2136" s="25"/>
      <c r="AR2136" s="25"/>
      <c r="AS2136" s="96"/>
      <c r="AT2136" s="83"/>
      <c r="AU2136" s="14"/>
      <c r="AX2136" s="83"/>
      <c r="AY2136" s="83"/>
      <c r="AZ2136" s="83"/>
      <c r="BA2136" s="83"/>
      <c r="BJ2136" s="54"/>
      <c r="BK2136" s="22"/>
      <c r="BL2136" s="24"/>
      <c r="BP2136" s="23"/>
      <c r="BQ2136" s="24"/>
      <c r="BR2136" s="22"/>
      <c r="BS2136" s="24"/>
      <c r="BT2136" s="24"/>
      <c r="BU2136" s="23"/>
      <c r="BV2136" s="26"/>
      <c r="BX2136" s="6"/>
      <c r="BY2136" s="24"/>
      <c r="BZ2136" s="109"/>
      <c r="CA2136" s="66"/>
      <c r="CB2136" s="5"/>
      <c r="CC2136" s="68"/>
      <c r="CD2136" s="67"/>
      <c r="CE2136" s="67"/>
      <c r="CF2136" s="64"/>
      <c r="CG2136" s="5"/>
      <c r="CH2136" s="69"/>
      <c r="CI2136" s="6"/>
      <c r="CJ2136" s="5"/>
      <c r="CK2136" s="25"/>
      <c r="CL2136" s="5"/>
      <c r="DN2136" s="14"/>
      <c r="DO2136" s="14"/>
      <c r="DP2136" s="5"/>
      <c r="DQ2136" s="25"/>
      <c r="DR2136" s="25"/>
      <c r="DS2136" s="96"/>
      <c r="DT2136" s="83"/>
      <c r="DU2136" s="14"/>
      <c r="DX2136" s="83"/>
      <c r="DY2136" s="83"/>
      <c r="DZ2136" s="83"/>
      <c r="EA2136" s="83"/>
      <c r="EJ2136" s="54"/>
      <c r="EK2136" s="22"/>
      <c r="EL2136" s="24"/>
      <c r="EP2136" s="23"/>
      <c r="EQ2136" s="24"/>
      <c r="ER2136" s="22"/>
      <c r="ES2136" s="24"/>
      <c r="ET2136" s="24"/>
      <c r="EU2136" s="23"/>
      <c r="EV2136" s="26"/>
      <c r="EX2136" s="6"/>
      <c r="EY2136" s="24"/>
      <c r="EZ2136" s="109"/>
      <c r="FA2136" s="66"/>
      <c r="FB2136" s="5"/>
      <c r="FC2136" s="68"/>
      <c r="FD2136" s="67"/>
      <c r="FE2136" s="67"/>
      <c r="FF2136" s="64"/>
      <c r="FG2136" s="5"/>
      <c r="FH2136" s="69"/>
      <c r="FI2136" s="6"/>
      <c r="FJ2136" s="5"/>
      <c r="FK2136" s="25"/>
      <c r="FL2136" s="5"/>
    </row>
    <row r="2137" spans="40:168">
      <c r="AN2137" s="14"/>
      <c r="AO2137" s="14"/>
      <c r="AP2137" s="5"/>
      <c r="AQ2137" s="25"/>
      <c r="AR2137" s="25"/>
      <c r="AS2137" s="96"/>
      <c r="AT2137" s="83"/>
      <c r="AU2137" s="14"/>
      <c r="AX2137" s="83"/>
      <c r="AY2137" s="83"/>
      <c r="AZ2137" s="83"/>
      <c r="BA2137" s="83"/>
      <c r="BJ2137" s="54"/>
      <c r="BK2137" s="22"/>
      <c r="BL2137" s="24"/>
      <c r="BP2137" s="23"/>
      <c r="BQ2137" s="24"/>
      <c r="BR2137" s="22"/>
      <c r="BS2137" s="24"/>
      <c r="BT2137" s="24"/>
      <c r="BU2137" s="23"/>
      <c r="BV2137" s="26"/>
      <c r="BX2137" s="6"/>
      <c r="BY2137" s="24"/>
      <c r="BZ2137" s="109"/>
      <c r="CA2137" s="66"/>
      <c r="CB2137" s="5"/>
      <c r="CC2137" s="68"/>
      <c r="CD2137" s="67"/>
      <c r="CE2137" s="67"/>
      <c r="CF2137" s="64"/>
      <c r="CG2137" s="5"/>
      <c r="CH2137" s="69"/>
      <c r="CI2137" s="6"/>
      <c r="CJ2137" s="5"/>
      <c r="CK2137" s="25"/>
      <c r="CL2137" s="5"/>
      <c r="DN2137" s="14"/>
      <c r="DO2137" s="14"/>
      <c r="DP2137" s="5"/>
      <c r="DQ2137" s="25"/>
      <c r="DR2137" s="25"/>
      <c r="DS2137" s="96"/>
      <c r="DT2137" s="83"/>
      <c r="DU2137" s="14"/>
      <c r="DX2137" s="83"/>
      <c r="DY2137" s="83"/>
      <c r="DZ2137" s="83"/>
      <c r="EA2137" s="83"/>
      <c r="EJ2137" s="54"/>
      <c r="EK2137" s="22"/>
      <c r="EL2137" s="24"/>
      <c r="EP2137" s="23"/>
      <c r="EQ2137" s="24"/>
      <c r="ER2137" s="22"/>
      <c r="ES2137" s="24"/>
      <c r="ET2137" s="24"/>
      <c r="EU2137" s="23"/>
      <c r="EV2137" s="26"/>
      <c r="EX2137" s="6"/>
      <c r="EY2137" s="24"/>
      <c r="EZ2137" s="109"/>
      <c r="FA2137" s="66"/>
      <c r="FB2137" s="5"/>
      <c r="FC2137" s="68"/>
      <c r="FD2137" s="67"/>
      <c r="FE2137" s="67"/>
      <c r="FF2137" s="64"/>
      <c r="FG2137" s="5"/>
      <c r="FH2137" s="69"/>
      <c r="FI2137" s="6"/>
      <c r="FJ2137" s="5"/>
      <c r="FK2137" s="25"/>
      <c r="FL2137" s="5"/>
    </row>
    <row r="2138" spans="40:168">
      <c r="AN2138" s="14"/>
      <c r="AO2138" s="14"/>
      <c r="AP2138" s="5"/>
      <c r="AQ2138" s="25"/>
      <c r="AR2138" s="25"/>
      <c r="AS2138" s="96"/>
      <c r="AT2138" s="83"/>
      <c r="AU2138" s="14"/>
      <c r="AX2138" s="83"/>
      <c r="AY2138" s="83"/>
      <c r="AZ2138" s="83"/>
      <c r="BA2138" s="83"/>
      <c r="BJ2138" s="54"/>
      <c r="BK2138" s="22"/>
      <c r="BL2138" s="24"/>
      <c r="BP2138" s="23"/>
      <c r="BQ2138" s="24"/>
      <c r="BR2138" s="22"/>
      <c r="BS2138" s="24"/>
      <c r="BT2138" s="24"/>
      <c r="BU2138" s="23"/>
      <c r="BV2138" s="26"/>
      <c r="BX2138" s="6"/>
      <c r="BY2138" s="24"/>
      <c r="BZ2138" s="109"/>
      <c r="CA2138" s="66"/>
      <c r="CB2138" s="5"/>
      <c r="CC2138" s="68"/>
      <c r="CD2138" s="67"/>
      <c r="CE2138" s="67"/>
      <c r="CF2138" s="64"/>
      <c r="CG2138" s="5"/>
      <c r="CH2138" s="69"/>
      <c r="CI2138" s="6"/>
      <c r="CJ2138" s="5"/>
      <c r="CK2138" s="25"/>
      <c r="CL2138" s="5"/>
      <c r="DN2138" s="14"/>
      <c r="DO2138" s="14"/>
      <c r="DP2138" s="5"/>
      <c r="DQ2138" s="25"/>
      <c r="DR2138" s="25"/>
      <c r="DS2138" s="96"/>
      <c r="DT2138" s="83"/>
      <c r="DU2138" s="14"/>
      <c r="DX2138" s="83"/>
      <c r="DY2138" s="83"/>
      <c r="DZ2138" s="83"/>
      <c r="EA2138" s="83"/>
      <c r="EJ2138" s="54"/>
      <c r="EK2138" s="22"/>
      <c r="EL2138" s="24"/>
      <c r="EP2138" s="23"/>
      <c r="EQ2138" s="24"/>
      <c r="ER2138" s="22"/>
      <c r="ES2138" s="24"/>
      <c r="ET2138" s="24"/>
      <c r="EU2138" s="23"/>
      <c r="EV2138" s="26"/>
      <c r="EX2138" s="6"/>
      <c r="EY2138" s="24"/>
      <c r="EZ2138" s="109"/>
      <c r="FA2138" s="66"/>
      <c r="FB2138" s="5"/>
      <c r="FC2138" s="68"/>
      <c r="FD2138" s="67"/>
      <c r="FE2138" s="67"/>
      <c r="FF2138" s="64"/>
      <c r="FG2138" s="5"/>
      <c r="FH2138" s="69"/>
      <c r="FI2138" s="6"/>
      <c r="FJ2138" s="5"/>
      <c r="FK2138" s="25"/>
      <c r="FL2138" s="5"/>
    </row>
    <row r="2139" spans="40:168">
      <c r="AN2139" s="14"/>
      <c r="AO2139" s="14"/>
      <c r="AP2139" s="5"/>
      <c r="AQ2139" s="25"/>
      <c r="AR2139" s="25"/>
      <c r="AS2139" s="96"/>
      <c r="AT2139" s="83"/>
      <c r="AU2139" s="14"/>
      <c r="AX2139" s="83"/>
      <c r="AY2139" s="83"/>
      <c r="AZ2139" s="83"/>
      <c r="BA2139" s="83"/>
      <c r="BJ2139" s="54"/>
      <c r="BK2139" s="22"/>
      <c r="BL2139" s="24"/>
      <c r="BP2139" s="23"/>
      <c r="BQ2139" s="24"/>
      <c r="BR2139" s="22"/>
      <c r="BS2139" s="24"/>
      <c r="BT2139" s="24"/>
      <c r="BU2139" s="23"/>
      <c r="BV2139" s="26"/>
      <c r="BX2139" s="6"/>
      <c r="BY2139" s="24"/>
      <c r="BZ2139" s="109"/>
      <c r="CA2139" s="66"/>
      <c r="CB2139" s="5"/>
      <c r="CC2139" s="68"/>
      <c r="CD2139" s="67"/>
      <c r="CE2139" s="67"/>
      <c r="CF2139" s="64"/>
      <c r="CG2139" s="5"/>
      <c r="CH2139" s="69"/>
      <c r="CI2139" s="6"/>
      <c r="CJ2139" s="5"/>
      <c r="CK2139" s="25"/>
      <c r="CL2139" s="5"/>
      <c r="DN2139" s="14"/>
      <c r="DO2139" s="14"/>
      <c r="DP2139" s="5"/>
      <c r="DQ2139" s="25"/>
      <c r="DR2139" s="25"/>
      <c r="DS2139" s="96"/>
      <c r="DT2139" s="83"/>
      <c r="DU2139" s="14"/>
      <c r="DX2139" s="83"/>
      <c r="DY2139" s="83"/>
      <c r="DZ2139" s="83"/>
      <c r="EA2139" s="83"/>
      <c r="EJ2139" s="54"/>
      <c r="EK2139" s="22"/>
      <c r="EL2139" s="24"/>
      <c r="EP2139" s="23"/>
      <c r="EQ2139" s="24"/>
      <c r="ER2139" s="22"/>
      <c r="ES2139" s="24"/>
      <c r="ET2139" s="24"/>
      <c r="EU2139" s="23"/>
      <c r="EV2139" s="26"/>
      <c r="EX2139" s="6"/>
      <c r="EY2139" s="24"/>
      <c r="EZ2139" s="109"/>
      <c r="FA2139" s="66"/>
      <c r="FB2139" s="5"/>
      <c r="FC2139" s="68"/>
      <c r="FD2139" s="67"/>
      <c r="FE2139" s="67"/>
      <c r="FF2139" s="64"/>
      <c r="FG2139" s="5"/>
      <c r="FH2139" s="69"/>
      <c r="FI2139" s="6"/>
      <c r="FJ2139" s="5"/>
      <c r="FK2139" s="25"/>
      <c r="FL2139" s="5"/>
    </row>
    <row r="2140" spans="40:168">
      <c r="AN2140" s="14"/>
      <c r="AO2140" s="14"/>
      <c r="AP2140" s="5"/>
      <c r="AQ2140" s="25"/>
      <c r="AR2140" s="25"/>
      <c r="AS2140" s="96"/>
      <c r="AT2140" s="83"/>
      <c r="AU2140" s="14"/>
      <c r="AX2140" s="83"/>
      <c r="AY2140" s="83"/>
      <c r="AZ2140" s="83"/>
      <c r="BA2140" s="83"/>
      <c r="BJ2140" s="54"/>
      <c r="BK2140" s="22"/>
      <c r="BL2140" s="24"/>
      <c r="BP2140" s="23"/>
      <c r="BQ2140" s="24"/>
      <c r="BR2140" s="22"/>
      <c r="BS2140" s="24"/>
      <c r="BT2140" s="24"/>
      <c r="BU2140" s="23"/>
      <c r="BV2140" s="26"/>
      <c r="BX2140" s="6"/>
      <c r="BY2140" s="24"/>
      <c r="BZ2140" s="109"/>
      <c r="CA2140" s="66"/>
      <c r="CB2140" s="5"/>
      <c r="CC2140" s="68"/>
      <c r="CD2140" s="67"/>
      <c r="CE2140" s="67"/>
      <c r="CF2140" s="64"/>
      <c r="CG2140" s="5"/>
      <c r="CH2140" s="69"/>
      <c r="CI2140" s="6"/>
      <c r="CJ2140" s="5"/>
      <c r="CK2140" s="25"/>
      <c r="CL2140" s="5"/>
      <c r="DN2140" s="14"/>
      <c r="DO2140" s="14"/>
      <c r="DP2140" s="5"/>
      <c r="DQ2140" s="25"/>
      <c r="DR2140" s="25"/>
      <c r="DS2140" s="96"/>
      <c r="DT2140" s="83"/>
      <c r="DU2140" s="14"/>
      <c r="DX2140" s="83"/>
      <c r="DY2140" s="83"/>
      <c r="DZ2140" s="83"/>
      <c r="EA2140" s="83"/>
      <c r="EJ2140" s="54"/>
      <c r="EK2140" s="22"/>
      <c r="EL2140" s="24"/>
      <c r="EP2140" s="23"/>
      <c r="EQ2140" s="24"/>
      <c r="ER2140" s="22"/>
      <c r="ES2140" s="24"/>
      <c r="ET2140" s="24"/>
      <c r="EU2140" s="23"/>
      <c r="EV2140" s="26"/>
      <c r="EX2140" s="6"/>
      <c r="EY2140" s="24"/>
      <c r="EZ2140" s="109"/>
      <c r="FA2140" s="66"/>
      <c r="FB2140" s="5"/>
      <c r="FC2140" s="68"/>
      <c r="FD2140" s="67"/>
      <c r="FE2140" s="67"/>
      <c r="FF2140" s="64"/>
      <c r="FG2140" s="5"/>
      <c r="FH2140" s="69"/>
      <c r="FI2140" s="6"/>
      <c r="FJ2140" s="5"/>
      <c r="FK2140" s="25"/>
      <c r="FL2140" s="5"/>
    </row>
    <row r="2141" spans="40:168">
      <c r="AN2141" s="14"/>
      <c r="AO2141" s="14"/>
      <c r="AP2141" s="5"/>
      <c r="AQ2141" s="25"/>
      <c r="AR2141" s="25"/>
      <c r="AS2141" s="96"/>
      <c r="AT2141" s="83"/>
      <c r="AU2141" s="14"/>
      <c r="AX2141" s="83"/>
      <c r="AY2141" s="83"/>
      <c r="AZ2141" s="83"/>
      <c r="BA2141" s="83"/>
      <c r="BJ2141" s="54"/>
      <c r="BK2141" s="22"/>
      <c r="BL2141" s="24"/>
      <c r="BP2141" s="23"/>
      <c r="BQ2141" s="24"/>
      <c r="BR2141" s="22"/>
      <c r="BS2141" s="24"/>
      <c r="BT2141" s="24"/>
      <c r="BU2141" s="23"/>
      <c r="BV2141" s="26"/>
      <c r="BX2141" s="6"/>
      <c r="BY2141" s="24"/>
      <c r="BZ2141" s="109"/>
      <c r="CA2141" s="66"/>
      <c r="CB2141" s="5"/>
      <c r="CC2141" s="68"/>
      <c r="CD2141" s="67"/>
      <c r="CE2141" s="67"/>
      <c r="CF2141" s="64"/>
      <c r="CG2141" s="5"/>
      <c r="CH2141" s="69"/>
      <c r="CI2141" s="6"/>
      <c r="CJ2141" s="5"/>
      <c r="CK2141" s="25"/>
      <c r="CL2141" s="5"/>
      <c r="DN2141" s="14"/>
      <c r="DO2141" s="14"/>
      <c r="DP2141" s="5"/>
      <c r="DQ2141" s="25"/>
      <c r="DR2141" s="25"/>
      <c r="DS2141" s="96"/>
      <c r="DT2141" s="83"/>
      <c r="DU2141" s="14"/>
      <c r="DX2141" s="83"/>
      <c r="DY2141" s="83"/>
      <c r="DZ2141" s="83"/>
      <c r="EA2141" s="83"/>
      <c r="EJ2141" s="54"/>
      <c r="EK2141" s="22"/>
      <c r="EL2141" s="24"/>
      <c r="EP2141" s="23"/>
      <c r="EQ2141" s="24"/>
      <c r="ER2141" s="22"/>
      <c r="ES2141" s="24"/>
      <c r="ET2141" s="24"/>
      <c r="EU2141" s="23"/>
      <c r="EV2141" s="26"/>
      <c r="EX2141" s="6"/>
      <c r="EY2141" s="24"/>
      <c r="EZ2141" s="109"/>
      <c r="FA2141" s="66"/>
      <c r="FB2141" s="5"/>
      <c r="FC2141" s="68"/>
      <c r="FD2141" s="67"/>
      <c r="FE2141" s="67"/>
      <c r="FF2141" s="64"/>
      <c r="FG2141" s="5"/>
      <c r="FH2141" s="69"/>
      <c r="FI2141" s="6"/>
      <c r="FJ2141" s="5"/>
      <c r="FK2141" s="25"/>
      <c r="FL2141" s="5"/>
    </row>
    <row r="2142" spans="40:168">
      <c r="AN2142" s="14"/>
      <c r="AO2142" s="14"/>
      <c r="AP2142" s="5"/>
      <c r="AQ2142" s="25"/>
      <c r="AR2142" s="25"/>
      <c r="AS2142" s="96"/>
      <c r="AT2142" s="83"/>
      <c r="AU2142" s="14"/>
      <c r="AX2142" s="83"/>
      <c r="AY2142" s="83"/>
      <c r="AZ2142" s="83"/>
      <c r="BA2142" s="83"/>
      <c r="BJ2142" s="54"/>
      <c r="BK2142" s="22"/>
      <c r="BL2142" s="24"/>
      <c r="BP2142" s="23"/>
      <c r="BQ2142" s="24"/>
      <c r="BR2142" s="22"/>
      <c r="BS2142" s="24"/>
      <c r="BT2142" s="24"/>
      <c r="BU2142" s="23"/>
      <c r="BV2142" s="26"/>
      <c r="BX2142" s="6"/>
      <c r="BY2142" s="24"/>
      <c r="BZ2142" s="109"/>
      <c r="CA2142" s="66"/>
      <c r="CB2142" s="5"/>
      <c r="CC2142" s="68"/>
      <c r="CD2142" s="67"/>
      <c r="CE2142" s="67"/>
      <c r="CF2142" s="64"/>
      <c r="CG2142" s="5"/>
      <c r="CH2142" s="69"/>
      <c r="CI2142" s="6"/>
      <c r="CJ2142" s="5"/>
      <c r="CK2142" s="25"/>
      <c r="CL2142" s="5"/>
      <c r="DN2142" s="14"/>
      <c r="DO2142" s="14"/>
      <c r="DP2142" s="5"/>
      <c r="DQ2142" s="25"/>
      <c r="DR2142" s="25"/>
      <c r="DS2142" s="96"/>
      <c r="DT2142" s="83"/>
      <c r="DU2142" s="14"/>
      <c r="DX2142" s="83"/>
      <c r="DY2142" s="83"/>
      <c r="DZ2142" s="83"/>
      <c r="EA2142" s="83"/>
      <c r="EJ2142" s="54"/>
      <c r="EK2142" s="22"/>
      <c r="EL2142" s="24"/>
      <c r="EP2142" s="23"/>
      <c r="EQ2142" s="24"/>
      <c r="ER2142" s="22"/>
      <c r="ES2142" s="24"/>
      <c r="ET2142" s="24"/>
      <c r="EU2142" s="23"/>
      <c r="EV2142" s="26"/>
      <c r="EX2142" s="6"/>
      <c r="EY2142" s="24"/>
      <c r="EZ2142" s="109"/>
      <c r="FA2142" s="66"/>
      <c r="FB2142" s="5"/>
      <c r="FC2142" s="68"/>
      <c r="FD2142" s="67"/>
      <c r="FE2142" s="67"/>
      <c r="FF2142" s="64"/>
      <c r="FG2142" s="5"/>
      <c r="FH2142" s="69"/>
      <c r="FI2142" s="6"/>
      <c r="FJ2142" s="5"/>
      <c r="FK2142" s="25"/>
      <c r="FL2142" s="5"/>
    </row>
    <row r="2143" spans="40:168">
      <c r="AN2143" s="14"/>
      <c r="AO2143" s="14"/>
      <c r="AP2143" s="5"/>
      <c r="AQ2143" s="25"/>
      <c r="AR2143" s="25"/>
      <c r="AS2143" s="96"/>
      <c r="AT2143" s="83"/>
      <c r="AU2143" s="14"/>
      <c r="AX2143" s="83"/>
      <c r="AY2143" s="83"/>
      <c r="AZ2143" s="83"/>
      <c r="BA2143" s="83"/>
      <c r="BJ2143" s="54"/>
      <c r="BK2143" s="22"/>
      <c r="BL2143" s="24"/>
      <c r="BP2143" s="23"/>
      <c r="BQ2143" s="24"/>
      <c r="BR2143" s="22"/>
      <c r="BS2143" s="24"/>
      <c r="BT2143" s="24"/>
      <c r="BU2143" s="23"/>
      <c r="BV2143" s="26"/>
      <c r="BX2143" s="6"/>
      <c r="BY2143" s="24"/>
      <c r="BZ2143" s="109"/>
      <c r="CA2143" s="66"/>
      <c r="CB2143" s="5"/>
      <c r="CC2143" s="68"/>
      <c r="CD2143" s="67"/>
      <c r="CE2143" s="67"/>
      <c r="CF2143" s="64"/>
      <c r="CG2143" s="5"/>
      <c r="CH2143" s="69"/>
      <c r="CI2143" s="6"/>
      <c r="CJ2143" s="5"/>
      <c r="CK2143" s="25"/>
      <c r="CL2143" s="5"/>
      <c r="DN2143" s="14"/>
      <c r="DO2143" s="14"/>
      <c r="DP2143" s="5"/>
      <c r="DQ2143" s="25"/>
      <c r="DR2143" s="25"/>
      <c r="DS2143" s="96"/>
      <c r="DT2143" s="83"/>
      <c r="DU2143" s="14"/>
      <c r="DX2143" s="83"/>
      <c r="DY2143" s="83"/>
      <c r="DZ2143" s="83"/>
      <c r="EA2143" s="83"/>
      <c r="EJ2143" s="54"/>
      <c r="EK2143" s="22"/>
      <c r="EL2143" s="24"/>
      <c r="EP2143" s="23"/>
      <c r="EQ2143" s="24"/>
      <c r="ER2143" s="22"/>
      <c r="ES2143" s="24"/>
      <c r="ET2143" s="24"/>
      <c r="EU2143" s="23"/>
      <c r="EV2143" s="26"/>
      <c r="EX2143" s="6"/>
      <c r="EY2143" s="24"/>
      <c r="EZ2143" s="109"/>
      <c r="FA2143" s="66"/>
      <c r="FB2143" s="5"/>
      <c r="FC2143" s="68"/>
      <c r="FD2143" s="67"/>
      <c r="FE2143" s="67"/>
      <c r="FF2143" s="64"/>
      <c r="FG2143" s="5"/>
      <c r="FH2143" s="69"/>
      <c r="FI2143" s="6"/>
      <c r="FJ2143" s="5"/>
      <c r="FK2143" s="25"/>
      <c r="FL2143" s="5"/>
    </row>
    <row r="2144" spans="40:168">
      <c r="AN2144" s="14"/>
      <c r="AO2144" s="14"/>
      <c r="AP2144" s="5"/>
      <c r="AQ2144" s="25"/>
      <c r="AR2144" s="25"/>
      <c r="AS2144" s="96"/>
      <c r="AT2144" s="83"/>
      <c r="AU2144" s="14"/>
      <c r="AX2144" s="83"/>
      <c r="AY2144" s="83"/>
      <c r="AZ2144" s="83"/>
      <c r="BA2144" s="83"/>
      <c r="BJ2144" s="54"/>
      <c r="BK2144" s="22"/>
      <c r="BL2144" s="24"/>
      <c r="BP2144" s="23"/>
      <c r="BQ2144" s="24"/>
      <c r="BR2144" s="22"/>
      <c r="BS2144" s="24"/>
      <c r="BT2144" s="24"/>
      <c r="BU2144" s="23"/>
      <c r="BV2144" s="26"/>
      <c r="BX2144" s="6"/>
      <c r="BY2144" s="24"/>
      <c r="BZ2144" s="109"/>
      <c r="CA2144" s="66"/>
      <c r="CB2144" s="5"/>
      <c r="CC2144" s="68"/>
      <c r="CD2144" s="67"/>
      <c r="CE2144" s="67"/>
      <c r="CF2144" s="64"/>
      <c r="CG2144" s="5"/>
      <c r="CH2144" s="69"/>
      <c r="CI2144" s="6"/>
      <c r="CJ2144" s="5"/>
      <c r="CK2144" s="25"/>
      <c r="CL2144" s="5"/>
      <c r="DN2144" s="14"/>
      <c r="DO2144" s="14"/>
      <c r="DP2144" s="5"/>
      <c r="DQ2144" s="25"/>
      <c r="DR2144" s="25"/>
      <c r="DS2144" s="96"/>
      <c r="DT2144" s="83"/>
      <c r="DU2144" s="14"/>
      <c r="DX2144" s="83"/>
      <c r="DY2144" s="83"/>
      <c r="DZ2144" s="83"/>
      <c r="EA2144" s="83"/>
      <c r="EJ2144" s="54"/>
      <c r="EK2144" s="22"/>
      <c r="EL2144" s="24"/>
      <c r="EP2144" s="23"/>
      <c r="EQ2144" s="24"/>
      <c r="ER2144" s="22"/>
      <c r="ES2144" s="24"/>
      <c r="ET2144" s="24"/>
      <c r="EU2144" s="23"/>
      <c r="EV2144" s="26"/>
      <c r="EX2144" s="6"/>
      <c r="EY2144" s="24"/>
      <c r="EZ2144" s="109"/>
      <c r="FA2144" s="66"/>
      <c r="FB2144" s="5"/>
      <c r="FC2144" s="68"/>
      <c r="FD2144" s="67"/>
      <c r="FE2144" s="67"/>
      <c r="FF2144" s="64"/>
      <c r="FG2144" s="5"/>
      <c r="FH2144" s="69"/>
      <c r="FI2144" s="6"/>
      <c r="FJ2144" s="5"/>
      <c r="FK2144" s="25"/>
      <c r="FL2144" s="5"/>
    </row>
    <row r="2145" spans="40:168">
      <c r="AN2145" s="14"/>
      <c r="AO2145" s="14"/>
      <c r="AP2145" s="5"/>
      <c r="AQ2145" s="25"/>
      <c r="AR2145" s="25"/>
      <c r="AS2145" s="96"/>
      <c r="AT2145" s="83"/>
      <c r="AU2145" s="14"/>
      <c r="AX2145" s="83"/>
      <c r="AY2145" s="83"/>
      <c r="AZ2145" s="83"/>
      <c r="BA2145" s="83"/>
      <c r="BJ2145" s="54"/>
      <c r="BK2145" s="22"/>
      <c r="BL2145" s="24"/>
      <c r="BP2145" s="23"/>
      <c r="BQ2145" s="24"/>
      <c r="BR2145" s="22"/>
      <c r="BS2145" s="24"/>
      <c r="BT2145" s="24"/>
      <c r="BU2145" s="23"/>
      <c r="BV2145" s="26"/>
      <c r="BX2145" s="6"/>
      <c r="BY2145" s="24"/>
      <c r="BZ2145" s="109"/>
      <c r="CA2145" s="66"/>
      <c r="CB2145" s="5"/>
      <c r="CC2145" s="68"/>
      <c r="CD2145" s="67"/>
      <c r="CE2145" s="67"/>
      <c r="CF2145" s="64"/>
      <c r="CG2145" s="5"/>
      <c r="CH2145" s="69"/>
      <c r="CI2145" s="6"/>
      <c r="CJ2145" s="5"/>
      <c r="CK2145" s="25"/>
      <c r="CL2145" s="5"/>
      <c r="DN2145" s="14"/>
      <c r="DO2145" s="14"/>
      <c r="DP2145" s="5"/>
      <c r="DQ2145" s="25"/>
      <c r="DR2145" s="25"/>
      <c r="DS2145" s="96"/>
      <c r="DT2145" s="83"/>
      <c r="DU2145" s="14"/>
      <c r="DX2145" s="83"/>
      <c r="DY2145" s="83"/>
      <c r="DZ2145" s="83"/>
      <c r="EA2145" s="83"/>
      <c r="EJ2145" s="54"/>
      <c r="EK2145" s="22"/>
      <c r="EL2145" s="24"/>
      <c r="EP2145" s="23"/>
      <c r="EQ2145" s="24"/>
      <c r="ER2145" s="22"/>
      <c r="ES2145" s="24"/>
      <c r="ET2145" s="24"/>
      <c r="EU2145" s="23"/>
      <c r="EV2145" s="26"/>
      <c r="EX2145" s="6"/>
      <c r="EY2145" s="24"/>
      <c r="EZ2145" s="109"/>
      <c r="FA2145" s="66"/>
      <c r="FB2145" s="5"/>
      <c r="FC2145" s="68"/>
      <c r="FD2145" s="67"/>
      <c r="FE2145" s="67"/>
      <c r="FF2145" s="64"/>
      <c r="FG2145" s="5"/>
      <c r="FH2145" s="69"/>
      <c r="FI2145" s="6"/>
      <c r="FJ2145" s="5"/>
      <c r="FK2145" s="25"/>
      <c r="FL2145" s="5"/>
    </row>
    <row r="2146" spans="40:168">
      <c r="AN2146" s="14"/>
      <c r="AO2146" s="14"/>
      <c r="AP2146" s="5"/>
      <c r="AQ2146" s="25"/>
      <c r="AR2146" s="25"/>
      <c r="AS2146" s="96"/>
      <c r="AT2146" s="83"/>
      <c r="AU2146" s="14"/>
      <c r="AX2146" s="83"/>
      <c r="AY2146" s="83"/>
      <c r="AZ2146" s="83"/>
      <c r="BA2146" s="83"/>
      <c r="BJ2146" s="54"/>
      <c r="BK2146" s="22"/>
      <c r="BL2146" s="24"/>
      <c r="BP2146" s="23"/>
      <c r="BQ2146" s="24"/>
      <c r="BR2146" s="22"/>
      <c r="BS2146" s="24"/>
      <c r="BT2146" s="24"/>
      <c r="BU2146" s="23"/>
      <c r="BV2146" s="26"/>
      <c r="BX2146" s="6"/>
      <c r="BY2146" s="24"/>
      <c r="BZ2146" s="109"/>
      <c r="CA2146" s="66"/>
      <c r="CB2146" s="5"/>
      <c r="CC2146" s="68"/>
      <c r="CD2146" s="67"/>
      <c r="CE2146" s="67"/>
      <c r="CF2146" s="64"/>
      <c r="CG2146" s="5"/>
      <c r="CH2146" s="69"/>
      <c r="CI2146" s="6"/>
      <c r="CJ2146" s="5"/>
      <c r="CK2146" s="25"/>
      <c r="CL2146" s="5"/>
      <c r="DN2146" s="14"/>
      <c r="DO2146" s="14"/>
      <c r="DP2146" s="5"/>
      <c r="DQ2146" s="25"/>
      <c r="DR2146" s="25"/>
      <c r="DS2146" s="96"/>
      <c r="DT2146" s="83"/>
      <c r="DU2146" s="14"/>
      <c r="DX2146" s="83"/>
      <c r="DY2146" s="83"/>
      <c r="DZ2146" s="83"/>
      <c r="EA2146" s="83"/>
      <c r="EJ2146" s="54"/>
      <c r="EK2146" s="22"/>
      <c r="EL2146" s="24"/>
      <c r="EP2146" s="23"/>
      <c r="EQ2146" s="24"/>
      <c r="ER2146" s="22"/>
      <c r="ES2146" s="24"/>
      <c r="ET2146" s="24"/>
      <c r="EU2146" s="23"/>
      <c r="EV2146" s="26"/>
      <c r="EX2146" s="6"/>
      <c r="EY2146" s="24"/>
      <c r="EZ2146" s="109"/>
      <c r="FA2146" s="66"/>
      <c r="FB2146" s="5"/>
      <c r="FC2146" s="68"/>
      <c r="FD2146" s="67"/>
      <c r="FE2146" s="67"/>
      <c r="FF2146" s="64"/>
      <c r="FG2146" s="5"/>
      <c r="FH2146" s="69"/>
      <c r="FI2146" s="6"/>
      <c r="FJ2146" s="5"/>
      <c r="FK2146" s="25"/>
      <c r="FL2146" s="5"/>
    </row>
    <row r="2147" spans="40:168">
      <c r="AN2147" s="14"/>
      <c r="AO2147" s="14"/>
      <c r="AP2147" s="5"/>
      <c r="AQ2147" s="25"/>
      <c r="AR2147" s="25"/>
      <c r="AS2147" s="96"/>
      <c r="AT2147" s="83"/>
      <c r="AU2147" s="14"/>
      <c r="AX2147" s="83"/>
      <c r="AY2147" s="83"/>
      <c r="AZ2147" s="83"/>
      <c r="BA2147" s="83"/>
      <c r="BJ2147" s="54"/>
      <c r="BK2147" s="22"/>
      <c r="BL2147" s="24"/>
      <c r="BP2147" s="23"/>
      <c r="BQ2147" s="24"/>
      <c r="BR2147" s="22"/>
      <c r="BS2147" s="24"/>
      <c r="BT2147" s="24"/>
      <c r="BU2147" s="23"/>
      <c r="BV2147" s="26"/>
      <c r="BX2147" s="6"/>
      <c r="BY2147" s="24"/>
      <c r="BZ2147" s="109"/>
      <c r="CA2147" s="66"/>
      <c r="CB2147" s="5"/>
      <c r="CC2147" s="68"/>
      <c r="CD2147" s="67"/>
      <c r="CE2147" s="67"/>
      <c r="CF2147" s="64"/>
      <c r="CG2147" s="5"/>
      <c r="CH2147" s="69"/>
      <c r="CI2147" s="6"/>
      <c r="CJ2147" s="5"/>
      <c r="CK2147" s="25"/>
      <c r="CL2147" s="5"/>
      <c r="DN2147" s="14"/>
      <c r="DO2147" s="14"/>
      <c r="DP2147" s="5"/>
      <c r="DQ2147" s="25"/>
      <c r="DR2147" s="25"/>
      <c r="DS2147" s="96"/>
      <c r="DT2147" s="83"/>
      <c r="DU2147" s="14"/>
      <c r="DX2147" s="83"/>
      <c r="DY2147" s="83"/>
      <c r="DZ2147" s="83"/>
      <c r="EA2147" s="83"/>
      <c r="EJ2147" s="54"/>
      <c r="EK2147" s="22"/>
      <c r="EL2147" s="24"/>
      <c r="EP2147" s="23"/>
      <c r="EQ2147" s="24"/>
      <c r="ER2147" s="22"/>
      <c r="ES2147" s="24"/>
      <c r="ET2147" s="24"/>
      <c r="EU2147" s="23"/>
      <c r="EV2147" s="26"/>
      <c r="EX2147" s="6"/>
      <c r="EY2147" s="24"/>
      <c r="EZ2147" s="109"/>
      <c r="FA2147" s="66"/>
      <c r="FB2147" s="5"/>
      <c r="FC2147" s="68"/>
      <c r="FD2147" s="67"/>
      <c r="FE2147" s="67"/>
      <c r="FF2147" s="64"/>
      <c r="FG2147" s="5"/>
      <c r="FH2147" s="69"/>
      <c r="FI2147" s="6"/>
      <c r="FJ2147" s="5"/>
      <c r="FK2147" s="25"/>
      <c r="FL2147" s="5"/>
    </row>
    <row r="2148" spans="40:168">
      <c r="AN2148" s="14"/>
      <c r="AO2148" s="14"/>
      <c r="AP2148" s="5"/>
      <c r="AQ2148" s="25"/>
      <c r="AR2148" s="25"/>
      <c r="AS2148" s="96"/>
      <c r="AT2148" s="83"/>
      <c r="AU2148" s="14"/>
      <c r="AX2148" s="83"/>
      <c r="AY2148" s="83"/>
      <c r="AZ2148" s="83"/>
      <c r="BA2148" s="83"/>
      <c r="BJ2148" s="54"/>
      <c r="BK2148" s="22"/>
      <c r="BL2148" s="24"/>
      <c r="BP2148" s="23"/>
      <c r="BQ2148" s="24"/>
      <c r="BR2148" s="22"/>
      <c r="BS2148" s="24"/>
      <c r="BT2148" s="24"/>
      <c r="BU2148" s="23"/>
      <c r="BV2148" s="26"/>
      <c r="BX2148" s="6"/>
      <c r="BY2148" s="24"/>
      <c r="BZ2148" s="109"/>
      <c r="CA2148" s="66"/>
      <c r="CB2148" s="5"/>
      <c r="CC2148" s="68"/>
      <c r="CD2148" s="67"/>
      <c r="CE2148" s="67"/>
      <c r="CF2148" s="64"/>
      <c r="CG2148" s="5"/>
      <c r="CH2148" s="69"/>
      <c r="CI2148" s="6"/>
      <c r="CJ2148" s="5"/>
      <c r="CK2148" s="25"/>
      <c r="CL2148" s="5"/>
      <c r="DN2148" s="14"/>
      <c r="DO2148" s="14"/>
      <c r="DP2148" s="5"/>
      <c r="DQ2148" s="25"/>
      <c r="DR2148" s="25"/>
      <c r="DS2148" s="96"/>
      <c r="DT2148" s="83"/>
      <c r="DU2148" s="14"/>
      <c r="DX2148" s="83"/>
      <c r="DY2148" s="83"/>
      <c r="DZ2148" s="83"/>
      <c r="EA2148" s="83"/>
      <c r="EJ2148" s="54"/>
      <c r="EK2148" s="22"/>
      <c r="EL2148" s="24"/>
      <c r="EP2148" s="23"/>
      <c r="EQ2148" s="24"/>
      <c r="ER2148" s="22"/>
      <c r="ES2148" s="24"/>
      <c r="ET2148" s="24"/>
      <c r="EU2148" s="23"/>
      <c r="EV2148" s="26"/>
      <c r="EX2148" s="6"/>
      <c r="EY2148" s="24"/>
      <c r="EZ2148" s="109"/>
      <c r="FA2148" s="66"/>
      <c r="FB2148" s="5"/>
      <c r="FC2148" s="68"/>
      <c r="FD2148" s="67"/>
      <c r="FE2148" s="67"/>
      <c r="FF2148" s="64"/>
      <c r="FG2148" s="5"/>
      <c r="FH2148" s="69"/>
      <c r="FI2148" s="6"/>
      <c r="FJ2148" s="5"/>
      <c r="FK2148" s="25"/>
      <c r="FL2148" s="5"/>
    </row>
    <row r="2149" spans="40:168">
      <c r="AN2149" s="14"/>
      <c r="AO2149" s="14"/>
      <c r="AP2149" s="5"/>
      <c r="AQ2149" s="25"/>
      <c r="AR2149" s="25"/>
      <c r="AS2149" s="96"/>
      <c r="AT2149" s="83"/>
      <c r="AU2149" s="14"/>
      <c r="AX2149" s="83"/>
      <c r="AY2149" s="83"/>
      <c r="AZ2149" s="83"/>
      <c r="BA2149" s="83"/>
      <c r="BJ2149" s="54"/>
      <c r="BK2149" s="22"/>
      <c r="BL2149" s="24"/>
      <c r="BP2149" s="23"/>
      <c r="BQ2149" s="24"/>
      <c r="BR2149" s="22"/>
      <c r="BS2149" s="24"/>
      <c r="BT2149" s="24"/>
      <c r="BU2149" s="23"/>
      <c r="BV2149" s="26"/>
      <c r="BX2149" s="6"/>
      <c r="BY2149" s="24"/>
      <c r="BZ2149" s="109"/>
      <c r="CA2149" s="66"/>
      <c r="CB2149" s="5"/>
      <c r="CC2149" s="68"/>
      <c r="CD2149" s="67"/>
      <c r="CE2149" s="67"/>
      <c r="CF2149" s="64"/>
      <c r="CG2149" s="5"/>
      <c r="CH2149" s="69"/>
      <c r="CI2149" s="6"/>
      <c r="CJ2149" s="5"/>
      <c r="CK2149" s="25"/>
      <c r="CL2149" s="5"/>
      <c r="DN2149" s="14"/>
      <c r="DO2149" s="14"/>
      <c r="DP2149" s="5"/>
      <c r="DQ2149" s="25"/>
      <c r="DR2149" s="25"/>
      <c r="DS2149" s="96"/>
      <c r="DT2149" s="83"/>
      <c r="DU2149" s="14"/>
      <c r="DX2149" s="83"/>
      <c r="DY2149" s="83"/>
      <c r="DZ2149" s="83"/>
      <c r="EA2149" s="83"/>
      <c r="EJ2149" s="54"/>
      <c r="EK2149" s="22"/>
      <c r="EL2149" s="24"/>
      <c r="EP2149" s="23"/>
      <c r="EQ2149" s="24"/>
      <c r="ER2149" s="22"/>
      <c r="ES2149" s="24"/>
      <c r="ET2149" s="24"/>
      <c r="EU2149" s="23"/>
      <c r="EV2149" s="26"/>
      <c r="EX2149" s="6"/>
      <c r="EY2149" s="24"/>
      <c r="EZ2149" s="109"/>
      <c r="FA2149" s="66"/>
      <c r="FB2149" s="5"/>
      <c r="FC2149" s="68"/>
      <c r="FD2149" s="67"/>
      <c r="FE2149" s="67"/>
      <c r="FF2149" s="64"/>
      <c r="FG2149" s="5"/>
      <c r="FH2149" s="69"/>
      <c r="FI2149" s="6"/>
      <c r="FJ2149" s="5"/>
      <c r="FK2149" s="25"/>
      <c r="FL2149" s="5"/>
    </row>
    <row r="2150" spans="40:168">
      <c r="AN2150" s="14"/>
      <c r="AO2150" s="14"/>
      <c r="AP2150" s="5"/>
      <c r="AQ2150" s="25"/>
      <c r="AR2150" s="25"/>
      <c r="AS2150" s="96"/>
      <c r="AT2150" s="83"/>
      <c r="AU2150" s="14"/>
      <c r="AX2150" s="83"/>
      <c r="AY2150" s="83"/>
      <c r="AZ2150" s="83"/>
      <c r="BA2150" s="83"/>
      <c r="BJ2150" s="54"/>
      <c r="BK2150" s="22"/>
      <c r="BL2150" s="24"/>
      <c r="BP2150" s="23"/>
      <c r="BQ2150" s="24"/>
      <c r="BR2150" s="22"/>
      <c r="BS2150" s="24"/>
      <c r="BT2150" s="24"/>
      <c r="BU2150" s="23"/>
      <c r="BV2150" s="26"/>
      <c r="BX2150" s="6"/>
      <c r="BY2150" s="24"/>
      <c r="BZ2150" s="109"/>
      <c r="CA2150" s="66"/>
      <c r="CB2150" s="5"/>
      <c r="CC2150" s="68"/>
      <c r="CD2150" s="67"/>
      <c r="CE2150" s="67"/>
      <c r="CF2150" s="64"/>
      <c r="CG2150" s="5"/>
      <c r="CH2150" s="69"/>
      <c r="CI2150" s="6"/>
      <c r="CJ2150" s="5"/>
      <c r="CK2150" s="25"/>
      <c r="CL2150" s="5"/>
      <c r="DN2150" s="14"/>
      <c r="DO2150" s="14"/>
      <c r="DP2150" s="5"/>
      <c r="DQ2150" s="25"/>
      <c r="DR2150" s="25"/>
      <c r="DS2150" s="96"/>
      <c r="DT2150" s="83"/>
      <c r="DU2150" s="14"/>
      <c r="DX2150" s="83"/>
      <c r="DY2150" s="83"/>
      <c r="DZ2150" s="83"/>
      <c r="EA2150" s="83"/>
      <c r="EJ2150" s="54"/>
      <c r="EK2150" s="22"/>
      <c r="EL2150" s="24"/>
      <c r="EP2150" s="23"/>
      <c r="EQ2150" s="24"/>
      <c r="ER2150" s="22"/>
      <c r="ES2150" s="24"/>
      <c r="ET2150" s="24"/>
      <c r="EU2150" s="23"/>
      <c r="EV2150" s="26"/>
      <c r="EX2150" s="6"/>
      <c r="EY2150" s="24"/>
      <c r="EZ2150" s="109"/>
      <c r="FA2150" s="66"/>
      <c r="FB2150" s="5"/>
      <c r="FC2150" s="68"/>
      <c r="FD2150" s="67"/>
      <c r="FE2150" s="67"/>
      <c r="FF2150" s="64"/>
      <c r="FG2150" s="5"/>
      <c r="FH2150" s="69"/>
      <c r="FI2150" s="6"/>
      <c r="FJ2150" s="5"/>
      <c r="FK2150" s="25"/>
      <c r="FL2150" s="5"/>
    </row>
    <row r="2151" spans="40:168">
      <c r="AN2151" s="14"/>
      <c r="AO2151" s="14"/>
      <c r="AP2151" s="5"/>
      <c r="AQ2151" s="25"/>
      <c r="AR2151" s="25"/>
      <c r="AS2151" s="96"/>
      <c r="AT2151" s="83"/>
      <c r="AU2151" s="14"/>
      <c r="AX2151" s="83"/>
      <c r="AY2151" s="83"/>
      <c r="AZ2151" s="83"/>
      <c r="BA2151" s="83"/>
      <c r="BJ2151" s="54"/>
      <c r="BK2151" s="22"/>
      <c r="BL2151" s="24"/>
      <c r="BP2151" s="23"/>
      <c r="BQ2151" s="24"/>
      <c r="BR2151" s="22"/>
      <c r="BS2151" s="24"/>
      <c r="BT2151" s="24"/>
      <c r="BU2151" s="23"/>
      <c r="BV2151" s="26"/>
      <c r="BX2151" s="6"/>
      <c r="BY2151" s="24"/>
      <c r="BZ2151" s="109"/>
      <c r="CA2151" s="66"/>
      <c r="CB2151" s="5"/>
      <c r="CC2151" s="68"/>
      <c r="CD2151" s="67"/>
      <c r="CE2151" s="67"/>
      <c r="CF2151" s="64"/>
      <c r="CG2151" s="5"/>
      <c r="CH2151" s="69"/>
      <c r="CI2151" s="6"/>
      <c r="CJ2151" s="5"/>
      <c r="CK2151" s="25"/>
      <c r="CL2151" s="5"/>
      <c r="DN2151" s="14"/>
      <c r="DO2151" s="14"/>
      <c r="DP2151" s="5"/>
      <c r="DQ2151" s="25"/>
      <c r="DR2151" s="25"/>
      <c r="DS2151" s="96"/>
      <c r="DT2151" s="83"/>
      <c r="DU2151" s="14"/>
      <c r="DX2151" s="83"/>
      <c r="DY2151" s="83"/>
      <c r="DZ2151" s="83"/>
      <c r="EA2151" s="83"/>
      <c r="EJ2151" s="54"/>
      <c r="EK2151" s="22"/>
      <c r="EL2151" s="24"/>
      <c r="EP2151" s="23"/>
      <c r="EQ2151" s="24"/>
      <c r="ER2151" s="22"/>
      <c r="ES2151" s="24"/>
      <c r="ET2151" s="24"/>
      <c r="EU2151" s="23"/>
      <c r="EV2151" s="26"/>
      <c r="EX2151" s="6"/>
      <c r="EY2151" s="24"/>
      <c r="EZ2151" s="109"/>
      <c r="FA2151" s="66"/>
      <c r="FB2151" s="5"/>
      <c r="FC2151" s="68"/>
      <c r="FD2151" s="67"/>
      <c r="FE2151" s="67"/>
      <c r="FF2151" s="64"/>
      <c r="FG2151" s="5"/>
      <c r="FH2151" s="69"/>
      <c r="FI2151" s="6"/>
      <c r="FJ2151" s="5"/>
      <c r="FK2151" s="25"/>
      <c r="FL2151" s="5"/>
    </row>
    <row r="2152" spans="40:168">
      <c r="AN2152" s="14"/>
      <c r="AO2152" s="14"/>
      <c r="AP2152" s="5"/>
      <c r="AQ2152" s="25"/>
      <c r="AR2152" s="25"/>
      <c r="AS2152" s="96"/>
      <c r="AT2152" s="83"/>
      <c r="AU2152" s="14"/>
      <c r="AX2152" s="83"/>
      <c r="AY2152" s="83"/>
      <c r="AZ2152" s="83"/>
      <c r="BA2152" s="83"/>
      <c r="BJ2152" s="54"/>
      <c r="BK2152" s="22"/>
      <c r="BL2152" s="24"/>
      <c r="BP2152" s="23"/>
      <c r="BQ2152" s="24"/>
      <c r="BR2152" s="22"/>
      <c r="BS2152" s="24"/>
      <c r="BT2152" s="24"/>
      <c r="BU2152" s="23"/>
      <c r="BV2152" s="26"/>
      <c r="BX2152" s="6"/>
      <c r="BY2152" s="24"/>
      <c r="BZ2152" s="109"/>
      <c r="CA2152" s="66"/>
      <c r="CB2152" s="5"/>
      <c r="CC2152" s="68"/>
      <c r="CD2152" s="67"/>
      <c r="CE2152" s="67"/>
      <c r="CF2152" s="64"/>
      <c r="CG2152" s="5"/>
      <c r="CH2152" s="69"/>
      <c r="CI2152" s="6"/>
      <c r="CJ2152" s="5"/>
      <c r="CK2152" s="25"/>
      <c r="CL2152" s="5"/>
      <c r="DN2152" s="14"/>
      <c r="DO2152" s="14"/>
      <c r="DP2152" s="5"/>
      <c r="DQ2152" s="25"/>
      <c r="DR2152" s="25"/>
      <c r="DS2152" s="96"/>
      <c r="DT2152" s="83"/>
      <c r="DU2152" s="14"/>
      <c r="DX2152" s="83"/>
      <c r="DY2152" s="83"/>
      <c r="DZ2152" s="83"/>
      <c r="EA2152" s="83"/>
      <c r="EJ2152" s="54"/>
      <c r="EK2152" s="22"/>
      <c r="EL2152" s="24"/>
      <c r="EP2152" s="23"/>
      <c r="EQ2152" s="24"/>
      <c r="ER2152" s="22"/>
      <c r="ES2152" s="24"/>
      <c r="ET2152" s="24"/>
      <c r="EU2152" s="23"/>
      <c r="EV2152" s="26"/>
      <c r="EX2152" s="6"/>
      <c r="EY2152" s="24"/>
      <c r="EZ2152" s="109"/>
      <c r="FA2152" s="66"/>
      <c r="FB2152" s="5"/>
      <c r="FC2152" s="68"/>
      <c r="FD2152" s="67"/>
      <c r="FE2152" s="67"/>
      <c r="FF2152" s="64"/>
      <c r="FG2152" s="5"/>
      <c r="FH2152" s="69"/>
      <c r="FI2152" s="6"/>
      <c r="FJ2152" s="5"/>
      <c r="FK2152" s="25"/>
      <c r="FL2152" s="5"/>
    </row>
    <row r="2153" spans="40:168">
      <c r="AN2153" s="14"/>
      <c r="AO2153" s="14"/>
      <c r="AP2153" s="5"/>
      <c r="AQ2153" s="25"/>
      <c r="AR2153" s="25"/>
      <c r="AS2153" s="96"/>
      <c r="AT2153" s="83"/>
      <c r="AU2153" s="14"/>
      <c r="AX2153" s="83"/>
      <c r="AY2153" s="83"/>
      <c r="AZ2153" s="83"/>
      <c r="BA2153" s="83"/>
      <c r="BJ2153" s="54"/>
      <c r="BK2153" s="22"/>
      <c r="BL2153" s="24"/>
      <c r="BP2153" s="23"/>
      <c r="BQ2153" s="24"/>
      <c r="BR2153" s="22"/>
      <c r="BS2153" s="24"/>
      <c r="BT2153" s="24"/>
      <c r="BU2153" s="23"/>
      <c r="BV2153" s="26"/>
      <c r="BX2153" s="6"/>
      <c r="BY2153" s="24"/>
      <c r="BZ2153" s="109"/>
      <c r="CA2153" s="66"/>
      <c r="CB2153" s="5"/>
      <c r="CC2153" s="68"/>
      <c r="CD2153" s="67"/>
      <c r="CE2153" s="67"/>
      <c r="CF2153" s="64"/>
      <c r="CG2153" s="5"/>
      <c r="CH2153" s="69"/>
      <c r="CI2153" s="6"/>
      <c r="CJ2153" s="5"/>
      <c r="CK2153" s="25"/>
      <c r="CL2153" s="5"/>
      <c r="DN2153" s="14"/>
      <c r="DO2153" s="14"/>
      <c r="DP2153" s="5"/>
      <c r="DQ2153" s="25"/>
      <c r="DR2153" s="25"/>
      <c r="DS2153" s="96"/>
      <c r="DT2153" s="83"/>
      <c r="DU2153" s="14"/>
      <c r="DX2153" s="83"/>
      <c r="DY2153" s="83"/>
      <c r="DZ2153" s="83"/>
      <c r="EA2153" s="83"/>
      <c r="EJ2153" s="54"/>
      <c r="EK2153" s="22"/>
      <c r="EL2153" s="24"/>
      <c r="EP2153" s="23"/>
      <c r="EQ2153" s="24"/>
      <c r="ER2153" s="22"/>
      <c r="ES2153" s="24"/>
      <c r="ET2153" s="24"/>
      <c r="EU2153" s="23"/>
      <c r="EV2153" s="26"/>
      <c r="EX2153" s="6"/>
      <c r="EY2153" s="24"/>
      <c r="EZ2153" s="109"/>
      <c r="FA2153" s="66"/>
      <c r="FB2153" s="5"/>
      <c r="FC2153" s="68"/>
      <c r="FD2153" s="67"/>
      <c r="FE2153" s="67"/>
      <c r="FF2153" s="64"/>
      <c r="FG2153" s="5"/>
      <c r="FH2153" s="69"/>
      <c r="FI2153" s="6"/>
      <c r="FJ2153" s="5"/>
      <c r="FK2153" s="25"/>
      <c r="FL2153" s="5"/>
    </row>
    <row r="2154" spans="40:168">
      <c r="AN2154" s="14"/>
      <c r="AO2154" s="14"/>
      <c r="AP2154" s="5"/>
      <c r="AQ2154" s="25"/>
      <c r="AR2154" s="25"/>
      <c r="AS2154" s="96"/>
      <c r="AT2154" s="83"/>
      <c r="AU2154" s="14"/>
      <c r="AX2154" s="83"/>
      <c r="AY2154" s="83"/>
      <c r="AZ2154" s="83"/>
      <c r="BA2154" s="83"/>
      <c r="BJ2154" s="54"/>
      <c r="BK2154" s="22"/>
      <c r="BL2154" s="24"/>
      <c r="BP2154" s="23"/>
      <c r="BQ2154" s="24"/>
      <c r="BR2154" s="22"/>
      <c r="BS2154" s="24"/>
      <c r="BT2154" s="24"/>
      <c r="BU2154" s="23"/>
      <c r="BV2154" s="26"/>
      <c r="BX2154" s="6"/>
      <c r="BY2154" s="24"/>
      <c r="BZ2154" s="109"/>
      <c r="CA2154" s="66"/>
      <c r="CB2154" s="5"/>
      <c r="CC2154" s="68"/>
      <c r="CD2154" s="67"/>
      <c r="CE2154" s="67"/>
      <c r="CF2154" s="64"/>
      <c r="CG2154" s="5"/>
      <c r="CH2154" s="69"/>
      <c r="CI2154" s="6"/>
      <c r="CJ2154" s="5"/>
      <c r="CK2154" s="25"/>
      <c r="CL2154" s="5"/>
      <c r="DN2154" s="14"/>
      <c r="DO2154" s="14"/>
      <c r="DP2154" s="5"/>
      <c r="DQ2154" s="25"/>
      <c r="DR2154" s="25"/>
      <c r="DS2154" s="96"/>
      <c r="DT2154" s="83"/>
      <c r="DU2154" s="14"/>
      <c r="DX2154" s="83"/>
      <c r="DY2154" s="83"/>
      <c r="DZ2154" s="83"/>
      <c r="EA2154" s="83"/>
      <c r="EJ2154" s="54"/>
      <c r="EK2154" s="22"/>
      <c r="EL2154" s="24"/>
      <c r="EP2154" s="23"/>
      <c r="EQ2154" s="24"/>
      <c r="ER2154" s="22"/>
      <c r="ES2154" s="24"/>
      <c r="ET2154" s="24"/>
      <c r="EU2154" s="23"/>
      <c r="EV2154" s="26"/>
      <c r="EX2154" s="6"/>
      <c r="EY2154" s="24"/>
      <c r="EZ2154" s="109"/>
      <c r="FA2154" s="66"/>
      <c r="FB2154" s="5"/>
      <c r="FC2154" s="68"/>
      <c r="FD2154" s="67"/>
      <c r="FE2154" s="67"/>
      <c r="FF2154" s="64"/>
      <c r="FG2154" s="5"/>
      <c r="FH2154" s="69"/>
      <c r="FI2154" s="6"/>
      <c r="FJ2154" s="5"/>
      <c r="FK2154" s="25"/>
      <c r="FL2154" s="5"/>
    </row>
    <row r="2155" spans="40:168">
      <c r="AN2155" s="14"/>
      <c r="AO2155" s="14"/>
      <c r="AP2155" s="5"/>
      <c r="AQ2155" s="25"/>
      <c r="AR2155" s="25"/>
      <c r="AS2155" s="96"/>
      <c r="AT2155" s="83"/>
      <c r="AU2155" s="14"/>
      <c r="AX2155" s="83"/>
      <c r="AY2155" s="83"/>
      <c r="AZ2155" s="83"/>
      <c r="BA2155" s="83"/>
      <c r="BJ2155" s="54"/>
      <c r="BK2155" s="22"/>
      <c r="BL2155" s="24"/>
      <c r="BP2155" s="23"/>
      <c r="BQ2155" s="24"/>
      <c r="BR2155" s="22"/>
      <c r="BS2155" s="24"/>
      <c r="BT2155" s="24"/>
      <c r="BU2155" s="23"/>
      <c r="BV2155" s="26"/>
      <c r="BX2155" s="6"/>
      <c r="BY2155" s="24"/>
      <c r="BZ2155" s="109"/>
      <c r="CA2155" s="66"/>
      <c r="CB2155" s="5"/>
      <c r="CC2155" s="68"/>
      <c r="CD2155" s="67"/>
      <c r="CE2155" s="67"/>
      <c r="CF2155" s="64"/>
      <c r="CG2155" s="5"/>
      <c r="CH2155" s="69"/>
      <c r="CI2155" s="6"/>
      <c r="CJ2155" s="5"/>
      <c r="CK2155" s="25"/>
      <c r="CL2155" s="5"/>
      <c r="DN2155" s="14"/>
      <c r="DO2155" s="14"/>
      <c r="DP2155" s="5"/>
      <c r="DQ2155" s="25"/>
      <c r="DR2155" s="25"/>
      <c r="DS2155" s="96"/>
      <c r="DT2155" s="83"/>
      <c r="DU2155" s="14"/>
      <c r="DX2155" s="83"/>
      <c r="DY2155" s="83"/>
      <c r="DZ2155" s="83"/>
      <c r="EA2155" s="83"/>
      <c r="EJ2155" s="54"/>
      <c r="EK2155" s="22"/>
      <c r="EL2155" s="24"/>
      <c r="EP2155" s="23"/>
      <c r="EQ2155" s="24"/>
      <c r="ER2155" s="22"/>
      <c r="ES2155" s="24"/>
      <c r="ET2155" s="24"/>
      <c r="EU2155" s="23"/>
      <c r="EV2155" s="26"/>
      <c r="EX2155" s="6"/>
      <c r="EY2155" s="24"/>
      <c r="EZ2155" s="109"/>
      <c r="FA2155" s="66"/>
      <c r="FB2155" s="5"/>
      <c r="FC2155" s="68"/>
      <c r="FD2155" s="67"/>
      <c r="FE2155" s="67"/>
      <c r="FF2155" s="64"/>
      <c r="FG2155" s="5"/>
      <c r="FH2155" s="69"/>
      <c r="FI2155" s="6"/>
      <c r="FJ2155" s="5"/>
      <c r="FK2155" s="25"/>
      <c r="FL2155" s="5"/>
    </row>
    <row r="2156" spans="40:168">
      <c r="AN2156" s="14"/>
      <c r="AO2156" s="14"/>
      <c r="AP2156" s="5"/>
      <c r="AQ2156" s="25"/>
      <c r="AR2156" s="25"/>
      <c r="AS2156" s="96"/>
      <c r="AT2156" s="83"/>
      <c r="AU2156" s="14"/>
      <c r="AX2156" s="83"/>
      <c r="AY2156" s="83"/>
      <c r="AZ2156" s="83"/>
      <c r="BA2156" s="83"/>
      <c r="BJ2156" s="54"/>
      <c r="BK2156" s="22"/>
      <c r="BL2156" s="24"/>
      <c r="BP2156" s="23"/>
      <c r="BQ2156" s="24"/>
      <c r="BR2156" s="22"/>
      <c r="BS2156" s="24"/>
      <c r="BT2156" s="24"/>
      <c r="BU2156" s="23"/>
      <c r="BV2156" s="26"/>
      <c r="BX2156" s="6"/>
      <c r="BY2156" s="24"/>
      <c r="BZ2156" s="109"/>
      <c r="CA2156" s="66"/>
      <c r="CB2156" s="5"/>
      <c r="CC2156" s="68"/>
      <c r="CD2156" s="67"/>
      <c r="CE2156" s="67"/>
      <c r="CF2156" s="64"/>
      <c r="CG2156" s="5"/>
      <c r="CH2156" s="69"/>
      <c r="CI2156" s="6"/>
      <c r="CJ2156" s="5"/>
      <c r="CK2156" s="25"/>
      <c r="CL2156" s="5"/>
      <c r="DN2156" s="14"/>
      <c r="DO2156" s="14"/>
      <c r="DP2156" s="5"/>
      <c r="DQ2156" s="25"/>
      <c r="DR2156" s="25"/>
      <c r="DS2156" s="96"/>
      <c r="DT2156" s="83"/>
      <c r="DU2156" s="14"/>
      <c r="DX2156" s="83"/>
      <c r="DY2156" s="83"/>
      <c r="DZ2156" s="83"/>
      <c r="EA2156" s="83"/>
      <c r="EJ2156" s="54"/>
      <c r="EK2156" s="22"/>
      <c r="EL2156" s="24"/>
      <c r="EP2156" s="23"/>
      <c r="EQ2156" s="24"/>
      <c r="ER2156" s="22"/>
      <c r="ES2156" s="24"/>
      <c r="ET2156" s="24"/>
      <c r="EU2156" s="23"/>
      <c r="EV2156" s="26"/>
      <c r="EX2156" s="6"/>
      <c r="EY2156" s="24"/>
      <c r="EZ2156" s="109"/>
      <c r="FA2156" s="66"/>
      <c r="FB2156" s="5"/>
      <c r="FC2156" s="68"/>
      <c r="FD2156" s="67"/>
      <c r="FE2156" s="67"/>
      <c r="FF2156" s="64"/>
      <c r="FG2156" s="5"/>
      <c r="FH2156" s="69"/>
      <c r="FI2156" s="6"/>
      <c r="FJ2156" s="5"/>
      <c r="FK2156" s="25"/>
      <c r="FL2156" s="5"/>
    </row>
    <row r="2157" spans="40:168">
      <c r="AN2157" s="14"/>
      <c r="AO2157" s="14"/>
      <c r="AP2157" s="5"/>
      <c r="AQ2157" s="25"/>
      <c r="AR2157" s="25"/>
      <c r="AS2157" s="96"/>
      <c r="AT2157" s="83"/>
      <c r="AU2157" s="14"/>
      <c r="AX2157" s="83"/>
      <c r="AY2157" s="83"/>
      <c r="AZ2157" s="83"/>
      <c r="BA2157" s="83"/>
      <c r="BJ2157" s="54"/>
      <c r="BK2157" s="22"/>
      <c r="BL2157" s="24"/>
      <c r="BP2157" s="23"/>
      <c r="BQ2157" s="24"/>
      <c r="BR2157" s="22"/>
      <c r="BS2157" s="24"/>
      <c r="BT2157" s="24"/>
      <c r="BU2157" s="23"/>
      <c r="BV2157" s="26"/>
      <c r="BX2157" s="6"/>
      <c r="BY2157" s="24"/>
      <c r="BZ2157" s="109"/>
      <c r="CA2157" s="66"/>
      <c r="CB2157" s="5"/>
      <c r="CC2157" s="68"/>
      <c r="CD2157" s="67"/>
      <c r="CE2157" s="67"/>
      <c r="CF2157" s="64"/>
      <c r="CG2157" s="5"/>
      <c r="CH2157" s="69"/>
      <c r="CI2157" s="6"/>
      <c r="CJ2157" s="5"/>
      <c r="CK2157" s="25"/>
      <c r="CL2157" s="5"/>
      <c r="DN2157" s="14"/>
      <c r="DO2157" s="14"/>
      <c r="DP2157" s="5"/>
      <c r="DQ2157" s="25"/>
      <c r="DR2157" s="25"/>
      <c r="DS2157" s="96"/>
      <c r="DT2157" s="83"/>
      <c r="DU2157" s="14"/>
      <c r="DX2157" s="83"/>
      <c r="DY2157" s="83"/>
      <c r="DZ2157" s="83"/>
      <c r="EA2157" s="83"/>
      <c r="EJ2157" s="54"/>
      <c r="EK2157" s="22"/>
      <c r="EL2157" s="24"/>
      <c r="EP2157" s="23"/>
      <c r="EQ2157" s="24"/>
      <c r="ER2157" s="22"/>
      <c r="ES2157" s="24"/>
      <c r="ET2157" s="24"/>
      <c r="EU2157" s="23"/>
      <c r="EV2157" s="26"/>
      <c r="EX2157" s="6"/>
      <c r="EY2157" s="24"/>
      <c r="EZ2157" s="109"/>
      <c r="FA2157" s="66"/>
      <c r="FB2157" s="5"/>
      <c r="FC2157" s="68"/>
      <c r="FD2157" s="67"/>
      <c r="FE2157" s="67"/>
      <c r="FF2157" s="64"/>
      <c r="FG2157" s="5"/>
      <c r="FH2157" s="69"/>
      <c r="FI2157" s="6"/>
      <c r="FJ2157" s="5"/>
      <c r="FK2157" s="25"/>
      <c r="FL2157" s="5"/>
    </row>
    <row r="2158" spans="40:168">
      <c r="AN2158" s="14"/>
      <c r="AO2158" s="14"/>
      <c r="AP2158" s="5"/>
      <c r="AQ2158" s="25"/>
      <c r="AR2158" s="25"/>
      <c r="AS2158" s="96"/>
      <c r="AT2158" s="83"/>
      <c r="AU2158" s="14"/>
      <c r="AX2158" s="83"/>
      <c r="AY2158" s="83"/>
      <c r="AZ2158" s="83"/>
      <c r="BA2158" s="83"/>
      <c r="BJ2158" s="54"/>
      <c r="BK2158" s="22"/>
      <c r="BL2158" s="24"/>
      <c r="BP2158" s="23"/>
      <c r="BQ2158" s="24"/>
      <c r="BR2158" s="22"/>
      <c r="BS2158" s="24"/>
      <c r="BT2158" s="24"/>
      <c r="BU2158" s="23"/>
      <c r="BV2158" s="26"/>
      <c r="BX2158" s="6"/>
      <c r="BY2158" s="24"/>
      <c r="BZ2158" s="109"/>
      <c r="CA2158" s="66"/>
      <c r="CB2158" s="5"/>
      <c r="CC2158" s="68"/>
      <c r="CD2158" s="67"/>
      <c r="CE2158" s="67"/>
      <c r="CF2158" s="64"/>
      <c r="CG2158" s="5"/>
      <c r="CH2158" s="69"/>
      <c r="CI2158" s="6"/>
      <c r="CJ2158" s="5"/>
      <c r="CK2158" s="25"/>
      <c r="CL2158" s="5"/>
      <c r="DN2158" s="14"/>
      <c r="DO2158" s="14"/>
      <c r="DP2158" s="5"/>
      <c r="DQ2158" s="25"/>
      <c r="DR2158" s="25"/>
      <c r="DS2158" s="96"/>
      <c r="DT2158" s="83"/>
      <c r="DU2158" s="14"/>
      <c r="DX2158" s="83"/>
      <c r="DY2158" s="83"/>
      <c r="DZ2158" s="83"/>
      <c r="EA2158" s="83"/>
      <c r="EJ2158" s="54"/>
      <c r="EK2158" s="22"/>
      <c r="EL2158" s="24"/>
      <c r="EP2158" s="23"/>
      <c r="EQ2158" s="24"/>
      <c r="ER2158" s="22"/>
      <c r="ES2158" s="24"/>
      <c r="ET2158" s="24"/>
      <c r="EU2158" s="23"/>
      <c r="EV2158" s="26"/>
      <c r="EX2158" s="6"/>
      <c r="EY2158" s="24"/>
      <c r="EZ2158" s="109"/>
      <c r="FA2158" s="66"/>
      <c r="FB2158" s="5"/>
      <c r="FC2158" s="68"/>
      <c r="FD2158" s="67"/>
      <c r="FE2158" s="67"/>
      <c r="FF2158" s="64"/>
      <c r="FG2158" s="5"/>
      <c r="FH2158" s="69"/>
      <c r="FI2158" s="6"/>
      <c r="FJ2158" s="5"/>
      <c r="FK2158" s="25"/>
      <c r="FL2158" s="5"/>
    </row>
    <row r="2159" spans="40:168">
      <c r="AN2159" s="14"/>
      <c r="AO2159" s="14"/>
      <c r="AP2159" s="5"/>
      <c r="AQ2159" s="25"/>
      <c r="AR2159" s="25"/>
      <c r="AS2159" s="96"/>
      <c r="AT2159" s="83"/>
      <c r="AU2159" s="14"/>
      <c r="AX2159" s="83"/>
      <c r="AY2159" s="83"/>
      <c r="AZ2159" s="83"/>
      <c r="BA2159" s="83"/>
      <c r="BJ2159" s="54"/>
      <c r="BK2159" s="22"/>
      <c r="BL2159" s="24"/>
      <c r="BP2159" s="23"/>
      <c r="BQ2159" s="24"/>
      <c r="BR2159" s="22"/>
      <c r="BS2159" s="24"/>
      <c r="BT2159" s="24"/>
      <c r="BU2159" s="23"/>
      <c r="BV2159" s="26"/>
      <c r="BX2159" s="6"/>
      <c r="BY2159" s="24"/>
      <c r="BZ2159" s="109"/>
      <c r="CA2159" s="66"/>
      <c r="CB2159" s="5"/>
      <c r="CC2159" s="68"/>
      <c r="CD2159" s="67"/>
      <c r="CE2159" s="67"/>
      <c r="CF2159" s="64"/>
      <c r="CG2159" s="5"/>
      <c r="CH2159" s="69"/>
      <c r="CI2159" s="6"/>
      <c r="CJ2159" s="5"/>
      <c r="CK2159" s="25"/>
      <c r="CL2159" s="5"/>
      <c r="DN2159" s="14"/>
      <c r="DO2159" s="14"/>
      <c r="DP2159" s="5"/>
      <c r="DQ2159" s="25"/>
      <c r="DR2159" s="25"/>
      <c r="DS2159" s="96"/>
      <c r="DT2159" s="83"/>
      <c r="DU2159" s="14"/>
      <c r="DX2159" s="83"/>
      <c r="DY2159" s="83"/>
      <c r="DZ2159" s="83"/>
      <c r="EA2159" s="83"/>
      <c r="EJ2159" s="54"/>
      <c r="EK2159" s="22"/>
      <c r="EL2159" s="24"/>
      <c r="EP2159" s="23"/>
      <c r="EQ2159" s="24"/>
      <c r="ER2159" s="22"/>
      <c r="ES2159" s="24"/>
      <c r="ET2159" s="24"/>
      <c r="EU2159" s="23"/>
      <c r="EV2159" s="26"/>
      <c r="EX2159" s="6"/>
      <c r="EY2159" s="24"/>
      <c r="EZ2159" s="109"/>
      <c r="FA2159" s="66"/>
      <c r="FB2159" s="5"/>
      <c r="FC2159" s="68"/>
      <c r="FD2159" s="67"/>
      <c r="FE2159" s="67"/>
      <c r="FF2159" s="64"/>
      <c r="FG2159" s="5"/>
      <c r="FH2159" s="69"/>
      <c r="FI2159" s="6"/>
      <c r="FJ2159" s="5"/>
      <c r="FK2159" s="25"/>
      <c r="FL2159" s="5"/>
    </row>
    <row r="2160" spans="40:168">
      <c r="AN2160" s="14"/>
      <c r="AO2160" s="14"/>
      <c r="AP2160" s="5"/>
      <c r="AQ2160" s="25"/>
      <c r="AR2160" s="25"/>
      <c r="AS2160" s="96"/>
      <c r="AT2160" s="83"/>
      <c r="AU2160" s="14"/>
      <c r="AX2160" s="83"/>
      <c r="AY2160" s="83"/>
      <c r="AZ2160" s="83"/>
      <c r="BA2160" s="83"/>
      <c r="BJ2160" s="54"/>
      <c r="BK2160" s="22"/>
      <c r="BL2160" s="24"/>
      <c r="BP2160" s="23"/>
      <c r="BQ2160" s="24"/>
      <c r="BR2160" s="22"/>
      <c r="BS2160" s="24"/>
      <c r="BT2160" s="24"/>
      <c r="BU2160" s="23"/>
      <c r="BV2160" s="26"/>
      <c r="BX2160" s="6"/>
      <c r="BY2160" s="24"/>
      <c r="BZ2160" s="109"/>
      <c r="CA2160" s="66"/>
      <c r="CB2160" s="5"/>
      <c r="CC2160" s="68"/>
      <c r="CD2160" s="67"/>
      <c r="CE2160" s="67"/>
      <c r="CF2160" s="64"/>
      <c r="CG2160" s="5"/>
      <c r="CH2160" s="69"/>
      <c r="CI2160" s="6"/>
      <c r="CJ2160" s="5"/>
      <c r="CK2160" s="25"/>
      <c r="CL2160" s="5"/>
      <c r="DN2160" s="14"/>
      <c r="DO2160" s="14"/>
      <c r="DP2160" s="5"/>
      <c r="DQ2160" s="25"/>
      <c r="DR2160" s="25"/>
      <c r="DS2160" s="96"/>
      <c r="DT2160" s="83"/>
      <c r="DU2160" s="14"/>
      <c r="DX2160" s="83"/>
      <c r="DY2160" s="83"/>
      <c r="DZ2160" s="83"/>
      <c r="EA2160" s="83"/>
      <c r="EJ2160" s="54"/>
      <c r="EK2160" s="22"/>
      <c r="EL2160" s="24"/>
      <c r="EP2160" s="23"/>
      <c r="EQ2160" s="24"/>
      <c r="ER2160" s="22"/>
      <c r="ES2160" s="24"/>
      <c r="ET2160" s="24"/>
      <c r="EU2160" s="23"/>
      <c r="EV2160" s="26"/>
      <c r="EX2160" s="6"/>
      <c r="EY2160" s="24"/>
      <c r="EZ2160" s="109"/>
      <c r="FA2160" s="66"/>
      <c r="FB2160" s="5"/>
      <c r="FC2160" s="68"/>
      <c r="FD2160" s="67"/>
      <c r="FE2160" s="67"/>
      <c r="FF2160" s="64"/>
      <c r="FG2160" s="5"/>
      <c r="FH2160" s="69"/>
      <c r="FI2160" s="6"/>
      <c r="FJ2160" s="5"/>
      <c r="FK2160" s="25"/>
      <c r="FL2160" s="5"/>
    </row>
    <row r="2161" spans="40:168">
      <c r="AN2161" s="14"/>
      <c r="AO2161" s="14"/>
      <c r="AP2161" s="5"/>
      <c r="AQ2161" s="25"/>
      <c r="AR2161" s="25"/>
      <c r="AS2161" s="96"/>
      <c r="AT2161" s="83"/>
      <c r="AU2161" s="14"/>
      <c r="AX2161" s="83"/>
      <c r="AY2161" s="83"/>
      <c r="AZ2161" s="83"/>
      <c r="BA2161" s="83"/>
      <c r="BJ2161" s="54"/>
      <c r="BK2161" s="22"/>
      <c r="BL2161" s="24"/>
      <c r="BP2161" s="23"/>
      <c r="BQ2161" s="24"/>
      <c r="BR2161" s="22"/>
      <c r="BS2161" s="24"/>
      <c r="BT2161" s="24"/>
      <c r="BU2161" s="23"/>
      <c r="BV2161" s="26"/>
      <c r="BX2161" s="6"/>
      <c r="BY2161" s="24"/>
      <c r="BZ2161" s="109"/>
      <c r="CA2161" s="66"/>
      <c r="CB2161" s="5"/>
      <c r="CC2161" s="68"/>
      <c r="CD2161" s="67"/>
      <c r="CE2161" s="67"/>
      <c r="CF2161" s="64"/>
      <c r="CG2161" s="5"/>
      <c r="CH2161" s="69"/>
      <c r="CI2161" s="6"/>
      <c r="CJ2161" s="5"/>
      <c r="CK2161" s="25"/>
      <c r="CL2161" s="5"/>
      <c r="DN2161" s="14"/>
      <c r="DO2161" s="14"/>
      <c r="DP2161" s="5"/>
      <c r="DQ2161" s="25"/>
      <c r="DR2161" s="25"/>
      <c r="DS2161" s="96"/>
      <c r="DT2161" s="83"/>
      <c r="DU2161" s="14"/>
      <c r="DX2161" s="83"/>
      <c r="DY2161" s="83"/>
      <c r="DZ2161" s="83"/>
      <c r="EA2161" s="83"/>
      <c r="EJ2161" s="54"/>
      <c r="EK2161" s="22"/>
      <c r="EL2161" s="24"/>
      <c r="EP2161" s="23"/>
      <c r="EQ2161" s="24"/>
      <c r="ER2161" s="22"/>
      <c r="ES2161" s="24"/>
      <c r="ET2161" s="24"/>
      <c r="EU2161" s="23"/>
      <c r="EV2161" s="26"/>
      <c r="EX2161" s="6"/>
      <c r="EY2161" s="24"/>
      <c r="EZ2161" s="109"/>
      <c r="FA2161" s="66"/>
      <c r="FB2161" s="5"/>
      <c r="FC2161" s="68"/>
      <c r="FD2161" s="67"/>
      <c r="FE2161" s="67"/>
      <c r="FF2161" s="64"/>
      <c r="FG2161" s="5"/>
      <c r="FH2161" s="69"/>
      <c r="FI2161" s="6"/>
      <c r="FJ2161" s="5"/>
      <c r="FK2161" s="25"/>
      <c r="FL2161" s="5"/>
    </row>
    <row r="2162" spans="40:168">
      <c r="AN2162" s="14"/>
      <c r="AO2162" s="14"/>
      <c r="AP2162" s="5"/>
      <c r="AQ2162" s="25"/>
      <c r="AR2162" s="25"/>
      <c r="AS2162" s="96"/>
      <c r="AT2162" s="83"/>
      <c r="AU2162" s="14"/>
      <c r="AX2162" s="83"/>
      <c r="AY2162" s="83"/>
      <c r="AZ2162" s="83"/>
      <c r="BA2162" s="83"/>
      <c r="BJ2162" s="54"/>
      <c r="BK2162" s="22"/>
      <c r="BL2162" s="24"/>
      <c r="BP2162" s="23"/>
      <c r="BQ2162" s="24"/>
      <c r="BR2162" s="22"/>
      <c r="BS2162" s="24"/>
      <c r="BT2162" s="24"/>
      <c r="BU2162" s="23"/>
      <c r="BV2162" s="26"/>
      <c r="BX2162" s="6"/>
      <c r="BY2162" s="24"/>
      <c r="BZ2162" s="109"/>
      <c r="CA2162" s="66"/>
      <c r="CB2162" s="5"/>
      <c r="CC2162" s="68"/>
      <c r="CD2162" s="67"/>
      <c r="CE2162" s="67"/>
      <c r="CF2162" s="64"/>
      <c r="CG2162" s="5"/>
      <c r="CH2162" s="69"/>
      <c r="CI2162" s="6"/>
      <c r="CJ2162" s="5"/>
      <c r="CK2162" s="25"/>
      <c r="CL2162" s="5"/>
      <c r="DN2162" s="14"/>
      <c r="DO2162" s="14"/>
      <c r="DP2162" s="5"/>
      <c r="DQ2162" s="25"/>
      <c r="DR2162" s="25"/>
      <c r="DS2162" s="96"/>
      <c r="DT2162" s="83"/>
      <c r="DU2162" s="14"/>
      <c r="DX2162" s="83"/>
      <c r="DY2162" s="83"/>
      <c r="DZ2162" s="83"/>
      <c r="EA2162" s="83"/>
      <c r="EJ2162" s="54"/>
      <c r="EK2162" s="22"/>
      <c r="EL2162" s="24"/>
      <c r="EP2162" s="23"/>
      <c r="EQ2162" s="24"/>
      <c r="ER2162" s="22"/>
      <c r="ES2162" s="24"/>
      <c r="ET2162" s="24"/>
      <c r="EU2162" s="23"/>
      <c r="EV2162" s="26"/>
      <c r="EX2162" s="6"/>
      <c r="EY2162" s="24"/>
      <c r="EZ2162" s="109"/>
      <c r="FA2162" s="66"/>
      <c r="FB2162" s="5"/>
      <c r="FC2162" s="68"/>
      <c r="FD2162" s="67"/>
      <c r="FE2162" s="67"/>
      <c r="FF2162" s="64"/>
      <c r="FG2162" s="5"/>
      <c r="FH2162" s="69"/>
      <c r="FI2162" s="6"/>
      <c r="FJ2162" s="5"/>
      <c r="FK2162" s="25"/>
      <c r="FL2162" s="5"/>
    </row>
    <row r="2163" spans="40:168">
      <c r="AN2163" s="14"/>
      <c r="AO2163" s="14"/>
      <c r="AP2163" s="5"/>
      <c r="AQ2163" s="25"/>
      <c r="AR2163" s="25"/>
      <c r="AS2163" s="96"/>
      <c r="AT2163" s="83"/>
      <c r="AU2163" s="14"/>
      <c r="AX2163" s="83"/>
      <c r="AY2163" s="83"/>
      <c r="AZ2163" s="83"/>
      <c r="BA2163" s="83"/>
      <c r="BJ2163" s="54"/>
      <c r="BK2163" s="22"/>
      <c r="BL2163" s="24"/>
      <c r="BP2163" s="23"/>
      <c r="BQ2163" s="24"/>
      <c r="BR2163" s="22"/>
      <c r="BS2163" s="24"/>
      <c r="BT2163" s="24"/>
      <c r="BU2163" s="23"/>
      <c r="BV2163" s="26"/>
      <c r="BX2163" s="6"/>
      <c r="BY2163" s="24"/>
      <c r="BZ2163" s="109"/>
      <c r="CA2163" s="66"/>
      <c r="CB2163" s="5"/>
      <c r="CC2163" s="68"/>
      <c r="CD2163" s="67"/>
      <c r="CE2163" s="67"/>
      <c r="CF2163" s="64"/>
      <c r="CG2163" s="5"/>
      <c r="CH2163" s="69"/>
      <c r="CI2163" s="6"/>
      <c r="CJ2163" s="5"/>
      <c r="CK2163" s="25"/>
      <c r="CL2163" s="5"/>
      <c r="DN2163" s="14"/>
      <c r="DO2163" s="14"/>
      <c r="DP2163" s="5"/>
      <c r="DQ2163" s="25"/>
      <c r="DR2163" s="25"/>
      <c r="DS2163" s="96"/>
      <c r="DT2163" s="83"/>
      <c r="DU2163" s="14"/>
      <c r="DX2163" s="83"/>
      <c r="DY2163" s="83"/>
      <c r="DZ2163" s="83"/>
      <c r="EA2163" s="83"/>
      <c r="EJ2163" s="54"/>
      <c r="EK2163" s="22"/>
      <c r="EL2163" s="24"/>
      <c r="EP2163" s="23"/>
      <c r="EQ2163" s="24"/>
      <c r="ER2163" s="22"/>
      <c r="ES2163" s="24"/>
      <c r="ET2163" s="24"/>
      <c r="EU2163" s="23"/>
      <c r="EV2163" s="26"/>
      <c r="EX2163" s="6"/>
      <c r="EY2163" s="24"/>
      <c r="EZ2163" s="109"/>
      <c r="FA2163" s="66"/>
      <c r="FB2163" s="5"/>
      <c r="FC2163" s="68"/>
      <c r="FD2163" s="67"/>
      <c r="FE2163" s="67"/>
      <c r="FF2163" s="64"/>
      <c r="FG2163" s="5"/>
      <c r="FH2163" s="69"/>
      <c r="FI2163" s="6"/>
      <c r="FJ2163" s="5"/>
      <c r="FK2163" s="25"/>
      <c r="FL2163" s="5"/>
    </row>
    <row r="2164" spans="40:168">
      <c r="AN2164" s="14"/>
      <c r="AO2164" s="14"/>
      <c r="AP2164" s="5"/>
      <c r="AQ2164" s="25"/>
      <c r="AR2164" s="25"/>
      <c r="AS2164" s="96"/>
      <c r="AT2164" s="83"/>
      <c r="AU2164" s="14"/>
      <c r="AX2164" s="83"/>
      <c r="AY2164" s="83"/>
      <c r="AZ2164" s="83"/>
      <c r="BA2164" s="83"/>
      <c r="BJ2164" s="54"/>
      <c r="BK2164" s="22"/>
      <c r="BL2164" s="24"/>
      <c r="BP2164" s="23"/>
      <c r="BQ2164" s="24"/>
      <c r="BR2164" s="22"/>
      <c r="BS2164" s="24"/>
      <c r="BT2164" s="24"/>
      <c r="BU2164" s="23"/>
      <c r="BV2164" s="26"/>
      <c r="BX2164" s="6"/>
      <c r="BY2164" s="24"/>
      <c r="BZ2164" s="109"/>
      <c r="CA2164" s="66"/>
      <c r="CB2164" s="5"/>
      <c r="CC2164" s="68"/>
      <c r="CD2164" s="67"/>
      <c r="CE2164" s="67"/>
      <c r="CF2164" s="64"/>
      <c r="CG2164" s="5"/>
      <c r="CH2164" s="69"/>
      <c r="CI2164" s="6"/>
      <c r="CJ2164" s="5"/>
      <c r="CK2164" s="25"/>
      <c r="CL2164" s="5"/>
      <c r="DN2164" s="14"/>
      <c r="DO2164" s="14"/>
      <c r="DP2164" s="5"/>
      <c r="DQ2164" s="25"/>
      <c r="DR2164" s="25"/>
      <c r="DS2164" s="96"/>
      <c r="DT2164" s="83"/>
      <c r="DU2164" s="14"/>
      <c r="DX2164" s="83"/>
      <c r="DY2164" s="83"/>
      <c r="DZ2164" s="83"/>
      <c r="EA2164" s="83"/>
      <c r="EJ2164" s="54"/>
      <c r="EK2164" s="22"/>
      <c r="EL2164" s="24"/>
      <c r="EP2164" s="23"/>
      <c r="EQ2164" s="24"/>
      <c r="ER2164" s="22"/>
      <c r="ES2164" s="24"/>
      <c r="ET2164" s="24"/>
      <c r="EU2164" s="23"/>
      <c r="EV2164" s="26"/>
      <c r="EX2164" s="6"/>
      <c r="EY2164" s="24"/>
      <c r="EZ2164" s="109"/>
      <c r="FA2164" s="66"/>
      <c r="FB2164" s="5"/>
      <c r="FC2164" s="68"/>
      <c r="FD2164" s="67"/>
      <c r="FE2164" s="67"/>
      <c r="FF2164" s="64"/>
      <c r="FG2164" s="5"/>
      <c r="FH2164" s="69"/>
      <c r="FI2164" s="6"/>
      <c r="FJ2164" s="5"/>
      <c r="FK2164" s="25"/>
      <c r="FL2164" s="5"/>
    </row>
    <row r="2165" spans="40:168">
      <c r="AN2165" s="14"/>
      <c r="AO2165" s="14"/>
      <c r="AP2165" s="5"/>
      <c r="AQ2165" s="25"/>
      <c r="AR2165" s="25"/>
      <c r="AS2165" s="96"/>
      <c r="AT2165" s="83"/>
      <c r="AU2165" s="14"/>
      <c r="AX2165" s="83"/>
      <c r="AY2165" s="83"/>
      <c r="AZ2165" s="83"/>
      <c r="BA2165" s="83"/>
      <c r="BJ2165" s="54"/>
      <c r="BK2165" s="22"/>
      <c r="BL2165" s="24"/>
      <c r="BP2165" s="23"/>
      <c r="BQ2165" s="24"/>
      <c r="BR2165" s="22"/>
      <c r="BS2165" s="24"/>
      <c r="BT2165" s="24"/>
      <c r="BU2165" s="23"/>
      <c r="BV2165" s="26"/>
      <c r="BX2165" s="6"/>
      <c r="BY2165" s="24"/>
      <c r="BZ2165" s="109"/>
      <c r="CA2165" s="66"/>
      <c r="CB2165" s="5"/>
      <c r="CC2165" s="68"/>
      <c r="CD2165" s="67"/>
      <c r="CE2165" s="67"/>
      <c r="CF2165" s="64"/>
      <c r="CG2165" s="5"/>
      <c r="CH2165" s="69"/>
      <c r="CI2165" s="6"/>
      <c r="CJ2165" s="5"/>
      <c r="CK2165" s="25"/>
      <c r="CL2165" s="5"/>
      <c r="DN2165" s="14"/>
      <c r="DO2165" s="14"/>
      <c r="DP2165" s="5"/>
      <c r="DQ2165" s="25"/>
      <c r="DR2165" s="25"/>
      <c r="DS2165" s="96"/>
      <c r="DT2165" s="83"/>
      <c r="DU2165" s="14"/>
      <c r="DX2165" s="83"/>
      <c r="DY2165" s="83"/>
      <c r="DZ2165" s="83"/>
      <c r="EA2165" s="83"/>
      <c r="EJ2165" s="54"/>
      <c r="EK2165" s="22"/>
      <c r="EL2165" s="24"/>
      <c r="EP2165" s="23"/>
      <c r="EQ2165" s="24"/>
      <c r="ER2165" s="22"/>
      <c r="ES2165" s="24"/>
      <c r="ET2165" s="24"/>
      <c r="EU2165" s="23"/>
      <c r="EV2165" s="26"/>
      <c r="EX2165" s="6"/>
      <c r="EY2165" s="24"/>
      <c r="EZ2165" s="109"/>
      <c r="FA2165" s="66"/>
      <c r="FB2165" s="5"/>
      <c r="FC2165" s="68"/>
      <c r="FD2165" s="67"/>
      <c r="FE2165" s="67"/>
      <c r="FF2165" s="64"/>
      <c r="FG2165" s="5"/>
      <c r="FH2165" s="69"/>
      <c r="FI2165" s="6"/>
      <c r="FJ2165" s="5"/>
      <c r="FK2165" s="25"/>
      <c r="FL2165" s="5"/>
    </row>
    <row r="2166" spans="40:168">
      <c r="AN2166" s="14"/>
      <c r="AO2166" s="14"/>
      <c r="AP2166" s="5"/>
      <c r="AQ2166" s="25"/>
      <c r="AR2166" s="25"/>
      <c r="AS2166" s="96"/>
      <c r="AT2166" s="83"/>
      <c r="AU2166" s="14"/>
      <c r="AX2166" s="83"/>
      <c r="AY2166" s="83"/>
      <c r="AZ2166" s="83"/>
      <c r="BA2166" s="83"/>
      <c r="BJ2166" s="54"/>
      <c r="BK2166" s="22"/>
      <c r="BL2166" s="24"/>
      <c r="BP2166" s="23"/>
      <c r="BQ2166" s="24"/>
      <c r="BR2166" s="22"/>
      <c r="BS2166" s="24"/>
      <c r="BT2166" s="24"/>
      <c r="BU2166" s="23"/>
      <c r="BV2166" s="26"/>
      <c r="BX2166" s="6"/>
      <c r="BY2166" s="24"/>
      <c r="BZ2166" s="109"/>
      <c r="CA2166" s="66"/>
      <c r="CB2166" s="5"/>
      <c r="CC2166" s="68"/>
      <c r="CD2166" s="67"/>
      <c r="CE2166" s="67"/>
      <c r="CF2166" s="64"/>
      <c r="CG2166" s="5"/>
      <c r="CH2166" s="69"/>
      <c r="CI2166" s="6"/>
      <c r="CJ2166" s="5"/>
      <c r="CK2166" s="25"/>
      <c r="CL2166" s="5"/>
      <c r="DN2166" s="14"/>
      <c r="DO2166" s="14"/>
      <c r="DP2166" s="5"/>
      <c r="DQ2166" s="25"/>
      <c r="DR2166" s="25"/>
      <c r="DS2166" s="96"/>
      <c r="DT2166" s="83"/>
      <c r="DU2166" s="14"/>
      <c r="DX2166" s="83"/>
      <c r="DY2166" s="83"/>
      <c r="DZ2166" s="83"/>
      <c r="EA2166" s="83"/>
      <c r="EJ2166" s="54"/>
      <c r="EK2166" s="22"/>
      <c r="EL2166" s="24"/>
      <c r="EP2166" s="23"/>
      <c r="EQ2166" s="24"/>
      <c r="ER2166" s="22"/>
      <c r="ES2166" s="24"/>
      <c r="ET2166" s="24"/>
      <c r="EU2166" s="23"/>
      <c r="EV2166" s="26"/>
      <c r="EX2166" s="6"/>
      <c r="EY2166" s="24"/>
      <c r="EZ2166" s="109"/>
      <c r="FA2166" s="66"/>
      <c r="FB2166" s="5"/>
      <c r="FC2166" s="68"/>
      <c r="FD2166" s="67"/>
      <c r="FE2166" s="67"/>
      <c r="FF2166" s="64"/>
      <c r="FG2166" s="5"/>
      <c r="FH2166" s="69"/>
      <c r="FI2166" s="6"/>
      <c r="FJ2166" s="5"/>
      <c r="FK2166" s="25"/>
      <c r="FL2166" s="5"/>
    </row>
    <row r="2167" spans="40:168">
      <c r="AN2167" s="14"/>
      <c r="AO2167" s="14"/>
      <c r="AP2167" s="5"/>
      <c r="AQ2167" s="25"/>
      <c r="AR2167" s="25"/>
      <c r="AS2167" s="96"/>
      <c r="AT2167" s="83"/>
      <c r="AU2167" s="14"/>
      <c r="AX2167" s="83"/>
      <c r="AY2167" s="83"/>
      <c r="AZ2167" s="83"/>
      <c r="BA2167" s="83"/>
      <c r="BJ2167" s="54"/>
      <c r="BK2167" s="22"/>
      <c r="BL2167" s="24"/>
      <c r="BP2167" s="23"/>
      <c r="BQ2167" s="24"/>
      <c r="BR2167" s="22"/>
      <c r="BS2167" s="24"/>
      <c r="BT2167" s="24"/>
      <c r="BU2167" s="23"/>
      <c r="BV2167" s="26"/>
      <c r="BX2167" s="6"/>
      <c r="BY2167" s="24"/>
      <c r="BZ2167" s="109"/>
      <c r="CA2167" s="66"/>
      <c r="CB2167" s="5"/>
      <c r="CC2167" s="68"/>
      <c r="CD2167" s="67"/>
      <c r="CE2167" s="67"/>
      <c r="CF2167" s="64"/>
      <c r="CG2167" s="5"/>
      <c r="CH2167" s="69"/>
      <c r="CI2167" s="6"/>
      <c r="CJ2167" s="5"/>
      <c r="CK2167" s="25"/>
      <c r="CL2167" s="5"/>
      <c r="DN2167" s="14"/>
      <c r="DO2167" s="14"/>
      <c r="DP2167" s="5"/>
      <c r="DQ2167" s="25"/>
      <c r="DR2167" s="25"/>
      <c r="DS2167" s="96"/>
      <c r="DT2167" s="83"/>
      <c r="DU2167" s="14"/>
      <c r="DX2167" s="83"/>
      <c r="DY2167" s="83"/>
      <c r="DZ2167" s="83"/>
      <c r="EA2167" s="83"/>
      <c r="EJ2167" s="54"/>
      <c r="EK2167" s="22"/>
      <c r="EL2167" s="24"/>
      <c r="EP2167" s="23"/>
      <c r="EQ2167" s="24"/>
      <c r="ER2167" s="22"/>
      <c r="ES2167" s="24"/>
      <c r="ET2167" s="24"/>
      <c r="EU2167" s="23"/>
      <c r="EV2167" s="26"/>
      <c r="EX2167" s="6"/>
      <c r="EY2167" s="24"/>
      <c r="EZ2167" s="109"/>
      <c r="FA2167" s="66"/>
      <c r="FB2167" s="5"/>
      <c r="FC2167" s="68"/>
      <c r="FD2167" s="67"/>
      <c r="FE2167" s="67"/>
      <c r="FF2167" s="64"/>
      <c r="FG2167" s="5"/>
      <c r="FH2167" s="69"/>
      <c r="FI2167" s="6"/>
      <c r="FJ2167" s="5"/>
      <c r="FK2167" s="25"/>
      <c r="FL2167" s="5"/>
    </row>
    <row r="2168" spans="40:168">
      <c r="AN2168" s="14"/>
      <c r="AO2168" s="14"/>
      <c r="AP2168" s="5"/>
      <c r="AQ2168" s="25"/>
      <c r="AR2168" s="25"/>
      <c r="AS2168" s="96"/>
      <c r="AT2168" s="83"/>
      <c r="AU2168" s="14"/>
      <c r="AX2168" s="83"/>
      <c r="AY2168" s="83"/>
      <c r="AZ2168" s="83"/>
      <c r="BA2168" s="83"/>
      <c r="BJ2168" s="54"/>
      <c r="BK2168" s="22"/>
      <c r="BL2168" s="24"/>
      <c r="BP2168" s="23"/>
      <c r="BQ2168" s="24"/>
      <c r="BR2168" s="22"/>
      <c r="BS2168" s="24"/>
      <c r="BT2168" s="24"/>
      <c r="BU2168" s="23"/>
      <c r="BV2168" s="26"/>
      <c r="BX2168" s="6"/>
      <c r="BY2168" s="24"/>
      <c r="BZ2168" s="109"/>
      <c r="CA2168" s="66"/>
      <c r="CB2168" s="5"/>
      <c r="CC2168" s="68"/>
      <c r="CD2168" s="67"/>
      <c r="CE2168" s="67"/>
      <c r="CF2168" s="64"/>
      <c r="CG2168" s="5"/>
      <c r="CH2168" s="69"/>
      <c r="CI2168" s="6"/>
      <c r="CJ2168" s="5"/>
      <c r="CK2168" s="25"/>
      <c r="CL2168" s="5"/>
      <c r="DN2168" s="14"/>
      <c r="DO2168" s="14"/>
      <c r="DP2168" s="5"/>
      <c r="DQ2168" s="25"/>
      <c r="DR2168" s="25"/>
      <c r="DS2168" s="96"/>
      <c r="DT2168" s="83"/>
      <c r="DU2168" s="14"/>
      <c r="DX2168" s="83"/>
      <c r="DY2168" s="83"/>
      <c r="DZ2168" s="83"/>
      <c r="EA2168" s="83"/>
      <c r="EJ2168" s="54"/>
      <c r="EK2168" s="22"/>
      <c r="EL2168" s="24"/>
      <c r="EP2168" s="23"/>
      <c r="EQ2168" s="24"/>
      <c r="ER2168" s="22"/>
      <c r="ES2168" s="24"/>
      <c r="ET2168" s="24"/>
      <c r="EU2168" s="23"/>
      <c r="EV2168" s="26"/>
      <c r="EX2168" s="6"/>
      <c r="EY2168" s="24"/>
      <c r="EZ2168" s="109"/>
      <c r="FA2168" s="66"/>
      <c r="FB2168" s="5"/>
      <c r="FC2168" s="68"/>
      <c r="FD2168" s="67"/>
      <c r="FE2168" s="67"/>
      <c r="FF2168" s="64"/>
      <c r="FG2168" s="5"/>
      <c r="FH2168" s="69"/>
      <c r="FI2168" s="6"/>
      <c r="FJ2168" s="5"/>
      <c r="FK2168" s="25"/>
      <c r="FL2168" s="5"/>
    </row>
    <row r="2169" spans="40:168">
      <c r="AN2169" s="14"/>
      <c r="AO2169" s="14"/>
      <c r="AP2169" s="5"/>
      <c r="AQ2169" s="25"/>
      <c r="AR2169" s="25"/>
      <c r="AS2169" s="96"/>
      <c r="AT2169" s="83"/>
      <c r="AU2169" s="14"/>
      <c r="AX2169" s="83"/>
      <c r="AY2169" s="83"/>
      <c r="AZ2169" s="83"/>
      <c r="BA2169" s="83"/>
      <c r="BJ2169" s="54"/>
      <c r="BK2169" s="22"/>
      <c r="BL2169" s="24"/>
      <c r="BP2169" s="23"/>
      <c r="BQ2169" s="24"/>
      <c r="BR2169" s="22"/>
      <c r="BS2169" s="24"/>
      <c r="BT2169" s="24"/>
      <c r="BU2169" s="23"/>
      <c r="BV2169" s="26"/>
      <c r="BX2169" s="6"/>
      <c r="BY2169" s="24"/>
      <c r="BZ2169" s="109"/>
      <c r="CA2169" s="66"/>
      <c r="CB2169" s="5"/>
      <c r="CC2169" s="68"/>
      <c r="CD2169" s="67"/>
      <c r="CE2169" s="67"/>
      <c r="CF2169" s="64"/>
      <c r="CG2169" s="5"/>
      <c r="CH2169" s="69"/>
      <c r="CI2169" s="6"/>
      <c r="CJ2169" s="5"/>
      <c r="CK2169" s="25"/>
      <c r="CL2169" s="5"/>
      <c r="DN2169" s="14"/>
      <c r="DO2169" s="14"/>
      <c r="DP2169" s="5"/>
      <c r="DQ2169" s="25"/>
      <c r="DR2169" s="25"/>
      <c r="DS2169" s="96"/>
      <c r="DT2169" s="83"/>
      <c r="DU2169" s="14"/>
      <c r="DX2169" s="83"/>
      <c r="DY2169" s="83"/>
      <c r="DZ2169" s="83"/>
      <c r="EA2169" s="83"/>
      <c r="EJ2169" s="54"/>
      <c r="EK2169" s="22"/>
      <c r="EL2169" s="24"/>
      <c r="EP2169" s="23"/>
      <c r="EQ2169" s="24"/>
      <c r="ER2169" s="22"/>
      <c r="ES2169" s="24"/>
      <c r="ET2169" s="24"/>
      <c r="EU2169" s="23"/>
      <c r="EV2169" s="26"/>
      <c r="EX2169" s="6"/>
      <c r="EY2169" s="24"/>
      <c r="EZ2169" s="109"/>
      <c r="FA2169" s="66"/>
      <c r="FB2169" s="5"/>
      <c r="FC2169" s="68"/>
      <c r="FD2169" s="67"/>
      <c r="FE2169" s="67"/>
      <c r="FF2169" s="64"/>
      <c r="FG2169" s="5"/>
      <c r="FH2169" s="69"/>
      <c r="FI2169" s="6"/>
      <c r="FJ2169" s="5"/>
      <c r="FK2169" s="25"/>
      <c r="FL2169" s="5"/>
    </row>
    <row r="2170" spans="40:168">
      <c r="AN2170" s="14"/>
      <c r="AO2170" s="14"/>
      <c r="AP2170" s="5"/>
      <c r="AQ2170" s="25"/>
      <c r="AR2170" s="25"/>
      <c r="AS2170" s="96"/>
      <c r="AT2170" s="83"/>
      <c r="AU2170" s="14"/>
      <c r="AX2170" s="83"/>
      <c r="AY2170" s="83"/>
      <c r="AZ2170" s="83"/>
      <c r="BA2170" s="83"/>
      <c r="BJ2170" s="54"/>
      <c r="BK2170" s="22"/>
      <c r="BL2170" s="24"/>
      <c r="BP2170" s="23"/>
      <c r="BQ2170" s="24"/>
      <c r="BR2170" s="22"/>
      <c r="BS2170" s="24"/>
      <c r="BT2170" s="24"/>
      <c r="BU2170" s="23"/>
      <c r="BV2170" s="26"/>
      <c r="BX2170" s="6"/>
      <c r="BY2170" s="24"/>
      <c r="BZ2170" s="109"/>
      <c r="CA2170" s="66"/>
      <c r="CB2170" s="5"/>
      <c r="CC2170" s="68"/>
      <c r="CD2170" s="67"/>
      <c r="CE2170" s="67"/>
      <c r="CF2170" s="64"/>
      <c r="CG2170" s="5"/>
      <c r="CH2170" s="69"/>
      <c r="CI2170" s="6"/>
      <c r="CJ2170" s="5"/>
      <c r="CK2170" s="25"/>
      <c r="CL2170" s="5"/>
      <c r="DN2170" s="14"/>
      <c r="DO2170" s="14"/>
      <c r="DP2170" s="5"/>
      <c r="DQ2170" s="25"/>
      <c r="DR2170" s="25"/>
      <c r="DS2170" s="96"/>
      <c r="DT2170" s="83"/>
      <c r="DU2170" s="14"/>
      <c r="DX2170" s="83"/>
      <c r="DY2170" s="83"/>
      <c r="DZ2170" s="83"/>
      <c r="EA2170" s="83"/>
      <c r="EJ2170" s="54"/>
      <c r="EK2170" s="22"/>
      <c r="EL2170" s="24"/>
      <c r="EP2170" s="23"/>
      <c r="EQ2170" s="24"/>
      <c r="ER2170" s="22"/>
      <c r="ES2170" s="24"/>
      <c r="ET2170" s="24"/>
      <c r="EU2170" s="23"/>
      <c r="EV2170" s="26"/>
      <c r="EX2170" s="6"/>
      <c r="EY2170" s="24"/>
      <c r="EZ2170" s="109"/>
      <c r="FA2170" s="66"/>
      <c r="FB2170" s="5"/>
      <c r="FC2170" s="68"/>
      <c r="FD2170" s="67"/>
      <c r="FE2170" s="67"/>
      <c r="FF2170" s="64"/>
      <c r="FG2170" s="5"/>
      <c r="FH2170" s="69"/>
      <c r="FI2170" s="6"/>
      <c r="FJ2170" s="5"/>
      <c r="FK2170" s="25"/>
      <c r="FL2170" s="5"/>
    </row>
    <row r="2171" spans="40:168">
      <c r="AN2171" s="14"/>
      <c r="AO2171" s="14"/>
      <c r="AP2171" s="5"/>
      <c r="AQ2171" s="25"/>
      <c r="AR2171" s="25"/>
      <c r="AS2171" s="96"/>
      <c r="AT2171" s="83"/>
      <c r="AU2171" s="14"/>
      <c r="AX2171" s="83"/>
      <c r="AY2171" s="83"/>
      <c r="AZ2171" s="83"/>
      <c r="BA2171" s="83"/>
      <c r="BJ2171" s="54"/>
      <c r="BK2171" s="22"/>
      <c r="BL2171" s="24"/>
      <c r="BP2171" s="23"/>
      <c r="BQ2171" s="24"/>
      <c r="BR2171" s="22"/>
      <c r="BS2171" s="24"/>
      <c r="BT2171" s="24"/>
      <c r="BU2171" s="23"/>
      <c r="BV2171" s="26"/>
      <c r="BX2171" s="6"/>
      <c r="BY2171" s="24"/>
      <c r="BZ2171" s="109"/>
      <c r="CA2171" s="66"/>
      <c r="CB2171" s="5"/>
      <c r="CC2171" s="68"/>
      <c r="CD2171" s="67"/>
      <c r="CE2171" s="67"/>
      <c r="CF2171" s="64"/>
      <c r="CG2171" s="5"/>
      <c r="CH2171" s="69"/>
      <c r="CI2171" s="6"/>
      <c r="CJ2171" s="5"/>
      <c r="CK2171" s="25"/>
      <c r="CL2171" s="5"/>
      <c r="DN2171" s="14"/>
      <c r="DO2171" s="14"/>
      <c r="DP2171" s="5"/>
      <c r="DQ2171" s="25"/>
      <c r="DR2171" s="25"/>
      <c r="DS2171" s="96"/>
      <c r="DT2171" s="83"/>
      <c r="DU2171" s="14"/>
      <c r="DX2171" s="83"/>
      <c r="DY2171" s="83"/>
      <c r="DZ2171" s="83"/>
      <c r="EA2171" s="83"/>
      <c r="EJ2171" s="54"/>
      <c r="EK2171" s="22"/>
      <c r="EL2171" s="24"/>
      <c r="EP2171" s="23"/>
      <c r="EQ2171" s="24"/>
      <c r="ER2171" s="22"/>
      <c r="ES2171" s="24"/>
      <c r="ET2171" s="24"/>
      <c r="EU2171" s="23"/>
      <c r="EV2171" s="26"/>
      <c r="EX2171" s="6"/>
      <c r="EY2171" s="24"/>
      <c r="EZ2171" s="109"/>
      <c r="FA2171" s="66"/>
      <c r="FB2171" s="5"/>
      <c r="FC2171" s="68"/>
      <c r="FD2171" s="67"/>
      <c r="FE2171" s="67"/>
      <c r="FF2171" s="64"/>
      <c r="FG2171" s="5"/>
      <c r="FH2171" s="69"/>
      <c r="FI2171" s="6"/>
      <c r="FJ2171" s="5"/>
      <c r="FK2171" s="25"/>
      <c r="FL2171" s="5"/>
    </row>
    <row r="2172" spans="40:168">
      <c r="AN2172" s="14"/>
      <c r="AO2172" s="14"/>
      <c r="AP2172" s="5"/>
      <c r="AQ2172" s="25"/>
      <c r="AR2172" s="25"/>
      <c r="AS2172" s="96"/>
      <c r="AT2172" s="83"/>
      <c r="AU2172" s="14"/>
      <c r="AX2172" s="83"/>
      <c r="AY2172" s="83"/>
      <c r="AZ2172" s="83"/>
      <c r="BA2172" s="83"/>
      <c r="BJ2172" s="54"/>
      <c r="BK2172" s="22"/>
      <c r="BL2172" s="24"/>
      <c r="BP2172" s="23"/>
      <c r="BQ2172" s="24"/>
      <c r="BR2172" s="22"/>
      <c r="BS2172" s="24"/>
      <c r="BT2172" s="24"/>
      <c r="BU2172" s="23"/>
      <c r="BV2172" s="26"/>
      <c r="BX2172" s="6"/>
      <c r="BY2172" s="24"/>
      <c r="BZ2172" s="109"/>
      <c r="CA2172" s="66"/>
      <c r="CB2172" s="5"/>
      <c r="CC2172" s="68"/>
      <c r="CD2172" s="67"/>
      <c r="CE2172" s="67"/>
      <c r="CF2172" s="64"/>
      <c r="CG2172" s="5"/>
      <c r="CH2172" s="69"/>
      <c r="CI2172" s="6"/>
      <c r="CJ2172" s="5"/>
      <c r="CK2172" s="25"/>
      <c r="CL2172" s="5"/>
      <c r="DN2172" s="14"/>
      <c r="DO2172" s="14"/>
      <c r="DP2172" s="5"/>
      <c r="DQ2172" s="25"/>
      <c r="DR2172" s="25"/>
      <c r="DS2172" s="96"/>
      <c r="DT2172" s="83"/>
      <c r="DU2172" s="14"/>
      <c r="DX2172" s="83"/>
      <c r="DY2172" s="83"/>
      <c r="DZ2172" s="83"/>
      <c r="EA2172" s="83"/>
      <c r="EJ2172" s="54"/>
      <c r="EK2172" s="22"/>
      <c r="EL2172" s="24"/>
      <c r="EP2172" s="23"/>
      <c r="EQ2172" s="24"/>
      <c r="ER2172" s="22"/>
      <c r="ES2172" s="24"/>
      <c r="ET2172" s="24"/>
      <c r="EU2172" s="23"/>
      <c r="EV2172" s="26"/>
      <c r="EX2172" s="6"/>
      <c r="EY2172" s="24"/>
      <c r="EZ2172" s="109"/>
      <c r="FA2172" s="66"/>
      <c r="FB2172" s="5"/>
      <c r="FC2172" s="68"/>
      <c r="FD2172" s="67"/>
      <c r="FE2172" s="67"/>
      <c r="FF2172" s="64"/>
      <c r="FG2172" s="5"/>
      <c r="FH2172" s="69"/>
      <c r="FI2172" s="6"/>
      <c r="FJ2172" s="5"/>
      <c r="FK2172" s="25"/>
      <c r="FL2172" s="5"/>
    </row>
    <row r="2173" spans="40:168">
      <c r="AN2173" s="14"/>
      <c r="AO2173" s="14"/>
      <c r="AP2173" s="5"/>
      <c r="AQ2173" s="25"/>
      <c r="AR2173" s="25"/>
      <c r="AS2173" s="96"/>
      <c r="AT2173" s="83"/>
      <c r="AU2173" s="14"/>
      <c r="AX2173" s="83"/>
      <c r="AY2173" s="83"/>
      <c r="AZ2173" s="83"/>
      <c r="BA2173" s="83"/>
      <c r="BJ2173" s="54"/>
      <c r="BK2173" s="22"/>
      <c r="BL2173" s="24"/>
      <c r="BP2173" s="23"/>
      <c r="BQ2173" s="24"/>
      <c r="BR2173" s="22"/>
      <c r="BS2173" s="24"/>
      <c r="BT2173" s="24"/>
      <c r="BU2173" s="23"/>
      <c r="BV2173" s="26"/>
      <c r="BX2173" s="6"/>
      <c r="BY2173" s="24"/>
      <c r="BZ2173" s="109"/>
      <c r="CA2173" s="66"/>
      <c r="CB2173" s="5"/>
      <c r="CC2173" s="68"/>
      <c r="CD2173" s="67"/>
      <c r="CE2173" s="67"/>
      <c r="CF2173" s="64"/>
      <c r="CG2173" s="5"/>
      <c r="CH2173" s="69"/>
      <c r="CI2173" s="6"/>
      <c r="CJ2173" s="5"/>
      <c r="CK2173" s="25"/>
      <c r="CL2173" s="5"/>
      <c r="DN2173" s="14"/>
      <c r="DO2173" s="14"/>
      <c r="DP2173" s="5"/>
      <c r="DQ2173" s="25"/>
      <c r="DR2173" s="25"/>
      <c r="DS2173" s="96"/>
      <c r="DT2173" s="83"/>
      <c r="DU2173" s="14"/>
      <c r="DX2173" s="83"/>
      <c r="DY2173" s="83"/>
      <c r="DZ2173" s="83"/>
      <c r="EA2173" s="83"/>
      <c r="EJ2173" s="54"/>
      <c r="EK2173" s="22"/>
      <c r="EL2173" s="24"/>
      <c r="EP2173" s="23"/>
      <c r="EQ2173" s="24"/>
      <c r="ER2173" s="22"/>
      <c r="ES2173" s="24"/>
      <c r="ET2173" s="24"/>
      <c r="EU2173" s="23"/>
      <c r="EV2173" s="26"/>
      <c r="EX2173" s="6"/>
      <c r="EY2173" s="24"/>
      <c r="EZ2173" s="109"/>
      <c r="FA2173" s="66"/>
      <c r="FB2173" s="5"/>
      <c r="FC2173" s="68"/>
      <c r="FD2173" s="67"/>
      <c r="FE2173" s="67"/>
      <c r="FF2173" s="64"/>
      <c r="FG2173" s="5"/>
      <c r="FH2173" s="69"/>
      <c r="FI2173" s="6"/>
      <c r="FJ2173" s="5"/>
      <c r="FK2173" s="25"/>
      <c r="FL2173" s="5"/>
    </row>
    <row r="2174" spans="40:168">
      <c r="AN2174" s="14"/>
      <c r="AO2174" s="14"/>
      <c r="AP2174" s="5"/>
      <c r="AQ2174" s="25"/>
      <c r="AR2174" s="25"/>
      <c r="AS2174" s="96"/>
      <c r="AT2174" s="83"/>
      <c r="AU2174" s="14"/>
      <c r="AX2174" s="83"/>
      <c r="AY2174" s="83"/>
      <c r="AZ2174" s="83"/>
      <c r="BA2174" s="83"/>
      <c r="BJ2174" s="54"/>
      <c r="BK2174" s="22"/>
      <c r="BL2174" s="24"/>
      <c r="BP2174" s="23"/>
      <c r="BQ2174" s="24"/>
      <c r="BR2174" s="22"/>
      <c r="BS2174" s="24"/>
      <c r="BT2174" s="24"/>
      <c r="BU2174" s="23"/>
      <c r="BV2174" s="26"/>
      <c r="BX2174" s="6"/>
      <c r="BY2174" s="24"/>
      <c r="BZ2174" s="109"/>
      <c r="CA2174" s="66"/>
      <c r="CB2174" s="5"/>
      <c r="CC2174" s="68"/>
      <c r="CD2174" s="67"/>
      <c r="CE2174" s="67"/>
      <c r="CF2174" s="64"/>
      <c r="CG2174" s="5"/>
      <c r="CH2174" s="69"/>
      <c r="CI2174" s="6"/>
      <c r="CJ2174" s="5"/>
      <c r="CK2174" s="25"/>
      <c r="CL2174" s="5"/>
      <c r="DN2174" s="14"/>
      <c r="DO2174" s="14"/>
      <c r="DP2174" s="5"/>
      <c r="DQ2174" s="25"/>
      <c r="DR2174" s="25"/>
      <c r="DS2174" s="96"/>
      <c r="DT2174" s="83"/>
      <c r="DU2174" s="14"/>
      <c r="DX2174" s="83"/>
      <c r="DY2174" s="83"/>
      <c r="DZ2174" s="83"/>
      <c r="EA2174" s="83"/>
      <c r="EJ2174" s="54"/>
      <c r="EK2174" s="22"/>
      <c r="EL2174" s="24"/>
      <c r="EP2174" s="23"/>
      <c r="EQ2174" s="24"/>
      <c r="ER2174" s="22"/>
      <c r="ES2174" s="24"/>
      <c r="ET2174" s="24"/>
      <c r="EU2174" s="23"/>
      <c r="EV2174" s="26"/>
      <c r="EX2174" s="6"/>
      <c r="EY2174" s="24"/>
      <c r="EZ2174" s="109"/>
      <c r="FA2174" s="66"/>
      <c r="FB2174" s="5"/>
      <c r="FC2174" s="68"/>
      <c r="FD2174" s="67"/>
      <c r="FE2174" s="67"/>
      <c r="FF2174" s="64"/>
      <c r="FG2174" s="5"/>
      <c r="FH2174" s="69"/>
      <c r="FI2174" s="6"/>
      <c r="FJ2174" s="5"/>
      <c r="FK2174" s="25"/>
      <c r="FL2174" s="5"/>
    </row>
    <row r="2175" spans="40:168">
      <c r="AN2175" s="14"/>
      <c r="AO2175" s="14"/>
      <c r="AP2175" s="5"/>
      <c r="AQ2175" s="25"/>
      <c r="AR2175" s="25"/>
      <c r="AS2175" s="96"/>
      <c r="AT2175" s="83"/>
      <c r="AU2175" s="14"/>
      <c r="AX2175" s="83"/>
      <c r="AY2175" s="83"/>
      <c r="AZ2175" s="83"/>
      <c r="BA2175" s="83"/>
      <c r="BJ2175" s="54"/>
      <c r="BK2175" s="22"/>
      <c r="BL2175" s="24"/>
      <c r="BP2175" s="23"/>
      <c r="BQ2175" s="24"/>
      <c r="BR2175" s="22"/>
      <c r="BS2175" s="24"/>
      <c r="BT2175" s="24"/>
      <c r="BU2175" s="23"/>
      <c r="BV2175" s="26"/>
      <c r="BX2175" s="6"/>
      <c r="BY2175" s="24"/>
      <c r="BZ2175" s="109"/>
      <c r="CA2175" s="66"/>
      <c r="CB2175" s="5"/>
      <c r="CC2175" s="68"/>
      <c r="CD2175" s="67"/>
      <c r="CE2175" s="67"/>
      <c r="CF2175" s="64"/>
      <c r="CG2175" s="5"/>
      <c r="CH2175" s="69"/>
      <c r="CI2175" s="6"/>
      <c r="CJ2175" s="5"/>
      <c r="CK2175" s="25"/>
      <c r="CL2175" s="5"/>
      <c r="DN2175" s="14"/>
      <c r="DO2175" s="14"/>
      <c r="DP2175" s="5"/>
      <c r="DQ2175" s="25"/>
      <c r="DR2175" s="25"/>
      <c r="DS2175" s="96"/>
      <c r="DT2175" s="83"/>
      <c r="DU2175" s="14"/>
      <c r="DX2175" s="83"/>
      <c r="DY2175" s="83"/>
      <c r="DZ2175" s="83"/>
      <c r="EA2175" s="83"/>
      <c r="EJ2175" s="54"/>
      <c r="EK2175" s="22"/>
      <c r="EL2175" s="24"/>
      <c r="EP2175" s="23"/>
      <c r="EQ2175" s="24"/>
      <c r="ER2175" s="22"/>
      <c r="ES2175" s="24"/>
      <c r="ET2175" s="24"/>
      <c r="EU2175" s="23"/>
      <c r="EV2175" s="26"/>
      <c r="EX2175" s="6"/>
      <c r="EY2175" s="24"/>
      <c r="EZ2175" s="109"/>
      <c r="FA2175" s="66"/>
      <c r="FB2175" s="5"/>
      <c r="FC2175" s="68"/>
      <c r="FD2175" s="67"/>
      <c r="FE2175" s="67"/>
      <c r="FF2175" s="64"/>
      <c r="FG2175" s="5"/>
      <c r="FH2175" s="69"/>
      <c r="FI2175" s="6"/>
      <c r="FJ2175" s="5"/>
      <c r="FK2175" s="25"/>
      <c r="FL2175" s="5"/>
    </row>
    <row r="2176" spans="40:168">
      <c r="AN2176" s="14"/>
      <c r="AO2176" s="14"/>
      <c r="AP2176" s="5"/>
      <c r="AQ2176" s="25"/>
      <c r="AR2176" s="25"/>
      <c r="AS2176" s="96"/>
      <c r="AT2176" s="83"/>
      <c r="AU2176" s="14"/>
      <c r="AX2176" s="83"/>
      <c r="AY2176" s="83"/>
      <c r="AZ2176" s="83"/>
      <c r="BA2176" s="83"/>
      <c r="BJ2176" s="54"/>
      <c r="BK2176" s="22"/>
      <c r="BL2176" s="24"/>
      <c r="BP2176" s="23"/>
      <c r="BQ2176" s="24"/>
      <c r="BR2176" s="22"/>
      <c r="BS2176" s="24"/>
      <c r="BT2176" s="24"/>
      <c r="BU2176" s="23"/>
      <c r="BV2176" s="26"/>
      <c r="BX2176" s="6"/>
      <c r="BY2176" s="24"/>
      <c r="BZ2176" s="109"/>
      <c r="CA2176" s="66"/>
      <c r="CB2176" s="5"/>
      <c r="CC2176" s="68"/>
      <c r="CD2176" s="67"/>
      <c r="CE2176" s="67"/>
      <c r="CF2176" s="64"/>
      <c r="CG2176" s="5"/>
      <c r="CH2176" s="69"/>
      <c r="CI2176" s="6"/>
      <c r="CJ2176" s="5"/>
      <c r="CK2176" s="25"/>
      <c r="CL2176" s="5"/>
      <c r="DN2176" s="14"/>
      <c r="DO2176" s="14"/>
      <c r="DP2176" s="5"/>
      <c r="DQ2176" s="25"/>
      <c r="DR2176" s="25"/>
      <c r="DS2176" s="96"/>
      <c r="DT2176" s="83"/>
      <c r="DU2176" s="14"/>
      <c r="DX2176" s="83"/>
      <c r="DY2176" s="83"/>
      <c r="DZ2176" s="83"/>
      <c r="EA2176" s="83"/>
      <c r="EJ2176" s="54"/>
      <c r="EK2176" s="22"/>
      <c r="EL2176" s="24"/>
      <c r="EP2176" s="23"/>
      <c r="EQ2176" s="24"/>
      <c r="ER2176" s="22"/>
      <c r="ES2176" s="24"/>
      <c r="ET2176" s="24"/>
      <c r="EU2176" s="23"/>
      <c r="EV2176" s="26"/>
      <c r="EX2176" s="6"/>
      <c r="EY2176" s="24"/>
      <c r="EZ2176" s="109"/>
      <c r="FA2176" s="66"/>
      <c r="FB2176" s="5"/>
      <c r="FC2176" s="68"/>
      <c r="FD2176" s="67"/>
      <c r="FE2176" s="67"/>
      <c r="FF2176" s="64"/>
      <c r="FG2176" s="5"/>
      <c r="FH2176" s="69"/>
      <c r="FI2176" s="6"/>
      <c r="FJ2176" s="5"/>
      <c r="FK2176" s="25"/>
      <c r="FL2176" s="5"/>
    </row>
    <row r="2177" spans="40:168">
      <c r="AN2177" s="14"/>
      <c r="AO2177" s="14"/>
      <c r="AP2177" s="5"/>
      <c r="AQ2177" s="25"/>
      <c r="AR2177" s="25"/>
      <c r="AS2177" s="96"/>
      <c r="AT2177" s="83"/>
      <c r="AU2177" s="14"/>
      <c r="AX2177" s="83"/>
      <c r="AY2177" s="83"/>
      <c r="AZ2177" s="83"/>
      <c r="BA2177" s="83"/>
      <c r="BJ2177" s="54"/>
      <c r="BK2177" s="22"/>
      <c r="BL2177" s="24"/>
      <c r="BP2177" s="23"/>
      <c r="BQ2177" s="24"/>
      <c r="BR2177" s="22"/>
      <c r="BS2177" s="24"/>
      <c r="BT2177" s="24"/>
      <c r="BU2177" s="23"/>
      <c r="BV2177" s="26"/>
      <c r="BX2177" s="6"/>
      <c r="BY2177" s="24"/>
      <c r="BZ2177" s="109"/>
      <c r="CA2177" s="66"/>
      <c r="CB2177" s="5"/>
      <c r="CC2177" s="68"/>
      <c r="CD2177" s="67"/>
      <c r="CE2177" s="67"/>
      <c r="CF2177" s="64"/>
      <c r="CG2177" s="5"/>
      <c r="CH2177" s="69"/>
      <c r="CI2177" s="6"/>
      <c r="CJ2177" s="5"/>
      <c r="CK2177" s="25"/>
      <c r="CL2177" s="5"/>
      <c r="DN2177" s="14"/>
      <c r="DO2177" s="14"/>
      <c r="DP2177" s="5"/>
      <c r="DQ2177" s="25"/>
      <c r="DR2177" s="25"/>
      <c r="DS2177" s="96"/>
      <c r="DT2177" s="83"/>
      <c r="DU2177" s="14"/>
      <c r="DX2177" s="83"/>
      <c r="DY2177" s="83"/>
      <c r="DZ2177" s="83"/>
      <c r="EA2177" s="83"/>
      <c r="EJ2177" s="54"/>
      <c r="EK2177" s="22"/>
      <c r="EL2177" s="24"/>
      <c r="EP2177" s="23"/>
      <c r="EQ2177" s="24"/>
      <c r="ER2177" s="22"/>
      <c r="ES2177" s="24"/>
      <c r="ET2177" s="24"/>
      <c r="EU2177" s="23"/>
      <c r="EV2177" s="26"/>
      <c r="EX2177" s="6"/>
      <c r="EY2177" s="24"/>
      <c r="EZ2177" s="109"/>
      <c r="FA2177" s="66"/>
      <c r="FB2177" s="5"/>
      <c r="FC2177" s="68"/>
      <c r="FD2177" s="67"/>
      <c r="FE2177" s="67"/>
      <c r="FF2177" s="64"/>
      <c r="FG2177" s="5"/>
      <c r="FH2177" s="69"/>
      <c r="FI2177" s="6"/>
      <c r="FJ2177" s="5"/>
      <c r="FK2177" s="25"/>
      <c r="FL2177" s="5"/>
    </row>
    <row r="2178" spans="40:168">
      <c r="AN2178" s="14"/>
      <c r="AO2178" s="14"/>
      <c r="AP2178" s="5"/>
      <c r="AQ2178" s="25"/>
      <c r="AR2178" s="25"/>
      <c r="AS2178" s="96"/>
      <c r="AT2178" s="83"/>
      <c r="AU2178" s="14"/>
      <c r="AX2178" s="83"/>
      <c r="AY2178" s="83"/>
      <c r="AZ2178" s="83"/>
      <c r="BA2178" s="83"/>
      <c r="BJ2178" s="54"/>
      <c r="BK2178" s="22"/>
      <c r="BL2178" s="24"/>
      <c r="BP2178" s="23"/>
      <c r="BQ2178" s="24"/>
      <c r="BR2178" s="22"/>
      <c r="BS2178" s="24"/>
      <c r="BT2178" s="24"/>
      <c r="BU2178" s="23"/>
      <c r="BV2178" s="26"/>
      <c r="BX2178" s="6"/>
      <c r="BY2178" s="24"/>
      <c r="BZ2178" s="109"/>
      <c r="CA2178" s="66"/>
      <c r="CB2178" s="5"/>
      <c r="CC2178" s="68"/>
      <c r="CD2178" s="67"/>
      <c r="CE2178" s="67"/>
      <c r="CF2178" s="64"/>
      <c r="CG2178" s="5"/>
      <c r="CH2178" s="69"/>
      <c r="CI2178" s="6"/>
      <c r="CJ2178" s="5"/>
      <c r="CK2178" s="25"/>
      <c r="CL2178" s="5"/>
      <c r="DN2178" s="14"/>
      <c r="DO2178" s="14"/>
      <c r="DP2178" s="5"/>
      <c r="DQ2178" s="25"/>
      <c r="DR2178" s="25"/>
      <c r="DS2178" s="96"/>
      <c r="DT2178" s="83"/>
      <c r="DU2178" s="14"/>
      <c r="DX2178" s="83"/>
      <c r="DY2178" s="83"/>
      <c r="DZ2178" s="83"/>
      <c r="EA2178" s="83"/>
      <c r="EJ2178" s="54"/>
      <c r="EK2178" s="22"/>
      <c r="EL2178" s="24"/>
      <c r="EP2178" s="23"/>
      <c r="EQ2178" s="24"/>
      <c r="ER2178" s="22"/>
      <c r="ES2178" s="24"/>
      <c r="ET2178" s="24"/>
      <c r="EU2178" s="23"/>
      <c r="EV2178" s="26"/>
      <c r="EX2178" s="6"/>
      <c r="EY2178" s="24"/>
      <c r="EZ2178" s="109"/>
      <c r="FA2178" s="66"/>
      <c r="FB2178" s="5"/>
      <c r="FC2178" s="68"/>
      <c r="FD2178" s="67"/>
      <c r="FE2178" s="67"/>
      <c r="FF2178" s="64"/>
      <c r="FG2178" s="5"/>
      <c r="FH2178" s="69"/>
      <c r="FI2178" s="6"/>
      <c r="FJ2178" s="5"/>
      <c r="FK2178" s="25"/>
      <c r="FL2178" s="5"/>
    </row>
    <row r="2179" spans="40:168">
      <c r="AN2179" s="14"/>
      <c r="AO2179" s="14"/>
      <c r="AP2179" s="5"/>
      <c r="AQ2179" s="25"/>
      <c r="AR2179" s="25"/>
      <c r="AS2179" s="96"/>
      <c r="AT2179" s="83"/>
      <c r="AU2179" s="14"/>
      <c r="AX2179" s="83"/>
      <c r="AY2179" s="83"/>
      <c r="AZ2179" s="83"/>
      <c r="BA2179" s="83"/>
      <c r="BJ2179" s="54"/>
      <c r="BK2179" s="22"/>
      <c r="BL2179" s="24"/>
      <c r="BP2179" s="23"/>
      <c r="BQ2179" s="24"/>
      <c r="BR2179" s="22"/>
      <c r="BS2179" s="24"/>
      <c r="BT2179" s="24"/>
      <c r="BU2179" s="23"/>
      <c r="BV2179" s="26"/>
      <c r="BX2179" s="6"/>
      <c r="BY2179" s="24"/>
      <c r="BZ2179" s="109"/>
      <c r="CA2179" s="66"/>
      <c r="CB2179" s="5"/>
      <c r="CC2179" s="68"/>
      <c r="CD2179" s="67"/>
      <c r="CE2179" s="67"/>
      <c r="CF2179" s="64"/>
      <c r="CG2179" s="5"/>
      <c r="CH2179" s="69"/>
      <c r="CI2179" s="6"/>
      <c r="CJ2179" s="5"/>
      <c r="CK2179" s="25"/>
      <c r="CL2179" s="5"/>
      <c r="DN2179" s="14"/>
      <c r="DO2179" s="14"/>
      <c r="DP2179" s="5"/>
      <c r="DQ2179" s="25"/>
      <c r="DR2179" s="25"/>
      <c r="DS2179" s="96"/>
      <c r="DT2179" s="83"/>
      <c r="DU2179" s="14"/>
      <c r="DX2179" s="83"/>
      <c r="DY2179" s="83"/>
      <c r="DZ2179" s="83"/>
      <c r="EA2179" s="83"/>
      <c r="EJ2179" s="54"/>
      <c r="EK2179" s="22"/>
      <c r="EL2179" s="24"/>
      <c r="EP2179" s="23"/>
      <c r="EQ2179" s="24"/>
      <c r="ER2179" s="22"/>
      <c r="ES2179" s="24"/>
      <c r="ET2179" s="24"/>
      <c r="EU2179" s="23"/>
      <c r="EV2179" s="26"/>
      <c r="EX2179" s="6"/>
      <c r="EY2179" s="24"/>
      <c r="EZ2179" s="109"/>
      <c r="FA2179" s="66"/>
      <c r="FB2179" s="5"/>
      <c r="FC2179" s="68"/>
      <c r="FD2179" s="67"/>
      <c r="FE2179" s="67"/>
      <c r="FF2179" s="64"/>
      <c r="FG2179" s="5"/>
      <c r="FH2179" s="69"/>
      <c r="FI2179" s="6"/>
      <c r="FJ2179" s="5"/>
      <c r="FK2179" s="25"/>
      <c r="FL2179" s="5"/>
    </row>
    <row r="2180" spans="40:168">
      <c r="AN2180" s="14"/>
      <c r="AO2180" s="14"/>
      <c r="AP2180" s="5"/>
      <c r="AQ2180" s="25"/>
      <c r="AR2180" s="25"/>
      <c r="AS2180" s="96"/>
      <c r="AT2180" s="83"/>
      <c r="AU2180" s="14"/>
      <c r="AX2180" s="83"/>
      <c r="AY2180" s="83"/>
      <c r="AZ2180" s="83"/>
      <c r="BA2180" s="83"/>
      <c r="BJ2180" s="54"/>
      <c r="BK2180" s="22"/>
      <c r="BL2180" s="24"/>
      <c r="BP2180" s="23"/>
      <c r="BQ2180" s="24"/>
      <c r="BR2180" s="22"/>
      <c r="BS2180" s="24"/>
      <c r="BT2180" s="24"/>
      <c r="BU2180" s="23"/>
      <c r="BV2180" s="26"/>
      <c r="BX2180" s="6"/>
      <c r="BY2180" s="24"/>
      <c r="BZ2180" s="109"/>
      <c r="CA2180" s="66"/>
      <c r="CB2180" s="5"/>
      <c r="CC2180" s="68"/>
      <c r="CD2180" s="67"/>
      <c r="CE2180" s="67"/>
      <c r="CF2180" s="64"/>
      <c r="CG2180" s="5"/>
      <c r="CH2180" s="69"/>
      <c r="CI2180" s="6"/>
      <c r="CJ2180" s="5"/>
      <c r="CK2180" s="25"/>
      <c r="CL2180" s="5"/>
      <c r="DN2180" s="14"/>
      <c r="DO2180" s="14"/>
      <c r="DP2180" s="5"/>
      <c r="DQ2180" s="25"/>
      <c r="DR2180" s="25"/>
      <c r="DS2180" s="96"/>
      <c r="DT2180" s="83"/>
      <c r="DU2180" s="14"/>
      <c r="DX2180" s="83"/>
      <c r="DY2180" s="83"/>
      <c r="DZ2180" s="83"/>
      <c r="EA2180" s="83"/>
      <c r="EJ2180" s="54"/>
      <c r="EK2180" s="22"/>
      <c r="EL2180" s="24"/>
      <c r="EP2180" s="23"/>
      <c r="EQ2180" s="24"/>
      <c r="ER2180" s="22"/>
      <c r="ES2180" s="24"/>
      <c r="ET2180" s="24"/>
      <c r="EU2180" s="23"/>
      <c r="EV2180" s="26"/>
      <c r="EX2180" s="6"/>
      <c r="EY2180" s="24"/>
      <c r="EZ2180" s="109"/>
      <c r="FA2180" s="66"/>
      <c r="FB2180" s="5"/>
      <c r="FC2180" s="68"/>
      <c r="FD2180" s="67"/>
      <c r="FE2180" s="67"/>
      <c r="FF2180" s="64"/>
      <c r="FG2180" s="5"/>
      <c r="FH2180" s="69"/>
      <c r="FI2180" s="6"/>
      <c r="FJ2180" s="5"/>
      <c r="FK2180" s="25"/>
      <c r="FL2180" s="5"/>
    </row>
    <row r="2181" spans="40:168">
      <c r="AN2181" s="14"/>
      <c r="AO2181" s="14"/>
      <c r="AP2181" s="5"/>
      <c r="AQ2181" s="25"/>
      <c r="AR2181" s="25"/>
      <c r="AS2181" s="96"/>
      <c r="AT2181" s="83"/>
      <c r="AU2181" s="14"/>
      <c r="AX2181" s="83"/>
      <c r="AY2181" s="83"/>
      <c r="AZ2181" s="83"/>
      <c r="BA2181" s="83"/>
      <c r="BJ2181" s="54"/>
      <c r="BK2181" s="22"/>
      <c r="BL2181" s="24"/>
      <c r="BP2181" s="23"/>
      <c r="BQ2181" s="24"/>
      <c r="BR2181" s="22"/>
      <c r="BS2181" s="24"/>
      <c r="BT2181" s="24"/>
      <c r="BU2181" s="23"/>
      <c r="BV2181" s="26"/>
      <c r="BX2181" s="6"/>
      <c r="BY2181" s="24"/>
      <c r="BZ2181" s="109"/>
      <c r="CA2181" s="66"/>
      <c r="CB2181" s="5"/>
      <c r="CC2181" s="68"/>
      <c r="CD2181" s="67"/>
      <c r="CE2181" s="67"/>
      <c r="CF2181" s="64"/>
      <c r="CG2181" s="5"/>
      <c r="CH2181" s="69"/>
      <c r="CI2181" s="6"/>
      <c r="CJ2181" s="5"/>
      <c r="CK2181" s="25"/>
      <c r="CL2181" s="5"/>
      <c r="DN2181" s="14"/>
      <c r="DO2181" s="14"/>
      <c r="DP2181" s="5"/>
      <c r="DQ2181" s="25"/>
      <c r="DR2181" s="25"/>
      <c r="DS2181" s="96"/>
      <c r="DT2181" s="83"/>
      <c r="DU2181" s="14"/>
      <c r="DX2181" s="83"/>
      <c r="DY2181" s="83"/>
      <c r="DZ2181" s="83"/>
      <c r="EA2181" s="83"/>
      <c r="EJ2181" s="54"/>
      <c r="EK2181" s="22"/>
      <c r="EL2181" s="24"/>
      <c r="EP2181" s="23"/>
      <c r="EQ2181" s="24"/>
      <c r="ER2181" s="22"/>
      <c r="ES2181" s="24"/>
      <c r="ET2181" s="24"/>
      <c r="EU2181" s="23"/>
      <c r="EV2181" s="26"/>
      <c r="EX2181" s="6"/>
      <c r="EY2181" s="24"/>
      <c r="EZ2181" s="109"/>
      <c r="FA2181" s="66"/>
      <c r="FB2181" s="5"/>
      <c r="FC2181" s="68"/>
      <c r="FD2181" s="67"/>
      <c r="FE2181" s="67"/>
      <c r="FF2181" s="64"/>
      <c r="FG2181" s="5"/>
      <c r="FH2181" s="69"/>
      <c r="FI2181" s="6"/>
      <c r="FJ2181" s="5"/>
      <c r="FK2181" s="25"/>
      <c r="FL2181" s="5"/>
    </row>
    <row r="2182" spans="40:168">
      <c r="AN2182" s="14"/>
      <c r="AO2182" s="14"/>
      <c r="AP2182" s="5"/>
      <c r="AQ2182" s="25"/>
      <c r="AR2182" s="25"/>
      <c r="AS2182" s="96"/>
      <c r="AT2182" s="83"/>
      <c r="AU2182" s="14"/>
      <c r="AX2182" s="83"/>
      <c r="AY2182" s="83"/>
      <c r="AZ2182" s="83"/>
      <c r="BA2182" s="83"/>
      <c r="BJ2182" s="54"/>
      <c r="BK2182" s="22"/>
      <c r="BL2182" s="24"/>
      <c r="BP2182" s="23"/>
      <c r="BQ2182" s="24"/>
      <c r="BR2182" s="22"/>
      <c r="BS2182" s="24"/>
      <c r="BT2182" s="24"/>
      <c r="BU2182" s="23"/>
      <c r="BV2182" s="26"/>
      <c r="BX2182" s="6"/>
      <c r="BY2182" s="24"/>
      <c r="BZ2182" s="109"/>
      <c r="CA2182" s="66"/>
      <c r="CB2182" s="5"/>
      <c r="CC2182" s="68"/>
      <c r="CD2182" s="67"/>
      <c r="CE2182" s="67"/>
      <c r="CF2182" s="64"/>
      <c r="CG2182" s="5"/>
      <c r="CH2182" s="69"/>
      <c r="CI2182" s="6"/>
      <c r="CJ2182" s="5"/>
      <c r="CK2182" s="25"/>
      <c r="CL2182" s="5"/>
      <c r="DN2182" s="14"/>
      <c r="DO2182" s="14"/>
      <c r="DP2182" s="5"/>
      <c r="DQ2182" s="25"/>
      <c r="DR2182" s="25"/>
      <c r="DS2182" s="96"/>
      <c r="DT2182" s="83"/>
      <c r="DU2182" s="14"/>
      <c r="DX2182" s="83"/>
      <c r="DY2182" s="83"/>
      <c r="DZ2182" s="83"/>
      <c r="EA2182" s="83"/>
      <c r="EJ2182" s="54"/>
      <c r="EK2182" s="22"/>
      <c r="EL2182" s="24"/>
      <c r="EP2182" s="23"/>
      <c r="EQ2182" s="24"/>
      <c r="ER2182" s="22"/>
      <c r="ES2182" s="24"/>
      <c r="ET2182" s="24"/>
      <c r="EU2182" s="23"/>
      <c r="EV2182" s="26"/>
      <c r="EX2182" s="6"/>
      <c r="EY2182" s="24"/>
      <c r="EZ2182" s="109"/>
      <c r="FA2182" s="66"/>
      <c r="FB2182" s="5"/>
      <c r="FC2182" s="68"/>
      <c r="FD2182" s="67"/>
      <c r="FE2182" s="67"/>
      <c r="FF2182" s="64"/>
      <c r="FG2182" s="5"/>
      <c r="FH2182" s="69"/>
      <c r="FI2182" s="6"/>
      <c r="FJ2182" s="5"/>
      <c r="FK2182" s="25"/>
      <c r="FL2182" s="5"/>
    </row>
    <row r="2183" spans="40:168">
      <c r="AN2183" s="14"/>
      <c r="AO2183" s="14"/>
      <c r="AP2183" s="5"/>
      <c r="AQ2183" s="25"/>
      <c r="AR2183" s="25"/>
      <c r="AS2183" s="96"/>
      <c r="AT2183" s="83"/>
      <c r="AU2183" s="14"/>
      <c r="AX2183" s="83"/>
      <c r="AY2183" s="83"/>
      <c r="AZ2183" s="83"/>
      <c r="BA2183" s="83"/>
      <c r="BJ2183" s="54"/>
      <c r="BK2183" s="22"/>
      <c r="BL2183" s="24"/>
      <c r="BP2183" s="23"/>
      <c r="BQ2183" s="24"/>
      <c r="BR2183" s="22"/>
      <c r="BS2183" s="24"/>
      <c r="BT2183" s="24"/>
      <c r="BU2183" s="23"/>
      <c r="BV2183" s="26"/>
      <c r="BX2183" s="6"/>
      <c r="BY2183" s="24"/>
      <c r="BZ2183" s="109"/>
      <c r="CA2183" s="66"/>
      <c r="CB2183" s="5"/>
      <c r="CC2183" s="68"/>
      <c r="CD2183" s="67"/>
      <c r="CE2183" s="67"/>
      <c r="CF2183" s="64"/>
      <c r="CG2183" s="5"/>
      <c r="CH2183" s="69"/>
      <c r="CI2183" s="6"/>
      <c r="CJ2183" s="5"/>
      <c r="CK2183" s="25"/>
      <c r="CL2183" s="5"/>
      <c r="DN2183" s="14"/>
      <c r="DO2183" s="14"/>
      <c r="DP2183" s="5"/>
      <c r="DQ2183" s="25"/>
      <c r="DR2183" s="25"/>
      <c r="DS2183" s="96"/>
      <c r="DT2183" s="83"/>
      <c r="DU2183" s="14"/>
      <c r="DX2183" s="83"/>
      <c r="DY2183" s="83"/>
      <c r="DZ2183" s="83"/>
      <c r="EA2183" s="83"/>
      <c r="EJ2183" s="54"/>
      <c r="EK2183" s="22"/>
      <c r="EL2183" s="24"/>
      <c r="EP2183" s="23"/>
      <c r="EQ2183" s="24"/>
      <c r="ER2183" s="22"/>
      <c r="ES2183" s="24"/>
      <c r="ET2183" s="24"/>
      <c r="EU2183" s="23"/>
      <c r="EV2183" s="26"/>
      <c r="EX2183" s="6"/>
      <c r="EY2183" s="24"/>
      <c r="EZ2183" s="109"/>
      <c r="FA2183" s="66"/>
      <c r="FB2183" s="5"/>
      <c r="FC2183" s="68"/>
      <c r="FD2183" s="67"/>
      <c r="FE2183" s="67"/>
      <c r="FF2183" s="64"/>
      <c r="FG2183" s="5"/>
      <c r="FH2183" s="69"/>
      <c r="FI2183" s="6"/>
      <c r="FJ2183" s="5"/>
      <c r="FK2183" s="25"/>
      <c r="FL2183" s="5"/>
    </row>
    <row r="2184" spans="40:168">
      <c r="AN2184" s="14"/>
      <c r="AO2184" s="14"/>
      <c r="AP2184" s="5"/>
      <c r="AQ2184" s="25"/>
      <c r="AR2184" s="25"/>
      <c r="AS2184" s="96"/>
      <c r="AT2184" s="83"/>
      <c r="AU2184" s="14"/>
      <c r="AX2184" s="83"/>
      <c r="AY2184" s="83"/>
      <c r="AZ2184" s="83"/>
      <c r="BA2184" s="83"/>
      <c r="BJ2184" s="54"/>
      <c r="BK2184" s="22"/>
      <c r="BL2184" s="24"/>
      <c r="BP2184" s="23"/>
      <c r="BQ2184" s="24"/>
      <c r="BR2184" s="22"/>
      <c r="BS2184" s="24"/>
      <c r="BT2184" s="24"/>
      <c r="BU2184" s="23"/>
      <c r="BV2184" s="26"/>
      <c r="BX2184" s="6"/>
      <c r="BY2184" s="24"/>
      <c r="BZ2184" s="109"/>
      <c r="CA2184" s="66"/>
      <c r="CB2184" s="5"/>
      <c r="CC2184" s="68"/>
      <c r="CD2184" s="67"/>
      <c r="CE2184" s="67"/>
      <c r="CF2184" s="64"/>
      <c r="CG2184" s="5"/>
      <c r="CH2184" s="69"/>
      <c r="CI2184" s="6"/>
      <c r="CJ2184" s="5"/>
      <c r="CK2184" s="25"/>
      <c r="CL2184" s="5"/>
      <c r="DN2184" s="14"/>
      <c r="DO2184" s="14"/>
      <c r="DP2184" s="5"/>
      <c r="DQ2184" s="25"/>
      <c r="DR2184" s="25"/>
      <c r="DS2184" s="96"/>
      <c r="DT2184" s="83"/>
      <c r="DU2184" s="14"/>
      <c r="DX2184" s="83"/>
      <c r="DY2184" s="83"/>
      <c r="DZ2184" s="83"/>
      <c r="EA2184" s="83"/>
      <c r="EJ2184" s="54"/>
      <c r="EK2184" s="22"/>
      <c r="EL2184" s="24"/>
      <c r="EP2184" s="23"/>
      <c r="EQ2184" s="24"/>
      <c r="ER2184" s="22"/>
      <c r="ES2184" s="24"/>
      <c r="ET2184" s="24"/>
      <c r="EU2184" s="23"/>
      <c r="EV2184" s="26"/>
      <c r="EX2184" s="6"/>
      <c r="EY2184" s="24"/>
      <c r="EZ2184" s="109"/>
      <c r="FA2184" s="66"/>
      <c r="FB2184" s="5"/>
      <c r="FC2184" s="68"/>
      <c r="FD2184" s="67"/>
      <c r="FE2184" s="67"/>
      <c r="FF2184" s="64"/>
      <c r="FG2184" s="5"/>
      <c r="FH2184" s="69"/>
      <c r="FI2184" s="6"/>
      <c r="FJ2184" s="5"/>
      <c r="FK2184" s="25"/>
      <c r="FL2184" s="5"/>
    </row>
    <row r="2185" spans="40:168">
      <c r="AN2185" s="14"/>
      <c r="AO2185" s="14"/>
      <c r="AP2185" s="5"/>
      <c r="AQ2185" s="25"/>
      <c r="AR2185" s="25"/>
      <c r="AS2185" s="96"/>
      <c r="AT2185" s="83"/>
      <c r="AU2185" s="14"/>
      <c r="AX2185" s="83"/>
      <c r="AY2185" s="83"/>
      <c r="AZ2185" s="83"/>
      <c r="BA2185" s="83"/>
      <c r="BJ2185" s="54"/>
      <c r="BK2185" s="22"/>
      <c r="BL2185" s="24"/>
      <c r="BP2185" s="23"/>
      <c r="BQ2185" s="24"/>
      <c r="BR2185" s="22"/>
      <c r="BS2185" s="24"/>
      <c r="BT2185" s="24"/>
      <c r="BU2185" s="23"/>
      <c r="BV2185" s="26"/>
      <c r="BX2185" s="6"/>
      <c r="BY2185" s="24"/>
      <c r="BZ2185" s="109"/>
      <c r="CA2185" s="66"/>
      <c r="CB2185" s="5"/>
      <c r="CC2185" s="68"/>
      <c r="CD2185" s="67"/>
      <c r="CE2185" s="67"/>
      <c r="CF2185" s="64"/>
      <c r="CG2185" s="5"/>
      <c r="CH2185" s="69"/>
      <c r="CI2185" s="6"/>
      <c r="CJ2185" s="5"/>
      <c r="CK2185" s="25"/>
      <c r="CL2185" s="5"/>
      <c r="DN2185" s="14"/>
      <c r="DO2185" s="14"/>
      <c r="DP2185" s="5"/>
      <c r="DQ2185" s="25"/>
      <c r="DR2185" s="25"/>
      <c r="DS2185" s="96"/>
      <c r="DT2185" s="83"/>
      <c r="DU2185" s="14"/>
      <c r="DX2185" s="83"/>
      <c r="DY2185" s="83"/>
      <c r="DZ2185" s="83"/>
      <c r="EA2185" s="83"/>
      <c r="EJ2185" s="54"/>
      <c r="EK2185" s="22"/>
      <c r="EL2185" s="24"/>
      <c r="EP2185" s="23"/>
      <c r="EQ2185" s="24"/>
      <c r="ER2185" s="22"/>
      <c r="ES2185" s="24"/>
      <c r="ET2185" s="24"/>
      <c r="EU2185" s="23"/>
      <c r="EV2185" s="26"/>
      <c r="EX2185" s="6"/>
      <c r="EY2185" s="24"/>
      <c r="EZ2185" s="109"/>
      <c r="FA2185" s="66"/>
      <c r="FB2185" s="5"/>
      <c r="FC2185" s="68"/>
      <c r="FD2185" s="67"/>
      <c r="FE2185" s="67"/>
      <c r="FF2185" s="64"/>
      <c r="FG2185" s="5"/>
      <c r="FH2185" s="69"/>
      <c r="FI2185" s="6"/>
      <c r="FJ2185" s="5"/>
      <c r="FK2185" s="25"/>
      <c r="FL2185" s="5"/>
    </row>
    <row r="2186" spans="40:168">
      <c r="AN2186" s="14"/>
      <c r="AO2186" s="14"/>
      <c r="AP2186" s="5"/>
      <c r="AQ2186" s="25"/>
      <c r="AR2186" s="25"/>
      <c r="AS2186" s="96"/>
      <c r="AT2186" s="83"/>
      <c r="AU2186" s="14"/>
      <c r="AX2186" s="83"/>
      <c r="AY2186" s="83"/>
      <c r="AZ2186" s="83"/>
      <c r="BA2186" s="83"/>
      <c r="BJ2186" s="54"/>
      <c r="BK2186" s="22"/>
      <c r="BL2186" s="24"/>
      <c r="BP2186" s="23"/>
      <c r="BQ2186" s="24"/>
      <c r="BR2186" s="22"/>
      <c r="BS2186" s="24"/>
      <c r="BT2186" s="24"/>
      <c r="BU2186" s="23"/>
      <c r="BV2186" s="26"/>
      <c r="BX2186" s="6"/>
      <c r="BY2186" s="24"/>
      <c r="BZ2186" s="109"/>
      <c r="CA2186" s="66"/>
      <c r="CB2186" s="5"/>
      <c r="CC2186" s="68"/>
      <c r="CD2186" s="67"/>
      <c r="CE2186" s="67"/>
      <c r="CF2186" s="64"/>
      <c r="CG2186" s="5"/>
      <c r="CH2186" s="69"/>
      <c r="CI2186" s="6"/>
      <c r="CJ2186" s="5"/>
      <c r="CK2186" s="25"/>
      <c r="CL2186" s="5"/>
      <c r="DN2186" s="14"/>
      <c r="DO2186" s="14"/>
      <c r="DP2186" s="5"/>
      <c r="DQ2186" s="25"/>
      <c r="DR2186" s="25"/>
      <c r="DS2186" s="96"/>
      <c r="DT2186" s="83"/>
      <c r="DU2186" s="14"/>
      <c r="DX2186" s="83"/>
      <c r="DY2186" s="83"/>
      <c r="DZ2186" s="83"/>
      <c r="EA2186" s="83"/>
      <c r="EJ2186" s="54"/>
      <c r="EK2186" s="22"/>
      <c r="EL2186" s="24"/>
      <c r="EP2186" s="23"/>
      <c r="EQ2186" s="24"/>
      <c r="ER2186" s="22"/>
      <c r="ES2186" s="24"/>
      <c r="ET2186" s="24"/>
      <c r="EU2186" s="23"/>
      <c r="EV2186" s="26"/>
      <c r="EX2186" s="6"/>
      <c r="EY2186" s="24"/>
      <c r="EZ2186" s="109"/>
      <c r="FA2186" s="66"/>
      <c r="FB2186" s="5"/>
      <c r="FC2186" s="68"/>
      <c r="FD2186" s="67"/>
      <c r="FE2186" s="67"/>
      <c r="FF2186" s="64"/>
      <c r="FG2186" s="5"/>
      <c r="FH2186" s="69"/>
      <c r="FI2186" s="6"/>
      <c r="FJ2186" s="5"/>
      <c r="FK2186" s="25"/>
      <c r="FL2186" s="5"/>
    </row>
    <row r="2187" spans="40:168">
      <c r="AN2187" s="14"/>
      <c r="AO2187" s="14"/>
      <c r="AP2187" s="5"/>
      <c r="AQ2187" s="25"/>
      <c r="AR2187" s="25"/>
      <c r="AS2187" s="96"/>
      <c r="AT2187" s="83"/>
      <c r="AU2187" s="14"/>
      <c r="AX2187" s="83"/>
      <c r="AY2187" s="83"/>
      <c r="AZ2187" s="83"/>
      <c r="BA2187" s="83"/>
      <c r="BJ2187" s="54"/>
      <c r="BK2187" s="22"/>
      <c r="BL2187" s="24"/>
      <c r="BP2187" s="23"/>
      <c r="BQ2187" s="24"/>
      <c r="BR2187" s="22"/>
      <c r="BS2187" s="24"/>
      <c r="BT2187" s="24"/>
      <c r="BU2187" s="23"/>
      <c r="BV2187" s="26"/>
      <c r="BX2187" s="6"/>
      <c r="BY2187" s="24"/>
      <c r="BZ2187" s="109"/>
      <c r="CA2187" s="66"/>
      <c r="CB2187" s="5"/>
      <c r="CC2187" s="68"/>
      <c r="CD2187" s="67"/>
      <c r="CE2187" s="67"/>
      <c r="CF2187" s="64"/>
      <c r="CG2187" s="5"/>
      <c r="CH2187" s="69"/>
      <c r="CI2187" s="6"/>
      <c r="CJ2187" s="5"/>
      <c r="CK2187" s="25"/>
      <c r="CL2187" s="5"/>
      <c r="DN2187" s="14"/>
      <c r="DO2187" s="14"/>
      <c r="DP2187" s="5"/>
      <c r="DQ2187" s="25"/>
      <c r="DR2187" s="25"/>
      <c r="DS2187" s="96"/>
      <c r="DT2187" s="83"/>
      <c r="DU2187" s="14"/>
      <c r="DX2187" s="83"/>
      <c r="DY2187" s="83"/>
      <c r="DZ2187" s="83"/>
      <c r="EA2187" s="83"/>
      <c r="EJ2187" s="54"/>
      <c r="EK2187" s="22"/>
      <c r="EL2187" s="24"/>
      <c r="EP2187" s="23"/>
      <c r="EQ2187" s="24"/>
      <c r="ER2187" s="22"/>
      <c r="ES2187" s="24"/>
      <c r="ET2187" s="24"/>
      <c r="EU2187" s="23"/>
      <c r="EV2187" s="26"/>
      <c r="EX2187" s="6"/>
      <c r="EY2187" s="24"/>
      <c r="EZ2187" s="109"/>
      <c r="FA2187" s="66"/>
      <c r="FB2187" s="5"/>
      <c r="FC2187" s="68"/>
      <c r="FD2187" s="67"/>
      <c r="FE2187" s="67"/>
      <c r="FF2187" s="64"/>
      <c r="FG2187" s="5"/>
      <c r="FH2187" s="69"/>
      <c r="FI2187" s="6"/>
      <c r="FJ2187" s="5"/>
      <c r="FK2187" s="25"/>
      <c r="FL2187" s="5"/>
    </row>
    <row r="2188" spans="40:168">
      <c r="AN2188" s="14"/>
      <c r="AO2188" s="14"/>
      <c r="AP2188" s="5"/>
      <c r="AQ2188" s="25"/>
      <c r="AR2188" s="25"/>
      <c r="AS2188" s="96"/>
      <c r="AT2188" s="83"/>
      <c r="AU2188" s="14"/>
      <c r="AX2188" s="83"/>
      <c r="AY2188" s="83"/>
      <c r="AZ2188" s="83"/>
      <c r="BA2188" s="83"/>
      <c r="BJ2188" s="54"/>
      <c r="BK2188" s="22"/>
      <c r="BL2188" s="24"/>
      <c r="BP2188" s="23"/>
      <c r="BQ2188" s="24"/>
      <c r="BR2188" s="22"/>
      <c r="BS2188" s="24"/>
      <c r="BT2188" s="24"/>
      <c r="BU2188" s="23"/>
      <c r="BV2188" s="26"/>
      <c r="BX2188" s="6"/>
      <c r="BY2188" s="24"/>
      <c r="BZ2188" s="109"/>
      <c r="CA2188" s="66"/>
      <c r="CB2188" s="5"/>
      <c r="CC2188" s="68"/>
      <c r="CD2188" s="67"/>
      <c r="CE2188" s="67"/>
      <c r="CF2188" s="64"/>
      <c r="CG2188" s="5"/>
      <c r="CH2188" s="69"/>
      <c r="CI2188" s="6"/>
      <c r="CJ2188" s="5"/>
      <c r="CK2188" s="25"/>
      <c r="CL2188" s="5"/>
      <c r="DN2188" s="14"/>
      <c r="DO2188" s="14"/>
      <c r="DP2188" s="5"/>
      <c r="DQ2188" s="25"/>
      <c r="DR2188" s="25"/>
      <c r="DS2188" s="96"/>
      <c r="DT2188" s="83"/>
      <c r="DU2188" s="14"/>
      <c r="DX2188" s="83"/>
      <c r="DY2188" s="83"/>
      <c r="DZ2188" s="83"/>
      <c r="EA2188" s="83"/>
      <c r="EJ2188" s="54"/>
      <c r="EK2188" s="22"/>
      <c r="EL2188" s="24"/>
      <c r="EP2188" s="23"/>
      <c r="EQ2188" s="24"/>
      <c r="ER2188" s="22"/>
      <c r="ES2188" s="24"/>
      <c r="ET2188" s="24"/>
      <c r="EU2188" s="23"/>
      <c r="EV2188" s="26"/>
      <c r="EX2188" s="6"/>
      <c r="EY2188" s="24"/>
      <c r="EZ2188" s="109"/>
      <c r="FA2188" s="66"/>
      <c r="FB2188" s="5"/>
      <c r="FC2188" s="68"/>
      <c r="FD2188" s="67"/>
      <c r="FE2188" s="67"/>
      <c r="FF2188" s="64"/>
      <c r="FG2188" s="5"/>
      <c r="FH2188" s="69"/>
      <c r="FI2188" s="6"/>
      <c r="FJ2188" s="5"/>
      <c r="FK2188" s="25"/>
      <c r="FL2188" s="5"/>
    </row>
    <row r="2189" spans="40:168">
      <c r="AN2189" s="14"/>
      <c r="AO2189" s="14"/>
      <c r="AP2189" s="5"/>
      <c r="AQ2189" s="25"/>
      <c r="AR2189" s="25"/>
      <c r="AS2189" s="96"/>
      <c r="AT2189" s="83"/>
      <c r="AU2189" s="14"/>
      <c r="AX2189" s="83"/>
      <c r="AY2189" s="83"/>
      <c r="AZ2189" s="83"/>
      <c r="BA2189" s="83"/>
      <c r="BJ2189" s="54"/>
      <c r="BK2189" s="22"/>
      <c r="BL2189" s="24"/>
      <c r="BP2189" s="23"/>
      <c r="BQ2189" s="24"/>
      <c r="BR2189" s="22"/>
      <c r="BS2189" s="24"/>
      <c r="BT2189" s="24"/>
      <c r="BU2189" s="23"/>
      <c r="BV2189" s="26"/>
      <c r="BX2189" s="6"/>
      <c r="BY2189" s="24"/>
      <c r="BZ2189" s="109"/>
      <c r="CA2189" s="66"/>
      <c r="CB2189" s="5"/>
      <c r="CC2189" s="68"/>
      <c r="CD2189" s="67"/>
      <c r="CE2189" s="67"/>
      <c r="CF2189" s="64"/>
      <c r="CG2189" s="5"/>
      <c r="CH2189" s="69"/>
      <c r="CI2189" s="6"/>
      <c r="CJ2189" s="5"/>
      <c r="CK2189" s="25"/>
      <c r="CL2189" s="5"/>
      <c r="DN2189" s="14"/>
      <c r="DO2189" s="14"/>
      <c r="DP2189" s="5"/>
      <c r="DQ2189" s="25"/>
      <c r="DR2189" s="25"/>
      <c r="DS2189" s="96"/>
      <c r="DT2189" s="83"/>
      <c r="DU2189" s="14"/>
      <c r="DX2189" s="83"/>
      <c r="DY2189" s="83"/>
      <c r="DZ2189" s="83"/>
      <c r="EA2189" s="83"/>
      <c r="EJ2189" s="54"/>
      <c r="EK2189" s="22"/>
      <c r="EL2189" s="24"/>
      <c r="EP2189" s="23"/>
      <c r="EQ2189" s="24"/>
      <c r="ER2189" s="22"/>
      <c r="ES2189" s="24"/>
      <c r="ET2189" s="24"/>
      <c r="EU2189" s="23"/>
      <c r="EV2189" s="26"/>
      <c r="EX2189" s="6"/>
      <c r="EY2189" s="24"/>
      <c r="EZ2189" s="109"/>
      <c r="FA2189" s="66"/>
      <c r="FB2189" s="5"/>
      <c r="FC2189" s="68"/>
      <c r="FD2189" s="67"/>
      <c r="FE2189" s="67"/>
      <c r="FF2189" s="64"/>
      <c r="FG2189" s="5"/>
      <c r="FH2189" s="69"/>
      <c r="FI2189" s="6"/>
      <c r="FJ2189" s="5"/>
      <c r="FK2189" s="25"/>
      <c r="FL2189" s="5"/>
    </row>
    <row r="2190" spans="40:168">
      <c r="AN2190" s="14"/>
      <c r="AO2190" s="14"/>
      <c r="AP2190" s="5"/>
      <c r="AQ2190" s="25"/>
      <c r="AR2190" s="25"/>
      <c r="AS2190" s="96"/>
      <c r="AT2190" s="83"/>
      <c r="AU2190" s="14"/>
      <c r="AX2190" s="83"/>
      <c r="AY2190" s="83"/>
      <c r="AZ2190" s="83"/>
      <c r="BA2190" s="83"/>
      <c r="BJ2190" s="54"/>
      <c r="BK2190" s="22"/>
      <c r="BL2190" s="24"/>
      <c r="BP2190" s="23"/>
      <c r="BQ2190" s="24"/>
      <c r="BR2190" s="22"/>
      <c r="BS2190" s="24"/>
      <c r="BT2190" s="24"/>
      <c r="BU2190" s="23"/>
      <c r="BV2190" s="26"/>
      <c r="BX2190" s="6"/>
      <c r="BY2190" s="24"/>
      <c r="BZ2190" s="109"/>
      <c r="CA2190" s="66"/>
      <c r="CB2190" s="5"/>
      <c r="CC2190" s="68"/>
      <c r="CD2190" s="67"/>
      <c r="CE2190" s="67"/>
      <c r="CF2190" s="64"/>
      <c r="CG2190" s="5"/>
      <c r="CH2190" s="69"/>
      <c r="CI2190" s="6"/>
      <c r="CJ2190" s="5"/>
      <c r="CK2190" s="25"/>
      <c r="CL2190" s="5"/>
      <c r="DN2190" s="14"/>
      <c r="DO2190" s="14"/>
      <c r="DP2190" s="5"/>
      <c r="DQ2190" s="25"/>
      <c r="DR2190" s="25"/>
      <c r="DS2190" s="96"/>
      <c r="DT2190" s="83"/>
      <c r="DU2190" s="14"/>
      <c r="DX2190" s="83"/>
      <c r="DY2190" s="83"/>
      <c r="DZ2190" s="83"/>
      <c r="EA2190" s="83"/>
      <c r="EJ2190" s="54"/>
      <c r="EK2190" s="22"/>
      <c r="EL2190" s="24"/>
      <c r="EP2190" s="23"/>
      <c r="EQ2190" s="24"/>
      <c r="ER2190" s="22"/>
      <c r="ES2190" s="24"/>
      <c r="ET2190" s="24"/>
      <c r="EU2190" s="23"/>
      <c r="EV2190" s="26"/>
      <c r="EX2190" s="6"/>
      <c r="EY2190" s="24"/>
      <c r="EZ2190" s="109"/>
      <c r="FA2190" s="66"/>
      <c r="FB2190" s="5"/>
      <c r="FC2190" s="68"/>
      <c r="FD2190" s="67"/>
      <c r="FE2190" s="67"/>
      <c r="FF2190" s="64"/>
      <c r="FG2190" s="5"/>
      <c r="FH2190" s="69"/>
      <c r="FI2190" s="6"/>
      <c r="FJ2190" s="5"/>
      <c r="FK2190" s="25"/>
      <c r="FL2190" s="5"/>
    </row>
    <row r="2191" spans="40:168">
      <c r="AN2191" s="14"/>
      <c r="AO2191" s="14"/>
      <c r="AP2191" s="5"/>
      <c r="AQ2191" s="25"/>
      <c r="AR2191" s="25"/>
      <c r="AS2191" s="96"/>
      <c r="AT2191" s="83"/>
      <c r="AU2191" s="14"/>
      <c r="AX2191" s="83"/>
      <c r="AY2191" s="83"/>
      <c r="AZ2191" s="83"/>
      <c r="BA2191" s="83"/>
      <c r="BJ2191" s="54"/>
      <c r="BK2191" s="22"/>
      <c r="BL2191" s="24"/>
      <c r="BP2191" s="23"/>
      <c r="BQ2191" s="24"/>
      <c r="BR2191" s="22"/>
      <c r="BS2191" s="24"/>
      <c r="BT2191" s="24"/>
      <c r="BU2191" s="23"/>
      <c r="BV2191" s="26"/>
      <c r="BX2191" s="6"/>
      <c r="BY2191" s="24"/>
      <c r="BZ2191" s="109"/>
      <c r="CA2191" s="66"/>
      <c r="CB2191" s="5"/>
      <c r="CC2191" s="68"/>
      <c r="CD2191" s="67"/>
      <c r="CE2191" s="67"/>
      <c r="CF2191" s="64"/>
      <c r="CG2191" s="5"/>
      <c r="CH2191" s="69"/>
      <c r="CI2191" s="6"/>
      <c r="CJ2191" s="5"/>
      <c r="CK2191" s="25"/>
      <c r="CL2191" s="5"/>
      <c r="DN2191" s="14"/>
      <c r="DO2191" s="14"/>
      <c r="DP2191" s="5"/>
      <c r="DQ2191" s="25"/>
      <c r="DR2191" s="25"/>
      <c r="DS2191" s="96"/>
      <c r="DT2191" s="83"/>
      <c r="DU2191" s="14"/>
      <c r="DX2191" s="83"/>
      <c r="DY2191" s="83"/>
      <c r="DZ2191" s="83"/>
      <c r="EA2191" s="83"/>
      <c r="EJ2191" s="54"/>
      <c r="EK2191" s="22"/>
      <c r="EL2191" s="24"/>
      <c r="EP2191" s="23"/>
      <c r="EQ2191" s="24"/>
      <c r="ER2191" s="22"/>
      <c r="ES2191" s="24"/>
      <c r="ET2191" s="24"/>
      <c r="EU2191" s="23"/>
      <c r="EV2191" s="26"/>
      <c r="EX2191" s="6"/>
      <c r="EY2191" s="24"/>
      <c r="EZ2191" s="109"/>
      <c r="FA2191" s="66"/>
      <c r="FB2191" s="5"/>
      <c r="FC2191" s="68"/>
      <c r="FD2191" s="67"/>
      <c r="FE2191" s="67"/>
      <c r="FF2191" s="64"/>
      <c r="FG2191" s="5"/>
      <c r="FH2191" s="69"/>
      <c r="FI2191" s="6"/>
      <c r="FJ2191" s="5"/>
      <c r="FK2191" s="25"/>
      <c r="FL2191" s="5"/>
    </row>
    <row r="2192" spans="40:168">
      <c r="AN2192" s="14"/>
      <c r="AO2192" s="14"/>
      <c r="AP2192" s="5"/>
      <c r="AQ2192" s="25"/>
      <c r="AR2192" s="25"/>
      <c r="AS2192" s="96"/>
      <c r="AT2192" s="83"/>
      <c r="AU2192" s="14"/>
      <c r="AX2192" s="83"/>
      <c r="AY2192" s="83"/>
      <c r="AZ2192" s="83"/>
      <c r="BA2192" s="83"/>
      <c r="BJ2192" s="54"/>
      <c r="BK2192" s="22"/>
      <c r="BL2192" s="24"/>
      <c r="BP2192" s="23"/>
      <c r="BQ2192" s="24"/>
      <c r="BR2192" s="22"/>
      <c r="BS2192" s="24"/>
      <c r="BT2192" s="24"/>
      <c r="BU2192" s="23"/>
      <c r="BV2192" s="26"/>
      <c r="BX2192" s="6"/>
      <c r="BY2192" s="24"/>
      <c r="BZ2192" s="109"/>
      <c r="CA2192" s="66"/>
      <c r="CB2192" s="5"/>
      <c r="CC2192" s="68"/>
      <c r="CD2192" s="67"/>
      <c r="CE2192" s="67"/>
      <c r="CF2192" s="64"/>
      <c r="CG2192" s="5"/>
      <c r="CH2192" s="69"/>
      <c r="CI2192" s="6"/>
      <c r="CJ2192" s="5"/>
      <c r="CK2192" s="25"/>
      <c r="CL2192" s="5"/>
      <c r="DN2192" s="14"/>
      <c r="DO2192" s="14"/>
      <c r="DP2192" s="5"/>
      <c r="DQ2192" s="25"/>
      <c r="DR2192" s="25"/>
      <c r="DS2192" s="96"/>
      <c r="DT2192" s="83"/>
      <c r="DU2192" s="14"/>
      <c r="DX2192" s="83"/>
      <c r="DY2192" s="83"/>
      <c r="DZ2192" s="83"/>
      <c r="EA2192" s="83"/>
      <c r="EJ2192" s="54"/>
      <c r="EK2192" s="22"/>
      <c r="EL2192" s="24"/>
      <c r="EP2192" s="23"/>
      <c r="EQ2192" s="24"/>
      <c r="ER2192" s="22"/>
      <c r="ES2192" s="24"/>
      <c r="ET2192" s="24"/>
      <c r="EU2192" s="23"/>
      <c r="EV2192" s="26"/>
      <c r="EX2192" s="6"/>
      <c r="EY2192" s="24"/>
      <c r="EZ2192" s="109"/>
      <c r="FA2192" s="66"/>
      <c r="FB2192" s="5"/>
      <c r="FC2192" s="68"/>
      <c r="FD2192" s="67"/>
      <c r="FE2192" s="67"/>
      <c r="FF2192" s="64"/>
      <c r="FG2192" s="5"/>
      <c r="FH2192" s="69"/>
      <c r="FI2192" s="6"/>
      <c r="FJ2192" s="5"/>
      <c r="FK2192" s="25"/>
      <c r="FL2192" s="5"/>
    </row>
    <row r="2193" spans="40:168">
      <c r="AN2193" s="14"/>
      <c r="AO2193" s="14"/>
      <c r="AP2193" s="5"/>
      <c r="AQ2193" s="25"/>
      <c r="AR2193" s="25"/>
      <c r="AS2193" s="96"/>
      <c r="AT2193" s="83"/>
      <c r="AU2193" s="14"/>
      <c r="AX2193" s="83"/>
      <c r="AY2193" s="83"/>
      <c r="AZ2193" s="83"/>
      <c r="BA2193" s="83"/>
      <c r="BJ2193" s="54"/>
      <c r="BK2193" s="22"/>
      <c r="BL2193" s="24"/>
      <c r="BP2193" s="23"/>
      <c r="BQ2193" s="24"/>
      <c r="BR2193" s="22"/>
      <c r="BS2193" s="24"/>
      <c r="BT2193" s="24"/>
      <c r="BU2193" s="23"/>
      <c r="BV2193" s="26"/>
      <c r="BX2193" s="6"/>
      <c r="BY2193" s="24"/>
      <c r="BZ2193" s="109"/>
      <c r="CA2193" s="66"/>
      <c r="CB2193" s="5"/>
      <c r="CC2193" s="68"/>
      <c r="CD2193" s="67"/>
      <c r="CE2193" s="67"/>
      <c r="CF2193" s="64"/>
      <c r="CG2193" s="5"/>
      <c r="CH2193" s="69"/>
      <c r="CI2193" s="6"/>
      <c r="CJ2193" s="5"/>
      <c r="CK2193" s="25"/>
      <c r="CL2193" s="5"/>
      <c r="DN2193" s="14"/>
      <c r="DO2193" s="14"/>
      <c r="DP2193" s="5"/>
      <c r="DQ2193" s="25"/>
      <c r="DR2193" s="25"/>
      <c r="DS2193" s="96"/>
      <c r="DT2193" s="83"/>
      <c r="DU2193" s="14"/>
      <c r="DX2193" s="83"/>
      <c r="DY2193" s="83"/>
      <c r="DZ2193" s="83"/>
      <c r="EA2193" s="83"/>
      <c r="EJ2193" s="54"/>
      <c r="EK2193" s="22"/>
      <c r="EL2193" s="24"/>
      <c r="EP2193" s="23"/>
      <c r="EQ2193" s="24"/>
      <c r="ER2193" s="22"/>
      <c r="ES2193" s="24"/>
      <c r="ET2193" s="24"/>
      <c r="EU2193" s="23"/>
      <c r="EV2193" s="26"/>
      <c r="EX2193" s="6"/>
      <c r="EY2193" s="24"/>
      <c r="EZ2193" s="109"/>
      <c r="FA2193" s="66"/>
      <c r="FB2193" s="5"/>
      <c r="FC2193" s="68"/>
      <c r="FD2193" s="67"/>
      <c r="FE2193" s="67"/>
      <c r="FF2193" s="64"/>
      <c r="FG2193" s="5"/>
      <c r="FH2193" s="69"/>
      <c r="FI2193" s="6"/>
      <c r="FJ2193" s="5"/>
      <c r="FK2193" s="25"/>
      <c r="FL2193" s="5"/>
    </row>
    <row r="2194" spans="40:168">
      <c r="AN2194" s="14"/>
      <c r="AO2194" s="14"/>
      <c r="AP2194" s="5"/>
      <c r="AQ2194" s="25"/>
      <c r="AR2194" s="25"/>
      <c r="AS2194" s="96"/>
      <c r="AT2194" s="83"/>
      <c r="AU2194" s="14"/>
      <c r="AX2194" s="83"/>
      <c r="AY2194" s="83"/>
      <c r="AZ2194" s="83"/>
      <c r="BA2194" s="83"/>
      <c r="BJ2194" s="54"/>
      <c r="BK2194" s="22"/>
      <c r="BL2194" s="24"/>
      <c r="BP2194" s="23"/>
      <c r="BQ2194" s="24"/>
      <c r="BR2194" s="22"/>
      <c r="BS2194" s="24"/>
      <c r="BT2194" s="24"/>
      <c r="BU2194" s="23"/>
      <c r="BV2194" s="26"/>
      <c r="BX2194" s="6"/>
      <c r="BY2194" s="24"/>
      <c r="BZ2194" s="109"/>
      <c r="CA2194" s="66"/>
      <c r="CB2194" s="5"/>
      <c r="CC2194" s="68"/>
      <c r="CD2194" s="67"/>
      <c r="CE2194" s="67"/>
      <c r="CF2194" s="64"/>
      <c r="CG2194" s="5"/>
      <c r="CH2194" s="69"/>
      <c r="CI2194" s="6"/>
      <c r="CJ2194" s="5"/>
      <c r="CK2194" s="25"/>
      <c r="CL2194" s="5"/>
      <c r="DN2194" s="14"/>
      <c r="DO2194" s="14"/>
      <c r="DP2194" s="5"/>
      <c r="DQ2194" s="25"/>
      <c r="DR2194" s="25"/>
      <c r="DS2194" s="96"/>
      <c r="DT2194" s="83"/>
      <c r="DU2194" s="14"/>
      <c r="DX2194" s="83"/>
      <c r="DY2194" s="83"/>
      <c r="DZ2194" s="83"/>
      <c r="EA2194" s="83"/>
      <c r="EJ2194" s="54"/>
      <c r="EK2194" s="22"/>
      <c r="EL2194" s="24"/>
      <c r="EP2194" s="23"/>
      <c r="EQ2194" s="24"/>
      <c r="ER2194" s="22"/>
      <c r="ES2194" s="24"/>
      <c r="ET2194" s="24"/>
      <c r="EU2194" s="23"/>
      <c r="EV2194" s="26"/>
      <c r="EX2194" s="6"/>
      <c r="EY2194" s="24"/>
      <c r="EZ2194" s="109"/>
      <c r="FA2194" s="66"/>
      <c r="FB2194" s="5"/>
      <c r="FC2194" s="68"/>
      <c r="FD2194" s="67"/>
      <c r="FE2194" s="67"/>
      <c r="FF2194" s="64"/>
      <c r="FG2194" s="5"/>
      <c r="FH2194" s="69"/>
      <c r="FI2194" s="6"/>
      <c r="FJ2194" s="5"/>
      <c r="FK2194" s="25"/>
      <c r="FL2194" s="5"/>
    </row>
    <row r="2195" spans="40:168">
      <c r="AN2195" s="14"/>
      <c r="AO2195" s="14"/>
      <c r="AP2195" s="5"/>
      <c r="AQ2195" s="25"/>
      <c r="AR2195" s="25"/>
      <c r="AS2195" s="96"/>
      <c r="AT2195" s="83"/>
      <c r="AU2195" s="14"/>
      <c r="AX2195" s="83"/>
      <c r="AY2195" s="83"/>
      <c r="AZ2195" s="83"/>
      <c r="BA2195" s="83"/>
      <c r="BJ2195" s="54"/>
      <c r="BK2195" s="22"/>
      <c r="BL2195" s="24"/>
      <c r="BP2195" s="23"/>
      <c r="BQ2195" s="24"/>
      <c r="BR2195" s="22"/>
      <c r="BS2195" s="24"/>
      <c r="BT2195" s="24"/>
      <c r="BU2195" s="23"/>
      <c r="BV2195" s="26"/>
      <c r="BX2195" s="6"/>
      <c r="BY2195" s="24"/>
      <c r="BZ2195" s="109"/>
      <c r="CA2195" s="66"/>
      <c r="CB2195" s="5"/>
      <c r="CC2195" s="68"/>
      <c r="CD2195" s="67"/>
      <c r="CE2195" s="67"/>
      <c r="CF2195" s="64"/>
      <c r="CG2195" s="5"/>
      <c r="CH2195" s="69"/>
      <c r="CI2195" s="6"/>
      <c r="CJ2195" s="5"/>
      <c r="CK2195" s="25"/>
      <c r="CL2195" s="5"/>
      <c r="DN2195" s="14"/>
      <c r="DO2195" s="14"/>
      <c r="DP2195" s="5"/>
      <c r="DQ2195" s="25"/>
      <c r="DR2195" s="25"/>
      <c r="DS2195" s="96"/>
      <c r="DT2195" s="83"/>
      <c r="DU2195" s="14"/>
      <c r="DX2195" s="83"/>
      <c r="DY2195" s="83"/>
      <c r="DZ2195" s="83"/>
      <c r="EA2195" s="83"/>
      <c r="EJ2195" s="54"/>
      <c r="EK2195" s="22"/>
      <c r="EL2195" s="24"/>
      <c r="EP2195" s="23"/>
      <c r="EQ2195" s="24"/>
      <c r="ER2195" s="22"/>
      <c r="ES2195" s="24"/>
      <c r="ET2195" s="24"/>
      <c r="EU2195" s="23"/>
      <c r="EV2195" s="26"/>
      <c r="EX2195" s="6"/>
      <c r="EY2195" s="24"/>
      <c r="EZ2195" s="109"/>
      <c r="FA2195" s="66"/>
      <c r="FB2195" s="5"/>
      <c r="FC2195" s="68"/>
      <c r="FD2195" s="67"/>
      <c r="FE2195" s="67"/>
      <c r="FF2195" s="64"/>
      <c r="FG2195" s="5"/>
      <c r="FH2195" s="69"/>
      <c r="FI2195" s="6"/>
      <c r="FJ2195" s="5"/>
      <c r="FK2195" s="25"/>
      <c r="FL2195" s="5"/>
    </row>
    <row r="2196" spans="40:168">
      <c r="AN2196" s="14"/>
      <c r="AO2196" s="14"/>
      <c r="AP2196" s="5"/>
      <c r="AQ2196" s="25"/>
      <c r="AR2196" s="25"/>
      <c r="AS2196" s="96"/>
      <c r="AT2196" s="83"/>
      <c r="AU2196" s="14"/>
      <c r="AX2196" s="83"/>
      <c r="AY2196" s="83"/>
      <c r="AZ2196" s="83"/>
      <c r="BA2196" s="83"/>
      <c r="BJ2196" s="54"/>
      <c r="BK2196" s="22"/>
      <c r="BL2196" s="24"/>
      <c r="BP2196" s="23"/>
      <c r="BQ2196" s="24"/>
      <c r="BR2196" s="22"/>
      <c r="BS2196" s="24"/>
      <c r="BT2196" s="24"/>
      <c r="BU2196" s="23"/>
      <c r="BV2196" s="26"/>
      <c r="BX2196" s="6"/>
      <c r="BY2196" s="24"/>
      <c r="BZ2196" s="109"/>
      <c r="CA2196" s="66"/>
      <c r="CB2196" s="5"/>
      <c r="CC2196" s="68"/>
      <c r="CD2196" s="67"/>
      <c r="CE2196" s="67"/>
      <c r="CF2196" s="64"/>
      <c r="CG2196" s="5"/>
      <c r="CH2196" s="69"/>
      <c r="CI2196" s="6"/>
      <c r="CJ2196" s="5"/>
      <c r="CK2196" s="25"/>
      <c r="CL2196" s="5"/>
      <c r="DN2196" s="14"/>
      <c r="DO2196" s="14"/>
      <c r="DP2196" s="5"/>
      <c r="DQ2196" s="25"/>
      <c r="DR2196" s="25"/>
      <c r="DS2196" s="96"/>
      <c r="DT2196" s="83"/>
      <c r="DU2196" s="14"/>
      <c r="DX2196" s="83"/>
      <c r="DY2196" s="83"/>
      <c r="DZ2196" s="83"/>
      <c r="EA2196" s="83"/>
      <c r="EJ2196" s="54"/>
      <c r="EK2196" s="22"/>
      <c r="EL2196" s="24"/>
      <c r="EP2196" s="23"/>
      <c r="EQ2196" s="24"/>
      <c r="ER2196" s="22"/>
      <c r="ES2196" s="24"/>
      <c r="ET2196" s="24"/>
      <c r="EU2196" s="23"/>
      <c r="EV2196" s="26"/>
      <c r="EX2196" s="6"/>
      <c r="EY2196" s="24"/>
      <c r="EZ2196" s="109"/>
      <c r="FA2196" s="66"/>
      <c r="FB2196" s="5"/>
      <c r="FC2196" s="68"/>
      <c r="FD2196" s="67"/>
      <c r="FE2196" s="67"/>
      <c r="FF2196" s="64"/>
      <c r="FG2196" s="5"/>
      <c r="FH2196" s="69"/>
      <c r="FI2196" s="6"/>
      <c r="FJ2196" s="5"/>
      <c r="FK2196" s="25"/>
      <c r="FL2196" s="5"/>
    </row>
    <row r="2197" spans="40:168">
      <c r="AN2197" s="14"/>
      <c r="AO2197" s="14"/>
      <c r="AP2197" s="5"/>
      <c r="AQ2197" s="25"/>
      <c r="AR2197" s="25"/>
      <c r="AS2197" s="96"/>
      <c r="AT2197" s="83"/>
      <c r="AU2197" s="14"/>
      <c r="AX2197" s="83"/>
      <c r="AY2197" s="83"/>
      <c r="AZ2197" s="83"/>
      <c r="BA2197" s="83"/>
      <c r="BJ2197" s="54"/>
      <c r="BK2197" s="22"/>
      <c r="BL2197" s="24"/>
      <c r="BP2197" s="23"/>
      <c r="BQ2197" s="24"/>
      <c r="BR2197" s="22"/>
      <c r="BS2197" s="24"/>
      <c r="BT2197" s="24"/>
      <c r="BU2197" s="23"/>
      <c r="BV2197" s="26"/>
      <c r="BX2197" s="6"/>
      <c r="BY2197" s="24"/>
      <c r="BZ2197" s="109"/>
      <c r="CA2197" s="66"/>
      <c r="CB2197" s="5"/>
      <c r="CC2197" s="68"/>
      <c r="CD2197" s="67"/>
      <c r="CE2197" s="67"/>
      <c r="CF2197" s="64"/>
      <c r="CG2197" s="5"/>
      <c r="CH2197" s="69"/>
      <c r="CI2197" s="6"/>
      <c r="CJ2197" s="5"/>
      <c r="CK2197" s="25"/>
      <c r="CL2197" s="5"/>
      <c r="DN2197" s="14"/>
      <c r="DO2197" s="14"/>
      <c r="DP2197" s="5"/>
      <c r="DQ2197" s="25"/>
      <c r="DR2197" s="25"/>
      <c r="DS2197" s="96"/>
      <c r="DT2197" s="83"/>
      <c r="DU2197" s="14"/>
      <c r="DX2197" s="83"/>
      <c r="DY2197" s="83"/>
      <c r="DZ2197" s="83"/>
      <c r="EA2197" s="83"/>
      <c r="EJ2197" s="54"/>
      <c r="EK2197" s="22"/>
      <c r="EL2197" s="24"/>
      <c r="EP2197" s="23"/>
      <c r="EQ2197" s="24"/>
      <c r="ER2197" s="22"/>
      <c r="ES2197" s="24"/>
      <c r="ET2197" s="24"/>
      <c r="EU2197" s="23"/>
      <c r="EV2197" s="26"/>
      <c r="EX2197" s="6"/>
      <c r="EY2197" s="24"/>
      <c r="EZ2197" s="109"/>
      <c r="FA2197" s="66"/>
      <c r="FB2197" s="5"/>
      <c r="FC2197" s="68"/>
      <c r="FD2197" s="67"/>
      <c r="FE2197" s="67"/>
      <c r="FF2197" s="64"/>
      <c r="FG2197" s="5"/>
      <c r="FH2197" s="69"/>
      <c r="FI2197" s="6"/>
      <c r="FJ2197" s="5"/>
      <c r="FK2197" s="25"/>
      <c r="FL2197" s="5"/>
    </row>
    <row r="2198" spans="40:168">
      <c r="AN2198" s="14"/>
      <c r="AO2198" s="14"/>
      <c r="AP2198" s="5"/>
      <c r="AQ2198" s="25"/>
      <c r="AR2198" s="25"/>
      <c r="AS2198" s="96"/>
      <c r="AT2198" s="83"/>
      <c r="AU2198" s="14"/>
      <c r="AX2198" s="83"/>
      <c r="AY2198" s="83"/>
      <c r="AZ2198" s="83"/>
      <c r="BA2198" s="83"/>
      <c r="BJ2198" s="54"/>
      <c r="BK2198" s="22"/>
      <c r="BL2198" s="24"/>
      <c r="BP2198" s="23"/>
      <c r="BQ2198" s="24"/>
      <c r="BR2198" s="22"/>
      <c r="BS2198" s="24"/>
      <c r="BT2198" s="24"/>
      <c r="BU2198" s="23"/>
      <c r="BV2198" s="26"/>
      <c r="BX2198" s="6"/>
      <c r="BY2198" s="24"/>
      <c r="BZ2198" s="109"/>
      <c r="CA2198" s="66"/>
      <c r="CB2198" s="5"/>
      <c r="CC2198" s="68"/>
      <c r="CD2198" s="67"/>
      <c r="CE2198" s="67"/>
      <c r="CF2198" s="64"/>
      <c r="CG2198" s="5"/>
      <c r="CH2198" s="69"/>
      <c r="CI2198" s="6"/>
      <c r="CJ2198" s="5"/>
      <c r="CK2198" s="25"/>
      <c r="CL2198" s="5"/>
      <c r="DN2198" s="14"/>
      <c r="DO2198" s="14"/>
      <c r="DP2198" s="5"/>
      <c r="DQ2198" s="25"/>
      <c r="DR2198" s="25"/>
      <c r="DS2198" s="96"/>
      <c r="DT2198" s="83"/>
      <c r="DU2198" s="14"/>
      <c r="DX2198" s="83"/>
      <c r="DY2198" s="83"/>
      <c r="DZ2198" s="83"/>
      <c r="EA2198" s="83"/>
      <c r="EJ2198" s="54"/>
      <c r="EK2198" s="22"/>
      <c r="EL2198" s="24"/>
      <c r="EP2198" s="23"/>
      <c r="EQ2198" s="24"/>
      <c r="ER2198" s="22"/>
      <c r="ES2198" s="24"/>
      <c r="ET2198" s="24"/>
      <c r="EU2198" s="23"/>
      <c r="EV2198" s="26"/>
      <c r="EX2198" s="6"/>
      <c r="EY2198" s="24"/>
      <c r="EZ2198" s="109"/>
      <c r="FA2198" s="66"/>
      <c r="FB2198" s="5"/>
      <c r="FC2198" s="68"/>
      <c r="FD2198" s="67"/>
      <c r="FE2198" s="67"/>
      <c r="FF2198" s="64"/>
      <c r="FG2198" s="5"/>
      <c r="FH2198" s="69"/>
      <c r="FI2198" s="6"/>
      <c r="FJ2198" s="5"/>
      <c r="FK2198" s="25"/>
      <c r="FL2198" s="5"/>
    </row>
    <row r="2199" spans="40:168">
      <c r="AN2199" s="14"/>
      <c r="AO2199" s="14"/>
      <c r="AP2199" s="5"/>
      <c r="AQ2199" s="25"/>
      <c r="AR2199" s="25"/>
      <c r="AS2199" s="96"/>
      <c r="AT2199" s="83"/>
      <c r="AU2199" s="14"/>
      <c r="AX2199" s="83"/>
      <c r="AY2199" s="83"/>
      <c r="AZ2199" s="83"/>
      <c r="BA2199" s="83"/>
      <c r="BJ2199" s="54"/>
      <c r="BK2199" s="22"/>
      <c r="BL2199" s="24"/>
      <c r="BP2199" s="23"/>
      <c r="BQ2199" s="24"/>
      <c r="BR2199" s="22"/>
      <c r="BS2199" s="24"/>
      <c r="BT2199" s="24"/>
      <c r="BU2199" s="23"/>
      <c r="BV2199" s="26"/>
      <c r="BX2199" s="6"/>
      <c r="BY2199" s="24"/>
      <c r="BZ2199" s="109"/>
      <c r="CA2199" s="66"/>
      <c r="CB2199" s="5"/>
      <c r="CC2199" s="68"/>
      <c r="CD2199" s="67"/>
      <c r="CE2199" s="67"/>
      <c r="CF2199" s="64"/>
      <c r="CG2199" s="5"/>
      <c r="CH2199" s="69"/>
      <c r="CI2199" s="6"/>
      <c r="CJ2199" s="5"/>
      <c r="CK2199" s="25"/>
      <c r="CL2199" s="5"/>
      <c r="DN2199" s="14"/>
      <c r="DO2199" s="14"/>
      <c r="DP2199" s="5"/>
      <c r="DQ2199" s="25"/>
      <c r="DR2199" s="25"/>
      <c r="DS2199" s="96"/>
      <c r="DT2199" s="83"/>
      <c r="DU2199" s="14"/>
      <c r="DX2199" s="83"/>
      <c r="DY2199" s="83"/>
      <c r="DZ2199" s="83"/>
      <c r="EA2199" s="83"/>
      <c r="EJ2199" s="54"/>
      <c r="EK2199" s="22"/>
      <c r="EL2199" s="24"/>
      <c r="EP2199" s="23"/>
      <c r="EQ2199" s="24"/>
      <c r="ER2199" s="22"/>
      <c r="ES2199" s="24"/>
      <c r="ET2199" s="24"/>
      <c r="EU2199" s="23"/>
      <c r="EV2199" s="26"/>
      <c r="EX2199" s="6"/>
      <c r="EY2199" s="24"/>
      <c r="EZ2199" s="109"/>
      <c r="FA2199" s="66"/>
      <c r="FB2199" s="5"/>
      <c r="FC2199" s="68"/>
      <c r="FD2199" s="67"/>
      <c r="FE2199" s="67"/>
      <c r="FF2199" s="64"/>
      <c r="FG2199" s="5"/>
      <c r="FH2199" s="69"/>
      <c r="FI2199" s="6"/>
      <c r="FJ2199" s="5"/>
      <c r="FK2199" s="25"/>
      <c r="FL2199" s="5"/>
    </row>
    <row r="2200" spans="40:168">
      <c r="AN2200" s="14"/>
      <c r="AO2200" s="14"/>
      <c r="AP2200" s="5"/>
      <c r="AQ2200" s="25"/>
      <c r="AR2200" s="25"/>
      <c r="AS2200" s="96"/>
      <c r="AT2200" s="83"/>
      <c r="AU2200" s="14"/>
      <c r="AX2200" s="83"/>
      <c r="AY2200" s="83"/>
      <c r="AZ2200" s="83"/>
      <c r="BA2200" s="83"/>
      <c r="BJ2200" s="54"/>
      <c r="BK2200" s="22"/>
      <c r="BL2200" s="24"/>
      <c r="BP2200" s="23"/>
      <c r="BQ2200" s="24"/>
      <c r="BR2200" s="22"/>
      <c r="BS2200" s="24"/>
      <c r="BT2200" s="24"/>
      <c r="BU2200" s="23"/>
      <c r="BV2200" s="26"/>
      <c r="BX2200" s="6"/>
      <c r="BY2200" s="24"/>
      <c r="BZ2200" s="109"/>
      <c r="CA2200" s="66"/>
      <c r="CB2200" s="5"/>
      <c r="CC2200" s="68"/>
      <c r="CD2200" s="67"/>
      <c r="CE2200" s="67"/>
      <c r="CF2200" s="64"/>
      <c r="CG2200" s="5"/>
      <c r="CH2200" s="69"/>
      <c r="CI2200" s="6"/>
      <c r="CJ2200" s="5"/>
      <c r="CK2200" s="25"/>
      <c r="CL2200" s="5"/>
      <c r="DN2200" s="14"/>
      <c r="DO2200" s="14"/>
      <c r="DP2200" s="5"/>
      <c r="DQ2200" s="25"/>
      <c r="DR2200" s="25"/>
      <c r="DS2200" s="96"/>
      <c r="DT2200" s="83"/>
      <c r="DU2200" s="14"/>
      <c r="DX2200" s="83"/>
      <c r="DY2200" s="83"/>
      <c r="DZ2200" s="83"/>
      <c r="EA2200" s="83"/>
      <c r="EJ2200" s="54"/>
      <c r="EK2200" s="22"/>
      <c r="EL2200" s="24"/>
      <c r="EP2200" s="23"/>
      <c r="EQ2200" s="24"/>
      <c r="ER2200" s="22"/>
      <c r="ES2200" s="24"/>
      <c r="ET2200" s="24"/>
      <c r="EU2200" s="23"/>
      <c r="EV2200" s="26"/>
      <c r="EX2200" s="6"/>
      <c r="EY2200" s="24"/>
      <c r="EZ2200" s="109"/>
      <c r="FA2200" s="66"/>
      <c r="FB2200" s="5"/>
      <c r="FC2200" s="68"/>
      <c r="FD2200" s="67"/>
      <c r="FE2200" s="67"/>
      <c r="FF2200" s="64"/>
      <c r="FG2200" s="5"/>
      <c r="FH2200" s="69"/>
      <c r="FI2200" s="6"/>
      <c r="FJ2200" s="5"/>
      <c r="FK2200" s="25"/>
      <c r="FL2200" s="5"/>
    </row>
    <row r="2201" spans="40:168">
      <c r="AN2201" s="14"/>
      <c r="AO2201" s="14"/>
      <c r="AP2201" s="5"/>
      <c r="AQ2201" s="25"/>
      <c r="AR2201" s="25"/>
      <c r="AS2201" s="96"/>
      <c r="AT2201" s="83"/>
      <c r="AU2201" s="14"/>
      <c r="AX2201" s="83"/>
      <c r="AY2201" s="83"/>
      <c r="AZ2201" s="83"/>
      <c r="BA2201" s="83"/>
      <c r="BJ2201" s="54"/>
      <c r="BK2201" s="22"/>
      <c r="BL2201" s="24"/>
      <c r="BP2201" s="23"/>
      <c r="BQ2201" s="24"/>
      <c r="BR2201" s="22"/>
      <c r="BS2201" s="24"/>
      <c r="BT2201" s="24"/>
      <c r="BU2201" s="23"/>
      <c r="BV2201" s="26"/>
      <c r="BX2201" s="6"/>
      <c r="BY2201" s="24"/>
      <c r="BZ2201" s="109"/>
      <c r="CA2201" s="66"/>
      <c r="CB2201" s="5"/>
      <c r="CC2201" s="68"/>
      <c r="CD2201" s="67"/>
      <c r="CE2201" s="67"/>
      <c r="CF2201" s="64"/>
      <c r="CG2201" s="5"/>
      <c r="CH2201" s="69"/>
      <c r="CI2201" s="6"/>
      <c r="CJ2201" s="5"/>
      <c r="CK2201" s="25"/>
      <c r="CL2201" s="5"/>
      <c r="DN2201" s="14"/>
      <c r="DO2201" s="14"/>
      <c r="DP2201" s="5"/>
      <c r="DQ2201" s="25"/>
      <c r="DR2201" s="25"/>
      <c r="DS2201" s="96"/>
      <c r="DT2201" s="83"/>
      <c r="DU2201" s="14"/>
      <c r="DX2201" s="83"/>
      <c r="DY2201" s="83"/>
      <c r="DZ2201" s="83"/>
      <c r="EA2201" s="83"/>
      <c r="EJ2201" s="54"/>
      <c r="EK2201" s="22"/>
      <c r="EL2201" s="24"/>
      <c r="EP2201" s="23"/>
      <c r="EQ2201" s="24"/>
      <c r="ER2201" s="22"/>
      <c r="ES2201" s="24"/>
      <c r="ET2201" s="24"/>
      <c r="EU2201" s="23"/>
      <c r="EV2201" s="26"/>
      <c r="EX2201" s="6"/>
      <c r="EY2201" s="24"/>
      <c r="EZ2201" s="109"/>
      <c r="FA2201" s="66"/>
      <c r="FB2201" s="5"/>
      <c r="FC2201" s="68"/>
      <c r="FD2201" s="67"/>
      <c r="FE2201" s="67"/>
      <c r="FF2201" s="64"/>
      <c r="FG2201" s="5"/>
      <c r="FH2201" s="69"/>
      <c r="FI2201" s="6"/>
      <c r="FJ2201" s="5"/>
      <c r="FK2201" s="25"/>
      <c r="FL2201" s="5"/>
    </row>
    <row r="2202" spans="40:168">
      <c r="AN2202" s="14"/>
      <c r="AO2202" s="14"/>
      <c r="AP2202" s="5"/>
      <c r="AQ2202" s="25"/>
      <c r="AR2202" s="25"/>
      <c r="AS2202" s="96"/>
      <c r="AT2202" s="83"/>
      <c r="AU2202" s="14"/>
      <c r="AX2202" s="83"/>
      <c r="AY2202" s="83"/>
      <c r="AZ2202" s="83"/>
      <c r="BA2202" s="83"/>
      <c r="BJ2202" s="54"/>
      <c r="BK2202" s="22"/>
      <c r="BL2202" s="24"/>
      <c r="BP2202" s="23"/>
      <c r="BQ2202" s="24"/>
      <c r="BR2202" s="22"/>
      <c r="BS2202" s="24"/>
      <c r="BT2202" s="24"/>
      <c r="BU2202" s="23"/>
      <c r="BV2202" s="26"/>
      <c r="BX2202" s="6"/>
      <c r="BY2202" s="24"/>
      <c r="BZ2202" s="109"/>
      <c r="CA2202" s="66"/>
      <c r="CB2202" s="5"/>
      <c r="CC2202" s="68"/>
      <c r="CD2202" s="67"/>
      <c r="CE2202" s="67"/>
      <c r="CF2202" s="64"/>
      <c r="CG2202" s="5"/>
      <c r="CH2202" s="69"/>
      <c r="CI2202" s="6"/>
      <c r="CJ2202" s="5"/>
      <c r="CK2202" s="25"/>
      <c r="CL2202" s="5"/>
      <c r="DN2202" s="14"/>
      <c r="DO2202" s="14"/>
      <c r="DP2202" s="5"/>
      <c r="DQ2202" s="25"/>
      <c r="DR2202" s="25"/>
      <c r="DS2202" s="96"/>
      <c r="DT2202" s="83"/>
      <c r="DU2202" s="14"/>
      <c r="DX2202" s="83"/>
      <c r="DY2202" s="83"/>
      <c r="DZ2202" s="83"/>
      <c r="EA2202" s="83"/>
      <c r="EJ2202" s="54"/>
      <c r="EK2202" s="22"/>
      <c r="EL2202" s="24"/>
      <c r="EP2202" s="23"/>
      <c r="EQ2202" s="24"/>
      <c r="ER2202" s="22"/>
      <c r="ES2202" s="24"/>
      <c r="ET2202" s="24"/>
      <c r="EU2202" s="23"/>
      <c r="EV2202" s="26"/>
      <c r="EX2202" s="6"/>
      <c r="EY2202" s="24"/>
      <c r="EZ2202" s="109"/>
      <c r="FA2202" s="66"/>
      <c r="FB2202" s="5"/>
      <c r="FC2202" s="68"/>
      <c r="FD2202" s="67"/>
      <c r="FE2202" s="67"/>
      <c r="FF2202" s="64"/>
      <c r="FG2202" s="5"/>
      <c r="FH2202" s="69"/>
      <c r="FI2202" s="6"/>
      <c r="FJ2202" s="5"/>
      <c r="FK2202" s="25"/>
      <c r="FL2202" s="5"/>
    </row>
    <row r="2203" spans="40:168">
      <c r="AN2203" s="14"/>
      <c r="AO2203" s="14"/>
      <c r="AP2203" s="5"/>
      <c r="AQ2203" s="25"/>
      <c r="AR2203" s="25"/>
      <c r="AS2203" s="96"/>
      <c r="AT2203" s="83"/>
      <c r="AU2203" s="14"/>
      <c r="AX2203" s="83"/>
      <c r="AY2203" s="83"/>
      <c r="AZ2203" s="83"/>
      <c r="BA2203" s="83"/>
      <c r="BJ2203" s="54"/>
      <c r="BK2203" s="22"/>
      <c r="BL2203" s="24"/>
      <c r="BP2203" s="23"/>
      <c r="BQ2203" s="24"/>
      <c r="BR2203" s="22"/>
      <c r="BS2203" s="24"/>
      <c r="BT2203" s="24"/>
      <c r="BU2203" s="23"/>
      <c r="BV2203" s="26"/>
      <c r="BX2203" s="6"/>
      <c r="BY2203" s="24"/>
      <c r="BZ2203" s="109"/>
      <c r="CA2203" s="66"/>
      <c r="CB2203" s="5"/>
      <c r="CC2203" s="68"/>
      <c r="CD2203" s="67"/>
      <c r="CE2203" s="67"/>
      <c r="CF2203" s="64"/>
      <c r="CG2203" s="5"/>
      <c r="CH2203" s="69"/>
      <c r="CI2203" s="6"/>
      <c r="CJ2203" s="5"/>
      <c r="CK2203" s="25"/>
      <c r="CL2203" s="5"/>
      <c r="DN2203" s="14"/>
      <c r="DO2203" s="14"/>
      <c r="DP2203" s="5"/>
      <c r="DQ2203" s="25"/>
      <c r="DR2203" s="25"/>
      <c r="DS2203" s="96"/>
      <c r="DT2203" s="83"/>
      <c r="DU2203" s="14"/>
      <c r="DX2203" s="83"/>
      <c r="DY2203" s="83"/>
      <c r="DZ2203" s="83"/>
      <c r="EA2203" s="83"/>
      <c r="EJ2203" s="54"/>
      <c r="EK2203" s="22"/>
      <c r="EL2203" s="24"/>
      <c r="EP2203" s="23"/>
      <c r="EQ2203" s="24"/>
      <c r="ER2203" s="22"/>
      <c r="ES2203" s="24"/>
      <c r="ET2203" s="24"/>
      <c r="EU2203" s="23"/>
      <c r="EV2203" s="26"/>
      <c r="EX2203" s="6"/>
      <c r="EY2203" s="24"/>
      <c r="EZ2203" s="109"/>
      <c r="FA2203" s="66"/>
      <c r="FB2203" s="5"/>
      <c r="FC2203" s="68"/>
      <c r="FD2203" s="67"/>
      <c r="FE2203" s="67"/>
      <c r="FF2203" s="64"/>
      <c r="FG2203" s="5"/>
      <c r="FH2203" s="69"/>
      <c r="FI2203" s="6"/>
      <c r="FJ2203" s="5"/>
      <c r="FK2203" s="25"/>
      <c r="FL2203" s="5"/>
    </row>
    <row r="2204" spans="40:168">
      <c r="AN2204" s="14"/>
      <c r="AO2204" s="14"/>
      <c r="AP2204" s="5"/>
      <c r="AQ2204" s="25"/>
      <c r="AR2204" s="25"/>
      <c r="AS2204" s="96"/>
      <c r="AT2204" s="83"/>
      <c r="AU2204" s="14"/>
      <c r="AX2204" s="83"/>
      <c r="AY2204" s="83"/>
      <c r="AZ2204" s="83"/>
      <c r="BA2204" s="83"/>
      <c r="BJ2204" s="54"/>
      <c r="BK2204" s="22"/>
      <c r="BL2204" s="24"/>
      <c r="BP2204" s="23"/>
      <c r="BQ2204" s="24"/>
      <c r="BR2204" s="22"/>
      <c r="BS2204" s="24"/>
      <c r="BT2204" s="24"/>
      <c r="BU2204" s="23"/>
      <c r="BV2204" s="26"/>
      <c r="BX2204" s="6"/>
      <c r="BY2204" s="24"/>
      <c r="BZ2204" s="109"/>
      <c r="CA2204" s="66"/>
      <c r="CB2204" s="5"/>
      <c r="CC2204" s="68"/>
      <c r="CD2204" s="67"/>
      <c r="CE2204" s="67"/>
      <c r="CF2204" s="64"/>
      <c r="CG2204" s="5"/>
      <c r="CH2204" s="69"/>
      <c r="CI2204" s="6"/>
      <c r="CJ2204" s="5"/>
      <c r="CK2204" s="25"/>
      <c r="CL2204" s="5"/>
      <c r="DN2204" s="14"/>
      <c r="DO2204" s="14"/>
      <c r="DP2204" s="5"/>
      <c r="DQ2204" s="25"/>
      <c r="DR2204" s="25"/>
      <c r="DS2204" s="96"/>
      <c r="DT2204" s="83"/>
      <c r="DU2204" s="14"/>
      <c r="DX2204" s="83"/>
      <c r="DY2204" s="83"/>
      <c r="DZ2204" s="83"/>
      <c r="EA2204" s="83"/>
      <c r="EJ2204" s="54"/>
      <c r="EK2204" s="22"/>
      <c r="EL2204" s="24"/>
      <c r="EP2204" s="23"/>
      <c r="EQ2204" s="24"/>
      <c r="ER2204" s="22"/>
      <c r="ES2204" s="24"/>
      <c r="ET2204" s="24"/>
      <c r="EU2204" s="23"/>
      <c r="EV2204" s="26"/>
      <c r="EX2204" s="6"/>
      <c r="EY2204" s="24"/>
      <c r="EZ2204" s="109"/>
      <c r="FA2204" s="66"/>
      <c r="FB2204" s="5"/>
      <c r="FC2204" s="68"/>
      <c r="FD2204" s="67"/>
      <c r="FE2204" s="67"/>
      <c r="FF2204" s="64"/>
      <c r="FG2204" s="5"/>
      <c r="FH2204" s="69"/>
      <c r="FI2204" s="6"/>
      <c r="FJ2204" s="5"/>
      <c r="FK2204" s="25"/>
      <c r="FL2204" s="5"/>
    </row>
    <row r="2205" spans="40:168">
      <c r="AN2205" s="14"/>
      <c r="AO2205" s="14"/>
      <c r="AP2205" s="5"/>
      <c r="AQ2205" s="25"/>
      <c r="AR2205" s="25"/>
      <c r="AS2205" s="96"/>
      <c r="AT2205" s="83"/>
      <c r="AU2205" s="14"/>
      <c r="AX2205" s="83"/>
      <c r="AY2205" s="83"/>
      <c r="AZ2205" s="83"/>
      <c r="BA2205" s="83"/>
      <c r="BJ2205" s="54"/>
      <c r="BK2205" s="22"/>
      <c r="BL2205" s="24"/>
      <c r="BP2205" s="23"/>
      <c r="BQ2205" s="24"/>
      <c r="BR2205" s="22"/>
      <c r="BS2205" s="24"/>
      <c r="BT2205" s="24"/>
      <c r="BU2205" s="23"/>
      <c r="BV2205" s="26"/>
      <c r="BX2205" s="6"/>
      <c r="BY2205" s="24"/>
      <c r="BZ2205" s="109"/>
      <c r="CA2205" s="66"/>
      <c r="CB2205" s="5"/>
      <c r="CC2205" s="68"/>
      <c r="CD2205" s="67"/>
      <c r="CE2205" s="67"/>
      <c r="CF2205" s="64"/>
      <c r="CG2205" s="5"/>
      <c r="CH2205" s="69"/>
      <c r="CI2205" s="6"/>
      <c r="CJ2205" s="5"/>
      <c r="CK2205" s="25"/>
      <c r="CL2205" s="5"/>
      <c r="DN2205" s="14"/>
      <c r="DO2205" s="14"/>
      <c r="DP2205" s="5"/>
      <c r="DQ2205" s="25"/>
      <c r="DR2205" s="25"/>
      <c r="DS2205" s="96"/>
      <c r="DT2205" s="83"/>
      <c r="DU2205" s="14"/>
      <c r="DX2205" s="83"/>
      <c r="DY2205" s="83"/>
      <c r="DZ2205" s="83"/>
      <c r="EA2205" s="83"/>
      <c r="EJ2205" s="54"/>
      <c r="EK2205" s="22"/>
      <c r="EL2205" s="24"/>
      <c r="EP2205" s="23"/>
      <c r="EQ2205" s="24"/>
      <c r="ER2205" s="22"/>
      <c r="ES2205" s="24"/>
      <c r="ET2205" s="24"/>
      <c r="EU2205" s="23"/>
      <c r="EV2205" s="26"/>
      <c r="EX2205" s="6"/>
      <c r="EY2205" s="24"/>
      <c r="EZ2205" s="109"/>
      <c r="FA2205" s="66"/>
      <c r="FB2205" s="5"/>
      <c r="FC2205" s="68"/>
      <c r="FD2205" s="67"/>
      <c r="FE2205" s="67"/>
      <c r="FF2205" s="64"/>
      <c r="FG2205" s="5"/>
      <c r="FH2205" s="69"/>
      <c r="FI2205" s="6"/>
      <c r="FJ2205" s="5"/>
      <c r="FK2205" s="25"/>
      <c r="FL2205" s="5"/>
    </row>
    <row r="2206" spans="40:168">
      <c r="AN2206" s="14"/>
      <c r="AO2206" s="14"/>
      <c r="AP2206" s="5"/>
      <c r="AQ2206" s="25"/>
      <c r="AR2206" s="25"/>
      <c r="AS2206" s="96"/>
      <c r="AT2206" s="83"/>
      <c r="AU2206" s="14"/>
      <c r="AX2206" s="83"/>
      <c r="AY2206" s="83"/>
      <c r="AZ2206" s="83"/>
      <c r="BA2206" s="83"/>
      <c r="BJ2206" s="54"/>
      <c r="BK2206" s="22"/>
      <c r="BL2206" s="24"/>
      <c r="BP2206" s="23"/>
      <c r="BQ2206" s="24"/>
      <c r="BR2206" s="22"/>
      <c r="BS2206" s="24"/>
      <c r="BT2206" s="24"/>
      <c r="BU2206" s="23"/>
      <c r="BV2206" s="26"/>
      <c r="BX2206" s="6"/>
      <c r="BY2206" s="24"/>
      <c r="BZ2206" s="109"/>
      <c r="CA2206" s="66"/>
      <c r="CB2206" s="5"/>
      <c r="CC2206" s="68"/>
      <c r="CD2206" s="67"/>
      <c r="CE2206" s="67"/>
      <c r="CF2206" s="64"/>
      <c r="CG2206" s="5"/>
      <c r="CH2206" s="69"/>
      <c r="CI2206" s="6"/>
      <c r="CJ2206" s="5"/>
      <c r="CK2206" s="25"/>
      <c r="CL2206" s="5"/>
      <c r="DN2206" s="14"/>
      <c r="DO2206" s="14"/>
      <c r="DP2206" s="5"/>
      <c r="DQ2206" s="25"/>
      <c r="DR2206" s="25"/>
      <c r="DS2206" s="96"/>
      <c r="DT2206" s="83"/>
      <c r="DU2206" s="14"/>
      <c r="DX2206" s="83"/>
      <c r="DY2206" s="83"/>
      <c r="DZ2206" s="83"/>
      <c r="EA2206" s="83"/>
      <c r="EJ2206" s="54"/>
      <c r="EK2206" s="22"/>
      <c r="EL2206" s="24"/>
      <c r="EP2206" s="23"/>
      <c r="EQ2206" s="24"/>
      <c r="ER2206" s="22"/>
      <c r="ES2206" s="24"/>
      <c r="ET2206" s="24"/>
      <c r="EU2206" s="23"/>
      <c r="EV2206" s="26"/>
      <c r="EX2206" s="6"/>
      <c r="EY2206" s="24"/>
      <c r="EZ2206" s="109"/>
      <c r="FA2206" s="66"/>
      <c r="FB2206" s="5"/>
      <c r="FC2206" s="68"/>
      <c r="FD2206" s="67"/>
      <c r="FE2206" s="67"/>
      <c r="FF2206" s="64"/>
      <c r="FG2206" s="5"/>
      <c r="FH2206" s="69"/>
      <c r="FI2206" s="6"/>
      <c r="FJ2206" s="5"/>
      <c r="FK2206" s="25"/>
      <c r="FL2206" s="5"/>
    </row>
    <row r="2207" spans="40:168">
      <c r="AN2207" s="14"/>
      <c r="AO2207" s="14"/>
      <c r="AP2207" s="5"/>
      <c r="AQ2207" s="25"/>
      <c r="AR2207" s="25"/>
      <c r="AS2207" s="96"/>
      <c r="AT2207" s="83"/>
      <c r="AU2207" s="14"/>
      <c r="AX2207" s="83"/>
      <c r="AY2207" s="83"/>
      <c r="AZ2207" s="83"/>
      <c r="BA2207" s="83"/>
      <c r="BJ2207" s="54"/>
      <c r="BK2207" s="22"/>
      <c r="BL2207" s="24"/>
      <c r="BP2207" s="23"/>
      <c r="BQ2207" s="24"/>
      <c r="BR2207" s="22"/>
      <c r="BS2207" s="24"/>
      <c r="BT2207" s="24"/>
      <c r="BU2207" s="23"/>
      <c r="BV2207" s="26"/>
      <c r="BX2207" s="6"/>
      <c r="BY2207" s="24"/>
      <c r="BZ2207" s="109"/>
      <c r="CA2207" s="66"/>
      <c r="CB2207" s="5"/>
      <c r="CC2207" s="68"/>
      <c r="CD2207" s="67"/>
      <c r="CE2207" s="67"/>
      <c r="CF2207" s="64"/>
      <c r="CG2207" s="5"/>
      <c r="CH2207" s="69"/>
      <c r="CI2207" s="6"/>
      <c r="CJ2207" s="5"/>
      <c r="CK2207" s="25"/>
      <c r="CL2207" s="5"/>
      <c r="DN2207" s="14"/>
      <c r="DO2207" s="14"/>
      <c r="DP2207" s="5"/>
      <c r="DQ2207" s="25"/>
      <c r="DR2207" s="25"/>
      <c r="DS2207" s="96"/>
      <c r="DT2207" s="83"/>
      <c r="DU2207" s="14"/>
      <c r="DX2207" s="83"/>
      <c r="DY2207" s="83"/>
      <c r="DZ2207" s="83"/>
      <c r="EA2207" s="83"/>
      <c r="EJ2207" s="54"/>
      <c r="EK2207" s="22"/>
      <c r="EL2207" s="24"/>
      <c r="EP2207" s="23"/>
      <c r="EQ2207" s="24"/>
      <c r="ER2207" s="22"/>
      <c r="ES2207" s="24"/>
      <c r="ET2207" s="24"/>
      <c r="EU2207" s="23"/>
      <c r="EV2207" s="26"/>
      <c r="EX2207" s="6"/>
      <c r="EY2207" s="24"/>
      <c r="EZ2207" s="109"/>
      <c r="FA2207" s="66"/>
      <c r="FB2207" s="5"/>
      <c r="FC2207" s="68"/>
      <c r="FD2207" s="67"/>
      <c r="FE2207" s="67"/>
      <c r="FF2207" s="64"/>
      <c r="FG2207" s="5"/>
      <c r="FH2207" s="69"/>
      <c r="FI2207" s="6"/>
      <c r="FJ2207" s="5"/>
      <c r="FK2207" s="25"/>
      <c r="FL2207" s="5"/>
    </row>
    <row r="2208" spans="40:168">
      <c r="AN2208" s="14"/>
      <c r="AO2208" s="14"/>
      <c r="AP2208" s="5"/>
      <c r="AQ2208" s="25"/>
      <c r="AR2208" s="25"/>
      <c r="AS2208" s="96"/>
      <c r="AT2208" s="83"/>
      <c r="AU2208" s="14"/>
      <c r="AX2208" s="83"/>
      <c r="AY2208" s="83"/>
      <c r="AZ2208" s="83"/>
      <c r="BA2208" s="83"/>
      <c r="BJ2208" s="54"/>
      <c r="BK2208" s="22"/>
      <c r="BL2208" s="24"/>
      <c r="BP2208" s="23"/>
      <c r="BQ2208" s="24"/>
      <c r="BR2208" s="22"/>
      <c r="BS2208" s="24"/>
      <c r="BT2208" s="24"/>
      <c r="BU2208" s="23"/>
      <c r="BV2208" s="26"/>
      <c r="BX2208" s="6"/>
      <c r="BY2208" s="24"/>
      <c r="BZ2208" s="109"/>
      <c r="CA2208" s="66"/>
      <c r="CB2208" s="5"/>
      <c r="CC2208" s="68"/>
      <c r="CD2208" s="67"/>
      <c r="CE2208" s="67"/>
      <c r="CF2208" s="64"/>
      <c r="CG2208" s="5"/>
      <c r="CH2208" s="69"/>
      <c r="CI2208" s="6"/>
      <c r="CJ2208" s="5"/>
      <c r="CK2208" s="25"/>
      <c r="CL2208" s="5"/>
      <c r="DN2208" s="14"/>
      <c r="DO2208" s="14"/>
      <c r="DP2208" s="5"/>
      <c r="DQ2208" s="25"/>
      <c r="DR2208" s="25"/>
      <c r="DS2208" s="96"/>
      <c r="DT2208" s="83"/>
      <c r="DU2208" s="14"/>
      <c r="DX2208" s="83"/>
      <c r="DY2208" s="83"/>
      <c r="DZ2208" s="83"/>
      <c r="EA2208" s="83"/>
      <c r="EJ2208" s="54"/>
      <c r="EK2208" s="22"/>
      <c r="EL2208" s="24"/>
      <c r="EP2208" s="23"/>
      <c r="EQ2208" s="24"/>
      <c r="ER2208" s="22"/>
      <c r="ES2208" s="24"/>
      <c r="ET2208" s="24"/>
      <c r="EU2208" s="23"/>
      <c r="EV2208" s="26"/>
      <c r="EX2208" s="6"/>
      <c r="EY2208" s="24"/>
      <c r="EZ2208" s="109"/>
      <c r="FA2208" s="66"/>
      <c r="FB2208" s="5"/>
      <c r="FC2208" s="68"/>
      <c r="FD2208" s="67"/>
      <c r="FE2208" s="67"/>
      <c r="FF2208" s="64"/>
      <c r="FG2208" s="5"/>
      <c r="FH2208" s="69"/>
      <c r="FI2208" s="6"/>
      <c r="FJ2208" s="5"/>
      <c r="FK2208" s="25"/>
      <c r="FL2208" s="5"/>
    </row>
    <row r="2209" spans="40:168">
      <c r="AN2209" s="14"/>
      <c r="AO2209" s="14"/>
      <c r="AP2209" s="5"/>
      <c r="AQ2209" s="25"/>
      <c r="AR2209" s="25"/>
      <c r="AS2209" s="96"/>
      <c r="AT2209" s="83"/>
      <c r="AU2209" s="14"/>
      <c r="AX2209" s="83"/>
      <c r="AY2209" s="83"/>
      <c r="AZ2209" s="83"/>
      <c r="BA2209" s="83"/>
      <c r="BJ2209" s="54"/>
      <c r="BK2209" s="22"/>
      <c r="BL2209" s="24"/>
      <c r="BP2209" s="23"/>
      <c r="BQ2209" s="24"/>
      <c r="BR2209" s="22"/>
      <c r="BS2209" s="24"/>
      <c r="BT2209" s="24"/>
      <c r="BU2209" s="23"/>
      <c r="BV2209" s="26"/>
      <c r="BX2209" s="6"/>
      <c r="BY2209" s="24"/>
      <c r="BZ2209" s="109"/>
      <c r="CA2209" s="66"/>
      <c r="CB2209" s="5"/>
      <c r="CC2209" s="68"/>
      <c r="CD2209" s="67"/>
      <c r="CE2209" s="67"/>
      <c r="CF2209" s="64"/>
      <c r="CG2209" s="5"/>
      <c r="CH2209" s="69"/>
      <c r="CI2209" s="6"/>
      <c r="CJ2209" s="5"/>
      <c r="CK2209" s="25"/>
      <c r="CL2209" s="5"/>
      <c r="DN2209" s="14"/>
      <c r="DO2209" s="14"/>
      <c r="DP2209" s="5"/>
      <c r="DQ2209" s="25"/>
      <c r="DR2209" s="25"/>
      <c r="DS2209" s="96"/>
      <c r="DT2209" s="83"/>
      <c r="DU2209" s="14"/>
      <c r="DX2209" s="83"/>
      <c r="DY2209" s="83"/>
      <c r="DZ2209" s="83"/>
      <c r="EA2209" s="83"/>
      <c r="EJ2209" s="54"/>
      <c r="EK2209" s="22"/>
      <c r="EL2209" s="24"/>
      <c r="EP2209" s="23"/>
      <c r="EQ2209" s="24"/>
      <c r="ER2209" s="22"/>
      <c r="ES2209" s="24"/>
      <c r="ET2209" s="24"/>
      <c r="EU2209" s="23"/>
      <c r="EV2209" s="26"/>
      <c r="EX2209" s="6"/>
      <c r="EY2209" s="24"/>
      <c r="EZ2209" s="109"/>
      <c r="FA2209" s="66"/>
      <c r="FB2209" s="5"/>
      <c r="FC2209" s="68"/>
      <c r="FD2209" s="67"/>
      <c r="FE2209" s="67"/>
      <c r="FF2209" s="64"/>
      <c r="FG2209" s="5"/>
      <c r="FH2209" s="69"/>
      <c r="FI2209" s="6"/>
      <c r="FJ2209" s="5"/>
      <c r="FK2209" s="25"/>
      <c r="FL2209" s="5"/>
    </row>
    <row r="2210" spans="40:168">
      <c r="AN2210" s="14"/>
      <c r="AO2210" s="14"/>
      <c r="AP2210" s="5"/>
      <c r="AQ2210" s="25"/>
      <c r="AR2210" s="25"/>
      <c r="AS2210" s="96"/>
      <c r="AT2210" s="83"/>
      <c r="AU2210" s="14"/>
      <c r="AX2210" s="83"/>
      <c r="AY2210" s="83"/>
      <c r="AZ2210" s="83"/>
      <c r="BA2210" s="83"/>
      <c r="BJ2210" s="54"/>
      <c r="BK2210" s="22"/>
      <c r="BL2210" s="24"/>
      <c r="BP2210" s="23"/>
      <c r="BQ2210" s="24"/>
      <c r="BR2210" s="22"/>
      <c r="BS2210" s="24"/>
      <c r="BT2210" s="24"/>
      <c r="BU2210" s="23"/>
      <c r="BV2210" s="26"/>
      <c r="BX2210" s="6"/>
      <c r="BY2210" s="24"/>
      <c r="BZ2210" s="109"/>
      <c r="CA2210" s="66"/>
      <c r="CB2210" s="5"/>
      <c r="CC2210" s="68"/>
      <c r="CD2210" s="67"/>
      <c r="CE2210" s="67"/>
      <c r="CF2210" s="64"/>
      <c r="CG2210" s="5"/>
      <c r="CH2210" s="69"/>
      <c r="CI2210" s="6"/>
      <c r="CJ2210" s="5"/>
      <c r="CK2210" s="25"/>
      <c r="CL2210" s="5"/>
      <c r="DN2210" s="14"/>
      <c r="DO2210" s="14"/>
      <c r="DP2210" s="5"/>
      <c r="DQ2210" s="25"/>
      <c r="DR2210" s="25"/>
      <c r="DS2210" s="96"/>
      <c r="DT2210" s="83"/>
      <c r="DU2210" s="14"/>
      <c r="DX2210" s="83"/>
      <c r="DY2210" s="83"/>
      <c r="DZ2210" s="83"/>
      <c r="EA2210" s="83"/>
      <c r="EJ2210" s="54"/>
      <c r="EK2210" s="22"/>
      <c r="EL2210" s="24"/>
      <c r="EP2210" s="23"/>
      <c r="EQ2210" s="24"/>
      <c r="ER2210" s="22"/>
      <c r="ES2210" s="24"/>
      <c r="ET2210" s="24"/>
      <c r="EU2210" s="23"/>
      <c r="EV2210" s="26"/>
      <c r="EX2210" s="6"/>
      <c r="EY2210" s="24"/>
      <c r="EZ2210" s="109"/>
      <c r="FA2210" s="66"/>
      <c r="FB2210" s="5"/>
      <c r="FC2210" s="68"/>
      <c r="FD2210" s="67"/>
      <c r="FE2210" s="67"/>
      <c r="FF2210" s="64"/>
      <c r="FG2210" s="5"/>
      <c r="FH2210" s="69"/>
      <c r="FI2210" s="6"/>
      <c r="FJ2210" s="5"/>
      <c r="FK2210" s="25"/>
      <c r="FL2210" s="5"/>
    </row>
    <row r="2211" spans="40:168">
      <c r="AN2211" s="14"/>
      <c r="AO2211" s="14"/>
      <c r="AP2211" s="5"/>
      <c r="AQ2211" s="25"/>
      <c r="AR2211" s="25"/>
      <c r="AS2211" s="96"/>
      <c r="AT2211" s="83"/>
      <c r="AU2211" s="14"/>
      <c r="AX2211" s="83"/>
      <c r="AY2211" s="83"/>
      <c r="AZ2211" s="83"/>
      <c r="BA2211" s="83"/>
      <c r="BJ2211" s="54"/>
      <c r="BK2211" s="22"/>
      <c r="BL2211" s="24"/>
      <c r="BP2211" s="23"/>
      <c r="BQ2211" s="24"/>
      <c r="BR2211" s="22"/>
      <c r="BS2211" s="24"/>
      <c r="BT2211" s="24"/>
      <c r="BU2211" s="23"/>
      <c r="BV2211" s="26"/>
      <c r="BX2211" s="6"/>
      <c r="BY2211" s="24"/>
      <c r="BZ2211" s="109"/>
      <c r="CA2211" s="66"/>
      <c r="CB2211" s="5"/>
      <c r="CC2211" s="68"/>
      <c r="CD2211" s="67"/>
      <c r="CE2211" s="67"/>
      <c r="CF2211" s="64"/>
      <c r="CG2211" s="5"/>
      <c r="CH2211" s="69"/>
      <c r="CI2211" s="6"/>
      <c r="CJ2211" s="5"/>
      <c r="CK2211" s="25"/>
      <c r="CL2211" s="5"/>
      <c r="DN2211" s="14"/>
      <c r="DO2211" s="14"/>
      <c r="DP2211" s="5"/>
      <c r="DQ2211" s="25"/>
      <c r="DR2211" s="25"/>
      <c r="DS2211" s="96"/>
      <c r="DT2211" s="83"/>
      <c r="DU2211" s="14"/>
      <c r="DX2211" s="83"/>
      <c r="DY2211" s="83"/>
      <c r="DZ2211" s="83"/>
      <c r="EA2211" s="83"/>
      <c r="EJ2211" s="54"/>
      <c r="EK2211" s="22"/>
      <c r="EL2211" s="24"/>
      <c r="EP2211" s="23"/>
      <c r="EQ2211" s="24"/>
      <c r="ER2211" s="22"/>
      <c r="ES2211" s="24"/>
      <c r="ET2211" s="24"/>
      <c r="EU2211" s="23"/>
      <c r="EV2211" s="26"/>
      <c r="EX2211" s="6"/>
      <c r="EY2211" s="24"/>
      <c r="EZ2211" s="109"/>
      <c r="FA2211" s="66"/>
      <c r="FB2211" s="5"/>
      <c r="FC2211" s="68"/>
      <c r="FD2211" s="67"/>
      <c r="FE2211" s="67"/>
      <c r="FF2211" s="64"/>
      <c r="FG2211" s="5"/>
      <c r="FH2211" s="69"/>
      <c r="FI2211" s="6"/>
      <c r="FJ2211" s="5"/>
      <c r="FK2211" s="25"/>
      <c r="FL2211" s="5"/>
    </row>
    <row r="2212" spans="40:168">
      <c r="AN2212" s="14"/>
      <c r="AO2212" s="14"/>
      <c r="AP2212" s="5"/>
      <c r="AQ2212" s="25"/>
      <c r="AR2212" s="25"/>
      <c r="AS2212" s="96"/>
      <c r="AT2212" s="83"/>
      <c r="AU2212" s="14"/>
      <c r="AX2212" s="83"/>
      <c r="AY2212" s="83"/>
      <c r="AZ2212" s="83"/>
      <c r="BA2212" s="83"/>
      <c r="BJ2212" s="54"/>
      <c r="BK2212" s="22"/>
      <c r="BL2212" s="24"/>
      <c r="BP2212" s="23"/>
      <c r="BQ2212" s="24"/>
      <c r="BR2212" s="22"/>
      <c r="BS2212" s="24"/>
      <c r="BT2212" s="24"/>
      <c r="BU2212" s="23"/>
      <c r="BV2212" s="26"/>
      <c r="BX2212" s="6"/>
      <c r="BY2212" s="24"/>
      <c r="BZ2212" s="109"/>
      <c r="CA2212" s="66"/>
      <c r="CB2212" s="5"/>
      <c r="CC2212" s="68"/>
      <c r="CD2212" s="67"/>
      <c r="CE2212" s="67"/>
      <c r="CF2212" s="64"/>
      <c r="CG2212" s="5"/>
      <c r="CH2212" s="69"/>
      <c r="CI2212" s="6"/>
      <c r="CJ2212" s="5"/>
      <c r="CK2212" s="25"/>
      <c r="CL2212" s="5"/>
      <c r="DN2212" s="14"/>
      <c r="DO2212" s="14"/>
      <c r="DP2212" s="5"/>
      <c r="DQ2212" s="25"/>
      <c r="DR2212" s="25"/>
      <c r="DS2212" s="96"/>
      <c r="DT2212" s="83"/>
      <c r="DU2212" s="14"/>
      <c r="DX2212" s="83"/>
      <c r="DY2212" s="83"/>
      <c r="DZ2212" s="83"/>
      <c r="EA2212" s="83"/>
      <c r="EJ2212" s="54"/>
      <c r="EK2212" s="22"/>
      <c r="EL2212" s="24"/>
      <c r="EP2212" s="23"/>
      <c r="EQ2212" s="24"/>
      <c r="ER2212" s="22"/>
      <c r="ES2212" s="24"/>
      <c r="ET2212" s="24"/>
      <c r="EU2212" s="23"/>
      <c r="EV2212" s="26"/>
      <c r="EX2212" s="6"/>
      <c r="EY2212" s="24"/>
      <c r="EZ2212" s="109"/>
      <c r="FA2212" s="66"/>
      <c r="FB2212" s="5"/>
      <c r="FC2212" s="68"/>
      <c r="FD2212" s="67"/>
      <c r="FE2212" s="67"/>
      <c r="FF2212" s="64"/>
      <c r="FG2212" s="5"/>
      <c r="FH2212" s="69"/>
      <c r="FI2212" s="6"/>
      <c r="FJ2212" s="5"/>
      <c r="FK2212" s="25"/>
      <c r="FL2212" s="5"/>
    </row>
    <row r="2213" spans="40:168">
      <c r="AN2213" s="14"/>
      <c r="AO2213" s="14"/>
      <c r="AP2213" s="5"/>
      <c r="AQ2213" s="25"/>
      <c r="AR2213" s="25"/>
      <c r="AS2213" s="96"/>
      <c r="AT2213" s="83"/>
      <c r="AU2213" s="14"/>
      <c r="AX2213" s="83"/>
      <c r="AY2213" s="83"/>
      <c r="AZ2213" s="83"/>
      <c r="BA2213" s="83"/>
      <c r="BJ2213" s="54"/>
      <c r="BK2213" s="22"/>
      <c r="BL2213" s="24"/>
      <c r="BP2213" s="23"/>
      <c r="BQ2213" s="24"/>
      <c r="BR2213" s="22"/>
      <c r="BS2213" s="24"/>
      <c r="BT2213" s="24"/>
      <c r="BU2213" s="23"/>
      <c r="BV2213" s="26"/>
      <c r="BX2213" s="6"/>
      <c r="BY2213" s="24"/>
      <c r="BZ2213" s="109"/>
      <c r="CA2213" s="66"/>
      <c r="CB2213" s="5"/>
      <c r="CC2213" s="68"/>
      <c r="CD2213" s="67"/>
      <c r="CE2213" s="67"/>
      <c r="CF2213" s="64"/>
      <c r="CG2213" s="5"/>
      <c r="CH2213" s="69"/>
      <c r="CI2213" s="6"/>
      <c r="CJ2213" s="5"/>
      <c r="CK2213" s="25"/>
      <c r="CL2213" s="5"/>
      <c r="DN2213" s="14"/>
      <c r="DO2213" s="14"/>
      <c r="DP2213" s="5"/>
      <c r="DQ2213" s="25"/>
      <c r="DR2213" s="25"/>
      <c r="DS2213" s="96"/>
      <c r="DT2213" s="83"/>
      <c r="DU2213" s="14"/>
      <c r="DX2213" s="83"/>
      <c r="DY2213" s="83"/>
      <c r="DZ2213" s="83"/>
      <c r="EA2213" s="83"/>
      <c r="EJ2213" s="54"/>
      <c r="EK2213" s="22"/>
      <c r="EL2213" s="24"/>
      <c r="EP2213" s="23"/>
      <c r="EQ2213" s="24"/>
      <c r="ER2213" s="22"/>
      <c r="ES2213" s="24"/>
      <c r="ET2213" s="24"/>
      <c r="EU2213" s="23"/>
      <c r="EV2213" s="26"/>
      <c r="EX2213" s="6"/>
      <c r="EY2213" s="24"/>
      <c r="EZ2213" s="109"/>
      <c r="FA2213" s="66"/>
      <c r="FB2213" s="5"/>
      <c r="FC2213" s="68"/>
      <c r="FD2213" s="67"/>
      <c r="FE2213" s="67"/>
      <c r="FF2213" s="64"/>
      <c r="FG2213" s="5"/>
      <c r="FH2213" s="69"/>
      <c r="FI2213" s="6"/>
      <c r="FJ2213" s="5"/>
      <c r="FK2213" s="25"/>
      <c r="FL2213" s="5"/>
    </row>
    <row r="2214" spans="40:168">
      <c r="AN2214" s="14"/>
      <c r="AO2214" s="14"/>
      <c r="AP2214" s="5"/>
      <c r="AQ2214" s="25"/>
      <c r="AR2214" s="25"/>
      <c r="AS2214" s="96"/>
      <c r="AT2214" s="83"/>
      <c r="AU2214" s="14"/>
      <c r="AX2214" s="83"/>
      <c r="AY2214" s="83"/>
      <c r="AZ2214" s="83"/>
      <c r="BA2214" s="83"/>
      <c r="BJ2214" s="54"/>
      <c r="BK2214" s="22"/>
      <c r="BL2214" s="24"/>
      <c r="BP2214" s="23"/>
      <c r="BQ2214" s="24"/>
      <c r="BR2214" s="22"/>
      <c r="BS2214" s="24"/>
      <c r="BT2214" s="24"/>
      <c r="BU2214" s="23"/>
      <c r="BV2214" s="26"/>
      <c r="BX2214" s="6"/>
      <c r="BY2214" s="24"/>
      <c r="BZ2214" s="109"/>
      <c r="CA2214" s="66"/>
      <c r="CB2214" s="5"/>
      <c r="CC2214" s="68"/>
      <c r="CD2214" s="67"/>
      <c r="CE2214" s="67"/>
      <c r="CF2214" s="64"/>
      <c r="CG2214" s="5"/>
      <c r="CH2214" s="69"/>
      <c r="CI2214" s="6"/>
      <c r="CJ2214" s="5"/>
      <c r="CK2214" s="25"/>
      <c r="CL2214" s="5"/>
      <c r="DN2214" s="14"/>
      <c r="DO2214" s="14"/>
      <c r="DP2214" s="5"/>
      <c r="DQ2214" s="25"/>
      <c r="DR2214" s="25"/>
      <c r="DS2214" s="96"/>
      <c r="DT2214" s="83"/>
      <c r="DU2214" s="14"/>
      <c r="DX2214" s="83"/>
      <c r="DY2214" s="83"/>
      <c r="DZ2214" s="83"/>
      <c r="EA2214" s="83"/>
      <c r="EJ2214" s="54"/>
      <c r="EK2214" s="22"/>
      <c r="EL2214" s="24"/>
      <c r="EP2214" s="23"/>
      <c r="EQ2214" s="24"/>
      <c r="ER2214" s="22"/>
      <c r="ES2214" s="24"/>
      <c r="ET2214" s="24"/>
      <c r="EU2214" s="23"/>
      <c r="EV2214" s="26"/>
      <c r="EX2214" s="6"/>
      <c r="EY2214" s="24"/>
      <c r="EZ2214" s="109"/>
      <c r="FA2214" s="66"/>
      <c r="FB2214" s="5"/>
      <c r="FC2214" s="68"/>
      <c r="FD2214" s="67"/>
      <c r="FE2214" s="67"/>
      <c r="FF2214" s="64"/>
      <c r="FG2214" s="5"/>
      <c r="FH2214" s="69"/>
      <c r="FI2214" s="6"/>
      <c r="FJ2214" s="5"/>
      <c r="FK2214" s="25"/>
      <c r="FL2214" s="5"/>
    </row>
    <row r="2215" spans="40:168">
      <c r="AN2215" s="14"/>
      <c r="AO2215" s="14"/>
      <c r="AP2215" s="5"/>
      <c r="AQ2215" s="25"/>
      <c r="AR2215" s="25"/>
      <c r="AS2215" s="96"/>
      <c r="AT2215" s="83"/>
      <c r="AU2215" s="14"/>
      <c r="AX2215" s="83"/>
      <c r="AY2215" s="83"/>
      <c r="AZ2215" s="83"/>
      <c r="BA2215" s="83"/>
      <c r="BJ2215" s="54"/>
      <c r="BK2215" s="22"/>
      <c r="BL2215" s="24"/>
      <c r="BP2215" s="23"/>
      <c r="BQ2215" s="24"/>
      <c r="BR2215" s="22"/>
      <c r="BS2215" s="24"/>
      <c r="BT2215" s="24"/>
      <c r="BU2215" s="23"/>
      <c r="BV2215" s="26"/>
      <c r="BX2215" s="6"/>
      <c r="BY2215" s="24"/>
      <c r="BZ2215" s="109"/>
      <c r="CA2215" s="66"/>
      <c r="CB2215" s="5"/>
      <c r="CC2215" s="68"/>
      <c r="CD2215" s="67"/>
      <c r="CE2215" s="67"/>
      <c r="CF2215" s="64"/>
      <c r="CG2215" s="5"/>
      <c r="CH2215" s="69"/>
      <c r="CI2215" s="6"/>
      <c r="CJ2215" s="5"/>
      <c r="CK2215" s="25"/>
      <c r="CL2215" s="5"/>
      <c r="DN2215" s="14"/>
      <c r="DO2215" s="14"/>
      <c r="DP2215" s="5"/>
      <c r="DQ2215" s="25"/>
      <c r="DR2215" s="25"/>
      <c r="DS2215" s="96"/>
      <c r="DT2215" s="83"/>
      <c r="DU2215" s="14"/>
      <c r="DX2215" s="83"/>
      <c r="DY2215" s="83"/>
      <c r="DZ2215" s="83"/>
      <c r="EA2215" s="83"/>
      <c r="EJ2215" s="54"/>
      <c r="EK2215" s="22"/>
      <c r="EL2215" s="24"/>
      <c r="EP2215" s="23"/>
      <c r="EQ2215" s="24"/>
      <c r="ER2215" s="22"/>
      <c r="ES2215" s="24"/>
      <c r="ET2215" s="24"/>
      <c r="EU2215" s="23"/>
      <c r="EV2215" s="26"/>
      <c r="EX2215" s="6"/>
      <c r="EY2215" s="24"/>
      <c r="EZ2215" s="109"/>
      <c r="FA2215" s="66"/>
      <c r="FB2215" s="5"/>
      <c r="FC2215" s="68"/>
      <c r="FD2215" s="67"/>
      <c r="FE2215" s="67"/>
      <c r="FF2215" s="64"/>
      <c r="FG2215" s="5"/>
      <c r="FH2215" s="69"/>
      <c r="FI2215" s="6"/>
      <c r="FJ2215" s="5"/>
      <c r="FK2215" s="25"/>
      <c r="FL2215" s="5"/>
    </row>
    <row r="2216" spans="40:168">
      <c r="AN2216" s="14"/>
      <c r="AO2216" s="14"/>
      <c r="AP2216" s="5"/>
      <c r="AQ2216" s="25"/>
      <c r="AR2216" s="25"/>
      <c r="AS2216" s="96"/>
      <c r="AT2216" s="83"/>
      <c r="AU2216" s="14"/>
      <c r="AX2216" s="83"/>
      <c r="AY2216" s="83"/>
      <c r="AZ2216" s="83"/>
      <c r="BA2216" s="83"/>
      <c r="BJ2216" s="54"/>
      <c r="BK2216" s="22"/>
      <c r="BL2216" s="24"/>
      <c r="BP2216" s="23"/>
      <c r="BQ2216" s="24"/>
      <c r="BR2216" s="22"/>
      <c r="BS2216" s="24"/>
      <c r="BT2216" s="24"/>
      <c r="BU2216" s="23"/>
      <c r="BV2216" s="26"/>
      <c r="BX2216" s="6"/>
      <c r="BY2216" s="24"/>
      <c r="BZ2216" s="109"/>
      <c r="CA2216" s="66"/>
      <c r="CB2216" s="5"/>
      <c r="CC2216" s="68"/>
      <c r="CD2216" s="67"/>
      <c r="CE2216" s="67"/>
      <c r="CF2216" s="64"/>
      <c r="CG2216" s="5"/>
      <c r="CH2216" s="69"/>
      <c r="CI2216" s="6"/>
      <c r="CJ2216" s="5"/>
      <c r="CK2216" s="25"/>
      <c r="CL2216" s="5"/>
      <c r="DN2216" s="14"/>
      <c r="DO2216" s="14"/>
      <c r="DP2216" s="5"/>
      <c r="DQ2216" s="25"/>
      <c r="DR2216" s="25"/>
      <c r="DS2216" s="96"/>
      <c r="DT2216" s="83"/>
      <c r="DU2216" s="14"/>
      <c r="DX2216" s="83"/>
      <c r="DY2216" s="83"/>
      <c r="DZ2216" s="83"/>
      <c r="EA2216" s="83"/>
      <c r="EJ2216" s="54"/>
      <c r="EK2216" s="22"/>
      <c r="EL2216" s="24"/>
      <c r="EP2216" s="23"/>
      <c r="EQ2216" s="24"/>
      <c r="ER2216" s="22"/>
      <c r="ES2216" s="24"/>
      <c r="ET2216" s="24"/>
      <c r="EU2216" s="23"/>
      <c r="EV2216" s="26"/>
      <c r="EX2216" s="6"/>
      <c r="EY2216" s="24"/>
      <c r="EZ2216" s="109"/>
      <c r="FA2216" s="66"/>
      <c r="FB2216" s="5"/>
      <c r="FC2216" s="68"/>
      <c r="FD2216" s="67"/>
      <c r="FE2216" s="67"/>
      <c r="FF2216" s="64"/>
      <c r="FG2216" s="5"/>
      <c r="FH2216" s="69"/>
      <c r="FI2216" s="6"/>
      <c r="FJ2216" s="5"/>
      <c r="FK2216" s="25"/>
      <c r="FL2216" s="5"/>
    </row>
    <row r="2217" spans="40:168">
      <c r="AN2217" s="14"/>
      <c r="AO2217" s="14"/>
      <c r="AP2217" s="5"/>
      <c r="AQ2217" s="25"/>
      <c r="AR2217" s="25"/>
      <c r="AS2217" s="96"/>
      <c r="AT2217" s="83"/>
      <c r="AU2217" s="14"/>
      <c r="AX2217" s="83"/>
      <c r="AY2217" s="83"/>
      <c r="AZ2217" s="83"/>
      <c r="BA2217" s="83"/>
      <c r="BJ2217" s="54"/>
      <c r="BK2217" s="22"/>
      <c r="BL2217" s="24"/>
      <c r="BP2217" s="23"/>
      <c r="BQ2217" s="24"/>
      <c r="BR2217" s="22"/>
      <c r="BS2217" s="24"/>
      <c r="BT2217" s="24"/>
      <c r="BU2217" s="23"/>
      <c r="BV2217" s="26"/>
      <c r="BX2217" s="6"/>
      <c r="BY2217" s="24"/>
      <c r="BZ2217" s="109"/>
      <c r="CA2217" s="66"/>
      <c r="CB2217" s="5"/>
      <c r="CC2217" s="68"/>
      <c r="CD2217" s="67"/>
      <c r="CE2217" s="67"/>
      <c r="CF2217" s="64"/>
      <c r="CG2217" s="5"/>
      <c r="CH2217" s="69"/>
      <c r="CI2217" s="6"/>
      <c r="CJ2217" s="5"/>
      <c r="CK2217" s="25"/>
      <c r="CL2217" s="5"/>
      <c r="DN2217" s="14"/>
      <c r="DO2217" s="14"/>
      <c r="DP2217" s="5"/>
      <c r="DQ2217" s="25"/>
      <c r="DR2217" s="25"/>
      <c r="DS2217" s="96"/>
      <c r="DT2217" s="83"/>
      <c r="DU2217" s="14"/>
      <c r="DX2217" s="83"/>
      <c r="DY2217" s="83"/>
      <c r="DZ2217" s="83"/>
      <c r="EA2217" s="83"/>
      <c r="EJ2217" s="54"/>
      <c r="EK2217" s="22"/>
      <c r="EL2217" s="24"/>
      <c r="EP2217" s="23"/>
      <c r="EQ2217" s="24"/>
      <c r="ER2217" s="22"/>
      <c r="ES2217" s="24"/>
      <c r="ET2217" s="24"/>
      <c r="EU2217" s="23"/>
      <c r="EV2217" s="26"/>
      <c r="EX2217" s="6"/>
      <c r="EY2217" s="24"/>
      <c r="EZ2217" s="109"/>
      <c r="FA2217" s="66"/>
      <c r="FB2217" s="5"/>
      <c r="FC2217" s="68"/>
      <c r="FD2217" s="67"/>
      <c r="FE2217" s="67"/>
      <c r="FF2217" s="64"/>
      <c r="FG2217" s="5"/>
      <c r="FH2217" s="69"/>
      <c r="FI2217" s="6"/>
      <c r="FJ2217" s="5"/>
      <c r="FK2217" s="25"/>
      <c r="FL2217" s="5"/>
    </row>
    <row r="2218" spans="40:168">
      <c r="AN2218" s="14"/>
      <c r="AO2218" s="14"/>
      <c r="AP2218" s="5"/>
      <c r="AQ2218" s="25"/>
      <c r="AR2218" s="25"/>
      <c r="AS2218" s="96"/>
      <c r="AT2218" s="83"/>
      <c r="AU2218" s="14"/>
      <c r="AX2218" s="83"/>
      <c r="AY2218" s="83"/>
      <c r="AZ2218" s="83"/>
      <c r="BA2218" s="83"/>
      <c r="BJ2218" s="54"/>
      <c r="BK2218" s="22"/>
      <c r="BL2218" s="24"/>
      <c r="BP2218" s="23"/>
      <c r="BQ2218" s="24"/>
      <c r="BR2218" s="22"/>
      <c r="BS2218" s="24"/>
      <c r="BT2218" s="24"/>
      <c r="BU2218" s="23"/>
      <c r="BV2218" s="26"/>
      <c r="BX2218" s="6"/>
      <c r="BY2218" s="24"/>
      <c r="BZ2218" s="109"/>
      <c r="CA2218" s="66"/>
      <c r="CB2218" s="5"/>
      <c r="CC2218" s="68"/>
      <c r="CD2218" s="67"/>
      <c r="CE2218" s="67"/>
      <c r="CF2218" s="64"/>
      <c r="CG2218" s="5"/>
      <c r="CH2218" s="69"/>
      <c r="CI2218" s="6"/>
      <c r="CJ2218" s="5"/>
      <c r="CK2218" s="25"/>
      <c r="CL2218" s="5"/>
      <c r="DN2218" s="14"/>
      <c r="DO2218" s="14"/>
      <c r="DP2218" s="5"/>
      <c r="DQ2218" s="25"/>
      <c r="DR2218" s="25"/>
      <c r="DS2218" s="96"/>
      <c r="DT2218" s="83"/>
      <c r="DU2218" s="14"/>
      <c r="DX2218" s="83"/>
      <c r="DY2218" s="83"/>
      <c r="DZ2218" s="83"/>
      <c r="EA2218" s="83"/>
      <c r="EJ2218" s="54"/>
      <c r="EK2218" s="22"/>
      <c r="EL2218" s="24"/>
      <c r="EP2218" s="23"/>
      <c r="EQ2218" s="24"/>
      <c r="ER2218" s="22"/>
      <c r="ES2218" s="24"/>
      <c r="ET2218" s="24"/>
      <c r="EU2218" s="23"/>
      <c r="EV2218" s="26"/>
      <c r="EX2218" s="6"/>
      <c r="EY2218" s="24"/>
      <c r="EZ2218" s="109"/>
      <c r="FA2218" s="66"/>
      <c r="FB2218" s="5"/>
      <c r="FC2218" s="68"/>
      <c r="FD2218" s="67"/>
      <c r="FE2218" s="67"/>
      <c r="FF2218" s="64"/>
      <c r="FG2218" s="5"/>
      <c r="FH2218" s="69"/>
      <c r="FI2218" s="6"/>
      <c r="FJ2218" s="5"/>
      <c r="FK2218" s="25"/>
      <c r="FL2218" s="5"/>
    </row>
    <row r="2219" spans="40:168">
      <c r="AN2219" s="14"/>
      <c r="AO2219" s="14"/>
      <c r="AP2219" s="5"/>
      <c r="AQ2219" s="25"/>
      <c r="AR2219" s="25"/>
      <c r="AS2219" s="96"/>
      <c r="AT2219" s="83"/>
      <c r="AU2219" s="14"/>
      <c r="AX2219" s="83"/>
      <c r="AY2219" s="83"/>
      <c r="AZ2219" s="83"/>
      <c r="BA2219" s="83"/>
      <c r="BJ2219" s="54"/>
      <c r="BK2219" s="22"/>
      <c r="BL2219" s="24"/>
      <c r="BP2219" s="23"/>
      <c r="BQ2219" s="24"/>
      <c r="BR2219" s="22"/>
      <c r="BS2219" s="24"/>
      <c r="BT2219" s="24"/>
      <c r="BU2219" s="23"/>
      <c r="BV2219" s="26"/>
      <c r="BX2219" s="6"/>
      <c r="BY2219" s="24"/>
      <c r="BZ2219" s="109"/>
      <c r="CA2219" s="66"/>
      <c r="CB2219" s="5"/>
      <c r="CC2219" s="68"/>
      <c r="CD2219" s="67"/>
      <c r="CE2219" s="67"/>
      <c r="CF2219" s="64"/>
      <c r="CG2219" s="5"/>
      <c r="CH2219" s="69"/>
      <c r="CI2219" s="6"/>
      <c r="CJ2219" s="5"/>
      <c r="CK2219" s="25"/>
      <c r="CL2219" s="5"/>
      <c r="DN2219" s="14"/>
      <c r="DO2219" s="14"/>
      <c r="DP2219" s="5"/>
      <c r="DQ2219" s="25"/>
      <c r="DR2219" s="25"/>
      <c r="DS2219" s="96"/>
      <c r="DT2219" s="83"/>
      <c r="DU2219" s="14"/>
      <c r="DX2219" s="83"/>
      <c r="DY2219" s="83"/>
      <c r="DZ2219" s="83"/>
      <c r="EA2219" s="83"/>
      <c r="EJ2219" s="54"/>
      <c r="EK2219" s="22"/>
      <c r="EL2219" s="24"/>
      <c r="EP2219" s="23"/>
      <c r="EQ2219" s="24"/>
      <c r="ER2219" s="22"/>
      <c r="ES2219" s="24"/>
      <c r="ET2219" s="24"/>
      <c r="EU2219" s="23"/>
      <c r="EV2219" s="26"/>
      <c r="EX2219" s="6"/>
      <c r="EY2219" s="24"/>
      <c r="EZ2219" s="109"/>
      <c r="FA2219" s="66"/>
      <c r="FB2219" s="5"/>
      <c r="FC2219" s="68"/>
      <c r="FD2219" s="67"/>
      <c r="FE2219" s="67"/>
      <c r="FF2219" s="64"/>
      <c r="FG2219" s="5"/>
      <c r="FH2219" s="69"/>
      <c r="FI2219" s="6"/>
      <c r="FJ2219" s="5"/>
      <c r="FK2219" s="25"/>
      <c r="FL2219" s="5"/>
    </row>
    <row r="2220" spans="40:168">
      <c r="AN2220" s="14"/>
      <c r="AO2220" s="14"/>
      <c r="AP2220" s="5"/>
      <c r="AQ2220" s="25"/>
      <c r="AR2220" s="25"/>
      <c r="AS2220" s="96"/>
      <c r="AT2220" s="83"/>
      <c r="AU2220" s="14"/>
      <c r="AX2220" s="83"/>
      <c r="AY2220" s="83"/>
      <c r="AZ2220" s="83"/>
      <c r="BA2220" s="83"/>
      <c r="BJ2220" s="54"/>
      <c r="BK2220" s="22"/>
      <c r="BL2220" s="24"/>
      <c r="BP2220" s="23"/>
      <c r="BQ2220" s="24"/>
      <c r="BR2220" s="22"/>
      <c r="BS2220" s="24"/>
      <c r="BT2220" s="24"/>
      <c r="BU2220" s="23"/>
      <c r="BV2220" s="26"/>
      <c r="BX2220" s="6"/>
      <c r="BY2220" s="24"/>
      <c r="BZ2220" s="109"/>
      <c r="CA2220" s="66"/>
      <c r="CB2220" s="5"/>
      <c r="CC2220" s="68"/>
      <c r="CD2220" s="67"/>
      <c r="CE2220" s="67"/>
      <c r="CF2220" s="64"/>
      <c r="CG2220" s="5"/>
      <c r="CH2220" s="69"/>
      <c r="CI2220" s="6"/>
      <c r="CJ2220" s="5"/>
      <c r="CK2220" s="25"/>
      <c r="CL2220" s="5"/>
      <c r="DN2220" s="14"/>
      <c r="DO2220" s="14"/>
      <c r="DP2220" s="5"/>
      <c r="DQ2220" s="25"/>
      <c r="DR2220" s="25"/>
      <c r="DS2220" s="96"/>
      <c r="DT2220" s="83"/>
      <c r="DU2220" s="14"/>
      <c r="DX2220" s="83"/>
      <c r="DY2220" s="83"/>
      <c r="DZ2220" s="83"/>
      <c r="EA2220" s="83"/>
      <c r="EJ2220" s="54"/>
      <c r="EK2220" s="22"/>
      <c r="EL2220" s="24"/>
      <c r="EP2220" s="23"/>
      <c r="EQ2220" s="24"/>
      <c r="ER2220" s="22"/>
      <c r="ES2220" s="24"/>
      <c r="ET2220" s="24"/>
      <c r="EU2220" s="23"/>
      <c r="EV2220" s="26"/>
      <c r="EX2220" s="6"/>
      <c r="EY2220" s="24"/>
      <c r="EZ2220" s="109"/>
      <c r="FA2220" s="66"/>
      <c r="FB2220" s="5"/>
      <c r="FC2220" s="68"/>
      <c r="FD2220" s="67"/>
      <c r="FE2220" s="67"/>
      <c r="FF2220" s="64"/>
      <c r="FG2220" s="5"/>
      <c r="FH2220" s="69"/>
      <c r="FI2220" s="6"/>
      <c r="FJ2220" s="5"/>
      <c r="FK2220" s="25"/>
      <c r="FL2220" s="5"/>
    </row>
    <row r="2221" spans="40:168">
      <c r="AN2221" s="14"/>
      <c r="AO2221" s="14"/>
      <c r="AP2221" s="5"/>
      <c r="AQ2221" s="25"/>
      <c r="AR2221" s="25"/>
      <c r="AS2221" s="96"/>
      <c r="AT2221" s="83"/>
      <c r="AU2221" s="14"/>
      <c r="AX2221" s="83"/>
      <c r="AY2221" s="83"/>
      <c r="AZ2221" s="83"/>
      <c r="BA2221" s="83"/>
      <c r="BJ2221" s="54"/>
      <c r="BK2221" s="22"/>
      <c r="BL2221" s="24"/>
      <c r="BP2221" s="23"/>
      <c r="BQ2221" s="24"/>
      <c r="BR2221" s="22"/>
      <c r="BS2221" s="24"/>
      <c r="BT2221" s="24"/>
      <c r="BU2221" s="23"/>
      <c r="BV2221" s="26"/>
      <c r="BX2221" s="6"/>
      <c r="BY2221" s="24"/>
      <c r="BZ2221" s="109"/>
      <c r="CA2221" s="66"/>
      <c r="CB2221" s="5"/>
      <c r="CC2221" s="68"/>
      <c r="CD2221" s="67"/>
      <c r="CE2221" s="67"/>
      <c r="CF2221" s="64"/>
      <c r="CG2221" s="5"/>
      <c r="CH2221" s="69"/>
      <c r="CI2221" s="6"/>
      <c r="CJ2221" s="5"/>
      <c r="CK2221" s="25"/>
      <c r="CL2221" s="5"/>
      <c r="DN2221" s="14"/>
      <c r="DO2221" s="14"/>
      <c r="DP2221" s="5"/>
      <c r="DQ2221" s="25"/>
      <c r="DR2221" s="25"/>
      <c r="DS2221" s="96"/>
      <c r="DT2221" s="83"/>
      <c r="DU2221" s="14"/>
      <c r="DX2221" s="83"/>
      <c r="DY2221" s="83"/>
      <c r="DZ2221" s="83"/>
      <c r="EA2221" s="83"/>
      <c r="EJ2221" s="54"/>
      <c r="EK2221" s="22"/>
      <c r="EL2221" s="24"/>
      <c r="EP2221" s="23"/>
      <c r="EQ2221" s="24"/>
      <c r="ER2221" s="22"/>
      <c r="ES2221" s="24"/>
      <c r="ET2221" s="24"/>
      <c r="EU2221" s="23"/>
      <c r="EV2221" s="26"/>
      <c r="EX2221" s="6"/>
      <c r="EY2221" s="24"/>
      <c r="EZ2221" s="109"/>
      <c r="FA2221" s="66"/>
      <c r="FB2221" s="5"/>
      <c r="FC2221" s="68"/>
      <c r="FD2221" s="67"/>
      <c r="FE2221" s="67"/>
      <c r="FF2221" s="64"/>
      <c r="FG2221" s="5"/>
      <c r="FH2221" s="69"/>
      <c r="FI2221" s="6"/>
      <c r="FJ2221" s="5"/>
      <c r="FK2221" s="25"/>
      <c r="FL2221" s="5"/>
    </row>
    <row r="2222" spans="40:168">
      <c r="AN2222" s="14"/>
      <c r="AO2222" s="14"/>
      <c r="AP2222" s="5"/>
      <c r="AQ2222" s="25"/>
      <c r="AR2222" s="25"/>
      <c r="AS2222" s="96"/>
      <c r="AT2222" s="83"/>
      <c r="AU2222" s="14"/>
      <c r="AX2222" s="83"/>
      <c r="AY2222" s="83"/>
      <c r="AZ2222" s="83"/>
      <c r="BA2222" s="83"/>
      <c r="BJ2222" s="54"/>
      <c r="BK2222" s="22"/>
      <c r="BL2222" s="24"/>
      <c r="BP2222" s="23"/>
      <c r="BQ2222" s="24"/>
      <c r="BR2222" s="22"/>
      <c r="BS2222" s="24"/>
      <c r="BT2222" s="24"/>
      <c r="BU2222" s="23"/>
      <c r="BV2222" s="26"/>
      <c r="BX2222" s="6"/>
      <c r="BY2222" s="24"/>
      <c r="BZ2222" s="109"/>
      <c r="CA2222" s="66"/>
      <c r="CB2222" s="5"/>
      <c r="CC2222" s="68"/>
      <c r="CD2222" s="67"/>
      <c r="CE2222" s="67"/>
      <c r="CF2222" s="64"/>
      <c r="CG2222" s="5"/>
      <c r="CH2222" s="69"/>
      <c r="CI2222" s="6"/>
      <c r="CJ2222" s="5"/>
      <c r="CK2222" s="25"/>
      <c r="CL2222" s="5"/>
      <c r="DN2222" s="14"/>
      <c r="DO2222" s="14"/>
      <c r="DP2222" s="5"/>
      <c r="DQ2222" s="25"/>
      <c r="DR2222" s="25"/>
      <c r="DS2222" s="96"/>
      <c r="DT2222" s="83"/>
      <c r="DU2222" s="14"/>
      <c r="DX2222" s="83"/>
      <c r="DY2222" s="83"/>
      <c r="DZ2222" s="83"/>
      <c r="EA2222" s="83"/>
      <c r="EJ2222" s="54"/>
      <c r="EK2222" s="22"/>
      <c r="EL2222" s="24"/>
      <c r="EP2222" s="23"/>
      <c r="EQ2222" s="24"/>
      <c r="ER2222" s="22"/>
      <c r="ES2222" s="24"/>
      <c r="ET2222" s="24"/>
      <c r="EU2222" s="23"/>
      <c r="EV2222" s="26"/>
      <c r="EX2222" s="6"/>
      <c r="EY2222" s="24"/>
      <c r="EZ2222" s="109"/>
      <c r="FA2222" s="66"/>
      <c r="FB2222" s="5"/>
      <c r="FC2222" s="68"/>
      <c r="FD2222" s="67"/>
      <c r="FE2222" s="67"/>
      <c r="FF2222" s="64"/>
      <c r="FG2222" s="5"/>
      <c r="FH2222" s="69"/>
      <c r="FI2222" s="6"/>
      <c r="FJ2222" s="5"/>
      <c r="FK2222" s="25"/>
      <c r="FL2222" s="5"/>
    </row>
    <row r="2223" spans="40:168">
      <c r="AN2223" s="14"/>
      <c r="AO2223" s="14"/>
      <c r="AP2223" s="5"/>
      <c r="AQ2223" s="25"/>
      <c r="AR2223" s="25"/>
      <c r="AS2223" s="96"/>
      <c r="AT2223" s="83"/>
      <c r="AU2223" s="14"/>
      <c r="AX2223" s="83"/>
      <c r="AY2223" s="83"/>
      <c r="AZ2223" s="83"/>
      <c r="BA2223" s="83"/>
      <c r="BJ2223" s="54"/>
      <c r="BK2223" s="22"/>
      <c r="BL2223" s="24"/>
      <c r="BP2223" s="23"/>
      <c r="BQ2223" s="24"/>
      <c r="BR2223" s="22"/>
      <c r="BS2223" s="24"/>
      <c r="BT2223" s="24"/>
      <c r="BU2223" s="23"/>
      <c r="BV2223" s="26"/>
      <c r="BX2223" s="6"/>
      <c r="BY2223" s="24"/>
      <c r="BZ2223" s="109"/>
      <c r="CA2223" s="66"/>
      <c r="CB2223" s="5"/>
      <c r="CC2223" s="68"/>
      <c r="CD2223" s="67"/>
      <c r="CE2223" s="67"/>
      <c r="CF2223" s="64"/>
      <c r="CG2223" s="5"/>
      <c r="CH2223" s="69"/>
      <c r="CI2223" s="6"/>
      <c r="CJ2223" s="5"/>
      <c r="CK2223" s="25"/>
      <c r="CL2223" s="5"/>
      <c r="DN2223" s="14"/>
      <c r="DO2223" s="14"/>
      <c r="DP2223" s="5"/>
      <c r="DQ2223" s="25"/>
      <c r="DR2223" s="25"/>
      <c r="DS2223" s="96"/>
      <c r="DT2223" s="83"/>
      <c r="DU2223" s="14"/>
      <c r="DX2223" s="83"/>
      <c r="DY2223" s="83"/>
      <c r="DZ2223" s="83"/>
      <c r="EA2223" s="83"/>
      <c r="EJ2223" s="54"/>
      <c r="EK2223" s="22"/>
      <c r="EL2223" s="24"/>
      <c r="EP2223" s="23"/>
      <c r="EQ2223" s="24"/>
      <c r="ER2223" s="22"/>
      <c r="ES2223" s="24"/>
      <c r="ET2223" s="24"/>
      <c r="EU2223" s="23"/>
      <c r="EV2223" s="26"/>
      <c r="EX2223" s="6"/>
      <c r="EY2223" s="24"/>
      <c r="EZ2223" s="109"/>
      <c r="FA2223" s="66"/>
      <c r="FB2223" s="5"/>
      <c r="FC2223" s="68"/>
      <c r="FD2223" s="67"/>
      <c r="FE2223" s="67"/>
      <c r="FF2223" s="64"/>
      <c r="FG2223" s="5"/>
      <c r="FH2223" s="69"/>
      <c r="FI2223" s="6"/>
      <c r="FJ2223" s="5"/>
      <c r="FK2223" s="25"/>
      <c r="FL2223" s="5"/>
    </row>
    <row r="2224" spans="40:168">
      <c r="AN2224" s="14"/>
      <c r="AO2224" s="14"/>
      <c r="AP2224" s="5"/>
      <c r="AQ2224" s="25"/>
      <c r="AR2224" s="25"/>
      <c r="AS2224" s="96"/>
      <c r="AT2224" s="83"/>
      <c r="AU2224" s="14"/>
      <c r="AX2224" s="83"/>
      <c r="AY2224" s="83"/>
      <c r="AZ2224" s="83"/>
      <c r="BA2224" s="83"/>
      <c r="BJ2224" s="54"/>
      <c r="BK2224" s="22"/>
      <c r="BL2224" s="24"/>
      <c r="BP2224" s="23"/>
      <c r="BQ2224" s="24"/>
      <c r="BR2224" s="22"/>
      <c r="BS2224" s="24"/>
      <c r="BT2224" s="24"/>
      <c r="BU2224" s="23"/>
      <c r="BV2224" s="26"/>
      <c r="BX2224" s="6"/>
      <c r="BY2224" s="24"/>
      <c r="BZ2224" s="109"/>
      <c r="CA2224" s="66"/>
      <c r="CB2224" s="5"/>
      <c r="CC2224" s="68"/>
      <c r="CD2224" s="67"/>
      <c r="CE2224" s="67"/>
      <c r="CF2224" s="64"/>
      <c r="CG2224" s="5"/>
      <c r="CH2224" s="69"/>
      <c r="CI2224" s="6"/>
      <c r="CJ2224" s="5"/>
      <c r="CK2224" s="25"/>
      <c r="CL2224" s="5"/>
      <c r="DN2224" s="14"/>
      <c r="DO2224" s="14"/>
      <c r="DP2224" s="5"/>
      <c r="DQ2224" s="25"/>
      <c r="DR2224" s="25"/>
      <c r="DS2224" s="96"/>
      <c r="DT2224" s="83"/>
      <c r="DU2224" s="14"/>
      <c r="DX2224" s="83"/>
      <c r="DY2224" s="83"/>
      <c r="DZ2224" s="83"/>
      <c r="EA2224" s="83"/>
      <c r="EJ2224" s="54"/>
      <c r="EK2224" s="22"/>
      <c r="EL2224" s="24"/>
      <c r="EP2224" s="23"/>
      <c r="EQ2224" s="24"/>
      <c r="ER2224" s="22"/>
      <c r="ES2224" s="24"/>
      <c r="ET2224" s="24"/>
      <c r="EU2224" s="23"/>
      <c r="EV2224" s="26"/>
      <c r="EX2224" s="6"/>
      <c r="EY2224" s="24"/>
      <c r="EZ2224" s="109"/>
      <c r="FA2224" s="66"/>
      <c r="FB2224" s="5"/>
      <c r="FC2224" s="68"/>
      <c r="FD2224" s="67"/>
      <c r="FE2224" s="67"/>
      <c r="FF2224" s="64"/>
      <c r="FG2224" s="5"/>
      <c r="FH2224" s="69"/>
      <c r="FI2224" s="6"/>
      <c r="FJ2224" s="5"/>
      <c r="FK2224" s="25"/>
      <c r="FL2224" s="5"/>
    </row>
    <row r="2225" spans="40:168">
      <c r="AN2225" s="14"/>
      <c r="AO2225" s="14"/>
      <c r="AP2225" s="5"/>
      <c r="AQ2225" s="25"/>
      <c r="AR2225" s="25"/>
      <c r="AS2225" s="96"/>
      <c r="AT2225" s="83"/>
      <c r="AU2225" s="14"/>
      <c r="AX2225" s="83"/>
      <c r="AY2225" s="83"/>
      <c r="AZ2225" s="83"/>
      <c r="BA2225" s="83"/>
      <c r="BJ2225" s="54"/>
      <c r="BK2225" s="22"/>
      <c r="BL2225" s="24"/>
      <c r="BP2225" s="23"/>
      <c r="BQ2225" s="24"/>
      <c r="BR2225" s="22"/>
      <c r="BS2225" s="24"/>
      <c r="BT2225" s="24"/>
      <c r="BU2225" s="23"/>
      <c r="BV2225" s="26"/>
      <c r="BX2225" s="6"/>
      <c r="BY2225" s="24"/>
      <c r="BZ2225" s="109"/>
      <c r="CA2225" s="66"/>
      <c r="CB2225" s="5"/>
      <c r="CC2225" s="68"/>
      <c r="CD2225" s="67"/>
      <c r="CE2225" s="67"/>
      <c r="CF2225" s="64"/>
      <c r="CG2225" s="5"/>
      <c r="CH2225" s="69"/>
      <c r="CI2225" s="6"/>
      <c r="CJ2225" s="5"/>
      <c r="CK2225" s="25"/>
      <c r="CL2225" s="5"/>
      <c r="DN2225" s="14"/>
      <c r="DO2225" s="14"/>
      <c r="DP2225" s="5"/>
      <c r="DQ2225" s="25"/>
      <c r="DR2225" s="25"/>
      <c r="DS2225" s="96"/>
      <c r="DT2225" s="83"/>
      <c r="DU2225" s="14"/>
      <c r="DX2225" s="83"/>
      <c r="DY2225" s="83"/>
      <c r="DZ2225" s="83"/>
      <c r="EA2225" s="83"/>
      <c r="EJ2225" s="54"/>
      <c r="EK2225" s="22"/>
      <c r="EL2225" s="24"/>
      <c r="EP2225" s="23"/>
      <c r="EQ2225" s="24"/>
      <c r="ER2225" s="22"/>
      <c r="ES2225" s="24"/>
      <c r="ET2225" s="24"/>
      <c r="EU2225" s="23"/>
      <c r="EV2225" s="26"/>
      <c r="EX2225" s="6"/>
      <c r="EY2225" s="24"/>
      <c r="EZ2225" s="109"/>
      <c r="FA2225" s="66"/>
      <c r="FB2225" s="5"/>
      <c r="FC2225" s="68"/>
      <c r="FD2225" s="67"/>
      <c r="FE2225" s="67"/>
      <c r="FF2225" s="64"/>
      <c r="FG2225" s="5"/>
      <c r="FH2225" s="69"/>
      <c r="FI2225" s="6"/>
      <c r="FJ2225" s="5"/>
      <c r="FK2225" s="25"/>
      <c r="FL2225" s="5"/>
    </row>
    <row r="2226" spans="40:168">
      <c r="AN2226" s="14"/>
      <c r="AO2226" s="14"/>
      <c r="AP2226" s="5"/>
      <c r="AQ2226" s="25"/>
      <c r="AR2226" s="25"/>
      <c r="AS2226" s="96"/>
      <c r="AT2226" s="83"/>
      <c r="AU2226" s="14"/>
      <c r="AX2226" s="83"/>
      <c r="AY2226" s="83"/>
      <c r="AZ2226" s="83"/>
      <c r="BA2226" s="83"/>
      <c r="BJ2226" s="54"/>
      <c r="BK2226" s="22"/>
      <c r="BL2226" s="24"/>
      <c r="BP2226" s="23"/>
      <c r="BQ2226" s="24"/>
      <c r="BR2226" s="22"/>
      <c r="BS2226" s="24"/>
      <c r="BT2226" s="24"/>
      <c r="BU2226" s="23"/>
      <c r="BV2226" s="26"/>
      <c r="BX2226" s="6"/>
      <c r="BY2226" s="24"/>
      <c r="BZ2226" s="109"/>
      <c r="CA2226" s="66"/>
      <c r="CB2226" s="5"/>
      <c r="CC2226" s="68"/>
      <c r="CD2226" s="67"/>
      <c r="CE2226" s="67"/>
      <c r="CF2226" s="64"/>
      <c r="CG2226" s="5"/>
      <c r="CH2226" s="69"/>
      <c r="CI2226" s="6"/>
      <c r="CJ2226" s="5"/>
      <c r="CK2226" s="25"/>
      <c r="CL2226" s="5"/>
      <c r="DN2226" s="14"/>
      <c r="DO2226" s="14"/>
      <c r="DP2226" s="5"/>
      <c r="DQ2226" s="25"/>
      <c r="DR2226" s="25"/>
      <c r="DS2226" s="96"/>
      <c r="DT2226" s="83"/>
      <c r="DU2226" s="14"/>
      <c r="DX2226" s="83"/>
      <c r="DY2226" s="83"/>
      <c r="DZ2226" s="83"/>
      <c r="EA2226" s="83"/>
      <c r="EJ2226" s="54"/>
      <c r="EK2226" s="22"/>
      <c r="EL2226" s="24"/>
      <c r="EP2226" s="23"/>
      <c r="EQ2226" s="24"/>
      <c r="ER2226" s="22"/>
      <c r="ES2226" s="24"/>
      <c r="ET2226" s="24"/>
      <c r="EU2226" s="23"/>
      <c r="EV2226" s="26"/>
      <c r="EX2226" s="6"/>
      <c r="EY2226" s="24"/>
      <c r="EZ2226" s="109"/>
      <c r="FA2226" s="66"/>
      <c r="FB2226" s="5"/>
      <c r="FC2226" s="68"/>
      <c r="FD2226" s="67"/>
      <c r="FE2226" s="67"/>
      <c r="FF2226" s="64"/>
      <c r="FG2226" s="5"/>
      <c r="FH2226" s="69"/>
      <c r="FI2226" s="6"/>
      <c r="FJ2226" s="5"/>
      <c r="FK2226" s="25"/>
      <c r="FL2226" s="5"/>
    </row>
    <row r="2227" spans="40:168">
      <c r="AN2227" s="14"/>
      <c r="AO2227" s="14"/>
      <c r="AP2227" s="5"/>
      <c r="AQ2227" s="25"/>
      <c r="AR2227" s="25"/>
      <c r="AS2227" s="96"/>
      <c r="AT2227" s="83"/>
      <c r="AU2227" s="14"/>
      <c r="AX2227" s="83"/>
      <c r="AY2227" s="83"/>
      <c r="AZ2227" s="83"/>
      <c r="BA2227" s="83"/>
      <c r="BJ2227" s="54"/>
      <c r="BK2227" s="22"/>
      <c r="BL2227" s="24"/>
      <c r="BP2227" s="23"/>
      <c r="BQ2227" s="24"/>
      <c r="BR2227" s="22"/>
      <c r="BS2227" s="24"/>
      <c r="BT2227" s="24"/>
      <c r="BU2227" s="23"/>
      <c r="BV2227" s="26"/>
      <c r="BX2227" s="6"/>
      <c r="BY2227" s="24"/>
      <c r="BZ2227" s="109"/>
      <c r="CA2227" s="66"/>
      <c r="CB2227" s="5"/>
      <c r="CC2227" s="68"/>
      <c r="CD2227" s="67"/>
      <c r="CE2227" s="67"/>
      <c r="CF2227" s="64"/>
      <c r="CG2227" s="5"/>
      <c r="CH2227" s="69"/>
      <c r="CI2227" s="6"/>
      <c r="CJ2227" s="5"/>
      <c r="CK2227" s="25"/>
      <c r="CL2227" s="5"/>
      <c r="DN2227" s="14"/>
      <c r="DO2227" s="14"/>
      <c r="DP2227" s="5"/>
      <c r="DQ2227" s="25"/>
      <c r="DR2227" s="25"/>
      <c r="DS2227" s="96"/>
      <c r="DT2227" s="83"/>
      <c r="DU2227" s="14"/>
      <c r="DX2227" s="83"/>
      <c r="DY2227" s="83"/>
      <c r="DZ2227" s="83"/>
      <c r="EA2227" s="83"/>
      <c r="EJ2227" s="54"/>
      <c r="EK2227" s="22"/>
      <c r="EL2227" s="24"/>
      <c r="EP2227" s="23"/>
      <c r="EQ2227" s="24"/>
      <c r="ER2227" s="22"/>
      <c r="ES2227" s="24"/>
      <c r="ET2227" s="24"/>
      <c r="EU2227" s="23"/>
      <c r="EV2227" s="26"/>
      <c r="EX2227" s="6"/>
      <c r="EY2227" s="24"/>
      <c r="EZ2227" s="109"/>
      <c r="FA2227" s="66"/>
      <c r="FB2227" s="5"/>
      <c r="FC2227" s="68"/>
      <c r="FD2227" s="67"/>
      <c r="FE2227" s="67"/>
      <c r="FF2227" s="64"/>
      <c r="FG2227" s="5"/>
      <c r="FH2227" s="69"/>
      <c r="FI2227" s="6"/>
      <c r="FJ2227" s="5"/>
      <c r="FK2227" s="25"/>
      <c r="FL2227" s="5"/>
    </row>
    <row r="2228" spans="40:168">
      <c r="AN2228" s="14"/>
      <c r="AO2228" s="14"/>
      <c r="AP2228" s="5"/>
      <c r="AQ2228" s="25"/>
      <c r="AR2228" s="25"/>
      <c r="AS2228" s="96"/>
      <c r="AT2228" s="83"/>
      <c r="AU2228" s="14"/>
      <c r="AX2228" s="83"/>
      <c r="AY2228" s="83"/>
      <c r="AZ2228" s="83"/>
      <c r="BA2228" s="83"/>
      <c r="BJ2228" s="54"/>
      <c r="BK2228" s="22"/>
      <c r="BL2228" s="24"/>
      <c r="BP2228" s="23"/>
      <c r="BQ2228" s="24"/>
      <c r="BR2228" s="22"/>
      <c r="BS2228" s="24"/>
      <c r="BT2228" s="24"/>
      <c r="BU2228" s="23"/>
      <c r="BV2228" s="26"/>
      <c r="BX2228" s="6"/>
      <c r="BY2228" s="24"/>
      <c r="BZ2228" s="109"/>
      <c r="CA2228" s="66"/>
      <c r="CB2228" s="5"/>
      <c r="CC2228" s="68"/>
      <c r="CD2228" s="67"/>
      <c r="CE2228" s="67"/>
      <c r="CF2228" s="64"/>
      <c r="CG2228" s="5"/>
      <c r="CH2228" s="69"/>
      <c r="CI2228" s="6"/>
      <c r="CJ2228" s="5"/>
      <c r="CK2228" s="25"/>
      <c r="CL2228" s="5"/>
      <c r="DN2228" s="14"/>
      <c r="DO2228" s="14"/>
      <c r="DP2228" s="5"/>
      <c r="DQ2228" s="25"/>
      <c r="DR2228" s="25"/>
      <c r="DS2228" s="96"/>
      <c r="DT2228" s="83"/>
      <c r="DU2228" s="14"/>
      <c r="DX2228" s="83"/>
      <c r="DY2228" s="83"/>
      <c r="DZ2228" s="83"/>
      <c r="EA2228" s="83"/>
      <c r="EJ2228" s="54"/>
      <c r="EK2228" s="22"/>
      <c r="EL2228" s="24"/>
      <c r="EP2228" s="23"/>
      <c r="EQ2228" s="24"/>
      <c r="ER2228" s="22"/>
      <c r="ES2228" s="24"/>
      <c r="ET2228" s="24"/>
      <c r="EU2228" s="23"/>
      <c r="EV2228" s="26"/>
      <c r="EX2228" s="6"/>
      <c r="EY2228" s="24"/>
      <c r="EZ2228" s="109"/>
      <c r="FA2228" s="66"/>
      <c r="FB2228" s="5"/>
      <c r="FC2228" s="68"/>
      <c r="FD2228" s="67"/>
      <c r="FE2228" s="67"/>
      <c r="FF2228" s="64"/>
      <c r="FG2228" s="5"/>
      <c r="FH2228" s="69"/>
      <c r="FI2228" s="6"/>
      <c r="FJ2228" s="5"/>
      <c r="FK2228" s="25"/>
      <c r="FL2228" s="5"/>
    </row>
    <row r="2229" spans="40:168">
      <c r="AN2229" s="14"/>
      <c r="AO2229" s="14"/>
      <c r="AP2229" s="5"/>
      <c r="AQ2229" s="25"/>
      <c r="AR2229" s="25"/>
      <c r="AS2229" s="96"/>
      <c r="AT2229" s="83"/>
      <c r="AU2229" s="14"/>
      <c r="AX2229" s="83"/>
      <c r="AY2229" s="83"/>
      <c r="AZ2229" s="83"/>
      <c r="BA2229" s="83"/>
      <c r="BJ2229" s="54"/>
      <c r="BK2229" s="22"/>
      <c r="BL2229" s="24"/>
      <c r="BP2229" s="23"/>
      <c r="BQ2229" s="24"/>
      <c r="BR2229" s="22"/>
      <c r="BS2229" s="24"/>
      <c r="BT2229" s="24"/>
      <c r="BU2229" s="23"/>
      <c r="BV2229" s="26"/>
      <c r="BX2229" s="6"/>
      <c r="BY2229" s="24"/>
      <c r="BZ2229" s="109"/>
      <c r="CA2229" s="66"/>
      <c r="CB2229" s="5"/>
      <c r="CC2229" s="68"/>
      <c r="CD2229" s="67"/>
      <c r="CE2229" s="67"/>
      <c r="CF2229" s="64"/>
      <c r="CG2229" s="5"/>
      <c r="CH2229" s="69"/>
      <c r="CI2229" s="6"/>
      <c r="CJ2229" s="5"/>
      <c r="CK2229" s="25"/>
      <c r="CL2229" s="5"/>
      <c r="DN2229" s="14"/>
      <c r="DO2229" s="14"/>
      <c r="DP2229" s="5"/>
      <c r="DQ2229" s="25"/>
      <c r="DR2229" s="25"/>
      <c r="DS2229" s="96"/>
      <c r="DT2229" s="83"/>
      <c r="DU2229" s="14"/>
      <c r="DX2229" s="83"/>
      <c r="DY2229" s="83"/>
      <c r="DZ2229" s="83"/>
      <c r="EA2229" s="83"/>
      <c r="EJ2229" s="54"/>
      <c r="EK2229" s="22"/>
      <c r="EL2229" s="24"/>
      <c r="EP2229" s="23"/>
      <c r="EQ2229" s="24"/>
      <c r="ER2229" s="22"/>
      <c r="ES2229" s="24"/>
      <c r="ET2229" s="24"/>
      <c r="EU2229" s="23"/>
      <c r="EV2229" s="26"/>
      <c r="EX2229" s="6"/>
      <c r="EY2229" s="24"/>
      <c r="EZ2229" s="109"/>
      <c r="FA2229" s="66"/>
      <c r="FB2229" s="5"/>
      <c r="FC2229" s="68"/>
      <c r="FD2229" s="67"/>
      <c r="FE2229" s="67"/>
      <c r="FF2229" s="64"/>
      <c r="FG2229" s="5"/>
      <c r="FH2229" s="69"/>
      <c r="FI2229" s="6"/>
      <c r="FJ2229" s="5"/>
      <c r="FK2229" s="25"/>
      <c r="FL2229" s="5"/>
    </row>
    <row r="2230" spans="40:168">
      <c r="AN2230" s="14"/>
      <c r="AO2230" s="14"/>
      <c r="AP2230" s="5"/>
      <c r="AQ2230" s="25"/>
      <c r="AR2230" s="25"/>
      <c r="AS2230" s="96"/>
      <c r="AT2230" s="83"/>
      <c r="AU2230" s="14"/>
      <c r="AX2230" s="83"/>
      <c r="AY2230" s="83"/>
      <c r="AZ2230" s="83"/>
      <c r="BA2230" s="83"/>
      <c r="BJ2230" s="54"/>
      <c r="BK2230" s="22"/>
      <c r="BL2230" s="24"/>
      <c r="BP2230" s="23"/>
      <c r="BQ2230" s="24"/>
      <c r="BR2230" s="22"/>
      <c r="BS2230" s="24"/>
      <c r="BT2230" s="24"/>
      <c r="BU2230" s="23"/>
      <c r="BV2230" s="26"/>
      <c r="BX2230" s="6"/>
      <c r="BY2230" s="24"/>
      <c r="BZ2230" s="109"/>
      <c r="CA2230" s="66"/>
      <c r="CB2230" s="5"/>
      <c r="CC2230" s="68"/>
      <c r="CD2230" s="67"/>
      <c r="CE2230" s="67"/>
      <c r="CF2230" s="64"/>
      <c r="CG2230" s="5"/>
      <c r="CH2230" s="69"/>
      <c r="CI2230" s="6"/>
      <c r="CJ2230" s="5"/>
      <c r="CK2230" s="25"/>
      <c r="CL2230" s="5"/>
      <c r="DN2230" s="14"/>
      <c r="DO2230" s="14"/>
      <c r="DP2230" s="5"/>
      <c r="DQ2230" s="25"/>
      <c r="DR2230" s="25"/>
      <c r="DS2230" s="96"/>
      <c r="DT2230" s="83"/>
      <c r="DU2230" s="14"/>
      <c r="DX2230" s="83"/>
      <c r="DY2230" s="83"/>
      <c r="DZ2230" s="83"/>
      <c r="EA2230" s="83"/>
      <c r="EJ2230" s="54"/>
      <c r="EK2230" s="22"/>
      <c r="EL2230" s="24"/>
      <c r="EP2230" s="23"/>
      <c r="EQ2230" s="24"/>
      <c r="ER2230" s="22"/>
      <c r="ES2230" s="24"/>
      <c r="ET2230" s="24"/>
      <c r="EU2230" s="23"/>
      <c r="EV2230" s="26"/>
      <c r="EX2230" s="6"/>
      <c r="EY2230" s="24"/>
      <c r="EZ2230" s="109"/>
      <c r="FA2230" s="66"/>
      <c r="FB2230" s="5"/>
      <c r="FC2230" s="68"/>
      <c r="FD2230" s="67"/>
      <c r="FE2230" s="67"/>
      <c r="FF2230" s="64"/>
      <c r="FG2230" s="5"/>
      <c r="FH2230" s="69"/>
      <c r="FI2230" s="6"/>
      <c r="FJ2230" s="5"/>
      <c r="FK2230" s="25"/>
      <c r="FL2230" s="5"/>
    </row>
    <row r="2231" spans="40:168">
      <c r="AN2231" s="14"/>
      <c r="AO2231" s="14"/>
      <c r="AP2231" s="5"/>
      <c r="AQ2231" s="25"/>
      <c r="AR2231" s="25"/>
      <c r="AS2231" s="96"/>
      <c r="AT2231" s="83"/>
      <c r="AU2231" s="14"/>
      <c r="AX2231" s="83"/>
      <c r="AY2231" s="83"/>
      <c r="AZ2231" s="83"/>
      <c r="BA2231" s="83"/>
      <c r="BJ2231" s="54"/>
      <c r="BK2231" s="22"/>
      <c r="BL2231" s="24"/>
      <c r="BP2231" s="23"/>
      <c r="BQ2231" s="24"/>
      <c r="BR2231" s="22"/>
      <c r="BS2231" s="24"/>
      <c r="BT2231" s="24"/>
      <c r="BU2231" s="23"/>
      <c r="BV2231" s="26"/>
      <c r="BX2231" s="6"/>
      <c r="BY2231" s="24"/>
      <c r="BZ2231" s="109"/>
      <c r="CA2231" s="66"/>
      <c r="CB2231" s="5"/>
      <c r="CC2231" s="68"/>
      <c r="CD2231" s="67"/>
      <c r="CE2231" s="67"/>
      <c r="CF2231" s="64"/>
      <c r="CG2231" s="5"/>
      <c r="CH2231" s="69"/>
      <c r="CI2231" s="6"/>
      <c r="CJ2231" s="5"/>
      <c r="CK2231" s="25"/>
      <c r="CL2231" s="5"/>
      <c r="DN2231" s="14"/>
      <c r="DO2231" s="14"/>
      <c r="DP2231" s="5"/>
      <c r="DQ2231" s="25"/>
      <c r="DR2231" s="25"/>
      <c r="DS2231" s="96"/>
      <c r="DT2231" s="83"/>
      <c r="DU2231" s="14"/>
      <c r="DX2231" s="83"/>
      <c r="DY2231" s="83"/>
      <c r="DZ2231" s="83"/>
      <c r="EA2231" s="83"/>
      <c r="EJ2231" s="54"/>
      <c r="EK2231" s="22"/>
      <c r="EL2231" s="24"/>
      <c r="EP2231" s="23"/>
      <c r="EQ2231" s="24"/>
      <c r="ER2231" s="22"/>
      <c r="ES2231" s="24"/>
      <c r="ET2231" s="24"/>
      <c r="EU2231" s="23"/>
      <c r="EV2231" s="26"/>
      <c r="EX2231" s="6"/>
      <c r="EY2231" s="24"/>
      <c r="EZ2231" s="109"/>
      <c r="FA2231" s="66"/>
      <c r="FB2231" s="5"/>
      <c r="FC2231" s="68"/>
      <c r="FD2231" s="67"/>
      <c r="FE2231" s="67"/>
      <c r="FF2231" s="64"/>
      <c r="FG2231" s="5"/>
      <c r="FH2231" s="69"/>
      <c r="FI2231" s="6"/>
      <c r="FJ2231" s="5"/>
      <c r="FK2231" s="25"/>
      <c r="FL2231" s="5"/>
    </row>
    <row r="2232" spans="40:168">
      <c r="AN2232" s="14"/>
      <c r="AO2232" s="14"/>
      <c r="AP2232" s="5"/>
      <c r="AQ2232" s="25"/>
      <c r="AR2232" s="25"/>
      <c r="AS2232" s="96"/>
      <c r="AT2232" s="83"/>
      <c r="AU2232" s="14"/>
      <c r="AX2232" s="83"/>
      <c r="AY2232" s="83"/>
      <c r="AZ2232" s="83"/>
      <c r="BA2232" s="83"/>
      <c r="BJ2232" s="54"/>
      <c r="BK2232" s="22"/>
      <c r="BL2232" s="24"/>
      <c r="BP2232" s="23"/>
      <c r="BQ2232" s="24"/>
      <c r="BR2232" s="22"/>
      <c r="BS2232" s="24"/>
      <c r="BT2232" s="24"/>
      <c r="BU2232" s="23"/>
      <c r="BV2232" s="26"/>
      <c r="BX2232" s="6"/>
      <c r="BY2232" s="24"/>
      <c r="BZ2232" s="109"/>
      <c r="CA2232" s="66"/>
      <c r="CB2232" s="5"/>
      <c r="CC2232" s="68"/>
      <c r="CD2232" s="67"/>
      <c r="CE2232" s="67"/>
      <c r="CF2232" s="64"/>
      <c r="CG2232" s="5"/>
      <c r="CH2232" s="69"/>
      <c r="CI2232" s="6"/>
      <c r="CJ2232" s="5"/>
      <c r="CK2232" s="25"/>
      <c r="CL2232" s="5"/>
      <c r="DN2232" s="14"/>
      <c r="DO2232" s="14"/>
      <c r="DP2232" s="5"/>
      <c r="DQ2232" s="25"/>
      <c r="DR2232" s="25"/>
      <c r="DS2232" s="96"/>
      <c r="DT2232" s="83"/>
      <c r="DU2232" s="14"/>
      <c r="DX2232" s="83"/>
      <c r="DY2232" s="83"/>
      <c r="DZ2232" s="83"/>
      <c r="EA2232" s="83"/>
      <c r="EJ2232" s="54"/>
      <c r="EK2232" s="22"/>
      <c r="EL2232" s="24"/>
      <c r="EP2232" s="23"/>
      <c r="EQ2232" s="24"/>
      <c r="ER2232" s="22"/>
      <c r="ES2232" s="24"/>
      <c r="ET2232" s="24"/>
      <c r="EU2232" s="23"/>
      <c r="EV2232" s="26"/>
      <c r="EX2232" s="6"/>
      <c r="EY2232" s="24"/>
      <c r="EZ2232" s="109"/>
      <c r="FA2232" s="66"/>
      <c r="FB2232" s="5"/>
      <c r="FC2232" s="68"/>
      <c r="FD2232" s="67"/>
      <c r="FE2232" s="67"/>
      <c r="FF2232" s="64"/>
      <c r="FG2232" s="5"/>
      <c r="FH2232" s="69"/>
      <c r="FI2232" s="6"/>
      <c r="FJ2232" s="5"/>
      <c r="FK2232" s="25"/>
      <c r="FL2232" s="5"/>
    </row>
    <row r="2233" spans="40:168">
      <c r="AN2233" s="14"/>
      <c r="AO2233" s="14"/>
      <c r="AP2233" s="5"/>
      <c r="AQ2233" s="25"/>
      <c r="AR2233" s="25"/>
      <c r="AS2233" s="96"/>
      <c r="AT2233" s="83"/>
      <c r="AU2233" s="14"/>
      <c r="AX2233" s="83"/>
      <c r="AY2233" s="83"/>
      <c r="AZ2233" s="83"/>
      <c r="BA2233" s="83"/>
      <c r="BJ2233" s="54"/>
      <c r="BK2233" s="22"/>
      <c r="BL2233" s="24"/>
      <c r="BP2233" s="23"/>
      <c r="BQ2233" s="24"/>
      <c r="BR2233" s="22"/>
      <c r="BS2233" s="24"/>
      <c r="BT2233" s="24"/>
      <c r="BU2233" s="23"/>
      <c r="BV2233" s="26"/>
      <c r="BX2233" s="6"/>
      <c r="BY2233" s="24"/>
      <c r="BZ2233" s="109"/>
      <c r="CA2233" s="66"/>
      <c r="CB2233" s="5"/>
      <c r="CC2233" s="68"/>
      <c r="CD2233" s="67"/>
      <c r="CE2233" s="67"/>
      <c r="CF2233" s="64"/>
      <c r="CG2233" s="5"/>
      <c r="CH2233" s="69"/>
      <c r="CI2233" s="6"/>
      <c r="CJ2233" s="5"/>
      <c r="CK2233" s="25"/>
      <c r="CL2233" s="5"/>
      <c r="DN2233" s="14"/>
      <c r="DO2233" s="14"/>
      <c r="DP2233" s="5"/>
      <c r="DQ2233" s="25"/>
      <c r="DR2233" s="25"/>
      <c r="DS2233" s="96"/>
      <c r="DT2233" s="83"/>
      <c r="DU2233" s="14"/>
      <c r="DX2233" s="83"/>
      <c r="DY2233" s="83"/>
      <c r="DZ2233" s="83"/>
      <c r="EA2233" s="83"/>
      <c r="EJ2233" s="54"/>
      <c r="EK2233" s="22"/>
      <c r="EL2233" s="24"/>
      <c r="EP2233" s="23"/>
      <c r="EQ2233" s="24"/>
      <c r="ER2233" s="22"/>
      <c r="ES2233" s="24"/>
      <c r="ET2233" s="24"/>
      <c r="EU2233" s="23"/>
      <c r="EV2233" s="26"/>
      <c r="EX2233" s="6"/>
      <c r="EY2233" s="24"/>
      <c r="EZ2233" s="109"/>
      <c r="FA2233" s="66"/>
      <c r="FB2233" s="5"/>
      <c r="FC2233" s="68"/>
      <c r="FD2233" s="67"/>
      <c r="FE2233" s="67"/>
      <c r="FF2233" s="64"/>
      <c r="FG2233" s="5"/>
      <c r="FH2233" s="69"/>
      <c r="FI2233" s="6"/>
      <c r="FJ2233" s="5"/>
      <c r="FK2233" s="25"/>
      <c r="FL2233" s="5"/>
    </row>
    <row r="2234" spans="40:168">
      <c r="AN2234" s="14"/>
      <c r="AO2234" s="14"/>
      <c r="AP2234" s="5"/>
      <c r="AQ2234" s="25"/>
      <c r="AR2234" s="25"/>
      <c r="AS2234" s="96"/>
      <c r="AT2234" s="83"/>
      <c r="AU2234" s="14"/>
      <c r="AX2234" s="83"/>
      <c r="AY2234" s="83"/>
      <c r="AZ2234" s="83"/>
      <c r="BA2234" s="83"/>
      <c r="BJ2234" s="54"/>
      <c r="BK2234" s="22"/>
      <c r="BL2234" s="24"/>
      <c r="BP2234" s="23"/>
      <c r="BQ2234" s="24"/>
      <c r="BR2234" s="22"/>
      <c r="BS2234" s="24"/>
      <c r="BT2234" s="24"/>
      <c r="BU2234" s="23"/>
      <c r="BV2234" s="26"/>
      <c r="BX2234" s="6"/>
      <c r="BY2234" s="24"/>
      <c r="BZ2234" s="109"/>
      <c r="CA2234" s="66"/>
      <c r="CB2234" s="5"/>
      <c r="CC2234" s="68"/>
      <c r="CD2234" s="67"/>
      <c r="CE2234" s="67"/>
      <c r="CF2234" s="64"/>
      <c r="CG2234" s="5"/>
      <c r="CH2234" s="69"/>
      <c r="CI2234" s="6"/>
      <c r="CJ2234" s="5"/>
      <c r="CK2234" s="25"/>
      <c r="CL2234" s="5"/>
      <c r="DN2234" s="14"/>
      <c r="DO2234" s="14"/>
      <c r="DP2234" s="5"/>
      <c r="DQ2234" s="25"/>
      <c r="DR2234" s="25"/>
      <c r="DS2234" s="96"/>
      <c r="DT2234" s="83"/>
      <c r="DU2234" s="14"/>
      <c r="DX2234" s="83"/>
      <c r="DY2234" s="83"/>
      <c r="DZ2234" s="83"/>
      <c r="EA2234" s="83"/>
      <c r="EJ2234" s="54"/>
      <c r="EK2234" s="22"/>
      <c r="EL2234" s="24"/>
      <c r="EP2234" s="23"/>
      <c r="EQ2234" s="24"/>
      <c r="ER2234" s="22"/>
      <c r="ES2234" s="24"/>
      <c r="ET2234" s="24"/>
      <c r="EU2234" s="23"/>
      <c r="EV2234" s="26"/>
      <c r="EX2234" s="6"/>
      <c r="EY2234" s="24"/>
      <c r="EZ2234" s="109"/>
      <c r="FA2234" s="66"/>
      <c r="FB2234" s="5"/>
      <c r="FC2234" s="68"/>
      <c r="FD2234" s="67"/>
      <c r="FE2234" s="67"/>
      <c r="FF2234" s="64"/>
      <c r="FG2234" s="5"/>
      <c r="FH2234" s="69"/>
      <c r="FI2234" s="6"/>
      <c r="FJ2234" s="5"/>
      <c r="FK2234" s="25"/>
      <c r="FL2234" s="5"/>
    </row>
    <row r="2235" spans="40:168">
      <c r="AN2235" s="14"/>
      <c r="AO2235" s="14"/>
      <c r="AP2235" s="5"/>
      <c r="AQ2235" s="25"/>
      <c r="AR2235" s="25"/>
      <c r="AS2235" s="96"/>
      <c r="AT2235" s="83"/>
      <c r="AU2235" s="14"/>
      <c r="AX2235" s="83"/>
      <c r="AY2235" s="83"/>
      <c r="AZ2235" s="83"/>
      <c r="BA2235" s="83"/>
      <c r="BJ2235" s="54"/>
      <c r="BK2235" s="22"/>
      <c r="BL2235" s="24"/>
      <c r="BP2235" s="23"/>
      <c r="BQ2235" s="24"/>
      <c r="BR2235" s="22"/>
      <c r="BS2235" s="24"/>
      <c r="BT2235" s="24"/>
      <c r="BU2235" s="23"/>
      <c r="BV2235" s="26"/>
      <c r="BX2235" s="6"/>
      <c r="BY2235" s="24"/>
      <c r="BZ2235" s="109"/>
      <c r="CA2235" s="66"/>
      <c r="CB2235" s="5"/>
      <c r="CC2235" s="68"/>
      <c r="CD2235" s="67"/>
      <c r="CE2235" s="67"/>
      <c r="CF2235" s="64"/>
      <c r="CG2235" s="5"/>
      <c r="CH2235" s="69"/>
      <c r="CI2235" s="6"/>
      <c r="CJ2235" s="5"/>
      <c r="CK2235" s="25"/>
      <c r="CL2235" s="5"/>
      <c r="DN2235" s="14"/>
      <c r="DO2235" s="14"/>
      <c r="DP2235" s="5"/>
      <c r="DQ2235" s="25"/>
      <c r="DR2235" s="25"/>
      <c r="DS2235" s="96"/>
      <c r="DT2235" s="83"/>
      <c r="DU2235" s="14"/>
      <c r="DX2235" s="83"/>
      <c r="DY2235" s="83"/>
      <c r="DZ2235" s="83"/>
      <c r="EA2235" s="83"/>
      <c r="EJ2235" s="54"/>
      <c r="EK2235" s="22"/>
      <c r="EL2235" s="24"/>
      <c r="EP2235" s="23"/>
      <c r="EQ2235" s="24"/>
      <c r="ER2235" s="22"/>
      <c r="ES2235" s="24"/>
      <c r="ET2235" s="24"/>
      <c r="EU2235" s="23"/>
      <c r="EV2235" s="26"/>
      <c r="EX2235" s="6"/>
      <c r="EY2235" s="24"/>
      <c r="EZ2235" s="109"/>
      <c r="FA2235" s="66"/>
      <c r="FB2235" s="5"/>
      <c r="FC2235" s="68"/>
      <c r="FD2235" s="67"/>
      <c r="FE2235" s="67"/>
      <c r="FF2235" s="64"/>
      <c r="FG2235" s="5"/>
      <c r="FH2235" s="69"/>
      <c r="FI2235" s="6"/>
      <c r="FJ2235" s="5"/>
      <c r="FK2235" s="25"/>
      <c r="FL2235" s="5"/>
    </row>
    <row r="2236" spans="40:168">
      <c r="AN2236" s="14"/>
      <c r="AO2236" s="14"/>
      <c r="AP2236" s="5"/>
      <c r="AQ2236" s="25"/>
      <c r="AR2236" s="25"/>
      <c r="AS2236" s="96"/>
      <c r="AT2236" s="83"/>
      <c r="AU2236" s="14"/>
      <c r="AX2236" s="83"/>
      <c r="AY2236" s="83"/>
      <c r="AZ2236" s="83"/>
      <c r="BA2236" s="83"/>
      <c r="BJ2236" s="54"/>
      <c r="BK2236" s="22"/>
      <c r="BL2236" s="24"/>
      <c r="BP2236" s="23"/>
      <c r="BQ2236" s="24"/>
      <c r="BR2236" s="22"/>
      <c r="BS2236" s="24"/>
      <c r="BT2236" s="24"/>
      <c r="BU2236" s="23"/>
      <c r="BV2236" s="26"/>
      <c r="BX2236" s="6"/>
      <c r="BY2236" s="24"/>
      <c r="BZ2236" s="109"/>
      <c r="CA2236" s="66"/>
      <c r="CB2236" s="5"/>
      <c r="CC2236" s="68"/>
      <c r="CD2236" s="67"/>
      <c r="CE2236" s="67"/>
      <c r="CF2236" s="64"/>
      <c r="CG2236" s="5"/>
      <c r="CH2236" s="69"/>
      <c r="CI2236" s="6"/>
      <c r="CJ2236" s="5"/>
      <c r="CK2236" s="25"/>
      <c r="CL2236" s="5"/>
      <c r="DN2236" s="14"/>
      <c r="DO2236" s="14"/>
      <c r="DP2236" s="5"/>
      <c r="DQ2236" s="25"/>
      <c r="DR2236" s="25"/>
      <c r="DS2236" s="96"/>
      <c r="DT2236" s="83"/>
      <c r="DU2236" s="14"/>
      <c r="DX2236" s="83"/>
      <c r="DY2236" s="83"/>
      <c r="DZ2236" s="83"/>
      <c r="EA2236" s="83"/>
      <c r="EJ2236" s="54"/>
      <c r="EK2236" s="22"/>
      <c r="EL2236" s="24"/>
      <c r="EP2236" s="23"/>
      <c r="EQ2236" s="24"/>
      <c r="ER2236" s="22"/>
      <c r="ES2236" s="24"/>
      <c r="ET2236" s="24"/>
      <c r="EU2236" s="23"/>
      <c r="EV2236" s="26"/>
      <c r="EX2236" s="6"/>
      <c r="EY2236" s="24"/>
      <c r="EZ2236" s="109"/>
      <c r="FA2236" s="66"/>
      <c r="FB2236" s="5"/>
      <c r="FC2236" s="68"/>
      <c r="FD2236" s="67"/>
      <c r="FE2236" s="67"/>
      <c r="FF2236" s="64"/>
      <c r="FG2236" s="5"/>
      <c r="FH2236" s="69"/>
      <c r="FI2236" s="6"/>
      <c r="FJ2236" s="5"/>
      <c r="FK2236" s="25"/>
      <c r="FL2236" s="5"/>
    </row>
    <row r="2237" spans="40:168">
      <c r="AN2237" s="14"/>
      <c r="AO2237" s="14"/>
      <c r="AP2237" s="5"/>
      <c r="AQ2237" s="25"/>
      <c r="AR2237" s="25"/>
      <c r="AS2237" s="96"/>
      <c r="AT2237" s="83"/>
      <c r="AU2237" s="14"/>
      <c r="AX2237" s="83"/>
      <c r="AY2237" s="83"/>
      <c r="AZ2237" s="83"/>
      <c r="BA2237" s="83"/>
      <c r="BJ2237" s="54"/>
      <c r="BK2237" s="22"/>
      <c r="BL2237" s="24"/>
      <c r="BP2237" s="23"/>
      <c r="BQ2237" s="24"/>
      <c r="BR2237" s="22"/>
      <c r="BS2237" s="24"/>
      <c r="BT2237" s="24"/>
      <c r="BU2237" s="23"/>
      <c r="BV2237" s="26"/>
      <c r="BX2237" s="6"/>
      <c r="BY2237" s="24"/>
      <c r="BZ2237" s="109"/>
      <c r="CA2237" s="66"/>
      <c r="CB2237" s="5"/>
      <c r="CC2237" s="68"/>
      <c r="CD2237" s="67"/>
      <c r="CE2237" s="67"/>
      <c r="CF2237" s="64"/>
      <c r="CG2237" s="5"/>
      <c r="CH2237" s="69"/>
      <c r="CI2237" s="6"/>
      <c r="CJ2237" s="5"/>
      <c r="CK2237" s="25"/>
      <c r="CL2237" s="5"/>
      <c r="DN2237" s="14"/>
      <c r="DO2237" s="14"/>
      <c r="DP2237" s="5"/>
      <c r="DQ2237" s="25"/>
      <c r="DR2237" s="25"/>
      <c r="DS2237" s="96"/>
      <c r="DT2237" s="83"/>
      <c r="DU2237" s="14"/>
      <c r="DX2237" s="83"/>
      <c r="DY2237" s="83"/>
      <c r="DZ2237" s="83"/>
      <c r="EA2237" s="83"/>
      <c r="EJ2237" s="54"/>
      <c r="EK2237" s="22"/>
      <c r="EL2237" s="24"/>
      <c r="EP2237" s="23"/>
      <c r="EQ2237" s="24"/>
      <c r="ER2237" s="22"/>
      <c r="ES2237" s="24"/>
      <c r="ET2237" s="24"/>
      <c r="EU2237" s="23"/>
      <c r="EV2237" s="26"/>
      <c r="EX2237" s="6"/>
      <c r="EY2237" s="24"/>
      <c r="EZ2237" s="109"/>
      <c r="FA2237" s="66"/>
      <c r="FB2237" s="5"/>
      <c r="FC2237" s="68"/>
      <c r="FD2237" s="67"/>
      <c r="FE2237" s="67"/>
      <c r="FF2237" s="64"/>
      <c r="FG2237" s="5"/>
      <c r="FH2237" s="69"/>
      <c r="FI2237" s="6"/>
      <c r="FJ2237" s="5"/>
      <c r="FK2237" s="25"/>
      <c r="FL2237" s="5"/>
    </row>
    <row r="2238" spans="40:168">
      <c r="AN2238" s="14"/>
      <c r="AO2238" s="14"/>
      <c r="AP2238" s="5"/>
      <c r="AQ2238" s="25"/>
      <c r="AR2238" s="25"/>
      <c r="AS2238" s="96"/>
      <c r="AT2238" s="83"/>
      <c r="AU2238" s="14"/>
      <c r="AX2238" s="83"/>
      <c r="AY2238" s="83"/>
      <c r="AZ2238" s="83"/>
      <c r="BA2238" s="83"/>
      <c r="BJ2238" s="54"/>
      <c r="BK2238" s="22"/>
      <c r="BL2238" s="24"/>
      <c r="BP2238" s="23"/>
      <c r="BQ2238" s="24"/>
      <c r="BR2238" s="22"/>
      <c r="BS2238" s="24"/>
      <c r="BT2238" s="24"/>
      <c r="BU2238" s="23"/>
      <c r="BV2238" s="26"/>
      <c r="BX2238" s="6"/>
      <c r="BY2238" s="24"/>
      <c r="BZ2238" s="109"/>
      <c r="CA2238" s="66"/>
      <c r="CB2238" s="5"/>
      <c r="CC2238" s="68"/>
      <c r="CD2238" s="67"/>
      <c r="CE2238" s="67"/>
      <c r="CF2238" s="64"/>
      <c r="CG2238" s="5"/>
      <c r="CH2238" s="69"/>
      <c r="CI2238" s="6"/>
      <c r="CJ2238" s="5"/>
      <c r="CK2238" s="25"/>
      <c r="CL2238" s="5"/>
      <c r="DN2238" s="14"/>
      <c r="DO2238" s="14"/>
      <c r="DP2238" s="5"/>
      <c r="DQ2238" s="25"/>
      <c r="DR2238" s="25"/>
      <c r="DS2238" s="96"/>
      <c r="DT2238" s="83"/>
      <c r="DU2238" s="14"/>
      <c r="DX2238" s="83"/>
      <c r="DY2238" s="83"/>
      <c r="DZ2238" s="83"/>
      <c r="EA2238" s="83"/>
      <c r="EJ2238" s="54"/>
      <c r="EK2238" s="22"/>
      <c r="EL2238" s="24"/>
      <c r="EP2238" s="23"/>
      <c r="EQ2238" s="24"/>
      <c r="ER2238" s="22"/>
      <c r="ES2238" s="24"/>
      <c r="ET2238" s="24"/>
      <c r="EU2238" s="23"/>
      <c r="EV2238" s="26"/>
      <c r="EX2238" s="6"/>
      <c r="EY2238" s="24"/>
      <c r="EZ2238" s="109"/>
      <c r="FA2238" s="66"/>
      <c r="FB2238" s="5"/>
      <c r="FC2238" s="68"/>
      <c r="FD2238" s="67"/>
      <c r="FE2238" s="67"/>
      <c r="FF2238" s="64"/>
      <c r="FG2238" s="5"/>
      <c r="FH2238" s="69"/>
      <c r="FI2238" s="6"/>
      <c r="FJ2238" s="5"/>
      <c r="FK2238" s="25"/>
      <c r="FL2238" s="5"/>
    </row>
    <row r="2239" spans="40:168">
      <c r="AN2239" s="14"/>
      <c r="AO2239" s="14"/>
      <c r="AP2239" s="5"/>
      <c r="AQ2239" s="25"/>
      <c r="AR2239" s="25"/>
      <c r="AS2239" s="96"/>
      <c r="AT2239" s="83"/>
      <c r="AU2239" s="14"/>
      <c r="AX2239" s="83"/>
      <c r="AY2239" s="83"/>
      <c r="AZ2239" s="83"/>
      <c r="BA2239" s="83"/>
      <c r="BJ2239" s="54"/>
      <c r="BK2239" s="22"/>
      <c r="BL2239" s="24"/>
      <c r="BP2239" s="23"/>
      <c r="BQ2239" s="24"/>
      <c r="BR2239" s="22"/>
      <c r="BS2239" s="24"/>
      <c r="BT2239" s="24"/>
      <c r="BU2239" s="23"/>
      <c r="BV2239" s="26"/>
      <c r="BX2239" s="6"/>
      <c r="BY2239" s="24"/>
      <c r="BZ2239" s="109"/>
      <c r="CA2239" s="66"/>
      <c r="CB2239" s="5"/>
      <c r="CC2239" s="68"/>
      <c r="CD2239" s="67"/>
      <c r="CE2239" s="67"/>
      <c r="CF2239" s="64"/>
      <c r="CG2239" s="5"/>
      <c r="CH2239" s="69"/>
      <c r="CI2239" s="6"/>
      <c r="CJ2239" s="5"/>
      <c r="CK2239" s="25"/>
      <c r="CL2239" s="5"/>
      <c r="DN2239" s="14"/>
      <c r="DO2239" s="14"/>
      <c r="DP2239" s="5"/>
      <c r="DQ2239" s="25"/>
      <c r="DR2239" s="25"/>
      <c r="DS2239" s="96"/>
      <c r="DT2239" s="83"/>
      <c r="DU2239" s="14"/>
      <c r="DX2239" s="83"/>
      <c r="DY2239" s="83"/>
      <c r="DZ2239" s="83"/>
      <c r="EA2239" s="83"/>
      <c r="EJ2239" s="54"/>
      <c r="EK2239" s="22"/>
      <c r="EL2239" s="24"/>
      <c r="EP2239" s="23"/>
      <c r="EQ2239" s="24"/>
      <c r="ER2239" s="22"/>
      <c r="ES2239" s="24"/>
      <c r="ET2239" s="24"/>
      <c r="EU2239" s="23"/>
      <c r="EV2239" s="26"/>
      <c r="EX2239" s="6"/>
      <c r="EY2239" s="24"/>
      <c r="EZ2239" s="109"/>
      <c r="FA2239" s="66"/>
      <c r="FB2239" s="5"/>
      <c r="FC2239" s="68"/>
      <c r="FD2239" s="67"/>
      <c r="FE2239" s="67"/>
      <c r="FF2239" s="64"/>
      <c r="FG2239" s="5"/>
      <c r="FH2239" s="69"/>
      <c r="FI2239" s="6"/>
      <c r="FJ2239" s="5"/>
      <c r="FK2239" s="25"/>
      <c r="FL2239" s="5"/>
    </row>
    <row r="2240" spans="40:168">
      <c r="AN2240" s="14"/>
      <c r="AO2240" s="14"/>
      <c r="AP2240" s="5"/>
      <c r="AQ2240" s="25"/>
      <c r="AR2240" s="25"/>
      <c r="AS2240" s="96"/>
      <c r="AT2240" s="83"/>
      <c r="AU2240" s="14"/>
      <c r="AX2240" s="83"/>
      <c r="AY2240" s="83"/>
      <c r="AZ2240" s="83"/>
      <c r="BA2240" s="83"/>
      <c r="BJ2240" s="54"/>
      <c r="BK2240" s="22"/>
      <c r="BL2240" s="24"/>
      <c r="BP2240" s="23"/>
      <c r="BQ2240" s="24"/>
      <c r="BR2240" s="22"/>
      <c r="BS2240" s="24"/>
      <c r="BT2240" s="24"/>
      <c r="BU2240" s="23"/>
      <c r="BV2240" s="26"/>
      <c r="BX2240" s="6"/>
      <c r="BY2240" s="24"/>
      <c r="BZ2240" s="109"/>
      <c r="CA2240" s="66"/>
      <c r="CB2240" s="5"/>
      <c r="CC2240" s="68"/>
      <c r="CD2240" s="67"/>
      <c r="CE2240" s="67"/>
      <c r="CF2240" s="64"/>
      <c r="CG2240" s="5"/>
      <c r="CH2240" s="69"/>
      <c r="CI2240" s="6"/>
      <c r="CJ2240" s="5"/>
      <c r="CK2240" s="25"/>
      <c r="CL2240" s="5"/>
      <c r="DN2240" s="14"/>
      <c r="DO2240" s="14"/>
      <c r="DP2240" s="5"/>
      <c r="DQ2240" s="25"/>
      <c r="DR2240" s="25"/>
      <c r="DS2240" s="96"/>
      <c r="DT2240" s="83"/>
      <c r="DU2240" s="14"/>
      <c r="DX2240" s="83"/>
      <c r="DY2240" s="83"/>
      <c r="DZ2240" s="83"/>
      <c r="EA2240" s="83"/>
      <c r="EJ2240" s="54"/>
      <c r="EK2240" s="22"/>
      <c r="EL2240" s="24"/>
      <c r="EP2240" s="23"/>
      <c r="EQ2240" s="24"/>
      <c r="ER2240" s="22"/>
      <c r="ES2240" s="24"/>
      <c r="ET2240" s="24"/>
      <c r="EU2240" s="23"/>
      <c r="EV2240" s="26"/>
      <c r="EX2240" s="6"/>
      <c r="EY2240" s="24"/>
      <c r="EZ2240" s="109"/>
      <c r="FA2240" s="66"/>
      <c r="FB2240" s="5"/>
      <c r="FC2240" s="68"/>
      <c r="FD2240" s="67"/>
      <c r="FE2240" s="67"/>
      <c r="FF2240" s="64"/>
      <c r="FG2240" s="5"/>
      <c r="FH2240" s="69"/>
      <c r="FI2240" s="6"/>
      <c r="FJ2240" s="5"/>
      <c r="FK2240" s="25"/>
      <c r="FL2240" s="5"/>
    </row>
    <row r="2241" spans="40:168">
      <c r="AN2241" s="14"/>
      <c r="AO2241" s="14"/>
      <c r="AP2241" s="5"/>
      <c r="AQ2241" s="25"/>
      <c r="AR2241" s="25"/>
      <c r="AS2241" s="96"/>
      <c r="AT2241" s="83"/>
      <c r="AU2241" s="14"/>
      <c r="AX2241" s="83"/>
      <c r="AY2241" s="83"/>
      <c r="AZ2241" s="83"/>
      <c r="BA2241" s="83"/>
      <c r="BJ2241" s="54"/>
      <c r="BK2241" s="22"/>
      <c r="BL2241" s="24"/>
      <c r="BP2241" s="23"/>
      <c r="BQ2241" s="24"/>
      <c r="BR2241" s="22"/>
      <c r="BS2241" s="24"/>
      <c r="BT2241" s="24"/>
      <c r="BU2241" s="23"/>
      <c r="BV2241" s="26"/>
      <c r="BX2241" s="6"/>
      <c r="BY2241" s="24"/>
      <c r="BZ2241" s="109"/>
      <c r="CA2241" s="66"/>
      <c r="CB2241" s="5"/>
      <c r="CC2241" s="68"/>
      <c r="CD2241" s="67"/>
      <c r="CE2241" s="67"/>
      <c r="CF2241" s="64"/>
      <c r="CG2241" s="5"/>
      <c r="CH2241" s="69"/>
      <c r="CI2241" s="6"/>
      <c r="CJ2241" s="5"/>
      <c r="CK2241" s="25"/>
      <c r="CL2241" s="5"/>
      <c r="DN2241" s="14"/>
      <c r="DO2241" s="14"/>
      <c r="DP2241" s="5"/>
      <c r="DQ2241" s="25"/>
      <c r="DR2241" s="25"/>
      <c r="DS2241" s="96"/>
      <c r="DT2241" s="83"/>
      <c r="DU2241" s="14"/>
      <c r="DX2241" s="83"/>
      <c r="DY2241" s="83"/>
      <c r="DZ2241" s="83"/>
      <c r="EA2241" s="83"/>
      <c r="EJ2241" s="54"/>
      <c r="EK2241" s="22"/>
      <c r="EL2241" s="24"/>
      <c r="EP2241" s="23"/>
      <c r="EQ2241" s="24"/>
      <c r="ER2241" s="22"/>
      <c r="ES2241" s="24"/>
      <c r="ET2241" s="24"/>
      <c r="EU2241" s="23"/>
      <c r="EV2241" s="26"/>
      <c r="EX2241" s="6"/>
      <c r="EY2241" s="24"/>
      <c r="EZ2241" s="109"/>
      <c r="FA2241" s="66"/>
      <c r="FB2241" s="5"/>
      <c r="FC2241" s="68"/>
      <c r="FD2241" s="67"/>
      <c r="FE2241" s="67"/>
      <c r="FF2241" s="64"/>
      <c r="FG2241" s="5"/>
      <c r="FH2241" s="69"/>
      <c r="FI2241" s="6"/>
      <c r="FJ2241" s="5"/>
      <c r="FK2241" s="25"/>
      <c r="FL2241" s="5"/>
    </row>
    <row r="2242" spans="40:168">
      <c r="AN2242" s="14"/>
      <c r="AO2242" s="14"/>
      <c r="AP2242" s="5"/>
      <c r="AQ2242" s="25"/>
      <c r="AR2242" s="25"/>
      <c r="AS2242" s="96"/>
      <c r="AT2242" s="83"/>
      <c r="AU2242" s="14"/>
      <c r="AX2242" s="83"/>
      <c r="AY2242" s="83"/>
      <c r="AZ2242" s="83"/>
      <c r="BA2242" s="83"/>
      <c r="BJ2242" s="54"/>
      <c r="BK2242" s="22"/>
      <c r="BL2242" s="24"/>
      <c r="BP2242" s="23"/>
      <c r="BQ2242" s="24"/>
      <c r="BR2242" s="22"/>
      <c r="BS2242" s="24"/>
      <c r="BT2242" s="24"/>
      <c r="BU2242" s="23"/>
      <c r="BV2242" s="26"/>
      <c r="BX2242" s="6"/>
      <c r="BY2242" s="24"/>
      <c r="BZ2242" s="109"/>
      <c r="CA2242" s="66"/>
      <c r="CB2242" s="5"/>
      <c r="CC2242" s="68"/>
      <c r="CD2242" s="67"/>
      <c r="CE2242" s="67"/>
      <c r="CF2242" s="64"/>
      <c r="CG2242" s="5"/>
      <c r="CH2242" s="69"/>
      <c r="CI2242" s="6"/>
      <c r="CJ2242" s="5"/>
      <c r="CK2242" s="25"/>
      <c r="CL2242" s="5"/>
      <c r="DN2242" s="14"/>
      <c r="DO2242" s="14"/>
      <c r="DP2242" s="5"/>
      <c r="DQ2242" s="25"/>
      <c r="DR2242" s="25"/>
      <c r="DS2242" s="96"/>
      <c r="DT2242" s="83"/>
      <c r="DU2242" s="14"/>
      <c r="DX2242" s="83"/>
      <c r="DY2242" s="83"/>
      <c r="DZ2242" s="83"/>
      <c r="EA2242" s="83"/>
      <c r="EJ2242" s="54"/>
      <c r="EK2242" s="22"/>
      <c r="EL2242" s="24"/>
      <c r="EP2242" s="23"/>
      <c r="EQ2242" s="24"/>
      <c r="ER2242" s="22"/>
      <c r="ES2242" s="24"/>
      <c r="ET2242" s="24"/>
      <c r="EU2242" s="23"/>
      <c r="EV2242" s="26"/>
      <c r="EX2242" s="6"/>
      <c r="EY2242" s="24"/>
      <c r="EZ2242" s="109"/>
      <c r="FA2242" s="66"/>
      <c r="FB2242" s="5"/>
      <c r="FC2242" s="68"/>
      <c r="FD2242" s="67"/>
      <c r="FE2242" s="67"/>
      <c r="FF2242" s="64"/>
      <c r="FG2242" s="5"/>
      <c r="FH2242" s="69"/>
      <c r="FI2242" s="6"/>
      <c r="FJ2242" s="5"/>
      <c r="FK2242" s="25"/>
      <c r="FL2242" s="5"/>
    </row>
    <row r="2243" spans="40:168">
      <c r="AN2243" s="14"/>
      <c r="AO2243" s="14"/>
      <c r="AP2243" s="5"/>
      <c r="AQ2243" s="25"/>
      <c r="AR2243" s="25"/>
      <c r="AS2243" s="96"/>
      <c r="AT2243" s="83"/>
      <c r="AU2243" s="14"/>
      <c r="AX2243" s="83"/>
      <c r="AY2243" s="83"/>
      <c r="AZ2243" s="83"/>
      <c r="BA2243" s="83"/>
      <c r="BJ2243" s="54"/>
      <c r="BK2243" s="22"/>
      <c r="BL2243" s="24"/>
      <c r="BP2243" s="23"/>
      <c r="BQ2243" s="24"/>
      <c r="BR2243" s="22"/>
      <c r="BS2243" s="24"/>
      <c r="BT2243" s="24"/>
      <c r="BU2243" s="23"/>
      <c r="BV2243" s="26"/>
      <c r="BX2243" s="6"/>
      <c r="BY2243" s="24"/>
      <c r="BZ2243" s="109"/>
      <c r="CA2243" s="66"/>
      <c r="CB2243" s="5"/>
      <c r="CC2243" s="68"/>
      <c r="CD2243" s="67"/>
      <c r="CE2243" s="67"/>
      <c r="CF2243" s="64"/>
      <c r="CG2243" s="5"/>
      <c r="CH2243" s="69"/>
      <c r="CI2243" s="6"/>
      <c r="CJ2243" s="5"/>
      <c r="CK2243" s="25"/>
      <c r="CL2243" s="5"/>
      <c r="DN2243" s="14"/>
      <c r="DO2243" s="14"/>
      <c r="DP2243" s="5"/>
      <c r="DQ2243" s="25"/>
      <c r="DR2243" s="25"/>
      <c r="DS2243" s="96"/>
      <c r="DT2243" s="83"/>
      <c r="DU2243" s="14"/>
      <c r="DX2243" s="83"/>
      <c r="DY2243" s="83"/>
      <c r="DZ2243" s="83"/>
      <c r="EA2243" s="83"/>
      <c r="EJ2243" s="54"/>
      <c r="EK2243" s="22"/>
      <c r="EL2243" s="24"/>
      <c r="EP2243" s="23"/>
      <c r="EQ2243" s="24"/>
      <c r="ER2243" s="22"/>
      <c r="ES2243" s="24"/>
      <c r="ET2243" s="24"/>
      <c r="EU2243" s="23"/>
      <c r="EV2243" s="26"/>
      <c r="EX2243" s="6"/>
      <c r="EY2243" s="24"/>
      <c r="EZ2243" s="109"/>
      <c r="FA2243" s="66"/>
      <c r="FB2243" s="5"/>
      <c r="FC2243" s="68"/>
      <c r="FD2243" s="67"/>
      <c r="FE2243" s="67"/>
      <c r="FF2243" s="64"/>
      <c r="FG2243" s="5"/>
      <c r="FH2243" s="69"/>
      <c r="FI2243" s="6"/>
      <c r="FJ2243" s="5"/>
      <c r="FK2243" s="25"/>
      <c r="FL2243" s="5"/>
    </row>
    <row r="2244" spans="40:168">
      <c r="AN2244" s="14"/>
      <c r="AO2244" s="14"/>
      <c r="AP2244" s="5"/>
      <c r="AQ2244" s="25"/>
      <c r="AR2244" s="25"/>
      <c r="AS2244" s="96"/>
      <c r="AT2244" s="83"/>
      <c r="AU2244" s="14"/>
      <c r="AX2244" s="83"/>
      <c r="AY2244" s="83"/>
      <c r="AZ2244" s="83"/>
      <c r="BA2244" s="83"/>
      <c r="BJ2244" s="54"/>
      <c r="BK2244" s="22"/>
      <c r="BL2244" s="24"/>
      <c r="BP2244" s="23"/>
      <c r="BQ2244" s="24"/>
      <c r="BR2244" s="22"/>
      <c r="BS2244" s="24"/>
      <c r="BT2244" s="24"/>
      <c r="BU2244" s="23"/>
      <c r="BV2244" s="26"/>
      <c r="BX2244" s="6"/>
      <c r="BY2244" s="24"/>
      <c r="BZ2244" s="109"/>
      <c r="CA2244" s="66"/>
      <c r="CB2244" s="5"/>
      <c r="CC2244" s="68"/>
      <c r="CD2244" s="67"/>
      <c r="CE2244" s="67"/>
      <c r="CF2244" s="64"/>
      <c r="CG2244" s="5"/>
      <c r="CH2244" s="69"/>
      <c r="CI2244" s="6"/>
      <c r="CJ2244" s="5"/>
      <c r="CK2244" s="25"/>
      <c r="CL2244" s="5"/>
      <c r="DN2244" s="14"/>
      <c r="DO2244" s="14"/>
      <c r="DP2244" s="5"/>
      <c r="DQ2244" s="25"/>
      <c r="DR2244" s="25"/>
      <c r="DS2244" s="96"/>
      <c r="DT2244" s="83"/>
      <c r="DU2244" s="14"/>
      <c r="DX2244" s="83"/>
      <c r="DY2244" s="83"/>
      <c r="DZ2244" s="83"/>
      <c r="EA2244" s="83"/>
      <c r="EJ2244" s="54"/>
      <c r="EK2244" s="22"/>
      <c r="EL2244" s="24"/>
      <c r="EP2244" s="23"/>
      <c r="EQ2244" s="24"/>
      <c r="ER2244" s="22"/>
      <c r="ES2244" s="24"/>
      <c r="ET2244" s="24"/>
      <c r="EU2244" s="23"/>
      <c r="EV2244" s="26"/>
      <c r="EX2244" s="6"/>
      <c r="EY2244" s="24"/>
      <c r="EZ2244" s="109"/>
      <c r="FA2244" s="66"/>
      <c r="FB2244" s="5"/>
      <c r="FC2244" s="68"/>
      <c r="FD2244" s="67"/>
      <c r="FE2244" s="67"/>
      <c r="FF2244" s="64"/>
      <c r="FG2244" s="5"/>
      <c r="FH2244" s="69"/>
      <c r="FI2244" s="6"/>
      <c r="FJ2244" s="5"/>
      <c r="FK2244" s="25"/>
      <c r="FL2244" s="5"/>
    </row>
    <row r="2245" spans="40:168">
      <c r="AN2245" s="14"/>
      <c r="AO2245" s="14"/>
      <c r="AP2245" s="5"/>
      <c r="AQ2245" s="25"/>
      <c r="AR2245" s="25"/>
      <c r="AS2245" s="96"/>
      <c r="AT2245" s="83"/>
      <c r="AU2245" s="14"/>
      <c r="AX2245" s="83"/>
      <c r="AY2245" s="83"/>
      <c r="AZ2245" s="83"/>
      <c r="BA2245" s="83"/>
      <c r="BJ2245" s="54"/>
      <c r="BK2245" s="22"/>
      <c r="BL2245" s="24"/>
      <c r="BP2245" s="23"/>
      <c r="BQ2245" s="24"/>
      <c r="BR2245" s="22"/>
      <c r="BS2245" s="24"/>
      <c r="BT2245" s="24"/>
      <c r="BU2245" s="23"/>
      <c r="BV2245" s="26"/>
      <c r="BX2245" s="6"/>
      <c r="BY2245" s="24"/>
      <c r="BZ2245" s="109"/>
      <c r="CA2245" s="66"/>
      <c r="CB2245" s="5"/>
      <c r="CC2245" s="68"/>
      <c r="CD2245" s="67"/>
      <c r="CE2245" s="67"/>
      <c r="CF2245" s="64"/>
      <c r="CG2245" s="5"/>
      <c r="CH2245" s="69"/>
      <c r="CI2245" s="6"/>
      <c r="CJ2245" s="5"/>
      <c r="CK2245" s="25"/>
      <c r="CL2245" s="5"/>
      <c r="DN2245" s="14"/>
      <c r="DO2245" s="14"/>
      <c r="DP2245" s="5"/>
      <c r="DQ2245" s="25"/>
      <c r="DR2245" s="25"/>
      <c r="DS2245" s="96"/>
      <c r="DT2245" s="83"/>
      <c r="DU2245" s="14"/>
      <c r="DX2245" s="83"/>
      <c r="DY2245" s="83"/>
      <c r="DZ2245" s="83"/>
      <c r="EA2245" s="83"/>
      <c r="EJ2245" s="54"/>
      <c r="EK2245" s="22"/>
      <c r="EL2245" s="24"/>
      <c r="EP2245" s="23"/>
      <c r="EQ2245" s="24"/>
      <c r="ER2245" s="22"/>
      <c r="ES2245" s="24"/>
      <c r="ET2245" s="24"/>
      <c r="EU2245" s="23"/>
      <c r="EV2245" s="26"/>
      <c r="EX2245" s="6"/>
      <c r="EY2245" s="24"/>
      <c r="EZ2245" s="109"/>
      <c r="FA2245" s="66"/>
      <c r="FB2245" s="5"/>
      <c r="FC2245" s="68"/>
      <c r="FD2245" s="67"/>
      <c r="FE2245" s="67"/>
      <c r="FF2245" s="64"/>
      <c r="FG2245" s="5"/>
      <c r="FH2245" s="69"/>
      <c r="FI2245" s="6"/>
      <c r="FJ2245" s="5"/>
      <c r="FK2245" s="25"/>
      <c r="FL2245" s="5"/>
    </row>
    <row r="2246" spans="40:168">
      <c r="AN2246" s="14"/>
      <c r="AO2246" s="14"/>
      <c r="AP2246" s="5"/>
      <c r="AQ2246" s="25"/>
      <c r="AR2246" s="25"/>
      <c r="AS2246" s="96"/>
      <c r="AT2246" s="83"/>
      <c r="AU2246" s="14"/>
      <c r="AX2246" s="83"/>
      <c r="AY2246" s="83"/>
      <c r="AZ2246" s="83"/>
      <c r="BA2246" s="83"/>
      <c r="BJ2246" s="54"/>
      <c r="BK2246" s="22"/>
      <c r="BL2246" s="24"/>
      <c r="BP2246" s="23"/>
      <c r="BQ2246" s="24"/>
      <c r="BR2246" s="22"/>
      <c r="BS2246" s="24"/>
      <c r="BT2246" s="24"/>
      <c r="BU2246" s="23"/>
      <c r="BV2246" s="26"/>
      <c r="BX2246" s="6"/>
      <c r="BY2246" s="24"/>
      <c r="BZ2246" s="109"/>
      <c r="CA2246" s="66"/>
      <c r="CB2246" s="5"/>
      <c r="CC2246" s="68"/>
      <c r="CD2246" s="67"/>
      <c r="CE2246" s="67"/>
      <c r="CF2246" s="64"/>
      <c r="CG2246" s="5"/>
      <c r="CH2246" s="69"/>
      <c r="CI2246" s="6"/>
      <c r="CJ2246" s="5"/>
      <c r="CK2246" s="25"/>
      <c r="CL2246" s="5"/>
      <c r="DN2246" s="14"/>
      <c r="DO2246" s="14"/>
      <c r="DP2246" s="5"/>
      <c r="DQ2246" s="25"/>
      <c r="DR2246" s="25"/>
      <c r="DS2246" s="96"/>
      <c r="DT2246" s="83"/>
      <c r="DU2246" s="14"/>
      <c r="DX2246" s="83"/>
      <c r="DY2246" s="83"/>
      <c r="DZ2246" s="83"/>
      <c r="EA2246" s="83"/>
      <c r="EJ2246" s="54"/>
      <c r="EK2246" s="22"/>
      <c r="EL2246" s="24"/>
      <c r="EP2246" s="23"/>
      <c r="EQ2246" s="24"/>
      <c r="ER2246" s="22"/>
      <c r="ES2246" s="24"/>
      <c r="ET2246" s="24"/>
      <c r="EU2246" s="23"/>
      <c r="EV2246" s="26"/>
      <c r="EX2246" s="6"/>
      <c r="EY2246" s="24"/>
      <c r="EZ2246" s="109"/>
      <c r="FA2246" s="66"/>
      <c r="FB2246" s="5"/>
      <c r="FC2246" s="68"/>
      <c r="FD2246" s="67"/>
      <c r="FE2246" s="67"/>
      <c r="FF2246" s="64"/>
      <c r="FG2246" s="5"/>
      <c r="FH2246" s="69"/>
      <c r="FI2246" s="6"/>
      <c r="FJ2246" s="5"/>
      <c r="FK2246" s="25"/>
      <c r="FL2246" s="5"/>
    </row>
    <row r="2247" spans="40:168">
      <c r="AN2247" s="14"/>
      <c r="AO2247" s="14"/>
      <c r="AP2247" s="5"/>
      <c r="AQ2247" s="25"/>
      <c r="AR2247" s="25"/>
      <c r="AS2247" s="96"/>
      <c r="AT2247" s="83"/>
      <c r="AU2247" s="14"/>
      <c r="AX2247" s="83"/>
      <c r="AY2247" s="83"/>
      <c r="AZ2247" s="83"/>
      <c r="BA2247" s="83"/>
      <c r="BJ2247" s="54"/>
      <c r="BK2247" s="22"/>
      <c r="BL2247" s="24"/>
      <c r="BP2247" s="23"/>
      <c r="BQ2247" s="24"/>
      <c r="BR2247" s="22"/>
      <c r="BS2247" s="24"/>
      <c r="BT2247" s="24"/>
      <c r="BU2247" s="23"/>
      <c r="BV2247" s="26"/>
      <c r="BX2247" s="6"/>
      <c r="BY2247" s="24"/>
      <c r="BZ2247" s="109"/>
      <c r="CA2247" s="66"/>
      <c r="CB2247" s="5"/>
      <c r="CC2247" s="68"/>
      <c r="CD2247" s="67"/>
      <c r="CE2247" s="67"/>
      <c r="CF2247" s="64"/>
      <c r="CG2247" s="5"/>
      <c r="CH2247" s="69"/>
      <c r="CI2247" s="6"/>
      <c r="CJ2247" s="5"/>
      <c r="CK2247" s="25"/>
      <c r="CL2247" s="5"/>
      <c r="DN2247" s="14"/>
      <c r="DO2247" s="14"/>
      <c r="DP2247" s="5"/>
      <c r="DQ2247" s="25"/>
      <c r="DR2247" s="25"/>
      <c r="DS2247" s="96"/>
      <c r="DT2247" s="83"/>
      <c r="DU2247" s="14"/>
      <c r="DX2247" s="83"/>
      <c r="DY2247" s="83"/>
      <c r="DZ2247" s="83"/>
      <c r="EA2247" s="83"/>
      <c r="EJ2247" s="54"/>
      <c r="EK2247" s="22"/>
      <c r="EL2247" s="24"/>
      <c r="EP2247" s="23"/>
      <c r="EQ2247" s="24"/>
      <c r="ER2247" s="22"/>
      <c r="ES2247" s="24"/>
      <c r="ET2247" s="24"/>
      <c r="EU2247" s="23"/>
      <c r="EV2247" s="26"/>
      <c r="EX2247" s="6"/>
      <c r="EY2247" s="24"/>
      <c r="EZ2247" s="109"/>
      <c r="FA2247" s="66"/>
      <c r="FB2247" s="5"/>
      <c r="FC2247" s="68"/>
      <c r="FD2247" s="67"/>
      <c r="FE2247" s="67"/>
      <c r="FF2247" s="64"/>
      <c r="FG2247" s="5"/>
      <c r="FH2247" s="69"/>
      <c r="FI2247" s="6"/>
      <c r="FJ2247" s="5"/>
      <c r="FK2247" s="25"/>
      <c r="FL2247" s="5"/>
    </row>
    <row r="2248" spans="40:168">
      <c r="AN2248" s="14"/>
      <c r="AO2248" s="14"/>
      <c r="AP2248" s="5"/>
      <c r="AQ2248" s="25"/>
      <c r="AR2248" s="25"/>
      <c r="AS2248" s="96"/>
      <c r="AT2248" s="83"/>
      <c r="AU2248" s="14"/>
      <c r="AX2248" s="83"/>
      <c r="AY2248" s="83"/>
      <c r="AZ2248" s="83"/>
      <c r="BA2248" s="83"/>
      <c r="BJ2248" s="54"/>
      <c r="BK2248" s="22"/>
      <c r="BL2248" s="24"/>
      <c r="BP2248" s="23"/>
      <c r="BQ2248" s="24"/>
      <c r="BR2248" s="22"/>
      <c r="BS2248" s="24"/>
      <c r="BT2248" s="24"/>
      <c r="BU2248" s="23"/>
      <c r="BV2248" s="26"/>
      <c r="BX2248" s="6"/>
      <c r="BY2248" s="24"/>
      <c r="BZ2248" s="109"/>
      <c r="CA2248" s="66"/>
      <c r="CB2248" s="5"/>
      <c r="CC2248" s="68"/>
      <c r="CD2248" s="67"/>
      <c r="CE2248" s="67"/>
      <c r="CF2248" s="64"/>
      <c r="CG2248" s="5"/>
      <c r="CH2248" s="69"/>
      <c r="CI2248" s="6"/>
      <c r="CJ2248" s="5"/>
      <c r="CK2248" s="25"/>
      <c r="CL2248" s="5"/>
      <c r="DN2248" s="14"/>
      <c r="DO2248" s="14"/>
      <c r="DP2248" s="5"/>
      <c r="DQ2248" s="25"/>
      <c r="DR2248" s="25"/>
      <c r="DS2248" s="96"/>
      <c r="DT2248" s="83"/>
      <c r="DU2248" s="14"/>
      <c r="DX2248" s="83"/>
      <c r="DY2248" s="83"/>
      <c r="DZ2248" s="83"/>
      <c r="EA2248" s="83"/>
      <c r="EJ2248" s="54"/>
      <c r="EK2248" s="22"/>
      <c r="EL2248" s="24"/>
      <c r="EP2248" s="23"/>
      <c r="EQ2248" s="24"/>
      <c r="ER2248" s="22"/>
      <c r="ES2248" s="24"/>
      <c r="ET2248" s="24"/>
      <c r="EU2248" s="23"/>
      <c r="EV2248" s="26"/>
      <c r="EX2248" s="6"/>
      <c r="EY2248" s="24"/>
      <c r="EZ2248" s="109"/>
      <c r="FA2248" s="66"/>
      <c r="FB2248" s="5"/>
      <c r="FC2248" s="68"/>
      <c r="FD2248" s="67"/>
      <c r="FE2248" s="67"/>
      <c r="FF2248" s="64"/>
      <c r="FG2248" s="5"/>
      <c r="FH2248" s="69"/>
      <c r="FI2248" s="6"/>
      <c r="FJ2248" s="5"/>
      <c r="FK2248" s="25"/>
      <c r="FL2248" s="5"/>
    </row>
    <row r="2249" spans="40:168">
      <c r="AN2249" s="14"/>
      <c r="AO2249" s="14"/>
      <c r="AP2249" s="5"/>
      <c r="AQ2249" s="25"/>
      <c r="AR2249" s="25"/>
      <c r="AS2249" s="96"/>
      <c r="AT2249" s="83"/>
      <c r="AU2249" s="14"/>
      <c r="AX2249" s="83"/>
      <c r="AY2249" s="83"/>
      <c r="AZ2249" s="83"/>
      <c r="BA2249" s="83"/>
      <c r="BJ2249" s="54"/>
      <c r="BK2249" s="22"/>
      <c r="BL2249" s="24"/>
      <c r="BP2249" s="23"/>
      <c r="BQ2249" s="24"/>
      <c r="BR2249" s="22"/>
      <c r="BS2249" s="24"/>
      <c r="BT2249" s="24"/>
      <c r="BU2249" s="23"/>
      <c r="BV2249" s="26"/>
      <c r="BX2249" s="6"/>
      <c r="BY2249" s="24"/>
      <c r="BZ2249" s="109"/>
      <c r="CA2249" s="66"/>
      <c r="CB2249" s="5"/>
      <c r="CC2249" s="68"/>
      <c r="CD2249" s="67"/>
      <c r="CE2249" s="67"/>
      <c r="CF2249" s="64"/>
      <c r="CG2249" s="5"/>
      <c r="CH2249" s="69"/>
      <c r="CI2249" s="6"/>
      <c r="CJ2249" s="5"/>
      <c r="CK2249" s="25"/>
      <c r="CL2249" s="5"/>
      <c r="DN2249" s="14"/>
      <c r="DO2249" s="14"/>
      <c r="DP2249" s="5"/>
      <c r="DQ2249" s="25"/>
      <c r="DR2249" s="25"/>
      <c r="DS2249" s="96"/>
      <c r="DT2249" s="83"/>
      <c r="DU2249" s="14"/>
      <c r="DX2249" s="83"/>
      <c r="DY2249" s="83"/>
      <c r="DZ2249" s="83"/>
      <c r="EA2249" s="83"/>
      <c r="EJ2249" s="54"/>
      <c r="EK2249" s="22"/>
      <c r="EL2249" s="24"/>
      <c r="EP2249" s="23"/>
      <c r="EQ2249" s="24"/>
      <c r="ER2249" s="22"/>
      <c r="ES2249" s="24"/>
      <c r="ET2249" s="24"/>
      <c r="EU2249" s="23"/>
      <c r="EV2249" s="26"/>
      <c r="EX2249" s="6"/>
      <c r="EY2249" s="24"/>
      <c r="EZ2249" s="109"/>
      <c r="FA2249" s="66"/>
      <c r="FB2249" s="5"/>
      <c r="FC2249" s="68"/>
      <c r="FD2249" s="67"/>
      <c r="FE2249" s="67"/>
      <c r="FF2249" s="64"/>
      <c r="FG2249" s="5"/>
      <c r="FH2249" s="69"/>
      <c r="FI2249" s="6"/>
      <c r="FJ2249" s="5"/>
      <c r="FK2249" s="25"/>
      <c r="FL2249" s="5"/>
    </row>
    <row r="2250" spans="40:168">
      <c r="AN2250" s="14"/>
      <c r="AO2250" s="14"/>
      <c r="AP2250" s="5"/>
      <c r="AQ2250" s="25"/>
      <c r="AR2250" s="25"/>
      <c r="AS2250" s="96"/>
      <c r="AT2250" s="83"/>
      <c r="AU2250" s="14"/>
      <c r="AX2250" s="83"/>
      <c r="AY2250" s="83"/>
      <c r="AZ2250" s="83"/>
      <c r="BA2250" s="83"/>
      <c r="BJ2250" s="54"/>
      <c r="BK2250" s="22"/>
      <c r="BL2250" s="24"/>
      <c r="BP2250" s="23"/>
      <c r="BQ2250" s="24"/>
      <c r="BR2250" s="22"/>
      <c r="BS2250" s="24"/>
      <c r="BT2250" s="24"/>
      <c r="BU2250" s="23"/>
      <c r="BV2250" s="26"/>
      <c r="BX2250" s="6"/>
      <c r="BY2250" s="24"/>
      <c r="BZ2250" s="109"/>
      <c r="CA2250" s="66"/>
      <c r="CB2250" s="5"/>
      <c r="CC2250" s="68"/>
      <c r="CD2250" s="67"/>
      <c r="CE2250" s="67"/>
      <c r="CF2250" s="64"/>
      <c r="CG2250" s="5"/>
      <c r="CH2250" s="69"/>
      <c r="CI2250" s="6"/>
      <c r="CJ2250" s="5"/>
      <c r="CK2250" s="25"/>
      <c r="CL2250" s="5"/>
      <c r="DN2250" s="14"/>
      <c r="DO2250" s="14"/>
      <c r="DP2250" s="5"/>
      <c r="DQ2250" s="25"/>
      <c r="DR2250" s="25"/>
      <c r="DS2250" s="96"/>
      <c r="DT2250" s="83"/>
      <c r="DU2250" s="14"/>
      <c r="DX2250" s="83"/>
      <c r="DY2250" s="83"/>
      <c r="DZ2250" s="83"/>
      <c r="EA2250" s="83"/>
      <c r="EJ2250" s="54"/>
      <c r="EK2250" s="22"/>
      <c r="EL2250" s="24"/>
      <c r="EP2250" s="23"/>
      <c r="EQ2250" s="24"/>
      <c r="ER2250" s="22"/>
      <c r="ES2250" s="24"/>
      <c r="ET2250" s="24"/>
      <c r="EU2250" s="23"/>
      <c r="EV2250" s="26"/>
      <c r="EX2250" s="6"/>
      <c r="EY2250" s="24"/>
      <c r="EZ2250" s="109"/>
      <c r="FA2250" s="66"/>
      <c r="FB2250" s="5"/>
      <c r="FC2250" s="68"/>
      <c r="FD2250" s="67"/>
      <c r="FE2250" s="67"/>
      <c r="FF2250" s="64"/>
      <c r="FG2250" s="5"/>
      <c r="FH2250" s="69"/>
      <c r="FI2250" s="6"/>
      <c r="FJ2250" s="5"/>
      <c r="FK2250" s="25"/>
      <c r="FL2250" s="5"/>
    </row>
    <row r="2251" spans="40:168">
      <c r="AN2251" s="14"/>
      <c r="AO2251" s="14"/>
      <c r="AP2251" s="5"/>
      <c r="AQ2251" s="25"/>
      <c r="AR2251" s="25"/>
      <c r="AS2251" s="96"/>
      <c r="AT2251" s="83"/>
      <c r="AU2251" s="14"/>
      <c r="AX2251" s="83"/>
      <c r="AY2251" s="83"/>
      <c r="AZ2251" s="83"/>
      <c r="BA2251" s="83"/>
      <c r="BJ2251" s="54"/>
      <c r="BK2251" s="22"/>
      <c r="BL2251" s="24"/>
      <c r="BP2251" s="23"/>
      <c r="BQ2251" s="24"/>
      <c r="BR2251" s="22"/>
      <c r="BS2251" s="24"/>
      <c r="BT2251" s="24"/>
      <c r="BU2251" s="23"/>
      <c r="BV2251" s="26"/>
      <c r="BX2251" s="6"/>
      <c r="BY2251" s="24"/>
      <c r="BZ2251" s="109"/>
      <c r="CA2251" s="66"/>
      <c r="CB2251" s="5"/>
      <c r="CC2251" s="68"/>
      <c r="CD2251" s="67"/>
      <c r="CE2251" s="67"/>
      <c r="CF2251" s="64"/>
      <c r="CG2251" s="5"/>
      <c r="CH2251" s="69"/>
      <c r="CI2251" s="6"/>
      <c r="CJ2251" s="5"/>
      <c r="CK2251" s="25"/>
      <c r="CL2251" s="5"/>
      <c r="DN2251" s="14"/>
      <c r="DO2251" s="14"/>
      <c r="DP2251" s="5"/>
      <c r="DQ2251" s="25"/>
      <c r="DR2251" s="25"/>
      <c r="DS2251" s="96"/>
      <c r="DT2251" s="83"/>
      <c r="DU2251" s="14"/>
      <c r="DX2251" s="83"/>
      <c r="DY2251" s="83"/>
      <c r="DZ2251" s="83"/>
      <c r="EA2251" s="83"/>
      <c r="EJ2251" s="54"/>
      <c r="EK2251" s="22"/>
      <c r="EL2251" s="24"/>
      <c r="EP2251" s="23"/>
      <c r="EQ2251" s="24"/>
      <c r="ER2251" s="22"/>
      <c r="ES2251" s="24"/>
      <c r="ET2251" s="24"/>
      <c r="EU2251" s="23"/>
      <c r="EV2251" s="26"/>
      <c r="EX2251" s="6"/>
      <c r="EY2251" s="24"/>
      <c r="EZ2251" s="109"/>
      <c r="FA2251" s="66"/>
      <c r="FB2251" s="5"/>
      <c r="FC2251" s="68"/>
      <c r="FD2251" s="67"/>
      <c r="FE2251" s="67"/>
      <c r="FF2251" s="64"/>
      <c r="FG2251" s="5"/>
      <c r="FH2251" s="69"/>
      <c r="FI2251" s="6"/>
      <c r="FJ2251" s="5"/>
      <c r="FK2251" s="25"/>
      <c r="FL2251" s="5"/>
    </row>
    <row r="2252" spans="40:168">
      <c r="AN2252" s="14"/>
      <c r="AO2252" s="14"/>
      <c r="AP2252" s="5"/>
      <c r="AQ2252" s="25"/>
      <c r="AR2252" s="25"/>
      <c r="AS2252" s="96"/>
      <c r="AT2252" s="83"/>
      <c r="AU2252" s="14"/>
      <c r="AX2252" s="83"/>
      <c r="AY2252" s="83"/>
      <c r="AZ2252" s="83"/>
      <c r="BA2252" s="83"/>
      <c r="BJ2252" s="54"/>
      <c r="BK2252" s="22"/>
      <c r="BL2252" s="24"/>
      <c r="BP2252" s="23"/>
      <c r="BQ2252" s="24"/>
      <c r="BR2252" s="22"/>
      <c r="BS2252" s="24"/>
      <c r="BT2252" s="24"/>
      <c r="BU2252" s="23"/>
      <c r="BV2252" s="26"/>
      <c r="BX2252" s="6"/>
      <c r="BY2252" s="24"/>
      <c r="BZ2252" s="109"/>
      <c r="CA2252" s="66"/>
      <c r="CB2252" s="5"/>
      <c r="CC2252" s="68"/>
      <c r="CD2252" s="67"/>
      <c r="CE2252" s="67"/>
      <c r="CF2252" s="64"/>
      <c r="CG2252" s="5"/>
      <c r="CH2252" s="69"/>
      <c r="CI2252" s="6"/>
      <c r="CJ2252" s="5"/>
      <c r="CK2252" s="25"/>
      <c r="CL2252" s="5"/>
      <c r="DN2252" s="14"/>
      <c r="DO2252" s="14"/>
      <c r="DP2252" s="5"/>
      <c r="DQ2252" s="25"/>
      <c r="DR2252" s="25"/>
      <c r="DS2252" s="96"/>
      <c r="DT2252" s="83"/>
      <c r="DU2252" s="14"/>
      <c r="DX2252" s="83"/>
      <c r="DY2252" s="83"/>
      <c r="DZ2252" s="83"/>
      <c r="EA2252" s="83"/>
      <c r="EJ2252" s="54"/>
      <c r="EK2252" s="22"/>
      <c r="EL2252" s="24"/>
      <c r="EP2252" s="23"/>
      <c r="EQ2252" s="24"/>
      <c r="ER2252" s="22"/>
      <c r="ES2252" s="24"/>
      <c r="ET2252" s="24"/>
      <c r="EU2252" s="23"/>
      <c r="EV2252" s="26"/>
      <c r="EX2252" s="6"/>
      <c r="EY2252" s="24"/>
      <c r="EZ2252" s="109"/>
      <c r="FA2252" s="66"/>
      <c r="FB2252" s="5"/>
      <c r="FC2252" s="68"/>
      <c r="FD2252" s="67"/>
      <c r="FE2252" s="67"/>
      <c r="FF2252" s="64"/>
      <c r="FG2252" s="5"/>
      <c r="FH2252" s="69"/>
      <c r="FI2252" s="6"/>
      <c r="FJ2252" s="5"/>
      <c r="FK2252" s="25"/>
      <c r="FL2252" s="5"/>
    </row>
    <row r="2253" spans="40:168">
      <c r="AN2253" s="14"/>
      <c r="AO2253" s="14"/>
      <c r="AP2253" s="5"/>
      <c r="AQ2253" s="25"/>
      <c r="AR2253" s="25"/>
      <c r="AS2253" s="96"/>
      <c r="AT2253" s="83"/>
      <c r="AU2253" s="14"/>
      <c r="AX2253" s="83"/>
      <c r="AY2253" s="83"/>
      <c r="AZ2253" s="83"/>
      <c r="BA2253" s="83"/>
      <c r="BJ2253" s="54"/>
      <c r="BK2253" s="22"/>
      <c r="BL2253" s="24"/>
      <c r="BP2253" s="23"/>
      <c r="BQ2253" s="24"/>
      <c r="BR2253" s="22"/>
      <c r="BS2253" s="24"/>
      <c r="BT2253" s="24"/>
      <c r="BU2253" s="23"/>
      <c r="BV2253" s="26"/>
      <c r="BX2253" s="6"/>
      <c r="BY2253" s="24"/>
      <c r="BZ2253" s="109"/>
      <c r="CA2253" s="66"/>
      <c r="CB2253" s="5"/>
      <c r="CC2253" s="68"/>
      <c r="CD2253" s="67"/>
      <c r="CE2253" s="67"/>
      <c r="CF2253" s="64"/>
      <c r="CG2253" s="5"/>
      <c r="CH2253" s="69"/>
      <c r="CI2253" s="6"/>
      <c r="CJ2253" s="5"/>
      <c r="CK2253" s="25"/>
      <c r="CL2253" s="5"/>
      <c r="DN2253" s="14"/>
      <c r="DO2253" s="14"/>
      <c r="DP2253" s="5"/>
      <c r="DQ2253" s="25"/>
      <c r="DR2253" s="25"/>
      <c r="DS2253" s="96"/>
      <c r="DT2253" s="83"/>
      <c r="DU2253" s="14"/>
      <c r="DX2253" s="83"/>
      <c r="DY2253" s="83"/>
      <c r="DZ2253" s="83"/>
      <c r="EA2253" s="83"/>
      <c r="EJ2253" s="54"/>
      <c r="EK2253" s="22"/>
      <c r="EL2253" s="24"/>
      <c r="EP2253" s="23"/>
      <c r="EQ2253" s="24"/>
      <c r="ER2253" s="22"/>
      <c r="ES2253" s="24"/>
      <c r="ET2253" s="24"/>
      <c r="EU2253" s="23"/>
      <c r="EV2253" s="26"/>
      <c r="EX2253" s="6"/>
      <c r="EY2253" s="24"/>
      <c r="EZ2253" s="109"/>
      <c r="FA2253" s="66"/>
      <c r="FB2253" s="5"/>
      <c r="FC2253" s="68"/>
      <c r="FD2253" s="67"/>
      <c r="FE2253" s="67"/>
      <c r="FF2253" s="64"/>
      <c r="FG2253" s="5"/>
      <c r="FH2253" s="69"/>
      <c r="FI2253" s="6"/>
      <c r="FJ2253" s="5"/>
      <c r="FK2253" s="25"/>
      <c r="FL2253" s="5"/>
    </row>
    <row r="2254" spans="40:168">
      <c r="AN2254" s="14"/>
      <c r="AO2254" s="14"/>
      <c r="AP2254" s="5"/>
      <c r="AQ2254" s="25"/>
      <c r="AR2254" s="25"/>
      <c r="AS2254" s="96"/>
      <c r="AT2254" s="83"/>
      <c r="AU2254" s="14"/>
      <c r="AX2254" s="83"/>
      <c r="AY2254" s="83"/>
      <c r="AZ2254" s="83"/>
      <c r="BA2254" s="83"/>
      <c r="BJ2254" s="54"/>
      <c r="BK2254" s="22"/>
      <c r="BL2254" s="24"/>
      <c r="BP2254" s="23"/>
      <c r="BQ2254" s="24"/>
      <c r="BR2254" s="22"/>
      <c r="BS2254" s="24"/>
      <c r="BT2254" s="24"/>
      <c r="BU2254" s="23"/>
      <c r="BV2254" s="26"/>
      <c r="BX2254" s="6"/>
      <c r="BY2254" s="24"/>
      <c r="BZ2254" s="109"/>
      <c r="CA2254" s="66"/>
      <c r="CB2254" s="5"/>
      <c r="CC2254" s="68"/>
      <c r="CD2254" s="67"/>
      <c r="CE2254" s="67"/>
      <c r="CF2254" s="64"/>
      <c r="CG2254" s="5"/>
      <c r="CH2254" s="69"/>
      <c r="CI2254" s="6"/>
      <c r="CJ2254" s="5"/>
      <c r="CK2254" s="25"/>
      <c r="CL2254" s="5"/>
      <c r="DN2254" s="14"/>
      <c r="DO2254" s="14"/>
      <c r="DP2254" s="5"/>
      <c r="DQ2254" s="25"/>
      <c r="DR2254" s="25"/>
      <c r="DS2254" s="96"/>
      <c r="DT2254" s="83"/>
      <c r="DU2254" s="14"/>
      <c r="DX2254" s="83"/>
      <c r="DY2254" s="83"/>
      <c r="DZ2254" s="83"/>
      <c r="EA2254" s="83"/>
      <c r="EJ2254" s="54"/>
      <c r="EK2254" s="22"/>
      <c r="EL2254" s="24"/>
      <c r="EP2254" s="23"/>
      <c r="EQ2254" s="24"/>
      <c r="ER2254" s="22"/>
      <c r="ES2254" s="24"/>
      <c r="ET2254" s="24"/>
      <c r="EU2254" s="23"/>
      <c r="EV2254" s="26"/>
      <c r="EX2254" s="6"/>
      <c r="EY2254" s="24"/>
      <c r="EZ2254" s="109"/>
      <c r="FA2254" s="66"/>
      <c r="FB2254" s="5"/>
      <c r="FC2254" s="68"/>
      <c r="FD2254" s="67"/>
      <c r="FE2254" s="67"/>
      <c r="FF2254" s="64"/>
      <c r="FG2254" s="5"/>
      <c r="FH2254" s="69"/>
      <c r="FI2254" s="6"/>
      <c r="FJ2254" s="5"/>
      <c r="FK2254" s="25"/>
      <c r="FL2254" s="5"/>
    </row>
    <row r="2255" spans="40:168">
      <c r="AN2255" s="14"/>
      <c r="AO2255" s="14"/>
      <c r="AP2255" s="5"/>
      <c r="AQ2255" s="25"/>
      <c r="AR2255" s="25"/>
      <c r="AS2255" s="96"/>
      <c r="AT2255" s="83"/>
      <c r="AU2255" s="14"/>
      <c r="AX2255" s="83"/>
      <c r="AY2255" s="83"/>
      <c r="AZ2255" s="83"/>
      <c r="BA2255" s="83"/>
      <c r="BJ2255" s="54"/>
      <c r="BK2255" s="22"/>
      <c r="BL2255" s="24"/>
      <c r="BP2255" s="23"/>
      <c r="BQ2255" s="24"/>
      <c r="BR2255" s="22"/>
      <c r="BS2255" s="24"/>
      <c r="BT2255" s="24"/>
      <c r="BU2255" s="23"/>
      <c r="BV2255" s="26"/>
      <c r="BX2255" s="6"/>
      <c r="BY2255" s="24"/>
      <c r="BZ2255" s="109"/>
      <c r="CA2255" s="66"/>
      <c r="CB2255" s="5"/>
      <c r="CC2255" s="68"/>
      <c r="CD2255" s="67"/>
      <c r="CE2255" s="67"/>
      <c r="CF2255" s="64"/>
      <c r="CG2255" s="5"/>
      <c r="CH2255" s="69"/>
      <c r="CI2255" s="6"/>
      <c r="CJ2255" s="5"/>
      <c r="CK2255" s="25"/>
      <c r="CL2255" s="5"/>
      <c r="DN2255" s="14"/>
      <c r="DO2255" s="14"/>
      <c r="DP2255" s="5"/>
      <c r="DQ2255" s="25"/>
      <c r="DR2255" s="25"/>
      <c r="DS2255" s="96"/>
      <c r="DT2255" s="83"/>
      <c r="DU2255" s="14"/>
      <c r="DX2255" s="83"/>
      <c r="DY2255" s="83"/>
      <c r="DZ2255" s="83"/>
      <c r="EA2255" s="83"/>
      <c r="EJ2255" s="54"/>
      <c r="EK2255" s="22"/>
      <c r="EL2255" s="24"/>
      <c r="EP2255" s="23"/>
      <c r="EQ2255" s="24"/>
      <c r="ER2255" s="22"/>
      <c r="ES2255" s="24"/>
      <c r="ET2255" s="24"/>
      <c r="EU2255" s="23"/>
      <c r="EV2255" s="26"/>
      <c r="EX2255" s="6"/>
      <c r="EY2255" s="24"/>
      <c r="EZ2255" s="109"/>
      <c r="FA2255" s="66"/>
      <c r="FB2255" s="5"/>
      <c r="FC2255" s="68"/>
      <c r="FD2255" s="67"/>
      <c r="FE2255" s="67"/>
      <c r="FF2255" s="64"/>
      <c r="FG2255" s="5"/>
      <c r="FH2255" s="69"/>
      <c r="FI2255" s="6"/>
      <c r="FJ2255" s="5"/>
      <c r="FK2255" s="25"/>
      <c r="FL2255" s="5"/>
    </row>
    <row r="2256" spans="40:168">
      <c r="AN2256" s="14"/>
      <c r="AO2256" s="14"/>
      <c r="AP2256" s="5"/>
      <c r="AQ2256" s="25"/>
      <c r="AR2256" s="25"/>
      <c r="AS2256" s="96"/>
      <c r="AT2256" s="83"/>
      <c r="AU2256" s="14"/>
      <c r="AX2256" s="83"/>
      <c r="AY2256" s="83"/>
      <c r="AZ2256" s="83"/>
      <c r="BA2256" s="83"/>
      <c r="BJ2256" s="54"/>
      <c r="BK2256" s="22"/>
      <c r="BL2256" s="24"/>
      <c r="BP2256" s="23"/>
      <c r="BQ2256" s="24"/>
      <c r="BR2256" s="22"/>
      <c r="BS2256" s="24"/>
      <c r="BT2256" s="24"/>
      <c r="BU2256" s="23"/>
      <c r="BV2256" s="26"/>
      <c r="BX2256" s="6"/>
      <c r="BY2256" s="24"/>
      <c r="BZ2256" s="109"/>
      <c r="CA2256" s="66"/>
      <c r="CB2256" s="5"/>
      <c r="CC2256" s="68"/>
      <c r="CD2256" s="67"/>
      <c r="CE2256" s="67"/>
      <c r="CF2256" s="64"/>
      <c r="CG2256" s="5"/>
      <c r="CH2256" s="69"/>
      <c r="CI2256" s="6"/>
      <c r="CJ2256" s="5"/>
      <c r="CK2256" s="25"/>
      <c r="CL2256" s="5"/>
      <c r="DN2256" s="14"/>
      <c r="DO2256" s="14"/>
      <c r="DP2256" s="5"/>
      <c r="DQ2256" s="25"/>
      <c r="DR2256" s="25"/>
      <c r="DS2256" s="96"/>
      <c r="DT2256" s="83"/>
      <c r="DU2256" s="14"/>
      <c r="DX2256" s="83"/>
      <c r="DY2256" s="83"/>
      <c r="DZ2256" s="83"/>
      <c r="EA2256" s="83"/>
      <c r="EJ2256" s="54"/>
      <c r="EK2256" s="22"/>
      <c r="EL2256" s="24"/>
      <c r="EP2256" s="23"/>
      <c r="EQ2256" s="24"/>
      <c r="ER2256" s="22"/>
      <c r="ES2256" s="24"/>
      <c r="ET2256" s="24"/>
      <c r="EU2256" s="23"/>
      <c r="EV2256" s="26"/>
      <c r="EX2256" s="6"/>
      <c r="EY2256" s="24"/>
      <c r="EZ2256" s="109"/>
      <c r="FA2256" s="66"/>
      <c r="FB2256" s="5"/>
      <c r="FC2256" s="68"/>
      <c r="FD2256" s="67"/>
      <c r="FE2256" s="67"/>
      <c r="FF2256" s="64"/>
      <c r="FG2256" s="5"/>
      <c r="FH2256" s="69"/>
      <c r="FI2256" s="6"/>
      <c r="FJ2256" s="5"/>
      <c r="FK2256" s="25"/>
      <c r="FL2256" s="5"/>
    </row>
    <row r="2257" spans="40:168">
      <c r="AN2257" s="14"/>
      <c r="AO2257" s="14"/>
      <c r="AP2257" s="5"/>
      <c r="AQ2257" s="25"/>
      <c r="AR2257" s="25"/>
      <c r="AS2257" s="96"/>
      <c r="AT2257" s="83"/>
      <c r="AU2257" s="14"/>
      <c r="AX2257" s="83"/>
      <c r="AY2257" s="83"/>
      <c r="AZ2257" s="83"/>
      <c r="BA2257" s="83"/>
      <c r="BJ2257" s="54"/>
      <c r="BK2257" s="22"/>
      <c r="BL2257" s="24"/>
      <c r="BP2257" s="23"/>
      <c r="BQ2257" s="24"/>
      <c r="BR2257" s="22"/>
      <c r="BS2257" s="24"/>
      <c r="BT2257" s="24"/>
      <c r="BU2257" s="23"/>
      <c r="BV2257" s="26"/>
      <c r="BX2257" s="6"/>
      <c r="BY2257" s="24"/>
      <c r="BZ2257" s="109"/>
      <c r="CA2257" s="66"/>
      <c r="CB2257" s="5"/>
      <c r="CC2257" s="68"/>
      <c r="CD2257" s="67"/>
      <c r="CE2257" s="67"/>
      <c r="CF2257" s="64"/>
      <c r="CG2257" s="5"/>
      <c r="CH2257" s="69"/>
      <c r="CI2257" s="6"/>
      <c r="CJ2257" s="5"/>
      <c r="CK2257" s="25"/>
      <c r="CL2257" s="5"/>
      <c r="DN2257" s="14"/>
      <c r="DO2257" s="14"/>
      <c r="DP2257" s="5"/>
      <c r="DQ2257" s="25"/>
      <c r="DR2257" s="25"/>
      <c r="DS2257" s="96"/>
      <c r="DT2257" s="83"/>
      <c r="DU2257" s="14"/>
      <c r="DX2257" s="83"/>
      <c r="DY2257" s="83"/>
      <c r="DZ2257" s="83"/>
      <c r="EA2257" s="83"/>
      <c r="EJ2257" s="54"/>
      <c r="EK2257" s="22"/>
      <c r="EL2257" s="24"/>
      <c r="EP2257" s="23"/>
      <c r="EQ2257" s="24"/>
      <c r="ER2257" s="22"/>
      <c r="ES2257" s="24"/>
      <c r="ET2257" s="24"/>
      <c r="EU2257" s="23"/>
      <c r="EV2257" s="26"/>
      <c r="EX2257" s="6"/>
      <c r="EY2257" s="24"/>
      <c r="EZ2257" s="109"/>
      <c r="FA2257" s="66"/>
      <c r="FB2257" s="5"/>
      <c r="FC2257" s="68"/>
      <c r="FD2257" s="67"/>
      <c r="FE2257" s="67"/>
      <c r="FF2257" s="64"/>
      <c r="FG2257" s="5"/>
      <c r="FH2257" s="69"/>
      <c r="FI2257" s="6"/>
      <c r="FJ2257" s="5"/>
      <c r="FK2257" s="25"/>
      <c r="FL2257" s="5"/>
    </row>
    <row r="2258" spans="40:168">
      <c r="AN2258" s="14"/>
      <c r="AO2258" s="14"/>
      <c r="AP2258" s="5"/>
      <c r="AQ2258" s="25"/>
      <c r="AR2258" s="25"/>
      <c r="AS2258" s="96"/>
      <c r="AT2258" s="83"/>
      <c r="AU2258" s="14"/>
      <c r="AX2258" s="83"/>
      <c r="AY2258" s="83"/>
      <c r="AZ2258" s="83"/>
      <c r="BA2258" s="83"/>
      <c r="BJ2258" s="54"/>
      <c r="BK2258" s="22"/>
      <c r="BL2258" s="24"/>
      <c r="BP2258" s="23"/>
      <c r="BQ2258" s="24"/>
      <c r="BR2258" s="22"/>
      <c r="BS2258" s="24"/>
      <c r="BT2258" s="24"/>
      <c r="BU2258" s="23"/>
      <c r="BV2258" s="26"/>
      <c r="BX2258" s="6"/>
      <c r="BY2258" s="24"/>
      <c r="BZ2258" s="109"/>
      <c r="CA2258" s="66"/>
      <c r="CB2258" s="5"/>
      <c r="CC2258" s="68"/>
      <c r="CD2258" s="67"/>
      <c r="CE2258" s="67"/>
      <c r="CF2258" s="64"/>
      <c r="CG2258" s="5"/>
      <c r="CH2258" s="69"/>
      <c r="CI2258" s="6"/>
      <c r="CJ2258" s="5"/>
      <c r="CK2258" s="25"/>
      <c r="CL2258" s="5"/>
      <c r="DN2258" s="14"/>
      <c r="DO2258" s="14"/>
      <c r="DP2258" s="5"/>
      <c r="DQ2258" s="25"/>
      <c r="DR2258" s="25"/>
      <c r="DS2258" s="96"/>
      <c r="DT2258" s="83"/>
      <c r="DU2258" s="14"/>
      <c r="DX2258" s="83"/>
      <c r="DY2258" s="83"/>
      <c r="DZ2258" s="83"/>
      <c r="EA2258" s="83"/>
      <c r="EJ2258" s="54"/>
      <c r="EK2258" s="22"/>
      <c r="EL2258" s="24"/>
      <c r="EP2258" s="23"/>
      <c r="EQ2258" s="24"/>
      <c r="ER2258" s="22"/>
      <c r="ES2258" s="24"/>
      <c r="ET2258" s="24"/>
      <c r="EU2258" s="23"/>
      <c r="EV2258" s="26"/>
      <c r="EX2258" s="6"/>
      <c r="EY2258" s="24"/>
      <c r="EZ2258" s="109"/>
      <c r="FA2258" s="66"/>
      <c r="FB2258" s="5"/>
      <c r="FC2258" s="68"/>
      <c r="FD2258" s="67"/>
      <c r="FE2258" s="67"/>
      <c r="FF2258" s="64"/>
      <c r="FG2258" s="5"/>
      <c r="FH2258" s="69"/>
      <c r="FI2258" s="6"/>
      <c r="FJ2258" s="5"/>
      <c r="FK2258" s="25"/>
      <c r="FL2258" s="5"/>
    </row>
    <row r="2259" spans="40:168">
      <c r="AN2259" s="14"/>
      <c r="AO2259" s="14"/>
      <c r="AP2259" s="5"/>
      <c r="AQ2259" s="25"/>
      <c r="AR2259" s="25"/>
      <c r="AS2259" s="96"/>
      <c r="AT2259" s="83"/>
      <c r="AU2259" s="14"/>
      <c r="AX2259" s="83"/>
      <c r="AY2259" s="83"/>
      <c r="AZ2259" s="83"/>
      <c r="BA2259" s="83"/>
      <c r="BJ2259" s="54"/>
      <c r="BK2259" s="22"/>
      <c r="BL2259" s="24"/>
      <c r="BP2259" s="23"/>
      <c r="BQ2259" s="24"/>
      <c r="BR2259" s="22"/>
      <c r="BS2259" s="24"/>
      <c r="BT2259" s="24"/>
      <c r="BU2259" s="23"/>
      <c r="BV2259" s="26"/>
      <c r="BX2259" s="6"/>
      <c r="BY2259" s="24"/>
      <c r="BZ2259" s="109"/>
      <c r="CA2259" s="66"/>
      <c r="CB2259" s="5"/>
      <c r="CC2259" s="68"/>
      <c r="CD2259" s="67"/>
      <c r="CE2259" s="67"/>
      <c r="CF2259" s="64"/>
      <c r="CG2259" s="5"/>
      <c r="CH2259" s="69"/>
      <c r="CI2259" s="6"/>
      <c r="CJ2259" s="5"/>
      <c r="CK2259" s="25"/>
      <c r="CL2259" s="5"/>
      <c r="DN2259" s="14"/>
      <c r="DO2259" s="14"/>
      <c r="DP2259" s="5"/>
      <c r="DQ2259" s="25"/>
      <c r="DR2259" s="25"/>
      <c r="DS2259" s="96"/>
      <c r="DT2259" s="83"/>
      <c r="DU2259" s="14"/>
      <c r="DX2259" s="83"/>
      <c r="DY2259" s="83"/>
      <c r="DZ2259" s="83"/>
      <c r="EA2259" s="83"/>
      <c r="EJ2259" s="54"/>
      <c r="EK2259" s="22"/>
      <c r="EL2259" s="24"/>
      <c r="EP2259" s="23"/>
      <c r="EQ2259" s="24"/>
      <c r="ER2259" s="22"/>
      <c r="ES2259" s="24"/>
      <c r="ET2259" s="24"/>
      <c r="EU2259" s="23"/>
      <c r="EV2259" s="26"/>
      <c r="EX2259" s="6"/>
      <c r="EY2259" s="24"/>
      <c r="EZ2259" s="109"/>
      <c r="FA2259" s="66"/>
      <c r="FB2259" s="5"/>
      <c r="FC2259" s="68"/>
      <c r="FD2259" s="67"/>
      <c r="FE2259" s="67"/>
      <c r="FF2259" s="64"/>
      <c r="FG2259" s="5"/>
      <c r="FH2259" s="69"/>
      <c r="FI2259" s="6"/>
      <c r="FJ2259" s="5"/>
      <c r="FK2259" s="25"/>
      <c r="FL2259" s="5"/>
    </row>
    <row r="2260" spans="40:168">
      <c r="AN2260" s="14"/>
      <c r="AO2260" s="14"/>
      <c r="AP2260" s="5"/>
      <c r="AQ2260" s="25"/>
      <c r="AR2260" s="25"/>
      <c r="AS2260" s="96"/>
      <c r="AT2260" s="83"/>
      <c r="AU2260" s="14"/>
      <c r="AX2260" s="83"/>
      <c r="AY2260" s="83"/>
      <c r="AZ2260" s="83"/>
      <c r="BA2260" s="83"/>
      <c r="BJ2260" s="54"/>
      <c r="BK2260" s="22"/>
      <c r="BL2260" s="24"/>
      <c r="BP2260" s="23"/>
      <c r="BQ2260" s="24"/>
      <c r="BR2260" s="22"/>
      <c r="BS2260" s="24"/>
      <c r="BT2260" s="24"/>
      <c r="BU2260" s="23"/>
      <c r="BV2260" s="26"/>
      <c r="BX2260" s="6"/>
      <c r="BY2260" s="24"/>
      <c r="BZ2260" s="109"/>
      <c r="CA2260" s="66"/>
      <c r="CB2260" s="5"/>
      <c r="CC2260" s="68"/>
      <c r="CD2260" s="67"/>
      <c r="CE2260" s="67"/>
      <c r="CF2260" s="64"/>
      <c r="CG2260" s="5"/>
      <c r="CH2260" s="69"/>
      <c r="CI2260" s="6"/>
      <c r="CJ2260" s="5"/>
      <c r="CK2260" s="25"/>
      <c r="CL2260" s="5"/>
      <c r="DN2260" s="14"/>
      <c r="DO2260" s="14"/>
      <c r="DP2260" s="5"/>
      <c r="DQ2260" s="25"/>
      <c r="DR2260" s="25"/>
      <c r="DS2260" s="96"/>
      <c r="DT2260" s="83"/>
      <c r="DU2260" s="14"/>
      <c r="DX2260" s="83"/>
      <c r="DY2260" s="83"/>
      <c r="DZ2260" s="83"/>
      <c r="EA2260" s="83"/>
      <c r="EJ2260" s="54"/>
      <c r="EK2260" s="22"/>
      <c r="EL2260" s="24"/>
      <c r="EP2260" s="23"/>
      <c r="EQ2260" s="24"/>
      <c r="ER2260" s="22"/>
      <c r="ES2260" s="24"/>
      <c r="ET2260" s="24"/>
      <c r="EU2260" s="23"/>
      <c r="EV2260" s="26"/>
      <c r="EX2260" s="6"/>
      <c r="EY2260" s="24"/>
      <c r="EZ2260" s="109"/>
      <c r="FA2260" s="66"/>
      <c r="FB2260" s="5"/>
      <c r="FC2260" s="68"/>
      <c r="FD2260" s="67"/>
      <c r="FE2260" s="67"/>
      <c r="FF2260" s="64"/>
      <c r="FG2260" s="5"/>
      <c r="FH2260" s="69"/>
      <c r="FI2260" s="6"/>
      <c r="FJ2260" s="5"/>
      <c r="FK2260" s="25"/>
      <c r="FL2260" s="5"/>
    </row>
    <row r="2261" spans="40:168">
      <c r="AN2261" s="14"/>
      <c r="AO2261" s="14"/>
      <c r="AP2261" s="5"/>
      <c r="AQ2261" s="25"/>
      <c r="AR2261" s="25"/>
      <c r="AS2261" s="96"/>
      <c r="AT2261" s="83"/>
      <c r="AU2261" s="14"/>
      <c r="AX2261" s="83"/>
      <c r="AY2261" s="83"/>
      <c r="AZ2261" s="83"/>
      <c r="BA2261" s="83"/>
      <c r="BJ2261" s="54"/>
      <c r="BK2261" s="22"/>
      <c r="BL2261" s="24"/>
      <c r="BP2261" s="23"/>
      <c r="BQ2261" s="24"/>
      <c r="BR2261" s="22"/>
      <c r="BS2261" s="24"/>
      <c r="BT2261" s="24"/>
      <c r="BU2261" s="23"/>
      <c r="BV2261" s="26"/>
      <c r="BX2261" s="6"/>
      <c r="BY2261" s="24"/>
      <c r="BZ2261" s="109"/>
      <c r="CA2261" s="66"/>
      <c r="CB2261" s="5"/>
      <c r="CC2261" s="68"/>
      <c r="CD2261" s="67"/>
      <c r="CE2261" s="67"/>
      <c r="CF2261" s="64"/>
      <c r="CG2261" s="5"/>
      <c r="CH2261" s="69"/>
      <c r="CI2261" s="6"/>
      <c r="CJ2261" s="5"/>
      <c r="CK2261" s="25"/>
      <c r="CL2261" s="5"/>
      <c r="DN2261" s="14"/>
      <c r="DO2261" s="14"/>
      <c r="DP2261" s="5"/>
      <c r="DQ2261" s="25"/>
      <c r="DR2261" s="25"/>
      <c r="DS2261" s="96"/>
      <c r="DT2261" s="83"/>
      <c r="DU2261" s="14"/>
      <c r="DX2261" s="83"/>
      <c r="DY2261" s="83"/>
      <c r="DZ2261" s="83"/>
      <c r="EA2261" s="83"/>
      <c r="EJ2261" s="54"/>
      <c r="EK2261" s="22"/>
      <c r="EL2261" s="24"/>
      <c r="EP2261" s="23"/>
      <c r="EQ2261" s="24"/>
      <c r="ER2261" s="22"/>
      <c r="ES2261" s="24"/>
      <c r="ET2261" s="24"/>
      <c r="EU2261" s="23"/>
      <c r="EV2261" s="26"/>
      <c r="EX2261" s="6"/>
      <c r="EY2261" s="24"/>
      <c r="EZ2261" s="109"/>
      <c r="FA2261" s="66"/>
      <c r="FB2261" s="5"/>
      <c r="FC2261" s="68"/>
      <c r="FD2261" s="67"/>
      <c r="FE2261" s="67"/>
      <c r="FF2261" s="64"/>
      <c r="FG2261" s="5"/>
      <c r="FH2261" s="69"/>
      <c r="FI2261" s="6"/>
      <c r="FJ2261" s="5"/>
      <c r="FK2261" s="25"/>
      <c r="FL2261" s="5"/>
    </row>
    <row r="2262" spans="40:168">
      <c r="AN2262" s="14"/>
      <c r="AO2262" s="14"/>
      <c r="AP2262" s="5"/>
      <c r="AQ2262" s="25"/>
      <c r="AR2262" s="25"/>
      <c r="AS2262" s="96"/>
      <c r="AT2262" s="83"/>
      <c r="AU2262" s="14"/>
      <c r="AX2262" s="83"/>
      <c r="AY2262" s="83"/>
      <c r="AZ2262" s="83"/>
      <c r="BA2262" s="83"/>
      <c r="BJ2262" s="54"/>
      <c r="BK2262" s="22"/>
      <c r="BL2262" s="24"/>
      <c r="BP2262" s="23"/>
      <c r="BQ2262" s="24"/>
      <c r="BR2262" s="22"/>
      <c r="BS2262" s="24"/>
      <c r="BT2262" s="24"/>
      <c r="BU2262" s="23"/>
      <c r="BV2262" s="26"/>
      <c r="BX2262" s="6"/>
      <c r="BY2262" s="24"/>
      <c r="BZ2262" s="109"/>
      <c r="CA2262" s="66"/>
      <c r="CB2262" s="5"/>
      <c r="CC2262" s="68"/>
      <c r="CD2262" s="67"/>
      <c r="CE2262" s="67"/>
      <c r="CF2262" s="64"/>
      <c r="CG2262" s="5"/>
      <c r="CH2262" s="69"/>
      <c r="CI2262" s="6"/>
      <c r="CJ2262" s="5"/>
      <c r="CK2262" s="25"/>
      <c r="CL2262" s="5"/>
      <c r="DN2262" s="14"/>
      <c r="DO2262" s="14"/>
      <c r="DP2262" s="5"/>
      <c r="DQ2262" s="25"/>
      <c r="DR2262" s="25"/>
      <c r="DS2262" s="96"/>
      <c r="DT2262" s="83"/>
      <c r="DU2262" s="14"/>
      <c r="DX2262" s="83"/>
      <c r="DY2262" s="83"/>
      <c r="DZ2262" s="83"/>
      <c r="EA2262" s="83"/>
      <c r="EJ2262" s="54"/>
      <c r="EK2262" s="22"/>
      <c r="EL2262" s="24"/>
      <c r="EP2262" s="23"/>
      <c r="EQ2262" s="24"/>
      <c r="ER2262" s="22"/>
      <c r="ES2262" s="24"/>
      <c r="ET2262" s="24"/>
      <c r="EU2262" s="23"/>
      <c r="EV2262" s="26"/>
      <c r="EX2262" s="6"/>
      <c r="EY2262" s="24"/>
      <c r="EZ2262" s="109"/>
      <c r="FA2262" s="66"/>
      <c r="FB2262" s="5"/>
      <c r="FC2262" s="68"/>
      <c r="FD2262" s="67"/>
      <c r="FE2262" s="67"/>
      <c r="FF2262" s="64"/>
      <c r="FG2262" s="5"/>
      <c r="FH2262" s="69"/>
      <c r="FI2262" s="6"/>
      <c r="FJ2262" s="5"/>
      <c r="FK2262" s="25"/>
      <c r="FL2262" s="5"/>
    </row>
    <row r="2263" spans="40:168">
      <c r="AN2263" s="14"/>
      <c r="AO2263" s="14"/>
      <c r="AP2263" s="5"/>
      <c r="AQ2263" s="25"/>
      <c r="AR2263" s="25"/>
      <c r="AS2263" s="96"/>
      <c r="AT2263" s="83"/>
      <c r="AU2263" s="14"/>
      <c r="AX2263" s="83"/>
      <c r="AY2263" s="83"/>
      <c r="AZ2263" s="83"/>
      <c r="BA2263" s="83"/>
      <c r="BJ2263" s="54"/>
      <c r="BK2263" s="22"/>
      <c r="BL2263" s="24"/>
      <c r="BP2263" s="23"/>
      <c r="BQ2263" s="24"/>
      <c r="BR2263" s="22"/>
      <c r="BS2263" s="24"/>
      <c r="BT2263" s="24"/>
      <c r="BU2263" s="23"/>
      <c r="BV2263" s="26"/>
      <c r="BX2263" s="6"/>
      <c r="BY2263" s="24"/>
      <c r="BZ2263" s="109"/>
      <c r="CA2263" s="66"/>
      <c r="CB2263" s="5"/>
      <c r="CC2263" s="68"/>
      <c r="CD2263" s="67"/>
      <c r="CE2263" s="67"/>
      <c r="CF2263" s="64"/>
      <c r="CG2263" s="5"/>
      <c r="CH2263" s="69"/>
      <c r="CI2263" s="6"/>
      <c r="CJ2263" s="5"/>
      <c r="CK2263" s="25"/>
      <c r="CL2263" s="5"/>
      <c r="DN2263" s="14"/>
      <c r="DO2263" s="14"/>
      <c r="DP2263" s="5"/>
      <c r="DQ2263" s="25"/>
      <c r="DR2263" s="25"/>
      <c r="DS2263" s="96"/>
      <c r="DT2263" s="83"/>
      <c r="DU2263" s="14"/>
      <c r="DX2263" s="83"/>
      <c r="DY2263" s="83"/>
      <c r="DZ2263" s="83"/>
      <c r="EA2263" s="83"/>
      <c r="EJ2263" s="54"/>
      <c r="EK2263" s="22"/>
      <c r="EL2263" s="24"/>
      <c r="EP2263" s="23"/>
      <c r="EQ2263" s="24"/>
      <c r="ER2263" s="22"/>
      <c r="ES2263" s="24"/>
      <c r="ET2263" s="24"/>
      <c r="EU2263" s="23"/>
      <c r="EV2263" s="26"/>
      <c r="EX2263" s="6"/>
      <c r="EY2263" s="24"/>
      <c r="EZ2263" s="109"/>
      <c r="FA2263" s="66"/>
      <c r="FB2263" s="5"/>
      <c r="FC2263" s="68"/>
      <c r="FD2263" s="67"/>
      <c r="FE2263" s="67"/>
      <c r="FF2263" s="64"/>
      <c r="FG2263" s="5"/>
      <c r="FH2263" s="69"/>
      <c r="FI2263" s="6"/>
      <c r="FJ2263" s="5"/>
      <c r="FK2263" s="25"/>
      <c r="FL2263" s="5"/>
    </row>
    <row r="2264" spans="40:168">
      <c r="AN2264" s="14"/>
      <c r="AO2264" s="14"/>
      <c r="AP2264" s="5"/>
      <c r="AQ2264" s="25"/>
      <c r="AR2264" s="25"/>
      <c r="AS2264" s="96"/>
      <c r="AT2264" s="83"/>
      <c r="AU2264" s="14"/>
      <c r="AX2264" s="83"/>
      <c r="AY2264" s="83"/>
      <c r="AZ2264" s="83"/>
      <c r="BA2264" s="83"/>
      <c r="BJ2264" s="54"/>
      <c r="BK2264" s="22"/>
      <c r="BL2264" s="24"/>
      <c r="BP2264" s="23"/>
      <c r="BQ2264" s="24"/>
      <c r="BR2264" s="22"/>
      <c r="BS2264" s="24"/>
      <c r="BT2264" s="24"/>
      <c r="BU2264" s="23"/>
      <c r="BV2264" s="26"/>
      <c r="BX2264" s="6"/>
      <c r="BY2264" s="24"/>
      <c r="BZ2264" s="109"/>
      <c r="CA2264" s="66"/>
      <c r="CB2264" s="5"/>
      <c r="CC2264" s="68"/>
      <c r="CD2264" s="67"/>
      <c r="CE2264" s="67"/>
      <c r="CF2264" s="64"/>
      <c r="CG2264" s="5"/>
      <c r="CH2264" s="69"/>
      <c r="CI2264" s="6"/>
      <c r="CJ2264" s="5"/>
      <c r="CK2264" s="25"/>
      <c r="CL2264" s="5"/>
      <c r="DN2264" s="14"/>
      <c r="DO2264" s="14"/>
      <c r="DP2264" s="5"/>
      <c r="DQ2264" s="25"/>
      <c r="DR2264" s="25"/>
      <c r="DS2264" s="96"/>
      <c r="DT2264" s="83"/>
      <c r="DU2264" s="14"/>
      <c r="DX2264" s="83"/>
      <c r="DY2264" s="83"/>
      <c r="DZ2264" s="83"/>
      <c r="EA2264" s="83"/>
      <c r="EJ2264" s="54"/>
      <c r="EK2264" s="22"/>
      <c r="EL2264" s="24"/>
      <c r="EP2264" s="23"/>
      <c r="EQ2264" s="24"/>
      <c r="ER2264" s="22"/>
      <c r="ES2264" s="24"/>
      <c r="ET2264" s="24"/>
      <c r="EU2264" s="23"/>
      <c r="EV2264" s="26"/>
      <c r="EX2264" s="6"/>
      <c r="EY2264" s="24"/>
      <c r="EZ2264" s="109"/>
      <c r="FA2264" s="66"/>
      <c r="FB2264" s="5"/>
      <c r="FC2264" s="68"/>
      <c r="FD2264" s="67"/>
      <c r="FE2264" s="67"/>
      <c r="FF2264" s="64"/>
      <c r="FG2264" s="5"/>
      <c r="FH2264" s="69"/>
      <c r="FI2264" s="6"/>
      <c r="FJ2264" s="5"/>
      <c r="FK2264" s="25"/>
      <c r="FL2264" s="5"/>
    </row>
    <row r="2265" spans="40:168">
      <c r="AN2265" s="14"/>
      <c r="AO2265" s="14"/>
      <c r="AP2265" s="5"/>
      <c r="AQ2265" s="25"/>
      <c r="AR2265" s="25"/>
      <c r="AS2265" s="96"/>
      <c r="AT2265" s="83"/>
      <c r="AU2265" s="14"/>
      <c r="AX2265" s="83"/>
      <c r="AY2265" s="83"/>
      <c r="AZ2265" s="83"/>
      <c r="BA2265" s="83"/>
      <c r="BJ2265" s="54"/>
      <c r="BK2265" s="22"/>
      <c r="BL2265" s="24"/>
      <c r="BP2265" s="23"/>
      <c r="BQ2265" s="24"/>
      <c r="BR2265" s="22"/>
      <c r="BS2265" s="24"/>
      <c r="BT2265" s="24"/>
      <c r="BU2265" s="23"/>
      <c r="BV2265" s="26"/>
      <c r="BX2265" s="6"/>
      <c r="BY2265" s="24"/>
      <c r="BZ2265" s="109"/>
      <c r="CA2265" s="66"/>
      <c r="CB2265" s="5"/>
      <c r="CC2265" s="68"/>
      <c r="CD2265" s="67"/>
      <c r="CE2265" s="67"/>
      <c r="CF2265" s="64"/>
      <c r="CG2265" s="5"/>
      <c r="CH2265" s="69"/>
      <c r="CI2265" s="6"/>
      <c r="CJ2265" s="5"/>
      <c r="CK2265" s="25"/>
      <c r="CL2265" s="5"/>
      <c r="DN2265" s="14"/>
      <c r="DO2265" s="14"/>
      <c r="DP2265" s="5"/>
      <c r="DQ2265" s="25"/>
      <c r="DR2265" s="25"/>
      <c r="DS2265" s="96"/>
      <c r="DT2265" s="83"/>
      <c r="DU2265" s="14"/>
      <c r="DX2265" s="83"/>
      <c r="DY2265" s="83"/>
      <c r="DZ2265" s="83"/>
      <c r="EA2265" s="83"/>
      <c r="EJ2265" s="54"/>
      <c r="EK2265" s="22"/>
      <c r="EL2265" s="24"/>
      <c r="EP2265" s="23"/>
      <c r="EQ2265" s="24"/>
      <c r="ER2265" s="22"/>
      <c r="ES2265" s="24"/>
      <c r="ET2265" s="24"/>
      <c r="EU2265" s="23"/>
      <c r="EV2265" s="26"/>
      <c r="EX2265" s="6"/>
      <c r="EY2265" s="24"/>
      <c r="EZ2265" s="109"/>
      <c r="FA2265" s="66"/>
      <c r="FB2265" s="5"/>
      <c r="FC2265" s="68"/>
      <c r="FD2265" s="67"/>
      <c r="FE2265" s="67"/>
      <c r="FF2265" s="64"/>
      <c r="FG2265" s="5"/>
      <c r="FH2265" s="69"/>
      <c r="FI2265" s="6"/>
      <c r="FJ2265" s="5"/>
      <c r="FK2265" s="25"/>
      <c r="FL2265" s="5"/>
    </row>
    <row r="2266" spans="40:168">
      <c r="AN2266" s="14"/>
      <c r="AO2266" s="14"/>
      <c r="AP2266" s="5"/>
      <c r="AQ2266" s="25"/>
      <c r="AR2266" s="25"/>
      <c r="AS2266" s="96"/>
      <c r="AT2266" s="83"/>
      <c r="AU2266" s="14"/>
      <c r="AX2266" s="83"/>
      <c r="AY2266" s="83"/>
      <c r="AZ2266" s="83"/>
      <c r="BA2266" s="83"/>
      <c r="BJ2266" s="54"/>
      <c r="BK2266" s="22"/>
      <c r="BL2266" s="24"/>
      <c r="BP2266" s="23"/>
      <c r="BQ2266" s="24"/>
      <c r="BR2266" s="22"/>
      <c r="BS2266" s="24"/>
      <c r="BT2266" s="24"/>
      <c r="BU2266" s="23"/>
      <c r="BV2266" s="26"/>
      <c r="BX2266" s="6"/>
      <c r="BY2266" s="24"/>
      <c r="BZ2266" s="109"/>
      <c r="CA2266" s="66"/>
      <c r="CB2266" s="5"/>
      <c r="CC2266" s="68"/>
      <c r="CD2266" s="67"/>
      <c r="CE2266" s="67"/>
      <c r="CF2266" s="64"/>
      <c r="CG2266" s="5"/>
      <c r="CH2266" s="69"/>
      <c r="CI2266" s="6"/>
      <c r="CJ2266" s="5"/>
      <c r="CK2266" s="25"/>
      <c r="CL2266" s="5"/>
      <c r="DN2266" s="14"/>
      <c r="DO2266" s="14"/>
      <c r="DP2266" s="5"/>
      <c r="DQ2266" s="25"/>
      <c r="DR2266" s="25"/>
      <c r="DS2266" s="96"/>
      <c r="DT2266" s="83"/>
      <c r="DU2266" s="14"/>
      <c r="DX2266" s="83"/>
      <c r="DY2266" s="83"/>
      <c r="DZ2266" s="83"/>
      <c r="EA2266" s="83"/>
      <c r="EJ2266" s="54"/>
      <c r="EK2266" s="22"/>
      <c r="EL2266" s="24"/>
      <c r="EP2266" s="23"/>
      <c r="EQ2266" s="24"/>
      <c r="ER2266" s="22"/>
      <c r="ES2266" s="24"/>
      <c r="ET2266" s="24"/>
      <c r="EU2266" s="23"/>
      <c r="EV2266" s="26"/>
      <c r="EX2266" s="6"/>
      <c r="EY2266" s="24"/>
      <c r="EZ2266" s="109"/>
      <c r="FA2266" s="66"/>
      <c r="FB2266" s="5"/>
      <c r="FC2266" s="68"/>
      <c r="FD2266" s="67"/>
      <c r="FE2266" s="67"/>
      <c r="FF2266" s="64"/>
      <c r="FG2266" s="5"/>
      <c r="FH2266" s="69"/>
      <c r="FI2266" s="6"/>
      <c r="FJ2266" s="5"/>
      <c r="FK2266" s="25"/>
      <c r="FL2266" s="5"/>
    </row>
    <row r="2267" spans="40:168">
      <c r="AN2267" s="14"/>
      <c r="AO2267" s="14"/>
      <c r="AP2267" s="5"/>
      <c r="AQ2267" s="25"/>
      <c r="AR2267" s="25"/>
      <c r="AS2267" s="96"/>
      <c r="AT2267" s="83"/>
      <c r="AU2267" s="14"/>
      <c r="AX2267" s="83"/>
      <c r="AY2267" s="83"/>
      <c r="AZ2267" s="83"/>
      <c r="BA2267" s="83"/>
      <c r="BJ2267" s="54"/>
      <c r="BK2267" s="22"/>
      <c r="BL2267" s="24"/>
      <c r="BP2267" s="23"/>
      <c r="BQ2267" s="24"/>
      <c r="BR2267" s="22"/>
      <c r="BS2267" s="24"/>
      <c r="BT2267" s="24"/>
      <c r="BU2267" s="23"/>
      <c r="BV2267" s="26"/>
      <c r="BX2267" s="6"/>
      <c r="BY2267" s="24"/>
      <c r="BZ2267" s="109"/>
      <c r="CA2267" s="66"/>
      <c r="CB2267" s="5"/>
      <c r="CC2267" s="68"/>
      <c r="CD2267" s="67"/>
      <c r="CE2267" s="67"/>
      <c r="CF2267" s="64"/>
      <c r="CG2267" s="5"/>
      <c r="CH2267" s="69"/>
      <c r="CI2267" s="6"/>
      <c r="CJ2267" s="5"/>
      <c r="CK2267" s="25"/>
      <c r="CL2267" s="5"/>
      <c r="DN2267" s="14"/>
      <c r="DO2267" s="14"/>
      <c r="DP2267" s="5"/>
      <c r="DQ2267" s="25"/>
      <c r="DR2267" s="25"/>
      <c r="DS2267" s="96"/>
      <c r="DT2267" s="83"/>
      <c r="DU2267" s="14"/>
      <c r="DX2267" s="83"/>
      <c r="DY2267" s="83"/>
      <c r="DZ2267" s="83"/>
      <c r="EA2267" s="83"/>
      <c r="EJ2267" s="54"/>
      <c r="EK2267" s="22"/>
      <c r="EL2267" s="24"/>
      <c r="EP2267" s="23"/>
      <c r="EQ2267" s="24"/>
      <c r="ER2267" s="22"/>
      <c r="ES2267" s="24"/>
      <c r="ET2267" s="24"/>
      <c r="EU2267" s="23"/>
      <c r="EV2267" s="26"/>
      <c r="EX2267" s="6"/>
      <c r="EY2267" s="24"/>
      <c r="EZ2267" s="109"/>
      <c r="FA2267" s="66"/>
      <c r="FB2267" s="5"/>
      <c r="FC2267" s="68"/>
      <c r="FD2267" s="67"/>
      <c r="FE2267" s="67"/>
      <c r="FF2267" s="64"/>
      <c r="FG2267" s="5"/>
      <c r="FH2267" s="69"/>
      <c r="FI2267" s="6"/>
      <c r="FJ2267" s="5"/>
      <c r="FK2267" s="25"/>
      <c r="FL2267" s="5"/>
    </row>
    <row r="2268" spans="40:168">
      <c r="AN2268" s="14"/>
      <c r="AO2268" s="14"/>
      <c r="AP2268" s="5"/>
      <c r="AQ2268" s="25"/>
      <c r="AR2268" s="25"/>
      <c r="AS2268" s="96"/>
      <c r="AT2268" s="83"/>
      <c r="AU2268" s="14"/>
      <c r="AX2268" s="83"/>
      <c r="AY2268" s="83"/>
      <c r="AZ2268" s="83"/>
      <c r="BA2268" s="83"/>
      <c r="BJ2268" s="54"/>
      <c r="BK2268" s="22"/>
      <c r="BL2268" s="24"/>
      <c r="BP2268" s="23"/>
      <c r="BQ2268" s="24"/>
      <c r="BR2268" s="22"/>
      <c r="BS2268" s="24"/>
      <c r="BT2268" s="24"/>
      <c r="BU2268" s="23"/>
      <c r="BV2268" s="26"/>
      <c r="BX2268" s="6"/>
      <c r="BY2268" s="24"/>
      <c r="BZ2268" s="109"/>
      <c r="CA2268" s="66"/>
      <c r="CB2268" s="5"/>
      <c r="CC2268" s="68"/>
      <c r="CD2268" s="67"/>
      <c r="CE2268" s="67"/>
      <c r="CF2268" s="64"/>
      <c r="CG2268" s="5"/>
      <c r="CH2268" s="69"/>
      <c r="CI2268" s="6"/>
      <c r="CJ2268" s="5"/>
      <c r="CK2268" s="25"/>
      <c r="CL2268" s="5"/>
      <c r="DN2268" s="14"/>
      <c r="DO2268" s="14"/>
      <c r="DP2268" s="5"/>
      <c r="DQ2268" s="25"/>
      <c r="DR2268" s="25"/>
      <c r="DS2268" s="96"/>
      <c r="DT2268" s="83"/>
      <c r="DU2268" s="14"/>
      <c r="DX2268" s="83"/>
      <c r="DY2268" s="83"/>
      <c r="DZ2268" s="83"/>
      <c r="EA2268" s="83"/>
      <c r="EJ2268" s="54"/>
      <c r="EK2268" s="22"/>
      <c r="EL2268" s="24"/>
      <c r="EP2268" s="23"/>
      <c r="EQ2268" s="24"/>
      <c r="ER2268" s="22"/>
      <c r="ES2268" s="24"/>
      <c r="ET2268" s="24"/>
      <c r="EU2268" s="23"/>
      <c r="EV2268" s="26"/>
      <c r="EX2268" s="6"/>
      <c r="EY2268" s="24"/>
      <c r="EZ2268" s="109"/>
      <c r="FA2268" s="66"/>
      <c r="FB2268" s="5"/>
      <c r="FC2268" s="68"/>
      <c r="FD2268" s="67"/>
      <c r="FE2268" s="67"/>
      <c r="FF2268" s="64"/>
      <c r="FG2268" s="5"/>
      <c r="FH2268" s="69"/>
      <c r="FI2268" s="6"/>
      <c r="FJ2268" s="5"/>
      <c r="FK2268" s="25"/>
      <c r="FL2268" s="5"/>
    </row>
    <row r="2269" spans="40:168">
      <c r="AN2269" s="14"/>
      <c r="AO2269" s="14"/>
      <c r="AP2269" s="5"/>
      <c r="AQ2269" s="25"/>
      <c r="AR2269" s="25"/>
      <c r="AS2269" s="96"/>
      <c r="AT2269" s="83"/>
      <c r="AU2269" s="14"/>
      <c r="AX2269" s="83"/>
      <c r="AY2269" s="83"/>
      <c r="AZ2269" s="83"/>
      <c r="BA2269" s="83"/>
      <c r="BJ2269" s="54"/>
      <c r="BK2269" s="22"/>
      <c r="BL2269" s="24"/>
      <c r="BP2269" s="23"/>
      <c r="BQ2269" s="24"/>
      <c r="BR2269" s="22"/>
      <c r="BS2269" s="24"/>
      <c r="BT2269" s="24"/>
      <c r="BU2269" s="23"/>
      <c r="BV2269" s="26"/>
      <c r="BX2269" s="6"/>
      <c r="BY2269" s="24"/>
      <c r="BZ2269" s="109"/>
      <c r="CA2269" s="66"/>
      <c r="CB2269" s="5"/>
      <c r="CC2269" s="68"/>
      <c r="CD2269" s="67"/>
      <c r="CE2269" s="67"/>
      <c r="CF2269" s="64"/>
      <c r="CG2269" s="5"/>
      <c r="CH2269" s="69"/>
      <c r="CI2269" s="6"/>
      <c r="CJ2269" s="5"/>
      <c r="CK2269" s="25"/>
      <c r="CL2269" s="5"/>
      <c r="DN2269" s="14"/>
      <c r="DO2269" s="14"/>
      <c r="DP2269" s="5"/>
      <c r="DQ2269" s="25"/>
      <c r="DR2269" s="25"/>
      <c r="DS2269" s="96"/>
      <c r="DT2269" s="83"/>
      <c r="DU2269" s="14"/>
      <c r="DX2269" s="83"/>
      <c r="DY2269" s="83"/>
      <c r="DZ2269" s="83"/>
      <c r="EA2269" s="83"/>
      <c r="EJ2269" s="54"/>
      <c r="EK2269" s="22"/>
      <c r="EL2269" s="24"/>
      <c r="EP2269" s="23"/>
      <c r="EQ2269" s="24"/>
      <c r="ER2269" s="22"/>
      <c r="ES2269" s="24"/>
      <c r="ET2269" s="24"/>
      <c r="EU2269" s="23"/>
      <c r="EV2269" s="26"/>
      <c r="EX2269" s="6"/>
      <c r="EY2269" s="24"/>
      <c r="EZ2269" s="109"/>
      <c r="FA2269" s="66"/>
      <c r="FB2269" s="5"/>
      <c r="FC2269" s="68"/>
      <c r="FD2269" s="67"/>
      <c r="FE2269" s="67"/>
      <c r="FF2269" s="64"/>
      <c r="FG2269" s="5"/>
      <c r="FH2269" s="69"/>
      <c r="FI2269" s="6"/>
      <c r="FJ2269" s="5"/>
      <c r="FK2269" s="25"/>
      <c r="FL2269" s="5"/>
    </row>
    <row r="2270" spans="40:168">
      <c r="AN2270" s="14"/>
      <c r="AO2270" s="14"/>
      <c r="AP2270" s="5"/>
      <c r="AQ2270" s="25"/>
      <c r="AR2270" s="25"/>
      <c r="AS2270" s="96"/>
      <c r="AT2270" s="83"/>
      <c r="AU2270" s="14"/>
      <c r="AX2270" s="83"/>
      <c r="AY2270" s="83"/>
      <c r="AZ2270" s="83"/>
      <c r="BA2270" s="83"/>
      <c r="BJ2270" s="54"/>
      <c r="BK2270" s="22"/>
      <c r="BL2270" s="24"/>
      <c r="BP2270" s="23"/>
      <c r="BQ2270" s="24"/>
      <c r="BR2270" s="22"/>
      <c r="BS2270" s="24"/>
      <c r="BT2270" s="24"/>
      <c r="BU2270" s="23"/>
      <c r="BV2270" s="26"/>
      <c r="BX2270" s="6"/>
      <c r="BY2270" s="24"/>
      <c r="BZ2270" s="109"/>
      <c r="CA2270" s="66"/>
      <c r="CB2270" s="5"/>
      <c r="CC2270" s="68"/>
      <c r="CD2270" s="67"/>
      <c r="CE2270" s="67"/>
      <c r="CF2270" s="64"/>
      <c r="CG2270" s="5"/>
      <c r="CH2270" s="69"/>
      <c r="CI2270" s="6"/>
      <c r="CJ2270" s="5"/>
      <c r="CK2270" s="25"/>
      <c r="CL2270" s="5"/>
      <c r="DN2270" s="14"/>
      <c r="DO2270" s="14"/>
      <c r="DP2270" s="5"/>
      <c r="DQ2270" s="25"/>
      <c r="DR2270" s="25"/>
      <c r="DS2270" s="96"/>
      <c r="DT2270" s="83"/>
      <c r="DU2270" s="14"/>
      <c r="DX2270" s="83"/>
      <c r="DY2270" s="83"/>
      <c r="DZ2270" s="83"/>
      <c r="EA2270" s="83"/>
      <c r="EJ2270" s="54"/>
      <c r="EK2270" s="22"/>
      <c r="EL2270" s="24"/>
      <c r="EP2270" s="23"/>
      <c r="EQ2270" s="24"/>
      <c r="ER2270" s="22"/>
      <c r="ES2270" s="24"/>
      <c r="ET2270" s="24"/>
      <c r="EU2270" s="23"/>
      <c r="EV2270" s="26"/>
      <c r="EX2270" s="6"/>
      <c r="EY2270" s="24"/>
      <c r="EZ2270" s="109"/>
      <c r="FA2270" s="66"/>
      <c r="FB2270" s="5"/>
      <c r="FC2270" s="68"/>
      <c r="FD2270" s="67"/>
      <c r="FE2270" s="67"/>
      <c r="FF2270" s="64"/>
      <c r="FG2270" s="5"/>
      <c r="FH2270" s="69"/>
      <c r="FI2270" s="6"/>
      <c r="FJ2270" s="5"/>
      <c r="FK2270" s="25"/>
      <c r="FL2270" s="5"/>
    </row>
    <row r="2271" spans="40:168">
      <c r="AN2271" s="14"/>
      <c r="AO2271" s="14"/>
      <c r="AP2271" s="5"/>
      <c r="AQ2271" s="25"/>
      <c r="AR2271" s="25"/>
      <c r="AS2271" s="96"/>
      <c r="AT2271" s="83"/>
      <c r="AU2271" s="14"/>
      <c r="AX2271" s="83"/>
      <c r="AY2271" s="83"/>
      <c r="AZ2271" s="83"/>
      <c r="BA2271" s="83"/>
      <c r="BJ2271" s="54"/>
      <c r="BK2271" s="22"/>
      <c r="BL2271" s="24"/>
      <c r="BP2271" s="23"/>
      <c r="BQ2271" s="24"/>
      <c r="BR2271" s="22"/>
      <c r="BS2271" s="24"/>
      <c r="BT2271" s="24"/>
      <c r="BU2271" s="23"/>
      <c r="BV2271" s="26"/>
      <c r="BX2271" s="6"/>
      <c r="BY2271" s="24"/>
      <c r="BZ2271" s="109"/>
      <c r="CA2271" s="66"/>
      <c r="CB2271" s="5"/>
      <c r="CC2271" s="68"/>
      <c r="CD2271" s="67"/>
      <c r="CE2271" s="67"/>
      <c r="CF2271" s="64"/>
      <c r="CG2271" s="5"/>
      <c r="CH2271" s="69"/>
      <c r="CI2271" s="6"/>
      <c r="CJ2271" s="5"/>
      <c r="CK2271" s="25"/>
      <c r="CL2271" s="5"/>
      <c r="DN2271" s="14"/>
      <c r="DO2271" s="14"/>
      <c r="DP2271" s="5"/>
      <c r="DQ2271" s="25"/>
      <c r="DR2271" s="25"/>
      <c r="DS2271" s="96"/>
      <c r="DT2271" s="83"/>
      <c r="DU2271" s="14"/>
      <c r="DX2271" s="83"/>
      <c r="DY2271" s="83"/>
      <c r="DZ2271" s="83"/>
      <c r="EA2271" s="83"/>
      <c r="EJ2271" s="54"/>
      <c r="EK2271" s="22"/>
      <c r="EL2271" s="24"/>
      <c r="EP2271" s="23"/>
      <c r="EQ2271" s="24"/>
      <c r="ER2271" s="22"/>
      <c r="ES2271" s="24"/>
      <c r="ET2271" s="24"/>
      <c r="EU2271" s="23"/>
      <c r="EV2271" s="26"/>
      <c r="EX2271" s="6"/>
      <c r="EY2271" s="24"/>
      <c r="EZ2271" s="109"/>
      <c r="FA2271" s="66"/>
      <c r="FB2271" s="5"/>
      <c r="FC2271" s="68"/>
      <c r="FD2271" s="67"/>
      <c r="FE2271" s="67"/>
      <c r="FF2271" s="64"/>
      <c r="FG2271" s="5"/>
      <c r="FH2271" s="69"/>
      <c r="FI2271" s="6"/>
      <c r="FJ2271" s="5"/>
      <c r="FK2271" s="25"/>
      <c r="FL2271" s="5"/>
    </row>
    <row r="2272" spans="40:168">
      <c r="AN2272" s="14"/>
      <c r="AO2272" s="14"/>
      <c r="AP2272" s="5"/>
      <c r="AQ2272" s="25"/>
      <c r="AR2272" s="25"/>
      <c r="AS2272" s="96"/>
      <c r="AT2272" s="83"/>
      <c r="AU2272" s="14"/>
      <c r="AX2272" s="83"/>
      <c r="AY2272" s="83"/>
      <c r="AZ2272" s="83"/>
      <c r="BA2272" s="83"/>
      <c r="BJ2272" s="54"/>
      <c r="BK2272" s="22"/>
      <c r="BL2272" s="24"/>
      <c r="BP2272" s="23"/>
      <c r="BQ2272" s="24"/>
      <c r="BR2272" s="22"/>
      <c r="BS2272" s="24"/>
      <c r="BT2272" s="24"/>
      <c r="BU2272" s="23"/>
      <c r="BV2272" s="26"/>
      <c r="BX2272" s="6"/>
      <c r="BY2272" s="24"/>
      <c r="BZ2272" s="109"/>
      <c r="CA2272" s="66"/>
      <c r="CB2272" s="5"/>
      <c r="CC2272" s="68"/>
      <c r="CD2272" s="67"/>
      <c r="CE2272" s="67"/>
      <c r="CF2272" s="64"/>
      <c r="CG2272" s="5"/>
      <c r="CH2272" s="69"/>
      <c r="CI2272" s="6"/>
      <c r="CJ2272" s="5"/>
      <c r="CK2272" s="25"/>
      <c r="CL2272" s="5"/>
      <c r="DN2272" s="14"/>
      <c r="DO2272" s="14"/>
      <c r="DP2272" s="5"/>
      <c r="DQ2272" s="25"/>
      <c r="DR2272" s="25"/>
      <c r="DS2272" s="96"/>
      <c r="DT2272" s="83"/>
      <c r="DU2272" s="14"/>
      <c r="DX2272" s="83"/>
      <c r="DY2272" s="83"/>
      <c r="DZ2272" s="83"/>
      <c r="EA2272" s="83"/>
      <c r="EJ2272" s="54"/>
      <c r="EK2272" s="22"/>
      <c r="EL2272" s="24"/>
      <c r="EP2272" s="23"/>
      <c r="EQ2272" s="24"/>
      <c r="ER2272" s="22"/>
      <c r="ES2272" s="24"/>
      <c r="ET2272" s="24"/>
      <c r="EU2272" s="23"/>
      <c r="EV2272" s="26"/>
      <c r="EX2272" s="6"/>
      <c r="EY2272" s="24"/>
      <c r="EZ2272" s="109"/>
      <c r="FA2272" s="66"/>
      <c r="FB2272" s="5"/>
      <c r="FC2272" s="68"/>
      <c r="FD2272" s="67"/>
      <c r="FE2272" s="67"/>
      <c r="FF2272" s="64"/>
      <c r="FG2272" s="5"/>
      <c r="FH2272" s="69"/>
      <c r="FI2272" s="6"/>
      <c r="FJ2272" s="5"/>
      <c r="FK2272" s="25"/>
      <c r="FL2272" s="5"/>
    </row>
    <row r="2273" spans="40:168">
      <c r="AN2273" s="14"/>
      <c r="AO2273" s="14"/>
      <c r="AP2273" s="5"/>
      <c r="AQ2273" s="25"/>
      <c r="AR2273" s="25"/>
      <c r="AS2273" s="96"/>
      <c r="AT2273" s="83"/>
      <c r="AU2273" s="14"/>
      <c r="AX2273" s="83"/>
      <c r="AY2273" s="83"/>
      <c r="AZ2273" s="83"/>
      <c r="BA2273" s="83"/>
      <c r="BJ2273" s="54"/>
      <c r="BK2273" s="22"/>
      <c r="BL2273" s="24"/>
      <c r="BP2273" s="23"/>
      <c r="BQ2273" s="24"/>
      <c r="BR2273" s="22"/>
      <c r="BS2273" s="24"/>
      <c r="BT2273" s="24"/>
      <c r="BU2273" s="23"/>
      <c r="BV2273" s="26"/>
      <c r="BX2273" s="6"/>
      <c r="BY2273" s="24"/>
      <c r="BZ2273" s="109"/>
      <c r="CA2273" s="66"/>
      <c r="CB2273" s="5"/>
      <c r="CC2273" s="68"/>
      <c r="CD2273" s="67"/>
      <c r="CE2273" s="67"/>
      <c r="CF2273" s="64"/>
      <c r="CG2273" s="5"/>
      <c r="CH2273" s="69"/>
      <c r="CI2273" s="6"/>
      <c r="CJ2273" s="5"/>
      <c r="CK2273" s="25"/>
      <c r="CL2273" s="5"/>
      <c r="DN2273" s="14"/>
      <c r="DO2273" s="14"/>
      <c r="DP2273" s="5"/>
      <c r="DQ2273" s="25"/>
      <c r="DR2273" s="25"/>
      <c r="DS2273" s="96"/>
      <c r="DT2273" s="83"/>
      <c r="DU2273" s="14"/>
      <c r="DX2273" s="83"/>
      <c r="DY2273" s="83"/>
      <c r="DZ2273" s="83"/>
      <c r="EA2273" s="83"/>
      <c r="EJ2273" s="54"/>
      <c r="EK2273" s="22"/>
      <c r="EL2273" s="24"/>
      <c r="EP2273" s="23"/>
      <c r="EQ2273" s="24"/>
      <c r="ER2273" s="22"/>
      <c r="ES2273" s="24"/>
      <c r="ET2273" s="24"/>
      <c r="EU2273" s="23"/>
      <c r="EV2273" s="26"/>
      <c r="EX2273" s="6"/>
      <c r="EY2273" s="24"/>
      <c r="EZ2273" s="109"/>
      <c r="FA2273" s="66"/>
      <c r="FB2273" s="5"/>
      <c r="FC2273" s="68"/>
      <c r="FD2273" s="67"/>
      <c r="FE2273" s="67"/>
      <c r="FF2273" s="64"/>
      <c r="FG2273" s="5"/>
      <c r="FH2273" s="69"/>
      <c r="FI2273" s="6"/>
      <c r="FJ2273" s="5"/>
      <c r="FK2273" s="25"/>
      <c r="FL2273" s="5"/>
    </row>
    <row r="2274" spans="40:168">
      <c r="AN2274" s="14"/>
      <c r="AO2274" s="14"/>
      <c r="AP2274" s="5"/>
      <c r="AQ2274" s="25"/>
      <c r="AR2274" s="25"/>
      <c r="AS2274" s="96"/>
      <c r="AT2274" s="83"/>
      <c r="AU2274" s="14"/>
      <c r="AX2274" s="83"/>
      <c r="AY2274" s="83"/>
      <c r="AZ2274" s="83"/>
      <c r="BA2274" s="83"/>
      <c r="BJ2274" s="54"/>
      <c r="BK2274" s="22"/>
      <c r="BL2274" s="24"/>
      <c r="BP2274" s="23"/>
      <c r="BQ2274" s="24"/>
      <c r="BR2274" s="22"/>
      <c r="BS2274" s="24"/>
      <c r="BT2274" s="24"/>
      <c r="BU2274" s="23"/>
      <c r="BV2274" s="26"/>
      <c r="BX2274" s="6"/>
      <c r="BY2274" s="24"/>
      <c r="BZ2274" s="109"/>
      <c r="CA2274" s="66"/>
      <c r="CB2274" s="5"/>
      <c r="CC2274" s="68"/>
      <c r="CD2274" s="67"/>
      <c r="CE2274" s="67"/>
      <c r="CF2274" s="64"/>
      <c r="CG2274" s="5"/>
      <c r="CH2274" s="69"/>
      <c r="CI2274" s="6"/>
      <c r="CJ2274" s="5"/>
      <c r="CK2274" s="25"/>
      <c r="CL2274" s="5"/>
      <c r="DN2274" s="14"/>
      <c r="DO2274" s="14"/>
      <c r="DP2274" s="5"/>
      <c r="DQ2274" s="25"/>
      <c r="DR2274" s="25"/>
      <c r="DS2274" s="96"/>
      <c r="DT2274" s="83"/>
      <c r="DU2274" s="14"/>
      <c r="DX2274" s="83"/>
      <c r="DY2274" s="83"/>
      <c r="DZ2274" s="83"/>
      <c r="EA2274" s="83"/>
      <c r="EJ2274" s="54"/>
      <c r="EK2274" s="22"/>
      <c r="EL2274" s="24"/>
      <c r="EP2274" s="23"/>
      <c r="EQ2274" s="24"/>
      <c r="ER2274" s="22"/>
      <c r="ES2274" s="24"/>
      <c r="ET2274" s="24"/>
      <c r="EU2274" s="23"/>
      <c r="EV2274" s="26"/>
      <c r="EX2274" s="6"/>
      <c r="EY2274" s="24"/>
      <c r="EZ2274" s="109"/>
      <c r="FA2274" s="66"/>
      <c r="FB2274" s="5"/>
      <c r="FC2274" s="68"/>
      <c r="FD2274" s="67"/>
      <c r="FE2274" s="67"/>
      <c r="FF2274" s="64"/>
      <c r="FG2274" s="5"/>
      <c r="FH2274" s="69"/>
      <c r="FI2274" s="6"/>
      <c r="FJ2274" s="5"/>
      <c r="FK2274" s="25"/>
      <c r="FL2274" s="5"/>
    </row>
    <row r="2275" spans="40:168">
      <c r="AN2275" s="14"/>
      <c r="AO2275" s="14"/>
      <c r="AP2275" s="5"/>
      <c r="AQ2275" s="25"/>
      <c r="AR2275" s="25"/>
      <c r="AS2275" s="96"/>
      <c r="AT2275" s="83"/>
      <c r="AU2275" s="14"/>
      <c r="AX2275" s="83"/>
      <c r="AY2275" s="83"/>
      <c r="AZ2275" s="83"/>
      <c r="BA2275" s="83"/>
      <c r="BJ2275" s="54"/>
      <c r="BK2275" s="22"/>
      <c r="BL2275" s="24"/>
      <c r="BP2275" s="23"/>
      <c r="BQ2275" s="24"/>
      <c r="BR2275" s="22"/>
      <c r="BS2275" s="24"/>
      <c r="BT2275" s="24"/>
      <c r="BU2275" s="23"/>
      <c r="BV2275" s="26"/>
      <c r="BX2275" s="6"/>
      <c r="BY2275" s="24"/>
      <c r="BZ2275" s="109"/>
      <c r="CA2275" s="66"/>
      <c r="CB2275" s="5"/>
      <c r="CC2275" s="68"/>
      <c r="CD2275" s="67"/>
      <c r="CE2275" s="67"/>
      <c r="CF2275" s="64"/>
      <c r="CG2275" s="5"/>
      <c r="CH2275" s="69"/>
      <c r="CI2275" s="6"/>
      <c r="CJ2275" s="5"/>
      <c r="CK2275" s="25"/>
      <c r="CL2275" s="5"/>
      <c r="DN2275" s="14"/>
      <c r="DO2275" s="14"/>
      <c r="DP2275" s="5"/>
      <c r="DQ2275" s="25"/>
      <c r="DR2275" s="25"/>
      <c r="DS2275" s="96"/>
      <c r="DT2275" s="83"/>
      <c r="DU2275" s="14"/>
      <c r="DX2275" s="83"/>
      <c r="DY2275" s="83"/>
      <c r="DZ2275" s="83"/>
      <c r="EA2275" s="83"/>
      <c r="EJ2275" s="54"/>
      <c r="EK2275" s="22"/>
      <c r="EL2275" s="24"/>
      <c r="EP2275" s="23"/>
      <c r="EQ2275" s="24"/>
      <c r="ER2275" s="22"/>
      <c r="ES2275" s="24"/>
      <c r="ET2275" s="24"/>
      <c r="EU2275" s="23"/>
      <c r="EV2275" s="26"/>
      <c r="EX2275" s="6"/>
      <c r="EY2275" s="24"/>
      <c r="EZ2275" s="109"/>
      <c r="FA2275" s="66"/>
      <c r="FB2275" s="5"/>
      <c r="FC2275" s="68"/>
      <c r="FD2275" s="67"/>
      <c r="FE2275" s="67"/>
      <c r="FF2275" s="64"/>
      <c r="FG2275" s="5"/>
      <c r="FH2275" s="69"/>
      <c r="FI2275" s="6"/>
      <c r="FJ2275" s="5"/>
      <c r="FK2275" s="25"/>
      <c r="FL2275" s="5"/>
    </row>
    <row r="2276" spans="40:168">
      <c r="AN2276" s="14"/>
      <c r="AO2276" s="14"/>
      <c r="AP2276" s="5"/>
      <c r="AQ2276" s="25"/>
      <c r="AR2276" s="25"/>
      <c r="AS2276" s="96"/>
      <c r="AT2276" s="83"/>
      <c r="AU2276" s="14"/>
      <c r="AX2276" s="83"/>
      <c r="AY2276" s="83"/>
      <c r="AZ2276" s="83"/>
      <c r="BA2276" s="83"/>
      <c r="BJ2276" s="54"/>
      <c r="BK2276" s="22"/>
      <c r="BL2276" s="24"/>
      <c r="BP2276" s="23"/>
      <c r="BQ2276" s="24"/>
      <c r="BR2276" s="22"/>
      <c r="BS2276" s="24"/>
      <c r="BT2276" s="24"/>
      <c r="BU2276" s="23"/>
      <c r="BV2276" s="26"/>
      <c r="BX2276" s="6"/>
      <c r="BY2276" s="24"/>
      <c r="BZ2276" s="109"/>
      <c r="CA2276" s="66"/>
      <c r="CB2276" s="5"/>
      <c r="CC2276" s="68"/>
      <c r="CD2276" s="67"/>
      <c r="CE2276" s="67"/>
      <c r="CF2276" s="64"/>
      <c r="CG2276" s="5"/>
      <c r="CH2276" s="69"/>
      <c r="CI2276" s="6"/>
      <c r="CJ2276" s="5"/>
      <c r="CK2276" s="25"/>
      <c r="CL2276" s="5"/>
      <c r="DN2276" s="14"/>
      <c r="DO2276" s="14"/>
      <c r="DP2276" s="5"/>
      <c r="DQ2276" s="25"/>
      <c r="DR2276" s="25"/>
      <c r="DS2276" s="96"/>
      <c r="DT2276" s="83"/>
      <c r="DU2276" s="14"/>
      <c r="DX2276" s="83"/>
      <c r="DY2276" s="83"/>
      <c r="DZ2276" s="83"/>
      <c r="EA2276" s="83"/>
      <c r="EJ2276" s="54"/>
      <c r="EK2276" s="22"/>
      <c r="EL2276" s="24"/>
      <c r="EP2276" s="23"/>
      <c r="EQ2276" s="24"/>
      <c r="ER2276" s="22"/>
      <c r="ES2276" s="24"/>
      <c r="ET2276" s="24"/>
      <c r="EU2276" s="23"/>
      <c r="EV2276" s="26"/>
      <c r="EX2276" s="6"/>
      <c r="EY2276" s="24"/>
      <c r="EZ2276" s="109"/>
      <c r="FA2276" s="66"/>
      <c r="FB2276" s="5"/>
      <c r="FC2276" s="68"/>
      <c r="FD2276" s="67"/>
      <c r="FE2276" s="67"/>
      <c r="FF2276" s="64"/>
      <c r="FG2276" s="5"/>
      <c r="FH2276" s="69"/>
      <c r="FI2276" s="6"/>
      <c r="FJ2276" s="5"/>
      <c r="FK2276" s="25"/>
      <c r="FL2276" s="5"/>
    </row>
    <row r="2277" spans="40:168">
      <c r="AN2277" s="14"/>
      <c r="AO2277" s="14"/>
      <c r="AP2277" s="5"/>
      <c r="AQ2277" s="25"/>
      <c r="AR2277" s="25"/>
      <c r="AS2277" s="96"/>
      <c r="AT2277" s="83"/>
      <c r="AU2277" s="14"/>
      <c r="AX2277" s="83"/>
      <c r="AY2277" s="83"/>
      <c r="AZ2277" s="83"/>
      <c r="BA2277" s="83"/>
      <c r="BJ2277" s="54"/>
      <c r="BK2277" s="22"/>
      <c r="BL2277" s="24"/>
      <c r="BP2277" s="23"/>
      <c r="BQ2277" s="24"/>
      <c r="BR2277" s="22"/>
      <c r="BS2277" s="24"/>
      <c r="BT2277" s="24"/>
      <c r="BU2277" s="23"/>
      <c r="BV2277" s="26"/>
      <c r="BX2277" s="6"/>
      <c r="BY2277" s="24"/>
      <c r="BZ2277" s="109"/>
      <c r="CA2277" s="66"/>
      <c r="CB2277" s="5"/>
      <c r="CC2277" s="68"/>
      <c r="CD2277" s="67"/>
      <c r="CE2277" s="67"/>
      <c r="CF2277" s="64"/>
      <c r="CG2277" s="5"/>
      <c r="CH2277" s="69"/>
      <c r="CI2277" s="6"/>
      <c r="CJ2277" s="5"/>
      <c r="CK2277" s="25"/>
      <c r="CL2277" s="5"/>
      <c r="DN2277" s="14"/>
      <c r="DO2277" s="14"/>
      <c r="DP2277" s="5"/>
      <c r="DQ2277" s="25"/>
      <c r="DR2277" s="25"/>
      <c r="DS2277" s="96"/>
      <c r="DT2277" s="83"/>
      <c r="DU2277" s="14"/>
      <c r="DX2277" s="83"/>
      <c r="DY2277" s="83"/>
      <c r="DZ2277" s="83"/>
      <c r="EA2277" s="83"/>
      <c r="EJ2277" s="54"/>
      <c r="EK2277" s="22"/>
      <c r="EL2277" s="24"/>
      <c r="EP2277" s="23"/>
      <c r="EQ2277" s="24"/>
      <c r="ER2277" s="22"/>
      <c r="ES2277" s="24"/>
      <c r="ET2277" s="24"/>
      <c r="EU2277" s="23"/>
      <c r="EV2277" s="26"/>
      <c r="EX2277" s="6"/>
      <c r="EY2277" s="24"/>
      <c r="EZ2277" s="109"/>
      <c r="FA2277" s="66"/>
      <c r="FB2277" s="5"/>
      <c r="FC2277" s="68"/>
      <c r="FD2277" s="67"/>
      <c r="FE2277" s="67"/>
      <c r="FF2277" s="64"/>
      <c r="FG2277" s="5"/>
      <c r="FH2277" s="69"/>
      <c r="FI2277" s="6"/>
      <c r="FJ2277" s="5"/>
      <c r="FK2277" s="25"/>
      <c r="FL2277" s="5"/>
    </row>
    <row r="2278" spans="40:168">
      <c r="AN2278" s="14"/>
      <c r="AO2278" s="14"/>
      <c r="AP2278" s="5"/>
      <c r="AQ2278" s="25"/>
      <c r="AR2278" s="25"/>
      <c r="AS2278" s="96"/>
      <c r="AT2278" s="83"/>
      <c r="AU2278" s="14"/>
      <c r="AX2278" s="83"/>
      <c r="AY2278" s="83"/>
      <c r="AZ2278" s="83"/>
      <c r="BA2278" s="83"/>
      <c r="BJ2278" s="54"/>
      <c r="BK2278" s="22"/>
      <c r="BL2278" s="24"/>
      <c r="BP2278" s="23"/>
      <c r="BQ2278" s="24"/>
      <c r="BR2278" s="22"/>
      <c r="BS2278" s="24"/>
      <c r="BT2278" s="24"/>
      <c r="BU2278" s="23"/>
      <c r="BV2278" s="26"/>
      <c r="BX2278" s="6"/>
      <c r="BY2278" s="24"/>
      <c r="BZ2278" s="109"/>
      <c r="CA2278" s="66"/>
      <c r="CB2278" s="5"/>
      <c r="CC2278" s="68"/>
      <c r="CD2278" s="67"/>
      <c r="CE2278" s="67"/>
      <c r="CF2278" s="64"/>
      <c r="CG2278" s="5"/>
      <c r="CH2278" s="69"/>
      <c r="CI2278" s="6"/>
      <c r="CJ2278" s="5"/>
      <c r="CK2278" s="25"/>
      <c r="CL2278" s="5"/>
      <c r="DN2278" s="14"/>
      <c r="DO2278" s="14"/>
      <c r="DP2278" s="5"/>
      <c r="DQ2278" s="25"/>
      <c r="DR2278" s="25"/>
      <c r="DS2278" s="96"/>
      <c r="DT2278" s="83"/>
      <c r="DU2278" s="14"/>
      <c r="DX2278" s="83"/>
      <c r="DY2278" s="83"/>
      <c r="DZ2278" s="83"/>
      <c r="EA2278" s="83"/>
      <c r="EJ2278" s="54"/>
      <c r="EK2278" s="22"/>
      <c r="EL2278" s="24"/>
      <c r="EP2278" s="23"/>
      <c r="EQ2278" s="24"/>
      <c r="ER2278" s="22"/>
      <c r="ES2278" s="24"/>
      <c r="ET2278" s="24"/>
      <c r="EU2278" s="23"/>
      <c r="EV2278" s="26"/>
      <c r="EX2278" s="6"/>
      <c r="EY2278" s="24"/>
      <c r="EZ2278" s="109"/>
      <c r="FA2278" s="66"/>
      <c r="FB2278" s="5"/>
      <c r="FC2278" s="68"/>
      <c r="FD2278" s="67"/>
      <c r="FE2278" s="67"/>
      <c r="FF2278" s="64"/>
      <c r="FG2278" s="5"/>
      <c r="FH2278" s="69"/>
      <c r="FI2278" s="6"/>
      <c r="FJ2278" s="5"/>
      <c r="FK2278" s="25"/>
      <c r="FL2278" s="5"/>
    </row>
    <row r="2279" spans="40:168">
      <c r="AN2279" s="14"/>
      <c r="AO2279" s="14"/>
      <c r="AP2279" s="5"/>
      <c r="AQ2279" s="25"/>
      <c r="AR2279" s="25"/>
      <c r="AS2279" s="96"/>
      <c r="AT2279" s="83"/>
      <c r="AU2279" s="14"/>
      <c r="AX2279" s="83"/>
      <c r="AY2279" s="83"/>
      <c r="AZ2279" s="83"/>
      <c r="BA2279" s="83"/>
      <c r="BJ2279" s="54"/>
      <c r="BK2279" s="22"/>
      <c r="BL2279" s="24"/>
      <c r="BP2279" s="23"/>
      <c r="BQ2279" s="24"/>
      <c r="BR2279" s="22"/>
      <c r="BS2279" s="24"/>
      <c r="BT2279" s="24"/>
      <c r="BU2279" s="23"/>
      <c r="BV2279" s="26"/>
      <c r="BX2279" s="6"/>
      <c r="BY2279" s="24"/>
      <c r="BZ2279" s="109"/>
      <c r="CA2279" s="66"/>
      <c r="CB2279" s="5"/>
      <c r="CC2279" s="68"/>
      <c r="CD2279" s="67"/>
      <c r="CE2279" s="67"/>
      <c r="CF2279" s="64"/>
      <c r="CG2279" s="5"/>
      <c r="CH2279" s="69"/>
      <c r="CI2279" s="6"/>
      <c r="CJ2279" s="5"/>
      <c r="CK2279" s="25"/>
      <c r="CL2279" s="5"/>
      <c r="DN2279" s="14"/>
      <c r="DO2279" s="14"/>
      <c r="DP2279" s="5"/>
      <c r="DQ2279" s="25"/>
      <c r="DR2279" s="25"/>
      <c r="DS2279" s="96"/>
      <c r="DT2279" s="83"/>
      <c r="DU2279" s="14"/>
      <c r="DX2279" s="83"/>
      <c r="DY2279" s="83"/>
      <c r="DZ2279" s="83"/>
      <c r="EA2279" s="83"/>
      <c r="EJ2279" s="54"/>
      <c r="EK2279" s="22"/>
      <c r="EL2279" s="24"/>
      <c r="EP2279" s="23"/>
      <c r="EQ2279" s="24"/>
      <c r="ER2279" s="22"/>
      <c r="ES2279" s="24"/>
      <c r="ET2279" s="24"/>
      <c r="EU2279" s="23"/>
      <c r="EV2279" s="26"/>
      <c r="EX2279" s="6"/>
      <c r="EY2279" s="24"/>
      <c r="EZ2279" s="109"/>
      <c r="FA2279" s="66"/>
      <c r="FB2279" s="5"/>
      <c r="FC2279" s="68"/>
      <c r="FD2279" s="67"/>
      <c r="FE2279" s="67"/>
      <c r="FF2279" s="64"/>
      <c r="FG2279" s="5"/>
      <c r="FH2279" s="69"/>
      <c r="FI2279" s="6"/>
      <c r="FJ2279" s="5"/>
      <c r="FK2279" s="25"/>
      <c r="FL2279" s="5"/>
    </row>
    <row r="2280" spans="40:168">
      <c r="AN2280" s="14"/>
      <c r="AO2280" s="14"/>
      <c r="AP2280" s="5"/>
      <c r="AQ2280" s="25"/>
      <c r="AR2280" s="25"/>
      <c r="AS2280" s="96"/>
      <c r="AT2280" s="83"/>
      <c r="AU2280" s="14"/>
      <c r="AX2280" s="83"/>
      <c r="AY2280" s="83"/>
      <c r="AZ2280" s="83"/>
      <c r="BA2280" s="83"/>
      <c r="BJ2280" s="54"/>
      <c r="BK2280" s="22"/>
      <c r="BL2280" s="24"/>
      <c r="BP2280" s="23"/>
      <c r="BQ2280" s="24"/>
      <c r="BR2280" s="22"/>
      <c r="BS2280" s="24"/>
      <c r="BT2280" s="24"/>
      <c r="BU2280" s="23"/>
      <c r="BV2280" s="26"/>
      <c r="BX2280" s="6"/>
      <c r="BY2280" s="24"/>
      <c r="BZ2280" s="109"/>
      <c r="CA2280" s="66"/>
      <c r="CB2280" s="5"/>
      <c r="CC2280" s="68"/>
      <c r="CD2280" s="67"/>
      <c r="CE2280" s="67"/>
      <c r="CF2280" s="64"/>
      <c r="CG2280" s="5"/>
      <c r="CH2280" s="69"/>
      <c r="CI2280" s="6"/>
      <c r="CJ2280" s="5"/>
      <c r="CK2280" s="25"/>
      <c r="CL2280" s="5"/>
      <c r="DN2280" s="14"/>
      <c r="DO2280" s="14"/>
      <c r="DP2280" s="5"/>
      <c r="DQ2280" s="25"/>
      <c r="DR2280" s="25"/>
      <c r="DS2280" s="96"/>
      <c r="DT2280" s="83"/>
      <c r="DU2280" s="14"/>
      <c r="DX2280" s="83"/>
      <c r="DY2280" s="83"/>
      <c r="DZ2280" s="83"/>
      <c r="EA2280" s="83"/>
      <c r="EJ2280" s="54"/>
      <c r="EK2280" s="22"/>
      <c r="EL2280" s="24"/>
      <c r="EP2280" s="23"/>
      <c r="EQ2280" s="24"/>
      <c r="ER2280" s="22"/>
      <c r="ES2280" s="24"/>
      <c r="ET2280" s="24"/>
      <c r="EU2280" s="23"/>
      <c r="EV2280" s="26"/>
      <c r="EX2280" s="6"/>
      <c r="EY2280" s="24"/>
      <c r="EZ2280" s="109"/>
      <c r="FA2280" s="66"/>
      <c r="FB2280" s="5"/>
      <c r="FC2280" s="68"/>
      <c r="FD2280" s="67"/>
      <c r="FE2280" s="67"/>
      <c r="FF2280" s="64"/>
      <c r="FG2280" s="5"/>
      <c r="FH2280" s="69"/>
      <c r="FI2280" s="6"/>
      <c r="FJ2280" s="5"/>
      <c r="FK2280" s="25"/>
      <c r="FL2280" s="5"/>
    </row>
    <row r="2281" spans="40:168">
      <c r="AN2281" s="14"/>
      <c r="AO2281" s="14"/>
      <c r="AP2281" s="5"/>
      <c r="AQ2281" s="25"/>
      <c r="AR2281" s="25"/>
      <c r="AS2281" s="96"/>
      <c r="AT2281" s="83"/>
      <c r="AU2281" s="14"/>
      <c r="AX2281" s="83"/>
      <c r="AY2281" s="83"/>
      <c r="AZ2281" s="83"/>
      <c r="BA2281" s="83"/>
      <c r="BJ2281" s="54"/>
      <c r="BK2281" s="22"/>
      <c r="BL2281" s="24"/>
      <c r="BP2281" s="23"/>
      <c r="BQ2281" s="24"/>
      <c r="BR2281" s="22"/>
      <c r="BS2281" s="24"/>
      <c r="BT2281" s="24"/>
      <c r="BU2281" s="23"/>
      <c r="BV2281" s="26"/>
      <c r="BX2281" s="6"/>
      <c r="BY2281" s="24"/>
      <c r="BZ2281" s="109"/>
      <c r="CA2281" s="66"/>
      <c r="CB2281" s="5"/>
      <c r="CC2281" s="68"/>
      <c r="CD2281" s="67"/>
      <c r="CE2281" s="67"/>
      <c r="CF2281" s="64"/>
      <c r="CG2281" s="5"/>
      <c r="CH2281" s="69"/>
      <c r="CI2281" s="6"/>
      <c r="CJ2281" s="5"/>
      <c r="CK2281" s="25"/>
      <c r="CL2281" s="5"/>
      <c r="DN2281" s="14"/>
      <c r="DO2281" s="14"/>
      <c r="DP2281" s="5"/>
      <c r="DQ2281" s="25"/>
      <c r="DR2281" s="25"/>
      <c r="DS2281" s="96"/>
      <c r="DT2281" s="83"/>
      <c r="DU2281" s="14"/>
      <c r="DX2281" s="83"/>
      <c r="DY2281" s="83"/>
      <c r="DZ2281" s="83"/>
      <c r="EA2281" s="83"/>
      <c r="EJ2281" s="54"/>
      <c r="EK2281" s="22"/>
      <c r="EL2281" s="24"/>
      <c r="EP2281" s="23"/>
      <c r="EQ2281" s="24"/>
      <c r="ER2281" s="22"/>
      <c r="ES2281" s="24"/>
      <c r="ET2281" s="24"/>
      <c r="EU2281" s="23"/>
      <c r="EV2281" s="26"/>
      <c r="EX2281" s="6"/>
      <c r="EY2281" s="24"/>
      <c r="EZ2281" s="109"/>
      <c r="FA2281" s="66"/>
      <c r="FB2281" s="5"/>
      <c r="FC2281" s="68"/>
      <c r="FD2281" s="67"/>
      <c r="FE2281" s="67"/>
      <c r="FF2281" s="64"/>
      <c r="FG2281" s="5"/>
      <c r="FH2281" s="69"/>
      <c r="FI2281" s="6"/>
      <c r="FJ2281" s="5"/>
      <c r="FK2281" s="25"/>
      <c r="FL2281" s="5"/>
    </row>
    <row r="2282" spans="40:168">
      <c r="AN2282" s="14"/>
      <c r="AO2282" s="14"/>
      <c r="AP2282" s="5"/>
      <c r="AQ2282" s="25"/>
      <c r="AR2282" s="25"/>
      <c r="AS2282" s="96"/>
      <c r="AT2282" s="83"/>
      <c r="AU2282" s="14"/>
      <c r="AX2282" s="83"/>
      <c r="AY2282" s="83"/>
      <c r="AZ2282" s="83"/>
      <c r="BA2282" s="83"/>
      <c r="BJ2282" s="54"/>
      <c r="BK2282" s="22"/>
      <c r="BL2282" s="24"/>
      <c r="BP2282" s="23"/>
      <c r="BQ2282" s="24"/>
      <c r="BR2282" s="22"/>
      <c r="BS2282" s="24"/>
      <c r="BT2282" s="24"/>
      <c r="BU2282" s="23"/>
      <c r="BV2282" s="26"/>
      <c r="BX2282" s="6"/>
      <c r="BY2282" s="24"/>
      <c r="BZ2282" s="109"/>
      <c r="CA2282" s="66"/>
      <c r="CB2282" s="5"/>
      <c r="CC2282" s="68"/>
      <c r="CD2282" s="67"/>
      <c r="CE2282" s="67"/>
      <c r="CF2282" s="64"/>
      <c r="CG2282" s="5"/>
      <c r="CH2282" s="69"/>
      <c r="CI2282" s="6"/>
      <c r="CJ2282" s="5"/>
      <c r="CK2282" s="25"/>
      <c r="CL2282" s="5"/>
      <c r="DN2282" s="14"/>
      <c r="DO2282" s="14"/>
      <c r="DP2282" s="5"/>
      <c r="DQ2282" s="25"/>
      <c r="DR2282" s="25"/>
      <c r="DS2282" s="96"/>
      <c r="DT2282" s="83"/>
      <c r="DU2282" s="14"/>
      <c r="DX2282" s="83"/>
      <c r="DY2282" s="83"/>
      <c r="DZ2282" s="83"/>
      <c r="EA2282" s="83"/>
      <c r="EJ2282" s="54"/>
      <c r="EK2282" s="22"/>
      <c r="EL2282" s="24"/>
      <c r="EP2282" s="23"/>
      <c r="EQ2282" s="24"/>
      <c r="ER2282" s="22"/>
      <c r="ES2282" s="24"/>
      <c r="ET2282" s="24"/>
      <c r="EU2282" s="23"/>
      <c r="EV2282" s="26"/>
      <c r="EX2282" s="6"/>
      <c r="EY2282" s="24"/>
      <c r="EZ2282" s="109"/>
      <c r="FA2282" s="66"/>
      <c r="FB2282" s="5"/>
      <c r="FC2282" s="68"/>
      <c r="FD2282" s="67"/>
      <c r="FE2282" s="67"/>
      <c r="FF2282" s="64"/>
      <c r="FG2282" s="5"/>
      <c r="FH2282" s="69"/>
      <c r="FI2282" s="6"/>
      <c r="FJ2282" s="5"/>
      <c r="FK2282" s="25"/>
      <c r="FL2282" s="5"/>
    </row>
    <row r="2283" spans="40:168">
      <c r="AN2283" s="14"/>
      <c r="AO2283" s="14"/>
      <c r="AP2283" s="5"/>
      <c r="AQ2283" s="25"/>
      <c r="AR2283" s="25"/>
      <c r="AS2283" s="96"/>
      <c r="AT2283" s="83"/>
      <c r="AU2283" s="14"/>
      <c r="AX2283" s="83"/>
      <c r="AY2283" s="83"/>
      <c r="AZ2283" s="83"/>
      <c r="BA2283" s="83"/>
      <c r="BJ2283" s="54"/>
      <c r="BK2283" s="22"/>
      <c r="BL2283" s="24"/>
      <c r="BP2283" s="23"/>
      <c r="BQ2283" s="24"/>
      <c r="BR2283" s="22"/>
      <c r="BS2283" s="24"/>
      <c r="BT2283" s="24"/>
      <c r="BU2283" s="23"/>
      <c r="BV2283" s="26"/>
      <c r="BX2283" s="6"/>
      <c r="BY2283" s="24"/>
      <c r="BZ2283" s="109"/>
      <c r="CA2283" s="66"/>
      <c r="CB2283" s="5"/>
      <c r="CC2283" s="68"/>
      <c r="CD2283" s="67"/>
      <c r="CE2283" s="67"/>
      <c r="CF2283" s="64"/>
      <c r="CG2283" s="5"/>
      <c r="CH2283" s="69"/>
      <c r="CI2283" s="6"/>
      <c r="CJ2283" s="5"/>
      <c r="CK2283" s="25"/>
      <c r="CL2283" s="5"/>
      <c r="DN2283" s="14"/>
      <c r="DO2283" s="14"/>
      <c r="DP2283" s="5"/>
      <c r="DQ2283" s="25"/>
      <c r="DR2283" s="25"/>
      <c r="DS2283" s="96"/>
      <c r="DT2283" s="83"/>
      <c r="DU2283" s="14"/>
      <c r="DX2283" s="83"/>
      <c r="DY2283" s="83"/>
      <c r="DZ2283" s="83"/>
      <c r="EA2283" s="83"/>
      <c r="EJ2283" s="54"/>
      <c r="EK2283" s="22"/>
      <c r="EL2283" s="24"/>
      <c r="EP2283" s="23"/>
      <c r="EQ2283" s="24"/>
      <c r="ER2283" s="22"/>
      <c r="ES2283" s="24"/>
      <c r="ET2283" s="24"/>
      <c r="EU2283" s="23"/>
      <c r="EV2283" s="26"/>
      <c r="EX2283" s="6"/>
      <c r="EY2283" s="24"/>
      <c r="EZ2283" s="109"/>
      <c r="FA2283" s="66"/>
      <c r="FB2283" s="5"/>
      <c r="FC2283" s="68"/>
      <c r="FD2283" s="67"/>
      <c r="FE2283" s="67"/>
      <c r="FF2283" s="64"/>
      <c r="FG2283" s="5"/>
      <c r="FH2283" s="69"/>
      <c r="FI2283" s="6"/>
      <c r="FJ2283" s="5"/>
      <c r="FK2283" s="25"/>
      <c r="FL2283" s="5"/>
    </row>
    <row r="2284" spans="40:168">
      <c r="AN2284" s="14"/>
      <c r="AO2284" s="14"/>
      <c r="AP2284" s="5"/>
      <c r="AQ2284" s="25"/>
      <c r="AR2284" s="25"/>
      <c r="AS2284" s="96"/>
      <c r="AT2284" s="83"/>
      <c r="AU2284" s="14"/>
      <c r="AX2284" s="83"/>
      <c r="AY2284" s="83"/>
      <c r="AZ2284" s="83"/>
      <c r="BA2284" s="83"/>
      <c r="BJ2284" s="54"/>
      <c r="BK2284" s="22"/>
      <c r="BL2284" s="24"/>
      <c r="BP2284" s="23"/>
      <c r="BQ2284" s="24"/>
      <c r="BR2284" s="22"/>
      <c r="BS2284" s="24"/>
      <c r="BT2284" s="24"/>
      <c r="BU2284" s="23"/>
      <c r="BV2284" s="26"/>
      <c r="BX2284" s="6"/>
      <c r="BY2284" s="24"/>
      <c r="BZ2284" s="109"/>
      <c r="CA2284" s="66"/>
      <c r="CB2284" s="5"/>
      <c r="CC2284" s="68"/>
      <c r="CD2284" s="67"/>
      <c r="CE2284" s="67"/>
      <c r="CF2284" s="64"/>
      <c r="CG2284" s="5"/>
      <c r="CH2284" s="69"/>
      <c r="CI2284" s="6"/>
      <c r="CJ2284" s="5"/>
      <c r="CK2284" s="25"/>
      <c r="CL2284" s="5"/>
      <c r="DN2284" s="14"/>
      <c r="DO2284" s="14"/>
      <c r="DP2284" s="5"/>
      <c r="DQ2284" s="25"/>
      <c r="DR2284" s="25"/>
      <c r="DS2284" s="96"/>
      <c r="DT2284" s="83"/>
      <c r="DU2284" s="14"/>
      <c r="DX2284" s="83"/>
      <c r="DY2284" s="83"/>
      <c r="DZ2284" s="83"/>
      <c r="EA2284" s="83"/>
      <c r="EJ2284" s="54"/>
      <c r="EK2284" s="22"/>
      <c r="EL2284" s="24"/>
      <c r="EP2284" s="23"/>
      <c r="EQ2284" s="24"/>
      <c r="ER2284" s="22"/>
      <c r="ES2284" s="24"/>
      <c r="ET2284" s="24"/>
      <c r="EU2284" s="23"/>
      <c r="EV2284" s="26"/>
      <c r="EX2284" s="6"/>
      <c r="EY2284" s="24"/>
      <c r="EZ2284" s="109"/>
      <c r="FA2284" s="66"/>
      <c r="FB2284" s="5"/>
      <c r="FC2284" s="68"/>
      <c r="FD2284" s="67"/>
      <c r="FE2284" s="67"/>
      <c r="FF2284" s="64"/>
      <c r="FG2284" s="5"/>
      <c r="FH2284" s="69"/>
      <c r="FI2284" s="6"/>
      <c r="FJ2284" s="5"/>
      <c r="FK2284" s="25"/>
      <c r="FL2284" s="5"/>
    </row>
    <row r="2285" spans="40:168">
      <c r="AN2285" s="14"/>
      <c r="AO2285" s="14"/>
      <c r="AP2285" s="5"/>
      <c r="AQ2285" s="25"/>
      <c r="AR2285" s="25"/>
      <c r="AS2285" s="96"/>
      <c r="AT2285" s="83"/>
      <c r="AU2285" s="14"/>
      <c r="AX2285" s="83"/>
      <c r="AY2285" s="83"/>
      <c r="AZ2285" s="83"/>
      <c r="BA2285" s="83"/>
      <c r="BJ2285" s="54"/>
      <c r="BK2285" s="22"/>
      <c r="BL2285" s="24"/>
      <c r="BP2285" s="23"/>
      <c r="BQ2285" s="24"/>
      <c r="BR2285" s="22"/>
      <c r="BS2285" s="24"/>
      <c r="BT2285" s="24"/>
      <c r="BU2285" s="23"/>
      <c r="BV2285" s="26"/>
      <c r="BX2285" s="6"/>
      <c r="BY2285" s="24"/>
      <c r="BZ2285" s="109"/>
      <c r="CA2285" s="66"/>
      <c r="CB2285" s="5"/>
      <c r="CC2285" s="68"/>
      <c r="CD2285" s="67"/>
      <c r="CE2285" s="67"/>
      <c r="CF2285" s="64"/>
      <c r="CG2285" s="5"/>
      <c r="CH2285" s="69"/>
      <c r="CI2285" s="6"/>
      <c r="CJ2285" s="5"/>
      <c r="CK2285" s="25"/>
      <c r="CL2285" s="5"/>
      <c r="DN2285" s="14"/>
      <c r="DO2285" s="14"/>
      <c r="DP2285" s="5"/>
      <c r="DQ2285" s="25"/>
      <c r="DR2285" s="25"/>
      <c r="DS2285" s="96"/>
      <c r="DT2285" s="83"/>
      <c r="DU2285" s="14"/>
      <c r="DX2285" s="83"/>
      <c r="DY2285" s="83"/>
      <c r="DZ2285" s="83"/>
      <c r="EA2285" s="83"/>
      <c r="EJ2285" s="54"/>
      <c r="EK2285" s="22"/>
      <c r="EL2285" s="24"/>
      <c r="EP2285" s="23"/>
      <c r="EQ2285" s="24"/>
      <c r="ER2285" s="22"/>
      <c r="ES2285" s="24"/>
      <c r="ET2285" s="24"/>
      <c r="EU2285" s="23"/>
      <c r="EV2285" s="26"/>
      <c r="EX2285" s="6"/>
      <c r="EY2285" s="24"/>
      <c r="EZ2285" s="109"/>
      <c r="FA2285" s="66"/>
      <c r="FB2285" s="5"/>
      <c r="FC2285" s="68"/>
      <c r="FD2285" s="67"/>
      <c r="FE2285" s="67"/>
      <c r="FF2285" s="64"/>
      <c r="FG2285" s="5"/>
      <c r="FH2285" s="69"/>
      <c r="FI2285" s="6"/>
      <c r="FJ2285" s="5"/>
      <c r="FK2285" s="25"/>
      <c r="FL2285" s="5"/>
    </row>
    <row r="2286" spans="40:168">
      <c r="AN2286" s="14"/>
      <c r="AO2286" s="14"/>
      <c r="AP2286" s="5"/>
      <c r="AQ2286" s="25"/>
      <c r="AR2286" s="25"/>
      <c r="AS2286" s="96"/>
      <c r="AT2286" s="83"/>
      <c r="AU2286" s="14"/>
      <c r="AX2286" s="83"/>
      <c r="AY2286" s="83"/>
      <c r="AZ2286" s="83"/>
      <c r="BA2286" s="83"/>
      <c r="BJ2286" s="54"/>
      <c r="BK2286" s="22"/>
      <c r="BL2286" s="24"/>
      <c r="BP2286" s="23"/>
      <c r="BQ2286" s="24"/>
      <c r="BR2286" s="22"/>
      <c r="BS2286" s="24"/>
      <c r="BT2286" s="24"/>
      <c r="BU2286" s="23"/>
      <c r="BV2286" s="26"/>
      <c r="BX2286" s="6"/>
      <c r="BY2286" s="24"/>
      <c r="BZ2286" s="109"/>
      <c r="CA2286" s="66"/>
      <c r="CB2286" s="5"/>
      <c r="CC2286" s="68"/>
      <c r="CD2286" s="67"/>
      <c r="CE2286" s="67"/>
      <c r="CF2286" s="64"/>
      <c r="CG2286" s="5"/>
      <c r="CH2286" s="69"/>
      <c r="CI2286" s="6"/>
      <c r="CJ2286" s="5"/>
      <c r="CK2286" s="25"/>
      <c r="CL2286" s="5"/>
      <c r="DN2286" s="14"/>
      <c r="DO2286" s="14"/>
      <c r="DP2286" s="5"/>
      <c r="DQ2286" s="25"/>
      <c r="DR2286" s="25"/>
      <c r="DS2286" s="96"/>
      <c r="DT2286" s="83"/>
      <c r="DU2286" s="14"/>
      <c r="DX2286" s="83"/>
      <c r="DY2286" s="83"/>
      <c r="DZ2286" s="83"/>
      <c r="EA2286" s="83"/>
      <c r="EJ2286" s="54"/>
      <c r="EK2286" s="22"/>
      <c r="EL2286" s="24"/>
      <c r="EP2286" s="23"/>
      <c r="EQ2286" s="24"/>
      <c r="ER2286" s="22"/>
      <c r="ES2286" s="24"/>
      <c r="ET2286" s="24"/>
      <c r="EU2286" s="23"/>
      <c r="EV2286" s="26"/>
      <c r="EX2286" s="6"/>
      <c r="EY2286" s="24"/>
      <c r="EZ2286" s="109"/>
      <c r="FA2286" s="66"/>
      <c r="FB2286" s="5"/>
      <c r="FC2286" s="68"/>
      <c r="FD2286" s="67"/>
      <c r="FE2286" s="67"/>
      <c r="FF2286" s="64"/>
      <c r="FG2286" s="5"/>
      <c r="FH2286" s="69"/>
      <c r="FI2286" s="6"/>
      <c r="FJ2286" s="5"/>
      <c r="FK2286" s="25"/>
      <c r="FL2286" s="5"/>
    </row>
    <row r="2287" spans="40:168">
      <c r="AN2287" s="14"/>
      <c r="AO2287" s="14"/>
      <c r="AP2287" s="5"/>
      <c r="AQ2287" s="25"/>
      <c r="AR2287" s="25"/>
      <c r="AS2287" s="96"/>
      <c r="AT2287" s="83"/>
      <c r="AU2287" s="14"/>
      <c r="AX2287" s="83"/>
      <c r="AY2287" s="83"/>
      <c r="AZ2287" s="83"/>
      <c r="BA2287" s="83"/>
      <c r="BJ2287" s="54"/>
      <c r="BK2287" s="22"/>
      <c r="BL2287" s="24"/>
      <c r="BP2287" s="23"/>
      <c r="BQ2287" s="24"/>
      <c r="BR2287" s="22"/>
      <c r="BS2287" s="24"/>
      <c r="BT2287" s="24"/>
      <c r="BU2287" s="23"/>
      <c r="BV2287" s="26"/>
      <c r="BX2287" s="6"/>
      <c r="BY2287" s="24"/>
      <c r="BZ2287" s="109"/>
      <c r="CA2287" s="66"/>
      <c r="CB2287" s="5"/>
      <c r="CC2287" s="68"/>
      <c r="CD2287" s="67"/>
      <c r="CE2287" s="67"/>
      <c r="CF2287" s="64"/>
      <c r="CG2287" s="5"/>
      <c r="CH2287" s="69"/>
      <c r="CI2287" s="6"/>
      <c r="CJ2287" s="5"/>
      <c r="CK2287" s="25"/>
      <c r="CL2287" s="5"/>
      <c r="DN2287" s="14"/>
      <c r="DO2287" s="14"/>
      <c r="DP2287" s="5"/>
      <c r="DQ2287" s="25"/>
      <c r="DR2287" s="25"/>
      <c r="DS2287" s="96"/>
      <c r="DT2287" s="83"/>
      <c r="DU2287" s="14"/>
      <c r="DX2287" s="83"/>
      <c r="DY2287" s="83"/>
      <c r="DZ2287" s="83"/>
      <c r="EA2287" s="83"/>
      <c r="EJ2287" s="54"/>
      <c r="EK2287" s="22"/>
      <c r="EL2287" s="24"/>
      <c r="EP2287" s="23"/>
      <c r="EQ2287" s="24"/>
      <c r="ER2287" s="22"/>
      <c r="ES2287" s="24"/>
      <c r="ET2287" s="24"/>
      <c r="EU2287" s="23"/>
      <c r="EV2287" s="26"/>
      <c r="EX2287" s="6"/>
      <c r="EY2287" s="24"/>
      <c r="EZ2287" s="109"/>
      <c r="FA2287" s="66"/>
      <c r="FB2287" s="5"/>
      <c r="FC2287" s="68"/>
      <c r="FD2287" s="67"/>
      <c r="FE2287" s="67"/>
      <c r="FF2287" s="64"/>
      <c r="FG2287" s="5"/>
      <c r="FH2287" s="69"/>
      <c r="FI2287" s="6"/>
      <c r="FJ2287" s="5"/>
      <c r="FK2287" s="25"/>
      <c r="FL2287" s="5"/>
    </row>
    <row r="2288" spans="40:168">
      <c r="AN2288" s="14"/>
      <c r="AO2288" s="14"/>
      <c r="AP2288" s="5"/>
      <c r="AQ2288" s="25"/>
      <c r="AR2288" s="25"/>
      <c r="AS2288" s="96"/>
      <c r="AT2288" s="83"/>
      <c r="AU2288" s="14"/>
      <c r="AX2288" s="83"/>
      <c r="AY2288" s="83"/>
      <c r="AZ2288" s="83"/>
      <c r="BA2288" s="83"/>
      <c r="BJ2288" s="54"/>
      <c r="BK2288" s="22"/>
      <c r="BL2288" s="24"/>
      <c r="BP2288" s="23"/>
      <c r="BQ2288" s="24"/>
      <c r="BR2288" s="22"/>
      <c r="BS2288" s="24"/>
      <c r="BT2288" s="24"/>
      <c r="BU2288" s="23"/>
      <c r="BV2288" s="26"/>
      <c r="BX2288" s="6"/>
      <c r="BY2288" s="24"/>
      <c r="BZ2288" s="109"/>
      <c r="CA2288" s="66"/>
      <c r="CB2288" s="5"/>
      <c r="CC2288" s="68"/>
      <c r="CD2288" s="67"/>
      <c r="CE2288" s="67"/>
      <c r="CF2288" s="64"/>
      <c r="CG2288" s="5"/>
      <c r="CH2288" s="69"/>
      <c r="CI2288" s="6"/>
      <c r="CJ2288" s="5"/>
      <c r="CK2288" s="25"/>
      <c r="CL2288" s="5"/>
      <c r="DN2288" s="14"/>
      <c r="DO2288" s="14"/>
      <c r="DP2288" s="5"/>
      <c r="DQ2288" s="25"/>
      <c r="DR2288" s="25"/>
      <c r="DS2288" s="96"/>
      <c r="DT2288" s="83"/>
      <c r="DU2288" s="14"/>
      <c r="DX2288" s="83"/>
      <c r="DY2288" s="83"/>
      <c r="DZ2288" s="83"/>
      <c r="EA2288" s="83"/>
      <c r="EJ2288" s="54"/>
      <c r="EK2288" s="22"/>
      <c r="EL2288" s="24"/>
      <c r="EP2288" s="23"/>
      <c r="EQ2288" s="24"/>
      <c r="ER2288" s="22"/>
      <c r="ES2288" s="24"/>
      <c r="ET2288" s="24"/>
      <c r="EU2288" s="23"/>
      <c r="EV2288" s="26"/>
      <c r="EX2288" s="6"/>
      <c r="EY2288" s="24"/>
      <c r="EZ2288" s="109"/>
      <c r="FA2288" s="66"/>
      <c r="FB2288" s="5"/>
      <c r="FC2288" s="68"/>
      <c r="FD2288" s="67"/>
      <c r="FE2288" s="67"/>
      <c r="FF2288" s="64"/>
      <c r="FG2288" s="5"/>
      <c r="FH2288" s="69"/>
      <c r="FI2288" s="6"/>
      <c r="FJ2288" s="5"/>
      <c r="FK2288" s="25"/>
      <c r="FL2288" s="5"/>
    </row>
    <row r="2289" spans="40:168">
      <c r="AN2289" s="14"/>
      <c r="AO2289" s="14"/>
      <c r="AP2289" s="5"/>
      <c r="AQ2289" s="25"/>
      <c r="AR2289" s="25"/>
      <c r="AS2289" s="96"/>
      <c r="AT2289" s="83"/>
      <c r="AU2289" s="14"/>
      <c r="AX2289" s="83"/>
      <c r="AY2289" s="83"/>
      <c r="AZ2289" s="83"/>
      <c r="BA2289" s="83"/>
      <c r="BJ2289" s="54"/>
      <c r="BK2289" s="22"/>
      <c r="BL2289" s="24"/>
      <c r="BP2289" s="23"/>
      <c r="BQ2289" s="24"/>
      <c r="BR2289" s="22"/>
      <c r="BS2289" s="24"/>
      <c r="BT2289" s="24"/>
      <c r="BU2289" s="23"/>
      <c r="BV2289" s="26"/>
      <c r="BX2289" s="6"/>
      <c r="BY2289" s="24"/>
      <c r="BZ2289" s="109"/>
      <c r="CA2289" s="66"/>
      <c r="CB2289" s="5"/>
      <c r="CC2289" s="68"/>
      <c r="CD2289" s="67"/>
      <c r="CE2289" s="67"/>
      <c r="CF2289" s="64"/>
      <c r="CG2289" s="5"/>
      <c r="CH2289" s="69"/>
      <c r="CI2289" s="6"/>
      <c r="CJ2289" s="5"/>
      <c r="CK2289" s="25"/>
      <c r="CL2289" s="5"/>
      <c r="DN2289" s="14"/>
      <c r="DO2289" s="14"/>
      <c r="DP2289" s="5"/>
      <c r="DQ2289" s="25"/>
      <c r="DR2289" s="25"/>
      <c r="DS2289" s="96"/>
      <c r="DT2289" s="83"/>
      <c r="DU2289" s="14"/>
      <c r="DX2289" s="83"/>
      <c r="DY2289" s="83"/>
      <c r="DZ2289" s="83"/>
      <c r="EA2289" s="83"/>
      <c r="EJ2289" s="54"/>
      <c r="EK2289" s="22"/>
      <c r="EL2289" s="24"/>
      <c r="EP2289" s="23"/>
      <c r="EQ2289" s="24"/>
      <c r="ER2289" s="22"/>
      <c r="ES2289" s="24"/>
      <c r="ET2289" s="24"/>
      <c r="EU2289" s="23"/>
      <c r="EV2289" s="26"/>
      <c r="EX2289" s="6"/>
      <c r="EY2289" s="24"/>
      <c r="EZ2289" s="109"/>
      <c r="FA2289" s="66"/>
      <c r="FB2289" s="5"/>
      <c r="FC2289" s="68"/>
      <c r="FD2289" s="67"/>
      <c r="FE2289" s="67"/>
      <c r="FF2289" s="64"/>
      <c r="FG2289" s="5"/>
      <c r="FH2289" s="69"/>
      <c r="FI2289" s="6"/>
      <c r="FJ2289" s="5"/>
      <c r="FK2289" s="25"/>
      <c r="FL2289" s="5"/>
    </row>
    <row r="2290" spans="40:168">
      <c r="AN2290" s="14"/>
      <c r="AO2290" s="14"/>
      <c r="AP2290" s="5"/>
      <c r="AQ2290" s="25"/>
      <c r="AR2290" s="25"/>
      <c r="AS2290" s="96"/>
      <c r="AT2290" s="83"/>
      <c r="AU2290" s="14"/>
      <c r="AX2290" s="83"/>
      <c r="AY2290" s="83"/>
      <c r="AZ2290" s="83"/>
      <c r="BA2290" s="83"/>
      <c r="BJ2290" s="54"/>
      <c r="BK2290" s="22"/>
      <c r="BL2290" s="24"/>
      <c r="BP2290" s="23"/>
      <c r="BQ2290" s="24"/>
      <c r="BR2290" s="22"/>
      <c r="BS2290" s="24"/>
      <c r="BT2290" s="24"/>
      <c r="BU2290" s="23"/>
      <c r="BV2290" s="26"/>
      <c r="BX2290" s="6"/>
      <c r="BY2290" s="24"/>
      <c r="BZ2290" s="109"/>
      <c r="CA2290" s="66"/>
      <c r="CB2290" s="5"/>
      <c r="CC2290" s="68"/>
      <c r="CD2290" s="67"/>
      <c r="CE2290" s="67"/>
      <c r="CF2290" s="64"/>
      <c r="CG2290" s="5"/>
      <c r="CH2290" s="69"/>
      <c r="CI2290" s="6"/>
      <c r="CJ2290" s="5"/>
      <c r="CK2290" s="25"/>
      <c r="CL2290" s="5"/>
      <c r="DN2290" s="14"/>
      <c r="DO2290" s="14"/>
      <c r="DP2290" s="5"/>
      <c r="DQ2290" s="25"/>
      <c r="DR2290" s="25"/>
      <c r="DS2290" s="96"/>
      <c r="DT2290" s="83"/>
      <c r="DU2290" s="14"/>
      <c r="DX2290" s="83"/>
      <c r="DY2290" s="83"/>
      <c r="DZ2290" s="83"/>
      <c r="EA2290" s="83"/>
      <c r="EJ2290" s="54"/>
      <c r="EK2290" s="22"/>
      <c r="EL2290" s="24"/>
      <c r="EP2290" s="23"/>
      <c r="EQ2290" s="24"/>
      <c r="ER2290" s="22"/>
      <c r="ES2290" s="24"/>
      <c r="ET2290" s="24"/>
      <c r="EU2290" s="23"/>
      <c r="EV2290" s="26"/>
      <c r="EX2290" s="6"/>
      <c r="EY2290" s="24"/>
      <c r="EZ2290" s="109"/>
      <c r="FA2290" s="66"/>
      <c r="FB2290" s="5"/>
      <c r="FC2290" s="68"/>
      <c r="FD2290" s="67"/>
      <c r="FE2290" s="67"/>
      <c r="FF2290" s="64"/>
      <c r="FG2290" s="5"/>
      <c r="FH2290" s="69"/>
      <c r="FI2290" s="6"/>
      <c r="FJ2290" s="5"/>
      <c r="FK2290" s="25"/>
      <c r="FL2290" s="5"/>
    </row>
    <row r="2291" spans="40:168">
      <c r="AN2291" s="14"/>
      <c r="AO2291" s="14"/>
      <c r="AP2291" s="5"/>
      <c r="AQ2291" s="25"/>
      <c r="AR2291" s="25"/>
      <c r="AS2291" s="96"/>
      <c r="AT2291" s="83"/>
      <c r="AU2291" s="14"/>
      <c r="AX2291" s="83"/>
      <c r="AY2291" s="83"/>
      <c r="AZ2291" s="83"/>
      <c r="BA2291" s="83"/>
      <c r="BJ2291" s="54"/>
      <c r="BK2291" s="22"/>
      <c r="BL2291" s="24"/>
      <c r="BP2291" s="23"/>
      <c r="BQ2291" s="24"/>
      <c r="BR2291" s="22"/>
      <c r="BS2291" s="24"/>
      <c r="BT2291" s="24"/>
      <c r="BU2291" s="23"/>
      <c r="BV2291" s="26"/>
      <c r="BX2291" s="6"/>
      <c r="BY2291" s="24"/>
      <c r="BZ2291" s="109"/>
      <c r="CA2291" s="66"/>
      <c r="CB2291" s="5"/>
      <c r="CC2291" s="68"/>
      <c r="CD2291" s="67"/>
      <c r="CE2291" s="67"/>
      <c r="CF2291" s="64"/>
      <c r="CG2291" s="5"/>
      <c r="CH2291" s="69"/>
      <c r="CI2291" s="6"/>
      <c r="CJ2291" s="5"/>
      <c r="CK2291" s="25"/>
      <c r="CL2291" s="5"/>
      <c r="DN2291" s="14"/>
      <c r="DO2291" s="14"/>
      <c r="DP2291" s="5"/>
      <c r="DQ2291" s="25"/>
      <c r="DR2291" s="25"/>
      <c r="DS2291" s="96"/>
      <c r="DT2291" s="83"/>
      <c r="DU2291" s="14"/>
      <c r="DX2291" s="83"/>
      <c r="DY2291" s="83"/>
      <c r="DZ2291" s="83"/>
      <c r="EA2291" s="83"/>
      <c r="EJ2291" s="54"/>
      <c r="EK2291" s="22"/>
      <c r="EL2291" s="24"/>
      <c r="EP2291" s="23"/>
      <c r="EQ2291" s="24"/>
      <c r="ER2291" s="22"/>
      <c r="ES2291" s="24"/>
      <c r="ET2291" s="24"/>
      <c r="EU2291" s="23"/>
      <c r="EV2291" s="26"/>
      <c r="EX2291" s="6"/>
      <c r="EY2291" s="24"/>
      <c r="EZ2291" s="109"/>
      <c r="FA2291" s="66"/>
      <c r="FB2291" s="5"/>
      <c r="FC2291" s="68"/>
      <c r="FD2291" s="67"/>
      <c r="FE2291" s="67"/>
      <c r="FF2291" s="64"/>
      <c r="FG2291" s="5"/>
      <c r="FH2291" s="69"/>
      <c r="FI2291" s="6"/>
      <c r="FJ2291" s="5"/>
      <c r="FK2291" s="25"/>
      <c r="FL2291" s="5"/>
    </row>
    <row r="2292" spans="40:168">
      <c r="AN2292" s="14"/>
      <c r="AO2292" s="14"/>
      <c r="AP2292" s="5"/>
      <c r="AQ2292" s="25"/>
      <c r="AR2292" s="25"/>
      <c r="AS2292" s="96"/>
      <c r="AT2292" s="83"/>
      <c r="AU2292" s="14"/>
      <c r="AX2292" s="83"/>
      <c r="AY2292" s="83"/>
      <c r="AZ2292" s="83"/>
      <c r="BA2292" s="83"/>
      <c r="BJ2292" s="54"/>
      <c r="BK2292" s="22"/>
      <c r="BL2292" s="24"/>
      <c r="BP2292" s="23"/>
      <c r="BQ2292" s="24"/>
      <c r="BR2292" s="22"/>
      <c r="BS2292" s="24"/>
      <c r="BT2292" s="24"/>
      <c r="BU2292" s="23"/>
      <c r="BV2292" s="26"/>
      <c r="BX2292" s="6"/>
      <c r="BY2292" s="24"/>
      <c r="BZ2292" s="109"/>
      <c r="CA2292" s="66"/>
      <c r="CB2292" s="5"/>
      <c r="CC2292" s="68"/>
      <c r="CD2292" s="67"/>
      <c r="CE2292" s="67"/>
      <c r="CF2292" s="64"/>
      <c r="CG2292" s="5"/>
      <c r="CH2292" s="69"/>
      <c r="CI2292" s="6"/>
      <c r="CJ2292" s="5"/>
      <c r="CK2292" s="25"/>
      <c r="CL2292" s="5"/>
      <c r="DN2292" s="14"/>
      <c r="DO2292" s="14"/>
      <c r="DP2292" s="5"/>
      <c r="DQ2292" s="25"/>
      <c r="DR2292" s="25"/>
      <c r="DS2292" s="96"/>
      <c r="DT2292" s="83"/>
      <c r="DU2292" s="14"/>
      <c r="DX2292" s="83"/>
      <c r="DY2292" s="83"/>
      <c r="DZ2292" s="83"/>
      <c r="EA2292" s="83"/>
      <c r="EJ2292" s="54"/>
      <c r="EK2292" s="22"/>
      <c r="EL2292" s="24"/>
      <c r="EP2292" s="23"/>
      <c r="EQ2292" s="24"/>
      <c r="ER2292" s="22"/>
      <c r="ES2292" s="24"/>
      <c r="ET2292" s="24"/>
      <c r="EU2292" s="23"/>
      <c r="EV2292" s="26"/>
      <c r="EX2292" s="6"/>
      <c r="EY2292" s="24"/>
      <c r="EZ2292" s="109"/>
      <c r="FA2292" s="66"/>
      <c r="FB2292" s="5"/>
      <c r="FC2292" s="68"/>
      <c r="FD2292" s="67"/>
      <c r="FE2292" s="67"/>
      <c r="FF2292" s="64"/>
      <c r="FG2292" s="5"/>
      <c r="FH2292" s="69"/>
      <c r="FI2292" s="6"/>
      <c r="FJ2292" s="5"/>
      <c r="FK2292" s="25"/>
      <c r="FL2292" s="5"/>
    </row>
    <row r="2293" spans="40:168">
      <c r="AN2293" s="14"/>
      <c r="AO2293" s="14"/>
      <c r="AP2293" s="5"/>
      <c r="AQ2293" s="25"/>
      <c r="AR2293" s="25"/>
      <c r="AS2293" s="96"/>
      <c r="AT2293" s="83"/>
      <c r="AU2293" s="14"/>
      <c r="AX2293" s="83"/>
      <c r="AY2293" s="83"/>
      <c r="AZ2293" s="83"/>
      <c r="BA2293" s="83"/>
      <c r="BJ2293" s="54"/>
      <c r="BK2293" s="22"/>
      <c r="BL2293" s="24"/>
      <c r="BP2293" s="23"/>
      <c r="BQ2293" s="24"/>
      <c r="BR2293" s="22"/>
      <c r="BS2293" s="24"/>
      <c r="BT2293" s="24"/>
      <c r="BU2293" s="23"/>
      <c r="BV2293" s="26"/>
      <c r="BX2293" s="6"/>
      <c r="BY2293" s="24"/>
      <c r="BZ2293" s="109"/>
      <c r="CA2293" s="66"/>
      <c r="CB2293" s="5"/>
      <c r="CC2293" s="68"/>
      <c r="CD2293" s="67"/>
      <c r="CE2293" s="67"/>
      <c r="CF2293" s="64"/>
      <c r="CG2293" s="5"/>
      <c r="CH2293" s="69"/>
      <c r="CI2293" s="6"/>
      <c r="CJ2293" s="5"/>
      <c r="CK2293" s="25"/>
      <c r="CL2293" s="5"/>
      <c r="DN2293" s="14"/>
      <c r="DO2293" s="14"/>
      <c r="DP2293" s="5"/>
      <c r="DQ2293" s="25"/>
      <c r="DR2293" s="25"/>
      <c r="DS2293" s="96"/>
      <c r="DT2293" s="83"/>
      <c r="DU2293" s="14"/>
      <c r="DX2293" s="83"/>
      <c r="DY2293" s="83"/>
      <c r="DZ2293" s="83"/>
      <c r="EA2293" s="83"/>
      <c r="EJ2293" s="54"/>
      <c r="EK2293" s="22"/>
      <c r="EL2293" s="24"/>
      <c r="EP2293" s="23"/>
      <c r="EQ2293" s="24"/>
      <c r="ER2293" s="22"/>
      <c r="ES2293" s="24"/>
      <c r="ET2293" s="24"/>
      <c r="EU2293" s="23"/>
      <c r="EV2293" s="26"/>
      <c r="EX2293" s="6"/>
      <c r="EY2293" s="24"/>
      <c r="EZ2293" s="109"/>
      <c r="FA2293" s="66"/>
      <c r="FB2293" s="5"/>
      <c r="FC2293" s="68"/>
      <c r="FD2293" s="67"/>
      <c r="FE2293" s="67"/>
      <c r="FF2293" s="64"/>
      <c r="FG2293" s="5"/>
      <c r="FH2293" s="69"/>
      <c r="FI2293" s="6"/>
      <c r="FJ2293" s="5"/>
      <c r="FK2293" s="25"/>
      <c r="FL2293" s="5"/>
    </row>
    <row r="2294" spans="40:168">
      <c r="AN2294" s="14"/>
      <c r="AO2294" s="14"/>
      <c r="AP2294" s="5"/>
      <c r="AQ2294" s="25"/>
      <c r="AR2294" s="25"/>
      <c r="AS2294" s="96"/>
      <c r="AT2294" s="83"/>
      <c r="AU2294" s="14"/>
      <c r="AX2294" s="83"/>
      <c r="AY2294" s="83"/>
      <c r="AZ2294" s="83"/>
      <c r="BA2294" s="83"/>
      <c r="BJ2294" s="54"/>
      <c r="BK2294" s="22"/>
      <c r="BL2294" s="24"/>
      <c r="BP2294" s="23"/>
      <c r="BQ2294" s="24"/>
      <c r="BR2294" s="22"/>
      <c r="BS2294" s="24"/>
      <c r="BT2294" s="24"/>
      <c r="BU2294" s="23"/>
      <c r="BV2294" s="26"/>
      <c r="BX2294" s="6"/>
      <c r="BY2294" s="24"/>
      <c r="BZ2294" s="109"/>
      <c r="CA2294" s="66"/>
      <c r="CB2294" s="5"/>
      <c r="CC2294" s="68"/>
      <c r="CD2294" s="67"/>
      <c r="CE2294" s="67"/>
      <c r="CF2294" s="64"/>
      <c r="CG2294" s="5"/>
      <c r="CH2294" s="69"/>
      <c r="CI2294" s="6"/>
      <c r="CJ2294" s="5"/>
      <c r="CK2294" s="25"/>
      <c r="CL2294" s="5"/>
      <c r="DN2294" s="14"/>
      <c r="DO2294" s="14"/>
      <c r="DP2294" s="5"/>
      <c r="DQ2294" s="25"/>
      <c r="DR2294" s="25"/>
      <c r="DS2294" s="96"/>
      <c r="DT2294" s="83"/>
      <c r="DU2294" s="14"/>
      <c r="DX2294" s="83"/>
      <c r="DY2294" s="83"/>
      <c r="DZ2294" s="83"/>
      <c r="EA2294" s="83"/>
      <c r="EJ2294" s="54"/>
      <c r="EK2294" s="22"/>
      <c r="EL2294" s="24"/>
      <c r="EP2294" s="23"/>
      <c r="EQ2294" s="24"/>
      <c r="ER2294" s="22"/>
      <c r="ES2294" s="24"/>
      <c r="ET2294" s="24"/>
      <c r="EU2294" s="23"/>
      <c r="EV2294" s="26"/>
      <c r="EX2294" s="6"/>
      <c r="EY2294" s="24"/>
      <c r="EZ2294" s="109"/>
      <c r="FA2294" s="66"/>
      <c r="FB2294" s="5"/>
      <c r="FC2294" s="68"/>
      <c r="FD2294" s="67"/>
      <c r="FE2294" s="67"/>
      <c r="FF2294" s="64"/>
      <c r="FG2294" s="5"/>
      <c r="FH2294" s="69"/>
      <c r="FI2294" s="6"/>
      <c r="FJ2294" s="5"/>
      <c r="FK2294" s="25"/>
      <c r="FL2294" s="5"/>
    </row>
    <row r="2295" spans="40:168">
      <c r="AN2295" s="14"/>
      <c r="AO2295" s="14"/>
      <c r="AP2295" s="5"/>
      <c r="AQ2295" s="25"/>
      <c r="AR2295" s="25"/>
      <c r="AS2295" s="96"/>
      <c r="AT2295" s="83"/>
      <c r="AU2295" s="14"/>
      <c r="AX2295" s="83"/>
      <c r="AY2295" s="83"/>
      <c r="AZ2295" s="83"/>
      <c r="BA2295" s="83"/>
      <c r="BJ2295" s="54"/>
      <c r="BK2295" s="22"/>
      <c r="BL2295" s="24"/>
      <c r="BP2295" s="23"/>
      <c r="BQ2295" s="24"/>
      <c r="BR2295" s="22"/>
      <c r="BS2295" s="24"/>
      <c r="BT2295" s="24"/>
      <c r="BU2295" s="23"/>
      <c r="BV2295" s="26"/>
      <c r="BX2295" s="6"/>
      <c r="BY2295" s="24"/>
      <c r="BZ2295" s="109"/>
      <c r="CA2295" s="66"/>
      <c r="CB2295" s="5"/>
      <c r="CC2295" s="68"/>
      <c r="CD2295" s="67"/>
      <c r="CE2295" s="67"/>
      <c r="CF2295" s="64"/>
      <c r="CG2295" s="5"/>
      <c r="CH2295" s="69"/>
      <c r="CI2295" s="6"/>
      <c r="CJ2295" s="5"/>
      <c r="CK2295" s="25"/>
      <c r="CL2295" s="5"/>
      <c r="DN2295" s="14"/>
      <c r="DO2295" s="14"/>
      <c r="DP2295" s="5"/>
      <c r="DQ2295" s="25"/>
      <c r="DR2295" s="25"/>
      <c r="DS2295" s="96"/>
      <c r="DT2295" s="83"/>
      <c r="DU2295" s="14"/>
      <c r="DX2295" s="83"/>
      <c r="DY2295" s="83"/>
      <c r="DZ2295" s="83"/>
      <c r="EA2295" s="83"/>
      <c r="EJ2295" s="54"/>
      <c r="EK2295" s="22"/>
      <c r="EL2295" s="24"/>
      <c r="EP2295" s="23"/>
      <c r="EQ2295" s="24"/>
      <c r="ER2295" s="22"/>
      <c r="ES2295" s="24"/>
      <c r="ET2295" s="24"/>
      <c r="EU2295" s="23"/>
      <c r="EV2295" s="26"/>
      <c r="EX2295" s="6"/>
      <c r="EY2295" s="24"/>
      <c r="EZ2295" s="109"/>
      <c r="FA2295" s="66"/>
      <c r="FB2295" s="5"/>
      <c r="FC2295" s="68"/>
      <c r="FD2295" s="67"/>
      <c r="FE2295" s="67"/>
      <c r="FF2295" s="64"/>
      <c r="FG2295" s="5"/>
      <c r="FH2295" s="69"/>
      <c r="FI2295" s="6"/>
      <c r="FJ2295" s="5"/>
      <c r="FK2295" s="25"/>
      <c r="FL2295" s="5"/>
    </row>
    <row r="2296" spans="40:168">
      <c r="AN2296" s="14"/>
      <c r="AO2296" s="14"/>
      <c r="AP2296" s="5"/>
      <c r="AQ2296" s="25"/>
      <c r="AR2296" s="25"/>
      <c r="AS2296" s="96"/>
      <c r="AT2296" s="83"/>
      <c r="AU2296" s="14"/>
      <c r="AX2296" s="83"/>
      <c r="AY2296" s="83"/>
      <c r="AZ2296" s="83"/>
      <c r="BA2296" s="83"/>
      <c r="BJ2296" s="54"/>
      <c r="BK2296" s="22"/>
      <c r="BL2296" s="24"/>
      <c r="BP2296" s="23"/>
      <c r="BQ2296" s="24"/>
      <c r="BR2296" s="22"/>
      <c r="BS2296" s="24"/>
      <c r="BT2296" s="24"/>
      <c r="BU2296" s="23"/>
      <c r="BV2296" s="26"/>
      <c r="BX2296" s="6"/>
      <c r="BY2296" s="24"/>
      <c r="BZ2296" s="109"/>
      <c r="CA2296" s="66"/>
      <c r="CB2296" s="5"/>
      <c r="CC2296" s="68"/>
      <c r="CD2296" s="67"/>
      <c r="CE2296" s="67"/>
      <c r="CF2296" s="64"/>
      <c r="CG2296" s="5"/>
      <c r="CH2296" s="69"/>
      <c r="CI2296" s="6"/>
      <c r="CJ2296" s="5"/>
      <c r="CK2296" s="25"/>
      <c r="CL2296" s="5"/>
      <c r="DN2296" s="14"/>
      <c r="DO2296" s="14"/>
      <c r="DP2296" s="5"/>
      <c r="DQ2296" s="25"/>
      <c r="DR2296" s="25"/>
      <c r="DS2296" s="96"/>
      <c r="DT2296" s="83"/>
      <c r="DU2296" s="14"/>
      <c r="DX2296" s="83"/>
      <c r="DY2296" s="83"/>
      <c r="DZ2296" s="83"/>
      <c r="EA2296" s="83"/>
      <c r="EJ2296" s="54"/>
      <c r="EK2296" s="22"/>
      <c r="EL2296" s="24"/>
      <c r="EP2296" s="23"/>
      <c r="EQ2296" s="24"/>
      <c r="ER2296" s="22"/>
      <c r="ES2296" s="24"/>
      <c r="ET2296" s="24"/>
      <c r="EU2296" s="23"/>
      <c r="EV2296" s="26"/>
      <c r="EX2296" s="6"/>
      <c r="EY2296" s="24"/>
      <c r="EZ2296" s="109"/>
      <c r="FA2296" s="66"/>
      <c r="FB2296" s="5"/>
      <c r="FC2296" s="68"/>
      <c r="FD2296" s="67"/>
      <c r="FE2296" s="67"/>
      <c r="FF2296" s="64"/>
      <c r="FG2296" s="5"/>
      <c r="FH2296" s="69"/>
      <c r="FI2296" s="6"/>
      <c r="FJ2296" s="5"/>
      <c r="FK2296" s="25"/>
      <c r="FL2296" s="5"/>
    </row>
    <row r="2297" spans="40:168">
      <c r="AN2297" s="14"/>
      <c r="AO2297" s="14"/>
      <c r="AP2297" s="5"/>
      <c r="AQ2297" s="25"/>
      <c r="AR2297" s="25"/>
      <c r="AS2297" s="96"/>
      <c r="AT2297" s="83"/>
      <c r="AU2297" s="14"/>
      <c r="AX2297" s="83"/>
      <c r="AY2297" s="83"/>
      <c r="AZ2297" s="83"/>
      <c r="BA2297" s="83"/>
      <c r="BJ2297" s="54"/>
      <c r="BK2297" s="22"/>
      <c r="BL2297" s="24"/>
      <c r="BP2297" s="23"/>
      <c r="BQ2297" s="24"/>
      <c r="BR2297" s="22"/>
      <c r="BS2297" s="24"/>
      <c r="BT2297" s="24"/>
      <c r="BU2297" s="23"/>
      <c r="BV2297" s="26"/>
      <c r="BX2297" s="6"/>
      <c r="BY2297" s="24"/>
      <c r="BZ2297" s="109"/>
      <c r="CA2297" s="66"/>
      <c r="CB2297" s="5"/>
      <c r="CC2297" s="68"/>
      <c r="CD2297" s="67"/>
      <c r="CE2297" s="67"/>
      <c r="CF2297" s="64"/>
      <c r="CG2297" s="5"/>
      <c r="CH2297" s="69"/>
      <c r="CI2297" s="6"/>
      <c r="CJ2297" s="5"/>
      <c r="CK2297" s="25"/>
      <c r="CL2297" s="5"/>
      <c r="DN2297" s="14"/>
      <c r="DO2297" s="14"/>
      <c r="DP2297" s="5"/>
      <c r="DQ2297" s="25"/>
      <c r="DR2297" s="25"/>
      <c r="DS2297" s="96"/>
      <c r="DT2297" s="83"/>
      <c r="DU2297" s="14"/>
      <c r="DX2297" s="83"/>
      <c r="DY2297" s="83"/>
      <c r="DZ2297" s="83"/>
      <c r="EA2297" s="83"/>
      <c r="EJ2297" s="54"/>
      <c r="EK2297" s="22"/>
      <c r="EL2297" s="24"/>
      <c r="EP2297" s="23"/>
      <c r="EQ2297" s="24"/>
      <c r="ER2297" s="22"/>
      <c r="ES2297" s="24"/>
      <c r="ET2297" s="24"/>
      <c r="EU2297" s="23"/>
      <c r="EV2297" s="26"/>
      <c r="EX2297" s="6"/>
      <c r="EY2297" s="24"/>
      <c r="EZ2297" s="109"/>
      <c r="FA2297" s="66"/>
      <c r="FB2297" s="5"/>
      <c r="FC2297" s="68"/>
      <c r="FD2297" s="67"/>
      <c r="FE2297" s="67"/>
      <c r="FF2297" s="64"/>
      <c r="FG2297" s="5"/>
      <c r="FH2297" s="69"/>
      <c r="FI2297" s="6"/>
      <c r="FJ2297" s="5"/>
      <c r="FK2297" s="25"/>
      <c r="FL2297" s="5"/>
    </row>
    <row r="2298" spans="40:168">
      <c r="AN2298" s="14"/>
      <c r="AO2298" s="14"/>
      <c r="AP2298" s="5"/>
      <c r="AQ2298" s="25"/>
      <c r="AR2298" s="25"/>
      <c r="AS2298" s="96"/>
      <c r="AT2298" s="83"/>
      <c r="AU2298" s="14"/>
      <c r="AX2298" s="83"/>
      <c r="AY2298" s="83"/>
      <c r="AZ2298" s="83"/>
      <c r="BA2298" s="83"/>
      <c r="BJ2298" s="54"/>
      <c r="BK2298" s="22"/>
      <c r="BL2298" s="24"/>
      <c r="BP2298" s="23"/>
      <c r="BQ2298" s="24"/>
      <c r="BR2298" s="22"/>
      <c r="BS2298" s="24"/>
      <c r="BT2298" s="24"/>
      <c r="BU2298" s="23"/>
      <c r="BV2298" s="26"/>
      <c r="BX2298" s="6"/>
      <c r="BY2298" s="24"/>
      <c r="BZ2298" s="109"/>
      <c r="CA2298" s="66"/>
      <c r="CB2298" s="5"/>
      <c r="CC2298" s="68"/>
      <c r="CD2298" s="67"/>
      <c r="CE2298" s="67"/>
      <c r="CF2298" s="64"/>
      <c r="CG2298" s="5"/>
      <c r="CH2298" s="69"/>
      <c r="CI2298" s="6"/>
      <c r="CJ2298" s="5"/>
      <c r="CK2298" s="25"/>
      <c r="CL2298" s="5"/>
      <c r="DN2298" s="14"/>
      <c r="DO2298" s="14"/>
      <c r="DP2298" s="5"/>
      <c r="DQ2298" s="25"/>
      <c r="DR2298" s="25"/>
      <c r="DS2298" s="96"/>
      <c r="DT2298" s="83"/>
      <c r="DU2298" s="14"/>
      <c r="DX2298" s="83"/>
      <c r="DY2298" s="83"/>
      <c r="DZ2298" s="83"/>
      <c r="EA2298" s="83"/>
      <c r="EJ2298" s="54"/>
      <c r="EK2298" s="22"/>
      <c r="EL2298" s="24"/>
      <c r="EP2298" s="23"/>
      <c r="EQ2298" s="24"/>
      <c r="ER2298" s="22"/>
      <c r="ES2298" s="24"/>
      <c r="ET2298" s="24"/>
      <c r="EU2298" s="23"/>
      <c r="EV2298" s="26"/>
      <c r="EX2298" s="6"/>
      <c r="EY2298" s="24"/>
      <c r="EZ2298" s="109"/>
      <c r="FA2298" s="66"/>
      <c r="FB2298" s="5"/>
      <c r="FC2298" s="68"/>
      <c r="FD2298" s="67"/>
      <c r="FE2298" s="67"/>
      <c r="FF2298" s="64"/>
      <c r="FG2298" s="5"/>
      <c r="FH2298" s="69"/>
      <c r="FI2298" s="6"/>
      <c r="FJ2298" s="5"/>
      <c r="FK2298" s="25"/>
      <c r="FL2298" s="5"/>
    </row>
    <row r="2299" spans="40:168">
      <c r="AN2299" s="14"/>
      <c r="AO2299" s="14"/>
      <c r="AP2299" s="5"/>
      <c r="AQ2299" s="25"/>
      <c r="AR2299" s="25"/>
      <c r="AS2299" s="96"/>
      <c r="AT2299" s="83"/>
      <c r="AU2299" s="14"/>
      <c r="AX2299" s="83"/>
      <c r="AY2299" s="83"/>
      <c r="AZ2299" s="83"/>
      <c r="BA2299" s="83"/>
      <c r="BJ2299" s="54"/>
      <c r="BK2299" s="22"/>
      <c r="BL2299" s="24"/>
      <c r="BP2299" s="23"/>
      <c r="BQ2299" s="24"/>
      <c r="BR2299" s="22"/>
      <c r="BS2299" s="24"/>
      <c r="BT2299" s="24"/>
      <c r="BU2299" s="23"/>
      <c r="BV2299" s="26"/>
      <c r="BX2299" s="6"/>
      <c r="BY2299" s="24"/>
      <c r="BZ2299" s="109"/>
      <c r="CA2299" s="66"/>
      <c r="CB2299" s="5"/>
      <c r="CC2299" s="68"/>
      <c r="CD2299" s="67"/>
      <c r="CE2299" s="67"/>
      <c r="CF2299" s="64"/>
      <c r="CG2299" s="5"/>
      <c r="CH2299" s="69"/>
      <c r="CI2299" s="6"/>
      <c r="CJ2299" s="5"/>
      <c r="CK2299" s="25"/>
      <c r="CL2299" s="5"/>
      <c r="DN2299" s="14"/>
      <c r="DO2299" s="14"/>
      <c r="DP2299" s="5"/>
      <c r="DQ2299" s="25"/>
      <c r="DR2299" s="25"/>
      <c r="DS2299" s="96"/>
      <c r="DT2299" s="83"/>
      <c r="DU2299" s="14"/>
      <c r="DX2299" s="83"/>
      <c r="DY2299" s="83"/>
      <c r="DZ2299" s="83"/>
      <c r="EA2299" s="83"/>
      <c r="EJ2299" s="54"/>
      <c r="EK2299" s="22"/>
      <c r="EL2299" s="24"/>
      <c r="EP2299" s="23"/>
      <c r="EQ2299" s="24"/>
      <c r="ER2299" s="22"/>
      <c r="ES2299" s="24"/>
      <c r="ET2299" s="24"/>
      <c r="EU2299" s="23"/>
      <c r="EV2299" s="26"/>
      <c r="EX2299" s="6"/>
      <c r="EY2299" s="24"/>
      <c r="EZ2299" s="109"/>
      <c r="FA2299" s="66"/>
      <c r="FB2299" s="5"/>
      <c r="FC2299" s="68"/>
      <c r="FD2299" s="67"/>
      <c r="FE2299" s="67"/>
      <c r="FF2299" s="64"/>
      <c r="FG2299" s="5"/>
      <c r="FH2299" s="69"/>
      <c r="FI2299" s="6"/>
      <c r="FJ2299" s="5"/>
      <c r="FK2299" s="25"/>
      <c r="FL2299" s="5"/>
    </row>
    <row r="2300" spans="40:168">
      <c r="AN2300" s="14"/>
      <c r="AO2300" s="14"/>
      <c r="AP2300" s="5"/>
      <c r="AQ2300" s="25"/>
      <c r="AR2300" s="25"/>
      <c r="AS2300" s="96"/>
      <c r="AT2300" s="83"/>
      <c r="AU2300" s="14"/>
      <c r="AX2300" s="83"/>
      <c r="AY2300" s="83"/>
      <c r="AZ2300" s="83"/>
      <c r="BA2300" s="83"/>
      <c r="BJ2300" s="54"/>
      <c r="BK2300" s="22"/>
      <c r="BL2300" s="24"/>
      <c r="BP2300" s="23"/>
      <c r="BQ2300" s="24"/>
      <c r="BR2300" s="22"/>
      <c r="BS2300" s="24"/>
      <c r="BT2300" s="24"/>
      <c r="BU2300" s="23"/>
      <c r="BV2300" s="26"/>
      <c r="BX2300" s="6"/>
      <c r="BY2300" s="24"/>
      <c r="BZ2300" s="109"/>
      <c r="CA2300" s="66"/>
      <c r="CB2300" s="5"/>
      <c r="CC2300" s="68"/>
      <c r="CD2300" s="67"/>
      <c r="CE2300" s="67"/>
      <c r="CF2300" s="64"/>
      <c r="CG2300" s="5"/>
      <c r="CH2300" s="69"/>
      <c r="CI2300" s="6"/>
      <c r="CJ2300" s="5"/>
      <c r="CK2300" s="25"/>
      <c r="CL2300" s="5"/>
      <c r="DN2300" s="14"/>
      <c r="DO2300" s="14"/>
      <c r="DP2300" s="5"/>
      <c r="DQ2300" s="25"/>
      <c r="DR2300" s="25"/>
      <c r="DS2300" s="96"/>
      <c r="DT2300" s="83"/>
      <c r="DU2300" s="14"/>
      <c r="DX2300" s="83"/>
      <c r="DY2300" s="83"/>
      <c r="DZ2300" s="83"/>
      <c r="EA2300" s="83"/>
      <c r="EJ2300" s="54"/>
      <c r="EK2300" s="22"/>
      <c r="EL2300" s="24"/>
      <c r="EP2300" s="23"/>
      <c r="EQ2300" s="24"/>
      <c r="ER2300" s="22"/>
      <c r="ES2300" s="24"/>
      <c r="ET2300" s="24"/>
      <c r="EU2300" s="23"/>
      <c r="EV2300" s="26"/>
      <c r="EX2300" s="6"/>
      <c r="EY2300" s="24"/>
      <c r="EZ2300" s="109"/>
      <c r="FA2300" s="66"/>
      <c r="FB2300" s="5"/>
      <c r="FC2300" s="68"/>
      <c r="FD2300" s="67"/>
      <c r="FE2300" s="67"/>
      <c r="FF2300" s="64"/>
      <c r="FG2300" s="5"/>
      <c r="FH2300" s="69"/>
      <c r="FI2300" s="6"/>
      <c r="FJ2300" s="5"/>
      <c r="FK2300" s="25"/>
      <c r="FL2300" s="5"/>
    </row>
    <row r="2301" spans="40:168">
      <c r="AN2301" s="14"/>
      <c r="AO2301" s="14"/>
      <c r="AP2301" s="5"/>
      <c r="AQ2301" s="25"/>
      <c r="AR2301" s="25"/>
      <c r="AS2301" s="96"/>
      <c r="AT2301" s="83"/>
      <c r="AU2301" s="14"/>
      <c r="AX2301" s="83"/>
      <c r="AY2301" s="83"/>
      <c r="AZ2301" s="83"/>
      <c r="BA2301" s="83"/>
      <c r="BJ2301" s="54"/>
      <c r="BK2301" s="22"/>
      <c r="BL2301" s="24"/>
      <c r="BP2301" s="23"/>
      <c r="BQ2301" s="24"/>
      <c r="BR2301" s="22"/>
      <c r="BS2301" s="24"/>
      <c r="BT2301" s="24"/>
      <c r="BU2301" s="23"/>
      <c r="BV2301" s="26"/>
      <c r="BX2301" s="6"/>
      <c r="BY2301" s="24"/>
      <c r="BZ2301" s="109"/>
      <c r="CA2301" s="66"/>
      <c r="CB2301" s="5"/>
      <c r="CC2301" s="68"/>
      <c r="CD2301" s="67"/>
      <c r="CE2301" s="67"/>
      <c r="CF2301" s="64"/>
      <c r="CG2301" s="5"/>
      <c r="CH2301" s="69"/>
      <c r="CI2301" s="6"/>
      <c r="CJ2301" s="5"/>
      <c r="CK2301" s="25"/>
      <c r="CL2301" s="5"/>
      <c r="DN2301" s="14"/>
      <c r="DO2301" s="14"/>
      <c r="DP2301" s="5"/>
      <c r="DQ2301" s="25"/>
      <c r="DR2301" s="25"/>
      <c r="DS2301" s="96"/>
      <c r="DT2301" s="83"/>
      <c r="DU2301" s="14"/>
      <c r="DX2301" s="83"/>
      <c r="DY2301" s="83"/>
      <c r="DZ2301" s="83"/>
      <c r="EA2301" s="83"/>
      <c r="EJ2301" s="54"/>
      <c r="EK2301" s="22"/>
      <c r="EL2301" s="24"/>
      <c r="EP2301" s="23"/>
      <c r="EQ2301" s="24"/>
      <c r="ER2301" s="22"/>
      <c r="ES2301" s="24"/>
      <c r="ET2301" s="24"/>
      <c r="EU2301" s="23"/>
      <c r="EV2301" s="26"/>
      <c r="EX2301" s="6"/>
      <c r="EY2301" s="24"/>
      <c r="EZ2301" s="109"/>
      <c r="FA2301" s="66"/>
      <c r="FB2301" s="5"/>
      <c r="FC2301" s="68"/>
      <c r="FD2301" s="67"/>
      <c r="FE2301" s="67"/>
      <c r="FF2301" s="64"/>
      <c r="FG2301" s="5"/>
      <c r="FH2301" s="69"/>
      <c r="FI2301" s="6"/>
      <c r="FJ2301" s="5"/>
      <c r="FK2301" s="25"/>
      <c r="FL2301" s="5"/>
    </row>
    <row r="2302" spans="40:168">
      <c r="AN2302" s="14"/>
      <c r="AO2302" s="14"/>
      <c r="AP2302" s="5"/>
      <c r="AQ2302" s="25"/>
      <c r="AR2302" s="25"/>
      <c r="AS2302" s="96"/>
      <c r="AT2302" s="83"/>
      <c r="AU2302" s="14"/>
      <c r="AX2302" s="83"/>
      <c r="AY2302" s="83"/>
      <c r="AZ2302" s="83"/>
      <c r="BA2302" s="83"/>
      <c r="BJ2302" s="54"/>
      <c r="BK2302" s="22"/>
      <c r="BL2302" s="24"/>
      <c r="BP2302" s="23"/>
      <c r="BQ2302" s="24"/>
      <c r="BR2302" s="22"/>
      <c r="BS2302" s="24"/>
      <c r="BT2302" s="24"/>
      <c r="BU2302" s="23"/>
      <c r="BV2302" s="26"/>
      <c r="BX2302" s="6"/>
      <c r="BY2302" s="24"/>
      <c r="BZ2302" s="109"/>
      <c r="CA2302" s="66"/>
      <c r="CB2302" s="5"/>
      <c r="CC2302" s="68"/>
      <c r="CD2302" s="67"/>
      <c r="CE2302" s="67"/>
      <c r="CF2302" s="64"/>
      <c r="CG2302" s="5"/>
      <c r="CH2302" s="69"/>
      <c r="CI2302" s="6"/>
      <c r="CJ2302" s="5"/>
      <c r="CK2302" s="25"/>
      <c r="CL2302" s="5"/>
      <c r="DN2302" s="14"/>
      <c r="DO2302" s="14"/>
      <c r="DP2302" s="5"/>
      <c r="DQ2302" s="25"/>
      <c r="DR2302" s="25"/>
      <c r="DS2302" s="96"/>
      <c r="DT2302" s="83"/>
      <c r="DU2302" s="14"/>
      <c r="DX2302" s="83"/>
      <c r="DY2302" s="83"/>
      <c r="DZ2302" s="83"/>
      <c r="EA2302" s="83"/>
      <c r="EJ2302" s="54"/>
      <c r="EK2302" s="22"/>
      <c r="EL2302" s="24"/>
      <c r="EP2302" s="23"/>
      <c r="EQ2302" s="24"/>
      <c r="ER2302" s="22"/>
      <c r="ES2302" s="24"/>
      <c r="ET2302" s="24"/>
      <c r="EU2302" s="23"/>
      <c r="EV2302" s="26"/>
      <c r="EX2302" s="6"/>
      <c r="EY2302" s="24"/>
      <c r="EZ2302" s="109"/>
      <c r="FA2302" s="66"/>
      <c r="FB2302" s="5"/>
      <c r="FC2302" s="68"/>
      <c r="FD2302" s="67"/>
      <c r="FE2302" s="67"/>
      <c r="FF2302" s="64"/>
      <c r="FG2302" s="5"/>
      <c r="FH2302" s="69"/>
      <c r="FI2302" s="6"/>
      <c r="FJ2302" s="5"/>
      <c r="FK2302" s="25"/>
      <c r="FL2302" s="5"/>
    </row>
    <row r="2303" spans="40:168">
      <c r="AN2303" s="14"/>
      <c r="AO2303" s="14"/>
      <c r="AP2303" s="5"/>
      <c r="AQ2303" s="25"/>
      <c r="AR2303" s="25"/>
      <c r="AS2303" s="96"/>
      <c r="AT2303" s="83"/>
      <c r="AU2303" s="14"/>
      <c r="AX2303" s="83"/>
      <c r="AY2303" s="83"/>
      <c r="AZ2303" s="83"/>
      <c r="BA2303" s="83"/>
      <c r="BJ2303" s="54"/>
      <c r="BK2303" s="22"/>
      <c r="BL2303" s="24"/>
      <c r="BP2303" s="23"/>
      <c r="BQ2303" s="24"/>
      <c r="BR2303" s="22"/>
      <c r="BS2303" s="24"/>
      <c r="BT2303" s="24"/>
      <c r="BU2303" s="23"/>
      <c r="BV2303" s="26"/>
      <c r="BX2303" s="6"/>
      <c r="BY2303" s="24"/>
      <c r="BZ2303" s="109"/>
      <c r="CA2303" s="66"/>
      <c r="CB2303" s="5"/>
      <c r="CC2303" s="68"/>
      <c r="CD2303" s="67"/>
      <c r="CE2303" s="67"/>
      <c r="CF2303" s="64"/>
      <c r="CG2303" s="5"/>
      <c r="CH2303" s="69"/>
      <c r="CI2303" s="6"/>
      <c r="CJ2303" s="5"/>
      <c r="CK2303" s="25"/>
      <c r="CL2303" s="5"/>
      <c r="DN2303" s="14"/>
      <c r="DO2303" s="14"/>
      <c r="DP2303" s="5"/>
      <c r="DQ2303" s="25"/>
      <c r="DR2303" s="25"/>
      <c r="DS2303" s="96"/>
      <c r="DT2303" s="83"/>
      <c r="DU2303" s="14"/>
      <c r="DX2303" s="83"/>
      <c r="DY2303" s="83"/>
      <c r="DZ2303" s="83"/>
      <c r="EA2303" s="83"/>
      <c r="EJ2303" s="54"/>
      <c r="EK2303" s="22"/>
      <c r="EL2303" s="24"/>
      <c r="EP2303" s="23"/>
      <c r="EQ2303" s="24"/>
      <c r="ER2303" s="22"/>
      <c r="ES2303" s="24"/>
      <c r="ET2303" s="24"/>
      <c r="EU2303" s="23"/>
      <c r="EV2303" s="26"/>
      <c r="EX2303" s="6"/>
      <c r="EY2303" s="24"/>
      <c r="EZ2303" s="109"/>
      <c r="FA2303" s="66"/>
      <c r="FB2303" s="5"/>
      <c r="FC2303" s="68"/>
      <c r="FD2303" s="67"/>
      <c r="FE2303" s="67"/>
      <c r="FF2303" s="64"/>
      <c r="FG2303" s="5"/>
      <c r="FH2303" s="69"/>
      <c r="FI2303" s="6"/>
      <c r="FJ2303" s="5"/>
      <c r="FK2303" s="25"/>
      <c r="FL2303" s="5"/>
    </row>
    <row r="2304" spans="40:168">
      <c r="AN2304" s="14"/>
      <c r="AO2304" s="14"/>
      <c r="AP2304" s="5"/>
      <c r="AQ2304" s="25"/>
      <c r="AR2304" s="25"/>
      <c r="AS2304" s="96"/>
      <c r="AT2304" s="83"/>
      <c r="AU2304" s="14"/>
      <c r="AX2304" s="83"/>
      <c r="AY2304" s="83"/>
      <c r="AZ2304" s="83"/>
      <c r="BA2304" s="83"/>
      <c r="BJ2304" s="54"/>
      <c r="BK2304" s="22"/>
      <c r="BL2304" s="24"/>
      <c r="BP2304" s="23"/>
      <c r="BQ2304" s="24"/>
      <c r="BR2304" s="22"/>
      <c r="BS2304" s="24"/>
      <c r="BT2304" s="24"/>
      <c r="BU2304" s="23"/>
      <c r="BV2304" s="26"/>
      <c r="BX2304" s="6"/>
      <c r="BY2304" s="24"/>
      <c r="BZ2304" s="109"/>
      <c r="CA2304" s="66"/>
      <c r="CB2304" s="5"/>
      <c r="CC2304" s="68"/>
      <c r="CD2304" s="67"/>
      <c r="CE2304" s="67"/>
      <c r="CF2304" s="64"/>
      <c r="CG2304" s="5"/>
      <c r="CH2304" s="69"/>
      <c r="CI2304" s="6"/>
      <c r="CJ2304" s="5"/>
      <c r="CK2304" s="25"/>
      <c r="CL2304" s="5"/>
      <c r="DN2304" s="14"/>
      <c r="DO2304" s="14"/>
      <c r="DP2304" s="5"/>
      <c r="DQ2304" s="25"/>
      <c r="DR2304" s="25"/>
      <c r="DS2304" s="96"/>
      <c r="DT2304" s="83"/>
      <c r="DU2304" s="14"/>
      <c r="DX2304" s="83"/>
      <c r="DY2304" s="83"/>
      <c r="DZ2304" s="83"/>
      <c r="EA2304" s="83"/>
      <c r="EJ2304" s="54"/>
      <c r="EK2304" s="22"/>
      <c r="EL2304" s="24"/>
      <c r="EP2304" s="23"/>
      <c r="EQ2304" s="24"/>
      <c r="ER2304" s="22"/>
      <c r="ES2304" s="24"/>
      <c r="ET2304" s="24"/>
      <c r="EU2304" s="23"/>
      <c r="EV2304" s="26"/>
      <c r="EX2304" s="6"/>
      <c r="EY2304" s="24"/>
      <c r="EZ2304" s="109"/>
      <c r="FA2304" s="66"/>
      <c r="FB2304" s="5"/>
      <c r="FC2304" s="68"/>
      <c r="FD2304" s="67"/>
      <c r="FE2304" s="67"/>
      <c r="FF2304" s="64"/>
      <c r="FG2304" s="5"/>
      <c r="FH2304" s="69"/>
      <c r="FI2304" s="6"/>
      <c r="FJ2304" s="5"/>
      <c r="FK2304" s="25"/>
      <c r="FL2304" s="5"/>
    </row>
    <row r="2305" spans="40:168">
      <c r="AN2305" s="14"/>
      <c r="AO2305" s="14"/>
      <c r="AP2305" s="5"/>
      <c r="AQ2305" s="25"/>
      <c r="AR2305" s="25"/>
      <c r="AS2305" s="96"/>
      <c r="AT2305" s="83"/>
      <c r="AU2305" s="14"/>
      <c r="AX2305" s="83"/>
      <c r="AY2305" s="83"/>
      <c r="AZ2305" s="83"/>
      <c r="BA2305" s="83"/>
      <c r="BJ2305" s="54"/>
      <c r="BK2305" s="22"/>
      <c r="BL2305" s="24"/>
      <c r="BP2305" s="23"/>
      <c r="BQ2305" s="24"/>
      <c r="BR2305" s="22"/>
      <c r="BS2305" s="24"/>
      <c r="BT2305" s="24"/>
      <c r="BU2305" s="23"/>
      <c r="BV2305" s="26"/>
      <c r="BX2305" s="6"/>
      <c r="BY2305" s="24"/>
      <c r="BZ2305" s="109"/>
      <c r="CA2305" s="66"/>
      <c r="CB2305" s="5"/>
      <c r="CC2305" s="68"/>
      <c r="CD2305" s="67"/>
      <c r="CE2305" s="67"/>
      <c r="CF2305" s="64"/>
      <c r="CG2305" s="5"/>
      <c r="CH2305" s="69"/>
      <c r="CI2305" s="6"/>
      <c r="CJ2305" s="5"/>
      <c r="CK2305" s="25"/>
      <c r="CL2305" s="5"/>
      <c r="DN2305" s="14"/>
      <c r="DO2305" s="14"/>
      <c r="DP2305" s="5"/>
      <c r="DQ2305" s="25"/>
      <c r="DR2305" s="25"/>
      <c r="DS2305" s="96"/>
      <c r="DT2305" s="83"/>
      <c r="DU2305" s="14"/>
      <c r="DX2305" s="83"/>
      <c r="DY2305" s="83"/>
      <c r="DZ2305" s="83"/>
      <c r="EA2305" s="83"/>
      <c r="EJ2305" s="54"/>
      <c r="EK2305" s="22"/>
      <c r="EL2305" s="24"/>
      <c r="EP2305" s="23"/>
      <c r="EQ2305" s="24"/>
      <c r="ER2305" s="22"/>
      <c r="ES2305" s="24"/>
      <c r="ET2305" s="24"/>
      <c r="EU2305" s="23"/>
      <c r="EV2305" s="26"/>
      <c r="EX2305" s="6"/>
      <c r="EY2305" s="24"/>
      <c r="EZ2305" s="109"/>
      <c r="FA2305" s="66"/>
      <c r="FB2305" s="5"/>
      <c r="FC2305" s="68"/>
      <c r="FD2305" s="67"/>
      <c r="FE2305" s="67"/>
      <c r="FF2305" s="64"/>
      <c r="FG2305" s="5"/>
      <c r="FH2305" s="69"/>
      <c r="FI2305" s="6"/>
      <c r="FJ2305" s="5"/>
      <c r="FK2305" s="25"/>
      <c r="FL2305" s="5"/>
    </row>
    <row r="2306" spans="40:168">
      <c r="AN2306" s="14"/>
      <c r="AO2306" s="14"/>
      <c r="AP2306" s="5"/>
      <c r="AQ2306" s="25"/>
      <c r="AR2306" s="25"/>
      <c r="AS2306" s="96"/>
      <c r="AT2306" s="83"/>
      <c r="AU2306" s="14"/>
      <c r="AX2306" s="83"/>
      <c r="AY2306" s="83"/>
      <c r="AZ2306" s="83"/>
      <c r="BA2306" s="83"/>
      <c r="BJ2306" s="54"/>
      <c r="BK2306" s="22"/>
      <c r="BL2306" s="24"/>
      <c r="BP2306" s="23"/>
      <c r="BQ2306" s="24"/>
      <c r="BR2306" s="22"/>
      <c r="BS2306" s="24"/>
      <c r="BT2306" s="24"/>
      <c r="BU2306" s="23"/>
      <c r="BV2306" s="26"/>
      <c r="BX2306" s="6"/>
      <c r="BY2306" s="24"/>
      <c r="BZ2306" s="109"/>
      <c r="CA2306" s="66"/>
      <c r="CB2306" s="5"/>
      <c r="CC2306" s="68"/>
      <c r="CD2306" s="67"/>
      <c r="CE2306" s="67"/>
      <c r="CF2306" s="64"/>
      <c r="CG2306" s="5"/>
      <c r="CH2306" s="69"/>
      <c r="CI2306" s="6"/>
      <c r="CJ2306" s="5"/>
      <c r="CK2306" s="25"/>
      <c r="CL2306" s="5"/>
      <c r="DN2306" s="14"/>
      <c r="DO2306" s="14"/>
      <c r="DP2306" s="5"/>
      <c r="DQ2306" s="25"/>
      <c r="DR2306" s="25"/>
      <c r="DS2306" s="96"/>
      <c r="DT2306" s="83"/>
      <c r="DU2306" s="14"/>
      <c r="DX2306" s="83"/>
      <c r="DY2306" s="83"/>
      <c r="DZ2306" s="83"/>
      <c r="EA2306" s="83"/>
      <c r="EJ2306" s="54"/>
      <c r="EK2306" s="22"/>
      <c r="EL2306" s="24"/>
      <c r="EP2306" s="23"/>
      <c r="EQ2306" s="24"/>
      <c r="ER2306" s="22"/>
      <c r="ES2306" s="24"/>
      <c r="ET2306" s="24"/>
      <c r="EU2306" s="23"/>
      <c r="EV2306" s="26"/>
      <c r="EX2306" s="6"/>
      <c r="EY2306" s="24"/>
      <c r="EZ2306" s="109"/>
      <c r="FA2306" s="66"/>
      <c r="FB2306" s="5"/>
      <c r="FC2306" s="68"/>
      <c r="FD2306" s="67"/>
      <c r="FE2306" s="67"/>
      <c r="FF2306" s="64"/>
      <c r="FG2306" s="5"/>
      <c r="FH2306" s="69"/>
      <c r="FI2306" s="6"/>
      <c r="FJ2306" s="5"/>
      <c r="FK2306" s="25"/>
      <c r="FL2306" s="5"/>
    </row>
    <row r="2307" spans="40:168">
      <c r="AN2307" s="14"/>
      <c r="AO2307" s="14"/>
      <c r="AP2307" s="5"/>
      <c r="AQ2307" s="25"/>
      <c r="AR2307" s="25"/>
      <c r="AS2307" s="96"/>
      <c r="AT2307" s="83"/>
      <c r="AU2307" s="14"/>
      <c r="AX2307" s="83"/>
      <c r="AY2307" s="83"/>
      <c r="AZ2307" s="83"/>
      <c r="BA2307" s="83"/>
      <c r="BJ2307" s="54"/>
      <c r="BK2307" s="22"/>
      <c r="BL2307" s="24"/>
      <c r="BP2307" s="23"/>
      <c r="BQ2307" s="24"/>
      <c r="BR2307" s="22"/>
      <c r="BS2307" s="24"/>
      <c r="BT2307" s="24"/>
      <c r="BU2307" s="23"/>
      <c r="BV2307" s="26"/>
      <c r="BX2307" s="6"/>
      <c r="BY2307" s="24"/>
      <c r="BZ2307" s="109"/>
      <c r="CA2307" s="66"/>
      <c r="CB2307" s="5"/>
      <c r="CC2307" s="68"/>
      <c r="CD2307" s="67"/>
      <c r="CE2307" s="67"/>
      <c r="CF2307" s="64"/>
      <c r="CG2307" s="5"/>
      <c r="CH2307" s="69"/>
      <c r="CI2307" s="6"/>
      <c r="CJ2307" s="5"/>
      <c r="CK2307" s="25"/>
      <c r="CL2307" s="5"/>
      <c r="DN2307" s="14"/>
      <c r="DO2307" s="14"/>
      <c r="DP2307" s="5"/>
      <c r="DQ2307" s="25"/>
      <c r="DR2307" s="25"/>
      <c r="DS2307" s="96"/>
      <c r="DT2307" s="83"/>
      <c r="DU2307" s="14"/>
      <c r="DX2307" s="83"/>
      <c r="DY2307" s="83"/>
      <c r="DZ2307" s="83"/>
      <c r="EA2307" s="83"/>
      <c r="EJ2307" s="54"/>
      <c r="EK2307" s="22"/>
      <c r="EL2307" s="24"/>
      <c r="EP2307" s="23"/>
      <c r="EQ2307" s="24"/>
      <c r="ER2307" s="22"/>
      <c r="ES2307" s="24"/>
      <c r="ET2307" s="24"/>
      <c r="EU2307" s="23"/>
      <c r="EV2307" s="26"/>
      <c r="EX2307" s="6"/>
      <c r="EY2307" s="24"/>
      <c r="EZ2307" s="109"/>
      <c r="FA2307" s="66"/>
      <c r="FB2307" s="5"/>
      <c r="FC2307" s="68"/>
      <c r="FD2307" s="67"/>
      <c r="FE2307" s="67"/>
      <c r="FF2307" s="64"/>
      <c r="FG2307" s="5"/>
      <c r="FH2307" s="69"/>
      <c r="FI2307" s="6"/>
      <c r="FJ2307" s="5"/>
      <c r="FK2307" s="25"/>
      <c r="FL2307" s="5"/>
    </row>
    <row r="2308" spans="40:168">
      <c r="AN2308" s="14"/>
      <c r="AO2308" s="14"/>
      <c r="AP2308" s="5"/>
      <c r="AQ2308" s="25"/>
      <c r="AR2308" s="25"/>
      <c r="AS2308" s="96"/>
      <c r="AT2308" s="83"/>
      <c r="AU2308" s="14"/>
      <c r="AX2308" s="83"/>
      <c r="AY2308" s="83"/>
      <c r="AZ2308" s="83"/>
      <c r="BA2308" s="83"/>
      <c r="BJ2308" s="54"/>
      <c r="BK2308" s="22"/>
      <c r="BL2308" s="24"/>
      <c r="BP2308" s="23"/>
      <c r="BQ2308" s="24"/>
      <c r="BR2308" s="22"/>
      <c r="BS2308" s="24"/>
      <c r="BT2308" s="24"/>
      <c r="BU2308" s="23"/>
      <c r="BV2308" s="26"/>
      <c r="BX2308" s="6"/>
      <c r="BY2308" s="24"/>
      <c r="BZ2308" s="109"/>
      <c r="CA2308" s="66"/>
      <c r="CB2308" s="5"/>
      <c r="CC2308" s="68"/>
      <c r="CD2308" s="67"/>
      <c r="CE2308" s="67"/>
      <c r="CF2308" s="64"/>
      <c r="CG2308" s="5"/>
      <c r="CH2308" s="69"/>
      <c r="CI2308" s="6"/>
      <c r="CJ2308" s="5"/>
      <c r="CK2308" s="25"/>
      <c r="CL2308" s="5"/>
      <c r="DN2308" s="14"/>
      <c r="DO2308" s="14"/>
      <c r="DP2308" s="5"/>
      <c r="DQ2308" s="25"/>
      <c r="DR2308" s="25"/>
      <c r="DS2308" s="96"/>
      <c r="DT2308" s="83"/>
      <c r="DU2308" s="14"/>
      <c r="DX2308" s="83"/>
      <c r="DY2308" s="83"/>
      <c r="DZ2308" s="83"/>
      <c r="EA2308" s="83"/>
      <c r="EJ2308" s="54"/>
      <c r="EK2308" s="22"/>
      <c r="EL2308" s="24"/>
      <c r="EP2308" s="23"/>
      <c r="EQ2308" s="24"/>
      <c r="ER2308" s="22"/>
      <c r="ES2308" s="24"/>
      <c r="ET2308" s="24"/>
      <c r="EU2308" s="23"/>
      <c r="EV2308" s="26"/>
      <c r="EX2308" s="6"/>
      <c r="EY2308" s="24"/>
      <c r="EZ2308" s="109"/>
      <c r="FA2308" s="66"/>
      <c r="FB2308" s="5"/>
      <c r="FC2308" s="68"/>
      <c r="FD2308" s="67"/>
      <c r="FE2308" s="67"/>
      <c r="FF2308" s="64"/>
      <c r="FG2308" s="5"/>
      <c r="FH2308" s="69"/>
      <c r="FI2308" s="6"/>
      <c r="FJ2308" s="5"/>
      <c r="FK2308" s="25"/>
      <c r="FL2308" s="5"/>
    </row>
    <row r="2309" spans="40:168">
      <c r="AN2309" s="14"/>
      <c r="AO2309" s="14"/>
      <c r="AP2309" s="5"/>
      <c r="AQ2309" s="25"/>
      <c r="AR2309" s="25"/>
      <c r="AS2309" s="96"/>
      <c r="AT2309" s="83"/>
      <c r="AU2309" s="14"/>
      <c r="AX2309" s="83"/>
      <c r="AY2309" s="83"/>
      <c r="AZ2309" s="83"/>
      <c r="BA2309" s="83"/>
      <c r="BJ2309" s="54"/>
      <c r="BK2309" s="22"/>
      <c r="BL2309" s="24"/>
      <c r="BP2309" s="23"/>
      <c r="BQ2309" s="24"/>
      <c r="BR2309" s="22"/>
      <c r="BS2309" s="24"/>
      <c r="BT2309" s="24"/>
      <c r="BU2309" s="23"/>
      <c r="BV2309" s="26"/>
      <c r="BX2309" s="6"/>
      <c r="BY2309" s="24"/>
      <c r="BZ2309" s="109"/>
      <c r="CA2309" s="66"/>
      <c r="CB2309" s="5"/>
      <c r="CC2309" s="68"/>
      <c r="CD2309" s="67"/>
      <c r="CE2309" s="67"/>
      <c r="CF2309" s="64"/>
      <c r="CG2309" s="5"/>
      <c r="CH2309" s="69"/>
      <c r="CI2309" s="6"/>
      <c r="CJ2309" s="5"/>
      <c r="CK2309" s="25"/>
      <c r="CL2309" s="5"/>
      <c r="DN2309" s="14"/>
      <c r="DO2309" s="14"/>
      <c r="DP2309" s="5"/>
      <c r="DQ2309" s="25"/>
      <c r="DR2309" s="25"/>
      <c r="DS2309" s="96"/>
      <c r="DT2309" s="83"/>
      <c r="DU2309" s="14"/>
      <c r="DX2309" s="83"/>
      <c r="DY2309" s="83"/>
      <c r="DZ2309" s="83"/>
      <c r="EA2309" s="83"/>
      <c r="EJ2309" s="54"/>
      <c r="EK2309" s="22"/>
      <c r="EL2309" s="24"/>
      <c r="EP2309" s="23"/>
      <c r="EQ2309" s="24"/>
      <c r="ER2309" s="22"/>
      <c r="ES2309" s="24"/>
      <c r="ET2309" s="24"/>
      <c r="EU2309" s="23"/>
      <c r="EV2309" s="26"/>
      <c r="EX2309" s="6"/>
      <c r="EY2309" s="24"/>
      <c r="EZ2309" s="109"/>
      <c r="FA2309" s="66"/>
      <c r="FB2309" s="5"/>
      <c r="FC2309" s="68"/>
      <c r="FD2309" s="67"/>
      <c r="FE2309" s="67"/>
      <c r="FF2309" s="64"/>
      <c r="FG2309" s="5"/>
      <c r="FH2309" s="69"/>
      <c r="FI2309" s="6"/>
      <c r="FJ2309" s="5"/>
      <c r="FK2309" s="25"/>
      <c r="FL2309" s="5"/>
    </row>
    <row r="2310" spans="40:168">
      <c r="AN2310" s="14"/>
      <c r="AO2310" s="14"/>
      <c r="AP2310" s="5"/>
      <c r="AQ2310" s="25"/>
      <c r="AR2310" s="25"/>
      <c r="AS2310" s="96"/>
      <c r="AT2310" s="83"/>
      <c r="AU2310" s="14"/>
      <c r="AX2310" s="83"/>
      <c r="AY2310" s="83"/>
      <c r="AZ2310" s="83"/>
      <c r="BA2310" s="83"/>
      <c r="BJ2310" s="54"/>
      <c r="BK2310" s="22"/>
      <c r="BL2310" s="24"/>
      <c r="BP2310" s="23"/>
      <c r="BQ2310" s="24"/>
      <c r="BR2310" s="22"/>
      <c r="BS2310" s="24"/>
      <c r="BT2310" s="24"/>
      <c r="BU2310" s="23"/>
      <c r="BV2310" s="26"/>
      <c r="BX2310" s="6"/>
      <c r="BY2310" s="24"/>
      <c r="BZ2310" s="109"/>
      <c r="CA2310" s="66"/>
      <c r="CB2310" s="5"/>
      <c r="CC2310" s="68"/>
      <c r="CD2310" s="67"/>
      <c r="CE2310" s="67"/>
      <c r="CF2310" s="64"/>
      <c r="CG2310" s="5"/>
      <c r="CH2310" s="69"/>
      <c r="CI2310" s="6"/>
      <c r="CJ2310" s="5"/>
      <c r="CK2310" s="25"/>
      <c r="CL2310" s="5"/>
      <c r="DN2310" s="14"/>
      <c r="DO2310" s="14"/>
      <c r="DP2310" s="5"/>
      <c r="DQ2310" s="25"/>
      <c r="DR2310" s="25"/>
      <c r="DS2310" s="96"/>
      <c r="DT2310" s="83"/>
      <c r="DU2310" s="14"/>
      <c r="DX2310" s="83"/>
      <c r="DY2310" s="83"/>
      <c r="DZ2310" s="83"/>
      <c r="EA2310" s="83"/>
      <c r="EJ2310" s="54"/>
      <c r="EK2310" s="22"/>
      <c r="EL2310" s="24"/>
      <c r="EP2310" s="23"/>
      <c r="EQ2310" s="24"/>
      <c r="ER2310" s="22"/>
      <c r="ES2310" s="24"/>
      <c r="ET2310" s="24"/>
      <c r="EU2310" s="23"/>
      <c r="EV2310" s="26"/>
      <c r="EX2310" s="6"/>
      <c r="EY2310" s="24"/>
      <c r="EZ2310" s="109"/>
      <c r="FA2310" s="66"/>
      <c r="FB2310" s="5"/>
      <c r="FC2310" s="68"/>
      <c r="FD2310" s="67"/>
      <c r="FE2310" s="67"/>
      <c r="FF2310" s="64"/>
      <c r="FG2310" s="5"/>
      <c r="FH2310" s="69"/>
      <c r="FI2310" s="6"/>
      <c r="FJ2310" s="5"/>
      <c r="FK2310" s="25"/>
      <c r="FL2310" s="5"/>
    </row>
    <row r="2311" spans="40:168">
      <c r="AN2311" s="14"/>
      <c r="AO2311" s="14"/>
      <c r="AP2311" s="5"/>
      <c r="AQ2311" s="25"/>
      <c r="AR2311" s="25"/>
      <c r="AS2311" s="96"/>
      <c r="AT2311" s="83"/>
      <c r="AU2311" s="14"/>
      <c r="AX2311" s="83"/>
      <c r="AY2311" s="83"/>
      <c r="AZ2311" s="83"/>
      <c r="BA2311" s="83"/>
      <c r="BJ2311" s="54"/>
      <c r="BK2311" s="22"/>
      <c r="BL2311" s="24"/>
      <c r="BP2311" s="23"/>
      <c r="BQ2311" s="24"/>
      <c r="BR2311" s="22"/>
      <c r="BS2311" s="24"/>
      <c r="BT2311" s="24"/>
      <c r="BU2311" s="23"/>
      <c r="BV2311" s="26"/>
      <c r="BX2311" s="6"/>
      <c r="BY2311" s="24"/>
      <c r="BZ2311" s="109"/>
      <c r="CA2311" s="66"/>
      <c r="CB2311" s="5"/>
      <c r="CC2311" s="68"/>
      <c r="CD2311" s="67"/>
      <c r="CE2311" s="67"/>
      <c r="CF2311" s="64"/>
      <c r="CG2311" s="5"/>
      <c r="CH2311" s="69"/>
      <c r="CI2311" s="6"/>
      <c r="CJ2311" s="5"/>
      <c r="CK2311" s="25"/>
      <c r="CL2311" s="5"/>
      <c r="DN2311" s="14"/>
      <c r="DO2311" s="14"/>
      <c r="DP2311" s="5"/>
      <c r="DQ2311" s="25"/>
      <c r="DR2311" s="25"/>
      <c r="DS2311" s="96"/>
      <c r="DT2311" s="83"/>
      <c r="DU2311" s="14"/>
      <c r="DX2311" s="83"/>
      <c r="DY2311" s="83"/>
      <c r="DZ2311" s="83"/>
      <c r="EA2311" s="83"/>
      <c r="EJ2311" s="54"/>
      <c r="EK2311" s="22"/>
      <c r="EL2311" s="24"/>
      <c r="EP2311" s="23"/>
      <c r="EQ2311" s="24"/>
      <c r="ER2311" s="22"/>
      <c r="ES2311" s="24"/>
      <c r="ET2311" s="24"/>
      <c r="EU2311" s="23"/>
      <c r="EV2311" s="26"/>
      <c r="EX2311" s="6"/>
      <c r="EY2311" s="24"/>
      <c r="EZ2311" s="109"/>
      <c r="FA2311" s="66"/>
      <c r="FB2311" s="5"/>
      <c r="FC2311" s="68"/>
      <c r="FD2311" s="67"/>
      <c r="FE2311" s="67"/>
      <c r="FF2311" s="64"/>
      <c r="FG2311" s="5"/>
      <c r="FH2311" s="69"/>
      <c r="FI2311" s="6"/>
      <c r="FJ2311" s="5"/>
      <c r="FK2311" s="25"/>
      <c r="FL2311" s="5"/>
    </row>
    <row r="2312" spans="40:168">
      <c r="AN2312" s="14"/>
      <c r="AO2312" s="14"/>
      <c r="AP2312" s="5"/>
      <c r="AQ2312" s="25"/>
      <c r="AR2312" s="25"/>
      <c r="AS2312" s="96"/>
      <c r="AT2312" s="83"/>
      <c r="AU2312" s="14"/>
      <c r="AX2312" s="83"/>
      <c r="AY2312" s="83"/>
      <c r="AZ2312" s="83"/>
      <c r="BA2312" s="83"/>
      <c r="BJ2312" s="54"/>
      <c r="BK2312" s="22"/>
      <c r="BL2312" s="24"/>
      <c r="BP2312" s="23"/>
      <c r="BQ2312" s="24"/>
      <c r="BR2312" s="22"/>
      <c r="BS2312" s="24"/>
      <c r="BT2312" s="24"/>
      <c r="BU2312" s="23"/>
      <c r="BV2312" s="26"/>
      <c r="BX2312" s="6"/>
      <c r="BY2312" s="24"/>
      <c r="BZ2312" s="109"/>
      <c r="CA2312" s="66"/>
      <c r="CB2312" s="5"/>
      <c r="CC2312" s="68"/>
      <c r="CD2312" s="67"/>
      <c r="CE2312" s="67"/>
      <c r="CF2312" s="64"/>
      <c r="CG2312" s="5"/>
      <c r="CH2312" s="69"/>
      <c r="CI2312" s="6"/>
      <c r="CJ2312" s="5"/>
      <c r="CK2312" s="25"/>
      <c r="CL2312" s="5"/>
      <c r="DN2312" s="14"/>
      <c r="DO2312" s="14"/>
      <c r="DP2312" s="5"/>
      <c r="DQ2312" s="25"/>
      <c r="DR2312" s="25"/>
      <c r="DS2312" s="96"/>
      <c r="DT2312" s="83"/>
      <c r="DU2312" s="14"/>
      <c r="DX2312" s="83"/>
      <c r="DY2312" s="83"/>
      <c r="DZ2312" s="83"/>
      <c r="EA2312" s="83"/>
      <c r="EJ2312" s="54"/>
      <c r="EK2312" s="22"/>
      <c r="EL2312" s="24"/>
      <c r="EP2312" s="23"/>
      <c r="EQ2312" s="24"/>
      <c r="ER2312" s="22"/>
      <c r="ES2312" s="24"/>
      <c r="ET2312" s="24"/>
      <c r="EU2312" s="23"/>
      <c r="EV2312" s="26"/>
      <c r="EX2312" s="6"/>
      <c r="EY2312" s="24"/>
      <c r="EZ2312" s="109"/>
      <c r="FA2312" s="66"/>
      <c r="FB2312" s="5"/>
      <c r="FC2312" s="68"/>
      <c r="FD2312" s="67"/>
      <c r="FE2312" s="67"/>
      <c r="FF2312" s="64"/>
      <c r="FG2312" s="5"/>
      <c r="FH2312" s="69"/>
      <c r="FI2312" s="6"/>
      <c r="FJ2312" s="5"/>
      <c r="FK2312" s="25"/>
      <c r="FL2312" s="5"/>
    </row>
    <row r="2313" spans="40:168">
      <c r="AN2313" s="14"/>
      <c r="AO2313" s="14"/>
      <c r="AP2313" s="5"/>
      <c r="AQ2313" s="25"/>
      <c r="AR2313" s="25"/>
      <c r="AS2313" s="96"/>
      <c r="AT2313" s="83"/>
      <c r="AU2313" s="14"/>
      <c r="AX2313" s="83"/>
      <c r="AY2313" s="83"/>
      <c r="AZ2313" s="83"/>
      <c r="BA2313" s="83"/>
      <c r="BJ2313" s="54"/>
      <c r="BK2313" s="22"/>
      <c r="BL2313" s="24"/>
      <c r="BP2313" s="23"/>
      <c r="BQ2313" s="24"/>
      <c r="BR2313" s="22"/>
      <c r="BS2313" s="24"/>
      <c r="BT2313" s="24"/>
      <c r="BU2313" s="23"/>
      <c r="BV2313" s="26"/>
      <c r="BX2313" s="6"/>
      <c r="BY2313" s="24"/>
      <c r="BZ2313" s="109"/>
      <c r="CA2313" s="66"/>
      <c r="CB2313" s="5"/>
      <c r="CC2313" s="68"/>
      <c r="CD2313" s="67"/>
      <c r="CE2313" s="67"/>
      <c r="CF2313" s="64"/>
      <c r="CG2313" s="5"/>
      <c r="CH2313" s="69"/>
      <c r="CI2313" s="6"/>
      <c r="CJ2313" s="5"/>
      <c r="CK2313" s="25"/>
      <c r="CL2313" s="5"/>
      <c r="DN2313" s="14"/>
      <c r="DO2313" s="14"/>
      <c r="DP2313" s="5"/>
      <c r="DQ2313" s="25"/>
      <c r="DR2313" s="25"/>
      <c r="DS2313" s="96"/>
      <c r="DT2313" s="83"/>
      <c r="DU2313" s="14"/>
      <c r="DX2313" s="83"/>
      <c r="DY2313" s="83"/>
      <c r="DZ2313" s="83"/>
      <c r="EA2313" s="83"/>
      <c r="EJ2313" s="54"/>
      <c r="EK2313" s="22"/>
      <c r="EL2313" s="24"/>
      <c r="EP2313" s="23"/>
      <c r="EQ2313" s="24"/>
      <c r="ER2313" s="22"/>
      <c r="ES2313" s="24"/>
      <c r="ET2313" s="24"/>
      <c r="EU2313" s="23"/>
      <c r="EV2313" s="26"/>
      <c r="EX2313" s="6"/>
      <c r="EY2313" s="24"/>
      <c r="EZ2313" s="109"/>
      <c r="FA2313" s="66"/>
      <c r="FB2313" s="5"/>
      <c r="FC2313" s="68"/>
      <c r="FD2313" s="67"/>
      <c r="FE2313" s="67"/>
      <c r="FF2313" s="64"/>
      <c r="FG2313" s="5"/>
      <c r="FH2313" s="69"/>
      <c r="FI2313" s="6"/>
      <c r="FJ2313" s="5"/>
      <c r="FK2313" s="25"/>
      <c r="FL2313" s="5"/>
    </row>
    <row r="2314" spans="40:168">
      <c r="AN2314" s="14"/>
      <c r="AO2314" s="14"/>
      <c r="AP2314" s="5"/>
      <c r="AQ2314" s="25"/>
      <c r="AR2314" s="25"/>
      <c r="AS2314" s="96"/>
      <c r="AT2314" s="83"/>
      <c r="AU2314" s="14"/>
      <c r="AX2314" s="83"/>
      <c r="AY2314" s="83"/>
      <c r="AZ2314" s="83"/>
      <c r="BA2314" s="83"/>
      <c r="BJ2314" s="54"/>
      <c r="BK2314" s="22"/>
      <c r="BL2314" s="24"/>
      <c r="BP2314" s="23"/>
      <c r="BQ2314" s="24"/>
      <c r="BR2314" s="22"/>
      <c r="BS2314" s="24"/>
      <c r="BT2314" s="24"/>
      <c r="BU2314" s="23"/>
      <c r="BV2314" s="26"/>
      <c r="BX2314" s="6"/>
      <c r="BY2314" s="24"/>
      <c r="BZ2314" s="109"/>
      <c r="CA2314" s="66"/>
      <c r="CB2314" s="5"/>
      <c r="CC2314" s="68"/>
      <c r="CD2314" s="67"/>
      <c r="CE2314" s="67"/>
      <c r="CF2314" s="64"/>
      <c r="CG2314" s="5"/>
      <c r="CH2314" s="69"/>
      <c r="CI2314" s="6"/>
      <c r="CJ2314" s="5"/>
      <c r="CK2314" s="25"/>
      <c r="CL2314" s="5"/>
      <c r="DN2314" s="14"/>
      <c r="DO2314" s="14"/>
      <c r="DP2314" s="5"/>
      <c r="DQ2314" s="25"/>
      <c r="DR2314" s="25"/>
      <c r="DS2314" s="96"/>
      <c r="DT2314" s="83"/>
      <c r="DU2314" s="14"/>
      <c r="DX2314" s="83"/>
      <c r="DY2314" s="83"/>
      <c r="DZ2314" s="83"/>
      <c r="EA2314" s="83"/>
      <c r="EJ2314" s="54"/>
      <c r="EK2314" s="22"/>
      <c r="EL2314" s="24"/>
      <c r="EP2314" s="23"/>
      <c r="EQ2314" s="24"/>
      <c r="ER2314" s="22"/>
      <c r="ES2314" s="24"/>
      <c r="ET2314" s="24"/>
      <c r="EU2314" s="23"/>
      <c r="EV2314" s="26"/>
      <c r="EX2314" s="6"/>
      <c r="EY2314" s="24"/>
      <c r="EZ2314" s="109"/>
      <c r="FA2314" s="66"/>
      <c r="FB2314" s="5"/>
      <c r="FC2314" s="68"/>
      <c r="FD2314" s="67"/>
      <c r="FE2314" s="67"/>
      <c r="FF2314" s="64"/>
      <c r="FG2314" s="5"/>
      <c r="FH2314" s="69"/>
      <c r="FI2314" s="6"/>
      <c r="FJ2314" s="5"/>
      <c r="FK2314" s="25"/>
      <c r="FL2314" s="5"/>
    </row>
    <row r="2315" spans="40:168">
      <c r="AN2315" s="14"/>
      <c r="AO2315" s="14"/>
      <c r="AP2315" s="5"/>
      <c r="AQ2315" s="25"/>
      <c r="AR2315" s="25"/>
      <c r="AS2315" s="96"/>
      <c r="AT2315" s="83"/>
      <c r="AU2315" s="14"/>
      <c r="AX2315" s="83"/>
      <c r="AY2315" s="83"/>
      <c r="AZ2315" s="83"/>
      <c r="BA2315" s="83"/>
      <c r="BJ2315" s="54"/>
      <c r="BK2315" s="22"/>
      <c r="BL2315" s="24"/>
      <c r="BP2315" s="23"/>
      <c r="BQ2315" s="24"/>
      <c r="BR2315" s="22"/>
      <c r="BS2315" s="24"/>
      <c r="BT2315" s="24"/>
      <c r="BU2315" s="23"/>
      <c r="BV2315" s="26"/>
      <c r="BX2315" s="6"/>
      <c r="BY2315" s="24"/>
      <c r="BZ2315" s="109"/>
      <c r="CA2315" s="66"/>
      <c r="CB2315" s="5"/>
      <c r="CC2315" s="68"/>
      <c r="CD2315" s="67"/>
      <c r="CE2315" s="67"/>
      <c r="CF2315" s="64"/>
      <c r="CG2315" s="5"/>
      <c r="CH2315" s="69"/>
      <c r="CI2315" s="6"/>
      <c r="CJ2315" s="5"/>
      <c r="CK2315" s="25"/>
      <c r="CL2315" s="5"/>
      <c r="DN2315" s="14"/>
      <c r="DO2315" s="14"/>
      <c r="DP2315" s="5"/>
      <c r="DQ2315" s="25"/>
      <c r="DR2315" s="25"/>
      <c r="DS2315" s="96"/>
      <c r="DT2315" s="83"/>
      <c r="DU2315" s="14"/>
      <c r="DX2315" s="83"/>
      <c r="DY2315" s="83"/>
      <c r="DZ2315" s="83"/>
      <c r="EA2315" s="83"/>
      <c r="EJ2315" s="54"/>
      <c r="EK2315" s="22"/>
      <c r="EL2315" s="24"/>
      <c r="EP2315" s="23"/>
      <c r="EQ2315" s="24"/>
      <c r="ER2315" s="22"/>
      <c r="ES2315" s="24"/>
      <c r="ET2315" s="24"/>
      <c r="EU2315" s="23"/>
      <c r="EV2315" s="26"/>
      <c r="EX2315" s="6"/>
      <c r="EY2315" s="24"/>
      <c r="EZ2315" s="109"/>
      <c r="FA2315" s="66"/>
      <c r="FB2315" s="5"/>
      <c r="FC2315" s="68"/>
      <c r="FD2315" s="67"/>
      <c r="FE2315" s="67"/>
      <c r="FF2315" s="64"/>
      <c r="FG2315" s="5"/>
      <c r="FH2315" s="69"/>
      <c r="FI2315" s="6"/>
      <c r="FJ2315" s="5"/>
      <c r="FK2315" s="25"/>
      <c r="FL2315" s="5"/>
    </row>
    <row r="2316" spans="40:168">
      <c r="AN2316" s="14"/>
      <c r="AO2316" s="14"/>
      <c r="AP2316" s="5"/>
      <c r="AQ2316" s="25"/>
      <c r="AR2316" s="25"/>
      <c r="AS2316" s="96"/>
      <c r="AT2316" s="83"/>
      <c r="AU2316" s="14"/>
      <c r="AX2316" s="83"/>
      <c r="AY2316" s="83"/>
      <c r="AZ2316" s="83"/>
      <c r="BA2316" s="83"/>
      <c r="BJ2316" s="54"/>
      <c r="BK2316" s="22"/>
      <c r="BL2316" s="24"/>
      <c r="BP2316" s="23"/>
      <c r="BQ2316" s="24"/>
      <c r="BR2316" s="22"/>
      <c r="BS2316" s="24"/>
      <c r="BT2316" s="24"/>
      <c r="BU2316" s="23"/>
      <c r="BV2316" s="26"/>
      <c r="BX2316" s="6"/>
      <c r="BY2316" s="24"/>
      <c r="BZ2316" s="109"/>
      <c r="CA2316" s="66"/>
      <c r="CB2316" s="5"/>
      <c r="CC2316" s="68"/>
      <c r="CD2316" s="67"/>
      <c r="CE2316" s="67"/>
      <c r="CF2316" s="64"/>
      <c r="CG2316" s="5"/>
      <c r="CH2316" s="69"/>
      <c r="CI2316" s="6"/>
      <c r="CJ2316" s="5"/>
      <c r="CK2316" s="25"/>
      <c r="CL2316" s="5"/>
      <c r="DN2316" s="14"/>
      <c r="DO2316" s="14"/>
      <c r="DP2316" s="5"/>
      <c r="DQ2316" s="25"/>
      <c r="DR2316" s="25"/>
      <c r="DS2316" s="96"/>
      <c r="DT2316" s="83"/>
      <c r="DU2316" s="14"/>
      <c r="DX2316" s="83"/>
      <c r="DY2316" s="83"/>
      <c r="DZ2316" s="83"/>
      <c r="EA2316" s="83"/>
      <c r="EJ2316" s="54"/>
      <c r="EK2316" s="22"/>
      <c r="EL2316" s="24"/>
      <c r="EP2316" s="23"/>
      <c r="EQ2316" s="24"/>
      <c r="ER2316" s="22"/>
      <c r="ES2316" s="24"/>
      <c r="ET2316" s="24"/>
      <c r="EU2316" s="23"/>
      <c r="EV2316" s="26"/>
      <c r="EX2316" s="6"/>
      <c r="EY2316" s="24"/>
      <c r="EZ2316" s="109"/>
      <c r="FA2316" s="66"/>
      <c r="FB2316" s="5"/>
      <c r="FC2316" s="68"/>
      <c r="FD2316" s="67"/>
      <c r="FE2316" s="67"/>
      <c r="FF2316" s="64"/>
      <c r="FG2316" s="5"/>
      <c r="FH2316" s="69"/>
      <c r="FI2316" s="6"/>
      <c r="FJ2316" s="5"/>
      <c r="FK2316" s="25"/>
      <c r="FL2316" s="5"/>
    </row>
    <row r="2317" spans="40:168">
      <c r="AN2317" s="14"/>
      <c r="AO2317" s="14"/>
      <c r="AP2317" s="5"/>
      <c r="AQ2317" s="25"/>
      <c r="AR2317" s="25"/>
      <c r="AS2317" s="96"/>
      <c r="AT2317" s="83"/>
      <c r="AU2317" s="14"/>
      <c r="AX2317" s="83"/>
      <c r="AY2317" s="83"/>
      <c r="AZ2317" s="83"/>
      <c r="BA2317" s="83"/>
      <c r="BJ2317" s="54"/>
      <c r="BK2317" s="22"/>
      <c r="BL2317" s="24"/>
      <c r="BP2317" s="23"/>
      <c r="BQ2317" s="24"/>
      <c r="BR2317" s="22"/>
      <c r="BS2317" s="24"/>
      <c r="BT2317" s="24"/>
      <c r="BU2317" s="23"/>
      <c r="BV2317" s="26"/>
      <c r="BX2317" s="6"/>
      <c r="BY2317" s="24"/>
      <c r="BZ2317" s="109"/>
      <c r="CA2317" s="66"/>
      <c r="CB2317" s="5"/>
      <c r="CC2317" s="68"/>
      <c r="CD2317" s="67"/>
      <c r="CE2317" s="67"/>
      <c r="CF2317" s="64"/>
      <c r="CG2317" s="5"/>
      <c r="CH2317" s="69"/>
      <c r="CI2317" s="6"/>
      <c r="CJ2317" s="5"/>
      <c r="CK2317" s="25"/>
      <c r="CL2317" s="5"/>
      <c r="DN2317" s="14"/>
      <c r="DO2317" s="14"/>
      <c r="DP2317" s="5"/>
      <c r="DQ2317" s="25"/>
      <c r="DR2317" s="25"/>
      <c r="DS2317" s="96"/>
      <c r="DT2317" s="83"/>
      <c r="DU2317" s="14"/>
      <c r="DX2317" s="83"/>
      <c r="DY2317" s="83"/>
      <c r="DZ2317" s="83"/>
      <c r="EA2317" s="83"/>
      <c r="EJ2317" s="54"/>
      <c r="EK2317" s="22"/>
      <c r="EL2317" s="24"/>
      <c r="EP2317" s="23"/>
      <c r="EQ2317" s="24"/>
      <c r="ER2317" s="22"/>
      <c r="ES2317" s="24"/>
      <c r="ET2317" s="24"/>
      <c r="EU2317" s="23"/>
      <c r="EV2317" s="26"/>
      <c r="EX2317" s="6"/>
      <c r="EY2317" s="24"/>
      <c r="EZ2317" s="109"/>
      <c r="FA2317" s="66"/>
      <c r="FB2317" s="5"/>
      <c r="FC2317" s="68"/>
      <c r="FD2317" s="67"/>
      <c r="FE2317" s="67"/>
      <c r="FF2317" s="64"/>
      <c r="FG2317" s="5"/>
      <c r="FH2317" s="69"/>
      <c r="FI2317" s="6"/>
      <c r="FJ2317" s="5"/>
      <c r="FK2317" s="25"/>
      <c r="FL2317" s="5"/>
    </row>
    <row r="2318" spans="40:168">
      <c r="AN2318" s="14"/>
      <c r="AO2318" s="14"/>
      <c r="AP2318" s="5"/>
      <c r="AQ2318" s="25"/>
      <c r="AR2318" s="25"/>
      <c r="AS2318" s="96"/>
      <c r="AT2318" s="83"/>
      <c r="AU2318" s="14"/>
      <c r="AX2318" s="83"/>
      <c r="AY2318" s="83"/>
      <c r="AZ2318" s="83"/>
      <c r="BA2318" s="83"/>
      <c r="BJ2318" s="54"/>
      <c r="BK2318" s="22"/>
      <c r="BL2318" s="24"/>
      <c r="BP2318" s="23"/>
      <c r="BQ2318" s="24"/>
      <c r="BR2318" s="22"/>
      <c r="BS2318" s="24"/>
      <c r="BT2318" s="24"/>
      <c r="BU2318" s="23"/>
      <c r="BV2318" s="26"/>
      <c r="BX2318" s="6"/>
      <c r="BY2318" s="24"/>
      <c r="BZ2318" s="109"/>
      <c r="CA2318" s="66"/>
      <c r="CB2318" s="5"/>
      <c r="CC2318" s="68"/>
      <c r="CD2318" s="67"/>
      <c r="CE2318" s="67"/>
      <c r="CF2318" s="64"/>
      <c r="CG2318" s="5"/>
      <c r="CH2318" s="69"/>
      <c r="CI2318" s="6"/>
      <c r="CJ2318" s="5"/>
      <c r="CK2318" s="25"/>
      <c r="CL2318" s="5"/>
      <c r="DN2318" s="14"/>
      <c r="DO2318" s="14"/>
      <c r="DP2318" s="5"/>
      <c r="DQ2318" s="25"/>
      <c r="DR2318" s="25"/>
      <c r="DS2318" s="96"/>
      <c r="DT2318" s="83"/>
      <c r="DU2318" s="14"/>
      <c r="DX2318" s="83"/>
      <c r="DY2318" s="83"/>
      <c r="DZ2318" s="83"/>
      <c r="EA2318" s="83"/>
      <c r="EJ2318" s="54"/>
      <c r="EK2318" s="22"/>
      <c r="EL2318" s="24"/>
      <c r="EP2318" s="23"/>
      <c r="EQ2318" s="24"/>
      <c r="ER2318" s="22"/>
      <c r="ES2318" s="24"/>
      <c r="ET2318" s="24"/>
      <c r="EU2318" s="23"/>
      <c r="EV2318" s="26"/>
      <c r="EX2318" s="6"/>
      <c r="EY2318" s="24"/>
      <c r="EZ2318" s="109"/>
      <c r="FA2318" s="66"/>
      <c r="FB2318" s="5"/>
      <c r="FC2318" s="68"/>
      <c r="FD2318" s="67"/>
      <c r="FE2318" s="67"/>
      <c r="FF2318" s="64"/>
      <c r="FG2318" s="5"/>
      <c r="FH2318" s="69"/>
      <c r="FI2318" s="6"/>
      <c r="FJ2318" s="5"/>
      <c r="FK2318" s="25"/>
      <c r="FL2318" s="5"/>
    </row>
    <row r="2319" spans="40:168">
      <c r="AN2319" s="14"/>
      <c r="AO2319" s="14"/>
      <c r="AP2319" s="5"/>
      <c r="AQ2319" s="25"/>
      <c r="AR2319" s="25"/>
      <c r="AS2319" s="96"/>
      <c r="AT2319" s="83"/>
      <c r="AU2319" s="14"/>
      <c r="AX2319" s="83"/>
      <c r="AY2319" s="83"/>
      <c r="AZ2319" s="83"/>
      <c r="BA2319" s="83"/>
      <c r="BJ2319" s="54"/>
      <c r="BK2319" s="22"/>
      <c r="BL2319" s="24"/>
      <c r="BP2319" s="23"/>
      <c r="BQ2319" s="24"/>
      <c r="BR2319" s="22"/>
      <c r="BS2319" s="24"/>
      <c r="BT2319" s="24"/>
      <c r="BU2319" s="23"/>
      <c r="BV2319" s="26"/>
      <c r="BX2319" s="6"/>
      <c r="BY2319" s="24"/>
      <c r="BZ2319" s="109"/>
      <c r="CA2319" s="66"/>
      <c r="CB2319" s="5"/>
      <c r="CC2319" s="68"/>
      <c r="CD2319" s="67"/>
      <c r="CE2319" s="67"/>
      <c r="CF2319" s="64"/>
      <c r="CG2319" s="5"/>
      <c r="CH2319" s="69"/>
      <c r="CI2319" s="6"/>
      <c r="CJ2319" s="5"/>
      <c r="CK2319" s="25"/>
      <c r="CL2319" s="5"/>
      <c r="DN2319" s="14"/>
      <c r="DO2319" s="14"/>
      <c r="DP2319" s="5"/>
      <c r="DQ2319" s="25"/>
      <c r="DR2319" s="25"/>
      <c r="DS2319" s="96"/>
      <c r="DT2319" s="83"/>
      <c r="DU2319" s="14"/>
      <c r="DX2319" s="83"/>
      <c r="DY2319" s="83"/>
      <c r="DZ2319" s="83"/>
      <c r="EA2319" s="83"/>
      <c r="EJ2319" s="54"/>
      <c r="EK2319" s="22"/>
      <c r="EL2319" s="24"/>
      <c r="EP2319" s="23"/>
      <c r="EQ2319" s="24"/>
      <c r="ER2319" s="22"/>
      <c r="ES2319" s="24"/>
      <c r="ET2319" s="24"/>
      <c r="EU2319" s="23"/>
      <c r="EV2319" s="26"/>
      <c r="EX2319" s="6"/>
      <c r="EY2319" s="24"/>
      <c r="EZ2319" s="109"/>
      <c r="FA2319" s="66"/>
      <c r="FB2319" s="5"/>
      <c r="FC2319" s="68"/>
      <c r="FD2319" s="67"/>
      <c r="FE2319" s="67"/>
      <c r="FF2319" s="64"/>
      <c r="FG2319" s="5"/>
      <c r="FH2319" s="69"/>
      <c r="FI2319" s="6"/>
      <c r="FJ2319" s="5"/>
      <c r="FK2319" s="25"/>
      <c r="FL2319" s="5"/>
    </row>
    <row r="2320" spans="40:168">
      <c r="AN2320" s="14"/>
      <c r="AO2320" s="14"/>
      <c r="AP2320" s="5"/>
      <c r="AQ2320" s="25"/>
      <c r="AR2320" s="25"/>
      <c r="AS2320" s="96"/>
      <c r="AT2320" s="83"/>
      <c r="AU2320" s="14"/>
      <c r="AX2320" s="83"/>
      <c r="AY2320" s="83"/>
      <c r="AZ2320" s="83"/>
      <c r="BA2320" s="83"/>
      <c r="BJ2320" s="54"/>
      <c r="BK2320" s="22"/>
      <c r="BL2320" s="24"/>
      <c r="BP2320" s="23"/>
      <c r="BQ2320" s="24"/>
      <c r="BR2320" s="22"/>
      <c r="BS2320" s="24"/>
      <c r="BT2320" s="24"/>
      <c r="BU2320" s="23"/>
      <c r="BV2320" s="26"/>
      <c r="BX2320" s="6"/>
      <c r="BY2320" s="24"/>
      <c r="BZ2320" s="109"/>
      <c r="CA2320" s="66"/>
      <c r="CB2320" s="5"/>
      <c r="CC2320" s="68"/>
      <c r="CD2320" s="67"/>
      <c r="CE2320" s="67"/>
      <c r="CF2320" s="64"/>
      <c r="CG2320" s="5"/>
      <c r="CH2320" s="69"/>
      <c r="CI2320" s="6"/>
      <c r="CJ2320" s="5"/>
      <c r="CK2320" s="25"/>
      <c r="CL2320" s="5"/>
      <c r="DN2320" s="14"/>
      <c r="DO2320" s="14"/>
      <c r="DP2320" s="5"/>
      <c r="DQ2320" s="25"/>
      <c r="DR2320" s="25"/>
      <c r="DS2320" s="96"/>
      <c r="DT2320" s="83"/>
      <c r="DU2320" s="14"/>
      <c r="DX2320" s="83"/>
      <c r="DY2320" s="83"/>
      <c r="DZ2320" s="83"/>
      <c r="EA2320" s="83"/>
      <c r="EJ2320" s="54"/>
      <c r="EK2320" s="22"/>
      <c r="EL2320" s="24"/>
      <c r="EP2320" s="23"/>
      <c r="EQ2320" s="24"/>
      <c r="ER2320" s="22"/>
      <c r="ES2320" s="24"/>
      <c r="ET2320" s="24"/>
      <c r="EU2320" s="23"/>
      <c r="EV2320" s="26"/>
      <c r="EX2320" s="6"/>
      <c r="EY2320" s="24"/>
      <c r="EZ2320" s="109"/>
      <c r="FA2320" s="66"/>
      <c r="FB2320" s="5"/>
      <c r="FC2320" s="68"/>
      <c r="FD2320" s="67"/>
      <c r="FE2320" s="67"/>
      <c r="FF2320" s="64"/>
      <c r="FG2320" s="5"/>
      <c r="FH2320" s="69"/>
      <c r="FI2320" s="6"/>
      <c r="FJ2320" s="5"/>
      <c r="FK2320" s="25"/>
      <c r="FL2320" s="5"/>
    </row>
    <row r="2321" spans="40:168">
      <c r="AN2321" s="14"/>
      <c r="AO2321" s="14"/>
      <c r="AP2321" s="5"/>
      <c r="AQ2321" s="25"/>
      <c r="AR2321" s="25"/>
      <c r="AS2321" s="96"/>
      <c r="AT2321" s="83"/>
      <c r="AU2321" s="14"/>
      <c r="AX2321" s="83"/>
      <c r="AY2321" s="83"/>
      <c r="AZ2321" s="83"/>
      <c r="BA2321" s="83"/>
      <c r="BJ2321" s="54"/>
      <c r="BK2321" s="22"/>
      <c r="BL2321" s="24"/>
      <c r="BP2321" s="23"/>
      <c r="BQ2321" s="24"/>
      <c r="BR2321" s="22"/>
      <c r="BS2321" s="24"/>
      <c r="BT2321" s="24"/>
      <c r="BU2321" s="23"/>
      <c r="BV2321" s="26"/>
      <c r="BX2321" s="6"/>
      <c r="BY2321" s="24"/>
      <c r="BZ2321" s="109"/>
      <c r="CA2321" s="66"/>
      <c r="CB2321" s="5"/>
      <c r="CC2321" s="68"/>
      <c r="CD2321" s="67"/>
      <c r="CE2321" s="67"/>
      <c r="CF2321" s="64"/>
      <c r="CG2321" s="5"/>
      <c r="CH2321" s="69"/>
      <c r="CI2321" s="6"/>
      <c r="CJ2321" s="5"/>
      <c r="CK2321" s="25"/>
      <c r="CL2321" s="5"/>
      <c r="DN2321" s="14"/>
      <c r="DO2321" s="14"/>
      <c r="DP2321" s="5"/>
      <c r="DQ2321" s="25"/>
      <c r="DR2321" s="25"/>
      <c r="DS2321" s="96"/>
      <c r="DT2321" s="83"/>
      <c r="DU2321" s="14"/>
      <c r="DX2321" s="83"/>
      <c r="DY2321" s="83"/>
      <c r="DZ2321" s="83"/>
      <c r="EA2321" s="83"/>
      <c r="EJ2321" s="54"/>
      <c r="EK2321" s="22"/>
      <c r="EL2321" s="24"/>
      <c r="EP2321" s="23"/>
      <c r="EQ2321" s="24"/>
      <c r="ER2321" s="22"/>
      <c r="ES2321" s="24"/>
      <c r="ET2321" s="24"/>
      <c r="EU2321" s="23"/>
      <c r="EV2321" s="26"/>
      <c r="EX2321" s="6"/>
      <c r="EY2321" s="24"/>
      <c r="EZ2321" s="109"/>
      <c r="FA2321" s="66"/>
      <c r="FB2321" s="5"/>
      <c r="FC2321" s="68"/>
      <c r="FD2321" s="67"/>
      <c r="FE2321" s="67"/>
      <c r="FF2321" s="64"/>
      <c r="FG2321" s="5"/>
      <c r="FH2321" s="69"/>
      <c r="FI2321" s="6"/>
      <c r="FJ2321" s="5"/>
      <c r="FK2321" s="25"/>
      <c r="FL2321" s="5"/>
    </row>
    <row r="2322" spans="40:168">
      <c r="AN2322" s="14"/>
      <c r="AO2322" s="14"/>
      <c r="AP2322" s="5"/>
      <c r="AQ2322" s="25"/>
      <c r="AR2322" s="25"/>
      <c r="AS2322" s="96"/>
      <c r="AT2322" s="83"/>
      <c r="AU2322" s="14"/>
      <c r="AX2322" s="83"/>
      <c r="AY2322" s="83"/>
      <c r="AZ2322" s="83"/>
      <c r="BA2322" s="83"/>
      <c r="BJ2322" s="54"/>
      <c r="BK2322" s="22"/>
      <c r="BL2322" s="24"/>
      <c r="BP2322" s="23"/>
      <c r="BQ2322" s="24"/>
      <c r="BR2322" s="22"/>
      <c r="BS2322" s="24"/>
      <c r="BT2322" s="24"/>
      <c r="BU2322" s="23"/>
      <c r="BV2322" s="26"/>
      <c r="BX2322" s="6"/>
      <c r="BY2322" s="24"/>
      <c r="BZ2322" s="109"/>
      <c r="CA2322" s="66"/>
      <c r="CB2322" s="5"/>
      <c r="CC2322" s="68"/>
      <c r="CD2322" s="67"/>
      <c r="CE2322" s="67"/>
      <c r="CF2322" s="64"/>
      <c r="CG2322" s="5"/>
      <c r="CH2322" s="69"/>
      <c r="CI2322" s="6"/>
      <c r="CJ2322" s="5"/>
      <c r="CK2322" s="25"/>
      <c r="CL2322" s="5"/>
      <c r="DN2322" s="14"/>
      <c r="DO2322" s="14"/>
      <c r="DP2322" s="5"/>
      <c r="DQ2322" s="25"/>
      <c r="DR2322" s="25"/>
      <c r="DS2322" s="96"/>
      <c r="DT2322" s="83"/>
      <c r="DU2322" s="14"/>
      <c r="DX2322" s="83"/>
      <c r="DY2322" s="83"/>
      <c r="DZ2322" s="83"/>
      <c r="EA2322" s="83"/>
      <c r="EJ2322" s="54"/>
      <c r="EK2322" s="22"/>
      <c r="EL2322" s="24"/>
      <c r="EP2322" s="23"/>
      <c r="EQ2322" s="24"/>
      <c r="ER2322" s="22"/>
      <c r="ES2322" s="24"/>
      <c r="ET2322" s="24"/>
      <c r="EU2322" s="23"/>
      <c r="EV2322" s="26"/>
      <c r="EX2322" s="6"/>
      <c r="EY2322" s="24"/>
      <c r="EZ2322" s="109"/>
      <c r="FA2322" s="66"/>
      <c r="FB2322" s="5"/>
      <c r="FC2322" s="68"/>
      <c r="FD2322" s="67"/>
      <c r="FE2322" s="67"/>
      <c r="FF2322" s="64"/>
      <c r="FG2322" s="5"/>
      <c r="FH2322" s="69"/>
      <c r="FI2322" s="6"/>
      <c r="FJ2322" s="5"/>
      <c r="FK2322" s="25"/>
      <c r="FL2322" s="5"/>
    </row>
    <row r="2323" spans="40:168">
      <c r="AN2323" s="14"/>
      <c r="AO2323" s="14"/>
      <c r="AP2323" s="5"/>
      <c r="AQ2323" s="25"/>
      <c r="AR2323" s="25"/>
      <c r="AS2323" s="96"/>
      <c r="AT2323" s="83"/>
      <c r="AU2323" s="14"/>
      <c r="AX2323" s="83"/>
      <c r="AY2323" s="83"/>
      <c r="AZ2323" s="83"/>
      <c r="BA2323" s="83"/>
      <c r="BJ2323" s="54"/>
      <c r="BK2323" s="22"/>
      <c r="BL2323" s="24"/>
      <c r="BP2323" s="23"/>
      <c r="BQ2323" s="24"/>
      <c r="BR2323" s="22"/>
      <c r="BS2323" s="24"/>
      <c r="BT2323" s="24"/>
      <c r="BU2323" s="23"/>
      <c r="BV2323" s="26"/>
      <c r="BX2323" s="6"/>
      <c r="BY2323" s="24"/>
      <c r="BZ2323" s="109"/>
      <c r="CA2323" s="66"/>
      <c r="CB2323" s="5"/>
      <c r="CC2323" s="68"/>
      <c r="CD2323" s="67"/>
      <c r="CE2323" s="67"/>
      <c r="CF2323" s="64"/>
      <c r="CG2323" s="5"/>
      <c r="CH2323" s="69"/>
      <c r="CI2323" s="6"/>
      <c r="CJ2323" s="5"/>
      <c r="CK2323" s="25"/>
      <c r="CL2323" s="5"/>
      <c r="DN2323" s="14"/>
      <c r="DO2323" s="14"/>
      <c r="DP2323" s="5"/>
      <c r="DQ2323" s="25"/>
      <c r="DR2323" s="25"/>
      <c r="DS2323" s="96"/>
      <c r="DT2323" s="83"/>
      <c r="DU2323" s="14"/>
      <c r="DX2323" s="83"/>
      <c r="DY2323" s="83"/>
      <c r="DZ2323" s="83"/>
      <c r="EA2323" s="83"/>
      <c r="EJ2323" s="54"/>
      <c r="EK2323" s="22"/>
      <c r="EL2323" s="24"/>
      <c r="EP2323" s="23"/>
      <c r="EQ2323" s="24"/>
      <c r="ER2323" s="22"/>
      <c r="ES2323" s="24"/>
      <c r="ET2323" s="24"/>
      <c r="EU2323" s="23"/>
      <c r="EV2323" s="26"/>
      <c r="EX2323" s="6"/>
      <c r="EY2323" s="24"/>
      <c r="EZ2323" s="109"/>
      <c r="FA2323" s="66"/>
      <c r="FB2323" s="5"/>
      <c r="FC2323" s="68"/>
      <c r="FD2323" s="67"/>
      <c r="FE2323" s="67"/>
      <c r="FF2323" s="64"/>
      <c r="FG2323" s="5"/>
      <c r="FH2323" s="69"/>
      <c r="FI2323" s="6"/>
      <c r="FJ2323" s="5"/>
      <c r="FK2323" s="25"/>
      <c r="FL2323" s="5"/>
    </row>
    <row r="2324" spans="40:168">
      <c r="AN2324" s="14"/>
      <c r="AO2324" s="14"/>
      <c r="AP2324" s="5"/>
      <c r="AQ2324" s="25"/>
      <c r="AR2324" s="25"/>
      <c r="AS2324" s="96"/>
      <c r="AT2324" s="83"/>
      <c r="AU2324" s="14"/>
      <c r="AX2324" s="83"/>
      <c r="AY2324" s="83"/>
      <c r="AZ2324" s="83"/>
      <c r="BA2324" s="83"/>
      <c r="BJ2324" s="54"/>
      <c r="BK2324" s="22"/>
      <c r="BL2324" s="24"/>
      <c r="BP2324" s="23"/>
      <c r="BQ2324" s="24"/>
      <c r="BR2324" s="22"/>
      <c r="BS2324" s="24"/>
      <c r="BT2324" s="24"/>
      <c r="BU2324" s="23"/>
      <c r="BV2324" s="26"/>
      <c r="BX2324" s="6"/>
      <c r="BY2324" s="24"/>
      <c r="BZ2324" s="109"/>
      <c r="CA2324" s="66"/>
      <c r="CB2324" s="5"/>
      <c r="CC2324" s="68"/>
      <c r="CD2324" s="67"/>
      <c r="CE2324" s="67"/>
      <c r="CF2324" s="64"/>
      <c r="CG2324" s="5"/>
      <c r="CH2324" s="69"/>
      <c r="CI2324" s="6"/>
      <c r="CJ2324" s="5"/>
      <c r="CK2324" s="25"/>
      <c r="CL2324" s="5"/>
      <c r="DN2324" s="14"/>
      <c r="DO2324" s="14"/>
      <c r="DP2324" s="5"/>
      <c r="DQ2324" s="25"/>
      <c r="DR2324" s="25"/>
      <c r="DS2324" s="96"/>
      <c r="DT2324" s="83"/>
      <c r="DU2324" s="14"/>
      <c r="DX2324" s="83"/>
      <c r="DY2324" s="83"/>
      <c r="DZ2324" s="83"/>
      <c r="EA2324" s="83"/>
      <c r="EJ2324" s="54"/>
      <c r="EK2324" s="22"/>
      <c r="EL2324" s="24"/>
      <c r="EP2324" s="23"/>
      <c r="EQ2324" s="24"/>
      <c r="ER2324" s="22"/>
      <c r="ES2324" s="24"/>
      <c r="ET2324" s="24"/>
      <c r="EU2324" s="23"/>
      <c r="EV2324" s="26"/>
      <c r="EX2324" s="6"/>
      <c r="EY2324" s="24"/>
      <c r="EZ2324" s="109"/>
      <c r="FA2324" s="66"/>
      <c r="FB2324" s="5"/>
      <c r="FC2324" s="68"/>
      <c r="FD2324" s="67"/>
      <c r="FE2324" s="67"/>
      <c r="FF2324" s="64"/>
      <c r="FG2324" s="5"/>
      <c r="FH2324" s="69"/>
      <c r="FI2324" s="6"/>
      <c r="FJ2324" s="5"/>
      <c r="FK2324" s="25"/>
      <c r="FL2324" s="5"/>
    </row>
    <row r="2325" spans="40:168">
      <c r="AN2325" s="14"/>
      <c r="AO2325" s="14"/>
      <c r="AP2325" s="5"/>
      <c r="AQ2325" s="25"/>
      <c r="AR2325" s="25"/>
      <c r="AS2325" s="96"/>
      <c r="AT2325" s="83"/>
      <c r="AU2325" s="14"/>
      <c r="AX2325" s="83"/>
      <c r="AY2325" s="83"/>
      <c r="AZ2325" s="83"/>
      <c r="BA2325" s="83"/>
      <c r="BJ2325" s="54"/>
      <c r="BK2325" s="22"/>
      <c r="BL2325" s="24"/>
      <c r="BP2325" s="23"/>
      <c r="BQ2325" s="24"/>
      <c r="BR2325" s="22"/>
      <c r="BS2325" s="24"/>
      <c r="BT2325" s="24"/>
      <c r="BU2325" s="23"/>
      <c r="BV2325" s="26"/>
      <c r="BX2325" s="6"/>
      <c r="BY2325" s="24"/>
      <c r="BZ2325" s="109"/>
      <c r="CA2325" s="66"/>
      <c r="CB2325" s="5"/>
      <c r="CC2325" s="68"/>
      <c r="CD2325" s="67"/>
      <c r="CE2325" s="67"/>
      <c r="CF2325" s="64"/>
      <c r="CG2325" s="5"/>
      <c r="CH2325" s="69"/>
      <c r="CI2325" s="6"/>
      <c r="CJ2325" s="5"/>
      <c r="CK2325" s="25"/>
      <c r="CL2325" s="5"/>
      <c r="DN2325" s="14"/>
      <c r="DO2325" s="14"/>
      <c r="DP2325" s="5"/>
      <c r="DQ2325" s="25"/>
      <c r="DR2325" s="25"/>
      <c r="DS2325" s="96"/>
      <c r="DT2325" s="83"/>
      <c r="DU2325" s="14"/>
      <c r="DX2325" s="83"/>
      <c r="DY2325" s="83"/>
      <c r="DZ2325" s="83"/>
      <c r="EA2325" s="83"/>
      <c r="EJ2325" s="54"/>
      <c r="EK2325" s="22"/>
      <c r="EL2325" s="24"/>
      <c r="EP2325" s="23"/>
      <c r="EQ2325" s="24"/>
      <c r="ER2325" s="22"/>
      <c r="ES2325" s="24"/>
      <c r="ET2325" s="24"/>
      <c r="EU2325" s="23"/>
      <c r="EV2325" s="26"/>
      <c r="EX2325" s="6"/>
      <c r="EY2325" s="24"/>
      <c r="EZ2325" s="109"/>
      <c r="FA2325" s="66"/>
      <c r="FB2325" s="5"/>
      <c r="FC2325" s="68"/>
      <c r="FD2325" s="67"/>
      <c r="FE2325" s="67"/>
      <c r="FF2325" s="64"/>
      <c r="FG2325" s="5"/>
      <c r="FH2325" s="69"/>
      <c r="FI2325" s="6"/>
      <c r="FJ2325" s="5"/>
      <c r="FK2325" s="25"/>
      <c r="FL2325" s="5"/>
    </row>
    <row r="2326" spans="40:168">
      <c r="AN2326" s="14"/>
      <c r="AO2326" s="14"/>
      <c r="AP2326" s="5"/>
      <c r="AQ2326" s="25"/>
      <c r="AR2326" s="25"/>
      <c r="AS2326" s="96"/>
      <c r="AT2326" s="83"/>
      <c r="AU2326" s="14"/>
      <c r="AX2326" s="83"/>
      <c r="AY2326" s="83"/>
      <c r="AZ2326" s="83"/>
      <c r="BA2326" s="83"/>
      <c r="BJ2326" s="54"/>
      <c r="BK2326" s="22"/>
      <c r="BL2326" s="24"/>
      <c r="BP2326" s="23"/>
      <c r="BQ2326" s="24"/>
      <c r="BR2326" s="22"/>
      <c r="BS2326" s="24"/>
      <c r="BT2326" s="24"/>
      <c r="BU2326" s="23"/>
      <c r="BV2326" s="26"/>
      <c r="BX2326" s="6"/>
      <c r="BY2326" s="24"/>
      <c r="BZ2326" s="109"/>
      <c r="CA2326" s="66"/>
      <c r="CB2326" s="5"/>
      <c r="CC2326" s="68"/>
      <c r="CD2326" s="67"/>
      <c r="CE2326" s="67"/>
      <c r="CF2326" s="64"/>
      <c r="CG2326" s="5"/>
      <c r="CH2326" s="69"/>
      <c r="CI2326" s="6"/>
      <c r="CJ2326" s="5"/>
      <c r="CK2326" s="25"/>
      <c r="CL2326" s="5"/>
      <c r="DN2326" s="14"/>
      <c r="DO2326" s="14"/>
      <c r="DP2326" s="5"/>
      <c r="DQ2326" s="25"/>
      <c r="DR2326" s="25"/>
      <c r="DS2326" s="96"/>
      <c r="DT2326" s="83"/>
      <c r="DU2326" s="14"/>
      <c r="DX2326" s="83"/>
      <c r="DY2326" s="83"/>
      <c r="DZ2326" s="83"/>
      <c r="EA2326" s="83"/>
      <c r="EJ2326" s="54"/>
      <c r="EK2326" s="22"/>
      <c r="EL2326" s="24"/>
      <c r="EP2326" s="23"/>
      <c r="EQ2326" s="24"/>
      <c r="ER2326" s="22"/>
      <c r="ES2326" s="24"/>
      <c r="ET2326" s="24"/>
      <c r="EU2326" s="23"/>
      <c r="EV2326" s="26"/>
      <c r="EX2326" s="6"/>
      <c r="EY2326" s="24"/>
      <c r="EZ2326" s="109"/>
      <c r="FA2326" s="66"/>
      <c r="FB2326" s="5"/>
      <c r="FC2326" s="68"/>
      <c r="FD2326" s="67"/>
      <c r="FE2326" s="67"/>
      <c r="FF2326" s="64"/>
      <c r="FG2326" s="5"/>
      <c r="FH2326" s="69"/>
      <c r="FI2326" s="6"/>
      <c r="FJ2326" s="5"/>
      <c r="FK2326" s="25"/>
      <c r="FL2326" s="5"/>
    </row>
    <row r="2327" spans="40:168">
      <c r="AN2327" s="14"/>
      <c r="AO2327" s="14"/>
      <c r="AP2327" s="5"/>
      <c r="AQ2327" s="25"/>
      <c r="AR2327" s="25"/>
      <c r="AS2327" s="96"/>
      <c r="AT2327" s="83"/>
      <c r="AU2327" s="14"/>
      <c r="AX2327" s="83"/>
      <c r="AY2327" s="83"/>
      <c r="AZ2327" s="83"/>
      <c r="BA2327" s="83"/>
      <c r="BJ2327" s="54"/>
      <c r="BK2327" s="22"/>
      <c r="BL2327" s="24"/>
      <c r="BP2327" s="23"/>
      <c r="BQ2327" s="24"/>
      <c r="BR2327" s="22"/>
      <c r="BS2327" s="24"/>
      <c r="BT2327" s="24"/>
      <c r="BU2327" s="23"/>
      <c r="BV2327" s="26"/>
      <c r="BX2327" s="6"/>
      <c r="BY2327" s="24"/>
      <c r="BZ2327" s="109"/>
      <c r="CA2327" s="66"/>
      <c r="CB2327" s="5"/>
      <c r="CC2327" s="68"/>
      <c r="CD2327" s="67"/>
      <c r="CE2327" s="67"/>
      <c r="CF2327" s="64"/>
      <c r="CG2327" s="5"/>
      <c r="CH2327" s="69"/>
      <c r="CI2327" s="6"/>
      <c r="CJ2327" s="5"/>
      <c r="CK2327" s="25"/>
      <c r="CL2327" s="5"/>
      <c r="DN2327" s="14"/>
      <c r="DO2327" s="14"/>
      <c r="DP2327" s="5"/>
      <c r="DQ2327" s="25"/>
      <c r="DR2327" s="25"/>
      <c r="DS2327" s="96"/>
      <c r="DT2327" s="83"/>
      <c r="DU2327" s="14"/>
      <c r="DX2327" s="83"/>
      <c r="DY2327" s="83"/>
      <c r="DZ2327" s="83"/>
      <c r="EA2327" s="83"/>
      <c r="EJ2327" s="54"/>
      <c r="EK2327" s="22"/>
      <c r="EL2327" s="24"/>
      <c r="EP2327" s="23"/>
      <c r="EQ2327" s="24"/>
      <c r="ER2327" s="22"/>
      <c r="ES2327" s="24"/>
      <c r="ET2327" s="24"/>
      <c r="EU2327" s="23"/>
      <c r="EV2327" s="26"/>
      <c r="EX2327" s="6"/>
      <c r="EY2327" s="24"/>
      <c r="EZ2327" s="109"/>
      <c r="FA2327" s="66"/>
      <c r="FB2327" s="5"/>
      <c r="FC2327" s="68"/>
      <c r="FD2327" s="67"/>
      <c r="FE2327" s="67"/>
      <c r="FF2327" s="64"/>
      <c r="FG2327" s="5"/>
      <c r="FH2327" s="69"/>
      <c r="FI2327" s="6"/>
      <c r="FJ2327" s="5"/>
      <c r="FK2327" s="25"/>
      <c r="FL2327" s="5"/>
    </row>
    <row r="2328" spans="40:168">
      <c r="AN2328" s="14"/>
      <c r="AO2328" s="14"/>
      <c r="AP2328" s="5"/>
      <c r="AQ2328" s="25"/>
      <c r="AR2328" s="25"/>
      <c r="AS2328" s="96"/>
      <c r="AT2328" s="83"/>
      <c r="AU2328" s="14"/>
      <c r="AX2328" s="83"/>
      <c r="AY2328" s="83"/>
      <c r="AZ2328" s="83"/>
      <c r="BA2328" s="83"/>
      <c r="BJ2328" s="54"/>
      <c r="BK2328" s="22"/>
      <c r="BL2328" s="24"/>
      <c r="BP2328" s="23"/>
      <c r="BQ2328" s="24"/>
      <c r="BR2328" s="22"/>
      <c r="BS2328" s="24"/>
      <c r="BT2328" s="24"/>
      <c r="BU2328" s="23"/>
      <c r="BV2328" s="26"/>
      <c r="BX2328" s="6"/>
      <c r="BY2328" s="24"/>
      <c r="BZ2328" s="109"/>
      <c r="CA2328" s="66"/>
      <c r="CB2328" s="5"/>
      <c r="CC2328" s="68"/>
      <c r="CD2328" s="67"/>
      <c r="CE2328" s="67"/>
      <c r="CF2328" s="64"/>
      <c r="CG2328" s="5"/>
      <c r="CH2328" s="69"/>
      <c r="CI2328" s="6"/>
      <c r="CJ2328" s="5"/>
      <c r="CK2328" s="25"/>
      <c r="CL2328" s="5"/>
      <c r="DN2328" s="14"/>
      <c r="DO2328" s="14"/>
      <c r="DP2328" s="5"/>
      <c r="DQ2328" s="25"/>
      <c r="DR2328" s="25"/>
      <c r="DS2328" s="96"/>
      <c r="DT2328" s="83"/>
      <c r="DU2328" s="14"/>
      <c r="DX2328" s="83"/>
      <c r="DY2328" s="83"/>
      <c r="DZ2328" s="83"/>
      <c r="EA2328" s="83"/>
      <c r="EJ2328" s="54"/>
      <c r="EK2328" s="22"/>
      <c r="EL2328" s="24"/>
      <c r="EP2328" s="23"/>
      <c r="EQ2328" s="24"/>
      <c r="ER2328" s="22"/>
      <c r="ES2328" s="24"/>
      <c r="ET2328" s="24"/>
      <c r="EU2328" s="23"/>
      <c r="EV2328" s="26"/>
      <c r="EX2328" s="6"/>
      <c r="EY2328" s="24"/>
      <c r="EZ2328" s="109"/>
      <c r="FA2328" s="66"/>
      <c r="FB2328" s="5"/>
      <c r="FC2328" s="68"/>
      <c r="FD2328" s="67"/>
      <c r="FE2328" s="67"/>
      <c r="FF2328" s="64"/>
      <c r="FG2328" s="5"/>
      <c r="FH2328" s="69"/>
      <c r="FI2328" s="6"/>
      <c r="FJ2328" s="5"/>
      <c r="FK2328" s="25"/>
      <c r="FL2328" s="5"/>
    </row>
    <row r="2329" spans="40:168">
      <c r="AN2329" s="14"/>
      <c r="AO2329" s="14"/>
      <c r="AP2329" s="5"/>
      <c r="AQ2329" s="25"/>
      <c r="AR2329" s="25"/>
      <c r="AS2329" s="96"/>
      <c r="AT2329" s="83"/>
      <c r="AU2329" s="14"/>
      <c r="AX2329" s="83"/>
      <c r="AY2329" s="83"/>
      <c r="AZ2329" s="83"/>
      <c r="BA2329" s="83"/>
      <c r="BJ2329" s="54"/>
      <c r="BK2329" s="22"/>
      <c r="BL2329" s="24"/>
      <c r="BP2329" s="23"/>
      <c r="BQ2329" s="24"/>
      <c r="BR2329" s="22"/>
      <c r="BS2329" s="24"/>
      <c r="BT2329" s="24"/>
      <c r="BU2329" s="23"/>
      <c r="BV2329" s="26"/>
      <c r="BX2329" s="6"/>
      <c r="BY2329" s="24"/>
      <c r="BZ2329" s="109"/>
      <c r="CA2329" s="66"/>
      <c r="CB2329" s="5"/>
      <c r="CC2329" s="68"/>
      <c r="CD2329" s="67"/>
      <c r="CE2329" s="67"/>
      <c r="CF2329" s="64"/>
      <c r="CG2329" s="5"/>
      <c r="CH2329" s="69"/>
      <c r="CI2329" s="6"/>
      <c r="CJ2329" s="5"/>
      <c r="CK2329" s="25"/>
      <c r="CL2329" s="5"/>
      <c r="DN2329" s="14"/>
      <c r="DO2329" s="14"/>
      <c r="DP2329" s="5"/>
      <c r="DQ2329" s="25"/>
      <c r="DR2329" s="25"/>
      <c r="DS2329" s="96"/>
      <c r="DT2329" s="83"/>
      <c r="DU2329" s="14"/>
      <c r="DX2329" s="83"/>
      <c r="DY2329" s="83"/>
      <c r="DZ2329" s="83"/>
      <c r="EA2329" s="83"/>
      <c r="EJ2329" s="54"/>
      <c r="EK2329" s="22"/>
      <c r="EL2329" s="24"/>
      <c r="EP2329" s="23"/>
      <c r="EQ2329" s="24"/>
      <c r="ER2329" s="22"/>
      <c r="ES2329" s="24"/>
      <c r="ET2329" s="24"/>
      <c r="EU2329" s="23"/>
      <c r="EV2329" s="26"/>
      <c r="EX2329" s="6"/>
      <c r="EY2329" s="24"/>
      <c r="EZ2329" s="109"/>
      <c r="FA2329" s="66"/>
      <c r="FB2329" s="5"/>
      <c r="FC2329" s="68"/>
      <c r="FD2329" s="67"/>
      <c r="FE2329" s="67"/>
      <c r="FF2329" s="64"/>
      <c r="FG2329" s="5"/>
      <c r="FH2329" s="69"/>
      <c r="FI2329" s="6"/>
      <c r="FJ2329" s="5"/>
      <c r="FK2329" s="25"/>
      <c r="FL2329" s="5"/>
    </row>
    <row r="2330" spans="40:168">
      <c r="AN2330" s="14"/>
      <c r="AO2330" s="14"/>
      <c r="AP2330" s="5"/>
      <c r="AQ2330" s="25"/>
      <c r="AR2330" s="25"/>
      <c r="AS2330" s="96"/>
      <c r="AT2330" s="83"/>
      <c r="AU2330" s="14"/>
      <c r="AX2330" s="83"/>
      <c r="AY2330" s="83"/>
      <c r="AZ2330" s="83"/>
      <c r="BA2330" s="83"/>
      <c r="BJ2330" s="54"/>
      <c r="BK2330" s="22"/>
      <c r="BL2330" s="24"/>
      <c r="BP2330" s="23"/>
      <c r="BQ2330" s="24"/>
      <c r="BR2330" s="22"/>
      <c r="BS2330" s="24"/>
      <c r="BT2330" s="24"/>
      <c r="BU2330" s="23"/>
      <c r="BV2330" s="26"/>
      <c r="BX2330" s="6"/>
      <c r="BY2330" s="24"/>
      <c r="BZ2330" s="109"/>
      <c r="CA2330" s="66"/>
      <c r="CB2330" s="5"/>
      <c r="CC2330" s="68"/>
      <c r="CD2330" s="67"/>
      <c r="CE2330" s="67"/>
      <c r="CF2330" s="64"/>
      <c r="CG2330" s="5"/>
      <c r="CH2330" s="69"/>
      <c r="CI2330" s="6"/>
      <c r="CJ2330" s="5"/>
      <c r="CK2330" s="25"/>
      <c r="CL2330" s="5"/>
      <c r="DN2330" s="14"/>
      <c r="DO2330" s="14"/>
      <c r="DP2330" s="5"/>
      <c r="DQ2330" s="25"/>
      <c r="DR2330" s="25"/>
      <c r="DS2330" s="96"/>
      <c r="DT2330" s="83"/>
      <c r="DU2330" s="14"/>
      <c r="DX2330" s="83"/>
      <c r="DY2330" s="83"/>
      <c r="DZ2330" s="83"/>
      <c r="EA2330" s="83"/>
      <c r="EJ2330" s="54"/>
      <c r="EK2330" s="22"/>
      <c r="EL2330" s="24"/>
      <c r="EP2330" s="23"/>
      <c r="EQ2330" s="24"/>
      <c r="ER2330" s="22"/>
      <c r="ES2330" s="24"/>
      <c r="ET2330" s="24"/>
      <c r="EU2330" s="23"/>
      <c r="EV2330" s="26"/>
      <c r="EX2330" s="6"/>
      <c r="EY2330" s="24"/>
      <c r="EZ2330" s="109"/>
      <c r="FA2330" s="66"/>
      <c r="FB2330" s="5"/>
      <c r="FC2330" s="68"/>
      <c r="FD2330" s="67"/>
      <c r="FE2330" s="67"/>
      <c r="FF2330" s="64"/>
      <c r="FG2330" s="5"/>
      <c r="FH2330" s="69"/>
      <c r="FI2330" s="6"/>
      <c r="FJ2330" s="5"/>
      <c r="FK2330" s="25"/>
      <c r="FL2330" s="5"/>
    </row>
    <row r="2331" spans="40:168">
      <c r="AN2331" s="14"/>
      <c r="AO2331" s="14"/>
      <c r="AP2331" s="5"/>
      <c r="AQ2331" s="25"/>
      <c r="AR2331" s="25"/>
      <c r="AS2331" s="96"/>
      <c r="AT2331" s="83"/>
      <c r="AU2331" s="14"/>
      <c r="AX2331" s="83"/>
      <c r="AY2331" s="83"/>
      <c r="AZ2331" s="83"/>
      <c r="BA2331" s="83"/>
      <c r="BJ2331" s="54"/>
      <c r="BK2331" s="22"/>
      <c r="BL2331" s="24"/>
      <c r="BP2331" s="23"/>
      <c r="BQ2331" s="24"/>
      <c r="BR2331" s="22"/>
      <c r="BS2331" s="24"/>
      <c r="BT2331" s="24"/>
      <c r="BU2331" s="23"/>
      <c r="BV2331" s="26"/>
      <c r="BX2331" s="6"/>
      <c r="BY2331" s="24"/>
      <c r="BZ2331" s="109"/>
      <c r="CA2331" s="66"/>
      <c r="CB2331" s="5"/>
      <c r="CC2331" s="68"/>
      <c r="CD2331" s="67"/>
      <c r="CE2331" s="67"/>
      <c r="CF2331" s="64"/>
      <c r="CG2331" s="5"/>
      <c r="CH2331" s="69"/>
      <c r="CI2331" s="6"/>
      <c r="CJ2331" s="5"/>
      <c r="CK2331" s="25"/>
      <c r="CL2331" s="5"/>
      <c r="DN2331" s="14"/>
      <c r="DO2331" s="14"/>
      <c r="DP2331" s="5"/>
      <c r="DQ2331" s="25"/>
      <c r="DR2331" s="25"/>
      <c r="DS2331" s="96"/>
      <c r="DT2331" s="83"/>
      <c r="DU2331" s="14"/>
      <c r="DX2331" s="83"/>
      <c r="DY2331" s="83"/>
      <c r="DZ2331" s="83"/>
      <c r="EA2331" s="83"/>
      <c r="EJ2331" s="54"/>
      <c r="EK2331" s="22"/>
      <c r="EL2331" s="24"/>
      <c r="EP2331" s="23"/>
      <c r="EQ2331" s="24"/>
      <c r="ER2331" s="22"/>
      <c r="ES2331" s="24"/>
      <c r="ET2331" s="24"/>
      <c r="EU2331" s="23"/>
      <c r="EV2331" s="26"/>
      <c r="EX2331" s="6"/>
      <c r="EY2331" s="24"/>
      <c r="EZ2331" s="109"/>
      <c r="FA2331" s="66"/>
      <c r="FB2331" s="5"/>
      <c r="FC2331" s="68"/>
      <c r="FD2331" s="67"/>
      <c r="FE2331" s="67"/>
      <c r="FF2331" s="64"/>
      <c r="FG2331" s="5"/>
      <c r="FH2331" s="69"/>
      <c r="FI2331" s="6"/>
      <c r="FJ2331" s="5"/>
      <c r="FK2331" s="25"/>
      <c r="FL2331" s="5"/>
    </row>
    <row r="2332" spans="40:168">
      <c r="AN2332" s="14"/>
      <c r="AO2332" s="14"/>
      <c r="AP2332" s="5"/>
      <c r="AQ2332" s="25"/>
      <c r="AR2332" s="25"/>
      <c r="AS2332" s="96"/>
      <c r="AT2332" s="83"/>
      <c r="AU2332" s="14"/>
      <c r="AX2332" s="83"/>
      <c r="AY2332" s="83"/>
      <c r="AZ2332" s="83"/>
      <c r="BA2332" s="83"/>
      <c r="BJ2332" s="54"/>
      <c r="BK2332" s="22"/>
      <c r="BL2332" s="24"/>
      <c r="BP2332" s="23"/>
      <c r="BQ2332" s="24"/>
      <c r="BR2332" s="22"/>
      <c r="BS2332" s="24"/>
      <c r="BT2332" s="24"/>
      <c r="BU2332" s="23"/>
      <c r="BV2332" s="26"/>
      <c r="BX2332" s="6"/>
      <c r="BY2332" s="24"/>
      <c r="BZ2332" s="109"/>
      <c r="CA2332" s="66"/>
      <c r="CB2332" s="5"/>
      <c r="CC2332" s="68"/>
      <c r="CD2332" s="67"/>
      <c r="CE2332" s="67"/>
      <c r="CF2332" s="64"/>
      <c r="CG2332" s="5"/>
      <c r="CH2332" s="69"/>
      <c r="CI2332" s="6"/>
      <c r="CJ2332" s="5"/>
      <c r="CK2332" s="25"/>
      <c r="CL2332" s="5"/>
      <c r="DN2332" s="14"/>
      <c r="DO2332" s="14"/>
      <c r="DP2332" s="5"/>
      <c r="DQ2332" s="25"/>
      <c r="DR2332" s="25"/>
      <c r="DS2332" s="96"/>
      <c r="DT2332" s="83"/>
      <c r="DU2332" s="14"/>
      <c r="DX2332" s="83"/>
      <c r="DY2332" s="83"/>
      <c r="DZ2332" s="83"/>
      <c r="EA2332" s="83"/>
      <c r="EJ2332" s="54"/>
      <c r="EK2332" s="22"/>
      <c r="EL2332" s="24"/>
      <c r="EP2332" s="23"/>
      <c r="EQ2332" s="24"/>
      <c r="ER2332" s="22"/>
      <c r="ES2332" s="24"/>
      <c r="ET2332" s="24"/>
      <c r="EU2332" s="23"/>
      <c r="EV2332" s="26"/>
      <c r="EX2332" s="6"/>
      <c r="EY2332" s="24"/>
      <c r="EZ2332" s="109"/>
      <c r="FA2332" s="66"/>
      <c r="FB2332" s="5"/>
      <c r="FC2332" s="68"/>
      <c r="FD2332" s="67"/>
      <c r="FE2332" s="67"/>
      <c r="FF2332" s="64"/>
      <c r="FG2332" s="5"/>
      <c r="FH2332" s="69"/>
      <c r="FI2332" s="6"/>
      <c r="FJ2332" s="5"/>
      <c r="FK2332" s="25"/>
      <c r="FL2332" s="5"/>
    </row>
    <row r="2333" spans="40:168">
      <c r="AN2333" s="14"/>
      <c r="AO2333" s="14"/>
      <c r="AP2333" s="5"/>
      <c r="AQ2333" s="25"/>
      <c r="AR2333" s="25"/>
      <c r="AS2333" s="96"/>
      <c r="AT2333" s="83"/>
      <c r="AU2333" s="14"/>
      <c r="AX2333" s="83"/>
      <c r="AY2333" s="83"/>
      <c r="AZ2333" s="83"/>
      <c r="BA2333" s="83"/>
      <c r="BJ2333" s="54"/>
      <c r="BK2333" s="22"/>
      <c r="BL2333" s="24"/>
      <c r="BP2333" s="23"/>
      <c r="BQ2333" s="24"/>
      <c r="BR2333" s="22"/>
      <c r="BS2333" s="24"/>
      <c r="BT2333" s="24"/>
      <c r="BU2333" s="23"/>
      <c r="BV2333" s="26"/>
      <c r="BX2333" s="6"/>
      <c r="BY2333" s="24"/>
      <c r="BZ2333" s="109"/>
      <c r="CA2333" s="66"/>
      <c r="CB2333" s="5"/>
      <c r="CC2333" s="68"/>
      <c r="CD2333" s="67"/>
      <c r="CE2333" s="67"/>
      <c r="CF2333" s="64"/>
      <c r="CG2333" s="5"/>
      <c r="CH2333" s="69"/>
      <c r="CI2333" s="6"/>
      <c r="CJ2333" s="5"/>
      <c r="CK2333" s="25"/>
      <c r="CL2333" s="5"/>
      <c r="DN2333" s="14"/>
      <c r="DO2333" s="14"/>
      <c r="DP2333" s="5"/>
      <c r="DQ2333" s="25"/>
      <c r="DR2333" s="25"/>
      <c r="DS2333" s="96"/>
      <c r="DT2333" s="83"/>
      <c r="DU2333" s="14"/>
      <c r="DX2333" s="83"/>
      <c r="DY2333" s="83"/>
      <c r="DZ2333" s="83"/>
      <c r="EA2333" s="83"/>
      <c r="EJ2333" s="54"/>
      <c r="EK2333" s="22"/>
      <c r="EL2333" s="24"/>
      <c r="EP2333" s="23"/>
      <c r="EQ2333" s="24"/>
      <c r="ER2333" s="22"/>
      <c r="ES2333" s="24"/>
      <c r="ET2333" s="24"/>
      <c r="EU2333" s="23"/>
      <c r="EV2333" s="26"/>
      <c r="EX2333" s="6"/>
      <c r="EY2333" s="24"/>
      <c r="EZ2333" s="109"/>
      <c r="FA2333" s="66"/>
      <c r="FB2333" s="5"/>
      <c r="FC2333" s="68"/>
      <c r="FD2333" s="67"/>
      <c r="FE2333" s="67"/>
      <c r="FF2333" s="64"/>
      <c r="FG2333" s="5"/>
      <c r="FH2333" s="69"/>
      <c r="FI2333" s="6"/>
      <c r="FJ2333" s="5"/>
      <c r="FK2333" s="25"/>
      <c r="FL2333" s="5"/>
    </row>
    <row r="2334" spans="40:168">
      <c r="AN2334" s="14"/>
      <c r="AO2334" s="14"/>
      <c r="AP2334" s="5"/>
      <c r="AQ2334" s="25"/>
      <c r="AR2334" s="25"/>
      <c r="AS2334" s="96"/>
      <c r="AT2334" s="83"/>
      <c r="AU2334" s="14"/>
      <c r="AX2334" s="83"/>
      <c r="AY2334" s="83"/>
      <c r="AZ2334" s="83"/>
      <c r="BA2334" s="83"/>
      <c r="BJ2334" s="54"/>
      <c r="BK2334" s="22"/>
      <c r="BL2334" s="24"/>
      <c r="BP2334" s="23"/>
      <c r="BQ2334" s="24"/>
      <c r="BR2334" s="22"/>
      <c r="BS2334" s="24"/>
      <c r="BT2334" s="24"/>
      <c r="BU2334" s="23"/>
      <c r="BV2334" s="26"/>
      <c r="BX2334" s="6"/>
      <c r="BY2334" s="24"/>
      <c r="BZ2334" s="109"/>
      <c r="CA2334" s="66"/>
      <c r="CB2334" s="5"/>
      <c r="CC2334" s="68"/>
      <c r="CD2334" s="67"/>
      <c r="CE2334" s="67"/>
      <c r="CF2334" s="64"/>
      <c r="CG2334" s="5"/>
      <c r="CH2334" s="69"/>
      <c r="CI2334" s="6"/>
      <c r="CJ2334" s="5"/>
      <c r="CK2334" s="25"/>
      <c r="CL2334" s="5"/>
      <c r="DN2334" s="14"/>
      <c r="DO2334" s="14"/>
      <c r="DP2334" s="5"/>
      <c r="DQ2334" s="25"/>
      <c r="DR2334" s="25"/>
      <c r="DS2334" s="96"/>
      <c r="DT2334" s="83"/>
      <c r="DU2334" s="14"/>
      <c r="DX2334" s="83"/>
      <c r="DY2334" s="83"/>
      <c r="DZ2334" s="83"/>
      <c r="EA2334" s="83"/>
      <c r="EJ2334" s="54"/>
      <c r="EK2334" s="22"/>
      <c r="EL2334" s="24"/>
      <c r="EP2334" s="23"/>
      <c r="EQ2334" s="24"/>
      <c r="ER2334" s="22"/>
      <c r="ES2334" s="24"/>
      <c r="ET2334" s="24"/>
      <c r="EU2334" s="23"/>
      <c r="EV2334" s="26"/>
      <c r="EX2334" s="6"/>
      <c r="EY2334" s="24"/>
      <c r="EZ2334" s="109"/>
      <c r="FA2334" s="66"/>
      <c r="FB2334" s="5"/>
      <c r="FC2334" s="68"/>
      <c r="FD2334" s="67"/>
      <c r="FE2334" s="67"/>
      <c r="FF2334" s="64"/>
      <c r="FG2334" s="5"/>
      <c r="FH2334" s="69"/>
      <c r="FI2334" s="6"/>
      <c r="FJ2334" s="5"/>
      <c r="FK2334" s="25"/>
      <c r="FL2334" s="5"/>
    </row>
    <row r="2335" spans="40:168">
      <c r="AN2335" s="14"/>
      <c r="AO2335" s="14"/>
      <c r="AP2335" s="5"/>
      <c r="AQ2335" s="25"/>
      <c r="AR2335" s="25"/>
      <c r="AS2335" s="96"/>
      <c r="AT2335" s="83"/>
      <c r="AU2335" s="14"/>
      <c r="AX2335" s="83"/>
      <c r="AY2335" s="83"/>
      <c r="AZ2335" s="83"/>
      <c r="BA2335" s="83"/>
      <c r="BJ2335" s="54"/>
      <c r="BK2335" s="22"/>
      <c r="BL2335" s="24"/>
      <c r="BP2335" s="23"/>
      <c r="BQ2335" s="24"/>
      <c r="BR2335" s="22"/>
      <c r="BS2335" s="24"/>
      <c r="BT2335" s="24"/>
      <c r="BU2335" s="23"/>
      <c r="BV2335" s="26"/>
      <c r="BX2335" s="6"/>
      <c r="BY2335" s="24"/>
      <c r="BZ2335" s="109"/>
      <c r="CA2335" s="66"/>
      <c r="CB2335" s="5"/>
      <c r="CC2335" s="68"/>
      <c r="CD2335" s="67"/>
      <c r="CE2335" s="67"/>
      <c r="CF2335" s="64"/>
      <c r="CG2335" s="5"/>
      <c r="CH2335" s="69"/>
      <c r="CI2335" s="6"/>
      <c r="CJ2335" s="5"/>
      <c r="CK2335" s="25"/>
      <c r="CL2335" s="5"/>
      <c r="DN2335" s="14"/>
      <c r="DO2335" s="14"/>
      <c r="DP2335" s="5"/>
      <c r="DQ2335" s="25"/>
      <c r="DR2335" s="25"/>
      <c r="DS2335" s="96"/>
      <c r="DT2335" s="83"/>
      <c r="DU2335" s="14"/>
      <c r="DX2335" s="83"/>
      <c r="DY2335" s="83"/>
      <c r="DZ2335" s="83"/>
      <c r="EA2335" s="83"/>
      <c r="EJ2335" s="54"/>
      <c r="EK2335" s="22"/>
      <c r="EL2335" s="24"/>
      <c r="EP2335" s="23"/>
      <c r="EQ2335" s="24"/>
      <c r="ER2335" s="22"/>
      <c r="ES2335" s="24"/>
      <c r="ET2335" s="24"/>
      <c r="EU2335" s="23"/>
      <c r="EV2335" s="26"/>
      <c r="EX2335" s="6"/>
      <c r="EY2335" s="24"/>
      <c r="EZ2335" s="109"/>
      <c r="FA2335" s="66"/>
      <c r="FB2335" s="5"/>
      <c r="FC2335" s="68"/>
      <c r="FD2335" s="67"/>
      <c r="FE2335" s="67"/>
      <c r="FF2335" s="64"/>
      <c r="FG2335" s="5"/>
      <c r="FH2335" s="69"/>
      <c r="FI2335" s="6"/>
      <c r="FJ2335" s="5"/>
      <c r="FK2335" s="25"/>
      <c r="FL2335" s="5"/>
    </row>
    <row r="2336" spans="40:168">
      <c r="AN2336" s="14"/>
      <c r="AO2336" s="14"/>
      <c r="AP2336" s="5"/>
      <c r="AQ2336" s="25"/>
      <c r="AR2336" s="25"/>
      <c r="AS2336" s="96"/>
      <c r="AT2336" s="83"/>
      <c r="AU2336" s="14"/>
      <c r="AX2336" s="83"/>
      <c r="AY2336" s="83"/>
      <c r="AZ2336" s="83"/>
      <c r="BA2336" s="83"/>
      <c r="BJ2336" s="54"/>
      <c r="BK2336" s="22"/>
      <c r="BL2336" s="24"/>
      <c r="BP2336" s="23"/>
      <c r="BQ2336" s="24"/>
      <c r="BR2336" s="22"/>
      <c r="BS2336" s="24"/>
      <c r="BT2336" s="24"/>
      <c r="BU2336" s="23"/>
      <c r="BV2336" s="26"/>
      <c r="BX2336" s="6"/>
      <c r="BY2336" s="24"/>
      <c r="BZ2336" s="109"/>
      <c r="CA2336" s="66"/>
      <c r="CB2336" s="5"/>
      <c r="CC2336" s="68"/>
      <c r="CD2336" s="67"/>
      <c r="CE2336" s="67"/>
      <c r="CF2336" s="64"/>
      <c r="CG2336" s="5"/>
      <c r="CH2336" s="69"/>
      <c r="CI2336" s="6"/>
      <c r="CJ2336" s="5"/>
      <c r="CK2336" s="25"/>
      <c r="CL2336" s="5"/>
      <c r="DN2336" s="14"/>
      <c r="DO2336" s="14"/>
      <c r="DP2336" s="5"/>
      <c r="DQ2336" s="25"/>
      <c r="DR2336" s="25"/>
      <c r="DS2336" s="96"/>
      <c r="DT2336" s="83"/>
      <c r="DU2336" s="14"/>
      <c r="DX2336" s="83"/>
      <c r="DY2336" s="83"/>
      <c r="DZ2336" s="83"/>
      <c r="EA2336" s="83"/>
      <c r="EJ2336" s="54"/>
      <c r="EK2336" s="22"/>
      <c r="EL2336" s="24"/>
      <c r="EP2336" s="23"/>
      <c r="EQ2336" s="24"/>
      <c r="ER2336" s="22"/>
      <c r="ES2336" s="24"/>
      <c r="ET2336" s="24"/>
      <c r="EU2336" s="23"/>
      <c r="EV2336" s="26"/>
      <c r="EX2336" s="6"/>
      <c r="EY2336" s="24"/>
      <c r="EZ2336" s="109"/>
      <c r="FA2336" s="66"/>
      <c r="FB2336" s="5"/>
      <c r="FC2336" s="68"/>
      <c r="FD2336" s="67"/>
      <c r="FE2336" s="67"/>
      <c r="FF2336" s="64"/>
      <c r="FG2336" s="5"/>
      <c r="FH2336" s="69"/>
      <c r="FI2336" s="6"/>
      <c r="FJ2336" s="5"/>
      <c r="FK2336" s="25"/>
      <c r="FL2336" s="5"/>
    </row>
    <row r="2337" spans="40:168">
      <c r="AN2337" s="14"/>
      <c r="AO2337" s="14"/>
      <c r="AP2337" s="5"/>
      <c r="AQ2337" s="25"/>
      <c r="AR2337" s="25"/>
      <c r="AS2337" s="96"/>
      <c r="AT2337" s="83"/>
      <c r="AU2337" s="14"/>
      <c r="AX2337" s="83"/>
      <c r="AY2337" s="83"/>
      <c r="AZ2337" s="83"/>
      <c r="BA2337" s="83"/>
      <c r="BJ2337" s="54"/>
      <c r="BK2337" s="22"/>
      <c r="BL2337" s="24"/>
      <c r="BP2337" s="23"/>
      <c r="BQ2337" s="24"/>
      <c r="BR2337" s="22"/>
      <c r="BS2337" s="24"/>
      <c r="BT2337" s="24"/>
      <c r="BU2337" s="23"/>
      <c r="BV2337" s="26"/>
      <c r="BX2337" s="6"/>
      <c r="BY2337" s="24"/>
      <c r="BZ2337" s="109"/>
      <c r="CA2337" s="66"/>
      <c r="CB2337" s="5"/>
      <c r="CC2337" s="68"/>
      <c r="CD2337" s="67"/>
      <c r="CE2337" s="67"/>
      <c r="CF2337" s="64"/>
      <c r="CG2337" s="5"/>
      <c r="CH2337" s="69"/>
      <c r="CI2337" s="6"/>
      <c r="CJ2337" s="5"/>
      <c r="CK2337" s="25"/>
      <c r="CL2337" s="5"/>
      <c r="DN2337" s="14"/>
      <c r="DO2337" s="14"/>
      <c r="DP2337" s="5"/>
      <c r="DQ2337" s="25"/>
      <c r="DR2337" s="25"/>
      <c r="DS2337" s="96"/>
      <c r="DT2337" s="83"/>
      <c r="DU2337" s="14"/>
      <c r="DX2337" s="83"/>
      <c r="DY2337" s="83"/>
      <c r="DZ2337" s="83"/>
      <c r="EA2337" s="83"/>
      <c r="EJ2337" s="54"/>
      <c r="EK2337" s="22"/>
      <c r="EL2337" s="24"/>
      <c r="EP2337" s="23"/>
      <c r="EQ2337" s="24"/>
      <c r="ER2337" s="22"/>
      <c r="ES2337" s="24"/>
      <c r="ET2337" s="24"/>
      <c r="EU2337" s="23"/>
      <c r="EV2337" s="26"/>
      <c r="EX2337" s="6"/>
      <c r="EY2337" s="24"/>
      <c r="EZ2337" s="109"/>
      <c r="FA2337" s="66"/>
      <c r="FB2337" s="5"/>
      <c r="FC2337" s="68"/>
      <c r="FD2337" s="67"/>
      <c r="FE2337" s="67"/>
      <c r="FF2337" s="64"/>
      <c r="FG2337" s="5"/>
      <c r="FH2337" s="69"/>
      <c r="FI2337" s="6"/>
      <c r="FJ2337" s="5"/>
      <c r="FK2337" s="25"/>
      <c r="FL2337" s="5"/>
    </row>
    <row r="2338" spans="40:168">
      <c r="AN2338" s="14"/>
      <c r="AO2338" s="14"/>
      <c r="AP2338" s="5"/>
      <c r="AQ2338" s="25"/>
      <c r="AR2338" s="25"/>
      <c r="AS2338" s="96"/>
      <c r="AT2338" s="83"/>
      <c r="AU2338" s="14"/>
      <c r="AX2338" s="83"/>
      <c r="AY2338" s="83"/>
      <c r="AZ2338" s="83"/>
      <c r="BA2338" s="83"/>
      <c r="BJ2338" s="54"/>
      <c r="BK2338" s="22"/>
      <c r="BL2338" s="24"/>
      <c r="BP2338" s="23"/>
      <c r="BQ2338" s="24"/>
      <c r="BR2338" s="22"/>
      <c r="BS2338" s="24"/>
      <c r="BT2338" s="24"/>
      <c r="BU2338" s="23"/>
      <c r="BV2338" s="26"/>
      <c r="BX2338" s="6"/>
      <c r="BY2338" s="24"/>
      <c r="BZ2338" s="109"/>
      <c r="CA2338" s="66"/>
      <c r="CB2338" s="5"/>
      <c r="CC2338" s="68"/>
      <c r="CD2338" s="67"/>
      <c r="CE2338" s="67"/>
      <c r="CF2338" s="64"/>
      <c r="CG2338" s="5"/>
      <c r="CH2338" s="69"/>
      <c r="CI2338" s="6"/>
      <c r="CJ2338" s="5"/>
      <c r="CK2338" s="25"/>
      <c r="CL2338" s="5"/>
      <c r="DN2338" s="14"/>
      <c r="DO2338" s="14"/>
      <c r="DP2338" s="5"/>
      <c r="DQ2338" s="25"/>
      <c r="DR2338" s="25"/>
      <c r="DS2338" s="96"/>
      <c r="DT2338" s="83"/>
      <c r="DU2338" s="14"/>
      <c r="DX2338" s="83"/>
      <c r="DY2338" s="83"/>
      <c r="DZ2338" s="83"/>
      <c r="EA2338" s="83"/>
      <c r="EJ2338" s="54"/>
      <c r="EK2338" s="22"/>
      <c r="EL2338" s="24"/>
      <c r="EP2338" s="23"/>
      <c r="EQ2338" s="24"/>
      <c r="ER2338" s="22"/>
      <c r="ES2338" s="24"/>
      <c r="ET2338" s="24"/>
      <c r="EU2338" s="23"/>
      <c r="EV2338" s="26"/>
      <c r="EX2338" s="6"/>
      <c r="EY2338" s="24"/>
      <c r="EZ2338" s="109"/>
      <c r="FA2338" s="66"/>
      <c r="FB2338" s="5"/>
      <c r="FC2338" s="68"/>
      <c r="FD2338" s="67"/>
      <c r="FE2338" s="67"/>
      <c r="FF2338" s="64"/>
      <c r="FG2338" s="5"/>
      <c r="FH2338" s="69"/>
      <c r="FI2338" s="6"/>
      <c r="FJ2338" s="5"/>
      <c r="FK2338" s="25"/>
      <c r="FL2338" s="5"/>
    </row>
    <row r="2339" spans="40:168">
      <c r="AN2339" s="14"/>
      <c r="AO2339" s="14"/>
      <c r="AP2339" s="5"/>
      <c r="AQ2339" s="25"/>
      <c r="AR2339" s="25"/>
      <c r="AS2339" s="96"/>
      <c r="AT2339" s="83"/>
      <c r="AU2339" s="14"/>
      <c r="AX2339" s="83"/>
      <c r="AY2339" s="83"/>
      <c r="AZ2339" s="83"/>
      <c r="BA2339" s="83"/>
      <c r="BJ2339" s="54"/>
      <c r="BK2339" s="22"/>
      <c r="BL2339" s="24"/>
      <c r="BP2339" s="23"/>
      <c r="BQ2339" s="24"/>
      <c r="BR2339" s="22"/>
      <c r="BS2339" s="24"/>
      <c r="BT2339" s="24"/>
      <c r="BU2339" s="23"/>
      <c r="BV2339" s="26"/>
      <c r="BX2339" s="6"/>
      <c r="BY2339" s="24"/>
      <c r="BZ2339" s="109"/>
      <c r="CA2339" s="66"/>
      <c r="CB2339" s="5"/>
      <c r="CC2339" s="68"/>
      <c r="CD2339" s="67"/>
      <c r="CE2339" s="67"/>
      <c r="CF2339" s="64"/>
      <c r="CG2339" s="5"/>
      <c r="CH2339" s="69"/>
      <c r="CI2339" s="6"/>
      <c r="CJ2339" s="5"/>
      <c r="CK2339" s="25"/>
      <c r="CL2339" s="5"/>
      <c r="DN2339" s="14"/>
      <c r="DO2339" s="14"/>
      <c r="DP2339" s="5"/>
      <c r="DQ2339" s="25"/>
      <c r="DR2339" s="25"/>
      <c r="DS2339" s="96"/>
      <c r="DT2339" s="83"/>
      <c r="DU2339" s="14"/>
      <c r="DX2339" s="83"/>
      <c r="DY2339" s="83"/>
      <c r="DZ2339" s="83"/>
      <c r="EA2339" s="83"/>
      <c r="EJ2339" s="54"/>
      <c r="EK2339" s="22"/>
      <c r="EL2339" s="24"/>
      <c r="EP2339" s="23"/>
      <c r="EQ2339" s="24"/>
      <c r="ER2339" s="22"/>
      <c r="ES2339" s="24"/>
      <c r="ET2339" s="24"/>
      <c r="EU2339" s="23"/>
      <c r="EV2339" s="26"/>
      <c r="EX2339" s="6"/>
      <c r="EY2339" s="24"/>
      <c r="EZ2339" s="109"/>
      <c r="FA2339" s="66"/>
      <c r="FB2339" s="5"/>
      <c r="FC2339" s="68"/>
      <c r="FD2339" s="67"/>
      <c r="FE2339" s="67"/>
      <c r="FF2339" s="64"/>
      <c r="FG2339" s="5"/>
      <c r="FH2339" s="69"/>
      <c r="FI2339" s="6"/>
      <c r="FJ2339" s="5"/>
      <c r="FK2339" s="25"/>
      <c r="FL2339" s="5"/>
    </row>
    <row r="2340" spans="40:168">
      <c r="AN2340" s="14"/>
      <c r="AO2340" s="14"/>
      <c r="AP2340" s="5"/>
      <c r="AQ2340" s="25"/>
      <c r="AR2340" s="25"/>
      <c r="AS2340" s="96"/>
      <c r="AT2340" s="83"/>
      <c r="AU2340" s="14"/>
      <c r="AX2340" s="83"/>
      <c r="AY2340" s="83"/>
      <c r="AZ2340" s="83"/>
      <c r="BA2340" s="83"/>
      <c r="BJ2340" s="54"/>
      <c r="BK2340" s="22"/>
      <c r="BL2340" s="24"/>
      <c r="BP2340" s="23"/>
      <c r="BQ2340" s="24"/>
      <c r="BR2340" s="22"/>
      <c r="BS2340" s="24"/>
      <c r="BT2340" s="24"/>
      <c r="BU2340" s="23"/>
      <c r="BV2340" s="26"/>
      <c r="BX2340" s="6"/>
      <c r="BY2340" s="24"/>
      <c r="BZ2340" s="109"/>
      <c r="CA2340" s="66"/>
      <c r="CB2340" s="5"/>
      <c r="CC2340" s="68"/>
      <c r="CD2340" s="67"/>
      <c r="CE2340" s="67"/>
      <c r="CF2340" s="64"/>
      <c r="CG2340" s="5"/>
      <c r="CH2340" s="69"/>
      <c r="CI2340" s="6"/>
      <c r="CJ2340" s="5"/>
      <c r="CK2340" s="25"/>
      <c r="CL2340" s="5"/>
      <c r="DN2340" s="14"/>
      <c r="DO2340" s="14"/>
      <c r="DP2340" s="5"/>
      <c r="DQ2340" s="25"/>
      <c r="DR2340" s="25"/>
      <c r="DS2340" s="96"/>
      <c r="DT2340" s="83"/>
      <c r="DU2340" s="14"/>
      <c r="DX2340" s="83"/>
      <c r="DY2340" s="83"/>
      <c r="DZ2340" s="83"/>
      <c r="EA2340" s="83"/>
      <c r="EJ2340" s="54"/>
      <c r="EK2340" s="22"/>
      <c r="EL2340" s="24"/>
      <c r="EP2340" s="23"/>
      <c r="EQ2340" s="24"/>
      <c r="ER2340" s="22"/>
      <c r="ES2340" s="24"/>
      <c r="ET2340" s="24"/>
      <c r="EU2340" s="23"/>
      <c r="EV2340" s="26"/>
      <c r="EX2340" s="6"/>
      <c r="EY2340" s="24"/>
      <c r="EZ2340" s="109"/>
      <c r="FA2340" s="66"/>
      <c r="FB2340" s="5"/>
      <c r="FC2340" s="68"/>
      <c r="FD2340" s="67"/>
      <c r="FE2340" s="67"/>
      <c r="FF2340" s="64"/>
      <c r="FG2340" s="5"/>
      <c r="FH2340" s="69"/>
      <c r="FI2340" s="6"/>
      <c r="FJ2340" s="5"/>
      <c r="FK2340" s="25"/>
      <c r="FL2340" s="5"/>
    </row>
    <row r="2341" spans="40:168">
      <c r="AN2341" s="14"/>
      <c r="AO2341" s="14"/>
      <c r="AP2341" s="5"/>
      <c r="AQ2341" s="25"/>
      <c r="AR2341" s="25"/>
      <c r="AS2341" s="96"/>
      <c r="AT2341" s="83"/>
      <c r="AU2341" s="14"/>
      <c r="AX2341" s="83"/>
      <c r="AY2341" s="83"/>
      <c r="AZ2341" s="83"/>
      <c r="BA2341" s="83"/>
      <c r="BJ2341" s="54"/>
      <c r="BK2341" s="22"/>
      <c r="BL2341" s="24"/>
      <c r="BP2341" s="23"/>
      <c r="BQ2341" s="24"/>
      <c r="BR2341" s="22"/>
      <c r="BS2341" s="24"/>
      <c r="BT2341" s="24"/>
      <c r="BU2341" s="23"/>
      <c r="BV2341" s="26"/>
      <c r="BX2341" s="6"/>
      <c r="BY2341" s="24"/>
      <c r="BZ2341" s="109"/>
      <c r="CA2341" s="66"/>
      <c r="CB2341" s="5"/>
      <c r="CC2341" s="68"/>
      <c r="CD2341" s="67"/>
      <c r="CE2341" s="67"/>
      <c r="CF2341" s="64"/>
      <c r="CG2341" s="5"/>
      <c r="CH2341" s="69"/>
      <c r="CI2341" s="6"/>
      <c r="CJ2341" s="5"/>
      <c r="CK2341" s="25"/>
      <c r="CL2341" s="5"/>
      <c r="DN2341" s="14"/>
      <c r="DO2341" s="14"/>
      <c r="DP2341" s="5"/>
      <c r="DQ2341" s="25"/>
      <c r="DR2341" s="25"/>
      <c r="DS2341" s="96"/>
      <c r="DT2341" s="83"/>
      <c r="DU2341" s="14"/>
      <c r="DX2341" s="83"/>
      <c r="DY2341" s="83"/>
      <c r="DZ2341" s="83"/>
      <c r="EA2341" s="83"/>
      <c r="EJ2341" s="54"/>
      <c r="EK2341" s="22"/>
      <c r="EL2341" s="24"/>
      <c r="EP2341" s="23"/>
      <c r="EQ2341" s="24"/>
      <c r="ER2341" s="22"/>
      <c r="ES2341" s="24"/>
      <c r="ET2341" s="24"/>
      <c r="EU2341" s="23"/>
      <c r="EV2341" s="26"/>
      <c r="EX2341" s="6"/>
      <c r="EY2341" s="24"/>
      <c r="EZ2341" s="109"/>
      <c r="FA2341" s="66"/>
      <c r="FB2341" s="5"/>
      <c r="FC2341" s="68"/>
      <c r="FD2341" s="67"/>
      <c r="FE2341" s="67"/>
      <c r="FF2341" s="64"/>
      <c r="FG2341" s="5"/>
      <c r="FH2341" s="69"/>
      <c r="FI2341" s="6"/>
      <c r="FJ2341" s="5"/>
      <c r="FK2341" s="25"/>
      <c r="FL2341" s="5"/>
    </row>
    <row r="2342" spans="40:168">
      <c r="AN2342" s="14"/>
      <c r="AO2342" s="14"/>
      <c r="AP2342" s="5"/>
      <c r="AQ2342" s="25"/>
      <c r="AR2342" s="25"/>
      <c r="AS2342" s="96"/>
      <c r="AT2342" s="83"/>
      <c r="AU2342" s="14"/>
      <c r="AX2342" s="83"/>
      <c r="AY2342" s="83"/>
      <c r="AZ2342" s="83"/>
      <c r="BA2342" s="83"/>
      <c r="BJ2342" s="54"/>
      <c r="BK2342" s="22"/>
      <c r="BL2342" s="24"/>
      <c r="BP2342" s="23"/>
      <c r="BQ2342" s="24"/>
      <c r="BR2342" s="22"/>
      <c r="BS2342" s="24"/>
      <c r="BT2342" s="24"/>
      <c r="BU2342" s="23"/>
      <c r="BV2342" s="26"/>
      <c r="BX2342" s="6"/>
      <c r="BY2342" s="24"/>
      <c r="BZ2342" s="109"/>
      <c r="CA2342" s="66"/>
      <c r="CB2342" s="5"/>
      <c r="CC2342" s="68"/>
      <c r="CD2342" s="67"/>
      <c r="CE2342" s="67"/>
      <c r="CF2342" s="64"/>
      <c r="CG2342" s="5"/>
      <c r="CH2342" s="69"/>
      <c r="CI2342" s="6"/>
      <c r="CJ2342" s="5"/>
      <c r="CK2342" s="25"/>
      <c r="CL2342" s="5"/>
      <c r="DN2342" s="14"/>
      <c r="DO2342" s="14"/>
      <c r="DP2342" s="5"/>
      <c r="DQ2342" s="25"/>
      <c r="DR2342" s="25"/>
      <c r="DS2342" s="96"/>
      <c r="DT2342" s="83"/>
      <c r="DU2342" s="14"/>
      <c r="DX2342" s="83"/>
      <c r="DY2342" s="83"/>
      <c r="DZ2342" s="83"/>
      <c r="EA2342" s="83"/>
      <c r="EJ2342" s="54"/>
      <c r="EK2342" s="22"/>
      <c r="EL2342" s="24"/>
      <c r="EP2342" s="23"/>
      <c r="EQ2342" s="24"/>
      <c r="ER2342" s="22"/>
      <c r="ES2342" s="24"/>
      <c r="ET2342" s="24"/>
      <c r="EU2342" s="23"/>
      <c r="EV2342" s="26"/>
      <c r="EX2342" s="6"/>
      <c r="EY2342" s="24"/>
      <c r="EZ2342" s="109"/>
      <c r="FA2342" s="66"/>
      <c r="FB2342" s="5"/>
      <c r="FC2342" s="68"/>
      <c r="FD2342" s="67"/>
      <c r="FE2342" s="67"/>
      <c r="FF2342" s="64"/>
      <c r="FG2342" s="5"/>
      <c r="FH2342" s="69"/>
      <c r="FI2342" s="6"/>
      <c r="FJ2342" s="5"/>
      <c r="FK2342" s="25"/>
      <c r="FL2342" s="5"/>
    </row>
    <row r="2343" spans="40:168">
      <c r="AN2343" s="14"/>
      <c r="AO2343" s="14"/>
      <c r="AP2343" s="5"/>
      <c r="AQ2343" s="25"/>
      <c r="AR2343" s="25"/>
      <c r="AS2343" s="96"/>
      <c r="AT2343" s="83"/>
      <c r="AU2343" s="14"/>
      <c r="AX2343" s="83"/>
      <c r="AY2343" s="83"/>
      <c r="AZ2343" s="83"/>
      <c r="BA2343" s="83"/>
      <c r="BJ2343" s="54"/>
      <c r="BK2343" s="22"/>
      <c r="BL2343" s="24"/>
      <c r="BP2343" s="23"/>
      <c r="BQ2343" s="24"/>
      <c r="BR2343" s="22"/>
      <c r="BS2343" s="24"/>
      <c r="BT2343" s="24"/>
      <c r="BU2343" s="23"/>
      <c r="BV2343" s="26"/>
      <c r="BX2343" s="6"/>
      <c r="BY2343" s="24"/>
      <c r="BZ2343" s="109"/>
      <c r="CA2343" s="66"/>
      <c r="CB2343" s="5"/>
      <c r="CC2343" s="68"/>
      <c r="CD2343" s="67"/>
      <c r="CE2343" s="67"/>
      <c r="CF2343" s="64"/>
      <c r="CG2343" s="5"/>
      <c r="CH2343" s="69"/>
      <c r="CI2343" s="6"/>
      <c r="CJ2343" s="5"/>
      <c r="CK2343" s="25"/>
      <c r="CL2343" s="5"/>
      <c r="DN2343" s="14"/>
      <c r="DO2343" s="14"/>
      <c r="DP2343" s="5"/>
      <c r="DQ2343" s="25"/>
      <c r="DR2343" s="25"/>
      <c r="DS2343" s="96"/>
      <c r="DT2343" s="83"/>
      <c r="DU2343" s="14"/>
      <c r="DX2343" s="83"/>
      <c r="DY2343" s="83"/>
      <c r="DZ2343" s="83"/>
      <c r="EA2343" s="83"/>
      <c r="EJ2343" s="54"/>
      <c r="EK2343" s="22"/>
      <c r="EL2343" s="24"/>
      <c r="EP2343" s="23"/>
      <c r="EQ2343" s="24"/>
      <c r="ER2343" s="22"/>
      <c r="ES2343" s="24"/>
      <c r="ET2343" s="24"/>
      <c r="EU2343" s="23"/>
      <c r="EV2343" s="26"/>
      <c r="EX2343" s="6"/>
      <c r="EY2343" s="24"/>
      <c r="EZ2343" s="109"/>
      <c r="FA2343" s="66"/>
      <c r="FB2343" s="5"/>
      <c r="FC2343" s="68"/>
      <c r="FD2343" s="67"/>
      <c r="FE2343" s="67"/>
      <c r="FF2343" s="64"/>
      <c r="FG2343" s="5"/>
      <c r="FH2343" s="69"/>
      <c r="FI2343" s="6"/>
      <c r="FJ2343" s="5"/>
      <c r="FK2343" s="25"/>
      <c r="FL2343" s="5"/>
    </row>
    <row r="2344" spans="40:168">
      <c r="AN2344" s="14"/>
      <c r="AO2344" s="14"/>
      <c r="AP2344" s="5"/>
      <c r="AQ2344" s="25"/>
      <c r="AR2344" s="25"/>
      <c r="AS2344" s="96"/>
      <c r="AT2344" s="83"/>
      <c r="AU2344" s="14"/>
      <c r="AX2344" s="83"/>
      <c r="AY2344" s="83"/>
      <c r="AZ2344" s="83"/>
      <c r="BA2344" s="83"/>
      <c r="BJ2344" s="54"/>
      <c r="BK2344" s="22"/>
      <c r="BL2344" s="24"/>
      <c r="BP2344" s="23"/>
      <c r="BQ2344" s="24"/>
      <c r="BR2344" s="22"/>
      <c r="BS2344" s="24"/>
      <c r="BT2344" s="24"/>
      <c r="BU2344" s="23"/>
      <c r="BV2344" s="26"/>
      <c r="BX2344" s="6"/>
      <c r="BY2344" s="24"/>
      <c r="BZ2344" s="109"/>
      <c r="CA2344" s="66"/>
      <c r="CB2344" s="5"/>
      <c r="CC2344" s="68"/>
      <c r="CD2344" s="67"/>
      <c r="CE2344" s="67"/>
      <c r="CF2344" s="64"/>
      <c r="CG2344" s="5"/>
      <c r="CH2344" s="69"/>
      <c r="CI2344" s="6"/>
      <c r="CJ2344" s="5"/>
      <c r="CK2344" s="25"/>
      <c r="CL2344" s="5"/>
      <c r="DN2344" s="14"/>
      <c r="DO2344" s="14"/>
      <c r="DP2344" s="5"/>
      <c r="DQ2344" s="25"/>
      <c r="DR2344" s="25"/>
      <c r="DS2344" s="96"/>
      <c r="DT2344" s="83"/>
      <c r="DU2344" s="14"/>
      <c r="DX2344" s="83"/>
      <c r="DY2344" s="83"/>
      <c r="DZ2344" s="83"/>
      <c r="EA2344" s="83"/>
      <c r="EJ2344" s="54"/>
      <c r="EK2344" s="22"/>
      <c r="EL2344" s="24"/>
      <c r="EP2344" s="23"/>
      <c r="EQ2344" s="24"/>
      <c r="ER2344" s="22"/>
      <c r="ES2344" s="24"/>
      <c r="ET2344" s="24"/>
      <c r="EU2344" s="23"/>
      <c r="EV2344" s="26"/>
      <c r="EX2344" s="6"/>
      <c r="EY2344" s="24"/>
      <c r="EZ2344" s="109"/>
      <c r="FA2344" s="66"/>
      <c r="FB2344" s="5"/>
      <c r="FC2344" s="68"/>
      <c r="FD2344" s="67"/>
      <c r="FE2344" s="67"/>
      <c r="FF2344" s="64"/>
      <c r="FG2344" s="5"/>
      <c r="FH2344" s="69"/>
      <c r="FI2344" s="6"/>
      <c r="FJ2344" s="5"/>
      <c r="FK2344" s="25"/>
      <c r="FL2344" s="5"/>
    </row>
    <row r="2345" spans="40:168">
      <c r="AN2345" s="14"/>
      <c r="AO2345" s="14"/>
      <c r="AP2345" s="5"/>
      <c r="AQ2345" s="25"/>
      <c r="AR2345" s="25"/>
      <c r="AS2345" s="96"/>
      <c r="AT2345" s="83"/>
      <c r="AU2345" s="14"/>
      <c r="AX2345" s="83"/>
      <c r="AY2345" s="83"/>
      <c r="AZ2345" s="83"/>
      <c r="BA2345" s="83"/>
      <c r="BJ2345" s="54"/>
      <c r="BK2345" s="22"/>
      <c r="BL2345" s="24"/>
      <c r="BP2345" s="23"/>
      <c r="BQ2345" s="24"/>
      <c r="BR2345" s="22"/>
      <c r="BS2345" s="24"/>
      <c r="BT2345" s="24"/>
      <c r="BU2345" s="23"/>
      <c r="BV2345" s="26"/>
      <c r="BX2345" s="6"/>
      <c r="BY2345" s="24"/>
      <c r="BZ2345" s="109"/>
      <c r="CA2345" s="66"/>
      <c r="CB2345" s="5"/>
      <c r="CC2345" s="68"/>
      <c r="CD2345" s="67"/>
      <c r="CE2345" s="67"/>
      <c r="CF2345" s="64"/>
      <c r="CG2345" s="5"/>
      <c r="CH2345" s="69"/>
      <c r="CI2345" s="6"/>
      <c r="CJ2345" s="5"/>
      <c r="CK2345" s="25"/>
      <c r="CL2345" s="5"/>
      <c r="DN2345" s="14"/>
      <c r="DO2345" s="14"/>
      <c r="DP2345" s="5"/>
      <c r="DQ2345" s="25"/>
      <c r="DR2345" s="25"/>
      <c r="DS2345" s="96"/>
      <c r="DT2345" s="83"/>
      <c r="DU2345" s="14"/>
      <c r="DX2345" s="83"/>
      <c r="DY2345" s="83"/>
      <c r="DZ2345" s="83"/>
      <c r="EA2345" s="83"/>
      <c r="EJ2345" s="54"/>
      <c r="EK2345" s="22"/>
      <c r="EL2345" s="24"/>
      <c r="EP2345" s="23"/>
      <c r="EQ2345" s="24"/>
      <c r="ER2345" s="22"/>
      <c r="ES2345" s="24"/>
      <c r="ET2345" s="24"/>
      <c r="EU2345" s="23"/>
      <c r="EV2345" s="26"/>
      <c r="EX2345" s="6"/>
      <c r="EY2345" s="24"/>
      <c r="EZ2345" s="109"/>
      <c r="FA2345" s="66"/>
      <c r="FB2345" s="5"/>
      <c r="FC2345" s="68"/>
      <c r="FD2345" s="67"/>
      <c r="FE2345" s="67"/>
      <c r="FF2345" s="64"/>
      <c r="FG2345" s="5"/>
      <c r="FH2345" s="69"/>
      <c r="FI2345" s="6"/>
      <c r="FJ2345" s="5"/>
      <c r="FK2345" s="25"/>
      <c r="FL2345" s="5"/>
    </row>
    <row r="2346" spans="40:168">
      <c r="AN2346" s="14"/>
      <c r="AO2346" s="14"/>
      <c r="AP2346" s="5"/>
      <c r="AQ2346" s="25"/>
      <c r="AR2346" s="25"/>
      <c r="AS2346" s="96"/>
      <c r="AT2346" s="83"/>
      <c r="AU2346" s="14"/>
      <c r="AX2346" s="83"/>
      <c r="AY2346" s="83"/>
      <c r="AZ2346" s="83"/>
      <c r="BA2346" s="83"/>
      <c r="BJ2346" s="54"/>
      <c r="BK2346" s="22"/>
      <c r="BL2346" s="24"/>
      <c r="BP2346" s="23"/>
      <c r="BQ2346" s="24"/>
      <c r="BR2346" s="22"/>
      <c r="BS2346" s="24"/>
      <c r="BT2346" s="24"/>
      <c r="BU2346" s="23"/>
      <c r="BV2346" s="26"/>
      <c r="BX2346" s="6"/>
      <c r="BY2346" s="24"/>
      <c r="BZ2346" s="109"/>
      <c r="CA2346" s="66"/>
      <c r="CB2346" s="5"/>
      <c r="CC2346" s="68"/>
      <c r="CD2346" s="67"/>
      <c r="CE2346" s="67"/>
      <c r="CF2346" s="64"/>
      <c r="CG2346" s="5"/>
      <c r="CH2346" s="69"/>
      <c r="CI2346" s="6"/>
      <c r="CJ2346" s="5"/>
      <c r="CK2346" s="25"/>
      <c r="CL2346" s="5"/>
      <c r="DN2346" s="14"/>
      <c r="DO2346" s="14"/>
      <c r="DP2346" s="5"/>
      <c r="DQ2346" s="25"/>
      <c r="DR2346" s="25"/>
      <c r="DS2346" s="96"/>
      <c r="DT2346" s="83"/>
      <c r="DU2346" s="14"/>
      <c r="DX2346" s="83"/>
      <c r="DY2346" s="83"/>
      <c r="DZ2346" s="83"/>
      <c r="EA2346" s="83"/>
      <c r="EJ2346" s="54"/>
      <c r="EK2346" s="22"/>
      <c r="EL2346" s="24"/>
      <c r="EP2346" s="23"/>
      <c r="EQ2346" s="24"/>
      <c r="ER2346" s="22"/>
      <c r="ES2346" s="24"/>
      <c r="ET2346" s="24"/>
      <c r="EU2346" s="23"/>
      <c r="EV2346" s="26"/>
      <c r="EX2346" s="6"/>
      <c r="EY2346" s="24"/>
      <c r="EZ2346" s="109"/>
      <c r="FA2346" s="66"/>
      <c r="FB2346" s="5"/>
      <c r="FC2346" s="68"/>
      <c r="FD2346" s="67"/>
      <c r="FE2346" s="67"/>
      <c r="FF2346" s="64"/>
      <c r="FG2346" s="5"/>
      <c r="FH2346" s="69"/>
      <c r="FI2346" s="6"/>
      <c r="FJ2346" s="5"/>
      <c r="FK2346" s="25"/>
      <c r="FL2346" s="5"/>
    </row>
    <row r="2347" spans="40:168">
      <c r="AN2347" s="14"/>
      <c r="AO2347" s="14"/>
      <c r="AP2347" s="5"/>
      <c r="AQ2347" s="25"/>
      <c r="AR2347" s="25"/>
      <c r="AS2347" s="96"/>
      <c r="AT2347" s="83"/>
      <c r="AU2347" s="14"/>
      <c r="AX2347" s="83"/>
      <c r="AY2347" s="83"/>
      <c r="AZ2347" s="83"/>
      <c r="BA2347" s="83"/>
      <c r="BJ2347" s="54"/>
      <c r="BK2347" s="22"/>
      <c r="BL2347" s="24"/>
      <c r="BP2347" s="23"/>
      <c r="BQ2347" s="24"/>
      <c r="BR2347" s="22"/>
      <c r="BS2347" s="24"/>
      <c r="BT2347" s="24"/>
      <c r="BU2347" s="23"/>
      <c r="BV2347" s="26"/>
      <c r="BX2347" s="6"/>
      <c r="BY2347" s="24"/>
      <c r="BZ2347" s="109"/>
      <c r="CA2347" s="66"/>
      <c r="CB2347" s="5"/>
      <c r="CC2347" s="68"/>
      <c r="CD2347" s="67"/>
      <c r="CE2347" s="67"/>
      <c r="CF2347" s="64"/>
      <c r="CG2347" s="5"/>
      <c r="CH2347" s="69"/>
      <c r="CI2347" s="6"/>
      <c r="CJ2347" s="5"/>
      <c r="CK2347" s="25"/>
      <c r="CL2347" s="5"/>
      <c r="DN2347" s="14"/>
      <c r="DO2347" s="14"/>
      <c r="DP2347" s="5"/>
      <c r="DQ2347" s="25"/>
      <c r="DR2347" s="25"/>
      <c r="DS2347" s="96"/>
      <c r="DT2347" s="83"/>
      <c r="DU2347" s="14"/>
      <c r="DX2347" s="83"/>
      <c r="DY2347" s="83"/>
      <c r="DZ2347" s="83"/>
      <c r="EA2347" s="83"/>
      <c r="EJ2347" s="54"/>
      <c r="EK2347" s="22"/>
      <c r="EL2347" s="24"/>
      <c r="EP2347" s="23"/>
      <c r="EQ2347" s="24"/>
      <c r="ER2347" s="22"/>
      <c r="ES2347" s="24"/>
      <c r="ET2347" s="24"/>
      <c r="EU2347" s="23"/>
      <c r="EV2347" s="26"/>
      <c r="EX2347" s="6"/>
      <c r="EY2347" s="24"/>
      <c r="EZ2347" s="109"/>
      <c r="FA2347" s="66"/>
      <c r="FB2347" s="5"/>
      <c r="FC2347" s="68"/>
      <c r="FD2347" s="67"/>
      <c r="FE2347" s="67"/>
      <c r="FF2347" s="64"/>
      <c r="FG2347" s="5"/>
      <c r="FH2347" s="69"/>
      <c r="FI2347" s="6"/>
      <c r="FJ2347" s="5"/>
      <c r="FK2347" s="25"/>
      <c r="FL2347" s="5"/>
    </row>
    <row r="2348" spans="40:168">
      <c r="AN2348" s="14"/>
      <c r="AO2348" s="14"/>
      <c r="AP2348" s="5"/>
      <c r="AQ2348" s="25"/>
      <c r="AR2348" s="25"/>
      <c r="AS2348" s="96"/>
      <c r="AT2348" s="83"/>
      <c r="AU2348" s="14"/>
      <c r="AX2348" s="83"/>
      <c r="AY2348" s="83"/>
      <c r="AZ2348" s="83"/>
      <c r="BA2348" s="83"/>
      <c r="BJ2348" s="54"/>
      <c r="BK2348" s="22"/>
      <c r="BL2348" s="24"/>
      <c r="BP2348" s="23"/>
      <c r="BQ2348" s="24"/>
      <c r="BR2348" s="22"/>
      <c r="BS2348" s="24"/>
      <c r="BT2348" s="24"/>
      <c r="BU2348" s="23"/>
      <c r="BV2348" s="26"/>
      <c r="BX2348" s="6"/>
      <c r="BY2348" s="24"/>
      <c r="BZ2348" s="109"/>
      <c r="CA2348" s="66"/>
      <c r="CB2348" s="5"/>
      <c r="CC2348" s="68"/>
      <c r="CD2348" s="67"/>
      <c r="CE2348" s="67"/>
      <c r="CF2348" s="64"/>
      <c r="CG2348" s="5"/>
      <c r="CH2348" s="69"/>
      <c r="CI2348" s="6"/>
      <c r="CJ2348" s="5"/>
      <c r="CK2348" s="25"/>
      <c r="CL2348" s="5"/>
      <c r="DN2348" s="14"/>
      <c r="DO2348" s="14"/>
      <c r="DP2348" s="5"/>
      <c r="DQ2348" s="25"/>
      <c r="DR2348" s="25"/>
      <c r="DS2348" s="96"/>
      <c r="DT2348" s="83"/>
      <c r="DU2348" s="14"/>
      <c r="DX2348" s="83"/>
      <c r="DY2348" s="83"/>
      <c r="DZ2348" s="83"/>
      <c r="EA2348" s="83"/>
      <c r="EJ2348" s="54"/>
      <c r="EK2348" s="22"/>
      <c r="EL2348" s="24"/>
      <c r="EP2348" s="23"/>
      <c r="EQ2348" s="24"/>
      <c r="ER2348" s="22"/>
      <c r="ES2348" s="24"/>
      <c r="ET2348" s="24"/>
      <c r="EU2348" s="23"/>
      <c r="EV2348" s="26"/>
      <c r="EX2348" s="6"/>
      <c r="EY2348" s="24"/>
      <c r="EZ2348" s="109"/>
      <c r="FA2348" s="66"/>
      <c r="FB2348" s="5"/>
      <c r="FC2348" s="68"/>
      <c r="FD2348" s="67"/>
      <c r="FE2348" s="67"/>
      <c r="FF2348" s="64"/>
      <c r="FG2348" s="5"/>
      <c r="FH2348" s="69"/>
      <c r="FI2348" s="6"/>
      <c r="FJ2348" s="5"/>
      <c r="FK2348" s="25"/>
      <c r="FL2348" s="5"/>
    </row>
    <row r="2349" spans="40:168">
      <c r="AN2349" s="14"/>
      <c r="AO2349" s="14"/>
      <c r="AP2349" s="5"/>
      <c r="AQ2349" s="25"/>
      <c r="AR2349" s="25"/>
      <c r="AS2349" s="96"/>
      <c r="AT2349" s="83"/>
      <c r="AU2349" s="14"/>
      <c r="AX2349" s="83"/>
      <c r="AY2349" s="83"/>
      <c r="AZ2349" s="83"/>
      <c r="BA2349" s="83"/>
      <c r="BJ2349" s="54"/>
      <c r="BK2349" s="22"/>
      <c r="BL2349" s="24"/>
      <c r="BP2349" s="23"/>
      <c r="BQ2349" s="24"/>
      <c r="BR2349" s="22"/>
      <c r="BS2349" s="24"/>
      <c r="BT2349" s="24"/>
      <c r="BU2349" s="23"/>
      <c r="BV2349" s="26"/>
      <c r="BX2349" s="6"/>
      <c r="BY2349" s="24"/>
      <c r="BZ2349" s="109"/>
      <c r="CA2349" s="66"/>
      <c r="CB2349" s="5"/>
      <c r="CC2349" s="68"/>
      <c r="CD2349" s="67"/>
      <c r="CE2349" s="67"/>
      <c r="CF2349" s="64"/>
      <c r="CG2349" s="5"/>
      <c r="CH2349" s="69"/>
      <c r="CI2349" s="6"/>
      <c r="CJ2349" s="5"/>
      <c r="CK2349" s="25"/>
      <c r="CL2349" s="5"/>
      <c r="DN2349" s="14"/>
      <c r="DO2349" s="14"/>
      <c r="DP2349" s="5"/>
      <c r="DQ2349" s="25"/>
      <c r="DR2349" s="25"/>
      <c r="DS2349" s="96"/>
      <c r="DT2349" s="83"/>
      <c r="DU2349" s="14"/>
      <c r="DX2349" s="83"/>
      <c r="DY2349" s="83"/>
      <c r="DZ2349" s="83"/>
      <c r="EA2349" s="83"/>
      <c r="EJ2349" s="54"/>
      <c r="EK2349" s="22"/>
      <c r="EL2349" s="24"/>
      <c r="EP2349" s="23"/>
      <c r="EQ2349" s="24"/>
      <c r="ER2349" s="22"/>
      <c r="ES2349" s="24"/>
      <c r="ET2349" s="24"/>
      <c r="EU2349" s="23"/>
      <c r="EV2349" s="26"/>
      <c r="EX2349" s="6"/>
      <c r="EY2349" s="24"/>
      <c r="EZ2349" s="109"/>
      <c r="FA2349" s="66"/>
      <c r="FB2349" s="5"/>
      <c r="FC2349" s="68"/>
      <c r="FD2349" s="67"/>
      <c r="FE2349" s="67"/>
      <c r="FF2349" s="64"/>
      <c r="FG2349" s="5"/>
      <c r="FH2349" s="69"/>
      <c r="FI2349" s="6"/>
      <c r="FJ2349" s="5"/>
      <c r="FK2349" s="25"/>
      <c r="FL2349" s="5"/>
    </row>
    <row r="2350" spans="40:168">
      <c r="AN2350" s="14"/>
      <c r="AO2350" s="14"/>
      <c r="AP2350" s="5"/>
      <c r="AQ2350" s="25"/>
      <c r="AR2350" s="25"/>
      <c r="AS2350" s="96"/>
      <c r="AT2350" s="83"/>
      <c r="AU2350" s="14"/>
      <c r="AX2350" s="83"/>
      <c r="AY2350" s="83"/>
      <c r="AZ2350" s="83"/>
      <c r="BA2350" s="83"/>
      <c r="BJ2350" s="54"/>
      <c r="BK2350" s="22"/>
      <c r="BL2350" s="24"/>
      <c r="BP2350" s="23"/>
      <c r="BQ2350" s="24"/>
      <c r="BR2350" s="22"/>
      <c r="BS2350" s="24"/>
      <c r="BT2350" s="24"/>
      <c r="BU2350" s="23"/>
      <c r="BV2350" s="26"/>
      <c r="BX2350" s="6"/>
      <c r="BY2350" s="24"/>
      <c r="BZ2350" s="109"/>
      <c r="CA2350" s="66"/>
      <c r="CB2350" s="5"/>
      <c r="CC2350" s="68"/>
      <c r="CD2350" s="67"/>
      <c r="CE2350" s="67"/>
      <c r="CF2350" s="64"/>
      <c r="CG2350" s="5"/>
      <c r="CH2350" s="69"/>
      <c r="CI2350" s="6"/>
      <c r="CJ2350" s="5"/>
      <c r="CK2350" s="25"/>
      <c r="CL2350" s="5"/>
      <c r="DN2350" s="14"/>
      <c r="DO2350" s="14"/>
      <c r="DP2350" s="5"/>
      <c r="DQ2350" s="25"/>
      <c r="DR2350" s="25"/>
      <c r="DS2350" s="96"/>
      <c r="DT2350" s="83"/>
      <c r="DU2350" s="14"/>
      <c r="DX2350" s="83"/>
      <c r="DY2350" s="83"/>
      <c r="DZ2350" s="83"/>
      <c r="EA2350" s="83"/>
      <c r="EJ2350" s="54"/>
      <c r="EK2350" s="22"/>
      <c r="EL2350" s="24"/>
      <c r="EP2350" s="23"/>
      <c r="EQ2350" s="24"/>
      <c r="ER2350" s="22"/>
      <c r="ES2350" s="24"/>
      <c r="ET2350" s="24"/>
      <c r="EU2350" s="23"/>
      <c r="EV2350" s="26"/>
      <c r="EX2350" s="6"/>
      <c r="EY2350" s="24"/>
      <c r="EZ2350" s="109"/>
      <c r="FA2350" s="66"/>
      <c r="FB2350" s="5"/>
      <c r="FC2350" s="68"/>
      <c r="FD2350" s="67"/>
      <c r="FE2350" s="67"/>
      <c r="FF2350" s="64"/>
      <c r="FG2350" s="5"/>
      <c r="FH2350" s="69"/>
      <c r="FI2350" s="6"/>
      <c r="FJ2350" s="5"/>
      <c r="FK2350" s="25"/>
      <c r="FL2350" s="5"/>
    </row>
    <row r="2351" spans="40:168">
      <c r="AN2351" s="14"/>
      <c r="AO2351" s="14"/>
      <c r="AP2351" s="5"/>
      <c r="AQ2351" s="25"/>
      <c r="AR2351" s="25"/>
      <c r="AS2351" s="96"/>
      <c r="AT2351" s="83"/>
      <c r="AU2351" s="14"/>
      <c r="AX2351" s="83"/>
      <c r="AY2351" s="83"/>
      <c r="AZ2351" s="83"/>
      <c r="BA2351" s="83"/>
      <c r="BJ2351" s="54"/>
      <c r="BK2351" s="22"/>
      <c r="BL2351" s="24"/>
      <c r="BP2351" s="23"/>
      <c r="BQ2351" s="24"/>
      <c r="BR2351" s="22"/>
      <c r="BS2351" s="24"/>
      <c r="BT2351" s="24"/>
      <c r="BU2351" s="23"/>
      <c r="BV2351" s="26"/>
      <c r="BX2351" s="6"/>
      <c r="BY2351" s="24"/>
      <c r="BZ2351" s="109"/>
      <c r="CA2351" s="66"/>
      <c r="CB2351" s="5"/>
      <c r="CC2351" s="68"/>
      <c r="CD2351" s="67"/>
      <c r="CE2351" s="67"/>
      <c r="CF2351" s="64"/>
      <c r="CG2351" s="5"/>
      <c r="CH2351" s="69"/>
      <c r="CI2351" s="6"/>
      <c r="CJ2351" s="5"/>
      <c r="CK2351" s="25"/>
      <c r="CL2351" s="5"/>
      <c r="DN2351" s="14"/>
      <c r="DO2351" s="14"/>
      <c r="DP2351" s="5"/>
      <c r="DQ2351" s="25"/>
      <c r="DR2351" s="25"/>
      <c r="DS2351" s="96"/>
      <c r="DT2351" s="83"/>
      <c r="DU2351" s="14"/>
      <c r="DX2351" s="83"/>
      <c r="DY2351" s="83"/>
      <c r="DZ2351" s="83"/>
      <c r="EA2351" s="83"/>
      <c r="EJ2351" s="54"/>
      <c r="EK2351" s="22"/>
      <c r="EL2351" s="24"/>
      <c r="EP2351" s="23"/>
      <c r="EQ2351" s="24"/>
      <c r="ER2351" s="22"/>
      <c r="ES2351" s="24"/>
      <c r="ET2351" s="24"/>
      <c r="EU2351" s="23"/>
      <c r="EV2351" s="26"/>
      <c r="EX2351" s="6"/>
      <c r="EY2351" s="24"/>
      <c r="EZ2351" s="109"/>
      <c r="FA2351" s="66"/>
      <c r="FB2351" s="5"/>
      <c r="FC2351" s="68"/>
      <c r="FD2351" s="67"/>
      <c r="FE2351" s="67"/>
      <c r="FF2351" s="64"/>
      <c r="FG2351" s="5"/>
      <c r="FH2351" s="69"/>
      <c r="FI2351" s="6"/>
      <c r="FJ2351" s="5"/>
      <c r="FK2351" s="25"/>
      <c r="FL2351" s="5"/>
    </row>
    <row r="2352" spans="40:168">
      <c r="AN2352" s="14"/>
      <c r="AO2352" s="14"/>
      <c r="AP2352" s="5"/>
      <c r="AQ2352" s="25"/>
      <c r="AR2352" s="25"/>
      <c r="AS2352" s="96"/>
      <c r="AT2352" s="83"/>
      <c r="AU2352" s="14"/>
      <c r="AX2352" s="83"/>
      <c r="AY2352" s="83"/>
      <c r="AZ2352" s="83"/>
      <c r="BA2352" s="83"/>
      <c r="BJ2352" s="54"/>
      <c r="BK2352" s="22"/>
      <c r="BL2352" s="24"/>
      <c r="BP2352" s="23"/>
      <c r="BQ2352" s="24"/>
      <c r="BR2352" s="22"/>
      <c r="BS2352" s="24"/>
      <c r="BT2352" s="24"/>
      <c r="BU2352" s="23"/>
      <c r="BV2352" s="26"/>
      <c r="BX2352" s="6"/>
      <c r="BY2352" s="24"/>
      <c r="BZ2352" s="109"/>
      <c r="CA2352" s="66"/>
      <c r="CB2352" s="5"/>
      <c r="CC2352" s="68"/>
      <c r="CD2352" s="67"/>
      <c r="CE2352" s="67"/>
      <c r="CF2352" s="64"/>
      <c r="CG2352" s="5"/>
      <c r="CH2352" s="69"/>
      <c r="CI2352" s="6"/>
      <c r="CJ2352" s="5"/>
      <c r="CK2352" s="25"/>
      <c r="CL2352" s="5"/>
      <c r="DN2352" s="14"/>
      <c r="DO2352" s="14"/>
      <c r="DP2352" s="5"/>
      <c r="DQ2352" s="25"/>
      <c r="DR2352" s="25"/>
      <c r="DS2352" s="96"/>
      <c r="DT2352" s="83"/>
      <c r="DU2352" s="14"/>
      <c r="DX2352" s="83"/>
      <c r="DY2352" s="83"/>
      <c r="DZ2352" s="83"/>
      <c r="EA2352" s="83"/>
      <c r="EJ2352" s="54"/>
      <c r="EK2352" s="22"/>
      <c r="EL2352" s="24"/>
      <c r="EP2352" s="23"/>
      <c r="EQ2352" s="24"/>
      <c r="ER2352" s="22"/>
      <c r="ES2352" s="24"/>
      <c r="ET2352" s="24"/>
      <c r="EU2352" s="23"/>
      <c r="EV2352" s="26"/>
      <c r="EX2352" s="6"/>
      <c r="EY2352" s="24"/>
      <c r="EZ2352" s="109"/>
      <c r="FA2352" s="66"/>
      <c r="FB2352" s="5"/>
      <c r="FC2352" s="68"/>
      <c r="FD2352" s="67"/>
      <c r="FE2352" s="67"/>
      <c r="FF2352" s="64"/>
      <c r="FG2352" s="5"/>
      <c r="FH2352" s="69"/>
      <c r="FI2352" s="6"/>
      <c r="FJ2352" s="5"/>
      <c r="FK2352" s="25"/>
      <c r="FL2352" s="5"/>
    </row>
    <row r="2353" spans="40:168">
      <c r="AN2353" s="14"/>
      <c r="AO2353" s="14"/>
      <c r="AP2353" s="5"/>
      <c r="AQ2353" s="25"/>
      <c r="AR2353" s="25"/>
      <c r="AS2353" s="96"/>
      <c r="AT2353" s="83"/>
      <c r="AU2353" s="14"/>
      <c r="AX2353" s="83"/>
      <c r="AY2353" s="83"/>
      <c r="AZ2353" s="83"/>
      <c r="BA2353" s="83"/>
      <c r="BJ2353" s="54"/>
      <c r="BK2353" s="22"/>
      <c r="BL2353" s="24"/>
      <c r="BP2353" s="23"/>
      <c r="BQ2353" s="24"/>
      <c r="BR2353" s="22"/>
      <c r="BS2353" s="24"/>
      <c r="BT2353" s="24"/>
      <c r="BU2353" s="23"/>
      <c r="BV2353" s="26"/>
      <c r="BX2353" s="6"/>
      <c r="BY2353" s="24"/>
      <c r="BZ2353" s="109"/>
      <c r="CA2353" s="66"/>
      <c r="CB2353" s="5"/>
      <c r="CC2353" s="68"/>
      <c r="CD2353" s="67"/>
      <c r="CE2353" s="67"/>
      <c r="CF2353" s="64"/>
      <c r="CG2353" s="5"/>
      <c r="CH2353" s="69"/>
      <c r="CI2353" s="6"/>
      <c r="CJ2353" s="5"/>
      <c r="CK2353" s="25"/>
      <c r="CL2353" s="5"/>
      <c r="DN2353" s="14"/>
      <c r="DO2353" s="14"/>
      <c r="DP2353" s="5"/>
      <c r="DQ2353" s="25"/>
      <c r="DR2353" s="25"/>
      <c r="DS2353" s="96"/>
      <c r="DT2353" s="83"/>
      <c r="DU2353" s="14"/>
      <c r="DX2353" s="83"/>
      <c r="DY2353" s="83"/>
      <c r="DZ2353" s="83"/>
      <c r="EA2353" s="83"/>
      <c r="EJ2353" s="54"/>
      <c r="EK2353" s="22"/>
      <c r="EL2353" s="24"/>
      <c r="EP2353" s="23"/>
      <c r="EQ2353" s="24"/>
      <c r="ER2353" s="22"/>
      <c r="ES2353" s="24"/>
      <c r="ET2353" s="24"/>
      <c r="EU2353" s="23"/>
      <c r="EV2353" s="26"/>
      <c r="EX2353" s="6"/>
      <c r="EY2353" s="24"/>
      <c r="EZ2353" s="109"/>
      <c r="FA2353" s="66"/>
      <c r="FB2353" s="5"/>
      <c r="FC2353" s="68"/>
      <c r="FD2353" s="67"/>
      <c r="FE2353" s="67"/>
      <c r="FF2353" s="64"/>
      <c r="FG2353" s="5"/>
      <c r="FH2353" s="69"/>
      <c r="FI2353" s="6"/>
      <c r="FJ2353" s="5"/>
      <c r="FK2353" s="25"/>
      <c r="FL2353" s="5"/>
    </row>
    <row r="2354" spans="40:168">
      <c r="AN2354" s="14"/>
      <c r="AO2354" s="14"/>
      <c r="AP2354" s="5"/>
      <c r="AQ2354" s="25"/>
      <c r="AR2354" s="25"/>
      <c r="AS2354" s="96"/>
      <c r="AT2354" s="83"/>
      <c r="AU2354" s="14"/>
      <c r="AX2354" s="83"/>
      <c r="AY2354" s="83"/>
      <c r="AZ2354" s="83"/>
      <c r="BA2354" s="83"/>
      <c r="BJ2354" s="54"/>
      <c r="BK2354" s="22"/>
      <c r="BL2354" s="24"/>
      <c r="BP2354" s="23"/>
      <c r="BQ2354" s="24"/>
      <c r="BR2354" s="22"/>
      <c r="BS2354" s="24"/>
      <c r="BT2354" s="24"/>
      <c r="BU2354" s="23"/>
      <c r="BV2354" s="26"/>
      <c r="BX2354" s="6"/>
      <c r="BY2354" s="24"/>
      <c r="BZ2354" s="109"/>
      <c r="CA2354" s="66"/>
      <c r="CB2354" s="5"/>
      <c r="CC2354" s="68"/>
      <c r="CD2354" s="67"/>
      <c r="CE2354" s="67"/>
      <c r="CF2354" s="64"/>
      <c r="CG2354" s="5"/>
      <c r="CH2354" s="69"/>
      <c r="CI2354" s="6"/>
      <c r="CJ2354" s="5"/>
      <c r="CK2354" s="25"/>
      <c r="CL2354" s="5"/>
      <c r="DN2354" s="14"/>
      <c r="DO2354" s="14"/>
      <c r="DP2354" s="5"/>
      <c r="DQ2354" s="25"/>
      <c r="DR2354" s="25"/>
      <c r="DS2354" s="96"/>
      <c r="DT2354" s="83"/>
      <c r="DU2354" s="14"/>
      <c r="DX2354" s="83"/>
      <c r="DY2354" s="83"/>
      <c r="DZ2354" s="83"/>
      <c r="EA2354" s="83"/>
      <c r="EJ2354" s="54"/>
      <c r="EK2354" s="22"/>
      <c r="EL2354" s="24"/>
      <c r="EP2354" s="23"/>
      <c r="EQ2354" s="24"/>
      <c r="ER2354" s="22"/>
      <c r="ES2354" s="24"/>
      <c r="ET2354" s="24"/>
      <c r="EU2354" s="23"/>
      <c r="EV2354" s="26"/>
      <c r="EX2354" s="6"/>
      <c r="EY2354" s="24"/>
      <c r="EZ2354" s="109"/>
      <c r="FA2354" s="66"/>
      <c r="FB2354" s="5"/>
      <c r="FC2354" s="68"/>
      <c r="FD2354" s="67"/>
      <c r="FE2354" s="67"/>
      <c r="FF2354" s="64"/>
      <c r="FG2354" s="5"/>
      <c r="FH2354" s="69"/>
      <c r="FI2354" s="6"/>
      <c r="FJ2354" s="5"/>
      <c r="FK2354" s="25"/>
      <c r="FL2354" s="5"/>
    </row>
    <row r="2355" spans="40:168">
      <c r="AN2355" s="14"/>
      <c r="AO2355" s="14"/>
      <c r="AP2355" s="5"/>
      <c r="AQ2355" s="25"/>
      <c r="AR2355" s="25"/>
      <c r="AS2355" s="96"/>
      <c r="AT2355" s="83"/>
      <c r="AU2355" s="14"/>
      <c r="AX2355" s="83"/>
      <c r="AY2355" s="83"/>
      <c r="AZ2355" s="83"/>
      <c r="BA2355" s="83"/>
      <c r="BJ2355" s="54"/>
      <c r="BK2355" s="22"/>
      <c r="BL2355" s="24"/>
      <c r="BP2355" s="23"/>
      <c r="BQ2355" s="24"/>
      <c r="BR2355" s="22"/>
      <c r="BS2355" s="24"/>
      <c r="BT2355" s="24"/>
      <c r="BU2355" s="23"/>
      <c r="BV2355" s="26"/>
      <c r="BX2355" s="6"/>
      <c r="BY2355" s="24"/>
      <c r="BZ2355" s="109"/>
      <c r="CA2355" s="66"/>
      <c r="CB2355" s="5"/>
      <c r="CC2355" s="68"/>
      <c r="CD2355" s="67"/>
      <c r="CE2355" s="67"/>
      <c r="CF2355" s="64"/>
      <c r="CG2355" s="5"/>
      <c r="CH2355" s="69"/>
      <c r="CI2355" s="6"/>
      <c r="CJ2355" s="5"/>
      <c r="CK2355" s="25"/>
      <c r="CL2355" s="5"/>
      <c r="DN2355" s="14"/>
      <c r="DO2355" s="14"/>
      <c r="DP2355" s="5"/>
      <c r="DQ2355" s="25"/>
      <c r="DR2355" s="25"/>
      <c r="DS2355" s="96"/>
      <c r="DT2355" s="83"/>
      <c r="DU2355" s="14"/>
      <c r="DX2355" s="83"/>
      <c r="DY2355" s="83"/>
      <c r="DZ2355" s="83"/>
      <c r="EA2355" s="83"/>
      <c r="EJ2355" s="54"/>
      <c r="EK2355" s="22"/>
      <c r="EL2355" s="24"/>
      <c r="EP2355" s="23"/>
      <c r="EQ2355" s="24"/>
      <c r="ER2355" s="22"/>
      <c r="ES2355" s="24"/>
      <c r="ET2355" s="24"/>
      <c r="EU2355" s="23"/>
      <c r="EV2355" s="26"/>
      <c r="EX2355" s="6"/>
      <c r="EY2355" s="24"/>
      <c r="EZ2355" s="109"/>
      <c r="FA2355" s="66"/>
      <c r="FB2355" s="5"/>
      <c r="FC2355" s="68"/>
      <c r="FD2355" s="67"/>
      <c r="FE2355" s="67"/>
      <c r="FF2355" s="64"/>
      <c r="FG2355" s="5"/>
      <c r="FH2355" s="69"/>
      <c r="FI2355" s="6"/>
      <c r="FJ2355" s="5"/>
      <c r="FK2355" s="25"/>
      <c r="FL2355" s="5"/>
    </row>
    <row r="2356" spans="40:168">
      <c r="AN2356" s="14"/>
      <c r="AO2356" s="14"/>
      <c r="AP2356" s="5"/>
      <c r="AQ2356" s="25"/>
      <c r="AR2356" s="25"/>
      <c r="AS2356" s="96"/>
      <c r="AT2356" s="83"/>
      <c r="AU2356" s="14"/>
      <c r="AX2356" s="83"/>
      <c r="AY2356" s="83"/>
      <c r="AZ2356" s="83"/>
      <c r="BA2356" s="83"/>
      <c r="BJ2356" s="54"/>
      <c r="BK2356" s="22"/>
      <c r="BL2356" s="24"/>
      <c r="BP2356" s="23"/>
      <c r="BQ2356" s="24"/>
      <c r="BR2356" s="22"/>
      <c r="BS2356" s="24"/>
      <c r="BT2356" s="24"/>
      <c r="BU2356" s="23"/>
      <c r="BV2356" s="26"/>
      <c r="BX2356" s="6"/>
      <c r="BY2356" s="24"/>
      <c r="BZ2356" s="109"/>
      <c r="CA2356" s="66"/>
      <c r="CB2356" s="5"/>
      <c r="CC2356" s="68"/>
      <c r="CD2356" s="67"/>
      <c r="CE2356" s="67"/>
      <c r="CF2356" s="64"/>
      <c r="CG2356" s="5"/>
      <c r="CH2356" s="69"/>
      <c r="CI2356" s="6"/>
      <c r="CJ2356" s="5"/>
      <c r="CK2356" s="25"/>
      <c r="CL2356" s="5"/>
      <c r="DN2356" s="14"/>
      <c r="DO2356" s="14"/>
      <c r="DP2356" s="5"/>
      <c r="DQ2356" s="25"/>
      <c r="DR2356" s="25"/>
      <c r="DS2356" s="96"/>
      <c r="DT2356" s="83"/>
      <c r="DU2356" s="14"/>
      <c r="DX2356" s="83"/>
      <c r="DY2356" s="83"/>
      <c r="DZ2356" s="83"/>
      <c r="EA2356" s="83"/>
      <c r="EJ2356" s="54"/>
      <c r="EK2356" s="22"/>
      <c r="EL2356" s="24"/>
      <c r="EP2356" s="23"/>
      <c r="EQ2356" s="24"/>
      <c r="ER2356" s="22"/>
      <c r="ES2356" s="24"/>
      <c r="ET2356" s="24"/>
      <c r="EU2356" s="23"/>
      <c r="EV2356" s="26"/>
      <c r="EX2356" s="6"/>
      <c r="EY2356" s="24"/>
      <c r="EZ2356" s="109"/>
      <c r="FA2356" s="66"/>
      <c r="FB2356" s="5"/>
      <c r="FC2356" s="68"/>
      <c r="FD2356" s="67"/>
      <c r="FE2356" s="67"/>
      <c r="FF2356" s="64"/>
      <c r="FG2356" s="5"/>
      <c r="FH2356" s="69"/>
      <c r="FI2356" s="6"/>
      <c r="FJ2356" s="5"/>
      <c r="FK2356" s="25"/>
      <c r="FL2356" s="5"/>
    </row>
    <row r="2357" spans="40:168">
      <c r="AN2357" s="14"/>
      <c r="AO2357" s="14"/>
      <c r="AP2357" s="5"/>
      <c r="AQ2357" s="25"/>
      <c r="AR2357" s="25"/>
      <c r="AS2357" s="96"/>
      <c r="AT2357" s="83"/>
      <c r="AU2357" s="14"/>
      <c r="AX2357" s="83"/>
      <c r="AY2357" s="83"/>
      <c r="AZ2357" s="83"/>
      <c r="BA2357" s="83"/>
      <c r="BJ2357" s="54"/>
      <c r="BK2357" s="22"/>
      <c r="BL2357" s="24"/>
      <c r="BP2357" s="23"/>
      <c r="BQ2357" s="24"/>
      <c r="BR2357" s="22"/>
      <c r="BS2357" s="24"/>
      <c r="BT2357" s="24"/>
      <c r="BU2357" s="23"/>
      <c r="BV2357" s="26"/>
      <c r="BX2357" s="6"/>
      <c r="BY2357" s="24"/>
      <c r="BZ2357" s="109"/>
      <c r="CA2357" s="66"/>
      <c r="CB2357" s="5"/>
      <c r="CC2357" s="68"/>
      <c r="CD2357" s="67"/>
      <c r="CE2357" s="67"/>
      <c r="CF2357" s="64"/>
      <c r="CG2357" s="5"/>
      <c r="CH2357" s="69"/>
      <c r="CI2357" s="6"/>
      <c r="CJ2357" s="5"/>
      <c r="CK2357" s="25"/>
      <c r="CL2357" s="5"/>
      <c r="DN2357" s="14"/>
      <c r="DO2357" s="14"/>
      <c r="DP2357" s="5"/>
      <c r="DQ2357" s="25"/>
      <c r="DR2357" s="25"/>
      <c r="DS2357" s="96"/>
      <c r="DT2357" s="83"/>
      <c r="DU2357" s="14"/>
      <c r="DX2357" s="83"/>
      <c r="DY2357" s="83"/>
      <c r="DZ2357" s="83"/>
      <c r="EA2357" s="83"/>
      <c r="EJ2357" s="54"/>
      <c r="EK2357" s="22"/>
      <c r="EL2357" s="24"/>
      <c r="EP2357" s="23"/>
      <c r="EQ2357" s="24"/>
      <c r="ER2357" s="22"/>
      <c r="ES2357" s="24"/>
      <c r="ET2357" s="24"/>
      <c r="EU2357" s="23"/>
      <c r="EV2357" s="26"/>
      <c r="EX2357" s="6"/>
      <c r="EY2357" s="24"/>
      <c r="EZ2357" s="109"/>
      <c r="FA2357" s="66"/>
      <c r="FB2357" s="5"/>
      <c r="FC2357" s="68"/>
      <c r="FD2357" s="67"/>
      <c r="FE2357" s="67"/>
      <c r="FF2357" s="64"/>
      <c r="FG2357" s="5"/>
      <c r="FH2357" s="69"/>
      <c r="FI2357" s="6"/>
      <c r="FJ2357" s="5"/>
      <c r="FK2357" s="25"/>
      <c r="FL2357" s="5"/>
    </row>
    <row r="2358" spans="40:168">
      <c r="AN2358" s="14"/>
      <c r="AO2358" s="14"/>
      <c r="AP2358" s="5"/>
      <c r="AQ2358" s="25"/>
      <c r="AR2358" s="25"/>
      <c r="AS2358" s="96"/>
      <c r="AT2358" s="83"/>
      <c r="AU2358" s="14"/>
      <c r="AX2358" s="83"/>
      <c r="AY2358" s="83"/>
      <c r="AZ2358" s="83"/>
      <c r="BA2358" s="83"/>
      <c r="BJ2358" s="54"/>
      <c r="BK2358" s="22"/>
      <c r="BL2358" s="24"/>
      <c r="BP2358" s="23"/>
      <c r="BQ2358" s="24"/>
      <c r="BR2358" s="22"/>
      <c r="BS2358" s="24"/>
      <c r="BT2358" s="24"/>
      <c r="BU2358" s="23"/>
      <c r="BV2358" s="26"/>
      <c r="BX2358" s="6"/>
      <c r="BY2358" s="24"/>
      <c r="BZ2358" s="109"/>
      <c r="CA2358" s="66"/>
      <c r="CB2358" s="5"/>
      <c r="CC2358" s="68"/>
      <c r="CD2358" s="67"/>
      <c r="CE2358" s="67"/>
      <c r="CF2358" s="64"/>
      <c r="CG2358" s="5"/>
      <c r="CH2358" s="69"/>
      <c r="CI2358" s="6"/>
      <c r="CJ2358" s="5"/>
      <c r="CK2358" s="25"/>
      <c r="CL2358" s="5"/>
      <c r="DN2358" s="14"/>
      <c r="DO2358" s="14"/>
      <c r="DP2358" s="5"/>
      <c r="DQ2358" s="25"/>
      <c r="DR2358" s="25"/>
      <c r="DS2358" s="96"/>
      <c r="DT2358" s="83"/>
      <c r="DU2358" s="14"/>
      <c r="DX2358" s="83"/>
      <c r="DY2358" s="83"/>
      <c r="DZ2358" s="83"/>
      <c r="EA2358" s="83"/>
      <c r="EJ2358" s="54"/>
      <c r="EK2358" s="22"/>
      <c r="EL2358" s="24"/>
      <c r="EP2358" s="23"/>
      <c r="EQ2358" s="24"/>
      <c r="ER2358" s="22"/>
      <c r="ES2358" s="24"/>
      <c r="ET2358" s="24"/>
      <c r="EU2358" s="23"/>
      <c r="EV2358" s="26"/>
      <c r="EX2358" s="6"/>
      <c r="EY2358" s="24"/>
      <c r="EZ2358" s="109"/>
      <c r="FA2358" s="66"/>
      <c r="FB2358" s="5"/>
      <c r="FC2358" s="68"/>
      <c r="FD2358" s="67"/>
      <c r="FE2358" s="67"/>
      <c r="FF2358" s="64"/>
      <c r="FG2358" s="5"/>
      <c r="FH2358" s="69"/>
      <c r="FI2358" s="6"/>
      <c r="FJ2358" s="5"/>
      <c r="FK2358" s="25"/>
      <c r="FL2358" s="5"/>
    </row>
    <row r="2359" spans="40:168">
      <c r="AN2359" s="14"/>
      <c r="AO2359" s="14"/>
      <c r="AP2359" s="5"/>
      <c r="AQ2359" s="25"/>
      <c r="AR2359" s="25"/>
      <c r="AS2359" s="96"/>
      <c r="AT2359" s="83"/>
      <c r="AU2359" s="14"/>
      <c r="AX2359" s="83"/>
      <c r="AY2359" s="83"/>
      <c r="AZ2359" s="83"/>
      <c r="BA2359" s="83"/>
      <c r="BJ2359" s="54"/>
      <c r="BK2359" s="22"/>
      <c r="BL2359" s="24"/>
      <c r="BP2359" s="23"/>
      <c r="BQ2359" s="24"/>
      <c r="BR2359" s="22"/>
      <c r="BS2359" s="24"/>
      <c r="BT2359" s="24"/>
      <c r="BU2359" s="23"/>
      <c r="BV2359" s="26"/>
      <c r="BX2359" s="6"/>
      <c r="BY2359" s="24"/>
      <c r="BZ2359" s="109"/>
      <c r="CA2359" s="66"/>
      <c r="CB2359" s="5"/>
      <c r="CC2359" s="68"/>
      <c r="CD2359" s="67"/>
      <c r="CE2359" s="67"/>
      <c r="CF2359" s="64"/>
      <c r="CG2359" s="5"/>
      <c r="CH2359" s="69"/>
      <c r="CI2359" s="6"/>
      <c r="CJ2359" s="5"/>
      <c r="CK2359" s="25"/>
      <c r="CL2359" s="5"/>
      <c r="DN2359" s="14"/>
      <c r="DO2359" s="14"/>
      <c r="DP2359" s="5"/>
      <c r="DQ2359" s="25"/>
      <c r="DR2359" s="25"/>
      <c r="DS2359" s="96"/>
      <c r="DT2359" s="83"/>
      <c r="DU2359" s="14"/>
      <c r="DX2359" s="83"/>
      <c r="DY2359" s="83"/>
      <c r="DZ2359" s="83"/>
      <c r="EA2359" s="83"/>
      <c r="EJ2359" s="54"/>
      <c r="EK2359" s="22"/>
      <c r="EL2359" s="24"/>
      <c r="EP2359" s="23"/>
      <c r="EQ2359" s="24"/>
      <c r="ER2359" s="22"/>
      <c r="ES2359" s="24"/>
      <c r="ET2359" s="24"/>
      <c r="EU2359" s="23"/>
      <c r="EV2359" s="26"/>
      <c r="EX2359" s="6"/>
      <c r="EY2359" s="24"/>
      <c r="EZ2359" s="109"/>
      <c r="FA2359" s="66"/>
      <c r="FB2359" s="5"/>
      <c r="FC2359" s="68"/>
      <c r="FD2359" s="67"/>
      <c r="FE2359" s="67"/>
      <c r="FF2359" s="64"/>
      <c r="FG2359" s="5"/>
      <c r="FH2359" s="69"/>
      <c r="FI2359" s="6"/>
      <c r="FJ2359" s="5"/>
      <c r="FK2359" s="25"/>
      <c r="FL2359" s="5"/>
    </row>
    <row r="2360" spans="40:168">
      <c r="AN2360" s="14"/>
      <c r="AO2360" s="14"/>
      <c r="AP2360" s="5"/>
      <c r="AQ2360" s="25"/>
      <c r="AR2360" s="25"/>
      <c r="AS2360" s="96"/>
      <c r="AT2360" s="83"/>
      <c r="AU2360" s="14"/>
      <c r="AX2360" s="83"/>
      <c r="AY2360" s="83"/>
      <c r="AZ2360" s="83"/>
      <c r="BA2360" s="83"/>
      <c r="BJ2360" s="54"/>
      <c r="BK2360" s="22"/>
      <c r="BL2360" s="24"/>
      <c r="BP2360" s="23"/>
      <c r="BQ2360" s="24"/>
      <c r="BR2360" s="22"/>
      <c r="BS2360" s="24"/>
      <c r="BT2360" s="24"/>
      <c r="BU2360" s="23"/>
      <c r="BV2360" s="26"/>
      <c r="BX2360" s="6"/>
      <c r="BY2360" s="24"/>
      <c r="BZ2360" s="109"/>
      <c r="CA2360" s="66"/>
      <c r="CB2360" s="5"/>
      <c r="CC2360" s="68"/>
      <c r="CD2360" s="67"/>
      <c r="CE2360" s="67"/>
      <c r="CF2360" s="64"/>
      <c r="CG2360" s="5"/>
      <c r="CH2360" s="69"/>
      <c r="CI2360" s="6"/>
      <c r="CJ2360" s="5"/>
      <c r="CK2360" s="25"/>
      <c r="CL2360" s="5"/>
      <c r="DN2360" s="14"/>
      <c r="DO2360" s="14"/>
      <c r="DP2360" s="5"/>
      <c r="DQ2360" s="25"/>
      <c r="DR2360" s="25"/>
      <c r="DS2360" s="96"/>
      <c r="DT2360" s="83"/>
      <c r="DU2360" s="14"/>
      <c r="DX2360" s="83"/>
      <c r="DY2360" s="83"/>
      <c r="DZ2360" s="83"/>
      <c r="EA2360" s="83"/>
      <c r="EJ2360" s="54"/>
      <c r="EK2360" s="22"/>
      <c r="EL2360" s="24"/>
      <c r="EP2360" s="23"/>
      <c r="EQ2360" s="24"/>
      <c r="ER2360" s="22"/>
      <c r="ES2360" s="24"/>
      <c r="ET2360" s="24"/>
      <c r="EU2360" s="23"/>
      <c r="EV2360" s="26"/>
      <c r="EX2360" s="6"/>
      <c r="EY2360" s="24"/>
      <c r="EZ2360" s="109"/>
      <c r="FA2360" s="66"/>
      <c r="FB2360" s="5"/>
      <c r="FC2360" s="68"/>
      <c r="FD2360" s="67"/>
      <c r="FE2360" s="67"/>
      <c r="FF2360" s="64"/>
      <c r="FG2360" s="5"/>
      <c r="FH2360" s="69"/>
      <c r="FI2360" s="6"/>
      <c r="FJ2360" s="5"/>
      <c r="FK2360" s="25"/>
      <c r="FL2360" s="5"/>
    </row>
    <row r="2361" spans="40:168">
      <c r="AN2361" s="14"/>
      <c r="AO2361" s="14"/>
      <c r="AP2361" s="5"/>
      <c r="AQ2361" s="25"/>
      <c r="AR2361" s="25"/>
      <c r="AS2361" s="96"/>
      <c r="AT2361" s="83"/>
      <c r="AU2361" s="14"/>
      <c r="AX2361" s="83"/>
      <c r="AY2361" s="83"/>
      <c r="AZ2361" s="83"/>
      <c r="BA2361" s="83"/>
      <c r="BJ2361" s="54"/>
      <c r="BK2361" s="22"/>
      <c r="BL2361" s="24"/>
      <c r="BP2361" s="23"/>
      <c r="BQ2361" s="24"/>
      <c r="BR2361" s="22"/>
      <c r="BS2361" s="24"/>
      <c r="BT2361" s="24"/>
      <c r="BU2361" s="23"/>
      <c r="BV2361" s="26"/>
      <c r="BX2361" s="6"/>
      <c r="BY2361" s="24"/>
      <c r="BZ2361" s="109"/>
      <c r="CA2361" s="66"/>
      <c r="CB2361" s="5"/>
      <c r="CC2361" s="68"/>
      <c r="CD2361" s="67"/>
      <c r="CE2361" s="67"/>
      <c r="CF2361" s="64"/>
      <c r="CG2361" s="5"/>
      <c r="CH2361" s="69"/>
      <c r="CI2361" s="6"/>
      <c r="CJ2361" s="5"/>
      <c r="CK2361" s="25"/>
      <c r="CL2361" s="5"/>
      <c r="DN2361" s="14"/>
      <c r="DO2361" s="14"/>
      <c r="DP2361" s="5"/>
      <c r="DQ2361" s="25"/>
      <c r="DR2361" s="25"/>
      <c r="DS2361" s="96"/>
      <c r="DT2361" s="83"/>
      <c r="DU2361" s="14"/>
      <c r="DX2361" s="83"/>
      <c r="DY2361" s="83"/>
      <c r="DZ2361" s="83"/>
      <c r="EA2361" s="83"/>
      <c r="EJ2361" s="54"/>
      <c r="EK2361" s="22"/>
      <c r="EL2361" s="24"/>
      <c r="EP2361" s="23"/>
      <c r="EQ2361" s="24"/>
      <c r="ER2361" s="22"/>
      <c r="ES2361" s="24"/>
      <c r="ET2361" s="24"/>
      <c r="EU2361" s="23"/>
      <c r="EV2361" s="26"/>
      <c r="EX2361" s="6"/>
      <c r="EY2361" s="24"/>
      <c r="EZ2361" s="109"/>
      <c r="FA2361" s="66"/>
      <c r="FB2361" s="5"/>
      <c r="FC2361" s="68"/>
      <c r="FD2361" s="67"/>
      <c r="FE2361" s="67"/>
      <c r="FF2361" s="64"/>
      <c r="FG2361" s="5"/>
      <c r="FH2361" s="69"/>
      <c r="FI2361" s="6"/>
      <c r="FJ2361" s="5"/>
      <c r="FK2361" s="25"/>
      <c r="FL2361" s="5"/>
    </row>
    <row r="2362" spans="40:168">
      <c r="AN2362" s="14"/>
      <c r="AO2362" s="14"/>
      <c r="AP2362" s="5"/>
      <c r="AQ2362" s="25"/>
      <c r="AR2362" s="25"/>
      <c r="AS2362" s="96"/>
      <c r="AT2362" s="83"/>
      <c r="AU2362" s="14"/>
      <c r="AX2362" s="83"/>
      <c r="AY2362" s="83"/>
      <c r="AZ2362" s="83"/>
      <c r="BA2362" s="83"/>
      <c r="BJ2362" s="54"/>
      <c r="BK2362" s="22"/>
      <c r="BL2362" s="24"/>
      <c r="BP2362" s="23"/>
      <c r="BQ2362" s="24"/>
      <c r="BR2362" s="22"/>
      <c r="BS2362" s="24"/>
      <c r="BT2362" s="24"/>
      <c r="BU2362" s="23"/>
      <c r="BV2362" s="26"/>
      <c r="BX2362" s="6"/>
      <c r="BY2362" s="24"/>
      <c r="BZ2362" s="109"/>
      <c r="CA2362" s="66"/>
      <c r="CB2362" s="5"/>
      <c r="CC2362" s="68"/>
      <c r="CD2362" s="67"/>
      <c r="CE2362" s="67"/>
      <c r="CF2362" s="64"/>
      <c r="CG2362" s="5"/>
      <c r="CH2362" s="69"/>
      <c r="CI2362" s="6"/>
      <c r="CJ2362" s="5"/>
      <c r="CK2362" s="25"/>
      <c r="CL2362" s="5"/>
      <c r="DN2362" s="14"/>
      <c r="DO2362" s="14"/>
      <c r="DP2362" s="5"/>
      <c r="DQ2362" s="25"/>
      <c r="DR2362" s="25"/>
      <c r="DS2362" s="96"/>
      <c r="DT2362" s="83"/>
      <c r="DU2362" s="14"/>
      <c r="DX2362" s="83"/>
      <c r="DY2362" s="83"/>
      <c r="DZ2362" s="83"/>
      <c r="EA2362" s="83"/>
      <c r="EJ2362" s="54"/>
      <c r="EK2362" s="22"/>
      <c r="EL2362" s="24"/>
      <c r="EP2362" s="23"/>
      <c r="EQ2362" s="24"/>
      <c r="ER2362" s="22"/>
      <c r="ES2362" s="24"/>
      <c r="ET2362" s="24"/>
      <c r="EU2362" s="23"/>
      <c r="EV2362" s="26"/>
      <c r="EX2362" s="6"/>
      <c r="EY2362" s="24"/>
      <c r="EZ2362" s="109"/>
      <c r="FA2362" s="66"/>
      <c r="FB2362" s="5"/>
      <c r="FC2362" s="68"/>
      <c r="FD2362" s="67"/>
      <c r="FE2362" s="67"/>
      <c r="FF2362" s="64"/>
      <c r="FG2362" s="5"/>
      <c r="FH2362" s="69"/>
      <c r="FI2362" s="6"/>
      <c r="FJ2362" s="5"/>
      <c r="FK2362" s="25"/>
      <c r="FL2362" s="5"/>
    </row>
    <row r="2363" spans="40:168">
      <c r="AN2363" s="14"/>
      <c r="AO2363" s="14"/>
      <c r="AP2363" s="5"/>
      <c r="AQ2363" s="25"/>
      <c r="AR2363" s="25"/>
      <c r="AS2363" s="96"/>
      <c r="AT2363" s="83"/>
      <c r="AU2363" s="14"/>
      <c r="AX2363" s="83"/>
      <c r="AY2363" s="83"/>
      <c r="AZ2363" s="83"/>
      <c r="BA2363" s="83"/>
      <c r="BJ2363" s="54"/>
      <c r="BK2363" s="22"/>
      <c r="BL2363" s="24"/>
      <c r="BP2363" s="23"/>
      <c r="BQ2363" s="24"/>
      <c r="BR2363" s="22"/>
      <c r="BS2363" s="24"/>
      <c r="BT2363" s="24"/>
      <c r="BU2363" s="23"/>
      <c r="BV2363" s="26"/>
      <c r="BX2363" s="6"/>
      <c r="BY2363" s="24"/>
      <c r="BZ2363" s="109"/>
      <c r="CA2363" s="66"/>
      <c r="CB2363" s="5"/>
      <c r="CC2363" s="68"/>
      <c r="CD2363" s="67"/>
      <c r="CE2363" s="67"/>
      <c r="CF2363" s="64"/>
      <c r="CG2363" s="5"/>
      <c r="CH2363" s="69"/>
      <c r="CI2363" s="6"/>
      <c r="CJ2363" s="5"/>
      <c r="CK2363" s="25"/>
      <c r="CL2363" s="5"/>
      <c r="DN2363" s="14"/>
      <c r="DO2363" s="14"/>
      <c r="DP2363" s="5"/>
      <c r="DQ2363" s="25"/>
      <c r="DR2363" s="25"/>
      <c r="DS2363" s="96"/>
      <c r="DT2363" s="83"/>
      <c r="DU2363" s="14"/>
      <c r="DX2363" s="83"/>
      <c r="DY2363" s="83"/>
      <c r="DZ2363" s="83"/>
      <c r="EA2363" s="83"/>
      <c r="EJ2363" s="54"/>
      <c r="EK2363" s="22"/>
      <c r="EL2363" s="24"/>
      <c r="EP2363" s="23"/>
      <c r="EQ2363" s="24"/>
      <c r="ER2363" s="22"/>
      <c r="ES2363" s="24"/>
      <c r="ET2363" s="24"/>
      <c r="EU2363" s="23"/>
      <c r="EV2363" s="26"/>
      <c r="EX2363" s="6"/>
      <c r="EY2363" s="24"/>
      <c r="EZ2363" s="109"/>
      <c r="FA2363" s="66"/>
      <c r="FB2363" s="5"/>
      <c r="FC2363" s="68"/>
      <c r="FD2363" s="67"/>
      <c r="FE2363" s="67"/>
      <c r="FF2363" s="64"/>
      <c r="FG2363" s="5"/>
      <c r="FH2363" s="69"/>
      <c r="FI2363" s="6"/>
      <c r="FJ2363" s="5"/>
      <c r="FK2363" s="25"/>
      <c r="FL2363" s="5"/>
    </row>
    <row r="2364" spans="40:168">
      <c r="AN2364" s="14"/>
      <c r="AO2364" s="14"/>
      <c r="AP2364" s="5"/>
      <c r="AQ2364" s="25"/>
      <c r="AR2364" s="25"/>
      <c r="AS2364" s="96"/>
      <c r="AT2364" s="83"/>
      <c r="AU2364" s="14"/>
      <c r="AX2364" s="83"/>
      <c r="AY2364" s="83"/>
      <c r="AZ2364" s="83"/>
      <c r="BA2364" s="83"/>
      <c r="BJ2364" s="54"/>
      <c r="BK2364" s="22"/>
      <c r="BL2364" s="24"/>
      <c r="BP2364" s="23"/>
      <c r="BQ2364" s="24"/>
      <c r="BR2364" s="22"/>
      <c r="BS2364" s="24"/>
      <c r="BT2364" s="24"/>
      <c r="BU2364" s="23"/>
      <c r="BV2364" s="26"/>
      <c r="BX2364" s="6"/>
      <c r="BY2364" s="24"/>
      <c r="BZ2364" s="109"/>
      <c r="CA2364" s="66"/>
      <c r="CB2364" s="5"/>
      <c r="CC2364" s="68"/>
      <c r="CD2364" s="67"/>
      <c r="CE2364" s="67"/>
      <c r="CF2364" s="64"/>
      <c r="CG2364" s="5"/>
      <c r="CH2364" s="69"/>
      <c r="CI2364" s="6"/>
      <c r="CJ2364" s="5"/>
      <c r="CK2364" s="25"/>
      <c r="CL2364" s="5"/>
      <c r="DN2364" s="14"/>
      <c r="DO2364" s="14"/>
      <c r="DP2364" s="5"/>
      <c r="DQ2364" s="25"/>
      <c r="DR2364" s="25"/>
      <c r="DS2364" s="96"/>
      <c r="DT2364" s="83"/>
      <c r="DU2364" s="14"/>
      <c r="DX2364" s="83"/>
      <c r="DY2364" s="83"/>
      <c r="DZ2364" s="83"/>
      <c r="EA2364" s="83"/>
      <c r="EJ2364" s="54"/>
      <c r="EK2364" s="22"/>
      <c r="EL2364" s="24"/>
      <c r="EP2364" s="23"/>
      <c r="EQ2364" s="24"/>
      <c r="ER2364" s="22"/>
      <c r="ES2364" s="24"/>
      <c r="ET2364" s="24"/>
      <c r="EU2364" s="23"/>
      <c r="EV2364" s="26"/>
      <c r="EX2364" s="6"/>
      <c r="EY2364" s="24"/>
      <c r="EZ2364" s="109"/>
      <c r="FA2364" s="66"/>
      <c r="FB2364" s="5"/>
      <c r="FC2364" s="68"/>
      <c r="FD2364" s="67"/>
      <c r="FE2364" s="67"/>
      <c r="FF2364" s="64"/>
      <c r="FG2364" s="5"/>
      <c r="FH2364" s="69"/>
      <c r="FI2364" s="6"/>
      <c r="FJ2364" s="5"/>
      <c r="FK2364" s="25"/>
      <c r="FL2364" s="5"/>
    </row>
    <row r="2365" spans="40:168">
      <c r="AN2365" s="14"/>
      <c r="AO2365" s="14"/>
      <c r="AP2365" s="5"/>
      <c r="AQ2365" s="25"/>
      <c r="AR2365" s="25"/>
      <c r="AS2365" s="96"/>
      <c r="AT2365" s="83"/>
      <c r="AU2365" s="14"/>
      <c r="AX2365" s="83"/>
      <c r="AY2365" s="83"/>
      <c r="AZ2365" s="83"/>
      <c r="BA2365" s="83"/>
      <c r="BJ2365" s="54"/>
      <c r="BK2365" s="22"/>
      <c r="BL2365" s="24"/>
      <c r="BP2365" s="23"/>
      <c r="BQ2365" s="24"/>
      <c r="BR2365" s="22"/>
      <c r="BS2365" s="24"/>
      <c r="BT2365" s="24"/>
      <c r="BU2365" s="23"/>
      <c r="BV2365" s="26"/>
      <c r="BX2365" s="6"/>
      <c r="BY2365" s="24"/>
      <c r="BZ2365" s="109"/>
      <c r="CA2365" s="66"/>
      <c r="CB2365" s="5"/>
      <c r="CC2365" s="68"/>
      <c r="CD2365" s="67"/>
      <c r="CE2365" s="67"/>
      <c r="CF2365" s="64"/>
      <c r="CG2365" s="5"/>
      <c r="CH2365" s="69"/>
      <c r="CI2365" s="6"/>
      <c r="CJ2365" s="5"/>
      <c r="CK2365" s="25"/>
      <c r="CL2365" s="5"/>
      <c r="DN2365" s="14"/>
      <c r="DO2365" s="14"/>
      <c r="DP2365" s="5"/>
      <c r="DQ2365" s="25"/>
      <c r="DR2365" s="25"/>
      <c r="DS2365" s="96"/>
      <c r="DT2365" s="83"/>
      <c r="DU2365" s="14"/>
      <c r="DX2365" s="83"/>
      <c r="DY2365" s="83"/>
      <c r="DZ2365" s="83"/>
      <c r="EA2365" s="83"/>
      <c r="EJ2365" s="54"/>
      <c r="EK2365" s="22"/>
      <c r="EL2365" s="24"/>
      <c r="EP2365" s="23"/>
      <c r="EQ2365" s="24"/>
      <c r="ER2365" s="22"/>
      <c r="ES2365" s="24"/>
      <c r="ET2365" s="24"/>
      <c r="EU2365" s="23"/>
      <c r="EV2365" s="26"/>
      <c r="EX2365" s="6"/>
      <c r="EY2365" s="24"/>
      <c r="EZ2365" s="109"/>
      <c r="FA2365" s="66"/>
      <c r="FB2365" s="5"/>
      <c r="FC2365" s="68"/>
      <c r="FD2365" s="67"/>
      <c r="FE2365" s="67"/>
      <c r="FF2365" s="64"/>
      <c r="FG2365" s="5"/>
      <c r="FH2365" s="69"/>
      <c r="FI2365" s="6"/>
      <c r="FJ2365" s="5"/>
      <c r="FK2365" s="25"/>
      <c r="FL2365" s="5"/>
    </row>
    <row r="2366" spans="40:168">
      <c r="AN2366" s="14"/>
      <c r="AO2366" s="14"/>
      <c r="AP2366" s="5"/>
      <c r="AQ2366" s="25"/>
      <c r="AR2366" s="25"/>
      <c r="AS2366" s="96"/>
      <c r="AT2366" s="83"/>
      <c r="AU2366" s="14"/>
      <c r="AX2366" s="83"/>
      <c r="AY2366" s="83"/>
      <c r="AZ2366" s="83"/>
      <c r="BA2366" s="83"/>
      <c r="BJ2366" s="54"/>
      <c r="BK2366" s="22"/>
      <c r="BL2366" s="24"/>
      <c r="BP2366" s="23"/>
      <c r="BQ2366" s="24"/>
      <c r="BR2366" s="22"/>
      <c r="BS2366" s="24"/>
      <c r="BT2366" s="24"/>
      <c r="BU2366" s="23"/>
      <c r="BV2366" s="26"/>
      <c r="BX2366" s="6"/>
      <c r="BY2366" s="24"/>
      <c r="BZ2366" s="109"/>
      <c r="CA2366" s="66"/>
      <c r="CB2366" s="5"/>
      <c r="CC2366" s="68"/>
      <c r="CD2366" s="67"/>
      <c r="CE2366" s="67"/>
      <c r="CF2366" s="64"/>
      <c r="CG2366" s="5"/>
      <c r="CH2366" s="69"/>
      <c r="CI2366" s="6"/>
      <c r="CJ2366" s="5"/>
      <c r="CK2366" s="25"/>
      <c r="CL2366" s="5"/>
      <c r="DN2366" s="14"/>
      <c r="DO2366" s="14"/>
      <c r="DP2366" s="5"/>
      <c r="DQ2366" s="25"/>
      <c r="DR2366" s="25"/>
      <c r="DS2366" s="96"/>
      <c r="DT2366" s="83"/>
      <c r="DU2366" s="14"/>
      <c r="DX2366" s="83"/>
      <c r="DY2366" s="83"/>
      <c r="DZ2366" s="83"/>
      <c r="EA2366" s="83"/>
      <c r="EJ2366" s="54"/>
      <c r="EK2366" s="22"/>
      <c r="EL2366" s="24"/>
      <c r="EP2366" s="23"/>
      <c r="EQ2366" s="24"/>
      <c r="ER2366" s="22"/>
      <c r="ES2366" s="24"/>
      <c r="ET2366" s="24"/>
      <c r="EU2366" s="23"/>
      <c r="EV2366" s="26"/>
      <c r="EX2366" s="6"/>
      <c r="EY2366" s="24"/>
      <c r="EZ2366" s="109"/>
      <c r="FA2366" s="66"/>
      <c r="FB2366" s="5"/>
      <c r="FC2366" s="68"/>
      <c r="FD2366" s="67"/>
      <c r="FE2366" s="67"/>
      <c r="FF2366" s="64"/>
      <c r="FG2366" s="5"/>
      <c r="FH2366" s="69"/>
      <c r="FI2366" s="6"/>
      <c r="FJ2366" s="5"/>
      <c r="FK2366" s="25"/>
      <c r="FL2366" s="5"/>
    </row>
    <row r="2367" spans="40:168">
      <c r="AN2367" s="14"/>
      <c r="AO2367" s="14"/>
      <c r="AP2367" s="5"/>
      <c r="AQ2367" s="25"/>
      <c r="AR2367" s="25"/>
      <c r="AS2367" s="96"/>
      <c r="AT2367" s="83"/>
      <c r="AU2367" s="14"/>
      <c r="AX2367" s="83"/>
      <c r="AY2367" s="83"/>
      <c r="AZ2367" s="83"/>
      <c r="BA2367" s="83"/>
      <c r="BJ2367" s="54"/>
      <c r="BK2367" s="22"/>
      <c r="BL2367" s="24"/>
      <c r="BP2367" s="23"/>
      <c r="BQ2367" s="24"/>
      <c r="BR2367" s="22"/>
      <c r="BS2367" s="24"/>
      <c r="BT2367" s="24"/>
      <c r="BU2367" s="23"/>
      <c r="BV2367" s="26"/>
      <c r="BX2367" s="6"/>
      <c r="BY2367" s="24"/>
      <c r="BZ2367" s="109"/>
      <c r="CA2367" s="66"/>
      <c r="CB2367" s="5"/>
      <c r="CC2367" s="68"/>
      <c r="CD2367" s="67"/>
      <c r="CE2367" s="67"/>
      <c r="CF2367" s="64"/>
      <c r="CG2367" s="5"/>
      <c r="CH2367" s="69"/>
      <c r="CI2367" s="6"/>
      <c r="CJ2367" s="5"/>
      <c r="CK2367" s="25"/>
      <c r="CL2367" s="5"/>
      <c r="DN2367" s="14"/>
      <c r="DO2367" s="14"/>
      <c r="DP2367" s="5"/>
      <c r="DQ2367" s="25"/>
      <c r="DR2367" s="25"/>
      <c r="DS2367" s="96"/>
      <c r="DT2367" s="83"/>
      <c r="DU2367" s="14"/>
      <c r="DX2367" s="83"/>
      <c r="DY2367" s="83"/>
      <c r="DZ2367" s="83"/>
      <c r="EA2367" s="83"/>
      <c r="EJ2367" s="54"/>
      <c r="EK2367" s="22"/>
      <c r="EL2367" s="24"/>
      <c r="EP2367" s="23"/>
      <c r="EQ2367" s="24"/>
      <c r="ER2367" s="22"/>
      <c r="ES2367" s="24"/>
      <c r="ET2367" s="24"/>
      <c r="EU2367" s="23"/>
      <c r="EV2367" s="26"/>
      <c r="EX2367" s="6"/>
      <c r="EY2367" s="24"/>
      <c r="EZ2367" s="109"/>
      <c r="FA2367" s="66"/>
      <c r="FB2367" s="5"/>
      <c r="FC2367" s="68"/>
      <c r="FD2367" s="67"/>
      <c r="FE2367" s="67"/>
      <c r="FF2367" s="64"/>
      <c r="FG2367" s="5"/>
      <c r="FH2367" s="69"/>
      <c r="FI2367" s="6"/>
      <c r="FJ2367" s="5"/>
      <c r="FK2367" s="25"/>
      <c r="FL2367" s="5"/>
    </row>
    <row r="2368" spans="40:168">
      <c r="AN2368" s="14"/>
      <c r="AO2368" s="14"/>
      <c r="AP2368" s="5"/>
      <c r="AQ2368" s="25"/>
      <c r="AR2368" s="25"/>
      <c r="AS2368" s="96"/>
      <c r="AT2368" s="83"/>
      <c r="AU2368" s="14"/>
      <c r="AX2368" s="83"/>
      <c r="AY2368" s="83"/>
      <c r="AZ2368" s="83"/>
      <c r="BA2368" s="83"/>
      <c r="BJ2368" s="54"/>
      <c r="BK2368" s="22"/>
      <c r="BL2368" s="24"/>
      <c r="BP2368" s="23"/>
      <c r="BQ2368" s="24"/>
      <c r="BR2368" s="22"/>
      <c r="BS2368" s="24"/>
      <c r="BT2368" s="24"/>
      <c r="BU2368" s="23"/>
      <c r="BV2368" s="26"/>
      <c r="BX2368" s="6"/>
      <c r="BY2368" s="24"/>
      <c r="BZ2368" s="109"/>
      <c r="CA2368" s="66"/>
      <c r="CB2368" s="5"/>
      <c r="CC2368" s="68"/>
      <c r="CD2368" s="67"/>
      <c r="CE2368" s="67"/>
      <c r="CF2368" s="64"/>
      <c r="CG2368" s="5"/>
      <c r="CH2368" s="69"/>
      <c r="CI2368" s="6"/>
      <c r="CJ2368" s="5"/>
      <c r="CK2368" s="25"/>
      <c r="CL2368" s="5"/>
      <c r="DN2368" s="14"/>
      <c r="DO2368" s="14"/>
      <c r="DP2368" s="5"/>
      <c r="DQ2368" s="25"/>
      <c r="DR2368" s="25"/>
      <c r="DS2368" s="96"/>
      <c r="DT2368" s="83"/>
      <c r="DU2368" s="14"/>
      <c r="DX2368" s="83"/>
      <c r="DY2368" s="83"/>
      <c r="DZ2368" s="83"/>
      <c r="EA2368" s="83"/>
      <c r="EJ2368" s="54"/>
      <c r="EK2368" s="22"/>
      <c r="EL2368" s="24"/>
      <c r="EP2368" s="23"/>
      <c r="EQ2368" s="24"/>
      <c r="ER2368" s="22"/>
      <c r="ES2368" s="24"/>
      <c r="ET2368" s="24"/>
      <c r="EU2368" s="23"/>
      <c r="EV2368" s="26"/>
      <c r="EX2368" s="6"/>
      <c r="EY2368" s="24"/>
      <c r="EZ2368" s="109"/>
      <c r="FA2368" s="66"/>
      <c r="FB2368" s="5"/>
      <c r="FC2368" s="68"/>
      <c r="FD2368" s="67"/>
      <c r="FE2368" s="67"/>
      <c r="FF2368" s="64"/>
      <c r="FG2368" s="5"/>
      <c r="FH2368" s="69"/>
      <c r="FI2368" s="6"/>
      <c r="FJ2368" s="5"/>
      <c r="FK2368" s="25"/>
      <c r="FL2368" s="5"/>
    </row>
    <row r="2369" spans="40:168">
      <c r="AN2369" s="14"/>
      <c r="AO2369" s="14"/>
      <c r="AP2369" s="5"/>
      <c r="AQ2369" s="25"/>
      <c r="AR2369" s="25"/>
      <c r="AS2369" s="96"/>
      <c r="AT2369" s="83"/>
      <c r="AU2369" s="14"/>
      <c r="AX2369" s="83"/>
      <c r="AY2369" s="83"/>
      <c r="AZ2369" s="83"/>
      <c r="BA2369" s="83"/>
      <c r="BJ2369" s="54"/>
      <c r="BK2369" s="22"/>
      <c r="BL2369" s="24"/>
      <c r="BP2369" s="23"/>
      <c r="BQ2369" s="24"/>
      <c r="BR2369" s="22"/>
      <c r="BS2369" s="24"/>
      <c r="BT2369" s="24"/>
      <c r="BU2369" s="23"/>
      <c r="BV2369" s="26"/>
      <c r="BX2369" s="6"/>
      <c r="BY2369" s="24"/>
      <c r="BZ2369" s="109"/>
      <c r="CA2369" s="66"/>
      <c r="CB2369" s="5"/>
      <c r="CC2369" s="68"/>
      <c r="CD2369" s="67"/>
      <c r="CE2369" s="67"/>
      <c r="CF2369" s="64"/>
      <c r="CG2369" s="5"/>
      <c r="CH2369" s="69"/>
      <c r="CI2369" s="6"/>
      <c r="CJ2369" s="5"/>
      <c r="CK2369" s="25"/>
      <c r="CL2369" s="5"/>
      <c r="DN2369" s="14"/>
      <c r="DO2369" s="14"/>
      <c r="DP2369" s="5"/>
      <c r="DQ2369" s="25"/>
      <c r="DR2369" s="25"/>
      <c r="DS2369" s="96"/>
      <c r="DT2369" s="83"/>
      <c r="DU2369" s="14"/>
      <c r="DX2369" s="83"/>
      <c r="DY2369" s="83"/>
      <c r="DZ2369" s="83"/>
      <c r="EA2369" s="83"/>
      <c r="EJ2369" s="54"/>
      <c r="EK2369" s="22"/>
      <c r="EL2369" s="24"/>
      <c r="EP2369" s="23"/>
      <c r="EQ2369" s="24"/>
      <c r="ER2369" s="22"/>
      <c r="ES2369" s="24"/>
      <c r="ET2369" s="24"/>
      <c r="EU2369" s="23"/>
      <c r="EV2369" s="26"/>
      <c r="EX2369" s="6"/>
      <c r="EY2369" s="24"/>
      <c r="EZ2369" s="109"/>
      <c r="FA2369" s="66"/>
      <c r="FB2369" s="5"/>
      <c r="FC2369" s="68"/>
      <c r="FD2369" s="67"/>
      <c r="FE2369" s="67"/>
      <c r="FF2369" s="64"/>
      <c r="FG2369" s="5"/>
      <c r="FH2369" s="69"/>
      <c r="FI2369" s="6"/>
      <c r="FJ2369" s="5"/>
      <c r="FK2369" s="25"/>
      <c r="FL2369" s="5"/>
    </row>
    <row r="2370" spans="40:168">
      <c r="AN2370" s="14"/>
      <c r="AO2370" s="14"/>
      <c r="AP2370" s="5"/>
      <c r="AQ2370" s="25"/>
      <c r="AR2370" s="25"/>
      <c r="AS2370" s="96"/>
      <c r="AT2370" s="83"/>
      <c r="AU2370" s="14"/>
      <c r="AX2370" s="83"/>
      <c r="AY2370" s="83"/>
      <c r="AZ2370" s="83"/>
      <c r="BA2370" s="83"/>
      <c r="BJ2370" s="54"/>
      <c r="BK2370" s="22"/>
      <c r="BL2370" s="24"/>
      <c r="BP2370" s="23"/>
      <c r="BQ2370" s="24"/>
      <c r="BR2370" s="22"/>
      <c r="BS2370" s="24"/>
      <c r="BT2370" s="24"/>
      <c r="BU2370" s="23"/>
      <c r="BV2370" s="26"/>
      <c r="BX2370" s="6"/>
      <c r="BY2370" s="24"/>
      <c r="BZ2370" s="109"/>
      <c r="CA2370" s="66"/>
      <c r="CB2370" s="5"/>
      <c r="CC2370" s="68"/>
      <c r="CD2370" s="67"/>
      <c r="CE2370" s="67"/>
      <c r="CF2370" s="64"/>
      <c r="CG2370" s="5"/>
      <c r="CH2370" s="69"/>
      <c r="CI2370" s="6"/>
      <c r="CJ2370" s="5"/>
      <c r="CK2370" s="25"/>
      <c r="CL2370" s="5"/>
      <c r="DN2370" s="14"/>
      <c r="DO2370" s="14"/>
      <c r="DP2370" s="5"/>
      <c r="DQ2370" s="25"/>
      <c r="DR2370" s="25"/>
      <c r="DS2370" s="96"/>
      <c r="DT2370" s="83"/>
      <c r="DU2370" s="14"/>
      <c r="DX2370" s="83"/>
      <c r="DY2370" s="83"/>
      <c r="DZ2370" s="83"/>
      <c r="EA2370" s="83"/>
      <c r="EJ2370" s="54"/>
      <c r="EK2370" s="22"/>
      <c r="EL2370" s="24"/>
      <c r="EP2370" s="23"/>
      <c r="EQ2370" s="24"/>
      <c r="ER2370" s="22"/>
      <c r="ES2370" s="24"/>
      <c r="ET2370" s="24"/>
      <c r="EU2370" s="23"/>
      <c r="EV2370" s="26"/>
      <c r="EX2370" s="6"/>
      <c r="EY2370" s="24"/>
      <c r="EZ2370" s="109"/>
      <c r="FA2370" s="66"/>
      <c r="FB2370" s="5"/>
      <c r="FC2370" s="68"/>
      <c r="FD2370" s="67"/>
      <c r="FE2370" s="67"/>
      <c r="FF2370" s="64"/>
      <c r="FG2370" s="5"/>
      <c r="FH2370" s="69"/>
      <c r="FI2370" s="6"/>
      <c r="FJ2370" s="5"/>
      <c r="FK2370" s="25"/>
      <c r="FL2370" s="5"/>
    </row>
    <row r="2371" spans="40:168">
      <c r="AN2371" s="14"/>
      <c r="AO2371" s="14"/>
      <c r="AP2371" s="5"/>
      <c r="AQ2371" s="25"/>
      <c r="AR2371" s="25"/>
      <c r="AS2371" s="96"/>
      <c r="AT2371" s="83"/>
      <c r="AU2371" s="14"/>
      <c r="AX2371" s="83"/>
      <c r="AY2371" s="83"/>
      <c r="AZ2371" s="83"/>
      <c r="BA2371" s="83"/>
      <c r="BJ2371" s="54"/>
      <c r="BK2371" s="22"/>
      <c r="BL2371" s="24"/>
      <c r="BP2371" s="23"/>
      <c r="BQ2371" s="24"/>
      <c r="BR2371" s="22"/>
      <c r="BS2371" s="24"/>
      <c r="BT2371" s="24"/>
      <c r="BU2371" s="23"/>
      <c r="BV2371" s="26"/>
      <c r="BX2371" s="6"/>
      <c r="BY2371" s="24"/>
      <c r="BZ2371" s="109"/>
      <c r="CA2371" s="66"/>
      <c r="CB2371" s="5"/>
      <c r="CC2371" s="68"/>
      <c r="CD2371" s="67"/>
      <c r="CE2371" s="67"/>
      <c r="CF2371" s="64"/>
      <c r="CG2371" s="5"/>
      <c r="CH2371" s="69"/>
      <c r="CI2371" s="6"/>
      <c r="CJ2371" s="5"/>
      <c r="CK2371" s="25"/>
      <c r="CL2371" s="5"/>
      <c r="DN2371" s="14"/>
      <c r="DO2371" s="14"/>
      <c r="DP2371" s="5"/>
      <c r="DQ2371" s="25"/>
      <c r="DR2371" s="25"/>
      <c r="DS2371" s="96"/>
      <c r="DT2371" s="83"/>
      <c r="DU2371" s="14"/>
      <c r="DX2371" s="83"/>
      <c r="DY2371" s="83"/>
      <c r="DZ2371" s="83"/>
      <c r="EA2371" s="83"/>
      <c r="EJ2371" s="54"/>
      <c r="EK2371" s="22"/>
      <c r="EL2371" s="24"/>
      <c r="EP2371" s="23"/>
      <c r="EQ2371" s="24"/>
      <c r="ER2371" s="22"/>
      <c r="ES2371" s="24"/>
      <c r="ET2371" s="24"/>
      <c r="EU2371" s="23"/>
      <c r="EV2371" s="26"/>
      <c r="EX2371" s="6"/>
      <c r="EY2371" s="24"/>
      <c r="EZ2371" s="109"/>
      <c r="FA2371" s="66"/>
      <c r="FB2371" s="5"/>
      <c r="FC2371" s="68"/>
      <c r="FD2371" s="67"/>
      <c r="FE2371" s="67"/>
      <c r="FF2371" s="64"/>
      <c r="FG2371" s="5"/>
      <c r="FH2371" s="69"/>
      <c r="FI2371" s="6"/>
      <c r="FJ2371" s="5"/>
      <c r="FK2371" s="25"/>
      <c r="FL2371" s="5"/>
    </row>
    <row r="2372" spans="40:168">
      <c r="AN2372" s="14"/>
      <c r="AO2372" s="14"/>
      <c r="AP2372" s="5"/>
      <c r="AQ2372" s="25"/>
      <c r="AR2372" s="25"/>
      <c r="AS2372" s="96"/>
      <c r="AT2372" s="83"/>
      <c r="AU2372" s="14"/>
      <c r="AX2372" s="83"/>
      <c r="AY2372" s="83"/>
      <c r="AZ2372" s="83"/>
      <c r="BA2372" s="83"/>
      <c r="BJ2372" s="54"/>
      <c r="BK2372" s="22"/>
      <c r="BL2372" s="24"/>
      <c r="BP2372" s="23"/>
      <c r="BQ2372" s="24"/>
      <c r="BR2372" s="22"/>
      <c r="BS2372" s="24"/>
      <c r="BT2372" s="24"/>
      <c r="BU2372" s="23"/>
      <c r="BV2372" s="26"/>
      <c r="BX2372" s="6"/>
      <c r="BY2372" s="24"/>
      <c r="BZ2372" s="109"/>
      <c r="CA2372" s="66"/>
      <c r="CB2372" s="5"/>
      <c r="CC2372" s="68"/>
      <c r="CD2372" s="67"/>
      <c r="CE2372" s="67"/>
      <c r="CF2372" s="64"/>
      <c r="CG2372" s="5"/>
      <c r="CH2372" s="69"/>
      <c r="CI2372" s="6"/>
      <c r="CJ2372" s="5"/>
      <c r="CK2372" s="25"/>
      <c r="CL2372" s="5"/>
      <c r="DN2372" s="14"/>
      <c r="DO2372" s="14"/>
      <c r="DP2372" s="5"/>
      <c r="DQ2372" s="25"/>
      <c r="DR2372" s="25"/>
      <c r="DS2372" s="96"/>
      <c r="DT2372" s="83"/>
      <c r="DU2372" s="14"/>
      <c r="DX2372" s="83"/>
      <c r="DY2372" s="83"/>
      <c r="DZ2372" s="83"/>
      <c r="EA2372" s="83"/>
      <c r="EJ2372" s="54"/>
      <c r="EK2372" s="22"/>
      <c r="EL2372" s="24"/>
      <c r="EP2372" s="23"/>
      <c r="EQ2372" s="24"/>
      <c r="ER2372" s="22"/>
      <c r="ES2372" s="24"/>
      <c r="ET2372" s="24"/>
      <c r="EU2372" s="23"/>
      <c r="EV2372" s="26"/>
      <c r="EX2372" s="6"/>
      <c r="EY2372" s="24"/>
      <c r="EZ2372" s="109"/>
      <c r="FA2372" s="66"/>
      <c r="FB2372" s="5"/>
      <c r="FC2372" s="68"/>
      <c r="FD2372" s="67"/>
      <c r="FE2372" s="67"/>
      <c r="FF2372" s="64"/>
      <c r="FG2372" s="5"/>
      <c r="FH2372" s="69"/>
      <c r="FI2372" s="6"/>
      <c r="FJ2372" s="5"/>
      <c r="FK2372" s="25"/>
      <c r="FL2372" s="5"/>
    </row>
    <row r="2373" spans="40:168">
      <c r="AN2373" s="14"/>
      <c r="AO2373" s="14"/>
      <c r="AP2373" s="5"/>
      <c r="AQ2373" s="25"/>
      <c r="AR2373" s="25"/>
      <c r="AS2373" s="96"/>
      <c r="AT2373" s="83"/>
      <c r="AU2373" s="14"/>
      <c r="AX2373" s="83"/>
      <c r="AY2373" s="83"/>
      <c r="AZ2373" s="83"/>
      <c r="BA2373" s="83"/>
      <c r="BJ2373" s="54"/>
      <c r="BK2373" s="22"/>
      <c r="BL2373" s="24"/>
      <c r="BP2373" s="23"/>
      <c r="BQ2373" s="24"/>
      <c r="BR2373" s="22"/>
      <c r="BS2373" s="24"/>
      <c r="BT2373" s="24"/>
      <c r="BU2373" s="23"/>
      <c r="BV2373" s="26"/>
      <c r="BX2373" s="6"/>
      <c r="BY2373" s="24"/>
      <c r="BZ2373" s="109"/>
      <c r="CA2373" s="66"/>
      <c r="CB2373" s="5"/>
      <c r="CC2373" s="68"/>
      <c r="CD2373" s="67"/>
      <c r="CE2373" s="67"/>
      <c r="CF2373" s="64"/>
      <c r="CG2373" s="5"/>
      <c r="CH2373" s="69"/>
      <c r="CI2373" s="6"/>
      <c r="CJ2373" s="5"/>
      <c r="CK2373" s="25"/>
      <c r="CL2373" s="5"/>
      <c r="DN2373" s="14"/>
      <c r="DO2373" s="14"/>
      <c r="DP2373" s="5"/>
      <c r="DQ2373" s="25"/>
      <c r="DR2373" s="25"/>
      <c r="DS2373" s="96"/>
      <c r="DT2373" s="83"/>
      <c r="DU2373" s="14"/>
      <c r="DX2373" s="83"/>
      <c r="DY2373" s="83"/>
      <c r="DZ2373" s="83"/>
      <c r="EA2373" s="83"/>
      <c r="EJ2373" s="54"/>
      <c r="EK2373" s="22"/>
      <c r="EL2373" s="24"/>
      <c r="EP2373" s="23"/>
      <c r="EQ2373" s="24"/>
      <c r="ER2373" s="22"/>
      <c r="ES2373" s="24"/>
      <c r="ET2373" s="24"/>
      <c r="EU2373" s="23"/>
      <c r="EV2373" s="26"/>
      <c r="EX2373" s="6"/>
      <c r="EY2373" s="24"/>
      <c r="EZ2373" s="109"/>
      <c r="FA2373" s="66"/>
      <c r="FB2373" s="5"/>
      <c r="FC2373" s="68"/>
      <c r="FD2373" s="67"/>
      <c r="FE2373" s="67"/>
      <c r="FF2373" s="64"/>
      <c r="FG2373" s="5"/>
      <c r="FH2373" s="69"/>
      <c r="FI2373" s="6"/>
      <c r="FJ2373" s="5"/>
      <c r="FK2373" s="25"/>
      <c r="FL2373" s="5"/>
    </row>
    <row r="2374" spans="40:168">
      <c r="AN2374" s="14"/>
      <c r="AO2374" s="14"/>
      <c r="AP2374" s="5"/>
      <c r="AQ2374" s="25"/>
      <c r="AR2374" s="25"/>
      <c r="AS2374" s="96"/>
      <c r="AT2374" s="83"/>
      <c r="AU2374" s="14"/>
      <c r="AX2374" s="83"/>
      <c r="AY2374" s="83"/>
      <c r="AZ2374" s="83"/>
      <c r="BA2374" s="83"/>
      <c r="BJ2374" s="54"/>
      <c r="BK2374" s="22"/>
      <c r="BL2374" s="24"/>
      <c r="BP2374" s="23"/>
      <c r="BQ2374" s="24"/>
      <c r="BR2374" s="22"/>
      <c r="BS2374" s="24"/>
      <c r="BT2374" s="24"/>
      <c r="BU2374" s="23"/>
      <c r="BV2374" s="26"/>
      <c r="BX2374" s="6"/>
      <c r="BY2374" s="24"/>
      <c r="BZ2374" s="109"/>
      <c r="CA2374" s="66"/>
      <c r="CB2374" s="5"/>
      <c r="CC2374" s="68"/>
      <c r="CD2374" s="67"/>
      <c r="CE2374" s="67"/>
      <c r="CF2374" s="64"/>
      <c r="CG2374" s="5"/>
      <c r="CH2374" s="69"/>
      <c r="CI2374" s="6"/>
      <c r="CJ2374" s="5"/>
      <c r="CK2374" s="25"/>
      <c r="CL2374" s="5"/>
      <c r="DN2374" s="14"/>
      <c r="DO2374" s="14"/>
      <c r="DP2374" s="5"/>
      <c r="DQ2374" s="25"/>
      <c r="DR2374" s="25"/>
      <c r="DS2374" s="96"/>
      <c r="DT2374" s="83"/>
      <c r="DU2374" s="14"/>
      <c r="DX2374" s="83"/>
      <c r="DY2374" s="83"/>
      <c r="DZ2374" s="83"/>
      <c r="EA2374" s="83"/>
      <c r="EJ2374" s="54"/>
      <c r="EK2374" s="22"/>
      <c r="EL2374" s="24"/>
      <c r="EP2374" s="23"/>
      <c r="EQ2374" s="24"/>
      <c r="ER2374" s="22"/>
      <c r="ES2374" s="24"/>
      <c r="ET2374" s="24"/>
      <c r="EU2374" s="23"/>
      <c r="EV2374" s="26"/>
      <c r="EX2374" s="6"/>
      <c r="EY2374" s="24"/>
      <c r="EZ2374" s="109"/>
      <c r="FA2374" s="66"/>
      <c r="FB2374" s="5"/>
      <c r="FC2374" s="68"/>
      <c r="FD2374" s="67"/>
      <c r="FE2374" s="67"/>
      <c r="FF2374" s="64"/>
      <c r="FG2374" s="5"/>
      <c r="FH2374" s="69"/>
      <c r="FI2374" s="6"/>
      <c r="FJ2374" s="5"/>
      <c r="FK2374" s="25"/>
      <c r="FL2374" s="5"/>
    </row>
    <row r="2375" spans="40:168">
      <c r="AN2375" s="14"/>
      <c r="AO2375" s="14"/>
      <c r="AP2375" s="5"/>
      <c r="AQ2375" s="25"/>
      <c r="AR2375" s="25"/>
      <c r="AS2375" s="96"/>
      <c r="AT2375" s="83"/>
      <c r="AU2375" s="14"/>
      <c r="AX2375" s="83"/>
      <c r="AY2375" s="83"/>
      <c r="AZ2375" s="83"/>
      <c r="BA2375" s="83"/>
      <c r="BJ2375" s="54"/>
      <c r="BK2375" s="22"/>
      <c r="BL2375" s="24"/>
      <c r="BP2375" s="23"/>
      <c r="BQ2375" s="24"/>
      <c r="BR2375" s="22"/>
      <c r="BS2375" s="24"/>
      <c r="BT2375" s="24"/>
      <c r="BU2375" s="23"/>
      <c r="BV2375" s="26"/>
      <c r="BX2375" s="6"/>
      <c r="BY2375" s="24"/>
      <c r="BZ2375" s="109"/>
      <c r="CA2375" s="66"/>
      <c r="CB2375" s="5"/>
      <c r="CC2375" s="68"/>
      <c r="CD2375" s="67"/>
      <c r="CE2375" s="67"/>
      <c r="CF2375" s="64"/>
      <c r="CG2375" s="5"/>
      <c r="CH2375" s="69"/>
      <c r="CI2375" s="6"/>
      <c r="CJ2375" s="5"/>
      <c r="CK2375" s="25"/>
      <c r="CL2375" s="5"/>
      <c r="DN2375" s="14"/>
      <c r="DO2375" s="14"/>
      <c r="DP2375" s="5"/>
      <c r="DQ2375" s="25"/>
      <c r="DR2375" s="25"/>
      <c r="DS2375" s="96"/>
      <c r="DT2375" s="83"/>
      <c r="DU2375" s="14"/>
      <c r="DX2375" s="83"/>
      <c r="DY2375" s="83"/>
      <c r="DZ2375" s="83"/>
      <c r="EA2375" s="83"/>
      <c r="EJ2375" s="54"/>
      <c r="EK2375" s="22"/>
      <c r="EL2375" s="24"/>
      <c r="EP2375" s="23"/>
      <c r="EQ2375" s="24"/>
      <c r="ER2375" s="22"/>
      <c r="ES2375" s="24"/>
      <c r="ET2375" s="24"/>
      <c r="EU2375" s="23"/>
      <c r="EV2375" s="26"/>
      <c r="EX2375" s="6"/>
      <c r="EY2375" s="24"/>
      <c r="EZ2375" s="109"/>
      <c r="FA2375" s="66"/>
      <c r="FB2375" s="5"/>
      <c r="FC2375" s="68"/>
      <c r="FD2375" s="67"/>
      <c r="FE2375" s="67"/>
      <c r="FF2375" s="64"/>
      <c r="FG2375" s="5"/>
      <c r="FH2375" s="69"/>
      <c r="FI2375" s="6"/>
      <c r="FJ2375" s="5"/>
      <c r="FK2375" s="25"/>
      <c r="FL2375" s="5"/>
    </row>
    <row r="2376" spans="40:168">
      <c r="AN2376" s="14"/>
      <c r="AO2376" s="14"/>
      <c r="AP2376" s="5"/>
      <c r="AQ2376" s="25"/>
      <c r="AR2376" s="25"/>
      <c r="AS2376" s="96"/>
      <c r="AT2376" s="83"/>
      <c r="AU2376" s="14"/>
      <c r="AX2376" s="83"/>
      <c r="AY2376" s="83"/>
      <c r="AZ2376" s="83"/>
      <c r="BA2376" s="83"/>
      <c r="BJ2376" s="54"/>
      <c r="BK2376" s="22"/>
      <c r="BL2376" s="24"/>
      <c r="BP2376" s="23"/>
      <c r="BQ2376" s="24"/>
      <c r="BR2376" s="22"/>
      <c r="BS2376" s="24"/>
      <c r="BT2376" s="24"/>
      <c r="BU2376" s="23"/>
      <c r="BV2376" s="26"/>
      <c r="BX2376" s="6"/>
      <c r="BY2376" s="24"/>
      <c r="BZ2376" s="109"/>
      <c r="CA2376" s="66"/>
      <c r="CB2376" s="5"/>
      <c r="CC2376" s="68"/>
      <c r="CD2376" s="67"/>
      <c r="CE2376" s="67"/>
      <c r="CF2376" s="64"/>
      <c r="CG2376" s="5"/>
      <c r="CH2376" s="69"/>
      <c r="CI2376" s="6"/>
      <c r="CJ2376" s="5"/>
      <c r="CK2376" s="25"/>
      <c r="CL2376" s="5"/>
      <c r="DN2376" s="14"/>
      <c r="DO2376" s="14"/>
      <c r="DP2376" s="5"/>
      <c r="DQ2376" s="25"/>
      <c r="DR2376" s="25"/>
      <c r="DS2376" s="96"/>
      <c r="DT2376" s="83"/>
      <c r="DU2376" s="14"/>
      <c r="DX2376" s="83"/>
      <c r="DY2376" s="83"/>
      <c r="DZ2376" s="83"/>
      <c r="EA2376" s="83"/>
      <c r="EJ2376" s="54"/>
      <c r="EK2376" s="22"/>
      <c r="EL2376" s="24"/>
      <c r="EP2376" s="23"/>
      <c r="EQ2376" s="24"/>
      <c r="ER2376" s="22"/>
      <c r="ES2376" s="24"/>
      <c r="ET2376" s="24"/>
      <c r="EU2376" s="23"/>
      <c r="EV2376" s="26"/>
      <c r="EX2376" s="6"/>
      <c r="EY2376" s="24"/>
      <c r="EZ2376" s="109"/>
      <c r="FA2376" s="66"/>
      <c r="FB2376" s="5"/>
      <c r="FC2376" s="68"/>
      <c r="FD2376" s="67"/>
      <c r="FE2376" s="67"/>
      <c r="FF2376" s="64"/>
      <c r="FG2376" s="5"/>
      <c r="FH2376" s="69"/>
      <c r="FI2376" s="6"/>
      <c r="FJ2376" s="5"/>
      <c r="FK2376" s="25"/>
      <c r="FL2376" s="5"/>
    </row>
    <row r="2377" spans="40:168">
      <c r="AN2377" s="14"/>
      <c r="AO2377" s="14"/>
      <c r="AP2377" s="5"/>
      <c r="AQ2377" s="25"/>
      <c r="AR2377" s="25"/>
      <c r="AS2377" s="96"/>
      <c r="AT2377" s="83"/>
      <c r="AU2377" s="14"/>
      <c r="AX2377" s="83"/>
      <c r="AY2377" s="83"/>
      <c r="AZ2377" s="83"/>
      <c r="BA2377" s="83"/>
      <c r="BJ2377" s="54"/>
      <c r="BK2377" s="22"/>
      <c r="BL2377" s="24"/>
      <c r="BP2377" s="23"/>
      <c r="BQ2377" s="24"/>
      <c r="BR2377" s="22"/>
      <c r="BS2377" s="24"/>
      <c r="BT2377" s="24"/>
      <c r="BU2377" s="23"/>
      <c r="BV2377" s="26"/>
      <c r="BX2377" s="6"/>
      <c r="BY2377" s="24"/>
      <c r="BZ2377" s="109"/>
      <c r="CA2377" s="66"/>
      <c r="CB2377" s="5"/>
      <c r="CC2377" s="68"/>
      <c r="CD2377" s="67"/>
      <c r="CE2377" s="67"/>
      <c r="CF2377" s="64"/>
      <c r="CG2377" s="5"/>
      <c r="CH2377" s="69"/>
      <c r="CI2377" s="6"/>
      <c r="CJ2377" s="5"/>
      <c r="CK2377" s="25"/>
      <c r="CL2377" s="5"/>
      <c r="DN2377" s="14"/>
      <c r="DO2377" s="14"/>
      <c r="DP2377" s="5"/>
      <c r="DQ2377" s="25"/>
      <c r="DR2377" s="25"/>
      <c r="DS2377" s="96"/>
      <c r="DT2377" s="83"/>
      <c r="DU2377" s="14"/>
      <c r="DX2377" s="83"/>
      <c r="DY2377" s="83"/>
      <c r="DZ2377" s="83"/>
      <c r="EA2377" s="83"/>
      <c r="EJ2377" s="54"/>
      <c r="EK2377" s="22"/>
      <c r="EL2377" s="24"/>
      <c r="EP2377" s="23"/>
      <c r="EQ2377" s="24"/>
      <c r="ER2377" s="22"/>
      <c r="ES2377" s="24"/>
      <c r="ET2377" s="24"/>
      <c r="EU2377" s="23"/>
      <c r="EV2377" s="26"/>
      <c r="EX2377" s="6"/>
      <c r="EY2377" s="24"/>
      <c r="EZ2377" s="109"/>
      <c r="FA2377" s="66"/>
      <c r="FB2377" s="5"/>
      <c r="FC2377" s="68"/>
      <c r="FD2377" s="67"/>
      <c r="FE2377" s="67"/>
      <c r="FF2377" s="64"/>
      <c r="FG2377" s="5"/>
      <c r="FH2377" s="69"/>
      <c r="FI2377" s="6"/>
      <c r="FJ2377" s="5"/>
      <c r="FK2377" s="25"/>
      <c r="FL2377" s="5"/>
    </row>
    <row r="2378" spans="40:168">
      <c r="AN2378" s="14"/>
      <c r="AO2378" s="14"/>
      <c r="AP2378" s="5"/>
      <c r="AQ2378" s="25"/>
      <c r="AR2378" s="25"/>
      <c r="AS2378" s="96"/>
      <c r="AT2378" s="83"/>
      <c r="AU2378" s="14"/>
      <c r="AX2378" s="83"/>
      <c r="AY2378" s="83"/>
      <c r="AZ2378" s="83"/>
      <c r="BA2378" s="83"/>
      <c r="BJ2378" s="54"/>
      <c r="BK2378" s="22"/>
      <c r="BL2378" s="24"/>
      <c r="BP2378" s="23"/>
      <c r="BQ2378" s="24"/>
      <c r="BR2378" s="22"/>
      <c r="BS2378" s="24"/>
      <c r="BT2378" s="24"/>
      <c r="BU2378" s="23"/>
      <c r="BV2378" s="26"/>
      <c r="BX2378" s="6"/>
      <c r="BY2378" s="24"/>
      <c r="BZ2378" s="109"/>
      <c r="CA2378" s="66"/>
      <c r="CB2378" s="5"/>
      <c r="CC2378" s="68"/>
      <c r="CD2378" s="67"/>
      <c r="CE2378" s="67"/>
      <c r="CF2378" s="64"/>
      <c r="CG2378" s="5"/>
      <c r="CH2378" s="69"/>
      <c r="CI2378" s="6"/>
      <c r="CJ2378" s="5"/>
      <c r="CK2378" s="25"/>
      <c r="CL2378" s="5"/>
      <c r="DN2378" s="14"/>
      <c r="DO2378" s="14"/>
      <c r="DP2378" s="5"/>
      <c r="DQ2378" s="25"/>
      <c r="DR2378" s="25"/>
      <c r="DS2378" s="96"/>
      <c r="DT2378" s="83"/>
      <c r="DU2378" s="14"/>
      <c r="DX2378" s="83"/>
      <c r="DY2378" s="83"/>
      <c r="DZ2378" s="83"/>
      <c r="EA2378" s="83"/>
      <c r="EJ2378" s="54"/>
      <c r="EK2378" s="22"/>
      <c r="EL2378" s="24"/>
      <c r="EP2378" s="23"/>
      <c r="EQ2378" s="24"/>
      <c r="ER2378" s="22"/>
      <c r="ES2378" s="24"/>
      <c r="ET2378" s="24"/>
      <c r="EU2378" s="23"/>
      <c r="EV2378" s="26"/>
      <c r="EX2378" s="6"/>
      <c r="EY2378" s="24"/>
      <c r="EZ2378" s="109"/>
      <c r="FA2378" s="66"/>
      <c r="FB2378" s="5"/>
      <c r="FC2378" s="68"/>
      <c r="FD2378" s="67"/>
      <c r="FE2378" s="67"/>
      <c r="FF2378" s="64"/>
      <c r="FG2378" s="5"/>
      <c r="FH2378" s="69"/>
      <c r="FI2378" s="6"/>
      <c r="FJ2378" s="5"/>
      <c r="FK2378" s="25"/>
      <c r="FL2378" s="5"/>
    </row>
    <row r="2379" spans="40:168">
      <c r="AN2379" s="14"/>
      <c r="AO2379" s="14"/>
      <c r="AP2379" s="5"/>
      <c r="AQ2379" s="25"/>
      <c r="AR2379" s="25"/>
      <c r="AS2379" s="96"/>
      <c r="AT2379" s="83"/>
      <c r="AU2379" s="14"/>
      <c r="AX2379" s="83"/>
      <c r="AY2379" s="83"/>
      <c r="AZ2379" s="83"/>
      <c r="BA2379" s="83"/>
      <c r="BJ2379" s="54"/>
      <c r="BK2379" s="22"/>
      <c r="BL2379" s="24"/>
      <c r="BP2379" s="23"/>
      <c r="BQ2379" s="24"/>
      <c r="BR2379" s="22"/>
      <c r="BS2379" s="24"/>
      <c r="BT2379" s="24"/>
      <c r="BU2379" s="23"/>
      <c r="BV2379" s="26"/>
      <c r="BX2379" s="6"/>
      <c r="BY2379" s="24"/>
      <c r="BZ2379" s="109"/>
      <c r="CA2379" s="66"/>
      <c r="CB2379" s="5"/>
      <c r="CC2379" s="68"/>
      <c r="CD2379" s="67"/>
      <c r="CE2379" s="67"/>
      <c r="CF2379" s="64"/>
      <c r="CG2379" s="5"/>
      <c r="CH2379" s="69"/>
      <c r="CI2379" s="6"/>
      <c r="CJ2379" s="5"/>
      <c r="CK2379" s="25"/>
      <c r="CL2379" s="5"/>
      <c r="DN2379" s="14"/>
      <c r="DO2379" s="14"/>
      <c r="DP2379" s="5"/>
      <c r="DQ2379" s="25"/>
      <c r="DR2379" s="25"/>
      <c r="DS2379" s="96"/>
      <c r="DT2379" s="83"/>
      <c r="DU2379" s="14"/>
      <c r="DX2379" s="83"/>
      <c r="DY2379" s="83"/>
      <c r="DZ2379" s="83"/>
      <c r="EA2379" s="83"/>
      <c r="EJ2379" s="54"/>
      <c r="EK2379" s="22"/>
      <c r="EL2379" s="24"/>
      <c r="EP2379" s="23"/>
      <c r="EQ2379" s="24"/>
      <c r="ER2379" s="22"/>
      <c r="ES2379" s="24"/>
      <c r="ET2379" s="24"/>
      <c r="EU2379" s="23"/>
      <c r="EV2379" s="26"/>
      <c r="EX2379" s="6"/>
      <c r="EY2379" s="24"/>
      <c r="EZ2379" s="109"/>
      <c r="FA2379" s="66"/>
      <c r="FB2379" s="5"/>
      <c r="FC2379" s="68"/>
      <c r="FD2379" s="67"/>
      <c r="FE2379" s="67"/>
      <c r="FF2379" s="64"/>
      <c r="FG2379" s="5"/>
      <c r="FH2379" s="69"/>
      <c r="FI2379" s="6"/>
      <c r="FJ2379" s="5"/>
      <c r="FK2379" s="25"/>
      <c r="FL2379" s="5"/>
    </row>
    <row r="2380" spans="40:168">
      <c r="AN2380" s="14"/>
      <c r="AO2380" s="14"/>
      <c r="AP2380" s="5"/>
      <c r="AQ2380" s="25"/>
      <c r="AR2380" s="25"/>
      <c r="AS2380" s="96"/>
      <c r="AT2380" s="83"/>
      <c r="AU2380" s="14"/>
      <c r="AX2380" s="83"/>
      <c r="AY2380" s="83"/>
      <c r="AZ2380" s="83"/>
      <c r="BA2380" s="83"/>
      <c r="BJ2380" s="54"/>
      <c r="BK2380" s="22"/>
      <c r="BL2380" s="24"/>
      <c r="BP2380" s="23"/>
      <c r="BQ2380" s="24"/>
      <c r="BR2380" s="22"/>
      <c r="BS2380" s="24"/>
      <c r="BT2380" s="24"/>
      <c r="BU2380" s="23"/>
      <c r="BV2380" s="26"/>
      <c r="BX2380" s="6"/>
      <c r="BY2380" s="24"/>
      <c r="BZ2380" s="109"/>
      <c r="CA2380" s="66"/>
      <c r="CB2380" s="5"/>
      <c r="CC2380" s="68"/>
      <c r="CD2380" s="67"/>
      <c r="CE2380" s="67"/>
      <c r="CF2380" s="64"/>
      <c r="CG2380" s="5"/>
      <c r="CH2380" s="69"/>
      <c r="CI2380" s="6"/>
      <c r="CJ2380" s="5"/>
      <c r="CK2380" s="25"/>
      <c r="CL2380" s="5"/>
      <c r="DN2380" s="14"/>
      <c r="DO2380" s="14"/>
      <c r="DP2380" s="5"/>
      <c r="DQ2380" s="25"/>
      <c r="DR2380" s="25"/>
      <c r="DS2380" s="96"/>
      <c r="DT2380" s="83"/>
      <c r="DU2380" s="14"/>
      <c r="DX2380" s="83"/>
      <c r="DY2380" s="83"/>
      <c r="DZ2380" s="83"/>
      <c r="EA2380" s="83"/>
      <c r="EJ2380" s="54"/>
      <c r="EK2380" s="22"/>
      <c r="EL2380" s="24"/>
      <c r="EP2380" s="23"/>
      <c r="EQ2380" s="24"/>
      <c r="ER2380" s="22"/>
      <c r="ES2380" s="24"/>
      <c r="ET2380" s="24"/>
      <c r="EU2380" s="23"/>
      <c r="EV2380" s="26"/>
      <c r="EX2380" s="6"/>
      <c r="EY2380" s="24"/>
      <c r="EZ2380" s="109"/>
      <c r="FA2380" s="66"/>
      <c r="FB2380" s="5"/>
      <c r="FC2380" s="68"/>
      <c r="FD2380" s="67"/>
      <c r="FE2380" s="67"/>
      <c r="FF2380" s="64"/>
      <c r="FG2380" s="5"/>
      <c r="FH2380" s="69"/>
      <c r="FI2380" s="6"/>
      <c r="FJ2380" s="5"/>
      <c r="FK2380" s="25"/>
      <c r="FL2380" s="5"/>
    </row>
    <row r="2381" spans="40:168">
      <c r="AN2381" s="14"/>
      <c r="AO2381" s="14"/>
      <c r="AP2381" s="5"/>
      <c r="AQ2381" s="25"/>
      <c r="AR2381" s="25"/>
      <c r="AS2381" s="96"/>
      <c r="AT2381" s="83"/>
      <c r="AU2381" s="14"/>
      <c r="AX2381" s="83"/>
      <c r="AY2381" s="83"/>
      <c r="AZ2381" s="83"/>
      <c r="BA2381" s="83"/>
      <c r="BJ2381" s="54"/>
      <c r="BK2381" s="22"/>
      <c r="BL2381" s="24"/>
      <c r="BP2381" s="23"/>
      <c r="BQ2381" s="24"/>
      <c r="BR2381" s="22"/>
      <c r="BS2381" s="24"/>
      <c r="BT2381" s="24"/>
      <c r="BU2381" s="23"/>
      <c r="BV2381" s="26"/>
      <c r="BX2381" s="6"/>
      <c r="BY2381" s="24"/>
      <c r="BZ2381" s="109"/>
      <c r="CA2381" s="66"/>
      <c r="CB2381" s="5"/>
      <c r="CC2381" s="68"/>
      <c r="CD2381" s="67"/>
      <c r="CE2381" s="67"/>
      <c r="CF2381" s="64"/>
      <c r="CG2381" s="5"/>
      <c r="CH2381" s="69"/>
      <c r="CI2381" s="6"/>
      <c r="CJ2381" s="5"/>
      <c r="CK2381" s="25"/>
      <c r="CL2381" s="5"/>
      <c r="DN2381" s="14"/>
      <c r="DO2381" s="14"/>
      <c r="DP2381" s="5"/>
      <c r="DQ2381" s="25"/>
      <c r="DR2381" s="25"/>
      <c r="DS2381" s="96"/>
      <c r="DT2381" s="83"/>
      <c r="DU2381" s="14"/>
      <c r="DX2381" s="83"/>
      <c r="DY2381" s="83"/>
      <c r="DZ2381" s="83"/>
      <c r="EA2381" s="83"/>
      <c r="EJ2381" s="54"/>
      <c r="EK2381" s="22"/>
      <c r="EL2381" s="24"/>
      <c r="EP2381" s="23"/>
      <c r="EQ2381" s="24"/>
      <c r="ER2381" s="22"/>
      <c r="ES2381" s="24"/>
      <c r="ET2381" s="24"/>
      <c r="EU2381" s="23"/>
      <c r="EV2381" s="26"/>
      <c r="EX2381" s="6"/>
      <c r="EY2381" s="24"/>
      <c r="EZ2381" s="109"/>
      <c r="FA2381" s="66"/>
      <c r="FB2381" s="5"/>
      <c r="FC2381" s="68"/>
      <c r="FD2381" s="67"/>
      <c r="FE2381" s="67"/>
      <c r="FF2381" s="64"/>
      <c r="FG2381" s="5"/>
      <c r="FH2381" s="69"/>
      <c r="FI2381" s="6"/>
      <c r="FJ2381" s="5"/>
      <c r="FK2381" s="25"/>
      <c r="FL2381" s="5"/>
    </row>
    <row r="2382" spans="40:168">
      <c r="AN2382" s="14"/>
      <c r="AO2382" s="14"/>
      <c r="AP2382" s="5"/>
      <c r="AQ2382" s="25"/>
      <c r="AR2382" s="25"/>
      <c r="AS2382" s="96"/>
      <c r="AT2382" s="83"/>
      <c r="AU2382" s="14"/>
      <c r="AX2382" s="83"/>
      <c r="AY2382" s="83"/>
      <c r="AZ2382" s="83"/>
      <c r="BA2382" s="83"/>
      <c r="BJ2382" s="54"/>
      <c r="BK2382" s="22"/>
      <c r="BL2382" s="24"/>
      <c r="BP2382" s="23"/>
      <c r="BQ2382" s="24"/>
      <c r="BR2382" s="22"/>
      <c r="BS2382" s="24"/>
      <c r="BT2382" s="24"/>
      <c r="BU2382" s="23"/>
      <c r="BV2382" s="26"/>
      <c r="BX2382" s="6"/>
      <c r="BY2382" s="24"/>
      <c r="BZ2382" s="109"/>
      <c r="CA2382" s="66"/>
      <c r="CB2382" s="5"/>
      <c r="CC2382" s="68"/>
      <c r="CD2382" s="67"/>
      <c r="CE2382" s="67"/>
      <c r="CF2382" s="64"/>
      <c r="CG2382" s="5"/>
      <c r="CH2382" s="69"/>
      <c r="CI2382" s="6"/>
      <c r="CJ2382" s="5"/>
      <c r="CK2382" s="25"/>
      <c r="CL2382" s="5"/>
      <c r="DN2382" s="14"/>
      <c r="DO2382" s="14"/>
      <c r="DP2382" s="5"/>
      <c r="DQ2382" s="25"/>
      <c r="DR2382" s="25"/>
      <c r="DS2382" s="96"/>
      <c r="DT2382" s="83"/>
      <c r="DU2382" s="14"/>
      <c r="DX2382" s="83"/>
      <c r="DY2382" s="83"/>
      <c r="DZ2382" s="83"/>
      <c r="EA2382" s="83"/>
      <c r="EJ2382" s="54"/>
      <c r="EK2382" s="22"/>
      <c r="EL2382" s="24"/>
      <c r="EP2382" s="23"/>
      <c r="EQ2382" s="24"/>
      <c r="ER2382" s="22"/>
      <c r="ES2382" s="24"/>
      <c r="ET2382" s="24"/>
      <c r="EU2382" s="23"/>
      <c r="EV2382" s="26"/>
      <c r="EX2382" s="6"/>
      <c r="EY2382" s="24"/>
      <c r="EZ2382" s="109"/>
      <c r="FA2382" s="66"/>
      <c r="FB2382" s="5"/>
      <c r="FC2382" s="68"/>
      <c r="FD2382" s="67"/>
      <c r="FE2382" s="67"/>
      <c r="FF2382" s="64"/>
      <c r="FG2382" s="5"/>
      <c r="FH2382" s="69"/>
      <c r="FI2382" s="6"/>
      <c r="FJ2382" s="5"/>
      <c r="FK2382" s="25"/>
      <c r="FL2382" s="5"/>
    </row>
    <row r="2383" spans="40:168">
      <c r="AN2383" s="14"/>
      <c r="AO2383" s="14"/>
      <c r="AP2383" s="5"/>
      <c r="AQ2383" s="25"/>
      <c r="AR2383" s="25"/>
      <c r="AS2383" s="96"/>
      <c r="AT2383" s="83"/>
      <c r="AU2383" s="14"/>
      <c r="AX2383" s="83"/>
      <c r="AY2383" s="83"/>
      <c r="AZ2383" s="83"/>
      <c r="BA2383" s="83"/>
      <c r="BJ2383" s="54"/>
      <c r="BK2383" s="22"/>
      <c r="BL2383" s="24"/>
      <c r="BP2383" s="23"/>
      <c r="BQ2383" s="24"/>
      <c r="BR2383" s="22"/>
      <c r="BS2383" s="24"/>
      <c r="BT2383" s="24"/>
      <c r="BU2383" s="23"/>
      <c r="BV2383" s="26"/>
      <c r="BX2383" s="6"/>
      <c r="BY2383" s="24"/>
      <c r="BZ2383" s="109"/>
      <c r="CA2383" s="66"/>
      <c r="CB2383" s="5"/>
      <c r="CC2383" s="68"/>
      <c r="CD2383" s="67"/>
      <c r="CE2383" s="67"/>
      <c r="CF2383" s="64"/>
      <c r="CG2383" s="5"/>
      <c r="CH2383" s="69"/>
      <c r="CI2383" s="6"/>
      <c r="CJ2383" s="5"/>
      <c r="CK2383" s="25"/>
      <c r="CL2383" s="5"/>
      <c r="DN2383" s="14"/>
      <c r="DO2383" s="14"/>
      <c r="DP2383" s="5"/>
      <c r="DQ2383" s="25"/>
      <c r="DR2383" s="25"/>
      <c r="DS2383" s="96"/>
      <c r="DT2383" s="83"/>
      <c r="DU2383" s="14"/>
      <c r="DX2383" s="83"/>
      <c r="DY2383" s="83"/>
      <c r="DZ2383" s="83"/>
      <c r="EA2383" s="83"/>
      <c r="EJ2383" s="54"/>
      <c r="EK2383" s="22"/>
      <c r="EL2383" s="24"/>
      <c r="EP2383" s="23"/>
      <c r="EQ2383" s="24"/>
      <c r="ER2383" s="22"/>
      <c r="ES2383" s="24"/>
      <c r="ET2383" s="24"/>
      <c r="EU2383" s="23"/>
      <c r="EV2383" s="26"/>
      <c r="EX2383" s="6"/>
      <c r="EY2383" s="24"/>
      <c r="EZ2383" s="109"/>
      <c r="FA2383" s="66"/>
      <c r="FB2383" s="5"/>
      <c r="FC2383" s="68"/>
      <c r="FD2383" s="67"/>
      <c r="FE2383" s="67"/>
      <c r="FF2383" s="64"/>
      <c r="FG2383" s="5"/>
      <c r="FH2383" s="69"/>
      <c r="FI2383" s="6"/>
      <c r="FJ2383" s="5"/>
      <c r="FK2383" s="25"/>
      <c r="FL2383" s="5"/>
    </row>
    <row r="2384" spans="40:168">
      <c r="AN2384" s="14"/>
      <c r="AO2384" s="14"/>
      <c r="AP2384" s="5"/>
      <c r="AQ2384" s="25"/>
      <c r="AR2384" s="25"/>
      <c r="AS2384" s="96"/>
      <c r="AT2384" s="83"/>
      <c r="AU2384" s="14"/>
      <c r="AX2384" s="83"/>
      <c r="AY2384" s="83"/>
      <c r="AZ2384" s="83"/>
      <c r="BA2384" s="83"/>
      <c r="BJ2384" s="54"/>
      <c r="BK2384" s="22"/>
      <c r="BL2384" s="24"/>
      <c r="BP2384" s="23"/>
      <c r="BQ2384" s="24"/>
      <c r="BR2384" s="22"/>
      <c r="BS2384" s="24"/>
      <c r="BT2384" s="24"/>
      <c r="BU2384" s="23"/>
      <c r="BV2384" s="26"/>
      <c r="BX2384" s="6"/>
      <c r="BY2384" s="24"/>
      <c r="BZ2384" s="109"/>
      <c r="CA2384" s="66"/>
      <c r="CB2384" s="5"/>
      <c r="CC2384" s="68"/>
      <c r="CD2384" s="67"/>
      <c r="CE2384" s="67"/>
      <c r="CF2384" s="64"/>
      <c r="CG2384" s="5"/>
      <c r="CH2384" s="69"/>
      <c r="CI2384" s="6"/>
      <c r="CJ2384" s="5"/>
      <c r="CK2384" s="25"/>
      <c r="CL2384" s="5"/>
      <c r="DN2384" s="14"/>
      <c r="DO2384" s="14"/>
      <c r="DP2384" s="5"/>
      <c r="DQ2384" s="25"/>
      <c r="DR2384" s="25"/>
      <c r="DS2384" s="96"/>
      <c r="DT2384" s="83"/>
      <c r="DU2384" s="14"/>
      <c r="DX2384" s="83"/>
      <c r="DY2384" s="83"/>
      <c r="DZ2384" s="83"/>
      <c r="EA2384" s="83"/>
      <c r="EJ2384" s="54"/>
      <c r="EK2384" s="22"/>
      <c r="EL2384" s="24"/>
      <c r="EP2384" s="23"/>
      <c r="EQ2384" s="24"/>
      <c r="ER2384" s="22"/>
      <c r="ES2384" s="24"/>
      <c r="ET2384" s="24"/>
      <c r="EU2384" s="23"/>
      <c r="EV2384" s="26"/>
      <c r="EX2384" s="6"/>
      <c r="EY2384" s="24"/>
      <c r="EZ2384" s="109"/>
      <c r="FA2384" s="66"/>
      <c r="FB2384" s="5"/>
      <c r="FC2384" s="68"/>
      <c r="FD2384" s="67"/>
      <c r="FE2384" s="67"/>
      <c r="FF2384" s="64"/>
      <c r="FG2384" s="5"/>
      <c r="FH2384" s="69"/>
      <c r="FI2384" s="6"/>
      <c r="FJ2384" s="5"/>
      <c r="FK2384" s="25"/>
      <c r="FL2384" s="5"/>
    </row>
    <row r="2385" spans="40:168">
      <c r="AN2385" s="14"/>
      <c r="AO2385" s="14"/>
      <c r="AP2385" s="5"/>
      <c r="AQ2385" s="25"/>
      <c r="AR2385" s="25"/>
      <c r="AS2385" s="96"/>
      <c r="AT2385" s="83"/>
      <c r="AU2385" s="14"/>
      <c r="AX2385" s="83"/>
      <c r="AY2385" s="83"/>
      <c r="AZ2385" s="83"/>
      <c r="BA2385" s="83"/>
      <c r="BJ2385" s="54"/>
      <c r="BK2385" s="22"/>
      <c r="BL2385" s="24"/>
      <c r="BP2385" s="23"/>
      <c r="BQ2385" s="24"/>
      <c r="BR2385" s="22"/>
      <c r="BS2385" s="24"/>
      <c r="BT2385" s="24"/>
      <c r="BU2385" s="23"/>
      <c r="BV2385" s="26"/>
      <c r="BX2385" s="6"/>
      <c r="BY2385" s="24"/>
      <c r="BZ2385" s="109"/>
      <c r="CA2385" s="66"/>
      <c r="CB2385" s="5"/>
      <c r="CC2385" s="68"/>
      <c r="CD2385" s="67"/>
      <c r="CE2385" s="67"/>
      <c r="CF2385" s="64"/>
      <c r="CG2385" s="5"/>
      <c r="CH2385" s="69"/>
      <c r="CI2385" s="6"/>
      <c r="CJ2385" s="5"/>
      <c r="CK2385" s="25"/>
      <c r="CL2385" s="5"/>
      <c r="DN2385" s="14"/>
      <c r="DO2385" s="14"/>
      <c r="DP2385" s="5"/>
      <c r="DQ2385" s="25"/>
      <c r="DR2385" s="25"/>
      <c r="DS2385" s="96"/>
      <c r="DT2385" s="83"/>
      <c r="DU2385" s="14"/>
      <c r="DX2385" s="83"/>
      <c r="DY2385" s="83"/>
      <c r="DZ2385" s="83"/>
      <c r="EA2385" s="83"/>
      <c r="EJ2385" s="54"/>
      <c r="EK2385" s="22"/>
      <c r="EL2385" s="24"/>
      <c r="EP2385" s="23"/>
      <c r="EQ2385" s="24"/>
      <c r="ER2385" s="22"/>
      <c r="ES2385" s="24"/>
      <c r="ET2385" s="24"/>
      <c r="EU2385" s="23"/>
      <c r="EV2385" s="26"/>
      <c r="EX2385" s="6"/>
      <c r="EY2385" s="24"/>
      <c r="EZ2385" s="109"/>
      <c r="FA2385" s="66"/>
      <c r="FB2385" s="5"/>
      <c r="FC2385" s="68"/>
      <c r="FD2385" s="67"/>
      <c r="FE2385" s="67"/>
      <c r="FF2385" s="64"/>
      <c r="FG2385" s="5"/>
      <c r="FH2385" s="69"/>
      <c r="FI2385" s="6"/>
      <c r="FJ2385" s="5"/>
      <c r="FK2385" s="25"/>
      <c r="FL2385" s="5"/>
    </row>
    <row r="2386" spans="40:168">
      <c r="AN2386" s="14"/>
      <c r="AO2386" s="14"/>
      <c r="AP2386" s="5"/>
      <c r="AQ2386" s="25"/>
      <c r="AR2386" s="25"/>
      <c r="AS2386" s="96"/>
      <c r="AT2386" s="83"/>
      <c r="AU2386" s="14"/>
      <c r="AX2386" s="83"/>
      <c r="AY2386" s="83"/>
      <c r="AZ2386" s="83"/>
      <c r="BA2386" s="83"/>
      <c r="BJ2386" s="54"/>
      <c r="BK2386" s="22"/>
      <c r="BL2386" s="24"/>
      <c r="BP2386" s="23"/>
      <c r="BQ2386" s="24"/>
      <c r="BR2386" s="22"/>
      <c r="BS2386" s="24"/>
      <c r="BT2386" s="24"/>
      <c r="BU2386" s="23"/>
      <c r="BV2386" s="26"/>
      <c r="BX2386" s="6"/>
      <c r="BY2386" s="24"/>
      <c r="BZ2386" s="109"/>
      <c r="CA2386" s="66"/>
      <c r="CB2386" s="5"/>
      <c r="CC2386" s="68"/>
      <c r="CD2386" s="67"/>
      <c r="CE2386" s="67"/>
      <c r="CF2386" s="64"/>
      <c r="CG2386" s="5"/>
      <c r="CH2386" s="69"/>
      <c r="CI2386" s="6"/>
      <c r="CJ2386" s="5"/>
      <c r="CK2386" s="25"/>
      <c r="CL2386" s="5"/>
      <c r="DN2386" s="14"/>
      <c r="DO2386" s="14"/>
      <c r="DP2386" s="5"/>
      <c r="DQ2386" s="25"/>
      <c r="DR2386" s="25"/>
      <c r="DS2386" s="96"/>
      <c r="DT2386" s="83"/>
      <c r="DU2386" s="14"/>
      <c r="DX2386" s="83"/>
      <c r="DY2386" s="83"/>
      <c r="DZ2386" s="83"/>
      <c r="EA2386" s="83"/>
      <c r="EJ2386" s="54"/>
      <c r="EK2386" s="22"/>
      <c r="EL2386" s="24"/>
      <c r="EP2386" s="23"/>
      <c r="EQ2386" s="24"/>
      <c r="ER2386" s="22"/>
      <c r="ES2386" s="24"/>
      <c r="ET2386" s="24"/>
      <c r="EU2386" s="23"/>
      <c r="EV2386" s="26"/>
      <c r="EX2386" s="6"/>
      <c r="EY2386" s="24"/>
      <c r="EZ2386" s="109"/>
      <c r="FA2386" s="66"/>
      <c r="FB2386" s="5"/>
      <c r="FC2386" s="68"/>
      <c r="FD2386" s="67"/>
      <c r="FE2386" s="67"/>
      <c r="FF2386" s="64"/>
      <c r="FG2386" s="5"/>
      <c r="FH2386" s="69"/>
      <c r="FI2386" s="6"/>
      <c r="FJ2386" s="5"/>
      <c r="FK2386" s="25"/>
      <c r="FL2386" s="5"/>
    </row>
    <row r="2387" spans="40:168">
      <c r="AN2387" s="14"/>
      <c r="AO2387" s="14"/>
      <c r="AP2387" s="5"/>
      <c r="AQ2387" s="25"/>
      <c r="AR2387" s="25"/>
      <c r="AS2387" s="96"/>
      <c r="AT2387" s="83"/>
      <c r="AU2387" s="14"/>
      <c r="AX2387" s="83"/>
      <c r="AY2387" s="83"/>
      <c r="AZ2387" s="83"/>
      <c r="BA2387" s="83"/>
      <c r="BJ2387" s="54"/>
      <c r="BK2387" s="22"/>
      <c r="BL2387" s="24"/>
      <c r="BP2387" s="23"/>
      <c r="BQ2387" s="24"/>
      <c r="BR2387" s="22"/>
      <c r="BS2387" s="24"/>
      <c r="BT2387" s="24"/>
      <c r="BU2387" s="23"/>
      <c r="BV2387" s="26"/>
      <c r="BX2387" s="6"/>
      <c r="BY2387" s="24"/>
      <c r="BZ2387" s="109"/>
      <c r="CA2387" s="66"/>
      <c r="CB2387" s="5"/>
      <c r="CC2387" s="68"/>
      <c r="CD2387" s="67"/>
      <c r="CE2387" s="67"/>
      <c r="CF2387" s="64"/>
      <c r="CG2387" s="5"/>
      <c r="CH2387" s="69"/>
      <c r="CI2387" s="6"/>
      <c r="CJ2387" s="5"/>
      <c r="CK2387" s="25"/>
      <c r="CL2387" s="5"/>
      <c r="DN2387" s="14"/>
      <c r="DO2387" s="14"/>
      <c r="DP2387" s="5"/>
      <c r="DQ2387" s="25"/>
      <c r="DR2387" s="25"/>
      <c r="DS2387" s="96"/>
      <c r="DT2387" s="83"/>
      <c r="DU2387" s="14"/>
      <c r="DX2387" s="83"/>
      <c r="DY2387" s="83"/>
      <c r="DZ2387" s="83"/>
      <c r="EA2387" s="83"/>
      <c r="EJ2387" s="54"/>
      <c r="EK2387" s="22"/>
      <c r="EL2387" s="24"/>
      <c r="EP2387" s="23"/>
      <c r="EQ2387" s="24"/>
      <c r="ER2387" s="22"/>
      <c r="ES2387" s="24"/>
      <c r="ET2387" s="24"/>
      <c r="EU2387" s="23"/>
      <c r="EV2387" s="26"/>
      <c r="EX2387" s="6"/>
      <c r="EY2387" s="24"/>
      <c r="EZ2387" s="109"/>
      <c r="FA2387" s="66"/>
      <c r="FB2387" s="5"/>
      <c r="FC2387" s="68"/>
      <c r="FD2387" s="67"/>
      <c r="FE2387" s="67"/>
      <c r="FF2387" s="64"/>
      <c r="FG2387" s="5"/>
      <c r="FH2387" s="69"/>
      <c r="FI2387" s="6"/>
      <c r="FJ2387" s="5"/>
      <c r="FK2387" s="25"/>
      <c r="FL2387" s="5"/>
    </row>
    <row r="2388" spans="40:168">
      <c r="AN2388" s="14"/>
      <c r="AO2388" s="14"/>
      <c r="AP2388" s="5"/>
      <c r="AQ2388" s="25"/>
      <c r="AR2388" s="25"/>
      <c r="AS2388" s="96"/>
      <c r="AT2388" s="83"/>
      <c r="AU2388" s="14"/>
      <c r="AX2388" s="83"/>
      <c r="AY2388" s="83"/>
      <c r="AZ2388" s="83"/>
      <c r="BA2388" s="83"/>
      <c r="BJ2388" s="54"/>
      <c r="BK2388" s="22"/>
      <c r="BL2388" s="24"/>
      <c r="BP2388" s="23"/>
      <c r="BQ2388" s="24"/>
      <c r="BR2388" s="22"/>
      <c r="BS2388" s="24"/>
      <c r="BT2388" s="24"/>
      <c r="BU2388" s="23"/>
      <c r="BV2388" s="26"/>
      <c r="BX2388" s="6"/>
      <c r="BY2388" s="24"/>
      <c r="BZ2388" s="109"/>
      <c r="CA2388" s="66"/>
      <c r="CB2388" s="5"/>
      <c r="CC2388" s="68"/>
      <c r="CD2388" s="67"/>
      <c r="CE2388" s="67"/>
      <c r="CF2388" s="64"/>
      <c r="CG2388" s="5"/>
      <c r="CH2388" s="69"/>
      <c r="CI2388" s="6"/>
      <c r="CJ2388" s="5"/>
      <c r="CK2388" s="25"/>
      <c r="CL2388" s="5"/>
      <c r="DN2388" s="14"/>
      <c r="DO2388" s="14"/>
      <c r="DP2388" s="5"/>
      <c r="DQ2388" s="25"/>
      <c r="DR2388" s="25"/>
      <c r="DS2388" s="96"/>
      <c r="DT2388" s="83"/>
      <c r="DU2388" s="14"/>
      <c r="DX2388" s="83"/>
      <c r="DY2388" s="83"/>
      <c r="DZ2388" s="83"/>
      <c r="EA2388" s="83"/>
      <c r="EJ2388" s="54"/>
      <c r="EK2388" s="22"/>
      <c r="EL2388" s="24"/>
      <c r="EP2388" s="23"/>
      <c r="EQ2388" s="24"/>
      <c r="ER2388" s="22"/>
      <c r="ES2388" s="24"/>
      <c r="ET2388" s="24"/>
      <c r="EU2388" s="23"/>
      <c r="EV2388" s="26"/>
      <c r="EX2388" s="6"/>
      <c r="EY2388" s="24"/>
      <c r="EZ2388" s="109"/>
      <c r="FA2388" s="66"/>
      <c r="FB2388" s="5"/>
      <c r="FC2388" s="68"/>
      <c r="FD2388" s="67"/>
      <c r="FE2388" s="67"/>
      <c r="FF2388" s="64"/>
      <c r="FG2388" s="5"/>
      <c r="FH2388" s="69"/>
      <c r="FI2388" s="6"/>
      <c r="FJ2388" s="5"/>
      <c r="FK2388" s="25"/>
      <c r="FL2388" s="5"/>
    </row>
    <row r="2389" spans="40:168">
      <c r="AN2389" s="14"/>
      <c r="AO2389" s="14"/>
      <c r="AP2389" s="5"/>
      <c r="AQ2389" s="25"/>
      <c r="AR2389" s="25"/>
      <c r="AS2389" s="96"/>
      <c r="AT2389" s="83"/>
      <c r="AU2389" s="14"/>
      <c r="AX2389" s="83"/>
      <c r="AY2389" s="83"/>
      <c r="AZ2389" s="83"/>
      <c r="BA2389" s="83"/>
      <c r="BJ2389" s="54"/>
      <c r="BK2389" s="22"/>
      <c r="BL2389" s="24"/>
      <c r="BP2389" s="23"/>
      <c r="BQ2389" s="24"/>
      <c r="BR2389" s="22"/>
      <c r="BS2389" s="24"/>
      <c r="BT2389" s="24"/>
      <c r="BU2389" s="23"/>
      <c r="BV2389" s="26"/>
      <c r="BX2389" s="6"/>
      <c r="BY2389" s="24"/>
      <c r="BZ2389" s="109"/>
      <c r="CA2389" s="66"/>
      <c r="CB2389" s="5"/>
      <c r="CC2389" s="68"/>
      <c r="CD2389" s="67"/>
      <c r="CE2389" s="67"/>
      <c r="CF2389" s="64"/>
      <c r="CG2389" s="5"/>
      <c r="CH2389" s="69"/>
      <c r="CI2389" s="6"/>
      <c r="CJ2389" s="5"/>
      <c r="CK2389" s="25"/>
      <c r="CL2389" s="5"/>
      <c r="DN2389" s="14"/>
      <c r="DO2389" s="14"/>
      <c r="DP2389" s="5"/>
      <c r="DQ2389" s="25"/>
      <c r="DR2389" s="25"/>
      <c r="DS2389" s="96"/>
      <c r="DT2389" s="83"/>
      <c r="DU2389" s="14"/>
      <c r="DX2389" s="83"/>
      <c r="DY2389" s="83"/>
      <c r="DZ2389" s="83"/>
      <c r="EA2389" s="83"/>
      <c r="EJ2389" s="54"/>
      <c r="EK2389" s="22"/>
      <c r="EL2389" s="24"/>
      <c r="EP2389" s="23"/>
      <c r="EQ2389" s="24"/>
      <c r="ER2389" s="22"/>
      <c r="ES2389" s="24"/>
      <c r="ET2389" s="24"/>
      <c r="EU2389" s="23"/>
      <c r="EV2389" s="26"/>
      <c r="EX2389" s="6"/>
      <c r="EY2389" s="24"/>
      <c r="EZ2389" s="109"/>
      <c r="FA2389" s="66"/>
      <c r="FB2389" s="5"/>
      <c r="FC2389" s="68"/>
      <c r="FD2389" s="67"/>
      <c r="FE2389" s="67"/>
      <c r="FF2389" s="64"/>
      <c r="FG2389" s="5"/>
      <c r="FH2389" s="69"/>
      <c r="FI2389" s="6"/>
      <c r="FJ2389" s="5"/>
      <c r="FK2389" s="25"/>
      <c r="FL2389" s="5"/>
    </row>
    <row r="2390" spans="40:168">
      <c r="AN2390" s="14"/>
      <c r="AO2390" s="14"/>
      <c r="AP2390" s="5"/>
      <c r="AQ2390" s="25"/>
      <c r="AR2390" s="25"/>
      <c r="AS2390" s="96"/>
      <c r="AT2390" s="83"/>
      <c r="AU2390" s="14"/>
      <c r="AX2390" s="83"/>
      <c r="AY2390" s="83"/>
      <c r="AZ2390" s="83"/>
      <c r="BA2390" s="83"/>
      <c r="BJ2390" s="54"/>
      <c r="BK2390" s="22"/>
      <c r="BL2390" s="24"/>
      <c r="BP2390" s="23"/>
      <c r="BQ2390" s="24"/>
      <c r="BR2390" s="22"/>
      <c r="BS2390" s="24"/>
      <c r="BT2390" s="24"/>
      <c r="BU2390" s="23"/>
      <c r="BV2390" s="26"/>
      <c r="BX2390" s="6"/>
      <c r="BY2390" s="24"/>
      <c r="BZ2390" s="109"/>
      <c r="CA2390" s="66"/>
      <c r="CB2390" s="5"/>
      <c r="CC2390" s="68"/>
      <c r="CD2390" s="67"/>
      <c r="CE2390" s="67"/>
      <c r="CF2390" s="64"/>
      <c r="CG2390" s="5"/>
      <c r="CH2390" s="69"/>
      <c r="CI2390" s="6"/>
      <c r="CJ2390" s="5"/>
      <c r="CK2390" s="25"/>
      <c r="CL2390" s="5"/>
      <c r="DN2390" s="14"/>
      <c r="DO2390" s="14"/>
      <c r="DP2390" s="5"/>
      <c r="DQ2390" s="25"/>
      <c r="DR2390" s="25"/>
      <c r="DS2390" s="96"/>
      <c r="DT2390" s="83"/>
      <c r="DU2390" s="14"/>
      <c r="DX2390" s="83"/>
      <c r="DY2390" s="83"/>
      <c r="DZ2390" s="83"/>
      <c r="EA2390" s="83"/>
      <c r="EJ2390" s="54"/>
      <c r="EK2390" s="22"/>
      <c r="EL2390" s="24"/>
      <c r="EP2390" s="23"/>
      <c r="EQ2390" s="24"/>
      <c r="ER2390" s="22"/>
      <c r="ES2390" s="24"/>
      <c r="ET2390" s="24"/>
      <c r="EU2390" s="23"/>
      <c r="EV2390" s="26"/>
      <c r="EX2390" s="6"/>
      <c r="EY2390" s="24"/>
      <c r="EZ2390" s="109"/>
      <c r="FA2390" s="66"/>
      <c r="FB2390" s="5"/>
      <c r="FC2390" s="68"/>
      <c r="FD2390" s="67"/>
      <c r="FE2390" s="67"/>
      <c r="FF2390" s="64"/>
      <c r="FG2390" s="5"/>
      <c r="FH2390" s="69"/>
      <c r="FI2390" s="6"/>
      <c r="FJ2390" s="5"/>
      <c r="FK2390" s="25"/>
      <c r="FL2390" s="5"/>
    </row>
    <row r="2391" spans="40:168">
      <c r="AN2391" s="14"/>
      <c r="AO2391" s="14"/>
      <c r="AP2391" s="5"/>
      <c r="AQ2391" s="25"/>
      <c r="AR2391" s="25"/>
      <c r="AS2391" s="96"/>
      <c r="AT2391" s="83"/>
      <c r="AU2391" s="14"/>
      <c r="AX2391" s="83"/>
      <c r="AY2391" s="83"/>
      <c r="AZ2391" s="83"/>
      <c r="BA2391" s="83"/>
      <c r="BJ2391" s="54"/>
      <c r="BK2391" s="22"/>
      <c r="BL2391" s="24"/>
      <c r="BP2391" s="23"/>
      <c r="BQ2391" s="24"/>
      <c r="BR2391" s="22"/>
      <c r="BS2391" s="24"/>
      <c r="BT2391" s="24"/>
      <c r="BU2391" s="23"/>
      <c r="BV2391" s="26"/>
      <c r="BX2391" s="6"/>
      <c r="BY2391" s="24"/>
      <c r="BZ2391" s="109"/>
      <c r="CA2391" s="66"/>
      <c r="CB2391" s="5"/>
      <c r="CC2391" s="68"/>
      <c r="CD2391" s="67"/>
      <c r="CE2391" s="67"/>
      <c r="CF2391" s="64"/>
      <c r="CG2391" s="5"/>
      <c r="CH2391" s="69"/>
      <c r="CI2391" s="6"/>
      <c r="CJ2391" s="5"/>
      <c r="CK2391" s="25"/>
      <c r="CL2391" s="5"/>
      <c r="DN2391" s="14"/>
      <c r="DO2391" s="14"/>
      <c r="DP2391" s="5"/>
      <c r="DQ2391" s="25"/>
      <c r="DR2391" s="25"/>
      <c r="DS2391" s="96"/>
      <c r="DT2391" s="83"/>
      <c r="DU2391" s="14"/>
      <c r="DX2391" s="83"/>
      <c r="DY2391" s="83"/>
      <c r="DZ2391" s="83"/>
      <c r="EA2391" s="83"/>
      <c r="EJ2391" s="54"/>
      <c r="EK2391" s="22"/>
      <c r="EL2391" s="24"/>
      <c r="EP2391" s="23"/>
      <c r="EQ2391" s="24"/>
      <c r="ER2391" s="22"/>
      <c r="ES2391" s="24"/>
      <c r="ET2391" s="24"/>
      <c r="EU2391" s="23"/>
      <c r="EV2391" s="26"/>
      <c r="EX2391" s="6"/>
      <c r="EY2391" s="24"/>
      <c r="EZ2391" s="109"/>
      <c r="FA2391" s="66"/>
      <c r="FB2391" s="5"/>
      <c r="FC2391" s="68"/>
      <c r="FD2391" s="67"/>
      <c r="FE2391" s="67"/>
      <c r="FF2391" s="64"/>
      <c r="FG2391" s="5"/>
      <c r="FH2391" s="69"/>
      <c r="FI2391" s="6"/>
      <c r="FJ2391" s="5"/>
      <c r="FK2391" s="25"/>
      <c r="FL2391" s="5"/>
    </row>
    <row r="2392" spans="40:168">
      <c r="AN2392" s="14"/>
      <c r="AO2392" s="14"/>
      <c r="AP2392" s="5"/>
      <c r="AQ2392" s="25"/>
      <c r="AR2392" s="25"/>
      <c r="AS2392" s="96"/>
      <c r="AT2392" s="83"/>
      <c r="AU2392" s="14"/>
      <c r="AX2392" s="83"/>
      <c r="AY2392" s="83"/>
      <c r="AZ2392" s="83"/>
      <c r="BA2392" s="83"/>
      <c r="BJ2392" s="54"/>
      <c r="BK2392" s="22"/>
      <c r="BL2392" s="24"/>
      <c r="BP2392" s="23"/>
      <c r="BQ2392" s="24"/>
      <c r="BR2392" s="22"/>
      <c r="BS2392" s="24"/>
      <c r="BT2392" s="24"/>
      <c r="BU2392" s="23"/>
      <c r="BV2392" s="26"/>
      <c r="BX2392" s="6"/>
      <c r="BY2392" s="24"/>
      <c r="BZ2392" s="109"/>
      <c r="CA2392" s="66"/>
      <c r="CB2392" s="5"/>
      <c r="CC2392" s="68"/>
      <c r="CD2392" s="67"/>
      <c r="CE2392" s="67"/>
      <c r="CF2392" s="64"/>
      <c r="CG2392" s="5"/>
      <c r="CH2392" s="69"/>
      <c r="CI2392" s="6"/>
      <c r="CJ2392" s="5"/>
      <c r="CK2392" s="25"/>
      <c r="CL2392" s="5"/>
      <c r="DN2392" s="14"/>
      <c r="DO2392" s="14"/>
      <c r="DP2392" s="5"/>
      <c r="DQ2392" s="25"/>
      <c r="DR2392" s="25"/>
      <c r="DS2392" s="96"/>
      <c r="DT2392" s="83"/>
      <c r="DU2392" s="14"/>
      <c r="DX2392" s="83"/>
      <c r="DY2392" s="83"/>
      <c r="DZ2392" s="83"/>
      <c r="EA2392" s="83"/>
      <c r="EJ2392" s="54"/>
      <c r="EK2392" s="22"/>
      <c r="EL2392" s="24"/>
      <c r="EP2392" s="23"/>
      <c r="EQ2392" s="24"/>
      <c r="ER2392" s="22"/>
      <c r="ES2392" s="24"/>
      <c r="ET2392" s="24"/>
      <c r="EU2392" s="23"/>
      <c r="EV2392" s="26"/>
      <c r="EX2392" s="6"/>
      <c r="EY2392" s="24"/>
      <c r="EZ2392" s="109"/>
      <c r="FA2392" s="66"/>
      <c r="FB2392" s="5"/>
      <c r="FC2392" s="68"/>
      <c r="FD2392" s="67"/>
      <c r="FE2392" s="67"/>
      <c r="FF2392" s="64"/>
      <c r="FG2392" s="5"/>
      <c r="FH2392" s="69"/>
      <c r="FI2392" s="6"/>
      <c r="FJ2392" s="5"/>
      <c r="FK2392" s="25"/>
      <c r="FL2392" s="5"/>
    </row>
    <row r="2393" spans="40:168">
      <c r="AN2393" s="14"/>
      <c r="AO2393" s="14"/>
      <c r="AP2393" s="5"/>
      <c r="AQ2393" s="25"/>
      <c r="AR2393" s="25"/>
      <c r="AS2393" s="96"/>
      <c r="AT2393" s="83"/>
      <c r="AU2393" s="14"/>
      <c r="AX2393" s="83"/>
      <c r="AY2393" s="83"/>
      <c r="AZ2393" s="83"/>
      <c r="BA2393" s="83"/>
      <c r="BJ2393" s="54"/>
      <c r="BK2393" s="22"/>
      <c r="BL2393" s="24"/>
      <c r="BP2393" s="23"/>
      <c r="BQ2393" s="24"/>
      <c r="BR2393" s="22"/>
      <c r="BS2393" s="24"/>
      <c r="BT2393" s="24"/>
      <c r="BU2393" s="23"/>
      <c r="BV2393" s="26"/>
      <c r="BX2393" s="6"/>
      <c r="BY2393" s="24"/>
      <c r="BZ2393" s="109"/>
      <c r="CA2393" s="66"/>
      <c r="CB2393" s="5"/>
      <c r="CC2393" s="68"/>
      <c r="CD2393" s="67"/>
      <c r="CE2393" s="67"/>
      <c r="CF2393" s="64"/>
      <c r="CG2393" s="5"/>
      <c r="CH2393" s="69"/>
      <c r="CI2393" s="6"/>
      <c r="CJ2393" s="5"/>
      <c r="CK2393" s="25"/>
      <c r="CL2393" s="5"/>
      <c r="DN2393" s="14"/>
      <c r="DO2393" s="14"/>
      <c r="DP2393" s="5"/>
      <c r="DQ2393" s="25"/>
      <c r="DR2393" s="25"/>
      <c r="DS2393" s="96"/>
      <c r="DT2393" s="83"/>
      <c r="DU2393" s="14"/>
      <c r="DX2393" s="83"/>
      <c r="DY2393" s="83"/>
      <c r="DZ2393" s="83"/>
      <c r="EA2393" s="83"/>
      <c r="EJ2393" s="54"/>
      <c r="EK2393" s="22"/>
      <c r="EL2393" s="24"/>
      <c r="EP2393" s="23"/>
      <c r="EQ2393" s="24"/>
      <c r="ER2393" s="22"/>
      <c r="ES2393" s="24"/>
      <c r="ET2393" s="24"/>
      <c r="EU2393" s="23"/>
      <c r="EV2393" s="26"/>
      <c r="EX2393" s="6"/>
      <c r="EY2393" s="24"/>
      <c r="EZ2393" s="109"/>
      <c r="FA2393" s="66"/>
      <c r="FB2393" s="5"/>
      <c r="FC2393" s="68"/>
      <c r="FD2393" s="67"/>
      <c r="FE2393" s="67"/>
      <c r="FF2393" s="64"/>
      <c r="FG2393" s="5"/>
      <c r="FH2393" s="69"/>
      <c r="FI2393" s="6"/>
      <c r="FJ2393" s="5"/>
      <c r="FK2393" s="25"/>
      <c r="FL2393" s="5"/>
    </row>
    <row r="2394" spans="40:168">
      <c r="AN2394" s="14"/>
      <c r="AO2394" s="14"/>
      <c r="AP2394" s="5"/>
      <c r="AQ2394" s="25"/>
      <c r="AR2394" s="25"/>
      <c r="AS2394" s="96"/>
      <c r="AT2394" s="83"/>
      <c r="AU2394" s="14"/>
      <c r="AX2394" s="83"/>
      <c r="AY2394" s="83"/>
      <c r="AZ2394" s="83"/>
      <c r="BA2394" s="83"/>
      <c r="BJ2394" s="54"/>
      <c r="BK2394" s="22"/>
      <c r="BL2394" s="24"/>
      <c r="BP2394" s="23"/>
      <c r="BQ2394" s="24"/>
      <c r="BR2394" s="22"/>
      <c r="BS2394" s="24"/>
      <c r="BT2394" s="24"/>
      <c r="BU2394" s="23"/>
      <c r="BV2394" s="26"/>
      <c r="BX2394" s="6"/>
      <c r="BY2394" s="24"/>
      <c r="BZ2394" s="109"/>
      <c r="CA2394" s="66"/>
      <c r="CB2394" s="5"/>
      <c r="CC2394" s="68"/>
      <c r="CD2394" s="67"/>
      <c r="CE2394" s="67"/>
      <c r="CF2394" s="64"/>
      <c r="CG2394" s="5"/>
      <c r="CH2394" s="69"/>
      <c r="CI2394" s="6"/>
      <c r="CJ2394" s="5"/>
      <c r="CK2394" s="25"/>
      <c r="CL2394" s="5"/>
      <c r="DN2394" s="14"/>
      <c r="DO2394" s="14"/>
      <c r="DP2394" s="5"/>
      <c r="DQ2394" s="25"/>
      <c r="DR2394" s="25"/>
      <c r="DS2394" s="96"/>
      <c r="DT2394" s="83"/>
      <c r="DU2394" s="14"/>
      <c r="DX2394" s="83"/>
      <c r="DY2394" s="83"/>
      <c r="DZ2394" s="83"/>
      <c r="EA2394" s="83"/>
      <c r="EJ2394" s="54"/>
      <c r="EK2394" s="22"/>
      <c r="EL2394" s="24"/>
      <c r="EP2394" s="23"/>
      <c r="EQ2394" s="24"/>
      <c r="ER2394" s="22"/>
      <c r="ES2394" s="24"/>
      <c r="ET2394" s="24"/>
      <c r="EU2394" s="23"/>
      <c r="EV2394" s="26"/>
      <c r="EX2394" s="6"/>
      <c r="EY2394" s="24"/>
      <c r="EZ2394" s="109"/>
      <c r="FA2394" s="66"/>
      <c r="FB2394" s="5"/>
      <c r="FC2394" s="68"/>
      <c r="FD2394" s="67"/>
      <c r="FE2394" s="67"/>
      <c r="FF2394" s="64"/>
      <c r="FG2394" s="5"/>
      <c r="FH2394" s="69"/>
      <c r="FI2394" s="6"/>
      <c r="FJ2394" s="5"/>
      <c r="FK2394" s="25"/>
      <c r="FL2394" s="5"/>
    </row>
    <row r="2395" spans="40:168">
      <c r="AN2395" s="14"/>
      <c r="AO2395" s="14"/>
      <c r="AP2395" s="5"/>
      <c r="AQ2395" s="25"/>
      <c r="AR2395" s="25"/>
      <c r="AS2395" s="96"/>
      <c r="AT2395" s="83"/>
      <c r="AU2395" s="14"/>
      <c r="AX2395" s="83"/>
      <c r="AY2395" s="83"/>
      <c r="AZ2395" s="83"/>
      <c r="BA2395" s="83"/>
      <c r="BJ2395" s="54"/>
      <c r="BK2395" s="22"/>
      <c r="BL2395" s="24"/>
      <c r="BP2395" s="23"/>
      <c r="BQ2395" s="24"/>
      <c r="BR2395" s="22"/>
      <c r="BS2395" s="24"/>
      <c r="BT2395" s="24"/>
      <c r="BU2395" s="23"/>
      <c r="BV2395" s="26"/>
      <c r="BX2395" s="6"/>
      <c r="BY2395" s="24"/>
      <c r="BZ2395" s="109"/>
      <c r="CA2395" s="66"/>
      <c r="CB2395" s="5"/>
      <c r="CC2395" s="68"/>
      <c r="CD2395" s="67"/>
      <c r="CE2395" s="67"/>
      <c r="CF2395" s="64"/>
      <c r="CG2395" s="5"/>
      <c r="CH2395" s="69"/>
      <c r="CI2395" s="6"/>
      <c r="CJ2395" s="5"/>
      <c r="CK2395" s="25"/>
      <c r="CL2395" s="5"/>
      <c r="DN2395" s="14"/>
      <c r="DO2395" s="14"/>
      <c r="DP2395" s="5"/>
      <c r="DQ2395" s="25"/>
      <c r="DR2395" s="25"/>
      <c r="DS2395" s="96"/>
      <c r="DT2395" s="83"/>
      <c r="DU2395" s="14"/>
      <c r="DX2395" s="83"/>
      <c r="DY2395" s="83"/>
      <c r="DZ2395" s="83"/>
      <c r="EA2395" s="83"/>
      <c r="EJ2395" s="54"/>
      <c r="EK2395" s="22"/>
      <c r="EL2395" s="24"/>
      <c r="EP2395" s="23"/>
      <c r="EQ2395" s="24"/>
      <c r="ER2395" s="22"/>
      <c r="ES2395" s="24"/>
      <c r="ET2395" s="24"/>
      <c r="EU2395" s="23"/>
      <c r="EV2395" s="26"/>
      <c r="EX2395" s="6"/>
      <c r="EY2395" s="24"/>
      <c r="EZ2395" s="109"/>
      <c r="FA2395" s="66"/>
      <c r="FB2395" s="5"/>
      <c r="FC2395" s="68"/>
      <c r="FD2395" s="67"/>
      <c r="FE2395" s="67"/>
      <c r="FF2395" s="64"/>
      <c r="FG2395" s="5"/>
      <c r="FH2395" s="69"/>
      <c r="FI2395" s="6"/>
      <c r="FJ2395" s="5"/>
      <c r="FK2395" s="25"/>
      <c r="FL2395" s="5"/>
    </row>
    <row r="2396" spans="40:168">
      <c r="AN2396" s="14"/>
      <c r="AO2396" s="14"/>
      <c r="AP2396" s="5"/>
      <c r="AQ2396" s="25"/>
      <c r="AR2396" s="25"/>
      <c r="AS2396" s="96"/>
      <c r="AT2396" s="83"/>
      <c r="AU2396" s="14"/>
      <c r="AX2396" s="83"/>
      <c r="AY2396" s="83"/>
      <c r="AZ2396" s="83"/>
      <c r="BA2396" s="83"/>
      <c r="BJ2396" s="54"/>
      <c r="BK2396" s="22"/>
      <c r="BL2396" s="24"/>
      <c r="BP2396" s="23"/>
      <c r="BQ2396" s="24"/>
      <c r="BR2396" s="22"/>
      <c r="BS2396" s="24"/>
      <c r="BT2396" s="24"/>
      <c r="BU2396" s="23"/>
      <c r="BV2396" s="26"/>
      <c r="BX2396" s="6"/>
      <c r="BY2396" s="24"/>
      <c r="BZ2396" s="109"/>
      <c r="CA2396" s="66"/>
      <c r="CB2396" s="5"/>
      <c r="CC2396" s="68"/>
      <c r="CD2396" s="67"/>
      <c r="CE2396" s="67"/>
      <c r="CF2396" s="64"/>
      <c r="CG2396" s="5"/>
      <c r="CH2396" s="69"/>
      <c r="CI2396" s="6"/>
      <c r="CJ2396" s="5"/>
      <c r="CK2396" s="25"/>
      <c r="CL2396" s="5"/>
      <c r="DN2396" s="14"/>
      <c r="DO2396" s="14"/>
      <c r="DP2396" s="5"/>
      <c r="DQ2396" s="25"/>
      <c r="DR2396" s="25"/>
      <c r="DS2396" s="96"/>
      <c r="DT2396" s="83"/>
      <c r="DU2396" s="14"/>
      <c r="DX2396" s="83"/>
      <c r="DY2396" s="83"/>
      <c r="DZ2396" s="83"/>
      <c r="EA2396" s="83"/>
      <c r="EJ2396" s="54"/>
      <c r="EK2396" s="22"/>
      <c r="EL2396" s="24"/>
      <c r="EP2396" s="23"/>
      <c r="EQ2396" s="24"/>
      <c r="ER2396" s="22"/>
      <c r="ES2396" s="24"/>
      <c r="ET2396" s="24"/>
      <c r="EU2396" s="23"/>
      <c r="EV2396" s="26"/>
      <c r="EX2396" s="6"/>
      <c r="EY2396" s="24"/>
      <c r="EZ2396" s="109"/>
      <c r="FA2396" s="66"/>
      <c r="FB2396" s="5"/>
      <c r="FC2396" s="68"/>
      <c r="FD2396" s="67"/>
      <c r="FE2396" s="67"/>
      <c r="FF2396" s="64"/>
      <c r="FG2396" s="5"/>
      <c r="FH2396" s="69"/>
      <c r="FI2396" s="6"/>
      <c r="FJ2396" s="5"/>
      <c r="FK2396" s="25"/>
      <c r="FL2396" s="5"/>
    </row>
    <row r="2397" spans="40:168">
      <c r="AN2397" s="14"/>
      <c r="AO2397" s="14"/>
      <c r="AP2397" s="5"/>
      <c r="AQ2397" s="25"/>
      <c r="AR2397" s="25"/>
      <c r="AS2397" s="96"/>
      <c r="AT2397" s="83"/>
      <c r="AU2397" s="14"/>
      <c r="AX2397" s="83"/>
      <c r="AY2397" s="83"/>
      <c r="AZ2397" s="83"/>
      <c r="BA2397" s="83"/>
      <c r="BJ2397" s="54"/>
      <c r="BK2397" s="22"/>
      <c r="BL2397" s="24"/>
      <c r="BP2397" s="23"/>
      <c r="BQ2397" s="24"/>
      <c r="BR2397" s="22"/>
      <c r="BS2397" s="24"/>
      <c r="BT2397" s="24"/>
      <c r="BU2397" s="23"/>
      <c r="BV2397" s="26"/>
      <c r="BX2397" s="6"/>
      <c r="BY2397" s="24"/>
      <c r="BZ2397" s="109"/>
      <c r="CA2397" s="66"/>
      <c r="CB2397" s="5"/>
      <c r="CC2397" s="68"/>
      <c r="CD2397" s="67"/>
      <c r="CE2397" s="67"/>
      <c r="CF2397" s="64"/>
      <c r="CG2397" s="5"/>
      <c r="CH2397" s="69"/>
      <c r="CI2397" s="6"/>
      <c r="CJ2397" s="5"/>
      <c r="CK2397" s="25"/>
      <c r="CL2397" s="5"/>
      <c r="DN2397" s="14"/>
      <c r="DO2397" s="14"/>
      <c r="DP2397" s="5"/>
      <c r="DQ2397" s="25"/>
      <c r="DR2397" s="25"/>
      <c r="DS2397" s="96"/>
      <c r="DT2397" s="83"/>
      <c r="DU2397" s="14"/>
      <c r="DX2397" s="83"/>
      <c r="DY2397" s="83"/>
      <c r="DZ2397" s="83"/>
      <c r="EA2397" s="83"/>
      <c r="EJ2397" s="54"/>
      <c r="EK2397" s="22"/>
      <c r="EL2397" s="24"/>
      <c r="EP2397" s="23"/>
      <c r="EQ2397" s="24"/>
      <c r="ER2397" s="22"/>
      <c r="ES2397" s="24"/>
      <c r="ET2397" s="24"/>
      <c r="EU2397" s="23"/>
      <c r="EV2397" s="26"/>
      <c r="EX2397" s="6"/>
      <c r="EY2397" s="24"/>
      <c r="EZ2397" s="109"/>
      <c r="FA2397" s="66"/>
      <c r="FB2397" s="5"/>
      <c r="FC2397" s="68"/>
      <c r="FD2397" s="67"/>
      <c r="FE2397" s="67"/>
      <c r="FF2397" s="64"/>
      <c r="FG2397" s="5"/>
      <c r="FH2397" s="69"/>
      <c r="FI2397" s="6"/>
      <c r="FJ2397" s="5"/>
      <c r="FK2397" s="25"/>
      <c r="FL2397" s="5"/>
    </row>
    <row r="2398" spans="40:168">
      <c r="AN2398" s="14"/>
      <c r="AO2398" s="14"/>
      <c r="AP2398" s="5"/>
      <c r="AQ2398" s="25"/>
      <c r="AR2398" s="25"/>
      <c r="AS2398" s="96"/>
      <c r="AT2398" s="83"/>
      <c r="AU2398" s="14"/>
      <c r="AX2398" s="83"/>
      <c r="AY2398" s="83"/>
      <c r="AZ2398" s="83"/>
      <c r="BA2398" s="83"/>
      <c r="BJ2398" s="54"/>
      <c r="BK2398" s="22"/>
      <c r="BL2398" s="24"/>
      <c r="BP2398" s="23"/>
      <c r="BQ2398" s="24"/>
      <c r="BR2398" s="22"/>
      <c r="BS2398" s="24"/>
      <c r="BT2398" s="24"/>
      <c r="BU2398" s="23"/>
      <c r="BV2398" s="26"/>
      <c r="BX2398" s="6"/>
      <c r="BY2398" s="24"/>
      <c r="BZ2398" s="109"/>
      <c r="CA2398" s="66"/>
      <c r="CB2398" s="5"/>
      <c r="CC2398" s="68"/>
      <c r="CD2398" s="67"/>
      <c r="CE2398" s="67"/>
      <c r="CF2398" s="64"/>
      <c r="CG2398" s="5"/>
      <c r="CH2398" s="69"/>
      <c r="CI2398" s="6"/>
      <c r="CJ2398" s="5"/>
      <c r="CK2398" s="25"/>
      <c r="CL2398" s="5"/>
      <c r="DN2398" s="14"/>
      <c r="DO2398" s="14"/>
      <c r="DP2398" s="5"/>
      <c r="DQ2398" s="25"/>
      <c r="DR2398" s="25"/>
      <c r="DS2398" s="96"/>
      <c r="DT2398" s="83"/>
      <c r="DU2398" s="14"/>
      <c r="DX2398" s="83"/>
      <c r="DY2398" s="83"/>
      <c r="DZ2398" s="83"/>
      <c r="EA2398" s="83"/>
      <c r="EJ2398" s="54"/>
      <c r="EK2398" s="22"/>
      <c r="EL2398" s="24"/>
      <c r="EP2398" s="23"/>
      <c r="EQ2398" s="24"/>
      <c r="ER2398" s="22"/>
      <c r="ES2398" s="24"/>
      <c r="ET2398" s="24"/>
      <c r="EU2398" s="23"/>
      <c r="EV2398" s="26"/>
      <c r="EX2398" s="6"/>
      <c r="EY2398" s="24"/>
      <c r="EZ2398" s="109"/>
      <c r="FA2398" s="66"/>
      <c r="FB2398" s="5"/>
      <c r="FC2398" s="68"/>
      <c r="FD2398" s="67"/>
      <c r="FE2398" s="67"/>
      <c r="FF2398" s="64"/>
      <c r="FG2398" s="5"/>
      <c r="FH2398" s="69"/>
      <c r="FI2398" s="6"/>
      <c r="FJ2398" s="5"/>
      <c r="FK2398" s="25"/>
      <c r="FL2398" s="5"/>
    </row>
    <row r="2399" spans="40:168">
      <c r="AN2399" s="14"/>
      <c r="AO2399" s="14"/>
      <c r="AP2399" s="5"/>
      <c r="AQ2399" s="25"/>
      <c r="AR2399" s="25"/>
      <c r="AS2399" s="96"/>
      <c r="AT2399" s="83"/>
      <c r="AU2399" s="14"/>
      <c r="AX2399" s="83"/>
      <c r="AY2399" s="83"/>
      <c r="AZ2399" s="83"/>
      <c r="BA2399" s="83"/>
      <c r="BJ2399" s="54"/>
      <c r="BK2399" s="22"/>
      <c r="BL2399" s="24"/>
      <c r="BP2399" s="23"/>
      <c r="BQ2399" s="24"/>
      <c r="BR2399" s="22"/>
      <c r="BS2399" s="24"/>
      <c r="BT2399" s="24"/>
      <c r="BU2399" s="23"/>
      <c r="BV2399" s="26"/>
      <c r="BX2399" s="6"/>
      <c r="BY2399" s="24"/>
      <c r="BZ2399" s="109"/>
      <c r="CA2399" s="66"/>
      <c r="CB2399" s="5"/>
      <c r="CC2399" s="68"/>
      <c r="CD2399" s="67"/>
      <c r="CE2399" s="67"/>
      <c r="CF2399" s="64"/>
      <c r="CG2399" s="5"/>
      <c r="CH2399" s="69"/>
      <c r="CI2399" s="6"/>
      <c r="CJ2399" s="5"/>
      <c r="CK2399" s="25"/>
      <c r="CL2399" s="5"/>
      <c r="DN2399" s="14"/>
      <c r="DO2399" s="14"/>
      <c r="DP2399" s="5"/>
      <c r="DQ2399" s="25"/>
      <c r="DR2399" s="25"/>
      <c r="DS2399" s="96"/>
      <c r="DT2399" s="83"/>
      <c r="DU2399" s="14"/>
      <c r="DX2399" s="83"/>
      <c r="DY2399" s="83"/>
      <c r="DZ2399" s="83"/>
      <c r="EA2399" s="83"/>
      <c r="EJ2399" s="54"/>
      <c r="EK2399" s="22"/>
      <c r="EL2399" s="24"/>
      <c r="EP2399" s="23"/>
      <c r="EQ2399" s="24"/>
      <c r="ER2399" s="22"/>
      <c r="ES2399" s="24"/>
      <c r="ET2399" s="24"/>
      <c r="EU2399" s="23"/>
      <c r="EV2399" s="26"/>
      <c r="EX2399" s="6"/>
      <c r="EY2399" s="24"/>
      <c r="EZ2399" s="109"/>
      <c r="FA2399" s="66"/>
      <c r="FB2399" s="5"/>
      <c r="FC2399" s="68"/>
      <c r="FD2399" s="67"/>
      <c r="FE2399" s="67"/>
      <c r="FF2399" s="64"/>
      <c r="FG2399" s="5"/>
      <c r="FH2399" s="69"/>
      <c r="FI2399" s="6"/>
      <c r="FJ2399" s="5"/>
      <c r="FK2399" s="25"/>
      <c r="FL2399" s="5"/>
    </row>
    <row r="2400" spans="40:168">
      <c r="AN2400" s="14"/>
      <c r="AO2400" s="14"/>
      <c r="AP2400" s="5"/>
      <c r="AQ2400" s="25"/>
      <c r="AR2400" s="25"/>
      <c r="AS2400" s="96"/>
      <c r="AT2400" s="83"/>
      <c r="AU2400" s="14"/>
      <c r="AX2400" s="83"/>
      <c r="AY2400" s="83"/>
      <c r="AZ2400" s="83"/>
      <c r="BA2400" s="83"/>
      <c r="BJ2400" s="54"/>
      <c r="BK2400" s="22"/>
      <c r="BL2400" s="24"/>
      <c r="BP2400" s="23"/>
      <c r="BQ2400" s="24"/>
      <c r="BR2400" s="22"/>
      <c r="BS2400" s="24"/>
      <c r="BT2400" s="24"/>
      <c r="BU2400" s="23"/>
      <c r="BV2400" s="26"/>
      <c r="BX2400" s="6"/>
      <c r="BY2400" s="24"/>
      <c r="BZ2400" s="109"/>
      <c r="CA2400" s="66"/>
      <c r="CB2400" s="5"/>
      <c r="CC2400" s="68"/>
      <c r="CD2400" s="67"/>
      <c r="CE2400" s="67"/>
      <c r="CF2400" s="64"/>
      <c r="CG2400" s="5"/>
      <c r="CH2400" s="69"/>
      <c r="CI2400" s="6"/>
      <c r="CJ2400" s="5"/>
      <c r="CK2400" s="25"/>
      <c r="CL2400" s="5"/>
      <c r="DN2400" s="14"/>
      <c r="DO2400" s="14"/>
      <c r="DP2400" s="5"/>
      <c r="DQ2400" s="25"/>
      <c r="DR2400" s="25"/>
      <c r="DS2400" s="96"/>
      <c r="DT2400" s="83"/>
      <c r="DU2400" s="14"/>
      <c r="DX2400" s="83"/>
      <c r="DY2400" s="83"/>
      <c r="DZ2400" s="83"/>
      <c r="EA2400" s="83"/>
      <c r="EJ2400" s="54"/>
      <c r="EK2400" s="22"/>
      <c r="EL2400" s="24"/>
      <c r="EP2400" s="23"/>
      <c r="EQ2400" s="24"/>
      <c r="ER2400" s="22"/>
      <c r="ES2400" s="24"/>
      <c r="ET2400" s="24"/>
      <c r="EU2400" s="23"/>
      <c r="EV2400" s="26"/>
      <c r="EX2400" s="6"/>
      <c r="EY2400" s="24"/>
      <c r="EZ2400" s="109"/>
      <c r="FA2400" s="66"/>
      <c r="FB2400" s="5"/>
      <c r="FC2400" s="68"/>
      <c r="FD2400" s="67"/>
      <c r="FE2400" s="67"/>
      <c r="FF2400" s="64"/>
      <c r="FG2400" s="5"/>
      <c r="FH2400" s="69"/>
      <c r="FI2400" s="6"/>
      <c r="FJ2400" s="5"/>
      <c r="FK2400" s="25"/>
      <c r="FL2400" s="5"/>
    </row>
    <row r="2401" spans="40:168">
      <c r="AN2401" s="14"/>
      <c r="AO2401" s="14"/>
      <c r="AP2401" s="5"/>
      <c r="AQ2401" s="25"/>
      <c r="AR2401" s="25"/>
      <c r="AS2401" s="96"/>
      <c r="AT2401" s="83"/>
      <c r="AU2401" s="14"/>
      <c r="AX2401" s="83"/>
      <c r="AY2401" s="83"/>
      <c r="AZ2401" s="83"/>
      <c r="BA2401" s="83"/>
      <c r="BJ2401" s="54"/>
      <c r="BK2401" s="22"/>
      <c r="BL2401" s="24"/>
      <c r="BP2401" s="23"/>
      <c r="BQ2401" s="24"/>
      <c r="BR2401" s="22"/>
      <c r="BS2401" s="24"/>
      <c r="BT2401" s="24"/>
      <c r="BU2401" s="23"/>
      <c r="BV2401" s="26"/>
      <c r="BX2401" s="6"/>
      <c r="BY2401" s="24"/>
      <c r="BZ2401" s="109"/>
      <c r="CA2401" s="66"/>
      <c r="CB2401" s="5"/>
      <c r="CC2401" s="68"/>
      <c r="CD2401" s="67"/>
      <c r="CE2401" s="67"/>
      <c r="CF2401" s="64"/>
      <c r="CG2401" s="5"/>
      <c r="CH2401" s="69"/>
      <c r="CI2401" s="6"/>
      <c r="CJ2401" s="5"/>
      <c r="CK2401" s="25"/>
      <c r="CL2401" s="5"/>
      <c r="DN2401" s="14"/>
      <c r="DO2401" s="14"/>
      <c r="DP2401" s="5"/>
      <c r="DQ2401" s="25"/>
      <c r="DR2401" s="25"/>
      <c r="DS2401" s="96"/>
      <c r="DT2401" s="83"/>
      <c r="DU2401" s="14"/>
      <c r="DX2401" s="83"/>
      <c r="DY2401" s="83"/>
      <c r="DZ2401" s="83"/>
      <c r="EA2401" s="83"/>
      <c r="EJ2401" s="54"/>
      <c r="EK2401" s="22"/>
      <c r="EL2401" s="24"/>
      <c r="EP2401" s="23"/>
      <c r="EQ2401" s="24"/>
      <c r="ER2401" s="22"/>
      <c r="ES2401" s="24"/>
      <c r="ET2401" s="24"/>
      <c r="EU2401" s="23"/>
      <c r="EV2401" s="26"/>
      <c r="EX2401" s="6"/>
      <c r="EY2401" s="24"/>
      <c r="EZ2401" s="109"/>
      <c r="FA2401" s="66"/>
      <c r="FB2401" s="5"/>
      <c r="FC2401" s="68"/>
      <c r="FD2401" s="67"/>
      <c r="FE2401" s="67"/>
      <c r="FF2401" s="64"/>
      <c r="FG2401" s="5"/>
      <c r="FH2401" s="69"/>
      <c r="FI2401" s="6"/>
      <c r="FJ2401" s="5"/>
      <c r="FK2401" s="25"/>
      <c r="FL2401" s="5"/>
    </row>
    <row r="2402" spans="40:168">
      <c r="AN2402" s="14"/>
      <c r="AO2402" s="14"/>
      <c r="AP2402" s="5"/>
      <c r="AQ2402" s="25"/>
      <c r="AR2402" s="25"/>
      <c r="AS2402" s="96"/>
      <c r="AT2402" s="83"/>
      <c r="AU2402" s="14"/>
      <c r="AX2402" s="83"/>
      <c r="AY2402" s="83"/>
      <c r="AZ2402" s="83"/>
      <c r="BA2402" s="83"/>
      <c r="BJ2402" s="54"/>
      <c r="BK2402" s="22"/>
      <c r="BL2402" s="24"/>
      <c r="BP2402" s="23"/>
      <c r="BQ2402" s="24"/>
      <c r="BR2402" s="22"/>
      <c r="BS2402" s="24"/>
      <c r="BT2402" s="24"/>
      <c r="BU2402" s="23"/>
      <c r="BV2402" s="26"/>
      <c r="BX2402" s="6"/>
      <c r="BY2402" s="24"/>
      <c r="BZ2402" s="109"/>
      <c r="CA2402" s="66"/>
      <c r="CB2402" s="5"/>
      <c r="CC2402" s="68"/>
      <c r="CD2402" s="67"/>
      <c r="CE2402" s="67"/>
      <c r="CF2402" s="64"/>
      <c r="CG2402" s="5"/>
      <c r="CH2402" s="69"/>
      <c r="CI2402" s="6"/>
      <c r="CJ2402" s="5"/>
      <c r="CK2402" s="25"/>
      <c r="CL2402" s="5"/>
      <c r="DN2402" s="14"/>
      <c r="DO2402" s="14"/>
      <c r="DP2402" s="5"/>
      <c r="DQ2402" s="25"/>
      <c r="DR2402" s="25"/>
      <c r="DS2402" s="96"/>
      <c r="DT2402" s="83"/>
      <c r="DU2402" s="14"/>
      <c r="DX2402" s="83"/>
      <c r="DY2402" s="83"/>
      <c r="DZ2402" s="83"/>
      <c r="EA2402" s="83"/>
      <c r="EJ2402" s="54"/>
      <c r="EK2402" s="22"/>
      <c r="EL2402" s="24"/>
      <c r="EP2402" s="23"/>
      <c r="EQ2402" s="24"/>
      <c r="ER2402" s="22"/>
      <c r="ES2402" s="24"/>
      <c r="ET2402" s="24"/>
      <c r="EU2402" s="23"/>
      <c r="EV2402" s="26"/>
      <c r="EX2402" s="6"/>
      <c r="EY2402" s="24"/>
      <c r="EZ2402" s="109"/>
      <c r="FA2402" s="66"/>
      <c r="FB2402" s="5"/>
      <c r="FC2402" s="68"/>
      <c r="FD2402" s="67"/>
      <c r="FE2402" s="67"/>
      <c r="FF2402" s="64"/>
      <c r="FG2402" s="5"/>
      <c r="FH2402" s="69"/>
      <c r="FI2402" s="6"/>
      <c r="FJ2402" s="5"/>
      <c r="FK2402" s="25"/>
      <c r="FL2402" s="5"/>
    </row>
    <row r="2403" spans="40:168">
      <c r="AN2403" s="14"/>
      <c r="AO2403" s="14"/>
      <c r="AP2403" s="5"/>
      <c r="AQ2403" s="25"/>
      <c r="AR2403" s="25"/>
      <c r="AS2403" s="96"/>
      <c r="AT2403" s="83"/>
      <c r="AU2403" s="14"/>
      <c r="AX2403" s="83"/>
      <c r="AY2403" s="83"/>
      <c r="AZ2403" s="83"/>
      <c r="BA2403" s="83"/>
      <c r="BJ2403" s="54"/>
      <c r="BK2403" s="22"/>
      <c r="BL2403" s="24"/>
      <c r="BP2403" s="23"/>
      <c r="BQ2403" s="24"/>
      <c r="BR2403" s="22"/>
      <c r="BS2403" s="24"/>
      <c r="BT2403" s="24"/>
      <c r="BU2403" s="23"/>
      <c r="BV2403" s="26"/>
      <c r="BX2403" s="6"/>
      <c r="BY2403" s="24"/>
      <c r="BZ2403" s="109"/>
      <c r="CA2403" s="66"/>
      <c r="CB2403" s="5"/>
      <c r="CC2403" s="68"/>
      <c r="CD2403" s="67"/>
      <c r="CE2403" s="67"/>
      <c r="CF2403" s="64"/>
      <c r="CG2403" s="5"/>
      <c r="CH2403" s="69"/>
      <c r="CI2403" s="6"/>
      <c r="CJ2403" s="5"/>
      <c r="CK2403" s="25"/>
      <c r="CL2403" s="5"/>
      <c r="DN2403" s="14"/>
      <c r="DO2403" s="14"/>
      <c r="DP2403" s="5"/>
      <c r="DQ2403" s="25"/>
      <c r="DR2403" s="25"/>
      <c r="DS2403" s="96"/>
      <c r="DT2403" s="83"/>
      <c r="DU2403" s="14"/>
      <c r="DX2403" s="83"/>
      <c r="DY2403" s="83"/>
      <c r="DZ2403" s="83"/>
      <c r="EA2403" s="83"/>
      <c r="EJ2403" s="54"/>
      <c r="EK2403" s="22"/>
      <c r="EL2403" s="24"/>
      <c r="EP2403" s="23"/>
      <c r="EQ2403" s="24"/>
      <c r="ER2403" s="22"/>
      <c r="ES2403" s="24"/>
      <c r="ET2403" s="24"/>
      <c r="EU2403" s="23"/>
      <c r="EV2403" s="26"/>
      <c r="EX2403" s="6"/>
      <c r="EY2403" s="24"/>
      <c r="EZ2403" s="109"/>
      <c r="FA2403" s="66"/>
      <c r="FB2403" s="5"/>
      <c r="FC2403" s="68"/>
      <c r="FD2403" s="67"/>
      <c r="FE2403" s="67"/>
      <c r="FF2403" s="64"/>
      <c r="FG2403" s="5"/>
      <c r="FH2403" s="69"/>
      <c r="FI2403" s="6"/>
      <c r="FJ2403" s="5"/>
      <c r="FK2403" s="25"/>
      <c r="FL2403" s="5"/>
    </row>
    <row r="2404" spans="40:168">
      <c r="AN2404" s="14"/>
      <c r="AO2404" s="14"/>
      <c r="AP2404" s="5"/>
      <c r="AQ2404" s="25"/>
      <c r="AR2404" s="25"/>
      <c r="AS2404" s="96"/>
      <c r="AT2404" s="83"/>
      <c r="AU2404" s="14"/>
      <c r="AX2404" s="83"/>
      <c r="AY2404" s="83"/>
      <c r="AZ2404" s="83"/>
      <c r="BA2404" s="83"/>
      <c r="BJ2404" s="54"/>
      <c r="BK2404" s="22"/>
      <c r="BL2404" s="24"/>
      <c r="BP2404" s="23"/>
      <c r="BQ2404" s="24"/>
      <c r="BR2404" s="22"/>
      <c r="BS2404" s="24"/>
      <c r="BT2404" s="24"/>
      <c r="BU2404" s="23"/>
      <c r="BV2404" s="26"/>
      <c r="BX2404" s="6"/>
      <c r="BY2404" s="24"/>
      <c r="BZ2404" s="109"/>
      <c r="CA2404" s="66"/>
      <c r="CB2404" s="5"/>
      <c r="CC2404" s="68"/>
      <c r="CD2404" s="67"/>
      <c r="CE2404" s="67"/>
      <c r="CF2404" s="64"/>
      <c r="CG2404" s="5"/>
      <c r="CH2404" s="69"/>
      <c r="CI2404" s="6"/>
      <c r="CJ2404" s="5"/>
      <c r="CK2404" s="25"/>
      <c r="CL2404" s="5"/>
      <c r="DN2404" s="14"/>
      <c r="DO2404" s="14"/>
      <c r="DP2404" s="5"/>
      <c r="DQ2404" s="25"/>
      <c r="DR2404" s="25"/>
      <c r="DS2404" s="96"/>
      <c r="DT2404" s="83"/>
      <c r="DU2404" s="14"/>
      <c r="DX2404" s="83"/>
      <c r="DY2404" s="83"/>
      <c r="DZ2404" s="83"/>
      <c r="EA2404" s="83"/>
      <c r="EJ2404" s="54"/>
      <c r="EK2404" s="22"/>
      <c r="EL2404" s="24"/>
      <c r="EP2404" s="23"/>
      <c r="EQ2404" s="24"/>
      <c r="ER2404" s="22"/>
      <c r="ES2404" s="24"/>
      <c r="ET2404" s="24"/>
      <c r="EU2404" s="23"/>
      <c r="EV2404" s="26"/>
      <c r="EX2404" s="6"/>
      <c r="EY2404" s="24"/>
      <c r="EZ2404" s="109"/>
      <c r="FA2404" s="66"/>
      <c r="FB2404" s="5"/>
      <c r="FC2404" s="68"/>
      <c r="FD2404" s="67"/>
      <c r="FE2404" s="67"/>
      <c r="FF2404" s="64"/>
      <c r="FG2404" s="5"/>
      <c r="FH2404" s="69"/>
      <c r="FI2404" s="6"/>
      <c r="FJ2404" s="5"/>
      <c r="FK2404" s="25"/>
      <c r="FL2404" s="5"/>
    </row>
    <row r="2405" spans="40:168">
      <c r="AN2405" s="14"/>
      <c r="AO2405" s="14"/>
      <c r="AP2405" s="5"/>
      <c r="AQ2405" s="25"/>
      <c r="AR2405" s="25"/>
      <c r="AS2405" s="96"/>
      <c r="AT2405" s="83"/>
      <c r="AU2405" s="14"/>
      <c r="AX2405" s="83"/>
      <c r="AY2405" s="83"/>
      <c r="AZ2405" s="83"/>
      <c r="BA2405" s="83"/>
      <c r="BJ2405" s="54"/>
      <c r="BK2405" s="22"/>
      <c r="BL2405" s="24"/>
      <c r="BP2405" s="23"/>
      <c r="BQ2405" s="24"/>
      <c r="BR2405" s="22"/>
      <c r="BS2405" s="24"/>
      <c r="BT2405" s="24"/>
      <c r="BU2405" s="23"/>
      <c r="BV2405" s="26"/>
      <c r="BX2405" s="6"/>
      <c r="BY2405" s="24"/>
      <c r="BZ2405" s="109"/>
      <c r="CA2405" s="66"/>
      <c r="CB2405" s="5"/>
      <c r="CC2405" s="68"/>
      <c r="CD2405" s="67"/>
      <c r="CE2405" s="67"/>
      <c r="CF2405" s="64"/>
      <c r="CG2405" s="5"/>
      <c r="CH2405" s="69"/>
      <c r="CI2405" s="6"/>
      <c r="CJ2405" s="5"/>
      <c r="CK2405" s="25"/>
      <c r="CL2405" s="5"/>
      <c r="DN2405" s="14"/>
      <c r="DO2405" s="14"/>
      <c r="DP2405" s="5"/>
      <c r="DQ2405" s="25"/>
      <c r="DR2405" s="25"/>
      <c r="DS2405" s="96"/>
      <c r="DT2405" s="83"/>
      <c r="DU2405" s="14"/>
      <c r="DX2405" s="83"/>
      <c r="DY2405" s="83"/>
      <c r="DZ2405" s="83"/>
      <c r="EA2405" s="83"/>
      <c r="EJ2405" s="54"/>
      <c r="EK2405" s="22"/>
      <c r="EL2405" s="24"/>
      <c r="EP2405" s="23"/>
      <c r="EQ2405" s="24"/>
      <c r="ER2405" s="22"/>
      <c r="ES2405" s="24"/>
      <c r="ET2405" s="24"/>
      <c r="EU2405" s="23"/>
      <c r="EV2405" s="26"/>
      <c r="EX2405" s="6"/>
      <c r="EY2405" s="24"/>
      <c r="EZ2405" s="109"/>
      <c r="FA2405" s="66"/>
      <c r="FB2405" s="5"/>
      <c r="FC2405" s="68"/>
      <c r="FD2405" s="67"/>
      <c r="FE2405" s="67"/>
      <c r="FF2405" s="64"/>
      <c r="FG2405" s="5"/>
      <c r="FH2405" s="69"/>
      <c r="FI2405" s="6"/>
      <c r="FJ2405" s="5"/>
      <c r="FK2405" s="25"/>
      <c r="FL2405" s="5"/>
    </row>
    <row r="2406" spans="40:168">
      <c r="AN2406" s="14"/>
      <c r="AO2406" s="14"/>
      <c r="AP2406" s="5"/>
      <c r="AQ2406" s="25"/>
      <c r="AR2406" s="25"/>
      <c r="AS2406" s="96"/>
      <c r="AT2406" s="83"/>
      <c r="AU2406" s="14"/>
      <c r="AX2406" s="83"/>
      <c r="AY2406" s="83"/>
      <c r="AZ2406" s="83"/>
      <c r="BA2406" s="83"/>
      <c r="BJ2406" s="54"/>
      <c r="BK2406" s="22"/>
      <c r="BL2406" s="24"/>
      <c r="BP2406" s="23"/>
      <c r="BQ2406" s="24"/>
      <c r="BR2406" s="22"/>
      <c r="BS2406" s="24"/>
      <c r="BT2406" s="24"/>
      <c r="BU2406" s="23"/>
      <c r="BV2406" s="26"/>
      <c r="BX2406" s="6"/>
      <c r="BY2406" s="24"/>
      <c r="BZ2406" s="109"/>
      <c r="CA2406" s="66"/>
      <c r="CB2406" s="5"/>
      <c r="CC2406" s="68"/>
      <c r="CD2406" s="67"/>
      <c r="CE2406" s="67"/>
      <c r="CF2406" s="64"/>
      <c r="CG2406" s="5"/>
      <c r="CH2406" s="69"/>
      <c r="CI2406" s="6"/>
      <c r="CJ2406" s="5"/>
      <c r="CK2406" s="25"/>
      <c r="CL2406" s="5"/>
      <c r="DN2406" s="14"/>
      <c r="DO2406" s="14"/>
      <c r="DP2406" s="5"/>
      <c r="DQ2406" s="25"/>
      <c r="DR2406" s="25"/>
      <c r="DS2406" s="96"/>
      <c r="DT2406" s="83"/>
      <c r="DU2406" s="14"/>
      <c r="DX2406" s="83"/>
      <c r="DY2406" s="83"/>
      <c r="DZ2406" s="83"/>
      <c r="EA2406" s="83"/>
      <c r="EJ2406" s="54"/>
      <c r="EK2406" s="22"/>
      <c r="EL2406" s="24"/>
      <c r="EP2406" s="23"/>
      <c r="EQ2406" s="24"/>
      <c r="ER2406" s="22"/>
      <c r="ES2406" s="24"/>
      <c r="ET2406" s="24"/>
      <c r="EU2406" s="23"/>
      <c r="EV2406" s="26"/>
      <c r="EX2406" s="6"/>
      <c r="EY2406" s="24"/>
      <c r="EZ2406" s="109"/>
      <c r="FA2406" s="66"/>
      <c r="FB2406" s="5"/>
      <c r="FC2406" s="68"/>
      <c r="FD2406" s="67"/>
      <c r="FE2406" s="67"/>
      <c r="FF2406" s="64"/>
      <c r="FG2406" s="5"/>
      <c r="FH2406" s="69"/>
      <c r="FI2406" s="6"/>
      <c r="FJ2406" s="5"/>
      <c r="FK2406" s="25"/>
      <c r="FL2406" s="5"/>
    </row>
    <row r="2407" spans="40:168">
      <c r="AN2407" s="14"/>
      <c r="AO2407" s="14"/>
      <c r="AP2407" s="5"/>
      <c r="AQ2407" s="25"/>
      <c r="AR2407" s="25"/>
      <c r="AS2407" s="96"/>
      <c r="AT2407" s="83"/>
      <c r="AU2407" s="14"/>
      <c r="AX2407" s="83"/>
      <c r="AY2407" s="83"/>
      <c r="AZ2407" s="83"/>
      <c r="BA2407" s="83"/>
      <c r="BJ2407" s="54"/>
      <c r="BK2407" s="22"/>
      <c r="BL2407" s="24"/>
      <c r="BP2407" s="23"/>
      <c r="BQ2407" s="24"/>
      <c r="BR2407" s="22"/>
      <c r="BS2407" s="24"/>
      <c r="BT2407" s="24"/>
      <c r="BU2407" s="23"/>
      <c r="BV2407" s="26"/>
      <c r="BX2407" s="6"/>
      <c r="BY2407" s="24"/>
      <c r="BZ2407" s="109"/>
      <c r="CA2407" s="66"/>
      <c r="CB2407" s="5"/>
      <c r="CC2407" s="68"/>
      <c r="CD2407" s="67"/>
      <c r="CE2407" s="67"/>
      <c r="CF2407" s="64"/>
      <c r="CG2407" s="5"/>
      <c r="CH2407" s="69"/>
      <c r="CI2407" s="6"/>
      <c r="CJ2407" s="5"/>
      <c r="CK2407" s="25"/>
      <c r="CL2407" s="5"/>
      <c r="DN2407" s="14"/>
      <c r="DO2407" s="14"/>
      <c r="DP2407" s="5"/>
      <c r="DQ2407" s="25"/>
      <c r="DR2407" s="25"/>
      <c r="DS2407" s="96"/>
      <c r="DT2407" s="83"/>
      <c r="DU2407" s="14"/>
      <c r="DX2407" s="83"/>
      <c r="DY2407" s="83"/>
      <c r="DZ2407" s="83"/>
      <c r="EA2407" s="83"/>
      <c r="EJ2407" s="54"/>
      <c r="EK2407" s="22"/>
      <c r="EL2407" s="24"/>
      <c r="EP2407" s="23"/>
      <c r="EQ2407" s="24"/>
      <c r="ER2407" s="22"/>
      <c r="ES2407" s="24"/>
      <c r="ET2407" s="24"/>
      <c r="EU2407" s="23"/>
      <c r="EV2407" s="26"/>
      <c r="EX2407" s="6"/>
      <c r="EY2407" s="24"/>
      <c r="EZ2407" s="109"/>
      <c r="FA2407" s="66"/>
      <c r="FB2407" s="5"/>
      <c r="FC2407" s="68"/>
      <c r="FD2407" s="67"/>
      <c r="FE2407" s="67"/>
      <c r="FF2407" s="64"/>
      <c r="FG2407" s="5"/>
      <c r="FH2407" s="69"/>
      <c r="FI2407" s="6"/>
      <c r="FJ2407" s="5"/>
      <c r="FK2407" s="25"/>
      <c r="FL2407" s="5"/>
    </row>
    <row r="2408" spans="40:168">
      <c r="AN2408" s="14"/>
      <c r="AO2408" s="14"/>
      <c r="AP2408" s="5"/>
      <c r="AQ2408" s="25"/>
      <c r="AR2408" s="25"/>
      <c r="AS2408" s="96"/>
      <c r="AT2408" s="83"/>
      <c r="AU2408" s="14"/>
      <c r="AX2408" s="83"/>
      <c r="AY2408" s="83"/>
      <c r="AZ2408" s="83"/>
      <c r="BA2408" s="83"/>
      <c r="BJ2408" s="54"/>
      <c r="BK2408" s="22"/>
      <c r="BL2408" s="24"/>
      <c r="BP2408" s="23"/>
      <c r="BQ2408" s="24"/>
      <c r="BR2408" s="22"/>
      <c r="BS2408" s="24"/>
      <c r="BT2408" s="24"/>
      <c r="BU2408" s="23"/>
      <c r="BV2408" s="26"/>
      <c r="BX2408" s="6"/>
      <c r="BY2408" s="24"/>
      <c r="BZ2408" s="109"/>
      <c r="CA2408" s="66"/>
      <c r="CB2408" s="5"/>
      <c r="CC2408" s="68"/>
      <c r="CD2408" s="67"/>
      <c r="CE2408" s="67"/>
      <c r="CF2408" s="64"/>
      <c r="CG2408" s="5"/>
      <c r="CH2408" s="69"/>
      <c r="CI2408" s="6"/>
      <c r="CJ2408" s="5"/>
      <c r="CK2408" s="25"/>
      <c r="CL2408" s="5"/>
      <c r="DN2408" s="14"/>
      <c r="DO2408" s="14"/>
      <c r="DP2408" s="5"/>
      <c r="DQ2408" s="25"/>
      <c r="DR2408" s="25"/>
      <c r="DS2408" s="96"/>
      <c r="DT2408" s="83"/>
      <c r="DU2408" s="14"/>
      <c r="DX2408" s="83"/>
      <c r="DY2408" s="83"/>
      <c r="DZ2408" s="83"/>
      <c r="EA2408" s="83"/>
      <c r="EJ2408" s="54"/>
      <c r="EK2408" s="22"/>
      <c r="EL2408" s="24"/>
      <c r="EP2408" s="23"/>
      <c r="EQ2408" s="24"/>
      <c r="ER2408" s="22"/>
      <c r="ES2408" s="24"/>
      <c r="ET2408" s="24"/>
      <c r="EU2408" s="23"/>
      <c r="EV2408" s="26"/>
      <c r="EX2408" s="6"/>
      <c r="EY2408" s="24"/>
      <c r="EZ2408" s="109"/>
      <c r="FA2408" s="66"/>
      <c r="FB2408" s="5"/>
      <c r="FC2408" s="68"/>
      <c r="FD2408" s="67"/>
      <c r="FE2408" s="67"/>
      <c r="FF2408" s="64"/>
      <c r="FG2408" s="5"/>
      <c r="FH2408" s="69"/>
      <c r="FI2408" s="6"/>
      <c r="FJ2408" s="5"/>
      <c r="FK2408" s="25"/>
      <c r="FL2408" s="5"/>
    </row>
    <row r="2409" spans="40:168">
      <c r="AN2409" s="14"/>
      <c r="AO2409" s="14"/>
      <c r="AP2409" s="5"/>
      <c r="AQ2409" s="25"/>
      <c r="AR2409" s="25"/>
      <c r="AS2409" s="96"/>
      <c r="AT2409" s="83"/>
      <c r="AU2409" s="14"/>
      <c r="AX2409" s="83"/>
      <c r="AY2409" s="83"/>
      <c r="AZ2409" s="83"/>
      <c r="BA2409" s="83"/>
      <c r="BJ2409" s="54"/>
      <c r="BK2409" s="22"/>
      <c r="BL2409" s="24"/>
      <c r="BP2409" s="23"/>
      <c r="BQ2409" s="24"/>
      <c r="BR2409" s="22"/>
      <c r="BS2409" s="24"/>
      <c r="BT2409" s="24"/>
      <c r="BU2409" s="23"/>
      <c r="BV2409" s="26"/>
      <c r="BX2409" s="6"/>
      <c r="BY2409" s="24"/>
      <c r="BZ2409" s="109"/>
      <c r="CA2409" s="66"/>
      <c r="CB2409" s="5"/>
      <c r="CC2409" s="68"/>
      <c r="CD2409" s="67"/>
      <c r="CE2409" s="67"/>
      <c r="CF2409" s="64"/>
      <c r="CG2409" s="5"/>
      <c r="CH2409" s="69"/>
      <c r="CI2409" s="6"/>
      <c r="CJ2409" s="5"/>
      <c r="CK2409" s="25"/>
      <c r="CL2409" s="5"/>
      <c r="DN2409" s="14"/>
      <c r="DO2409" s="14"/>
      <c r="DP2409" s="5"/>
      <c r="DQ2409" s="25"/>
      <c r="DR2409" s="25"/>
      <c r="DS2409" s="96"/>
      <c r="DT2409" s="83"/>
      <c r="DU2409" s="14"/>
      <c r="DX2409" s="83"/>
      <c r="DY2409" s="83"/>
      <c r="DZ2409" s="83"/>
      <c r="EA2409" s="83"/>
      <c r="EJ2409" s="54"/>
      <c r="EK2409" s="22"/>
      <c r="EL2409" s="24"/>
      <c r="EP2409" s="23"/>
      <c r="EQ2409" s="24"/>
      <c r="ER2409" s="22"/>
      <c r="ES2409" s="24"/>
      <c r="ET2409" s="24"/>
      <c r="EU2409" s="23"/>
      <c r="EV2409" s="26"/>
      <c r="EX2409" s="6"/>
      <c r="EY2409" s="24"/>
      <c r="EZ2409" s="109"/>
      <c r="FA2409" s="66"/>
      <c r="FB2409" s="5"/>
      <c r="FC2409" s="68"/>
      <c r="FD2409" s="67"/>
      <c r="FE2409" s="67"/>
      <c r="FF2409" s="64"/>
      <c r="FG2409" s="5"/>
      <c r="FH2409" s="69"/>
      <c r="FI2409" s="6"/>
      <c r="FJ2409" s="5"/>
      <c r="FK2409" s="25"/>
      <c r="FL2409" s="5"/>
    </row>
    <row r="2410" spans="40:168">
      <c r="AN2410" s="14"/>
      <c r="AO2410" s="14"/>
      <c r="AP2410" s="5"/>
      <c r="AQ2410" s="25"/>
      <c r="AR2410" s="25"/>
      <c r="AS2410" s="96"/>
      <c r="AT2410" s="83"/>
      <c r="AU2410" s="14"/>
      <c r="AX2410" s="83"/>
      <c r="AY2410" s="83"/>
      <c r="AZ2410" s="83"/>
      <c r="BA2410" s="83"/>
      <c r="BJ2410" s="54"/>
      <c r="BK2410" s="22"/>
      <c r="BL2410" s="24"/>
      <c r="BP2410" s="23"/>
      <c r="BQ2410" s="24"/>
      <c r="BR2410" s="22"/>
      <c r="BS2410" s="24"/>
      <c r="BT2410" s="24"/>
      <c r="BU2410" s="23"/>
      <c r="BV2410" s="26"/>
      <c r="BX2410" s="6"/>
      <c r="BY2410" s="24"/>
      <c r="BZ2410" s="109"/>
      <c r="CA2410" s="66"/>
      <c r="CB2410" s="5"/>
      <c r="CC2410" s="68"/>
      <c r="CD2410" s="67"/>
      <c r="CE2410" s="67"/>
      <c r="CF2410" s="64"/>
      <c r="CG2410" s="5"/>
      <c r="CH2410" s="69"/>
      <c r="CI2410" s="6"/>
      <c r="CJ2410" s="5"/>
      <c r="CK2410" s="25"/>
      <c r="CL2410" s="5"/>
      <c r="DN2410" s="14"/>
      <c r="DO2410" s="14"/>
      <c r="DP2410" s="5"/>
      <c r="DQ2410" s="25"/>
      <c r="DR2410" s="25"/>
      <c r="DS2410" s="96"/>
      <c r="DT2410" s="83"/>
      <c r="DU2410" s="14"/>
      <c r="DX2410" s="83"/>
      <c r="DY2410" s="83"/>
      <c r="DZ2410" s="83"/>
      <c r="EA2410" s="83"/>
      <c r="EJ2410" s="54"/>
      <c r="EK2410" s="22"/>
      <c r="EL2410" s="24"/>
      <c r="EP2410" s="23"/>
      <c r="EQ2410" s="24"/>
      <c r="ER2410" s="22"/>
      <c r="ES2410" s="24"/>
      <c r="ET2410" s="24"/>
      <c r="EU2410" s="23"/>
      <c r="EV2410" s="26"/>
      <c r="EX2410" s="6"/>
      <c r="EY2410" s="24"/>
      <c r="EZ2410" s="109"/>
      <c r="FA2410" s="66"/>
      <c r="FB2410" s="5"/>
      <c r="FC2410" s="68"/>
      <c r="FD2410" s="67"/>
      <c r="FE2410" s="67"/>
      <c r="FF2410" s="64"/>
      <c r="FG2410" s="5"/>
      <c r="FH2410" s="69"/>
      <c r="FI2410" s="6"/>
      <c r="FJ2410" s="5"/>
      <c r="FK2410" s="25"/>
      <c r="FL2410" s="5"/>
    </row>
    <row r="2411" spans="40:168">
      <c r="AN2411" s="14"/>
      <c r="AO2411" s="14"/>
      <c r="AP2411" s="5"/>
      <c r="AQ2411" s="25"/>
      <c r="AR2411" s="25"/>
      <c r="AS2411" s="96"/>
      <c r="AT2411" s="83"/>
      <c r="AU2411" s="14"/>
      <c r="AX2411" s="83"/>
      <c r="AY2411" s="83"/>
      <c r="AZ2411" s="83"/>
      <c r="BA2411" s="83"/>
      <c r="BJ2411" s="54"/>
      <c r="BK2411" s="22"/>
      <c r="BL2411" s="24"/>
      <c r="BP2411" s="23"/>
      <c r="BQ2411" s="24"/>
      <c r="BR2411" s="22"/>
      <c r="BS2411" s="24"/>
      <c r="BT2411" s="24"/>
      <c r="BU2411" s="23"/>
      <c r="BV2411" s="26"/>
      <c r="BX2411" s="6"/>
      <c r="BY2411" s="24"/>
      <c r="BZ2411" s="109"/>
      <c r="CA2411" s="66"/>
      <c r="CB2411" s="5"/>
      <c r="CC2411" s="68"/>
      <c r="CD2411" s="67"/>
      <c r="CE2411" s="67"/>
      <c r="CF2411" s="64"/>
      <c r="CG2411" s="5"/>
      <c r="CH2411" s="69"/>
      <c r="CI2411" s="6"/>
      <c r="CJ2411" s="5"/>
      <c r="CK2411" s="25"/>
      <c r="CL2411" s="5"/>
      <c r="DN2411" s="14"/>
      <c r="DO2411" s="14"/>
      <c r="DP2411" s="5"/>
      <c r="DQ2411" s="25"/>
      <c r="DR2411" s="25"/>
      <c r="DS2411" s="96"/>
      <c r="DT2411" s="83"/>
      <c r="DU2411" s="14"/>
      <c r="DX2411" s="83"/>
      <c r="DY2411" s="83"/>
      <c r="DZ2411" s="83"/>
      <c r="EA2411" s="83"/>
      <c r="EJ2411" s="54"/>
      <c r="EK2411" s="22"/>
      <c r="EL2411" s="24"/>
      <c r="EP2411" s="23"/>
      <c r="EQ2411" s="24"/>
      <c r="ER2411" s="22"/>
      <c r="ES2411" s="24"/>
      <c r="ET2411" s="24"/>
      <c r="EU2411" s="23"/>
      <c r="EV2411" s="26"/>
      <c r="EX2411" s="6"/>
      <c r="EY2411" s="24"/>
      <c r="EZ2411" s="109"/>
      <c r="FA2411" s="66"/>
      <c r="FB2411" s="5"/>
      <c r="FC2411" s="68"/>
      <c r="FD2411" s="67"/>
      <c r="FE2411" s="67"/>
      <c r="FF2411" s="64"/>
      <c r="FG2411" s="5"/>
      <c r="FH2411" s="69"/>
      <c r="FI2411" s="6"/>
      <c r="FJ2411" s="5"/>
      <c r="FK2411" s="25"/>
      <c r="FL2411" s="5"/>
    </row>
    <row r="2412" spans="40:168">
      <c r="AN2412" s="14"/>
      <c r="AO2412" s="14"/>
      <c r="AP2412" s="5"/>
      <c r="AQ2412" s="25"/>
      <c r="AR2412" s="25"/>
      <c r="AS2412" s="96"/>
      <c r="AT2412" s="83"/>
      <c r="AU2412" s="14"/>
      <c r="AX2412" s="83"/>
      <c r="AY2412" s="83"/>
      <c r="AZ2412" s="83"/>
      <c r="BA2412" s="83"/>
      <c r="BJ2412" s="54"/>
      <c r="BK2412" s="22"/>
      <c r="BL2412" s="24"/>
      <c r="BP2412" s="23"/>
      <c r="BQ2412" s="24"/>
      <c r="BR2412" s="22"/>
      <c r="BS2412" s="24"/>
      <c r="BT2412" s="24"/>
      <c r="BU2412" s="23"/>
      <c r="BV2412" s="26"/>
      <c r="BX2412" s="6"/>
      <c r="BY2412" s="24"/>
      <c r="BZ2412" s="109"/>
      <c r="CA2412" s="66"/>
      <c r="CB2412" s="5"/>
      <c r="CC2412" s="68"/>
      <c r="CD2412" s="67"/>
      <c r="CE2412" s="67"/>
      <c r="CF2412" s="64"/>
      <c r="CG2412" s="5"/>
      <c r="CH2412" s="69"/>
      <c r="CI2412" s="6"/>
      <c r="CJ2412" s="5"/>
      <c r="CK2412" s="25"/>
      <c r="CL2412" s="5"/>
      <c r="DN2412" s="14"/>
      <c r="DO2412" s="14"/>
      <c r="DP2412" s="5"/>
      <c r="DQ2412" s="25"/>
      <c r="DR2412" s="25"/>
      <c r="DS2412" s="96"/>
      <c r="DT2412" s="83"/>
      <c r="DU2412" s="14"/>
      <c r="DX2412" s="83"/>
      <c r="DY2412" s="83"/>
      <c r="DZ2412" s="83"/>
      <c r="EA2412" s="83"/>
      <c r="EJ2412" s="54"/>
      <c r="EK2412" s="22"/>
      <c r="EL2412" s="24"/>
      <c r="EP2412" s="23"/>
      <c r="EQ2412" s="24"/>
      <c r="ER2412" s="22"/>
      <c r="ES2412" s="24"/>
      <c r="ET2412" s="24"/>
      <c r="EU2412" s="23"/>
      <c r="EV2412" s="26"/>
      <c r="EX2412" s="6"/>
      <c r="EY2412" s="24"/>
      <c r="EZ2412" s="109"/>
      <c r="FA2412" s="66"/>
      <c r="FB2412" s="5"/>
      <c r="FC2412" s="68"/>
      <c r="FD2412" s="67"/>
      <c r="FE2412" s="67"/>
      <c r="FF2412" s="64"/>
      <c r="FG2412" s="5"/>
      <c r="FH2412" s="69"/>
      <c r="FI2412" s="6"/>
      <c r="FJ2412" s="5"/>
      <c r="FK2412" s="25"/>
      <c r="FL2412" s="5"/>
    </row>
    <row r="2413" spans="40:168">
      <c r="AN2413" s="14"/>
      <c r="AO2413" s="14"/>
      <c r="AP2413" s="5"/>
      <c r="AQ2413" s="25"/>
      <c r="AR2413" s="25"/>
      <c r="AS2413" s="96"/>
      <c r="AT2413" s="83"/>
      <c r="AU2413" s="14"/>
      <c r="AX2413" s="83"/>
      <c r="AY2413" s="83"/>
      <c r="AZ2413" s="83"/>
      <c r="BA2413" s="83"/>
      <c r="BJ2413" s="54"/>
      <c r="BK2413" s="22"/>
      <c r="BL2413" s="24"/>
      <c r="BP2413" s="23"/>
      <c r="BQ2413" s="24"/>
      <c r="BR2413" s="22"/>
      <c r="BS2413" s="24"/>
      <c r="BT2413" s="24"/>
      <c r="BU2413" s="23"/>
      <c r="BV2413" s="26"/>
      <c r="BX2413" s="6"/>
      <c r="BY2413" s="24"/>
      <c r="BZ2413" s="109"/>
      <c r="CA2413" s="66"/>
      <c r="CB2413" s="5"/>
      <c r="CC2413" s="68"/>
      <c r="CD2413" s="67"/>
      <c r="CE2413" s="67"/>
      <c r="CF2413" s="64"/>
      <c r="CG2413" s="5"/>
      <c r="CH2413" s="69"/>
      <c r="CI2413" s="6"/>
      <c r="CJ2413" s="5"/>
      <c r="CK2413" s="25"/>
      <c r="CL2413" s="5"/>
      <c r="DN2413" s="14"/>
      <c r="DO2413" s="14"/>
      <c r="DP2413" s="5"/>
      <c r="DQ2413" s="25"/>
      <c r="DR2413" s="25"/>
      <c r="DS2413" s="96"/>
      <c r="DT2413" s="83"/>
      <c r="DU2413" s="14"/>
      <c r="DX2413" s="83"/>
      <c r="DY2413" s="83"/>
      <c r="DZ2413" s="83"/>
      <c r="EA2413" s="83"/>
      <c r="EJ2413" s="54"/>
      <c r="EK2413" s="22"/>
      <c r="EL2413" s="24"/>
      <c r="EP2413" s="23"/>
      <c r="EQ2413" s="24"/>
      <c r="ER2413" s="22"/>
      <c r="ES2413" s="24"/>
      <c r="ET2413" s="24"/>
      <c r="EU2413" s="23"/>
      <c r="EV2413" s="26"/>
      <c r="EX2413" s="6"/>
      <c r="EY2413" s="24"/>
      <c r="EZ2413" s="109"/>
      <c r="FA2413" s="66"/>
      <c r="FB2413" s="5"/>
      <c r="FC2413" s="68"/>
      <c r="FD2413" s="67"/>
      <c r="FE2413" s="67"/>
      <c r="FF2413" s="64"/>
      <c r="FG2413" s="5"/>
      <c r="FH2413" s="69"/>
      <c r="FI2413" s="6"/>
      <c r="FJ2413" s="5"/>
      <c r="FK2413" s="25"/>
      <c r="FL2413" s="5"/>
    </row>
    <row r="2414" spans="40:168">
      <c r="AN2414" s="14"/>
      <c r="AO2414" s="14"/>
      <c r="AP2414" s="5"/>
      <c r="AQ2414" s="25"/>
      <c r="AR2414" s="25"/>
      <c r="AS2414" s="96"/>
      <c r="AT2414" s="83"/>
      <c r="AU2414" s="14"/>
      <c r="AX2414" s="83"/>
      <c r="AY2414" s="83"/>
      <c r="AZ2414" s="83"/>
      <c r="BA2414" s="83"/>
      <c r="BJ2414" s="54"/>
      <c r="BK2414" s="22"/>
      <c r="BL2414" s="24"/>
      <c r="BP2414" s="23"/>
      <c r="BQ2414" s="24"/>
      <c r="BR2414" s="22"/>
      <c r="BS2414" s="24"/>
      <c r="BT2414" s="24"/>
      <c r="BU2414" s="23"/>
      <c r="BV2414" s="26"/>
      <c r="BX2414" s="6"/>
      <c r="BY2414" s="24"/>
      <c r="BZ2414" s="109"/>
      <c r="CA2414" s="66"/>
      <c r="CB2414" s="5"/>
      <c r="CC2414" s="68"/>
      <c r="CD2414" s="67"/>
      <c r="CE2414" s="67"/>
      <c r="CF2414" s="64"/>
      <c r="CG2414" s="5"/>
      <c r="CH2414" s="69"/>
      <c r="CI2414" s="6"/>
      <c r="CJ2414" s="5"/>
      <c r="CK2414" s="25"/>
      <c r="CL2414" s="5"/>
      <c r="DN2414" s="14"/>
      <c r="DO2414" s="14"/>
      <c r="DP2414" s="5"/>
      <c r="DQ2414" s="25"/>
      <c r="DR2414" s="25"/>
      <c r="DS2414" s="96"/>
      <c r="DT2414" s="83"/>
      <c r="DU2414" s="14"/>
      <c r="DX2414" s="83"/>
      <c r="DY2414" s="83"/>
      <c r="DZ2414" s="83"/>
      <c r="EA2414" s="83"/>
      <c r="EJ2414" s="54"/>
      <c r="EK2414" s="22"/>
      <c r="EL2414" s="24"/>
      <c r="EP2414" s="23"/>
      <c r="EQ2414" s="24"/>
      <c r="ER2414" s="22"/>
      <c r="ES2414" s="24"/>
      <c r="ET2414" s="24"/>
      <c r="EU2414" s="23"/>
      <c r="EV2414" s="26"/>
      <c r="EX2414" s="6"/>
      <c r="EY2414" s="24"/>
      <c r="EZ2414" s="109"/>
      <c r="FA2414" s="66"/>
      <c r="FB2414" s="5"/>
      <c r="FC2414" s="68"/>
      <c r="FD2414" s="67"/>
      <c r="FE2414" s="67"/>
      <c r="FF2414" s="64"/>
      <c r="FG2414" s="5"/>
      <c r="FH2414" s="69"/>
      <c r="FI2414" s="6"/>
      <c r="FJ2414" s="5"/>
      <c r="FK2414" s="25"/>
      <c r="FL2414" s="5"/>
    </row>
    <row r="2415" spans="40:168">
      <c r="AN2415" s="14"/>
      <c r="AO2415" s="14"/>
      <c r="AP2415" s="5"/>
      <c r="AQ2415" s="25"/>
      <c r="AR2415" s="25"/>
      <c r="AS2415" s="96"/>
      <c r="AT2415" s="83"/>
      <c r="AU2415" s="14"/>
      <c r="AX2415" s="83"/>
      <c r="AY2415" s="83"/>
      <c r="AZ2415" s="83"/>
      <c r="BA2415" s="83"/>
      <c r="BJ2415" s="54"/>
      <c r="BK2415" s="22"/>
      <c r="BL2415" s="24"/>
      <c r="BP2415" s="23"/>
      <c r="BQ2415" s="24"/>
      <c r="BR2415" s="22"/>
      <c r="BS2415" s="24"/>
      <c r="BT2415" s="24"/>
      <c r="BU2415" s="23"/>
      <c r="BV2415" s="26"/>
      <c r="BX2415" s="6"/>
      <c r="BY2415" s="24"/>
      <c r="BZ2415" s="109"/>
      <c r="CA2415" s="66"/>
      <c r="CB2415" s="5"/>
      <c r="CC2415" s="68"/>
      <c r="CD2415" s="67"/>
      <c r="CE2415" s="67"/>
      <c r="CF2415" s="64"/>
      <c r="CG2415" s="5"/>
      <c r="CH2415" s="69"/>
      <c r="CI2415" s="6"/>
      <c r="CJ2415" s="5"/>
      <c r="CK2415" s="25"/>
      <c r="CL2415" s="5"/>
      <c r="DN2415" s="14"/>
      <c r="DO2415" s="14"/>
      <c r="DP2415" s="5"/>
      <c r="DQ2415" s="25"/>
      <c r="DR2415" s="25"/>
      <c r="DS2415" s="96"/>
      <c r="DT2415" s="83"/>
      <c r="DU2415" s="14"/>
      <c r="DX2415" s="83"/>
      <c r="DY2415" s="83"/>
      <c r="DZ2415" s="83"/>
      <c r="EA2415" s="83"/>
      <c r="EJ2415" s="54"/>
      <c r="EK2415" s="22"/>
      <c r="EL2415" s="24"/>
      <c r="EP2415" s="23"/>
      <c r="EQ2415" s="24"/>
      <c r="ER2415" s="22"/>
      <c r="ES2415" s="24"/>
      <c r="ET2415" s="24"/>
      <c r="EU2415" s="23"/>
      <c r="EV2415" s="26"/>
      <c r="EX2415" s="6"/>
      <c r="EY2415" s="24"/>
      <c r="EZ2415" s="109"/>
      <c r="FA2415" s="66"/>
      <c r="FB2415" s="5"/>
      <c r="FC2415" s="68"/>
      <c r="FD2415" s="67"/>
      <c r="FE2415" s="67"/>
      <c r="FF2415" s="64"/>
      <c r="FG2415" s="5"/>
      <c r="FH2415" s="69"/>
      <c r="FI2415" s="6"/>
      <c r="FJ2415" s="5"/>
      <c r="FK2415" s="25"/>
      <c r="FL2415" s="5"/>
    </row>
    <row r="2416" spans="40:168">
      <c r="AN2416" s="14"/>
      <c r="AO2416" s="14"/>
      <c r="AP2416" s="5"/>
      <c r="AQ2416" s="25"/>
      <c r="AR2416" s="25"/>
      <c r="AS2416" s="96"/>
      <c r="AT2416" s="83"/>
      <c r="AU2416" s="14"/>
      <c r="AX2416" s="83"/>
      <c r="AY2416" s="83"/>
      <c r="AZ2416" s="83"/>
      <c r="BA2416" s="83"/>
      <c r="BJ2416" s="54"/>
      <c r="BK2416" s="22"/>
      <c r="BL2416" s="24"/>
      <c r="BP2416" s="23"/>
      <c r="BQ2416" s="24"/>
      <c r="BR2416" s="22"/>
      <c r="BS2416" s="24"/>
      <c r="BT2416" s="24"/>
      <c r="BU2416" s="23"/>
      <c r="BV2416" s="26"/>
      <c r="BX2416" s="6"/>
      <c r="BY2416" s="24"/>
      <c r="BZ2416" s="109"/>
      <c r="CA2416" s="66"/>
      <c r="CB2416" s="5"/>
      <c r="CC2416" s="68"/>
      <c r="CD2416" s="67"/>
      <c r="CE2416" s="67"/>
      <c r="CF2416" s="64"/>
      <c r="CG2416" s="5"/>
      <c r="CH2416" s="69"/>
      <c r="CI2416" s="6"/>
      <c r="CJ2416" s="5"/>
      <c r="CK2416" s="25"/>
      <c r="CL2416" s="5"/>
      <c r="DN2416" s="14"/>
      <c r="DO2416" s="14"/>
      <c r="DP2416" s="5"/>
      <c r="DQ2416" s="25"/>
      <c r="DR2416" s="25"/>
      <c r="DS2416" s="96"/>
      <c r="DT2416" s="83"/>
      <c r="DU2416" s="14"/>
      <c r="DX2416" s="83"/>
      <c r="DY2416" s="83"/>
      <c r="DZ2416" s="83"/>
      <c r="EA2416" s="83"/>
      <c r="EJ2416" s="54"/>
      <c r="EK2416" s="22"/>
      <c r="EL2416" s="24"/>
      <c r="EP2416" s="23"/>
      <c r="EQ2416" s="24"/>
      <c r="ER2416" s="22"/>
      <c r="ES2416" s="24"/>
      <c r="ET2416" s="24"/>
      <c r="EU2416" s="23"/>
      <c r="EV2416" s="26"/>
      <c r="EX2416" s="6"/>
      <c r="EY2416" s="24"/>
      <c r="EZ2416" s="109"/>
      <c r="FA2416" s="66"/>
      <c r="FB2416" s="5"/>
      <c r="FC2416" s="68"/>
      <c r="FD2416" s="67"/>
      <c r="FE2416" s="67"/>
      <c r="FF2416" s="64"/>
      <c r="FG2416" s="5"/>
      <c r="FH2416" s="69"/>
      <c r="FI2416" s="6"/>
      <c r="FJ2416" s="5"/>
      <c r="FK2416" s="25"/>
      <c r="FL2416" s="5"/>
    </row>
    <row r="2417" spans="40:168">
      <c r="AN2417" s="14"/>
      <c r="AO2417" s="14"/>
      <c r="AP2417" s="5"/>
      <c r="AQ2417" s="25"/>
      <c r="AR2417" s="25"/>
      <c r="AS2417" s="96"/>
      <c r="AT2417" s="83"/>
      <c r="AU2417" s="14"/>
      <c r="AX2417" s="83"/>
      <c r="AY2417" s="83"/>
      <c r="AZ2417" s="83"/>
      <c r="BA2417" s="83"/>
      <c r="BJ2417" s="54"/>
      <c r="BK2417" s="22"/>
      <c r="BL2417" s="24"/>
      <c r="BP2417" s="23"/>
      <c r="BQ2417" s="24"/>
      <c r="BR2417" s="22"/>
      <c r="BS2417" s="24"/>
      <c r="BT2417" s="24"/>
      <c r="BU2417" s="23"/>
      <c r="BV2417" s="26"/>
      <c r="BX2417" s="6"/>
      <c r="BY2417" s="24"/>
      <c r="BZ2417" s="109"/>
      <c r="CA2417" s="66"/>
      <c r="CB2417" s="5"/>
      <c r="CC2417" s="68"/>
      <c r="CD2417" s="67"/>
      <c r="CE2417" s="67"/>
      <c r="CF2417" s="64"/>
      <c r="CG2417" s="5"/>
      <c r="CH2417" s="69"/>
      <c r="CI2417" s="6"/>
      <c r="CJ2417" s="5"/>
      <c r="CK2417" s="25"/>
      <c r="CL2417" s="5"/>
      <c r="DN2417" s="14"/>
      <c r="DO2417" s="14"/>
      <c r="DP2417" s="5"/>
      <c r="DQ2417" s="25"/>
      <c r="DR2417" s="25"/>
      <c r="DS2417" s="96"/>
      <c r="DT2417" s="83"/>
      <c r="DU2417" s="14"/>
      <c r="DX2417" s="83"/>
      <c r="DY2417" s="83"/>
      <c r="DZ2417" s="83"/>
      <c r="EA2417" s="83"/>
      <c r="EJ2417" s="54"/>
      <c r="EK2417" s="22"/>
      <c r="EL2417" s="24"/>
      <c r="EP2417" s="23"/>
      <c r="EQ2417" s="24"/>
      <c r="ER2417" s="22"/>
      <c r="ES2417" s="24"/>
      <c r="ET2417" s="24"/>
      <c r="EU2417" s="23"/>
      <c r="EV2417" s="26"/>
      <c r="EX2417" s="6"/>
      <c r="EY2417" s="24"/>
      <c r="EZ2417" s="109"/>
      <c r="FA2417" s="66"/>
      <c r="FB2417" s="5"/>
      <c r="FC2417" s="68"/>
      <c r="FD2417" s="67"/>
      <c r="FE2417" s="67"/>
      <c r="FF2417" s="64"/>
      <c r="FG2417" s="5"/>
      <c r="FH2417" s="69"/>
      <c r="FI2417" s="6"/>
      <c r="FJ2417" s="5"/>
      <c r="FK2417" s="25"/>
      <c r="FL2417" s="5"/>
    </row>
    <row r="2418" spans="40:168">
      <c r="AN2418" s="14"/>
      <c r="AO2418" s="14"/>
      <c r="AP2418" s="5"/>
      <c r="AQ2418" s="25"/>
      <c r="AR2418" s="25"/>
      <c r="AS2418" s="96"/>
      <c r="AT2418" s="83"/>
      <c r="AU2418" s="14"/>
      <c r="AX2418" s="83"/>
      <c r="AY2418" s="83"/>
      <c r="AZ2418" s="83"/>
      <c r="BA2418" s="83"/>
      <c r="BJ2418" s="54"/>
      <c r="BK2418" s="22"/>
      <c r="BL2418" s="24"/>
      <c r="BP2418" s="23"/>
      <c r="BQ2418" s="24"/>
      <c r="BR2418" s="22"/>
      <c r="BS2418" s="24"/>
      <c r="BT2418" s="24"/>
      <c r="BU2418" s="23"/>
      <c r="BV2418" s="26"/>
      <c r="BX2418" s="6"/>
      <c r="BY2418" s="24"/>
      <c r="BZ2418" s="109"/>
      <c r="CA2418" s="66"/>
      <c r="CB2418" s="5"/>
      <c r="CC2418" s="68"/>
      <c r="CD2418" s="67"/>
      <c r="CE2418" s="67"/>
      <c r="CF2418" s="64"/>
      <c r="CG2418" s="5"/>
      <c r="CH2418" s="69"/>
      <c r="CI2418" s="6"/>
      <c r="CJ2418" s="5"/>
      <c r="CK2418" s="25"/>
      <c r="CL2418" s="5"/>
      <c r="DN2418" s="14"/>
      <c r="DO2418" s="14"/>
      <c r="DP2418" s="5"/>
      <c r="DQ2418" s="25"/>
      <c r="DR2418" s="25"/>
      <c r="DS2418" s="96"/>
      <c r="DT2418" s="83"/>
      <c r="DU2418" s="14"/>
      <c r="DX2418" s="83"/>
      <c r="DY2418" s="83"/>
      <c r="DZ2418" s="83"/>
      <c r="EA2418" s="83"/>
      <c r="EJ2418" s="54"/>
      <c r="EK2418" s="22"/>
      <c r="EL2418" s="24"/>
      <c r="EP2418" s="23"/>
      <c r="EQ2418" s="24"/>
      <c r="ER2418" s="22"/>
      <c r="ES2418" s="24"/>
      <c r="ET2418" s="24"/>
      <c r="EU2418" s="23"/>
      <c r="EV2418" s="26"/>
      <c r="EX2418" s="6"/>
      <c r="EY2418" s="24"/>
      <c r="EZ2418" s="109"/>
      <c r="FA2418" s="66"/>
      <c r="FB2418" s="5"/>
      <c r="FC2418" s="68"/>
      <c r="FD2418" s="67"/>
      <c r="FE2418" s="67"/>
      <c r="FF2418" s="64"/>
      <c r="FG2418" s="5"/>
      <c r="FH2418" s="69"/>
      <c r="FI2418" s="6"/>
      <c r="FJ2418" s="5"/>
      <c r="FK2418" s="25"/>
      <c r="FL2418" s="5"/>
    </row>
    <row r="2419" spans="40:168">
      <c r="AN2419" s="14"/>
      <c r="AO2419" s="14"/>
      <c r="AP2419" s="5"/>
      <c r="AQ2419" s="25"/>
      <c r="AR2419" s="25"/>
      <c r="AS2419" s="96"/>
      <c r="AT2419" s="83"/>
      <c r="AU2419" s="14"/>
      <c r="AX2419" s="83"/>
      <c r="AY2419" s="83"/>
      <c r="AZ2419" s="83"/>
      <c r="BA2419" s="83"/>
      <c r="BJ2419" s="54"/>
      <c r="BK2419" s="22"/>
      <c r="BL2419" s="24"/>
      <c r="BP2419" s="23"/>
      <c r="BQ2419" s="24"/>
      <c r="BR2419" s="22"/>
      <c r="BS2419" s="24"/>
      <c r="BT2419" s="24"/>
      <c r="BU2419" s="23"/>
      <c r="BV2419" s="26"/>
      <c r="BX2419" s="6"/>
      <c r="BY2419" s="24"/>
      <c r="BZ2419" s="109"/>
      <c r="CA2419" s="66"/>
      <c r="CB2419" s="5"/>
      <c r="CC2419" s="68"/>
      <c r="CD2419" s="67"/>
      <c r="CE2419" s="67"/>
      <c r="CF2419" s="64"/>
      <c r="CG2419" s="5"/>
      <c r="CH2419" s="69"/>
      <c r="CI2419" s="6"/>
      <c r="CJ2419" s="5"/>
      <c r="CK2419" s="25"/>
      <c r="CL2419" s="5"/>
      <c r="DN2419" s="14"/>
      <c r="DO2419" s="14"/>
      <c r="DP2419" s="5"/>
      <c r="DQ2419" s="25"/>
      <c r="DR2419" s="25"/>
      <c r="DS2419" s="96"/>
      <c r="DT2419" s="83"/>
      <c r="DU2419" s="14"/>
      <c r="DX2419" s="83"/>
      <c r="DY2419" s="83"/>
      <c r="DZ2419" s="83"/>
      <c r="EA2419" s="83"/>
      <c r="EJ2419" s="54"/>
      <c r="EK2419" s="22"/>
      <c r="EL2419" s="24"/>
      <c r="EP2419" s="23"/>
      <c r="EQ2419" s="24"/>
      <c r="ER2419" s="22"/>
      <c r="ES2419" s="24"/>
      <c r="ET2419" s="24"/>
      <c r="EU2419" s="23"/>
      <c r="EV2419" s="26"/>
      <c r="EX2419" s="6"/>
      <c r="EY2419" s="24"/>
      <c r="EZ2419" s="109"/>
      <c r="FA2419" s="66"/>
      <c r="FB2419" s="5"/>
      <c r="FC2419" s="68"/>
      <c r="FD2419" s="67"/>
      <c r="FE2419" s="67"/>
      <c r="FF2419" s="64"/>
      <c r="FG2419" s="5"/>
      <c r="FH2419" s="69"/>
      <c r="FI2419" s="6"/>
      <c r="FJ2419" s="5"/>
      <c r="FK2419" s="25"/>
      <c r="FL2419" s="5"/>
    </row>
    <row r="2420" spans="40:168">
      <c r="AN2420" s="14"/>
      <c r="AO2420" s="14"/>
      <c r="AP2420" s="5"/>
      <c r="AQ2420" s="25"/>
      <c r="AR2420" s="25"/>
      <c r="AS2420" s="96"/>
      <c r="AT2420" s="83"/>
      <c r="AU2420" s="14"/>
      <c r="AX2420" s="83"/>
      <c r="AY2420" s="83"/>
      <c r="AZ2420" s="83"/>
      <c r="BA2420" s="83"/>
      <c r="BJ2420" s="54"/>
      <c r="BK2420" s="22"/>
      <c r="BL2420" s="24"/>
      <c r="BP2420" s="23"/>
      <c r="BQ2420" s="24"/>
      <c r="BR2420" s="22"/>
      <c r="BS2420" s="24"/>
      <c r="BT2420" s="24"/>
      <c r="BU2420" s="23"/>
      <c r="BV2420" s="26"/>
      <c r="BX2420" s="6"/>
      <c r="BY2420" s="24"/>
      <c r="BZ2420" s="109"/>
      <c r="CA2420" s="66"/>
      <c r="CB2420" s="5"/>
      <c r="CC2420" s="68"/>
      <c r="CD2420" s="67"/>
      <c r="CE2420" s="67"/>
      <c r="CF2420" s="64"/>
      <c r="CG2420" s="5"/>
      <c r="CH2420" s="69"/>
      <c r="CI2420" s="6"/>
      <c r="CJ2420" s="5"/>
      <c r="CK2420" s="25"/>
      <c r="CL2420" s="5"/>
      <c r="DN2420" s="14"/>
      <c r="DO2420" s="14"/>
      <c r="DP2420" s="5"/>
      <c r="DQ2420" s="25"/>
      <c r="DR2420" s="25"/>
      <c r="DS2420" s="96"/>
      <c r="DT2420" s="83"/>
      <c r="DU2420" s="14"/>
      <c r="DX2420" s="83"/>
      <c r="DY2420" s="83"/>
      <c r="DZ2420" s="83"/>
      <c r="EA2420" s="83"/>
      <c r="EJ2420" s="54"/>
      <c r="EK2420" s="22"/>
      <c r="EL2420" s="24"/>
      <c r="EP2420" s="23"/>
      <c r="EQ2420" s="24"/>
      <c r="ER2420" s="22"/>
      <c r="ES2420" s="24"/>
      <c r="ET2420" s="24"/>
      <c r="EU2420" s="23"/>
      <c r="EV2420" s="26"/>
      <c r="EX2420" s="6"/>
      <c r="EY2420" s="24"/>
      <c r="EZ2420" s="109"/>
      <c r="FA2420" s="66"/>
      <c r="FB2420" s="5"/>
      <c r="FC2420" s="68"/>
      <c r="FD2420" s="67"/>
      <c r="FE2420" s="67"/>
      <c r="FF2420" s="64"/>
      <c r="FG2420" s="5"/>
      <c r="FH2420" s="69"/>
      <c r="FI2420" s="6"/>
      <c r="FJ2420" s="5"/>
      <c r="FK2420" s="25"/>
      <c r="FL2420" s="5"/>
    </row>
    <row r="2421" spans="40:168">
      <c r="AN2421" s="14"/>
      <c r="AO2421" s="14"/>
      <c r="AP2421" s="5"/>
      <c r="AQ2421" s="25"/>
      <c r="AR2421" s="25"/>
      <c r="AS2421" s="96"/>
      <c r="AT2421" s="83"/>
      <c r="AU2421" s="14"/>
      <c r="AX2421" s="83"/>
      <c r="AY2421" s="83"/>
      <c r="AZ2421" s="83"/>
      <c r="BA2421" s="83"/>
      <c r="BJ2421" s="54"/>
      <c r="BK2421" s="22"/>
      <c r="BL2421" s="24"/>
      <c r="BP2421" s="23"/>
      <c r="BQ2421" s="24"/>
      <c r="BR2421" s="22"/>
      <c r="BS2421" s="24"/>
      <c r="BT2421" s="24"/>
      <c r="BU2421" s="23"/>
      <c r="BV2421" s="26"/>
      <c r="BX2421" s="6"/>
      <c r="BY2421" s="24"/>
      <c r="BZ2421" s="109"/>
      <c r="CA2421" s="66"/>
      <c r="CB2421" s="5"/>
      <c r="CC2421" s="68"/>
      <c r="CD2421" s="67"/>
      <c r="CE2421" s="67"/>
      <c r="CF2421" s="64"/>
      <c r="CG2421" s="5"/>
      <c r="CH2421" s="69"/>
      <c r="CI2421" s="6"/>
      <c r="CJ2421" s="5"/>
      <c r="CK2421" s="25"/>
      <c r="CL2421" s="5"/>
      <c r="DN2421" s="14"/>
      <c r="DO2421" s="14"/>
      <c r="DP2421" s="5"/>
      <c r="DQ2421" s="25"/>
      <c r="DR2421" s="25"/>
      <c r="DS2421" s="96"/>
      <c r="DT2421" s="83"/>
      <c r="DU2421" s="14"/>
      <c r="DX2421" s="83"/>
      <c r="DY2421" s="83"/>
      <c r="DZ2421" s="83"/>
      <c r="EA2421" s="83"/>
      <c r="EJ2421" s="54"/>
      <c r="EK2421" s="22"/>
      <c r="EL2421" s="24"/>
      <c r="EP2421" s="23"/>
      <c r="EQ2421" s="24"/>
      <c r="ER2421" s="22"/>
      <c r="ES2421" s="24"/>
      <c r="ET2421" s="24"/>
      <c r="EU2421" s="23"/>
      <c r="EV2421" s="26"/>
      <c r="EX2421" s="6"/>
      <c r="EY2421" s="24"/>
      <c r="EZ2421" s="109"/>
      <c r="FA2421" s="66"/>
      <c r="FB2421" s="5"/>
      <c r="FC2421" s="68"/>
      <c r="FD2421" s="67"/>
      <c r="FE2421" s="67"/>
      <c r="FF2421" s="64"/>
      <c r="FG2421" s="5"/>
      <c r="FH2421" s="69"/>
      <c r="FI2421" s="6"/>
      <c r="FJ2421" s="5"/>
      <c r="FK2421" s="25"/>
      <c r="FL2421" s="5"/>
    </row>
    <row r="2422" spans="40:168">
      <c r="AN2422" s="14"/>
      <c r="AO2422" s="14"/>
      <c r="AP2422" s="5"/>
      <c r="AQ2422" s="25"/>
      <c r="AR2422" s="25"/>
      <c r="AS2422" s="96"/>
      <c r="AT2422" s="83"/>
      <c r="AU2422" s="14"/>
      <c r="AX2422" s="83"/>
      <c r="AY2422" s="83"/>
      <c r="AZ2422" s="83"/>
      <c r="BA2422" s="83"/>
      <c r="BJ2422" s="54"/>
      <c r="BK2422" s="22"/>
      <c r="BL2422" s="24"/>
      <c r="BP2422" s="23"/>
      <c r="BQ2422" s="24"/>
      <c r="BR2422" s="22"/>
      <c r="BS2422" s="24"/>
      <c r="BT2422" s="24"/>
      <c r="BU2422" s="23"/>
      <c r="BV2422" s="26"/>
      <c r="BX2422" s="6"/>
      <c r="BY2422" s="24"/>
      <c r="BZ2422" s="109"/>
      <c r="CA2422" s="66"/>
      <c r="CB2422" s="5"/>
      <c r="CC2422" s="68"/>
      <c r="CD2422" s="67"/>
      <c r="CE2422" s="67"/>
      <c r="CF2422" s="64"/>
      <c r="CG2422" s="5"/>
      <c r="CH2422" s="69"/>
      <c r="CI2422" s="6"/>
      <c r="CJ2422" s="5"/>
      <c r="CK2422" s="25"/>
      <c r="CL2422" s="5"/>
      <c r="DN2422" s="14"/>
      <c r="DO2422" s="14"/>
      <c r="DP2422" s="5"/>
      <c r="DQ2422" s="25"/>
      <c r="DR2422" s="25"/>
      <c r="DS2422" s="96"/>
      <c r="DT2422" s="83"/>
      <c r="DU2422" s="14"/>
      <c r="DX2422" s="83"/>
      <c r="DY2422" s="83"/>
      <c r="DZ2422" s="83"/>
      <c r="EA2422" s="83"/>
      <c r="EJ2422" s="54"/>
      <c r="EK2422" s="22"/>
      <c r="EL2422" s="24"/>
      <c r="EP2422" s="23"/>
      <c r="EQ2422" s="24"/>
      <c r="ER2422" s="22"/>
      <c r="ES2422" s="24"/>
      <c r="ET2422" s="24"/>
      <c r="EU2422" s="23"/>
      <c r="EV2422" s="26"/>
      <c r="EX2422" s="6"/>
      <c r="EY2422" s="24"/>
      <c r="EZ2422" s="109"/>
      <c r="FA2422" s="66"/>
      <c r="FB2422" s="5"/>
      <c r="FC2422" s="68"/>
      <c r="FD2422" s="67"/>
      <c r="FE2422" s="67"/>
      <c r="FF2422" s="64"/>
      <c r="FG2422" s="5"/>
      <c r="FH2422" s="69"/>
      <c r="FI2422" s="6"/>
      <c r="FJ2422" s="5"/>
      <c r="FK2422" s="25"/>
      <c r="FL2422" s="5"/>
    </row>
    <row r="2423" spans="40:168">
      <c r="AN2423" s="14"/>
      <c r="AO2423" s="14"/>
      <c r="AP2423" s="5"/>
      <c r="AQ2423" s="25"/>
      <c r="AR2423" s="25"/>
      <c r="AS2423" s="96"/>
      <c r="AT2423" s="83"/>
      <c r="AU2423" s="14"/>
      <c r="AX2423" s="83"/>
      <c r="AY2423" s="83"/>
      <c r="AZ2423" s="83"/>
      <c r="BA2423" s="83"/>
      <c r="BJ2423" s="54"/>
      <c r="BK2423" s="22"/>
      <c r="BL2423" s="24"/>
      <c r="BP2423" s="23"/>
      <c r="BQ2423" s="24"/>
      <c r="BR2423" s="22"/>
      <c r="BS2423" s="24"/>
      <c r="BT2423" s="24"/>
      <c r="BU2423" s="23"/>
      <c r="BV2423" s="26"/>
      <c r="BX2423" s="6"/>
      <c r="BY2423" s="24"/>
      <c r="BZ2423" s="109"/>
      <c r="CA2423" s="66"/>
      <c r="CB2423" s="5"/>
      <c r="CC2423" s="68"/>
      <c r="CD2423" s="67"/>
      <c r="CE2423" s="67"/>
      <c r="CF2423" s="64"/>
      <c r="CG2423" s="5"/>
      <c r="CH2423" s="69"/>
      <c r="CI2423" s="6"/>
      <c r="CJ2423" s="5"/>
      <c r="CK2423" s="25"/>
      <c r="CL2423" s="5"/>
      <c r="DN2423" s="14"/>
      <c r="DO2423" s="14"/>
      <c r="DP2423" s="5"/>
      <c r="DQ2423" s="25"/>
      <c r="DR2423" s="25"/>
      <c r="DS2423" s="96"/>
      <c r="DT2423" s="83"/>
      <c r="DU2423" s="14"/>
      <c r="DX2423" s="83"/>
      <c r="DY2423" s="83"/>
      <c r="DZ2423" s="83"/>
      <c r="EA2423" s="83"/>
      <c r="EJ2423" s="54"/>
      <c r="EK2423" s="22"/>
      <c r="EL2423" s="24"/>
      <c r="EP2423" s="23"/>
      <c r="EQ2423" s="24"/>
      <c r="ER2423" s="22"/>
      <c r="ES2423" s="24"/>
      <c r="ET2423" s="24"/>
      <c r="EU2423" s="23"/>
      <c r="EV2423" s="26"/>
      <c r="EX2423" s="6"/>
      <c r="EY2423" s="24"/>
      <c r="EZ2423" s="109"/>
      <c r="FA2423" s="66"/>
      <c r="FB2423" s="5"/>
      <c r="FC2423" s="68"/>
      <c r="FD2423" s="67"/>
      <c r="FE2423" s="67"/>
      <c r="FF2423" s="64"/>
      <c r="FG2423" s="5"/>
      <c r="FH2423" s="69"/>
      <c r="FI2423" s="6"/>
      <c r="FJ2423" s="5"/>
      <c r="FK2423" s="25"/>
      <c r="FL2423" s="5"/>
    </row>
    <row r="2424" spans="40:168">
      <c r="AN2424" s="14"/>
      <c r="AO2424" s="14"/>
      <c r="AP2424" s="5"/>
      <c r="AQ2424" s="25"/>
      <c r="AR2424" s="25"/>
      <c r="AS2424" s="96"/>
      <c r="AT2424" s="83"/>
      <c r="AU2424" s="14"/>
      <c r="AX2424" s="83"/>
      <c r="AY2424" s="83"/>
      <c r="AZ2424" s="83"/>
      <c r="BA2424" s="83"/>
      <c r="BJ2424" s="54"/>
      <c r="BK2424" s="22"/>
      <c r="BL2424" s="24"/>
      <c r="BP2424" s="23"/>
      <c r="BQ2424" s="24"/>
      <c r="BR2424" s="22"/>
      <c r="BS2424" s="24"/>
      <c r="BT2424" s="24"/>
      <c r="BU2424" s="23"/>
      <c r="BV2424" s="26"/>
      <c r="BX2424" s="6"/>
      <c r="BY2424" s="24"/>
      <c r="BZ2424" s="109"/>
      <c r="CA2424" s="66"/>
      <c r="CB2424" s="5"/>
      <c r="CC2424" s="68"/>
      <c r="CD2424" s="67"/>
      <c r="CE2424" s="67"/>
      <c r="CF2424" s="64"/>
      <c r="CG2424" s="5"/>
      <c r="CH2424" s="69"/>
      <c r="CI2424" s="6"/>
      <c r="CJ2424" s="5"/>
      <c r="CK2424" s="25"/>
      <c r="CL2424" s="5"/>
      <c r="DN2424" s="14"/>
      <c r="DO2424" s="14"/>
      <c r="DP2424" s="5"/>
      <c r="DQ2424" s="25"/>
      <c r="DR2424" s="25"/>
      <c r="DS2424" s="96"/>
      <c r="DT2424" s="83"/>
      <c r="DU2424" s="14"/>
      <c r="DX2424" s="83"/>
      <c r="DY2424" s="83"/>
      <c r="DZ2424" s="83"/>
      <c r="EA2424" s="83"/>
      <c r="EJ2424" s="54"/>
      <c r="EK2424" s="22"/>
      <c r="EL2424" s="24"/>
      <c r="EP2424" s="23"/>
      <c r="EQ2424" s="24"/>
      <c r="ER2424" s="22"/>
      <c r="ES2424" s="24"/>
      <c r="ET2424" s="24"/>
      <c r="EU2424" s="23"/>
      <c r="EV2424" s="26"/>
      <c r="EX2424" s="6"/>
      <c r="EY2424" s="24"/>
      <c r="EZ2424" s="109"/>
      <c r="FA2424" s="66"/>
      <c r="FB2424" s="5"/>
      <c r="FC2424" s="68"/>
      <c r="FD2424" s="67"/>
      <c r="FE2424" s="67"/>
      <c r="FF2424" s="64"/>
      <c r="FG2424" s="5"/>
      <c r="FH2424" s="69"/>
      <c r="FI2424" s="6"/>
      <c r="FJ2424" s="5"/>
      <c r="FK2424" s="25"/>
      <c r="FL2424" s="5"/>
    </row>
    <row r="2425" spans="40:168">
      <c r="AN2425" s="14"/>
      <c r="AO2425" s="14"/>
      <c r="AP2425" s="5"/>
      <c r="AQ2425" s="25"/>
      <c r="AR2425" s="25"/>
      <c r="AS2425" s="96"/>
      <c r="AT2425" s="83"/>
      <c r="AU2425" s="14"/>
      <c r="AX2425" s="83"/>
      <c r="AY2425" s="83"/>
      <c r="AZ2425" s="83"/>
      <c r="BA2425" s="83"/>
      <c r="BJ2425" s="54"/>
      <c r="BK2425" s="22"/>
      <c r="BL2425" s="24"/>
      <c r="BP2425" s="23"/>
      <c r="BQ2425" s="24"/>
      <c r="BR2425" s="22"/>
      <c r="BS2425" s="24"/>
      <c r="BT2425" s="24"/>
      <c r="BU2425" s="23"/>
      <c r="BV2425" s="26"/>
      <c r="BX2425" s="6"/>
      <c r="BY2425" s="24"/>
      <c r="BZ2425" s="109"/>
      <c r="CA2425" s="66"/>
      <c r="CB2425" s="5"/>
      <c r="CC2425" s="68"/>
      <c r="CD2425" s="67"/>
      <c r="CE2425" s="67"/>
      <c r="CF2425" s="64"/>
      <c r="CG2425" s="5"/>
      <c r="CH2425" s="69"/>
      <c r="CI2425" s="6"/>
      <c r="CJ2425" s="5"/>
      <c r="CK2425" s="25"/>
      <c r="CL2425" s="5"/>
      <c r="DN2425" s="14"/>
      <c r="DO2425" s="14"/>
      <c r="DP2425" s="5"/>
      <c r="DQ2425" s="25"/>
      <c r="DR2425" s="25"/>
      <c r="DS2425" s="96"/>
      <c r="DT2425" s="83"/>
      <c r="DU2425" s="14"/>
      <c r="DX2425" s="83"/>
      <c r="DY2425" s="83"/>
      <c r="DZ2425" s="83"/>
      <c r="EA2425" s="83"/>
      <c r="EJ2425" s="54"/>
      <c r="EK2425" s="22"/>
      <c r="EL2425" s="24"/>
      <c r="EP2425" s="23"/>
      <c r="EQ2425" s="24"/>
      <c r="ER2425" s="22"/>
      <c r="ES2425" s="24"/>
      <c r="ET2425" s="24"/>
      <c r="EU2425" s="23"/>
      <c r="EV2425" s="26"/>
      <c r="EX2425" s="6"/>
      <c r="EY2425" s="24"/>
      <c r="EZ2425" s="109"/>
      <c r="FA2425" s="66"/>
      <c r="FB2425" s="5"/>
      <c r="FC2425" s="68"/>
      <c r="FD2425" s="67"/>
      <c r="FE2425" s="67"/>
      <c r="FF2425" s="64"/>
      <c r="FG2425" s="5"/>
      <c r="FH2425" s="69"/>
      <c r="FI2425" s="6"/>
      <c r="FJ2425" s="5"/>
      <c r="FK2425" s="25"/>
      <c r="FL2425" s="5"/>
    </row>
    <row r="2426" spans="40:168">
      <c r="AN2426" s="14"/>
      <c r="AO2426" s="14"/>
      <c r="AP2426" s="5"/>
      <c r="AQ2426" s="25"/>
      <c r="AR2426" s="25"/>
      <c r="AS2426" s="96"/>
      <c r="AT2426" s="83"/>
      <c r="AU2426" s="14"/>
      <c r="AX2426" s="83"/>
      <c r="AY2426" s="83"/>
      <c r="AZ2426" s="83"/>
      <c r="BA2426" s="83"/>
      <c r="BJ2426" s="54"/>
      <c r="BK2426" s="22"/>
      <c r="BL2426" s="24"/>
      <c r="BP2426" s="23"/>
      <c r="BQ2426" s="24"/>
      <c r="BR2426" s="22"/>
      <c r="BS2426" s="24"/>
      <c r="BT2426" s="24"/>
      <c r="BU2426" s="23"/>
      <c r="BV2426" s="26"/>
      <c r="BX2426" s="6"/>
      <c r="BY2426" s="24"/>
      <c r="BZ2426" s="109"/>
      <c r="CA2426" s="66"/>
      <c r="CB2426" s="5"/>
      <c r="CC2426" s="68"/>
      <c r="CD2426" s="67"/>
      <c r="CE2426" s="67"/>
      <c r="CF2426" s="64"/>
      <c r="CG2426" s="5"/>
      <c r="CH2426" s="69"/>
      <c r="CI2426" s="6"/>
      <c r="CJ2426" s="5"/>
      <c r="CK2426" s="25"/>
      <c r="CL2426" s="5"/>
      <c r="DN2426" s="14"/>
      <c r="DO2426" s="14"/>
      <c r="DP2426" s="5"/>
      <c r="DQ2426" s="25"/>
      <c r="DR2426" s="25"/>
      <c r="DS2426" s="96"/>
      <c r="DT2426" s="83"/>
      <c r="DU2426" s="14"/>
      <c r="DX2426" s="83"/>
      <c r="DY2426" s="83"/>
      <c r="DZ2426" s="83"/>
      <c r="EA2426" s="83"/>
      <c r="EJ2426" s="54"/>
      <c r="EK2426" s="22"/>
      <c r="EL2426" s="24"/>
      <c r="EP2426" s="23"/>
      <c r="EQ2426" s="24"/>
      <c r="ER2426" s="22"/>
      <c r="ES2426" s="24"/>
      <c r="ET2426" s="24"/>
      <c r="EU2426" s="23"/>
      <c r="EV2426" s="26"/>
      <c r="EX2426" s="6"/>
      <c r="EY2426" s="24"/>
      <c r="EZ2426" s="109"/>
      <c r="FA2426" s="66"/>
      <c r="FB2426" s="5"/>
      <c r="FC2426" s="68"/>
      <c r="FD2426" s="67"/>
      <c r="FE2426" s="67"/>
      <c r="FF2426" s="64"/>
      <c r="FG2426" s="5"/>
      <c r="FH2426" s="69"/>
      <c r="FI2426" s="6"/>
      <c r="FJ2426" s="5"/>
      <c r="FK2426" s="25"/>
      <c r="FL2426" s="5"/>
    </row>
    <row r="2427" spans="40:168">
      <c r="AN2427" s="14"/>
      <c r="AO2427" s="14"/>
      <c r="AP2427" s="5"/>
      <c r="AQ2427" s="25"/>
      <c r="AR2427" s="25"/>
      <c r="AS2427" s="96"/>
      <c r="AT2427" s="83"/>
      <c r="AU2427" s="14"/>
      <c r="AX2427" s="83"/>
      <c r="AY2427" s="83"/>
      <c r="AZ2427" s="83"/>
      <c r="BA2427" s="83"/>
      <c r="BJ2427" s="54"/>
      <c r="BK2427" s="22"/>
      <c r="BL2427" s="24"/>
      <c r="BP2427" s="23"/>
      <c r="BQ2427" s="24"/>
      <c r="BR2427" s="22"/>
      <c r="BS2427" s="24"/>
      <c r="BT2427" s="24"/>
      <c r="BU2427" s="23"/>
      <c r="BV2427" s="26"/>
      <c r="BX2427" s="6"/>
      <c r="BY2427" s="24"/>
      <c r="BZ2427" s="109"/>
      <c r="CA2427" s="66"/>
      <c r="CB2427" s="5"/>
      <c r="CC2427" s="68"/>
      <c r="CD2427" s="67"/>
      <c r="CE2427" s="67"/>
      <c r="CF2427" s="64"/>
      <c r="CG2427" s="5"/>
      <c r="CH2427" s="69"/>
      <c r="CI2427" s="6"/>
      <c r="CJ2427" s="5"/>
      <c r="CK2427" s="25"/>
      <c r="CL2427" s="5"/>
      <c r="DN2427" s="14"/>
      <c r="DO2427" s="14"/>
      <c r="DP2427" s="5"/>
      <c r="DQ2427" s="25"/>
      <c r="DR2427" s="25"/>
      <c r="DS2427" s="96"/>
      <c r="DT2427" s="83"/>
      <c r="DU2427" s="14"/>
      <c r="DX2427" s="83"/>
      <c r="DY2427" s="83"/>
      <c r="DZ2427" s="83"/>
      <c r="EA2427" s="83"/>
      <c r="EJ2427" s="54"/>
      <c r="EK2427" s="22"/>
      <c r="EL2427" s="24"/>
      <c r="EP2427" s="23"/>
      <c r="EQ2427" s="24"/>
      <c r="ER2427" s="22"/>
      <c r="ES2427" s="24"/>
      <c r="ET2427" s="24"/>
      <c r="EU2427" s="23"/>
      <c r="EV2427" s="26"/>
      <c r="EX2427" s="6"/>
      <c r="EY2427" s="24"/>
      <c r="EZ2427" s="109"/>
      <c r="FA2427" s="66"/>
      <c r="FB2427" s="5"/>
      <c r="FC2427" s="68"/>
      <c r="FD2427" s="67"/>
      <c r="FE2427" s="67"/>
      <c r="FF2427" s="64"/>
      <c r="FG2427" s="5"/>
      <c r="FH2427" s="69"/>
      <c r="FI2427" s="6"/>
      <c r="FJ2427" s="5"/>
      <c r="FK2427" s="25"/>
      <c r="FL2427" s="5"/>
    </row>
    <row r="2428" spans="40:168">
      <c r="AN2428" s="14"/>
      <c r="AO2428" s="14"/>
      <c r="AP2428" s="5"/>
      <c r="AQ2428" s="25"/>
      <c r="AR2428" s="25"/>
      <c r="AS2428" s="96"/>
      <c r="AT2428" s="83"/>
      <c r="AU2428" s="14"/>
      <c r="AX2428" s="83"/>
      <c r="AY2428" s="83"/>
      <c r="AZ2428" s="83"/>
      <c r="BA2428" s="83"/>
      <c r="BJ2428" s="54"/>
      <c r="BK2428" s="22"/>
      <c r="BL2428" s="24"/>
      <c r="BP2428" s="23"/>
      <c r="BQ2428" s="24"/>
      <c r="BR2428" s="22"/>
      <c r="BS2428" s="24"/>
      <c r="BT2428" s="24"/>
      <c r="BU2428" s="23"/>
      <c r="BV2428" s="26"/>
      <c r="BX2428" s="6"/>
      <c r="BY2428" s="24"/>
      <c r="BZ2428" s="109"/>
      <c r="CA2428" s="66"/>
      <c r="CB2428" s="5"/>
      <c r="CC2428" s="68"/>
      <c r="CD2428" s="67"/>
      <c r="CE2428" s="67"/>
      <c r="CF2428" s="64"/>
      <c r="CG2428" s="5"/>
      <c r="CH2428" s="69"/>
      <c r="CI2428" s="6"/>
      <c r="CJ2428" s="5"/>
      <c r="CK2428" s="25"/>
      <c r="CL2428" s="5"/>
      <c r="DN2428" s="14"/>
      <c r="DO2428" s="14"/>
      <c r="DP2428" s="5"/>
      <c r="DQ2428" s="25"/>
      <c r="DR2428" s="25"/>
      <c r="DS2428" s="96"/>
      <c r="DT2428" s="83"/>
      <c r="DU2428" s="14"/>
      <c r="DX2428" s="83"/>
      <c r="DY2428" s="83"/>
      <c r="DZ2428" s="83"/>
      <c r="EA2428" s="83"/>
      <c r="EJ2428" s="54"/>
      <c r="EK2428" s="22"/>
      <c r="EL2428" s="24"/>
      <c r="EP2428" s="23"/>
      <c r="EQ2428" s="24"/>
      <c r="ER2428" s="22"/>
      <c r="ES2428" s="24"/>
      <c r="ET2428" s="24"/>
      <c r="EU2428" s="23"/>
      <c r="EV2428" s="26"/>
      <c r="EX2428" s="6"/>
      <c r="EY2428" s="24"/>
      <c r="EZ2428" s="109"/>
      <c r="FA2428" s="66"/>
      <c r="FB2428" s="5"/>
      <c r="FC2428" s="68"/>
      <c r="FD2428" s="67"/>
      <c r="FE2428" s="67"/>
      <c r="FF2428" s="64"/>
      <c r="FG2428" s="5"/>
      <c r="FH2428" s="69"/>
      <c r="FI2428" s="6"/>
      <c r="FJ2428" s="5"/>
      <c r="FK2428" s="25"/>
      <c r="FL2428" s="5"/>
    </row>
    <row r="2429" spans="40:168">
      <c r="AN2429" s="14"/>
      <c r="AO2429" s="14"/>
      <c r="AP2429" s="5"/>
      <c r="AQ2429" s="25"/>
      <c r="AR2429" s="25"/>
      <c r="AS2429" s="96"/>
      <c r="AT2429" s="83"/>
      <c r="AU2429" s="14"/>
      <c r="AX2429" s="83"/>
      <c r="AY2429" s="83"/>
      <c r="AZ2429" s="83"/>
      <c r="BA2429" s="83"/>
      <c r="BJ2429" s="54"/>
      <c r="BK2429" s="22"/>
      <c r="BL2429" s="24"/>
      <c r="BP2429" s="23"/>
      <c r="BQ2429" s="24"/>
      <c r="BR2429" s="22"/>
      <c r="BS2429" s="24"/>
      <c r="BT2429" s="24"/>
      <c r="BU2429" s="23"/>
      <c r="BV2429" s="26"/>
      <c r="BX2429" s="6"/>
      <c r="BY2429" s="24"/>
      <c r="BZ2429" s="109"/>
      <c r="CA2429" s="66"/>
      <c r="CB2429" s="5"/>
      <c r="CC2429" s="68"/>
      <c r="CD2429" s="67"/>
      <c r="CE2429" s="67"/>
      <c r="CF2429" s="64"/>
      <c r="CG2429" s="5"/>
      <c r="CH2429" s="69"/>
      <c r="CI2429" s="6"/>
      <c r="CJ2429" s="5"/>
      <c r="CK2429" s="25"/>
      <c r="CL2429" s="5"/>
      <c r="DN2429" s="14"/>
      <c r="DO2429" s="14"/>
      <c r="DP2429" s="5"/>
      <c r="DQ2429" s="25"/>
      <c r="DR2429" s="25"/>
      <c r="DS2429" s="96"/>
      <c r="DT2429" s="83"/>
      <c r="DU2429" s="14"/>
      <c r="DX2429" s="83"/>
      <c r="DY2429" s="83"/>
      <c r="DZ2429" s="83"/>
      <c r="EA2429" s="83"/>
      <c r="EJ2429" s="54"/>
      <c r="EK2429" s="22"/>
      <c r="EL2429" s="24"/>
      <c r="EP2429" s="23"/>
      <c r="EQ2429" s="24"/>
      <c r="ER2429" s="22"/>
      <c r="ES2429" s="24"/>
      <c r="ET2429" s="24"/>
      <c r="EU2429" s="23"/>
      <c r="EV2429" s="26"/>
      <c r="EX2429" s="6"/>
      <c r="EY2429" s="24"/>
      <c r="EZ2429" s="109"/>
      <c r="FA2429" s="66"/>
      <c r="FB2429" s="5"/>
      <c r="FC2429" s="68"/>
      <c r="FD2429" s="67"/>
      <c r="FE2429" s="67"/>
      <c r="FF2429" s="64"/>
      <c r="FG2429" s="5"/>
      <c r="FH2429" s="69"/>
      <c r="FI2429" s="6"/>
      <c r="FJ2429" s="5"/>
      <c r="FK2429" s="25"/>
      <c r="FL2429" s="5"/>
    </row>
    <row r="2430" spans="40:168">
      <c r="AN2430" s="14"/>
      <c r="AO2430" s="14"/>
      <c r="AP2430" s="5"/>
      <c r="AQ2430" s="25"/>
      <c r="AR2430" s="25"/>
      <c r="AS2430" s="96"/>
      <c r="AT2430" s="83"/>
      <c r="AU2430" s="14"/>
      <c r="AX2430" s="83"/>
      <c r="AY2430" s="83"/>
      <c r="AZ2430" s="83"/>
      <c r="BA2430" s="83"/>
      <c r="BJ2430" s="54"/>
      <c r="BK2430" s="22"/>
      <c r="BL2430" s="24"/>
      <c r="BP2430" s="23"/>
      <c r="BQ2430" s="24"/>
      <c r="BR2430" s="22"/>
      <c r="BS2430" s="24"/>
      <c r="BT2430" s="24"/>
      <c r="BU2430" s="23"/>
      <c r="BV2430" s="26"/>
      <c r="BX2430" s="6"/>
      <c r="BY2430" s="24"/>
      <c r="BZ2430" s="109"/>
      <c r="CA2430" s="66"/>
      <c r="CB2430" s="5"/>
      <c r="CC2430" s="68"/>
      <c r="CD2430" s="67"/>
      <c r="CE2430" s="67"/>
      <c r="CF2430" s="64"/>
      <c r="CG2430" s="5"/>
      <c r="CH2430" s="69"/>
      <c r="CI2430" s="6"/>
      <c r="CJ2430" s="5"/>
      <c r="CK2430" s="25"/>
      <c r="CL2430" s="5"/>
      <c r="DN2430" s="14"/>
      <c r="DO2430" s="14"/>
      <c r="DP2430" s="5"/>
      <c r="DQ2430" s="25"/>
      <c r="DR2430" s="25"/>
      <c r="DS2430" s="96"/>
      <c r="DT2430" s="83"/>
      <c r="DU2430" s="14"/>
      <c r="DX2430" s="83"/>
      <c r="DY2430" s="83"/>
      <c r="DZ2430" s="83"/>
      <c r="EA2430" s="83"/>
      <c r="EJ2430" s="54"/>
      <c r="EK2430" s="22"/>
      <c r="EL2430" s="24"/>
      <c r="EP2430" s="23"/>
      <c r="EQ2430" s="24"/>
      <c r="ER2430" s="22"/>
      <c r="ES2430" s="24"/>
      <c r="ET2430" s="24"/>
      <c r="EU2430" s="23"/>
      <c r="EV2430" s="26"/>
      <c r="EX2430" s="6"/>
      <c r="EY2430" s="24"/>
      <c r="EZ2430" s="109"/>
      <c r="FA2430" s="66"/>
      <c r="FB2430" s="5"/>
      <c r="FC2430" s="68"/>
      <c r="FD2430" s="67"/>
      <c r="FE2430" s="67"/>
      <c r="FF2430" s="64"/>
      <c r="FG2430" s="5"/>
      <c r="FH2430" s="69"/>
      <c r="FI2430" s="6"/>
      <c r="FJ2430" s="5"/>
      <c r="FK2430" s="25"/>
      <c r="FL2430" s="5"/>
    </row>
    <row r="2431" spans="40:168">
      <c r="AN2431" s="14"/>
      <c r="AO2431" s="14"/>
      <c r="AP2431" s="5"/>
      <c r="AQ2431" s="25"/>
      <c r="AR2431" s="25"/>
      <c r="AS2431" s="96"/>
      <c r="AT2431" s="83"/>
      <c r="AU2431" s="14"/>
      <c r="AX2431" s="83"/>
      <c r="AY2431" s="83"/>
      <c r="AZ2431" s="83"/>
      <c r="BA2431" s="83"/>
      <c r="BJ2431" s="54"/>
      <c r="BK2431" s="22"/>
      <c r="BL2431" s="24"/>
      <c r="BP2431" s="23"/>
      <c r="BQ2431" s="24"/>
      <c r="BR2431" s="22"/>
      <c r="BS2431" s="24"/>
      <c r="BT2431" s="24"/>
      <c r="BU2431" s="23"/>
      <c r="BV2431" s="26"/>
      <c r="BX2431" s="6"/>
      <c r="BY2431" s="24"/>
      <c r="BZ2431" s="109"/>
      <c r="CA2431" s="66"/>
      <c r="CB2431" s="5"/>
      <c r="CC2431" s="68"/>
      <c r="CD2431" s="67"/>
      <c r="CE2431" s="67"/>
      <c r="CF2431" s="64"/>
      <c r="CG2431" s="5"/>
      <c r="CH2431" s="69"/>
      <c r="CI2431" s="6"/>
      <c r="CJ2431" s="5"/>
      <c r="CK2431" s="25"/>
      <c r="CL2431" s="5"/>
      <c r="DN2431" s="14"/>
      <c r="DO2431" s="14"/>
      <c r="DP2431" s="5"/>
      <c r="DQ2431" s="25"/>
      <c r="DR2431" s="25"/>
      <c r="DS2431" s="96"/>
      <c r="DT2431" s="83"/>
      <c r="DU2431" s="14"/>
      <c r="DX2431" s="83"/>
      <c r="DY2431" s="83"/>
      <c r="DZ2431" s="83"/>
      <c r="EA2431" s="83"/>
      <c r="EJ2431" s="54"/>
      <c r="EK2431" s="22"/>
      <c r="EL2431" s="24"/>
      <c r="EP2431" s="23"/>
      <c r="EQ2431" s="24"/>
      <c r="ER2431" s="22"/>
      <c r="ES2431" s="24"/>
      <c r="ET2431" s="24"/>
      <c r="EU2431" s="23"/>
      <c r="EV2431" s="26"/>
      <c r="EX2431" s="6"/>
      <c r="EY2431" s="24"/>
      <c r="EZ2431" s="109"/>
      <c r="FA2431" s="66"/>
      <c r="FB2431" s="5"/>
      <c r="FC2431" s="68"/>
      <c r="FD2431" s="67"/>
      <c r="FE2431" s="67"/>
      <c r="FF2431" s="64"/>
      <c r="FG2431" s="5"/>
      <c r="FH2431" s="69"/>
      <c r="FI2431" s="6"/>
      <c r="FJ2431" s="5"/>
      <c r="FK2431" s="25"/>
      <c r="FL2431" s="5"/>
    </row>
    <row r="2432" spans="40:168">
      <c r="AN2432" s="14"/>
      <c r="AO2432" s="14"/>
      <c r="AP2432" s="5"/>
      <c r="AQ2432" s="25"/>
      <c r="AR2432" s="25"/>
      <c r="AS2432" s="96"/>
      <c r="AT2432" s="83"/>
      <c r="AU2432" s="14"/>
      <c r="AX2432" s="83"/>
      <c r="AY2432" s="83"/>
      <c r="AZ2432" s="83"/>
      <c r="BA2432" s="83"/>
      <c r="BJ2432" s="54"/>
      <c r="BK2432" s="22"/>
      <c r="BL2432" s="24"/>
      <c r="BP2432" s="23"/>
      <c r="BQ2432" s="24"/>
      <c r="BR2432" s="22"/>
      <c r="BS2432" s="24"/>
      <c r="BT2432" s="24"/>
      <c r="BU2432" s="23"/>
      <c r="BV2432" s="26"/>
      <c r="BX2432" s="6"/>
      <c r="BY2432" s="24"/>
      <c r="BZ2432" s="109"/>
      <c r="CA2432" s="66"/>
      <c r="CB2432" s="5"/>
      <c r="CC2432" s="68"/>
      <c r="CD2432" s="67"/>
      <c r="CE2432" s="67"/>
      <c r="CF2432" s="64"/>
      <c r="CG2432" s="5"/>
      <c r="CH2432" s="69"/>
      <c r="CI2432" s="6"/>
      <c r="CJ2432" s="5"/>
      <c r="CK2432" s="25"/>
      <c r="CL2432" s="5"/>
      <c r="DN2432" s="14"/>
      <c r="DO2432" s="14"/>
      <c r="DP2432" s="5"/>
      <c r="DQ2432" s="25"/>
      <c r="DR2432" s="25"/>
      <c r="DS2432" s="96"/>
      <c r="DT2432" s="83"/>
      <c r="DU2432" s="14"/>
      <c r="DX2432" s="83"/>
      <c r="DY2432" s="83"/>
      <c r="DZ2432" s="83"/>
      <c r="EA2432" s="83"/>
      <c r="EJ2432" s="54"/>
      <c r="EK2432" s="22"/>
      <c r="EL2432" s="24"/>
      <c r="EP2432" s="23"/>
      <c r="EQ2432" s="24"/>
      <c r="ER2432" s="22"/>
      <c r="ES2432" s="24"/>
      <c r="ET2432" s="24"/>
      <c r="EU2432" s="23"/>
      <c r="EV2432" s="26"/>
      <c r="EX2432" s="6"/>
      <c r="EY2432" s="24"/>
      <c r="EZ2432" s="109"/>
      <c r="FA2432" s="66"/>
      <c r="FB2432" s="5"/>
      <c r="FC2432" s="68"/>
      <c r="FD2432" s="67"/>
      <c r="FE2432" s="67"/>
      <c r="FF2432" s="64"/>
      <c r="FG2432" s="5"/>
      <c r="FH2432" s="69"/>
      <c r="FI2432" s="6"/>
      <c r="FJ2432" s="5"/>
      <c r="FK2432" s="25"/>
      <c r="FL2432" s="5"/>
    </row>
    <row r="2433" spans="40:168">
      <c r="AN2433" s="14"/>
      <c r="AO2433" s="14"/>
      <c r="AP2433" s="5"/>
      <c r="AQ2433" s="25"/>
      <c r="AR2433" s="25"/>
      <c r="AS2433" s="96"/>
      <c r="AT2433" s="83"/>
      <c r="AU2433" s="14"/>
      <c r="AX2433" s="83"/>
      <c r="AY2433" s="83"/>
      <c r="AZ2433" s="83"/>
      <c r="BA2433" s="83"/>
      <c r="BJ2433" s="54"/>
      <c r="BK2433" s="22"/>
      <c r="BL2433" s="24"/>
      <c r="BP2433" s="23"/>
      <c r="BQ2433" s="24"/>
      <c r="BR2433" s="22"/>
      <c r="BS2433" s="24"/>
      <c r="BT2433" s="24"/>
      <c r="BU2433" s="23"/>
      <c r="BV2433" s="26"/>
      <c r="BX2433" s="6"/>
      <c r="BY2433" s="24"/>
      <c r="BZ2433" s="109"/>
      <c r="CA2433" s="66"/>
      <c r="CB2433" s="5"/>
      <c r="CC2433" s="68"/>
      <c r="CD2433" s="67"/>
      <c r="CE2433" s="67"/>
      <c r="CF2433" s="64"/>
      <c r="CG2433" s="5"/>
      <c r="CH2433" s="69"/>
      <c r="CI2433" s="6"/>
      <c r="CJ2433" s="5"/>
      <c r="CK2433" s="25"/>
      <c r="CL2433" s="5"/>
      <c r="DN2433" s="14"/>
      <c r="DO2433" s="14"/>
      <c r="DP2433" s="5"/>
      <c r="DQ2433" s="25"/>
      <c r="DR2433" s="25"/>
      <c r="DS2433" s="96"/>
      <c r="DT2433" s="83"/>
      <c r="DU2433" s="14"/>
      <c r="DX2433" s="83"/>
      <c r="DY2433" s="83"/>
      <c r="DZ2433" s="83"/>
      <c r="EA2433" s="83"/>
      <c r="EJ2433" s="54"/>
      <c r="EK2433" s="22"/>
      <c r="EL2433" s="24"/>
      <c r="EP2433" s="23"/>
      <c r="EQ2433" s="24"/>
      <c r="ER2433" s="22"/>
      <c r="ES2433" s="24"/>
      <c r="ET2433" s="24"/>
      <c r="EU2433" s="23"/>
      <c r="EV2433" s="26"/>
      <c r="EX2433" s="6"/>
      <c r="EY2433" s="24"/>
      <c r="EZ2433" s="109"/>
      <c r="FA2433" s="66"/>
      <c r="FB2433" s="5"/>
      <c r="FC2433" s="68"/>
      <c r="FD2433" s="67"/>
      <c r="FE2433" s="67"/>
      <c r="FF2433" s="64"/>
      <c r="FG2433" s="5"/>
      <c r="FH2433" s="69"/>
      <c r="FI2433" s="6"/>
      <c r="FJ2433" s="5"/>
      <c r="FK2433" s="25"/>
      <c r="FL2433" s="5"/>
    </row>
    <row r="2434" spans="40:168">
      <c r="AN2434" s="14"/>
      <c r="AO2434" s="14"/>
      <c r="AP2434" s="5"/>
      <c r="AQ2434" s="25"/>
      <c r="AR2434" s="25"/>
      <c r="AS2434" s="96"/>
      <c r="AT2434" s="83"/>
      <c r="AU2434" s="14"/>
      <c r="AX2434" s="83"/>
      <c r="AY2434" s="83"/>
      <c r="AZ2434" s="83"/>
      <c r="BA2434" s="83"/>
      <c r="BJ2434" s="54"/>
      <c r="BK2434" s="22"/>
      <c r="BL2434" s="24"/>
      <c r="BP2434" s="23"/>
      <c r="BQ2434" s="24"/>
      <c r="BR2434" s="22"/>
      <c r="BS2434" s="24"/>
      <c r="BT2434" s="24"/>
      <c r="BU2434" s="23"/>
      <c r="BV2434" s="26"/>
      <c r="BX2434" s="6"/>
      <c r="BY2434" s="24"/>
      <c r="BZ2434" s="109"/>
      <c r="CA2434" s="66"/>
      <c r="CB2434" s="5"/>
      <c r="CC2434" s="68"/>
      <c r="CD2434" s="67"/>
      <c r="CE2434" s="67"/>
      <c r="CF2434" s="64"/>
      <c r="CG2434" s="5"/>
      <c r="CH2434" s="69"/>
      <c r="CI2434" s="6"/>
      <c r="CJ2434" s="5"/>
      <c r="CK2434" s="25"/>
      <c r="CL2434" s="5"/>
      <c r="DN2434" s="14"/>
      <c r="DO2434" s="14"/>
      <c r="DP2434" s="5"/>
      <c r="DQ2434" s="25"/>
      <c r="DR2434" s="25"/>
      <c r="DS2434" s="96"/>
      <c r="DT2434" s="83"/>
      <c r="DU2434" s="14"/>
      <c r="DX2434" s="83"/>
      <c r="DY2434" s="83"/>
      <c r="DZ2434" s="83"/>
      <c r="EA2434" s="83"/>
      <c r="EJ2434" s="54"/>
      <c r="EK2434" s="22"/>
      <c r="EL2434" s="24"/>
      <c r="EP2434" s="23"/>
      <c r="EQ2434" s="24"/>
      <c r="ER2434" s="22"/>
      <c r="ES2434" s="24"/>
      <c r="ET2434" s="24"/>
      <c r="EU2434" s="23"/>
      <c r="EV2434" s="26"/>
      <c r="EX2434" s="6"/>
      <c r="EY2434" s="24"/>
      <c r="EZ2434" s="109"/>
      <c r="FA2434" s="66"/>
      <c r="FB2434" s="5"/>
      <c r="FC2434" s="68"/>
      <c r="FD2434" s="67"/>
      <c r="FE2434" s="67"/>
      <c r="FF2434" s="64"/>
      <c r="FG2434" s="5"/>
      <c r="FH2434" s="69"/>
      <c r="FI2434" s="6"/>
      <c r="FJ2434" s="5"/>
      <c r="FK2434" s="25"/>
      <c r="FL2434" s="5"/>
    </row>
    <row r="2435" spans="40:168">
      <c r="AN2435" s="14"/>
      <c r="AO2435" s="14"/>
      <c r="AP2435" s="5"/>
      <c r="AQ2435" s="25"/>
      <c r="AR2435" s="25"/>
      <c r="AS2435" s="96"/>
      <c r="AT2435" s="83"/>
      <c r="AU2435" s="14"/>
      <c r="AX2435" s="83"/>
      <c r="AY2435" s="83"/>
      <c r="AZ2435" s="83"/>
      <c r="BA2435" s="83"/>
      <c r="BJ2435" s="54"/>
      <c r="BK2435" s="22"/>
      <c r="BL2435" s="24"/>
      <c r="BP2435" s="23"/>
      <c r="BQ2435" s="24"/>
      <c r="BR2435" s="22"/>
      <c r="BS2435" s="24"/>
      <c r="BT2435" s="24"/>
      <c r="BU2435" s="23"/>
      <c r="BV2435" s="26"/>
      <c r="BX2435" s="6"/>
      <c r="BY2435" s="24"/>
      <c r="BZ2435" s="109"/>
      <c r="CA2435" s="66"/>
      <c r="CB2435" s="5"/>
      <c r="CC2435" s="68"/>
      <c r="CD2435" s="67"/>
      <c r="CE2435" s="67"/>
      <c r="CF2435" s="64"/>
      <c r="CG2435" s="5"/>
      <c r="CH2435" s="69"/>
      <c r="CI2435" s="6"/>
      <c r="CJ2435" s="5"/>
      <c r="CK2435" s="25"/>
      <c r="CL2435" s="5"/>
      <c r="DN2435" s="14"/>
      <c r="DO2435" s="14"/>
      <c r="DP2435" s="5"/>
      <c r="DQ2435" s="25"/>
      <c r="DR2435" s="25"/>
      <c r="DS2435" s="96"/>
      <c r="DT2435" s="83"/>
      <c r="DU2435" s="14"/>
      <c r="DX2435" s="83"/>
      <c r="DY2435" s="83"/>
      <c r="DZ2435" s="83"/>
      <c r="EA2435" s="83"/>
      <c r="EJ2435" s="54"/>
      <c r="EK2435" s="22"/>
      <c r="EL2435" s="24"/>
      <c r="EP2435" s="23"/>
      <c r="EQ2435" s="24"/>
      <c r="ER2435" s="22"/>
      <c r="ES2435" s="24"/>
      <c r="ET2435" s="24"/>
      <c r="EU2435" s="23"/>
      <c r="EV2435" s="26"/>
      <c r="EX2435" s="6"/>
      <c r="EY2435" s="24"/>
      <c r="EZ2435" s="109"/>
      <c r="FA2435" s="66"/>
      <c r="FB2435" s="5"/>
      <c r="FC2435" s="68"/>
      <c r="FD2435" s="67"/>
      <c r="FE2435" s="67"/>
      <c r="FF2435" s="64"/>
      <c r="FG2435" s="5"/>
      <c r="FH2435" s="69"/>
      <c r="FI2435" s="6"/>
      <c r="FJ2435" s="5"/>
      <c r="FK2435" s="25"/>
      <c r="FL2435" s="5"/>
    </row>
    <row r="2436" spans="40:168">
      <c r="AN2436" s="14"/>
      <c r="AO2436" s="14"/>
      <c r="AP2436" s="5"/>
      <c r="AQ2436" s="25"/>
      <c r="AR2436" s="25"/>
      <c r="AS2436" s="96"/>
      <c r="AT2436" s="83"/>
      <c r="AU2436" s="14"/>
      <c r="AX2436" s="83"/>
      <c r="AY2436" s="83"/>
      <c r="AZ2436" s="83"/>
      <c r="BA2436" s="83"/>
      <c r="BJ2436" s="54"/>
      <c r="BK2436" s="22"/>
      <c r="BL2436" s="24"/>
      <c r="BP2436" s="23"/>
      <c r="BQ2436" s="24"/>
      <c r="BR2436" s="22"/>
      <c r="BS2436" s="24"/>
      <c r="BT2436" s="24"/>
      <c r="BU2436" s="23"/>
      <c r="BV2436" s="26"/>
      <c r="BX2436" s="6"/>
      <c r="BY2436" s="24"/>
      <c r="BZ2436" s="109"/>
      <c r="CA2436" s="66"/>
      <c r="CB2436" s="5"/>
      <c r="CC2436" s="68"/>
      <c r="CD2436" s="67"/>
      <c r="CE2436" s="67"/>
      <c r="CF2436" s="64"/>
      <c r="CG2436" s="5"/>
      <c r="CH2436" s="69"/>
      <c r="CI2436" s="6"/>
      <c r="CJ2436" s="5"/>
      <c r="CK2436" s="25"/>
      <c r="CL2436" s="5"/>
      <c r="DN2436" s="14"/>
      <c r="DO2436" s="14"/>
      <c r="DP2436" s="5"/>
      <c r="DQ2436" s="25"/>
      <c r="DR2436" s="25"/>
      <c r="DS2436" s="96"/>
      <c r="DT2436" s="83"/>
      <c r="DU2436" s="14"/>
      <c r="DX2436" s="83"/>
      <c r="DY2436" s="83"/>
      <c r="DZ2436" s="83"/>
      <c r="EA2436" s="83"/>
      <c r="EJ2436" s="54"/>
      <c r="EK2436" s="22"/>
      <c r="EL2436" s="24"/>
      <c r="EP2436" s="23"/>
      <c r="EQ2436" s="24"/>
      <c r="ER2436" s="22"/>
      <c r="ES2436" s="24"/>
      <c r="ET2436" s="24"/>
      <c r="EU2436" s="23"/>
      <c r="EV2436" s="26"/>
      <c r="EX2436" s="6"/>
      <c r="EY2436" s="24"/>
      <c r="EZ2436" s="109"/>
      <c r="FA2436" s="66"/>
      <c r="FB2436" s="5"/>
      <c r="FC2436" s="68"/>
      <c r="FD2436" s="67"/>
      <c r="FE2436" s="67"/>
      <c r="FF2436" s="64"/>
      <c r="FG2436" s="5"/>
      <c r="FH2436" s="69"/>
      <c r="FI2436" s="6"/>
      <c r="FJ2436" s="5"/>
      <c r="FK2436" s="25"/>
      <c r="FL2436" s="5"/>
    </row>
    <row r="2437" spans="40:168">
      <c r="AN2437" s="14"/>
      <c r="AO2437" s="14"/>
      <c r="AP2437" s="5"/>
      <c r="AQ2437" s="25"/>
      <c r="AR2437" s="25"/>
      <c r="AS2437" s="96"/>
      <c r="AT2437" s="83"/>
      <c r="AU2437" s="14"/>
      <c r="AX2437" s="83"/>
      <c r="AY2437" s="83"/>
      <c r="AZ2437" s="83"/>
      <c r="BA2437" s="83"/>
      <c r="BJ2437" s="54"/>
      <c r="BK2437" s="22"/>
      <c r="BL2437" s="24"/>
      <c r="BP2437" s="23"/>
      <c r="BQ2437" s="24"/>
      <c r="BR2437" s="22"/>
      <c r="BS2437" s="24"/>
      <c r="BT2437" s="24"/>
      <c r="BU2437" s="23"/>
      <c r="BV2437" s="26"/>
      <c r="BX2437" s="6"/>
      <c r="BY2437" s="24"/>
      <c r="BZ2437" s="109"/>
      <c r="CA2437" s="66"/>
      <c r="CB2437" s="5"/>
      <c r="CC2437" s="68"/>
      <c r="CD2437" s="67"/>
      <c r="CE2437" s="67"/>
      <c r="CF2437" s="64"/>
      <c r="CG2437" s="5"/>
      <c r="CH2437" s="69"/>
      <c r="CI2437" s="6"/>
      <c r="CJ2437" s="5"/>
      <c r="CK2437" s="25"/>
      <c r="CL2437" s="5"/>
      <c r="DN2437" s="14"/>
      <c r="DO2437" s="14"/>
      <c r="DP2437" s="5"/>
      <c r="DQ2437" s="25"/>
      <c r="DR2437" s="25"/>
      <c r="DS2437" s="96"/>
      <c r="DT2437" s="83"/>
      <c r="DU2437" s="14"/>
      <c r="DX2437" s="83"/>
      <c r="DY2437" s="83"/>
      <c r="DZ2437" s="83"/>
      <c r="EA2437" s="83"/>
      <c r="EJ2437" s="54"/>
      <c r="EK2437" s="22"/>
      <c r="EL2437" s="24"/>
      <c r="EP2437" s="23"/>
      <c r="EQ2437" s="24"/>
      <c r="ER2437" s="22"/>
      <c r="ES2437" s="24"/>
      <c r="ET2437" s="24"/>
      <c r="EU2437" s="23"/>
      <c r="EV2437" s="26"/>
      <c r="EX2437" s="6"/>
      <c r="EY2437" s="24"/>
      <c r="EZ2437" s="109"/>
      <c r="FA2437" s="66"/>
      <c r="FB2437" s="5"/>
      <c r="FC2437" s="68"/>
      <c r="FD2437" s="67"/>
      <c r="FE2437" s="67"/>
      <c r="FF2437" s="64"/>
      <c r="FG2437" s="5"/>
      <c r="FH2437" s="69"/>
      <c r="FI2437" s="6"/>
      <c r="FJ2437" s="5"/>
      <c r="FK2437" s="25"/>
      <c r="FL2437" s="5"/>
    </row>
    <row r="2438" spans="40:168">
      <c r="AN2438" s="14"/>
      <c r="AO2438" s="14"/>
      <c r="AP2438" s="5"/>
      <c r="AQ2438" s="25"/>
      <c r="AR2438" s="25"/>
      <c r="AS2438" s="96"/>
      <c r="AT2438" s="83"/>
      <c r="AU2438" s="14"/>
      <c r="AX2438" s="83"/>
      <c r="AY2438" s="83"/>
      <c r="AZ2438" s="83"/>
      <c r="BA2438" s="83"/>
      <c r="BJ2438" s="54"/>
      <c r="BK2438" s="22"/>
      <c r="BL2438" s="24"/>
      <c r="BP2438" s="23"/>
      <c r="BQ2438" s="24"/>
      <c r="BR2438" s="22"/>
      <c r="BS2438" s="24"/>
      <c r="BT2438" s="24"/>
      <c r="BU2438" s="23"/>
      <c r="BV2438" s="26"/>
      <c r="BX2438" s="6"/>
      <c r="BY2438" s="24"/>
      <c r="BZ2438" s="109"/>
      <c r="CA2438" s="66"/>
      <c r="CB2438" s="5"/>
      <c r="CC2438" s="68"/>
      <c r="CD2438" s="67"/>
      <c r="CE2438" s="67"/>
      <c r="CF2438" s="64"/>
      <c r="CG2438" s="5"/>
      <c r="CH2438" s="69"/>
      <c r="CI2438" s="6"/>
      <c r="CJ2438" s="5"/>
      <c r="CK2438" s="25"/>
      <c r="CL2438" s="5"/>
      <c r="DN2438" s="14"/>
      <c r="DO2438" s="14"/>
      <c r="DP2438" s="5"/>
      <c r="DQ2438" s="25"/>
      <c r="DR2438" s="25"/>
      <c r="DS2438" s="96"/>
      <c r="DT2438" s="83"/>
      <c r="DU2438" s="14"/>
      <c r="DX2438" s="83"/>
      <c r="DY2438" s="83"/>
      <c r="DZ2438" s="83"/>
      <c r="EA2438" s="83"/>
      <c r="EJ2438" s="54"/>
      <c r="EK2438" s="22"/>
      <c r="EL2438" s="24"/>
      <c r="EP2438" s="23"/>
      <c r="EQ2438" s="24"/>
      <c r="ER2438" s="22"/>
      <c r="ES2438" s="24"/>
      <c r="ET2438" s="24"/>
      <c r="EU2438" s="23"/>
      <c r="EV2438" s="26"/>
      <c r="EX2438" s="6"/>
      <c r="EY2438" s="24"/>
      <c r="EZ2438" s="109"/>
      <c r="FA2438" s="66"/>
      <c r="FB2438" s="5"/>
      <c r="FC2438" s="68"/>
      <c r="FD2438" s="67"/>
      <c r="FE2438" s="67"/>
      <c r="FF2438" s="64"/>
      <c r="FG2438" s="5"/>
      <c r="FH2438" s="69"/>
      <c r="FI2438" s="6"/>
      <c r="FJ2438" s="5"/>
      <c r="FK2438" s="25"/>
      <c r="FL2438" s="5"/>
    </row>
    <row r="2439" spans="40:168">
      <c r="AN2439" s="14"/>
      <c r="AO2439" s="14"/>
      <c r="AP2439" s="5"/>
      <c r="AQ2439" s="25"/>
      <c r="AR2439" s="25"/>
      <c r="AS2439" s="96"/>
      <c r="AT2439" s="83"/>
      <c r="AU2439" s="14"/>
      <c r="AX2439" s="83"/>
      <c r="AY2439" s="83"/>
      <c r="AZ2439" s="83"/>
      <c r="BA2439" s="83"/>
      <c r="BJ2439" s="54"/>
      <c r="BK2439" s="22"/>
      <c r="BL2439" s="24"/>
      <c r="BP2439" s="23"/>
      <c r="BQ2439" s="24"/>
      <c r="BR2439" s="22"/>
      <c r="BS2439" s="24"/>
      <c r="BT2439" s="24"/>
      <c r="BU2439" s="23"/>
      <c r="BV2439" s="26"/>
      <c r="BX2439" s="6"/>
      <c r="BY2439" s="24"/>
      <c r="BZ2439" s="109"/>
      <c r="CA2439" s="66"/>
      <c r="CB2439" s="5"/>
      <c r="CC2439" s="68"/>
      <c r="CD2439" s="67"/>
      <c r="CE2439" s="67"/>
      <c r="CF2439" s="64"/>
      <c r="CG2439" s="5"/>
      <c r="CH2439" s="69"/>
      <c r="CI2439" s="6"/>
      <c r="CJ2439" s="5"/>
      <c r="CK2439" s="25"/>
      <c r="CL2439" s="5"/>
      <c r="DN2439" s="14"/>
      <c r="DO2439" s="14"/>
      <c r="DP2439" s="5"/>
      <c r="DQ2439" s="25"/>
      <c r="DR2439" s="25"/>
      <c r="DS2439" s="96"/>
      <c r="DT2439" s="83"/>
      <c r="DU2439" s="14"/>
      <c r="DX2439" s="83"/>
      <c r="DY2439" s="83"/>
      <c r="DZ2439" s="83"/>
      <c r="EA2439" s="83"/>
      <c r="EJ2439" s="54"/>
      <c r="EK2439" s="22"/>
      <c r="EL2439" s="24"/>
      <c r="EP2439" s="23"/>
      <c r="EQ2439" s="24"/>
      <c r="ER2439" s="22"/>
      <c r="ES2439" s="24"/>
      <c r="ET2439" s="24"/>
      <c r="EU2439" s="23"/>
      <c r="EV2439" s="26"/>
      <c r="EX2439" s="6"/>
      <c r="EY2439" s="24"/>
      <c r="EZ2439" s="109"/>
      <c r="FA2439" s="66"/>
      <c r="FB2439" s="5"/>
      <c r="FC2439" s="68"/>
      <c r="FD2439" s="67"/>
      <c r="FE2439" s="67"/>
      <c r="FF2439" s="64"/>
      <c r="FG2439" s="5"/>
      <c r="FH2439" s="69"/>
      <c r="FI2439" s="6"/>
      <c r="FJ2439" s="5"/>
      <c r="FK2439" s="25"/>
      <c r="FL2439" s="5"/>
    </row>
    <row r="2440" spans="40:168">
      <c r="AN2440" s="14"/>
      <c r="AO2440" s="14"/>
      <c r="AP2440" s="5"/>
      <c r="AQ2440" s="25"/>
      <c r="AR2440" s="25"/>
      <c r="AS2440" s="96"/>
      <c r="AT2440" s="83"/>
      <c r="AU2440" s="14"/>
      <c r="AX2440" s="83"/>
      <c r="AY2440" s="83"/>
      <c r="AZ2440" s="83"/>
      <c r="BA2440" s="83"/>
      <c r="BJ2440" s="54"/>
      <c r="BK2440" s="22"/>
      <c r="BL2440" s="24"/>
      <c r="BP2440" s="23"/>
      <c r="BQ2440" s="24"/>
      <c r="BR2440" s="22"/>
      <c r="BS2440" s="24"/>
      <c r="BT2440" s="24"/>
      <c r="BU2440" s="23"/>
      <c r="BV2440" s="26"/>
      <c r="BX2440" s="6"/>
      <c r="BY2440" s="24"/>
      <c r="BZ2440" s="109"/>
      <c r="CA2440" s="66"/>
      <c r="CB2440" s="5"/>
      <c r="CC2440" s="68"/>
      <c r="CD2440" s="67"/>
      <c r="CE2440" s="67"/>
      <c r="CF2440" s="64"/>
      <c r="CG2440" s="5"/>
      <c r="CH2440" s="69"/>
      <c r="CI2440" s="6"/>
      <c r="CJ2440" s="5"/>
      <c r="CK2440" s="25"/>
      <c r="CL2440" s="5"/>
      <c r="DN2440" s="14"/>
      <c r="DO2440" s="14"/>
      <c r="DP2440" s="5"/>
      <c r="DQ2440" s="25"/>
      <c r="DR2440" s="25"/>
      <c r="DS2440" s="96"/>
      <c r="DT2440" s="83"/>
      <c r="DU2440" s="14"/>
      <c r="DX2440" s="83"/>
      <c r="DY2440" s="83"/>
      <c r="DZ2440" s="83"/>
      <c r="EA2440" s="83"/>
      <c r="EJ2440" s="54"/>
      <c r="EK2440" s="22"/>
      <c r="EL2440" s="24"/>
      <c r="EP2440" s="23"/>
      <c r="EQ2440" s="24"/>
      <c r="ER2440" s="22"/>
      <c r="ES2440" s="24"/>
      <c r="ET2440" s="24"/>
      <c r="EU2440" s="23"/>
      <c r="EV2440" s="26"/>
      <c r="EX2440" s="6"/>
      <c r="EY2440" s="24"/>
      <c r="EZ2440" s="109"/>
      <c r="FA2440" s="66"/>
      <c r="FB2440" s="5"/>
      <c r="FC2440" s="68"/>
      <c r="FD2440" s="67"/>
      <c r="FE2440" s="67"/>
      <c r="FF2440" s="64"/>
      <c r="FG2440" s="5"/>
      <c r="FH2440" s="69"/>
      <c r="FI2440" s="6"/>
      <c r="FJ2440" s="5"/>
      <c r="FK2440" s="25"/>
      <c r="FL2440" s="5"/>
    </row>
    <row r="2441" spans="40:168">
      <c r="AN2441" s="14"/>
      <c r="AO2441" s="14"/>
      <c r="AP2441" s="5"/>
      <c r="AQ2441" s="25"/>
      <c r="AR2441" s="25"/>
      <c r="AS2441" s="96"/>
      <c r="AT2441" s="83"/>
      <c r="AU2441" s="14"/>
      <c r="AX2441" s="83"/>
      <c r="AY2441" s="83"/>
      <c r="AZ2441" s="83"/>
      <c r="BA2441" s="83"/>
      <c r="BJ2441" s="54"/>
      <c r="BK2441" s="22"/>
      <c r="BL2441" s="24"/>
      <c r="BP2441" s="23"/>
      <c r="BQ2441" s="24"/>
      <c r="BR2441" s="22"/>
      <c r="BS2441" s="24"/>
      <c r="BT2441" s="24"/>
      <c r="BU2441" s="23"/>
      <c r="BV2441" s="26"/>
      <c r="BX2441" s="6"/>
      <c r="BY2441" s="24"/>
      <c r="BZ2441" s="109"/>
      <c r="CA2441" s="66"/>
      <c r="CB2441" s="5"/>
      <c r="CC2441" s="68"/>
      <c r="CD2441" s="67"/>
      <c r="CE2441" s="67"/>
      <c r="CF2441" s="64"/>
      <c r="CG2441" s="5"/>
      <c r="CH2441" s="69"/>
      <c r="CI2441" s="6"/>
      <c r="CJ2441" s="5"/>
      <c r="CK2441" s="25"/>
      <c r="CL2441" s="5"/>
      <c r="DN2441" s="14"/>
      <c r="DO2441" s="14"/>
      <c r="DP2441" s="5"/>
      <c r="DQ2441" s="25"/>
      <c r="DR2441" s="25"/>
      <c r="DS2441" s="96"/>
      <c r="DT2441" s="83"/>
      <c r="DU2441" s="14"/>
      <c r="DX2441" s="83"/>
      <c r="DY2441" s="83"/>
      <c r="DZ2441" s="83"/>
      <c r="EA2441" s="83"/>
      <c r="EJ2441" s="54"/>
      <c r="EK2441" s="22"/>
      <c r="EL2441" s="24"/>
      <c r="EP2441" s="23"/>
      <c r="EQ2441" s="24"/>
      <c r="ER2441" s="22"/>
      <c r="ES2441" s="24"/>
      <c r="ET2441" s="24"/>
      <c r="EU2441" s="23"/>
      <c r="EV2441" s="26"/>
      <c r="EX2441" s="6"/>
      <c r="EY2441" s="24"/>
      <c r="EZ2441" s="109"/>
      <c r="FA2441" s="66"/>
      <c r="FB2441" s="5"/>
      <c r="FC2441" s="68"/>
      <c r="FD2441" s="67"/>
      <c r="FE2441" s="67"/>
      <c r="FF2441" s="64"/>
      <c r="FG2441" s="5"/>
      <c r="FH2441" s="69"/>
      <c r="FI2441" s="6"/>
      <c r="FJ2441" s="5"/>
      <c r="FK2441" s="25"/>
      <c r="FL2441" s="5"/>
    </row>
    <row r="2442" spans="40:168">
      <c r="AN2442" s="14"/>
      <c r="AO2442" s="14"/>
      <c r="AP2442" s="5"/>
      <c r="AQ2442" s="25"/>
      <c r="AR2442" s="25"/>
      <c r="AS2442" s="96"/>
      <c r="AT2442" s="83"/>
      <c r="AU2442" s="14"/>
      <c r="AX2442" s="83"/>
      <c r="AY2442" s="83"/>
      <c r="AZ2442" s="83"/>
      <c r="BA2442" s="83"/>
      <c r="BJ2442" s="54"/>
      <c r="BK2442" s="22"/>
      <c r="BL2442" s="24"/>
      <c r="BP2442" s="23"/>
      <c r="BQ2442" s="24"/>
      <c r="BR2442" s="22"/>
      <c r="BS2442" s="24"/>
      <c r="BT2442" s="24"/>
      <c r="BU2442" s="23"/>
      <c r="BV2442" s="26"/>
      <c r="BX2442" s="6"/>
      <c r="BY2442" s="24"/>
      <c r="BZ2442" s="109"/>
      <c r="CA2442" s="66"/>
      <c r="CB2442" s="5"/>
      <c r="CC2442" s="68"/>
      <c r="CD2442" s="67"/>
      <c r="CE2442" s="67"/>
      <c r="CF2442" s="64"/>
      <c r="CG2442" s="5"/>
      <c r="CH2442" s="69"/>
      <c r="CI2442" s="6"/>
      <c r="CJ2442" s="5"/>
      <c r="CK2442" s="25"/>
      <c r="CL2442" s="5"/>
      <c r="DN2442" s="14"/>
      <c r="DO2442" s="14"/>
      <c r="DP2442" s="5"/>
      <c r="DQ2442" s="25"/>
      <c r="DR2442" s="25"/>
      <c r="DS2442" s="96"/>
      <c r="DT2442" s="83"/>
      <c r="DU2442" s="14"/>
      <c r="DX2442" s="83"/>
      <c r="DY2442" s="83"/>
      <c r="DZ2442" s="83"/>
      <c r="EA2442" s="83"/>
      <c r="EJ2442" s="54"/>
      <c r="EK2442" s="22"/>
      <c r="EL2442" s="24"/>
      <c r="EP2442" s="23"/>
      <c r="EQ2442" s="24"/>
      <c r="ER2442" s="22"/>
      <c r="ES2442" s="24"/>
      <c r="ET2442" s="24"/>
      <c r="EU2442" s="23"/>
      <c r="EV2442" s="26"/>
      <c r="EX2442" s="6"/>
      <c r="EY2442" s="24"/>
      <c r="EZ2442" s="109"/>
      <c r="FA2442" s="66"/>
      <c r="FB2442" s="5"/>
      <c r="FC2442" s="68"/>
      <c r="FD2442" s="67"/>
      <c r="FE2442" s="67"/>
      <c r="FF2442" s="64"/>
      <c r="FG2442" s="5"/>
      <c r="FH2442" s="69"/>
      <c r="FI2442" s="6"/>
      <c r="FJ2442" s="5"/>
      <c r="FK2442" s="25"/>
      <c r="FL2442" s="5"/>
    </row>
    <row r="2443" spans="40:168">
      <c r="AN2443" s="14"/>
      <c r="AO2443" s="14"/>
      <c r="AP2443" s="5"/>
      <c r="AQ2443" s="25"/>
      <c r="AR2443" s="25"/>
      <c r="AS2443" s="96"/>
      <c r="AT2443" s="83"/>
      <c r="AU2443" s="14"/>
      <c r="AX2443" s="83"/>
      <c r="AY2443" s="83"/>
      <c r="AZ2443" s="83"/>
      <c r="BA2443" s="83"/>
      <c r="BJ2443" s="54"/>
      <c r="BK2443" s="22"/>
      <c r="BL2443" s="24"/>
      <c r="BP2443" s="23"/>
      <c r="BQ2443" s="24"/>
      <c r="BR2443" s="22"/>
      <c r="BS2443" s="24"/>
      <c r="BT2443" s="24"/>
      <c r="BU2443" s="23"/>
      <c r="BV2443" s="26"/>
      <c r="BX2443" s="6"/>
      <c r="BY2443" s="24"/>
      <c r="BZ2443" s="109"/>
      <c r="CA2443" s="66"/>
      <c r="CB2443" s="5"/>
      <c r="CC2443" s="68"/>
      <c r="CD2443" s="67"/>
      <c r="CE2443" s="67"/>
      <c r="CF2443" s="64"/>
      <c r="CG2443" s="5"/>
      <c r="CH2443" s="69"/>
      <c r="CI2443" s="6"/>
      <c r="CJ2443" s="5"/>
      <c r="CK2443" s="25"/>
      <c r="CL2443" s="5"/>
      <c r="DN2443" s="14"/>
      <c r="DO2443" s="14"/>
      <c r="DP2443" s="5"/>
      <c r="DQ2443" s="25"/>
      <c r="DR2443" s="25"/>
      <c r="DS2443" s="96"/>
      <c r="DT2443" s="83"/>
      <c r="DU2443" s="14"/>
      <c r="DX2443" s="83"/>
      <c r="DY2443" s="83"/>
      <c r="DZ2443" s="83"/>
      <c r="EA2443" s="83"/>
      <c r="EJ2443" s="54"/>
      <c r="EK2443" s="22"/>
      <c r="EL2443" s="24"/>
      <c r="EP2443" s="23"/>
      <c r="EQ2443" s="24"/>
      <c r="ER2443" s="22"/>
      <c r="ES2443" s="24"/>
      <c r="ET2443" s="24"/>
      <c r="EU2443" s="23"/>
      <c r="EV2443" s="26"/>
      <c r="EX2443" s="6"/>
      <c r="EY2443" s="24"/>
      <c r="EZ2443" s="109"/>
      <c r="FA2443" s="66"/>
      <c r="FB2443" s="5"/>
      <c r="FC2443" s="68"/>
      <c r="FD2443" s="67"/>
      <c r="FE2443" s="67"/>
      <c r="FF2443" s="64"/>
      <c r="FG2443" s="5"/>
      <c r="FH2443" s="69"/>
      <c r="FI2443" s="6"/>
      <c r="FJ2443" s="5"/>
      <c r="FK2443" s="25"/>
      <c r="FL2443" s="5"/>
    </row>
    <row r="2444" spans="40:168">
      <c r="AN2444" s="14"/>
      <c r="AO2444" s="14"/>
      <c r="AP2444" s="5"/>
      <c r="AQ2444" s="25"/>
      <c r="AR2444" s="25"/>
      <c r="AS2444" s="96"/>
      <c r="AT2444" s="83"/>
      <c r="AU2444" s="14"/>
      <c r="AX2444" s="83"/>
      <c r="AY2444" s="83"/>
      <c r="AZ2444" s="83"/>
      <c r="BA2444" s="83"/>
      <c r="BJ2444" s="54"/>
      <c r="BK2444" s="22"/>
      <c r="BL2444" s="24"/>
      <c r="BP2444" s="23"/>
      <c r="BQ2444" s="24"/>
      <c r="BR2444" s="22"/>
      <c r="BS2444" s="24"/>
      <c r="BT2444" s="24"/>
      <c r="BU2444" s="23"/>
      <c r="BV2444" s="26"/>
      <c r="BX2444" s="6"/>
      <c r="BY2444" s="24"/>
      <c r="BZ2444" s="109"/>
      <c r="CA2444" s="66"/>
      <c r="CB2444" s="5"/>
      <c r="CC2444" s="68"/>
      <c r="CD2444" s="67"/>
      <c r="CE2444" s="67"/>
      <c r="CF2444" s="64"/>
      <c r="CG2444" s="5"/>
      <c r="CH2444" s="69"/>
      <c r="CI2444" s="6"/>
      <c r="CJ2444" s="5"/>
      <c r="CK2444" s="25"/>
      <c r="CL2444" s="5"/>
      <c r="DN2444" s="14"/>
      <c r="DO2444" s="14"/>
      <c r="DP2444" s="5"/>
      <c r="DQ2444" s="25"/>
      <c r="DR2444" s="25"/>
      <c r="DS2444" s="96"/>
      <c r="DT2444" s="83"/>
      <c r="DU2444" s="14"/>
      <c r="DX2444" s="83"/>
      <c r="DY2444" s="83"/>
      <c r="DZ2444" s="83"/>
      <c r="EA2444" s="83"/>
      <c r="EJ2444" s="54"/>
      <c r="EK2444" s="22"/>
      <c r="EL2444" s="24"/>
      <c r="EP2444" s="23"/>
      <c r="EQ2444" s="24"/>
      <c r="ER2444" s="22"/>
      <c r="ES2444" s="24"/>
      <c r="ET2444" s="24"/>
      <c r="EU2444" s="23"/>
      <c r="EV2444" s="26"/>
      <c r="EX2444" s="6"/>
      <c r="EY2444" s="24"/>
      <c r="EZ2444" s="109"/>
      <c r="FA2444" s="66"/>
      <c r="FB2444" s="5"/>
      <c r="FC2444" s="68"/>
      <c r="FD2444" s="67"/>
      <c r="FE2444" s="67"/>
      <c r="FF2444" s="64"/>
      <c r="FG2444" s="5"/>
      <c r="FH2444" s="69"/>
      <c r="FI2444" s="6"/>
      <c r="FJ2444" s="5"/>
      <c r="FK2444" s="25"/>
      <c r="FL2444" s="5"/>
    </row>
    <row r="2445" spans="40:168">
      <c r="AN2445" s="14"/>
      <c r="AO2445" s="14"/>
      <c r="AP2445" s="5"/>
      <c r="AQ2445" s="25"/>
      <c r="AR2445" s="25"/>
      <c r="AS2445" s="96"/>
      <c r="AT2445" s="83"/>
      <c r="AU2445" s="14"/>
      <c r="AX2445" s="83"/>
      <c r="AY2445" s="83"/>
      <c r="AZ2445" s="83"/>
      <c r="BA2445" s="83"/>
      <c r="BJ2445" s="54"/>
      <c r="BK2445" s="22"/>
      <c r="BL2445" s="24"/>
      <c r="BP2445" s="23"/>
      <c r="BQ2445" s="24"/>
      <c r="BR2445" s="22"/>
      <c r="BS2445" s="24"/>
      <c r="BT2445" s="24"/>
      <c r="BU2445" s="23"/>
      <c r="BV2445" s="26"/>
      <c r="BX2445" s="6"/>
      <c r="BY2445" s="24"/>
      <c r="BZ2445" s="109"/>
      <c r="CA2445" s="66"/>
      <c r="CB2445" s="5"/>
      <c r="CC2445" s="68"/>
      <c r="CD2445" s="67"/>
      <c r="CE2445" s="67"/>
      <c r="CF2445" s="64"/>
      <c r="CG2445" s="5"/>
      <c r="CH2445" s="69"/>
      <c r="CI2445" s="6"/>
      <c r="CJ2445" s="5"/>
      <c r="CK2445" s="25"/>
      <c r="CL2445" s="5"/>
      <c r="DN2445" s="14"/>
      <c r="DO2445" s="14"/>
      <c r="DP2445" s="5"/>
      <c r="DQ2445" s="25"/>
      <c r="DR2445" s="25"/>
      <c r="DS2445" s="96"/>
      <c r="DT2445" s="83"/>
      <c r="DU2445" s="14"/>
      <c r="DX2445" s="83"/>
      <c r="DY2445" s="83"/>
      <c r="DZ2445" s="83"/>
      <c r="EA2445" s="83"/>
      <c r="EJ2445" s="54"/>
      <c r="EK2445" s="22"/>
      <c r="EL2445" s="24"/>
      <c r="EP2445" s="23"/>
      <c r="EQ2445" s="24"/>
      <c r="ER2445" s="22"/>
      <c r="ES2445" s="24"/>
      <c r="ET2445" s="24"/>
      <c r="EU2445" s="23"/>
      <c r="EV2445" s="26"/>
      <c r="EX2445" s="6"/>
      <c r="EY2445" s="24"/>
      <c r="EZ2445" s="109"/>
      <c r="FA2445" s="66"/>
      <c r="FB2445" s="5"/>
      <c r="FC2445" s="68"/>
      <c r="FD2445" s="67"/>
      <c r="FE2445" s="67"/>
      <c r="FF2445" s="64"/>
      <c r="FG2445" s="5"/>
      <c r="FH2445" s="69"/>
      <c r="FI2445" s="6"/>
      <c r="FJ2445" s="5"/>
      <c r="FK2445" s="25"/>
      <c r="FL2445" s="5"/>
    </row>
    <row r="2446" spans="40:168">
      <c r="AN2446" s="14"/>
      <c r="AO2446" s="14"/>
      <c r="AP2446" s="5"/>
      <c r="AQ2446" s="25"/>
      <c r="AR2446" s="25"/>
      <c r="AS2446" s="96"/>
      <c r="AT2446" s="83"/>
      <c r="AU2446" s="14"/>
      <c r="AX2446" s="83"/>
      <c r="AY2446" s="83"/>
      <c r="AZ2446" s="83"/>
      <c r="BA2446" s="83"/>
      <c r="BJ2446" s="54"/>
      <c r="BK2446" s="22"/>
      <c r="BL2446" s="24"/>
      <c r="BP2446" s="23"/>
      <c r="BQ2446" s="24"/>
      <c r="BR2446" s="22"/>
      <c r="BS2446" s="24"/>
      <c r="BT2446" s="24"/>
      <c r="BU2446" s="23"/>
      <c r="BV2446" s="26"/>
      <c r="BX2446" s="6"/>
      <c r="BY2446" s="24"/>
      <c r="BZ2446" s="109"/>
      <c r="CA2446" s="66"/>
      <c r="CB2446" s="5"/>
      <c r="CC2446" s="68"/>
      <c r="CD2446" s="67"/>
      <c r="CE2446" s="67"/>
      <c r="CF2446" s="64"/>
      <c r="CG2446" s="5"/>
      <c r="CH2446" s="69"/>
      <c r="CI2446" s="6"/>
      <c r="CJ2446" s="5"/>
      <c r="CK2446" s="25"/>
      <c r="CL2446" s="5"/>
      <c r="DN2446" s="14"/>
      <c r="DO2446" s="14"/>
      <c r="DP2446" s="5"/>
      <c r="DQ2446" s="25"/>
      <c r="DR2446" s="25"/>
      <c r="DS2446" s="96"/>
      <c r="DT2446" s="83"/>
      <c r="DU2446" s="14"/>
      <c r="DX2446" s="83"/>
      <c r="DY2446" s="83"/>
      <c r="DZ2446" s="83"/>
      <c r="EA2446" s="83"/>
      <c r="EJ2446" s="54"/>
      <c r="EK2446" s="22"/>
      <c r="EL2446" s="24"/>
      <c r="EP2446" s="23"/>
      <c r="EQ2446" s="24"/>
      <c r="ER2446" s="22"/>
      <c r="ES2446" s="24"/>
      <c r="ET2446" s="24"/>
      <c r="EU2446" s="23"/>
      <c r="EV2446" s="26"/>
      <c r="EX2446" s="6"/>
      <c r="EY2446" s="24"/>
      <c r="EZ2446" s="109"/>
      <c r="FA2446" s="66"/>
      <c r="FB2446" s="5"/>
      <c r="FC2446" s="68"/>
      <c r="FD2446" s="67"/>
      <c r="FE2446" s="67"/>
      <c r="FF2446" s="64"/>
      <c r="FG2446" s="5"/>
      <c r="FH2446" s="69"/>
      <c r="FI2446" s="6"/>
      <c r="FJ2446" s="5"/>
      <c r="FK2446" s="25"/>
      <c r="FL2446" s="5"/>
    </row>
    <row r="2447" spans="40:168">
      <c r="AN2447" s="14"/>
      <c r="AO2447" s="14"/>
      <c r="AP2447" s="5"/>
      <c r="AQ2447" s="25"/>
      <c r="AR2447" s="25"/>
      <c r="AS2447" s="96"/>
      <c r="AT2447" s="83"/>
      <c r="AU2447" s="14"/>
      <c r="AX2447" s="83"/>
      <c r="AY2447" s="83"/>
      <c r="AZ2447" s="83"/>
      <c r="BA2447" s="83"/>
      <c r="BJ2447" s="54"/>
      <c r="BK2447" s="22"/>
      <c r="BL2447" s="24"/>
      <c r="BP2447" s="23"/>
      <c r="BQ2447" s="24"/>
      <c r="BR2447" s="22"/>
      <c r="BS2447" s="24"/>
      <c r="BT2447" s="24"/>
      <c r="BU2447" s="23"/>
      <c r="BV2447" s="26"/>
      <c r="BX2447" s="6"/>
      <c r="BY2447" s="24"/>
      <c r="BZ2447" s="109"/>
      <c r="CA2447" s="66"/>
      <c r="CB2447" s="5"/>
      <c r="CC2447" s="68"/>
      <c r="CD2447" s="67"/>
      <c r="CE2447" s="67"/>
      <c r="CF2447" s="64"/>
      <c r="CG2447" s="5"/>
      <c r="CH2447" s="69"/>
      <c r="CI2447" s="6"/>
      <c r="CJ2447" s="5"/>
      <c r="CK2447" s="25"/>
      <c r="CL2447" s="5"/>
      <c r="DN2447" s="14"/>
      <c r="DO2447" s="14"/>
      <c r="DP2447" s="5"/>
      <c r="DQ2447" s="25"/>
      <c r="DR2447" s="25"/>
      <c r="DS2447" s="96"/>
      <c r="DT2447" s="83"/>
      <c r="DU2447" s="14"/>
      <c r="DX2447" s="83"/>
      <c r="DY2447" s="83"/>
      <c r="DZ2447" s="83"/>
      <c r="EA2447" s="83"/>
      <c r="EJ2447" s="54"/>
      <c r="EK2447" s="22"/>
      <c r="EL2447" s="24"/>
      <c r="EP2447" s="23"/>
      <c r="EQ2447" s="24"/>
      <c r="ER2447" s="22"/>
      <c r="ES2447" s="24"/>
      <c r="ET2447" s="24"/>
      <c r="EU2447" s="23"/>
      <c r="EV2447" s="26"/>
      <c r="EX2447" s="6"/>
      <c r="EY2447" s="24"/>
      <c r="EZ2447" s="109"/>
      <c r="FA2447" s="66"/>
      <c r="FB2447" s="5"/>
      <c r="FC2447" s="68"/>
      <c r="FD2447" s="67"/>
      <c r="FE2447" s="67"/>
      <c r="FF2447" s="64"/>
      <c r="FG2447" s="5"/>
      <c r="FH2447" s="69"/>
      <c r="FI2447" s="6"/>
      <c r="FJ2447" s="5"/>
      <c r="FK2447" s="25"/>
      <c r="FL2447" s="5"/>
    </row>
    <row r="2448" spans="40:168">
      <c r="AN2448" s="14"/>
      <c r="AO2448" s="14"/>
      <c r="AP2448" s="5"/>
      <c r="AQ2448" s="25"/>
      <c r="AR2448" s="25"/>
      <c r="AS2448" s="96"/>
      <c r="AT2448" s="83"/>
      <c r="AU2448" s="14"/>
      <c r="AX2448" s="83"/>
      <c r="AY2448" s="83"/>
      <c r="AZ2448" s="83"/>
      <c r="BA2448" s="83"/>
      <c r="BJ2448" s="54"/>
      <c r="BK2448" s="22"/>
      <c r="BL2448" s="24"/>
      <c r="BP2448" s="23"/>
      <c r="BQ2448" s="24"/>
      <c r="BR2448" s="22"/>
      <c r="BS2448" s="24"/>
      <c r="BT2448" s="24"/>
      <c r="BU2448" s="23"/>
      <c r="BV2448" s="26"/>
      <c r="BX2448" s="6"/>
      <c r="BY2448" s="24"/>
      <c r="BZ2448" s="109"/>
      <c r="CA2448" s="66"/>
      <c r="CB2448" s="5"/>
      <c r="CC2448" s="68"/>
      <c r="CD2448" s="67"/>
      <c r="CE2448" s="67"/>
      <c r="CF2448" s="64"/>
      <c r="CG2448" s="5"/>
      <c r="CH2448" s="69"/>
      <c r="CI2448" s="6"/>
      <c r="CJ2448" s="5"/>
      <c r="CK2448" s="25"/>
      <c r="CL2448" s="5"/>
      <c r="DN2448" s="14"/>
      <c r="DO2448" s="14"/>
      <c r="DP2448" s="5"/>
      <c r="DQ2448" s="25"/>
      <c r="DR2448" s="25"/>
      <c r="DS2448" s="96"/>
      <c r="DT2448" s="83"/>
      <c r="DU2448" s="14"/>
      <c r="DX2448" s="83"/>
      <c r="DY2448" s="83"/>
      <c r="DZ2448" s="83"/>
      <c r="EA2448" s="83"/>
      <c r="EJ2448" s="54"/>
      <c r="EK2448" s="22"/>
      <c r="EL2448" s="24"/>
      <c r="EP2448" s="23"/>
      <c r="EQ2448" s="24"/>
      <c r="ER2448" s="22"/>
      <c r="ES2448" s="24"/>
      <c r="ET2448" s="24"/>
      <c r="EU2448" s="23"/>
      <c r="EV2448" s="26"/>
      <c r="EX2448" s="6"/>
      <c r="EY2448" s="24"/>
      <c r="EZ2448" s="109"/>
      <c r="FA2448" s="66"/>
      <c r="FB2448" s="5"/>
      <c r="FC2448" s="68"/>
      <c r="FD2448" s="67"/>
      <c r="FE2448" s="67"/>
      <c r="FF2448" s="64"/>
      <c r="FG2448" s="5"/>
      <c r="FH2448" s="69"/>
      <c r="FI2448" s="6"/>
      <c r="FJ2448" s="5"/>
      <c r="FK2448" s="25"/>
      <c r="FL2448" s="5"/>
    </row>
    <row r="2449" spans="40:168">
      <c r="AN2449" s="14"/>
      <c r="AO2449" s="14"/>
      <c r="AP2449" s="5"/>
      <c r="AQ2449" s="25"/>
      <c r="AR2449" s="25"/>
      <c r="AS2449" s="96"/>
      <c r="AT2449" s="83"/>
      <c r="AU2449" s="14"/>
      <c r="AX2449" s="83"/>
      <c r="AY2449" s="83"/>
      <c r="AZ2449" s="83"/>
      <c r="BA2449" s="83"/>
      <c r="BJ2449" s="54"/>
      <c r="BK2449" s="22"/>
      <c r="BL2449" s="24"/>
      <c r="BP2449" s="23"/>
      <c r="BQ2449" s="24"/>
      <c r="BR2449" s="22"/>
      <c r="BS2449" s="24"/>
      <c r="BT2449" s="24"/>
      <c r="BU2449" s="23"/>
      <c r="BV2449" s="26"/>
      <c r="BX2449" s="6"/>
      <c r="BY2449" s="24"/>
      <c r="BZ2449" s="109"/>
      <c r="CA2449" s="66"/>
      <c r="CB2449" s="5"/>
      <c r="CC2449" s="68"/>
      <c r="CD2449" s="67"/>
      <c r="CE2449" s="67"/>
      <c r="CF2449" s="64"/>
      <c r="CG2449" s="5"/>
      <c r="CH2449" s="69"/>
      <c r="CI2449" s="6"/>
      <c r="CJ2449" s="5"/>
      <c r="CK2449" s="25"/>
      <c r="CL2449" s="5"/>
      <c r="DN2449" s="14"/>
      <c r="DO2449" s="14"/>
      <c r="DP2449" s="5"/>
      <c r="DQ2449" s="25"/>
      <c r="DR2449" s="25"/>
      <c r="DS2449" s="96"/>
      <c r="DT2449" s="83"/>
      <c r="DU2449" s="14"/>
      <c r="DX2449" s="83"/>
      <c r="DY2449" s="83"/>
      <c r="DZ2449" s="83"/>
      <c r="EA2449" s="83"/>
      <c r="EJ2449" s="54"/>
      <c r="EK2449" s="22"/>
      <c r="EL2449" s="24"/>
      <c r="EP2449" s="23"/>
      <c r="EQ2449" s="24"/>
      <c r="ER2449" s="22"/>
      <c r="ES2449" s="24"/>
      <c r="ET2449" s="24"/>
      <c r="EU2449" s="23"/>
      <c r="EV2449" s="26"/>
      <c r="EX2449" s="6"/>
      <c r="EY2449" s="24"/>
      <c r="EZ2449" s="109"/>
      <c r="FA2449" s="66"/>
      <c r="FB2449" s="5"/>
      <c r="FC2449" s="68"/>
      <c r="FD2449" s="67"/>
      <c r="FE2449" s="67"/>
      <c r="FF2449" s="64"/>
      <c r="FG2449" s="5"/>
      <c r="FH2449" s="69"/>
      <c r="FI2449" s="6"/>
      <c r="FJ2449" s="5"/>
      <c r="FK2449" s="25"/>
      <c r="FL2449" s="5"/>
    </row>
    <row r="2450" spans="40:168">
      <c r="AN2450" s="14"/>
      <c r="AO2450" s="14"/>
      <c r="AP2450" s="5"/>
      <c r="AQ2450" s="25"/>
      <c r="AR2450" s="25"/>
      <c r="AS2450" s="96"/>
      <c r="AT2450" s="83"/>
      <c r="AU2450" s="14"/>
      <c r="AX2450" s="83"/>
      <c r="AY2450" s="83"/>
      <c r="AZ2450" s="83"/>
      <c r="BA2450" s="83"/>
      <c r="BJ2450" s="54"/>
      <c r="BK2450" s="22"/>
      <c r="BL2450" s="24"/>
      <c r="BP2450" s="23"/>
      <c r="BQ2450" s="24"/>
      <c r="BR2450" s="22"/>
      <c r="BS2450" s="24"/>
      <c r="BT2450" s="24"/>
      <c r="BU2450" s="23"/>
      <c r="BV2450" s="26"/>
      <c r="BX2450" s="6"/>
      <c r="BY2450" s="24"/>
      <c r="BZ2450" s="109"/>
      <c r="CA2450" s="66"/>
      <c r="CB2450" s="5"/>
      <c r="CC2450" s="68"/>
      <c r="CD2450" s="67"/>
      <c r="CE2450" s="67"/>
      <c r="CF2450" s="64"/>
      <c r="CG2450" s="5"/>
      <c r="CH2450" s="69"/>
      <c r="CI2450" s="6"/>
      <c r="CJ2450" s="5"/>
      <c r="CK2450" s="25"/>
      <c r="CL2450" s="5"/>
      <c r="DN2450" s="14"/>
      <c r="DO2450" s="14"/>
      <c r="DP2450" s="5"/>
      <c r="DQ2450" s="25"/>
      <c r="DR2450" s="25"/>
      <c r="DS2450" s="96"/>
      <c r="DT2450" s="83"/>
      <c r="DU2450" s="14"/>
      <c r="DX2450" s="83"/>
      <c r="DY2450" s="83"/>
      <c r="DZ2450" s="83"/>
      <c r="EA2450" s="83"/>
      <c r="EJ2450" s="54"/>
      <c r="EK2450" s="22"/>
      <c r="EL2450" s="24"/>
      <c r="EP2450" s="23"/>
      <c r="EQ2450" s="24"/>
      <c r="ER2450" s="22"/>
      <c r="ES2450" s="24"/>
      <c r="ET2450" s="24"/>
      <c r="EU2450" s="23"/>
      <c r="EV2450" s="26"/>
      <c r="EX2450" s="6"/>
      <c r="EY2450" s="24"/>
      <c r="EZ2450" s="109"/>
      <c r="FA2450" s="66"/>
      <c r="FB2450" s="5"/>
      <c r="FC2450" s="68"/>
      <c r="FD2450" s="67"/>
      <c r="FE2450" s="67"/>
      <c r="FF2450" s="64"/>
      <c r="FG2450" s="5"/>
      <c r="FH2450" s="69"/>
      <c r="FI2450" s="6"/>
      <c r="FJ2450" s="5"/>
      <c r="FK2450" s="25"/>
      <c r="FL2450" s="5"/>
    </row>
    <row r="2451" spans="40:168">
      <c r="AN2451" s="14"/>
      <c r="AO2451" s="14"/>
      <c r="AP2451" s="5"/>
      <c r="AQ2451" s="25"/>
      <c r="AR2451" s="25"/>
      <c r="AS2451" s="96"/>
      <c r="AT2451" s="83"/>
      <c r="AU2451" s="14"/>
      <c r="AX2451" s="83"/>
      <c r="AY2451" s="83"/>
      <c r="AZ2451" s="83"/>
      <c r="BA2451" s="83"/>
      <c r="BJ2451" s="54"/>
      <c r="BK2451" s="22"/>
      <c r="BL2451" s="24"/>
      <c r="BP2451" s="23"/>
      <c r="BQ2451" s="24"/>
      <c r="BR2451" s="22"/>
      <c r="BS2451" s="24"/>
      <c r="BT2451" s="24"/>
      <c r="BU2451" s="23"/>
      <c r="BV2451" s="26"/>
      <c r="BX2451" s="6"/>
      <c r="BY2451" s="24"/>
      <c r="BZ2451" s="109"/>
      <c r="CA2451" s="66"/>
      <c r="CB2451" s="5"/>
      <c r="CC2451" s="68"/>
      <c r="CD2451" s="67"/>
      <c r="CE2451" s="67"/>
      <c r="CF2451" s="64"/>
      <c r="CG2451" s="5"/>
      <c r="CH2451" s="69"/>
      <c r="CI2451" s="6"/>
      <c r="CJ2451" s="5"/>
      <c r="CK2451" s="25"/>
      <c r="CL2451" s="5"/>
      <c r="DN2451" s="14"/>
      <c r="DO2451" s="14"/>
      <c r="DP2451" s="5"/>
      <c r="DQ2451" s="25"/>
      <c r="DR2451" s="25"/>
      <c r="DS2451" s="96"/>
      <c r="DT2451" s="83"/>
      <c r="DU2451" s="14"/>
      <c r="DX2451" s="83"/>
      <c r="DY2451" s="83"/>
      <c r="DZ2451" s="83"/>
      <c r="EA2451" s="83"/>
      <c r="EJ2451" s="54"/>
      <c r="EK2451" s="22"/>
      <c r="EL2451" s="24"/>
      <c r="EP2451" s="23"/>
      <c r="EQ2451" s="24"/>
      <c r="ER2451" s="22"/>
      <c r="ES2451" s="24"/>
      <c r="ET2451" s="24"/>
      <c r="EU2451" s="23"/>
      <c r="EV2451" s="26"/>
      <c r="EX2451" s="6"/>
      <c r="EY2451" s="24"/>
      <c r="EZ2451" s="109"/>
      <c r="FA2451" s="66"/>
      <c r="FB2451" s="5"/>
      <c r="FC2451" s="68"/>
      <c r="FD2451" s="67"/>
      <c r="FE2451" s="67"/>
      <c r="FF2451" s="64"/>
      <c r="FG2451" s="5"/>
      <c r="FH2451" s="69"/>
      <c r="FI2451" s="6"/>
      <c r="FJ2451" s="5"/>
      <c r="FK2451" s="25"/>
      <c r="FL2451" s="5"/>
    </row>
    <row r="2452" spans="40:168">
      <c r="AN2452" s="14"/>
      <c r="AO2452" s="14"/>
      <c r="AP2452" s="5"/>
      <c r="AQ2452" s="25"/>
      <c r="AR2452" s="25"/>
      <c r="AS2452" s="96"/>
      <c r="AT2452" s="83"/>
      <c r="AU2452" s="14"/>
      <c r="AX2452" s="83"/>
      <c r="AY2452" s="83"/>
      <c r="AZ2452" s="83"/>
      <c r="BA2452" s="83"/>
      <c r="BJ2452" s="54"/>
      <c r="BK2452" s="22"/>
      <c r="BL2452" s="24"/>
      <c r="BP2452" s="23"/>
      <c r="BQ2452" s="24"/>
      <c r="BR2452" s="22"/>
      <c r="BS2452" s="24"/>
      <c r="BT2452" s="24"/>
      <c r="BU2452" s="23"/>
      <c r="BV2452" s="26"/>
      <c r="BX2452" s="6"/>
      <c r="BY2452" s="24"/>
      <c r="BZ2452" s="109"/>
      <c r="CA2452" s="66"/>
      <c r="CB2452" s="5"/>
      <c r="CC2452" s="68"/>
      <c r="CD2452" s="67"/>
      <c r="CE2452" s="67"/>
      <c r="CF2452" s="64"/>
      <c r="CG2452" s="5"/>
      <c r="CH2452" s="69"/>
      <c r="CI2452" s="6"/>
      <c r="CJ2452" s="5"/>
      <c r="CK2452" s="25"/>
      <c r="CL2452" s="5"/>
      <c r="DN2452" s="14"/>
      <c r="DO2452" s="14"/>
      <c r="DP2452" s="5"/>
      <c r="DQ2452" s="25"/>
      <c r="DR2452" s="25"/>
      <c r="DS2452" s="96"/>
      <c r="DT2452" s="83"/>
      <c r="DU2452" s="14"/>
      <c r="DX2452" s="83"/>
      <c r="DY2452" s="83"/>
      <c r="DZ2452" s="83"/>
      <c r="EA2452" s="83"/>
      <c r="EJ2452" s="54"/>
      <c r="EK2452" s="22"/>
      <c r="EL2452" s="24"/>
      <c r="EP2452" s="23"/>
      <c r="EQ2452" s="24"/>
      <c r="ER2452" s="22"/>
      <c r="ES2452" s="24"/>
      <c r="ET2452" s="24"/>
      <c r="EU2452" s="23"/>
      <c r="EV2452" s="26"/>
      <c r="EX2452" s="6"/>
      <c r="EY2452" s="24"/>
      <c r="EZ2452" s="109"/>
      <c r="FA2452" s="66"/>
      <c r="FB2452" s="5"/>
      <c r="FC2452" s="68"/>
      <c r="FD2452" s="67"/>
      <c r="FE2452" s="67"/>
      <c r="FF2452" s="64"/>
      <c r="FG2452" s="5"/>
      <c r="FH2452" s="69"/>
      <c r="FI2452" s="6"/>
      <c r="FJ2452" s="5"/>
      <c r="FK2452" s="25"/>
      <c r="FL2452" s="5"/>
    </row>
    <row r="2453" spans="40:168">
      <c r="AN2453" s="14"/>
      <c r="AO2453" s="14"/>
      <c r="AP2453" s="5"/>
      <c r="AQ2453" s="25"/>
      <c r="AR2453" s="25"/>
      <c r="AS2453" s="96"/>
      <c r="AT2453" s="83"/>
      <c r="AU2453" s="14"/>
      <c r="AX2453" s="83"/>
      <c r="AY2453" s="83"/>
      <c r="AZ2453" s="83"/>
      <c r="BA2453" s="83"/>
      <c r="BJ2453" s="54"/>
      <c r="BK2453" s="22"/>
      <c r="BL2453" s="24"/>
      <c r="BP2453" s="23"/>
      <c r="BQ2453" s="24"/>
      <c r="BR2453" s="22"/>
      <c r="BS2453" s="24"/>
      <c r="BT2453" s="24"/>
      <c r="BU2453" s="23"/>
      <c r="BV2453" s="26"/>
      <c r="BX2453" s="6"/>
      <c r="BY2453" s="24"/>
      <c r="BZ2453" s="109"/>
      <c r="CA2453" s="66"/>
      <c r="CB2453" s="5"/>
      <c r="CC2453" s="68"/>
      <c r="CD2453" s="67"/>
      <c r="CE2453" s="67"/>
      <c r="CF2453" s="64"/>
      <c r="CG2453" s="5"/>
      <c r="CH2453" s="69"/>
      <c r="CI2453" s="6"/>
      <c r="CJ2453" s="5"/>
      <c r="CK2453" s="25"/>
      <c r="CL2453" s="5"/>
      <c r="DN2453" s="14"/>
      <c r="DO2453" s="14"/>
      <c r="DP2453" s="5"/>
      <c r="DQ2453" s="25"/>
      <c r="DR2453" s="25"/>
      <c r="DS2453" s="96"/>
      <c r="DT2453" s="83"/>
      <c r="DU2453" s="14"/>
      <c r="DX2453" s="83"/>
      <c r="DY2453" s="83"/>
      <c r="DZ2453" s="83"/>
      <c r="EA2453" s="83"/>
      <c r="EJ2453" s="54"/>
      <c r="EK2453" s="22"/>
      <c r="EL2453" s="24"/>
      <c r="EP2453" s="23"/>
      <c r="EQ2453" s="24"/>
      <c r="ER2453" s="22"/>
      <c r="ES2453" s="24"/>
      <c r="ET2453" s="24"/>
      <c r="EU2453" s="23"/>
      <c r="EV2453" s="26"/>
      <c r="EX2453" s="6"/>
      <c r="EY2453" s="24"/>
      <c r="EZ2453" s="109"/>
      <c r="FA2453" s="66"/>
      <c r="FB2453" s="5"/>
      <c r="FC2453" s="68"/>
      <c r="FD2453" s="67"/>
      <c r="FE2453" s="67"/>
      <c r="FF2453" s="64"/>
      <c r="FG2453" s="5"/>
      <c r="FH2453" s="69"/>
      <c r="FI2453" s="6"/>
      <c r="FJ2453" s="5"/>
      <c r="FK2453" s="25"/>
      <c r="FL2453" s="5"/>
    </row>
    <row r="2454" spans="40:168">
      <c r="AN2454" s="14"/>
      <c r="AO2454" s="14"/>
      <c r="AP2454" s="5"/>
      <c r="AQ2454" s="25"/>
      <c r="AR2454" s="25"/>
      <c r="AS2454" s="96"/>
      <c r="AT2454" s="83"/>
      <c r="AU2454" s="14"/>
      <c r="AX2454" s="83"/>
      <c r="AY2454" s="83"/>
      <c r="AZ2454" s="83"/>
      <c r="BA2454" s="83"/>
      <c r="BJ2454" s="54"/>
      <c r="BK2454" s="22"/>
      <c r="BL2454" s="24"/>
      <c r="BP2454" s="23"/>
      <c r="BQ2454" s="24"/>
      <c r="BR2454" s="22"/>
      <c r="BS2454" s="24"/>
      <c r="BT2454" s="24"/>
      <c r="BU2454" s="23"/>
      <c r="BV2454" s="26"/>
      <c r="BX2454" s="6"/>
      <c r="BY2454" s="24"/>
      <c r="BZ2454" s="109"/>
      <c r="CA2454" s="66"/>
      <c r="CB2454" s="5"/>
      <c r="CC2454" s="68"/>
      <c r="CD2454" s="67"/>
      <c r="CE2454" s="67"/>
      <c r="CF2454" s="64"/>
      <c r="CG2454" s="5"/>
      <c r="CH2454" s="69"/>
      <c r="CI2454" s="6"/>
      <c r="CJ2454" s="5"/>
      <c r="CK2454" s="25"/>
      <c r="CL2454" s="5"/>
      <c r="DN2454" s="14"/>
      <c r="DO2454" s="14"/>
      <c r="DP2454" s="5"/>
      <c r="DQ2454" s="25"/>
      <c r="DR2454" s="25"/>
      <c r="DS2454" s="96"/>
      <c r="DT2454" s="83"/>
      <c r="DU2454" s="14"/>
      <c r="DX2454" s="83"/>
      <c r="DY2454" s="83"/>
      <c r="DZ2454" s="83"/>
      <c r="EA2454" s="83"/>
      <c r="EJ2454" s="54"/>
      <c r="EK2454" s="22"/>
      <c r="EL2454" s="24"/>
      <c r="EP2454" s="23"/>
      <c r="EQ2454" s="24"/>
      <c r="ER2454" s="22"/>
      <c r="ES2454" s="24"/>
      <c r="ET2454" s="24"/>
      <c r="EU2454" s="23"/>
      <c r="EV2454" s="26"/>
      <c r="EX2454" s="6"/>
      <c r="EY2454" s="24"/>
      <c r="EZ2454" s="109"/>
      <c r="FA2454" s="66"/>
      <c r="FB2454" s="5"/>
      <c r="FC2454" s="68"/>
      <c r="FD2454" s="67"/>
      <c r="FE2454" s="67"/>
      <c r="FF2454" s="64"/>
      <c r="FG2454" s="5"/>
      <c r="FH2454" s="69"/>
      <c r="FI2454" s="6"/>
      <c r="FJ2454" s="5"/>
      <c r="FK2454" s="25"/>
      <c r="FL2454" s="5"/>
    </row>
    <row r="2455" spans="40:168">
      <c r="AN2455" s="14"/>
      <c r="AO2455" s="14"/>
      <c r="AP2455" s="5"/>
      <c r="AQ2455" s="25"/>
      <c r="AR2455" s="25"/>
      <c r="AS2455" s="96"/>
      <c r="AT2455" s="83"/>
      <c r="AU2455" s="14"/>
      <c r="AX2455" s="83"/>
      <c r="AY2455" s="83"/>
      <c r="AZ2455" s="83"/>
      <c r="BA2455" s="83"/>
      <c r="BJ2455" s="54"/>
      <c r="BK2455" s="22"/>
      <c r="BL2455" s="24"/>
      <c r="BP2455" s="23"/>
      <c r="BQ2455" s="24"/>
      <c r="BR2455" s="22"/>
      <c r="BS2455" s="24"/>
      <c r="BT2455" s="24"/>
      <c r="BU2455" s="23"/>
      <c r="BV2455" s="26"/>
      <c r="BX2455" s="6"/>
      <c r="BY2455" s="24"/>
      <c r="BZ2455" s="109"/>
      <c r="CA2455" s="66"/>
      <c r="CB2455" s="5"/>
      <c r="CC2455" s="68"/>
      <c r="CD2455" s="67"/>
      <c r="CE2455" s="67"/>
      <c r="CF2455" s="64"/>
      <c r="CG2455" s="5"/>
      <c r="CH2455" s="69"/>
      <c r="CI2455" s="6"/>
      <c r="CJ2455" s="5"/>
      <c r="CK2455" s="25"/>
      <c r="CL2455" s="5"/>
      <c r="DN2455" s="14"/>
      <c r="DO2455" s="14"/>
      <c r="DP2455" s="5"/>
      <c r="DQ2455" s="25"/>
      <c r="DR2455" s="25"/>
      <c r="DS2455" s="96"/>
      <c r="DT2455" s="83"/>
      <c r="DU2455" s="14"/>
      <c r="DX2455" s="83"/>
      <c r="DY2455" s="83"/>
      <c r="DZ2455" s="83"/>
      <c r="EA2455" s="83"/>
      <c r="EJ2455" s="54"/>
      <c r="EK2455" s="22"/>
      <c r="EL2455" s="24"/>
      <c r="EP2455" s="23"/>
      <c r="EQ2455" s="24"/>
      <c r="ER2455" s="22"/>
      <c r="ES2455" s="24"/>
      <c r="ET2455" s="24"/>
      <c r="EU2455" s="23"/>
      <c r="EV2455" s="26"/>
      <c r="EX2455" s="6"/>
      <c r="EY2455" s="24"/>
      <c r="EZ2455" s="109"/>
      <c r="FA2455" s="66"/>
      <c r="FB2455" s="5"/>
      <c r="FC2455" s="68"/>
      <c r="FD2455" s="67"/>
      <c r="FE2455" s="67"/>
      <c r="FF2455" s="64"/>
      <c r="FG2455" s="5"/>
      <c r="FH2455" s="69"/>
      <c r="FI2455" s="6"/>
      <c r="FJ2455" s="5"/>
      <c r="FK2455" s="25"/>
      <c r="FL2455" s="5"/>
    </row>
    <row r="2456" spans="40:168">
      <c r="AN2456" s="14"/>
      <c r="AO2456" s="14"/>
      <c r="AP2456" s="5"/>
      <c r="AQ2456" s="25"/>
      <c r="AR2456" s="25"/>
      <c r="AS2456" s="96"/>
      <c r="AT2456" s="83"/>
      <c r="AU2456" s="14"/>
      <c r="AX2456" s="83"/>
      <c r="AY2456" s="83"/>
      <c r="AZ2456" s="83"/>
      <c r="BA2456" s="83"/>
      <c r="BJ2456" s="54"/>
      <c r="BK2456" s="22"/>
      <c r="BL2456" s="24"/>
      <c r="BP2456" s="23"/>
      <c r="BQ2456" s="24"/>
      <c r="BR2456" s="22"/>
      <c r="BS2456" s="24"/>
      <c r="BT2456" s="24"/>
      <c r="BU2456" s="23"/>
      <c r="BV2456" s="26"/>
      <c r="BX2456" s="6"/>
      <c r="BY2456" s="24"/>
      <c r="BZ2456" s="109"/>
      <c r="CA2456" s="66"/>
      <c r="CB2456" s="5"/>
      <c r="CC2456" s="68"/>
      <c r="CD2456" s="67"/>
      <c r="CE2456" s="67"/>
      <c r="CF2456" s="64"/>
      <c r="CG2456" s="5"/>
      <c r="CH2456" s="69"/>
      <c r="CI2456" s="6"/>
      <c r="CJ2456" s="5"/>
      <c r="CK2456" s="25"/>
      <c r="CL2456" s="5"/>
      <c r="DN2456" s="14"/>
      <c r="DO2456" s="14"/>
      <c r="DP2456" s="5"/>
      <c r="DQ2456" s="25"/>
      <c r="DR2456" s="25"/>
      <c r="DS2456" s="96"/>
      <c r="DT2456" s="83"/>
      <c r="DU2456" s="14"/>
      <c r="DX2456" s="83"/>
      <c r="DY2456" s="83"/>
      <c r="DZ2456" s="83"/>
      <c r="EA2456" s="83"/>
      <c r="EJ2456" s="54"/>
      <c r="EK2456" s="22"/>
      <c r="EL2456" s="24"/>
      <c r="EP2456" s="23"/>
      <c r="EQ2456" s="24"/>
      <c r="ER2456" s="22"/>
      <c r="ES2456" s="24"/>
      <c r="ET2456" s="24"/>
      <c r="EU2456" s="23"/>
      <c r="EV2456" s="26"/>
      <c r="EX2456" s="6"/>
      <c r="EY2456" s="24"/>
      <c r="EZ2456" s="109"/>
      <c r="FA2456" s="66"/>
      <c r="FB2456" s="5"/>
      <c r="FC2456" s="68"/>
      <c r="FD2456" s="67"/>
      <c r="FE2456" s="67"/>
      <c r="FF2456" s="64"/>
      <c r="FG2456" s="5"/>
      <c r="FH2456" s="69"/>
      <c r="FI2456" s="6"/>
      <c r="FJ2456" s="5"/>
      <c r="FK2456" s="25"/>
      <c r="FL2456" s="5"/>
    </row>
    <row r="2457" spans="40:168">
      <c r="AN2457" s="14"/>
      <c r="AO2457" s="14"/>
      <c r="AP2457" s="5"/>
      <c r="AQ2457" s="25"/>
      <c r="AR2457" s="25"/>
      <c r="AS2457" s="96"/>
      <c r="AT2457" s="83"/>
      <c r="AU2457" s="14"/>
      <c r="AX2457" s="83"/>
      <c r="AY2457" s="83"/>
      <c r="AZ2457" s="83"/>
      <c r="BA2457" s="83"/>
      <c r="BJ2457" s="54"/>
      <c r="BK2457" s="22"/>
      <c r="BL2457" s="24"/>
      <c r="BP2457" s="23"/>
      <c r="BQ2457" s="24"/>
      <c r="BR2457" s="22"/>
      <c r="BS2457" s="24"/>
      <c r="BT2457" s="24"/>
      <c r="BU2457" s="23"/>
      <c r="BV2457" s="26"/>
      <c r="BX2457" s="6"/>
      <c r="BY2457" s="24"/>
      <c r="BZ2457" s="109"/>
      <c r="CA2457" s="66"/>
      <c r="CB2457" s="5"/>
      <c r="CC2457" s="68"/>
      <c r="CD2457" s="67"/>
      <c r="CE2457" s="67"/>
      <c r="CF2457" s="64"/>
      <c r="CG2457" s="5"/>
      <c r="CH2457" s="69"/>
      <c r="CI2457" s="6"/>
      <c r="CJ2457" s="5"/>
      <c r="CK2457" s="25"/>
      <c r="CL2457" s="5"/>
      <c r="DN2457" s="14"/>
      <c r="DO2457" s="14"/>
      <c r="DP2457" s="5"/>
      <c r="DQ2457" s="25"/>
      <c r="DR2457" s="25"/>
      <c r="DS2457" s="96"/>
      <c r="DT2457" s="83"/>
      <c r="DU2457" s="14"/>
      <c r="DX2457" s="83"/>
      <c r="DY2457" s="83"/>
      <c r="DZ2457" s="83"/>
      <c r="EA2457" s="83"/>
      <c r="EJ2457" s="54"/>
      <c r="EK2457" s="22"/>
      <c r="EL2457" s="24"/>
      <c r="EP2457" s="23"/>
      <c r="EQ2457" s="24"/>
      <c r="ER2457" s="22"/>
      <c r="ES2457" s="24"/>
      <c r="ET2457" s="24"/>
      <c r="EU2457" s="23"/>
      <c r="EV2457" s="26"/>
      <c r="EX2457" s="6"/>
      <c r="EY2457" s="24"/>
      <c r="EZ2457" s="109"/>
      <c r="FA2457" s="66"/>
      <c r="FB2457" s="5"/>
      <c r="FC2457" s="68"/>
      <c r="FD2457" s="67"/>
      <c r="FE2457" s="67"/>
      <c r="FF2457" s="64"/>
      <c r="FG2457" s="5"/>
      <c r="FH2457" s="69"/>
      <c r="FI2457" s="6"/>
      <c r="FJ2457" s="5"/>
      <c r="FK2457" s="25"/>
      <c r="FL2457" s="5"/>
    </row>
    <row r="2458" spans="40:168">
      <c r="AN2458" s="14"/>
      <c r="AO2458" s="14"/>
      <c r="AP2458" s="5"/>
      <c r="AQ2458" s="25"/>
      <c r="AR2458" s="25"/>
      <c r="AS2458" s="96"/>
      <c r="AT2458" s="83"/>
      <c r="AU2458" s="14"/>
      <c r="AX2458" s="83"/>
      <c r="AY2458" s="83"/>
      <c r="AZ2458" s="83"/>
      <c r="BA2458" s="83"/>
      <c r="BJ2458" s="54"/>
      <c r="BK2458" s="22"/>
      <c r="BL2458" s="24"/>
      <c r="BP2458" s="23"/>
      <c r="BQ2458" s="24"/>
      <c r="BR2458" s="22"/>
      <c r="BS2458" s="24"/>
      <c r="BT2458" s="24"/>
      <c r="BU2458" s="23"/>
      <c r="BV2458" s="26"/>
      <c r="BX2458" s="6"/>
      <c r="BY2458" s="24"/>
      <c r="BZ2458" s="109"/>
      <c r="CA2458" s="66"/>
      <c r="CB2458" s="5"/>
      <c r="CC2458" s="68"/>
      <c r="CD2458" s="67"/>
      <c r="CE2458" s="67"/>
      <c r="CF2458" s="64"/>
      <c r="CG2458" s="5"/>
      <c r="CH2458" s="69"/>
      <c r="CI2458" s="6"/>
      <c r="CJ2458" s="5"/>
      <c r="CK2458" s="25"/>
      <c r="CL2458" s="5"/>
      <c r="DN2458" s="14"/>
      <c r="DO2458" s="14"/>
      <c r="DP2458" s="5"/>
      <c r="DQ2458" s="25"/>
      <c r="DR2458" s="25"/>
      <c r="DS2458" s="96"/>
      <c r="DT2458" s="83"/>
      <c r="DU2458" s="14"/>
      <c r="DX2458" s="83"/>
      <c r="DY2458" s="83"/>
      <c r="DZ2458" s="83"/>
      <c r="EA2458" s="83"/>
      <c r="EJ2458" s="54"/>
      <c r="EK2458" s="22"/>
      <c r="EL2458" s="24"/>
      <c r="EP2458" s="23"/>
      <c r="EQ2458" s="24"/>
      <c r="ER2458" s="22"/>
      <c r="ES2458" s="24"/>
      <c r="ET2458" s="24"/>
      <c r="EU2458" s="23"/>
      <c r="EV2458" s="26"/>
      <c r="EX2458" s="6"/>
      <c r="EY2458" s="24"/>
      <c r="EZ2458" s="109"/>
      <c r="FA2458" s="66"/>
      <c r="FB2458" s="5"/>
      <c r="FC2458" s="68"/>
      <c r="FD2458" s="67"/>
      <c r="FE2458" s="67"/>
      <c r="FF2458" s="64"/>
      <c r="FG2458" s="5"/>
      <c r="FH2458" s="69"/>
      <c r="FI2458" s="6"/>
      <c r="FJ2458" s="5"/>
      <c r="FK2458" s="25"/>
      <c r="FL2458" s="5"/>
    </row>
    <row r="2459" spans="40:168">
      <c r="AN2459" s="14"/>
      <c r="AO2459" s="14"/>
      <c r="AP2459" s="5"/>
      <c r="AQ2459" s="25"/>
      <c r="AR2459" s="25"/>
      <c r="AS2459" s="96"/>
      <c r="AT2459" s="83"/>
      <c r="AU2459" s="14"/>
      <c r="AX2459" s="83"/>
      <c r="AY2459" s="83"/>
      <c r="AZ2459" s="83"/>
      <c r="BA2459" s="83"/>
      <c r="BJ2459" s="54"/>
      <c r="BK2459" s="22"/>
      <c r="BL2459" s="24"/>
      <c r="BP2459" s="23"/>
      <c r="BQ2459" s="24"/>
      <c r="BR2459" s="22"/>
      <c r="BS2459" s="24"/>
      <c r="BT2459" s="24"/>
      <c r="BU2459" s="23"/>
      <c r="BV2459" s="26"/>
      <c r="BX2459" s="6"/>
      <c r="BY2459" s="24"/>
      <c r="BZ2459" s="109"/>
      <c r="CA2459" s="66"/>
      <c r="CB2459" s="5"/>
      <c r="CC2459" s="68"/>
      <c r="CD2459" s="67"/>
      <c r="CE2459" s="67"/>
      <c r="CF2459" s="64"/>
      <c r="CG2459" s="5"/>
      <c r="CH2459" s="69"/>
      <c r="CI2459" s="6"/>
      <c r="CJ2459" s="5"/>
      <c r="CK2459" s="25"/>
      <c r="CL2459" s="5"/>
      <c r="DN2459" s="14"/>
      <c r="DO2459" s="14"/>
      <c r="DP2459" s="5"/>
      <c r="DQ2459" s="25"/>
      <c r="DR2459" s="25"/>
      <c r="DS2459" s="96"/>
      <c r="DT2459" s="83"/>
      <c r="DU2459" s="14"/>
      <c r="DX2459" s="83"/>
      <c r="DY2459" s="83"/>
      <c r="DZ2459" s="83"/>
      <c r="EA2459" s="83"/>
      <c r="EJ2459" s="54"/>
      <c r="EK2459" s="22"/>
      <c r="EL2459" s="24"/>
      <c r="EP2459" s="23"/>
      <c r="EQ2459" s="24"/>
      <c r="ER2459" s="22"/>
      <c r="ES2459" s="24"/>
      <c r="ET2459" s="24"/>
      <c r="EU2459" s="23"/>
      <c r="EV2459" s="26"/>
      <c r="EX2459" s="6"/>
      <c r="EY2459" s="24"/>
      <c r="EZ2459" s="109"/>
      <c r="FA2459" s="66"/>
      <c r="FB2459" s="5"/>
      <c r="FC2459" s="68"/>
      <c r="FD2459" s="67"/>
      <c r="FE2459" s="67"/>
      <c r="FF2459" s="64"/>
      <c r="FG2459" s="5"/>
      <c r="FH2459" s="69"/>
      <c r="FI2459" s="6"/>
      <c r="FJ2459" s="5"/>
      <c r="FK2459" s="25"/>
      <c r="FL2459" s="5"/>
    </row>
    <row r="2460" spans="40:168">
      <c r="AN2460" s="14"/>
      <c r="AO2460" s="14"/>
      <c r="AP2460" s="5"/>
      <c r="AQ2460" s="25"/>
      <c r="AR2460" s="25"/>
      <c r="AS2460" s="96"/>
      <c r="AT2460" s="83"/>
      <c r="AU2460" s="14"/>
      <c r="AX2460" s="83"/>
      <c r="AY2460" s="83"/>
      <c r="AZ2460" s="83"/>
      <c r="BA2460" s="83"/>
      <c r="BJ2460" s="54"/>
      <c r="BK2460" s="22"/>
      <c r="BL2460" s="24"/>
      <c r="BP2460" s="23"/>
      <c r="BQ2460" s="24"/>
      <c r="BR2460" s="22"/>
      <c r="BS2460" s="24"/>
      <c r="BT2460" s="24"/>
      <c r="BU2460" s="23"/>
      <c r="BV2460" s="26"/>
      <c r="BX2460" s="6"/>
      <c r="BY2460" s="24"/>
      <c r="BZ2460" s="109"/>
      <c r="CA2460" s="66"/>
      <c r="CB2460" s="5"/>
      <c r="CC2460" s="68"/>
      <c r="CD2460" s="67"/>
      <c r="CE2460" s="67"/>
      <c r="CF2460" s="64"/>
      <c r="CG2460" s="5"/>
      <c r="CH2460" s="69"/>
      <c r="CI2460" s="6"/>
      <c r="CJ2460" s="5"/>
      <c r="CK2460" s="25"/>
      <c r="CL2460" s="5"/>
      <c r="DN2460" s="14"/>
      <c r="DO2460" s="14"/>
      <c r="DP2460" s="5"/>
      <c r="DQ2460" s="25"/>
      <c r="DR2460" s="25"/>
      <c r="DS2460" s="96"/>
      <c r="DT2460" s="83"/>
      <c r="DU2460" s="14"/>
      <c r="DX2460" s="83"/>
      <c r="DY2460" s="83"/>
      <c r="DZ2460" s="83"/>
      <c r="EA2460" s="83"/>
      <c r="EJ2460" s="54"/>
      <c r="EK2460" s="22"/>
      <c r="EL2460" s="24"/>
      <c r="EP2460" s="23"/>
      <c r="EQ2460" s="24"/>
      <c r="ER2460" s="22"/>
      <c r="ES2460" s="24"/>
      <c r="ET2460" s="24"/>
      <c r="EU2460" s="23"/>
      <c r="EV2460" s="26"/>
      <c r="EX2460" s="6"/>
      <c r="EY2460" s="24"/>
      <c r="EZ2460" s="109"/>
      <c r="FA2460" s="66"/>
      <c r="FB2460" s="5"/>
      <c r="FC2460" s="68"/>
      <c r="FD2460" s="67"/>
      <c r="FE2460" s="67"/>
      <c r="FF2460" s="64"/>
      <c r="FG2460" s="5"/>
      <c r="FH2460" s="69"/>
      <c r="FI2460" s="6"/>
      <c r="FJ2460" s="5"/>
      <c r="FK2460" s="25"/>
      <c r="FL2460" s="5"/>
    </row>
    <row r="2461" spans="40:168">
      <c r="AN2461" s="14"/>
      <c r="AO2461" s="14"/>
      <c r="AP2461" s="5"/>
      <c r="AQ2461" s="25"/>
      <c r="AR2461" s="25"/>
      <c r="AS2461" s="96"/>
      <c r="AT2461" s="83"/>
      <c r="AU2461" s="14"/>
      <c r="AX2461" s="83"/>
      <c r="AY2461" s="83"/>
      <c r="AZ2461" s="83"/>
      <c r="BA2461" s="83"/>
      <c r="BJ2461" s="54"/>
      <c r="BK2461" s="22"/>
      <c r="BL2461" s="24"/>
      <c r="BP2461" s="23"/>
      <c r="BQ2461" s="24"/>
      <c r="BR2461" s="22"/>
      <c r="BS2461" s="24"/>
      <c r="BT2461" s="24"/>
      <c r="BU2461" s="23"/>
      <c r="BV2461" s="26"/>
      <c r="BX2461" s="6"/>
      <c r="BY2461" s="24"/>
      <c r="BZ2461" s="109"/>
      <c r="CA2461" s="66"/>
      <c r="CB2461" s="5"/>
      <c r="CC2461" s="68"/>
      <c r="CD2461" s="67"/>
      <c r="CE2461" s="67"/>
      <c r="CF2461" s="64"/>
      <c r="CG2461" s="5"/>
      <c r="CH2461" s="69"/>
      <c r="CI2461" s="6"/>
      <c r="CJ2461" s="5"/>
      <c r="CK2461" s="25"/>
      <c r="CL2461" s="5"/>
      <c r="DN2461" s="14"/>
      <c r="DO2461" s="14"/>
      <c r="DP2461" s="5"/>
      <c r="DQ2461" s="25"/>
      <c r="DR2461" s="25"/>
      <c r="DS2461" s="96"/>
      <c r="DT2461" s="83"/>
      <c r="DU2461" s="14"/>
      <c r="DX2461" s="83"/>
      <c r="DY2461" s="83"/>
      <c r="DZ2461" s="83"/>
      <c r="EA2461" s="83"/>
      <c r="EJ2461" s="54"/>
      <c r="EK2461" s="22"/>
      <c r="EL2461" s="24"/>
      <c r="EP2461" s="23"/>
      <c r="EQ2461" s="24"/>
      <c r="ER2461" s="22"/>
      <c r="ES2461" s="24"/>
      <c r="ET2461" s="24"/>
      <c r="EU2461" s="23"/>
      <c r="EV2461" s="26"/>
      <c r="EX2461" s="6"/>
      <c r="EY2461" s="24"/>
      <c r="EZ2461" s="109"/>
      <c r="FA2461" s="66"/>
      <c r="FB2461" s="5"/>
      <c r="FC2461" s="68"/>
      <c r="FD2461" s="67"/>
      <c r="FE2461" s="67"/>
      <c r="FF2461" s="64"/>
      <c r="FG2461" s="5"/>
      <c r="FH2461" s="69"/>
      <c r="FI2461" s="6"/>
      <c r="FJ2461" s="5"/>
      <c r="FK2461" s="25"/>
      <c r="FL2461" s="5"/>
    </row>
    <row r="2462" spans="40:168">
      <c r="AN2462" s="14"/>
      <c r="AO2462" s="14"/>
      <c r="AP2462" s="5"/>
      <c r="AQ2462" s="25"/>
      <c r="AR2462" s="25"/>
      <c r="AS2462" s="96"/>
      <c r="AT2462" s="83"/>
      <c r="AU2462" s="14"/>
      <c r="AX2462" s="83"/>
      <c r="AY2462" s="83"/>
      <c r="AZ2462" s="83"/>
      <c r="BA2462" s="83"/>
      <c r="BJ2462" s="54"/>
      <c r="BK2462" s="22"/>
      <c r="BL2462" s="24"/>
      <c r="BP2462" s="23"/>
      <c r="BQ2462" s="24"/>
      <c r="BR2462" s="22"/>
      <c r="BS2462" s="24"/>
      <c r="BT2462" s="24"/>
      <c r="BU2462" s="23"/>
      <c r="BV2462" s="26"/>
      <c r="BX2462" s="6"/>
      <c r="BY2462" s="24"/>
      <c r="BZ2462" s="109"/>
      <c r="CA2462" s="66"/>
      <c r="CB2462" s="5"/>
      <c r="CC2462" s="68"/>
      <c r="CD2462" s="67"/>
      <c r="CE2462" s="67"/>
      <c r="CF2462" s="64"/>
      <c r="CG2462" s="5"/>
      <c r="CH2462" s="69"/>
      <c r="CI2462" s="6"/>
      <c r="CJ2462" s="5"/>
      <c r="CK2462" s="25"/>
      <c r="CL2462" s="5"/>
      <c r="DN2462" s="14"/>
      <c r="DO2462" s="14"/>
      <c r="DP2462" s="5"/>
      <c r="DQ2462" s="25"/>
      <c r="DR2462" s="25"/>
      <c r="DS2462" s="96"/>
      <c r="DT2462" s="83"/>
      <c r="DU2462" s="14"/>
      <c r="DX2462" s="83"/>
      <c r="DY2462" s="83"/>
      <c r="DZ2462" s="83"/>
      <c r="EA2462" s="83"/>
      <c r="EJ2462" s="54"/>
      <c r="EK2462" s="22"/>
      <c r="EL2462" s="24"/>
      <c r="EP2462" s="23"/>
      <c r="EQ2462" s="24"/>
      <c r="ER2462" s="22"/>
      <c r="ES2462" s="24"/>
      <c r="ET2462" s="24"/>
      <c r="EU2462" s="23"/>
      <c r="EV2462" s="26"/>
      <c r="EX2462" s="6"/>
      <c r="EY2462" s="24"/>
      <c r="EZ2462" s="109"/>
      <c r="FA2462" s="66"/>
      <c r="FB2462" s="5"/>
      <c r="FC2462" s="68"/>
      <c r="FD2462" s="67"/>
      <c r="FE2462" s="67"/>
      <c r="FF2462" s="64"/>
      <c r="FG2462" s="5"/>
      <c r="FH2462" s="69"/>
      <c r="FI2462" s="6"/>
      <c r="FJ2462" s="5"/>
      <c r="FK2462" s="25"/>
      <c r="FL2462" s="5"/>
    </row>
    <row r="2463" spans="40:168">
      <c r="AN2463" s="14"/>
      <c r="AO2463" s="14"/>
      <c r="AP2463" s="5"/>
      <c r="AQ2463" s="25"/>
      <c r="AR2463" s="25"/>
      <c r="AS2463" s="96"/>
      <c r="AT2463" s="83"/>
      <c r="AU2463" s="14"/>
      <c r="AX2463" s="83"/>
      <c r="AY2463" s="83"/>
      <c r="AZ2463" s="83"/>
      <c r="BA2463" s="83"/>
      <c r="BJ2463" s="54"/>
      <c r="BK2463" s="22"/>
      <c r="BL2463" s="24"/>
      <c r="BP2463" s="23"/>
      <c r="BQ2463" s="24"/>
      <c r="BR2463" s="22"/>
      <c r="BS2463" s="24"/>
      <c r="BT2463" s="24"/>
      <c r="BU2463" s="23"/>
      <c r="BV2463" s="26"/>
      <c r="BX2463" s="6"/>
      <c r="BY2463" s="24"/>
      <c r="BZ2463" s="109"/>
      <c r="CA2463" s="66"/>
      <c r="CB2463" s="5"/>
      <c r="CC2463" s="68"/>
      <c r="CD2463" s="67"/>
      <c r="CE2463" s="67"/>
      <c r="CF2463" s="64"/>
      <c r="CG2463" s="5"/>
      <c r="CH2463" s="69"/>
      <c r="CI2463" s="6"/>
      <c r="CJ2463" s="5"/>
      <c r="CK2463" s="25"/>
      <c r="CL2463" s="5"/>
      <c r="DN2463" s="14"/>
      <c r="DO2463" s="14"/>
      <c r="DP2463" s="5"/>
      <c r="DQ2463" s="25"/>
      <c r="DR2463" s="25"/>
      <c r="DS2463" s="96"/>
      <c r="DT2463" s="83"/>
      <c r="DU2463" s="14"/>
      <c r="DX2463" s="83"/>
      <c r="DY2463" s="83"/>
      <c r="DZ2463" s="83"/>
      <c r="EA2463" s="83"/>
      <c r="EJ2463" s="54"/>
      <c r="EK2463" s="22"/>
      <c r="EL2463" s="24"/>
      <c r="EP2463" s="23"/>
      <c r="EQ2463" s="24"/>
      <c r="ER2463" s="22"/>
      <c r="ES2463" s="24"/>
      <c r="ET2463" s="24"/>
      <c r="EU2463" s="23"/>
      <c r="EV2463" s="26"/>
      <c r="EX2463" s="6"/>
      <c r="EY2463" s="24"/>
      <c r="EZ2463" s="109"/>
      <c r="FA2463" s="66"/>
      <c r="FB2463" s="5"/>
      <c r="FC2463" s="68"/>
      <c r="FD2463" s="67"/>
      <c r="FE2463" s="67"/>
      <c r="FF2463" s="64"/>
      <c r="FG2463" s="5"/>
      <c r="FH2463" s="69"/>
      <c r="FI2463" s="6"/>
      <c r="FJ2463" s="5"/>
      <c r="FK2463" s="25"/>
      <c r="FL2463" s="5"/>
    </row>
    <row r="2464" spans="40:168">
      <c r="AN2464" s="14"/>
      <c r="AO2464" s="14"/>
      <c r="AP2464" s="5"/>
      <c r="AQ2464" s="25"/>
      <c r="AR2464" s="25"/>
      <c r="AS2464" s="96"/>
      <c r="AT2464" s="83"/>
      <c r="AU2464" s="14"/>
      <c r="AX2464" s="83"/>
      <c r="AY2464" s="83"/>
      <c r="AZ2464" s="83"/>
      <c r="BA2464" s="83"/>
      <c r="BJ2464" s="54"/>
      <c r="BK2464" s="22"/>
      <c r="BL2464" s="24"/>
      <c r="BP2464" s="23"/>
      <c r="BQ2464" s="24"/>
      <c r="BR2464" s="22"/>
      <c r="BS2464" s="24"/>
      <c r="BT2464" s="24"/>
      <c r="BU2464" s="23"/>
      <c r="BV2464" s="26"/>
      <c r="BX2464" s="6"/>
      <c r="BY2464" s="24"/>
      <c r="BZ2464" s="109"/>
      <c r="CA2464" s="66"/>
      <c r="CB2464" s="5"/>
      <c r="CC2464" s="68"/>
      <c r="CD2464" s="67"/>
      <c r="CE2464" s="67"/>
      <c r="CF2464" s="64"/>
      <c r="CG2464" s="5"/>
      <c r="CH2464" s="69"/>
      <c r="CI2464" s="6"/>
      <c r="CJ2464" s="5"/>
      <c r="CK2464" s="25"/>
      <c r="CL2464" s="5"/>
      <c r="DN2464" s="14"/>
      <c r="DO2464" s="14"/>
      <c r="DP2464" s="5"/>
      <c r="DQ2464" s="25"/>
      <c r="DR2464" s="25"/>
      <c r="DS2464" s="96"/>
      <c r="DT2464" s="83"/>
      <c r="DU2464" s="14"/>
      <c r="DX2464" s="83"/>
      <c r="DY2464" s="83"/>
      <c r="DZ2464" s="83"/>
      <c r="EA2464" s="83"/>
      <c r="EJ2464" s="54"/>
      <c r="EK2464" s="22"/>
      <c r="EL2464" s="24"/>
      <c r="EP2464" s="23"/>
      <c r="EQ2464" s="24"/>
      <c r="ER2464" s="22"/>
      <c r="ES2464" s="24"/>
      <c r="ET2464" s="24"/>
      <c r="EU2464" s="23"/>
      <c r="EV2464" s="26"/>
      <c r="EX2464" s="6"/>
      <c r="EY2464" s="24"/>
      <c r="EZ2464" s="109"/>
      <c r="FA2464" s="66"/>
      <c r="FB2464" s="5"/>
      <c r="FC2464" s="68"/>
      <c r="FD2464" s="67"/>
      <c r="FE2464" s="67"/>
      <c r="FF2464" s="64"/>
      <c r="FG2464" s="5"/>
      <c r="FH2464" s="69"/>
      <c r="FI2464" s="6"/>
      <c r="FJ2464" s="5"/>
      <c r="FK2464" s="25"/>
      <c r="FL2464" s="5"/>
    </row>
    <row r="2465" spans="40:168">
      <c r="AN2465" s="14"/>
      <c r="AO2465" s="14"/>
      <c r="AP2465" s="5"/>
      <c r="AQ2465" s="25"/>
      <c r="AR2465" s="25"/>
      <c r="AS2465" s="96"/>
      <c r="AT2465" s="83"/>
      <c r="AU2465" s="14"/>
      <c r="AX2465" s="83"/>
      <c r="AY2465" s="83"/>
      <c r="AZ2465" s="83"/>
      <c r="BA2465" s="83"/>
      <c r="BJ2465" s="54"/>
      <c r="BK2465" s="22"/>
      <c r="BL2465" s="24"/>
      <c r="BP2465" s="23"/>
      <c r="BQ2465" s="24"/>
      <c r="BR2465" s="22"/>
      <c r="BS2465" s="24"/>
      <c r="BT2465" s="24"/>
      <c r="BU2465" s="23"/>
      <c r="BV2465" s="26"/>
      <c r="BX2465" s="6"/>
      <c r="BY2465" s="24"/>
      <c r="BZ2465" s="109"/>
      <c r="CA2465" s="66"/>
      <c r="CB2465" s="5"/>
      <c r="CC2465" s="68"/>
      <c r="CD2465" s="67"/>
      <c r="CE2465" s="67"/>
      <c r="CF2465" s="64"/>
      <c r="CG2465" s="5"/>
      <c r="CH2465" s="69"/>
      <c r="CI2465" s="6"/>
      <c r="CJ2465" s="5"/>
      <c r="CK2465" s="25"/>
      <c r="CL2465" s="5"/>
      <c r="DN2465" s="14"/>
      <c r="DO2465" s="14"/>
      <c r="DP2465" s="5"/>
      <c r="DQ2465" s="25"/>
      <c r="DR2465" s="25"/>
      <c r="DS2465" s="96"/>
      <c r="DT2465" s="83"/>
      <c r="DU2465" s="14"/>
      <c r="DX2465" s="83"/>
      <c r="DY2465" s="83"/>
      <c r="DZ2465" s="83"/>
      <c r="EA2465" s="83"/>
      <c r="EJ2465" s="54"/>
      <c r="EK2465" s="22"/>
      <c r="EL2465" s="24"/>
      <c r="EP2465" s="23"/>
      <c r="EQ2465" s="24"/>
      <c r="ER2465" s="22"/>
      <c r="ES2465" s="24"/>
      <c r="ET2465" s="24"/>
      <c r="EU2465" s="23"/>
      <c r="EV2465" s="26"/>
      <c r="EX2465" s="6"/>
      <c r="EY2465" s="24"/>
      <c r="EZ2465" s="109"/>
      <c r="FA2465" s="66"/>
      <c r="FB2465" s="5"/>
      <c r="FC2465" s="68"/>
      <c r="FD2465" s="67"/>
      <c r="FE2465" s="67"/>
      <c r="FF2465" s="64"/>
      <c r="FG2465" s="5"/>
      <c r="FH2465" s="69"/>
      <c r="FI2465" s="6"/>
      <c r="FJ2465" s="5"/>
      <c r="FK2465" s="25"/>
      <c r="FL2465" s="5"/>
    </row>
    <row r="2466" spans="40:168">
      <c r="AN2466" s="14"/>
      <c r="AO2466" s="14"/>
      <c r="AP2466" s="5"/>
      <c r="AQ2466" s="25"/>
      <c r="AR2466" s="25"/>
      <c r="AS2466" s="96"/>
      <c r="AT2466" s="83"/>
      <c r="AU2466" s="14"/>
      <c r="AX2466" s="83"/>
      <c r="AY2466" s="83"/>
      <c r="AZ2466" s="83"/>
      <c r="BA2466" s="83"/>
      <c r="BJ2466" s="54"/>
      <c r="BK2466" s="22"/>
      <c r="BL2466" s="24"/>
      <c r="BP2466" s="23"/>
      <c r="BQ2466" s="24"/>
      <c r="BR2466" s="22"/>
      <c r="BS2466" s="24"/>
      <c r="BT2466" s="24"/>
      <c r="BU2466" s="23"/>
      <c r="BV2466" s="26"/>
      <c r="BX2466" s="6"/>
      <c r="BY2466" s="24"/>
      <c r="BZ2466" s="109"/>
      <c r="CA2466" s="66"/>
      <c r="CB2466" s="5"/>
      <c r="CC2466" s="68"/>
      <c r="CD2466" s="67"/>
      <c r="CE2466" s="67"/>
      <c r="CF2466" s="64"/>
      <c r="CG2466" s="5"/>
      <c r="CH2466" s="69"/>
      <c r="CI2466" s="6"/>
      <c r="CJ2466" s="5"/>
      <c r="CK2466" s="25"/>
      <c r="CL2466" s="5"/>
      <c r="DN2466" s="14"/>
      <c r="DO2466" s="14"/>
      <c r="DP2466" s="5"/>
      <c r="DQ2466" s="25"/>
      <c r="DR2466" s="25"/>
      <c r="DS2466" s="96"/>
      <c r="DT2466" s="83"/>
      <c r="DU2466" s="14"/>
      <c r="DX2466" s="83"/>
      <c r="DY2466" s="83"/>
      <c r="DZ2466" s="83"/>
      <c r="EA2466" s="83"/>
      <c r="EJ2466" s="54"/>
      <c r="EK2466" s="22"/>
      <c r="EL2466" s="24"/>
      <c r="EP2466" s="23"/>
      <c r="EQ2466" s="24"/>
      <c r="ER2466" s="22"/>
      <c r="ES2466" s="24"/>
      <c r="ET2466" s="24"/>
      <c r="EU2466" s="23"/>
      <c r="EV2466" s="26"/>
      <c r="EX2466" s="6"/>
      <c r="EY2466" s="24"/>
      <c r="EZ2466" s="109"/>
      <c r="FA2466" s="66"/>
      <c r="FB2466" s="5"/>
      <c r="FC2466" s="68"/>
      <c r="FD2466" s="67"/>
      <c r="FE2466" s="67"/>
      <c r="FF2466" s="64"/>
      <c r="FG2466" s="5"/>
      <c r="FH2466" s="69"/>
      <c r="FI2466" s="6"/>
      <c r="FJ2466" s="5"/>
      <c r="FK2466" s="25"/>
      <c r="FL2466" s="5"/>
    </row>
    <row r="2467" spans="40:168">
      <c r="AN2467" s="14"/>
      <c r="AO2467" s="14"/>
      <c r="AP2467" s="5"/>
      <c r="AQ2467" s="25"/>
      <c r="AR2467" s="25"/>
      <c r="AS2467" s="96"/>
      <c r="AT2467" s="83"/>
      <c r="AU2467" s="14"/>
      <c r="AX2467" s="83"/>
      <c r="AY2467" s="83"/>
      <c r="AZ2467" s="83"/>
      <c r="BA2467" s="83"/>
      <c r="BJ2467" s="54"/>
      <c r="BK2467" s="22"/>
      <c r="BL2467" s="24"/>
      <c r="BP2467" s="23"/>
      <c r="BQ2467" s="24"/>
      <c r="BR2467" s="22"/>
      <c r="BS2467" s="24"/>
      <c r="BT2467" s="24"/>
      <c r="BU2467" s="23"/>
      <c r="BV2467" s="26"/>
      <c r="BX2467" s="6"/>
      <c r="BY2467" s="24"/>
      <c r="BZ2467" s="109"/>
      <c r="CA2467" s="66"/>
      <c r="CB2467" s="5"/>
      <c r="CC2467" s="68"/>
      <c r="CD2467" s="67"/>
      <c r="CE2467" s="67"/>
      <c r="CF2467" s="64"/>
      <c r="CG2467" s="5"/>
      <c r="CH2467" s="69"/>
      <c r="CI2467" s="6"/>
      <c r="CJ2467" s="5"/>
      <c r="CK2467" s="25"/>
      <c r="CL2467" s="5"/>
      <c r="DN2467" s="14"/>
      <c r="DO2467" s="14"/>
      <c r="DP2467" s="5"/>
      <c r="DQ2467" s="25"/>
      <c r="DR2467" s="25"/>
      <c r="DS2467" s="96"/>
      <c r="DT2467" s="83"/>
      <c r="DU2467" s="14"/>
      <c r="DX2467" s="83"/>
      <c r="DY2467" s="83"/>
      <c r="DZ2467" s="83"/>
      <c r="EA2467" s="83"/>
      <c r="EJ2467" s="54"/>
      <c r="EK2467" s="22"/>
      <c r="EL2467" s="24"/>
      <c r="EP2467" s="23"/>
      <c r="EQ2467" s="24"/>
      <c r="ER2467" s="22"/>
      <c r="ES2467" s="24"/>
      <c r="ET2467" s="24"/>
      <c r="EU2467" s="23"/>
      <c r="EV2467" s="26"/>
      <c r="EX2467" s="6"/>
      <c r="EY2467" s="24"/>
      <c r="EZ2467" s="109"/>
      <c r="FA2467" s="66"/>
      <c r="FB2467" s="5"/>
      <c r="FC2467" s="68"/>
      <c r="FD2467" s="67"/>
      <c r="FE2467" s="67"/>
      <c r="FF2467" s="64"/>
      <c r="FG2467" s="5"/>
      <c r="FH2467" s="69"/>
      <c r="FI2467" s="6"/>
      <c r="FJ2467" s="5"/>
      <c r="FK2467" s="25"/>
      <c r="FL2467" s="5"/>
    </row>
    <row r="2468" spans="40:168">
      <c r="AN2468" s="14"/>
      <c r="AO2468" s="14"/>
      <c r="AP2468" s="5"/>
      <c r="AQ2468" s="25"/>
      <c r="AR2468" s="25"/>
      <c r="AS2468" s="96"/>
      <c r="AT2468" s="83"/>
      <c r="AU2468" s="14"/>
      <c r="AX2468" s="83"/>
      <c r="AY2468" s="83"/>
      <c r="AZ2468" s="83"/>
      <c r="BA2468" s="83"/>
      <c r="BJ2468" s="54"/>
      <c r="BK2468" s="22"/>
      <c r="BL2468" s="24"/>
      <c r="BP2468" s="23"/>
      <c r="BQ2468" s="24"/>
      <c r="BR2468" s="22"/>
      <c r="BS2468" s="24"/>
      <c r="BT2468" s="24"/>
      <c r="BU2468" s="23"/>
      <c r="BV2468" s="26"/>
      <c r="BX2468" s="6"/>
      <c r="BY2468" s="24"/>
      <c r="BZ2468" s="109"/>
      <c r="CA2468" s="66"/>
      <c r="CB2468" s="5"/>
      <c r="CC2468" s="68"/>
      <c r="CD2468" s="67"/>
      <c r="CE2468" s="67"/>
      <c r="CF2468" s="64"/>
      <c r="CG2468" s="5"/>
      <c r="CH2468" s="69"/>
      <c r="CI2468" s="6"/>
      <c r="CJ2468" s="5"/>
      <c r="CK2468" s="25"/>
      <c r="CL2468" s="5"/>
      <c r="DN2468" s="14"/>
      <c r="DO2468" s="14"/>
      <c r="DP2468" s="5"/>
      <c r="DQ2468" s="25"/>
      <c r="DR2468" s="25"/>
      <c r="DS2468" s="96"/>
      <c r="DT2468" s="83"/>
      <c r="DU2468" s="14"/>
      <c r="DX2468" s="83"/>
      <c r="DY2468" s="83"/>
      <c r="DZ2468" s="83"/>
      <c r="EA2468" s="83"/>
      <c r="EJ2468" s="54"/>
      <c r="EK2468" s="22"/>
      <c r="EL2468" s="24"/>
      <c r="EP2468" s="23"/>
      <c r="EQ2468" s="24"/>
      <c r="ER2468" s="22"/>
      <c r="ES2468" s="24"/>
      <c r="ET2468" s="24"/>
      <c r="EU2468" s="23"/>
      <c r="EV2468" s="26"/>
      <c r="EX2468" s="6"/>
      <c r="EY2468" s="24"/>
      <c r="EZ2468" s="109"/>
      <c r="FA2468" s="66"/>
      <c r="FB2468" s="5"/>
      <c r="FC2468" s="68"/>
      <c r="FD2468" s="67"/>
      <c r="FE2468" s="67"/>
      <c r="FF2468" s="64"/>
      <c r="FG2468" s="5"/>
      <c r="FH2468" s="69"/>
      <c r="FI2468" s="6"/>
      <c r="FJ2468" s="5"/>
      <c r="FK2468" s="25"/>
      <c r="FL2468" s="5"/>
    </row>
    <row r="2469" spans="40:168">
      <c r="AN2469" s="14"/>
      <c r="AO2469" s="14"/>
      <c r="AP2469" s="5"/>
      <c r="AQ2469" s="25"/>
      <c r="AR2469" s="25"/>
      <c r="AS2469" s="96"/>
      <c r="AT2469" s="83"/>
      <c r="AU2469" s="14"/>
      <c r="AX2469" s="83"/>
      <c r="AY2469" s="83"/>
      <c r="AZ2469" s="83"/>
      <c r="BA2469" s="83"/>
      <c r="BJ2469" s="54"/>
      <c r="BK2469" s="22"/>
      <c r="BL2469" s="24"/>
      <c r="BP2469" s="23"/>
      <c r="BQ2469" s="24"/>
      <c r="BR2469" s="22"/>
      <c r="BS2469" s="24"/>
      <c r="BT2469" s="24"/>
      <c r="BU2469" s="23"/>
      <c r="BV2469" s="26"/>
      <c r="BX2469" s="6"/>
      <c r="BY2469" s="24"/>
      <c r="BZ2469" s="109"/>
      <c r="CA2469" s="66"/>
      <c r="CB2469" s="5"/>
      <c r="CC2469" s="68"/>
      <c r="CD2469" s="67"/>
      <c r="CE2469" s="67"/>
      <c r="CF2469" s="64"/>
      <c r="CG2469" s="5"/>
      <c r="CH2469" s="69"/>
      <c r="CI2469" s="6"/>
      <c r="CJ2469" s="5"/>
      <c r="CK2469" s="25"/>
      <c r="CL2469" s="5"/>
      <c r="DN2469" s="14"/>
      <c r="DO2469" s="14"/>
      <c r="DP2469" s="5"/>
      <c r="DQ2469" s="25"/>
      <c r="DR2469" s="25"/>
      <c r="DS2469" s="96"/>
      <c r="DT2469" s="83"/>
      <c r="DU2469" s="14"/>
      <c r="DX2469" s="83"/>
      <c r="DY2469" s="83"/>
      <c r="DZ2469" s="83"/>
      <c r="EA2469" s="83"/>
      <c r="EJ2469" s="54"/>
      <c r="EK2469" s="22"/>
      <c r="EL2469" s="24"/>
      <c r="EP2469" s="23"/>
      <c r="EQ2469" s="24"/>
      <c r="ER2469" s="22"/>
      <c r="ES2469" s="24"/>
      <c r="ET2469" s="24"/>
      <c r="EU2469" s="23"/>
      <c r="EV2469" s="26"/>
      <c r="EX2469" s="6"/>
      <c r="EY2469" s="24"/>
      <c r="EZ2469" s="109"/>
      <c r="FA2469" s="66"/>
      <c r="FB2469" s="5"/>
      <c r="FC2469" s="68"/>
      <c r="FD2469" s="67"/>
      <c r="FE2469" s="67"/>
      <c r="FF2469" s="64"/>
      <c r="FG2469" s="5"/>
      <c r="FH2469" s="69"/>
      <c r="FI2469" s="6"/>
      <c r="FJ2469" s="5"/>
      <c r="FK2469" s="25"/>
      <c r="FL2469" s="5"/>
    </row>
    <row r="2470" spans="40:168">
      <c r="AN2470" s="14"/>
      <c r="AO2470" s="14"/>
      <c r="AP2470" s="5"/>
      <c r="AQ2470" s="25"/>
      <c r="AR2470" s="25"/>
      <c r="AS2470" s="96"/>
      <c r="AT2470" s="83"/>
      <c r="AU2470" s="14"/>
      <c r="AX2470" s="83"/>
      <c r="AY2470" s="83"/>
      <c r="AZ2470" s="83"/>
      <c r="BA2470" s="83"/>
      <c r="BJ2470" s="54"/>
      <c r="BK2470" s="22"/>
      <c r="BL2470" s="24"/>
      <c r="BP2470" s="23"/>
      <c r="BQ2470" s="24"/>
      <c r="BR2470" s="22"/>
      <c r="BS2470" s="24"/>
      <c r="BT2470" s="24"/>
      <c r="BU2470" s="23"/>
      <c r="BV2470" s="26"/>
      <c r="BX2470" s="6"/>
      <c r="BY2470" s="24"/>
      <c r="BZ2470" s="109"/>
      <c r="CA2470" s="66"/>
      <c r="CB2470" s="5"/>
      <c r="CC2470" s="68"/>
      <c r="CD2470" s="67"/>
      <c r="CE2470" s="67"/>
      <c r="CF2470" s="64"/>
      <c r="CG2470" s="5"/>
      <c r="CH2470" s="69"/>
      <c r="CI2470" s="6"/>
      <c r="CJ2470" s="5"/>
      <c r="CK2470" s="25"/>
      <c r="CL2470" s="5"/>
      <c r="DN2470" s="14"/>
      <c r="DO2470" s="14"/>
      <c r="DP2470" s="5"/>
      <c r="DQ2470" s="25"/>
      <c r="DR2470" s="25"/>
      <c r="DS2470" s="96"/>
      <c r="DT2470" s="83"/>
      <c r="DU2470" s="14"/>
      <c r="DX2470" s="83"/>
      <c r="DY2470" s="83"/>
      <c r="DZ2470" s="83"/>
      <c r="EA2470" s="83"/>
      <c r="EJ2470" s="54"/>
      <c r="EK2470" s="22"/>
      <c r="EL2470" s="24"/>
      <c r="EP2470" s="23"/>
      <c r="EQ2470" s="24"/>
      <c r="ER2470" s="22"/>
      <c r="ES2470" s="24"/>
      <c r="ET2470" s="24"/>
      <c r="EU2470" s="23"/>
      <c r="EV2470" s="26"/>
      <c r="EX2470" s="6"/>
      <c r="EY2470" s="24"/>
      <c r="EZ2470" s="109"/>
      <c r="FA2470" s="66"/>
      <c r="FB2470" s="5"/>
      <c r="FC2470" s="68"/>
      <c r="FD2470" s="67"/>
      <c r="FE2470" s="67"/>
      <c r="FF2470" s="64"/>
      <c r="FG2470" s="5"/>
      <c r="FH2470" s="69"/>
      <c r="FI2470" s="6"/>
      <c r="FJ2470" s="5"/>
      <c r="FK2470" s="25"/>
      <c r="FL2470" s="5"/>
    </row>
    <row r="2471" spans="40:168">
      <c r="AN2471" s="14"/>
      <c r="AO2471" s="14"/>
      <c r="AP2471" s="5"/>
      <c r="AQ2471" s="25"/>
      <c r="AR2471" s="25"/>
      <c r="AS2471" s="96"/>
      <c r="AT2471" s="83"/>
      <c r="AU2471" s="14"/>
      <c r="AX2471" s="83"/>
      <c r="AY2471" s="83"/>
      <c r="AZ2471" s="83"/>
      <c r="BA2471" s="83"/>
      <c r="BJ2471" s="54"/>
      <c r="BK2471" s="22"/>
      <c r="BL2471" s="24"/>
      <c r="BP2471" s="23"/>
      <c r="BQ2471" s="24"/>
      <c r="BR2471" s="22"/>
      <c r="BS2471" s="24"/>
      <c r="BT2471" s="24"/>
      <c r="BU2471" s="23"/>
      <c r="BV2471" s="26"/>
      <c r="BX2471" s="6"/>
      <c r="BY2471" s="24"/>
      <c r="BZ2471" s="109"/>
      <c r="CA2471" s="66"/>
      <c r="CB2471" s="5"/>
      <c r="CC2471" s="68"/>
      <c r="CD2471" s="67"/>
      <c r="CE2471" s="67"/>
      <c r="CF2471" s="64"/>
      <c r="CG2471" s="5"/>
      <c r="CH2471" s="69"/>
      <c r="CI2471" s="6"/>
      <c r="CJ2471" s="5"/>
      <c r="CK2471" s="25"/>
      <c r="CL2471" s="5"/>
      <c r="DN2471" s="14"/>
      <c r="DO2471" s="14"/>
      <c r="DP2471" s="5"/>
      <c r="DQ2471" s="25"/>
      <c r="DR2471" s="25"/>
      <c r="DS2471" s="96"/>
      <c r="DT2471" s="83"/>
      <c r="DU2471" s="14"/>
      <c r="DX2471" s="83"/>
      <c r="DY2471" s="83"/>
      <c r="DZ2471" s="83"/>
      <c r="EA2471" s="83"/>
      <c r="EJ2471" s="54"/>
      <c r="EK2471" s="22"/>
      <c r="EL2471" s="24"/>
      <c r="EP2471" s="23"/>
      <c r="EQ2471" s="24"/>
      <c r="ER2471" s="22"/>
      <c r="ES2471" s="24"/>
      <c r="ET2471" s="24"/>
      <c r="EU2471" s="23"/>
      <c r="EV2471" s="26"/>
      <c r="EX2471" s="6"/>
      <c r="EY2471" s="24"/>
      <c r="EZ2471" s="109"/>
      <c r="FA2471" s="66"/>
      <c r="FB2471" s="5"/>
      <c r="FC2471" s="68"/>
      <c r="FD2471" s="67"/>
      <c r="FE2471" s="67"/>
      <c r="FF2471" s="64"/>
      <c r="FG2471" s="5"/>
      <c r="FH2471" s="69"/>
      <c r="FI2471" s="6"/>
      <c r="FJ2471" s="5"/>
      <c r="FK2471" s="25"/>
      <c r="FL2471" s="5"/>
    </row>
    <row r="2472" spans="40:168">
      <c r="AN2472" s="14"/>
      <c r="AO2472" s="14"/>
      <c r="AP2472" s="5"/>
      <c r="AQ2472" s="25"/>
      <c r="AR2472" s="25"/>
      <c r="AS2472" s="96"/>
      <c r="AT2472" s="83"/>
      <c r="AU2472" s="14"/>
      <c r="AX2472" s="83"/>
      <c r="AY2472" s="83"/>
      <c r="AZ2472" s="83"/>
      <c r="BA2472" s="83"/>
      <c r="BJ2472" s="54"/>
      <c r="BK2472" s="22"/>
      <c r="BL2472" s="24"/>
      <c r="BP2472" s="23"/>
      <c r="BQ2472" s="24"/>
      <c r="BR2472" s="22"/>
      <c r="BS2472" s="24"/>
      <c r="BT2472" s="24"/>
      <c r="BU2472" s="23"/>
      <c r="BV2472" s="26"/>
      <c r="BX2472" s="6"/>
      <c r="BY2472" s="24"/>
      <c r="BZ2472" s="109"/>
      <c r="CA2472" s="66"/>
      <c r="CB2472" s="5"/>
      <c r="CC2472" s="68"/>
      <c r="CD2472" s="67"/>
      <c r="CE2472" s="67"/>
      <c r="CF2472" s="64"/>
      <c r="CG2472" s="5"/>
      <c r="CH2472" s="69"/>
      <c r="CI2472" s="6"/>
      <c r="CJ2472" s="5"/>
      <c r="CK2472" s="25"/>
      <c r="CL2472" s="5"/>
      <c r="DN2472" s="14"/>
      <c r="DO2472" s="14"/>
      <c r="DP2472" s="5"/>
      <c r="DQ2472" s="25"/>
      <c r="DR2472" s="25"/>
      <c r="DS2472" s="96"/>
      <c r="DT2472" s="83"/>
      <c r="DU2472" s="14"/>
      <c r="DX2472" s="83"/>
      <c r="DY2472" s="83"/>
      <c r="DZ2472" s="83"/>
      <c r="EA2472" s="83"/>
      <c r="EJ2472" s="54"/>
      <c r="EK2472" s="22"/>
      <c r="EL2472" s="24"/>
      <c r="EP2472" s="23"/>
      <c r="EQ2472" s="24"/>
      <c r="ER2472" s="22"/>
      <c r="ES2472" s="24"/>
      <c r="ET2472" s="24"/>
      <c r="EU2472" s="23"/>
      <c r="EV2472" s="26"/>
      <c r="EX2472" s="6"/>
      <c r="EY2472" s="24"/>
      <c r="EZ2472" s="109"/>
      <c r="FA2472" s="66"/>
      <c r="FB2472" s="5"/>
      <c r="FC2472" s="68"/>
      <c r="FD2472" s="67"/>
      <c r="FE2472" s="67"/>
      <c r="FF2472" s="64"/>
      <c r="FG2472" s="5"/>
      <c r="FH2472" s="69"/>
      <c r="FI2472" s="6"/>
      <c r="FJ2472" s="5"/>
      <c r="FK2472" s="25"/>
      <c r="FL2472" s="5"/>
    </row>
    <row r="2473" spans="40:168">
      <c r="AN2473" s="14"/>
      <c r="AO2473" s="14"/>
      <c r="AP2473" s="5"/>
      <c r="AQ2473" s="25"/>
      <c r="AR2473" s="25"/>
      <c r="AS2473" s="96"/>
      <c r="AT2473" s="83"/>
      <c r="AU2473" s="14"/>
      <c r="AX2473" s="83"/>
      <c r="AY2473" s="83"/>
      <c r="AZ2473" s="83"/>
      <c r="BA2473" s="83"/>
      <c r="BJ2473" s="54"/>
      <c r="BK2473" s="22"/>
      <c r="BL2473" s="24"/>
      <c r="BP2473" s="23"/>
      <c r="BQ2473" s="24"/>
      <c r="BR2473" s="22"/>
      <c r="BS2473" s="24"/>
      <c r="BT2473" s="24"/>
      <c r="BU2473" s="23"/>
      <c r="BV2473" s="26"/>
      <c r="BX2473" s="6"/>
      <c r="BY2473" s="24"/>
      <c r="BZ2473" s="109"/>
      <c r="CA2473" s="66"/>
      <c r="CB2473" s="5"/>
      <c r="CC2473" s="68"/>
      <c r="CD2473" s="67"/>
      <c r="CE2473" s="67"/>
      <c r="CF2473" s="64"/>
      <c r="CG2473" s="5"/>
      <c r="CH2473" s="69"/>
      <c r="CI2473" s="6"/>
      <c r="CJ2473" s="5"/>
      <c r="CK2473" s="25"/>
      <c r="CL2473" s="5"/>
      <c r="DN2473" s="14"/>
      <c r="DO2473" s="14"/>
      <c r="DP2473" s="5"/>
      <c r="DQ2473" s="25"/>
      <c r="DR2473" s="25"/>
      <c r="DS2473" s="96"/>
      <c r="DT2473" s="83"/>
      <c r="DU2473" s="14"/>
      <c r="DX2473" s="83"/>
      <c r="DY2473" s="83"/>
      <c r="DZ2473" s="83"/>
      <c r="EA2473" s="83"/>
      <c r="EJ2473" s="54"/>
      <c r="EK2473" s="22"/>
      <c r="EL2473" s="24"/>
      <c r="EP2473" s="23"/>
      <c r="EQ2473" s="24"/>
      <c r="ER2473" s="22"/>
      <c r="ES2473" s="24"/>
      <c r="ET2473" s="24"/>
      <c r="EU2473" s="23"/>
      <c r="EV2473" s="26"/>
      <c r="EX2473" s="6"/>
      <c r="EY2473" s="24"/>
      <c r="EZ2473" s="109"/>
      <c r="FA2473" s="66"/>
      <c r="FB2473" s="5"/>
      <c r="FC2473" s="68"/>
      <c r="FD2473" s="67"/>
      <c r="FE2473" s="67"/>
      <c r="FF2473" s="64"/>
      <c r="FG2473" s="5"/>
      <c r="FH2473" s="69"/>
      <c r="FI2473" s="6"/>
      <c r="FJ2473" s="5"/>
      <c r="FK2473" s="25"/>
      <c r="FL2473" s="5"/>
    </row>
    <row r="2474" spans="40:168">
      <c r="AN2474" s="14"/>
      <c r="AO2474" s="14"/>
      <c r="AP2474" s="5"/>
      <c r="AQ2474" s="25"/>
      <c r="AR2474" s="25"/>
      <c r="AS2474" s="96"/>
      <c r="AT2474" s="83"/>
      <c r="AU2474" s="14"/>
      <c r="AX2474" s="83"/>
      <c r="AY2474" s="83"/>
      <c r="AZ2474" s="83"/>
      <c r="BA2474" s="83"/>
      <c r="BJ2474" s="54"/>
      <c r="BK2474" s="22"/>
      <c r="BL2474" s="24"/>
      <c r="BP2474" s="23"/>
      <c r="BQ2474" s="24"/>
      <c r="BR2474" s="22"/>
      <c r="BS2474" s="24"/>
      <c r="BT2474" s="24"/>
      <c r="BU2474" s="23"/>
      <c r="BV2474" s="26"/>
      <c r="BX2474" s="6"/>
      <c r="BY2474" s="24"/>
      <c r="BZ2474" s="109"/>
      <c r="CA2474" s="66"/>
      <c r="CB2474" s="5"/>
      <c r="CC2474" s="68"/>
      <c r="CD2474" s="67"/>
      <c r="CE2474" s="67"/>
      <c r="CF2474" s="64"/>
      <c r="CG2474" s="5"/>
      <c r="CH2474" s="69"/>
      <c r="CI2474" s="6"/>
      <c r="CJ2474" s="5"/>
      <c r="CK2474" s="25"/>
      <c r="CL2474" s="5"/>
      <c r="DN2474" s="14"/>
      <c r="DO2474" s="14"/>
      <c r="DP2474" s="5"/>
      <c r="DQ2474" s="25"/>
      <c r="DR2474" s="25"/>
      <c r="DS2474" s="96"/>
      <c r="DT2474" s="83"/>
      <c r="DU2474" s="14"/>
      <c r="DX2474" s="83"/>
      <c r="DY2474" s="83"/>
      <c r="DZ2474" s="83"/>
      <c r="EA2474" s="83"/>
      <c r="EJ2474" s="54"/>
      <c r="EK2474" s="22"/>
      <c r="EL2474" s="24"/>
      <c r="EP2474" s="23"/>
      <c r="EQ2474" s="24"/>
      <c r="ER2474" s="22"/>
      <c r="ES2474" s="24"/>
      <c r="ET2474" s="24"/>
      <c r="EU2474" s="23"/>
      <c r="EV2474" s="26"/>
      <c r="EX2474" s="6"/>
      <c r="EY2474" s="24"/>
      <c r="EZ2474" s="109"/>
      <c r="FA2474" s="66"/>
      <c r="FB2474" s="5"/>
      <c r="FC2474" s="68"/>
      <c r="FD2474" s="67"/>
      <c r="FE2474" s="67"/>
      <c r="FF2474" s="64"/>
      <c r="FG2474" s="5"/>
      <c r="FH2474" s="69"/>
      <c r="FI2474" s="6"/>
      <c r="FJ2474" s="5"/>
      <c r="FK2474" s="25"/>
      <c r="FL2474" s="5"/>
    </row>
    <row r="2475" spans="40:168">
      <c r="AN2475" s="14"/>
      <c r="AO2475" s="14"/>
      <c r="AP2475" s="5"/>
      <c r="AQ2475" s="25"/>
      <c r="AR2475" s="25"/>
      <c r="AS2475" s="96"/>
      <c r="AT2475" s="83"/>
      <c r="AU2475" s="14"/>
      <c r="AX2475" s="83"/>
      <c r="AY2475" s="83"/>
      <c r="AZ2475" s="83"/>
      <c r="BA2475" s="83"/>
      <c r="BJ2475" s="54"/>
      <c r="BK2475" s="22"/>
      <c r="BL2475" s="24"/>
      <c r="BP2475" s="23"/>
      <c r="BQ2475" s="24"/>
      <c r="BR2475" s="22"/>
      <c r="BS2475" s="24"/>
      <c r="BT2475" s="24"/>
      <c r="BU2475" s="23"/>
      <c r="BV2475" s="26"/>
      <c r="BX2475" s="6"/>
      <c r="BY2475" s="24"/>
      <c r="BZ2475" s="109"/>
      <c r="CA2475" s="66"/>
      <c r="CB2475" s="5"/>
      <c r="CC2475" s="68"/>
      <c r="CD2475" s="67"/>
      <c r="CE2475" s="67"/>
      <c r="CF2475" s="64"/>
      <c r="CG2475" s="5"/>
      <c r="CH2475" s="69"/>
      <c r="CI2475" s="6"/>
      <c r="CJ2475" s="5"/>
      <c r="CK2475" s="25"/>
      <c r="CL2475" s="5"/>
      <c r="DN2475" s="14"/>
      <c r="DO2475" s="14"/>
      <c r="DP2475" s="5"/>
      <c r="DQ2475" s="25"/>
      <c r="DR2475" s="25"/>
      <c r="DS2475" s="96"/>
      <c r="DT2475" s="83"/>
      <c r="DU2475" s="14"/>
      <c r="DX2475" s="83"/>
      <c r="DY2475" s="83"/>
      <c r="DZ2475" s="83"/>
      <c r="EA2475" s="83"/>
      <c r="EJ2475" s="54"/>
      <c r="EK2475" s="22"/>
      <c r="EL2475" s="24"/>
      <c r="EP2475" s="23"/>
      <c r="EQ2475" s="24"/>
      <c r="ER2475" s="22"/>
      <c r="ES2475" s="24"/>
      <c r="ET2475" s="24"/>
      <c r="EU2475" s="23"/>
      <c r="EV2475" s="26"/>
      <c r="EX2475" s="6"/>
      <c r="EY2475" s="24"/>
      <c r="EZ2475" s="109"/>
      <c r="FA2475" s="66"/>
      <c r="FB2475" s="5"/>
      <c r="FC2475" s="68"/>
      <c r="FD2475" s="67"/>
      <c r="FE2475" s="67"/>
      <c r="FF2475" s="64"/>
      <c r="FG2475" s="5"/>
      <c r="FH2475" s="69"/>
      <c r="FI2475" s="6"/>
      <c r="FJ2475" s="5"/>
      <c r="FK2475" s="25"/>
      <c r="FL2475" s="5"/>
    </row>
    <row r="2476" spans="40:168">
      <c r="AN2476" s="14"/>
      <c r="AO2476" s="14"/>
      <c r="AP2476" s="5"/>
      <c r="AQ2476" s="25"/>
      <c r="AR2476" s="25"/>
      <c r="AS2476" s="96"/>
      <c r="AT2476" s="83"/>
      <c r="AU2476" s="14"/>
      <c r="AX2476" s="83"/>
      <c r="AY2476" s="83"/>
      <c r="AZ2476" s="83"/>
      <c r="BA2476" s="83"/>
      <c r="BJ2476" s="54"/>
      <c r="BK2476" s="22"/>
      <c r="BL2476" s="24"/>
      <c r="BP2476" s="23"/>
      <c r="BQ2476" s="24"/>
      <c r="BR2476" s="22"/>
      <c r="BS2476" s="24"/>
      <c r="BT2476" s="24"/>
      <c r="BU2476" s="23"/>
      <c r="BV2476" s="26"/>
      <c r="BX2476" s="6"/>
      <c r="BY2476" s="24"/>
      <c r="BZ2476" s="109"/>
      <c r="CA2476" s="66"/>
      <c r="CB2476" s="5"/>
      <c r="CC2476" s="68"/>
      <c r="CD2476" s="67"/>
      <c r="CE2476" s="67"/>
      <c r="CF2476" s="64"/>
      <c r="CG2476" s="5"/>
      <c r="CH2476" s="69"/>
      <c r="CI2476" s="6"/>
      <c r="CJ2476" s="5"/>
      <c r="CK2476" s="25"/>
      <c r="CL2476" s="5"/>
      <c r="DN2476" s="14"/>
      <c r="DO2476" s="14"/>
      <c r="DP2476" s="5"/>
      <c r="DQ2476" s="25"/>
      <c r="DR2476" s="25"/>
      <c r="DS2476" s="96"/>
      <c r="DT2476" s="83"/>
      <c r="DU2476" s="14"/>
      <c r="DX2476" s="83"/>
      <c r="DY2476" s="83"/>
      <c r="DZ2476" s="83"/>
      <c r="EA2476" s="83"/>
      <c r="EJ2476" s="54"/>
      <c r="EK2476" s="22"/>
      <c r="EL2476" s="24"/>
      <c r="EP2476" s="23"/>
      <c r="EQ2476" s="24"/>
      <c r="ER2476" s="22"/>
      <c r="ES2476" s="24"/>
      <c r="ET2476" s="24"/>
      <c r="EU2476" s="23"/>
      <c r="EV2476" s="26"/>
      <c r="EX2476" s="6"/>
      <c r="EY2476" s="24"/>
      <c r="EZ2476" s="109"/>
      <c r="FA2476" s="66"/>
      <c r="FB2476" s="5"/>
      <c r="FC2476" s="68"/>
      <c r="FD2476" s="67"/>
      <c r="FE2476" s="67"/>
      <c r="FF2476" s="64"/>
      <c r="FG2476" s="5"/>
      <c r="FH2476" s="69"/>
      <c r="FI2476" s="6"/>
      <c r="FJ2476" s="5"/>
      <c r="FK2476" s="25"/>
      <c r="FL2476" s="5"/>
    </row>
    <row r="2477" spans="40:168">
      <c r="AN2477" s="14"/>
      <c r="AO2477" s="14"/>
      <c r="AP2477" s="5"/>
      <c r="AQ2477" s="25"/>
      <c r="AR2477" s="25"/>
      <c r="AS2477" s="96"/>
      <c r="AT2477" s="83"/>
      <c r="AU2477" s="14"/>
      <c r="AX2477" s="83"/>
      <c r="AY2477" s="83"/>
      <c r="AZ2477" s="83"/>
      <c r="BA2477" s="83"/>
      <c r="BJ2477" s="54"/>
      <c r="BK2477" s="22"/>
      <c r="BL2477" s="24"/>
      <c r="BP2477" s="23"/>
      <c r="BQ2477" s="24"/>
      <c r="BR2477" s="22"/>
      <c r="BS2477" s="24"/>
      <c r="BT2477" s="24"/>
      <c r="BU2477" s="23"/>
      <c r="BV2477" s="26"/>
      <c r="BX2477" s="6"/>
      <c r="BY2477" s="24"/>
      <c r="BZ2477" s="109"/>
      <c r="CA2477" s="66"/>
      <c r="CB2477" s="5"/>
      <c r="CC2477" s="68"/>
      <c r="CD2477" s="67"/>
      <c r="CE2477" s="67"/>
      <c r="CF2477" s="64"/>
      <c r="CG2477" s="5"/>
      <c r="CH2477" s="69"/>
      <c r="CI2477" s="6"/>
      <c r="CJ2477" s="5"/>
      <c r="CK2477" s="25"/>
      <c r="CL2477" s="5"/>
      <c r="DN2477" s="14"/>
      <c r="DO2477" s="14"/>
      <c r="DP2477" s="5"/>
      <c r="DQ2477" s="25"/>
      <c r="DR2477" s="25"/>
      <c r="DS2477" s="96"/>
      <c r="DT2477" s="83"/>
      <c r="DU2477" s="14"/>
      <c r="DX2477" s="83"/>
      <c r="DY2477" s="83"/>
      <c r="DZ2477" s="83"/>
      <c r="EA2477" s="83"/>
      <c r="EJ2477" s="54"/>
      <c r="EK2477" s="22"/>
      <c r="EL2477" s="24"/>
      <c r="EP2477" s="23"/>
      <c r="EQ2477" s="24"/>
      <c r="ER2477" s="22"/>
      <c r="ES2477" s="24"/>
      <c r="ET2477" s="24"/>
      <c r="EU2477" s="23"/>
      <c r="EV2477" s="26"/>
      <c r="EX2477" s="6"/>
      <c r="EY2477" s="24"/>
      <c r="EZ2477" s="109"/>
      <c r="FA2477" s="66"/>
      <c r="FB2477" s="5"/>
      <c r="FC2477" s="68"/>
      <c r="FD2477" s="67"/>
      <c r="FE2477" s="67"/>
      <c r="FF2477" s="64"/>
      <c r="FG2477" s="5"/>
      <c r="FH2477" s="69"/>
      <c r="FI2477" s="6"/>
      <c r="FJ2477" s="5"/>
      <c r="FK2477" s="25"/>
      <c r="FL2477" s="5"/>
    </row>
    <row r="2478" spans="40:168">
      <c r="AN2478" s="14"/>
      <c r="AO2478" s="14"/>
      <c r="AP2478" s="5"/>
      <c r="AQ2478" s="25"/>
      <c r="AR2478" s="25"/>
      <c r="AS2478" s="96"/>
      <c r="AT2478" s="83"/>
      <c r="AU2478" s="14"/>
      <c r="AX2478" s="83"/>
      <c r="AY2478" s="83"/>
      <c r="AZ2478" s="83"/>
      <c r="BA2478" s="83"/>
      <c r="BJ2478" s="54"/>
      <c r="BK2478" s="22"/>
      <c r="BL2478" s="24"/>
      <c r="BP2478" s="23"/>
      <c r="BQ2478" s="24"/>
      <c r="BR2478" s="22"/>
      <c r="BS2478" s="24"/>
      <c r="BT2478" s="24"/>
      <c r="BU2478" s="23"/>
      <c r="BV2478" s="26"/>
      <c r="BX2478" s="6"/>
      <c r="BY2478" s="24"/>
      <c r="BZ2478" s="109"/>
      <c r="CA2478" s="66"/>
      <c r="CB2478" s="5"/>
      <c r="CC2478" s="68"/>
      <c r="CD2478" s="67"/>
      <c r="CE2478" s="67"/>
      <c r="CF2478" s="64"/>
      <c r="CG2478" s="5"/>
      <c r="CH2478" s="69"/>
      <c r="CI2478" s="6"/>
      <c r="CJ2478" s="5"/>
      <c r="CK2478" s="25"/>
      <c r="CL2478" s="5"/>
      <c r="DN2478" s="14"/>
      <c r="DO2478" s="14"/>
      <c r="DP2478" s="5"/>
      <c r="DQ2478" s="25"/>
      <c r="DR2478" s="25"/>
      <c r="DS2478" s="96"/>
      <c r="DT2478" s="83"/>
      <c r="DU2478" s="14"/>
      <c r="DX2478" s="83"/>
      <c r="DY2478" s="83"/>
      <c r="DZ2478" s="83"/>
      <c r="EA2478" s="83"/>
      <c r="EJ2478" s="54"/>
      <c r="EK2478" s="22"/>
      <c r="EL2478" s="24"/>
      <c r="EP2478" s="23"/>
      <c r="EQ2478" s="24"/>
      <c r="ER2478" s="22"/>
      <c r="ES2478" s="24"/>
      <c r="ET2478" s="24"/>
      <c r="EU2478" s="23"/>
      <c r="EV2478" s="26"/>
      <c r="EX2478" s="6"/>
      <c r="EY2478" s="24"/>
      <c r="EZ2478" s="109"/>
      <c r="FA2478" s="66"/>
      <c r="FB2478" s="5"/>
      <c r="FC2478" s="68"/>
      <c r="FD2478" s="67"/>
      <c r="FE2478" s="67"/>
      <c r="FF2478" s="64"/>
      <c r="FG2478" s="5"/>
      <c r="FH2478" s="69"/>
      <c r="FI2478" s="6"/>
      <c r="FJ2478" s="5"/>
      <c r="FK2478" s="25"/>
      <c r="FL2478" s="5"/>
    </row>
    <row r="2479" spans="40:168">
      <c r="AN2479" s="14"/>
      <c r="AO2479" s="14"/>
      <c r="AP2479" s="5"/>
      <c r="AQ2479" s="25"/>
      <c r="AR2479" s="25"/>
      <c r="AS2479" s="96"/>
      <c r="AT2479" s="83"/>
      <c r="AU2479" s="14"/>
      <c r="AX2479" s="83"/>
      <c r="AY2479" s="83"/>
      <c r="AZ2479" s="83"/>
      <c r="BA2479" s="83"/>
      <c r="BJ2479" s="54"/>
      <c r="BK2479" s="22"/>
      <c r="BL2479" s="24"/>
      <c r="BP2479" s="23"/>
      <c r="BQ2479" s="24"/>
      <c r="BR2479" s="22"/>
      <c r="BS2479" s="24"/>
      <c r="BT2479" s="24"/>
      <c r="BU2479" s="23"/>
      <c r="BV2479" s="26"/>
      <c r="BX2479" s="6"/>
      <c r="BY2479" s="24"/>
      <c r="BZ2479" s="109"/>
      <c r="CA2479" s="66"/>
      <c r="CB2479" s="5"/>
      <c r="CC2479" s="68"/>
      <c r="CD2479" s="67"/>
      <c r="CE2479" s="67"/>
      <c r="CF2479" s="64"/>
      <c r="CG2479" s="5"/>
      <c r="CH2479" s="69"/>
      <c r="CI2479" s="6"/>
      <c r="CJ2479" s="5"/>
      <c r="CK2479" s="25"/>
      <c r="CL2479" s="5"/>
      <c r="DN2479" s="14"/>
      <c r="DO2479" s="14"/>
      <c r="DP2479" s="5"/>
      <c r="DQ2479" s="25"/>
      <c r="DR2479" s="25"/>
      <c r="DS2479" s="96"/>
      <c r="DT2479" s="83"/>
      <c r="DU2479" s="14"/>
      <c r="DX2479" s="83"/>
      <c r="DY2479" s="83"/>
      <c r="DZ2479" s="83"/>
      <c r="EA2479" s="83"/>
      <c r="EJ2479" s="54"/>
      <c r="EK2479" s="22"/>
      <c r="EL2479" s="24"/>
      <c r="EP2479" s="23"/>
      <c r="EQ2479" s="24"/>
      <c r="ER2479" s="22"/>
      <c r="ES2479" s="24"/>
      <c r="ET2479" s="24"/>
      <c r="EU2479" s="23"/>
      <c r="EV2479" s="26"/>
      <c r="EX2479" s="6"/>
      <c r="EY2479" s="24"/>
      <c r="EZ2479" s="109"/>
      <c r="FA2479" s="66"/>
      <c r="FB2479" s="5"/>
      <c r="FC2479" s="68"/>
      <c r="FD2479" s="67"/>
      <c r="FE2479" s="67"/>
      <c r="FF2479" s="64"/>
      <c r="FG2479" s="5"/>
      <c r="FH2479" s="69"/>
      <c r="FI2479" s="6"/>
      <c r="FJ2479" s="5"/>
      <c r="FK2479" s="25"/>
      <c r="FL2479" s="5"/>
    </row>
    <row r="2480" spans="40:168">
      <c r="AN2480" s="14"/>
      <c r="AO2480" s="14"/>
      <c r="AP2480" s="5"/>
      <c r="AQ2480" s="25"/>
      <c r="AR2480" s="25"/>
      <c r="AS2480" s="96"/>
      <c r="AT2480" s="83"/>
      <c r="AU2480" s="14"/>
      <c r="AX2480" s="83"/>
      <c r="AY2480" s="83"/>
      <c r="AZ2480" s="83"/>
      <c r="BA2480" s="83"/>
      <c r="BJ2480" s="54"/>
      <c r="BK2480" s="22"/>
      <c r="BL2480" s="24"/>
      <c r="BP2480" s="23"/>
      <c r="BQ2480" s="24"/>
      <c r="BR2480" s="22"/>
      <c r="BS2480" s="24"/>
      <c r="BT2480" s="24"/>
      <c r="BU2480" s="23"/>
      <c r="BV2480" s="26"/>
      <c r="BX2480" s="6"/>
      <c r="BY2480" s="24"/>
      <c r="BZ2480" s="109"/>
      <c r="CA2480" s="66"/>
      <c r="CB2480" s="5"/>
      <c r="CC2480" s="68"/>
      <c r="CD2480" s="67"/>
      <c r="CE2480" s="67"/>
      <c r="CF2480" s="64"/>
      <c r="CG2480" s="5"/>
      <c r="CH2480" s="69"/>
      <c r="CI2480" s="6"/>
      <c r="CJ2480" s="5"/>
      <c r="CK2480" s="25"/>
      <c r="CL2480" s="5"/>
      <c r="DN2480" s="14"/>
      <c r="DO2480" s="14"/>
      <c r="DP2480" s="5"/>
      <c r="DQ2480" s="25"/>
      <c r="DR2480" s="25"/>
      <c r="DS2480" s="96"/>
      <c r="DT2480" s="83"/>
      <c r="DU2480" s="14"/>
      <c r="DX2480" s="83"/>
      <c r="DY2480" s="83"/>
      <c r="DZ2480" s="83"/>
      <c r="EA2480" s="83"/>
      <c r="EJ2480" s="54"/>
      <c r="EK2480" s="22"/>
      <c r="EL2480" s="24"/>
      <c r="EP2480" s="23"/>
      <c r="EQ2480" s="24"/>
      <c r="ER2480" s="22"/>
      <c r="ES2480" s="24"/>
      <c r="ET2480" s="24"/>
      <c r="EU2480" s="23"/>
      <c r="EV2480" s="26"/>
      <c r="EX2480" s="6"/>
      <c r="EY2480" s="24"/>
      <c r="EZ2480" s="109"/>
      <c r="FA2480" s="66"/>
      <c r="FB2480" s="5"/>
      <c r="FC2480" s="68"/>
      <c r="FD2480" s="67"/>
      <c r="FE2480" s="67"/>
      <c r="FF2480" s="64"/>
      <c r="FG2480" s="5"/>
      <c r="FH2480" s="69"/>
      <c r="FI2480" s="6"/>
      <c r="FJ2480" s="5"/>
      <c r="FK2480" s="25"/>
      <c r="FL2480" s="5"/>
    </row>
    <row r="2481" spans="40:168">
      <c r="AN2481" s="14"/>
      <c r="AO2481" s="14"/>
      <c r="AP2481" s="5"/>
      <c r="AQ2481" s="25"/>
      <c r="AR2481" s="25"/>
      <c r="AS2481" s="96"/>
      <c r="AT2481" s="83"/>
      <c r="AU2481" s="14"/>
      <c r="AX2481" s="83"/>
      <c r="AY2481" s="83"/>
      <c r="AZ2481" s="83"/>
      <c r="BA2481" s="83"/>
      <c r="BJ2481" s="54"/>
      <c r="BK2481" s="22"/>
      <c r="BL2481" s="24"/>
      <c r="BP2481" s="23"/>
      <c r="BQ2481" s="24"/>
      <c r="BR2481" s="22"/>
      <c r="BS2481" s="24"/>
      <c r="BT2481" s="24"/>
      <c r="BU2481" s="23"/>
      <c r="BV2481" s="26"/>
      <c r="BX2481" s="6"/>
      <c r="BY2481" s="24"/>
      <c r="BZ2481" s="109"/>
      <c r="CA2481" s="66"/>
      <c r="CB2481" s="5"/>
      <c r="CC2481" s="68"/>
      <c r="CD2481" s="67"/>
      <c r="CE2481" s="67"/>
      <c r="CF2481" s="64"/>
      <c r="CG2481" s="5"/>
      <c r="CH2481" s="69"/>
      <c r="CI2481" s="6"/>
      <c r="CJ2481" s="5"/>
      <c r="CK2481" s="25"/>
      <c r="CL2481" s="5"/>
      <c r="DN2481" s="14"/>
      <c r="DO2481" s="14"/>
      <c r="DP2481" s="5"/>
      <c r="DQ2481" s="25"/>
      <c r="DR2481" s="25"/>
      <c r="DS2481" s="96"/>
      <c r="DT2481" s="83"/>
      <c r="DU2481" s="14"/>
      <c r="DX2481" s="83"/>
      <c r="DY2481" s="83"/>
      <c r="DZ2481" s="83"/>
      <c r="EA2481" s="83"/>
      <c r="EJ2481" s="54"/>
      <c r="EK2481" s="22"/>
      <c r="EL2481" s="24"/>
      <c r="EP2481" s="23"/>
      <c r="EQ2481" s="24"/>
      <c r="ER2481" s="22"/>
      <c r="ES2481" s="24"/>
      <c r="ET2481" s="24"/>
      <c r="EU2481" s="23"/>
      <c r="EV2481" s="26"/>
      <c r="EX2481" s="6"/>
      <c r="EY2481" s="24"/>
      <c r="EZ2481" s="109"/>
      <c r="FA2481" s="66"/>
      <c r="FB2481" s="5"/>
      <c r="FC2481" s="68"/>
      <c r="FD2481" s="67"/>
      <c r="FE2481" s="67"/>
      <c r="FF2481" s="64"/>
      <c r="FG2481" s="5"/>
      <c r="FH2481" s="69"/>
      <c r="FI2481" s="6"/>
      <c r="FJ2481" s="5"/>
      <c r="FK2481" s="25"/>
      <c r="FL2481" s="5"/>
    </row>
    <row r="2482" spans="40:168">
      <c r="AN2482" s="14"/>
      <c r="AO2482" s="14"/>
      <c r="AP2482" s="5"/>
      <c r="AQ2482" s="25"/>
      <c r="AR2482" s="25"/>
      <c r="AS2482" s="96"/>
      <c r="AT2482" s="83"/>
      <c r="AU2482" s="14"/>
      <c r="AX2482" s="83"/>
      <c r="AY2482" s="83"/>
      <c r="AZ2482" s="83"/>
      <c r="BA2482" s="83"/>
      <c r="BJ2482" s="54"/>
      <c r="BK2482" s="22"/>
      <c r="BL2482" s="24"/>
      <c r="BP2482" s="23"/>
      <c r="BQ2482" s="24"/>
      <c r="BR2482" s="22"/>
      <c r="BS2482" s="24"/>
      <c r="BT2482" s="24"/>
      <c r="BU2482" s="23"/>
      <c r="BV2482" s="26"/>
      <c r="BX2482" s="6"/>
      <c r="BY2482" s="24"/>
      <c r="BZ2482" s="109"/>
      <c r="CA2482" s="66"/>
      <c r="CB2482" s="5"/>
      <c r="CC2482" s="68"/>
      <c r="CD2482" s="67"/>
      <c r="CE2482" s="67"/>
      <c r="CF2482" s="64"/>
      <c r="CG2482" s="5"/>
      <c r="CH2482" s="69"/>
      <c r="CI2482" s="6"/>
      <c r="CJ2482" s="5"/>
      <c r="CK2482" s="25"/>
      <c r="CL2482" s="5"/>
      <c r="DN2482" s="14"/>
      <c r="DO2482" s="14"/>
      <c r="DP2482" s="5"/>
      <c r="DQ2482" s="25"/>
      <c r="DR2482" s="25"/>
      <c r="DS2482" s="96"/>
      <c r="DT2482" s="83"/>
      <c r="DU2482" s="14"/>
      <c r="DX2482" s="83"/>
      <c r="DY2482" s="83"/>
      <c r="DZ2482" s="83"/>
      <c r="EA2482" s="83"/>
      <c r="EJ2482" s="54"/>
      <c r="EK2482" s="22"/>
      <c r="EL2482" s="24"/>
      <c r="EP2482" s="23"/>
      <c r="EQ2482" s="24"/>
      <c r="ER2482" s="22"/>
      <c r="ES2482" s="24"/>
      <c r="ET2482" s="24"/>
      <c r="EU2482" s="23"/>
      <c r="EV2482" s="26"/>
      <c r="EX2482" s="6"/>
      <c r="EY2482" s="24"/>
      <c r="EZ2482" s="109"/>
      <c r="FA2482" s="66"/>
      <c r="FB2482" s="5"/>
      <c r="FC2482" s="68"/>
      <c r="FD2482" s="67"/>
      <c r="FE2482" s="67"/>
      <c r="FF2482" s="64"/>
      <c r="FG2482" s="5"/>
      <c r="FH2482" s="69"/>
      <c r="FI2482" s="6"/>
      <c r="FJ2482" s="5"/>
      <c r="FK2482" s="25"/>
      <c r="FL2482" s="5"/>
    </row>
    <row r="2483" spans="40:168">
      <c r="AN2483" s="14"/>
      <c r="AO2483" s="14"/>
      <c r="AP2483" s="5"/>
      <c r="AQ2483" s="25"/>
      <c r="AR2483" s="25"/>
      <c r="AS2483" s="96"/>
      <c r="AT2483" s="83"/>
      <c r="AU2483" s="14"/>
      <c r="AX2483" s="83"/>
      <c r="AY2483" s="83"/>
      <c r="AZ2483" s="83"/>
      <c r="BA2483" s="83"/>
      <c r="BJ2483" s="54"/>
      <c r="BK2483" s="22"/>
      <c r="BL2483" s="24"/>
      <c r="BP2483" s="23"/>
      <c r="BQ2483" s="24"/>
      <c r="BR2483" s="22"/>
      <c r="BS2483" s="24"/>
      <c r="BT2483" s="24"/>
      <c r="BU2483" s="23"/>
      <c r="BV2483" s="26"/>
      <c r="BX2483" s="6"/>
      <c r="BY2483" s="24"/>
      <c r="BZ2483" s="109"/>
      <c r="CA2483" s="66"/>
      <c r="CB2483" s="5"/>
      <c r="CC2483" s="68"/>
      <c r="CD2483" s="67"/>
      <c r="CE2483" s="67"/>
      <c r="CF2483" s="64"/>
      <c r="CG2483" s="5"/>
      <c r="CH2483" s="69"/>
      <c r="CI2483" s="6"/>
      <c r="CJ2483" s="5"/>
      <c r="CK2483" s="25"/>
      <c r="CL2483" s="5"/>
      <c r="DN2483" s="14"/>
      <c r="DO2483" s="14"/>
      <c r="DP2483" s="5"/>
      <c r="DQ2483" s="25"/>
      <c r="DR2483" s="25"/>
      <c r="DS2483" s="96"/>
      <c r="DT2483" s="83"/>
      <c r="DU2483" s="14"/>
      <c r="DX2483" s="83"/>
      <c r="DY2483" s="83"/>
      <c r="DZ2483" s="83"/>
      <c r="EA2483" s="83"/>
      <c r="EJ2483" s="54"/>
      <c r="EK2483" s="22"/>
      <c r="EL2483" s="24"/>
      <c r="EP2483" s="23"/>
      <c r="EQ2483" s="24"/>
      <c r="ER2483" s="22"/>
      <c r="ES2483" s="24"/>
      <c r="ET2483" s="24"/>
      <c r="EU2483" s="23"/>
      <c r="EV2483" s="26"/>
      <c r="EX2483" s="6"/>
      <c r="EY2483" s="24"/>
      <c r="EZ2483" s="109"/>
      <c r="FA2483" s="66"/>
      <c r="FB2483" s="5"/>
      <c r="FC2483" s="68"/>
      <c r="FD2483" s="67"/>
      <c r="FE2483" s="67"/>
      <c r="FF2483" s="64"/>
      <c r="FG2483" s="5"/>
      <c r="FH2483" s="69"/>
      <c r="FI2483" s="6"/>
      <c r="FJ2483" s="5"/>
      <c r="FK2483" s="25"/>
      <c r="FL2483" s="5"/>
    </row>
    <row r="2484" spans="40:168">
      <c r="AN2484" s="14"/>
      <c r="AO2484" s="14"/>
      <c r="AP2484" s="5"/>
      <c r="AQ2484" s="25"/>
      <c r="AR2484" s="25"/>
      <c r="AS2484" s="96"/>
      <c r="AT2484" s="83"/>
      <c r="AU2484" s="14"/>
      <c r="AX2484" s="83"/>
      <c r="AY2484" s="83"/>
      <c r="AZ2484" s="83"/>
      <c r="BA2484" s="83"/>
      <c r="BJ2484" s="54"/>
      <c r="BK2484" s="22"/>
      <c r="BL2484" s="24"/>
      <c r="BP2484" s="23"/>
      <c r="BQ2484" s="24"/>
      <c r="BR2484" s="22"/>
      <c r="BS2484" s="24"/>
      <c r="BT2484" s="24"/>
      <c r="BU2484" s="23"/>
      <c r="BV2484" s="26"/>
      <c r="BX2484" s="6"/>
      <c r="BY2484" s="24"/>
      <c r="BZ2484" s="109"/>
      <c r="CA2484" s="66"/>
      <c r="CB2484" s="5"/>
      <c r="CC2484" s="68"/>
      <c r="CD2484" s="67"/>
      <c r="CE2484" s="67"/>
      <c r="CF2484" s="64"/>
      <c r="CG2484" s="5"/>
      <c r="CH2484" s="69"/>
      <c r="CI2484" s="6"/>
      <c r="CJ2484" s="5"/>
      <c r="CK2484" s="25"/>
      <c r="CL2484" s="5"/>
      <c r="DN2484" s="14"/>
      <c r="DO2484" s="14"/>
      <c r="DP2484" s="5"/>
      <c r="DQ2484" s="25"/>
      <c r="DR2484" s="25"/>
      <c r="DS2484" s="96"/>
      <c r="DT2484" s="83"/>
      <c r="DU2484" s="14"/>
      <c r="DX2484" s="83"/>
      <c r="DY2484" s="83"/>
      <c r="DZ2484" s="83"/>
      <c r="EA2484" s="83"/>
      <c r="EJ2484" s="54"/>
      <c r="EK2484" s="22"/>
      <c r="EL2484" s="24"/>
      <c r="EP2484" s="23"/>
      <c r="EQ2484" s="24"/>
      <c r="ER2484" s="22"/>
      <c r="ES2484" s="24"/>
      <c r="ET2484" s="24"/>
      <c r="EU2484" s="23"/>
      <c r="EV2484" s="26"/>
      <c r="EX2484" s="6"/>
      <c r="EY2484" s="24"/>
      <c r="EZ2484" s="109"/>
      <c r="FA2484" s="66"/>
      <c r="FB2484" s="5"/>
      <c r="FC2484" s="68"/>
      <c r="FD2484" s="67"/>
      <c r="FE2484" s="67"/>
      <c r="FF2484" s="64"/>
      <c r="FG2484" s="5"/>
      <c r="FH2484" s="69"/>
      <c r="FI2484" s="6"/>
      <c r="FJ2484" s="5"/>
      <c r="FK2484" s="25"/>
      <c r="FL2484" s="5"/>
    </row>
    <row r="2485" spans="40:168">
      <c r="AN2485" s="14"/>
      <c r="AO2485" s="14"/>
      <c r="AP2485" s="5"/>
      <c r="AQ2485" s="25"/>
      <c r="AR2485" s="25"/>
      <c r="AS2485" s="96"/>
      <c r="AT2485" s="83"/>
      <c r="AU2485" s="14"/>
      <c r="AX2485" s="83"/>
      <c r="AY2485" s="83"/>
      <c r="AZ2485" s="83"/>
      <c r="BA2485" s="83"/>
      <c r="BJ2485" s="54"/>
      <c r="BK2485" s="22"/>
      <c r="BL2485" s="24"/>
      <c r="BP2485" s="23"/>
      <c r="BQ2485" s="24"/>
      <c r="BR2485" s="22"/>
      <c r="BS2485" s="24"/>
      <c r="BT2485" s="24"/>
      <c r="BU2485" s="23"/>
      <c r="BV2485" s="26"/>
      <c r="BX2485" s="6"/>
      <c r="BY2485" s="24"/>
      <c r="BZ2485" s="109"/>
      <c r="CA2485" s="66"/>
      <c r="CB2485" s="5"/>
      <c r="CC2485" s="68"/>
      <c r="CD2485" s="67"/>
      <c r="CE2485" s="67"/>
      <c r="CF2485" s="64"/>
      <c r="CG2485" s="5"/>
      <c r="CH2485" s="69"/>
      <c r="CI2485" s="6"/>
      <c r="CJ2485" s="5"/>
      <c r="CK2485" s="25"/>
      <c r="CL2485" s="5"/>
      <c r="DN2485" s="14"/>
      <c r="DO2485" s="14"/>
      <c r="DP2485" s="5"/>
      <c r="DQ2485" s="25"/>
      <c r="DR2485" s="25"/>
      <c r="DS2485" s="96"/>
      <c r="DT2485" s="83"/>
      <c r="DU2485" s="14"/>
      <c r="DX2485" s="83"/>
      <c r="DY2485" s="83"/>
      <c r="DZ2485" s="83"/>
      <c r="EA2485" s="83"/>
      <c r="EJ2485" s="54"/>
      <c r="EK2485" s="22"/>
      <c r="EL2485" s="24"/>
      <c r="EP2485" s="23"/>
      <c r="EQ2485" s="24"/>
      <c r="ER2485" s="22"/>
      <c r="ES2485" s="24"/>
      <c r="ET2485" s="24"/>
      <c r="EU2485" s="23"/>
      <c r="EV2485" s="26"/>
      <c r="EX2485" s="6"/>
      <c r="EY2485" s="24"/>
      <c r="EZ2485" s="109"/>
      <c r="FA2485" s="66"/>
      <c r="FB2485" s="5"/>
      <c r="FC2485" s="68"/>
      <c r="FD2485" s="67"/>
      <c r="FE2485" s="67"/>
      <c r="FF2485" s="64"/>
      <c r="FG2485" s="5"/>
      <c r="FH2485" s="69"/>
      <c r="FI2485" s="6"/>
      <c r="FJ2485" s="5"/>
      <c r="FK2485" s="25"/>
      <c r="FL2485" s="5"/>
    </row>
    <row r="2486" spans="40:168">
      <c r="AN2486" s="14"/>
      <c r="AO2486" s="14"/>
      <c r="AP2486" s="5"/>
      <c r="AQ2486" s="25"/>
      <c r="AR2486" s="25"/>
      <c r="AS2486" s="96"/>
      <c r="AT2486" s="83"/>
      <c r="AU2486" s="14"/>
      <c r="AX2486" s="83"/>
      <c r="AY2486" s="83"/>
      <c r="AZ2486" s="83"/>
      <c r="BA2486" s="83"/>
      <c r="BJ2486" s="54"/>
      <c r="BK2486" s="22"/>
      <c r="BL2486" s="24"/>
      <c r="BP2486" s="23"/>
      <c r="BQ2486" s="24"/>
      <c r="BR2486" s="22"/>
      <c r="BS2486" s="24"/>
      <c r="BT2486" s="24"/>
      <c r="BU2486" s="23"/>
      <c r="BV2486" s="26"/>
      <c r="BX2486" s="6"/>
      <c r="BY2486" s="24"/>
      <c r="BZ2486" s="109"/>
      <c r="CA2486" s="66"/>
      <c r="CB2486" s="5"/>
      <c r="CC2486" s="68"/>
      <c r="CD2486" s="67"/>
      <c r="CE2486" s="67"/>
      <c r="CF2486" s="64"/>
      <c r="CG2486" s="5"/>
      <c r="CH2486" s="69"/>
      <c r="CI2486" s="6"/>
      <c r="CJ2486" s="5"/>
      <c r="CK2486" s="25"/>
      <c r="CL2486" s="5"/>
      <c r="DN2486" s="14"/>
      <c r="DO2486" s="14"/>
      <c r="DP2486" s="5"/>
      <c r="DQ2486" s="25"/>
      <c r="DR2486" s="25"/>
      <c r="DS2486" s="96"/>
      <c r="DT2486" s="83"/>
      <c r="DU2486" s="14"/>
      <c r="DX2486" s="83"/>
      <c r="DY2486" s="83"/>
      <c r="DZ2486" s="83"/>
      <c r="EA2486" s="83"/>
      <c r="EJ2486" s="54"/>
      <c r="EK2486" s="22"/>
      <c r="EL2486" s="24"/>
      <c r="EP2486" s="23"/>
      <c r="EQ2486" s="24"/>
      <c r="ER2486" s="22"/>
      <c r="ES2486" s="24"/>
      <c r="ET2486" s="24"/>
      <c r="EU2486" s="23"/>
      <c r="EV2486" s="26"/>
      <c r="EX2486" s="6"/>
      <c r="EY2486" s="24"/>
      <c r="EZ2486" s="109"/>
      <c r="FA2486" s="66"/>
      <c r="FB2486" s="5"/>
      <c r="FC2486" s="68"/>
      <c r="FD2486" s="67"/>
      <c r="FE2486" s="67"/>
      <c r="FF2486" s="64"/>
      <c r="FG2486" s="5"/>
      <c r="FH2486" s="69"/>
      <c r="FI2486" s="6"/>
      <c r="FJ2486" s="5"/>
      <c r="FK2486" s="25"/>
      <c r="FL2486" s="5"/>
    </row>
    <row r="2487" spans="40:168">
      <c r="AN2487" s="14"/>
      <c r="AO2487" s="14"/>
      <c r="AP2487" s="5"/>
      <c r="AQ2487" s="25"/>
      <c r="AR2487" s="25"/>
      <c r="AS2487" s="96"/>
      <c r="AT2487" s="83"/>
      <c r="AU2487" s="14"/>
      <c r="AX2487" s="83"/>
      <c r="AY2487" s="83"/>
      <c r="AZ2487" s="83"/>
      <c r="BA2487" s="83"/>
      <c r="BJ2487" s="54"/>
      <c r="BK2487" s="22"/>
      <c r="BL2487" s="24"/>
      <c r="BP2487" s="23"/>
      <c r="BQ2487" s="24"/>
      <c r="BR2487" s="22"/>
      <c r="BS2487" s="24"/>
      <c r="BT2487" s="24"/>
      <c r="BU2487" s="23"/>
      <c r="BV2487" s="26"/>
      <c r="BX2487" s="6"/>
      <c r="BY2487" s="24"/>
      <c r="BZ2487" s="109"/>
      <c r="CA2487" s="66"/>
      <c r="CB2487" s="5"/>
      <c r="CC2487" s="68"/>
      <c r="CD2487" s="67"/>
      <c r="CE2487" s="67"/>
      <c r="CF2487" s="64"/>
      <c r="CG2487" s="5"/>
      <c r="CH2487" s="69"/>
      <c r="CI2487" s="6"/>
      <c r="CJ2487" s="5"/>
      <c r="CK2487" s="25"/>
      <c r="CL2487" s="5"/>
      <c r="DN2487" s="14"/>
      <c r="DO2487" s="14"/>
      <c r="DP2487" s="5"/>
      <c r="DQ2487" s="25"/>
      <c r="DR2487" s="25"/>
      <c r="DS2487" s="96"/>
      <c r="DT2487" s="83"/>
      <c r="DU2487" s="14"/>
      <c r="DX2487" s="83"/>
      <c r="DY2487" s="83"/>
      <c r="DZ2487" s="83"/>
      <c r="EA2487" s="83"/>
      <c r="EJ2487" s="54"/>
      <c r="EK2487" s="22"/>
      <c r="EL2487" s="24"/>
      <c r="EP2487" s="23"/>
      <c r="EQ2487" s="24"/>
      <c r="ER2487" s="22"/>
      <c r="ES2487" s="24"/>
      <c r="ET2487" s="24"/>
      <c r="EU2487" s="23"/>
      <c r="EV2487" s="26"/>
      <c r="EX2487" s="6"/>
      <c r="EY2487" s="24"/>
      <c r="EZ2487" s="109"/>
      <c r="FA2487" s="66"/>
      <c r="FB2487" s="5"/>
      <c r="FC2487" s="68"/>
      <c r="FD2487" s="67"/>
      <c r="FE2487" s="67"/>
      <c r="FF2487" s="64"/>
      <c r="FG2487" s="5"/>
      <c r="FH2487" s="69"/>
      <c r="FI2487" s="6"/>
      <c r="FJ2487" s="5"/>
      <c r="FK2487" s="25"/>
      <c r="FL2487" s="5"/>
    </row>
    <row r="2488" spans="40:168">
      <c r="AN2488" s="14"/>
      <c r="AO2488" s="14"/>
      <c r="AP2488" s="5"/>
      <c r="AQ2488" s="25"/>
      <c r="AR2488" s="25"/>
      <c r="AS2488" s="96"/>
      <c r="AT2488" s="83"/>
      <c r="AU2488" s="14"/>
      <c r="AX2488" s="83"/>
      <c r="AY2488" s="83"/>
      <c r="AZ2488" s="83"/>
      <c r="BA2488" s="83"/>
      <c r="BJ2488" s="54"/>
      <c r="BK2488" s="22"/>
      <c r="BL2488" s="24"/>
      <c r="BP2488" s="23"/>
      <c r="BQ2488" s="24"/>
      <c r="BR2488" s="22"/>
      <c r="BS2488" s="24"/>
      <c r="BT2488" s="24"/>
      <c r="BU2488" s="23"/>
      <c r="BV2488" s="26"/>
      <c r="BX2488" s="6"/>
      <c r="BY2488" s="24"/>
      <c r="BZ2488" s="109"/>
      <c r="CA2488" s="66"/>
      <c r="CB2488" s="5"/>
      <c r="CC2488" s="68"/>
      <c r="CD2488" s="67"/>
      <c r="CE2488" s="67"/>
      <c r="CF2488" s="64"/>
      <c r="CG2488" s="5"/>
      <c r="CH2488" s="69"/>
      <c r="CI2488" s="6"/>
      <c r="CJ2488" s="5"/>
      <c r="CK2488" s="25"/>
      <c r="CL2488" s="5"/>
      <c r="DN2488" s="14"/>
      <c r="DO2488" s="14"/>
      <c r="DP2488" s="5"/>
      <c r="DQ2488" s="25"/>
      <c r="DR2488" s="25"/>
      <c r="DS2488" s="96"/>
      <c r="DT2488" s="83"/>
      <c r="DU2488" s="14"/>
      <c r="DX2488" s="83"/>
      <c r="DY2488" s="83"/>
      <c r="DZ2488" s="83"/>
      <c r="EA2488" s="83"/>
      <c r="EJ2488" s="54"/>
      <c r="EK2488" s="22"/>
      <c r="EL2488" s="24"/>
      <c r="EP2488" s="23"/>
      <c r="EQ2488" s="24"/>
      <c r="ER2488" s="22"/>
      <c r="ES2488" s="24"/>
      <c r="ET2488" s="24"/>
      <c r="EU2488" s="23"/>
      <c r="EV2488" s="26"/>
      <c r="EX2488" s="6"/>
      <c r="EY2488" s="24"/>
      <c r="EZ2488" s="109"/>
      <c r="FA2488" s="66"/>
      <c r="FB2488" s="5"/>
      <c r="FC2488" s="68"/>
      <c r="FD2488" s="67"/>
      <c r="FE2488" s="67"/>
      <c r="FF2488" s="64"/>
      <c r="FG2488" s="5"/>
      <c r="FH2488" s="69"/>
      <c r="FI2488" s="6"/>
      <c r="FJ2488" s="5"/>
      <c r="FK2488" s="25"/>
      <c r="FL2488" s="5"/>
    </row>
    <row r="2489" spans="40:168">
      <c r="AN2489" s="14"/>
      <c r="AO2489" s="14"/>
      <c r="AP2489" s="5"/>
      <c r="AQ2489" s="25"/>
      <c r="AR2489" s="25"/>
      <c r="AS2489" s="96"/>
      <c r="AT2489" s="83"/>
      <c r="AU2489" s="14"/>
      <c r="AX2489" s="83"/>
      <c r="AY2489" s="83"/>
      <c r="AZ2489" s="83"/>
      <c r="BA2489" s="83"/>
      <c r="BJ2489" s="54"/>
      <c r="BK2489" s="22"/>
      <c r="BL2489" s="24"/>
      <c r="BP2489" s="23"/>
      <c r="BQ2489" s="24"/>
      <c r="BR2489" s="22"/>
      <c r="BS2489" s="24"/>
      <c r="BT2489" s="24"/>
      <c r="BU2489" s="23"/>
      <c r="BV2489" s="26"/>
      <c r="BX2489" s="6"/>
      <c r="BY2489" s="24"/>
      <c r="BZ2489" s="109"/>
      <c r="CA2489" s="66"/>
      <c r="CB2489" s="5"/>
      <c r="CC2489" s="68"/>
      <c r="CD2489" s="67"/>
      <c r="CE2489" s="67"/>
      <c r="CF2489" s="64"/>
      <c r="CG2489" s="5"/>
      <c r="CH2489" s="69"/>
      <c r="CI2489" s="6"/>
      <c r="CJ2489" s="5"/>
      <c r="CK2489" s="25"/>
      <c r="CL2489" s="5"/>
      <c r="DN2489" s="14"/>
      <c r="DO2489" s="14"/>
      <c r="DP2489" s="5"/>
      <c r="DQ2489" s="25"/>
      <c r="DR2489" s="25"/>
      <c r="DS2489" s="96"/>
      <c r="DT2489" s="83"/>
      <c r="DU2489" s="14"/>
      <c r="DX2489" s="83"/>
      <c r="DY2489" s="83"/>
      <c r="DZ2489" s="83"/>
      <c r="EA2489" s="83"/>
      <c r="EJ2489" s="54"/>
      <c r="EK2489" s="22"/>
      <c r="EL2489" s="24"/>
      <c r="EP2489" s="23"/>
      <c r="EQ2489" s="24"/>
      <c r="ER2489" s="22"/>
      <c r="ES2489" s="24"/>
      <c r="ET2489" s="24"/>
      <c r="EU2489" s="23"/>
      <c r="EV2489" s="26"/>
      <c r="EX2489" s="6"/>
      <c r="EY2489" s="24"/>
      <c r="EZ2489" s="109"/>
      <c r="FA2489" s="66"/>
      <c r="FB2489" s="5"/>
      <c r="FC2489" s="68"/>
      <c r="FD2489" s="67"/>
      <c r="FE2489" s="67"/>
      <c r="FF2489" s="64"/>
      <c r="FG2489" s="5"/>
      <c r="FH2489" s="69"/>
      <c r="FI2489" s="6"/>
      <c r="FJ2489" s="5"/>
      <c r="FK2489" s="25"/>
      <c r="FL2489" s="5"/>
    </row>
    <row r="2490" spans="40:168">
      <c r="AN2490" s="14"/>
      <c r="AO2490" s="14"/>
      <c r="AP2490" s="5"/>
      <c r="AQ2490" s="25"/>
      <c r="AR2490" s="25"/>
      <c r="AS2490" s="96"/>
      <c r="AT2490" s="83"/>
      <c r="AU2490" s="14"/>
      <c r="AX2490" s="83"/>
      <c r="AY2490" s="83"/>
      <c r="AZ2490" s="83"/>
      <c r="BA2490" s="83"/>
      <c r="BJ2490" s="54"/>
      <c r="BK2490" s="22"/>
      <c r="BL2490" s="24"/>
      <c r="BP2490" s="23"/>
      <c r="BQ2490" s="24"/>
      <c r="BR2490" s="22"/>
      <c r="BS2490" s="24"/>
      <c r="BT2490" s="24"/>
      <c r="BU2490" s="23"/>
      <c r="BV2490" s="26"/>
      <c r="BX2490" s="6"/>
      <c r="BY2490" s="24"/>
      <c r="BZ2490" s="109"/>
      <c r="CA2490" s="66"/>
      <c r="CB2490" s="5"/>
      <c r="CC2490" s="68"/>
      <c r="CD2490" s="67"/>
      <c r="CE2490" s="67"/>
      <c r="CF2490" s="64"/>
      <c r="CG2490" s="5"/>
      <c r="CH2490" s="69"/>
      <c r="CI2490" s="6"/>
      <c r="CJ2490" s="5"/>
      <c r="CK2490" s="25"/>
      <c r="CL2490" s="5"/>
      <c r="DN2490" s="14"/>
      <c r="DO2490" s="14"/>
      <c r="DP2490" s="5"/>
      <c r="DQ2490" s="25"/>
      <c r="DR2490" s="25"/>
      <c r="DS2490" s="96"/>
      <c r="DT2490" s="83"/>
      <c r="DU2490" s="14"/>
      <c r="DX2490" s="83"/>
      <c r="DY2490" s="83"/>
      <c r="DZ2490" s="83"/>
      <c r="EA2490" s="83"/>
      <c r="EJ2490" s="54"/>
      <c r="EK2490" s="22"/>
      <c r="EL2490" s="24"/>
      <c r="EP2490" s="23"/>
      <c r="EQ2490" s="24"/>
      <c r="ER2490" s="22"/>
      <c r="ES2490" s="24"/>
      <c r="ET2490" s="24"/>
      <c r="EU2490" s="23"/>
      <c r="EV2490" s="26"/>
      <c r="EX2490" s="6"/>
      <c r="EY2490" s="24"/>
      <c r="EZ2490" s="109"/>
      <c r="FA2490" s="66"/>
      <c r="FB2490" s="5"/>
      <c r="FC2490" s="68"/>
      <c r="FD2490" s="67"/>
      <c r="FE2490" s="67"/>
      <c r="FF2490" s="64"/>
      <c r="FG2490" s="5"/>
      <c r="FH2490" s="69"/>
      <c r="FI2490" s="6"/>
      <c r="FJ2490" s="5"/>
      <c r="FK2490" s="25"/>
      <c r="FL2490" s="5"/>
    </row>
    <row r="2491" spans="40:168">
      <c r="AN2491" s="14"/>
      <c r="AO2491" s="14"/>
      <c r="AP2491" s="5"/>
      <c r="AQ2491" s="25"/>
      <c r="AR2491" s="25"/>
      <c r="AS2491" s="96"/>
      <c r="AT2491" s="83"/>
      <c r="AU2491" s="14"/>
      <c r="AX2491" s="83"/>
      <c r="AY2491" s="83"/>
      <c r="AZ2491" s="83"/>
      <c r="BA2491" s="83"/>
      <c r="BJ2491" s="54"/>
      <c r="BK2491" s="22"/>
      <c r="BL2491" s="24"/>
      <c r="BP2491" s="23"/>
      <c r="BQ2491" s="24"/>
      <c r="BR2491" s="22"/>
      <c r="BS2491" s="24"/>
      <c r="BT2491" s="24"/>
      <c r="BU2491" s="23"/>
      <c r="BV2491" s="26"/>
      <c r="BX2491" s="6"/>
      <c r="BY2491" s="24"/>
      <c r="BZ2491" s="109"/>
      <c r="CA2491" s="66"/>
      <c r="CB2491" s="5"/>
      <c r="CC2491" s="68"/>
      <c r="CD2491" s="67"/>
      <c r="CE2491" s="67"/>
      <c r="CF2491" s="64"/>
      <c r="CG2491" s="5"/>
      <c r="CH2491" s="69"/>
      <c r="CI2491" s="6"/>
      <c r="CJ2491" s="5"/>
      <c r="CK2491" s="25"/>
      <c r="CL2491" s="5"/>
      <c r="DN2491" s="14"/>
      <c r="DO2491" s="14"/>
      <c r="DP2491" s="5"/>
      <c r="DQ2491" s="25"/>
      <c r="DR2491" s="25"/>
      <c r="DS2491" s="96"/>
      <c r="DT2491" s="83"/>
      <c r="DU2491" s="14"/>
      <c r="DX2491" s="83"/>
      <c r="DY2491" s="83"/>
      <c r="DZ2491" s="83"/>
      <c r="EA2491" s="83"/>
      <c r="EJ2491" s="54"/>
      <c r="EK2491" s="22"/>
      <c r="EL2491" s="24"/>
      <c r="EP2491" s="23"/>
      <c r="EQ2491" s="24"/>
      <c r="ER2491" s="22"/>
      <c r="ES2491" s="24"/>
      <c r="ET2491" s="24"/>
      <c r="EU2491" s="23"/>
      <c r="EV2491" s="26"/>
      <c r="EX2491" s="6"/>
      <c r="EY2491" s="24"/>
      <c r="EZ2491" s="109"/>
      <c r="FA2491" s="66"/>
      <c r="FB2491" s="5"/>
      <c r="FC2491" s="68"/>
      <c r="FD2491" s="67"/>
      <c r="FE2491" s="67"/>
      <c r="FF2491" s="64"/>
      <c r="FG2491" s="5"/>
      <c r="FH2491" s="69"/>
      <c r="FI2491" s="6"/>
      <c r="FJ2491" s="5"/>
      <c r="FK2491" s="25"/>
      <c r="FL2491" s="5"/>
    </row>
    <row r="2492" spans="40:168">
      <c r="AN2492" s="14"/>
      <c r="AO2492" s="14"/>
      <c r="AP2492" s="5"/>
      <c r="AQ2492" s="25"/>
      <c r="AR2492" s="25"/>
      <c r="AS2492" s="96"/>
      <c r="AT2492" s="83"/>
      <c r="AU2492" s="14"/>
      <c r="AX2492" s="83"/>
      <c r="AY2492" s="83"/>
      <c r="AZ2492" s="83"/>
      <c r="BA2492" s="83"/>
      <c r="BJ2492" s="54"/>
      <c r="BK2492" s="22"/>
      <c r="BL2492" s="24"/>
      <c r="BP2492" s="23"/>
      <c r="BQ2492" s="24"/>
      <c r="BR2492" s="22"/>
      <c r="BS2492" s="24"/>
      <c r="BT2492" s="24"/>
      <c r="BU2492" s="23"/>
      <c r="BV2492" s="26"/>
      <c r="BX2492" s="6"/>
      <c r="BY2492" s="24"/>
      <c r="BZ2492" s="109"/>
      <c r="CA2492" s="66"/>
      <c r="CB2492" s="5"/>
      <c r="CC2492" s="68"/>
      <c r="CD2492" s="67"/>
      <c r="CE2492" s="67"/>
      <c r="CF2492" s="64"/>
      <c r="CG2492" s="5"/>
      <c r="CH2492" s="69"/>
      <c r="CI2492" s="6"/>
      <c r="CJ2492" s="5"/>
      <c r="CK2492" s="25"/>
      <c r="CL2492" s="5"/>
      <c r="DN2492" s="14"/>
      <c r="DO2492" s="14"/>
      <c r="DP2492" s="5"/>
      <c r="DQ2492" s="25"/>
      <c r="DR2492" s="25"/>
      <c r="DS2492" s="96"/>
      <c r="DT2492" s="83"/>
      <c r="DU2492" s="14"/>
      <c r="DX2492" s="83"/>
      <c r="DY2492" s="83"/>
      <c r="DZ2492" s="83"/>
      <c r="EA2492" s="83"/>
      <c r="EJ2492" s="54"/>
      <c r="EK2492" s="22"/>
      <c r="EL2492" s="24"/>
      <c r="EP2492" s="23"/>
      <c r="EQ2492" s="24"/>
      <c r="ER2492" s="22"/>
      <c r="ES2492" s="24"/>
      <c r="ET2492" s="24"/>
      <c r="EU2492" s="23"/>
      <c r="EV2492" s="26"/>
      <c r="EX2492" s="6"/>
      <c r="EY2492" s="24"/>
      <c r="EZ2492" s="109"/>
      <c r="FA2492" s="66"/>
      <c r="FB2492" s="5"/>
      <c r="FC2492" s="68"/>
      <c r="FD2492" s="67"/>
      <c r="FE2492" s="67"/>
      <c r="FF2492" s="64"/>
      <c r="FG2492" s="5"/>
      <c r="FH2492" s="69"/>
      <c r="FI2492" s="6"/>
      <c r="FJ2492" s="5"/>
      <c r="FK2492" s="25"/>
      <c r="FL2492" s="5"/>
    </row>
    <row r="2493" spans="40:168">
      <c r="AN2493" s="14"/>
      <c r="AO2493" s="14"/>
      <c r="AP2493" s="5"/>
      <c r="AQ2493" s="25"/>
      <c r="AR2493" s="25"/>
      <c r="AS2493" s="96"/>
      <c r="AT2493" s="83"/>
      <c r="AU2493" s="14"/>
      <c r="AX2493" s="83"/>
      <c r="AY2493" s="83"/>
      <c r="AZ2493" s="83"/>
      <c r="BA2493" s="83"/>
      <c r="BJ2493" s="54"/>
      <c r="BK2493" s="22"/>
      <c r="BL2493" s="24"/>
      <c r="BP2493" s="23"/>
      <c r="BQ2493" s="24"/>
      <c r="BR2493" s="22"/>
      <c r="BS2493" s="24"/>
      <c r="BT2493" s="24"/>
      <c r="BU2493" s="23"/>
      <c r="BV2493" s="26"/>
      <c r="BX2493" s="6"/>
      <c r="BY2493" s="24"/>
      <c r="BZ2493" s="109"/>
      <c r="CA2493" s="66"/>
      <c r="CB2493" s="5"/>
      <c r="CC2493" s="68"/>
      <c r="CD2493" s="67"/>
      <c r="CE2493" s="67"/>
      <c r="CF2493" s="64"/>
      <c r="CG2493" s="5"/>
      <c r="CH2493" s="69"/>
      <c r="CI2493" s="6"/>
      <c r="CJ2493" s="5"/>
      <c r="CK2493" s="25"/>
      <c r="CL2493" s="5"/>
      <c r="DN2493" s="14"/>
      <c r="DO2493" s="14"/>
      <c r="DP2493" s="5"/>
      <c r="DQ2493" s="25"/>
      <c r="DR2493" s="25"/>
      <c r="DS2493" s="96"/>
      <c r="DT2493" s="83"/>
      <c r="DU2493" s="14"/>
      <c r="DX2493" s="83"/>
      <c r="DY2493" s="83"/>
      <c r="DZ2493" s="83"/>
      <c r="EA2493" s="83"/>
      <c r="EJ2493" s="54"/>
      <c r="EK2493" s="22"/>
      <c r="EL2493" s="24"/>
      <c r="EP2493" s="23"/>
      <c r="EQ2493" s="24"/>
      <c r="ER2493" s="22"/>
      <c r="ES2493" s="24"/>
      <c r="ET2493" s="24"/>
      <c r="EU2493" s="23"/>
      <c r="EV2493" s="26"/>
      <c r="EX2493" s="6"/>
      <c r="EY2493" s="24"/>
      <c r="EZ2493" s="109"/>
      <c r="FA2493" s="66"/>
      <c r="FB2493" s="5"/>
      <c r="FC2493" s="68"/>
      <c r="FD2493" s="67"/>
      <c r="FE2493" s="67"/>
      <c r="FF2493" s="64"/>
      <c r="FG2493" s="5"/>
      <c r="FH2493" s="69"/>
      <c r="FI2493" s="6"/>
      <c r="FJ2493" s="5"/>
      <c r="FK2493" s="25"/>
      <c r="FL2493" s="5"/>
    </row>
    <row r="2494" spans="40:168">
      <c r="AN2494" s="14"/>
      <c r="AO2494" s="14"/>
      <c r="AP2494" s="5"/>
      <c r="AQ2494" s="25"/>
      <c r="AR2494" s="25"/>
      <c r="AS2494" s="96"/>
      <c r="AT2494" s="83"/>
      <c r="AU2494" s="14"/>
      <c r="AX2494" s="83"/>
      <c r="AY2494" s="83"/>
      <c r="AZ2494" s="83"/>
      <c r="BA2494" s="83"/>
      <c r="BJ2494" s="54"/>
      <c r="BK2494" s="22"/>
      <c r="BL2494" s="24"/>
      <c r="BP2494" s="23"/>
      <c r="BQ2494" s="24"/>
      <c r="BR2494" s="22"/>
      <c r="BS2494" s="24"/>
      <c r="BT2494" s="24"/>
      <c r="BU2494" s="23"/>
      <c r="BV2494" s="26"/>
      <c r="BX2494" s="6"/>
      <c r="BY2494" s="24"/>
      <c r="BZ2494" s="109"/>
      <c r="CA2494" s="66"/>
      <c r="CB2494" s="5"/>
      <c r="CC2494" s="68"/>
      <c r="CD2494" s="67"/>
      <c r="CE2494" s="67"/>
      <c r="CF2494" s="64"/>
      <c r="CG2494" s="5"/>
      <c r="CH2494" s="69"/>
      <c r="CI2494" s="6"/>
      <c r="CJ2494" s="5"/>
      <c r="CK2494" s="25"/>
      <c r="CL2494" s="5"/>
      <c r="DN2494" s="14"/>
      <c r="DO2494" s="14"/>
      <c r="DP2494" s="5"/>
      <c r="DQ2494" s="25"/>
      <c r="DR2494" s="25"/>
      <c r="DS2494" s="96"/>
      <c r="DT2494" s="83"/>
      <c r="DU2494" s="14"/>
      <c r="DX2494" s="83"/>
      <c r="DY2494" s="83"/>
      <c r="DZ2494" s="83"/>
      <c r="EA2494" s="83"/>
      <c r="EJ2494" s="54"/>
      <c r="EK2494" s="22"/>
      <c r="EL2494" s="24"/>
      <c r="EP2494" s="23"/>
      <c r="EQ2494" s="24"/>
      <c r="ER2494" s="22"/>
      <c r="ES2494" s="24"/>
      <c r="ET2494" s="24"/>
      <c r="EU2494" s="23"/>
      <c r="EV2494" s="26"/>
      <c r="EX2494" s="6"/>
      <c r="EY2494" s="24"/>
      <c r="EZ2494" s="109"/>
      <c r="FA2494" s="66"/>
      <c r="FB2494" s="5"/>
      <c r="FC2494" s="68"/>
      <c r="FD2494" s="67"/>
      <c r="FE2494" s="67"/>
      <c r="FF2494" s="64"/>
      <c r="FG2494" s="5"/>
      <c r="FH2494" s="69"/>
      <c r="FI2494" s="6"/>
      <c r="FJ2494" s="5"/>
      <c r="FK2494" s="25"/>
      <c r="FL2494" s="5"/>
    </row>
    <row r="2495" spans="40:168">
      <c r="AN2495" s="14"/>
      <c r="AO2495" s="14"/>
      <c r="AP2495" s="5"/>
      <c r="AQ2495" s="25"/>
      <c r="AR2495" s="25"/>
      <c r="AS2495" s="96"/>
      <c r="AT2495" s="83"/>
      <c r="AU2495" s="14"/>
      <c r="AX2495" s="83"/>
      <c r="AY2495" s="83"/>
      <c r="AZ2495" s="83"/>
      <c r="BA2495" s="83"/>
      <c r="BJ2495" s="54"/>
      <c r="BK2495" s="22"/>
      <c r="BL2495" s="24"/>
      <c r="BP2495" s="23"/>
      <c r="BQ2495" s="24"/>
      <c r="BR2495" s="22"/>
      <c r="BS2495" s="24"/>
      <c r="BT2495" s="24"/>
      <c r="BU2495" s="23"/>
      <c r="BV2495" s="26"/>
      <c r="BX2495" s="6"/>
      <c r="BY2495" s="24"/>
      <c r="BZ2495" s="109"/>
      <c r="CA2495" s="66"/>
      <c r="CB2495" s="5"/>
      <c r="CC2495" s="68"/>
      <c r="CD2495" s="67"/>
      <c r="CE2495" s="67"/>
      <c r="CF2495" s="64"/>
      <c r="CG2495" s="5"/>
      <c r="CH2495" s="69"/>
      <c r="CI2495" s="6"/>
      <c r="CJ2495" s="5"/>
      <c r="CK2495" s="25"/>
      <c r="CL2495" s="5"/>
      <c r="DN2495" s="14"/>
      <c r="DO2495" s="14"/>
      <c r="DP2495" s="5"/>
      <c r="DQ2495" s="25"/>
      <c r="DR2495" s="25"/>
      <c r="DS2495" s="96"/>
      <c r="DT2495" s="83"/>
      <c r="DU2495" s="14"/>
      <c r="DX2495" s="83"/>
      <c r="DY2495" s="83"/>
      <c r="DZ2495" s="83"/>
      <c r="EA2495" s="83"/>
      <c r="EJ2495" s="54"/>
      <c r="EK2495" s="22"/>
      <c r="EL2495" s="24"/>
      <c r="EP2495" s="23"/>
      <c r="EQ2495" s="24"/>
      <c r="ER2495" s="22"/>
      <c r="ES2495" s="24"/>
      <c r="ET2495" s="24"/>
      <c r="EU2495" s="23"/>
      <c r="EV2495" s="26"/>
      <c r="EX2495" s="6"/>
      <c r="EY2495" s="24"/>
      <c r="EZ2495" s="109"/>
      <c r="FA2495" s="66"/>
      <c r="FB2495" s="5"/>
      <c r="FC2495" s="68"/>
      <c r="FD2495" s="67"/>
      <c r="FE2495" s="67"/>
      <c r="FF2495" s="64"/>
      <c r="FG2495" s="5"/>
      <c r="FH2495" s="69"/>
      <c r="FI2495" s="6"/>
      <c r="FJ2495" s="5"/>
      <c r="FK2495" s="25"/>
      <c r="FL2495" s="5"/>
    </row>
    <row r="2496" spans="40:168">
      <c r="AN2496" s="14"/>
      <c r="AO2496" s="14"/>
      <c r="AP2496" s="5"/>
      <c r="AQ2496" s="25"/>
      <c r="AR2496" s="25"/>
      <c r="AS2496" s="96"/>
      <c r="AT2496" s="83"/>
      <c r="AU2496" s="14"/>
      <c r="AX2496" s="83"/>
      <c r="AY2496" s="83"/>
      <c r="AZ2496" s="83"/>
      <c r="BA2496" s="83"/>
      <c r="BJ2496" s="54"/>
      <c r="BK2496" s="22"/>
      <c r="BL2496" s="24"/>
      <c r="BP2496" s="23"/>
      <c r="BQ2496" s="24"/>
      <c r="BR2496" s="22"/>
      <c r="BS2496" s="24"/>
      <c r="BT2496" s="24"/>
      <c r="BU2496" s="23"/>
      <c r="BV2496" s="26"/>
      <c r="BX2496" s="6"/>
      <c r="BY2496" s="24"/>
      <c r="BZ2496" s="109"/>
      <c r="CA2496" s="66"/>
      <c r="CB2496" s="5"/>
      <c r="CC2496" s="68"/>
      <c r="CD2496" s="67"/>
      <c r="CE2496" s="67"/>
      <c r="CF2496" s="64"/>
      <c r="CG2496" s="5"/>
      <c r="CH2496" s="69"/>
      <c r="CI2496" s="6"/>
      <c r="CJ2496" s="5"/>
      <c r="CK2496" s="25"/>
      <c r="CL2496" s="5"/>
      <c r="DN2496" s="14"/>
      <c r="DO2496" s="14"/>
      <c r="DP2496" s="5"/>
      <c r="DQ2496" s="25"/>
      <c r="DR2496" s="25"/>
      <c r="DS2496" s="96"/>
      <c r="DT2496" s="83"/>
      <c r="DU2496" s="14"/>
      <c r="DX2496" s="83"/>
      <c r="DY2496" s="83"/>
      <c r="DZ2496" s="83"/>
      <c r="EA2496" s="83"/>
      <c r="EJ2496" s="54"/>
      <c r="EK2496" s="22"/>
      <c r="EL2496" s="24"/>
      <c r="EP2496" s="23"/>
      <c r="EQ2496" s="24"/>
      <c r="ER2496" s="22"/>
      <c r="ES2496" s="24"/>
      <c r="ET2496" s="24"/>
      <c r="EU2496" s="23"/>
      <c r="EV2496" s="26"/>
      <c r="EX2496" s="6"/>
      <c r="EY2496" s="24"/>
      <c r="EZ2496" s="109"/>
      <c r="FA2496" s="66"/>
      <c r="FB2496" s="5"/>
      <c r="FC2496" s="68"/>
      <c r="FD2496" s="67"/>
      <c r="FE2496" s="67"/>
      <c r="FF2496" s="64"/>
      <c r="FG2496" s="5"/>
      <c r="FH2496" s="69"/>
      <c r="FI2496" s="6"/>
      <c r="FJ2496" s="5"/>
      <c r="FK2496" s="25"/>
      <c r="FL2496" s="5"/>
    </row>
    <row r="2497" spans="40:168">
      <c r="AN2497" s="14"/>
      <c r="AO2497" s="14"/>
      <c r="AP2497" s="5"/>
      <c r="AQ2497" s="25"/>
      <c r="AR2497" s="25"/>
      <c r="AS2497" s="96"/>
      <c r="AT2497" s="83"/>
      <c r="AU2497" s="14"/>
      <c r="AX2497" s="83"/>
      <c r="AY2497" s="83"/>
      <c r="AZ2497" s="83"/>
      <c r="BA2497" s="83"/>
      <c r="BJ2497" s="54"/>
      <c r="BK2497" s="22"/>
      <c r="BL2497" s="24"/>
      <c r="BP2497" s="23"/>
      <c r="BQ2497" s="24"/>
      <c r="BR2497" s="22"/>
      <c r="BS2497" s="24"/>
      <c r="BT2497" s="24"/>
      <c r="BU2497" s="23"/>
      <c r="BV2497" s="26"/>
      <c r="BX2497" s="6"/>
      <c r="BY2497" s="24"/>
      <c r="BZ2497" s="109"/>
      <c r="CA2497" s="66"/>
      <c r="CB2497" s="5"/>
      <c r="CC2497" s="68"/>
      <c r="CD2497" s="67"/>
      <c r="CE2497" s="67"/>
      <c r="CF2497" s="64"/>
      <c r="CG2497" s="5"/>
      <c r="CH2497" s="69"/>
      <c r="CI2497" s="6"/>
      <c r="CJ2497" s="5"/>
      <c r="CK2497" s="25"/>
      <c r="CL2497" s="5"/>
      <c r="DN2497" s="14"/>
      <c r="DO2497" s="14"/>
      <c r="DP2497" s="5"/>
      <c r="DQ2497" s="25"/>
      <c r="DR2497" s="25"/>
      <c r="DS2497" s="96"/>
      <c r="DT2497" s="83"/>
      <c r="DU2497" s="14"/>
      <c r="DX2497" s="83"/>
      <c r="DY2497" s="83"/>
      <c r="DZ2497" s="83"/>
      <c r="EA2497" s="83"/>
      <c r="EJ2497" s="54"/>
      <c r="EK2497" s="22"/>
      <c r="EL2497" s="24"/>
      <c r="EP2497" s="23"/>
      <c r="EQ2497" s="24"/>
      <c r="ER2497" s="22"/>
      <c r="ES2497" s="24"/>
      <c r="ET2497" s="24"/>
      <c r="EU2497" s="23"/>
      <c r="EV2497" s="26"/>
      <c r="EX2497" s="6"/>
      <c r="EY2497" s="24"/>
      <c r="EZ2497" s="109"/>
      <c r="FA2497" s="66"/>
      <c r="FB2497" s="5"/>
      <c r="FC2497" s="68"/>
      <c r="FD2497" s="67"/>
      <c r="FE2497" s="67"/>
      <c r="FF2497" s="64"/>
      <c r="FG2497" s="5"/>
      <c r="FH2497" s="69"/>
      <c r="FI2497" s="6"/>
      <c r="FJ2497" s="5"/>
      <c r="FK2497" s="25"/>
      <c r="FL2497" s="5"/>
    </row>
    <row r="2498" spans="40:168">
      <c r="AN2498" s="14"/>
      <c r="AO2498" s="14"/>
      <c r="AP2498" s="5"/>
      <c r="AQ2498" s="25"/>
      <c r="AR2498" s="25"/>
      <c r="AS2498" s="96"/>
      <c r="AT2498" s="83"/>
      <c r="AU2498" s="14"/>
      <c r="AX2498" s="83"/>
      <c r="AY2498" s="83"/>
      <c r="AZ2498" s="83"/>
      <c r="BA2498" s="83"/>
      <c r="BJ2498" s="54"/>
      <c r="BK2498" s="22"/>
      <c r="BL2498" s="24"/>
      <c r="BP2498" s="23"/>
      <c r="BQ2498" s="24"/>
      <c r="BR2498" s="22"/>
      <c r="BS2498" s="24"/>
      <c r="BT2498" s="24"/>
      <c r="BU2498" s="23"/>
      <c r="BV2498" s="26"/>
      <c r="BX2498" s="6"/>
      <c r="BY2498" s="24"/>
      <c r="BZ2498" s="109"/>
      <c r="CA2498" s="66"/>
      <c r="CB2498" s="5"/>
      <c r="CC2498" s="68"/>
      <c r="CD2498" s="67"/>
      <c r="CE2498" s="67"/>
      <c r="CF2498" s="64"/>
      <c r="CG2498" s="5"/>
      <c r="CH2498" s="69"/>
      <c r="CI2498" s="6"/>
      <c r="CJ2498" s="5"/>
      <c r="CK2498" s="25"/>
      <c r="CL2498" s="5"/>
      <c r="DN2498" s="14"/>
      <c r="DO2498" s="14"/>
      <c r="DP2498" s="5"/>
      <c r="DQ2498" s="25"/>
      <c r="DR2498" s="25"/>
      <c r="DS2498" s="96"/>
      <c r="DT2498" s="83"/>
      <c r="DU2498" s="14"/>
      <c r="DX2498" s="83"/>
      <c r="DY2498" s="83"/>
      <c r="DZ2498" s="83"/>
      <c r="EA2498" s="83"/>
      <c r="EJ2498" s="54"/>
      <c r="EK2498" s="22"/>
      <c r="EL2498" s="24"/>
      <c r="EP2498" s="23"/>
      <c r="EQ2498" s="24"/>
      <c r="ER2498" s="22"/>
      <c r="ES2498" s="24"/>
      <c r="ET2498" s="24"/>
      <c r="EU2498" s="23"/>
      <c r="EV2498" s="26"/>
      <c r="EX2498" s="6"/>
      <c r="EY2498" s="24"/>
      <c r="EZ2498" s="109"/>
      <c r="FA2498" s="66"/>
      <c r="FB2498" s="5"/>
      <c r="FC2498" s="68"/>
      <c r="FD2498" s="67"/>
      <c r="FE2498" s="67"/>
      <c r="FF2498" s="64"/>
      <c r="FG2498" s="5"/>
      <c r="FH2498" s="69"/>
      <c r="FI2498" s="6"/>
      <c r="FJ2498" s="5"/>
      <c r="FK2498" s="25"/>
      <c r="FL2498" s="5"/>
    </row>
    <row r="2499" spans="40:168">
      <c r="AN2499" s="14"/>
      <c r="AO2499" s="14"/>
      <c r="AP2499" s="5"/>
      <c r="AQ2499" s="25"/>
      <c r="AR2499" s="25"/>
      <c r="AS2499" s="96"/>
      <c r="AT2499" s="83"/>
      <c r="AU2499" s="14"/>
      <c r="AX2499" s="83"/>
      <c r="AY2499" s="83"/>
      <c r="AZ2499" s="83"/>
      <c r="BA2499" s="83"/>
      <c r="BJ2499" s="54"/>
      <c r="BK2499" s="22"/>
      <c r="BL2499" s="24"/>
      <c r="BP2499" s="23"/>
      <c r="BQ2499" s="24"/>
      <c r="BR2499" s="22"/>
      <c r="BS2499" s="24"/>
      <c r="BT2499" s="24"/>
      <c r="BU2499" s="23"/>
      <c r="BV2499" s="26"/>
      <c r="BX2499" s="6"/>
      <c r="BY2499" s="24"/>
      <c r="BZ2499" s="109"/>
      <c r="CA2499" s="66"/>
      <c r="CB2499" s="5"/>
      <c r="CC2499" s="68"/>
      <c r="CD2499" s="67"/>
      <c r="CE2499" s="67"/>
      <c r="CF2499" s="64"/>
      <c r="CG2499" s="5"/>
      <c r="CH2499" s="69"/>
      <c r="CI2499" s="6"/>
      <c r="CJ2499" s="5"/>
      <c r="CK2499" s="25"/>
      <c r="CL2499" s="5"/>
      <c r="DN2499" s="14"/>
      <c r="DO2499" s="14"/>
      <c r="DP2499" s="5"/>
      <c r="DQ2499" s="25"/>
      <c r="DR2499" s="25"/>
      <c r="DS2499" s="96"/>
      <c r="DT2499" s="83"/>
      <c r="DU2499" s="14"/>
      <c r="DX2499" s="83"/>
      <c r="DY2499" s="83"/>
      <c r="DZ2499" s="83"/>
      <c r="EA2499" s="83"/>
      <c r="EJ2499" s="54"/>
      <c r="EK2499" s="22"/>
      <c r="EL2499" s="24"/>
      <c r="EP2499" s="23"/>
      <c r="EQ2499" s="24"/>
      <c r="ER2499" s="22"/>
      <c r="ES2499" s="24"/>
      <c r="ET2499" s="24"/>
      <c r="EU2499" s="23"/>
      <c r="EV2499" s="26"/>
      <c r="EX2499" s="6"/>
      <c r="EY2499" s="24"/>
      <c r="EZ2499" s="109"/>
      <c r="FA2499" s="66"/>
      <c r="FB2499" s="5"/>
      <c r="FC2499" s="68"/>
      <c r="FD2499" s="67"/>
      <c r="FE2499" s="67"/>
      <c r="FF2499" s="64"/>
      <c r="FG2499" s="5"/>
      <c r="FH2499" s="69"/>
      <c r="FI2499" s="6"/>
      <c r="FJ2499" s="5"/>
      <c r="FK2499" s="25"/>
      <c r="FL2499" s="5"/>
    </row>
    <row r="2500" spans="40:168">
      <c r="AN2500" s="14"/>
      <c r="AO2500" s="14"/>
      <c r="AP2500" s="5"/>
      <c r="AQ2500" s="25"/>
      <c r="AR2500" s="25"/>
      <c r="AS2500" s="96"/>
      <c r="AT2500" s="83"/>
      <c r="AU2500" s="14"/>
      <c r="AX2500" s="83"/>
      <c r="AY2500" s="83"/>
      <c r="AZ2500" s="83"/>
      <c r="BA2500" s="83"/>
      <c r="BJ2500" s="54"/>
      <c r="BK2500" s="22"/>
      <c r="BL2500" s="24"/>
      <c r="BP2500" s="23"/>
      <c r="BQ2500" s="24"/>
      <c r="BR2500" s="22"/>
      <c r="BS2500" s="24"/>
      <c r="BT2500" s="24"/>
      <c r="BU2500" s="23"/>
      <c r="BV2500" s="26"/>
      <c r="BX2500" s="6"/>
      <c r="BY2500" s="24"/>
      <c r="BZ2500" s="109"/>
      <c r="CA2500" s="66"/>
      <c r="CB2500" s="5"/>
      <c r="CC2500" s="68"/>
      <c r="CD2500" s="67"/>
      <c r="CE2500" s="67"/>
      <c r="CF2500" s="64"/>
      <c r="CG2500" s="5"/>
      <c r="CH2500" s="69"/>
      <c r="CI2500" s="6"/>
      <c r="CJ2500" s="5"/>
      <c r="CK2500" s="25"/>
      <c r="CL2500" s="5"/>
      <c r="DN2500" s="14"/>
      <c r="DO2500" s="14"/>
      <c r="DP2500" s="5"/>
      <c r="DQ2500" s="25"/>
      <c r="DR2500" s="25"/>
      <c r="DS2500" s="96"/>
      <c r="DT2500" s="83"/>
      <c r="DU2500" s="14"/>
      <c r="DX2500" s="83"/>
      <c r="DY2500" s="83"/>
      <c r="DZ2500" s="83"/>
      <c r="EA2500" s="83"/>
      <c r="EJ2500" s="54"/>
      <c r="EK2500" s="22"/>
      <c r="EL2500" s="24"/>
      <c r="EP2500" s="23"/>
      <c r="EQ2500" s="24"/>
      <c r="ER2500" s="22"/>
      <c r="ES2500" s="24"/>
      <c r="ET2500" s="24"/>
      <c r="EU2500" s="23"/>
      <c r="EV2500" s="26"/>
      <c r="EX2500" s="6"/>
      <c r="EY2500" s="24"/>
      <c r="EZ2500" s="109"/>
      <c r="FA2500" s="66"/>
      <c r="FB2500" s="5"/>
      <c r="FC2500" s="68"/>
      <c r="FD2500" s="67"/>
      <c r="FE2500" s="67"/>
      <c r="FF2500" s="64"/>
      <c r="FG2500" s="5"/>
      <c r="FH2500" s="69"/>
      <c r="FI2500" s="6"/>
      <c r="FJ2500" s="5"/>
      <c r="FK2500" s="25"/>
      <c r="FL2500" s="5"/>
    </row>
    <row r="2501" spans="40:168">
      <c r="AN2501" s="14"/>
      <c r="AO2501" s="14"/>
      <c r="AP2501" s="5"/>
      <c r="AQ2501" s="25"/>
      <c r="AR2501" s="25"/>
      <c r="AS2501" s="96"/>
      <c r="AT2501" s="83"/>
      <c r="AU2501" s="14"/>
      <c r="AX2501" s="83"/>
      <c r="AY2501" s="83"/>
      <c r="AZ2501" s="83"/>
      <c r="BA2501" s="83"/>
      <c r="BJ2501" s="54"/>
      <c r="BK2501" s="22"/>
      <c r="BL2501" s="24"/>
      <c r="BP2501" s="23"/>
      <c r="BQ2501" s="24"/>
      <c r="BR2501" s="22"/>
      <c r="BS2501" s="24"/>
      <c r="BT2501" s="24"/>
      <c r="BU2501" s="23"/>
      <c r="BV2501" s="26"/>
      <c r="BX2501" s="6"/>
      <c r="BY2501" s="24"/>
      <c r="BZ2501" s="109"/>
      <c r="CA2501" s="66"/>
      <c r="CB2501" s="5"/>
      <c r="CC2501" s="68"/>
      <c r="CD2501" s="67"/>
      <c r="CE2501" s="67"/>
      <c r="CF2501" s="64"/>
      <c r="CG2501" s="5"/>
      <c r="CH2501" s="69"/>
      <c r="CI2501" s="6"/>
      <c r="CJ2501" s="5"/>
      <c r="CK2501" s="25"/>
      <c r="CL2501" s="5"/>
      <c r="DN2501" s="14"/>
      <c r="DO2501" s="14"/>
      <c r="DP2501" s="5"/>
      <c r="DQ2501" s="25"/>
      <c r="DR2501" s="25"/>
      <c r="DS2501" s="96"/>
      <c r="DT2501" s="83"/>
      <c r="DU2501" s="14"/>
      <c r="DX2501" s="83"/>
      <c r="DY2501" s="83"/>
      <c r="DZ2501" s="83"/>
      <c r="EA2501" s="83"/>
      <c r="EJ2501" s="54"/>
      <c r="EK2501" s="22"/>
      <c r="EL2501" s="24"/>
      <c r="EP2501" s="23"/>
      <c r="EQ2501" s="24"/>
      <c r="ER2501" s="22"/>
      <c r="ES2501" s="24"/>
      <c r="ET2501" s="24"/>
      <c r="EU2501" s="23"/>
      <c r="EV2501" s="26"/>
      <c r="EX2501" s="6"/>
      <c r="EY2501" s="24"/>
      <c r="EZ2501" s="109"/>
      <c r="FA2501" s="66"/>
      <c r="FB2501" s="5"/>
      <c r="FC2501" s="68"/>
      <c r="FD2501" s="67"/>
      <c r="FE2501" s="67"/>
      <c r="FF2501" s="64"/>
      <c r="FG2501" s="5"/>
      <c r="FH2501" s="69"/>
      <c r="FI2501" s="6"/>
      <c r="FJ2501" s="5"/>
      <c r="FK2501" s="25"/>
      <c r="FL2501" s="5"/>
    </row>
    <row r="2502" spans="40:168">
      <c r="AN2502" s="14"/>
      <c r="AO2502" s="14"/>
      <c r="AP2502" s="5"/>
      <c r="AQ2502" s="25"/>
      <c r="AR2502" s="25"/>
      <c r="AS2502" s="96"/>
      <c r="AT2502" s="83"/>
      <c r="AU2502" s="14"/>
      <c r="AX2502" s="83"/>
      <c r="AY2502" s="83"/>
      <c r="AZ2502" s="83"/>
      <c r="BA2502" s="83"/>
      <c r="BJ2502" s="54"/>
      <c r="BK2502" s="22"/>
      <c r="BL2502" s="24"/>
      <c r="BP2502" s="23"/>
      <c r="BQ2502" s="24"/>
      <c r="BR2502" s="22"/>
      <c r="BS2502" s="24"/>
      <c r="BT2502" s="24"/>
      <c r="BU2502" s="23"/>
      <c r="BV2502" s="26"/>
      <c r="BX2502" s="6"/>
      <c r="BY2502" s="24"/>
      <c r="BZ2502" s="109"/>
      <c r="CA2502" s="66"/>
      <c r="CB2502" s="5"/>
      <c r="CC2502" s="68"/>
      <c r="CD2502" s="67"/>
      <c r="CE2502" s="67"/>
      <c r="CF2502" s="64"/>
      <c r="CG2502" s="5"/>
      <c r="CH2502" s="69"/>
      <c r="CI2502" s="6"/>
      <c r="CJ2502" s="5"/>
      <c r="CK2502" s="25"/>
      <c r="CL2502" s="5"/>
      <c r="DN2502" s="14"/>
      <c r="DO2502" s="14"/>
      <c r="DP2502" s="5"/>
      <c r="DQ2502" s="25"/>
      <c r="DR2502" s="25"/>
      <c r="DS2502" s="96"/>
      <c r="DT2502" s="83"/>
      <c r="DU2502" s="14"/>
      <c r="DX2502" s="83"/>
      <c r="DY2502" s="83"/>
      <c r="DZ2502" s="83"/>
      <c r="EA2502" s="83"/>
      <c r="EJ2502" s="54"/>
      <c r="EK2502" s="22"/>
      <c r="EL2502" s="24"/>
      <c r="EP2502" s="23"/>
      <c r="EQ2502" s="24"/>
      <c r="ER2502" s="22"/>
      <c r="ES2502" s="24"/>
      <c r="ET2502" s="24"/>
      <c r="EU2502" s="23"/>
      <c r="EV2502" s="26"/>
      <c r="EX2502" s="6"/>
      <c r="EY2502" s="24"/>
      <c r="EZ2502" s="109"/>
      <c r="FA2502" s="66"/>
      <c r="FB2502" s="5"/>
      <c r="FC2502" s="68"/>
      <c r="FD2502" s="67"/>
      <c r="FE2502" s="67"/>
      <c r="FF2502" s="64"/>
      <c r="FG2502" s="5"/>
      <c r="FH2502" s="69"/>
      <c r="FI2502" s="6"/>
      <c r="FJ2502" s="5"/>
      <c r="FK2502" s="25"/>
      <c r="FL2502" s="5"/>
    </row>
    <row r="2503" spans="40:168">
      <c r="AN2503" s="14"/>
      <c r="AO2503" s="14"/>
      <c r="AP2503" s="5"/>
      <c r="AQ2503" s="25"/>
      <c r="AR2503" s="25"/>
      <c r="AS2503" s="96"/>
      <c r="AT2503" s="83"/>
      <c r="AU2503" s="14"/>
      <c r="AX2503" s="83"/>
      <c r="AY2503" s="83"/>
      <c r="AZ2503" s="83"/>
      <c r="BA2503" s="83"/>
      <c r="BJ2503" s="54"/>
      <c r="BK2503" s="22"/>
      <c r="BL2503" s="24"/>
      <c r="BP2503" s="23"/>
      <c r="BQ2503" s="24"/>
      <c r="BR2503" s="22"/>
      <c r="BS2503" s="24"/>
      <c r="BT2503" s="24"/>
      <c r="BU2503" s="23"/>
      <c r="BV2503" s="26"/>
      <c r="BX2503" s="6"/>
      <c r="BY2503" s="24"/>
      <c r="BZ2503" s="109"/>
      <c r="CA2503" s="66"/>
      <c r="CB2503" s="5"/>
      <c r="CC2503" s="68"/>
      <c r="CD2503" s="67"/>
      <c r="CE2503" s="67"/>
      <c r="CF2503" s="64"/>
      <c r="CG2503" s="5"/>
      <c r="CH2503" s="69"/>
      <c r="CI2503" s="6"/>
      <c r="CJ2503" s="5"/>
      <c r="CK2503" s="25"/>
      <c r="CL2503" s="5"/>
      <c r="DN2503" s="14"/>
      <c r="DO2503" s="14"/>
      <c r="DP2503" s="5"/>
      <c r="DQ2503" s="25"/>
      <c r="DR2503" s="25"/>
      <c r="DS2503" s="96"/>
      <c r="DT2503" s="83"/>
      <c r="DU2503" s="14"/>
      <c r="DX2503" s="83"/>
      <c r="DY2503" s="83"/>
      <c r="DZ2503" s="83"/>
      <c r="EA2503" s="83"/>
      <c r="EJ2503" s="54"/>
      <c r="EK2503" s="22"/>
      <c r="EL2503" s="24"/>
      <c r="EP2503" s="23"/>
      <c r="EQ2503" s="24"/>
      <c r="ER2503" s="22"/>
      <c r="ES2503" s="24"/>
      <c r="ET2503" s="24"/>
      <c r="EU2503" s="23"/>
      <c r="EV2503" s="26"/>
      <c r="EX2503" s="6"/>
      <c r="EY2503" s="24"/>
      <c r="EZ2503" s="109"/>
      <c r="FA2503" s="66"/>
      <c r="FB2503" s="5"/>
      <c r="FC2503" s="68"/>
      <c r="FD2503" s="67"/>
      <c r="FE2503" s="67"/>
      <c r="FF2503" s="64"/>
      <c r="FG2503" s="5"/>
      <c r="FH2503" s="69"/>
      <c r="FI2503" s="6"/>
      <c r="FJ2503" s="5"/>
      <c r="FK2503" s="25"/>
      <c r="FL2503" s="5"/>
    </row>
    <row r="2504" spans="40:168">
      <c r="AN2504" s="14"/>
      <c r="AO2504" s="14"/>
      <c r="AP2504" s="5"/>
      <c r="AQ2504" s="25"/>
      <c r="AR2504" s="25"/>
      <c r="AS2504" s="96"/>
      <c r="AT2504" s="83"/>
      <c r="AU2504" s="14"/>
      <c r="AX2504" s="83"/>
      <c r="AY2504" s="83"/>
      <c r="AZ2504" s="83"/>
      <c r="BA2504" s="83"/>
      <c r="BJ2504" s="54"/>
      <c r="BK2504" s="22"/>
      <c r="BL2504" s="24"/>
      <c r="BP2504" s="23"/>
      <c r="BQ2504" s="24"/>
      <c r="BR2504" s="22"/>
      <c r="BS2504" s="24"/>
      <c r="BT2504" s="24"/>
      <c r="BU2504" s="23"/>
      <c r="BV2504" s="26"/>
      <c r="BX2504" s="6"/>
      <c r="BY2504" s="24"/>
      <c r="BZ2504" s="109"/>
      <c r="CA2504" s="66"/>
      <c r="CB2504" s="5"/>
      <c r="CC2504" s="68"/>
      <c r="CD2504" s="67"/>
      <c r="CE2504" s="67"/>
      <c r="CF2504" s="64"/>
      <c r="CG2504" s="5"/>
      <c r="CH2504" s="69"/>
      <c r="CI2504" s="6"/>
      <c r="CJ2504" s="5"/>
      <c r="CK2504" s="25"/>
      <c r="CL2504" s="5"/>
      <c r="DN2504" s="14"/>
      <c r="DO2504" s="14"/>
      <c r="DP2504" s="5"/>
      <c r="DQ2504" s="25"/>
      <c r="DR2504" s="25"/>
      <c r="DS2504" s="96"/>
      <c r="DT2504" s="83"/>
      <c r="DU2504" s="14"/>
      <c r="DX2504" s="83"/>
      <c r="DY2504" s="83"/>
      <c r="DZ2504" s="83"/>
      <c r="EA2504" s="83"/>
      <c r="EJ2504" s="54"/>
      <c r="EK2504" s="22"/>
      <c r="EL2504" s="24"/>
      <c r="EP2504" s="23"/>
      <c r="EQ2504" s="24"/>
      <c r="ER2504" s="22"/>
      <c r="ES2504" s="24"/>
      <c r="ET2504" s="24"/>
      <c r="EU2504" s="23"/>
      <c r="EV2504" s="26"/>
      <c r="EX2504" s="6"/>
      <c r="EY2504" s="24"/>
      <c r="EZ2504" s="109"/>
      <c r="FA2504" s="66"/>
      <c r="FB2504" s="5"/>
      <c r="FC2504" s="68"/>
      <c r="FD2504" s="67"/>
      <c r="FE2504" s="67"/>
      <c r="FF2504" s="64"/>
      <c r="FG2504" s="5"/>
      <c r="FH2504" s="69"/>
      <c r="FI2504" s="6"/>
      <c r="FJ2504" s="5"/>
      <c r="FK2504" s="25"/>
      <c r="FL2504" s="5"/>
    </row>
    <row r="2505" spans="40:168">
      <c r="AN2505" s="14"/>
      <c r="AO2505" s="14"/>
      <c r="AP2505" s="5"/>
      <c r="AQ2505" s="25"/>
      <c r="AR2505" s="25"/>
      <c r="AS2505" s="96"/>
      <c r="AT2505" s="83"/>
      <c r="AU2505" s="14"/>
      <c r="AX2505" s="83"/>
      <c r="AY2505" s="83"/>
      <c r="AZ2505" s="83"/>
      <c r="BA2505" s="83"/>
      <c r="BJ2505" s="54"/>
      <c r="BK2505" s="22"/>
      <c r="BL2505" s="24"/>
      <c r="BP2505" s="23"/>
      <c r="BQ2505" s="24"/>
      <c r="BR2505" s="22"/>
      <c r="BS2505" s="24"/>
      <c r="BT2505" s="24"/>
      <c r="BU2505" s="23"/>
      <c r="BV2505" s="26"/>
      <c r="BX2505" s="6"/>
      <c r="BY2505" s="24"/>
      <c r="BZ2505" s="109"/>
      <c r="CA2505" s="66"/>
      <c r="CB2505" s="5"/>
      <c r="CC2505" s="68"/>
      <c r="CD2505" s="67"/>
      <c r="CE2505" s="67"/>
      <c r="CF2505" s="64"/>
      <c r="CG2505" s="5"/>
      <c r="CH2505" s="69"/>
      <c r="CI2505" s="6"/>
      <c r="CJ2505" s="5"/>
      <c r="CK2505" s="25"/>
      <c r="CL2505" s="5"/>
      <c r="DN2505" s="14"/>
      <c r="DO2505" s="14"/>
      <c r="DP2505" s="5"/>
      <c r="DQ2505" s="25"/>
      <c r="DR2505" s="25"/>
      <c r="DS2505" s="96"/>
      <c r="DT2505" s="83"/>
      <c r="DU2505" s="14"/>
      <c r="DX2505" s="83"/>
      <c r="DY2505" s="83"/>
      <c r="DZ2505" s="83"/>
      <c r="EA2505" s="83"/>
      <c r="EJ2505" s="54"/>
      <c r="EK2505" s="22"/>
      <c r="EL2505" s="24"/>
      <c r="EP2505" s="23"/>
      <c r="EQ2505" s="24"/>
      <c r="ER2505" s="22"/>
      <c r="ES2505" s="24"/>
      <c r="ET2505" s="24"/>
      <c r="EU2505" s="23"/>
      <c r="EV2505" s="26"/>
      <c r="EX2505" s="6"/>
      <c r="EY2505" s="24"/>
      <c r="EZ2505" s="109"/>
      <c r="FA2505" s="66"/>
      <c r="FB2505" s="5"/>
      <c r="FC2505" s="68"/>
      <c r="FD2505" s="67"/>
      <c r="FE2505" s="67"/>
      <c r="FF2505" s="64"/>
      <c r="FG2505" s="5"/>
      <c r="FH2505" s="69"/>
      <c r="FI2505" s="6"/>
      <c r="FJ2505" s="5"/>
      <c r="FK2505" s="25"/>
      <c r="FL2505" s="5"/>
    </row>
    <row r="2506" spans="40:168">
      <c r="AN2506" s="14"/>
      <c r="AO2506" s="14"/>
      <c r="AP2506" s="5"/>
      <c r="AQ2506" s="25"/>
      <c r="AR2506" s="25"/>
      <c r="AS2506" s="96"/>
      <c r="AT2506" s="83"/>
      <c r="AU2506" s="14"/>
      <c r="AX2506" s="83"/>
      <c r="AY2506" s="83"/>
      <c r="AZ2506" s="83"/>
      <c r="BA2506" s="83"/>
      <c r="BJ2506" s="54"/>
      <c r="BK2506" s="22"/>
      <c r="BL2506" s="24"/>
      <c r="BP2506" s="23"/>
      <c r="BQ2506" s="24"/>
      <c r="BR2506" s="22"/>
      <c r="BS2506" s="24"/>
      <c r="BT2506" s="24"/>
      <c r="BU2506" s="23"/>
      <c r="BV2506" s="26"/>
      <c r="BX2506" s="6"/>
      <c r="BY2506" s="24"/>
      <c r="BZ2506" s="109"/>
      <c r="CA2506" s="66"/>
      <c r="CB2506" s="5"/>
      <c r="CC2506" s="68"/>
      <c r="CD2506" s="67"/>
      <c r="CE2506" s="67"/>
      <c r="CF2506" s="64"/>
      <c r="CG2506" s="5"/>
      <c r="CH2506" s="69"/>
      <c r="CI2506" s="6"/>
      <c r="CJ2506" s="5"/>
      <c r="CK2506" s="25"/>
      <c r="CL2506" s="5"/>
      <c r="DN2506" s="14"/>
      <c r="DO2506" s="14"/>
      <c r="DP2506" s="5"/>
      <c r="DQ2506" s="25"/>
      <c r="DR2506" s="25"/>
      <c r="DS2506" s="96"/>
      <c r="DT2506" s="83"/>
      <c r="DU2506" s="14"/>
      <c r="DX2506" s="83"/>
      <c r="DY2506" s="83"/>
      <c r="DZ2506" s="83"/>
      <c r="EA2506" s="83"/>
      <c r="EJ2506" s="54"/>
      <c r="EK2506" s="22"/>
      <c r="EL2506" s="24"/>
      <c r="EP2506" s="23"/>
      <c r="EQ2506" s="24"/>
      <c r="ER2506" s="22"/>
      <c r="ES2506" s="24"/>
      <c r="ET2506" s="24"/>
      <c r="EU2506" s="23"/>
      <c r="EV2506" s="26"/>
      <c r="EX2506" s="6"/>
      <c r="EY2506" s="24"/>
      <c r="EZ2506" s="109"/>
      <c r="FA2506" s="66"/>
      <c r="FB2506" s="5"/>
      <c r="FC2506" s="68"/>
      <c r="FD2506" s="67"/>
      <c r="FE2506" s="67"/>
      <c r="FF2506" s="64"/>
      <c r="FG2506" s="5"/>
      <c r="FH2506" s="69"/>
      <c r="FI2506" s="6"/>
      <c r="FJ2506" s="5"/>
      <c r="FK2506" s="25"/>
      <c r="FL2506" s="5"/>
    </row>
    <row r="2507" spans="40:168">
      <c r="AN2507" s="14"/>
      <c r="AO2507" s="14"/>
      <c r="AP2507" s="5"/>
      <c r="AQ2507" s="25"/>
      <c r="AR2507" s="25"/>
      <c r="AS2507" s="96"/>
      <c r="AT2507" s="83"/>
      <c r="AU2507" s="14"/>
      <c r="AX2507" s="83"/>
      <c r="AY2507" s="83"/>
      <c r="AZ2507" s="83"/>
      <c r="BA2507" s="83"/>
      <c r="BJ2507" s="54"/>
      <c r="BK2507" s="22"/>
      <c r="BL2507" s="24"/>
      <c r="BP2507" s="23"/>
      <c r="BQ2507" s="24"/>
      <c r="BR2507" s="22"/>
      <c r="BS2507" s="24"/>
      <c r="BT2507" s="24"/>
      <c r="BU2507" s="23"/>
      <c r="BV2507" s="26"/>
      <c r="BX2507" s="6"/>
      <c r="BY2507" s="24"/>
      <c r="BZ2507" s="109"/>
      <c r="CA2507" s="66"/>
      <c r="CB2507" s="5"/>
      <c r="CC2507" s="68"/>
      <c r="CD2507" s="67"/>
      <c r="CE2507" s="67"/>
      <c r="CF2507" s="64"/>
      <c r="CG2507" s="5"/>
      <c r="CH2507" s="69"/>
      <c r="CI2507" s="6"/>
      <c r="CJ2507" s="5"/>
      <c r="CK2507" s="25"/>
      <c r="CL2507" s="5"/>
      <c r="DN2507" s="14"/>
      <c r="DO2507" s="14"/>
      <c r="DP2507" s="5"/>
      <c r="DQ2507" s="25"/>
      <c r="DR2507" s="25"/>
      <c r="DS2507" s="96"/>
      <c r="DT2507" s="83"/>
      <c r="DU2507" s="14"/>
      <c r="DX2507" s="83"/>
      <c r="DY2507" s="83"/>
      <c r="DZ2507" s="83"/>
      <c r="EA2507" s="83"/>
      <c r="EJ2507" s="54"/>
      <c r="EK2507" s="22"/>
      <c r="EL2507" s="24"/>
      <c r="EP2507" s="23"/>
      <c r="EQ2507" s="24"/>
      <c r="ER2507" s="22"/>
      <c r="ES2507" s="24"/>
      <c r="ET2507" s="24"/>
      <c r="EU2507" s="23"/>
      <c r="EV2507" s="26"/>
      <c r="EX2507" s="6"/>
      <c r="EY2507" s="24"/>
      <c r="EZ2507" s="109"/>
      <c r="FA2507" s="66"/>
      <c r="FB2507" s="5"/>
      <c r="FC2507" s="68"/>
      <c r="FD2507" s="67"/>
      <c r="FE2507" s="67"/>
      <c r="FF2507" s="64"/>
      <c r="FG2507" s="5"/>
      <c r="FH2507" s="69"/>
      <c r="FI2507" s="6"/>
      <c r="FJ2507" s="5"/>
      <c r="FK2507" s="25"/>
      <c r="FL2507" s="5"/>
    </row>
    <row r="2508" spans="40:168">
      <c r="AN2508" s="14"/>
      <c r="AO2508" s="14"/>
      <c r="AP2508" s="5"/>
      <c r="AQ2508" s="25"/>
      <c r="AR2508" s="25"/>
      <c r="AS2508" s="96"/>
      <c r="AT2508" s="83"/>
      <c r="AU2508" s="14"/>
      <c r="AX2508" s="83"/>
      <c r="AY2508" s="83"/>
      <c r="AZ2508" s="83"/>
      <c r="BA2508" s="83"/>
      <c r="BJ2508" s="54"/>
      <c r="BK2508" s="22"/>
      <c r="BL2508" s="24"/>
      <c r="BP2508" s="23"/>
      <c r="BQ2508" s="24"/>
      <c r="BR2508" s="22"/>
      <c r="BS2508" s="24"/>
      <c r="BT2508" s="24"/>
      <c r="BU2508" s="23"/>
      <c r="BV2508" s="26"/>
      <c r="BX2508" s="6"/>
      <c r="BY2508" s="24"/>
      <c r="BZ2508" s="109"/>
      <c r="CA2508" s="66"/>
      <c r="CB2508" s="5"/>
      <c r="CC2508" s="68"/>
      <c r="CD2508" s="67"/>
      <c r="CE2508" s="67"/>
      <c r="CF2508" s="64"/>
      <c r="CG2508" s="5"/>
      <c r="CH2508" s="69"/>
      <c r="CI2508" s="6"/>
      <c r="CJ2508" s="5"/>
      <c r="CK2508" s="25"/>
      <c r="CL2508" s="5"/>
      <c r="DN2508" s="14"/>
      <c r="DO2508" s="14"/>
      <c r="DP2508" s="5"/>
      <c r="DQ2508" s="25"/>
      <c r="DR2508" s="25"/>
      <c r="DS2508" s="96"/>
      <c r="DT2508" s="83"/>
      <c r="DU2508" s="14"/>
      <c r="DX2508" s="83"/>
      <c r="DY2508" s="83"/>
      <c r="DZ2508" s="83"/>
      <c r="EA2508" s="83"/>
      <c r="EJ2508" s="54"/>
      <c r="EK2508" s="22"/>
      <c r="EL2508" s="24"/>
      <c r="EP2508" s="23"/>
      <c r="EQ2508" s="24"/>
      <c r="ER2508" s="22"/>
      <c r="ES2508" s="24"/>
      <c r="ET2508" s="24"/>
      <c r="EU2508" s="23"/>
      <c r="EV2508" s="26"/>
      <c r="EX2508" s="6"/>
      <c r="EY2508" s="24"/>
      <c r="EZ2508" s="109"/>
      <c r="FA2508" s="66"/>
      <c r="FB2508" s="5"/>
      <c r="FC2508" s="68"/>
      <c r="FD2508" s="67"/>
      <c r="FE2508" s="67"/>
      <c r="FF2508" s="64"/>
      <c r="FG2508" s="5"/>
      <c r="FH2508" s="69"/>
      <c r="FI2508" s="6"/>
      <c r="FJ2508" s="5"/>
      <c r="FK2508" s="25"/>
      <c r="FL2508" s="5"/>
    </row>
    <row r="2509" spans="40:168">
      <c r="AN2509" s="14"/>
      <c r="AO2509" s="14"/>
      <c r="AP2509" s="5"/>
      <c r="AQ2509" s="25"/>
      <c r="AR2509" s="25"/>
      <c r="AS2509" s="96"/>
      <c r="AT2509" s="83"/>
      <c r="AU2509" s="14"/>
      <c r="AX2509" s="83"/>
      <c r="AY2509" s="83"/>
      <c r="AZ2509" s="83"/>
      <c r="BA2509" s="83"/>
      <c r="BJ2509" s="54"/>
      <c r="BK2509" s="22"/>
      <c r="BL2509" s="24"/>
      <c r="BP2509" s="23"/>
      <c r="BQ2509" s="24"/>
      <c r="BR2509" s="22"/>
      <c r="BS2509" s="24"/>
      <c r="BT2509" s="24"/>
      <c r="BU2509" s="23"/>
      <c r="BV2509" s="26"/>
      <c r="BX2509" s="6"/>
      <c r="BY2509" s="24"/>
      <c r="BZ2509" s="109"/>
      <c r="CA2509" s="66"/>
      <c r="CB2509" s="5"/>
      <c r="CC2509" s="68"/>
      <c r="CD2509" s="67"/>
      <c r="CE2509" s="67"/>
      <c r="CF2509" s="64"/>
      <c r="CG2509" s="5"/>
      <c r="CH2509" s="69"/>
      <c r="CI2509" s="6"/>
      <c r="CJ2509" s="5"/>
      <c r="CK2509" s="25"/>
      <c r="CL2509" s="5"/>
      <c r="DN2509" s="14"/>
      <c r="DO2509" s="14"/>
      <c r="DP2509" s="5"/>
      <c r="DQ2509" s="25"/>
      <c r="DR2509" s="25"/>
      <c r="DS2509" s="96"/>
      <c r="DT2509" s="83"/>
      <c r="DU2509" s="14"/>
      <c r="DX2509" s="83"/>
      <c r="DY2509" s="83"/>
      <c r="DZ2509" s="83"/>
      <c r="EA2509" s="83"/>
      <c r="EJ2509" s="54"/>
      <c r="EK2509" s="22"/>
      <c r="EL2509" s="24"/>
      <c r="EP2509" s="23"/>
      <c r="EQ2509" s="24"/>
      <c r="ER2509" s="22"/>
      <c r="ES2509" s="24"/>
      <c r="ET2509" s="24"/>
      <c r="EU2509" s="23"/>
      <c r="EV2509" s="26"/>
      <c r="EX2509" s="6"/>
      <c r="EY2509" s="24"/>
      <c r="EZ2509" s="109"/>
      <c r="FA2509" s="66"/>
      <c r="FB2509" s="5"/>
      <c r="FC2509" s="68"/>
      <c r="FD2509" s="67"/>
      <c r="FE2509" s="67"/>
      <c r="FF2509" s="64"/>
      <c r="FG2509" s="5"/>
      <c r="FH2509" s="69"/>
      <c r="FI2509" s="6"/>
      <c r="FJ2509" s="5"/>
      <c r="FK2509" s="25"/>
      <c r="FL2509" s="5"/>
    </row>
    <row r="2510" spans="40:168">
      <c r="AN2510" s="14"/>
      <c r="AO2510" s="14"/>
      <c r="AP2510" s="5"/>
      <c r="AQ2510" s="25"/>
      <c r="AR2510" s="25"/>
      <c r="AS2510" s="96"/>
      <c r="AT2510" s="83"/>
      <c r="AU2510" s="14"/>
      <c r="AX2510" s="83"/>
      <c r="AY2510" s="83"/>
      <c r="AZ2510" s="83"/>
      <c r="BA2510" s="83"/>
      <c r="BJ2510" s="54"/>
      <c r="BK2510" s="22"/>
      <c r="BL2510" s="24"/>
      <c r="BP2510" s="23"/>
      <c r="BQ2510" s="24"/>
      <c r="BR2510" s="22"/>
      <c r="BS2510" s="24"/>
      <c r="BT2510" s="24"/>
      <c r="BU2510" s="23"/>
      <c r="BV2510" s="26"/>
      <c r="BX2510" s="6"/>
      <c r="BY2510" s="24"/>
      <c r="BZ2510" s="109"/>
      <c r="CA2510" s="66"/>
      <c r="CB2510" s="5"/>
      <c r="CC2510" s="68"/>
      <c r="CD2510" s="67"/>
      <c r="CE2510" s="67"/>
      <c r="CF2510" s="64"/>
      <c r="CG2510" s="5"/>
      <c r="CH2510" s="69"/>
      <c r="CI2510" s="6"/>
      <c r="CJ2510" s="5"/>
      <c r="CK2510" s="25"/>
      <c r="CL2510" s="5"/>
      <c r="DN2510" s="14"/>
      <c r="DO2510" s="14"/>
      <c r="DP2510" s="5"/>
      <c r="DQ2510" s="25"/>
      <c r="DR2510" s="25"/>
      <c r="DS2510" s="96"/>
      <c r="DT2510" s="83"/>
      <c r="DU2510" s="14"/>
      <c r="DX2510" s="83"/>
      <c r="DY2510" s="83"/>
      <c r="DZ2510" s="83"/>
      <c r="EA2510" s="83"/>
      <c r="EJ2510" s="54"/>
      <c r="EK2510" s="22"/>
      <c r="EL2510" s="24"/>
      <c r="EP2510" s="23"/>
      <c r="EQ2510" s="24"/>
      <c r="ER2510" s="22"/>
      <c r="ES2510" s="24"/>
      <c r="ET2510" s="24"/>
      <c r="EU2510" s="23"/>
      <c r="EV2510" s="26"/>
      <c r="EX2510" s="6"/>
      <c r="EY2510" s="24"/>
      <c r="EZ2510" s="109"/>
      <c r="FA2510" s="66"/>
      <c r="FB2510" s="5"/>
      <c r="FC2510" s="68"/>
      <c r="FD2510" s="67"/>
      <c r="FE2510" s="67"/>
      <c r="FF2510" s="64"/>
      <c r="FG2510" s="5"/>
      <c r="FH2510" s="69"/>
      <c r="FI2510" s="6"/>
      <c r="FJ2510" s="5"/>
      <c r="FK2510" s="25"/>
      <c r="FL2510" s="5"/>
    </row>
    <row r="2511" spans="40:168">
      <c r="AN2511" s="14"/>
      <c r="AO2511" s="14"/>
      <c r="AP2511" s="5"/>
      <c r="AQ2511" s="25"/>
      <c r="AR2511" s="25"/>
      <c r="AS2511" s="96"/>
      <c r="AT2511" s="83"/>
      <c r="AU2511" s="14"/>
      <c r="AX2511" s="83"/>
      <c r="AY2511" s="83"/>
      <c r="AZ2511" s="83"/>
      <c r="BA2511" s="83"/>
      <c r="BJ2511" s="54"/>
      <c r="BK2511" s="22"/>
      <c r="BL2511" s="24"/>
      <c r="BP2511" s="23"/>
      <c r="BQ2511" s="24"/>
      <c r="BR2511" s="22"/>
      <c r="BS2511" s="24"/>
      <c r="BT2511" s="24"/>
      <c r="BU2511" s="23"/>
      <c r="BV2511" s="26"/>
      <c r="BX2511" s="6"/>
      <c r="BY2511" s="24"/>
      <c r="BZ2511" s="109"/>
      <c r="CA2511" s="66"/>
      <c r="CB2511" s="5"/>
      <c r="CC2511" s="68"/>
      <c r="CD2511" s="67"/>
      <c r="CE2511" s="67"/>
      <c r="CF2511" s="64"/>
      <c r="CG2511" s="5"/>
      <c r="CH2511" s="69"/>
      <c r="CI2511" s="6"/>
      <c r="CJ2511" s="5"/>
      <c r="CK2511" s="25"/>
      <c r="CL2511" s="5"/>
      <c r="DN2511" s="14"/>
      <c r="DO2511" s="14"/>
      <c r="DP2511" s="5"/>
      <c r="DQ2511" s="25"/>
      <c r="DR2511" s="25"/>
      <c r="DS2511" s="96"/>
      <c r="DT2511" s="83"/>
      <c r="DU2511" s="14"/>
      <c r="DX2511" s="83"/>
      <c r="DY2511" s="83"/>
      <c r="DZ2511" s="83"/>
      <c r="EA2511" s="83"/>
      <c r="EJ2511" s="54"/>
      <c r="EK2511" s="22"/>
      <c r="EL2511" s="24"/>
      <c r="EP2511" s="23"/>
      <c r="EQ2511" s="24"/>
      <c r="ER2511" s="22"/>
      <c r="ES2511" s="24"/>
      <c r="ET2511" s="24"/>
      <c r="EU2511" s="23"/>
      <c r="EV2511" s="26"/>
      <c r="EX2511" s="6"/>
      <c r="EY2511" s="24"/>
      <c r="EZ2511" s="109"/>
      <c r="FA2511" s="66"/>
      <c r="FB2511" s="5"/>
      <c r="FC2511" s="68"/>
      <c r="FD2511" s="67"/>
      <c r="FE2511" s="67"/>
      <c r="FF2511" s="64"/>
      <c r="FG2511" s="5"/>
      <c r="FH2511" s="69"/>
      <c r="FI2511" s="6"/>
      <c r="FJ2511" s="5"/>
      <c r="FK2511" s="25"/>
      <c r="FL2511" s="5"/>
    </row>
    <row r="2512" spans="40:168">
      <c r="AN2512" s="14"/>
      <c r="AO2512" s="14"/>
      <c r="AP2512" s="5"/>
      <c r="AQ2512" s="25"/>
      <c r="AR2512" s="25"/>
      <c r="AS2512" s="96"/>
      <c r="AT2512" s="83"/>
      <c r="AU2512" s="14"/>
      <c r="AX2512" s="83"/>
      <c r="AY2512" s="83"/>
      <c r="AZ2512" s="83"/>
      <c r="BA2512" s="83"/>
      <c r="BJ2512" s="54"/>
      <c r="BK2512" s="22"/>
      <c r="BL2512" s="24"/>
      <c r="BP2512" s="23"/>
      <c r="BQ2512" s="24"/>
      <c r="BR2512" s="22"/>
      <c r="BS2512" s="24"/>
      <c r="BT2512" s="24"/>
      <c r="BU2512" s="23"/>
      <c r="BV2512" s="26"/>
      <c r="BX2512" s="6"/>
      <c r="BY2512" s="24"/>
      <c r="BZ2512" s="109"/>
      <c r="CA2512" s="66"/>
      <c r="CB2512" s="5"/>
      <c r="CC2512" s="68"/>
      <c r="CD2512" s="67"/>
      <c r="CE2512" s="67"/>
      <c r="CF2512" s="64"/>
      <c r="CG2512" s="5"/>
      <c r="CH2512" s="69"/>
      <c r="CI2512" s="6"/>
      <c r="CJ2512" s="5"/>
      <c r="CK2512" s="25"/>
      <c r="CL2512" s="5"/>
      <c r="DN2512" s="14"/>
      <c r="DO2512" s="14"/>
      <c r="DP2512" s="5"/>
      <c r="DQ2512" s="25"/>
      <c r="DR2512" s="25"/>
      <c r="DS2512" s="96"/>
      <c r="DT2512" s="83"/>
      <c r="DU2512" s="14"/>
      <c r="DX2512" s="83"/>
      <c r="DY2512" s="83"/>
      <c r="DZ2512" s="83"/>
      <c r="EA2512" s="83"/>
      <c r="EJ2512" s="54"/>
      <c r="EK2512" s="22"/>
      <c r="EL2512" s="24"/>
      <c r="EP2512" s="23"/>
      <c r="EQ2512" s="24"/>
      <c r="ER2512" s="22"/>
      <c r="ES2512" s="24"/>
      <c r="ET2512" s="24"/>
      <c r="EU2512" s="23"/>
      <c r="EV2512" s="26"/>
      <c r="EX2512" s="6"/>
      <c r="EY2512" s="24"/>
      <c r="EZ2512" s="109"/>
      <c r="FA2512" s="66"/>
      <c r="FB2512" s="5"/>
      <c r="FC2512" s="68"/>
      <c r="FD2512" s="67"/>
      <c r="FE2512" s="67"/>
      <c r="FF2512" s="64"/>
      <c r="FG2512" s="5"/>
      <c r="FH2512" s="69"/>
      <c r="FI2512" s="6"/>
      <c r="FJ2512" s="5"/>
      <c r="FK2512" s="25"/>
      <c r="FL2512" s="5"/>
    </row>
    <row r="2513" spans="40:168">
      <c r="AN2513" s="14"/>
      <c r="AO2513" s="14"/>
      <c r="AP2513" s="5"/>
      <c r="AQ2513" s="25"/>
      <c r="AR2513" s="25"/>
      <c r="AS2513" s="96"/>
      <c r="AT2513" s="83"/>
      <c r="AU2513" s="14"/>
      <c r="AX2513" s="83"/>
      <c r="AY2513" s="83"/>
      <c r="AZ2513" s="83"/>
      <c r="BA2513" s="83"/>
      <c r="BJ2513" s="54"/>
      <c r="BK2513" s="22"/>
      <c r="BL2513" s="24"/>
      <c r="BP2513" s="23"/>
      <c r="BQ2513" s="24"/>
      <c r="BR2513" s="22"/>
      <c r="BS2513" s="24"/>
      <c r="BT2513" s="24"/>
      <c r="BU2513" s="23"/>
      <c r="BV2513" s="26"/>
      <c r="BX2513" s="6"/>
      <c r="BY2513" s="24"/>
      <c r="BZ2513" s="109"/>
      <c r="CA2513" s="66"/>
      <c r="CB2513" s="5"/>
      <c r="CC2513" s="68"/>
      <c r="CD2513" s="67"/>
      <c r="CE2513" s="67"/>
      <c r="CF2513" s="64"/>
      <c r="CG2513" s="5"/>
      <c r="CH2513" s="69"/>
      <c r="CI2513" s="6"/>
      <c r="CJ2513" s="5"/>
      <c r="CK2513" s="25"/>
      <c r="CL2513" s="5"/>
      <c r="DN2513" s="14"/>
      <c r="DO2513" s="14"/>
      <c r="DP2513" s="5"/>
      <c r="DQ2513" s="25"/>
      <c r="DR2513" s="25"/>
      <c r="DS2513" s="96"/>
      <c r="DT2513" s="83"/>
      <c r="DU2513" s="14"/>
      <c r="DX2513" s="83"/>
      <c r="DY2513" s="83"/>
      <c r="DZ2513" s="83"/>
      <c r="EA2513" s="83"/>
      <c r="EJ2513" s="54"/>
      <c r="EK2513" s="22"/>
      <c r="EL2513" s="24"/>
      <c r="EP2513" s="23"/>
      <c r="EQ2513" s="24"/>
      <c r="ER2513" s="22"/>
      <c r="ES2513" s="24"/>
      <c r="ET2513" s="24"/>
      <c r="EU2513" s="23"/>
      <c r="EV2513" s="26"/>
      <c r="EX2513" s="6"/>
      <c r="EY2513" s="24"/>
      <c r="EZ2513" s="109"/>
      <c r="FA2513" s="66"/>
      <c r="FB2513" s="5"/>
      <c r="FC2513" s="68"/>
      <c r="FD2513" s="67"/>
      <c r="FE2513" s="67"/>
      <c r="FF2513" s="64"/>
      <c r="FG2513" s="5"/>
      <c r="FH2513" s="69"/>
      <c r="FI2513" s="6"/>
      <c r="FJ2513" s="5"/>
      <c r="FK2513" s="25"/>
      <c r="FL2513" s="5"/>
    </row>
    <row r="2514" spans="40:168">
      <c r="AN2514" s="14"/>
      <c r="AO2514" s="14"/>
      <c r="AP2514" s="5"/>
      <c r="AQ2514" s="25"/>
      <c r="AR2514" s="25"/>
      <c r="AS2514" s="96"/>
      <c r="AT2514" s="83"/>
      <c r="AU2514" s="14"/>
      <c r="AX2514" s="83"/>
      <c r="AY2514" s="83"/>
      <c r="AZ2514" s="83"/>
      <c r="BA2514" s="83"/>
      <c r="BJ2514" s="54"/>
      <c r="BK2514" s="22"/>
      <c r="BL2514" s="24"/>
      <c r="BP2514" s="23"/>
      <c r="BQ2514" s="24"/>
      <c r="BR2514" s="22"/>
      <c r="BS2514" s="24"/>
      <c r="BT2514" s="24"/>
      <c r="BU2514" s="23"/>
      <c r="BV2514" s="26"/>
      <c r="BX2514" s="6"/>
      <c r="BY2514" s="24"/>
      <c r="BZ2514" s="109"/>
      <c r="CA2514" s="66"/>
      <c r="CB2514" s="5"/>
      <c r="CC2514" s="68"/>
      <c r="CD2514" s="67"/>
      <c r="CE2514" s="67"/>
      <c r="CF2514" s="64"/>
      <c r="CG2514" s="5"/>
      <c r="CH2514" s="69"/>
      <c r="CI2514" s="6"/>
      <c r="CJ2514" s="5"/>
      <c r="CK2514" s="25"/>
      <c r="CL2514" s="5"/>
      <c r="DN2514" s="14"/>
      <c r="DO2514" s="14"/>
      <c r="DP2514" s="5"/>
      <c r="DQ2514" s="25"/>
      <c r="DR2514" s="25"/>
      <c r="DS2514" s="96"/>
      <c r="DT2514" s="83"/>
      <c r="DU2514" s="14"/>
      <c r="DX2514" s="83"/>
      <c r="DY2514" s="83"/>
      <c r="DZ2514" s="83"/>
      <c r="EA2514" s="83"/>
      <c r="EJ2514" s="54"/>
      <c r="EK2514" s="22"/>
      <c r="EL2514" s="24"/>
      <c r="EP2514" s="23"/>
      <c r="EQ2514" s="24"/>
      <c r="ER2514" s="22"/>
      <c r="ES2514" s="24"/>
      <c r="ET2514" s="24"/>
      <c r="EU2514" s="23"/>
      <c r="EV2514" s="26"/>
      <c r="EX2514" s="6"/>
      <c r="EY2514" s="24"/>
      <c r="EZ2514" s="109"/>
      <c r="FA2514" s="66"/>
      <c r="FB2514" s="5"/>
      <c r="FC2514" s="68"/>
      <c r="FD2514" s="67"/>
      <c r="FE2514" s="67"/>
      <c r="FF2514" s="64"/>
      <c r="FG2514" s="5"/>
      <c r="FH2514" s="69"/>
      <c r="FI2514" s="6"/>
      <c r="FJ2514" s="5"/>
      <c r="FK2514" s="25"/>
      <c r="FL2514" s="5"/>
    </row>
    <row r="2515" spans="40:168">
      <c r="AN2515" s="14"/>
      <c r="AO2515" s="14"/>
      <c r="AP2515" s="5"/>
      <c r="AQ2515" s="25"/>
      <c r="AR2515" s="25"/>
      <c r="AS2515" s="96"/>
      <c r="AT2515" s="83"/>
      <c r="AU2515" s="14"/>
      <c r="AX2515" s="83"/>
      <c r="AY2515" s="83"/>
      <c r="AZ2515" s="83"/>
      <c r="BA2515" s="83"/>
      <c r="BJ2515" s="54"/>
      <c r="BK2515" s="22"/>
      <c r="BL2515" s="24"/>
      <c r="BP2515" s="23"/>
      <c r="BQ2515" s="24"/>
      <c r="BR2515" s="22"/>
      <c r="BS2515" s="24"/>
      <c r="BT2515" s="24"/>
      <c r="BU2515" s="23"/>
      <c r="BV2515" s="26"/>
      <c r="BX2515" s="6"/>
      <c r="BY2515" s="24"/>
      <c r="BZ2515" s="109"/>
      <c r="CA2515" s="66"/>
      <c r="CB2515" s="5"/>
      <c r="CC2515" s="68"/>
      <c r="CD2515" s="67"/>
      <c r="CE2515" s="67"/>
      <c r="CF2515" s="64"/>
      <c r="CG2515" s="5"/>
      <c r="CH2515" s="69"/>
      <c r="CI2515" s="6"/>
      <c r="CJ2515" s="5"/>
      <c r="CK2515" s="25"/>
      <c r="CL2515" s="5"/>
      <c r="DN2515" s="14"/>
      <c r="DO2515" s="14"/>
      <c r="DP2515" s="5"/>
      <c r="DQ2515" s="25"/>
      <c r="DR2515" s="25"/>
      <c r="DS2515" s="96"/>
      <c r="DT2515" s="83"/>
      <c r="DU2515" s="14"/>
      <c r="DX2515" s="83"/>
      <c r="DY2515" s="83"/>
      <c r="DZ2515" s="83"/>
      <c r="EA2515" s="83"/>
      <c r="EJ2515" s="54"/>
      <c r="EK2515" s="22"/>
      <c r="EL2515" s="24"/>
      <c r="EP2515" s="23"/>
      <c r="EQ2515" s="24"/>
      <c r="ER2515" s="22"/>
      <c r="ES2515" s="24"/>
      <c r="ET2515" s="24"/>
      <c r="EU2515" s="23"/>
      <c r="EV2515" s="26"/>
      <c r="EX2515" s="6"/>
      <c r="EY2515" s="24"/>
      <c r="EZ2515" s="109"/>
      <c r="FA2515" s="66"/>
      <c r="FB2515" s="5"/>
      <c r="FC2515" s="68"/>
      <c r="FD2515" s="67"/>
      <c r="FE2515" s="67"/>
      <c r="FF2515" s="64"/>
      <c r="FG2515" s="5"/>
      <c r="FH2515" s="69"/>
      <c r="FI2515" s="6"/>
      <c r="FJ2515" s="5"/>
      <c r="FK2515" s="25"/>
      <c r="FL2515" s="5"/>
    </row>
    <row r="2516" spans="40:168">
      <c r="AN2516" s="14"/>
      <c r="AO2516" s="14"/>
      <c r="AP2516" s="5"/>
      <c r="AQ2516" s="25"/>
      <c r="AR2516" s="25"/>
      <c r="AS2516" s="96"/>
      <c r="AT2516" s="83"/>
      <c r="AU2516" s="14"/>
      <c r="AX2516" s="83"/>
      <c r="AY2516" s="83"/>
      <c r="AZ2516" s="83"/>
      <c r="BA2516" s="83"/>
      <c r="BJ2516" s="54"/>
      <c r="BK2516" s="22"/>
      <c r="BL2516" s="24"/>
      <c r="BP2516" s="23"/>
      <c r="BQ2516" s="24"/>
      <c r="BR2516" s="22"/>
      <c r="BS2516" s="24"/>
      <c r="BT2516" s="24"/>
      <c r="BU2516" s="23"/>
      <c r="BV2516" s="26"/>
      <c r="BX2516" s="6"/>
      <c r="BY2516" s="24"/>
      <c r="BZ2516" s="109"/>
      <c r="CA2516" s="66"/>
      <c r="CB2516" s="5"/>
      <c r="CC2516" s="68"/>
      <c r="CD2516" s="67"/>
      <c r="CE2516" s="67"/>
      <c r="CF2516" s="64"/>
      <c r="CG2516" s="5"/>
      <c r="CH2516" s="69"/>
      <c r="CI2516" s="6"/>
      <c r="CJ2516" s="5"/>
      <c r="CK2516" s="25"/>
      <c r="CL2516" s="5"/>
      <c r="DN2516" s="14"/>
      <c r="DO2516" s="14"/>
      <c r="DP2516" s="5"/>
      <c r="DQ2516" s="25"/>
      <c r="DR2516" s="25"/>
      <c r="DS2516" s="96"/>
      <c r="DT2516" s="83"/>
      <c r="DU2516" s="14"/>
      <c r="DX2516" s="83"/>
      <c r="DY2516" s="83"/>
      <c r="DZ2516" s="83"/>
      <c r="EA2516" s="83"/>
      <c r="EJ2516" s="54"/>
      <c r="EK2516" s="22"/>
      <c r="EL2516" s="24"/>
      <c r="EP2516" s="23"/>
      <c r="EQ2516" s="24"/>
      <c r="ER2516" s="22"/>
      <c r="ES2516" s="24"/>
      <c r="ET2516" s="24"/>
      <c r="EU2516" s="23"/>
      <c r="EV2516" s="26"/>
      <c r="EX2516" s="6"/>
      <c r="EY2516" s="24"/>
      <c r="EZ2516" s="109"/>
      <c r="FA2516" s="66"/>
      <c r="FB2516" s="5"/>
      <c r="FC2516" s="68"/>
      <c r="FD2516" s="67"/>
      <c r="FE2516" s="67"/>
      <c r="FF2516" s="64"/>
      <c r="FG2516" s="5"/>
      <c r="FH2516" s="69"/>
      <c r="FI2516" s="6"/>
      <c r="FJ2516" s="5"/>
      <c r="FK2516" s="25"/>
      <c r="FL2516" s="5"/>
    </row>
    <row r="2517" spans="40:168">
      <c r="AN2517" s="14"/>
      <c r="AO2517" s="14"/>
      <c r="AP2517" s="5"/>
      <c r="AQ2517" s="25"/>
      <c r="AR2517" s="25"/>
      <c r="AS2517" s="96"/>
      <c r="AT2517" s="83"/>
      <c r="AU2517" s="14"/>
      <c r="AX2517" s="83"/>
      <c r="AY2517" s="83"/>
      <c r="AZ2517" s="83"/>
      <c r="BA2517" s="83"/>
      <c r="BJ2517" s="54"/>
      <c r="BK2517" s="22"/>
      <c r="BL2517" s="24"/>
      <c r="BP2517" s="23"/>
      <c r="BQ2517" s="24"/>
      <c r="BR2517" s="22"/>
      <c r="BS2517" s="24"/>
      <c r="BT2517" s="24"/>
      <c r="BU2517" s="23"/>
      <c r="BV2517" s="26"/>
      <c r="BX2517" s="6"/>
      <c r="BY2517" s="24"/>
      <c r="BZ2517" s="109"/>
      <c r="CA2517" s="66"/>
      <c r="CB2517" s="5"/>
      <c r="CC2517" s="68"/>
      <c r="CD2517" s="67"/>
      <c r="CE2517" s="67"/>
      <c r="CF2517" s="64"/>
      <c r="CG2517" s="5"/>
      <c r="CH2517" s="69"/>
      <c r="CI2517" s="6"/>
      <c r="CJ2517" s="5"/>
      <c r="CK2517" s="25"/>
      <c r="CL2517" s="5"/>
      <c r="DN2517" s="14"/>
      <c r="DO2517" s="14"/>
      <c r="DP2517" s="5"/>
      <c r="DQ2517" s="25"/>
      <c r="DR2517" s="25"/>
      <c r="DS2517" s="96"/>
      <c r="DT2517" s="83"/>
      <c r="DU2517" s="14"/>
      <c r="DX2517" s="83"/>
      <c r="DY2517" s="83"/>
      <c r="DZ2517" s="83"/>
      <c r="EA2517" s="83"/>
      <c r="EJ2517" s="54"/>
      <c r="EK2517" s="22"/>
      <c r="EL2517" s="24"/>
      <c r="EP2517" s="23"/>
      <c r="EQ2517" s="24"/>
      <c r="ER2517" s="22"/>
      <c r="ES2517" s="24"/>
      <c r="ET2517" s="24"/>
      <c r="EU2517" s="23"/>
      <c r="EV2517" s="26"/>
      <c r="EX2517" s="6"/>
      <c r="EY2517" s="24"/>
      <c r="EZ2517" s="109"/>
      <c r="FA2517" s="66"/>
      <c r="FB2517" s="5"/>
      <c r="FC2517" s="68"/>
      <c r="FD2517" s="67"/>
      <c r="FE2517" s="67"/>
      <c r="FF2517" s="64"/>
      <c r="FG2517" s="5"/>
      <c r="FH2517" s="69"/>
      <c r="FI2517" s="6"/>
      <c r="FJ2517" s="5"/>
      <c r="FK2517" s="25"/>
      <c r="FL2517" s="5"/>
    </row>
    <row r="2518" spans="40:168">
      <c r="AN2518" s="14"/>
      <c r="AO2518" s="14"/>
      <c r="AP2518" s="5"/>
      <c r="AQ2518" s="25"/>
      <c r="AR2518" s="25"/>
      <c r="AS2518" s="96"/>
      <c r="AT2518" s="83"/>
      <c r="AU2518" s="14"/>
      <c r="AX2518" s="83"/>
      <c r="AY2518" s="83"/>
      <c r="AZ2518" s="83"/>
      <c r="BA2518" s="83"/>
      <c r="BJ2518" s="54"/>
      <c r="BK2518" s="22"/>
      <c r="BL2518" s="24"/>
      <c r="BP2518" s="23"/>
      <c r="BQ2518" s="24"/>
      <c r="BR2518" s="22"/>
      <c r="BS2518" s="24"/>
      <c r="BT2518" s="24"/>
      <c r="BU2518" s="23"/>
      <c r="BV2518" s="26"/>
      <c r="BX2518" s="6"/>
      <c r="BY2518" s="24"/>
      <c r="BZ2518" s="109"/>
      <c r="CA2518" s="66"/>
      <c r="CB2518" s="5"/>
      <c r="CC2518" s="68"/>
      <c r="CD2518" s="67"/>
      <c r="CE2518" s="67"/>
      <c r="CF2518" s="64"/>
      <c r="CG2518" s="5"/>
      <c r="CH2518" s="69"/>
      <c r="CI2518" s="6"/>
      <c r="CJ2518" s="5"/>
      <c r="CK2518" s="25"/>
      <c r="CL2518" s="5"/>
      <c r="DN2518" s="14"/>
      <c r="DO2518" s="14"/>
      <c r="DP2518" s="5"/>
      <c r="DQ2518" s="25"/>
      <c r="DR2518" s="25"/>
      <c r="DS2518" s="96"/>
      <c r="DT2518" s="83"/>
      <c r="DU2518" s="14"/>
      <c r="DX2518" s="83"/>
      <c r="DY2518" s="83"/>
      <c r="DZ2518" s="83"/>
      <c r="EA2518" s="83"/>
      <c r="EJ2518" s="54"/>
      <c r="EK2518" s="22"/>
      <c r="EL2518" s="24"/>
      <c r="EP2518" s="23"/>
      <c r="EQ2518" s="24"/>
      <c r="ER2518" s="22"/>
      <c r="ES2518" s="24"/>
      <c r="ET2518" s="24"/>
      <c r="EU2518" s="23"/>
      <c r="EV2518" s="26"/>
      <c r="EX2518" s="6"/>
      <c r="EY2518" s="24"/>
      <c r="EZ2518" s="109"/>
      <c r="FA2518" s="66"/>
      <c r="FB2518" s="5"/>
      <c r="FC2518" s="68"/>
      <c r="FD2518" s="67"/>
      <c r="FE2518" s="67"/>
      <c r="FF2518" s="64"/>
      <c r="FG2518" s="5"/>
      <c r="FH2518" s="69"/>
      <c r="FI2518" s="6"/>
      <c r="FJ2518" s="5"/>
      <c r="FK2518" s="25"/>
      <c r="FL2518" s="5"/>
    </row>
    <row r="2519" spans="40:168">
      <c r="AN2519" s="14"/>
      <c r="AO2519" s="14"/>
      <c r="AP2519" s="5"/>
      <c r="AQ2519" s="25"/>
      <c r="AR2519" s="25"/>
      <c r="AS2519" s="96"/>
      <c r="AT2519" s="83"/>
      <c r="AU2519" s="14"/>
      <c r="AX2519" s="83"/>
      <c r="AY2519" s="83"/>
      <c r="AZ2519" s="83"/>
      <c r="BA2519" s="83"/>
      <c r="BJ2519" s="54"/>
      <c r="BK2519" s="22"/>
      <c r="BL2519" s="24"/>
      <c r="BP2519" s="23"/>
      <c r="BQ2519" s="24"/>
      <c r="BR2519" s="22"/>
      <c r="BS2519" s="24"/>
      <c r="BT2519" s="24"/>
      <c r="BU2519" s="23"/>
      <c r="BV2519" s="26"/>
      <c r="BX2519" s="6"/>
      <c r="BY2519" s="24"/>
      <c r="BZ2519" s="109"/>
      <c r="CA2519" s="66"/>
      <c r="CB2519" s="5"/>
      <c r="CC2519" s="68"/>
      <c r="CD2519" s="67"/>
      <c r="CE2519" s="67"/>
      <c r="CF2519" s="64"/>
      <c r="CG2519" s="5"/>
      <c r="CH2519" s="69"/>
      <c r="CI2519" s="6"/>
      <c r="CJ2519" s="5"/>
      <c r="CK2519" s="25"/>
      <c r="CL2519" s="5"/>
      <c r="DN2519" s="14"/>
      <c r="DO2519" s="14"/>
      <c r="DP2519" s="5"/>
      <c r="DQ2519" s="25"/>
      <c r="DR2519" s="25"/>
      <c r="DS2519" s="96"/>
      <c r="DT2519" s="83"/>
      <c r="DU2519" s="14"/>
      <c r="DX2519" s="83"/>
      <c r="DY2519" s="83"/>
      <c r="DZ2519" s="83"/>
      <c r="EA2519" s="83"/>
      <c r="EJ2519" s="54"/>
      <c r="EK2519" s="22"/>
      <c r="EL2519" s="24"/>
      <c r="EP2519" s="23"/>
      <c r="EQ2519" s="24"/>
      <c r="ER2519" s="22"/>
      <c r="ES2519" s="24"/>
      <c r="ET2519" s="24"/>
      <c r="EU2519" s="23"/>
      <c r="EV2519" s="26"/>
      <c r="EX2519" s="6"/>
      <c r="EY2519" s="24"/>
      <c r="EZ2519" s="109"/>
      <c r="FA2519" s="66"/>
      <c r="FB2519" s="5"/>
      <c r="FC2519" s="68"/>
      <c r="FD2519" s="67"/>
      <c r="FE2519" s="67"/>
      <c r="FF2519" s="64"/>
      <c r="FG2519" s="5"/>
      <c r="FH2519" s="69"/>
      <c r="FI2519" s="6"/>
      <c r="FJ2519" s="5"/>
      <c r="FK2519" s="25"/>
      <c r="FL2519" s="5"/>
    </row>
    <row r="2520" spans="40:168">
      <c r="AN2520" s="14"/>
      <c r="AO2520" s="14"/>
      <c r="AP2520" s="5"/>
      <c r="AQ2520" s="25"/>
      <c r="AR2520" s="25"/>
      <c r="AS2520" s="96"/>
      <c r="AT2520" s="83"/>
      <c r="AU2520" s="14"/>
      <c r="AX2520" s="83"/>
      <c r="AY2520" s="83"/>
      <c r="AZ2520" s="83"/>
      <c r="BA2520" s="83"/>
      <c r="BJ2520" s="54"/>
      <c r="BK2520" s="22"/>
      <c r="BL2520" s="24"/>
      <c r="BP2520" s="23"/>
      <c r="BQ2520" s="24"/>
      <c r="BR2520" s="22"/>
      <c r="BS2520" s="24"/>
      <c r="BT2520" s="24"/>
      <c r="BU2520" s="23"/>
      <c r="BV2520" s="26"/>
      <c r="BX2520" s="6"/>
      <c r="BY2520" s="24"/>
      <c r="BZ2520" s="109"/>
      <c r="CA2520" s="66"/>
      <c r="CB2520" s="5"/>
      <c r="CC2520" s="68"/>
      <c r="CD2520" s="67"/>
      <c r="CE2520" s="67"/>
      <c r="CF2520" s="64"/>
      <c r="CG2520" s="5"/>
      <c r="CH2520" s="69"/>
      <c r="CI2520" s="6"/>
      <c r="CJ2520" s="5"/>
      <c r="CK2520" s="25"/>
      <c r="CL2520" s="5"/>
      <c r="DN2520" s="14"/>
      <c r="DO2520" s="14"/>
      <c r="DP2520" s="5"/>
      <c r="DQ2520" s="25"/>
      <c r="DR2520" s="25"/>
      <c r="DS2520" s="96"/>
      <c r="DT2520" s="83"/>
      <c r="DU2520" s="14"/>
      <c r="DX2520" s="83"/>
      <c r="DY2520" s="83"/>
      <c r="DZ2520" s="83"/>
      <c r="EA2520" s="83"/>
      <c r="EJ2520" s="54"/>
      <c r="EK2520" s="22"/>
      <c r="EL2520" s="24"/>
      <c r="EP2520" s="23"/>
      <c r="EQ2520" s="24"/>
      <c r="ER2520" s="22"/>
      <c r="ES2520" s="24"/>
      <c r="ET2520" s="24"/>
      <c r="EU2520" s="23"/>
      <c r="EV2520" s="26"/>
      <c r="EX2520" s="6"/>
      <c r="EY2520" s="24"/>
      <c r="EZ2520" s="109"/>
      <c r="FA2520" s="66"/>
      <c r="FB2520" s="5"/>
      <c r="FC2520" s="68"/>
      <c r="FD2520" s="67"/>
      <c r="FE2520" s="67"/>
      <c r="FF2520" s="64"/>
      <c r="FG2520" s="5"/>
      <c r="FH2520" s="69"/>
      <c r="FI2520" s="6"/>
      <c r="FJ2520" s="5"/>
      <c r="FK2520" s="25"/>
      <c r="FL2520" s="5"/>
    </row>
    <row r="2521" spans="40:168">
      <c r="AN2521" s="14"/>
      <c r="AO2521" s="14"/>
      <c r="AP2521" s="5"/>
      <c r="AQ2521" s="25"/>
      <c r="AR2521" s="25"/>
      <c r="AS2521" s="96"/>
      <c r="AT2521" s="83"/>
      <c r="AU2521" s="14"/>
      <c r="AX2521" s="83"/>
      <c r="AY2521" s="83"/>
      <c r="AZ2521" s="83"/>
      <c r="BA2521" s="83"/>
      <c r="BJ2521" s="54"/>
      <c r="BK2521" s="22"/>
      <c r="BL2521" s="24"/>
      <c r="BP2521" s="23"/>
      <c r="BQ2521" s="24"/>
      <c r="BR2521" s="22"/>
      <c r="BS2521" s="24"/>
      <c r="BT2521" s="24"/>
      <c r="BU2521" s="23"/>
      <c r="BV2521" s="26"/>
      <c r="BX2521" s="6"/>
      <c r="BY2521" s="24"/>
      <c r="BZ2521" s="109"/>
      <c r="CA2521" s="66"/>
      <c r="CB2521" s="5"/>
      <c r="CC2521" s="68"/>
      <c r="CD2521" s="67"/>
      <c r="CE2521" s="67"/>
      <c r="CF2521" s="64"/>
      <c r="CG2521" s="5"/>
      <c r="CH2521" s="69"/>
      <c r="CI2521" s="6"/>
      <c r="CJ2521" s="5"/>
      <c r="CK2521" s="25"/>
      <c r="CL2521" s="5"/>
      <c r="DN2521" s="14"/>
      <c r="DO2521" s="14"/>
      <c r="DP2521" s="5"/>
      <c r="DQ2521" s="25"/>
      <c r="DR2521" s="25"/>
      <c r="DS2521" s="96"/>
      <c r="DT2521" s="83"/>
      <c r="DU2521" s="14"/>
      <c r="DX2521" s="83"/>
      <c r="DY2521" s="83"/>
      <c r="DZ2521" s="83"/>
      <c r="EA2521" s="83"/>
      <c r="EJ2521" s="54"/>
      <c r="EK2521" s="22"/>
      <c r="EL2521" s="24"/>
      <c r="EP2521" s="23"/>
      <c r="EQ2521" s="24"/>
      <c r="ER2521" s="22"/>
      <c r="ES2521" s="24"/>
      <c r="ET2521" s="24"/>
      <c r="EU2521" s="23"/>
      <c r="EV2521" s="26"/>
      <c r="EX2521" s="6"/>
      <c r="EY2521" s="24"/>
      <c r="EZ2521" s="109"/>
      <c r="FA2521" s="66"/>
      <c r="FB2521" s="5"/>
      <c r="FC2521" s="68"/>
      <c r="FD2521" s="67"/>
      <c r="FE2521" s="67"/>
      <c r="FF2521" s="64"/>
      <c r="FG2521" s="5"/>
      <c r="FH2521" s="69"/>
      <c r="FI2521" s="6"/>
      <c r="FJ2521" s="5"/>
      <c r="FK2521" s="25"/>
      <c r="FL2521" s="5"/>
    </row>
    <row r="2522" spans="40:168">
      <c r="AN2522" s="14"/>
      <c r="AO2522" s="14"/>
      <c r="AP2522" s="5"/>
      <c r="AQ2522" s="25"/>
      <c r="AR2522" s="25"/>
      <c r="AS2522" s="96"/>
      <c r="AT2522" s="83"/>
      <c r="AU2522" s="14"/>
      <c r="AX2522" s="83"/>
      <c r="AY2522" s="83"/>
      <c r="AZ2522" s="83"/>
      <c r="BA2522" s="83"/>
      <c r="BJ2522" s="54"/>
      <c r="BK2522" s="22"/>
      <c r="BL2522" s="24"/>
      <c r="BP2522" s="23"/>
      <c r="BQ2522" s="24"/>
      <c r="BR2522" s="22"/>
      <c r="BS2522" s="24"/>
      <c r="BT2522" s="24"/>
      <c r="BU2522" s="23"/>
      <c r="BV2522" s="26"/>
      <c r="BX2522" s="6"/>
      <c r="BY2522" s="24"/>
      <c r="BZ2522" s="109"/>
      <c r="CA2522" s="66"/>
      <c r="CB2522" s="5"/>
      <c r="CC2522" s="68"/>
      <c r="CD2522" s="67"/>
      <c r="CE2522" s="67"/>
      <c r="CF2522" s="64"/>
      <c r="CG2522" s="5"/>
      <c r="CH2522" s="69"/>
      <c r="CI2522" s="6"/>
      <c r="CJ2522" s="5"/>
      <c r="CK2522" s="25"/>
      <c r="CL2522" s="5"/>
      <c r="DN2522" s="14"/>
      <c r="DO2522" s="14"/>
      <c r="DP2522" s="5"/>
      <c r="DQ2522" s="25"/>
      <c r="DR2522" s="25"/>
      <c r="DS2522" s="96"/>
      <c r="DT2522" s="83"/>
      <c r="DU2522" s="14"/>
      <c r="DX2522" s="83"/>
      <c r="DY2522" s="83"/>
      <c r="DZ2522" s="83"/>
      <c r="EA2522" s="83"/>
      <c r="EJ2522" s="54"/>
      <c r="EK2522" s="22"/>
      <c r="EL2522" s="24"/>
      <c r="EP2522" s="23"/>
      <c r="EQ2522" s="24"/>
      <c r="ER2522" s="22"/>
      <c r="ES2522" s="24"/>
      <c r="ET2522" s="24"/>
      <c r="EU2522" s="23"/>
      <c r="EV2522" s="26"/>
      <c r="EX2522" s="6"/>
      <c r="EY2522" s="24"/>
      <c r="EZ2522" s="109"/>
      <c r="FA2522" s="66"/>
      <c r="FB2522" s="5"/>
      <c r="FC2522" s="68"/>
      <c r="FD2522" s="67"/>
      <c r="FE2522" s="67"/>
      <c r="FF2522" s="64"/>
      <c r="FG2522" s="5"/>
      <c r="FH2522" s="69"/>
      <c r="FI2522" s="6"/>
      <c r="FJ2522" s="5"/>
      <c r="FK2522" s="25"/>
      <c r="FL2522" s="5"/>
    </row>
    <row r="2523" spans="40:168">
      <c r="AN2523" s="14"/>
      <c r="AO2523" s="14"/>
      <c r="AP2523" s="5"/>
      <c r="AQ2523" s="25"/>
      <c r="AR2523" s="25"/>
      <c r="AS2523" s="96"/>
      <c r="AT2523" s="83"/>
      <c r="AU2523" s="14"/>
      <c r="AX2523" s="83"/>
      <c r="AY2523" s="83"/>
      <c r="AZ2523" s="83"/>
      <c r="BA2523" s="83"/>
      <c r="BJ2523" s="54"/>
      <c r="BK2523" s="22"/>
      <c r="BL2523" s="24"/>
      <c r="BP2523" s="23"/>
      <c r="BQ2523" s="24"/>
      <c r="BR2523" s="22"/>
      <c r="BS2523" s="24"/>
      <c r="BT2523" s="24"/>
      <c r="BU2523" s="23"/>
      <c r="BV2523" s="26"/>
      <c r="BX2523" s="6"/>
      <c r="BY2523" s="24"/>
      <c r="BZ2523" s="109"/>
      <c r="CA2523" s="66"/>
      <c r="CB2523" s="5"/>
      <c r="CC2523" s="68"/>
      <c r="CD2523" s="67"/>
      <c r="CE2523" s="67"/>
      <c r="CF2523" s="64"/>
      <c r="CG2523" s="5"/>
      <c r="CH2523" s="69"/>
      <c r="CI2523" s="6"/>
      <c r="CJ2523" s="5"/>
      <c r="CK2523" s="25"/>
      <c r="CL2523" s="5"/>
      <c r="DN2523" s="14"/>
      <c r="DO2523" s="14"/>
      <c r="DP2523" s="5"/>
      <c r="DQ2523" s="25"/>
      <c r="DR2523" s="25"/>
      <c r="DS2523" s="96"/>
      <c r="DT2523" s="83"/>
      <c r="DU2523" s="14"/>
      <c r="DX2523" s="83"/>
      <c r="DY2523" s="83"/>
      <c r="DZ2523" s="83"/>
      <c r="EA2523" s="83"/>
      <c r="EJ2523" s="54"/>
      <c r="EK2523" s="22"/>
      <c r="EL2523" s="24"/>
      <c r="EP2523" s="23"/>
      <c r="EQ2523" s="24"/>
      <c r="ER2523" s="22"/>
      <c r="ES2523" s="24"/>
      <c r="ET2523" s="24"/>
      <c r="EU2523" s="23"/>
      <c r="EV2523" s="26"/>
      <c r="EX2523" s="6"/>
      <c r="EY2523" s="24"/>
      <c r="EZ2523" s="109"/>
      <c r="FA2523" s="66"/>
      <c r="FB2523" s="5"/>
      <c r="FC2523" s="68"/>
      <c r="FD2523" s="67"/>
      <c r="FE2523" s="67"/>
      <c r="FF2523" s="64"/>
      <c r="FG2523" s="5"/>
      <c r="FH2523" s="69"/>
      <c r="FI2523" s="6"/>
      <c r="FJ2523" s="5"/>
      <c r="FK2523" s="25"/>
      <c r="FL2523" s="5"/>
    </row>
    <row r="2524" spans="40:168">
      <c r="AN2524" s="14"/>
      <c r="AO2524" s="14"/>
      <c r="AP2524" s="5"/>
      <c r="AQ2524" s="25"/>
      <c r="AR2524" s="25"/>
      <c r="AS2524" s="96"/>
      <c r="AT2524" s="83"/>
      <c r="AU2524" s="14"/>
      <c r="AX2524" s="83"/>
      <c r="AY2524" s="83"/>
      <c r="AZ2524" s="83"/>
      <c r="BA2524" s="83"/>
      <c r="BJ2524" s="54"/>
      <c r="BK2524" s="22"/>
      <c r="BL2524" s="24"/>
      <c r="BP2524" s="23"/>
      <c r="BQ2524" s="24"/>
      <c r="BR2524" s="22"/>
      <c r="BS2524" s="24"/>
      <c r="BT2524" s="24"/>
      <c r="BU2524" s="23"/>
      <c r="BV2524" s="26"/>
      <c r="BX2524" s="6"/>
      <c r="BY2524" s="24"/>
      <c r="BZ2524" s="109"/>
      <c r="CA2524" s="66"/>
      <c r="CB2524" s="5"/>
      <c r="CC2524" s="68"/>
      <c r="CD2524" s="67"/>
      <c r="CE2524" s="67"/>
      <c r="CF2524" s="64"/>
      <c r="CG2524" s="5"/>
      <c r="CH2524" s="69"/>
      <c r="CI2524" s="6"/>
      <c r="CJ2524" s="5"/>
      <c r="CK2524" s="25"/>
      <c r="CL2524" s="5"/>
      <c r="DN2524" s="14"/>
      <c r="DO2524" s="14"/>
      <c r="DP2524" s="5"/>
      <c r="DQ2524" s="25"/>
      <c r="DR2524" s="25"/>
      <c r="DS2524" s="96"/>
      <c r="DT2524" s="83"/>
      <c r="DU2524" s="14"/>
      <c r="DX2524" s="83"/>
      <c r="DY2524" s="83"/>
      <c r="DZ2524" s="83"/>
      <c r="EA2524" s="83"/>
      <c r="EJ2524" s="54"/>
      <c r="EK2524" s="22"/>
      <c r="EL2524" s="24"/>
      <c r="EP2524" s="23"/>
      <c r="EQ2524" s="24"/>
      <c r="ER2524" s="22"/>
      <c r="ES2524" s="24"/>
      <c r="ET2524" s="24"/>
      <c r="EU2524" s="23"/>
      <c r="EV2524" s="26"/>
      <c r="EX2524" s="6"/>
      <c r="EY2524" s="24"/>
      <c r="EZ2524" s="109"/>
      <c r="FA2524" s="66"/>
      <c r="FB2524" s="5"/>
      <c r="FC2524" s="68"/>
      <c r="FD2524" s="67"/>
      <c r="FE2524" s="67"/>
      <c r="FF2524" s="64"/>
      <c r="FG2524" s="5"/>
      <c r="FH2524" s="69"/>
      <c r="FI2524" s="6"/>
      <c r="FJ2524" s="5"/>
      <c r="FK2524" s="25"/>
      <c r="FL2524" s="5"/>
    </row>
    <row r="2525" spans="40:168">
      <c r="AN2525" s="14"/>
      <c r="AO2525" s="14"/>
      <c r="AP2525" s="5"/>
      <c r="AQ2525" s="25"/>
      <c r="AR2525" s="25"/>
      <c r="AS2525" s="96"/>
      <c r="AT2525" s="83"/>
      <c r="AU2525" s="14"/>
      <c r="AX2525" s="83"/>
      <c r="AY2525" s="83"/>
      <c r="AZ2525" s="83"/>
      <c r="BA2525" s="83"/>
      <c r="BJ2525" s="54"/>
      <c r="BK2525" s="22"/>
      <c r="BL2525" s="24"/>
      <c r="BP2525" s="23"/>
      <c r="BQ2525" s="24"/>
      <c r="BR2525" s="22"/>
      <c r="BS2525" s="24"/>
      <c r="BT2525" s="24"/>
      <c r="BU2525" s="23"/>
      <c r="BV2525" s="26"/>
      <c r="BX2525" s="6"/>
      <c r="BY2525" s="24"/>
      <c r="BZ2525" s="109"/>
      <c r="CA2525" s="66"/>
      <c r="CB2525" s="5"/>
      <c r="CC2525" s="68"/>
      <c r="CD2525" s="67"/>
      <c r="CE2525" s="67"/>
      <c r="CF2525" s="64"/>
      <c r="CG2525" s="5"/>
      <c r="CH2525" s="69"/>
      <c r="CI2525" s="6"/>
      <c r="CJ2525" s="5"/>
      <c r="CK2525" s="25"/>
      <c r="CL2525" s="5"/>
      <c r="DN2525" s="14"/>
      <c r="DO2525" s="14"/>
      <c r="DP2525" s="5"/>
      <c r="DQ2525" s="25"/>
      <c r="DR2525" s="25"/>
      <c r="DS2525" s="96"/>
      <c r="DT2525" s="83"/>
      <c r="DU2525" s="14"/>
      <c r="DX2525" s="83"/>
      <c r="DY2525" s="83"/>
      <c r="DZ2525" s="83"/>
      <c r="EA2525" s="83"/>
      <c r="EJ2525" s="54"/>
      <c r="EK2525" s="22"/>
      <c r="EL2525" s="24"/>
      <c r="EP2525" s="23"/>
      <c r="EQ2525" s="24"/>
      <c r="ER2525" s="22"/>
      <c r="ES2525" s="24"/>
      <c r="ET2525" s="24"/>
      <c r="EU2525" s="23"/>
      <c r="EV2525" s="26"/>
      <c r="EX2525" s="6"/>
      <c r="EY2525" s="24"/>
      <c r="EZ2525" s="109"/>
      <c r="FA2525" s="66"/>
      <c r="FB2525" s="5"/>
      <c r="FC2525" s="68"/>
      <c r="FD2525" s="67"/>
      <c r="FE2525" s="67"/>
      <c r="FF2525" s="64"/>
      <c r="FG2525" s="5"/>
      <c r="FH2525" s="69"/>
      <c r="FI2525" s="6"/>
      <c r="FJ2525" s="5"/>
      <c r="FK2525" s="25"/>
      <c r="FL2525" s="5"/>
    </row>
    <row r="2526" spans="40:168">
      <c r="AN2526" s="14"/>
      <c r="AO2526" s="14"/>
      <c r="AP2526" s="5"/>
      <c r="AQ2526" s="25"/>
      <c r="AR2526" s="25"/>
      <c r="AS2526" s="96"/>
      <c r="AT2526" s="83"/>
      <c r="AU2526" s="14"/>
      <c r="AX2526" s="83"/>
      <c r="AY2526" s="83"/>
      <c r="AZ2526" s="83"/>
      <c r="BA2526" s="83"/>
      <c r="BJ2526" s="54"/>
      <c r="BK2526" s="22"/>
      <c r="BL2526" s="24"/>
      <c r="BP2526" s="23"/>
      <c r="BQ2526" s="24"/>
      <c r="BR2526" s="22"/>
      <c r="BS2526" s="24"/>
      <c r="BT2526" s="24"/>
      <c r="BU2526" s="23"/>
      <c r="BV2526" s="26"/>
      <c r="BX2526" s="6"/>
      <c r="BY2526" s="24"/>
      <c r="BZ2526" s="109"/>
      <c r="CA2526" s="66"/>
      <c r="CB2526" s="5"/>
      <c r="CC2526" s="68"/>
      <c r="CD2526" s="67"/>
      <c r="CE2526" s="67"/>
      <c r="CF2526" s="64"/>
      <c r="CG2526" s="5"/>
      <c r="CH2526" s="69"/>
      <c r="CI2526" s="6"/>
      <c r="CJ2526" s="5"/>
      <c r="CK2526" s="25"/>
      <c r="CL2526" s="5"/>
      <c r="DN2526" s="14"/>
      <c r="DO2526" s="14"/>
      <c r="DP2526" s="5"/>
      <c r="DQ2526" s="25"/>
      <c r="DR2526" s="25"/>
      <c r="DS2526" s="96"/>
      <c r="DT2526" s="83"/>
      <c r="DU2526" s="14"/>
      <c r="DX2526" s="83"/>
      <c r="DY2526" s="83"/>
      <c r="DZ2526" s="83"/>
      <c r="EA2526" s="83"/>
      <c r="EJ2526" s="54"/>
      <c r="EK2526" s="22"/>
      <c r="EL2526" s="24"/>
      <c r="EP2526" s="23"/>
      <c r="EQ2526" s="24"/>
      <c r="ER2526" s="22"/>
      <c r="ES2526" s="24"/>
      <c r="ET2526" s="24"/>
      <c r="EU2526" s="23"/>
      <c r="EV2526" s="26"/>
      <c r="EX2526" s="6"/>
      <c r="EY2526" s="24"/>
      <c r="EZ2526" s="109"/>
      <c r="FA2526" s="66"/>
      <c r="FB2526" s="5"/>
      <c r="FC2526" s="68"/>
      <c r="FD2526" s="67"/>
      <c r="FE2526" s="67"/>
      <c r="FF2526" s="64"/>
      <c r="FG2526" s="5"/>
      <c r="FH2526" s="69"/>
      <c r="FI2526" s="6"/>
      <c r="FJ2526" s="5"/>
      <c r="FK2526" s="25"/>
      <c r="FL2526" s="5"/>
    </row>
    <row r="2527" spans="40:168">
      <c r="AN2527" s="14"/>
      <c r="AO2527" s="14"/>
      <c r="AP2527" s="5"/>
      <c r="AQ2527" s="25"/>
      <c r="AR2527" s="25"/>
      <c r="AS2527" s="96"/>
      <c r="AT2527" s="83"/>
      <c r="AU2527" s="14"/>
      <c r="AX2527" s="83"/>
      <c r="AY2527" s="83"/>
      <c r="AZ2527" s="83"/>
      <c r="BA2527" s="83"/>
      <c r="BJ2527" s="54"/>
      <c r="BK2527" s="22"/>
      <c r="BL2527" s="24"/>
      <c r="BP2527" s="23"/>
      <c r="BQ2527" s="24"/>
      <c r="BR2527" s="22"/>
      <c r="BS2527" s="24"/>
      <c r="BT2527" s="24"/>
      <c r="BU2527" s="23"/>
      <c r="BV2527" s="26"/>
      <c r="BX2527" s="6"/>
      <c r="BY2527" s="24"/>
      <c r="BZ2527" s="109"/>
      <c r="CA2527" s="66"/>
      <c r="CB2527" s="5"/>
      <c r="CC2527" s="68"/>
      <c r="CD2527" s="67"/>
      <c r="CE2527" s="67"/>
      <c r="CF2527" s="64"/>
      <c r="CG2527" s="5"/>
      <c r="CH2527" s="69"/>
      <c r="CI2527" s="6"/>
      <c r="CJ2527" s="5"/>
      <c r="CK2527" s="25"/>
      <c r="CL2527" s="5"/>
      <c r="DN2527" s="14"/>
      <c r="DO2527" s="14"/>
      <c r="DP2527" s="5"/>
      <c r="DQ2527" s="25"/>
      <c r="DR2527" s="25"/>
      <c r="DS2527" s="96"/>
      <c r="DT2527" s="83"/>
      <c r="DU2527" s="14"/>
      <c r="DX2527" s="83"/>
      <c r="DY2527" s="83"/>
      <c r="DZ2527" s="83"/>
      <c r="EA2527" s="83"/>
      <c r="EJ2527" s="54"/>
      <c r="EK2527" s="22"/>
      <c r="EL2527" s="24"/>
      <c r="EP2527" s="23"/>
      <c r="EQ2527" s="24"/>
      <c r="ER2527" s="22"/>
      <c r="ES2527" s="24"/>
      <c r="ET2527" s="24"/>
      <c r="EU2527" s="23"/>
      <c r="EV2527" s="26"/>
      <c r="EX2527" s="6"/>
      <c r="EY2527" s="24"/>
      <c r="EZ2527" s="109"/>
      <c r="FA2527" s="66"/>
      <c r="FB2527" s="5"/>
      <c r="FC2527" s="68"/>
      <c r="FD2527" s="67"/>
      <c r="FE2527" s="67"/>
      <c r="FF2527" s="64"/>
      <c r="FG2527" s="5"/>
      <c r="FH2527" s="69"/>
      <c r="FI2527" s="6"/>
      <c r="FJ2527" s="5"/>
      <c r="FK2527" s="25"/>
      <c r="FL2527" s="5"/>
    </row>
    <row r="2528" spans="40:168">
      <c r="AN2528" s="14"/>
      <c r="AO2528" s="14"/>
      <c r="AP2528" s="5"/>
      <c r="AQ2528" s="25"/>
      <c r="AR2528" s="25"/>
      <c r="AS2528" s="96"/>
      <c r="AT2528" s="83"/>
      <c r="AU2528" s="14"/>
      <c r="AX2528" s="83"/>
      <c r="AY2528" s="83"/>
      <c r="AZ2528" s="83"/>
      <c r="BA2528" s="83"/>
      <c r="BJ2528" s="54"/>
      <c r="BK2528" s="22"/>
      <c r="BL2528" s="24"/>
      <c r="BP2528" s="23"/>
      <c r="BQ2528" s="24"/>
      <c r="BR2528" s="22"/>
      <c r="BS2528" s="24"/>
      <c r="BT2528" s="24"/>
      <c r="BU2528" s="23"/>
      <c r="BV2528" s="26"/>
      <c r="BX2528" s="6"/>
      <c r="BY2528" s="24"/>
      <c r="BZ2528" s="109"/>
      <c r="CA2528" s="66"/>
      <c r="CB2528" s="5"/>
      <c r="CC2528" s="68"/>
      <c r="CD2528" s="67"/>
      <c r="CE2528" s="67"/>
      <c r="CF2528" s="64"/>
      <c r="CG2528" s="5"/>
      <c r="CH2528" s="69"/>
      <c r="CI2528" s="6"/>
      <c r="CJ2528" s="5"/>
      <c r="CK2528" s="25"/>
      <c r="CL2528" s="5"/>
      <c r="DN2528" s="14"/>
      <c r="DO2528" s="14"/>
      <c r="DP2528" s="5"/>
      <c r="DQ2528" s="25"/>
      <c r="DR2528" s="25"/>
      <c r="DS2528" s="96"/>
      <c r="DT2528" s="83"/>
      <c r="DU2528" s="14"/>
      <c r="DX2528" s="83"/>
      <c r="DY2528" s="83"/>
      <c r="DZ2528" s="83"/>
      <c r="EA2528" s="83"/>
      <c r="EJ2528" s="54"/>
      <c r="EK2528" s="22"/>
      <c r="EL2528" s="24"/>
      <c r="EP2528" s="23"/>
      <c r="EQ2528" s="24"/>
      <c r="ER2528" s="22"/>
      <c r="ES2528" s="24"/>
      <c r="ET2528" s="24"/>
      <c r="EU2528" s="23"/>
      <c r="EV2528" s="26"/>
      <c r="EX2528" s="6"/>
      <c r="EY2528" s="24"/>
      <c r="EZ2528" s="109"/>
      <c r="FA2528" s="66"/>
      <c r="FB2528" s="5"/>
      <c r="FC2528" s="68"/>
      <c r="FD2528" s="67"/>
      <c r="FE2528" s="67"/>
      <c r="FF2528" s="64"/>
      <c r="FG2528" s="5"/>
      <c r="FH2528" s="69"/>
      <c r="FI2528" s="6"/>
      <c r="FJ2528" s="5"/>
      <c r="FK2528" s="25"/>
      <c r="FL2528" s="5"/>
    </row>
    <row r="2529" spans="40:168">
      <c r="AN2529" s="14"/>
      <c r="AO2529" s="14"/>
      <c r="AP2529" s="5"/>
      <c r="AQ2529" s="25"/>
      <c r="AR2529" s="25"/>
      <c r="AS2529" s="96"/>
      <c r="AT2529" s="83"/>
      <c r="AU2529" s="14"/>
      <c r="AX2529" s="83"/>
      <c r="AY2529" s="83"/>
      <c r="AZ2529" s="83"/>
      <c r="BA2529" s="83"/>
      <c r="BJ2529" s="54"/>
      <c r="BK2529" s="22"/>
      <c r="BL2529" s="24"/>
      <c r="BP2529" s="23"/>
      <c r="BQ2529" s="24"/>
      <c r="BR2529" s="22"/>
      <c r="BS2529" s="24"/>
      <c r="BT2529" s="24"/>
      <c r="BU2529" s="23"/>
      <c r="BV2529" s="26"/>
      <c r="BX2529" s="6"/>
      <c r="BY2529" s="24"/>
      <c r="BZ2529" s="109"/>
      <c r="CA2529" s="66"/>
      <c r="CB2529" s="5"/>
      <c r="CC2529" s="68"/>
      <c r="CD2529" s="67"/>
      <c r="CE2529" s="67"/>
      <c r="CF2529" s="64"/>
      <c r="CG2529" s="5"/>
      <c r="CH2529" s="69"/>
      <c r="CI2529" s="6"/>
      <c r="CJ2529" s="5"/>
      <c r="CK2529" s="25"/>
      <c r="CL2529" s="5"/>
      <c r="DN2529" s="14"/>
      <c r="DO2529" s="14"/>
      <c r="DP2529" s="5"/>
      <c r="DQ2529" s="25"/>
      <c r="DR2529" s="25"/>
      <c r="DS2529" s="96"/>
      <c r="DT2529" s="83"/>
      <c r="DU2529" s="14"/>
      <c r="DX2529" s="83"/>
      <c r="DY2529" s="83"/>
      <c r="DZ2529" s="83"/>
      <c r="EA2529" s="83"/>
      <c r="EJ2529" s="54"/>
      <c r="EK2529" s="22"/>
      <c r="EL2529" s="24"/>
      <c r="EP2529" s="23"/>
      <c r="EQ2529" s="24"/>
      <c r="ER2529" s="22"/>
      <c r="ES2529" s="24"/>
      <c r="ET2529" s="24"/>
      <c r="EU2529" s="23"/>
      <c r="EV2529" s="26"/>
      <c r="EX2529" s="6"/>
      <c r="EY2529" s="24"/>
      <c r="EZ2529" s="109"/>
      <c r="FA2529" s="66"/>
      <c r="FB2529" s="5"/>
      <c r="FC2529" s="68"/>
      <c r="FD2529" s="67"/>
      <c r="FE2529" s="67"/>
      <c r="FF2529" s="64"/>
      <c r="FG2529" s="5"/>
      <c r="FH2529" s="69"/>
      <c r="FI2529" s="6"/>
      <c r="FJ2529" s="5"/>
      <c r="FK2529" s="25"/>
      <c r="FL2529" s="5"/>
    </row>
    <row r="2530" spans="40:168">
      <c r="AN2530" s="14"/>
      <c r="AO2530" s="14"/>
      <c r="AP2530" s="5"/>
      <c r="AQ2530" s="25"/>
      <c r="AR2530" s="25"/>
      <c r="AS2530" s="96"/>
      <c r="AT2530" s="83"/>
      <c r="AU2530" s="14"/>
      <c r="AX2530" s="83"/>
      <c r="AY2530" s="83"/>
      <c r="AZ2530" s="83"/>
      <c r="BA2530" s="83"/>
      <c r="BJ2530" s="54"/>
      <c r="BK2530" s="22"/>
      <c r="BL2530" s="24"/>
      <c r="BP2530" s="23"/>
      <c r="BQ2530" s="24"/>
      <c r="BR2530" s="22"/>
      <c r="BS2530" s="24"/>
      <c r="BT2530" s="24"/>
      <c r="BU2530" s="23"/>
      <c r="BV2530" s="26"/>
      <c r="BX2530" s="6"/>
      <c r="BY2530" s="24"/>
      <c r="BZ2530" s="109"/>
      <c r="CA2530" s="66"/>
      <c r="CB2530" s="5"/>
      <c r="CC2530" s="68"/>
      <c r="CD2530" s="67"/>
      <c r="CE2530" s="67"/>
      <c r="CF2530" s="64"/>
      <c r="CG2530" s="5"/>
      <c r="CH2530" s="69"/>
      <c r="CI2530" s="6"/>
      <c r="CJ2530" s="5"/>
      <c r="CK2530" s="25"/>
      <c r="CL2530" s="5"/>
      <c r="DN2530" s="14"/>
      <c r="DO2530" s="14"/>
      <c r="DP2530" s="5"/>
      <c r="DQ2530" s="25"/>
      <c r="DR2530" s="25"/>
      <c r="DS2530" s="96"/>
      <c r="DT2530" s="83"/>
      <c r="DU2530" s="14"/>
      <c r="DX2530" s="83"/>
      <c r="DY2530" s="83"/>
      <c r="DZ2530" s="83"/>
      <c r="EA2530" s="83"/>
      <c r="EJ2530" s="54"/>
      <c r="EK2530" s="22"/>
      <c r="EL2530" s="24"/>
      <c r="EP2530" s="23"/>
      <c r="EQ2530" s="24"/>
      <c r="ER2530" s="22"/>
      <c r="ES2530" s="24"/>
      <c r="ET2530" s="24"/>
      <c r="EU2530" s="23"/>
      <c r="EV2530" s="26"/>
      <c r="EX2530" s="6"/>
      <c r="EY2530" s="24"/>
      <c r="EZ2530" s="109"/>
      <c r="FA2530" s="66"/>
      <c r="FB2530" s="5"/>
      <c r="FC2530" s="68"/>
      <c r="FD2530" s="67"/>
      <c r="FE2530" s="67"/>
      <c r="FF2530" s="64"/>
      <c r="FG2530" s="5"/>
      <c r="FH2530" s="69"/>
      <c r="FI2530" s="6"/>
      <c r="FJ2530" s="5"/>
      <c r="FK2530" s="25"/>
      <c r="FL2530" s="5"/>
    </row>
    <row r="2531" spans="40:168">
      <c r="AN2531" s="14"/>
      <c r="AO2531" s="14"/>
      <c r="AP2531" s="5"/>
      <c r="AQ2531" s="25"/>
      <c r="AR2531" s="25"/>
      <c r="AS2531" s="96"/>
      <c r="AT2531" s="83"/>
      <c r="AU2531" s="14"/>
      <c r="AX2531" s="83"/>
      <c r="AY2531" s="83"/>
      <c r="AZ2531" s="83"/>
      <c r="BA2531" s="83"/>
      <c r="BJ2531" s="54"/>
      <c r="BK2531" s="22"/>
      <c r="BL2531" s="24"/>
      <c r="BP2531" s="23"/>
      <c r="BQ2531" s="24"/>
      <c r="BR2531" s="22"/>
      <c r="BS2531" s="24"/>
      <c r="BT2531" s="24"/>
      <c r="BU2531" s="23"/>
      <c r="BV2531" s="26"/>
      <c r="BX2531" s="6"/>
      <c r="BY2531" s="24"/>
      <c r="BZ2531" s="109"/>
      <c r="CA2531" s="66"/>
      <c r="CB2531" s="5"/>
      <c r="CC2531" s="68"/>
      <c r="CD2531" s="67"/>
      <c r="CE2531" s="67"/>
      <c r="CF2531" s="64"/>
      <c r="CG2531" s="5"/>
      <c r="CH2531" s="69"/>
      <c r="CI2531" s="6"/>
      <c r="CJ2531" s="5"/>
      <c r="CK2531" s="25"/>
      <c r="CL2531" s="5"/>
      <c r="DN2531" s="14"/>
      <c r="DO2531" s="14"/>
      <c r="DP2531" s="5"/>
      <c r="DQ2531" s="25"/>
      <c r="DR2531" s="25"/>
      <c r="DS2531" s="96"/>
      <c r="DT2531" s="83"/>
      <c r="DU2531" s="14"/>
      <c r="DX2531" s="83"/>
      <c r="DY2531" s="83"/>
      <c r="DZ2531" s="83"/>
      <c r="EA2531" s="83"/>
      <c r="EJ2531" s="54"/>
      <c r="EK2531" s="22"/>
      <c r="EL2531" s="24"/>
      <c r="EP2531" s="23"/>
      <c r="EQ2531" s="24"/>
      <c r="ER2531" s="22"/>
      <c r="ES2531" s="24"/>
      <c r="ET2531" s="24"/>
      <c r="EU2531" s="23"/>
      <c r="EV2531" s="26"/>
      <c r="EX2531" s="6"/>
      <c r="EY2531" s="24"/>
      <c r="EZ2531" s="109"/>
      <c r="FA2531" s="66"/>
      <c r="FB2531" s="5"/>
      <c r="FC2531" s="68"/>
      <c r="FD2531" s="67"/>
      <c r="FE2531" s="67"/>
      <c r="FF2531" s="64"/>
      <c r="FG2531" s="5"/>
      <c r="FH2531" s="69"/>
      <c r="FI2531" s="6"/>
      <c r="FJ2531" s="5"/>
      <c r="FK2531" s="25"/>
      <c r="FL2531" s="5"/>
    </row>
    <row r="2532" spans="40:168">
      <c r="AN2532" s="14"/>
      <c r="AO2532" s="14"/>
      <c r="AP2532" s="5"/>
      <c r="AQ2532" s="25"/>
      <c r="AR2532" s="25"/>
      <c r="AS2532" s="96"/>
      <c r="AT2532" s="83"/>
      <c r="AU2532" s="14"/>
      <c r="AX2532" s="83"/>
      <c r="AY2532" s="83"/>
      <c r="AZ2532" s="83"/>
      <c r="BA2532" s="83"/>
      <c r="BJ2532" s="54"/>
      <c r="BK2532" s="22"/>
      <c r="BL2532" s="24"/>
      <c r="BP2532" s="23"/>
      <c r="BQ2532" s="24"/>
      <c r="BR2532" s="22"/>
      <c r="BS2532" s="24"/>
      <c r="BT2532" s="24"/>
      <c r="BU2532" s="23"/>
      <c r="BV2532" s="26"/>
      <c r="BX2532" s="6"/>
      <c r="BY2532" s="24"/>
      <c r="BZ2532" s="109"/>
      <c r="CA2532" s="66"/>
      <c r="CB2532" s="5"/>
      <c r="CC2532" s="68"/>
      <c r="CD2532" s="67"/>
      <c r="CE2532" s="67"/>
      <c r="CF2532" s="64"/>
      <c r="CG2532" s="5"/>
      <c r="CH2532" s="69"/>
      <c r="CI2532" s="6"/>
      <c r="CJ2532" s="5"/>
      <c r="CK2532" s="25"/>
      <c r="CL2532" s="5"/>
      <c r="DN2532" s="14"/>
      <c r="DO2532" s="14"/>
      <c r="DP2532" s="5"/>
      <c r="DQ2532" s="25"/>
      <c r="DR2532" s="25"/>
      <c r="DS2532" s="96"/>
      <c r="DT2532" s="83"/>
      <c r="DU2532" s="14"/>
      <c r="DX2532" s="83"/>
      <c r="DY2532" s="83"/>
      <c r="DZ2532" s="83"/>
      <c r="EA2532" s="83"/>
      <c r="EJ2532" s="54"/>
      <c r="EK2532" s="22"/>
      <c r="EL2532" s="24"/>
      <c r="EP2532" s="23"/>
      <c r="EQ2532" s="24"/>
      <c r="ER2532" s="22"/>
      <c r="ES2532" s="24"/>
      <c r="ET2532" s="24"/>
      <c r="EU2532" s="23"/>
      <c r="EV2532" s="26"/>
      <c r="EX2532" s="6"/>
      <c r="EY2532" s="24"/>
      <c r="EZ2532" s="109"/>
      <c r="FA2532" s="66"/>
      <c r="FB2532" s="5"/>
      <c r="FC2532" s="68"/>
      <c r="FD2532" s="67"/>
      <c r="FE2532" s="67"/>
      <c r="FF2532" s="64"/>
      <c r="FG2532" s="5"/>
      <c r="FH2532" s="69"/>
      <c r="FI2532" s="6"/>
      <c r="FJ2532" s="5"/>
      <c r="FK2532" s="25"/>
      <c r="FL2532" s="5"/>
    </row>
    <row r="2533" spans="40:168">
      <c r="AN2533" s="14"/>
      <c r="AO2533" s="14"/>
      <c r="AP2533" s="5"/>
      <c r="AQ2533" s="25"/>
      <c r="AR2533" s="25"/>
      <c r="AS2533" s="96"/>
      <c r="AT2533" s="83"/>
      <c r="AU2533" s="14"/>
      <c r="AX2533" s="83"/>
      <c r="AY2533" s="83"/>
      <c r="AZ2533" s="83"/>
      <c r="BA2533" s="83"/>
      <c r="BJ2533" s="54"/>
      <c r="BK2533" s="22"/>
      <c r="BL2533" s="24"/>
      <c r="BP2533" s="23"/>
      <c r="BQ2533" s="24"/>
      <c r="BR2533" s="22"/>
      <c r="BS2533" s="24"/>
      <c r="BT2533" s="24"/>
      <c r="BU2533" s="23"/>
      <c r="BV2533" s="26"/>
      <c r="BX2533" s="6"/>
      <c r="BY2533" s="24"/>
      <c r="BZ2533" s="109"/>
      <c r="CA2533" s="66"/>
      <c r="CB2533" s="5"/>
      <c r="CC2533" s="68"/>
      <c r="CD2533" s="67"/>
      <c r="CE2533" s="67"/>
      <c r="CF2533" s="64"/>
      <c r="CG2533" s="5"/>
      <c r="CH2533" s="69"/>
      <c r="CI2533" s="6"/>
      <c r="CJ2533" s="5"/>
      <c r="CK2533" s="25"/>
      <c r="CL2533" s="5"/>
      <c r="DN2533" s="14"/>
      <c r="DO2533" s="14"/>
      <c r="DP2533" s="5"/>
      <c r="DQ2533" s="25"/>
      <c r="DR2533" s="25"/>
      <c r="DS2533" s="96"/>
      <c r="DT2533" s="83"/>
      <c r="DU2533" s="14"/>
      <c r="DX2533" s="83"/>
      <c r="DY2533" s="83"/>
      <c r="DZ2533" s="83"/>
      <c r="EA2533" s="83"/>
      <c r="EJ2533" s="54"/>
      <c r="EK2533" s="22"/>
      <c r="EL2533" s="24"/>
      <c r="EP2533" s="23"/>
      <c r="EQ2533" s="24"/>
      <c r="ER2533" s="22"/>
      <c r="ES2533" s="24"/>
      <c r="ET2533" s="24"/>
      <c r="EU2533" s="23"/>
      <c r="EV2533" s="26"/>
      <c r="EX2533" s="6"/>
      <c r="EY2533" s="24"/>
      <c r="EZ2533" s="109"/>
      <c r="FA2533" s="66"/>
      <c r="FB2533" s="5"/>
      <c r="FC2533" s="68"/>
      <c r="FD2533" s="67"/>
      <c r="FE2533" s="67"/>
      <c r="FF2533" s="64"/>
      <c r="FG2533" s="5"/>
      <c r="FH2533" s="69"/>
      <c r="FI2533" s="6"/>
      <c r="FJ2533" s="5"/>
      <c r="FK2533" s="25"/>
      <c r="FL2533" s="5"/>
    </row>
    <row r="2534" spans="40:168">
      <c r="AN2534" s="14"/>
      <c r="AO2534" s="14"/>
      <c r="AP2534" s="5"/>
      <c r="AQ2534" s="25"/>
      <c r="AR2534" s="25"/>
      <c r="AS2534" s="96"/>
      <c r="AT2534" s="83"/>
      <c r="AU2534" s="14"/>
      <c r="AX2534" s="83"/>
      <c r="AY2534" s="83"/>
      <c r="AZ2534" s="83"/>
      <c r="BA2534" s="83"/>
      <c r="BJ2534" s="54"/>
      <c r="BK2534" s="22"/>
      <c r="BL2534" s="24"/>
      <c r="BP2534" s="23"/>
      <c r="BQ2534" s="24"/>
      <c r="BR2534" s="22"/>
      <c r="BS2534" s="24"/>
      <c r="BT2534" s="24"/>
      <c r="BU2534" s="23"/>
      <c r="BV2534" s="26"/>
      <c r="BX2534" s="6"/>
      <c r="BY2534" s="24"/>
      <c r="BZ2534" s="109"/>
      <c r="CA2534" s="66"/>
      <c r="CB2534" s="5"/>
      <c r="CC2534" s="68"/>
      <c r="CD2534" s="67"/>
      <c r="CE2534" s="67"/>
      <c r="CF2534" s="64"/>
      <c r="CG2534" s="5"/>
      <c r="CH2534" s="69"/>
      <c r="CI2534" s="6"/>
      <c r="CJ2534" s="5"/>
      <c r="CK2534" s="25"/>
      <c r="CL2534" s="5"/>
      <c r="DN2534" s="14"/>
      <c r="DO2534" s="14"/>
      <c r="DP2534" s="5"/>
      <c r="DQ2534" s="25"/>
      <c r="DR2534" s="25"/>
      <c r="DS2534" s="96"/>
      <c r="DT2534" s="83"/>
      <c r="DU2534" s="14"/>
      <c r="DX2534" s="83"/>
      <c r="DY2534" s="83"/>
      <c r="DZ2534" s="83"/>
      <c r="EA2534" s="83"/>
      <c r="EJ2534" s="54"/>
      <c r="EK2534" s="22"/>
      <c r="EL2534" s="24"/>
      <c r="EP2534" s="23"/>
      <c r="EQ2534" s="24"/>
      <c r="ER2534" s="22"/>
      <c r="ES2534" s="24"/>
      <c r="ET2534" s="24"/>
      <c r="EU2534" s="23"/>
      <c r="EV2534" s="26"/>
      <c r="EX2534" s="6"/>
      <c r="EY2534" s="24"/>
      <c r="EZ2534" s="109"/>
      <c r="FA2534" s="66"/>
      <c r="FB2534" s="5"/>
      <c r="FC2534" s="68"/>
      <c r="FD2534" s="67"/>
      <c r="FE2534" s="67"/>
      <c r="FF2534" s="64"/>
      <c r="FG2534" s="5"/>
      <c r="FH2534" s="69"/>
      <c r="FI2534" s="6"/>
      <c r="FJ2534" s="5"/>
      <c r="FK2534" s="25"/>
      <c r="FL2534" s="5"/>
    </row>
    <row r="2535" spans="40:168">
      <c r="AN2535" s="14"/>
      <c r="AO2535" s="14"/>
      <c r="AP2535" s="5"/>
      <c r="AQ2535" s="25"/>
      <c r="AR2535" s="25"/>
      <c r="AS2535" s="96"/>
      <c r="AT2535" s="83"/>
      <c r="AU2535" s="14"/>
      <c r="AX2535" s="83"/>
      <c r="AY2535" s="83"/>
      <c r="AZ2535" s="83"/>
      <c r="BA2535" s="83"/>
      <c r="BJ2535" s="54"/>
      <c r="BK2535" s="22"/>
      <c r="BL2535" s="24"/>
      <c r="BP2535" s="23"/>
      <c r="BQ2535" s="24"/>
      <c r="BR2535" s="22"/>
      <c r="BS2535" s="24"/>
      <c r="BT2535" s="24"/>
      <c r="BU2535" s="23"/>
      <c r="BV2535" s="26"/>
      <c r="BX2535" s="6"/>
      <c r="BY2535" s="24"/>
      <c r="BZ2535" s="109"/>
      <c r="CA2535" s="66"/>
      <c r="CB2535" s="5"/>
      <c r="CC2535" s="68"/>
      <c r="CD2535" s="67"/>
      <c r="CE2535" s="67"/>
      <c r="CF2535" s="64"/>
      <c r="CG2535" s="5"/>
      <c r="CH2535" s="69"/>
      <c r="CI2535" s="6"/>
      <c r="CJ2535" s="5"/>
      <c r="CK2535" s="25"/>
      <c r="CL2535" s="5"/>
      <c r="DN2535" s="14"/>
      <c r="DO2535" s="14"/>
      <c r="DP2535" s="5"/>
      <c r="DQ2535" s="25"/>
      <c r="DR2535" s="25"/>
      <c r="DS2535" s="96"/>
      <c r="DT2535" s="83"/>
      <c r="DU2535" s="14"/>
      <c r="DX2535" s="83"/>
      <c r="DY2535" s="83"/>
      <c r="DZ2535" s="83"/>
      <c r="EA2535" s="83"/>
      <c r="EJ2535" s="54"/>
      <c r="EK2535" s="22"/>
      <c r="EL2535" s="24"/>
      <c r="EP2535" s="23"/>
      <c r="EQ2535" s="24"/>
      <c r="ER2535" s="22"/>
      <c r="ES2535" s="24"/>
      <c r="ET2535" s="24"/>
      <c r="EU2535" s="23"/>
      <c r="EV2535" s="26"/>
      <c r="EX2535" s="6"/>
      <c r="EY2535" s="24"/>
      <c r="EZ2535" s="109"/>
      <c r="FA2535" s="66"/>
      <c r="FB2535" s="5"/>
      <c r="FC2535" s="68"/>
      <c r="FD2535" s="67"/>
      <c r="FE2535" s="67"/>
      <c r="FF2535" s="64"/>
      <c r="FG2535" s="5"/>
      <c r="FH2535" s="69"/>
      <c r="FI2535" s="6"/>
      <c r="FJ2535" s="5"/>
      <c r="FK2535" s="25"/>
      <c r="FL2535" s="5"/>
    </row>
    <row r="2536" spans="40:168">
      <c r="AN2536" s="14"/>
      <c r="AO2536" s="14"/>
      <c r="AP2536" s="5"/>
      <c r="AQ2536" s="25"/>
      <c r="AR2536" s="25"/>
      <c r="AS2536" s="96"/>
      <c r="AT2536" s="83"/>
      <c r="AU2536" s="14"/>
      <c r="AX2536" s="83"/>
      <c r="AY2536" s="83"/>
      <c r="AZ2536" s="83"/>
      <c r="BA2536" s="83"/>
      <c r="BJ2536" s="54"/>
      <c r="BK2536" s="22"/>
      <c r="BL2536" s="24"/>
      <c r="BP2536" s="23"/>
      <c r="BQ2536" s="24"/>
      <c r="BR2536" s="22"/>
      <c r="BS2536" s="24"/>
      <c r="BT2536" s="24"/>
      <c r="BU2536" s="23"/>
      <c r="BV2536" s="26"/>
      <c r="BX2536" s="6"/>
      <c r="BY2536" s="24"/>
      <c r="BZ2536" s="109"/>
      <c r="CA2536" s="66"/>
      <c r="CB2536" s="5"/>
      <c r="CC2536" s="68"/>
      <c r="CD2536" s="67"/>
      <c r="CE2536" s="67"/>
      <c r="CF2536" s="64"/>
      <c r="CG2536" s="5"/>
      <c r="CH2536" s="69"/>
      <c r="CI2536" s="6"/>
      <c r="CJ2536" s="5"/>
      <c r="CK2536" s="25"/>
      <c r="CL2536" s="5"/>
      <c r="DN2536" s="14"/>
      <c r="DO2536" s="14"/>
      <c r="DP2536" s="5"/>
      <c r="DQ2536" s="25"/>
      <c r="DR2536" s="25"/>
      <c r="DS2536" s="96"/>
      <c r="DT2536" s="83"/>
      <c r="DU2536" s="14"/>
      <c r="DX2536" s="83"/>
      <c r="DY2536" s="83"/>
      <c r="DZ2536" s="83"/>
      <c r="EA2536" s="83"/>
      <c r="EJ2536" s="54"/>
      <c r="EK2536" s="22"/>
      <c r="EL2536" s="24"/>
      <c r="EP2536" s="23"/>
      <c r="EQ2536" s="24"/>
      <c r="ER2536" s="22"/>
      <c r="ES2536" s="24"/>
      <c r="ET2536" s="24"/>
      <c r="EU2536" s="23"/>
      <c r="EV2536" s="26"/>
      <c r="EX2536" s="6"/>
      <c r="EY2536" s="24"/>
      <c r="EZ2536" s="109"/>
      <c r="FA2536" s="66"/>
      <c r="FB2536" s="5"/>
      <c r="FC2536" s="68"/>
      <c r="FD2536" s="67"/>
      <c r="FE2536" s="67"/>
      <c r="FF2536" s="64"/>
      <c r="FG2536" s="5"/>
      <c r="FH2536" s="69"/>
      <c r="FI2536" s="6"/>
      <c r="FJ2536" s="5"/>
      <c r="FK2536" s="25"/>
      <c r="FL2536" s="5"/>
    </row>
    <row r="2537" spans="40:168">
      <c r="AN2537" s="14"/>
      <c r="AO2537" s="14"/>
      <c r="AP2537" s="5"/>
      <c r="AQ2537" s="25"/>
      <c r="AR2537" s="25"/>
      <c r="AS2537" s="96"/>
      <c r="AT2537" s="83"/>
      <c r="AU2537" s="14"/>
      <c r="AX2537" s="83"/>
      <c r="AY2537" s="83"/>
      <c r="AZ2537" s="83"/>
      <c r="BA2537" s="83"/>
      <c r="BJ2537" s="54"/>
      <c r="BK2537" s="22"/>
      <c r="BL2537" s="24"/>
      <c r="BP2537" s="23"/>
      <c r="BQ2537" s="24"/>
      <c r="BR2537" s="22"/>
      <c r="BS2537" s="24"/>
      <c r="BT2537" s="24"/>
      <c r="BU2537" s="23"/>
      <c r="BV2537" s="26"/>
      <c r="BX2537" s="6"/>
      <c r="BY2537" s="24"/>
      <c r="BZ2537" s="109"/>
      <c r="CA2537" s="66"/>
      <c r="CB2537" s="5"/>
      <c r="CC2537" s="68"/>
      <c r="CD2537" s="67"/>
      <c r="CE2537" s="67"/>
      <c r="CF2537" s="64"/>
      <c r="CG2537" s="5"/>
      <c r="CH2537" s="69"/>
      <c r="CI2537" s="6"/>
      <c r="CJ2537" s="5"/>
      <c r="CK2537" s="25"/>
      <c r="CL2537" s="5"/>
      <c r="DN2537" s="14"/>
      <c r="DO2537" s="14"/>
      <c r="DP2537" s="5"/>
      <c r="DQ2537" s="25"/>
      <c r="DR2537" s="25"/>
      <c r="DS2537" s="96"/>
      <c r="DT2537" s="83"/>
      <c r="DU2537" s="14"/>
      <c r="DX2537" s="83"/>
      <c r="DY2537" s="83"/>
      <c r="DZ2537" s="83"/>
      <c r="EA2537" s="83"/>
      <c r="EJ2537" s="54"/>
      <c r="EK2537" s="22"/>
      <c r="EL2537" s="24"/>
      <c r="EP2537" s="23"/>
      <c r="EQ2537" s="24"/>
      <c r="ER2537" s="22"/>
      <c r="ES2537" s="24"/>
      <c r="ET2537" s="24"/>
      <c r="EU2537" s="23"/>
      <c r="EV2537" s="26"/>
      <c r="EX2537" s="6"/>
      <c r="EY2537" s="24"/>
      <c r="EZ2537" s="109"/>
      <c r="FA2537" s="66"/>
      <c r="FB2537" s="5"/>
      <c r="FC2537" s="68"/>
      <c r="FD2537" s="67"/>
      <c r="FE2537" s="67"/>
      <c r="FF2537" s="64"/>
      <c r="FG2537" s="5"/>
      <c r="FH2537" s="69"/>
      <c r="FI2537" s="6"/>
      <c r="FJ2537" s="5"/>
      <c r="FK2537" s="25"/>
      <c r="FL2537" s="5"/>
    </row>
    <row r="2538" spans="40:168">
      <c r="AN2538" s="14"/>
      <c r="AO2538" s="14"/>
      <c r="AP2538" s="5"/>
      <c r="AQ2538" s="25"/>
      <c r="AR2538" s="25"/>
      <c r="AS2538" s="96"/>
      <c r="AT2538" s="83"/>
      <c r="AU2538" s="14"/>
      <c r="AX2538" s="83"/>
      <c r="AY2538" s="83"/>
      <c r="AZ2538" s="83"/>
      <c r="BA2538" s="83"/>
      <c r="BJ2538" s="54"/>
      <c r="BK2538" s="22"/>
      <c r="BL2538" s="24"/>
      <c r="BP2538" s="23"/>
      <c r="BQ2538" s="24"/>
      <c r="BR2538" s="22"/>
      <c r="BS2538" s="24"/>
      <c r="BT2538" s="24"/>
      <c r="BU2538" s="23"/>
      <c r="BV2538" s="26"/>
      <c r="BX2538" s="6"/>
      <c r="BY2538" s="24"/>
      <c r="BZ2538" s="109"/>
      <c r="CA2538" s="66"/>
      <c r="CB2538" s="5"/>
      <c r="CC2538" s="68"/>
      <c r="CD2538" s="67"/>
      <c r="CE2538" s="67"/>
      <c r="CF2538" s="64"/>
      <c r="CG2538" s="5"/>
      <c r="CH2538" s="69"/>
      <c r="CI2538" s="6"/>
      <c r="CJ2538" s="5"/>
      <c r="CK2538" s="25"/>
      <c r="CL2538" s="5"/>
      <c r="DN2538" s="14"/>
      <c r="DO2538" s="14"/>
      <c r="DP2538" s="5"/>
      <c r="DQ2538" s="25"/>
      <c r="DR2538" s="25"/>
      <c r="DS2538" s="96"/>
      <c r="DT2538" s="83"/>
      <c r="DU2538" s="14"/>
      <c r="DX2538" s="83"/>
      <c r="DY2538" s="83"/>
      <c r="DZ2538" s="83"/>
      <c r="EA2538" s="83"/>
      <c r="EJ2538" s="54"/>
      <c r="EK2538" s="22"/>
      <c r="EL2538" s="24"/>
      <c r="EP2538" s="23"/>
      <c r="EQ2538" s="24"/>
      <c r="ER2538" s="22"/>
      <c r="ES2538" s="24"/>
      <c r="ET2538" s="24"/>
      <c r="EU2538" s="23"/>
      <c r="EV2538" s="26"/>
      <c r="EX2538" s="6"/>
      <c r="EY2538" s="24"/>
      <c r="EZ2538" s="109"/>
      <c r="FA2538" s="66"/>
      <c r="FB2538" s="5"/>
      <c r="FC2538" s="68"/>
      <c r="FD2538" s="67"/>
      <c r="FE2538" s="67"/>
      <c r="FF2538" s="64"/>
      <c r="FG2538" s="5"/>
      <c r="FH2538" s="69"/>
      <c r="FI2538" s="6"/>
      <c r="FJ2538" s="5"/>
      <c r="FK2538" s="25"/>
      <c r="FL2538" s="5"/>
    </row>
    <row r="2539" spans="40:168">
      <c r="AN2539" s="14"/>
      <c r="AO2539" s="14"/>
      <c r="AP2539" s="5"/>
      <c r="AQ2539" s="25"/>
      <c r="AR2539" s="25"/>
      <c r="AS2539" s="96"/>
      <c r="AT2539" s="83"/>
      <c r="AU2539" s="14"/>
      <c r="AX2539" s="83"/>
      <c r="AY2539" s="83"/>
      <c r="AZ2539" s="83"/>
      <c r="BA2539" s="83"/>
      <c r="BJ2539" s="54"/>
      <c r="BK2539" s="22"/>
      <c r="BL2539" s="24"/>
      <c r="BP2539" s="23"/>
      <c r="BQ2539" s="24"/>
      <c r="BR2539" s="22"/>
      <c r="BS2539" s="24"/>
      <c r="BT2539" s="24"/>
      <c r="BU2539" s="23"/>
      <c r="BV2539" s="26"/>
      <c r="BX2539" s="6"/>
      <c r="BY2539" s="24"/>
      <c r="BZ2539" s="109"/>
      <c r="CA2539" s="66"/>
      <c r="CB2539" s="5"/>
      <c r="CC2539" s="68"/>
      <c r="CD2539" s="67"/>
      <c r="CE2539" s="67"/>
      <c r="CF2539" s="64"/>
      <c r="CG2539" s="5"/>
      <c r="CH2539" s="69"/>
      <c r="CI2539" s="6"/>
      <c r="CJ2539" s="5"/>
      <c r="CK2539" s="25"/>
      <c r="CL2539" s="5"/>
      <c r="DN2539" s="14"/>
      <c r="DO2539" s="14"/>
      <c r="DP2539" s="5"/>
      <c r="DQ2539" s="25"/>
      <c r="DR2539" s="25"/>
      <c r="DS2539" s="96"/>
      <c r="DT2539" s="83"/>
      <c r="DU2539" s="14"/>
      <c r="DX2539" s="83"/>
      <c r="DY2539" s="83"/>
      <c r="DZ2539" s="83"/>
      <c r="EA2539" s="83"/>
      <c r="EJ2539" s="54"/>
      <c r="EK2539" s="22"/>
      <c r="EL2539" s="24"/>
      <c r="EP2539" s="23"/>
      <c r="EQ2539" s="24"/>
      <c r="ER2539" s="22"/>
      <c r="ES2539" s="24"/>
      <c r="ET2539" s="24"/>
      <c r="EU2539" s="23"/>
      <c r="EV2539" s="26"/>
      <c r="EX2539" s="6"/>
      <c r="EY2539" s="24"/>
      <c r="EZ2539" s="109"/>
      <c r="FA2539" s="66"/>
      <c r="FB2539" s="5"/>
      <c r="FC2539" s="68"/>
      <c r="FD2539" s="67"/>
      <c r="FE2539" s="67"/>
      <c r="FF2539" s="64"/>
      <c r="FG2539" s="5"/>
      <c r="FH2539" s="69"/>
      <c r="FI2539" s="6"/>
      <c r="FJ2539" s="5"/>
      <c r="FK2539" s="25"/>
      <c r="FL2539" s="5"/>
    </row>
    <row r="2540" spans="40:168">
      <c r="AN2540" s="14"/>
      <c r="AO2540" s="14"/>
      <c r="AP2540" s="5"/>
      <c r="AQ2540" s="25"/>
      <c r="AR2540" s="25"/>
      <c r="AS2540" s="96"/>
      <c r="AT2540" s="83"/>
      <c r="AU2540" s="14"/>
      <c r="AX2540" s="83"/>
      <c r="AY2540" s="83"/>
      <c r="AZ2540" s="83"/>
      <c r="BA2540" s="83"/>
      <c r="BJ2540" s="54"/>
      <c r="BK2540" s="22"/>
      <c r="BL2540" s="24"/>
      <c r="BP2540" s="23"/>
      <c r="BQ2540" s="24"/>
      <c r="BR2540" s="22"/>
      <c r="BS2540" s="24"/>
      <c r="BT2540" s="24"/>
      <c r="BU2540" s="23"/>
      <c r="BV2540" s="26"/>
      <c r="BX2540" s="6"/>
      <c r="BY2540" s="24"/>
      <c r="BZ2540" s="109"/>
      <c r="CA2540" s="66"/>
      <c r="CB2540" s="5"/>
      <c r="CC2540" s="68"/>
      <c r="CD2540" s="67"/>
      <c r="CE2540" s="67"/>
      <c r="CF2540" s="64"/>
      <c r="CG2540" s="5"/>
      <c r="CH2540" s="69"/>
      <c r="CI2540" s="6"/>
      <c r="CJ2540" s="5"/>
      <c r="CK2540" s="25"/>
      <c r="CL2540" s="5"/>
      <c r="DN2540" s="14"/>
      <c r="DO2540" s="14"/>
      <c r="DP2540" s="5"/>
      <c r="DQ2540" s="25"/>
      <c r="DR2540" s="25"/>
      <c r="DS2540" s="96"/>
      <c r="DT2540" s="83"/>
      <c r="DU2540" s="14"/>
      <c r="DX2540" s="83"/>
      <c r="DY2540" s="83"/>
      <c r="DZ2540" s="83"/>
      <c r="EA2540" s="83"/>
      <c r="EJ2540" s="54"/>
      <c r="EK2540" s="22"/>
      <c r="EL2540" s="24"/>
      <c r="EP2540" s="23"/>
      <c r="EQ2540" s="24"/>
      <c r="ER2540" s="22"/>
      <c r="ES2540" s="24"/>
      <c r="ET2540" s="24"/>
      <c r="EU2540" s="23"/>
      <c r="EV2540" s="26"/>
      <c r="EX2540" s="6"/>
      <c r="EY2540" s="24"/>
      <c r="EZ2540" s="109"/>
      <c r="FA2540" s="66"/>
      <c r="FB2540" s="5"/>
      <c r="FC2540" s="68"/>
      <c r="FD2540" s="67"/>
      <c r="FE2540" s="67"/>
      <c r="FF2540" s="64"/>
      <c r="FG2540" s="5"/>
      <c r="FH2540" s="69"/>
      <c r="FI2540" s="6"/>
      <c r="FJ2540" s="5"/>
      <c r="FK2540" s="25"/>
      <c r="FL2540" s="5"/>
    </row>
    <row r="2541" spans="40:168">
      <c r="AN2541" s="14"/>
      <c r="AO2541" s="14"/>
      <c r="AP2541" s="5"/>
      <c r="AQ2541" s="25"/>
      <c r="AR2541" s="25"/>
      <c r="AS2541" s="96"/>
      <c r="AT2541" s="83"/>
      <c r="AU2541" s="14"/>
      <c r="AX2541" s="83"/>
      <c r="AY2541" s="83"/>
      <c r="AZ2541" s="83"/>
      <c r="BA2541" s="83"/>
      <c r="BJ2541" s="54"/>
      <c r="BK2541" s="22"/>
      <c r="BL2541" s="24"/>
      <c r="BP2541" s="23"/>
      <c r="BQ2541" s="24"/>
      <c r="BR2541" s="22"/>
      <c r="BS2541" s="24"/>
      <c r="BT2541" s="24"/>
      <c r="BU2541" s="23"/>
      <c r="BV2541" s="26"/>
      <c r="BX2541" s="6"/>
      <c r="BY2541" s="24"/>
      <c r="BZ2541" s="109"/>
      <c r="CA2541" s="66"/>
      <c r="CB2541" s="5"/>
      <c r="CC2541" s="68"/>
      <c r="CD2541" s="67"/>
      <c r="CE2541" s="67"/>
      <c r="CF2541" s="64"/>
      <c r="CG2541" s="5"/>
      <c r="CH2541" s="69"/>
      <c r="CI2541" s="6"/>
      <c r="CJ2541" s="5"/>
      <c r="CK2541" s="25"/>
      <c r="CL2541" s="5"/>
      <c r="DN2541" s="14"/>
      <c r="DO2541" s="14"/>
      <c r="DP2541" s="5"/>
      <c r="DQ2541" s="25"/>
      <c r="DR2541" s="25"/>
      <c r="DS2541" s="96"/>
      <c r="DT2541" s="83"/>
      <c r="DU2541" s="14"/>
      <c r="DX2541" s="83"/>
      <c r="DY2541" s="83"/>
      <c r="DZ2541" s="83"/>
      <c r="EA2541" s="83"/>
      <c r="EJ2541" s="54"/>
      <c r="EK2541" s="22"/>
      <c r="EL2541" s="24"/>
      <c r="EP2541" s="23"/>
      <c r="EQ2541" s="24"/>
      <c r="ER2541" s="22"/>
      <c r="ES2541" s="24"/>
      <c r="ET2541" s="24"/>
      <c r="EU2541" s="23"/>
      <c r="EV2541" s="26"/>
      <c r="EX2541" s="6"/>
      <c r="EY2541" s="24"/>
      <c r="EZ2541" s="109"/>
      <c r="FA2541" s="66"/>
      <c r="FB2541" s="5"/>
      <c r="FC2541" s="68"/>
      <c r="FD2541" s="67"/>
      <c r="FE2541" s="67"/>
      <c r="FF2541" s="64"/>
      <c r="FG2541" s="5"/>
      <c r="FH2541" s="69"/>
      <c r="FI2541" s="6"/>
      <c r="FJ2541" s="5"/>
      <c r="FK2541" s="25"/>
      <c r="FL2541" s="5"/>
    </row>
    <row r="2542" spans="40:168">
      <c r="AN2542" s="14"/>
      <c r="AO2542" s="14"/>
      <c r="AP2542" s="5"/>
      <c r="AQ2542" s="25"/>
      <c r="AR2542" s="25"/>
      <c r="AS2542" s="96"/>
      <c r="AT2542" s="83"/>
      <c r="AU2542" s="14"/>
      <c r="AX2542" s="83"/>
      <c r="AY2542" s="83"/>
      <c r="AZ2542" s="83"/>
      <c r="BA2542" s="83"/>
      <c r="BJ2542" s="54"/>
      <c r="BK2542" s="22"/>
      <c r="BL2542" s="24"/>
      <c r="BP2542" s="23"/>
      <c r="BQ2542" s="24"/>
      <c r="BR2542" s="22"/>
      <c r="BS2542" s="24"/>
      <c r="BT2542" s="24"/>
      <c r="BU2542" s="23"/>
      <c r="BV2542" s="26"/>
      <c r="BX2542" s="6"/>
      <c r="BY2542" s="24"/>
      <c r="BZ2542" s="109"/>
      <c r="CA2542" s="66"/>
      <c r="CB2542" s="5"/>
      <c r="CC2542" s="68"/>
      <c r="CD2542" s="67"/>
      <c r="CE2542" s="67"/>
      <c r="CF2542" s="64"/>
      <c r="CG2542" s="5"/>
      <c r="CH2542" s="69"/>
      <c r="CI2542" s="6"/>
      <c r="CJ2542" s="5"/>
      <c r="CK2542" s="25"/>
      <c r="CL2542" s="5"/>
      <c r="DN2542" s="14"/>
      <c r="DO2542" s="14"/>
      <c r="DP2542" s="5"/>
      <c r="DQ2542" s="25"/>
      <c r="DR2542" s="25"/>
      <c r="DS2542" s="96"/>
      <c r="DT2542" s="83"/>
      <c r="DU2542" s="14"/>
      <c r="DX2542" s="83"/>
      <c r="DY2542" s="83"/>
      <c r="DZ2542" s="83"/>
      <c r="EA2542" s="83"/>
      <c r="EJ2542" s="54"/>
      <c r="EK2542" s="22"/>
      <c r="EL2542" s="24"/>
      <c r="EP2542" s="23"/>
      <c r="EQ2542" s="24"/>
      <c r="ER2542" s="22"/>
      <c r="ES2542" s="24"/>
      <c r="ET2542" s="24"/>
      <c r="EU2542" s="23"/>
      <c r="EV2542" s="26"/>
      <c r="EX2542" s="6"/>
      <c r="EY2542" s="24"/>
      <c r="EZ2542" s="109"/>
      <c r="FA2542" s="66"/>
      <c r="FB2542" s="5"/>
      <c r="FC2542" s="68"/>
      <c r="FD2542" s="67"/>
      <c r="FE2542" s="67"/>
      <c r="FF2542" s="64"/>
      <c r="FG2542" s="5"/>
      <c r="FH2542" s="69"/>
      <c r="FI2542" s="6"/>
      <c r="FJ2542" s="5"/>
      <c r="FK2542" s="25"/>
      <c r="FL2542" s="5"/>
    </row>
    <row r="2543" spans="40:168">
      <c r="AN2543" s="14"/>
      <c r="AO2543" s="14"/>
      <c r="AP2543" s="5"/>
      <c r="AQ2543" s="25"/>
      <c r="AR2543" s="25"/>
      <c r="AS2543" s="96"/>
      <c r="AT2543" s="83"/>
      <c r="AU2543" s="14"/>
      <c r="AX2543" s="83"/>
      <c r="AY2543" s="83"/>
      <c r="AZ2543" s="83"/>
      <c r="BA2543" s="83"/>
      <c r="BJ2543" s="54"/>
      <c r="BK2543" s="22"/>
      <c r="BL2543" s="24"/>
      <c r="BP2543" s="23"/>
      <c r="BQ2543" s="24"/>
      <c r="BR2543" s="22"/>
      <c r="BS2543" s="24"/>
      <c r="BT2543" s="24"/>
      <c r="BU2543" s="23"/>
      <c r="BV2543" s="26"/>
      <c r="BX2543" s="6"/>
      <c r="BY2543" s="24"/>
      <c r="BZ2543" s="109"/>
      <c r="CA2543" s="66"/>
      <c r="CB2543" s="5"/>
      <c r="CC2543" s="68"/>
      <c r="CD2543" s="67"/>
      <c r="CE2543" s="67"/>
      <c r="CF2543" s="64"/>
      <c r="CG2543" s="5"/>
      <c r="CH2543" s="69"/>
      <c r="CI2543" s="6"/>
      <c r="CJ2543" s="5"/>
      <c r="CK2543" s="25"/>
      <c r="CL2543" s="5"/>
      <c r="DN2543" s="14"/>
      <c r="DO2543" s="14"/>
      <c r="DP2543" s="5"/>
      <c r="DQ2543" s="25"/>
      <c r="DR2543" s="25"/>
      <c r="DS2543" s="96"/>
      <c r="DT2543" s="83"/>
      <c r="DU2543" s="14"/>
      <c r="DX2543" s="83"/>
      <c r="DY2543" s="83"/>
      <c r="DZ2543" s="83"/>
      <c r="EA2543" s="83"/>
      <c r="EJ2543" s="54"/>
      <c r="EK2543" s="22"/>
      <c r="EL2543" s="24"/>
      <c r="EP2543" s="23"/>
      <c r="EQ2543" s="24"/>
      <c r="ER2543" s="22"/>
      <c r="ES2543" s="24"/>
      <c r="ET2543" s="24"/>
      <c r="EU2543" s="23"/>
      <c r="EV2543" s="26"/>
      <c r="EX2543" s="6"/>
      <c r="EY2543" s="24"/>
      <c r="EZ2543" s="109"/>
      <c r="FA2543" s="66"/>
      <c r="FB2543" s="5"/>
      <c r="FC2543" s="68"/>
      <c r="FD2543" s="67"/>
      <c r="FE2543" s="67"/>
      <c r="FF2543" s="64"/>
      <c r="FG2543" s="5"/>
      <c r="FH2543" s="69"/>
      <c r="FI2543" s="6"/>
      <c r="FJ2543" s="5"/>
      <c r="FK2543" s="25"/>
      <c r="FL2543" s="5"/>
    </row>
    <row r="2544" spans="40:168">
      <c r="AN2544" s="14"/>
      <c r="AO2544" s="14"/>
      <c r="AP2544" s="5"/>
      <c r="AQ2544" s="25"/>
      <c r="AR2544" s="25"/>
      <c r="AS2544" s="96"/>
      <c r="AT2544" s="83"/>
      <c r="AU2544" s="14"/>
      <c r="AX2544" s="83"/>
      <c r="AY2544" s="83"/>
      <c r="AZ2544" s="83"/>
      <c r="BA2544" s="83"/>
      <c r="BJ2544" s="54"/>
      <c r="BK2544" s="22"/>
      <c r="BL2544" s="24"/>
      <c r="BP2544" s="23"/>
      <c r="BQ2544" s="24"/>
      <c r="BR2544" s="22"/>
      <c r="BS2544" s="24"/>
      <c r="BT2544" s="24"/>
      <c r="BU2544" s="23"/>
      <c r="BV2544" s="26"/>
      <c r="BX2544" s="6"/>
      <c r="BY2544" s="24"/>
      <c r="BZ2544" s="109"/>
      <c r="CA2544" s="66"/>
      <c r="CB2544" s="5"/>
      <c r="CC2544" s="68"/>
      <c r="CD2544" s="67"/>
      <c r="CE2544" s="67"/>
      <c r="CF2544" s="64"/>
      <c r="CG2544" s="5"/>
      <c r="CH2544" s="69"/>
      <c r="CI2544" s="6"/>
      <c r="CJ2544" s="5"/>
      <c r="CK2544" s="25"/>
      <c r="CL2544" s="5"/>
      <c r="DN2544" s="14"/>
      <c r="DO2544" s="14"/>
      <c r="DP2544" s="5"/>
      <c r="DQ2544" s="25"/>
      <c r="DR2544" s="25"/>
      <c r="DS2544" s="96"/>
      <c r="DT2544" s="83"/>
      <c r="DU2544" s="14"/>
      <c r="DX2544" s="83"/>
      <c r="DY2544" s="83"/>
      <c r="DZ2544" s="83"/>
      <c r="EA2544" s="83"/>
      <c r="EJ2544" s="54"/>
      <c r="EK2544" s="22"/>
      <c r="EL2544" s="24"/>
      <c r="EP2544" s="23"/>
      <c r="EQ2544" s="24"/>
      <c r="ER2544" s="22"/>
      <c r="ES2544" s="24"/>
      <c r="ET2544" s="24"/>
      <c r="EU2544" s="23"/>
      <c r="EV2544" s="26"/>
      <c r="EX2544" s="6"/>
      <c r="EY2544" s="24"/>
      <c r="EZ2544" s="109"/>
      <c r="FA2544" s="66"/>
      <c r="FB2544" s="5"/>
      <c r="FC2544" s="68"/>
      <c r="FD2544" s="67"/>
      <c r="FE2544" s="67"/>
      <c r="FF2544" s="64"/>
      <c r="FG2544" s="5"/>
      <c r="FH2544" s="69"/>
      <c r="FI2544" s="6"/>
      <c r="FJ2544" s="5"/>
      <c r="FK2544" s="25"/>
      <c r="FL2544" s="5"/>
    </row>
    <row r="2545" spans="40:168">
      <c r="AN2545" s="14"/>
      <c r="AO2545" s="14"/>
      <c r="AP2545" s="5"/>
      <c r="AQ2545" s="25"/>
      <c r="AR2545" s="25"/>
      <c r="AS2545" s="96"/>
      <c r="AT2545" s="83"/>
      <c r="AU2545" s="14"/>
      <c r="AX2545" s="83"/>
      <c r="AY2545" s="83"/>
      <c r="AZ2545" s="83"/>
      <c r="BA2545" s="83"/>
      <c r="BJ2545" s="54"/>
      <c r="BK2545" s="22"/>
      <c r="BL2545" s="24"/>
      <c r="BP2545" s="23"/>
      <c r="BQ2545" s="24"/>
      <c r="BR2545" s="22"/>
      <c r="BS2545" s="24"/>
      <c r="BT2545" s="24"/>
      <c r="BU2545" s="23"/>
      <c r="BV2545" s="26"/>
      <c r="BX2545" s="6"/>
      <c r="BY2545" s="24"/>
      <c r="BZ2545" s="109"/>
      <c r="CA2545" s="66"/>
      <c r="CB2545" s="5"/>
      <c r="CC2545" s="68"/>
      <c r="CD2545" s="67"/>
      <c r="CE2545" s="67"/>
      <c r="CF2545" s="64"/>
      <c r="CG2545" s="5"/>
      <c r="CH2545" s="69"/>
      <c r="CI2545" s="6"/>
      <c r="CJ2545" s="5"/>
      <c r="CK2545" s="25"/>
      <c r="CL2545" s="5"/>
      <c r="DN2545" s="14"/>
      <c r="DO2545" s="14"/>
      <c r="DP2545" s="5"/>
      <c r="DQ2545" s="25"/>
      <c r="DR2545" s="25"/>
      <c r="DS2545" s="96"/>
      <c r="DT2545" s="83"/>
      <c r="DU2545" s="14"/>
      <c r="DX2545" s="83"/>
      <c r="DY2545" s="83"/>
      <c r="DZ2545" s="83"/>
      <c r="EA2545" s="83"/>
      <c r="EJ2545" s="54"/>
      <c r="EK2545" s="22"/>
      <c r="EL2545" s="24"/>
      <c r="EP2545" s="23"/>
      <c r="EQ2545" s="24"/>
      <c r="ER2545" s="22"/>
      <c r="ES2545" s="24"/>
      <c r="ET2545" s="24"/>
      <c r="EU2545" s="23"/>
      <c r="EV2545" s="26"/>
      <c r="EX2545" s="6"/>
      <c r="EY2545" s="24"/>
      <c r="EZ2545" s="109"/>
      <c r="FA2545" s="66"/>
      <c r="FB2545" s="5"/>
      <c r="FC2545" s="68"/>
      <c r="FD2545" s="67"/>
      <c r="FE2545" s="67"/>
      <c r="FF2545" s="64"/>
      <c r="FG2545" s="5"/>
      <c r="FH2545" s="69"/>
      <c r="FI2545" s="6"/>
      <c r="FJ2545" s="5"/>
      <c r="FK2545" s="25"/>
      <c r="FL2545" s="5"/>
    </row>
    <row r="2546" spans="40:168">
      <c r="AN2546" s="14"/>
      <c r="AO2546" s="14"/>
      <c r="AP2546" s="5"/>
      <c r="AQ2546" s="25"/>
      <c r="AR2546" s="25"/>
      <c r="AS2546" s="96"/>
      <c r="AT2546" s="83"/>
      <c r="AU2546" s="14"/>
      <c r="AX2546" s="83"/>
      <c r="AY2546" s="83"/>
      <c r="AZ2546" s="83"/>
      <c r="BA2546" s="83"/>
      <c r="BJ2546" s="54"/>
      <c r="BK2546" s="22"/>
      <c r="BL2546" s="24"/>
      <c r="BP2546" s="23"/>
      <c r="BQ2546" s="24"/>
      <c r="BR2546" s="22"/>
      <c r="BS2546" s="24"/>
      <c r="BT2546" s="24"/>
      <c r="BU2546" s="23"/>
      <c r="BV2546" s="26"/>
      <c r="BX2546" s="6"/>
      <c r="BY2546" s="24"/>
      <c r="BZ2546" s="109"/>
      <c r="CA2546" s="66"/>
      <c r="CB2546" s="5"/>
      <c r="CC2546" s="68"/>
      <c r="CD2546" s="67"/>
      <c r="CE2546" s="67"/>
      <c r="CF2546" s="64"/>
      <c r="CG2546" s="5"/>
      <c r="CH2546" s="69"/>
      <c r="CI2546" s="6"/>
      <c r="CJ2546" s="5"/>
      <c r="CK2546" s="25"/>
      <c r="CL2546" s="5"/>
      <c r="DN2546" s="14"/>
      <c r="DO2546" s="14"/>
      <c r="DP2546" s="5"/>
      <c r="DQ2546" s="25"/>
      <c r="DR2546" s="25"/>
      <c r="DS2546" s="96"/>
      <c r="DT2546" s="83"/>
      <c r="DU2546" s="14"/>
      <c r="DX2546" s="83"/>
      <c r="DY2546" s="83"/>
      <c r="DZ2546" s="83"/>
      <c r="EA2546" s="83"/>
      <c r="EJ2546" s="54"/>
      <c r="EK2546" s="22"/>
      <c r="EL2546" s="24"/>
      <c r="EP2546" s="23"/>
      <c r="EQ2546" s="24"/>
      <c r="ER2546" s="22"/>
      <c r="ES2546" s="24"/>
      <c r="ET2546" s="24"/>
      <c r="EU2546" s="23"/>
      <c r="EV2546" s="26"/>
      <c r="EX2546" s="6"/>
      <c r="EY2546" s="24"/>
      <c r="EZ2546" s="109"/>
      <c r="FA2546" s="66"/>
      <c r="FB2546" s="5"/>
      <c r="FC2546" s="68"/>
      <c r="FD2546" s="67"/>
      <c r="FE2546" s="67"/>
      <c r="FF2546" s="64"/>
      <c r="FG2546" s="5"/>
      <c r="FH2546" s="69"/>
      <c r="FI2546" s="6"/>
      <c r="FJ2546" s="5"/>
      <c r="FK2546" s="25"/>
      <c r="FL2546" s="5"/>
    </row>
    <row r="2547" spans="40:168">
      <c r="AN2547" s="14"/>
      <c r="AO2547" s="14"/>
      <c r="AP2547" s="5"/>
      <c r="AQ2547" s="25"/>
      <c r="AR2547" s="25"/>
      <c r="AS2547" s="96"/>
      <c r="AT2547" s="83"/>
      <c r="AU2547" s="14"/>
      <c r="AX2547" s="83"/>
      <c r="AY2547" s="83"/>
      <c r="AZ2547" s="83"/>
      <c r="BA2547" s="83"/>
      <c r="BJ2547" s="54"/>
      <c r="BK2547" s="22"/>
      <c r="BL2547" s="24"/>
      <c r="BP2547" s="23"/>
      <c r="BQ2547" s="24"/>
      <c r="BR2547" s="22"/>
      <c r="BS2547" s="24"/>
      <c r="BT2547" s="24"/>
      <c r="BU2547" s="23"/>
      <c r="BV2547" s="26"/>
      <c r="BX2547" s="6"/>
      <c r="BY2547" s="24"/>
      <c r="BZ2547" s="109"/>
      <c r="CA2547" s="66"/>
      <c r="CB2547" s="5"/>
      <c r="CC2547" s="68"/>
      <c r="CD2547" s="67"/>
      <c r="CE2547" s="67"/>
      <c r="CF2547" s="64"/>
      <c r="CG2547" s="5"/>
      <c r="CH2547" s="69"/>
      <c r="CI2547" s="6"/>
      <c r="CJ2547" s="5"/>
      <c r="CK2547" s="25"/>
      <c r="CL2547" s="5"/>
      <c r="DN2547" s="14"/>
      <c r="DO2547" s="14"/>
      <c r="DP2547" s="5"/>
      <c r="DQ2547" s="25"/>
      <c r="DR2547" s="25"/>
      <c r="DS2547" s="96"/>
      <c r="DT2547" s="83"/>
      <c r="DU2547" s="14"/>
      <c r="DX2547" s="83"/>
      <c r="DY2547" s="83"/>
      <c r="DZ2547" s="83"/>
      <c r="EA2547" s="83"/>
      <c r="EJ2547" s="54"/>
      <c r="EK2547" s="22"/>
      <c r="EL2547" s="24"/>
      <c r="EP2547" s="23"/>
      <c r="EQ2547" s="24"/>
      <c r="ER2547" s="22"/>
      <c r="ES2547" s="24"/>
      <c r="ET2547" s="24"/>
      <c r="EU2547" s="23"/>
      <c r="EV2547" s="26"/>
      <c r="EX2547" s="6"/>
      <c r="EY2547" s="24"/>
      <c r="EZ2547" s="109"/>
      <c r="FA2547" s="66"/>
      <c r="FB2547" s="5"/>
      <c r="FC2547" s="68"/>
      <c r="FD2547" s="67"/>
      <c r="FE2547" s="67"/>
      <c r="FF2547" s="64"/>
      <c r="FG2547" s="5"/>
      <c r="FH2547" s="69"/>
      <c r="FI2547" s="6"/>
      <c r="FJ2547" s="5"/>
      <c r="FK2547" s="25"/>
      <c r="FL2547" s="5"/>
    </row>
    <row r="2548" spans="40:168">
      <c r="AN2548" s="14"/>
      <c r="AO2548" s="14"/>
      <c r="AP2548" s="5"/>
      <c r="AQ2548" s="25"/>
      <c r="AR2548" s="25"/>
      <c r="AS2548" s="96"/>
      <c r="AT2548" s="83"/>
      <c r="AU2548" s="14"/>
      <c r="AX2548" s="83"/>
      <c r="AY2548" s="83"/>
      <c r="AZ2548" s="83"/>
      <c r="BA2548" s="83"/>
      <c r="BJ2548" s="54"/>
      <c r="BK2548" s="22"/>
      <c r="BL2548" s="24"/>
      <c r="BP2548" s="23"/>
      <c r="BQ2548" s="24"/>
      <c r="BR2548" s="22"/>
      <c r="BS2548" s="24"/>
      <c r="BT2548" s="24"/>
      <c r="BU2548" s="23"/>
      <c r="BV2548" s="26"/>
      <c r="BX2548" s="6"/>
      <c r="BY2548" s="24"/>
      <c r="BZ2548" s="109"/>
      <c r="CA2548" s="66"/>
      <c r="CB2548" s="5"/>
      <c r="CC2548" s="68"/>
      <c r="CD2548" s="67"/>
      <c r="CE2548" s="67"/>
      <c r="CF2548" s="64"/>
      <c r="CG2548" s="5"/>
      <c r="CH2548" s="69"/>
      <c r="CI2548" s="6"/>
      <c r="CJ2548" s="5"/>
      <c r="CK2548" s="25"/>
      <c r="CL2548" s="5"/>
      <c r="DN2548" s="14"/>
      <c r="DO2548" s="14"/>
      <c r="DP2548" s="5"/>
      <c r="DQ2548" s="25"/>
      <c r="DR2548" s="25"/>
      <c r="DS2548" s="96"/>
      <c r="DT2548" s="83"/>
      <c r="DU2548" s="14"/>
      <c r="DX2548" s="83"/>
      <c r="DY2548" s="83"/>
      <c r="DZ2548" s="83"/>
      <c r="EA2548" s="83"/>
      <c r="EJ2548" s="54"/>
      <c r="EK2548" s="22"/>
      <c r="EL2548" s="24"/>
      <c r="EP2548" s="23"/>
      <c r="EQ2548" s="24"/>
      <c r="ER2548" s="22"/>
      <c r="ES2548" s="24"/>
      <c r="ET2548" s="24"/>
      <c r="EU2548" s="23"/>
      <c r="EV2548" s="26"/>
      <c r="EX2548" s="6"/>
      <c r="EY2548" s="24"/>
      <c r="EZ2548" s="109"/>
      <c r="FA2548" s="66"/>
      <c r="FB2548" s="5"/>
      <c r="FC2548" s="68"/>
      <c r="FD2548" s="67"/>
      <c r="FE2548" s="67"/>
      <c r="FF2548" s="64"/>
      <c r="FG2548" s="5"/>
      <c r="FH2548" s="69"/>
      <c r="FI2548" s="6"/>
      <c r="FJ2548" s="5"/>
      <c r="FK2548" s="25"/>
      <c r="FL2548" s="5"/>
    </row>
    <row r="2549" spans="40:168">
      <c r="AN2549" s="14"/>
      <c r="AO2549" s="14"/>
      <c r="AP2549" s="5"/>
      <c r="AQ2549" s="25"/>
      <c r="AR2549" s="25"/>
      <c r="AS2549" s="96"/>
      <c r="AT2549" s="83"/>
      <c r="AU2549" s="14"/>
      <c r="AX2549" s="83"/>
      <c r="AY2549" s="83"/>
      <c r="AZ2549" s="83"/>
      <c r="BA2549" s="83"/>
      <c r="BJ2549" s="54"/>
      <c r="BK2549" s="22"/>
      <c r="BL2549" s="24"/>
      <c r="BP2549" s="23"/>
      <c r="BQ2549" s="24"/>
      <c r="BR2549" s="22"/>
      <c r="BS2549" s="24"/>
      <c r="BT2549" s="24"/>
      <c r="BU2549" s="23"/>
      <c r="BV2549" s="26"/>
      <c r="BX2549" s="6"/>
      <c r="BY2549" s="24"/>
      <c r="BZ2549" s="109"/>
      <c r="CA2549" s="66"/>
      <c r="CB2549" s="5"/>
      <c r="CC2549" s="68"/>
      <c r="CD2549" s="67"/>
      <c r="CE2549" s="67"/>
      <c r="CF2549" s="64"/>
      <c r="CG2549" s="5"/>
      <c r="CH2549" s="69"/>
      <c r="CI2549" s="6"/>
      <c r="CJ2549" s="5"/>
      <c r="CK2549" s="25"/>
      <c r="CL2549" s="5"/>
      <c r="DN2549" s="14"/>
      <c r="DO2549" s="14"/>
      <c r="DP2549" s="5"/>
      <c r="DQ2549" s="25"/>
      <c r="DR2549" s="25"/>
      <c r="DS2549" s="96"/>
      <c r="DT2549" s="83"/>
      <c r="DU2549" s="14"/>
      <c r="DX2549" s="83"/>
      <c r="DY2549" s="83"/>
      <c r="DZ2549" s="83"/>
      <c r="EA2549" s="83"/>
      <c r="EJ2549" s="54"/>
      <c r="EK2549" s="22"/>
      <c r="EL2549" s="24"/>
      <c r="EP2549" s="23"/>
      <c r="EQ2549" s="24"/>
      <c r="ER2549" s="22"/>
      <c r="ES2549" s="24"/>
      <c r="ET2549" s="24"/>
      <c r="EU2549" s="23"/>
      <c r="EV2549" s="26"/>
      <c r="EX2549" s="6"/>
      <c r="EY2549" s="24"/>
      <c r="EZ2549" s="109"/>
      <c r="FA2549" s="66"/>
      <c r="FB2549" s="5"/>
      <c r="FC2549" s="68"/>
      <c r="FD2549" s="67"/>
      <c r="FE2549" s="67"/>
      <c r="FF2549" s="64"/>
      <c r="FG2549" s="5"/>
      <c r="FH2549" s="69"/>
      <c r="FI2549" s="6"/>
      <c r="FJ2549" s="5"/>
      <c r="FK2549" s="25"/>
      <c r="FL2549" s="5"/>
    </row>
    <row r="2550" spans="40:168">
      <c r="AN2550" s="14"/>
      <c r="AO2550" s="14"/>
      <c r="AP2550" s="5"/>
      <c r="AQ2550" s="25"/>
      <c r="AR2550" s="25"/>
      <c r="AS2550" s="96"/>
      <c r="AT2550" s="83"/>
      <c r="AU2550" s="14"/>
      <c r="AX2550" s="83"/>
      <c r="AY2550" s="83"/>
      <c r="AZ2550" s="83"/>
      <c r="BA2550" s="83"/>
      <c r="BJ2550" s="54"/>
      <c r="BK2550" s="22"/>
      <c r="BL2550" s="24"/>
      <c r="BP2550" s="23"/>
      <c r="BQ2550" s="24"/>
      <c r="BR2550" s="22"/>
      <c r="BS2550" s="24"/>
      <c r="BT2550" s="24"/>
      <c r="BU2550" s="23"/>
      <c r="BV2550" s="26"/>
      <c r="BX2550" s="6"/>
      <c r="BY2550" s="24"/>
      <c r="BZ2550" s="109"/>
      <c r="CA2550" s="66"/>
      <c r="CB2550" s="5"/>
      <c r="CC2550" s="68"/>
      <c r="CD2550" s="67"/>
      <c r="CE2550" s="67"/>
      <c r="CF2550" s="64"/>
      <c r="CG2550" s="5"/>
      <c r="CH2550" s="69"/>
      <c r="CI2550" s="6"/>
      <c r="CJ2550" s="5"/>
      <c r="CK2550" s="25"/>
      <c r="CL2550" s="5"/>
      <c r="DN2550" s="14"/>
      <c r="DO2550" s="14"/>
      <c r="DP2550" s="5"/>
      <c r="DQ2550" s="25"/>
      <c r="DR2550" s="25"/>
      <c r="DS2550" s="96"/>
      <c r="DT2550" s="83"/>
      <c r="DU2550" s="14"/>
      <c r="DX2550" s="83"/>
      <c r="DY2550" s="83"/>
      <c r="DZ2550" s="83"/>
      <c r="EA2550" s="83"/>
      <c r="EJ2550" s="54"/>
      <c r="EK2550" s="22"/>
      <c r="EL2550" s="24"/>
      <c r="EP2550" s="23"/>
      <c r="EQ2550" s="24"/>
      <c r="ER2550" s="22"/>
      <c r="ES2550" s="24"/>
      <c r="ET2550" s="24"/>
      <c r="EU2550" s="23"/>
      <c r="EV2550" s="26"/>
      <c r="EX2550" s="6"/>
      <c r="EY2550" s="24"/>
      <c r="EZ2550" s="109"/>
      <c r="FA2550" s="66"/>
      <c r="FB2550" s="5"/>
      <c r="FC2550" s="68"/>
      <c r="FD2550" s="67"/>
      <c r="FE2550" s="67"/>
      <c r="FF2550" s="64"/>
      <c r="FG2550" s="5"/>
      <c r="FH2550" s="69"/>
      <c r="FI2550" s="6"/>
      <c r="FJ2550" s="5"/>
      <c r="FK2550" s="25"/>
      <c r="FL2550" s="5"/>
    </row>
    <row r="2551" spans="40:168">
      <c r="AN2551" s="14"/>
      <c r="AO2551" s="14"/>
      <c r="AP2551" s="5"/>
      <c r="AQ2551" s="25"/>
      <c r="AR2551" s="25"/>
      <c r="AS2551" s="96"/>
      <c r="AT2551" s="83"/>
      <c r="AU2551" s="14"/>
      <c r="AX2551" s="83"/>
      <c r="AY2551" s="83"/>
      <c r="AZ2551" s="83"/>
      <c r="BA2551" s="83"/>
      <c r="BJ2551" s="54"/>
      <c r="BK2551" s="22"/>
      <c r="BL2551" s="24"/>
      <c r="BP2551" s="23"/>
      <c r="BQ2551" s="24"/>
      <c r="BR2551" s="22"/>
      <c r="BS2551" s="24"/>
      <c r="BT2551" s="24"/>
      <c r="BU2551" s="23"/>
      <c r="BV2551" s="26"/>
      <c r="BX2551" s="6"/>
      <c r="BY2551" s="24"/>
      <c r="BZ2551" s="109"/>
      <c r="CA2551" s="66"/>
      <c r="CB2551" s="5"/>
      <c r="CC2551" s="68"/>
      <c r="CD2551" s="67"/>
      <c r="CE2551" s="67"/>
      <c r="CF2551" s="64"/>
      <c r="CG2551" s="5"/>
      <c r="CH2551" s="69"/>
      <c r="CI2551" s="6"/>
      <c r="CJ2551" s="5"/>
      <c r="CK2551" s="25"/>
      <c r="CL2551" s="5"/>
      <c r="DN2551" s="14"/>
      <c r="DO2551" s="14"/>
      <c r="DP2551" s="5"/>
      <c r="DQ2551" s="25"/>
      <c r="DR2551" s="25"/>
      <c r="DS2551" s="96"/>
      <c r="DT2551" s="83"/>
      <c r="DU2551" s="14"/>
      <c r="DX2551" s="83"/>
      <c r="DY2551" s="83"/>
      <c r="DZ2551" s="83"/>
      <c r="EA2551" s="83"/>
      <c r="EJ2551" s="54"/>
      <c r="EK2551" s="22"/>
      <c r="EL2551" s="24"/>
      <c r="EP2551" s="23"/>
      <c r="EQ2551" s="24"/>
      <c r="ER2551" s="22"/>
      <c r="ES2551" s="24"/>
      <c r="ET2551" s="24"/>
      <c r="EU2551" s="23"/>
      <c r="EV2551" s="26"/>
      <c r="EX2551" s="6"/>
      <c r="EY2551" s="24"/>
      <c r="EZ2551" s="109"/>
      <c r="FA2551" s="66"/>
      <c r="FB2551" s="5"/>
      <c r="FC2551" s="68"/>
      <c r="FD2551" s="67"/>
      <c r="FE2551" s="67"/>
      <c r="FF2551" s="64"/>
      <c r="FG2551" s="5"/>
      <c r="FH2551" s="69"/>
      <c r="FI2551" s="6"/>
      <c r="FJ2551" s="5"/>
      <c r="FK2551" s="25"/>
      <c r="FL2551" s="5"/>
    </row>
    <row r="2552" spans="40:168">
      <c r="AN2552" s="14"/>
      <c r="AO2552" s="14"/>
      <c r="AP2552" s="5"/>
      <c r="AQ2552" s="25"/>
      <c r="AR2552" s="25"/>
      <c r="AS2552" s="96"/>
      <c r="AT2552" s="83"/>
      <c r="AU2552" s="14"/>
      <c r="AX2552" s="83"/>
      <c r="AY2552" s="83"/>
      <c r="AZ2552" s="83"/>
      <c r="BA2552" s="83"/>
      <c r="BJ2552" s="54"/>
      <c r="BK2552" s="22"/>
      <c r="BL2552" s="24"/>
      <c r="BP2552" s="23"/>
      <c r="BQ2552" s="24"/>
      <c r="BR2552" s="22"/>
      <c r="BS2552" s="24"/>
      <c r="BT2552" s="24"/>
      <c r="BU2552" s="23"/>
      <c r="BV2552" s="26"/>
      <c r="BX2552" s="6"/>
      <c r="BY2552" s="24"/>
      <c r="BZ2552" s="109"/>
      <c r="CA2552" s="66"/>
      <c r="CB2552" s="5"/>
      <c r="CC2552" s="68"/>
      <c r="CD2552" s="67"/>
      <c r="CE2552" s="67"/>
      <c r="CF2552" s="64"/>
      <c r="CG2552" s="5"/>
      <c r="CH2552" s="69"/>
      <c r="CI2552" s="6"/>
      <c r="CJ2552" s="5"/>
      <c r="CK2552" s="25"/>
      <c r="CL2552" s="5"/>
      <c r="DN2552" s="14"/>
      <c r="DO2552" s="14"/>
      <c r="DP2552" s="5"/>
      <c r="DQ2552" s="25"/>
      <c r="DR2552" s="25"/>
      <c r="DS2552" s="96"/>
      <c r="DT2552" s="83"/>
      <c r="DU2552" s="14"/>
      <c r="DX2552" s="83"/>
      <c r="DY2552" s="83"/>
      <c r="DZ2552" s="83"/>
      <c r="EA2552" s="83"/>
      <c r="EJ2552" s="54"/>
      <c r="EK2552" s="22"/>
      <c r="EL2552" s="24"/>
      <c r="EP2552" s="23"/>
      <c r="EQ2552" s="24"/>
      <c r="ER2552" s="22"/>
      <c r="ES2552" s="24"/>
      <c r="ET2552" s="24"/>
      <c r="EU2552" s="23"/>
      <c r="EV2552" s="26"/>
      <c r="EX2552" s="6"/>
      <c r="EY2552" s="24"/>
      <c r="EZ2552" s="109"/>
      <c r="FA2552" s="66"/>
      <c r="FB2552" s="5"/>
      <c r="FC2552" s="68"/>
      <c r="FD2552" s="67"/>
      <c r="FE2552" s="67"/>
      <c r="FF2552" s="64"/>
      <c r="FG2552" s="5"/>
      <c r="FH2552" s="69"/>
      <c r="FI2552" s="6"/>
      <c r="FJ2552" s="5"/>
      <c r="FK2552" s="25"/>
      <c r="FL2552" s="5"/>
    </row>
    <row r="2553" spans="40:168">
      <c r="AN2553" s="14"/>
      <c r="AO2553" s="14"/>
      <c r="AP2553" s="5"/>
      <c r="AQ2553" s="25"/>
      <c r="AR2553" s="25"/>
      <c r="AS2553" s="96"/>
      <c r="AT2553" s="83"/>
      <c r="AU2553" s="14"/>
      <c r="AX2553" s="83"/>
      <c r="AY2553" s="83"/>
      <c r="AZ2553" s="83"/>
      <c r="BA2553" s="83"/>
      <c r="BJ2553" s="54"/>
      <c r="BK2553" s="22"/>
      <c r="BL2553" s="24"/>
      <c r="BP2553" s="23"/>
      <c r="BQ2553" s="24"/>
      <c r="BR2553" s="22"/>
      <c r="BS2553" s="24"/>
      <c r="BT2553" s="24"/>
      <c r="BU2553" s="23"/>
      <c r="BV2553" s="26"/>
      <c r="BX2553" s="6"/>
      <c r="BY2553" s="24"/>
      <c r="BZ2553" s="109"/>
      <c r="CA2553" s="66"/>
      <c r="CB2553" s="5"/>
      <c r="CC2553" s="68"/>
      <c r="CD2553" s="67"/>
      <c r="CE2553" s="67"/>
      <c r="CF2553" s="64"/>
      <c r="CG2553" s="5"/>
      <c r="CH2553" s="69"/>
      <c r="CI2553" s="6"/>
      <c r="CJ2553" s="5"/>
      <c r="CK2553" s="25"/>
      <c r="CL2553" s="5"/>
      <c r="DN2553" s="14"/>
      <c r="DO2553" s="14"/>
      <c r="DP2553" s="5"/>
      <c r="DQ2553" s="25"/>
      <c r="DR2553" s="25"/>
      <c r="DS2553" s="96"/>
      <c r="DT2553" s="83"/>
      <c r="DU2553" s="14"/>
      <c r="DX2553" s="83"/>
      <c r="DY2553" s="83"/>
      <c r="DZ2553" s="83"/>
      <c r="EA2553" s="83"/>
      <c r="EJ2553" s="54"/>
      <c r="EK2553" s="22"/>
      <c r="EL2553" s="24"/>
      <c r="EP2553" s="23"/>
      <c r="EQ2553" s="24"/>
      <c r="ER2553" s="22"/>
      <c r="ES2553" s="24"/>
      <c r="ET2553" s="24"/>
      <c r="EU2553" s="23"/>
      <c r="EV2553" s="26"/>
      <c r="EX2553" s="6"/>
      <c r="EY2553" s="24"/>
      <c r="EZ2553" s="109"/>
      <c r="FA2553" s="66"/>
      <c r="FB2553" s="5"/>
      <c r="FC2553" s="68"/>
      <c r="FD2553" s="67"/>
      <c r="FE2553" s="67"/>
      <c r="FF2553" s="64"/>
      <c r="FG2553" s="5"/>
      <c r="FH2553" s="69"/>
      <c r="FI2553" s="6"/>
      <c r="FJ2553" s="5"/>
      <c r="FK2553" s="25"/>
      <c r="FL2553" s="5"/>
    </row>
    <row r="2554" spans="40:168">
      <c r="AN2554" s="14"/>
      <c r="AO2554" s="14"/>
      <c r="AP2554" s="5"/>
      <c r="AQ2554" s="25"/>
      <c r="AR2554" s="25"/>
      <c r="AS2554" s="96"/>
      <c r="AT2554" s="83"/>
      <c r="AU2554" s="14"/>
      <c r="AX2554" s="83"/>
      <c r="AY2554" s="83"/>
      <c r="AZ2554" s="83"/>
      <c r="BA2554" s="83"/>
      <c r="BJ2554" s="54"/>
      <c r="BK2554" s="22"/>
      <c r="BL2554" s="24"/>
      <c r="BP2554" s="23"/>
      <c r="BQ2554" s="24"/>
      <c r="BR2554" s="22"/>
      <c r="BS2554" s="24"/>
      <c r="BT2554" s="24"/>
      <c r="BU2554" s="23"/>
      <c r="BV2554" s="26"/>
      <c r="BX2554" s="6"/>
      <c r="BY2554" s="24"/>
      <c r="BZ2554" s="109"/>
      <c r="CA2554" s="66"/>
      <c r="CB2554" s="5"/>
      <c r="CC2554" s="68"/>
      <c r="CD2554" s="67"/>
      <c r="CE2554" s="67"/>
      <c r="CF2554" s="64"/>
      <c r="CG2554" s="5"/>
      <c r="CH2554" s="69"/>
      <c r="CI2554" s="6"/>
      <c r="CJ2554" s="5"/>
      <c r="CK2554" s="25"/>
      <c r="CL2554" s="5"/>
      <c r="DN2554" s="14"/>
      <c r="DO2554" s="14"/>
      <c r="DP2554" s="5"/>
      <c r="DQ2554" s="25"/>
      <c r="DR2554" s="25"/>
      <c r="DS2554" s="96"/>
      <c r="DT2554" s="83"/>
      <c r="DU2554" s="14"/>
      <c r="DX2554" s="83"/>
      <c r="DY2554" s="83"/>
      <c r="DZ2554" s="83"/>
      <c r="EA2554" s="83"/>
      <c r="EJ2554" s="54"/>
      <c r="EK2554" s="22"/>
      <c r="EL2554" s="24"/>
      <c r="EP2554" s="23"/>
      <c r="EQ2554" s="24"/>
      <c r="ER2554" s="22"/>
      <c r="ES2554" s="24"/>
      <c r="ET2554" s="24"/>
      <c r="EU2554" s="23"/>
      <c r="EV2554" s="26"/>
      <c r="EX2554" s="6"/>
      <c r="EY2554" s="24"/>
      <c r="EZ2554" s="109"/>
      <c r="FA2554" s="66"/>
      <c r="FB2554" s="5"/>
      <c r="FC2554" s="68"/>
      <c r="FD2554" s="67"/>
      <c r="FE2554" s="67"/>
      <c r="FF2554" s="64"/>
      <c r="FG2554" s="5"/>
      <c r="FH2554" s="69"/>
      <c r="FI2554" s="6"/>
      <c r="FJ2554" s="5"/>
      <c r="FK2554" s="25"/>
      <c r="FL2554" s="5"/>
    </row>
    <row r="2555" spans="40:168">
      <c r="AN2555" s="14"/>
      <c r="AO2555" s="14"/>
      <c r="AP2555" s="5"/>
      <c r="AQ2555" s="25"/>
      <c r="AR2555" s="25"/>
      <c r="AS2555" s="96"/>
      <c r="AT2555" s="83"/>
      <c r="AU2555" s="14"/>
      <c r="AX2555" s="83"/>
      <c r="AY2555" s="83"/>
      <c r="AZ2555" s="83"/>
      <c r="BA2555" s="83"/>
      <c r="BJ2555" s="54"/>
      <c r="BK2555" s="22"/>
      <c r="BL2555" s="24"/>
      <c r="BP2555" s="23"/>
      <c r="BQ2555" s="24"/>
      <c r="BR2555" s="22"/>
      <c r="BS2555" s="24"/>
      <c r="BT2555" s="24"/>
      <c r="BU2555" s="23"/>
      <c r="BV2555" s="26"/>
      <c r="BX2555" s="6"/>
      <c r="BY2555" s="24"/>
      <c r="BZ2555" s="109"/>
      <c r="CA2555" s="66"/>
      <c r="CB2555" s="5"/>
      <c r="CC2555" s="68"/>
      <c r="CD2555" s="67"/>
      <c r="CE2555" s="67"/>
      <c r="CF2555" s="64"/>
      <c r="CG2555" s="5"/>
      <c r="CH2555" s="69"/>
      <c r="CI2555" s="6"/>
      <c r="CJ2555" s="5"/>
      <c r="CK2555" s="25"/>
      <c r="CL2555" s="5"/>
      <c r="DN2555" s="14"/>
      <c r="DO2555" s="14"/>
      <c r="DP2555" s="5"/>
      <c r="DQ2555" s="25"/>
      <c r="DR2555" s="25"/>
      <c r="DS2555" s="96"/>
      <c r="DT2555" s="83"/>
      <c r="DU2555" s="14"/>
      <c r="DX2555" s="83"/>
      <c r="DY2555" s="83"/>
      <c r="DZ2555" s="83"/>
      <c r="EA2555" s="83"/>
      <c r="EJ2555" s="54"/>
      <c r="EK2555" s="22"/>
      <c r="EL2555" s="24"/>
      <c r="EP2555" s="23"/>
      <c r="EQ2555" s="24"/>
      <c r="ER2555" s="22"/>
      <c r="ES2555" s="24"/>
      <c r="ET2555" s="24"/>
      <c r="EU2555" s="23"/>
      <c r="EV2555" s="26"/>
      <c r="EX2555" s="6"/>
      <c r="EY2555" s="24"/>
      <c r="EZ2555" s="109"/>
      <c r="FA2555" s="66"/>
      <c r="FB2555" s="5"/>
      <c r="FC2555" s="68"/>
      <c r="FD2555" s="67"/>
      <c r="FE2555" s="67"/>
      <c r="FF2555" s="64"/>
      <c r="FG2555" s="5"/>
      <c r="FH2555" s="69"/>
      <c r="FI2555" s="6"/>
      <c r="FJ2555" s="5"/>
      <c r="FK2555" s="25"/>
      <c r="FL2555" s="5"/>
    </row>
    <row r="2556" spans="40:168">
      <c r="AN2556" s="14"/>
      <c r="AO2556" s="14"/>
      <c r="AP2556" s="5"/>
      <c r="AQ2556" s="25"/>
      <c r="AR2556" s="25"/>
      <c r="AS2556" s="96"/>
      <c r="AT2556" s="83"/>
      <c r="AU2556" s="14"/>
      <c r="AX2556" s="83"/>
      <c r="AY2556" s="83"/>
      <c r="AZ2556" s="83"/>
      <c r="BA2556" s="83"/>
      <c r="BJ2556" s="54"/>
      <c r="BK2556" s="22"/>
      <c r="BL2556" s="24"/>
      <c r="BP2556" s="23"/>
      <c r="BQ2556" s="24"/>
      <c r="BR2556" s="22"/>
      <c r="BS2556" s="24"/>
      <c r="BT2556" s="24"/>
      <c r="BU2556" s="23"/>
      <c r="BV2556" s="26"/>
      <c r="BX2556" s="6"/>
      <c r="BY2556" s="24"/>
      <c r="BZ2556" s="109"/>
      <c r="CA2556" s="66"/>
      <c r="CB2556" s="5"/>
      <c r="CC2556" s="68"/>
      <c r="CD2556" s="67"/>
      <c r="CE2556" s="67"/>
      <c r="CF2556" s="64"/>
      <c r="CG2556" s="5"/>
      <c r="CH2556" s="69"/>
      <c r="CI2556" s="6"/>
      <c r="CJ2556" s="5"/>
      <c r="CK2556" s="25"/>
      <c r="CL2556" s="5"/>
      <c r="DN2556" s="14"/>
      <c r="DO2556" s="14"/>
      <c r="DP2556" s="5"/>
      <c r="DQ2556" s="25"/>
      <c r="DR2556" s="25"/>
      <c r="DS2556" s="96"/>
      <c r="DT2556" s="83"/>
      <c r="DU2556" s="14"/>
      <c r="DX2556" s="83"/>
      <c r="DY2556" s="83"/>
      <c r="DZ2556" s="83"/>
      <c r="EA2556" s="83"/>
      <c r="EJ2556" s="54"/>
      <c r="EK2556" s="22"/>
      <c r="EL2556" s="24"/>
      <c r="EP2556" s="23"/>
      <c r="EQ2556" s="24"/>
      <c r="ER2556" s="22"/>
      <c r="ES2556" s="24"/>
      <c r="ET2556" s="24"/>
      <c r="EU2556" s="23"/>
      <c r="EV2556" s="26"/>
      <c r="EX2556" s="6"/>
      <c r="EY2556" s="24"/>
      <c r="EZ2556" s="109"/>
      <c r="FA2556" s="66"/>
      <c r="FB2556" s="5"/>
      <c r="FC2556" s="68"/>
      <c r="FD2556" s="67"/>
      <c r="FE2556" s="67"/>
      <c r="FF2556" s="64"/>
      <c r="FG2556" s="5"/>
      <c r="FH2556" s="69"/>
      <c r="FI2556" s="6"/>
      <c r="FJ2556" s="5"/>
      <c r="FK2556" s="25"/>
      <c r="FL2556" s="5"/>
    </row>
    <row r="2557" spans="40:168">
      <c r="AN2557" s="14"/>
      <c r="AO2557" s="14"/>
      <c r="AP2557" s="5"/>
      <c r="AQ2557" s="25"/>
      <c r="AR2557" s="25"/>
      <c r="AS2557" s="96"/>
      <c r="AT2557" s="83"/>
      <c r="AU2557" s="14"/>
      <c r="AX2557" s="83"/>
      <c r="AY2557" s="83"/>
      <c r="AZ2557" s="83"/>
      <c r="BA2557" s="83"/>
      <c r="BJ2557" s="54"/>
      <c r="BK2557" s="22"/>
      <c r="BL2557" s="24"/>
      <c r="BP2557" s="23"/>
      <c r="BQ2557" s="24"/>
      <c r="BR2557" s="22"/>
      <c r="BS2557" s="24"/>
      <c r="BT2557" s="24"/>
      <c r="BU2557" s="23"/>
      <c r="BV2557" s="26"/>
      <c r="BX2557" s="6"/>
      <c r="BY2557" s="24"/>
      <c r="BZ2557" s="109"/>
      <c r="CA2557" s="66"/>
      <c r="CB2557" s="5"/>
      <c r="CC2557" s="68"/>
      <c r="CD2557" s="67"/>
      <c r="CE2557" s="67"/>
      <c r="CF2557" s="64"/>
      <c r="CG2557" s="5"/>
      <c r="CH2557" s="69"/>
      <c r="CI2557" s="6"/>
      <c r="CJ2557" s="5"/>
      <c r="CK2557" s="25"/>
      <c r="CL2557" s="5"/>
      <c r="DN2557" s="14"/>
      <c r="DO2557" s="14"/>
      <c r="DP2557" s="5"/>
      <c r="DQ2557" s="25"/>
      <c r="DR2557" s="25"/>
      <c r="DS2557" s="96"/>
      <c r="DT2557" s="83"/>
      <c r="DU2557" s="14"/>
      <c r="DX2557" s="83"/>
      <c r="DY2557" s="83"/>
      <c r="DZ2557" s="83"/>
      <c r="EA2557" s="83"/>
      <c r="EJ2557" s="54"/>
      <c r="EK2557" s="22"/>
      <c r="EL2557" s="24"/>
      <c r="EP2557" s="23"/>
      <c r="EQ2557" s="24"/>
      <c r="ER2557" s="22"/>
      <c r="ES2557" s="24"/>
      <c r="ET2557" s="24"/>
      <c r="EU2557" s="23"/>
      <c r="EV2557" s="26"/>
      <c r="EX2557" s="6"/>
      <c r="EY2557" s="24"/>
      <c r="EZ2557" s="109"/>
      <c r="FA2557" s="66"/>
      <c r="FB2557" s="5"/>
      <c r="FC2557" s="68"/>
      <c r="FD2557" s="67"/>
      <c r="FE2557" s="67"/>
      <c r="FF2557" s="64"/>
      <c r="FG2557" s="5"/>
      <c r="FH2557" s="69"/>
      <c r="FI2557" s="6"/>
      <c r="FJ2557" s="5"/>
      <c r="FK2557" s="25"/>
      <c r="FL2557" s="5"/>
    </row>
    <row r="2558" spans="40:168">
      <c r="AN2558" s="14"/>
      <c r="AO2558" s="14"/>
      <c r="AP2558" s="5"/>
      <c r="AQ2558" s="25"/>
      <c r="AR2558" s="25"/>
      <c r="AS2558" s="96"/>
      <c r="AT2558" s="83"/>
      <c r="AU2558" s="14"/>
      <c r="AX2558" s="83"/>
      <c r="AY2558" s="83"/>
      <c r="AZ2558" s="83"/>
      <c r="BA2558" s="83"/>
      <c r="BJ2558" s="54"/>
      <c r="BK2558" s="22"/>
      <c r="BL2558" s="24"/>
      <c r="BP2558" s="23"/>
      <c r="BQ2558" s="24"/>
      <c r="BR2558" s="22"/>
      <c r="BS2558" s="24"/>
      <c r="BT2558" s="24"/>
      <c r="BU2558" s="23"/>
      <c r="BV2558" s="26"/>
      <c r="BX2558" s="6"/>
      <c r="BY2558" s="24"/>
      <c r="BZ2558" s="109"/>
      <c r="CA2558" s="66"/>
      <c r="CB2558" s="5"/>
      <c r="CC2558" s="68"/>
      <c r="CD2558" s="67"/>
      <c r="CE2558" s="67"/>
      <c r="CF2558" s="64"/>
      <c r="CG2558" s="5"/>
      <c r="CH2558" s="69"/>
      <c r="CI2558" s="6"/>
      <c r="CJ2558" s="5"/>
      <c r="CK2558" s="25"/>
      <c r="CL2558" s="5"/>
      <c r="DN2558" s="14"/>
      <c r="DO2558" s="14"/>
      <c r="DP2558" s="5"/>
      <c r="DQ2558" s="25"/>
      <c r="DR2558" s="25"/>
      <c r="DS2558" s="96"/>
      <c r="DT2558" s="83"/>
      <c r="DU2558" s="14"/>
      <c r="DX2558" s="83"/>
      <c r="DY2558" s="83"/>
      <c r="DZ2558" s="83"/>
      <c r="EA2558" s="83"/>
      <c r="EJ2558" s="54"/>
      <c r="EK2558" s="22"/>
      <c r="EL2558" s="24"/>
      <c r="EP2558" s="23"/>
      <c r="EQ2558" s="24"/>
      <c r="ER2558" s="22"/>
      <c r="ES2558" s="24"/>
      <c r="ET2558" s="24"/>
      <c r="EU2558" s="23"/>
      <c r="EV2558" s="26"/>
      <c r="EX2558" s="6"/>
      <c r="EY2558" s="24"/>
      <c r="EZ2558" s="109"/>
      <c r="FA2558" s="66"/>
      <c r="FB2558" s="5"/>
      <c r="FC2558" s="68"/>
      <c r="FD2558" s="67"/>
      <c r="FE2558" s="67"/>
      <c r="FF2558" s="64"/>
      <c r="FG2558" s="5"/>
      <c r="FH2558" s="69"/>
      <c r="FI2558" s="6"/>
      <c r="FJ2558" s="5"/>
      <c r="FK2558" s="25"/>
      <c r="FL2558" s="5"/>
    </row>
    <row r="2559" spans="40:168">
      <c r="AN2559" s="14"/>
      <c r="AO2559" s="14"/>
      <c r="AP2559" s="5"/>
      <c r="AQ2559" s="25"/>
      <c r="AR2559" s="25"/>
      <c r="AS2559" s="96"/>
      <c r="AT2559" s="83"/>
      <c r="AU2559" s="14"/>
      <c r="AX2559" s="83"/>
      <c r="AY2559" s="83"/>
      <c r="AZ2559" s="83"/>
      <c r="BA2559" s="83"/>
      <c r="BJ2559" s="54"/>
      <c r="BK2559" s="22"/>
      <c r="BL2559" s="24"/>
      <c r="BP2559" s="23"/>
      <c r="BQ2559" s="24"/>
      <c r="BR2559" s="22"/>
      <c r="BS2559" s="24"/>
      <c r="BT2559" s="24"/>
      <c r="BU2559" s="23"/>
      <c r="BV2559" s="26"/>
      <c r="BX2559" s="6"/>
      <c r="BY2559" s="24"/>
      <c r="BZ2559" s="109"/>
      <c r="CA2559" s="66"/>
      <c r="CB2559" s="5"/>
      <c r="CC2559" s="68"/>
      <c r="CD2559" s="67"/>
      <c r="CE2559" s="67"/>
      <c r="CF2559" s="64"/>
      <c r="CG2559" s="5"/>
      <c r="CH2559" s="69"/>
      <c r="CI2559" s="6"/>
      <c r="CJ2559" s="5"/>
      <c r="CK2559" s="25"/>
      <c r="CL2559" s="5"/>
      <c r="DN2559" s="14"/>
      <c r="DO2559" s="14"/>
      <c r="DP2559" s="5"/>
      <c r="DQ2559" s="25"/>
      <c r="DR2559" s="25"/>
      <c r="DS2559" s="96"/>
      <c r="DT2559" s="83"/>
      <c r="DU2559" s="14"/>
      <c r="DX2559" s="83"/>
      <c r="DY2559" s="83"/>
      <c r="DZ2559" s="83"/>
      <c r="EA2559" s="83"/>
      <c r="EJ2559" s="54"/>
      <c r="EK2559" s="22"/>
      <c r="EL2559" s="24"/>
      <c r="EP2559" s="23"/>
      <c r="EQ2559" s="24"/>
      <c r="ER2559" s="22"/>
      <c r="ES2559" s="24"/>
      <c r="ET2559" s="24"/>
      <c r="EU2559" s="23"/>
      <c r="EV2559" s="26"/>
      <c r="EX2559" s="6"/>
      <c r="EY2559" s="24"/>
      <c r="EZ2559" s="109"/>
      <c r="FA2559" s="66"/>
      <c r="FB2559" s="5"/>
      <c r="FC2559" s="68"/>
      <c r="FD2559" s="67"/>
      <c r="FE2559" s="67"/>
      <c r="FF2559" s="64"/>
      <c r="FG2559" s="5"/>
      <c r="FH2559" s="69"/>
      <c r="FI2559" s="6"/>
      <c r="FJ2559" s="5"/>
      <c r="FK2559" s="25"/>
      <c r="FL2559" s="5"/>
    </row>
    <row r="2560" spans="40:168">
      <c r="AN2560" s="14"/>
      <c r="AO2560" s="14"/>
      <c r="AP2560" s="5"/>
      <c r="AQ2560" s="25"/>
      <c r="AR2560" s="25"/>
      <c r="AS2560" s="96"/>
      <c r="AT2560" s="83"/>
      <c r="AU2560" s="14"/>
      <c r="AX2560" s="83"/>
      <c r="AY2560" s="83"/>
      <c r="AZ2560" s="83"/>
      <c r="BA2560" s="83"/>
      <c r="BJ2560" s="54"/>
      <c r="BK2560" s="22"/>
      <c r="BL2560" s="24"/>
      <c r="BP2560" s="23"/>
      <c r="BQ2560" s="24"/>
      <c r="BR2560" s="22"/>
      <c r="BS2560" s="24"/>
      <c r="BT2560" s="24"/>
      <c r="BU2560" s="23"/>
      <c r="BV2560" s="26"/>
      <c r="BX2560" s="6"/>
      <c r="BY2560" s="24"/>
      <c r="BZ2560" s="109"/>
      <c r="CA2560" s="66"/>
      <c r="CB2560" s="5"/>
      <c r="CC2560" s="68"/>
      <c r="CD2560" s="67"/>
      <c r="CE2560" s="67"/>
      <c r="CF2560" s="64"/>
      <c r="CG2560" s="5"/>
      <c r="CH2560" s="69"/>
      <c r="CI2560" s="6"/>
      <c r="CJ2560" s="5"/>
      <c r="CK2560" s="25"/>
      <c r="CL2560" s="5"/>
      <c r="DN2560" s="14"/>
      <c r="DO2560" s="14"/>
      <c r="DP2560" s="5"/>
      <c r="DQ2560" s="25"/>
      <c r="DR2560" s="25"/>
      <c r="DS2560" s="96"/>
      <c r="DT2560" s="83"/>
      <c r="DU2560" s="14"/>
      <c r="DX2560" s="83"/>
      <c r="DY2560" s="83"/>
      <c r="DZ2560" s="83"/>
      <c r="EA2560" s="83"/>
      <c r="EJ2560" s="54"/>
      <c r="EK2560" s="22"/>
      <c r="EL2560" s="24"/>
      <c r="EP2560" s="23"/>
      <c r="EQ2560" s="24"/>
      <c r="ER2560" s="22"/>
      <c r="ES2560" s="24"/>
      <c r="ET2560" s="24"/>
      <c r="EU2560" s="23"/>
      <c r="EV2560" s="26"/>
      <c r="EX2560" s="6"/>
      <c r="EY2560" s="24"/>
      <c r="EZ2560" s="109"/>
      <c r="FA2560" s="66"/>
      <c r="FB2560" s="5"/>
      <c r="FC2560" s="68"/>
      <c r="FD2560" s="67"/>
      <c r="FE2560" s="67"/>
      <c r="FF2560" s="64"/>
      <c r="FG2560" s="5"/>
      <c r="FH2560" s="69"/>
      <c r="FI2560" s="6"/>
      <c r="FJ2560" s="5"/>
      <c r="FK2560" s="25"/>
      <c r="FL2560" s="5"/>
    </row>
    <row r="2561" spans="40:168">
      <c r="AN2561" s="14"/>
      <c r="AO2561" s="14"/>
      <c r="AP2561" s="5"/>
      <c r="AQ2561" s="25"/>
      <c r="AR2561" s="25"/>
      <c r="AS2561" s="96"/>
      <c r="AT2561" s="83"/>
      <c r="AU2561" s="14"/>
      <c r="AX2561" s="83"/>
      <c r="AY2561" s="83"/>
      <c r="AZ2561" s="83"/>
      <c r="BA2561" s="83"/>
      <c r="BJ2561" s="54"/>
      <c r="BK2561" s="22"/>
      <c r="BL2561" s="24"/>
      <c r="BP2561" s="23"/>
      <c r="BQ2561" s="24"/>
      <c r="BR2561" s="22"/>
      <c r="BS2561" s="24"/>
      <c r="BT2561" s="24"/>
      <c r="BU2561" s="23"/>
      <c r="BV2561" s="26"/>
      <c r="BX2561" s="6"/>
      <c r="BY2561" s="24"/>
      <c r="BZ2561" s="109"/>
      <c r="CA2561" s="66"/>
      <c r="CB2561" s="5"/>
      <c r="CC2561" s="68"/>
      <c r="CD2561" s="67"/>
      <c r="CE2561" s="67"/>
      <c r="CF2561" s="64"/>
      <c r="CG2561" s="5"/>
      <c r="CH2561" s="69"/>
      <c r="CI2561" s="6"/>
      <c r="CJ2561" s="5"/>
      <c r="CK2561" s="25"/>
      <c r="CL2561" s="5"/>
      <c r="DN2561" s="14"/>
      <c r="DO2561" s="14"/>
      <c r="DP2561" s="5"/>
      <c r="DQ2561" s="25"/>
      <c r="DR2561" s="25"/>
      <c r="DS2561" s="96"/>
      <c r="DT2561" s="83"/>
      <c r="DU2561" s="14"/>
      <c r="DX2561" s="83"/>
      <c r="DY2561" s="83"/>
      <c r="DZ2561" s="83"/>
      <c r="EA2561" s="83"/>
      <c r="EJ2561" s="54"/>
      <c r="EK2561" s="22"/>
      <c r="EL2561" s="24"/>
      <c r="EP2561" s="23"/>
      <c r="EQ2561" s="24"/>
      <c r="ER2561" s="22"/>
      <c r="ES2561" s="24"/>
      <c r="ET2561" s="24"/>
      <c r="EU2561" s="23"/>
      <c r="EV2561" s="26"/>
      <c r="EX2561" s="6"/>
      <c r="EY2561" s="24"/>
      <c r="EZ2561" s="109"/>
      <c r="FA2561" s="66"/>
      <c r="FB2561" s="5"/>
      <c r="FC2561" s="68"/>
      <c r="FD2561" s="67"/>
      <c r="FE2561" s="67"/>
      <c r="FF2561" s="64"/>
      <c r="FG2561" s="5"/>
      <c r="FH2561" s="69"/>
      <c r="FI2561" s="6"/>
      <c r="FJ2561" s="5"/>
      <c r="FK2561" s="25"/>
      <c r="FL2561" s="5"/>
    </row>
    <row r="2562" spans="40:168">
      <c r="AN2562" s="14"/>
      <c r="AO2562" s="14"/>
      <c r="AP2562" s="5"/>
      <c r="AQ2562" s="25"/>
      <c r="AR2562" s="25"/>
      <c r="AS2562" s="96"/>
      <c r="AT2562" s="83"/>
      <c r="AU2562" s="14"/>
      <c r="AX2562" s="83"/>
      <c r="AY2562" s="83"/>
      <c r="AZ2562" s="83"/>
      <c r="BA2562" s="83"/>
      <c r="BJ2562" s="54"/>
      <c r="BK2562" s="22"/>
      <c r="BL2562" s="24"/>
      <c r="BP2562" s="23"/>
      <c r="BQ2562" s="24"/>
      <c r="BR2562" s="22"/>
      <c r="BS2562" s="24"/>
      <c r="BT2562" s="24"/>
      <c r="BU2562" s="23"/>
      <c r="BV2562" s="26"/>
      <c r="BX2562" s="6"/>
      <c r="BY2562" s="24"/>
      <c r="BZ2562" s="109"/>
      <c r="CA2562" s="66"/>
      <c r="CB2562" s="5"/>
      <c r="CC2562" s="68"/>
      <c r="CD2562" s="67"/>
      <c r="CE2562" s="67"/>
      <c r="CF2562" s="64"/>
      <c r="CG2562" s="5"/>
      <c r="CH2562" s="69"/>
      <c r="CI2562" s="6"/>
      <c r="CJ2562" s="5"/>
      <c r="CK2562" s="25"/>
      <c r="CL2562" s="5"/>
      <c r="DN2562" s="14"/>
      <c r="DO2562" s="14"/>
      <c r="DP2562" s="5"/>
      <c r="DQ2562" s="25"/>
      <c r="DR2562" s="25"/>
      <c r="DS2562" s="96"/>
      <c r="DT2562" s="83"/>
      <c r="DU2562" s="14"/>
      <c r="DX2562" s="83"/>
      <c r="DY2562" s="83"/>
      <c r="DZ2562" s="83"/>
      <c r="EA2562" s="83"/>
      <c r="EJ2562" s="54"/>
      <c r="EK2562" s="22"/>
      <c r="EL2562" s="24"/>
      <c r="EP2562" s="23"/>
      <c r="EQ2562" s="24"/>
      <c r="ER2562" s="22"/>
      <c r="ES2562" s="24"/>
      <c r="ET2562" s="24"/>
      <c r="EU2562" s="23"/>
      <c r="EV2562" s="26"/>
      <c r="EX2562" s="6"/>
      <c r="EY2562" s="24"/>
      <c r="EZ2562" s="109"/>
      <c r="FA2562" s="66"/>
      <c r="FB2562" s="5"/>
      <c r="FC2562" s="68"/>
      <c r="FD2562" s="67"/>
      <c r="FE2562" s="67"/>
      <c r="FF2562" s="64"/>
      <c r="FG2562" s="5"/>
      <c r="FH2562" s="69"/>
      <c r="FI2562" s="6"/>
      <c r="FJ2562" s="5"/>
      <c r="FK2562" s="25"/>
      <c r="FL2562" s="5"/>
    </row>
    <row r="2563" spans="40:168">
      <c r="AN2563" s="14"/>
      <c r="AO2563" s="14"/>
      <c r="AP2563" s="5"/>
      <c r="AQ2563" s="25"/>
      <c r="AR2563" s="25"/>
      <c r="AS2563" s="96"/>
      <c r="AT2563" s="83"/>
      <c r="AU2563" s="14"/>
      <c r="AX2563" s="83"/>
      <c r="AY2563" s="83"/>
      <c r="AZ2563" s="83"/>
      <c r="BA2563" s="83"/>
      <c r="BJ2563" s="54"/>
      <c r="BK2563" s="22"/>
      <c r="BL2563" s="24"/>
      <c r="BP2563" s="23"/>
      <c r="BQ2563" s="24"/>
      <c r="BR2563" s="22"/>
      <c r="BS2563" s="24"/>
      <c r="BT2563" s="24"/>
      <c r="BU2563" s="23"/>
      <c r="BV2563" s="26"/>
      <c r="BX2563" s="6"/>
      <c r="BY2563" s="24"/>
      <c r="BZ2563" s="109"/>
      <c r="CA2563" s="66"/>
      <c r="CB2563" s="5"/>
      <c r="CC2563" s="68"/>
      <c r="CD2563" s="67"/>
      <c r="CE2563" s="67"/>
      <c r="CF2563" s="64"/>
      <c r="CG2563" s="5"/>
      <c r="CH2563" s="69"/>
      <c r="CI2563" s="6"/>
      <c r="CJ2563" s="5"/>
      <c r="CK2563" s="25"/>
      <c r="CL2563" s="5"/>
      <c r="DN2563" s="14"/>
      <c r="DO2563" s="14"/>
      <c r="DP2563" s="5"/>
      <c r="DQ2563" s="25"/>
      <c r="DR2563" s="25"/>
      <c r="DS2563" s="96"/>
      <c r="DT2563" s="83"/>
      <c r="DU2563" s="14"/>
      <c r="DX2563" s="83"/>
      <c r="DY2563" s="83"/>
      <c r="DZ2563" s="83"/>
      <c r="EA2563" s="83"/>
      <c r="EJ2563" s="54"/>
      <c r="EK2563" s="22"/>
      <c r="EL2563" s="24"/>
      <c r="EP2563" s="23"/>
      <c r="EQ2563" s="24"/>
      <c r="ER2563" s="22"/>
      <c r="ES2563" s="24"/>
      <c r="ET2563" s="24"/>
      <c r="EU2563" s="23"/>
      <c r="EV2563" s="26"/>
      <c r="EX2563" s="6"/>
      <c r="EY2563" s="24"/>
      <c r="EZ2563" s="109"/>
      <c r="FA2563" s="66"/>
      <c r="FB2563" s="5"/>
      <c r="FC2563" s="68"/>
      <c r="FD2563" s="67"/>
      <c r="FE2563" s="67"/>
      <c r="FF2563" s="64"/>
      <c r="FG2563" s="5"/>
      <c r="FH2563" s="69"/>
      <c r="FI2563" s="6"/>
      <c r="FJ2563" s="5"/>
      <c r="FK2563" s="25"/>
      <c r="FL2563" s="5"/>
    </row>
    <row r="2564" spans="40:168">
      <c r="AN2564" s="14"/>
      <c r="AO2564" s="14"/>
      <c r="AP2564" s="5"/>
      <c r="AQ2564" s="25"/>
      <c r="AR2564" s="25"/>
      <c r="AS2564" s="96"/>
      <c r="AT2564" s="83"/>
      <c r="AU2564" s="14"/>
      <c r="AX2564" s="83"/>
      <c r="AY2564" s="83"/>
      <c r="AZ2564" s="83"/>
      <c r="BA2564" s="83"/>
      <c r="BJ2564" s="54"/>
      <c r="BK2564" s="22"/>
      <c r="BL2564" s="24"/>
      <c r="BP2564" s="23"/>
      <c r="BQ2564" s="24"/>
      <c r="BR2564" s="22"/>
      <c r="BS2564" s="24"/>
      <c r="BT2564" s="24"/>
      <c r="BU2564" s="23"/>
      <c r="BV2564" s="26"/>
      <c r="BX2564" s="6"/>
      <c r="BY2564" s="24"/>
      <c r="BZ2564" s="109"/>
      <c r="CA2564" s="66"/>
      <c r="CB2564" s="5"/>
      <c r="CC2564" s="68"/>
      <c r="CD2564" s="67"/>
      <c r="CE2564" s="67"/>
      <c r="CF2564" s="64"/>
      <c r="CG2564" s="5"/>
      <c r="CH2564" s="69"/>
      <c r="CI2564" s="6"/>
      <c r="CJ2564" s="5"/>
      <c r="CK2564" s="25"/>
      <c r="CL2564" s="5"/>
      <c r="DN2564" s="14"/>
      <c r="DO2564" s="14"/>
      <c r="DP2564" s="5"/>
      <c r="DQ2564" s="25"/>
      <c r="DR2564" s="25"/>
      <c r="DS2564" s="96"/>
      <c r="DT2564" s="83"/>
      <c r="DU2564" s="14"/>
      <c r="DX2564" s="83"/>
      <c r="DY2564" s="83"/>
      <c r="DZ2564" s="83"/>
      <c r="EA2564" s="83"/>
      <c r="EJ2564" s="54"/>
      <c r="EK2564" s="22"/>
      <c r="EL2564" s="24"/>
      <c r="EP2564" s="23"/>
      <c r="EQ2564" s="24"/>
      <c r="ER2564" s="22"/>
      <c r="ES2564" s="24"/>
      <c r="ET2564" s="24"/>
      <c r="EU2564" s="23"/>
      <c r="EV2564" s="26"/>
      <c r="EX2564" s="6"/>
      <c r="EY2564" s="24"/>
      <c r="EZ2564" s="109"/>
      <c r="FA2564" s="66"/>
      <c r="FB2564" s="5"/>
      <c r="FC2564" s="68"/>
      <c r="FD2564" s="67"/>
      <c r="FE2564" s="67"/>
      <c r="FF2564" s="64"/>
      <c r="FG2564" s="5"/>
      <c r="FH2564" s="69"/>
      <c r="FI2564" s="6"/>
      <c r="FJ2564" s="5"/>
      <c r="FK2564" s="25"/>
      <c r="FL2564" s="5"/>
    </row>
    <row r="2565" spans="40:168">
      <c r="AN2565" s="14"/>
      <c r="AO2565" s="14"/>
      <c r="AP2565" s="5"/>
      <c r="AQ2565" s="25"/>
      <c r="AR2565" s="25"/>
      <c r="AS2565" s="96"/>
      <c r="AT2565" s="83"/>
      <c r="AU2565" s="14"/>
      <c r="AX2565" s="83"/>
      <c r="AY2565" s="83"/>
      <c r="AZ2565" s="83"/>
      <c r="BA2565" s="83"/>
      <c r="BJ2565" s="54"/>
      <c r="BK2565" s="22"/>
      <c r="BL2565" s="24"/>
      <c r="BP2565" s="23"/>
      <c r="BQ2565" s="24"/>
      <c r="BR2565" s="22"/>
      <c r="BS2565" s="24"/>
      <c r="BT2565" s="24"/>
      <c r="BU2565" s="23"/>
      <c r="BV2565" s="26"/>
      <c r="BX2565" s="6"/>
      <c r="BY2565" s="24"/>
      <c r="BZ2565" s="109"/>
      <c r="CA2565" s="66"/>
      <c r="CB2565" s="5"/>
      <c r="CC2565" s="68"/>
      <c r="CD2565" s="67"/>
      <c r="CE2565" s="67"/>
      <c r="CF2565" s="64"/>
      <c r="CG2565" s="5"/>
      <c r="CH2565" s="69"/>
      <c r="CI2565" s="6"/>
      <c r="CJ2565" s="5"/>
      <c r="CK2565" s="25"/>
      <c r="CL2565" s="5"/>
      <c r="DN2565" s="14"/>
      <c r="DO2565" s="14"/>
      <c r="DP2565" s="5"/>
      <c r="DQ2565" s="25"/>
      <c r="DR2565" s="25"/>
      <c r="DS2565" s="96"/>
      <c r="DT2565" s="83"/>
      <c r="DU2565" s="14"/>
      <c r="DX2565" s="83"/>
      <c r="DY2565" s="83"/>
      <c r="DZ2565" s="83"/>
      <c r="EA2565" s="83"/>
      <c r="EJ2565" s="54"/>
      <c r="EK2565" s="22"/>
      <c r="EL2565" s="24"/>
      <c r="EP2565" s="23"/>
      <c r="EQ2565" s="24"/>
      <c r="ER2565" s="22"/>
      <c r="ES2565" s="24"/>
      <c r="ET2565" s="24"/>
      <c r="EU2565" s="23"/>
      <c r="EV2565" s="26"/>
      <c r="EX2565" s="6"/>
      <c r="EY2565" s="24"/>
      <c r="EZ2565" s="109"/>
      <c r="FA2565" s="66"/>
      <c r="FB2565" s="5"/>
      <c r="FC2565" s="68"/>
      <c r="FD2565" s="67"/>
      <c r="FE2565" s="67"/>
      <c r="FF2565" s="64"/>
      <c r="FG2565" s="5"/>
      <c r="FH2565" s="69"/>
      <c r="FI2565" s="6"/>
      <c r="FJ2565" s="5"/>
      <c r="FK2565" s="25"/>
      <c r="FL2565" s="5"/>
    </row>
    <row r="2566" spans="40:168">
      <c r="AN2566" s="14"/>
      <c r="AO2566" s="14"/>
      <c r="AP2566" s="5"/>
      <c r="AQ2566" s="25"/>
      <c r="AR2566" s="25"/>
      <c r="AS2566" s="96"/>
      <c r="AT2566" s="83"/>
      <c r="AU2566" s="14"/>
      <c r="AX2566" s="83"/>
      <c r="AY2566" s="83"/>
      <c r="AZ2566" s="83"/>
      <c r="BA2566" s="83"/>
      <c r="BJ2566" s="54"/>
      <c r="BK2566" s="22"/>
      <c r="BL2566" s="24"/>
      <c r="BP2566" s="23"/>
      <c r="BQ2566" s="24"/>
      <c r="BR2566" s="22"/>
      <c r="BS2566" s="24"/>
      <c r="BT2566" s="24"/>
      <c r="BU2566" s="23"/>
      <c r="BV2566" s="26"/>
      <c r="BX2566" s="6"/>
      <c r="BY2566" s="24"/>
      <c r="BZ2566" s="109"/>
      <c r="CA2566" s="66"/>
      <c r="CB2566" s="5"/>
      <c r="CC2566" s="68"/>
      <c r="CD2566" s="67"/>
      <c r="CE2566" s="67"/>
      <c r="CF2566" s="64"/>
      <c r="CG2566" s="5"/>
      <c r="CH2566" s="69"/>
      <c r="CI2566" s="6"/>
      <c r="CJ2566" s="5"/>
      <c r="CK2566" s="25"/>
      <c r="CL2566" s="5"/>
      <c r="DN2566" s="14"/>
      <c r="DO2566" s="14"/>
      <c r="DP2566" s="5"/>
      <c r="DQ2566" s="25"/>
      <c r="DR2566" s="25"/>
      <c r="DS2566" s="96"/>
      <c r="DT2566" s="83"/>
      <c r="DU2566" s="14"/>
      <c r="DX2566" s="83"/>
      <c r="DY2566" s="83"/>
      <c r="DZ2566" s="83"/>
      <c r="EA2566" s="83"/>
      <c r="EJ2566" s="54"/>
      <c r="EK2566" s="22"/>
      <c r="EL2566" s="24"/>
      <c r="EP2566" s="23"/>
      <c r="EQ2566" s="24"/>
      <c r="ER2566" s="22"/>
      <c r="ES2566" s="24"/>
      <c r="ET2566" s="24"/>
      <c r="EU2566" s="23"/>
      <c r="EV2566" s="26"/>
      <c r="EX2566" s="6"/>
      <c r="EY2566" s="24"/>
      <c r="EZ2566" s="109"/>
      <c r="FA2566" s="66"/>
      <c r="FB2566" s="5"/>
      <c r="FC2566" s="68"/>
      <c r="FD2566" s="67"/>
      <c r="FE2566" s="67"/>
      <c r="FF2566" s="64"/>
      <c r="FG2566" s="5"/>
      <c r="FH2566" s="69"/>
      <c r="FI2566" s="6"/>
      <c r="FJ2566" s="5"/>
      <c r="FK2566" s="25"/>
      <c r="FL2566" s="5"/>
    </row>
    <row r="2567" spans="40:168">
      <c r="AN2567" s="14"/>
      <c r="AO2567" s="14"/>
      <c r="AP2567" s="5"/>
      <c r="AQ2567" s="25"/>
      <c r="AR2567" s="25"/>
      <c r="AS2567" s="96"/>
      <c r="AT2567" s="83"/>
      <c r="AU2567" s="14"/>
      <c r="AX2567" s="83"/>
      <c r="AY2567" s="83"/>
      <c r="AZ2567" s="83"/>
      <c r="BA2567" s="83"/>
      <c r="BJ2567" s="54"/>
      <c r="BK2567" s="22"/>
      <c r="BL2567" s="24"/>
      <c r="BP2567" s="23"/>
      <c r="BQ2567" s="24"/>
      <c r="BR2567" s="22"/>
      <c r="BS2567" s="24"/>
      <c r="BT2567" s="24"/>
      <c r="BU2567" s="23"/>
      <c r="BV2567" s="26"/>
      <c r="BX2567" s="6"/>
      <c r="BY2567" s="24"/>
      <c r="BZ2567" s="109"/>
      <c r="CA2567" s="66"/>
      <c r="CB2567" s="5"/>
      <c r="CC2567" s="68"/>
      <c r="CD2567" s="67"/>
      <c r="CE2567" s="67"/>
      <c r="CF2567" s="64"/>
      <c r="CG2567" s="5"/>
      <c r="CH2567" s="69"/>
      <c r="CI2567" s="6"/>
      <c r="CJ2567" s="5"/>
      <c r="CK2567" s="25"/>
      <c r="CL2567" s="5"/>
      <c r="DN2567" s="14"/>
      <c r="DO2567" s="14"/>
      <c r="DP2567" s="5"/>
      <c r="DQ2567" s="25"/>
      <c r="DR2567" s="25"/>
      <c r="DS2567" s="96"/>
      <c r="DT2567" s="83"/>
      <c r="DU2567" s="14"/>
      <c r="DX2567" s="83"/>
      <c r="DY2567" s="83"/>
      <c r="DZ2567" s="83"/>
      <c r="EA2567" s="83"/>
      <c r="EJ2567" s="54"/>
      <c r="EK2567" s="22"/>
      <c r="EL2567" s="24"/>
      <c r="EP2567" s="23"/>
      <c r="EQ2567" s="24"/>
      <c r="ER2567" s="22"/>
      <c r="ES2567" s="24"/>
      <c r="ET2567" s="24"/>
      <c r="EU2567" s="23"/>
      <c r="EV2567" s="26"/>
      <c r="EX2567" s="6"/>
      <c r="EY2567" s="24"/>
      <c r="EZ2567" s="109"/>
      <c r="FA2567" s="66"/>
      <c r="FB2567" s="5"/>
      <c r="FC2567" s="68"/>
      <c r="FD2567" s="67"/>
      <c r="FE2567" s="67"/>
      <c r="FF2567" s="64"/>
      <c r="FG2567" s="5"/>
      <c r="FH2567" s="69"/>
      <c r="FI2567" s="6"/>
      <c r="FJ2567" s="5"/>
      <c r="FK2567" s="25"/>
      <c r="FL2567" s="5"/>
    </row>
    <row r="2568" spans="40:168">
      <c r="AN2568" s="14"/>
      <c r="AO2568" s="14"/>
      <c r="AP2568" s="5"/>
      <c r="AQ2568" s="25"/>
      <c r="AR2568" s="25"/>
      <c r="AS2568" s="96"/>
      <c r="AT2568" s="83"/>
      <c r="AU2568" s="14"/>
      <c r="AX2568" s="83"/>
      <c r="AY2568" s="83"/>
      <c r="AZ2568" s="83"/>
      <c r="BA2568" s="83"/>
      <c r="BJ2568" s="54"/>
      <c r="BK2568" s="22"/>
      <c r="BL2568" s="24"/>
      <c r="BP2568" s="23"/>
      <c r="BQ2568" s="24"/>
      <c r="BR2568" s="22"/>
      <c r="BS2568" s="24"/>
      <c r="BT2568" s="24"/>
      <c r="BU2568" s="23"/>
      <c r="BV2568" s="26"/>
      <c r="BX2568" s="6"/>
      <c r="BY2568" s="24"/>
      <c r="BZ2568" s="109"/>
      <c r="CA2568" s="66"/>
      <c r="CB2568" s="5"/>
      <c r="CC2568" s="68"/>
      <c r="CD2568" s="67"/>
      <c r="CE2568" s="67"/>
      <c r="CF2568" s="64"/>
      <c r="CG2568" s="5"/>
      <c r="CH2568" s="69"/>
      <c r="CI2568" s="6"/>
      <c r="CJ2568" s="5"/>
      <c r="CK2568" s="25"/>
      <c r="CL2568" s="5"/>
      <c r="DN2568" s="14"/>
      <c r="DO2568" s="14"/>
      <c r="DP2568" s="5"/>
      <c r="DQ2568" s="25"/>
      <c r="DR2568" s="25"/>
      <c r="DS2568" s="96"/>
      <c r="DT2568" s="83"/>
      <c r="DU2568" s="14"/>
      <c r="DX2568" s="83"/>
      <c r="DY2568" s="83"/>
      <c r="DZ2568" s="83"/>
      <c r="EA2568" s="83"/>
      <c r="EJ2568" s="54"/>
      <c r="EK2568" s="22"/>
      <c r="EL2568" s="24"/>
      <c r="EP2568" s="23"/>
      <c r="EQ2568" s="24"/>
      <c r="ER2568" s="22"/>
      <c r="ES2568" s="24"/>
      <c r="ET2568" s="24"/>
      <c r="EU2568" s="23"/>
      <c r="EV2568" s="26"/>
      <c r="EX2568" s="6"/>
      <c r="EY2568" s="24"/>
      <c r="EZ2568" s="109"/>
      <c r="FA2568" s="66"/>
      <c r="FB2568" s="5"/>
      <c r="FC2568" s="68"/>
      <c r="FD2568" s="67"/>
      <c r="FE2568" s="67"/>
      <c r="FF2568" s="64"/>
      <c r="FG2568" s="5"/>
      <c r="FH2568" s="69"/>
      <c r="FI2568" s="6"/>
      <c r="FJ2568" s="5"/>
      <c r="FK2568" s="25"/>
      <c r="FL2568" s="5"/>
    </row>
    <row r="2569" spans="40:168">
      <c r="AN2569" s="14"/>
      <c r="AO2569" s="14"/>
      <c r="AP2569" s="5"/>
      <c r="AQ2569" s="25"/>
      <c r="AR2569" s="25"/>
      <c r="AS2569" s="96"/>
      <c r="AT2569" s="83"/>
      <c r="AU2569" s="14"/>
      <c r="AX2569" s="83"/>
      <c r="AY2569" s="83"/>
      <c r="AZ2569" s="83"/>
      <c r="BA2569" s="83"/>
      <c r="BJ2569" s="54"/>
      <c r="BK2569" s="22"/>
      <c r="BL2569" s="24"/>
      <c r="BP2569" s="23"/>
      <c r="BQ2569" s="24"/>
      <c r="BR2569" s="22"/>
      <c r="BS2569" s="24"/>
      <c r="BT2569" s="24"/>
      <c r="BU2569" s="23"/>
      <c r="BV2569" s="26"/>
      <c r="BX2569" s="6"/>
      <c r="BY2569" s="24"/>
      <c r="BZ2569" s="109"/>
      <c r="CA2569" s="66"/>
      <c r="CB2569" s="5"/>
      <c r="CC2569" s="68"/>
      <c r="CD2569" s="67"/>
      <c r="CE2569" s="67"/>
      <c r="CF2569" s="64"/>
      <c r="CG2569" s="5"/>
      <c r="CH2569" s="69"/>
      <c r="CI2569" s="6"/>
      <c r="CJ2569" s="5"/>
      <c r="CK2569" s="25"/>
      <c r="CL2569" s="5"/>
      <c r="DN2569" s="14"/>
      <c r="DO2569" s="14"/>
      <c r="DP2569" s="5"/>
      <c r="DQ2569" s="25"/>
      <c r="DR2569" s="25"/>
      <c r="DS2569" s="96"/>
      <c r="DT2569" s="83"/>
      <c r="DU2569" s="14"/>
      <c r="DX2569" s="83"/>
      <c r="DY2569" s="83"/>
      <c r="DZ2569" s="83"/>
      <c r="EA2569" s="83"/>
      <c r="EJ2569" s="54"/>
      <c r="EK2569" s="22"/>
      <c r="EL2569" s="24"/>
      <c r="EP2569" s="23"/>
      <c r="EQ2569" s="24"/>
      <c r="ER2569" s="22"/>
      <c r="ES2569" s="24"/>
      <c r="ET2569" s="24"/>
      <c r="EU2569" s="23"/>
      <c r="EV2569" s="26"/>
      <c r="EX2569" s="6"/>
      <c r="EY2569" s="24"/>
      <c r="EZ2569" s="109"/>
      <c r="FA2569" s="66"/>
      <c r="FB2569" s="5"/>
      <c r="FC2569" s="68"/>
      <c r="FD2569" s="67"/>
      <c r="FE2569" s="67"/>
      <c r="FF2569" s="64"/>
      <c r="FG2569" s="5"/>
      <c r="FH2569" s="69"/>
      <c r="FI2569" s="6"/>
      <c r="FJ2569" s="5"/>
      <c r="FK2569" s="25"/>
      <c r="FL2569" s="5"/>
    </row>
    <row r="2570" spans="40:168">
      <c r="AN2570" s="14"/>
      <c r="AO2570" s="14"/>
      <c r="AP2570" s="5"/>
      <c r="AQ2570" s="25"/>
      <c r="AR2570" s="25"/>
      <c r="AS2570" s="96"/>
      <c r="AT2570" s="83"/>
      <c r="AU2570" s="14"/>
      <c r="AX2570" s="83"/>
      <c r="AY2570" s="83"/>
      <c r="AZ2570" s="83"/>
      <c r="BA2570" s="83"/>
      <c r="BJ2570" s="54"/>
      <c r="BK2570" s="22"/>
      <c r="BL2570" s="24"/>
      <c r="BP2570" s="23"/>
      <c r="BQ2570" s="24"/>
      <c r="BR2570" s="22"/>
      <c r="BS2570" s="24"/>
      <c r="BT2570" s="24"/>
      <c r="BU2570" s="23"/>
      <c r="BV2570" s="26"/>
      <c r="BX2570" s="6"/>
      <c r="BY2570" s="24"/>
      <c r="BZ2570" s="109"/>
      <c r="CA2570" s="66"/>
      <c r="CB2570" s="5"/>
      <c r="CC2570" s="68"/>
      <c r="CD2570" s="67"/>
      <c r="CE2570" s="67"/>
      <c r="CF2570" s="64"/>
      <c r="CG2570" s="5"/>
      <c r="CH2570" s="69"/>
      <c r="CI2570" s="6"/>
      <c r="CJ2570" s="5"/>
      <c r="CK2570" s="25"/>
      <c r="CL2570" s="5"/>
      <c r="DN2570" s="14"/>
      <c r="DO2570" s="14"/>
      <c r="DP2570" s="5"/>
      <c r="DQ2570" s="25"/>
      <c r="DR2570" s="25"/>
      <c r="DS2570" s="96"/>
      <c r="DT2570" s="83"/>
      <c r="DU2570" s="14"/>
      <c r="DX2570" s="83"/>
      <c r="DY2570" s="83"/>
      <c r="DZ2570" s="83"/>
      <c r="EA2570" s="83"/>
      <c r="EJ2570" s="54"/>
      <c r="EK2570" s="22"/>
      <c r="EL2570" s="24"/>
      <c r="EP2570" s="23"/>
      <c r="EQ2570" s="24"/>
      <c r="ER2570" s="22"/>
      <c r="ES2570" s="24"/>
      <c r="ET2570" s="24"/>
      <c r="EU2570" s="23"/>
      <c r="EV2570" s="26"/>
      <c r="EX2570" s="6"/>
      <c r="EY2570" s="24"/>
      <c r="EZ2570" s="109"/>
      <c r="FA2570" s="66"/>
      <c r="FB2570" s="5"/>
      <c r="FC2570" s="68"/>
      <c r="FD2570" s="67"/>
      <c r="FE2570" s="67"/>
      <c r="FF2570" s="64"/>
      <c r="FG2570" s="5"/>
      <c r="FH2570" s="69"/>
      <c r="FI2570" s="6"/>
      <c r="FJ2570" s="5"/>
      <c r="FK2570" s="25"/>
      <c r="FL2570" s="5"/>
    </row>
    <row r="2571" spans="40:168">
      <c r="AN2571" s="14"/>
      <c r="AO2571" s="14"/>
      <c r="AP2571" s="5"/>
      <c r="AQ2571" s="25"/>
      <c r="AR2571" s="25"/>
      <c r="AS2571" s="96"/>
      <c r="AT2571" s="83"/>
      <c r="AU2571" s="14"/>
      <c r="AX2571" s="83"/>
      <c r="AY2571" s="83"/>
      <c r="AZ2571" s="83"/>
      <c r="BA2571" s="83"/>
      <c r="BJ2571" s="54"/>
      <c r="BK2571" s="22"/>
      <c r="BL2571" s="24"/>
      <c r="BP2571" s="23"/>
      <c r="BQ2571" s="24"/>
      <c r="BR2571" s="22"/>
      <c r="BS2571" s="24"/>
      <c r="BT2571" s="24"/>
      <c r="BU2571" s="23"/>
      <c r="BV2571" s="26"/>
      <c r="BX2571" s="6"/>
      <c r="BY2571" s="24"/>
      <c r="BZ2571" s="109"/>
      <c r="CA2571" s="66"/>
      <c r="CB2571" s="5"/>
      <c r="CC2571" s="68"/>
      <c r="CD2571" s="67"/>
      <c r="CE2571" s="67"/>
      <c r="CF2571" s="64"/>
      <c r="CG2571" s="5"/>
      <c r="CH2571" s="69"/>
      <c r="CI2571" s="6"/>
      <c r="CJ2571" s="5"/>
      <c r="CK2571" s="25"/>
      <c r="CL2571" s="5"/>
      <c r="DN2571" s="14"/>
      <c r="DO2571" s="14"/>
      <c r="DP2571" s="5"/>
      <c r="DQ2571" s="25"/>
      <c r="DR2571" s="25"/>
      <c r="DS2571" s="96"/>
      <c r="DT2571" s="83"/>
      <c r="DU2571" s="14"/>
      <c r="DX2571" s="83"/>
      <c r="DY2571" s="83"/>
      <c r="DZ2571" s="83"/>
      <c r="EA2571" s="83"/>
      <c r="EJ2571" s="54"/>
      <c r="EK2571" s="22"/>
      <c r="EL2571" s="24"/>
      <c r="EP2571" s="23"/>
      <c r="EQ2571" s="24"/>
      <c r="ER2571" s="22"/>
      <c r="ES2571" s="24"/>
      <c r="ET2571" s="24"/>
      <c r="EU2571" s="23"/>
      <c r="EV2571" s="26"/>
      <c r="EX2571" s="6"/>
      <c r="EY2571" s="24"/>
      <c r="EZ2571" s="109"/>
      <c r="FA2571" s="66"/>
      <c r="FB2571" s="5"/>
      <c r="FC2571" s="68"/>
      <c r="FD2571" s="67"/>
      <c r="FE2571" s="67"/>
      <c r="FF2571" s="64"/>
      <c r="FG2571" s="5"/>
      <c r="FH2571" s="69"/>
      <c r="FI2571" s="6"/>
      <c r="FJ2571" s="5"/>
      <c r="FK2571" s="25"/>
      <c r="FL2571" s="5"/>
    </row>
    <row r="2572" spans="40:168">
      <c r="AN2572" s="14"/>
      <c r="AO2572" s="14"/>
      <c r="AP2572" s="5"/>
      <c r="AQ2572" s="25"/>
      <c r="AR2572" s="25"/>
      <c r="AS2572" s="96"/>
      <c r="AT2572" s="83"/>
      <c r="AU2572" s="14"/>
      <c r="AX2572" s="83"/>
      <c r="AY2572" s="83"/>
      <c r="AZ2572" s="83"/>
      <c r="BA2572" s="83"/>
      <c r="BJ2572" s="54"/>
      <c r="BK2572" s="22"/>
      <c r="BL2572" s="24"/>
      <c r="BP2572" s="23"/>
      <c r="BQ2572" s="24"/>
      <c r="BR2572" s="22"/>
      <c r="BS2572" s="24"/>
      <c r="BT2572" s="24"/>
      <c r="BU2572" s="23"/>
      <c r="BV2572" s="26"/>
      <c r="BX2572" s="6"/>
      <c r="BY2572" s="24"/>
      <c r="BZ2572" s="109"/>
      <c r="CA2572" s="66"/>
      <c r="CB2572" s="5"/>
      <c r="CC2572" s="68"/>
      <c r="CD2572" s="67"/>
      <c r="CE2572" s="67"/>
      <c r="CF2572" s="64"/>
      <c r="CG2572" s="5"/>
      <c r="CH2572" s="69"/>
      <c r="CI2572" s="6"/>
      <c r="CJ2572" s="5"/>
      <c r="CK2572" s="25"/>
      <c r="CL2572" s="5"/>
      <c r="DN2572" s="14"/>
      <c r="DO2572" s="14"/>
      <c r="DP2572" s="5"/>
      <c r="DQ2572" s="25"/>
      <c r="DR2572" s="25"/>
      <c r="DS2572" s="96"/>
      <c r="DT2572" s="83"/>
      <c r="DU2572" s="14"/>
      <c r="DX2572" s="83"/>
      <c r="DY2572" s="83"/>
      <c r="DZ2572" s="83"/>
      <c r="EA2572" s="83"/>
      <c r="EJ2572" s="54"/>
      <c r="EK2572" s="22"/>
      <c r="EL2572" s="24"/>
      <c r="EP2572" s="23"/>
      <c r="EQ2572" s="24"/>
      <c r="ER2572" s="22"/>
      <c r="ES2572" s="24"/>
      <c r="ET2572" s="24"/>
      <c r="EU2572" s="23"/>
      <c r="EV2572" s="26"/>
      <c r="EX2572" s="6"/>
      <c r="EY2572" s="24"/>
      <c r="EZ2572" s="109"/>
      <c r="FA2572" s="66"/>
      <c r="FB2572" s="5"/>
      <c r="FC2572" s="68"/>
      <c r="FD2572" s="67"/>
      <c r="FE2572" s="67"/>
      <c r="FF2572" s="64"/>
      <c r="FG2572" s="5"/>
      <c r="FH2572" s="69"/>
      <c r="FI2572" s="6"/>
      <c r="FJ2572" s="5"/>
      <c r="FK2572" s="25"/>
      <c r="FL2572" s="5"/>
    </row>
    <row r="2573" spans="40:168">
      <c r="AN2573" s="14"/>
      <c r="AO2573" s="14"/>
      <c r="AP2573" s="5"/>
      <c r="AQ2573" s="25"/>
      <c r="AR2573" s="25"/>
      <c r="AS2573" s="96"/>
      <c r="AT2573" s="83"/>
      <c r="AU2573" s="14"/>
      <c r="AX2573" s="83"/>
      <c r="AY2573" s="83"/>
      <c r="AZ2573" s="83"/>
      <c r="BA2573" s="83"/>
      <c r="BJ2573" s="54"/>
      <c r="BK2573" s="22"/>
      <c r="BL2573" s="24"/>
      <c r="BP2573" s="23"/>
      <c r="BQ2573" s="24"/>
      <c r="BR2573" s="22"/>
      <c r="BS2573" s="24"/>
      <c r="BT2573" s="24"/>
      <c r="BU2573" s="23"/>
      <c r="BV2573" s="26"/>
      <c r="BX2573" s="6"/>
      <c r="BY2573" s="24"/>
      <c r="BZ2573" s="109"/>
      <c r="CA2573" s="66"/>
      <c r="CB2573" s="5"/>
      <c r="CC2573" s="68"/>
      <c r="CD2573" s="67"/>
      <c r="CE2573" s="67"/>
      <c r="CF2573" s="64"/>
      <c r="CG2573" s="5"/>
      <c r="CH2573" s="69"/>
      <c r="CI2573" s="6"/>
      <c r="CJ2573" s="5"/>
      <c r="CK2573" s="25"/>
      <c r="CL2573" s="5"/>
      <c r="DN2573" s="14"/>
      <c r="DO2573" s="14"/>
      <c r="DP2573" s="5"/>
      <c r="DQ2573" s="25"/>
      <c r="DR2573" s="25"/>
      <c r="DS2573" s="96"/>
      <c r="DT2573" s="83"/>
      <c r="DU2573" s="14"/>
      <c r="DX2573" s="83"/>
      <c r="DY2573" s="83"/>
      <c r="DZ2573" s="83"/>
      <c r="EA2573" s="83"/>
      <c r="EJ2573" s="54"/>
      <c r="EK2573" s="22"/>
      <c r="EL2573" s="24"/>
      <c r="EP2573" s="23"/>
      <c r="EQ2573" s="24"/>
      <c r="ER2573" s="22"/>
      <c r="ES2573" s="24"/>
      <c r="ET2573" s="24"/>
      <c r="EU2573" s="23"/>
      <c r="EV2573" s="26"/>
      <c r="EX2573" s="6"/>
      <c r="EY2573" s="24"/>
      <c r="EZ2573" s="109"/>
      <c r="FA2573" s="66"/>
      <c r="FB2573" s="5"/>
      <c r="FC2573" s="68"/>
      <c r="FD2573" s="67"/>
      <c r="FE2573" s="67"/>
      <c r="FF2573" s="64"/>
      <c r="FG2573" s="5"/>
      <c r="FH2573" s="69"/>
      <c r="FI2573" s="6"/>
      <c r="FJ2573" s="5"/>
      <c r="FK2573" s="25"/>
      <c r="FL2573" s="5"/>
    </row>
    <row r="2574" spans="40:168">
      <c r="AN2574" s="14"/>
      <c r="AO2574" s="14"/>
      <c r="AP2574" s="5"/>
      <c r="AQ2574" s="25"/>
      <c r="AR2574" s="25"/>
      <c r="AS2574" s="96"/>
      <c r="AT2574" s="83"/>
      <c r="AU2574" s="14"/>
      <c r="AX2574" s="83"/>
      <c r="AY2574" s="83"/>
      <c r="AZ2574" s="83"/>
      <c r="BA2574" s="83"/>
      <c r="BJ2574" s="54"/>
      <c r="BK2574" s="22"/>
      <c r="BL2574" s="24"/>
      <c r="BP2574" s="23"/>
      <c r="BQ2574" s="24"/>
      <c r="BR2574" s="22"/>
      <c r="BS2574" s="24"/>
      <c r="BT2574" s="24"/>
      <c r="BU2574" s="23"/>
      <c r="BV2574" s="26"/>
      <c r="BX2574" s="6"/>
      <c r="BY2574" s="24"/>
      <c r="BZ2574" s="109"/>
      <c r="CA2574" s="66"/>
      <c r="CB2574" s="5"/>
      <c r="CC2574" s="68"/>
      <c r="CD2574" s="67"/>
      <c r="CE2574" s="67"/>
      <c r="CF2574" s="64"/>
      <c r="CG2574" s="5"/>
      <c r="CH2574" s="69"/>
      <c r="CI2574" s="6"/>
      <c r="CJ2574" s="5"/>
      <c r="CK2574" s="25"/>
      <c r="CL2574" s="5"/>
      <c r="DN2574" s="14"/>
      <c r="DO2574" s="14"/>
      <c r="DP2574" s="5"/>
      <c r="DQ2574" s="25"/>
      <c r="DR2574" s="25"/>
      <c r="DS2574" s="96"/>
      <c r="DT2574" s="83"/>
      <c r="DU2574" s="14"/>
      <c r="DX2574" s="83"/>
      <c r="DY2574" s="83"/>
      <c r="DZ2574" s="83"/>
      <c r="EA2574" s="83"/>
      <c r="EJ2574" s="54"/>
      <c r="EK2574" s="22"/>
      <c r="EL2574" s="24"/>
      <c r="EP2574" s="23"/>
      <c r="EQ2574" s="24"/>
      <c r="ER2574" s="22"/>
      <c r="ES2574" s="24"/>
      <c r="ET2574" s="24"/>
      <c r="EU2574" s="23"/>
      <c r="EV2574" s="26"/>
      <c r="EX2574" s="6"/>
      <c r="EY2574" s="24"/>
      <c r="EZ2574" s="109"/>
      <c r="FA2574" s="66"/>
      <c r="FB2574" s="5"/>
      <c r="FC2574" s="68"/>
      <c r="FD2574" s="67"/>
      <c r="FE2574" s="67"/>
      <c r="FF2574" s="64"/>
      <c r="FG2574" s="5"/>
      <c r="FH2574" s="69"/>
      <c r="FI2574" s="6"/>
      <c r="FJ2574" s="5"/>
      <c r="FK2574" s="25"/>
      <c r="FL2574" s="5"/>
    </row>
    <row r="2575" spans="40:168">
      <c r="AN2575" s="14"/>
      <c r="AO2575" s="14"/>
      <c r="AP2575" s="5"/>
      <c r="AQ2575" s="25"/>
      <c r="AR2575" s="25"/>
      <c r="AS2575" s="96"/>
      <c r="AT2575" s="83"/>
      <c r="AU2575" s="14"/>
      <c r="AX2575" s="83"/>
      <c r="AY2575" s="83"/>
      <c r="AZ2575" s="83"/>
      <c r="BA2575" s="83"/>
      <c r="BJ2575" s="54"/>
      <c r="BK2575" s="22"/>
      <c r="BL2575" s="24"/>
      <c r="BP2575" s="23"/>
      <c r="BQ2575" s="24"/>
      <c r="BR2575" s="22"/>
      <c r="BS2575" s="24"/>
      <c r="BT2575" s="24"/>
      <c r="BU2575" s="23"/>
      <c r="BV2575" s="26"/>
      <c r="BX2575" s="6"/>
      <c r="BY2575" s="24"/>
      <c r="BZ2575" s="109"/>
      <c r="CA2575" s="66"/>
      <c r="CB2575" s="5"/>
      <c r="CC2575" s="68"/>
      <c r="CD2575" s="67"/>
      <c r="CE2575" s="67"/>
      <c r="CF2575" s="64"/>
      <c r="CG2575" s="5"/>
      <c r="CH2575" s="69"/>
      <c r="CI2575" s="6"/>
      <c r="CJ2575" s="5"/>
      <c r="CK2575" s="25"/>
      <c r="CL2575" s="5"/>
      <c r="DN2575" s="14"/>
      <c r="DO2575" s="14"/>
      <c r="DP2575" s="5"/>
      <c r="DQ2575" s="25"/>
      <c r="DR2575" s="25"/>
      <c r="DS2575" s="96"/>
      <c r="DT2575" s="83"/>
      <c r="DU2575" s="14"/>
      <c r="DX2575" s="83"/>
      <c r="DY2575" s="83"/>
      <c r="DZ2575" s="83"/>
      <c r="EA2575" s="83"/>
      <c r="EJ2575" s="54"/>
      <c r="EK2575" s="22"/>
      <c r="EL2575" s="24"/>
      <c r="EP2575" s="23"/>
      <c r="EQ2575" s="24"/>
      <c r="ER2575" s="22"/>
      <c r="ES2575" s="24"/>
      <c r="ET2575" s="24"/>
      <c r="EU2575" s="23"/>
      <c r="EV2575" s="26"/>
      <c r="EX2575" s="6"/>
      <c r="EY2575" s="24"/>
      <c r="EZ2575" s="109"/>
      <c r="FA2575" s="66"/>
      <c r="FB2575" s="5"/>
      <c r="FC2575" s="68"/>
      <c r="FD2575" s="67"/>
      <c r="FE2575" s="67"/>
      <c r="FF2575" s="64"/>
      <c r="FG2575" s="5"/>
      <c r="FH2575" s="69"/>
      <c r="FI2575" s="6"/>
      <c r="FJ2575" s="5"/>
      <c r="FK2575" s="25"/>
      <c r="FL2575" s="5"/>
    </row>
    <row r="2576" spans="40:168">
      <c r="AN2576" s="14"/>
      <c r="AO2576" s="14"/>
      <c r="AP2576" s="5"/>
      <c r="AQ2576" s="25"/>
      <c r="AR2576" s="25"/>
      <c r="AS2576" s="96"/>
      <c r="AT2576" s="83"/>
      <c r="AU2576" s="14"/>
      <c r="AX2576" s="83"/>
      <c r="AY2576" s="83"/>
      <c r="AZ2576" s="83"/>
      <c r="BA2576" s="83"/>
      <c r="BJ2576" s="54"/>
      <c r="BK2576" s="22"/>
      <c r="BL2576" s="24"/>
      <c r="BP2576" s="23"/>
      <c r="BQ2576" s="24"/>
      <c r="BR2576" s="22"/>
      <c r="BS2576" s="24"/>
      <c r="BT2576" s="24"/>
      <c r="BU2576" s="23"/>
      <c r="BV2576" s="26"/>
      <c r="BX2576" s="6"/>
      <c r="BY2576" s="24"/>
      <c r="BZ2576" s="109"/>
      <c r="CA2576" s="66"/>
      <c r="CB2576" s="5"/>
      <c r="CC2576" s="68"/>
      <c r="CD2576" s="67"/>
      <c r="CE2576" s="67"/>
      <c r="CF2576" s="64"/>
      <c r="CG2576" s="5"/>
      <c r="CH2576" s="69"/>
      <c r="CI2576" s="6"/>
      <c r="CJ2576" s="5"/>
      <c r="CK2576" s="25"/>
      <c r="CL2576" s="5"/>
      <c r="DN2576" s="14"/>
      <c r="DO2576" s="14"/>
      <c r="DP2576" s="5"/>
      <c r="DQ2576" s="25"/>
      <c r="DR2576" s="25"/>
      <c r="DS2576" s="96"/>
      <c r="DT2576" s="83"/>
      <c r="DU2576" s="14"/>
      <c r="DX2576" s="83"/>
      <c r="DY2576" s="83"/>
      <c r="DZ2576" s="83"/>
      <c r="EA2576" s="83"/>
      <c r="EJ2576" s="54"/>
      <c r="EK2576" s="22"/>
      <c r="EL2576" s="24"/>
      <c r="EP2576" s="23"/>
      <c r="EQ2576" s="24"/>
      <c r="ER2576" s="22"/>
      <c r="ES2576" s="24"/>
      <c r="ET2576" s="24"/>
      <c r="EU2576" s="23"/>
      <c r="EV2576" s="26"/>
      <c r="EX2576" s="6"/>
      <c r="EY2576" s="24"/>
      <c r="EZ2576" s="109"/>
      <c r="FA2576" s="66"/>
      <c r="FB2576" s="5"/>
      <c r="FC2576" s="68"/>
      <c r="FD2576" s="67"/>
      <c r="FE2576" s="67"/>
      <c r="FF2576" s="64"/>
      <c r="FG2576" s="5"/>
      <c r="FH2576" s="69"/>
      <c r="FI2576" s="6"/>
      <c r="FJ2576" s="5"/>
      <c r="FK2576" s="25"/>
      <c r="FL2576" s="5"/>
    </row>
    <row r="2577" spans="40:168">
      <c r="AN2577" s="14"/>
      <c r="AO2577" s="14"/>
      <c r="AP2577" s="5"/>
      <c r="AQ2577" s="25"/>
      <c r="AR2577" s="25"/>
      <c r="AS2577" s="96"/>
      <c r="AT2577" s="83"/>
      <c r="AU2577" s="14"/>
      <c r="AX2577" s="83"/>
      <c r="AY2577" s="83"/>
      <c r="AZ2577" s="83"/>
      <c r="BA2577" s="83"/>
      <c r="BJ2577" s="54"/>
      <c r="BK2577" s="22"/>
      <c r="BL2577" s="24"/>
      <c r="BP2577" s="23"/>
      <c r="BQ2577" s="24"/>
      <c r="BR2577" s="22"/>
      <c r="BS2577" s="24"/>
      <c r="BT2577" s="24"/>
      <c r="BU2577" s="23"/>
      <c r="BV2577" s="26"/>
      <c r="BX2577" s="6"/>
      <c r="BY2577" s="24"/>
      <c r="BZ2577" s="109"/>
      <c r="CA2577" s="66"/>
      <c r="CB2577" s="5"/>
      <c r="CC2577" s="68"/>
      <c r="CD2577" s="67"/>
      <c r="CE2577" s="67"/>
      <c r="CF2577" s="64"/>
      <c r="CG2577" s="5"/>
      <c r="CH2577" s="69"/>
      <c r="CI2577" s="6"/>
      <c r="CJ2577" s="5"/>
      <c r="CK2577" s="25"/>
      <c r="CL2577" s="5"/>
      <c r="DN2577" s="14"/>
      <c r="DO2577" s="14"/>
      <c r="DP2577" s="5"/>
      <c r="DQ2577" s="25"/>
      <c r="DR2577" s="25"/>
      <c r="DS2577" s="96"/>
      <c r="DT2577" s="83"/>
      <c r="DU2577" s="14"/>
      <c r="DX2577" s="83"/>
      <c r="DY2577" s="83"/>
      <c r="DZ2577" s="83"/>
      <c r="EA2577" s="83"/>
      <c r="EJ2577" s="54"/>
      <c r="EK2577" s="22"/>
      <c r="EL2577" s="24"/>
      <c r="EP2577" s="23"/>
      <c r="EQ2577" s="24"/>
      <c r="ER2577" s="22"/>
      <c r="ES2577" s="24"/>
      <c r="ET2577" s="24"/>
      <c r="EU2577" s="23"/>
      <c r="EV2577" s="26"/>
      <c r="EX2577" s="6"/>
      <c r="EY2577" s="24"/>
      <c r="EZ2577" s="109"/>
      <c r="FA2577" s="66"/>
      <c r="FB2577" s="5"/>
      <c r="FC2577" s="68"/>
      <c r="FD2577" s="67"/>
      <c r="FE2577" s="67"/>
      <c r="FF2577" s="64"/>
      <c r="FG2577" s="5"/>
      <c r="FH2577" s="69"/>
      <c r="FI2577" s="6"/>
      <c r="FJ2577" s="5"/>
      <c r="FK2577" s="25"/>
      <c r="FL2577" s="5"/>
    </row>
    <row r="2578" spans="40:168">
      <c r="AN2578" s="14"/>
      <c r="AO2578" s="14"/>
      <c r="AP2578" s="5"/>
      <c r="AQ2578" s="25"/>
      <c r="AR2578" s="25"/>
      <c r="AS2578" s="96"/>
      <c r="AT2578" s="83"/>
      <c r="AU2578" s="14"/>
      <c r="AX2578" s="83"/>
      <c r="AY2578" s="83"/>
      <c r="AZ2578" s="83"/>
      <c r="BA2578" s="83"/>
      <c r="BJ2578" s="54"/>
      <c r="BK2578" s="22"/>
      <c r="BL2578" s="24"/>
      <c r="BP2578" s="23"/>
      <c r="BQ2578" s="24"/>
      <c r="BR2578" s="22"/>
      <c r="BS2578" s="24"/>
      <c r="BT2578" s="24"/>
      <c r="BU2578" s="23"/>
      <c r="BV2578" s="26"/>
      <c r="BX2578" s="6"/>
      <c r="BY2578" s="24"/>
      <c r="BZ2578" s="109"/>
      <c r="CA2578" s="66"/>
      <c r="CB2578" s="5"/>
      <c r="CC2578" s="68"/>
      <c r="CD2578" s="67"/>
      <c r="CE2578" s="67"/>
      <c r="CF2578" s="64"/>
      <c r="CG2578" s="5"/>
      <c r="CH2578" s="69"/>
      <c r="CI2578" s="6"/>
      <c r="CJ2578" s="5"/>
      <c r="CK2578" s="25"/>
      <c r="CL2578" s="5"/>
      <c r="DN2578" s="14"/>
      <c r="DO2578" s="14"/>
      <c r="DP2578" s="5"/>
      <c r="DQ2578" s="25"/>
      <c r="DR2578" s="25"/>
      <c r="DS2578" s="96"/>
      <c r="DT2578" s="83"/>
      <c r="DU2578" s="14"/>
      <c r="DX2578" s="83"/>
      <c r="DY2578" s="83"/>
      <c r="DZ2578" s="83"/>
      <c r="EA2578" s="83"/>
      <c r="EJ2578" s="54"/>
      <c r="EK2578" s="22"/>
      <c r="EL2578" s="24"/>
      <c r="EP2578" s="23"/>
      <c r="EQ2578" s="24"/>
      <c r="ER2578" s="22"/>
      <c r="ES2578" s="24"/>
      <c r="ET2578" s="24"/>
      <c r="EU2578" s="23"/>
      <c r="EV2578" s="26"/>
      <c r="EX2578" s="6"/>
      <c r="EY2578" s="24"/>
      <c r="EZ2578" s="109"/>
      <c r="FA2578" s="66"/>
      <c r="FB2578" s="5"/>
      <c r="FC2578" s="68"/>
      <c r="FD2578" s="67"/>
      <c r="FE2578" s="67"/>
      <c r="FF2578" s="64"/>
      <c r="FG2578" s="5"/>
      <c r="FH2578" s="69"/>
      <c r="FI2578" s="6"/>
      <c r="FJ2578" s="5"/>
      <c r="FK2578" s="25"/>
      <c r="FL2578" s="5"/>
    </row>
    <row r="2579" spans="40:168">
      <c r="AN2579" s="14"/>
      <c r="AO2579" s="14"/>
      <c r="AP2579" s="5"/>
      <c r="AQ2579" s="25"/>
      <c r="AR2579" s="25"/>
      <c r="AS2579" s="96"/>
      <c r="AT2579" s="83"/>
      <c r="AU2579" s="14"/>
      <c r="AX2579" s="83"/>
      <c r="AY2579" s="83"/>
      <c r="AZ2579" s="83"/>
      <c r="BA2579" s="83"/>
      <c r="BJ2579" s="54"/>
      <c r="BK2579" s="22"/>
      <c r="BL2579" s="24"/>
      <c r="BP2579" s="23"/>
      <c r="BQ2579" s="24"/>
      <c r="BR2579" s="22"/>
      <c r="BS2579" s="24"/>
      <c r="BT2579" s="24"/>
      <c r="BU2579" s="23"/>
      <c r="BV2579" s="26"/>
      <c r="BX2579" s="6"/>
      <c r="BY2579" s="24"/>
      <c r="BZ2579" s="109"/>
      <c r="CA2579" s="66"/>
      <c r="CB2579" s="5"/>
      <c r="CC2579" s="68"/>
      <c r="CD2579" s="67"/>
      <c r="CE2579" s="67"/>
      <c r="CF2579" s="64"/>
      <c r="CG2579" s="5"/>
      <c r="CH2579" s="69"/>
      <c r="CI2579" s="6"/>
      <c r="CJ2579" s="5"/>
      <c r="CK2579" s="25"/>
      <c r="CL2579" s="5"/>
      <c r="DN2579" s="14"/>
      <c r="DO2579" s="14"/>
      <c r="DP2579" s="5"/>
      <c r="DQ2579" s="25"/>
      <c r="DR2579" s="25"/>
      <c r="DS2579" s="96"/>
      <c r="DT2579" s="83"/>
      <c r="DU2579" s="14"/>
      <c r="DX2579" s="83"/>
      <c r="DY2579" s="83"/>
      <c r="DZ2579" s="83"/>
      <c r="EA2579" s="83"/>
      <c r="EJ2579" s="54"/>
      <c r="EK2579" s="22"/>
      <c r="EL2579" s="24"/>
      <c r="EP2579" s="23"/>
      <c r="EQ2579" s="24"/>
      <c r="ER2579" s="22"/>
      <c r="ES2579" s="24"/>
      <c r="ET2579" s="24"/>
      <c r="EU2579" s="23"/>
      <c r="EV2579" s="26"/>
      <c r="EX2579" s="6"/>
      <c r="EY2579" s="24"/>
      <c r="EZ2579" s="109"/>
      <c r="FA2579" s="66"/>
      <c r="FB2579" s="5"/>
      <c r="FC2579" s="68"/>
      <c r="FD2579" s="67"/>
      <c r="FE2579" s="67"/>
      <c r="FF2579" s="64"/>
      <c r="FG2579" s="5"/>
      <c r="FH2579" s="69"/>
      <c r="FI2579" s="6"/>
      <c r="FJ2579" s="5"/>
      <c r="FK2579" s="25"/>
      <c r="FL2579" s="5"/>
    </row>
    <row r="2580" spans="40:168">
      <c r="AN2580" s="14"/>
      <c r="AO2580" s="14"/>
      <c r="AP2580" s="5"/>
      <c r="AQ2580" s="25"/>
      <c r="AR2580" s="25"/>
      <c r="AS2580" s="96"/>
      <c r="AT2580" s="83"/>
      <c r="AU2580" s="14"/>
      <c r="AX2580" s="83"/>
      <c r="AY2580" s="83"/>
      <c r="AZ2580" s="83"/>
      <c r="BA2580" s="83"/>
      <c r="BJ2580" s="54"/>
      <c r="BK2580" s="22"/>
      <c r="BL2580" s="24"/>
      <c r="BP2580" s="23"/>
      <c r="BQ2580" s="24"/>
      <c r="BR2580" s="22"/>
      <c r="BS2580" s="24"/>
      <c r="BT2580" s="24"/>
      <c r="BU2580" s="23"/>
      <c r="BV2580" s="26"/>
      <c r="BX2580" s="6"/>
      <c r="BY2580" s="24"/>
      <c r="BZ2580" s="109"/>
      <c r="CA2580" s="66"/>
      <c r="CB2580" s="5"/>
      <c r="CC2580" s="68"/>
      <c r="CD2580" s="67"/>
      <c r="CE2580" s="67"/>
      <c r="CF2580" s="64"/>
      <c r="CG2580" s="5"/>
      <c r="CH2580" s="69"/>
      <c r="CI2580" s="6"/>
      <c r="CJ2580" s="5"/>
      <c r="CK2580" s="25"/>
      <c r="CL2580" s="5"/>
      <c r="DN2580" s="14"/>
      <c r="DO2580" s="14"/>
      <c r="DP2580" s="5"/>
      <c r="DQ2580" s="25"/>
      <c r="DR2580" s="25"/>
      <c r="DS2580" s="96"/>
      <c r="DT2580" s="83"/>
      <c r="DU2580" s="14"/>
      <c r="DX2580" s="83"/>
      <c r="DY2580" s="83"/>
      <c r="DZ2580" s="83"/>
      <c r="EA2580" s="83"/>
      <c r="EJ2580" s="54"/>
      <c r="EK2580" s="22"/>
      <c r="EL2580" s="24"/>
      <c r="EP2580" s="23"/>
      <c r="EQ2580" s="24"/>
      <c r="ER2580" s="22"/>
      <c r="ES2580" s="24"/>
      <c r="ET2580" s="24"/>
      <c r="EU2580" s="23"/>
      <c r="EV2580" s="26"/>
      <c r="EX2580" s="6"/>
      <c r="EY2580" s="24"/>
      <c r="EZ2580" s="109"/>
      <c r="FA2580" s="66"/>
      <c r="FB2580" s="5"/>
      <c r="FC2580" s="68"/>
      <c r="FD2580" s="67"/>
      <c r="FE2580" s="67"/>
      <c r="FF2580" s="64"/>
      <c r="FG2580" s="5"/>
      <c r="FH2580" s="69"/>
      <c r="FI2580" s="6"/>
      <c r="FJ2580" s="5"/>
      <c r="FK2580" s="25"/>
      <c r="FL2580" s="5"/>
    </row>
    <row r="2581" spans="40:168">
      <c r="AN2581" s="14"/>
      <c r="AO2581" s="14"/>
      <c r="AP2581" s="5"/>
      <c r="AQ2581" s="25"/>
      <c r="AR2581" s="25"/>
      <c r="AS2581" s="96"/>
      <c r="AT2581" s="83"/>
      <c r="AU2581" s="14"/>
      <c r="AX2581" s="83"/>
      <c r="AY2581" s="83"/>
      <c r="AZ2581" s="83"/>
      <c r="BA2581" s="83"/>
      <c r="BJ2581" s="54"/>
      <c r="BK2581" s="22"/>
      <c r="BL2581" s="24"/>
      <c r="BP2581" s="23"/>
      <c r="BQ2581" s="24"/>
      <c r="BR2581" s="22"/>
      <c r="BS2581" s="24"/>
      <c r="BT2581" s="24"/>
      <c r="BU2581" s="23"/>
      <c r="BV2581" s="26"/>
      <c r="BX2581" s="6"/>
      <c r="BY2581" s="24"/>
      <c r="BZ2581" s="109"/>
      <c r="CA2581" s="66"/>
      <c r="CB2581" s="5"/>
      <c r="CC2581" s="68"/>
      <c r="CD2581" s="67"/>
      <c r="CE2581" s="67"/>
      <c r="CF2581" s="64"/>
      <c r="CG2581" s="5"/>
      <c r="CH2581" s="69"/>
      <c r="CI2581" s="6"/>
      <c r="CJ2581" s="5"/>
      <c r="CK2581" s="25"/>
      <c r="CL2581" s="5"/>
      <c r="DN2581" s="14"/>
      <c r="DO2581" s="14"/>
      <c r="DP2581" s="5"/>
      <c r="DQ2581" s="25"/>
      <c r="DR2581" s="25"/>
      <c r="DS2581" s="96"/>
      <c r="DT2581" s="83"/>
      <c r="DU2581" s="14"/>
      <c r="DX2581" s="83"/>
      <c r="DY2581" s="83"/>
      <c r="DZ2581" s="83"/>
      <c r="EA2581" s="83"/>
      <c r="EJ2581" s="54"/>
      <c r="EK2581" s="22"/>
      <c r="EL2581" s="24"/>
      <c r="EP2581" s="23"/>
      <c r="EQ2581" s="24"/>
      <c r="ER2581" s="22"/>
      <c r="ES2581" s="24"/>
      <c r="ET2581" s="24"/>
      <c r="EU2581" s="23"/>
      <c r="EV2581" s="26"/>
      <c r="EX2581" s="6"/>
      <c r="EY2581" s="24"/>
      <c r="EZ2581" s="109"/>
      <c r="FA2581" s="66"/>
      <c r="FB2581" s="5"/>
      <c r="FC2581" s="68"/>
      <c r="FD2581" s="67"/>
      <c r="FE2581" s="67"/>
      <c r="FF2581" s="64"/>
      <c r="FG2581" s="5"/>
      <c r="FH2581" s="69"/>
      <c r="FI2581" s="6"/>
      <c r="FJ2581" s="5"/>
      <c r="FK2581" s="25"/>
      <c r="FL2581" s="5"/>
    </row>
    <row r="2582" spans="40:168">
      <c r="AN2582" s="14"/>
      <c r="AO2582" s="14"/>
      <c r="AP2582" s="5"/>
      <c r="AQ2582" s="25"/>
      <c r="AR2582" s="25"/>
      <c r="AS2582" s="96"/>
      <c r="AT2582" s="83"/>
      <c r="AU2582" s="14"/>
      <c r="AX2582" s="83"/>
      <c r="AY2582" s="83"/>
      <c r="AZ2582" s="83"/>
      <c r="BA2582" s="83"/>
      <c r="BJ2582" s="54"/>
      <c r="BK2582" s="22"/>
      <c r="BL2582" s="24"/>
      <c r="BP2582" s="23"/>
      <c r="BQ2582" s="24"/>
      <c r="BR2582" s="22"/>
      <c r="BS2582" s="24"/>
      <c r="BT2582" s="24"/>
      <c r="BU2582" s="23"/>
      <c r="BV2582" s="26"/>
      <c r="BX2582" s="6"/>
      <c r="BY2582" s="24"/>
      <c r="BZ2582" s="109"/>
      <c r="CA2582" s="66"/>
      <c r="CB2582" s="5"/>
      <c r="CC2582" s="68"/>
      <c r="CD2582" s="67"/>
      <c r="CE2582" s="67"/>
      <c r="CF2582" s="64"/>
      <c r="CG2582" s="5"/>
      <c r="CH2582" s="69"/>
      <c r="CI2582" s="6"/>
      <c r="CJ2582" s="5"/>
      <c r="CK2582" s="25"/>
      <c r="CL2582" s="5"/>
      <c r="DN2582" s="14"/>
      <c r="DO2582" s="14"/>
      <c r="DP2582" s="5"/>
      <c r="DQ2582" s="25"/>
      <c r="DR2582" s="25"/>
      <c r="DS2582" s="96"/>
      <c r="DT2582" s="83"/>
      <c r="DU2582" s="14"/>
      <c r="DX2582" s="83"/>
      <c r="DY2582" s="83"/>
      <c r="DZ2582" s="83"/>
      <c r="EA2582" s="83"/>
      <c r="EJ2582" s="54"/>
      <c r="EK2582" s="22"/>
      <c r="EL2582" s="24"/>
      <c r="EP2582" s="23"/>
      <c r="EQ2582" s="24"/>
      <c r="ER2582" s="22"/>
      <c r="ES2582" s="24"/>
      <c r="ET2582" s="24"/>
      <c r="EU2582" s="23"/>
      <c r="EV2582" s="26"/>
      <c r="EX2582" s="6"/>
      <c r="EY2582" s="24"/>
      <c r="EZ2582" s="109"/>
      <c r="FA2582" s="66"/>
      <c r="FB2582" s="5"/>
      <c r="FC2582" s="68"/>
      <c r="FD2582" s="67"/>
      <c r="FE2582" s="67"/>
      <c r="FF2582" s="64"/>
      <c r="FG2582" s="5"/>
      <c r="FH2582" s="69"/>
      <c r="FI2582" s="6"/>
      <c r="FJ2582" s="5"/>
      <c r="FK2582" s="25"/>
      <c r="FL2582" s="5"/>
    </row>
    <row r="2583" spans="40:168">
      <c r="AN2583" s="14"/>
      <c r="AO2583" s="14"/>
      <c r="AP2583" s="5"/>
      <c r="AQ2583" s="25"/>
      <c r="AR2583" s="25"/>
      <c r="AS2583" s="96"/>
      <c r="AT2583" s="83"/>
      <c r="AU2583" s="14"/>
      <c r="AX2583" s="83"/>
      <c r="AY2583" s="83"/>
      <c r="AZ2583" s="83"/>
      <c r="BA2583" s="83"/>
      <c r="BJ2583" s="54"/>
      <c r="BK2583" s="22"/>
      <c r="BL2583" s="24"/>
      <c r="BP2583" s="23"/>
      <c r="BQ2583" s="24"/>
      <c r="BR2583" s="22"/>
      <c r="BS2583" s="24"/>
      <c r="BT2583" s="24"/>
      <c r="BU2583" s="23"/>
      <c r="BV2583" s="26"/>
      <c r="BX2583" s="6"/>
      <c r="BY2583" s="24"/>
      <c r="BZ2583" s="109"/>
      <c r="CA2583" s="66"/>
      <c r="CB2583" s="5"/>
      <c r="CC2583" s="68"/>
      <c r="CD2583" s="67"/>
      <c r="CE2583" s="67"/>
      <c r="CF2583" s="64"/>
      <c r="CG2583" s="5"/>
      <c r="CH2583" s="69"/>
      <c r="CI2583" s="6"/>
      <c r="CJ2583" s="5"/>
      <c r="CK2583" s="25"/>
      <c r="CL2583" s="5"/>
      <c r="DN2583" s="14"/>
      <c r="DO2583" s="14"/>
      <c r="DP2583" s="5"/>
      <c r="DQ2583" s="25"/>
      <c r="DR2583" s="25"/>
      <c r="DS2583" s="96"/>
      <c r="DT2583" s="83"/>
      <c r="DU2583" s="14"/>
      <c r="DX2583" s="83"/>
      <c r="DY2583" s="83"/>
      <c r="DZ2583" s="83"/>
      <c r="EA2583" s="83"/>
      <c r="EJ2583" s="54"/>
      <c r="EK2583" s="22"/>
      <c r="EL2583" s="24"/>
      <c r="EP2583" s="23"/>
      <c r="EQ2583" s="24"/>
      <c r="ER2583" s="22"/>
      <c r="ES2583" s="24"/>
      <c r="ET2583" s="24"/>
      <c r="EU2583" s="23"/>
      <c r="EV2583" s="26"/>
      <c r="EX2583" s="6"/>
      <c r="EY2583" s="24"/>
      <c r="EZ2583" s="109"/>
      <c r="FA2583" s="66"/>
      <c r="FB2583" s="5"/>
      <c r="FC2583" s="68"/>
      <c r="FD2583" s="67"/>
      <c r="FE2583" s="67"/>
      <c r="FF2583" s="64"/>
      <c r="FG2583" s="5"/>
      <c r="FH2583" s="69"/>
      <c r="FI2583" s="6"/>
      <c r="FJ2583" s="5"/>
      <c r="FK2583" s="25"/>
      <c r="FL2583" s="5"/>
    </row>
    <row r="2584" spans="40:168">
      <c r="AN2584" s="14"/>
      <c r="AO2584" s="14"/>
      <c r="AP2584" s="5"/>
      <c r="AQ2584" s="25"/>
      <c r="AR2584" s="25"/>
      <c r="AS2584" s="96"/>
      <c r="AT2584" s="83"/>
      <c r="AU2584" s="14"/>
      <c r="AX2584" s="83"/>
      <c r="AY2584" s="83"/>
      <c r="AZ2584" s="83"/>
      <c r="BA2584" s="83"/>
      <c r="BJ2584" s="54"/>
      <c r="BK2584" s="22"/>
      <c r="BL2584" s="24"/>
      <c r="BP2584" s="23"/>
      <c r="BQ2584" s="24"/>
      <c r="BR2584" s="22"/>
      <c r="BS2584" s="24"/>
      <c r="BT2584" s="24"/>
      <c r="BU2584" s="23"/>
      <c r="BV2584" s="26"/>
      <c r="BX2584" s="6"/>
      <c r="BY2584" s="24"/>
      <c r="BZ2584" s="109"/>
      <c r="CA2584" s="66"/>
      <c r="CB2584" s="5"/>
      <c r="CC2584" s="68"/>
      <c r="CD2584" s="67"/>
      <c r="CE2584" s="67"/>
      <c r="CF2584" s="64"/>
      <c r="CG2584" s="5"/>
      <c r="CH2584" s="69"/>
      <c r="CI2584" s="6"/>
      <c r="CJ2584" s="5"/>
      <c r="CK2584" s="25"/>
      <c r="CL2584" s="5"/>
      <c r="DN2584" s="14"/>
      <c r="DO2584" s="14"/>
      <c r="DP2584" s="5"/>
      <c r="DQ2584" s="25"/>
      <c r="DR2584" s="25"/>
      <c r="DS2584" s="96"/>
      <c r="DT2584" s="83"/>
      <c r="DU2584" s="14"/>
      <c r="DX2584" s="83"/>
      <c r="DY2584" s="83"/>
      <c r="DZ2584" s="83"/>
      <c r="EA2584" s="83"/>
      <c r="EJ2584" s="54"/>
      <c r="EK2584" s="22"/>
      <c r="EL2584" s="24"/>
      <c r="EP2584" s="23"/>
      <c r="EQ2584" s="24"/>
      <c r="ER2584" s="22"/>
      <c r="ES2584" s="24"/>
      <c r="ET2584" s="24"/>
      <c r="EU2584" s="23"/>
      <c r="EV2584" s="26"/>
      <c r="EX2584" s="6"/>
      <c r="EY2584" s="24"/>
      <c r="EZ2584" s="109"/>
      <c r="FA2584" s="66"/>
      <c r="FB2584" s="5"/>
      <c r="FC2584" s="68"/>
      <c r="FD2584" s="67"/>
      <c r="FE2584" s="67"/>
      <c r="FF2584" s="64"/>
      <c r="FG2584" s="5"/>
      <c r="FH2584" s="69"/>
      <c r="FI2584" s="6"/>
      <c r="FJ2584" s="5"/>
      <c r="FK2584" s="25"/>
      <c r="FL2584" s="5"/>
    </row>
    <row r="2585" spans="40:168">
      <c r="AN2585" s="14"/>
      <c r="AO2585" s="14"/>
      <c r="AP2585" s="5"/>
      <c r="AQ2585" s="25"/>
      <c r="AR2585" s="25"/>
      <c r="AS2585" s="96"/>
      <c r="AT2585" s="83"/>
      <c r="AU2585" s="14"/>
      <c r="AX2585" s="83"/>
      <c r="AY2585" s="83"/>
      <c r="AZ2585" s="83"/>
      <c r="BA2585" s="83"/>
      <c r="BJ2585" s="54"/>
      <c r="BK2585" s="22"/>
      <c r="BL2585" s="24"/>
      <c r="BP2585" s="23"/>
      <c r="BQ2585" s="24"/>
      <c r="BR2585" s="22"/>
      <c r="BS2585" s="24"/>
      <c r="BT2585" s="24"/>
      <c r="BU2585" s="23"/>
      <c r="BV2585" s="26"/>
      <c r="BX2585" s="6"/>
      <c r="BY2585" s="24"/>
      <c r="BZ2585" s="109"/>
      <c r="CA2585" s="66"/>
      <c r="CB2585" s="5"/>
      <c r="CC2585" s="68"/>
      <c r="CD2585" s="67"/>
      <c r="CE2585" s="67"/>
      <c r="CF2585" s="64"/>
      <c r="CG2585" s="5"/>
      <c r="CH2585" s="69"/>
      <c r="CI2585" s="6"/>
      <c r="CJ2585" s="5"/>
      <c r="CK2585" s="25"/>
      <c r="CL2585" s="5"/>
      <c r="DN2585" s="14"/>
      <c r="DO2585" s="14"/>
      <c r="DP2585" s="5"/>
      <c r="DQ2585" s="25"/>
      <c r="DR2585" s="25"/>
      <c r="DS2585" s="96"/>
      <c r="DT2585" s="83"/>
      <c r="DU2585" s="14"/>
      <c r="DX2585" s="83"/>
      <c r="DY2585" s="83"/>
      <c r="DZ2585" s="83"/>
      <c r="EA2585" s="83"/>
      <c r="EJ2585" s="54"/>
      <c r="EK2585" s="22"/>
      <c r="EL2585" s="24"/>
      <c r="EP2585" s="23"/>
      <c r="EQ2585" s="24"/>
      <c r="ER2585" s="22"/>
      <c r="ES2585" s="24"/>
      <c r="ET2585" s="24"/>
      <c r="EU2585" s="23"/>
      <c r="EV2585" s="26"/>
      <c r="EX2585" s="6"/>
      <c r="EY2585" s="24"/>
      <c r="EZ2585" s="109"/>
      <c r="FA2585" s="66"/>
      <c r="FB2585" s="5"/>
      <c r="FC2585" s="68"/>
      <c r="FD2585" s="67"/>
      <c r="FE2585" s="67"/>
      <c r="FF2585" s="64"/>
      <c r="FG2585" s="5"/>
      <c r="FH2585" s="69"/>
      <c r="FI2585" s="6"/>
      <c r="FJ2585" s="5"/>
      <c r="FK2585" s="25"/>
      <c r="FL2585" s="5"/>
    </row>
    <row r="2586" spans="40:168">
      <c r="AN2586" s="14"/>
      <c r="AO2586" s="14"/>
      <c r="AP2586" s="5"/>
      <c r="AQ2586" s="25"/>
      <c r="AR2586" s="25"/>
      <c r="AS2586" s="96"/>
      <c r="AT2586" s="83"/>
      <c r="AU2586" s="14"/>
      <c r="AX2586" s="83"/>
      <c r="AY2586" s="83"/>
      <c r="AZ2586" s="83"/>
      <c r="BA2586" s="83"/>
      <c r="BJ2586" s="54"/>
      <c r="BK2586" s="22"/>
      <c r="BL2586" s="24"/>
      <c r="BP2586" s="23"/>
      <c r="BQ2586" s="24"/>
      <c r="BR2586" s="22"/>
      <c r="BS2586" s="24"/>
      <c r="BT2586" s="24"/>
      <c r="BU2586" s="23"/>
      <c r="BV2586" s="26"/>
      <c r="BX2586" s="6"/>
      <c r="BY2586" s="24"/>
      <c r="BZ2586" s="109"/>
      <c r="CA2586" s="66"/>
      <c r="CB2586" s="5"/>
      <c r="CC2586" s="68"/>
      <c r="CD2586" s="67"/>
      <c r="CE2586" s="67"/>
      <c r="CF2586" s="64"/>
      <c r="CG2586" s="5"/>
      <c r="CH2586" s="69"/>
      <c r="CI2586" s="6"/>
      <c r="CJ2586" s="5"/>
      <c r="CK2586" s="25"/>
      <c r="CL2586" s="5"/>
      <c r="DN2586" s="14"/>
      <c r="DO2586" s="14"/>
      <c r="DP2586" s="5"/>
      <c r="DQ2586" s="25"/>
      <c r="DR2586" s="25"/>
      <c r="DS2586" s="96"/>
      <c r="DT2586" s="83"/>
      <c r="DU2586" s="14"/>
      <c r="DX2586" s="83"/>
      <c r="DY2586" s="83"/>
      <c r="DZ2586" s="83"/>
      <c r="EA2586" s="83"/>
      <c r="EJ2586" s="54"/>
      <c r="EK2586" s="22"/>
      <c r="EL2586" s="24"/>
      <c r="EP2586" s="23"/>
      <c r="EQ2586" s="24"/>
      <c r="ER2586" s="22"/>
      <c r="ES2586" s="24"/>
      <c r="ET2586" s="24"/>
      <c r="EU2586" s="23"/>
      <c r="EV2586" s="26"/>
      <c r="EX2586" s="6"/>
      <c r="EY2586" s="24"/>
      <c r="EZ2586" s="109"/>
      <c r="FA2586" s="66"/>
      <c r="FB2586" s="5"/>
      <c r="FC2586" s="68"/>
      <c r="FD2586" s="67"/>
      <c r="FE2586" s="67"/>
      <c r="FF2586" s="64"/>
      <c r="FG2586" s="5"/>
      <c r="FH2586" s="69"/>
      <c r="FI2586" s="6"/>
      <c r="FJ2586" s="5"/>
      <c r="FK2586" s="25"/>
      <c r="FL2586" s="5"/>
    </row>
    <row r="2587" spans="40:168">
      <c r="AN2587" s="14"/>
      <c r="AO2587" s="14"/>
      <c r="AP2587" s="5"/>
      <c r="AQ2587" s="25"/>
      <c r="AR2587" s="25"/>
      <c r="AS2587" s="96"/>
      <c r="AT2587" s="83"/>
      <c r="AU2587" s="14"/>
      <c r="AX2587" s="83"/>
      <c r="AY2587" s="83"/>
      <c r="AZ2587" s="83"/>
      <c r="BA2587" s="83"/>
      <c r="BJ2587" s="54"/>
      <c r="BK2587" s="22"/>
      <c r="BL2587" s="24"/>
      <c r="BP2587" s="23"/>
      <c r="BQ2587" s="24"/>
      <c r="BR2587" s="22"/>
      <c r="BS2587" s="24"/>
      <c r="BT2587" s="24"/>
      <c r="BU2587" s="23"/>
      <c r="BV2587" s="26"/>
      <c r="BX2587" s="6"/>
      <c r="BY2587" s="24"/>
      <c r="BZ2587" s="109"/>
      <c r="CA2587" s="66"/>
      <c r="CB2587" s="5"/>
      <c r="CC2587" s="68"/>
      <c r="CD2587" s="67"/>
      <c r="CE2587" s="67"/>
      <c r="CF2587" s="64"/>
      <c r="CG2587" s="5"/>
      <c r="CH2587" s="69"/>
      <c r="CI2587" s="6"/>
      <c r="CJ2587" s="5"/>
      <c r="CK2587" s="25"/>
      <c r="CL2587" s="5"/>
      <c r="DN2587" s="14"/>
      <c r="DO2587" s="14"/>
      <c r="DP2587" s="5"/>
      <c r="DQ2587" s="25"/>
      <c r="DR2587" s="25"/>
      <c r="DS2587" s="96"/>
      <c r="DT2587" s="83"/>
      <c r="DU2587" s="14"/>
      <c r="DX2587" s="83"/>
      <c r="DY2587" s="83"/>
      <c r="DZ2587" s="83"/>
      <c r="EA2587" s="83"/>
      <c r="EJ2587" s="54"/>
      <c r="EK2587" s="22"/>
      <c r="EL2587" s="24"/>
      <c r="EP2587" s="23"/>
      <c r="EQ2587" s="24"/>
      <c r="ER2587" s="22"/>
      <c r="ES2587" s="24"/>
      <c r="ET2587" s="24"/>
      <c r="EU2587" s="23"/>
      <c r="EV2587" s="26"/>
      <c r="EX2587" s="6"/>
      <c r="EY2587" s="24"/>
      <c r="EZ2587" s="109"/>
      <c r="FA2587" s="66"/>
      <c r="FB2587" s="5"/>
      <c r="FC2587" s="68"/>
      <c r="FD2587" s="67"/>
      <c r="FE2587" s="67"/>
      <c r="FF2587" s="64"/>
      <c r="FG2587" s="5"/>
      <c r="FH2587" s="69"/>
      <c r="FI2587" s="6"/>
      <c r="FJ2587" s="5"/>
      <c r="FK2587" s="25"/>
      <c r="FL2587" s="5"/>
    </row>
    <row r="2588" spans="40:168">
      <c r="AN2588" s="14"/>
      <c r="AO2588" s="14"/>
      <c r="AP2588" s="5"/>
      <c r="AQ2588" s="25"/>
      <c r="AR2588" s="25"/>
      <c r="AS2588" s="96"/>
      <c r="AT2588" s="83"/>
      <c r="AU2588" s="14"/>
      <c r="AX2588" s="83"/>
      <c r="AY2588" s="83"/>
      <c r="AZ2588" s="83"/>
      <c r="BA2588" s="83"/>
      <c r="BJ2588" s="54"/>
      <c r="BK2588" s="22"/>
      <c r="BL2588" s="24"/>
      <c r="BP2588" s="23"/>
      <c r="BQ2588" s="24"/>
      <c r="BR2588" s="22"/>
      <c r="BS2588" s="24"/>
      <c r="BT2588" s="24"/>
      <c r="BU2588" s="23"/>
      <c r="BV2588" s="26"/>
      <c r="BX2588" s="6"/>
      <c r="BY2588" s="24"/>
      <c r="BZ2588" s="109"/>
      <c r="CA2588" s="66"/>
      <c r="CB2588" s="5"/>
      <c r="CC2588" s="68"/>
      <c r="CD2588" s="67"/>
      <c r="CE2588" s="67"/>
      <c r="CF2588" s="64"/>
      <c r="CG2588" s="5"/>
      <c r="CH2588" s="69"/>
      <c r="CI2588" s="6"/>
      <c r="CJ2588" s="5"/>
      <c r="CK2588" s="25"/>
      <c r="CL2588" s="5"/>
      <c r="DN2588" s="14"/>
      <c r="DO2588" s="14"/>
      <c r="DP2588" s="5"/>
      <c r="DQ2588" s="25"/>
      <c r="DR2588" s="25"/>
      <c r="DS2588" s="96"/>
      <c r="DT2588" s="83"/>
      <c r="DU2588" s="14"/>
      <c r="DX2588" s="83"/>
      <c r="DY2588" s="83"/>
      <c r="DZ2588" s="83"/>
      <c r="EA2588" s="83"/>
      <c r="EJ2588" s="54"/>
      <c r="EK2588" s="22"/>
      <c r="EL2588" s="24"/>
      <c r="EP2588" s="23"/>
      <c r="EQ2588" s="24"/>
      <c r="ER2588" s="22"/>
      <c r="ES2588" s="24"/>
      <c r="ET2588" s="24"/>
      <c r="EU2588" s="23"/>
      <c r="EV2588" s="26"/>
      <c r="EX2588" s="6"/>
      <c r="EY2588" s="24"/>
      <c r="EZ2588" s="109"/>
      <c r="FA2588" s="66"/>
      <c r="FB2588" s="5"/>
      <c r="FC2588" s="68"/>
      <c r="FD2588" s="67"/>
      <c r="FE2588" s="67"/>
      <c r="FF2588" s="64"/>
      <c r="FG2588" s="5"/>
      <c r="FH2588" s="69"/>
      <c r="FI2588" s="6"/>
      <c r="FJ2588" s="5"/>
      <c r="FK2588" s="25"/>
      <c r="FL2588" s="5"/>
    </row>
    <row r="2589" spans="40:168">
      <c r="AN2589" s="14"/>
      <c r="AO2589" s="14"/>
      <c r="AP2589" s="5"/>
      <c r="AQ2589" s="25"/>
      <c r="AR2589" s="25"/>
      <c r="AS2589" s="96"/>
      <c r="AT2589" s="83"/>
      <c r="AU2589" s="14"/>
      <c r="AX2589" s="83"/>
      <c r="AY2589" s="83"/>
      <c r="AZ2589" s="83"/>
      <c r="BA2589" s="83"/>
      <c r="BJ2589" s="54"/>
      <c r="BK2589" s="22"/>
      <c r="BL2589" s="24"/>
      <c r="BP2589" s="23"/>
      <c r="BQ2589" s="24"/>
      <c r="BR2589" s="22"/>
      <c r="BS2589" s="24"/>
      <c r="BT2589" s="24"/>
      <c r="BU2589" s="23"/>
      <c r="BV2589" s="26"/>
      <c r="BX2589" s="6"/>
      <c r="BY2589" s="24"/>
      <c r="BZ2589" s="109"/>
      <c r="CA2589" s="66"/>
      <c r="CB2589" s="5"/>
      <c r="CC2589" s="68"/>
      <c r="CD2589" s="67"/>
      <c r="CE2589" s="67"/>
      <c r="CF2589" s="64"/>
      <c r="CG2589" s="5"/>
      <c r="CH2589" s="69"/>
      <c r="CI2589" s="6"/>
      <c r="CJ2589" s="5"/>
      <c r="CK2589" s="25"/>
      <c r="CL2589" s="5"/>
      <c r="DN2589" s="14"/>
      <c r="DO2589" s="14"/>
      <c r="DP2589" s="5"/>
      <c r="DQ2589" s="25"/>
      <c r="DR2589" s="25"/>
      <c r="DS2589" s="96"/>
      <c r="DT2589" s="83"/>
      <c r="DU2589" s="14"/>
      <c r="DX2589" s="83"/>
      <c r="DY2589" s="83"/>
      <c r="DZ2589" s="83"/>
      <c r="EA2589" s="83"/>
      <c r="EJ2589" s="54"/>
      <c r="EK2589" s="22"/>
      <c r="EL2589" s="24"/>
      <c r="EP2589" s="23"/>
      <c r="EQ2589" s="24"/>
      <c r="ER2589" s="22"/>
      <c r="ES2589" s="24"/>
      <c r="ET2589" s="24"/>
      <c r="EU2589" s="23"/>
      <c r="EV2589" s="26"/>
      <c r="EX2589" s="6"/>
      <c r="EY2589" s="24"/>
      <c r="EZ2589" s="109"/>
      <c r="FA2589" s="66"/>
      <c r="FB2589" s="5"/>
      <c r="FC2589" s="68"/>
      <c r="FD2589" s="67"/>
      <c r="FE2589" s="67"/>
      <c r="FF2589" s="64"/>
      <c r="FG2589" s="5"/>
      <c r="FH2589" s="69"/>
      <c r="FI2589" s="6"/>
      <c r="FJ2589" s="5"/>
      <c r="FK2589" s="25"/>
      <c r="FL2589" s="5"/>
    </row>
    <row r="2590" spans="40:168">
      <c r="AN2590" s="14"/>
      <c r="AO2590" s="14"/>
      <c r="AP2590" s="5"/>
      <c r="AQ2590" s="25"/>
      <c r="AR2590" s="25"/>
      <c r="AS2590" s="96"/>
      <c r="AT2590" s="83"/>
      <c r="AU2590" s="14"/>
      <c r="AX2590" s="83"/>
      <c r="AY2590" s="83"/>
      <c r="AZ2590" s="83"/>
      <c r="BA2590" s="83"/>
      <c r="BJ2590" s="54"/>
      <c r="BK2590" s="22"/>
      <c r="BL2590" s="24"/>
      <c r="BP2590" s="23"/>
      <c r="BQ2590" s="24"/>
      <c r="BR2590" s="22"/>
      <c r="BS2590" s="24"/>
      <c r="BT2590" s="24"/>
      <c r="BU2590" s="23"/>
      <c r="BV2590" s="26"/>
      <c r="BX2590" s="6"/>
      <c r="BY2590" s="24"/>
      <c r="BZ2590" s="109"/>
      <c r="CA2590" s="66"/>
      <c r="CB2590" s="5"/>
      <c r="CC2590" s="68"/>
      <c r="CD2590" s="67"/>
      <c r="CE2590" s="67"/>
      <c r="CF2590" s="64"/>
      <c r="CG2590" s="5"/>
      <c r="CH2590" s="69"/>
      <c r="CI2590" s="6"/>
      <c r="CJ2590" s="5"/>
      <c r="CK2590" s="25"/>
      <c r="CL2590" s="5"/>
      <c r="DN2590" s="14"/>
      <c r="DO2590" s="14"/>
      <c r="DP2590" s="5"/>
      <c r="DQ2590" s="25"/>
      <c r="DR2590" s="25"/>
      <c r="DS2590" s="96"/>
      <c r="DT2590" s="83"/>
      <c r="DU2590" s="14"/>
      <c r="DX2590" s="83"/>
      <c r="DY2590" s="83"/>
      <c r="DZ2590" s="83"/>
      <c r="EA2590" s="83"/>
      <c r="EJ2590" s="54"/>
      <c r="EK2590" s="22"/>
      <c r="EL2590" s="24"/>
      <c r="EP2590" s="23"/>
      <c r="EQ2590" s="24"/>
      <c r="ER2590" s="22"/>
      <c r="ES2590" s="24"/>
      <c r="ET2590" s="24"/>
      <c r="EU2590" s="23"/>
      <c r="EV2590" s="26"/>
      <c r="EX2590" s="6"/>
      <c r="EY2590" s="24"/>
      <c r="EZ2590" s="109"/>
      <c r="FA2590" s="66"/>
      <c r="FB2590" s="5"/>
      <c r="FC2590" s="68"/>
      <c r="FD2590" s="67"/>
      <c r="FE2590" s="67"/>
      <c r="FF2590" s="64"/>
      <c r="FG2590" s="5"/>
      <c r="FH2590" s="69"/>
      <c r="FI2590" s="6"/>
      <c r="FJ2590" s="5"/>
      <c r="FK2590" s="25"/>
      <c r="FL2590" s="5"/>
    </row>
    <row r="2591" spans="40:168">
      <c r="AN2591" s="14"/>
      <c r="AO2591" s="14"/>
      <c r="AP2591" s="5"/>
      <c r="AQ2591" s="25"/>
      <c r="AR2591" s="25"/>
      <c r="AS2591" s="96"/>
      <c r="AT2591" s="83"/>
      <c r="AU2591" s="14"/>
      <c r="AX2591" s="83"/>
      <c r="AY2591" s="83"/>
      <c r="AZ2591" s="83"/>
      <c r="BA2591" s="83"/>
      <c r="BJ2591" s="54"/>
      <c r="BK2591" s="22"/>
      <c r="BL2591" s="24"/>
      <c r="BP2591" s="23"/>
      <c r="BQ2591" s="24"/>
      <c r="BR2591" s="22"/>
      <c r="BS2591" s="24"/>
      <c r="BT2591" s="24"/>
      <c r="BU2591" s="23"/>
      <c r="BV2591" s="26"/>
      <c r="BX2591" s="6"/>
      <c r="BY2591" s="24"/>
      <c r="BZ2591" s="109"/>
      <c r="CA2591" s="66"/>
      <c r="CB2591" s="5"/>
      <c r="CC2591" s="68"/>
      <c r="CD2591" s="67"/>
      <c r="CE2591" s="67"/>
      <c r="CF2591" s="64"/>
      <c r="CG2591" s="5"/>
      <c r="CH2591" s="69"/>
      <c r="CI2591" s="6"/>
      <c r="CJ2591" s="5"/>
      <c r="CK2591" s="25"/>
      <c r="CL2591" s="5"/>
      <c r="DN2591" s="14"/>
      <c r="DO2591" s="14"/>
      <c r="DP2591" s="5"/>
      <c r="DQ2591" s="25"/>
      <c r="DR2591" s="25"/>
      <c r="DS2591" s="96"/>
      <c r="DT2591" s="83"/>
      <c r="DU2591" s="14"/>
      <c r="DX2591" s="83"/>
      <c r="DY2591" s="83"/>
      <c r="DZ2591" s="83"/>
      <c r="EA2591" s="83"/>
      <c r="EJ2591" s="54"/>
      <c r="EK2591" s="22"/>
      <c r="EL2591" s="24"/>
      <c r="EP2591" s="23"/>
      <c r="EQ2591" s="24"/>
      <c r="ER2591" s="22"/>
      <c r="ES2591" s="24"/>
      <c r="ET2591" s="24"/>
      <c r="EU2591" s="23"/>
      <c r="EV2591" s="26"/>
      <c r="EX2591" s="6"/>
      <c r="EY2591" s="24"/>
      <c r="EZ2591" s="109"/>
      <c r="FA2591" s="66"/>
      <c r="FB2591" s="5"/>
      <c r="FC2591" s="68"/>
      <c r="FD2591" s="67"/>
      <c r="FE2591" s="67"/>
      <c r="FF2591" s="64"/>
      <c r="FG2591" s="5"/>
      <c r="FH2591" s="69"/>
      <c r="FI2591" s="6"/>
      <c r="FJ2591" s="5"/>
      <c r="FK2591" s="25"/>
      <c r="FL2591" s="5"/>
    </row>
    <row r="2592" spans="40:168">
      <c r="AN2592" s="14"/>
      <c r="AO2592" s="14"/>
      <c r="AP2592" s="5"/>
      <c r="AQ2592" s="25"/>
      <c r="AR2592" s="25"/>
      <c r="AS2592" s="96"/>
      <c r="AT2592" s="83"/>
      <c r="AU2592" s="14"/>
      <c r="AX2592" s="83"/>
      <c r="AY2592" s="83"/>
      <c r="AZ2592" s="83"/>
      <c r="BA2592" s="83"/>
      <c r="BJ2592" s="54"/>
      <c r="BK2592" s="22"/>
      <c r="BL2592" s="24"/>
      <c r="BP2592" s="23"/>
      <c r="BQ2592" s="24"/>
      <c r="BR2592" s="22"/>
      <c r="BS2592" s="24"/>
      <c r="BT2592" s="24"/>
      <c r="BU2592" s="23"/>
      <c r="BV2592" s="26"/>
      <c r="BX2592" s="6"/>
      <c r="BY2592" s="24"/>
      <c r="BZ2592" s="109"/>
      <c r="CA2592" s="66"/>
      <c r="CB2592" s="5"/>
      <c r="CC2592" s="68"/>
      <c r="CD2592" s="67"/>
      <c r="CE2592" s="67"/>
      <c r="CF2592" s="64"/>
      <c r="CG2592" s="5"/>
      <c r="CH2592" s="69"/>
      <c r="CI2592" s="6"/>
      <c r="CJ2592" s="5"/>
      <c r="CK2592" s="25"/>
      <c r="CL2592" s="5"/>
      <c r="DN2592" s="14"/>
      <c r="DO2592" s="14"/>
      <c r="DP2592" s="5"/>
      <c r="DQ2592" s="25"/>
      <c r="DR2592" s="25"/>
      <c r="DS2592" s="96"/>
      <c r="DT2592" s="83"/>
      <c r="DU2592" s="14"/>
      <c r="DX2592" s="83"/>
      <c r="DY2592" s="83"/>
      <c r="DZ2592" s="83"/>
      <c r="EA2592" s="83"/>
      <c r="EJ2592" s="54"/>
      <c r="EK2592" s="22"/>
      <c r="EL2592" s="24"/>
      <c r="EP2592" s="23"/>
      <c r="EQ2592" s="24"/>
      <c r="ER2592" s="22"/>
      <c r="ES2592" s="24"/>
      <c r="ET2592" s="24"/>
      <c r="EU2592" s="23"/>
      <c r="EV2592" s="26"/>
      <c r="EX2592" s="6"/>
      <c r="EY2592" s="24"/>
      <c r="EZ2592" s="109"/>
      <c r="FA2592" s="66"/>
      <c r="FB2592" s="5"/>
      <c r="FC2592" s="68"/>
      <c r="FD2592" s="67"/>
      <c r="FE2592" s="67"/>
      <c r="FF2592" s="64"/>
      <c r="FG2592" s="5"/>
      <c r="FH2592" s="69"/>
      <c r="FI2592" s="6"/>
      <c r="FJ2592" s="5"/>
      <c r="FK2592" s="25"/>
      <c r="FL2592" s="5"/>
    </row>
    <row r="2593" spans="40:168">
      <c r="AN2593" s="14"/>
      <c r="AO2593" s="14"/>
      <c r="AP2593" s="5"/>
      <c r="AQ2593" s="25"/>
      <c r="AR2593" s="25"/>
      <c r="AS2593" s="96"/>
      <c r="AT2593" s="83"/>
      <c r="AU2593" s="14"/>
      <c r="AX2593" s="83"/>
      <c r="AY2593" s="83"/>
      <c r="AZ2593" s="83"/>
      <c r="BA2593" s="83"/>
      <c r="BJ2593" s="54"/>
      <c r="BK2593" s="22"/>
      <c r="BL2593" s="24"/>
      <c r="BP2593" s="23"/>
      <c r="BQ2593" s="24"/>
      <c r="BR2593" s="22"/>
      <c r="BS2593" s="24"/>
      <c r="BT2593" s="24"/>
      <c r="BU2593" s="23"/>
      <c r="BV2593" s="26"/>
      <c r="BX2593" s="6"/>
      <c r="BY2593" s="24"/>
      <c r="BZ2593" s="109"/>
      <c r="CA2593" s="66"/>
      <c r="CB2593" s="5"/>
      <c r="CC2593" s="68"/>
      <c r="CD2593" s="67"/>
      <c r="CE2593" s="67"/>
      <c r="CF2593" s="64"/>
      <c r="CG2593" s="5"/>
      <c r="CH2593" s="69"/>
      <c r="CI2593" s="6"/>
      <c r="CJ2593" s="5"/>
      <c r="CK2593" s="25"/>
      <c r="CL2593" s="5"/>
      <c r="DN2593" s="14"/>
      <c r="DO2593" s="14"/>
      <c r="DP2593" s="5"/>
      <c r="DQ2593" s="25"/>
      <c r="DR2593" s="25"/>
      <c r="DS2593" s="96"/>
      <c r="DT2593" s="83"/>
      <c r="DU2593" s="14"/>
      <c r="DX2593" s="83"/>
      <c r="DY2593" s="83"/>
      <c r="DZ2593" s="83"/>
      <c r="EA2593" s="83"/>
      <c r="EJ2593" s="54"/>
      <c r="EK2593" s="22"/>
      <c r="EL2593" s="24"/>
      <c r="EP2593" s="23"/>
      <c r="EQ2593" s="24"/>
      <c r="ER2593" s="22"/>
      <c r="ES2593" s="24"/>
      <c r="ET2593" s="24"/>
      <c r="EU2593" s="23"/>
      <c r="EV2593" s="26"/>
      <c r="EX2593" s="6"/>
      <c r="EY2593" s="24"/>
      <c r="EZ2593" s="109"/>
      <c r="FA2593" s="66"/>
      <c r="FB2593" s="5"/>
      <c r="FC2593" s="68"/>
      <c r="FD2593" s="67"/>
      <c r="FE2593" s="67"/>
      <c r="FF2593" s="64"/>
      <c r="FG2593" s="5"/>
      <c r="FH2593" s="69"/>
      <c r="FI2593" s="6"/>
      <c r="FJ2593" s="5"/>
      <c r="FK2593" s="25"/>
      <c r="FL2593" s="5"/>
    </row>
    <row r="2594" spans="40:168">
      <c r="AN2594" s="14"/>
      <c r="AO2594" s="14"/>
      <c r="AP2594" s="5"/>
      <c r="AQ2594" s="25"/>
      <c r="AR2594" s="25"/>
      <c r="AS2594" s="96"/>
      <c r="AT2594" s="83"/>
      <c r="AU2594" s="14"/>
      <c r="AX2594" s="83"/>
      <c r="AY2594" s="83"/>
      <c r="AZ2594" s="83"/>
      <c r="BA2594" s="83"/>
      <c r="BJ2594" s="54"/>
      <c r="BK2594" s="22"/>
      <c r="BL2594" s="24"/>
      <c r="BP2594" s="23"/>
      <c r="BQ2594" s="24"/>
      <c r="BR2594" s="22"/>
      <c r="BS2594" s="24"/>
      <c r="BT2594" s="24"/>
      <c r="BU2594" s="23"/>
      <c r="BV2594" s="26"/>
      <c r="BX2594" s="6"/>
      <c r="BY2594" s="24"/>
      <c r="BZ2594" s="109"/>
      <c r="CA2594" s="66"/>
      <c r="CB2594" s="5"/>
      <c r="CC2594" s="68"/>
      <c r="CD2594" s="67"/>
      <c r="CE2594" s="67"/>
      <c r="CF2594" s="64"/>
      <c r="CG2594" s="5"/>
      <c r="CH2594" s="69"/>
      <c r="CI2594" s="6"/>
      <c r="CJ2594" s="5"/>
      <c r="CK2594" s="25"/>
      <c r="CL2594" s="5"/>
      <c r="DN2594" s="14"/>
      <c r="DO2594" s="14"/>
      <c r="DP2594" s="5"/>
      <c r="DQ2594" s="25"/>
      <c r="DR2594" s="25"/>
      <c r="DS2594" s="96"/>
      <c r="DT2594" s="83"/>
      <c r="DU2594" s="14"/>
      <c r="DX2594" s="83"/>
      <c r="DY2594" s="83"/>
      <c r="DZ2594" s="83"/>
      <c r="EA2594" s="83"/>
      <c r="EJ2594" s="54"/>
      <c r="EK2594" s="22"/>
      <c r="EL2594" s="24"/>
      <c r="EP2594" s="23"/>
      <c r="EQ2594" s="24"/>
      <c r="ER2594" s="22"/>
      <c r="ES2594" s="24"/>
      <c r="ET2594" s="24"/>
      <c r="EU2594" s="23"/>
      <c r="EV2594" s="26"/>
      <c r="EX2594" s="6"/>
      <c r="EY2594" s="24"/>
      <c r="EZ2594" s="109"/>
      <c r="FA2594" s="66"/>
      <c r="FB2594" s="5"/>
      <c r="FC2594" s="68"/>
      <c r="FD2594" s="67"/>
      <c r="FE2594" s="67"/>
      <c r="FF2594" s="64"/>
      <c r="FG2594" s="5"/>
      <c r="FH2594" s="69"/>
      <c r="FI2594" s="6"/>
      <c r="FJ2594" s="5"/>
      <c r="FK2594" s="25"/>
      <c r="FL2594" s="5"/>
    </row>
    <row r="2595" spans="40:168">
      <c r="AN2595" s="14"/>
      <c r="AO2595" s="14"/>
      <c r="AP2595" s="5"/>
      <c r="AQ2595" s="25"/>
      <c r="AR2595" s="25"/>
      <c r="AS2595" s="96"/>
      <c r="AT2595" s="83"/>
      <c r="AU2595" s="14"/>
      <c r="AX2595" s="83"/>
      <c r="AY2595" s="83"/>
      <c r="AZ2595" s="83"/>
      <c r="BA2595" s="83"/>
      <c r="BJ2595" s="54"/>
      <c r="BK2595" s="22"/>
      <c r="BL2595" s="24"/>
      <c r="BP2595" s="23"/>
      <c r="BQ2595" s="24"/>
      <c r="BR2595" s="22"/>
      <c r="BS2595" s="24"/>
      <c r="BT2595" s="24"/>
      <c r="BU2595" s="23"/>
      <c r="BV2595" s="26"/>
      <c r="BX2595" s="6"/>
      <c r="BY2595" s="24"/>
      <c r="BZ2595" s="109"/>
      <c r="CA2595" s="66"/>
      <c r="CB2595" s="5"/>
      <c r="CC2595" s="68"/>
      <c r="CD2595" s="67"/>
      <c r="CE2595" s="67"/>
      <c r="CF2595" s="64"/>
      <c r="CG2595" s="5"/>
      <c r="CH2595" s="69"/>
      <c r="CI2595" s="6"/>
      <c r="CJ2595" s="5"/>
      <c r="CK2595" s="25"/>
      <c r="CL2595" s="5"/>
      <c r="DN2595" s="14"/>
      <c r="DO2595" s="14"/>
      <c r="DP2595" s="5"/>
      <c r="DQ2595" s="25"/>
      <c r="DR2595" s="25"/>
      <c r="DS2595" s="96"/>
      <c r="DT2595" s="83"/>
      <c r="DU2595" s="14"/>
      <c r="DX2595" s="83"/>
      <c r="DY2595" s="83"/>
      <c r="DZ2595" s="83"/>
      <c r="EA2595" s="83"/>
      <c r="EJ2595" s="54"/>
      <c r="EK2595" s="22"/>
      <c r="EL2595" s="24"/>
      <c r="EP2595" s="23"/>
      <c r="EQ2595" s="24"/>
      <c r="ER2595" s="22"/>
      <c r="ES2595" s="24"/>
      <c r="ET2595" s="24"/>
      <c r="EU2595" s="23"/>
      <c r="EV2595" s="26"/>
      <c r="EX2595" s="6"/>
      <c r="EY2595" s="24"/>
      <c r="EZ2595" s="109"/>
      <c r="FA2595" s="66"/>
      <c r="FB2595" s="5"/>
      <c r="FC2595" s="68"/>
      <c r="FD2595" s="67"/>
      <c r="FE2595" s="67"/>
      <c r="FF2595" s="64"/>
      <c r="FG2595" s="5"/>
      <c r="FH2595" s="69"/>
      <c r="FI2595" s="6"/>
      <c r="FJ2595" s="5"/>
      <c r="FK2595" s="25"/>
      <c r="FL2595" s="5"/>
    </row>
    <row r="2596" spans="40:168">
      <c r="AN2596" s="14"/>
      <c r="AO2596" s="14"/>
      <c r="AP2596" s="5"/>
      <c r="AQ2596" s="25"/>
      <c r="AR2596" s="25"/>
      <c r="AS2596" s="96"/>
      <c r="AT2596" s="83"/>
      <c r="AU2596" s="14"/>
      <c r="AX2596" s="83"/>
      <c r="AY2596" s="83"/>
      <c r="AZ2596" s="83"/>
      <c r="BA2596" s="83"/>
      <c r="BJ2596" s="54"/>
      <c r="BK2596" s="22"/>
      <c r="BL2596" s="24"/>
      <c r="BP2596" s="23"/>
      <c r="BQ2596" s="24"/>
      <c r="BR2596" s="22"/>
      <c r="BS2596" s="24"/>
      <c r="BT2596" s="24"/>
      <c r="BU2596" s="23"/>
      <c r="BV2596" s="26"/>
      <c r="BX2596" s="6"/>
      <c r="BY2596" s="24"/>
      <c r="BZ2596" s="109"/>
      <c r="CA2596" s="66"/>
      <c r="CB2596" s="5"/>
      <c r="CC2596" s="68"/>
      <c r="CD2596" s="67"/>
      <c r="CE2596" s="67"/>
      <c r="CF2596" s="64"/>
      <c r="CG2596" s="5"/>
      <c r="CH2596" s="69"/>
      <c r="CI2596" s="6"/>
      <c r="CJ2596" s="5"/>
      <c r="CK2596" s="25"/>
      <c r="CL2596" s="5"/>
      <c r="DN2596" s="14"/>
      <c r="DO2596" s="14"/>
      <c r="DP2596" s="5"/>
      <c r="DQ2596" s="25"/>
      <c r="DR2596" s="25"/>
      <c r="DS2596" s="96"/>
      <c r="DT2596" s="83"/>
      <c r="DU2596" s="14"/>
      <c r="DX2596" s="83"/>
      <c r="DY2596" s="83"/>
      <c r="DZ2596" s="83"/>
      <c r="EA2596" s="83"/>
      <c r="EJ2596" s="54"/>
      <c r="EK2596" s="22"/>
      <c r="EL2596" s="24"/>
      <c r="EP2596" s="23"/>
      <c r="EQ2596" s="24"/>
      <c r="ER2596" s="22"/>
      <c r="ES2596" s="24"/>
      <c r="ET2596" s="24"/>
      <c r="EU2596" s="23"/>
      <c r="EV2596" s="26"/>
      <c r="EX2596" s="6"/>
      <c r="EY2596" s="24"/>
      <c r="EZ2596" s="109"/>
      <c r="FA2596" s="66"/>
      <c r="FB2596" s="5"/>
      <c r="FC2596" s="68"/>
      <c r="FD2596" s="67"/>
      <c r="FE2596" s="67"/>
      <c r="FF2596" s="64"/>
      <c r="FG2596" s="5"/>
      <c r="FH2596" s="69"/>
      <c r="FI2596" s="6"/>
      <c r="FJ2596" s="5"/>
      <c r="FK2596" s="25"/>
      <c r="FL2596" s="5"/>
    </row>
    <row r="2597" spans="40:168">
      <c r="AN2597" s="14"/>
      <c r="AO2597" s="14"/>
      <c r="AP2597" s="5"/>
      <c r="AQ2597" s="25"/>
      <c r="AR2597" s="25"/>
      <c r="AS2597" s="96"/>
      <c r="AT2597" s="83"/>
      <c r="AU2597" s="14"/>
      <c r="AX2597" s="83"/>
      <c r="AY2597" s="83"/>
      <c r="AZ2597" s="83"/>
      <c r="BA2597" s="83"/>
      <c r="BJ2597" s="54"/>
      <c r="BK2597" s="22"/>
      <c r="BL2597" s="24"/>
      <c r="BP2597" s="23"/>
      <c r="BQ2597" s="24"/>
      <c r="BR2597" s="22"/>
      <c r="BS2597" s="24"/>
      <c r="BT2597" s="24"/>
      <c r="BU2597" s="23"/>
      <c r="BV2597" s="26"/>
      <c r="BX2597" s="6"/>
      <c r="BY2597" s="24"/>
      <c r="BZ2597" s="109"/>
      <c r="CA2597" s="66"/>
      <c r="CB2597" s="5"/>
      <c r="CC2597" s="68"/>
      <c r="CD2597" s="67"/>
      <c r="CE2597" s="67"/>
      <c r="CF2597" s="64"/>
      <c r="CG2597" s="5"/>
      <c r="CH2597" s="69"/>
      <c r="CI2597" s="6"/>
      <c r="CJ2597" s="5"/>
      <c r="CK2597" s="25"/>
      <c r="CL2597" s="5"/>
      <c r="DN2597" s="14"/>
      <c r="DO2597" s="14"/>
      <c r="DP2597" s="5"/>
      <c r="DQ2597" s="25"/>
      <c r="DR2597" s="25"/>
      <c r="DS2597" s="96"/>
      <c r="DT2597" s="83"/>
      <c r="DU2597" s="14"/>
      <c r="DX2597" s="83"/>
      <c r="DY2597" s="83"/>
      <c r="DZ2597" s="83"/>
      <c r="EA2597" s="83"/>
      <c r="EJ2597" s="54"/>
      <c r="EK2597" s="22"/>
      <c r="EL2597" s="24"/>
      <c r="EP2597" s="23"/>
      <c r="EQ2597" s="24"/>
      <c r="ER2597" s="22"/>
      <c r="ES2597" s="24"/>
      <c r="ET2597" s="24"/>
      <c r="EU2597" s="23"/>
      <c r="EV2597" s="26"/>
      <c r="EX2597" s="6"/>
      <c r="EY2597" s="24"/>
      <c r="EZ2597" s="109"/>
      <c r="FA2597" s="66"/>
      <c r="FB2597" s="5"/>
      <c r="FC2597" s="68"/>
      <c r="FD2597" s="67"/>
      <c r="FE2597" s="67"/>
      <c r="FF2597" s="64"/>
      <c r="FG2597" s="5"/>
      <c r="FH2597" s="69"/>
      <c r="FI2597" s="6"/>
      <c r="FJ2597" s="5"/>
      <c r="FK2597" s="25"/>
      <c r="FL2597" s="5"/>
    </row>
    <row r="2598" spans="40:168">
      <c r="AN2598" s="14"/>
      <c r="AO2598" s="14"/>
      <c r="AP2598" s="5"/>
      <c r="AQ2598" s="25"/>
      <c r="AR2598" s="25"/>
      <c r="AS2598" s="96"/>
      <c r="AT2598" s="83"/>
      <c r="AU2598" s="14"/>
      <c r="AX2598" s="83"/>
      <c r="AY2598" s="83"/>
      <c r="AZ2598" s="83"/>
      <c r="BA2598" s="83"/>
      <c r="BJ2598" s="54"/>
      <c r="BK2598" s="22"/>
      <c r="BL2598" s="24"/>
      <c r="BP2598" s="23"/>
      <c r="BQ2598" s="24"/>
      <c r="BR2598" s="22"/>
      <c r="BS2598" s="24"/>
      <c r="BT2598" s="24"/>
      <c r="BU2598" s="23"/>
      <c r="BV2598" s="26"/>
      <c r="BX2598" s="6"/>
      <c r="BY2598" s="24"/>
      <c r="BZ2598" s="109"/>
      <c r="CA2598" s="66"/>
      <c r="CB2598" s="5"/>
      <c r="CC2598" s="68"/>
      <c r="CD2598" s="67"/>
      <c r="CE2598" s="67"/>
      <c r="CF2598" s="64"/>
      <c r="CG2598" s="5"/>
      <c r="CH2598" s="69"/>
      <c r="CI2598" s="6"/>
      <c r="CJ2598" s="5"/>
      <c r="CK2598" s="25"/>
      <c r="CL2598" s="5"/>
      <c r="DN2598" s="14"/>
      <c r="DO2598" s="14"/>
      <c r="DP2598" s="5"/>
      <c r="DQ2598" s="25"/>
      <c r="DR2598" s="25"/>
      <c r="DS2598" s="96"/>
      <c r="DT2598" s="83"/>
      <c r="DU2598" s="14"/>
      <c r="DX2598" s="83"/>
      <c r="DY2598" s="83"/>
      <c r="DZ2598" s="83"/>
      <c r="EA2598" s="83"/>
      <c r="EJ2598" s="54"/>
      <c r="EK2598" s="22"/>
      <c r="EL2598" s="24"/>
      <c r="EP2598" s="23"/>
      <c r="EQ2598" s="24"/>
      <c r="ER2598" s="22"/>
      <c r="ES2598" s="24"/>
      <c r="ET2598" s="24"/>
      <c r="EU2598" s="23"/>
      <c r="EV2598" s="26"/>
      <c r="EX2598" s="6"/>
      <c r="EY2598" s="24"/>
      <c r="EZ2598" s="109"/>
      <c r="FA2598" s="66"/>
      <c r="FB2598" s="5"/>
      <c r="FC2598" s="68"/>
      <c r="FD2598" s="67"/>
      <c r="FE2598" s="67"/>
      <c r="FF2598" s="64"/>
      <c r="FG2598" s="5"/>
      <c r="FH2598" s="69"/>
      <c r="FI2598" s="6"/>
      <c r="FJ2598" s="5"/>
      <c r="FK2598" s="25"/>
      <c r="FL2598" s="5"/>
    </row>
    <row r="2599" spans="40:168">
      <c r="AN2599" s="14"/>
      <c r="AO2599" s="14"/>
      <c r="AP2599" s="5"/>
      <c r="AQ2599" s="25"/>
      <c r="AR2599" s="25"/>
      <c r="AS2599" s="96"/>
      <c r="AT2599" s="83"/>
      <c r="AU2599" s="14"/>
      <c r="AX2599" s="83"/>
      <c r="AY2599" s="83"/>
      <c r="AZ2599" s="83"/>
      <c r="BA2599" s="83"/>
      <c r="BJ2599" s="54"/>
      <c r="BK2599" s="22"/>
      <c r="BL2599" s="24"/>
      <c r="BP2599" s="23"/>
      <c r="BQ2599" s="24"/>
      <c r="BR2599" s="22"/>
      <c r="BS2599" s="24"/>
      <c r="BT2599" s="24"/>
      <c r="BU2599" s="23"/>
      <c r="BV2599" s="26"/>
      <c r="BX2599" s="6"/>
      <c r="BY2599" s="24"/>
      <c r="BZ2599" s="109"/>
      <c r="CA2599" s="66"/>
      <c r="CB2599" s="5"/>
      <c r="CC2599" s="68"/>
      <c r="CD2599" s="67"/>
      <c r="CE2599" s="67"/>
      <c r="CF2599" s="64"/>
      <c r="CG2599" s="5"/>
      <c r="CH2599" s="69"/>
      <c r="CI2599" s="6"/>
      <c r="CJ2599" s="5"/>
      <c r="CK2599" s="25"/>
      <c r="CL2599" s="5"/>
      <c r="DN2599" s="14"/>
      <c r="DO2599" s="14"/>
      <c r="DP2599" s="5"/>
      <c r="DQ2599" s="25"/>
      <c r="DR2599" s="25"/>
      <c r="DS2599" s="96"/>
      <c r="DT2599" s="83"/>
      <c r="DU2599" s="14"/>
      <c r="DX2599" s="83"/>
      <c r="DY2599" s="83"/>
      <c r="DZ2599" s="83"/>
      <c r="EA2599" s="83"/>
      <c r="EJ2599" s="54"/>
      <c r="EK2599" s="22"/>
      <c r="EL2599" s="24"/>
      <c r="EP2599" s="23"/>
      <c r="EQ2599" s="24"/>
      <c r="ER2599" s="22"/>
      <c r="ES2599" s="24"/>
      <c r="ET2599" s="24"/>
      <c r="EU2599" s="23"/>
      <c r="EV2599" s="26"/>
      <c r="EX2599" s="6"/>
      <c r="EY2599" s="24"/>
      <c r="EZ2599" s="109"/>
      <c r="FA2599" s="66"/>
      <c r="FB2599" s="5"/>
      <c r="FC2599" s="68"/>
      <c r="FD2599" s="67"/>
      <c r="FE2599" s="67"/>
      <c r="FF2599" s="64"/>
      <c r="FG2599" s="5"/>
      <c r="FH2599" s="69"/>
      <c r="FI2599" s="6"/>
      <c r="FJ2599" s="5"/>
      <c r="FK2599" s="25"/>
      <c r="FL2599" s="5"/>
    </row>
    <row r="2600" spans="40:168">
      <c r="AN2600" s="14"/>
      <c r="AO2600" s="14"/>
      <c r="AP2600" s="5"/>
      <c r="AQ2600" s="25"/>
      <c r="AR2600" s="25"/>
      <c r="AS2600" s="96"/>
      <c r="AT2600" s="83"/>
      <c r="AU2600" s="14"/>
      <c r="AX2600" s="83"/>
      <c r="AY2600" s="83"/>
      <c r="AZ2600" s="83"/>
      <c r="BA2600" s="83"/>
      <c r="BJ2600" s="54"/>
      <c r="BK2600" s="22"/>
      <c r="BL2600" s="24"/>
      <c r="BP2600" s="23"/>
      <c r="BQ2600" s="24"/>
      <c r="BR2600" s="22"/>
      <c r="BS2600" s="24"/>
      <c r="BT2600" s="24"/>
      <c r="BU2600" s="23"/>
      <c r="BV2600" s="26"/>
      <c r="BX2600" s="6"/>
      <c r="BY2600" s="24"/>
      <c r="BZ2600" s="109"/>
      <c r="CA2600" s="66"/>
      <c r="CB2600" s="5"/>
      <c r="CC2600" s="68"/>
      <c r="CD2600" s="67"/>
      <c r="CE2600" s="67"/>
      <c r="CF2600" s="64"/>
      <c r="CG2600" s="5"/>
      <c r="CH2600" s="69"/>
      <c r="CI2600" s="6"/>
      <c r="CJ2600" s="5"/>
      <c r="CK2600" s="25"/>
      <c r="CL2600" s="5"/>
      <c r="DN2600" s="14"/>
      <c r="DO2600" s="14"/>
      <c r="DP2600" s="5"/>
      <c r="DQ2600" s="25"/>
      <c r="DR2600" s="25"/>
      <c r="DS2600" s="96"/>
      <c r="DT2600" s="83"/>
      <c r="DU2600" s="14"/>
      <c r="DX2600" s="83"/>
      <c r="DY2600" s="83"/>
      <c r="DZ2600" s="83"/>
      <c r="EA2600" s="83"/>
      <c r="EJ2600" s="54"/>
      <c r="EK2600" s="22"/>
      <c r="EL2600" s="24"/>
      <c r="EP2600" s="23"/>
      <c r="EQ2600" s="24"/>
      <c r="ER2600" s="22"/>
      <c r="ES2600" s="24"/>
      <c r="ET2600" s="24"/>
      <c r="EU2600" s="23"/>
      <c r="EV2600" s="26"/>
      <c r="EX2600" s="6"/>
      <c r="EY2600" s="24"/>
      <c r="EZ2600" s="109"/>
      <c r="FA2600" s="66"/>
      <c r="FB2600" s="5"/>
      <c r="FC2600" s="68"/>
      <c r="FD2600" s="67"/>
      <c r="FE2600" s="67"/>
      <c r="FF2600" s="64"/>
      <c r="FG2600" s="5"/>
      <c r="FH2600" s="69"/>
      <c r="FI2600" s="6"/>
      <c r="FJ2600" s="5"/>
      <c r="FK2600" s="25"/>
      <c r="FL2600" s="5"/>
    </row>
    <row r="2601" spans="40:168">
      <c r="AN2601" s="14"/>
      <c r="AO2601" s="14"/>
      <c r="AP2601" s="5"/>
      <c r="AQ2601" s="25"/>
      <c r="AR2601" s="25"/>
      <c r="AS2601" s="96"/>
      <c r="AT2601" s="83"/>
      <c r="AU2601" s="14"/>
      <c r="AX2601" s="83"/>
      <c r="AY2601" s="83"/>
      <c r="AZ2601" s="83"/>
      <c r="BA2601" s="83"/>
      <c r="BJ2601" s="54"/>
      <c r="BK2601" s="22"/>
      <c r="BL2601" s="24"/>
      <c r="BP2601" s="23"/>
      <c r="BQ2601" s="24"/>
      <c r="BR2601" s="22"/>
      <c r="BS2601" s="24"/>
      <c r="BT2601" s="24"/>
      <c r="BU2601" s="23"/>
      <c r="BV2601" s="26"/>
      <c r="BX2601" s="6"/>
      <c r="BY2601" s="24"/>
      <c r="BZ2601" s="109"/>
      <c r="CA2601" s="66"/>
      <c r="CB2601" s="5"/>
      <c r="CC2601" s="68"/>
      <c r="CD2601" s="67"/>
      <c r="CE2601" s="67"/>
      <c r="CF2601" s="64"/>
      <c r="CG2601" s="5"/>
      <c r="CH2601" s="69"/>
      <c r="CI2601" s="6"/>
      <c r="CJ2601" s="5"/>
      <c r="CK2601" s="25"/>
      <c r="CL2601" s="5"/>
      <c r="DN2601" s="14"/>
      <c r="DO2601" s="14"/>
      <c r="DP2601" s="5"/>
      <c r="DQ2601" s="25"/>
      <c r="DR2601" s="25"/>
      <c r="DS2601" s="96"/>
      <c r="DT2601" s="83"/>
      <c r="DU2601" s="14"/>
      <c r="DX2601" s="83"/>
      <c r="DY2601" s="83"/>
      <c r="DZ2601" s="83"/>
      <c r="EA2601" s="83"/>
      <c r="EJ2601" s="54"/>
      <c r="EK2601" s="22"/>
      <c r="EL2601" s="24"/>
      <c r="EP2601" s="23"/>
      <c r="EQ2601" s="24"/>
      <c r="ER2601" s="22"/>
      <c r="ES2601" s="24"/>
      <c r="ET2601" s="24"/>
      <c r="EU2601" s="23"/>
      <c r="EV2601" s="26"/>
      <c r="EX2601" s="6"/>
      <c r="EY2601" s="24"/>
      <c r="EZ2601" s="109"/>
      <c r="FA2601" s="66"/>
      <c r="FB2601" s="5"/>
      <c r="FC2601" s="68"/>
      <c r="FD2601" s="67"/>
      <c r="FE2601" s="67"/>
      <c r="FF2601" s="64"/>
      <c r="FG2601" s="5"/>
      <c r="FH2601" s="69"/>
      <c r="FI2601" s="6"/>
      <c r="FJ2601" s="5"/>
      <c r="FK2601" s="25"/>
      <c r="FL2601" s="5"/>
    </row>
    <row r="2602" spans="40:168">
      <c r="AN2602" s="14"/>
      <c r="AO2602" s="14"/>
      <c r="AP2602" s="5"/>
      <c r="AQ2602" s="25"/>
      <c r="AR2602" s="25"/>
      <c r="AS2602" s="96"/>
      <c r="AT2602" s="83"/>
      <c r="AU2602" s="14"/>
      <c r="AX2602" s="83"/>
      <c r="AY2602" s="83"/>
      <c r="AZ2602" s="83"/>
      <c r="BA2602" s="83"/>
      <c r="BJ2602" s="54"/>
      <c r="BK2602" s="22"/>
      <c r="BL2602" s="24"/>
      <c r="BP2602" s="23"/>
      <c r="BQ2602" s="24"/>
      <c r="BR2602" s="22"/>
      <c r="BS2602" s="24"/>
      <c r="BT2602" s="24"/>
      <c r="BU2602" s="23"/>
      <c r="BV2602" s="26"/>
      <c r="BX2602" s="6"/>
      <c r="BY2602" s="24"/>
      <c r="BZ2602" s="109"/>
      <c r="CA2602" s="66"/>
      <c r="CB2602" s="5"/>
      <c r="CC2602" s="68"/>
      <c r="CD2602" s="67"/>
      <c r="CE2602" s="67"/>
      <c r="CF2602" s="64"/>
      <c r="CG2602" s="5"/>
      <c r="CH2602" s="69"/>
      <c r="CI2602" s="6"/>
      <c r="CJ2602" s="5"/>
      <c r="CK2602" s="25"/>
      <c r="CL2602" s="5"/>
      <c r="DN2602" s="14"/>
      <c r="DO2602" s="14"/>
      <c r="DP2602" s="5"/>
      <c r="DQ2602" s="25"/>
      <c r="DR2602" s="25"/>
      <c r="DS2602" s="96"/>
      <c r="DT2602" s="83"/>
      <c r="DU2602" s="14"/>
      <c r="DX2602" s="83"/>
      <c r="DY2602" s="83"/>
      <c r="DZ2602" s="83"/>
      <c r="EA2602" s="83"/>
      <c r="EJ2602" s="54"/>
      <c r="EK2602" s="22"/>
      <c r="EL2602" s="24"/>
      <c r="EP2602" s="23"/>
      <c r="EQ2602" s="24"/>
      <c r="ER2602" s="22"/>
      <c r="ES2602" s="24"/>
      <c r="ET2602" s="24"/>
      <c r="EU2602" s="23"/>
      <c r="EV2602" s="26"/>
      <c r="EX2602" s="6"/>
      <c r="EY2602" s="24"/>
      <c r="EZ2602" s="109"/>
      <c r="FA2602" s="66"/>
      <c r="FB2602" s="5"/>
      <c r="FC2602" s="68"/>
      <c r="FD2602" s="67"/>
      <c r="FE2602" s="67"/>
      <c r="FF2602" s="64"/>
      <c r="FG2602" s="5"/>
      <c r="FH2602" s="69"/>
      <c r="FI2602" s="6"/>
      <c r="FJ2602" s="5"/>
      <c r="FK2602" s="25"/>
      <c r="FL2602" s="5"/>
    </row>
    <row r="2603" spans="40:168">
      <c r="AN2603" s="14"/>
      <c r="AO2603" s="14"/>
      <c r="AP2603" s="5"/>
      <c r="AQ2603" s="25"/>
      <c r="AR2603" s="25"/>
      <c r="AS2603" s="96"/>
      <c r="AT2603" s="83"/>
      <c r="AU2603" s="14"/>
      <c r="AX2603" s="83"/>
      <c r="AY2603" s="83"/>
      <c r="AZ2603" s="83"/>
      <c r="BA2603" s="83"/>
      <c r="BJ2603" s="54"/>
      <c r="BK2603" s="22"/>
      <c r="BL2603" s="24"/>
      <c r="BP2603" s="23"/>
      <c r="BQ2603" s="24"/>
      <c r="BR2603" s="22"/>
      <c r="BS2603" s="24"/>
      <c r="BT2603" s="24"/>
      <c r="BU2603" s="23"/>
      <c r="BV2603" s="26"/>
      <c r="BX2603" s="6"/>
      <c r="BY2603" s="24"/>
      <c r="BZ2603" s="109"/>
      <c r="CA2603" s="66"/>
      <c r="CB2603" s="5"/>
      <c r="CC2603" s="68"/>
      <c r="CD2603" s="67"/>
      <c r="CE2603" s="67"/>
      <c r="CF2603" s="64"/>
      <c r="CG2603" s="5"/>
      <c r="CH2603" s="69"/>
      <c r="CI2603" s="6"/>
      <c r="CJ2603" s="5"/>
      <c r="CK2603" s="25"/>
      <c r="CL2603" s="5"/>
      <c r="DN2603" s="14"/>
      <c r="DO2603" s="14"/>
      <c r="DP2603" s="5"/>
      <c r="DQ2603" s="25"/>
      <c r="DR2603" s="25"/>
      <c r="DS2603" s="96"/>
      <c r="DT2603" s="83"/>
      <c r="DU2603" s="14"/>
      <c r="DX2603" s="83"/>
      <c r="DY2603" s="83"/>
      <c r="DZ2603" s="83"/>
      <c r="EA2603" s="83"/>
      <c r="EJ2603" s="54"/>
      <c r="EK2603" s="22"/>
      <c r="EL2603" s="24"/>
      <c r="EP2603" s="23"/>
      <c r="EQ2603" s="24"/>
      <c r="ER2603" s="22"/>
      <c r="ES2603" s="24"/>
      <c r="ET2603" s="24"/>
      <c r="EU2603" s="23"/>
      <c r="EV2603" s="26"/>
      <c r="EX2603" s="6"/>
      <c r="EY2603" s="24"/>
      <c r="EZ2603" s="109"/>
      <c r="FA2603" s="66"/>
      <c r="FB2603" s="5"/>
      <c r="FC2603" s="68"/>
      <c r="FD2603" s="67"/>
      <c r="FE2603" s="67"/>
      <c r="FF2603" s="64"/>
      <c r="FG2603" s="5"/>
      <c r="FH2603" s="69"/>
      <c r="FI2603" s="6"/>
      <c r="FJ2603" s="5"/>
      <c r="FK2603" s="25"/>
      <c r="FL2603" s="5"/>
    </row>
    <row r="2604" spans="40:168">
      <c r="AN2604" s="14"/>
      <c r="AO2604" s="14"/>
      <c r="AP2604" s="5"/>
      <c r="AQ2604" s="25"/>
      <c r="AR2604" s="25"/>
      <c r="AS2604" s="96"/>
      <c r="AT2604" s="83"/>
      <c r="AU2604" s="14"/>
      <c r="AX2604" s="83"/>
      <c r="AY2604" s="83"/>
      <c r="AZ2604" s="83"/>
      <c r="BA2604" s="83"/>
      <c r="BJ2604" s="54"/>
      <c r="BK2604" s="22"/>
      <c r="BL2604" s="24"/>
      <c r="BP2604" s="23"/>
      <c r="BQ2604" s="24"/>
      <c r="BR2604" s="22"/>
      <c r="BS2604" s="24"/>
      <c r="BT2604" s="24"/>
      <c r="BU2604" s="23"/>
      <c r="BV2604" s="26"/>
      <c r="BX2604" s="6"/>
      <c r="BY2604" s="24"/>
      <c r="BZ2604" s="109"/>
      <c r="CA2604" s="66"/>
      <c r="CB2604" s="5"/>
      <c r="CC2604" s="68"/>
      <c r="CD2604" s="67"/>
      <c r="CE2604" s="67"/>
      <c r="CF2604" s="64"/>
      <c r="CG2604" s="5"/>
      <c r="CH2604" s="69"/>
      <c r="CI2604" s="6"/>
      <c r="CJ2604" s="5"/>
      <c r="CK2604" s="25"/>
      <c r="CL2604" s="5"/>
      <c r="DN2604" s="14"/>
      <c r="DO2604" s="14"/>
      <c r="DP2604" s="5"/>
      <c r="DQ2604" s="25"/>
      <c r="DR2604" s="25"/>
      <c r="DS2604" s="96"/>
      <c r="DT2604" s="83"/>
      <c r="DU2604" s="14"/>
      <c r="DX2604" s="83"/>
      <c r="DY2604" s="83"/>
      <c r="DZ2604" s="83"/>
      <c r="EA2604" s="83"/>
      <c r="EJ2604" s="54"/>
      <c r="EK2604" s="22"/>
      <c r="EL2604" s="24"/>
      <c r="EP2604" s="23"/>
      <c r="EQ2604" s="24"/>
      <c r="ER2604" s="22"/>
      <c r="ES2604" s="24"/>
      <c r="ET2604" s="24"/>
      <c r="EU2604" s="23"/>
      <c r="EV2604" s="26"/>
      <c r="EX2604" s="6"/>
      <c r="EY2604" s="24"/>
      <c r="EZ2604" s="109"/>
      <c r="FA2604" s="66"/>
      <c r="FB2604" s="5"/>
      <c r="FC2604" s="68"/>
      <c r="FD2604" s="67"/>
      <c r="FE2604" s="67"/>
      <c r="FF2604" s="64"/>
      <c r="FG2604" s="5"/>
      <c r="FH2604" s="69"/>
      <c r="FI2604" s="6"/>
      <c r="FJ2604" s="5"/>
      <c r="FK2604" s="25"/>
      <c r="FL2604" s="5"/>
    </row>
    <row r="2605" spans="40:168">
      <c r="AN2605" s="14"/>
      <c r="AO2605" s="14"/>
      <c r="AP2605" s="5"/>
      <c r="AQ2605" s="25"/>
      <c r="AR2605" s="25"/>
      <c r="AS2605" s="96"/>
      <c r="AT2605" s="83"/>
      <c r="AU2605" s="14"/>
      <c r="AX2605" s="83"/>
      <c r="AY2605" s="83"/>
      <c r="AZ2605" s="83"/>
      <c r="BA2605" s="83"/>
      <c r="BJ2605" s="54"/>
      <c r="BK2605" s="22"/>
      <c r="BL2605" s="24"/>
      <c r="BP2605" s="23"/>
      <c r="BQ2605" s="24"/>
      <c r="BR2605" s="22"/>
      <c r="BS2605" s="24"/>
      <c r="BT2605" s="24"/>
      <c r="BU2605" s="23"/>
      <c r="BV2605" s="26"/>
      <c r="BX2605" s="6"/>
      <c r="BY2605" s="24"/>
      <c r="BZ2605" s="109"/>
      <c r="CA2605" s="66"/>
      <c r="CB2605" s="5"/>
      <c r="CC2605" s="68"/>
      <c r="CD2605" s="67"/>
      <c r="CE2605" s="67"/>
      <c r="CF2605" s="64"/>
      <c r="CG2605" s="5"/>
      <c r="CH2605" s="69"/>
      <c r="CI2605" s="6"/>
      <c r="CJ2605" s="5"/>
      <c r="CK2605" s="25"/>
      <c r="CL2605" s="5"/>
      <c r="DN2605" s="14"/>
      <c r="DO2605" s="14"/>
      <c r="DP2605" s="5"/>
      <c r="DQ2605" s="25"/>
      <c r="DR2605" s="25"/>
      <c r="DS2605" s="96"/>
      <c r="DT2605" s="83"/>
      <c r="DU2605" s="14"/>
      <c r="DX2605" s="83"/>
      <c r="DY2605" s="83"/>
      <c r="DZ2605" s="83"/>
      <c r="EA2605" s="83"/>
      <c r="EJ2605" s="54"/>
      <c r="EK2605" s="22"/>
      <c r="EL2605" s="24"/>
      <c r="EP2605" s="23"/>
      <c r="EQ2605" s="24"/>
      <c r="ER2605" s="22"/>
      <c r="ES2605" s="24"/>
      <c r="ET2605" s="24"/>
      <c r="EU2605" s="23"/>
      <c r="EV2605" s="26"/>
      <c r="EX2605" s="6"/>
      <c r="EY2605" s="24"/>
      <c r="EZ2605" s="109"/>
      <c r="FA2605" s="66"/>
      <c r="FB2605" s="5"/>
      <c r="FC2605" s="68"/>
      <c r="FD2605" s="67"/>
      <c r="FE2605" s="67"/>
      <c r="FF2605" s="64"/>
      <c r="FG2605" s="5"/>
      <c r="FH2605" s="69"/>
      <c r="FI2605" s="6"/>
      <c r="FJ2605" s="5"/>
      <c r="FK2605" s="25"/>
      <c r="FL2605" s="5"/>
    </row>
    <row r="2606" spans="40:168">
      <c r="AN2606" s="14"/>
      <c r="AO2606" s="14"/>
      <c r="AP2606" s="5"/>
      <c r="AQ2606" s="25"/>
      <c r="AR2606" s="25"/>
      <c r="AS2606" s="96"/>
      <c r="AT2606" s="83"/>
      <c r="AU2606" s="14"/>
      <c r="AX2606" s="83"/>
      <c r="AY2606" s="83"/>
      <c r="AZ2606" s="83"/>
      <c r="BA2606" s="83"/>
      <c r="BJ2606" s="54"/>
      <c r="BK2606" s="22"/>
      <c r="BL2606" s="24"/>
      <c r="BP2606" s="23"/>
      <c r="BQ2606" s="24"/>
      <c r="BR2606" s="22"/>
      <c r="BS2606" s="24"/>
      <c r="BT2606" s="24"/>
      <c r="BU2606" s="23"/>
      <c r="BV2606" s="26"/>
      <c r="BX2606" s="6"/>
      <c r="BY2606" s="24"/>
      <c r="BZ2606" s="109"/>
      <c r="CA2606" s="66"/>
      <c r="CB2606" s="5"/>
      <c r="CC2606" s="68"/>
      <c r="CD2606" s="67"/>
      <c r="CE2606" s="67"/>
      <c r="CF2606" s="64"/>
      <c r="CG2606" s="5"/>
      <c r="CH2606" s="69"/>
      <c r="CI2606" s="6"/>
      <c r="CJ2606" s="5"/>
      <c r="CK2606" s="25"/>
      <c r="CL2606" s="5"/>
      <c r="DN2606" s="14"/>
      <c r="DO2606" s="14"/>
      <c r="DP2606" s="5"/>
      <c r="DQ2606" s="25"/>
      <c r="DR2606" s="25"/>
      <c r="DS2606" s="96"/>
      <c r="DT2606" s="83"/>
      <c r="DU2606" s="14"/>
      <c r="DX2606" s="83"/>
      <c r="DY2606" s="83"/>
      <c r="DZ2606" s="83"/>
      <c r="EA2606" s="83"/>
      <c r="EJ2606" s="54"/>
      <c r="EK2606" s="22"/>
      <c r="EL2606" s="24"/>
      <c r="EP2606" s="23"/>
      <c r="EQ2606" s="24"/>
      <c r="ER2606" s="22"/>
      <c r="ES2606" s="24"/>
      <c r="ET2606" s="24"/>
      <c r="EU2606" s="23"/>
      <c r="EV2606" s="26"/>
      <c r="EX2606" s="6"/>
      <c r="EY2606" s="24"/>
      <c r="EZ2606" s="109"/>
      <c r="FA2606" s="66"/>
      <c r="FB2606" s="5"/>
      <c r="FC2606" s="68"/>
      <c r="FD2606" s="67"/>
      <c r="FE2606" s="67"/>
      <c r="FF2606" s="64"/>
      <c r="FG2606" s="5"/>
      <c r="FH2606" s="69"/>
      <c r="FI2606" s="6"/>
      <c r="FJ2606" s="5"/>
      <c r="FK2606" s="25"/>
      <c r="FL2606" s="5"/>
    </row>
    <row r="2607" spans="40:168">
      <c r="AN2607" s="14"/>
      <c r="AO2607" s="14"/>
      <c r="AP2607" s="5"/>
      <c r="AQ2607" s="25"/>
      <c r="AR2607" s="25"/>
      <c r="AS2607" s="96"/>
      <c r="AT2607" s="83"/>
      <c r="AU2607" s="14"/>
      <c r="AX2607" s="83"/>
      <c r="AY2607" s="83"/>
      <c r="AZ2607" s="83"/>
      <c r="BA2607" s="83"/>
      <c r="BJ2607" s="54"/>
      <c r="BK2607" s="22"/>
      <c r="BL2607" s="24"/>
      <c r="BP2607" s="23"/>
      <c r="BQ2607" s="24"/>
      <c r="BR2607" s="22"/>
      <c r="BS2607" s="24"/>
      <c r="BT2607" s="24"/>
      <c r="BU2607" s="23"/>
      <c r="BV2607" s="26"/>
      <c r="BX2607" s="6"/>
      <c r="BY2607" s="24"/>
      <c r="BZ2607" s="109"/>
      <c r="CA2607" s="66"/>
      <c r="CB2607" s="5"/>
      <c r="CC2607" s="68"/>
      <c r="CD2607" s="67"/>
      <c r="CE2607" s="67"/>
      <c r="CF2607" s="64"/>
      <c r="CG2607" s="5"/>
      <c r="CH2607" s="69"/>
      <c r="CI2607" s="6"/>
      <c r="CJ2607" s="5"/>
      <c r="CK2607" s="25"/>
      <c r="CL2607" s="5"/>
      <c r="DN2607" s="14"/>
      <c r="DO2607" s="14"/>
      <c r="DP2607" s="5"/>
      <c r="DQ2607" s="25"/>
      <c r="DR2607" s="25"/>
      <c r="DS2607" s="96"/>
      <c r="DT2607" s="83"/>
      <c r="DU2607" s="14"/>
      <c r="DX2607" s="83"/>
      <c r="DY2607" s="83"/>
      <c r="DZ2607" s="83"/>
      <c r="EA2607" s="83"/>
      <c r="EJ2607" s="54"/>
      <c r="EK2607" s="22"/>
      <c r="EL2607" s="24"/>
      <c r="EP2607" s="23"/>
      <c r="EQ2607" s="24"/>
      <c r="ER2607" s="22"/>
      <c r="ES2607" s="24"/>
      <c r="ET2607" s="24"/>
      <c r="EU2607" s="23"/>
      <c r="EV2607" s="26"/>
      <c r="EX2607" s="6"/>
      <c r="EY2607" s="24"/>
      <c r="EZ2607" s="109"/>
      <c r="FA2607" s="66"/>
      <c r="FB2607" s="5"/>
      <c r="FC2607" s="68"/>
      <c r="FD2607" s="67"/>
      <c r="FE2607" s="67"/>
      <c r="FF2607" s="64"/>
      <c r="FG2607" s="5"/>
      <c r="FH2607" s="69"/>
      <c r="FI2607" s="6"/>
      <c r="FJ2607" s="5"/>
      <c r="FK2607" s="25"/>
      <c r="FL2607" s="5"/>
    </row>
    <row r="2608" spans="40:168">
      <c r="AN2608" s="14"/>
      <c r="AO2608" s="14"/>
      <c r="AP2608" s="5"/>
      <c r="AQ2608" s="25"/>
      <c r="AR2608" s="25"/>
      <c r="AS2608" s="96"/>
      <c r="AT2608" s="83"/>
      <c r="AU2608" s="14"/>
      <c r="AX2608" s="83"/>
      <c r="AY2608" s="83"/>
      <c r="AZ2608" s="83"/>
      <c r="BA2608" s="83"/>
      <c r="BJ2608" s="54"/>
      <c r="BK2608" s="22"/>
      <c r="BL2608" s="24"/>
      <c r="BP2608" s="23"/>
      <c r="BQ2608" s="24"/>
      <c r="BR2608" s="22"/>
      <c r="BS2608" s="24"/>
      <c r="BT2608" s="24"/>
      <c r="BU2608" s="23"/>
      <c r="BV2608" s="26"/>
      <c r="BX2608" s="6"/>
      <c r="BY2608" s="24"/>
      <c r="BZ2608" s="109"/>
      <c r="CA2608" s="66"/>
      <c r="CB2608" s="5"/>
      <c r="CC2608" s="68"/>
      <c r="CD2608" s="67"/>
      <c r="CE2608" s="67"/>
      <c r="CF2608" s="64"/>
      <c r="CG2608" s="5"/>
      <c r="CH2608" s="69"/>
      <c r="CI2608" s="6"/>
      <c r="CJ2608" s="5"/>
      <c r="CK2608" s="25"/>
      <c r="CL2608" s="5"/>
      <c r="DN2608" s="14"/>
      <c r="DO2608" s="14"/>
      <c r="DP2608" s="5"/>
      <c r="DQ2608" s="25"/>
      <c r="DR2608" s="25"/>
      <c r="DS2608" s="96"/>
      <c r="DT2608" s="83"/>
      <c r="DU2608" s="14"/>
      <c r="DX2608" s="83"/>
      <c r="DY2608" s="83"/>
      <c r="DZ2608" s="83"/>
      <c r="EA2608" s="83"/>
      <c r="EJ2608" s="54"/>
      <c r="EK2608" s="22"/>
      <c r="EL2608" s="24"/>
      <c r="EP2608" s="23"/>
      <c r="EQ2608" s="24"/>
      <c r="ER2608" s="22"/>
      <c r="ES2608" s="24"/>
      <c r="ET2608" s="24"/>
      <c r="EU2608" s="23"/>
      <c r="EV2608" s="26"/>
      <c r="EX2608" s="6"/>
      <c r="EY2608" s="24"/>
      <c r="EZ2608" s="109"/>
      <c r="FA2608" s="66"/>
      <c r="FB2608" s="5"/>
      <c r="FC2608" s="68"/>
      <c r="FD2608" s="67"/>
      <c r="FE2608" s="67"/>
      <c r="FF2608" s="64"/>
      <c r="FG2608" s="5"/>
      <c r="FH2608" s="69"/>
      <c r="FI2608" s="6"/>
      <c r="FJ2608" s="5"/>
      <c r="FK2608" s="25"/>
      <c r="FL2608" s="5"/>
    </row>
    <row r="2609" spans="40:168">
      <c r="AN2609" s="14"/>
      <c r="AO2609" s="14"/>
      <c r="AP2609" s="5"/>
      <c r="AQ2609" s="25"/>
      <c r="AR2609" s="25"/>
      <c r="AS2609" s="96"/>
      <c r="AT2609" s="83"/>
      <c r="AU2609" s="14"/>
      <c r="AX2609" s="83"/>
      <c r="AY2609" s="83"/>
      <c r="AZ2609" s="83"/>
      <c r="BA2609" s="83"/>
      <c r="BJ2609" s="54"/>
      <c r="BK2609" s="22"/>
      <c r="BL2609" s="24"/>
      <c r="BP2609" s="23"/>
      <c r="BQ2609" s="24"/>
      <c r="BR2609" s="22"/>
      <c r="BS2609" s="24"/>
      <c r="BT2609" s="24"/>
      <c r="BU2609" s="23"/>
      <c r="BV2609" s="26"/>
      <c r="BX2609" s="6"/>
      <c r="BY2609" s="24"/>
      <c r="BZ2609" s="109"/>
      <c r="CA2609" s="66"/>
      <c r="CB2609" s="5"/>
      <c r="CC2609" s="68"/>
      <c r="CD2609" s="67"/>
      <c r="CE2609" s="67"/>
      <c r="CF2609" s="64"/>
      <c r="CG2609" s="5"/>
      <c r="CH2609" s="69"/>
      <c r="CI2609" s="6"/>
      <c r="CJ2609" s="5"/>
      <c r="CK2609" s="25"/>
      <c r="CL2609" s="5"/>
      <c r="DN2609" s="14"/>
      <c r="DO2609" s="14"/>
      <c r="DP2609" s="5"/>
      <c r="DQ2609" s="25"/>
      <c r="DR2609" s="25"/>
      <c r="DS2609" s="96"/>
      <c r="DT2609" s="83"/>
      <c r="DU2609" s="14"/>
      <c r="DX2609" s="83"/>
      <c r="DY2609" s="83"/>
      <c r="DZ2609" s="83"/>
      <c r="EA2609" s="83"/>
      <c r="EJ2609" s="54"/>
      <c r="EK2609" s="22"/>
      <c r="EL2609" s="24"/>
      <c r="EP2609" s="23"/>
      <c r="EQ2609" s="24"/>
      <c r="ER2609" s="22"/>
      <c r="ES2609" s="24"/>
      <c r="ET2609" s="24"/>
      <c r="EU2609" s="23"/>
      <c r="EV2609" s="26"/>
      <c r="EX2609" s="6"/>
      <c r="EY2609" s="24"/>
      <c r="EZ2609" s="109"/>
      <c r="FA2609" s="66"/>
      <c r="FB2609" s="5"/>
      <c r="FC2609" s="68"/>
      <c r="FD2609" s="67"/>
      <c r="FE2609" s="67"/>
      <c r="FF2609" s="64"/>
      <c r="FG2609" s="5"/>
      <c r="FH2609" s="69"/>
      <c r="FI2609" s="6"/>
      <c r="FJ2609" s="5"/>
      <c r="FK2609" s="25"/>
      <c r="FL2609" s="5"/>
    </row>
    <row r="2610" spans="40:168">
      <c r="AN2610" s="14"/>
      <c r="AO2610" s="14"/>
      <c r="AP2610" s="5"/>
      <c r="AQ2610" s="25"/>
      <c r="AR2610" s="25"/>
      <c r="AS2610" s="96"/>
      <c r="AT2610" s="83"/>
      <c r="AU2610" s="14"/>
      <c r="AX2610" s="83"/>
      <c r="AY2610" s="83"/>
      <c r="AZ2610" s="83"/>
      <c r="BA2610" s="83"/>
      <c r="BJ2610" s="54"/>
      <c r="BK2610" s="22"/>
      <c r="BL2610" s="24"/>
      <c r="BP2610" s="23"/>
      <c r="BQ2610" s="24"/>
      <c r="BR2610" s="22"/>
      <c r="BS2610" s="24"/>
      <c r="BT2610" s="24"/>
      <c r="BU2610" s="23"/>
      <c r="BV2610" s="26"/>
      <c r="BX2610" s="6"/>
      <c r="BY2610" s="24"/>
      <c r="BZ2610" s="109"/>
      <c r="CA2610" s="66"/>
      <c r="CB2610" s="5"/>
      <c r="CC2610" s="68"/>
      <c r="CD2610" s="67"/>
      <c r="CE2610" s="67"/>
      <c r="CF2610" s="64"/>
      <c r="CG2610" s="5"/>
      <c r="CH2610" s="69"/>
      <c r="CI2610" s="6"/>
      <c r="CJ2610" s="5"/>
      <c r="CK2610" s="25"/>
      <c r="CL2610" s="5"/>
      <c r="DN2610" s="14"/>
      <c r="DO2610" s="14"/>
      <c r="DP2610" s="5"/>
      <c r="DQ2610" s="25"/>
      <c r="DR2610" s="25"/>
      <c r="DS2610" s="96"/>
      <c r="DT2610" s="83"/>
      <c r="DU2610" s="14"/>
      <c r="DX2610" s="83"/>
      <c r="DY2610" s="83"/>
      <c r="DZ2610" s="83"/>
      <c r="EA2610" s="83"/>
      <c r="EJ2610" s="54"/>
      <c r="EK2610" s="22"/>
      <c r="EL2610" s="24"/>
      <c r="EP2610" s="23"/>
      <c r="EQ2610" s="24"/>
      <c r="ER2610" s="22"/>
      <c r="ES2610" s="24"/>
      <c r="ET2610" s="24"/>
      <c r="EU2610" s="23"/>
      <c r="EV2610" s="26"/>
      <c r="EX2610" s="6"/>
      <c r="EY2610" s="24"/>
      <c r="EZ2610" s="109"/>
      <c r="FA2610" s="66"/>
      <c r="FB2610" s="5"/>
      <c r="FC2610" s="68"/>
      <c r="FD2610" s="67"/>
      <c r="FE2610" s="67"/>
      <c r="FF2610" s="64"/>
      <c r="FG2610" s="5"/>
      <c r="FH2610" s="69"/>
      <c r="FI2610" s="6"/>
      <c r="FJ2610" s="5"/>
      <c r="FK2610" s="25"/>
      <c r="FL2610" s="5"/>
    </row>
    <row r="2611" spans="40:168">
      <c r="AN2611" s="14"/>
      <c r="AO2611" s="14"/>
      <c r="AP2611" s="5"/>
      <c r="AQ2611" s="25"/>
      <c r="AR2611" s="25"/>
      <c r="AS2611" s="96"/>
      <c r="AT2611" s="83"/>
      <c r="AU2611" s="14"/>
      <c r="AX2611" s="83"/>
      <c r="AY2611" s="83"/>
      <c r="AZ2611" s="83"/>
      <c r="BA2611" s="83"/>
      <c r="BJ2611" s="54"/>
      <c r="BK2611" s="22"/>
      <c r="BL2611" s="24"/>
      <c r="BP2611" s="23"/>
      <c r="BQ2611" s="24"/>
      <c r="BR2611" s="22"/>
      <c r="BS2611" s="24"/>
      <c r="BT2611" s="24"/>
      <c r="BU2611" s="23"/>
      <c r="BV2611" s="26"/>
      <c r="BX2611" s="6"/>
      <c r="BY2611" s="24"/>
      <c r="BZ2611" s="109"/>
      <c r="CA2611" s="66"/>
      <c r="CB2611" s="5"/>
      <c r="CC2611" s="68"/>
      <c r="CD2611" s="67"/>
      <c r="CE2611" s="67"/>
      <c r="CF2611" s="64"/>
      <c r="CG2611" s="5"/>
      <c r="CH2611" s="69"/>
      <c r="CI2611" s="6"/>
      <c r="CJ2611" s="5"/>
      <c r="CK2611" s="25"/>
      <c r="CL2611" s="5"/>
      <c r="DN2611" s="14"/>
      <c r="DO2611" s="14"/>
      <c r="DP2611" s="5"/>
      <c r="DQ2611" s="25"/>
      <c r="DR2611" s="25"/>
      <c r="DS2611" s="96"/>
      <c r="DT2611" s="83"/>
      <c r="DU2611" s="14"/>
      <c r="DX2611" s="83"/>
      <c r="DY2611" s="83"/>
      <c r="DZ2611" s="83"/>
      <c r="EA2611" s="83"/>
      <c r="EJ2611" s="54"/>
      <c r="EK2611" s="22"/>
      <c r="EL2611" s="24"/>
      <c r="EP2611" s="23"/>
      <c r="EQ2611" s="24"/>
      <c r="ER2611" s="22"/>
      <c r="ES2611" s="24"/>
      <c r="ET2611" s="24"/>
      <c r="EU2611" s="23"/>
      <c r="EV2611" s="26"/>
      <c r="EX2611" s="6"/>
      <c r="EY2611" s="24"/>
      <c r="EZ2611" s="109"/>
      <c r="FA2611" s="66"/>
      <c r="FB2611" s="5"/>
      <c r="FC2611" s="68"/>
      <c r="FD2611" s="67"/>
      <c r="FE2611" s="67"/>
      <c r="FF2611" s="64"/>
      <c r="FG2611" s="5"/>
      <c r="FH2611" s="69"/>
      <c r="FI2611" s="6"/>
      <c r="FJ2611" s="5"/>
      <c r="FK2611" s="25"/>
      <c r="FL2611" s="5"/>
    </row>
    <row r="2612" spans="40:168">
      <c r="AN2612" s="14"/>
      <c r="AO2612" s="14"/>
      <c r="AP2612" s="5"/>
      <c r="AQ2612" s="25"/>
      <c r="AR2612" s="25"/>
      <c r="AS2612" s="96"/>
      <c r="AT2612" s="83"/>
      <c r="AU2612" s="14"/>
      <c r="AX2612" s="83"/>
      <c r="AY2612" s="83"/>
      <c r="AZ2612" s="83"/>
      <c r="BA2612" s="83"/>
      <c r="BJ2612" s="54"/>
      <c r="BK2612" s="22"/>
      <c r="BL2612" s="24"/>
      <c r="BP2612" s="23"/>
      <c r="BQ2612" s="24"/>
      <c r="BR2612" s="22"/>
      <c r="BS2612" s="24"/>
      <c r="BT2612" s="24"/>
      <c r="BU2612" s="23"/>
      <c r="BV2612" s="26"/>
      <c r="BX2612" s="6"/>
      <c r="BY2612" s="24"/>
      <c r="BZ2612" s="109"/>
      <c r="CA2612" s="66"/>
      <c r="CB2612" s="5"/>
      <c r="CC2612" s="68"/>
      <c r="CD2612" s="67"/>
      <c r="CE2612" s="67"/>
      <c r="CF2612" s="64"/>
      <c r="CG2612" s="5"/>
      <c r="CH2612" s="69"/>
      <c r="CI2612" s="6"/>
      <c r="CJ2612" s="5"/>
      <c r="CK2612" s="25"/>
      <c r="CL2612" s="5"/>
      <c r="DN2612" s="14"/>
      <c r="DO2612" s="14"/>
      <c r="DP2612" s="5"/>
      <c r="DQ2612" s="25"/>
      <c r="DR2612" s="25"/>
      <c r="DS2612" s="96"/>
      <c r="DT2612" s="83"/>
      <c r="DU2612" s="14"/>
      <c r="DX2612" s="83"/>
      <c r="DY2612" s="83"/>
      <c r="DZ2612" s="83"/>
      <c r="EA2612" s="83"/>
      <c r="EJ2612" s="54"/>
      <c r="EK2612" s="22"/>
      <c r="EL2612" s="24"/>
      <c r="EP2612" s="23"/>
      <c r="EQ2612" s="24"/>
      <c r="ER2612" s="22"/>
      <c r="ES2612" s="24"/>
      <c r="ET2612" s="24"/>
      <c r="EU2612" s="23"/>
      <c r="EV2612" s="26"/>
      <c r="EX2612" s="6"/>
      <c r="EY2612" s="24"/>
      <c r="EZ2612" s="109"/>
      <c r="FA2612" s="66"/>
      <c r="FB2612" s="5"/>
      <c r="FC2612" s="68"/>
      <c r="FD2612" s="67"/>
      <c r="FE2612" s="67"/>
      <c r="FF2612" s="64"/>
      <c r="FG2612" s="5"/>
      <c r="FH2612" s="69"/>
      <c r="FI2612" s="6"/>
      <c r="FJ2612" s="5"/>
      <c r="FK2612" s="25"/>
      <c r="FL2612" s="5"/>
    </row>
    <row r="2613" spans="40:168">
      <c r="AN2613" s="14"/>
      <c r="AO2613" s="14"/>
      <c r="AP2613" s="5"/>
      <c r="AQ2613" s="25"/>
      <c r="AR2613" s="25"/>
      <c r="AS2613" s="96"/>
      <c r="AT2613" s="83"/>
      <c r="AU2613" s="14"/>
      <c r="AX2613" s="83"/>
      <c r="AY2613" s="83"/>
      <c r="AZ2613" s="83"/>
      <c r="BA2613" s="83"/>
      <c r="BJ2613" s="54"/>
      <c r="BK2613" s="22"/>
      <c r="BL2613" s="24"/>
      <c r="BP2613" s="23"/>
      <c r="BQ2613" s="24"/>
      <c r="BR2613" s="22"/>
      <c r="BS2613" s="24"/>
      <c r="BT2613" s="24"/>
      <c r="BU2613" s="23"/>
      <c r="BV2613" s="26"/>
      <c r="BX2613" s="6"/>
      <c r="BY2613" s="24"/>
      <c r="BZ2613" s="109"/>
      <c r="CA2613" s="66"/>
      <c r="CB2613" s="5"/>
      <c r="CC2613" s="68"/>
      <c r="CD2613" s="67"/>
      <c r="CE2613" s="67"/>
      <c r="CF2613" s="64"/>
      <c r="CG2613" s="5"/>
      <c r="CH2613" s="69"/>
      <c r="CI2613" s="6"/>
      <c r="CJ2613" s="5"/>
      <c r="CK2613" s="25"/>
      <c r="CL2613" s="5"/>
      <c r="DN2613" s="14"/>
      <c r="DO2613" s="14"/>
      <c r="DP2613" s="5"/>
      <c r="DQ2613" s="25"/>
      <c r="DR2613" s="25"/>
      <c r="DS2613" s="96"/>
      <c r="DT2613" s="83"/>
      <c r="DU2613" s="14"/>
      <c r="DX2613" s="83"/>
      <c r="DY2613" s="83"/>
      <c r="DZ2613" s="83"/>
      <c r="EA2613" s="83"/>
      <c r="EJ2613" s="54"/>
      <c r="EK2613" s="22"/>
      <c r="EL2613" s="24"/>
      <c r="EP2613" s="23"/>
      <c r="EQ2613" s="24"/>
      <c r="ER2613" s="22"/>
      <c r="ES2613" s="24"/>
      <c r="ET2613" s="24"/>
      <c r="EU2613" s="23"/>
      <c r="EV2613" s="26"/>
      <c r="EX2613" s="6"/>
      <c r="EY2613" s="24"/>
      <c r="EZ2613" s="109"/>
      <c r="FA2613" s="66"/>
      <c r="FB2613" s="5"/>
      <c r="FC2613" s="68"/>
      <c r="FD2613" s="67"/>
      <c r="FE2613" s="67"/>
      <c r="FF2613" s="64"/>
      <c r="FG2613" s="5"/>
      <c r="FH2613" s="69"/>
      <c r="FI2613" s="6"/>
      <c r="FJ2613" s="5"/>
      <c r="FK2613" s="25"/>
      <c r="FL2613" s="5"/>
    </row>
    <row r="2614" spans="40:168">
      <c r="AN2614" s="14"/>
      <c r="AO2614" s="14"/>
      <c r="AP2614" s="5"/>
      <c r="AQ2614" s="25"/>
      <c r="AR2614" s="25"/>
      <c r="AS2614" s="96"/>
      <c r="AT2614" s="83"/>
      <c r="AU2614" s="14"/>
      <c r="AX2614" s="83"/>
      <c r="AY2614" s="83"/>
      <c r="AZ2614" s="83"/>
      <c r="BA2614" s="83"/>
      <c r="BJ2614" s="54"/>
      <c r="BK2614" s="22"/>
      <c r="BL2614" s="24"/>
      <c r="BP2614" s="23"/>
      <c r="BQ2614" s="24"/>
      <c r="BR2614" s="22"/>
      <c r="BS2614" s="24"/>
      <c r="BT2614" s="24"/>
      <c r="BU2614" s="23"/>
      <c r="BV2614" s="26"/>
      <c r="BX2614" s="6"/>
      <c r="BY2614" s="24"/>
      <c r="BZ2614" s="109"/>
      <c r="CA2614" s="66"/>
      <c r="CB2614" s="5"/>
      <c r="CC2614" s="68"/>
      <c r="CD2614" s="67"/>
      <c r="CE2614" s="67"/>
      <c r="CF2614" s="64"/>
      <c r="CG2614" s="5"/>
      <c r="CH2614" s="69"/>
      <c r="CI2614" s="6"/>
      <c r="CJ2614" s="5"/>
      <c r="CK2614" s="25"/>
      <c r="CL2614" s="5"/>
      <c r="DN2614" s="14"/>
      <c r="DO2614" s="14"/>
      <c r="DP2614" s="5"/>
      <c r="DQ2614" s="25"/>
      <c r="DR2614" s="25"/>
      <c r="DS2614" s="96"/>
      <c r="DT2614" s="83"/>
      <c r="DU2614" s="14"/>
      <c r="DX2614" s="83"/>
      <c r="DY2614" s="83"/>
      <c r="DZ2614" s="83"/>
      <c r="EA2614" s="83"/>
      <c r="EJ2614" s="54"/>
      <c r="EK2614" s="22"/>
      <c r="EL2614" s="24"/>
      <c r="EP2614" s="23"/>
      <c r="EQ2614" s="24"/>
      <c r="ER2614" s="22"/>
      <c r="ES2614" s="24"/>
      <c r="ET2614" s="24"/>
      <c r="EU2614" s="23"/>
      <c r="EV2614" s="26"/>
      <c r="EX2614" s="6"/>
      <c r="EY2614" s="24"/>
      <c r="EZ2614" s="109"/>
      <c r="FA2614" s="66"/>
      <c r="FB2614" s="5"/>
      <c r="FC2614" s="68"/>
      <c r="FD2614" s="67"/>
      <c r="FE2614" s="67"/>
      <c r="FF2614" s="64"/>
      <c r="FG2614" s="5"/>
      <c r="FH2614" s="69"/>
      <c r="FI2614" s="6"/>
      <c r="FJ2614" s="5"/>
      <c r="FK2614" s="25"/>
      <c r="FL2614" s="5"/>
    </row>
    <row r="2615" spans="40:168">
      <c r="AN2615" s="14"/>
      <c r="AO2615" s="14"/>
      <c r="AP2615" s="5"/>
      <c r="AQ2615" s="25"/>
      <c r="AR2615" s="25"/>
      <c r="AS2615" s="96"/>
      <c r="AT2615" s="83"/>
      <c r="AU2615" s="14"/>
      <c r="AX2615" s="83"/>
      <c r="AY2615" s="83"/>
      <c r="AZ2615" s="83"/>
      <c r="BA2615" s="83"/>
      <c r="BJ2615" s="54"/>
      <c r="BK2615" s="22"/>
      <c r="BL2615" s="24"/>
      <c r="BP2615" s="23"/>
      <c r="BQ2615" s="24"/>
      <c r="BR2615" s="22"/>
      <c r="BS2615" s="24"/>
      <c r="BT2615" s="24"/>
      <c r="BU2615" s="23"/>
      <c r="BV2615" s="26"/>
      <c r="BX2615" s="6"/>
      <c r="BY2615" s="24"/>
      <c r="BZ2615" s="109"/>
      <c r="CA2615" s="66"/>
      <c r="CB2615" s="5"/>
      <c r="CC2615" s="68"/>
      <c r="CD2615" s="67"/>
      <c r="CE2615" s="67"/>
      <c r="CF2615" s="64"/>
      <c r="CG2615" s="5"/>
      <c r="CH2615" s="69"/>
      <c r="CI2615" s="6"/>
      <c r="CJ2615" s="5"/>
      <c r="CK2615" s="25"/>
      <c r="CL2615" s="5"/>
      <c r="DN2615" s="14"/>
      <c r="DO2615" s="14"/>
      <c r="DP2615" s="5"/>
      <c r="DQ2615" s="25"/>
      <c r="DR2615" s="25"/>
      <c r="DS2615" s="96"/>
      <c r="DT2615" s="83"/>
      <c r="DU2615" s="14"/>
      <c r="DX2615" s="83"/>
      <c r="DY2615" s="83"/>
      <c r="DZ2615" s="83"/>
      <c r="EA2615" s="83"/>
      <c r="EJ2615" s="54"/>
      <c r="EK2615" s="22"/>
      <c r="EL2615" s="24"/>
      <c r="EP2615" s="23"/>
      <c r="EQ2615" s="24"/>
      <c r="ER2615" s="22"/>
      <c r="ES2615" s="24"/>
      <c r="ET2615" s="24"/>
      <c r="EU2615" s="23"/>
      <c r="EV2615" s="26"/>
      <c r="EX2615" s="6"/>
      <c r="EY2615" s="24"/>
      <c r="EZ2615" s="109"/>
      <c r="FA2615" s="66"/>
      <c r="FB2615" s="5"/>
      <c r="FC2615" s="68"/>
      <c r="FD2615" s="67"/>
      <c r="FE2615" s="67"/>
      <c r="FF2615" s="64"/>
      <c r="FG2615" s="5"/>
      <c r="FH2615" s="69"/>
      <c r="FI2615" s="6"/>
      <c r="FJ2615" s="5"/>
      <c r="FK2615" s="25"/>
      <c r="FL2615" s="5"/>
    </row>
    <row r="2616" spans="40:168">
      <c r="AN2616" s="14"/>
      <c r="AO2616" s="14"/>
      <c r="AP2616" s="5"/>
      <c r="AQ2616" s="25"/>
      <c r="AR2616" s="25"/>
      <c r="AS2616" s="96"/>
      <c r="AT2616" s="83"/>
      <c r="AU2616" s="14"/>
      <c r="AX2616" s="83"/>
      <c r="AY2616" s="83"/>
      <c r="AZ2616" s="83"/>
      <c r="BA2616" s="83"/>
      <c r="BJ2616" s="54"/>
      <c r="BK2616" s="22"/>
      <c r="BL2616" s="24"/>
      <c r="BP2616" s="23"/>
      <c r="BQ2616" s="24"/>
      <c r="BR2616" s="22"/>
      <c r="BS2616" s="24"/>
      <c r="BT2616" s="24"/>
      <c r="BU2616" s="23"/>
      <c r="BV2616" s="26"/>
      <c r="BX2616" s="6"/>
      <c r="BY2616" s="24"/>
      <c r="BZ2616" s="109"/>
      <c r="CA2616" s="66"/>
      <c r="CB2616" s="5"/>
      <c r="CC2616" s="68"/>
      <c r="CD2616" s="67"/>
      <c r="CE2616" s="67"/>
      <c r="CF2616" s="64"/>
      <c r="CG2616" s="5"/>
      <c r="CH2616" s="69"/>
      <c r="CI2616" s="6"/>
      <c r="CJ2616" s="5"/>
      <c r="CK2616" s="25"/>
      <c r="CL2616" s="5"/>
      <c r="DN2616" s="14"/>
      <c r="DO2616" s="14"/>
      <c r="DP2616" s="5"/>
      <c r="DQ2616" s="25"/>
      <c r="DR2616" s="25"/>
      <c r="DS2616" s="96"/>
      <c r="DT2616" s="83"/>
      <c r="DU2616" s="14"/>
      <c r="DX2616" s="83"/>
      <c r="DY2616" s="83"/>
      <c r="DZ2616" s="83"/>
      <c r="EA2616" s="83"/>
      <c r="EJ2616" s="54"/>
      <c r="EK2616" s="22"/>
      <c r="EL2616" s="24"/>
      <c r="EP2616" s="23"/>
      <c r="EQ2616" s="24"/>
      <c r="ER2616" s="22"/>
      <c r="ES2616" s="24"/>
      <c r="ET2616" s="24"/>
      <c r="EU2616" s="23"/>
      <c r="EV2616" s="26"/>
      <c r="EX2616" s="6"/>
      <c r="EY2616" s="24"/>
      <c r="EZ2616" s="109"/>
      <c r="FA2616" s="66"/>
      <c r="FB2616" s="5"/>
      <c r="FC2616" s="68"/>
      <c r="FD2616" s="67"/>
      <c r="FE2616" s="67"/>
      <c r="FF2616" s="64"/>
      <c r="FG2616" s="5"/>
      <c r="FH2616" s="69"/>
      <c r="FI2616" s="6"/>
      <c r="FJ2616" s="5"/>
      <c r="FK2616" s="25"/>
      <c r="FL2616" s="5"/>
    </row>
    <row r="2617" spans="40:168">
      <c r="AN2617" s="14"/>
      <c r="AO2617" s="14"/>
      <c r="AP2617" s="5"/>
      <c r="AQ2617" s="25"/>
      <c r="AR2617" s="25"/>
      <c r="AS2617" s="96"/>
      <c r="AT2617" s="83"/>
      <c r="AU2617" s="14"/>
      <c r="AX2617" s="83"/>
      <c r="AY2617" s="83"/>
      <c r="AZ2617" s="83"/>
      <c r="BA2617" s="83"/>
      <c r="BJ2617" s="54"/>
      <c r="BK2617" s="22"/>
      <c r="BL2617" s="24"/>
      <c r="BP2617" s="23"/>
      <c r="BQ2617" s="24"/>
      <c r="BR2617" s="22"/>
      <c r="BS2617" s="24"/>
      <c r="BT2617" s="24"/>
      <c r="BU2617" s="23"/>
      <c r="BV2617" s="26"/>
      <c r="BX2617" s="6"/>
      <c r="BY2617" s="24"/>
      <c r="BZ2617" s="109"/>
      <c r="CA2617" s="66"/>
      <c r="CB2617" s="5"/>
      <c r="CC2617" s="68"/>
      <c r="CD2617" s="67"/>
      <c r="CE2617" s="67"/>
      <c r="CF2617" s="64"/>
      <c r="CG2617" s="5"/>
      <c r="CH2617" s="69"/>
      <c r="CI2617" s="6"/>
      <c r="CJ2617" s="5"/>
      <c r="CK2617" s="25"/>
      <c r="CL2617" s="5"/>
      <c r="DN2617" s="14"/>
      <c r="DO2617" s="14"/>
      <c r="DP2617" s="5"/>
      <c r="DQ2617" s="25"/>
      <c r="DR2617" s="25"/>
      <c r="DS2617" s="96"/>
      <c r="DT2617" s="83"/>
      <c r="DU2617" s="14"/>
      <c r="DX2617" s="83"/>
      <c r="DY2617" s="83"/>
      <c r="DZ2617" s="83"/>
      <c r="EA2617" s="83"/>
      <c r="EJ2617" s="54"/>
      <c r="EK2617" s="22"/>
      <c r="EL2617" s="24"/>
      <c r="EP2617" s="23"/>
      <c r="EQ2617" s="24"/>
      <c r="ER2617" s="22"/>
      <c r="ES2617" s="24"/>
      <c r="ET2617" s="24"/>
      <c r="EU2617" s="23"/>
      <c r="EV2617" s="26"/>
      <c r="EX2617" s="6"/>
      <c r="EY2617" s="24"/>
      <c r="EZ2617" s="109"/>
      <c r="FA2617" s="66"/>
      <c r="FB2617" s="5"/>
      <c r="FC2617" s="68"/>
      <c r="FD2617" s="67"/>
      <c r="FE2617" s="67"/>
      <c r="FF2617" s="64"/>
      <c r="FG2617" s="5"/>
      <c r="FH2617" s="69"/>
      <c r="FI2617" s="6"/>
      <c r="FJ2617" s="5"/>
      <c r="FK2617" s="25"/>
      <c r="FL2617" s="5"/>
    </row>
    <row r="2618" spans="40:168">
      <c r="AN2618" s="14"/>
      <c r="AO2618" s="14"/>
      <c r="AP2618" s="5"/>
      <c r="AQ2618" s="25"/>
      <c r="AR2618" s="25"/>
      <c r="AS2618" s="96"/>
      <c r="AT2618" s="83"/>
      <c r="AU2618" s="14"/>
      <c r="AX2618" s="83"/>
      <c r="AY2618" s="83"/>
      <c r="AZ2618" s="83"/>
      <c r="BA2618" s="83"/>
      <c r="BJ2618" s="54"/>
      <c r="BK2618" s="22"/>
      <c r="BL2618" s="24"/>
      <c r="BP2618" s="23"/>
      <c r="BQ2618" s="24"/>
      <c r="BR2618" s="22"/>
      <c r="BS2618" s="24"/>
      <c r="BT2618" s="24"/>
      <c r="BU2618" s="23"/>
      <c r="BV2618" s="26"/>
      <c r="BX2618" s="6"/>
      <c r="BY2618" s="24"/>
      <c r="BZ2618" s="109"/>
      <c r="CA2618" s="66"/>
      <c r="CB2618" s="5"/>
      <c r="CC2618" s="68"/>
      <c r="CD2618" s="67"/>
      <c r="CE2618" s="67"/>
      <c r="CF2618" s="64"/>
      <c r="CG2618" s="5"/>
      <c r="CH2618" s="69"/>
      <c r="CI2618" s="6"/>
      <c r="CJ2618" s="5"/>
      <c r="CK2618" s="25"/>
      <c r="CL2618" s="5"/>
      <c r="DN2618" s="14"/>
      <c r="DO2618" s="14"/>
      <c r="DP2618" s="5"/>
      <c r="DQ2618" s="25"/>
      <c r="DR2618" s="25"/>
      <c r="DS2618" s="96"/>
      <c r="DT2618" s="83"/>
      <c r="DU2618" s="14"/>
      <c r="DX2618" s="83"/>
      <c r="DY2618" s="83"/>
      <c r="DZ2618" s="83"/>
      <c r="EA2618" s="83"/>
      <c r="EJ2618" s="54"/>
      <c r="EK2618" s="22"/>
      <c r="EL2618" s="24"/>
      <c r="EP2618" s="23"/>
      <c r="EQ2618" s="24"/>
      <c r="ER2618" s="22"/>
      <c r="ES2618" s="24"/>
      <c r="ET2618" s="24"/>
      <c r="EU2618" s="23"/>
      <c r="EV2618" s="26"/>
      <c r="EX2618" s="6"/>
      <c r="EY2618" s="24"/>
      <c r="EZ2618" s="109"/>
      <c r="FA2618" s="66"/>
      <c r="FB2618" s="5"/>
      <c r="FC2618" s="68"/>
      <c r="FD2618" s="67"/>
      <c r="FE2618" s="67"/>
      <c r="FF2618" s="64"/>
      <c r="FG2618" s="5"/>
      <c r="FH2618" s="69"/>
      <c r="FI2618" s="6"/>
      <c r="FJ2618" s="5"/>
      <c r="FK2618" s="25"/>
      <c r="FL2618" s="5"/>
    </row>
    <row r="2619" spans="40:168">
      <c r="AN2619" s="14"/>
      <c r="AO2619" s="14"/>
      <c r="AP2619" s="5"/>
      <c r="AQ2619" s="25"/>
      <c r="AR2619" s="25"/>
      <c r="AS2619" s="96"/>
      <c r="AT2619" s="83"/>
      <c r="AU2619" s="14"/>
      <c r="AX2619" s="83"/>
      <c r="AY2619" s="83"/>
      <c r="AZ2619" s="83"/>
      <c r="BA2619" s="83"/>
      <c r="BJ2619" s="54"/>
      <c r="BK2619" s="22"/>
      <c r="BL2619" s="24"/>
      <c r="BP2619" s="23"/>
      <c r="BQ2619" s="24"/>
      <c r="BR2619" s="22"/>
      <c r="BS2619" s="24"/>
      <c r="BT2619" s="24"/>
      <c r="BU2619" s="23"/>
      <c r="BV2619" s="26"/>
      <c r="BX2619" s="6"/>
      <c r="BY2619" s="24"/>
      <c r="BZ2619" s="109"/>
      <c r="CA2619" s="66"/>
      <c r="CB2619" s="5"/>
      <c r="CC2619" s="68"/>
      <c r="CD2619" s="67"/>
      <c r="CE2619" s="67"/>
      <c r="CF2619" s="64"/>
      <c r="CG2619" s="5"/>
      <c r="CH2619" s="69"/>
      <c r="CI2619" s="6"/>
      <c r="CJ2619" s="5"/>
      <c r="CK2619" s="25"/>
      <c r="CL2619" s="5"/>
      <c r="DN2619" s="14"/>
      <c r="DO2619" s="14"/>
      <c r="DP2619" s="5"/>
      <c r="DQ2619" s="25"/>
      <c r="DR2619" s="25"/>
      <c r="DS2619" s="96"/>
      <c r="DT2619" s="83"/>
      <c r="DU2619" s="14"/>
      <c r="DX2619" s="83"/>
      <c r="DY2619" s="83"/>
      <c r="DZ2619" s="83"/>
      <c r="EA2619" s="83"/>
      <c r="EJ2619" s="54"/>
      <c r="EK2619" s="22"/>
      <c r="EL2619" s="24"/>
      <c r="EP2619" s="23"/>
      <c r="EQ2619" s="24"/>
      <c r="ER2619" s="22"/>
      <c r="ES2619" s="24"/>
      <c r="ET2619" s="24"/>
      <c r="EU2619" s="23"/>
      <c r="EV2619" s="26"/>
      <c r="EX2619" s="6"/>
      <c r="EY2619" s="24"/>
      <c r="EZ2619" s="109"/>
      <c r="FA2619" s="66"/>
      <c r="FB2619" s="5"/>
      <c r="FC2619" s="68"/>
      <c r="FD2619" s="67"/>
      <c r="FE2619" s="67"/>
      <c r="FF2619" s="64"/>
      <c r="FG2619" s="5"/>
      <c r="FH2619" s="69"/>
      <c r="FI2619" s="6"/>
      <c r="FJ2619" s="5"/>
      <c r="FK2619" s="25"/>
      <c r="FL2619" s="5"/>
    </row>
    <row r="2620" spans="40:168">
      <c r="AN2620" s="14"/>
      <c r="AO2620" s="14"/>
      <c r="AP2620" s="5"/>
      <c r="AQ2620" s="25"/>
      <c r="AR2620" s="25"/>
      <c r="AS2620" s="96"/>
      <c r="AT2620" s="83"/>
      <c r="AU2620" s="14"/>
      <c r="AX2620" s="83"/>
      <c r="AY2620" s="83"/>
      <c r="AZ2620" s="83"/>
      <c r="BA2620" s="83"/>
      <c r="BJ2620" s="54"/>
      <c r="BK2620" s="22"/>
      <c r="BL2620" s="24"/>
      <c r="BP2620" s="23"/>
      <c r="BQ2620" s="24"/>
      <c r="BR2620" s="22"/>
      <c r="BS2620" s="24"/>
      <c r="BT2620" s="24"/>
      <c r="BU2620" s="23"/>
      <c r="BV2620" s="26"/>
      <c r="BX2620" s="6"/>
      <c r="BY2620" s="24"/>
      <c r="BZ2620" s="109"/>
      <c r="CA2620" s="66"/>
      <c r="CB2620" s="5"/>
      <c r="CC2620" s="68"/>
      <c r="CD2620" s="67"/>
      <c r="CE2620" s="67"/>
      <c r="CF2620" s="64"/>
      <c r="CG2620" s="5"/>
      <c r="CH2620" s="69"/>
      <c r="CI2620" s="6"/>
      <c r="CJ2620" s="5"/>
      <c r="CK2620" s="25"/>
      <c r="CL2620" s="5"/>
      <c r="DN2620" s="14"/>
      <c r="DO2620" s="14"/>
      <c r="DP2620" s="5"/>
      <c r="DQ2620" s="25"/>
      <c r="DR2620" s="25"/>
      <c r="DS2620" s="96"/>
      <c r="DT2620" s="83"/>
      <c r="DU2620" s="14"/>
      <c r="DX2620" s="83"/>
      <c r="DY2620" s="83"/>
      <c r="DZ2620" s="83"/>
      <c r="EA2620" s="83"/>
      <c r="EJ2620" s="54"/>
      <c r="EK2620" s="22"/>
      <c r="EL2620" s="24"/>
      <c r="EP2620" s="23"/>
      <c r="EQ2620" s="24"/>
      <c r="ER2620" s="22"/>
      <c r="ES2620" s="24"/>
      <c r="ET2620" s="24"/>
      <c r="EU2620" s="23"/>
      <c r="EV2620" s="26"/>
      <c r="EX2620" s="6"/>
      <c r="EY2620" s="24"/>
      <c r="EZ2620" s="109"/>
      <c r="FA2620" s="66"/>
      <c r="FB2620" s="5"/>
      <c r="FC2620" s="68"/>
      <c r="FD2620" s="67"/>
      <c r="FE2620" s="67"/>
      <c r="FF2620" s="64"/>
      <c r="FG2620" s="5"/>
      <c r="FH2620" s="69"/>
      <c r="FI2620" s="6"/>
      <c r="FJ2620" s="5"/>
      <c r="FK2620" s="25"/>
      <c r="FL2620" s="5"/>
    </row>
    <row r="2621" spans="40:168">
      <c r="AN2621" s="14"/>
      <c r="AO2621" s="14"/>
      <c r="AP2621" s="5"/>
      <c r="AQ2621" s="25"/>
      <c r="AR2621" s="25"/>
      <c r="AS2621" s="96"/>
      <c r="AT2621" s="83"/>
      <c r="AU2621" s="14"/>
      <c r="AX2621" s="83"/>
      <c r="AY2621" s="83"/>
      <c r="AZ2621" s="83"/>
      <c r="BA2621" s="83"/>
      <c r="BJ2621" s="54"/>
      <c r="BK2621" s="22"/>
      <c r="BL2621" s="24"/>
      <c r="BP2621" s="23"/>
      <c r="BQ2621" s="24"/>
      <c r="BR2621" s="22"/>
      <c r="BS2621" s="24"/>
      <c r="BT2621" s="24"/>
      <c r="BU2621" s="23"/>
      <c r="BV2621" s="26"/>
      <c r="BX2621" s="6"/>
      <c r="BY2621" s="24"/>
      <c r="BZ2621" s="109"/>
      <c r="CA2621" s="66"/>
      <c r="CB2621" s="5"/>
      <c r="CC2621" s="68"/>
      <c r="CD2621" s="67"/>
      <c r="CE2621" s="67"/>
      <c r="CF2621" s="64"/>
      <c r="CG2621" s="5"/>
      <c r="CH2621" s="69"/>
      <c r="CI2621" s="6"/>
      <c r="CJ2621" s="5"/>
      <c r="CK2621" s="25"/>
      <c r="CL2621" s="5"/>
      <c r="DN2621" s="14"/>
      <c r="DO2621" s="14"/>
      <c r="DP2621" s="5"/>
      <c r="DQ2621" s="25"/>
      <c r="DR2621" s="25"/>
      <c r="DS2621" s="96"/>
      <c r="DT2621" s="83"/>
      <c r="DU2621" s="14"/>
      <c r="DX2621" s="83"/>
      <c r="DY2621" s="83"/>
      <c r="DZ2621" s="83"/>
      <c r="EA2621" s="83"/>
      <c r="EJ2621" s="54"/>
      <c r="EK2621" s="22"/>
      <c r="EL2621" s="24"/>
      <c r="EP2621" s="23"/>
      <c r="EQ2621" s="24"/>
      <c r="ER2621" s="22"/>
      <c r="ES2621" s="24"/>
      <c r="ET2621" s="24"/>
      <c r="EU2621" s="23"/>
      <c r="EV2621" s="26"/>
      <c r="EX2621" s="6"/>
      <c r="EY2621" s="24"/>
      <c r="EZ2621" s="109"/>
      <c r="FA2621" s="66"/>
      <c r="FB2621" s="5"/>
      <c r="FC2621" s="68"/>
      <c r="FD2621" s="67"/>
      <c r="FE2621" s="67"/>
      <c r="FF2621" s="64"/>
      <c r="FG2621" s="5"/>
      <c r="FH2621" s="69"/>
      <c r="FI2621" s="6"/>
      <c r="FJ2621" s="5"/>
      <c r="FK2621" s="25"/>
      <c r="FL2621" s="5"/>
    </row>
    <row r="2622" spans="40:168">
      <c r="AN2622" s="14"/>
      <c r="AO2622" s="14"/>
      <c r="AP2622" s="5"/>
      <c r="AQ2622" s="25"/>
      <c r="AR2622" s="25"/>
      <c r="AS2622" s="96"/>
      <c r="AT2622" s="83"/>
      <c r="AU2622" s="14"/>
      <c r="AX2622" s="83"/>
      <c r="AY2622" s="83"/>
      <c r="AZ2622" s="83"/>
      <c r="BA2622" s="83"/>
      <c r="BJ2622" s="54"/>
      <c r="BK2622" s="22"/>
      <c r="BL2622" s="24"/>
      <c r="BP2622" s="23"/>
      <c r="BQ2622" s="24"/>
      <c r="BR2622" s="22"/>
      <c r="BS2622" s="24"/>
      <c r="BT2622" s="24"/>
      <c r="BU2622" s="23"/>
      <c r="BV2622" s="26"/>
      <c r="BX2622" s="6"/>
      <c r="BY2622" s="24"/>
      <c r="BZ2622" s="109"/>
      <c r="CA2622" s="66"/>
      <c r="CB2622" s="5"/>
      <c r="CC2622" s="68"/>
      <c r="CD2622" s="67"/>
      <c r="CE2622" s="67"/>
      <c r="CF2622" s="64"/>
      <c r="CG2622" s="5"/>
      <c r="CH2622" s="69"/>
      <c r="CI2622" s="6"/>
      <c r="CJ2622" s="5"/>
      <c r="CK2622" s="25"/>
      <c r="CL2622" s="5"/>
      <c r="DN2622" s="14"/>
      <c r="DO2622" s="14"/>
      <c r="DP2622" s="5"/>
      <c r="DQ2622" s="25"/>
      <c r="DR2622" s="25"/>
      <c r="DS2622" s="96"/>
      <c r="DT2622" s="83"/>
      <c r="DU2622" s="14"/>
      <c r="DX2622" s="83"/>
      <c r="DY2622" s="83"/>
      <c r="DZ2622" s="83"/>
      <c r="EA2622" s="83"/>
      <c r="EJ2622" s="54"/>
      <c r="EK2622" s="22"/>
      <c r="EL2622" s="24"/>
      <c r="EP2622" s="23"/>
      <c r="EQ2622" s="24"/>
      <c r="ER2622" s="22"/>
      <c r="ES2622" s="24"/>
      <c r="ET2622" s="24"/>
      <c r="EU2622" s="23"/>
      <c r="EV2622" s="26"/>
      <c r="EX2622" s="6"/>
      <c r="EY2622" s="24"/>
      <c r="EZ2622" s="109"/>
      <c r="FA2622" s="66"/>
      <c r="FB2622" s="5"/>
      <c r="FC2622" s="68"/>
      <c r="FD2622" s="67"/>
      <c r="FE2622" s="67"/>
      <c r="FF2622" s="64"/>
      <c r="FG2622" s="5"/>
      <c r="FH2622" s="69"/>
      <c r="FI2622" s="6"/>
      <c r="FJ2622" s="5"/>
      <c r="FK2622" s="25"/>
      <c r="FL2622" s="5"/>
    </row>
    <row r="2623" spans="40:168">
      <c r="AN2623" s="14"/>
      <c r="AO2623" s="14"/>
      <c r="AP2623" s="5"/>
      <c r="AQ2623" s="25"/>
      <c r="AR2623" s="25"/>
      <c r="AS2623" s="96"/>
      <c r="AT2623" s="83"/>
      <c r="AU2623" s="14"/>
      <c r="AX2623" s="83"/>
      <c r="AY2623" s="83"/>
      <c r="AZ2623" s="83"/>
      <c r="BA2623" s="83"/>
      <c r="BJ2623" s="54"/>
      <c r="BK2623" s="22"/>
      <c r="BL2623" s="24"/>
      <c r="BP2623" s="23"/>
      <c r="BQ2623" s="24"/>
      <c r="BR2623" s="22"/>
      <c r="BS2623" s="24"/>
      <c r="BT2623" s="24"/>
      <c r="BU2623" s="23"/>
      <c r="BV2623" s="26"/>
      <c r="BX2623" s="6"/>
      <c r="BY2623" s="24"/>
      <c r="BZ2623" s="109"/>
      <c r="CA2623" s="66"/>
      <c r="CB2623" s="5"/>
      <c r="CC2623" s="68"/>
      <c r="CD2623" s="67"/>
      <c r="CE2623" s="67"/>
      <c r="CF2623" s="64"/>
      <c r="CG2623" s="5"/>
      <c r="CH2623" s="69"/>
      <c r="CI2623" s="6"/>
      <c r="CJ2623" s="5"/>
      <c r="CK2623" s="25"/>
      <c r="CL2623" s="5"/>
      <c r="DN2623" s="14"/>
      <c r="DO2623" s="14"/>
      <c r="DP2623" s="5"/>
      <c r="DQ2623" s="25"/>
      <c r="DR2623" s="25"/>
      <c r="DS2623" s="96"/>
      <c r="DT2623" s="83"/>
      <c r="DU2623" s="14"/>
      <c r="DX2623" s="83"/>
      <c r="DY2623" s="83"/>
      <c r="DZ2623" s="83"/>
      <c r="EA2623" s="83"/>
      <c r="EJ2623" s="54"/>
      <c r="EK2623" s="22"/>
      <c r="EL2623" s="24"/>
      <c r="EP2623" s="23"/>
      <c r="EQ2623" s="24"/>
      <c r="ER2623" s="22"/>
      <c r="ES2623" s="24"/>
      <c r="ET2623" s="24"/>
      <c r="EU2623" s="23"/>
      <c r="EV2623" s="26"/>
      <c r="EX2623" s="6"/>
      <c r="EY2623" s="24"/>
      <c r="EZ2623" s="109"/>
      <c r="FA2623" s="66"/>
      <c r="FB2623" s="5"/>
      <c r="FC2623" s="68"/>
      <c r="FD2623" s="67"/>
      <c r="FE2623" s="67"/>
      <c r="FF2623" s="64"/>
      <c r="FG2623" s="5"/>
      <c r="FH2623" s="69"/>
      <c r="FI2623" s="6"/>
      <c r="FJ2623" s="5"/>
      <c r="FK2623" s="25"/>
      <c r="FL2623" s="5"/>
    </row>
    <row r="2624" spans="40:168">
      <c r="AN2624" s="14"/>
      <c r="AO2624" s="14"/>
      <c r="AP2624" s="5"/>
      <c r="AQ2624" s="25"/>
      <c r="AR2624" s="25"/>
      <c r="AS2624" s="96"/>
      <c r="AT2624" s="83"/>
      <c r="AU2624" s="14"/>
      <c r="AX2624" s="83"/>
      <c r="AY2624" s="83"/>
      <c r="AZ2624" s="83"/>
      <c r="BA2624" s="83"/>
      <c r="BJ2624" s="54"/>
      <c r="BK2624" s="22"/>
      <c r="BL2624" s="24"/>
      <c r="BP2624" s="23"/>
      <c r="BQ2624" s="24"/>
      <c r="BR2624" s="22"/>
      <c r="BS2624" s="24"/>
      <c r="BT2624" s="24"/>
      <c r="BU2624" s="23"/>
      <c r="BV2624" s="26"/>
      <c r="BX2624" s="6"/>
      <c r="BY2624" s="24"/>
      <c r="BZ2624" s="109"/>
      <c r="CA2624" s="66"/>
      <c r="CB2624" s="5"/>
      <c r="CC2624" s="68"/>
      <c r="CD2624" s="67"/>
      <c r="CE2624" s="67"/>
      <c r="CF2624" s="64"/>
      <c r="CG2624" s="5"/>
      <c r="CH2624" s="69"/>
      <c r="CI2624" s="6"/>
      <c r="CJ2624" s="5"/>
      <c r="CK2624" s="25"/>
      <c r="CL2624" s="5"/>
      <c r="DN2624" s="14"/>
      <c r="DO2624" s="14"/>
      <c r="DP2624" s="5"/>
      <c r="DQ2624" s="25"/>
      <c r="DR2624" s="25"/>
      <c r="DS2624" s="96"/>
      <c r="DT2624" s="83"/>
      <c r="DU2624" s="14"/>
      <c r="DX2624" s="83"/>
      <c r="DY2624" s="83"/>
      <c r="DZ2624" s="83"/>
      <c r="EA2624" s="83"/>
      <c r="EJ2624" s="54"/>
      <c r="EK2624" s="22"/>
      <c r="EL2624" s="24"/>
      <c r="EP2624" s="23"/>
      <c r="EQ2624" s="24"/>
      <c r="ER2624" s="22"/>
      <c r="ES2624" s="24"/>
      <c r="ET2624" s="24"/>
      <c r="EU2624" s="23"/>
      <c r="EV2624" s="26"/>
      <c r="EX2624" s="6"/>
      <c r="EY2624" s="24"/>
      <c r="EZ2624" s="109"/>
      <c r="FA2624" s="66"/>
      <c r="FB2624" s="5"/>
      <c r="FC2624" s="68"/>
      <c r="FD2624" s="67"/>
      <c r="FE2624" s="67"/>
      <c r="FF2624" s="64"/>
      <c r="FG2624" s="5"/>
      <c r="FH2624" s="69"/>
      <c r="FI2624" s="6"/>
      <c r="FJ2624" s="5"/>
      <c r="FK2624" s="25"/>
      <c r="FL2624" s="5"/>
    </row>
    <row r="2625" spans="40:168">
      <c r="AN2625" s="14"/>
      <c r="AO2625" s="14"/>
      <c r="AP2625" s="5"/>
      <c r="AQ2625" s="25"/>
      <c r="AR2625" s="25"/>
      <c r="AS2625" s="96"/>
      <c r="AT2625" s="83"/>
      <c r="AU2625" s="14"/>
      <c r="AX2625" s="83"/>
      <c r="AY2625" s="83"/>
      <c r="AZ2625" s="83"/>
      <c r="BA2625" s="83"/>
      <c r="BJ2625" s="54"/>
      <c r="BK2625" s="22"/>
      <c r="BL2625" s="24"/>
      <c r="BP2625" s="23"/>
      <c r="BQ2625" s="24"/>
      <c r="BR2625" s="22"/>
      <c r="BS2625" s="24"/>
      <c r="BT2625" s="24"/>
      <c r="BU2625" s="23"/>
      <c r="BV2625" s="26"/>
      <c r="BX2625" s="6"/>
      <c r="BY2625" s="24"/>
      <c r="BZ2625" s="109"/>
      <c r="CA2625" s="66"/>
      <c r="CB2625" s="5"/>
      <c r="CC2625" s="68"/>
      <c r="CD2625" s="67"/>
      <c r="CE2625" s="67"/>
      <c r="CF2625" s="64"/>
      <c r="CG2625" s="5"/>
      <c r="CH2625" s="69"/>
      <c r="CI2625" s="6"/>
      <c r="CJ2625" s="5"/>
      <c r="CK2625" s="25"/>
      <c r="CL2625" s="5"/>
      <c r="DN2625" s="14"/>
      <c r="DO2625" s="14"/>
      <c r="DP2625" s="5"/>
      <c r="DQ2625" s="25"/>
      <c r="DR2625" s="25"/>
      <c r="DS2625" s="96"/>
      <c r="DT2625" s="83"/>
      <c r="DU2625" s="14"/>
      <c r="DX2625" s="83"/>
      <c r="DY2625" s="83"/>
      <c r="DZ2625" s="83"/>
      <c r="EA2625" s="83"/>
      <c r="EJ2625" s="54"/>
      <c r="EK2625" s="22"/>
      <c r="EL2625" s="24"/>
      <c r="EP2625" s="23"/>
      <c r="EQ2625" s="24"/>
      <c r="ER2625" s="22"/>
      <c r="ES2625" s="24"/>
      <c r="ET2625" s="24"/>
      <c r="EU2625" s="23"/>
      <c r="EV2625" s="26"/>
      <c r="EX2625" s="6"/>
      <c r="EY2625" s="24"/>
      <c r="EZ2625" s="109"/>
      <c r="FA2625" s="66"/>
      <c r="FB2625" s="5"/>
      <c r="FC2625" s="68"/>
      <c r="FD2625" s="67"/>
      <c r="FE2625" s="67"/>
      <c r="FF2625" s="64"/>
      <c r="FG2625" s="5"/>
      <c r="FH2625" s="69"/>
      <c r="FI2625" s="6"/>
      <c r="FJ2625" s="5"/>
      <c r="FK2625" s="25"/>
      <c r="FL2625" s="5"/>
    </row>
    <row r="2626" spans="40:168">
      <c r="AN2626" s="14"/>
      <c r="AO2626" s="14"/>
      <c r="AP2626" s="5"/>
      <c r="AQ2626" s="25"/>
      <c r="AR2626" s="25"/>
      <c r="AS2626" s="96"/>
      <c r="AT2626" s="83"/>
      <c r="AU2626" s="14"/>
      <c r="AX2626" s="83"/>
      <c r="AY2626" s="83"/>
      <c r="AZ2626" s="83"/>
      <c r="BA2626" s="83"/>
      <c r="BJ2626" s="54"/>
      <c r="BK2626" s="22"/>
      <c r="BL2626" s="24"/>
      <c r="BP2626" s="23"/>
      <c r="BQ2626" s="24"/>
      <c r="BR2626" s="22"/>
      <c r="BS2626" s="24"/>
      <c r="BT2626" s="24"/>
      <c r="BU2626" s="23"/>
      <c r="BV2626" s="26"/>
      <c r="BX2626" s="6"/>
      <c r="BY2626" s="24"/>
      <c r="BZ2626" s="109"/>
      <c r="CA2626" s="66"/>
      <c r="CB2626" s="5"/>
      <c r="CC2626" s="68"/>
      <c r="CD2626" s="67"/>
      <c r="CE2626" s="67"/>
      <c r="CF2626" s="64"/>
      <c r="CG2626" s="5"/>
      <c r="CH2626" s="69"/>
      <c r="CI2626" s="6"/>
      <c r="CJ2626" s="5"/>
      <c r="CK2626" s="25"/>
      <c r="CL2626" s="5"/>
      <c r="DN2626" s="14"/>
      <c r="DO2626" s="14"/>
      <c r="DP2626" s="5"/>
      <c r="DQ2626" s="25"/>
      <c r="DR2626" s="25"/>
      <c r="DS2626" s="96"/>
      <c r="DT2626" s="83"/>
      <c r="DU2626" s="14"/>
      <c r="DX2626" s="83"/>
      <c r="DY2626" s="83"/>
      <c r="DZ2626" s="83"/>
      <c r="EA2626" s="83"/>
      <c r="EJ2626" s="54"/>
      <c r="EK2626" s="22"/>
      <c r="EL2626" s="24"/>
      <c r="EP2626" s="23"/>
      <c r="EQ2626" s="24"/>
      <c r="ER2626" s="22"/>
      <c r="ES2626" s="24"/>
      <c r="ET2626" s="24"/>
      <c r="EU2626" s="23"/>
      <c r="EV2626" s="26"/>
      <c r="EX2626" s="6"/>
      <c r="EY2626" s="24"/>
      <c r="EZ2626" s="109"/>
      <c r="FA2626" s="66"/>
      <c r="FB2626" s="5"/>
      <c r="FC2626" s="68"/>
      <c r="FD2626" s="67"/>
      <c r="FE2626" s="67"/>
      <c r="FF2626" s="64"/>
      <c r="FG2626" s="5"/>
      <c r="FH2626" s="69"/>
      <c r="FI2626" s="6"/>
      <c r="FJ2626" s="5"/>
      <c r="FK2626" s="25"/>
      <c r="FL2626" s="5"/>
    </row>
    <row r="2627" spans="40:168">
      <c r="AN2627" s="14"/>
      <c r="AO2627" s="14"/>
      <c r="AP2627" s="5"/>
      <c r="AQ2627" s="25"/>
      <c r="AR2627" s="25"/>
      <c r="AS2627" s="96"/>
      <c r="AT2627" s="83"/>
      <c r="AU2627" s="14"/>
      <c r="AX2627" s="83"/>
      <c r="AY2627" s="83"/>
      <c r="AZ2627" s="83"/>
      <c r="BA2627" s="83"/>
      <c r="BJ2627" s="54"/>
      <c r="BK2627" s="22"/>
      <c r="BL2627" s="24"/>
      <c r="BP2627" s="23"/>
      <c r="BQ2627" s="24"/>
      <c r="BR2627" s="22"/>
      <c r="BS2627" s="24"/>
      <c r="BT2627" s="24"/>
      <c r="BU2627" s="23"/>
      <c r="BV2627" s="26"/>
      <c r="BX2627" s="6"/>
      <c r="BY2627" s="24"/>
      <c r="BZ2627" s="109"/>
      <c r="CA2627" s="66"/>
      <c r="CB2627" s="5"/>
      <c r="CC2627" s="68"/>
      <c r="CD2627" s="67"/>
      <c r="CE2627" s="67"/>
      <c r="CF2627" s="64"/>
      <c r="CG2627" s="5"/>
      <c r="CH2627" s="69"/>
      <c r="CI2627" s="6"/>
      <c r="CJ2627" s="5"/>
      <c r="CK2627" s="25"/>
      <c r="CL2627" s="5"/>
      <c r="DN2627" s="14"/>
      <c r="DO2627" s="14"/>
      <c r="DP2627" s="5"/>
      <c r="DQ2627" s="25"/>
      <c r="DR2627" s="25"/>
      <c r="DS2627" s="96"/>
      <c r="DT2627" s="83"/>
      <c r="DU2627" s="14"/>
      <c r="DX2627" s="83"/>
      <c r="DY2627" s="83"/>
      <c r="DZ2627" s="83"/>
      <c r="EA2627" s="83"/>
      <c r="EJ2627" s="54"/>
      <c r="EK2627" s="22"/>
      <c r="EL2627" s="24"/>
      <c r="EP2627" s="23"/>
      <c r="EQ2627" s="24"/>
      <c r="ER2627" s="22"/>
      <c r="ES2627" s="24"/>
      <c r="ET2627" s="24"/>
      <c r="EU2627" s="23"/>
      <c r="EV2627" s="26"/>
      <c r="EX2627" s="6"/>
      <c r="EY2627" s="24"/>
      <c r="EZ2627" s="109"/>
      <c r="FA2627" s="66"/>
      <c r="FB2627" s="5"/>
      <c r="FC2627" s="68"/>
      <c r="FD2627" s="67"/>
      <c r="FE2627" s="67"/>
      <c r="FF2627" s="64"/>
      <c r="FG2627" s="5"/>
      <c r="FH2627" s="69"/>
      <c r="FI2627" s="6"/>
      <c r="FJ2627" s="5"/>
      <c r="FK2627" s="25"/>
      <c r="FL2627" s="5"/>
    </row>
    <row r="2628" spans="40:168">
      <c r="AN2628" s="14"/>
      <c r="AO2628" s="14"/>
      <c r="AP2628" s="5"/>
      <c r="AQ2628" s="25"/>
      <c r="AR2628" s="25"/>
      <c r="AS2628" s="96"/>
      <c r="AT2628" s="83"/>
      <c r="AU2628" s="14"/>
      <c r="AX2628" s="83"/>
      <c r="AY2628" s="83"/>
      <c r="AZ2628" s="83"/>
      <c r="BA2628" s="83"/>
      <c r="BJ2628" s="54"/>
      <c r="BK2628" s="22"/>
      <c r="BL2628" s="24"/>
      <c r="BP2628" s="23"/>
      <c r="BQ2628" s="24"/>
      <c r="BR2628" s="22"/>
      <c r="BS2628" s="24"/>
      <c r="BT2628" s="24"/>
      <c r="BU2628" s="23"/>
      <c r="BV2628" s="26"/>
      <c r="BX2628" s="6"/>
      <c r="BY2628" s="24"/>
      <c r="BZ2628" s="109"/>
      <c r="CA2628" s="66"/>
      <c r="CB2628" s="5"/>
      <c r="CC2628" s="68"/>
      <c r="CD2628" s="67"/>
      <c r="CE2628" s="67"/>
      <c r="CF2628" s="64"/>
      <c r="CG2628" s="5"/>
      <c r="CH2628" s="69"/>
      <c r="CI2628" s="6"/>
      <c r="CJ2628" s="5"/>
      <c r="CK2628" s="25"/>
      <c r="CL2628" s="5"/>
      <c r="DN2628" s="14"/>
      <c r="DO2628" s="14"/>
      <c r="DP2628" s="5"/>
      <c r="DQ2628" s="25"/>
      <c r="DR2628" s="25"/>
      <c r="DS2628" s="96"/>
      <c r="DT2628" s="83"/>
      <c r="DU2628" s="14"/>
      <c r="DX2628" s="83"/>
      <c r="DY2628" s="83"/>
      <c r="DZ2628" s="83"/>
      <c r="EA2628" s="83"/>
      <c r="EJ2628" s="54"/>
      <c r="EK2628" s="22"/>
      <c r="EL2628" s="24"/>
      <c r="EP2628" s="23"/>
      <c r="EQ2628" s="24"/>
      <c r="ER2628" s="22"/>
      <c r="ES2628" s="24"/>
      <c r="ET2628" s="24"/>
      <c r="EU2628" s="23"/>
      <c r="EV2628" s="26"/>
      <c r="EX2628" s="6"/>
      <c r="EY2628" s="24"/>
      <c r="EZ2628" s="109"/>
      <c r="FA2628" s="66"/>
      <c r="FB2628" s="5"/>
      <c r="FC2628" s="68"/>
      <c r="FD2628" s="67"/>
      <c r="FE2628" s="67"/>
      <c r="FF2628" s="64"/>
      <c r="FG2628" s="5"/>
      <c r="FH2628" s="69"/>
      <c r="FI2628" s="6"/>
      <c r="FJ2628" s="5"/>
      <c r="FK2628" s="25"/>
      <c r="FL2628" s="5"/>
    </row>
    <row r="2629" spans="40:168">
      <c r="AN2629" s="14"/>
      <c r="AO2629" s="14"/>
      <c r="AP2629" s="5"/>
      <c r="AQ2629" s="25"/>
      <c r="AR2629" s="25"/>
      <c r="AS2629" s="96"/>
      <c r="AT2629" s="83"/>
      <c r="AU2629" s="14"/>
      <c r="AX2629" s="83"/>
      <c r="AY2629" s="83"/>
      <c r="AZ2629" s="83"/>
      <c r="BA2629" s="83"/>
      <c r="BJ2629" s="54"/>
      <c r="BK2629" s="22"/>
      <c r="BL2629" s="24"/>
      <c r="BP2629" s="23"/>
      <c r="BQ2629" s="24"/>
      <c r="BR2629" s="22"/>
      <c r="BS2629" s="24"/>
      <c r="BT2629" s="24"/>
      <c r="BU2629" s="23"/>
      <c r="BV2629" s="26"/>
      <c r="BX2629" s="6"/>
      <c r="BY2629" s="24"/>
      <c r="BZ2629" s="109"/>
      <c r="CA2629" s="66"/>
      <c r="CB2629" s="5"/>
      <c r="CC2629" s="68"/>
      <c r="CD2629" s="67"/>
      <c r="CE2629" s="67"/>
      <c r="CF2629" s="64"/>
      <c r="CG2629" s="5"/>
      <c r="CH2629" s="69"/>
      <c r="CI2629" s="6"/>
      <c r="CJ2629" s="5"/>
      <c r="CK2629" s="25"/>
      <c r="CL2629" s="5"/>
      <c r="DN2629" s="14"/>
      <c r="DO2629" s="14"/>
      <c r="DP2629" s="5"/>
      <c r="DQ2629" s="25"/>
      <c r="DR2629" s="25"/>
      <c r="DS2629" s="96"/>
      <c r="DT2629" s="83"/>
      <c r="DU2629" s="14"/>
      <c r="DX2629" s="83"/>
      <c r="DY2629" s="83"/>
      <c r="DZ2629" s="83"/>
      <c r="EA2629" s="83"/>
      <c r="EJ2629" s="54"/>
      <c r="EK2629" s="22"/>
      <c r="EL2629" s="24"/>
      <c r="EP2629" s="23"/>
      <c r="EQ2629" s="24"/>
      <c r="ER2629" s="22"/>
      <c r="ES2629" s="24"/>
      <c r="ET2629" s="24"/>
      <c r="EU2629" s="23"/>
      <c r="EV2629" s="26"/>
      <c r="EX2629" s="6"/>
      <c r="EY2629" s="24"/>
      <c r="EZ2629" s="109"/>
      <c r="FA2629" s="66"/>
      <c r="FB2629" s="5"/>
      <c r="FC2629" s="68"/>
      <c r="FD2629" s="67"/>
      <c r="FE2629" s="67"/>
      <c r="FF2629" s="64"/>
      <c r="FG2629" s="5"/>
      <c r="FH2629" s="69"/>
      <c r="FI2629" s="6"/>
      <c r="FJ2629" s="5"/>
      <c r="FK2629" s="25"/>
      <c r="FL2629" s="5"/>
    </row>
    <row r="2630" spans="40:168">
      <c r="AN2630" s="14"/>
      <c r="AO2630" s="14"/>
      <c r="AP2630" s="5"/>
      <c r="AQ2630" s="25"/>
      <c r="AR2630" s="25"/>
      <c r="AS2630" s="96"/>
      <c r="AT2630" s="83"/>
      <c r="AU2630" s="14"/>
      <c r="AX2630" s="83"/>
      <c r="AY2630" s="83"/>
      <c r="AZ2630" s="83"/>
      <c r="BA2630" s="83"/>
      <c r="BJ2630" s="54"/>
      <c r="BK2630" s="22"/>
      <c r="BL2630" s="24"/>
      <c r="BP2630" s="23"/>
      <c r="BQ2630" s="24"/>
      <c r="BR2630" s="22"/>
      <c r="BS2630" s="24"/>
      <c r="BT2630" s="24"/>
      <c r="BU2630" s="23"/>
      <c r="BV2630" s="26"/>
      <c r="BX2630" s="6"/>
      <c r="BY2630" s="24"/>
      <c r="BZ2630" s="109"/>
      <c r="CA2630" s="66"/>
      <c r="CB2630" s="5"/>
      <c r="CC2630" s="68"/>
      <c r="CD2630" s="67"/>
      <c r="CE2630" s="67"/>
      <c r="CF2630" s="64"/>
      <c r="CG2630" s="5"/>
      <c r="CH2630" s="69"/>
      <c r="CI2630" s="6"/>
      <c r="CJ2630" s="5"/>
      <c r="CK2630" s="25"/>
      <c r="CL2630" s="5"/>
      <c r="DN2630" s="14"/>
      <c r="DO2630" s="14"/>
      <c r="DP2630" s="5"/>
      <c r="DQ2630" s="25"/>
      <c r="DR2630" s="25"/>
      <c r="DS2630" s="96"/>
      <c r="DT2630" s="83"/>
      <c r="DU2630" s="14"/>
      <c r="DX2630" s="83"/>
      <c r="DY2630" s="83"/>
      <c r="DZ2630" s="83"/>
      <c r="EA2630" s="83"/>
      <c r="EJ2630" s="54"/>
      <c r="EK2630" s="22"/>
      <c r="EL2630" s="24"/>
      <c r="EP2630" s="23"/>
      <c r="EQ2630" s="24"/>
      <c r="ER2630" s="22"/>
      <c r="ES2630" s="24"/>
      <c r="ET2630" s="24"/>
      <c r="EU2630" s="23"/>
      <c r="EV2630" s="26"/>
      <c r="EX2630" s="6"/>
      <c r="EY2630" s="24"/>
      <c r="EZ2630" s="109"/>
      <c r="FA2630" s="66"/>
      <c r="FB2630" s="5"/>
      <c r="FC2630" s="68"/>
      <c r="FD2630" s="67"/>
      <c r="FE2630" s="67"/>
      <c r="FF2630" s="64"/>
      <c r="FG2630" s="5"/>
      <c r="FH2630" s="69"/>
      <c r="FI2630" s="6"/>
      <c r="FJ2630" s="5"/>
      <c r="FK2630" s="25"/>
      <c r="FL2630" s="5"/>
    </row>
    <row r="2631" spans="40:168">
      <c r="AN2631" s="14"/>
      <c r="AO2631" s="14"/>
      <c r="AP2631" s="5"/>
      <c r="AQ2631" s="25"/>
      <c r="AR2631" s="25"/>
      <c r="AS2631" s="96"/>
      <c r="AT2631" s="83"/>
      <c r="AU2631" s="14"/>
      <c r="AX2631" s="83"/>
      <c r="AY2631" s="83"/>
      <c r="AZ2631" s="83"/>
      <c r="BA2631" s="83"/>
      <c r="BJ2631" s="54"/>
      <c r="BK2631" s="22"/>
      <c r="BL2631" s="24"/>
      <c r="BP2631" s="23"/>
      <c r="BQ2631" s="24"/>
      <c r="BR2631" s="22"/>
      <c r="BS2631" s="24"/>
      <c r="BT2631" s="24"/>
      <c r="BU2631" s="23"/>
      <c r="BV2631" s="26"/>
      <c r="BX2631" s="6"/>
      <c r="BY2631" s="24"/>
      <c r="BZ2631" s="109"/>
      <c r="CA2631" s="66"/>
      <c r="CB2631" s="5"/>
      <c r="CC2631" s="68"/>
      <c r="CD2631" s="67"/>
      <c r="CE2631" s="67"/>
      <c r="CF2631" s="64"/>
      <c r="CG2631" s="5"/>
      <c r="CH2631" s="69"/>
      <c r="CI2631" s="6"/>
      <c r="CJ2631" s="5"/>
      <c r="CK2631" s="25"/>
      <c r="CL2631" s="5"/>
      <c r="DN2631" s="14"/>
      <c r="DO2631" s="14"/>
      <c r="DP2631" s="5"/>
      <c r="DQ2631" s="25"/>
      <c r="DR2631" s="25"/>
      <c r="DS2631" s="96"/>
      <c r="DT2631" s="83"/>
      <c r="DU2631" s="14"/>
      <c r="DX2631" s="83"/>
      <c r="DY2631" s="83"/>
      <c r="DZ2631" s="83"/>
      <c r="EA2631" s="83"/>
      <c r="EJ2631" s="54"/>
      <c r="EK2631" s="22"/>
      <c r="EL2631" s="24"/>
      <c r="EP2631" s="23"/>
      <c r="EQ2631" s="24"/>
      <c r="ER2631" s="22"/>
      <c r="ES2631" s="24"/>
      <c r="ET2631" s="24"/>
      <c r="EU2631" s="23"/>
      <c r="EV2631" s="26"/>
      <c r="EX2631" s="6"/>
      <c r="EY2631" s="24"/>
      <c r="EZ2631" s="109"/>
      <c r="FA2631" s="66"/>
      <c r="FB2631" s="5"/>
      <c r="FC2631" s="68"/>
      <c r="FD2631" s="67"/>
      <c r="FE2631" s="67"/>
      <c r="FF2631" s="64"/>
      <c r="FG2631" s="5"/>
      <c r="FH2631" s="69"/>
      <c r="FI2631" s="6"/>
      <c r="FJ2631" s="5"/>
      <c r="FK2631" s="25"/>
      <c r="FL2631" s="5"/>
    </row>
    <row r="2632" spans="40:168">
      <c r="AN2632" s="14"/>
      <c r="AO2632" s="14"/>
      <c r="AP2632" s="5"/>
      <c r="AQ2632" s="25"/>
      <c r="AR2632" s="25"/>
      <c r="AS2632" s="96"/>
      <c r="AT2632" s="83"/>
      <c r="AU2632" s="14"/>
      <c r="AX2632" s="83"/>
      <c r="AY2632" s="83"/>
      <c r="AZ2632" s="83"/>
      <c r="BA2632" s="83"/>
      <c r="BJ2632" s="54"/>
      <c r="BK2632" s="22"/>
      <c r="BL2632" s="24"/>
      <c r="BP2632" s="23"/>
      <c r="BQ2632" s="24"/>
      <c r="BR2632" s="22"/>
      <c r="BS2632" s="24"/>
      <c r="BT2632" s="24"/>
      <c r="BU2632" s="23"/>
      <c r="BV2632" s="26"/>
      <c r="BX2632" s="6"/>
      <c r="BY2632" s="24"/>
      <c r="BZ2632" s="109"/>
      <c r="CA2632" s="66"/>
      <c r="CB2632" s="5"/>
      <c r="CC2632" s="68"/>
      <c r="CD2632" s="67"/>
      <c r="CE2632" s="67"/>
      <c r="CF2632" s="64"/>
      <c r="CG2632" s="5"/>
      <c r="CH2632" s="69"/>
      <c r="CI2632" s="6"/>
      <c r="CJ2632" s="5"/>
      <c r="CK2632" s="25"/>
      <c r="CL2632" s="5"/>
      <c r="DN2632" s="14"/>
      <c r="DO2632" s="14"/>
      <c r="DP2632" s="5"/>
      <c r="DQ2632" s="25"/>
      <c r="DR2632" s="25"/>
      <c r="DS2632" s="96"/>
      <c r="DT2632" s="83"/>
      <c r="DU2632" s="14"/>
      <c r="DX2632" s="83"/>
      <c r="DY2632" s="83"/>
      <c r="DZ2632" s="83"/>
      <c r="EA2632" s="83"/>
      <c r="EJ2632" s="54"/>
      <c r="EK2632" s="22"/>
      <c r="EL2632" s="24"/>
      <c r="EP2632" s="23"/>
      <c r="EQ2632" s="24"/>
      <c r="ER2632" s="22"/>
      <c r="ES2632" s="24"/>
      <c r="ET2632" s="24"/>
      <c r="EU2632" s="23"/>
      <c r="EV2632" s="26"/>
      <c r="EX2632" s="6"/>
      <c r="EY2632" s="24"/>
      <c r="EZ2632" s="109"/>
      <c r="FA2632" s="66"/>
      <c r="FB2632" s="5"/>
      <c r="FC2632" s="68"/>
      <c r="FD2632" s="67"/>
      <c r="FE2632" s="67"/>
      <c r="FF2632" s="64"/>
      <c r="FG2632" s="5"/>
      <c r="FH2632" s="69"/>
      <c r="FI2632" s="6"/>
      <c r="FJ2632" s="5"/>
      <c r="FK2632" s="25"/>
      <c r="FL2632" s="5"/>
    </row>
    <row r="2633" spans="40:168">
      <c r="AN2633" s="14"/>
      <c r="AO2633" s="14"/>
      <c r="AP2633" s="5"/>
      <c r="AQ2633" s="25"/>
      <c r="AR2633" s="25"/>
      <c r="AS2633" s="96"/>
      <c r="AT2633" s="83"/>
      <c r="AU2633" s="14"/>
      <c r="AX2633" s="83"/>
      <c r="AY2633" s="83"/>
      <c r="AZ2633" s="83"/>
      <c r="BA2633" s="83"/>
      <c r="BJ2633" s="54"/>
      <c r="BK2633" s="22"/>
      <c r="BL2633" s="24"/>
      <c r="BP2633" s="23"/>
      <c r="BQ2633" s="24"/>
      <c r="BR2633" s="22"/>
      <c r="BS2633" s="24"/>
      <c r="BT2633" s="24"/>
      <c r="BU2633" s="23"/>
      <c r="BV2633" s="26"/>
      <c r="BX2633" s="6"/>
      <c r="BY2633" s="24"/>
      <c r="BZ2633" s="109"/>
      <c r="CA2633" s="66"/>
      <c r="CB2633" s="5"/>
      <c r="CC2633" s="68"/>
      <c r="CD2633" s="67"/>
      <c r="CE2633" s="67"/>
      <c r="CF2633" s="64"/>
      <c r="CG2633" s="5"/>
      <c r="CH2633" s="69"/>
      <c r="CI2633" s="6"/>
      <c r="CJ2633" s="5"/>
      <c r="CK2633" s="25"/>
      <c r="CL2633" s="5"/>
      <c r="DN2633" s="14"/>
      <c r="DO2633" s="14"/>
      <c r="DP2633" s="5"/>
      <c r="DQ2633" s="25"/>
      <c r="DR2633" s="25"/>
      <c r="DS2633" s="96"/>
      <c r="DT2633" s="83"/>
      <c r="DU2633" s="14"/>
      <c r="DX2633" s="83"/>
      <c r="DY2633" s="83"/>
      <c r="DZ2633" s="83"/>
      <c r="EA2633" s="83"/>
      <c r="EJ2633" s="54"/>
      <c r="EK2633" s="22"/>
      <c r="EL2633" s="24"/>
      <c r="EP2633" s="23"/>
      <c r="EQ2633" s="24"/>
      <c r="ER2633" s="22"/>
      <c r="ES2633" s="24"/>
      <c r="ET2633" s="24"/>
      <c r="EU2633" s="23"/>
      <c r="EV2633" s="26"/>
      <c r="EX2633" s="6"/>
      <c r="EY2633" s="24"/>
      <c r="EZ2633" s="109"/>
      <c r="FA2633" s="66"/>
      <c r="FB2633" s="5"/>
      <c r="FC2633" s="68"/>
      <c r="FD2633" s="67"/>
      <c r="FE2633" s="67"/>
      <c r="FF2633" s="64"/>
      <c r="FG2633" s="5"/>
      <c r="FH2633" s="69"/>
      <c r="FI2633" s="6"/>
      <c r="FJ2633" s="5"/>
      <c r="FK2633" s="25"/>
      <c r="FL2633" s="5"/>
    </row>
    <row r="2634" spans="40:168">
      <c r="AN2634" s="14"/>
      <c r="AO2634" s="14"/>
      <c r="AP2634" s="5"/>
      <c r="AQ2634" s="25"/>
      <c r="AR2634" s="25"/>
      <c r="AS2634" s="96"/>
      <c r="AT2634" s="83"/>
      <c r="AU2634" s="14"/>
      <c r="AX2634" s="83"/>
      <c r="AY2634" s="83"/>
      <c r="AZ2634" s="83"/>
      <c r="BA2634" s="83"/>
      <c r="BJ2634" s="54"/>
      <c r="BK2634" s="22"/>
      <c r="BL2634" s="24"/>
      <c r="BP2634" s="23"/>
      <c r="BQ2634" s="24"/>
      <c r="BR2634" s="22"/>
      <c r="BS2634" s="24"/>
      <c r="BT2634" s="24"/>
      <c r="BU2634" s="23"/>
      <c r="BV2634" s="26"/>
      <c r="BX2634" s="6"/>
      <c r="BY2634" s="24"/>
      <c r="BZ2634" s="109"/>
      <c r="CA2634" s="66"/>
      <c r="CB2634" s="5"/>
      <c r="CC2634" s="68"/>
      <c r="CD2634" s="67"/>
      <c r="CE2634" s="67"/>
      <c r="CF2634" s="64"/>
      <c r="CG2634" s="5"/>
      <c r="CH2634" s="69"/>
      <c r="CI2634" s="6"/>
      <c r="CJ2634" s="5"/>
      <c r="CK2634" s="25"/>
      <c r="CL2634" s="5"/>
      <c r="DN2634" s="14"/>
      <c r="DO2634" s="14"/>
      <c r="DP2634" s="5"/>
      <c r="DQ2634" s="25"/>
      <c r="DR2634" s="25"/>
      <c r="DS2634" s="96"/>
      <c r="DT2634" s="83"/>
      <c r="DU2634" s="14"/>
      <c r="DX2634" s="83"/>
      <c r="DY2634" s="83"/>
      <c r="DZ2634" s="83"/>
      <c r="EA2634" s="83"/>
      <c r="EJ2634" s="54"/>
      <c r="EK2634" s="22"/>
      <c r="EL2634" s="24"/>
      <c r="EP2634" s="23"/>
      <c r="EQ2634" s="24"/>
      <c r="ER2634" s="22"/>
      <c r="ES2634" s="24"/>
      <c r="ET2634" s="24"/>
      <c r="EU2634" s="23"/>
      <c r="EV2634" s="26"/>
      <c r="EX2634" s="6"/>
      <c r="EY2634" s="24"/>
      <c r="EZ2634" s="109"/>
      <c r="FA2634" s="66"/>
      <c r="FB2634" s="5"/>
      <c r="FC2634" s="68"/>
      <c r="FD2634" s="67"/>
      <c r="FE2634" s="67"/>
      <c r="FF2634" s="64"/>
      <c r="FG2634" s="5"/>
      <c r="FH2634" s="69"/>
      <c r="FI2634" s="6"/>
      <c r="FJ2634" s="5"/>
      <c r="FK2634" s="25"/>
      <c r="FL2634" s="5"/>
    </row>
    <row r="2635" spans="40:168">
      <c r="AN2635" s="14"/>
      <c r="AO2635" s="14"/>
      <c r="AP2635" s="5"/>
      <c r="AQ2635" s="25"/>
      <c r="AR2635" s="25"/>
      <c r="AS2635" s="96"/>
      <c r="AT2635" s="83"/>
      <c r="AU2635" s="14"/>
      <c r="AX2635" s="83"/>
      <c r="AY2635" s="83"/>
      <c r="AZ2635" s="83"/>
      <c r="BA2635" s="83"/>
      <c r="BJ2635" s="54"/>
      <c r="BK2635" s="22"/>
      <c r="BL2635" s="24"/>
      <c r="BP2635" s="23"/>
      <c r="BQ2635" s="24"/>
      <c r="BR2635" s="22"/>
      <c r="BS2635" s="24"/>
      <c r="BT2635" s="24"/>
      <c r="BU2635" s="23"/>
      <c r="BV2635" s="26"/>
      <c r="BX2635" s="6"/>
      <c r="BY2635" s="24"/>
      <c r="BZ2635" s="109"/>
      <c r="CA2635" s="66"/>
      <c r="CB2635" s="5"/>
      <c r="CC2635" s="68"/>
      <c r="CD2635" s="67"/>
      <c r="CE2635" s="67"/>
      <c r="CF2635" s="64"/>
      <c r="CG2635" s="5"/>
      <c r="CH2635" s="69"/>
      <c r="CI2635" s="6"/>
      <c r="CJ2635" s="5"/>
      <c r="CK2635" s="25"/>
      <c r="CL2635" s="5"/>
      <c r="DN2635" s="14"/>
      <c r="DO2635" s="14"/>
      <c r="DP2635" s="5"/>
      <c r="DQ2635" s="25"/>
      <c r="DR2635" s="25"/>
      <c r="DS2635" s="96"/>
      <c r="DT2635" s="83"/>
      <c r="DU2635" s="14"/>
      <c r="DX2635" s="83"/>
      <c r="DY2635" s="83"/>
      <c r="DZ2635" s="83"/>
      <c r="EA2635" s="83"/>
      <c r="EJ2635" s="54"/>
      <c r="EK2635" s="22"/>
      <c r="EL2635" s="24"/>
      <c r="EP2635" s="23"/>
      <c r="EQ2635" s="24"/>
      <c r="ER2635" s="22"/>
      <c r="ES2635" s="24"/>
      <c r="ET2635" s="24"/>
      <c r="EU2635" s="23"/>
      <c r="EV2635" s="26"/>
      <c r="EX2635" s="6"/>
      <c r="EY2635" s="24"/>
      <c r="EZ2635" s="109"/>
      <c r="FA2635" s="66"/>
      <c r="FB2635" s="5"/>
      <c r="FC2635" s="68"/>
      <c r="FD2635" s="67"/>
      <c r="FE2635" s="67"/>
      <c r="FF2635" s="64"/>
      <c r="FG2635" s="5"/>
      <c r="FH2635" s="69"/>
      <c r="FI2635" s="6"/>
      <c r="FJ2635" s="5"/>
      <c r="FK2635" s="25"/>
      <c r="FL2635" s="5"/>
    </row>
    <row r="2636" spans="40:168">
      <c r="AN2636" s="14"/>
      <c r="AO2636" s="14"/>
      <c r="AP2636" s="5"/>
      <c r="AQ2636" s="25"/>
      <c r="AR2636" s="25"/>
      <c r="AS2636" s="96"/>
      <c r="AT2636" s="83"/>
      <c r="AU2636" s="14"/>
      <c r="AX2636" s="83"/>
      <c r="AY2636" s="83"/>
      <c r="AZ2636" s="83"/>
      <c r="BA2636" s="83"/>
      <c r="BJ2636" s="54"/>
      <c r="BK2636" s="22"/>
      <c r="BL2636" s="24"/>
      <c r="BP2636" s="23"/>
      <c r="BQ2636" s="24"/>
      <c r="BR2636" s="22"/>
      <c r="BS2636" s="24"/>
      <c r="BT2636" s="24"/>
      <c r="BU2636" s="23"/>
      <c r="BV2636" s="26"/>
      <c r="BX2636" s="6"/>
      <c r="BY2636" s="24"/>
      <c r="BZ2636" s="109"/>
      <c r="CA2636" s="66"/>
      <c r="CB2636" s="5"/>
      <c r="CC2636" s="68"/>
      <c r="CD2636" s="67"/>
      <c r="CE2636" s="67"/>
      <c r="CF2636" s="64"/>
      <c r="CG2636" s="5"/>
      <c r="CH2636" s="69"/>
      <c r="CI2636" s="6"/>
      <c r="CJ2636" s="5"/>
      <c r="CK2636" s="25"/>
      <c r="CL2636" s="5"/>
      <c r="DN2636" s="14"/>
      <c r="DO2636" s="14"/>
      <c r="DP2636" s="5"/>
      <c r="DQ2636" s="25"/>
      <c r="DR2636" s="25"/>
      <c r="DS2636" s="96"/>
      <c r="DT2636" s="83"/>
      <c r="DU2636" s="14"/>
      <c r="DX2636" s="83"/>
      <c r="DY2636" s="83"/>
      <c r="DZ2636" s="83"/>
      <c r="EA2636" s="83"/>
      <c r="EJ2636" s="54"/>
      <c r="EK2636" s="22"/>
      <c r="EL2636" s="24"/>
      <c r="EP2636" s="23"/>
      <c r="EQ2636" s="24"/>
      <c r="ER2636" s="22"/>
      <c r="ES2636" s="24"/>
      <c r="ET2636" s="24"/>
      <c r="EU2636" s="23"/>
      <c r="EV2636" s="26"/>
      <c r="EX2636" s="6"/>
      <c r="EY2636" s="24"/>
      <c r="EZ2636" s="109"/>
      <c r="FA2636" s="66"/>
      <c r="FB2636" s="5"/>
      <c r="FC2636" s="68"/>
      <c r="FD2636" s="67"/>
      <c r="FE2636" s="67"/>
      <c r="FF2636" s="64"/>
      <c r="FG2636" s="5"/>
      <c r="FH2636" s="69"/>
      <c r="FI2636" s="6"/>
      <c r="FJ2636" s="5"/>
      <c r="FK2636" s="25"/>
      <c r="FL2636" s="5"/>
    </row>
    <row r="2637" spans="40:168">
      <c r="AN2637" s="14"/>
      <c r="AO2637" s="14"/>
      <c r="AP2637" s="5"/>
      <c r="AQ2637" s="25"/>
      <c r="AR2637" s="25"/>
      <c r="AS2637" s="96"/>
      <c r="AT2637" s="83"/>
      <c r="AU2637" s="14"/>
      <c r="AX2637" s="83"/>
      <c r="AY2637" s="83"/>
      <c r="AZ2637" s="83"/>
      <c r="BA2637" s="83"/>
      <c r="BJ2637" s="54"/>
      <c r="BK2637" s="22"/>
      <c r="BL2637" s="24"/>
      <c r="BP2637" s="23"/>
      <c r="BQ2637" s="24"/>
      <c r="BR2637" s="22"/>
      <c r="BS2637" s="24"/>
      <c r="BT2637" s="24"/>
      <c r="BU2637" s="23"/>
      <c r="BV2637" s="26"/>
      <c r="BX2637" s="6"/>
      <c r="BY2637" s="24"/>
      <c r="BZ2637" s="109"/>
      <c r="CA2637" s="66"/>
      <c r="CB2637" s="5"/>
      <c r="CC2637" s="68"/>
      <c r="CD2637" s="67"/>
      <c r="CE2637" s="67"/>
      <c r="CF2637" s="64"/>
      <c r="CG2637" s="5"/>
      <c r="CH2637" s="69"/>
      <c r="CI2637" s="6"/>
      <c r="CJ2637" s="5"/>
      <c r="CK2637" s="25"/>
      <c r="CL2637" s="5"/>
      <c r="DN2637" s="14"/>
      <c r="DO2637" s="14"/>
      <c r="DP2637" s="5"/>
      <c r="DQ2637" s="25"/>
      <c r="DR2637" s="25"/>
      <c r="DS2637" s="96"/>
      <c r="DT2637" s="83"/>
      <c r="DU2637" s="14"/>
      <c r="DX2637" s="83"/>
      <c r="DY2637" s="83"/>
      <c r="DZ2637" s="83"/>
      <c r="EA2637" s="83"/>
      <c r="EJ2637" s="54"/>
      <c r="EK2637" s="22"/>
      <c r="EL2637" s="24"/>
      <c r="EP2637" s="23"/>
      <c r="EQ2637" s="24"/>
      <c r="ER2637" s="22"/>
      <c r="ES2637" s="24"/>
      <c r="ET2637" s="24"/>
      <c r="EU2637" s="23"/>
      <c r="EV2637" s="26"/>
      <c r="EX2637" s="6"/>
      <c r="EY2637" s="24"/>
      <c r="EZ2637" s="109"/>
      <c r="FA2637" s="66"/>
      <c r="FB2637" s="5"/>
      <c r="FC2637" s="68"/>
      <c r="FD2637" s="67"/>
      <c r="FE2637" s="67"/>
      <c r="FF2637" s="64"/>
      <c r="FG2637" s="5"/>
      <c r="FH2637" s="69"/>
      <c r="FI2637" s="6"/>
      <c r="FJ2637" s="5"/>
      <c r="FK2637" s="25"/>
      <c r="FL2637" s="5"/>
    </row>
    <row r="2638" spans="40:168">
      <c r="AN2638" s="14"/>
      <c r="AO2638" s="14"/>
      <c r="AP2638" s="5"/>
      <c r="AQ2638" s="25"/>
      <c r="AR2638" s="25"/>
      <c r="AS2638" s="96"/>
      <c r="AT2638" s="83"/>
      <c r="AU2638" s="14"/>
      <c r="AX2638" s="83"/>
      <c r="AY2638" s="83"/>
      <c r="AZ2638" s="83"/>
      <c r="BA2638" s="83"/>
      <c r="BJ2638" s="54"/>
      <c r="BK2638" s="22"/>
      <c r="BL2638" s="24"/>
      <c r="BP2638" s="23"/>
      <c r="BQ2638" s="24"/>
      <c r="BR2638" s="22"/>
      <c r="BS2638" s="24"/>
      <c r="BT2638" s="24"/>
      <c r="BU2638" s="23"/>
      <c r="BV2638" s="26"/>
      <c r="BX2638" s="6"/>
      <c r="BY2638" s="24"/>
      <c r="BZ2638" s="109"/>
      <c r="CA2638" s="66"/>
      <c r="CB2638" s="5"/>
      <c r="CC2638" s="68"/>
      <c r="CD2638" s="67"/>
      <c r="CE2638" s="67"/>
      <c r="CF2638" s="64"/>
      <c r="CG2638" s="5"/>
      <c r="CH2638" s="69"/>
      <c r="CI2638" s="6"/>
      <c r="CJ2638" s="5"/>
      <c r="CK2638" s="25"/>
      <c r="CL2638" s="5"/>
      <c r="DN2638" s="14"/>
      <c r="DO2638" s="14"/>
      <c r="DP2638" s="5"/>
      <c r="DQ2638" s="25"/>
      <c r="DR2638" s="25"/>
      <c r="DS2638" s="96"/>
      <c r="DT2638" s="83"/>
      <c r="DU2638" s="14"/>
      <c r="DX2638" s="83"/>
      <c r="DY2638" s="83"/>
      <c r="DZ2638" s="83"/>
      <c r="EA2638" s="83"/>
      <c r="EJ2638" s="54"/>
      <c r="EK2638" s="22"/>
      <c r="EL2638" s="24"/>
      <c r="EP2638" s="23"/>
      <c r="EQ2638" s="24"/>
      <c r="ER2638" s="22"/>
      <c r="ES2638" s="24"/>
      <c r="ET2638" s="24"/>
      <c r="EU2638" s="23"/>
      <c r="EV2638" s="26"/>
      <c r="EX2638" s="6"/>
      <c r="EY2638" s="24"/>
      <c r="EZ2638" s="109"/>
      <c r="FA2638" s="66"/>
      <c r="FB2638" s="5"/>
      <c r="FC2638" s="68"/>
      <c r="FD2638" s="67"/>
      <c r="FE2638" s="67"/>
      <c r="FF2638" s="64"/>
      <c r="FG2638" s="5"/>
      <c r="FH2638" s="69"/>
      <c r="FI2638" s="6"/>
      <c r="FJ2638" s="5"/>
      <c r="FK2638" s="25"/>
      <c r="FL2638" s="5"/>
    </row>
    <row r="2639" spans="40:168">
      <c r="AN2639" s="14"/>
      <c r="AO2639" s="14"/>
      <c r="AP2639" s="5"/>
      <c r="AQ2639" s="25"/>
      <c r="AR2639" s="25"/>
      <c r="AS2639" s="96"/>
      <c r="AT2639" s="83"/>
      <c r="AU2639" s="14"/>
      <c r="AX2639" s="83"/>
      <c r="AY2639" s="83"/>
      <c r="AZ2639" s="83"/>
      <c r="BA2639" s="83"/>
      <c r="BJ2639" s="54"/>
      <c r="BK2639" s="22"/>
      <c r="BL2639" s="24"/>
      <c r="BP2639" s="23"/>
      <c r="BQ2639" s="24"/>
      <c r="BR2639" s="22"/>
      <c r="BS2639" s="24"/>
      <c r="BT2639" s="24"/>
      <c r="BU2639" s="23"/>
      <c r="BV2639" s="26"/>
      <c r="BX2639" s="6"/>
      <c r="BY2639" s="24"/>
      <c r="BZ2639" s="109"/>
      <c r="CA2639" s="66"/>
      <c r="CB2639" s="5"/>
      <c r="CC2639" s="68"/>
      <c r="CD2639" s="67"/>
      <c r="CE2639" s="67"/>
      <c r="CF2639" s="64"/>
      <c r="CG2639" s="5"/>
      <c r="CH2639" s="69"/>
      <c r="CI2639" s="6"/>
      <c r="CJ2639" s="5"/>
      <c r="CK2639" s="25"/>
      <c r="CL2639" s="5"/>
      <c r="DN2639" s="14"/>
      <c r="DO2639" s="14"/>
      <c r="DP2639" s="5"/>
      <c r="DQ2639" s="25"/>
      <c r="DR2639" s="25"/>
      <c r="DS2639" s="96"/>
      <c r="DT2639" s="83"/>
      <c r="DU2639" s="14"/>
      <c r="DX2639" s="83"/>
      <c r="DY2639" s="83"/>
      <c r="DZ2639" s="83"/>
      <c r="EA2639" s="83"/>
      <c r="EJ2639" s="54"/>
      <c r="EK2639" s="22"/>
      <c r="EL2639" s="24"/>
      <c r="EP2639" s="23"/>
      <c r="EQ2639" s="24"/>
      <c r="ER2639" s="22"/>
      <c r="ES2639" s="24"/>
      <c r="ET2639" s="24"/>
      <c r="EU2639" s="23"/>
      <c r="EV2639" s="26"/>
      <c r="EX2639" s="6"/>
      <c r="EY2639" s="24"/>
      <c r="EZ2639" s="109"/>
      <c r="FA2639" s="66"/>
      <c r="FB2639" s="5"/>
      <c r="FC2639" s="68"/>
      <c r="FD2639" s="67"/>
      <c r="FE2639" s="67"/>
      <c r="FF2639" s="64"/>
      <c r="FG2639" s="5"/>
      <c r="FH2639" s="69"/>
      <c r="FI2639" s="6"/>
      <c r="FJ2639" s="5"/>
      <c r="FK2639" s="25"/>
      <c r="FL2639" s="5"/>
    </row>
    <row r="2640" spans="40:168">
      <c r="AN2640" s="14"/>
      <c r="AO2640" s="14"/>
      <c r="AP2640" s="5"/>
      <c r="AQ2640" s="25"/>
      <c r="AR2640" s="25"/>
      <c r="AS2640" s="96"/>
      <c r="AT2640" s="83"/>
      <c r="AU2640" s="14"/>
      <c r="AX2640" s="83"/>
      <c r="AY2640" s="83"/>
      <c r="AZ2640" s="83"/>
      <c r="BA2640" s="83"/>
      <c r="BJ2640" s="54"/>
      <c r="BK2640" s="22"/>
      <c r="BL2640" s="24"/>
      <c r="BP2640" s="23"/>
      <c r="BQ2640" s="24"/>
      <c r="BR2640" s="22"/>
      <c r="BS2640" s="24"/>
      <c r="BT2640" s="24"/>
      <c r="BU2640" s="23"/>
      <c r="BV2640" s="26"/>
      <c r="BX2640" s="6"/>
      <c r="BY2640" s="24"/>
      <c r="BZ2640" s="109"/>
      <c r="CA2640" s="66"/>
      <c r="CB2640" s="5"/>
      <c r="CC2640" s="68"/>
      <c r="CD2640" s="67"/>
      <c r="CE2640" s="67"/>
      <c r="CF2640" s="64"/>
      <c r="CG2640" s="5"/>
      <c r="CH2640" s="69"/>
      <c r="CI2640" s="6"/>
      <c r="CJ2640" s="5"/>
      <c r="CK2640" s="25"/>
      <c r="CL2640" s="5"/>
      <c r="DN2640" s="14"/>
      <c r="DO2640" s="14"/>
      <c r="DP2640" s="5"/>
      <c r="DQ2640" s="25"/>
      <c r="DR2640" s="25"/>
      <c r="DS2640" s="96"/>
      <c r="DT2640" s="83"/>
      <c r="DU2640" s="14"/>
      <c r="DX2640" s="83"/>
      <c r="DY2640" s="83"/>
      <c r="DZ2640" s="83"/>
      <c r="EA2640" s="83"/>
      <c r="EJ2640" s="54"/>
      <c r="EK2640" s="22"/>
      <c r="EL2640" s="24"/>
      <c r="EP2640" s="23"/>
      <c r="EQ2640" s="24"/>
      <c r="ER2640" s="22"/>
      <c r="ES2640" s="24"/>
      <c r="ET2640" s="24"/>
      <c r="EU2640" s="23"/>
      <c r="EV2640" s="26"/>
      <c r="EX2640" s="6"/>
      <c r="EY2640" s="24"/>
      <c r="EZ2640" s="109"/>
      <c r="FA2640" s="66"/>
      <c r="FB2640" s="5"/>
      <c r="FC2640" s="68"/>
      <c r="FD2640" s="67"/>
      <c r="FE2640" s="67"/>
      <c r="FF2640" s="64"/>
      <c r="FG2640" s="5"/>
      <c r="FH2640" s="69"/>
      <c r="FI2640" s="6"/>
      <c r="FJ2640" s="5"/>
      <c r="FK2640" s="25"/>
      <c r="FL2640" s="5"/>
    </row>
    <row r="2641" spans="40:168">
      <c r="AN2641" s="14"/>
      <c r="AO2641" s="14"/>
      <c r="AP2641" s="5"/>
      <c r="AQ2641" s="25"/>
      <c r="AR2641" s="25"/>
      <c r="AS2641" s="96"/>
      <c r="AT2641" s="83"/>
      <c r="AU2641" s="14"/>
      <c r="AX2641" s="83"/>
      <c r="AY2641" s="83"/>
      <c r="AZ2641" s="83"/>
      <c r="BA2641" s="83"/>
      <c r="BJ2641" s="54"/>
      <c r="BK2641" s="22"/>
      <c r="BL2641" s="24"/>
      <c r="BP2641" s="23"/>
      <c r="BQ2641" s="24"/>
      <c r="BR2641" s="22"/>
      <c r="BS2641" s="24"/>
      <c r="BT2641" s="24"/>
      <c r="BU2641" s="23"/>
      <c r="BV2641" s="26"/>
      <c r="BX2641" s="6"/>
      <c r="BY2641" s="24"/>
      <c r="BZ2641" s="109"/>
      <c r="CA2641" s="66"/>
      <c r="CB2641" s="5"/>
      <c r="CC2641" s="68"/>
      <c r="CD2641" s="67"/>
      <c r="CE2641" s="67"/>
      <c r="CF2641" s="64"/>
      <c r="CG2641" s="5"/>
      <c r="CH2641" s="69"/>
      <c r="CI2641" s="6"/>
      <c r="CJ2641" s="5"/>
      <c r="CK2641" s="25"/>
      <c r="CL2641" s="5"/>
      <c r="DN2641" s="14"/>
      <c r="DO2641" s="14"/>
      <c r="DP2641" s="5"/>
      <c r="DQ2641" s="25"/>
      <c r="DR2641" s="25"/>
      <c r="DS2641" s="96"/>
      <c r="DT2641" s="83"/>
      <c r="DU2641" s="14"/>
      <c r="DX2641" s="83"/>
      <c r="DY2641" s="83"/>
      <c r="DZ2641" s="83"/>
      <c r="EA2641" s="83"/>
      <c r="EJ2641" s="54"/>
      <c r="EK2641" s="22"/>
      <c r="EL2641" s="24"/>
      <c r="EP2641" s="23"/>
      <c r="EQ2641" s="24"/>
      <c r="ER2641" s="22"/>
      <c r="ES2641" s="24"/>
      <c r="ET2641" s="24"/>
      <c r="EU2641" s="23"/>
      <c r="EV2641" s="26"/>
      <c r="EX2641" s="6"/>
      <c r="EY2641" s="24"/>
      <c r="EZ2641" s="109"/>
      <c r="FA2641" s="66"/>
      <c r="FB2641" s="5"/>
      <c r="FC2641" s="68"/>
      <c r="FD2641" s="67"/>
      <c r="FE2641" s="67"/>
      <c r="FF2641" s="64"/>
      <c r="FG2641" s="5"/>
      <c r="FH2641" s="69"/>
      <c r="FI2641" s="6"/>
      <c r="FJ2641" s="5"/>
      <c r="FK2641" s="25"/>
      <c r="FL2641" s="5"/>
    </row>
    <row r="2642" spans="40:168">
      <c r="AN2642" s="14"/>
      <c r="AO2642" s="14"/>
      <c r="AP2642" s="5"/>
      <c r="AQ2642" s="25"/>
      <c r="AR2642" s="25"/>
      <c r="AS2642" s="96"/>
      <c r="AT2642" s="83"/>
      <c r="AU2642" s="14"/>
      <c r="AX2642" s="83"/>
      <c r="AY2642" s="83"/>
      <c r="AZ2642" s="83"/>
      <c r="BA2642" s="83"/>
      <c r="BJ2642" s="54"/>
      <c r="BK2642" s="22"/>
      <c r="BL2642" s="24"/>
      <c r="BP2642" s="23"/>
      <c r="BQ2642" s="24"/>
      <c r="BR2642" s="22"/>
      <c r="BS2642" s="24"/>
      <c r="BT2642" s="24"/>
      <c r="BU2642" s="23"/>
      <c r="BV2642" s="26"/>
      <c r="BX2642" s="6"/>
      <c r="BY2642" s="24"/>
      <c r="BZ2642" s="109"/>
      <c r="CA2642" s="66"/>
      <c r="CB2642" s="5"/>
      <c r="CC2642" s="68"/>
      <c r="CD2642" s="67"/>
      <c r="CE2642" s="67"/>
      <c r="CF2642" s="64"/>
      <c r="CG2642" s="5"/>
      <c r="CH2642" s="69"/>
      <c r="CI2642" s="6"/>
      <c r="CJ2642" s="5"/>
      <c r="CK2642" s="25"/>
      <c r="CL2642" s="5"/>
      <c r="DN2642" s="14"/>
      <c r="DO2642" s="14"/>
      <c r="DP2642" s="5"/>
      <c r="DQ2642" s="25"/>
      <c r="DR2642" s="25"/>
      <c r="DS2642" s="96"/>
      <c r="DT2642" s="83"/>
      <c r="DU2642" s="14"/>
      <c r="DX2642" s="83"/>
      <c r="DY2642" s="83"/>
      <c r="DZ2642" s="83"/>
      <c r="EA2642" s="83"/>
      <c r="EJ2642" s="54"/>
      <c r="EK2642" s="22"/>
      <c r="EL2642" s="24"/>
      <c r="EP2642" s="23"/>
      <c r="EQ2642" s="24"/>
      <c r="ER2642" s="22"/>
      <c r="ES2642" s="24"/>
      <c r="ET2642" s="24"/>
      <c r="EU2642" s="23"/>
      <c r="EV2642" s="26"/>
      <c r="EX2642" s="6"/>
      <c r="EY2642" s="24"/>
      <c r="EZ2642" s="109"/>
      <c r="FA2642" s="66"/>
      <c r="FB2642" s="5"/>
      <c r="FC2642" s="68"/>
      <c r="FD2642" s="67"/>
      <c r="FE2642" s="67"/>
      <c r="FF2642" s="64"/>
      <c r="FG2642" s="5"/>
      <c r="FH2642" s="69"/>
      <c r="FI2642" s="6"/>
      <c r="FJ2642" s="5"/>
      <c r="FK2642" s="25"/>
      <c r="FL2642" s="5"/>
    </row>
    <row r="2643" spans="40:168">
      <c r="AN2643" s="14"/>
      <c r="AO2643" s="14"/>
      <c r="AP2643" s="5"/>
      <c r="AQ2643" s="25"/>
      <c r="AR2643" s="25"/>
      <c r="AS2643" s="96"/>
      <c r="AT2643" s="83"/>
      <c r="AU2643" s="14"/>
      <c r="AX2643" s="83"/>
      <c r="AY2643" s="83"/>
      <c r="AZ2643" s="83"/>
      <c r="BA2643" s="83"/>
      <c r="BJ2643" s="54"/>
      <c r="BK2643" s="22"/>
      <c r="BL2643" s="24"/>
      <c r="BP2643" s="23"/>
      <c r="BQ2643" s="24"/>
      <c r="BR2643" s="22"/>
      <c r="BS2643" s="24"/>
      <c r="BT2643" s="24"/>
      <c r="BU2643" s="23"/>
      <c r="BV2643" s="26"/>
      <c r="BX2643" s="6"/>
      <c r="BY2643" s="24"/>
      <c r="BZ2643" s="109"/>
      <c r="CA2643" s="66"/>
      <c r="CB2643" s="5"/>
      <c r="CC2643" s="68"/>
      <c r="CD2643" s="67"/>
      <c r="CE2643" s="67"/>
      <c r="CF2643" s="64"/>
      <c r="CG2643" s="5"/>
      <c r="CH2643" s="69"/>
      <c r="CI2643" s="6"/>
      <c r="CJ2643" s="5"/>
      <c r="CK2643" s="25"/>
      <c r="CL2643" s="5"/>
      <c r="DN2643" s="14"/>
      <c r="DO2643" s="14"/>
      <c r="DP2643" s="5"/>
      <c r="DQ2643" s="25"/>
      <c r="DR2643" s="25"/>
      <c r="DS2643" s="96"/>
      <c r="DT2643" s="83"/>
      <c r="DU2643" s="14"/>
      <c r="DX2643" s="83"/>
      <c r="DY2643" s="83"/>
      <c r="DZ2643" s="83"/>
      <c r="EA2643" s="83"/>
      <c r="EJ2643" s="54"/>
      <c r="EK2643" s="22"/>
      <c r="EL2643" s="24"/>
      <c r="EP2643" s="23"/>
      <c r="EQ2643" s="24"/>
      <c r="ER2643" s="22"/>
      <c r="ES2643" s="24"/>
      <c r="ET2643" s="24"/>
      <c r="EU2643" s="23"/>
      <c r="EV2643" s="26"/>
      <c r="EX2643" s="6"/>
      <c r="EY2643" s="24"/>
      <c r="EZ2643" s="109"/>
      <c r="FA2643" s="66"/>
      <c r="FB2643" s="5"/>
      <c r="FC2643" s="68"/>
      <c r="FD2643" s="67"/>
      <c r="FE2643" s="67"/>
      <c r="FF2643" s="64"/>
      <c r="FG2643" s="5"/>
      <c r="FH2643" s="69"/>
      <c r="FI2643" s="6"/>
      <c r="FJ2643" s="5"/>
      <c r="FK2643" s="25"/>
      <c r="FL2643" s="5"/>
    </row>
    <row r="2644" spans="40:168">
      <c r="AN2644" s="14"/>
      <c r="AO2644" s="14"/>
      <c r="AP2644" s="5"/>
      <c r="AQ2644" s="25"/>
      <c r="AR2644" s="25"/>
      <c r="AS2644" s="96"/>
      <c r="AT2644" s="83"/>
      <c r="AU2644" s="14"/>
      <c r="AX2644" s="83"/>
      <c r="AY2644" s="83"/>
      <c r="AZ2644" s="83"/>
      <c r="BA2644" s="83"/>
      <c r="BJ2644" s="54"/>
      <c r="BK2644" s="22"/>
      <c r="BL2644" s="24"/>
      <c r="BP2644" s="23"/>
      <c r="BQ2644" s="24"/>
      <c r="BR2644" s="22"/>
      <c r="BS2644" s="24"/>
      <c r="BT2644" s="24"/>
      <c r="BU2644" s="23"/>
      <c r="BV2644" s="26"/>
      <c r="BX2644" s="6"/>
      <c r="BY2644" s="24"/>
      <c r="BZ2644" s="109"/>
      <c r="CA2644" s="66"/>
      <c r="CB2644" s="5"/>
      <c r="CC2644" s="68"/>
      <c r="CD2644" s="67"/>
      <c r="CE2644" s="67"/>
      <c r="CF2644" s="64"/>
      <c r="CG2644" s="5"/>
      <c r="CH2644" s="69"/>
      <c r="CI2644" s="6"/>
      <c r="CJ2644" s="5"/>
      <c r="CK2644" s="25"/>
      <c r="CL2644" s="5"/>
      <c r="DN2644" s="14"/>
      <c r="DO2644" s="14"/>
      <c r="DP2644" s="5"/>
      <c r="DQ2644" s="25"/>
      <c r="DR2644" s="25"/>
      <c r="DS2644" s="96"/>
      <c r="DT2644" s="83"/>
      <c r="DU2644" s="14"/>
      <c r="DX2644" s="83"/>
      <c r="DY2644" s="83"/>
      <c r="DZ2644" s="83"/>
      <c r="EA2644" s="83"/>
      <c r="EJ2644" s="54"/>
      <c r="EK2644" s="22"/>
      <c r="EL2644" s="24"/>
      <c r="EP2644" s="23"/>
      <c r="EQ2644" s="24"/>
      <c r="ER2644" s="22"/>
      <c r="ES2644" s="24"/>
      <c r="ET2644" s="24"/>
      <c r="EU2644" s="23"/>
      <c r="EV2644" s="26"/>
      <c r="EX2644" s="6"/>
      <c r="EY2644" s="24"/>
      <c r="EZ2644" s="109"/>
      <c r="FA2644" s="66"/>
      <c r="FB2644" s="5"/>
      <c r="FC2644" s="68"/>
      <c r="FD2644" s="67"/>
      <c r="FE2644" s="67"/>
      <c r="FF2644" s="64"/>
      <c r="FG2644" s="5"/>
      <c r="FH2644" s="69"/>
      <c r="FI2644" s="6"/>
      <c r="FJ2644" s="5"/>
      <c r="FK2644" s="25"/>
      <c r="FL2644" s="5"/>
    </row>
    <row r="2645" spans="40:168">
      <c r="AN2645" s="14"/>
      <c r="AO2645" s="14"/>
      <c r="AP2645" s="5"/>
      <c r="AQ2645" s="25"/>
      <c r="AR2645" s="25"/>
      <c r="AS2645" s="96"/>
      <c r="AT2645" s="83"/>
      <c r="AU2645" s="14"/>
      <c r="AX2645" s="83"/>
      <c r="AY2645" s="83"/>
      <c r="AZ2645" s="83"/>
      <c r="BA2645" s="83"/>
      <c r="BJ2645" s="54"/>
      <c r="BK2645" s="22"/>
      <c r="BL2645" s="24"/>
      <c r="BP2645" s="23"/>
      <c r="BQ2645" s="24"/>
      <c r="BR2645" s="22"/>
      <c r="BS2645" s="24"/>
      <c r="BT2645" s="24"/>
      <c r="BU2645" s="23"/>
      <c r="BV2645" s="26"/>
      <c r="BX2645" s="6"/>
      <c r="BY2645" s="24"/>
      <c r="BZ2645" s="109"/>
      <c r="CA2645" s="66"/>
      <c r="CB2645" s="5"/>
      <c r="CC2645" s="68"/>
      <c r="CD2645" s="67"/>
      <c r="CE2645" s="67"/>
      <c r="CF2645" s="64"/>
      <c r="CG2645" s="5"/>
      <c r="CH2645" s="69"/>
      <c r="CI2645" s="6"/>
      <c r="CJ2645" s="5"/>
      <c r="CK2645" s="25"/>
      <c r="CL2645" s="5"/>
      <c r="DN2645" s="14"/>
      <c r="DO2645" s="14"/>
      <c r="DP2645" s="5"/>
      <c r="DQ2645" s="25"/>
      <c r="DR2645" s="25"/>
      <c r="DS2645" s="96"/>
      <c r="DT2645" s="83"/>
      <c r="DU2645" s="14"/>
      <c r="DX2645" s="83"/>
      <c r="DY2645" s="83"/>
      <c r="DZ2645" s="83"/>
      <c r="EA2645" s="83"/>
      <c r="EJ2645" s="54"/>
      <c r="EK2645" s="22"/>
      <c r="EL2645" s="24"/>
      <c r="EP2645" s="23"/>
      <c r="EQ2645" s="24"/>
      <c r="ER2645" s="22"/>
      <c r="ES2645" s="24"/>
      <c r="ET2645" s="24"/>
      <c r="EU2645" s="23"/>
      <c r="EV2645" s="26"/>
      <c r="EX2645" s="6"/>
      <c r="EY2645" s="24"/>
      <c r="EZ2645" s="109"/>
      <c r="FA2645" s="66"/>
      <c r="FB2645" s="5"/>
      <c r="FC2645" s="68"/>
      <c r="FD2645" s="67"/>
      <c r="FE2645" s="67"/>
      <c r="FF2645" s="64"/>
      <c r="FG2645" s="5"/>
      <c r="FH2645" s="69"/>
      <c r="FI2645" s="6"/>
      <c r="FJ2645" s="5"/>
      <c r="FK2645" s="25"/>
      <c r="FL2645" s="5"/>
    </row>
    <row r="2646" spans="40:168">
      <c r="AN2646" s="14"/>
      <c r="AO2646" s="14"/>
      <c r="AP2646" s="5"/>
      <c r="AQ2646" s="25"/>
      <c r="AR2646" s="25"/>
      <c r="AS2646" s="96"/>
      <c r="AT2646" s="83"/>
      <c r="AU2646" s="14"/>
      <c r="AX2646" s="83"/>
      <c r="AY2646" s="83"/>
      <c r="AZ2646" s="83"/>
      <c r="BA2646" s="83"/>
      <c r="BJ2646" s="54"/>
      <c r="BK2646" s="22"/>
      <c r="BL2646" s="24"/>
      <c r="BP2646" s="23"/>
      <c r="BQ2646" s="24"/>
      <c r="BR2646" s="22"/>
      <c r="BS2646" s="24"/>
      <c r="BT2646" s="24"/>
      <c r="BU2646" s="23"/>
      <c r="BV2646" s="26"/>
      <c r="BX2646" s="6"/>
      <c r="BY2646" s="24"/>
      <c r="BZ2646" s="109"/>
      <c r="CA2646" s="66"/>
      <c r="CB2646" s="5"/>
      <c r="CC2646" s="68"/>
      <c r="CD2646" s="67"/>
      <c r="CE2646" s="67"/>
      <c r="CF2646" s="64"/>
      <c r="CG2646" s="5"/>
      <c r="CH2646" s="69"/>
      <c r="CI2646" s="6"/>
      <c r="CJ2646" s="5"/>
      <c r="CK2646" s="25"/>
      <c r="CL2646" s="5"/>
      <c r="DN2646" s="14"/>
      <c r="DO2646" s="14"/>
      <c r="DP2646" s="5"/>
      <c r="DQ2646" s="25"/>
      <c r="DR2646" s="25"/>
      <c r="DS2646" s="96"/>
      <c r="DT2646" s="83"/>
      <c r="DU2646" s="14"/>
      <c r="DX2646" s="83"/>
      <c r="DY2646" s="83"/>
      <c r="DZ2646" s="83"/>
      <c r="EA2646" s="83"/>
      <c r="EJ2646" s="54"/>
      <c r="EK2646" s="22"/>
      <c r="EL2646" s="24"/>
      <c r="EP2646" s="23"/>
      <c r="EQ2646" s="24"/>
      <c r="ER2646" s="22"/>
      <c r="ES2646" s="24"/>
      <c r="ET2646" s="24"/>
      <c r="EU2646" s="23"/>
      <c r="EV2646" s="26"/>
      <c r="EX2646" s="6"/>
      <c r="EY2646" s="24"/>
      <c r="EZ2646" s="109"/>
      <c r="FA2646" s="66"/>
      <c r="FB2646" s="5"/>
      <c r="FC2646" s="68"/>
      <c r="FD2646" s="67"/>
      <c r="FE2646" s="67"/>
      <c r="FF2646" s="64"/>
      <c r="FG2646" s="5"/>
      <c r="FH2646" s="69"/>
      <c r="FI2646" s="6"/>
      <c r="FJ2646" s="5"/>
      <c r="FK2646" s="25"/>
      <c r="FL2646" s="5"/>
    </row>
    <row r="2647" spans="40:168">
      <c r="AN2647" s="14"/>
      <c r="AO2647" s="14"/>
      <c r="AP2647" s="5"/>
      <c r="AQ2647" s="25"/>
      <c r="AR2647" s="25"/>
      <c r="AS2647" s="96"/>
      <c r="AT2647" s="83"/>
      <c r="AU2647" s="14"/>
      <c r="AX2647" s="83"/>
      <c r="AY2647" s="83"/>
      <c r="AZ2647" s="83"/>
      <c r="BA2647" s="83"/>
      <c r="BJ2647" s="54"/>
      <c r="BK2647" s="22"/>
      <c r="BL2647" s="24"/>
      <c r="BP2647" s="23"/>
      <c r="BQ2647" s="24"/>
      <c r="BR2647" s="22"/>
      <c r="BS2647" s="24"/>
      <c r="BT2647" s="24"/>
      <c r="BU2647" s="23"/>
      <c r="BV2647" s="26"/>
      <c r="BX2647" s="6"/>
      <c r="BY2647" s="24"/>
      <c r="BZ2647" s="109"/>
      <c r="CA2647" s="66"/>
      <c r="CB2647" s="5"/>
      <c r="CC2647" s="68"/>
      <c r="CD2647" s="67"/>
      <c r="CE2647" s="67"/>
      <c r="CF2647" s="64"/>
      <c r="CG2647" s="5"/>
      <c r="CH2647" s="69"/>
      <c r="CI2647" s="6"/>
      <c r="CJ2647" s="5"/>
      <c r="CK2647" s="25"/>
      <c r="CL2647" s="5"/>
      <c r="DN2647" s="14"/>
      <c r="DO2647" s="14"/>
      <c r="DP2647" s="5"/>
      <c r="DQ2647" s="25"/>
      <c r="DR2647" s="25"/>
      <c r="DS2647" s="96"/>
      <c r="DT2647" s="83"/>
      <c r="DU2647" s="14"/>
      <c r="DX2647" s="83"/>
      <c r="DY2647" s="83"/>
      <c r="DZ2647" s="83"/>
      <c r="EA2647" s="83"/>
      <c r="EJ2647" s="54"/>
      <c r="EK2647" s="22"/>
      <c r="EL2647" s="24"/>
      <c r="EP2647" s="23"/>
      <c r="EQ2647" s="24"/>
      <c r="ER2647" s="22"/>
      <c r="ES2647" s="24"/>
      <c r="ET2647" s="24"/>
      <c r="EU2647" s="23"/>
      <c r="EV2647" s="26"/>
      <c r="EX2647" s="6"/>
      <c r="EY2647" s="24"/>
      <c r="EZ2647" s="109"/>
      <c r="FA2647" s="66"/>
      <c r="FB2647" s="5"/>
      <c r="FC2647" s="68"/>
      <c r="FD2647" s="67"/>
      <c r="FE2647" s="67"/>
      <c r="FF2647" s="64"/>
      <c r="FG2647" s="5"/>
      <c r="FH2647" s="69"/>
      <c r="FI2647" s="6"/>
      <c r="FJ2647" s="5"/>
      <c r="FK2647" s="25"/>
      <c r="FL2647" s="5"/>
    </row>
    <row r="2648" spans="40:168">
      <c r="AN2648" s="14"/>
      <c r="AO2648" s="14"/>
      <c r="AP2648" s="5"/>
      <c r="AQ2648" s="25"/>
      <c r="AR2648" s="25"/>
      <c r="AS2648" s="96"/>
      <c r="AT2648" s="83"/>
      <c r="AU2648" s="14"/>
      <c r="AX2648" s="83"/>
      <c r="AY2648" s="83"/>
      <c r="AZ2648" s="83"/>
      <c r="BA2648" s="83"/>
      <c r="BJ2648" s="54"/>
      <c r="BK2648" s="22"/>
      <c r="BL2648" s="24"/>
      <c r="BP2648" s="23"/>
      <c r="BQ2648" s="24"/>
      <c r="BR2648" s="22"/>
      <c r="BS2648" s="24"/>
      <c r="BT2648" s="24"/>
      <c r="BU2648" s="23"/>
      <c r="BV2648" s="26"/>
      <c r="BX2648" s="6"/>
      <c r="BY2648" s="24"/>
      <c r="BZ2648" s="109"/>
      <c r="CA2648" s="66"/>
      <c r="CB2648" s="5"/>
      <c r="CC2648" s="68"/>
      <c r="CD2648" s="67"/>
      <c r="CE2648" s="67"/>
      <c r="CF2648" s="64"/>
      <c r="CG2648" s="5"/>
      <c r="CH2648" s="69"/>
      <c r="CI2648" s="6"/>
      <c r="CJ2648" s="5"/>
      <c r="CK2648" s="25"/>
      <c r="CL2648" s="5"/>
      <c r="DN2648" s="14"/>
      <c r="DO2648" s="14"/>
      <c r="DP2648" s="5"/>
      <c r="DQ2648" s="25"/>
      <c r="DR2648" s="25"/>
      <c r="DS2648" s="96"/>
      <c r="DT2648" s="83"/>
      <c r="DU2648" s="14"/>
      <c r="DX2648" s="83"/>
      <c r="DY2648" s="83"/>
      <c r="DZ2648" s="83"/>
      <c r="EA2648" s="83"/>
      <c r="EJ2648" s="54"/>
      <c r="EK2648" s="22"/>
      <c r="EL2648" s="24"/>
      <c r="EP2648" s="23"/>
      <c r="EQ2648" s="24"/>
      <c r="ER2648" s="22"/>
      <c r="ES2648" s="24"/>
      <c r="ET2648" s="24"/>
      <c r="EU2648" s="23"/>
      <c r="EV2648" s="26"/>
      <c r="EX2648" s="6"/>
      <c r="EY2648" s="24"/>
      <c r="EZ2648" s="109"/>
      <c r="FA2648" s="66"/>
      <c r="FB2648" s="5"/>
      <c r="FC2648" s="68"/>
      <c r="FD2648" s="67"/>
      <c r="FE2648" s="67"/>
      <c r="FF2648" s="64"/>
      <c r="FG2648" s="5"/>
      <c r="FH2648" s="69"/>
      <c r="FI2648" s="6"/>
      <c r="FJ2648" s="5"/>
      <c r="FK2648" s="25"/>
      <c r="FL2648" s="5"/>
    </row>
    <row r="2649" spans="40:168">
      <c r="AN2649" s="14"/>
      <c r="AO2649" s="14"/>
      <c r="AP2649" s="5"/>
      <c r="AQ2649" s="25"/>
      <c r="AR2649" s="25"/>
      <c r="AS2649" s="96"/>
      <c r="AT2649" s="83"/>
      <c r="AU2649" s="14"/>
      <c r="AX2649" s="83"/>
      <c r="AY2649" s="83"/>
      <c r="AZ2649" s="83"/>
      <c r="BA2649" s="83"/>
      <c r="BJ2649" s="54"/>
      <c r="BK2649" s="22"/>
      <c r="BL2649" s="24"/>
      <c r="BP2649" s="23"/>
      <c r="BQ2649" s="24"/>
      <c r="BR2649" s="22"/>
      <c r="BS2649" s="24"/>
      <c r="BT2649" s="24"/>
      <c r="BU2649" s="23"/>
      <c r="BV2649" s="26"/>
      <c r="BX2649" s="6"/>
      <c r="BY2649" s="24"/>
      <c r="BZ2649" s="109"/>
      <c r="CA2649" s="66"/>
      <c r="CB2649" s="5"/>
      <c r="CC2649" s="68"/>
      <c r="CD2649" s="67"/>
      <c r="CE2649" s="67"/>
      <c r="CF2649" s="64"/>
      <c r="CG2649" s="5"/>
      <c r="CH2649" s="69"/>
      <c r="CI2649" s="6"/>
      <c r="CJ2649" s="5"/>
      <c r="CK2649" s="25"/>
      <c r="CL2649" s="5"/>
      <c r="DN2649" s="14"/>
      <c r="DO2649" s="14"/>
      <c r="DP2649" s="5"/>
      <c r="DQ2649" s="25"/>
      <c r="DR2649" s="25"/>
      <c r="DS2649" s="96"/>
      <c r="DT2649" s="83"/>
      <c r="DU2649" s="14"/>
      <c r="DX2649" s="83"/>
      <c r="DY2649" s="83"/>
      <c r="DZ2649" s="83"/>
      <c r="EA2649" s="83"/>
      <c r="EJ2649" s="54"/>
      <c r="EK2649" s="22"/>
      <c r="EL2649" s="24"/>
      <c r="EP2649" s="23"/>
      <c r="EQ2649" s="24"/>
      <c r="ER2649" s="22"/>
      <c r="ES2649" s="24"/>
      <c r="ET2649" s="24"/>
      <c r="EU2649" s="23"/>
      <c r="EV2649" s="26"/>
      <c r="EX2649" s="6"/>
      <c r="EY2649" s="24"/>
      <c r="EZ2649" s="109"/>
      <c r="FA2649" s="66"/>
      <c r="FB2649" s="5"/>
      <c r="FC2649" s="68"/>
      <c r="FD2649" s="67"/>
      <c r="FE2649" s="67"/>
      <c r="FF2649" s="64"/>
      <c r="FG2649" s="5"/>
      <c r="FH2649" s="69"/>
      <c r="FI2649" s="6"/>
      <c r="FJ2649" s="5"/>
      <c r="FK2649" s="25"/>
      <c r="FL2649" s="5"/>
    </row>
    <row r="2650" spans="40:168">
      <c r="AN2650" s="14"/>
      <c r="AO2650" s="14"/>
      <c r="AP2650" s="5"/>
      <c r="AQ2650" s="25"/>
      <c r="AR2650" s="25"/>
      <c r="AS2650" s="96"/>
      <c r="AT2650" s="83"/>
      <c r="AU2650" s="14"/>
      <c r="AX2650" s="83"/>
      <c r="AY2650" s="83"/>
      <c r="AZ2650" s="83"/>
      <c r="BA2650" s="83"/>
      <c r="BJ2650" s="54"/>
      <c r="BK2650" s="22"/>
      <c r="BL2650" s="24"/>
      <c r="BP2650" s="23"/>
      <c r="BQ2650" s="24"/>
      <c r="BR2650" s="22"/>
      <c r="BS2650" s="24"/>
      <c r="BT2650" s="24"/>
      <c r="BU2650" s="23"/>
      <c r="BV2650" s="26"/>
      <c r="BX2650" s="6"/>
      <c r="BY2650" s="24"/>
      <c r="BZ2650" s="109"/>
      <c r="CA2650" s="66"/>
      <c r="CB2650" s="5"/>
      <c r="CC2650" s="68"/>
      <c r="CD2650" s="67"/>
      <c r="CE2650" s="67"/>
      <c r="CF2650" s="64"/>
      <c r="CG2650" s="5"/>
      <c r="CH2650" s="69"/>
      <c r="CI2650" s="6"/>
      <c r="CJ2650" s="5"/>
      <c r="CK2650" s="25"/>
      <c r="CL2650" s="5"/>
      <c r="DN2650" s="14"/>
      <c r="DO2650" s="14"/>
      <c r="DP2650" s="5"/>
      <c r="DQ2650" s="25"/>
      <c r="DR2650" s="25"/>
      <c r="DS2650" s="96"/>
      <c r="DT2650" s="83"/>
      <c r="DU2650" s="14"/>
      <c r="DX2650" s="83"/>
      <c r="DY2650" s="83"/>
      <c r="DZ2650" s="83"/>
      <c r="EA2650" s="83"/>
      <c r="EJ2650" s="54"/>
      <c r="EK2650" s="22"/>
      <c r="EL2650" s="24"/>
      <c r="EP2650" s="23"/>
      <c r="EQ2650" s="24"/>
      <c r="ER2650" s="22"/>
      <c r="ES2650" s="24"/>
      <c r="ET2650" s="24"/>
      <c r="EU2650" s="23"/>
      <c r="EV2650" s="26"/>
      <c r="EX2650" s="6"/>
      <c r="EY2650" s="24"/>
      <c r="EZ2650" s="109"/>
      <c r="FA2650" s="66"/>
      <c r="FB2650" s="5"/>
      <c r="FC2650" s="68"/>
      <c r="FD2650" s="67"/>
      <c r="FE2650" s="67"/>
      <c r="FF2650" s="64"/>
      <c r="FG2650" s="5"/>
      <c r="FH2650" s="69"/>
      <c r="FI2650" s="6"/>
      <c r="FJ2650" s="5"/>
      <c r="FK2650" s="25"/>
      <c r="FL2650" s="5"/>
    </row>
    <row r="2651" spans="40:168">
      <c r="AN2651" s="14"/>
      <c r="AO2651" s="14"/>
      <c r="AP2651" s="5"/>
      <c r="AQ2651" s="25"/>
      <c r="AR2651" s="25"/>
      <c r="AS2651" s="96"/>
      <c r="AT2651" s="83"/>
      <c r="AU2651" s="14"/>
      <c r="AX2651" s="83"/>
      <c r="AY2651" s="83"/>
      <c r="AZ2651" s="83"/>
      <c r="BA2651" s="83"/>
      <c r="BJ2651" s="54"/>
      <c r="BK2651" s="22"/>
      <c r="BL2651" s="24"/>
      <c r="BP2651" s="23"/>
      <c r="BQ2651" s="24"/>
      <c r="BR2651" s="22"/>
      <c r="BS2651" s="24"/>
      <c r="BT2651" s="24"/>
      <c r="BU2651" s="23"/>
      <c r="BV2651" s="26"/>
      <c r="BX2651" s="6"/>
      <c r="BY2651" s="24"/>
      <c r="BZ2651" s="109"/>
      <c r="CA2651" s="66"/>
      <c r="CB2651" s="5"/>
      <c r="CC2651" s="68"/>
      <c r="CD2651" s="67"/>
      <c r="CE2651" s="67"/>
      <c r="CF2651" s="64"/>
      <c r="CG2651" s="5"/>
      <c r="CH2651" s="69"/>
      <c r="CI2651" s="6"/>
      <c r="CJ2651" s="5"/>
      <c r="CK2651" s="25"/>
      <c r="CL2651" s="5"/>
      <c r="DN2651" s="14"/>
      <c r="DO2651" s="14"/>
      <c r="DP2651" s="5"/>
      <c r="DQ2651" s="25"/>
      <c r="DR2651" s="25"/>
      <c r="DS2651" s="96"/>
      <c r="DT2651" s="83"/>
      <c r="DU2651" s="14"/>
      <c r="DX2651" s="83"/>
      <c r="DY2651" s="83"/>
      <c r="DZ2651" s="83"/>
      <c r="EA2651" s="83"/>
      <c r="EJ2651" s="54"/>
      <c r="EK2651" s="22"/>
      <c r="EL2651" s="24"/>
      <c r="EP2651" s="23"/>
      <c r="EQ2651" s="24"/>
      <c r="ER2651" s="22"/>
      <c r="ES2651" s="24"/>
      <c r="ET2651" s="24"/>
      <c r="EU2651" s="23"/>
      <c r="EV2651" s="26"/>
      <c r="EX2651" s="6"/>
      <c r="EY2651" s="24"/>
      <c r="EZ2651" s="109"/>
      <c r="FA2651" s="66"/>
      <c r="FB2651" s="5"/>
      <c r="FC2651" s="68"/>
      <c r="FD2651" s="67"/>
      <c r="FE2651" s="67"/>
      <c r="FF2651" s="64"/>
      <c r="FG2651" s="5"/>
      <c r="FH2651" s="69"/>
      <c r="FI2651" s="6"/>
      <c r="FJ2651" s="5"/>
      <c r="FK2651" s="25"/>
      <c r="FL2651" s="5"/>
    </row>
    <row r="2652" spans="40:168">
      <c r="AN2652" s="14"/>
      <c r="AO2652" s="14"/>
      <c r="AP2652" s="5"/>
      <c r="AQ2652" s="25"/>
      <c r="AR2652" s="25"/>
      <c r="AS2652" s="96"/>
      <c r="AT2652" s="83"/>
      <c r="AU2652" s="14"/>
      <c r="AX2652" s="83"/>
      <c r="AY2652" s="83"/>
      <c r="AZ2652" s="83"/>
      <c r="BA2652" s="83"/>
      <c r="BJ2652" s="54"/>
      <c r="BK2652" s="22"/>
      <c r="BL2652" s="24"/>
      <c r="BP2652" s="23"/>
      <c r="BQ2652" s="24"/>
      <c r="BR2652" s="22"/>
      <c r="BS2652" s="24"/>
      <c r="BT2652" s="24"/>
      <c r="BU2652" s="23"/>
      <c r="BV2652" s="26"/>
      <c r="BX2652" s="6"/>
      <c r="BY2652" s="24"/>
      <c r="BZ2652" s="109"/>
      <c r="CA2652" s="66"/>
      <c r="CB2652" s="5"/>
      <c r="CC2652" s="68"/>
      <c r="CD2652" s="67"/>
      <c r="CE2652" s="67"/>
      <c r="CF2652" s="64"/>
      <c r="CG2652" s="5"/>
      <c r="CH2652" s="69"/>
      <c r="CI2652" s="6"/>
      <c r="CJ2652" s="5"/>
      <c r="CK2652" s="25"/>
      <c r="CL2652" s="5"/>
      <c r="DN2652" s="14"/>
      <c r="DO2652" s="14"/>
      <c r="DP2652" s="5"/>
      <c r="DQ2652" s="25"/>
      <c r="DR2652" s="25"/>
      <c r="DS2652" s="96"/>
      <c r="DT2652" s="83"/>
      <c r="DU2652" s="14"/>
      <c r="DX2652" s="83"/>
      <c r="DY2652" s="83"/>
      <c r="DZ2652" s="83"/>
      <c r="EA2652" s="83"/>
      <c r="EJ2652" s="54"/>
      <c r="EK2652" s="22"/>
      <c r="EL2652" s="24"/>
      <c r="EP2652" s="23"/>
      <c r="EQ2652" s="24"/>
      <c r="ER2652" s="22"/>
      <c r="ES2652" s="24"/>
      <c r="ET2652" s="24"/>
      <c r="EU2652" s="23"/>
      <c r="EV2652" s="26"/>
      <c r="EX2652" s="6"/>
      <c r="EY2652" s="24"/>
      <c r="EZ2652" s="109"/>
      <c r="FA2652" s="66"/>
      <c r="FB2652" s="5"/>
      <c r="FC2652" s="68"/>
      <c r="FD2652" s="67"/>
      <c r="FE2652" s="67"/>
      <c r="FF2652" s="64"/>
      <c r="FG2652" s="5"/>
      <c r="FH2652" s="69"/>
      <c r="FI2652" s="6"/>
      <c r="FJ2652" s="5"/>
      <c r="FK2652" s="25"/>
      <c r="FL2652" s="5"/>
    </row>
    <row r="2653" spans="40:168">
      <c r="AN2653" s="14"/>
      <c r="AO2653" s="14"/>
      <c r="AP2653" s="5"/>
      <c r="AQ2653" s="25"/>
      <c r="AR2653" s="25"/>
      <c r="AS2653" s="96"/>
      <c r="AT2653" s="83"/>
      <c r="AU2653" s="14"/>
      <c r="AX2653" s="83"/>
      <c r="AY2653" s="83"/>
      <c r="AZ2653" s="83"/>
      <c r="BA2653" s="83"/>
      <c r="BJ2653" s="54"/>
      <c r="BK2653" s="22"/>
      <c r="BL2653" s="24"/>
      <c r="BP2653" s="23"/>
      <c r="BQ2653" s="24"/>
      <c r="BR2653" s="22"/>
      <c r="BS2653" s="24"/>
      <c r="BT2653" s="24"/>
      <c r="BU2653" s="23"/>
      <c r="BV2653" s="26"/>
      <c r="BX2653" s="6"/>
      <c r="BY2653" s="24"/>
      <c r="BZ2653" s="109"/>
      <c r="CA2653" s="66"/>
      <c r="CB2653" s="5"/>
      <c r="CC2653" s="68"/>
      <c r="CD2653" s="67"/>
      <c r="CE2653" s="67"/>
      <c r="CF2653" s="64"/>
      <c r="CG2653" s="5"/>
      <c r="CH2653" s="69"/>
      <c r="CI2653" s="6"/>
      <c r="CJ2653" s="5"/>
      <c r="CK2653" s="25"/>
      <c r="CL2653" s="5"/>
      <c r="DN2653" s="14"/>
      <c r="DO2653" s="14"/>
      <c r="DP2653" s="5"/>
      <c r="DQ2653" s="25"/>
      <c r="DR2653" s="25"/>
      <c r="DS2653" s="96"/>
      <c r="DT2653" s="83"/>
      <c r="DU2653" s="14"/>
      <c r="DX2653" s="83"/>
      <c r="DY2653" s="83"/>
      <c r="DZ2653" s="83"/>
      <c r="EA2653" s="83"/>
      <c r="EJ2653" s="54"/>
      <c r="EK2653" s="22"/>
      <c r="EL2653" s="24"/>
      <c r="EP2653" s="23"/>
      <c r="EQ2653" s="24"/>
      <c r="ER2653" s="22"/>
      <c r="ES2653" s="24"/>
      <c r="ET2653" s="24"/>
      <c r="EU2653" s="23"/>
      <c r="EV2653" s="26"/>
      <c r="EX2653" s="6"/>
      <c r="EY2653" s="24"/>
      <c r="EZ2653" s="109"/>
      <c r="FA2653" s="66"/>
      <c r="FB2653" s="5"/>
      <c r="FC2653" s="68"/>
      <c r="FD2653" s="67"/>
      <c r="FE2653" s="67"/>
      <c r="FF2653" s="64"/>
      <c r="FG2653" s="5"/>
      <c r="FH2653" s="69"/>
      <c r="FI2653" s="6"/>
      <c r="FJ2653" s="5"/>
      <c r="FK2653" s="25"/>
      <c r="FL2653" s="5"/>
    </row>
    <row r="2654" spans="40:168">
      <c r="AN2654" s="14"/>
      <c r="AO2654" s="14"/>
      <c r="AP2654" s="5"/>
      <c r="AQ2654" s="25"/>
      <c r="AR2654" s="25"/>
      <c r="AS2654" s="96"/>
      <c r="AT2654" s="83"/>
      <c r="AU2654" s="14"/>
      <c r="AX2654" s="83"/>
      <c r="AY2654" s="83"/>
      <c r="AZ2654" s="83"/>
      <c r="BA2654" s="83"/>
      <c r="BJ2654" s="54"/>
      <c r="BK2654" s="22"/>
      <c r="BL2654" s="24"/>
      <c r="BP2654" s="23"/>
      <c r="BQ2654" s="24"/>
      <c r="BR2654" s="22"/>
      <c r="BS2654" s="24"/>
      <c r="BT2654" s="24"/>
      <c r="BU2654" s="23"/>
      <c r="BV2654" s="26"/>
      <c r="BX2654" s="6"/>
      <c r="BY2654" s="24"/>
      <c r="BZ2654" s="109"/>
      <c r="CA2654" s="66"/>
      <c r="CB2654" s="5"/>
      <c r="CC2654" s="68"/>
      <c r="CD2654" s="67"/>
      <c r="CE2654" s="67"/>
      <c r="CF2654" s="64"/>
      <c r="CG2654" s="5"/>
      <c r="CH2654" s="69"/>
      <c r="CI2654" s="6"/>
      <c r="CJ2654" s="5"/>
      <c r="CK2654" s="25"/>
      <c r="CL2654" s="5"/>
      <c r="DN2654" s="14"/>
      <c r="DO2654" s="14"/>
      <c r="DP2654" s="5"/>
      <c r="DQ2654" s="25"/>
      <c r="DR2654" s="25"/>
      <c r="DS2654" s="96"/>
      <c r="DT2654" s="83"/>
      <c r="DU2654" s="14"/>
      <c r="DX2654" s="83"/>
      <c r="DY2654" s="83"/>
      <c r="DZ2654" s="83"/>
      <c r="EA2654" s="83"/>
      <c r="EJ2654" s="54"/>
      <c r="EK2654" s="22"/>
      <c r="EL2654" s="24"/>
      <c r="EP2654" s="23"/>
      <c r="EQ2654" s="24"/>
      <c r="ER2654" s="22"/>
      <c r="ES2654" s="24"/>
      <c r="ET2654" s="24"/>
      <c r="EU2654" s="23"/>
      <c r="EV2654" s="26"/>
      <c r="EX2654" s="6"/>
      <c r="EY2654" s="24"/>
      <c r="EZ2654" s="109"/>
      <c r="FA2654" s="66"/>
      <c r="FB2654" s="5"/>
      <c r="FC2654" s="68"/>
      <c r="FD2654" s="67"/>
      <c r="FE2654" s="67"/>
      <c r="FF2654" s="64"/>
      <c r="FG2654" s="5"/>
      <c r="FH2654" s="69"/>
      <c r="FI2654" s="6"/>
      <c r="FJ2654" s="5"/>
      <c r="FK2654" s="25"/>
      <c r="FL2654" s="5"/>
    </row>
    <row r="2655" spans="40:168">
      <c r="AN2655" s="14"/>
      <c r="AO2655" s="14"/>
      <c r="AP2655" s="5"/>
      <c r="AQ2655" s="25"/>
      <c r="AR2655" s="25"/>
      <c r="AS2655" s="96"/>
      <c r="AT2655" s="83"/>
      <c r="AU2655" s="14"/>
      <c r="AX2655" s="83"/>
      <c r="AY2655" s="83"/>
      <c r="AZ2655" s="83"/>
      <c r="BA2655" s="83"/>
      <c r="BJ2655" s="54"/>
      <c r="BK2655" s="22"/>
      <c r="BL2655" s="24"/>
      <c r="BP2655" s="23"/>
      <c r="BQ2655" s="24"/>
      <c r="BR2655" s="22"/>
      <c r="BS2655" s="24"/>
      <c r="BT2655" s="24"/>
      <c r="BU2655" s="23"/>
      <c r="BV2655" s="26"/>
      <c r="BX2655" s="6"/>
      <c r="BY2655" s="24"/>
      <c r="BZ2655" s="109"/>
      <c r="CA2655" s="66"/>
      <c r="CB2655" s="5"/>
      <c r="CC2655" s="68"/>
      <c r="CD2655" s="67"/>
      <c r="CE2655" s="67"/>
      <c r="CF2655" s="64"/>
      <c r="CG2655" s="5"/>
      <c r="CH2655" s="69"/>
      <c r="CI2655" s="6"/>
      <c r="CJ2655" s="5"/>
      <c r="CK2655" s="25"/>
      <c r="CL2655" s="5"/>
      <c r="DN2655" s="14"/>
      <c r="DO2655" s="14"/>
      <c r="DP2655" s="5"/>
      <c r="DQ2655" s="25"/>
      <c r="DR2655" s="25"/>
      <c r="DS2655" s="96"/>
      <c r="DT2655" s="83"/>
      <c r="DU2655" s="14"/>
      <c r="DX2655" s="83"/>
      <c r="DY2655" s="83"/>
      <c r="DZ2655" s="83"/>
      <c r="EA2655" s="83"/>
      <c r="EJ2655" s="54"/>
      <c r="EK2655" s="22"/>
      <c r="EL2655" s="24"/>
      <c r="EP2655" s="23"/>
      <c r="EQ2655" s="24"/>
      <c r="ER2655" s="22"/>
      <c r="ES2655" s="24"/>
      <c r="ET2655" s="24"/>
      <c r="EU2655" s="23"/>
      <c r="EV2655" s="26"/>
      <c r="EX2655" s="6"/>
      <c r="EY2655" s="24"/>
      <c r="EZ2655" s="109"/>
      <c r="FA2655" s="66"/>
      <c r="FB2655" s="5"/>
      <c r="FC2655" s="68"/>
      <c r="FD2655" s="67"/>
      <c r="FE2655" s="67"/>
      <c r="FF2655" s="64"/>
      <c r="FG2655" s="5"/>
      <c r="FH2655" s="69"/>
      <c r="FI2655" s="6"/>
      <c r="FJ2655" s="5"/>
      <c r="FK2655" s="25"/>
      <c r="FL2655" s="5"/>
    </row>
    <row r="2656" spans="40:168">
      <c r="AN2656" s="14"/>
      <c r="AO2656" s="14"/>
      <c r="AP2656" s="5"/>
      <c r="AQ2656" s="25"/>
      <c r="AR2656" s="25"/>
      <c r="AS2656" s="96"/>
      <c r="AT2656" s="83"/>
      <c r="AU2656" s="14"/>
      <c r="AX2656" s="83"/>
      <c r="AY2656" s="83"/>
      <c r="AZ2656" s="83"/>
      <c r="BA2656" s="83"/>
      <c r="BJ2656" s="54"/>
      <c r="BK2656" s="22"/>
      <c r="BL2656" s="24"/>
      <c r="BP2656" s="23"/>
      <c r="BQ2656" s="24"/>
      <c r="BR2656" s="22"/>
      <c r="BS2656" s="24"/>
      <c r="BT2656" s="24"/>
      <c r="BU2656" s="23"/>
      <c r="BV2656" s="26"/>
      <c r="BX2656" s="6"/>
      <c r="BY2656" s="24"/>
      <c r="BZ2656" s="109"/>
      <c r="CA2656" s="66"/>
      <c r="CB2656" s="5"/>
      <c r="CC2656" s="68"/>
      <c r="CD2656" s="67"/>
      <c r="CE2656" s="67"/>
      <c r="CF2656" s="64"/>
      <c r="CG2656" s="5"/>
      <c r="CH2656" s="69"/>
      <c r="CI2656" s="6"/>
      <c r="CJ2656" s="5"/>
      <c r="CK2656" s="25"/>
      <c r="CL2656" s="5"/>
      <c r="DN2656" s="14"/>
      <c r="DO2656" s="14"/>
      <c r="DP2656" s="5"/>
      <c r="DQ2656" s="25"/>
      <c r="DR2656" s="25"/>
      <c r="DS2656" s="96"/>
      <c r="DT2656" s="83"/>
      <c r="DU2656" s="14"/>
      <c r="DX2656" s="83"/>
      <c r="DY2656" s="83"/>
      <c r="DZ2656" s="83"/>
      <c r="EA2656" s="83"/>
      <c r="EJ2656" s="54"/>
      <c r="EK2656" s="22"/>
      <c r="EL2656" s="24"/>
      <c r="EP2656" s="23"/>
      <c r="EQ2656" s="24"/>
      <c r="ER2656" s="22"/>
      <c r="ES2656" s="24"/>
      <c r="ET2656" s="24"/>
      <c r="EU2656" s="23"/>
      <c r="EV2656" s="26"/>
      <c r="EX2656" s="6"/>
      <c r="EY2656" s="24"/>
      <c r="EZ2656" s="109"/>
      <c r="FA2656" s="66"/>
      <c r="FB2656" s="5"/>
      <c r="FC2656" s="68"/>
      <c r="FD2656" s="67"/>
      <c r="FE2656" s="67"/>
      <c r="FF2656" s="64"/>
      <c r="FG2656" s="5"/>
      <c r="FH2656" s="69"/>
      <c r="FI2656" s="6"/>
      <c r="FJ2656" s="5"/>
      <c r="FK2656" s="25"/>
      <c r="FL2656" s="5"/>
    </row>
    <row r="2657" spans="40:168">
      <c r="AN2657" s="14"/>
      <c r="AO2657" s="14"/>
      <c r="AP2657" s="5"/>
      <c r="AQ2657" s="25"/>
      <c r="AR2657" s="25"/>
      <c r="AS2657" s="96"/>
      <c r="AT2657" s="83"/>
      <c r="AU2657" s="14"/>
      <c r="AX2657" s="83"/>
      <c r="AY2657" s="83"/>
      <c r="AZ2657" s="83"/>
      <c r="BA2657" s="83"/>
      <c r="BJ2657" s="54"/>
      <c r="BK2657" s="22"/>
      <c r="BL2657" s="24"/>
      <c r="BP2657" s="23"/>
      <c r="BQ2657" s="24"/>
      <c r="BR2657" s="22"/>
      <c r="BS2657" s="24"/>
      <c r="BT2657" s="24"/>
      <c r="BU2657" s="23"/>
      <c r="BV2657" s="26"/>
      <c r="BX2657" s="6"/>
      <c r="BY2657" s="24"/>
      <c r="BZ2657" s="109"/>
      <c r="CA2657" s="66"/>
      <c r="CB2657" s="5"/>
      <c r="CC2657" s="68"/>
      <c r="CD2657" s="67"/>
      <c r="CE2657" s="67"/>
      <c r="CF2657" s="64"/>
      <c r="CG2657" s="5"/>
      <c r="CH2657" s="69"/>
      <c r="CI2657" s="6"/>
      <c r="CJ2657" s="5"/>
      <c r="CK2657" s="25"/>
      <c r="CL2657" s="5"/>
      <c r="DN2657" s="14"/>
      <c r="DO2657" s="14"/>
      <c r="DP2657" s="5"/>
      <c r="DQ2657" s="25"/>
      <c r="DR2657" s="25"/>
      <c r="DS2657" s="96"/>
      <c r="DT2657" s="83"/>
      <c r="DU2657" s="14"/>
      <c r="DX2657" s="83"/>
      <c r="DY2657" s="83"/>
      <c r="DZ2657" s="83"/>
      <c r="EA2657" s="83"/>
      <c r="EJ2657" s="54"/>
      <c r="EK2657" s="22"/>
      <c r="EL2657" s="24"/>
      <c r="EP2657" s="23"/>
      <c r="EQ2657" s="24"/>
      <c r="ER2657" s="22"/>
      <c r="ES2657" s="24"/>
      <c r="ET2657" s="24"/>
      <c r="EU2657" s="23"/>
      <c r="EV2657" s="26"/>
      <c r="EX2657" s="6"/>
      <c r="EY2657" s="24"/>
      <c r="EZ2657" s="109"/>
      <c r="FA2657" s="66"/>
      <c r="FB2657" s="5"/>
      <c r="FC2657" s="68"/>
      <c r="FD2657" s="67"/>
      <c r="FE2657" s="67"/>
      <c r="FF2657" s="64"/>
      <c r="FG2657" s="5"/>
      <c r="FH2657" s="69"/>
      <c r="FI2657" s="6"/>
      <c r="FJ2657" s="5"/>
      <c r="FK2657" s="25"/>
      <c r="FL2657" s="5"/>
    </row>
    <row r="2658" spans="40:168">
      <c r="AN2658" s="14"/>
      <c r="AO2658" s="14"/>
      <c r="AP2658" s="5"/>
      <c r="AQ2658" s="25"/>
      <c r="AR2658" s="25"/>
      <c r="AS2658" s="96"/>
      <c r="AT2658" s="83"/>
      <c r="AU2658" s="14"/>
      <c r="AX2658" s="83"/>
      <c r="AY2658" s="83"/>
      <c r="AZ2658" s="83"/>
      <c r="BA2658" s="83"/>
      <c r="BJ2658" s="54"/>
      <c r="BK2658" s="22"/>
      <c r="BL2658" s="24"/>
      <c r="BP2658" s="23"/>
      <c r="BQ2658" s="24"/>
      <c r="BR2658" s="22"/>
      <c r="BS2658" s="24"/>
      <c r="BT2658" s="24"/>
      <c r="BU2658" s="23"/>
      <c r="BV2658" s="26"/>
      <c r="BX2658" s="6"/>
      <c r="BY2658" s="24"/>
      <c r="BZ2658" s="109"/>
      <c r="CA2658" s="66"/>
      <c r="CB2658" s="5"/>
      <c r="CC2658" s="68"/>
      <c r="CD2658" s="67"/>
      <c r="CE2658" s="67"/>
      <c r="CF2658" s="64"/>
      <c r="CG2658" s="5"/>
      <c r="CH2658" s="69"/>
      <c r="CI2658" s="6"/>
      <c r="CJ2658" s="5"/>
      <c r="CK2658" s="25"/>
      <c r="CL2658" s="5"/>
      <c r="DN2658" s="14"/>
      <c r="DO2658" s="14"/>
      <c r="DP2658" s="5"/>
      <c r="DQ2658" s="25"/>
      <c r="DR2658" s="25"/>
      <c r="DS2658" s="96"/>
      <c r="DT2658" s="83"/>
      <c r="DU2658" s="14"/>
      <c r="DX2658" s="83"/>
      <c r="DY2658" s="83"/>
      <c r="DZ2658" s="83"/>
      <c r="EA2658" s="83"/>
      <c r="EJ2658" s="54"/>
      <c r="EK2658" s="22"/>
      <c r="EL2658" s="24"/>
      <c r="EP2658" s="23"/>
      <c r="EQ2658" s="24"/>
      <c r="ER2658" s="22"/>
      <c r="ES2658" s="24"/>
      <c r="ET2658" s="24"/>
      <c r="EU2658" s="23"/>
      <c r="EV2658" s="26"/>
      <c r="EX2658" s="6"/>
      <c r="EY2658" s="24"/>
      <c r="EZ2658" s="109"/>
      <c r="FA2658" s="66"/>
      <c r="FB2658" s="5"/>
      <c r="FC2658" s="68"/>
      <c r="FD2658" s="67"/>
      <c r="FE2658" s="67"/>
      <c r="FF2658" s="64"/>
      <c r="FG2658" s="5"/>
      <c r="FH2658" s="69"/>
      <c r="FI2658" s="6"/>
      <c r="FJ2658" s="5"/>
      <c r="FK2658" s="25"/>
      <c r="FL2658" s="5"/>
    </row>
    <row r="2659" spans="40:168">
      <c r="AN2659" s="14"/>
      <c r="AO2659" s="14"/>
      <c r="AP2659" s="5"/>
      <c r="AQ2659" s="25"/>
      <c r="AR2659" s="25"/>
      <c r="AS2659" s="96"/>
      <c r="AT2659" s="83"/>
      <c r="AU2659" s="14"/>
      <c r="AX2659" s="83"/>
      <c r="AY2659" s="83"/>
      <c r="AZ2659" s="83"/>
      <c r="BA2659" s="83"/>
      <c r="BJ2659" s="54"/>
      <c r="BK2659" s="22"/>
      <c r="BL2659" s="24"/>
      <c r="BP2659" s="23"/>
      <c r="BQ2659" s="24"/>
      <c r="BR2659" s="22"/>
      <c r="BS2659" s="24"/>
      <c r="BT2659" s="24"/>
      <c r="BU2659" s="23"/>
      <c r="BV2659" s="26"/>
      <c r="BX2659" s="6"/>
      <c r="BY2659" s="24"/>
      <c r="BZ2659" s="109"/>
      <c r="CA2659" s="66"/>
      <c r="CB2659" s="5"/>
      <c r="CC2659" s="68"/>
      <c r="CD2659" s="67"/>
      <c r="CE2659" s="67"/>
      <c r="CF2659" s="64"/>
      <c r="CG2659" s="5"/>
      <c r="CH2659" s="69"/>
      <c r="CI2659" s="6"/>
      <c r="CJ2659" s="5"/>
      <c r="CK2659" s="25"/>
      <c r="CL2659" s="5"/>
      <c r="DN2659" s="14"/>
      <c r="DO2659" s="14"/>
      <c r="DP2659" s="5"/>
      <c r="DQ2659" s="25"/>
      <c r="DR2659" s="25"/>
      <c r="DS2659" s="96"/>
      <c r="DT2659" s="83"/>
      <c r="DU2659" s="14"/>
      <c r="DX2659" s="83"/>
      <c r="DY2659" s="83"/>
      <c r="DZ2659" s="83"/>
      <c r="EA2659" s="83"/>
      <c r="EJ2659" s="54"/>
      <c r="EK2659" s="22"/>
      <c r="EL2659" s="24"/>
      <c r="EP2659" s="23"/>
      <c r="EQ2659" s="24"/>
      <c r="ER2659" s="22"/>
      <c r="ES2659" s="24"/>
      <c r="ET2659" s="24"/>
      <c r="EU2659" s="23"/>
      <c r="EV2659" s="26"/>
      <c r="EX2659" s="6"/>
      <c r="EY2659" s="24"/>
      <c r="EZ2659" s="109"/>
      <c r="FA2659" s="66"/>
      <c r="FB2659" s="5"/>
      <c r="FC2659" s="68"/>
      <c r="FD2659" s="67"/>
      <c r="FE2659" s="67"/>
      <c r="FF2659" s="64"/>
      <c r="FG2659" s="5"/>
      <c r="FH2659" s="69"/>
      <c r="FI2659" s="6"/>
      <c r="FJ2659" s="5"/>
      <c r="FK2659" s="25"/>
      <c r="FL2659" s="5"/>
    </row>
    <row r="2660" spans="40:168">
      <c r="AN2660" s="14"/>
      <c r="AO2660" s="14"/>
      <c r="AP2660" s="5"/>
      <c r="AQ2660" s="25"/>
      <c r="AR2660" s="25"/>
      <c r="AS2660" s="96"/>
      <c r="AT2660" s="83"/>
      <c r="AU2660" s="14"/>
      <c r="AX2660" s="83"/>
      <c r="AY2660" s="83"/>
      <c r="AZ2660" s="83"/>
      <c r="BA2660" s="83"/>
      <c r="BJ2660" s="54"/>
      <c r="BK2660" s="22"/>
      <c r="BL2660" s="24"/>
      <c r="BP2660" s="23"/>
      <c r="BQ2660" s="24"/>
      <c r="BR2660" s="22"/>
      <c r="BS2660" s="24"/>
      <c r="BT2660" s="24"/>
      <c r="BU2660" s="23"/>
      <c r="BV2660" s="26"/>
      <c r="BX2660" s="6"/>
      <c r="BY2660" s="24"/>
      <c r="BZ2660" s="109"/>
      <c r="CA2660" s="66"/>
      <c r="CB2660" s="5"/>
      <c r="CC2660" s="68"/>
      <c r="CD2660" s="67"/>
      <c r="CE2660" s="67"/>
      <c r="CF2660" s="64"/>
      <c r="CG2660" s="5"/>
      <c r="CH2660" s="69"/>
      <c r="CI2660" s="6"/>
      <c r="CJ2660" s="5"/>
      <c r="CK2660" s="25"/>
      <c r="CL2660" s="5"/>
      <c r="DN2660" s="14"/>
      <c r="DO2660" s="14"/>
      <c r="DP2660" s="5"/>
      <c r="DQ2660" s="25"/>
      <c r="DR2660" s="25"/>
      <c r="DS2660" s="96"/>
      <c r="DT2660" s="83"/>
      <c r="DU2660" s="14"/>
      <c r="DX2660" s="83"/>
      <c r="DY2660" s="83"/>
      <c r="DZ2660" s="83"/>
      <c r="EA2660" s="83"/>
      <c r="EJ2660" s="54"/>
      <c r="EK2660" s="22"/>
      <c r="EL2660" s="24"/>
      <c r="EP2660" s="23"/>
      <c r="EQ2660" s="24"/>
      <c r="ER2660" s="22"/>
      <c r="ES2660" s="24"/>
      <c r="ET2660" s="24"/>
      <c r="EU2660" s="23"/>
      <c r="EV2660" s="26"/>
      <c r="EX2660" s="6"/>
      <c r="EY2660" s="24"/>
      <c r="EZ2660" s="109"/>
      <c r="FA2660" s="66"/>
      <c r="FB2660" s="5"/>
      <c r="FC2660" s="68"/>
      <c r="FD2660" s="67"/>
      <c r="FE2660" s="67"/>
      <c r="FF2660" s="64"/>
      <c r="FG2660" s="5"/>
      <c r="FH2660" s="69"/>
      <c r="FI2660" s="6"/>
      <c r="FJ2660" s="5"/>
      <c r="FK2660" s="25"/>
      <c r="FL2660" s="5"/>
    </row>
    <row r="2661" spans="40:168">
      <c r="AN2661" s="14"/>
      <c r="AO2661" s="14"/>
      <c r="AP2661" s="5"/>
      <c r="AQ2661" s="25"/>
      <c r="AR2661" s="25"/>
      <c r="AS2661" s="96"/>
      <c r="AT2661" s="83"/>
      <c r="AU2661" s="14"/>
      <c r="AX2661" s="83"/>
      <c r="AY2661" s="83"/>
      <c r="AZ2661" s="83"/>
      <c r="BA2661" s="83"/>
      <c r="BJ2661" s="54"/>
      <c r="BK2661" s="22"/>
      <c r="BL2661" s="24"/>
      <c r="BP2661" s="23"/>
      <c r="BQ2661" s="24"/>
      <c r="BR2661" s="22"/>
      <c r="BS2661" s="24"/>
      <c r="BT2661" s="24"/>
      <c r="BU2661" s="23"/>
      <c r="BV2661" s="26"/>
      <c r="BX2661" s="6"/>
      <c r="BY2661" s="24"/>
      <c r="BZ2661" s="109"/>
      <c r="CA2661" s="66"/>
      <c r="CB2661" s="5"/>
      <c r="CC2661" s="68"/>
      <c r="CD2661" s="67"/>
      <c r="CE2661" s="67"/>
      <c r="CF2661" s="64"/>
      <c r="CG2661" s="5"/>
      <c r="CH2661" s="69"/>
      <c r="CI2661" s="6"/>
      <c r="CJ2661" s="5"/>
      <c r="CK2661" s="25"/>
      <c r="CL2661" s="5"/>
      <c r="DN2661" s="14"/>
      <c r="DO2661" s="14"/>
      <c r="DP2661" s="5"/>
      <c r="DQ2661" s="25"/>
      <c r="DR2661" s="25"/>
      <c r="DS2661" s="96"/>
      <c r="DT2661" s="83"/>
      <c r="DU2661" s="14"/>
      <c r="DX2661" s="83"/>
      <c r="DY2661" s="83"/>
      <c r="DZ2661" s="83"/>
      <c r="EA2661" s="83"/>
      <c r="EJ2661" s="54"/>
      <c r="EK2661" s="22"/>
      <c r="EL2661" s="24"/>
      <c r="EP2661" s="23"/>
      <c r="EQ2661" s="24"/>
      <c r="ER2661" s="22"/>
      <c r="ES2661" s="24"/>
      <c r="ET2661" s="24"/>
      <c r="EU2661" s="23"/>
      <c r="EV2661" s="26"/>
      <c r="EX2661" s="6"/>
      <c r="EY2661" s="24"/>
      <c r="EZ2661" s="109"/>
      <c r="FA2661" s="66"/>
      <c r="FB2661" s="5"/>
      <c r="FC2661" s="68"/>
      <c r="FD2661" s="67"/>
      <c r="FE2661" s="67"/>
      <c r="FF2661" s="64"/>
      <c r="FG2661" s="5"/>
      <c r="FH2661" s="69"/>
      <c r="FI2661" s="6"/>
      <c r="FJ2661" s="5"/>
      <c r="FK2661" s="25"/>
      <c r="FL2661" s="5"/>
    </row>
    <row r="2662" spans="40:168">
      <c r="AN2662" s="14"/>
      <c r="AO2662" s="14"/>
      <c r="AP2662" s="5"/>
      <c r="AQ2662" s="25"/>
      <c r="AR2662" s="25"/>
      <c r="AS2662" s="96"/>
      <c r="AT2662" s="83"/>
      <c r="AU2662" s="14"/>
      <c r="AX2662" s="83"/>
      <c r="AY2662" s="83"/>
      <c r="AZ2662" s="83"/>
      <c r="BA2662" s="83"/>
      <c r="BJ2662" s="54"/>
      <c r="BK2662" s="22"/>
      <c r="BL2662" s="24"/>
      <c r="BP2662" s="23"/>
      <c r="BQ2662" s="24"/>
      <c r="BR2662" s="22"/>
      <c r="BS2662" s="24"/>
      <c r="BT2662" s="24"/>
      <c r="BU2662" s="23"/>
      <c r="BV2662" s="26"/>
      <c r="BX2662" s="6"/>
      <c r="BY2662" s="24"/>
      <c r="BZ2662" s="109"/>
      <c r="CA2662" s="66"/>
      <c r="CB2662" s="5"/>
      <c r="CC2662" s="68"/>
      <c r="CD2662" s="67"/>
      <c r="CE2662" s="67"/>
      <c r="CF2662" s="64"/>
      <c r="CG2662" s="5"/>
      <c r="CH2662" s="69"/>
      <c r="CI2662" s="6"/>
      <c r="CJ2662" s="5"/>
      <c r="CK2662" s="25"/>
      <c r="CL2662" s="5"/>
      <c r="DN2662" s="14"/>
      <c r="DO2662" s="14"/>
      <c r="DP2662" s="5"/>
      <c r="DQ2662" s="25"/>
      <c r="DR2662" s="25"/>
      <c r="DS2662" s="96"/>
      <c r="DT2662" s="83"/>
      <c r="DU2662" s="14"/>
      <c r="DX2662" s="83"/>
      <c r="DY2662" s="83"/>
      <c r="DZ2662" s="83"/>
      <c r="EA2662" s="83"/>
      <c r="EJ2662" s="54"/>
      <c r="EK2662" s="22"/>
      <c r="EL2662" s="24"/>
      <c r="EP2662" s="23"/>
      <c r="EQ2662" s="24"/>
      <c r="ER2662" s="22"/>
      <c r="ES2662" s="24"/>
      <c r="ET2662" s="24"/>
      <c r="EU2662" s="23"/>
      <c r="EV2662" s="26"/>
      <c r="EX2662" s="6"/>
      <c r="EY2662" s="24"/>
      <c r="EZ2662" s="109"/>
      <c r="FA2662" s="66"/>
      <c r="FB2662" s="5"/>
      <c r="FC2662" s="68"/>
      <c r="FD2662" s="67"/>
      <c r="FE2662" s="67"/>
      <c r="FF2662" s="64"/>
      <c r="FG2662" s="5"/>
      <c r="FH2662" s="69"/>
      <c r="FI2662" s="6"/>
      <c r="FJ2662" s="5"/>
      <c r="FK2662" s="25"/>
      <c r="FL2662" s="5"/>
    </row>
    <row r="2663" spans="40:168">
      <c r="AN2663" s="14"/>
      <c r="AO2663" s="14"/>
      <c r="AP2663" s="5"/>
      <c r="AQ2663" s="25"/>
      <c r="AR2663" s="25"/>
      <c r="AS2663" s="96"/>
      <c r="AT2663" s="83"/>
      <c r="AU2663" s="14"/>
      <c r="AX2663" s="83"/>
      <c r="AY2663" s="83"/>
      <c r="AZ2663" s="83"/>
      <c r="BA2663" s="83"/>
      <c r="BJ2663" s="54"/>
      <c r="BK2663" s="22"/>
      <c r="BL2663" s="24"/>
      <c r="BP2663" s="23"/>
      <c r="BQ2663" s="24"/>
      <c r="BR2663" s="22"/>
      <c r="BS2663" s="24"/>
      <c r="BT2663" s="24"/>
      <c r="BU2663" s="23"/>
      <c r="BV2663" s="26"/>
      <c r="BX2663" s="6"/>
      <c r="BY2663" s="24"/>
      <c r="BZ2663" s="109"/>
      <c r="CA2663" s="66"/>
      <c r="CB2663" s="5"/>
      <c r="CC2663" s="68"/>
      <c r="CD2663" s="67"/>
      <c r="CE2663" s="67"/>
      <c r="CF2663" s="64"/>
      <c r="CG2663" s="5"/>
      <c r="CH2663" s="69"/>
      <c r="CI2663" s="6"/>
      <c r="CJ2663" s="5"/>
      <c r="CK2663" s="25"/>
      <c r="CL2663" s="5"/>
      <c r="DN2663" s="14"/>
      <c r="DO2663" s="14"/>
      <c r="DP2663" s="5"/>
      <c r="DQ2663" s="25"/>
      <c r="DR2663" s="25"/>
      <c r="DS2663" s="96"/>
      <c r="DT2663" s="83"/>
      <c r="DU2663" s="14"/>
      <c r="DX2663" s="83"/>
      <c r="DY2663" s="83"/>
      <c r="DZ2663" s="83"/>
      <c r="EA2663" s="83"/>
      <c r="EJ2663" s="54"/>
      <c r="EK2663" s="22"/>
      <c r="EL2663" s="24"/>
      <c r="EP2663" s="23"/>
      <c r="EQ2663" s="24"/>
      <c r="ER2663" s="22"/>
      <c r="ES2663" s="24"/>
      <c r="ET2663" s="24"/>
      <c r="EU2663" s="23"/>
      <c r="EV2663" s="26"/>
      <c r="EX2663" s="6"/>
      <c r="EY2663" s="24"/>
      <c r="EZ2663" s="109"/>
      <c r="FA2663" s="66"/>
      <c r="FB2663" s="5"/>
      <c r="FC2663" s="68"/>
      <c r="FD2663" s="67"/>
      <c r="FE2663" s="67"/>
      <c r="FF2663" s="64"/>
      <c r="FG2663" s="5"/>
      <c r="FH2663" s="69"/>
      <c r="FI2663" s="6"/>
      <c r="FJ2663" s="5"/>
      <c r="FK2663" s="25"/>
      <c r="FL2663" s="5"/>
    </row>
    <row r="2664" spans="40:168">
      <c r="AN2664" s="14"/>
      <c r="AO2664" s="14"/>
      <c r="AP2664" s="5"/>
      <c r="AQ2664" s="25"/>
      <c r="AR2664" s="25"/>
      <c r="AS2664" s="96"/>
      <c r="AT2664" s="83"/>
      <c r="AU2664" s="14"/>
      <c r="AX2664" s="83"/>
      <c r="AY2664" s="83"/>
      <c r="AZ2664" s="83"/>
      <c r="BA2664" s="83"/>
      <c r="BJ2664" s="54"/>
      <c r="BK2664" s="22"/>
      <c r="BL2664" s="24"/>
      <c r="BP2664" s="23"/>
      <c r="BQ2664" s="24"/>
      <c r="BR2664" s="22"/>
      <c r="BS2664" s="24"/>
      <c r="BT2664" s="24"/>
      <c r="BU2664" s="23"/>
      <c r="BV2664" s="26"/>
      <c r="BX2664" s="6"/>
      <c r="BY2664" s="24"/>
      <c r="BZ2664" s="109"/>
      <c r="CA2664" s="66"/>
      <c r="CB2664" s="5"/>
      <c r="CC2664" s="68"/>
      <c r="CD2664" s="67"/>
      <c r="CE2664" s="67"/>
      <c r="CF2664" s="64"/>
      <c r="CG2664" s="5"/>
      <c r="CH2664" s="69"/>
      <c r="CI2664" s="6"/>
      <c r="CJ2664" s="5"/>
      <c r="CK2664" s="25"/>
      <c r="CL2664" s="5"/>
      <c r="DN2664" s="14"/>
      <c r="DO2664" s="14"/>
      <c r="DP2664" s="5"/>
      <c r="DQ2664" s="25"/>
      <c r="DR2664" s="25"/>
      <c r="DS2664" s="96"/>
      <c r="DT2664" s="83"/>
      <c r="DU2664" s="14"/>
      <c r="DX2664" s="83"/>
      <c r="DY2664" s="83"/>
      <c r="DZ2664" s="83"/>
      <c r="EA2664" s="83"/>
      <c r="EJ2664" s="54"/>
      <c r="EK2664" s="22"/>
      <c r="EL2664" s="24"/>
      <c r="EP2664" s="23"/>
      <c r="EQ2664" s="24"/>
      <c r="ER2664" s="22"/>
      <c r="ES2664" s="24"/>
      <c r="ET2664" s="24"/>
      <c r="EU2664" s="23"/>
      <c r="EV2664" s="26"/>
      <c r="EX2664" s="6"/>
      <c r="EY2664" s="24"/>
      <c r="EZ2664" s="109"/>
      <c r="FA2664" s="66"/>
      <c r="FB2664" s="5"/>
      <c r="FC2664" s="68"/>
      <c r="FD2664" s="67"/>
      <c r="FE2664" s="67"/>
      <c r="FF2664" s="64"/>
      <c r="FG2664" s="5"/>
      <c r="FH2664" s="69"/>
      <c r="FI2664" s="6"/>
      <c r="FJ2664" s="5"/>
      <c r="FK2664" s="25"/>
      <c r="FL2664" s="5"/>
    </row>
    <row r="2665" spans="40:168">
      <c r="AN2665" s="14"/>
      <c r="AO2665" s="14"/>
      <c r="AP2665" s="5"/>
      <c r="AQ2665" s="25"/>
      <c r="AR2665" s="25"/>
      <c r="AS2665" s="96"/>
      <c r="AT2665" s="83"/>
      <c r="AU2665" s="14"/>
      <c r="AX2665" s="83"/>
      <c r="AY2665" s="83"/>
      <c r="AZ2665" s="83"/>
      <c r="BA2665" s="83"/>
      <c r="BJ2665" s="54"/>
      <c r="BK2665" s="22"/>
      <c r="BL2665" s="24"/>
      <c r="BP2665" s="23"/>
      <c r="BQ2665" s="24"/>
      <c r="BR2665" s="22"/>
      <c r="BS2665" s="24"/>
      <c r="BT2665" s="24"/>
      <c r="BU2665" s="23"/>
      <c r="BV2665" s="26"/>
      <c r="BX2665" s="6"/>
      <c r="BY2665" s="24"/>
      <c r="BZ2665" s="109"/>
      <c r="CA2665" s="66"/>
      <c r="CB2665" s="5"/>
      <c r="CC2665" s="68"/>
      <c r="CD2665" s="67"/>
      <c r="CE2665" s="67"/>
      <c r="CF2665" s="64"/>
      <c r="CG2665" s="5"/>
      <c r="CH2665" s="69"/>
      <c r="CI2665" s="6"/>
      <c r="CJ2665" s="5"/>
      <c r="CK2665" s="25"/>
      <c r="CL2665" s="5"/>
      <c r="DN2665" s="14"/>
      <c r="DO2665" s="14"/>
      <c r="DP2665" s="5"/>
      <c r="DQ2665" s="25"/>
      <c r="DR2665" s="25"/>
      <c r="DS2665" s="96"/>
      <c r="DT2665" s="83"/>
      <c r="DU2665" s="14"/>
      <c r="DX2665" s="83"/>
      <c r="DY2665" s="83"/>
      <c r="DZ2665" s="83"/>
      <c r="EA2665" s="83"/>
      <c r="EJ2665" s="54"/>
      <c r="EK2665" s="22"/>
      <c r="EL2665" s="24"/>
      <c r="EP2665" s="23"/>
      <c r="EQ2665" s="24"/>
      <c r="ER2665" s="22"/>
      <c r="ES2665" s="24"/>
      <c r="ET2665" s="24"/>
      <c r="EU2665" s="23"/>
      <c r="EV2665" s="26"/>
      <c r="EX2665" s="6"/>
      <c r="EY2665" s="24"/>
      <c r="EZ2665" s="109"/>
      <c r="FA2665" s="66"/>
      <c r="FB2665" s="5"/>
      <c r="FC2665" s="68"/>
      <c r="FD2665" s="67"/>
      <c r="FE2665" s="67"/>
      <c r="FF2665" s="64"/>
      <c r="FG2665" s="5"/>
      <c r="FH2665" s="69"/>
      <c r="FI2665" s="6"/>
      <c r="FJ2665" s="5"/>
      <c r="FK2665" s="25"/>
      <c r="FL2665" s="5"/>
    </row>
    <row r="2666" spans="40:168">
      <c r="AN2666" s="14"/>
      <c r="AO2666" s="14"/>
      <c r="AP2666" s="5"/>
      <c r="AQ2666" s="25"/>
      <c r="AR2666" s="25"/>
      <c r="AS2666" s="96"/>
      <c r="AT2666" s="83"/>
      <c r="AU2666" s="14"/>
      <c r="AX2666" s="83"/>
      <c r="AY2666" s="83"/>
      <c r="AZ2666" s="83"/>
      <c r="BA2666" s="83"/>
      <c r="BJ2666" s="54"/>
      <c r="BK2666" s="22"/>
      <c r="BL2666" s="24"/>
      <c r="BP2666" s="23"/>
      <c r="BQ2666" s="24"/>
      <c r="BR2666" s="22"/>
      <c r="BS2666" s="24"/>
      <c r="BT2666" s="24"/>
      <c r="BU2666" s="23"/>
      <c r="BV2666" s="26"/>
      <c r="BX2666" s="6"/>
      <c r="BY2666" s="24"/>
      <c r="BZ2666" s="109"/>
      <c r="CA2666" s="66"/>
      <c r="CB2666" s="5"/>
      <c r="CC2666" s="68"/>
      <c r="CD2666" s="67"/>
      <c r="CE2666" s="67"/>
      <c r="CF2666" s="64"/>
      <c r="CG2666" s="5"/>
      <c r="CH2666" s="69"/>
      <c r="CI2666" s="6"/>
      <c r="CJ2666" s="5"/>
      <c r="CK2666" s="25"/>
      <c r="CL2666" s="5"/>
      <c r="DN2666" s="14"/>
      <c r="DO2666" s="14"/>
      <c r="DP2666" s="5"/>
      <c r="DQ2666" s="25"/>
      <c r="DR2666" s="25"/>
      <c r="DS2666" s="96"/>
      <c r="DT2666" s="83"/>
      <c r="DU2666" s="14"/>
      <c r="DX2666" s="83"/>
      <c r="DY2666" s="83"/>
      <c r="DZ2666" s="83"/>
      <c r="EA2666" s="83"/>
      <c r="EJ2666" s="54"/>
      <c r="EK2666" s="22"/>
      <c r="EL2666" s="24"/>
      <c r="EP2666" s="23"/>
      <c r="EQ2666" s="24"/>
      <c r="ER2666" s="22"/>
      <c r="ES2666" s="24"/>
      <c r="ET2666" s="24"/>
      <c r="EU2666" s="23"/>
      <c r="EV2666" s="26"/>
      <c r="EX2666" s="6"/>
      <c r="EY2666" s="24"/>
      <c r="EZ2666" s="109"/>
      <c r="FA2666" s="66"/>
      <c r="FB2666" s="5"/>
      <c r="FC2666" s="68"/>
      <c r="FD2666" s="67"/>
      <c r="FE2666" s="67"/>
      <c r="FF2666" s="64"/>
      <c r="FG2666" s="5"/>
      <c r="FH2666" s="69"/>
      <c r="FI2666" s="6"/>
      <c r="FJ2666" s="5"/>
      <c r="FK2666" s="25"/>
      <c r="FL2666" s="5"/>
    </row>
    <row r="2667" spans="40:168">
      <c r="AN2667" s="14"/>
      <c r="AO2667" s="14"/>
      <c r="AP2667" s="5"/>
      <c r="AQ2667" s="25"/>
      <c r="AR2667" s="25"/>
      <c r="AS2667" s="96"/>
      <c r="AT2667" s="83"/>
      <c r="AU2667" s="14"/>
      <c r="AX2667" s="83"/>
      <c r="AY2667" s="83"/>
      <c r="AZ2667" s="83"/>
      <c r="BA2667" s="83"/>
      <c r="BJ2667" s="54"/>
      <c r="BK2667" s="22"/>
      <c r="BL2667" s="24"/>
      <c r="BP2667" s="23"/>
      <c r="BQ2667" s="24"/>
      <c r="BR2667" s="22"/>
      <c r="BS2667" s="24"/>
      <c r="BT2667" s="24"/>
      <c r="BU2667" s="23"/>
      <c r="BV2667" s="26"/>
      <c r="BX2667" s="6"/>
      <c r="BY2667" s="24"/>
      <c r="BZ2667" s="109"/>
      <c r="CA2667" s="66"/>
      <c r="CB2667" s="5"/>
      <c r="CC2667" s="68"/>
      <c r="CD2667" s="67"/>
      <c r="CE2667" s="67"/>
      <c r="CF2667" s="64"/>
      <c r="CG2667" s="5"/>
      <c r="CH2667" s="69"/>
      <c r="CI2667" s="6"/>
      <c r="CJ2667" s="5"/>
      <c r="CK2667" s="25"/>
      <c r="CL2667" s="5"/>
      <c r="DN2667" s="14"/>
      <c r="DO2667" s="14"/>
      <c r="DP2667" s="5"/>
      <c r="DQ2667" s="25"/>
      <c r="DR2667" s="25"/>
      <c r="DS2667" s="96"/>
      <c r="DT2667" s="83"/>
      <c r="DU2667" s="14"/>
      <c r="DX2667" s="83"/>
      <c r="DY2667" s="83"/>
      <c r="DZ2667" s="83"/>
      <c r="EA2667" s="83"/>
      <c r="EJ2667" s="54"/>
      <c r="EK2667" s="22"/>
      <c r="EL2667" s="24"/>
      <c r="EP2667" s="23"/>
      <c r="EQ2667" s="24"/>
      <c r="ER2667" s="22"/>
      <c r="ES2667" s="24"/>
      <c r="ET2667" s="24"/>
      <c r="EU2667" s="23"/>
      <c r="EV2667" s="26"/>
      <c r="EX2667" s="6"/>
      <c r="EY2667" s="24"/>
      <c r="EZ2667" s="109"/>
      <c r="FA2667" s="66"/>
      <c r="FB2667" s="5"/>
      <c r="FC2667" s="68"/>
      <c r="FD2667" s="67"/>
      <c r="FE2667" s="67"/>
      <c r="FF2667" s="64"/>
      <c r="FG2667" s="5"/>
      <c r="FH2667" s="69"/>
      <c r="FI2667" s="6"/>
      <c r="FJ2667" s="5"/>
      <c r="FK2667" s="25"/>
      <c r="FL2667" s="5"/>
    </row>
    <row r="2668" spans="40:168">
      <c r="AN2668" s="14"/>
      <c r="AO2668" s="14"/>
      <c r="AP2668" s="5"/>
      <c r="AQ2668" s="25"/>
      <c r="AR2668" s="25"/>
      <c r="AS2668" s="96"/>
      <c r="AT2668" s="83"/>
      <c r="AU2668" s="14"/>
      <c r="AX2668" s="83"/>
      <c r="AY2668" s="83"/>
      <c r="AZ2668" s="83"/>
      <c r="BA2668" s="83"/>
      <c r="BJ2668" s="54"/>
      <c r="BK2668" s="22"/>
      <c r="BL2668" s="24"/>
      <c r="BP2668" s="23"/>
      <c r="BQ2668" s="24"/>
      <c r="BR2668" s="22"/>
      <c r="BS2668" s="24"/>
      <c r="BT2668" s="24"/>
      <c r="BU2668" s="23"/>
      <c r="BV2668" s="26"/>
      <c r="BX2668" s="6"/>
      <c r="BY2668" s="24"/>
      <c r="BZ2668" s="109"/>
      <c r="CA2668" s="66"/>
      <c r="CB2668" s="5"/>
      <c r="CC2668" s="68"/>
      <c r="CD2668" s="67"/>
      <c r="CE2668" s="67"/>
      <c r="CF2668" s="64"/>
      <c r="CG2668" s="5"/>
      <c r="CH2668" s="69"/>
      <c r="CI2668" s="6"/>
      <c r="CJ2668" s="5"/>
      <c r="CK2668" s="25"/>
      <c r="CL2668" s="5"/>
      <c r="DN2668" s="14"/>
      <c r="DO2668" s="14"/>
      <c r="DP2668" s="5"/>
      <c r="DQ2668" s="25"/>
      <c r="DR2668" s="25"/>
      <c r="DS2668" s="96"/>
      <c r="DT2668" s="83"/>
      <c r="DU2668" s="14"/>
      <c r="DX2668" s="83"/>
      <c r="DY2668" s="83"/>
      <c r="DZ2668" s="83"/>
      <c r="EA2668" s="83"/>
      <c r="EJ2668" s="54"/>
      <c r="EK2668" s="22"/>
      <c r="EL2668" s="24"/>
      <c r="EP2668" s="23"/>
      <c r="EQ2668" s="24"/>
      <c r="ER2668" s="22"/>
      <c r="ES2668" s="24"/>
      <c r="ET2668" s="24"/>
      <c r="EU2668" s="23"/>
      <c r="EV2668" s="26"/>
      <c r="EX2668" s="6"/>
      <c r="EY2668" s="24"/>
      <c r="EZ2668" s="109"/>
      <c r="FA2668" s="66"/>
      <c r="FB2668" s="5"/>
      <c r="FC2668" s="68"/>
      <c r="FD2668" s="67"/>
      <c r="FE2668" s="67"/>
      <c r="FF2668" s="64"/>
      <c r="FG2668" s="5"/>
      <c r="FH2668" s="69"/>
      <c r="FI2668" s="6"/>
      <c r="FJ2668" s="5"/>
      <c r="FK2668" s="25"/>
      <c r="FL2668" s="5"/>
    </row>
    <row r="2669" spans="40:168">
      <c r="AN2669" s="14"/>
      <c r="AO2669" s="14"/>
      <c r="AP2669" s="5"/>
      <c r="AQ2669" s="25"/>
      <c r="AR2669" s="25"/>
      <c r="AS2669" s="96"/>
      <c r="AT2669" s="83"/>
      <c r="AU2669" s="14"/>
      <c r="AX2669" s="83"/>
      <c r="AY2669" s="83"/>
      <c r="AZ2669" s="83"/>
      <c r="BA2669" s="83"/>
      <c r="BJ2669" s="54"/>
      <c r="BK2669" s="22"/>
      <c r="BL2669" s="24"/>
      <c r="BP2669" s="23"/>
      <c r="BQ2669" s="24"/>
      <c r="BR2669" s="22"/>
      <c r="BS2669" s="24"/>
      <c r="BT2669" s="24"/>
      <c r="BU2669" s="23"/>
      <c r="BV2669" s="26"/>
      <c r="BX2669" s="6"/>
      <c r="BY2669" s="24"/>
      <c r="BZ2669" s="109"/>
      <c r="CA2669" s="66"/>
      <c r="CB2669" s="5"/>
      <c r="CC2669" s="68"/>
      <c r="CD2669" s="67"/>
      <c r="CE2669" s="67"/>
      <c r="CF2669" s="64"/>
      <c r="CG2669" s="5"/>
      <c r="CH2669" s="69"/>
      <c r="CI2669" s="6"/>
      <c r="CJ2669" s="5"/>
      <c r="CK2669" s="25"/>
      <c r="CL2669" s="5"/>
      <c r="DN2669" s="14"/>
      <c r="DO2669" s="14"/>
      <c r="DP2669" s="5"/>
      <c r="DQ2669" s="25"/>
      <c r="DR2669" s="25"/>
      <c r="DS2669" s="96"/>
      <c r="DT2669" s="83"/>
      <c r="DU2669" s="14"/>
      <c r="DX2669" s="83"/>
      <c r="DY2669" s="83"/>
      <c r="DZ2669" s="83"/>
      <c r="EA2669" s="83"/>
      <c r="EJ2669" s="54"/>
      <c r="EK2669" s="22"/>
      <c r="EL2669" s="24"/>
      <c r="EP2669" s="23"/>
      <c r="EQ2669" s="24"/>
      <c r="ER2669" s="22"/>
      <c r="ES2669" s="24"/>
      <c r="ET2669" s="24"/>
      <c r="EU2669" s="23"/>
      <c r="EV2669" s="26"/>
      <c r="EX2669" s="6"/>
      <c r="EY2669" s="24"/>
      <c r="EZ2669" s="109"/>
      <c r="FA2669" s="66"/>
      <c r="FB2669" s="5"/>
      <c r="FC2669" s="68"/>
      <c r="FD2669" s="67"/>
      <c r="FE2669" s="67"/>
      <c r="FF2669" s="64"/>
      <c r="FG2669" s="5"/>
      <c r="FH2669" s="69"/>
      <c r="FI2669" s="6"/>
      <c r="FJ2669" s="5"/>
      <c r="FK2669" s="25"/>
      <c r="FL2669" s="5"/>
    </row>
    <row r="2670" spans="40:168">
      <c r="AN2670" s="14"/>
      <c r="AO2670" s="14"/>
      <c r="AP2670" s="5"/>
      <c r="AQ2670" s="25"/>
      <c r="AR2670" s="25"/>
      <c r="AS2670" s="96"/>
      <c r="AT2670" s="83"/>
      <c r="AU2670" s="14"/>
      <c r="AX2670" s="83"/>
      <c r="AY2670" s="83"/>
      <c r="AZ2670" s="83"/>
      <c r="BA2670" s="83"/>
      <c r="BJ2670" s="54"/>
      <c r="BK2670" s="22"/>
      <c r="BL2670" s="24"/>
      <c r="BP2670" s="23"/>
      <c r="BQ2670" s="24"/>
      <c r="BR2670" s="22"/>
      <c r="BS2670" s="24"/>
      <c r="BT2670" s="24"/>
      <c r="BU2670" s="23"/>
      <c r="BV2670" s="26"/>
      <c r="BX2670" s="6"/>
      <c r="BY2670" s="24"/>
      <c r="BZ2670" s="109"/>
      <c r="CA2670" s="66"/>
      <c r="CB2670" s="5"/>
      <c r="CC2670" s="68"/>
      <c r="CD2670" s="67"/>
      <c r="CE2670" s="67"/>
      <c r="CF2670" s="64"/>
      <c r="CG2670" s="5"/>
      <c r="CH2670" s="69"/>
      <c r="CI2670" s="6"/>
      <c r="CJ2670" s="5"/>
      <c r="CK2670" s="25"/>
      <c r="CL2670" s="5"/>
      <c r="DN2670" s="14"/>
      <c r="DO2670" s="14"/>
      <c r="DP2670" s="5"/>
      <c r="DQ2670" s="25"/>
      <c r="DR2670" s="25"/>
      <c r="DS2670" s="96"/>
      <c r="DT2670" s="83"/>
      <c r="DU2670" s="14"/>
      <c r="DX2670" s="83"/>
      <c r="DY2670" s="83"/>
      <c r="DZ2670" s="83"/>
      <c r="EA2670" s="83"/>
      <c r="EJ2670" s="54"/>
      <c r="EK2670" s="22"/>
      <c r="EL2670" s="24"/>
      <c r="EP2670" s="23"/>
      <c r="EQ2670" s="24"/>
      <c r="ER2670" s="22"/>
      <c r="ES2670" s="24"/>
      <c r="ET2670" s="24"/>
      <c r="EU2670" s="23"/>
      <c r="EV2670" s="26"/>
      <c r="EX2670" s="6"/>
      <c r="EY2670" s="24"/>
      <c r="EZ2670" s="109"/>
      <c r="FA2670" s="66"/>
      <c r="FB2670" s="5"/>
      <c r="FC2670" s="68"/>
      <c r="FD2670" s="67"/>
      <c r="FE2670" s="67"/>
      <c r="FF2670" s="64"/>
      <c r="FG2670" s="5"/>
      <c r="FH2670" s="69"/>
      <c r="FI2670" s="6"/>
      <c r="FJ2670" s="5"/>
      <c r="FK2670" s="25"/>
      <c r="FL2670" s="5"/>
    </row>
    <row r="2671" spans="40:168">
      <c r="AN2671" s="14"/>
      <c r="AO2671" s="14"/>
      <c r="AP2671" s="5"/>
      <c r="AQ2671" s="25"/>
      <c r="AR2671" s="25"/>
      <c r="AS2671" s="96"/>
      <c r="AT2671" s="83"/>
      <c r="AU2671" s="14"/>
      <c r="AX2671" s="83"/>
      <c r="AY2671" s="83"/>
      <c r="AZ2671" s="83"/>
      <c r="BA2671" s="83"/>
      <c r="BJ2671" s="54"/>
      <c r="BK2671" s="22"/>
      <c r="BL2671" s="24"/>
      <c r="BP2671" s="23"/>
      <c r="BQ2671" s="24"/>
      <c r="BR2671" s="22"/>
      <c r="BS2671" s="24"/>
      <c r="BT2671" s="24"/>
      <c r="BU2671" s="23"/>
      <c r="BV2671" s="26"/>
      <c r="BX2671" s="6"/>
      <c r="BY2671" s="24"/>
      <c r="BZ2671" s="109"/>
      <c r="CA2671" s="66"/>
      <c r="CB2671" s="5"/>
      <c r="CC2671" s="68"/>
      <c r="CD2671" s="67"/>
      <c r="CE2671" s="67"/>
      <c r="CF2671" s="64"/>
      <c r="CG2671" s="5"/>
      <c r="CH2671" s="69"/>
      <c r="CI2671" s="6"/>
      <c r="CJ2671" s="5"/>
      <c r="CK2671" s="25"/>
      <c r="CL2671" s="5"/>
      <c r="DN2671" s="14"/>
      <c r="DO2671" s="14"/>
      <c r="DP2671" s="5"/>
      <c r="DQ2671" s="25"/>
      <c r="DR2671" s="25"/>
      <c r="DS2671" s="96"/>
      <c r="DT2671" s="83"/>
      <c r="DU2671" s="14"/>
      <c r="DX2671" s="83"/>
      <c r="DY2671" s="83"/>
      <c r="DZ2671" s="83"/>
      <c r="EA2671" s="83"/>
      <c r="EJ2671" s="54"/>
      <c r="EK2671" s="22"/>
      <c r="EL2671" s="24"/>
      <c r="EP2671" s="23"/>
      <c r="EQ2671" s="24"/>
      <c r="ER2671" s="22"/>
      <c r="ES2671" s="24"/>
      <c r="ET2671" s="24"/>
      <c r="EU2671" s="23"/>
      <c r="EV2671" s="26"/>
      <c r="EX2671" s="6"/>
      <c r="EY2671" s="24"/>
      <c r="EZ2671" s="109"/>
      <c r="FA2671" s="66"/>
      <c r="FB2671" s="5"/>
      <c r="FC2671" s="68"/>
      <c r="FD2671" s="67"/>
      <c r="FE2671" s="67"/>
      <c r="FF2671" s="64"/>
      <c r="FG2671" s="5"/>
      <c r="FH2671" s="69"/>
      <c r="FI2671" s="6"/>
      <c r="FJ2671" s="5"/>
      <c r="FK2671" s="25"/>
      <c r="FL2671" s="5"/>
    </row>
    <row r="2672" spans="40:168">
      <c r="AN2672" s="14"/>
      <c r="AO2672" s="14"/>
      <c r="AP2672" s="5"/>
      <c r="AQ2672" s="25"/>
      <c r="AR2672" s="25"/>
      <c r="AS2672" s="96"/>
      <c r="AT2672" s="83"/>
      <c r="AU2672" s="14"/>
      <c r="AX2672" s="83"/>
      <c r="AY2672" s="83"/>
      <c r="AZ2672" s="83"/>
      <c r="BA2672" s="83"/>
      <c r="BJ2672" s="54"/>
      <c r="BK2672" s="22"/>
      <c r="BL2672" s="24"/>
      <c r="BP2672" s="23"/>
      <c r="BQ2672" s="24"/>
      <c r="BR2672" s="22"/>
      <c r="BS2672" s="24"/>
      <c r="BT2672" s="24"/>
      <c r="BU2672" s="23"/>
      <c r="BV2672" s="26"/>
      <c r="BX2672" s="6"/>
      <c r="BY2672" s="24"/>
      <c r="BZ2672" s="109"/>
      <c r="CA2672" s="66"/>
      <c r="CB2672" s="5"/>
      <c r="CC2672" s="68"/>
      <c r="CD2672" s="67"/>
      <c r="CE2672" s="67"/>
      <c r="CF2672" s="64"/>
      <c r="CG2672" s="5"/>
      <c r="CH2672" s="69"/>
      <c r="CI2672" s="6"/>
      <c r="CJ2672" s="5"/>
      <c r="CK2672" s="25"/>
      <c r="CL2672" s="5"/>
      <c r="DN2672" s="14"/>
      <c r="DO2672" s="14"/>
      <c r="DP2672" s="5"/>
      <c r="DQ2672" s="25"/>
      <c r="DR2672" s="25"/>
      <c r="DS2672" s="96"/>
      <c r="DT2672" s="83"/>
      <c r="DU2672" s="14"/>
      <c r="DX2672" s="83"/>
      <c r="DY2672" s="83"/>
      <c r="DZ2672" s="83"/>
      <c r="EA2672" s="83"/>
      <c r="EJ2672" s="54"/>
      <c r="EK2672" s="22"/>
      <c r="EL2672" s="24"/>
      <c r="EP2672" s="23"/>
      <c r="EQ2672" s="24"/>
      <c r="ER2672" s="22"/>
      <c r="ES2672" s="24"/>
      <c r="ET2672" s="24"/>
      <c r="EU2672" s="23"/>
      <c r="EV2672" s="26"/>
      <c r="EX2672" s="6"/>
      <c r="EY2672" s="24"/>
      <c r="EZ2672" s="109"/>
      <c r="FA2672" s="66"/>
      <c r="FB2672" s="5"/>
      <c r="FC2672" s="68"/>
      <c r="FD2672" s="67"/>
      <c r="FE2672" s="67"/>
      <c r="FF2672" s="64"/>
      <c r="FG2672" s="5"/>
      <c r="FH2672" s="69"/>
      <c r="FI2672" s="6"/>
      <c r="FJ2672" s="5"/>
      <c r="FK2672" s="25"/>
      <c r="FL2672" s="5"/>
    </row>
    <row r="2673" spans="40:168">
      <c r="AN2673" s="14"/>
      <c r="AO2673" s="14"/>
      <c r="AP2673" s="5"/>
      <c r="AQ2673" s="25"/>
      <c r="AR2673" s="25"/>
      <c r="AS2673" s="96"/>
      <c r="AT2673" s="83"/>
      <c r="AU2673" s="14"/>
      <c r="AX2673" s="83"/>
      <c r="AY2673" s="83"/>
      <c r="AZ2673" s="83"/>
      <c r="BA2673" s="83"/>
      <c r="BJ2673" s="54"/>
      <c r="BK2673" s="22"/>
      <c r="BL2673" s="24"/>
      <c r="BP2673" s="23"/>
      <c r="BQ2673" s="24"/>
      <c r="BR2673" s="22"/>
      <c r="BS2673" s="24"/>
      <c r="BT2673" s="24"/>
      <c r="BU2673" s="23"/>
      <c r="BV2673" s="26"/>
      <c r="BX2673" s="6"/>
      <c r="BY2673" s="24"/>
      <c r="BZ2673" s="109"/>
      <c r="CA2673" s="66"/>
      <c r="CB2673" s="5"/>
      <c r="CC2673" s="68"/>
      <c r="CD2673" s="67"/>
      <c r="CE2673" s="67"/>
      <c r="CF2673" s="64"/>
      <c r="CG2673" s="5"/>
      <c r="CH2673" s="69"/>
      <c r="CI2673" s="6"/>
      <c r="CJ2673" s="5"/>
      <c r="CK2673" s="25"/>
      <c r="CL2673" s="5"/>
      <c r="DN2673" s="14"/>
      <c r="DO2673" s="14"/>
      <c r="DP2673" s="5"/>
      <c r="DQ2673" s="25"/>
      <c r="DR2673" s="25"/>
      <c r="DS2673" s="96"/>
      <c r="DT2673" s="83"/>
      <c r="DU2673" s="14"/>
      <c r="DX2673" s="83"/>
      <c r="DY2673" s="83"/>
      <c r="DZ2673" s="83"/>
      <c r="EA2673" s="83"/>
      <c r="EJ2673" s="54"/>
      <c r="EK2673" s="22"/>
      <c r="EL2673" s="24"/>
      <c r="EP2673" s="23"/>
      <c r="EQ2673" s="24"/>
      <c r="ER2673" s="22"/>
      <c r="ES2673" s="24"/>
      <c r="ET2673" s="24"/>
      <c r="EU2673" s="23"/>
      <c r="EV2673" s="26"/>
      <c r="EX2673" s="6"/>
      <c r="EY2673" s="24"/>
      <c r="EZ2673" s="109"/>
      <c r="FA2673" s="66"/>
      <c r="FB2673" s="5"/>
      <c r="FC2673" s="68"/>
      <c r="FD2673" s="67"/>
      <c r="FE2673" s="67"/>
      <c r="FF2673" s="64"/>
      <c r="FG2673" s="5"/>
      <c r="FH2673" s="69"/>
      <c r="FI2673" s="6"/>
      <c r="FJ2673" s="5"/>
      <c r="FK2673" s="25"/>
      <c r="FL2673" s="5"/>
    </row>
    <row r="2674" spans="40:168">
      <c r="AN2674" s="14"/>
      <c r="AO2674" s="14"/>
      <c r="AP2674" s="5"/>
      <c r="AQ2674" s="25"/>
      <c r="AR2674" s="25"/>
      <c r="AS2674" s="96"/>
      <c r="AT2674" s="83"/>
      <c r="AU2674" s="14"/>
      <c r="AX2674" s="83"/>
      <c r="AY2674" s="83"/>
      <c r="AZ2674" s="83"/>
      <c r="BA2674" s="83"/>
      <c r="BJ2674" s="54"/>
      <c r="BK2674" s="22"/>
      <c r="BL2674" s="24"/>
      <c r="BP2674" s="23"/>
      <c r="BQ2674" s="24"/>
      <c r="BR2674" s="22"/>
      <c r="BS2674" s="24"/>
      <c r="BT2674" s="24"/>
      <c r="BU2674" s="23"/>
      <c r="BV2674" s="26"/>
      <c r="BX2674" s="6"/>
      <c r="BY2674" s="24"/>
      <c r="BZ2674" s="109"/>
      <c r="CA2674" s="66"/>
      <c r="CB2674" s="5"/>
      <c r="CC2674" s="68"/>
      <c r="CD2674" s="67"/>
      <c r="CE2674" s="67"/>
      <c r="CF2674" s="64"/>
      <c r="CG2674" s="5"/>
      <c r="CH2674" s="69"/>
      <c r="CI2674" s="6"/>
      <c r="CJ2674" s="5"/>
      <c r="CK2674" s="25"/>
      <c r="CL2674" s="5"/>
      <c r="DN2674" s="14"/>
      <c r="DO2674" s="14"/>
      <c r="DP2674" s="5"/>
      <c r="DQ2674" s="25"/>
      <c r="DR2674" s="25"/>
      <c r="DS2674" s="96"/>
      <c r="DT2674" s="83"/>
      <c r="DU2674" s="14"/>
      <c r="DX2674" s="83"/>
      <c r="DY2674" s="83"/>
      <c r="DZ2674" s="83"/>
      <c r="EA2674" s="83"/>
      <c r="EJ2674" s="54"/>
      <c r="EK2674" s="22"/>
      <c r="EL2674" s="24"/>
      <c r="EP2674" s="23"/>
      <c r="EQ2674" s="24"/>
      <c r="ER2674" s="22"/>
      <c r="ES2674" s="24"/>
      <c r="ET2674" s="24"/>
      <c r="EU2674" s="23"/>
      <c r="EV2674" s="26"/>
      <c r="EX2674" s="6"/>
      <c r="EY2674" s="24"/>
      <c r="EZ2674" s="109"/>
      <c r="FA2674" s="66"/>
      <c r="FB2674" s="5"/>
      <c r="FC2674" s="68"/>
      <c r="FD2674" s="67"/>
      <c r="FE2674" s="67"/>
      <c r="FF2674" s="64"/>
      <c r="FG2674" s="5"/>
      <c r="FH2674" s="69"/>
      <c r="FI2674" s="6"/>
      <c r="FJ2674" s="5"/>
      <c r="FK2674" s="25"/>
      <c r="FL2674" s="5"/>
    </row>
    <row r="2675" spans="40:168">
      <c r="AN2675" s="14"/>
      <c r="AO2675" s="14"/>
      <c r="AP2675" s="5"/>
      <c r="AQ2675" s="25"/>
      <c r="AR2675" s="25"/>
      <c r="AS2675" s="96"/>
      <c r="AT2675" s="83"/>
      <c r="AU2675" s="14"/>
      <c r="AX2675" s="83"/>
      <c r="AY2675" s="83"/>
      <c r="AZ2675" s="83"/>
      <c r="BA2675" s="83"/>
      <c r="BJ2675" s="54"/>
      <c r="BK2675" s="22"/>
      <c r="BL2675" s="24"/>
      <c r="BP2675" s="23"/>
      <c r="BQ2675" s="24"/>
      <c r="BR2675" s="22"/>
      <c r="BS2675" s="24"/>
      <c r="BT2675" s="24"/>
      <c r="BU2675" s="23"/>
      <c r="BV2675" s="26"/>
      <c r="BX2675" s="6"/>
      <c r="BY2675" s="24"/>
      <c r="BZ2675" s="109"/>
      <c r="CA2675" s="66"/>
      <c r="CB2675" s="5"/>
      <c r="CC2675" s="68"/>
      <c r="CD2675" s="67"/>
      <c r="CE2675" s="67"/>
      <c r="CF2675" s="64"/>
      <c r="CG2675" s="5"/>
      <c r="CH2675" s="69"/>
      <c r="CI2675" s="6"/>
      <c r="CJ2675" s="5"/>
      <c r="CK2675" s="25"/>
      <c r="CL2675" s="5"/>
      <c r="DN2675" s="14"/>
      <c r="DO2675" s="14"/>
      <c r="DP2675" s="5"/>
      <c r="DQ2675" s="25"/>
      <c r="DR2675" s="25"/>
      <c r="DS2675" s="96"/>
      <c r="DT2675" s="83"/>
      <c r="DU2675" s="14"/>
      <c r="DX2675" s="83"/>
      <c r="DY2675" s="83"/>
      <c r="DZ2675" s="83"/>
      <c r="EA2675" s="83"/>
      <c r="EJ2675" s="54"/>
      <c r="EK2675" s="22"/>
      <c r="EL2675" s="24"/>
      <c r="EP2675" s="23"/>
      <c r="EQ2675" s="24"/>
      <c r="ER2675" s="22"/>
      <c r="ES2675" s="24"/>
      <c r="ET2675" s="24"/>
      <c r="EU2675" s="23"/>
      <c r="EV2675" s="26"/>
      <c r="EX2675" s="6"/>
      <c r="EY2675" s="24"/>
      <c r="EZ2675" s="109"/>
      <c r="FA2675" s="66"/>
      <c r="FB2675" s="5"/>
      <c r="FC2675" s="68"/>
      <c r="FD2675" s="67"/>
      <c r="FE2675" s="67"/>
      <c r="FF2675" s="64"/>
      <c r="FG2675" s="5"/>
      <c r="FH2675" s="69"/>
      <c r="FI2675" s="6"/>
      <c r="FJ2675" s="5"/>
      <c r="FK2675" s="25"/>
      <c r="FL2675" s="5"/>
    </row>
    <row r="2676" spans="40:168">
      <c r="AN2676" s="14"/>
      <c r="AO2676" s="14"/>
      <c r="AP2676" s="5"/>
      <c r="AQ2676" s="25"/>
      <c r="AR2676" s="25"/>
      <c r="AS2676" s="96"/>
      <c r="AT2676" s="83"/>
      <c r="AU2676" s="14"/>
      <c r="AX2676" s="83"/>
      <c r="AY2676" s="83"/>
      <c r="AZ2676" s="83"/>
      <c r="BA2676" s="83"/>
      <c r="BJ2676" s="54"/>
      <c r="BK2676" s="22"/>
      <c r="BL2676" s="24"/>
      <c r="BP2676" s="23"/>
      <c r="BQ2676" s="24"/>
      <c r="BR2676" s="22"/>
      <c r="BS2676" s="24"/>
      <c r="BT2676" s="24"/>
      <c r="BU2676" s="23"/>
      <c r="BV2676" s="26"/>
      <c r="BX2676" s="6"/>
      <c r="BY2676" s="24"/>
      <c r="BZ2676" s="109"/>
      <c r="CA2676" s="66"/>
      <c r="CB2676" s="5"/>
      <c r="CC2676" s="68"/>
      <c r="CD2676" s="67"/>
      <c r="CE2676" s="67"/>
      <c r="CF2676" s="64"/>
      <c r="CG2676" s="5"/>
      <c r="CH2676" s="69"/>
      <c r="CI2676" s="6"/>
      <c r="CJ2676" s="5"/>
      <c r="CK2676" s="25"/>
      <c r="CL2676" s="5"/>
      <c r="DN2676" s="14"/>
      <c r="DO2676" s="14"/>
      <c r="DP2676" s="5"/>
      <c r="DQ2676" s="25"/>
      <c r="DR2676" s="25"/>
      <c r="DS2676" s="96"/>
      <c r="DT2676" s="83"/>
      <c r="DU2676" s="14"/>
      <c r="DX2676" s="83"/>
      <c r="DY2676" s="83"/>
      <c r="DZ2676" s="83"/>
      <c r="EA2676" s="83"/>
      <c r="EJ2676" s="54"/>
      <c r="EK2676" s="22"/>
      <c r="EL2676" s="24"/>
      <c r="EP2676" s="23"/>
      <c r="EQ2676" s="24"/>
      <c r="ER2676" s="22"/>
      <c r="ES2676" s="24"/>
      <c r="ET2676" s="24"/>
      <c r="EU2676" s="23"/>
      <c r="EV2676" s="26"/>
      <c r="EX2676" s="6"/>
      <c r="EY2676" s="24"/>
      <c r="EZ2676" s="109"/>
      <c r="FA2676" s="66"/>
      <c r="FB2676" s="5"/>
      <c r="FC2676" s="68"/>
      <c r="FD2676" s="67"/>
      <c r="FE2676" s="67"/>
      <c r="FF2676" s="64"/>
      <c r="FG2676" s="5"/>
      <c r="FH2676" s="69"/>
      <c r="FI2676" s="6"/>
      <c r="FJ2676" s="5"/>
      <c r="FK2676" s="25"/>
      <c r="FL2676" s="5"/>
    </row>
    <row r="2677" spans="40:168">
      <c r="AN2677" s="14"/>
      <c r="AO2677" s="14"/>
      <c r="AP2677" s="5"/>
      <c r="AQ2677" s="25"/>
      <c r="AR2677" s="25"/>
      <c r="AS2677" s="96"/>
      <c r="AT2677" s="83"/>
      <c r="AU2677" s="14"/>
      <c r="AX2677" s="83"/>
      <c r="AY2677" s="83"/>
      <c r="AZ2677" s="83"/>
      <c r="BA2677" s="83"/>
      <c r="BJ2677" s="54"/>
      <c r="BK2677" s="22"/>
      <c r="BL2677" s="24"/>
      <c r="BP2677" s="23"/>
      <c r="BQ2677" s="24"/>
      <c r="BR2677" s="22"/>
      <c r="BS2677" s="24"/>
      <c r="BT2677" s="24"/>
      <c r="BU2677" s="23"/>
      <c r="BV2677" s="26"/>
      <c r="BX2677" s="6"/>
      <c r="BY2677" s="24"/>
      <c r="BZ2677" s="109"/>
      <c r="CA2677" s="66"/>
      <c r="CB2677" s="5"/>
      <c r="CC2677" s="68"/>
      <c r="CD2677" s="67"/>
      <c r="CE2677" s="67"/>
      <c r="CF2677" s="64"/>
      <c r="CG2677" s="5"/>
      <c r="CH2677" s="69"/>
      <c r="CI2677" s="6"/>
      <c r="CJ2677" s="5"/>
      <c r="CK2677" s="25"/>
      <c r="CL2677" s="5"/>
      <c r="DN2677" s="14"/>
      <c r="DO2677" s="14"/>
      <c r="DP2677" s="5"/>
      <c r="DQ2677" s="25"/>
      <c r="DR2677" s="25"/>
      <c r="DS2677" s="96"/>
      <c r="DT2677" s="83"/>
      <c r="DU2677" s="14"/>
      <c r="DX2677" s="83"/>
      <c r="DY2677" s="83"/>
      <c r="DZ2677" s="83"/>
      <c r="EA2677" s="83"/>
      <c r="EJ2677" s="54"/>
      <c r="EK2677" s="22"/>
      <c r="EL2677" s="24"/>
      <c r="EP2677" s="23"/>
      <c r="EQ2677" s="24"/>
      <c r="ER2677" s="22"/>
      <c r="ES2677" s="24"/>
      <c r="ET2677" s="24"/>
      <c r="EU2677" s="23"/>
      <c r="EV2677" s="26"/>
      <c r="EX2677" s="6"/>
      <c r="EY2677" s="24"/>
      <c r="EZ2677" s="109"/>
      <c r="FA2677" s="66"/>
      <c r="FB2677" s="5"/>
      <c r="FC2677" s="68"/>
      <c r="FD2677" s="67"/>
      <c r="FE2677" s="67"/>
      <c r="FF2677" s="64"/>
      <c r="FG2677" s="5"/>
      <c r="FH2677" s="69"/>
      <c r="FI2677" s="6"/>
      <c r="FJ2677" s="5"/>
      <c r="FK2677" s="25"/>
      <c r="FL2677" s="5"/>
    </row>
    <row r="2678" spans="40:168">
      <c r="AN2678" s="14"/>
      <c r="AO2678" s="14"/>
      <c r="AP2678" s="5"/>
      <c r="AQ2678" s="25"/>
      <c r="AR2678" s="25"/>
      <c r="AS2678" s="96"/>
      <c r="AT2678" s="83"/>
      <c r="AU2678" s="14"/>
      <c r="AX2678" s="83"/>
      <c r="AY2678" s="83"/>
      <c r="AZ2678" s="83"/>
      <c r="BA2678" s="83"/>
      <c r="BJ2678" s="54"/>
      <c r="BK2678" s="22"/>
      <c r="BL2678" s="24"/>
      <c r="BP2678" s="23"/>
      <c r="BQ2678" s="24"/>
      <c r="BR2678" s="22"/>
      <c r="BS2678" s="24"/>
      <c r="BT2678" s="24"/>
      <c r="BU2678" s="23"/>
      <c r="BV2678" s="26"/>
      <c r="BX2678" s="6"/>
      <c r="BY2678" s="24"/>
      <c r="BZ2678" s="109"/>
      <c r="CA2678" s="66"/>
      <c r="CB2678" s="5"/>
      <c r="CC2678" s="68"/>
      <c r="CD2678" s="67"/>
      <c r="CE2678" s="67"/>
      <c r="CF2678" s="64"/>
      <c r="CG2678" s="5"/>
      <c r="CH2678" s="69"/>
      <c r="CI2678" s="6"/>
      <c r="CJ2678" s="5"/>
      <c r="CK2678" s="25"/>
      <c r="CL2678" s="5"/>
      <c r="DN2678" s="14"/>
      <c r="DO2678" s="14"/>
      <c r="DP2678" s="5"/>
      <c r="DQ2678" s="25"/>
      <c r="DR2678" s="25"/>
      <c r="DS2678" s="96"/>
      <c r="DT2678" s="83"/>
      <c r="DU2678" s="14"/>
      <c r="DX2678" s="83"/>
      <c r="DY2678" s="83"/>
      <c r="DZ2678" s="83"/>
      <c r="EA2678" s="83"/>
      <c r="EJ2678" s="54"/>
      <c r="EK2678" s="22"/>
      <c r="EL2678" s="24"/>
      <c r="EP2678" s="23"/>
      <c r="EQ2678" s="24"/>
      <c r="ER2678" s="22"/>
      <c r="ES2678" s="24"/>
      <c r="ET2678" s="24"/>
      <c r="EU2678" s="23"/>
      <c r="EV2678" s="26"/>
      <c r="EX2678" s="6"/>
      <c r="EY2678" s="24"/>
      <c r="EZ2678" s="109"/>
      <c r="FA2678" s="66"/>
      <c r="FB2678" s="5"/>
      <c r="FC2678" s="68"/>
      <c r="FD2678" s="67"/>
      <c r="FE2678" s="67"/>
      <c r="FF2678" s="64"/>
      <c r="FG2678" s="5"/>
      <c r="FH2678" s="69"/>
      <c r="FI2678" s="6"/>
      <c r="FJ2678" s="5"/>
      <c r="FK2678" s="25"/>
      <c r="FL2678" s="5"/>
    </row>
    <row r="2679" spans="40:168">
      <c r="AN2679" s="14"/>
      <c r="AO2679" s="14"/>
      <c r="AP2679" s="5"/>
      <c r="AQ2679" s="25"/>
      <c r="AR2679" s="25"/>
      <c r="AS2679" s="96"/>
      <c r="AT2679" s="83"/>
      <c r="AU2679" s="14"/>
      <c r="AX2679" s="83"/>
      <c r="AY2679" s="83"/>
      <c r="AZ2679" s="83"/>
      <c r="BA2679" s="83"/>
      <c r="BJ2679" s="54"/>
      <c r="BK2679" s="22"/>
      <c r="BL2679" s="24"/>
      <c r="BP2679" s="23"/>
      <c r="BQ2679" s="24"/>
      <c r="BR2679" s="22"/>
      <c r="BS2679" s="24"/>
      <c r="BT2679" s="24"/>
      <c r="BU2679" s="23"/>
      <c r="BV2679" s="26"/>
      <c r="BX2679" s="6"/>
      <c r="BY2679" s="24"/>
      <c r="BZ2679" s="109"/>
      <c r="CA2679" s="66"/>
      <c r="CB2679" s="5"/>
      <c r="CC2679" s="68"/>
      <c r="CD2679" s="67"/>
      <c r="CE2679" s="67"/>
      <c r="CF2679" s="64"/>
      <c r="CG2679" s="5"/>
      <c r="CH2679" s="69"/>
      <c r="CI2679" s="6"/>
      <c r="CJ2679" s="5"/>
      <c r="CK2679" s="25"/>
      <c r="CL2679" s="5"/>
      <c r="DN2679" s="14"/>
      <c r="DO2679" s="14"/>
      <c r="DP2679" s="5"/>
      <c r="DQ2679" s="25"/>
      <c r="DR2679" s="25"/>
      <c r="DS2679" s="96"/>
      <c r="DT2679" s="83"/>
      <c r="DU2679" s="14"/>
      <c r="DX2679" s="83"/>
      <c r="DY2679" s="83"/>
      <c r="DZ2679" s="83"/>
      <c r="EA2679" s="83"/>
      <c r="EJ2679" s="54"/>
      <c r="EK2679" s="22"/>
      <c r="EL2679" s="24"/>
      <c r="EP2679" s="23"/>
      <c r="EQ2679" s="24"/>
      <c r="ER2679" s="22"/>
      <c r="ES2679" s="24"/>
      <c r="ET2679" s="24"/>
      <c r="EU2679" s="23"/>
      <c r="EV2679" s="26"/>
      <c r="EX2679" s="6"/>
      <c r="EY2679" s="24"/>
      <c r="EZ2679" s="109"/>
      <c r="FA2679" s="66"/>
      <c r="FB2679" s="5"/>
      <c r="FC2679" s="68"/>
      <c r="FD2679" s="67"/>
      <c r="FE2679" s="67"/>
      <c r="FF2679" s="64"/>
      <c r="FG2679" s="5"/>
      <c r="FH2679" s="69"/>
      <c r="FI2679" s="6"/>
      <c r="FJ2679" s="5"/>
      <c r="FK2679" s="25"/>
      <c r="FL2679" s="5"/>
    </row>
    <row r="2680" spans="40:168">
      <c r="AN2680" s="14"/>
      <c r="AO2680" s="14"/>
      <c r="AP2680" s="5"/>
      <c r="AQ2680" s="25"/>
      <c r="AR2680" s="25"/>
      <c r="AS2680" s="96"/>
      <c r="AT2680" s="83"/>
      <c r="AU2680" s="14"/>
      <c r="AX2680" s="83"/>
      <c r="AY2680" s="83"/>
      <c r="AZ2680" s="83"/>
      <c r="BA2680" s="83"/>
      <c r="BJ2680" s="54"/>
      <c r="BK2680" s="22"/>
      <c r="BL2680" s="24"/>
      <c r="BP2680" s="23"/>
      <c r="BQ2680" s="24"/>
      <c r="BR2680" s="22"/>
      <c r="BS2680" s="24"/>
      <c r="BT2680" s="24"/>
      <c r="BU2680" s="23"/>
      <c r="BV2680" s="26"/>
      <c r="BX2680" s="6"/>
      <c r="BY2680" s="24"/>
      <c r="BZ2680" s="109"/>
      <c r="CA2680" s="66"/>
      <c r="CB2680" s="5"/>
      <c r="CC2680" s="68"/>
      <c r="CD2680" s="67"/>
      <c r="CE2680" s="67"/>
      <c r="CF2680" s="64"/>
      <c r="CG2680" s="5"/>
      <c r="CH2680" s="69"/>
      <c r="CI2680" s="6"/>
      <c r="CJ2680" s="5"/>
      <c r="CK2680" s="25"/>
      <c r="CL2680" s="5"/>
      <c r="DN2680" s="14"/>
      <c r="DO2680" s="14"/>
      <c r="DP2680" s="5"/>
      <c r="DQ2680" s="25"/>
      <c r="DR2680" s="25"/>
      <c r="DS2680" s="96"/>
      <c r="DT2680" s="83"/>
      <c r="DU2680" s="14"/>
      <c r="DX2680" s="83"/>
      <c r="DY2680" s="83"/>
      <c r="DZ2680" s="83"/>
      <c r="EA2680" s="83"/>
      <c r="EJ2680" s="54"/>
      <c r="EK2680" s="22"/>
      <c r="EL2680" s="24"/>
      <c r="EP2680" s="23"/>
      <c r="EQ2680" s="24"/>
      <c r="ER2680" s="22"/>
      <c r="ES2680" s="24"/>
      <c r="ET2680" s="24"/>
      <c r="EU2680" s="23"/>
      <c r="EV2680" s="26"/>
      <c r="EX2680" s="6"/>
      <c r="EY2680" s="24"/>
      <c r="EZ2680" s="109"/>
      <c r="FA2680" s="66"/>
      <c r="FB2680" s="5"/>
      <c r="FC2680" s="68"/>
      <c r="FD2680" s="67"/>
      <c r="FE2680" s="67"/>
      <c r="FF2680" s="64"/>
      <c r="FG2680" s="5"/>
      <c r="FH2680" s="69"/>
      <c r="FI2680" s="6"/>
      <c r="FJ2680" s="5"/>
      <c r="FK2680" s="25"/>
      <c r="FL2680" s="5"/>
    </row>
    <row r="2681" spans="40:168">
      <c r="AN2681" s="14"/>
      <c r="AO2681" s="14"/>
      <c r="AP2681" s="5"/>
      <c r="AQ2681" s="25"/>
      <c r="AR2681" s="25"/>
      <c r="AS2681" s="96"/>
      <c r="AT2681" s="83"/>
      <c r="AU2681" s="14"/>
      <c r="AX2681" s="83"/>
      <c r="AY2681" s="83"/>
      <c r="AZ2681" s="83"/>
      <c r="BA2681" s="83"/>
      <c r="BJ2681" s="54"/>
      <c r="BK2681" s="22"/>
      <c r="BL2681" s="24"/>
      <c r="BP2681" s="23"/>
      <c r="BQ2681" s="24"/>
      <c r="BR2681" s="22"/>
      <c r="BS2681" s="24"/>
      <c r="BT2681" s="24"/>
      <c r="BU2681" s="23"/>
      <c r="BV2681" s="26"/>
      <c r="BX2681" s="6"/>
      <c r="BY2681" s="24"/>
      <c r="BZ2681" s="109"/>
      <c r="CA2681" s="66"/>
      <c r="CB2681" s="5"/>
      <c r="CC2681" s="68"/>
      <c r="CD2681" s="67"/>
      <c r="CE2681" s="67"/>
      <c r="CF2681" s="64"/>
      <c r="CG2681" s="5"/>
      <c r="CH2681" s="69"/>
      <c r="CI2681" s="6"/>
      <c r="CJ2681" s="5"/>
      <c r="CK2681" s="25"/>
      <c r="CL2681" s="5"/>
      <c r="DN2681" s="14"/>
      <c r="DO2681" s="14"/>
      <c r="DP2681" s="5"/>
      <c r="DQ2681" s="25"/>
      <c r="DR2681" s="25"/>
      <c r="DS2681" s="96"/>
      <c r="DT2681" s="83"/>
      <c r="DU2681" s="14"/>
      <c r="DX2681" s="83"/>
      <c r="DY2681" s="83"/>
      <c r="DZ2681" s="83"/>
      <c r="EA2681" s="83"/>
      <c r="EJ2681" s="54"/>
      <c r="EK2681" s="22"/>
      <c r="EL2681" s="24"/>
      <c r="EP2681" s="23"/>
      <c r="EQ2681" s="24"/>
      <c r="ER2681" s="22"/>
      <c r="ES2681" s="24"/>
      <c r="ET2681" s="24"/>
      <c r="EU2681" s="23"/>
      <c r="EV2681" s="26"/>
      <c r="EX2681" s="6"/>
      <c r="EY2681" s="24"/>
      <c r="EZ2681" s="109"/>
      <c r="FA2681" s="66"/>
      <c r="FB2681" s="5"/>
      <c r="FC2681" s="68"/>
      <c r="FD2681" s="67"/>
      <c r="FE2681" s="67"/>
      <c r="FF2681" s="64"/>
      <c r="FG2681" s="5"/>
      <c r="FH2681" s="69"/>
      <c r="FI2681" s="6"/>
      <c r="FJ2681" s="5"/>
      <c r="FK2681" s="25"/>
      <c r="FL2681" s="5"/>
    </row>
    <row r="2682" spans="40:168">
      <c r="AN2682" s="14"/>
      <c r="AO2682" s="14"/>
      <c r="AP2682" s="5"/>
      <c r="AQ2682" s="25"/>
      <c r="AR2682" s="25"/>
      <c r="AS2682" s="96"/>
      <c r="AT2682" s="83"/>
      <c r="AU2682" s="14"/>
      <c r="AX2682" s="83"/>
      <c r="AY2682" s="83"/>
      <c r="AZ2682" s="83"/>
      <c r="BA2682" s="83"/>
      <c r="BJ2682" s="54"/>
      <c r="BK2682" s="22"/>
      <c r="BL2682" s="24"/>
      <c r="BP2682" s="23"/>
      <c r="BQ2682" s="24"/>
      <c r="BR2682" s="22"/>
      <c r="BS2682" s="24"/>
      <c r="BT2682" s="24"/>
      <c r="BU2682" s="23"/>
      <c r="BV2682" s="26"/>
      <c r="BX2682" s="6"/>
      <c r="BY2682" s="24"/>
      <c r="BZ2682" s="109"/>
      <c r="CA2682" s="66"/>
      <c r="CB2682" s="5"/>
      <c r="CC2682" s="68"/>
      <c r="CD2682" s="67"/>
      <c r="CE2682" s="67"/>
      <c r="CF2682" s="64"/>
      <c r="CG2682" s="5"/>
      <c r="CH2682" s="69"/>
      <c r="CI2682" s="6"/>
      <c r="CJ2682" s="5"/>
      <c r="CK2682" s="25"/>
      <c r="CL2682" s="5"/>
      <c r="DN2682" s="14"/>
      <c r="DO2682" s="14"/>
      <c r="DP2682" s="5"/>
      <c r="DQ2682" s="25"/>
      <c r="DR2682" s="25"/>
      <c r="DS2682" s="96"/>
      <c r="DT2682" s="83"/>
      <c r="DU2682" s="14"/>
      <c r="DX2682" s="83"/>
      <c r="DY2682" s="83"/>
      <c r="DZ2682" s="83"/>
      <c r="EA2682" s="83"/>
      <c r="EJ2682" s="54"/>
      <c r="EK2682" s="22"/>
      <c r="EL2682" s="24"/>
      <c r="EP2682" s="23"/>
      <c r="EQ2682" s="24"/>
      <c r="ER2682" s="22"/>
      <c r="ES2682" s="24"/>
      <c r="ET2682" s="24"/>
      <c r="EU2682" s="23"/>
      <c r="EV2682" s="26"/>
      <c r="EX2682" s="6"/>
      <c r="EY2682" s="24"/>
      <c r="EZ2682" s="109"/>
      <c r="FA2682" s="66"/>
      <c r="FB2682" s="5"/>
      <c r="FC2682" s="68"/>
      <c r="FD2682" s="67"/>
      <c r="FE2682" s="67"/>
      <c r="FF2682" s="64"/>
      <c r="FG2682" s="5"/>
      <c r="FH2682" s="69"/>
      <c r="FI2682" s="6"/>
      <c r="FJ2682" s="5"/>
      <c r="FK2682" s="25"/>
      <c r="FL2682" s="5"/>
    </row>
    <row r="2683" spans="40:168">
      <c r="AN2683" s="14"/>
      <c r="AO2683" s="14"/>
      <c r="AP2683" s="5"/>
      <c r="AQ2683" s="25"/>
      <c r="AR2683" s="25"/>
      <c r="AS2683" s="96"/>
      <c r="AT2683" s="83"/>
      <c r="AU2683" s="14"/>
      <c r="AX2683" s="83"/>
      <c r="AY2683" s="83"/>
      <c r="AZ2683" s="83"/>
      <c r="BA2683" s="83"/>
      <c r="BJ2683" s="54"/>
      <c r="BK2683" s="22"/>
      <c r="BL2683" s="24"/>
      <c r="BP2683" s="23"/>
      <c r="BQ2683" s="24"/>
      <c r="BR2683" s="22"/>
      <c r="BS2683" s="24"/>
      <c r="BT2683" s="24"/>
      <c r="BU2683" s="23"/>
      <c r="BV2683" s="26"/>
      <c r="BX2683" s="6"/>
      <c r="BY2683" s="24"/>
      <c r="BZ2683" s="109"/>
      <c r="CA2683" s="66"/>
      <c r="CB2683" s="5"/>
      <c r="CC2683" s="68"/>
      <c r="CD2683" s="67"/>
      <c r="CE2683" s="67"/>
      <c r="CF2683" s="64"/>
      <c r="CG2683" s="5"/>
      <c r="CH2683" s="69"/>
      <c r="CI2683" s="6"/>
      <c r="CJ2683" s="5"/>
      <c r="CK2683" s="25"/>
      <c r="CL2683" s="5"/>
      <c r="DN2683" s="14"/>
      <c r="DO2683" s="14"/>
      <c r="DP2683" s="5"/>
      <c r="DQ2683" s="25"/>
      <c r="DR2683" s="25"/>
      <c r="DS2683" s="96"/>
      <c r="DT2683" s="83"/>
      <c r="DU2683" s="14"/>
      <c r="DX2683" s="83"/>
      <c r="DY2683" s="83"/>
      <c r="DZ2683" s="83"/>
      <c r="EA2683" s="83"/>
      <c r="EJ2683" s="54"/>
      <c r="EK2683" s="22"/>
      <c r="EL2683" s="24"/>
      <c r="EP2683" s="23"/>
      <c r="EQ2683" s="24"/>
      <c r="ER2683" s="22"/>
      <c r="ES2683" s="24"/>
      <c r="ET2683" s="24"/>
      <c r="EU2683" s="23"/>
      <c r="EV2683" s="26"/>
      <c r="EX2683" s="6"/>
      <c r="EY2683" s="24"/>
      <c r="EZ2683" s="109"/>
      <c r="FA2683" s="66"/>
      <c r="FB2683" s="5"/>
      <c r="FC2683" s="68"/>
      <c r="FD2683" s="67"/>
      <c r="FE2683" s="67"/>
      <c r="FF2683" s="64"/>
      <c r="FG2683" s="5"/>
      <c r="FH2683" s="69"/>
      <c r="FI2683" s="6"/>
      <c r="FJ2683" s="5"/>
      <c r="FK2683" s="25"/>
      <c r="FL2683" s="5"/>
    </row>
    <row r="2684" spans="40:168">
      <c r="AN2684" s="14"/>
      <c r="AO2684" s="14"/>
      <c r="AP2684" s="5"/>
      <c r="AQ2684" s="25"/>
      <c r="AR2684" s="25"/>
      <c r="AS2684" s="96"/>
      <c r="AT2684" s="83"/>
      <c r="AU2684" s="14"/>
      <c r="AX2684" s="83"/>
      <c r="AY2684" s="83"/>
      <c r="AZ2684" s="83"/>
      <c r="BA2684" s="83"/>
      <c r="BJ2684" s="54"/>
      <c r="BK2684" s="22"/>
      <c r="BL2684" s="24"/>
      <c r="BP2684" s="23"/>
      <c r="BQ2684" s="24"/>
      <c r="BR2684" s="22"/>
      <c r="BS2684" s="24"/>
      <c r="BT2684" s="24"/>
      <c r="BU2684" s="23"/>
      <c r="BV2684" s="26"/>
      <c r="BX2684" s="6"/>
      <c r="BY2684" s="24"/>
      <c r="BZ2684" s="109"/>
      <c r="CA2684" s="66"/>
      <c r="CB2684" s="5"/>
      <c r="CC2684" s="68"/>
      <c r="CD2684" s="67"/>
      <c r="CE2684" s="67"/>
      <c r="CF2684" s="64"/>
      <c r="CG2684" s="5"/>
      <c r="CH2684" s="69"/>
      <c r="CI2684" s="6"/>
      <c r="CJ2684" s="5"/>
      <c r="CK2684" s="25"/>
      <c r="CL2684" s="5"/>
      <c r="DN2684" s="14"/>
      <c r="DO2684" s="14"/>
      <c r="DP2684" s="5"/>
      <c r="DQ2684" s="25"/>
      <c r="DR2684" s="25"/>
      <c r="DS2684" s="96"/>
      <c r="DT2684" s="83"/>
      <c r="DU2684" s="14"/>
      <c r="DX2684" s="83"/>
      <c r="DY2684" s="83"/>
      <c r="DZ2684" s="83"/>
      <c r="EA2684" s="83"/>
      <c r="EJ2684" s="54"/>
      <c r="EK2684" s="22"/>
      <c r="EL2684" s="24"/>
      <c r="EP2684" s="23"/>
      <c r="EQ2684" s="24"/>
      <c r="ER2684" s="22"/>
      <c r="ES2684" s="24"/>
      <c r="ET2684" s="24"/>
      <c r="EU2684" s="23"/>
      <c r="EV2684" s="26"/>
      <c r="EX2684" s="6"/>
      <c r="EY2684" s="24"/>
      <c r="EZ2684" s="109"/>
      <c r="FA2684" s="66"/>
      <c r="FB2684" s="5"/>
      <c r="FC2684" s="68"/>
      <c r="FD2684" s="67"/>
      <c r="FE2684" s="67"/>
      <c r="FF2684" s="64"/>
      <c r="FG2684" s="5"/>
      <c r="FH2684" s="69"/>
      <c r="FI2684" s="6"/>
      <c r="FJ2684" s="5"/>
      <c r="FK2684" s="25"/>
      <c r="FL2684" s="5"/>
    </row>
    <row r="2685" spans="40:168">
      <c r="AN2685" s="14"/>
      <c r="AO2685" s="14"/>
      <c r="AP2685" s="5"/>
      <c r="AQ2685" s="25"/>
      <c r="AR2685" s="25"/>
      <c r="AS2685" s="96"/>
      <c r="AT2685" s="83"/>
      <c r="AU2685" s="14"/>
      <c r="AX2685" s="83"/>
      <c r="AY2685" s="83"/>
      <c r="AZ2685" s="83"/>
      <c r="BA2685" s="83"/>
      <c r="BJ2685" s="54"/>
      <c r="BK2685" s="22"/>
      <c r="BL2685" s="24"/>
      <c r="BP2685" s="23"/>
      <c r="BQ2685" s="24"/>
      <c r="BR2685" s="22"/>
      <c r="BS2685" s="24"/>
      <c r="BT2685" s="24"/>
      <c r="BU2685" s="23"/>
      <c r="BV2685" s="26"/>
      <c r="BX2685" s="6"/>
      <c r="BY2685" s="24"/>
      <c r="BZ2685" s="109"/>
      <c r="CA2685" s="66"/>
      <c r="CB2685" s="5"/>
      <c r="CC2685" s="68"/>
      <c r="CD2685" s="67"/>
      <c r="CE2685" s="67"/>
      <c r="CF2685" s="64"/>
      <c r="CG2685" s="5"/>
      <c r="CH2685" s="69"/>
      <c r="CI2685" s="6"/>
      <c r="CJ2685" s="5"/>
      <c r="CK2685" s="25"/>
      <c r="CL2685" s="5"/>
      <c r="DN2685" s="14"/>
      <c r="DO2685" s="14"/>
      <c r="DP2685" s="5"/>
      <c r="DQ2685" s="25"/>
      <c r="DR2685" s="25"/>
      <c r="DS2685" s="96"/>
      <c r="DT2685" s="83"/>
      <c r="DU2685" s="14"/>
      <c r="DX2685" s="83"/>
      <c r="DY2685" s="83"/>
      <c r="DZ2685" s="83"/>
      <c r="EA2685" s="83"/>
      <c r="EJ2685" s="54"/>
      <c r="EK2685" s="22"/>
      <c r="EL2685" s="24"/>
      <c r="EP2685" s="23"/>
      <c r="EQ2685" s="24"/>
      <c r="ER2685" s="22"/>
      <c r="ES2685" s="24"/>
      <c r="ET2685" s="24"/>
      <c r="EU2685" s="23"/>
      <c r="EV2685" s="26"/>
      <c r="EX2685" s="6"/>
      <c r="EY2685" s="24"/>
      <c r="EZ2685" s="109"/>
      <c r="FA2685" s="66"/>
      <c r="FB2685" s="5"/>
      <c r="FC2685" s="68"/>
      <c r="FD2685" s="67"/>
      <c r="FE2685" s="67"/>
      <c r="FF2685" s="64"/>
      <c r="FG2685" s="5"/>
      <c r="FH2685" s="69"/>
      <c r="FI2685" s="6"/>
      <c r="FJ2685" s="5"/>
      <c r="FK2685" s="25"/>
      <c r="FL2685" s="5"/>
    </row>
    <row r="2686" spans="40:168">
      <c r="AN2686" s="14"/>
      <c r="AO2686" s="14"/>
      <c r="AP2686" s="5"/>
      <c r="AQ2686" s="25"/>
      <c r="AR2686" s="25"/>
      <c r="AS2686" s="96"/>
      <c r="AT2686" s="83"/>
      <c r="AU2686" s="14"/>
      <c r="AX2686" s="83"/>
      <c r="AY2686" s="83"/>
      <c r="AZ2686" s="83"/>
      <c r="BA2686" s="83"/>
      <c r="BJ2686" s="54"/>
      <c r="BK2686" s="22"/>
      <c r="BL2686" s="24"/>
      <c r="BP2686" s="23"/>
      <c r="BQ2686" s="24"/>
      <c r="BR2686" s="22"/>
      <c r="BS2686" s="24"/>
      <c r="BT2686" s="24"/>
      <c r="BU2686" s="23"/>
      <c r="BV2686" s="26"/>
      <c r="BX2686" s="6"/>
      <c r="BY2686" s="24"/>
      <c r="BZ2686" s="109"/>
      <c r="CA2686" s="66"/>
      <c r="CB2686" s="5"/>
      <c r="CC2686" s="68"/>
      <c r="CD2686" s="67"/>
      <c r="CE2686" s="67"/>
      <c r="CF2686" s="64"/>
      <c r="CG2686" s="5"/>
      <c r="CH2686" s="69"/>
      <c r="CI2686" s="6"/>
      <c r="CJ2686" s="5"/>
      <c r="CK2686" s="25"/>
      <c r="CL2686" s="5"/>
      <c r="DN2686" s="14"/>
      <c r="DO2686" s="14"/>
      <c r="DP2686" s="5"/>
      <c r="DQ2686" s="25"/>
      <c r="DR2686" s="25"/>
      <c r="DS2686" s="96"/>
      <c r="DT2686" s="83"/>
      <c r="DU2686" s="14"/>
      <c r="DX2686" s="83"/>
      <c r="DY2686" s="83"/>
      <c r="DZ2686" s="83"/>
      <c r="EA2686" s="83"/>
      <c r="EJ2686" s="54"/>
      <c r="EK2686" s="22"/>
      <c r="EL2686" s="24"/>
      <c r="EP2686" s="23"/>
      <c r="EQ2686" s="24"/>
      <c r="ER2686" s="22"/>
      <c r="ES2686" s="24"/>
      <c r="ET2686" s="24"/>
      <c r="EU2686" s="23"/>
      <c r="EV2686" s="26"/>
      <c r="EX2686" s="6"/>
      <c r="EY2686" s="24"/>
      <c r="EZ2686" s="109"/>
      <c r="FA2686" s="66"/>
      <c r="FB2686" s="5"/>
      <c r="FC2686" s="68"/>
      <c r="FD2686" s="67"/>
      <c r="FE2686" s="67"/>
      <c r="FF2686" s="64"/>
      <c r="FG2686" s="5"/>
      <c r="FH2686" s="69"/>
      <c r="FI2686" s="6"/>
      <c r="FJ2686" s="5"/>
      <c r="FK2686" s="25"/>
      <c r="FL2686" s="5"/>
    </row>
    <row r="2687" spans="40:168">
      <c r="AN2687" s="14"/>
      <c r="AO2687" s="14"/>
      <c r="AP2687" s="5"/>
      <c r="AQ2687" s="25"/>
      <c r="AR2687" s="25"/>
      <c r="AS2687" s="96"/>
      <c r="AT2687" s="83"/>
      <c r="AU2687" s="14"/>
      <c r="AX2687" s="83"/>
      <c r="AY2687" s="83"/>
      <c r="AZ2687" s="83"/>
      <c r="BA2687" s="83"/>
      <c r="BJ2687" s="54"/>
      <c r="BK2687" s="22"/>
      <c r="BL2687" s="24"/>
      <c r="BP2687" s="23"/>
      <c r="BQ2687" s="24"/>
      <c r="BR2687" s="22"/>
      <c r="BS2687" s="24"/>
      <c r="BT2687" s="24"/>
      <c r="BU2687" s="23"/>
      <c r="BV2687" s="26"/>
      <c r="BX2687" s="6"/>
      <c r="BY2687" s="24"/>
      <c r="BZ2687" s="109"/>
      <c r="CA2687" s="66"/>
      <c r="CB2687" s="5"/>
      <c r="CC2687" s="68"/>
      <c r="CD2687" s="67"/>
      <c r="CE2687" s="67"/>
      <c r="CF2687" s="64"/>
      <c r="CG2687" s="5"/>
      <c r="CH2687" s="69"/>
      <c r="CI2687" s="6"/>
      <c r="CJ2687" s="5"/>
      <c r="CK2687" s="25"/>
      <c r="CL2687" s="5"/>
      <c r="DN2687" s="14"/>
      <c r="DO2687" s="14"/>
      <c r="DP2687" s="5"/>
      <c r="DQ2687" s="25"/>
      <c r="DR2687" s="25"/>
      <c r="DS2687" s="96"/>
      <c r="DT2687" s="83"/>
      <c r="DU2687" s="14"/>
      <c r="DX2687" s="83"/>
      <c r="DY2687" s="83"/>
      <c r="DZ2687" s="83"/>
      <c r="EA2687" s="83"/>
      <c r="EJ2687" s="54"/>
      <c r="EK2687" s="22"/>
      <c r="EL2687" s="24"/>
      <c r="EP2687" s="23"/>
      <c r="EQ2687" s="24"/>
      <c r="ER2687" s="22"/>
      <c r="ES2687" s="24"/>
      <c r="ET2687" s="24"/>
      <c r="EU2687" s="23"/>
      <c r="EV2687" s="26"/>
      <c r="EX2687" s="6"/>
      <c r="EY2687" s="24"/>
      <c r="EZ2687" s="109"/>
      <c r="FA2687" s="66"/>
      <c r="FB2687" s="5"/>
      <c r="FC2687" s="68"/>
      <c r="FD2687" s="67"/>
      <c r="FE2687" s="67"/>
      <c r="FF2687" s="64"/>
      <c r="FG2687" s="5"/>
      <c r="FH2687" s="69"/>
      <c r="FI2687" s="6"/>
      <c r="FJ2687" s="5"/>
      <c r="FK2687" s="25"/>
      <c r="FL2687" s="5"/>
    </row>
    <row r="2688" spans="40:168">
      <c r="AN2688" s="14"/>
      <c r="AO2688" s="14"/>
      <c r="AP2688" s="5"/>
      <c r="AQ2688" s="25"/>
      <c r="AR2688" s="25"/>
      <c r="AS2688" s="96"/>
      <c r="AT2688" s="83"/>
      <c r="AU2688" s="14"/>
      <c r="AX2688" s="83"/>
      <c r="AY2688" s="83"/>
      <c r="AZ2688" s="83"/>
      <c r="BA2688" s="83"/>
      <c r="BJ2688" s="54"/>
      <c r="BK2688" s="22"/>
      <c r="BL2688" s="24"/>
      <c r="BP2688" s="23"/>
      <c r="BQ2688" s="24"/>
      <c r="BR2688" s="22"/>
      <c r="BS2688" s="24"/>
      <c r="BT2688" s="24"/>
      <c r="BU2688" s="23"/>
      <c r="BV2688" s="26"/>
      <c r="BX2688" s="6"/>
      <c r="BY2688" s="24"/>
      <c r="BZ2688" s="109"/>
      <c r="CA2688" s="66"/>
      <c r="CB2688" s="5"/>
      <c r="CC2688" s="68"/>
      <c r="CD2688" s="67"/>
      <c r="CE2688" s="67"/>
      <c r="CF2688" s="64"/>
      <c r="CG2688" s="5"/>
      <c r="CH2688" s="69"/>
      <c r="CI2688" s="6"/>
      <c r="CJ2688" s="5"/>
      <c r="CK2688" s="25"/>
      <c r="CL2688" s="5"/>
      <c r="DN2688" s="14"/>
      <c r="DO2688" s="14"/>
      <c r="DP2688" s="5"/>
      <c r="DQ2688" s="25"/>
      <c r="DR2688" s="25"/>
      <c r="DS2688" s="96"/>
      <c r="DT2688" s="83"/>
      <c r="DU2688" s="14"/>
      <c r="DX2688" s="83"/>
      <c r="DY2688" s="83"/>
      <c r="DZ2688" s="83"/>
      <c r="EA2688" s="83"/>
      <c r="EJ2688" s="54"/>
      <c r="EK2688" s="22"/>
      <c r="EL2688" s="24"/>
      <c r="EP2688" s="23"/>
      <c r="EQ2688" s="24"/>
      <c r="ER2688" s="22"/>
      <c r="ES2688" s="24"/>
      <c r="ET2688" s="24"/>
      <c r="EU2688" s="23"/>
      <c r="EV2688" s="26"/>
      <c r="EX2688" s="6"/>
      <c r="EY2688" s="24"/>
      <c r="EZ2688" s="109"/>
      <c r="FA2688" s="66"/>
      <c r="FB2688" s="5"/>
      <c r="FC2688" s="68"/>
      <c r="FD2688" s="67"/>
      <c r="FE2688" s="67"/>
      <c r="FF2688" s="64"/>
      <c r="FG2688" s="5"/>
      <c r="FH2688" s="69"/>
      <c r="FI2688" s="6"/>
      <c r="FJ2688" s="5"/>
      <c r="FK2688" s="25"/>
      <c r="FL2688" s="5"/>
    </row>
    <row r="2689" spans="40:168">
      <c r="AN2689" s="14"/>
      <c r="AO2689" s="14"/>
      <c r="AP2689" s="5"/>
      <c r="AQ2689" s="25"/>
      <c r="AR2689" s="25"/>
      <c r="AS2689" s="96"/>
      <c r="AT2689" s="83"/>
      <c r="AU2689" s="14"/>
      <c r="AX2689" s="83"/>
      <c r="AY2689" s="83"/>
      <c r="AZ2689" s="83"/>
      <c r="BA2689" s="83"/>
      <c r="BJ2689" s="54"/>
      <c r="BK2689" s="22"/>
      <c r="BL2689" s="24"/>
      <c r="BP2689" s="23"/>
      <c r="BQ2689" s="24"/>
      <c r="BR2689" s="22"/>
      <c r="BS2689" s="24"/>
      <c r="BT2689" s="24"/>
      <c r="BU2689" s="23"/>
      <c r="BV2689" s="26"/>
      <c r="BX2689" s="6"/>
      <c r="BY2689" s="24"/>
      <c r="BZ2689" s="109"/>
      <c r="CA2689" s="66"/>
      <c r="CB2689" s="5"/>
      <c r="CC2689" s="68"/>
      <c r="CD2689" s="67"/>
      <c r="CE2689" s="67"/>
      <c r="CF2689" s="64"/>
      <c r="CG2689" s="5"/>
      <c r="CH2689" s="69"/>
      <c r="CI2689" s="6"/>
      <c r="CJ2689" s="5"/>
      <c r="CK2689" s="25"/>
      <c r="CL2689" s="5"/>
      <c r="DN2689" s="14"/>
      <c r="DO2689" s="14"/>
      <c r="DP2689" s="5"/>
      <c r="DQ2689" s="25"/>
      <c r="DR2689" s="25"/>
      <c r="DS2689" s="96"/>
      <c r="DT2689" s="83"/>
      <c r="DU2689" s="14"/>
      <c r="DX2689" s="83"/>
      <c r="DY2689" s="83"/>
      <c r="DZ2689" s="83"/>
      <c r="EA2689" s="83"/>
      <c r="EJ2689" s="54"/>
      <c r="EK2689" s="22"/>
      <c r="EL2689" s="24"/>
      <c r="EP2689" s="23"/>
      <c r="EQ2689" s="24"/>
      <c r="ER2689" s="22"/>
      <c r="ES2689" s="24"/>
      <c r="ET2689" s="24"/>
      <c r="EU2689" s="23"/>
      <c r="EV2689" s="26"/>
      <c r="EX2689" s="6"/>
      <c r="EY2689" s="24"/>
      <c r="EZ2689" s="109"/>
      <c r="FA2689" s="66"/>
      <c r="FB2689" s="5"/>
      <c r="FC2689" s="68"/>
      <c r="FD2689" s="67"/>
      <c r="FE2689" s="67"/>
      <c r="FF2689" s="64"/>
      <c r="FG2689" s="5"/>
      <c r="FH2689" s="69"/>
      <c r="FI2689" s="6"/>
      <c r="FJ2689" s="5"/>
      <c r="FK2689" s="25"/>
      <c r="FL2689" s="5"/>
    </row>
    <row r="2690" spans="40:168">
      <c r="AN2690" s="14"/>
      <c r="AO2690" s="14"/>
      <c r="AP2690" s="5"/>
      <c r="AQ2690" s="25"/>
      <c r="AR2690" s="25"/>
      <c r="AS2690" s="96"/>
      <c r="AT2690" s="83"/>
      <c r="AU2690" s="14"/>
      <c r="AX2690" s="83"/>
      <c r="AY2690" s="83"/>
      <c r="AZ2690" s="83"/>
      <c r="BA2690" s="83"/>
      <c r="BJ2690" s="54"/>
      <c r="BK2690" s="22"/>
      <c r="BL2690" s="24"/>
      <c r="BP2690" s="23"/>
      <c r="BQ2690" s="24"/>
      <c r="BR2690" s="22"/>
      <c r="BS2690" s="24"/>
      <c r="BT2690" s="24"/>
      <c r="BU2690" s="23"/>
      <c r="BV2690" s="26"/>
      <c r="BX2690" s="6"/>
      <c r="BY2690" s="24"/>
      <c r="BZ2690" s="109"/>
      <c r="CA2690" s="66"/>
      <c r="CB2690" s="5"/>
      <c r="CC2690" s="68"/>
      <c r="CD2690" s="67"/>
      <c r="CE2690" s="67"/>
      <c r="CF2690" s="64"/>
      <c r="CG2690" s="5"/>
      <c r="CH2690" s="69"/>
      <c r="CI2690" s="6"/>
      <c r="CJ2690" s="5"/>
      <c r="CK2690" s="25"/>
      <c r="CL2690" s="5"/>
      <c r="DN2690" s="14"/>
      <c r="DO2690" s="14"/>
      <c r="DP2690" s="5"/>
      <c r="DQ2690" s="25"/>
      <c r="DR2690" s="25"/>
      <c r="DS2690" s="96"/>
      <c r="DT2690" s="83"/>
      <c r="DU2690" s="14"/>
      <c r="DX2690" s="83"/>
      <c r="DY2690" s="83"/>
      <c r="DZ2690" s="83"/>
      <c r="EA2690" s="83"/>
      <c r="EJ2690" s="54"/>
      <c r="EK2690" s="22"/>
      <c r="EL2690" s="24"/>
      <c r="EP2690" s="23"/>
      <c r="EQ2690" s="24"/>
      <c r="ER2690" s="22"/>
      <c r="ES2690" s="24"/>
      <c r="ET2690" s="24"/>
      <c r="EU2690" s="23"/>
      <c r="EV2690" s="26"/>
      <c r="EX2690" s="6"/>
      <c r="EY2690" s="24"/>
      <c r="EZ2690" s="109"/>
      <c r="FA2690" s="66"/>
      <c r="FB2690" s="5"/>
      <c r="FC2690" s="68"/>
      <c r="FD2690" s="67"/>
      <c r="FE2690" s="67"/>
      <c r="FF2690" s="64"/>
      <c r="FG2690" s="5"/>
      <c r="FH2690" s="69"/>
      <c r="FI2690" s="6"/>
      <c r="FJ2690" s="5"/>
      <c r="FK2690" s="25"/>
      <c r="FL2690" s="5"/>
    </row>
    <row r="2691" spans="40:168">
      <c r="AN2691" s="14"/>
      <c r="AO2691" s="14"/>
      <c r="AP2691" s="5"/>
      <c r="AQ2691" s="25"/>
      <c r="AR2691" s="25"/>
      <c r="AS2691" s="96"/>
      <c r="AT2691" s="83"/>
      <c r="AU2691" s="14"/>
      <c r="AX2691" s="83"/>
      <c r="AY2691" s="83"/>
      <c r="AZ2691" s="83"/>
      <c r="BA2691" s="83"/>
      <c r="BJ2691" s="54"/>
      <c r="BK2691" s="22"/>
      <c r="BL2691" s="24"/>
      <c r="BP2691" s="23"/>
      <c r="BQ2691" s="24"/>
      <c r="BR2691" s="22"/>
      <c r="BS2691" s="24"/>
      <c r="BT2691" s="24"/>
      <c r="BU2691" s="23"/>
      <c r="BV2691" s="26"/>
      <c r="BX2691" s="6"/>
      <c r="BY2691" s="24"/>
      <c r="BZ2691" s="109"/>
      <c r="CA2691" s="66"/>
      <c r="CB2691" s="5"/>
      <c r="CC2691" s="68"/>
      <c r="CD2691" s="67"/>
      <c r="CE2691" s="67"/>
      <c r="CF2691" s="64"/>
      <c r="CG2691" s="5"/>
      <c r="CH2691" s="69"/>
      <c r="CI2691" s="6"/>
      <c r="CJ2691" s="5"/>
      <c r="CK2691" s="25"/>
      <c r="CL2691" s="5"/>
      <c r="DN2691" s="14"/>
      <c r="DO2691" s="14"/>
      <c r="DP2691" s="5"/>
      <c r="DQ2691" s="25"/>
      <c r="DR2691" s="25"/>
      <c r="DS2691" s="96"/>
      <c r="DT2691" s="83"/>
      <c r="DU2691" s="14"/>
      <c r="DX2691" s="83"/>
      <c r="DY2691" s="83"/>
      <c r="DZ2691" s="83"/>
      <c r="EA2691" s="83"/>
      <c r="EJ2691" s="54"/>
      <c r="EK2691" s="22"/>
      <c r="EL2691" s="24"/>
      <c r="EP2691" s="23"/>
      <c r="EQ2691" s="24"/>
      <c r="ER2691" s="22"/>
      <c r="ES2691" s="24"/>
      <c r="ET2691" s="24"/>
      <c r="EU2691" s="23"/>
      <c r="EV2691" s="26"/>
      <c r="EX2691" s="6"/>
      <c r="EY2691" s="24"/>
      <c r="EZ2691" s="109"/>
      <c r="FA2691" s="66"/>
      <c r="FB2691" s="5"/>
      <c r="FC2691" s="68"/>
      <c r="FD2691" s="67"/>
      <c r="FE2691" s="67"/>
      <c r="FF2691" s="64"/>
      <c r="FG2691" s="5"/>
      <c r="FH2691" s="69"/>
      <c r="FI2691" s="6"/>
      <c r="FJ2691" s="5"/>
      <c r="FK2691" s="25"/>
      <c r="FL2691" s="5"/>
    </row>
    <row r="2692" spans="40:168">
      <c r="AN2692" s="14"/>
      <c r="AO2692" s="14"/>
      <c r="AP2692" s="5"/>
      <c r="AQ2692" s="25"/>
      <c r="AR2692" s="25"/>
      <c r="AS2692" s="96"/>
      <c r="AT2692" s="83"/>
      <c r="AU2692" s="14"/>
      <c r="AX2692" s="83"/>
      <c r="AY2692" s="83"/>
      <c r="AZ2692" s="83"/>
      <c r="BA2692" s="83"/>
      <c r="BJ2692" s="54"/>
      <c r="BK2692" s="22"/>
      <c r="BL2692" s="24"/>
      <c r="BP2692" s="23"/>
      <c r="BQ2692" s="24"/>
      <c r="BR2692" s="22"/>
      <c r="BS2692" s="24"/>
      <c r="BT2692" s="24"/>
      <c r="BU2692" s="23"/>
      <c r="BV2692" s="26"/>
      <c r="BX2692" s="6"/>
      <c r="BY2692" s="24"/>
      <c r="BZ2692" s="109"/>
      <c r="CA2692" s="66"/>
      <c r="CB2692" s="5"/>
      <c r="CC2692" s="68"/>
      <c r="CD2692" s="67"/>
      <c r="CE2692" s="67"/>
      <c r="CF2692" s="64"/>
      <c r="CG2692" s="5"/>
      <c r="CH2692" s="69"/>
      <c r="CI2692" s="6"/>
      <c r="CJ2692" s="5"/>
      <c r="CK2692" s="25"/>
      <c r="CL2692" s="5"/>
      <c r="DN2692" s="14"/>
      <c r="DO2692" s="14"/>
      <c r="DP2692" s="5"/>
      <c r="DQ2692" s="25"/>
      <c r="DR2692" s="25"/>
      <c r="DS2692" s="96"/>
      <c r="DT2692" s="83"/>
      <c r="DU2692" s="14"/>
      <c r="DX2692" s="83"/>
      <c r="DY2692" s="83"/>
      <c r="DZ2692" s="83"/>
      <c r="EA2692" s="83"/>
      <c r="EJ2692" s="54"/>
      <c r="EK2692" s="22"/>
      <c r="EL2692" s="24"/>
      <c r="EP2692" s="23"/>
      <c r="EQ2692" s="24"/>
      <c r="ER2692" s="22"/>
      <c r="ES2692" s="24"/>
      <c r="ET2692" s="24"/>
      <c r="EU2692" s="23"/>
      <c r="EV2692" s="26"/>
      <c r="EX2692" s="6"/>
      <c r="EY2692" s="24"/>
      <c r="EZ2692" s="109"/>
      <c r="FA2692" s="66"/>
      <c r="FB2692" s="5"/>
      <c r="FC2692" s="68"/>
      <c r="FD2692" s="67"/>
      <c r="FE2692" s="67"/>
      <c r="FF2692" s="64"/>
      <c r="FG2692" s="5"/>
      <c r="FH2692" s="69"/>
      <c r="FI2692" s="6"/>
      <c r="FJ2692" s="5"/>
      <c r="FK2692" s="25"/>
      <c r="FL2692" s="5"/>
    </row>
    <row r="2693" spans="40:168">
      <c r="AN2693" s="14"/>
      <c r="AO2693" s="14"/>
      <c r="AP2693" s="5"/>
      <c r="AQ2693" s="25"/>
      <c r="AR2693" s="25"/>
      <c r="AS2693" s="96"/>
      <c r="AT2693" s="83"/>
      <c r="AU2693" s="14"/>
      <c r="AX2693" s="83"/>
      <c r="AY2693" s="83"/>
      <c r="AZ2693" s="83"/>
      <c r="BA2693" s="83"/>
      <c r="BJ2693" s="54"/>
      <c r="BK2693" s="22"/>
      <c r="BL2693" s="24"/>
      <c r="BP2693" s="23"/>
      <c r="BQ2693" s="24"/>
      <c r="BR2693" s="22"/>
      <c r="BS2693" s="24"/>
      <c r="BT2693" s="24"/>
      <c r="BU2693" s="23"/>
      <c r="BV2693" s="26"/>
      <c r="BX2693" s="6"/>
      <c r="BY2693" s="24"/>
      <c r="BZ2693" s="109"/>
      <c r="CA2693" s="66"/>
      <c r="CB2693" s="5"/>
      <c r="CC2693" s="68"/>
      <c r="CD2693" s="67"/>
      <c r="CE2693" s="67"/>
      <c r="CF2693" s="64"/>
      <c r="CG2693" s="5"/>
      <c r="CH2693" s="69"/>
      <c r="CI2693" s="6"/>
      <c r="CJ2693" s="5"/>
      <c r="CK2693" s="25"/>
      <c r="CL2693" s="5"/>
      <c r="DN2693" s="14"/>
      <c r="DO2693" s="14"/>
      <c r="DP2693" s="5"/>
      <c r="DQ2693" s="25"/>
      <c r="DR2693" s="25"/>
      <c r="DS2693" s="96"/>
      <c r="DT2693" s="83"/>
      <c r="DU2693" s="14"/>
      <c r="DX2693" s="83"/>
      <c r="DY2693" s="83"/>
      <c r="DZ2693" s="83"/>
      <c r="EA2693" s="83"/>
      <c r="EJ2693" s="54"/>
      <c r="EK2693" s="22"/>
      <c r="EL2693" s="24"/>
      <c r="EP2693" s="23"/>
      <c r="EQ2693" s="24"/>
      <c r="ER2693" s="22"/>
      <c r="ES2693" s="24"/>
      <c r="ET2693" s="24"/>
      <c r="EU2693" s="23"/>
      <c r="EV2693" s="26"/>
      <c r="EX2693" s="6"/>
      <c r="EY2693" s="24"/>
      <c r="EZ2693" s="109"/>
      <c r="FA2693" s="66"/>
      <c r="FB2693" s="5"/>
      <c r="FC2693" s="68"/>
      <c r="FD2693" s="67"/>
      <c r="FE2693" s="67"/>
      <c r="FF2693" s="64"/>
      <c r="FG2693" s="5"/>
      <c r="FH2693" s="69"/>
      <c r="FI2693" s="6"/>
      <c r="FJ2693" s="5"/>
      <c r="FK2693" s="25"/>
      <c r="FL2693" s="5"/>
    </row>
    <row r="2694" spans="40:168">
      <c r="AN2694" s="14"/>
      <c r="AO2694" s="14"/>
      <c r="AP2694" s="5"/>
      <c r="AQ2694" s="25"/>
      <c r="AR2694" s="25"/>
      <c r="AS2694" s="96"/>
      <c r="AT2694" s="83"/>
      <c r="AU2694" s="14"/>
      <c r="AX2694" s="83"/>
      <c r="AY2694" s="83"/>
      <c r="AZ2694" s="83"/>
      <c r="BA2694" s="83"/>
      <c r="BJ2694" s="54"/>
      <c r="BK2694" s="22"/>
      <c r="BL2694" s="24"/>
      <c r="BP2694" s="23"/>
      <c r="BQ2694" s="24"/>
      <c r="BR2694" s="22"/>
      <c r="BS2694" s="24"/>
      <c r="BT2694" s="24"/>
      <c r="BU2694" s="23"/>
      <c r="BV2694" s="26"/>
      <c r="BX2694" s="6"/>
      <c r="BY2694" s="24"/>
      <c r="BZ2694" s="109"/>
      <c r="CA2694" s="66"/>
      <c r="CB2694" s="5"/>
      <c r="CC2694" s="68"/>
      <c r="CD2694" s="67"/>
      <c r="CE2694" s="67"/>
      <c r="CF2694" s="64"/>
      <c r="CG2694" s="5"/>
      <c r="CH2694" s="69"/>
      <c r="CI2694" s="6"/>
      <c r="CJ2694" s="5"/>
      <c r="CK2694" s="25"/>
      <c r="CL2694" s="5"/>
      <c r="DN2694" s="14"/>
      <c r="DO2694" s="14"/>
      <c r="DP2694" s="5"/>
      <c r="DQ2694" s="25"/>
      <c r="DR2694" s="25"/>
      <c r="DS2694" s="96"/>
      <c r="DT2694" s="83"/>
      <c r="DU2694" s="14"/>
      <c r="DX2694" s="83"/>
      <c r="DY2694" s="83"/>
      <c r="DZ2694" s="83"/>
      <c r="EA2694" s="83"/>
      <c r="EJ2694" s="54"/>
      <c r="EK2694" s="22"/>
      <c r="EL2694" s="24"/>
      <c r="EP2694" s="23"/>
      <c r="EQ2694" s="24"/>
      <c r="ER2694" s="22"/>
      <c r="ES2694" s="24"/>
      <c r="ET2694" s="24"/>
      <c r="EU2694" s="23"/>
      <c r="EV2694" s="26"/>
      <c r="EX2694" s="6"/>
      <c r="EY2694" s="24"/>
      <c r="EZ2694" s="109"/>
      <c r="FA2694" s="66"/>
      <c r="FB2694" s="5"/>
      <c r="FC2694" s="68"/>
      <c r="FD2694" s="67"/>
      <c r="FE2694" s="67"/>
      <c r="FF2694" s="64"/>
      <c r="FG2694" s="5"/>
      <c r="FH2694" s="69"/>
      <c r="FI2694" s="6"/>
      <c r="FJ2694" s="5"/>
      <c r="FK2694" s="25"/>
      <c r="FL2694" s="5"/>
    </row>
    <row r="2695" spans="40:168">
      <c r="AN2695" s="14"/>
      <c r="AO2695" s="14"/>
      <c r="AP2695" s="5"/>
      <c r="AQ2695" s="25"/>
      <c r="AR2695" s="25"/>
      <c r="AS2695" s="96"/>
      <c r="AT2695" s="83"/>
      <c r="AU2695" s="14"/>
      <c r="AX2695" s="83"/>
      <c r="AY2695" s="83"/>
      <c r="AZ2695" s="83"/>
      <c r="BA2695" s="83"/>
      <c r="BJ2695" s="54"/>
      <c r="BK2695" s="22"/>
      <c r="BL2695" s="24"/>
      <c r="BP2695" s="23"/>
      <c r="BQ2695" s="24"/>
      <c r="BR2695" s="22"/>
      <c r="BS2695" s="24"/>
      <c r="BT2695" s="24"/>
      <c r="BU2695" s="23"/>
      <c r="BV2695" s="26"/>
      <c r="BX2695" s="6"/>
      <c r="BY2695" s="24"/>
      <c r="BZ2695" s="109"/>
      <c r="CA2695" s="66"/>
      <c r="CB2695" s="5"/>
      <c r="CC2695" s="68"/>
      <c r="CD2695" s="67"/>
      <c r="CE2695" s="67"/>
      <c r="CF2695" s="64"/>
      <c r="CG2695" s="5"/>
      <c r="CH2695" s="69"/>
      <c r="CI2695" s="6"/>
      <c r="CJ2695" s="5"/>
      <c r="CK2695" s="25"/>
      <c r="CL2695" s="5"/>
      <c r="DN2695" s="14"/>
      <c r="DO2695" s="14"/>
      <c r="DP2695" s="5"/>
      <c r="DQ2695" s="25"/>
      <c r="DR2695" s="25"/>
      <c r="DS2695" s="96"/>
      <c r="DT2695" s="83"/>
      <c r="DU2695" s="14"/>
      <c r="DX2695" s="83"/>
      <c r="DY2695" s="83"/>
      <c r="DZ2695" s="83"/>
      <c r="EA2695" s="83"/>
      <c r="EJ2695" s="54"/>
      <c r="EK2695" s="22"/>
      <c r="EL2695" s="24"/>
      <c r="EP2695" s="23"/>
      <c r="EQ2695" s="24"/>
      <c r="ER2695" s="22"/>
      <c r="ES2695" s="24"/>
      <c r="ET2695" s="24"/>
      <c r="EU2695" s="23"/>
      <c r="EV2695" s="26"/>
      <c r="EX2695" s="6"/>
      <c r="EY2695" s="24"/>
      <c r="EZ2695" s="109"/>
      <c r="FA2695" s="66"/>
      <c r="FB2695" s="5"/>
      <c r="FC2695" s="68"/>
      <c r="FD2695" s="67"/>
      <c r="FE2695" s="67"/>
      <c r="FF2695" s="64"/>
      <c r="FG2695" s="5"/>
      <c r="FH2695" s="69"/>
      <c r="FI2695" s="6"/>
      <c r="FJ2695" s="5"/>
      <c r="FK2695" s="25"/>
      <c r="FL2695" s="5"/>
    </row>
    <row r="2696" spans="40:168">
      <c r="AN2696" s="14"/>
      <c r="AO2696" s="14"/>
      <c r="AP2696" s="5"/>
      <c r="AQ2696" s="25"/>
      <c r="AR2696" s="25"/>
      <c r="AS2696" s="96"/>
      <c r="AT2696" s="83"/>
      <c r="AU2696" s="14"/>
      <c r="AX2696" s="83"/>
      <c r="AY2696" s="83"/>
      <c r="AZ2696" s="83"/>
      <c r="BA2696" s="83"/>
      <c r="BJ2696" s="54"/>
      <c r="BK2696" s="22"/>
      <c r="BL2696" s="24"/>
      <c r="BP2696" s="23"/>
      <c r="BQ2696" s="24"/>
      <c r="BR2696" s="22"/>
      <c r="BS2696" s="24"/>
      <c r="BT2696" s="24"/>
      <c r="BU2696" s="23"/>
      <c r="BV2696" s="26"/>
      <c r="BX2696" s="6"/>
      <c r="BY2696" s="24"/>
      <c r="BZ2696" s="109"/>
      <c r="CA2696" s="66"/>
      <c r="CB2696" s="5"/>
      <c r="CC2696" s="68"/>
      <c r="CD2696" s="67"/>
      <c r="CE2696" s="67"/>
      <c r="CF2696" s="64"/>
      <c r="CG2696" s="5"/>
      <c r="CH2696" s="69"/>
      <c r="CI2696" s="6"/>
      <c r="CJ2696" s="5"/>
      <c r="CK2696" s="25"/>
      <c r="CL2696" s="5"/>
      <c r="DN2696" s="14"/>
      <c r="DO2696" s="14"/>
      <c r="DP2696" s="5"/>
      <c r="DQ2696" s="25"/>
      <c r="DR2696" s="25"/>
      <c r="DS2696" s="96"/>
      <c r="DT2696" s="83"/>
      <c r="DU2696" s="14"/>
      <c r="DX2696" s="83"/>
      <c r="DY2696" s="83"/>
      <c r="DZ2696" s="83"/>
      <c r="EA2696" s="83"/>
      <c r="EJ2696" s="54"/>
      <c r="EK2696" s="22"/>
      <c r="EL2696" s="24"/>
      <c r="EP2696" s="23"/>
      <c r="EQ2696" s="24"/>
      <c r="ER2696" s="22"/>
      <c r="ES2696" s="24"/>
      <c r="ET2696" s="24"/>
      <c r="EU2696" s="23"/>
      <c r="EV2696" s="26"/>
      <c r="EX2696" s="6"/>
      <c r="EY2696" s="24"/>
      <c r="EZ2696" s="109"/>
      <c r="FA2696" s="66"/>
      <c r="FB2696" s="5"/>
      <c r="FC2696" s="68"/>
      <c r="FD2696" s="67"/>
      <c r="FE2696" s="67"/>
      <c r="FF2696" s="64"/>
      <c r="FG2696" s="5"/>
      <c r="FH2696" s="69"/>
      <c r="FI2696" s="6"/>
      <c r="FJ2696" s="5"/>
      <c r="FK2696" s="25"/>
      <c r="FL2696" s="5"/>
    </row>
    <row r="2697" spans="40:168">
      <c r="AN2697" s="14"/>
      <c r="AO2697" s="14"/>
      <c r="AP2697" s="5"/>
      <c r="AQ2697" s="25"/>
      <c r="AR2697" s="25"/>
      <c r="AS2697" s="96"/>
      <c r="AT2697" s="83"/>
      <c r="AU2697" s="14"/>
      <c r="AX2697" s="83"/>
      <c r="AY2697" s="83"/>
      <c r="AZ2697" s="83"/>
      <c r="BA2697" s="83"/>
      <c r="BJ2697" s="54"/>
      <c r="BK2697" s="22"/>
      <c r="BL2697" s="24"/>
      <c r="BP2697" s="23"/>
      <c r="BQ2697" s="24"/>
      <c r="BR2697" s="22"/>
      <c r="BS2697" s="24"/>
      <c r="BT2697" s="24"/>
      <c r="BU2697" s="23"/>
      <c r="BV2697" s="26"/>
      <c r="BX2697" s="6"/>
      <c r="BY2697" s="24"/>
      <c r="BZ2697" s="109"/>
      <c r="CA2697" s="66"/>
      <c r="CB2697" s="5"/>
      <c r="CC2697" s="68"/>
      <c r="CD2697" s="67"/>
      <c r="CE2697" s="67"/>
      <c r="CF2697" s="64"/>
      <c r="CG2697" s="5"/>
      <c r="CH2697" s="69"/>
      <c r="CI2697" s="6"/>
      <c r="CJ2697" s="5"/>
      <c r="CK2697" s="25"/>
      <c r="CL2697" s="5"/>
      <c r="DN2697" s="14"/>
      <c r="DO2697" s="14"/>
      <c r="DP2697" s="5"/>
      <c r="DQ2697" s="25"/>
      <c r="DR2697" s="25"/>
      <c r="DS2697" s="96"/>
      <c r="DT2697" s="83"/>
      <c r="DU2697" s="14"/>
      <c r="DX2697" s="83"/>
      <c r="DY2697" s="83"/>
      <c r="DZ2697" s="83"/>
      <c r="EA2697" s="83"/>
      <c r="EJ2697" s="54"/>
      <c r="EK2697" s="22"/>
      <c r="EL2697" s="24"/>
      <c r="EP2697" s="23"/>
      <c r="EQ2697" s="24"/>
      <c r="ER2697" s="22"/>
      <c r="ES2697" s="24"/>
      <c r="ET2697" s="24"/>
      <c r="EU2697" s="23"/>
      <c r="EV2697" s="26"/>
      <c r="EX2697" s="6"/>
      <c r="EY2697" s="24"/>
      <c r="EZ2697" s="109"/>
      <c r="FA2697" s="66"/>
      <c r="FB2697" s="5"/>
      <c r="FC2697" s="68"/>
      <c r="FD2697" s="67"/>
      <c r="FE2697" s="67"/>
      <c r="FF2697" s="64"/>
      <c r="FG2697" s="5"/>
      <c r="FH2697" s="69"/>
      <c r="FI2697" s="6"/>
      <c r="FJ2697" s="5"/>
      <c r="FK2697" s="25"/>
      <c r="FL2697" s="5"/>
    </row>
    <row r="2698" spans="40:168">
      <c r="AN2698" s="14"/>
      <c r="AO2698" s="14"/>
      <c r="AP2698" s="5"/>
      <c r="AQ2698" s="25"/>
      <c r="AR2698" s="25"/>
      <c r="AS2698" s="96"/>
      <c r="AT2698" s="83"/>
      <c r="AU2698" s="14"/>
      <c r="AX2698" s="83"/>
      <c r="AY2698" s="83"/>
      <c r="AZ2698" s="83"/>
      <c r="BA2698" s="83"/>
      <c r="BJ2698" s="54"/>
      <c r="BK2698" s="22"/>
      <c r="BL2698" s="24"/>
      <c r="BP2698" s="23"/>
      <c r="BQ2698" s="24"/>
      <c r="BR2698" s="22"/>
      <c r="BS2698" s="24"/>
      <c r="BT2698" s="24"/>
      <c r="BU2698" s="23"/>
      <c r="BV2698" s="26"/>
      <c r="BX2698" s="6"/>
      <c r="BY2698" s="24"/>
      <c r="BZ2698" s="109"/>
      <c r="CA2698" s="66"/>
      <c r="CB2698" s="5"/>
      <c r="CC2698" s="68"/>
      <c r="CD2698" s="67"/>
      <c r="CE2698" s="67"/>
      <c r="CF2698" s="64"/>
      <c r="CG2698" s="5"/>
      <c r="CH2698" s="69"/>
      <c r="CI2698" s="6"/>
      <c r="CJ2698" s="5"/>
      <c r="CK2698" s="25"/>
      <c r="CL2698" s="5"/>
      <c r="DN2698" s="14"/>
      <c r="DO2698" s="14"/>
      <c r="DP2698" s="5"/>
      <c r="DQ2698" s="25"/>
      <c r="DR2698" s="25"/>
      <c r="DS2698" s="96"/>
      <c r="DT2698" s="83"/>
      <c r="DU2698" s="14"/>
      <c r="DX2698" s="83"/>
      <c r="DY2698" s="83"/>
      <c r="DZ2698" s="83"/>
      <c r="EA2698" s="83"/>
      <c r="EJ2698" s="54"/>
      <c r="EK2698" s="22"/>
      <c r="EL2698" s="24"/>
      <c r="EP2698" s="23"/>
      <c r="EQ2698" s="24"/>
      <c r="ER2698" s="22"/>
      <c r="ES2698" s="24"/>
      <c r="ET2698" s="24"/>
      <c r="EU2698" s="23"/>
      <c r="EV2698" s="26"/>
      <c r="EX2698" s="6"/>
      <c r="EY2698" s="24"/>
      <c r="EZ2698" s="109"/>
      <c r="FA2698" s="66"/>
      <c r="FB2698" s="5"/>
      <c r="FC2698" s="68"/>
      <c r="FD2698" s="67"/>
      <c r="FE2698" s="67"/>
      <c r="FF2698" s="64"/>
      <c r="FG2698" s="5"/>
      <c r="FH2698" s="69"/>
      <c r="FI2698" s="6"/>
      <c r="FJ2698" s="5"/>
      <c r="FK2698" s="25"/>
      <c r="FL2698" s="5"/>
    </row>
    <row r="2699" spans="40:168">
      <c r="AN2699" s="14"/>
      <c r="AO2699" s="14"/>
      <c r="AP2699" s="5"/>
      <c r="AQ2699" s="25"/>
      <c r="AR2699" s="25"/>
      <c r="AS2699" s="96"/>
      <c r="AT2699" s="83"/>
      <c r="AU2699" s="14"/>
      <c r="AX2699" s="83"/>
      <c r="AY2699" s="83"/>
      <c r="AZ2699" s="83"/>
      <c r="BA2699" s="83"/>
      <c r="BJ2699" s="54"/>
      <c r="BK2699" s="22"/>
      <c r="BL2699" s="24"/>
      <c r="BP2699" s="23"/>
      <c r="BQ2699" s="24"/>
      <c r="BR2699" s="22"/>
      <c r="BS2699" s="24"/>
      <c r="BT2699" s="24"/>
      <c r="BU2699" s="23"/>
      <c r="BV2699" s="26"/>
      <c r="BX2699" s="6"/>
      <c r="BY2699" s="24"/>
      <c r="BZ2699" s="109"/>
      <c r="CA2699" s="66"/>
      <c r="CB2699" s="5"/>
      <c r="CC2699" s="68"/>
      <c r="CD2699" s="67"/>
      <c r="CE2699" s="67"/>
      <c r="CF2699" s="64"/>
      <c r="CG2699" s="5"/>
      <c r="CH2699" s="69"/>
      <c r="CI2699" s="6"/>
      <c r="CJ2699" s="5"/>
      <c r="CK2699" s="25"/>
      <c r="CL2699" s="5"/>
      <c r="DN2699" s="14"/>
      <c r="DO2699" s="14"/>
      <c r="DP2699" s="5"/>
      <c r="DQ2699" s="25"/>
      <c r="DR2699" s="25"/>
      <c r="DS2699" s="96"/>
      <c r="DT2699" s="83"/>
      <c r="DU2699" s="14"/>
      <c r="DX2699" s="83"/>
      <c r="DY2699" s="83"/>
      <c r="DZ2699" s="83"/>
      <c r="EA2699" s="83"/>
      <c r="EJ2699" s="54"/>
      <c r="EK2699" s="22"/>
      <c r="EL2699" s="24"/>
      <c r="EP2699" s="23"/>
      <c r="EQ2699" s="24"/>
      <c r="ER2699" s="22"/>
      <c r="ES2699" s="24"/>
      <c r="ET2699" s="24"/>
      <c r="EU2699" s="23"/>
      <c r="EV2699" s="26"/>
      <c r="EX2699" s="6"/>
      <c r="EY2699" s="24"/>
      <c r="EZ2699" s="109"/>
      <c r="FA2699" s="66"/>
      <c r="FB2699" s="5"/>
      <c r="FC2699" s="68"/>
      <c r="FD2699" s="67"/>
      <c r="FE2699" s="67"/>
      <c r="FF2699" s="64"/>
      <c r="FG2699" s="5"/>
      <c r="FH2699" s="69"/>
      <c r="FI2699" s="6"/>
      <c r="FJ2699" s="5"/>
      <c r="FK2699" s="25"/>
      <c r="FL2699" s="5"/>
    </row>
    <row r="2700" spans="40:168">
      <c r="AN2700" s="14"/>
      <c r="AO2700" s="14"/>
      <c r="AP2700" s="5"/>
      <c r="AQ2700" s="25"/>
      <c r="AR2700" s="25"/>
      <c r="AS2700" s="96"/>
      <c r="AT2700" s="83"/>
      <c r="AU2700" s="14"/>
      <c r="AX2700" s="83"/>
      <c r="AY2700" s="83"/>
      <c r="AZ2700" s="83"/>
      <c r="BA2700" s="83"/>
      <c r="BJ2700" s="54"/>
      <c r="BK2700" s="22"/>
      <c r="BL2700" s="24"/>
      <c r="BP2700" s="23"/>
      <c r="BQ2700" s="24"/>
      <c r="BR2700" s="22"/>
      <c r="BS2700" s="24"/>
      <c r="BT2700" s="24"/>
      <c r="BU2700" s="23"/>
      <c r="BV2700" s="26"/>
      <c r="BX2700" s="6"/>
      <c r="BY2700" s="24"/>
      <c r="BZ2700" s="109"/>
      <c r="CA2700" s="66"/>
      <c r="CB2700" s="5"/>
      <c r="CC2700" s="68"/>
      <c r="CD2700" s="67"/>
      <c r="CE2700" s="67"/>
      <c r="CF2700" s="64"/>
      <c r="CG2700" s="5"/>
      <c r="CH2700" s="69"/>
      <c r="CI2700" s="6"/>
      <c r="CJ2700" s="5"/>
      <c r="CK2700" s="25"/>
      <c r="CL2700" s="5"/>
      <c r="DN2700" s="14"/>
      <c r="DO2700" s="14"/>
      <c r="DP2700" s="5"/>
      <c r="DQ2700" s="25"/>
      <c r="DR2700" s="25"/>
      <c r="DS2700" s="96"/>
      <c r="DT2700" s="83"/>
      <c r="DU2700" s="14"/>
      <c r="DX2700" s="83"/>
      <c r="DY2700" s="83"/>
      <c r="DZ2700" s="83"/>
      <c r="EA2700" s="83"/>
      <c r="EJ2700" s="54"/>
      <c r="EK2700" s="22"/>
      <c r="EL2700" s="24"/>
      <c r="EP2700" s="23"/>
      <c r="EQ2700" s="24"/>
      <c r="ER2700" s="22"/>
      <c r="ES2700" s="24"/>
      <c r="ET2700" s="24"/>
      <c r="EU2700" s="23"/>
      <c r="EV2700" s="26"/>
      <c r="EX2700" s="6"/>
      <c r="EY2700" s="24"/>
      <c r="EZ2700" s="109"/>
      <c r="FA2700" s="66"/>
      <c r="FB2700" s="5"/>
      <c r="FC2700" s="68"/>
      <c r="FD2700" s="67"/>
      <c r="FE2700" s="67"/>
      <c r="FF2700" s="64"/>
      <c r="FG2700" s="5"/>
      <c r="FH2700" s="69"/>
      <c r="FI2700" s="6"/>
      <c r="FJ2700" s="5"/>
      <c r="FK2700" s="25"/>
      <c r="FL2700" s="5"/>
    </row>
    <row r="2701" spans="40:168">
      <c r="AN2701" s="14"/>
      <c r="AO2701" s="14"/>
      <c r="AP2701" s="5"/>
      <c r="AQ2701" s="25"/>
      <c r="AR2701" s="25"/>
      <c r="AS2701" s="96"/>
      <c r="AT2701" s="83"/>
      <c r="AU2701" s="14"/>
      <c r="AX2701" s="83"/>
      <c r="AY2701" s="83"/>
      <c r="AZ2701" s="83"/>
      <c r="BA2701" s="83"/>
      <c r="BJ2701" s="54"/>
      <c r="BK2701" s="22"/>
      <c r="BL2701" s="24"/>
      <c r="BP2701" s="23"/>
      <c r="BQ2701" s="24"/>
      <c r="BR2701" s="22"/>
      <c r="BS2701" s="24"/>
      <c r="BT2701" s="24"/>
      <c r="BU2701" s="23"/>
      <c r="BV2701" s="26"/>
      <c r="BX2701" s="6"/>
      <c r="BY2701" s="24"/>
      <c r="BZ2701" s="109"/>
      <c r="CA2701" s="66"/>
      <c r="CB2701" s="5"/>
      <c r="CC2701" s="68"/>
      <c r="CD2701" s="67"/>
      <c r="CE2701" s="67"/>
      <c r="CF2701" s="64"/>
      <c r="CG2701" s="5"/>
      <c r="CH2701" s="69"/>
      <c r="CI2701" s="6"/>
      <c r="CJ2701" s="5"/>
      <c r="CK2701" s="25"/>
      <c r="CL2701" s="5"/>
      <c r="DN2701" s="14"/>
      <c r="DO2701" s="14"/>
      <c r="DP2701" s="5"/>
      <c r="DQ2701" s="25"/>
      <c r="DR2701" s="25"/>
      <c r="DS2701" s="96"/>
      <c r="DT2701" s="83"/>
      <c r="DU2701" s="14"/>
      <c r="DX2701" s="83"/>
      <c r="DY2701" s="83"/>
      <c r="DZ2701" s="83"/>
      <c r="EA2701" s="83"/>
      <c r="EJ2701" s="54"/>
      <c r="EK2701" s="22"/>
      <c r="EL2701" s="24"/>
      <c r="EP2701" s="23"/>
      <c r="EQ2701" s="24"/>
      <c r="ER2701" s="22"/>
      <c r="ES2701" s="24"/>
      <c r="ET2701" s="24"/>
      <c r="EU2701" s="23"/>
      <c r="EV2701" s="26"/>
      <c r="EX2701" s="6"/>
      <c r="EY2701" s="24"/>
      <c r="EZ2701" s="109"/>
      <c r="FA2701" s="66"/>
      <c r="FB2701" s="5"/>
      <c r="FC2701" s="68"/>
      <c r="FD2701" s="67"/>
      <c r="FE2701" s="67"/>
      <c r="FF2701" s="64"/>
      <c r="FG2701" s="5"/>
      <c r="FH2701" s="69"/>
      <c r="FI2701" s="6"/>
      <c r="FJ2701" s="5"/>
      <c r="FK2701" s="25"/>
      <c r="FL2701" s="5"/>
    </row>
    <row r="2702" spans="40:168">
      <c r="AN2702" s="14"/>
      <c r="AO2702" s="14"/>
      <c r="AP2702" s="5"/>
      <c r="AQ2702" s="25"/>
      <c r="AR2702" s="25"/>
      <c r="AS2702" s="96"/>
      <c r="AT2702" s="83"/>
      <c r="AU2702" s="14"/>
      <c r="AX2702" s="83"/>
      <c r="AY2702" s="83"/>
      <c r="AZ2702" s="83"/>
      <c r="BA2702" s="83"/>
      <c r="BJ2702" s="54"/>
      <c r="BK2702" s="22"/>
      <c r="BL2702" s="24"/>
      <c r="BP2702" s="23"/>
      <c r="BQ2702" s="24"/>
      <c r="BR2702" s="22"/>
      <c r="BS2702" s="24"/>
      <c r="BT2702" s="24"/>
      <c r="BU2702" s="23"/>
      <c r="BV2702" s="26"/>
      <c r="BX2702" s="6"/>
      <c r="BY2702" s="24"/>
      <c r="BZ2702" s="109"/>
      <c r="CA2702" s="66"/>
      <c r="CB2702" s="5"/>
      <c r="CC2702" s="68"/>
      <c r="CD2702" s="67"/>
      <c r="CE2702" s="67"/>
      <c r="CF2702" s="64"/>
      <c r="CG2702" s="5"/>
      <c r="CH2702" s="69"/>
      <c r="CI2702" s="6"/>
      <c r="CJ2702" s="5"/>
      <c r="CK2702" s="25"/>
      <c r="CL2702" s="5"/>
      <c r="DN2702" s="14"/>
      <c r="DO2702" s="14"/>
      <c r="DP2702" s="5"/>
      <c r="DQ2702" s="25"/>
      <c r="DR2702" s="25"/>
      <c r="DS2702" s="96"/>
      <c r="DT2702" s="83"/>
      <c r="DU2702" s="14"/>
      <c r="DX2702" s="83"/>
      <c r="DY2702" s="83"/>
      <c r="DZ2702" s="83"/>
      <c r="EA2702" s="83"/>
      <c r="EJ2702" s="54"/>
      <c r="EK2702" s="22"/>
      <c r="EL2702" s="24"/>
      <c r="EP2702" s="23"/>
      <c r="EQ2702" s="24"/>
      <c r="ER2702" s="22"/>
      <c r="ES2702" s="24"/>
      <c r="ET2702" s="24"/>
      <c r="EU2702" s="23"/>
      <c r="EV2702" s="26"/>
      <c r="EX2702" s="6"/>
      <c r="EY2702" s="24"/>
      <c r="EZ2702" s="109"/>
      <c r="FA2702" s="66"/>
      <c r="FB2702" s="5"/>
      <c r="FC2702" s="68"/>
      <c r="FD2702" s="67"/>
      <c r="FE2702" s="67"/>
      <c r="FF2702" s="64"/>
      <c r="FG2702" s="5"/>
      <c r="FH2702" s="69"/>
      <c r="FI2702" s="6"/>
      <c r="FJ2702" s="5"/>
      <c r="FK2702" s="25"/>
      <c r="FL2702" s="5"/>
    </row>
    <row r="2703" spans="40:168">
      <c r="AN2703" s="14"/>
      <c r="AO2703" s="14"/>
      <c r="AP2703" s="5"/>
      <c r="AQ2703" s="25"/>
      <c r="AR2703" s="25"/>
      <c r="AS2703" s="96"/>
      <c r="AT2703" s="83"/>
      <c r="AU2703" s="14"/>
      <c r="AX2703" s="83"/>
      <c r="AY2703" s="83"/>
      <c r="AZ2703" s="83"/>
      <c r="BA2703" s="83"/>
      <c r="BJ2703" s="54"/>
      <c r="BK2703" s="22"/>
      <c r="BL2703" s="24"/>
      <c r="BP2703" s="23"/>
      <c r="BQ2703" s="24"/>
      <c r="BR2703" s="22"/>
      <c r="BS2703" s="24"/>
      <c r="BT2703" s="24"/>
      <c r="BU2703" s="23"/>
      <c r="BV2703" s="26"/>
      <c r="BX2703" s="6"/>
      <c r="BY2703" s="24"/>
      <c r="BZ2703" s="109"/>
      <c r="CA2703" s="66"/>
      <c r="CB2703" s="5"/>
      <c r="CC2703" s="68"/>
      <c r="CD2703" s="67"/>
      <c r="CE2703" s="67"/>
      <c r="CF2703" s="64"/>
      <c r="CG2703" s="5"/>
      <c r="CH2703" s="69"/>
      <c r="CI2703" s="6"/>
      <c r="CJ2703" s="5"/>
      <c r="CK2703" s="25"/>
      <c r="CL2703" s="5"/>
      <c r="DN2703" s="14"/>
      <c r="DO2703" s="14"/>
      <c r="DP2703" s="5"/>
      <c r="DQ2703" s="25"/>
      <c r="DR2703" s="25"/>
      <c r="DS2703" s="96"/>
      <c r="DT2703" s="83"/>
      <c r="DU2703" s="14"/>
      <c r="DX2703" s="83"/>
      <c r="DY2703" s="83"/>
      <c r="DZ2703" s="83"/>
      <c r="EA2703" s="83"/>
      <c r="EJ2703" s="54"/>
      <c r="EK2703" s="22"/>
      <c r="EL2703" s="24"/>
      <c r="EP2703" s="23"/>
      <c r="EQ2703" s="24"/>
      <c r="ER2703" s="22"/>
      <c r="ES2703" s="24"/>
      <c r="ET2703" s="24"/>
      <c r="EU2703" s="23"/>
      <c r="EV2703" s="26"/>
      <c r="EX2703" s="6"/>
      <c r="EY2703" s="24"/>
      <c r="EZ2703" s="109"/>
      <c r="FA2703" s="66"/>
      <c r="FB2703" s="5"/>
      <c r="FC2703" s="68"/>
      <c r="FD2703" s="67"/>
      <c r="FE2703" s="67"/>
      <c r="FF2703" s="64"/>
      <c r="FG2703" s="5"/>
      <c r="FH2703" s="69"/>
      <c r="FI2703" s="6"/>
      <c r="FJ2703" s="5"/>
      <c r="FK2703" s="25"/>
      <c r="FL2703" s="5"/>
    </row>
    <row r="2704" spans="40:168">
      <c r="AN2704" s="14"/>
      <c r="AO2704" s="14"/>
      <c r="AP2704" s="5"/>
      <c r="AQ2704" s="25"/>
      <c r="AR2704" s="25"/>
      <c r="AS2704" s="96"/>
      <c r="AT2704" s="83"/>
      <c r="AU2704" s="14"/>
      <c r="AX2704" s="83"/>
      <c r="AY2704" s="83"/>
      <c r="AZ2704" s="83"/>
      <c r="BA2704" s="83"/>
      <c r="BJ2704" s="54"/>
      <c r="BK2704" s="22"/>
      <c r="BL2704" s="24"/>
      <c r="BP2704" s="23"/>
      <c r="BQ2704" s="24"/>
      <c r="BR2704" s="22"/>
      <c r="BS2704" s="24"/>
      <c r="BT2704" s="24"/>
      <c r="BU2704" s="23"/>
      <c r="BV2704" s="26"/>
      <c r="BX2704" s="6"/>
      <c r="BY2704" s="24"/>
      <c r="BZ2704" s="109"/>
      <c r="CA2704" s="66"/>
      <c r="CB2704" s="5"/>
      <c r="CC2704" s="68"/>
      <c r="CD2704" s="67"/>
      <c r="CE2704" s="67"/>
      <c r="CF2704" s="64"/>
      <c r="CG2704" s="5"/>
      <c r="CH2704" s="69"/>
      <c r="CI2704" s="6"/>
      <c r="CJ2704" s="5"/>
      <c r="CK2704" s="25"/>
      <c r="CL2704" s="5"/>
      <c r="DN2704" s="14"/>
      <c r="DO2704" s="14"/>
      <c r="DP2704" s="5"/>
      <c r="DQ2704" s="25"/>
      <c r="DR2704" s="25"/>
      <c r="DS2704" s="96"/>
      <c r="DT2704" s="83"/>
      <c r="DU2704" s="14"/>
      <c r="DX2704" s="83"/>
      <c r="DY2704" s="83"/>
      <c r="DZ2704" s="83"/>
      <c r="EA2704" s="83"/>
      <c r="EJ2704" s="54"/>
      <c r="EK2704" s="22"/>
      <c r="EL2704" s="24"/>
      <c r="EP2704" s="23"/>
      <c r="EQ2704" s="24"/>
      <c r="ER2704" s="22"/>
      <c r="ES2704" s="24"/>
      <c r="ET2704" s="24"/>
      <c r="EU2704" s="23"/>
      <c r="EV2704" s="26"/>
      <c r="EX2704" s="6"/>
      <c r="EY2704" s="24"/>
      <c r="EZ2704" s="109"/>
      <c r="FA2704" s="66"/>
      <c r="FB2704" s="5"/>
      <c r="FC2704" s="68"/>
      <c r="FD2704" s="67"/>
      <c r="FE2704" s="67"/>
      <c r="FF2704" s="64"/>
      <c r="FG2704" s="5"/>
      <c r="FH2704" s="69"/>
      <c r="FI2704" s="6"/>
      <c r="FJ2704" s="5"/>
      <c r="FK2704" s="25"/>
      <c r="FL2704" s="5"/>
    </row>
    <row r="2705" spans="40:168">
      <c r="AN2705" s="14"/>
      <c r="AO2705" s="14"/>
      <c r="AP2705" s="5"/>
      <c r="AQ2705" s="25"/>
      <c r="AR2705" s="25"/>
      <c r="AS2705" s="96"/>
      <c r="AT2705" s="83"/>
      <c r="AU2705" s="14"/>
      <c r="AX2705" s="83"/>
      <c r="AY2705" s="83"/>
      <c r="AZ2705" s="83"/>
      <c r="BA2705" s="83"/>
      <c r="BJ2705" s="54"/>
      <c r="BK2705" s="22"/>
      <c r="BL2705" s="24"/>
      <c r="BP2705" s="23"/>
      <c r="BQ2705" s="24"/>
      <c r="BR2705" s="22"/>
      <c r="BS2705" s="24"/>
      <c r="BT2705" s="24"/>
      <c r="BU2705" s="23"/>
      <c r="BV2705" s="26"/>
      <c r="BX2705" s="6"/>
      <c r="BY2705" s="24"/>
      <c r="BZ2705" s="109"/>
      <c r="CA2705" s="66"/>
      <c r="CB2705" s="5"/>
      <c r="CC2705" s="68"/>
      <c r="CD2705" s="67"/>
      <c r="CE2705" s="67"/>
      <c r="CF2705" s="64"/>
      <c r="CG2705" s="5"/>
      <c r="CH2705" s="69"/>
      <c r="CI2705" s="6"/>
      <c r="CJ2705" s="5"/>
      <c r="CK2705" s="25"/>
      <c r="CL2705" s="5"/>
      <c r="DN2705" s="14"/>
      <c r="DO2705" s="14"/>
      <c r="DP2705" s="5"/>
      <c r="DQ2705" s="25"/>
      <c r="DR2705" s="25"/>
      <c r="DS2705" s="96"/>
      <c r="DT2705" s="83"/>
      <c r="DU2705" s="14"/>
      <c r="DX2705" s="83"/>
      <c r="DY2705" s="83"/>
      <c r="DZ2705" s="83"/>
      <c r="EA2705" s="83"/>
      <c r="EJ2705" s="54"/>
      <c r="EK2705" s="22"/>
      <c r="EL2705" s="24"/>
      <c r="EP2705" s="23"/>
      <c r="EQ2705" s="24"/>
      <c r="ER2705" s="22"/>
      <c r="ES2705" s="24"/>
      <c r="ET2705" s="24"/>
      <c r="EU2705" s="23"/>
      <c r="EV2705" s="26"/>
      <c r="EX2705" s="6"/>
      <c r="EY2705" s="24"/>
      <c r="EZ2705" s="109"/>
      <c r="FA2705" s="66"/>
      <c r="FB2705" s="5"/>
      <c r="FC2705" s="68"/>
      <c r="FD2705" s="67"/>
      <c r="FE2705" s="67"/>
      <c r="FF2705" s="64"/>
      <c r="FG2705" s="5"/>
      <c r="FH2705" s="69"/>
      <c r="FI2705" s="6"/>
      <c r="FJ2705" s="5"/>
      <c r="FK2705" s="25"/>
      <c r="FL2705" s="5"/>
    </row>
    <row r="2706" spans="40:168">
      <c r="AN2706" s="14"/>
      <c r="AO2706" s="14"/>
      <c r="AP2706" s="5"/>
      <c r="AQ2706" s="25"/>
      <c r="AR2706" s="25"/>
      <c r="AS2706" s="96"/>
      <c r="AT2706" s="83"/>
      <c r="AU2706" s="14"/>
      <c r="AX2706" s="83"/>
      <c r="AY2706" s="83"/>
      <c r="AZ2706" s="83"/>
      <c r="BA2706" s="83"/>
      <c r="BJ2706" s="54"/>
      <c r="BK2706" s="22"/>
      <c r="BL2706" s="24"/>
      <c r="BP2706" s="23"/>
      <c r="BQ2706" s="24"/>
      <c r="BR2706" s="22"/>
      <c r="BS2706" s="24"/>
      <c r="BT2706" s="24"/>
      <c r="BU2706" s="23"/>
      <c r="BV2706" s="26"/>
      <c r="BX2706" s="6"/>
      <c r="BY2706" s="24"/>
      <c r="BZ2706" s="109"/>
      <c r="CA2706" s="66"/>
      <c r="CB2706" s="5"/>
      <c r="CC2706" s="68"/>
      <c r="CD2706" s="67"/>
      <c r="CE2706" s="67"/>
      <c r="CF2706" s="64"/>
      <c r="CG2706" s="5"/>
      <c r="CH2706" s="69"/>
      <c r="CI2706" s="6"/>
      <c r="CJ2706" s="5"/>
      <c r="CK2706" s="25"/>
      <c r="CL2706" s="5"/>
      <c r="DN2706" s="14"/>
      <c r="DO2706" s="14"/>
      <c r="DP2706" s="5"/>
      <c r="DQ2706" s="25"/>
      <c r="DR2706" s="25"/>
      <c r="DS2706" s="96"/>
      <c r="DT2706" s="83"/>
      <c r="DU2706" s="14"/>
      <c r="DX2706" s="83"/>
      <c r="DY2706" s="83"/>
      <c r="DZ2706" s="83"/>
      <c r="EA2706" s="83"/>
      <c r="EJ2706" s="54"/>
      <c r="EK2706" s="22"/>
      <c r="EL2706" s="24"/>
      <c r="EP2706" s="23"/>
      <c r="EQ2706" s="24"/>
      <c r="ER2706" s="22"/>
      <c r="ES2706" s="24"/>
      <c r="ET2706" s="24"/>
      <c r="EU2706" s="23"/>
      <c r="EV2706" s="26"/>
      <c r="EX2706" s="6"/>
      <c r="EY2706" s="24"/>
      <c r="EZ2706" s="109"/>
      <c r="FA2706" s="66"/>
      <c r="FB2706" s="5"/>
      <c r="FC2706" s="68"/>
      <c r="FD2706" s="67"/>
      <c r="FE2706" s="67"/>
      <c r="FF2706" s="64"/>
      <c r="FG2706" s="5"/>
      <c r="FH2706" s="69"/>
      <c r="FI2706" s="6"/>
      <c r="FJ2706" s="5"/>
      <c r="FK2706" s="25"/>
      <c r="FL2706" s="5"/>
    </row>
    <row r="2707" spans="40:168">
      <c r="AN2707" s="14"/>
      <c r="AO2707" s="14"/>
      <c r="AP2707" s="5"/>
      <c r="AQ2707" s="25"/>
      <c r="AR2707" s="25"/>
      <c r="AS2707" s="96"/>
      <c r="AT2707" s="83"/>
      <c r="AU2707" s="14"/>
      <c r="AX2707" s="83"/>
      <c r="AY2707" s="83"/>
      <c r="AZ2707" s="83"/>
      <c r="BA2707" s="83"/>
      <c r="BJ2707" s="54"/>
      <c r="BK2707" s="22"/>
      <c r="BL2707" s="24"/>
      <c r="BP2707" s="23"/>
      <c r="BQ2707" s="24"/>
      <c r="BR2707" s="22"/>
      <c r="BS2707" s="24"/>
      <c r="BT2707" s="24"/>
      <c r="BU2707" s="23"/>
      <c r="BV2707" s="26"/>
      <c r="BX2707" s="6"/>
      <c r="BY2707" s="24"/>
      <c r="BZ2707" s="109"/>
      <c r="CA2707" s="66"/>
      <c r="CB2707" s="5"/>
      <c r="CC2707" s="68"/>
      <c r="CD2707" s="67"/>
      <c r="CE2707" s="67"/>
      <c r="CF2707" s="64"/>
      <c r="CG2707" s="5"/>
      <c r="CH2707" s="69"/>
      <c r="CI2707" s="6"/>
      <c r="CJ2707" s="5"/>
      <c r="CK2707" s="25"/>
      <c r="CL2707" s="5"/>
      <c r="DN2707" s="14"/>
      <c r="DO2707" s="14"/>
      <c r="DP2707" s="5"/>
      <c r="DQ2707" s="25"/>
      <c r="DR2707" s="25"/>
      <c r="DS2707" s="96"/>
      <c r="DT2707" s="83"/>
      <c r="DU2707" s="14"/>
      <c r="DX2707" s="83"/>
      <c r="DY2707" s="83"/>
      <c r="DZ2707" s="83"/>
      <c r="EA2707" s="83"/>
      <c r="EJ2707" s="54"/>
      <c r="EK2707" s="22"/>
      <c r="EL2707" s="24"/>
      <c r="EP2707" s="23"/>
      <c r="EQ2707" s="24"/>
      <c r="ER2707" s="22"/>
      <c r="ES2707" s="24"/>
      <c r="ET2707" s="24"/>
      <c r="EU2707" s="23"/>
      <c r="EV2707" s="26"/>
      <c r="EX2707" s="6"/>
      <c r="EY2707" s="24"/>
      <c r="EZ2707" s="109"/>
      <c r="FA2707" s="66"/>
      <c r="FB2707" s="5"/>
      <c r="FC2707" s="68"/>
      <c r="FD2707" s="67"/>
      <c r="FE2707" s="67"/>
      <c r="FF2707" s="64"/>
      <c r="FG2707" s="5"/>
      <c r="FH2707" s="69"/>
      <c r="FI2707" s="6"/>
      <c r="FJ2707" s="5"/>
      <c r="FK2707" s="25"/>
      <c r="FL2707" s="5"/>
    </row>
    <row r="2708" spans="40:168">
      <c r="AN2708" s="14"/>
      <c r="AO2708" s="14"/>
      <c r="AP2708" s="5"/>
      <c r="AQ2708" s="25"/>
      <c r="AR2708" s="25"/>
      <c r="AS2708" s="96"/>
      <c r="AT2708" s="83"/>
      <c r="AU2708" s="14"/>
      <c r="AX2708" s="83"/>
      <c r="AY2708" s="83"/>
      <c r="AZ2708" s="83"/>
      <c r="BA2708" s="83"/>
      <c r="BJ2708" s="54"/>
      <c r="BK2708" s="22"/>
      <c r="BL2708" s="24"/>
      <c r="BP2708" s="23"/>
      <c r="BQ2708" s="24"/>
      <c r="BR2708" s="22"/>
      <c r="BS2708" s="24"/>
      <c r="BT2708" s="24"/>
      <c r="BU2708" s="23"/>
      <c r="BV2708" s="26"/>
      <c r="BX2708" s="6"/>
      <c r="BY2708" s="24"/>
      <c r="BZ2708" s="109"/>
      <c r="CA2708" s="66"/>
      <c r="CB2708" s="5"/>
      <c r="CC2708" s="68"/>
      <c r="CD2708" s="67"/>
      <c r="CE2708" s="67"/>
      <c r="CF2708" s="64"/>
      <c r="CG2708" s="5"/>
      <c r="CH2708" s="69"/>
      <c r="CI2708" s="6"/>
      <c r="CJ2708" s="5"/>
      <c r="CK2708" s="25"/>
      <c r="CL2708" s="5"/>
      <c r="DN2708" s="14"/>
      <c r="DO2708" s="14"/>
      <c r="DP2708" s="5"/>
      <c r="DQ2708" s="25"/>
      <c r="DR2708" s="25"/>
      <c r="DS2708" s="96"/>
      <c r="DT2708" s="83"/>
      <c r="DU2708" s="14"/>
      <c r="DX2708" s="83"/>
      <c r="DY2708" s="83"/>
      <c r="DZ2708" s="83"/>
      <c r="EA2708" s="83"/>
      <c r="EJ2708" s="54"/>
      <c r="EK2708" s="22"/>
      <c r="EL2708" s="24"/>
      <c r="EP2708" s="23"/>
      <c r="EQ2708" s="24"/>
      <c r="ER2708" s="22"/>
      <c r="ES2708" s="24"/>
      <c r="ET2708" s="24"/>
      <c r="EU2708" s="23"/>
      <c r="EV2708" s="26"/>
      <c r="EX2708" s="6"/>
      <c r="EY2708" s="24"/>
      <c r="EZ2708" s="109"/>
      <c r="FA2708" s="66"/>
      <c r="FB2708" s="5"/>
      <c r="FC2708" s="68"/>
      <c r="FD2708" s="67"/>
      <c r="FE2708" s="67"/>
      <c r="FF2708" s="64"/>
      <c r="FG2708" s="5"/>
      <c r="FH2708" s="69"/>
      <c r="FI2708" s="6"/>
      <c r="FJ2708" s="5"/>
      <c r="FK2708" s="25"/>
      <c r="FL2708" s="5"/>
    </row>
    <row r="2709" spans="40:168">
      <c r="AN2709" s="14"/>
      <c r="AO2709" s="14"/>
      <c r="AP2709" s="5"/>
      <c r="AQ2709" s="25"/>
      <c r="AR2709" s="25"/>
      <c r="AS2709" s="96"/>
      <c r="AT2709" s="83"/>
      <c r="AU2709" s="14"/>
      <c r="AX2709" s="83"/>
      <c r="AY2709" s="83"/>
      <c r="AZ2709" s="83"/>
      <c r="BA2709" s="83"/>
      <c r="BJ2709" s="54"/>
      <c r="BK2709" s="22"/>
      <c r="BL2709" s="24"/>
      <c r="BP2709" s="23"/>
      <c r="BQ2709" s="24"/>
      <c r="BR2709" s="22"/>
      <c r="BS2709" s="24"/>
      <c r="BT2709" s="24"/>
      <c r="BU2709" s="23"/>
      <c r="BV2709" s="26"/>
      <c r="BX2709" s="6"/>
      <c r="BY2709" s="24"/>
      <c r="BZ2709" s="109"/>
      <c r="CA2709" s="66"/>
      <c r="CB2709" s="5"/>
      <c r="CC2709" s="68"/>
      <c r="CD2709" s="67"/>
      <c r="CE2709" s="67"/>
      <c r="CF2709" s="64"/>
      <c r="CG2709" s="5"/>
      <c r="CH2709" s="69"/>
      <c r="CI2709" s="6"/>
      <c r="CJ2709" s="5"/>
      <c r="CK2709" s="25"/>
      <c r="CL2709" s="5"/>
      <c r="DN2709" s="14"/>
      <c r="DO2709" s="14"/>
      <c r="DP2709" s="5"/>
      <c r="DQ2709" s="25"/>
      <c r="DR2709" s="25"/>
      <c r="DS2709" s="96"/>
      <c r="DT2709" s="83"/>
      <c r="DU2709" s="14"/>
      <c r="DX2709" s="83"/>
      <c r="DY2709" s="83"/>
      <c r="DZ2709" s="83"/>
      <c r="EA2709" s="83"/>
      <c r="EJ2709" s="54"/>
      <c r="EK2709" s="22"/>
      <c r="EL2709" s="24"/>
      <c r="EP2709" s="23"/>
      <c r="EQ2709" s="24"/>
      <c r="ER2709" s="22"/>
      <c r="ES2709" s="24"/>
      <c r="ET2709" s="24"/>
      <c r="EU2709" s="23"/>
      <c r="EV2709" s="26"/>
      <c r="EX2709" s="6"/>
      <c r="EY2709" s="24"/>
      <c r="EZ2709" s="109"/>
      <c r="FA2709" s="66"/>
      <c r="FB2709" s="5"/>
      <c r="FC2709" s="68"/>
      <c r="FD2709" s="67"/>
      <c r="FE2709" s="67"/>
      <c r="FF2709" s="64"/>
      <c r="FG2709" s="5"/>
      <c r="FH2709" s="69"/>
      <c r="FI2709" s="6"/>
      <c r="FJ2709" s="5"/>
      <c r="FK2709" s="25"/>
      <c r="FL2709" s="5"/>
    </row>
    <row r="2710" spans="40:168">
      <c r="AN2710" s="14"/>
      <c r="AO2710" s="14"/>
      <c r="AP2710" s="5"/>
      <c r="AQ2710" s="25"/>
      <c r="AR2710" s="25"/>
      <c r="AS2710" s="96"/>
      <c r="AT2710" s="83"/>
      <c r="AU2710" s="14"/>
      <c r="AX2710" s="83"/>
      <c r="AY2710" s="83"/>
      <c r="AZ2710" s="83"/>
      <c r="BA2710" s="83"/>
      <c r="BJ2710" s="54"/>
      <c r="BK2710" s="22"/>
      <c r="BL2710" s="24"/>
      <c r="BP2710" s="23"/>
      <c r="BQ2710" s="24"/>
      <c r="BR2710" s="22"/>
      <c r="BS2710" s="24"/>
      <c r="BT2710" s="24"/>
      <c r="BU2710" s="23"/>
      <c r="BV2710" s="26"/>
      <c r="BX2710" s="6"/>
      <c r="BY2710" s="24"/>
      <c r="BZ2710" s="109"/>
      <c r="CA2710" s="66"/>
      <c r="CB2710" s="5"/>
      <c r="CC2710" s="68"/>
      <c r="CD2710" s="67"/>
      <c r="CE2710" s="67"/>
      <c r="CF2710" s="64"/>
      <c r="CG2710" s="5"/>
      <c r="CH2710" s="69"/>
      <c r="CI2710" s="6"/>
      <c r="CJ2710" s="5"/>
      <c r="CK2710" s="25"/>
      <c r="CL2710" s="5"/>
      <c r="DN2710" s="14"/>
      <c r="DO2710" s="14"/>
      <c r="DP2710" s="5"/>
      <c r="DQ2710" s="25"/>
      <c r="DR2710" s="25"/>
      <c r="DS2710" s="96"/>
      <c r="DT2710" s="83"/>
      <c r="DU2710" s="14"/>
      <c r="DX2710" s="83"/>
      <c r="DY2710" s="83"/>
      <c r="DZ2710" s="83"/>
      <c r="EA2710" s="83"/>
      <c r="EJ2710" s="54"/>
      <c r="EK2710" s="22"/>
      <c r="EL2710" s="24"/>
      <c r="EP2710" s="23"/>
      <c r="EQ2710" s="24"/>
      <c r="ER2710" s="22"/>
      <c r="ES2710" s="24"/>
      <c r="ET2710" s="24"/>
      <c r="EU2710" s="23"/>
      <c r="EV2710" s="26"/>
      <c r="EX2710" s="6"/>
      <c r="EY2710" s="24"/>
      <c r="EZ2710" s="109"/>
      <c r="FA2710" s="66"/>
      <c r="FB2710" s="5"/>
      <c r="FC2710" s="68"/>
      <c r="FD2710" s="67"/>
      <c r="FE2710" s="67"/>
      <c r="FF2710" s="64"/>
      <c r="FG2710" s="5"/>
      <c r="FH2710" s="69"/>
      <c r="FI2710" s="6"/>
      <c r="FJ2710" s="5"/>
      <c r="FK2710" s="25"/>
      <c r="FL2710" s="5"/>
    </row>
    <row r="2711" spans="40:168">
      <c r="AN2711" s="14"/>
      <c r="AO2711" s="14"/>
      <c r="AP2711" s="5"/>
      <c r="AQ2711" s="25"/>
      <c r="AR2711" s="25"/>
      <c r="AS2711" s="96"/>
      <c r="AT2711" s="83"/>
      <c r="AU2711" s="14"/>
      <c r="AX2711" s="83"/>
      <c r="AY2711" s="83"/>
      <c r="AZ2711" s="83"/>
      <c r="BA2711" s="83"/>
      <c r="BJ2711" s="54"/>
      <c r="BK2711" s="22"/>
      <c r="BL2711" s="24"/>
      <c r="BP2711" s="23"/>
      <c r="BQ2711" s="24"/>
      <c r="BR2711" s="22"/>
      <c r="BS2711" s="24"/>
      <c r="BT2711" s="24"/>
      <c r="BU2711" s="23"/>
      <c r="BV2711" s="26"/>
      <c r="BX2711" s="6"/>
      <c r="BY2711" s="24"/>
      <c r="BZ2711" s="109"/>
      <c r="CA2711" s="66"/>
      <c r="CB2711" s="5"/>
      <c r="CC2711" s="68"/>
      <c r="CD2711" s="67"/>
      <c r="CE2711" s="67"/>
      <c r="CF2711" s="64"/>
      <c r="CG2711" s="5"/>
      <c r="CH2711" s="69"/>
      <c r="CI2711" s="6"/>
      <c r="CJ2711" s="5"/>
      <c r="CK2711" s="25"/>
      <c r="CL2711" s="5"/>
      <c r="DN2711" s="14"/>
      <c r="DO2711" s="14"/>
      <c r="DP2711" s="5"/>
      <c r="DQ2711" s="25"/>
      <c r="DR2711" s="25"/>
      <c r="DS2711" s="96"/>
      <c r="DT2711" s="83"/>
      <c r="DU2711" s="14"/>
      <c r="DX2711" s="83"/>
      <c r="DY2711" s="83"/>
      <c r="DZ2711" s="83"/>
      <c r="EA2711" s="83"/>
      <c r="EJ2711" s="54"/>
      <c r="EK2711" s="22"/>
      <c r="EL2711" s="24"/>
      <c r="EP2711" s="23"/>
      <c r="EQ2711" s="24"/>
      <c r="ER2711" s="22"/>
      <c r="ES2711" s="24"/>
      <c r="ET2711" s="24"/>
      <c r="EU2711" s="23"/>
      <c r="EV2711" s="26"/>
      <c r="EX2711" s="6"/>
      <c r="EY2711" s="24"/>
      <c r="EZ2711" s="109"/>
      <c r="FA2711" s="66"/>
      <c r="FB2711" s="5"/>
      <c r="FC2711" s="68"/>
      <c r="FD2711" s="67"/>
      <c r="FE2711" s="67"/>
      <c r="FF2711" s="64"/>
      <c r="FG2711" s="5"/>
      <c r="FH2711" s="69"/>
      <c r="FI2711" s="6"/>
      <c r="FJ2711" s="5"/>
      <c r="FK2711" s="25"/>
      <c r="FL2711" s="5"/>
    </row>
    <row r="2712" spans="40:168">
      <c r="AN2712" s="14"/>
      <c r="AO2712" s="14"/>
      <c r="AP2712" s="5"/>
      <c r="AQ2712" s="25"/>
      <c r="AR2712" s="25"/>
      <c r="AS2712" s="96"/>
      <c r="AT2712" s="83"/>
      <c r="AU2712" s="14"/>
      <c r="AX2712" s="83"/>
      <c r="AY2712" s="83"/>
      <c r="AZ2712" s="83"/>
      <c r="BA2712" s="83"/>
      <c r="BJ2712" s="54"/>
      <c r="BK2712" s="22"/>
      <c r="BL2712" s="24"/>
      <c r="BP2712" s="23"/>
      <c r="BQ2712" s="24"/>
      <c r="BR2712" s="22"/>
      <c r="BS2712" s="24"/>
      <c r="BT2712" s="24"/>
      <c r="BU2712" s="23"/>
      <c r="BV2712" s="26"/>
      <c r="BX2712" s="6"/>
      <c r="BY2712" s="24"/>
      <c r="BZ2712" s="109"/>
      <c r="CA2712" s="66"/>
      <c r="CB2712" s="5"/>
      <c r="CC2712" s="68"/>
      <c r="CD2712" s="67"/>
      <c r="CE2712" s="67"/>
      <c r="CF2712" s="64"/>
      <c r="CG2712" s="5"/>
      <c r="CH2712" s="69"/>
      <c r="CI2712" s="6"/>
      <c r="CJ2712" s="5"/>
      <c r="CK2712" s="25"/>
      <c r="CL2712" s="5"/>
      <c r="DN2712" s="14"/>
      <c r="DO2712" s="14"/>
      <c r="DP2712" s="5"/>
      <c r="DQ2712" s="25"/>
      <c r="DR2712" s="25"/>
      <c r="DS2712" s="96"/>
      <c r="DT2712" s="83"/>
      <c r="DU2712" s="14"/>
      <c r="DX2712" s="83"/>
      <c r="DY2712" s="83"/>
      <c r="DZ2712" s="83"/>
      <c r="EA2712" s="83"/>
      <c r="EJ2712" s="54"/>
      <c r="EK2712" s="22"/>
      <c r="EL2712" s="24"/>
      <c r="EP2712" s="23"/>
      <c r="EQ2712" s="24"/>
      <c r="ER2712" s="22"/>
      <c r="ES2712" s="24"/>
      <c r="ET2712" s="24"/>
      <c r="EU2712" s="23"/>
      <c r="EV2712" s="26"/>
      <c r="EX2712" s="6"/>
      <c r="EY2712" s="24"/>
      <c r="EZ2712" s="109"/>
      <c r="FA2712" s="66"/>
      <c r="FB2712" s="5"/>
      <c r="FC2712" s="68"/>
      <c r="FD2712" s="67"/>
      <c r="FE2712" s="67"/>
      <c r="FF2712" s="64"/>
      <c r="FG2712" s="5"/>
      <c r="FH2712" s="69"/>
      <c r="FI2712" s="6"/>
      <c r="FJ2712" s="5"/>
      <c r="FK2712" s="25"/>
      <c r="FL2712" s="5"/>
    </row>
    <row r="2713" spans="40:168">
      <c r="AN2713" s="14"/>
      <c r="AO2713" s="14"/>
      <c r="AP2713" s="5"/>
      <c r="AQ2713" s="25"/>
      <c r="AR2713" s="25"/>
      <c r="AS2713" s="96"/>
      <c r="AT2713" s="83"/>
      <c r="AU2713" s="14"/>
      <c r="AX2713" s="83"/>
      <c r="AY2713" s="83"/>
      <c r="AZ2713" s="83"/>
      <c r="BA2713" s="83"/>
      <c r="BJ2713" s="54"/>
      <c r="BK2713" s="22"/>
      <c r="BL2713" s="24"/>
      <c r="BP2713" s="23"/>
      <c r="BQ2713" s="24"/>
      <c r="BR2713" s="22"/>
      <c r="BS2713" s="24"/>
      <c r="BT2713" s="24"/>
      <c r="BU2713" s="23"/>
      <c r="BV2713" s="26"/>
      <c r="BX2713" s="6"/>
      <c r="BY2713" s="24"/>
      <c r="BZ2713" s="109"/>
      <c r="CA2713" s="66"/>
      <c r="CB2713" s="5"/>
      <c r="CC2713" s="68"/>
      <c r="CD2713" s="67"/>
      <c r="CE2713" s="67"/>
      <c r="CF2713" s="64"/>
      <c r="CG2713" s="5"/>
      <c r="CH2713" s="69"/>
      <c r="CI2713" s="6"/>
      <c r="CJ2713" s="5"/>
      <c r="CK2713" s="25"/>
      <c r="CL2713" s="5"/>
      <c r="DN2713" s="14"/>
      <c r="DO2713" s="14"/>
      <c r="DP2713" s="5"/>
      <c r="DQ2713" s="25"/>
      <c r="DR2713" s="25"/>
      <c r="DS2713" s="96"/>
      <c r="DT2713" s="83"/>
      <c r="DU2713" s="14"/>
      <c r="DX2713" s="83"/>
      <c r="DY2713" s="83"/>
      <c r="DZ2713" s="83"/>
      <c r="EA2713" s="83"/>
      <c r="EJ2713" s="54"/>
      <c r="EK2713" s="22"/>
      <c r="EL2713" s="24"/>
      <c r="EP2713" s="23"/>
      <c r="EQ2713" s="24"/>
      <c r="ER2713" s="22"/>
      <c r="ES2713" s="24"/>
      <c r="ET2713" s="24"/>
      <c r="EU2713" s="23"/>
      <c r="EV2713" s="26"/>
      <c r="EX2713" s="6"/>
      <c r="EY2713" s="24"/>
      <c r="EZ2713" s="109"/>
      <c r="FA2713" s="66"/>
      <c r="FB2713" s="5"/>
      <c r="FC2713" s="68"/>
      <c r="FD2713" s="67"/>
      <c r="FE2713" s="67"/>
      <c r="FF2713" s="64"/>
      <c r="FG2713" s="5"/>
      <c r="FH2713" s="69"/>
      <c r="FI2713" s="6"/>
      <c r="FJ2713" s="5"/>
      <c r="FK2713" s="25"/>
      <c r="FL2713" s="5"/>
    </row>
    <row r="2714" spans="40:168">
      <c r="AN2714" s="14"/>
      <c r="AO2714" s="14"/>
      <c r="AP2714" s="5"/>
      <c r="AQ2714" s="25"/>
      <c r="AR2714" s="25"/>
      <c r="AS2714" s="96"/>
      <c r="AT2714" s="83"/>
      <c r="AU2714" s="14"/>
      <c r="AX2714" s="83"/>
      <c r="AY2714" s="83"/>
      <c r="AZ2714" s="83"/>
      <c r="BA2714" s="83"/>
      <c r="BJ2714" s="54"/>
      <c r="BK2714" s="22"/>
      <c r="BL2714" s="24"/>
      <c r="BP2714" s="23"/>
      <c r="BQ2714" s="24"/>
      <c r="BR2714" s="22"/>
      <c r="BS2714" s="24"/>
      <c r="BT2714" s="24"/>
      <c r="BU2714" s="23"/>
      <c r="BV2714" s="26"/>
      <c r="BX2714" s="6"/>
      <c r="BY2714" s="24"/>
      <c r="BZ2714" s="109"/>
      <c r="CA2714" s="66"/>
      <c r="CB2714" s="5"/>
      <c r="CC2714" s="68"/>
      <c r="CD2714" s="67"/>
      <c r="CE2714" s="67"/>
      <c r="CF2714" s="64"/>
      <c r="CG2714" s="5"/>
      <c r="CH2714" s="69"/>
      <c r="CI2714" s="6"/>
      <c r="CJ2714" s="5"/>
      <c r="CK2714" s="25"/>
      <c r="CL2714" s="5"/>
      <c r="DN2714" s="14"/>
      <c r="DO2714" s="14"/>
      <c r="DP2714" s="5"/>
      <c r="DQ2714" s="25"/>
      <c r="DR2714" s="25"/>
      <c r="DS2714" s="96"/>
      <c r="DT2714" s="83"/>
      <c r="DU2714" s="14"/>
      <c r="DX2714" s="83"/>
      <c r="DY2714" s="83"/>
      <c r="DZ2714" s="83"/>
      <c r="EA2714" s="83"/>
      <c r="EJ2714" s="54"/>
      <c r="EK2714" s="22"/>
      <c r="EL2714" s="24"/>
      <c r="EP2714" s="23"/>
      <c r="EQ2714" s="24"/>
      <c r="ER2714" s="22"/>
      <c r="ES2714" s="24"/>
      <c r="ET2714" s="24"/>
      <c r="EU2714" s="23"/>
      <c r="EV2714" s="26"/>
      <c r="EX2714" s="6"/>
      <c r="EY2714" s="24"/>
      <c r="EZ2714" s="109"/>
      <c r="FA2714" s="66"/>
      <c r="FB2714" s="5"/>
      <c r="FC2714" s="68"/>
      <c r="FD2714" s="67"/>
      <c r="FE2714" s="67"/>
      <c r="FF2714" s="64"/>
      <c r="FG2714" s="5"/>
      <c r="FH2714" s="69"/>
      <c r="FI2714" s="6"/>
      <c r="FJ2714" s="5"/>
      <c r="FK2714" s="25"/>
      <c r="FL2714" s="5"/>
    </row>
    <row r="2715" spans="40:168">
      <c r="AN2715" s="14"/>
      <c r="AO2715" s="14"/>
      <c r="AP2715" s="5"/>
      <c r="AQ2715" s="25"/>
      <c r="AR2715" s="25"/>
      <c r="AS2715" s="96"/>
      <c r="AT2715" s="83"/>
      <c r="AU2715" s="14"/>
      <c r="AX2715" s="83"/>
      <c r="AY2715" s="83"/>
      <c r="AZ2715" s="83"/>
      <c r="BA2715" s="83"/>
      <c r="BJ2715" s="54"/>
      <c r="BK2715" s="22"/>
      <c r="BL2715" s="24"/>
      <c r="BP2715" s="23"/>
      <c r="BQ2715" s="24"/>
      <c r="BR2715" s="22"/>
      <c r="BS2715" s="24"/>
      <c r="BT2715" s="24"/>
      <c r="BU2715" s="23"/>
      <c r="BV2715" s="26"/>
      <c r="BX2715" s="6"/>
      <c r="BY2715" s="24"/>
      <c r="BZ2715" s="109"/>
      <c r="CA2715" s="66"/>
      <c r="CB2715" s="5"/>
      <c r="CC2715" s="68"/>
      <c r="CD2715" s="67"/>
      <c r="CE2715" s="67"/>
      <c r="CF2715" s="64"/>
      <c r="CG2715" s="5"/>
      <c r="CH2715" s="69"/>
      <c r="CI2715" s="6"/>
      <c r="CJ2715" s="5"/>
      <c r="CK2715" s="25"/>
      <c r="CL2715" s="5"/>
      <c r="DN2715" s="14"/>
      <c r="DO2715" s="14"/>
      <c r="DP2715" s="5"/>
      <c r="DQ2715" s="25"/>
      <c r="DR2715" s="25"/>
      <c r="DS2715" s="96"/>
      <c r="DT2715" s="83"/>
      <c r="DU2715" s="14"/>
      <c r="DX2715" s="83"/>
      <c r="DY2715" s="83"/>
      <c r="DZ2715" s="83"/>
      <c r="EA2715" s="83"/>
      <c r="EJ2715" s="54"/>
      <c r="EK2715" s="22"/>
      <c r="EL2715" s="24"/>
      <c r="EP2715" s="23"/>
      <c r="EQ2715" s="24"/>
      <c r="ER2715" s="22"/>
      <c r="ES2715" s="24"/>
      <c r="ET2715" s="24"/>
      <c r="EU2715" s="23"/>
      <c r="EV2715" s="26"/>
      <c r="EX2715" s="6"/>
      <c r="EY2715" s="24"/>
      <c r="EZ2715" s="109"/>
      <c r="FA2715" s="66"/>
      <c r="FB2715" s="5"/>
      <c r="FC2715" s="68"/>
      <c r="FD2715" s="67"/>
      <c r="FE2715" s="67"/>
      <c r="FF2715" s="64"/>
      <c r="FG2715" s="5"/>
      <c r="FH2715" s="69"/>
      <c r="FI2715" s="6"/>
      <c r="FJ2715" s="5"/>
      <c r="FK2715" s="25"/>
      <c r="FL2715" s="5"/>
    </row>
    <row r="2716" spans="40:168">
      <c r="AN2716" s="14"/>
      <c r="AO2716" s="14"/>
      <c r="AP2716" s="5"/>
      <c r="AQ2716" s="25"/>
      <c r="AR2716" s="25"/>
      <c r="AS2716" s="96"/>
      <c r="AT2716" s="83"/>
      <c r="AU2716" s="14"/>
      <c r="AX2716" s="83"/>
      <c r="AY2716" s="83"/>
      <c r="AZ2716" s="83"/>
      <c r="BA2716" s="83"/>
      <c r="BJ2716" s="54"/>
      <c r="BK2716" s="22"/>
      <c r="BL2716" s="24"/>
      <c r="BP2716" s="23"/>
      <c r="BQ2716" s="24"/>
      <c r="BR2716" s="22"/>
      <c r="BS2716" s="24"/>
      <c r="BT2716" s="24"/>
      <c r="BU2716" s="23"/>
      <c r="BV2716" s="26"/>
      <c r="BX2716" s="6"/>
      <c r="BY2716" s="24"/>
      <c r="BZ2716" s="109"/>
      <c r="CA2716" s="66"/>
      <c r="CB2716" s="5"/>
      <c r="CC2716" s="68"/>
      <c r="CD2716" s="67"/>
      <c r="CE2716" s="67"/>
      <c r="CF2716" s="64"/>
      <c r="CG2716" s="5"/>
      <c r="CH2716" s="69"/>
      <c r="CI2716" s="6"/>
      <c r="CJ2716" s="5"/>
      <c r="CK2716" s="25"/>
      <c r="CL2716" s="5"/>
      <c r="DN2716" s="14"/>
      <c r="DO2716" s="14"/>
      <c r="DP2716" s="5"/>
      <c r="DQ2716" s="25"/>
      <c r="DR2716" s="25"/>
      <c r="DS2716" s="96"/>
      <c r="DT2716" s="83"/>
      <c r="DU2716" s="14"/>
      <c r="DX2716" s="83"/>
      <c r="DY2716" s="83"/>
      <c r="DZ2716" s="83"/>
      <c r="EA2716" s="83"/>
      <c r="EJ2716" s="54"/>
      <c r="EK2716" s="22"/>
      <c r="EL2716" s="24"/>
      <c r="EP2716" s="23"/>
      <c r="EQ2716" s="24"/>
      <c r="ER2716" s="22"/>
      <c r="ES2716" s="24"/>
      <c r="ET2716" s="24"/>
      <c r="EU2716" s="23"/>
      <c r="EV2716" s="26"/>
      <c r="EX2716" s="6"/>
      <c r="EY2716" s="24"/>
      <c r="EZ2716" s="109"/>
      <c r="FA2716" s="66"/>
      <c r="FB2716" s="5"/>
      <c r="FC2716" s="68"/>
      <c r="FD2716" s="67"/>
      <c r="FE2716" s="67"/>
      <c r="FF2716" s="64"/>
      <c r="FG2716" s="5"/>
      <c r="FH2716" s="69"/>
      <c r="FI2716" s="6"/>
      <c r="FJ2716" s="5"/>
      <c r="FK2716" s="25"/>
      <c r="FL2716" s="5"/>
    </row>
    <row r="2717" spans="40:168">
      <c r="AN2717" s="14"/>
      <c r="AO2717" s="14"/>
      <c r="AP2717" s="5"/>
      <c r="AQ2717" s="25"/>
      <c r="AR2717" s="25"/>
      <c r="AS2717" s="96"/>
      <c r="AT2717" s="83"/>
      <c r="AU2717" s="14"/>
      <c r="AX2717" s="83"/>
      <c r="AY2717" s="83"/>
      <c r="AZ2717" s="83"/>
      <c r="BA2717" s="83"/>
      <c r="BJ2717" s="54"/>
      <c r="BK2717" s="22"/>
      <c r="BL2717" s="24"/>
      <c r="BP2717" s="23"/>
      <c r="BQ2717" s="24"/>
      <c r="BR2717" s="22"/>
      <c r="BS2717" s="24"/>
      <c r="BT2717" s="24"/>
      <c r="BU2717" s="23"/>
      <c r="BV2717" s="26"/>
      <c r="BX2717" s="6"/>
      <c r="BY2717" s="24"/>
      <c r="BZ2717" s="109"/>
      <c r="CA2717" s="66"/>
      <c r="CB2717" s="5"/>
      <c r="CC2717" s="68"/>
      <c r="CD2717" s="67"/>
      <c r="CE2717" s="67"/>
      <c r="CF2717" s="64"/>
      <c r="CG2717" s="5"/>
      <c r="CH2717" s="69"/>
      <c r="CI2717" s="6"/>
      <c r="CJ2717" s="5"/>
      <c r="CK2717" s="25"/>
      <c r="CL2717" s="5"/>
      <c r="DN2717" s="14"/>
      <c r="DO2717" s="14"/>
      <c r="DP2717" s="5"/>
      <c r="DQ2717" s="25"/>
      <c r="DR2717" s="25"/>
      <c r="DS2717" s="96"/>
      <c r="DT2717" s="83"/>
      <c r="DU2717" s="14"/>
      <c r="DX2717" s="83"/>
      <c r="DY2717" s="83"/>
      <c r="DZ2717" s="83"/>
      <c r="EA2717" s="83"/>
      <c r="EJ2717" s="54"/>
      <c r="EK2717" s="22"/>
      <c r="EL2717" s="24"/>
      <c r="EP2717" s="23"/>
      <c r="EQ2717" s="24"/>
      <c r="ER2717" s="22"/>
      <c r="ES2717" s="24"/>
      <c r="ET2717" s="24"/>
      <c r="EU2717" s="23"/>
      <c r="EV2717" s="26"/>
      <c r="EX2717" s="6"/>
      <c r="EY2717" s="24"/>
      <c r="EZ2717" s="109"/>
      <c r="FA2717" s="66"/>
      <c r="FB2717" s="5"/>
      <c r="FC2717" s="68"/>
      <c r="FD2717" s="67"/>
      <c r="FE2717" s="67"/>
      <c r="FF2717" s="64"/>
      <c r="FG2717" s="5"/>
      <c r="FH2717" s="69"/>
      <c r="FI2717" s="6"/>
      <c r="FJ2717" s="5"/>
      <c r="FK2717" s="25"/>
      <c r="FL2717" s="5"/>
    </row>
    <row r="2718" spans="40:168">
      <c r="AN2718" s="14"/>
      <c r="AO2718" s="14"/>
      <c r="AP2718" s="5"/>
      <c r="AQ2718" s="25"/>
      <c r="AR2718" s="25"/>
      <c r="AS2718" s="96"/>
      <c r="AT2718" s="83"/>
      <c r="AU2718" s="14"/>
      <c r="AX2718" s="83"/>
      <c r="AY2718" s="83"/>
      <c r="AZ2718" s="83"/>
      <c r="BA2718" s="83"/>
      <c r="BJ2718" s="54"/>
      <c r="BK2718" s="22"/>
      <c r="BL2718" s="24"/>
      <c r="BP2718" s="23"/>
      <c r="BQ2718" s="24"/>
      <c r="BR2718" s="22"/>
      <c r="BS2718" s="24"/>
      <c r="BT2718" s="24"/>
      <c r="BU2718" s="23"/>
      <c r="BV2718" s="26"/>
      <c r="BX2718" s="6"/>
      <c r="BY2718" s="24"/>
      <c r="BZ2718" s="109"/>
      <c r="CA2718" s="66"/>
      <c r="CB2718" s="5"/>
      <c r="CC2718" s="68"/>
      <c r="CD2718" s="67"/>
      <c r="CE2718" s="67"/>
      <c r="CF2718" s="64"/>
      <c r="CG2718" s="5"/>
      <c r="CH2718" s="69"/>
      <c r="CI2718" s="6"/>
      <c r="CJ2718" s="5"/>
      <c r="CK2718" s="25"/>
      <c r="CL2718" s="5"/>
      <c r="DN2718" s="14"/>
      <c r="DO2718" s="14"/>
      <c r="DP2718" s="5"/>
      <c r="DQ2718" s="25"/>
      <c r="DR2718" s="25"/>
      <c r="DS2718" s="96"/>
      <c r="DT2718" s="83"/>
      <c r="DU2718" s="14"/>
      <c r="DX2718" s="83"/>
      <c r="DY2718" s="83"/>
      <c r="DZ2718" s="83"/>
      <c r="EA2718" s="83"/>
      <c r="EJ2718" s="54"/>
      <c r="EK2718" s="22"/>
      <c r="EL2718" s="24"/>
      <c r="EP2718" s="23"/>
      <c r="EQ2718" s="24"/>
      <c r="ER2718" s="22"/>
      <c r="ES2718" s="24"/>
      <c r="ET2718" s="24"/>
      <c r="EU2718" s="23"/>
      <c r="EV2718" s="26"/>
      <c r="EX2718" s="6"/>
      <c r="EY2718" s="24"/>
      <c r="EZ2718" s="109"/>
      <c r="FA2718" s="66"/>
      <c r="FB2718" s="5"/>
      <c r="FC2718" s="68"/>
      <c r="FD2718" s="67"/>
      <c r="FE2718" s="67"/>
      <c r="FF2718" s="64"/>
      <c r="FG2718" s="5"/>
      <c r="FH2718" s="69"/>
      <c r="FI2718" s="6"/>
      <c r="FJ2718" s="5"/>
      <c r="FK2718" s="25"/>
      <c r="FL2718" s="5"/>
    </row>
    <row r="2719" spans="40:168">
      <c r="AN2719" s="14"/>
      <c r="AO2719" s="14"/>
      <c r="AP2719" s="5"/>
      <c r="AQ2719" s="25"/>
      <c r="AR2719" s="25"/>
      <c r="AS2719" s="96"/>
      <c r="AT2719" s="83"/>
      <c r="AU2719" s="14"/>
      <c r="AX2719" s="83"/>
      <c r="AY2719" s="83"/>
      <c r="AZ2719" s="83"/>
      <c r="BA2719" s="83"/>
      <c r="BJ2719" s="54"/>
      <c r="BK2719" s="22"/>
      <c r="BL2719" s="24"/>
      <c r="BP2719" s="23"/>
      <c r="BQ2719" s="24"/>
      <c r="BR2719" s="22"/>
      <c r="BS2719" s="24"/>
      <c r="BT2719" s="24"/>
      <c r="BU2719" s="23"/>
      <c r="BV2719" s="26"/>
      <c r="BX2719" s="6"/>
      <c r="BY2719" s="24"/>
      <c r="BZ2719" s="109"/>
      <c r="CA2719" s="66"/>
      <c r="CB2719" s="5"/>
      <c r="CC2719" s="68"/>
      <c r="CD2719" s="67"/>
      <c r="CE2719" s="67"/>
      <c r="CF2719" s="64"/>
      <c r="CG2719" s="5"/>
      <c r="CH2719" s="69"/>
      <c r="CI2719" s="6"/>
      <c r="CJ2719" s="5"/>
      <c r="CK2719" s="25"/>
      <c r="CL2719" s="5"/>
      <c r="DN2719" s="14"/>
      <c r="DO2719" s="14"/>
      <c r="DP2719" s="5"/>
      <c r="DQ2719" s="25"/>
      <c r="DR2719" s="25"/>
      <c r="DS2719" s="96"/>
      <c r="DT2719" s="83"/>
      <c r="DU2719" s="14"/>
      <c r="DX2719" s="83"/>
      <c r="DY2719" s="83"/>
      <c r="DZ2719" s="83"/>
      <c r="EA2719" s="83"/>
      <c r="EJ2719" s="54"/>
      <c r="EK2719" s="22"/>
      <c r="EL2719" s="24"/>
      <c r="EP2719" s="23"/>
      <c r="EQ2719" s="24"/>
      <c r="ER2719" s="22"/>
      <c r="ES2719" s="24"/>
      <c r="ET2719" s="24"/>
      <c r="EU2719" s="23"/>
      <c r="EV2719" s="26"/>
      <c r="EX2719" s="6"/>
      <c r="EY2719" s="24"/>
      <c r="EZ2719" s="109"/>
      <c r="FA2719" s="66"/>
      <c r="FB2719" s="5"/>
      <c r="FC2719" s="68"/>
      <c r="FD2719" s="67"/>
      <c r="FE2719" s="67"/>
      <c r="FF2719" s="64"/>
      <c r="FG2719" s="5"/>
      <c r="FH2719" s="69"/>
      <c r="FI2719" s="6"/>
      <c r="FJ2719" s="5"/>
      <c r="FK2719" s="25"/>
      <c r="FL2719" s="5"/>
    </row>
    <row r="2720" spans="40:168">
      <c r="AN2720" s="14"/>
      <c r="AO2720" s="14"/>
      <c r="AP2720" s="5"/>
      <c r="AQ2720" s="25"/>
      <c r="AR2720" s="25"/>
      <c r="AS2720" s="96"/>
      <c r="AT2720" s="83"/>
      <c r="AU2720" s="14"/>
      <c r="AX2720" s="83"/>
      <c r="AY2720" s="83"/>
      <c r="AZ2720" s="83"/>
      <c r="BA2720" s="83"/>
      <c r="BJ2720" s="54"/>
      <c r="BK2720" s="22"/>
      <c r="BL2720" s="24"/>
      <c r="BP2720" s="23"/>
      <c r="BQ2720" s="24"/>
      <c r="BR2720" s="22"/>
      <c r="BS2720" s="24"/>
      <c r="BT2720" s="24"/>
      <c r="BU2720" s="23"/>
      <c r="BV2720" s="26"/>
      <c r="BX2720" s="6"/>
      <c r="BY2720" s="24"/>
      <c r="BZ2720" s="109"/>
      <c r="CA2720" s="66"/>
      <c r="CB2720" s="5"/>
      <c r="CC2720" s="68"/>
      <c r="CD2720" s="67"/>
      <c r="CE2720" s="67"/>
      <c r="CF2720" s="64"/>
      <c r="CG2720" s="5"/>
      <c r="CH2720" s="69"/>
      <c r="CI2720" s="6"/>
      <c r="CJ2720" s="5"/>
      <c r="CK2720" s="25"/>
      <c r="CL2720" s="5"/>
      <c r="DN2720" s="14"/>
      <c r="DO2720" s="14"/>
      <c r="DP2720" s="5"/>
      <c r="DQ2720" s="25"/>
      <c r="DR2720" s="25"/>
      <c r="DS2720" s="96"/>
      <c r="DT2720" s="83"/>
      <c r="DU2720" s="14"/>
      <c r="DX2720" s="83"/>
      <c r="DY2720" s="83"/>
      <c r="DZ2720" s="83"/>
      <c r="EA2720" s="83"/>
      <c r="EJ2720" s="54"/>
      <c r="EK2720" s="22"/>
      <c r="EL2720" s="24"/>
      <c r="EP2720" s="23"/>
      <c r="EQ2720" s="24"/>
      <c r="ER2720" s="22"/>
      <c r="ES2720" s="24"/>
      <c r="ET2720" s="24"/>
      <c r="EU2720" s="23"/>
      <c r="EV2720" s="26"/>
      <c r="EX2720" s="6"/>
      <c r="EY2720" s="24"/>
      <c r="EZ2720" s="109"/>
      <c r="FA2720" s="66"/>
      <c r="FB2720" s="5"/>
      <c r="FC2720" s="68"/>
      <c r="FD2720" s="67"/>
      <c r="FE2720" s="67"/>
      <c r="FF2720" s="64"/>
      <c r="FG2720" s="5"/>
      <c r="FH2720" s="69"/>
      <c r="FI2720" s="6"/>
      <c r="FJ2720" s="5"/>
      <c r="FK2720" s="25"/>
      <c r="FL2720" s="5"/>
    </row>
    <row r="2721" spans="40:168">
      <c r="AN2721" s="14"/>
      <c r="AO2721" s="14"/>
      <c r="AP2721" s="5"/>
      <c r="AQ2721" s="25"/>
      <c r="AR2721" s="25"/>
      <c r="AS2721" s="96"/>
      <c r="AT2721" s="83"/>
      <c r="AU2721" s="14"/>
      <c r="AX2721" s="83"/>
      <c r="AY2721" s="83"/>
      <c r="AZ2721" s="83"/>
      <c r="BA2721" s="83"/>
      <c r="BJ2721" s="54"/>
      <c r="BK2721" s="22"/>
      <c r="BL2721" s="24"/>
      <c r="BP2721" s="23"/>
      <c r="BQ2721" s="24"/>
      <c r="BR2721" s="22"/>
      <c r="BS2721" s="24"/>
      <c r="BT2721" s="24"/>
      <c r="BU2721" s="23"/>
      <c r="BV2721" s="26"/>
      <c r="BX2721" s="6"/>
      <c r="BY2721" s="24"/>
      <c r="BZ2721" s="109"/>
      <c r="CA2721" s="66"/>
      <c r="CB2721" s="5"/>
      <c r="CC2721" s="68"/>
      <c r="CD2721" s="67"/>
      <c r="CE2721" s="67"/>
      <c r="CF2721" s="64"/>
      <c r="CG2721" s="5"/>
      <c r="CH2721" s="69"/>
      <c r="CI2721" s="6"/>
      <c r="CJ2721" s="5"/>
      <c r="CK2721" s="25"/>
      <c r="CL2721" s="5"/>
      <c r="DN2721" s="14"/>
      <c r="DO2721" s="14"/>
      <c r="DP2721" s="5"/>
      <c r="DQ2721" s="25"/>
      <c r="DR2721" s="25"/>
      <c r="DS2721" s="96"/>
      <c r="DT2721" s="83"/>
      <c r="DU2721" s="14"/>
      <c r="DX2721" s="83"/>
      <c r="DY2721" s="83"/>
      <c r="DZ2721" s="83"/>
      <c r="EA2721" s="83"/>
      <c r="EJ2721" s="54"/>
      <c r="EK2721" s="22"/>
      <c r="EL2721" s="24"/>
      <c r="EP2721" s="23"/>
      <c r="EQ2721" s="24"/>
      <c r="ER2721" s="22"/>
      <c r="ES2721" s="24"/>
      <c r="ET2721" s="24"/>
      <c r="EU2721" s="23"/>
      <c r="EV2721" s="26"/>
      <c r="EX2721" s="6"/>
      <c r="EY2721" s="24"/>
      <c r="EZ2721" s="109"/>
      <c r="FA2721" s="66"/>
      <c r="FB2721" s="5"/>
      <c r="FC2721" s="68"/>
      <c r="FD2721" s="67"/>
      <c r="FE2721" s="67"/>
      <c r="FF2721" s="64"/>
      <c r="FG2721" s="5"/>
      <c r="FH2721" s="69"/>
      <c r="FI2721" s="6"/>
      <c r="FJ2721" s="5"/>
      <c r="FK2721" s="25"/>
      <c r="FL2721" s="5"/>
    </row>
    <row r="2722" spans="40:168">
      <c r="AN2722" s="14"/>
      <c r="AO2722" s="14"/>
      <c r="AP2722" s="5"/>
      <c r="AQ2722" s="25"/>
      <c r="AR2722" s="25"/>
      <c r="AS2722" s="96"/>
      <c r="AT2722" s="83"/>
      <c r="AU2722" s="14"/>
      <c r="AX2722" s="83"/>
      <c r="AY2722" s="83"/>
      <c r="AZ2722" s="83"/>
      <c r="BA2722" s="83"/>
      <c r="BJ2722" s="54"/>
      <c r="BK2722" s="22"/>
      <c r="BL2722" s="24"/>
      <c r="BP2722" s="23"/>
      <c r="BQ2722" s="24"/>
      <c r="BR2722" s="22"/>
      <c r="BS2722" s="24"/>
      <c r="BT2722" s="24"/>
      <c r="BU2722" s="23"/>
      <c r="BV2722" s="26"/>
      <c r="BX2722" s="6"/>
      <c r="BY2722" s="24"/>
      <c r="BZ2722" s="109"/>
      <c r="CA2722" s="66"/>
      <c r="CB2722" s="5"/>
      <c r="CC2722" s="68"/>
      <c r="CD2722" s="67"/>
      <c r="CE2722" s="67"/>
      <c r="CF2722" s="64"/>
      <c r="CG2722" s="5"/>
      <c r="CH2722" s="69"/>
      <c r="CI2722" s="6"/>
      <c r="CJ2722" s="5"/>
      <c r="CK2722" s="25"/>
      <c r="CL2722" s="5"/>
      <c r="DN2722" s="14"/>
      <c r="DO2722" s="14"/>
      <c r="DP2722" s="5"/>
      <c r="DQ2722" s="25"/>
      <c r="DR2722" s="25"/>
      <c r="DS2722" s="96"/>
      <c r="DT2722" s="83"/>
      <c r="DU2722" s="14"/>
      <c r="DX2722" s="83"/>
      <c r="DY2722" s="83"/>
      <c r="DZ2722" s="83"/>
      <c r="EA2722" s="83"/>
      <c r="EJ2722" s="54"/>
      <c r="EK2722" s="22"/>
      <c r="EL2722" s="24"/>
      <c r="EP2722" s="23"/>
      <c r="EQ2722" s="24"/>
      <c r="ER2722" s="22"/>
      <c r="ES2722" s="24"/>
      <c r="ET2722" s="24"/>
      <c r="EU2722" s="23"/>
      <c r="EV2722" s="26"/>
      <c r="EX2722" s="6"/>
      <c r="EY2722" s="24"/>
      <c r="EZ2722" s="109"/>
      <c r="FA2722" s="66"/>
      <c r="FB2722" s="5"/>
      <c r="FC2722" s="68"/>
      <c r="FD2722" s="67"/>
      <c r="FE2722" s="67"/>
      <c r="FF2722" s="64"/>
      <c r="FG2722" s="5"/>
      <c r="FH2722" s="69"/>
      <c r="FI2722" s="6"/>
      <c r="FJ2722" s="5"/>
      <c r="FK2722" s="25"/>
      <c r="FL2722" s="5"/>
    </row>
    <row r="2723" spans="40:168">
      <c r="AN2723" s="14"/>
      <c r="AO2723" s="14"/>
      <c r="AP2723" s="5"/>
      <c r="AQ2723" s="25"/>
      <c r="AR2723" s="25"/>
      <c r="AS2723" s="96"/>
      <c r="AT2723" s="83"/>
      <c r="AU2723" s="14"/>
      <c r="AX2723" s="83"/>
      <c r="AY2723" s="83"/>
      <c r="AZ2723" s="83"/>
      <c r="BA2723" s="83"/>
      <c r="BJ2723" s="54"/>
      <c r="BK2723" s="22"/>
      <c r="BL2723" s="24"/>
      <c r="BP2723" s="23"/>
      <c r="BQ2723" s="24"/>
      <c r="BR2723" s="22"/>
      <c r="BS2723" s="24"/>
      <c r="BT2723" s="24"/>
      <c r="BU2723" s="23"/>
      <c r="BV2723" s="26"/>
      <c r="BX2723" s="6"/>
      <c r="BY2723" s="24"/>
      <c r="BZ2723" s="109"/>
      <c r="CA2723" s="66"/>
      <c r="CB2723" s="5"/>
      <c r="CC2723" s="68"/>
      <c r="CD2723" s="67"/>
      <c r="CE2723" s="67"/>
      <c r="CF2723" s="64"/>
      <c r="CG2723" s="5"/>
      <c r="CH2723" s="69"/>
      <c r="CI2723" s="6"/>
      <c r="CJ2723" s="5"/>
      <c r="CK2723" s="25"/>
      <c r="CL2723" s="5"/>
      <c r="DN2723" s="14"/>
      <c r="DO2723" s="14"/>
      <c r="DP2723" s="5"/>
      <c r="DQ2723" s="25"/>
      <c r="DR2723" s="25"/>
      <c r="DS2723" s="96"/>
      <c r="DT2723" s="83"/>
      <c r="DU2723" s="14"/>
      <c r="DX2723" s="83"/>
      <c r="DY2723" s="83"/>
      <c r="DZ2723" s="83"/>
      <c r="EA2723" s="83"/>
      <c r="EJ2723" s="54"/>
      <c r="EK2723" s="22"/>
      <c r="EL2723" s="24"/>
      <c r="EP2723" s="23"/>
      <c r="EQ2723" s="24"/>
      <c r="ER2723" s="22"/>
      <c r="ES2723" s="24"/>
      <c r="ET2723" s="24"/>
      <c r="EU2723" s="23"/>
      <c r="EV2723" s="26"/>
      <c r="EX2723" s="6"/>
      <c r="EY2723" s="24"/>
      <c r="EZ2723" s="109"/>
      <c r="FA2723" s="66"/>
      <c r="FB2723" s="5"/>
      <c r="FC2723" s="68"/>
      <c r="FD2723" s="67"/>
      <c r="FE2723" s="67"/>
      <c r="FF2723" s="64"/>
      <c r="FG2723" s="5"/>
      <c r="FH2723" s="69"/>
      <c r="FI2723" s="6"/>
      <c r="FJ2723" s="5"/>
      <c r="FK2723" s="25"/>
      <c r="FL2723" s="5"/>
    </row>
    <row r="2724" spans="40:168">
      <c r="AN2724" s="14"/>
      <c r="AO2724" s="14"/>
      <c r="AP2724" s="5"/>
      <c r="AQ2724" s="25"/>
      <c r="AR2724" s="25"/>
      <c r="AS2724" s="96"/>
      <c r="AT2724" s="83"/>
      <c r="AU2724" s="14"/>
      <c r="AX2724" s="83"/>
      <c r="AY2724" s="83"/>
      <c r="AZ2724" s="83"/>
      <c r="BA2724" s="83"/>
      <c r="BJ2724" s="54"/>
      <c r="BK2724" s="22"/>
      <c r="BL2724" s="24"/>
      <c r="BP2724" s="23"/>
      <c r="BQ2724" s="24"/>
      <c r="BR2724" s="22"/>
      <c r="BS2724" s="24"/>
      <c r="BT2724" s="24"/>
      <c r="BU2724" s="23"/>
      <c r="BV2724" s="26"/>
      <c r="BX2724" s="6"/>
      <c r="BY2724" s="24"/>
      <c r="BZ2724" s="109"/>
      <c r="CA2724" s="66"/>
      <c r="CB2724" s="5"/>
      <c r="CC2724" s="68"/>
      <c r="CD2724" s="67"/>
      <c r="CE2724" s="67"/>
      <c r="CF2724" s="64"/>
      <c r="CG2724" s="5"/>
      <c r="CH2724" s="69"/>
      <c r="CI2724" s="6"/>
      <c r="CJ2724" s="5"/>
      <c r="CK2724" s="25"/>
      <c r="CL2724" s="5"/>
      <c r="DN2724" s="14"/>
      <c r="DO2724" s="14"/>
      <c r="DP2724" s="5"/>
      <c r="DQ2724" s="25"/>
      <c r="DR2724" s="25"/>
      <c r="DS2724" s="96"/>
      <c r="DT2724" s="83"/>
      <c r="DU2724" s="14"/>
      <c r="DX2724" s="83"/>
      <c r="DY2724" s="83"/>
      <c r="DZ2724" s="83"/>
      <c r="EA2724" s="83"/>
      <c r="EJ2724" s="54"/>
      <c r="EK2724" s="22"/>
      <c r="EL2724" s="24"/>
      <c r="EP2724" s="23"/>
      <c r="EQ2724" s="24"/>
      <c r="ER2724" s="22"/>
      <c r="ES2724" s="24"/>
      <c r="ET2724" s="24"/>
      <c r="EU2724" s="23"/>
      <c r="EV2724" s="26"/>
      <c r="EX2724" s="6"/>
      <c r="EY2724" s="24"/>
      <c r="EZ2724" s="109"/>
      <c r="FA2724" s="66"/>
      <c r="FB2724" s="5"/>
      <c r="FC2724" s="68"/>
      <c r="FD2724" s="67"/>
      <c r="FE2724" s="67"/>
      <c r="FF2724" s="64"/>
      <c r="FG2724" s="5"/>
      <c r="FH2724" s="69"/>
      <c r="FI2724" s="6"/>
      <c r="FJ2724" s="5"/>
      <c r="FK2724" s="25"/>
      <c r="FL2724" s="5"/>
    </row>
    <row r="2725" spans="40:168">
      <c r="AN2725" s="14"/>
      <c r="AO2725" s="14"/>
      <c r="AP2725" s="5"/>
      <c r="AQ2725" s="25"/>
      <c r="AR2725" s="25"/>
      <c r="AS2725" s="96"/>
      <c r="AT2725" s="83"/>
      <c r="AU2725" s="14"/>
      <c r="AX2725" s="83"/>
      <c r="AY2725" s="83"/>
      <c r="AZ2725" s="83"/>
      <c r="BA2725" s="83"/>
      <c r="BJ2725" s="54"/>
      <c r="BK2725" s="22"/>
      <c r="BL2725" s="24"/>
      <c r="BP2725" s="23"/>
      <c r="BQ2725" s="24"/>
      <c r="BR2725" s="22"/>
      <c r="BS2725" s="24"/>
      <c r="BT2725" s="24"/>
      <c r="BU2725" s="23"/>
      <c r="BV2725" s="26"/>
      <c r="BX2725" s="6"/>
      <c r="BY2725" s="24"/>
      <c r="BZ2725" s="109"/>
      <c r="CA2725" s="66"/>
      <c r="CB2725" s="5"/>
      <c r="CC2725" s="68"/>
      <c r="CD2725" s="67"/>
      <c r="CE2725" s="67"/>
      <c r="CF2725" s="64"/>
      <c r="CG2725" s="5"/>
      <c r="CH2725" s="69"/>
      <c r="CI2725" s="6"/>
      <c r="CJ2725" s="5"/>
      <c r="CK2725" s="25"/>
      <c r="CL2725" s="5"/>
      <c r="DN2725" s="14"/>
      <c r="DO2725" s="14"/>
      <c r="DP2725" s="5"/>
      <c r="DQ2725" s="25"/>
      <c r="DR2725" s="25"/>
      <c r="DS2725" s="96"/>
      <c r="DT2725" s="83"/>
      <c r="DU2725" s="14"/>
      <c r="DX2725" s="83"/>
      <c r="DY2725" s="83"/>
      <c r="DZ2725" s="83"/>
      <c r="EA2725" s="83"/>
      <c r="EJ2725" s="54"/>
      <c r="EK2725" s="22"/>
      <c r="EL2725" s="24"/>
      <c r="EP2725" s="23"/>
      <c r="EQ2725" s="24"/>
      <c r="ER2725" s="22"/>
      <c r="ES2725" s="24"/>
      <c r="ET2725" s="24"/>
      <c r="EU2725" s="23"/>
      <c r="EV2725" s="26"/>
      <c r="EX2725" s="6"/>
      <c r="EY2725" s="24"/>
      <c r="EZ2725" s="109"/>
      <c r="FA2725" s="66"/>
      <c r="FB2725" s="5"/>
      <c r="FC2725" s="68"/>
      <c r="FD2725" s="67"/>
      <c r="FE2725" s="67"/>
      <c r="FF2725" s="64"/>
      <c r="FG2725" s="5"/>
      <c r="FH2725" s="69"/>
      <c r="FI2725" s="6"/>
      <c r="FJ2725" s="5"/>
      <c r="FK2725" s="25"/>
      <c r="FL2725" s="5"/>
    </row>
    <row r="2726" spans="40:168">
      <c r="AN2726" s="14"/>
      <c r="AO2726" s="14"/>
      <c r="AP2726" s="5"/>
      <c r="AQ2726" s="25"/>
      <c r="AR2726" s="25"/>
      <c r="AS2726" s="96"/>
      <c r="AT2726" s="83"/>
      <c r="AU2726" s="14"/>
      <c r="AX2726" s="83"/>
      <c r="AY2726" s="83"/>
      <c r="AZ2726" s="83"/>
      <c r="BA2726" s="83"/>
      <c r="BJ2726" s="54"/>
      <c r="BK2726" s="22"/>
      <c r="BL2726" s="24"/>
      <c r="BP2726" s="23"/>
      <c r="BQ2726" s="24"/>
      <c r="BR2726" s="22"/>
      <c r="BS2726" s="24"/>
      <c r="BT2726" s="24"/>
      <c r="BU2726" s="23"/>
      <c r="BV2726" s="26"/>
      <c r="BX2726" s="6"/>
      <c r="BY2726" s="24"/>
      <c r="BZ2726" s="109"/>
      <c r="CA2726" s="66"/>
      <c r="CB2726" s="5"/>
      <c r="CC2726" s="68"/>
      <c r="CD2726" s="67"/>
      <c r="CE2726" s="67"/>
      <c r="CF2726" s="64"/>
      <c r="CG2726" s="5"/>
      <c r="CH2726" s="69"/>
      <c r="CI2726" s="6"/>
      <c r="CJ2726" s="5"/>
      <c r="CK2726" s="25"/>
      <c r="CL2726" s="5"/>
      <c r="DN2726" s="14"/>
      <c r="DO2726" s="14"/>
      <c r="DP2726" s="5"/>
      <c r="DQ2726" s="25"/>
      <c r="DR2726" s="25"/>
      <c r="DS2726" s="96"/>
      <c r="DT2726" s="83"/>
      <c r="DU2726" s="14"/>
      <c r="DX2726" s="83"/>
      <c r="DY2726" s="83"/>
      <c r="DZ2726" s="83"/>
      <c r="EA2726" s="83"/>
      <c r="EJ2726" s="54"/>
      <c r="EK2726" s="22"/>
      <c r="EL2726" s="24"/>
      <c r="EP2726" s="23"/>
      <c r="EQ2726" s="24"/>
      <c r="ER2726" s="22"/>
      <c r="ES2726" s="24"/>
      <c r="ET2726" s="24"/>
      <c r="EU2726" s="23"/>
      <c r="EV2726" s="26"/>
      <c r="EX2726" s="6"/>
      <c r="EY2726" s="24"/>
      <c r="EZ2726" s="109"/>
      <c r="FA2726" s="66"/>
      <c r="FB2726" s="5"/>
      <c r="FC2726" s="68"/>
      <c r="FD2726" s="67"/>
      <c r="FE2726" s="67"/>
      <c r="FF2726" s="64"/>
      <c r="FG2726" s="5"/>
      <c r="FH2726" s="69"/>
      <c r="FI2726" s="6"/>
      <c r="FJ2726" s="5"/>
      <c r="FK2726" s="25"/>
      <c r="FL2726" s="5"/>
    </row>
    <row r="2727" spans="40:168">
      <c r="AN2727" s="14"/>
      <c r="AO2727" s="14"/>
      <c r="AP2727" s="5"/>
      <c r="AQ2727" s="25"/>
      <c r="AR2727" s="25"/>
      <c r="AS2727" s="96"/>
      <c r="AT2727" s="83"/>
      <c r="AU2727" s="14"/>
      <c r="AX2727" s="83"/>
      <c r="AY2727" s="83"/>
      <c r="AZ2727" s="83"/>
      <c r="BA2727" s="83"/>
      <c r="BJ2727" s="54"/>
      <c r="BK2727" s="22"/>
      <c r="BL2727" s="24"/>
      <c r="BP2727" s="23"/>
      <c r="BQ2727" s="24"/>
      <c r="BR2727" s="22"/>
      <c r="BS2727" s="24"/>
      <c r="BT2727" s="24"/>
      <c r="BU2727" s="23"/>
      <c r="BV2727" s="26"/>
      <c r="BX2727" s="6"/>
      <c r="BY2727" s="24"/>
      <c r="BZ2727" s="109"/>
      <c r="CA2727" s="66"/>
      <c r="CB2727" s="5"/>
      <c r="CC2727" s="68"/>
      <c r="CD2727" s="67"/>
      <c r="CE2727" s="67"/>
      <c r="CF2727" s="64"/>
      <c r="CG2727" s="5"/>
      <c r="CH2727" s="69"/>
      <c r="CI2727" s="6"/>
      <c r="CJ2727" s="5"/>
      <c r="CK2727" s="25"/>
      <c r="CL2727" s="5"/>
      <c r="DN2727" s="14"/>
      <c r="DO2727" s="14"/>
      <c r="DP2727" s="5"/>
      <c r="DQ2727" s="25"/>
      <c r="DR2727" s="25"/>
      <c r="DS2727" s="96"/>
      <c r="DT2727" s="83"/>
      <c r="DU2727" s="14"/>
      <c r="DX2727" s="83"/>
      <c r="DY2727" s="83"/>
      <c r="DZ2727" s="83"/>
      <c r="EA2727" s="83"/>
      <c r="EJ2727" s="54"/>
      <c r="EK2727" s="22"/>
      <c r="EL2727" s="24"/>
      <c r="EP2727" s="23"/>
      <c r="EQ2727" s="24"/>
      <c r="ER2727" s="22"/>
      <c r="ES2727" s="24"/>
      <c r="ET2727" s="24"/>
      <c r="EU2727" s="23"/>
      <c r="EV2727" s="26"/>
      <c r="EX2727" s="6"/>
      <c r="EY2727" s="24"/>
      <c r="EZ2727" s="109"/>
      <c r="FA2727" s="66"/>
      <c r="FB2727" s="5"/>
      <c r="FC2727" s="68"/>
      <c r="FD2727" s="67"/>
      <c r="FE2727" s="67"/>
      <c r="FF2727" s="64"/>
      <c r="FG2727" s="5"/>
      <c r="FH2727" s="69"/>
      <c r="FI2727" s="6"/>
      <c r="FJ2727" s="5"/>
      <c r="FK2727" s="25"/>
      <c r="FL2727" s="5"/>
    </row>
    <row r="2728" spans="40:168">
      <c r="AN2728" s="14"/>
      <c r="AO2728" s="14"/>
      <c r="AP2728" s="5"/>
      <c r="AQ2728" s="25"/>
      <c r="AR2728" s="25"/>
      <c r="AS2728" s="96"/>
      <c r="AT2728" s="83"/>
      <c r="AU2728" s="14"/>
      <c r="AX2728" s="83"/>
      <c r="AY2728" s="83"/>
      <c r="AZ2728" s="83"/>
      <c r="BA2728" s="83"/>
      <c r="BJ2728" s="54"/>
      <c r="BK2728" s="22"/>
      <c r="BL2728" s="24"/>
      <c r="BP2728" s="23"/>
      <c r="BQ2728" s="24"/>
      <c r="BR2728" s="22"/>
      <c r="BS2728" s="24"/>
      <c r="BT2728" s="24"/>
      <c r="BU2728" s="23"/>
      <c r="BV2728" s="26"/>
      <c r="BX2728" s="6"/>
      <c r="BY2728" s="24"/>
      <c r="BZ2728" s="109"/>
      <c r="CA2728" s="66"/>
      <c r="CB2728" s="5"/>
      <c r="CC2728" s="68"/>
      <c r="CD2728" s="67"/>
      <c r="CE2728" s="67"/>
      <c r="CF2728" s="64"/>
      <c r="CG2728" s="5"/>
      <c r="CH2728" s="69"/>
      <c r="CI2728" s="6"/>
      <c r="CJ2728" s="5"/>
      <c r="CK2728" s="25"/>
      <c r="CL2728" s="5"/>
      <c r="DN2728" s="14"/>
      <c r="DO2728" s="14"/>
      <c r="DP2728" s="5"/>
      <c r="DQ2728" s="25"/>
      <c r="DR2728" s="25"/>
      <c r="DS2728" s="96"/>
      <c r="DT2728" s="83"/>
      <c r="DU2728" s="14"/>
      <c r="DX2728" s="83"/>
      <c r="DY2728" s="83"/>
      <c r="DZ2728" s="83"/>
      <c r="EA2728" s="83"/>
      <c r="EJ2728" s="54"/>
      <c r="EK2728" s="22"/>
      <c r="EL2728" s="24"/>
      <c r="EP2728" s="23"/>
      <c r="EQ2728" s="24"/>
      <c r="ER2728" s="22"/>
      <c r="ES2728" s="24"/>
      <c r="ET2728" s="24"/>
      <c r="EU2728" s="23"/>
      <c r="EV2728" s="26"/>
      <c r="EX2728" s="6"/>
      <c r="EY2728" s="24"/>
      <c r="EZ2728" s="109"/>
      <c r="FA2728" s="66"/>
      <c r="FB2728" s="5"/>
      <c r="FC2728" s="68"/>
      <c r="FD2728" s="67"/>
      <c r="FE2728" s="67"/>
      <c r="FF2728" s="64"/>
      <c r="FG2728" s="5"/>
      <c r="FH2728" s="69"/>
      <c r="FI2728" s="6"/>
      <c r="FJ2728" s="5"/>
      <c r="FK2728" s="25"/>
      <c r="FL2728" s="5"/>
    </row>
    <row r="2729" spans="40:168">
      <c r="AN2729" s="14"/>
      <c r="AO2729" s="14"/>
      <c r="AP2729" s="5"/>
      <c r="AQ2729" s="25"/>
      <c r="AR2729" s="25"/>
      <c r="AS2729" s="96"/>
      <c r="AT2729" s="83"/>
      <c r="AU2729" s="14"/>
      <c r="AX2729" s="83"/>
      <c r="AY2729" s="83"/>
      <c r="AZ2729" s="83"/>
      <c r="BA2729" s="83"/>
      <c r="BJ2729" s="54"/>
      <c r="BK2729" s="22"/>
      <c r="BL2729" s="24"/>
      <c r="BP2729" s="23"/>
      <c r="BQ2729" s="24"/>
      <c r="BR2729" s="22"/>
      <c r="BS2729" s="24"/>
      <c r="BT2729" s="24"/>
      <c r="BU2729" s="23"/>
      <c r="BV2729" s="26"/>
      <c r="BX2729" s="6"/>
      <c r="BY2729" s="24"/>
      <c r="BZ2729" s="109"/>
      <c r="CA2729" s="66"/>
      <c r="CB2729" s="5"/>
      <c r="CC2729" s="68"/>
      <c r="CD2729" s="67"/>
      <c r="CE2729" s="67"/>
      <c r="CF2729" s="64"/>
      <c r="CG2729" s="5"/>
      <c r="CH2729" s="69"/>
      <c r="CI2729" s="6"/>
      <c r="CJ2729" s="5"/>
      <c r="CK2729" s="25"/>
      <c r="CL2729" s="5"/>
      <c r="DN2729" s="14"/>
      <c r="DO2729" s="14"/>
      <c r="DP2729" s="5"/>
      <c r="DQ2729" s="25"/>
      <c r="DR2729" s="25"/>
      <c r="DS2729" s="96"/>
      <c r="DT2729" s="83"/>
      <c r="DU2729" s="14"/>
      <c r="DX2729" s="83"/>
      <c r="DY2729" s="83"/>
      <c r="DZ2729" s="83"/>
      <c r="EA2729" s="83"/>
      <c r="EJ2729" s="54"/>
      <c r="EK2729" s="22"/>
      <c r="EL2729" s="24"/>
      <c r="EP2729" s="23"/>
      <c r="EQ2729" s="24"/>
      <c r="ER2729" s="22"/>
      <c r="ES2729" s="24"/>
      <c r="ET2729" s="24"/>
      <c r="EU2729" s="23"/>
      <c r="EV2729" s="26"/>
      <c r="EX2729" s="6"/>
      <c r="EY2729" s="24"/>
      <c r="EZ2729" s="109"/>
      <c r="FA2729" s="66"/>
      <c r="FB2729" s="5"/>
      <c r="FC2729" s="68"/>
      <c r="FD2729" s="67"/>
      <c r="FE2729" s="67"/>
      <c r="FF2729" s="64"/>
      <c r="FG2729" s="5"/>
      <c r="FH2729" s="69"/>
      <c r="FI2729" s="6"/>
      <c r="FJ2729" s="5"/>
      <c r="FK2729" s="25"/>
      <c r="FL2729" s="5"/>
    </row>
    <row r="2730" spans="40:168">
      <c r="AN2730" s="14"/>
      <c r="AO2730" s="14"/>
      <c r="AP2730" s="5"/>
      <c r="AQ2730" s="25"/>
      <c r="AR2730" s="25"/>
      <c r="AS2730" s="96"/>
      <c r="AT2730" s="83"/>
      <c r="AU2730" s="14"/>
      <c r="AX2730" s="83"/>
      <c r="AY2730" s="83"/>
      <c r="AZ2730" s="83"/>
      <c r="BA2730" s="83"/>
      <c r="BJ2730" s="54"/>
      <c r="BK2730" s="22"/>
      <c r="BL2730" s="24"/>
      <c r="BP2730" s="23"/>
      <c r="BQ2730" s="24"/>
      <c r="BR2730" s="22"/>
      <c r="BS2730" s="24"/>
      <c r="BT2730" s="24"/>
      <c r="BU2730" s="23"/>
      <c r="BV2730" s="26"/>
      <c r="BX2730" s="6"/>
      <c r="BY2730" s="24"/>
      <c r="BZ2730" s="109"/>
      <c r="CA2730" s="66"/>
      <c r="CB2730" s="5"/>
      <c r="CC2730" s="68"/>
      <c r="CD2730" s="67"/>
      <c r="CE2730" s="67"/>
      <c r="CF2730" s="64"/>
      <c r="CG2730" s="5"/>
      <c r="CH2730" s="69"/>
      <c r="CI2730" s="6"/>
      <c r="CJ2730" s="5"/>
      <c r="CK2730" s="25"/>
      <c r="CL2730" s="5"/>
      <c r="DN2730" s="14"/>
      <c r="DO2730" s="14"/>
      <c r="DP2730" s="5"/>
      <c r="DQ2730" s="25"/>
      <c r="DR2730" s="25"/>
      <c r="DS2730" s="96"/>
      <c r="DT2730" s="83"/>
      <c r="DU2730" s="14"/>
      <c r="DX2730" s="83"/>
      <c r="DY2730" s="83"/>
      <c r="DZ2730" s="83"/>
      <c r="EA2730" s="83"/>
      <c r="EJ2730" s="54"/>
      <c r="EK2730" s="22"/>
      <c r="EL2730" s="24"/>
      <c r="EP2730" s="23"/>
      <c r="EQ2730" s="24"/>
      <c r="ER2730" s="22"/>
      <c r="ES2730" s="24"/>
      <c r="ET2730" s="24"/>
      <c r="EU2730" s="23"/>
      <c r="EV2730" s="26"/>
      <c r="EX2730" s="6"/>
      <c r="EY2730" s="24"/>
      <c r="EZ2730" s="109"/>
      <c r="FA2730" s="66"/>
      <c r="FB2730" s="5"/>
      <c r="FC2730" s="68"/>
      <c r="FD2730" s="67"/>
      <c r="FE2730" s="67"/>
      <c r="FF2730" s="64"/>
      <c r="FG2730" s="5"/>
      <c r="FH2730" s="69"/>
      <c r="FI2730" s="6"/>
      <c r="FJ2730" s="5"/>
      <c r="FK2730" s="25"/>
      <c r="FL2730" s="5"/>
    </row>
    <row r="2731" spans="40:168">
      <c r="AN2731" s="14"/>
      <c r="AO2731" s="14"/>
      <c r="AP2731" s="5"/>
      <c r="AQ2731" s="25"/>
      <c r="AR2731" s="25"/>
      <c r="AS2731" s="96"/>
      <c r="AT2731" s="83"/>
      <c r="AU2731" s="14"/>
      <c r="AX2731" s="83"/>
      <c r="AY2731" s="83"/>
      <c r="AZ2731" s="83"/>
      <c r="BA2731" s="83"/>
      <c r="BJ2731" s="54"/>
      <c r="BK2731" s="22"/>
      <c r="BL2731" s="24"/>
      <c r="BP2731" s="23"/>
      <c r="BQ2731" s="24"/>
      <c r="BR2731" s="22"/>
      <c r="BS2731" s="24"/>
      <c r="BT2731" s="24"/>
      <c r="BU2731" s="23"/>
      <c r="BV2731" s="26"/>
      <c r="BX2731" s="6"/>
      <c r="BY2731" s="24"/>
      <c r="BZ2731" s="109"/>
      <c r="CA2731" s="66"/>
      <c r="CB2731" s="5"/>
      <c r="CC2731" s="68"/>
      <c r="CD2731" s="67"/>
      <c r="CE2731" s="67"/>
      <c r="CF2731" s="64"/>
      <c r="CG2731" s="5"/>
      <c r="CH2731" s="69"/>
      <c r="CI2731" s="6"/>
      <c r="CJ2731" s="5"/>
      <c r="CK2731" s="25"/>
      <c r="CL2731" s="5"/>
      <c r="DN2731" s="14"/>
      <c r="DO2731" s="14"/>
      <c r="DP2731" s="5"/>
      <c r="DQ2731" s="25"/>
      <c r="DR2731" s="25"/>
      <c r="DS2731" s="96"/>
      <c r="DT2731" s="83"/>
      <c r="DU2731" s="14"/>
      <c r="DX2731" s="83"/>
      <c r="DY2731" s="83"/>
      <c r="DZ2731" s="83"/>
      <c r="EA2731" s="83"/>
      <c r="EJ2731" s="54"/>
      <c r="EK2731" s="22"/>
      <c r="EL2731" s="24"/>
      <c r="EP2731" s="23"/>
      <c r="EQ2731" s="24"/>
      <c r="ER2731" s="22"/>
      <c r="ES2731" s="24"/>
      <c r="ET2731" s="24"/>
      <c r="EU2731" s="23"/>
      <c r="EV2731" s="26"/>
      <c r="EX2731" s="6"/>
      <c r="EY2731" s="24"/>
      <c r="EZ2731" s="109"/>
      <c r="FA2731" s="66"/>
      <c r="FB2731" s="5"/>
      <c r="FC2731" s="68"/>
      <c r="FD2731" s="67"/>
      <c r="FE2731" s="67"/>
      <c r="FF2731" s="64"/>
      <c r="FG2731" s="5"/>
      <c r="FH2731" s="69"/>
      <c r="FI2731" s="6"/>
      <c r="FJ2731" s="5"/>
      <c r="FK2731" s="25"/>
      <c r="FL2731" s="5"/>
    </row>
    <row r="2732" spans="40:168">
      <c r="AN2732" s="14"/>
      <c r="AO2732" s="14"/>
      <c r="AP2732" s="5"/>
      <c r="AQ2732" s="25"/>
      <c r="AR2732" s="25"/>
      <c r="AS2732" s="96"/>
      <c r="AT2732" s="83"/>
      <c r="AU2732" s="14"/>
      <c r="AX2732" s="83"/>
      <c r="AY2732" s="83"/>
      <c r="AZ2732" s="83"/>
      <c r="BA2732" s="83"/>
      <c r="BJ2732" s="54"/>
      <c r="BK2732" s="22"/>
      <c r="BL2732" s="24"/>
      <c r="BP2732" s="23"/>
      <c r="BQ2732" s="24"/>
      <c r="BR2732" s="22"/>
      <c r="BS2732" s="24"/>
      <c r="BT2732" s="24"/>
      <c r="BU2732" s="23"/>
      <c r="BV2732" s="26"/>
      <c r="BX2732" s="6"/>
      <c r="BY2732" s="24"/>
      <c r="BZ2732" s="109"/>
      <c r="CA2732" s="66"/>
      <c r="CB2732" s="5"/>
      <c r="CC2732" s="68"/>
      <c r="CD2732" s="67"/>
      <c r="CE2732" s="67"/>
      <c r="CF2732" s="64"/>
      <c r="CG2732" s="5"/>
      <c r="CH2732" s="69"/>
      <c r="CI2732" s="6"/>
      <c r="CJ2732" s="5"/>
      <c r="CK2732" s="25"/>
      <c r="CL2732" s="5"/>
      <c r="DN2732" s="14"/>
      <c r="DO2732" s="14"/>
      <c r="DP2732" s="5"/>
      <c r="DQ2732" s="25"/>
      <c r="DR2732" s="25"/>
      <c r="DS2732" s="96"/>
      <c r="DT2732" s="83"/>
      <c r="DU2732" s="14"/>
      <c r="DX2732" s="83"/>
      <c r="DY2732" s="83"/>
      <c r="DZ2732" s="83"/>
      <c r="EA2732" s="83"/>
      <c r="EJ2732" s="54"/>
      <c r="EK2732" s="22"/>
      <c r="EL2732" s="24"/>
      <c r="EP2732" s="23"/>
      <c r="EQ2732" s="24"/>
      <c r="ER2732" s="22"/>
      <c r="ES2732" s="24"/>
      <c r="ET2732" s="24"/>
      <c r="EU2732" s="23"/>
      <c r="EV2732" s="26"/>
      <c r="EX2732" s="6"/>
      <c r="EY2732" s="24"/>
      <c r="EZ2732" s="109"/>
      <c r="FA2732" s="66"/>
      <c r="FB2732" s="5"/>
      <c r="FC2732" s="68"/>
      <c r="FD2732" s="67"/>
      <c r="FE2732" s="67"/>
      <c r="FF2732" s="64"/>
      <c r="FG2732" s="5"/>
      <c r="FH2732" s="69"/>
      <c r="FI2732" s="6"/>
      <c r="FJ2732" s="5"/>
      <c r="FK2732" s="25"/>
      <c r="FL2732" s="5"/>
    </row>
    <row r="2733" spans="40:168">
      <c r="AN2733" s="14"/>
      <c r="AO2733" s="14"/>
      <c r="AP2733" s="5"/>
      <c r="AQ2733" s="25"/>
      <c r="AR2733" s="25"/>
      <c r="AS2733" s="96"/>
      <c r="AT2733" s="83"/>
      <c r="AU2733" s="14"/>
      <c r="AX2733" s="83"/>
      <c r="AY2733" s="83"/>
      <c r="AZ2733" s="83"/>
      <c r="BA2733" s="83"/>
      <c r="BJ2733" s="54"/>
      <c r="BK2733" s="22"/>
      <c r="BL2733" s="24"/>
      <c r="BP2733" s="23"/>
      <c r="BQ2733" s="24"/>
      <c r="BR2733" s="22"/>
      <c r="BS2733" s="24"/>
      <c r="BT2733" s="24"/>
      <c r="BU2733" s="23"/>
      <c r="BV2733" s="26"/>
      <c r="BX2733" s="6"/>
      <c r="BY2733" s="24"/>
      <c r="BZ2733" s="109"/>
      <c r="CA2733" s="66"/>
      <c r="CB2733" s="5"/>
      <c r="CC2733" s="68"/>
      <c r="CD2733" s="67"/>
      <c r="CE2733" s="67"/>
      <c r="CF2733" s="64"/>
      <c r="CG2733" s="5"/>
      <c r="CH2733" s="69"/>
      <c r="CI2733" s="6"/>
      <c r="CJ2733" s="5"/>
      <c r="CK2733" s="25"/>
      <c r="CL2733" s="5"/>
      <c r="DN2733" s="14"/>
      <c r="DO2733" s="14"/>
      <c r="DP2733" s="5"/>
      <c r="DQ2733" s="25"/>
      <c r="DR2733" s="25"/>
      <c r="DS2733" s="96"/>
      <c r="DT2733" s="83"/>
      <c r="DU2733" s="14"/>
      <c r="DX2733" s="83"/>
      <c r="DY2733" s="83"/>
      <c r="DZ2733" s="83"/>
      <c r="EA2733" s="83"/>
      <c r="EJ2733" s="54"/>
      <c r="EK2733" s="22"/>
      <c r="EL2733" s="24"/>
      <c r="EP2733" s="23"/>
      <c r="EQ2733" s="24"/>
      <c r="ER2733" s="22"/>
      <c r="ES2733" s="24"/>
      <c r="ET2733" s="24"/>
      <c r="EU2733" s="23"/>
      <c r="EV2733" s="26"/>
      <c r="EX2733" s="6"/>
      <c r="EY2733" s="24"/>
      <c r="EZ2733" s="109"/>
      <c r="FA2733" s="66"/>
      <c r="FB2733" s="5"/>
      <c r="FC2733" s="68"/>
      <c r="FD2733" s="67"/>
      <c r="FE2733" s="67"/>
      <c r="FF2733" s="64"/>
      <c r="FG2733" s="5"/>
      <c r="FH2733" s="69"/>
      <c r="FI2733" s="6"/>
      <c r="FJ2733" s="5"/>
      <c r="FK2733" s="25"/>
      <c r="FL2733" s="5"/>
    </row>
    <row r="2734" spans="40:168">
      <c r="AN2734" s="14"/>
      <c r="AO2734" s="14"/>
      <c r="AP2734" s="5"/>
      <c r="AQ2734" s="25"/>
      <c r="AR2734" s="25"/>
      <c r="AS2734" s="96"/>
      <c r="AT2734" s="83"/>
      <c r="AU2734" s="14"/>
      <c r="AX2734" s="83"/>
      <c r="AY2734" s="83"/>
      <c r="AZ2734" s="83"/>
      <c r="BA2734" s="83"/>
      <c r="BJ2734" s="54"/>
      <c r="BK2734" s="22"/>
      <c r="BL2734" s="24"/>
      <c r="BP2734" s="23"/>
      <c r="BQ2734" s="24"/>
      <c r="BR2734" s="22"/>
      <c r="BS2734" s="24"/>
      <c r="BT2734" s="24"/>
      <c r="BU2734" s="23"/>
      <c r="BV2734" s="26"/>
      <c r="BX2734" s="6"/>
      <c r="BY2734" s="24"/>
      <c r="BZ2734" s="109"/>
      <c r="CA2734" s="66"/>
      <c r="CB2734" s="5"/>
      <c r="CC2734" s="68"/>
      <c r="CD2734" s="67"/>
      <c r="CE2734" s="67"/>
      <c r="CF2734" s="64"/>
      <c r="CG2734" s="5"/>
      <c r="CH2734" s="69"/>
      <c r="CI2734" s="6"/>
      <c r="CJ2734" s="5"/>
      <c r="CK2734" s="25"/>
      <c r="CL2734" s="5"/>
      <c r="DN2734" s="14"/>
      <c r="DO2734" s="14"/>
      <c r="DP2734" s="5"/>
      <c r="DQ2734" s="25"/>
      <c r="DR2734" s="25"/>
      <c r="DS2734" s="96"/>
      <c r="DT2734" s="83"/>
      <c r="DU2734" s="14"/>
      <c r="DX2734" s="83"/>
      <c r="DY2734" s="83"/>
      <c r="DZ2734" s="83"/>
      <c r="EA2734" s="83"/>
      <c r="EJ2734" s="54"/>
      <c r="EK2734" s="22"/>
      <c r="EL2734" s="24"/>
      <c r="EP2734" s="23"/>
      <c r="EQ2734" s="24"/>
      <c r="ER2734" s="22"/>
      <c r="ES2734" s="24"/>
      <c r="ET2734" s="24"/>
      <c r="EU2734" s="23"/>
      <c r="EV2734" s="26"/>
      <c r="EX2734" s="6"/>
      <c r="EY2734" s="24"/>
      <c r="EZ2734" s="109"/>
      <c r="FA2734" s="66"/>
      <c r="FB2734" s="5"/>
      <c r="FC2734" s="68"/>
      <c r="FD2734" s="67"/>
      <c r="FE2734" s="67"/>
      <c r="FF2734" s="64"/>
      <c r="FG2734" s="5"/>
      <c r="FH2734" s="69"/>
      <c r="FI2734" s="6"/>
      <c r="FJ2734" s="5"/>
      <c r="FK2734" s="25"/>
      <c r="FL2734" s="5"/>
    </row>
    <row r="2735" spans="40:168">
      <c r="AN2735" s="14"/>
      <c r="AO2735" s="14"/>
      <c r="AP2735" s="5"/>
      <c r="AQ2735" s="25"/>
      <c r="AR2735" s="25"/>
      <c r="AS2735" s="96"/>
      <c r="AT2735" s="83"/>
      <c r="AU2735" s="14"/>
      <c r="AX2735" s="83"/>
      <c r="AY2735" s="83"/>
      <c r="AZ2735" s="83"/>
      <c r="BA2735" s="83"/>
      <c r="BJ2735" s="54"/>
      <c r="BK2735" s="22"/>
      <c r="BL2735" s="24"/>
      <c r="BP2735" s="23"/>
      <c r="BQ2735" s="24"/>
      <c r="BR2735" s="22"/>
      <c r="BS2735" s="24"/>
      <c r="BT2735" s="24"/>
      <c r="BU2735" s="23"/>
      <c r="BV2735" s="26"/>
      <c r="BX2735" s="6"/>
      <c r="BY2735" s="24"/>
      <c r="BZ2735" s="109"/>
      <c r="CA2735" s="66"/>
      <c r="CB2735" s="5"/>
      <c r="CC2735" s="68"/>
      <c r="CD2735" s="67"/>
      <c r="CE2735" s="67"/>
      <c r="CF2735" s="64"/>
      <c r="CG2735" s="5"/>
      <c r="CH2735" s="69"/>
      <c r="CI2735" s="6"/>
      <c r="CJ2735" s="5"/>
      <c r="CK2735" s="25"/>
      <c r="CL2735" s="5"/>
      <c r="DN2735" s="14"/>
      <c r="DO2735" s="14"/>
      <c r="DP2735" s="5"/>
      <c r="DQ2735" s="25"/>
      <c r="DR2735" s="25"/>
      <c r="DS2735" s="96"/>
      <c r="DT2735" s="83"/>
      <c r="DU2735" s="14"/>
      <c r="DX2735" s="83"/>
      <c r="DY2735" s="83"/>
      <c r="DZ2735" s="83"/>
      <c r="EA2735" s="83"/>
      <c r="EJ2735" s="54"/>
      <c r="EK2735" s="22"/>
      <c r="EL2735" s="24"/>
      <c r="EP2735" s="23"/>
      <c r="EQ2735" s="24"/>
      <c r="ER2735" s="22"/>
      <c r="ES2735" s="24"/>
      <c r="ET2735" s="24"/>
      <c r="EU2735" s="23"/>
      <c r="EV2735" s="26"/>
      <c r="EX2735" s="6"/>
      <c r="EY2735" s="24"/>
      <c r="EZ2735" s="109"/>
      <c r="FA2735" s="66"/>
      <c r="FB2735" s="5"/>
      <c r="FC2735" s="68"/>
      <c r="FD2735" s="67"/>
      <c r="FE2735" s="67"/>
      <c r="FF2735" s="64"/>
      <c r="FG2735" s="5"/>
      <c r="FH2735" s="69"/>
      <c r="FI2735" s="6"/>
      <c r="FJ2735" s="5"/>
      <c r="FK2735" s="25"/>
      <c r="FL2735" s="5"/>
    </row>
    <row r="2736" spans="40:168">
      <c r="AN2736" s="14"/>
      <c r="AO2736" s="14"/>
      <c r="AP2736" s="5"/>
      <c r="AQ2736" s="25"/>
      <c r="AR2736" s="25"/>
      <c r="AS2736" s="96"/>
      <c r="AT2736" s="83"/>
      <c r="AU2736" s="14"/>
      <c r="AX2736" s="83"/>
      <c r="AY2736" s="83"/>
      <c r="AZ2736" s="83"/>
      <c r="BA2736" s="83"/>
      <c r="BJ2736" s="54"/>
      <c r="BK2736" s="22"/>
      <c r="BL2736" s="24"/>
      <c r="BP2736" s="23"/>
      <c r="BQ2736" s="24"/>
      <c r="BR2736" s="22"/>
      <c r="BS2736" s="24"/>
      <c r="BT2736" s="24"/>
      <c r="BU2736" s="23"/>
      <c r="BV2736" s="26"/>
      <c r="BX2736" s="6"/>
      <c r="BY2736" s="24"/>
      <c r="BZ2736" s="109"/>
      <c r="CA2736" s="66"/>
      <c r="CB2736" s="5"/>
      <c r="CC2736" s="68"/>
      <c r="CD2736" s="67"/>
      <c r="CE2736" s="67"/>
      <c r="CF2736" s="64"/>
      <c r="CG2736" s="5"/>
      <c r="CH2736" s="69"/>
      <c r="CI2736" s="6"/>
      <c r="CJ2736" s="5"/>
      <c r="CK2736" s="25"/>
      <c r="CL2736" s="5"/>
      <c r="DN2736" s="14"/>
      <c r="DO2736" s="14"/>
      <c r="DP2736" s="5"/>
      <c r="DQ2736" s="25"/>
      <c r="DR2736" s="25"/>
      <c r="DS2736" s="96"/>
      <c r="DT2736" s="83"/>
      <c r="DU2736" s="14"/>
      <c r="DX2736" s="83"/>
      <c r="DY2736" s="83"/>
      <c r="DZ2736" s="83"/>
      <c r="EA2736" s="83"/>
      <c r="EJ2736" s="54"/>
      <c r="EK2736" s="22"/>
      <c r="EL2736" s="24"/>
      <c r="EP2736" s="23"/>
      <c r="EQ2736" s="24"/>
      <c r="ER2736" s="22"/>
      <c r="ES2736" s="24"/>
      <c r="ET2736" s="24"/>
      <c r="EU2736" s="23"/>
      <c r="EV2736" s="26"/>
      <c r="EX2736" s="6"/>
      <c r="EY2736" s="24"/>
      <c r="EZ2736" s="109"/>
      <c r="FA2736" s="66"/>
      <c r="FB2736" s="5"/>
      <c r="FC2736" s="68"/>
      <c r="FD2736" s="67"/>
      <c r="FE2736" s="67"/>
      <c r="FF2736" s="64"/>
      <c r="FG2736" s="5"/>
      <c r="FH2736" s="69"/>
      <c r="FI2736" s="6"/>
      <c r="FJ2736" s="5"/>
      <c r="FK2736" s="25"/>
      <c r="FL2736" s="5"/>
    </row>
    <row r="2737" spans="40:168">
      <c r="AN2737" s="14"/>
      <c r="AO2737" s="14"/>
      <c r="AP2737" s="5"/>
      <c r="AQ2737" s="25"/>
      <c r="AR2737" s="25"/>
      <c r="AS2737" s="96"/>
      <c r="AT2737" s="83"/>
      <c r="AU2737" s="14"/>
      <c r="AX2737" s="83"/>
      <c r="AY2737" s="83"/>
      <c r="AZ2737" s="83"/>
      <c r="BA2737" s="83"/>
      <c r="BJ2737" s="54"/>
      <c r="BK2737" s="22"/>
      <c r="BL2737" s="24"/>
      <c r="BP2737" s="23"/>
      <c r="BQ2737" s="24"/>
      <c r="BR2737" s="22"/>
      <c r="BS2737" s="24"/>
      <c r="BT2737" s="24"/>
      <c r="BU2737" s="23"/>
      <c r="BV2737" s="26"/>
      <c r="BX2737" s="6"/>
      <c r="BY2737" s="24"/>
      <c r="BZ2737" s="109"/>
      <c r="CA2737" s="66"/>
      <c r="CB2737" s="5"/>
      <c r="CC2737" s="68"/>
      <c r="CD2737" s="67"/>
      <c r="CE2737" s="67"/>
      <c r="CF2737" s="64"/>
      <c r="CG2737" s="5"/>
      <c r="CH2737" s="69"/>
      <c r="CI2737" s="6"/>
      <c r="CJ2737" s="5"/>
      <c r="CK2737" s="25"/>
      <c r="CL2737" s="5"/>
      <c r="DN2737" s="14"/>
      <c r="DO2737" s="14"/>
      <c r="DP2737" s="5"/>
      <c r="DQ2737" s="25"/>
      <c r="DR2737" s="25"/>
      <c r="DS2737" s="96"/>
      <c r="DT2737" s="83"/>
      <c r="DU2737" s="14"/>
      <c r="DX2737" s="83"/>
      <c r="DY2737" s="83"/>
      <c r="DZ2737" s="83"/>
      <c r="EA2737" s="83"/>
      <c r="EJ2737" s="54"/>
      <c r="EK2737" s="22"/>
      <c r="EL2737" s="24"/>
      <c r="EP2737" s="23"/>
      <c r="EQ2737" s="24"/>
      <c r="ER2737" s="22"/>
      <c r="ES2737" s="24"/>
      <c r="ET2737" s="24"/>
      <c r="EU2737" s="23"/>
      <c r="EV2737" s="26"/>
      <c r="EX2737" s="6"/>
      <c r="EY2737" s="24"/>
      <c r="EZ2737" s="109"/>
      <c r="FA2737" s="66"/>
      <c r="FB2737" s="5"/>
      <c r="FC2737" s="68"/>
      <c r="FD2737" s="67"/>
      <c r="FE2737" s="67"/>
      <c r="FF2737" s="64"/>
      <c r="FG2737" s="5"/>
      <c r="FH2737" s="69"/>
      <c r="FI2737" s="6"/>
      <c r="FJ2737" s="5"/>
      <c r="FK2737" s="25"/>
      <c r="FL2737" s="5"/>
    </row>
    <row r="2738" spans="40:168">
      <c r="AN2738" s="14"/>
      <c r="AO2738" s="14"/>
      <c r="AP2738" s="5"/>
      <c r="AQ2738" s="25"/>
      <c r="AR2738" s="25"/>
      <c r="AS2738" s="96"/>
      <c r="AT2738" s="83"/>
      <c r="AU2738" s="14"/>
      <c r="AX2738" s="83"/>
      <c r="AY2738" s="83"/>
      <c r="AZ2738" s="83"/>
      <c r="BA2738" s="83"/>
      <c r="BJ2738" s="54"/>
      <c r="BK2738" s="22"/>
      <c r="BL2738" s="24"/>
      <c r="BP2738" s="23"/>
      <c r="BQ2738" s="24"/>
      <c r="BR2738" s="22"/>
      <c r="BS2738" s="24"/>
      <c r="BT2738" s="24"/>
      <c r="BU2738" s="23"/>
      <c r="BV2738" s="26"/>
      <c r="BX2738" s="6"/>
      <c r="BY2738" s="24"/>
      <c r="BZ2738" s="109"/>
      <c r="CA2738" s="66"/>
      <c r="CB2738" s="5"/>
      <c r="CC2738" s="68"/>
      <c r="CD2738" s="67"/>
      <c r="CE2738" s="67"/>
      <c r="CF2738" s="64"/>
      <c r="CG2738" s="5"/>
      <c r="CH2738" s="69"/>
      <c r="CI2738" s="6"/>
      <c r="CJ2738" s="5"/>
      <c r="CK2738" s="25"/>
      <c r="CL2738" s="5"/>
      <c r="DN2738" s="14"/>
      <c r="DO2738" s="14"/>
      <c r="DP2738" s="5"/>
      <c r="DQ2738" s="25"/>
      <c r="DR2738" s="25"/>
      <c r="DS2738" s="96"/>
      <c r="DT2738" s="83"/>
      <c r="DU2738" s="14"/>
      <c r="DX2738" s="83"/>
      <c r="DY2738" s="83"/>
      <c r="DZ2738" s="83"/>
      <c r="EA2738" s="83"/>
      <c r="EJ2738" s="54"/>
      <c r="EK2738" s="22"/>
      <c r="EL2738" s="24"/>
      <c r="EP2738" s="23"/>
      <c r="EQ2738" s="24"/>
      <c r="ER2738" s="22"/>
      <c r="ES2738" s="24"/>
      <c r="ET2738" s="24"/>
      <c r="EU2738" s="23"/>
      <c r="EV2738" s="26"/>
      <c r="EX2738" s="6"/>
      <c r="EY2738" s="24"/>
      <c r="EZ2738" s="109"/>
      <c r="FA2738" s="66"/>
      <c r="FB2738" s="5"/>
      <c r="FC2738" s="68"/>
      <c r="FD2738" s="67"/>
      <c r="FE2738" s="67"/>
      <c r="FF2738" s="64"/>
      <c r="FG2738" s="5"/>
      <c r="FH2738" s="69"/>
      <c r="FI2738" s="6"/>
      <c r="FJ2738" s="5"/>
      <c r="FK2738" s="25"/>
      <c r="FL2738" s="5"/>
    </row>
    <row r="2739" spans="40:168">
      <c r="AN2739" s="14"/>
      <c r="AO2739" s="14"/>
      <c r="AP2739" s="5"/>
      <c r="AQ2739" s="25"/>
      <c r="AR2739" s="25"/>
      <c r="AS2739" s="96"/>
      <c r="AT2739" s="83"/>
      <c r="AU2739" s="14"/>
      <c r="AX2739" s="83"/>
      <c r="AY2739" s="83"/>
      <c r="AZ2739" s="83"/>
      <c r="BA2739" s="83"/>
      <c r="BJ2739" s="54"/>
      <c r="BK2739" s="22"/>
      <c r="BL2739" s="24"/>
      <c r="BP2739" s="23"/>
      <c r="BQ2739" s="24"/>
      <c r="BR2739" s="22"/>
      <c r="BS2739" s="24"/>
      <c r="BT2739" s="24"/>
      <c r="BU2739" s="23"/>
      <c r="BV2739" s="26"/>
      <c r="BX2739" s="6"/>
      <c r="BY2739" s="24"/>
      <c r="BZ2739" s="109"/>
      <c r="CA2739" s="66"/>
      <c r="CB2739" s="5"/>
      <c r="CC2739" s="68"/>
      <c r="CD2739" s="67"/>
      <c r="CE2739" s="67"/>
      <c r="CF2739" s="64"/>
      <c r="CG2739" s="5"/>
      <c r="CH2739" s="69"/>
      <c r="CI2739" s="6"/>
      <c r="CJ2739" s="5"/>
      <c r="CK2739" s="25"/>
      <c r="CL2739" s="5"/>
      <c r="DN2739" s="14"/>
      <c r="DO2739" s="14"/>
      <c r="DP2739" s="5"/>
      <c r="DQ2739" s="25"/>
      <c r="DR2739" s="25"/>
      <c r="DS2739" s="96"/>
      <c r="DT2739" s="83"/>
      <c r="DU2739" s="14"/>
      <c r="DX2739" s="83"/>
      <c r="DY2739" s="83"/>
      <c r="DZ2739" s="83"/>
      <c r="EA2739" s="83"/>
      <c r="EJ2739" s="54"/>
      <c r="EK2739" s="22"/>
      <c r="EL2739" s="24"/>
      <c r="EP2739" s="23"/>
      <c r="EQ2739" s="24"/>
      <c r="ER2739" s="22"/>
      <c r="ES2739" s="24"/>
      <c r="ET2739" s="24"/>
      <c r="EU2739" s="23"/>
      <c r="EV2739" s="26"/>
      <c r="EX2739" s="6"/>
      <c r="EY2739" s="24"/>
      <c r="EZ2739" s="109"/>
      <c r="FA2739" s="66"/>
      <c r="FB2739" s="5"/>
      <c r="FC2739" s="68"/>
      <c r="FD2739" s="67"/>
      <c r="FE2739" s="67"/>
      <c r="FF2739" s="64"/>
      <c r="FG2739" s="5"/>
      <c r="FH2739" s="69"/>
      <c r="FI2739" s="6"/>
      <c r="FJ2739" s="5"/>
      <c r="FK2739" s="25"/>
      <c r="FL2739" s="5"/>
    </row>
    <row r="2740" spans="40:168">
      <c r="AN2740" s="14"/>
      <c r="AO2740" s="14"/>
      <c r="AP2740" s="5"/>
      <c r="AQ2740" s="25"/>
      <c r="AR2740" s="25"/>
      <c r="AS2740" s="96"/>
      <c r="AT2740" s="83"/>
      <c r="AU2740" s="14"/>
      <c r="AX2740" s="83"/>
      <c r="AY2740" s="83"/>
      <c r="AZ2740" s="83"/>
      <c r="BA2740" s="83"/>
      <c r="BJ2740" s="54"/>
      <c r="BK2740" s="22"/>
      <c r="BL2740" s="24"/>
      <c r="BP2740" s="23"/>
      <c r="BQ2740" s="24"/>
      <c r="BR2740" s="22"/>
      <c r="BS2740" s="24"/>
      <c r="BT2740" s="24"/>
      <c r="BU2740" s="23"/>
      <c r="BV2740" s="26"/>
      <c r="BX2740" s="6"/>
      <c r="BY2740" s="24"/>
      <c r="BZ2740" s="109"/>
      <c r="CA2740" s="66"/>
      <c r="CB2740" s="5"/>
      <c r="CC2740" s="68"/>
      <c r="CD2740" s="67"/>
      <c r="CE2740" s="67"/>
      <c r="CF2740" s="64"/>
      <c r="CG2740" s="5"/>
      <c r="CH2740" s="69"/>
      <c r="CI2740" s="6"/>
      <c r="CJ2740" s="5"/>
      <c r="CK2740" s="25"/>
      <c r="CL2740" s="5"/>
      <c r="DN2740" s="14"/>
      <c r="DO2740" s="14"/>
      <c r="DP2740" s="5"/>
      <c r="DQ2740" s="25"/>
      <c r="DR2740" s="25"/>
      <c r="DS2740" s="96"/>
      <c r="DT2740" s="83"/>
      <c r="DU2740" s="14"/>
      <c r="DX2740" s="83"/>
      <c r="DY2740" s="83"/>
      <c r="DZ2740" s="83"/>
      <c r="EA2740" s="83"/>
      <c r="EJ2740" s="54"/>
      <c r="EK2740" s="22"/>
      <c r="EL2740" s="24"/>
      <c r="EP2740" s="23"/>
      <c r="EQ2740" s="24"/>
      <c r="ER2740" s="22"/>
      <c r="ES2740" s="24"/>
      <c r="ET2740" s="24"/>
      <c r="EU2740" s="23"/>
      <c r="EV2740" s="26"/>
      <c r="EX2740" s="6"/>
      <c r="EY2740" s="24"/>
      <c r="EZ2740" s="109"/>
      <c r="FA2740" s="66"/>
      <c r="FB2740" s="5"/>
      <c r="FC2740" s="68"/>
      <c r="FD2740" s="67"/>
      <c r="FE2740" s="67"/>
      <c r="FF2740" s="64"/>
      <c r="FG2740" s="5"/>
      <c r="FH2740" s="69"/>
      <c r="FI2740" s="6"/>
      <c r="FJ2740" s="5"/>
      <c r="FK2740" s="25"/>
      <c r="FL2740" s="5"/>
    </row>
    <row r="2741" spans="40:168">
      <c r="AN2741" s="14"/>
      <c r="AO2741" s="14"/>
      <c r="AP2741" s="5"/>
      <c r="AQ2741" s="25"/>
      <c r="AR2741" s="25"/>
      <c r="AS2741" s="96"/>
      <c r="AT2741" s="83"/>
      <c r="AU2741" s="14"/>
      <c r="AX2741" s="83"/>
      <c r="AY2741" s="83"/>
      <c r="AZ2741" s="83"/>
      <c r="BA2741" s="83"/>
      <c r="BJ2741" s="54"/>
      <c r="BK2741" s="22"/>
      <c r="BL2741" s="24"/>
      <c r="BP2741" s="23"/>
      <c r="BQ2741" s="24"/>
      <c r="BR2741" s="22"/>
      <c r="BS2741" s="24"/>
      <c r="BT2741" s="24"/>
      <c r="BU2741" s="23"/>
      <c r="BV2741" s="26"/>
      <c r="BX2741" s="6"/>
      <c r="BY2741" s="24"/>
      <c r="BZ2741" s="109"/>
      <c r="CA2741" s="66"/>
      <c r="CB2741" s="5"/>
      <c r="CC2741" s="68"/>
      <c r="CD2741" s="67"/>
      <c r="CE2741" s="67"/>
      <c r="CF2741" s="64"/>
      <c r="CG2741" s="5"/>
      <c r="CH2741" s="69"/>
      <c r="CI2741" s="6"/>
      <c r="CJ2741" s="5"/>
      <c r="CK2741" s="25"/>
      <c r="CL2741" s="5"/>
      <c r="DN2741" s="14"/>
      <c r="DO2741" s="14"/>
      <c r="DP2741" s="5"/>
      <c r="DQ2741" s="25"/>
      <c r="DR2741" s="25"/>
      <c r="DS2741" s="96"/>
      <c r="DT2741" s="83"/>
      <c r="DU2741" s="14"/>
      <c r="DX2741" s="83"/>
      <c r="DY2741" s="83"/>
      <c r="DZ2741" s="83"/>
      <c r="EA2741" s="83"/>
      <c r="EJ2741" s="54"/>
      <c r="EK2741" s="22"/>
      <c r="EL2741" s="24"/>
      <c r="EP2741" s="23"/>
      <c r="EQ2741" s="24"/>
      <c r="ER2741" s="22"/>
      <c r="ES2741" s="24"/>
      <c r="ET2741" s="24"/>
      <c r="EU2741" s="23"/>
      <c r="EV2741" s="26"/>
      <c r="EX2741" s="6"/>
      <c r="EY2741" s="24"/>
      <c r="EZ2741" s="109"/>
      <c r="FA2741" s="66"/>
      <c r="FB2741" s="5"/>
      <c r="FC2741" s="68"/>
      <c r="FD2741" s="67"/>
      <c r="FE2741" s="67"/>
      <c r="FF2741" s="64"/>
      <c r="FG2741" s="5"/>
      <c r="FH2741" s="69"/>
      <c r="FI2741" s="6"/>
      <c r="FJ2741" s="5"/>
      <c r="FK2741" s="25"/>
      <c r="FL2741" s="5"/>
    </row>
    <row r="2742" spans="40:168">
      <c r="AN2742" s="14"/>
      <c r="AO2742" s="14"/>
      <c r="AP2742" s="5"/>
      <c r="AQ2742" s="25"/>
      <c r="AR2742" s="25"/>
      <c r="AS2742" s="96"/>
      <c r="AT2742" s="83"/>
      <c r="AU2742" s="14"/>
      <c r="AX2742" s="83"/>
      <c r="AY2742" s="83"/>
      <c r="AZ2742" s="83"/>
      <c r="BA2742" s="83"/>
      <c r="BJ2742" s="54"/>
      <c r="BK2742" s="22"/>
      <c r="BL2742" s="24"/>
      <c r="BP2742" s="23"/>
      <c r="BQ2742" s="24"/>
      <c r="BR2742" s="22"/>
      <c r="BS2742" s="24"/>
      <c r="BT2742" s="24"/>
      <c r="BU2742" s="23"/>
      <c r="BV2742" s="26"/>
      <c r="BX2742" s="6"/>
      <c r="BY2742" s="24"/>
      <c r="BZ2742" s="109"/>
      <c r="CA2742" s="66"/>
      <c r="CB2742" s="5"/>
      <c r="CC2742" s="68"/>
      <c r="CD2742" s="67"/>
      <c r="CE2742" s="67"/>
      <c r="CF2742" s="64"/>
      <c r="CG2742" s="5"/>
      <c r="CH2742" s="69"/>
      <c r="CI2742" s="6"/>
      <c r="CJ2742" s="5"/>
      <c r="CK2742" s="25"/>
      <c r="CL2742" s="5"/>
      <c r="DN2742" s="14"/>
      <c r="DO2742" s="14"/>
      <c r="DP2742" s="5"/>
      <c r="DQ2742" s="25"/>
      <c r="DR2742" s="25"/>
      <c r="DS2742" s="96"/>
      <c r="DT2742" s="83"/>
      <c r="DU2742" s="14"/>
      <c r="DX2742" s="83"/>
      <c r="DY2742" s="83"/>
      <c r="DZ2742" s="83"/>
      <c r="EA2742" s="83"/>
      <c r="EJ2742" s="54"/>
      <c r="EK2742" s="22"/>
      <c r="EL2742" s="24"/>
      <c r="EP2742" s="23"/>
      <c r="EQ2742" s="24"/>
      <c r="ER2742" s="22"/>
      <c r="ES2742" s="24"/>
      <c r="ET2742" s="24"/>
      <c r="EU2742" s="23"/>
      <c r="EV2742" s="26"/>
      <c r="EX2742" s="6"/>
      <c r="EY2742" s="24"/>
      <c r="EZ2742" s="109"/>
      <c r="FA2742" s="66"/>
      <c r="FB2742" s="5"/>
      <c r="FC2742" s="68"/>
      <c r="FD2742" s="67"/>
      <c r="FE2742" s="67"/>
      <c r="FF2742" s="64"/>
      <c r="FG2742" s="5"/>
      <c r="FH2742" s="69"/>
      <c r="FI2742" s="6"/>
      <c r="FJ2742" s="5"/>
      <c r="FK2742" s="25"/>
      <c r="FL2742" s="5"/>
    </row>
    <row r="2743" spans="40:168">
      <c r="AN2743" s="14"/>
      <c r="AO2743" s="14"/>
      <c r="AP2743" s="5"/>
      <c r="AQ2743" s="25"/>
      <c r="AR2743" s="25"/>
      <c r="AS2743" s="96"/>
      <c r="AT2743" s="83"/>
      <c r="AU2743" s="14"/>
      <c r="AX2743" s="83"/>
      <c r="AY2743" s="83"/>
      <c r="AZ2743" s="83"/>
      <c r="BA2743" s="83"/>
      <c r="BJ2743" s="54"/>
      <c r="BK2743" s="22"/>
      <c r="BL2743" s="24"/>
      <c r="BP2743" s="23"/>
      <c r="BQ2743" s="24"/>
      <c r="BR2743" s="22"/>
      <c r="BS2743" s="24"/>
      <c r="BT2743" s="24"/>
      <c r="BU2743" s="23"/>
      <c r="BV2743" s="26"/>
      <c r="BX2743" s="6"/>
      <c r="BY2743" s="24"/>
      <c r="BZ2743" s="109"/>
      <c r="CA2743" s="66"/>
      <c r="CB2743" s="5"/>
      <c r="CC2743" s="68"/>
      <c r="CD2743" s="67"/>
      <c r="CE2743" s="67"/>
      <c r="CF2743" s="64"/>
      <c r="CG2743" s="5"/>
      <c r="CH2743" s="69"/>
      <c r="CI2743" s="6"/>
      <c r="CJ2743" s="5"/>
      <c r="CK2743" s="25"/>
      <c r="CL2743" s="5"/>
      <c r="DN2743" s="14"/>
      <c r="DO2743" s="14"/>
      <c r="DP2743" s="5"/>
      <c r="DQ2743" s="25"/>
      <c r="DR2743" s="25"/>
      <c r="DS2743" s="96"/>
      <c r="DT2743" s="83"/>
      <c r="DU2743" s="14"/>
      <c r="DX2743" s="83"/>
      <c r="DY2743" s="83"/>
      <c r="DZ2743" s="83"/>
      <c r="EA2743" s="83"/>
      <c r="EJ2743" s="54"/>
      <c r="EK2743" s="22"/>
      <c r="EL2743" s="24"/>
      <c r="EP2743" s="23"/>
      <c r="EQ2743" s="24"/>
      <c r="ER2743" s="22"/>
      <c r="ES2743" s="24"/>
      <c r="ET2743" s="24"/>
      <c r="EU2743" s="23"/>
      <c r="EV2743" s="26"/>
      <c r="EX2743" s="6"/>
      <c r="EY2743" s="24"/>
      <c r="EZ2743" s="109"/>
      <c r="FA2743" s="66"/>
      <c r="FB2743" s="5"/>
      <c r="FC2743" s="68"/>
      <c r="FD2743" s="67"/>
      <c r="FE2743" s="67"/>
      <c r="FF2743" s="64"/>
      <c r="FG2743" s="5"/>
      <c r="FH2743" s="69"/>
      <c r="FI2743" s="6"/>
      <c r="FJ2743" s="5"/>
      <c r="FK2743" s="25"/>
      <c r="FL2743" s="5"/>
    </row>
    <row r="2744" spans="40:168">
      <c r="AN2744" s="14"/>
      <c r="AO2744" s="14"/>
      <c r="AP2744" s="5"/>
      <c r="AQ2744" s="25"/>
      <c r="AR2744" s="25"/>
      <c r="AS2744" s="96"/>
      <c r="AT2744" s="83"/>
      <c r="AU2744" s="14"/>
      <c r="AX2744" s="83"/>
      <c r="AY2744" s="83"/>
      <c r="AZ2744" s="83"/>
      <c r="BA2744" s="83"/>
      <c r="BJ2744" s="54"/>
      <c r="BK2744" s="22"/>
      <c r="BL2744" s="24"/>
      <c r="BP2744" s="23"/>
      <c r="BQ2744" s="24"/>
      <c r="BR2744" s="22"/>
      <c r="BS2744" s="24"/>
      <c r="BT2744" s="24"/>
      <c r="BU2744" s="23"/>
      <c r="BV2744" s="26"/>
      <c r="BX2744" s="6"/>
      <c r="BY2744" s="24"/>
      <c r="BZ2744" s="109"/>
      <c r="CA2744" s="66"/>
      <c r="CB2744" s="5"/>
      <c r="CC2744" s="68"/>
      <c r="CD2744" s="67"/>
      <c r="CE2744" s="67"/>
      <c r="CF2744" s="64"/>
      <c r="CG2744" s="5"/>
      <c r="CH2744" s="69"/>
      <c r="CI2744" s="6"/>
      <c r="CJ2744" s="5"/>
      <c r="CK2744" s="25"/>
      <c r="CL2744" s="5"/>
      <c r="DN2744" s="14"/>
      <c r="DO2744" s="14"/>
      <c r="DP2744" s="5"/>
      <c r="DQ2744" s="25"/>
      <c r="DR2744" s="25"/>
      <c r="DS2744" s="96"/>
      <c r="DT2744" s="83"/>
      <c r="DU2744" s="14"/>
      <c r="DX2744" s="83"/>
      <c r="DY2744" s="83"/>
      <c r="DZ2744" s="83"/>
      <c r="EA2744" s="83"/>
      <c r="EJ2744" s="54"/>
      <c r="EK2744" s="22"/>
      <c r="EL2744" s="24"/>
      <c r="EP2744" s="23"/>
      <c r="EQ2744" s="24"/>
      <c r="ER2744" s="22"/>
      <c r="ES2744" s="24"/>
      <c r="ET2744" s="24"/>
      <c r="EU2744" s="23"/>
      <c r="EV2744" s="26"/>
      <c r="EX2744" s="6"/>
      <c r="EY2744" s="24"/>
      <c r="EZ2744" s="109"/>
      <c r="FA2744" s="66"/>
      <c r="FB2744" s="5"/>
      <c r="FC2744" s="68"/>
      <c r="FD2744" s="67"/>
      <c r="FE2744" s="67"/>
      <c r="FF2744" s="64"/>
      <c r="FG2744" s="5"/>
      <c r="FH2744" s="69"/>
      <c r="FI2744" s="6"/>
      <c r="FJ2744" s="5"/>
      <c r="FK2744" s="25"/>
      <c r="FL2744" s="5"/>
    </row>
    <row r="2745" spans="40:168">
      <c r="AN2745" s="14"/>
      <c r="AO2745" s="14"/>
      <c r="AP2745" s="5"/>
      <c r="AQ2745" s="25"/>
      <c r="AR2745" s="25"/>
      <c r="AS2745" s="96"/>
      <c r="AT2745" s="83"/>
      <c r="AU2745" s="14"/>
      <c r="AX2745" s="83"/>
      <c r="AY2745" s="83"/>
      <c r="AZ2745" s="83"/>
      <c r="BA2745" s="83"/>
      <c r="BJ2745" s="54"/>
      <c r="BK2745" s="22"/>
      <c r="BL2745" s="24"/>
      <c r="BP2745" s="23"/>
      <c r="BQ2745" s="24"/>
      <c r="BR2745" s="22"/>
      <c r="BS2745" s="24"/>
      <c r="BT2745" s="24"/>
      <c r="BU2745" s="23"/>
      <c r="BV2745" s="26"/>
      <c r="BX2745" s="6"/>
      <c r="BY2745" s="24"/>
      <c r="BZ2745" s="109"/>
      <c r="CA2745" s="66"/>
      <c r="CB2745" s="5"/>
      <c r="CC2745" s="68"/>
      <c r="CD2745" s="67"/>
      <c r="CE2745" s="67"/>
      <c r="CF2745" s="64"/>
      <c r="CG2745" s="5"/>
      <c r="CH2745" s="69"/>
      <c r="CI2745" s="6"/>
      <c r="CJ2745" s="5"/>
      <c r="CK2745" s="25"/>
      <c r="CL2745" s="5"/>
      <c r="DN2745" s="14"/>
      <c r="DO2745" s="14"/>
      <c r="DP2745" s="5"/>
      <c r="DQ2745" s="25"/>
      <c r="DR2745" s="25"/>
      <c r="DS2745" s="96"/>
      <c r="DT2745" s="83"/>
      <c r="DU2745" s="14"/>
      <c r="DX2745" s="83"/>
      <c r="DY2745" s="83"/>
      <c r="DZ2745" s="83"/>
      <c r="EA2745" s="83"/>
      <c r="EJ2745" s="54"/>
      <c r="EK2745" s="22"/>
      <c r="EL2745" s="24"/>
      <c r="EP2745" s="23"/>
      <c r="EQ2745" s="24"/>
      <c r="ER2745" s="22"/>
      <c r="ES2745" s="24"/>
      <c r="ET2745" s="24"/>
      <c r="EU2745" s="23"/>
      <c r="EV2745" s="26"/>
      <c r="EX2745" s="6"/>
      <c r="EY2745" s="24"/>
      <c r="EZ2745" s="109"/>
      <c r="FA2745" s="66"/>
      <c r="FB2745" s="5"/>
      <c r="FC2745" s="68"/>
      <c r="FD2745" s="67"/>
      <c r="FE2745" s="67"/>
      <c r="FF2745" s="64"/>
      <c r="FG2745" s="5"/>
      <c r="FH2745" s="69"/>
      <c r="FI2745" s="6"/>
      <c r="FJ2745" s="5"/>
      <c r="FK2745" s="25"/>
      <c r="FL2745" s="5"/>
    </row>
    <row r="2746" spans="40:168">
      <c r="AN2746" s="14"/>
      <c r="AO2746" s="14"/>
      <c r="AP2746" s="5"/>
      <c r="AQ2746" s="25"/>
      <c r="AR2746" s="25"/>
      <c r="AS2746" s="96"/>
      <c r="AT2746" s="83"/>
      <c r="AU2746" s="14"/>
      <c r="AX2746" s="83"/>
      <c r="AY2746" s="83"/>
      <c r="AZ2746" s="83"/>
      <c r="BA2746" s="83"/>
      <c r="BJ2746" s="54"/>
      <c r="BK2746" s="22"/>
      <c r="BL2746" s="24"/>
      <c r="BP2746" s="23"/>
      <c r="BQ2746" s="24"/>
      <c r="BR2746" s="22"/>
      <c r="BS2746" s="24"/>
      <c r="BT2746" s="24"/>
      <c r="BU2746" s="23"/>
      <c r="BV2746" s="26"/>
      <c r="BX2746" s="6"/>
      <c r="BY2746" s="24"/>
      <c r="BZ2746" s="109"/>
      <c r="CA2746" s="66"/>
      <c r="CB2746" s="5"/>
      <c r="CC2746" s="68"/>
      <c r="CD2746" s="67"/>
      <c r="CE2746" s="67"/>
      <c r="CF2746" s="64"/>
      <c r="CG2746" s="5"/>
      <c r="CH2746" s="69"/>
      <c r="CI2746" s="6"/>
      <c r="CJ2746" s="5"/>
      <c r="CK2746" s="25"/>
      <c r="CL2746" s="5"/>
      <c r="DN2746" s="14"/>
      <c r="DO2746" s="14"/>
      <c r="DP2746" s="5"/>
      <c r="DQ2746" s="25"/>
      <c r="DR2746" s="25"/>
      <c r="DS2746" s="96"/>
      <c r="DT2746" s="83"/>
      <c r="DU2746" s="14"/>
      <c r="DX2746" s="83"/>
      <c r="DY2746" s="83"/>
      <c r="DZ2746" s="83"/>
      <c r="EA2746" s="83"/>
      <c r="EJ2746" s="54"/>
      <c r="EK2746" s="22"/>
      <c r="EL2746" s="24"/>
      <c r="EP2746" s="23"/>
      <c r="EQ2746" s="24"/>
      <c r="ER2746" s="22"/>
      <c r="ES2746" s="24"/>
      <c r="ET2746" s="24"/>
      <c r="EU2746" s="23"/>
      <c r="EV2746" s="26"/>
      <c r="EX2746" s="6"/>
      <c r="EY2746" s="24"/>
      <c r="EZ2746" s="109"/>
      <c r="FA2746" s="66"/>
      <c r="FB2746" s="5"/>
      <c r="FC2746" s="68"/>
      <c r="FD2746" s="67"/>
      <c r="FE2746" s="67"/>
      <c r="FF2746" s="64"/>
      <c r="FG2746" s="5"/>
      <c r="FH2746" s="69"/>
      <c r="FI2746" s="6"/>
      <c r="FJ2746" s="5"/>
      <c r="FK2746" s="25"/>
      <c r="FL2746" s="5"/>
    </row>
    <row r="2747" spans="40:168">
      <c r="AN2747" s="14"/>
      <c r="AO2747" s="14"/>
      <c r="AP2747" s="5"/>
      <c r="AQ2747" s="25"/>
      <c r="AR2747" s="25"/>
      <c r="AS2747" s="96"/>
      <c r="AT2747" s="83"/>
      <c r="AU2747" s="14"/>
      <c r="AX2747" s="83"/>
      <c r="AY2747" s="83"/>
      <c r="AZ2747" s="83"/>
      <c r="BA2747" s="83"/>
      <c r="BJ2747" s="54"/>
      <c r="BK2747" s="22"/>
      <c r="BL2747" s="24"/>
      <c r="BP2747" s="23"/>
      <c r="BQ2747" s="24"/>
      <c r="BR2747" s="22"/>
      <c r="BS2747" s="24"/>
      <c r="BT2747" s="24"/>
      <c r="BU2747" s="23"/>
      <c r="BV2747" s="26"/>
      <c r="BX2747" s="6"/>
      <c r="BY2747" s="24"/>
      <c r="BZ2747" s="109"/>
      <c r="CA2747" s="66"/>
      <c r="CB2747" s="5"/>
      <c r="CC2747" s="68"/>
      <c r="CD2747" s="67"/>
      <c r="CE2747" s="67"/>
      <c r="CF2747" s="64"/>
      <c r="CG2747" s="5"/>
      <c r="CH2747" s="69"/>
      <c r="CI2747" s="6"/>
      <c r="CJ2747" s="5"/>
      <c r="CK2747" s="25"/>
      <c r="CL2747" s="5"/>
      <c r="DN2747" s="14"/>
      <c r="DO2747" s="14"/>
      <c r="DP2747" s="5"/>
      <c r="DQ2747" s="25"/>
      <c r="DR2747" s="25"/>
      <c r="DS2747" s="96"/>
      <c r="DT2747" s="83"/>
      <c r="DU2747" s="14"/>
      <c r="DX2747" s="83"/>
      <c r="DY2747" s="83"/>
      <c r="DZ2747" s="83"/>
      <c r="EA2747" s="83"/>
      <c r="EJ2747" s="54"/>
      <c r="EK2747" s="22"/>
      <c r="EL2747" s="24"/>
      <c r="EP2747" s="23"/>
      <c r="EQ2747" s="24"/>
      <c r="ER2747" s="22"/>
      <c r="ES2747" s="24"/>
      <c r="ET2747" s="24"/>
      <c r="EU2747" s="23"/>
      <c r="EV2747" s="26"/>
      <c r="EX2747" s="6"/>
      <c r="EY2747" s="24"/>
      <c r="EZ2747" s="109"/>
      <c r="FA2747" s="66"/>
      <c r="FB2747" s="5"/>
      <c r="FC2747" s="68"/>
      <c r="FD2747" s="67"/>
      <c r="FE2747" s="67"/>
      <c r="FF2747" s="64"/>
      <c r="FG2747" s="5"/>
      <c r="FH2747" s="69"/>
      <c r="FI2747" s="6"/>
      <c r="FJ2747" s="5"/>
      <c r="FK2747" s="25"/>
      <c r="FL2747" s="5"/>
    </row>
    <row r="2748" spans="40:168">
      <c r="AN2748" s="14"/>
      <c r="AO2748" s="14"/>
      <c r="AP2748" s="5"/>
      <c r="AQ2748" s="25"/>
      <c r="AR2748" s="25"/>
      <c r="AS2748" s="96"/>
      <c r="AT2748" s="83"/>
      <c r="AU2748" s="14"/>
      <c r="AX2748" s="83"/>
      <c r="AY2748" s="83"/>
      <c r="AZ2748" s="83"/>
      <c r="BA2748" s="83"/>
      <c r="BJ2748" s="54"/>
      <c r="BK2748" s="22"/>
      <c r="BL2748" s="24"/>
      <c r="BP2748" s="23"/>
      <c r="BQ2748" s="24"/>
      <c r="BR2748" s="22"/>
      <c r="BS2748" s="24"/>
      <c r="BT2748" s="24"/>
      <c r="BU2748" s="23"/>
      <c r="BV2748" s="26"/>
      <c r="BX2748" s="6"/>
      <c r="BY2748" s="24"/>
      <c r="BZ2748" s="109"/>
      <c r="CA2748" s="66"/>
      <c r="CB2748" s="5"/>
      <c r="CC2748" s="68"/>
      <c r="CD2748" s="67"/>
      <c r="CE2748" s="67"/>
      <c r="CF2748" s="64"/>
      <c r="CG2748" s="5"/>
      <c r="CH2748" s="69"/>
      <c r="CI2748" s="6"/>
      <c r="CJ2748" s="5"/>
      <c r="CK2748" s="25"/>
      <c r="CL2748" s="5"/>
      <c r="DN2748" s="14"/>
      <c r="DO2748" s="14"/>
      <c r="DP2748" s="5"/>
      <c r="DQ2748" s="25"/>
      <c r="DR2748" s="25"/>
      <c r="DS2748" s="96"/>
      <c r="DT2748" s="83"/>
      <c r="DU2748" s="14"/>
      <c r="DX2748" s="83"/>
      <c r="DY2748" s="83"/>
      <c r="DZ2748" s="83"/>
      <c r="EA2748" s="83"/>
      <c r="EJ2748" s="54"/>
      <c r="EK2748" s="22"/>
      <c r="EL2748" s="24"/>
      <c r="EP2748" s="23"/>
      <c r="EQ2748" s="24"/>
      <c r="ER2748" s="22"/>
      <c r="ES2748" s="24"/>
      <c r="ET2748" s="24"/>
      <c r="EU2748" s="23"/>
      <c r="EV2748" s="26"/>
      <c r="EX2748" s="6"/>
      <c r="EY2748" s="24"/>
      <c r="EZ2748" s="109"/>
      <c r="FA2748" s="66"/>
      <c r="FB2748" s="5"/>
      <c r="FC2748" s="68"/>
      <c r="FD2748" s="67"/>
      <c r="FE2748" s="67"/>
      <c r="FF2748" s="64"/>
      <c r="FG2748" s="5"/>
      <c r="FH2748" s="69"/>
      <c r="FI2748" s="6"/>
      <c r="FJ2748" s="5"/>
      <c r="FK2748" s="25"/>
      <c r="FL2748" s="5"/>
    </row>
    <row r="2749" spans="40:168">
      <c r="AN2749" s="14"/>
      <c r="AO2749" s="14"/>
      <c r="AP2749" s="5"/>
      <c r="AQ2749" s="25"/>
      <c r="AR2749" s="25"/>
      <c r="AS2749" s="96"/>
      <c r="AT2749" s="83"/>
      <c r="AU2749" s="14"/>
      <c r="AX2749" s="83"/>
      <c r="AY2749" s="83"/>
      <c r="AZ2749" s="83"/>
      <c r="BA2749" s="83"/>
      <c r="BJ2749" s="54"/>
      <c r="BK2749" s="22"/>
      <c r="BL2749" s="24"/>
      <c r="BP2749" s="23"/>
      <c r="BQ2749" s="24"/>
      <c r="BR2749" s="22"/>
      <c r="BS2749" s="24"/>
      <c r="BT2749" s="24"/>
      <c r="BU2749" s="23"/>
      <c r="BV2749" s="26"/>
      <c r="BX2749" s="6"/>
      <c r="BY2749" s="24"/>
      <c r="BZ2749" s="109"/>
      <c r="CA2749" s="66"/>
      <c r="CB2749" s="5"/>
      <c r="CC2749" s="68"/>
      <c r="CD2749" s="67"/>
      <c r="CE2749" s="67"/>
      <c r="CF2749" s="64"/>
      <c r="CG2749" s="5"/>
      <c r="CH2749" s="69"/>
      <c r="CI2749" s="6"/>
      <c r="CJ2749" s="5"/>
      <c r="CK2749" s="25"/>
      <c r="CL2749" s="5"/>
      <c r="DN2749" s="14"/>
      <c r="DO2749" s="14"/>
      <c r="DP2749" s="5"/>
      <c r="DQ2749" s="25"/>
      <c r="DR2749" s="25"/>
      <c r="DS2749" s="96"/>
      <c r="DT2749" s="83"/>
      <c r="DU2749" s="14"/>
      <c r="DX2749" s="83"/>
      <c r="DY2749" s="83"/>
      <c r="DZ2749" s="83"/>
      <c r="EA2749" s="83"/>
      <c r="EJ2749" s="54"/>
      <c r="EK2749" s="22"/>
      <c r="EL2749" s="24"/>
      <c r="EP2749" s="23"/>
      <c r="EQ2749" s="24"/>
      <c r="ER2749" s="22"/>
      <c r="ES2749" s="24"/>
      <c r="ET2749" s="24"/>
      <c r="EU2749" s="23"/>
      <c r="EV2749" s="26"/>
      <c r="EX2749" s="6"/>
      <c r="EY2749" s="24"/>
      <c r="EZ2749" s="109"/>
      <c r="FA2749" s="66"/>
      <c r="FB2749" s="5"/>
      <c r="FC2749" s="68"/>
      <c r="FD2749" s="67"/>
      <c r="FE2749" s="67"/>
      <c r="FF2749" s="64"/>
      <c r="FG2749" s="5"/>
      <c r="FH2749" s="69"/>
      <c r="FI2749" s="6"/>
      <c r="FJ2749" s="5"/>
      <c r="FK2749" s="25"/>
      <c r="FL2749" s="5"/>
    </row>
    <row r="2750" spans="40:168">
      <c r="AN2750" s="14"/>
      <c r="AO2750" s="14"/>
      <c r="AP2750" s="5"/>
      <c r="AQ2750" s="25"/>
      <c r="AR2750" s="25"/>
      <c r="AS2750" s="96"/>
      <c r="AT2750" s="83"/>
      <c r="AU2750" s="14"/>
      <c r="AX2750" s="83"/>
      <c r="AY2750" s="83"/>
      <c r="AZ2750" s="83"/>
      <c r="BA2750" s="83"/>
      <c r="BJ2750" s="54"/>
      <c r="BK2750" s="22"/>
      <c r="BL2750" s="24"/>
      <c r="BP2750" s="23"/>
      <c r="BQ2750" s="24"/>
      <c r="BR2750" s="22"/>
      <c r="BS2750" s="24"/>
      <c r="BT2750" s="24"/>
      <c r="BU2750" s="23"/>
      <c r="BV2750" s="26"/>
      <c r="BX2750" s="6"/>
      <c r="BY2750" s="24"/>
      <c r="BZ2750" s="109"/>
      <c r="CA2750" s="66"/>
      <c r="CB2750" s="5"/>
      <c r="CC2750" s="68"/>
      <c r="CD2750" s="67"/>
      <c r="CE2750" s="67"/>
      <c r="CF2750" s="64"/>
      <c r="CG2750" s="5"/>
      <c r="CH2750" s="69"/>
      <c r="CI2750" s="6"/>
      <c r="CJ2750" s="5"/>
      <c r="CK2750" s="25"/>
      <c r="CL2750" s="5"/>
      <c r="DN2750" s="14"/>
      <c r="DO2750" s="14"/>
      <c r="DP2750" s="5"/>
      <c r="DQ2750" s="25"/>
      <c r="DR2750" s="25"/>
      <c r="DS2750" s="96"/>
      <c r="DT2750" s="83"/>
      <c r="DU2750" s="14"/>
      <c r="DX2750" s="83"/>
      <c r="DY2750" s="83"/>
      <c r="DZ2750" s="83"/>
      <c r="EA2750" s="83"/>
      <c r="EJ2750" s="54"/>
      <c r="EK2750" s="22"/>
      <c r="EL2750" s="24"/>
      <c r="EP2750" s="23"/>
      <c r="EQ2750" s="24"/>
      <c r="ER2750" s="22"/>
      <c r="ES2750" s="24"/>
      <c r="ET2750" s="24"/>
      <c r="EU2750" s="23"/>
      <c r="EV2750" s="26"/>
      <c r="EX2750" s="6"/>
      <c r="EY2750" s="24"/>
      <c r="EZ2750" s="109"/>
      <c r="FA2750" s="66"/>
      <c r="FB2750" s="5"/>
      <c r="FC2750" s="68"/>
      <c r="FD2750" s="67"/>
      <c r="FE2750" s="67"/>
      <c r="FF2750" s="64"/>
      <c r="FG2750" s="5"/>
      <c r="FH2750" s="69"/>
      <c r="FI2750" s="6"/>
      <c r="FJ2750" s="5"/>
      <c r="FK2750" s="25"/>
      <c r="FL2750" s="5"/>
    </row>
    <row r="2751" spans="40:168">
      <c r="AN2751" s="14"/>
      <c r="AO2751" s="14"/>
      <c r="AP2751" s="5"/>
      <c r="AQ2751" s="25"/>
      <c r="AR2751" s="25"/>
      <c r="AS2751" s="96"/>
      <c r="AT2751" s="83"/>
      <c r="AU2751" s="14"/>
      <c r="AX2751" s="83"/>
      <c r="AY2751" s="83"/>
      <c r="AZ2751" s="83"/>
      <c r="BA2751" s="83"/>
      <c r="BJ2751" s="54"/>
      <c r="BK2751" s="22"/>
      <c r="BL2751" s="24"/>
      <c r="BP2751" s="23"/>
      <c r="BQ2751" s="24"/>
      <c r="BR2751" s="22"/>
      <c r="BS2751" s="24"/>
      <c r="BT2751" s="24"/>
      <c r="BU2751" s="23"/>
      <c r="BV2751" s="26"/>
      <c r="BX2751" s="6"/>
      <c r="BY2751" s="24"/>
      <c r="BZ2751" s="109"/>
      <c r="CA2751" s="66"/>
      <c r="CB2751" s="5"/>
      <c r="CC2751" s="68"/>
      <c r="CD2751" s="67"/>
      <c r="CE2751" s="67"/>
      <c r="CF2751" s="64"/>
      <c r="CG2751" s="5"/>
      <c r="CH2751" s="69"/>
      <c r="CI2751" s="6"/>
      <c r="CJ2751" s="5"/>
      <c r="CK2751" s="25"/>
      <c r="CL2751" s="5"/>
      <c r="DN2751" s="14"/>
      <c r="DO2751" s="14"/>
      <c r="DP2751" s="5"/>
      <c r="DQ2751" s="25"/>
      <c r="DR2751" s="25"/>
      <c r="DS2751" s="96"/>
      <c r="DT2751" s="83"/>
      <c r="DU2751" s="14"/>
      <c r="DX2751" s="83"/>
      <c r="DY2751" s="83"/>
      <c r="DZ2751" s="83"/>
      <c r="EA2751" s="83"/>
      <c r="EJ2751" s="54"/>
      <c r="EK2751" s="22"/>
      <c r="EL2751" s="24"/>
      <c r="EP2751" s="23"/>
      <c r="EQ2751" s="24"/>
      <c r="ER2751" s="22"/>
      <c r="ES2751" s="24"/>
      <c r="ET2751" s="24"/>
      <c r="EU2751" s="23"/>
      <c r="EV2751" s="26"/>
      <c r="EX2751" s="6"/>
      <c r="EY2751" s="24"/>
      <c r="EZ2751" s="109"/>
      <c r="FA2751" s="66"/>
      <c r="FB2751" s="5"/>
      <c r="FC2751" s="68"/>
      <c r="FD2751" s="67"/>
      <c r="FE2751" s="67"/>
      <c r="FF2751" s="64"/>
      <c r="FG2751" s="5"/>
      <c r="FH2751" s="69"/>
      <c r="FI2751" s="6"/>
      <c r="FJ2751" s="5"/>
      <c r="FK2751" s="25"/>
      <c r="FL2751" s="5"/>
    </row>
    <row r="2752" spans="40:168">
      <c r="AN2752" s="14"/>
      <c r="AO2752" s="14"/>
      <c r="AP2752" s="5"/>
      <c r="AQ2752" s="25"/>
      <c r="AR2752" s="25"/>
      <c r="AS2752" s="96"/>
      <c r="AT2752" s="83"/>
      <c r="AU2752" s="14"/>
      <c r="AX2752" s="83"/>
      <c r="AY2752" s="83"/>
      <c r="AZ2752" s="83"/>
      <c r="BA2752" s="83"/>
      <c r="BJ2752" s="54"/>
      <c r="BK2752" s="22"/>
      <c r="BL2752" s="24"/>
      <c r="BP2752" s="23"/>
      <c r="BQ2752" s="24"/>
      <c r="BR2752" s="22"/>
      <c r="BS2752" s="24"/>
      <c r="BT2752" s="24"/>
      <c r="BU2752" s="23"/>
      <c r="BV2752" s="26"/>
      <c r="BX2752" s="6"/>
      <c r="BY2752" s="24"/>
      <c r="BZ2752" s="109"/>
      <c r="CA2752" s="66"/>
      <c r="CB2752" s="5"/>
      <c r="CC2752" s="68"/>
      <c r="CD2752" s="67"/>
      <c r="CE2752" s="67"/>
      <c r="CF2752" s="64"/>
      <c r="CG2752" s="5"/>
      <c r="CH2752" s="69"/>
      <c r="CI2752" s="6"/>
      <c r="CJ2752" s="5"/>
      <c r="CK2752" s="25"/>
      <c r="CL2752" s="5"/>
      <c r="DN2752" s="14"/>
      <c r="DO2752" s="14"/>
      <c r="DP2752" s="5"/>
      <c r="DQ2752" s="25"/>
      <c r="DR2752" s="25"/>
      <c r="DS2752" s="96"/>
      <c r="DT2752" s="83"/>
      <c r="DU2752" s="14"/>
      <c r="DX2752" s="83"/>
      <c r="DY2752" s="83"/>
      <c r="DZ2752" s="83"/>
      <c r="EA2752" s="83"/>
      <c r="EJ2752" s="54"/>
      <c r="EK2752" s="22"/>
      <c r="EL2752" s="24"/>
      <c r="EP2752" s="23"/>
      <c r="EQ2752" s="24"/>
      <c r="ER2752" s="22"/>
      <c r="ES2752" s="24"/>
      <c r="ET2752" s="24"/>
      <c r="EU2752" s="23"/>
      <c r="EV2752" s="26"/>
      <c r="EX2752" s="6"/>
      <c r="EY2752" s="24"/>
      <c r="EZ2752" s="109"/>
      <c r="FA2752" s="66"/>
      <c r="FB2752" s="5"/>
      <c r="FC2752" s="68"/>
      <c r="FD2752" s="67"/>
      <c r="FE2752" s="67"/>
      <c r="FF2752" s="64"/>
      <c r="FG2752" s="5"/>
      <c r="FH2752" s="69"/>
      <c r="FI2752" s="6"/>
      <c r="FJ2752" s="5"/>
      <c r="FK2752" s="25"/>
      <c r="FL2752" s="5"/>
    </row>
    <row r="2753" spans="40:168">
      <c r="AN2753" s="14"/>
      <c r="AO2753" s="14"/>
      <c r="AP2753" s="5"/>
      <c r="AQ2753" s="25"/>
      <c r="AR2753" s="25"/>
      <c r="AS2753" s="96"/>
      <c r="AT2753" s="83"/>
      <c r="AU2753" s="14"/>
      <c r="AX2753" s="83"/>
      <c r="AY2753" s="83"/>
      <c r="AZ2753" s="83"/>
      <c r="BA2753" s="83"/>
      <c r="BJ2753" s="54"/>
      <c r="BK2753" s="22"/>
      <c r="BL2753" s="24"/>
      <c r="BP2753" s="23"/>
      <c r="BQ2753" s="24"/>
      <c r="BR2753" s="22"/>
      <c r="BS2753" s="24"/>
      <c r="BT2753" s="24"/>
      <c r="BU2753" s="23"/>
      <c r="BV2753" s="26"/>
      <c r="BX2753" s="6"/>
      <c r="BY2753" s="24"/>
      <c r="BZ2753" s="109"/>
      <c r="CA2753" s="66"/>
      <c r="CB2753" s="5"/>
      <c r="CC2753" s="68"/>
      <c r="CD2753" s="67"/>
      <c r="CE2753" s="67"/>
      <c r="CF2753" s="64"/>
      <c r="CG2753" s="5"/>
      <c r="CH2753" s="69"/>
      <c r="CI2753" s="6"/>
      <c r="CJ2753" s="5"/>
      <c r="CK2753" s="25"/>
      <c r="CL2753" s="5"/>
      <c r="DN2753" s="14"/>
      <c r="DO2753" s="14"/>
      <c r="DP2753" s="5"/>
      <c r="DQ2753" s="25"/>
      <c r="DR2753" s="25"/>
      <c r="DS2753" s="96"/>
      <c r="DT2753" s="83"/>
      <c r="DU2753" s="14"/>
      <c r="DX2753" s="83"/>
      <c r="DY2753" s="83"/>
      <c r="DZ2753" s="83"/>
      <c r="EA2753" s="83"/>
      <c r="EJ2753" s="54"/>
      <c r="EK2753" s="22"/>
      <c r="EL2753" s="24"/>
      <c r="EP2753" s="23"/>
      <c r="EQ2753" s="24"/>
      <c r="ER2753" s="22"/>
      <c r="ES2753" s="24"/>
      <c r="ET2753" s="24"/>
      <c r="EU2753" s="23"/>
      <c r="EV2753" s="26"/>
      <c r="EX2753" s="6"/>
      <c r="EY2753" s="24"/>
      <c r="EZ2753" s="109"/>
      <c r="FA2753" s="66"/>
      <c r="FB2753" s="5"/>
      <c r="FC2753" s="68"/>
      <c r="FD2753" s="67"/>
      <c r="FE2753" s="67"/>
      <c r="FF2753" s="64"/>
      <c r="FG2753" s="5"/>
      <c r="FH2753" s="69"/>
      <c r="FI2753" s="6"/>
      <c r="FJ2753" s="5"/>
      <c r="FK2753" s="25"/>
      <c r="FL2753" s="5"/>
    </row>
    <row r="2754" spans="40:168">
      <c r="AN2754" s="14"/>
      <c r="AO2754" s="14"/>
      <c r="AP2754" s="5"/>
      <c r="AQ2754" s="25"/>
      <c r="AR2754" s="25"/>
      <c r="AS2754" s="96"/>
      <c r="AT2754" s="83"/>
      <c r="AU2754" s="14"/>
      <c r="AX2754" s="83"/>
      <c r="AY2754" s="83"/>
      <c r="AZ2754" s="83"/>
      <c r="BA2754" s="83"/>
      <c r="BJ2754" s="54"/>
      <c r="BK2754" s="22"/>
      <c r="BL2754" s="24"/>
      <c r="BP2754" s="23"/>
      <c r="BQ2754" s="24"/>
      <c r="BR2754" s="22"/>
      <c r="BS2754" s="24"/>
      <c r="BT2754" s="24"/>
      <c r="BU2754" s="23"/>
      <c r="BV2754" s="26"/>
      <c r="BX2754" s="6"/>
      <c r="BY2754" s="24"/>
      <c r="BZ2754" s="109"/>
      <c r="CA2754" s="66"/>
      <c r="CB2754" s="5"/>
      <c r="CC2754" s="68"/>
      <c r="CD2754" s="67"/>
      <c r="CE2754" s="67"/>
      <c r="CF2754" s="64"/>
      <c r="CG2754" s="5"/>
      <c r="CH2754" s="69"/>
      <c r="CI2754" s="6"/>
      <c r="CJ2754" s="5"/>
      <c r="CK2754" s="25"/>
      <c r="CL2754" s="5"/>
      <c r="DN2754" s="14"/>
      <c r="DO2754" s="14"/>
      <c r="DP2754" s="5"/>
      <c r="DQ2754" s="25"/>
      <c r="DR2754" s="25"/>
      <c r="DS2754" s="96"/>
      <c r="DT2754" s="83"/>
      <c r="DU2754" s="14"/>
      <c r="DX2754" s="83"/>
      <c r="DY2754" s="83"/>
      <c r="DZ2754" s="83"/>
      <c r="EA2754" s="83"/>
      <c r="EJ2754" s="54"/>
      <c r="EK2754" s="22"/>
      <c r="EL2754" s="24"/>
      <c r="EP2754" s="23"/>
      <c r="EQ2754" s="24"/>
      <c r="ER2754" s="22"/>
      <c r="ES2754" s="24"/>
      <c r="ET2754" s="24"/>
      <c r="EU2754" s="23"/>
      <c r="EV2754" s="26"/>
      <c r="EX2754" s="6"/>
      <c r="EY2754" s="24"/>
      <c r="EZ2754" s="109"/>
      <c r="FA2754" s="66"/>
      <c r="FB2754" s="5"/>
      <c r="FC2754" s="68"/>
      <c r="FD2754" s="67"/>
      <c r="FE2754" s="67"/>
      <c r="FF2754" s="64"/>
      <c r="FG2754" s="5"/>
      <c r="FH2754" s="69"/>
      <c r="FI2754" s="6"/>
      <c r="FJ2754" s="5"/>
      <c r="FK2754" s="25"/>
      <c r="FL2754" s="5"/>
    </row>
    <row r="2755" spans="40:168">
      <c r="AN2755" s="14"/>
      <c r="AO2755" s="14"/>
      <c r="AP2755" s="5"/>
      <c r="AQ2755" s="25"/>
      <c r="AR2755" s="25"/>
      <c r="AS2755" s="96"/>
      <c r="AT2755" s="83"/>
      <c r="AU2755" s="14"/>
      <c r="AX2755" s="83"/>
      <c r="AY2755" s="83"/>
      <c r="AZ2755" s="83"/>
      <c r="BA2755" s="83"/>
      <c r="BJ2755" s="54"/>
      <c r="BK2755" s="22"/>
      <c r="BL2755" s="24"/>
      <c r="BP2755" s="23"/>
      <c r="BQ2755" s="24"/>
      <c r="BR2755" s="22"/>
      <c r="BS2755" s="24"/>
      <c r="BT2755" s="24"/>
      <c r="BU2755" s="23"/>
      <c r="BV2755" s="26"/>
      <c r="BX2755" s="6"/>
      <c r="BY2755" s="24"/>
      <c r="BZ2755" s="109"/>
      <c r="CA2755" s="66"/>
      <c r="CB2755" s="5"/>
      <c r="CC2755" s="68"/>
      <c r="CD2755" s="67"/>
      <c r="CE2755" s="67"/>
      <c r="CF2755" s="64"/>
      <c r="CG2755" s="5"/>
      <c r="CH2755" s="69"/>
      <c r="CI2755" s="6"/>
      <c r="CJ2755" s="5"/>
      <c r="CK2755" s="25"/>
      <c r="CL2755" s="5"/>
      <c r="DN2755" s="14"/>
      <c r="DO2755" s="14"/>
      <c r="DP2755" s="5"/>
      <c r="DQ2755" s="25"/>
      <c r="DR2755" s="25"/>
      <c r="DS2755" s="96"/>
      <c r="DT2755" s="83"/>
      <c r="DU2755" s="14"/>
      <c r="DX2755" s="83"/>
      <c r="DY2755" s="83"/>
      <c r="DZ2755" s="83"/>
      <c r="EA2755" s="83"/>
      <c r="EJ2755" s="54"/>
      <c r="EK2755" s="22"/>
      <c r="EL2755" s="24"/>
      <c r="EP2755" s="23"/>
      <c r="EQ2755" s="24"/>
      <c r="ER2755" s="22"/>
      <c r="ES2755" s="24"/>
      <c r="ET2755" s="24"/>
      <c r="EU2755" s="23"/>
      <c r="EV2755" s="26"/>
      <c r="EX2755" s="6"/>
      <c r="EY2755" s="24"/>
      <c r="EZ2755" s="109"/>
      <c r="FA2755" s="66"/>
      <c r="FB2755" s="5"/>
      <c r="FC2755" s="68"/>
      <c r="FD2755" s="67"/>
      <c r="FE2755" s="67"/>
      <c r="FF2755" s="64"/>
      <c r="FG2755" s="5"/>
      <c r="FH2755" s="69"/>
      <c r="FI2755" s="6"/>
      <c r="FJ2755" s="5"/>
      <c r="FK2755" s="25"/>
      <c r="FL2755" s="5"/>
    </row>
    <row r="2756" spans="40:168">
      <c r="AN2756" s="14"/>
      <c r="AO2756" s="14"/>
      <c r="AP2756" s="5"/>
      <c r="AQ2756" s="25"/>
      <c r="AR2756" s="25"/>
      <c r="AS2756" s="96"/>
      <c r="AT2756" s="83"/>
      <c r="AU2756" s="14"/>
      <c r="AX2756" s="83"/>
      <c r="AY2756" s="83"/>
      <c r="AZ2756" s="83"/>
      <c r="BA2756" s="83"/>
      <c r="BJ2756" s="54"/>
      <c r="BK2756" s="22"/>
      <c r="BL2756" s="24"/>
      <c r="BP2756" s="23"/>
      <c r="BQ2756" s="24"/>
      <c r="BR2756" s="22"/>
      <c r="BS2756" s="24"/>
      <c r="BT2756" s="24"/>
      <c r="BU2756" s="23"/>
      <c r="BV2756" s="26"/>
      <c r="BX2756" s="6"/>
      <c r="BY2756" s="24"/>
      <c r="BZ2756" s="109"/>
      <c r="CA2756" s="66"/>
      <c r="CB2756" s="5"/>
      <c r="CC2756" s="68"/>
      <c r="CD2756" s="67"/>
      <c r="CE2756" s="67"/>
      <c r="CF2756" s="64"/>
      <c r="CG2756" s="5"/>
      <c r="CH2756" s="69"/>
      <c r="CI2756" s="6"/>
      <c r="CJ2756" s="5"/>
      <c r="CK2756" s="25"/>
      <c r="CL2756" s="5"/>
      <c r="DN2756" s="14"/>
      <c r="DO2756" s="14"/>
      <c r="DP2756" s="5"/>
      <c r="DQ2756" s="25"/>
      <c r="DR2756" s="25"/>
      <c r="DS2756" s="96"/>
      <c r="DT2756" s="83"/>
      <c r="DU2756" s="14"/>
      <c r="DX2756" s="83"/>
      <c r="DY2756" s="83"/>
      <c r="DZ2756" s="83"/>
      <c r="EA2756" s="83"/>
      <c r="EJ2756" s="54"/>
      <c r="EK2756" s="22"/>
      <c r="EL2756" s="24"/>
      <c r="EP2756" s="23"/>
      <c r="EQ2756" s="24"/>
      <c r="ER2756" s="22"/>
      <c r="ES2756" s="24"/>
      <c r="ET2756" s="24"/>
      <c r="EU2756" s="23"/>
      <c r="EV2756" s="26"/>
      <c r="EX2756" s="6"/>
      <c r="EY2756" s="24"/>
      <c r="EZ2756" s="109"/>
      <c r="FA2756" s="66"/>
      <c r="FB2756" s="5"/>
      <c r="FC2756" s="68"/>
      <c r="FD2756" s="67"/>
      <c r="FE2756" s="67"/>
      <c r="FF2756" s="64"/>
      <c r="FG2756" s="5"/>
      <c r="FH2756" s="69"/>
      <c r="FI2756" s="6"/>
      <c r="FJ2756" s="5"/>
      <c r="FK2756" s="25"/>
      <c r="FL2756" s="5"/>
    </row>
    <row r="2757" spans="40:168">
      <c r="AN2757" s="14"/>
      <c r="AO2757" s="14"/>
      <c r="AP2757" s="5"/>
      <c r="AQ2757" s="25"/>
      <c r="AR2757" s="25"/>
      <c r="AS2757" s="96"/>
      <c r="AT2757" s="83"/>
      <c r="AU2757" s="14"/>
      <c r="AX2757" s="83"/>
      <c r="AY2757" s="83"/>
      <c r="AZ2757" s="83"/>
      <c r="BA2757" s="83"/>
      <c r="BJ2757" s="54"/>
      <c r="BK2757" s="22"/>
      <c r="BL2757" s="24"/>
      <c r="BP2757" s="23"/>
      <c r="BQ2757" s="24"/>
      <c r="BR2757" s="22"/>
      <c r="BS2757" s="24"/>
      <c r="BT2757" s="24"/>
      <c r="BU2757" s="23"/>
      <c r="BV2757" s="26"/>
      <c r="BX2757" s="6"/>
      <c r="BY2757" s="24"/>
      <c r="BZ2757" s="109"/>
      <c r="CA2757" s="66"/>
      <c r="CB2757" s="5"/>
      <c r="CC2757" s="68"/>
      <c r="CD2757" s="67"/>
      <c r="CE2757" s="67"/>
      <c r="CF2757" s="64"/>
      <c r="CG2757" s="5"/>
      <c r="CH2757" s="69"/>
      <c r="CI2757" s="6"/>
      <c r="CJ2757" s="5"/>
      <c r="CK2757" s="25"/>
      <c r="CL2757" s="5"/>
      <c r="DN2757" s="14"/>
      <c r="DO2757" s="14"/>
      <c r="DP2757" s="5"/>
      <c r="DQ2757" s="25"/>
      <c r="DR2757" s="25"/>
      <c r="DS2757" s="96"/>
      <c r="DT2757" s="83"/>
      <c r="DU2757" s="14"/>
      <c r="DX2757" s="83"/>
      <c r="DY2757" s="83"/>
      <c r="DZ2757" s="83"/>
      <c r="EA2757" s="83"/>
      <c r="EJ2757" s="54"/>
      <c r="EK2757" s="22"/>
      <c r="EL2757" s="24"/>
      <c r="EP2757" s="23"/>
      <c r="EQ2757" s="24"/>
      <c r="ER2757" s="22"/>
      <c r="ES2757" s="24"/>
      <c r="ET2757" s="24"/>
      <c r="EU2757" s="23"/>
      <c r="EV2757" s="26"/>
      <c r="EX2757" s="6"/>
      <c r="EY2757" s="24"/>
      <c r="EZ2757" s="109"/>
      <c r="FA2757" s="66"/>
      <c r="FB2757" s="5"/>
      <c r="FC2757" s="68"/>
      <c r="FD2757" s="67"/>
      <c r="FE2757" s="67"/>
      <c r="FF2757" s="64"/>
      <c r="FG2757" s="5"/>
      <c r="FH2757" s="69"/>
      <c r="FI2757" s="6"/>
      <c r="FJ2757" s="5"/>
      <c r="FK2757" s="25"/>
      <c r="FL2757" s="5"/>
    </row>
    <row r="2758" spans="40:168">
      <c r="AN2758" s="14"/>
      <c r="AO2758" s="14"/>
      <c r="AP2758" s="5"/>
      <c r="AQ2758" s="25"/>
      <c r="AR2758" s="25"/>
      <c r="AS2758" s="96"/>
      <c r="AT2758" s="83"/>
      <c r="AU2758" s="14"/>
      <c r="AX2758" s="83"/>
      <c r="AY2758" s="83"/>
      <c r="AZ2758" s="83"/>
      <c r="BA2758" s="83"/>
      <c r="BJ2758" s="54"/>
      <c r="BK2758" s="22"/>
      <c r="BL2758" s="24"/>
      <c r="BP2758" s="23"/>
      <c r="BQ2758" s="24"/>
      <c r="BR2758" s="22"/>
      <c r="BS2758" s="24"/>
      <c r="BT2758" s="24"/>
      <c r="BU2758" s="23"/>
      <c r="BV2758" s="26"/>
      <c r="BX2758" s="6"/>
      <c r="BY2758" s="24"/>
      <c r="BZ2758" s="109"/>
      <c r="CA2758" s="66"/>
      <c r="CB2758" s="5"/>
      <c r="CC2758" s="68"/>
      <c r="CD2758" s="67"/>
      <c r="CE2758" s="67"/>
      <c r="CF2758" s="64"/>
      <c r="CG2758" s="5"/>
      <c r="CH2758" s="69"/>
      <c r="CI2758" s="6"/>
      <c r="CJ2758" s="5"/>
      <c r="CK2758" s="25"/>
      <c r="CL2758" s="5"/>
      <c r="DN2758" s="14"/>
      <c r="DO2758" s="14"/>
      <c r="DP2758" s="5"/>
      <c r="DQ2758" s="25"/>
      <c r="DR2758" s="25"/>
      <c r="DS2758" s="96"/>
      <c r="DT2758" s="83"/>
      <c r="DU2758" s="14"/>
      <c r="DX2758" s="83"/>
      <c r="DY2758" s="83"/>
      <c r="DZ2758" s="83"/>
      <c r="EA2758" s="83"/>
      <c r="EJ2758" s="54"/>
      <c r="EK2758" s="22"/>
      <c r="EL2758" s="24"/>
      <c r="EP2758" s="23"/>
      <c r="EQ2758" s="24"/>
      <c r="ER2758" s="22"/>
      <c r="ES2758" s="24"/>
      <c r="ET2758" s="24"/>
      <c r="EU2758" s="23"/>
      <c r="EV2758" s="26"/>
      <c r="EX2758" s="6"/>
      <c r="EY2758" s="24"/>
      <c r="EZ2758" s="109"/>
      <c r="FA2758" s="66"/>
      <c r="FB2758" s="5"/>
      <c r="FC2758" s="68"/>
      <c r="FD2758" s="67"/>
      <c r="FE2758" s="67"/>
      <c r="FF2758" s="64"/>
      <c r="FG2758" s="5"/>
      <c r="FH2758" s="69"/>
      <c r="FI2758" s="6"/>
      <c r="FJ2758" s="5"/>
      <c r="FK2758" s="25"/>
      <c r="FL2758" s="5"/>
    </row>
    <row r="2759" spans="40:168">
      <c r="AN2759" s="14"/>
      <c r="AO2759" s="14"/>
      <c r="AP2759" s="5"/>
      <c r="AQ2759" s="25"/>
      <c r="AR2759" s="25"/>
      <c r="AS2759" s="96"/>
      <c r="AT2759" s="83"/>
      <c r="AU2759" s="14"/>
      <c r="AX2759" s="83"/>
      <c r="AY2759" s="83"/>
      <c r="AZ2759" s="83"/>
      <c r="BA2759" s="83"/>
      <c r="BJ2759" s="54"/>
      <c r="BK2759" s="22"/>
      <c r="BL2759" s="24"/>
      <c r="BP2759" s="23"/>
      <c r="BQ2759" s="24"/>
      <c r="BR2759" s="22"/>
      <c r="BS2759" s="24"/>
      <c r="BT2759" s="24"/>
      <c r="BU2759" s="23"/>
      <c r="BV2759" s="26"/>
      <c r="BX2759" s="6"/>
      <c r="BY2759" s="24"/>
      <c r="BZ2759" s="109"/>
      <c r="CA2759" s="66"/>
      <c r="CB2759" s="5"/>
      <c r="CC2759" s="68"/>
      <c r="CD2759" s="67"/>
      <c r="CE2759" s="67"/>
      <c r="CF2759" s="64"/>
      <c r="CG2759" s="5"/>
      <c r="CH2759" s="69"/>
      <c r="CI2759" s="6"/>
      <c r="CJ2759" s="5"/>
      <c r="CK2759" s="25"/>
      <c r="CL2759" s="5"/>
      <c r="DN2759" s="14"/>
      <c r="DO2759" s="14"/>
      <c r="DP2759" s="5"/>
      <c r="DQ2759" s="25"/>
      <c r="DR2759" s="25"/>
      <c r="DS2759" s="96"/>
      <c r="DT2759" s="83"/>
      <c r="DU2759" s="14"/>
      <c r="DX2759" s="83"/>
      <c r="DY2759" s="83"/>
      <c r="DZ2759" s="83"/>
      <c r="EA2759" s="83"/>
      <c r="EJ2759" s="54"/>
      <c r="EK2759" s="22"/>
      <c r="EL2759" s="24"/>
      <c r="EP2759" s="23"/>
      <c r="EQ2759" s="24"/>
      <c r="ER2759" s="22"/>
      <c r="ES2759" s="24"/>
      <c r="ET2759" s="24"/>
      <c r="EU2759" s="23"/>
      <c r="EV2759" s="26"/>
      <c r="EX2759" s="6"/>
      <c r="EY2759" s="24"/>
      <c r="EZ2759" s="109"/>
      <c r="FA2759" s="66"/>
      <c r="FB2759" s="5"/>
      <c r="FC2759" s="68"/>
      <c r="FD2759" s="67"/>
      <c r="FE2759" s="67"/>
      <c r="FF2759" s="64"/>
      <c r="FG2759" s="5"/>
      <c r="FH2759" s="69"/>
      <c r="FI2759" s="6"/>
      <c r="FJ2759" s="5"/>
      <c r="FK2759" s="25"/>
      <c r="FL2759" s="5"/>
    </row>
    <row r="2760" spans="40:168">
      <c r="AN2760" s="14"/>
      <c r="AO2760" s="14"/>
      <c r="AP2760" s="5"/>
      <c r="AQ2760" s="25"/>
      <c r="AR2760" s="25"/>
      <c r="AS2760" s="96"/>
      <c r="AT2760" s="83"/>
      <c r="AU2760" s="14"/>
      <c r="AX2760" s="83"/>
      <c r="AY2760" s="83"/>
      <c r="AZ2760" s="83"/>
      <c r="BA2760" s="83"/>
      <c r="BJ2760" s="54"/>
      <c r="BK2760" s="22"/>
      <c r="BL2760" s="24"/>
      <c r="BP2760" s="23"/>
      <c r="BQ2760" s="24"/>
      <c r="BR2760" s="22"/>
      <c r="BS2760" s="24"/>
      <c r="BT2760" s="24"/>
      <c r="BU2760" s="23"/>
      <c r="BV2760" s="26"/>
      <c r="BX2760" s="6"/>
      <c r="BY2760" s="24"/>
      <c r="BZ2760" s="109"/>
      <c r="CA2760" s="66"/>
      <c r="CB2760" s="5"/>
      <c r="CC2760" s="68"/>
      <c r="CD2760" s="67"/>
      <c r="CE2760" s="67"/>
      <c r="CF2760" s="64"/>
      <c r="CG2760" s="5"/>
      <c r="CH2760" s="69"/>
      <c r="CI2760" s="6"/>
      <c r="CJ2760" s="5"/>
      <c r="CK2760" s="25"/>
      <c r="CL2760" s="5"/>
      <c r="DN2760" s="14"/>
      <c r="DO2760" s="14"/>
      <c r="DP2760" s="5"/>
      <c r="DQ2760" s="25"/>
      <c r="DR2760" s="25"/>
      <c r="DS2760" s="96"/>
      <c r="DT2760" s="83"/>
      <c r="DU2760" s="14"/>
      <c r="DX2760" s="83"/>
      <c r="DY2760" s="83"/>
      <c r="DZ2760" s="83"/>
      <c r="EA2760" s="83"/>
      <c r="EJ2760" s="54"/>
      <c r="EK2760" s="22"/>
      <c r="EL2760" s="24"/>
      <c r="EP2760" s="23"/>
      <c r="EQ2760" s="24"/>
      <c r="ER2760" s="22"/>
      <c r="ES2760" s="24"/>
      <c r="ET2760" s="24"/>
      <c r="EU2760" s="23"/>
      <c r="EV2760" s="26"/>
      <c r="EX2760" s="6"/>
      <c r="EY2760" s="24"/>
      <c r="EZ2760" s="109"/>
      <c r="FA2760" s="66"/>
      <c r="FB2760" s="5"/>
      <c r="FC2760" s="68"/>
      <c r="FD2760" s="67"/>
      <c r="FE2760" s="67"/>
      <c r="FF2760" s="64"/>
      <c r="FG2760" s="5"/>
      <c r="FH2760" s="69"/>
      <c r="FI2760" s="6"/>
      <c r="FJ2760" s="5"/>
      <c r="FK2760" s="25"/>
      <c r="FL2760" s="5"/>
    </row>
    <row r="2761" spans="40:168">
      <c r="AN2761" s="14"/>
      <c r="AO2761" s="14"/>
      <c r="AP2761" s="5"/>
      <c r="AQ2761" s="25"/>
      <c r="AR2761" s="25"/>
      <c r="AS2761" s="96"/>
      <c r="AT2761" s="83"/>
      <c r="AU2761" s="14"/>
      <c r="AX2761" s="83"/>
      <c r="AY2761" s="83"/>
      <c r="AZ2761" s="83"/>
      <c r="BA2761" s="83"/>
      <c r="BJ2761" s="54"/>
      <c r="BK2761" s="22"/>
      <c r="BL2761" s="24"/>
      <c r="BP2761" s="23"/>
      <c r="BQ2761" s="24"/>
      <c r="BR2761" s="22"/>
      <c r="BS2761" s="24"/>
      <c r="BT2761" s="24"/>
      <c r="BU2761" s="23"/>
      <c r="BV2761" s="26"/>
      <c r="BX2761" s="6"/>
      <c r="BY2761" s="24"/>
      <c r="BZ2761" s="109"/>
      <c r="CA2761" s="66"/>
      <c r="CB2761" s="5"/>
      <c r="CC2761" s="68"/>
      <c r="CD2761" s="67"/>
      <c r="CE2761" s="67"/>
      <c r="CF2761" s="64"/>
      <c r="CG2761" s="5"/>
      <c r="CH2761" s="69"/>
      <c r="CI2761" s="6"/>
      <c r="CJ2761" s="5"/>
      <c r="CK2761" s="25"/>
      <c r="CL2761" s="5"/>
      <c r="DN2761" s="14"/>
      <c r="DO2761" s="14"/>
      <c r="DP2761" s="5"/>
      <c r="DQ2761" s="25"/>
      <c r="DR2761" s="25"/>
      <c r="DS2761" s="96"/>
      <c r="DT2761" s="83"/>
      <c r="DU2761" s="14"/>
      <c r="DX2761" s="83"/>
      <c r="DY2761" s="83"/>
      <c r="DZ2761" s="83"/>
      <c r="EA2761" s="83"/>
      <c r="EJ2761" s="54"/>
      <c r="EK2761" s="22"/>
      <c r="EL2761" s="24"/>
      <c r="EP2761" s="23"/>
      <c r="EQ2761" s="24"/>
      <c r="ER2761" s="22"/>
      <c r="ES2761" s="24"/>
      <c r="ET2761" s="24"/>
      <c r="EU2761" s="23"/>
      <c r="EV2761" s="26"/>
      <c r="EX2761" s="6"/>
      <c r="EY2761" s="24"/>
      <c r="EZ2761" s="109"/>
      <c r="FA2761" s="66"/>
      <c r="FB2761" s="5"/>
      <c r="FC2761" s="68"/>
      <c r="FD2761" s="67"/>
      <c r="FE2761" s="67"/>
      <c r="FF2761" s="64"/>
      <c r="FG2761" s="5"/>
      <c r="FH2761" s="69"/>
      <c r="FI2761" s="6"/>
      <c r="FJ2761" s="5"/>
      <c r="FK2761" s="25"/>
      <c r="FL2761" s="5"/>
    </row>
    <row r="2762" spans="40:168">
      <c r="AN2762" s="14"/>
      <c r="AO2762" s="14"/>
      <c r="AP2762" s="5"/>
      <c r="AQ2762" s="25"/>
      <c r="AR2762" s="25"/>
      <c r="AS2762" s="96"/>
      <c r="AT2762" s="83"/>
      <c r="AU2762" s="14"/>
      <c r="AX2762" s="83"/>
      <c r="AY2762" s="83"/>
      <c r="AZ2762" s="83"/>
      <c r="BA2762" s="83"/>
      <c r="BJ2762" s="54"/>
      <c r="BK2762" s="22"/>
      <c r="BL2762" s="24"/>
      <c r="BP2762" s="23"/>
      <c r="BQ2762" s="24"/>
      <c r="BR2762" s="22"/>
      <c r="BS2762" s="24"/>
      <c r="BT2762" s="24"/>
      <c r="BU2762" s="23"/>
      <c r="BV2762" s="26"/>
      <c r="BX2762" s="6"/>
      <c r="BY2762" s="24"/>
      <c r="BZ2762" s="109"/>
      <c r="CA2762" s="66"/>
      <c r="CB2762" s="5"/>
      <c r="CC2762" s="68"/>
      <c r="CD2762" s="67"/>
      <c r="CE2762" s="67"/>
      <c r="CF2762" s="64"/>
      <c r="CG2762" s="5"/>
      <c r="CH2762" s="69"/>
      <c r="CI2762" s="6"/>
      <c r="CJ2762" s="5"/>
      <c r="CK2762" s="25"/>
      <c r="CL2762" s="5"/>
      <c r="DN2762" s="14"/>
      <c r="DO2762" s="14"/>
      <c r="DP2762" s="5"/>
      <c r="DQ2762" s="25"/>
      <c r="DR2762" s="25"/>
      <c r="DS2762" s="96"/>
      <c r="DT2762" s="83"/>
      <c r="DU2762" s="14"/>
      <c r="DX2762" s="83"/>
      <c r="DY2762" s="83"/>
      <c r="DZ2762" s="83"/>
      <c r="EA2762" s="83"/>
      <c r="EJ2762" s="54"/>
      <c r="EK2762" s="22"/>
      <c r="EL2762" s="24"/>
      <c r="EP2762" s="23"/>
      <c r="EQ2762" s="24"/>
      <c r="ER2762" s="22"/>
      <c r="ES2762" s="24"/>
      <c r="ET2762" s="24"/>
      <c r="EU2762" s="23"/>
      <c r="EV2762" s="26"/>
      <c r="EX2762" s="6"/>
      <c r="EY2762" s="24"/>
      <c r="EZ2762" s="109"/>
      <c r="FA2762" s="66"/>
      <c r="FB2762" s="5"/>
      <c r="FC2762" s="68"/>
      <c r="FD2762" s="67"/>
      <c r="FE2762" s="67"/>
      <c r="FF2762" s="64"/>
      <c r="FG2762" s="5"/>
      <c r="FH2762" s="69"/>
      <c r="FI2762" s="6"/>
      <c r="FJ2762" s="5"/>
      <c r="FK2762" s="25"/>
      <c r="FL2762" s="5"/>
    </row>
    <row r="2763" spans="40:168">
      <c r="AN2763" s="14"/>
      <c r="AO2763" s="14"/>
      <c r="AP2763" s="5"/>
      <c r="AQ2763" s="25"/>
      <c r="AR2763" s="25"/>
      <c r="AS2763" s="96"/>
      <c r="AT2763" s="83"/>
      <c r="AU2763" s="14"/>
      <c r="AX2763" s="83"/>
      <c r="AY2763" s="83"/>
      <c r="AZ2763" s="83"/>
      <c r="BA2763" s="83"/>
      <c r="BJ2763" s="54"/>
      <c r="BK2763" s="22"/>
      <c r="BL2763" s="24"/>
      <c r="BP2763" s="23"/>
      <c r="BQ2763" s="24"/>
      <c r="BR2763" s="22"/>
      <c r="BS2763" s="24"/>
      <c r="BT2763" s="24"/>
      <c r="BU2763" s="23"/>
      <c r="BV2763" s="26"/>
      <c r="BX2763" s="6"/>
      <c r="BY2763" s="24"/>
      <c r="BZ2763" s="109"/>
      <c r="CA2763" s="66"/>
      <c r="CB2763" s="5"/>
      <c r="CC2763" s="68"/>
      <c r="CD2763" s="67"/>
      <c r="CE2763" s="67"/>
      <c r="CF2763" s="64"/>
      <c r="CG2763" s="5"/>
      <c r="CH2763" s="69"/>
      <c r="CI2763" s="6"/>
      <c r="CJ2763" s="5"/>
      <c r="CK2763" s="25"/>
      <c r="CL2763" s="5"/>
      <c r="DN2763" s="14"/>
      <c r="DO2763" s="14"/>
      <c r="DP2763" s="5"/>
      <c r="DQ2763" s="25"/>
      <c r="DR2763" s="25"/>
      <c r="DS2763" s="96"/>
      <c r="DT2763" s="83"/>
      <c r="DU2763" s="14"/>
      <c r="DX2763" s="83"/>
      <c r="DY2763" s="83"/>
      <c r="DZ2763" s="83"/>
      <c r="EA2763" s="83"/>
      <c r="EJ2763" s="54"/>
      <c r="EK2763" s="22"/>
      <c r="EL2763" s="24"/>
      <c r="EP2763" s="23"/>
      <c r="EQ2763" s="24"/>
      <c r="ER2763" s="22"/>
      <c r="ES2763" s="24"/>
      <c r="ET2763" s="24"/>
      <c r="EU2763" s="23"/>
      <c r="EV2763" s="26"/>
      <c r="EX2763" s="6"/>
      <c r="EY2763" s="24"/>
      <c r="EZ2763" s="109"/>
      <c r="FA2763" s="66"/>
      <c r="FB2763" s="5"/>
      <c r="FC2763" s="68"/>
      <c r="FD2763" s="67"/>
      <c r="FE2763" s="67"/>
      <c r="FF2763" s="64"/>
      <c r="FG2763" s="5"/>
      <c r="FH2763" s="69"/>
      <c r="FI2763" s="6"/>
      <c r="FJ2763" s="5"/>
      <c r="FK2763" s="25"/>
      <c r="FL2763" s="5"/>
    </row>
    <row r="2764" spans="40:168">
      <c r="AN2764" s="14"/>
      <c r="AO2764" s="14"/>
      <c r="AP2764" s="5"/>
      <c r="AQ2764" s="25"/>
      <c r="AR2764" s="25"/>
      <c r="AS2764" s="96"/>
      <c r="AT2764" s="83"/>
      <c r="AU2764" s="14"/>
      <c r="AX2764" s="83"/>
      <c r="AY2764" s="83"/>
      <c r="AZ2764" s="83"/>
      <c r="BA2764" s="83"/>
      <c r="BJ2764" s="54"/>
      <c r="BK2764" s="22"/>
      <c r="BL2764" s="24"/>
      <c r="BP2764" s="23"/>
      <c r="BQ2764" s="24"/>
      <c r="BR2764" s="22"/>
      <c r="BS2764" s="24"/>
      <c r="BT2764" s="24"/>
      <c r="BU2764" s="23"/>
      <c r="BV2764" s="26"/>
      <c r="BX2764" s="6"/>
      <c r="BY2764" s="24"/>
      <c r="BZ2764" s="109"/>
      <c r="CA2764" s="66"/>
      <c r="CB2764" s="5"/>
      <c r="CC2764" s="68"/>
      <c r="CD2764" s="67"/>
      <c r="CE2764" s="67"/>
      <c r="CF2764" s="64"/>
      <c r="CG2764" s="5"/>
      <c r="CH2764" s="69"/>
      <c r="CI2764" s="6"/>
      <c r="CJ2764" s="5"/>
      <c r="CK2764" s="25"/>
      <c r="CL2764" s="5"/>
      <c r="DN2764" s="14"/>
      <c r="DO2764" s="14"/>
      <c r="DP2764" s="5"/>
      <c r="DQ2764" s="25"/>
      <c r="DR2764" s="25"/>
      <c r="DS2764" s="96"/>
      <c r="DT2764" s="83"/>
      <c r="DU2764" s="14"/>
      <c r="DX2764" s="83"/>
      <c r="DY2764" s="83"/>
      <c r="DZ2764" s="83"/>
      <c r="EA2764" s="83"/>
      <c r="EJ2764" s="54"/>
      <c r="EK2764" s="22"/>
      <c r="EL2764" s="24"/>
      <c r="EP2764" s="23"/>
      <c r="EQ2764" s="24"/>
      <c r="ER2764" s="22"/>
      <c r="ES2764" s="24"/>
      <c r="ET2764" s="24"/>
      <c r="EU2764" s="23"/>
      <c r="EV2764" s="26"/>
      <c r="EX2764" s="6"/>
      <c r="EY2764" s="24"/>
      <c r="EZ2764" s="109"/>
      <c r="FA2764" s="66"/>
      <c r="FB2764" s="5"/>
      <c r="FC2764" s="68"/>
      <c r="FD2764" s="67"/>
      <c r="FE2764" s="67"/>
      <c r="FF2764" s="64"/>
      <c r="FG2764" s="5"/>
      <c r="FH2764" s="69"/>
      <c r="FI2764" s="6"/>
      <c r="FJ2764" s="5"/>
      <c r="FK2764" s="25"/>
      <c r="FL2764" s="5"/>
    </row>
    <row r="2765" spans="40:168">
      <c r="AN2765" s="14"/>
      <c r="AO2765" s="14"/>
      <c r="AP2765" s="5"/>
      <c r="AQ2765" s="25"/>
      <c r="AR2765" s="25"/>
      <c r="AS2765" s="96"/>
      <c r="AT2765" s="83"/>
      <c r="AU2765" s="14"/>
      <c r="AX2765" s="83"/>
      <c r="AY2765" s="83"/>
      <c r="AZ2765" s="83"/>
      <c r="BA2765" s="83"/>
      <c r="BJ2765" s="54"/>
      <c r="BK2765" s="22"/>
      <c r="BL2765" s="24"/>
      <c r="BP2765" s="23"/>
      <c r="BQ2765" s="24"/>
      <c r="BR2765" s="22"/>
      <c r="BS2765" s="24"/>
      <c r="BT2765" s="24"/>
      <c r="BU2765" s="23"/>
      <c r="BV2765" s="26"/>
      <c r="BX2765" s="6"/>
      <c r="BY2765" s="24"/>
      <c r="BZ2765" s="109"/>
      <c r="CA2765" s="66"/>
      <c r="CB2765" s="5"/>
      <c r="CC2765" s="68"/>
      <c r="CD2765" s="67"/>
      <c r="CE2765" s="67"/>
      <c r="CF2765" s="64"/>
      <c r="CG2765" s="5"/>
      <c r="CH2765" s="69"/>
      <c r="CI2765" s="6"/>
      <c r="CJ2765" s="5"/>
      <c r="CK2765" s="25"/>
      <c r="CL2765" s="5"/>
      <c r="DN2765" s="14"/>
      <c r="DO2765" s="14"/>
      <c r="DP2765" s="5"/>
      <c r="DQ2765" s="25"/>
      <c r="DR2765" s="25"/>
      <c r="DS2765" s="96"/>
      <c r="DT2765" s="83"/>
      <c r="DU2765" s="14"/>
      <c r="DX2765" s="83"/>
      <c r="DY2765" s="83"/>
      <c r="DZ2765" s="83"/>
      <c r="EA2765" s="83"/>
      <c r="EJ2765" s="54"/>
      <c r="EK2765" s="22"/>
      <c r="EL2765" s="24"/>
      <c r="EP2765" s="23"/>
      <c r="EQ2765" s="24"/>
      <c r="ER2765" s="22"/>
      <c r="ES2765" s="24"/>
      <c r="ET2765" s="24"/>
      <c r="EU2765" s="23"/>
      <c r="EV2765" s="26"/>
      <c r="EX2765" s="6"/>
      <c r="EY2765" s="24"/>
      <c r="EZ2765" s="109"/>
      <c r="FA2765" s="66"/>
      <c r="FB2765" s="5"/>
      <c r="FC2765" s="68"/>
      <c r="FD2765" s="67"/>
      <c r="FE2765" s="67"/>
      <c r="FF2765" s="64"/>
      <c r="FG2765" s="5"/>
      <c r="FH2765" s="69"/>
      <c r="FI2765" s="6"/>
      <c r="FJ2765" s="5"/>
      <c r="FK2765" s="25"/>
      <c r="FL2765" s="5"/>
    </row>
    <row r="2766" spans="40:168">
      <c r="AN2766" s="14"/>
      <c r="AO2766" s="14"/>
      <c r="AP2766" s="5"/>
      <c r="AQ2766" s="25"/>
      <c r="AR2766" s="25"/>
      <c r="AS2766" s="96"/>
      <c r="AT2766" s="83"/>
      <c r="AU2766" s="14"/>
      <c r="AX2766" s="83"/>
      <c r="AY2766" s="83"/>
      <c r="AZ2766" s="83"/>
      <c r="BA2766" s="83"/>
      <c r="BJ2766" s="54"/>
      <c r="BK2766" s="22"/>
      <c r="BL2766" s="24"/>
      <c r="BP2766" s="23"/>
      <c r="BQ2766" s="24"/>
      <c r="BR2766" s="22"/>
      <c r="BS2766" s="24"/>
      <c r="BT2766" s="24"/>
      <c r="BU2766" s="23"/>
      <c r="BV2766" s="26"/>
      <c r="BX2766" s="6"/>
      <c r="BY2766" s="24"/>
      <c r="BZ2766" s="109"/>
      <c r="CA2766" s="66"/>
      <c r="CB2766" s="5"/>
      <c r="CC2766" s="68"/>
      <c r="CD2766" s="67"/>
      <c r="CE2766" s="67"/>
      <c r="CF2766" s="64"/>
      <c r="CG2766" s="5"/>
      <c r="CH2766" s="69"/>
      <c r="CI2766" s="6"/>
      <c r="CJ2766" s="5"/>
      <c r="CK2766" s="25"/>
      <c r="CL2766" s="5"/>
      <c r="DN2766" s="14"/>
      <c r="DO2766" s="14"/>
      <c r="DP2766" s="5"/>
      <c r="DQ2766" s="25"/>
      <c r="DR2766" s="25"/>
      <c r="DS2766" s="96"/>
      <c r="DT2766" s="83"/>
      <c r="DU2766" s="14"/>
      <c r="DX2766" s="83"/>
      <c r="DY2766" s="83"/>
      <c r="DZ2766" s="83"/>
      <c r="EA2766" s="83"/>
      <c r="EJ2766" s="54"/>
      <c r="EK2766" s="22"/>
      <c r="EL2766" s="24"/>
      <c r="EP2766" s="23"/>
      <c r="EQ2766" s="24"/>
      <c r="ER2766" s="22"/>
      <c r="ES2766" s="24"/>
      <c r="ET2766" s="24"/>
      <c r="EU2766" s="23"/>
      <c r="EV2766" s="26"/>
      <c r="EX2766" s="6"/>
      <c r="EY2766" s="24"/>
      <c r="EZ2766" s="109"/>
      <c r="FA2766" s="66"/>
      <c r="FB2766" s="5"/>
      <c r="FC2766" s="68"/>
      <c r="FD2766" s="67"/>
      <c r="FE2766" s="67"/>
      <c r="FF2766" s="64"/>
      <c r="FG2766" s="5"/>
      <c r="FH2766" s="69"/>
      <c r="FI2766" s="6"/>
      <c r="FJ2766" s="5"/>
      <c r="FK2766" s="25"/>
      <c r="FL2766" s="5"/>
    </row>
    <row r="2767" spans="40:168">
      <c r="AN2767" s="14"/>
      <c r="AO2767" s="14"/>
      <c r="AP2767" s="5"/>
      <c r="AQ2767" s="25"/>
      <c r="AR2767" s="25"/>
      <c r="AS2767" s="96"/>
      <c r="AT2767" s="83"/>
      <c r="AU2767" s="14"/>
      <c r="AX2767" s="83"/>
      <c r="AY2767" s="83"/>
      <c r="AZ2767" s="83"/>
      <c r="BA2767" s="83"/>
      <c r="BJ2767" s="54"/>
      <c r="BK2767" s="22"/>
      <c r="BL2767" s="24"/>
      <c r="BP2767" s="23"/>
      <c r="BQ2767" s="24"/>
      <c r="BR2767" s="22"/>
      <c r="BS2767" s="24"/>
      <c r="BT2767" s="24"/>
      <c r="BU2767" s="23"/>
      <c r="BV2767" s="26"/>
      <c r="BX2767" s="6"/>
      <c r="BY2767" s="24"/>
      <c r="BZ2767" s="109"/>
      <c r="CA2767" s="66"/>
      <c r="CB2767" s="5"/>
      <c r="CC2767" s="68"/>
      <c r="CD2767" s="67"/>
      <c r="CE2767" s="67"/>
      <c r="CF2767" s="64"/>
      <c r="CG2767" s="5"/>
      <c r="CH2767" s="69"/>
      <c r="CI2767" s="6"/>
      <c r="CJ2767" s="5"/>
      <c r="CK2767" s="25"/>
      <c r="CL2767" s="5"/>
      <c r="DN2767" s="14"/>
      <c r="DO2767" s="14"/>
      <c r="DP2767" s="5"/>
      <c r="DQ2767" s="25"/>
      <c r="DR2767" s="25"/>
      <c r="DS2767" s="96"/>
      <c r="DT2767" s="83"/>
      <c r="DU2767" s="14"/>
      <c r="DX2767" s="83"/>
      <c r="DY2767" s="83"/>
      <c r="DZ2767" s="83"/>
      <c r="EA2767" s="83"/>
      <c r="EJ2767" s="54"/>
      <c r="EK2767" s="22"/>
      <c r="EL2767" s="24"/>
      <c r="EP2767" s="23"/>
      <c r="EQ2767" s="24"/>
      <c r="ER2767" s="22"/>
      <c r="ES2767" s="24"/>
      <c r="ET2767" s="24"/>
      <c r="EU2767" s="23"/>
      <c r="EV2767" s="26"/>
      <c r="EX2767" s="6"/>
      <c r="EY2767" s="24"/>
      <c r="EZ2767" s="109"/>
      <c r="FA2767" s="66"/>
      <c r="FB2767" s="5"/>
      <c r="FC2767" s="68"/>
      <c r="FD2767" s="67"/>
      <c r="FE2767" s="67"/>
      <c r="FF2767" s="64"/>
      <c r="FG2767" s="5"/>
      <c r="FH2767" s="69"/>
      <c r="FI2767" s="6"/>
      <c r="FJ2767" s="5"/>
      <c r="FK2767" s="25"/>
      <c r="FL2767" s="5"/>
    </row>
    <row r="2768" spans="40:168">
      <c r="AN2768" s="14"/>
      <c r="AO2768" s="14"/>
      <c r="AP2768" s="5"/>
      <c r="AQ2768" s="25"/>
      <c r="AR2768" s="25"/>
      <c r="AS2768" s="96"/>
      <c r="AT2768" s="83"/>
      <c r="AU2768" s="14"/>
      <c r="AX2768" s="83"/>
      <c r="AY2768" s="83"/>
      <c r="AZ2768" s="83"/>
      <c r="BA2768" s="83"/>
      <c r="BJ2768" s="54"/>
      <c r="BK2768" s="22"/>
      <c r="BL2768" s="24"/>
      <c r="BP2768" s="23"/>
      <c r="BQ2768" s="24"/>
      <c r="BR2768" s="22"/>
      <c r="BS2768" s="24"/>
      <c r="BT2768" s="24"/>
      <c r="BU2768" s="23"/>
      <c r="BV2768" s="26"/>
      <c r="BX2768" s="6"/>
      <c r="BY2768" s="24"/>
      <c r="BZ2768" s="109"/>
      <c r="CA2768" s="66"/>
      <c r="CB2768" s="5"/>
      <c r="CC2768" s="68"/>
      <c r="CD2768" s="67"/>
      <c r="CE2768" s="67"/>
      <c r="CF2768" s="64"/>
      <c r="CG2768" s="5"/>
      <c r="CH2768" s="69"/>
      <c r="CI2768" s="6"/>
      <c r="CJ2768" s="5"/>
      <c r="CK2768" s="25"/>
      <c r="CL2768" s="5"/>
      <c r="DN2768" s="14"/>
      <c r="DO2768" s="14"/>
      <c r="DP2768" s="5"/>
      <c r="DQ2768" s="25"/>
      <c r="DR2768" s="25"/>
      <c r="DS2768" s="96"/>
      <c r="DT2768" s="83"/>
      <c r="DU2768" s="14"/>
      <c r="DX2768" s="83"/>
      <c r="DY2768" s="83"/>
      <c r="DZ2768" s="83"/>
      <c r="EA2768" s="83"/>
      <c r="EJ2768" s="54"/>
      <c r="EK2768" s="22"/>
      <c r="EL2768" s="24"/>
      <c r="EP2768" s="23"/>
      <c r="EQ2768" s="24"/>
      <c r="ER2768" s="22"/>
      <c r="ES2768" s="24"/>
      <c r="ET2768" s="24"/>
      <c r="EU2768" s="23"/>
      <c r="EV2768" s="26"/>
      <c r="EX2768" s="6"/>
      <c r="EY2768" s="24"/>
      <c r="EZ2768" s="109"/>
      <c r="FA2768" s="66"/>
      <c r="FB2768" s="5"/>
      <c r="FC2768" s="68"/>
      <c r="FD2768" s="67"/>
      <c r="FE2768" s="67"/>
      <c r="FF2768" s="64"/>
      <c r="FG2768" s="5"/>
      <c r="FH2768" s="69"/>
      <c r="FI2768" s="6"/>
      <c r="FJ2768" s="5"/>
      <c r="FK2768" s="25"/>
      <c r="FL2768" s="5"/>
    </row>
    <row r="2769" spans="40:168">
      <c r="AN2769" s="14"/>
      <c r="AO2769" s="14"/>
      <c r="AP2769" s="5"/>
      <c r="AQ2769" s="25"/>
      <c r="AR2769" s="25"/>
      <c r="AS2769" s="96"/>
      <c r="AT2769" s="83"/>
      <c r="AU2769" s="14"/>
      <c r="AX2769" s="83"/>
      <c r="AY2769" s="83"/>
      <c r="AZ2769" s="83"/>
      <c r="BA2769" s="83"/>
      <c r="BJ2769" s="54"/>
      <c r="BK2769" s="22"/>
      <c r="BL2769" s="24"/>
      <c r="BP2769" s="23"/>
      <c r="BQ2769" s="24"/>
      <c r="BR2769" s="22"/>
      <c r="BS2769" s="24"/>
      <c r="BT2769" s="24"/>
      <c r="BU2769" s="23"/>
      <c r="BV2769" s="26"/>
      <c r="BX2769" s="6"/>
      <c r="BY2769" s="24"/>
      <c r="BZ2769" s="109"/>
      <c r="CA2769" s="66"/>
      <c r="CB2769" s="5"/>
      <c r="CC2769" s="68"/>
      <c r="CD2769" s="67"/>
      <c r="CE2769" s="67"/>
      <c r="CF2769" s="64"/>
      <c r="CG2769" s="5"/>
      <c r="CH2769" s="69"/>
      <c r="CI2769" s="6"/>
      <c r="CJ2769" s="5"/>
      <c r="CK2769" s="25"/>
      <c r="CL2769" s="5"/>
      <c r="DN2769" s="14"/>
      <c r="DO2769" s="14"/>
      <c r="DP2769" s="5"/>
      <c r="DQ2769" s="25"/>
      <c r="DR2769" s="25"/>
      <c r="DS2769" s="96"/>
      <c r="DT2769" s="83"/>
      <c r="DU2769" s="14"/>
      <c r="DX2769" s="83"/>
      <c r="DY2769" s="83"/>
      <c r="DZ2769" s="83"/>
      <c r="EA2769" s="83"/>
      <c r="EJ2769" s="54"/>
      <c r="EK2769" s="22"/>
      <c r="EL2769" s="24"/>
      <c r="EP2769" s="23"/>
      <c r="EQ2769" s="24"/>
      <c r="ER2769" s="22"/>
      <c r="ES2769" s="24"/>
      <c r="ET2769" s="24"/>
      <c r="EU2769" s="23"/>
      <c r="EV2769" s="26"/>
      <c r="EX2769" s="6"/>
      <c r="EY2769" s="24"/>
      <c r="EZ2769" s="109"/>
      <c r="FA2769" s="66"/>
      <c r="FB2769" s="5"/>
      <c r="FC2769" s="68"/>
      <c r="FD2769" s="67"/>
      <c r="FE2769" s="67"/>
      <c r="FF2769" s="64"/>
      <c r="FG2769" s="5"/>
      <c r="FH2769" s="69"/>
      <c r="FI2769" s="6"/>
      <c r="FJ2769" s="5"/>
      <c r="FK2769" s="25"/>
      <c r="FL2769" s="5"/>
    </row>
    <row r="2770" spans="40:168">
      <c r="AN2770" s="14"/>
      <c r="AO2770" s="14"/>
      <c r="AP2770" s="5"/>
      <c r="AQ2770" s="25"/>
      <c r="AR2770" s="25"/>
      <c r="AS2770" s="96"/>
      <c r="AT2770" s="83"/>
      <c r="AU2770" s="14"/>
      <c r="AX2770" s="83"/>
      <c r="AY2770" s="83"/>
      <c r="AZ2770" s="83"/>
      <c r="BA2770" s="83"/>
      <c r="BJ2770" s="54"/>
      <c r="BK2770" s="22"/>
      <c r="BL2770" s="24"/>
      <c r="BP2770" s="23"/>
      <c r="BQ2770" s="24"/>
      <c r="BR2770" s="22"/>
      <c r="BS2770" s="24"/>
      <c r="BT2770" s="24"/>
      <c r="BU2770" s="23"/>
      <c r="BV2770" s="26"/>
      <c r="BX2770" s="6"/>
      <c r="BY2770" s="24"/>
      <c r="BZ2770" s="109"/>
      <c r="CA2770" s="66"/>
      <c r="CB2770" s="5"/>
      <c r="CC2770" s="68"/>
      <c r="CD2770" s="67"/>
      <c r="CE2770" s="67"/>
      <c r="CF2770" s="64"/>
      <c r="CG2770" s="5"/>
      <c r="CH2770" s="69"/>
      <c r="CI2770" s="6"/>
      <c r="CJ2770" s="5"/>
      <c r="CK2770" s="25"/>
      <c r="CL2770" s="5"/>
      <c r="DN2770" s="14"/>
      <c r="DO2770" s="14"/>
      <c r="DP2770" s="5"/>
      <c r="DQ2770" s="25"/>
      <c r="DR2770" s="25"/>
      <c r="DS2770" s="96"/>
      <c r="DT2770" s="83"/>
      <c r="DU2770" s="14"/>
      <c r="DX2770" s="83"/>
      <c r="DY2770" s="83"/>
      <c r="DZ2770" s="83"/>
      <c r="EA2770" s="83"/>
      <c r="EJ2770" s="54"/>
      <c r="EK2770" s="22"/>
      <c r="EL2770" s="24"/>
      <c r="EP2770" s="23"/>
      <c r="EQ2770" s="24"/>
      <c r="ER2770" s="22"/>
      <c r="ES2770" s="24"/>
      <c r="ET2770" s="24"/>
      <c r="EU2770" s="23"/>
      <c r="EV2770" s="26"/>
      <c r="EX2770" s="6"/>
      <c r="EY2770" s="24"/>
      <c r="EZ2770" s="109"/>
      <c r="FA2770" s="66"/>
      <c r="FB2770" s="5"/>
      <c r="FC2770" s="68"/>
      <c r="FD2770" s="67"/>
      <c r="FE2770" s="67"/>
      <c r="FF2770" s="64"/>
      <c r="FG2770" s="5"/>
      <c r="FH2770" s="69"/>
      <c r="FI2770" s="6"/>
      <c r="FJ2770" s="5"/>
      <c r="FK2770" s="25"/>
      <c r="FL2770" s="5"/>
    </row>
    <row r="2771" spans="40:168">
      <c r="AN2771" s="14"/>
      <c r="AO2771" s="14"/>
      <c r="AP2771" s="5"/>
      <c r="AQ2771" s="25"/>
      <c r="AR2771" s="25"/>
      <c r="AS2771" s="96"/>
      <c r="AT2771" s="83"/>
      <c r="AU2771" s="14"/>
      <c r="AX2771" s="83"/>
      <c r="AY2771" s="83"/>
      <c r="AZ2771" s="83"/>
      <c r="BA2771" s="83"/>
      <c r="BJ2771" s="54"/>
      <c r="BK2771" s="22"/>
      <c r="BL2771" s="24"/>
      <c r="BP2771" s="23"/>
      <c r="BQ2771" s="24"/>
      <c r="BR2771" s="22"/>
      <c r="BS2771" s="24"/>
      <c r="BT2771" s="24"/>
      <c r="BU2771" s="23"/>
      <c r="BV2771" s="26"/>
      <c r="BX2771" s="6"/>
      <c r="BY2771" s="24"/>
      <c r="BZ2771" s="109"/>
      <c r="CA2771" s="66"/>
      <c r="CB2771" s="5"/>
      <c r="CC2771" s="68"/>
      <c r="CD2771" s="67"/>
      <c r="CE2771" s="67"/>
      <c r="CF2771" s="64"/>
      <c r="CG2771" s="5"/>
      <c r="CH2771" s="69"/>
      <c r="CI2771" s="6"/>
      <c r="CJ2771" s="5"/>
      <c r="CK2771" s="25"/>
      <c r="CL2771" s="5"/>
      <c r="DN2771" s="14"/>
      <c r="DO2771" s="14"/>
      <c r="DP2771" s="5"/>
      <c r="DQ2771" s="25"/>
      <c r="DR2771" s="25"/>
      <c r="DS2771" s="96"/>
      <c r="DT2771" s="83"/>
      <c r="DU2771" s="14"/>
      <c r="DX2771" s="83"/>
      <c r="DY2771" s="83"/>
      <c r="DZ2771" s="83"/>
      <c r="EA2771" s="83"/>
      <c r="EJ2771" s="54"/>
      <c r="EK2771" s="22"/>
      <c r="EL2771" s="24"/>
      <c r="EP2771" s="23"/>
      <c r="EQ2771" s="24"/>
      <c r="ER2771" s="22"/>
      <c r="ES2771" s="24"/>
      <c r="ET2771" s="24"/>
      <c r="EU2771" s="23"/>
      <c r="EV2771" s="26"/>
      <c r="EX2771" s="6"/>
      <c r="EY2771" s="24"/>
      <c r="EZ2771" s="109"/>
      <c r="FA2771" s="66"/>
      <c r="FB2771" s="5"/>
      <c r="FC2771" s="68"/>
      <c r="FD2771" s="67"/>
      <c r="FE2771" s="67"/>
      <c r="FF2771" s="64"/>
      <c r="FG2771" s="5"/>
      <c r="FH2771" s="69"/>
      <c r="FI2771" s="6"/>
      <c r="FJ2771" s="5"/>
      <c r="FK2771" s="25"/>
      <c r="FL2771" s="5"/>
    </row>
    <row r="2772" spans="40:168">
      <c r="AN2772" s="14"/>
      <c r="AO2772" s="14"/>
      <c r="AP2772" s="5"/>
      <c r="AQ2772" s="25"/>
      <c r="AR2772" s="25"/>
      <c r="AS2772" s="96"/>
      <c r="AT2772" s="83"/>
      <c r="AU2772" s="14"/>
      <c r="AX2772" s="83"/>
      <c r="AY2772" s="83"/>
      <c r="AZ2772" s="83"/>
      <c r="BA2772" s="83"/>
      <c r="BJ2772" s="54"/>
      <c r="BK2772" s="22"/>
      <c r="BL2772" s="24"/>
      <c r="BP2772" s="23"/>
      <c r="BQ2772" s="24"/>
      <c r="BR2772" s="22"/>
      <c r="BS2772" s="24"/>
      <c r="BT2772" s="24"/>
      <c r="BU2772" s="23"/>
      <c r="BV2772" s="26"/>
      <c r="BX2772" s="6"/>
      <c r="BY2772" s="24"/>
      <c r="BZ2772" s="109"/>
      <c r="CA2772" s="66"/>
      <c r="CB2772" s="5"/>
      <c r="CC2772" s="68"/>
      <c r="CD2772" s="67"/>
      <c r="CE2772" s="67"/>
      <c r="CF2772" s="64"/>
      <c r="CG2772" s="5"/>
      <c r="CH2772" s="69"/>
      <c r="CI2772" s="6"/>
      <c r="CJ2772" s="5"/>
      <c r="CK2772" s="25"/>
      <c r="CL2772" s="5"/>
      <c r="DN2772" s="14"/>
      <c r="DO2772" s="14"/>
      <c r="DP2772" s="5"/>
      <c r="DQ2772" s="25"/>
      <c r="DR2772" s="25"/>
      <c r="DS2772" s="96"/>
      <c r="DT2772" s="83"/>
      <c r="DU2772" s="14"/>
      <c r="DX2772" s="83"/>
      <c r="DY2772" s="83"/>
      <c r="DZ2772" s="83"/>
      <c r="EA2772" s="83"/>
      <c r="EJ2772" s="54"/>
      <c r="EK2772" s="22"/>
      <c r="EL2772" s="24"/>
      <c r="EP2772" s="23"/>
      <c r="EQ2772" s="24"/>
      <c r="ER2772" s="22"/>
      <c r="ES2772" s="24"/>
      <c r="ET2772" s="24"/>
      <c r="EU2772" s="23"/>
      <c r="EV2772" s="26"/>
      <c r="EX2772" s="6"/>
      <c r="EY2772" s="24"/>
      <c r="EZ2772" s="109"/>
      <c r="FA2772" s="66"/>
      <c r="FB2772" s="5"/>
      <c r="FC2772" s="68"/>
      <c r="FD2772" s="67"/>
      <c r="FE2772" s="67"/>
      <c r="FF2772" s="64"/>
      <c r="FG2772" s="5"/>
      <c r="FH2772" s="69"/>
      <c r="FI2772" s="6"/>
      <c r="FJ2772" s="5"/>
      <c r="FK2772" s="25"/>
      <c r="FL2772" s="5"/>
    </row>
    <row r="2773" spans="40:168">
      <c r="AN2773" s="14"/>
      <c r="AO2773" s="14"/>
      <c r="AP2773" s="5"/>
      <c r="AQ2773" s="25"/>
      <c r="AR2773" s="25"/>
      <c r="AS2773" s="96"/>
      <c r="AT2773" s="83"/>
      <c r="AU2773" s="14"/>
      <c r="AX2773" s="83"/>
      <c r="AY2773" s="83"/>
      <c r="AZ2773" s="83"/>
      <c r="BA2773" s="83"/>
      <c r="BJ2773" s="54"/>
      <c r="BK2773" s="22"/>
      <c r="BL2773" s="24"/>
      <c r="BP2773" s="23"/>
      <c r="BQ2773" s="24"/>
      <c r="BR2773" s="22"/>
      <c r="BS2773" s="24"/>
      <c r="BT2773" s="24"/>
      <c r="BU2773" s="23"/>
      <c r="BV2773" s="26"/>
      <c r="BX2773" s="6"/>
      <c r="BY2773" s="24"/>
      <c r="BZ2773" s="109"/>
      <c r="CA2773" s="66"/>
      <c r="CB2773" s="5"/>
      <c r="CC2773" s="68"/>
      <c r="CD2773" s="67"/>
      <c r="CE2773" s="67"/>
      <c r="CF2773" s="64"/>
      <c r="CG2773" s="5"/>
      <c r="CH2773" s="69"/>
      <c r="CI2773" s="6"/>
      <c r="CJ2773" s="5"/>
      <c r="CK2773" s="25"/>
      <c r="CL2773" s="5"/>
      <c r="DN2773" s="14"/>
      <c r="DO2773" s="14"/>
      <c r="DP2773" s="5"/>
      <c r="DQ2773" s="25"/>
      <c r="DR2773" s="25"/>
      <c r="DS2773" s="96"/>
      <c r="DT2773" s="83"/>
      <c r="DU2773" s="14"/>
      <c r="DX2773" s="83"/>
      <c r="DY2773" s="83"/>
      <c r="DZ2773" s="83"/>
      <c r="EA2773" s="83"/>
      <c r="EJ2773" s="54"/>
      <c r="EK2773" s="22"/>
      <c r="EL2773" s="24"/>
      <c r="EP2773" s="23"/>
      <c r="EQ2773" s="24"/>
      <c r="ER2773" s="22"/>
      <c r="ES2773" s="24"/>
      <c r="ET2773" s="24"/>
      <c r="EU2773" s="23"/>
      <c r="EV2773" s="26"/>
      <c r="EX2773" s="6"/>
      <c r="EY2773" s="24"/>
      <c r="EZ2773" s="109"/>
      <c r="FA2773" s="66"/>
      <c r="FB2773" s="5"/>
      <c r="FC2773" s="68"/>
      <c r="FD2773" s="67"/>
      <c r="FE2773" s="67"/>
      <c r="FF2773" s="64"/>
      <c r="FG2773" s="5"/>
      <c r="FH2773" s="69"/>
      <c r="FI2773" s="6"/>
      <c r="FJ2773" s="5"/>
      <c r="FK2773" s="25"/>
      <c r="FL2773" s="5"/>
    </row>
    <row r="2774" spans="40:168">
      <c r="AN2774" s="14"/>
      <c r="AO2774" s="14"/>
      <c r="AP2774" s="5"/>
      <c r="AQ2774" s="25"/>
      <c r="AR2774" s="25"/>
      <c r="AS2774" s="96"/>
      <c r="AT2774" s="83"/>
      <c r="AU2774" s="14"/>
      <c r="AX2774" s="83"/>
      <c r="AY2774" s="83"/>
      <c r="AZ2774" s="83"/>
      <c r="BA2774" s="83"/>
      <c r="BJ2774" s="54"/>
      <c r="BK2774" s="22"/>
      <c r="BL2774" s="24"/>
      <c r="BP2774" s="23"/>
      <c r="BQ2774" s="24"/>
      <c r="BR2774" s="22"/>
      <c r="BS2774" s="24"/>
      <c r="BT2774" s="24"/>
      <c r="BU2774" s="23"/>
      <c r="BV2774" s="26"/>
      <c r="BX2774" s="6"/>
      <c r="BY2774" s="24"/>
      <c r="BZ2774" s="109"/>
      <c r="CA2774" s="66"/>
      <c r="CB2774" s="5"/>
      <c r="CC2774" s="68"/>
      <c r="CD2774" s="67"/>
      <c r="CE2774" s="67"/>
      <c r="CF2774" s="64"/>
      <c r="CG2774" s="5"/>
      <c r="CH2774" s="69"/>
      <c r="CI2774" s="6"/>
      <c r="CJ2774" s="5"/>
      <c r="CK2774" s="25"/>
      <c r="CL2774" s="5"/>
      <c r="DN2774" s="14"/>
      <c r="DO2774" s="14"/>
      <c r="DP2774" s="5"/>
      <c r="DQ2774" s="25"/>
      <c r="DR2774" s="25"/>
      <c r="DS2774" s="96"/>
      <c r="DT2774" s="83"/>
      <c r="DU2774" s="14"/>
      <c r="DX2774" s="83"/>
      <c r="DY2774" s="83"/>
      <c r="DZ2774" s="83"/>
      <c r="EA2774" s="83"/>
      <c r="EJ2774" s="54"/>
      <c r="EK2774" s="22"/>
      <c r="EL2774" s="24"/>
      <c r="EP2774" s="23"/>
      <c r="EQ2774" s="24"/>
      <c r="ER2774" s="22"/>
      <c r="ES2774" s="24"/>
      <c r="ET2774" s="24"/>
      <c r="EU2774" s="23"/>
      <c r="EV2774" s="26"/>
      <c r="EX2774" s="6"/>
      <c r="EY2774" s="24"/>
      <c r="EZ2774" s="109"/>
      <c r="FA2774" s="66"/>
      <c r="FB2774" s="5"/>
      <c r="FC2774" s="68"/>
      <c r="FD2774" s="67"/>
      <c r="FE2774" s="67"/>
      <c r="FF2774" s="64"/>
      <c r="FG2774" s="5"/>
      <c r="FH2774" s="69"/>
      <c r="FI2774" s="6"/>
      <c r="FJ2774" s="5"/>
      <c r="FK2774" s="25"/>
      <c r="FL2774" s="5"/>
    </row>
    <row r="2775" spans="40:168">
      <c r="AN2775" s="14"/>
      <c r="AO2775" s="14"/>
      <c r="AP2775" s="5"/>
      <c r="AQ2775" s="25"/>
      <c r="AR2775" s="25"/>
      <c r="AS2775" s="96"/>
      <c r="AT2775" s="83"/>
      <c r="AU2775" s="14"/>
      <c r="AX2775" s="83"/>
      <c r="AY2775" s="83"/>
      <c r="AZ2775" s="83"/>
      <c r="BA2775" s="83"/>
      <c r="BJ2775" s="54"/>
      <c r="BK2775" s="22"/>
      <c r="BL2775" s="24"/>
      <c r="BP2775" s="23"/>
      <c r="BQ2775" s="24"/>
      <c r="BR2775" s="22"/>
      <c r="BS2775" s="24"/>
      <c r="BT2775" s="24"/>
      <c r="BU2775" s="23"/>
      <c r="BV2775" s="26"/>
      <c r="BX2775" s="6"/>
      <c r="BY2775" s="24"/>
      <c r="BZ2775" s="109"/>
      <c r="CA2775" s="66"/>
      <c r="CB2775" s="5"/>
      <c r="CC2775" s="68"/>
      <c r="CD2775" s="67"/>
      <c r="CE2775" s="67"/>
      <c r="CF2775" s="64"/>
      <c r="CG2775" s="5"/>
      <c r="CH2775" s="69"/>
      <c r="CI2775" s="6"/>
      <c r="CJ2775" s="5"/>
      <c r="CK2775" s="25"/>
      <c r="CL2775" s="5"/>
      <c r="DN2775" s="14"/>
      <c r="DO2775" s="14"/>
      <c r="DP2775" s="5"/>
      <c r="DQ2775" s="25"/>
      <c r="DR2775" s="25"/>
      <c r="DS2775" s="96"/>
      <c r="DT2775" s="83"/>
      <c r="DU2775" s="14"/>
      <c r="DX2775" s="83"/>
      <c r="DY2775" s="83"/>
      <c r="DZ2775" s="83"/>
      <c r="EA2775" s="83"/>
      <c r="EJ2775" s="54"/>
      <c r="EK2775" s="22"/>
      <c r="EL2775" s="24"/>
      <c r="EP2775" s="23"/>
      <c r="EQ2775" s="24"/>
      <c r="ER2775" s="22"/>
      <c r="ES2775" s="24"/>
      <c r="ET2775" s="24"/>
      <c r="EU2775" s="23"/>
      <c r="EV2775" s="26"/>
      <c r="EX2775" s="6"/>
      <c r="EY2775" s="24"/>
      <c r="EZ2775" s="109"/>
      <c r="FA2775" s="66"/>
      <c r="FB2775" s="5"/>
      <c r="FC2775" s="68"/>
      <c r="FD2775" s="67"/>
      <c r="FE2775" s="67"/>
      <c r="FF2775" s="64"/>
      <c r="FG2775" s="5"/>
      <c r="FH2775" s="69"/>
      <c r="FI2775" s="6"/>
      <c r="FJ2775" s="5"/>
      <c r="FK2775" s="25"/>
      <c r="FL2775" s="5"/>
    </row>
    <row r="2776" spans="40:168">
      <c r="AN2776" s="14"/>
      <c r="AO2776" s="14"/>
      <c r="AP2776" s="5"/>
      <c r="AQ2776" s="25"/>
      <c r="AR2776" s="25"/>
      <c r="AS2776" s="96"/>
      <c r="AT2776" s="83"/>
      <c r="AU2776" s="14"/>
      <c r="AX2776" s="83"/>
      <c r="AY2776" s="83"/>
      <c r="AZ2776" s="83"/>
      <c r="BA2776" s="83"/>
      <c r="BJ2776" s="54"/>
      <c r="BK2776" s="22"/>
      <c r="BL2776" s="24"/>
      <c r="BP2776" s="23"/>
      <c r="BQ2776" s="24"/>
      <c r="BR2776" s="22"/>
      <c r="BS2776" s="24"/>
      <c r="BT2776" s="24"/>
      <c r="BU2776" s="23"/>
      <c r="BV2776" s="26"/>
      <c r="BX2776" s="6"/>
      <c r="BY2776" s="24"/>
      <c r="BZ2776" s="109"/>
      <c r="CA2776" s="66"/>
      <c r="CB2776" s="5"/>
      <c r="CC2776" s="68"/>
      <c r="CD2776" s="67"/>
      <c r="CE2776" s="67"/>
      <c r="CF2776" s="64"/>
      <c r="CG2776" s="5"/>
      <c r="CH2776" s="69"/>
      <c r="CI2776" s="6"/>
      <c r="CJ2776" s="5"/>
      <c r="CK2776" s="25"/>
      <c r="CL2776" s="5"/>
      <c r="DN2776" s="14"/>
      <c r="DO2776" s="14"/>
      <c r="DP2776" s="5"/>
      <c r="DQ2776" s="25"/>
      <c r="DR2776" s="25"/>
      <c r="DS2776" s="96"/>
      <c r="DT2776" s="83"/>
      <c r="DU2776" s="14"/>
      <c r="DX2776" s="83"/>
      <c r="DY2776" s="83"/>
      <c r="DZ2776" s="83"/>
      <c r="EA2776" s="83"/>
      <c r="EJ2776" s="54"/>
      <c r="EK2776" s="22"/>
      <c r="EL2776" s="24"/>
      <c r="EP2776" s="23"/>
      <c r="EQ2776" s="24"/>
      <c r="ER2776" s="22"/>
      <c r="ES2776" s="24"/>
      <c r="ET2776" s="24"/>
      <c r="EU2776" s="23"/>
      <c r="EV2776" s="26"/>
      <c r="EX2776" s="6"/>
      <c r="EY2776" s="24"/>
      <c r="EZ2776" s="109"/>
      <c r="FA2776" s="66"/>
      <c r="FB2776" s="5"/>
      <c r="FC2776" s="68"/>
      <c r="FD2776" s="67"/>
      <c r="FE2776" s="67"/>
      <c r="FF2776" s="64"/>
      <c r="FG2776" s="5"/>
      <c r="FH2776" s="69"/>
      <c r="FI2776" s="6"/>
      <c r="FJ2776" s="5"/>
      <c r="FK2776" s="25"/>
      <c r="FL2776" s="5"/>
    </row>
    <row r="2777" spans="40:168">
      <c r="AN2777" s="14"/>
      <c r="AO2777" s="14"/>
      <c r="AP2777" s="5"/>
      <c r="AQ2777" s="25"/>
      <c r="AR2777" s="25"/>
      <c r="AS2777" s="96"/>
      <c r="AT2777" s="83"/>
      <c r="AU2777" s="14"/>
      <c r="AX2777" s="83"/>
      <c r="AY2777" s="83"/>
      <c r="AZ2777" s="83"/>
      <c r="BA2777" s="83"/>
      <c r="BJ2777" s="54"/>
      <c r="BK2777" s="22"/>
      <c r="BL2777" s="24"/>
      <c r="BP2777" s="23"/>
      <c r="BQ2777" s="24"/>
      <c r="BR2777" s="22"/>
      <c r="BS2777" s="24"/>
      <c r="BT2777" s="24"/>
      <c r="BU2777" s="23"/>
      <c r="BV2777" s="26"/>
      <c r="BX2777" s="6"/>
      <c r="BY2777" s="24"/>
      <c r="BZ2777" s="109"/>
      <c r="CA2777" s="66"/>
      <c r="CB2777" s="5"/>
      <c r="CC2777" s="68"/>
      <c r="CD2777" s="67"/>
      <c r="CE2777" s="67"/>
      <c r="CF2777" s="64"/>
      <c r="CG2777" s="5"/>
      <c r="CH2777" s="69"/>
      <c r="CI2777" s="6"/>
      <c r="CJ2777" s="5"/>
      <c r="CK2777" s="25"/>
      <c r="CL2777" s="5"/>
      <c r="DN2777" s="14"/>
      <c r="DO2777" s="14"/>
      <c r="DP2777" s="5"/>
      <c r="DQ2777" s="25"/>
      <c r="DR2777" s="25"/>
      <c r="DS2777" s="96"/>
      <c r="DT2777" s="83"/>
      <c r="DU2777" s="14"/>
      <c r="DX2777" s="83"/>
      <c r="DY2777" s="83"/>
      <c r="DZ2777" s="83"/>
      <c r="EA2777" s="83"/>
      <c r="EJ2777" s="54"/>
      <c r="EK2777" s="22"/>
      <c r="EL2777" s="24"/>
      <c r="EP2777" s="23"/>
      <c r="EQ2777" s="24"/>
      <c r="ER2777" s="22"/>
      <c r="ES2777" s="24"/>
      <c r="ET2777" s="24"/>
      <c r="EU2777" s="23"/>
      <c r="EV2777" s="26"/>
      <c r="EX2777" s="6"/>
      <c r="EY2777" s="24"/>
      <c r="EZ2777" s="109"/>
      <c r="FA2777" s="66"/>
      <c r="FB2777" s="5"/>
      <c r="FC2777" s="68"/>
      <c r="FD2777" s="67"/>
      <c r="FE2777" s="67"/>
      <c r="FF2777" s="64"/>
      <c r="FG2777" s="5"/>
      <c r="FH2777" s="69"/>
      <c r="FI2777" s="6"/>
      <c r="FJ2777" s="5"/>
      <c r="FK2777" s="25"/>
      <c r="FL2777" s="5"/>
    </row>
    <row r="2778" spans="40:168">
      <c r="AN2778" s="14"/>
      <c r="AO2778" s="14"/>
      <c r="AP2778" s="5"/>
      <c r="AQ2778" s="25"/>
      <c r="AR2778" s="25"/>
      <c r="AS2778" s="96"/>
      <c r="AT2778" s="83"/>
      <c r="AU2778" s="14"/>
      <c r="AX2778" s="83"/>
      <c r="AY2778" s="83"/>
      <c r="AZ2778" s="83"/>
      <c r="BA2778" s="83"/>
      <c r="BJ2778" s="54"/>
      <c r="BK2778" s="22"/>
      <c r="BL2778" s="24"/>
      <c r="BP2778" s="23"/>
      <c r="BQ2778" s="24"/>
      <c r="BR2778" s="22"/>
      <c r="BS2778" s="24"/>
      <c r="BT2778" s="24"/>
      <c r="BU2778" s="23"/>
      <c r="BV2778" s="26"/>
      <c r="BX2778" s="6"/>
      <c r="BY2778" s="24"/>
      <c r="BZ2778" s="109"/>
      <c r="CA2778" s="66"/>
      <c r="CB2778" s="5"/>
      <c r="CC2778" s="68"/>
      <c r="CD2778" s="67"/>
      <c r="CE2778" s="67"/>
      <c r="CF2778" s="64"/>
      <c r="CG2778" s="5"/>
      <c r="CH2778" s="69"/>
      <c r="CI2778" s="6"/>
      <c r="CJ2778" s="5"/>
      <c r="CK2778" s="25"/>
      <c r="CL2778" s="5"/>
      <c r="DN2778" s="14"/>
      <c r="DO2778" s="14"/>
      <c r="DP2778" s="5"/>
      <c r="DQ2778" s="25"/>
      <c r="DR2778" s="25"/>
      <c r="DS2778" s="96"/>
      <c r="DT2778" s="83"/>
      <c r="DU2778" s="14"/>
      <c r="DX2778" s="83"/>
      <c r="DY2778" s="83"/>
      <c r="DZ2778" s="83"/>
      <c r="EA2778" s="83"/>
      <c r="EJ2778" s="54"/>
      <c r="EK2778" s="22"/>
      <c r="EL2778" s="24"/>
      <c r="EP2778" s="23"/>
      <c r="EQ2778" s="24"/>
      <c r="ER2778" s="22"/>
      <c r="ES2778" s="24"/>
      <c r="ET2778" s="24"/>
      <c r="EU2778" s="23"/>
      <c r="EV2778" s="26"/>
      <c r="EX2778" s="6"/>
      <c r="EY2778" s="24"/>
      <c r="EZ2778" s="109"/>
      <c r="FA2778" s="66"/>
      <c r="FB2778" s="5"/>
      <c r="FC2778" s="68"/>
      <c r="FD2778" s="67"/>
      <c r="FE2778" s="67"/>
      <c r="FF2778" s="64"/>
      <c r="FG2778" s="5"/>
      <c r="FH2778" s="69"/>
      <c r="FI2778" s="6"/>
      <c r="FJ2778" s="5"/>
      <c r="FK2778" s="25"/>
      <c r="FL2778" s="5"/>
    </row>
    <row r="2779" spans="40:168">
      <c r="AN2779" s="14"/>
      <c r="AO2779" s="14"/>
      <c r="AP2779" s="5"/>
      <c r="AQ2779" s="25"/>
      <c r="AR2779" s="25"/>
      <c r="AS2779" s="96"/>
      <c r="AT2779" s="83"/>
      <c r="AU2779" s="14"/>
      <c r="AX2779" s="83"/>
      <c r="AY2779" s="83"/>
      <c r="AZ2779" s="83"/>
      <c r="BA2779" s="83"/>
      <c r="BJ2779" s="54"/>
      <c r="BK2779" s="22"/>
      <c r="BL2779" s="24"/>
      <c r="BP2779" s="23"/>
      <c r="BQ2779" s="24"/>
      <c r="BR2779" s="22"/>
      <c r="BS2779" s="24"/>
      <c r="BT2779" s="24"/>
      <c r="BU2779" s="23"/>
      <c r="BV2779" s="26"/>
      <c r="BX2779" s="6"/>
      <c r="BY2779" s="24"/>
      <c r="BZ2779" s="109"/>
      <c r="CA2779" s="66"/>
      <c r="CB2779" s="5"/>
      <c r="CC2779" s="68"/>
      <c r="CD2779" s="67"/>
      <c r="CE2779" s="67"/>
      <c r="CF2779" s="64"/>
      <c r="CG2779" s="5"/>
      <c r="CH2779" s="69"/>
      <c r="CI2779" s="6"/>
      <c r="CJ2779" s="5"/>
      <c r="CK2779" s="25"/>
      <c r="CL2779" s="5"/>
      <c r="DN2779" s="14"/>
      <c r="DO2779" s="14"/>
      <c r="DP2779" s="5"/>
      <c r="DQ2779" s="25"/>
      <c r="DR2779" s="25"/>
      <c r="DS2779" s="96"/>
      <c r="DT2779" s="83"/>
      <c r="DU2779" s="14"/>
      <c r="DX2779" s="83"/>
      <c r="DY2779" s="83"/>
      <c r="DZ2779" s="83"/>
      <c r="EA2779" s="83"/>
      <c r="EJ2779" s="54"/>
      <c r="EK2779" s="22"/>
      <c r="EL2779" s="24"/>
      <c r="EP2779" s="23"/>
      <c r="EQ2779" s="24"/>
      <c r="ER2779" s="22"/>
      <c r="ES2779" s="24"/>
      <c r="ET2779" s="24"/>
      <c r="EU2779" s="23"/>
      <c r="EV2779" s="26"/>
      <c r="EX2779" s="6"/>
      <c r="EY2779" s="24"/>
      <c r="EZ2779" s="109"/>
      <c r="FA2779" s="66"/>
      <c r="FB2779" s="5"/>
      <c r="FC2779" s="68"/>
      <c r="FD2779" s="67"/>
      <c r="FE2779" s="67"/>
      <c r="FF2779" s="64"/>
      <c r="FG2779" s="5"/>
      <c r="FH2779" s="69"/>
      <c r="FI2779" s="6"/>
      <c r="FJ2779" s="5"/>
      <c r="FK2779" s="25"/>
      <c r="FL2779" s="5"/>
    </row>
    <row r="2780" spans="40:168">
      <c r="AN2780" s="14"/>
      <c r="AO2780" s="14"/>
      <c r="AP2780" s="5"/>
      <c r="AQ2780" s="25"/>
      <c r="AR2780" s="25"/>
      <c r="AS2780" s="96"/>
      <c r="AT2780" s="83"/>
      <c r="AU2780" s="14"/>
      <c r="AX2780" s="83"/>
      <c r="AY2780" s="83"/>
      <c r="AZ2780" s="83"/>
      <c r="BA2780" s="83"/>
      <c r="BJ2780" s="54"/>
      <c r="BK2780" s="22"/>
      <c r="BL2780" s="24"/>
      <c r="BP2780" s="23"/>
      <c r="BQ2780" s="24"/>
      <c r="BR2780" s="22"/>
      <c r="BS2780" s="24"/>
      <c r="BT2780" s="24"/>
      <c r="BU2780" s="23"/>
      <c r="BV2780" s="26"/>
      <c r="BX2780" s="6"/>
      <c r="BY2780" s="24"/>
      <c r="BZ2780" s="109"/>
      <c r="CA2780" s="66"/>
      <c r="CB2780" s="5"/>
      <c r="CC2780" s="68"/>
      <c r="CD2780" s="67"/>
      <c r="CE2780" s="67"/>
      <c r="CF2780" s="64"/>
      <c r="CG2780" s="5"/>
      <c r="CH2780" s="69"/>
      <c r="CI2780" s="6"/>
      <c r="CJ2780" s="5"/>
      <c r="CK2780" s="25"/>
      <c r="CL2780" s="5"/>
      <c r="DN2780" s="14"/>
      <c r="DO2780" s="14"/>
      <c r="DP2780" s="5"/>
      <c r="DQ2780" s="25"/>
      <c r="DR2780" s="25"/>
      <c r="DS2780" s="96"/>
      <c r="DT2780" s="83"/>
      <c r="DU2780" s="14"/>
      <c r="DX2780" s="83"/>
      <c r="DY2780" s="83"/>
      <c r="DZ2780" s="83"/>
      <c r="EA2780" s="83"/>
      <c r="EJ2780" s="54"/>
      <c r="EK2780" s="22"/>
      <c r="EL2780" s="24"/>
      <c r="EP2780" s="23"/>
      <c r="EQ2780" s="24"/>
      <c r="ER2780" s="22"/>
      <c r="ES2780" s="24"/>
      <c r="ET2780" s="24"/>
      <c r="EU2780" s="23"/>
      <c r="EV2780" s="26"/>
      <c r="EX2780" s="6"/>
      <c r="EY2780" s="24"/>
      <c r="EZ2780" s="109"/>
      <c r="FA2780" s="66"/>
      <c r="FB2780" s="5"/>
      <c r="FC2780" s="68"/>
      <c r="FD2780" s="67"/>
      <c r="FE2780" s="67"/>
      <c r="FF2780" s="64"/>
      <c r="FG2780" s="5"/>
      <c r="FH2780" s="69"/>
      <c r="FI2780" s="6"/>
      <c r="FJ2780" s="5"/>
      <c r="FK2780" s="25"/>
      <c r="FL2780" s="5"/>
    </row>
    <row r="2781" spans="40:168">
      <c r="AN2781" s="14"/>
      <c r="AO2781" s="14"/>
      <c r="AP2781" s="5"/>
      <c r="AQ2781" s="25"/>
      <c r="AR2781" s="25"/>
      <c r="AS2781" s="96"/>
      <c r="AT2781" s="83"/>
      <c r="AU2781" s="14"/>
      <c r="AX2781" s="83"/>
      <c r="AY2781" s="83"/>
      <c r="AZ2781" s="83"/>
      <c r="BA2781" s="83"/>
      <c r="BJ2781" s="54"/>
      <c r="BK2781" s="22"/>
      <c r="BL2781" s="24"/>
      <c r="BP2781" s="23"/>
      <c r="BQ2781" s="24"/>
      <c r="BR2781" s="22"/>
      <c r="BS2781" s="24"/>
      <c r="BT2781" s="24"/>
      <c r="BU2781" s="23"/>
      <c r="BV2781" s="26"/>
      <c r="BX2781" s="6"/>
      <c r="BY2781" s="24"/>
      <c r="BZ2781" s="109"/>
      <c r="CA2781" s="66"/>
      <c r="CB2781" s="5"/>
      <c r="CC2781" s="68"/>
      <c r="CD2781" s="67"/>
      <c r="CE2781" s="67"/>
      <c r="CF2781" s="64"/>
      <c r="CG2781" s="5"/>
      <c r="CH2781" s="69"/>
      <c r="CI2781" s="6"/>
      <c r="CJ2781" s="5"/>
      <c r="CK2781" s="25"/>
      <c r="CL2781" s="5"/>
      <c r="DN2781" s="14"/>
      <c r="DO2781" s="14"/>
      <c r="DP2781" s="5"/>
      <c r="DQ2781" s="25"/>
      <c r="DR2781" s="25"/>
      <c r="DS2781" s="96"/>
      <c r="DT2781" s="83"/>
      <c r="DU2781" s="14"/>
      <c r="DX2781" s="83"/>
      <c r="DY2781" s="83"/>
      <c r="DZ2781" s="83"/>
      <c r="EA2781" s="83"/>
      <c r="EJ2781" s="54"/>
      <c r="EK2781" s="22"/>
      <c r="EL2781" s="24"/>
      <c r="EP2781" s="23"/>
      <c r="EQ2781" s="24"/>
      <c r="ER2781" s="22"/>
      <c r="ES2781" s="24"/>
      <c r="ET2781" s="24"/>
      <c r="EU2781" s="23"/>
      <c r="EV2781" s="26"/>
      <c r="EX2781" s="6"/>
      <c r="EY2781" s="24"/>
      <c r="EZ2781" s="109"/>
      <c r="FA2781" s="66"/>
      <c r="FB2781" s="5"/>
      <c r="FC2781" s="68"/>
      <c r="FD2781" s="67"/>
      <c r="FE2781" s="67"/>
      <c r="FF2781" s="64"/>
      <c r="FG2781" s="5"/>
      <c r="FH2781" s="69"/>
      <c r="FI2781" s="6"/>
      <c r="FJ2781" s="5"/>
      <c r="FK2781" s="25"/>
      <c r="FL2781" s="5"/>
    </row>
    <row r="2782" spans="40:168">
      <c r="AN2782" s="14"/>
      <c r="AO2782" s="14"/>
      <c r="AP2782" s="5"/>
      <c r="AQ2782" s="25"/>
      <c r="AR2782" s="25"/>
      <c r="AS2782" s="96"/>
      <c r="AT2782" s="83"/>
      <c r="AU2782" s="14"/>
      <c r="AX2782" s="83"/>
      <c r="AY2782" s="83"/>
      <c r="AZ2782" s="83"/>
      <c r="BA2782" s="83"/>
      <c r="BJ2782" s="54"/>
      <c r="BK2782" s="22"/>
      <c r="BL2782" s="24"/>
      <c r="BP2782" s="23"/>
      <c r="BQ2782" s="24"/>
      <c r="BR2782" s="22"/>
      <c r="BS2782" s="24"/>
      <c r="BT2782" s="24"/>
      <c r="BU2782" s="23"/>
      <c r="BV2782" s="26"/>
      <c r="BX2782" s="6"/>
      <c r="BY2782" s="24"/>
      <c r="BZ2782" s="109"/>
      <c r="CA2782" s="66"/>
      <c r="CB2782" s="5"/>
      <c r="CC2782" s="68"/>
      <c r="CD2782" s="67"/>
      <c r="CE2782" s="67"/>
      <c r="CF2782" s="64"/>
      <c r="CG2782" s="5"/>
      <c r="CH2782" s="69"/>
      <c r="CI2782" s="6"/>
      <c r="CJ2782" s="5"/>
      <c r="CK2782" s="25"/>
      <c r="CL2782" s="5"/>
      <c r="DN2782" s="14"/>
      <c r="DO2782" s="14"/>
      <c r="DP2782" s="5"/>
      <c r="DQ2782" s="25"/>
      <c r="DR2782" s="25"/>
      <c r="DS2782" s="96"/>
      <c r="DT2782" s="83"/>
      <c r="DU2782" s="14"/>
      <c r="DX2782" s="83"/>
      <c r="DY2782" s="83"/>
      <c r="DZ2782" s="83"/>
      <c r="EA2782" s="83"/>
      <c r="EJ2782" s="54"/>
      <c r="EK2782" s="22"/>
      <c r="EL2782" s="24"/>
      <c r="EP2782" s="23"/>
      <c r="EQ2782" s="24"/>
      <c r="ER2782" s="22"/>
      <c r="ES2782" s="24"/>
      <c r="ET2782" s="24"/>
      <c r="EU2782" s="23"/>
      <c r="EV2782" s="26"/>
      <c r="EX2782" s="6"/>
      <c r="EY2782" s="24"/>
      <c r="EZ2782" s="109"/>
      <c r="FA2782" s="66"/>
      <c r="FB2782" s="5"/>
      <c r="FC2782" s="68"/>
      <c r="FD2782" s="67"/>
      <c r="FE2782" s="67"/>
      <c r="FF2782" s="64"/>
      <c r="FG2782" s="5"/>
      <c r="FH2782" s="69"/>
      <c r="FI2782" s="6"/>
      <c r="FJ2782" s="5"/>
      <c r="FK2782" s="25"/>
      <c r="FL2782" s="5"/>
    </row>
    <row r="2783" spans="40:168">
      <c r="AN2783" s="14"/>
      <c r="AO2783" s="14"/>
      <c r="AP2783" s="5"/>
      <c r="AQ2783" s="25"/>
      <c r="AR2783" s="25"/>
      <c r="AS2783" s="96"/>
      <c r="AT2783" s="83"/>
      <c r="AU2783" s="14"/>
      <c r="AX2783" s="83"/>
      <c r="AY2783" s="83"/>
      <c r="AZ2783" s="83"/>
      <c r="BA2783" s="83"/>
      <c r="BJ2783" s="54"/>
      <c r="BK2783" s="22"/>
      <c r="BL2783" s="24"/>
      <c r="BP2783" s="23"/>
      <c r="BQ2783" s="24"/>
      <c r="BR2783" s="22"/>
      <c r="BS2783" s="24"/>
      <c r="BT2783" s="24"/>
      <c r="BU2783" s="23"/>
      <c r="BV2783" s="26"/>
      <c r="BX2783" s="6"/>
      <c r="BY2783" s="24"/>
      <c r="BZ2783" s="109"/>
      <c r="CA2783" s="66"/>
      <c r="CB2783" s="5"/>
      <c r="CC2783" s="68"/>
      <c r="CD2783" s="67"/>
      <c r="CE2783" s="67"/>
      <c r="CF2783" s="64"/>
      <c r="CG2783" s="5"/>
      <c r="CH2783" s="69"/>
      <c r="CI2783" s="6"/>
      <c r="CJ2783" s="5"/>
      <c r="CK2783" s="25"/>
      <c r="CL2783" s="5"/>
      <c r="DN2783" s="14"/>
      <c r="DO2783" s="14"/>
      <c r="DP2783" s="5"/>
      <c r="DQ2783" s="25"/>
      <c r="DR2783" s="25"/>
      <c r="DS2783" s="96"/>
      <c r="DT2783" s="83"/>
      <c r="DU2783" s="14"/>
      <c r="DX2783" s="83"/>
      <c r="DY2783" s="83"/>
      <c r="DZ2783" s="83"/>
      <c r="EA2783" s="83"/>
      <c r="EJ2783" s="54"/>
      <c r="EK2783" s="22"/>
      <c r="EL2783" s="24"/>
      <c r="EP2783" s="23"/>
      <c r="EQ2783" s="24"/>
      <c r="ER2783" s="22"/>
      <c r="ES2783" s="24"/>
      <c r="ET2783" s="24"/>
      <c r="EU2783" s="23"/>
      <c r="EV2783" s="26"/>
      <c r="EX2783" s="6"/>
      <c r="EY2783" s="24"/>
      <c r="EZ2783" s="109"/>
      <c r="FA2783" s="66"/>
      <c r="FB2783" s="5"/>
      <c r="FC2783" s="68"/>
      <c r="FD2783" s="67"/>
      <c r="FE2783" s="67"/>
      <c r="FF2783" s="64"/>
      <c r="FG2783" s="5"/>
      <c r="FH2783" s="69"/>
      <c r="FI2783" s="6"/>
      <c r="FJ2783" s="5"/>
      <c r="FK2783" s="25"/>
      <c r="FL2783" s="5"/>
    </row>
    <row r="2784" spans="40:168">
      <c r="AN2784" s="14"/>
      <c r="AO2784" s="14"/>
      <c r="AP2784" s="5"/>
      <c r="AQ2784" s="25"/>
      <c r="AR2784" s="25"/>
      <c r="AS2784" s="96"/>
      <c r="AT2784" s="83"/>
      <c r="AU2784" s="14"/>
      <c r="AX2784" s="83"/>
      <c r="AY2784" s="83"/>
      <c r="AZ2784" s="83"/>
      <c r="BA2784" s="83"/>
      <c r="BJ2784" s="54"/>
      <c r="BK2784" s="22"/>
      <c r="BL2784" s="24"/>
      <c r="BP2784" s="23"/>
      <c r="BQ2784" s="24"/>
      <c r="BR2784" s="22"/>
      <c r="BS2784" s="24"/>
      <c r="BT2784" s="24"/>
      <c r="BU2784" s="23"/>
      <c r="BV2784" s="26"/>
      <c r="BX2784" s="6"/>
      <c r="BY2784" s="24"/>
      <c r="BZ2784" s="109"/>
      <c r="CA2784" s="66"/>
      <c r="CB2784" s="5"/>
      <c r="CC2784" s="68"/>
      <c r="CD2784" s="67"/>
      <c r="CE2784" s="67"/>
      <c r="CF2784" s="64"/>
      <c r="CG2784" s="5"/>
      <c r="CH2784" s="69"/>
      <c r="CI2784" s="6"/>
      <c r="CJ2784" s="5"/>
      <c r="CK2784" s="25"/>
      <c r="CL2784" s="5"/>
      <c r="DN2784" s="14"/>
      <c r="DO2784" s="14"/>
      <c r="DP2784" s="5"/>
      <c r="DQ2784" s="25"/>
      <c r="DR2784" s="25"/>
      <c r="DS2784" s="96"/>
      <c r="DT2784" s="83"/>
      <c r="DU2784" s="14"/>
      <c r="DX2784" s="83"/>
      <c r="DY2784" s="83"/>
      <c r="DZ2784" s="83"/>
      <c r="EA2784" s="83"/>
      <c r="EJ2784" s="54"/>
      <c r="EK2784" s="22"/>
      <c r="EL2784" s="24"/>
      <c r="EP2784" s="23"/>
      <c r="EQ2784" s="24"/>
      <c r="ER2784" s="22"/>
      <c r="ES2784" s="24"/>
      <c r="ET2784" s="24"/>
      <c r="EU2784" s="23"/>
      <c r="EV2784" s="26"/>
      <c r="EX2784" s="6"/>
      <c r="EY2784" s="24"/>
      <c r="EZ2784" s="109"/>
      <c r="FA2784" s="66"/>
      <c r="FB2784" s="5"/>
      <c r="FC2784" s="68"/>
      <c r="FD2784" s="67"/>
      <c r="FE2784" s="67"/>
      <c r="FF2784" s="64"/>
      <c r="FG2784" s="5"/>
      <c r="FH2784" s="69"/>
      <c r="FI2784" s="6"/>
      <c r="FJ2784" s="5"/>
      <c r="FK2784" s="25"/>
      <c r="FL2784" s="5"/>
    </row>
    <row r="2785" spans="40:168">
      <c r="AN2785" s="14"/>
      <c r="AO2785" s="14"/>
      <c r="AP2785" s="5"/>
      <c r="AQ2785" s="25"/>
      <c r="AR2785" s="25"/>
      <c r="AS2785" s="96"/>
      <c r="AT2785" s="83"/>
      <c r="AU2785" s="14"/>
      <c r="AX2785" s="83"/>
      <c r="AY2785" s="83"/>
      <c r="AZ2785" s="83"/>
      <c r="BA2785" s="83"/>
      <c r="BJ2785" s="54"/>
      <c r="BK2785" s="22"/>
      <c r="BL2785" s="24"/>
      <c r="BP2785" s="23"/>
      <c r="BQ2785" s="24"/>
      <c r="BR2785" s="22"/>
      <c r="BS2785" s="24"/>
      <c r="BT2785" s="24"/>
      <c r="BU2785" s="23"/>
      <c r="BV2785" s="26"/>
      <c r="BX2785" s="6"/>
      <c r="BY2785" s="24"/>
      <c r="BZ2785" s="109"/>
      <c r="CA2785" s="66"/>
      <c r="CB2785" s="5"/>
      <c r="CC2785" s="68"/>
      <c r="CD2785" s="67"/>
      <c r="CE2785" s="67"/>
      <c r="CF2785" s="64"/>
      <c r="CG2785" s="5"/>
      <c r="CH2785" s="69"/>
      <c r="CI2785" s="6"/>
      <c r="CJ2785" s="5"/>
      <c r="CK2785" s="25"/>
      <c r="CL2785" s="5"/>
      <c r="DN2785" s="14"/>
      <c r="DO2785" s="14"/>
      <c r="DP2785" s="5"/>
      <c r="DQ2785" s="25"/>
      <c r="DR2785" s="25"/>
      <c r="DS2785" s="96"/>
      <c r="DT2785" s="83"/>
      <c r="DU2785" s="14"/>
      <c r="DX2785" s="83"/>
      <c r="DY2785" s="83"/>
      <c r="DZ2785" s="83"/>
      <c r="EA2785" s="83"/>
      <c r="EJ2785" s="54"/>
      <c r="EK2785" s="22"/>
      <c r="EL2785" s="24"/>
      <c r="EP2785" s="23"/>
      <c r="EQ2785" s="24"/>
      <c r="ER2785" s="22"/>
      <c r="ES2785" s="24"/>
      <c r="ET2785" s="24"/>
      <c r="EU2785" s="23"/>
      <c r="EV2785" s="26"/>
      <c r="EX2785" s="6"/>
      <c r="EY2785" s="24"/>
      <c r="EZ2785" s="109"/>
      <c r="FA2785" s="66"/>
      <c r="FB2785" s="5"/>
      <c r="FC2785" s="68"/>
      <c r="FD2785" s="67"/>
      <c r="FE2785" s="67"/>
      <c r="FF2785" s="64"/>
      <c r="FG2785" s="5"/>
      <c r="FH2785" s="69"/>
      <c r="FI2785" s="6"/>
      <c r="FJ2785" s="5"/>
      <c r="FK2785" s="25"/>
      <c r="FL2785" s="5"/>
    </row>
    <row r="2786" spans="40:168">
      <c r="AN2786" s="14"/>
      <c r="AO2786" s="14"/>
      <c r="AP2786" s="5"/>
      <c r="AQ2786" s="25"/>
      <c r="AR2786" s="25"/>
      <c r="AS2786" s="96"/>
      <c r="AT2786" s="83"/>
      <c r="AU2786" s="14"/>
      <c r="AX2786" s="83"/>
      <c r="AY2786" s="83"/>
      <c r="AZ2786" s="83"/>
      <c r="BA2786" s="83"/>
      <c r="BJ2786" s="54"/>
      <c r="BK2786" s="22"/>
      <c r="BL2786" s="24"/>
      <c r="BP2786" s="23"/>
      <c r="BQ2786" s="24"/>
      <c r="BR2786" s="22"/>
      <c r="BS2786" s="24"/>
      <c r="BT2786" s="24"/>
      <c r="BU2786" s="23"/>
      <c r="BV2786" s="26"/>
      <c r="BX2786" s="6"/>
      <c r="BY2786" s="24"/>
      <c r="BZ2786" s="109"/>
      <c r="CA2786" s="66"/>
      <c r="CB2786" s="5"/>
      <c r="CC2786" s="68"/>
      <c r="CD2786" s="67"/>
      <c r="CE2786" s="67"/>
      <c r="CF2786" s="64"/>
      <c r="CG2786" s="5"/>
      <c r="CH2786" s="69"/>
      <c r="CI2786" s="6"/>
      <c r="CJ2786" s="5"/>
      <c r="CK2786" s="25"/>
      <c r="CL2786" s="5"/>
      <c r="DN2786" s="14"/>
      <c r="DO2786" s="14"/>
      <c r="DP2786" s="5"/>
      <c r="DQ2786" s="25"/>
      <c r="DR2786" s="25"/>
      <c r="DS2786" s="96"/>
      <c r="DT2786" s="83"/>
      <c r="DU2786" s="14"/>
      <c r="DX2786" s="83"/>
      <c r="DY2786" s="83"/>
      <c r="DZ2786" s="83"/>
      <c r="EA2786" s="83"/>
      <c r="EJ2786" s="54"/>
      <c r="EK2786" s="22"/>
      <c r="EL2786" s="24"/>
      <c r="EP2786" s="23"/>
      <c r="EQ2786" s="24"/>
      <c r="ER2786" s="22"/>
      <c r="ES2786" s="24"/>
      <c r="ET2786" s="24"/>
      <c r="EU2786" s="23"/>
      <c r="EV2786" s="26"/>
      <c r="EX2786" s="6"/>
      <c r="EY2786" s="24"/>
      <c r="EZ2786" s="109"/>
      <c r="FA2786" s="66"/>
      <c r="FB2786" s="5"/>
      <c r="FC2786" s="68"/>
      <c r="FD2786" s="67"/>
      <c r="FE2786" s="67"/>
      <c r="FF2786" s="64"/>
      <c r="FG2786" s="5"/>
      <c r="FH2786" s="69"/>
      <c r="FI2786" s="6"/>
      <c r="FJ2786" s="5"/>
      <c r="FK2786" s="25"/>
      <c r="FL2786" s="5"/>
    </row>
    <row r="2787" spans="40:168">
      <c r="AN2787" s="14"/>
      <c r="AO2787" s="14"/>
      <c r="AP2787" s="5"/>
      <c r="AQ2787" s="25"/>
      <c r="AR2787" s="25"/>
      <c r="AS2787" s="96"/>
      <c r="AT2787" s="83"/>
      <c r="AU2787" s="14"/>
      <c r="AX2787" s="83"/>
      <c r="AY2787" s="83"/>
      <c r="AZ2787" s="83"/>
      <c r="BA2787" s="83"/>
      <c r="BJ2787" s="54"/>
      <c r="BK2787" s="22"/>
      <c r="BL2787" s="24"/>
      <c r="BP2787" s="23"/>
      <c r="BQ2787" s="24"/>
      <c r="BR2787" s="22"/>
      <c r="BS2787" s="24"/>
      <c r="BT2787" s="24"/>
      <c r="BU2787" s="23"/>
      <c r="BV2787" s="26"/>
      <c r="BX2787" s="6"/>
      <c r="BY2787" s="24"/>
      <c r="BZ2787" s="109"/>
      <c r="CA2787" s="66"/>
      <c r="CB2787" s="5"/>
      <c r="CC2787" s="68"/>
      <c r="CD2787" s="67"/>
      <c r="CE2787" s="67"/>
      <c r="CF2787" s="64"/>
      <c r="CG2787" s="5"/>
      <c r="CH2787" s="69"/>
      <c r="CI2787" s="6"/>
      <c r="CJ2787" s="5"/>
      <c r="CK2787" s="25"/>
      <c r="CL2787" s="5"/>
      <c r="DN2787" s="14"/>
      <c r="DO2787" s="14"/>
      <c r="DP2787" s="5"/>
      <c r="DQ2787" s="25"/>
      <c r="DR2787" s="25"/>
      <c r="DS2787" s="96"/>
      <c r="DT2787" s="83"/>
      <c r="DU2787" s="14"/>
      <c r="DX2787" s="83"/>
      <c r="DY2787" s="83"/>
      <c r="DZ2787" s="83"/>
      <c r="EA2787" s="83"/>
      <c r="EJ2787" s="54"/>
      <c r="EK2787" s="22"/>
      <c r="EL2787" s="24"/>
      <c r="EP2787" s="23"/>
      <c r="EQ2787" s="24"/>
      <c r="ER2787" s="22"/>
      <c r="ES2787" s="24"/>
      <c r="ET2787" s="24"/>
      <c r="EU2787" s="23"/>
      <c r="EV2787" s="26"/>
      <c r="EX2787" s="6"/>
      <c r="EY2787" s="24"/>
      <c r="EZ2787" s="109"/>
      <c r="FA2787" s="66"/>
      <c r="FB2787" s="5"/>
      <c r="FC2787" s="68"/>
      <c r="FD2787" s="67"/>
      <c r="FE2787" s="67"/>
      <c r="FF2787" s="64"/>
      <c r="FG2787" s="5"/>
      <c r="FH2787" s="69"/>
      <c r="FI2787" s="6"/>
      <c r="FJ2787" s="5"/>
      <c r="FK2787" s="25"/>
      <c r="FL2787" s="5"/>
    </row>
    <row r="2788" spans="40:168">
      <c r="AN2788" s="14"/>
      <c r="AO2788" s="14"/>
      <c r="AP2788" s="5"/>
      <c r="AQ2788" s="25"/>
      <c r="AR2788" s="25"/>
      <c r="AS2788" s="96"/>
      <c r="AT2788" s="83"/>
      <c r="AU2788" s="14"/>
      <c r="AX2788" s="83"/>
      <c r="AY2788" s="83"/>
      <c r="AZ2788" s="83"/>
      <c r="BA2788" s="83"/>
      <c r="BJ2788" s="54"/>
      <c r="BK2788" s="22"/>
      <c r="BL2788" s="24"/>
      <c r="BP2788" s="23"/>
      <c r="BQ2788" s="24"/>
      <c r="BR2788" s="22"/>
      <c r="BS2788" s="24"/>
      <c r="BT2788" s="24"/>
      <c r="BU2788" s="23"/>
      <c r="BV2788" s="26"/>
      <c r="BX2788" s="6"/>
      <c r="BY2788" s="24"/>
      <c r="BZ2788" s="109"/>
      <c r="CA2788" s="66"/>
      <c r="CB2788" s="5"/>
      <c r="CC2788" s="68"/>
      <c r="CD2788" s="67"/>
      <c r="CE2788" s="67"/>
      <c r="CF2788" s="64"/>
      <c r="CG2788" s="5"/>
      <c r="CH2788" s="69"/>
      <c r="CI2788" s="6"/>
      <c r="CJ2788" s="5"/>
      <c r="CK2788" s="25"/>
      <c r="CL2788" s="5"/>
      <c r="DN2788" s="14"/>
      <c r="DO2788" s="14"/>
      <c r="DP2788" s="5"/>
      <c r="DQ2788" s="25"/>
      <c r="DR2788" s="25"/>
      <c r="DS2788" s="96"/>
      <c r="DT2788" s="83"/>
      <c r="DU2788" s="14"/>
      <c r="DX2788" s="83"/>
      <c r="DY2788" s="83"/>
      <c r="DZ2788" s="83"/>
      <c r="EA2788" s="83"/>
      <c r="EJ2788" s="54"/>
      <c r="EK2788" s="22"/>
      <c r="EL2788" s="24"/>
      <c r="EP2788" s="23"/>
      <c r="EQ2788" s="24"/>
      <c r="ER2788" s="22"/>
      <c r="ES2788" s="24"/>
      <c r="ET2788" s="24"/>
      <c r="EU2788" s="23"/>
      <c r="EV2788" s="26"/>
      <c r="EX2788" s="6"/>
      <c r="EY2788" s="24"/>
      <c r="EZ2788" s="109"/>
      <c r="FA2788" s="66"/>
      <c r="FB2788" s="5"/>
      <c r="FC2788" s="68"/>
      <c r="FD2788" s="67"/>
      <c r="FE2788" s="67"/>
      <c r="FF2788" s="64"/>
      <c r="FG2788" s="5"/>
      <c r="FH2788" s="69"/>
      <c r="FI2788" s="6"/>
      <c r="FJ2788" s="5"/>
      <c r="FK2788" s="25"/>
      <c r="FL2788" s="5"/>
    </row>
    <row r="2789" spans="40:168">
      <c r="AN2789" s="14"/>
      <c r="AO2789" s="14"/>
      <c r="AP2789" s="5"/>
      <c r="AQ2789" s="25"/>
      <c r="AR2789" s="25"/>
      <c r="AS2789" s="96"/>
      <c r="AT2789" s="83"/>
      <c r="AU2789" s="14"/>
      <c r="AX2789" s="83"/>
      <c r="AY2789" s="83"/>
      <c r="AZ2789" s="83"/>
      <c r="BA2789" s="83"/>
      <c r="BJ2789" s="54"/>
      <c r="BK2789" s="22"/>
      <c r="BL2789" s="24"/>
      <c r="BP2789" s="23"/>
      <c r="BQ2789" s="24"/>
      <c r="BR2789" s="22"/>
      <c r="BS2789" s="24"/>
      <c r="BT2789" s="24"/>
      <c r="BU2789" s="23"/>
      <c r="BV2789" s="26"/>
      <c r="BX2789" s="6"/>
      <c r="BY2789" s="24"/>
      <c r="BZ2789" s="109"/>
      <c r="CA2789" s="66"/>
      <c r="CB2789" s="5"/>
      <c r="CC2789" s="68"/>
      <c r="CD2789" s="67"/>
      <c r="CE2789" s="67"/>
      <c r="CF2789" s="64"/>
      <c r="CG2789" s="5"/>
      <c r="CH2789" s="69"/>
      <c r="CI2789" s="6"/>
      <c r="CJ2789" s="5"/>
      <c r="CK2789" s="25"/>
      <c r="CL2789" s="5"/>
      <c r="DN2789" s="14"/>
      <c r="DO2789" s="14"/>
      <c r="DP2789" s="5"/>
      <c r="DQ2789" s="25"/>
      <c r="DR2789" s="25"/>
      <c r="DS2789" s="96"/>
      <c r="DT2789" s="83"/>
      <c r="DU2789" s="14"/>
      <c r="DX2789" s="83"/>
      <c r="DY2789" s="83"/>
      <c r="DZ2789" s="83"/>
      <c r="EA2789" s="83"/>
      <c r="EJ2789" s="54"/>
      <c r="EK2789" s="22"/>
      <c r="EL2789" s="24"/>
      <c r="EP2789" s="23"/>
      <c r="EQ2789" s="24"/>
      <c r="ER2789" s="22"/>
      <c r="ES2789" s="24"/>
      <c r="ET2789" s="24"/>
      <c r="EU2789" s="23"/>
      <c r="EV2789" s="26"/>
      <c r="EX2789" s="6"/>
      <c r="EY2789" s="24"/>
      <c r="EZ2789" s="109"/>
      <c r="FA2789" s="66"/>
      <c r="FB2789" s="5"/>
      <c r="FC2789" s="68"/>
      <c r="FD2789" s="67"/>
      <c r="FE2789" s="67"/>
      <c r="FF2789" s="64"/>
      <c r="FG2789" s="5"/>
      <c r="FH2789" s="69"/>
      <c r="FI2789" s="6"/>
      <c r="FJ2789" s="5"/>
      <c r="FK2789" s="25"/>
      <c r="FL2789" s="5"/>
    </row>
    <row r="2790" spans="40:168">
      <c r="AN2790" s="14"/>
      <c r="AO2790" s="14"/>
      <c r="AP2790" s="5"/>
      <c r="AQ2790" s="25"/>
      <c r="AR2790" s="25"/>
      <c r="AS2790" s="96"/>
      <c r="AT2790" s="83"/>
      <c r="AU2790" s="14"/>
      <c r="AX2790" s="83"/>
      <c r="AY2790" s="83"/>
      <c r="AZ2790" s="83"/>
      <c r="BA2790" s="83"/>
      <c r="BJ2790" s="54"/>
      <c r="BK2790" s="22"/>
      <c r="BL2790" s="24"/>
      <c r="BP2790" s="23"/>
      <c r="BQ2790" s="24"/>
      <c r="BR2790" s="22"/>
      <c r="BS2790" s="24"/>
      <c r="BT2790" s="24"/>
      <c r="BU2790" s="23"/>
      <c r="BV2790" s="26"/>
      <c r="BX2790" s="6"/>
      <c r="BY2790" s="24"/>
      <c r="BZ2790" s="109"/>
      <c r="CA2790" s="66"/>
      <c r="CB2790" s="5"/>
      <c r="CC2790" s="68"/>
      <c r="CD2790" s="67"/>
      <c r="CE2790" s="67"/>
      <c r="CF2790" s="64"/>
      <c r="CG2790" s="5"/>
      <c r="CH2790" s="69"/>
      <c r="CI2790" s="6"/>
      <c r="CJ2790" s="5"/>
      <c r="CK2790" s="25"/>
      <c r="CL2790" s="5"/>
      <c r="DN2790" s="14"/>
      <c r="DO2790" s="14"/>
      <c r="DP2790" s="5"/>
      <c r="DQ2790" s="25"/>
      <c r="DR2790" s="25"/>
      <c r="DS2790" s="96"/>
      <c r="DT2790" s="83"/>
      <c r="DU2790" s="14"/>
      <c r="DX2790" s="83"/>
      <c r="DY2790" s="83"/>
      <c r="DZ2790" s="83"/>
      <c r="EA2790" s="83"/>
      <c r="EJ2790" s="54"/>
      <c r="EK2790" s="22"/>
      <c r="EL2790" s="24"/>
      <c r="EP2790" s="23"/>
      <c r="EQ2790" s="24"/>
      <c r="ER2790" s="22"/>
      <c r="ES2790" s="24"/>
      <c r="ET2790" s="24"/>
      <c r="EU2790" s="23"/>
      <c r="EV2790" s="26"/>
      <c r="EX2790" s="6"/>
      <c r="EY2790" s="24"/>
      <c r="EZ2790" s="109"/>
      <c r="FA2790" s="66"/>
      <c r="FB2790" s="5"/>
      <c r="FC2790" s="68"/>
      <c r="FD2790" s="67"/>
      <c r="FE2790" s="67"/>
      <c r="FF2790" s="64"/>
      <c r="FG2790" s="5"/>
      <c r="FH2790" s="69"/>
      <c r="FI2790" s="6"/>
      <c r="FJ2790" s="5"/>
      <c r="FK2790" s="25"/>
      <c r="FL2790" s="5"/>
    </row>
    <row r="2791" spans="40:168">
      <c r="AN2791" s="14"/>
      <c r="AO2791" s="14"/>
      <c r="AP2791" s="5"/>
      <c r="AQ2791" s="25"/>
      <c r="AR2791" s="25"/>
      <c r="AS2791" s="96"/>
      <c r="AT2791" s="83"/>
      <c r="AU2791" s="14"/>
      <c r="AX2791" s="83"/>
      <c r="AY2791" s="83"/>
      <c r="AZ2791" s="83"/>
      <c r="BA2791" s="83"/>
      <c r="BJ2791" s="54"/>
      <c r="BK2791" s="22"/>
      <c r="BL2791" s="24"/>
      <c r="BP2791" s="23"/>
      <c r="BQ2791" s="24"/>
      <c r="BR2791" s="22"/>
      <c r="BS2791" s="24"/>
      <c r="BT2791" s="24"/>
      <c r="BU2791" s="23"/>
      <c r="BV2791" s="26"/>
      <c r="BX2791" s="6"/>
      <c r="BY2791" s="24"/>
      <c r="BZ2791" s="109"/>
      <c r="CA2791" s="66"/>
      <c r="CB2791" s="5"/>
      <c r="CC2791" s="68"/>
      <c r="CD2791" s="67"/>
      <c r="CE2791" s="67"/>
      <c r="CF2791" s="64"/>
      <c r="CG2791" s="5"/>
      <c r="CH2791" s="69"/>
      <c r="CI2791" s="6"/>
      <c r="CJ2791" s="5"/>
      <c r="CK2791" s="25"/>
      <c r="CL2791" s="5"/>
      <c r="DN2791" s="14"/>
      <c r="DO2791" s="14"/>
      <c r="DP2791" s="5"/>
      <c r="DQ2791" s="25"/>
      <c r="DR2791" s="25"/>
      <c r="DS2791" s="96"/>
      <c r="DT2791" s="83"/>
      <c r="DU2791" s="14"/>
      <c r="DX2791" s="83"/>
      <c r="DY2791" s="83"/>
      <c r="DZ2791" s="83"/>
      <c r="EA2791" s="83"/>
      <c r="EJ2791" s="54"/>
      <c r="EK2791" s="22"/>
      <c r="EL2791" s="24"/>
      <c r="EP2791" s="23"/>
      <c r="EQ2791" s="24"/>
      <c r="ER2791" s="22"/>
      <c r="ES2791" s="24"/>
      <c r="ET2791" s="24"/>
      <c r="EU2791" s="23"/>
      <c r="EV2791" s="26"/>
      <c r="EX2791" s="6"/>
      <c r="EY2791" s="24"/>
      <c r="EZ2791" s="109"/>
      <c r="FA2791" s="66"/>
      <c r="FB2791" s="5"/>
      <c r="FC2791" s="68"/>
      <c r="FD2791" s="67"/>
      <c r="FE2791" s="67"/>
      <c r="FF2791" s="64"/>
      <c r="FG2791" s="5"/>
      <c r="FH2791" s="69"/>
      <c r="FI2791" s="6"/>
      <c r="FJ2791" s="5"/>
      <c r="FK2791" s="25"/>
      <c r="FL2791" s="5"/>
    </row>
    <row r="2792" spans="40:168">
      <c r="AN2792" s="14"/>
      <c r="AO2792" s="14"/>
      <c r="AP2792" s="5"/>
      <c r="AQ2792" s="25"/>
      <c r="AR2792" s="25"/>
      <c r="AS2792" s="96"/>
      <c r="AT2792" s="83"/>
      <c r="AU2792" s="14"/>
      <c r="AX2792" s="83"/>
      <c r="AY2792" s="83"/>
      <c r="AZ2792" s="83"/>
      <c r="BA2792" s="83"/>
      <c r="BJ2792" s="54"/>
      <c r="BK2792" s="22"/>
      <c r="BL2792" s="24"/>
      <c r="BP2792" s="23"/>
      <c r="BQ2792" s="24"/>
      <c r="BR2792" s="22"/>
      <c r="BS2792" s="24"/>
      <c r="BT2792" s="24"/>
      <c r="BU2792" s="23"/>
      <c r="BV2792" s="26"/>
      <c r="BX2792" s="6"/>
      <c r="BY2792" s="24"/>
      <c r="BZ2792" s="109"/>
      <c r="CA2792" s="66"/>
      <c r="CB2792" s="5"/>
      <c r="CC2792" s="68"/>
      <c r="CD2792" s="67"/>
      <c r="CE2792" s="67"/>
      <c r="CF2792" s="64"/>
      <c r="CG2792" s="5"/>
      <c r="CH2792" s="69"/>
      <c r="CI2792" s="6"/>
      <c r="CJ2792" s="5"/>
      <c r="CK2792" s="25"/>
      <c r="CL2792" s="5"/>
      <c r="DN2792" s="14"/>
      <c r="DO2792" s="14"/>
      <c r="DP2792" s="5"/>
      <c r="DQ2792" s="25"/>
      <c r="DR2792" s="25"/>
      <c r="DS2792" s="96"/>
      <c r="DT2792" s="83"/>
      <c r="DU2792" s="14"/>
      <c r="DX2792" s="83"/>
      <c r="DY2792" s="83"/>
      <c r="DZ2792" s="83"/>
      <c r="EA2792" s="83"/>
      <c r="EJ2792" s="54"/>
      <c r="EK2792" s="22"/>
      <c r="EL2792" s="24"/>
      <c r="EP2792" s="23"/>
      <c r="EQ2792" s="24"/>
      <c r="ER2792" s="22"/>
      <c r="ES2792" s="24"/>
      <c r="ET2792" s="24"/>
      <c r="EU2792" s="23"/>
      <c r="EV2792" s="26"/>
      <c r="EX2792" s="6"/>
      <c r="EY2792" s="24"/>
      <c r="EZ2792" s="109"/>
      <c r="FA2792" s="66"/>
      <c r="FB2792" s="5"/>
      <c r="FC2792" s="68"/>
      <c r="FD2792" s="67"/>
      <c r="FE2792" s="67"/>
      <c r="FF2792" s="64"/>
      <c r="FG2792" s="5"/>
      <c r="FH2792" s="69"/>
      <c r="FI2792" s="6"/>
      <c r="FJ2792" s="5"/>
      <c r="FK2792" s="25"/>
      <c r="FL2792" s="5"/>
    </row>
    <row r="2793" spans="40:168">
      <c r="AN2793" s="14"/>
      <c r="AO2793" s="14"/>
      <c r="AP2793" s="5"/>
      <c r="AQ2793" s="25"/>
      <c r="AR2793" s="25"/>
      <c r="AS2793" s="96"/>
      <c r="AT2793" s="83"/>
      <c r="AU2793" s="14"/>
      <c r="AX2793" s="83"/>
      <c r="AY2793" s="83"/>
      <c r="AZ2793" s="83"/>
      <c r="BA2793" s="83"/>
      <c r="BJ2793" s="54"/>
      <c r="BK2793" s="22"/>
      <c r="BL2793" s="24"/>
      <c r="BP2793" s="23"/>
      <c r="BQ2793" s="24"/>
      <c r="BR2793" s="22"/>
      <c r="BS2793" s="24"/>
      <c r="BT2793" s="24"/>
      <c r="BU2793" s="23"/>
      <c r="BV2793" s="26"/>
      <c r="BX2793" s="6"/>
      <c r="BY2793" s="24"/>
      <c r="BZ2793" s="109"/>
      <c r="CA2793" s="66"/>
      <c r="CB2793" s="5"/>
      <c r="CC2793" s="68"/>
      <c r="CD2793" s="67"/>
      <c r="CE2793" s="67"/>
      <c r="CF2793" s="64"/>
      <c r="CG2793" s="5"/>
      <c r="CH2793" s="69"/>
      <c r="CI2793" s="6"/>
      <c r="CJ2793" s="5"/>
      <c r="CK2793" s="25"/>
      <c r="CL2793" s="5"/>
      <c r="DN2793" s="14"/>
      <c r="DO2793" s="14"/>
      <c r="DP2793" s="5"/>
      <c r="DQ2793" s="25"/>
      <c r="DR2793" s="25"/>
      <c r="DS2793" s="96"/>
      <c r="DT2793" s="83"/>
      <c r="DU2793" s="14"/>
      <c r="DX2793" s="83"/>
      <c r="DY2793" s="83"/>
      <c r="DZ2793" s="83"/>
      <c r="EA2793" s="83"/>
      <c r="EJ2793" s="54"/>
      <c r="EK2793" s="22"/>
      <c r="EL2793" s="24"/>
      <c r="EP2793" s="23"/>
      <c r="EQ2793" s="24"/>
      <c r="ER2793" s="22"/>
      <c r="ES2793" s="24"/>
      <c r="ET2793" s="24"/>
      <c r="EU2793" s="23"/>
      <c r="EV2793" s="26"/>
      <c r="EX2793" s="6"/>
      <c r="EY2793" s="24"/>
      <c r="EZ2793" s="109"/>
      <c r="FA2793" s="66"/>
      <c r="FB2793" s="5"/>
      <c r="FC2793" s="68"/>
      <c r="FD2793" s="67"/>
      <c r="FE2793" s="67"/>
      <c r="FF2793" s="64"/>
      <c r="FG2793" s="5"/>
      <c r="FH2793" s="69"/>
      <c r="FI2793" s="6"/>
      <c r="FJ2793" s="5"/>
      <c r="FK2793" s="25"/>
      <c r="FL2793" s="5"/>
    </row>
    <row r="2794" spans="40:168">
      <c r="AN2794" s="14"/>
      <c r="AO2794" s="14"/>
      <c r="AP2794" s="5"/>
      <c r="AQ2794" s="25"/>
      <c r="AR2794" s="25"/>
      <c r="AS2794" s="96"/>
      <c r="AT2794" s="83"/>
      <c r="AU2794" s="14"/>
      <c r="AX2794" s="83"/>
      <c r="AY2794" s="83"/>
      <c r="AZ2794" s="83"/>
      <c r="BA2794" s="83"/>
      <c r="BJ2794" s="54"/>
      <c r="BK2794" s="22"/>
      <c r="BL2794" s="24"/>
      <c r="BP2794" s="23"/>
      <c r="BQ2794" s="24"/>
      <c r="BR2794" s="22"/>
      <c r="BS2794" s="24"/>
      <c r="BT2794" s="24"/>
      <c r="BU2794" s="23"/>
      <c r="BV2794" s="26"/>
      <c r="BX2794" s="6"/>
      <c r="BY2794" s="24"/>
      <c r="BZ2794" s="109"/>
      <c r="CA2794" s="66"/>
      <c r="CB2794" s="5"/>
      <c r="CC2794" s="68"/>
      <c r="CD2794" s="67"/>
      <c r="CE2794" s="67"/>
      <c r="CF2794" s="64"/>
      <c r="CG2794" s="5"/>
      <c r="CH2794" s="69"/>
      <c r="CI2794" s="6"/>
      <c r="CJ2794" s="5"/>
      <c r="CK2794" s="25"/>
      <c r="CL2794" s="5"/>
      <c r="DN2794" s="14"/>
      <c r="DO2794" s="14"/>
      <c r="DP2794" s="5"/>
      <c r="DQ2794" s="25"/>
      <c r="DR2794" s="25"/>
      <c r="DS2794" s="96"/>
      <c r="DT2794" s="83"/>
      <c r="DU2794" s="14"/>
      <c r="DX2794" s="83"/>
      <c r="DY2794" s="83"/>
      <c r="DZ2794" s="83"/>
      <c r="EA2794" s="83"/>
      <c r="EJ2794" s="54"/>
      <c r="EK2794" s="22"/>
      <c r="EL2794" s="24"/>
      <c r="EP2794" s="23"/>
      <c r="EQ2794" s="24"/>
      <c r="ER2794" s="22"/>
      <c r="ES2794" s="24"/>
      <c r="ET2794" s="24"/>
      <c r="EU2794" s="23"/>
      <c r="EV2794" s="26"/>
      <c r="EX2794" s="6"/>
      <c r="EY2794" s="24"/>
      <c r="EZ2794" s="109"/>
      <c r="FA2794" s="66"/>
      <c r="FB2794" s="5"/>
      <c r="FC2794" s="68"/>
      <c r="FD2794" s="67"/>
      <c r="FE2794" s="67"/>
      <c r="FF2794" s="64"/>
      <c r="FG2794" s="5"/>
      <c r="FH2794" s="69"/>
      <c r="FI2794" s="6"/>
      <c r="FJ2794" s="5"/>
      <c r="FK2794" s="25"/>
      <c r="FL2794" s="5"/>
    </row>
    <row r="2795" spans="40:168">
      <c r="AN2795" s="14"/>
      <c r="AO2795" s="14"/>
      <c r="AP2795" s="5"/>
      <c r="AQ2795" s="25"/>
      <c r="AR2795" s="25"/>
      <c r="AS2795" s="96"/>
      <c r="AT2795" s="83"/>
      <c r="AU2795" s="14"/>
      <c r="AX2795" s="83"/>
      <c r="AY2795" s="83"/>
      <c r="AZ2795" s="83"/>
      <c r="BA2795" s="83"/>
      <c r="BJ2795" s="54"/>
      <c r="BK2795" s="22"/>
      <c r="BL2795" s="24"/>
      <c r="BP2795" s="23"/>
      <c r="BQ2795" s="24"/>
      <c r="BR2795" s="22"/>
      <c r="BS2795" s="24"/>
      <c r="BT2795" s="24"/>
      <c r="BU2795" s="23"/>
      <c r="BV2795" s="26"/>
      <c r="BX2795" s="6"/>
      <c r="BY2795" s="24"/>
      <c r="BZ2795" s="109"/>
      <c r="CA2795" s="66"/>
      <c r="CB2795" s="5"/>
      <c r="CC2795" s="68"/>
      <c r="CD2795" s="67"/>
      <c r="CE2795" s="67"/>
      <c r="CF2795" s="64"/>
      <c r="CG2795" s="5"/>
      <c r="CH2795" s="69"/>
      <c r="CI2795" s="6"/>
      <c r="CJ2795" s="5"/>
      <c r="CK2795" s="25"/>
      <c r="CL2795" s="5"/>
      <c r="DN2795" s="14"/>
      <c r="DO2795" s="14"/>
      <c r="DP2795" s="5"/>
      <c r="DQ2795" s="25"/>
      <c r="DR2795" s="25"/>
      <c r="DS2795" s="96"/>
      <c r="DT2795" s="83"/>
      <c r="DU2795" s="14"/>
      <c r="DX2795" s="83"/>
      <c r="DY2795" s="83"/>
      <c r="DZ2795" s="83"/>
      <c r="EA2795" s="83"/>
      <c r="EJ2795" s="54"/>
      <c r="EK2795" s="22"/>
      <c r="EL2795" s="24"/>
      <c r="EP2795" s="23"/>
      <c r="EQ2795" s="24"/>
      <c r="ER2795" s="22"/>
      <c r="ES2795" s="24"/>
      <c r="ET2795" s="24"/>
      <c r="EU2795" s="23"/>
      <c r="EV2795" s="26"/>
      <c r="EX2795" s="6"/>
      <c r="EY2795" s="24"/>
      <c r="EZ2795" s="109"/>
      <c r="FA2795" s="66"/>
      <c r="FB2795" s="5"/>
      <c r="FC2795" s="68"/>
      <c r="FD2795" s="67"/>
      <c r="FE2795" s="67"/>
      <c r="FF2795" s="64"/>
      <c r="FG2795" s="5"/>
      <c r="FH2795" s="69"/>
      <c r="FI2795" s="6"/>
      <c r="FJ2795" s="5"/>
      <c r="FK2795" s="25"/>
      <c r="FL2795" s="5"/>
    </row>
    <row r="2796" spans="40:168">
      <c r="AN2796" s="14"/>
      <c r="AO2796" s="14"/>
      <c r="AP2796" s="5"/>
      <c r="AQ2796" s="25"/>
      <c r="AR2796" s="25"/>
      <c r="AS2796" s="96"/>
      <c r="AT2796" s="83"/>
      <c r="AU2796" s="14"/>
      <c r="AX2796" s="83"/>
      <c r="AY2796" s="83"/>
      <c r="AZ2796" s="83"/>
      <c r="BA2796" s="83"/>
      <c r="BJ2796" s="54"/>
      <c r="BK2796" s="22"/>
      <c r="BL2796" s="24"/>
      <c r="BP2796" s="23"/>
      <c r="BQ2796" s="24"/>
      <c r="BR2796" s="22"/>
      <c r="BS2796" s="24"/>
      <c r="BT2796" s="24"/>
      <c r="BU2796" s="23"/>
      <c r="BV2796" s="26"/>
      <c r="BX2796" s="6"/>
      <c r="BY2796" s="24"/>
      <c r="BZ2796" s="109"/>
      <c r="CA2796" s="66"/>
      <c r="CB2796" s="5"/>
      <c r="CC2796" s="68"/>
      <c r="CD2796" s="67"/>
      <c r="CE2796" s="67"/>
      <c r="CF2796" s="64"/>
      <c r="CG2796" s="5"/>
      <c r="CH2796" s="69"/>
      <c r="CI2796" s="6"/>
      <c r="CJ2796" s="5"/>
      <c r="CK2796" s="25"/>
      <c r="CL2796" s="5"/>
      <c r="DN2796" s="14"/>
      <c r="DO2796" s="14"/>
      <c r="DP2796" s="5"/>
      <c r="DQ2796" s="25"/>
      <c r="DR2796" s="25"/>
      <c r="DS2796" s="96"/>
      <c r="DT2796" s="83"/>
      <c r="DU2796" s="14"/>
      <c r="DX2796" s="83"/>
      <c r="DY2796" s="83"/>
      <c r="DZ2796" s="83"/>
      <c r="EA2796" s="83"/>
      <c r="EJ2796" s="54"/>
      <c r="EK2796" s="22"/>
      <c r="EL2796" s="24"/>
      <c r="EP2796" s="23"/>
      <c r="EQ2796" s="24"/>
      <c r="ER2796" s="22"/>
      <c r="ES2796" s="24"/>
      <c r="ET2796" s="24"/>
      <c r="EU2796" s="23"/>
      <c r="EV2796" s="26"/>
      <c r="EX2796" s="6"/>
      <c r="EY2796" s="24"/>
      <c r="EZ2796" s="109"/>
      <c r="FA2796" s="66"/>
      <c r="FB2796" s="5"/>
      <c r="FC2796" s="68"/>
      <c r="FD2796" s="67"/>
      <c r="FE2796" s="67"/>
      <c r="FF2796" s="64"/>
      <c r="FG2796" s="5"/>
      <c r="FH2796" s="69"/>
      <c r="FI2796" s="6"/>
      <c r="FJ2796" s="5"/>
      <c r="FK2796" s="25"/>
      <c r="FL2796" s="5"/>
    </row>
    <row r="2797" spans="40:168">
      <c r="AN2797" s="14"/>
      <c r="AO2797" s="14"/>
      <c r="AP2797" s="5"/>
      <c r="AQ2797" s="25"/>
      <c r="AR2797" s="25"/>
      <c r="AS2797" s="96"/>
      <c r="AT2797" s="83"/>
      <c r="AU2797" s="14"/>
      <c r="AX2797" s="83"/>
      <c r="AY2797" s="83"/>
      <c r="AZ2797" s="83"/>
      <c r="BA2797" s="83"/>
      <c r="BJ2797" s="54"/>
      <c r="BK2797" s="22"/>
      <c r="BL2797" s="24"/>
      <c r="BP2797" s="23"/>
      <c r="BQ2797" s="24"/>
      <c r="BR2797" s="22"/>
      <c r="BS2797" s="24"/>
      <c r="BT2797" s="24"/>
      <c r="BU2797" s="23"/>
      <c r="BV2797" s="26"/>
      <c r="BX2797" s="6"/>
      <c r="BY2797" s="24"/>
      <c r="BZ2797" s="109"/>
      <c r="CA2797" s="66"/>
      <c r="CB2797" s="5"/>
      <c r="CC2797" s="68"/>
      <c r="CD2797" s="67"/>
      <c r="CE2797" s="67"/>
      <c r="CF2797" s="64"/>
      <c r="CG2797" s="5"/>
      <c r="CH2797" s="69"/>
      <c r="CI2797" s="6"/>
      <c r="CJ2797" s="5"/>
      <c r="CK2797" s="25"/>
      <c r="CL2797" s="5"/>
      <c r="DN2797" s="14"/>
      <c r="DO2797" s="14"/>
      <c r="DP2797" s="5"/>
      <c r="DQ2797" s="25"/>
      <c r="DR2797" s="25"/>
      <c r="DS2797" s="96"/>
      <c r="DT2797" s="83"/>
      <c r="DU2797" s="14"/>
      <c r="DX2797" s="83"/>
      <c r="DY2797" s="83"/>
      <c r="DZ2797" s="83"/>
      <c r="EA2797" s="83"/>
      <c r="EJ2797" s="54"/>
      <c r="EK2797" s="22"/>
      <c r="EL2797" s="24"/>
      <c r="EP2797" s="23"/>
      <c r="EQ2797" s="24"/>
      <c r="ER2797" s="22"/>
      <c r="ES2797" s="24"/>
      <c r="ET2797" s="24"/>
      <c r="EU2797" s="23"/>
      <c r="EV2797" s="26"/>
      <c r="EX2797" s="6"/>
      <c r="EY2797" s="24"/>
      <c r="EZ2797" s="109"/>
      <c r="FA2797" s="66"/>
      <c r="FB2797" s="5"/>
      <c r="FC2797" s="68"/>
      <c r="FD2797" s="67"/>
      <c r="FE2797" s="67"/>
      <c r="FF2797" s="64"/>
      <c r="FG2797" s="5"/>
      <c r="FH2797" s="69"/>
      <c r="FI2797" s="6"/>
      <c r="FJ2797" s="5"/>
      <c r="FK2797" s="25"/>
      <c r="FL2797" s="5"/>
    </row>
    <row r="2798" spans="40:168">
      <c r="AN2798" s="14"/>
      <c r="AO2798" s="14"/>
      <c r="AP2798" s="5"/>
      <c r="AQ2798" s="25"/>
      <c r="AR2798" s="25"/>
      <c r="AS2798" s="96"/>
      <c r="AT2798" s="83"/>
      <c r="AU2798" s="14"/>
      <c r="AX2798" s="83"/>
      <c r="AY2798" s="83"/>
      <c r="AZ2798" s="83"/>
      <c r="BA2798" s="83"/>
      <c r="BJ2798" s="54"/>
      <c r="BK2798" s="22"/>
      <c r="BL2798" s="24"/>
      <c r="BP2798" s="23"/>
      <c r="BQ2798" s="24"/>
      <c r="BR2798" s="22"/>
      <c r="BS2798" s="24"/>
      <c r="BT2798" s="24"/>
      <c r="BU2798" s="23"/>
      <c r="BV2798" s="26"/>
      <c r="BX2798" s="6"/>
      <c r="BY2798" s="24"/>
      <c r="BZ2798" s="109"/>
      <c r="CA2798" s="66"/>
      <c r="CB2798" s="5"/>
      <c r="CC2798" s="68"/>
      <c r="CD2798" s="67"/>
      <c r="CE2798" s="67"/>
      <c r="CF2798" s="64"/>
      <c r="CG2798" s="5"/>
      <c r="CH2798" s="69"/>
      <c r="CI2798" s="6"/>
      <c r="CJ2798" s="5"/>
      <c r="CK2798" s="25"/>
      <c r="CL2798" s="5"/>
      <c r="DN2798" s="14"/>
      <c r="DO2798" s="14"/>
      <c r="DP2798" s="5"/>
      <c r="DQ2798" s="25"/>
      <c r="DR2798" s="25"/>
      <c r="DS2798" s="96"/>
      <c r="DT2798" s="83"/>
      <c r="DU2798" s="14"/>
      <c r="DX2798" s="83"/>
      <c r="DY2798" s="83"/>
      <c r="DZ2798" s="83"/>
      <c r="EA2798" s="83"/>
      <c r="EJ2798" s="54"/>
      <c r="EK2798" s="22"/>
      <c r="EL2798" s="24"/>
      <c r="EP2798" s="23"/>
      <c r="EQ2798" s="24"/>
      <c r="ER2798" s="22"/>
      <c r="ES2798" s="24"/>
      <c r="ET2798" s="24"/>
      <c r="EU2798" s="23"/>
      <c r="EV2798" s="26"/>
      <c r="EX2798" s="6"/>
      <c r="EY2798" s="24"/>
      <c r="EZ2798" s="109"/>
      <c r="FA2798" s="66"/>
      <c r="FB2798" s="5"/>
      <c r="FC2798" s="68"/>
      <c r="FD2798" s="67"/>
      <c r="FE2798" s="67"/>
      <c r="FF2798" s="64"/>
      <c r="FG2798" s="5"/>
      <c r="FH2798" s="69"/>
      <c r="FI2798" s="6"/>
      <c r="FJ2798" s="5"/>
      <c r="FK2798" s="25"/>
      <c r="FL2798" s="5"/>
    </row>
    <row r="2799" spans="40:168">
      <c r="AN2799" s="14"/>
      <c r="AO2799" s="14"/>
      <c r="AP2799" s="5"/>
      <c r="AQ2799" s="25"/>
      <c r="AR2799" s="25"/>
      <c r="AS2799" s="96"/>
      <c r="AT2799" s="83"/>
      <c r="AU2799" s="14"/>
      <c r="AX2799" s="83"/>
      <c r="AY2799" s="83"/>
      <c r="AZ2799" s="83"/>
      <c r="BA2799" s="83"/>
      <c r="BJ2799" s="54"/>
      <c r="BK2799" s="22"/>
      <c r="BL2799" s="24"/>
      <c r="BP2799" s="23"/>
      <c r="BQ2799" s="24"/>
      <c r="BR2799" s="22"/>
      <c r="BS2799" s="24"/>
      <c r="BT2799" s="24"/>
      <c r="BU2799" s="23"/>
      <c r="BV2799" s="26"/>
      <c r="BX2799" s="6"/>
      <c r="BY2799" s="24"/>
      <c r="BZ2799" s="109"/>
      <c r="CA2799" s="66"/>
      <c r="CB2799" s="5"/>
      <c r="CC2799" s="68"/>
      <c r="CD2799" s="67"/>
      <c r="CE2799" s="67"/>
      <c r="CF2799" s="64"/>
      <c r="CG2799" s="5"/>
      <c r="CH2799" s="69"/>
      <c r="CI2799" s="6"/>
      <c r="CJ2799" s="5"/>
      <c r="CK2799" s="25"/>
      <c r="CL2799" s="5"/>
      <c r="DN2799" s="14"/>
      <c r="DO2799" s="14"/>
      <c r="DP2799" s="5"/>
      <c r="DQ2799" s="25"/>
      <c r="DR2799" s="25"/>
      <c r="DS2799" s="96"/>
      <c r="DT2799" s="83"/>
      <c r="DU2799" s="14"/>
      <c r="DX2799" s="83"/>
      <c r="DY2799" s="83"/>
      <c r="DZ2799" s="83"/>
      <c r="EA2799" s="83"/>
      <c r="EJ2799" s="54"/>
      <c r="EK2799" s="22"/>
      <c r="EL2799" s="24"/>
      <c r="EP2799" s="23"/>
      <c r="EQ2799" s="24"/>
      <c r="ER2799" s="22"/>
      <c r="ES2799" s="24"/>
      <c r="ET2799" s="24"/>
      <c r="EU2799" s="23"/>
      <c r="EV2799" s="26"/>
      <c r="EX2799" s="6"/>
      <c r="EY2799" s="24"/>
      <c r="EZ2799" s="109"/>
      <c r="FA2799" s="66"/>
      <c r="FB2799" s="5"/>
      <c r="FC2799" s="68"/>
      <c r="FD2799" s="67"/>
      <c r="FE2799" s="67"/>
      <c r="FF2799" s="64"/>
      <c r="FG2799" s="5"/>
      <c r="FH2799" s="69"/>
      <c r="FI2799" s="6"/>
      <c r="FJ2799" s="5"/>
      <c r="FK2799" s="25"/>
      <c r="FL2799" s="5"/>
    </row>
    <row r="2800" spans="40:168">
      <c r="AN2800" s="14"/>
      <c r="AO2800" s="14"/>
      <c r="AP2800" s="5"/>
      <c r="AQ2800" s="25"/>
      <c r="AR2800" s="25"/>
      <c r="AS2800" s="96"/>
      <c r="AT2800" s="83"/>
      <c r="AU2800" s="14"/>
      <c r="AX2800" s="83"/>
      <c r="AY2800" s="83"/>
      <c r="AZ2800" s="83"/>
      <c r="BA2800" s="83"/>
      <c r="BJ2800" s="54"/>
      <c r="BK2800" s="22"/>
      <c r="BL2800" s="24"/>
      <c r="BP2800" s="23"/>
      <c r="BQ2800" s="24"/>
      <c r="BR2800" s="22"/>
      <c r="BS2800" s="24"/>
      <c r="BT2800" s="24"/>
      <c r="BU2800" s="23"/>
      <c r="BV2800" s="26"/>
      <c r="BX2800" s="6"/>
      <c r="BY2800" s="24"/>
      <c r="BZ2800" s="109"/>
      <c r="CA2800" s="66"/>
      <c r="CB2800" s="5"/>
      <c r="CC2800" s="68"/>
      <c r="CD2800" s="67"/>
      <c r="CE2800" s="67"/>
      <c r="CF2800" s="64"/>
      <c r="CG2800" s="5"/>
      <c r="CH2800" s="69"/>
      <c r="CI2800" s="6"/>
      <c r="CJ2800" s="5"/>
      <c r="CK2800" s="25"/>
      <c r="CL2800" s="5"/>
      <c r="DN2800" s="14"/>
      <c r="DO2800" s="14"/>
      <c r="DP2800" s="5"/>
      <c r="DQ2800" s="25"/>
      <c r="DR2800" s="25"/>
      <c r="DS2800" s="96"/>
      <c r="DT2800" s="83"/>
      <c r="DU2800" s="14"/>
      <c r="DX2800" s="83"/>
      <c r="DY2800" s="83"/>
      <c r="DZ2800" s="83"/>
      <c r="EA2800" s="83"/>
      <c r="EJ2800" s="54"/>
      <c r="EK2800" s="22"/>
      <c r="EL2800" s="24"/>
      <c r="EP2800" s="23"/>
      <c r="EQ2800" s="24"/>
      <c r="ER2800" s="22"/>
      <c r="ES2800" s="24"/>
      <c r="ET2800" s="24"/>
      <c r="EU2800" s="23"/>
      <c r="EV2800" s="26"/>
      <c r="EX2800" s="6"/>
      <c r="EY2800" s="24"/>
      <c r="EZ2800" s="109"/>
      <c r="FA2800" s="66"/>
      <c r="FB2800" s="5"/>
      <c r="FC2800" s="68"/>
      <c r="FD2800" s="67"/>
      <c r="FE2800" s="67"/>
      <c r="FF2800" s="64"/>
      <c r="FG2800" s="5"/>
      <c r="FH2800" s="69"/>
      <c r="FI2800" s="6"/>
      <c r="FJ2800" s="5"/>
      <c r="FK2800" s="25"/>
      <c r="FL2800" s="5"/>
    </row>
    <row r="2801" spans="40:168">
      <c r="AN2801" s="14"/>
      <c r="AO2801" s="14"/>
      <c r="AP2801" s="5"/>
      <c r="AQ2801" s="25"/>
      <c r="AR2801" s="25"/>
      <c r="AS2801" s="96"/>
      <c r="AT2801" s="83"/>
      <c r="AU2801" s="14"/>
      <c r="AX2801" s="83"/>
      <c r="AY2801" s="83"/>
      <c r="AZ2801" s="83"/>
      <c r="BA2801" s="83"/>
      <c r="BJ2801" s="54"/>
      <c r="BK2801" s="22"/>
      <c r="BL2801" s="24"/>
      <c r="BP2801" s="23"/>
      <c r="BQ2801" s="24"/>
      <c r="BR2801" s="22"/>
      <c r="BS2801" s="24"/>
      <c r="BT2801" s="24"/>
      <c r="BU2801" s="23"/>
      <c r="BV2801" s="26"/>
      <c r="BX2801" s="6"/>
      <c r="BY2801" s="24"/>
      <c r="BZ2801" s="109"/>
      <c r="CA2801" s="66"/>
      <c r="CB2801" s="5"/>
      <c r="CC2801" s="68"/>
      <c r="CD2801" s="67"/>
      <c r="CE2801" s="67"/>
      <c r="CF2801" s="64"/>
      <c r="CG2801" s="5"/>
      <c r="CH2801" s="69"/>
      <c r="CI2801" s="6"/>
      <c r="CJ2801" s="5"/>
      <c r="CK2801" s="25"/>
      <c r="CL2801" s="5"/>
      <c r="DN2801" s="14"/>
      <c r="DO2801" s="14"/>
      <c r="DP2801" s="5"/>
      <c r="DQ2801" s="25"/>
      <c r="DR2801" s="25"/>
      <c r="DS2801" s="96"/>
      <c r="DT2801" s="83"/>
      <c r="DU2801" s="14"/>
      <c r="DX2801" s="83"/>
      <c r="DY2801" s="83"/>
      <c r="DZ2801" s="83"/>
      <c r="EA2801" s="83"/>
      <c r="EJ2801" s="54"/>
      <c r="EK2801" s="22"/>
      <c r="EL2801" s="24"/>
      <c r="EP2801" s="23"/>
      <c r="EQ2801" s="24"/>
      <c r="ER2801" s="22"/>
      <c r="ES2801" s="24"/>
      <c r="ET2801" s="24"/>
      <c r="EU2801" s="23"/>
      <c r="EV2801" s="26"/>
      <c r="EX2801" s="6"/>
      <c r="EY2801" s="24"/>
      <c r="EZ2801" s="109"/>
      <c r="FA2801" s="66"/>
      <c r="FB2801" s="5"/>
      <c r="FC2801" s="68"/>
      <c r="FD2801" s="67"/>
      <c r="FE2801" s="67"/>
      <c r="FF2801" s="64"/>
      <c r="FG2801" s="5"/>
      <c r="FH2801" s="69"/>
      <c r="FI2801" s="6"/>
      <c r="FJ2801" s="5"/>
      <c r="FK2801" s="25"/>
      <c r="FL2801" s="5"/>
    </row>
    <row r="2802" spans="40:168">
      <c r="AN2802" s="14"/>
      <c r="AO2802" s="14"/>
      <c r="AP2802" s="5"/>
      <c r="AQ2802" s="25"/>
      <c r="AR2802" s="25"/>
      <c r="AS2802" s="96"/>
      <c r="AT2802" s="83"/>
      <c r="AU2802" s="14"/>
      <c r="AX2802" s="83"/>
      <c r="AY2802" s="83"/>
      <c r="AZ2802" s="83"/>
      <c r="BA2802" s="83"/>
      <c r="BJ2802" s="54"/>
      <c r="BK2802" s="22"/>
      <c r="BL2802" s="24"/>
      <c r="BP2802" s="23"/>
      <c r="BQ2802" s="24"/>
      <c r="BR2802" s="22"/>
      <c r="BS2802" s="24"/>
      <c r="BT2802" s="24"/>
      <c r="BU2802" s="23"/>
      <c r="BV2802" s="26"/>
      <c r="BX2802" s="6"/>
      <c r="BY2802" s="24"/>
      <c r="BZ2802" s="109"/>
      <c r="CA2802" s="66"/>
      <c r="CB2802" s="5"/>
      <c r="CC2802" s="68"/>
      <c r="CD2802" s="67"/>
      <c r="CE2802" s="67"/>
      <c r="CF2802" s="64"/>
      <c r="CG2802" s="5"/>
      <c r="CH2802" s="69"/>
      <c r="CI2802" s="6"/>
      <c r="CJ2802" s="5"/>
      <c r="CK2802" s="25"/>
      <c r="CL2802" s="5"/>
      <c r="DN2802" s="14"/>
      <c r="DO2802" s="14"/>
      <c r="DP2802" s="5"/>
      <c r="DQ2802" s="25"/>
      <c r="DR2802" s="25"/>
      <c r="DS2802" s="96"/>
      <c r="DT2802" s="83"/>
      <c r="DU2802" s="14"/>
      <c r="DX2802" s="83"/>
      <c r="DY2802" s="83"/>
      <c r="DZ2802" s="83"/>
      <c r="EA2802" s="83"/>
      <c r="EJ2802" s="54"/>
      <c r="EK2802" s="22"/>
      <c r="EL2802" s="24"/>
      <c r="EP2802" s="23"/>
      <c r="EQ2802" s="24"/>
      <c r="ER2802" s="22"/>
      <c r="ES2802" s="24"/>
      <c r="ET2802" s="24"/>
      <c r="EU2802" s="23"/>
      <c r="EV2802" s="26"/>
      <c r="EX2802" s="6"/>
      <c r="EY2802" s="24"/>
      <c r="EZ2802" s="109"/>
      <c r="FA2802" s="66"/>
      <c r="FB2802" s="5"/>
      <c r="FC2802" s="68"/>
      <c r="FD2802" s="67"/>
      <c r="FE2802" s="67"/>
      <c r="FF2802" s="64"/>
      <c r="FG2802" s="5"/>
      <c r="FH2802" s="69"/>
      <c r="FI2802" s="6"/>
      <c r="FJ2802" s="5"/>
      <c r="FK2802" s="25"/>
      <c r="FL2802" s="5"/>
    </row>
    <row r="2803" spans="40:168">
      <c r="AN2803" s="14"/>
      <c r="AO2803" s="14"/>
      <c r="AP2803" s="5"/>
      <c r="AQ2803" s="25"/>
      <c r="AR2803" s="25"/>
      <c r="AS2803" s="96"/>
      <c r="AT2803" s="83"/>
      <c r="AU2803" s="14"/>
      <c r="AX2803" s="83"/>
      <c r="AY2803" s="83"/>
      <c r="AZ2803" s="83"/>
      <c r="BA2803" s="83"/>
      <c r="BJ2803" s="54"/>
      <c r="BK2803" s="22"/>
      <c r="BL2803" s="24"/>
      <c r="BP2803" s="23"/>
      <c r="BQ2803" s="24"/>
      <c r="BR2803" s="22"/>
      <c r="BS2803" s="24"/>
      <c r="BT2803" s="24"/>
      <c r="BU2803" s="23"/>
      <c r="BV2803" s="26"/>
      <c r="BX2803" s="6"/>
      <c r="BY2803" s="24"/>
      <c r="BZ2803" s="109"/>
      <c r="CA2803" s="66"/>
      <c r="CB2803" s="5"/>
      <c r="CC2803" s="68"/>
      <c r="CD2803" s="67"/>
      <c r="CE2803" s="67"/>
      <c r="CF2803" s="64"/>
      <c r="CG2803" s="5"/>
      <c r="CH2803" s="69"/>
      <c r="CI2803" s="6"/>
      <c r="CJ2803" s="5"/>
      <c r="CK2803" s="25"/>
      <c r="CL2803" s="5"/>
      <c r="DN2803" s="14"/>
      <c r="DO2803" s="14"/>
      <c r="DP2803" s="5"/>
      <c r="DQ2803" s="25"/>
      <c r="DR2803" s="25"/>
      <c r="DS2803" s="96"/>
      <c r="DT2803" s="83"/>
      <c r="DU2803" s="14"/>
      <c r="DX2803" s="83"/>
      <c r="DY2803" s="83"/>
      <c r="DZ2803" s="83"/>
      <c r="EA2803" s="83"/>
      <c r="EJ2803" s="54"/>
      <c r="EK2803" s="22"/>
      <c r="EL2803" s="24"/>
      <c r="EP2803" s="23"/>
      <c r="EQ2803" s="24"/>
      <c r="ER2803" s="22"/>
      <c r="ES2803" s="24"/>
      <c r="ET2803" s="24"/>
      <c r="EU2803" s="23"/>
      <c r="EV2803" s="26"/>
      <c r="EX2803" s="6"/>
      <c r="EY2803" s="24"/>
      <c r="EZ2803" s="109"/>
      <c r="FA2803" s="66"/>
      <c r="FB2803" s="5"/>
      <c r="FC2803" s="68"/>
      <c r="FD2803" s="67"/>
      <c r="FE2803" s="67"/>
      <c r="FF2803" s="64"/>
      <c r="FG2803" s="5"/>
      <c r="FH2803" s="69"/>
      <c r="FI2803" s="6"/>
      <c r="FJ2803" s="5"/>
      <c r="FK2803" s="25"/>
      <c r="FL2803" s="5"/>
    </row>
    <row r="2804" spans="40:168">
      <c r="AN2804" s="14"/>
      <c r="AO2804" s="14"/>
      <c r="AP2804" s="5"/>
      <c r="AQ2804" s="25"/>
      <c r="AR2804" s="25"/>
      <c r="AS2804" s="96"/>
      <c r="AT2804" s="83"/>
      <c r="AU2804" s="14"/>
      <c r="AX2804" s="83"/>
      <c r="AY2804" s="83"/>
      <c r="AZ2804" s="83"/>
      <c r="BA2804" s="83"/>
      <c r="BJ2804" s="54"/>
      <c r="BK2804" s="22"/>
      <c r="BL2804" s="24"/>
      <c r="BP2804" s="23"/>
      <c r="BQ2804" s="24"/>
      <c r="BR2804" s="22"/>
      <c r="BS2804" s="24"/>
      <c r="BT2804" s="24"/>
      <c r="BU2804" s="23"/>
      <c r="BV2804" s="26"/>
      <c r="BX2804" s="6"/>
      <c r="BY2804" s="24"/>
      <c r="BZ2804" s="109"/>
      <c r="CA2804" s="66"/>
      <c r="CB2804" s="5"/>
      <c r="CC2804" s="68"/>
      <c r="CD2804" s="67"/>
      <c r="CE2804" s="67"/>
      <c r="CF2804" s="64"/>
      <c r="CG2804" s="5"/>
      <c r="CH2804" s="69"/>
      <c r="CI2804" s="6"/>
      <c r="CJ2804" s="5"/>
      <c r="CK2804" s="25"/>
      <c r="CL2804" s="5"/>
      <c r="DN2804" s="14"/>
      <c r="DO2804" s="14"/>
      <c r="DP2804" s="5"/>
      <c r="DQ2804" s="25"/>
      <c r="DR2804" s="25"/>
      <c r="DS2804" s="96"/>
      <c r="DT2804" s="83"/>
      <c r="DU2804" s="14"/>
      <c r="DX2804" s="83"/>
      <c r="DY2804" s="83"/>
      <c r="DZ2804" s="83"/>
      <c r="EA2804" s="83"/>
      <c r="EJ2804" s="54"/>
      <c r="EK2804" s="22"/>
      <c r="EL2804" s="24"/>
      <c r="EP2804" s="23"/>
      <c r="EQ2804" s="24"/>
      <c r="ER2804" s="22"/>
      <c r="ES2804" s="24"/>
      <c r="ET2804" s="24"/>
      <c r="EU2804" s="23"/>
      <c r="EV2804" s="26"/>
      <c r="EX2804" s="6"/>
      <c r="EY2804" s="24"/>
      <c r="EZ2804" s="109"/>
      <c r="FA2804" s="66"/>
      <c r="FB2804" s="5"/>
      <c r="FC2804" s="68"/>
      <c r="FD2804" s="67"/>
      <c r="FE2804" s="67"/>
      <c r="FF2804" s="64"/>
      <c r="FG2804" s="5"/>
      <c r="FH2804" s="69"/>
      <c r="FI2804" s="6"/>
      <c r="FJ2804" s="5"/>
      <c r="FK2804" s="25"/>
      <c r="FL2804" s="5"/>
    </row>
    <row r="2805" spans="40:168">
      <c r="AN2805" s="14"/>
      <c r="AO2805" s="14"/>
      <c r="AP2805" s="5"/>
      <c r="AQ2805" s="25"/>
      <c r="AR2805" s="25"/>
      <c r="AS2805" s="96"/>
      <c r="AT2805" s="83"/>
      <c r="AU2805" s="14"/>
      <c r="AX2805" s="83"/>
      <c r="AY2805" s="83"/>
      <c r="AZ2805" s="83"/>
      <c r="BA2805" s="83"/>
      <c r="BJ2805" s="54"/>
      <c r="BK2805" s="22"/>
      <c r="BL2805" s="24"/>
      <c r="BP2805" s="23"/>
      <c r="BQ2805" s="24"/>
      <c r="BR2805" s="22"/>
      <c r="BS2805" s="24"/>
      <c r="BT2805" s="24"/>
      <c r="BU2805" s="23"/>
      <c r="BV2805" s="26"/>
      <c r="BX2805" s="6"/>
      <c r="BY2805" s="24"/>
      <c r="BZ2805" s="109"/>
      <c r="CA2805" s="66"/>
      <c r="CB2805" s="5"/>
      <c r="CC2805" s="68"/>
      <c r="CD2805" s="67"/>
      <c r="CE2805" s="67"/>
      <c r="CF2805" s="64"/>
      <c r="CG2805" s="5"/>
      <c r="CH2805" s="69"/>
      <c r="CI2805" s="6"/>
      <c r="CJ2805" s="5"/>
      <c r="CK2805" s="25"/>
      <c r="CL2805" s="5"/>
      <c r="DN2805" s="14"/>
      <c r="DO2805" s="14"/>
      <c r="DP2805" s="5"/>
      <c r="DQ2805" s="25"/>
      <c r="DR2805" s="25"/>
      <c r="DS2805" s="96"/>
      <c r="DT2805" s="83"/>
      <c r="DU2805" s="14"/>
      <c r="DX2805" s="83"/>
      <c r="DY2805" s="83"/>
      <c r="DZ2805" s="83"/>
      <c r="EA2805" s="83"/>
      <c r="EJ2805" s="54"/>
      <c r="EK2805" s="22"/>
      <c r="EL2805" s="24"/>
      <c r="EP2805" s="23"/>
      <c r="EQ2805" s="24"/>
      <c r="ER2805" s="22"/>
      <c r="ES2805" s="24"/>
      <c r="ET2805" s="24"/>
      <c r="EU2805" s="23"/>
      <c r="EV2805" s="26"/>
      <c r="EX2805" s="6"/>
      <c r="EY2805" s="24"/>
      <c r="EZ2805" s="109"/>
      <c r="FA2805" s="66"/>
      <c r="FB2805" s="5"/>
      <c r="FC2805" s="68"/>
      <c r="FD2805" s="67"/>
      <c r="FE2805" s="67"/>
      <c r="FF2805" s="64"/>
      <c r="FG2805" s="5"/>
      <c r="FH2805" s="69"/>
      <c r="FI2805" s="6"/>
      <c r="FJ2805" s="5"/>
      <c r="FK2805" s="25"/>
      <c r="FL2805" s="5"/>
    </row>
    <row r="2806" spans="40:168">
      <c r="AN2806" s="14"/>
      <c r="AO2806" s="14"/>
      <c r="AP2806" s="5"/>
      <c r="AQ2806" s="25"/>
      <c r="AR2806" s="25"/>
      <c r="AS2806" s="96"/>
      <c r="AT2806" s="83"/>
      <c r="AU2806" s="14"/>
      <c r="AX2806" s="83"/>
      <c r="AY2806" s="83"/>
      <c r="AZ2806" s="83"/>
      <c r="BA2806" s="83"/>
      <c r="BJ2806" s="54"/>
      <c r="BK2806" s="22"/>
      <c r="BL2806" s="24"/>
      <c r="BP2806" s="23"/>
      <c r="BQ2806" s="24"/>
      <c r="BR2806" s="22"/>
      <c r="BS2806" s="24"/>
      <c r="BT2806" s="24"/>
      <c r="BU2806" s="23"/>
      <c r="BV2806" s="26"/>
      <c r="BX2806" s="6"/>
      <c r="BY2806" s="24"/>
      <c r="BZ2806" s="109"/>
      <c r="CA2806" s="66"/>
      <c r="CB2806" s="5"/>
      <c r="CC2806" s="68"/>
      <c r="CD2806" s="67"/>
      <c r="CE2806" s="67"/>
      <c r="CF2806" s="64"/>
      <c r="CG2806" s="5"/>
      <c r="CH2806" s="69"/>
      <c r="CI2806" s="6"/>
      <c r="CJ2806" s="5"/>
      <c r="CK2806" s="25"/>
      <c r="CL2806" s="5"/>
      <c r="DN2806" s="14"/>
      <c r="DO2806" s="14"/>
      <c r="DP2806" s="5"/>
      <c r="DQ2806" s="25"/>
      <c r="DR2806" s="25"/>
      <c r="DS2806" s="96"/>
      <c r="DT2806" s="83"/>
      <c r="DU2806" s="14"/>
      <c r="DX2806" s="83"/>
      <c r="DY2806" s="83"/>
      <c r="DZ2806" s="83"/>
      <c r="EA2806" s="83"/>
      <c r="EJ2806" s="54"/>
      <c r="EK2806" s="22"/>
      <c r="EL2806" s="24"/>
      <c r="EP2806" s="23"/>
      <c r="EQ2806" s="24"/>
      <c r="ER2806" s="22"/>
      <c r="ES2806" s="24"/>
      <c r="ET2806" s="24"/>
      <c r="EU2806" s="23"/>
      <c r="EV2806" s="26"/>
      <c r="EX2806" s="6"/>
      <c r="EY2806" s="24"/>
      <c r="EZ2806" s="109"/>
      <c r="FA2806" s="66"/>
      <c r="FB2806" s="5"/>
      <c r="FC2806" s="68"/>
      <c r="FD2806" s="67"/>
      <c r="FE2806" s="67"/>
      <c r="FF2806" s="64"/>
      <c r="FG2806" s="5"/>
      <c r="FH2806" s="69"/>
      <c r="FI2806" s="6"/>
      <c r="FJ2806" s="5"/>
      <c r="FK2806" s="25"/>
      <c r="FL2806" s="5"/>
    </row>
    <row r="2807" spans="40:168">
      <c r="AN2807" s="14"/>
      <c r="AO2807" s="14"/>
      <c r="AP2807" s="5"/>
      <c r="AQ2807" s="25"/>
      <c r="AR2807" s="25"/>
      <c r="AS2807" s="96"/>
      <c r="AT2807" s="83"/>
      <c r="AU2807" s="14"/>
      <c r="AX2807" s="83"/>
      <c r="AY2807" s="83"/>
      <c r="AZ2807" s="83"/>
      <c r="BA2807" s="83"/>
      <c r="BJ2807" s="54"/>
      <c r="BK2807" s="22"/>
      <c r="BL2807" s="24"/>
      <c r="BP2807" s="23"/>
      <c r="BQ2807" s="24"/>
      <c r="BR2807" s="22"/>
      <c r="BS2807" s="24"/>
      <c r="BT2807" s="24"/>
      <c r="BU2807" s="23"/>
      <c r="BV2807" s="26"/>
      <c r="BX2807" s="6"/>
      <c r="BY2807" s="24"/>
      <c r="BZ2807" s="109"/>
      <c r="CA2807" s="66"/>
      <c r="CB2807" s="5"/>
      <c r="CC2807" s="68"/>
      <c r="CD2807" s="67"/>
      <c r="CE2807" s="67"/>
      <c r="CF2807" s="64"/>
      <c r="CG2807" s="5"/>
      <c r="CH2807" s="69"/>
      <c r="CI2807" s="6"/>
      <c r="CJ2807" s="5"/>
      <c r="CK2807" s="25"/>
      <c r="CL2807" s="5"/>
      <c r="DN2807" s="14"/>
      <c r="DO2807" s="14"/>
      <c r="DP2807" s="5"/>
      <c r="DQ2807" s="25"/>
      <c r="DR2807" s="25"/>
      <c r="DS2807" s="96"/>
      <c r="DT2807" s="83"/>
      <c r="DU2807" s="14"/>
      <c r="DX2807" s="83"/>
      <c r="DY2807" s="83"/>
      <c r="DZ2807" s="83"/>
      <c r="EA2807" s="83"/>
      <c r="EJ2807" s="54"/>
      <c r="EK2807" s="22"/>
      <c r="EL2807" s="24"/>
      <c r="EP2807" s="23"/>
      <c r="EQ2807" s="24"/>
      <c r="ER2807" s="22"/>
      <c r="ES2807" s="24"/>
      <c r="ET2807" s="24"/>
      <c r="EU2807" s="23"/>
      <c r="EV2807" s="26"/>
      <c r="EX2807" s="6"/>
      <c r="EY2807" s="24"/>
      <c r="EZ2807" s="109"/>
      <c r="FA2807" s="66"/>
      <c r="FB2807" s="5"/>
      <c r="FC2807" s="68"/>
      <c r="FD2807" s="67"/>
      <c r="FE2807" s="67"/>
      <c r="FF2807" s="64"/>
      <c r="FG2807" s="5"/>
      <c r="FH2807" s="69"/>
      <c r="FI2807" s="6"/>
      <c r="FJ2807" s="5"/>
      <c r="FK2807" s="25"/>
      <c r="FL2807" s="5"/>
    </row>
    <row r="2808" spans="40:168">
      <c r="AN2808" s="14"/>
      <c r="AO2808" s="14"/>
      <c r="AP2808" s="5"/>
      <c r="AQ2808" s="25"/>
      <c r="AR2808" s="25"/>
      <c r="AS2808" s="96"/>
      <c r="AT2808" s="83"/>
      <c r="AU2808" s="14"/>
      <c r="AX2808" s="83"/>
      <c r="AY2808" s="83"/>
      <c r="AZ2808" s="83"/>
      <c r="BA2808" s="83"/>
      <c r="BJ2808" s="54"/>
      <c r="BK2808" s="22"/>
      <c r="BL2808" s="24"/>
      <c r="BP2808" s="23"/>
      <c r="BQ2808" s="24"/>
      <c r="BR2808" s="22"/>
      <c r="BS2808" s="24"/>
      <c r="BT2808" s="24"/>
      <c r="BU2808" s="23"/>
      <c r="BV2808" s="26"/>
      <c r="BX2808" s="6"/>
      <c r="BY2808" s="24"/>
      <c r="BZ2808" s="109"/>
      <c r="CA2808" s="66"/>
      <c r="CB2808" s="5"/>
      <c r="CC2808" s="68"/>
      <c r="CD2808" s="67"/>
      <c r="CE2808" s="67"/>
      <c r="CF2808" s="64"/>
      <c r="CG2808" s="5"/>
      <c r="CH2808" s="69"/>
      <c r="CI2808" s="6"/>
      <c r="CJ2808" s="5"/>
      <c r="CK2808" s="25"/>
      <c r="CL2808" s="5"/>
      <c r="DN2808" s="14"/>
      <c r="DO2808" s="14"/>
      <c r="DP2808" s="5"/>
      <c r="DQ2808" s="25"/>
      <c r="DR2808" s="25"/>
      <c r="DS2808" s="96"/>
      <c r="DT2808" s="83"/>
      <c r="DU2808" s="14"/>
      <c r="DX2808" s="83"/>
      <c r="DY2808" s="83"/>
      <c r="DZ2808" s="83"/>
      <c r="EA2808" s="83"/>
      <c r="EJ2808" s="54"/>
      <c r="EK2808" s="22"/>
      <c r="EL2808" s="24"/>
      <c r="EP2808" s="23"/>
      <c r="EQ2808" s="24"/>
      <c r="ER2808" s="22"/>
      <c r="ES2808" s="24"/>
      <c r="ET2808" s="24"/>
      <c r="EU2808" s="23"/>
      <c r="EV2808" s="26"/>
      <c r="EX2808" s="6"/>
      <c r="EY2808" s="24"/>
      <c r="EZ2808" s="109"/>
      <c r="FA2808" s="66"/>
      <c r="FB2808" s="5"/>
      <c r="FC2808" s="68"/>
      <c r="FD2808" s="67"/>
      <c r="FE2808" s="67"/>
      <c r="FF2808" s="64"/>
      <c r="FG2808" s="5"/>
      <c r="FH2808" s="69"/>
      <c r="FI2808" s="6"/>
      <c r="FJ2808" s="5"/>
      <c r="FK2808" s="25"/>
      <c r="FL2808" s="5"/>
    </row>
    <row r="2809" spans="40:168">
      <c r="AN2809" s="14"/>
      <c r="AO2809" s="14"/>
      <c r="AP2809" s="5"/>
      <c r="AQ2809" s="25"/>
      <c r="AR2809" s="25"/>
      <c r="AS2809" s="96"/>
      <c r="AT2809" s="83"/>
      <c r="AU2809" s="14"/>
      <c r="AX2809" s="83"/>
      <c r="AY2809" s="83"/>
      <c r="AZ2809" s="83"/>
      <c r="BA2809" s="83"/>
      <c r="BJ2809" s="54"/>
      <c r="BK2809" s="22"/>
      <c r="BL2809" s="24"/>
      <c r="BP2809" s="23"/>
      <c r="BQ2809" s="24"/>
      <c r="BR2809" s="22"/>
      <c r="BS2809" s="24"/>
      <c r="BT2809" s="24"/>
      <c r="BU2809" s="23"/>
      <c r="BV2809" s="26"/>
      <c r="BX2809" s="6"/>
      <c r="BY2809" s="24"/>
      <c r="BZ2809" s="109"/>
      <c r="CA2809" s="66"/>
      <c r="CB2809" s="5"/>
      <c r="CC2809" s="68"/>
      <c r="CD2809" s="67"/>
      <c r="CE2809" s="67"/>
      <c r="CF2809" s="64"/>
      <c r="CG2809" s="5"/>
      <c r="CH2809" s="69"/>
      <c r="CI2809" s="6"/>
      <c r="CJ2809" s="5"/>
      <c r="CK2809" s="25"/>
      <c r="CL2809" s="5"/>
      <c r="DN2809" s="14"/>
      <c r="DO2809" s="14"/>
      <c r="DP2809" s="5"/>
      <c r="DQ2809" s="25"/>
      <c r="DR2809" s="25"/>
      <c r="DS2809" s="96"/>
      <c r="DT2809" s="83"/>
      <c r="DU2809" s="14"/>
      <c r="DX2809" s="83"/>
      <c r="DY2809" s="83"/>
      <c r="DZ2809" s="83"/>
      <c r="EA2809" s="83"/>
      <c r="EJ2809" s="54"/>
      <c r="EK2809" s="22"/>
      <c r="EL2809" s="24"/>
      <c r="EP2809" s="23"/>
      <c r="EQ2809" s="24"/>
      <c r="ER2809" s="22"/>
      <c r="ES2809" s="24"/>
      <c r="ET2809" s="24"/>
      <c r="EU2809" s="23"/>
      <c r="EV2809" s="26"/>
      <c r="EX2809" s="6"/>
      <c r="EY2809" s="24"/>
      <c r="EZ2809" s="109"/>
      <c r="FA2809" s="66"/>
      <c r="FB2809" s="5"/>
      <c r="FC2809" s="68"/>
      <c r="FD2809" s="67"/>
      <c r="FE2809" s="67"/>
      <c r="FF2809" s="64"/>
      <c r="FG2809" s="5"/>
      <c r="FH2809" s="69"/>
      <c r="FI2809" s="6"/>
      <c r="FJ2809" s="5"/>
      <c r="FK2809" s="25"/>
      <c r="FL2809" s="5"/>
    </row>
    <row r="2810" spans="40:168">
      <c r="AN2810" s="14"/>
      <c r="AO2810" s="14"/>
      <c r="AP2810" s="5"/>
      <c r="AQ2810" s="25"/>
      <c r="AR2810" s="25"/>
      <c r="AS2810" s="96"/>
      <c r="AT2810" s="83"/>
      <c r="AU2810" s="14"/>
      <c r="AX2810" s="83"/>
      <c r="AY2810" s="83"/>
      <c r="AZ2810" s="83"/>
      <c r="BA2810" s="83"/>
      <c r="BJ2810" s="54"/>
      <c r="BK2810" s="22"/>
      <c r="BL2810" s="24"/>
      <c r="BP2810" s="23"/>
      <c r="BQ2810" s="24"/>
      <c r="BR2810" s="22"/>
      <c r="BS2810" s="24"/>
      <c r="BT2810" s="24"/>
      <c r="BU2810" s="23"/>
      <c r="BV2810" s="26"/>
      <c r="BX2810" s="6"/>
      <c r="BY2810" s="24"/>
      <c r="BZ2810" s="109"/>
      <c r="CA2810" s="66"/>
      <c r="CB2810" s="5"/>
      <c r="CC2810" s="68"/>
      <c r="CD2810" s="67"/>
      <c r="CE2810" s="67"/>
      <c r="CF2810" s="64"/>
      <c r="CG2810" s="5"/>
      <c r="CH2810" s="69"/>
      <c r="CI2810" s="6"/>
      <c r="CJ2810" s="5"/>
      <c r="CK2810" s="25"/>
      <c r="CL2810" s="5"/>
      <c r="DN2810" s="14"/>
      <c r="DO2810" s="14"/>
      <c r="DP2810" s="5"/>
      <c r="DQ2810" s="25"/>
      <c r="DR2810" s="25"/>
      <c r="DS2810" s="96"/>
      <c r="DT2810" s="83"/>
      <c r="DU2810" s="14"/>
      <c r="DX2810" s="83"/>
      <c r="DY2810" s="83"/>
      <c r="DZ2810" s="83"/>
      <c r="EA2810" s="83"/>
      <c r="EJ2810" s="54"/>
      <c r="EK2810" s="22"/>
      <c r="EL2810" s="24"/>
      <c r="EP2810" s="23"/>
      <c r="EQ2810" s="24"/>
      <c r="ER2810" s="22"/>
      <c r="ES2810" s="24"/>
      <c r="ET2810" s="24"/>
      <c r="EU2810" s="23"/>
      <c r="EV2810" s="26"/>
      <c r="EX2810" s="6"/>
      <c r="EY2810" s="24"/>
      <c r="EZ2810" s="109"/>
      <c r="FA2810" s="66"/>
      <c r="FB2810" s="5"/>
      <c r="FC2810" s="68"/>
      <c r="FD2810" s="67"/>
      <c r="FE2810" s="67"/>
      <c r="FF2810" s="64"/>
      <c r="FG2810" s="5"/>
      <c r="FH2810" s="69"/>
      <c r="FI2810" s="6"/>
      <c r="FJ2810" s="5"/>
      <c r="FK2810" s="25"/>
      <c r="FL2810" s="5"/>
    </row>
    <row r="2811" spans="40:168">
      <c r="AN2811" s="14"/>
      <c r="AO2811" s="14"/>
      <c r="AP2811" s="5"/>
      <c r="AQ2811" s="25"/>
      <c r="AR2811" s="25"/>
      <c r="AS2811" s="96"/>
      <c r="AT2811" s="83"/>
      <c r="AU2811" s="14"/>
      <c r="AX2811" s="83"/>
      <c r="AY2811" s="83"/>
      <c r="AZ2811" s="83"/>
      <c r="BA2811" s="83"/>
      <c r="BJ2811" s="54"/>
      <c r="BK2811" s="22"/>
      <c r="BL2811" s="24"/>
      <c r="BP2811" s="23"/>
      <c r="BQ2811" s="24"/>
      <c r="BR2811" s="22"/>
      <c r="BS2811" s="24"/>
      <c r="BT2811" s="24"/>
      <c r="BU2811" s="23"/>
      <c r="BV2811" s="26"/>
      <c r="BX2811" s="6"/>
      <c r="BY2811" s="24"/>
      <c r="BZ2811" s="109"/>
      <c r="CA2811" s="66"/>
      <c r="CB2811" s="5"/>
      <c r="CC2811" s="68"/>
      <c r="CD2811" s="67"/>
      <c r="CE2811" s="67"/>
      <c r="CF2811" s="64"/>
      <c r="CG2811" s="5"/>
      <c r="CH2811" s="69"/>
      <c r="CI2811" s="6"/>
      <c r="CJ2811" s="5"/>
      <c r="CK2811" s="25"/>
      <c r="CL2811" s="5"/>
      <c r="DN2811" s="14"/>
      <c r="DO2811" s="14"/>
      <c r="DP2811" s="5"/>
      <c r="DQ2811" s="25"/>
      <c r="DR2811" s="25"/>
      <c r="DS2811" s="96"/>
      <c r="DT2811" s="83"/>
      <c r="DU2811" s="14"/>
      <c r="DX2811" s="83"/>
      <c r="DY2811" s="83"/>
      <c r="DZ2811" s="83"/>
      <c r="EA2811" s="83"/>
      <c r="EJ2811" s="54"/>
      <c r="EK2811" s="22"/>
      <c r="EL2811" s="24"/>
      <c r="EP2811" s="23"/>
      <c r="EQ2811" s="24"/>
      <c r="ER2811" s="22"/>
      <c r="ES2811" s="24"/>
      <c r="ET2811" s="24"/>
      <c r="EU2811" s="23"/>
      <c r="EV2811" s="26"/>
      <c r="EX2811" s="6"/>
      <c r="EY2811" s="24"/>
      <c r="EZ2811" s="109"/>
      <c r="FA2811" s="66"/>
      <c r="FB2811" s="5"/>
      <c r="FC2811" s="68"/>
      <c r="FD2811" s="67"/>
      <c r="FE2811" s="67"/>
      <c r="FF2811" s="64"/>
      <c r="FG2811" s="5"/>
      <c r="FH2811" s="69"/>
      <c r="FI2811" s="6"/>
      <c r="FJ2811" s="5"/>
      <c r="FK2811" s="25"/>
      <c r="FL2811" s="5"/>
    </row>
    <row r="2812" spans="40:168">
      <c r="AN2812" s="14"/>
      <c r="AO2812" s="14"/>
      <c r="AP2812" s="5"/>
      <c r="AQ2812" s="25"/>
      <c r="AR2812" s="25"/>
      <c r="AS2812" s="96"/>
      <c r="AT2812" s="83"/>
      <c r="AU2812" s="14"/>
      <c r="AX2812" s="83"/>
      <c r="AY2812" s="83"/>
      <c r="AZ2812" s="83"/>
      <c r="BA2812" s="83"/>
      <c r="BJ2812" s="54"/>
      <c r="BK2812" s="22"/>
      <c r="BL2812" s="24"/>
      <c r="BP2812" s="23"/>
      <c r="BQ2812" s="24"/>
      <c r="BR2812" s="22"/>
      <c r="BS2812" s="24"/>
      <c r="BT2812" s="24"/>
      <c r="BU2812" s="23"/>
      <c r="BV2812" s="26"/>
      <c r="BX2812" s="6"/>
      <c r="BY2812" s="24"/>
      <c r="BZ2812" s="109"/>
      <c r="CA2812" s="66"/>
      <c r="CB2812" s="5"/>
      <c r="CC2812" s="68"/>
      <c r="CD2812" s="67"/>
      <c r="CE2812" s="67"/>
      <c r="CF2812" s="64"/>
      <c r="CG2812" s="5"/>
      <c r="CH2812" s="69"/>
      <c r="CI2812" s="6"/>
      <c r="CJ2812" s="5"/>
      <c r="CK2812" s="25"/>
      <c r="CL2812" s="5"/>
      <c r="DN2812" s="14"/>
      <c r="DO2812" s="14"/>
      <c r="DP2812" s="5"/>
      <c r="DQ2812" s="25"/>
      <c r="DR2812" s="25"/>
      <c r="DS2812" s="96"/>
      <c r="DT2812" s="83"/>
      <c r="DU2812" s="14"/>
      <c r="DX2812" s="83"/>
      <c r="DY2812" s="83"/>
      <c r="DZ2812" s="83"/>
      <c r="EA2812" s="83"/>
      <c r="EJ2812" s="54"/>
      <c r="EK2812" s="22"/>
      <c r="EL2812" s="24"/>
      <c r="EP2812" s="23"/>
      <c r="EQ2812" s="24"/>
      <c r="ER2812" s="22"/>
      <c r="ES2812" s="24"/>
      <c r="ET2812" s="24"/>
      <c r="EU2812" s="23"/>
      <c r="EV2812" s="26"/>
      <c r="EX2812" s="6"/>
      <c r="EY2812" s="24"/>
      <c r="EZ2812" s="109"/>
      <c r="FA2812" s="66"/>
      <c r="FB2812" s="5"/>
      <c r="FC2812" s="68"/>
      <c r="FD2812" s="67"/>
      <c r="FE2812" s="67"/>
      <c r="FF2812" s="64"/>
      <c r="FG2812" s="5"/>
      <c r="FH2812" s="69"/>
      <c r="FI2812" s="6"/>
      <c r="FJ2812" s="5"/>
      <c r="FK2812" s="25"/>
      <c r="FL2812" s="5"/>
    </row>
    <row r="2813" spans="40:168">
      <c r="AN2813" s="14"/>
      <c r="AO2813" s="14"/>
      <c r="AP2813" s="5"/>
      <c r="AQ2813" s="25"/>
      <c r="AR2813" s="25"/>
      <c r="AS2813" s="96"/>
      <c r="AT2813" s="83"/>
      <c r="AU2813" s="14"/>
      <c r="AX2813" s="83"/>
      <c r="AY2813" s="83"/>
      <c r="AZ2813" s="83"/>
      <c r="BA2813" s="83"/>
      <c r="BJ2813" s="54"/>
      <c r="BK2813" s="22"/>
      <c r="BL2813" s="24"/>
      <c r="BP2813" s="23"/>
      <c r="BQ2813" s="24"/>
      <c r="BR2813" s="22"/>
      <c r="BS2813" s="24"/>
      <c r="BT2813" s="24"/>
      <c r="BU2813" s="23"/>
      <c r="BV2813" s="26"/>
      <c r="BX2813" s="6"/>
      <c r="BY2813" s="24"/>
      <c r="BZ2813" s="109"/>
      <c r="CA2813" s="66"/>
      <c r="CB2813" s="5"/>
      <c r="CC2813" s="68"/>
      <c r="CD2813" s="67"/>
      <c r="CE2813" s="67"/>
      <c r="CF2813" s="64"/>
      <c r="CG2813" s="5"/>
      <c r="CH2813" s="69"/>
      <c r="CI2813" s="6"/>
      <c r="CJ2813" s="5"/>
      <c r="CK2813" s="25"/>
      <c r="CL2813" s="5"/>
      <c r="DN2813" s="14"/>
      <c r="DO2813" s="14"/>
      <c r="DP2813" s="5"/>
      <c r="DQ2813" s="25"/>
      <c r="DR2813" s="25"/>
      <c r="DS2813" s="96"/>
      <c r="DT2813" s="83"/>
      <c r="DU2813" s="14"/>
      <c r="DX2813" s="83"/>
      <c r="DY2813" s="83"/>
      <c r="DZ2813" s="83"/>
      <c r="EA2813" s="83"/>
      <c r="EJ2813" s="54"/>
      <c r="EK2813" s="22"/>
      <c r="EL2813" s="24"/>
      <c r="EP2813" s="23"/>
      <c r="EQ2813" s="24"/>
      <c r="ER2813" s="22"/>
      <c r="ES2813" s="24"/>
      <c r="ET2813" s="24"/>
      <c r="EU2813" s="23"/>
      <c r="EV2813" s="26"/>
      <c r="EX2813" s="6"/>
      <c r="EY2813" s="24"/>
      <c r="EZ2813" s="109"/>
      <c r="FA2813" s="66"/>
      <c r="FB2813" s="5"/>
      <c r="FC2813" s="68"/>
      <c r="FD2813" s="67"/>
      <c r="FE2813" s="67"/>
      <c r="FF2813" s="64"/>
      <c r="FG2813" s="5"/>
      <c r="FH2813" s="69"/>
      <c r="FI2813" s="6"/>
      <c r="FJ2813" s="5"/>
      <c r="FK2813" s="25"/>
      <c r="FL2813" s="5"/>
    </row>
    <row r="2814" spans="40:168">
      <c r="AN2814" s="14"/>
      <c r="AO2814" s="14"/>
      <c r="AP2814" s="5"/>
      <c r="AQ2814" s="25"/>
      <c r="AR2814" s="25"/>
      <c r="AS2814" s="96"/>
      <c r="AT2814" s="83"/>
      <c r="AU2814" s="14"/>
      <c r="AX2814" s="83"/>
      <c r="AY2814" s="83"/>
      <c r="AZ2814" s="83"/>
      <c r="BA2814" s="83"/>
      <c r="BJ2814" s="54"/>
      <c r="BK2814" s="22"/>
      <c r="BL2814" s="24"/>
      <c r="BP2814" s="23"/>
      <c r="BQ2814" s="24"/>
      <c r="BR2814" s="22"/>
      <c r="BS2814" s="24"/>
      <c r="BT2814" s="24"/>
      <c r="BU2814" s="23"/>
      <c r="BV2814" s="26"/>
      <c r="BX2814" s="6"/>
      <c r="BY2814" s="24"/>
      <c r="BZ2814" s="109"/>
      <c r="CA2814" s="66"/>
      <c r="CB2814" s="5"/>
      <c r="CC2814" s="68"/>
      <c r="CD2814" s="67"/>
      <c r="CE2814" s="67"/>
      <c r="CF2814" s="64"/>
      <c r="CG2814" s="5"/>
      <c r="CH2814" s="69"/>
      <c r="CI2814" s="6"/>
      <c r="CJ2814" s="5"/>
      <c r="CK2814" s="25"/>
      <c r="CL2814" s="5"/>
      <c r="DN2814" s="14"/>
      <c r="DO2814" s="14"/>
      <c r="DP2814" s="5"/>
      <c r="DQ2814" s="25"/>
      <c r="DR2814" s="25"/>
      <c r="DS2814" s="96"/>
      <c r="DT2814" s="83"/>
      <c r="DU2814" s="14"/>
      <c r="DX2814" s="83"/>
      <c r="DY2814" s="83"/>
      <c r="DZ2814" s="83"/>
      <c r="EA2814" s="83"/>
      <c r="EJ2814" s="54"/>
      <c r="EK2814" s="22"/>
      <c r="EL2814" s="24"/>
      <c r="EP2814" s="23"/>
      <c r="EQ2814" s="24"/>
      <c r="ER2814" s="22"/>
      <c r="ES2814" s="24"/>
      <c r="ET2814" s="24"/>
      <c r="EU2814" s="23"/>
      <c r="EV2814" s="26"/>
      <c r="EX2814" s="6"/>
      <c r="EY2814" s="24"/>
      <c r="EZ2814" s="109"/>
      <c r="FA2814" s="66"/>
      <c r="FB2814" s="5"/>
      <c r="FC2814" s="68"/>
      <c r="FD2814" s="67"/>
      <c r="FE2814" s="67"/>
      <c r="FF2814" s="64"/>
      <c r="FG2814" s="5"/>
      <c r="FH2814" s="69"/>
      <c r="FI2814" s="6"/>
      <c r="FJ2814" s="5"/>
      <c r="FK2814" s="25"/>
      <c r="FL2814" s="5"/>
    </row>
    <row r="2815" spans="40:168">
      <c r="AN2815" s="14"/>
      <c r="AO2815" s="14"/>
      <c r="AP2815" s="5"/>
      <c r="AQ2815" s="25"/>
      <c r="AR2815" s="25"/>
      <c r="AS2815" s="96"/>
      <c r="AT2815" s="83"/>
      <c r="AU2815" s="14"/>
      <c r="AX2815" s="83"/>
      <c r="AY2815" s="83"/>
      <c r="AZ2815" s="83"/>
      <c r="BA2815" s="83"/>
      <c r="BJ2815" s="54"/>
      <c r="BK2815" s="22"/>
      <c r="BL2815" s="24"/>
      <c r="BP2815" s="23"/>
      <c r="BQ2815" s="24"/>
      <c r="BR2815" s="22"/>
      <c r="BS2815" s="24"/>
      <c r="BT2815" s="24"/>
      <c r="BU2815" s="23"/>
      <c r="BV2815" s="26"/>
      <c r="BX2815" s="6"/>
      <c r="BY2815" s="24"/>
      <c r="BZ2815" s="109"/>
      <c r="CA2815" s="66"/>
      <c r="CB2815" s="5"/>
      <c r="CC2815" s="68"/>
      <c r="CD2815" s="67"/>
      <c r="CE2815" s="67"/>
      <c r="CF2815" s="64"/>
      <c r="CG2815" s="5"/>
      <c r="CH2815" s="69"/>
      <c r="CI2815" s="6"/>
      <c r="CJ2815" s="5"/>
      <c r="CK2815" s="25"/>
      <c r="CL2815" s="5"/>
      <c r="DN2815" s="14"/>
      <c r="DO2815" s="14"/>
      <c r="DP2815" s="5"/>
      <c r="DQ2815" s="25"/>
      <c r="DR2815" s="25"/>
      <c r="DS2815" s="96"/>
      <c r="DT2815" s="83"/>
      <c r="DU2815" s="14"/>
      <c r="DX2815" s="83"/>
      <c r="DY2815" s="83"/>
      <c r="DZ2815" s="83"/>
      <c r="EA2815" s="83"/>
      <c r="EJ2815" s="54"/>
      <c r="EK2815" s="22"/>
      <c r="EL2815" s="24"/>
      <c r="EP2815" s="23"/>
      <c r="EQ2815" s="24"/>
      <c r="ER2815" s="22"/>
      <c r="ES2815" s="24"/>
      <c r="ET2815" s="24"/>
      <c r="EU2815" s="23"/>
      <c r="EV2815" s="26"/>
      <c r="EX2815" s="6"/>
      <c r="EY2815" s="24"/>
      <c r="EZ2815" s="109"/>
      <c r="FA2815" s="66"/>
      <c r="FB2815" s="5"/>
      <c r="FC2815" s="68"/>
      <c r="FD2815" s="67"/>
      <c r="FE2815" s="67"/>
      <c r="FF2815" s="64"/>
      <c r="FG2815" s="5"/>
      <c r="FH2815" s="69"/>
      <c r="FI2815" s="6"/>
      <c r="FJ2815" s="5"/>
      <c r="FK2815" s="25"/>
      <c r="FL2815" s="5"/>
    </row>
    <row r="2816" spans="40:168">
      <c r="AN2816" s="14"/>
      <c r="AO2816" s="14"/>
      <c r="AP2816" s="5"/>
      <c r="AQ2816" s="25"/>
      <c r="AR2816" s="25"/>
      <c r="AS2816" s="96"/>
      <c r="AT2816" s="83"/>
      <c r="AU2816" s="14"/>
      <c r="AX2816" s="83"/>
      <c r="AY2816" s="83"/>
      <c r="AZ2816" s="83"/>
      <c r="BA2816" s="83"/>
      <c r="BJ2816" s="54"/>
      <c r="BK2816" s="22"/>
      <c r="BL2816" s="24"/>
      <c r="BP2816" s="23"/>
      <c r="BQ2816" s="24"/>
      <c r="BR2816" s="22"/>
      <c r="BS2816" s="24"/>
      <c r="BT2816" s="24"/>
      <c r="BU2816" s="23"/>
      <c r="BV2816" s="26"/>
      <c r="BX2816" s="6"/>
      <c r="BY2816" s="24"/>
      <c r="BZ2816" s="109"/>
      <c r="CA2816" s="66"/>
      <c r="CB2816" s="5"/>
      <c r="CC2816" s="68"/>
      <c r="CD2816" s="67"/>
      <c r="CE2816" s="67"/>
      <c r="CF2816" s="64"/>
      <c r="CG2816" s="5"/>
      <c r="CH2816" s="69"/>
      <c r="CI2816" s="6"/>
      <c r="CJ2816" s="5"/>
      <c r="CK2816" s="25"/>
      <c r="CL2816" s="5"/>
      <c r="DN2816" s="14"/>
      <c r="DO2816" s="14"/>
      <c r="DP2816" s="5"/>
      <c r="DQ2816" s="25"/>
      <c r="DR2816" s="25"/>
      <c r="DS2816" s="96"/>
      <c r="DT2816" s="83"/>
      <c r="DU2816" s="14"/>
      <c r="DX2816" s="83"/>
      <c r="DY2816" s="83"/>
      <c r="DZ2816" s="83"/>
      <c r="EA2816" s="83"/>
      <c r="EJ2816" s="54"/>
      <c r="EK2816" s="22"/>
      <c r="EL2816" s="24"/>
      <c r="EP2816" s="23"/>
      <c r="EQ2816" s="24"/>
      <c r="ER2816" s="22"/>
      <c r="ES2816" s="24"/>
      <c r="ET2816" s="24"/>
      <c r="EU2816" s="23"/>
      <c r="EV2816" s="26"/>
      <c r="EX2816" s="6"/>
      <c r="EY2816" s="24"/>
      <c r="EZ2816" s="109"/>
      <c r="FA2816" s="66"/>
      <c r="FB2816" s="5"/>
      <c r="FC2816" s="68"/>
      <c r="FD2816" s="67"/>
      <c r="FE2816" s="67"/>
      <c r="FF2816" s="64"/>
      <c r="FG2816" s="5"/>
      <c r="FH2816" s="69"/>
      <c r="FI2816" s="6"/>
      <c r="FJ2816" s="5"/>
      <c r="FK2816" s="25"/>
      <c r="FL2816" s="5"/>
    </row>
    <row r="2817" spans="40:168">
      <c r="AN2817" s="14"/>
      <c r="AO2817" s="14"/>
      <c r="AP2817" s="5"/>
      <c r="AQ2817" s="25"/>
      <c r="AR2817" s="25"/>
      <c r="AS2817" s="96"/>
      <c r="AT2817" s="83"/>
      <c r="AU2817" s="14"/>
      <c r="AX2817" s="83"/>
      <c r="AY2817" s="83"/>
      <c r="AZ2817" s="83"/>
      <c r="BA2817" s="83"/>
      <c r="BJ2817" s="54"/>
      <c r="BK2817" s="22"/>
      <c r="BL2817" s="24"/>
      <c r="BP2817" s="23"/>
      <c r="BQ2817" s="24"/>
      <c r="BR2817" s="22"/>
      <c r="BS2817" s="24"/>
      <c r="BT2817" s="24"/>
      <c r="BU2817" s="23"/>
      <c r="BV2817" s="26"/>
      <c r="BX2817" s="6"/>
      <c r="BY2817" s="24"/>
      <c r="BZ2817" s="109"/>
      <c r="CA2817" s="66"/>
      <c r="CB2817" s="5"/>
      <c r="CC2817" s="68"/>
      <c r="CD2817" s="67"/>
      <c r="CE2817" s="67"/>
      <c r="CF2817" s="64"/>
      <c r="CG2817" s="5"/>
      <c r="CH2817" s="69"/>
      <c r="CI2817" s="6"/>
      <c r="CJ2817" s="5"/>
      <c r="CK2817" s="25"/>
      <c r="CL2817" s="5"/>
      <c r="DN2817" s="14"/>
      <c r="DO2817" s="14"/>
      <c r="DP2817" s="5"/>
      <c r="DQ2817" s="25"/>
      <c r="DR2817" s="25"/>
      <c r="DS2817" s="96"/>
      <c r="DT2817" s="83"/>
      <c r="DU2817" s="14"/>
      <c r="DX2817" s="83"/>
      <c r="DY2817" s="83"/>
      <c r="DZ2817" s="83"/>
      <c r="EA2817" s="83"/>
      <c r="EJ2817" s="54"/>
      <c r="EK2817" s="22"/>
      <c r="EL2817" s="24"/>
      <c r="EP2817" s="23"/>
      <c r="EQ2817" s="24"/>
      <c r="ER2817" s="22"/>
      <c r="ES2817" s="24"/>
      <c r="ET2817" s="24"/>
      <c r="EU2817" s="23"/>
      <c r="EV2817" s="26"/>
      <c r="EX2817" s="6"/>
      <c r="EY2817" s="24"/>
      <c r="EZ2817" s="109"/>
      <c r="FA2817" s="66"/>
      <c r="FB2817" s="5"/>
      <c r="FC2817" s="68"/>
      <c r="FD2817" s="67"/>
      <c r="FE2817" s="67"/>
      <c r="FF2817" s="64"/>
      <c r="FG2817" s="5"/>
      <c r="FH2817" s="69"/>
      <c r="FI2817" s="6"/>
      <c r="FJ2817" s="5"/>
      <c r="FK2817" s="25"/>
      <c r="FL2817" s="5"/>
    </row>
    <row r="2818" spans="40:168">
      <c r="AN2818" s="14"/>
      <c r="AO2818" s="14"/>
      <c r="AP2818" s="5"/>
      <c r="AQ2818" s="25"/>
      <c r="AR2818" s="25"/>
      <c r="AS2818" s="96"/>
      <c r="AT2818" s="83"/>
      <c r="AU2818" s="14"/>
      <c r="AX2818" s="83"/>
      <c r="AY2818" s="83"/>
      <c r="AZ2818" s="83"/>
      <c r="BA2818" s="83"/>
      <c r="BJ2818" s="54"/>
      <c r="BK2818" s="22"/>
      <c r="BL2818" s="24"/>
      <c r="BP2818" s="23"/>
      <c r="BQ2818" s="24"/>
      <c r="BR2818" s="22"/>
      <c r="BS2818" s="24"/>
      <c r="BT2818" s="24"/>
      <c r="BU2818" s="23"/>
      <c r="BV2818" s="26"/>
      <c r="BX2818" s="6"/>
      <c r="BY2818" s="24"/>
      <c r="BZ2818" s="109"/>
      <c r="CA2818" s="66"/>
      <c r="CB2818" s="5"/>
      <c r="CC2818" s="68"/>
      <c r="CD2818" s="67"/>
      <c r="CE2818" s="67"/>
      <c r="CF2818" s="64"/>
      <c r="CG2818" s="5"/>
      <c r="CH2818" s="69"/>
      <c r="CI2818" s="6"/>
      <c r="CJ2818" s="5"/>
      <c r="CK2818" s="25"/>
      <c r="CL2818" s="5"/>
      <c r="DN2818" s="14"/>
      <c r="DO2818" s="14"/>
      <c r="DP2818" s="5"/>
      <c r="DQ2818" s="25"/>
      <c r="DR2818" s="25"/>
      <c r="DS2818" s="96"/>
      <c r="DT2818" s="83"/>
      <c r="DU2818" s="14"/>
      <c r="DX2818" s="83"/>
      <c r="DY2818" s="83"/>
      <c r="DZ2818" s="83"/>
      <c r="EA2818" s="83"/>
      <c r="EJ2818" s="54"/>
      <c r="EK2818" s="22"/>
      <c r="EL2818" s="24"/>
      <c r="EP2818" s="23"/>
      <c r="EQ2818" s="24"/>
      <c r="ER2818" s="22"/>
      <c r="ES2818" s="24"/>
      <c r="ET2818" s="24"/>
      <c r="EU2818" s="23"/>
      <c r="EV2818" s="26"/>
      <c r="EX2818" s="6"/>
      <c r="EY2818" s="24"/>
      <c r="EZ2818" s="109"/>
      <c r="FA2818" s="66"/>
      <c r="FB2818" s="5"/>
      <c r="FC2818" s="68"/>
      <c r="FD2818" s="67"/>
      <c r="FE2818" s="67"/>
      <c r="FF2818" s="64"/>
      <c r="FG2818" s="5"/>
      <c r="FH2818" s="69"/>
      <c r="FI2818" s="6"/>
      <c r="FJ2818" s="5"/>
      <c r="FK2818" s="25"/>
      <c r="FL2818" s="5"/>
    </row>
    <row r="2819" spans="40:168">
      <c r="AN2819" s="14"/>
      <c r="AO2819" s="14"/>
      <c r="AP2819" s="5"/>
      <c r="AQ2819" s="25"/>
      <c r="AR2819" s="25"/>
      <c r="AS2819" s="96"/>
      <c r="AT2819" s="83"/>
      <c r="AU2819" s="14"/>
      <c r="AX2819" s="83"/>
      <c r="AY2819" s="83"/>
      <c r="AZ2819" s="83"/>
      <c r="BA2819" s="83"/>
      <c r="BJ2819" s="54"/>
      <c r="BK2819" s="22"/>
      <c r="BL2819" s="24"/>
      <c r="BP2819" s="23"/>
      <c r="BQ2819" s="24"/>
      <c r="BR2819" s="22"/>
      <c r="BS2819" s="24"/>
      <c r="BT2819" s="24"/>
      <c r="BU2819" s="23"/>
      <c r="BV2819" s="26"/>
      <c r="BX2819" s="6"/>
      <c r="BY2819" s="24"/>
      <c r="BZ2819" s="109"/>
      <c r="CA2819" s="66"/>
      <c r="CB2819" s="5"/>
      <c r="CC2819" s="68"/>
      <c r="CD2819" s="67"/>
      <c r="CE2819" s="67"/>
      <c r="CF2819" s="64"/>
      <c r="CG2819" s="5"/>
      <c r="CH2819" s="69"/>
      <c r="CI2819" s="6"/>
      <c r="CJ2819" s="5"/>
      <c r="CK2819" s="25"/>
      <c r="CL2819" s="5"/>
      <c r="DN2819" s="14"/>
      <c r="DO2819" s="14"/>
      <c r="DP2819" s="5"/>
      <c r="DQ2819" s="25"/>
      <c r="DR2819" s="25"/>
      <c r="DS2819" s="96"/>
      <c r="DT2819" s="83"/>
      <c r="DU2819" s="14"/>
      <c r="DX2819" s="83"/>
      <c r="DY2819" s="83"/>
      <c r="DZ2819" s="83"/>
      <c r="EA2819" s="83"/>
      <c r="EJ2819" s="54"/>
      <c r="EK2819" s="22"/>
      <c r="EL2819" s="24"/>
      <c r="EP2819" s="23"/>
      <c r="EQ2819" s="24"/>
      <c r="ER2819" s="22"/>
      <c r="ES2819" s="24"/>
      <c r="ET2819" s="24"/>
      <c r="EU2819" s="23"/>
      <c r="EV2819" s="26"/>
      <c r="EX2819" s="6"/>
      <c r="EY2819" s="24"/>
      <c r="EZ2819" s="109"/>
      <c r="FA2819" s="66"/>
      <c r="FB2819" s="5"/>
      <c r="FC2819" s="68"/>
      <c r="FD2819" s="67"/>
      <c r="FE2819" s="67"/>
      <c r="FF2819" s="64"/>
      <c r="FG2819" s="5"/>
      <c r="FH2819" s="69"/>
      <c r="FI2819" s="6"/>
      <c r="FJ2819" s="5"/>
      <c r="FK2819" s="25"/>
      <c r="FL2819" s="5"/>
    </row>
    <row r="2820" spans="40:168">
      <c r="AN2820" s="14"/>
      <c r="AO2820" s="14"/>
      <c r="AP2820" s="5"/>
      <c r="AQ2820" s="25"/>
      <c r="AR2820" s="25"/>
      <c r="AS2820" s="96"/>
      <c r="AT2820" s="83"/>
      <c r="AU2820" s="14"/>
      <c r="AX2820" s="83"/>
      <c r="AY2820" s="83"/>
      <c r="AZ2820" s="83"/>
      <c r="BA2820" s="83"/>
      <c r="BJ2820" s="54"/>
      <c r="BK2820" s="22"/>
      <c r="BL2820" s="24"/>
      <c r="BP2820" s="23"/>
      <c r="BQ2820" s="24"/>
      <c r="BR2820" s="22"/>
      <c r="BS2820" s="24"/>
      <c r="BT2820" s="24"/>
      <c r="BU2820" s="23"/>
      <c r="BV2820" s="26"/>
      <c r="BX2820" s="6"/>
      <c r="BY2820" s="24"/>
      <c r="BZ2820" s="109"/>
      <c r="CA2820" s="66"/>
      <c r="CB2820" s="5"/>
      <c r="CC2820" s="68"/>
      <c r="CD2820" s="67"/>
      <c r="CE2820" s="67"/>
      <c r="CF2820" s="64"/>
      <c r="CG2820" s="5"/>
      <c r="CH2820" s="69"/>
      <c r="CI2820" s="6"/>
      <c r="CJ2820" s="5"/>
      <c r="CK2820" s="25"/>
      <c r="CL2820" s="5"/>
      <c r="DN2820" s="14"/>
      <c r="DO2820" s="14"/>
      <c r="DP2820" s="5"/>
      <c r="DQ2820" s="25"/>
      <c r="DR2820" s="25"/>
      <c r="DS2820" s="96"/>
      <c r="DT2820" s="83"/>
      <c r="DU2820" s="14"/>
      <c r="DX2820" s="83"/>
      <c r="DY2820" s="83"/>
      <c r="DZ2820" s="83"/>
      <c r="EA2820" s="83"/>
      <c r="EJ2820" s="54"/>
      <c r="EK2820" s="22"/>
      <c r="EL2820" s="24"/>
      <c r="EP2820" s="23"/>
      <c r="EQ2820" s="24"/>
      <c r="ER2820" s="22"/>
      <c r="ES2820" s="24"/>
      <c r="ET2820" s="24"/>
      <c r="EU2820" s="23"/>
      <c r="EV2820" s="26"/>
      <c r="EX2820" s="6"/>
      <c r="EY2820" s="24"/>
      <c r="EZ2820" s="109"/>
      <c r="FA2820" s="66"/>
      <c r="FB2820" s="5"/>
      <c r="FC2820" s="68"/>
      <c r="FD2820" s="67"/>
      <c r="FE2820" s="67"/>
      <c r="FF2820" s="64"/>
      <c r="FG2820" s="5"/>
      <c r="FH2820" s="69"/>
      <c r="FI2820" s="6"/>
      <c r="FJ2820" s="5"/>
      <c r="FK2820" s="25"/>
      <c r="FL2820" s="5"/>
    </row>
    <row r="2821" spans="40:168">
      <c r="AN2821" s="14"/>
      <c r="AO2821" s="14"/>
      <c r="AP2821" s="5"/>
      <c r="AQ2821" s="25"/>
      <c r="AR2821" s="25"/>
      <c r="AS2821" s="96"/>
      <c r="AT2821" s="83"/>
      <c r="AU2821" s="14"/>
      <c r="AX2821" s="83"/>
      <c r="AY2821" s="83"/>
      <c r="AZ2821" s="83"/>
      <c r="BA2821" s="83"/>
      <c r="BJ2821" s="54"/>
      <c r="BK2821" s="22"/>
      <c r="BL2821" s="24"/>
      <c r="BP2821" s="23"/>
      <c r="BQ2821" s="24"/>
      <c r="BR2821" s="22"/>
      <c r="BS2821" s="24"/>
      <c r="BT2821" s="24"/>
      <c r="BU2821" s="23"/>
      <c r="BV2821" s="26"/>
      <c r="BX2821" s="6"/>
      <c r="BY2821" s="24"/>
      <c r="BZ2821" s="109"/>
      <c r="CA2821" s="66"/>
      <c r="CB2821" s="5"/>
      <c r="CC2821" s="68"/>
      <c r="CD2821" s="67"/>
      <c r="CE2821" s="67"/>
      <c r="CF2821" s="64"/>
      <c r="CG2821" s="5"/>
      <c r="CH2821" s="69"/>
      <c r="CI2821" s="6"/>
      <c r="CJ2821" s="5"/>
      <c r="CK2821" s="25"/>
      <c r="CL2821" s="5"/>
      <c r="DN2821" s="14"/>
      <c r="DO2821" s="14"/>
      <c r="DP2821" s="5"/>
      <c r="DQ2821" s="25"/>
      <c r="DR2821" s="25"/>
      <c r="DS2821" s="96"/>
      <c r="DT2821" s="83"/>
      <c r="DU2821" s="14"/>
      <c r="DX2821" s="83"/>
      <c r="DY2821" s="83"/>
      <c r="DZ2821" s="83"/>
      <c r="EA2821" s="83"/>
      <c r="EJ2821" s="54"/>
      <c r="EK2821" s="22"/>
      <c r="EL2821" s="24"/>
      <c r="EP2821" s="23"/>
      <c r="EQ2821" s="24"/>
      <c r="ER2821" s="22"/>
      <c r="ES2821" s="24"/>
      <c r="ET2821" s="24"/>
      <c r="EU2821" s="23"/>
      <c r="EV2821" s="26"/>
      <c r="EX2821" s="6"/>
      <c r="EY2821" s="24"/>
      <c r="EZ2821" s="109"/>
      <c r="FA2821" s="66"/>
      <c r="FB2821" s="5"/>
      <c r="FC2821" s="68"/>
      <c r="FD2821" s="67"/>
      <c r="FE2821" s="67"/>
      <c r="FF2821" s="64"/>
      <c r="FG2821" s="5"/>
      <c r="FH2821" s="69"/>
      <c r="FI2821" s="6"/>
      <c r="FJ2821" s="5"/>
      <c r="FK2821" s="25"/>
      <c r="FL2821" s="5"/>
    </row>
    <row r="2822" spans="40:168">
      <c r="AN2822" s="14"/>
      <c r="AO2822" s="14"/>
      <c r="AP2822" s="5"/>
      <c r="AQ2822" s="25"/>
      <c r="AR2822" s="25"/>
      <c r="AS2822" s="96"/>
      <c r="AT2822" s="83"/>
      <c r="AU2822" s="14"/>
      <c r="AX2822" s="83"/>
      <c r="AY2822" s="83"/>
      <c r="AZ2822" s="83"/>
      <c r="BA2822" s="83"/>
      <c r="BJ2822" s="54"/>
      <c r="BK2822" s="22"/>
      <c r="BL2822" s="24"/>
      <c r="BP2822" s="23"/>
      <c r="BQ2822" s="24"/>
      <c r="BR2822" s="22"/>
      <c r="BS2822" s="24"/>
      <c r="BT2822" s="24"/>
      <c r="BU2822" s="23"/>
      <c r="BV2822" s="26"/>
      <c r="BX2822" s="6"/>
      <c r="BY2822" s="24"/>
      <c r="BZ2822" s="109"/>
      <c r="CA2822" s="66"/>
      <c r="CB2822" s="5"/>
      <c r="CC2822" s="68"/>
      <c r="CD2822" s="67"/>
      <c r="CE2822" s="67"/>
      <c r="CF2822" s="64"/>
      <c r="CG2822" s="5"/>
      <c r="CH2822" s="69"/>
      <c r="CI2822" s="6"/>
      <c r="CJ2822" s="5"/>
      <c r="CK2822" s="25"/>
      <c r="CL2822" s="5"/>
      <c r="DN2822" s="14"/>
      <c r="DO2822" s="14"/>
      <c r="DP2822" s="5"/>
      <c r="DQ2822" s="25"/>
      <c r="DR2822" s="25"/>
      <c r="DS2822" s="96"/>
      <c r="DT2822" s="83"/>
      <c r="DU2822" s="14"/>
      <c r="DX2822" s="83"/>
      <c r="DY2822" s="83"/>
      <c r="DZ2822" s="83"/>
      <c r="EA2822" s="83"/>
      <c r="EJ2822" s="54"/>
      <c r="EK2822" s="22"/>
      <c r="EL2822" s="24"/>
      <c r="EP2822" s="23"/>
      <c r="EQ2822" s="24"/>
      <c r="ER2822" s="22"/>
      <c r="ES2822" s="24"/>
      <c r="ET2822" s="24"/>
      <c r="EU2822" s="23"/>
      <c r="EV2822" s="26"/>
      <c r="EX2822" s="6"/>
      <c r="EY2822" s="24"/>
      <c r="EZ2822" s="109"/>
      <c r="FA2822" s="66"/>
      <c r="FB2822" s="5"/>
      <c r="FC2822" s="68"/>
      <c r="FD2822" s="67"/>
      <c r="FE2822" s="67"/>
      <c r="FF2822" s="64"/>
      <c r="FG2822" s="5"/>
      <c r="FH2822" s="69"/>
      <c r="FI2822" s="6"/>
      <c r="FJ2822" s="5"/>
      <c r="FK2822" s="25"/>
      <c r="FL2822" s="5"/>
    </row>
    <row r="2823" spans="40:168">
      <c r="AN2823" s="14"/>
      <c r="AO2823" s="14"/>
      <c r="AP2823" s="5"/>
      <c r="AQ2823" s="25"/>
      <c r="AR2823" s="25"/>
      <c r="AS2823" s="96"/>
      <c r="AT2823" s="83"/>
      <c r="AU2823" s="14"/>
      <c r="AX2823" s="83"/>
      <c r="AY2823" s="83"/>
      <c r="AZ2823" s="83"/>
      <c r="BA2823" s="83"/>
      <c r="BJ2823" s="54"/>
      <c r="BK2823" s="22"/>
      <c r="BL2823" s="24"/>
      <c r="BP2823" s="23"/>
      <c r="BQ2823" s="24"/>
      <c r="BR2823" s="22"/>
      <c r="BS2823" s="24"/>
      <c r="BT2823" s="24"/>
      <c r="BU2823" s="23"/>
      <c r="BV2823" s="26"/>
      <c r="BX2823" s="6"/>
      <c r="BY2823" s="24"/>
      <c r="BZ2823" s="109"/>
      <c r="CA2823" s="66"/>
      <c r="CB2823" s="5"/>
      <c r="CC2823" s="68"/>
      <c r="CD2823" s="67"/>
      <c r="CE2823" s="67"/>
      <c r="CF2823" s="64"/>
      <c r="CG2823" s="5"/>
      <c r="CH2823" s="69"/>
      <c r="CI2823" s="6"/>
      <c r="CJ2823" s="5"/>
      <c r="CK2823" s="25"/>
      <c r="CL2823" s="5"/>
      <c r="DN2823" s="14"/>
      <c r="DO2823" s="14"/>
      <c r="DP2823" s="5"/>
      <c r="DQ2823" s="25"/>
      <c r="DR2823" s="25"/>
      <c r="DS2823" s="96"/>
      <c r="DT2823" s="83"/>
      <c r="DU2823" s="14"/>
      <c r="DX2823" s="83"/>
      <c r="DY2823" s="83"/>
      <c r="DZ2823" s="83"/>
      <c r="EA2823" s="83"/>
      <c r="EJ2823" s="54"/>
      <c r="EK2823" s="22"/>
      <c r="EL2823" s="24"/>
      <c r="EP2823" s="23"/>
      <c r="EQ2823" s="24"/>
      <c r="ER2823" s="22"/>
      <c r="ES2823" s="24"/>
      <c r="ET2823" s="24"/>
      <c r="EU2823" s="23"/>
      <c r="EV2823" s="26"/>
      <c r="EX2823" s="6"/>
      <c r="EY2823" s="24"/>
      <c r="EZ2823" s="109"/>
      <c r="FA2823" s="66"/>
      <c r="FB2823" s="5"/>
      <c r="FC2823" s="68"/>
      <c r="FD2823" s="67"/>
      <c r="FE2823" s="67"/>
      <c r="FF2823" s="64"/>
      <c r="FG2823" s="5"/>
      <c r="FH2823" s="69"/>
      <c r="FI2823" s="6"/>
      <c r="FJ2823" s="5"/>
      <c r="FK2823" s="25"/>
      <c r="FL2823" s="5"/>
    </row>
    <row r="2824" spans="40:168">
      <c r="AN2824" s="14"/>
      <c r="AO2824" s="14"/>
      <c r="AP2824" s="5"/>
      <c r="AQ2824" s="25"/>
      <c r="AR2824" s="25"/>
      <c r="AS2824" s="96"/>
      <c r="AT2824" s="83"/>
      <c r="AU2824" s="14"/>
      <c r="AX2824" s="83"/>
      <c r="AY2824" s="83"/>
      <c r="AZ2824" s="83"/>
      <c r="BA2824" s="83"/>
      <c r="BJ2824" s="54"/>
      <c r="BK2824" s="22"/>
      <c r="BL2824" s="24"/>
      <c r="BP2824" s="23"/>
      <c r="BQ2824" s="24"/>
      <c r="BR2824" s="22"/>
      <c r="BS2824" s="24"/>
      <c r="BT2824" s="24"/>
      <c r="BU2824" s="23"/>
      <c r="BV2824" s="26"/>
      <c r="BX2824" s="6"/>
      <c r="BY2824" s="24"/>
      <c r="BZ2824" s="109"/>
      <c r="CA2824" s="66"/>
      <c r="CB2824" s="5"/>
      <c r="CC2824" s="68"/>
      <c r="CD2824" s="67"/>
      <c r="CE2824" s="67"/>
      <c r="CF2824" s="64"/>
      <c r="CG2824" s="5"/>
      <c r="CH2824" s="69"/>
      <c r="CI2824" s="6"/>
      <c r="CJ2824" s="5"/>
      <c r="CK2824" s="25"/>
      <c r="CL2824" s="5"/>
      <c r="DN2824" s="14"/>
      <c r="DO2824" s="14"/>
      <c r="DP2824" s="5"/>
      <c r="DQ2824" s="25"/>
      <c r="DR2824" s="25"/>
      <c r="DS2824" s="96"/>
      <c r="DT2824" s="83"/>
      <c r="DU2824" s="14"/>
      <c r="DX2824" s="83"/>
      <c r="DY2824" s="83"/>
      <c r="DZ2824" s="83"/>
      <c r="EA2824" s="83"/>
      <c r="EJ2824" s="54"/>
      <c r="EK2824" s="22"/>
      <c r="EL2824" s="24"/>
      <c r="EP2824" s="23"/>
      <c r="EQ2824" s="24"/>
      <c r="ER2824" s="22"/>
      <c r="ES2824" s="24"/>
      <c r="ET2824" s="24"/>
      <c r="EU2824" s="23"/>
      <c r="EV2824" s="26"/>
      <c r="EX2824" s="6"/>
      <c r="EY2824" s="24"/>
      <c r="EZ2824" s="109"/>
      <c r="FA2824" s="66"/>
      <c r="FB2824" s="5"/>
      <c r="FC2824" s="68"/>
      <c r="FD2824" s="67"/>
      <c r="FE2824" s="67"/>
      <c r="FF2824" s="64"/>
      <c r="FG2824" s="5"/>
      <c r="FH2824" s="69"/>
      <c r="FI2824" s="6"/>
      <c r="FJ2824" s="5"/>
      <c r="FK2824" s="25"/>
      <c r="FL2824" s="5"/>
    </row>
    <row r="2825" spans="40:168">
      <c r="AN2825" s="14"/>
      <c r="AO2825" s="14"/>
      <c r="AP2825" s="5"/>
      <c r="AQ2825" s="25"/>
      <c r="AR2825" s="25"/>
      <c r="AS2825" s="96"/>
      <c r="AT2825" s="83"/>
      <c r="AU2825" s="14"/>
      <c r="AX2825" s="83"/>
      <c r="AY2825" s="83"/>
      <c r="AZ2825" s="83"/>
      <c r="BA2825" s="83"/>
      <c r="BJ2825" s="54"/>
      <c r="BK2825" s="22"/>
      <c r="BL2825" s="24"/>
      <c r="BP2825" s="23"/>
      <c r="BQ2825" s="24"/>
      <c r="BR2825" s="22"/>
      <c r="BS2825" s="24"/>
      <c r="BT2825" s="24"/>
      <c r="BU2825" s="23"/>
      <c r="BV2825" s="26"/>
      <c r="BX2825" s="6"/>
      <c r="BY2825" s="24"/>
      <c r="BZ2825" s="109"/>
      <c r="CA2825" s="66"/>
      <c r="CB2825" s="5"/>
      <c r="CC2825" s="68"/>
      <c r="CD2825" s="67"/>
      <c r="CE2825" s="67"/>
      <c r="CF2825" s="64"/>
      <c r="CG2825" s="5"/>
      <c r="CH2825" s="69"/>
      <c r="CI2825" s="6"/>
      <c r="CJ2825" s="5"/>
      <c r="CK2825" s="25"/>
      <c r="CL2825" s="5"/>
      <c r="DN2825" s="14"/>
      <c r="DO2825" s="14"/>
      <c r="DP2825" s="5"/>
      <c r="DQ2825" s="25"/>
      <c r="DR2825" s="25"/>
      <c r="DS2825" s="96"/>
      <c r="DT2825" s="83"/>
      <c r="DU2825" s="14"/>
      <c r="DX2825" s="83"/>
      <c r="DY2825" s="83"/>
      <c r="DZ2825" s="83"/>
      <c r="EA2825" s="83"/>
      <c r="EJ2825" s="54"/>
      <c r="EK2825" s="22"/>
      <c r="EL2825" s="24"/>
      <c r="EP2825" s="23"/>
      <c r="EQ2825" s="24"/>
      <c r="ER2825" s="22"/>
      <c r="ES2825" s="24"/>
      <c r="ET2825" s="24"/>
      <c r="EU2825" s="23"/>
      <c r="EV2825" s="26"/>
      <c r="EX2825" s="6"/>
      <c r="EY2825" s="24"/>
      <c r="EZ2825" s="109"/>
      <c r="FA2825" s="66"/>
      <c r="FB2825" s="5"/>
      <c r="FC2825" s="68"/>
      <c r="FD2825" s="67"/>
      <c r="FE2825" s="67"/>
      <c r="FF2825" s="64"/>
      <c r="FG2825" s="5"/>
      <c r="FH2825" s="69"/>
      <c r="FI2825" s="6"/>
      <c r="FJ2825" s="5"/>
      <c r="FK2825" s="25"/>
      <c r="FL2825" s="5"/>
    </row>
    <row r="2826" spans="40:168">
      <c r="AN2826" s="14"/>
      <c r="AO2826" s="14"/>
      <c r="AP2826" s="5"/>
      <c r="AQ2826" s="25"/>
      <c r="AR2826" s="25"/>
      <c r="AS2826" s="96"/>
      <c r="AT2826" s="83"/>
      <c r="AU2826" s="14"/>
      <c r="AX2826" s="83"/>
      <c r="AY2826" s="83"/>
      <c r="AZ2826" s="83"/>
      <c r="BA2826" s="83"/>
      <c r="BJ2826" s="54"/>
      <c r="BK2826" s="22"/>
      <c r="BL2826" s="24"/>
      <c r="BP2826" s="23"/>
      <c r="BQ2826" s="24"/>
      <c r="BR2826" s="22"/>
      <c r="BS2826" s="24"/>
      <c r="BT2826" s="24"/>
      <c r="BU2826" s="23"/>
      <c r="BV2826" s="26"/>
      <c r="BX2826" s="6"/>
      <c r="BY2826" s="24"/>
      <c r="BZ2826" s="109"/>
      <c r="CA2826" s="66"/>
      <c r="CB2826" s="5"/>
      <c r="CC2826" s="68"/>
      <c r="CD2826" s="67"/>
      <c r="CE2826" s="67"/>
      <c r="CF2826" s="64"/>
      <c r="CG2826" s="5"/>
      <c r="CH2826" s="69"/>
      <c r="CI2826" s="6"/>
      <c r="CJ2826" s="5"/>
      <c r="CK2826" s="25"/>
      <c r="CL2826" s="5"/>
      <c r="DN2826" s="14"/>
      <c r="DO2826" s="14"/>
      <c r="DP2826" s="5"/>
      <c r="DQ2826" s="25"/>
      <c r="DR2826" s="25"/>
      <c r="DS2826" s="96"/>
      <c r="DT2826" s="83"/>
      <c r="DU2826" s="14"/>
      <c r="DX2826" s="83"/>
      <c r="DY2826" s="83"/>
      <c r="DZ2826" s="83"/>
      <c r="EA2826" s="83"/>
      <c r="EJ2826" s="54"/>
      <c r="EK2826" s="22"/>
      <c r="EL2826" s="24"/>
      <c r="EP2826" s="23"/>
      <c r="EQ2826" s="24"/>
      <c r="ER2826" s="22"/>
      <c r="ES2826" s="24"/>
      <c r="ET2826" s="24"/>
      <c r="EU2826" s="23"/>
      <c r="EV2826" s="26"/>
      <c r="EX2826" s="6"/>
      <c r="EY2826" s="24"/>
      <c r="EZ2826" s="109"/>
      <c r="FA2826" s="66"/>
      <c r="FB2826" s="5"/>
      <c r="FC2826" s="68"/>
      <c r="FD2826" s="67"/>
      <c r="FE2826" s="67"/>
      <c r="FF2826" s="64"/>
      <c r="FG2826" s="5"/>
      <c r="FH2826" s="69"/>
      <c r="FI2826" s="6"/>
      <c r="FJ2826" s="5"/>
      <c r="FK2826" s="25"/>
      <c r="FL2826" s="5"/>
    </row>
    <row r="2827" spans="40:168">
      <c r="AN2827" s="14"/>
      <c r="AO2827" s="14"/>
      <c r="AP2827" s="5"/>
      <c r="AQ2827" s="25"/>
      <c r="AR2827" s="25"/>
      <c r="AS2827" s="96"/>
      <c r="AT2827" s="83"/>
      <c r="AU2827" s="14"/>
      <c r="AX2827" s="83"/>
      <c r="AY2827" s="83"/>
      <c r="AZ2827" s="83"/>
      <c r="BA2827" s="83"/>
      <c r="BJ2827" s="54"/>
      <c r="BK2827" s="22"/>
      <c r="BL2827" s="24"/>
      <c r="BP2827" s="23"/>
      <c r="BQ2827" s="24"/>
      <c r="BR2827" s="22"/>
      <c r="BS2827" s="24"/>
      <c r="BT2827" s="24"/>
      <c r="BU2827" s="23"/>
      <c r="BV2827" s="26"/>
      <c r="BX2827" s="6"/>
      <c r="BY2827" s="24"/>
      <c r="BZ2827" s="109"/>
      <c r="CA2827" s="66"/>
      <c r="CB2827" s="5"/>
      <c r="CC2827" s="68"/>
      <c r="CD2827" s="67"/>
      <c r="CE2827" s="67"/>
      <c r="CF2827" s="64"/>
      <c r="CG2827" s="5"/>
      <c r="CH2827" s="69"/>
      <c r="CI2827" s="6"/>
      <c r="CJ2827" s="5"/>
      <c r="CK2827" s="25"/>
      <c r="CL2827" s="5"/>
      <c r="DN2827" s="14"/>
      <c r="DO2827" s="14"/>
      <c r="DP2827" s="5"/>
      <c r="DQ2827" s="25"/>
      <c r="DR2827" s="25"/>
      <c r="DS2827" s="96"/>
      <c r="DT2827" s="83"/>
      <c r="DU2827" s="14"/>
      <c r="DX2827" s="83"/>
      <c r="DY2827" s="83"/>
      <c r="DZ2827" s="83"/>
      <c r="EA2827" s="83"/>
      <c r="EJ2827" s="54"/>
      <c r="EK2827" s="22"/>
      <c r="EL2827" s="24"/>
      <c r="EP2827" s="23"/>
      <c r="EQ2827" s="24"/>
      <c r="ER2827" s="22"/>
      <c r="ES2827" s="24"/>
      <c r="ET2827" s="24"/>
      <c r="EU2827" s="23"/>
      <c r="EV2827" s="26"/>
      <c r="EX2827" s="6"/>
      <c r="EY2827" s="24"/>
      <c r="EZ2827" s="109"/>
      <c r="FA2827" s="66"/>
      <c r="FB2827" s="5"/>
      <c r="FC2827" s="68"/>
      <c r="FD2827" s="67"/>
      <c r="FE2827" s="67"/>
      <c r="FF2827" s="64"/>
      <c r="FG2827" s="5"/>
      <c r="FH2827" s="69"/>
      <c r="FI2827" s="6"/>
      <c r="FJ2827" s="5"/>
      <c r="FK2827" s="25"/>
      <c r="FL2827" s="5"/>
    </row>
    <row r="2828" spans="40:168">
      <c r="AN2828" s="14"/>
      <c r="AO2828" s="14"/>
      <c r="AP2828" s="5"/>
      <c r="AQ2828" s="25"/>
      <c r="AR2828" s="25"/>
      <c r="AS2828" s="96"/>
      <c r="AT2828" s="83"/>
      <c r="AU2828" s="14"/>
      <c r="AX2828" s="83"/>
      <c r="AY2828" s="83"/>
      <c r="AZ2828" s="83"/>
      <c r="BA2828" s="83"/>
      <c r="BJ2828" s="54"/>
      <c r="BK2828" s="22"/>
      <c r="BL2828" s="24"/>
      <c r="BP2828" s="23"/>
      <c r="BQ2828" s="24"/>
      <c r="BR2828" s="22"/>
      <c r="BS2828" s="24"/>
      <c r="BT2828" s="24"/>
      <c r="BU2828" s="23"/>
      <c r="BV2828" s="26"/>
      <c r="BX2828" s="6"/>
      <c r="BY2828" s="24"/>
      <c r="BZ2828" s="109"/>
      <c r="CA2828" s="66"/>
      <c r="CB2828" s="5"/>
      <c r="CC2828" s="68"/>
      <c r="CD2828" s="67"/>
      <c r="CE2828" s="67"/>
      <c r="CF2828" s="64"/>
      <c r="CG2828" s="5"/>
      <c r="CH2828" s="69"/>
      <c r="CI2828" s="6"/>
      <c r="CJ2828" s="5"/>
      <c r="CK2828" s="25"/>
      <c r="CL2828" s="5"/>
      <c r="DN2828" s="14"/>
      <c r="DO2828" s="14"/>
      <c r="DP2828" s="5"/>
      <c r="DQ2828" s="25"/>
      <c r="DR2828" s="25"/>
      <c r="DS2828" s="96"/>
      <c r="DT2828" s="83"/>
      <c r="DU2828" s="14"/>
      <c r="DX2828" s="83"/>
      <c r="DY2828" s="83"/>
      <c r="DZ2828" s="83"/>
      <c r="EA2828" s="83"/>
      <c r="EJ2828" s="54"/>
      <c r="EK2828" s="22"/>
      <c r="EL2828" s="24"/>
      <c r="EP2828" s="23"/>
      <c r="EQ2828" s="24"/>
      <c r="ER2828" s="22"/>
      <c r="ES2828" s="24"/>
      <c r="ET2828" s="24"/>
      <c r="EU2828" s="23"/>
      <c r="EV2828" s="26"/>
      <c r="EX2828" s="6"/>
      <c r="EY2828" s="24"/>
      <c r="EZ2828" s="109"/>
      <c r="FA2828" s="66"/>
      <c r="FB2828" s="5"/>
      <c r="FC2828" s="68"/>
      <c r="FD2828" s="67"/>
      <c r="FE2828" s="67"/>
      <c r="FF2828" s="64"/>
      <c r="FG2828" s="5"/>
      <c r="FH2828" s="69"/>
      <c r="FI2828" s="6"/>
      <c r="FJ2828" s="5"/>
      <c r="FK2828" s="25"/>
      <c r="FL2828" s="5"/>
    </row>
    <row r="2829" spans="40:168">
      <c r="AN2829" s="14"/>
      <c r="AO2829" s="14"/>
      <c r="AP2829" s="5"/>
      <c r="AQ2829" s="25"/>
      <c r="AR2829" s="25"/>
      <c r="AS2829" s="96"/>
      <c r="AT2829" s="83"/>
      <c r="AU2829" s="14"/>
      <c r="AX2829" s="83"/>
      <c r="AY2829" s="83"/>
      <c r="AZ2829" s="83"/>
      <c r="BA2829" s="83"/>
      <c r="BJ2829" s="54"/>
      <c r="BK2829" s="22"/>
      <c r="BL2829" s="24"/>
      <c r="BP2829" s="23"/>
      <c r="BQ2829" s="24"/>
      <c r="BR2829" s="22"/>
      <c r="BS2829" s="24"/>
      <c r="BT2829" s="24"/>
      <c r="BU2829" s="23"/>
      <c r="BV2829" s="26"/>
      <c r="BX2829" s="6"/>
      <c r="BY2829" s="24"/>
      <c r="BZ2829" s="109"/>
      <c r="CA2829" s="66"/>
      <c r="CB2829" s="5"/>
      <c r="CC2829" s="68"/>
      <c r="CD2829" s="67"/>
      <c r="CE2829" s="67"/>
      <c r="CF2829" s="64"/>
      <c r="CG2829" s="5"/>
      <c r="CH2829" s="69"/>
      <c r="CI2829" s="6"/>
      <c r="CJ2829" s="5"/>
      <c r="CK2829" s="25"/>
      <c r="CL2829" s="5"/>
      <c r="DN2829" s="14"/>
      <c r="DO2829" s="14"/>
      <c r="DP2829" s="5"/>
      <c r="DQ2829" s="25"/>
      <c r="DR2829" s="25"/>
      <c r="DS2829" s="96"/>
      <c r="DT2829" s="83"/>
      <c r="DU2829" s="14"/>
      <c r="DX2829" s="83"/>
      <c r="DY2829" s="83"/>
      <c r="DZ2829" s="83"/>
      <c r="EA2829" s="83"/>
      <c r="EJ2829" s="54"/>
      <c r="EK2829" s="22"/>
      <c r="EL2829" s="24"/>
      <c r="EP2829" s="23"/>
      <c r="EQ2829" s="24"/>
      <c r="ER2829" s="22"/>
      <c r="ES2829" s="24"/>
      <c r="ET2829" s="24"/>
      <c r="EU2829" s="23"/>
      <c r="EV2829" s="26"/>
      <c r="EX2829" s="6"/>
      <c r="EY2829" s="24"/>
      <c r="EZ2829" s="109"/>
      <c r="FA2829" s="66"/>
      <c r="FB2829" s="5"/>
      <c r="FC2829" s="68"/>
      <c r="FD2829" s="67"/>
      <c r="FE2829" s="67"/>
      <c r="FF2829" s="64"/>
      <c r="FG2829" s="5"/>
      <c r="FH2829" s="69"/>
      <c r="FI2829" s="6"/>
      <c r="FJ2829" s="5"/>
      <c r="FK2829" s="25"/>
      <c r="FL2829" s="5"/>
    </row>
    <row r="2830" spans="40:168">
      <c r="AN2830" s="14"/>
      <c r="AO2830" s="14"/>
      <c r="AP2830" s="5"/>
      <c r="AQ2830" s="25"/>
      <c r="AR2830" s="25"/>
      <c r="AS2830" s="96"/>
      <c r="AT2830" s="83"/>
      <c r="AU2830" s="14"/>
      <c r="AX2830" s="83"/>
      <c r="AY2830" s="83"/>
      <c r="AZ2830" s="83"/>
      <c r="BA2830" s="83"/>
      <c r="BJ2830" s="54"/>
      <c r="BK2830" s="22"/>
      <c r="BL2830" s="24"/>
      <c r="BP2830" s="23"/>
      <c r="BQ2830" s="24"/>
      <c r="BR2830" s="22"/>
      <c r="BS2830" s="24"/>
      <c r="BT2830" s="24"/>
      <c r="BU2830" s="23"/>
      <c r="BV2830" s="26"/>
      <c r="BX2830" s="6"/>
      <c r="BY2830" s="24"/>
      <c r="BZ2830" s="109"/>
      <c r="CA2830" s="66"/>
      <c r="CB2830" s="5"/>
      <c r="CC2830" s="68"/>
      <c r="CD2830" s="67"/>
      <c r="CE2830" s="67"/>
      <c r="CF2830" s="64"/>
      <c r="CG2830" s="5"/>
      <c r="CH2830" s="69"/>
      <c r="CI2830" s="6"/>
      <c r="CJ2830" s="5"/>
      <c r="CK2830" s="25"/>
      <c r="CL2830" s="5"/>
      <c r="DN2830" s="14"/>
      <c r="DO2830" s="14"/>
      <c r="DP2830" s="5"/>
      <c r="DQ2830" s="25"/>
      <c r="DR2830" s="25"/>
      <c r="DS2830" s="96"/>
      <c r="DT2830" s="83"/>
      <c r="DU2830" s="14"/>
      <c r="DX2830" s="83"/>
      <c r="DY2830" s="83"/>
      <c r="DZ2830" s="83"/>
      <c r="EA2830" s="83"/>
      <c r="EJ2830" s="54"/>
      <c r="EK2830" s="22"/>
      <c r="EL2830" s="24"/>
      <c r="EP2830" s="23"/>
      <c r="EQ2830" s="24"/>
      <c r="ER2830" s="22"/>
      <c r="ES2830" s="24"/>
      <c r="ET2830" s="24"/>
      <c r="EU2830" s="23"/>
      <c r="EV2830" s="26"/>
      <c r="EX2830" s="6"/>
      <c r="EY2830" s="24"/>
      <c r="EZ2830" s="109"/>
      <c r="FA2830" s="66"/>
      <c r="FB2830" s="5"/>
      <c r="FC2830" s="68"/>
      <c r="FD2830" s="67"/>
      <c r="FE2830" s="67"/>
      <c r="FF2830" s="64"/>
      <c r="FG2830" s="5"/>
      <c r="FH2830" s="69"/>
      <c r="FI2830" s="6"/>
      <c r="FJ2830" s="5"/>
      <c r="FK2830" s="25"/>
      <c r="FL2830" s="5"/>
    </row>
    <row r="2831" spans="40:168">
      <c r="AN2831" s="14"/>
      <c r="AO2831" s="14"/>
      <c r="AP2831" s="5"/>
      <c r="AQ2831" s="25"/>
      <c r="AR2831" s="25"/>
      <c r="AS2831" s="96"/>
      <c r="AT2831" s="83"/>
      <c r="AU2831" s="14"/>
      <c r="AX2831" s="83"/>
      <c r="AY2831" s="83"/>
      <c r="AZ2831" s="83"/>
      <c r="BA2831" s="83"/>
      <c r="BJ2831" s="54"/>
      <c r="BK2831" s="22"/>
      <c r="BL2831" s="24"/>
      <c r="BP2831" s="23"/>
      <c r="BQ2831" s="24"/>
      <c r="BR2831" s="22"/>
      <c r="BS2831" s="24"/>
      <c r="BT2831" s="24"/>
      <c r="BU2831" s="23"/>
      <c r="BV2831" s="26"/>
      <c r="BX2831" s="6"/>
      <c r="BY2831" s="24"/>
      <c r="BZ2831" s="109"/>
      <c r="CA2831" s="66"/>
      <c r="CB2831" s="5"/>
      <c r="CC2831" s="68"/>
      <c r="CD2831" s="67"/>
      <c r="CE2831" s="67"/>
      <c r="CF2831" s="64"/>
      <c r="CG2831" s="5"/>
      <c r="CH2831" s="69"/>
      <c r="CI2831" s="6"/>
      <c r="CJ2831" s="5"/>
      <c r="CK2831" s="25"/>
      <c r="CL2831" s="5"/>
      <c r="DN2831" s="14"/>
      <c r="DO2831" s="14"/>
      <c r="DP2831" s="5"/>
      <c r="DQ2831" s="25"/>
      <c r="DR2831" s="25"/>
      <c r="DS2831" s="96"/>
      <c r="DT2831" s="83"/>
      <c r="DU2831" s="14"/>
      <c r="DX2831" s="83"/>
      <c r="DY2831" s="83"/>
      <c r="DZ2831" s="83"/>
      <c r="EA2831" s="83"/>
      <c r="EJ2831" s="54"/>
      <c r="EK2831" s="22"/>
      <c r="EL2831" s="24"/>
      <c r="EP2831" s="23"/>
      <c r="EQ2831" s="24"/>
      <c r="ER2831" s="22"/>
      <c r="ES2831" s="24"/>
      <c r="ET2831" s="24"/>
      <c r="EU2831" s="23"/>
      <c r="EV2831" s="26"/>
      <c r="EX2831" s="6"/>
      <c r="EY2831" s="24"/>
      <c r="EZ2831" s="109"/>
      <c r="FA2831" s="66"/>
      <c r="FB2831" s="5"/>
      <c r="FC2831" s="68"/>
      <c r="FD2831" s="67"/>
      <c r="FE2831" s="67"/>
      <c r="FF2831" s="64"/>
      <c r="FG2831" s="5"/>
      <c r="FH2831" s="69"/>
      <c r="FI2831" s="6"/>
      <c r="FJ2831" s="5"/>
      <c r="FK2831" s="25"/>
      <c r="FL2831" s="5"/>
    </row>
    <row r="2832" spans="40:168">
      <c r="AN2832" s="14"/>
      <c r="AO2832" s="14"/>
      <c r="AP2832" s="5"/>
      <c r="AQ2832" s="25"/>
      <c r="AR2832" s="25"/>
      <c r="AS2832" s="96"/>
      <c r="AT2832" s="83"/>
      <c r="AU2832" s="14"/>
      <c r="AX2832" s="83"/>
      <c r="AY2832" s="83"/>
      <c r="AZ2832" s="83"/>
      <c r="BA2832" s="83"/>
      <c r="BJ2832" s="54"/>
      <c r="BK2832" s="22"/>
      <c r="BL2832" s="24"/>
      <c r="BP2832" s="23"/>
      <c r="BQ2832" s="24"/>
      <c r="BR2832" s="22"/>
      <c r="BS2832" s="24"/>
      <c r="BT2832" s="24"/>
      <c r="BU2832" s="23"/>
      <c r="BV2832" s="26"/>
      <c r="BX2832" s="6"/>
      <c r="BY2832" s="24"/>
      <c r="BZ2832" s="109"/>
      <c r="CA2832" s="66"/>
      <c r="CB2832" s="5"/>
      <c r="CC2832" s="68"/>
      <c r="CD2832" s="67"/>
      <c r="CE2832" s="67"/>
      <c r="CF2832" s="64"/>
      <c r="CG2832" s="5"/>
      <c r="CH2832" s="69"/>
      <c r="CI2832" s="6"/>
      <c r="CJ2832" s="5"/>
      <c r="CK2832" s="25"/>
      <c r="CL2832" s="5"/>
      <c r="DN2832" s="14"/>
      <c r="DO2832" s="14"/>
      <c r="DP2832" s="5"/>
      <c r="DQ2832" s="25"/>
      <c r="DR2832" s="25"/>
      <c r="DS2832" s="96"/>
      <c r="DT2832" s="83"/>
      <c r="DU2832" s="14"/>
      <c r="DX2832" s="83"/>
      <c r="DY2832" s="83"/>
      <c r="DZ2832" s="83"/>
      <c r="EA2832" s="83"/>
      <c r="EJ2832" s="54"/>
      <c r="EK2832" s="22"/>
      <c r="EL2832" s="24"/>
      <c r="EP2832" s="23"/>
      <c r="EQ2832" s="24"/>
      <c r="ER2832" s="22"/>
      <c r="ES2832" s="24"/>
      <c r="ET2832" s="24"/>
      <c r="EU2832" s="23"/>
      <c r="EV2832" s="26"/>
      <c r="EX2832" s="6"/>
      <c r="EY2832" s="24"/>
      <c r="EZ2832" s="109"/>
      <c r="FA2832" s="66"/>
      <c r="FB2832" s="5"/>
      <c r="FC2832" s="68"/>
      <c r="FD2832" s="67"/>
      <c r="FE2832" s="67"/>
      <c r="FF2832" s="64"/>
      <c r="FG2832" s="5"/>
      <c r="FH2832" s="69"/>
      <c r="FI2832" s="6"/>
      <c r="FJ2832" s="5"/>
      <c r="FK2832" s="25"/>
      <c r="FL2832" s="5"/>
    </row>
    <row r="2833" spans="40:168">
      <c r="AN2833" s="14"/>
      <c r="AO2833" s="14"/>
      <c r="AP2833" s="5"/>
      <c r="AQ2833" s="25"/>
      <c r="AR2833" s="25"/>
      <c r="AS2833" s="96"/>
      <c r="AT2833" s="83"/>
      <c r="AU2833" s="14"/>
      <c r="AX2833" s="83"/>
      <c r="AY2833" s="83"/>
      <c r="AZ2833" s="83"/>
      <c r="BA2833" s="83"/>
      <c r="BJ2833" s="54"/>
      <c r="BK2833" s="22"/>
      <c r="BL2833" s="24"/>
      <c r="BP2833" s="23"/>
      <c r="BQ2833" s="24"/>
      <c r="BR2833" s="22"/>
      <c r="BS2833" s="24"/>
      <c r="BT2833" s="24"/>
      <c r="BU2833" s="23"/>
      <c r="BV2833" s="26"/>
      <c r="BX2833" s="6"/>
      <c r="BY2833" s="24"/>
      <c r="BZ2833" s="109"/>
      <c r="CA2833" s="66"/>
      <c r="CB2833" s="5"/>
      <c r="CC2833" s="68"/>
      <c r="CD2833" s="67"/>
      <c r="CE2833" s="67"/>
      <c r="CF2833" s="64"/>
      <c r="CG2833" s="5"/>
      <c r="CH2833" s="69"/>
      <c r="CI2833" s="6"/>
      <c r="CJ2833" s="5"/>
      <c r="CK2833" s="25"/>
      <c r="CL2833" s="5"/>
      <c r="DN2833" s="14"/>
      <c r="DO2833" s="14"/>
      <c r="DP2833" s="5"/>
      <c r="DQ2833" s="25"/>
      <c r="DR2833" s="25"/>
      <c r="DS2833" s="96"/>
      <c r="DT2833" s="83"/>
      <c r="DU2833" s="14"/>
      <c r="DX2833" s="83"/>
      <c r="DY2833" s="83"/>
      <c r="DZ2833" s="83"/>
      <c r="EA2833" s="83"/>
      <c r="EJ2833" s="54"/>
      <c r="EK2833" s="22"/>
      <c r="EL2833" s="24"/>
      <c r="EP2833" s="23"/>
      <c r="EQ2833" s="24"/>
      <c r="ER2833" s="22"/>
      <c r="ES2833" s="24"/>
      <c r="ET2833" s="24"/>
      <c r="EU2833" s="23"/>
      <c r="EV2833" s="26"/>
      <c r="EX2833" s="6"/>
      <c r="EY2833" s="24"/>
      <c r="EZ2833" s="109"/>
      <c r="FA2833" s="66"/>
      <c r="FB2833" s="5"/>
      <c r="FC2833" s="68"/>
      <c r="FD2833" s="67"/>
      <c r="FE2833" s="67"/>
      <c r="FF2833" s="64"/>
      <c r="FG2833" s="5"/>
      <c r="FH2833" s="69"/>
      <c r="FI2833" s="6"/>
      <c r="FJ2833" s="5"/>
      <c r="FK2833" s="25"/>
      <c r="FL2833" s="5"/>
    </row>
    <row r="2834" spans="40:168">
      <c r="AN2834" s="14"/>
      <c r="AO2834" s="14"/>
      <c r="AP2834" s="5"/>
      <c r="AQ2834" s="25"/>
      <c r="AR2834" s="25"/>
      <c r="AS2834" s="96"/>
      <c r="AT2834" s="83"/>
      <c r="AU2834" s="14"/>
      <c r="AX2834" s="83"/>
      <c r="AY2834" s="83"/>
      <c r="AZ2834" s="83"/>
      <c r="BA2834" s="83"/>
      <c r="BJ2834" s="54"/>
      <c r="BK2834" s="22"/>
      <c r="BL2834" s="24"/>
      <c r="BP2834" s="23"/>
      <c r="BQ2834" s="24"/>
      <c r="BR2834" s="22"/>
      <c r="BS2834" s="24"/>
      <c r="BT2834" s="24"/>
      <c r="BU2834" s="23"/>
      <c r="BV2834" s="26"/>
      <c r="BX2834" s="6"/>
      <c r="BY2834" s="24"/>
      <c r="BZ2834" s="109"/>
      <c r="CA2834" s="66"/>
      <c r="CB2834" s="5"/>
      <c r="CC2834" s="68"/>
      <c r="CD2834" s="67"/>
      <c r="CE2834" s="67"/>
      <c r="CF2834" s="64"/>
      <c r="CG2834" s="5"/>
      <c r="CH2834" s="69"/>
      <c r="CI2834" s="6"/>
      <c r="CJ2834" s="5"/>
      <c r="CK2834" s="25"/>
      <c r="CL2834" s="5"/>
      <c r="DN2834" s="14"/>
      <c r="DO2834" s="14"/>
      <c r="DP2834" s="5"/>
      <c r="DQ2834" s="25"/>
      <c r="DR2834" s="25"/>
      <c r="DS2834" s="96"/>
      <c r="DT2834" s="83"/>
      <c r="DU2834" s="14"/>
      <c r="DX2834" s="83"/>
      <c r="DY2834" s="83"/>
      <c r="DZ2834" s="83"/>
      <c r="EA2834" s="83"/>
      <c r="EJ2834" s="54"/>
      <c r="EK2834" s="22"/>
      <c r="EL2834" s="24"/>
      <c r="EP2834" s="23"/>
      <c r="EQ2834" s="24"/>
      <c r="ER2834" s="22"/>
      <c r="ES2834" s="24"/>
      <c r="ET2834" s="24"/>
      <c r="EU2834" s="23"/>
      <c r="EV2834" s="26"/>
      <c r="EX2834" s="6"/>
      <c r="EY2834" s="24"/>
      <c r="EZ2834" s="109"/>
      <c r="FA2834" s="66"/>
      <c r="FB2834" s="5"/>
      <c r="FC2834" s="68"/>
      <c r="FD2834" s="67"/>
      <c r="FE2834" s="67"/>
      <c r="FF2834" s="64"/>
      <c r="FG2834" s="5"/>
      <c r="FH2834" s="69"/>
      <c r="FI2834" s="6"/>
      <c r="FJ2834" s="5"/>
      <c r="FK2834" s="25"/>
      <c r="FL2834" s="5"/>
    </row>
    <row r="2835" spans="40:168">
      <c r="AN2835" s="14"/>
      <c r="AO2835" s="14"/>
      <c r="AP2835" s="5"/>
      <c r="AQ2835" s="25"/>
      <c r="AR2835" s="25"/>
      <c r="AS2835" s="96"/>
      <c r="AT2835" s="83"/>
      <c r="AU2835" s="14"/>
      <c r="AX2835" s="83"/>
      <c r="AY2835" s="83"/>
      <c r="AZ2835" s="83"/>
      <c r="BA2835" s="83"/>
      <c r="BJ2835" s="54"/>
      <c r="BK2835" s="22"/>
      <c r="BL2835" s="24"/>
      <c r="BP2835" s="23"/>
      <c r="BQ2835" s="24"/>
      <c r="BR2835" s="22"/>
      <c r="BS2835" s="24"/>
      <c r="BT2835" s="24"/>
      <c r="BU2835" s="23"/>
      <c r="BV2835" s="26"/>
      <c r="BX2835" s="6"/>
      <c r="BY2835" s="24"/>
      <c r="BZ2835" s="109"/>
      <c r="CA2835" s="66"/>
      <c r="CB2835" s="5"/>
      <c r="CC2835" s="68"/>
      <c r="CD2835" s="67"/>
      <c r="CE2835" s="67"/>
      <c r="CF2835" s="64"/>
      <c r="CG2835" s="5"/>
      <c r="CH2835" s="69"/>
      <c r="CI2835" s="6"/>
      <c r="CJ2835" s="5"/>
      <c r="CK2835" s="25"/>
      <c r="CL2835" s="5"/>
      <c r="DN2835" s="14"/>
      <c r="DO2835" s="14"/>
      <c r="DP2835" s="5"/>
      <c r="DQ2835" s="25"/>
      <c r="DR2835" s="25"/>
      <c r="DS2835" s="96"/>
      <c r="DT2835" s="83"/>
      <c r="DU2835" s="14"/>
      <c r="DX2835" s="83"/>
      <c r="DY2835" s="83"/>
      <c r="DZ2835" s="83"/>
      <c r="EA2835" s="83"/>
      <c r="EJ2835" s="54"/>
      <c r="EK2835" s="22"/>
      <c r="EL2835" s="24"/>
      <c r="EP2835" s="23"/>
      <c r="EQ2835" s="24"/>
      <c r="ER2835" s="22"/>
      <c r="ES2835" s="24"/>
      <c r="ET2835" s="24"/>
      <c r="EU2835" s="23"/>
      <c r="EV2835" s="26"/>
      <c r="EX2835" s="6"/>
      <c r="EY2835" s="24"/>
      <c r="EZ2835" s="109"/>
      <c r="FA2835" s="66"/>
      <c r="FB2835" s="5"/>
      <c r="FC2835" s="68"/>
      <c r="FD2835" s="67"/>
      <c r="FE2835" s="67"/>
      <c r="FF2835" s="64"/>
      <c r="FG2835" s="5"/>
      <c r="FH2835" s="69"/>
      <c r="FI2835" s="6"/>
      <c r="FJ2835" s="5"/>
      <c r="FK2835" s="25"/>
      <c r="FL2835" s="5"/>
    </row>
    <row r="2836" spans="40:168">
      <c r="AN2836" s="14"/>
      <c r="AO2836" s="14"/>
      <c r="AP2836" s="5"/>
      <c r="AQ2836" s="25"/>
      <c r="AR2836" s="25"/>
      <c r="AS2836" s="96"/>
      <c r="AT2836" s="83"/>
      <c r="AU2836" s="14"/>
      <c r="AX2836" s="83"/>
      <c r="AY2836" s="83"/>
      <c r="AZ2836" s="83"/>
      <c r="BA2836" s="83"/>
      <c r="BJ2836" s="54"/>
      <c r="BK2836" s="22"/>
      <c r="BL2836" s="24"/>
      <c r="BP2836" s="23"/>
      <c r="BQ2836" s="24"/>
      <c r="BR2836" s="22"/>
      <c r="BS2836" s="24"/>
      <c r="BT2836" s="24"/>
      <c r="BU2836" s="23"/>
      <c r="BV2836" s="26"/>
      <c r="BX2836" s="6"/>
      <c r="BY2836" s="24"/>
      <c r="BZ2836" s="109"/>
      <c r="CA2836" s="66"/>
      <c r="CB2836" s="5"/>
      <c r="CC2836" s="68"/>
      <c r="CD2836" s="67"/>
      <c r="CE2836" s="67"/>
      <c r="CF2836" s="64"/>
      <c r="CG2836" s="5"/>
      <c r="CH2836" s="69"/>
      <c r="CI2836" s="6"/>
      <c r="CJ2836" s="5"/>
      <c r="CK2836" s="25"/>
      <c r="CL2836" s="5"/>
      <c r="DN2836" s="14"/>
      <c r="DO2836" s="14"/>
      <c r="DP2836" s="5"/>
      <c r="DQ2836" s="25"/>
      <c r="DR2836" s="25"/>
      <c r="DS2836" s="96"/>
      <c r="DT2836" s="83"/>
      <c r="DU2836" s="14"/>
      <c r="DX2836" s="83"/>
      <c r="DY2836" s="83"/>
      <c r="DZ2836" s="83"/>
      <c r="EA2836" s="83"/>
      <c r="EJ2836" s="54"/>
      <c r="EK2836" s="22"/>
      <c r="EL2836" s="24"/>
      <c r="EP2836" s="23"/>
      <c r="EQ2836" s="24"/>
      <c r="ER2836" s="22"/>
      <c r="ES2836" s="24"/>
      <c r="ET2836" s="24"/>
      <c r="EU2836" s="23"/>
      <c r="EV2836" s="26"/>
      <c r="EX2836" s="6"/>
      <c r="EY2836" s="24"/>
      <c r="EZ2836" s="109"/>
      <c r="FA2836" s="66"/>
      <c r="FB2836" s="5"/>
      <c r="FC2836" s="68"/>
      <c r="FD2836" s="67"/>
      <c r="FE2836" s="67"/>
      <c r="FF2836" s="64"/>
      <c r="FG2836" s="5"/>
      <c r="FH2836" s="69"/>
      <c r="FI2836" s="6"/>
      <c r="FJ2836" s="5"/>
      <c r="FK2836" s="25"/>
      <c r="FL2836" s="5"/>
    </row>
    <row r="2837" spans="40:168">
      <c r="AN2837" s="14"/>
      <c r="AO2837" s="14"/>
      <c r="AP2837" s="5"/>
      <c r="AQ2837" s="25"/>
      <c r="AR2837" s="25"/>
      <c r="AS2837" s="96"/>
      <c r="AT2837" s="83"/>
      <c r="AU2837" s="14"/>
      <c r="AX2837" s="83"/>
      <c r="AY2837" s="83"/>
      <c r="AZ2837" s="83"/>
      <c r="BA2837" s="83"/>
      <c r="BJ2837" s="54"/>
      <c r="BK2837" s="22"/>
      <c r="BL2837" s="24"/>
      <c r="BP2837" s="23"/>
      <c r="BQ2837" s="24"/>
      <c r="BR2837" s="22"/>
      <c r="BS2837" s="24"/>
      <c r="BT2837" s="24"/>
      <c r="BU2837" s="23"/>
      <c r="BV2837" s="26"/>
      <c r="BX2837" s="6"/>
      <c r="BY2837" s="24"/>
      <c r="BZ2837" s="109"/>
      <c r="CA2837" s="66"/>
      <c r="CB2837" s="5"/>
      <c r="CC2837" s="68"/>
      <c r="CD2837" s="67"/>
      <c r="CE2837" s="67"/>
      <c r="CF2837" s="64"/>
      <c r="CG2837" s="5"/>
      <c r="CH2837" s="69"/>
      <c r="CI2837" s="6"/>
      <c r="CJ2837" s="5"/>
      <c r="CK2837" s="25"/>
      <c r="CL2837" s="5"/>
      <c r="DN2837" s="14"/>
      <c r="DO2837" s="14"/>
      <c r="DP2837" s="5"/>
      <c r="DQ2837" s="25"/>
      <c r="DR2837" s="25"/>
      <c r="DS2837" s="96"/>
      <c r="DT2837" s="83"/>
      <c r="DU2837" s="14"/>
      <c r="DX2837" s="83"/>
      <c r="DY2837" s="83"/>
      <c r="DZ2837" s="83"/>
      <c r="EA2837" s="83"/>
      <c r="EJ2837" s="54"/>
      <c r="EK2837" s="22"/>
      <c r="EL2837" s="24"/>
      <c r="EP2837" s="23"/>
      <c r="EQ2837" s="24"/>
      <c r="ER2837" s="22"/>
      <c r="ES2837" s="24"/>
      <c r="ET2837" s="24"/>
      <c r="EU2837" s="23"/>
      <c r="EV2837" s="26"/>
      <c r="EX2837" s="6"/>
      <c r="EY2837" s="24"/>
      <c r="EZ2837" s="109"/>
      <c r="FA2837" s="66"/>
      <c r="FB2837" s="5"/>
      <c r="FC2837" s="68"/>
      <c r="FD2837" s="67"/>
      <c r="FE2837" s="67"/>
      <c r="FF2837" s="64"/>
      <c r="FG2837" s="5"/>
      <c r="FH2837" s="69"/>
      <c r="FI2837" s="6"/>
      <c r="FJ2837" s="5"/>
      <c r="FK2837" s="25"/>
      <c r="FL2837" s="5"/>
    </row>
    <row r="2838" spans="40:168">
      <c r="AN2838" s="14"/>
      <c r="AO2838" s="14"/>
      <c r="AP2838" s="5"/>
      <c r="AQ2838" s="25"/>
      <c r="AR2838" s="25"/>
      <c r="AS2838" s="96"/>
      <c r="AT2838" s="83"/>
      <c r="AU2838" s="14"/>
      <c r="AX2838" s="83"/>
      <c r="AY2838" s="83"/>
      <c r="AZ2838" s="83"/>
      <c r="BA2838" s="83"/>
      <c r="BJ2838" s="54"/>
      <c r="BK2838" s="22"/>
      <c r="BL2838" s="24"/>
      <c r="BP2838" s="23"/>
      <c r="BQ2838" s="24"/>
      <c r="BR2838" s="22"/>
      <c r="BS2838" s="24"/>
      <c r="BT2838" s="24"/>
      <c r="BU2838" s="23"/>
      <c r="BV2838" s="26"/>
      <c r="BX2838" s="6"/>
      <c r="BY2838" s="24"/>
      <c r="BZ2838" s="109"/>
      <c r="CA2838" s="66"/>
      <c r="CB2838" s="5"/>
      <c r="CC2838" s="68"/>
      <c r="CD2838" s="67"/>
      <c r="CE2838" s="67"/>
      <c r="CF2838" s="64"/>
      <c r="CG2838" s="5"/>
      <c r="CH2838" s="69"/>
      <c r="CI2838" s="6"/>
      <c r="CJ2838" s="5"/>
      <c r="CK2838" s="25"/>
      <c r="CL2838" s="5"/>
      <c r="DN2838" s="14"/>
      <c r="DO2838" s="14"/>
      <c r="DP2838" s="5"/>
      <c r="DQ2838" s="25"/>
      <c r="DR2838" s="25"/>
      <c r="DS2838" s="96"/>
      <c r="DT2838" s="83"/>
      <c r="DU2838" s="14"/>
      <c r="DX2838" s="83"/>
      <c r="DY2838" s="83"/>
      <c r="DZ2838" s="83"/>
      <c r="EA2838" s="83"/>
      <c r="EJ2838" s="54"/>
      <c r="EK2838" s="22"/>
      <c r="EL2838" s="24"/>
      <c r="EP2838" s="23"/>
      <c r="EQ2838" s="24"/>
      <c r="ER2838" s="22"/>
      <c r="ES2838" s="24"/>
      <c r="ET2838" s="24"/>
      <c r="EU2838" s="23"/>
      <c r="EV2838" s="26"/>
      <c r="EX2838" s="6"/>
      <c r="EY2838" s="24"/>
      <c r="EZ2838" s="109"/>
      <c r="FA2838" s="66"/>
      <c r="FB2838" s="5"/>
      <c r="FC2838" s="68"/>
      <c r="FD2838" s="67"/>
      <c r="FE2838" s="67"/>
      <c r="FF2838" s="64"/>
      <c r="FG2838" s="5"/>
      <c r="FH2838" s="69"/>
      <c r="FI2838" s="6"/>
      <c r="FJ2838" s="5"/>
      <c r="FK2838" s="25"/>
      <c r="FL2838" s="5"/>
    </row>
    <row r="2839" spans="40:168">
      <c r="AN2839" s="14"/>
      <c r="AO2839" s="14"/>
      <c r="AP2839" s="5"/>
      <c r="AQ2839" s="25"/>
      <c r="AR2839" s="25"/>
      <c r="AS2839" s="96"/>
      <c r="AT2839" s="83"/>
      <c r="AU2839" s="14"/>
      <c r="AX2839" s="83"/>
      <c r="AY2839" s="83"/>
      <c r="AZ2839" s="83"/>
      <c r="BA2839" s="83"/>
      <c r="BJ2839" s="54"/>
      <c r="BK2839" s="22"/>
      <c r="BL2839" s="24"/>
      <c r="BP2839" s="23"/>
      <c r="BQ2839" s="24"/>
      <c r="BR2839" s="22"/>
      <c r="BS2839" s="24"/>
      <c r="BT2839" s="24"/>
      <c r="BU2839" s="23"/>
      <c r="BV2839" s="26"/>
      <c r="BX2839" s="6"/>
      <c r="BY2839" s="24"/>
      <c r="BZ2839" s="109"/>
      <c r="CA2839" s="66"/>
      <c r="CB2839" s="5"/>
      <c r="CC2839" s="68"/>
      <c r="CD2839" s="67"/>
      <c r="CE2839" s="67"/>
      <c r="CF2839" s="64"/>
      <c r="CG2839" s="5"/>
      <c r="CH2839" s="69"/>
      <c r="CI2839" s="6"/>
      <c r="CJ2839" s="5"/>
      <c r="CK2839" s="25"/>
      <c r="CL2839" s="5"/>
      <c r="DN2839" s="14"/>
      <c r="DO2839" s="14"/>
      <c r="DP2839" s="5"/>
      <c r="DQ2839" s="25"/>
      <c r="DR2839" s="25"/>
      <c r="DS2839" s="96"/>
      <c r="DT2839" s="83"/>
      <c r="DU2839" s="14"/>
      <c r="DX2839" s="83"/>
      <c r="DY2839" s="83"/>
      <c r="DZ2839" s="83"/>
      <c r="EA2839" s="83"/>
      <c r="EJ2839" s="54"/>
      <c r="EK2839" s="22"/>
      <c r="EL2839" s="24"/>
      <c r="EP2839" s="23"/>
      <c r="EQ2839" s="24"/>
      <c r="ER2839" s="22"/>
      <c r="ES2839" s="24"/>
      <c r="ET2839" s="24"/>
      <c r="EU2839" s="23"/>
      <c r="EV2839" s="26"/>
      <c r="EX2839" s="6"/>
      <c r="EY2839" s="24"/>
      <c r="EZ2839" s="109"/>
      <c r="FA2839" s="66"/>
      <c r="FB2839" s="5"/>
      <c r="FC2839" s="68"/>
      <c r="FD2839" s="67"/>
      <c r="FE2839" s="67"/>
      <c r="FF2839" s="64"/>
      <c r="FG2839" s="5"/>
      <c r="FH2839" s="69"/>
      <c r="FI2839" s="6"/>
      <c r="FJ2839" s="5"/>
      <c r="FK2839" s="25"/>
      <c r="FL2839" s="5"/>
    </row>
    <row r="2840" spans="40:168">
      <c r="AN2840" s="14"/>
      <c r="AO2840" s="14"/>
      <c r="AP2840" s="5"/>
      <c r="AQ2840" s="25"/>
      <c r="AR2840" s="25"/>
      <c r="AS2840" s="96"/>
      <c r="AT2840" s="83"/>
      <c r="AU2840" s="14"/>
      <c r="AX2840" s="83"/>
      <c r="AY2840" s="83"/>
      <c r="AZ2840" s="83"/>
      <c r="BA2840" s="83"/>
      <c r="BJ2840" s="54"/>
      <c r="BK2840" s="22"/>
      <c r="BL2840" s="24"/>
      <c r="BP2840" s="23"/>
      <c r="BQ2840" s="24"/>
      <c r="BR2840" s="22"/>
      <c r="BS2840" s="24"/>
      <c r="BT2840" s="24"/>
      <c r="BU2840" s="23"/>
      <c r="BV2840" s="26"/>
      <c r="BX2840" s="6"/>
      <c r="BY2840" s="24"/>
      <c r="BZ2840" s="109"/>
      <c r="CA2840" s="66"/>
      <c r="CB2840" s="5"/>
      <c r="CC2840" s="68"/>
      <c r="CD2840" s="67"/>
      <c r="CE2840" s="67"/>
      <c r="CF2840" s="64"/>
      <c r="CG2840" s="5"/>
      <c r="CH2840" s="69"/>
      <c r="CI2840" s="6"/>
      <c r="CJ2840" s="5"/>
      <c r="CK2840" s="25"/>
      <c r="CL2840" s="5"/>
      <c r="DN2840" s="14"/>
      <c r="DO2840" s="14"/>
      <c r="DP2840" s="5"/>
      <c r="DQ2840" s="25"/>
      <c r="DR2840" s="25"/>
      <c r="DS2840" s="96"/>
      <c r="DT2840" s="83"/>
      <c r="DU2840" s="14"/>
      <c r="DX2840" s="83"/>
      <c r="DY2840" s="83"/>
      <c r="DZ2840" s="83"/>
      <c r="EA2840" s="83"/>
      <c r="EJ2840" s="54"/>
      <c r="EK2840" s="22"/>
      <c r="EL2840" s="24"/>
      <c r="EP2840" s="23"/>
      <c r="EQ2840" s="24"/>
      <c r="ER2840" s="22"/>
      <c r="ES2840" s="24"/>
      <c r="ET2840" s="24"/>
      <c r="EU2840" s="23"/>
      <c r="EV2840" s="26"/>
      <c r="EX2840" s="6"/>
      <c r="EY2840" s="24"/>
      <c r="EZ2840" s="109"/>
      <c r="FA2840" s="66"/>
      <c r="FB2840" s="5"/>
      <c r="FC2840" s="68"/>
      <c r="FD2840" s="67"/>
      <c r="FE2840" s="67"/>
      <c r="FF2840" s="64"/>
      <c r="FG2840" s="5"/>
      <c r="FH2840" s="69"/>
      <c r="FI2840" s="6"/>
      <c r="FJ2840" s="5"/>
      <c r="FK2840" s="25"/>
      <c r="FL2840" s="5"/>
    </row>
    <row r="2841" spans="40:168">
      <c r="AN2841" s="14"/>
      <c r="AO2841" s="14"/>
      <c r="AP2841" s="5"/>
      <c r="AQ2841" s="25"/>
      <c r="AR2841" s="25"/>
      <c r="AS2841" s="96"/>
      <c r="AT2841" s="83"/>
      <c r="AU2841" s="14"/>
      <c r="AX2841" s="83"/>
      <c r="AY2841" s="83"/>
      <c r="AZ2841" s="83"/>
      <c r="BA2841" s="83"/>
      <c r="BJ2841" s="54"/>
      <c r="BK2841" s="22"/>
      <c r="BL2841" s="24"/>
      <c r="BP2841" s="23"/>
      <c r="BQ2841" s="24"/>
      <c r="BR2841" s="22"/>
      <c r="BS2841" s="24"/>
      <c r="BT2841" s="24"/>
      <c r="BU2841" s="23"/>
      <c r="BV2841" s="26"/>
      <c r="BX2841" s="6"/>
      <c r="BY2841" s="24"/>
      <c r="BZ2841" s="109"/>
      <c r="CA2841" s="66"/>
      <c r="CB2841" s="5"/>
      <c r="CC2841" s="68"/>
      <c r="CD2841" s="67"/>
      <c r="CE2841" s="67"/>
      <c r="CF2841" s="64"/>
      <c r="CG2841" s="5"/>
      <c r="CH2841" s="69"/>
      <c r="CI2841" s="6"/>
      <c r="CJ2841" s="5"/>
      <c r="CK2841" s="25"/>
      <c r="CL2841" s="5"/>
      <c r="DN2841" s="14"/>
      <c r="DO2841" s="14"/>
      <c r="DP2841" s="5"/>
      <c r="DQ2841" s="25"/>
      <c r="DR2841" s="25"/>
      <c r="DS2841" s="96"/>
      <c r="DT2841" s="83"/>
      <c r="DU2841" s="14"/>
      <c r="DX2841" s="83"/>
      <c r="DY2841" s="83"/>
      <c r="DZ2841" s="83"/>
      <c r="EA2841" s="83"/>
      <c r="EJ2841" s="54"/>
      <c r="EK2841" s="22"/>
      <c r="EL2841" s="24"/>
      <c r="EP2841" s="23"/>
      <c r="EQ2841" s="24"/>
      <c r="ER2841" s="22"/>
      <c r="ES2841" s="24"/>
      <c r="ET2841" s="24"/>
      <c r="EU2841" s="23"/>
      <c r="EV2841" s="26"/>
      <c r="EX2841" s="6"/>
      <c r="EY2841" s="24"/>
      <c r="EZ2841" s="109"/>
      <c r="FA2841" s="66"/>
      <c r="FB2841" s="5"/>
      <c r="FC2841" s="68"/>
      <c r="FD2841" s="67"/>
      <c r="FE2841" s="67"/>
      <c r="FF2841" s="64"/>
      <c r="FG2841" s="5"/>
      <c r="FH2841" s="69"/>
      <c r="FI2841" s="6"/>
      <c r="FJ2841" s="5"/>
      <c r="FK2841" s="25"/>
      <c r="FL2841" s="5"/>
    </row>
    <row r="2842" spans="40:168">
      <c r="AN2842" s="14"/>
      <c r="AO2842" s="14"/>
      <c r="AP2842" s="5"/>
      <c r="AQ2842" s="25"/>
      <c r="AR2842" s="25"/>
      <c r="AS2842" s="96"/>
      <c r="AT2842" s="83"/>
      <c r="AU2842" s="14"/>
      <c r="AX2842" s="83"/>
      <c r="AY2842" s="83"/>
      <c r="AZ2842" s="83"/>
      <c r="BA2842" s="83"/>
      <c r="BJ2842" s="54"/>
      <c r="BK2842" s="22"/>
      <c r="BL2842" s="24"/>
      <c r="BP2842" s="23"/>
      <c r="BQ2842" s="24"/>
      <c r="BR2842" s="22"/>
      <c r="BS2842" s="24"/>
      <c r="BT2842" s="24"/>
      <c r="BU2842" s="23"/>
      <c r="BV2842" s="26"/>
      <c r="BX2842" s="6"/>
      <c r="BY2842" s="24"/>
      <c r="BZ2842" s="109"/>
      <c r="CA2842" s="66"/>
      <c r="CB2842" s="5"/>
      <c r="CC2842" s="68"/>
      <c r="CD2842" s="67"/>
      <c r="CE2842" s="67"/>
      <c r="CF2842" s="64"/>
      <c r="CG2842" s="5"/>
      <c r="CH2842" s="69"/>
      <c r="CI2842" s="6"/>
      <c r="CJ2842" s="5"/>
      <c r="CK2842" s="25"/>
      <c r="CL2842" s="5"/>
      <c r="DN2842" s="14"/>
      <c r="DO2842" s="14"/>
      <c r="DP2842" s="5"/>
      <c r="DQ2842" s="25"/>
      <c r="DR2842" s="25"/>
      <c r="DS2842" s="96"/>
      <c r="DT2842" s="83"/>
      <c r="DU2842" s="14"/>
      <c r="DX2842" s="83"/>
      <c r="DY2842" s="83"/>
      <c r="DZ2842" s="83"/>
      <c r="EA2842" s="83"/>
      <c r="EJ2842" s="54"/>
      <c r="EK2842" s="22"/>
      <c r="EL2842" s="24"/>
      <c r="EP2842" s="23"/>
      <c r="EQ2842" s="24"/>
      <c r="ER2842" s="22"/>
      <c r="ES2842" s="24"/>
      <c r="ET2842" s="24"/>
      <c r="EU2842" s="23"/>
      <c r="EV2842" s="26"/>
      <c r="EX2842" s="6"/>
      <c r="EY2842" s="24"/>
      <c r="EZ2842" s="109"/>
      <c r="FA2842" s="66"/>
      <c r="FB2842" s="5"/>
      <c r="FC2842" s="68"/>
      <c r="FD2842" s="67"/>
      <c r="FE2842" s="67"/>
      <c r="FF2842" s="64"/>
      <c r="FG2842" s="5"/>
      <c r="FH2842" s="69"/>
      <c r="FI2842" s="6"/>
      <c r="FJ2842" s="5"/>
      <c r="FK2842" s="25"/>
      <c r="FL2842" s="5"/>
    </row>
    <row r="2843" spans="40:168">
      <c r="AN2843" s="14"/>
      <c r="AO2843" s="14"/>
      <c r="AP2843" s="5"/>
      <c r="AQ2843" s="25"/>
      <c r="AR2843" s="25"/>
      <c r="AS2843" s="96"/>
      <c r="AT2843" s="83"/>
      <c r="AU2843" s="14"/>
      <c r="AX2843" s="83"/>
      <c r="AY2843" s="83"/>
      <c r="AZ2843" s="83"/>
      <c r="BA2843" s="83"/>
      <c r="BJ2843" s="54"/>
      <c r="BK2843" s="22"/>
      <c r="BL2843" s="24"/>
      <c r="BP2843" s="23"/>
      <c r="BQ2843" s="24"/>
      <c r="BR2843" s="22"/>
      <c r="BS2843" s="24"/>
      <c r="BT2843" s="24"/>
      <c r="BU2843" s="23"/>
      <c r="BV2843" s="26"/>
      <c r="BX2843" s="6"/>
      <c r="BY2843" s="24"/>
      <c r="BZ2843" s="109"/>
      <c r="CA2843" s="66"/>
      <c r="CB2843" s="5"/>
      <c r="CC2843" s="68"/>
      <c r="CD2843" s="67"/>
      <c r="CE2843" s="67"/>
      <c r="CF2843" s="64"/>
      <c r="CG2843" s="5"/>
      <c r="CH2843" s="69"/>
      <c r="CI2843" s="6"/>
      <c r="CJ2843" s="5"/>
      <c r="CK2843" s="25"/>
      <c r="CL2843" s="5"/>
      <c r="DN2843" s="14"/>
      <c r="DO2843" s="14"/>
      <c r="DP2843" s="5"/>
      <c r="DQ2843" s="25"/>
      <c r="DR2843" s="25"/>
      <c r="DS2843" s="96"/>
      <c r="DT2843" s="83"/>
      <c r="DU2843" s="14"/>
      <c r="DX2843" s="83"/>
      <c r="DY2843" s="83"/>
      <c r="DZ2843" s="83"/>
      <c r="EA2843" s="83"/>
      <c r="EJ2843" s="54"/>
      <c r="EK2843" s="22"/>
      <c r="EL2843" s="24"/>
      <c r="EP2843" s="23"/>
      <c r="EQ2843" s="24"/>
      <c r="ER2843" s="22"/>
      <c r="ES2843" s="24"/>
      <c r="ET2843" s="24"/>
      <c r="EU2843" s="23"/>
      <c r="EV2843" s="26"/>
      <c r="EX2843" s="6"/>
      <c r="EY2843" s="24"/>
      <c r="EZ2843" s="109"/>
      <c r="FA2843" s="66"/>
      <c r="FB2843" s="5"/>
      <c r="FC2843" s="68"/>
      <c r="FD2843" s="67"/>
      <c r="FE2843" s="67"/>
      <c r="FF2843" s="64"/>
      <c r="FG2843" s="5"/>
      <c r="FH2843" s="69"/>
      <c r="FI2843" s="6"/>
      <c r="FJ2843" s="5"/>
      <c r="FK2843" s="25"/>
      <c r="FL2843" s="5"/>
    </row>
    <row r="2844" spans="40:168">
      <c r="AN2844" s="14"/>
      <c r="AO2844" s="14"/>
      <c r="AP2844" s="5"/>
      <c r="AQ2844" s="25"/>
      <c r="AR2844" s="25"/>
      <c r="AS2844" s="96"/>
      <c r="AT2844" s="83"/>
      <c r="AU2844" s="14"/>
      <c r="AX2844" s="83"/>
      <c r="AY2844" s="83"/>
      <c r="AZ2844" s="83"/>
      <c r="BA2844" s="83"/>
      <c r="BJ2844" s="54"/>
      <c r="BK2844" s="22"/>
      <c r="BL2844" s="24"/>
      <c r="BP2844" s="23"/>
      <c r="BQ2844" s="24"/>
      <c r="BR2844" s="22"/>
      <c r="BS2844" s="24"/>
      <c r="BT2844" s="24"/>
      <c r="BU2844" s="23"/>
      <c r="BV2844" s="26"/>
      <c r="BX2844" s="6"/>
      <c r="BY2844" s="24"/>
      <c r="BZ2844" s="109"/>
      <c r="CA2844" s="66"/>
      <c r="CB2844" s="5"/>
      <c r="CC2844" s="68"/>
      <c r="CD2844" s="67"/>
      <c r="CE2844" s="67"/>
      <c r="CF2844" s="64"/>
      <c r="CG2844" s="5"/>
      <c r="CH2844" s="69"/>
      <c r="CI2844" s="6"/>
      <c r="CJ2844" s="5"/>
      <c r="CK2844" s="25"/>
      <c r="CL2844" s="5"/>
      <c r="DN2844" s="14"/>
      <c r="DO2844" s="14"/>
      <c r="DP2844" s="5"/>
      <c r="DQ2844" s="25"/>
      <c r="DR2844" s="25"/>
      <c r="DS2844" s="96"/>
      <c r="DT2844" s="83"/>
      <c r="DU2844" s="14"/>
      <c r="DX2844" s="83"/>
      <c r="DY2844" s="83"/>
      <c r="DZ2844" s="83"/>
      <c r="EA2844" s="83"/>
      <c r="EJ2844" s="54"/>
      <c r="EK2844" s="22"/>
      <c r="EL2844" s="24"/>
      <c r="EP2844" s="23"/>
      <c r="EQ2844" s="24"/>
      <c r="ER2844" s="22"/>
      <c r="ES2844" s="24"/>
      <c r="ET2844" s="24"/>
      <c r="EU2844" s="23"/>
      <c r="EV2844" s="26"/>
      <c r="EX2844" s="6"/>
      <c r="EY2844" s="24"/>
      <c r="EZ2844" s="109"/>
      <c r="FA2844" s="66"/>
      <c r="FB2844" s="5"/>
      <c r="FC2844" s="68"/>
      <c r="FD2844" s="67"/>
      <c r="FE2844" s="67"/>
      <c r="FF2844" s="64"/>
      <c r="FG2844" s="5"/>
      <c r="FH2844" s="69"/>
      <c r="FI2844" s="6"/>
      <c r="FJ2844" s="5"/>
      <c r="FK2844" s="25"/>
      <c r="FL2844" s="5"/>
    </row>
    <row r="2845" spans="40:168">
      <c r="AN2845" s="14"/>
      <c r="AO2845" s="14"/>
      <c r="AP2845" s="5"/>
      <c r="AQ2845" s="25"/>
      <c r="AR2845" s="25"/>
      <c r="AS2845" s="96"/>
      <c r="AT2845" s="83"/>
      <c r="AU2845" s="14"/>
      <c r="AX2845" s="83"/>
      <c r="AY2845" s="83"/>
      <c r="AZ2845" s="83"/>
      <c r="BA2845" s="83"/>
      <c r="BJ2845" s="54"/>
      <c r="BK2845" s="22"/>
      <c r="BL2845" s="24"/>
      <c r="BP2845" s="23"/>
      <c r="BQ2845" s="24"/>
      <c r="BR2845" s="22"/>
      <c r="BS2845" s="24"/>
      <c r="BT2845" s="24"/>
      <c r="BU2845" s="23"/>
      <c r="BV2845" s="26"/>
      <c r="BX2845" s="6"/>
      <c r="BY2845" s="24"/>
      <c r="BZ2845" s="109"/>
      <c r="CA2845" s="66"/>
      <c r="CB2845" s="5"/>
      <c r="CC2845" s="68"/>
      <c r="CD2845" s="67"/>
      <c r="CE2845" s="67"/>
      <c r="CF2845" s="64"/>
      <c r="CG2845" s="5"/>
      <c r="CH2845" s="69"/>
      <c r="CI2845" s="6"/>
      <c r="CJ2845" s="5"/>
      <c r="CK2845" s="25"/>
      <c r="CL2845" s="5"/>
      <c r="DN2845" s="14"/>
      <c r="DO2845" s="14"/>
      <c r="DP2845" s="5"/>
      <c r="DQ2845" s="25"/>
      <c r="DR2845" s="25"/>
      <c r="DS2845" s="96"/>
      <c r="DT2845" s="83"/>
      <c r="DU2845" s="14"/>
      <c r="DX2845" s="83"/>
      <c r="DY2845" s="83"/>
      <c r="DZ2845" s="83"/>
      <c r="EA2845" s="83"/>
      <c r="EJ2845" s="54"/>
      <c r="EK2845" s="22"/>
      <c r="EL2845" s="24"/>
      <c r="EP2845" s="23"/>
      <c r="EQ2845" s="24"/>
      <c r="ER2845" s="22"/>
      <c r="ES2845" s="24"/>
      <c r="ET2845" s="24"/>
      <c r="EU2845" s="23"/>
      <c r="EV2845" s="26"/>
      <c r="EX2845" s="6"/>
      <c r="EY2845" s="24"/>
      <c r="EZ2845" s="109"/>
      <c r="FA2845" s="66"/>
      <c r="FB2845" s="5"/>
      <c r="FC2845" s="68"/>
      <c r="FD2845" s="67"/>
      <c r="FE2845" s="67"/>
      <c r="FF2845" s="64"/>
      <c r="FG2845" s="5"/>
      <c r="FH2845" s="69"/>
      <c r="FI2845" s="6"/>
      <c r="FJ2845" s="5"/>
      <c r="FK2845" s="25"/>
      <c r="FL2845" s="5"/>
    </row>
    <row r="2846" spans="40:168">
      <c r="AN2846" s="14"/>
      <c r="AO2846" s="14"/>
      <c r="AP2846" s="5"/>
      <c r="AQ2846" s="25"/>
      <c r="AR2846" s="25"/>
      <c r="AS2846" s="96"/>
      <c r="AT2846" s="83"/>
      <c r="AU2846" s="14"/>
      <c r="AX2846" s="83"/>
      <c r="AY2846" s="83"/>
      <c r="AZ2846" s="83"/>
      <c r="BA2846" s="83"/>
      <c r="BJ2846" s="54"/>
      <c r="BK2846" s="22"/>
      <c r="BL2846" s="24"/>
      <c r="BP2846" s="23"/>
      <c r="BQ2846" s="24"/>
      <c r="BR2846" s="22"/>
      <c r="BS2846" s="24"/>
      <c r="BT2846" s="24"/>
      <c r="BU2846" s="23"/>
      <c r="BV2846" s="26"/>
      <c r="BX2846" s="6"/>
      <c r="BY2846" s="24"/>
      <c r="BZ2846" s="109"/>
      <c r="CA2846" s="66"/>
      <c r="CB2846" s="5"/>
      <c r="CC2846" s="68"/>
      <c r="CD2846" s="67"/>
      <c r="CE2846" s="67"/>
      <c r="CF2846" s="64"/>
      <c r="CG2846" s="5"/>
      <c r="CH2846" s="69"/>
      <c r="CI2846" s="6"/>
      <c r="CJ2846" s="5"/>
      <c r="CK2846" s="25"/>
      <c r="CL2846" s="5"/>
      <c r="DN2846" s="14"/>
      <c r="DO2846" s="14"/>
      <c r="DP2846" s="5"/>
      <c r="DQ2846" s="25"/>
      <c r="DR2846" s="25"/>
      <c r="DS2846" s="96"/>
      <c r="DT2846" s="83"/>
      <c r="DU2846" s="14"/>
      <c r="DX2846" s="83"/>
      <c r="DY2846" s="83"/>
      <c r="DZ2846" s="83"/>
      <c r="EA2846" s="83"/>
      <c r="EJ2846" s="54"/>
      <c r="EK2846" s="22"/>
      <c r="EL2846" s="24"/>
      <c r="EP2846" s="23"/>
      <c r="EQ2846" s="24"/>
      <c r="ER2846" s="22"/>
      <c r="ES2846" s="24"/>
      <c r="ET2846" s="24"/>
      <c r="EU2846" s="23"/>
      <c r="EV2846" s="26"/>
      <c r="EX2846" s="6"/>
      <c r="EY2846" s="24"/>
      <c r="EZ2846" s="109"/>
      <c r="FA2846" s="66"/>
      <c r="FB2846" s="5"/>
      <c r="FC2846" s="68"/>
      <c r="FD2846" s="67"/>
      <c r="FE2846" s="67"/>
      <c r="FF2846" s="64"/>
      <c r="FG2846" s="5"/>
      <c r="FH2846" s="69"/>
      <c r="FI2846" s="6"/>
      <c r="FJ2846" s="5"/>
      <c r="FK2846" s="25"/>
      <c r="FL2846" s="5"/>
    </row>
    <row r="2847" spans="40:168">
      <c r="AN2847" s="14"/>
      <c r="AO2847" s="14"/>
      <c r="AP2847" s="5"/>
      <c r="AQ2847" s="25"/>
      <c r="AR2847" s="25"/>
      <c r="AS2847" s="96"/>
      <c r="AT2847" s="83"/>
      <c r="AU2847" s="14"/>
      <c r="AX2847" s="83"/>
      <c r="AY2847" s="83"/>
      <c r="AZ2847" s="83"/>
      <c r="BA2847" s="83"/>
      <c r="BJ2847" s="54"/>
      <c r="BK2847" s="22"/>
      <c r="BL2847" s="24"/>
      <c r="BP2847" s="23"/>
      <c r="BQ2847" s="24"/>
      <c r="BR2847" s="22"/>
      <c r="BS2847" s="24"/>
      <c r="BT2847" s="24"/>
      <c r="BU2847" s="23"/>
      <c r="BV2847" s="26"/>
      <c r="BX2847" s="6"/>
      <c r="BY2847" s="24"/>
      <c r="BZ2847" s="109"/>
      <c r="CA2847" s="66"/>
      <c r="CB2847" s="5"/>
      <c r="CC2847" s="68"/>
      <c r="CD2847" s="67"/>
      <c r="CE2847" s="67"/>
      <c r="CF2847" s="64"/>
      <c r="CG2847" s="5"/>
      <c r="CH2847" s="69"/>
      <c r="CI2847" s="6"/>
      <c r="CJ2847" s="5"/>
      <c r="CK2847" s="25"/>
      <c r="CL2847" s="5"/>
      <c r="DN2847" s="14"/>
      <c r="DO2847" s="14"/>
      <c r="DP2847" s="5"/>
      <c r="DQ2847" s="25"/>
      <c r="DR2847" s="25"/>
      <c r="DS2847" s="96"/>
      <c r="DT2847" s="83"/>
      <c r="DU2847" s="14"/>
      <c r="DX2847" s="83"/>
      <c r="DY2847" s="83"/>
      <c r="DZ2847" s="83"/>
      <c r="EA2847" s="83"/>
      <c r="EJ2847" s="54"/>
      <c r="EK2847" s="22"/>
      <c r="EL2847" s="24"/>
      <c r="EP2847" s="23"/>
      <c r="EQ2847" s="24"/>
      <c r="ER2847" s="22"/>
      <c r="ES2847" s="24"/>
      <c r="ET2847" s="24"/>
      <c r="EU2847" s="23"/>
      <c r="EV2847" s="26"/>
      <c r="EX2847" s="6"/>
      <c r="EY2847" s="24"/>
      <c r="EZ2847" s="109"/>
      <c r="FA2847" s="66"/>
      <c r="FB2847" s="5"/>
      <c r="FC2847" s="68"/>
      <c r="FD2847" s="67"/>
      <c r="FE2847" s="67"/>
      <c r="FF2847" s="64"/>
      <c r="FG2847" s="5"/>
      <c r="FH2847" s="69"/>
      <c r="FI2847" s="6"/>
      <c r="FJ2847" s="5"/>
      <c r="FK2847" s="25"/>
      <c r="FL2847" s="5"/>
    </row>
    <row r="2848" spans="40:168">
      <c r="AN2848" s="14"/>
      <c r="AO2848" s="14"/>
      <c r="AP2848" s="5"/>
      <c r="AQ2848" s="25"/>
      <c r="AR2848" s="25"/>
      <c r="AS2848" s="96"/>
      <c r="AT2848" s="83"/>
      <c r="AU2848" s="14"/>
      <c r="AX2848" s="83"/>
      <c r="AY2848" s="83"/>
      <c r="AZ2848" s="83"/>
      <c r="BA2848" s="83"/>
      <c r="BJ2848" s="54"/>
      <c r="BK2848" s="22"/>
      <c r="BL2848" s="24"/>
      <c r="BP2848" s="23"/>
      <c r="BQ2848" s="24"/>
      <c r="BR2848" s="22"/>
      <c r="BS2848" s="24"/>
      <c r="BT2848" s="24"/>
      <c r="BU2848" s="23"/>
      <c r="BV2848" s="26"/>
      <c r="BX2848" s="6"/>
      <c r="BY2848" s="24"/>
      <c r="BZ2848" s="109"/>
      <c r="CA2848" s="66"/>
      <c r="CB2848" s="5"/>
      <c r="CC2848" s="68"/>
      <c r="CD2848" s="67"/>
      <c r="CE2848" s="67"/>
      <c r="CF2848" s="64"/>
      <c r="CG2848" s="5"/>
      <c r="CH2848" s="69"/>
      <c r="CI2848" s="6"/>
      <c r="CJ2848" s="5"/>
      <c r="CK2848" s="25"/>
      <c r="CL2848" s="5"/>
      <c r="DN2848" s="14"/>
      <c r="DO2848" s="14"/>
      <c r="DP2848" s="5"/>
      <c r="DQ2848" s="25"/>
      <c r="DR2848" s="25"/>
      <c r="DS2848" s="96"/>
      <c r="DT2848" s="83"/>
      <c r="DU2848" s="14"/>
      <c r="DX2848" s="83"/>
      <c r="DY2848" s="83"/>
      <c r="DZ2848" s="83"/>
      <c r="EA2848" s="83"/>
      <c r="EJ2848" s="54"/>
      <c r="EK2848" s="22"/>
      <c r="EL2848" s="24"/>
      <c r="EP2848" s="23"/>
      <c r="EQ2848" s="24"/>
      <c r="ER2848" s="22"/>
      <c r="ES2848" s="24"/>
      <c r="ET2848" s="24"/>
      <c r="EU2848" s="23"/>
      <c r="EV2848" s="26"/>
      <c r="EX2848" s="6"/>
      <c r="EY2848" s="24"/>
      <c r="EZ2848" s="109"/>
      <c r="FA2848" s="66"/>
      <c r="FB2848" s="5"/>
      <c r="FC2848" s="68"/>
      <c r="FD2848" s="67"/>
      <c r="FE2848" s="67"/>
      <c r="FF2848" s="64"/>
      <c r="FG2848" s="5"/>
      <c r="FH2848" s="69"/>
      <c r="FI2848" s="6"/>
      <c r="FJ2848" s="5"/>
      <c r="FK2848" s="25"/>
      <c r="FL2848" s="5"/>
    </row>
    <row r="2849" spans="40:168">
      <c r="AN2849" s="14"/>
      <c r="AO2849" s="14"/>
      <c r="AP2849" s="5"/>
      <c r="AQ2849" s="25"/>
      <c r="AR2849" s="25"/>
      <c r="AS2849" s="96"/>
      <c r="AT2849" s="83"/>
      <c r="AU2849" s="14"/>
      <c r="AX2849" s="83"/>
      <c r="AY2849" s="83"/>
      <c r="AZ2849" s="83"/>
      <c r="BA2849" s="83"/>
      <c r="BJ2849" s="54"/>
      <c r="BK2849" s="22"/>
      <c r="BL2849" s="24"/>
      <c r="BP2849" s="23"/>
      <c r="BQ2849" s="24"/>
      <c r="BR2849" s="22"/>
      <c r="BS2849" s="24"/>
      <c r="BT2849" s="24"/>
      <c r="BU2849" s="23"/>
      <c r="BV2849" s="26"/>
      <c r="BX2849" s="6"/>
      <c r="BY2849" s="24"/>
      <c r="BZ2849" s="109"/>
      <c r="CA2849" s="66"/>
      <c r="CB2849" s="5"/>
      <c r="CC2849" s="68"/>
      <c r="CD2849" s="67"/>
      <c r="CE2849" s="67"/>
      <c r="CF2849" s="64"/>
      <c r="CG2849" s="5"/>
      <c r="CH2849" s="69"/>
      <c r="CI2849" s="6"/>
      <c r="CJ2849" s="5"/>
      <c r="CK2849" s="25"/>
      <c r="CL2849" s="5"/>
      <c r="DN2849" s="14"/>
      <c r="DO2849" s="14"/>
      <c r="DP2849" s="5"/>
      <c r="DQ2849" s="25"/>
      <c r="DR2849" s="25"/>
      <c r="DS2849" s="96"/>
      <c r="DT2849" s="83"/>
      <c r="DU2849" s="14"/>
      <c r="DX2849" s="83"/>
      <c r="DY2849" s="83"/>
      <c r="DZ2849" s="83"/>
      <c r="EA2849" s="83"/>
      <c r="EJ2849" s="54"/>
      <c r="EK2849" s="22"/>
      <c r="EL2849" s="24"/>
      <c r="EP2849" s="23"/>
      <c r="EQ2849" s="24"/>
      <c r="ER2849" s="22"/>
      <c r="ES2849" s="24"/>
      <c r="ET2849" s="24"/>
      <c r="EU2849" s="23"/>
      <c r="EV2849" s="26"/>
      <c r="EX2849" s="6"/>
      <c r="EY2849" s="24"/>
      <c r="EZ2849" s="109"/>
      <c r="FA2849" s="66"/>
      <c r="FB2849" s="5"/>
      <c r="FC2849" s="68"/>
      <c r="FD2849" s="67"/>
      <c r="FE2849" s="67"/>
      <c r="FF2849" s="64"/>
      <c r="FG2849" s="5"/>
      <c r="FH2849" s="69"/>
      <c r="FI2849" s="6"/>
      <c r="FJ2849" s="5"/>
      <c r="FK2849" s="25"/>
      <c r="FL2849" s="5"/>
    </row>
    <row r="2850" spans="40:168">
      <c r="AN2850" s="14"/>
      <c r="AO2850" s="14"/>
      <c r="AP2850" s="5"/>
      <c r="AQ2850" s="25"/>
      <c r="AR2850" s="25"/>
      <c r="AS2850" s="96"/>
      <c r="AT2850" s="83"/>
      <c r="AU2850" s="14"/>
      <c r="AX2850" s="83"/>
      <c r="AY2850" s="83"/>
      <c r="AZ2850" s="83"/>
      <c r="BA2850" s="83"/>
      <c r="BJ2850" s="54"/>
      <c r="BK2850" s="22"/>
      <c r="BL2850" s="24"/>
      <c r="BP2850" s="23"/>
      <c r="BQ2850" s="24"/>
      <c r="BR2850" s="22"/>
      <c r="BS2850" s="24"/>
      <c r="BT2850" s="24"/>
      <c r="BU2850" s="23"/>
      <c r="BV2850" s="26"/>
      <c r="BX2850" s="6"/>
      <c r="BY2850" s="24"/>
      <c r="BZ2850" s="109"/>
      <c r="CA2850" s="66"/>
      <c r="CB2850" s="5"/>
      <c r="CC2850" s="68"/>
      <c r="CD2850" s="67"/>
      <c r="CE2850" s="67"/>
      <c r="CF2850" s="64"/>
      <c r="CG2850" s="5"/>
      <c r="CH2850" s="69"/>
      <c r="CI2850" s="6"/>
      <c r="CJ2850" s="5"/>
      <c r="CK2850" s="25"/>
      <c r="CL2850" s="5"/>
      <c r="DN2850" s="14"/>
      <c r="DO2850" s="14"/>
      <c r="DP2850" s="5"/>
      <c r="DQ2850" s="25"/>
      <c r="DR2850" s="25"/>
      <c r="DS2850" s="96"/>
      <c r="DT2850" s="83"/>
      <c r="DU2850" s="14"/>
      <c r="DX2850" s="83"/>
      <c r="DY2850" s="83"/>
      <c r="DZ2850" s="83"/>
      <c r="EA2850" s="83"/>
      <c r="EJ2850" s="54"/>
      <c r="EK2850" s="22"/>
      <c r="EL2850" s="24"/>
      <c r="EP2850" s="23"/>
      <c r="EQ2850" s="24"/>
      <c r="ER2850" s="22"/>
      <c r="ES2850" s="24"/>
      <c r="ET2850" s="24"/>
      <c r="EU2850" s="23"/>
      <c r="EV2850" s="26"/>
      <c r="EX2850" s="6"/>
      <c r="EY2850" s="24"/>
      <c r="EZ2850" s="109"/>
      <c r="FA2850" s="66"/>
      <c r="FB2850" s="5"/>
      <c r="FC2850" s="68"/>
      <c r="FD2850" s="67"/>
      <c r="FE2850" s="67"/>
      <c r="FF2850" s="64"/>
      <c r="FG2850" s="5"/>
      <c r="FH2850" s="69"/>
      <c r="FI2850" s="6"/>
      <c r="FJ2850" s="5"/>
      <c r="FK2850" s="25"/>
      <c r="FL2850" s="5"/>
    </row>
    <row r="2851" spans="40:168">
      <c r="AN2851" s="14"/>
      <c r="AO2851" s="14"/>
      <c r="AP2851" s="5"/>
      <c r="AQ2851" s="25"/>
      <c r="AR2851" s="25"/>
      <c r="AS2851" s="96"/>
      <c r="AT2851" s="83"/>
      <c r="AU2851" s="14"/>
      <c r="AX2851" s="83"/>
      <c r="AY2851" s="83"/>
      <c r="AZ2851" s="83"/>
      <c r="BA2851" s="83"/>
      <c r="BJ2851" s="54"/>
      <c r="BK2851" s="22"/>
      <c r="BL2851" s="24"/>
      <c r="BP2851" s="23"/>
      <c r="BQ2851" s="24"/>
      <c r="BR2851" s="22"/>
      <c r="BS2851" s="24"/>
      <c r="BT2851" s="24"/>
      <c r="BU2851" s="23"/>
      <c r="BV2851" s="26"/>
      <c r="BX2851" s="6"/>
      <c r="BY2851" s="24"/>
      <c r="BZ2851" s="109"/>
      <c r="CA2851" s="66"/>
      <c r="CB2851" s="5"/>
      <c r="CC2851" s="68"/>
      <c r="CD2851" s="67"/>
      <c r="CE2851" s="67"/>
      <c r="CF2851" s="64"/>
      <c r="CG2851" s="5"/>
      <c r="CH2851" s="69"/>
      <c r="CI2851" s="6"/>
      <c r="CJ2851" s="5"/>
      <c r="CK2851" s="25"/>
      <c r="CL2851" s="5"/>
      <c r="DN2851" s="14"/>
      <c r="DO2851" s="14"/>
      <c r="DP2851" s="5"/>
      <c r="DQ2851" s="25"/>
      <c r="DR2851" s="25"/>
      <c r="DS2851" s="96"/>
      <c r="DT2851" s="83"/>
      <c r="DU2851" s="14"/>
      <c r="DX2851" s="83"/>
      <c r="DY2851" s="83"/>
      <c r="DZ2851" s="83"/>
      <c r="EA2851" s="83"/>
      <c r="EJ2851" s="54"/>
      <c r="EK2851" s="22"/>
      <c r="EL2851" s="24"/>
      <c r="EP2851" s="23"/>
      <c r="EQ2851" s="24"/>
      <c r="ER2851" s="22"/>
      <c r="ES2851" s="24"/>
      <c r="ET2851" s="24"/>
      <c r="EU2851" s="23"/>
      <c r="EV2851" s="26"/>
      <c r="EX2851" s="6"/>
      <c r="EY2851" s="24"/>
      <c r="EZ2851" s="109"/>
      <c r="FA2851" s="66"/>
      <c r="FB2851" s="5"/>
      <c r="FC2851" s="68"/>
      <c r="FD2851" s="67"/>
      <c r="FE2851" s="67"/>
      <c r="FF2851" s="64"/>
      <c r="FG2851" s="5"/>
      <c r="FH2851" s="69"/>
      <c r="FI2851" s="6"/>
      <c r="FJ2851" s="5"/>
      <c r="FK2851" s="25"/>
      <c r="FL2851" s="5"/>
    </row>
    <row r="2852" spans="40:168">
      <c r="AN2852" s="14"/>
      <c r="AO2852" s="14"/>
      <c r="AP2852" s="5"/>
      <c r="AQ2852" s="25"/>
      <c r="AR2852" s="25"/>
      <c r="AS2852" s="96"/>
      <c r="AT2852" s="83"/>
      <c r="AU2852" s="14"/>
      <c r="AX2852" s="83"/>
      <c r="AY2852" s="83"/>
      <c r="AZ2852" s="83"/>
      <c r="BA2852" s="83"/>
      <c r="BJ2852" s="54"/>
      <c r="BK2852" s="22"/>
      <c r="BL2852" s="24"/>
      <c r="BP2852" s="23"/>
      <c r="BQ2852" s="24"/>
      <c r="BR2852" s="22"/>
      <c r="BS2852" s="24"/>
      <c r="BT2852" s="24"/>
      <c r="BU2852" s="23"/>
      <c r="BV2852" s="26"/>
      <c r="BX2852" s="6"/>
      <c r="BY2852" s="24"/>
      <c r="BZ2852" s="109"/>
      <c r="CA2852" s="66"/>
      <c r="CB2852" s="5"/>
      <c r="CC2852" s="68"/>
      <c r="CD2852" s="67"/>
      <c r="CE2852" s="67"/>
      <c r="CF2852" s="64"/>
      <c r="CG2852" s="5"/>
      <c r="CH2852" s="69"/>
      <c r="CI2852" s="6"/>
      <c r="CJ2852" s="5"/>
      <c r="CK2852" s="25"/>
      <c r="CL2852" s="5"/>
      <c r="DN2852" s="14"/>
      <c r="DO2852" s="14"/>
      <c r="DP2852" s="5"/>
      <c r="DQ2852" s="25"/>
      <c r="DR2852" s="25"/>
      <c r="DS2852" s="96"/>
      <c r="DT2852" s="83"/>
      <c r="DU2852" s="14"/>
      <c r="DX2852" s="83"/>
      <c r="DY2852" s="83"/>
      <c r="DZ2852" s="83"/>
      <c r="EA2852" s="83"/>
      <c r="EJ2852" s="54"/>
      <c r="EK2852" s="22"/>
      <c r="EL2852" s="24"/>
      <c r="EP2852" s="23"/>
      <c r="EQ2852" s="24"/>
      <c r="ER2852" s="22"/>
      <c r="ES2852" s="24"/>
      <c r="ET2852" s="24"/>
      <c r="EU2852" s="23"/>
      <c r="EV2852" s="26"/>
      <c r="EX2852" s="6"/>
      <c r="EY2852" s="24"/>
      <c r="EZ2852" s="109"/>
      <c r="FA2852" s="66"/>
      <c r="FB2852" s="5"/>
      <c r="FC2852" s="68"/>
      <c r="FD2852" s="67"/>
      <c r="FE2852" s="67"/>
      <c r="FF2852" s="64"/>
      <c r="FG2852" s="5"/>
      <c r="FH2852" s="69"/>
      <c r="FI2852" s="6"/>
      <c r="FJ2852" s="5"/>
      <c r="FK2852" s="25"/>
      <c r="FL2852" s="5"/>
    </row>
    <row r="2853" spans="40:168">
      <c r="AN2853" s="14"/>
      <c r="AO2853" s="14"/>
      <c r="AP2853" s="5"/>
      <c r="AQ2853" s="25"/>
      <c r="AR2853" s="25"/>
      <c r="AS2853" s="96"/>
      <c r="AT2853" s="83"/>
      <c r="AU2853" s="14"/>
      <c r="AX2853" s="83"/>
      <c r="AY2853" s="83"/>
      <c r="AZ2853" s="83"/>
      <c r="BA2853" s="83"/>
      <c r="BJ2853" s="54"/>
      <c r="BK2853" s="22"/>
      <c r="BL2853" s="24"/>
      <c r="BP2853" s="23"/>
      <c r="BQ2853" s="24"/>
      <c r="BR2853" s="22"/>
      <c r="BS2853" s="24"/>
      <c r="BT2853" s="24"/>
      <c r="BU2853" s="23"/>
      <c r="BV2853" s="26"/>
      <c r="BX2853" s="6"/>
      <c r="BY2853" s="24"/>
      <c r="BZ2853" s="109"/>
      <c r="CA2853" s="66"/>
      <c r="CB2853" s="5"/>
      <c r="CC2853" s="68"/>
      <c r="CD2853" s="67"/>
      <c r="CE2853" s="67"/>
      <c r="CF2853" s="64"/>
      <c r="CG2853" s="5"/>
      <c r="CH2853" s="69"/>
      <c r="CI2853" s="6"/>
      <c r="CJ2853" s="5"/>
      <c r="CK2853" s="25"/>
      <c r="CL2853" s="5"/>
      <c r="DN2853" s="14"/>
      <c r="DO2853" s="14"/>
      <c r="DP2853" s="5"/>
      <c r="DQ2853" s="25"/>
      <c r="DR2853" s="25"/>
      <c r="DS2853" s="96"/>
      <c r="DT2853" s="83"/>
      <c r="DU2853" s="14"/>
      <c r="DX2853" s="83"/>
      <c r="DY2853" s="83"/>
      <c r="DZ2853" s="83"/>
      <c r="EA2853" s="83"/>
      <c r="EJ2853" s="54"/>
      <c r="EK2853" s="22"/>
      <c r="EL2853" s="24"/>
      <c r="EP2853" s="23"/>
      <c r="EQ2853" s="24"/>
      <c r="ER2853" s="22"/>
      <c r="ES2853" s="24"/>
      <c r="ET2853" s="24"/>
      <c r="EU2853" s="23"/>
      <c r="EV2853" s="26"/>
      <c r="EX2853" s="6"/>
      <c r="EY2853" s="24"/>
      <c r="EZ2853" s="109"/>
      <c r="FA2853" s="66"/>
      <c r="FB2853" s="5"/>
      <c r="FC2853" s="68"/>
      <c r="FD2853" s="67"/>
      <c r="FE2853" s="67"/>
      <c r="FF2853" s="64"/>
      <c r="FG2853" s="5"/>
      <c r="FH2853" s="69"/>
      <c r="FI2853" s="6"/>
      <c r="FJ2853" s="5"/>
      <c r="FK2853" s="25"/>
      <c r="FL2853" s="5"/>
    </row>
    <row r="2854" spans="40:168">
      <c r="AN2854" s="14"/>
      <c r="AO2854" s="14"/>
      <c r="AP2854" s="5"/>
      <c r="AQ2854" s="25"/>
      <c r="AR2854" s="25"/>
      <c r="AS2854" s="96"/>
      <c r="AT2854" s="83"/>
      <c r="AU2854" s="14"/>
      <c r="AX2854" s="83"/>
      <c r="AY2854" s="83"/>
      <c r="AZ2854" s="83"/>
      <c r="BA2854" s="83"/>
      <c r="BJ2854" s="54"/>
      <c r="BK2854" s="22"/>
      <c r="BL2854" s="24"/>
      <c r="BP2854" s="23"/>
      <c r="BQ2854" s="24"/>
      <c r="BR2854" s="22"/>
      <c r="BS2854" s="24"/>
      <c r="BT2854" s="24"/>
      <c r="BU2854" s="23"/>
      <c r="BV2854" s="26"/>
      <c r="BX2854" s="6"/>
      <c r="BY2854" s="24"/>
      <c r="BZ2854" s="109"/>
      <c r="CA2854" s="66"/>
      <c r="CB2854" s="5"/>
      <c r="CC2854" s="68"/>
      <c r="CD2854" s="67"/>
      <c r="CE2854" s="67"/>
      <c r="CF2854" s="64"/>
      <c r="CG2854" s="5"/>
      <c r="CH2854" s="69"/>
      <c r="CI2854" s="6"/>
      <c r="CJ2854" s="5"/>
      <c r="CK2854" s="25"/>
      <c r="CL2854" s="5"/>
      <c r="DN2854" s="14"/>
      <c r="DO2854" s="14"/>
      <c r="DP2854" s="5"/>
      <c r="DQ2854" s="25"/>
      <c r="DR2854" s="25"/>
      <c r="DS2854" s="96"/>
      <c r="DT2854" s="83"/>
      <c r="DU2854" s="14"/>
      <c r="DX2854" s="83"/>
      <c r="DY2854" s="83"/>
      <c r="DZ2854" s="83"/>
      <c r="EA2854" s="83"/>
      <c r="EJ2854" s="54"/>
      <c r="EK2854" s="22"/>
      <c r="EL2854" s="24"/>
      <c r="EP2854" s="23"/>
      <c r="EQ2854" s="24"/>
      <c r="ER2854" s="22"/>
      <c r="ES2854" s="24"/>
      <c r="ET2854" s="24"/>
      <c r="EU2854" s="23"/>
      <c r="EV2854" s="26"/>
      <c r="EX2854" s="6"/>
      <c r="EY2854" s="24"/>
      <c r="EZ2854" s="109"/>
      <c r="FA2854" s="66"/>
      <c r="FB2854" s="5"/>
      <c r="FC2854" s="68"/>
      <c r="FD2854" s="67"/>
      <c r="FE2854" s="67"/>
      <c r="FF2854" s="64"/>
      <c r="FG2854" s="5"/>
      <c r="FH2854" s="69"/>
      <c r="FI2854" s="6"/>
      <c r="FJ2854" s="5"/>
      <c r="FK2854" s="25"/>
      <c r="FL2854" s="5"/>
    </row>
    <row r="2855" spans="40:168">
      <c r="AN2855" s="14"/>
      <c r="AO2855" s="14"/>
      <c r="AP2855" s="5"/>
      <c r="AQ2855" s="25"/>
      <c r="AR2855" s="25"/>
      <c r="AS2855" s="96"/>
      <c r="AT2855" s="83"/>
      <c r="AU2855" s="14"/>
      <c r="AX2855" s="83"/>
      <c r="AY2855" s="83"/>
      <c r="AZ2855" s="83"/>
      <c r="BA2855" s="83"/>
      <c r="BJ2855" s="54"/>
      <c r="BK2855" s="22"/>
      <c r="BL2855" s="24"/>
      <c r="BP2855" s="23"/>
      <c r="BQ2855" s="24"/>
      <c r="BR2855" s="22"/>
      <c r="BS2855" s="24"/>
      <c r="BT2855" s="24"/>
      <c r="BU2855" s="23"/>
      <c r="BV2855" s="26"/>
      <c r="BX2855" s="6"/>
      <c r="BY2855" s="24"/>
      <c r="BZ2855" s="109"/>
      <c r="CA2855" s="66"/>
      <c r="CB2855" s="5"/>
      <c r="CC2855" s="68"/>
      <c r="CD2855" s="67"/>
      <c r="CE2855" s="67"/>
      <c r="CF2855" s="64"/>
      <c r="CG2855" s="5"/>
      <c r="CH2855" s="69"/>
      <c r="CI2855" s="6"/>
      <c r="CJ2855" s="5"/>
      <c r="CK2855" s="25"/>
      <c r="CL2855" s="5"/>
      <c r="DN2855" s="14"/>
      <c r="DO2855" s="14"/>
      <c r="DP2855" s="5"/>
      <c r="DQ2855" s="25"/>
      <c r="DR2855" s="25"/>
      <c r="DS2855" s="96"/>
      <c r="DT2855" s="83"/>
      <c r="DU2855" s="14"/>
      <c r="DX2855" s="83"/>
      <c r="DY2855" s="83"/>
      <c r="DZ2855" s="83"/>
      <c r="EA2855" s="83"/>
      <c r="EJ2855" s="54"/>
      <c r="EK2855" s="22"/>
      <c r="EL2855" s="24"/>
      <c r="EP2855" s="23"/>
      <c r="EQ2855" s="24"/>
      <c r="ER2855" s="22"/>
      <c r="ES2855" s="24"/>
      <c r="ET2855" s="24"/>
      <c r="EU2855" s="23"/>
      <c r="EV2855" s="26"/>
      <c r="EX2855" s="6"/>
      <c r="EY2855" s="24"/>
      <c r="EZ2855" s="109"/>
      <c r="FA2855" s="66"/>
      <c r="FB2855" s="5"/>
      <c r="FC2855" s="68"/>
      <c r="FD2855" s="67"/>
      <c r="FE2855" s="67"/>
      <c r="FF2855" s="64"/>
      <c r="FG2855" s="5"/>
      <c r="FH2855" s="69"/>
      <c r="FI2855" s="6"/>
      <c r="FJ2855" s="5"/>
      <c r="FK2855" s="25"/>
      <c r="FL2855" s="5"/>
    </row>
    <row r="2856" spans="40:168">
      <c r="AN2856" s="14"/>
      <c r="AO2856" s="14"/>
      <c r="AP2856" s="5"/>
      <c r="AQ2856" s="25"/>
      <c r="AR2856" s="25"/>
      <c r="AS2856" s="96"/>
      <c r="AT2856" s="83"/>
      <c r="AU2856" s="14"/>
      <c r="AX2856" s="83"/>
      <c r="AY2856" s="83"/>
      <c r="AZ2856" s="83"/>
      <c r="BA2856" s="83"/>
      <c r="BJ2856" s="54"/>
      <c r="BK2856" s="22"/>
      <c r="BL2856" s="24"/>
      <c r="BP2856" s="23"/>
      <c r="BQ2856" s="24"/>
      <c r="BR2856" s="22"/>
      <c r="BS2856" s="24"/>
      <c r="BT2856" s="24"/>
      <c r="BU2856" s="23"/>
      <c r="BV2856" s="26"/>
      <c r="BX2856" s="6"/>
      <c r="BY2856" s="24"/>
      <c r="BZ2856" s="109"/>
      <c r="CA2856" s="66"/>
      <c r="CB2856" s="5"/>
      <c r="CC2856" s="68"/>
      <c r="CD2856" s="67"/>
      <c r="CE2856" s="67"/>
      <c r="CF2856" s="64"/>
      <c r="CG2856" s="5"/>
      <c r="CH2856" s="69"/>
      <c r="CI2856" s="6"/>
      <c r="CJ2856" s="5"/>
      <c r="CK2856" s="25"/>
      <c r="CL2856" s="5"/>
      <c r="DN2856" s="14"/>
      <c r="DO2856" s="14"/>
      <c r="DP2856" s="5"/>
      <c r="DQ2856" s="25"/>
      <c r="DR2856" s="25"/>
      <c r="DS2856" s="96"/>
      <c r="DT2856" s="83"/>
      <c r="DU2856" s="14"/>
      <c r="DX2856" s="83"/>
      <c r="DY2856" s="83"/>
      <c r="DZ2856" s="83"/>
      <c r="EA2856" s="83"/>
      <c r="EJ2856" s="54"/>
      <c r="EK2856" s="22"/>
      <c r="EL2856" s="24"/>
      <c r="EP2856" s="23"/>
      <c r="EQ2856" s="24"/>
      <c r="ER2856" s="22"/>
      <c r="ES2856" s="24"/>
      <c r="ET2856" s="24"/>
      <c r="EU2856" s="23"/>
      <c r="EV2856" s="26"/>
      <c r="EX2856" s="6"/>
      <c r="EY2856" s="24"/>
      <c r="EZ2856" s="109"/>
      <c r="FA2856" s="66"/>
      <c r="FB2856" s="5"/>
      <c r="FC2856" s="68"/>
      <c r="FD2856" s="67"/>
      <c r="FE2856" s="67"/>
      <c r="FF2856" s="64"/>
      <c r="FG2856" s="5"/>
      <c r="FH2856" s="69"/>
      <c r="FI2856" s="6"/>
      <c r="FJ2856" s="5"/>
      <c r="FK2856" s="25"/>
      <c r="FL2856" s="5"/>
    </row>
    <row r="2857" spans="40:168">
      <c r="AN2857" s="14"/>
      <c r="AO2857" s="14"/>
      <c r="AP2857" s="5"/>
      <c r="AQ2857" s="25"/>
      <c r="AR2857" s="25"/>
      <c r="AS2857" s="96"/>
      <c r="AT2857" s="83"/>
      <c r="AU2857" s="14"/>
      <c r="AX2857" s="83"/>
      <c r="AY2857" s="83"/>
      <c r="AZ2857" s="83"/>
      <c r="BA2857" s="83"/>
      <c r="BJ2857" s="54"/>
      <c r="BK2857" s="22"/>
      <c r="BL2857" s="24"/>
      <c r="BP2857" s="23"/>
      <c r="BQ2857" s="24"/>
      <c r="BR2857" s="22"/>
      <c r="BS2857" s="24"/>
      <c r="BT2857" s="24"/>
      <c r="BU2857" s="23"/>
      <c r="BV2857" s="26"/>
      <c r="BX2857" s="6"/>
      <c r="BY2857" s="24"/>
      <c r="BZ2857" s="109"/>
      <c r="CA2857" s="66"/>
      <c r="CB2857" s="5"/>
      <c r="CC2857" s="68"/>
      <c r="CD2857" s="67"/>
      <c r="CE2857" s="67"/>
      <c r="CF2857" s="64"/>
      <c r="CG2857" s="5"/>
      <c r="CH2857" s="69"/>
      <c r="CI2857" s="6"/>
      <c r="CJ2857" s="5"/>
      <c r="CK2857" s="25"/>
      <c r="CL2857" s="5"/>
      <c r="DN2857" s="14"/>
      <c r="DO2857" s="14"/>
      <c r="DP2857" s="5"/>
      <c r="DQ2857" s="25"/>
      <c r="DR2857" s="25"/>
      <c r="DS2857" s="96"/>
      <c r="DT2857" s="83"/>
      <c r="DU2857" s="14"/>
      <c r="DX2857" s="83"/>
      <c r="DY2857" s="83"/>
      <c r="DZ2857" s="83"/>
      <c r="EA2857" s="83"/>
      <c r="EJ2857" s="54"/>
      <c r="EK2857" s="22"/>
      <c r="EL2857" s="24"/>
      <c r="EP2857" s="23"/>
      <c r="EQ2857" s="24"/>
      <c r="ER2857" s="22"/>
      <c r="ES2857" s="24"/>
      <c r="ET2857" s="24"/>
      <c r="EU2857" s="23"/>
      <c r="EV2857" s="26"/>
      <c r="EX2857" s="6"/>
      <c r="EY2857" s="24"/>
      <c r="EZ2857" s="109"/>
      <c r="FA2857" s="66"/>
      <c r="FB2857" s="5"/>
      <c r="FC2857" s="68"/>
      <c r="FD2857" s="67"/>
      <c r="FE2857" s="67"/>
      <c r="FF2857" s="64"/>
      <c r="FG2857" s="5"/>
      <c r="FH2857" s="69"/>
      <c r="FI2857" s="6"/>
      <c r="FJ2857" s="5"/>
      <c r="FK2857" s="25"/>
      <c r="FL2857" s="5"/>
    </row>
    <row r="2858" spans="40:168">
      <c r="AN2858" s="14"/>
      <c r="AO2858" s="14"/>
      <c r="AP2858" s="5"/>
      <c r="AQ2858" s="25"/>
      <c r="AR2858" s="25"/>
      <c r="AS2858" s="96"/>
      <c r="AT2858" s="83"/>
      <c r="AU2858" s="14"/>
      <c r="AX2858" s="83"/>
      <c r="AY2858" s="83"/>
      <c r="AZ2858" s="83"/>
      <c r="BA2858" s="83"/>
      <c r="BJ2858" s="54"/>
      <c r="BK2858" s="22"/>
      <c r="BL2858" s="24"/>
      <c r="BP2858" s="23"/>
      <c r="BQ2858" s="24"/>
      <c r="BR2858" s="22"/>
      <c r="BS2858" s="24"/>
      <c r="BT2858" s="24"/>
      <c r="BU2858" s="23"/>
      <c r="BV2858" s="26"/>
      <c r="BX2858" s="6"/>
      <c r="BY2858" s="24"/>
      <c r="BZ2858" s="109"/>
      <c r="CA2858" s="66"/>
      <c r="CB2858" s="5"/>
      <c r="CC2858" s="68"/>
      <c r="CD2858" s="67"/>
      <c r="CE2858" s="67"/>
      <c r="CF2858" s="64"/>
      <c r="CG2858" s="5"/>
      <c r="CH2858" s="69"/>
      <c r="CI2858" s="6"/>
      <c r="CJ2858" s="5"/>
      <c r="CK2858" s="25"/>
      <c r="CL2858" s="5"/>
      <c r="DN2858" s="14"/>
      <c r="DO2858" s="14"/>
      <c r="DP2858" s="5"/>
      <c r="DQ2858" s="25"/>
      <c r="DR2858" s="25"/>
      <c r="DS2858" s="96"/>
      <c r="DT2858" s="83"/>
      <c r="DU2858" s="14"/>
      <c r="DX2858" s="83"/>
      <c r="DY2858" s="83"/>
      <c r="DZ2858" s="83"/>
      <c r="EA2858" s="83"/>
      <c r="EJ2858" s="54"/>
      <c r="EK2858" s="22"/>
      <c r="EL2858" s="24"/>
      <c r="EP2858" s="23"/>
      <c r="EQ2858" s="24"/>
      <c r="ER2858" s="22"/>
      <c r="ES2858" s="24"/>
      <c r="ET2858" s="24"/>
      <c r="EU2858" s="23"/>
      <c r="EV2858" s="26"/>
      <c r="EX2858" s="6"/>
      <c r="EY2858" s="24"/>
      <c r="EZ2858" s="109"/>
      <c r="FA2858" s="66"/>
      <c r="FB2858" s="5"/>
      <c r="FC2858" s="68"/>
      <c r="FD2858" s="67"/>
      <c r="FE2858" s="67"/>
      <c r="FF2858" s="64"/>
      <c r="FG2858" s="5"/>
      <c r="FH2858" s="69"/>
      <c r="FI2858" s="6"/>
      <c r="FJ2858" s="5"/>
      <c r="FK2858" s="25"/>
      <c r="FL2858" s="5"/>
    </row>
    <row r="2859" spans="40:168">
      <c r="AN2859" s="14"/>
      <c r="AO2859" s="14"/>
      <c r="AP2859" s="5"/>
      <c r="AQ2859" s="25"/>
      <c r="AR2859" s="25"/>
      <c r="AS2859" s="96"/>
      <c r="AT2859" s="83"/>
      <c r="AU2859" s="14"/>
      <c r="AX2859" s="83"/>
      <c r="AY2859" s="83"/>
      <c r="AZ2859" s="83"/>
      <c r="BA2859" s="83"/>
      <c r="BJ2859" s="54"/>
      <c r="BK2859" s="22"/>
      <c r="BL2859" s="24"/>
      <c r="BP2859" s="23"/>
      <c r="BQ2859" s="24"/>
      <c r="BR2859" s="22"/>
      <c r="BS2859" s="24"/>
      <c r="BT2859" s="24"/>
      <c r="BU2859" s="23"/>
      <c r="BV2859" s="26"/>
      <c r="BX2859" s="6"/>
      <c r="BY2859" s="24"/>
      <c r="BZ2859" s="109"/>
      <c r="CA2859" s="66"/>
      <c r="CB2859" s="5"/>
      <c r="CC2859" s="68"/>
      <c r="CD2859" s="67"/>
      <c r="CE2859" s="67"/>
      <c r="CF2859" s="64"/>
      <c r="CG2859" s="5"/>
      <c r="CH2859" s="69"/>
      <c r="CI2859" s="6"/>
      <c r="CJ2859" s="5"/>
      <c r="CK2859" s="25"/>
      <c r="CL2859" s="5"/>
      <c r="DN2859" s="14"/>
      <c r="DO2859" s="14"/>
      <c r="DP2859" s="5"/>
      <c r="DQ2859" s="25"/>
      <c r="DR2859" s="25"/>
      <c r="DS2859" s="96"/>
      <c r="DT2859" s="83"/>
      <c r="DU2859" s="14"/>
      <c r="DX2859" s="83"/>
      <c r="DY2859" s="83"/>
      <c r="DZ2859" s="83"/>
      <c r="EA2859" s="83"/>
      <c r="EJ2859" s="54"/>
      <c r="EK2859" s="22"/>
      <c r="EL2859" s="24"/>
      <c r="EP2859" s="23"/>
      <c r="EQ2859" s="24"/>
      <c r="ER2859" s="22"/>
      <c r="ES2859" s="24"/>
      <c r="ET2859" s="24"/>
      <c r="EU2859" s="23"/>
      <c r="EV2859" s="26"/>
      <c r="EX2859" s="6"/>
      <c r="EY2859" s="24"/>
      <c r="EZ2859" s="109"/>
      <c r="FA2859" s="66"/>
      <c r="FB2859" s="5"/>
      <c r="FC2859" s="68"/>
      <c r="FD2859" s="67"/>
      <c r="FE2859" s="67"/>
      <c r="FF2859" s="64"/>
      <c r="FG2859" s="5"/>
      <c r="FH2859" s="69"/>
      <c r="FI2859" s="6"/>
      <c r="FJ2859" s="5"/>
      <c r="FK2859" s="25"/>
      <c r="FL2859" s="5"/>
    </row>
    <row r="2860" spans="40:168">
      <c r="AN2860" s="14"/>
      <c r="AO2860" s="14"/>
      <c r="AP2860" s="5"/>
      <c r="AQ2860" s="25"/>
      <c r="AR2860" s="25"/>
      <c r="AS2860" s="96"/>
      <c r="AT2860" s="83"/>
      <c r="AU2860" s="14"/>
      <c r="AX2860" s="83"/>
      <c r="AY2860" s="83"/>
      <c r="AZ2860" s="83"/>
      <c r="BA2860" s="83"/>
      <c r="BJ2860" s="54"/>
      <c r="BK2860" s="22"/>
      <c r="BL2860" s="24"/>
      <c r="BP2860" s="23"/>
      <c r="BQ2860" s="24"/>
      <c r="BR2860" s="22"/>
      <c r="BS2860" s="24"/>
      <c r="BT2860" s="24"/>
      <c r="BU2860" s="23"/>
      <c r="BV2860" s="26"/>
      <c r="BX2860" s="6"/>
      <c r="BY2860" s="24"/>
      <c r="BZ2860" s="109"/>
      <c r="CA2860" s="66"/>
      <c r="CB2860" s="5"/>
      <c r="CC2860" s="68"/>
      <c r="CD2860" s="67"/>
      <c r="CE2860" s="67"/>
      <c r="CF2860" s="64"/>
      <c r="CG2860" s="5"/>
      <c r="CH2860" s="69"/>
      <c r="CI2860" s="6"/>
      <c r="CJ2860" s="5"/>
      <c r="CK2860" s="25"/>
      <c r="CL2860" s="5"/>
      <c r="DN2860" s="14"/>
      <c r="DO2860" s="14"/>
      <c r="DP2860" s="5"/>
      <c r="DQ2860" s="25"/>
      <c r="DR2860" s="25"/>
      <c r="DS2860" s="96"/>
      <c r="DT2860" s="83"/>
      <c r="DU2860" s="14"/>
      <c r="DX2860" s="83"/>
      <c r="DY2860" s="83"/>
      <c r="DZ2860" s="83"/>
      <c r="EA2860" s="83"/>
      <c r="EJ2860" s="54"/>
      <c r="EK2860" s="22"/>
      <c r="EL2860" s="24"/>
      <c r="EP2860" s="23"/>
      <c r="EQ2860" s="24"/>
      <c r="ER2860" s="22"/>
      <c r="ES2860" s="24"/>
      <c r="ET2860" s="24"/>
      <c r="EU2860" s="23"/>
      <c r="EV2860" s="26"/>
      <c r="EX2860" s="6"/>
      <c r="EY2860" s="24"/>
      <c r="EZ2860" s="109"/>
      <c r="FA2860" s="66"/>
      <c r="FB2860" s="5"/>
      <c r="FC2860" s="68"/>
      <c r="FD2860" s="67"/>
      <c r="FE2860" s="67"/>
      <c r="FF2860" s="64"/>
      <c r="FG2860" s="5"/>
      <c r="FH2860" s="69"/>
      <c r="FI2860" s="6"/>
      <c r="FJ2860" s="5"/>
      <c r="FK2860" s="25"/>
      <c r="FL2860" s="5"/>
    </row>
    <row r="2861" spans="40:168">
      <c r="AN2861" s="14"/>
      <c r="AO2861" s="14"/>
      <c r="AP2861" s="5"/>
      <c r="AQ2861" s="25"/>
      <c r="AR2861" s="25"/>
      <c r="AS2861" s="96"/>
      <c r="AT2861" s="83"/>
      <c r="AU2861" s="14"/>
      <c r="AX2861" s="83"/>
      <c r="AY2861" s="83"/>
      <c r="AZ2861" s="83"/>
      <c r="BA2861" s="83"/>
      <c r="BJ2861" s="54"/>
      <c r="BK2861" s="22"/>
      <c r="BL2861" s="24"/>
      <c r="BP2861" s="23"/>
      <c r="BQ2861" s="24"/>
      <c r="BR2861" s="22"/>
      <c r="BS2861" s="24"/>
      <c r="BT2861" s="24"/>
      <c r="BU2861" s="23"/>
      <c r="BV2861" s="26"/>
      <c r="BX2861" s="6"/>
      <c r="BY2861" s="24"/>
      <c r="BZ2861" s="109"/>
      <c r="CA2861" s="66"/>
      <c r="CB2861" s="5"/>
      <c r="CC2861" s="68"/>
      <c r="CD2861" s="67"/>
      <c r="CE2861" s="67"/>
      <c r="CF2861" s="64"/>
      <c r="CG2861" s="5"/>
      <c r="CH2861" s="69"/>
      <c r="CI2861" s="6"/>
      <c r="CJ2861" s="5"/>
      <c r="CK2861" s="25"/>
      <c r="CL2861" s="5"/>
      <c r="DN2861" s="14"/>
      <c r="DO2861" s="14"/>
      <c r="DP2861" s="5"/>
      <c r="DQ2861" s="25"/>
      <c r="DR2861" s="25"/>
      <c r="DS2861" s="96"/>
      <c r="DT2861" s="83"/>
      <c r="DU2861" s="14"/>
      <c r="DX2861" s="83"/>
      <c r="DY2861" s="83"/>
      <c r="DZ2861" s="83"/>
      <c r="EA2861" s="83"/>
      <c r="EJ2861" s="54"/>
      <c r="EK2861" s="22"/>
      <c r="EL2861" s="24"/>
      <c r="EP2861" s="23"/>
      <c r="EQ2861" s="24"/>
      <c r="ER2861" s="22"/>
      <c r="ES2861" s="24"/>
      <c r="ET2861" s="24"/>
      <c r="EU2861" s="23"/>
      <c r="EV2861" s="26"/>
      <c r="EX2861" s="6"/>
      <c r="EY2861" s="24"/>
      <c r="EZ2861" s="109"/>
      <c r="FA2861" s="66"/>
      <c r="FB2861" s="5"/>
      <c r="FC2861" s="68"/>
      <c r="FD2861" s="67"/>
      <c r="FE2861" s="67"/>
      <c r="FF2861" s="64"/>
      <c r="FG2861" s="5"/>
      <c r="FH2861" s="69"/>
      <c r="FI2861" s="6"/>
      <c r="FJ2861" s="5"/>
      <c r="FK2861" s="25"/>
      <c r="FL2861" s="5"/>
    </row>
    <row r="2862" spans="40:168">
      <c r="AN2862" s="14"/>
      <c r="AO2862" s="14"/>
      <c r="AP2862" s="5"/>
      <c r="AQ2862" s="25"/>
      <c r="AR2862" s="25"/>
      <c r="AS2862" s="96"/>
      <c r="AT2862" s="83"/>
      <c r="AU2862" s="14"/>
      <c r="AX2862" s="83"/>
      <c r="AY2862" s="83"/>
      <c r="AZ2862" s="83"/>
      <c r="BA2862" s="83"/>
      <c r="BJ2862" s="54"/>
      <c r="BK2862" s="22"/>
      <c r="BL2862" s="24"/>
      <c r="BP2862" s="23"/>
      <c r="BQ2862" s="24"/>
      <c r="BR2862" s="22"/>
      <c r="BS2862" s="24"/>
      <c r="BT2862" s="24"/>
      <c r="BU2862" s="23"/>
      <c r="BV2862" s="26"/>
      <c r="BX2862" s="6"/>
      <c r="BY2862" s="24"/>
      <c r="BZ2862" s="109"/>
      <c r="CA2862" s="66"/>
      <c r="CB2862" s="5"/>
      <c r="CC2862" s="68"/>
      <c r="CD2862" s="67"/>
      <c r="CE2862" s="67"/>
      <c r="CF2862" s="64"/>
      <c r="CG2862" s="5"/>
      <c r="CH2862" s="69"/>
      <c r="CI2862" s="6"/>
      <c r="CJ2862" s="5"/>
      <c r="CK2862" s="25"/>
      <c r="CL2862" s="5"/>
      <c r="DN2862" s="14"/>
      <c r="DO2862" s="14"/>
      <c r="DP2862" s="5"/>
      <c r="DQ2862" s="25"/>
      <c r="DR2862" s="25"/>
      <c r="DS2862" s="96"/>
      <c r="DT2862" s="83"/>
      <c r="DU2862" s="14"/>
      <c r="DX2862" s="83"/>
      <c r="DY2862" s="83"/>
      <c r="DZ2862" s="83"/>
      <c r="EA2862" s="83"/>
      <c r="EJ2862" s="54"/>
      <c r="EK2862" s="22"/>
      <c r="EL2862" s="24"/>
      <c r="EP2862" s="23"/>
      <c r="EQ2862" s="24"/>
      <c r="ER2862" s="22"/>
      <c r="ES2862" s="24"/>
      <c r="ET2862" s="24"/>
      <c r="EU2862" s="23"/>
      <c r="EV2862" s="26"/>
      <c r="EX2862" s="6"/>
      <c r="EY2862" s="24"/>
      <c r="EZ2862" s="109"/>
      <c r="FA2862" s="66"/>
      <c r="FB2862" s="5"/>
      <c r="FC2862" s="68"/>
      <c r="FD2862" s="67"/>
      <c r="FE2862" s="67"/>
      <c r="FF2862" s="64"/>
      <c r="FG2862" s="5"/>
      <c r="FH2862" s="69"/>
      <c r="FI2862" s="6"/>
      <c r="FJ2862" s="5"/>
      <c r="FK2862" s="25"/>
      <c r="FL2862" s="5"/>
    </row>
    <row r="2863" spans="40:168">
      <c r="AN2863" s="14"/>
      <c r="AO2863" s="14"/>
      <c r="AP2863" s="5"/>
      <c r="AQ2863" s="25"/>
      <c r="AR2863" s="25"/>
      <c r="AS2863" s="96"/>
      <c r="AT2863" s="83"/>
      <c r="AU2863" s="14"/>
      <c r="AX2863" s="83"/>
      <c r="AY2863" s="83"/>
      <c r="AZ2863" s="83"/>
      <c r="BA2863" s="83"/>
      <c r="BJ2863" s="54"/>
      <c r="BK2863" s="22"/>
      <c r="BL2863" s="24"/>
      <c r="BP2863" s="23"/>
      <c r="BQ2863" s="24"/>
      <c r="BR2863" s="22"/>
      <c r="BS2863" s="24"/>
      <c r="BT2863" s="24"/>
      <c r="BU2863" s="23"/>
      <c r="BV2863" s="26"/>
      <c r="BX2863" s="6"/>
      <c r="BY2863" s="24"/>
      <c r="BZ2863" s="109"/>
      <c r="CA2863" s="66"/>
      <c r="CB2863" s="5"/>
      <c r="CC2863" s="68"/>
      <c r="CD2863" s="67"/>
      <c r="CE2863" s="67"/>
      <c r="CF2863" s="64"/>
      <c r="CG2863" s="5"/>
      <c r="CH2863" s="69"/>
      <c r="CI2863" s="6"/>
      <c r="CJ2863" s="5"/>
      <c r="CK2863" s="25"/>
      <c r="CL2863" s="5"/>
      <c r="DN2863" s="14"/>
      <c r="DO2863" s="14"/>
      <c r="DP2863" s="5"/>
      <c r="DQ2863" s="25"/>
      <c r="DR2863" s="25"/>
      <c r="DS2863" s="96"/>
      <c r="DT2863" s="83"/>
      <c r="DU2863" s="14"/>
      <c r="DX2863" s="83"/>
      <c r="DY2863" s="83"/>
      <c r="DZ2863" s="83"/>
      <c r="EA2863" s="83"/>
      <c r="EJ2863" s="54"/>
      <c r="EK2863" s="22"/>
      <c r="EL2863" s="24"/>
      <c r="EP2863" s="23"/>
      <c r="EQ2863" s="24"/>
      <c r="ER2863" s="22"/>
      <c r="ES2863" s="24"/>
      <c r="ET2863" s="24"/>
      <c r="EU2863" s="23"/>
      <c r="EV2863" s="26"/>
      <c r="EX2863" s="6"/>
      <c r="EY2863" s="24"/>
      <c r="EZ2863" s="109"/>
      <c r="FA2863" s="66"/>
      <c r="FB2863" s="5"/>
      <c r="FC2863" s="68"/>
      <c r="FD2863" s="67"/>
      <c r="FE2863" s="67"/>
      <c r="FF2863" s="64"/>
      <c r="FG2863" s="5"/>
      <c r="FH2863" s="69"/>
      <c r="FI2863" s="6"/>
      <c r="FJ2863" s="5"/>
      <c r="FK2863" s="25"/>
      <c r="FL2863" s="5"/>
    </row>
    <row r="2864" spans="40:168">
      <c r="AN2864" s="14"/>
      <c r="AO2864" s="14"/>
      <c r="AP2864" s="5"/>
      <c r="AQ2864" s="25"/>
      <c r="AR2864" s="25"/>
      <c r="AS2864" s="96"/>
      <c r="AT2864" s="83"/>
      <c r="AU2864" s="14"/>
      <c r="AX2864" s="83"/>
      <c r="AY2864" s="83"/>
      <c r="AZ2864" s="83"/>
      <c r="BA2864" s="83"/>
      <c r="BJ2864" s="54"/>
      <c r="BK2864" s="22"/>
      <c r="BL2864" s="24"/>
      <c r="BP2864" s="23"/>
      <c r="BQ2864" s="24"/>
      <c r="BR2864" s="22"/>
      <c r="BS2864" s="24"/>
      <c r="BT2864" s="24"/>
      <c r="BU2864" s="23"/>
      <c r="BV2864" s="26"/>
      <c r="BX2864" s="6"/>
      <c r="BY2864" s="24"/>
      <c r="BZ2864" s="109"/>
      <c r="CA2864" s="66"/>
      <c r="CB2864" s="5"/>
      <c r="CC2864" s="68"/>
      <c r="CD2864" s="67"/>
      <c r="CE2864" s="67"/>
      <c r="CF2864" s="64"/>
      <c r="CG2864" s="5"/>
      <c r="CH2864" s="69"/>
      <c r="CI2864" s="6"/>
      <c r="CJ2864" s="5"/>
      <c r="CK2864" s="25"/>
      <c r="CL2864" s="5"/>
      <c r="DN2864" s="14"/>
      <c r="DO2864" s="14"/>
      <c r="DP2864" s="5"/>
      <c r="DQ2864" s="25"/>
      <c r="DR2864" s="25"/>
      <c r="DS2864" s="96"/>
      <c r="DT2864" s="83"/>
      <c r="DU2864" s="14"/>
      <c r="DX2864" s="83"/>
      <c r="DY2864" s="83"/>
      <c r="DZ2864" s="83"/>
      <c r="EA2864" s="83"/>
      <c r="EJ2864" s="54"/>
      <c r="EK2864" s="22"/>
      <c r="EL2864" s="24"/>
      <c r="EP2864" s="23"/>
      <c r="EQ2864" s="24"/>
      <c r="ER2864" s="22"/>
      <c r="ES2864" s="24"/>
      <c r="ET2864" s="24"/>
      <c r="EU2864" s="23"/>
      <c r="EV2864" s="26"/>
      <c r="EX2864" s="6"/>
      <c r="EY2864" s="24"/>
      <c r="EZ2864" s="109"/>
      <c r="FA2864" s="66"/>
      <c r="FB2864" s="5"/>
      <c r="FC2864" s="68"/>
      <c r="FD2864" s="67"/>
      <c r="FE2864" s="67"/>
      <c r="FF2864" s="64"/>
      <c r="FG2864" s="5"/>
      <c r="FH2864" s="69"/>
      <c r="FI2864" s="6"/>
      <c r="FJ2864" s="5"/>
      <c r="FK2864" s="25"/>
      <c r="FL2864" s="5"/>
    </row>
    <row r="2865" spans="40:168">
      <c r="AN2865" s="14"/>
      <c r="AO2865" s="14"/>
      <c r="AP2865" s="5"/>
      <c r="AQ2865" s="25"/>
      <c r="AR2865" s="25"/>
      <c r="AS2865" s="96"/>
      <c r="AT2865" s="83"/>
      <c r="AU2865" s="14"/>
      <c r="AX2865" s="83"/>
      <c r="AY2865" s="83"/>
      <c r="AZ2865" s="83"/>
      <c r="BA2865" s="83"/>
      <c r="BJ2865" s="54"/>
      <c r="BK2865" s="22"/>
      <c r="BL2865" s="24"/>
      <c r="BP2865" s="23"/>
      <c r="BQ2865" s="24"/>
      <c r="BR2865" s="22"/>
      <c r="BS2865" s="24"/>
      <c r="BT2865" s="24"/>
      <c r="BU2865" s="23"/>
      <c r="BV2865" s="26"/>
      <c r="BX2865" s="6"/>
      <c r="BY2865" s="24"/>
      <c r="BZ2865" s="109"/>
      <c r="CA2865" s="66"/>
      <c r="CB2865" s="5"/>
      <c r="CC2865" s="68"/>
      <c r="CD2865" s="67"/>
      <c r="CE2865" s="67"/>
      <c r="CF2865" s="64"/>
      <c r="CG2865" s="5"/>
      <c r="CH2865" s="69"/>
      <c r="CI2865" s="6"/>
      <c r="CJ2865" s="5"/>
      <c r="CK2865" s="25"/>
      <c r="CL2865" s="5"/>
      <c r="DN2865" s="14"/>
      <c r="DO2865" s="14"/>
      <c r="DP2865" s="5"/>
      <c r="DQ2865" s="25"/>
      <c r="DR2865" s="25"/>
      <c r="DS2865" s="96"/>
      <c r="DT2865" s="83"/>
      <c r="DU2865" s="14"/>
      <c r="DX2865" s="83"/>
      <c r="DY2865" s="83"/>
      <c r="DZ2865" s="83"/>
      <c r="EA2865" s="83"/>
      <c r="EJ2865" s="54"/>
      <c r="EK2865" s="22"/>
      <c r="EL2865" s="24"/>
      <c r="EP2865" s="23"/>
      <c r="EQ2865" s="24"/>
      <c r="ER2865" s="22"/>
      <c r="ES2865" s="24"/>
      <c r="ET2865" s="24"/>
      <c r="EU2865" s="23"/>
      <c r="EV2865" s="26"/>
      <c r="EX2865" s="6"/>
      <c r="EY2865" s="24"/>
      <c r="EZ2865" s="109"/>
      <c r="FA2865" s="66"/>
      <c r="FB2865" s="5"/>
      <c r="FC2865" s="68"/>
      <c r="FD2865" s="67"/>
      <c r="FE2865" s="67"/>
      <c r="FF2865" s="64"/>
      <c r="FG2865" s="5"/>
      <c r="FH2865" s="69"/>
      <c r="FI2865" s="6"/>
      <c r="FJ2865" s="5"/>
      <c r="FK2865" s="25"/>
      <c r="FL2865" s="5"/>
    </row>
    <row r="2866" spans="40:168">
      <c r="AN2866" s="14"/>
      <c r="AO2866" s="14"/>
      <c r="AP2866" s="5"/>
      <c r="AQ2866" s="25"/>
      <c r="AR2866" s="25"/>
      <c r="AS2866" s="96"/>
      <c r="AT2866" s="83"/>
      <c r="AU2866" s="14"/>
      <c r="AX2866" s="83"/>
      <c r="AY2866" s="83"/>
      <c r="AZ2866" s="83"/>
      <c r="BA2866" s="83"/>
      <c r="BJ2866" s="54"/>
      <c r="BK2866" s="22"/>
      <c r="BL2866" s="24"/>
      <c r="BP2866" s="23"/>
      <c r="BQ2866" s="24"/>
      <c r="BR2866" s="22"/>
      <c r="BS2866" s="24"/>
      <c r="BT2866" s="24"/>
      <c r="BU2866" s="23"/>
      <c r="BV2866" s="26"/>
      <c r="BX2866" s="6"/>
      <c r="BY2866" s="24"/>
      <c r="BZ2866" s="109"/>
      <c r="CA2866" s="66"/>
      <c r="CB2866" s="5"/>
      <c r="CC2866" s="68"/>
      <c r="CD2866" s="67"/>
      <c r="CE2866" s="67"/>
      <c r="CF2866" s="64"/>
      <c r="CG2866" s="5"/>
      <c r="CH2866" s="69"/>
      <c r="CI2866" s="6"/>
      <c r="CJ2866" s="5"/>
      <c r="CK2866" s="25"/>
      <c r="CL2866" s="5"/>
      <c r="DN2866" s="14"/>
      <c r="DO2866" s="14"/>
      <c r="DP2866" s="5"/>
      <c r="DQ2866" s="25"/>
      <c r="DR2866" s="25"/>
      <c r="DS2866" s="96"/>
      <c r="DT2866" s="83"/>
      <c r="DU2866" s="14"/>
      <c r="DX2866" s="83"/>
      <c r="DY2866" s="83"/>
      <c r="DZ2866" s="83"/>
      <c r="EA2866" s="83"/>
      <c r="EJ2866" s="54"/>
      <c r="EK2866" s="22"/>
      <c r="EL2866" s="24"/>
      <c r="EP2866" s="23"/>
      <c r="EQ2866" s="24"/>
      <c r="ER2866" s="22"/>
      <c r="ES2866" s="24"/>
      <c r="ET2866" s="24"/>
      <c r="EU2866" s="23"/>
      <c r="EV2866" s="26"/>
      <c r="EX2866" s="6"/>
      <c r="EY2866" s="24"/>
      <c r="EZ2866" s="109"/>
      <c r="FA2866" s="66"/>
      <c r="FB2866" s="5"/>
      <c r="FC2866" s="68"/>
      <c r="FD2866" s="67"/>
      <c r="FE2866" s="67"/>
      <c r="FF2866" s="64"/>
      <c r="FG2866" s="5"/>
      <c r="FH2866" s="69"/>
      <c r="FI2866" s="6"/>
      <c r="FJ2866" s="5"/>
      <c r="FK2866" s="25"/>
      <c r="FL2866" s="5"/>
    </row>
    <row r="2867" spans="40:168">
      <c r="AN2867" s="14"/>
      <c r="AO2867" s="14"/>
      <c r="AP2867" s="5"/>
      <c r="AQ2867" s="25"/>
      <c r="AR2867" s="25"/>
      <c r="AS2867" s="96"/>
      <c r="AT2867" s="83"/>
      <c r="AU2867" s="14"/>
      <c r="AX2867" s="83"/>
      <c r="AY2867" s="83"/>
      <c r="AZ2867" s="83"/>
      <c r="BA2867" s="83"/>
      <c r="BJ2867" s="54"/>
      <c r="BK2867" s="22"/>
      <c r="BL2867" s="24"/>
      <c r="BP2867" s="23"/>
      <c r="BQ2867" s="24"/>
      <c r="BR2867" s="22"/>
      <c r="BS2867" s="24"/>
      <c r="BT2867" s="24"/>
      <c r="BU2867" s="23"/>
      <c r="BV2867" s="26"/>
      <c r="BX2867" s="6"/>
      <c r="BY2867" s="24"/>
      <c r="BZ2867" s="109"/>
      <c r="CA2867" s="66"/>
      <c r="CB2867" s="5"/>
      <c r="CC2867" s="68"/>
      <c r="CD2867" s="67"/>
      <c r="CE2867" s="67"/>
      <c r="CF2867" s="64"/>
      <c r="CG2867" s="5"/>
      <c r="CH2867" s="69"/>
      <c r="CI2867" s="6"/>
      <c r="CJ2867" s="5"/>
      <c r="CK2867" s="25"/>
      <c r="CL2867" s="5"/>
      <c r="DN2867" s="14"/>
      <c r="DO2867" s="14"/>
      <c r="DP2867" s="5"/>
      <c r="DQ2867" s="25"/>
      <c r="DR2867" s="25"/>
      <c r="DS2867" s="96"/>
      <c r="DT2867" s="83"/>
      <c r="DU2867" s="14"/>
      <c r="DX2867" s="83"/>
      <c r="DY2867" s="83"/>
      <c r="DZ2867" s="83"/>
      <c r="EA2867" s="83"/>
      <c r="EJ2867" s="54"/>
      <c r="EK2867" s="22"/>
      <c r="EL2867" s="24"/>
      <c r="EP2867" s="23"/>
      <c r="EQ2867" s="24"/>
      <c r="ER2867" s="22"/>
      <c r="ES2867" s="24"/>
      <c r="ET2867" s="24"/>
      <c r="EU2867" s="23"/>
      <c r="EV2867" s="26"/>
      <c r="EX2867" s="6"/>
      <c r="EY2867" s="24"/>
      <c r="EZ2867" s="109"/>
      <c r="FA2867" s="66"/>
      <c r="FB2867" s="5"/>
      <c r="FC2867" s="68"/>
      <c r="FD2867" s="67"/>
      <c r="FE2867" s="67"/>
      <c r="FF2867" s="64"/>
      <c r="FG2867" s="5"/>
      <c r="FH2867" s="69"/>
      <c r="FI2867" s="6"/>
      <c r="FJ2867" s="5"/>
      <c r="FK2867" s="25"/>
      <c r="FL2867" s="5"/>
    </row>
    <row r="2868" spans="40:168">
      <c r="AN2868" s="14"/>
      <c r="AO2868" s="14"/>
      <c r="AP2868" s="5"/>
      <c r="AQ2868" s="25"/>
      <c r="AR2868" s="25"/>
      <c r="AS2868" s="96"/>
      <c r="AT2868" s="83"/>
      <c r="AU2868" s="14"/>
      <c r="AX2868" s="83"/>
      <c r="AY2868" s="83"/>
      <c r="AZ2868" s="83"/>
      <c r="BA2868" s="83"/>
      <c r="BJ2868" s="54"/>
      <c r="BK2868" s="22"/>
      <c r="BL2868" s="24"/>
      <c r="BP2868" s="23"/>
      <c r="BQ2868" s="24"/>
      <c r="BR2868" s="22"/>
      <c r="BS2868" s="24"/>
      <c r="BT2868" s="24"/>
      <c r="BU2868" s="23"/>
      <c r="BV2868" s="26"/>
      <c r="BX2868" s="6"/>
      <c r="BY2868" s="24"/>
      <c r="BZ2868" s="109"/>
      <c r="CA2868" s="66"/>
      <c r="CB2868" s="5"/>
      <c r="CC2868" s="68"/>
      <c r="CD2868" s="67"/>
      <c r="CE2868" s="67"/>
      <c r="CF2868" s="64"/>
      <c r="CG2868" s="5"/>
      <c r="CH2868" s="69"/>
      <c r="CI2868" s="6"/>
      <c r="CJ2868" s="5"/>
      <c r="CK2868" s="25"/>
      <c r="CL2868" s="5"/>
      <c r="DN2868" s="14"/>
      <c r="DO2868" s="14"/>
      <c r="DP2868" s="5"/>
      <c r="DQ2868" s="25"/>
      <c r="DR2868" s="25"/>
      <c r="DS2868" s="96"/>
      <c r="DT2868" s="83"/>
      <c r="DU2868" s="14"/>
      <c r="DX2868" s="83"/>
      <c r="DY2868" s="83"/>
      <c r="DZ2868" s="83"/>
      <c r="EA2868" s="83"/>
      <c r="EJ2868" s="54"/>
      <c r="EK2868" s="22"/>
      <c r="EL2868" s="24"/>
      <c r="EP2868" s="23"/>
      <c r="EQ2868" s="24"/>
      <c r="ER2868" s="22"/>
      <c r="ES2868" s="24"/>
      <c r="ET2868" s="24"/>
      <c r="EU2868" s="23"/>
      <c r="EV2868" s="26"/>
      <c r="EX2868" s="6"/>
      <c r="EY2868" s="24"/>
      <c r="EZ2868" s="109"/>
      <c r="FA2868" s="66"/>
      <c r="FB2868" s="5"/>
      <c r="FC2868" s="68"/>
      <c r="FD2868" s="67"/>
      <c r="FE2868" s="67"/>
      <c r="FF2868" s="64"/>
      <c r="FG2868" s="5"/>
      <c r="FH2868" s="69"/>
      <c r="FI2868" s="6"/>
      <c r="FJ2868" s="5"/>
      <c r="FK2868" s="25"/>
      <c r="FL2868" s="5"/>
    </row>
    <row r="2869" spans="40:168">
      <c r="AN2869" s="14"/>
      <c r="AO2869" s="14"/>
      <c r="AP2869" s="5"/>
      <c r="AQ2869" s="25"/>
      <c r="AR2869" s="25"/>
      <c r="AS2869" s="96"/>
      <c r="AT2869" s="83"/>
      <c r="AU2869" s="14"/>
      <c r="AX2869" s="83"/>
      <c r="AY2869" s="83"/>
      <c r="AZ2869" s="83"/>
      <c r="BA2869" s="83"/>
      <c r="BJ2869" s="54"/>
      <c r="BK2869" s="22"/>
      <c r="BL2869" s="24"/>
      <c r="BP2869" s="23"/>
      <c r="BQ2869" s="24"/>
      <c r="BR2869" s="22"/>
      <c r="BS2869" s="24"/>
      <c r="BT2869" s="24"/>
      <c r="BU2869" s="23"/>
      <c r="BV2869" s="26"/>
      <c r="BX2869" s="6"/>
      <c r="BY2869" s="24"/>
      <c r="BZ2869" s="109"/>
      <c r="CA2869" s="66"/>
      <c r="CB2869" s="5"/>
      <c r="CC2869" s="68"/>
      <c r="CD2869" s="67"/>
      <c r="CE2869" s="67"/>
      <c r="CF2869" s="64"/>
      <c r="CG2869" s="5"/>
      <c r="CH2869" s="69"/>
      <c r="CI2869" s="6"/>
      <c r="CJ2869" s="5"/>
      <c r="CK2869" s="25"/>
      <c r="CL2869" s="5"/>
      <c r="DN2869" s="14"/>
      <c r="DO2869" s="14"/>
      <c r="DP2869" s="5"/>
      <c r="DQ2869" s="25"/>
      <c r="DR2869" s="25"/>
      <c r="DS2869" s="96"/>
      <c r="DT2869" s="83"/>
      <c r="DU2869" s="14"/>
      <c r="DX2869" s="83"/>
      <c r="DY2869" s="83"/>
      <c r="DZ2869" s="83"/>
      <c r="EA2869" s="83"/>
      <c r="EJ2869" s="54"/>
      <c r="EK2869" s="22"/>
      <c r="EL2869" s="24"/>
      <c r="EP2869" s="23"/>
      <c r="EQ2869" s="24"/>
      <c r="ER2869" s="22"/>
      <c r="ES2869" s="24"/>
      <c r="ET2869" s="24"/>
      <c r="EU2869" s="23"/>
      <c r="EV2869" s="26"/>
      <c r="EX2869" s="6"/>
      <c r="EY2869" s="24"/>
      <c r="EZ2869" s="109"/>
      <c r="FA2869" s="66"/>
      <c r="FB2869" s="5"/>
      <c r="FC2869" s="68"/>
      <c r="FD2869" s="67"/>
      <c r="FE2869" s="67"/>
      <c r="FF2869" s="64"/>
      <c r="FG2869" s="5"/>
      <c r="FH2869" s="69"/>
      <c r="FI2869" s="6"/>
      <c r="FJ2869" s="5"/>
      <c r="FK2869" s="25"/>
      <c r="FL2869" s="5"/>
    </row>
    <row r="2870" spans="40:168">
      <c r="AN2870" s="14"/>
      <c r="AO2870" s="14"/>
      <c r="AP2870" s="5"/>
      <c r="AQ2870" s="25"/>
      <c r="AR2870" s="25"/>
      <c r="AS2870" s="96"/>
      <c r="AT2870" s="83"/>
      <c r="AU2870" s="14"/>
      <c r="AX2870" s="83"/>
      <c r="AY2870" s="83"/>
      <c r="AZ2870" s="83"/>
      <c r="BA2870" s="83"/>
      <c r="BJ2870" s="54"/>
      <c r="BK2870" s="22"/>
      <c r="BL2870" s="24"/>
      <c r="BP2870" s="23"/>
      <c r="BQ2870" s="24"/>
      <c r="BR2870" s="22"/>
      <c r="BS2870" s="24"/>
      <c r="BT2870" s="24"/>
      <c r="BU2870" s="23"/>
      <c r="BV2870" s="26"/>
      <c r="BX2870" s="6"/>
      <c r="BY2870" s="24"/>
      <c r="BZ2870" s="109"/>
      <c r="CA2870" s="66"/>
      <c r="CB2870" s="5"/>
      <c r="CC2870" s="68"/>
      <c r="CD2870" s="67"/>
      <c r="CE2870" s="67"/>
      <c r="CF2870" s="64"/>
      <c r="CG2870" s="5"/>
      <c r="CH2870" s="69"/>
      <c r="CI2870" s="6"/>
      <c r="CJ2870" s="5"/>
      <c r="CK2870" s="25"/>
      <c r="CL2870" s="5"/>
      <c r="DN2870" s="14"/>
      <c r="DO2870" s="14"/>
      <c r="DP2870" s="5"/>
      <c r="DQ2870" s="25"/>
      <c r="DR2870" s="25"/>
      <c r="DS2870" s="96"/>
      <c r="DT2870" s="83"/>
      <c r="DU2870" s="14"/>
      <c r="DX2870" s="83"/>
      <c r="DY2870" s="83"/>
      <c r="DZ2870" s="83"/>
      <c r="EA2870" s="83"/>
      <c r="EJ2870" s="54"/>
      <c r="EK2870" s="22"/>
      <c r="EL2870" s="24"/>
      <c r="EP2870" s="23"/>
      <c r="EQ2870" s="24"/>
      <c r="ER2870" s="22"/>
      <c r="ES2870" s="24"/>
      <c r="ET2870" s="24"/>
      <c r="EU2870" s="23"/>
      <c r="EV2870" s="26"/>
      <c r="EX2870" s="6"/>
      <c r="EY2870" s="24"/>
      <c r="EZ2870" s="109"/>
      <c r="FA2870" s="66"/>
      <c r="FB2870" s="5"/>
      <c r="FC2870" s="68"/>
      <c r="FD2870" s="67"/>
      <c r="FE2870" s="67"/>
      <c r="FF2870" s="64"/>
      <c r="FG2870" s="5"/>
      <c r="FH2870" s="69"/>
      <c r="FI2870" s="6"/>
      <c r="FJ2870" s="5"/>
      <c r="FK2870" s="25"/>
      <c r="FL2870" s="5"/>
    </row>
    <row r="2871" spans="40:168">
      <c r="AN2871" s="14"/>
      <c r="AO2871" s="14"/>
      <c r="AP2871" s="5"/>
      <c r="AQ2871" s="25"/>
      <c r="AR2871" s="25"/>
      <c r="AS2871" s="96"/>
      <c r="AT2871" s="83"/>
      <c r="AU2871" s="14"/>
      <c r="AX2871" s="83"/>
      <c r="AY2871" s="83"/>
      <c r="AZ2871" s="83"/>
      <c r="BA2871" s="83"/>
      <c r="BJ2871" s="54"/>
      <c r="BK2871" s="22"/>
      <c r="BL2871" s="24"/>
      <c r="BP2871" s="23"/>
      <c r="BQ2871" s="24"/>
      <c r="BR2871" s="22"/>
      <c r="BS2871" s="24"/>
      <c r="BT2871" s="24"/>
      <c r="BU2871" s="23"/>
      <c r="BV2871" s="26"/>
      <c r="BX2871" s="6"/>
      <c r="BY2871" s="24"/>
      <c r="BZ2871" s="109"/>
      <c r="CA2871" s="66"/>
      <c r="CB2871" s="5"/>
      <c r="CC2871" s="68"/>
      <c r="CD2871" s="67"/>
      <c r="CE2871" s="67"/>
      <c r="CF2871" s="64"/>
      <c r="CG2871" s="5"/>
      <c r="CH2871" s="69"/>
      <c r="CI2871" s="6"/>
      <c r="CJ2871" s="5"/>
      <c r="CK2871" s="25"/>
      <c r="CL2871" s="5"/>
      <c r="DN2871" s="14"/>
      <c r="DO2871" s="14"/>
      <c r="DP2871" s="5"/>
      <c r="DQ2871" s="25"/>
      <c r="DR2871" s="25"/>
      <c r="DS2871" s="96"/>
      <c r="DT2871" s="83"/>
      <c r="DU2871" s="14"/>
      <c r="DX2871" s="83"/>
      <c r="DY2871" s="83"/>
      <c r="DZ2871" s="83"/>
      <c r="EA2871" s="83"/>
      <c r="EJ2871" s="54"/>
      <c r="EK2871" s="22"/>
      <c r="EL2871" s="24"/>
      <c r="EP2871" s="23"/>
      <c r="EQ2871" s="24"/>
      <c r="ER2871" s="22"/>
      <c r="ES2871" s="24"/>
      <c r="ET2871" s="24"/>
      <c r="EU2871" s="23"/>
      <c r="EV2871" s="26"/>
      <c r="EX2871" s="6"/>
      <c r="EY2871" s="24"/>
      <c r="EZ2871" s="109"/>
      <c r="FA2871" s="66"/>
      <c r="FB2871" s="5"/>
      <c r="FC2871" s="68"/>
      <c r="FD2871" s="67"/>
      <c r="FE2871" s="67"/>
      <c r="FF2871" s="64"/>
      <c r="FG2871" s="5"/>
      <c r="FH2871" s="69"/>
      <c r="FI2871" s="6"/>
      <c r="FJ2871" s="5"/>
      <c r="FK2871" s="25"/>
      <c r="FL2871" s="5"/>
    </row>
    <row r="2872" spans="40:168">
      <c r="AN2872" s="14"/>
      <c r="AO2872" s="14"/>
      <c r="AP2872" s="5"/>
      <c r="AQ2872" s="25"/>
      <c r="AR2872" s="25"/>
      <c r="AS2872" s="96"/>
      <c r="AT2872" s="83"/>
      <c r="AU2872" s="14"/>
      <c r="AX2872" s="83"/>
      <c r="AY2872" s="83"/>
      <c r="AZ2872" s="83"/>
      <c r="BA2872" s="83"/>
      <c r="BJ2872" s="54"/>
      <c r="BK2872" s="22"/>
      <c r="BL2872" s="24"/>
      <c r="BP2872" s="23"/>
      <c r="BQ2872" s="24"/>
      <c r="BR2872" s="22"/>
      <c r="BS2872" s="24"/>
      <c r="BT2872" s="24"/>
      <c r="BU2872" s="23"/>
      <c r="BV2872" s="26"/>
      <c r="BX2872" s="6"/>
      <c r="BY2872" s="24"/>
      <c r="BZ2872" s="109"/>
      <c r="CA2872" s="66"/>
      <c r="CB2872" s="5"/>
      <c r="CC2872" s="68"/>
      <c r="CD2872" s="67"/>
      <c r="CE2872" s="67"/>
      <c r="CF2872" s="64"/>
      <c r="CG2872" s="5"/>
      <c r="CH2872" s="69"/>
      <c r="CI2872" s="6"/>
      <c r="CJ2872" s="5"/>
      <c r="CK2872" s="25"/>
      <c r="CL2872" s="5"/>
      <c r="DN2872" s="14"/>
      <c r="DO2872" s="14"/>
      <c r="DP2872" s="5"/>
      <c r="DQ2872" s="25"/>
      <c r="DR2872" s="25"/>
      <c r="DS2872" s="96"/>
      <c r="DT2872" s="83"/>
      <c r="DU2872" s="14"/>
      <c r="DX2872" s="83"/>
      <c r="DY2872" s="83"/>
      <c r="DZ2872" s="83"/>
      <c r="EA2872" s="83"/>
      <c r="EJ2872" s="54"/>
      <c r="EK2872" s="22"/>
      <c r="EL2872" s="24"/>
      <c r="EP2872" s="23"/>
      <c r="EQ2872" s="24"/>
      <c r="ER2872" s="22"/>
      <c r="ES2872" s="24"/>
      <c r="ET2872" s="24"/>
      <c r="EU2872" s="23"/>
      <c r="EV2872" s="26"/>
      <c r="EX2872" s="6"/>
      <c r="EY2872" s="24"/>
      <c r="EZ2872" s="109"/>
      <c r="FA2872" s="66"/>
      <c r="FB2872" s="5"/>
      <c r="FC2872" s="68"/>
      <c r="FD2872" s="67"/>
      <c r="FE2872" s="67"/>
      <c r="FF2872" s="64"/>
      <c r="FG2872" s="5"/>
      <c r="FH2872" s="69"/>
      <c r="FI2872" s="6"/>
      <c r="FJ2872" s="5"/>
      <c r="FK2872" s="25"/>
      <c r="FL2872" s="5"/>
    </row>
    <row r="2873" spans="40:168">
      <c r="AN2873" s="14"/>
      <c r="AO2873" s="14"/>
      <c r="AP2873" s="5"/>
      <c r="AQ2873" s="25"/>
      <c r="AR2873" s="25"/>
      <c r="AS2873" s="96"/>
      <c r="AT2873" s="83"/>
      <c r="AU2873" s="14"/>
      <c r="AX2873" s="83"/>
      <c r="AY2873" s="83"/>
      <c r="AZ2873" s="83"/>
      <c r="BA2873" s="83"/>
      <c r="BJ2873" s="54"/>
      <c r="BK2873" s="22"/>
      <c r="BL2873" s="24"/>
      <c r="BP2873" s="23"/>
      <c r="BQ2873" s="24"/>
      <c r="BR2873" s="22"/>
      <c r="BS2873" s="24"/>
      <c r="BT2873" s="24"/>
      <c r="BU2873" s="23"/>
      <c r="BV2873" s="26"/>
      <c r="BX2873" s="6"/>
      <c r="BY2873" s="24"/>
      <c r="BZ2873" s="109"/>
      <c r="CA2873" s="66"/>
      <c r="CB2873" s="5"/>
      <c r="CC2873" s="68"/>
      <c r="CD2873" s="67"/>
      <c r="CE2873" s="67"/>
      <c r="CF2873" s="64"/>
      <c r="CG2873" s="5"/>
      <c r="CH2873" s="69"/>
      <c r="CI2873" s="6"/>
      <c r="CJ2873" s="5"/>
      <c r="CK2873" s="25"/>
      <c r="CL2873" s="5"/>
      <c r="DN2873" s="14"/>
      <c r="DO2873" s="14"/>
      <c r="DP2873" s="5"/>
      <c r="DQ2873" s="25"/>
      <c r="DR2873" s="25"/>
      <c r="DS2873" s="96"/>
      <c r="DT2873" s="83"/>
      <c r="DU2873" s="14"/>
      <c r="DX2873" s="83"/>
      <c r="DY2873" s="83"/>
      <c r="DZ2873" s="83"/>
      <c r="EA2873" s="83"/>
      <c r="EJ2873" s="54"/>
      <c r="EK2873" s="22"/>
      <c r="EL2873" s="24"/>
      <c r="EP2873" s="23"/>
      <c r="EQ2873" s="24"/>
      <c r="ER2873" s="22"/>
      <c r="ES2873" s="24"/>
      <c r="ET2873" s="24"/>
      <c r="EU2873" s="23"/>
      <c r="EV2873" s="26"/>
      <c r="EX2873" s="6"/>
      <c r="EY2873" s="24"/>
      <c r="EZ2873" s="109"/>
      <c r="FA2873" s="66"/>
      <c r="FB2873" s="5"/>
      <c r="FC2873" s="68"/>
      <c r="FD2873" s="67"/>
      <c r="FE2873" s="67"/>
      <c r="FF2873" s="64"/>
      <c r="FG2873" s="5"/>
      <c r="FH2873" s="69"/>
      <c r="FI2873" s="6"/>
      <c r="FJ2873" s="5"/>
      <c r="FK2873" s="25"/>
      <c r="FL2873" s="5"/>
    </row>
    <row r="2874" spans="40:168">
      <c r="AN2874" s="14"/>
      <c r="AO2874" s="14"/>
      <c r="AP2874" s="5"/>
      <c r="AQ2874" s="25"/>
      <c r="AR2874" s="25"/>
      <c r="AS2874" s="96"/>
      <c r="AT2874" s="83"/>
      <c r="AU2874" s="14"/>
      <c r="AX2874" s="83"/>
      <c r="AY2874" s="83"/>
      <c r="AZ2874" s="83"/>
      <c r="BA2874" s="83"/>
      <c r="BJ2874" s="54"/>
      <c r="BK2874" s="22"/>
      <c r="BL2874" s="24"/>
      <c r="BP2874" s="23"/>
      <c r="BQ2874" s="24"/>
      <c r="BR2874" s="22"/>
      <c r="BS2874" s="24"/>
      <c r="BT2874" s="24"/>
      <c r="BU2874" s="23"/>
      <c r="BV2874" s="26"/>
      <c r="BX2874" s="6"/>
      <c r="BY2874" s="24"/>
      <c r="BZ2874" s="109"/>
      <c r="CA2874" s="66"/>
      <c r="CB2874" s="5"/>
      <c r="CC2874" s="68"/>
      <c r="CD2874" s="67"/>
      <c r="CE2874" s="67"/>
      <c r="CF2874" s="64"/>
      <c r="CG2874" s="5"/>
      <c r="CH2874" s="69"/>
      <c r="CI2874" s="6"/>
      <c r="CJ2874" s="5"/>
      <c r="CK2874" s="25"/>
      <c r="CL2874" s="5"/>
      <c r="DN2874" s="14"/>
      <c r="DO2874" s="14"/>
      <c r="DP2874" s="5"/>
      <c r="DQ2874" s="25"/>
      <c r="DR2874" s="25"/>
      <c r="DS2874" s="96"/>
      <c r="DT2874" s="83"/>
      <c r="DU2874" s="14"/>
      <c r="DX2874" s="83"/>
      <c r="DY2874" s="83"/>
      <c r="DZ2874" s="83"/>
      <c r="EA2874" s="83"/>
      <c r="EJ2874" s="54"/>
      <c r="EK2874" s="22"/>
      <c r="EL2874" s="24"/>
      <c r="EP2874" s="23"/>
      <c r="EQ2874" s="24"/>
      <c r="ER2874" s="22"/>
      <c r="ES2874" s="24"/>
      <c r="ET2874" s="24"/>
      <c r="EU2874" s="23"/>
      <c r="EV2874" s="26"/>
      <c r="EX2874" s="6"/>
      <c r="EY2874" s="24"/>
      <c r="EZ2874" s="109"/>
      <c r="FA2874" s="66"/>
      <c r="FB2874" s="5"/>
      <c r="FC2874" s="68"/>
      <c r="FD2874" s="67"/>
      <c r="FE2874" s="67"/>
      <c r="FF2874" s="64"/>
      <c r="FG2874" s="5"/>
      <c r="FH2874" s="69"/>
      <c r="FI2874" s="6"/>
      <c r="FJ2874" s="5"/>
      <c r="FK2874" s="25"/>
      <c r="FL2874" s="5"/>
    </row>
    <row r="2875" spans="40:168">
      <c r="AN2875" s="14"/>
      <c r="AO2875" s="14"/>
      <c r="AP2875" s="5"/>
      <c r="AQ2875" s="25"/>
      <c r="AR2875" s="25"/>
      <c r="AS2875" s="96"/>
      <c r="AT2875" s="83"/>
      <c r="AU2875" s="14"/>
      <c r="AX2875" s="83"/>
      <c r="AY2875" s="83"/>
      <c r="AZ2875" s="83"/>
      <c r="BA2875" s="83"/>
      <c r="BJ2875" s="54"/>
      <c r="BK2875" s="22"/>
      <c r="BL2875" s="24"/>
      <c r="BP2875" s="23"/>
      <c r="BQ2875" s="24"/>
      <c r="BR2875" s="22"/>
      <c r="BS2875" s="24"/>
      <c r="BT2875" s="24"/>
      <c r="BU2875" s="23"/>
      <c r="BV2875" s="26"/>
      <c r="BX2875" s="6"/>
      <c r="BY2875" s="24"/>
      <c r="BZ2875" s="109"/>
      <c r="CA2875" s="66"/>
      <c r="CB2875" s="5"/>
      <c r="CC2875" s="68"/>
      <c r="CD2875" s="67"/>
      <c r="CE2875" s="67"/>
      <c r="CF2875" s="64"/>
      <c r="CG2875" s="5"/>
      <c r="CH2875" s="69"/>
      <c r="CI2875" s="6"/>
      <c r="CJ2875" s="5"/>
      <c r="CK2875" s="25"/>
      <c r="CL2875" s="5"/>
      <c r="DN2875" s="14"/>
      <c r="DO2875" s="14"/>
      <c r="DP2875" s="5"/>
      <c r="DQ2875" s="25"/>
      <c r="DR2875" s="25"/>
      <c r="DS2875" s="96"/>
      <c r="DT2875" s="83"/>
      <c r="DU2875" s="14"/>
      <c r="DX2875" s="83"/>
      <c r="DY2875" s="83"/>
      <c r="DZ2875" s="83"/>
      <c r="EA2875" s="83"/>
      <c r="EJ2875" s="54"/>
      <c r="EK2875" s="22"/>
      <c r="EL2875" s="24"/>
      <c r="EP2875" s="23"/>
      <c r="EQ2875" s="24"/>
      <c r="ER2875" s="22"/>
      <c r="ES2875" s="24"/>
      <c r="ET2875" s="24"/>
      <c r="EU2875" s="23"/>
      <c r="EV2875" s="26"/>
      <c r="EX2875" s="6"/>
      <c r="EY2875" s="24"/>
      <c r="EZ2875" s="109"/>
      <c r="FA2875" s="66"/>
      <c r="FB2875" s="5"/>
      <c r="FC2875" s="68"/>
      <c r="FD2875" s="67"/>
      <c r="FE2875" s="67"/>
      <c r="FF2875" s="64"/>
      <c r="FG2875" s="5"/>
      <c r="FH2875" s="69"/>
      <c r="FI2875" s="6"/>
      <c r="FJ2875" s="5"/>
      <c r="FK2875" s="25"/>
      <c r="FL2875" s="5"/>
    </row>
    <row r="2876" spans="40:168">
      <c r="AN2876" s="14"/>
      <c r="AO2876" s="14"/>
      <c r="AP2876" s="5"/>
      <c r="AQ2876" s="25"/>
      <c r="AR2876" s="25"/>
      <c r="AS2876" s="96"/>
      <c r="AT2876" s="83"/>
      <c r="AU2876" s="14"/>
      <c r="AX2876" s="83"/>
      <c r="AY2876" s="83"/>
      <c r="AZ2876" s="83"/>
      <c r="BA2876" s="83"/>
      <c r="BJ2876" s="54"/>
      <c r="BK2876" s="22"/>
      <c r="BL2876" s="24"/>
      <c r="BP2876" s="23"/>
      <c r="BQ2876" s="24"/>
      <c r="BR2876" s="22"/>
      <c r="BS2876" s="24"/>
      <c r="BT2876" s="24"/>
      <c r="BU2876" s="23"/>
      <c r="BV2876" s="26"/>
      <c r="BX2876" s="6"/>
      <c r="BY2876" s="24"/>
      <c r="BZ2876" s="109"/>
      <c r="CA2876" s="66"/>
      <c r="CB2876" s="5"/>
      <c r="CC2876" s="68"/>
      <c r="CD2876" s="67"/>
      <c r="CE2876" s="67"/>
      <c r="CF2876" s="64"/>
      <c r="CG2876" s="5"/>
      <c r="CH2876" s="69"/>
      <c r="CI2876" s="6"/>
      <c r="CJ2876" s="5"/>
      <c r="CK2876" s="25"/>
      <c r="CL2876" s="5"/>
      <c r="DN2876" s="14"/>
      <c r="DO2876" s="14"/>
      <c r="DP2876" s="5"/>
      <c r="DQ2876" s="25"/>
      <c r="DR2876" s="25"/>
      <c r="DS2876" s="96"/>
      <c r="DT2876" s="83"/>
      <c r="DU2876" s="14"/>
      <c r="DX2876" s="83"/>
      <c r="DY2876" s="83"/>
      <c r="DZ2876" s="83"/>
      <c r="EA2876" s="83"/>
      <c r="EJ2876" s="54"/>
      <c r="EK2876" s="22"/>
      <c r="EL2876" s="24"/>
      <c r="EP2876" s="23"/>
      <c r="EQ2876" s="24"/>
      <c r="ER2876" s="22"/>
      <c r="ES2876" s="24"/>
      <c r="ET2876" s="24"/>
      <c r="EU2876" s="23"/>
      <c r="EV2876" s="26"/>
      <c r="EX2876" s="6"/>
      <c r="EY2876" s="24"/>
      <c r="EZ2876" s="109"/>
      <c r="FA2876" s="66"/>
      <c r="FB2876" s="5"/>
      <c r="FC2876" s="68"/>
      <c r="FD2876" s="67"/>
      <c r="FE2876" s="67"/>
      <c r="FF2876" s="64"/>
      <c r="FG2876" s="5"/>
      <c r="FH2876" s="69"/>
      <c r="FI2876" s="6"/>
      <c r="FJ2876" s="5"/>
      <c r="FK2876" s="25"/>
      <c r="FL2876" s="5"/>
    </row>
    <row r="2877" spans="40:168">
      <c r="AN2877" s="14"/>
      <c r="AO2877" s="14"/>
      <c r="AP2877" s="5"/>
      <c r="AQ2877" s="25"/>
      <c r="AR2877" s="25"/>
      <c r="AS2877" s="96"/>
      <c r="AT2877" s="83"/>
      <c r="AU2877" s="14"/>
      <c r="AX2877" s="83"/>
      <c r="AY2877" s="83"/>
      <c r="AZ2877" s="83"/>
      <c r="BA2877" s="83"/>
      <c r="BJ2877" s="54"/>
      <c r="BK2877" s="22"/>
      <c r="BL2877" s="24"/>
      <c r="BP2877" s="23"/>
      <c r="BQ2877" s="24"/>
      <c r="BR2877" s="22"/>
      <c r="BS2877" s="24"/>
      <c r="BT2877" s="24"/>
      <c r="BU2877" s="23"/>
      <c r="BV2877" s="26"/>
      <c r="BX2877" s="6"/>
      <c r="BY2877" s="24"/>
      <c r="BZ2877" s="109"/>
      <c r="CA2877" s="66"/>
      <c r="CB2877" s="5"/>
      <c r="CC2877" s="68"/>
      <c r="CD2877" s="67"/>
      <c r="CE2877" s="67"/>
      <c r="CF2877" s="64"/>
      <c r="CG2877" s="5"/>
      <c r="CH2877" s="69"/>
      <c r="CI2877" s="6"/>
      <c r="CJ2877" s="5"/>
      <c r="CK2877" s="25"/>
      <c r="CL2877" s="5"/>
      <c r="DN2877" s="14"/>
      <c r="DO2877" s="14"/>
      <c r="DP2877" s="5"/>
      <c r="DQ2877" s="25"/>
      <c r="DR2877" s="25"/>
      <c r="DS2877" s="96"/>
      <c r="DT2877" s="83"/>
      <c r="DU2877" s="14"/>
      <c r="DX2877" s="83"/>
      <c r="DY2877" s="83"/>
      <c r="DZ2877" s="83"/>
      <c r="EA2877" s="83"/>
      <c r="EJ2877" s="54"/>
      <c r="EK2877" s="22"/>
      <c r="EL2877" s="24"/>
      <c r="EP2877" s="23"/>
      <c r="EQ2877" s="24"/>
      <c r="ER2877" s="22"/>
      <c r="ES2877" s="24"/>
      <c r="ET2877" s="24"/>
      <c r="EU2877" s="23"/>
      <c r="EV2877" s="26"/>
      <c r="EX2877" s="6"/>
      <c r="EY2877" s="24"/>
      <c r="EZ2877" s="109"/>
      <c r="FA2877" s="66"/>
      <c r="FB2877" s="5"/>
      <c r="FC2877" s="68"/>
      <c r="FD2877" s="67"/>
      <c r="FE2877" s="67"/>
      <c r="FF2877" s="64"/>
      <c r="FG2877" s="5"/>
      <c r="FH2877" s="69"/>
      <c r="FI2877" s="6"/>
      <c r="FJ2877" s="5"/>
      <c r="FK2877" s="25"/>
      <c r="FL2877" s="5"/>
    </row>
    <row r="2878" spans="40:168">
      <c r="AN2878" s="14"/>
      <c r="AO2878" s="14"/>
      <c r="AP2878" s="5"/>
      <c r="AQ2878" s="25"/>
      <c r="AR2878" s="25"/>
      <c r="AS2878" s="96"/>
      <c r="AT2878" s="83"/>
      <c r="AU2878" s="14"/>
      <c r="AX2878" s="83"/>
      <c r="AY2878" s="83"/>
      <c r="AZ2878" s="83"/>
      <c r="BA2878" s="83"/>
      <c r="BJ2878" s="54"/>
      <c r="BK2878" s="22"/>
      <c r="BL2878" s="24"/>
      <c r="BP2878" s="23"/>
      <c r="BQ2878" s="24"/>
      <c r="BR2878" s="22"/>
      <c r="BS2878" s="24"/>
      <c r="BT2878" s="24"/>
      <c r="BU2878" s="23"/>
      <c r="BV2878" s="26"/>
      <c r="BX2878" s="6"/>
      <c r="BY2878" s="24"/>
      <c r="BZ2878" s="109"/>
      <c r="CA2878" s="66"/>
      <c r="CB2878" s="5"/>
      <c r="CC2878" s="68"/>
      <c r="CD2878" s="67"/>
      <c r="CE2878" s="67"/>
      <c r="CF2878" s="64"/>
      <c r="CG2878" s="5"/>
      <c r="CH2878" s="69"/>
      <c r="CI2878" s="6"/>
      <c r="CJ2878" s="5"/>
      <c r="CK2878" s="25"/>
      <c r="CL2878" s="5"/>
      <c r="DN2878" s="14"/>
      <c r="DO2878" s="14"/>
      <c r="DP2878" s="5"/>
      <c r="DQ2878" s="25"/>
      <c r="DR2878" s="25"/>
      <c r="DS2878" s="96"/>
      <c r="DT2878" s="83"/>
      <c r="DU2878" s="14"/>
      <c r="DX2878" s="83"/>
      <c r="DY2878" s="83"/>
      <c r="DZ2878" s="83"/>
      <c r="EA2878" s="83"/>
      <c r="EJ2878" s="54"/>
      <c r="EK2878" s="22"/>
      <c r="EL2878" s="24"/>
      <c r="EP2878" s="23"/>
      <c r="EQ2878" s="24"/>
      <c r="ER2878" s="22"/>
      <c r="ES2878" s="24"/>
      <c r="ET2878" s="24"/>
      <c r="EU2878" s="23"/>
      <c r="EV2878" s="26"/>
      <c r="EX2878" s="6"/>
      <c r="EY2878" s="24"/>
      <c r="EZ2878" s="109"/>
      <c r="FA2878" s="66"/>
      <c r="FB2878" s="5"/>
      <c r="FC2878" s="68"/>
      <c r="FD2878" s="67"/>
      <c r="FE2878" s="67"/>
      <c r="FF2878" s="64"/>
      <c r="FG2878" s="5"/>
      <c r="FH2878" s="69"/>
      <c r="FI2878" s="6"/>
      <c r="FJ2878" s="5"/>
      <c r="FK2878" s="25"/>
      <c r="FL2878" s="5"/>
    </row>
    <row r="2879" spans="40:168">
      <c r="AN2879" s="14"/>
      <c r="AO2879" s="14"/>
      <c r="AP2879" s="5"/>
      <c r="AQ2879" s="25"/>
      <c r="AR2879" s="25"/>
      <c r="AS2879" s="96"/>
      <c r="AT2879" s="83"/>
      <c r="AU2879" s="14"/>
      <c r="AX2879" s="83"/>
      <c r="AY2879" s="83"/>
      <c r="AZ2879" s="83"/>
      <c r="BA2879" s="83"/>
      <c r="BJ2879" s="54"/>
      <c r="BK2879" s="22"/>
      <c r="BL2879" s="24"/>
      <c r="BP2879" s="23"/>
      <c r="BQ2879" s="24"/>
      <c r="BR2879" s="22"/>
      <c r="BS2879" s="24"/>
      <c r="BT2879" s="24"/>
      <c r="BU2879" s="23"/>
      <c r="BV2879" s="26"/>
      <c r="BX2879" s="6"/>
      <c r="BY2879" s="24"/>
      <c r="BZ2879" s="109"/>
      <c r="CA2879" s="66"/>
      <c r="CB2879" s="5"/>
      <c r="CC2879" s="68"/>
      <c r="CD2879" s="67"/>
      <c r="CE2879" s="67"/>
      <c r="CF2879" s="64"/>
      <c r="CG2879" s="5"/>
      <c r="CH2879" s="69"/>
      <c r="CI2879" s="6"/>
      <c r="CJ2879" s="5"/>
      <c r="CK2879" s="25"/>
      <c r="CL2879" s="5"/>
      <c r="DN2879" s="14"/>
      <c r="DO2879" s="14"/>
      <c r="DP2879" s="5"/>
      <c r="DQ2879" s="25"/>
      <c r="DR2879" s="25"/>
      <c r="DS2879" s="96"/>
      <c r="DT2879" s="83"/>
      <c r="DU2879" s="14"/>
      <c r="DX2879" s="83"/>
      <c r="DY2879" s="83"/>
      <c r="DZ2879" s="83"/>
      <c r="EA2879" s="83"/>
      <c r="EJ2879" s="54"/>
      <c r="EK2879" s="22"/>
      <c r="EL2879" s="24"/>
      <c r="EP2879" s="23"/>
      <c r="EQ2879" s="24"/>
      <c r="ER2879" s="22"/>
      <c r="ES2879" s="24"/>
      <c r="ET2879" s="24"/>
      <c r="EU2879" s="23"/>
      <c r="EV2879" s="26"/>
      <c r="EX2879" s="6"/>
      <c r="EY2879" s="24"/>
      <c r="EZ2879" s="109"/>
      <c r="FA2879" s="66"/>
      <c r="FB2879" s="5"/>
      <c r="FC2879" s="68"/>
      <c r="FD2879" s="67"/>
      <c r="FE2879" s="67"/>
      <c r="FF2879" s="64"/>
      <c r="FG2879" s="5"/>
      <c r="FH2879" s="69"/>
      <c r="FI2879" s="6"/>
      <c r="FJ2879" s="5"/>
      <c r="FK2879" s="25"/>
      <c r="FL2879" s="5"/>
    </row>
    <row r="2880" spans="40:168">
      <c r="AN2880" s="14"/>
      <c r="AO2880" s="14"/>
      <c r="AP2880" s="5"/>
      <c r="AQ2880" s="25"/>
      <c r="AR2880" s="25"/>
      <c r="AS2880" s="96"/>
      <c r="AT2880" s="83"/>
      <c r="AU2880" s="14"/>
      <c r="AX2880" s="83"/>
      <c r="AY2880" s="83"/>
      <c r="AZ2880" s="83"/>
      <c r="BA2880" s="83"/>
      <c r="BJ2880" s="54"/>
      <c r="BK2880" s="22"/>
      <c r="BL2880" s="24"/>
      <c r="BP2880" s="23"/>
      <c r="BQ2880" s="24"/>
      <c r="BR2880" s="22"/>
      <c r="BS2880" s="24"/>
      <c r="BT2880" s="24"/>
      <c r="BU2880" s="23"/>
      <c r="BV2880" s="26"/>
      <c r="BX2880" s="6"/>
      <c r="BY2880" s="24"/>
      <c r="BZ2880" s="109"/>
      <c r="CA2880" s="66"/>
      <c r="CB2880" s="5"/>
      <c r="CC2880" s="68"/>
      <c r="CD2880" s="67"/>
      <c r="CE2880" s="67"/>
      <c r="CF2880" s="64"/>
      <c r="CG2880" s="5"/>
      <c r="CH2880" s="69"/>
      <c r="CI2880" s="6"/>
      <c r="CJ2880" s="5"/>
      <c r="CK2880" s="25"/>
      <c r="CL2880" s="5"/>
      <c r="DN2880" s="14"/>
      <c r="DO2880" s="14"/>
      <c r="DP2880" s="5"/>
      <c r="DQ2880" s="25"/>
      <c r="DR2880" s="25"/>
      <c r="DS2880" s="96"/>
      <c r="DT2880" s="83"/>
      <c r="DU2880" s="14"/>
      <c r="DX2880" s="83"/>
      <c r="DY2880" s="83"/>
      <c r="DZ2880" s="83"/>
      <c r="EA2880" s="83"/>
      <c r="EJ2880" s="54"/>
      <c r="EK2880" s="22"/>
      <c r="EL2880" s="24"/>
      <c r="EP2880" s="23"/>
      <c r="EQ2880" s="24"/>
      <c r="ER2880" s="22"/>
      <c r="ES2880" s="24"/>
      <c r="ET2880" s="24"/>
      <c r="EU2880" s="23"/>
      <c r="EV2880" s="26"/>
      <c r="EX2880" s="6"/>
      <c r="EY2880" s="24"/>
      <c r="EZ2880" s="109"/>
      <c r="FA2880" s="66"/>
      <c r="FB2880" s="5"/>
      <c r="FC2880" s="68"/>
      <c r="FD2880" s="67"/>
      <c r="FE2880" s="67"/>
      <c r="FF2880" s="64"/>
      <c r="FG2880" s="5"/>
      <c r="FH2880" s="69"/>
      <c r="FI2880" s="6"/>
      <c r="FJ2880" s="5"/>
      <c r="FK2880" s="25"/>
      <c r="FL2880" s="5"/>
    </row>
    <row r="2881" spans="40:168">
      <c r="AN2881" s="14"/>
      <c r="AO2881" s="14"/>
      <c r="AP2881" s="5"/>
      <c r="AQ2881" s="25"/>
      <c r="AR2881" s="25"/>
      <c r="AS2881" s="96"/>
      <c r="AT2881" s="83"/>
      <c r="AU2881" s="14"/>
      <c r="AX2881" s="83"/>
      <c r="AY2881" s="83"/>
      <c r="AZ2881" s="83"/>
      <c r="BA2881" s="83"/>
      <c r="BJ2881" s="54"/>
      <c r="BK2881" s="22"/>
      <c r="BL2881" s="24"/>
      <c r="BP2881" s="23"/>
      <c r="BQ2881" s="24"/>
      <c r="BR2881" s="22"/>
      <c r="BS2881" s="24"/>
      <c r="BT2881" s="24"/>
      <c r="BU2881" s="23"/>
      <c r="BV2881" s="26"/>
      <c r="BX2881" s="6"/>
      <c r="BY2881" s="24"/>
      <c r="BZ2881" s="109"/>
      <c r="CA2881" s="66"/>
      <c r="CB2881" s="5"/>
      <c r="CC2881" s="68"/>
      <c r="CD2881" s="67"/>
      <c r="CE2881" s="67"/>
      <c r="CF2881" s="64"/>
      <c r="CG2881" s="5"/>
      <c r="CH2881" s="69"/>
      <c r="CI2881" s="6"/>
      <c r="CJ2881" s="5"/>
      <c r="CK2881" s="25"/>
      <c r="CL2881" s="5"/>
      <c r="DN2881" s="14"/>
      <c r="DO2881" s="14"/>
      <c r="DP2881" s="5"/>
      <c r="DQ2881" s="25"/>
      <c r="DR2881" s="25"/>
      <c r="DS2881" s="96"/>
      <c r="DT2881" s="83"/>
      <c r="DU2881" s="14"/>
      <c r="DX2881" s="83"/>
      <c r="DY2881" s="83"/>
      <c r="DZ2881" s="83"/>
      <c r="EA2881" s="83"/>
      <c r="EJ2881" s="54"/>
      <c r="EK2881" s="22"/>
      <c r="EL2881" s="24"/>
      <c r="EP2881" s="23"/>
      <c r="EQ2881" s="24"/>
      <c r="ER2881" s="22"/>
      <c r="ES2881" s="24"/>
      <c r="ET2881" s="24"/>
      <c r="EU2881" s="23"/>
      <c r="EV2881" s="26"/>
      <c r="EX2881" s="6"/>
      <c r="EY2881" s="24"/>
      <c r="EZ2881" s="109"/>
      <c r="FA2881" s="66"/>
      <c r="FB2881" s="5"/>
      <c r="FC2881" s="68"/>
      <c r="FD2881" s="67"/>
      <c r="FE2881" s="67"/>
      <c r="FF2881" s="64"/>
      <c r="FG2881" s="5"/>
      <c r="FH2881" s="69"/>
      <c r="FI2881" s="6"/>
      <c r="FJ2881" s="5"/>
      <c r="FK2881" s="25"/>
      <c r="FL2881" s="5"/>
    </row>
    <row r="2882" spans="40:168">
      <c r="AN2882" s="14"/>
      <c r="AO2882" s="14"/>
      <c r="AP2882" s="5"/>
      <c r="AQ2882" s="25"/>
      <c r="AR2882" s="25"/>
      <c r="AS2882" s="96"/>
      <c r="AT2882" s="83"/>
      <c r="AU2882" s="14"/>
      <c r="AX2882" s="83"/>
      <c r="AY2882" s="83"/>
      <c r="AZ2882" s="83"/>
      <c r="BA2882" s="83"/>
      <c r="BJ2882" s="54"/>
      <c r="BK2882" s="22"/>
      <c r="BL2882" s="24"/>
      <c r="BP2882" s="23"/>
      <c r="BQ2882" s="24"/>
      <c r="BR2882" s="22"/>
      <c r="BS2882" s="24"/>
      <c r="BT2882" s="24"/>
      <c r="BU2882" s="23"/>
      <c r="BV2882" s="26"/>
      <c r="BX2882" s="6"/>
      <c r="BY2882" s="24"/>
      <c r="BZ2882" s="109"/>
      <c r="CA2882" s="66"/>
      <c r="CB2882" s="5"/>
      <c r="CC2882" s="68"/>
      <c r="CD2882" s="67"/>
      <c r="CE2882" s="67"/>
      <c r="CF2882" s="64"/>
      <c r="CG2882" s="5"/>
      <c r="CH2882" s="69"/>
      <c r="CI2882" s="6"/>
      <c r="CJ2882" s="5"/>
      <c r="CK2882" s="25"/>
      <c r="CL2882" s="5"/>
      <c r="DN2882" s="14"/>
      <c r="DO2882" s="14"/>
      <c r="DP2882" s="5"/>
      <c r="DQ2882" s="25"/>
      <c r="DR2882" s="25"/>
      <c r="DS2882" s="96"/>
      <c r="DT2882" s="83"/>
      <c r="DU2882" s="14"/>
      <c r="DX2882" s="83"/>
      <c r="DY2882" s="83"/>
      <c r="DZ2882" s="83"/>
      <c r="EA2882" s="83"/>
      <c r="EJ2882" s="54"/>
      <c r="EK2882" s="22"/>
      <c r="EL2882" s="24"/>
      <c r="EP2882" s="23"/>
      <c r="EQ2882" s="24"/>
      <c r="ER2882" s="22"/>
      <c r="ES2882" s="24"/>
      <c r="ET2882" s="24"/>
      <c r="EU2882" s="23"/>
      <c r="EV2882" s="26"/>
      <c r="EX2882" s="6"/>
      <c r="EY2882" s="24"/>
      <c r="EZ2882" s="109"/>
      <c r="FA2882" s="66"/>
      <c r="FB2882" s="5"/>
      <c r="FC2882" s="68"/>
      <c r="FD2882" s="67"/>
      <c r="FE2882" s="67"/>
      <c r="FF2882" s="64"/>
      <c r="FG2882" s="5"/>
      <c r="FH2882" s="69"/>
      <c r="FI2882" s="6"/>
      <c r="FJ2882" s="5"/>
      <c r="FK2882" s="25"/>
      <c r="FL2882" s="5"/>
    </row>
    <row r="2883" spans="40:168">
      <c r="AN2883" s="14"/>
      <c r="AO2883" s="14"/>
      <c r="AP2883" s="5"/>
      <c r="AQ2883" s="25"/>
      <c r="AR2883" s="25"/>
      <c r="AS2883" s="96"/>
      <c r="AT2883" s="83"/>
      <c r="AU2883" s="14"/>
      <c r="AX2883" s="83"/>
      <c r="AY2883" s="83"/>
      <c r="AZ2883" s="83"/>
      <c r="BA2883" s="83"/>
      <c r="BJ2883" s="54"/>
      <c r="BK2883" s="22"/>
      <c r="BL2883" s="24"/>
      <c r="BP2883" s="23"/>
      <c r="BQ2883" s="24"/>
      <c r="BR2883" s="22"/>
      <c r="BS2883" s="24"/>
      <c r="BT2883" s="24"/>
      <c r="BU2883" s="23"/>
      <c r="BV2883" s="26"/>
      <c r="BX2883" s="6"/>
      <c r="BY2883" s="24"/>
      <c r="BZ2883" s="109"/>
      <c r="CA2883" s="66"/>
      <c r="CB2883" s="5"/>
      <c r="CC2883" s="68"/>
      <c r="CD2883" s="67"/>
      <c r="CE2883" s="67"/>
      <c r="CF2883" s="64"/>
      <c r="CG2883" s="5"/>
      <c r="CH2883" s="69"/>
      <c r="CI2883" s="6"/>
      <c r="CJ2883" s="5"/>
      <c r="CK2883" s="25"/>
      <c r="CL2883" s="5"/>
      <c r="DN2883" s="14"/>
      <c r="DO2883" s="14"/>
      <c r="DP2883" s="5"/>
      <c r="DQ2883" s="25"/>
      <c r="DR2883" s="25"/>
      <c r="DS2883" s="96"/>
      <c r="DT2883" s="83"/>
      <c r="DU2883" s="14"/>
      <c r="DX2883" s="83"/>
      <c r="DY2883" s="83"/>
      <c r="DZ2883" s="83"/>
      <c r="EA2883" s="83"/>
      <c r="EJ2883" s="54"/>
      <c r="EK2883" s="22"/>
      <c r="EL2883" s="24"/>
      <c r="EP2883" s="23"/>
      <c r="EQ2883" s="24"/>
      <c r="ER2883" s="22"/>
      <c r="ES2883" s="24"/>
      <c r="ET2883" s="24"/>
      <c r="EU2883" s="23"/>
      <c r="EV2883" s="26"/>
      <c r="EX2883" s="6"/>
      <c r="EY2883" s="24"/>
      <c r="EZ2883" s="109"/>
      <c r="FA2883" s="66"/>
      <c r="FB2883" s="5"/>
      <c r="FC2883" s="68"/>
      <c r="FD2883" s="67"/>
      <c r="FE2883" s="67"/>
      <c r="FF2883" s="64"/>
      <c r="FG2883" s="5"/>
      <c r="FH2883" s="69"/>
      <c r="FI2883" s="6"/>
      <c r="FJ2883" s="5"/>
      <c r="FK2883" s="25"/>
      <c r="FL2883" s="5"/>
    </row>
    <row r="2884" spans="40:168">
      <c r="AN2884" s="14"/>
      <c r="AO2884" s="14"/>
      <c r="AP2884" s="5"/>
      <c r="AQ2884" s="25"/>
      <c r="AR2884" s="25"/>
      <c r="AS2884" s="96"/>
      <c r="AT2884" s="83"/>
      <c r="AU2884" s="14"/>
      <c r="AX2884" s="83"/>
      <c r="AY2884" s="83"/>
      <c r="AZ2884" s="83"/>
      <c r="BA2884" s="83"/>
      <c r="BJ2884" s="54"/>
      <c r="BK2884" s="22"/>
      <c r="BL2884" s="24"/>
      <c r="BP2884" s="23"/>
      <c r="BQ2884" s="24"/>
      <c r="BR2884" s="22"/>
      <c r="BS2884" s="24"/>
      <c r="BT2884" s="24"/>
      <c r="BU2884" s="23"/>
      <c r="BV2884" s="26"/>
      <c r="BX2884" s="6"/>
      <c r="BY2884" s="24"/>
      <c r="BZ2884" s="109"/>
      <c r="CA2884" s="66"/>
      <c r="CB2884" s="5"/>
      <c r="CC2884" s="68"/>
      <c r="CD2884" s="67"/>
      <c r="CE2884" s="67"/>
      <c r="CF2884" s="64"/>
      <c r="CG2884" s="5"/>
      <c r="CH2884" s="69"/>
      <c r="CI2884" s="6"/>
      <c r="CJ2884" s="5"/>
      <c r="CK2884" s="25"/>
      <c r="CL2884" s="5"/>
      <c r="DN2884" s="14"/>
      <c r="DO2884" s="14"/>
      <c r="DP2884" s="5"/>
      <c r="DQ2884" s="25"/>
      <c r="DR2884" s="25"/>
      <c r="DS2884" s="96"/>
      <c r="DT2884" s="83"/>
      <c r="DU2884" s="14"/>
      <c r="DX2884" s="83"/>
      <c r="DY2884" s="83"/>
      <c r="DZ2884" s="83"/>
      <c r="EA2884" s="83"/>
      <c r="EJ2884" s="54"/>
      <c r="EK2884" s="22"/>
      <c r="EL2884" s="24"/>
      <c r="EP2884" s="23"/>
      <c r="EQ2884" s="24"/>
      <c r="ER2884" s="22"/>
      <c r="ES2884" s="24"/>
      <c r="ET2884" s="24"/>
      <c r="EU2884" s="23"/>
      <c r="EV2884" s="26"/>
      <c r="EX2884" s="6"/>
      <c r="EY2884" s="24"/>
      <c r="EZ2884" s="109"/>
      <c r="FA2884" s="66"/>
      <c r="FB2884" s="5"/>
      <c r="FC2884" s="68"/>
      <c r="FD2884" s="67"/>
      <c r="FE2884" s="67"/>
      <c r="FF2884" s="64"/>
      <c r="FG2884" s="5"/>
      <c r="FH2884" s="69"/>
      <c r="FI2884" s="6"/>
      <c r="FJ2884" s="5"/>
      <c r="FK2884" s="25"/>
      <c r="FL2884" s="5"/>
    </row>
    <row r="2885" spans="40:168">
      <c r="AN2885" s="14"/>
      <c r="AO2885" s="14"/>
      <c r="AP2885" s="5"/>
      <c r="AQ2885" s="25"/>
      <c r="AR2885" s="25"/>
      <c r="AS2885" s="96"/>
      <c r="AT2885" s="83"/>
      <c r="AU2885" s="14"/>
      <c r="AX2885" s="83"/>
      <c r="AY2885" s="83"/>
      <c r="AZ2885" s="83"/>
      <c r="BA2885" s="83"/>
      <c r="BJ2885" s="54"/>
      <c r="BK2885" s="22"/>
      <c r="BL2885" s="24"/>
      <c r="BP2885" s="23"/>
      <c r="BQ2885" s="24"/>
      <c r="BR2885" s="22"/>
      <c r="BS2885" s="24"/>
      <c r="BT2885" s="24"/>
      <c r="BU2885" s="23"/>
      <c r="BV2885" s="26"/>
      <c r="BX2885" s="6"/>
      <c r="BY2885" s="24"/>
      <c r="BZ2885" s="109"/>
      <c r="CA2885" s="66"/>
      <c r="CB2885" s="5"/>
      <c r="CC2885" s="68"/>
      <c r="CD2885" s="67"/>
      <c r="CE2885" s="67"/>
      <c r="CF2885" s="64"/>
      <c r="CG2885" s="5"/>
      <c r="CH2885" s="69"/>
      <c r="CI2885" s="6"/>
      <c r="CJ2885" s="5"/>
      <c r="CK2885" s="25"/>
      <c r="CL2885" s="5"/>
      <c r="DN2885" s="14"/>
      <c r="DO2885" s="14"/>
      <c r="DP2885" s="5"/>
      <c r="DQ2885" s="25"/>
      <c r="DR2885" s="25"/>
      <c r="DS2885" s="96"/>
      <c r="DT2885" s="83"/>
      <c r="DU2885" s="14"/>
      <c r="DX2885" s="83"/>
      <c r="DY2885" s="83"/>
      <c r="DZ2885" s="83"/>
      <c r="EA2885" s="83"/>
      <c r="EJ2885" s="54"/>
      <c r="EK2885" s="22"/>
      <c r="EL2885" s="24"/>
      <c r="EP2885" s="23"/>
      <c r="EQ2885" s="24"/>
      <c r="ER2885" s="22"/>
      <c r="ES2885" s="24"/>
      <c r="ET2885" s="24"/>
      <c r="EU2885" s="23"/>
      <c r="EV2885" s="26"/>
      <c r="EX2885" s="6"/>
      <c r="EY2885" s="24"/>
      <c r="EZ2885" s="109"/>
      <c r="FA2885" s="66"/>
      <c r="FB2885" s="5"/>
      <c r="FC2885" s="68"/>
      <c r="FD2885" s="67"/>
      <c r="FE2885" s="67"/>
      <c r="FF2885" s="64"/>
      <c r="FG2885" s="5"/>
      <c r="FH2885" s="69"/>
      <c r="FI2885" s="6"/>
      <c r="FJ2885" s="5"/>
      <c r="FK2885" s="25"/>
      <c r="FL2885" s="5"/>
    </row>
    <row r="2886" spans="40:168">
      <c r="AN2886" s="14"/>
      <c r="AO2886" s="14"/>
      <c r="AP2886" s="5"/>
      <c r="AQ2886" s="25"/>
      <c r="AR2886" s="25"/>
      <c r="AS2886" s="96"/>
      <c r="AT2886" s="83"/>
      <c r="AU2886" s="14"/>
      <c r="AX2886" s="83"/>
      <c r="AY2886" s="83"/>
      <c r="AZ2886" s="83"/>
      <c r="BA2886" s="83"/>
      <c r="BJ2886" s="54"/>
      <c r="BK2886" s="22"/>
      <c r="BL2886" s="24"/>
      <c r="BP2886" s="23"/>
      <c r="BQ2886" s="24"/>
      <c r="BR2886" s="22"/>
      <c r="BS2886" s="24"/>
      <c r="BT2886" s="24"/>
      <c r="BU2886" s="23"/>
      <c r="BV2886" s="26"/>
      <c r="BX2886" s="6"/>
      <c r="BY2886" s="24"/>
      <c r="BZ2886" s="109"/>
      <c r="CA2886" s="66"/>
      <c r="CB2886" s="5"/>
      <c r="CC2886" s="68"/>
      <c r="CD2886" s="67"/>
      <c r="CE2886" s="67"/>
      <c r="CF2886" s="64"/>
      <c r="CG2886" s="5"/>
      <c r="CH2886" s="69"/>
      <c r="CI2886" s="6"/>
      <c r="CJ2886" s="5"/>
      <c r="CK2886" s="25"/>
      <c r="CL2886" s="5"/>
      <c r="DN2886" s="14"/>
      <c r="DO2886" s="14"/>
      <c r="DP2886" s="5"/>
      <c r="DQ2886" s="25"/>
      <c r="DR2886" s="25"/>
      <c r="DS2886" s="96"/>
      <c r="DT2886" s="83"/>
      <c r="DU2886" s="14"/>
      <c r="DX2886" s="83"/>
      <c r="DY2886" s="83"/>
      <c r="DZ2886" s="83"/>
      <c r="EA2886" s="83"/>
      <c r="EJ2886" s="54"/>
      <c r="EK2886" s="22"/>
      <c r="EL2886" s="24"/>
      <c r="EP2886" s="23"/>
      <c r="EQ2886" s="24"/>
      <c r="ER2886" s="22"/>
      <c r="ES2886" s="24"/>
      <c r="ET2886" s="24"/>
      <c r="EU2886" s="23"/>
      <c r="EV2886" s="26"/>
      <c r="EX2886" s="6"/>
      <c r="EY2886" s="24"/>
      <c r="EZ2886" s="109"/>
      <c r="FA2886" s="66"/>
      <c r="FB2886" s="5"/>
      <c r="FC2886" s="68"/>
      <c r="FD2886" s="67"/>
      <c r="FE2886" s="67"/>
      <c r="FF2886" s="64"/>
      <c r="FG2886" s="5"/>
      <c r="FH2886" s="69"/>
      <c r="FI2886" s="6"/>
      <c r="FJ2886" s="5"/>
      <c r="FK2886" s="25"/>
      <c r="FL2886" s="5"/>
    </row>
    <row r="2887" spans="40:168">
      <c r="AN2887" s="14"/>
      <c r="AO2887" s="14"/>
      <c r="AP2887" s="5"/>
      <c r="AQ2887" s="25"/>
      <c r="AR2887" s="25"/>
      <c r="AS2887" s="96"/>
      <c r="AT2887" s="83"/>
      <c r="AU2887" s="14"/>
      <c r="AX2887" s="83"/>
      <c r="AY2887" s="83"/>
      <c r="AZ2887" s="83"/>
      <c r="BA2887" s="83"/>
      <c r="BJ2887" s="54"/>
      <c r="BK2887" s="22"/>
      <c r="BL2887" s="24"/>
      <c r="BP2887" s="23"/>
      <c r="BQ2887" s="24"/>
      <c r="BR2887" s="22"/>
      <c r="BS2887" s="24"/>
      <c r="BT2887" s="24"/>
      <c r="BU2887" s="23"/>
      <c r="BV2887" s="26"/>
      <c r="BX2887" s="6"/>
      <c r="BY2887" s="24"/>
      <c r="BZ2887" s="109"/>
      <c r="CA2887" s="66"/>
      <c r="CB2887" s="5"/>
      <c r="CC2887" s="68"/>
      <c r="CD2887" s="67"/>
      <c r="CE2887" s="67"/>
      <c r="CF2887" s="64"/>
      <c r="CG2887" s="5"/>
      <c r="CH2887" s="69"/>
      <c r="CI2887" s="6"/>
      <c r="CJ2887" s="5"/>
      <c r="CK2887" s="25"/>
      <c r="CL2887" s="5"/>
      <c r="DN2887" s="14"/>
      <c r="DO2887" s="14"/>
      <c r="DP2887" s="5"/>
      <c r="DQ2887" s="25"/>
      <c r="DR2887" s="25"/>
      <c r="DS2887" s="96"/>
      <c r="DT2887" s="83"/>
      <c r="DU2887" s="14"/>
      <c r="DX2887" s="83"/>
      <c r="DY2887" s="83"/>
      <c r="DZ2887" s="83"/>
      <c r="EA2887" s="83"/>
      <c r="EJ2887" s="54"/>
      <c r="EK2887" s="22"/>
      <c r="EL2887" s="24"/>
      <c r="EP2887" s="23"/>
      <c r="EQ2887" s="24"/>
      <c r="ER2887" s="22"/>
      <c r="ES2887" s="24"/>
      <c r="ET2887" s="24"/>
      <c r="EU2887" s="23"/>
      <c r="EV2887" s="26"/>
      <c r="EX2887" s="6"/>
      <c r="EY2887" s="24"/>
      <c r="EZ2887" s="109"/>
      <c r="FA2887" s="66"/>
      <c r="FB2887" s="5"/>
      <c r="FC2887" s="68"/>
      <c r="FD2887" s="67"/>
      <c r="FE2887" s="67"/>
      <c r="FF2887" s="64"/>
      <c r="FG2887" s="5"/>
      <c r="FH2887" s="69"/>
      <c r="FI2887" s="6"/>
      <c r="FJ2887" s="5"/>
      <c r="FK2887" s="25"/>
      <c r="FL2887" s="5"/>
    </row>
    <row r="2888" spans="40:168">
      <c r="AN2888" s="14"/>
      <c r="AO2888" s="14"/>
      <c r="AP2888" s="5"/>
      <c r="AQ2888" s="25"/>
      <c r="AR2888" s="25"/>
      <c r="AS2888" s="96"/>
      <c r="AT2888" s="83"/>
      <c r="AU2888" s="14"/>
      <c r="AX2888" s="83"/>
      <c r="AY2888" s="83"/>
      <c r="AZ2888" s="83"/>
      <c r="BA2888" s="83"/>
      <c r="BJ2888" s="54"/>
      <c r="BK2888" s="22"/>
      <c r="BL2888" s="24"/>
      <c r="BP2888" s="23"/>
      <c r="BQ2888" s="24"/>
      <c r="BR2888" s="22"/>
      <c r="BS2888" s="24"/>
      <c r="BT2888" s="24"/>
      <c r="BU2888" s="23"/>
      <c r="BV2888" s="26"/>
      <c r="BX2888" s="6"/>
      <c r="BY2888" s="24"/>
      <c r="BZ2888" s="109"/>
      <c r="CA2888" s="66"/>
      <c r="CB2888" s="5"/>
      <c r="CC2888" s="68"/>
      <c r="CD2888" s="67"/>
      <c r="CE2888" s="67"/>
      <c r="CF2888" s="64"/>
      <c r="CG2888" s="5"/>
      <c r="CH2888" s="69"/>
      <c r="CI2888" s="6"/>
      <c r="CJ2888" s="5"/>
      <c r="CK2888" s="25"/>
      <c r="CL2888" s="5"/>
      <c r="DN2888" s="14"/>
      <c r="DO2888" s="14"/>
      <c r="DP2888" s="5"/>
      <c r="DQ2888" s="25"/>
      <c r="DR2888" s="25"/>
      <c r="DS2888" s="96"/>
      <c r="DT2888" s="83"/>
      <c r="DU2888" s="14"/>
      <c r="DX2888" s="83"/>
      <c r="DY2888" s="83"/>
      <c r="DZ2888" s="83"/>
      <c r="EA2888" s="83"/>
      <c r="EJ2888" s="54"/>
      <c r="EK2888" s="22"/>
      <c r="EL2888" s="24"/>
      <c r="EP2888" s="23"/>
      <c r="EQ2888" s="24"/>
      <c r="ER2888" s="22"/>
      <c r="ES2888" s="24"/>
      <c r="ET2888" s="24"/>
      <c r="EU2888" s="23"/>
      <c r="EV2888" s="26"/>
      <c r="EX2888" s="6"/>
      <c r="EY2888" s="24"/>
      <c r="EZ2888" s="109"/>
      <c r="FA2888" s="66"/>
      <c r="FB2888" s="5"/>
      <c r="FC2888" s="68"/>
      <c r="FD2888" s="67"/>
      <c r="FE2888" s="67"/>
      <c r="FF2888" s="64"/>
      <c r="FG2888" s="5"/>
      <c r="FH2888" s="69"/>
      <c r="FI2888" s="6"/>
      <c r="FJ2888" s="5"/>
      <c r="FK2888" s="25"/>
      <c r="FL2888" s="5"/>
    </row>
    <row r="2889" spans="40:168">
      <c r="AN2889" s="14"/>
      <c r="AO2889" s="14"/>
      <c r="AP2889" s="5"/>
      <c r="AQ2889" s="25"/>
      <c r="AR2889" s="25"/>
      <c r="AS2889" s="96"/>
      <c r="AT2889" s="83"/>
      <c r="AU2889" s="14"/>
      <c r="AX2889" s="83"/>
      <c r="AY2889" s="83"/>
      <c r="AZ2889" s="83"/>
      <c r="BA2889" s="83"/>
      <c r="BJ2889" s="54"/>
      <c r="BK2889" s="22"/>
      <c r="BL2889" s="24"/>
      <c r="BP2889" s="23"/>
      <c r="BQ2889" s="24"/>
      <c r="BR2889" s="22"/>
      <c r="BS2889" s="24"/>
      <c r="BT2889" s="24"/>
      <c r="BU2889" s="23"/>
      <c r="BV2889" s="26"/>
      <c r="BX2889" s="6"/>
      <c r="BY2889" s="24"/>
      <c r="BZ2889" s="109"/>
      <c r="CA2889" s="66"/>
      <c r="CB2889" s="5"/>
      <c r="CC2889" s="68"/>
      <c r="CD2889" s="67"/>
      <c r="CE2889" s="67"/>
      <c r="CF2889" s="64"/>
      <c r="CG2889" s="5"/>
      <c r="CH2889" s="69"/>
      <c r="CI2889" s="6"/>
      <c r="CJ2889" s="5"/>
      <c r="CK2889" s="25"/>
      <c r="CL2889" s="5"/>
      <c r="DN2889" s="14"/>
      <c r="DO2889" s="14"/>
      <c r="DP2889" s="5"/>
      <c r="DQ2889" s="25"/>
      <c r="DR2889" s="25"/>
      <c r="DS2889" s="96"/>
      <c r="DT2889" s="83"/>
      <c r="DU2889" s="14"/>
      <c r="DX2889" s="83"/>
      <c r="DY2889" s="83"/>
      <c r="DZ2889" s="83"/>
      <c r="EA2889" s="83"/>
      <c r="EJ2889" s="54"/>
      <c r="EK2889" s="22"/>
      <c r="EL2889" s="24"/>
      <c r="EP2889" s="23"/>
      <c r="EQ2889" s="24"/>
      <c r="ER2889" s="22"/>
      <c r="ES2889" s="24"/>
      <c r="ET2889" s="24"/>
      <c r="EU2889" s="23"/>
      <c r="EV2889" s="26"/>
      <c r="EX2889" s="6"/>
      <c r="EY2889" s="24"/>
      <c r="EZ2889" s="109"/>
      <c r="FA2889" s="66"/>
      <c r="FB2889" s="5"/>
      <c r="FC2889" s="68"/>
      <c r="FD2889" s="67"/>
      <c r="FE2889" s="67"/>
      <c r="FF2889" s="64"/>
      <c r="FG2889" s="5"/>
      <c r="FH2889" s="69"/>
      <c r="FI2889" s="6"/>
      <c r="FJ2889" s="5"/>
      <c r="FK2889" s="25"/>
      <c r="FL2889" s="5"/>
    </row>
    <row r="2890" spans="40:168">
      <c r="AN2890" s="14"/>
      <c r="AO2890" s="14"/>
      <c r="AP2890" s="5"/>
      <c r="AQ2890" s="25"/>
      <c r="AR2890" s="25"/>
      <c r="AS2890" s="96"/>
      <c r="AT2890" s="83"/>
      <c r="AU2890" s="14"/>
      <c r="AX2890" s="83"/>
      <c r="AY2890" s="83"/>
      <c r="AZ2890" s="83"/>
      <c r="BA2890" s="83"/>
      <c r="BJ2890" s="54"/>
      <c r="BK2890" s="22"/>
      <c r="BL2890" s="24"/>
      <c r="BP2890" s="23"/>
      <c r="BQ2890" s="24"/>
      <c r="BR2890" s="22"/>
      <c r="BS2890" s="24"/>
      <c r="BT2890" s="24"/>
      <c r="BU2890" s="23"/>
      <c r="BV2890" s="26"/>
      <c r="BX2890" s="6"/>
      <c r="BY2890" s="24"/>
      <c r="BZ2890" s="109"/>
      <c r="CA2890" s="66"/>
      <c r="CB2890" s="5"/>
      <c r="CC2890" s="68"/>
      <c r="CD2890" s="67"/>
      <c r="CE2890" s="67"/>
      <c r="CF2890" s="64"/>
      <c r="CG2890" s="5"/>
      <c r="CH2890" s="69"/>
      <c r="CI2890" s="6"/>
      <c r="CJ2890" s="5"/>
      <c r="CK2890" s="25"/>
      <c r="CL2890" s="5"/>
      <c r="DN2890" s="14"/>
      <c r="DO2890" s="14"/>
      <c r="DP2890" s="5"/>
      <c r="DQ2890" s="25"/>
      <c r="DR2890" s="25"/>
      <c r="DS2890" s="96"/>
      <c r="DT2890" s="83"/>
      <c r="DU2890" s="14"/>
      <c r="DX2890" s="83"/>
      <c r="DY2890" s="83"/>
      <c r="DZ2890" s="83"/>
      <c r="EA2890" s="83"/>
      <c r="EJ2890" s="54"/>
      <c r="EK2890" s="22"/>
      <c r="EL2890" s="24"/>
      <c r="EP2890" s="23"/>
      <c r="EQ2890" s="24"/>
      <c r="ER2890" s="22"/>
      <c r="ES2890" s="24"/>
      <c r="ET2890" s="24"/>
      <c r="EU2890" s="23"/>
      <c r="EV2890" s="26"/>
      <c r="EX2890" s="6"/>
      <c r="EY2890" s="24"/>
      <c r="EZ2890" s="109"/>
      <c r="FA2890" s="66"/>
      <c r="FB2890" s="5"/>
      <c r="FC2890" s="68"/>
      <c r="FD2890" s="67"/>
      <c r="FE2890" s="67"/>
      <c r="FF2890" s="64"/>
      <c r="FG2890" s="5"/>
      <c r="FH2890" s="69"/>
      <c r="FI2890" s="6"/>
      <c r="FJ2890" s="5"/>
      <c r="FK2890" s="25"/>
      <c r="FL2890" s="5"/>
    </row>
    <row r="2891" spans="40:168">
      <c r="AN2891" s="14"/>
      <c r="AO2891" s="14"/>
      <c r="AP2891" s="5"/>
      <c r="AQ2891" s="25"/>
      <c r="AR2891" s="25"/>
      <c r="AS2891" s="96"/>
      <c r="AT2891" s="83"/>
      <c r="AU2891" s="14"/>
      <c r="AX2891" s="83"/>
      <c r="AY2891" s="83"/>
      <c r="AZ2891" s="83"/>
      <c r="BA2891" s="83"/>
      <c r="BJ2891" s="54"/>
      <c r="BK2891" s="22"/>
      <c r="BL2891" s="24"/>
      <c r="BP2891" s="23"/>
      <c r="BQ2891" s="24"/>
      <c r="BR2891" s="22"/>
      <c r="BS2891" s="24"/>
      <c r="BT2891" s="24"/>
      <c r="BU2891" s="23"/>
      <c r="BV2891" s="26"/>
      <c r="BX2891" s="6"/>
      <c r="BY2891" s="24"/>
      <c r="BZ2891" s="109"/>
      <c r="CA2891" s="66"/>
      <c r="CB2891" s="5"/>
      <c r="CC2891" s="68"/>
      <c r="CD2891" s="67"/>
      <c r="CE2891" s="67"/>
      <c r="CF2891" s="64"/>
      <c r="CG2891" s="5"/>
      <c r="CH2891" s="69"/>
      <c r="CI2891" s="6"/>
      <c r="CJ2891" s="5"/>
      <c r="CK2891" s="25"/>
      <c r="CL2891" s="5"/>
      <c r="DN2891" s="14"/>
      <c r="DO2891" s="14"/>
      <c r="DP2891" s="5"/>
      <c r="DQ2891" s="25"/>
      <c r="DR2891" s="25"/>
      <c r="DS2891" s="96"/>
      <c r="DT2891" s="83"/>
      <c r="DU2891" s="14"/>
      <c r="DX2891" s="83"/>
      <c r="DY2891" s="83"/>
      <c r="DZ2891" s="83"/>
      <c r="EA2891" s="83"/>
      <c r="EJ2891" s="54"/>
      <c r="EK2891" s="22"/>
      <c r="EL2891" s="24"/>
      <c r="EP2891" s="23"/>
      <c r="EQ2891" s="24"/>
      <c r="ER2891" s="22"/>
      <c r="ES2891" s="24"/>
      <c r="ET2891" s="24"/>
      <c r="EU2891" s="23"/>
      <c r="EV2891" s="26"/>
      <c r="EX2891" s="6"/>
      <c r="EY2891" s="24"/>
      <c r="EZ2891" s="109"/>
      <c r="FA2891" s="66"/>
      <c r="FB2891" s="5"/>
      <c r="FC2891" s="68"/>
      <c r="FD2891" s="67"/>
      <c r="FE2891" s="67"/>
      <c r="FF2891" s="64"/>
      <c r="FG2891" s="5"/>
      <c r="FH2891" s="69"/>
      <c r="FI2891" s="6"/>
      <c r="FJ2891" s="5"/>
      <c r="FK2891" s="25"/>
      <c r="FL2891" s="5"/>
    </row>
    <row r="2892" spans="40:168">
      <c r="AN2892" s="14"/>
      <c r="AO2892" s="14"/>
      <c r="AP2892" s="5"/>
      <c r="AQ2892" s="25"/>
      <c r="AR2892" s="25"/>
      <c r="AS2892" s="96"/>
      <c r="AT2892" s="83"/>
      <c r="AU2892" s="14"/>
      <c r="AX2892" s="83"/>
      <c r="AY2892" s="83"/>
      <c r="AZ2892" s="83"/>
      <c r="BA2892" s="83"/>
      <c r="BJ2892" s="54"/>
      <c r="BK2892" s="22"/>
      <c r="BL2892" s="24"/>
      <c r="BP2892" s="23"/>
      <c r="BQ2892" s="24"/>
      <c r="BR2892" s="22"/>
      <c r="BS2892" s="24"/>
      <c r="BT2892" s="24"/>
      <c r="BU2892" s="23"/>
      <c r="BV2892" s="26"/>
      <c r="BX2892" s="6"/>
      <c r="BY2892" s="24"/>
      <c r="BZ2892" s="109"/>
      <c r="CA2892" s="66"/>
      <c r="CB2892" s="5"/>
      <c r="CC2892" s="68"/>
      <c r="CD2892" s="67"/>
      <c r="CE2892" s="67"/>
      <c r="CF2892" s="64"/>
      <c r="CG2892" s="5"/>
      <c r="CH2892" s="69"/>
      <c r="CI2892" s="6"/>
      <c r="CJ2892" s="5"/>
      <c r="CK2892" s="25"/>
      <c r="CL2892" s="5"/>
      <c r="DN2892" s="14"/>
      <c r="DO2892" s="14"/>
      <c r="DP2892" s="5"/>
      <c r="DQ2892" s="25"/>
      <c r="DR2892" s="25"/>
      <c r="DS2892" s="96"/>
      <c r="DT2892" s="83"/>
      <c r="DU2892" s="14"/>
      <c r="DX2892" s="83"/>
      <c r="DY2892" s="83"/>
      <c r="DZ2892" s="83"/>
      <c r="EA2892" s="83"/>
      <c r="EJ2892" s="54"/>
      <c r="EK2892" s="22"/>
      <c r="EL2892" s="24"/>
      <c r="EP2892" s="23"/>
      <c r="EQ2892" s="24"/>
      <c r="ER2892" s="22"/>
      <c r="ES2892" s="24"/>
      <c r="ET2892" s="24"/>
      <c r="EU2892" s="23"/>
      <c r="EV2892" s="26"/>
      <c r="EX2892" s="6"/>
      <c r="EY2892" s="24"/>
      <c r="EZ2892" s="109"/>
      <c r="FA2892" s="66"/>
      <c r="FB2892" s="5"/>
      <c r="FC2892" s="68"/>
      <c r="FD2892" s="67"/>
      <c r="FE2892" s="67"/>
      <c r="FF2892" s="64"/>
      <c r="FG2892" s="5"/>
      <c r="FH2892" s="69"/>
      <c r="FI2892" s="6"/>
      <c r="FJ2892" s="5"/>
      <c r="FK2892" s="25"/>
      <c r="FL2892" s="5"/>
    </row>
    <row r="2893" spans="40:168">
      <c r="AN2893" s="14"/>
      <c r="AO2893" s="14"/>
      <c r="AP2893" s="5"/>
      <c r="AQ2893" s="25"/>
      <c r="AR2893" s="25"/>
      <c r="AS2893" s="96"/>
      <c r="AT2893" s="83"/>
      <c r="AU2893" s="14"/>
      <c r="AX2893" s="83"/>
      <c r="AY2893" s="83"/>
      <c r="AZ2893" s="83"/>
      <c r="BA2893" s="83"/>
      <c r="BJ2893" s="54"/>
      <c r="BK2893" s="22"/>
      <c r="BL2893" s="24"/>
      <c r="BP2893" s="23"/>
      <c r="BQ2893" s="24"/>
      <c r="BR2893" s="22"/>
      <c r="BS2893" s="24"/>
      <c r="BT2893" s="24"/>
      <c r="BU2893" s="23"/>
      <c r="BV2893" s="26"/>
      <c r="BX2893" s="6"/>
      <c r="BY2893" s="24"/>
      <c r="BZ2893" s="109"/>
      <c r="CA2893" s="66"/>
      <c r="CB2893" s="5"/>
      <c r="CC2893" s="68"/>
      <c r="CD2893" s="67"/>
      <c r="CE2893" s="67"/>
      <c r="CF2893" s="64"/>
      <c r="CG2893" s="5"/>
      <c r="CH2893" s="69"/>
      <c r="CI2893" s="6"/>
      <c r="CJ2893" s="5"/>
      <c r="CK2893" s="25"/>
      <c r="CL2893" s="5"/>
      <c r="DN2893" s="14"/>
      <c r="DO2893" s="14"/>
      <c r="DP2893" s="5"/>
      <c r="DQ2893" s="25"/>
      <c r="DR2893" s="25"/>
      <c r="DS2893" s="96"/>
      <c r="DT2893" s="83"/>
      <c r="DU2893" s="14"/>
      <c r="DX2893" s="83"/>
      <c r="DY2893" s="83"/>
      <c r="DZ2893" s="83"/>
      <c r="EA2893" s="83"/>
      <c r="EJ2893" s="54"/>
      <c r="EK2893" s="22"/>
      <c r="EL2893" s="24"/>
      <c r="EP2893" s="23"/>
      <c r="EQ2893" s="24"/>
      <c r="ER2893" s="22"/>
      <c r="ES2893" s="24"/>
      <c r="ET2893" s="24"/>
      <c r="EU2893" s="23"/>
      <c r="EV2893" s="26"/>
      <c r="EX2893" s="6"/>
      <c r="EY2893" s="24"/>
      <c r="EZ2893" s="109"/>
      <c r="FA2893" s="66"/>
      <c r="FB2893" s="5"/>
      <c r="FC2893" s="68"/>
      <c r="FD2893" s="67"/>
      <c r="FE2893" s="67"/>
      <c r="FF2893" s="64"/>
      <c r="FG2893" s="5"/>
      <c r="FH2893" s="69"/>
      <c r="FI2893" s="6"/>
      <c r="FJ2893" s="5"/>
      <c r="FK2893" s="25"/>
      <c r="FL2893" s="5"/>
    </row>
    <row r="2894" spans="40:168">
      <c r="AN2894" s="14"/>
      <c r="AO2894" s="14"/>
      <c r="AP2894" s="5"/>
      <c r="AQ2894" s="25"/>
      <c r="AR2894" s="25"/>
      <c r="AS2894" s="96"/>
      <c r="AT2894" s="83"/>
      <c r="AU2894" s="14"/>
      <c r="AX2894" s="83"/>
      <c r="AY2894" s="83"/>
      <c r="AZ2894" s="83"/>
      <c r="BA2894" s="83"/>
      <c r="BJ2894" s="54"/>
      <c r="BK2894" s="22"/>
      <c r="BL2894" s="24"/>
      <c r="BP2894" s="23"/>
      <c r="BQ2894" s="24"/>
      <c r="BR2894" s="22"/>
      <c r="BS2894" s="24"/>
      <c r="BT2894" s="24"/>
      <c r="BU2894" s="23"/>
      <c r="BV2894" s="26"/>
      <c r="BX2894" s="6"/>
      <c r="BY2894" s="24"/>
      <c r="BZ2894" s="109"/>
      <c r="CA2894" s="66"/>
      <c r="CB2894" s="5"/>
      <c r="CC2894" s="68"/>
      <c r="CD2894" s="67"/>
      <c r="CE2894" s="67"/>
      <c r="CF2894" s="64"/>
      <c r="CG2894" s="5"/>
      <c r="CH2894" s="69"/>
      <c r="CI2894" s="6"/>
      <c r="CJ2894" s="5"/>
      <c r="CK2894" s="25"/>
      <c r="CL2894" s="5"/>
      <c r="DN2894" s="14"/>
      <c r="DO2894" s="14"/>
      <c r="DP2894" s="5"/>
      <c r="DQ2894" s="25"/>
      <c r="DR2894" s="25"/>
      <c r="DS2894" s="96"/>
      <c r="DT2894" s="83"/>
      <c r="DU2894" s="14"/>
      <c r="DX2894" s="83"/>
      <c r="DY2894" s="83"/>
      <c r="DZ2894" s="83"/>
      <c r="EA2894" s="83"/>
      <c r="EJ2894" s="54"/>
      <c r="EK2894" s="22"/>
      <c r="EL2894" s="24"/>
      <c r="EP2894" s="23"/>
      <c r="EQ2894" s="24"/>
      <c r="ER2894" s="22"/>
      <c r="ES2894" s="24"/>
      <c r="ET2894" s="24"/>
      <c r="EU2894" s="23"/>
      <c r="EV2894" s="26"/>
      <c r="EX2894" s="6"/>
      <c r="EY2894" s="24"/>
      <c r="EZ2894" s="109"/>
      <c r="FA2894" s="66"/>
      <c r="FB2894" s="5"/>
      <c r="FC2894" s="68"/>
      <c r="FD2894" s="67"/>
      <c r="FE2894" s="67"/>
      <c r="FF2894" s="64"/>
      <c r="FG2894" s="5"/>
      <c r="FH2894" s="69"/>
      <c r="FI2894" s="6"/>
      <c r="FJ2894" s="5"/>
      <c r="FK2894" s="25"/>
      <c r="FL2894" s="5"/>
    </row>
    <row r="2895" spans="40:168">
      <c r="AN2895" s="14"/>
      <c r="AO2895" s="14"/>
      <c r="AP2895" s="5"/>
      <c r="AQ2895" s="25"/>
      <c r="AR2895" s="25"/>
      <c r="AS2895" s="96"/>
      <c r="AT2895" s="83"/>
      <c r="AU2895" s="14"/>
      <c r="AX2895" s="83"/>
      <c r="AY2895" s="83"/>
      <c r="AZ2895" s="83"/>
      <c r="BA2895" s="83"/>
      <c r="BJ2895" s="54"/>
      <c r="BK2895" s="22"/>
      <c r="BL2895" s="24"/>
      <c r="BP2895" s="23"/>
      <c r="BQ2895" s="24"/>
      <c r="BR2895" s="22"/>
      <c r="BS2895" s="24"/>
      <c r="BT2895" s="24"/>
      <c r="BU2895" s="23"/>
      <c r="BV2895" s="26"/>
      <c r="BX2895" s="6"/>
      <c r="BY2895" s="24"/>
      <c r="BZ2895" s="109"/>
      <c r="CA2895" s="66"/>
      <c r="CB2895" s="5"/>
      <c r="CC2895" s="68"/>
      <c r="CD2895" s="67"/>
      <c r="CE2895" s="67"/>
      <c r="CF2895" s="64"/>
      <c r="CG2895" s="5"/>
      <c r="CH2895" s="69"/>
      <c r="CI2895" s="6"/>
      <c r="CJ2895" s="5"/>
      <c r="CK2895" s="25"/>
      <c r="CL2895" s="5"/>
      <c r="DN2895" s="14"/>
      <c r="DO2895" s="14"/>
      <c r="DP2895" s="5"/>
      <c r="DQ2895" s="25"/>
      <c r="DR2895" s="25"/>
      <c r="DS2895" s="96"/>
      <c r="DT2895" s="83"/>
      <c r="DU2895" s="14"/>
      <c r="DX2895" s="83"/>
      <c r="DY2895" s="83"/>
      <c r="DZ2895" s="83"/>
      <c r="EA2895" s="83"/>
      <c r="EJ2895" s="54"/>
      <c r="EK2895" s="22"/>
      <c r="EL2895" s="24"/>
      <c r="EP2895" s="23"/>
      <c r="EQ2895" s="24"/>
      <c r="ER2895" s="22"/>
      <c r="ES2895" s="24"/>
      <c r="ET2895" s="24"/>
      <c r="EU2895" s="23"/>
      <c r="EV2895" s="26"/>
      <c r="EX2895" s="6"/>
      <c r="EY2895" s="24"/>
      <c r="EZ2895" s="109"/>
      <c r="FA2895" s="66"/>
      <c r="FB2895" s="5"/>
      <c r="FC2895" s="68"/>
      <c r="FD2895" s="67"/>
      <c r="FE2895" s="67"/>
      <c r="FF2895" s="64"/>
      <c r="FG2895" s="5"/>
      <c r="FH2895" s="69"/>
      <c r="FI2895" s="6"/>
      <c r="FJ2895" s="5"/>
      <c r="FK2895" s="25"/>
      <c r="FL2895" s="5"/>
    </row>
    <row r="2896" spans="40:168">
      <c r="AN2896" s="14"/>
      <c r="AO2896" s="14"/>
      <c r="AP2896" s="5"/>
      <c r="AQ2896" s="25"/>
      <c r="AR2896" s="25"/>
      <c r="AS2896" s="96"/>
      <c r="AT2896" s="83"/>
      <c r="AU2896" s="14"/>
      <c r="AX2896" s="83"/>
      <c r="AY2896" s="83"/>
      <c r="AZ2896" s="83"/>
      <c r="BA2896" s="83"/>
      <c r="BJ2896" s="54"/>
      <c r="BK2896" s="22"/>
      <c r="BL2896" s="24"/>
      <c r="BP2896" s="23"/>
      <c r="BQ2896" s="24"/>
      <c r="BR2896" s="22"/>
      <c r="BS2896" s="24"/>
      <c r="BT2896" s="24"/>
      <c r="BU2896" s="23"/>
      <c r="BV2896" s="26"/>
      <c r="BX2896" s="6"/>
      <c r="BY2896" s="24"/>
      <c r="BZ2896" s="109"/>
      <c r="CA2896" s="66"/>
      <c r="CB2896" s="5"/>
      <c r="CC2896" s="68"/>
      <c r="CD2896" s="67"/>
      <c r="CE2896" s="67"/>
      <c r="CF2896" s="64"/>
      <c r="CG2896" s="5"/>
      <c r="CH2896" s="69"/>
      <c r="CI2896" s="6"/>
      <c r="CJ2896" s="5"/>
      <c r="CK2896" s="25"/>
      <c r="CL2896" s="5"/>
      <c r="DN2896" s="14"/>
      <c r="DO2896" s="14"/>
      <c r="DP2896" s="5"/>
      <c r="DQ2896" s="25"/>
      <c r="DR2896" s="25"/>
      <c r="DS2896" s="96"/>
      <c r="DT2896" s="83"/>
      <c r="DU2896" s="14"/>
      <c r="DX2896" s="83"/>
      <c r="DY2896" s="83"/>
      <c r="DZ2896" s="83"/>
      <c r="EA2896" s="83"/>
      <c r="EJ2896" s="54"/>
      <c r="EK2896" s="22"/>
      <c r="EL2896" s="24"/>
      <c r="EP2896" s="23"/>
      <c r="EQ2896" s="24"/>
      <c r="ER2896" s="22"/>
      <c r="ES2896" s="24"/>
      <c r="ET2896" s="24"/>
      <c r="EU2896" s="23"/>
      <c r="EV2896" s="26"/>
      <c r="EX2896" s="6"/>
      <c r="EY2896" s="24"/>
      <c r="EZ2896" s="109"/>
      <c r="FA2896" s="66"/>
      <c r="FB2896" s="5"/>
      <c r="FC2896" s="68"/>
      <c r="FD2896" s="67"/>
      <c r="FE2896" s="67"/>
      <c r="FF2896" s="64"/>
      <c r="FG2896" s="5"/>
      <c r="FH2896" s="69"/>
      <c r="FI2896" s="6"/>
      <c r="FJ2896" s="5"/>
      <c r="FK2896" s="25"/>
      <c r="FL2896" s="5"/>
    </row>
    <row r="2897" spans="40:168">
      <c r="AN2897" s="14"/>
      <c r="AO2897" s="14"/>
      <c r="AP2897" s="5"/>
      <c r="AQ2897" s="25"/>
      <c r="AR2897" s="25"/>
      <c r="AS2897" s="96"/>
      <c r="AT2897" s="83"/>
      <c r="AU2897" s="14"/>
      <c r="AX2897" s="83"/>
      <c r="AY2897" s="83"/>
      <c r="AZ2897" s="83"/>
      <c r="BA2897" s="83"/>
      <c r="BJ2897" s="54"/>
      <c r="BK2897" s="22"/>
      <c r="BL2897" s="24"/>
      <c r="BP2897" s="23"/>
      <c r="BQ2897" s="24"/>
      <c r="BR2897" s="22"/>
      <c r="BS2897" s="24"/>
      <c r="BT2897" s="24"/>
      <c r="BU2897" s="23"/>
      <c r="BV2897" s="26"/>
      <c r="BX2897" s="6"/>
      <c r="BY2897" s="24"/>
      <c r="BZ2897" s="109"/>
      <c r="CA2897" s="66"/>
      <c r="CB2897" s="5"/>
      <c r="CC2897" s="68"/>
      <c r="CD2897" s="67"/>
      <c r="CE2897" s="67"/>
      <c r="CF2897" s="64"/>
      <c r="CG2897" s="5"/>
      <c r="CH2897" s="69"/>
      <c r="CI2897" s="6"/>
      <c r="CJ2897" s="5"/>
      <c r="CK2897" s="25"/>
      <c r="CL2897" s="5"/>
      <c r="DN2897" s="14"/>
      <c r="DO2897" s="14"/>
      <c r="DP2897" s="5"/>
      <c r="DQ2897" s="25"/>
      <c r="DR2897" s="25"/>
      <c r="DS2897" s="96"/>
      <c r="DT2897" s="83"/>
      <c r="DU2897" s="14"/>
      <c r="DX2897" s="83"/>
      <c r="DY2897" s="83"/>
      <c r="DZ2897" s="83"/>
      <c r="EA2897" s="83"/>
      <c r="EJ2897" s="54"/>
      <c r="EK2897" s="22"/>
      <c r="EL2897" s="24"/>
      <c r="EP2897" s="23"/>
      <c r="EQ2897" s="24"/>
      <c r="ER2897" s="22"/>
      <c r="ES2897" s="24"/>
      <c r="ET2897" s="24"/>
      <c r="EU2897" s="23"/>
      <c r="EV2897" s="26"/>
      <c r="EX2897" s="6"/>
      <c r="EY2897" s="24"/>
      <c r="EZ2897" s="109"/>
      <c r="FA2897" s="66"/>
      <c r="FB2897" s="5"/>
      <c r="FC2897" s="68"/>
      <c r="FD2897" s="67"/>
      <c r="FE2897" s="67"/>
      <c r="FF2897" s="64"/>
      <c r="FG2897" s="5"/>
      <c r="FH2897" s="69"/>
      <c r="FI2897" s="6"/>
      <c r="FJ2897" s="5"/>
      <c r="FK2897" s="25"/>
      <c r="FL2897" s="5"/>
    </row>
    <row r="2898" spans="40:168">
      <c r="AN2898" s="14"/>
      <c r="AO2898" s="14"/>
      <c r="AP2898" s="5"/>
      <c r="AQ2898" s="25"/>
      <c r="AR2898" s="25"/>
      <c r="AS2898" s="96"/>
      <c r="AT2898" s="83"/>
      <c r="AU2898" s="14"/>
      <c r="AX2898" s="83"/>
      <c r="AY2898" s="83"/>
      <c r="AZ2898" s="83"/>
      <c r="BA2898" s="83"/>
      <c r="BJ2898" s="54"/>
      <c r="BK2898" s="22"/>
      <c r="BL2898" s="24"/>
      <c r="BP2898" s="23"/>
      <c r="BQ2898" s="24"/>
      <c r="BR2898" s="22"/>
      <c r="BS2898" s="24"/>
      <c r="BT2898" s="24"/>
      <c r="BU2898" s="23"/>
      <c r="BV2898" s="26"/>
      <c r="BX2898" s="6"/>
      <c r="BY2898" s="24"/>
      <c r="BZ2898" s="109"/>
      <c r="CA2898" s="66"/>
      <c r="CB2898" s="5"/>
      <c r="CC2898" s="68"/>
      <c r="CD2898" s="67"/>
      <c r="CE2898" s="67"/>
      <c r="CF2898" s="64"/>
      <c r="CG2898" s="5"/>
      <c r="CH2898" s="69"/>
      <c r="CI2898" s="6"/>
      <c r="CJ2898" s="5"/>
      <c r="CK2898" s="25"/>
      <c r="CL2898" s="5"/>
      <c r="DN2898" s="14"/>
      <c r="DO2898" s="14"/>
      <c r="DP2898" s="5"/>
      <c r="DQ2898" s="25"/>
      <c r="DR2898" s="25"/>
      <c r="DS2898" s="96"/>
      <c r="DT2898" s="83"/>
      <c r="DU2898" s="14"/>
      <c r="DX2898" s="83"/>
      <c r="DY2898" s="83"/>
      <c r="DZ2898" s="83"/>
      <c r="EA2898" s="83"/>
      <c r="EJ2898" s="54"/>
      <c r="EK2898" s="22"/>
      <c r="EL2898" s="24"/>
      <c r="EP2898" s="23"/>
      <c r="EQ2898" s="24"/>
      <c r="ER2898" s="22"/>
      <c r="ES2898" s="24"/>
      <c r="ET2898" s="24"/>
      <c r="EU2898" s="23"/>
      <c r="EV2898" s="26"/>
      <c r="EX2898" s="6"/>
      <c r="EY2898" s="24"/>
      <c r="EZ2898" s="109"/>
      <c r="FA2898" s="66"/>
      <c r="FB2898" s="5"/>
      <c r="FC2898" s="68"/>
      <c r="FD2898" s="67"/>
      <c r="FE2898" s="67"/>
      <c r="FF2898" s="64"/>
      <c r="FG2898" s="5"/>
      <c r="FH2898" s="69"/>
      <c r="FI2898" s="6"/>
      <c r="FJ2898" s="5"/>
      <c r="FK2898" s="25"/>
      <c r="FL2898" s="5"/>
    </row>
    <row r="2899" spans="40:168">
      <c r="AN2899" s="14"/>
      <c r="AO2899" s="14"/>
      <c r="AP2899" s="5"/>
      <c r="AQ2899" s="25"/>
      <c r="AR2899" s="25"/>
      <c r="AS2899" s="96"/>
      <c r="AT2899" s="83"/>
      <c r="AU2899" s="14"/>
      <c r="AX2899" s="83"/>
      <c r="AY2899" s="83"/>
      <c r="AZ2899" s="83"/>
      <c r="BA2899" s="83"/>
      <c r="BJ2899" s="54"/>
      <c r="BK2899" s="22"/>
      <c r="BL2899" s="24"/>
      <c r="BP2899" s="23"/>
      <c r="BQ2899" s="24"/>
      <c r="BR2899" s="22"/>
      <c r="BS2899" s="24"/>
      <c r="BT2899" s="24"/>
      <c r="BU2899" s="23"/>
      <c r="BV2899" s="26"/>
      <c r="BX2899" s="6"/>
      <c r="BY2899" s="24"/>
      <c r="BZ2899" s="109"/>
      <c r="CA2899" s="66"/>
      <c r="CB2899" s="5"/>
      <c r="CC2899" s="68"/>
      <c r="CD2899" s="67"/>
      <c r="CE2899" s="67"/>
      <c r="CF2899" s="64"/>
      <c r="CG2899" s="5"/>
      <c r="CH2899" s="69"/>
      <c r="CI2899" s="6"/>
      <c r="CJ2899" s="5"/>
      <c r="CK2899" s="25"/>
      <c r="CL2899" s="5"/>
      <c r="DN2899" s="14"/>
      <c r="DO2899" s="14"/>
      <c r="DP2899" s="5"/>
      <c r="DQ2899" s="25"/>
      <c r="DR2899" s="25"/>
      <c r="DS2899" s="96"/>
      <c r="DT2899" s="83"/>
      <c r="DU2899" s="14"/>
      <c r="DX2899" s="83"/>
      <c r="DY2899" s="83"/>
      <c r="DZ2899" s="83"/>
      <c r="EA2899" s="83"/>
      <c r="EJ2899" s="54"/>
      <c r="EK2899" s="22"/>
      <c r="EL2899" s="24"/>
      <c r="EP2899" s="23"/>
      <c r="EQ2899" s="24"/>
      <c r="ER2899" s="22"/>
      <c r="ES2899" s="24"/>
      <c r="ET2899" s="24"/>
      <c r="EU2899" s="23"/>
      <c r="EV2899" s="26"/>
      <c r="EX2899" s="6"/>
      <c r="EY2899" s="24"/>
      <c r="EZ2899" s="109"/>
      <c r="FA2899" s="66"/>
      <c r="FB2899" s="5"/>
      <c r="FC2899" s="68"/>
      <c r="FD2899" s="67"/>
      <c r="FE2899" s="67"/>
      <c r="FF2899" s="64"/>
      <c r="FG2899" s="5"/>
      <c r="FH2899" s="69"/>
      <c r="FI2899" s="6"/>
      <c r="FJ2899" s="5"/>
      <c r="FK2899" s="25"/>
      <c r="FL2899" s="5"/>
    </row>
    <row r="2900" spans="40:168">
      <c r="AN2900" s="14"/>
      <c r="AO2900" s="14"/>
      <c r="AP2900" s="5"/>
      <c r="AQ2900" s="25"/>
      <c r="AR2900" s="25"/>
      <c r="AS2900" s="96"/>
      <c r="AT2900" s="83"/>
      <c r="AU2900" s="14"/>
      <c r="AX2900" s="83"/>
      <c r="AY2900" s="83"/>
      <c r="AZ2900" s="83"/>
      <c r="BA2900" s="83"/>
      <c r="BJ2900" s="54"/>
      <c r="BK2900" s="22"/>
      <c r="BL2900" s="24"/>
      <c r="BP2900" s="23"/>
      <c r="BQ2900" s="24"/>
      <c r="BR2900" s="22"/>
      <c r="BS2900" s="24"/>
      <c r="BT2900" s="24"/>
      <c r="BU2900" s="23"/>
      <c r="BV2900" s="26"/>
      <c r="BX2900" s="6"/>
      <c r="BY2900" s="24"/>
      <c r="BZ2900" s="109"/>
      <c r="CA2900" s="66"/>
      <c r="CB2900" s="5"/>
      <c r="CC2900" s="68"/>
      <c r="CD2900" s="67"/>
      <c r="CE2900" s="67"/>
      <c r="CF2900" s="64"/>
      <c r="CG2900" s="5"/>
      <c r="CH2900" s="69"/>
      <c r="CI2900" s="6"/>
      <c r="CJ2900" s="5"/>
      <c r="CK2900" s="25"/>
      <c r="CL2900" s="5"/>
      <c r="DN2900" s="14"/>
      <c r="DO2900" s="14"/>
      <c r="DP2900" s="5"/>
      <c r="DQ2900" s="25"/>
      <c r="DR2900" s="25"/>
      <c r="DS2900" s="96"/>
      <c r="DT2900" s="83"/>
      <c r="DU2900" s="14"/>
      <c r="DX2900" s="83"/>
      <c r="DY2900" s="83"/>
      <c r="DZ2900" s="83"/>
      <c r="EA2900" s="83"/>
      <c r="EJ2900" s="54"/>
      <c r="EK2900" s="22"/>
      <c r="EL2900" s="24"/>
      <c r="EP2900" s="23"/>
      <c r="EQ2900" s="24"/>
      <c r="ER2900" s="22"/>
      <c r="ES2900" s="24"/>
      <c r="ET2900" s="24"/>
      <c r="EU2900" s="23"/>
      <c r="EV2900" s="26"/>
      <c r="EX2900" s="6"/>
      <c r="EY2900" s="24"/>
      <c r="EZ2900" s="109"/>
      <c r="FA2900" s="66"/>
      <c r="FB2900" s="5"/>
      <c r="FC2900" s="68"/>
      <c r="FD2900" s="67"/>
      <c r="FE2900" s="67"/>
      <c r="FF2900" s="64"/>
      <c r="FG2900" s="5"/>
      <c r="FH2900" s="69"/>
      <c r="FI2900" s="6"/>
      <c r="FJ2900" s="5"/>
      <c r="FK2900" s="25"/>
      <c r="FL2900" s="5"/>
    </row>
    <row r="2901" spans="40:168">
      <c r="AN2901" s="14"/>
      <c r="AO2901" s="14"/>
      <c r="AP2901" s="5"/>
      <c r="AQ2901" s="25"/>
      <c r="AR2901" s="25"/>
      <c r="AS2901" s="96"/>
      <c r="AT2901" s="83"/>
      <c r="AU2901" s="14"/>
      <c r="AX2901" s="83"/>
      <c r="AY2901" s="83"/>
      <c r="AZ2901" s="83"/>
      <c r="BA2901" s="83"/>
      <c r="BJ2901" s="54"/>
      <c r="BK2901" s="22"/>
      <c r="BL2901" s="24"/>
      <c r="BP2901" s="23"/>
      <c r="BQ2901" s="24"/>
      <c r="BR2901" s="22"/>
      <c r="BS2901" s="24"/>
      <c r="BT2901" s="24"/>
      <c r="BU2901" s="23"/>
      <c r="BV2901" s="26"/>
      <c r="BX2901" s="6"/>
      <c r="BY2901" s="24"/>
      <c r="BZ2901" s="109"/>
      <c r="CA2901" s="66"/>
      <c r="CB2901" s="5"/>
      <c r="CC2901" s="68"/>
      <c r="CD2901" s="67"/>
      <c r="CE2901" s="67"/>
      <c r="CF2901" s="64"/>
      <c r="CG2901" s="5"/>
      <c r="CH2901" s="69"/>
      <c r="CI2901" s="6"/>
      <c r="CJ2901" s="5"/>
      <c r="CK2901" s="25"/>
      <c r="CL2901" s="5"/>
      <c r="DN2901" s="14"/>
      <c r="DO2901" s="14"/>
      <c r="DP2901" s="5"/>
      <c r="DQ2901" s="25"/>
      <c r="DR2901" s="25"/>
      <c r="DS2901" s="96"/>
      <c r="DT2901" s="83"/>
      <c r="DU2901" s="14"/>
      <c r="DX2901" s="83"/>
      <c r="DY2901" s="83"/>
      <c r="DZ2901" s="83"/>
      <c r="EA2901" s="83"/>
      <c r="EJ2901" s="54"/>
      <c r="EK2901" s="22"/>
      <c r="EL2901" s="24"/>
      <c r="EP2901" s="23"/>
      <c r="EQ2901" s="24"/>
      <c r="ER2901" s="22"/>
      <c r="ES2901" s="24"/>
      <c r="ET2901" s="24"/>
      <c r="EU2901" s="23"/>
      <c r="EV2901" s="26"/>
      <c r="EX2901" s="6"/>
      <c r="EY2901" s="24"/>
      <c r="EZ2901" s="109"/>
      <c r="FA2901" s="66"/>
      <c r="FB2901" s="5"/>
      <c r="FC2901" s="68"/>
      <c r="FD2901" s="67"/>
      <c r="FE2901" s="67"/>
      <c r="FF2901" s="64"/>
      <c r="FG2901" s="5"/>
      <c r="FH2901" s="69"/>
      <c r="FI2901" s="6"/>
      <c r="FJ2901" s="5"/>
      <c r="FK2901" s="25"/>
      <c r="FL2901" s="5"/>
    </row>
    <row r="2902" spans="40:168">
      <c r="AN2902" s="14"/>
      <c r="AO2902" s="14"/>
      <c r="AP2902" s="5"/>
      <c r="AQ2902" s="25"/>
      <c r="AR2902" s="25"/>
      <c r="AS2902" s="96"/>
      <c r="AT2902" s="83"/>
      <c r="AU2902" s="14"/>
      <c r="AX2902" s="83"/>
      <c r="AY2902" s="83"/>
      <c r="AZ2902" s="83"/>
      <c r="BA2902" s="83"/>
      <c r="BJ2902" s="54"/>
      <c r="BK2902" s="22"/>
      <c r="BL2902" s="24"/>
      <c r="BP2902" s="23"/>
      <c r="BQ2902" s="24"/>
      <c r="BR2902" s="22"/>
      <c r="BS2902" s="24"/>
      <c r="BT2902" s="24"/>
      <c r="BU2902" s="23"/>
      <c r="BV2902" s="26"/>
      <c r="BX2902" s="6"/>
      <c r="BY2902" s="24"/>
      <c r="BZ2902" s="109"/>
      <c r="CA2902" s="66"/>
      <c r="CB2902" s="5"/>
      <c r="CC2902" s="68"/>
      <c r="CD2902" s="67"/>
      <c r="CE2902" s="67"/>
      <c r="CF2902" s="64"/>
      <c r="CG2902" s="5"/>
      <c r="CH2902" s="69"/>
      <c r="CI2902" s="6"/>
      <c r="CJ2902" s="5"/>
      <c r="CK2902" s="25"/>
      <c r="CL2902" s="5"/>
      <c r="DN2902" s="14"/>
      <c r="DO2902" s="14"/>
      <c r="DP2902" s="5"/>
      <c r="DQ2902" s="25"/>
      <c r="DR2902" s="25"/>
      <c r="DS2902" s="96"/>
      <c r="DT2902" s="83"/>
      <c r="DU2902" s="14"/>
      <c r="DX2902" s="83"/>
      <c r="DY2902" s="83"/>
      <c r="DZ2902" s="83"/>
      <c r="EA2902" s="83"/>
      <c r="EJ2902" s="54"/>
      <c r="EK2902" s="22"/>
      <c r="EL2902" s="24"/>
      <c r="EP2902" s="23"/>
      <c r="EQ2902" s="24"/>
      <c r="ER2902" s="22"/>
      <c r="ES2902" s="24"/>
      <c r="ET2902" s="24"/>
      <c r="EU2902" s="23"/>
      <c r="EV2902" s="26"/>
      <c r="EX2902" s="6"/>
      <c r="EY2902" s="24"/>
      <c r="EZ2902" s="109"/>
      <c r="FA2902" s="66"/>
      <c r="FB2902" s="5"/>
      <c r="FC2902" s="68"/>
      <c r="FD2902" s="67"/>
      <c r="FE2902" s="67"/>
      <c r="FF2902" s="64"/>
      <c r="FG2902" s="5"/>
      <c r="FH2902" s="69"/>
      <c r="FI2902" s="6"/>
      <c r="FJ2902" s="5"/>
      <c r="FK2902" s="25"/>
      <c r="FL2902" s="5"/>
    </row>
    <row r="2903" spans="40:168">
      <c r="AN2903" s="14"/>
      <c r="AO2903" s="14"/>
      <c r="AP2903" s="5"/>
      <c r="AQ2903" s="25"/>
      <c r="AR2903" s="25"/>
      <c r="AS2903" s="96"/>
      <c r="AT2903" s="83"/>
      <c r="AU2903" s="14"/>
      <c r="AX2903" s="83"/>
      <c r="AY2903" s="83"/>
      <c r="AZ2903" s="83"/>
      <c r="BA2903" s="83"/>
      <c r="BJ2903" s="54"/>
      <c r="BK2903" s="22"/>
      <c r="BL2903" s="24"/>
      <c r="BP2903" s="23"/>
      <c r="BQ2903" s="24"/>
      <c r="BR2903" s="22"/>
      <c r="BS2903" s="24"/>
      <c r="BT2903" s="24"/>
      <c r="BU2903" s="23"/>
      <c r="BV2903" s="26"/>
      <c r="BX2903" s="6"/>
      <c r="BY2903" s="24"/>
      <c r="BZ2903" s="109"/>
      <c r="CA2903" s="66"/>
      <c r="CB2903" s="5"/>
      <c r="CC2903" s="68"/>
      <c r="CD2903" s="67"/>
      <c r="CE2903" s="67"/>
      <c r="CF2903" s="64"/>
      <c r="CG2903" s="5"/>
      <c r="CH2903" s="69"/>
      <c r="CI2903" s="6"/>
      <c r="CJ2903" s="5"/>
      <c r="CK2903" s="25"/>
      <c r="CL2903" s="5"/>
      <c r="DN2903" s="14"/>
      <c r="DO2903" s="14"/>
      <c r="DP2903" s="5"/>
      <c r="DQ2903" s="25"/>
      <c r="DR2903" s="25"/>
      <c r="DS2903" s="96"/>
      <c r="DT2903" s="83"/>
      <c r="DU2903" s="14"/>
      <c r="DX2903" s="83"/>
      <c r="DY2903" s="83"/>
      <c r="DZ2903" s="83"/>
      <c r="EA2903" s="83"/>
      <c r="EJ2903" s="54"/>
      <c r="EK2903" s="22"/>
      <c r="EL2903" s="24"/>
      <c r="EP2903" s="23"/>
      <c r="EQ2903" s="24"/>
      <c r="ER2903" s="22"/>
      <c r="ES2903" s="24"/>
      <c r="ET2903" s="24"/>
      <c r="EU2903" s="23"/>
      <c r="EV2903" s="26"/>
      <c r="EX2903" s="6"/>
      <c r="EY2903" s="24"/>
      <c r="EZ2903" s="109"/>
      <c r="FA2903" s="66"/>
      <c r="FB2903" s="5"/>
      <c r="FC2903" s="68"/>
      <c r="FD2903" s="67"/>
      <c r="FE2903" s="67"/>
      <c r="FF2903" s="64"/>
      <c r="FG2903" s="5"/>
      <c r="FH2903" s="69"/>
      <c r="FI2903" s="6"/>
      <c r="FJ2903" s="5"/>
      <c r="FK2903" s="25"/>
      <c r="FL2903" s="5"/>
    </row>
    <row r="2904" spans="40:168">
      <c r="AN2904" s="14"/>
      <c r="AO2904" s="14"/>
      <c r="AP2904" s="5"/>
      <c r="AQ2904" s="25"/>
      <c r="AR2904" s="25"/>
      <c r="AS2904" s="96"/>
      <c r="AT2904" s="83"/>
      <c r="AU2904" s="14"/>
      <c r="AX2904" s="83"/>
      <c r="AY2904" s="83"/>
      <c r="AZ2904" s="83"/>
      <c r="BA2904" s="83"/>
      <c r="BJ2904" s="54"/>
      <c r="BK2904" s="22"/>
      <c r="BL2904" s="24"/>
      <c r="BP2904" s="23"/>
      <c r="BQ2904" s="24"/>
      <c r="BR2904" s="22"/>
      <c r="BS2904" s="24"/>
      <c r="BT2904" s="24"/>
      <c r="BU2904" s="23"/>
      <c r="BV2904" s="26"/>
      <c r="BX2904" s="6"/>
      <c r="BY2904" s="24"/>
      <c r="BZ2904" s="109"/>
      <c r="CA2904" s="66"/>
      <c r="CB2904" s="5"/>
      <c r="CC2904" s="68"/>
      <c r="CD2904" s="67"/>
      <c r="CE2904" s="67"/>
      <c r="CF2904" s="64"/>
      <c r="CG2904" s="5"/>
      <c r="CH2904" s="69"/>
      <c r="CI2904" s="6"/>
      <c r="CJ2904" s="5"/>
      <c r="CK2904" s="25"/>
      <c r="CL2904" s="5"/>
      <c r="DN2904" s="14"/>
      <c r="DO2904" s="14"/>
      <c r="DP2904" s="5"/>
      <c r="DQ2904" s="25"/>
      <c r="DR2904" s="25"/>
      <c r="DS2904" s="96"/>
      <c r="DT2904" s="83"/>
      <c r="DU2904" s="14"/>
      <c r="DX2904" s="83"/>
      <c r="DY2904" s="83"/>
      <c r="DZ2904" s="83"/>
      <c r="EA2904" s="83"/>
      <c r="EJ2904" s="54"/>
      <c r="EK2904" s="22"/>
      <c r="EL2904" s="24"/>
      <c r="EP2904" s="23"/>
      <c r="EQ2904" s="24"/>
      <c r="ER2904" s="22"/>
      <c r="ES2904" s="24"/>
      <c r="ET2904" s="24"/>
      <c r="EU2904" s="23"/>
      <c r="EV2904" s="26"/>
      <c r="EX2904" s="6"/>
      <c r="EY2904" s="24"/>
      <c r="EZ2904" s="109"/>
      <c r="FA2904" s="66"/>
      <c r="FB2904" s="5"/>
      <c r="FC2904" s="68"/>
      <c r="FD2904" s="67"/>
      <c r="FE2904" s="67"/>
      <c r="FF2904" s="64"/>
      <c r="FG2904" s="5"/>
      <c r="FH2904" s="69"/>
      <c r="FI2904" s="6"/>
      <c r="FJ2904" s="5"/>
      <c r="FK2904" s="25"/>
      <c r="FL2904" s="5"/>
    </row>
    <row r="2905" spans="40:168">
      <c r="AN2905" s="14"/>
      <c r="AO2905" s="14"/>
      <c r="AP2905" s="5"/>
      <c r="AQ2905" s="25"/>
      <c r="AR2905" s="25"/>
      <c r="AS2905" s="96"/>
      <c r="AT2905" s="83"/>
      <c r="AU2905" s="14"/>
      <c r="AX2905" s="83"/>
      <c r="AY2905" s="83"/>
      <c r="AZ2905" s="83"/>
      <c r="BA2905" s="83"/>
      <c r="BJ2905" s="54"/>
      <c r="BK2905" s="22"/>
      <c r="BL2905" s="24"/>
      <c r="BP2905" s="23"/>
      <c r="BQ2905" s="24"/>
      <c r="BR2905" s="22"/>
      <c r="BS2905" s="24"/>
      <c r="BT2905" s="24"/>
      <c r="BU2905" s="23"/>
      <c r="BV2905" s="26"/>
      <c r="BX2905" s="6"/>
      <c r="BY2905" s="24"/>
      <c r="BZ2905" s="109"/>
      <c r="CA2905" s="66"/>
      <c r="CB2905" s="5"/>
      <c r="CC2905" s="68"/>
      <c r="CD2905" s="67"/>
      <c r="CE2905" s="67"/>
      <c r="CF2905" s="64"/>
      <c r="CG2905" s="5"/>
      <c r="CH2905" s="69"/>
      <c r="CI2905" s="6"/>
      <c r="CJ2905" s="5"/>
      <c r="CK2905" s="25"/>
      <c r="CL2905" s="5"/>
      <c r="DN2905" s="14"/>
      <c r="DO2905" s="14"/>
      <c r="DP2905" s="5"/>
      <c r="DQ2905" s="25"/>
      <c r="DR2905" s="25"/>
      <c r="DS2905" s="96"/>
      <c r="DT2905" s="83"/>
      <c r="DU2905" s="14"/>
      <c r="DX2905" s="83"/>
      <c r="DY2905" s="83"/>
      <c r="DZ2905" s="83"/>
      <c r="EA2905" s="83"/>
      <c r="EJ2905" s="54"/>
      <c r="EK2905" s="22"/>
      <c r="EL2905" s="24"/>
      <c r="EP2905" s="23"/>
      <c r="EQ2905" s="24"/>
      <c r="ER2905" s="22"/>
      <c r="ES2905" s="24"/>
      <c r="ET2905" s="24"/>
      <c r="EU2905" s="23"/>
      <c r="EV2905" s="26"/>
      <c r="EX2905" s="6"/>
      <c r="EY2905" s="24"/>
      <c r="EZ2905" s="109"/>
      <c r="FA2905" s="66"/>
      <c r="FB2905" s="5"/>
      <c r="FC2905" s="68"/>
      <c r="FD2905" s="67"/>
      <c r="FE2905" s="67"/>
      <c r="FF2905" s="64"/>
      <c r="FG2905" s="5"/>
      <c r="FH2905" s="69"/>
      <c r="FI2905" s="6"/>
      <c r="FJ2905" s="5"/>
      <c r="FK2905" s="25"/>
      <c r="FL2905" s="5"/>
    </row>
    <row r="2906" spans="40:168">
      <c r="AN2906" s="14"/>
      <c r="AO2906" s="14"/>
      <c r="AP2906" s="5"/>
      <c r="AQ2906" s="25"/>
      <c r="AR2906" s="25"/>
      <c r="AS2906" s="96"/>
      <c r="AT2906" s="83"/>
      <c r="AU2906" s="14"/>
      <c r="AX2906" s="83"/>
      <c r="AY2906" s="83"/>
      <c r="AZ2906" s="83"/>
      <c r="BA2906" s="83"/>
      <c r="BJ2906" s="54"/>
      <c r="BK2906" s="22"/>
      <c r="BL2906" s="24"/>
      <c r="BP2906" s="23"/>
      <c r="BQ2906" s="24"/>
      <c r="BR2906" s="22"/>
      <c r="BS2906" s="24"/>
      <c r="BT2906" s="24"/>
      <c r="BU2906" s="23"/>
      <c r="BV2906" s="26"/>
      <c r="BX2906" s="6"/>
      <c r="BY2906" s="24"/>
      <c r="BZ2906" s="109"/>
      <c r="CA2906" s="66"/>
      <c r="CB2906" s="5"/>
      <c r="CC2906" s="68"/>
      <c r="CD2906" s="67"/>
      <c r="CE2906" s="67"/>
      <c r="CF2906" s="64"/>
      <c r="CG2906" s="5"/>
      <c r="CH2906" s="69"/>
      <c r="CI2906" s="6"/>
      <c r="CJ2906" s="5"/>
      <c r="CK2906" s="25"/>
      <c r="CL2906" s="5"/>
      <c r="DN2906" s="14"/>
      <c r="DO2906" s="14"/>
      <c r="DP2906" s="5"/>
      <c r="DQ2906" s="25"/>
      <c r="DR2906" s="25"/>
      <c r="DS2906" s="96"/>
      <c r="DT2906" s="83"/>
      <c r="DU2906" s="14"/>
      <c r="DX2906" s="83"/>
      <c r="DY2906" s="83"/>
      <c r="DZ2906" s="83"/>
      <c r="EA2906" s="83"/>
      <c r="EJ2906" s="54"/>
      <c r="EK2906" s="22"/>
      <c r="EL2906" s="24"/>
      <c r="EP2906" s="23"/>
      <c r="EQ2906" s="24"/>
      <c r="ER2906" s="22"/>
      <c r="ES2906" s="24"/>
      <c r="ET2906" s="24"/>
      <c r="EU2906" s="23"/>
      <c r="EV2906" s="26"/>
      <c r="EX2906" s="6"/>
      <c r="EY2906" s="24"/>
      <c r="EZ2906" s="109"/>
      <c r="FA2906" s="66"/>
      <c r="FB2906" s="5"/>
      <c r="FC2906" s="68"/>
      <c r="FD2906" s="67"/>
      <c r="FE2906" s="67"/>
      <c r="FF2906" s="64"/>
      <c r="FG2906" s="5"/>
      <c r="FH2906" s="69"/>
      <c r="FI2906" s="6"/>
      <c r="FJ2906" s="5"/>
      <c r="FK2906" s="25"/>
      <c r="FL2906" s="5"/>
    </row>
    <row r="2907" spans="40:168">
      <c r="AN2907" s="14"/>
      <c r="AO2907" s="14"/>
      <c r="AP2907" s="5"/>
      <c r="AQ2907" s="25"/>
      <c r="AR2907" s="25"/>
      <c r="AS2907" s="96"/>
      <c r="AT2907" s="83"/>
      <c r="AU2907" s="14"/>
      <c r="AX2907" s="83"/>
      <c r="AY2907" s="83"/>
      <c r="AZ2907" s="83"/>
      <c r="BA2907" s="83"/>
      <c r="BJ2907" s="54"/>
      <c r="BK2907" s="22"/>
      <c r="BL2907" s="24"/>
      <c r="BP2907" s="23"/>
      <c r="BQ2907" s="24"/>
      <c r="BR2907" s="22"/>
      <c r="BS2907" s="24"/>
      <c r="BT2907" s="24"/>
      <c r="BU2907" s="23"/>
      <c r="BV2907" s="26"/>
      <c r="BX2907" s="6"/>
      <c r="BY2907" s="24"/>
      <c r="BZ2907" s="109"/>
      <c r="CA2907" s="66"/>
      <c r="CB2907" s="5"/>
      <c r="CC2907" s="68"/>
      <c r="CD2907" s="67"/>
      <c r="CE2907" s="67"/>
      <c r="CF2907" s="64"/>
      <c r="CG2907" s="5"/>
      <c r="CH2907" s="69"/>
      <c r="CI2907" s="6"/>
      <c r="CJ2907" s="5"/>
      <c r="CK2907" s="25"/>
      <c r="CL2907" s="5"/>
      <c r="DN2907" s="14"/>
      <c r="DO2907" s="14"/>
      <c r="DP2907" s="5"/>
      <c r="DQ2907" s="25"/>
      <c r="DR2907" s="25"/>
      <c r="DS2907" s="96"/>
      <c r="DT2907" s="83"/>
      <c r="DU2907" s="14"/>
      <c r="DX2907" s="83"/>
      <c r="DY2907" s="83"/>
      <c r="DZ2907" s="83"/>
      <c r="EA2907" s="83"/>
      <c r="EJ2907" s="54"/>
      <c r="EK2907" s="22"/>
      <c r="EL2907" s="24"/>
      <c r="EP2907" s="23"/>
      <c r="EQ2907" s="24"/>
      <c r="ER2907" s="22"/>
      <c r="ES2907" s="24"/>
      <c r="ET2907" s="24"/>
      <c r="EU2907" s="23"/>
      <c r="EV2907" s="26"/>
      <c r="EX2907" s="6"/>
      <c r="EY2907" s="24"/>
      <c r="EZ2907" s="109"/>
      <c r="FA2907" s="66"/>
      <c r="FB2907" s="5"/>
      <c r="FC2907" s="68"/>
      <c r="FD2907" s="67"/>
      <c r="FE2907" s="67"/>
      <c r="FF2907" s="64"/>
      <c r="FG2907" s="5"/>
      <c r="FH2907" s="69"/>
      <c r="FI2907" s="6"/>
      <c r="FJ2907" s="5"/>
      <c r="FK2907" s="25"/>
      <c r="FL2907" s="5"/>
    </row>
    <row r="2908" spans="40:168">
      <c r="AN2908" s="14"/>
      <c r="AO2908" s="14"/>
      <c r="AP2908" s="5"/>
      <c r="AQ2908" s="25"/>
      <c r="AR2908" s="25"/>
      <c r="AS2908" s="96"/>
      <c r="AT2908" s="83"/>
      <c r="AU2908" s="14"/>
      <c r="AX2908" s="83"/>
      <c r="AY2908" s="83"/>
      <c r="AZ2908" s="83"/>
      <c r="BA2908" s="83"/>
      <c r="BJ2908" s="54"/>
      <c r="BK2908" s="22"/>
      <c r="BL2908" s="24"/>
      <c r="BP2908" s="23"/>
      <c r="BQ2908" s="24"/>
      <c r="BR2908" s="22"/>
      <c r="BS2908" s="24"/>
      <c r="BT2908" s="24"/>
      <c r="BU2908" s="23"/>
      <c r="BV2908" s="26"/>
      <c r="BX2908" s="6"/>
      <c r="BY2908" s="24"/>
      <c r="BZ2908" s="109"/>
      <c r="CA2908" s="66"/>
      <c r="CB2908" s="5"/>
      <c r="CC2908" s="68"/>
      <c r="CD2908" s="67"/>
      <c r="CE2908" s="67"/>
      <c r="CF2908" s="64"/>
      <c r="CG2908" s="5"/>
      <c r="CH2908" s="69"/>
      <c r="CI2908" s="6"/>
      <c r="CJ2908" s="5"/>
      <c r="CK2908" s="25"/>
      <c r="CL2908" s="5"/>
      <c r="DN2908" s="14"/>
      <c r="DO2908" s="14"/>
      <c r="DP2908" s="5"/>
      <c r="DQ2908" s="25"/>
      <c r="DR2908" s="25"/>
      <c r="DS2908" s="96"/>
      <c r="DT2908" s="83"/>
      <c r="DU2908" s="14"/>
      <c r="DX2908" s="83"/>
      <c r="DY2908" s="83"/>
      <c r="DZ2908" s="83"/>
      <c r="EA2908" s="83"/>
      <c r="EJ2908" s="54"/>
      <c r="EK2908" s="22"/>
      <c r="EL2908" s="24"/>
      <c r="EP2908" s="23"/>
      <c r="EQ2908" s="24"/>
      <c r="ER2908" s="22"/>
      <c r="ES2908" s="24"/>
      <c r="ET2908" s="24"/>
      <c r="EU2908" s="23"/>
      <c r="EV2908" s="26"/>
      <c r="EX2908" s="6"/>
      <c r="EY2908" s="24"/>
      <c r="EZ2908" s="109"/>
      <c r="FA2908" s="66"/>
      <c r="FB2908" s="5"/>
      <c r="FC2908" s="68"/>
      <c r="FD2908" s="67"/>
      <c r="FE2908" s="67"/>
      <c r="FF2908" s="64"/>
      <c r="FG2908" s="5"/>
      <c r="FH2908" s="69"/>
      <c r="FI2908" s="6"/>
      <c r="FJ2908" s="5"/>
      <c r="FK2908" s="25"/>
      <c r="FL2908" s="5"/>
    </row>
    <row r="2909" spans="40:168">
      <c r="AN2909" s="14"/>
      <c r="AO2909" s="14"/>
      <c r="AP2909" s="5"/>
      <c r="AQ2909" s="25"/>
      <c r="AR2909" s="25"/>
      <c r="AS2909" s="96"/>
      <c r="AT2909" s="83"/>
      <c r="AU2909" s="14"/>
      <c r="AX2909" s="83"/>
      <c r="AY2909" s="83"/>
      <c r="AZ2909" s="83"/>
      <c r="BA2909" s="83"/>
      <c r="BJ2909" s="54"/>
      <c r="BK2909" s="22"/>
      <c r="BL2909" s="24"/>
      <c r="BP2909" s="23"/>
      <c r="BQ2909" s="24"/>
      <c r="BR2909" s="22"/>
      <c r="BS2909" s="24"/>
      <c r="BT2909" s="24"/>
      <c r="BU2909" s="23"/>
      <c r="BV2909" s="26"/>
      <c r="BX2909" s="6"/>
      <c r="BY2909" s="24"/>
      <c r="BZ2909" s="109"/>
      <c r="CA2909" s="66"/>
      <c r="CB2909" s="5"/>
      <c r="CC2909" s="68"/>
      <c r="CD2909" s="67"/>
      <c r="CE2909" s="67"/>
      <c r="CF2909" s="64"/>
      <c r="CG2909" s="5"/>
      <c r="CH2909" s="69"/>
      <c r="CI2909" s="6"/>
      <c r="CJ2909" s="5"/>
      <c r="CK2909" s="25"/>
      <c r="CL2909" s="5"/>
      <c r="DN2909" s="14"/>
      <c r="DO2909" s="14"/>
      <c r="DP2909" s="5"/>
      <c r="DQ2909" s="25"/>
      <c r="DR2909" s="25"/>
      <c r="DS2909" s="96"/>
      <c r="DT2909" s="83"/>
      <c r="DU2909" s="14"/>
      <c r="DX2909" s="83"/>
      <c r="DY2909" s="83"/>
      <c r="DZ2909" s="83"/>
      <c r="EA2909" s="83"/>
      <c r="EJ2909" s="54"/>
      <c r="EK2909" s="22"/>
      <c r="EL2909" s="24"/>
      <c r="EP2909" s="23"/>
      <c r="EQ2909" s="24"/>
      <c r="ER2909" s="22"/>
      <c r="ES2909" s="24"/>
      <c r="ET2909" s="24"/>
      <c r="EU2909" s="23"/>
      <c r="EV2909" s="26"/>
      <c r="EX2909" s="6"/>
      <c r="EY2909" s="24"/>
      <c r="EZ2909" s="109"/>
      <c r="FA2909" s="66"/>
      <c r="FB2909" s="5"/>
      <c r="FC2909" s="68"/>
      <c r="FD2909" s="67"/>
      <c r="FE2909" s="67"/>
      <c r="FF2909" s="64"/>
      <c r="FG2909" s="5"/>
      <c r="FH2909" s="69"/>
      <c r="FI2909" s="6"/>
      <c r="FJ2909" s="5"/>
      <c r="FK2909" s="25"/>
      <c r="FL2909" s="5"/>
    </row>
    <row r="2910" spans="40:168">
      <c r="AN2910" s="14"/>
      <c r="AO2910" s="14"/>
      <c r="AP2910" s="5"/>
      <c r="AQ2910" s="25"/>
      <c r="AR2910" s="25"/>
      <c r="AS2910" s="96"/>
      <c r="AT2910" s="83"/>
      <c r="AU2910" s="14"/>
      <c r="AX2910" s="83"/>
      <c r="AY2910" s="83"/>
      <c r="AZ2910" s="83"/>
      <c r="BA2910" s="83"/>
      <c r="BJ2910" s="54"/>
      <c r="BK2910" s="22"/>
      <c r="BL2910" s="24"/>
      <c r="BP2910" s="23"/>
      <c r="BQ2910" s="24"/>
      <c r="BR2910" s="22"/>
      <c r="BS2910" s="24"/>
      <c r="BT2910" s="24"/>
      <c r="BU2910" s="23"/>
      <c r="BV2910" s="26"/>
      <c r="BX2910" s="6"/>
      <c r="BY2910" s="24"/>
      <c r="BZ2910" s="109"/>
      <c r="CA2910" s="66"/>
      <c r="CB2910" s="5"/>
      <c r="CC2910" s="68"/>
      <c r="CD2910" s="67"/>
      <c r="CE2910" s="67"/>
      <c r="CF2910" s="64"/>
      <c r="CG2910" s="5"/>
      <c r="CH2910" s="69"/>
      <c r="CI2910" s="6"/>
      <c r="CJ2910" s="5"/>
      <c r="CK2910" s="25"/>
      <c r="CL2910" s="5"/>
      <c r="DN2910" s="14"/>
      <c r="DO2910" s="14"/>
      <c r="DP2910" s="5"/>
      <c r="DQ2910" s="25"/>
      <c r="DR2910" s="25"/>
      <c r="DS2910" s="96"/>
      <c r="DT2910" s="83"/>
      <c r="DU2910" s="14"/>
      <c r="DX2910" s="83"/>
      <c r="DY2910" s="83"/>
      <c r="DZ2910" s="83"/>
      <c r="EA2910" s="83"/>
      <c r="EJ2910" s="54"/>
      <c r="EK2910" s="22"/>
      <c r="EL2910" s="24"/>
      <c r="EP2910" s="23"/>
      <c r="EQ2910" s="24"/>
      <c r="ER2910" s="22"/>
      <c r="ES2910" s="24"/>
      <c r="ET2910" s="24"/>
      <c r="EU2910" s="23"/>
      <c r="EV2910" s="26"/>
      <c r="EX2910" s="6"/>
      <c r="EY2910" s="24"/>
      <c r="EZ2910" s="109"/>
      <c r="FA2910" s="66"/>
      <c r="FB2910" s="5"/>
      <c r="FC2910" s="68"/>
      <c r="FD2910" s="67"/>
      <c r="FE2910" s="67"/>
      <c r="FF2910" s="64"/>
      <c r="FG2910" s="5"/>
      <c r="FH2910" s="69"/>
      <c r="FI2910" s="6"/>
      <c r="FJ2910" s="5"/>
      <c r="FK2910" s="25"/>
      <c r="FL2910" s="5"/>
    </row>
    <row r="2911" spans="40:168">
      <c r="AN2911" s="14"/>
      <c r="AO2911" s="14"/>
      <c r="AP2911" s="5"/>
      <c r="AQ2911" s="25"/>
      <c r="AR2911" s="25"/>
      <c r="AS2911" s="96"/>
      <c r="AT2911" s="83"/>
      <c r="AU2911" s="14"/>
      <c r="AX2911" s="83"/>
      <c r="AY2911" s="83"/>
      <c r="AZ2911" s="83"/>
      <c r="BA2911" s="83"/>
      <c r="BJ2911" s="54"/>
      <c r="BK2911" s="22"/>
      <c r="BL2911" s="24"/>
      <c r="BP2911" s="23"/>
      <c r="BQ2911" s="24"/>
      <c r="BR2911" s="22"/>
      <c r="BS2911" s="24"/>
      <c r="BT2911" s="24"/>
      <c r="BU2911" s="23"/>
      <c r="BV2911" s="26"/>
      <c r="BX2911" s="6"/>
      <c r="BY2911" s="24"/>
      <c r="BZ2911" s="109"/>
      <c r="CA2911" s="66"/>
      <c r="CB2911" s="5"/>
      <c r="CC2911" s="68"/>
      <c r="CD2911" s="67"/>
      <c r="CE2911" s="67"/>
      <c r="CF2911" s="64"/>
      <c r="CG2911" s="5"/>
      <c r="CH2911" s="69"/>
      <c r="CI2911" s="6"/>
      <c r="CJ2911" s="5"/>
      <c r="CK2911" s="25"/>
      <c r="CL2911" s="5"/>
      <c r="DN2911" s="14"/>
      <c r="DO2911" s="14"/>
      <c r="DP2911" s="5"/>
      <c r="DQ2911" s="25"/>
      <c r="DR2911" s="25"/>
      <c r="DS2911" s="96"/>
      <c r="DT2911" s="83"/>
      <c r="DU2911" s="14"/>
      <c r="DX2911" s="83"/>
      <c r="DY2911" s="83"/>
      <c r="DZ2911" s="83"/>
      <c r="EA2911" s="83"/>
      <c r="EJ2911" s="54"/>
      <c r="EK2911" s="22"/>
      <c r="EL2911" s="24"/>
      <c r="EP2911" s="23"/>
      <c r="EQ2911" s="24"/>
      <c r="ER2911" s="22"/>
      <c r="ES2911" s="24"/>
      <c r="ET2911" s="24"/>
      <c r="EU2911" s="23"/>
      <c r="EV2911" s="26"/>
      <c r="EX2911" s="6"/>
      <c r="EY2911" s="24"/>
      <c r="EZ2911" s="109"/>
      <c r="FA2911" s="66"/>
      <c r="FB2911" s="5"/>
      <c r="FC2911" s="68"/>
      <c r="FD2911" s="67"/>
      <c r="FE2911" s="67"/>
      <c r="FF2911" s="64"/>
      <c r="FG2911" s="5"/>
      <c r="FH2911" s="69"/>
      <c r="FI2911" s="6"/>
      <c r="FJ2911" s="5"/>
      <c r="FK2911" s="25"/>
      <c r="FL2911" s="5"/>
    </row>
    <row r="2912" spans="40:168">
      <c r="AN2912" s="14"/>
      <c r="AO2912" s="14"/>
      <c r="AP2912" s="5"/>
      <c r="AQ2912" s="25"/>
      <c r="AR2912" s="25"/>
      <c r="AS2912" s="96"/>
      <c r="AT2912" s="83"/>
      <c r="AU2912" s="14"/>
      <c r="AX2912" s="83"/>
      <c r="AY2912" s="83"/>
      <c r="AZ2912" s="83"/>
      <c r="BA2912" s="83"/>
      <c r="BJ2912" s="54"/>
      <c r="BK2912" s="22"/>
      <c r="BL2912" s="24"/>
      <c r="BP2912" s="23"/>
      <c r="BQ2912" s="24"/>
      <c r="BR2912" s="22"/>
      <c r="BS2912" s="24"/>
      <c r="BT2912" s="24"/>
      <c r="BU2912" s="23"/>
      <c r="BV2912" s="26"/>
      <c r="BX2912" s="6"/>
      <c r="BY2912" s="24"/>
      <c r="BZ2912" s="109"/>
      <c r="CA2912" s="66"/>
      <c r="CB2912" s="5"/>
      <c r="CC2912" s="68"/>
      <c r="CD2912" s="67"/>
      <c r="CE2912" s="67"/>
      <c r="CF2912" s="64"/>
      <c r="CG2912" s="5"/>
      <c r="CH2912" s="69"/>
      <c r="CI2912" s="6"/>
      <c r="CJ2912" s="5"/>
      <c r="CK2912" s="25"/>
      <c r="CL2912" s="5"/>
      <c r="DN2912" s="14"/>
      <c r="DO2912" s="14"/>
      <c r="DP2912" s="5"/>
      <c r="DQ2912" s="25"/>
      <c r="DR2912" s="25"/>
      <c r="DS2912" s="96"/>
      <c r="DT2912" s="83"/>
      <c r="DU2912" s="14"/>
      <c r="DX2912" s="83"/>
      <c r="DY2912" s="83"/>
      <c r="DZ2912" s="83"/>
      <c r="EA2912" s="83"/>
      <c r="EJ2912" s="54"/>
      <c r="EK2912" s="22"/>
      <c r="EL2912" s="24"/>
      <c r="EP2912" s="23"/>
      <c r="EQ2912" s="24"/>
      <c r="ER2912" s="22"/>
      <c r="ES2912" s="24"/>
      <c r="ET2912" s="24"/>
      <c r="EU2912" s="23"/>
      <c r="EV2912" s="26"/>
      <c r="EX2912" s="6"/>
      <c r="EY2912" s="24"/>
      <c r="EZ2912" s="109"/>
      <c r="FA2912" s="66"/>
      <c r="FB2912" s="5"/>
      <c r="FC2912" s="68"/>
      <c r="FD2912" s="67"/>
      <c r="FE2912" s="67"/>
      <c r="FF2912" s="64"/>
      <c r="FG2912" s="5"/>
      <c r="FH2912" s="69"/>
      <c r="FI2912" s="6"/>
      <c r="FJ2912" s="5"/>
      <c r="FK2912" s="25"/>
      <c r="FL2912" s="5"/>
    </row>
    <row r="2913" spans="40:168">
      <c r="AN2913" s="14"/>
      <c r="AO2913" s="14"/>
      <c r="AP2913" s="5"/>
      <c r="AQ2913" s="25"/>
      <c r="AR2913" s="25"/>
      <c r="AS2913" s="96"/>
      <c r="AT2913" s="83"/>
      <c r="AU2913" s="14"/>
      <c r="AX2913" s="83"/>
      <c r="AY2913" s="83"/>
      <c r="AZ2913" s="83"/>
      <c r="BA2913" s="83"/>
      <c r="BJ2913" s="54"/>
      <c r="BK2913" s="22"/>
      <c r="BL2913" s="24"/>
      <c r="BP2913" s="23"/>
      <c r="BQ2913" s="24"/>
      <c r="BR2913" s="22"/>
      <c r="BS2913" s="24"/>
      <c r="BT2913" s="24"/>
      <c r="BU2913" s="23"/>
      <c r="BV2913" s="26"/>
      <c r="BX2913" s="6"/>
      <c r="BY2913" s="24"/>
      <c r="BZ2913" s="109"/>
      <c r="CA2913" s="66"/>
      <c r="CB2913" s="5"/>
      <c r="CC2913" s="68"/>
      <c r="CD2913" s="67"/>
      <c r="CE2913" s="67"/>
      <c r="CF2913" s="64"/>
      <c r="CG2913" s="5"/>
      <c r="CH2913" s="69"/>
      <c r="CI2913" s="6"/>
      <c r="CJ2913" s="5"/>
      <c r="CK2913" s="25"/>
      <c r="CL2913" s="5"/>
      <c r="DN2913" s="14"/>
      <c r="DO2913" s="14"/>
      <c r="DP2913" s="5"/>
      <c r="DQ2913" s="25"/>
      <c r="DR2913" s="25"/>
      <c r="DS2913" s="96"/>
      <c r="DT2913" s="83"/>
      <c r="DU2913" s="14"/>
      <c r="DX2913" s="83"/>
      <c r="DY2913" s="83"/>
      <c r="DZ2913" s="83"/>
      <c r="EA2913" s="83"/>
      <c r="EJ2913" s="54"/>
      <c r="EK2913" s="22"/>
      <c r="EL2913" s="24"/>
      <c r="EP2913" s="23"/>
      <c r="EQ2913" s="24"/>
      <c r="ER2913" s="22"/>
      <c r="ES2913" s="24"/>
      <c r="ET2913" s="24"/>
      <c r="EU2913" s="23"/>
      <c r="EV2913" s="26"/>
      <c r="EX2913" s="6"/>
      <c r="EY2913" s="24"/>
      <c r="EZ2913" s="109"/>
      <c r="FA2913" s="66"/>
      <c r="FB2913" s="5"/>
      <c r="FC2913" s="68"/>
      <c r="FD2913" s="67"/>
      <c r="FE2913" s="67"/>
      <c r="FF2913" s="64"/>
      <c r="FG2913" s="5"/>
      <c r="FH2913" s="69"/>
      <c r="FI2913" s="6"/>
      <c r="FJ2913" s="5"/>
      <c r="FK2913" s="25"/>
      <c r="FL2913" s="5"/>
    </row>
    <row r="2914" spans="40:168">
      <c r="AN2914" s="14"/>
      <c r="AO2914" s="14"/>
      <c r="AP2914" s="5"/>
      <c r="AQ2914" s="25"/>
      <c r="AR2914" s="25"/>
      <c r="AS2914" s="96"/>
      <c r="AT2914" s="83"/>
      <c r="AU2914" s="14"/>
      <c r="AX2914" s="83"/>
      <c r="AY2914" s="83"/>
      <c r="AZ2914" s="83"/>
      <c r="BA2914" s="83"/>
      <c r="BJ2914" s="54"/>
      <c r="BK2914" s="22"/>
      <c r="BL2914" s="24"/>
      <c r="BP2914" s="23"/>
      <c r="BQ2914" s="24"/>
      <c r="BR2914" s="22"/>
      <c r="BS2914" s="24"/>
      <c r="BT2914" s="24"/>
      <c r="BU2914" s="23"/>
      <c r="BV2914" s="26"/>
      <c r="BX2914" s="6"/>
      <c r="BY2914" s="24"/>
      <c r="BZ2914" s="109"/>
      <c r="CA2914" s="66"/>
      <c r="CB2914" s="5"/>
      <c r="CC2914" s="68"/>
      <c r="CD2914" s="67"/>
      <c r="CE2914" s="67"/>
      <c r="CF2914" s="64"/>
      <c r="CG2914" s="5"/>
      <c r="CH2914" s="69"/>
      <c r="CI2914" s="6"/>
      <c r="CJ2914" s="5"/>
      <c r="CK2914" s="25"/>
      <c r="CL2914" s="5"/>
      <c r="DN2914" s="14"/>
      <c r="DO2914" s="14"/>
      <c r="DP2914" s="5"/>
      <c r="DQ2914" s="25"/>
      <c r="DR2914" s="25"/>
      <c r="DS2914" s="96"/>
      <c r="DT2914" s="83"/>
      <c r="DU2914" s="14"/>
      <c r="DX2914" s="83"/>
      <c r="DY2914" s="83"/>
      <c r="DZ2914" s="83"/>
      <c r="EA2914" s="83"/>
      <c r="EJ2914" s="54"/>
      <c r="EK2914" s="22"/>
      <c r="EL2914" s="24"/>
      <c r="EP2914" s="23"/>
      <c r="EQ2914" s="24"/>
      <c r="ER2914" s="22"/>
      <c r="ES2914" s="24"/>
      <c r="ET2914" s="24"/>
      <c r="EU2914" s="23"/>
      <c r="EV2914" s="26"/>
      <c r="EX2914" s="6"/>
      <c r="EY2914" s="24"/>
      <c r="EZ2914" s="109"/>
      <c r="FA2914" s="66"/>
      <c r="FB2914" s="5"/>
      <c r="FC2914" s="68"/>
      <c r="FD2914" s="67"/>
      <c r="FE2914" s="67"/>
      <c r="FF2914" s="64"/>
      <c r="FG2914" s="5"/>
      <c r="FH2914" s="69"/>
      <c r="FI2914" s="6"/>
      <c r="FJ2914" s="5"/>
      <c r="FK2914" s="25"/>
      <c r="FL2914" s="5"/>
    </row>
    <row r="2915" spans="40:168">
      <c r="AN2915" s="14"/>
      <c r="AO2915" s="14"/>
      <c r="AP2915" s="5"/>
      <c r="AQ2915" s="25"/>
      <c r="AR2915" s="25"/>
      <c r="AS2915" s="96"/>
      <c r="AT2915" s="83"/>
      <c r="AU2915" s="14"/>
      <c r="AX2915" s="83"/>
      <c r="AY2915" s="83"/>
      <c r="AZ2915" s="83"/>
      <c r="BA2915" s="83"/>
      <c r="BJ2915" s="54"/>
      <c r="BK2915" s="22"/>
      <c r="BL2915" s="24"/>
      <c r="BP2915" s="23"/>
      <c r="BQ2915" s="24"/>
      <c r="BR2915" s="22"/>
      <c r="BS2915" s="24"/>
      <c r="BT2915" s="24"/>
      <c r="BU2915" s="23"/>
      <c r="BV2915" s="26"/>
      <c r="BX2915" s="6"/>
      <c r="BY2915" s="24"/>
      <c r="BZ2915" s="109"/>
      <c r="CA2915" s="66"/>
      <c r="CB2915" s="5"/>
      <c r="CC2915" s="68"/>
      <c r="CD2915" s="67"/>
      <c r="CE2915" s="67"/>
      <c r="CF2915" s="64"/>
      <c r="CG2915" s="5"/>
      <c r="CH2915" s="69"/>
      <c r="CI2915" s="6"/>
      <c r="CJ2915" s="5"/>
      <c r="CK2915" s="25"/>
      <c r="CL2915" s="5"/>
      <c r="DN2915" s="14"/>
      <c r="DO2915" s="14"/>
      <c r="DP2915" s="5"/>
      <c r="DQ2915" s="25"/>
      <c r="DR2915" s="25"/>
      <c r="DS2915" s="96"/>
      <c r="DT2915" s="83"/>
      <c r="DU2915" s="14"/>
      <c r="DX2915" s="83"/>
      <c r="DY2915" s="83"/>
      <c r="DZ2915" s="83"/>
      <c r="EA2915" s="83"/>
      <c r="EJ2915" s="54"/>
      <c r="EK2915" s="22"/>
      <c r="EL2915" s="24"/>
      <c r="EP2915" s="23"/>
      <c r="EQ2915" s="24"/>
      <c r="ER2915" s="22"/>
      <c r="ES2915" s="24"/>
      <c r="ET2915" s="24"/>
      <c r="EU2915" s="23"/>
      <c r="EV2915" s="26"/>
      <c r="EX2915" s="6"/>
      <c r="EY2915" s="24"/>
      <c r="EZ2915" s="109"/>
      <c r="FA2915" s="66"/>
      <c r="FB2915" s="5"/>
      <c r="FC2915" s="68"/>
      <c r="FD2915" s="67"/>
      <c r="FE2915" s="67"/>
      <c r="FF2915" s="64"/>
      <c r="FG2915" s="5"/>
      <c r="FH2915" s="69"/>
      <c r="FI2915" s="6"/>
      <c r="FJ2915" s="5"/>
      <c r="FK2915" s="25"/>
      <c r="FL2915" s="5"/>
    </row>
    <row r="2916" spans="40:168">
      <c r="AN2916" s="14"/>
      <c r="AO2916" s="14"/>
      <c r="AP2916" s="5"/>
      <c r="AQ2916" s="25"/>
      <c r="AR2916" s="25"/>
      <c r="AS2916" s="96"/>
      <c r="AT2916" s="83"/>
      <c r="AU2916" s="14"/>
      <c r="AX2916" s="83"/>
      <c r="AY2916" s="83"/>
      <c r="AZ2916" s="83"/>
      <c r="BA2916" s="83"/>
      <c r="BJ2916" s="54"/>
      <c r="BK2916" s="22"/>
      <c r="BL2916" s="24"/>
      <c r="BP2916" s="23"/>
      <c r="BQ2916" s="24"/>
      <c r="BR2916" s="22"/>
      <c r="BS2916" s="24"/>
      <c r="BT2916" s="24"/>
      <c r="BU2916" s="23"/>
      <c r="BV2916" s="26"/>
      <c r="BX2916" s="6"/>
      <c r="BY2916" s="24"/>
      <c r="BZ2916" s="109"/>
      <c r="CA2916" s="66"/>
      <c r="CB2916" s="5"/>
      <c r="CC2916" s="68"/>
      <c r="CD2916" s="67"/>
      <c r="CE2916" s="67"/>
      <c r="CF2916" s="64"/>
      <c r="CG2916" s="5"/>
      <c r="CH2916" s="69"/>
      <c r="CI2916" s="6"/>
      <c r="CJ2916" s="5"/>
      <c r="CK2916" s="25"/>
      <c r="CL2916" s="5"/>
      <c r="DN2916" s="14"/>
      <c r="DO2916" s="14"/>
      <c r="DP2916" s="5"/>
      <c r="DQ2916" s="25"/>
      <c r="DR2916" s="25"/>
      <c r="DS2916" s="96"/>
      <c r="DT2916" s="83"/>
      <c r="DU2916" s="14"/>
      <c r="DX2916" s="83"/>
      <c r="DY2916" s="83"/>
      <c r="DZ2916" s="83"/>
      <c r="EA2916" s="83"/>
      <c r="EJ2916" s="54"/>
      <c r="EK2916" s="22"/>
      <c r="EL2916" s="24"/>
      <c r="EP2916" s="23"/>
      <c r="EQ2916" s="24"/>
      <c r="ER2916" s="22"/>
      <c r="ES2916" s="24"/>
      <c r="ET2916" s="24"/>
      <c r="EU2916" s="23"/>
      <c r="EV2916" s="26"/>
      <c r="EX2916" s="6"/>
      <c r="EY2916" s="24"/>
      <c r="EZ2916" s="109"/>
      <c r="FA2916" s="66"/>
      <c r="FB2916" s="5"/>
      <c r="FC2916" s="68"/>
      <c r="FD2916" s="67"/>
      <c r="FE2916" s="67"/>
      <c r="FF2916" s="64"/>
      <c r="FG2916" s="5"/>
      <c r="FH2916" s="69"/>
      <c r="FI2916" s="6"/>
      <c r="FJ2916" s="5"/>
      <c r="FK2916" s="25"/>
      <c r="FL2916" s="5"/>
    </row>
    <row r="2917" spans="40:168">
      <c r="AN2917" s="14"/>
      <c r="AO2917" s="14"/>
      <c r="AP2917" s="5"/>
      <c r="AQ2917" s="25"/>
      <c r="AR2917" s="25"/>
      <c r="AS2917" s="96"/>
      <c r="AT2917" s="83"/>
      <c r="AU2917" s="14"/>
      <c r="AX2917" s="83"/>
      <c r="AY2917" s="83"/>
      <c r="AZ2917" s="83"/>
      <c r="BA2917" s="83"/>
      <c r="BJ2917" s="54"/>
      <c r="BK2917" s="22"/>
      <c r="BL2917" s="24"/>
      <c r="BP2917" s="23"/>
      <c r="BQ2917" s="24"/>
      <c r="BR2917" s="22"/>
      <c r="BS2917" s="24"/>
      <c r="BT2917" s="24"/>
      <c r="BU2917" s="23"/>
      <c r="BV2917" s="26"/>
      <c r="BX2917" s="6"/>
      <c r="BY2917" s="24"/>
      <c r="BZ2917" s="109"/>
      <c r="CA2917" s="66"/>
      <c r="CB2917" s="5"/>
      <c r="CC2917" s="68"/>
      <c r="CD2917" s="67"/>
      <c r="CE2917" s="67"/>
      <c r="CF2917" s="64"/>
      <c r="CG2917" s="5"/>
      <c r="CH2917" s="69"/>
      <c r="CI2917" s="6"/>
      <c r="CJ2917" s="5"/>
      <c r="CK2917" s="25"/>
      <c r="CL2917" s="5"/>
      <c r="DN2917" s="14"/>
      <c r="DO2917" s="14"/>
      <c r="DP2917" s="5"/>
      <c r="DQ2917" s="25"/>
      <c r="DR2917" s="25"/>
      <c r="DS2917" s="96"/>
      <c r="DT2917" s="83"/>
      <c r="DU2917" s="14"/>
      <c r="DX2917" s="83"/>
      <c r="DY2917" s="83"/>
      <c r="DZ2917" s="83"/>
      <c r="EA2917" s="83"/>
      <c r="EJ2917" s="54"/>
      <c r="EK2917" s="22"/>
      <c r="EL2917" s="24"/>
      <c r="EP2917" s="23"/>
      <c r="EQ2917" s="24"/>
      <c r="ER2917" s="22"/>
      <c r="ES2917" s="24"/>
      <c r="ET2917" s="24"/>
      <c r="EU2917" s="23"/>
      <c r="EV2917" s="26"/>
      <c r="EX2917" s="6"/>
      <c r="EY2917" s="24"/>
      <c r="EZ2917" s="109"/>
      <c r="FA2917" s="66"/>
      <c r="FB2917" s="5"/>
      <c r="FC2917" s="68"/>
      <c r="FD2917" s="67"/>
      <c r="FE2917" s="67"/>
      <c r="FF2917" s="64"/>
      <c r="FG2917" s="5"/>
      <c r="FH2917" s="69"/>
      <c r="FI2917" s="6"/>
      <c r="FJ2917" s="5"/>
      <c r="FK2917" s="25"/>
      <c r="FL2917" s="5"/>
    </row>
    <row r="2918" spans="40:168">
      <c r="AN2918" s="14"/>
      <c r="AO2918" s="14"/>
      <c r="AP2918" s="5"/>
      <c r="AQ2918" s="25"/>
      <c r="AR2918" s="25"/>
      <c r="AS2918" s="96"/>
      <c r="AT2918" s="83"/>
      <c r="AU2918" s="14"/>
      <c r="AX2918" s="83"/>
      <c r="AY2918" s="83"/>
      <c r="AZ2918" s="83"/>
      <c r="BA2918" s="83"/>
      <c r="BJ2918" s="54"/>
      <c r="BK2918" s="22"/>
      <c r="BL2918" s="24"/>
      <c r="BP2918" s="23"/>
      <c r="BQ2918" s="24"/>
      <c r="BR2918" s="22"/>
      <c r="BS2918" s="24"/>
      <c r="BT2918" s="24"/>
      <c r="BU2918" s="23"/>
      <c r="BV2918" s="26"/>
      <c r="BX2918" s="6"/>
      <c r="BY2918" s="24"/>
      <c r="BZ2918" s="109"/>
      <c r="CA2918" s="66"/>
      <c r="CB2918" s="5"/>
      <c r="CC2918" s="68"/>
      <c r="CD2918" s="67"/>
      <c r="CE2918" s="67"/>
      <c r="CF2918" s="64"/>
      <c r="CG2918" s="5"/>
      <c r="CH2918" s="69"/>
      <c r="CI2918" s="6"/>
      <c r="CJ2918" s="5"/>
      <c r="CK2918" s="25"/>
      <c r="CL2918" s="5"/>
      <c r="DN2918" s="14"/>
      <c r="DO2918" s="14"/>
      <c r="DP2918" s="5"/>
      <c r="DQ2918" s="25"/>
      <c r="DR2918" s="25"/>
      <c r="DS2918" s="96"/>
      <c r="DT2918" s="83"/>
      <c r="DU2918" s="14"/>
      <c r="DX2918" s="83"/>
      <c r="DY2918" s="83"/>
      <c r="DZ2918" s="83"/>
      <c r="EA2918" s="83"/>
      <c r="EJ2918" s="54"/>
      <c r="EK2918" s="22"/>
      <c r="EL2918" s="24"/>
      <c r="EP2918" s="23"/>
      <c r="EQ2918" s="24"/>
      <c r="ER2918" s="22"/>
      <c r="ES2918" s="24"/>
      <c r="ET2918" s="24"/>
      <c r="EU2918" s="23"/>
      <c r="EV2918" s="26"/>
      <c r="EX2918" s="6"/>
      <c r="EY2918" s="24"/>
      <c r="EZ2918" s="109"/>
      <c r="FA2918" s="66"/>
      <c r="FB2918" s="5"/>
      <c r="FC2918" s="68"/>
      <c r="FD2918" s="67"/>
      <c r="FE2918" s="67"/>
      <c r="FF2918" s="64"/>
      <c r="FG2918" s="5"/>
      <c r="FH2918" s="69"/>
      <c r="FI2918" s="6"/>
      <c r="FJ2918" s="5"/>
      <c r="FK2918" s="25"/>
      <c r="FL2918" s="5"/>
    </row>
    <row r="2919" spans="40:168">
      <c r="AN2919" s="14"/>
      <c r="AO2919" s="14"/>
      <c r="AP2919" s="5"/>
      <c r="AQ2919" s="25"/>
      <c r="AR2919" s="25"/>
      <c r="AS2919" s="96"/>
      <c r="AT2919" s="83"/>
      <c r="AU2919" s="14"/>
      <c r="AX2919" s="83"/>
      <c r="AY2919" s="83"/>
      <c r="AZ2919" s="83"/>
      <c r="BA2919" s="83"/>
      <c r="BJ2919" s="54"/>
      <c r="BK2919" s="22"/>
      <c r="BL2919" s="24"/>
      <c r="BP2919" s="23"/>
      <c r="BQ2919" s="24"/>
      <c r="BR2919" s="22"/>
      <c r="BS2919" s="24"/>
      <c r="BT2919" s="24"/>
      <c r="BU2919" s="23"/>
      <c r="BV2919" s="26"/>
      <c r="BX2919" s="6"/>
      <c r="BY2919" s="24"/>
      <c r="BZ2919" s="109"/>
      <c r="CA2919" s="66"/>
      <c r="CB2919" s="5"/>
      <c r="CC2919" s="68"/>
      <c r="CD2919" s="67"/>
      <c r="CE2919" s="67"/>
      <c r="CF2919" s="64"/>
      <c r="CG2919" s="5"/>
      <c r="CH2919" s="69"/>
      <c r="CI2919" s="6"/>
      <c r="CJ2919" s="5"/>
      <c r="CK2919" s="25"/>
      <c r="CL2919" s="5"/>
      <c r="DN2919" s="14"/>
      <c r="DO2919" s="14"/>
      <c r="DP2919" s="5"/>
      <c r="DQ2919" s="25"/>
      <c r="DR2919" s="25"/>
      <c r="DS2919" s="96"/>
      <c r="DT2919" s="83"/>
      <c r="DU2919" s="14"/>
      <c r="DX2919" s="83"/>
      <c r="DY2919" s="83"/>
      <c r="DZ2919" s="83"/>
      <c r="EA2919" s="83"/>
      <c r="EJ2919" s="54"/>
      <c r="EK2919" s="22"/>
      <c r="EL2919" s="24"/>
      <c r="EP2919" s="23"/>
      <c r="EQ2919" s="24"/>
      <c r="ER2919" s="22"/>
      <c r="ES2919" s="24"/>
      <c r="ET2919" s="24"/>
      <c r="EU2919" s="23"/>
      <c r="EV2919" s="26"/>
      <c r="EX2919" s="6"/>
      <c r="EY2919" s="24"/>
      <c r="EZ2919" s="109"/>
      <c r="FA2919" s="66"/>
      <c r="FB2919" s="5"/>
      <c r="FC2919" s="68"/>
      <c r="FD2919" s="67"/>
      <c r="FE2919" s="67"/>
      <c r="FF2919" s="64"/>
      <c r="FG2919" s="5"/>
      <c r="FH2919" s="69"/>
      <c r="FI2919" s="6"/>
      <c r="FJ2919" s="5"/>
      <c r="FK2919" s="25"/>
      <c r="FL2919" s="5"/>
    </row>
    <row r="2920" spans="40:168">
      <c r="AN2920" s="14"/>
      <c r="AO2920" s="14"/>
      <c r="AP2920" s="5"/>
      <c r="AQ2920" s="25"/>
      <c r="AR2920" s="25"/>
      <c r="AS2920" s="96"/>
      <c r="AT2920" s="83"/>
      <c r="AU2920" s="14"/>
      <c r="AX2920" s="83"/>
      <c r="AY2920" s="83"/>
      <c r="AZ2920" s="83"/>
      <c r="BA2920" s="83"/>
      <c r="BJ2920" s="54"/>
      <c r="BK2920" s="22"/>
      <c r="BL2920" s="24"/>
      <c r="BP2920" s="23"/>
      <c r="BQ2920" s="24"/>
      <c r="BR2920" s="22"/>
      <c r="BS2920" s="24"/>
      <c r="BT2920" s="24"/>
      <c r="BU2920" s="23"/>
      <c r="BV2920" s="26"/>
      <c r="BX2920" s="6"/>
      <c r="BY2920" s="24"/>
      <c r="BZ2920" s="109"/>
      <c r="CA2920" s="66"/>
      <c r="CB2920" s="5"/>
      <c r="CC2920" s="68"/>
      <c r="CD2920" s="67"/>
      <c r="CE2920" s="67"/>
      <c r="CF2920" s="64"/>
      <c r="CG2920" s="5"/>
      <c r="CH2920" s="69"/>
      <c r="CI2920" s="6"/>
      <c r="CJ2920" s="5"/>
      <c r="CK2920" s="25"/>
      <c r="CL2920" s="5"/>
      <c r="DN2920" s="14"/>
      <c r="DO2920" s="14"/>
      <c r="DP2920" s="5"/>
      <c r="DQ2920" s="25"/>
      <c r="DR2920" s="25"/>
      <c r="DS2920" s="96"/>
      <c r="DT2920" s="83"/>
      <c r="DU2920" s="14"/>
      <c r="DX2920" s="83"/>
      <c r="DY2920" s="83"/>
      <c r="DZ2920" s="83"/>
      <c r="EA2920" s="83"/>
      <c r="EJ2920" s="54"/>
      <c r="EK2920" s="22"/>
      <c r="EL2920" s="24"/>
      <c r="EP2920" s="23"/>
      <c r="EQ2920" s="24"/>
      <c r="ER2920" s="22"/>
      <c r="ES2920" s="24"/>
      <c r="ET2920" s="24"/>
      <c r="EU2920" s="23"/>
      <c r="EV2920" s="26"/>
      <c r="EX2920" s="6"/>
      <c r="EY2920" s="24"/>
      <c r="EZ2920" s="109"/>
      <c r="FA2920" s="66"/>
      <c r="FB2920" s="5"/>
      <c r="FC2920" s="68"/>
      <c r="FD2920" s="67"/>
      <c r="FE2920" s="67"/>
      <c r="FF2920" s="64"/>
      <c r="FG2920" s="5"/>
      <c r="FH2920" s="69"/>
      <c r="FI2920" s="6"/>
      <c r="FJ2920" s="5"/>
      <c r="FK2920" s="25"/>
      <c r="FL2920" s="5"/>
    </row>
    <row r="2921" spans="40:168">
      <c r="AN2921" s="14"/>
      <c r="AO2921" s="14"/>
      <c r="AP2921" s="5"/>
      <c r="AQ2921" s="25"/>
      <c r="AR2921" s="25"/>
      <c r="AS2921" s="96"/>
      <c r="AT2921" s="83"/>
      <c r="AU2921" s="14"/>
      <c r="AX2921" s="83"/>
      <c r="AY2921" s="83"/>
      <c r="AZ2921" s="83"/>
      <c r="BA2921" s="83"/>
      <c r="BJ2921" s="54"/>
      <c r="BK2921" s="22"/>
      <c r="BL2921" s="24"/>
      <c r="BP2921" s="23"/>
      <c r="BQ2921" s="24"/>
      <c r="BR2921" s="22"/>
      <c r="BS2921" s="24"/>
      <c r="BT2921" s="24"/>
      <c r="BU2921" s="23"/>
      <c r="BV2921" s="26"/>
      <c r="BX2921" s="6"/>
      <c r="BY2921" s="24"/>
      <c r="BZ2921" s="109"/>
      <c r="CA2921" s="66"/>
      <c r="CB2921" s="5"/>
      <c r="CC2921" s="68"/>
      <c r="CD2921" s="67"/>
      <c r="CE2921" s="67"/>
      <c r="CF2921" s="64"/>
      <c r="CG2921" s="5"/>
      <c r="CH2921" s="69"/>
      <c r="CI2921" s="6"/>
      <c r="CJ2921" s="5"/>
      <c r="CK2921" s="25"/>
      <c r="CL2921" s="5"/>
      <c r="DN2921" s="14"/>
      <c r="DO2921" s="14"/>
      <c r="DP2921" s="5"/>
      <c r="DQ2921" s="25"/>
      <c r="DR2921" s="25"/>
      <c r="DS2921" s="96"/>
      <c r="DT2921" s="83"/>
      <c r="DU2921" s="14"/>
      <c r="DX2921" s="83"/>
      <c r="DY2921" s="83"/>
      <c r="DZ2921" s="83"/>
      <c r="EA2921" s="83"/>
      <c r="EJ2921" s="54"/>
      <c r="EK2921" s="22"/>
      <c r="EL2921" s="24"/>
      <c r="EP2921" s="23"/>
      <c r="EQ2921" s="24"/>
      <c r="ER2921" s="22"/>
      <c r="ES2921" s="24"/>
      <c r="ET2921" s="24"/>
      <c r="EU2921" s="23"/>
      <c r="EV2921" s="26"/>
      <c r="EX2921" s="6"/>
      <c r="EY2921" s="24"/>
      <c r="EZ2921" s="109"/>
      <c r="FA2921" s="66"/>
      <c r="FB2921" s="5"/>
      <c r="FC2921" s="68"/>
      <c r="FD2921" s="67"/>
      <c r="FE2921" s="67"/>
      <c r="FF2921" s="64"/>
      <c r="FG2921" s="5"/>
      <c r="FH2921" s="69"/>
      <c r="FI2921" s="6"/>
      <c r="FJ2921" s="5"/>
      <c r="FK2921" s="25"/>
      <c r="FL2921" s="5"/>
    </row>
    <row r="2922" spans="40:168">
      <c r="AN2922" s="14"/>
      <c r="AO2922" s="14"/>
      <c r="AP2922" s="5"/>
      <c r="AQ2922" s="25"/>
      <c r="AR2922" s="25"/>
      <c r="AS2922" s="96"/>
      <c r="AT2922" s="83"/>
      <c r="AU2922" s="14"/>
      <c r="AX2922" s="83"/>
      <c r="AY2922" s="83"/>
      <c r="AZ2922" s="83"/>
      <c r="BA2922" s="83"/>
      <c r="BJ2922" s="54"/>
      <c r="BK2922" s="22"/>
      <c r="BL2922" s="24"/>
      <c r="BP2922" s="23"/>
      <c r="BQ2922" s="24"/>
      <c r="BR2922" s="22"/>
      <c r="BS2922" s="24"/>
      <c r="BT2922" s="24"/>
      <c r="BU2922" s="23"/>
      <c r="BV2922" s="26"/>
      <c r="BX2922" s="6"/>
      <c r="BY2922" s="24"/>
      <c r="BZ2922" s="109"/>
      <c r="CA2922" s="66"/>
      <c r="CB2922" s="5"/>
      <c r="CC2922" s="68"/>
      <c r="CD2922" s="67"/>
      <c r="CE2922" s="67"/>
      <c r="CF2922" s="64"/>
      <c r="CG2922" s="5"/>
      <c r="CH2922" s="69"/>
      <c r="CI2922" s="6"/>
      <c r="CJ2922" s="5"/>
      <c r="CK2922" s="25"/>
      <c r="CL2922" s="5"/>
      <c r="DN2922" s="14"/>
      <c r="DO2922" s="14"/>
      <c r="DP2922" s="5"/>
      <c r="DQ2922" s="25"/>
      <c r="DR2922" s="25"/>
      <c r="DS2922" s="96"/>
      <c r="DT2922" s="83"/>
      <c r="DU2922" s="14"/>
      <c r="DX2922" s="83"/>
      <c r="DY2922" s="83"/>
      <c r="DZ2922" s="83"/>
      <c r="EA2922" s="83"/>
      <c r="EJ2922" s="54"/>
      <c r="EK2922" s="22"/>
      <c r="EL2922" s="24"/>
      <c r="EP2922" s="23"/>
      <c r="EQ2922" s="24"/>
      <c r="ER2922" s="22"/>
      <c r="ES2922" s="24"/>
      <c r="ET2922" s="24"/>
      <c r="EU2922" s="23"/>
      <c r="EV2922" s="26"/>
      <c r="EX2922" s="6"/>
      <c r="EY2922" s="24"/>
      <c r="EZ2922" s="109"/>
      <c r="FA2922" s="66"/>
      <c r="FB2922" s="5"/>
      <c r="FC2922" s="68"/>
      <c r="FD2922" s="67"/>
      <c r="FE2922" s="67"/>
      <c r="FF2922" s="64"/>
      <c r="FG2922" s="5"/>
      <c r="FH2922" s="69"/>
      <c r="FI2922" s="6"/>
      <c r="FJ2922" s="5"/>
      <c r="FK2922" s="25"/>
      <c r="FL2922" s="5"/>
    </row>
    <row r="2923" spans="40:168">
      <c r="AN2923" s="14"/>
      <c r="AO2923" s="14"/>
      <c r="AP2923" s="5"/>
      <c r="AQ2923" s="25"/>
      <c r="AR2923" s="25"/>
      <c r="AS2923" s="96"/>
      <c r="AT2923" s="83"/>
      <c r="AU2923" s="14"/>
      <c r="AX2923" s="83"/>
      <c r="AY2923" s="83"/>
      <c r="AZ2923" s="83"/>
      <c r="BA2923" s="83"/>
      <c r="BJ2923" s="54"/>
      <c r="BK2923" s="22"/>
      <c r="BL2923" s="24"/>
      <c r="BP2923" s="23"/>
      <c r="BQ2923" s="24"/>
      <c r="BR2923" s="22"/>
      <c r="BS2923" s="24"/>
      <c r="BT2923" s="24"/>
      <c r="BU2923" s="23"/>
      <c r="BV2923" s="26"/>
      <c r="BX2923" s="6"/>
      <c r="BY2923" s="24"/>
      <c r="BZ2923" s="109"/>
      <c r="CA2923" s="66"/>
      <c r="CB2923" s="5"/>
      <c r="CC2923" s="68"/>
      <c r="CD2923" s="67"/>
      <c r="CE2923" s="67"/>
      <c r="CF2923" s="64"/>
      <c r="CG2923" s="5"/>
      <c r="CH2923" s="69"/>
      <c r="CI2923" s="6"/>
      <c r="CJ2923" s="5"/>
      <c r="CK2923" s="25"/>
      <c r="CL2923" s="5"/>
      <c r="DN2923" s="14"/>
      <c r="DO2923" s="14"/>
      <c r="DP2923" s="5"/>
      <c r="DQ2923" s="25"/>
      <c r="DR2923" s="25"/>
      <c r="DS2923" s="96"/>
      <c r="DT2923" s="83"/>
      <c r="DU2923" s="14"/>
      <c r="DX2923" s="83"/>
      <c r="DY2923" s="83"/>
      <c r="DZ2923" s="83"/>
      <c r="EA2923" s="83"/>
      <c r="EJ2923" s="54"/>
      <c r="EK2923" s="22"/>
      <c r="EL2923" s="24"/>
      <c r="EP2923" s="23"/>
      <c r="EQ2923" s="24"/>
      <c r="ER2923" s="22"/>
      <c r="ES2923" s="24"/>
      <c r="ET2923" s="24"/>
      <c r="EU2923" s="23"/>
      <c r="EV2923" s="26"/>
      <c r="EX2923" s="6"/>
      <c r="EY2923" s="24"/>
      <c r="EZ2923" s="109"/>
      <c r="FA2923" s="66"/>
      <c r="FB2923" s="5"/>
      <c r="FC2923" s="68"/>
      <c r="FD2923" s="67"/>
      <c r="FE2923" s="67"/>
      <c r="FF2923" s="64"/>
      <c r="FG2923" s="5"/>
      <c r="FH2923" s="69"/>
      <c r="FI2923" s="6"/>
      <c r="FJ2923" s="5"/>
      <c r="FK2923" s="25"/>
      <c r="FL2923" s="5"/>
    </row>
    <row r="2924" spans="40:168">
      <c r="AN2924" s="14"/>
      <c r="AO2924" s="14"/>
      <c r="AP2924" s="5"/>
      <c r="AQ2924" s="25"/>
      <c r="AR2924" s="25"/>
      <c r="AS2924" s="96"/>
      <c r="AT2924" s="83"/>
      <c r="AU2924" s="14"/>
      <c r="AX2924" s="83"/>
      <c r="AY2924" s="83"/>
      <c r="AZ2924" s="83"/>
      <c r="BA2924" s="83"/>
      <c r="BJ2924" s="54"/>
      <c r="BK2924" s="22"/>
      <c r="BL2924" s="24"/>
      <c r="BP2924" s="23"/>
      <c r="BQ2924" s="24"/>
      <c r="BR2924" s="22"/>
      <c r="BS2924" s="24"/>
      <c r="BT2924" s="24"/>
      <c r="BU2924" s="23"/>
      <c r="BV2924" s="26"/>
      <c r="BX2924" s="6"/>
      <c r="BY2924" s="24"/>
      <c r="BZ2924" s="109"/>
      <c r="CA2924" s="66"/>
      <c r="CB2924" s="5"/>
      <c r="CC2924" s="68"/>
      <c r="CD2924" s="67"/>
      <c r="CE2924" s="67"/>
      <c r="CF2924" s="64"/>
      <c r="CG2924" s="5"/>
      <c r="CH2924" s="69"/>
      <c r="CI2924" s="6"/>
      <c r="CJ2924" s="5"/>
      <c r="CK2924" s="25"/>
      <c r="CL2924" s="5"/>
      <c r="DN2924" s="14"/>
      <c r="DO2924" s="14"/>
      <c r="DP2924" s="5"/>
      <c r="DQ2924" s="25"/>
      <c r="DR2924" s="25"/>
      <c r="DS2924" s="96"/>
      <c r="DT2924" s="83"/>
      <c r="DU2924" s="14"/>
      <c r="DX2924" s="83"/>
      <c r="DY2924" s="83"/>
      <c r="DZ2924" s="83"/>
      <c r="EA2924" s="83"/>
      <c r="EJ2924" s="54"/>
      <c r="EK2924" s="22"/>
      <c r="EL2924" s="24"/>
      <c r="EP2924" s="23"/>
      <c r="EQ2924" s="24"/>
      <c r="ER2924" s="22"/>
      <c r="ES2924" s="24"/>
      <c r="ET2924" s="24"/>
      <c r="EU2924" s="23"/>
      <c r="EV2924" s="26"/>
      <c r="EX2924" s="6"/>
      <c r="EY2924" s="24"/>
      <c r="EZ2924" s="109"/>
      <c r="FA2924" s="66"/>
      <c r="FB2924" s="5"/>
      <c r="FC2924" s="68"/>
      <c r="FD2924" s="67"/>
      <c r="FE2924" s="67"/>
      <c r="FF2924" s="64"/>
      <c r="FG2924" s="5"/>
      <c r="FH2924" s="69"/>
      <c r="FI2924" s="6"/>
      <c r="FJ2924" s="5"/>
      <c r="FK2924" s="25"/>
      <c r="FL2924" s="5"/>
    </row>
    <row r="2925" spans="40:168">
      <c r="AN2925" s="14"/>
      <c r="AO2925" s="14"/>
      <c r="AP2925" s="5"/>
      <c r="AQ2925" s="25"/>
      <c r="AR2925" s="25"/>
      <c r="AS2925" s="96"/>
      <c r="AT2925" s="83"/>
      <c r="AU2925" s="14"/>
      <c r="AX2925" s="83"/>
      <c r="AY2925" s="83"/>
      <c r="AZ2925" s="83"/>
      <c r="BA2925" s="83"/>
      <c r="BJ2925" s="54"/>
      <c r="BK2925" s="22"/>
      <c r="BL2925" s="24"/>
      <c r="BP2925" s="23"/>
      <c r="BQ2925" s="24"/>
      <c r="BR2925" s="22"/>
      <c r="BS2925" s="24"/>
      <c r="BT2925" s="24"/>
      <c r="BU2925" s="23"/>
      <c r="BV2925" s="26"/>
      <c r="BX2925" s="6"/>
      <c r="BY2925" s="24"/>
      <c r="BZ2925" s="109"/>
      <c r="CA2925" s="66"/>
      <c r="CB2925" s="5"/>
      <c r="CC2925" s="68"/>
      <c r="CD2925" s="67"/>
      <c r="CE2925" s="67"/>
      <c r="CF2925" s="64"/>
      <c r="CG2925" s="5"/>
      <c r="CH2925" s="69"/>
      <c r="CI2925" s="6"/>
      <c r="CJ2925" s="5"/>
      <c r="CK2925" s="25"/>
      <c r="CL2925" s="5"/>
      <c r="DN2925" s="14"/>
      <c r="DO2925" s="14"/>
      <c r="DP2925" s="5"/>
      <c r="DQ2925" s="25"/>
      <c r="DR2925" s="25"/>
      <c r="DS2925" s="96"/>
      <c r="DT2925" s="83"/>
      <c r="DU2925" s="14"/>
      <c r="DX2925" s="83"/>
      <c r="DY2925" s="83"/>
      <c r="DZ2925" s="83"/>
      <c r="EA2925" s="83"/>
      <c r="EJ2925" s="54"/>
      <c r="EK2925" s="22"/>
      <c r="EL2925" s="24"/>
      <c r="EP2925" s="23"/>
      <c r="EQ2925" s="24"/>
      <c r="ER2925" s="22"/>
      <c r="ES2925" s="24"/>
      <c r="ET2925" s="24"/>
      <c r="EU2925" s="23"/>
      <c r="EV2925" s="26"/>
      <c r="EX2925" s="6"/>
      <c r="EY2925" s="24"/>
      <c r="EZ2925" s="109"/>
      <c r="FA2925" s="66"/>
      <c r="FB2925" s="5"/>
      <c r="FC2925" s="68"/>
      <c r="FD2925" s="67"/>
      <c r="FE2925" s="67"/>
      <c r="FF2925" s="64"/>
      <c r="FG2925" s="5"/>
      <c r="FH2925" s="69"/>
      <c r="FI2925" s="6"/>
      <c r="FJ2925" s="5"/>
      <c r="FK2925" s="25"/>
      <c r="FL2925" s="5"/>
    </row>
    <row r="2926" spans="40:168">
      <c r="AN2926" s="14"/>
      <c r="AO2926" s="14"/>
      <c r="AP2926" s="5"/>
      <c r="AQ2926" s="25"/>
      <c r="AR2926" s="25"/>
      <c r="AS2926" s="96"/>
      <c r="AT2926" s="83"/>
      <c r="AU2926" s="14"/>
      <c r="AX2926" s="83"/>
      <c r="AY2926" s="83"/>
      <c r="AZ2926" s="83"/>
      <c r="BA2926" s="83"/>
      <c r="BJ2926" s="54"/>
      <c r="BK2926" s="22"/>
      <c r="BL2926" s="24"/>
      <c r="BP2926" s="23"/>
      <c r="BQ2926" s="24"/>
      <c r="BR2926" s="22"/>
      <c r="BS2926" s="24"/>
      <c r="BT2926" s="24"/>
      <c r="BU2926" s="23"/>
      <c r="BV2926" s="26"/>
      <c r="BX2926" s="6"/>
      <c r="BY2926" s="24"/>
      <c r="BZ2926" s="109"/>
      <c r="CA2926" s="66"/>
      <c r="CB2926" s="5"/>
      <c r="CC2926" s="68"/>
      <c r="CD2926" s="67"/>
      <c r="CE2926" s="67"/>
      <c r="CF2926" s="64"/>
      <c r="CG2926" s="5"/>
      <c r="CH2926" s="69"/>
      <c r="CI2926" s="6"/>
      <c r="CJ2926" s="5"/>
      <c r="CK2926" s="25"/>
      <c r="CL2926" s="5"/>
      <c r="DN2926" s="14"/>
      <c r="DO2926" s="14"/>
      <c r="DP2926" s="5"/>
      <c r="DQ2926" s="25"/>
      <c r="DR2926" s="25"/>
      <c r="DS2926" s="96"/>
      <c r="DT2926" s="83"/>
      <c r="DU2926" s="14"/>
      <c r="DX2926" s="83"/>
      <c r="DY2926" s="83"/>
      <c r="DZ2926" s="83"/>
      <c r="EA2926" s="83"/>
      <c r="EJ2926" s="54"/>
      <c r="EK2926" s="22"/>
      <c r="EL2926" s="24"/>
      <c r="EP2926" s="23"/>
      <c r="EQ2926" s="24"/>
      <c r="ER2926" s="22"/>
      <c r="ES2926" s="24"/>
      <c r="ET2926" s="24"/>
      <c r="EU2926" s="23"/>
      <c r="EV2926" s="26"/>
      <c r="EX2926" s="6"/>
      <c r="EY2926" s="24"/>
      <c r="EZ2926" s="109"/>
      <c r="FA2926" s="66"/>
      <c r="FB2926" s="5"/>
      <c r="FC2926" s="68"/>
      <c r="FD2926" s="67"/>
      <c r="FE2926" s="67"/>
      <c r="FF2926" s="64"/>
      <c r="FG2926" s="5"/>
      <c r="FH2926" s="69"/>
      <c r="FI2926" s="6"/>
      <c r="FJ2926" s="5"/>
      <c r="FK2926" s="25"/>
      <c r="FL2926" s="5"/>
    </row>
    <row r="2927" spans="40:168">
      <c r="AN2927" s="14"/>
      <c r="AO2927" s="14"/>
      <c r="AP2927" s="5"/>
      <c r="AQ2927" s="25"/>
      <c r="AR2927" s="25"/>
      <c r="AS2927" s="96"/>
      <c r="AT2927" s="83"/>
      <c r="AU2927" s="14"/>
      <c r="AX2927" s="83"/>
      <c r="AY2927" s="83"/>
      <c r="AZ2927" s="83"/>
      <c r="BA2927" s="83"/>
      <c r="BJ2927" s="54"/>
      <c r="BK2927" s="22"/>
      <c r="BL2927" s="24"/>
      <c r="BP2927" s="23"/>
      <c r="BQ2927" s="24"/>
      <c r="BR2927" s="22"/>
      <c r="BS2927" s="24"/>
      <c r="BT2927" s="24"/>
      <c r="BU2927" s="23"/>
      <c r="BV2927" s="26"/>
      <c r="BX2927" s="6"/>
      <c r="BY2927" s="24"/>
      <c r="BZ2927" s="109"/>
      <c r="CA2927" s="66"/>
      <c r="CB2927" s="5"/>
      <c r="CC2927" s="68"/>
      <c r="CD2927" s="67"/>
      <c r="CE2927" s="67"/>
      <c r="CF2927" s="64"/>
      <c r="CG2927" s="5"/>
      <c r="CH2927" s="69"/>
      <c r="CI2927" s="6"/>
      <c r="CJ2927" s="5"/>
      <c r="CK2927" s="25"/>
      <c r="CL2927" s="5"/>
      <c r="DN2927" s="14"/>
      <c r="DO2927" s="14"/>
      <c r="DP2927" s="5"/>
      <c r="DQ2927" s="25"/>
      <c r="DR2927" s="25"/>
      <c r="DS2927" s="96"/>
      <c r="DT2927" s="83"/>
      <c r="DU2927" s="14"/>
      <c r="DX2927" s="83"/>
      <c r="DY2927" s="83"/>
      <c r="DZ2927" s="83"/>
      <c r="EA2927" s="83"/>
      <c r="EJ2927" s="54"/>
      <c r="EK2927" s="22"/>
      <c r="EL2927" s="24"/>
      <c r="EP2927" s="23"/>
      <c r="EQ2927" s="24"/>
      <c r="ER2927" s="22"/>
      <c r="ES2927" s="24"/>
      <c r="ET2927" s="24"/>
      <c r="EU2927" s="23"/>
      <c r="EV2927" s="26"/>
      <c r="EX2927" s="6"/>
      <c r="EY2927" s="24"/>
      <c r="EZ2927" s="109"/>
      <c r="FA2927" s="66"/>
      <c r="FB2927" s="5"/>
      <c r="FC2927" s="68"/>
      <c r="FD2927" s="67"/>
      <c r="FE2927" s="67"/>
      <c r="FF2927" s="64"/>
      <c r="FG2927" s="5"/>
      <c r="FH2927" s="69"/>
      <c r="FI2927" s="6"/>
      <c r="FJ2927" s="5"/>
      <c r="FK2927" s="25"/>
      <c r="FL2927" s="5"/>
    </row>
    <row r="2928" spans="40:168">
      <c r="AN2928" s="14"/>
      <c r="AO2928" s="14"/>
      <c r="AP2928" s="5"/>
      <c r="AQ2928" s="25"/>
      <c r="AR2928" s="25"/>
      <c r="AS2928" s="96"/>
      <c r="AT2928" s="83"/>
      <c r="AU2928" s="14"/>
      <c r="AX2928" s="83"/>
      <c r="AY2928" s="83"/>
      <c r="AZ2928" s="83"/>
      <c r="BA2928" s="83"/>
      <c r="BJ2928" s="54"/>
      <c r="BK2928" s="22"/>
      <c r="BL2928" s="24"/>
      <c r="BP2928" s="23"/>
      <c r="BQ2928" s="24"/>
      <c r="BR2928" s="22"/>
      <c r="BS2928" s="24"/>
      <c r="BT2928" s="24"/>
      <c r="BU2928" s="23"/>
      <c r="BV2928" s="26"/>
      <c r="BX2928" s="6"/>
      <c r="BY2928" s="24"/>
      <c r="BZ2928" s="109"/>
      <c r="CA2928" s="66"/>
      <c r="CB2928" s="5"/>
      <c r="CC2928" s="68"/>
      <c r="CD2928" s="67"/>
      <c r="CE2928" s="67"/>
      <c r="CF2928" s="64"/>
      <c r="CG2928" s="5"/>
      <c r="CH2928" s="69"/>
      <c r="CI2928" s="6"/>
      <c r="CJ2928" s="5"/>
      <c r="CK2928" s="25"/>
      <c r="CL2928" s="5"/>
      <c r="DN2928" s="14"/>
      <c r="DO2928" s="14"/>
      <c r="DP2928" s="5"/>
      <c r="DQ2928" s="25"/>
      <c r="DR2928" s="25"/>
      <c r="DS2928" s="96"/>
      <c r="DT2928" s="83"/>
      <c r="DU2928" s="14"/>
      <c r="DX2928" s="83"/>
      <c r="DY2928" s="83"/>
      <c r="DZ2928" s="83"/>
      <c r="EA2928" s="83"/>
      <c r="EJ2928" s="54"/>
      <c r="EK2928" s="22"/>
      <c r="EL2928" s="24"/>
      <c r="EP2928" s="23"/>
      <c r="EQ2928" s="24"/>
      <c r="ER2928" s="22"/>
      <c r="ES2928" s="24"/>
      <c r="ET2928" s="24"/>
      <c r="EU2928" s="23"/>
      <c r="EV2928" s="26"/>
      <c r="EX2928" s="6"/>
      <c r="EY2928" s="24"/>
      <c r="EZ2928" s="109"/>
      <c r="FA2928" s="66"/>
      <c r="FB2928" s="5"/>
      <c r="FC2928" s="68"/>
      <c r="FD2928" s="67"/>
      <c r="FE2928" s="67"/>
      <c r="FF2928" s="64"/>
      <c r="FG2928" s="5"/>
      <c r="FH2928" s="69"/>
      <c r="FI2928" s="6"/>
      <c r="FJ2928" s="5"/>
      <c r="FK2928" s="25"/>
      <c r="FL2928" s="5"/>
    </row>
    <row r="2929" spans="40:168">
      <c r="AN2929" s="14"/>
      <c r="AO2929" s="14"/>
      <c r="AP2929" s="5"/>
      <c r="AQ2929" s="25"/>
      <c r="AR2929" s="25"/>
      <c r="AS2929" s="96"/>
      <c r="AT2929" s="83"/>
      <c r="AU2929" s="14"/>
      <c r="AX2929" s="83"/>
      <c r="AY2929" s="83"/>
      <c r="AZ2929" s="83"/>
      <c r="BA2929" s="83"/>
      <c r="BJ2929" s="54"/>
      <c r="BK2929" s="22"/>
      <c r="BL2929" s="24"/>
      <c r="BP2929" s="23"/>
      <c r="BQ2929" s="24"/>
      <c r="BR2929" s="22"/>
      <c r="BS2929" s="24"/>
      <c r="BT2929" s="24"/>
      <c r="BU2929" s="23"/>
      <c r="BV2929" s="26"/>
      <c r="BX2929" s="6"/>
      <c r="BY2929" s="24"/>
      <c r="BZ2929" s="109"/>
      <c r="CA2929" s="66"/>
      <c r="CB2929" s="5"/>
      <c r="CC2929" s="68"/>
      <c r="CD2929" s="67"/>
      <c r="CE2929" s="67"/>
      <c r="CF2929" s="64"/>
      <c r="CG2929" s="5"/>
      <c r="CH2929" s="69"/>
      <c r="CI2929" s="6"/>
      <c r="CJ2929" s="5"/>
      <c r="CK2929" s="25"/>
      <c r="CL2929" s="5"/>
      <c r="DN2929" s="14"/>
      <c r="DO2929" s="14"/>
      <c r="DP2929" s="5"/>
      <c r="DQ2929" s="25"/>
      <c r="DR2929" s="25"/>
      <c r="DS2929" s="96"/>
      <c r="DT2929" s="83"/>
      <c r="DU2929" s="14"/>
      <c r="DX2929" s="83"/>
      <c r="DY2929" s="83"/>
      <c r="DZ2929" s="83"/>
      <c r="EA2929" s="83"/>
      <c r="EJ2929" s="54"/>
      <c r="EK2929" s="22"/>
      <c r="EL2929" s="24"/>
      <c r="EP2929" s="23"/>
      <c r="EQ2929" s="24"/>
      <c r="ER2929" s="22"/>
      <c r="ES2929" s="24"/>
      <c r="ET2929" s="24"/>
      <c r="EU2929" s="23"/>
      <c r="EV2929" s="26"/>
      <c r="EX2929" s="6"/>
      <c r="EY2929" s="24"/>
      <c r="EZ2929" s="109"/>
      <c r="FA2929" s="66"/>
      <c r="FB2929" s="5"/>
      <c r="FC2929" s="68"/>
      <c r="FD2929" s="67"/>
      <c r="FE2929" s="67"/>
      <c r="FF2929" s="64"/>
      <c r="FG2929" s="5"/>
      <c r="FH2929" s="69"/>
      <c r="FI2929" s="6"/>
      <c r="FJ2929" s="5"/>
      <c r="FK2929" s="25"/>
      <c r="FL2929" s="5"/>
    </row>
    <row r="2930" spans="40:168">
      <c r="AN2930" s="14"/>
      <c r="AO2930" s="14"/>
      <c r="AP2930" s="5"/>
      <c r="AQ2930" s="25"/>
      <c r="AR2930" s="25"/>
      <c r="AS2930" s="96"/>
      <c r="AT2930" s="83"/>
      <c r="AU2930" s="14"/>
      <c r="AX2930" s="83"/>
      <c r="AY2930" s="83"/>
      <c r="AZ2930" s="83"/>
      <c r="BA2930" s="83"/>
      <c r="BJ2930" s="54"/>
      <c r="BK2930" s="22"/>
      <c r="BL2930" s="24"/>
      <c r="BP2930" s="23"/>
      <c r="BQ2930" s="24"/>
      <c r="BR2930" s="22"/>
      <c r="BS2930" s="24"/>
      <c r="BT2930" s="24"/>
      <c r="BU2930" s="23"/>
      <c r="BV2930" s="26"/>
      <c r="BX2930" s="6"/>
      <c r="BY2930" s="24"/>
      <c r="BZ2930" s="109"/>
      <c r="CA2930" s="66"/>
      <c r="CB2930" s="5"/>
      <c r="CC2930" s="68"/>
      <c r="CD2930" s="67"/>
      <c r="CE2930" s="67"/>
      <c r="CF2930" s="64"/>
      <c r="CG2930" s="5"/>
      <c r="CH2930" s="69"/>
      <c r="CI2930" s="6"/>
      <c r="CJ2930" s="5"/>
      <c r="CK2930" s="25"/>
      <c r="CL2930" s="5"/>
      <c r="DN2930" s="14"/>
      <c r="DO2930" s="14"/>
      <c r="DP2930" s="5"/>
      <c r="DQ2930" s="25"/>
      <c r="DR2930" s="25"/>
      <c r="DS2930" s="96"/>
      <c r="DT2930" s="83"/>
      <c r="DU2930" s="14"/>
      <c r="DX2930" s="83"/>
      <c r="DY2930" s="83"/>
      <c r="DZ2930" s="83"/>
      <c r="EA2930" s="83"/>
      <c r="EJ2930" s="54"/>
      <c r="EK2930" s="22"/>
      <c r="EL2930" s="24"/>
      <c r="EP2930" s="23"/>
      <c r="EQ2930" s="24"/>
      <c r="ER2930" s="22"/>
      <c r="ES2930" s="24"/>
      <c r="ET2930" s="24"/>
      <c r="EU2930" s="23"/>
      <c r="EV2930" s="26"/>
      <c r="EX2930" s="6"/>
      <c r="EY2930" s="24"/>
      <c r="EZ2930" s="109"/>
      <c r="FA2930" s="66"/>
      <c r="FB2930" s="5"/>
      <c r="FC2930" s="68"/>
      <c r="FD2930" s="67"/>
      <c r="FE2930" s="67"/>
      <c r="FF2930" s="64"/>
      <c r="FG2930" s="5"/>
      <c r="FH2930" s="69"/>
      <c r="FI2930" s="6"/>
      <c r="FJ2930" s="5"/>
      <c r="FK2930" s="25"/>
      <c r="FL2930" s="5"/>
    </row>
    <row r="2931" spans="40:168">
      <c r="AN2931" s="14"/>
      <c r="AO2931" s="14"/>
      <c r="AP2931" s="5"/>
      <c r="AQ2931" s="25"/>
      <c r="AR2931" s="25"/>
      <c r="AS2931" s="96"/>
      <c r="AT2931" s="83"/>
      <c r="AU2931" s="14"/>
      <c r="AX2931" s="83"/>
      <c r="AY2931" s="83"/>
      <c r="AZ2931" s="83"/>
      <c r="BA2931" s="83"/>
      <c r="BJ2931" s="54"/>
      <c r="BK2931" s="22"/>
      <c r="BL2931" s="24"/>
      <c r="BP2931" s="23"/>
      <c r="BQ2931" s="24"/>
      <c r="BR2931" s="22"/>
      <c r="BS2931" s="24"/>
      <c r="BT2931" s="24"/>
      <c r="BU2931" s="23"/>
      <c r="BV2931" s="26"/>
      <c r="BX2931" s="6"/>
      <c r="BY2931" s="24"/>
      <c r="BZ2931" s="109"/>
      <c r="CA2931" s="66"/>
      <c r="CB2931" s="5"/>
      <c r="CC2931" s="68"/>
      <c r="CD2931" s="67"/>
      <c r="CE2931" s="67"/>
      <c r="CF2931" s="64"/>
      <c r="CG2931" s="5"/>
      <c r="CH2931" s="69"/>
      <c r="CI2931" s="6"/>
      <c r="CJ2931" s="5"/>
      <c r="CK2931" s="25"/>
      <c r="CL2931" s="5"/>
      <c r="DN2931" s="14"/>
      <c r="DO2931" s="14"/>
      <c r="DP2931" s="5"/>
      <c r="DQ2931" s="25"/>
      <c r="DR2931" s="25"/>
      <c r="DS2931" s="96"/>
      <c r="DT2931" s="83"/>
      <c r="DU2931" s="14"/>
      <c r="DX2931" s="83"/>
      <c r="DY2931" s="83"/>
      <c r="DZ2931" s="83"/>
      <c r="EA2931" s="83"/>
      <c r="EJ2931" s="54"/>
      <c r="EK2931" s="22"/>
      <c r="EL2931" s="24"/>
      <c r="EP2931" s="23"/>
      <c r="EQ2931" s="24"/>
      <c r="ER2931" s="22"/>
      <c r="ES2931" s="24"/>
      <c r="ET2931" s="24"/>
      <c r="EU2931" s="23"/>
      <c r="EV2931" s="26"/>
      <c r="EX2931" s="6"/>
      <c r="EY2931" s="24"/>
      <c r="EZ2931" s="109"/>
      <c r="FA2931" s="66"/>
      <c r="FB2931" s="5"/>
      <c r="FC2931" s="68"/>
      <c r="FD2931" s="67"/>
      <c r="FE2931" s="67"/>
      <c r="FF2931" s="64"/>
      <c r="FG2931" s="5"/>
      <c r="FH2931" s="69"/>
      <c r="FI2931" s="6"/>
      <c r="FJ2931" s="5"/>
      <c r="FK2931" s="25"/>
      <c r="FL2931" s="5"/>
    </row>
    <row r="2932" spans="40:168">
      <c r="AN2932" s="14"/>
      <c r="AO2932" s="14"/>
      <c r="AP2932" s="5"/>
      <c r="AQ2932" s="25"/>
      <c r="AR2932" s="25"/>
      <c r="AS2932" s="96"/>
      <c r="AT2932" s="83"/>
      <c r="AU2932" s="14"/>
      <c r="AX2932" s="83"/>
      <c r="AY2932" s="83"/>
      <c r="AZ2932" s="83"/>
      <c r="BA2932" s="83"/>
      <c r="BJ2932" s="54"/>
      <c r="BK2932" s="22"/>
      <c r="BL2932" s="24"/>
      <c r="BP2932" s="23"/>
      <c r="BQ2932" s="24"/>
      <c r="BR2932" s="22"/>
      <c r="BS2932" s="24"/>
      <c r="BT2932" s="24"/>
      <c r="BU2932" s="23"/>
      <c r="BV2932" s="26"/>
      <c r="BX2932" s="6"/>
      <c r="BY2932" s="24"/>
      <c r="BZ2932" s="109"/>
      <c r="CA2932" s="66"/>
      <c r="CB2932" s="5"/>
      <c r="CC2932" s="68"/>
      <c r="CD2932" s="67"/>
      <c r="CE2932" s="67"/>
      <c r="CF2932" s="64"/>
      <c r="CG2932" s="5"/>
      <c r="CH2932" s="69"/>
      <c r="CI2932" s="6"/>
      <c r="CJ2932" s="5"/>
      <c r="CK2932" s="25"/>
      <c r="CL2932" s="5"/>
      <c r="DN2932" s="14"/>
      <c r="DO2932" s="14"/>
      <c r="DP2932" s="5"/>
      <c r="DQ2932" s="25"/>
      <c r="DR2932" s="25"/>
      <c r="DS2932" s="96"/>
      <c r="DT2932" s="83"/>
      <c r="DU2932" s="14"/>
      <c r="DX2932" s="83"/>
      <c r="DY2932" s="83"/>
      <c r="DZ2932" s="83"/>
      <c r="EA2932" s="83"/>
      <c r="EJ2932" s="54"/>
      <c r="EK2932" s="22"/>
      <c r="EL2932" s="24"/>
      <c r="EP2932" s="23"/>
      <c r="EQ2932" s="24"/>
      <c r="ER2932" s="22"/>
      <c r="ES2932" s="24"/>
      <c r="ET2932" s="24"/>
      <c r="EU2932" s="23"/>
      <c r="EV2932" s="26"/>
      <c r="EX2932" s="6"/>
      <c r="EY2932" s="24"/>
      <c r="EZ2932" s="109"/>
      <c r="FA2932" s="66"/>
      <c r="FB2932" s="5"/>
      <c r="FC2932" s="68"/>
      <c r="FD2932" s="67"/>
      <c r="FE2932" s="67"/>
      <c r="FF2932" s="64"/>
      <c r="FG2932" s="5"/>
      <c r="FH2932" s="69"/>
      <c r="FI2932" s="6"/>
      <c r="FJ2932" s="5"/>
      <c r="FK2932" s="25"/>
      <c r="FL2932" s="5"/>
    </row>
    <row r="2933" spans="40:168">
      <c r="AN2933" s="14"/>
      <c r="AO2933" s="14"/>
      <c r="AP2933" s="5"/>
      <c r="AQ2933" s="25"/>
      <c r="AR2933" s="25"/>
      <c r="AS2933" s="96"/>
      <c r="AT2933" s="83"/>
      <c r="AU2933" s="14"/>
      <c r="AX2933" s="83"/>
      <c r="AY2933" s="83"/>
      <c r="AZ2933" s="83"/>
      <c r="BA2933" s="83"/>
      <c r="BJ2933" s="54"/>
      <c r="BK2933" s="22"/>
      <c r="BL2933" s="24"/>
      <c r="BP2933" s="23"/>
      <c r="BQ2933" s="24"/>
      <c r="BR2933" s="22"/>
      <c r="BS2933" s="24"/>
      <c r="BT2933" s="24"/>
      <c r="BU2933" s="23"/>
      <c r="BV2933" s="26"/>
      <c r="BX2933" s="6"/>
      <c r="BY2933" s="24"/>
      <c r="BZ2933" s="109"/>
      <c r="CA2933" s="66"/>
      <c r="CB2933" s="5"/>
      <c r="CC2933" s="68"/>
      <c r="CD2933" s="67"/>
      <c r="CE2933" s="67"/>
      <c r="CF2933" s="64"/>
      <c r="CG2933" s="5"/>
      <c r="CH2933" s="69"/>
      <c r="CI2933" s="6"/>
      <c r="CJ2933" s="5"/>
      <c r="CK2933" s="25"/>
      <c r="CL2933" s="5"/>
      <c r="DN2933" s="14"/>
      <c r="DO2933" s="14"/>
      <c r="DP2933" s="5"/>
      <c r="DQ2933" s="25"/>
      <c r="DR2933" s="25"/>
      <c r="DS2933" s="96"/>
      <c r="DT2933" s="83"/>
      <c r="DU2933" s="14"/>
      <c r="DX2933" s="83"/>
      <c r="DY2933" s="83"/>
      <c r="DZ2933" s="83"/>
      <c r="EA2933" s="83"/>
      <c r="EJ2933" s="54"/>
      <c r="EK2933" s="22"/>
      <c r="EL2933" s="24"/>
      <c r="EP2933" s="23"/>
      <c r="EQ2933" s="24"/>
      <c r="ER2933" s="22"/>
      <c r="ES2933" s="24"/>
      <c r="ET2933" s="24"/>
      <c r="EU2933" s="23"/>
      <c r="EV2933" s="26"/>
      <c r="EX2933" s="6"/>
      <c r="EY2933" s="24"/>
      <c r="EZ2933" s="109"/>
      <c r="FA2933" s="66"/>
      <c r="FB2933" s="5"/>
      <c r="FC2933" s="68"/>
      <c r="FD2933" s="67"/>
      <c r="FE2933" s="67"/>
      <c r="FF2933" s="64"/>
      <c r="FG2933" s="5"/>
      <c r="FH2933" s="69"/>
      <c r="FI2933" s="6"/>
      <c r="FJ2933" s="5"/>
      <c r="FK2933" s="25"/>
      <c r="FL2933" s="5"/>
    </row>
    <row r="2934" spans="40:168">
      <c r="AN2934" s="14"/>
      <c r="AO2934" s="14"/>
      <c r="AP2934" s="5"/>
      <c r="AQ2934" s="25"/>
      <c r="AR2934" s="25"/>
      <c r="AS2934" s="96"/>
      <c r="AT2934" s="83"/>
      <c r="AU2934" s="14"/>
      <c r="AX2934" s="83"/>
      <c r="AY2934" s="83"/>
      <c r="AZ2934" s="83"/>
      <c r="BA2934" s="83"/>
      <c r="BJ2934" s="54"/>
      <c r="BK2934" s="22"/>
      <c r="BL2934" s="24"/>
      <c r="BP2934" s="23"/>
      <c r="BQ2934" s="24"/>
      <c r="BR2934" s="22"/>
      <c r="BS2934" s="24"/>
      <c r="BT2934" s="24"/>
      <c r="BU2934" s="23"/>
      <c r="BV2934" s="26"/>
      <c r="BX2934" s="6"/>
      <c r="BY2934" s="24"/>
      <c r="BZ2934" s="109"/>
      <c r="CA2934" s="66"/>
      <c r="CB2934" s="5"/>
      <c r="CC2934" s="68"/>
      <c r="CD2934" s="67"/>
      <c r="CE2934" s="67"/>
      <c r="CF2934" s="64"/>
      <c r="CG2934" s="5"/>
      <c r="CH2934" s="69"/>
      <c r="CI2934" s="6"/>
      <c r="CJ2934" s="5"/>
      <c r="CK2934" s="25"/>
      <c r="CL2934" s="5"/>
      <c r="DN2934" s="14"/>
      <c r="DO2934" s="14"/>
      <c r="DP2934" s="5"/>
      <c r="DQ2934" s="25"/>
      <c r="DR2934" s="25"/>
      <c r="DS2934" s="96"/>
      <c r="DT2934" s="83"/>
      <c r="DU2934" s="14"/>
      <c r="DX2934" s="83"/>
      <c r="DY2934" s="83"/>
      <c r="DZ2934" s="83"/>
      <c r="EA2934" s="83"/>
      <c r="EJ2934" s="54"/>
      <c r="EK2934" s="22"/>
      <c r="EL2934" s="24"/>
      <c r="EP2934" s="23"/>
      <c r="EQ2934" s="24"/>
      <c r="ER2934" s="22"/>
      <c r="ES2934" s="24"/>
      <c r="ET2934" s="24"/>
      <c r="EU2934" s="23"/>
      <c r="EV2934" s="26"/>
      <c r="EX2934" s="6"/>
      <c r="EY2934" s="24"/>
      <c r="EZ2934" s="109"/>
      <c r="FA2934" s="66"/>
      <c r="FB2934" s="5"/>
      <c r="FC2934" s="68"/>
      <c r="FD2934" s="67"/>
      <c r="FE2934" s="67"/>
      <c r="FF2934" s="64"/>
      <c r="FG2934" s="5"/>
      <c r="FH2934" s="69"/>
      <c r="FI2934" s="6"/>
      <c r="FJ2934" s="5"/>
      <c r="FK2934" s="25"/>
      <c r="FL2934" s="5"/>
    </row>
    <row r="2935" spans="40:168">
      <c r="AN2935" s="14"/>
      <c r="AO2935" s="14"/>
      <c r="AP2935" s="5"/>
      <c r="AQ2935" s="25"/>
      <c r="AR2935" s="25"/>
      <c r="AS2935" s="96"/>
      <c r="AT2935" s="83"/>
      <c r="AU2935" s="14"/>
      <c r="AX2935" s="83"/>
      <c r="AY2935" s="83"/>
      <c r="AZ2935" s="83"/>
      <c r="BA2935" s="83"/>
      <c r="BJ2935" s="54"/>
      <c r="BK2935" s="22"/>
      <c r="BL2935" s="24"/>
      <c r="BP2935" s="23"/>
      <c r="BQ2935" s="24"/>
      <c r="BR2935" s="22"/>
      <c r="BS2935" s="24"/>
      <c r="BT2935" s="24"/>
      <c r="BU2935" s="23"/>
      <c r="BV2935" s="26"/>
      <c r="BX2935" s="6"/>
      <c r="BY2935" s="24"/>
      <c r="BZ2935" s="109"/>
      <c r="CA2935" s="66"/>
      <c r="CB2935" s="5"/>
      <c r="CC2935" s="68"/>
      <c r="CD2935" s="67"/>
      <c r="CE2935" s="67"/>
      <c r="CF2935" s="64"/>
      <c r="CG2935" s="5"/>
      <c r="CH2935" s="69"/>
      <c r="CI2935" s="6"/>
      <c r="CJ2935" s="5"/>
      <c r="CK2935" s="25"/>
      <c r="CL2935" s="5"/>
      <c r="DN2935" s="14"/>
      <c r="DO2935" s="14"/>
      <c r="DP2935" s="5"/>
      <c r="DQ2935" s="25"/>
      <c r="DR2935" s="25"/>
      <c r="DS2935" s="96"/>
      <c r="DT2935" s="83"/>
      <c r="DU2935" s="14"/>
      <c r="DX2935" s="83"/>
      <c r="DY2935" s="83"/>
      <c r="DZ2935" s="83"/>
      <c r="EA2935" s="83"/>
      <c r="EJ2935" s="54"/>
      <c r="EK2935" s="22"/>
      <c r="EL2935" s="24"/>
      <c r="EP2935" s="23"/>
      <c r="EQ2935" s="24"/>
      <c r="ER2935" s="22"/>
      <c r="ES2935" s="24"/>
      <c r="ET2935" s="24"/>
      <c r="EU2935" s="23"/>
      <c r="EV2935" s="26"/>
      <c r="EX2935" s="6"/>
      <c r="EY2935" s="24"/>
      <c r="EZ2935" s="109"/>
      <c r="FA2935" s="66"/>
      <c r="FB2935" s="5"/>
      <c r="FC2935" s="68"/>
      <c r="FD2935" s="67"/>
      <c r="FE2935" s="67"/>
      <c r="FF2935" s="64"/>
      <c r="FG2935" s="5"/>
      <c r="FH2935" s="69"/>
      <c r="FI2935" s="6"/>
      <c r="FJ2935" s="5"/>
      <c r="FK2935" s="25"/>
      <c r="FL2935" s="5"/>
    </row>
    <row r="2936" spans="40:168">
      <c r="AN2936" s="14"/>
      <c r="AO2936" s="14"/>
      <c r="AP2936" s="5"/>
      <c r="AQ2936" s="25"/>
      <c r="AR2936" s="25"/>
      <c r="AS2936" s="96"/>
      <c r="AT2936" s="83"/>
      <c r="AU2936" s="14"/>
      <c r="AX2936" s="83"/>
      <c r="AY2936" s="83"/>
      <c r="AZ2936" s="83"/>
      <c r="BA2936" s="83"/>
      <c r="BJ2936" s="54"/>
      <c r="BK2936" s="22"/>
      <c r="BL2936" s="24"/>
      <c r="BP2936" s="23"/>
      <c r="BQ2936" s="24"/>
      <c r="BR2936" s="22"/>
      <c r="BS2936" s="24"/>
      <c r="BT2936" s="24"/>
      <c r="BU2936" s="23"/>
      <c r="BV2936" s="26"/>
      <c r="BX2936" s="6"/>
      <c r="BY2936" s="24"/>
      <c r="BZ2936" s="109"/>
      <c r="CA2936" s="66"/>
      <c r="CB2936" s="5"/>
      <c r="CC2936" s="68"/>
      <c r="CD2936" s="67"/>
      <c r="CE2936" s="67"/>
      <c r="CF2936" s="64"/>
      <c r="CG2936" s="5"/>
      <c r="CH2936" s="69"/>
      <c r="CI2936" s="6"/>
      <c r="CJ2936" s="5"/>
      <c r="CK2936" s="25"/>
      <c r="CL2936" s="5"/>
      <c r="DN2936" s="14"/>
      <c r="DO2936" s="14"/>
      <c r="DP2936" s="5"/>
      <c r="DQ2936" s="25"/>
      <c r="DR2936" s="25"/>
      <c r="DS2936" s="96"/>
      <c r="DT2936" s="83"/>
      <c r="DU2936" s="14"/>
      <c r="DX2936" s="83"/>
      <c r="DY2936" s="83"/>
      <c r="DZ2936" s="83"/>
      <c r="EA2936" s="83"/>
      <c r="EJ2936" s="54"/>
      <c r="EK2936" s="22"/>
      <c r="EL2936" s="24"/>
      <c r="EP2936" s="23"/>
      <c r="EQ2936" s="24"/>
      <c r="ER2936" s="22"/>
      <c r="ES2936" s="24"/>
      <c r="ET2936" s="24"/>
      <c r="EU2936" s="23"/>
      <c r="EV2936" s="26"/>
      <c r="EX2936" s="6"/>
      <c r="EY2936" s="24"/>
      <c r="EZ2936" s="109"/>
      <c r="FA2936" s="66"/>
      <c r="FB2936" s="5"/>
      <c r="FC2936" s="68"/>
      <c r="FD2936" s="67"/>
      <c r="FE2936" s="67"/>
      <c r="FF2936" s="64"/>
      <c r="FG2936" s="5"/>
      <c r="FH2936" s="69"/>
      <c r="FI2936" s="6"/>
      <c r="FJ2936" s="5"/>
      <c r="FK2936" s="25"/>
      <c r="FL2936" s="5"/>
    </row>
    <row r="2937" spans="40:168">
      <c r="AN2937" s="14"/>
      <c r="AO2937" s="14"/>
      <c r="AP2937" s="5"/>
      <c r="AQ2937" s="25"/>
      <c r="AR2937" s="25"/>
      <c r="AS2937" s="96"/>
      <c r="AT2937" s="83"/>
      <c r="AU2937" s="14"/>
      <c r="AX2937" s="83"/>
      <c r="AY2937" s="83"/>
      <c r="AZ2937" s="83"/>
      <c r="BA2937" s="83"/>
      <c r="BJ2937" s="54"/>
      <c r="BK2937" s="22"/>
      <c r="BL2937" s="24"/>
      <c r="BP2937" s="23"/>
      <c r="BQ2937" s="24"/>
      <c r="BR2937" s="22"/>
      <c r="BS2937" s="24"/>
      <c r="BT2937" s="24"/>
      <c r="BU2937" s="23"/>
      <c r="BV2937" s="26"/>
      <c r="BX2937" s="6"/>
      <c r="BY2937" s="24"/>
      <c r="BZ2937" s="109"/>
      <c r="CA2937" s="66"/>
      <c r="CB2937" s="5"/>
      <c r="CC2937" s="68"/>
      <c r="CD2937" s="67"/>
      <c r="CE2937" s="67"/>
      <c r="CF2937" s="64"/>
      <c r="CG2937" s="5"/>
      <c r="CH2937" s="69"/>
      <c r="CI2937" s="6"/>
      <c r="CJ2937" s="5"/>
      <c r="CK2937" s="25"/>
      <c r="CL2937" s="5"/>
      <c r="DN2937" s="14"/>
      <c r="DO2937" s="14"/>
      <c r="DP2937" s="5"/>
      <c r="DQ2937" s="25"/>
      <c r="DR2937" s="25"/>
      <c r="DS2937" s="96"/>
      <c r="DT2937" s="83"/>
      <c r="DU2937" s="14"/>
      <c r="DX2937" s="83"/>
      <c r="DY2937" s="83"/>
      <c r="DZ2937" s="83"/>
      <c r="EA2937" s="83"/>
      <c r="EJ2937" s="54"/>
      <c r="EK2937" s="22"/>
      <c r="EL2937" s="24"/>
      <c r="EP2937" s="23"/>
      <c r="EQ2937" s="24"/>
      <c r="ER2937" s="22"/>
      <c r="ES2937" s="24"/>
      <c r="ET2937" s="24"/>
      <c r="EU2937" s="23"/>
      <c r="EV2937" s="26"/>
      <c r="EX2937" s="6"/>
      <c r="EY2937" s="24"/>
      <c r="EZ2937" s="109"/>
      <c r="FA2937" s="66"/>
      <c r="FB2937" s="5"/>
      <c r="FC2937" s="68"/>
      <c r="FD2937" s="67"/>
      <c r="FE2937" s="67"/>
      <c r="FF2937" s="64"/>
      <c r="FG2937" s="5"/>
      <c r="FH2937" s="69"/>
      <c r="FI2937" s="6"/>
      <c r="FJ2937" s="5"/>
      <c r="FK2937" s="25"/>
      <c r="FL2937" s="5"/>
    </row>
    <row r="2938" spans="40:168">
      <c r="AN2938" s="14"/>
      <c r="AO2938" s="14"/>
      <c r="AP2938" s="5"/>
      <c r="AQ2938" s="25"/>
      <c r="AR2938" s="25"/>
      <c r="AS2938" s="96"/>
      <c r="AT2938" s="83"/>
      <c r="AU2938" s="14"/>
      <c r="AX2938" s="83"/>
      <c r="AY2938" s="83"/>
      <c r="AZ2938" s="83"/>
      <c r="BA2938" s="83"/>
      <c r="BJ2938" s="54"/>
      <c r="BK2938" s="22"/>
      <c r="BL2938" s="24"/>
      <c r="BP2938" s="23"/>
      <c r="BQ2938" s="24"/>
      <c r="BR2938" s="22"/>
      <c r="BS2938" s="24"/>
      <c r="BT2938" s="24"/>
      <c r="BU2938" s="23"/>
      <c r="BV2938" s="26"/>
      <c r="BX2938" s="6"/>
      <c r="BY2938" s="24"/>
      <c r="BZ2938" s="109"/>
      <c r="CA2938" s="66"/>
      <c r="CB2938" s="5"/>
      <c r="CC2938" s="68"/>
      <c r="CD2938" s="67"/>
      <c r="CE2938" s="67"/>
      <c r="CF2938" s="64"/>
      <c r="CG2938" s="5"/>
      <c r="CH2938" s="69"/>
      <c r="CI2938" s="6"/>
      <c r="CJ2938" s="5"/>
      <c r="CK2938" s="25"/>
      <c r="CL2938" s="5"/>
      <c r="DN2938" s="14"/>
      <c r="DO2938" s="14"/>
      <c r="DP2938" s="5"/>
      <c r="DQ2938" s="25"/>
      <c r="DR2938" s="25"/>
      <c r="DS2938" s="96"/>
      <c r="DT2938" s="83"/>
      <c r="DU2938" s="14"/>
      <c r="DX2938" s="83"/>
      <c r="DY2938" s="83"/>
      <c r="DZ2938" s="83"/>
      <c r="EA2938" s="83"/>
      <c r="EJ2938" s="54"/>
      <c r="EK2938" s="22"/>
      <c r="EL2938" s="24"/>
      <c r="EP2938" s="23"/>
      <c r="EQ2938" s="24"/>
      <c r="ER2938" s="22"/>
      <c r="ES2938" s="24"/>
      <c r="ET2938" s="24"/>
      <c r="EU2938" s="23"/>
      <c r="EV2938" s="26"/>
      <c r="EX2938" s="6"/>
      <c r="EY2938" s="24"/>
      <c r="EZ2938" s="109"/>
      <c r="FA2938" s="66"/>
      <c r="FB2938" s="5"/>
      <c r="FC2938" s="68"/>
      <c r="FD2938" s="67"/>
      <c r="FE2938" s="67"/>
      <c r="FF2938" s="64"/>
      <c r="FG2938" s="5"/>
      <c r="FH2938" s="69"/>
      <c r="FI2938" s="6"/>
      <c r="FJ2938" s="5"/>
      <c r="FK2938" s="25"/>
      <c r="FL2938" s="5"/>
    </row>
    <row r="2939" spans="40:168">
      <c r="AN2939" s="14"/>
      <c r="AO2939" s="14"/>
      <c r="AP2939" s="5"/>
      <c r="AQ2939" s="25"/>
      <c r="AR2939" s="25"/>
      <c r="AS2939" s="96"/>
      <c r="AT2939" s="83"/>
      <c r="AU2939" s="14"/>
      <c r="AX2939" s="83"/>
      <c r="AY2939" s="83"/>
      <c r="AZ2939" s="83"/>
      <c r="BA2939" s="83"/>
      <c r="BJ2939" s="54"/>
      <c r="BK2939" s="22"/>
      <c r="BL2939" s="24"/>
      <c r="BP2939" s="23"/>
      <c r="BQ2939" s="24"/>
      <c r="BR2939" s="22"/>
      <c r="BS2939" s="24"/>
      <c r="BT2939" s="24"/>
      <c r="BU2939" s="23"/>
      <c r="BV2939" s="26"/>
      <c r="BX2939" s="6"/>
      <c r="BY2939" s="24"/>
      <c r="BZ2939" s="109"/>
      <c r="CA2939" s="66"/>
      <c r="CB2939" s="5"/>
      <c r="CC2939" s="68"/>
      <c r="CD2939" s="67"/>
      <c r="CE2939" s="67"/>
      <c r="CF2939" s="64"/>
      <c r="CG2939" s="5"/>
      <c r="CH2939" s="69"/>
      <c r="CI2939" s="6"/>
      <c r="CJ2939" s="5"/>
      <c r="CK2939" s="25"/>
      <c r="CL2939" s="5"/>
      <c r="DN2939" s="14"/>
      <c r="DO2939" s="14"/>
      <c r="DP2939" s="5"/>
      <c r="DQ2939" s="25"/>
      <c r="DR2939" s="25"/>
      <c r="DS2939" s="96"/>
      <c r="DT2939" s="83"/>
      <c r="DU2939" s="14"/>
      <c r="DX2939" s="83"/>
      <c r="DY2939" s="83"/>
      <c r="DZ2939" s="83"/>
      <c r="EA2939" s="83"/>
      <c r="EJ2939" s="54"/>
      <c r="EK2939" s="22"/>
      <c r="EL2939" s="24"/>
      <c r="EP2939" s="23"/>
      <c r="EQ2939" s="24"/>
      <c r="ER2939" s="22"/>
      <c r="ES2939" s="24"/>
      <c r="ET2939" s="24"/>
      <c r="EU2939" s="23"/>
      <c r="EV2939" s="26"/>
      <c r="EX2939" s="6"/>
      <c r="EY2939" s="24"/>
      <c r="EZ2939" s="109"/>
      <c r="FA2939" s="66"/>
      <c r="FB2939" s="5"/>
      <c r="FC2939" s="68"/>
      <c r="FD2939" s="67"/>
      <c r="FE2939" s="67"/>
      <c r="FF2939" s="64"/>
      <c r="FG2939" s="5"/>
      <c r="FH2939" s="69"/>
      <c r="FI2939" s="6"/>
      <c r="FJ2939" s="5"/>
      <c r="FK2939" s="25"/>
      <c r="FL2939" s="5"/>
    </row>
    <row r="2940" spans="40:168">
      <c r="AN2940" s="14"/>
      <c r="AO2940" s="14"/>
      <c r="AP2940" s="5"/>
      <c r="AQ2940" s="25"/>
      <c r="AR2940" s="25"/>
      <c r="AS2940" s="96"/>
      <c r="AT2940" s="83"/>
      <c r="AU2940" s="14"/>
      <c r="AX2940" s="83"/>
      <c r="AY2940" s="83"/>
      <c r="AZ2940" s="83"/>
      <c r="BA2940" s="83"/>
      <c r="BJ2940" s="54"/>
      <c r="BK2940" s="22"/>
      <c r="BL2940" s="24"/>
      <c r="BP2940" s="23"/>
      <c r="BQ2940" s="24"/>
      <c r="BR2940" s="22"/>
      <c r="BS2940" s="24"/>
      <c r="BT2940" s="24"/>
      <c r="BU2940" s="23"/>
      <c r="BV2940" s="26"/>
      <c r="BX2940" s="6"/>
      <c r="BY2940" s="24"/>
      <c r="BZ2940" s="109"/>
      <c r="CA2940" s="66"/>
      <c r="CB2940" s="5"/>
      <c r="CC2940" s="68"/>
      <c r="CD2940" s="67"/>
      <c r="CE2940" s="67"/>
      <c r="CF2940" s="64"/>
      <c r="CG2940" s="5"/>
      <c r="CH2940" s="69"/>
      <c r="CI2940" s="6"/>
      <c r="CJ2940" s="5"/>
      <c r="CK2940" s="25"/>
      <c r="CL2940" s="5"/>
      <c r="DN2940" s="14"/>
      <c r="DO2940" s="14"/>
      <c r="DP2940" s="5"/>
      <c r="DQ2940" s="25"/>
      <c r="DR2940" s="25"/>
      <c r="DS2940" s="96"/>
      <c r="DT2940" s="83"/>
      <c r="DU2940" s="14"/>
      <c r="DX2940" s="83"/>
      <c r="DY2940" s="83"/>
      <c r="DZ2940" s="83"/>
      <c r="EA2940" s="83"/>
      <c r="EJ2940" s="54"/>
      <c r="EK2940" s="22"/>
      <c r="EL2940" s="24"/>
      <c r="EP2940" s="23"/>
      <c r="EQ2940" s="24"/>
      <c r="ER2940" s="22"/>
      <c r="ES2940" s="24"/>
      <c r="ET2940" s="24"/>
      <c r="EU2940" s="23"/>
      <c r="EV2940" s="26"/>
      <c r="EX2940" s="6"/>
      <c r="EY2940" s="24"/>
      <c r="EZ2940" s="109"/>
      <c r="FA2940" s="66"/>
      <c r="FB2940" s="5"/>
      <c r="FC2940" s="68"/>
      <c r="FD2940" s="67"/>
      <c r="FE2940" s="67"/>
      <c r="FF2940" s="64"/>
      <c r="FG2940" s="5"/>
      <c r="FH2940" s="69"/>
      <c r="FI2940" s="6"/>
      <c r="FJ2940" s="5"/>
      <c r="FK2940" s="25"/>
      <c r="FL2940" s="5"/>
    </row>
    <row r="2941" spans="40:168">
      <c r="AN2941" s="14"/>
      <c r="AO2941" s="14"/>
      <c r="AP2941" s="5"/>
      <c r="AQ2941" s="25"/>
      <c r="AR2941" s="25"/>
      <c r="AS2941" s="96"/>
      <c r="AT2941" s="83"/>
      <c r="AU2941" s="14"/>
      <c r="AX2941" s="83"/>
      <c r="AY2941" s="83"/>
      <c r="AZ2941" s="83"/>
      <c r="BA2941" s="83"/>
      <c r="BJ2941" s="54"/>
      <c r="BK2941" s="22"/>
      <c r="BL2941" s="24"/>
      <c r="BP2941" s="23"/>
      <c r="BQ2941" s="24"/>
      <c r="BR2941" s="22"/>
      <c r="BS2941" s="24"/>
      <c r="BT2941" s="24"/>
      <c r="BU2941" s="23"/>
      <c r="BV2941" s="26"/>
      <c r="BX2941" s="6"/>
      <c r="BY2941" s="24"/>
      <c r="BZ2941" s="109"/>
      <c r="CA2941" s="66"/>
      <c r="CB2941" s="5"/>
      <c r="CC2941" s="68"/>
      <c r="CD2941" s="67"/>
      <c r="CE2941" s="67"/>
      <c r="CF2941" s="64"/>
      <c r="CG2941" s="5"/>
      <c r="CH2941" s="69"/>
      <c r="CI2941" s="6"/>
      <c r="CJ2941" s="5"/>
      <c r="CK2941" s="25"/>
      <c r="CL2941" s="5"/>
      <c r="DN2941" s="14"/>
      <c r="DO2941" s="14"/>
      <c r="DP2941" s="5"/>
      <c r="DQ2941" s="25"/>
      <c r="DR2941" s="25"/>
      <c r="DS2941" s="96"/>
      <c r="DT2941" s="83"/>
      <c r="DU2941" s="14"/>
      <c r="DX2941" s="83"/>
      <c r="DY2941" s="83"/>
      <c r="DZ2941" s="83"/>
      <c r="EA2941" s="83"/>
      <c r="EJ2941" s="54"/>
      <c r="EK2941" s="22"/>
      <c r="EL2941" s="24"/>
      <c r="EP2941" s="23"/>
      <c r="EQ2941" s="24"/>
      <c r="ER2941" s="22"/>
      <c r="ES2941" s="24"/>
      <c r="ET2941" s="24"/>
      <c r="EU2941" s="23"/>
      <c r="EV2941" s="26"/>
      <c r="EX2941" s="6"/>
      <c r="EY2941" s="24"/>
      <c r="EZ2941" s="109"/>
      <c r="FA2941" s="66"/>
      <c r="FB2941" s="5"/>
      <c r="FC2941" s="68"/>
      <c r="FD2941" s="67"/>
      <c r="FE2941" s="67"/>
      <c r="FF2941" s="64"/>
      <c r="FG2941" s="5"/>
      <c r="FH2941" s="69"/>
      <c r="FI2941" s="6"/>
      <c r="FJ2941" s="5"/>
      <c r="FK2941" s="25"/>
      <c r="FL2941" s="5"/>
    </row>
    <row r="2942" spans="40:168">
      <c r="AN2942" s="14"/>
      <c r="AO2942" s="14"/>
      <c r="AP2942" s="5"/>
      <c r="AQ2942" s="25"/>
      <c r="AR2942" s="25"/>
      <c r="AS2942" s="96"/>
      <c r="AT2942" s="83"/>
      <c r="AU2942" s="14"/>
      <c r="AX2942" s="83"/>
      <c r="AY2942" s="83"/>
      <c r="AZ2942" s="83"/>
      <c r="BA2942" s="83"/>
      <c r="BJ2942" s="54"/>
      <c r="BK2942" s="22"/>
      <c r="BL2942" s="24"/>
      <c r="BP2942" s="23"/>
      <c r="BQ2942" s="24"/>
      <c r="BR2942" s="22"/>
      <c r="BS2942" s="24"/>
      <c r="BT2942" s="24"/>
      <c r="BU2942" s="23"/>
      <c r="BV2942" s="26"/>
      <c r="BX2942" s="6"/>
      <c r="BY2942" s="24"/>
      <c r="BZ2942" s="109"/>
      <c r="CA2942" s="66"/>
      <c r="CB2942" s="5"/>
      <c r="CC2942" s="68"/>
      <c r="CD2942" s="67"/>
      <c r="CE2942" s="67"/>
      <c r="CF2942" s="64"/>
      <c r="CG2942" s="5"/>
      <c r="CH2942" s="69"/>
      <c r="CI2942" s="6"/>
      <c r="CJ2942" s="5"/>
      <c r="CK2942" s="25"/>
      <c r="CL2942" s="5"/>
      <c r="DN2942" s="14"/>
      <c r="DO2942" s="14"/>
      <c r="DP2942" s="5"/>
      <c r="DQ2942" s="25"/>
      <c r="DR2942" s="25"/>
      <c r="DS2942" s="96"/>
      <c r="DT2942" s="83"/>
      <c r="DU2942" s="14"/>
      <c r="DX2942" s="83"/>
      <c r="DY2942" s="83"/>
      <c r="DZ2942" s="83"/>
      <c r="EA2942" s="83"/>
      <c r="EJ2942" s="54"/>
      <c r="EK2942" s="22"/>
      <c r="EL2942" s="24"/>
      <c r="EP2942" s="23"/>
      <c r="EQ2942" s="24"/>
      <c r="ER2942" s="22"/>
      <c r="ES2942" s="24"/>
      <c r="ET2942" s="24"/>
      <c r="EU2942" s="23"/>
      <c r="EV2942" s="26"/>
      <c r="EX2942" s="6"/>
      <c r="EY2942" s="24"/>
      <c r="EZ2942" s="109"/>
      <c r="FA2942" s="66"/>
      <c r="FB2942" s="5"/>
      <c r="FC2942" s="68"/>
      <c r="FD2942" s="67"/>
      <c r="FE2942" s="67"/>
      <c r="FF2942" s="64"/>
      <c r="FG2942" s="5"/>
      <c r="FH2942" s="69"/>
      <c r="FI2942" s="6"/>
      <c r="FJ2942" s="5"/>
      <c r="FK2942" s="25"/>
      <c r="FL2942" s="5"/>
    </row>
    <row r="2943" spans="40:168">
      <c r="AN2943" s="14"/>
      <c r="AO2943" s="14"/>
      <c r="AP2943" s="5"/>
      <c r="AQ2943" s="25"/>
      <c r="AR2943" s="25"/>
      <c r="AS2943" s="96"/>
      <c r="AT2943" s="83"/>
      <c r="AU2943" s="14"/>
      <c r="AX2943" s="83"/>
      <c r="AY2943" s="83"/>
      <c r="AZ2943" s="83"/>
      <c r="BA2943" s="83"/>
      <c r="BJ2943" s="54"/>
      <c r="BK2943" s="22"/>
      <c r="BL2943" s="24"/>
      <c r="BP2943" s="23"/>
      <c r="BQ2943" s="24"/>
      <c r="BR2943" s="22"/>
      <c r="BS2943" s="24"/>
      <c r="BT2943" s="24"/>
      <c r="BU2943" s="23"/>
      <c r="BV2943" s="26"/>
      <c r="BX2943" s="6"/>
      <c r="BY2943" s="24"/>
      <c r="BZ2943" s="109"/>
      <c r="CA2943" s="66"/>
      <c r="CB2943" s="5"/>
      <c r="CC2943" s="68"/>
      <c r="CD2943" s="67"/>
      <c r="CE2943" s="67"/>
      <c r="CF2943" s="64"/>
      <c r="CG2943" s="5"/>
      <c r="CH2943" s="69"/>
      <c r="CI2943" s="6"/>
      <c r="CJ2943" s="5"/>
      <c r="CK2943" s="25"/>
      <c r="CL2943" s="5"/>
      <c r="DN2943" s="14"/>
      <c r="DO2943" s="14"/>
      <c r="DP2943" s="5"/>
      <c r="DQ2943" s="25"/>
      <c r="DR2943" s="25"/>
      <c r="DS2943" s="96"/>
      <c r="DT2943" s="83"/>
      <c r="DU2943" s="14"/>
      <c r="DX2943" s="83"/>
      <c r="DY2943" s="83"/>
      <c r="DZ2943" s="83"/>
      <c r="EA2943" s="83"/>
      <c r="EJ2943" s="54"/>
      <c r="EK2943" s="22"/>
      <c r="EL2943" s="24"/>
      <c r="EP2943" s="23"/>
      <c r="EQ2943" s="24"/>
      <c r="ER2943" s="22"/>
      <c r="ES2943" s="24"/>
      <c r="ET2943" s="24"/>
      <c r="EU2943" s="23"/>
      <c r="EV2943" s="26"/>
      <c r="EX2943" s="6"/>
      <c r="EY2943" s="24"/>
      <c r="EZ2943" s="109"/>
      <c r="FA2943" s="66"/>
      <c r="FB2943" s="5"/>
      <c r="FC2943" s="68"/>
      <c r="FD2943" s="67"/>
      <c r="FE2943" s="67"/>
      <c r="FF2943" s="64"/>
      <c r="FG2943" s="5"/>
      <c r="FH2943" s="69"/>
      <c r="FI2943" s="6"/>
      <c r="FJ2943" s="5"/>
      <c r="FK2943" s="25"/>
      <c r="FL2943" s="5"/>
    </row>
    <row r="2944" spans="40:168">
      <c r="AN2944" s="14"/>
      <c r="AO2944" s="14"/>
      <c r="AP2944" s="5"/>
      <c r="AQ2944" s="25"/>
      <c r="AR2944" s="25"/>
      <c r="AS2944" s="96"/>
      <c r="AT2944" s="83"/>
      <c r="AU2944" s="14"/>
      <c r="AX2944" s="83"/>
      <c r="AY2944" s="83"/>
      <c r="AZ2944" s="83"/>
      <c r="BA2944" s="83"/>
      <c r="BJ2944" s="54"/>
      <c r="BK2944" s="22"/>
      <c r="BL2944" s="24"/>
      <c r="BP2944" s="23"/>
      <c r="BQ2944" s="24"/>
      <c r="BR2944" s="22"/>
      <c r="BS2944" s="24"/>
      <c r="BT2944" s="24"/>
      <c r="BU2944" s="23"/>
      <c r="BV2944" s="26"/>
      <c r="BX2944" s="6"/>
      <c r="BY2944" s="24"/>
      <c r="BZ2944" s="109"/>
      <c r="CA2944" s="66"/>
      <c r="CB2944" s="5"/>
      <c r="CC2944" s="68"/>
      <c r="CD2944" s="67"/>
      <c r="CE2944" s="67"/>
      <c r="CF2944" s="64"/>
      <c r="CG2944" s="5"/>
      <c r="CH2944" s="69"/>
      <c r="CI2944" s="6"/>
      <c r="CJ2944" s="5"/>
      <c r="CK2944" s="25"/>
      <c r="CL2944" s="5"/>
      <c r="DN2944" s="14"/>
      <c r="DO2944" s="14"/>
      <c r="DP2944" s="5"/>
      <c r="DQ2944" s="25"/>
      <c r="DR2944" s="25"/>
      <c r="DS2944" s="96"/>
      <c r="DT2944" s="83"/>
      <c r="DU2944" s="14"/>
      <c r="DX2944" s="83"/>
      <c r="DY2944" s="83"/>
      <c r="DZ2944" s="83"/>
      <c r="EA2944" s="83"/>
      <c r="EJ2944" s="54"/>
      <c r="EK2944" s="22"/>
      <c r="EL2944" s="24"/>
      <c r="EP2944" s="23"/>
      <c r="EQ2944" s="24"/>
      <c r="ER2944" s="22"/>
      <c r="ES2944" s="24"/>
      <c r="ET2944" s="24"/>
      <c r="EU2944" s="23"/>
      <c r="EV2944" s="26"/>
      <c r="EX2944" s="6"/>
      <c r="EY2944" s="24"/>
      <c r="EZ2944" s="109"/>
      <c r="FA2944" s="66"/>
      <c r="FB2944" s="5"/>
      <c r="FC2944" s="68"/>
      <c r="FD2944" s="67"/>
      <c r="FE2944" s="67"/>
      <c r="FF2944" s="64"/>
      <c r="FG2944" s="5"/>
      <c r="FH2944" s="69"/>
      <c r="FI2944" s="6"/>
      <c r="FJ2944" s="5"/>
      <c r="FK2944" s="25"/>
      <c r="FL2944" s="5"/>
    </row>
    <row r="2945" spans="40:168">
      <c r="AN2945" s="14"/>
      <c r="AO2945" s="14"/>
      <c r="AP2945" s="5"/>
      <c r="AQ2945" s="25"/>
      <c r="AR2945" s="25"/>
      <c r="AS2945" s="96"/>
      <c r="AT2945" s="83"/>
      <c r="AU2945" s="14"/>
      <c r="AX2945" s="83"/>
      <c r="AY2945" s="83"/>
      <c r="AZ2945" s="83"/>
      <c r="BA2945" s="83"/>
      <c r="BJ2945" s="54"/>
      <c r="BK2945" s="22"/>
      <c r="BL2945" s="24"/>
      <c r="BP2945" s="23"/>
      <c r="BQ2945" s="24"/>
      <c r="BR2945" s="22"/>
      <c r="BS2945" s="24"/>
      <c r="BT2945" s="24"/>
      <c r="BU2945" s="23"/>
      <c r="BV2945" s="26"/>
      <c r="BX2945" s="6"/>
      <c r="BY2945" s="24"/>
      <c r="BZ2945" s="109"/>
      <c r="CA2945" s="66"/>
      <c r="CB2945" s="5"/>
      <c r="CC2945" s="68"/>
      <c r="CD2945" s="67"/>
      <c r="CE2945" s="67"/>
      <c r="CF2945" s="64"/>
      <c r="CG2945" s="5"/>
      <c r="CH2945" s="69"/>
      <c r="CI2945" s="6"/>
      <c r="CJ2945" s="5"/>
      <c r="CK2945" s="25"/>
      <c r="CL2945" s="5"/>
      <c r="DN2945" s="14"/>
      <c r="DO2945" s="14"/>
      <c r="DP2945" s="5"/>
      <c r="DQ2945" s="25"/>
      <c r="DR2945" s="25"/>
      <c r="DS2945" s="96"/>
      <c r="DT2945" s="83"/>
      <c r="DU2945" s="14"/>
      <c r="DX2945" s="83"/>
      <c r="DY2945" s="83"/>
      <c r="DZ2945" s="83"/>
      <c r="EA2945" s="83"/>
      <c r="EJ2945" s="54"/>
      <c r="EK2945" s="22"/>
      <c r="EL2945" s="24"/>
      <c r="EP2945" s="23"/>
      <c r="EQ2945" s="24"/>
      <c r="ER2945" s="22"/>
      <c r="ES2945" s="24"/>
      <c r="ET2945" s="24"/>
      <c r="EU2945" s="23"/>
      <c r="EV2945" s="26"/>
      <c r="EX2945" s="6"/>
      <c r="EY2945" s="24"/>
      <c r="EZ2945" s="109"/>
      <c r="FA2945" s="66"/>
      <c r="FB2945" s="5"/>
      <c r="FC2945" s="68"/>
      <c r="FD2945" s="67"/>
      <c r="FE2945" s="67"/>
      <c r="FF2945" s="64"/>
      <c r="FG2945" s="5"/>
      <c r="FH2945" s="69"/>
      <c r="FI2945" s="6"/>
      <c r="FJ2945" s="5"/>
      <c r="FK2945" s="25"/>
      <c r="FL2945" s="5"/>
    </row>
    <row r="2946" spans="40:168">
      <c r="AN2946" s="14"/>
      <c r="AO2946" s="14"/>
      <c r="AP2946" s="5"/>
      <c r="AQ2946" s="25"/>
      <c r="AR2946" s="25"/>
      <c r="AS2946" s="96"/>
      <c r="AT2946" s="83"/>
      <c r="AU2946" s="14"/>
      <c r="AX2946" s="83"/>
      <c r="AY2946" s="83"/>
      <c r="AZ2946" s="83"/>
      <c r="BA2946" s="83"/>
      <c r="BJ2946" s="54"/>
      <c r="BK2946" s="22"/>
      <c r="BL2946" s="24"/>
      <c r="BP2946" s="23"/>
      <c r="BQ2946" s="24"/>
      <c r="BR2946" s="22"/>
      <c r="BS2946" s="24"/>
      <c r="BT2946" s="24"/>
      <c r="BU2946" s="23"/>
      <c r="BV2946" s="26"/>
      <c r="BX2946" s="6"/>
      <c r="BY2946" s="24"/>
      <c r="BZ2946" s="109"/>
      <c r="CA2946" s="66"/>
      <c r="CB2946" s="5"/>
      <c r="CC2946" s="68"/>
      <c r="CD2946" s="67"/>
      <c r="CE2946" s="67"/>
      <c r="CF2946" s="64"/>
      <c r="CG2946" s="5"/>
      <c r="CH2946" s="69"/>
      <c r="CI2946" s="6"/>
      <c r="CJ2946" s="5"/>
      <c r="CK2946" s="25"/>
      <c r="CL2946" s="5"/>
      <c r="DN2946" s="14"/>
      <c r="DO2946" s="14"/>
      <c r="DP2946" s="5"/>
      <c r="DQ2946" s="25"/>
      <c r="DR2946" s="25"/>
      <c r="DS2946" s="96"/>
      <c r="DT2946" s="83"/>
      <c r="DU2946" s="14"/>
      <c r="DX2946" s="83"/>
      <c r="DY2946" s="83"/>
      <c r="DZ2946" s="83"/>
      <c r="EA2946" s="83"/>
      <c r="EJ2946" s="54"/>
      <c r="EK2946" s="22"/>
      <c r="EL2946" s="24"/>
      <c r="EP2946" s="23"/>
      <c r="EQ2946" s="24"/>
      <c r="ER2946" s="22"/>
      <c r="ES2946" s="24"/>
      <c r="ET2946" s="24"/>
      <c r="EU2946" s="23"/>
      <c r="EV2946" s="26"/>
      <c r="EX2946" s="6"/>
      <c r="EY2946" s="24"/>
      <c r="EZ2946" s="109"/>
      <c r="FA2946" s="66"/>
      <c r="FB2946" s="5"/>
      <c r="FC2946" s="68"/>
      <c r="FD2946" s="67"/>
      <c r="FE2946" s="67"/>
      <c r="FF2946" s="64"/>
      <c r="FG2946" s="5"/>
      <c r="FH2946" s="69"/>
      <c r="FI2946" s="6"/>
      <c r="FJ2946" s="5"/>
      <c r="FK2946" s="25"/>
      <c r="FL2946" s="5"/>
    </row>
    <row r="2947" spans="40:168">
      <c r="AN2947" s="14"/>
      <c r="AO2947" s="14"/>
      <c r="AP2947" s="5"/>
      <c r="AQ2947" s="25"/>
      <c r="AR2947" s="25"/>
      <c r="AS2947" s="96"/>
      <c r="AT2947" s="83"/>
      <c r="AU2947" s="14"/>
      <c r="AX2947" s="83"/>
      <c r="AY2947" s="83"/>
      <c r="AZ2947" s="83"/>
      <c r="BA2947" s="83"/>
      <c r="BJ2947" s="54"/>
      <c r="BK2947" s="22"/>
      <c r="BL2947" s="24"/>
      <c r="BP2947" s="23"/>
      <c r="BQ2947" s="24"/>
      <c r="BR2947" s="22"/>
      <c r="BS2947" s="24"/>
      <c r="BT2947" s="24"/>
      <c r="BU2947" s="23"/>
      <c r="BV2947" s="26"/>
      <c r="BX2947" s="6"/>
      <c r="BY2947" s="24"/>
      <c r="BZ2947" s="109"/>
      <c r="CA2947" s="66"/>
      <c r="CB2947" s="5"/>
      <c r="CC2947" s="68"/>
      <c r="CD2947" s="67"/>
      <c r="CE2947" s="67"/>
      <c r="CF2947" s="64"/>
      <c r="CG2947" s="5"/>
      <c r="CH2947" s="69"/>
      <c r="CI2947" s="6"/>
      <c r="CJ2947" s="5"/>
      <c r="CK2947" s="25"/>
      <c r="CL2947" s="5"/>
      <c r="DN2947" s="14"/>
      <c r="DO2947" s="14"/>
      <c r="DP2947" s="5"/>
      <c r="DQ2947" s="25"/>
      <c r="DR2947" s="25"/>
      <c r="DS2947" s="96"/>
      <c r="DT2947" s="83"/>
      <c r="DU2947" s="14"/>
      <c r="DX2947" s="83"/>
      <c r="DY2947" s="83"/>
      <c r="DZ2947" s="83"/>
      <c r="EA2947" s="83"/>
      <c r="EJ2947" s="54"/>
      <c r="EK2947" s="22"/>
      <c r="EL2947" s="24"/>
      <c r="EP2947" s="23"/>
      <c r="EQ2947" s="24"/>
      <c r="ER2947" s="22"/>
      <c r="ES2947" s="24"/>
      <c r="ET2947" s="24"/>
      <c r="EU2947" s="23"/>
      <c r="EV2947" s="26"/>
      <c r="EX2947" s="6"/>
      <c r="EY2947" s="24"/>
      <c r="EZ2947" s="109"/>
      <c r="FA2947" s="66"/>
      <c r="FB2947" s="5"/>
      <c r="FC2947" s="68"/>
      <c r="FD2947" s="67"/>
      <c r="FE2947" s="67"/>
      <c r="FF2947" s="64"/>
      <c r="FG2947" s="5"/>
      <c r="FH2947" s="69"/>
      <c r="FI2947" s="6"/>
      <c r="FJ2947" s="5"/>
      <c r="FK2947" s="25"/>
      <c r="FL2947" s="5"/>
    </row>
    <row r="2948" spans="40:168">
      <c r="AN2948" s="14"/>
      <c r="AO2948" s="14"/>
      <c r="AP2948" s="5"/>
      <c r="AQ2948" s="25"/>
      <c r="AR2948" s="25"/>
      <c r="AS2948" s="96"/>
      <c r="AT2948" s="83"/>
      <c r="AU2948" s="14"/>
      <c r="AX2948" s="83"/>
      <c r="AY2948" s="83"/>
      <c r="AZ2948" s="83"/>
      <c r="BA2948" s="83"/>
      <c r="BJ2948" s="54"/>
      <c r="BK2948" s="22"/>
      <c r="BL2948" s="24"/>
      <c r="BP2948" s="23"/>
      <c r="BQ2948" s="24"/>
      <c r="BR2948" s="22"/>
      <c r="BS2948" s="24"/>
      <c r="BT2948" s="24"/>
      <c r="BU2948" s="23"/>
      <c r="BV2948" s="26"/>
      <c r="BX2948" s="6"/>
      <c r="BY2948" s="24"/>
      <c r="BZ2948" s="109"/>
      <c r="CA2948" s="66"/>
      <c r="CB2948" s="5"/>
      <c r="CC2948" s="68"/>
      <c r="CD2948" s="67"/>
      <c r="CE2948" s="67"/>
      <c r="CF2948" s="64"/>
      <c r="CG2948" s="5"/>
      <c r="CH2948" s="69"/>
      <c r="CI2948" s="6"/>
      <c r="CJ2948" s="5"/>
      <c r="CK2948" s="25"/>
      <c r="CL2948" s="5"/>
      <c r="DN2948" s="14"/>
      <c r="DO2948" s="14"/>
      <c r="DP2948" s="5"/>
      <c r="DQ2948" s="25"/>
      <c r="DR2948" s="25"/>
      <c r="DS2948" s="96"/>
      <c r="DT2948" s="83"/>
      <c r="DU2948" s="14"/>
      <c r="DX2948" s="83"/>
      <c r="DY2948" s="83"/>
      <c r="DZ2948" s="83"/>
      <c r="EA2948" s="83"/>
      <c r="EJ2948" s="54"/>
      <c r="EK2948" s="22"/>
      <c r="EL2948" s="24"/>
      <c r="EP2948" s="23"/>
      <c r="EQ2948" s="24"/>
      <c r="ER2948" s="22"/>
      <c r="ES2948" s="24"/>
      <c r="ET2948" s="24"/>
      <c r="EU2948" s="23"/>
      <c r="EV2948" s="26"/>
      <c r="EX2948" s="6"/>
      <c r="EY2948" s="24"/>
      <c r="EZ2948" s="109"/>
      <c r="FA2948" s="66"/>
      <c r="FB2948" s="5"/>
      <c r="FC2948" s="68"/>
      <c r="FD2948" s="67"/>
      <c r="FE2948" s="67"/>
      <c r="FF2948" s="64"/>
      <c r="FG2948" s="5"/>
      <c r="FH2948" s="69"/>
      <c r="FI2948" s="6"/>
      <c r="FJ2948" s="5"/>
      <c r="FK2948" s="25"/>
      <c r="FL2948" s="5"/>
    </row>
    <row r="2949" spans="40:168">
      <c r="AN2949" s="14"/>
      <c r="AO2949" s="14"/>
      <c r="AP2949" s="5"/>
      <c r="AQ2949" s="25"/>
      <c r="AR2949" s="25"/>
      <c r="AS2949" s="96"/>
      <c r="AT2949" s="83"/>
      <c r="AU2949" s="14"/>
      <c r="AX2949" s="83"/>
      <c r="AY2949" s="83"/>
      <c r="AZ2949" s="83"/>
      <c r="BA2949" s="83"/>
      <c r="BJ2949" s="54"/>
      <c r="BK2949" s="22"/>
      <c r="BL2949" s="24"/>
      <c r="BP2949" s="23"/>
      <c r="BQ2949" s="24"/>
      <c r="BR2949" s="22"/>
      <c r="BS2949" s="24"/>
      <c r="BT2949" s="24"/>
      <c r="BU2949" s="23"/>
      <c r="BV2949" s="26"/>
      <c r="BX2949" s="6"/>
      <c r="BY2949" s="24"/>
      <c r="BZ2949" s="109"/>
      <c r="CA2949" s="66"/>
      <c r="CB2949" s="5"/>
      <c r="CC2949" s="68"/>
      <c r="CD2949" s="67"/>
      <c r="CE2949" s="67"/>
      <c r="CF2949" s="64"/>
      <c r="CG2949" s="5"/>
      <c r="CH2949" s="69"/>
      <c r="CI2949" s="6"/>
      <c r="CJ2949" s="5"/>
      <c r="CK2949" s="25"/>
      <c r="CL2949" s="5"/>
      <c r="DN2949" s="14"/>
      <c r="DO2949" s="14"/>
      <c r="DP2949" s="5"/>
      <c r="DQ2949" s="25"/>
      <c r="DR2949" s="25"/>
      <c r="DS2949" s="96"/>
      <c r="DT2949" s="83"/>
      <c r="DU2949" s="14"/>
      <c r="DX2949" s="83"/>
      <c r="DY2949" s="83"/>
      <c r="DZ2949" s="83"/>
      <c r="EA2949" s="83"/>
      <c r="EJ2949" s="54"/>
      <c r="EK2949" s="22"/>
      <c r="EL2949" s="24"/>
      <c r="EP2949" s="23"/>
      <c r="EQ2949" s="24"/>
      <c r="ER2949" s="22"/>
      <c r="ES2949" s="24"/>
      <c r="ET2949" s="24"/>
      <c r="EU2949" s="23"/>
      <c r="EV2949" s="26"/>
      <c r="EX2949" s="6"/>
      <c r="EY2949" s="24"/>
      <c r="EZ2949" s="109"/>
      <c r="FA2949" s="66"/>
      <c r="FB2949" s="5"/>
      <c r="FC2949" s="68"/>
      <c r="FD2949" s="67"/>
      <c r="FE2949" s="67"/>
      <c r="FF2949" s="64"/>
      <c r="FG2949" s="5"/>
      <c r="FH2949" s="69"/>
      <c r="FI2949" s="6"/>
      <c r="FJ2949" s="5"/>
      <c r="FK2949" s="25"/>
      <c r="FL2949" s="5"/>
    </row>
    <row r="2950" spans="40:168">
      <c r="AN2950" s="14"/>
      <c r="AO2950" s="14"/>
      <c r="AP2950" s="5"/>
      <c r="AQ2950" s="25"/>
      <c r="AR2950" s="25"/>
      <c r="AS2950" s="96"/>
      <c r="AT2950" s="83"/>
      <c r="AU2950" s="14"/>
      <c r="AX2950" s="83"/>
      <c r="AY2950" s="83"/>
      <c r="AZ2950" s="83"/>
      <c r="BA2950" s="83"/>
      <c r="BJ2950" s="54"/>
      <c r="BK2950" s="22"/>
      <c r="BL2950" s="24"/>
      <c r="BP2950" s="23"/>
      <c r="BQ2950" s="24"/>
      <c r="BR2950" s="22"/>
      <c r="BS2950" s="24"/>
      <c r="BT2950" s="24"/>
      <c r="BU2950" s="23"/>
      <c r="BV2950" s="26"/>
      <c r="BX2950" s="6"/>
      <c r="BY2950" s="24"/>
      <c r="BZ2950" s="109"/>
      <c r="CA2950" s="66"/>
      <c r="CB2950" s="5"/>
      <c r="CC2950" s="68"/>
      <c r="CD2950" s="67"/>
      <c r="CE2950" s="67"/>
      <c r="CF2950" s="64"/>
      <c r="CG2950" s="5"/>
      <c r="CH2950" s="69"/>
      <c r="CI2950" s="6"/>
      <c r="CJ2950" s="5"/>
      <c r="CK2950" s="25"/>
      <c r="CL2950" s="5"/>
      <c r="DN2950" s="14"/>
      <c r="DO2950" s="14"/>
      <c r="DP2950" s="5"/>
      <c r="DQ2950" s="25"/>
      <c r="DR2950" s="25"/>
      <c r="DS2950" s="96"/>
      <c r="DT2950" s="83"/>
      <c r="DU2950" s="14"/>
      <c r="DX2950" s="83"/>
      <c r="DY2950" s="83"/>
      <c r="DZ2950" s="83"/>
      <c r="EA2950" s="83"/>
      <c r="EJ2950" s="54"/>
      <c r="EK2950" s="22"/>
      <c r="EL2950" s="24"/>
      <c r="EP2950" s="23"/>
      <c r="EQ2950" s="24"/>
      <c r="ER2950" s="22"/>
      <c r="ES2950" s="24"/>
      <c r="ET2950" s="24"/>
      <c r="EU2950" s="23"/>
      <c r="EV2950" s="26"/>
      <c r="EX2950" s="6"/>
      <c r="EY2950" s="24"/>
      <c r="EZ2950" s="109"/>
      <c r="FA2950" s="66"/>
      <c r="FB2950" s="5"/>
      <c r="FC2950" s="68"/>
      <c r="FD2950" s="67"/>
      <c r="FE2950" s="67"/>
      <c r="FF2950" s="64"/>
      <c r="FG2950" s="5"/>
      <c r="FH2950" s="69"/>
      <c r="FI2950" s="6"/>
      <c r="FJ2950" s="5"/>
      <c r="FK2950" s="25"/>
      <c r="FL2950" s="5"/>
    </row>
    <row r="2951" spans="40:168">
      <c r="AN2951" s="14"/>
      <c r="AO2951" s="14"/>
      <c r="AP2951" s="5"/>
      <c r="AQ2951" s="25"/>
      <c r="AR2951" s="25"/>
      <c r="AS2951" s="96"/>
      <c r="AT2951" s="83"/>
      <c r="AU2951" s="14"/>
      <c r="AX2951" s="83"/>
      <c r="AY2951" s="83"/>
      <c r="AZ2951" s="83"/>
      <c r="BA2951" s="83"/>
      <c r="BJ2951" s="54"/>
      <c r="BK2951" s="22"/>
      <c r="BL2951" s="24"/>
      <c r="BP2951" s="23"/>
      <c r="BQ2951" s="24"/>
      <c r="BR2951" s="22"/>
      <c r="BS2951" s="24"/>
      <c r="BT2951" s="24"/>
      <c r="BU2951" s="23"/>
      <c r="BV2951" s="26"/>
      <c r="BX2951" s="6"/>
      <c r="BY2951" s="24"/>
      <c r="BZ2951" s="109"/>
      <c r="CA2951" s="66"/>
      <c r="CB2951" s="5"/>
      <c r="CC2951" s="68"/>
      <c r="CD2951" s="67"/>
      <c r="CE2951" s="67"/>
      <c r="CF2951" s="64"/>
      <c r="CG2951" s="5"/>
      <c r="CH2951" s="69"/>
      <c r="CI2951" s="6"/>
      <c r="CJ2951" s="5"/>
      <c r="CK2951" s="25"/>
      <c r="CL2951" s="5"/>
      <c r="DN2951" s="14"/>
      <c r="DO2951" s="14"/>
      <c r="DP2951" s="5"/>
      <c r="DQ2951" s="25"/>
      <c r="DR2951" s="25"/>
      <c r="DS2951" s="96"/>
      <c r="DT2951" s="83"/>
      <c r="DU2951" s="14"/>
      <c r="DX2951" s="83"/>
      <c r="DY2951" s="83"/>
      <c r="DZ2951" s="83"/>
      <c r="EA2951" s="83"/>
      <c r="EJ2951" s="54"/>
      <c r="EK2951" s="22"/>
      <c r="EL2951" s="24"/>
      <c r="EP2951" s="23"/>
      <c r="EQ2951" s="24"/>
      <c r="ER2951" s="22"/>
      <c r="ES2951" s="24"/>
      <c r="ET2951" s="24"/>
      <c r="EU2951" s="23"/>
      <c r="EV2951" s="26"/>
      <c r="EX2951" s="6"/>
      <c r="EY2951" s="24"/>
      <c r="EZ2951" s="109"/>
      <c r="FA2951" s="66"/>
      <c r="FB2951" s="5"/>
      <c r="FC2951" s="68"/>
      <c r="FD2951" s="67"/>
      <c r="FE2951" s="67"/>
      <c r="FF2951" s="64"/>
      <c r="FG2951" s="5"/>
      <c r="FH2951" s="69"/>
      <c r="FI2951" s="6"/>
      <c r="FJ2951" s="5"/>
      <c r="FK2951" s="25"/>
      <c r="FL2951" s="5"/>
    </row>
    <row r="2952" spans="40:168">
      <c r="AN2952" s="14"/>
      <c r="AO2952" s="14"/>
      <c r="AP2952" s="5"/>
      <c r="AQ2952" s="25"/>
      <c r="AR2952" s="25"/>
      <c r="AS2952" s="96"/>
      <c r="AT2952" s="83"/>
      <c r="AU2952" s="14"/>
      <c r="AX2952" s="83"/>
      <c r="AY2952" s="83"/>
      <c r="AZ2952" s="83"/>
      <c r="BA2952" s="83"/>
      <c r="BJ2952" s="54"/>
      <c r="BK2952" s="22"/>
      <c r="BL2952" s="24"/>
      <c r="BP2952" s="23"/>
      <c r="BQ2952" s="24"/>
      <c r="BR2952" s="22"/>
      <c r="BS2952" s="24"/>
      <c r="BT2952" s="24"/>
      <c r="BU2952" s="23"/>
      <c r="BV2952" s="26"/>
      <c r="BX2952" s="6"/>
      <c r="BY2952" s="24"/>
      <c r="BZ2952" s="109"/>
      <c r="CA2952" s="66"/>
      <c r="CB2952" s="5"/>
      <c r="CC2952" s="68"/>
      <c r="CD2952" s="67"/>
      <c r="CE2952" s="67"/>
      <c r="CF2952" s="64"/>
      <c r="CG2952" s="5"/>
      <c r="CH2952" s="69"/>
      <c r="CI2952" s="6"/>
      <c r="CJ2952" s="5"/>
      <c r="CK2952" s="25"/>
      <c r="CL2952" s="5"/>
      <c r="DN2952" s="14"/>
      <c r="DO2952" s="14"/>
      <c r="DP2952" s="5"/>
      <c r="DQ2952" s="25"/>
      <c r="DR2952" s="25"/>
      <c r="DS2952" s="96"/>
      <c r="DT2952" s="83"/>
      <c r="DU2952" s="14"/>
      <c r="DX2952" s="83"/>
      <c r="DY2952" s="83"/>
      <c r="DZ2952" s="83"/>
      <c r="EA2952" s="83"/>
      <c r="EJ2952" s="54"/>
      <c r="EK2952" s="22"/>
      <c r="EL2952" s="24"/>
      <c r="EP2952" s="23"/>
      <c r="EQ2952" s="24"/>
      <c r="ER2952" s="22"/>
      <c r="ES2952" s="24"/>
      <c r="ET2952" s="24"/>
      <c r="EU2952" s="23"/>
      <c r="EV2952" s="26"/>
      <c r="EX2952" s="6"/>
      <c r="EY2952" s="24"/>
      <c r="EZ2952" s="109"/>
      <c r="FA2952" s="66"/>
      <c r="FB2952" s="5"/>
      <c r="FC2952" s="68"/>
      <c r="FD2952" s="67"/>
      <c r="FE2952" s="67"/>
      <c r="FF2952" s="64"/>
      <c r="FG2952" s="5"/>
      <c r="FH2952" s="69"/>
      <c r="FI2952" s="6"/>
      <c r="FJ2952" s="5"/>
      <c r="FK2952" s="25"/>
      <c r="FL2952" s="5"/>
    </row>
    <row r="2953" spans="40:168">
      <c r="AN2953" s="14"/>
      <c r="AO2953" s="14"/>
      <c r="AP2953" s="5"/>
      <c r="AQ2953" s="25"/>
      <c r="AR2953" s="25"/>
      <c r="AS2953" s="96"/>
      <c r="AT2953" s="83"/>
      <c r="AU2953" s="14"/>
      <c r="AX2953" s="83"/>
      <c r="AY2953" s="83"/>
      <c r="AZ2953" s="83"/>
      <c r="BA2953" s="83"/>
      <c r="BJ2953" s="54"/>
      <c r="BK2953" s="22"/>
      <c r="BL2953" s="24"/>
      <c r="BP2953" s="23"/>
      <c r="BQ2953" s="24"/>
      <c r="BR2953" s="22"/>
      <c r="BS2953" s="24"/>
      <c r="BT2953" s="24"/>
      <c r="BU2953" s="23"/>
      <c r="BV2953" s="26"/>
      <c r="BX2953" s="6"/>
      <c r="BY2953" s="24"/>
      <c r="BZ2953" s="109"/>
      <c r="CA2953" s="66"/>
      <c r="CB2953" s="5"/>
      <c r="CC2953" s="68"/>
      <c r="CD2953" s="67"/>
      <c r="CE2953" s="67"/>
      <c r="CF2953" s="64"/>
      <c r="CG2953" s="5"/>
      <c r="CH2953" s="69"/>
      <c r="CI2953" s="6"/>
      <c r="CJ2953" s="5"/>
      <c r="CK2953" s="25"/>
      <c r="CL2953" s="5"/>
      <c r="DN2953" s="14"/>
      <c r="DO2953" s="14"/>
      <c r="DP2953" s="5"/>
      <c r="DQ2953" s="25"/>
      <c r="DR2953" s="25"/>
      <c r="DS2953" s="96"/>
      <c r="DT2953" s="83"/>
      <c r="DU2953" s="14"/>
      <c r="DX2953" s="83"/>
      <c r="DY2953" s="83"/>
      <c r="DZ2953" s="83"/>
      <c r="EA2953" s="83"/>
      <c r="EJ2953" s="54"/>
      <c r="EK2953" s="22"/>
      <c r="EL2953" s="24"/>
      <c r="EP2953" s="23"/>
      <c r="EQ2953" s="24"/>
      <c r="ER2953" s="22"/>
      <c r="ES2953" s="24"/>
      <c r="ET2953" s="24"/>
      <c r="EU2953" s="23"/>
      <c r="EV2953" s="26"/>
      <c r="EX2953" s="6"/>
      <c r="EY2953" s="24"/>
      <c r="EZ2953" s="109"/>
      <c r="FA2953" s="66"/>
      <c r="FB2953" s="5"/>
      <c r="FC2953" s="68"/>
      <c r="FD2953" s="67"/>
      <c r="FE2953" s="67"/>
      <c r="FF2953" s="64"/>
      <c r="FG2953" s="5"/>
      <c r="FH2953" s="69"/>
      <c r="FI2953" s="6"/>
      <c r="FJ2953" s="5"/>
      <c r="FK2953" s="25"/>
      <c r="FL2953" s="5"/>
    </row>
    <row r="2954" spans="40:168">
      <c r="AN2954" s="14"/>
      <c r="AO2954" s="14"/>
      <c r="AP2954" s="5"/>
      <c r="AQ2954" s="25"/>
      <c r="AR2954" s="25"/>
      <c r="AS2954" s="96"/>
      <c r="AT2954" s="83"/>
      <c r="AU2954" s="14"/>
      <c r="AX2954" s="83"/>
      <c r="AY2954" s="83"/>
      <c r="AZ2954" s="83"/>
      <c r="BA2954" s="83"/>
      <c r="BJ2954" s="54"/>
      <c r="BK2954" s="22"/>
      <c r="BL2954" s="24"/>
      <c r="BP2954" s="23"/>
      <c r="BQ2954" s="24"/>
      <c r="BR2954" s="22"/>
      <c r="BS2954" s="24"/>
      <c r="BT2954" s="24"/>
      <c r="BU2954" s="23"/>
      <c r="BV2954" s="26"/>
      <c r="BX2954" s="6"/>
      <c r="BY2954" s="24"/>
      <c r="BZ2954" s="109"/>
      <c r="CA2954" s="66"/>
      <c r="CB2954" s="5"/>
      <c r="CC2954" s="68"/>
      <c r="CD2954" s="67"/>
      <c r="CE2954" s="67"/>
      <c r="CF2954" s="64"/>
      <c r="CG2954" s="5"/>
      <c r="CH2954" s="69"/>
      <c r="CI2954" s="6"/>
      <c r="CJ2954" s="5"/>
      <c r="CK2954" s="25"/>
      <c r="CL2954" s="5"/>
      <c r="DN2954" s="14"/>
      <c r="DO2954" s="14"/>
      <c r="DP2954" s="5"/>
      <c r="DQ2954" s="25"/>
      <c r="DR2954" s="25"/>
      <c r="DS2954" s="96"/>
      <c r="DT2954" s="83"/>
      <c r="DU2954" s="14"/>
      <c r="DX2954" s="83"/>
      <c r="DY2954" s="83"/>
      <c r="DZ2954" s="83"/>
      <c r="EA2954" s="83"/>
      <c r="EJ2954" s="54"/>
      <c r="EK2954" s="22"/>
      <c r="EL2954" s="24"/>
      <c r="EP2954" s="23"/>
      <c r="EQ2954" s="24"/>
      <c r="ER2954" s="22"/>
      <c r="ES2954" s="24"/>
      <c r="ET2954" s="24"/>
      <c r="EU2954" s="23"/>
      <c r="EV2954" s="26"/>
      <c r="EX2954" s="6"/>
      <c r="EY2954" s="24"/>
      <c r="EZ2954" s="109"/>
      <c r="FA2954" s="66"/>
      <c r="FB2954" s="5"/>
      <c r="FC2954" s="68"/>
      <c r="FD2954" s="67"/>
      <c r="FE2954" s="67"/>
      <c r="FF2954" s="64"/>
      <c r="FG2954" s="5"/>
      <c r="FH2954" s="69"/>
      <c r="FI2954" s="6"/>
      <c r="FJ2954" s="5"/>
      <c r="FK2954" s="25"/>
      <c r="FL2954" s="5"/>
    </row>
    <row r="2955" spans="40:168">
      <c r="AN2955" s="14"/>
      <c r="AO2955" s="14"/>
      <c r="AP2955" s="5"/>
      <c r="AQ2955" s="25"/>
      <c r="AR2955" s="25"/>
      <c r="AS2955" s="96"/>
      <c r="AT2955" s="83"/>
      <c r="AU2955" s="14"/>
      <c r="AX2955" s="83"/>
      <c r="AY2955" s="83"/>
      <c r="AZ2955" s="83"/>
      <c r="BA2955" s="83"/>
      <c r="BJ2955" s="54"/>
      <c r="BK2955" s="22"/>
      <c r="BL2955" s="24"/>
      <c r="BP2955" s="23"/>
      <c r="BQ2955" s="24"/>
      <c r="BR2955" s="22"/>
      <c r="BS2955" s="24"/>
      <c r="BT2955" s="24"/>
      <c r="BU2955" s="23"/>
      <c r="BV2955" s="26"/>
      <c r="BX2955" s="6"/>
      <c r="BY2955" s="24"/>
      <c r="BZ2955" s="109"/>
      <c r="CA2955" s="66"/>
      <c r="CB2955" s="5"/>
      <c r="CC2955" s="68"/>
      <c r="CD2955" s="67"/>
      <c r="CE2955" s="67"/>
      <c r="CF2955" s="64"/>
      <c r="CG2955" s="5"/>
      <c r="CH2955" s="69"/>
      <c r="CI2955" s="6"/>
      <c r="CJ2955" s="5"/>
      <c r="CK2955" s="25"/>
      <c r="CL2955" s="5"/>
      <c r="DN2955" s="14"/>
      <c r="DO2955" s="14"/>
      <c r="DP2955" s="5"/>
      <c r="DQ2955" s="25"/>
      <c r="DR2955" s="25"/>
      <c r="DS2955" s="96"/>
      <c r="DT2955" s="83"/>
      <c r="DU2955" s="14"/>
      <c r="DX2955" s="83"/>
      <c r="DY2955" s="83"/>
      <c r="DZ2955" s="83"/>
      <c r="EA2955" s="83"/>
      <c r="EJ2955" s="54"/>
      <c r="EK2955" s="22"/>
      <c r="EL2955" s="24"/>
      <c r="EP2955" s="23"/>
      <c r="EQ2955" s="24"/>
      <c r="ER2955" s="22"/>
      <c r="ES2955" s="24"/>
      <c r="ET2955" s="24"/>
      <c r="EU2955" s="23"/>
      <c r="EV2955" s="26"/>
      <c r="EX2955" s="6"/>
      <c r="EY2955" s="24"/>
      <c r="EZ2955" s="109"/>
      <c r="FA2955" s="66"/>
      <c r="FB2955" s="5"/>
      <c r="FC2955" s="68"/>
      <c r="FD2955" s="67"/>
      <c r="FE2955" s="67"/>
      <c r="FF2955" s="64"/>
      <c r="FG2955" s="5"/>
      <c r="FH2955" s="69"/>
      <c r="FI2955" s="6"/>
      <c r="FJ2955" s="5"/>
      <c r="FK2955" s="25"/>
      <c r="FL2955" s="5"/>
    </row>
    <row r="2956" spans="40:168">
      <c r="AN2956" s="14"/>
      <c r="AO2956" s="14"/>
      <c r="AP2956" s="5"/>
      <c r="AQ2956" s="25"/>
      <c r="AR2956" s="25"/>
      <c r="AS2956" s="96"/>
      <c r="AT2956" s="83"/>
      <c r="AU2956" s="14"/>
      <c r="AX2956" s="83"/>
      <c r="AY2956" s="83"/>
      <c r="AZ2956" s="83"/>
      <c r="BA2956" s="83"/>
      <c r="BJ2956" s="54"/>
      <c r="BK2956" s="22"/>
      <c r="BL2956" s="24"/>
      <c r="BP2956" s="23"/>
      <c r="BQ2956" s="24"/>
      <c r="BR2956" s="22"/>
      <c r="BS2956" s="24"/>
      <c r="BT2956" s="24"/>
      <c r="BU2956" s="23"/>
      <c r="BV2956" s="26"/>
      <c r="BX2956" s="6"/>
      <c r="BY2956" s="24"/>
      <c r="BZ2956" s="109"/>
      <c r="CA2956" s="66"/>
      <c r="CB2956" s="5"/>
      <c r="CC2956" s="68"/>
      <c r="CD2956" s="67"/>
      <c r="CE2956" s="67"/>
      <c r="CF2956" s="64"/>
      <c r="CG2956" s="5"/>
      <c r="CH2956" s="69"/>
      <c r="CI2956" s="6"/>
      <c r="CJ2956" s="5"/>
      <c r="CK2956" s="25"/>
      <c r="CL2956" s="5"/>
      <c r="DN2956" s="14"/>
      <c r="DO2956" s="14"/>
      <c r="DP2956" s="5"/>
      <c r="DQ2956" s="25"/>
      <c r="DR2956" s="25"/>
      <c r="DS2956" s="96"/>
      <c r="DT2956" s="83"/>
      <c r="DU2956" s="14"/>
      <c r="DX2956" s="83"/>
      <c r="DY2956" s="83"/>
      <c r="DZ2956" s="83"/>
      <c r="EA2956" s="83"/>
      <c r="EJ2956" s="54"/>
      <c r="EK2956" s="22"/>
      <c r="EL2956" s="24"/>
      <c r="EP2956" s="23"/>
      <c r="EQ2956" s="24"/>
      <c r="ER2956" s="22"/>
      <c r="ES2956" s="24"/>
      <c r="ET2956" s="24"/>
      <c r="EU2956" s="23"/>
      <c r="EV2956" s="26"/>
      <c r="EX2956" s="6"/>
      <c r="EY2956" s="24"/>
      <c r="EZ2956" s="109"/>
      <c r="FA2956" s="66"/>
      <c r="FB2956" s="5"/>
      <c r="FC2956" s="68"/>
      <c r="FD2956" s="67"/>
      <c r="FE2956" s="67"/>
      <c r="FF2956" s="64"/>
      <c r="FG2956" s="5"/>
      <c r="FH2956" s="69"/>
      <c r="FI2956" s="6"/>
      <c r="FJ2956" s="5"/>
      <c r="FK2956" s="25"/>
      <c r="FL2956" s="5"/>
    </row>
    <row r="2957" spans="40:168">
      <c r="AN2957" s="14"/>
      <c r="AO2957" s="14"/>
      <c r="AP2957" s="5"/>
      <c r="AQ2957" s="25"/>
      <c r="AR2957" s="25"/>
      <c r="AS2957" s="96"/>
      <c r="AT2957" s="83"/>
      <c r="AU2957" s="14"/>
      <c r="AX2957" s="83"/>
      <c r="AY2957" s="83"/>
      <c r="AZ2957" s="83"/>
      <c r="BA2957" s="83"/>
      <c r="BJ2957" s="54"/>
      <c r="BK2957" s="22"/>
      <c r="BL2957" s="24"/>
      <c r="BP2957" s="23"/>
      <c r="BQ2957" s="24"/>
      <c r="BR2957" s="22"/>
      <c r="BS2957" s="24"/>
      <c r="BT2957" s="24"/>
      <c r="BU2957" s="23"/>
      <c r="BV2957" s="26"/>
      <c r="BX2957" s="6"/>
      <c r="BY2957" s="24"/>
      <c r="BZ2957" s="109"/>
      <c r="CA2957" s="66"/>
      <c r="CB2957" s="5"/>
      <c r="CC2957" s="68"/>
      <c r="CD2957" s="67"/>
      <c r="CE2957" s="67"/>
      <c r="CF2957" s="64"/>
      <c r="CG2957" s="5"/>
      <c r="CH2957" s="69"/>
      <c r="CI2957" s="6"/>
      <c r="CJ2957" s="5"/>
      <c r="CK2957" s="25"/>
      <c r="CL2957" s="5"/>
      <c r="DN2957" s="14"/>
      <c r="DO2957" s="14"/>
      <c r="DP2957" s="5"/>
      <c r="DQ2957" s="25"/>
      <c r="DR2957" s="25"/>
      <c r="DS2957" s="96"/>
      <c r="DT2957" s="83"/>
      <c r="DU2957" s="14"/>
      <c r="DX2957" s="83"/>
      <c r="DY2957" s="83"/>
      <c r="DZ2957" s="83"/>
      <c r="EA2957" s="83"/>
      <c r="EJ2957" s="54"/>
      <c r="EK2957" s="22"/>
      <c r="EL2957" s="24"/>
      <c r="EP2957" s="23"/>
      <c r="EQ2957" s="24"/>
      <c r="ER2957" s="22"/>
      <c r="ES2957" s="24"/>
      <c r="ET2957" s="24"/>
      <c r="EU2957" s="23"/>
      <c r="EV2957" s="26"/>
      <c r="EX2957" s="6"/>
      <c r="EY2957" s="24"/>
      <c r="EZ2957" s="109"/>
      <c r="FA2957" s="66"/>
      <c r="FB2957" s="5"/>
      <c r="FC2957" s="68"/>
      <c r="FD2957" s="67"/>
      <c r="FE2957" s="67"/>
      <c r="FF2957" s="64"/>
      <c r="FG2957" s="5"/>
      <c r="FH2957" s="69"/>
      <c r="FI2957" s="6"/>
      <c r="FJ2957" s="5"/>
      <c r="FK2957" s="25"/>
      <c r="FL2957" s="5"/>
    </row>
    <row r="2958" spans="40:168">
      <c r="AN2958" s="14"/>
      <c r="AO2958" s="14"/>
      <c r="AP2958" s="5"/>
      <c r="AQ2958" s="25"/>
      <c r="AR2958" s="25"/>
      <c r="AS2958" s="96"/>
      <c r="AT2958" s="83"/>
      <c r="AU2958" s="14"/>
      <c r="AX2958" s="83"/>
      <c r="AY2958" s="83"/>
      <c r="AZ2958" s="83"/>
      <c r="BA2958" s="83"/>
      <c r="BJ2958" s="54"/>
      <c r="BK2958" s="22"/>
      <c r="BL2958" s="24"/>
      <c r="BP2958" s="23"/>
      <c r="BQ2958" s="24"/>
      <c r="BR2958" s="22"/>
      <c r="BS2958" s="24"/>
      <c r="BT2958" s="24"/>
      <c r="BU2958" s="23"/>
      <c r="BV2958" s="26"/>
      <c r="BX2958" s="6"/>
      <c r="BY2958" s="24"/>
      <c r="BZ2958" s="109"/>
      <c r="CA2958" s="66"/>
      <c r="CB2958" s="5"/>
      <c r="CC2958" s="68"/>
      <c r="CD2958" s="67"/>
      <c r="CE2958" s="67"/>
      <c r="CF2958" s="64"/>
      <c r="CG2958" s="5"/>
      <c r="CH2958" s="69"/>
      <c r="CI2958" s="6"/>
      <c r="CJ2958" s="5"/>
      <c r="CK2958" s="25"/>
      <c r="CL2958" s="5"/>
      <c r="DN2958" s="14"/>
      <c r="DO2958" s="14"/>
      <c r="DP2958" s="5"/>
      <c r="DQ2958" s="25"/>
      <c r="DR2958" s="25"/>
      <c r="DS2958" s="96"/>
      <c r="DT2958" s="83"/>
      <c r="DU2958" s="14"/>
      <c r="DX2958" s="83"/>
      <c r="DY2958" s="83"/>
      <c r="DZ2958" s="83"/>
      <c r="EA2958" s="83"/>
      <c r="EJ2958" s="54"/>
      <c r="EK2958" s="22"/>
      <c r="EL2958" s="24"/>
      <c r="EP2958" s="23"/>
      <c r="EQ2958" s="24"/>
      <c r="ER2958" s="22"/>
      <c r="ES2958" s="24"/>
      <c r="ET2958" s="24"/>
      <c r="EU2958" s="23"/>
      <c r="EV2958" s="26"/>
      <c r="EX2958" s="6"/>
      <c r="EY2958" s="24"/>
      <c r="EZ2958" s="109"/>
      <c r="FA2958" s="66"/>
      <c r="FB2958" s="5"/>
      <c r="FC2958" s="68"/>
      <c r="FD2958" s="67"/>
      <c r="FE2958" s="67"/>
      <c r="FF2958" s="64"/>
      <c r="FG2958" s="5"/>
      <c r="FH2958" s="69"/>
      <c r="FI2958" s="6"/>
      <c r="FJ2958" s="5"/>
      <c r="FK2958" s="25"/>
      <c r="FL2958" s="5"/>
    </row>
    <row r="2959" spans="40:168">
      <c r="AN2959" s="14"/>
      <c r="AO2959" s="14"/>
      <c r="AP2959" s="5"/>
      <c r="AQ2959" s="25"/>
      <c r="AR2959" s="25"/>
      <c r="AS2959" s="96"/>
      <c r="AT2959" s="83"/>
      <c r="AU2959" s="14"/>
      <c r="AX2959" s="83"/>
      <c r="AY2959" s="83"/>
      <c r="AZ2959" s="83"/>
      <c r="BA2959" s="83"/>
      <c r="BJ2959" s="54"/>
      <c r="BK2959" s="22"/>
      <c r="BL2959" s="24"/>
      <c r="BP2959" s="23"/>
      <c r="BQ2959" s="24"/>
      <c r="BR2959" s="22"/>
      <c r="BS2959" s="24"/>
      <c r="BT2959" s="24"/>
      <c r="BU2959" s="23"/>
      <c r="BV2959" s="26"/>
      <c r="BX2959" s="6"/>
      <c r="BY2959" s="24"/>
      <c r="BZ2959" s="109"/>
      <c r="CA2959" s="66"/>
      <c r="CB2959" s="5"/>
      <c r="CC2959" s="68"/>
      <c r="CD2959" s="67"/>
      <c r="CE2959" s="67"/>
      <c r="CF2959" s="64"/>
      <c r="CG2959" s="5"/>
      <c r="CH2959" s="69"/>
      <c r="CI2959" s="6"/>
      <c r="CJ2959" s="5"/>
      <c r="CK2959" s="25"/>
      <c r="CL2959" s="5"/>
      <c r="DN2959" s="14"/>
      <c r="DO2959" s="14"/>
      <c r="DP2959" s="5"/>
      <c r="DQ2959" s="25"/>
      <c r="DR2959" s="25"/>
      <c r="DS2959" s="96"/>
      <c r="DT2959" s="83"/>
      <c r="DU2959" s="14"/>
      <c r="DX2959" s="83"/>
      <c r="DY2959" s="83"/>
      <c r="DZ2959" s="83"/>
      <c r="EA2959" s="83"/>
      <c r="EJ2959" s="54"/>
      <c r="EK2959" s="22"/>
      <c r="EL2959" s="24"/>
      <c r="EP2959" s="23"/>
      <c r="EQ2959" s="24"/>
      <c r="ER2959" s="22"/>
      <c r="ES2959" s="24"/>
      <c r="ET2959" s="24"/>
      <c r="EU2959" s="23"/>
      <c r="EV2959" s="26"/>
      <c r="EX2959" s="6"/>
      <c r="EY2959" s="24"/>
      <c r="EZ2959" s="109"/>
      <c r="FA2959" s="66"/>
      <c r="FB2959" s="5"/>
      <c r="FC2959" s="68"/>
      <c r="FD2959" s="67"/>
      <c r="FE2959" s="67"/>
      <c r="FF2959" s="64"/>
      <c r="FG2959" s="5"/>
      <c r="FH2959" s="69"/>
      <c r="FI2959" s="6"/>
      <c r="FJ2959" s="5"/>
      <c r="FK2959" s="25"/>
      <c r="FL2959" s="5"/>
    </row>
    <row r="2960" spans="40:168">
      <c r="AN2960" s="14"/>
      <c r="AO2960" s="14"/>
      <c r="AP2960" s="5"/>
      <c r="AQ2960" s="25"/>
      <c r="AR2960" s="25"/>
      <c r="AS2960" s="96"/>
      <c r="AT2960" s="83"/>
      <c r="AU2960" s="14"/>
      <c r="AX2960" s="83"/>
      <c r="AY2960" s="83"/>
      <c r="AZ2960" s="83"/>
      <c r="BA2960" s="83"/>
      <c r="BJ2960" s="54"/>
      <c r="BK2960" s="22"/>
      <c r="BL2960" s="24"/>
      <c r="BP2960" s="23"/>
      <c r="BQ2960" s="24"/>
      <c r="BR2960" s="22"/>
      <c r="BS2960" s="24"/>
      <c r="BT2960" s="24"/>
      <c r="BU2960" s="23"/>
      <c r="BV2960" s="26"/>
      <c r="BX2960" s="6"/>
      <c r="BY2960" s="24"/>
      <c r="BZ2960" s="109"/>
      <c r="CA2960" s="66"/>
      <c r="CB2960" s="5"/>
      <c r="CC2960" s="68"/>
      <c r="CD2960" s="67"/>
      <c r="CE2960" s="67"/>
      <c r="CF2960" s="64"/>
      <c r="CG2960" s="5"/>
      <c r="CH2960" s="69"/>
      <c r="CI2960" s="6"/>
      <c r="CJ2960" s="5"/>
      <c r="CK2960" s="25"/>
      <c r="CL2960" s="5"/>
      <c r="DN2960" s="14"/>
      <c r="DO2960" s="14"/>
      <c r="DP2960" s="5"/>
      <c r="DQ2960" s="25"/>
      <c r="DR2960" s="25"/>
      <c r="DS2960" s="96"/>
      <c r="DT2960" s="83"/>
      <c r="DU2960" s="14"/>
      <c r="DX2960" s="83"/>
      <c r="DY2960" s="83"/>
      <c r="DZ2960" s="83"/>
      <c r="EA2960" s="83"/>
      <c r="EJ2960" s="54"/>
      <c r="EK2960" s="22"/>
      <c r="EL2960" s="24"/>
      <c r="EP2960" s="23"/>
      <c r="EQ2960" s="24"/>
      <c r="ER2960" s="22"/>
      <c r="ES2960" s="24"/>
      <c r="ET2960" s="24"/>
      <c r="EU2960" s="23"/>
      <c r="EV2960" s="26"/>
      <c r="EX2960" s="6"/>
      <c r="EY2960" s="24"/>
      <c r="EZ2960" s="109"/>
      <c r="FA2960" s="66"/>
      <c r="FB2960" s="5"/>
      <c r="FC2960" s="68"/>
      <c r="FD2960" s="67"/>
      <c r="FE2960" s="67"/>
      <c r="FF2960" s="64"/>
      <c r="FG2960" s="5"/>
      <c r="FH2960" s="69"/>
      <c r="FI2960" s="6"/>
      <c r="FJ2960" s="5"/>
      <c r="FK2960" s="25"/>
      <c r="FL2960" s="5"/>
    </row>
    <row r="2961" spans="40:168">
      <c r="AN2961" s="14"/>
      <c r="AO2961" s="14"/>
      <c r="AP2961" s="5"/>
      <c r="AQ2961" s="25"/>
      <c r="AR2961" s="25"/>
      <c r="AS2961" s="96"/>
      <c r="AT2961" s="83"/>
      <c r="AU2961" s="14"/>
      <c r="AX2961" s="83"/>
      <c r="AY2961" s="83"/>
      <c r="AZ2961" s="83"/>
      <c r="BA2961" s="83"/>
      <c r="BJ2961" s="54"/>
      <c r="BK2961" s="22"/>
      <c r="BL2961" s="24"/>
      <c r="BP2961" s="23"/>
      <c r="BQ2961" s="24"/>
      <c r="BR2961" s="22"/>
      <c r="BS2961" s="24"/>
      <c r="BT2961" s="24"/>
      <c r="BU2961" s="23"/>
      <c r="BV2961" s="26"/>
      <c r="BX2961" s="6"/>
      <c r="BY2961" s="24"/>
      <c r="BZ2961" s="109"/>
      <c r="CA2961" s="66"/>
      <c r="CB2961" s="5"/>
      <c r="CC2961" s="68"/>
      <c r="CD2961" s="67"/>
      <c r="CE2961" s="67"/>
      <c r="CF2961" s="64"/>
      <c r="CG2961" s="5"/>
      <c r="CH2961" s="69"/>
      <c r="CI2961" s="6"/>
      <c r="CJ2961" s="5"/>
      <c r="CK2961" s="25"/>
      <c r="CL2961" s="5"/>
      <c r="DN2961" s="14"/>
      <c r="DO2961" s="14"/>
      <c r="DP2961" s="5"/>
      <c r="DQ2961" s="25"/>
      <c r="DR2961" s="25"/>
      <c r="DS2961" s="96"/>
      <c r="DT2961" s="83"/>
      <c r="DU2961" s="14"/>
      <c r="DX2961" s="83"/>
      <c r="DY2961" s="83"/>
      <c r="DZ2961" s="83"/>
      <c r="EA2961" s="83"/>
      <c r="EJ2961" s="54"/>
      <c r="EK2961" s="22"/>
      <c r="EL2961" s="24"/>
      <c r="EP2961" s="23"/>
      <c r="EQ2961" s="24"/>
      <c r="ER2961" s="22"/>
      <c r="ES2961" s="24"/>
      <c r="ET2961" s="24"/>
      <c r="EU2961" s="23"/>
      <c r="EV2961" s="26"/>
      <c r="EX2961" s="6"/>
      <c r="EY2961" s="24"/>
      <c r="EZ2961" s="109"/>
      <c r="FA2961" s="66"/>
      <c r="FB2961" s="5"/>
      <c r="FC2961" s="68"/>
      <c r="FD2961" s="67"/>
      <c r="FE2961" s="67"/>
      <c r="FF2961" s="64"/>
      <c r="FG2961" s="5"/>
      <c r="FH2961" s="69"/>
      <c r="FI2961" s="6"/>
      <c r="FJ2961" s="5"/>
      <c r="FK2961" s="25"/>
      <c r="FL2961" s="5"/>
    </row>
    <row r="2962" spans="40:168">
      <c r="AN2962" s="14"/>
      <c r="AO2962" s="14"/>
      <c r="AP2962" s="5"/>
      <c r="AQ2962" s="25"/>
      <c r="AR2962" s="25"/>
      <c r="AS2962" s="96"/>
      <c r="AT2962" s="83"/>
      <c r="AU2962" s="14"/>
      <c r="AX2962" s="83"/>
      <c r="AY2962" s="83"/>
      <c r="AZ2962" s="83"/>
      <c r="BA2962" s="83"/>
      <c r="BJ2962" s="54"/>
      <c r="BK2962" s="22"/>
      <c r="BL2962" s="24"/>
      <c r="BP2962" s="23"/>
      <c r="BQ2962" s="24"/>
      <c r="BR2962" s="22"/>
      <c r="BS2962" s="24"/>
      <c r="BT2962" s="24"/>
      <c r="BU2962" s="23"/>
      <c r="BV2962" s="26"/>
      <c r="BX2962" s="6"/>
      <c r="BY2962" s="24"/>
      <c r="BZ2962" s="109"/>
      <c r="CA2962" s="66"/>
      <c r="CB2962" s="5"/>
      <c r="CC2962" s="68"/>
      <c r="CD2962" s="67"/>
      <c r="CE2962" s="67"/>
      <c r="CF2962" s="64"/>
      <c r="CG2962" s="5"/>
      <c r="CH2962" s="69"/>
      <c r="CI2962" s="6"/>
      <c r="CJ2962" s="5"/>
      <c r="CK2962" s="25"/>
      <c r="CL2962" s="5"/>
      <c r="DN2962" s="14"/>
      <c r="DO2962" s="14"/>
      <c r="DP2962" s="5"/>
      <c r="DQ2962" s="25"/>
      <c r="DR2962" s="25"/>
      <c r="DS2962" s="96"/>
      <c r="DT2962" s="83"/>
      <c r="DU2962" s="14"/>
      <c r="DX2962" s="83"/>
      <c r="DY2962" s="83"/>
      <c r="DZ2962" s="83"/>
      <c r="EA2962" s="83"/>
      <c r="EJ2962" s="54"/>
      <c r="EK2962" s="22"/>
      <c r="EL2962" s="24"/>
      <c r="EP2962" s="23"/>
      <c r="EQ2962" s="24"/>
      <c r="ER2962" s="22"/>
      <c r="ES2962" s="24"/>
      <c r="ET2962" s="24"/>
      <c r="EU2962" s="23"/>
      <c r="EV2962" s="26"/>
      <c r="EX2962" s="6"/>
      <c r="EY2962" s="24"/>
      <c r="EZ2962" s="109"/>
      <c r="FA2962" s="66"/>
      <c r="FB2962" s="5"/>
      <c r="FC2962" s="68"/>
      <c r="FD2962" s="67"/>
      <c r="FE2962" s="67"/>
      <c r="FF2962" s="64"/>
      <c r="FG2962" s="5"/>
      <c r="FH2962" s="69"/>
      <c r="FI2962" s="6"/>
      <c r="FJ2962" s="5"/>
      <c r="FK2962" s="25"/>
      <c r="FL2962" s="5"/>
    </row>
    <row r="2963" spans="40:168">
      <c r="AN2963" s="14"/>
      <c r="AO2963" s="14"/>
      <c r="AP2963" s="5"/>
      <c r="AQ2963" s="25"/>
      <c r="AR2963" s="25"/>
      <c r="AS2963" s="96"/>
      <c r="AT2963" s="83"/>
      <c r="AU2963" s="14"/>
      <c r="AX2963" s="83"/>
      <c r="AY2963" s="83"/>
      <c r="AZ2963" s="83"/>
      <c r="BA2963" s="83"/>
      <c r="BJ2963" s="54"/>
      <c r="BK2963" s="22"/>
      <c r="BL2963" s="24"/>
      <c r="BP2963" s="23"/>
      <c r="BQ2963" s="24"/>
      <c r="BR2963" s="22"/>
      <c r="BS2963" s="24"/>
      <c r="BT2963" s="24"/>
      <c r="BU2963" s="23"/>
      <c r="BV2963" s="26"/>
      <c r="BX2963" s="6"/>
      <c r="BY2963" s="24"/>
      <c r="BZ2963" s="109"/>
      <c r="CA2963" s="66"/>
      <c r="CB2963" s="5"/>
      <c r="CC2963" s="68"/>
      <c r="CD2963" s="67"/>
      <c r="CE2963" s="67"/>
      <c r="CF2963" s="64"/>
      <c r="CG2963" s="5"/>
      <c r="CH2963" s="69"/>
      <c r="CI2963" s="6"/>
      <c r="CJ2963" s="5"/>
      <c r="CK2963" s="25"/>
      <c r="CL2963" s="5"/>
      <c r="DN2963" s="14"/>
      <c r="DO2963" s="14"/>
      <c r="DP2963" s="5"/>
      <c r="DQ2963" s="25"/>
      <c r="DR2963" s="25"/>
      <c r="DS2963" s="96"/>
      <c r="DT2963" s="83"/>
      <c r="DU2963" s="14"/>
      <c r="DX2963" s="83"/>
      <c r="DY2963" s="83"/>
      <c r="DZ2963" s="83"/>
      <c r="EA2963" s="83"/>
      <c r="EJ2963" s="54"/>
      <c r="EK2963" s="22"/>
      <c r="EL2963" s="24"/>
      <c r="EP2963" s="23"/>
      <c r="EQ2963" s="24"/>
      <c r="ER2963" s="22"/>
      <c r="ES2963" s="24"/>
      <c r="ET2963" s="24"/>
      <c r="EU2963" s="23"/>
      <c r="EV2963" s="26"/>
      <c r="EX2963" s="6"/>
      <c r="EY2963" s="24"/>
      <c r="EZ2963" s="109"/>
      <c r="FA2963" s="66"/>
      <c r="FB2963" s="5"/>
      <c r="FC2963" s="68"/>
      <c r="FD2963" s="67"/>
      <c r="FE2963" s="67"/>
      <c r="FF2963" s="64"/>
      <c r="FG2963" s="5"/>
      <c r="FH2963" s="69"/>
      <c r="FI2963" s="6"/>
      <c r="FJ2963" s="5"/>
      <c r="FK2963" s="25"/>
      <c r="FL2963" s="5"/>
    </row>
    <row r="2964" spans="40:168">
      <c r="AN2964" s="14"/>
      <c r="AO2964" s="14"/>
      <c r="AP2964" s="5"/>
      <c r="AQ2964" s="25"/>
      <c r="AR2964" s="25"/>
      <c r="AS2964" s="96"/>
      <c r="AT2964" s="83"/>
      <c r="AU2964" s="14"/>
      <c r="AX2964" s="83"/>
      <c r="AY2964" s="83"/>
      <c r="AZ2964" s="83"/>
      <c r="BA2964" s="83"/>
      <c r="BJ2964" s="54"/>
      <c r="BK2964" s="22"/>
      <c r="BL2964" s="24"/>
      <c r="BP2964" s="23"/>
      <c r="BQ2964" s="24"/>
      <c r="BR2964" s="22"/>
      <c r="BS2964" s="24"/>
      <c r="BT2964" s="24"/>
      <c r="BU2964" s="23"/>
      <c r="BV2964" s="26"/>
      <c r="BX2964" s="6"/>
      <c r="BY2964" s="24"/>
      <c r="BZ2964" s="109"/>
      <c r="CA2964" s="66"/>
      <c r="CB2964" s="5"/>
      <c r="CC2964" s="68"/>
      <c r="CD2964" s="67"/>
      <c r="CE2964" s="67"/>
      <c r="CF2964" s="64"/>
      <c r="CG2964" s="5"/>
      <c r="CH2964" s="69"/>
      <c r="CI2964" s="6"/>
      <c r="CJ2964" s="5"/>
      <c r="CK2964" s="25"/>
      <c r="CL2964" s="5"/>
      <c r="DN2964" s="14"/>
      <c r="DO2964" s="14"/>
      <c r="DP2964" s="5"/>
      <c r="DQ2964" s="25"/>
      <c r="DR2964" s="25"/>
      <c r="DS2964" s="96"/>
      <c r="DT2964" s="83"/>
      <c r="DU2964" s="14"/>
      <c r="DX2964" s="83"/>
      <c r="DY2964" s="83"/>
      <c r="DZ2964" s="83"/>
      <c r="EA2964" s="83"/>
      <c r="EJ2964" s="54"/>
      <c r="EK2964" s="22"/>
      <c r="EL2964" s="24"/>
      <c r="EP2964" s="23"/>
      <c r="EQ2964" s="24"/>
      <c r="ER2964" s="22"/>
      <c r="ES2964" s="24"/>
      <c r="ET2964" s="24"/>
      <c r="EU2964" s="23"/>
      <c r="EV2964" s="26"/>
      <c r="EX2964" s="6"/>
      <c r="EY2964" s="24"/>
      <c r="EZ2964" s="109"/>
      <c r="FA2964" s="66"/>
      <c r="FB2964" s="5"/>
      <c r="FC2964" s="68"/>
      <c r="FD2964" s="67"/>
      <c r="FE2964" s="67"/>
      <c r="FF2964" s="64"/>
      <c r="FG2964" s="5"/>
      <c r="FH2964" s="69"/>
      <c r="FI2964" s="6"/>
      <c r="FJ2964" s="5"/>
      <c r="FK2964" s="25"/>
      <c r="FL2964" s="5"/>
    </row>
    <row r="2965" spans="40:168">
      <c r="AN2965" s="14"/>
      <c r="AO2965" s="14"/>
      <c r="AP2965" s="5"/>
      <c r="AQ2965" s="25"/>
      <c r="AR2965" s="25"/>
      <c r="AS2965" s="96"/>
      <c r="AT2965" s="83"/>
      <c r="AU2965" s="14"/>
      <c r="AX2965" s="83"/>
      <c r="AY2965" s="83"/>
      <c r="AZ2965" s="83"/>
      <c r="BA2965" s="83"/>
      <c r="BJ2965" s="54"/>
      <c r="BK2965" s="22"/>
      <c r="BL2965" s="24"/>
      <c r="BP2965" s="23"/>
      <c r="BQ2965" s="24"/>
      <c r="BR2965" s="22"/>
      <c r="BS2965" s="24"/>
      <c r="BT2965" s="24"/>
      <c r="BU2965" s="23"/>
      <c r="BV2965" s="26"/>
      <c r="BX2965" s="6"/>
      <c r="BY2965" s="24"/>
      <c r="BZ2965" s="109"/>
      <c r="CA2965" s="66"/>
      <c r="CB2965" s="5"/>
      <c r="CC2965" s="68"/>
      <c r="CD2965" s="67"/>
      <c r="CE2965" s="67"/>
      <c r="CF2965" s="64"/>
      <c r="CG2965" s="5"/>
      <c r="CH2965" s="69"/>
      <c r="CI2965" s="6"/>
      <c r="CJ2965" s="5"/>
      <c r="CK2965" s="25"/>
      <c r="CL2965" s="5"/>
      <c r="DN2965" s="14"/>
      <c r="DO2965" s="14"/>
      <c r="DP2965" s="5"/>
      <c r="DQ2965" s="25"/>
      <c r="DR2965" s="25"/>
      <c r="DS2965" s="96"/>
      <c r="DT2965" s="83"/>
      <c r="DU2965" s="14"/>
      <c r="DX2965" s="83"/>
      <c r="DY2965" s="83"/>
      <c r="DZ2965" s="83"/>
      <c r="EA2965" s="83"/>
      <c r="EJ2965" s="54"/>
      <c r="EK2965" s="22"/>
      <c r="EL2965" s="24"/>
      <c r="EP2965" s="23"/>
      <c r="EQ2965" s="24"/>
      <c r="ER2965" s="22"/>
      <c r="ES2965" s="24"/>
      <c r="ET2965" s="24"/>
      <c r="EU2965" s="23"/>
      <c r="EV2965" s="26"/>
      <c r="EX2965" s="6"/>
      <c r="EY2965" s="24"/>
      <c r="EZ2965" s="109"/>
      <c r="FA2965" s="66"/>
      <c r="FB2965" s="5"/>
      <c r="FC2965" s="68"/>
      <c r="FD2965" s="67"/>
      <c r="FE2965" s="67"/>
      <c r="FF2965" s="64"/>
      <c r="FG2965" s="5"/>
      <c r="FH2965" s="69"/>
      <c r="FI2965" s="6"/>
      <c r="FJ2965" s="5"/>
      <c r="FK2965" s="25"/>
      <c r="FL2965" s="5"/>
    </row>
    <row r="2966" spans="40:168">
      <c r="AN2966" s="14"/>
      <c r="AO2966" s="14"/>
      <c r="AP2966" s="5"/>
      <c r="AQ2966" s="25"/>
      <c r="AR2966" s="25"/>
      <c r="AS2966" s="96"/>
      <c r="AT2966" s="83"/>
      <c r="AU2966" s="14"/>
      <c r="AX2966" s="83"/>
      <c r="AY2966" s="83"/>
      <c r="AZ2966" s="83"/>
      <c r="BA2966" s="83"/>
      <c r="BJ2966" s="54"/>
      <c r="BK2966" s="22"/>
      <c r="BL2966" s="24"/>
      <c r="BP2966" s="23"/>
      <c r="BQ2966" s="24"/>
      <c r="BR2966" s="22"/>
      <c r="BS2966" s="24"/>
      <c r="BT2966" s="24"/>
      <c r="BU2966" s="23"/>
      <c r="BV2966" s="26"/>
      <c r="BX2966" s="6"/>
      <c r="BY2966" s="24"/>
      <c r="BZ2966" s="109"/>
      <c r="CA2966" s="66"/>
      <c r="CB2966" s="5"/>
      <c r="CC2966" s="68"/>
      <c r="CD2966" s="67"/>
      <c r="CE2966" s="67"/>
      <c r="CF2966" s="64"/>
      <c r="CG2966" s="5"/>
      <c r="CH2966" s="69"/>
      <c r="CI2966" s="6"/>
      <c r="CJ2966" s="5"/>
      <c r="CK2966" s="25"/>
      <c r="CL2966" s="5"/>
      <c r="DN2966" s="14"/>
      <c r="DO2966" s="14"/>
      <c r="DP2966" s="5"/>
      <c r="DQ2966" s="25"/>
      <c r="DR2966" s="25"/>
      <c r="DS2966" s="96"/>
      <c r="DT2966" s="83"/>
      <c r="DU2966" s="14"/>
      <c r="DX2966" s="83"/>
      <c r="DY2966" s="83"/>
      <c r="DZ2966" s="83"/>
      <c r="EA2966" s="83"/>
      <c r="EJ2966" s="54"/>
      <c r="EK2966" s="22"/>
      <c r="EL2966" s="24"/>
      <c r="EP2966" s="23"/>
      <c r="EQ2966" s="24"/>
      <c r="ER2966" s="22"/>
      <c r="ES2966" s="24"/>
      <c r="ET2966" s="24"/>
      <c r="EU2966" s="23"/>
      <c r="EV2966" s="26"/>
      <c r="EX2966" s="6"/>
      <c r="EY2966" s="24"/>
      <c r="EZ2966" s="109"/>
      <c r="FA2966" s="66"/>
      <c r="FB2966" s="5"/>
      <c r="FC2966" s="68"/>
      <c r="FD2966" s="67"/>
      <c r="FE2966" s="67"/>
      <c r="FF2966" s="64"/>
      <c r="FG2966" s="5"/>
      <c r="FH2966" s="69"/>
      <c r="FI2966" s="6"/>
      <c r="FJ2966" s="5"/>
      <c r="FK2966" s="25"/>
      <c r="FL2966" s="5"/>
    </row>
    <row r="2967" spans="40:168">
      <c r="AN2967" s="14"/>
      <c r="AO2967" s="14"/>
      <c r="AP2967" s="5"/>
      <c r="AQ2967" s="25"/>
      <c r="AR2967" s="25"/>
      <c r="AS2967" s="96"/>
      <c r="AT2967" s="83"/>
      <c r="AU2967" s="14"/>
      <c r="AX2967" s="83"/>
      <c r="AY2967" s="83"/>
      <c r="AZ2967" s="83"/>
      <c r="BA2967" s="83"/>
      <c r="BJ2967" s="54"/>
      <c r="BK2967" s="22"/>
      <c r="BL2967" s="24"/>
      <c r="BP2967" s="23"/>
      <c r="BQ2967" s="24"/>
      <c r="BR2967" s="22"/>
      <c r="BS2967" s="24"/>
      <c r="BT2967" s="24"/>
      <c r="BU2967" s="23"/>
      <c r="BV2967" s="26"/>
      <c r="BX2967" s="6"/>
      <c r="BY2967" s="24"/>
      <c r="BZ2967" s="109"/>
      <c r="CA2967" s="66"/>
      <c r="CB2967" s="5"/>
      <c r="CC2967" s="68"/>
      <c r="CD2967" s="67"/>
      <c r="CE2967" s="67"/>
      <c r="CF2967" s="64"/>
      <c r="CG2967" s="5"/>
      <c r="CH2967" s="69"/>
      <c r="CI2967" s="6"/>
      <c r="CJ2967" s="5"/>
      <c r="CK2967" s="25"/>
      <c r="CL2967" s="5"/>
      <c r="DN2967" s="14"/>
      <c r="DO2967" s="14"/>
      <c r="DP2967" s="5"/>
      <c r="DQ2967" s="25"/>
      <c r="DR2967" s="25"/>
      <c r="DS2967" s="96"/>
      <c r="DT2967" s="83"/>
      <c r="DU2967" s="14"/>
      <c r="DX2967" s="83"/>
      <c r="DY2967" s="83"/>
      <c r="DZ2967" s="83"/>
      <c r="EA2967" s="83"/>
      <c r="EJ2967" s="54"/>
      <c r="EK2967" s="22"/>
      <c r="EL2967" s="24"/>
      <c r="EP2967" s="23"/>
      <c r="EQ2967" s="24"/>
      <c r="ER2967" s="22"/>
      <c r="ES2967" s="24"/>
      <c r="ET2967" s="24"/>
      <c r="EU2967" s="23"/>
      <c r="EV2967" s="26"/>
      <c r="EX2967" s="6"/>
      <c r="EY2967" s="24"/>
      <c r="EZ2967" s="109"/>
      <c r="FA2967" s="66"/>
      <c r="FB2967" s="5"/>
      <c r="FC2967" s="68"/>
      <c r="FD2967" s="67"/>
      <c r="FE2967" s="67"/>
      <c r="FF2967" s="64"/>
      <c r="FG2967" s="5"/>
      <c r="FH2967" s="69"/>
      <c r="FI2967" s="6"/>
      <c r="FJ2967" s="5"/>
      <c r="FK2967" s="25"/>
      <c r="FL2967" s="5"/>
    </row>
    <row r="2968" spans="40:168">
      <c r="AN2968" s="14"/>
      <c r="AO2968" s="14"/>
      <c r="AP2968" s="5"/>
      <c r="AQ2968" s="25"/>
      <c r="AR2968" s="25"/>
      <c r="AS2968" s="96"/>
      <c r="AT2968" s="83"/>
      <c r="AU2968" s="14"/>
      <c r="AX2968" s="83"/>
      <c r="AY2968" s="83"/>
      <c r="AZ2968" s="83"/>
      <c r="BA2968" s="83"/>
      <c r="BJ2968" s="54"/>
      <c r="BK2968" s="22"/>
      <c r="BL2968" s="24"/>
      <c r="BP2968" s="23"/>
      <c r="BQ2968" s="24"/>
      <c r="BR2968" s="22"/>
      <c r="BS2968" s="24"/>
      <c r="BT2968" s="24"/>
      <c r="BU2968" s="23"/>
      <c r="BV2968" s="26"/>
      <c r="BX2968" s="6"/>
      <c r="BY2968" s="24"/>
      <c r="BZ2968" s="109"/>
      <c r="CA2968" s="66"/>
      <c r="CB2968" s="5"/>
      <c r="CC2968" s="68"/>
      <c r="CD2968" s="67"/>
      <c r="CE2968" s="67"/>
      <c r="CF2968" s="64"/>
      <c r="CG2968" s="5"/>
      <c r="CH2968" s="69"/>
      <c r="CI2968" s="6"/>
      <c r="CJ2968" s="5"/>
      <c r="CK2968" s="25"/>
      <c r="CL2968" s="5"/>
      <c r="DN2968" s="14"/>
      <c r="DO2968" s="14"/>
      <c r="DP2968" s="5"/>
      <c r="DQ2968" s="25"/>
      <c r="DR2968" s="25"/>
      <c r="DS2968" s="96"/>
      <c r="DT2968" s="83"/>
      <c r="DU2968" s="14"/>
      <c r="DX2968" s="83"/>
      <c r="DY2968" s="83"/>
      <c r="DZ2968" s="83"/>
      <c r="EA2968" s="83"/>
      <c r="EJ2968" s="54"/>
      <c r="EK2968" s="22"/>
      <c r="EL2968" s="24"/>
      <c r="EP2968" s="23"/>
      <c r="EQ2968" s="24"/>
      <c r="ER2968" s="22"/>
      <c r="ES2968" s="24"/>
      <c r="ET2968" s="24"/>
      <c r="EU2968" s="23"/>
      <c r="EV2968" s="26"/>
      <c r="EX2968" s="6"/>
      <c r="EY2968" s="24"/>
      <c r="EZ2968" s="109"/>
      <c r="FA2968" s="66"/>
      <c r="FB2968" s="5"/>
      <c r="FC2968" s="68"/>
      <c r="FD2968" s="67"/>
      <c r="FE2968" s="67"/>
      <c r="FF2968" s="64"/>
      <c r="FG2968" s="5"/>
      <c r="FH2968" s="69"/>
      <c r="FI2968" s="6"/>
      <c r="FJ2968" s="5"/>
      <c r="FK2968" s="25"/>
      <c r="FL2968" s="5"/>
    </row>
    <row r="2969" spans="40:168">
      <c r="AN2969" s="14"/>
      <c r="AO2969" s="14"/>
      <c r="AP2969" s="5"/>
      <c r="AQ2969" s="25"/>
      <c r="AR2969" s="25"/>
      <c r="AS2969" s="96"/>
      <c r="AT2969" s="83"/>
      <c r="AU2969" s="14"/>
      <c r="AX2969" s="83"/>
      <c r="AY2969" s="83"/>
      <c r="AZ2969" s="83"/>
      <c r="BA2969" s="83"/>
      <c r="BJ2969" s="54"/>
      <c r="BK2969" s="22"/>
      <c r="BL2969" s="24"/>
      <c r="BP2969" s="23"/>
      <c r="BQ2969" s="24"/>
      <c r="BR2969" s="22"/>
      <c r="BS2969" s="24"/>
      <c r="BT2969" s="24"/>
      <c r="BU2969" s="23"/>
      <c r="BV2969" s="26"/>
      <c r="BX2969" s="6"/>
      <c r="BY2969" s="24"/>
      <c r="BZ2969" s="109"/>
      <c r="CA2969" s="66"/>
      <c r="CB2969" s="5"/>
      <c r="CC2969" s="68"/>
      <c r="CD2969" s="67"/>
      <c r="CE2969" s="67"/>
      <c r="CF2969" s="64"/>
      <c r="CG2969" s="5"/>
      <c r="CH2969" s="69"/>
      <c r="CI2969" s="6"/>
      <c r="CJ2969" s="5"/>
      <c r="CK2969" s="25"/>
      <c r="CL2969" s="5"/>
      <c r="DN2969" s="14"/>
      <c r="DO2969" s="14"/>
      <c r="DP2969" s="5"/>
      <c r="DQ2969" s="25"/>
      <c r="DR2969" s="25"/>
      <c r="DS2969" s="96"/>
      <c r="DT2969" s="83"/>
      <c r="DU2969" s="14"/>
      <c r="DX2969" s="83"/>
      <c r="DY2969" s="83"/>
      <c r="DZ2969" s="83"/>
      <c r="EA2969" s="83"/>
      <c r="EJ2969" s="54"/>
      <c r="EK2969" s="22"/>
      <c r="EL2969" s="24"/>
      <c r="EP2969" s="23"/>
      <c r="EQ2969" s="24"/>
      <c r="ER2969" s="22"/>
      <c r="ES2969" s="24"/>
      <c r="ET2969" s="24"/>
      <c r="EU2969" s="23"/>
      <c r="EV2969" s="26"/>
      <c r="EX2969" s="6"/>
      <c r="EY2969" s="24"/>
      <c r="EZ2969" s="109"/>
      <c r="FA2969" s="66"/>
      <c r="FB2969" s="5"/>
      <c r="FC2969" s="68"/>
      <c r="FD2969" s="67"/>
      <c r="FE2969" s="67"/>
      <c r="FF2969" s="64"/>
      <c r="FG2969" s="5"/>
      <c r="FH2969" s="69"/>
      <c r="FI2969" s="6"/>
      <c r="FJ2969" s="5"/>
      <c r="FK2969" s="25"/>
      <c r="FL2969" s="5"/>
    </row>
    <row r="2970" spans="40:168">
      <c r="AN2970" s="14"/>
      <c r="AO2970" s="14"/>
      <c r="AP2970" s="5"/>
      <c r="AQ2970" s="25"/>
      <c r="AR2970" s="25"/>
      <c r="AS2970" s="96"/>
      <c r="AT2970" s="83"/>
      <c r="AU2970" s="14"/>
      <c r="AX2970" s="83"/>
      <c r="AY2970" s="83"/>
      <c r="AZ2970" s="83"/>
      <c r="BA2970" s="83"/>
      <c r="BJ2970" s="54"/>
      <c r="BK2970" s="22"/>
      <c r="BL2970" s="24"/>
      <c r="BP2970" s="23"/>
      <c r="BQ2970" s="24"/>
      <c r="BR2970" s="22"/>
      <c r="BS2970" s="24"/>
      <c r="BT2970" s="24"/>
      <c r="BU2970" s="23"/>
      <c r="BV2970" s="26"/>
      <c r="BX2970" s="6"/>
      <c r="BY2970" s="24"/>
      <c r="BZ2970" s="109"/>
      <c r="CA2970" s="66"/>
      <c r="CB2970" s="5"/>
      <c r="CC2970" s="68"/>
      <c r="CD2970" s="67"/>
      <c r="CE2970" s="67"/>
      <c r="CF2970" s="64"/>
      <c r="CG2970" s="5"/>
      <c r="CH2970" s="69"/>
      <c r="CI2970" s="6"/>
      <c r="CJ2970" s="5"/>
      <c r="CK2970" s="25"/>
      <c r="CL2970" s="5"/>
      <c r="DN2970" s="14"/>
      <c r="DO2970" s="14"/>
      <c r="DP2970" s="5"/>
      <c r="DQ2970" s="25"/>
      <c r="DR2970" s="25"/>
      <c r="DS2970" s="96"/>
      <c r="DT2970" s="83"/>
      <c r="DU2970" s="14"/>
      <c r="DX2970" s="83"/>
      <c r="DY2970" s="83"/>
      <c r="DZ2970" s="83"/>
      <c r="EA2970" s="83"/>
      <c r="EJ2970" s="54"/>
      <c r="EK2970" s="22"/>
      <c r="EL2970" s="24"/>
      <c r="EP2970" s="23"/>
      <c r="EQ2970" s="24"/>
      <c r="ER2970" s="22"/>
      <c r="ES2970" s="24"/>
      <c r="ET2970" s="24"/>
      <c r="EU2970" s="23"/>
      <c r="EV2970" s="26"/>
      <c r="EX2970" s="6"/>
      <c r="EY2970" s="24"/>
      <c r="EZ2970" s="109"/>
      <c r="FA2970" s="66"/>
      <c r="FB2970" s="5"/>
      <c r="FC2970" s="68"/>
      <c r="FD2970" s="67"/>
      <c r="FE2970" s="67"/>
      <c r="FF2970" s="64"/>
      <c r="FG2970" s="5"/>
      <c r="FH2970" s="69"/>
      <c r="FI2970" s="6"/>
      <c r="FJ2970" s="5"/>
      <c r="FK2970" s="25"/>
      <c r="FL2970" s="5"/>
    </row>
    <row r="2971" spans="40:168">
      <c r="AN2971" s="14"/>
      <c r="AO2971" s="14"/>
      <c r="AP2971" s="5"/>
      <c r="AQ2971" s="25"/>
      <c r="AR2971" s="25"/>
      <c r="AS2971" s="96"/>
      <c r="AT2971" s="83"/>
      <c r="AU2971" s="14"/>
      <c r="AX2971" s="83"/>
      <c r="AY2971" s="83"/>
      <c r="AZ2971" s="83"/>
      <c r="BA2971" s="83"/>
      <c r="BJ2971" s="54"/>
      <c r="BK2971" s="22"/>
      <c r="BL2971" s="24"/>
      <c r="BP2971" s="23"/>
      <c r="BQ2971" s="24"/>
      <c r="BR2971" s="22"/>
      <c r="BS2971" s="24"/>
      <c r="BT2971" s="24"/>
      <c r="BU2971" s="23"/>
      <c r="BV2971" s="26"/>
      <c r="BX2971" s="6"/>
      <c r="BY2971" s="24"/>
      <c r="BZ2971" s="109"/>
      <c r="CA2971" s="66"/>
      <c r="CB2971" s="5"/>
      <c r="CC2971" s="68"/>
      <c r="CD2971" s="67"/>
      <c r="CE2971" s="67"/>
      <c r="CF2971" s="64"/>
      <c r="CG2971" s="5"/>
      <c r="CH2971" s="69"/>
      <c r="CI2971" s="6"/>
      <c r="CJ2971" s="5"/>
      <c r="CK2971" s="25"/>
      <c r="CL2971" s="5"/>
      <c r="DN2971" s="14"/>
      <c r="DO2971" s="14"/>
      <c r="DP2971" s="5"/>
      <c r="DQ2971" s="25"/>
      <c r="DR2971" s="25"/>
      <c r="DS2971" s="96"/>
      <c r="DT2971" s="83"/>
      <c r="DU2971" s="14"/>
      <c r="DX2971" s="83"/>
      <c r="DY2971" s="83"/>
      <c r="DZ2971" s="83"/>
      <c r="EA2971" s="83"/>
      <c r="EJ2971" s="54"/>
      <c r="EK2971" s="22"/>
      <c r="EL2971" s="24"/>
      <c r="EP2971" s="23"/>
      <c r="EQ2971" s="24"/>
      <c r="ER2971" s="22"/>
      <c r="ES2971" s="24"/>
      <c r="ET2971" s="24"/>
      <c r="EU2971" s="23"/>
      <c r="EV2971" s="26"/>
      <c r="EX2971" s="6"/>
      <c r="EY2971" s="24"/>
      <c r="EZ2971" s="109"/>
      <c r="FA2971" s="66"/>
      <c r="FB2971" s="5"/>
      <c r="FC2971" s="68"/>
      <c r="FD2971" s="67"/>
      <c r="FE2971" s="67"/>
      <c r="FF2971" s="64"/>
      <c r="FG2971" s="5"/>
      <c r="FH2971" s="69"/>
      <c r="FI2971" s="6"/>
      <c r="FJ2971" s="5"/>
      <c r="FK2971" s="25"/>
      <c r="FL2971" s="5"/>
    </row>
    <row r="2972" spans="40:168">
      <c r="AN2972" s="14"/>
      <c r="AO2972" s="14"/>
      <c r="AP2972" s="5"/>
      <c r="AQ2972" s="25"/>
      <c r="AR2972" s="25"/>
      <c r="AS2972" s="96"/>
      <c r="AT2972" s="83"/>
      <c r="AU2972" s="14"/>
      <c r="AX2972" s="83"/>
      <c r="AY2972" s="83"/>
      <c r="AZ2972" s="83"/>
      <c r="BA2972" s="83"/>
      <c r="BJ2972" s="54"/>
      <c r="BK2972" s="22"/>
      <c r="BL2972" s="24"/>
      <c r="BP2972" s="23"/>
      <c r="BQ2972" s="24"/>
      <c r="BR2972" s="22"/>
      <c r="BS2972" s="24"/>
      <c r="BT2972" s="24"/>
      <c r="BU2972" s="23"/>
      <c r="BV2972" s="26"/>
      <c r="BX2972" s="6"/>
      <c r="BY2972" s="24"/>
      <c r="BZ2972" s="109"/>
      <c r="CA2972" s="66"/>
      <c r="CB2972" s="5"/>
      <c r="CC2972" s="68"/>
      <c r="CD2972" s="67"/>
      <c r="CE2972" s="67"/>
      <c r="CF2972" s="64"/>
      <c r="CG2972" s="5"/>
      <c r="CH2972" s="69"/>
      <c r="CI2972" s="6"/>
      <c r="CJ2972" s="5"/>
      <c r="CK2972" s="25"/>
      <c r="CL2972" s="5"/>
      <c r="DN2972" s="14"/>
      <c r="DO2972" s="14"/>
      <c r="DP2972" s="5"/>
      <c r="DQ2972" s="25"/>
      <c r="DR2972" s="25"/>
      <c r="DS2972" s="96"/>
      <c r="DT2972" s="83"/>
      <c r="DU2972" s="14"/>
      <c r="DX2972" s="83"/>
      <c r="DY2972" s="83"/>
      <c r="DZ2972" s="83"/>
      <c r="EA2972" s="83"/>
      <c r="EJ2972" s="54"/>
      <c r="EK2972" s="22"/>
      <c r="EL2972" s="24"/>
      <c r="EP2972" s="23"/>
      <c r="EQ2972" s="24"/>
      <c r="ER2972" s="22"/>
      <c r="ES2972" s="24"/>
      <c r="ET2972" s="24"/>
      <c r="EU2972" s="23"/>
      <c r="EV2972" s="26"/>
      <c r="EX2972" s="6"/>
      <c r="EY2972" s="24"/>
      <c r="EZ2972" s="109"/>
      <c r="FA2972" s="66"/>
      <c r="FB2972" s="5"/>
      <c r="FC2972" s="68"/>
      <c r="FD2972" s="67"/>
      <c r="FE2972" s="67"/>
      <c r="FF2972" s="64"/>
      <c r="FG2972" s="5"/>
      <c r="FH2972" s="69"/>
      <c r="FI2972" s="6"/>
      <c r="FJ2972" s="5"/>
      <c r="FK2972" s="25"/>
      <c r="FL2972" s="5"/>
    </row>
    <row r="2973" spans="40:168">
      <c r="AN2973" s="14"/>
      <c r="AO2973" s="14"/>
      <c r="AP2973" s="5"/>
      <c r="AQ2973" s="25"/>
      <c r="AR2973" s="25"/>
      <c r="AS2973" s="96"/>
      <c r="AT2973" s="83"/>
      <c r="AU2973" s="14"/>
      <c r="AX2973" s="83"/>
      <c r="AY2973" s="83"/>
      <c r="AZ2973" s="83"/>
      <c r="BA2973" s="83"/>
      <c r="BJ2973" s="54"/>
      <c r="BK2973" s="22"/>
      <c r="BL2973" s="24"/>
      <c r="BP2973" s="23"/>
      <c r="BQ2973" s="24"/>
      <c r="BR2973" s="22"/>
      <c r="BS2973" s="24"/>
      <c r="BT2973" s="24"/>
      <c r="BU2973" s="23"/>
      <c r="BV2973" s="26"/>
      <c r="BX2973" s="6"/>
      <c r="BY2973" s="24"/>
      <c r="BZ2973" s="109"/>
      <c r="CA2973" s="66"/>
      <c r="CB2973" s="5"/>
      <c r="CC2973" s="68"/>
      <c r="CD2973" s="67"/>
      <c r="CE2973" s="67"/>
      <c r="CF2973" s="64"/>
      <c r="CG2973" s="5"/>
      <c r="CH2973" s="69"/>
      <c r="CI2973" s="6"/>
      <c r="CJ2973" s="5"/>
      <c r="CK2973" s="25"/>
      <c r="CL2973" s="5"/>
      <c r="DN2973" s="14"/>
      <c r="DO2973" s="14"/>
      <c r="DP2973" s="5"/>
      <c r="DQ2973" s="25"/>
      <c r="DR2973" s="25"/>
      <c r="DS2973" s="96"/>
      <c r="DT2973" s="83"/>
      <c r="DU2973" s="14"/>
      <c r="DX2973" s="83"/>
      <c r="DY2973" s="83"/>
      <c r="DZ2973" s="83"/>
      <c r="EA2973" s="83"/>
      <c r="EJ2973" s="54"/>
      <c r="EK2973" s="22"/>
      <c r="EL2973" s="24"/>
      <c r="EP2973" s="23"/>
      <c r="EQ2973" s="24"/>
      <c r="ER2973" s="22"/>
      <c r="ES2973" s="24"/>
      <c r="ET2973" s="24"/>
      <c r="EU2973" s="23"/>
      <c r="EV2973" s="26"/>
      <c r="EX2973" s="6"/>
      <c r="EY2973" s="24"/>
      <c r="EZ2973" s="109"/>
      <c r="FA2973" s="66"/>
      <c r="FB2973" s="5"/>
      <c r="FC2973" s="68"/>
      <c r="FD2973" s="67"/>
      <c r="FE2973" s="67"/>
      <c r="FF2973" s="64"/>
      <c r="FG2973" s="5"/>
      <c r="FH2973" s="69"/>
      <c r="FI2973" s="6"/>
      <c r="FJ2973" s="5"/>
      <c r="FK2973" s="25"/>
      <c r="FL2973" s="5"/>
    </row>
    <row r="2974" spans="40:168">
      <c r="AN2974" s="14"/>
      <c r="AO2974" s="14"/>
      <c r="AP2974" s="5"/>
      <c r="AQ2974" s="25"/>
      <c r="AR2974" s="25"/>
      <c r="AS2974" s="96"/>
      <c r="AT2974" s="83"/>
      <c r="AU2974" s="14"/>
      <c r="AX2974" s="83"/>
      <c r="AY2974" s="83"/>
      <c r="AZ2974" s="83"/>
      <c r="BA2974" s="83"/>
      <c r="BJ2974" s="54"/>
      <c r="BK2974" s="22"/>
      <c r="BL2974" s="24"/>
      <c r="BP2974" s="23"/>
      <c r="BQ2974" s="24"/>
      <c r="BR2974" s="22"/>
      <c r="BS2974" s="24"/>
      <c r="BT2974" s="24"/>
      <c r="BU2974" s="23"/>
      <c r="BV2974" s="26"/>
      <c r="BX2974" s="6"/>
      <c r="BY2974" s="24"/>
      <c r="BZ2974" s="109"/>
      <c r="CA2974" s="66"/>
      <c r="CB2974" s="5"/>
      <c r="CC2974" s="68"/>
      <c r="CD2974" s="67"/>
      <c r="CE2974" s="67"/>
      <c r="CF2974" s="64"/>
      <c r="CG2974" s="5"/>
      <c r="CH2974" s="69"/>
      <c r="CI2974" s="6"/>
      <c r="CJ2974" s="5"/>
      <c r="CK2974" s="25"/>
      <c r="CL2974" s="5"/>
      <c r="DN2974" s="14"/>
      <c r="DO2974" s="14"/>
      <c r="DP2974" s="5"/>
      <c r="DQ2974" s="25"/>
      <c r="DR2974" s="25"/>
      <c r="DS2974" s="96"/>
      <c r="DT2974" s="83"/>
      <c r="DU2974" s="14"/>
      <c r="DX2974" s="83"/>
      <c r="DY2974" s="83"/>
      <c r="DZ2974" s="83"/>
      <c r="EA2974" s="83"/>
      <c r="EJ2974" s="54"/>
      <c r="EK2974" s="22"/>
      <c r="EL2974" s="24"/>
      <c r="EP2974" s="23"/>
      <c r="EQ2974" s="24"/>
      <c r="ER2974" s="22"/>
      <c r="ES2974" s="24"/>
      <c r="ET2974" s="24"/>
      <c r="EU2974" s="23"/>
      <c r="EV2974" s="26"/>
      <c r="EX2974" s="6"/>
      <c r="EY2974" s="24"/>
      <c r="EZ2974" s="109"/>
      <c r="FA2974" s="66"/>
      <c r="FB2974" s="5"/>
      <c r="FC2974" s="68"/>
      <c r="FD2974" s="67"/>
      <c r="FE2974" s="67"/>
      <c r="FF2974" s="64"/>
      <c r="FG2974" s="5"/>
      <c r="FH2974" s="69"/>
      <c r="FI2974" s="6"/>
      <c r="FJ2974" s="5"/>
      <c r="FK2974" s="25"/>
      <c r="FL2974" s="5"/>
    </row>
    <row r="2975" spans="40:168">
      <c r="AN2975" s="14"/>
      <c r="AO2975" s="14"/>
      <c r="AP2975" s="5"/>
      <c r="AQ2975" s="25"/>
      <c r="AR2975" s="25"/>
      <c r="AS2975" s="96"/>
      <c r="AT2975" s="83"/>
      <c r="AU2975" s="14"/>
      <c r="AX2975" s="83"/>
      <c r="AY2975" s="83"/>
      <c r="AZ2975" s="83"/>
      <c r="BA2975" s="83"/>
      <c r="BJ2975" s="54"/>
      <c r="BK2975" s="22"/>
      <c r="BL2975" s="24"/>
      <c r="BP2975" s="23"/>
      <c r="BQ2975" s="24"/>
      <c r="BR2975" s="22"/>
      <c r="BS2975" s="24"/>
      <c r="BT2975" s="24"/>
      <c r="BU2975" s="23"/>
      <c r="BV2975" s="26"/>
      <c r="BX2975" s="6"/>
      <c r="BY2975" s="24"/>
      <c r="BZ2975" s="109"/>
      <c r="CA2975" s="66"/>
      <c r="CB2975" s="5"/>
      <c r="CC2975" s="68"/>
      <c r="CD2975" s="67"/>
      <c r="CE2975" s="67"/>
      <c r="CF2975" s="64"/>
      <c r="CG2975" s="5"/>
      <c r="CH2975" s="69"/>
      <c r="CI2975" s="6"/>
      <c r="CJ2975" s="5"/>
      <c r="CK2975" s="25"/>
      <c r="CL2975" s="5"/>
      <c r="DN2975" s="14"/>
      <c r="DO2975" s="14"/>
      <c r="DP2975" s="5"/>
      <c r="DQ2975" s="25"/>
      <c r="DR2975" s="25"/>
      <c r="DS2975" s="96"/>
      <c r="DT2975" s="83"/>
      <c r="DU2975" s="14"/>
      <c r="DX2975" s="83"/>
      <c r="DY2975" s="83"/>
      <c r="DZ2975" s="83"/>
      <c r="EA2975" s="83"/>
      <c r="EJ2975" s="54"/>
      <c r="EK2975" s="22"/>
      <c r="EL2975" s="24"/>
      <c r="EP2975" s="23"/>
      <c r="EQ2975" s="24"/>
      <c r="ER2975" s="22"/>
      <c r="ES2975" s="24"/>
      <c r="ET2975" s="24"/>
      <c r="EU2975" s="23"/>
      <c r="EV2975" s="26"/>
      <c r="EX2975" s="6"/>
      <c r="EY2975" s="24"/>
      <c r="EZ2975" s="109"/>
      <c r="FA2975" s="66"/>
      <c r="FB2975" s="5"/>
      <c r="FC2975" s="68"/>
      <c r="FD2975" s="67"/>
      <c r="FE2975" s="67"/>
      <c r="FF2975" s="64"/>
      <c r="FG2975" s="5"/>
      <c r="FH2975" s="69"/>
      <c r="FI2975" s="6"/>
      <c r="FJ2975" s="5"/>
      <c r="FK2975" s="25"/>
      <c r="FL2975" s="5"/>
    </row>
    <row r="2976" spans="40:168">
      <c r="AN2976" s="14"/>
      <c r="AO2976" s="14"/>
      <c r="AP2976" s="5"/>
      <c r="AQ2976" s="25"/>
      <c r="AR2976" s="25"/>
      <c r="AS2976" s="96"/>
      <c r="AT2976" s="83"/>
      <c r="AU2976" s="14"/>
      <c r="AX2976" s="83"/>
      <c r="AY2976" s="83"/>
      <c r="AZ2976" s="83"/>
      <c r="BA2976" s="83"/>
      <c r="BJ2976" s="54"/>
      <c r="BK2976" s="22"/>
      <c r="BL2976" s="24"/>
      <c r="BP2976" s="23"/>
      <c r="BQ2976" s="24"/>
      <c r="BR2976" s="22"/>
      <c r="BS2976" s="24"/>
      <c r="BT2976" s="24"/>
      <c r="BU2976" s="23"/>
      <c r="BV2976" s="26"/>
      <c r="BX2976" s="6"/>
      <c r="BY2976" s="24"/>
      <c r="BZ2976" s="109"/>
      <c r="CA2976" s="66"/>
      <c r="CB2976" s="5"/>
      <c r="CC2976" s="68"/>
      <c r="CD2976" s="67"/>
      <c r="CE2976" s="67"/>
      <c r="CF2976" s="64"/>
      <c r="CG2976" s="5"/>
      <c r="CH2976" s="69"/>
      <c r="CI2976" s="6"/>
      <c r="CJ2976" s="5"/>
      <c r="CK2976" s="25"/>
      <c r="CL2976" s="5"/>
      <c r="DN2976" s="14"/>
      <c r="DO2976" s="14"/>
      <c r="DP2976" s="5"/>
      <c r="DQ2976" s="25"/>
      <c r="DR2976" s="25"/>
      <c r="DS2976" s="96"/>
      <c r="DT2976" s="83"/>
      <c r="DU2976" s="14"/>
      <c r="DX2976" s="83"/>
      <c r="DY2976" s="83"/>
      <c r="DZ2976" s="83"/>
      <c r="EA2976" s="83"/>
      <c r="EJ2976" s="54"/>
      <c r="EK2976" s="22"/>
      <c r="EL2976" s="24"/>
      <c r="EP2976" s="23"/>
      <c r="EQ2976" s="24"/>
      <c r="ER2976" s="22"/>
      <c r="ES2976" s="24"/>
      <c r="ET2976" s="24"/>
      <c r="EU2976" s="23"/>
      <c r="EV2976" s="26"/>
      <c r="EX2976" s="6"/>
      <c r="EY2976" s="24"/>
      <c r="EZ2976" s="109"/>
      <c r="FA2976" s="66"/>
      <c r="FB2976" s="5"/>
      <c r="FC2976" s="68"/>
      <c r="FD2976" s="67"/>
      <c r="FE2976" s="67"/>
      <c r="FF2976" s="64"/>
      <c r="FG2976" s="5"/>
      <c r="FH2976" s="69"/>
      <c r="FI2976" s="6"/>
      <c r="FJ2976" s="5"/>
      <c r="FK2976" s="25"/>
      <c r="FL2976" s="5"/>
    </row>
    <row r="2977" spans="40:168">
      <c r="AN2977" s="14"/>
      <c r="AO2977" s="14"/>
      <c r="AP2977" s="5"/>
      <c r="AQ2977" s="25"/>
      <c r="AR2977" s="25"/>
      <c r="AS2977" s="96"/>
      <c r="AT2977" s="83"/>
      <c r="AU2977" s="14"/>
      <c r="AX2977" s="83"/>
      <c r="AY2977" s="83"/>
      <c r="AZ2977" s="83"/>
      <c r="BA2977" s="83"/>
      <c r="BJ2977" s="54"/>
      <c r="BK2977" s="22"/>
      <c r="BL2977" s="24"/>
      <c r="BP2977" s="23"/>
      <c r="BQ2977" s="24"/>
      <c r="BR2977" s="22"/>
      <c r="BS2977" s="24"/>
      <c r="BT2977" s="24"/>
      <c r="BU2977" s="23"/>
      <c r="BV2977" s="26"/>
      <c r="BX2977" s="6"/>
      <c r="BY2977" s="24"/>
      <c r="BZ2977" s="109"/>
      <c r="CA2977" s="66"/>
      <c r="CB2977" s="5"/>
      <c r="CC2977" s="68"/>
      <c r="CD2977" s="67"/>
      <c r="CE2977" s="67"/>
      <c r="CF2977" s="64"/>
      <c r="CG2977" s="5"/>
      <c r="CH2977" s="69"/>
      <c r="CI2977" s="6"/>
      <c r="CJ2977" s="5"/>
      <c r="CK2977" s="25"/>
      <c r="CL2977" s="5"/>
      <c r="DN2977" s="14"/>
      <c r="DO2977" s="14"/>
      <c r="DP2977" s="5"/>
      <c r="DQ2977" s="25"/>
      <c r="DR2977" s="25"/>
      <c r="DS2977" s="96"/>
      <c r="DT2977" s="83"/>
      <c r="DU2977" s="14"/>
      <c r="DX2977" s="83"/>
      <c r="DY2977" s="83"/>
      <c r="DZ2977" s="83"/>
      <c r="EA2977" s="83"/>
      <c r="EJ2977" s="54"/>
      <c r="EK2977" s="22"/>
      <c r="EL2977" s="24"/>
      <c r="EP2977" s="23"/>
      <c r="EQ2977" s="24"/>
      <c r="ER2977" s="22"/>
      <c r="ES2977" s="24"/>
      <c r="ET2977" s="24"/>
      <c r="EU2977" s="23"/>
      <c r="EV2977" s="26"/>
      <c r="EX2977" s="6"/>
      <c r="EY2977" s="24"/>
      <c r="EZ2977" s="109"/>
      <c r="FA2977" s="66"/>
      <c r="FB2977" s="5"/>
      <c r="FC2977" s="68"/>
      <c r="FD2977" s="67"/>
      <c r="FE2977" s="67"/>
      <c r="FF2977" s="64"/>
      <c r="FG2977" s="5"/>
      <c r="FH2977" s="69"/>
      <c r="FI2977" s="6"/>
      <c r="FJ2977" s="5"/>
      <c r="FK2977" s="25"/>
      <c r="FL2977" s="5"/>
    </row>
    <row r="2978" spans="40:168">
      <c r="AN2978" s="14"/>
      <c r="AO2978" s="14"/>
      <c r="AP2978" s="5"/>
      <c r="AQ2978" s="25"/>
      <c r="AR2978" s="25"/>
      <c r="AS2978" s="96"/>
      <c r="AT2978" s="83"/>
      <c r="AU2978" s="14"/>
      <c r="AX2978" s="83"/>
      <c r="AY2978" s="83"/>
      <c r="AZ2978" s="83"/>
      <c r="BA2978" s="83"/>
      <c r="BJ2978" s="54"/>
      <c r="BK2978" s="22"/>
      <c r="BL2978" s="24"/>
      <c r="BP2978" s="23"/>
      <c r="BQ2978" s="24"/>
      <c r="BR2978" s="22"/>
      <c r="BS2978" s="24"/>
      <c r="BT2978" s="24"/>
      <c r="BU2978" s="23"/>
      <c r="BV2978" s="26"/>
      <c r="BX2978" s="6"/>
      <c r="BY2978" s="24"/>
      <c r="BZ2978" s="109"/>
      <c r="CA2978" s="66"/>
      <c r="CB2978" s="5"/>
      <c r="CC2978" s="68"/>
      <c r="CD2978" s="67"/>
      <c r="CE2978" s="67"/>
      <c r="CF2978" s="64"/>
      <c r="CG2978" s="5"/>
      <c r="CH2978" s="69"/>
      <c r="CI2978" s="6"/>
      <c r="CJ2978" s="5"/>
      <c r="CK2978" s="25"/>
      <c r="CL2978" s="5"/>
      <c r="DN2978" s="14"/>
      <c r="DO2978" s="14"/>
      <c r="DP2978" s="5"/>
      <c r="DQ2978" s="25"/>
      <c r="DR2978" s="25"/>
      <c r="DS2978" s="96"/>
      <c r="DT2978" s="83"/>
      <c r="DU2978" s="14"/>
      <c r="DX2978" s="83"/>
      <c r="DY2978" s="83"/>
      <c r="DZ2978" s="83"/>
      <c r="EA2978" s="83"/>
      <c r="EJ2978" s="54"/>
      <c r="EK2978" s="22"/>
      <c r="EL2978" s="24"/>
      <c r="EP2978" s="23"/>
      <c r="EQ2978" s="24"/>
      <c r="ER2978" s="22"/>
      <c r="ES2978" s="24"/>
      <c r="ET2978" s="24"/>
      <c r="EU2978" s="23"/>
      <c r="EV2978" s="26"/>
      <c r="EX2978" s="6"/>
      <c r="EY2978" s="24"/>
      <c r="EZ2978" s="109"/>
      <c r="FA2978" s="66"/>
      <c r="FB2978" s="5"/>
      <c r="FC2978" s="68"/>
      <c r="FD2978" s="67"/>
      <c r="FE2978" s="67"/>
      <c r="FF2978" s="64"/>
      <c r="FG2978" s="5"/>
      <c r="FH2978" s="69"/>
      <c r="FI2978" s="6"/>
      <c r="FJ2978" s="5"/>
      <c r="FK2978" s="25"/>
      <c r="FL2978" s="5"/>
    </row>
    <row r="2979" spans="40:168">
      <c r="AN2979" s="14"/>
      <c r="AO2979" s="14"/>
      <c r="AP2979" s="5"/>
      <c r="AQ2979" s="25"/>
      <c r="AR2979" s="25"/>
      <c r="AS2979" s="96"/>
      <c r="AT2979" s="83"/>
      <c r="AU2979" s="14"/>
      <c r="AX2979" s="83"/>
      <c r="AY2979" s="83"/>
      <c r="AZ2979" s="83"/>
      <c r="BA2979" s="83"/>
      <c r="BJ2979" s="54"/>
      <c r="BK2979" s="22"/>
      <c r="BL2979" s="24"/>
      <c r="BP2979" s="23"/>
      <c r="BQ2979" s="24"/>
      <c r="BR2979" s="22"/>
      <c r="BS2979" s="24"/>
      <c r="BT2979" s="24"/>
      <c r="BU2979" s="23"/>
      <c r="BV2979" s="26"/>
      <c r="BX2979" s="6"/>
      <c r="BY2979" s="24"/>
      <c r="BZ2979" s="109"/>
      <c r="CA2979" s="66"/>
      <c r="CB2979" s="5"/>
      <c r="CC2979" s="68"/>
      <c r="CD2979" s="67"/>
      <c r="CE2979" s="67"/>
      <c r="CF2979" s="64"/>
      <c r="CG2979" s="5"/>
      <c r="CH2979" s="69"/>
      <c r="CI2979" s="6"/>
      <c r="CJ2979" s="5"/>
      <c r="CK2979" s="25"/>
      <c r="CL2979" s="5"/>
      <c r="DN2979" s="14"/>
      <c r="DO2979" s="14"/>
      <c r="DP2979" s="5"/>
      <c r="DQ2979" s="25"/>
      <c r="DR2979" s="25"/>
      <c r="DS2979" s="96"/>
      <c r="DT2979" s="83"/>
      <c r="DU2979" s="14"/>
      <c r="DX2979" s="83"/>
      <c r="DY2979" s="83"/>
      <c r="DZ2979" s="83"/>
      <c r="EA2979" s="83"/>
      <c r="EJ2979" s="54"/>
      <c r="EK2979" s="22"/>
      <c r="EL2979" s="24"/>
      <c r="EP2979" s="23"/>
      <c r="EQ2979" s="24"/>
      <c r="ER2979" s="22"/>
      <c r="ES2979" s="24"/>
      <c r="ET2979" s="24"/>
      <c r="EU2979" s="23"/>
      <c r="EV2979" s="26"/>
      <c r="EX2979" s="6"/>
      <c r="EY2979" s="24"/>
      <c r="EZ2979" s="109"/>
      <c r="FA2979" s="66"/>
      <c r="FB2979" s="5"/>
      <c r="FC2979" s="68"/>
      <c r="FD2979" s="67"/>
      <c r="FE2979" s="67"/>
      <c r="FF2979" s="64"/>
      <c r="FG2979" s="5"/>
      <c r="FH2979" s="69"/>
      <c r="FI2979" s="6"/>
      <c r="FJ2979" s="5"/>
      <c r="FK2979" s="25"/>
      <c r="FL2979" s="5"/>
    </row>
    <row r="2980" spans="40:168">
      <c r="AN2980" s="14"/>
      <c r="AO2980" s="14"/>
      <c r="AP2980" s="5"/>
      <c r="AQ2980" s="25"/>
      <c r="AR2980" s="25"/>
      <c r="AS2980" s="96"/>
      <c r="AT2980" s="83"/>
      <c r="AU2980" s="14"/>
      <c r="AX2980" s="83"/>
      <c r="AY2980" s="83"/>
      <c r="AZ2980" s="83"/>
      <c r="BA2980" s="83"/>
      <c r="BJ2980" s="54"/>
      <c r="BK2980" s="22"/>
      <c r="BL2980" s="24"/>
      <c r="BP2980" s="23"/>
      <c r="BQ2980" s="24"/>
      <c r="BR2980" s="22"/>
      <c r="BS2980" s="24"/>
      <c r="BT2980" s="24"/>
      <c r="BU2980" s="23"/>
      <c r="BV2980" s="26"/>
      <c r="BX2980" s="6"/>
      <c r="BY2980" s="24"/>
      <c r="BZ2980" s="109"/>
      <c r="CA2980" s="66"/>
      <c r="CB2980" s="5"/>
      <c r="CC2980" s="68"/>
      <c r="CD2980" s="67"/>
      <c r="CE2980" s="67"/>
      <c r="CF2980" s="64"/>
      <c r="CG2980" s="5"/>
      <c r="CH2980" s="69"/>
      <c r="CI2980" s="6"/>
      <c r="CJ2980" s="5"/>
      <c r="CK2980" s="25"/>
      <c r="CL2980" s="5"/>
      <c r="DN2980" s="14"/>
      <c r="DO2980" s="14"/>
      <c r="DP2980" s="5"/>
      <c r="DQ2980" s="25"/>
      <c r="DR2980" s="25"/>
      <c r="DS2980" s="96"/>
      <c r="DT2980" s="83"/>
      <c r="DU2980" s="14"/>
      <c r="DX2980" s="83"/>
      <c r="DY2980" s="83"/>
      <c r="DZ2980" s="83"/>
      <c r="EA2980" s="83"/>
      <c r="EJ2980" s="54"/>
      <c r="EK2980" s="22"/>
      <c r="EL2980" s="24"/>
      <c r="EP2980" s="23"/>
      <c r="EQ2980" s="24"/>
      <c r="ER2980" s="22"/>
      <c r="ES2980" s="24"/>
      <c r="ET2980" s="24"/>
      <c r="EU2980" s="23"/>
      <c r="EV2980" s="26"/>
      <c r="EX2980" s="6"/>
      <c r="EY2980" s="24"/>
      <c r="EZ2980" s="109"/>
      <c r="FA2980" s="66"/>
      <c r="FB2980" s="5"/>
      <c r="FC2980" s="68"/>
      <c r="FD2980" s="67"/>
      <c r="FE2980" s="67"/>
      <c r="FF2980" s="64"/>
      <c r="FG2980" s="5"/>
      <c r="FH2980" s="69"/>
      <c r="FI2980" s="6"/>
      <c r="FJ2980" s="5"/>
      <c r="FK2980" s="25"/>
      <c r="FL2980" s="5"/>
    </row>
    <row r="2981" spans="40:168">
      <c r="AN2981" s="14"/>
      <c r="AO2981" s="14"/>
      <c r="AP2981" s="5"/>
      <c r="AQ2981" s="25"/>
      <c r="AR2981" s="25"/>
      <c r="AS2981" s="96"/>
      <c r="AT2981" s="83"/>
      <c r="AU2981" s="14"/>
      <c r="AX2981" s="83"/>
      <c r="AY2981" s="83"/>
      <c r="AZ2981" s="83"/>
      <c r="BA2981" s="83"/>
      <c r="BJ2981" s="54"/>
      <c r="BK2981" s="22"/>
      <c r="BL2981" s="24"/>
      <c r="BP2981" s="23"/>
      <c r="BQ2981" s="24"/>
      <c r="BR2981" s="22"/>
      <c r="BS2981" s="24"/>
      <c r="BT2981" s="24"/>
      <c r="BU2981" s="23"/>
      <c r="BV2981" s="26"/>
      <c r="BX2981" s="6"/>
      <c r="BY2981" s="24"/>
      <c r="BZ2981" s="109"/>
      <c r="CA2981" s="66"/>
      <c r="CB2981" s="5"/>
      <c r="CC2981" s="68"/>
      <c r="CD2981" s="67"/>
      <c r="CE2981" s="67"/>
      <c r="CF2981" s="64"/>
      <c r="CG2981" s="5"/>
      <c r="CH2981" s="69"/>
      <c r="CI2981" s="6"/>
      <c r="CJ2981" s="5"/>
      <c r="CK2981" s="25"/>
      <c r="CL2981" s="5"/>
      <c r="DN2981" s="14"/>
      <c r="DO2981" s="14"/>
      <c r="DP2981" s="5"/>
      <c r="DQ2981" s="25"/>
      <c r="DR2981" s="25"/>
      <c r="DS2981" s="96"/>
      <c r="DT2981" s="83"/>
      <c r="DU2981" s="14"/>
      <c r="DX2981" s="83"/>
      <c r="DY2981" s="83"/>
      <c r="DZ2981" s="83"/>
      <c r="EA2981" s="83"/>
      <c r="EJ2981" s="54"/>
      <c r="EK2981" s="22"/>
      <c r="EL2981" s="24"/>
      <c r="EP2981" s="23"/>
      <c r="EQ2981" s="24"/>
      <c r="ER2981" s="22"/>
      <c r="ES2981" s="24"/>
      <c r="ET2981" s="24"/>
      <c r="EU2981" s="23"/>
      <c r="EV2981" s="26"/>
      <c r="EX2981" s="6"/>
      <c r="EY2981" s="24"/>
      <c r="EZ2981" s="109"/>
      <c r="FA2981" s="66"/>
      <c r="FB2981" s="5"/>
      <c r="FC2981" s="68"/>
      <c r="FD2981" s="67"/>
      <c r="FE2981" s="67"/>
      <c r="FF2981" s="64"/>
      <c r="FG2981" s="5"/>
      <c r="FH2981" s="69"/>
      <c r="FI2981" s="6"/>
      <c r="FJ2981" s="5"/>
      <c r="FK2981" s="25"/>
      <c r="FL2981" s="5"/>
    </row>
    <row r="2982" spans="40:168">
      <c r="AN2982" s="14"/>
      <c r="AO2982" s="14"/>
      <c r="AP2982" s="5"/>
      <c r="AQ2982" s="25"/>
      <c r="AR2982" s="25"/>
      <c r="AS2982" s="96"/>
      <c r="AT2982" s="83"/>
      <c r="AU2982" s="14"/>
      <c r="AX2982" s="83"/>
      <c r="AY2982" s="83"/>
      <c r="AZ2982" s="83"/>
      <c r="BA2982" s="83"/>
      <c r="BJ2982" s="54"/>
      <c r="BK2982" s="22"/>
      <c r="BL2982" s="24"/>
      <c r="BP2982" s="23"/>
      <c r="BQ2982" s="24"/>
      <c r="BR2982" s="22"/>
      <c r="BS2982" s="24"/>
      <c r="BT2982" s="24"/>
      <c r="BU2982" s="23"/>
      <c r="BV2982" s="26"/>
      <c r="BX2982" s="6"/>
      <c r="BY2982" s="24"/>
      <c r="BZ2982" s="109"/>
      <c r="CA2982" s="66"/>
      <c r="CB2982" s="5"/>
      <c r="CC2982" s="68"/>
      <c r="CD2982" s="67"/>
      <c r="CE2982" s="67"/>
      <c r="CF2982" s="64"/>
      <c r="CG2982" s="5"/>
      <c r="CH2982" s="69"/>
      <c r="CI2982" s="6"/>
      <c r="CJ2982" s="5"/>
      <c r="CK2982" s="25"/>
      <c r="CL2982" s="5"/>
      <c r="DN2982" s="14"/>
      <c r="DO2982" s="14"/>
      <c r="DP2982" s="5"/>
      <c r="DQ2982" s="25"/>
      <c r="DR2982" s="25"/>
      <c r="DS2982" s="96"/>
      <c r="DT2982" s="83"/>
      <c r="DU2982" s="14"/>
      <c r="DX2982" s="83"/>
      <c r="DY2982" s="83"/>
      <c r="DZ2982" s="83"/>
      <c r="EA2982" s="83"/>
      <c r="EJ2982" s="54"/>
      <c r="EK2982" s="22"/>
      <c r="EL2982" s="24"/>
      <c r="EP2982" s="23"/>
      <c r="EQ2982" s="24"/>
      <c r="ER2982" s="22"/>
      <c r="ES2982" s="24"/>
      <c r="ET2982" s="24"/>
      <c r="EU2982" s="23"/>
      <c r="EV2982" s="26"/>
      <c r="EX2982" s="6"/>
      <c r="EY2982" s="24"/>
      <c r="EZ2982" s="109"/>
      <c r="FA2982" s="66"/>
      <c r="FB2982" s="5"/>
      <c r="FC2982" s="68"/>
      <c r="FD2982" s="67"/>
      <c r="FE2982" s="67"/>
      <c r="FF2982" s="64"/>
      <c r="FG2982" s="5"/>
      <c r="FH2982" s="69"/>
      <c r="FI2982" s="6"/>
      <c r="FJ2982" s="5"/>
      <c r="FK2982" s="25"/>
      <c r="FL2982" s="5"/>
    </row>
    <row r="2983" spans="40:168">
      <c r="AN2983" s="14"/>
      <c r="AO2983" s="14"/>
      <c r="AP2983" s="5"/>
      <c r="AQ2983" s="25"/>
      <c r="AR2983" s="25"/>
      <c r="AS2983" s="96"/>
      <c r="AT2983" s="83"/>
      <c r="AU2983" s="14"/>
      <c r="AX2983" s="83"/>
      <c r="AY2983" s="83"/>
      <c r="AZ2983" s="83"/>
      <c r="BA2983" s="83"/>
      <c r="BJ2983" s="54"/>
      <c r="BK2983" s="22"/>
      <c r="BL2983" s="24"/>
      <c r="BP2983" s="23"/>
      <c r="BQ2983" s="24"/>
      <c r="BR2983" s="22"/>
      <c r="BS2983" s="24"/>
      <c r="BT2983" s="24"/>
      <c r="BU2983" s="23"/>
      <c r="BV2983" s="26"/>
      <c r="BX2983" s="6"/>
      <c r="BY2983" s="24"/>
      <c r="BZ2983" s="109"/>
      <c r="CA2983" s="66"/>
      <c r="CB2983" s="5"/>
      <c r="CC2983" s="68"/>
      <c r="CD2983" s="67"/>
      <c r="CE2983" s="67"/>
      <c r="CF2983" s="64"/>
      <c r="CG2983" s="5"/>
      <c r="CH2983" s="69"/>
      <c r="CI2983" s="6"/>
      <c r="CJ2983" s="5"/>
      <c r="CK2983" s="25"/>
      <c r="CL2983" s="5"/>
      <c r="DN2983" s="14"/>
      <c r="DO2983" s="14"/>
      <c r="DP2983" s="5"/>
      <c r="DQ2983" s="25"/>
      <c r="DR2983" s="25"/>
      <c r="DS2983" s="96"/>
      <c r="DT2983" s="83"/>
      <c r="DU2983" s="14"/>
      <c r="DX2983" s="83"/>
      <c r="DY2983" s="83"/>
      <c r="DZ2983" s="83"/>
      <c r="EA2983" s="83"/>
      <c r="EJ2983" s="54"/>
      <c r="EK2983" s="22"/>
      <c r="EL2983" s="24"/>
      <c r="EP2983" s="23"/>
      <c r="EQ2983" s="24"/>
      <c r="ER2983" s="22"/>
      <c r="ES2983" s="24"/>
      <c r="ET2983" s="24"/>
      <c r="EU2983" s="23"/>
      <c r="EV2983" s="26"/>
      <c r="EX2983" s="6"/>
      <c r="EY2983" s="24"/>
      <c r="EZ2983" s="109"/>
      <c r="FA2983" s="66"/>
      <c r="FB2983" s="5"/>
      <c r="FC2983" s="68"/>
      <c r="FD2983" s="67"/>
      <c r="FE2983" s="67"/>
      <c r="FF2983" s="64"/>
      <c r="FG2983" s="5"/>
      <c r="FH2983" s="69"/>
      <c r="FI2983" s="6"/>
      <c r="FJ2983" s="5"/>
      <c r="FK2983" s="25"/>
      <c r="FL2983" s="5"/>
    </row>
    <row r="2984" spans="40:168">
      <c r="AN2984" s="14"/>
      <c r="AO2984" s="14"/>
      <c r="AP2984" s="5"/>
      <c r="AQ2984" s="25"/>
      <c r="AR2984" s="25"/>
      <c r="AS2984" s="96"/>
      <c r="AT2984" s="83"/>
      <c r="AU2984" s="14"/>
      <c r="AX2984" s="83"/>
      <c r="AY2984" s="83"/>
      <c r="AZ2984" s="83"/>
      <c r="BA2984" s="83"/>
      <c r="BJ2984" s="54"/>
      <c r="BK2984" s="22"/>
      <c r="BL2984" s="24"/>
      <c r="BP2984" s="23"/>
      <c r="BQ2984" s="24"/>
      <c r="BR2984" s="22"/>
      <c r="BS2984" s="24"/>
      <c r="BT2984" s="24"/>
      <c r="BU2984" s="23"/>
      <c r="BV2984" s="26"/>
      <c r="BX2984" s="6"/>
      <c r="BY2984" s="24"/>
      <c r="BZ2984" s="109"/>
      <c r="CA2984" s="66"/>
      <c r="CB2984" s="5"/>
      <c r="CC2984" s="68"/>
      <c r="CD2984" s="67"/>
      <c r="CE2984" s="67"/>
      <c r="CF2984" s="64"/>
      <c r="CG2984" s="5"/>
      <c r="CH2984" s="69"/>
      <c r="CI2984" s="6"/>
      <c r="CJ2984" s="5"/>
      <c r="CK2984" s="25"/>
      <c r="CL2984" s="5"/>
      <c r="DN2984" s="14"/>
      <c r="DO2984" s="14"/>
      <c r="DP2984" s="5"/>
      <c r="DQ2984" s="25"/>
      <c r="DR2984" s="25"/>
      <c r="DS2984" s="96"/>
      <c r="DT2984" s="83"/>
      <c r="DU2984" s="14"/>
      <c r="DX2984" s="83"/>
      <c r="DY2984" s="83"/>
      <c r="DZ2984" s="83"/>
      <c r="EA2984" s="83"/>
      <c r="EJ2984" s="54"/>
      <c r="EK2984" s="22"/>
      <c r="EL2984" s="24"/>
      <c r="EP2984" s="23"/>
      <c r="EQ2984" s="24"/>
      <c r="ER2984" s="22"/>
      <c r="ES2984" s="24"/>
      <c r="ET2984" s="24"/>
      <c r="EU2984" s="23"/>
      <c r="EV2984" s="26"/>
      <c r="EX2984" s="6"/>
      <c r="EY2984" s="24"/>
      <c r="EZ2984" s="109"/>
      <c r="FA2984" s="66"/>
      <c r="FB2984" s="5"/>
      <c r="FC2984" s="68"/>
      <c r="FD2984" s="67"/>
      <c r="FE2984" s="67"/>
      <c r="FF2984" s="64"/>
      <c r="FG2984" s="5"/>
      <c r="FH2984" s="69"/>
      <c r="FI2984" s="6"/>
      <c r="FJ2984" s="5"/>
      <c r="FK2984" s="25"/>
      <c r="FL2984" s="5"/>
    </row>
    <row r="2985" spans="40:168">
      <c r="AN2985" s="14"/>
      <c r="AO2985" s="14"/>
      <c r="AP2985" s="5"/>
      <c r="AQ2985" s="25"/>
      <c r="AR2985" s="25"/>
      <c r="AS2985" s="96"/>
      <c r="AT2985" s="83"/>
      <c r="AU2985" s="14"/>
      <c r="AX2985" s="83"/>
      <c r="AY2985" s="83"/>
      <c r="AZ2985" s="83"/>
      <c r="BA2985" s="83"/>
      <c r="BJ2985" s="54"/>
      <c r="BK2985" s="22"/>
      <c r="BL2985" s="24"/>
      <c r="BP2985" s="23"/>
      <c r="BQ2985" s="24"/>
      <c r="BR2985" s="22"/>
      <c r="BS2985" s="24"/>
      <c r="BT2985" s="24"/>
      <c r="BU2985" s="23"/>
      <c r="BV2985" s="26"/>
      <c r="BX2985" s="6"/>
      <c r="BY2985" s="24"/>
      <c r="BZ2985" s="109"/>
      <c r="CA2985" s="66"/>
      <c r="CB2985" s="5"/>
      <c r="CC2985" s="68"/>
      <c r="CD2985" s="67"/>
      <c r="CE2985" s="67"/>
      <c r="CF2985" s="64"/>
      <c r="CG2985" s="5"/>
      <c r="CH2985" s="69"/>
      <c r="CI2985" s="6"/>
      <c r="CJ2985" s="5"/>
      <c r="CK2985" s="25"/>
      <c r="CL2985" s="5"/>
      <c r="DN2985" s="14"/>
      <c r="DO2985" s="14"/>
      <c r="DP2985" s="5"/>
      <c r="DQ2985" s="25"/>
      <c r="DR2985" s="25"/>
      <c r="DS2985" s="96"/>
      <c r="DT2985" s="83"/>
      <c r="DU2985" s="14"/>
      <c r="DX2985" s="83"/>
      <c r="DY2985" s="83"/>
      <c r="DZ2985" s="83"/>
      <c r="EA2985" s="83"/>
      <c r="EJ2985" s="54"/>
      <c r="EK2985" s="22"/>
      <c r="EL2985" s="24"/>
      <c r="EP2985" s="23"/>
      <c r="EQ2985" s="24"/>
      <c r="ER2985" s="22"/>
      <c r="ES2985" s="24"/>
      <c r="ET2985" s="24"/>
      <c r="EU2985" s="23"/>
      <c r="EV2985" s="26"/>
      <c r="EX2985" s="6"/>
      <c r="EY2985" s="24"/>
      <c r="EZ2985" s="109"/>
      <c r="FA2985" s="66"/>
      <c r="FB2985" s="5"/>
      <c r="FC2985" s="68"/>
      <c r="FD2985" s="67"/>
      <c r="FE2985" s="67"/>
      <c r="FF2985" s="64"/>
      <c r="FG2985" s="5"/>
      <c r="FH2985" s="69"/>
      <c r="FI2985" s="6"/>
      <c r="FJ2985" s="5"/>
      <c r="FK2985" s="25"/>
      <c r="FL2985" s="5"/>
    </row>
    <row r="2986" spans="40:168">
      <c r="AN2986" s="14"/>
      <c r="AO2986" s="14"/>
      <c r="AP2986" s="5"/>
      <c r="AQ2986" s="25"/>
      <c r="AR2986" s="25"/>
      <c r="AS2986" s="96"/>
      <c r="AT2986" s="83"/>
      <c r="AU2986" s="14"/>
      <c r="AX2986" s="83"/>
      <c r="AY2986" s="83"/>
      <c r="AZ2986" s="83"/>
      <c r="BA2986" s="83"/>
      <c r="BJ2986" s="54"/>
      <c r="BK2986" s="22"/>
      <c r="BL2986" s="24"/>
      <c r="BP2986" s="23"/>
      <c r="BQ2986" s="24"/>
      <c r="BR2986" s="22"/>
      <c r="BS2986" s="24"/>
      <c r="BT2986" s="24"/>
      <c r="BU2986" s="23"/>
      <c r="BV2986" s="26"/>
      <c r="BX2986" s="6"/>
      <c r="BY2986" s="24"/>
      <c r="BZ2986" s="109"/>
      <c r="CA2986" s="66"/>
      <c r="CB2986" s="5"/>
      <c r="CC2986" s="68"/>
      <c r="CD2986" s="67"/>
      <c r="CE2986" s="67"/>
      <c r="CF2986" s="64"/>
      <c r="CG2986" s="5"/>
      <c r="CH2986" s="69"/>
      <c r="CI2986" s="6"/>
      <c r="CJ2986" s="5"/>
      <c r="CK2986" s="25"/>
      <c r="CL2986" s="5"/>
      <c r="DN2986" s="14"/>
      <c r="DO2986" s="14"/>
      <c r="DP2986" s="5"/>
      <c r="DQ2986" s="25"/>
      <c r="DR2986" s="25"/>
      <c r="DS2986" s="96"/>
      <c r="DT2986" s="83"/>
      <c r="DU2986" s="14"/>
      <c r="DX2986" s="83"/>
      <c r="DY2986" s="83"/>
      <c r="DZ2986" s="83"/>
      <c r="EA2986" s="83"/>
      <c r="EJ2986" s="54"/>
      <c r="EK2986" s="22"/>
      <c r="EL2986" s="24"/>
      <c r="EP2986" s="23"/>
      <c r="EQ2986" s="24"/>
      <c r="ER2986" s="22"/>
      <c r="ES2986" s="24"/>
      <c r="ET2986" s="24"/>
      <c r="EU2986" s="23"/>
      <c r="EV2986" s="26"/>
      <c r="EX2986" s="6"/>
      <c r="EY2986" s="24"/>
      <c r="EZ2986" s="109"/>
      <c r="FA2986" s="66"/>
      <c r="FB2986" s="5"/>
      <c r="FC2986" s="68"/>
      <c r="FD2986" s="67"/>
      <c r="FE2986" s="67"/>
      <c r="FF2986" s="64"/>
      <c r="FG2986" s="5"/>
      <c r="FH2986" s="69"/>
      <c r="FI2986" s="6"/>
      <c r="FJ2986" s="5"/>
      <c r="FK2986" s="25"/>
      <c r="FL2986" s="5"/>
    </row>
    <row r="2987" spans="40:168">
      <c r="AN2987" s="14"/>
      <c r="AO2987" s="14"/>
      <c r="AP2987" s="5"/>
      <c r="AQ2987" s="25"/>
      <c r="AR2987" s="25"/>
      <c r="AS2987" s="96"/>
      <c r="AT2987" s="83"/>
      <c r="AU2987" s="14"/>
      <c r="AX2987" s="83"/>
      <c r="AY2987" s="83"/>
      <c r="AZ2987" s="83"/>
      <c r="BA2987" s="83"/>
      <c r="BJ2987" s="54"/>
      <c r="BK2987" s="22"/>
      <c r="BL2987" s="24"/>
      <c r="BP2987" s="23"/>
      <c r="BQ2987" s="24"/>
      <c r="BR2987" s="22"/>
      <c r="BS2987" s="24"/>
      <c r="BT2987" s="24"/>
      <c r="BU2987" s="23"/>
      <c r="BV2987" s="26"/>
      <c r="BX2987" s="6"/>
      <c r="BY2987" s="24"/>
      <c r="BZ2987" s="109"/>
      <c r="CA2987" s="66"/>
      <c r="CB2987" s="5"/>
      <c r="CC2987" s="68"/>
      <c r="CD2987" s="67"/>
      <c r="CE2987" s="67"/>
      <c r="CF2987" s="64"/>
      <c r="CG2987" s="5"/>
      <c r="CH2987" s="69"/>
      <c r="CI2987" s="6"/>
      <c r="CJ2987" s="5"/>
      <c r="CK2987" s="25"/>
      <c r="CL2987" s="5"/>
      <c r="DN2987" s="14"/>
      <c r="DO2987" s="14"/>
      <c r="DP2987" s="5"/>
      <c r="DQ2987" s="25"/>
      <c r="DR2987" s="25"/>
      <c r="DS2987" s="96"/>
      <c r="DT2987" s="83"/>
      <c r="DU2987" s="14"/>
      <c r="DX2987" s="83"/>
      <c r="DY2987" s="83"/>
      <c r="DZ2987" s="83"/>
      <c r="EA2987" s="83"/>
      <c r="EJ2987" s="54"/>
      <c r="EK2987" s="22"/>
      <c r="EL2987" s="24"/>
      <c r="EP2987" s="23"/>
      <c r="EQ2987" s="24"/>
      <c r="ER2987" s="22"/>
      <c r="ES2987" s="24"/>
      <c r="ET2987" s="24"/>
      <c r="EU2987" s="23"/>
      <c r="EV2987" s="26"/>
      <c r="EX2987" s="6"/>
      <c r="EY2987" s="24"/>
      <c r="EZ2987" s="109"/>
      <c r="FA2987" s="66"/>
      <c r="FB2987" s="5"/>
      <c r="FC2987" s="68"/>
      <c r="FD2987" s="67"/>
      <c r="FE2987" s="67"/>
      <c r="FF2987" s="64"/>
      <c r="FG2987" s="5"/>
      <c r="FH2987" s="69"/>
      <c r="FI2987" s="6"/>
      <c r="FJ2987" s="5"/>
      <c r="FK2987" s="25"/>
      <c r="FL2987" s="5"/>
    </row>
    <row r="2988" spans="40:168">
      <c r="AN2988" s="14"/>
      <c r="AO2988" s="14"/>
      <c r="AP2988" s="5"/>
      <c r="AQ2988" s="25"/>
      <c r="AR2988" s="25"/>
      <c r="AS2988" s="96"/>
      <c r="AT2988" s="83"/>
      <c r="AU2988" s="14"/>
      <c r="AX2988" s="83"/>
      <c r="AY2988" s="83"/>
      <c r="AZ2988" s="83"/>
      <c r="BA2988" s="83"/>
      <c r="BJ2988" s="54"/>
      <c r="BK2988" s="22"/>
      <c r="BL2988" s="24"/>
      <c r="BP2988" s="23"/>
      <c r="BQ2988" s="24"/>
      <c r="BR2988" s="22"/>
      <c r="BS2988" s="24"/>
      <c r="BT2988" s="24"/>
      <c r="BU2988" s="23"/>
      <c r="BV2988" s="26"/>
      <c r="BX2988" s="6"/>
      <c r="BY2988" s="24"/>
      <c r="BZ2988" s="109"/>
      <c r="CA2988" s="66"/>
      <c r="CB2988" s="5"/>
      <c r="CC2988" s="68"/>
      <c r="CD2988" s="67"/>
      <c r="CE2988" s="67"/>
      <c r="CF2988" s="64"/>
      <c r="CG2988" s="5"/>
      <c r="CH2988" s="69"/>
      <c r="CI2988" s="6"/>
      <c r="CJ2988" s="5"/>
      <c r="CK2988" s="25"/>
      <c r="CL2988" s="5"/>
      <c r="DN2988" s="14"/>
      <c r="DO2988" s="14"/>
      <c r="DP2988" s="5"/>
      <c r="DQ2988" s="25"/>
      <c r="DR2988" s="25"/>
      <c r="DS2988" s="96"/>
      <c r="DT2988" s="83"/>
      <c r="DU2988" s="14"/>
      <c r="DX2988" s="83"/>
      <c r="DY2988" s="83"/>
      <c r="DZ2988" s="83"/>
      <c r="EA2988" s="83"/>
      <c r="EJ2988" s="54"/>
      <c r="EK2988" s="22"/>
      <c r="EL2988" s="24"/>
      <c r="EP2988" s="23"/>
      <c r="EQ2988" s="24"/>
      <c r="ER2988" s="22"/>
      <c r="ES2988" s="24"/>
      <c r="ET2988" s="24"/>
      <c r="EU2988" s="23"/>
      <c r="EV2988" s="26"/>
      <c r="EX2988" s="6"/>
      <c r="EY2988" s="24"/>
      <c r="EZ2988" s="109"/>
      <c r="FA2988" s="66"/>
      <c r="FB2988" s="5"/>
      <c r="FC2988" s="68"/>
      <c r="FD2988" s="67"/>
      <c r="FE2988" s="67"/>
      <c r="FF2988" s="64"/>
      <c r="FG2988" s="5"/>
      <c r="FH2988" s="69"/>
      <c r="FI2988" s="6"/>
      <c r="FJ2988" s="5"/>
      <c r="FK2988" s="25"/>
      <c r="FL2988" s="5"/>
    </row>
    <row r="2989" spans="40:168">
      <c r="AN2989" s="14"/>
      <c r="AO2989" s="14"/>
      <c r="AP2989" s="5"/>
      <c r="AQ2989" s="25"/>
      <c r="AR2989" s="25"/>
      <c r="AS2989" s="96"/>
      <c r="AT2989" s="83"/>
      <c r="AU2989" s="14"/>
      <c r="AX2989" s="83"/>
      <c r="AY2989" s="83"/>
      <c r="AZ2989" s="83"/>
      <c r="BA2989" s="83"/>
      <c r="BJ2989" s="54"/>
      <c r="BK2989" s="22"/>
      <c r="BL2989" s="24"/>
      <c r="BP2989" s="23"/>
      <c r="BQ2989" s="24"/>
      <c r="BR2989" s="22"/>
      <c r="BS2989" s="24"/>
      <c r="BT2989" s="24"/>
      <c r="BU2989" s="23"/>
      <c r="BV2989" s="26"/>
      <c r="BX2989" s="6"/>
      <c r="BY2989" s="24"/>
      <c r="BZ2989" s="109"/>
      <c r="CA2989" s="66"/>
      <c r="CB2989" s="5"/>
      <c r="CC2989" s="68"/>
      <c r="CD2989" s="67"/>
      <c r="CE2989" s="67"/>
      <c r="CF2989" s="64"/>
      <c r="CG2989" s="5"/>
      <c r="CH2989" s="69"/>
      <c r="CI2989" s="6"/>
      <c r="CJ2989" s="5"/>
      <c r="CK2989" s="25"/>
      <c r="CL2989" s="5"/>
      <c r="DN2989" s="14"/>
      <c r="DO2989" s="14"/>
      <c r="DP2989" s="5"/>
      <c r="DQ2989" s="25"/>
      <c r="DR2989" s="25"/>
      <c r="DS2989" s="96"/>
      <c r="DT2989" s="83"/>
      <c r="DU2989" s="14"/>
      <c r="DX2989" s="83"/>
      <c r="DY2989" s="83"/>
      <c r="DZ2989" s="83"/>
      <c r="EA2989" s="83"/>
      <c r="EJ2989" s="54"/>
      <c r="EK2989" s="22"/>
      <c r="EL2989" s="24"/>
      <c r="EP2989" s="23"/>
      <c r="EQ2989" s="24"/>
      <c r="ER2989" s="22"/>
      <c r="ES2989" s="24"/>
      <c r="ET2989" s="24"/>
      <c r="EU2989" s="23"/>
      <c r="EV2989" s="26"/>
      <c r="EX2989" s="6"/>
      <c r="EY2989" s="24"/>
      <c r="EZ2989" s="109"/>
      <c r="FA2989" s="66"/>
      <c r="FB2989" s="5"/>
      <c r="FC2989" s="68"/>
      <c r="FD2989" s="67"/>
      <c r="FE2989" s="67"/>
      <c r="FF2989" s="64"/>
      <c r="FG2989" s="5"/>
      <c r="FH2989" s="69"/>
      <c r="FI2989" s="6"/>
      <c r="FJ2989" s="5"/>
      <c r="FK2989" s="25"/>
      <c r="FL2989" s="5"/>
    </row>
    <row r="2990" spans="40:168">
      <c r="AN2990" s="14"/>
      <c r="AO2990" s="14"/>
      <c r="AP2990" s="5"/>
      <c r="AQ2990" s="25"/>
      <c r="AR2990" s="25"/>
      <c r="AS2990" s="96"/>
      <c r="AT2990" s="83"/>
      <c r="AU2990" s="14"/>
      <c r="AX2990" s="83"/>
      <c r="AY2990" s="83"/>
      <c r="AZ2990" s="83"/>
      <c r="BA2990" s="83"/>
      <c r="BJ2990" s="54"/>
      <c r="BK2990" s="22"/>
      <c r="BL2990" s="24"/>
      <c r="BP2990" s="23"/>
      <c r="BQ2990" s="24"/>
      <c r="BR2990" s="22"/>
      <c r="BS2990" s="24"/>
      <c r="BT2990" s="24"/>
      <c r="BU2990" s="23"/>
      <c r="BV2990" s="26"/>
      <c r="BX2990" s="6"/>
      <c r="BY2990" s="24"/>
      <c r="BZ2990" s="109"/>
      <c r="CA2990" s="66"/>
      <c r="CB2990" s="5"/>
      <c r="CC2990" s="68"/>
      <c r="CD2990" s="67"/>
      <c r="CE2990" s="67"/>
      <c r="CF2990" s="64"/>
      <c r="CG2990" s="5"/>
      <c r="CH2990" s="69"/>
      <c r="CI2990" s="6"/>
      <c r="CJ2990" s="5"/>
      <c r="CK2990" s="25"/>
      <c r="CL2990" s="5"/>
      <c r="DN2990" s="14"/>
      <c r="DO2990" s="14"/>
      <c r="DP2990" s="5"/>
      <c r="DQ2990" s="25"/>
      <c r="DR2990" s="25"/>
      <c r="DS2990" s="96"/>
      <c r="DT2990" s="83"/>
      <c r="DU2990" s="14"/>
      <c r="DX2990" s="83"/>
      <c r="DY2990" s="83"/>
      <c r="DZ2990" s="83"/>
      <c r="EA2990" s="83"/>
      <c r="EJ2990" s="54"/>
      <c r="EK2990" s="22"/>
      <c r="EL2990" s="24"/>
      <c r="EP2990" s="23"/>
      <c r="EQ2990" s="24"/>
      <c r="ER2990" s="22"/>
      <c r="ES2990" s="24"/>
      <c r="ET2990" s="24"/>
      <c r="EU2990" s="23"/>
      <c r="EV2990" s="26"/>
      <c r="EX2990" s="6"/>
      <c r="EY2990" s="24"/>
      <c r="EZ2990" s="109"/>
      <c r="FA2990" s="66"/>
      <c r="FB2990" s="5"/>
      <c r="FC2990" s="68"/>
      <c r="FD2990" s="67"/>
      <c r="FE2990" s="67"/>
      <c r="FF2990" s="64"/>
      <c r="FG2990" s="5"/>
      <c r="FH2990" s="69"/>
      <c r="FI2990" s="6"/>
      <c r="FJ2990" s="5"/>
      <c r="FK2990" s="25"/>
      <c r="FL2990" s="5"/>
    </row>
    <row r="2991" spans="40:168">
      <c r="AN2991" s="14"/>
      <c r="AO2991" s="14"/>
      <c r="AP2991" s="5"/>
      <c r="AQ2991" s="25"/>
      <c r="AR2991" s="25"/>
      <c r="AS2991" s="96"/>
      <c r="AT2991" s="83"/>
      <c r="AU2991" s="14"/>
      <c r="AX2991" s="83"/>
      <c r="AY2991" s="83"/>
      <c r="AZ2991" s="83"/>
      <c r="BA2991" s="83"/>
      <c r="BJ2991" s="54"/>
      <c r="BK2991" s="22"/>
      <c r="BL2991" s="24"/>
      <c r="BP2991" s="23"/>
      <c r="BQ2991" s="24"/>
      <c r="BR2991" s="22"/>
      <c r="BS2991" s="24"/>
      <c r="BT2991" s="24"/>
      <c r="BU2991" s="23"/>
      <c r="BV2991" s="26"/>
      <c r="BX2991" s="6"/>
      <c r="BY2991" s="24"/>
      <c r="BZ2991" s="109"/>
      <c r="CA2991" s="66"/>
      <c r="CB2991" s="5"/>
      <c r="CC2991" s="68"/>
      <c r="CD2991" s="67"/>
      <c r="CE2991" s="67"/>
      <c r="CF2991" s="64"/>
      <c r="CG2991" s="5"/>
      <c r="CH2991" s="69"/>
      <c r="CI2991" s="6"/>
      <c r="CJ2991" s="5"/>
      <c r="CK2991" s="25"/>
      <c r="CL2991" s="5"/>
      <c r="DN2991" s="14"/>
      <c r="DO2991" s="14"/>
      <c r="DP2991" s="5"/>
      <c r="DQ2991" s="25"/>
      <c r="DR2991" s="25"/>
      <c r="DS2991" s="96"/>
      <c r="DT2991" s="83"/>
      <c r="DU2991" s="14"/>
      <c r="DX2991" s="83"/>
      <c r="DY2991" s="83"/>
      <c r="DZ2991" s="83"/>
      <c r="EA2991" s="83"/>
      <c r="EJ2991" s="54"/>
      <c r="EK2991" s="22"/>
      <c r="EL2991" s="24"/>
      <c r="EP2991" s="23"/>
      <c r="EQ2991" s="24"/>
      <c r="ER2991" s="22"/>
      <c r="ES2991" s="24"/>
      <c r="ET2991" s="24"/>
      <c r="EU2991" s="23"/>
      <c r="EV2991" s="26"/>
      <c r="EX2991" s="6"/>
      <c r="EY2991" s="24"/>
      <c r="EZ2991" s="109"/>
      <c r="FA2991" s="66"/>
      <c r="FB2991" s="5"/>
      <c r="FC2991" s="68"/>
      <c r="FD2991" s="67"/>
      <c r="FE2991" s="67"/>
      <c r="FF2991" s="64"/>
      <c r="FG2991" s="5"/>
      <c r="FH2991" s="69"/>
      <c r="FI2991" s="6"/>
      <c r="FJ2991" s="5"/>
      <c r="FK2991" s="25"/>
      <c r="FL2991" s="5"/>
    </row>
    <row r="2992" spans="40:168">
      <c r="AN2992" s="14"/>
      <c r="AO2992" s="14"/>
      <c r="AP2992" s="5"/>
      <c r="AQ2992" s="25"/>
      <c r="AR2992" s="25"/>
      <c r="AS2992" s="96"/>
      <c r="AT2992" s="83"/>
      <c r="AU2992" s="14"/>
      <c r="AX2992" s="83"/>
      <c r="AY2992" s="83"/>
      <c r="AZ2992" s="83"/>
      <c r="BA2992" s="83"/>
      <c r="BJ2992" s="54"/>
      <c r="BK2992" s="22"/>
      <c r="BL2992" s="24"/>
      <c r="BP2992" s="23"/>
      <c r="BQ2992" s="24"/>
      <c r="BR2992" s="22"/>
      <c r="BS2992" s="24"/>
      <c r="BT2992" s="24"/>
      <c r="BU2992" s="23"/>
      <c r="BV2992" s="26"/>
      <c r="BX2992" s="6"/>
      <c r="BY2992" s="24"/>
      <c r="BZ2992" s="109"/>
      <c r="CA2992" s="66"/>
      <c r="CB2992" s="5"/>
      <c r="CC2992" s="68"/>
      <c r="CD2992" s="67"/>
      <c r="CE2992" s="67"/>
      <c r="CF2992" s="64"/>
      <c r="CG2992" s="5"/>
      <c r="CH2992" s="69"/>
      <c r="CI2992" s="6"/>
      <c r="CJ2992" s="5"/>
      <c r="CK2992" s="25"/>
      <c r="CL2992" s="5"/>
      <c r="DN2992" s="14"/>
      <c r="DO2992" s="14"/>
      <c r="DP2992" s="5"/>
      <c r="DQ2992" s="25"/>
      <c r="DR2992" s="25"/>
      <c r="DS2992" s="96"/>
      <c r="DT2992" s="83"/>
      <c r="DU2992" s="14"/>
      <c r="DX2992" s="83"/>
      <c r="DY2992" s="83"/>
      <c r="DZ2992" s="83"/>
      <c r="EA2992" s="83"/>
      <c r="EJ2992" s="54"/>
      <c r="EK2992" s="22"/>
      <c r="EL2992" s="24"/>
      <c r="EP2992" s="23"/>
      <c r="EQ2992" s="24"/>
      <c r="ER2992" s="22"/>
      <c r="ES2992" s="24"/>
      <c r="ET2992" s="24"/>
      <c r="EU2992" s="23"/>
      <c r="EV2992" s="26"/>
      <c r="EX2992" s="6"/>
      <c r="EY2992" s="24"/>
      <c r="EZ2992" s="109"/>
      <c r="FA2992" s="66"/>
      <c r="FB2992" s="5"/>
      <c r="FC2992" s="68"/>
      <c r="FD2992" s="67"/>
      <c r="FE2992" s="67"/>
      <c r="FF2992" s="64"/>
      <c r="FG2992" s="5"/>
      <c r="FH2992" s="69"/>
      <c r="FI2992" s="6"/>
      <c r="FJ2992" s="5"/>
      <c r="FK2992" s="25"/>
      <c r="FL2992" s="5"/>
    </row>
    <row r="2993" spans="40:168">
      <c r="AN2993" s="14"/>
      <c r="AO2993" s="14"/>
      <c r="AP2993" s="5"/>
      <c r="AQ2993" s="25"/>
      <c r="AR2993" s="25"/>
      <c r="AS2993" s="96"/>
      <c r="AT2993" s="83"/>
      <c r="AU2993" s="14"/>
      <c r="AX2993" s="83"/>
      <c r="AY2993" s="83"/>
      <c r="AZ2993" s="83"/>
      <c r="BA2993" s="83"/>
      <c r="BJ2993" s="54"/>
      <c r="BK2993" s="22"/>
      <c r="BL2993" s="24"/>
      <c r="BP2993" s="23"/>
      <c r="BQ2993" s="24"/>
      <c r="BR2993" s="22"/>
      <c r="BS2993" s="24"/>
      <c r="BT2993" s="24"/>
      <c r="BU2993" s="23"/>
      <c r="BV2993" s="26"/>
      <c r="BX2993" s="6"/>
      <c r="BY2993" s="24"/>
      <c r="BZ2993" s="109"/>
      <c r="CA2993" s="66"/>
      <c r="CB2993" s="5"/>
      <c r="CC2993" s="68"/>
      <c r="CD2993" s="67"/>
      <c r="CE2993" s="67"/>
      <c r="CF2993" s="64"/>
      <c r="CG2993" s="5"/>
      <c r="CH2993" s="69"/>
      <c r="CI2993" s="6"/>
      <c r="CJ2993" s="5"/>
      <c r="CK2993" s="25"/>
      <c r="CL2993" s="5"/>
      <c r="DN2993" s="14"/>
      <c r="DO2993" s="14"/>
      <c r="DP2993" s="5"/>
      <c r="DQ2993" s="25"/>
      <c r="DR2993" s="25"/>
      <c r="DS2993" s="96"/>
      <c r="DT2993" s="83"/>
      <c r="DU2993" s="14"/>
      <c r="DX2993" s="83"/>
      <c r="DY2993" s="83"/>
      <c r="DZ2993" s="83"/>
      <c r="EA2993" s="83"/>
      <c r="EJ2993" s="54"/>
      <c r="EK2993" s="22"/>
      <c r="EL2993" s="24"/>
      <c r="EP2993" s="23"/>
      <c r="EQ2993" s="24"/>
      <c r="ER2993" s="22"/>
      <c r="ES2993" s="24"/>
      <c r="ET2993" s="24"/>
      <c r="EU2993" s="23"/>
      <c r="EV2993" s="26"/>
      <c r="EX2993" s="6"/>
      <c r="EY2993" s="24"/>
      <c r="EZ2993" s="109"/>
      <c r="FA2993" s="66"/>
      <c r="FB2993" s="5"/>
      <c r="FC2993" s="68"/>
      <c r="FD2993" s="67"/>
      <c r="FE2993" s="67"/>
      <c r="FF2993" s="64"/>
      <c r="FG2993" s="5"/>
      <c r="FH2993" s="69"/>
      <c r="FI2993" s="6"/>
      <c r="FJ2993" s="5"/>
      <c r="FK2993" s="25"/>
      <c r="FL2993" s="5"/>
    </row>
    <row r="2994" spans="40:168">
      <c r="AN2994" s="14"/>
      <c r="AO2994" s="14"/>
      <c r="AP2994" s="5"/>
      <c r="AQ2994" s="25"/>
      <c r="AR2994" s="25"/>
      <c r="AS2994" s="96"/>
      <c r="AT2994" s="83"/>
      <c r="AU2994" s="14"/>
      <c r="AX2994" s="83"/>
      <c r="AY2994" s="83"/>
      <c r="AZ2994" s="83"/>
      <c r="BA2994" s="83"/>
      <c r="BJ2994" s="54"/>
      <c r="BK2994" s="22"/>
      <c r="BL2994" s="24"/>
      <c r="BP2994" s="23"/>
      <c r="BQ2994" s="24"/>
      <c r="BR2994" s="22"/>
      <c r="BS2994" s="24"/>
      <c r="BT2994" s="24"/>
      <c r="BU2994" s="23"/>
      <c r="BV2994" s="26"/>
      <c r="BX2994" s="6"/>
      <c r="BY2994" s="24"/>
      <c r="BZ2994" s="109"/>
      <c r="CA2994" s="66"/>
      <c r="CB2994" s="5"/>
      <c r="CC2994" s="68"/>
      <c r="CD2994" s="67"/>
      <c r="CE2994" s="67"/>
      <c r="CF2994" s="64"/>
      <c r="CG2994" s="5"/>
      <c r="CH2994" s="69"/>
      <c r="CI2994" s="6"/>
      <c r="CJ2994" s="5"/>
      <c r="CK2994" s="25"/>
      <c r="CL2994" s="5"/>
      <c r="DN2994" s="14"/>
      <c r="DO2994" s="14"/>
      <c r="DP2994" s="5"/>
      <c r="DQ2994" s="25"/>
      <c r="DR2994" s="25"/>
      <c r="DS2994" s="96"/>
      <c r="DT2994" s="83"/>
      <c r="DU2994" s="14"/>
      <c r="DX2994" s="83"/>
      <c r="DY2994" s="83"/>
      <c r="DZ2994" s="83"/>
      <c r="EA2994" s="83"/>
      <c r="EJ2994" s="54"/>
      <c r="EK2994" s="22"/>
      <c r="EL2994" s="24"/>
      <c r="EP2994" s="23"/>
      <c r="EQ2994" s="24"/>
      <c r="ER2994" s="22"/>
      <c r="ES2994" s="24"/>
      <c r="ET2994" s="24"/>
      <c r="EU2994" s="23"/>
      <c r="EV2994" s="26"/>
      <c r="EX2994" s="6"/>
      <c r="EY2994" s="24"/>
      <c r="EZ2994" s="109"/>
      <c r="FA2994" s="66"/>
      <c r="FB2994" s="5"/>
      <c r="FC2994" s="68"/>
      <c r="FD2994" s="67"/>
      <c r="FE2994" s="67"/>
      <c r="FF2994" s="64"/>
      <c r="FG2994" s="5"/>
      <c r="FH2994" s="69"/>
      <c r="FI2994" s="6"/>
      <c r="FJ2994" s="5"/>
      <c r="FK2994" s="25"/>
      <c r="FL2994" s="5"/>
    </row>
    <row r="2995" spans="40:168">
      <c r="AN2995" s="14"/>
      <c r="AO2995" s="14"/>
      <c r="AP2995" s="5"/>
      <c r="AQ2995" s="25"/>
      <c r="AR2995" s="25"/>
      <c r="AS2995" s="96"/>
      <c r="AT2995" s="83"/>
      <c r="AU2995" s="14"/>
      <c r="AX2995" s="83"/>
      <c r="AY2995" s="83"/>
      <c r="AZ2995" s="83"/>
      <c r="BA2995" s="83"/>
      <c r="BJ2995" s="54"/>
      <c r="BK2995" s="22"/>
      <c r="BL2995" s="24"/>
      <c r="BP2995" s="23"/>
      <c r="BQ2995" s="24"/>
      <c r="BR2995" s="22"/>
      <c r="BS2995" s="24"/>
      <c r="BT2995" s="24"/>
      <c r="BU2995" s="23"/>
      <c r="BV2995" s="26"/>
      <c r="BX2995" s="6"/>
      <c r="BY2995" s="24"/>
      <c r="BZ2995" s="109"/>
      <c r="CA2995" s="66"/>
      <c r="CB2995" s="5"/>
      <c r="CC2995" s="68"/>
      <c r="CD2995" s="67"/>
      <c r="CE2995" s="67"/>
      <c r="CF2995" s="64"/>
      <c r="CG2995" s="5"/>
      <c r="CH2995" s="69"/>
      <c r="CI2995" s="6"/>
      <c r="CJ2995" s="5"/>
      <c r="CK2995" s="25"/>
      <c r="CL2995" s="5"/>
      <c r="DN2995" s="14"/>
      <c r="DO2995" s="14"/>
      <c r="DP2995" s="5"/>
      <c r="DQ2995" s="25"/>
      <c r="DR2995" s="25"/>
      <c r="DS2995" s="96"/>
      <c r="DT2995" s="83"/>
      <c r="DU2995" s="14"/>
      <c r="DX2995" s="83"/>
      <c r="DY2995" s="83"/>
      <c r="DZ2995" s="83"/>
      <c r="EA2995" s="83"/>
      <c r="EJ2995" s="54"/>
      <c r="EK2995" s="22"/>
      <c r="EL2995" s="24"/>
      <c r="EP2995" s="23"/>
      <c r="EQ2995" s="24"/>
      <c r="ER2995" s="22"/>
      <c r="ES2995" s="24"/>
      <c r="ET2995" s="24"/>
      <c r="EU2995" s="23"/>
      <c r="EV2995" s="26"/>
      <c r="EX2995" s="6"/>
      <c r="EY2995" s="24"/>
      <c r="EZ2995" s="109"/>
      <c r="FA2995" s="66"/>
      <c r="FB2995" s="5"/>
      <c r="FC2995" s="68"/>
      <c r="FD2995" s="67"/>
      <c r="FE2995" s="67"/>
      <c r="FF2995" s="64"/>
      <c r="FG2995" s="5"/>
      <c r="FH2995" s="69"/>
      <c r="FI2995" s="6"/>
      <c r="FJ2995" s="5"/>
      <c r="FK2995" s="25"/>
      <c r="FL2995" s="5"/>
    </row>
    <row r="2996" spans="40:168">
      <c r="AN2996" s="14"/>
      <c r="AO2996" s="14"/>
      <c r="AP2996" s="5"/>
      <c r="AQ2996" s="25"/>
      <c r="AR2996" s="25"/>
      <c r="AS2996" s="96"/>
      <c r="AT2996" s="83"/>
      <c r="AU2996" s="14"/>
      <c r="AX2996" s="83"/>
      <c r="AY2996" s="83"/>
      <c r="AZ2996" s="83"/>
      <c r="BA2996" s="83"/>
      <c r="BJ2996" s="54"/>
      <c r="BK2996" s="22"/>
      <c r="BL2996" s="24"/>
      <c r="BP2996" s="23"/>
      <c r="BQ2996" s="24"/>
      <c r="BR2996" s="22"/>
      <c r="BS2996" s="24"/>
      <c r="BT2996" s="24"/>
      <c r="BU2996" s="23"/>
      <c r="BV2996" s="26"/>
      <c r="BX2996" s="6"/>
      <c r="BY2996" s="24"/>
      <c r="BZ2996" s="109"/>
      <c r="CA2996" s="66"/>
      <c r="CB2996" s="5"/>
      <c r="CC2996" s="68"/>
      <c r="CD2996" s="67"/>
      <c r="CE2996" s="67"/>
      <c r="CF2996" s="64"/>
      <c r="CG2996" s="5"/>
      <c r="CH2996" s="69"/>
      <c r="CI2996" s="6"/>
      <c r="CJ2996" s="5"/>
      <c r="CK2996" s="25"/>
      <c r="CL2996" s="5"/>
      <c r="DN2996" s="14"/>
      <c r="DO2996" s="14"/>
      <c r="DP2996" s="5"/>
      <c r="DQ2996" s="25"/>
      <c r="DR2996" s="25"/>
      <c r="DS2996" s="96"/>
      <c r="DT2996" s="83"/>
      <c r="DU2996" s="14"/>
      <c r="DX2996" s="83"/>
      <c r="DY2996" s="83"/>
      <c r="DZ2996" s="83"/>
      <c r="EA2996" s="83"/>
      <c r="EJ2996" s="54"/>
      <c r="EK2996" s="22"/>
      <c r="EL2996" s="24"/>
      <c r="EP2996" s="23"/>
      <c r="EQ2996" s="24"/>
      <c r="ER2996" s="22"/>
      <c r="ES2996" s="24"/>
      <c r="ET2996" s="24"/>
      <c r="EU2996" s="23"/>
      <c r="EV2996" s="26"/>
      <c r="EX2996" s="6"/>
      <c r="EY2996" s="24"/>
      <c r="EZ2996" s="109"/>
      <c r="FA2996" s="66"/>
      <c r="FB2996" s="5"/>
      <c r="FC2996" s="68"/>
      <c r="FD2996" s="67"/>
      <c r="FE2996" s="67"/>
      <c r="FF2996" s="64"/>
      <c r="FG2996" s="5"/>
      <c r="FH2996" s="69"/>
      <c r="FI2996" s="6"/>
      <c r="FJ2996" s="5"/>
      <c r="FK2996" s="25"/>
      <c r="FL2996" s="5"/>
    </row>
    <row r="2997" spans="40:168">
      <c r="AN2997" s="14"/>
      <c r="AO2997" s="14"/>
      <c r="AP2997" s="5"/>
      <c r="AQ2997" s="25"/>
      <c r="AR2997" s="25"/>
      <c r="AS2997" s="96"/>
      <c r="AT2997" s="83"/>
      <c r="AU2997" s="14"/>
      <c r="AX2997" s="83"/>
      <c r="AY2997" s="83"/>
      <c r="AZ2997" s="83"/>
      <c r="BA2997" s="83"/>
      <c r="BJ2997" s="54"/>
      <c r="BK2997" s="22"/>
      <c r="BL2997" s="24"/>
      <c r="BP2997" s="23"/>
      <c r="BQ2997" s="24"/>
      <c r="BR2997" s="22"/>
      <c r="BS2997" s="24"/>
      <c r="BT2997" s="24"/>
      <c r="BU2997" s="23"/>
      <c r="BV2997" s="26"/>
      <c r="BX2997" s="6"/>
      <c r="BY2997" s="24"/>
      <c r="BZ2997" s="109"/>
      <c r="CA2997" s="66"/>
      <c r="CB2997" s="5"/>
      <c r="CC2997" s="68"/>
      <c r="CD2997" s="67"/>
      <c r="CE2997" s="67"/>
      <c r="CF2997" s="64"/>
      <c r="CG2997" s="5"/>
      <c r="CH2997" s="69"/>
      <c r="CI2997" s="6"/>
      <c r="CJ2997" s="5"/>
      <c r="CK2997" s="25"/>
      <c r="CL2997" s="5"/>
      <c r="DN2997" s="14"/>
      <c r="DO2997" s="14"/>
      <c r="DP2997" s="5"/>
      <c r="DQ2997" s="25"/>
      <c r="DR2997" s="25"/>
      <c r="DS2997" s="96"/>
      <c r="DT2997" s="83"/>
      <c r="DU2997" s="14"/>
      <c r="DX2997" s="83"/>
      <c r="DY2997" s="83"/>
      <c r="DZ2997" s="83"/>
      <c r="EA2997" s="83"/>
      <c r="EJ2997" s="54"/>
      <c r="EK2997" s="22"/>
      <c r="EL2997" s="24"/>
      <c r="EP2997" s="23"/>
      <c r="EQ2997" s="24"/>
      <c r="ER2997" s="22"/>
      <c r="ES2997" s="24"/>
      <c r="ET2997" s="24"/>
      <c r="EU2997" s="23"/>
      <c r="EV2997" s="26"/>
      <c r="EX2997" s="6"/>
      <c r="EY2997" s="24"/>
      <c r="EZ2997" s="109"/>
      <c r="FA2997" s="66"/>
      <c r="FB2997" s="5"/>
      <c r="FC2997" s="68"/>
      <c r="FD2997" s="67"/>
      <c r="FE2997" s="67"/>
      <c r="FF2997" s="64"/>
      <c r="FG2997" s="5"/>
      <c r="FH2997" s="69"/>
      <c r="FI2997" s="6"/>
      <c r="FJ2997" s="5"/>
      <c r="FK2997" s="25"/>
      <c r="FL2997" s="5"/>
    </row>
    <row r="2998" spans="40:168">
      <c r="AN2998" s="14"/>
      <c r="AO2998" s="14"/>
      <c r="AP2998" s="5"/>
      <c r="AQ2998" s="25"/>
      <c r="AR2998" s="25"/>
      <c r="AS2998" s="96"/>
      <c r="AT2998" s="83"/>
      <c r="AU2998" s="14"/>
      <c r="AX2998" s="83"/>
      <c r="AY2998" s="83"/>
      <c r="AZ2998" s="83"/>
      <c r="BA2998" s="83"/>
      <c r="BJ2998" s="54"/>
      <c r="BK2998" s="22"/>
      <c r="BL2998" s="24"/>
      <c r="BP2998" s="23"/>
      <c r="BQ2998" s="24"/>
      <c r="BR2998" s="22"/>
      <c r="BS2998" s="24"/>
      <c r="BT2998" s="24"/>
      <c r="BU2998" s="23"/>
      <c r="BV2998" s="26"/>
      <c r="BX2998" s="6"/>
      <c r="BY2998" s="24"/>
      <c r="BZ2998" s="109"/>
      <c r="CA2998" s="66"/>
      <c r="CB2998" s="5"/>
      <c r="CC2998" s="68"/>
      <c r="CD2998" s="67"/>
      <c r="CE2998" s="67"/>
      <c r="CF2998" s="64"/>
      <c r="CG2998" s="5"/>
      <c r="CH2998" s="69"/>
      <c r="CI2998" s="6"/>
      <c r="CJ2998" s="5"/>
      <c r="CK2998" s="25"/>
      <c r="CL2998" s="5"/>
      <c r="DN2998" s="14"/>
      <c r="DO2998" s="14"/>
      <c r="DP2998" s="5"/>
      <c r="DQ2998" s="25"/>
      <c r="DR2998" s="25"/>
      <c r="DS2998" s="96"/>
      <c r="DT2998" s="83"/>
      <c r="DU2998" s="14"/>
      <c r="DX2998" s="83"/>
      <c r="DY2998" s="83"/>
      <c r="DZ2998" s="83"/>
      <c r="EA2998" s="83"/>
      <c r="EJ2998" s="54"/>
      <c r="EK2998" s="22"/>
      <c r="EL2998" s="24"/>
      <c r="EP2998" s="23"/>
      <c r="EQ2998" s="24"/>
      <c r="ER2998" s="22"/>
      <c r="ES2998" s="24"/>
      <c r="ET2998" s="24"/>
      <c r="EU2998" s="23"/>
      <c r="EV2998" s="26"/>
      <c r="EX2998" s="6"/>
      <c r="EY2998" s="24"/>
      <c r="EZ2998" s="109"/>
      <c r="FA2998" s="66"/>
      <c r="FB2998" s="5"/>
      <c r="FC2998" s="68"/>
      <c r="FD2998" s="67"/>
      <c r="FE2998" s="67"/>
      <c r="FF2998" s="64"/>
      <c r="FG2998" s="5"/>
      <c r="FH2998" s="69"/>
      <c r="FI2998" s="6"/>
      <c r="FJ2998" s="5"/>
      <c r="FK2998" s="25"/>
      <c r="FL2998" s="5"/>
    </row>
    <row r="2999" spans="40:168">
      <c r="AN2999" s="14"/>
      <c r="AO2999" s="14"/>
      <c r="AP2999" s="5"/>
      <c r="AQ2999" s="25"/>
      <c r="AR2999" s="25"/>
      <c r="AS2999" s="96"/>
      <c r="AT2999" s="83"/>
      <c r="AU2999" s="14"/>
      <c r="AX2999" s="83"/>
      <c r="AY2999" s="83"/>
      <c r="AZ2999" s="83"/>
      <c r="BA2999" s="83"/>
      <c r="BJ2999" s="54"/>
      <c r="BK2999" s="22"/>
      <c r="BL2999" s="24"/>
      <c r="BP2999" s="23"/>
      <c r="BQ2999" s="24"/>
      <c r="BR2999" s="22"/>
      <c r="BS2999" s="24"/>
      <c r="BT2999" s="24"/>
      <c r="BU2999" s="23"/>
      <c r="BV2999" s="26"/>
      <c r="BX2999" s="6"/>
      <c r="BY2999" s="24"/>
      <c r="BZ2999" s="109"/>
      <c r="CA2999" s="66"/>
      <c r="CB2999" s="5"/>
      <c r="CC2999" s="68"/>
      <c r="CD2999" s="67"/>
      <c r="CE2999" s="67"/>
      <c r="CF2999" s="64"/>
      <c r="CG2999" s="5"/>
      <c r="CH2999" s="69"/>
      <c r="CI2999" s="6"/>
      <c r="CJ2999" s="5"/>
      <c r="CK2999" s="25"/>
      <c r="CL2999" s="5"/>
      <c r="DN2999" s="14"/>
      <c r="DO2999" s="14"/>
      <c r="DP2999" s="5"/>
      <c r="DQ2999" s="25"/>
      <c r="DR2999" s="25"/>
      <c r="DS2999" s="96"/>
      <c r="DT2999" s="83"/>
      <c r="DU2999" s="14"/>
      <c r="DX2999" s="83"/>
      <c r="DY2999" s="83"/>
      <c r="DZ2999" s="83"/>
      <c r="EA2999" s="83"/>
      <c r="EJ2999" s="54"/>
      <c r="EK2999" s="22"/>
      <c r="EL2999" s="24"/>
      <c r="EP2999" s="23"/>
      <c r="EQ2999" s="24"/>
      <c r="ER2999" s="22"/>
      <c r="ES2999" s="24"/>
      <c r="ET2999" s="24"/>
      <c r="EU2999" s="23"/>
      <c r="EV2999" s="26"/>
      <c r="EX2999" s="6"/>
      <c r="EY2999" s="24"/>
      <c r="EZ2999" s="109"/>
      <c r="FA2999" s="66"/>
      <c r="FB2999" s="5"/>
      <c r="FC2999" s="68"/>
      <c r="FD2999" s="67"/>
      <c r="FE2999" s="67"/>
      <c r="FF2999" s="64"/>
      <c r="FG2999" s="5"/>
      <c r="FH2999" s="69"/>
      <c r="FI2999" s="6"/>
      <c r="FJ2999" s="5"/>
      <c r="FK2999" s="25"/>
      <c r="FL2999" s="5"/>
    </row>
    <row r="3000" spans="40:168">
      <c r="AN3000" s="14"/>
      <c r="AO3000" s="14"/>
      <c r="AP3000" s="5"/>
      <c r="AQ3000" s="25"/>
      <c r="AR3000" s="25"/>
      <c r="AS3000" s="96"/>
      <c r="AT3000" s="83"/>
      <c r="AU3000" s="14"/>
      <c r="AX3000" s="83"/>
      <c r="AY3000" s="83"/>
      <c r="AZ3000" s="83"/>
      <c r="BA3000" s="83"/>
      <c r="BJ3000" s="54"/>
      <c r="BK3000" s="22"/>
      <c r="BL3000" s="24"/>
      <c r="BP3000" s="23"/>
      <c r="BQ3000" s="24"/>
      <c r="BR3000" s="22"/>
      <c r="BS3000" s="24"/>
      <c r="BT3000" s="24"/>
      <c r="BU3000" s="23"/>
      <c r="BV3000" s="26"/>
      <c r="BX3000" s="6"/>
      <c r="BY3000" s="24"/>
      <c r="BZ3000" s="109"/>
      <c r="CA3000" s="66"/>
      <c r="CB3000" s="5"/>
      <c r="CC3000" s="68"/>
      <c r="CD3000" s="67"/>
      <c r="CE3000" s="67"/>
      <c r="CF3000" s="64"/>
      <c r="CG3000" s="5"/>
      <c r="CH3000" s="69"/>
      <c r="CI3000" s="6"/>
      <c r="CJ3000" s="5"/>
      <c r="CK3000" s="25"/>
      <c r="CL3000" s="5"/>
      <c r="DN3000" s="14"/>
      <c r="DO3000" s="14"/>
      <c r="DP3000" s="5"/>
      <c r="DQ3000" s="25"/>
      <c r="DR3000" s="25"/>
      <c r="DS3000" s="96"/>
      <c r="DT3000" s="83"/>
      <c r="DU3000" s="14"/>
      <c r="DX3000" s="83"/>
      <c r="DY3000" s="83"/>
      <c r="DZ3000" s="83"/>
      <c r="EA3000" s="83"/>
      <c r="EJ3000" s="54"/>
      <c r="EK3000" s="22"/>
      <c r="EL3000" s="24"/>
      <c r="EP3000" s="23"/>
      <c r="EQ3000" s="24"/>
      <c r="ER3000" s="22"/>
      <c r="ES3000" s="24"/>
      <c r="ET3000" s="24"/>
      <c r="EU3000" s="23"/>
      <c r="EV3000" s="26"/>
      <c r="EX3000" s="6"/>
      <c r="EY3000" s="24"/>
      <c r="EZ3000" s="109"/>
      <c r="FA3000" s="66"/>
      <c r="FB3000" s="5"/>
      <c r="FC3000" s="68"/>
      <c r="FD3000" s="67"/>
      <c r="FE3000" s="67"/>
      <c r="FF3000" s="64"/>
      <c r="FG3000" s="5"/>
      <c r="FH3000" s="69"/>
      <c r="FI3000" s="6"/>
      <c r="FJ3000" s="5"/>
      <c r="FK3000" s="25"/>
      <c r="FL3000" s="5"/>
    </row>
    <row r="3001" spans="40:168">
      <c r="AN3001" s="14"/>
      <c r="AO3001" s="14"/>
      <c r="AP3001" s="5"/>
      <c r="AQ3001" s="25"/>
      <c r="AR3001" s="25"/>
      <c r="AS3001" s="96"/>
      <c r="AT3001" s="83"/>
      <c r="AU3001" s="14"/>
      <c r="AX3001" s="83"/>
      <c r="AY3001" s="83"/>
      <c r="AZ3001" s="83"/>
      <c r="BA3001" s="83"/>
      <c r="BJ3001" s="54"/>
      <c r="BK3001" s="22"/>
      <c r="BL3001" s="24"/>
      <c r="BP3001" s="23"/>
      <c r="BQ3001" s="24"/>
      <c r="BR3001" s="22"/>
      <c r="BS3001" s="24"/>
      <c r="BT3001" s="24"/>
      <c r="BU3001" s="23"/>
      <c r="BV3001" s="26"/>
      <c r="BX3001" s="6"/>
      <c r="BY3001" s="24"/>
      <c r="BZ3001" s="109"/>
      <c r="CA3001" s="66"/>
      <c r="CB3001" s="5"/>
      <c r="CC3001" s="68"/>
      <c r="CD3001" s="67"/>
      <c r="CE3001" s="67"/>
      <c r="CF3001" s="64"/>
      <c r="CG3001" s="5"/>
      <c r="CH3001" s="69"/>
      <c r="CI3001" s="6"/>
      <c r="CJ3001" s="5"/>
      <c r="CK3001" s="25"/>
      <c r="CL3001" s="5"/>
      <c r="DN3001" s="14"/>
      <c r="DO3001" s="14"/>
      <c r="DP3001" s="5"/>
      <c r="DQ3001" s="25"/>
      <c r="DR3001" s="25"/>
      <c r="DS3001" s="96"/>
      <c r="DT3001" s="83"/>
      <c r="DU3001" s="14"/>
      <c r="DX3001" s="83"/>
      <c r="DY3001" s="83"/>
      <c r="DZ3001" s="83"/>
      <c r="EA3001" s="83"/>
      <c r="EJ3001" s="54"/>
      <c r="EK3001" s="22"/>
      <c r="EL3001" s="24"/>
      <c r="EP3001" s="23"/>
      <c r="EQ3001" s="24"/>
      <c r="ER3001" s="22"/>
      <c r="ES3001" s="24"/>
      <c r="ET3001" s="24"/>
      <c r="EU3001" s="23"/>
      <c r="EV3001" s="26"/>
      <c r="EX3001" s="6"/>
      <c r="EY3001" s="24"/>
      <c r="EZ3001" s="109"/>
      <c r="FA3001" s="66"/>
      <c r="FB3001" s="5"/>
      <c r="FC3001" s="68"/>
      <c r="FD3001" s="67"/>
      <c r="FE3001" s="67"/>
      <c r="FF3001" s="64"/>
      <c r="FG3001" s="5"/>
      <c r="FH3001" s="69"/>
      <c r="FI3001" s="6"/>
      <c r="FJ3001" s="5"/>
      <c r="FK3001" s="25"/>
      <c r="FL3001" s="5"/>
    </row>
    <row r="3002" spans="40:168">
      <c r="AN3002" s="14"/>
      <c r="AO3002" s="14"/>
      <c r="AP3002" s="5"/>
      <c r="AQ3002" s="25"/>
      <c r="AR3002" s="25"/>
      <c r="AS3002" s="96"/>
      <c r="AT3002" s="83"/>
      <c r="AU3002" s="14"/>
      <c r="AX3002" s="83"/>
      <c r="AY3002" s="83"/>
      <c r="AZ3002" s="83"/>
      <c r="BA3002" s="83"/>
      <c r="BJ3002" s="54"/>
      <c r="BK3002" s="22"/>
      <c r="BL3002" s="24"/>
      <c r="BP3002" s="23"/>
      <c r="BQ3002" s="24"/>
      <c r="BR3002" s="22"/>
      <c r="BS3002" s="24"/>
      <c r="BT3002" s="24"/>
      <c r="BU3002" s="23"/>
      <c r="BV3002" s="26"/>
      <c r="BX3002" s="6"/>
      <c r="BY3002" s="24"/>
      <c r="BZ3002" s="109"/>
      <c r="CA3002" s="66"/>
      <c r="CB3002" s="5"/>
      <c r="CC3002" s="68"/>
      <c r="CD3002" s="67"/>
      <c r="CE3002" s="67"/>
      <c r="CF3002" s="64"/>
      <c r="CG3002" s="5"/>
      <c r="CH3002" s="69"/>
      <c r="CI3002" s="6"/>
      <c r="CJ3002" s="5"/>
      <c r="CK3002" s="25"/>
      <c r="CL3002" s="5"/>
      <c r="DN3002" s="14"/>
      <c r="DO3002" s="14"/>
      <c r="DP3002" s="5"/>
      <c r="DQ3002" s="25"/>
      <c r="DR3002" s="25"/>
      <c r="DS3002" s="96"/>
      <c r="DT3002" s="83"/>
      <c r="DU3002" s="14"/>
      <c r="DX3002" s="83"/>
      <c r="DY3002" s="83"/>
      <c r="DZ3002" s="83"/>
      <c r="EA3002" s="83"/>
      <c r="EJ3002" s="54"/>
      <c r="EK3002" s="22"/>
      <c r="EL3002" s="24"/>
      <c r="EP3002" s="23"/>
      <c r="EQ3002" s="24"/>
      <c r="ER3002" s="22"/>
      <c r="ES3002" s="24"/>
      <c r="ET3002" s="24"/>
      <c r="EU3002" s="23"/>
      <c r="EV3002" s="26"/>
      <c r="EX3002" s="6"/>
      <c r="EY3002" s="24"/>
      <c r="EZ3002" s="109"/>
      <c r="FA3002" s="66"/>
      <c r="FB3002" s="5"/>
      <c r="FC3002" s="68"/>
      <c r="FD3002" s="67"/>
      <c r="FE3002" s="67"/>
      <c r="FF3002" s="64"/>
      <c r="FG3002" s="5"/>
      <c r="FH3002" s="69"/>
      <c r="FI3002" s="6"/>
      <c r="FJ3002" s="5"/>
      <c r="FK3002" s="25"/>
      <c r="FL3002" s="5"/>
    </row>
    <row r="3003" spans="40:168">
      <c r="AN3003" s="14"/>
      <c r="AO3003" s="14"/>
      <c r="AP3003" s="5"/>
      <c r="AQ3003" s="25"/>
      <c r="AR3003" s="25"/>
      <c r="AS3003" s="96"/>
      <c r="AT3003" s="83"/>
      <c r="AU3003" s="14"/>
      <c r="AX3003" s="83"/>
      <c r="AY3003" s="83"/>
      <c r="AZ3003" s="83"/>
      <c r="BA3003" s="83"/>
      <c r="BJ3003" s="54"/>
      <c r="BK3003" s="22"/>
      <c r="BL3003" s="24"/>
      <c r="BP3003" s="23"/>
      <c r="BQ3003" s="24"/>
      <c r="BR3003" s="22"/>
      <c r="BS3003" s="24"/>
      <c r="BT3003" s="24"/>
      <c r="BU3003" s="23"/>
      <c r="BV3003" s="26"/>
      <c r="BX3003" s="6"/>
      <c r="BY3003" s="24"/>
      <c r="BZ3003" s="109"/>
      <c r="CA3003" s="66"/>
      <c r="CB3003" s="5"/>
      <c r="CC3003" s="68"/>
      <c r="CD3003" s="67"/>
      <c r="CE3003" s="67"/>
      <c r="CF3003" s="64"/>
      <c r="CG3003" s="5"/>
      <c r="CH3003" s="69"/>
      <c r="CI3003" s="6"/>
      <c r="CJ3003" s="5"/>
      <c r="CK3003" s="25"/>
      <c r="CL3003" s="5"/>
      <c r="DN3003" s="14"/>
      <c r="DO3003" s="14"/>
      <c r="DP3003" s="5"/>
      <c r="DQ3003" s="25"/>
      <c r="DR3003" s="25"/>
      <c r="DS3003" s="96"/>
      <c r="DT3003" s="83"/>
      <c r="DU3003" s="14"/>
      <c r="DX3003" s="83"/>
      <c r="DY3003" s="83"/>
      <c r="DZ3003" s="83"/>
      <c r="EA3003" s="83"/>
      <c r="EJ3003" s="54"/>
      <c r="EK3003" s="22"/>
      <c r="EL3003" s="24"/>
      <c r="EP3003" s="23"/>
      <c r="EQ3003" s="24"/>
      <c r="ER3003" s="22"/>
      <c r="ES3003" s="24"/>
      <c r="ET3003" s="24"/>
      <c r="EU3003" s="23"/>
      <c r="EV3003" s="26"/>
      <c r="EX3003" s="6"/>
      <c r="EY3003" s="24"/>
      <c r="EZ3003" s="109"/>
      <c r="FA3003" s="66"/>
      <c r="FB3003" s="5"/>
      <c r="FC3003" s="68"/>
      <c r="FD3003" s="67"/>
      <c r="FE3003" s="67"/>
      <c r="FF3003" s="64"/>
      <c r="FG3003" s="5"/>
      <c r="FH3003" s="69"/>
      <c r="FI3003" s="6"/>
      <c r="FJ3003" s="5"/>
      <c r="FK3003" s="25"/>
      <c r="FL3003" s="5"/>
    </row>
    <row r="3004" spans="40:168">
      <c r="AN3004" s="14"/>
      <c r="AO3004" s="14"/>
      <c r="AP3004" s="5"/>
      <c r="AQ3004" s="25"/>
      <c r="AR3004" s="25"/>
      <c r="AS3004" s="96"/>
      <c r="AT3004" s="83"/>
      <c r="AU3004" s="14"/>
      <c r="AX3004" s="83"/>
      <c r="AY3004" s="83"/>
      <c r="AZ3004" s="83"/>
      <c r="BA3004" s="83"/>
      <c r="BJ3004" s="54"/>
      <c r="BK3004" s="22"/>
      <c r="BL3004" s="24"/>
      <c r="BP3004" s="23"/>
      <c r="BQ3004" s="24"/>
      <c r="BR3004" s="22"/>
      <c r="BS3004" s="24"/>
      <c r="BT3004" s="24"/>
      <c r="BU3004" s="23"/>
      <c r="BV3004" s="26"/>
      <c r="BX3004" s="6"/>
      <c r="BY3004" s="24"/>
      <c r="BZ3004" s="109"/>
      <c r="CA3004" s="66"/>
      <c r="CB3004" s="5"/>
      <c r="CC3004" s="68"/>
      <c r="CD3004" s="67"/>
      <c r="CE3004" s="67"/>
      <c r="CF3004" s="64"/>
      <c r="CG3004" s="5"/>
      <c r="CH3004" s="69"/>
      <c r="CI3004" s="6"/>
      <c r="CJ3004" s="5"/>
      <c r="CK3004" s="25"/>
      <c r="CL3004" s="5"/>
      <c r="DN3004" s="14"/>
      <c r="DO3004" s="14"/>
      <c r="DP3004" s="5"/>
      <c r="DQ3004" s="25"/>
      <c r="DR3004" s="25"/>
      <c r="DS3004" s="96"/>
      <c r="DT3004" s="83"/>
      <c r="DU3004" s="14"/>
      <c r="DX3004" s="83"/>
      <c r="DY3004" s="83"/>
      <c r="DZ3004" s="83"/>
      <c r="EA3004" s="83"/>
      <c r="EJ3004" s="54"/>
      <c r="EK3004" s="22"/>
      <c r="EL3004" s="24"/>
      <c r="EP3004" s="23"/>
      <c r="EQ3004" s="24"/>
      <c r="ER3004" s="22"/>
      <c r="ES3004" s="24"/>
      <c r="ET3004" s="24"/>
      <c r="EU3004" s="23"/>
      <c r="EV3004" s="26"/>
      <c r="EX3004" s="6"/>
      <c r="EY3004" s="24"/>
      <c r="EZ3004" s="109"/>
      <c r="FA3004" s="66"/>
      <c r="FB3004" s="5"/>
      <c r="FC3004" s="68"/>
      <c r="FD3004" s="67"/>
      <c r="FE3004" s="67"/>
      <c r="FF3004" s="64"/>
      <c r="FG3004" s="5"/>
      <c r="FH3004" s="69"/>
      <c r="FI3004" s="6"/>
      <c r="FJ3004" s="5"/>
      <c r="FK3004" s="25"/>
      <c r="FL3004" s="5"/>
    </row>
    <row r="3005" spans="40:168">
      <c r="AN3005" s="14"/>
      <c r="AO3005" s="14"/>
      <c r="AP3005" s="5"/>
      <c r="AQ3005" s="25"/>
      <c r="AR3005" s="25"/>
      <c r="AS3005" s="96"/>
      <c r="AT3005" s="83"/>
      <c r="AU3005" s="14"/>
      <c r="AX3005" s="83"/>
      <c r="AY3005" s="83"/>
      <c r="AZ3005" s="83"/>
      <c r="BA3005" s="83"/>
      <c r="BJ3005" s="54"/>
      <c r="BK3005" s="22"/>
      <c r="BL3005" s="24"/>
      <c r="BP3005" s="23"/>
      <c r="BQ3005" s="24"/>
      <c r="BR3005" s="22"/>
      <c r="BS3005" s="24"/>
      <c r="BT3005" s="24"/>
      <c r="BU3005" s="23"/>
      <c r="BV3005" s="26"/>
      <c r="BX3005" s="6"/>
      <c r="BY3005" s="24"/>
      <c r="BZ3005" s="109"/>
      <c r="CA3005" s="66"/>
      <c r="CB3005" s="5"/>
      <c r="CC3005" s="68"/>
      <c r="CD3005" s="67"/>
      <c r="CE3005" s="67"/>
      <c r="CF3005" s="64"/>
      <c r="CG3005" s="5"/>
      <c r="CH3005" s="69"/>
      <c r="CI3005" s="6"/>
      <c r="CJ3005" s="5"/>
      <c r="CK3005" s="25"/>
      <c r="CL3005" s="5"/>
      <c r="DN3005" s="14"/>
      <c r="DO3005" s="14"/>
      <c r="DP3005" s="5"/>
      <c r="DQ3005" s="25"/>
      <c r="DR3005" s="25"/>
      <c r="DS3005" s="96"/>
      <c r="DT3005" s="83"/>
      <c r="DU3005" s="14"/>
      <c r="DX3005" s="83"/>
      <c r="DY3005" s="83"/>
      <c r="DZ3005" s="83"/>
      <c r="EA3005" s="83"/>
      <c r="EJ3005" s="54"/>
      <c r="EK3005" s="22"/>
      <c r="EL3005" s="24"/>
      <c r="EP3005" s="23"/>
      <c r="EQ3005" s="24"/>
      <c r="ER3005" s="22"/>
      <c r="ES3005" s="24"/>
      <c r="ET3005" s="24"/>
      <c r="EU3005" s="23"/>
      <c r="EV3005" s="26"/>
      <c r="EX3005" s="6"/>
      <c r="EY3005" s="24"/>
      <c r="EZ3005" s="109"/>
      <c r="FA3005" s="66"/>
      <c r="FB3005" s="5"/>
      <c r="FC3005" s="68"/>
      <c r="FD3005" s="67"/>
      <c r="FE3005" s="67"/>
      <c r="FF3005" s="64"/>
      <c r="FG3005" s="5"/>
      <c r="FH3005" s="69"/>
      <c r="FI3005" s="6"/>
      <c r="FJ3005" s="5"/>
      <c r="FK3005" s="25"/>
      <c r="FL3005" s="5"/>
    </row>
    <row r="3006" spans="40:168">
      <c r="AN3006" s="14"/>
      <c r="AO3006" s="14"/>
      <c r="AP3006" s="5"/>
      <c r="AQ3006" s="25"/>
      <c r="AR3006" s="25"/>
      <c r="AS3006" s="96"/>
      <c r="AT3006" s="83"/>
      <c r="AU3006" s="14"/>
      <c r="AX3006" s="83"/>
      <c r="AY3006" s="83"/>
      <c r="AZ3006" s="83"/>
      <c r="BA3006" s="83"/>
      <c r="BJ3006" s="54"/>
      <c r="BK3006" s="22"/>
      <c r="BL3006" s="24"/>
      <c r="BP3006" s="23"/>
      <c r="BQ3006" s="24"/>
      <c r="BR3006" s="22"/>
      <c r="BS3006" s="24"/>
      <c r="BT3006" s="24"/>
      <c r="BU3006" s="23"/>
      <c r="BV3006" s="26"/>
      <c r="BX3006" s="6"/>
      <c r="BY3006" s="24"/>
      <c r="BZ3006" s="109"/>
      <c r="CA3006" s="66"/>
      <c r="CB3006" s="5"/>
      <c r="CC3006" s="68"/>
      <c r="CD3006" s="67"/>
      <c r="CE3006" s="67"/>
      <c r="CF3006" s="64"/>
      <c r="CG3006" s="5"/>
      <c r="CH3006" s="69"/>
      <c r="CI3006" s="6"/>
      <c r="CJ3006" s="5"/>
      <c r="CK3006" s="25"/>
      <c r="CL3006" s="5"/>
      <c r="DN3006" s="14"/>
      <c r="DO3006" s="14"/>
      <c r="DP3006" s="5"/>
      <c r="DQ3006" s="25"/>
      <c r="DR3006" s="25"/>
      <c r="DS3006" s="96"/>
      <c r="DT3006" s="83"/>
      <c r="DU3006" s="14"/>
      <c r="DX3006" s="83"/>
      <c r="DY3006" s="83"/>
      <c r="DZ3006" s="83"/>
      <c r="EA3006" s="83"/>
      <c r="EJ3006" s="54"/>
      <c r="EK3006" s="22"/>
      <c r="EL3006" s="24"/>
      <c r="EP3006" s="23"/>
      <c r="EQ3006" s="24"/>
      <c r="ER3006" s="22"/>
      <c r="ES3006" s="24"/>
      <c r="ET3006" s="24"/>
      <c r="EU3006" s="23"/>
      <c r="EV3006" s="26"/>
      <c r="EX3006" s="6"/>
      <c r="EY3006" s="24"/>
      <c r="EZ3006" s="109"/>
      <c r="FA3006" s="66"/>
      <c r="FB3006" s="5"/>
      <c r="FC3006" s="68"/>
      <c r="FD3006" s="67"/>
      <c r="FE3006" s="67"/>
      <c r="FF3006" s="64"/>
      <c r="FG3006" s="5"/>
      <c r="FH3006" s="69"/>
      <c r="FI3006" s="6"/>
      <c r="FJ3006" s="5"/>
      <c r="FK3006" s="25"/>
      <c r="FL3006" s="5"/>
    </row>
    <row r="3007" spans="40:168">
      <c r="AN3007" s="14"/>
      <c r="AO3007" s="14"/>
      <c r="AP3007" s="5"/>
      <c r="AQ3007" s="25"/>
      <c r="AR3007" s="25"/>
      <c r="AS3007" s="96"/>
      <c r="AT3007" s="83"/>
      <c r="AU3007" s="14"/>
      <c r="AX3007" s="83"/>
      <c r="AY3007" s="83"/>
      <c r="AZ3007" s="83"/>
      <c r="BA3007" s="83"/>
      <c r="BJ3007" s="54"/>
      <c r="BK3007" s="22"/>
      <c r="BL3007" s="24"/>
      <c r="BP3007" s="23"/>
      <c r="BQ3007" s="24"/>
      <c r="BR3007" s="22"/>
      <c r="BS3007" s="24"/>
      <c r="BT3007" s="24"/>
      <c r="BU3007" s="23"/>
      <c r="BV3007" s="26"/>
      <c r="BX3007" s="6"/>
      <c r="BY3007" s="24"/>
      <c r="BZ3007" s="109"/>
      <c r="CA3007" s="66"/>
      <c r="CB3007" s="5"/>
      <c r="CC3007" s="68"/>
      <c r="CD3007" s="67"/>
      <c r="CE3007" s="67"/>
      <c r="CF3007" s="64"/>
      <c r="CG3007" s="5"/>
      <c r="CH3007" s="69"/>
      <c r="CI3007" s="6"/>
      <c r="CJ3007" s="5"/>
      <c r="CK3007" s="25"/>
      <c r="CL3007" s="5"/>
      <c r="DN3007" s="14"/>
      <c r="DO3007" s="14"/>
      <c r="DP3007" s="5"/>
      <c r="DQ3007" s="25"/>
      <c r="DR3007" s="25"/>
      <c r="DS3007" s="96"/>
      <c r="DT3007" s="83"/>
      <c r="DU3007" s="14"/>
      <c r="DX3007" s="83"/>
      <c r="DY3007" s="83"/>
      <c r="DZ3007" s="83"/>
      <c r="EA3007" s="83"/>
      <c r="EJ3007" s="54"/>
      <c r="EK3007" s="22"/>
      <c r="EL3007" s="24"/>
      <c r="EP3007" s="23"/>
      <c r="EQ3007" s="24"/>
      <c r="ER3007" s="22"/>
      <c r="ES3007" s="24"/>
      <c r="ET3007" s="24"/>
      <c r="EU3007" s="23"/>
      <c r="EV3007" s="26"/>
      <c r="EX3007" s="6"/>
      <c r="EY3007" s="24"/>
      <c r="EZ3007" s="109"/>
      <c r="FA3007" s="66"/>
      <c r="FB3007" s="5"/>
      <c r="FC3007" s="68"/>
      <c r="FD3007" s="67"/>
      <c r="FE3007" s="67"/>
      <c r="FF3007" s="64"/>
      <c r="FG3007" s="5"/>
      <c r="FH3007" s="69"/>
      <c r="FI3007" s="6"/>
      <c r="FJ3007" s="5"/>
      <c r="FK3007" s="25"/>
      <c r="FL3007" s="5"/>
    </row>
    <row r="3008" spans="40:168">
      <c r="AN3008" s="14"/>
      <c r="AO3008" s="14"/>
      <c r="AP3008" s="5"/>
      <c r="AQ3008" s="25"/>
      <c r="AR3008" s="25"/>
      <c r="AS3008" s="96"/>
      <c r="AT3008" s="83"/>
      <c r="AU3008" s="14"/>
      <c r="AX3008" s="83"/>
      <c r="AY3008" s="83"/>
      <c r="AZ3008" s="83"/>
      <c r="BA3008" s="83"/>
      <c r="BJ3008" s="54"/>
      <c r="BK3008" s="22"/>
      <c r="BL3008" s="24"/>
      <c r="BP3008" s="23"/>
      <c r="BQ3008" s="24"/>
      <c r="BR3008" s="22"/>
      <c r="BS3008" s="24"/>
      <c r="BT3008" s="24"/>
      <c r="BU3008" s="23"/>
      <c r="BV3008" s="26"/>
      <c r="BX3008" s="6"/>
      <c r="BY3008" s="24"/>
      <c r="BZ3008" s="109"/>
      <c r="CA3008" s="66"/>
      <c r="CB3008" s="5"/>
      <c r="CC3008" s="68"/>
      <c r="CD3008" s="67"/>
      <c r="CE3008" s="67"/>
      <c r="CF3008" s="64"/>
      <c r="CG3008" s="5"/>
      <c r="CH3008" s="69"/>
      <c r="CI3008" s="6"/>
      <c r="CJ3008" s="5"/>
      <c r="CK3008" s="25"/>
      <c r="CL3008" s="5"/>
      <c r="DN3008" s="14"/>
      <c r="DO3008" s="14"/>
      <c r="DP3008" s="5"/>
      <c r="DQ3008" s="25"/>
      <c r="DR3008" s="25"/>
      <c r="DS3008" s="96"/>
      <c r="DT3008" s="83"/>
      <c r="DU3008" s="14"/>
      <c r="DX3008" s="83"/>
      <c r="DY3008" s="83"/>
      <c r="DZ3008" s="83"/>
      <c r="EA3008" s="83"/>
      <c r="EJ3008" s="54"/>
      <c r="EK3008" s="22"/>
      <c r="EL3008" s="24"/>
      <c r="EP3008" s="23"/>
      <c r="EQ3008" s="24"/>
      <c r="ER3008" s="22"/>
      <c r="ES3008" s="24"/>
      <c r="ET3008" s="24"/>
      <c r="EU3008" s="23"/>
      <c r="EV3008" s="26"/>
      <c r="EX3008" s="6"/>
      <c r="EY3008" s="24"/>
      <c r="EZ3008" s="109"/>
      <c r="FA3008" s="66"/>
      <c r="FB3008" s="5"/>
      <c r="FC3008" s="68"/>
      <c r="FD3008" s="67"/>
      <c r="FE3008" s="67"/>
      <c r="FF3008" s="64"/>
      <c r="FG3008" s="5"/>
      <c r="FH3008" s="69"/>
      <c r="FI3008" s="6"/>
      <c r="FJ3008" s="5"/>
      <c r="FK3008" s="25"/>
      <c r="FL3008" s="5"/>
    </row>
    <row r="3009" spans="40:168">
      <c r="AN3009" s="14"/>
      <c r="AO3009" s="14"/>
      <c r="AP3009" s="5"/>
      <c r="AQ3009" s="25"/>
      <c r="AR3009" s="25"/>
      <c r="AS3009" s="96"/>
      <c r="AT3009" s="83"/>
      <c r="AU3009" s="14"/>
      <c r="AX3009" s="83"/>
      <c r="AY3009" s="83"/>
      <c r="AZ3009" s="83"/>
      <c r="BA3009" s="83"/>
      <c r="BJ3009" s="54"/>
      <c r="BK3009" s="22"/>
      <c r="BL3009" s="24"/>
      <c r="BP3009" s="23"/>
      <c r="BQ3009" s="24"/>
      <c r="BR3009" s="22"/>
      <c r="BS3009" s="24"/>
      <c r="BT3009" s="24"/>
      <c r="BU3009" s="23"/>
      <c r="BV3009" s="26"/>
      <c r="BX3009" s="6"/>
      <c r="BY3009" s="24"/>
      <c r="BZ3009" s="109"/>
      <c r="CA3009" s="66"/>
      <c r="CB3009" s="5"/>
      <c r="CC3009" s="68"/>
      <c r="CD3009" s="67"/>
      <c r="CE3009" s="67"/>
      <c r="CF3009" s="64"/>
      <c r="CG3009" s="5"/>
      <c r="CH3009" s="69"/>
      <c r="CI3009" s="6"/>
      <c r="CJ3009" s="5"/>
      <c r="CK3009" s="25"/>
      <c r="CL3009" s="5"/>
      <c r="DN3009" s="14"/>
      <c r="DO3009" s="14"/>
      <c r="DP3009" s="5"/>
      <c r="DQ3009" s="25"/>
      <c r="DR3009" s="25"/>
      <c r="DS3009" s="96"/>
      <c r="DT3009" s="83"/>
      <c r="DU3009" s="14"/>
      <c r="DX3009" s="83"/>
      <c r="DY3009" s="83"/>
      <c r="DZ3009" s="83"/>
      <c r="EA3009" s="83"/>
      <c r="EJ3009" s="54"/>
      <c r="EK3009" s="22"/>
      <c r="EL3009" s="24"/>
      <c r="EP3009" s="23"/>
      <c r="EQ3009" s="24"/>
      <c r="ER3009" s="22"/>
      <c r="ES3009" s="24"/>
      <c r="ET3009" s="24"/>
      <c r="EU3009" s="23"/>
      <c r="EV3009" s="26"/>
      <c r="EX3009" s="6"/>
      <c r="EY3009" s="24"/>
      <c r="EZ3009" s="109"/>
      <c r="FA3009" s="66"/>
      <c r="FB3009" s="5"/>
      <c r="FC3009" s="68"/>
      <c r="FD3009" s="67"/>
      <c r="FE3009" s="67"/>
      <c r="FF3009" s="64"/>
      <c r="FG3009" s="5"/>
      <c r="FH3009" s="69"/>
      <c r="FI3009" s="6"/>
      <c r="FJ3009" s="5"/>
      <c r="FK3009" s="25"/>
      <c r="FL3009" s="5"/>
    </row>
    <row r="3010" spans="40:168">
      <c r="AN3010" s="14"/>
      <c r="AO3010" s="14"/>
      <c r="AP3010" s="5"/>
      <c r="AQ3010" s="25"/>
      <c r="AR3010" s="25"/>
      <c r="AS3010" s="96"/>
      <c r="AT3010" s="83"/>
      <c r="AU3010" s="14"/>
      <c r="AX3010" s="83"/>
      <c r="AY3010" s="83"/>
      <c r="AZ3010" s="83"/>
      <c r="BA3010" s="83"/>
      <c r="BJ3010" s="54"/>
      <c r="BK3010" s="22"/>
      <c r="BL3010" s="24"/>
      <c r="BP3010" s="23"/>
      <c r="BQ3010" s="24"/>
      <c r="BR3010" s="22"/>
      <c r="BS3010" s="24"/>
      <c r="BT3010" s="24"/>
      <c r="BU3010" s="23"/>
      <c r="BV3010" s="26"/>
      <c r="BX3010" s="6"/>
      <c r="BY3010" s="24"/>
      <c r="BZ3010" s="109"/>
      <c r="CA3010" s="66"/>
      <c r="CB3010" s="5"/>
      <c r="CC3010" s="68"/>
      <c r="CD3010" s="67"/>
      <c r="CE3010" s="67"/>
      <c r="CF3010" s="64"/>
      <c r="CG3010" s="5"/>
      <c r="CH3010" s="69"/>
      <c r="CI3010" s="6"/>
      <c r="CJ3010" s="5"/>
      <c r="CK3010" s="25"/>
      <c r="CL3010" s="5"/>
      <c r="DN3010" s="14"/>
      <c r="DO3010" s="14"/>
      <c r="DP3010" s="5"/>
      <c r="DQ3010" s="25"/>
      <c r="DR3010" s="25"/>
      <c r="DS3010" s="96"/>
      <c r="DT3010" s="83"/>
      <c r="DU3010" s="14"/>
      <c r="DX3010" s="83"/>
      <c r="DY3010" s="83"/>
      <c r="DZ3010" s="83"/>
      <c r="EA3010" s="83"/>
      <c r="EJ3010" s="54"/>
      <c r="EK3010" s="22"/>
      <c r="EL3010" s="24"/>
      <c r="EP3010" s="23"/>
      <c r="EQ3010" s="24"/>
      <c r="ER3010" s="22"/>
      <c r="ES3010" s="24"/>
      <c r="ET3010" s="24"/>
      <c r="EU3010" s="23"/>
      <c r="EV3010" s="26"/>
      <c r="EX3010" s="6"/>
      <c r="EY3010" s="24"/>
      <c r="EZ3010" s="109"/>
      <c r="FA3010" s="66"/>
      <c r="FB3010" s="5"/>
      <c r="FC3010" s="68"/>
      <c r="FD3010" s="67"/>
      <c r="FE3010" s="67"/>
      <c r="FF3010" s="64"/>
      <c r="FG3010" s="5"/>
      <c r="FH3010" s="69"/>
      <c r="FI3010" s="6"/>
      <c r="FJ3010" s="5"/>
      <c r="FK3010" s="25"/>
      <c r="FL3010" s="5"/>
    </row>
    <row r="3011" spans="40:168">
      <c r="AN3011" s="14"/>
      <c r="AO3011" s="14"/>
      <c r="AP3011" s="5"/>
      <c r="AQ3011" s="25"/>
      <c r="AR3011" s="25"/>
      <c r="AS3011" s="96"/>
      <c r="AT3011" s="83"/>
      <c r="AU3011" s="14"/>
      <c r="AX3011" s="83"/>
      <c r="AY3011" s="83"/>
      <c r="AZ3011" s="83"/>
      <c r="BA3011" s="83"/>
      <c r="BJ3011" s="54"/>
      <c r="BK3011" s="22"/>
      <c r="BL3011" s="24"/>
      <c r="BP3011" s="23"/>
      <c r="BQ3011" s="24"/>
      <c r="BR3011" s="22"/>
      <c r="BS3011" s="24"/>
      <c r="BT3011" s="24"/>
      <c r="BU3011" s="23"/>
      <c r="BV3011" s="26"/>
      <c r="BX3011" s="6"/>
      <c r="BY3011" s="24"/>
      <c r="BZ3011" s="109"/>
      <c r="CA3011" s="66"/>
      <c r="CB3011" s="5"/>
      <c r="CC3011" s="68"/>
      <c r="CD3011" s="67"/>
      <c r="CE3011" s="67"/>
      <c r="CF3011" s="64"/>
      <c r="CG3011" s="5"/>
      <c r="CH3011" s="69"/>
      <c r="CI3011" s="6"/>
      <c r="CJ3011" s="5"/>
      <c r="CK3011" s="25"/>
      <c r="CL3011" s="5"/>
      <c r="DN3011" s="14"/>
      <c r="DO3011" s="14"/>
      <c r="DP3011" s="5"/>
      <c r="DQ3011" s="25"/>
      <c r="DR3011" s="25"/>
      <c r="DS3011" s="96"/>
      <c r="DT3011" s="83"/>
      <c r="DU3011" s="14"/>
      <c r="DX3011" s="83"/>
      <c r="DY3011" s="83"/>
      <c r="DZ3011" s="83"/>
      <c r="EA3011" s="83"/>
      <c r="EJ3011" s="54"/>
      <c r="EK3011" s="22"/>
      <c r="EL3011" s="24"/>
      <c r="EP3011" s="23"/>
      <c r="EQ3011" s="24"/>
      <c r="ER3011" s="22"/>
      <c r="ES3011" s="24"/>
      <c r="ET3011" s="24"/>
      <c r="EU3011" s="23"/>
      <c r="EV3011" s="26"/>
      <c r="EX3011" s="6"/>
      <c r="EY3011" s="24"/>
      <c r="EZ3011" s="109"/>
      <c r="FA3011" s="66"/>
      <c r="FB3011" s="5"/>
      <c r="FC3011" s="68"/>
      <c r="FD3011" s="67"/>
      <c r="FE3011" s="67"/>
      <c r="FF3011" s="64"/>
      <c r="FG3011" s="5"/>
      <c r="FH3011" s="69"/>
      <c r="FI3011" s="6"/>
      <c r="FJ3011" s="5"/>
      <c r="FK3011" s="25"/>
      <c r="FL3011" s="5"/>
    </row>
    <row r="3012" spans="40:168">
      <c r="AN3012" s="14"/>
      <c r="AO3012" s="14"/>
      <c r="AP3012" s="5"/>
      <c r="AQ3012" s="25"/>
      <c r="AR3012" s="25"/>
      <c r="AS3012" s="96"/>
      <c r="AT3012" s="83"/>
      <c r="AU3012" s="14"/>
      <c r="AX3012" s="83"/>
      <c r="AY3012" s="83"/>
      <c r="AZ3012" s="83"/>
      <c r="BA3012" s="83"/>
      <c r="BJ3012" s="54"/>
      <c r="BK3012" s="22"/>
      <c r="BL3012" s="24"/>
      <c r="BP3012" s="23"/>
      <c r="BQ3012" s="24"/>
      <c r="BR3012" s="22"/>
      <c r="BS3012" s="24"/>
      <c r="BT3012" s="24"/>
      <c r="BU3012" s="23"/>
      <c r="BV3012" s="26"/>
      <c r="BX3012" s="6"/>
      <c r="BY3012" s="24"/>
      <c r="BZ3012" s="109"/>
      <c r="CA3012" s="66"/>
      <c r="CB3012" s="5"/>
      <c r="CC3012" s="68"/>
      <c r="CD3012" s="67"/>
      <c r="CE3012" s="67"/>
      <c r="CF3012" s="64"/>
      <c r="CG3012" s="5"/>
      <c r="CH3012" s="69"/>
      <c r="CI3012" s="6"/>
      <c r="CJ3012" s="5"/>
      <c r="CK3012" s="25"/>
      <c r="CL3012" s="5"/>
      <c r="DN3012" s="14"/>
      <c r="DO3012" s="14"/>
      <c r="DP3012" s="5"/>
      <c r="DQ3012" s="25"/>
      <c r="DR3012" s="25"/>
      <c r="DS3012" s="96"/>
      <c r="DT3012" s="83"/>
      <c r="DU3012" s="14"/>
      <c r="DX3012" s="83"/>
      <c r="DY3012" s="83"/>
      <c r="DZ3012" s="83"/>
      <c r="EA3012" s="83"/>
      <c r="EJ3012" s="54"/>
      <c r="EK3012" s="22"/>
      <c r="EL3012" s="24"/>
      <c r="EP3012" s="23"/>
      <c r="EQ3012" s="24"/>
      <c r="ER3012" s="22"/>
      <c r="ES3012" s="24"/>
      <c r="ET3012" s="24"/>
      <c r="EU3012" s="23"/>
      <c r="EV3012" s="26"/>
      <c r="EX3012" s="6"/>
      <c r="EY3012" s="24"/>
      <c r="EZ3012" s="109"/>
      <c r="FA3012" s="66"/>
      <c r="FB3012" s="5"/>
      <c r="FC3012" s="68"/>
      <c r="FD3012" s="67"/>
      <c r="FE3012" s="67"/>
      <c r="FF3012" s="64"/>
      <c r="FG3012" s="5"/>
      <c r="FH3012" s="69"/>
      <c r="FI3012" s="6"/>
      <c r="FJ3012" s="5"/>
      <c r="FK3012" s="25"/>
      <c r="FL3012" s="5"/>
    </row>
    <row r="3013" spans="40:168">
      <c r="AN3013" s="14"/>
      <c r="AO3013" s="14"/>
      <c r="AP3013" s="5"/>
      <c r="AQ3013" s="25"/>
      <c r="AR3013" s="25"/>
      <c r="AS3013" s="96"/>
      <c r="AT3013" s="83"/>
      <c r="AU3013" s="14"/>
      <c r="AX3013" s="83"/>
      <c r="AY3013" s="83"/>
      <c r="AZ3013" s="83"/>
      <c r="BA3013" s="83"/>
      <c r="BJ3013" s="54"/>
      <c r="BK3013" s="22"/>
      <c r="BL3013" s="24"/>
      <c r="BP3013" s="23"/>
      <c r="BQ3013" s="24"/>
      <c r="BR3013" s="22"/>
      <c r="BS3013" s="24"/>
      <c r="BT3013" s="24"/>
      <c r="BU3013" s="23"/>
      <c r="BV3013" s="26"/>
      <c r="BX3013" s="6"/>
      <c r="BY3013" s="24"/>
      <c r="BZ3013" s="109"/>
      <c r="CA3013" s="66"/>
      <c r="CB3013" s="5"/>
      <c r="CC3013" s="68"/>
      <c r="CD3013" s="67"/>
      <c r="CE3013" s="67"/>
      <c r="CF3013" s="64"/>
      <c r="CG3013" s="5"/>
      <c r="CH3013" s="69"/>
      <c r="CI3013" s="6"/>
      <c r="CJ3013" s="5"/>
      <c r="CK3013" s="25"/>
      <c r="CL3013" s="5"/>
      <c r="DN3013" s="14"/>
      <c r="DO3013" s="14"/>
      <c r="DP3013" s="5"/>
      <c r="DQ3013" s="25"/>
      <c r="DR3013" s="25"/>
      <c r="DS3013" s="96"/>
      <c r="DT3013" s="83"/>
      <c r="DU3013" s="14"/>
      <c r="DX3013" s="83"/>
      <c r="DY3013" s="83"/>
      <c r="DZ3013" s="83"/>
      <c r="EA3013" s="83"/>
      <c r="EJ3013" s="54"/>
      <c r="EK3013" s="22"/>
      <c r="EL3013" s="24"/>
      <c r="EP3013" s="23"/>
      <c r="EQ3013" s="24"/>
      <c r="ER3013" s="22"/>
      <c r="ES3013" s="24"/>
      <c r="ET3013" s="24"/>
      <c r="EU3013" s="23"/>
      <c r="EV3013" s="26"/>
      <c r="EX3013" s="6"/>
      <c r="EY3013" s="24"/>
      <c r="EZ3013" s="109"/>
      <c r="FA3013" s="66"/>
      <c r="FB3013" s="5"/>
      <c r="FC3013" s="68"/>
      <c r="FD3013" s="67"/>
      <c r="FE3013" s="67"/>
      <c r="FF3013" s="64"/>
      <c r="FG3013" s="5"/>
      <c r="FH3013" s="69"/>
      <c r="FI3013" s="6"/>
      <c r="FJ3013" s="5"/>
      <c r="FK3013" s="25"/>
      <c r="FL3013" s="5"/>
    </row>
    <row r="3014" spans="40:168">
      <c r="AN3014" s="14"/>
      <c r="AO3014" s="14"/>
      <c r="AP3014" s="5"/>
      <c r="AQ3014" s="25"/>
      <c r="AR3014" s="25"/>
      <c r="AS3014" s="96"/>
      <c r="AT3014" s="83"/>
      <c r="AU3014" s="14"/>
      <c r="AX3014" s="83"/>
      <c r="AY3014" s="83"/>
      <c r="AZ3014" s="83"/>
      <c r="BA3014" s="83"/>
      <c r="BJ3014" s="54"/>
      <c r="BK3014" s="22"/>
      <c r="BL3014" s="24"/>
      <c r="BP3014" s="23"/>
      <c r="BQ3014" s="24"/>
      <c r="BR3014" s="22"/>
      <c r="BS3014" s="24"/>
      <c r="BT3014" s="24"/>
      <c r="BU3014" s="23"/>
      <c r="BV3014" s="26"/>
      <c r="BX3014" s="6"/>
      <c r="BY3014" s="24"/>
      <c r="BZ3014" s="109"/>
      <c r="CA3014" s="66"/>
      <c r="CB3014" s="5"/>
      <c r="CC3014" s="68"/>
      <c r="CD3014" s="67"/>
      <c r="CE3014" s="67"/>
      <c r="CF3014" s="64"/>
      <c r="CG3014" s="5"/>
      <c r="CH3014" s="69"/>
      <c r="CI3014" s="6"/>
      <c r="CJ3014" s="5"/>
      <c r="CK3014" s="25"/>
      <c r="CL3014" s="5"/>
      <c r="DN3014" s="14"/>
      <c r="DO3014" s="14"/>
      <c r="DP3014" s="5"/>
      <c r="DQ3014" s="25"/>
      <c r="DR3014" s="25"/>
      <c r="DS3014" s="96"/>
      <c r="DT3014" s="83"/>
      <c r="DU3014" s="14"/>
      <c r="DX3014" s="83"/>
      <c r="DY3014" s="83"/>
      <c r="DZ3014" s="83"/>
      <c r="EA3014" s="83"/>
      <c r="EJ3014" s="54"/>
      <c r="EK3014" s="22"/>
      <c r="EL3014" s="24"/>
      <c r="EP3014" s="23"/>
      <c r="EQ3014" s="24"/>
      <c r="ER3014" s="22"/>
      <c r="ES3014" s="24"/>
      <c r="ET3014" s="24"/>
      <c r="EU3014" s="23"/>
      <c r="EV3014" s="26"/>
      <c r="EX3014" s="6"/>
      <c r="EY3014" s="24"/>
      <c r="EZ3014" s="109"/>
      <c r="FA3014" s="66"/>
      <c r="FB3014" s="5"/>
      <c r="FC3014" s="68"/>
      <c r="FD3014" s="67"/>
      <c r="FE3014" s="67"/>
      <c r="FF3014" s="64"/>
      <c r="FG3014" s="5"/>
      <c r="FH3014" s="69"/>
      <c r="FI3014" s="6"/>
      <c r="FJ3014" s="5"/>
      <c r="FK3014" s="25"/>
      <c r="FL3014" s="5"/>
    </row>
    <row r="3015" spans="40:168">
      <c r="AN3015" s="14"/>
      <c r="AO3015" s="14"/>
      <c r="AP3015" s="5"/>
      <c r="AQ3015" s="25"/>
      <c r="AR3015" s="25"/>
      <c r="AS3015" s="96"/>
      <c r="AT3015" s="83"/>
      <c r="AU3015" s="14"/>
      <c r="AX3015" s="83"/>
      <c r="AY3015" s="83"/>
      <c r="AZ3015" s="83"/>
      <c r="BA3015" s="83"/>
      <c r="BJ3015" s="54"/>
      <c r="BK3015" s="22"/>
      <c r="BL3015" s="24"/>
      <c r="BP3015" s="23"/>
      <c r="BQ3015" s="24"/>
      <c r="BR3015" s="22"/>
      <c r="BS3015" s="24"/>
      <c r="BT3015" s="24"/>
      <c r="BU3015" s="23"/>
      <c r="BV3015" s="26"/>
      <c r="BX3015" s="6"/>
      <c r="BY3015" s="24"/>
      <c r="BZ3015" s="109"/>
      <c r="CA3015" s="66"/>
      <c r="CB3015" s="5"/>
      <c r="CC3015" s="68"/>
      <c r="CD3015" s="67"/>
      <c r="CE3015" s="67"/>
      <c r="CF3015" s="64"/>
      <c r="CG3015" s="5"/>
      <c r="CH3015" s="69"/>
      <c r="CI3015" s="6"/>
      <c r="CJ3015" s="5"/>
      <c r="CK3015" s="25"/>
      <c r="CL3015" s="5"/>
      <c r="DN3015" s="14"/>
      <c r="DO3015" s="14"/>
      <c r="DP3015" s="5"/>
      <c r="DQ3015" s="25"/>
      <c r="DR3015" s="25"/>
      <c r="DS3015" s="96"/>
      <c r="DT3015" s="83"/>
      <c r="DU3015" s="14"/>
      <c r="DX3015" s="83"/>
      <c r="DY3015" s="83"/>
      <c r="DZ3015" s="83"/>
      <c r="EA3015" s="83"/>
      <c r="EJ3015" s="54"/>
      <c r="EK3015" s="22"/>
      <c r="EL3015" s="24"/>
      <c r="EP3015" s="23"/>
      <c r="EQ3015" s="24"/>
      <c r="ER3015" s="22"/>
      <c r="ES3015" s="24"/>
      <c r="ET3015" s="24"/>
      <c r="EU3015" s="23"/>
      <c r="EV3015" s="26"/>
      <c r="EX3015" s="6"/>
      <c r="EY3015" s="24"/>
      <c r="EZ3015" s="109"/>
      <c r="FA3015" s="66"/>
      <c r="FB3015" s="5"/>
      <c r="FC3015" s="68"/>
      <c r="FD3015" s="67"/>
      <c r="FE3015" s="67"/>
      <c r="FF3015" s="64"/>
      <c r="FG3015" s="5"/>
      <c r="FH3015" s="69"/>
      <c r="FI3015" s="6"/>
      <c r="FJ3015" s="5"/>
      <c r="FK3015" s="25"/>
      <c r="FL3015" s="5"/>
    </row>
    <row r="3016" spans="40:168">
      <c r="AN3016" s="14"/>
      <c r="AO3016" s="14"/>
      <c r="AP3016" s="5"/>
      <c r="AQ3016" s="25"/>
      <c r="AR3016" s="25"/>
      <c r="AS3016" s="96"/>
      <c r="AT3016" s="83"/>
      <c r="AU3016" s="14"/>
      <c r="AX3016" s="83"/>
      <c r="AY3016" s="83"/>
      <c r="AZ3016" s="83"/>
      <c r="BA3016" s="83"/>
      <c r="BJ3016" s="54"/>
      <c r="BK3016" s="22"/>
      <c r="BL3016" s="24"/>
      <c r="BP3016" s="23"/>
      <c r="BQ3016" s="24"/>
      <c r="BR3016" s="22"/>
      <c r="BS3016" s="24"/>
      <c r="BT3016" s="24"/>
      <c r="BU3016" s="23"/>
      <c r="BV3016" s="26"/>
      <c r="BX3016" s="6"/>
      <c r="BY3016" s="24"/>
      <c r="BZ3016" s="109"/>
      <c r="CA3016" s="66"/>
      <c r="CB3016" s="5"/>
      <c r="CC3016" s="68"/>
      <c r="CD3016" s="67"/>
      <c r="CE3016" s="67"/>
      <c r="CF3016" s="64"/>
      <c r="CG3016" s="5"/>
      <c r="CH3016" s="69"/>
      <c r="CI3016" s="6"/>
      <c r="CJ3016" s="5"/>
      <c r="CK3016" s="25"/>
      <c r="CL3016" s="5"/>
      <c r="DN3016" s="14"/>
      <c r="DO3016" s="14"/>
      <c r="DP3016" s="5"/>
      <c r="DQ3016" s="25"/>
      <c r="DR3016" s="25"/>
      <c r="DS3016" s="96"/>
      <c r="DT3016" s="83"/>
      <c r="DU3016" s="14"/>
      <c r="DX3016" s="83"/>
      <c r="DY3016" s="83"/>
      <c r="DZ3016" s="83"/>
      <c r="EA3016" s="83"/>
      <c r="EJ3016" s="54"/>
      <c r="EK3016" s="22"/>
      <c r="EL3016" s="24"/>
      <c r="EP3016" s="23"/>
      <c r="EQ3016" s="24"/>
      <c r="ER3016" s="22"/>
      <c r="ES3016" s="24"/>
      <c r="ET3016" s="24"/>
      <c r="EU3016" s="23"/>
      <c r="EV3016" s="26"/>
      <c r="EX3016" s="6"/>
      <c r="EY3016" s="24"/>
      <c r="EZ3016" s="109"/>
      <c r="FA3016" s="66"/>
      <c r="FB3016" s="5"/>
      <c r="FC3016" s="68"/>
      <c r="FD3016" s="67"/>
      <c r="FE3016" s="67"/>
      <c r="FF3016" s="64"/>
      <c r="FG3016" s="5"/>
      <c r="FH3016" s="69"/>
      <c r="FI3016" s="6"/>
      <c r="FJ3016" s="5"/>
      <c r="FK3016" s="25"/>
      <c r="FL3016" s="5"/>
    </row>
    <row r="3017" spans="40:168">
      <c r="AN3017" s="14"/>
      <c r="AO3017" s="14"/>
      <c r="AP3017" s="5"/>
      <c r="AQ3017" s="25"/>
      <c r="AR3017" s="25"/>
      <c r="AS3017" s="96"/>
      <c r="AT3017" s="83"/>
      <c r="AU3017" s="14"/>
      <c r="AX3017" s="83"/>
      <c r="AY3017" s="83"/>
      <c r="AZ3017" s="83"/>
      <c r="BA3017" s="83"/>
      <c r="BJ3017" s="54"/>
      <c r="BK3017" s="22"/>
      <c r="BL3017" s="24"/>
      <c r="BP3017" s="23"/>
      <c r="BQ3017" s="24"/>
      <c r="BR3017" s="22"/>
      <c r="BS3017" s="24"/>
      <c r="BT3017" s="24"/>
      <c r="BU3017" s="23"/>
      <c r="BV3017" s="26"/>
      <c r="BX3017" s="6"/>
      <c r="BY3017" s="24"/>
      <c r="BZ3017" s="109"/>
      <c r="CA3017" s="66"/>
      <c r="CB3017" s="5"/>
      <c r="CC3017" s="68"/>
      <c r="CD3017" s="67"/>
      <c r="CE3017" s="67"/>
      <c r="CF3017" s="64"/>
      <c r="CG3017" s="5"/>
      <c r="CH3017" s="69"/>
      <c r="CI3017" s="6"/>
      <c r="CJ3017" s="5"/>
      <c r="CK3017" s="25"/>
      <c r="CL3017" s="5"/>
      <c r="DN3017" s="14"/>
      <c r="DO3017" s="14"/>
      <c r="DP3017" s="5"/>
      <c r="DQ3017" s="25"/>
      <c r="DR3017" s="25"/>
      <c r="DS3017" s="96"/>
      <c r="DT3017" s="83"/>
      <c r="DU3017" s="14"/>
      <c r="DX3017" s="83"/>
      <c r="DY3017" s="83"/>
      <c r="DZ3017" s="83"/>
      <c r="EA3017" s="83"/>
      <c r="EJ3017" s="54"/>
      <c r="EK3017" s="22"/>
      <c r="EL3017" s="24"/>
      <c r="EP3017" s="23"/>
      <c r="EQ3017" s="24"/>
      <c r="ER3017" s="22"/>
      <c r="ES3017" s="24"/>
      <c r="ET3017" s="24"/>
      <c r="EU3017" s="23"/>
      <c r="EV3017" s="26"/>
      <c r="EX3017" s="6"/>
      <c r="EY3017" s="24"/>
      <c r="EZ3017" s="109"/>
      <c r="FA3017" s="66"/>
      <c r="FB3017" s="5"/>
      <c r="FC3017" s="68"/>
      <c r="FD3017" s="67"/>
      <c r="FE3017" s="67"/>
      <c r="FF3017" s="64"/>
      <c r="FG3017" s="5"/>
      <c r="FH3017" s="69"/>
      <c r="FI3017" s="6"/>
      <c r="FJ3017" s="5"/>
      <c r="FK3017" s="25"/>
      <c r="FL3017" s="5"/>
    </row>
    <row r="3018" spans="40:168">
      <c r="AN3018" s="14"/>
      <c r="AO3018" s="14"/>
      <c r="AP3018" s="5"/>
      <c r="AQ3018" s="25"/>
      <c r="AR3018" s="25"/>
      <c r="AS3018" s="96"/>
      <c r="AT3018" s="83"/>
      <c r="AU3018" s="14"/>
      <c r="AX3018" s="83"/>
      <c r="AY3018" s="83"/>
      <c r="AZ3018" s="83"/>
      <c r="BA3018" s="83"/>
      <c r="BJ3018" s="54"/>
      <c r="BK3018" s="22"/>
      <c r="BL3018" s="24"/>
      <c r="BP3018" s="23"/>
      <c r="BQ3018" s="24"/>
      <c r="BR3018" s="22"/>
      <c r="BS3018" s="24"/>
      <c r="BT3018" s="24"/>
      <c r="BU3018" s="23"/>
      <c r="BV3018" s="26"/>
      <c r="BX3018" s="6"/>
      <c r="BY3018" s="24"/>
      <c r="BZ3018" s="109"/>
      <c r="CA3018" s="66"/>
      <c r="CB3018" s="5"/>
      <c r="CC3018" s="68"/>
      <c r="CD3018" s="67"/>
      <c r="CE3018" s="67"/>
      <c r="CF3018" s="64"/>
      <c r="CG3018" s="5"/>
      <c r="CH3018" s="69"/>
      <c r="CI3018" s="6"/>
      <c r="CJ3018" s="5"/>
      <c r="CK3018" s="25"/>
      <c r="CL3018" s="5"/>
      <c r="DN3018" s="14"/>
      <c r="DO3018" s="14"/>
      <c r="DP3018" s="5"/>
      <c r="DQ3018" s="25"/>
      <c r="DR3018" s="25"/>
      <c r="DS3018" s="96"/>
      <c r="DT3018" s="83"/>
      <c r="DU3018" s="14"/>
      <c r="DX3018" s="83"/>
      <c r="DY3018" s="83"/>
      <c r="DZ3018" s="83"/>
      <c r="EA3018" s="83"/>
      <c r="EJ3018" s="54"/>
      <c r="EK3018" s="22"/>
      <c r="EL3018" s="24"/>
      <c r="EP3018" s="23"/>
      <c r="EQ3018" s="24"/>
      <c r="ER3018" s="22"/>
      <c r="ES3018" s="24"/>
      <c r="ET3018" s="24"/>
      <c r="EU3018" s="23"/>
      <c r="EV3018" s="26"/>
      <c r="EX3018" s="6"/>
      <c r="EY3018" s="24"/>
      <c r="EZ3018" s="109"/>
      <c r="FA3018" s="66"/>
      <c r="FB3018" s="5"/>
      <c r="FC3018" s="68"/>
      <c r="FD3018" s="67"/>
      <c r="FE3018" s="67"/>
      <c r="FF3018" s="64"/>
      <c r="FG3018" s="5"/>
      <c r="FH3018" s="69"/>
      <c r="FI3018" s="6"/>
      <c r="FJ3018" s="5"/>
      <c r="FK3018" s="25"/>
      <c r="FL3018" s="5"/>
    </row>
    <row r="3019" spans="40:168">
      <c r="AN3019" s="14"/>
      <c r="AO3019" s="14"/>
      <c r="AP3019" s="5"/>
      <c r="AQ3019" s="25"/>
      <c r="AR3019" s="25"/>
      <c r="AS3019" s="96"/>
      <c r="AT3019" s="83"/>
      <c r="AU3019" s="14"/>
      <c r="AX3019" s="83"/>
      <c r="AY3019" s="83"/>
      <c r="AZ3019" s="83"/>
      <c r="BA3019" s="83"/>
      <c r="BJ3019" s="54"/>
      <c r="BK3019" s="22"/>
      <c r="BL3019" s="24"/>
      <c r="BP3019" s="23"/>
      <c r="BQ3019" s="24"/>
      <c r="BR3019" s="22"/>
      <c r="BS3019" s="24"/>
      <c r="BT3019" s="24"/>
      <c r="BU3019" s="23"/>
      <c r="BV3019" s="26"/>
      <c r="BX3019" s="6"/>
      <c r="BY3019" s="24"/>
      <c r="BZ3019" s="109"/>
      <c r="CA3019" s="66"/>
      <c r="CB3019" s="5"/>
      <c r="CC3019" s="68"/>
      <c r="CD3019" s="67"/>
      <c r="CE3019" s="67"/>
      <c r="CF3019" s="64"/>
      <c r="CG3019" s="5"/>
      <c r="CH3019" s="69"/>
      <c r="CI3019" s="6"/>
      <c r="CJ3019" s="5"/>
      <c r="CK3019" s="25"/>
      <c r="CL3019" s="5"/>
      <c r="DN3019" s="14"/>
      <c r="DO3019" s="14"/>
      <c r="DP3019" s="5"/>
      <c r="DQ3019" s="25"/>
      <c r="DR3019" s="25"/>
      <c r="DS3019" s="96"/>
      <c r="DT3019" s="83"/>
      <c r="DU3019" s="14"/>
      <c r="DX3019" s="83"/>
      <c r="DY3019" s="83"/>
      <c r="DZ3019" s="83"/>
      <c r="EA3019" s="83"/>
      <c r="EJ3019" s="54"/>
      <c r="EK3019" s="22"/>
      <c r="EL3019" s="24"/>
      <c r="EP3019" s="23"/>
      <c r="EQ3019" s="24"/>
      <c r="ER3019" s="22"/>
      <c r="ES3019" s="24"/>
      <c r="ET3019" s="24"/>
      <c r="EU3019" s="23"/>
      <c r="EV3019" s="26"/>
      <c r="EX3019" s="6"/>
      <c r="EY3019" s="24"/>
      <c r="EZ3019" s="109"/>
      <c r="FA3019" s="66"/>
      <c r="FB3019" s="5"/>
      <c r="FC3019" s="68"/>
      <c r="FD3019" s="67"/>
      <c r="FE3019" s="67"/>
      <c r="FF3019" s="64"/>
      <c r="FG3019" s="5"/>
      <c r="FH3019" s="69"/>
      <c r="FI3019" s="6"/>
      <c r="FJ3019" s="5"/>
      <c r="FK3019" s="25"/>
      <c r="FL3019" s="5"/>
    </row>
    <row r="3020" spans="40:168">
      <c r="AN3020" s="14"/>
      <c r="AO3020" s="14"/>
      <c r="AP3020" s="5"/>
      <c r="AQ3020" s="25"/>
      <c r="AR3020" s="25"/>
      <c r="AS3020" s="96"/>
      <c r="AT3020" s="83"/>
      <c r="AU3020" s="14"/>
      <c r="AX3020" s="83"/>
      <c r="AY3020" s="83"/>
      <c r="AZ3020" s="83"/>
      <c r="BA3020" s="83"/>
      <c r="BJ3020" s="54"/>
      <c r="BK3020" s="22"/>
      <c r="BL3020" s="24"/>
      <c r="BP3020" s="23"/>
      <c r="BQ3020" s="24"/>
      <c r="BR3020" s="22"/>
      <c r="BS3020" s="24"/>
      <c r="BT3020" s="24"/>
      <c r="BU3020" s="23"/>
      <c r="BV3020" s="26"/>
      <c r="BX3020" s="6"/>
      <c r="BY3020" s="24"/>
      <c r="BZ3020" s="109"/>
      <c r="CA3020" s="66"/>
      <c r="CB3020" s="5"/>
      <c r="CC3020" s="68"/>
      <c r="CD3020" s="67"/>
      <c r="CE3020" s="67"/>
      <c r="CF3020" s="64"/>
      <c r="CG3020" s="5"/>
      <c r="CH3020" s="69"/>
      <c r="CI3020" s="6"/>
      <c r="CJ3020" s="5"/>
      <c r="CK3020" s="25"/>
      <c r="CL3020" s="5"/>
      <c r="DN3020" s="14"/>
      <c r="DO3020" s="14"/>
      <c r="DP3020" s="5"/>
      <c r="DQ3020" s="25"/>
      <c r="DR3020" s="25"/>
      <c r="DS3020" s="96"/>
      <c r="DT3020" s="83"/>
      <c r="DU3020" s="14"/>
      <c r="DX3020" s="83"/>
      <c r="DY3020" s="83"/>
      <c r="DZ3020" s="83"/>
      <c r="EA3020" s="83"/>
      <c r="EJ3020" s="54"/>
      <c r="EK3020" s="22"/>
      <c r="EL3020" s="24"/>
      <c r="EP3020" s="23"/>
      <c r="EQ3020" s="24"/>
      <c r="ER3020" s="22"/>
      <c r="ES3020" s="24"/>
      <c r="ET3020" s="24"/>
      <c r="EU3020" s="23"/>
      <c r="EV3020" s="26"/>
      <c r="EX3020" s="6"/>
      <c r="EY3020" s="24"/>
      <c r="EZ3020" s="109"/>
      <c r="FA3020" s="66"/>
      <c r="FB3020" s="5"/>
      <c r="FC3020" s="68"/>
      <c r="FD3020" s="67"/>
      <c r="FE3020" s="67"/>
      <c r="FF3020" s="64"/>
      <c r="FG3020" s="5"/>
      <c r="FH3020" s="69"/>
      <c r="FI3020" s="6"/>
      <c r="FJ3020" s="5"/>
      <c r="FK3020" s="25"/>
      <c r="FL3020" s="5"/>
    </row>
    <row r="3021" spans="40:168">
      <c r="AN3021" s="14"/>
      <c r="AO3021" s="14"/>
      <c r="AP3021" s="5"/>
      <c r="AQ3021" s="25"/>
      <c r="AR3021" s="25"/>
      <c r="AS3021" s="96"/>
      <c r="AT3021" s="83"/>
      <c r="AU3021" s="14"/>
      <c r="AX3021" s="83"/>
      <c r="AY3021" s="83"/>
      <c r="AZ3021" s="83"/>
      <c r="BA3021" s="83"/>
      <c r="BJ3021" s="54"/>
      <c r="BK3021" s="22"/>
      <c r="BL3021" s="24"/>
      <c r="BP3021" s="23"/>
      <c r="BQ3021" s="24"/>
      <c r="BR3021" s="22"/>
      <c r="BS3021" s="24"/>
      <c r="BT3021" s="24"/>
      <c r="BU3021" s="23"/>
      <c r="BV3021" s="26"/>
      <c r="BX3021" s="6"/>
      <c r="BY3021" s="24"/>
      <c r="BZ3021" s="109"/>
      <c r="CA3021" s="66"/>
      <c r="CB3021" s="5"/>
      <c r="CC3021" s="68"/>
      <c r="CD3021" s="67"/>
      <c r="CE3021" s="67"/>
      <c r="CF3021" s="64"/>
      <c r="CG3021" s="5"/>
      <c r="CH3021" s="69"/>
      <c r="CI3021" s="6"/>
      <c r="CJ3021" s="5"/>
      <c r="CK3021" s="25"/>
      <c r="CL3021" s="5"/>
      <c r="DN3021" s="14"/>
      <c r="DO3021" s="14"/>
      <c r="DP3021" s="5"/>
      <c r="DQ3021" s="25"/>
      <c r="DR3021" s="25"/>
      <c r="DS3021" s="96"/>
      <c r="DT3021" s="83"/>
      <c r="DU3021" s="14"/>
      <c r="DX3021" s="83"/>
      <c r="DY3021" s="83"/>
      <c r="DZ3021" s="83"/>
      <c r="EA3021" s="83"/>
      <c r="EJ3021" s="54"/>
      <c r="EK3021" s="22"/>
      <c r="EL3021" s="24"/>
      <c r="EP3021" s="23"/>
      <c r="EQ3021" s="24"/>
      <c r="ER3021" s="22"/>
      <c r="ES3021" s="24"/>
      <c r="ET3021" s="24"/>
      <c r="EU3021" s="23"/>
      <c r="EV3021" s="26"/>
      <c r="EX3021" s="6"/>
      <c r="EY3021" s="24"/>
      <c r="EZ3021" s="109"/>
      <c r="FA3021" s="66"/>
      <c r="FB3021" s="5"/>
      <c r="FC3021" s="68"/>
      <c r="FD3021" s="67"/>
      <c r="FE3021" s="67"/>
      <c r="FF3021" s="64"/>
      <c r="FG3021" s="5"/>
      <c r="FH3021" s="69"/>
      <c r="FI3021" s="6"/>
      <c r="FJ3021" s="5"/>
      <c r="FK3021" s="25"/>
      <c r="FL3021" s="5"/>
    </row>
    <row r="3022" spans="40:168">
      <c r="AN3022" s="14"/>
      <c r="AO3022" s="14"/>
      <c r="AP3022" s="5"/>
      <c r="AQ3022" s="25"/>
      <c r="AR3022" s="25"/>
      <c r="AS3022" s="96"/>
      <c r="AT3022" s="83"/>
      <c r="AU3022" s="14"/>
      <c r="AX3022" s="83"/>
      <c r="AY3022" s="83"/>
      <c r="AZ3022" s="83"/>
      <c r="BA3022" s="83"/>
      <c r="BJ3022" s="54"/>
      <c r="BK3022" s="22"/>
      <c r="BL3022" s="24"/>
      <c r="BP3022" s="23"/>
      <c r="BQ3022" s="24"/>
      <c r="BR3022" s="22"/>
      <c r="BS3022" s="24"/>
      <c r="BT3022" s="24"/>
      <c r="BU3022" s="23"/>
      <c r="BV3022" s="26"/>
      <c r="BX3022" s="6"/>
      <c r="BY3022" s="24"/>
      <c r="BZ3022" s="109"/>
      <c r="CA3022" s="66"/>
      <c r="CB3022" s="5"/>
      <c r="CC3022" s="68"/>
      <c r="CD3022" s="67"/>
      <c r="CE3022" s="67"/>
      <c r="CF3022" s="64"/>
      <c r="CG3022" s="5"/>
      <c r="CH3022" s="69"/>
      <c r="CI3022" s="6"/>
      <c r="CJ3022" s="5"/>
      <c r="CK3022" s="25"/>
      <c r="CL3022" s="5"/>
      <c r="DN3022" s="14"/>
      <c r="DO3022" s="14"/>
      <c r="DP3022" s="5"/>
      <c r="DQ3022" s="25"/>
      <c r="DR3022" s="25"/>
      <c r="DS3022" s="96"/>
      <c r="DT3022" s="83"/>
      <c r="DU3022" s="14"/>
      <c r="DX3022" s="83"/>
      <c r="DY3022" s="83"/>
      <c r="DZ3022" s="83"/>
      <c r="EA3022" s="83"/>
      <c r="EJ3022" s="54"/>
      <c r="EK3022" s="22"/>
      <c r="EL3022" s="24"/>
      <c r="EP3022" s="23"/>
      <c r="EQ3022" s="24"/>
      <c r="ER3022" s="22"/>
      <c r="ES3022" s="24"/>
      <c r="ET3022" s="24"/>
      <c r="EU3022" s="23"/>
      <c r="EV3022" s="26"/>
      <c r="EX3022" s="6"/>
      <c r="EY3022" s="24"/>
      <c r="EZ3022" s="109"/>
      <c r="FA3022" s="66"/>
      <c r="FB3022" s="5"/>
      <c r="FC3022" s="68"/>
      <c r="FD3022" s="67"/>
      <c r="FE3022" s="67"/>
      <c r="FF3022" s="64"/>
      <c r="FG3022" s="5"/>
      <c r="FH3022" s="69"/>
      <c r="FI3022" s="6"/>
      <c r="FJ3022" s="5"/>
      <c r="FK3022" s="25"/>
      <c r="FL3022" s="5"/>
    </row>
    <row r="3023" spans="40:168">
      <c r="AN3023" s="14"/>
      <c r="AO3023" s="14"/>
      <c r="AP3023" s="5"/>
      <c r="AQ3023" s="25"/>
      <c r="AR3023" s="25"/>
      <c r="AS3023" s="96"/>
      <c r="AT3023" s="83"/>
      <c r="AU3023" s="14"/>
      <c r="AX3023" s="83"/>
      <c r="AY3023" s="83"/>
      <c r="AZ3023" s="83"/>
      <c r="BA3023" s="83"/>
      <c r="BJ3023" s="54"/>
      <c r="BK3023" s="22"/>
      <c r="BL3023" s="24"/>
      <c r="BP3023" s="23"/>
      <c r="BQ3023" s="24"/>
      <c r="BR3023" s="22"/>
      <c r="BS3023" s="24"/>
      <c r="BT3023" s="24"/>
      <c r="BU3023" s="23"/>
      <c r="BV3023" s="26"/>
      <c r="BX3023" s="6"/>
      <c r="BY3023" s="24"/>
      <c r="BZ3023" s="109"/>
      <c r="CA3023" s="66"/>
      <c r="CB3023" s="5"/>
      <c r="CC3023" s="68"/>
      <c r="CD3023" s="67"/>
      <c r="CE3023" s="67"/>
      <c r="CF3023" s="64"/>
      <c r="CG3023" s="5"/>
      <c r="CH3023" s="69"/>
      <c r="CI3023" s="6"/>
      <c r="CJ3023" s="5"/>
      <c r="CK3023" s="25"/>
      <c r="CL3023" s="5"/>
      <c r="DN3023" s="14"/>
      <c r="DO3023" s="14"/>
      <c r="DP3023" s="5"/>
      <c r="DQ3023" s="25"/>
      <c r="DR3023" s="25"/>
      <c r="DS3023" s="96"/>
      <c r="DT3023" s="83"/>
      <c r="DU3023" s="14"/>
      <c r="DX3023" s="83"/>
      <c r="DY3023" s="83"/>
      <c r="DZ3023" s="83"/>
      <c r="EA3023" s="83"/>
      <c r="EJ3023" s="54"/>
      <c r="EK3023" s="22"/>
      <c r="EL3023" s="24"/>
      <c r="EP3023" s="23"/>
      <c r="EQ3023" s="24"/>
      <c r="ER3023" s="22"/>
      <c r="ES3023" s="24"/>
      <c r="ET3023" s="24"/>
      <c r="EU3023" s="23"/>
      <c r="EV3023" s="26"/>
      <c r="EX3023" s="6"/>
      <c r="EY3023" s="24"/>
      <c r="EZ3023" s="109"/>
      <c r="FA3023" s="66"/>
      <c r="FB3023" s="5"/>
      <c r="FC3023" s="68"/>
      <c r="FD3023" s="67"/>
      <c r="FE3023" s="67"/>
      <c r="FF3023" s="64"/>
      <c r="FG3023" s="5"/>
      <c r="FH3023" s="69"/>
      <c r="FI3023" s="6"/>
      <c r="FJ3023" s="5"/>
      <c r="FK3023" s="25"/>
      <c r="FL3023" s="5"/>
    </row>
    <row r="3024" spans="40:168">
      <c r="AN3024" s="14"/>
      <c r="AO3024" s="14"/>
      <c r="AP3024" s="5"/>
      <c r="AQ3024" s="25"/>
      <c r="AR3024" s="25"/>
      <c r="AS3024" s="96"/>
      <c r="AT3024" s="83"/>
      <c r="AU3024" s="14"/>
      <c r="AX3024" s="83"/>
      <c r="AY3024" s="83"/>
      <c r="AZ3024" s="83"/>
      <c r="BA3024" s="83"/>
      <c r="BJ3024" s="54"/>
      <c r="BK3024" s="22"/>
      <c r="BL3024" s="24"/>
      <c r="BP3024" s="23"/>
      <c r="BQ3024" s="24"/>
      <c r="BR3024" s="22"/>
      <c r="BS3024" s="24"/>
      <c r="BT3024" s="24"/>
      <c r="BU3024" s="23"/>
      <c r="BV3024" s="26"/>
      <c r="BX3024" s="6"/>
      <c r="BY3024" s="24"/>
      <c r="BZ3024" s="109"/>
      <c r="CA3024" s="66"/>
      <c r="CB3024" s="5"/>
      <c r="CC3024" s="68"/>
      <c r="CD3024" s="67"/>
      <c r="CE3024" s="67"/>
      <c r="CF3024" s="64"/>
      <c r="CG3024" s="5"/>
      <c r="CH3024" s="69"/>
      <c r="CI3024" s="6"/>
      <c r="CJ3024" s="5"/>
      <c r="CK3024" s="25"/>
      <c r="CL3024" s="5"/>
      <c r="DN3024" s="14"/>
      <c r="DO3024" s="14"/>
      <c r="DP3024" s="5"/>
      <c r="DQ3024" s="25"/>
      <c r="DR3024" s="25"/>
      <c r="DS3024" s="96"/>
      <c r="DT3024" s="83"/>
      <c r="DU3024" s="14"/>
      <c r="DX3024" s="83"/>
      <c r="DY3024" s="83"/>
      <c r="DZ3024" s="83"/>
      <c r="EA3024" s="83"/>
      <c r="EJ3024" s="54"/>
      <c r="EK3024" s="22"/>
      <c r="EL3024" s="24"/>
      <c r="EP3024" s="23"/>
      <c r="EQ3024" s="24"/>
      <c r="ER3024" s="22"/>
      <c r="ES3024" s="24"/>
      <c r="ET3024" s="24"/>
      <c r="EU3024" s="23"/>
      <c r="EV3024" s="26"/>
      <c r="EX3024" s="6"/>
      <c r="EY3024" s="24"/>
      <c r="EZ3024" s="109"/>
      <c r="FA3024" s="66"/>
      <c r="FB3024" s="5"/>
      <c r="FC3024" s="68"/>
      <c r="FD3024" s="67"/>
      <c r="FE3024" s="67"/>
      <c r="FF3024" s="64"/>
      <c r="FG3024" s="5"/>
      <c r="FH3024" s="69"/>
      <c r="FI3024" s="6"/>
      <c r="FJ3024" s="5"/>
      <c r="FK3024" s="25"/>
      <c r="FL3024" s="5"/>
    </row>
    <row r="3025" spans="40:168">
      <c r="AN3025" s="14"/>
      <c r="AO3025" s="14"/>
      <c r="AP3025" s="5"/>
      <c r="AQ3025" s="25"/>
      <c r="AR3025" s="25"/>
      <c r="AS3025" s="96"/>
      <c r="AT3025" s="83"/>
      <c r="AU3025" s="14"/>
      <c r="AX3025" s="83"/>
      <c r="AY3025" s="83"/>
      <c r="AZ3025" s="83"/>
      <c r="BA3025" s="83"/>
      <c r="BJ3025" s="54"/>
      <c r="BK3025" s="22"/>
      <c r="BL3025" s="24"/>
      <c r="BP3025" s="23"/>
      <c r="BQ3025" s="24"/>
      <c r="BR3025" s="22"/>
      <c r="BS3025" s="24"/>
      <c r="BT3025" s="24"/>
      <c r="BU3025" s="23"/>
      <c r="BV3025" s="26"/>
      <c r="BX3025" s="6"/>
      <c r="BY3025" s="24"/>
      <c r="BZ3025" s="109"/>
      <c r="CA3025" s="66"/>
      <c r="CB3025" s="5"/>
      <c r="CC3025" s="68"/>
      <c r="CD3025" s="67"/>
      <c r="CE3025" s="67"/>
      <c r="CF3025" s="64"/>
      <c r="CG3025" s="5"/>
      <c r="CH3025" s="69"/>
      <c r="CI3025" s="6"/>
      <c r="CJ3025" s="5"/>
      <c r="CK3025" s="25"/>
      <c r="CL3025" s="5"/>
      <c r="DN3025" s="14"/>
      <c r="DO3025" s="14"/>
      <c r="DP3025" s="5"/>
      <c r="DQ3025" s="25"/>
      <c r="DR3025" s="25"/>
      <c r="DS3025" s="96"/>
      <c r="DT3025" s="83"/>
      <c r="DU3025" s="14"/>
      <c r="DX3025" s="83"/>
      <c r="DY3025" s="83"/>
      <c r="DZ3025" s="83"/>
      <c r="EA3025" s="83"/>
      <c r="EJ3025" s="54"/>
      <c r="EK3025" s="22"/>
      <c r="EL3025" s="24"/>
      <c r="EP3025" s="23"/>
      <c r="EQ3025" s="24"/>
      <c r="ER3025" s="22"/>
      <c r="ES3025" s="24"/>
      <c r="ET3025" s="24"/>
      <c r="EU3025" s="23"/>
      <c r="EV3025" s="26"/>
      <c r="EX3025" s="6"/>
      <c r="EY3025" s="24"/>
      <c r="EZ3025" s="109"/>
      <c r="FA3025" s="66"/>
      <c r="FB3025" s="5"/>
      <c r="FC3025" s="68"/>
      <c r="FD3025" s="67"/>
      <c r="FE3025" s="67"/>
      <c r="FF3025" s="64"/>
      <c r="FG3025" s="5"/>
      <c r="FH3025" s="69"/>
      <c r="FI3025" s="6"/>
      <c r="FJ3025" s="5"/>
      <c r="FK3025" s="25"/>
      <c r="FL3025" s="5"/>
    </row>
    <row r="3026" spans="40:168">
      <c r="AN3026" s="14"/>
      <c r="AO3026" s="14"/>
      <c r="AP3026" s="5"/>
      <c r="AQ3026" s="25"/>
      <c r="AR3026" s="25"/>
      <c r="AS3026" s="96"/>
      <c r="AT3026" s="83"/>
      <c r="AU3026" s="14"/>
      <c r="AX3026" s="83"/>
      <c r="AY3026" s="83"/>
      <c r="AZ3026" s="83"/>
      <c r="BA3026" s="83"/>
      <c r="BJ3026" s="54"/>
      <c r="BK3026" s="22"/>
      <c r="BL3026" s="24"/>
      <c r="BP3026" s="23"/>
      <c r="BQ3026" s="24"/>
      <c r="BR3026" s="22"/>
      <c r="BS3026" s="24"/>
      <c r="BT3026" s="24"/>
      <c r="BU3026" s="23"/>
      <c r="BV3026" s="26"/>
      <c r="BX3026" s="6"/>
      <c r="BY3026" s="24"/>
      <c r="BZ3026" s="109"/>
      <c r="CA3026" s="66"/>
      <c r="CB3026" s="5"/>
      <c r="CC3026" s="68"/>
      <c r="CD3026" s="67"/>
      <c r="CE3026" s="67"/>
      <c r="CF3026" s="64"/>
      <c r="CG3026" s="5"/>
      <c r="CH3026" s="69"/>
      <c r="CI3026" s="6"/>
      <c r="CJ3026" s="5"/>
      <c r="CK3026" s="25"/>
      <c r="CL3026" s="5"/>
      <c r="DN3026" s="14"/>
      <c r="DO3026" s="14"/>
      <c r="DP3026" s="5"/>
      <c r="DQ3026" s="25"/>
      <c r="DR3026" s="25"/>
      <c r="DS3026" s="96"/>
      <c r="DT3026" s="83"/>
      <c r="DU3026" s="14"/>
      <c r="DX3026" s="83"/>
      <c r="DY3026" s="83"/>
      <c r="DZ3026" s="83"/>
      <c r="EA3026" s="83"/>
      <c r="EJ3026" s="54"/>
      <c r="EK3026" s="22"/>
      <c r="EL3026" s="24"/>
      <c r="EP3026" s="23"/>
      <c r="EQ3026" s="24"/>
      <c r="ER3026" s="22"/>
      <c r="ES3026" s="24"/>
      <c r="ET3026" s="24"/>
      <c r="EU3026" s="23"/>
      <c r="EV3026" s="26"/>
      <c r="EX3026" s="6"/>
      <c r="EY3026" s="24"/>
      <c r="EZ3026" s="109"/>
      <c r="FA3026" s="66"/>
      <c r="FB3026" s="5"/>
      <c r="FC3026" s="68"/>
      <c r="FD3026" s="67"/>
      <c r="FE3026" s="67"/>
      <c r="FF3026" s="64"/>
      <c r="FG3026" s="5"/>
      <c r="FH3026" s="69"/>
      <c r="FI3026" s="6"/>
      <c r="FJ3026" s="5"/>
      <c r="FK3026" s="25"/>
      <c r="FL3026" s="5"/>
    </row>
    <row r="3027" spans="40:168">
      <c r="AN3027" s="14"/>
      <c r="AO3027" s="14"/>
      <c r="AP3027" s="5"/>
      <c r="AQ3027" s="25"/>
      <c r="AR3027" s="25"/>
      <c r="AS3027" s="96"/>
      <c r="AT3027" s="83"/>
      <c r="AU3027" s="14"/>
      <c r="AX3027" s="83"/>
      <c r="AY3027" s="83"/>
      <c r="AZ3027" s="83"/>
      <c r="BA3027" s="83"/>
      <c r="BJ3027" s="54"/>
      <c r="BK3027" s="22"/>
      <c r="BL3027" s="24"/>
      <c r="BP3027" s="23"/>
      <c r="BQ3027" s="24"/>
      <c r="BR3027" s="22"/>
      <c r="BS3027" s="24"/>
      <c r="BT3027" s="24"/>
      <c r="BU3027" s="23"/>
      <c r="BV3027" s="26"/>
      <c r="BX3027" s="6"/>
      <c r="BY3027" s="24"/>
      <c r="BZ3027" s="109"/>
      <c r="CA3027" s="66"/>
      <c r="CB3027" s="5"/>
      <c r="CC3027" s="68"/>
      <c r="CD3027" s="67"/>
      <c r="CE3027" s="67"/>
      <c r="CF3027" s="64"/>
      <c r="CG3027" s="5"/>
      <c r="CH3027" s="69"/>
      <c r="CI3027" s="6"/>
      <c r="CJ3027" s="5"/>
      <c r="CK3027" s="25"/>
      <c r="CL3027" s="5"/>
      <c r="DN3027" s="14"/>
      <c r="DO3027" s="14"/>
      <c r="DP3027" s="5"/>
      <c r="DQ3027" s="25"/>
      <c r="DR3027" s="25"/>
      <c r="DS3027" s="96"/>
      <c r="DT3027" s="83"/>
      <c r="DU3027" s="14"/>
      <c r="DX3027" s="83"/>
      <c r="DY3027" s="83"/>
      <c r="DZ3027" s="83"/>
      <c r="EA3027" s="83"/>
      <c r="EJ3027" s="54"/>
      <c r="EK3027" s="22"/>
      <c r="EL3027" s="24"/>
      <c r="EP3027" s="23"/>
      <c r="EQ3027" s="24"/>
      <c r="ER3027" s="22"/>
      <c r="ES3027" s="24"/>
      <c r="ET3027" s="24"/>
      <c r="EU3027" s="23"/>
      <c r="EV3027" s="26"/>
      <c r="EX3027" s="6"/>
      <c r="EY3027" s="24"/>
      <c r="EZ3027" s="109"/>
      <c r="FA3027" s="66"/>
      <c r="FB3027" s="5"/>
      <c r="FC3027" s="68"/>
      <c r="FD3027" s="67"/>
      <c r="FE3027" s="67"/>
      <c r="FF3027" s="64"/>
      <c r="FG3027" s="5"/>
      <c r="FH3027" s="69"/>
      <c r="FI3027" s="6"/>
      <c r="FJ3027" s="5"/>
      <c r="FK3027" s="25"/>
      <c r="FL3027" s="5"/>
    </row>
    <row r="3028" spans="40:168">
      <c r="AN3028" s="14"/>
      <c r="AO3028" s="14"/>
      <c r="AP3028" s="5"/>
      <c r="AQ3028" s="25"/>
      <c r="AR3028" s="25"/>
      <c r="AS3028" s="96"/>
      <c r="AT3028" s="83"/>
      <c r="AU3028" s="14"/>
      <c r="AX3028" s="83"/>
      <c r="AY3028" s="83"/>
      <c r="AZ3028" s="83"/>
      <c r="BA3028" s="83"/>
      <c r="BJ3028" s="54"/>
      <c r="BK3028" s="22"/>
      <c r="BL3028" s="24"/>
      <c r="BP3028" s="23"/>
      <c r="BQ3028" s="24"/>
      <c r="BR3028" s="22"/>
      <c r="BS3028" s="24"/>
      <c r="BT3028" s="24"/>
      <c r="BU3028" s="23"/>
      <c r="BV3028" s="26"/>
      <c r="BX3028" s="6"/>
      <c r="BY3028" s="24"/>
      <c r="BZ3028" s="109"/>
      <c r="CA3028" s="66"/>
      <c r="CB3028" s="5"/>
      <c r="CC3028" s="68"/>
      <c r="CD3028" s="67"/>
      <c r="CE3028" s="67"/>
      <c r="CF3028" s="64"/>
      <c r="CG3028" s="5"/>
      <c r="CH3028" s="69"/>
      <c r="CI3028" s="6"/>
      <c r="CJ3028" s="5"/>
      <c r="CK3028" s="25"/>
      <c r="CL3028" s="5"/>
      <c r="DN3028" s="14"/>
      <c r="DO3028" s="14"/>
      <c r="DP3028" s="5"/>
      <c r="DQ3028" s="25"/>
      <c r="DR3028" s="25"/>
      <c r="DS3028" s="96"/>
      <c r="DT3028" s="83"/>
      <c r="DU3028" s="14"/>
      <c r="DX3028" s="83"/>
      <c r="DY3028" s="83"/>
      <c r="DZ3028" s="83"/>
      <c r="EA3028" s="83"/>
      <c r="EJ3028" s="54"/>
      <c r="EK3028" s="22"/>
      <c r="EL3028" s="24"/>
      <c r="EP3028" s="23"/>
      <c r="EQ3028" s="24"/>
      <c r="ER3028" s="22"/>
      <c r="ES3028" s="24"/>
      <c r="ET3028" s="24"/>
      <c r="EU3028" s="23"/>
      <c r="EV3028" s="26"/>
      <c r="EX3028" s="6"/>
      <c r="EY3028" s="24"/>
      <c r="EZ3028" s="109"/>
      <c r="FA3028" s="66"/>
      <c r="FB3028" s="5"/>
      <c r="FC3028" s="68"/>
      <c r="FD3028" s="67"/>
      <c r="FE3028" s="67"/>
      <c r="FF3028" s="64"/>
      <c r="FG3028" s="5"/>
      <c r="FH3028" s="69"/>
      <c r="FI3028" s="6"/>
      <c r="FJ3028" s="5"/>
      <c r="FK3028" s="25"/>
      <c r="FL3028" s="5"/>
    </row>
    <row r="3029" spans="40:168">
      <c r="AN3029" s="14"/>
      <c r="AO3029" s="14"/>
      <c r="AP3029" s="5"/>
      <c r="AQ3029" s="25"/>
      <c r="AR3029" s="25"/>
      <c r="AS3029" s="96"/>
      <c r="AT3029" s="83"/>
      <c r="AU3029" s="14"/>
      <c r="AX3029" s="83"/>
      <c r="AY3029" s="83"/>
      <c r="AZ3029" s="83"/>
      <c r="BA3029" s="83"/>
      <c r="BJ3029" s="54"/>
      <c r="BK3029" s="22"/>
      <c r="BL3029" s="24"/>
      <c r="BP3029" s="23"/>
      <c r="BQ3029" s="24"/>
      <c r="BR3029" s="22"/>
      <c r="BS3029" s="24"/>
      <c r="BT3029" s="24"/>
      <c r="BU3029" s="23"/>
      <c r="BV3029" s="26"/>
      <c r="BX3029" s="6"/>
      <c r="BY3029" s="24"/>
      <c r="BZ3029" s="109"/>
      <c r="CA3029" s="66"/>
      <c r="CB3029" s="5"/>
      <c r="CC3029" s="68"/>
      <c r="CD3029" s="67"/>
      <c r="CE3029" s="67"/>
      <c r="CF3029" s="64"/>
      <c r="CG3029" s="5"/>
      <c r="CH3029" s="69"/>
      <c r="CI3029" s="6"/>
      <c r="CJ3029" s="5"/>
      <c r="CK3029" s="25"/>
      <c r="CL3029" s="5"/>
      <c r="DN3029" s="14"/>
      <c r="DO3029" s="14"/>
      <c r="DP3029" s="5"/>
      <c r="DQ3029" s="25"/>
      <c r="DR3029" s="25"/>
      <c r="DS3029" s="96"/>
      <c r="DT3029" s="83"/>
      <c r="DU3029" s="14"/>
      <c r="DX3029" s="83"/>
      <c r="DY3029" s="83"/>
      <c r="DZ3029" s="83"/>
      <c r="EA3029" s="83"/>
      <c r="EJ3029" s="54"/>
      <c r="EK3029" s="22"/>
      <c r="EL3029" s="24"/>
      <c r="EP3029" s="23"/>
      <c r="EQ3029" s="24"/>
      <c r="ER3029" s="22"/>
      <c r="ES3029" s="24"/>
      <c r="ET3029" s="24"/>
      <c r="EU3029" s="23"/>
      <c r="EV3029" s="26"/>
      <c r="EX3029" s="6"/>
      <c r="EY3029" s="24"/>
      <c r="EZ3029" s="109"/>
      <c r="FA3029" s="66"/>
      <c r="FB3029" s="5"/>
      <c r="FC3029" s="68"/>
      <c r="FD3029" s="67"/>
      <c r="FE3029" s="67"/>
      <c r="FF3029" s="64"/>
      <c r="FG3029" s="5"/>
      <c r="FH3029" s="69"/>
      <c r="FI3029" s="6"/>
      <c r="FJ3029" s="5"/>
      <c r="FK3029" s="25"/>
      <c r="FL3029" s="5"/>
    </row>
    <row r="3030" spans="40:168">
      <c r="AN3030" s="14"/>
      <c r="AO3030" s="14"/>
      <c r="AP3030" s="5"/>
      <c r="AQ3030" s="25"/>
      <c r="AR3030" s="25"/>
      <c r="AS3030" s="96"/>
      <c r="AT3030" s="83"/>
      <c r="AU3030" s="14"/>
      <c r="AX3030" s="83"/>
      <c r="AY3030" s="83"/>
      <c r="AZ3030" s="83"/>
      <c r="BA3030" s="83"/>
      <c r="BJ3030" s="54"/>
      <c r="BK3030" s="22"/>
      <c r="BL3030" s="24"/>
      <c r="BP3030" s="23"/>
      <c r="BQ3030" s="24"/>
      <c r="BR3030" s="22"/>
      <c r="BS3030" s="24"/>
      <c r="BT3030" s="24"/>
      <c r="BU3030" s="23"/>
      <c r="BV3030" s="26"/>
      <c r="BX3030" s="6"/>
      <c r="BY3030" s="24"/>
      <c r="BZ3030" s="109"/>
      <c r="CA3030" s="66"/>
      <c r="CB3030" s="5"/>
      <c r="CC3030" s="68"/>
      <c r="CD3030" s="67"/>
      <c r="CE3030" s="67"/>
      <c r="CF3030" s="64"/>
      <c r="CG3030" s="5"/>
      <c r="CH3030" s="69"/>
      <c r="CI3030" s="6"/>
      <c r="CJ3030" s="5"/>
      <c r="CK3030" s="25"/>
      <c r="CL3030" s="5"/>
      <c r="DN3030" s="14"/>
      <c r="DO3030" s="14"/>
      <c r="DP3030" s="5"/>
      <c r="DQ3030" s="25"/>
      <c r="DR3030" s="25"/>
      <c r="DS3030" s="96"/>
      <c r="DT3030" s="83"/>
      <c r="DU3030" s="14"/>
      <c r="DX3030" s="83"/>
      <c r="DY3030" s="83"/>
      <c r="DZ3030" s="83"/>
      <c r="EA3030" s="83"/>
      <c r="EJ3030" s="54"/>
      <c r="EK3030" s="22"/>
      <c r="EL3030" s="24"/>
      <c r="EP3030" s="23"/>
      <c r="EQ3030" s="24"/>
      <c r="ER3030" s="22"/>
      <c r="ES3030" s="24"/>
      <c r="ET3030" s="24"/>
      <c r="EU3030" s="23"/>
      <c r="EV3030" s="26"/>
      <c r="EX3030" s="6"/>
      <c r="EY3030" s="24"/>
      <c r="EZ3030" s="109"/>
      <c r="FA3030" s="66"/>
      <c r="FB3030" s="5"/>
      <c r="FC3030" s="68"/>
      <c r="FD3030" s="67"/>
      <c r="FE3030" s="67"/>
      <c r="FF3030" s="64"/>
      <c r="FG3030" s="5"/>
      <c r="FH3030" s="69"/>
      <c r="FI3030" s="6"/>
      <c r="FJ3030" s="5"/>
      <c r="FK3030" s="25"/>
      <c r="FL3030" s="5"/>
    </row>
    <row r="3031" spans="40:168">
      <c r="AN3031" s="14"/>
      <c r="AO3031" s="14"/>
      <c r="AP3031" s="5"/>
      <c r="AQ3031" s="25"/>
      <c r="AR3031" s="25"/>
      <c r="AS3031" s="96"/>
      <c r="AT3031" s="83"/>
      <c r="AU3031" s="14"/>
      <c r="AX3031" s="83"/>
      <c r="AY3031" s="83"/>
      <c r="AZ3031" s="83"/>
      <c r="BA3031" s="83"/>
      <c r="BJ3031" s="54"/>
      <c r="BK3031" s="22"/>
      <c r="BL3031" s="24"/>
      <c r="BP3031" s="23"/>
      <c r="BQ3031" s="24"/>
      <c r="BR3031" s="22"/>
      <c r="BS3031" s="24"/>
      <c r="BT3031" s="24"/>
      <c r="BU3031" s="23"/>
      <c r="BV3031" s="26"/>
      <c r="BX3031" s="6"/>
      <c r="BY3031" s="24"/>
      <c r="BZ3031" s="109"/>
      <c r="CA3031" s="66"/>
      <c r="CB3031" s="5"/>
      <c r="CC3031" s="68"/>
      <c r="CD3031" s="67"/>
      <c r="CE3031" s="67"/>
      <c r="CF3031" s="64"/>
      <c r="CG3031" s="5"/>
      <c r="CH3031" s="69"/>
      <c r="CI3031" s="6"/>
      <c r="CJ3031" s="5"/>
      <c r="CK3031" s="25"/>
      <c r="CL3031" s="5"/>
      <c r="DN3031" s="14"/>
      <c r="DO3031" s="14"/>
      <c r="DP3031" s="5"/>
      <c r="DQ3031" s="25"/>
      <c r="DR3031" s="25"/>
      <c r="DS3031" s="96"/>
      <c r="DT3031" s="83"/>
      <c r="DU3031" s="14"/>
      <c r="DX3031" s="83"/>
      <c r="DY3031" s="83"/>
      <c r="DZ3031" s="83"/>
      <c r="EA3031" s="83"/>
      <c r="EJ3031" s="54"/>
      <c r="EK3031" s="22"/>
      <c r="EL3031" s="24"/>
      <c r="EP3031" s="23"/>
      <c r="EQ3031" s="24"/>
      <c r="ER3031" s="22"/>
      <c r="ES3031" s="24"/>
      <c r="ET3031" s="24"/>
      <c r="EU3031" s="23"/>
      <c r="EV3031" s="26"/>
      <c r="EX3031" s="6"/>
      <c r="EY3031" s="24"/>
      <c r="EZ3031" s="109"/>
      <c r="FA3031" s="66"/>
      <c r="FB3031" s="5"/>
      <c r="FC3031" s="68"/>
      <c r="FD3031" s="67"/>
      <c r="FE3031" s="67"/>
      <c r="FF3031" s="64"/>
      <c r="FG3031" s="5"/>
      <c r="FH3031" s="69"/>
      <c r="FI3031" s="6"/>
      <c r="FJ3031" s="5"/>
      <c r="FK3031" s="25"/>
      <c r="FL3031" s="5"/>
    </row>
    <row r="3032" spans="40:168">
      <c r="AN3032" s="14"/>
      <c r="AO3032" s="14"/>
      <c r="AP3032" s="5"/>
      <c r="AQ3032" s="25"/>
      <c r="AR3032" s="25"/>
      <c r="AS3032" s="96"/>
      <c r="AT3032" s="83"/>
      <c r="AU3032" s="14"/>
      <c r="AX3032" s="83"/>
      <c r="AY3032" s="83"/>
      <c r="AZ3032" s="83"/>
      <c r="BA3032" s="83"/>
      <c r="BJ3032" s="54"/>
      <c r="BK3032" s="22"/>
      <c r="BL3032" s="24"/>
      <c r="BP3032" s="23"/>
      <c r="BQ3032" s="24"/>
      <c r="BR3032" s="22"/>
      <c r="BS3032" s="24"/>
      <c r="BT3032" s="24"/>
      <c r="BU3032" s="23"/>
      <c r="BV3032" s="26"/>
      <c r="BX3032" s="6"/>
      <c r="BY3032" s="24"/>
      <c r="BZ3032" s="109"/>
      <c r="CA3032" s="66"/>
      <c r="CB3032" s="5"/>
      <c r="CC3032" s="68"/>
      <c r="CD3032" s="67"/>
      <c r="CE3032" s="67"/>
      <c r="CF3032" s="64"/>
      <c r="CG3032" s="5"/>
      <c r="CH3032" s="69"/>
      <c r="CI3032" s="6"/>
      <c r="CJ3032" s="5"/>
      <c r="CK3032" s="25"/>
      <c r="CL3032" s="5"/>
      <c r="DN3032" s="14"/>
      <c r="DO3032" s="14"/>
      <c r="DP3032" s="5"/>
      <c r="DQ3032" s="25"/>
      <c r="DR3032" s="25"/>
      <c r="DS3032" s="96"/>
      <c r="DT3032" s="83"/>
      <c r="DU3032" s="14"/>
      <c r="DX3032" s="83"/>
      <c r="DY3032" s="83"/>
      <c r="DZ3032" s="83"/>
      <c r="EA3032" s="83"/>
      <c r="EJ3032" s="54"/>
      <c r="EK3032" s="22"/>
      <c r="EL3032" s="24"/>
      <c r="EP3032" s="23"/>
      <c r="EQ3032" s="24"/>
      <c r="ER3032" s="22"/>
      <c r="ES3032" s="24"/>
      <c r="ET3032" s="24"/>
      <c r="EU3032" s="23"/>
      <c r="EV3032" s="26"/>
      <c r="EX3032" s="6"/>
      <c r="EY3032" s="24"/>
      <c r="EZ3032" s="109"/>
      <c r="FA3032" s="66"/>
      <c r="FB3032" s="5"/>
      <c r="FC3032" s="68"/>
      <c r="FD3032" s="67"/>
      <c r="FE3032" s="67"/>
      <c r="FF3032" s="64"/>
      <c r="FG3032" s="5"/>
      <c r="FH3032" s="69"/>
      <c r="FI3032" s="6"/>
      <c r="FJ3032" s="5"/>
      <c r="FK3032" s="25"/>
      <c r="FL3032" s="5"/>
    </row>
    <row r="3033" spans="40:168">
      <c r="AN3033" s="14"/>
      <c r="AO3033" s="14"/>
      <c r="AP3033" s="5"/>
      <c r="AQ3033" s="25"/>
      <c r="AR3033" s="25"/>
      <c r="AS3033" s="96"/>
      <c r="AT3033" s="83"/>
      <c r="AU3033" s="14"/>
      <c r="AX3033" s="83"/>
      <c r="AY3033" s="83"/>
      <c r="AZ3033" s="83"/>
      <c r="BA3033" s="83"/>
      <c r="BJ3033" s="54"/>
      <c r="BK3033" s="22"/>
      <c r="BL3033" s="24"/>
      <c r="BP3033" s="23"/>
      <c r="BQ3033" s="24"/>
      <c r="BR3033" s="22"/>
      <c r="BS3033" s="24"/>
      <c r="BT3033" s="24"/>
      <c r="BU3033" s="23"/>
      <c r="BV3033" s="26"/>
      <c r="BX3033" s="6"/>
      <c r="BY3033" s="24"/>
      <c r="BZ3033" s="109"/>
      <c r="CA3033" s="66"/>
      <c r="CB3033" s="5"/>
      <c r="CC3033" s="68"/>
      <c r="CD3033" s="67"/>
      <c r="CE3033" s="67"/>
      <c r="CF3033" s="64"/>
      <c r="CG3033" s="5"/>
      <c r="CH3033" s="69"/>
      <c r="CI3033" s="6"/>
      <c r="CJ3033" s="5"/>
      <c r="CK3033" s="25"/>
      <c r="CL3033" s="5"/>
      <c r="DN3033" s="14"/>
      <c r="DO3033" s="14"/>
      <c r="DP3033" s="5"/>
      <c r="DQ3033" s="25"/>
      <c r="DR3033" s="25"/>
      <c r="DS3033" s="96"/>
      <c r="DT3033" s="83"/>
      <c r="DU3033" s="14"/>
      <c r="DX3033" s="83"/>
      <c r="DY3033" s="83"/>
      <c r="DZ3033" s="83"/>
      <c r="EA3033" s="83"/>
      <c r="EJ3033" s="54"/>
      <c r="EK3033" s="22"/>
      <c r="EL3033" s="24"/>
      <c r="EP3033" s="23"/>
      <c r="EQ3033" s="24"/>
      <c r="ER3033" s="22"/>
      <c r="ES3033" s="24"/>
      <c r="ET3033" s="24"/>
      <c r="EU3033" s="23"/>
      <c r="EV3033" s="26"/>
      <c r="EX3033" s="6"/>
      <c r="EY3033" s="24"/>
      <c r="EZ3033" s="109"/>
      <c r="FA3033" s="66"/>
      <c r="FB3033" s="5"/>
      <c r="FC3033" s="68"/>
      <c r="FD3033" s="67"/>
      <c r="FE3033" s="67"/>
      <c r="FF3033" s="64"/>
      <c r="FG3033" s="5"/>
      <c r="FH3033" s="69"/>
      <c r="FI3033" s="6"/>
      <c r="FJ3033" s="5"/>
      <c r="FK3033" s="25"/>
      <c r="FL3033" s="5"/>
    </row>
    <row r="3034" spans="40:168">
      <c r="AN3034" s="14"/>
      <c r="AO3034" s="14"/>
      <c r="AP3034" s="5"/>
      <c r="AQ3034" s="25"/>
      <c r="AR3034" s="25"/>
      <c r="AS3034" s="96"/>
      <c r="AT3034" s="83"/>
      <c r="AU3034" s="14"/>
      <c r="AX3034" s="83"/>
      <c r="AY3034" s="83"/>
      <c r="AZ3034" s="83"/>
      <c r="BA3034" s="83"/>
      <c r="BJ3034" s="54"/>
      <c r="BK3034" s="22"/>
      <c r="BL3034" s="24"/>
      <c r="BP3034" s="23"/>
      <c r="BQ3034" s="24"/>
      <c r="BR3034" s="22"/>
      <c r="BS3034" s="24"/>
      <c r="BT3034" s="24"/>
      <c r="BU3034" s="23"/>
      <c r="BV3034" s="26"/>
      <c r="BX3034" s="6"/>
      <c r="BY3034" s="24"/>
      <c r="BZ3034" s="109"/>
      <c r="CA3034" s="66"/>
      <c r="CB3034" s="5"/>
      <c r="CC3034" s="68"/>
      <c r="CD3034" s="67"/>
      <c r="CE3034" s="67"/>
      <c r="CF3034" s="64"/>
      <c r="CG3034" s="5"/>
      <c r="CH3034" s="69"/>
      <c r="CI3034" s="6"/>
      <c r="CJ3034" s="5"/>
      <c r="CK3034" s="25"/>
      <c r="CL3034" s="5"/>
      <c r="DN3034" s="14"/>
      <c r="DO3034" s="14"/>
      <c r="DP3034" s="5"/>
      <c r="DQ3034" s="25"/>
      <c r="DR3034" s="25"/>
      <c r="DS3034" s="96"/>
      <c r="DT3034" s="83"/>
      <c r="DU3034" s="14"/>
      <c r="DX3034" s="83"/>
      <c r="DY3034" s="83"/>
      <c r="DZ3034" s="83"/>
      <c r="EA3034" s="83"/>
      <c r="EJ3034" s="54"/>
      <c r="EK3034" s="22"/>
      <c r="EL3034" s="24"/>
      <c r="EP3034" s="23"/>
      <c r="EQ3034" s="24"/>
      <c r="ER3034" s="22"/>
      <c r="ES3034" s="24"/>
      <c r="ET3034" s="24"/>
      <c r="EU3034" s="23"/>
      <c r="EV3034" s="26"/>
      <c r="EX3034" s="6"/>
      <c r="EY3034" s="24"/>
      <c r="EZ3034" s="109"/>
      <c r="FA3034" s="66"/>
      <c r="FB3034" s="5"/>
      <c r="FC3034" s="68"/>
      <c r="FD3034" s="67"/>
      <c r="FE3034" s="67"/>
      <c r="FF3034" s="64"/>
      <c r="FG3034" s="5"/>
      <c r="FH3034" s="69"/>
      <c r="FI3034" s="6"/>
      <c r="FJ3034" s="5"/>
      <c r="FK3034" s="25"/>
      <c r="FL3034" s="5"/>
    </row>
    <row r="3035" spans="40:168">
      <c r="AN3035" s="14"/>
      <c r="AO3035" s="14"/>
      <c r="AP3035" s="5"/>
      <c r="AQ3035" s="25"/>
      <c r="AR3035" s="25"/>
      <c r="AS3035" s="96"/>
      <c r="AT3035" s="83"/>
      <c r="AU3035" s="14"/>
      <c r="AX3035" s="83"/>
      <c r="AY3035" s="83"/>
      <c r="AZ3035" s="83"/>
      <c r="BA3035" s="83"/>
      <c r="BJ3035" s="54"/>
      <c r="BK3035" s="22"/>
      <c r="BL3035" s="24"/>
      <c r="BP3035" s="23"/>
      <c r="BQ3035" s="24"/>
      <c r="BR3035" s="22"/>
      <c r="BS3035" s="24"/>
      <c r="BT3035" s="24"/>
      <c r="BU3035" s="23"/>
      <c r="BV3035" s="26"/>
      <c r="BX3035" s="6"/>
      <c r="BY3035" s="24"/>
      <c r="BZ3035" s="109"/>
      <c r="CA3035" s="66"/>
      <c r="CB3035" s="5"/>
      <c r="CC3035" s="68"/>
      <c r="CD3035" s="67"/>
      <c r="CE3035" s="67"/>
      <c r="CF3035" s="64"/>
      <c r="CG3035" s="5"/>
      <c r="CH3035" s="69"/>
      <c r="CI3035" s="6"/>
      <c r="CJ3035" s="5"/>
      <c r="CK3035" s="25"/>
      <c r="CL3035" s="5"/>
      <c r="DN3035" s="14"/>
      <c r="DO3035" s="14"/>
      <c r="DP3035" s="5"/>
      <c r="DQ3035" s="25"/>
      <c r="DR3035" s="25"/>
      <c r="DS3035" s="96"/>
      <c r="DT3035" s="83"/>
      <c r="DU3035" s="14"/>
      <c r="DX3035" s="83"/>
      <c r="DY3035" s="83"/>
      <c r="DZ3035" s="83"/>
      <c r="EA3035" s="83"/>
      <c r="EJ3035" s="54"/>
      <c r="EK3035" s="22"/>
      <c r="EL3035" s="24"/>
      <c r="EP3035" s="23"/>
      <c r="EQ3035" s="24"/>
      <c r="ER3035" s="22"/>
      <c r="ES3035" s="24"/>
      <c r="ET3035" s="24"/>
      <c r="EU3035" s="23"/>
      <c r="EV3035" s="26"/>
      <c r="EX3035" s="6"/>
      <c r="EY3035" s="24"/>
      <c r="EZ3035" s="109"/>
      <c r="FA3035" s="66"/>
      <c r="FB3035" s="5"/>
      <c r="FC3035" s="68"/>
      <c r="FD3035" s="67"/>
      <c r="FE3035" s="67"/>
      <c r="FF3035" s="64"/>
      <c r="FG3035" s="5"/>
      <c r="FH3035" s="69"/>
      <c r="FI3035" s="6"/>
      <c r="FJ3035" s="5"/>
      <c r="FK3035" s="25"/>
      <c r="FL3035" s="5"/>
    </row>
    <row r="3036" spans="40:168">
      <c r="AN3036" s="14"/>
      <c r="AO3036" s="14"/>
      <c r="AP3036" s="5"/>
      <c r="AQ3036" s="25"/>
      <c r="AR3036" s="25"/>
      <c r="AS3036" s="96"/>
      <c r="AT3036" s="83"/>
      <c r="AU3036" s="14"/>
      <c r="AX3036" s="83"/>
      <c r="AY3036" s="83"/>
      <c r="AZ3036" s="83"/>
      <c r="BA3036" s="83"/>
      <c r="BJ3036" s="54"/>
      <c r="BK3036" s="22"/>
      <c r="BL3036" s="24"/>
      <c r="BP3036" s="23"/>
      <c r="BQ3036" s="24"/>
      <c r="BR3036" s="22"/>
      <c r="BS3036" s="24"/>
      <c r="BT3036" s="24"/>
      <c r="BU3036" s="23"/>
      <c r="BV3036" s="26"/>
      <c r="BX3036" s="6"/>
      <c r="BY3036" s="24"/>
      <c r="BZ3036" s="109"/>
      <c r="CA3036" s="66"/>
      <c r="CB3036" s="5"/>
      <c r="CC3036" s="68"/>
      <c r="CD3036" s="67"/>
      <c r="CE3036" s="67"/>
      <c r="CF3036" s="64"/>
      <c r="CG3036" s="5"/>
      <c r="CH3036" s="69"/>
      <c r="CI3036" s="6"/>
      <c r="CJ3036" s="5"/>
      <c r="CK3036" s="25"/>
      <c r="CL3036" s="5"/>
      <c r="DN3036" s="14"/>
      <c r="DO3036" s="14"/>
      <c r="DP3036" s="5"/>
      <c r="DQ3036" s="25"/>
      <c r="DR3036" s="25"/>
      <c r="DS3036" s="96"/>
      <c r="DT3036" s="83"/>
      <c r="DU3036" s="14"/>
      <c r="DX3036" s="83"/>
      <c r="DY3036" s="83"/>
      <c r="DZ3036" s="83"/>
      <c r="EA3036" s="83"/>
      <c r="EJ3036" s="54"/>
      <c r="EK3036" s="22"/>
      <c r="EL3036" s="24"/>
      <c r="EP3036" s="23"/>
      <c r="EQ3036" s="24"/>
      <c r="ER3036" s="22"/>
      <c r="ES3036" s="24"/>
      <c r="ET3036" s="24"/>
      <c r="EU3036" s="23"/>
      <c r="EV3036" s="26"/>
      <c r="EX3036" s="6"/>
      <c r="EY3036" s="24"/>
      <c r="EZ3036" s="109"/>
      <c r="FA3036" s="66"/>
      <c r="FB3036" s="5"/>
      <c r="FC3036" s="68"/>
      <c r="FD3036" s="67"/>
      <c r="FE3036" s="67"/>
      <c r="FF3036" s="64"/>
      <c r="FG3036" s="5"/>
      <c r="FH3036" s="69"/>
      <c r="FI3036" s="6"/>
      <c r="FJ3036" s="5"/>
      <c r="FK3036" s="25"/>
      <c r="FL3036" s="5"/>
    </row>
    <row r="3037" spans="40:168">
      <c r="AN3037" s="14"/>
      <c r="AO3037" s="14"/>
      <c r="AP3037" s="5"/>
      <c r="AQ3037" s="25"/>
      <c r="AR3037" s="25"/>
      <c r="AS3037" s="96"/>
      <c r="AT3037" s="83"/>
      <c r="AU3037" s="14"/>
      <c r="AX3037" s="83"/>
      <c r="AY3037" s="83"/>
      <c r="AZ3037" s="83"/>
      <c r="BA3037" s="83"/>
      <c r="BJ3037" s="54"/>
      <c r="BK3037" s="22"/>
      <c r="BL3037" s="24"/>
      <c r="BP3037" s="23"/>
      <c r="BQ3037" s="24"/>
      <c r="BR3037" s="22"/>
      <c r="BS3037" s="24"/>
      <c r="BT3037" s="24"/>
      <c r="BU3037" s="23"/>
      <c r="BV3037" s="26"/>
      <c r="BX3037" s="6"/>
      <c r="BY3037" s="24"/>
      <c r="BZ3037" s="109"/>
      <c r="CA3037" s="66"/>
      <c r="CB3037" s="5"/>
      <c r="CC3037" s="68"/>
      <c r="CD3037" s="67"/>
      <c r="CE3037" s="67"/>
      <c r="CF3037" s="64"/>
      <c r="CG3037" s="5"/>
      <c r="CH3037" s="69"/>
      <c r="CI3037" s="6"/>
      <c r="CJ3037" s="5"/>
      <c r="CK3037" s="25"/>
      <c r="CL3037" s="5"/>
      <c r="DN3037" s="14"/>
      <c r="DO3037" s="14"/>
      <c r="DP3037" s="5"/>
      <c r="DQ3037" s="25"/>
      <c r="DR3037" s="25"/>
      <c r="DS3037" s="96"/>
      <c r="DT3037" s="83"/>
      <c r="DU3037" s="14"/>
      <c r="DX3037" s="83"/>
      <c r="DY3037" s="83"/>
      <c r="DZ3037" s="83"/>
      <c r="EA3037" s="83"/>
      <c r="EJ3037" s="54"/>
      <c r="EK3037" s="22"/>
      <c r="EL3037" s="24"/>
      <c r="EP3037" s="23"/>
      <c r="EQ3037" s="24"/>
      <c r="ER3037" s="22"/>
      <c r="ES3037" s="24"/>
      <c r="ET3037" s="24"/>
      <c r="EU3037" s="23"/>
      <c r="EV3037" s="26"/>
      <c r="EX3037" s="6"/>
      <c r="EY3037" s="24"/>
      <c r="EZ3037" s="109"/>
      <c r="FA3037" s="66"/>
      <c r="FB3037" s="5"/>
      <c r="FC3037" s="68"/>
      <c r="FD3037" s="67"/>
      <c r="FE3037" s="67"/>
      <c r="FF3037" s="64"/>
      <c r="FG3037" s="5"/>
      <c r="FH3037" s="69"/>
      <c r="FI3037" s="6"/>
      <c r="FJ3037" s="5"/>
      <c r="FK3037" s="25"/>
      <c r="FL3037" s="5"/>
    </row>
    <row r="3038" spans="40:168">
      <c r="AN3038" s="14"/>
      <c r="AO3038" s="14"/>
      <c r="AP3038" s="5"/>
      <c r="AQ3038" s="25"/>
      <c r="AR3038" s="25"/>
      <c r="AS3038" s="96"/>
      <c r="AT3038" s="83"/>
      <c r="AU3038" s="14"/>
      <c r="AX3038" s="83"/>
      <c r="AY3038" s="83"/>
      <c r="AZ3038" s="83"/>
      <c r="BA3038" s="83"/>
      <c r="BJ3038" s="54"/>
      <c r="BK3038" s="22"/>
      <c r="BL3038" s="24"/>
      <c r="BP3038" s="23"/>
      <c r="BQ3038" s="24"/>
      <c r="BR3038" s="22"/>
      <c r="BS3038" s="24"/>
      <c r="BT3038" s="24"/>
      <c r="BU3038" s="23"/>
      <c r="BV3038" s="26"/>
      <c r="BX3038" s="6"/>
      <c r="BY3038" s="24"/>
      <c r="BZ3038" s="109"/>
      <c r="CA3038" s="66"/>
      <c r="CB3038" s="5"/>
      <c r="CC3038" s="68"/>
      <c r="CD3038" s="67"/>
      <c r="CE3038" s="67"/>
      <c r="CF3038" s="64"/>
      <c r="CG3038" s="5"/>
      <c r="CH3038" s="69"/>
      <c r="CI3038" s="6"/>
      <c r="CJ3038" s="5"/>
      <c r="CK3038" s="25"/>
      <c r="CL3038" s="5"/>
      <c r="DN3038" s="14"/>
      <c r="DO3038" s="14"/>
      <c r="DP3038" s="5"/>
      <c r="DQ3038" s="25"/>
      <c r="DR3038" s="25"/>
      <c r="DS3038" s="96"/>
      <c r="DT3038" s="83"/>
      <c r="DU3038" s="14"/>
      <c r="DX3038" s="83"/>
      <c r="DY3038" s="83"/>
      <c r="DZ3038" s="83"/>
      <c r="EA3038" s="83"/>
      <c r="EJ3038" s="54"/>
      <c r="EK3038" s="22"/>
      <c r="EL3038" s="24"/>
      <c r="EP3038" s="23"/>
      <c r="EQ3038" s="24"/>
      <c r="ER3038" s="22"/>
      <c r="ES3038" s="24"/>
      <c r="ET3038" s="24"/>
      <c r="EU3038" s="23"/>
      <c r="EV3038" s="26"/>
      <c r="EX3038" s="6"/>
      <c r="EY3038" s="24"/>
      <c r="EZ3038" s="109"/>
      <c r="FA3038" s="66"/>
      <c r="FB3038" s="5"/>
      <c r="FC3038" s="68"/>
      <c r="FD3038" s="67"/>
      <c r="FE3038" s="67"/>
      <c r="FF3038" s="64"/>
      <c r="FG3038" s="5"/>
      <c r="FH3038" s="69"/>
      <c r="FI3038" s="6"/>
      <c r="FJ3038" s="5"/>
      <c r="FK3038" s="25"/>
      <c r="FL3038" s="5"/>
    </row>
    <row r="3039" spans="40:168">
      <c r="AN3039" s="14"/>
      <c r="AO3039" s="14"/>
      <c r="AP3039" s="5"/>
      <c r="AQ3039" s="25"/>
      <c r="AR3039" s="25"/>
      <c r="AS3039" s="96"/>
      <c r="AT3039" s="83"/>
      <c r="AU3039" s="14"/>
      <c r="AX3039" s="83"/>
      <c r="AY3039" s="83"/>
      <c r="AZ3039" s="83"/>
      <c r="BA3039" s="83"/>
      <c r="BJ3039" s="54"/>
      <c r="BK3039" s="22"/>
      <c r="BL3039" s="24"/>
      <c r="BP3039" s="23"/>
      <c r="BQ3039" s="24"/>
      <c r="BR3039" s="22"/>
      <c r="BS3039" s="24"/>
      <c r="BT3039" s="24"/>
      <c r="BU3039" s="23"/>
      <c r="BV3039" s="26"/>
      <c r="BX3039" s="6"/>
      <c r="BY3039" s="24"/>
      <c r="BZ3039" s="109"/>
      <c r="CA3039" s="66"/>
      <c r="CB3039" s="5"/>
      <c r="CC3039" s="68"/>
      <c r="CD3039" s="67"/>
      <c r="CE3039" s="67"/>
      <c r="CF3039" s="64"/>
      <c r="CG3039" s="5"/>
      <c r="CH3039" s="69"/>
      <c r="CI3039" s="6"/>
      <c r="CJ3039" s="5"/>
      <c r="CK3039" s="25"/>
      <c r="CL3039" s="5"/>
      <c r="DN3039" s="14"/>
      <c r="DO3039" s="14"/>
      <c r="DP3039" s="5"/>
      <c r="DQ3039" s="25"/>
      <c r="DR3039" s="25"/>
      <c r="DS3039" s="96"/>
      <c r="DT3039" s="83"/>
      <c r="DU3039" s="14"/>
      <c r="DX3039" s="83"/>
      <c r="DY3039" s="83"/>
      <c r="DZ3039" s="83"/>
      <c r="EA3039" s="83"/>
      <c r="EJ3039" s="54"/>
      <c r="EK3039" s="22"/>
      <c r="EL3039" s="24"/>
      <c r="EP3039" s="23"/>
      <c r="EQ3039" s="24"/>
      <c r="ER3039" s="22"/>
      <c r="ES3039" s="24"/>
      <c r="ET3039" s="24"/>
      <c r="EU3039" s="23"/>
      <c r="EV3039" s="26"/>
      <c r="EX3039" s="6"/>
      <c r="EY3039" s="24"/>
      <c r="EZ3039" s="109"/>
      <c r="FA3039" s="66"/>
      <c r="FB3039" s="5"/>
      <c r="FC3039" s="68"/>
      <c r="FD3039" s="67"/>
      <c r="FE3039" s="67"/>
      <c r="FF3039" s="64"/>
      <c r="FG3039" s="5"/>
      <c r="FH3039" s="69"/>
      <c r="FI3039" s="6"/>
      <c r="FJ3039" s="5"/>
      <c r="FK3039" s="25"/>
      <c r="FL3039" s="5"/>
    </row>
    <row r="3040" spans="40:168">
      <c r="AN3040" s="14"/>
      <c r="AO3040" s="14"/>
      <c r="AP3040" s="5"/>
      <c r="AQ3040" s="25"/>
      <c r="AR3040" s="25"/>
      <c r="AS3040" s="96"/>
      <c r="AT3040" s="83"/>
      <c r="AU3040" s="14"/>
      <c r="AX3040" s="83"/>
      <c r="AY3040" s="83"/>
      <c r="AZ3040" s="83"/>
      <c r="BA3040" s="83"/>
      <c r="BJ3040" s="54"/>
      <c r="BK3040" s="22"/>
      <c r="BL3040" s="24"/>
      <c r="BP3040" s="23"/>
      <c r="BQ3040" s="24"/>
      <c r="BR3040" s="22"/>
      <c r="BS3040" s="24"/>
      <c r="BT3040" s="24"/>
      <c r="BU3040" s="23"/>
      <c r="BV3040" s="26"/>
      <c r="BX3040" s="6"/>
      <c r="BY3040" s="24"/>
      <c r="BZ3040" s="109"/>
      <c r="CA3040" s="66"/>
      <c r="CB3040" s="5"/>
      <c r="CC3040" s="68"/>
      <c r="CD3040" s="67"/>
      <c r="CE3040" s="67"/>
      <c r="CF3040" s="64"/>
      <c r="CG3040" s="5"/>
      <c r="CH3040" s="69"/>
      <c r="CI3040" s="6"/>
      <c r="CJ3040" s="5"/>
      <c r="CK3040" s="25"/>
      <c r="CL3040" s="5"/>
      <c r="DN3040" s="14"/>
      <c r="DO3040" s="14"/>
      <c r="DP3040" s="5"/>
      <c r="DQ3040" s="25"/>
      <c r="DR3040" s="25"/>
      <c r="DS3040" s="96"/>
      <c r="DT3040" s="83"/>
      <c r="DU3040" s="14"/>
      <c r="DX3040" s="83"/>
      <c r="DY3040" s="83"/>
      <c r="DZ3040" s="83"/>
      <c r="EA3040" s="83"/>
      <c r="EJ3040" s="54"/>
      <c r="EK3040" s="22"/>
      <c r="EL3040" s="24"/>
      <c r="EP3040" s="23"/>
      <c r="EQ3040" s="24"/>
      <c r="ER3040" s="22"/>
      <c r="ES3040" s="24"/>
      <c r="ET3040" s="24"/>
      <c r="EU3040" s="23"/>
      <c r="EV3040" s="26"/>
      <c r="EX3040" s="6"/>
      <c r="EY3040" s="24"/>
      <c r="EZ3040" s="109"/>
      <c r="FA3040" s="66"/>
      <c r="FB3040" s="5"/>
      <c r="FC3040" s="68"/>
      <c r="FD3040" s="67"/>
      <c r="FE3040" s="67"/>
      <c r="FF3040" s="64"/>
      <c r="FG3040" s="5"/>
      <c r="FH3040" s="69"/>
      <c r="FI3040" s="6"/>
      <c r="FJ3040" s="5"/>
      <c r="FK3040" s="25"/>
      <c r="FL3040" s="5"/>
    </row>
    <row r="3041" spans="40:168">
      <c r="AN3041" s="14"/>
      <c r="AO3041" s="14"/>
      <c r="AP3041" s="5"/>
      <c r="AQ3041" s="25"/>
      <c r="AR3041" s="25"/>
      <c r="AS3041" s="96"/>
      <c r="AT3041" s="83"/>
      <c r="AU3041" s="14"/>
      <c r="AX3041" s="83"/>
      <c r="AY3041" s="83"/>
      <c r="AZ3041" s="83"/>
      <c r="BA3041" s="83"/>
      <c r="BJ3041" s="54"/>
      <c r="BK3041" s="22"/>
      <c r="BL3041" s="24"/>
      <c r="BP3041" s="23"/>
      <c r="BQ3041" s="24"/>
      <c r="BR3041" s="22"/>
      <c r="BS3041" s="24"/>
      <c r="BT3041" s="24"/>
      <c r="BU3041" s="23"/>
      <c r="BV3041" s="26"/>
      <c r="BX3041" s="6"/>
      <c r="BY3041" s="24"/>
      <c r="BZ3041" s="109"/>
      <c r="CA3041" s="66"/>
      <c r="CB3041" s="5"/>
      <c r="CC3041" s="68"/>
      <c r="CD3041" s="67"/>
      <c r="CE3041" s="67"/>
      <c r="CF3041" s="64"/>
      <c r="CG3041" s="5"/>
      <c r="CH3041" s="69"/>
      <c r="CI3041" s="6"/>
      <c r="CJ3041" s="5"/>
      <c r="CK3041" s="25"/>
      <c r="CL3041" s="5"/>
      <c r="DN3041" s="14"/>
      <c r="DO3041" s="14"/>
      <c r="DP3041" s="5"/>
      <c r="DQ3041" s="25"/>
      <c r="DR3041" s="25"/>
      <c r="DS3041" s="96"/>
      <c r="DT3041" s="83"/>
      <c r="DU3041" s="14"/>
      <c r="DX3041" s="83"/>
      <c r="DY3041" s="83"/>
      <c r="DZ3041" s="83"/>
      <c r="EA3041" s="83"/>
      <c r="EJ3041" s="54"/>
      <c r="EK3041" s="22"/>
      <c r="EL3041" s="24"/>
      <c r="EP3041" s="23"/>
      <c r="EQ3041" s="24"/>
      <c r="ER3041" s="22"/>
      <c r="ES3041" s="24"/>
      <c r="ET3041" s="24"/>
      <c r="EU3041" s="23"/>
      <c r="EV3041" s="26"/>
      <c r="EX3041" s="6"/>
      <c r="EY3041" s="24"/>
      <c r="EZ3041" s="109"/>
      <c r="FA3041" s="66"/>
      <c r="FB3041" s="5"/>
      <c r="FC3041" s="68"/>
      <c r="FD3041" s="67"/>
      <c r="FE3041" s="67"/>
      <c r="FF3041" s="64"/>
      <c r="FG3041" s="5"/>
      <c r="FH3041" s="69"/>
      <c r="FI3041" s="6"/>
      <c r="FJ3041" s="5"/>
      <c r="FK3041" s="25"/>
      <c r="FL3041" s="5"/>
    </row>
    <row r="3042" spans="40:168">
      <c r="AN3042" s="14"/>
      <c r="AO3042" s="14"/>
      <c r="AP3042" s="5"/>
      <c r="AQ3042" s="25"/>
      <c r="AR3042" s="25"/>
      <c r="AS3042" s="96"/>
      <c r="AT3042" s="83"/>
      <c r="AU3042" s="14"/>
      <c r="AX3042" s="83"/>
      <c r="AY3042" s="83"/>
      <c r="AZ3042" s="83"/>
      <c r="BA3042" s="83"/>
      <c r="BJ3042" s="54"/>
      <c r="BK3042" s="22"/>
      <c r="BL3042" s="24"/>
      <c r="BP3042" s="23"/>
      <c r="BQ3042" s="24"/>
      <c r="BR3042" s="22"/>
      <c r="BS3042" s="24"/>
      <c r="BT3042" s="24"/>
      <c r="BU3042" s="23"/>
      <c r="BV3042" s="26"/>
      <c r="BX3042" s="6"/>
      <c r="BY3042" s="24"/>
      <c r="BZ3042" s="109"/>
      <c r="CA3042" s="66"/>
      <c r="CB3042" s="5"/>
      <c r="CC3042" s="68"/>
      <c r="CD3042" s="67"/>
      <c r="CE3042" s="67"/>
      <c r="CF3042" s="64"/>
      <c r="CG3042" s="5"/>
      <c r="CH3042" s="69"/>
      <c r="CI3042" s="6"/>
      <c r="CJ3042" s="5"/>
      <c r="CK3042" s="25"/>
      <c r="CL3042" s="5"/>
      <c r="DN3042" s="14"/>
      <c r="DO3042" s="14"/>
      <c r="DP3042" s="5"/>
      <c r="DQ3042" s="25"/>
      <c r="DR3042" s="25"/>
      <c r="DS3042" s="96"/>
      <c r="DT3042" s="83"/>
      <c r="DU3042" s="14"/>
      <c r="DX3042" s="83"/>
      <c r="DY3042" s="83"/>
      <c r="DZ3042" s="83"/>
      <c r="EA3042" s="83"/>
      <c r="EJ3042" s="54"/>
      <c r="EK3042" s="22"/>
      <c r="EL3042" s="24"/>
      <c r="EP3042" s="23"/>
      <c r="EQ3042" s="24"/>
      <c r="ER3042" s="22"/>
      <c r="ES3042" s="24"/>
      <c r="ET3042" s="24"/>
      <c r="EU3042" s="23"/>
      <c r="EV3042" s="26"/>
      <c r="EX3042" s="6"/>
      <c r="EY3042" s="24"/>
      <c r="EZ3042" s="109"/>
      <c r="FA3042" s="66"/>
      <c r="FB3042" s="5"/>
      <c r="FC3042" s="68"/>
      <c r="FD3042" s="67"/>
      <c r="FE3042" s="67"/>
      <c r="FF3042" s="64"/>
      <c r="FG3042" s="5"/>
      <c r="FH3042" s="69"/>
      <c r="FI3042" s="6"/>
      <c r="FJ3042" s="5"/>
      <c r="FK3042" s="25"/>
      <c r="FL3042" s="5"/>
    </row>
    <row r="3043" spans="40:168">
      <c r="AN3043" s="14"/>
      <c r="AO3043" s="14"/>
      <c r="AP3043" s="5"/>
      <c r="AQ3043" s="25"/>
      <c r="AR3043" s="25"/>
      <c r="AS3043" s="96"/>
      <c r="AT3043" s="83"/>
      <c r="AU3043" s="14"/>
      <c r="AX3043" s="83"/>
      <c r="AY3043" s="83"/>
      <c r="AZ3043" s="83"/>
      <c r="BA3043" s="83"/>
      <c r="BJ3043" s="54"/>
      <c r="BK3043" s="22"/>
      <c r="BL3043" s="24"/>
      <c r="BP3043" s="23"/>
      <c r="BQ3043" s="24"/>
      <c r="BR3043" s="22"/>
      <c r="BS3043" s="24"/>
      <c r="BT3043" s="24"/>
      <c r="BU3043" s="23"/>
      <c r="BV3043" s="26"/>
      <c r="BX3043" s="6"/>
      <c r="BY3043" s="24"/>
      <c r="BZ3043" s="109"/>
      <c r="CA3043" s="66"/>
      <c r="CB3043" s="5"/>
      <c r="CC3043" s="68"/>
      <c r="CD3043" s="67"/>
      <c r="CE3043" s="67"/>
      <c r="CF3043" s="64"/>
      <c r="CG3043" s="5"/>
      <c r="CH3043" s="69"/>
      <c r="CI3043" s="6"/>
      <c r="CJ3043" s="5"/>
      <c r="CK3043" s="25"/>
      <c r="CL3043" s="5"/>
      <c r="DN3043" s="14"/>
      <c r="DO3043" s="14"/>
      <c r="DP3043" s="5"/>
      <c r="DQ3043" s="25"/>
      <c r="DR3043" s="25"/>
      <c r="DS3043" s="96"/>
      <c r="DT3043" s="83"/>
      <c r="DU3043" s="14"/>
      <c r="DX3043" s="83"/>
      <c r="DY3043" s="83"/>
      <c r="DZ3043" s="83"/>
      <c r="EA3043" s="83"/>
      <c r="EJ3043" s="54"/>
      <c r="EK3043" s="22"/>
      <c r="EL3043" s="24"/>
      <c r="EP3043" s="23"/>
      <c r="EQ3043" s="24"/>
      <c r="ER3043" s="22"/>
      <c r="ES3043" s="24"/>
      <c r="ET3043" s="24"/>
      <c r="EU3043" s="23"/>
      <c r="EV3043" s="26"/>
      <c r="EX3043" s="6"/>
      <c r="EY3043" s="24"/>
      <c r="EZ3043" s="109"/>
      <c r="FA3043" s="66"/>
      <c r="FB3043" s="5"/>
      <c r="FC3043" s="68"/>
      <c r="FD3043" s="67"/>
      <c r="FE3043" s="67"/>
      <c r="FF3043" s="64"/>
      <c r="FG3043" s="5"/>
      <c r="FH3043" s="69"/>
      <c r="FI3043" s="6"/>
      <c r="FJ3043" s="5"/>
      <c r="FK3043" s="25"/>
      <c r="FL3043" s="5"/>
    </row>
    <row r="3044" spans="40:168">
      <c r="AN3044" s="14"/>
      <c r="AO3044" s="14"/>
      <c r="AP3044" s="5"/>
      <c r="AQ3044" s="25"/>
      <c r="AR3044" s="25"/>
      <c r="AS3044" s="96"/>
      <c r="AT3044" s="83"/>
      <c r="AU3044" s="14"/>
      <c r="AX3044" s="83"/>
      <c r="AY3044" s="83"/>
      <c r="AZ3044" s="83"/>
      <c r="BA3044" s="83"/>
      <c r="BJ3044" s="54"/>
      <c r="BK3044" s="22"/>
      <c r="BL3044" s="24"/>
      <c r="BP3044" s="23"/>
      <c r="BQ3044" s="24"/>
      <c r="BR3044" s="22"/>
      <c r="BS3044" s="24"/>
      <c r="BT3044" s="24"/>
      <c r="BU3044" s="23"/>
      <c r="BV3044" s="26"/>
      <c r="BX3044" s="6"/>
      <c r="BY3044" s="24"/>
      <c r="BZ3044" s="109"/>
      <c r="CA3044" s="66"/>
      <c r="CB3044" s="5"/>
      <c r="CC3044" s="68"/>
      <c r="CD3044" s="67"/>
      <c r="CE3044" s="67"/>
      <c r="CF3044" s="64"/>
      <c r="CG3044" s="5"/>
      <c r="CH3044" s="69"/>
      <c r="CI3044" s="6"/>
      <c r="CJ3044" s="5"/>
      <c r="CK3044" s="25"/>
      <c r="CL3044" s="5"/>
      <c r="DN3044" s="14"/>
      <c r="DO3044" s="14"/>
      <c r="DP3044" s="5"/>
      <c r="DQ3044" s="25"/>
      <c r="DR3044" s="25"/>
      <c r="DS3044" s="96"/>
      <c r="DT3044" s="83"/>
      <c r="DU3044" s="14"/>
      <c r="DX3044" s="83"/>
      <c r="DY3044" s="83"/>
      <c r="DZ3044" s="83"/>
      <c r="EA3044" s="83"/>
      <c r="EJ3044" s="54"/>
      <c r="EK3044" s="22"/>
      <c r="EL3044" s="24"/>
      <c r="EP3044" s="23"/>
      <c r="EQ3044" s="24"/>
      <c r="ER3044" s="22"/>
      <c r="ES3044" s="24"/>
      <c r="ET3044" s="24"/>
      <c r="EU3044" s="23"/>
      <c r="EV3044" s="26"/>
      <c r="EX3044" s="6"/>
      <c r="EY3044" s="24"/>
      <c r="EZ3044" s="109"/>
      <c r="FA3044" s="66"/>
      <c r="FB3044" s="5"/>
      <c r="FC3044" s="68"/>
      <c r="FD3044" s="67"/>
      <c r="FE3044" s="67"/>
      <c r="FF3044" s="64"/>
      <c r="FG3044" s="5"/>
      <c r="FH3044" s="69"/>
      <c r="FI3044" s="6"/>
      <c r="FJ3044" s="5"/>
      <c r="FK3044" s="25"/>
      <c r="FL3044" s="5"/>
    </row>
    <row r="3045" spans="40:168">
      <c r="AN3045" s="14"/>
      <c r="AO3045" s="14"/>
      <c r="AP3045" s="5"/>
      <c r="AQ3045" s="25"/>
      <c r="AR3045" s="25"/>
      <c r="AS3045" s="96"/>
      <c r="AT3045" s="83"/>
      <c r="AU3045" s="14"/>
      <c r="AX3045" s="83"/>
      <c r="AY3045" s="83"/>
      <c r="AZ3045" s="83"/>
      <c r="BA3045" s="83"/>
      <c r="BJ3045" s="54"/>
      <c r="BK3045" s="22"/>
      <c r="BL3045" s="24"/>
      <c r="BP3045" s="23"/>
      <c r="BQ3045" s="24"/>
      <c r="BR3045" s="22"/>
      <c r="BS3045" s="24"/>
      <c r="BT3045" s="24"/>
      <c r="BU3045" s="23"/>
      <c r="BV3045" s="26"/>
      <c r="BX3045" s="6"/>
      <c r="BY3045" s="24"/>
      <c r="BZ3045" s="109"/>
      <c r="CA3045" s="66"/>
      <c r="CB3045" s="5"/>
      <c r="CC3045" s="68"/>
      <c r="CD3045" s="67"/>
      <c r="CE3045" s="67"/>
      <c r="CF3045" s="64"/>
      <c r="CG3045" s="5"/>
      <c r="CH3045" s="69"/>
      <c r="CI3045" s="6"/>
      <c r="CJ3045" s="5"/>
      <c r="CK3045" s="25"/>
      <c r="CL3045" s="5"/>
      <c r="DN3045" s="14"/>
      <c r="DO3045" s="14"/>
      <c r="DP3045" s="5"/>
      <c r="DQ3045" s="25"/>
      <c r="DR3045" s="25"/>
      <c r="DS3045" s="96"/>
      <c r="DT3045" s="83"/>
      <c r="DU3045" s="14"/>
      <c r="DX3045" s="83"/>
      <c r="DY3045" s="83"/>
      <c r="DZ3045" s="83"/>
      <c r="EA3045" s="83"/>
      <c r="EJ3045" s="54"/>
      <c r="EK3045" s="22"/>
      <c r="EL3045" s="24"/>
      <c r="EP3045" s="23"/>
      <c r="EQ3045" s="24"/>
      <c r="ER3045" s="22"/>
      <c r="ES3045" s="24"/>
      <c r="ET3045" s="24"/>
      <c r="EU3045" s="23"/>
      <c r="EV3045" s="26"/>
      <c r="EX3045" s="6"/>
      <c r="EY3045" s="24"/>
      <c r="EZ3045" s="109"/>
      <c r="FA3045" s="66"/>
      <c r="FB3045" s="5"/>
      <c r="FC3045" s="68"/>
      <c r="FD3045" s="67"/>
      <c r="FE3045" s="67"/>
      <c r="FF3045" s="64"/>
      <c r="FG3045" s="5"/>
      <c r="FH3045" s="69"/>
      <c r="FI3045" s="6"/>
      <c r="FJ3045" s="5"/>
      <c r="FK3045" s="25"/>
      <c r="FL3045" s="5"/>
    </row>
    <row r="3046" spans="40:168">
      <c r="AN3046" s="14"/>
      <c r="AO3046" s="14"/>
      <c r="AP3046" s="5"/>
      <c r="AQ3046" s="25"/>
      <c r="AR3046" s="25"/>
      <c r="AS3046" s="96"/>
      <c r="AT3046" s="83"/>
      <c r="AU3046" s="14"/>
      <c r="AX3046" s="83"/>
      <c r="AY3046" s="83"/>
      <c r="AZ3046" s="83"/>
      <c r="BA3046" s="83"/>
      <c r="BJ3046" s="54"/>
      <c r="BK3046" s="22"/>
      <c r="BL3046" s="24"/>
      <c r="BP3046" s="23"/>
      <c r="BQ3046" s="24"/>
      <c r="BR3046" s="22"/>
      <c r="BS3046" s="24"/>
      <c r="BT3046" s="24"/>
      <c r="BU3046" s="23"/>
      <c r="BV3046" s="26"/>
      <c r="BX3046" s="6"/>
      <c r="BY3046" s="24"/>
      <c r="BZ3046" s="109"/>
      <c r="CA3046" s="66"/>
      <c r="CB3046" s="5"/>
      <c r="CC3046" s="68"/>
      <c r="CD3046" s="67"/>
      <c r="CE3046" s="67"/>
      <c r="CF3046" s="64"/>
      <c r="CG3046" s="5"/>
      <c r="CH3046" s="69"/>
      <c r="CI3046" s="6"/>
      <c r="CJ3046" s="5"/>
      <c r="CK3046" s="25"/>
      <c r="CL3046" s="5"/>
      <c r="DN3046" s="14"/>
      <c r="DO3046" s="14"/>
      <c r="DP3046" s="5"/>
      <c r="DQ3046" s="25"/>
      <c r="DR3046" s="25"/>
      <c r="DS3046" s="96"/>
      <c r="DT3046" s="83"/>
      <c r="DU3046" s="14"/>
      <c r="DX3046" s="83"/>
      <c r="DY3046" s="83"/>
      <c r="DZ3046" s="83"/>
      <c r="EA3046" s="83"/>
      <c r="EJ3046" s="54"/>
      <c r="EK3046" s="22"/>
      <c r="EL3046" s="24"/>
      <c r="EP3046" s="23"/>
      <c r="EQ3046" s="24"/>
      <c r="ER3046" s="22"/>
      <c r="ES3046" s="24"/>
      <c r="ET3046" s="24"/>
      <c r="EU3046" s="23"/>
      <c r="EV3046" s="26"/>
      <c r="EX3046" s="6"/>
      <c r="EY3046" s="24"/>
      <c r="EZ3046" s="109"/>
      <c r="FA3046" s="66"/>
      <c r="FB3046" s="5"/>
      <c r="FC3046" s="68"/>
      <c r="FD3046" s="67"/>
      <c r="FE3046" s="67"/>
      <c r="FF3046" s="64"/>
      <c r="FG3046" s="5"/>
      <c r="FH3046" s="69"/>
      <c r="FI3046" s="6"/>
      <c r="FJ3046" s="5"/>
      <c r="FK3046" s="25"/>
      <c r="FL3046" s="5"/>
    </row>
    <row r="3047" spans="40:168">
      <c r="AN3047" s="14"/>
      <c r="AO3047" s="14"/>
      <c r="AP3047" s="5"/>
      <c r="AQ3047" s="25"/>
      <c r="AR3047" s="25"/>
      <c r="AS3047" s="96"/>
      <c r="AT3047" s="83"/>
      <c r="AU3047" s="14"/>
      <c r="AX3047" s="83"/>
      <c r="AY3047" s="83"/>
      <c r="AZ3047" s="83"/>
      <c r="BA3047" s="83"/>
      <c r="BJ3047" s="54"/>
      <c r="BK3047" s="22"/>
      <c r="BL3047" s="24"/>
      <c r="BP3047" s="23"/>
      <c r="BQ3047" s="24"/>
      <c r="BR3047" s="22"/>
      <c r="BS3047" s="24"/>
      <c r="BT3047" s="24"/>
      <c r="BU3047" s="23"/>
      <c r="BV3047" s="26"/>
      <c r="BX3047" s="6"/>
      <c r="BY3047" s="24"/>
      <c r="BZ3047" s="109"/>
      <c r="CA3047" s="66"/>
      <c r="CB3047" s="5"/>
      <c r="CC3047" s="68"/>
      <c r="CD3047" s="67"/>
      <c r="CE3047" s="67"/>
      <c r="CF3047" s="64"/>
      <c r="CG3047" s="5"/>
      <c r="CH3047" s="69"/>
      <c r="CI3047" s="6"/>
      <c r="CJ3047" s="5"/>
      <c r="CK3047" s="25"/>
      <c r="CL3047" s="5"/>
      <c r="DN3047" s="14"/>
      <c r="DO3047" s="14"/>
      <c r="DP3047" s="5"/>
      <c r="DQ3047" s="25"/>
      <c r="DR3047" s="25"/>
      <c r="DS3047" s="96"/>
      <c r="DT3047" s="83"/>
      <c r="DU3047" s="14"/>
      <c r="DX3047" s="83"/>
      <c r="DY3047" s="83"/>
      <c r="DZ3047" s="83"/>
      <c r="EA3047" s="83"/>
      <c r="EJ3047" s="54"/>
      <c r="EK3047" s="22"/>
      <c r="EL3047" s="24"/>
      <c r="EP3047" s="23"/>
      <c r="EQ3047" s="24"/>
      <c r="ER3047" s="22"/>
      <c r="ES3047" s="24"/>
      <c r="ET3047" s="24"/>
      <c r="EU3047" s="23"/>
      <c r="EV3047" s="26"/>
      <c r="EX3047" s="6"/>
      <c r="EY3047" s="24"/>
      <c r="EZ3047" s="109"/>
      <c r="FA3047" s="66"/>
      <c r="FB3047" s="5"/>
      <c r="FC3047" s="68"/>
      <c r="FD3047" s="67"/>
      <c r="FE3047" s="67"/>
      <c r="FF3047" s="64"/>
      <c r="FG3047" s="5"/>
      <c r="FH3047" s="69"/>
      <c r="FI3047" s="6"/>
      <c r="FJ3047" s="5"/>
      <c r="FK3047" s="25"/>
      <c r="FL3047" s="5"/>
    </row>
    <row r="3048" spans="40:168">
      <c r="AN3048" s="14"/>
      <c r="AO3048" s="14"/>
      <c r="AP3048" s="5"/>
      <c r="AQ3048" s="25"/>
      <c r="AR3048" s="25"/>
      <c r="AS3048" s="96"/>
      <c r="AT3048" s="83"/>
      <c r="AU3048" s="14"/>
      <c r="AX3048" s="83"/>
      <c r="AY3048" s="83"/>
      <c r="AZ3048" s="83"/>
      <c r="BA3048" s="83"/>
      <c r="BJ3048" s="54"/>
      <c r="BK3048" s="22"/>
      <c r="BL3048" s="24"/>
      <c r="BP3048" s="23"/>
      <c r="BQ3048" s="24"/>
      <c r="BR3048" s="22"/>
      <c r="BS3048" s="24"/>
      <c r="BT3048" s="24"/>
      <c r="BU3048" s="23"/>
      <c r="BV3048" s="26"/>
      <c r="BX3048" s="6"/>
      <c r="BY3048" s="24"/>
      <c r="BZ3048" s="109"/>
      <c r="CA3048" s="66"/>
      <c r="CB3048" s="5"/>
      <c r="CC3048" s="68"/>
      <c r="CD3048" s="67"/>
      <c r="CE3048" s="67"/>
      <c r="CF3048" s="64"/>
      <c r="CG3048" s="5"/>
      <c r="CH3048" s="69"/>
      <c r="CI3048" s="6"/>
      <c r="CJ3048" s="5"/>
      <c r="CK3048" s="25"/>
      <c r="CL3048" s="5"/>
      <c r="DN3048" s="14"/>
      <c r="DO3048" s="14"/>
      <c r="DP3048" s="5"/>
      <c r="DQ3048" s="25"/>
      <c r="DR3048" s="25"/>
      <c r="DS3048" s="96"/>
      <c r="DT3048" s="83"/>
      <c r="DU3048" s="14"/>
      <c r="DX3048" s="83"/>
      <c r="DY3048" s="83"/>
      <c r="DZ3048" s="83"/>
      <c r="EA3048" s="83"/>
      <c r="EJ3048" s="54"/>
      <c r="EK3048" s="22"/>
      <c r="EL3048" s="24"/>
      <c r="EP3048" s="23"/>
      <c r="EQ3048" s="24"/>
      <c r="ER3048" s="22"/>
      <c r="ES3048" s="24"/>
      <c r="ET3048" s="24"/>
      <c r="EU3048" s="23"/>
      <c r="EV3048" s="26"/>
      <c r="EX3048" s="6"/>
      <c r="EY3048" s="24"/>
      <c r="EZ3048" s="109"/>
      <c r="FA3048" s="66"/>
      <c r="FB3048" s="5"/>
      <c r="FC3048" s="68"/>
      <c r="FD3048" s="67"/>
      <c r="FE3048" s="67"/>
      <c r="FF3048" s="64"/>
      <c r="FG3048" s="5"/>
      <c r="FH3048" s="69"/>
      <c r="FI3048" s="6"/>
      <c r="FJ3048" s="5"/>
      <c r="FK3048" s="25"/>
      <c r="FL3048" s="5"/>
    </row>
    <row r="3049" spans="40:168">
      <c r="AN3049" s="14"/>
      <c r="AO3049" s="14"/>
      <c r="AP3049" s="5"/>
      <c r="AQ3049" s="25"/>
      <c r="AR3049" s="25"/>
      <c r="AS3049" s="96"/>
      <c r="AT3049" s="83"/>
      <c r="AU3049" s="14"/>
      <c r="AX3049" s="83"/>
      <c r="AY3049" s="83"/>
      <c r="AZ3049" s="83"/>
      <c r="BA3049" s="83"/>
      <c r="BJ3049" s="54"/>
      <c r="BK3049" s="22"/>
      <c r="BL3049" s="24"/>
      <c r="BP3049" s="23"/>
      <c r="BQ3049" s="24"/>
      <c r="BR3049" s="22"/>
      <c r="BS3049" s="24"/>
      <c r="BT3049" s="24"/>
      <c r="BU3049" s="23"/>
      <c r="BV3049" s="26"/>
      <c r="BX3049" s="6"/>
      <c r="BY3049" s="24"/>
      <c r="BZ3049" s="109"/>
      <c r="CA3049" s="66"/>
      <c r="CB3049" s="5"/>
      <c r="CC3049" s="68"/>
      <c r="CD3049" s="67"/>
      <c r="CE3049" s="67"/>
      <c r="CF3049" s="64"/>
      <c r="CG3049" s="5"/>
      <c r="CH3049" s="69"/>
      <c r="CI3049" s="6"/>
      <c r="CJ3049" s="5"/>
      <c r="CK3049" s="25"/>
      <c r="CL3049" s="5"/>
      <c r="DN3049" s="14"/>
      <c r="DO3049" s="14"/>
      <c r="DP3049" s="5"/>
      <c r="DQ3049" s="25"/>
      <c r="DR3049" s="25"/>
      <c r="DS3049" s="96"/>
      <c r="DT3049" s="83"/>
      <c r="DU3049" s="14"/>
      <c r="DX3049" s="83"/>
      <c r="DY3049" s="83"/>
      <c r="DZ3049" s="83"/>
      <c r="EA3049" s="83"/>
      <c r="EJ3049" s="54"/>
      <c r="EK3049" s="22"/>
      <c r="EL3049" s="24"/>
      <c r="EP3049" s="23"/>
      <c r="EQ3049" s="24"/>
      <c r="ER3049" s="22"/>
      <c r="ES3049" s="24"/>
      <c r="ET3049" s="24"/>
      <c r="EU3049" s="23"/>
      <c r="EV3049" s="26"/>
      <c r="EX3049" s="6"/>
      <c r="EY3049" s="24"/>
      <c r="EZ3049" s="109"/>
      <c r="FA3049" s="66"/>
      <c r="FB3049" s="5"/>
      <c r="FC3049" s="68"/>
      <c r="FD3049" s="67"/>
      <c r="FE3049" s="67"/>
      <c r="FF3049" s="64"/>
      <c r="FG3049" s="5"/>
      <c r="FH3049" s="69"/>
      <c r="FI3049" s="6"/>
      <c r="FJ3049" s="5"/>
      <c r="FK3049" s="25"/>
      <c r="FL3049" s="5"/>
    </row>
    <row r="3050" spans="40:168">
      <c r="AN3050" s="14"/>
      <c r="AO3050" s="14"/>
      <c r="AP3050" s="5"/>
      <c r="AQ3050" s="25"/>
      <c r="AR3050" s="25"/>
      <c r="AS3050" s="96"/>
      <c r="AT3050" s="83"/>
      <c r="AU3050" s="14"/>
      <c r="AX3050" s="83"/>
      <c r="AY3050" s="83"/>
      <c r="AZ3050" s="83"/>
      <c r="BA3050" s="83"/>
      <c r="BJ3050" s="54"/>
      <c r="BK3050" s="22"/>
      <c r="BL3050" s="24"/>
      <c r="BP3050" s="23"/>
      <c r="BQ3050" s="24"/>
      <c r="BR3050" s="22"/>
      <c r="BS3050" s="24"/>
      <c r="BT3050" s="24"/>
      <c r="BU3050" s="23"/>
      <c r="BV3050" s="26"/>
      <c r="BX3050" s="6"/>
      <c r="BY3050" s="24"/>
      <c r="BZ3050" s="109"/>
      <c r="CA3050" s="66"/>
      <c r="CB3050" s="5"/>
      <c r="CC3050" s="68"/>
      <c r="CD3050" s="67"/>
      <c r="CE3050" s="67"/>
      <c r="CF3050" s="64"/>
      <c r="CG3050" s="5"/>
      <c r="CH3050" s="69"/>
      <c r="CI3050" s="6"/>
      <c r="CJ3050" s="5"/>
      <c r="CK3050" s="25"/>
      <c r="CL3050" s="5"/>
      <c r="DN3050" s="14"/>
      <c r="DO3050" s="14"/>
      <c r="DP3050" s="5"/>
      <c r="DQ3050" s="25"/>
      <c r="DR3050" s="25"/>
      <c r="DS3050" s="96"/>
      <c r="DT3050" s="83"/>
      <c r="DU3050" s="14"/>
      <c r="DX3050" s="83"/>
      <c r="DY3050" s="83"/>
      <c r="DZ3050" s="83"/>
      <c r="EA3050" s="83"/>
      <c r="EJ3050" s="54"/>
      <c r="EK3050" s="22"/>
      <c r="EL3050" s="24"/>
      <c r="EP3050" s="23"/>
      <c r="EQ3050" s="24"/>
      <c r="ER3050" s="22"/>
      <c r="ES3050" s="24"/>
      <c r="ET3050" s="24"/>
      <c r="EU3050" s="23"/>
      <c r="EV3050" s="26"/>
      <c r="EX3050" s="6"/>
      <c r="EY3050" s="24"/>
      <c r="EZ3050" s="109"/>
      <c r="FA3050" s="66"/>
      <c r="FB3050" s="5"/>
      <c r="FC3050" s="68"/>
      <c r="FD3050" s="67"/>
      <c r="FE3050" s="67"/>
      <c r="FF3050" s="64"/>
      <c r="FG3050" s="5"/>
      <c r="FH3050" s="69"/>
      <c r="FI3050" s="6"/>
      <c r="FJ3050" s="5"/>
      <c r="FK3050" s="25"/>
      <c r="FL3050" s="5"/>
    </row>
    <row r="3051" spans="40:168">
      <c r="AN3051" s="14"/>
      <c r="AO3051" s="14"/>
      <c r="AP3051" s="5"/>
      <c r="AQ3051" s="25"/>
      <c r="AR3051" s="25"/>
      <c r="AS3051" s="96"/>
      <c r="AT3051" s="83"/>
      <c r="AU3051" s="14"/>
      <c r="AX3051" s="83"/>
      <c r="AY3051" s="83"/>
      <c r="AZ3051" s="83"/>
      <c r="BA3051" s="83"/>
      <c r="BJ3051" s="54"/>
      <c r="BK3051" s="22"/>
      <c r="BL3051" s="24"/>
      <c r="BP3051" s="23"/>
      <c r="BQ3051" s="24"/>
      <c r="BR3051" s="22"/>
      <c r="BS3051" s="24"/>
      <c r="BT3051" s="24"/>
      <c r="BU3051" s="23"/>
      <c r="BV3051" s="26"/>
      <c r="BX3051" s="6"/>
      <c r="BY3051" s="24"/>
      <c r="BZ3051" s="109"/>
      <c r="CA3051" s="66"/>
      <c r="CB3051" s="5"/>
      <c r="CC3051" s="68"/>
      <c r="CD3051" s="67"/>
      <c r="CE3051" s="67"/>
      <c r="CF3051" s="64"/>
      <c r="CG3051" s="5"/>
      <c r="CH3051" s="69"/>
      <c r="CI3051" s="6"/>
      <c r="CJ3051" s="5"/>
      <c r="CK3051" s="25"/>
      <c r="CL3051" s="5"/>
      <c r="DN3051" s="14"/>
      <c r="DO3051" s="14"/>
      <c r="DP3051" s="5"/>
      <c r="DQ3051" s="25"/>
      <c r="DR3051" s="25"/>
      <c r="DS3051" s="96"/>
      <c r="DT3051" s="83"/>
      <c r="DU3051" s="14"/>
      <c r="DX3051" s="83"/>
      <c r="DY3051" s="83"/>
      <c r="DZ3051" s="83"/>
      <c r="EA3051" s="83"/>
      <c r="EJ3051" s="54"/>
      <c r="EK3051" s="22"/>
      <c r="EL3051" s="24"/>
      <c r="EP3051" s="23"/>
      <c r="EQ3051" s="24"/>
      <c r="ER3051" s="22"/>
      <c r="ES3051" s="24"/>
      <c r="ET3051" s="24"/>
      <c r="EU3051" s="23"/>
      <c r="EV3051" s="26"/>
      <c r="EX3051" s="6"/>
      <c r="EY3051" s="24"/>
      <c r="EZ3051" s="109"/>
      <c r="FA3051" s="66"/>
      <c r="FB3051" s="5"/>
      <c r="FC3051" s="68"/>
      <c r="FD3051" s="67"/>
      <c r="FE3051" s="67"/>
      <c r="FF3051" s="64"/>
      <c r="FG3051" s="5"/>
      <c r="FH3051" s="69"/>
      <c r="FI3051" s="6"/>
      <c r="FJ3051" s="5"/>
      <c r="FK3051" s="25"/>
      <c r="FL3051" s="5"/>
    </row>
    <row r="3052" spans="40:168">
      <c r="AN3052" s="14"/>
      <c r="AO3052" s="14"/>
      <c r="AP3052" s="5"/>
      <c r="AQ3052" s="25"/>
      <c r="AR3052" s="25"/>
      <c r="AS3052" s="96"/>
      <c r="AT3052" s="83"/>
      <c r="AU3052" s="14"/>
      <c r="AX3052" s="83"/>
      <c r="AY3052" s="83"/>
      <c r="AZ3052" s="83"/>
      <c r="BA3052" s="83"/>
      <c r="BJ3052" s="54"/>
      <c r="BK3052" s="22"/>
      <c r="BL3052" s="24"/>
      <c r="BP3052" s="23"/>
      <c r="BQ3052" s="24"/>
      <c r="BR3052" s="22"/>
      <c r="BS3052" s="24"/>
      <c r="BT3052" s="24"/>
      <c r="BU3052" s="23"/>
      <c r="BV3052" s="26"/>
      <c r="BX3052" s="6"/>
      <c r="BY3052" s="24"/>
      <c r="BZ3052" s="109"/>
      <c r="CA3052" s="66"/>
      <c r="CB3052" s="5"/>
      <c r="CC3052" s="68"/>
      <c r="CD3052" s="67"/>
      <c r="CE3052" s="67"/>
      <c r="CF3052" s="64"/>
      <c r="CG3052" s="5"/>
      <c r="CH3052" s="69"/>
      <c r="CI3052" s="6"/>
      <c r="CJ3052" s="5"/>
      <c r="CK3052" s="25"/>
      <c r="CL3052" s="5"/>
      <c r="DN3052" s="14"/>
      <c r="DO3052" s="14"/>
      <c r="DP3052" s="5"/>
      <c r="DQ3052" s="25"/>
      <c r="DR3052" s="25"/>
      <c r="DS3052" s="96"/>
      <c r="DT3052" s="83"/>
      <c r="DU3052" s="14"/>
      <c r="DX3052" s="83"/>
      <c r="DY3052" s="83"/>
      <c r="DZ3052" s="83"/>
      <c r="EA3052" s="83"/>
      <c r="EJ3052" s="54"/>
      <c r="EK3052" s="22"/>
      <c r="EL3052" s="24"/>
      <c r="EP3052" s="23"/>
      <c r="EQ3052" s="24"/>
      <c r="ER3052" s="22"/>
      <c r="ES3052" s="24"/>
      <c r="ET3052" s="24"/>
      <c r="EU3052" s="23"/>
      <c r="EV3052" s="26"/>
      <c r="EX3052" s="6"/>
      <c r="EY3052" s="24"/>
      <c r="EZ3052" s="109"/>
      <c r="FA3052" s="66"/>
      <c r="FB3052" s="5"/>
      <c r="FC3052" s="68"/>
      <c r="FD3052" s="67"/>
      <c r="FE3052" s="67"/>
      <c r="FF3052" s="64"/>
      <c r="FG3052" s="5"/>
      <c r="FH3052" s="69"/>
      <c r="FI3052" s="6"/>
      <c r="FJ3052" s="5"/>
      <c r="FK3052" s="25"/>
      <c r="FL3052" s="5"/>
    </row>
    <row r="3053" spans="40:168">
      <c r="AN3053" s="14"/>
      <c r="AO3053" s="14"/>
      <c r="AP3053" s="5"/>
      <c r="AQ3053" s="25"/>
      <c r="AR3053" s="25"/>
      <c r="AS3053" s="96"/>
      <c r="AT3053" s="83"/>
      <c r="AU3053" s="14"/>
      <c r="AX3053" s="83"/>
      <c r="AY3053" s="83"/>
      <c r="AZ3053" s="83"/>
      <c r="BA3053" s="83"/>
      <c r="BJ3053" s="54"/>
      <c r="BK3053" s="22"/>
      <c r="BL3053" s="24"/>
      <c r="BP3053" s="23"/>
      <c r="BQ3053" s="24"/>
      <c r="BR3053" s="22"/>
      <c r="BS3053" s="24"/>
      <c r="BT3053" s="24"/>
      <c r="BU3053" s="23"/>
      <c r="BV3053" s="26"/>
      <c r="BX3053" s="6"/>
      <c r="BY3053" s="24"/>
      <c r="BZ3053" s="109"/>
      <c r="CA3053" s="66"/>
      <c r="CB3053" s="5"/>
      <c r="CC3053" s="68"/>
      <c r="CD3053" s="67"/>
      <c r="CE3053" s="67"/>
      <c r="CF3053" s="64"/>
      <c r="CG3053" s="5"/>
      <c r="CH3053" s="69"/>
      <c r="CI3053" s="6"/>
      <c r="CJ3053" s="5"/>
      <c r="CK3053" s="25"/>
      <c r="CL3053" s="5"/>
      <c r="DN3053" s="14"/>
      <c r="DO3053" s="14"/>
      <c r="DP3053" s="5"/>
      <c r="DQ3053" s="25"/>
      <c r="DR3053" s="25"/>
      <c r="DS3053" s="96"/>
      <c r="DT3053" s="83"/>
      <c r="DU3053" s="14"/>
      <c r="DX3053" s="83"/>
      <c r="DY3053" s="83"/>
      <c r="DZ3053" s="83"/>
      <c r="EA3053" s="83"/>
      <c r="EJ3053" s="54"/>
      <c r="EK3053" s="22"/>
      <c r="EL3053" s="24"/>
      <c r="EP3053" s="23"/>
      <c r="EQ3053" s="24"/>
      <c r="ER3053" s="22"/>
      <c r="ES3053" s="24"/>
      <c r="ET3053" s="24"/>
      <c r="EU3053" s="23"/>
      <c r="EV3053" s="26"/>
      <c r="EX3053" s="6"/>
      <c r="EY3053" s="24"/>
      <c r="EZ3053" s="109"/>
      <c r="FA3053" s="66"/>
      <c r="FB3053" s="5"/>
      <c r="FC3053" s="68"/>
      <c r="FD3053" s="67"/>
      <c r="FE3053" s="67"/>
      <c r="FF3053" s="64"/>
      <c r="FG3053" s="5"/>
      <c r="FH3053" s="69"/>
      <c r="FI3053" s="6"/>
      <c r="FJ3053" s="5"/>
      <c r="FK3053" s="25"/>
      <c r="FL3053" s="5"/>
    </row>
    <row r="3054" spans="40:168">
      <c r="AN3054" s="14"/>
      <c r="AO3054" s="14"/>
      <c r="AP3054" s="5"/>
      <c r="AQ3054" s="25"/>
      <c r="AR3054" s="25"/>
      <c r="AS3054" s="96"/>
      <c r="AT3054" s="83"/>
      <c r="AU3054" s="14"/>
      <c r="AX3054" s="83"/>
      <c r="AY3054" s="83"/>
      <c r="AZ3054" s="83"/>
      <c r="BA3054" s="83"/>
      <c r="BJ3054" s="54"/>
      <c r="BK3054" s="22"/>
      <c r="BL3054" s="24"/>
      <c r="BP3054" s="23"/>
      <c r="BQ3054" s="24"/>
      <c r="BR3054" s="22"/>
      <c r="BS3054" s="24"/>
      <c r="BT3054" s="24"/>
      <c r="BU3054" s="23"/>
      <c r="BV3054" s="26"/>
      <c r="BX3054" s="6"/>
      <c r="BY3054" s="24"/>
      <c r="BZ3054" s="109"/>
      <c r="CA3054" s="66"/>
      <c r="CB3054" s="5"/>
      <c r="CC3054" s="68"/>
      <c r="CD3054" s="67"/>
      <c r="CE3054" s="67"/>
      <c r="CF3054" s="64"/>
      <c r="CG3054" s="5"/>
      <c r="CH3054" s="69"/>
      <c r="CI3054" s="6"/>
      <c r="CJ3054" s="5"/>
      <c r="CK3054" s="25"/>
      <c r="CL3054" s="5"/>
      <c r="DN3054" s="14"/>
      <c r="DO3054" s="14"/>
      <c r="DP3054" s="5"/>
      <c r="DQ3054" s="25"/>
      <c r="DR3054" s="25"/>
      <c r="DS3054" s="96"/>
      <c r="DT3054" s="83"/>
      <c r="DU3054" s="14"/>
      <c r="DX3054" s="83"/>
      <c r="DY3054" s="83"/>
      <c r="DZ3054" s="83"/>
      <c r="EA3054" s="83"/>
      <c r="EJ3054" s="54"/>
      <c r="EK3054" s="22"/>
      <c r="EL3054" s="24"/>
      <c r="EP3054" s="23"/>
      <c r="EQ3054" s="24"/>
      <c r="ER3054" s="22"/>
      <c r="ES3054" s="24"/>
      <c r="ET3054" s="24"/>
      <c r="EU3054" s="23"/>
      <c r="EV3054" s="26"/>
      <c r="EX3054" s="6"/>
      <c r="EY3054" s="24"/>
      <c r="EZ3054" s="109"/>
      <c r="FA3054" s="66"/>
      <c r="FB3054" s="5"/>
      <c r="FC3054" s="68"/>
      <c r="FD3054" s="67"/>
      <c r="FE3054" s="67"/>
      <c r="FF3054" s="64"/>
      <c r="FG3054" s="5"/>
      <c r="FH3054" s="69"/>
      <c r="FI3054" s="6"/>
      <c r="FJ3054" s="5"/>
      <c r="FK3054" s="25"/>
      <c r="FL3054" s="5"/>
    </row>
    <row r="3055" spans="40:168">
      <c r="AN3055" s="14"/>
      <c r="AO3055" s="14"/>
      <c r="AP3055" s="5"/>
      <c r="AQ3055" s="25"/>
      <c r="AR3055" s="25"/>
      <c r="AS3055" s="96"/>
      <c r="AT3055" s="83"/>
      <c r="AU3055" s="14"/>
      <c r="AX3055" s="83"/>
      <c r="AY3055" s="83"/>
      <c r="AZ3055" s="83"/>
      <c r="BA3055" s="83"/>
      <c r="BJ3055" s="54"/>
      <c r="BK3055" s="22"/>
      <c r="BL3055" s="24"/>
      <c r="BP3055" s="23"/>
      <c r="BQ3055" s="24"/>
      <c r="BR3055" s="22"/>
      <c r="BS3055" s="24"/>
      <c r="BT3055" s="24"/>
      <c r="BU3055" s="23"/>
      <c r="BV3055" s="26"/>
      <c r="BX3055" s="6"/>
      <c r="BY3055" s="24"/>
      <c r="BZ3055" s="109"/>
      <c r="CA3055" s="66"/>
      <c r="CB3055" s="5"/>
      <c r="CC3055" s="68"/>
      <c r="CD3055" s="67"/>
      <c r="CE3055" s="67"/>
      <c r="CF3055" s="64"/>
      <c r="CG3055" s="5"/>
      <c r="CH3055" s="69"/>
      <c r="CI3055" s="6"/>
      <c r="CJ3055" s="5"/>
      <c r="CK3055" s="25"/>
      <c r="CL3055" s="5"/>
      <c r="DN3055" s="14"/>
      <c r="DO3055" s="14"/>
      <c r="DP3055" s="5"/>
      <c r="DQ3055" s="25"/>
      <c r="DR3055" s="25"/>
      <c r="DS3055" s="96"/>
      <c r="DT3055" s="83"/>
      <c r="DU3055" s="14"/>
      <c r="DX3055" s="83"/>
      <c r="DY3055" s="83"/>
      <c r="DZ3055" s="83"/>
      <c r="EA3055" s="83"/>
      <c r="EJ3055" s="54"/>
      <c r="EK3055" s="22"/>
      <c r="EL3055" s="24"/>
      <c r="EP3055" s="23"/>
      <c r="EQ3055" s="24"/>
      <c r="ER3055" s="22"/>
      <c r="ES3055" s="24"/>
      <c r="ET3055" s="24"/>
      <c r="EU3055" s="23"/>
      <c r="EV3055" s="26"/>
      <c r="EX3055" s="6"/>
      <c r="EY3055" s="24"/>
      <c r="EZ3055" s="109"/>
      <c r="FA3055" s="66"/>
      <c r="FB3055" s="5"/>
      <c r="FC3055" s="68"/>
      <c r="FD3055" s="67"/>
      <c r="FE3055" s="67"/>
      <c r="FF3055" s="64"/>
      <c r="FG3055" s="5"/>
      <c r="FH3055" s="69"/>
      <c r="FI3055" s="6"/>
      <c r="FJ3055" s="5"/>
      <c r="FK3055" s="25"/>
      <c r="FL3055" s="5"/>
    </row>
    <row r="3056" spans="40:168">
      <c r="AN3056" s="14"/>
      <c r="AO3056" s="14"/>
      <c r="AP3056" s="5"/>
      <c r="AQ3056" s="25"/>
      <c r="AR3056" s="25"/>
      <c r="AS3056" s="96"/>
      <c r="AT3056" s="83"/>
      <c r="AU3056" s="14"/>
      <c r="AX3056" s="83"/>
      <c r="AY3056" s="83"/>
      <c r="AZ3056" s="83"/>
      <c r="BA3056" s="83"/>
      <c r="BJ3056" s="54"/>
      <c r="BK3056" s="22"/>
      <c r="BL3056" s="24"/>
      <c r="BP3056" s="23"/>
      <c r="BQ3056" s="24"/>
      <c r="BR3056" s="22"/>
      <c r="BS3056" s="24"/>
      <c r="BT3056" s="24"/>
      <c r="BU3056" s="23"/>
      <c r="BV3056" s="26"/>
      <c r="BX3056" s="6"/>
      <c r="BY3056" s="24"/>
      <c r="BZ3056" s="109"/>
      <c r="CA3056" s="66"/>
      <c r="CB3056" s="5"/>
      <c r="CC3056" s="68"/>
      <c r="CD3056" s="67"/>
      <c r="CE3056" s="67"/>
      <c r="CF3056" s="64"/>
      <c r="CG3056" s="5"/>
      <c r="CH3056" s="69"/>
      <c r="CI3056" s="6"/>
      <c r="CJ3056" s="5"/>
      <c r="CK3056" s="25"/>
      <c r="CL3056" s="5"/>
      <c r="DN3056" s="14"/>
      <c r="DO3056" s="14"/>
      <c r="DP3056" s="5"/>
      <c r="DQ3056" s="25"/>
      <c r="DR3056" s="25"/>
      <c r="DS3056" s="96"/>
      <c r="DT3056" s="83"/>
      <c r="DU3056" s="14"/>
      <c r="DX3056" s="83"/>
      <c r="DY3056" s="83"/>
      <c r="DZ3056" s="83"/>
      <c r="EA3056" s="83"/>
      <c r="EJ3056" s="54"/>
      <c r="EK3056" s="22"/>
      <c r="EL3056" s="24"/>
      <c r="EP3056" s="23"/>
      <c r="EQ3056" s="24"/>
      <c r="ER3056" s="22"/>
      <c r="ES3056" s="24"/>
      <c r="ET3056" s="24"/>
      <c r="EU3056" s="23"/>
      <c r="EV3056" s="26"/>
      <c r="EX3056" s="6"/>
      <c r="EY3056" s="24"/>
      <c r="EZ3056" s="109"/>
      <c r="FA3056" s="66"/>
      <c r="FB3056" s="5"/>
      <c r="FC3056" s="68"/>
      <c r="FD3056" s="67"/>
      <c r="FE3056" s="67"/>
      <c r="FF3056" s="64"/>
      <c r="FG3056" s="5"/>
      <c r="FH3056" s="69"/>
      <c r="FI3056" s="6"/>
      <c r="FJ3056" s="5"/>
      <c r="FK3056" s="25"/>
      <c r="FL3056" s="5"/>
    </row>
    <row r="3057" spans="40:168">
      <c r="AN3057" s="14"/>
      <c r="AO3057" s="14"/>
      <c r="AP3057" s="5"/>
      <c r="AQ3057" s="25"/>
      <c r="AR3057" s="25"/>
      <c r="AS3057" s="96"/>
      <c r="AT3057" s="83"/>
      <c r="AU3057" s="14"/>
      <c r="AX3057" s="83"/>
      <c r="AY3057" s="83"/>
      <c r="AZ3057" s="83"/>
      <c r="BA3057" s="83"/>
      <c r="BJ3057" s="54"/>
      <c r="BK3057" s="22"/>
      <c r="BL3057" s="24"/>
      <c r="BP3057" s="23"/>
      <c r="BQ3057" s="24"/>
      <c r="BR3057" s="22"/>
      <c r="BS3057" s="24"/>
      <c r="BT3057" s="24"/>
      <c r="BU3057" s="23"/>
      <c r="BV3057" s="26"/>
      <c r="BX3057" s="6"/>
      <c r="BY3057" s="24"/>
      <c r="BZ3057" s="109"/>
      <c r="CA3057" s="66"/>
      <c r="CB3057" s="5"/>
      <c r="CC3057" s="68"/>
      <c r="CD3057" s="67"/>
      <c r="CE3057" s="67"/>
      <c r="CF3057" s="64"/>
      <c r="CG3057" s="5"/>
      <c r="CH3057" s="69"/>
      <c r="CI3057" s="6"/>
      <c r="CJ3057" s="5"/>
      <c r="CK3057" s="25"/>
      <c r="CL3057" s="5"/>
      <c r="DN3057" s="14"/>
      <c r="DO3057" s="14"/>
      <c r="DP3057" s="5"/>
      <c r="DQ3057" s="25"/>
      <c r="DR3057" s="25"/>
      <c r="DS3057" s="96"/>
      <c r="DT3057" s="83"/>
      <c r="DU3057" s="14"/>
      <c r="DX3057" s="83"/>
      <c r="DY3057" s="83"/>
      <c r="DZ3057" s="83"/>
      <c r="EA3057" s="83"/>
      <c r="EJ3057" s="54"/>
      <c r="EK3057" s="22"/>
      <c r="EL3057" s="24"/>
      <c r="EP3057" s="23"/>
      <c r="EQ3057" s="24"/>
      <c r="ER3057" s="22"/>
      <c r="ES3057" s="24"/>
      <c r="ET3057" s="24"/>
      <c r="EU3057" s="23"/>
      <c r="EV3057" s="26"/>
      <c r="EX3057" s="6"/>
      <c r="EY3057" s="24"/>
      <c r="EZ3057" s="109"/>
      <c r="FA3057" s="66"/>
      <c r="FB3057" s="5"/>
      <c r="FC3057" s="68"/>
      <c r="FD3057" s="67"/>
      <c r="FE3057" s="67"/>
      <c r="FF3057" s="64"/>
      <c r="FG3057" s="5"/>
      <c r="FH3057" s="69"/>
      <c r="FI3057" s="6"/>
      <c r="FJ3057" s="5"/>
      <c r="FK3057" s="25"/>
      <c r="FL3057" s="5"/>
    </row>
    <row r="3058" spans="40:168">
      <c r="AN3058" s="14"/>
      <c r="AO3058" s="14"/>
      <c r="AP3058" s="5"/>
      <c r="AQ3058" s="25"/>
      <c r="AR3058" s="25"/>
      <c r="AS3058" s="96"/>
      <c r="AT3058" s="83"/>
      <c r="AU3058" s="14"/>
      <c r="AX3058" s="83"/>
      <c r="AY3058" s="83"/>
      <c r="AZ3058" s="83"/>
      <c r="BA3058" s="83"/>
      <c r="BJ3058" s="54"/>
      <c r="BK3058" s="22"/>
      <c r="BL3058" s="24"/>
      <c r="BP3058" s="23"/>
      <c r="BQ3058" s="24"/>
      <c r="BR3058" s="22"/>
      <c r="BS3058" s="24"/>
      <c r="BT3058" s="24"/>
      <c r="BU3058" s="23"/>
      <c r="BV3058" s="26"/>
      <c r="BX3058" s="6"/>
      <c r="BY3058" s="24"/>
      <c r="BZ3058" s="109"/>
      <c r="CA3058" s="66"/>
      <c r="CB3058" s="5"/>
      <c r="CC3058" s="68"/>
      <c r="CD3058" s="67"/>
      <c r="CE3058" s="67"/>
      <c r="CF3058" s="64"/>
      <c r="CG3058" s="5"/>
      <c r="CH3058" s="69"/>
      <c r="CI3058" s="6"/>
      <c r="CJ3058" s="5"/>
      <c r="CK3058" s="25"/>
      <c r="CL3058" s="5"/>
      <c r="DN3058" s="14"/>
      <c r="DO3058" s="14"/>
      <c r="DP3058" s="5"/>
      <c r="DQ3058" s="25"/>
      <c r="DR3058" s="25"/>
      <c r="DS3058" s="96"/>
      <c r="DT3058" s="83"/>
      <c r="DU3058" s="14"/>
      <c r="DX3058" s="83"/>
      <c r="DY3058" s="83"/>
      <c r="DZ3058" s="83"/>
      <c r="EA3058" s="83"/>
      <c r="EJ3058" s="54"/>
      <c r="EK3058" s="22"/>
      <c r="EL3058" s="24"/>
      <c r="EP3058" s="23"/>
      <c r="EQ3058" s="24"/>
      <c r="ER3058" s="22"/>
      <c r="ES3058" s="24"/>
      <c r="ET3058" s="24"/>
      <c r="EU3058" s="23"/>
      <c r="EV3058" s="26"/>
      <c r="EX3058" s="6"/>
      <c r="EY3058" s="24"/>
      <c r="EZ3058" s="109"/>
      <c r="FA3058" s="66"/>
      <c r="FB3058" s="5"/>
      <c r="FC3058" s="68"/>
      <c r="FD3058" s="67"/>
      <c r="FE3058" s="67"/>
      <c r="FF3058" s="64"/>
      <c r="FG3058" s="5"/>
      <c r="FH3058" s="69"/>
      <c r="FI3058" s="6"/>
      <c r="FJ3058" s="5"/>
      <c r="FK3058" s="25"/>
      <c r="FL3058" s="5"/>
    </row>
    <row r="3059" spans="40:168">
      <c r="AN3059" s="14"/>
      <c r="AO3059" s="14"/>
      <c r="AP3059" s="5"/>
      <c r="AQ3059" s="25"/>
      <c r="AR3059" s="25"/>
      <c r="AS3059" s="96"/>
      <c r="AT3059" s="83"/>
      <c r="AU3059" s="14"/>
      <c r="AX3059" s="83"/>
      <c r="AY3059" s="83"/>
      <c r="AZ3059" s="83"/>
      <c r="BA3059" s="83"/>
      <c r="BJ3059" s="54"/>
      <c r="BK3059" s="22"/>
      <c r="BL3059" s="24"/>
      <c r="BP3059" s="23"/>
      <c r="BQ3059" s="24"/>
      <c r="BR3059" s="22"/>
      <c r="BS3059" s="24"/>
      <c r="BT3059" s="24"/>
      <c r="BU3059" s="23"/>
      <c r="BV3059" s="26"/>
      <c r="BX3059" s="6"/>
      <c r="BY3059" s="24"/>
      <c r="BZ3059" s="109"/>
      <c r="CA3059" s="66"/>
      <c r="CB3059" s="5"/>
      <c r="CC3059" s="68"/>
      <c r="CD3059" s="67"/>
      <c r="CE3059" s="67"/>
      <c r="CF3059" s="64"/>
      <c r="CG3059" s="5"/>
      <c r="CH3059" s="69"/>
      <c r="CI3059" s="6"/>
      <c r="CJ3059" s="5"/>
      <c r="CK3059" s="25"/>
      <c r="CL3059" s="5"/>
      <c r="DN3059" s="14"/>
      <c r="DO3059" s="14"/>
      <c r="DP3059" s="5"/>
      <c r="DQ3059" s="25"/>
      <c r="DR3059" s="25"/>
      <c r="DS3059" s="96"/>
      <c r="DT3059" s="83"/>
      <c r="DU3059" s="14"/>
      <c r="DX3059" s="83"/>
      <c r="DY3059" s="83"/>
      <c r="DZ3059" s="83"/>
      <c r="EA3059" s="83"/>
      <c r="EJ3059" s="54"/>
      <c r="EK3059" s="22"/>
      <c r="EL3059" s="24"/>
      <c r="EP3059" s="23"/>
      <c r="EQ3059" s="24"/>
      <c r="ER3059" s="22"/>
      <c r="ES3059" s="24"/>
      <c r="ET3059" s="24"/>
      <c r="EU3059" s="23"/>
      <c r="EV3059" s="26"/>
      <c r="EX3059" s="6"/>
      <c r="EY3059" s="24"/>
      <c r="EZ3059" s="109"/>
      <c r="FA3059" s="66"/>
      <c r="FB3059" s="5"/>
      <c r="FC3059" s="68"/>
      <c r="FD3059" s="67"/>
      <c r="FE3059" s="67"/>
      <c r="FF3059" s="64"/>
      <c r="FG3059" s="5"/>
      <c r="FH3059" s="69"/>
      <c r="FI3059" s="6"/>
      <c r="FJ3059" s="5"/>
      <c r="FK3059" s="25"/>
      <c r="FL3059" s="5"/>
    </row>
    <row r="3060" spans="40:168">
      <c r="AN3060" s="14"/>
      <c r="AO3060" s="14"/>
      <c r="AP3060" s="5"/>
      <c r="AQ3060" s="25"/>
      <c r="AR3060" s="25"/>
      <c r="AS3060" s="96"/>
      <c r="AT3060" s="83"/>
      <c r="AU3060" s="14"/>
      <c r="AX3060" s="83"/>
      <c r="AY3060" s="83"/>
      <c r="AZ3060" s="83"/>
      <c r="BA3060" s="83"/>
      <c r="BJ3060" s="54"/>
      <c r="BK3060" s="22"/>
      <c r="BL3060" s="24"/>
      <c r="BP3060" s="23"/>
      <c r="BQ3060" s="24"/>
      <c r="BR3060" s="22"/>
      <c r="BS3060" s="24"/>
      <c r="BT3060" s="24"/>
      <c r="BU3060" s="23"/>
      <c r="BV3060" s="26"/>
      <c r="BX3060" s="6"/>
      <c r="BY3060" s="24"/>
      <c r="BZ3060" s="109"/>
      <c r="CA3060" s="66"/>
      <c r="CB3060" s="5"/>
      <c r="CC3060" s="68"/>
      <c r="CD3060" s="67"/>
      <c r="CE3060" s="67"/>
      <c r="CF3060" s="64"/>
      <c r="CG3060" s="5"/>
      <c r="CH3060" s="69"/>
      <c r="CI3060" s="6"/>
      <c r="CJ3060" s="5"/>
      <c r="CK3060" s="25"/>
      <c r="CL3060" s="5"/>
      <c r="DN3060" s="14"/>
      <c r="DO3060" s="14"/>
      <c r="DP3060" s="5"/>
      <c r="DQ3060" s="25"/>
      <c r="DR3060" s="25"/>
      <c r="DS3060" s="96"/>
      <c r="DT3060" s="83"/>
      <c r="DU3060" s="14"/>
      <c r="DX3060" s="83"/>
      <c r="DY3060" s="83"/>
      <c r="DZ3060" s="83"/>
      <c r="EA3060" s="83"/>
      <c r="EJ3060" s="54"/>
      <c r="EK3060" s="22"/>
      <c r="EL3060" s="24"/>
      <c r="EP3060" s="23"/>
      <c r="EQ3060" s="24"/>
      <c r="ER3060" s="22"/>
      <c r="ES3060" s="24"/>
      <c r="ET3060" s="24"/>
      <c r="EU3060" s="23"/>
      <c r="EV3060" s="26"/>
      <c r="EX3060" s="6"/>
      <c r="EY3060" s="24"/>
      <c r="EZ3060" s="109"/>
      <c r="FA3060" s="66"/>
      <c r="FB3060" s="5"/>
      <c r="FC3060" s="68"/>
      <c r="FD3060" s="67"/>
      <c r="FE3060" s="67"/>
      <c r="FF3060" s="64"/>
      <c r="FG3060" s="5"/>
      <c r="FH3060" s="69"/>
      <c r="FI3060" s="6"/>
      <c r="FJ3060" s="5"/>
      <c r="FK3060" s="25"/>
      <c r="FL3060" s="5"/>
    </row>
    <row r="3061" spans="40:168">
      <c r="AN3061" s="14"/>
      <c r="AO3061" s="14"/>
      <c r="AP3061" s="5"/>
      <c r="AQ3061" s="25"/>
      <c r="AR3061" s="25"/>
      <c r="AS3061" s="96"/>
      <c r="AT3061" s="83"/>
      <c r="AU3061" s="14"/>
      <c r="AX3061" s="83"/>
      <c r="AY3061" s="83"/>
      <c r="AZ3061" s="83"/>
      <c r="BA3061" s="83"/>
      <c r="BJ3061" s="54"/>
      <c r="BK3061" s="22"/>
      <c r="BL3061" s="24"/>
      <c r="BP3061" s="23"/>
      <c r="BQ3061" s="24"/>
      <c r="BR3061" s="22"/>
      <c r="BS3061" s="24"/>
      <c r="BT3061" s="24"/>
      <c r="BU3061" s="23"/>
      <c r="BV3061" s="26"/>
      <c r="BX3061" s="6"/>
      <c r="BY3061" s="24"/>
      <c r="BZ3061" s="109"/>
      <c r="CA3061" s="66"/>
      <c r="CB3061" s="5"/>
      <c r="CC3061" s="68"/>
      <c r="CD3061" s="67"/>
      <c r="CE3061" s="67"/>
      <c r="CF3061" s="64"/>
      <c r="CG3061" s="5"/>
      <c r="CH3061" s="69"/>
      <c r="CI3061" s="6"/>
      <c r="CJ3061" s="5"/>
      <c r="CK3061" s="25"/>
      <c r="CL3061" s="5"/>
      <c r="DN3061" s="14"/>
      <c r="DO3061" s="14"/>
      <c r="DP3061" s="5"/>
      <c r="DQ3061" s="25"/>
      <c r="DR3061" s="25"/>
      <c r="DS3061" s="96"/>
      <c r="DT3061" s="83"/>
      <c r="DU3061" s="14"/>
      <c r="DX3061" s="83"/>
      <c r="DY3061" s="83"/>
      <c r="DZ3061" s="83"/>
      <c r="EA3061" s="83"/>
      <c r="EJ3061" s="54"/>
      <c r="EK3061" s="22"/>
      <c r="EL3061" s="24"/>
      <c r="EP3061" s="23"/>
      <c r="EQ3061" s="24"/>
      <c r="ER3061" s="22"/>
      <c r="ES3061" s="24"/>
      <c r="ET3061" s="24"/>
      <c r="EU3061" s="23"/>
      <c r="EV3061" s="26"/>
      <c r="EX3061" s="6"/>
      <c r="EY3061" s="24"/>
      <c r="EZ3061" s="109"/>
      <c r="FA3061" s="66"/>
      <c r="FB3061" s="5"/>
      <c r="FC3061" s="68"/>
      <c r="FD3061" s="67"/>
      <c r="FE3061" s="67"/>
      <c r="FF3061" s="64"/>
      <c r="FG3061" s="5"/>
      <c r="FH3061" s="69"/>
      <c r="FI3061" s="6"/>
      <c r="FJ3061" s="5"/>
      <c r="FK3061" s="25"/>
      <c r="FL3061" s="5"/>
    </row>
    <row r="3062" spans="40:168">
      <c r="AN3062" s="14"/>
      <c r="AO3062" s="14"/>
      <c r="AP3062" s="5"/>
      <c r="AQ3062" s="25"/>
      <c r="AR3062" s="25"/>
      <c r="AS3062" s="96"/>
      <c r="AT3062" s="83"/>
      <c r="AU3062" s="14"/>
      <c r="AX3062" s="83"/>
      <c r="AY3062" s="83"/>
      <c r="AZ3062" s="83"/>
      <c r="BA3062" s="83"/>
      <c r="BJ3062" s="54"/>
      <c r="BK3062" s="22"/>
      <c r="BL3062" s="24"/>
      <c r="BP3062" s="23"/>
      <c r="BQ3062" s="24"/>
      <c r="BR3062" s="22"/>
      <c r="BS3062" s="24"/>
      <c r="BT3062" s="24"/>
      <c r="BU3062" s="23"/>
      <c r="BV3062" s="26"/>
      <c r="BX3062" s="6"/>
      <c r="BY3062" s="24"/>
      <c r="BZ3062" s="109"/>
      <c r="CA3062" s="66"/>
      <c r="CB3062" s="5"/>
      <c r="CC3062" s="68"/>
      <c r="CD3062" s="67"/>
      <c r="CE3062" s="67"/>
      <c r="CF3062" s="64"/>
      <c r="CG3062" s="5"/>
      <c r="CH3062" s="69"/>
      <c r="CI3062" s="6"/>
      <c r="CJ3062" s="5"/>
      <c r="CK3062" s="25"/>
      <c r="CL3062" s="5"/>
      <c r="DN3062" s="14"/>
      <c r="DO3062" s="14"/>
      <c r="DP3062" s="5"/>
      <c r="DQ3062" s="25"/>
      <c r="DR3062" s="25"/>
      <c r="DS3062" s="96"/>
      <c r="DT3062" s="83"/>
      <c r="DU3062" s="14"/>
      <c r="DX3062" s="83"/>
      <c r="DY3062" s="83"/>
      <c r="DZ3062" s="83"/>
      <c r="EA3062" s="83"/>
      <c r="EJ3062" s="54"/>
      <c r="EK3062" s="22"/>
      <c r="EL3062" s="24"/>
      <c r="EP3062" s="23"/>
      <c r="EQ3062" s="24"/>
      <c r="ER3062" s="22"/>
      <c r="ES3062" s="24"/>
      <c r="ET3062" s="24"/>
      <c r="EU3062" s="23"/>
      <c r="EV3062" s="26"/>
      <c r="EX3062" s="6"/>
      <c r="EY3062" s="24"/>
      <c r="EZ3062" s="109"/>
      <c r="FA3062" s="66"/>
      <c r="FB3062" s="5"/>
      <c r="FC3062" s="68"/>
      <c r="FD3062" s="67"/>
      <c r="FE3062" s="67"/>
      <c r="FF3062" s="64"/>
      <c r="FG3062" s="5"/>
      <c r="FH3062" s="69"/>
      <c r="FI3062" s="6"/>
      <c r="FJ3062" s="5"/>
      <c r="FK3062" s="25"/>
      <c r="FL3062" s="5"/>
    </row>
    <row r="3063" spans="40:168">
      <c r="AN3063" s="14"/>
      <c r="AO3063" s="14"/>
      <c r="AP3063" s="5"/>
      <c r="AQ3063" s="25"/>
      <c r="AR3063" s="25"/>
      <c r="AS3063" s="96"/>
      <c r="AT3063" s="83"/>
      <c r="AU3063" s="14"/>
      <c r="AX3063" s="83"/>
      <c r="AY3063" s="83"/>
      <c r="AZ3063" s="83"/>
      <c r="BA3063" s="83"/>
      <c r="BJ3063" s="54"/>
      <c r="BK3063" s="22"/>
      <c r="BL3063" s="24"/>
      <c r="BP3063" s="23"/>
      <c r="BQ3063" s="24"/>
      <c r="BR3063" s="22"/>
      <c r="BS3063" s="24"/>
      <c r="BT3063" s="24"/>
      <c r="BU3063" s="23"/>
      <c r="BV3063" s="26"/>
      <c r="BX3063" s="6"/>
      <c r="BY3063" s="24"/>
      <c r="BZ3063" s="109"/>
      <c r="CA3063" s="66"/>
      <c r="CB3063" s="5"/>
      <c r="CC3063" s="68"/>
      <c r="CD3063" s="67"/>
      <c r="CE3063" s="67"/>
      <c r="CF3063" s="64"/>
      <c r="CG3063" s="5"/>
      <c r="CH3063" s="69"/>
      <c r="CI3063" s="6"/>
      <c r="CJ3063" s="5"/>
      <c r="CK3063" s="25"/>
      <c r="CL3063" s="5"/>
      <c r="DN3063" s="14"/>
      <c r="DO3063" s="14"/>
      <c r="DP3063" s="5"/>
      <c r="DQ3063" s="25"/>
      <c r="DR3063" s="25"/>
      <c r="DS3063" s="96"/>
      <c r="DT3063" s="83"/>
      <c r="DU3063" s="14"/>
      <c r="DX3063" s="83"/>
      <c r="DY3063" s="83"/>
      <c r="DZ3063" s="83"/>
      <c r="EA3063" s="83"/>
      <c r="EJ3063" s="54"/>
      <c r="EK3063" s="22"/>
      <c r="EL3063" s="24"/>
      <c r="EP3063" s="23"/>
      <c r="EQ3063" s="24"/>
      <c r="ER3063" s="22"/>
      <c r="ES3063" s="24"/>
      <c r="ET3063" s="24"/>
      <c r="EU3063" s="23"/>
      <c r="EV3063" s="26"/>
      <c r="EX3063" s="6"/>
      <c r="EY3063" s="24"/>
      <c r="EZ3063" s="109"/>
      <c r="FA3063" s="66"/>
      <c r="FB3063" s="5"/>
      <c r="FC3063" s="68"/>
      <c r="FD3063" s="67"/>
      <c r="FE3063" s="67"/>
      <c r="FF3063" s="64"/>
      <c r="FG3063" s="5"/>
      <c r="FH3063" s="69"/>
      <c r="FI3063" s="6"/>
      <c r="FJ3063" s="5"/>
      <c r="FK3063" s="25"/>
      <c r="FL3063" s="5"/>
    </row>
    <row r="3064" spans="40:168">
      <c r="AN3064" s="14"/>
      <c r="AO3064" s="14"/>
      <c r="AP3064" s="5"/>
      <c r="AQ3064" s="25"/>
      <c r="AR3064" s="25"/>
      <c r="AS3064" s="96"/>
      <c r="AT3064" s="83"/>
      <c r="AU3064" s="14"/>
      <c r="AX3064" s="83"/>
      <c r="AY3064" s="83"/>
      <c r="AZ3064" s="83"/>
      <c r="BA3064" s="83"/>
      <c r="BJ3064" s="54"/>
      <c r="BK3064" s="22"/>
      <c r="BL3064" s="24"/>
      <c r="BP3064" s="23"/>
      <c r="BQ3064" s="24"/>
      <c r="BR3064" s="22"/>
      <c r="BS3064" s="24"/>
      <c r="BT3064" s="24"/>
      <c r="BU3064" s="23"/>
      <c r="BV3064" s="26"/>
      <c r="BX3064" s="6"/>
      <c r="BY3064" s="24"/>
      <c r="BZ3064" s="109"/>
      <c r="CA3064" s="66"/>
      <c r="CB3064" s="5"/>
      <c r="CC3064" s="68"/>
      <c r="CD3064" s="67"/>
      <c r="CE3064" s="67"/>
      <c r="CF3064" s="64"/>
      <c r="CG3064" s="5"/>
      <c r="CH3064" s="69"/>
      <c r="CI3064" s="6"/>
      <c r="CJ3064" s="5"/>
      <c r="CK3064" s="25"/>
      <c r="CL3064" s="5"/>
      <c r="DN3064" s="14"/>
      <c r="DO3064" s="14"/>
      <c r="DP3064" s="5"/>
      <c r="DQ3064" s="25"/>
      <c r="DR3064" s="25"/>
      <c r="DS3064" s="96"/>
      <c r="DT3064" s="83"/>
      <c r="DU3064" s="14"/>
      <c r="DX3064" s="83"/>
      <c r="DY3064" s="83"/>
      <c r="DZ3064" s="83"/>
      <c r="EA3064" s="83"/>
      <c r="EJ3064" s="54"/>
      <c r="EK3064" s="22"/>
      <c r="EL3064" s="24"/>
      <c r="EP3064" s="23"/>
      <c r="EQ3064" s="24"/>
      <c r="ER3064" s="22"/>
      <c r="ES3064" s="24"/>
      <c r="ET3064" s="24"/>
      <c r="EU3064" s="23"/>
      <c r="EV3064" s="26"/>
      <c r="EX3064" s="6"/>
      <c r="EY3064" s="24"/>
      <c r="EZ3064" s="109"/>
      <c r="FA3064" s="66"/>
      <c r="FB3064" s="5"/>
      <c r="FC3064" s="68"/>
      <c r="FD3064" s="67"/>
      <c r="FE3064" s="67"/>
      <c r="FF3064" s="64"/>
      <c r="FG3064" s="5"/>
      <c r="FH3064" s="69"/>
      <c r="FI3064" s="6"/>
      <c r="FJ3064" s="5"/>
      <c r="FK3064" s="25"/>
      <c r="FL3064" s="5"/>
    </row>
    <row r="3065" spans="40:168">
      <c r="AN3065" s="14"/>
      <c r="AO3065" s="14"/>
      <c r="AP3065" s="5"/>
      <c r="AQ3065" s="25"/>
      <c r="AR3065" s="25"/>
      <c r="AS3065" s="96"/>
      <c r="AT3065" s="83"/>
      <c r="AU3065" s="14"/>
      <c r="AX3065" s="83"/>
      <c r="AY3065" s="83"/>
      <c r="AZ3065" s="83"/>
      <c r="BA3065" s="83"/>
      <c r="BJ3065" s="54"/>
      <c r="BK3065" s="22"/>
      <c r="BL3065" s="24"/>
      <c r="BP3065" s="23"/>
      <c r="BQ3065" s="24"/>
      <c r="BR3065" s="22"/>
      <c r="BS3065" s="24"/>
      <c r="BT3065" s="24"/>
      <c r="BU3065" s="23"/>
      <c r="BV3065" s="26"/>
      <c r="BX3065" s="6"/>
      <c r="BY3065" s="24"/>
      <c r="BZ3065" s="109"/>
      <c r="CA3065" s="66"/>
      <c r="CB3065" s="5"/>
      <c r="CC3065" s="68"/>
      <c r="CD3065" s="67"/>
      <c r="CE3065" s="67"/>
      <c r="CF3065" s="64"/>
      <c r="CG3065" s="5"/>
      <c r="CH3065" s="69"/>
      <c r="CI3065" s="6"/>
      <c r="CJ3065" s="5"/>
      <c r="CK3065" s="25"/>
      <c r="CL3065" s="5"/>
      <c r="DN3065" s="14"/>
      <c r="DO3065" s="14"/>
      <c r="DP3065" s="5"/>
      <c r="DQ3065" s="25"/>
      <c r="DR3065" s="25"/>
      <c r="DS3065" s="96"/>
      <c r="DT3065" s="83"/>
      <c r="DU3065" s="14"/>
      <c r="DX3065" s="83"/>
      <c r="DY3065" s="83"/>
      <c r="DZ3065" s="83"/>
      <c r="EA3065" s="83"/>
      <c r="EJ3065" s="54"/>
      <c r="EK3065" s="22"/>
      <c r="EL3065" s="24"/>
      <c r="EP3065" s="23"/>
      <c r="EQ3065" s="24"/>
      <c r="ER3065" s="22"/>
      <c r="ES3065" s="24"/>
      <c r="ET3065" s="24"/>
      <c r="EU3065" s="23"/>
      <c r="EV3065" s="26"/>
      <c r="EX3065" s="6"/>
      <c r="EY3065" s="24"/>
      <c r="EZ3065" s="109"/>
      <c r="FA3065" s="66"/>
      <c r="FB3065" s="5"/>
      <c r="FC3065" s="68"/>
      <c r="FD3065" s="67"/>
      <c r="FE3065" s="67"/>
      <c r="FF3065" s="64"/>
      <c r="FG3065" s="5"/>
      <c r="FH3065" s="69"/>
      <c r="FI3065" s="6"/>
      <c r="FJ3065" s="5"/>
      <c r="FK3065" s="25"/>
      <c r="FL3065" s="5"/>
    </row>
    <row r="3066" spans="40:168">
      <c r="AN3066" s="14"/>
      <c r="AO3066" s="14"/>
      <c r="AP3066" s="5"/>
      <c r="AQ3066" s="25"/>
      <c r="AR3066" s="25"/>
      <c r="AS3066" s="96"/>
      <c r="AT3066" s="83"/>
      <c r="AU3066" s="14"/>
      <c r="AX3066" s="83"/>
      <c r="AY3066" s="83"/>
      <c r="AZ3066" s="83"/>
      <c r="BA3066" s="83"/>
      <c r="BJ3066" s="54"/>
      <c r="BK3066" s="22"/>
      <c r="BL3066" s="24"/>
      <c r="BP3066" s="23"/>
      <c r="BQ3066" s="24"/>
      <c r="BR3066" s="22"/>
      <c r="BS3066" s="24"/>
      <c r="BT3066" s="24"/>
      <c r="BU3066" s="23"/>
      <c r="BV3066" s="26"/>
      <c r="BX3066" s="6"/>
      <c r="BY3066" s="24"/>
      <c r="BZ3066" s="109"/>
      <c r="CA3066" s="66"/>
      <c r="CB3066" s="5"/>
      <c r="CC3066" s="68"/>
      <c r="CD3066" s="67"/>
      <c r="CE3066" s="67"/>
      <c r="CF3066" s="64"/>
      <c r="CG3066" s="5"/>
      <c r="CH3066" s="69"/>
      <c r="CI3066" s="6"/>
      <c r="CJ3066" s="5"/>
      <c r="CK3066" s="25"/>
      <c r="CL3066" s="5"/>
      <c r="DN3066" s="14"/>
      <c r="DO3066" s="14"/>
      <c r="DP3066" s="5"/>
      <c r="DQ3066" s="25"/>
      <c r="DR3066" s="25"/>
      <c r="DS3066" s="96"/>
      <c r="DT3066" s="83"/>
      <c r="DU3066" s="14"/>
      <c r="DX3066" s="83"/>
      <c r="DY3066" s="83"/>
      <c r="DZ3066" s="83"/>
      <c r="EA3066" s="83"/>
      <c r="EJ3066" s="54"/>
      <c r="EK3066" s="22"/>
      <c r="EL3066" s="24"/>
      <c r="EP3066" s="23"/>
      <c r="EQ3066" s="24"/>
      <c r="ER3066" s="22"/>
      <c r="ES3066" s="24"/>
      <c r="ET3066" s="24"/>
      <c r="EU3066" s="23"/>
      <c r="EV3066" s="26"/>
      <c r="EX3066" s="6"/>
      <c r="EY3066" s="24"/>
      <c r="EZ3066" s="109"/>
      <c r="FA3066" s="66"/>
      <c r="FB3066" s="5"/>
      <c r="FC3066" s="68"/>
      <c r="FD3066" s="67"/>
      <c r="FE3066" s="67"/>
      <c r="FF3066" s="64"/>
      <c r="FG3066" s="5"/>
      <c r="FH3066" s="69"/>
      <c r="FI3066" s="6"/>
      <c r="FJ3066" s="5"/>
      <c r="FK3066" s="25"/>
      <c r="FL3066" s="5"/>
    </row>
    <row r="3067" spans="40:168">
      <c r="AN3067" s="14"/>
      <c r="AO3067" s="14"/>
      <c r="AP3067" s="5"/>
      <c r="AQ3067" s="25"/>
      <c r="AR3067" s="25"/>
      <c r="AS3067" s="96"/>
      <c r="AT3067" s="83"/>
      <c r="AU3067" s="14"/>
      <c r="AX3067" s="83"/>
      <c r="AY3067" s="83"/>
      <c r="AZ3067" s="83"/>
      <c r="BA3067" s="83"/>
      <c r="BJ3067" s="54"/>
      <c r="BK3067" s="22"/>
      <c r="BL3067" s="24"/>
      <c r="BP3067" s="23"/>
      <c r="BQ3067" s="24"/>
      <c r="BR3067" s="22"/>
      <c r="BS3067" s="24"/>
      <c r="BT3067" s="24"/>
      <c r="BU3067" s="23"/>
      <c r="BV3067" s="26"/>
      <c r="BX3067" s="6"/>
      <c r="BY3067" s="24"/>
      <c r="BZ3067" s="109"/>
      <c r="CA3067" s="66"/>
      <c r="CB3067" s="5"/>
      <c r="CC3067" s="68"/>
      <c r="CD3067" s="67"/>
      <c r="CE3067" s="67"/>
      <c r="CF3067" s="64"/>
      <c r="CG3067" s="5"/>
      <c r="CH3067" s="69"/>
      <c r="CI3067" s="6"/>
      <c r="CJ3067" s="5"/>
      <c r="CK3067" s="25"/>
      <c r="CL3067" s="5"/>
      <c r="DN3067" s="14"/>
      <c r="DO3067" s="14"/>
      <c r="DP3067" s="5"/>
      <c r="DQ3067" s="25"/>
      <c r="DR3067" s="25"/>
      <c r="DS3067" s="96"/>
      <c r="DT3067" s="83"/>
      <c r="DU3067" s="14"/>
      <c r="DX3067" s="83"/>
      <c r="DY3067" s="83"/>
      <c r="DZ3067" s="83"/>
      <c r="EA3067" s="83"/>
      <c r="EJ3067" s="54"/>
      <c r="EK3067" s="22"/>
      <c r="EL3067" s="24"/>
      <c r="EP3067" s="23"/>
      <c r="EQ3067" s="24"/>
      <c r="ER3067" s="22"/>
      <c r="ES3067" s="24"/>
      <c r="ET3067" s="24"/>
      <c r="EU3067" s="23"/>
      <c r="EV3067" s="26"/>
      <c r="EX3067" s="6"/>
      <c r="EY3067" s="24"/>
      <c r="EZ3067" s="109"/>
      <c r="FA3067" s="66"/>
      <c r="FB3067" s="5"/>
      <c r="FC3067" s="68"/>
      <c r="FD3067" s="67"/>
      <c r="FE3067" s="67"/>
      <c r="FF3067" s="64"/>
      <c r="FG3067" s="5"/>
      <c r="FH3067" s="69"/>
      <c r="FI3067" s="6"/>
      <c r="FJ3067" s="5"/>
      <c r="FK3067" s="25"/>
      <c r="FL3067" s="5"/>
    </row>
    <row r="3068" spans="40:168">
      <c r="AN3068" s="14"/>
      <c r="AO3068" s="14"/>
      <c r="AP3068" s="5"/>
      <c r="AQ3068" s="25"/>
      <c r="AR3068" s="25"/>
      <c r="AS3068" s="96"/>
      <c r="AT3068" s="83"/>
      <c r="AU3068" s="14"/>
      <c r="AX3068" s="83"/>
      <c r="AY3068" s="83"/>
      <c r="AZ3068" s="83"/>
      <c r="BA3068" s="83"/>
      <c r="BJ3068" s="54"/>
      <c r="BK3068" s="22"/>
      <c r="BL3068" s="24"/>
      <c r="BP3068" s="23"/>
      <c r="BQ3068" s="24"/>
      <c r="BR3068" s="22"/>
      <c r="BS3068" s="24"/>
      <c r="BT3068" s="24"/>
      <c r="BU3068" s="23"/>
      <c r="BV3068" s="26"/>
      <c r="BX3068" s="6"/>
      <c r="BY3068" s="24"/>
      <c r="BZ3068" s="109"/>
      <c r="CA3068" s="66"/>
      <c r="CB3068" s="5"/>
      <c r="CC3068" s="68"/>
      <c r="CD3068" s="67"/>
      <c r="CE3068" s="67"/>
      <c r="CF3068" s="64"/>
      <c r="CG3068" s="5"/>
      <c r="CH3068" s="69"/>
      <c r="CI3068" s="6"/>
      <c r="CJ3068" s="5"/>
      <c r="CK3068" s="25"/>
      <c r="CL3068" s="5"/>
      <c r="DN3068" s="14"/>
      <c r="DO3068" s="14"/>
      <c r="DP3068" s="5"/>
      <c r="DQ3068" s="25"/>
      <c r="DR3068" s="25"/>
      <c r="DS3068" s="96"/>
      <c r="DT3068" s="83"/>
      <c r="DU3068" s="14"/>
      <c r="DX3068" s="83"/>
      <c r="DY3068" s="83"/>
      <c r="DZ3068" s="83"/>
      <c r="EA3068" s="83"/>
      <c r="EJ3068" s="54"/>
      <c r="EK3068" s="22"/>
      <c r="EL3068" s="24"/>
      <c r="EP3068" s="23"/>
      <c r="EQ3068" s="24"/>
      <c r="ER3068" s="22"/>
      <c r="ES3068" s="24"/>
      <c r="ET3068" s="24"/>
      <c r="EU3068" s="23"/>
      <c r="EV3068" s="26"/>
      <c r="EX3068" s="6"/>
      <c r="EY3068" s="24"/>
      <c r="EZ3068" s="109"/>
      <c r="FA3068" s="66"/>
      <c r="FB3068" s="5"/>
      <c r="FC3068" s="68"/>
      <c r="FD3068" s="67"/>
      <c r="FE3068" s="67"/>
      <c r="FF3068" s="64"/>
      <c r="FG3068" s="5"/>
      <c r="FH3068" s="69"/>
      <c r="FI3068" s="6"/>
      <c r="FJ3068" s="5"/>
      <c r="FK3068" s="25"/>
      <c r="FL3068" s="5"/>
    </row>
    <row r="3069" spans="40:168">
      <c r="AN3069" s="14"/>
      <c r="AO3069" s="14"/>
      <c r="AP3069" s="5"/>
      <c r="AQ3069" s="25"/>
      <c r="AR3069" s="25"/>
      <c r="AS3069" s="96"/>
      <c r="AT3069" s="83"/>
      <c r="AU3069" s="14"/>
      <c r="AX3069" s="83"/>
      <c r="AY3069" s="83"/>
      <c r="AZ3069" s="83"/>
      <c r="BA3069" s="83"/>
      <c r="BJ3069" s="54"/>
      <c r="BK3069" s="22"/>
      <c r="BL3069" s="24"/>
      <c r="BP3069" s="23"/>
      <c r="BQ3069" s="24"/>
      <c r="BR3069" s="22"/>
      <c r="BS3069" s="24"/>
      <c r="BT3069" s="24"/>
      <c r="BU3069" s="23"/>
      <c r="BV3069" s="26"/>
      <c r="BX3069" s="6"/>
      <c r="BY3069" s="24"/>
      <c r="BZ3069" s="109"/>
      <c r="CA3069" s="66"/>
      <c r="CB3069" s="5"/>
      <c r="CC3069" s="68"/>
      <c r="CD3069" s="67"/>
      <c r="CE3069" s="67"/>
      <c r="CF3069" s="64"/>
      <c r="CG3069" s="5"/>
      <c r="CH3069" s="69"/>
      <c r="CI3069" s="6"/>
      <c r="CJ3069" s="5"/>
      <c r="CK3069" s="25"/>
      <c r="CL3069" s="5"/>
      <c r="DN3069" s="14"/>
      <c r="DO3069" s="14"/>
      <c r="DP3069" s="5"/>
      <c r="DQ3069" s="25"/>
      <c r="DR3069" s="25"/>
      <c r="DS3069" s="96"/>
      <c r="DT3069" s="83"/>
      <c r="DU3069" s="14"/>
      <c r="DX3069" s="83"/>
      <c r="DY3069" s="83"/>
      <c r="DZ3069" s="83"/>
      <c r="EA3069" s="83"/>
      <c r="EJ3069" s="54"/>
      <c r="EK3069" s="22"/>
      <c r="EL3069" s="24"/>
      <c r="EP3069" s="23"/>
      <c r="EQ3069" s="24"/>
      <c r="ER3069" s="22"/>
      <c r="ES3069" s="24"/>
      <c r="ET3069" s="24"/>
      <c r="EU3069" s="23"/>
      <c r="EV3069" s="26"/>
      <c r="EX3069" s="6"/>
      <c r="EY3069" s="24"/>
      <c r="EZ3069" s="109"/>
      <c r="FA3069" s="66"/>
      <c r="FB3069" s="5"/>
      <c r="FC3069" s="68"/>
      <c r="FD3069" s="67"/>
      <c r="FE3069" s="67"/>
      <c r="FF3069" s="64"/>
      <c r="FG3069" s="5"/>
      <c r="FH3069" s="69"/>
      <c r="FI3069" s="6"/>
      <c r="FJ3069" s="5"/>
      <c r="FK3069" s="25"/>
      <c r="FL3069" s="5"/>
    </row>
    <row r="3070" spans="40:168">
      <c r="AN3070" s="14"/>
      <c r="AO3070" s="14"/>
      <c r="AP3070" s="5"/>
      <c r="AQ3070" s="25"/>
      <c r="AR3070" s="25"/>
      <c r="AS3070" s="96"/>
      <c r="AT3070" s="83"/>
      <c r="AU3070" s="14"/>
      <c r="AX3070" s="83"/>
      <c r="AY3070" s="83"/>
      <c r="AZ3070" s="83"/>
      <c r="BA3070" s="83"/>
      <c r="BJ3070" s="54"/>
      <c r="BK3070" s="22"/>
      <c r="BL3070" s="24"/>
      <c r="BP3070" s="23"/>
      <c r="BQ3070" s="24"/>
      <c r="BR3070" s="22"/>
      <c r="BS3070" s="24"/>
      <c r="BT3070" s="24"/>
      <c r="BU3070" s="23"/>
      <c r="BV3070" s="26"/>
      <c r="BX3070" s="6"/>
      <c r="BY3070" s="24"/>
      <c r="BZ3070" s="109"/>
      <c r="CA3070" s="66"/>
      <c r="CB3070" s="5"/>
      <c r="CC3070" s="68"/>
      <c r="CD3070" s="67"/>
      <c r="CE3070" s="67"/>
      <c r="CF3070" s="64"/>
      <c r="CG3070" s="5"/>
      <c r="CH3070" s="69"/>
      <c r="CI3070" s="6"/>
      <c r="CJ3070" s="5"/>
      <c r="CK3070" s="25"/>
      <c r="CL3070" s="5"/>
      <c r="DN3070" s="14"/>
      <c r="DO3070" s="14"/>
      <c r="DP3070" s="5"/>
      <c r="DQ3070" s="25"/>
      <c r="DR3070" s="25"/>
      <c r="DS3070" s="96"/>
      <c r="DT3070" s="83"/>
      <c r="DU3070" s="14"/>
      <c r="DX3070" s="83"/>
      <c r="DY3070" s="83"/>
      <c r="DZ3070" s="83"/>
      <c r="EA3070" s="83"/>
      <c r="EJ3070" s="54"/>
      <c r="EK3070" s="22"/>
      <c r="EL3070" s="24"/>
      <c r="EP3070" s="23"/>
      <c r="EQ3070" s="24"/>
      <c r="ER3070" s="22"/>
      <c r="ES3070" s="24"/>
      <c r="ET3070" s="24"/>
      <c r="EU3070" s="23"/>
      <c r="EV3070" s="26"/>
      <c r="EX3070" s="6"/>
      <c r="EY3070" s="24"/>
      <c r="EZ3070" s="109"/>
      <c r="FA3070" s="66"/>
      <c r="FB3070" s="5"/>
      <c r="FC3070" s="68"/>
      <c r="FD3070" s="67"/>
      <c r="FE3070" s="67"/>
      <c r="FF3070" s="64"/>
      <c r="FG3070" s="5"/>
      <c r="FH3070" s="69"/>
      <c r="FI3070" s="6"/>
      <c r="FJ3070" s="5"/>
      <c r="FK3070" s="25"/>
      <c r="FL3070" s="5"/>
    </row>
    <row r="3071" spans="40:168">
      <c r="AN3071" s="14"/>
      <c r="AO3071" s="14"/>
      <c r="AP3071" s="5"/>
      <c r="AQ3071" s="25"/>
      <c r="AR3071" s="25"/>
      <c r="AS3071" s="96"/>
      <c r="AT3071" s="83"/>
      <c r="AU3071" s="14"/>
      <c r="AX3071" s="83"/>
      <c r="AY3071" s="83"/>
      <c r="AZ3071" s="83"/>
      <c r="BA3071" s="83"/>
      <c r="BJ3071" s="54"/>
      <c r="BK3071" s="22"/>
      <c r="BL3071" s="24"/>
      <c r="BP3071" s="23"/>
      <c r="BQ3071" s="24"/>
      <c r="BR3071" s="22"/>
      <c r="BS3071" s="24"/>
      <c r="BT3071" s="24"/>
      <c r="BU3071" s="23"/>
      <c r="BV3071" s="26"/>
      <c r="BX3071" s="6"/>
      <c r="BY3071" s="24"/>
      <c r="BZ3071" s="109"/>
      <c r="CA3071" s="66"/>
      <c r="CB3071" s="5"/>
      <c r="CC3071" s="68"/>
      <c r="CD3071" s="67"/>
      <c r="CE3071" s="67"/>
      <c r="CF3071" s="64"/>
      <c r="CG3071" s="5"/>
      <c r="CH3071" s="69"/>
      <c r="CI3071" s="6"/>
      <c r="CJ3071" s="5"/>
      <c r="CK3071" s="25"/>
      <c r="CL3071" s="5"/>
      <c r="DN3071" s="14"/>
      <c r="DO3071" s="14"/>
      <c r="DP3071" s="5"/>
      <c r="DQ3071" s="25"/>
      <c r="DR3071" s="25"/>
      <c r="DS3071" s="96"/>
      <c r="DT3071" s="83"/>
      <c r="DU3071" s="14"/>
      <c r="DX3071" s="83"/>
      <c r="DY3071" s="83"/>
      <c r="DZ3071" s="83"/>
      <c r="EA3071" s="83"/>
      <c r="EJ3071" s="54"/>
      <c r="EK3071" s="22"/>
      <c r="EL3071" s="24"/>
      <c r="EP3071" s="23"/>
      <c r="EQ3071" s="24"/>
      <c r="ER3071" s="22"/>
      <c r="ES3071" s="24"/>
      <c r="ET3071" s="24"/>
      <c r="EU3071" s="23"/>
      <c r="EV3071" s="26"/>
      <c r="EX3071" s="6"/>
      <c r="EY3071" s="24"/>
      <c r="EZ3071" s="109"/>
      <c r="FA3071" s="66"/>
      <c r="FB3071" s="5"/>
      <c r="FC3071" s="68"/>
      <c r="FD3071" s="67"/>
      <c r="FE3071" s="67"/>
      <c r="FF3071" s="64"/>
      <c r="FG3071" s="5"/>
      <c r="FH3071" s="69"/>
      <c r="FI3071" s="6"/>
      <c r="FJ3071" s="5"/>
      <c r="FK3071" s="25"/>
      <c r="FL3071" s="5"/>
    </row>
    <row r="3072" spans="40:168">
      <c r="AN3072" s="14"/>
      <c r="AO3072" s="14"/>
      <c r="AP3072" s="5"/>
      <c r="AQ3072" s="25"/>
      <c r="AR3072" s="25"/>
      <c r="AS3072" s="96"/>
      <c r="AT3072" s="83"/>
      <c r="AU3072" s="14"/>
      <c r="AX3072" s="83"/>
      <c r="AY3072" s="83"/>
      <c r="AZ3072" s="83"/>
      <c r="BA3072" s="83"/>
      <c r="BJ3072" s="54"/>
      <c r="BK3072" s="22"/>
      <c r="BL3072" s="24"/>
      <c r="BP3072" s="23"/>
      <c r="BQ3072" s="24"/>
      <c r="BR3072" s="22"/>
      <c r="BS3072" s="24"/>
      <c r="BT3072" s="24"/>
      <c r="BU3072" s="23"/>
      <c r="BV3072" s="26"/>
      <c r="BX3072" s="6"/>
      <c r="BY3072" s="24"/>
      <c r="BZ3072" s="109"/>
      <c r="CA3072" s="66"/>
      <c r="CB3072" s="5"/>
      <c r="CC3072" s="68"/>
      <c r="CD3072" s="67"/>
      <c r="CE3072" s="67"/>
      <c r="CF3072" s="64"/>
      <c r="CG3072" s="5"/>
      <c r="CH3072" s="69"/>
      <c r="CI3072" s="6"/>
      <c r="CJ3072" s="5"/>
      <c r="CK3072" s="25"/>
      <c r="CL3072" s="5"/>
      <c r="DN3072" s="14"/>
      <c r="DO3072" s="14"/>
      <c r="DP3072" s="5"/>
      <c r="DQ3072" s="25"/>
      <c r="DR3072" s="25"/>
      <c r="DS3072" s="96"/>
      <c r="DT3072" s="83"/>
      <c r="DU3072" s="14"/>
      <c r="DX3072" s="83"/>
      <c r="DY3072" s="83"/>
      <c r="DZ3072" s="83"/>
      <c r="EA3072" s="83"/>
      <c r="EJ3072" s="54"/>
      <c r="EK3072" s="22"/>
      <c r="EL3072" s="24"/>
      <c r="EP3072" s="23"/>
      <c r="EQ3072" s="24"/>
      <c r="ER3072" s="22"/>
      <c r="ES3072" s="24"/>
      <c r="ET3072" s="24"/>
      <c r="EU3072" s="23"/>
      <c r="EV3072" s="26"/>
      <c r="EX3072" s="6"/>
      <c r="EY3072" s="24"/>
      <c r="EZ3072" s="109"/>
      <c r="FA3072" s="66"/>
      <c r="FB3072" s="5"/>
      <c r="FC3072" s="68"/>
      <c r="FD3072" s="67"/>
      <c r="FE3072" s="67"/>
      <c r="FF3072" s="64"/>
      <c r="FG3072" s="5"/>
      <c r="FH3072" s="69"/>
      <c r="FI3072" s="6"/>
      <c r="FJ3072" s="5"/>
      <c r="FK3072" s="25"/>
      <c r="FL3072" s="5"/>
    </row>
    <row r="3073" spans="40:168">
      <c r="AN3073" s="14"/>
      <c r="AO3073" s="14"/>
      <c r="AP3073" s="5"/>
      <c r="AQ3073" s="25"/>
      <c r="AR3073" s="25"/>
      <c r="AS3073" s="96"/>
      <c r="AT3073" s="83"/>
      <c r="AU3073" s="14"/>
      <c r="AX3073" s="83"/>
      <c r="AY3073" s="83"/>
      <c r="AZ3073" s="83"/>
      <c r="BA3073" s="83"/>
      <c r="BJ3073" s="54"/>
      <c r="BK3073" s="22"/>
      <c r="BL3073" s="24"/>
      <c r="BP3073" s="23"/>
      <c r="BQ3073" s="24"/>
      <c r="BR3073" s="22"/>
      <c r="BS3073" s="24"/>
      <c r="BT3073" s="24"/>
      <c r="BU3073" s="23"/>
      <c r="BV3073" s="26"/>
      <c r="BX3073" s="6"/>
      <c r="BY3073" s="24"/>
      <c r="BZ3073" s="109"/>
      <c r="CA3073" s="66"/>
      <c r="CB3073" s="5"/>
      <c r="CC3073" s="68"/>
      <c r="CD3073" s="67"/>
      <c r="CE3073" s="67"/>
      <c r="CF3073" s="64"/>
      <c r="CG3073" s="5"/>
      <c r="CH3073" s="69"/>
      <c r="CI3073" s="6"/>
      <c r="CJ3073" s="5"/>
      <c r="CK3073" s="25"/>
      <c r="CL3073" s="5"/>
      <c r="DN3073" s="14"/>
      <c r="DO3073" s="14"/>
      <c r="DP3073" s="5"/>
      <c r="DQ3073" s="25"/>
      <c r="DR3073" s="25"/>
      <c r="DS3073" s="96"/>
      <c r="DT3073" s="83"/>
      <c r="DU3073" s="14"/>
      <c r="DX3073" s="83"/>
      <c r="DY3073" s="83"/>
      <c r="DZ3073" s="83"/>
      <c r="EA3073" s="83"/>
      <c r="EJ3073" s="54"/>
      <c r="EK3073" s="22"/>
      <c r="EL3073" s="24"/>
      <c r="EP3073" s="23"/>
      <c r="EQ3073" s="24"/>
      <c r="ER3073" s="22"/>
      <c r="ES3073" s="24"/>
      <c r="ET3073" s="24"/>
      <c r="EU3073" s="23"/>
      <c r="EV3073" s="26"/>
      <c r="EX3073" s="6"/>
      <c r="EY3073" s="24"/>
      <c r="EZ3073" s="109"/>
      <c r="FA3073" s="66"/>
      <c r="FB3073" s="5"/>
      <c r="FC3073" s="68"/>
      <c r="FD3073" s="67"/>
      <c r="FE3073" s="67"/>
      <c r="FF3073" s="64"/>
      <c r="FG3073" s="5"/>
      <c r="FH3073" s="69"/>
      <c r="FI3073" s="6"/>
      <c r="FJ3073" s="5"/>
      <c r="FK3073" s="25"/>
      <c r="FL3073" s="5"/>
    </row>
    <row r="3074" spans="40:168">
      <c r="AN3074" s="14"/>
      <c r="AO3074" s="14"/>
      <c r="AP3074" s="5"/>
      <c r="AQ3074" s="25"/>
      <c r="AR3074" s="25"/>
      <c r="AS3074" s="96"/>
      <c r="AT3074" s="83"/>
      <c r="AU3074" s="14"/>
      <c r="AX3074" s="83"/>
      <c r="AY3074" s="83"/>
      <c r="AZ3074" s="83"/>
      <c r="BA3074" s="83"/>
      <c r="BJ3074" s="54"/>
      <c r="BK3074" s="22"/>
      <c r="BL3074" s="24"/>
      <c r="BP3074" s="23"/>
      <c r="BQ3074" s="24"/>
      <c r="BR3074" s="22"/>
      <c r="BS3074" s="24"/>
      <c r="BT3074" s="24"/>
      <c r="BU3074" s="23"/>
      <c r="BV3074" s="26"/>
      <c r="BX3074" s="6"/>
      <c r="BY3074" s="24"/>
      <c r="BZ3074" s="109"/>
      <c r="CA3074" s="66"/>
      <c r="CB3074" s="5"/>
      <c r="CC3074" s="68"/>
      <c r="CD3074" s="67"/>
      <c r="CE3074" s="67"/>
      <c r="CF3074" s="64"/>
      <c r="CG3074" s="5"/>
      <c r="CH3074" s="69"/>
      <c r="CI3074" s="6"/>
      <c r="CJ3074" s="5"/>
      <c r="CK3074" s="25"/>
      <c r="CL3074" s="5"/>
      <c r="DN3074" s="14"/>
      <c r="DO3074" s="14"/>
      <c r="DP3074" s="5"/>
      <c r="DQ3074" s="25"/>
      <c r="DR3074" s="25"/>
      <c r="DS3074" s="96"/>
      <c r="DT3074" s="83"/>
      <c r="DU3074" s="14"/>
      <c r="DX3074" s="83"/>
      <c r="DY3074" s="83"/>
      <c r="DZ3074" s="83"/>
      <c r="EA3074" s="83"/>
      <c r="EJ3074" s="54"/>
      <c r="EK3074" s="22"/>
      <c r="EL3074" s="24"/>
      <c r="EP3074" s="23"/>
      <c r="EQ3074" s="24"/>
      <c r="ER3074" s="22"/>
      <c r="ES3074" s="24"/>
      <c r="ET3074" s="24"/>
      <c r="EU3074" s="23"/>
      <c r="EV3074" s="26"/>
      <c r="EX3074" s="6"/>
      <c r="EY3074" s="24"/>
      <c r="EZ3074" s="109"/>
      <c r="FA3074" s="66"/>
      <c r="FB3074" s="5"/>
      <c r="FC3074" s="68"/>
      <c r="FD3074" s="67"/>
      <c r="FE3074" s="67"/>
      <c r="FF3074" s="64"/>
      <c r="FG3074" s="5"/>
      <c r="FH3074" s="69"/>
      <c r="FI3074" s="6"/>
      <c r="FJ3074" s="5"/>
      <c r="FK3074" s="25"/>
      <c r="FL3074" s="5"/>
    </row>
    <row r="3075" spans="40:168">
      <c r="AN3075" s="14"/>
      <c r="AO3075" s="14"/>
      <c r="AP3075" s="5"/>
      <c r="AQ3075" s="25"/>
      <c r="AR3075" s="25"/>
      <c r="AS3075" s="96"/>
      <c r="AT3075" s="83"/>
      <c r="AU3075" s="14"/>
      <c r="AX3075" s="83"/>
      <c r="AY3075" s="83"/>
      <c r="AZ3075" s="83"/>
      <c r="BA3075" s="83"/>
      <c r="BJ3075" s="54"/>
      <c r="BK3075" s="22"/>
      <c r="BL3075" s="24"/>
      <c r="BP3075" s="23"/>
      <c r="BQ3075" s="24"/>
      <c r="BR3075" s="22"/>
      <c r="BS3075" s="24"/>
      <c r="BT3075" s="24"/>
      <c r="BU3075" s="23"/>
      <c r="BV3075" s="26"/>
      <c r="BX3075" s="6"/>
      <c r="BY3075" s="24"/>
      <c r="BZ3075" s="109"/>
      <c r="CA3075" s="66"/>
      <c r="CB3075" s="5"/>
      <c r="CC3075" s="68"/>
      <c r="CD3075" s="67"/>
      <c r="CE3075" s="67"/>
      <c r="CF3075" s="64"/>
      <c r="CG3075" s="5"/>
      <c r="CH3075" s="69"/>
      <c r="CI3075" s="6"/>
      <c r="CJ3075" s="5"/>
      <c r="CK3075" s="25"/>
      <c r="CL3075" s="5"/>
      <c r="DN3075" s="14"/>
      <c r="DO3075" s="14"/>
      <c r="DP3075" s="5"/>
      <c r="DQ3075" s="25"/>
      <c r="DR3075" s="25"/>
      <c r="DS3075" s="96"/>
      <c r="DT3075" s="83"/>
      <c r="DU3075" s="14"/>
      <c r="DX3075" s="83"/>
      <c r="DY3075" s="83"/>
      <c r="DZ3075" s="83"/>
      <c r="EA3075" s="83"/>
      <c r="EJ3075" s="54"/>
      <c r="EK3075" s="22"/>
      <c r="EL3075" s="24"/>
      <c r="EP3075" s="23"/>
      <c r="EQ3075" s="24"/>
      <c r="ER3075" s="22"/>
      <c r="ES3075" s="24"/>
      <c r="ET3075" s="24"/>
      <c r="EU3075" s="23"/>
      <c r="EV3075" s="26"/>
      <c r="EX3075" s="6"/>
      <c r="EY3075" s="24"/>
      <c r="EZ3075" s="109"/>
      <c r="FA3075" s="66"/>
      <c r="FB3075" s="5"/>
      <c r="FC3075" s="68"/>
      <c r="FD3075" s="67"/>
      <c r="FE3075" s="67"/>
      <c r="FF3075" s="64"/>
      <c r="FG3075" s="5"/>
      <c r="FH3075" s="69"/>
      <c r="FI3075" s="6"/>
      <c r="FJ3075" s="5"/>
      <c r="FK3075" s="25"/>
      <c r="FL3075" s="5"/>
    </row>
    <row r="3076" spans="40:168">
      <c r="AN3076" s="14"/>
      <c r="AO3076" s="14"/>
      <c r="AP3076" s="5"/>
      <c r="AQ3076" s="25"/>
      <c r="AR3076" s="25"/>
      <c r="AS3076" s="96"/>
      <c r="AT3076" s="83"/>
      <c r="AU3076" s="14"/>
      <c r="AX3076" s="83"/>
      <c r="AY3076" s="83"/>
      <c r="AZ3076" s="83"/>
      <c r="BA3076" s="83"/>
      <c r="BJ3076" s="54"/>
      <c r="BK3076" s="22"/>
      <c r="BL3076" s="24"/>
      <c r="BP3076" s="23"/>
      <c r="BQ3076" s="24"/>
      <c r="BR3076" s="22"/>
      <c r="BS3076" s="24"/>
      <c r="BT3076" s="24"/>
      <c r="BU3076" s="23"/>
      <c r="BV3076" s="26"/>
      <c r="BX3076" s="6"/>
      <c r="BY3076" s="24"/>
      <c r="BZ3076" s="109"/>
      <c r="CA3076" s="66"/>
      <c r="CB3076" s="5"/>
      <c r="CC3076" s="68"/>
      <c r="CD3076" s="67"/>
      <c r="CE3076" s="67"/>
      <c r="CF3076" s="64"/>
      <c r="CG3076" s="5"/>
      <c r="CH3076" s="69"/>
      <c r="CI3076" s="6"/>
      <c r="CJ3076" s="5"/>
      <c r="CK3076" s="25"/>
      <c r="CL3076" s="5"/>
      <c r="DN3076" s="14"/>
      <c r="DO3076" s="14"/>
      <c r="DP3076" s="5"/>
      <c r="DQ3076" s="25"/>
      <c r="DR3076" s="25"/>
      <c r="DS3076" s="96"/>
      <c r="DT3076" s="83"/>
      <c r="DU3076" s="14"/>
      <c r="DX3076" s="83"/>
      <c r="DY3076" s="83"/>
      <c r="DZ3076" s="83"/>
      <c r="EA3076" s="83"/>
      <c r="EJ3076" s="54"/>
      <c r="EK3076" s="22"/>
      <c r="EL3076" s="24"/>
      <c r="EP3076" s="23"/>
      <c r="EQ3076" s="24"/>
      <c r="ER3076" s="22"/>
      <c r="ES3076" s="24"/>
      <c r="ET3076" s="24"/>
      <c r="EU3076" s="23"/>
      <c r="EV3076" s="26"/>
      <c r="EX3076" s="6"/>
      <c r="EY3076" s="24"/>
      <c r="EZ3076" s="109"/>
      <c r="FA3076" s="66"/>
      <c r="FB3076" s="5"/>
      <c r="FC3076" s="68"/>
      <c r="FD3076" s="67"/>
      <c r="FE3076" s="67"/>
      <c r="FF3076" s="64"/>
      <c r="FG3076" s="5"/>
      <c r="FH3076" s="69"/>
      <c r="FI3076" s="6"/>
      <c r="FJ3076" s="5"/>
      <c r="FK3076" s="25"/>
      <c r="FL3076" s="5"/>
    </row>
    <row r="3077" spans="40:168">
      <c r="AN3077" s="14"/>
      <c r="AO3077" s="14"/>
      <c r="AP3077" s="5"/>
      <c r="AQ3077" s="25"/>
      <c r="AR3077" s="25"/>
      <c r="AS3077" s="96"/>
      <c r="AT3077" s="83"/>
      <c r="AU3077" s="14"/>
      <c r="AX3077" s="83"/>
      <c r="AY3077" s="83"/>
      <c r="AZ3077" s="83"/>
      <c r="BA3077" s="83"/>
      <c r="BJ3077" s="54"/>
      <c r="BK3077" s="22"/>
      <c r="BL3077" s="24"/>
      <c r="BP3077" s="23"/>
      <c r="BQ3077" s="24"/>
      <c r="BR3077" s="22"/>
      <c r="BS3077" s="24"/>
      <c r="BT3077" s="24"/>
      <c r="BU3077" s="23"/>
      <c r="BV3077" s="26"/>
      <c r="BX3077" s="6"/>
      <c r="BY3077" s="24"/>
      <c r="BZ3077" s="109"/>
      <c r="CA3077" s="66"/>
      <c r="CB3077" s="5"/>
      <c r="CC3077" s="68"/>
      <c r="CD3077" s="67"/>
      <c r="CE3077" s="67"/>
      <c r="CF3077" s="64"/>
      <c r="CG3077" s="5"/>
      <c r="CH3077" s="69"/>
      <c r="CI3077" s="6"/>
      <c r="CJ3077" s="5"/>
      <c r="CK3077" s="25"/>
      <c r="CL3077" s="5"/>
      <c r="DN3077" s="14"/>
      <c r="DO3077" s="14"/>
      <c r="DP3077" s="5"/>
      <c r="DQ3077" s="25"/>
      <c r="DR3077" s="25"/>
      <c r="DS3077" s="96"/>
      <c r="DT3077" s="83"/>
      <c r="DU3077" s="14"/>
      <c r="DX3077" s="83"/>
      <c r="DY3077" s="83"/>
      <c r="DZ3077" s="83"/>
      <c r="EA3077" s="83"/>
      <c r="EJ3077" s="54"/>
      <c r="EK3077" s="22"/>
      <c r="EL3077" s="24"/>
      <c r="EP3077" s="23"/>
      <c r="EQ3077" s="24"/>
      <c r="ER3077" s="22"/>
      <c r="ES3077" s="24"/>
      <c r="ET3077" s="24"/>
      <c r="EU3077" s="23"/>
      <c r="EV3077" s="26"/>
      <c r="EX3077" s="6"/>
      <c r="EY3077" s="24"/>
      <c r="EZ3077" s="109"/>
      <c r="FA3077" s="66"/>
      <c r="FB3077" s="5"/>
      <c r="FC3077" s="68"/>
      <c r="FD3077" s="67"/>
      <c r="FE3077" s="67"/>
      <c r="FF3077" s="64"/>
      <c r="FG3077" s="5"/>
      <c r="FH3077" s="69"/>
      <c r="FI3077" s="6"/>
      <c r="FJ3077" s="5"/>
      <c r="FK3077" s="25"/>
      <c r="FL3077" s="5"/>
    </row>
    <row r="3078" spans="40:168">
      <c r="AN3078" s="14"/>
      <c r="AO3078" s="14"/>
      <c r="AP3078" s="5"/>
      <c r="AQ3078" s="25"/>
      <c r="AR3078" s="25"/>
      <c r="AS3078" s="96"/>
      <c r="AT3078" s="83"/>
      <c r="AU3078" s="14"/>
      <c r="AX3078" s="83"/>
      <c r="AY3078" s="83"/>
      <c r="AZ3078" s="83"/>
      <c r="BA3078" s="83"/>
      <c r="BJ3078" s="54"/>
      <c r="BK3078" s="22"/>
      <c r="BL3078" s="24"/>
      <c r="BP3078" s="23"/>
      <c r="BQ3078" s="24"/>
      <c r="BR3078" s="22"/>
      <c r="BS3078" s="24"/>
      <c r="BT3078" s="24"/>
      <c r="BU3078" s="23"/>
      <c r="BV3078" s="26"/>
      <c r="BX3078" s="6"/>
      <c r="BY3078" s="24"/>
      <c r="BZ3078" s="109"/>
      <c r="CA3078" s="66"/>
      <c r="CB3078" s="5"/>
      <c r="CC3078" s="68"/>
      <c r="CD3078" s="67"/>
      <c r="CE3078" s="67"/>
      <c r="CF3078" s="64"/>
      <c r="CG3078" s="5"/>
      <c r="CH3078" s="69"/>
      <c r="CI3078" s="6"/>
      <c r="CJ3078" s="5"/>
      <c r="CK3078" s="25"/>
      <c r="CL3078" s="5"/>
      <c r="DN3078" s="14"/>
      <c r="DO3078" s="14"/>
      <c r="DP3078" s="5"/>
      <c r="DQ3078" s="25"/>
      <c r="DR3078" s="25"/>
      <c r="DS3078" s="96"/>
      <c r="DT3078" s="83"/>
      <c r="DU3078" s="14"/>
      <c r="DX3078" s="83"/>
      <c r="DY3078" s="83"/>
      <c r="DZ3078" s="83"/>
      <c r="EA3078" s="83"/>
      <c r="EJ3078" s="54"/>
      <c r="EK3078" s="22"/>
      <c r="EL3078" s="24"/>
      <c r="EP3078" s="23"/>
      <c r="EQ3078" s="24"/>
      <c r="ER3078" s="22"/>
      <c r="ES3078" s="24"/>
      <c r="ET3078" s="24"/>
      <c r="EU3078" s="23"/>
      <c r="EV3078" s="26"/>
      <c r="EX3078" s="6"/>
      <c r="EY3078" s="24"/>
      <c r="EZ3078" s="109"/>
      <c r="FA3078" s="66"/>
      <c r="FB3078" s="5"/>
      <c r="FC3078" s="68"/>
      <c r="FD3078" s="67"/>
      <c r="FE3078" s="67"/>
      <c r="FF3078" s="64"/>
      <c r="FG3078" s="5"/>
      <c r="FH3078" s="69"/>
      <c r="FI3078" s="6"/>
      <c r="FJ3078" s="5"/>
      <c r="FK3078" s="25"/>
      <c r="FL3078" s="5"/>
    </row>
    <row r="3079" spans="40:168">
      <c r="AN3079" s="14"/>
      <c r="AO3079" s="14"/>
      <c r="AP3079" s="5"/>
      <c r="AQ3079" s="25"/>
      <c r="AR3079" s="25"/>
      <c r="AS3079" s="96"/>
      <c r="AT3079" s="83"/>
      <c r="AU3079" s="14"/>
      <c r="AX3079" s="83"/>
      <c r="AY3079" s="83"/>
      <c r="AZ3079" s="83"/>
      <c r="BA3079" s="83"/>
      <c r="BJ3079" s="54"/>
      <c r="BK3079" s="22"/>
      <c r="BL3079" s="24"/>
      <c r="BP3079" s="23"/>
      <c r="BQ3079" s="24"/>
      <c r="BR3079" s="22"/>
      <c r="BS3079" s="24"/>
      <c r="BT3079" s="24"/>
      <c r="BU3079" s="23"/>
      <c r="BV3079" s="26"/>
      <c r="BX3079" s="6"/>
      <c r="BY3079" s="24"/>
      <c r="BZ3079" s="109"/>
      <c r="CA3079" s="66"/>
      <c r="CB3079" s="5"/>
      <c r="CC3079" s="68"/>
      <c r="CD3079" s="67"/>
      <c r="CE3079" s="67"/>
      <c r="CF3079" s="64"/>
      <c r="CG3079" s="5"/>
      <c r="CH3079" s="69"/>
      <c r="CI3079" s="6"/>
      <c r="CJ3079" s="5"/>
      <c r="CK3079" s="25"/>
      <c r="CL3079" s="5"/>
      <c r="DN3079" s="14"/>
      <c r="DO3079" s="14"/>
      <c r="DP3079" s="5"/>
      <c r="DQ3079" s="25"/>
      <c r="DR3079" s="25"/>
      <c r="DS3079" s="96"/>
      <c r="DT3079" s="83"/>
      <c r="DU3079" s="14"/>
      <c r="DX3079" s="83"/>
      <c r="DY3079" s="83"/>
      <c r="DZ3079" s="83"/>
      <c r="EA3079" s="83"/>
      <c r="EJ3079" s="54"/>
      <c r="EK3079" s="22"/>
      <c r="EL3079" s="24"/>
      <c r="EP3079" s="23"/>
      <c r="EQ3079" s="24"/>
      <c r="ER3079" s="22"/>
      <c r="ES3079" s="24"/>
      <c r="ET3079" s="24"/>
      <c r="EU3079" s="23"/>
      <c r="EV3079" s="26"/>
      <c r="EX3079" s="6"/>
      <c r="EY3079" s="24"/>
      <c r="EZ3079" s="109"/>
      <c r="FA3079" s="66"/>
      <c r="FB3079" s="5"/>
      <c r="FC3079" s="68"/>
      <c r="FD3079" s="67"/>
      <c r="FE3079" s="67"/>
      <c r="FF3079" s="64"/>
      <c r="FG3079" s="5"/>
      <c r="FH3079" s="69"/>
      <c r="FI3079" s="6"/>
      <c r="FJ3079" s="5"/>
      <c r="FK3079" s="25"/>
      <c r="FL3079" s="5"/>
    </row>
    <row r="3080" spans="40:168">
      <c r="AN3080" s="14"/>
      <c r="AO3080" s="14"/>
      <c r="AP3080" s="5"/>
      <c r="AQ3080" s="25"/>
      <c r="AR3080" s="25"/>
      <c r="AS3080" s="96"/>
      <c r="AT3080" s="83"/>
      <c r="AU3080" s="14"/>
      <c r="AX3080" s="83"/>
      <c r="AY3080" s="83"/>
      <c r="AZ3080" s="83"/>
      <c r="BA3080" s="83"/>
      <c r="BJ3080" s="54"/>
      <c r="BK3080" s="22"/>
      <c r="BL3080" s="24"/>
      <c r="BP3080" s="23"/>
      <c r="BQ3080" s="24"/>
      <c r="BR3080" s="22"/>
      <c r="BS3080" s="24"/>
      <c r="BT3080" s="24"/>
      <c r="BU3080" s="23"/>
      <c r="BV3080" s="26"/>
      <c r="BX3080" s="6"/>
      <c r="BY3080" s="24"/>
      <c r="BZ3080" s="109"/>
      <c r="CA3080" s="66"/>
      <c r="CB3080" s="5"/>
      <c r="CC3080" s="68"/>
      <c r="CD3080" s="67"/>
      <c r="CE3080" s="67"/>
      <c r="CF3080" s="64"/>
      <c r="CG3080" s="5"/>
      <c r="CH3080" s="69"/>
      <c r="CI3080" s="6"/>
      <c r="CJ3080" s="5"/>
      <c r="CK3080" s="25"/>
      <c r="CL3080" s="5"/>
      <c r="DN3080" s="14"/>
      <c r="DO3080" s="14"/>
      <c r="DP3080" s="5"/>
      <c r="DQ3080" s="25"/>
      <c r="DR3080" s="25"/>
      <c r="DS3080" s="96"/>
      <c r="DT3080" s="83"/>
      <c r="DU3080" s="14"/>
      <c r="DX3080" s="83"/>
      <c r="DY3080" s="83"/>
      <c r="DZ3080" s="83"/>
      <c r="EA3080" s="83"/>
      <c r="EJ3080" s="54"/>
      <c r="EK3080" s="22"/>
      <c r="EL3080" s="24"/>
      <c r="EP3080" s="23"/>
      <c r="EQ3080" s="24"/>
      <c r="ER3080" s="22"/>
      <c r="ES3080" s="24"/>
      <c r="ET3080" s="24"/>
      <c r="EU3080" s="23"/>
      <c r="EV3080" s="26"/>
      <c r="EX3080" s="6"/>
      <c r="EY3080" s="24"/>
      <c r="EZ3080" s="109"/>
      <c r="FA3080" s="66"/>
      <c r="FB3080" s="5"/>
      <c r="FC3080" s="68"/>
      <c r="FD3080" s="67"/>
      <c r="FE3080" s="67"/>
      <c r="FF3080" s="64"/>
      <c r="FG3080" s="5"/>
      <c r="FH3080" s="69"/>
      <c r="FI3080" s="6"/>
      <c r="FJ3080" s="5"/>
      <c r="FK3080" s="25"/>
      <c r="FL3080" s="5"/>
    </row>
    <row r="3081" spans="40:168">
      <c r="AN3081" s="14"/>
      <c r="AO3081" s="14"/>
      <c r="AP3081" s="5"/>
      <c r="AQ3081" s="25"/>
      <c r="AR3081" s="25"/>
      <c r="AS3081" s="96"/>
      <c r="AT3081" s="83"/>
      <c r="AU3081" s="14"/>
      <c r="AX3081" s="83"/>
      <c r="AY3081" s="83"/>
      <c r="AZ3081" s="83"/>
      <c r="BA3081" s="83"/>
      <c r="BJ3081" s="54"/>
      <c r="BK3081" s="22"/>
      <c r="BL3081" s="24"/>
      <c r="BP3081" s="23"/>
      <c r="BQ3081" s="24"/>
      <c r="BR3081" s="22"/>
      <c r="BS3081" s="24"/>
      <c r="BT3081" s="24"/>
      <c r="BU3081" s="23"/>
      <c r="BV3081" s="26"/>
      <c r="BX3081" s="6"/>
      <c r="BY3081" s="24"/>
      <c r="BZ3081" s="109"/>
      <c r="CA3081" s="66"/>
      <c r="CB3081" s="5"/>
      <c r="CC3081" s="68"/>
      <c r="CD3081" s="67"/>
      <c r="CE3081" s="67"/>
      <c r="CF3081" s="64"/>
      <c r="CG3081" s="5"/>
      <c r="CH3081" s="69"/>
      <c r="CI3081" s="6"/>
      <c r="CJ3081" s="5"/>
      <c r="CK3081" s="25"/>
      <c r="CL3081" s="5"/>
      <c r="DN3081" s="14"/>
      <c r="DO3081" s="14"/>
      <c r="DP3081" s="5"/>
      <c r="DQ3081" s="25"/>
      <c r="DR3081" s="25"/>
      <c r="DS3081" s="96"/>
      <c r="DT3081" s="83"/>
      <c r="DU3081" s="14"/>
      <c r="DX3081" s="83"/>
      <c r="DY3081" s="83"/>
      <c r="DZ3081" s="83"/>
      <c r="EA3081" s="83"/>
      <c r="EJ3081" s="54"/>
      <c r="EK3081" s="22"/>
      <c r="EL3081" s="24"/>
      <c r="EP3081" s="23"/>
      <c r="EQ3081" s="24"/>
      <c r="ER3081" s="22"/>
      <c r="ES3081" s="24"/>
      <c r="ET3081" s="24"/>
      <c r="EU3081" s="23"/>
      <c r="EV3081" s="26"/>
      <c r="EX3081" s="6"/>
      <c r="EY3081" s="24"/>
      <c r="EZ3081" s="109"/>
      <c r="FA3081" s="66"/>
      <c r="FB3081" s="5"/>
      <c r="FC3081" s="68"/>
      <c r="FD3081" s="67"/>
      <c r="FE3081" s="67"/>
      <c r="FF3081" s="64"/>
      <c r="FG3081" s="5"/>
      <c r="FH3081" s="69"/>
      <c r="FI3081" s="6"/>
      <c r="FJ3081" s="5"/>
      <c r="FK3081" s="25"/>
      <c r="FL3081" s="5"/>
    </row>
    <row r="3082" spans="40:168">
      <c r="AN3082" s="14"/>
      <c r="AO3082" s="14"/>
      <c r="AP3082" s="5"/>
      <c r="AQ3082" s="25"/>
      <c r="AR3082" s="25"/>
      <c r="AS3082" s="96"/>
      <c r="AT3082" s="83"/>
      <c r="AU3082" s="14"/>
      <c r="AX3082" s="83"/>
      <c r="AY3082" s="83"/>
      <c r="AZ3082" s="83"/>
      <c r="BA3082" s="83"/>
      <c r="BJ3082" s="54"/>
      <c r="BK3082" s="22"/>
      <c r="BL3082" s="24"/>
      <c r="BP3082" s="23"/>
      <c r="BQ3082" s="24"/>
      <c r="BR3082" s="22"/>
      <c r="BS3082" s="24"/>
      <c r="BT3082" s="24"/>
      <c r="BU3082" s="23"/>
      <c r="BV3082" s="26"/>
      <c r="BX3082" s="6"/>
      <c r="BY3082" s="24"/>
      <c r="BZ3082" s="109"/>
      <c r="CA3082" s="66"/>
      <c r="CB3082" s="5"/>
      <c r="CC3082" s="68"/>
      <c r="CD3082" s="67"/>
      <c r="CE3082" s="67"/>
      <c r="CF3082" s="64"/>
      <c r="CG3082" s="5"/>
      <c r="CH3082" s="69"/>
      <c r="CI3082" s="6"/>
      <c r="CJ3082" s="5"/>
      <c r="CK3082" s="25"/>
      <c r="CL3082" s="5"/>
      <c r="DN3082" s="14"/>
      <c r="DO3082" s="14"/>
      <c r="DP3082" s="5"/>
      <c r="DQ3082" s="25"/>
      <c r="DR3082" s="25"/>
      <c r="DS3082" s="96"/>
      <c r="DT3082" s="83"/>
      <c r="DU3082" s="14"/>
      <c r="DX3082" s="83"/>
      <c r="DY3082" s="83"/>
      <c r="DZ3082" s="83"/>
      <c r="EA3082" s="83"/>
      <c r="EJ3082" s="54"/>
      <c r="EK3082" s="22"/>
      <c r="EL3082" s="24"/>
      <c r="EP3082" s="23"/>
      <c r="EQ3082" s="24"/>
      <c r="ER3082" s="22"/>
      <c r="ES3082" s="24"/>
      <c r="ET3082" s="24"/>
      <c r="EU3082" s="23"/>
      <c r="EV3082" s="26"/>
      <c r="EX3082" s="6"/>
      <c r="EY3082" s="24"/>
      <c r="EZ3082" s="109"/>
      <c r="FA3082" s="66"/>
      <c r="FB3082" s="5"/>
      <c r="FC3082" s="68"/>
      <c r="FD3082" s="67"/>
      <c r="FE3082" s="67"/>
      <c r="FF3082" s="64"/>
      <c r="FG3082" s="5"/>
      <c r="FH3082" s="69"/>
      <c r="FI3082" s="6"/>
      <c r="FJ3082" s="5"/>
      <c r="FK3082" s="25"/>
      <c r="FL3082" s="5"/>
    </row>
    <row r="3083" spans="40:168">
      <c r="AN3083" s="14"/>
      <c r="AO3083" s="14"/>
      <c r="AP3083" s="5"/>
      <c r="AQ3083" s="25"/>
      <c r="AR3083" s="25"/>
      <c r="AS3083" s="96"/>
      <c r="AT3083" s="83"/>
      <c r="AU3083" s="14"/>
      <c r="AX3083" s="83"/>
      <c r="AY3083" s="83"/>
      <c r="AZ3083" s="83"/>
      <c r="BA3083" s="83"/>
      <c r="BJ3083" s="54"/>
      <c r="BK3083" s="22"/>
      <c r="BL3083" s="24"/>
      <c r="BP3083" s="23"/>
      <c r="BQ3083" s="24"/>
      <c r="BR3083" s="22"/>
      <c r="BS3083" s="24"/>
      <c r="BT3083" s="24"/>
      <c r="BU3083" s="23"/>
      <c r="BV3083" s="26"/>
      <c r="BX3083" s="6"/>
      <c r="BY3083" s="24"/>
      <c r="BZ3083" s="109"/>
      <c r="CA3083" s="66"/>
      <c r="CB3083" s="5"/>
      <c r="CC3083" s="68"/>
      <c r="CD3083" s="67"/>
      <c r="CE3083" s="67"/>
      <c r="CF3083" s="64"/>
      <c r="CG3083" s="5"/>
      <c r="CH3083" s="69"/>
      <c r="CI3083" s="6"/>
      <c r="CJ3083" s="5"/>
      <c r="CK3083" s="25"/>
      <c r="CL3083" s="5"/>
      <c r="DN3083" s="14"/>
      <c r="DO3083" s="14"/>
      <c r="DP3083" s="5"/>
      <c r="DQ3083" s="25"/>
      <c r="DR3083" s="25"/>
      <c r="DS3083" s="96"/>
      <c r="DT3083" s="83"/>
      <c r="DU3083" s="14"/>
      <c r="DX3083" s="83"/>
      <c r="DY3083" s="83"/>
      <c r="DZ3083" s="83"/>
      <c r="EA3083" s="83"/>
      <c r="EJ3083" s="54"/>
      <c r="EK3083" s="22"/>
      <c r="EL3083" s="24"/>
      <c r="EP3083" s="23"/>
      <c r="EQ3083" s="24"/>
      <c r="ER3083" s="22"/>
      <c r="ES3083" s="24"/>
      <c r="ET3083" s="24"/>
      <c r="EU3083" s="23"/>
      <c r="EV3083" s="26"/>
      <c r="EX3083" s="6"/>
      <c r="EY3083" s="24"/>
      <c r="EZ3083" s="109"/>
      <c r="FA3083" s="66"/>
      <c r="FB3083" s="5"/>
      <c r="FC3083" s="68"/>
      <c r="FD3083" s="67"/>
      <c r="FE3083" s="67"/>
      <c r="FF3083" s="64"/>
      <c r="FG3083" s="5"/>
      <c r="FH3083" s="69"/>
      <c r="FI3083" s="6"/>
      <c r="FJ3083" s="5"/>
      <c r="FK3083" s="25"/>
      <c r="FL3083" s="5"/>
    </row>
    <row r="3084" spans="40:168">
      <c r="AN3084" s="14"/>
      <c r="AO3084" s="14"/>
      <c r="AP3084" s="5"/>
      <c r="AQ3084" s="25"/>
      <c r="AR3084" s="25"/>
      <c r="AS3084" s="96"/>
      <c r="AT3084" s="83"/>
      <c r="AU3084" s="14"/>
      <c r="AX3084" s="83"/>
      <c r="AY3084" s="83"/>
      <c r="AZ3084" s="83"/>
      <c r="BA3084" s="83"/>
      <c r="BJ3084" s="54"/>
      <c r="BK3084" s="22"/>
      <c r="BL3084" s="24"/>
      <c r="BP3084" s="23"/>
      <c r="BQ3084" s="24"/>
      <c r="BR3084" s="22"/>
      <c r="BS3084" s="24"/>
      <c r="BT3084" s="24"/>
      <c r="BU3084" s="23"/>
      <c r="BV3084" s="26"/>
      <c r="BX3084" s="6"/>
      <c r="BY3084" s="24"/>
      <c r="BZ3084" s="109"/>
      <c r="CA3084" s="66"/>
      <c r="CB3084" s="5"/>
      <c r="CC3084" s="68"/>
      <c r="CD3084" s="67"/>
      <c r="CE3084" s="67"/>
      <c r="CF3084" s="64"/>
      <c r="CG3084" s="5"/>
      <c r="CH3084" s="69"/>
      <c r="CI3084" s="6"/>
      <c r="CJ3084" s="5"/>
      <c r="CK3084" s="25"/>
      <c r="CL3084" s="5"/>
      <c r="DN3084" s="14"/>
      <c r="DO3084" s="14"/>
      <c r="DP3084" s="5"/>
      <c r="DQ3084" s="25"/>
      <c r="DR3084" s="25"/>
      <c r="DS3084" s="96"/>
      <c r="DT3084" s="83"/>
      <c r="DU3084" s="14"/>
      <c r="DX3084" s="83"/>
      <c r="DY3084" s="83"/>
      <c r="DZ3084" s="83"/>
      <c r="EA3084" s="83"/>
      <c r="EJ3084" s="54"/>
      <c r="EK3084" s="22"/>
      <c r="EL3084" s="24"/>
      <c r="EP3084" s="23"/>
      <c r="EQ3084" s="24"/>
      <c r="ER3084" s="22"/>
      <c r="ES3084" s="24"/>
      <c r="ET3084" s="24"/>
      <c r="EU3084" s="23"/>
      <c r="EV3084" s="26"/>
      <c r="EX3084" s="6"/>
      <c r="EY3084" s="24"/>
      <c r="EZ3084" s="109"/>
      <c r="FA3084" s="66"/>
      <c r="FB3084" s="5"/>
      <c r="FC3084" s="68"/>
      <c r="FD3084" s="67"/>
      <c r="FE3084" s="67"/>
      <c r="FF3084" s="64"/>
      <c r="FG3084" s="5"/>
      <c r="FH3084" s="69"/>
      <c r="FI3084" s="6"/>
      <c r="FJ3084" s="5"/>
      <c r="FK3084" s="25"/>
      <c r="FL3084" s="5"/>
    </row>
    <row r="3085" spans="40:168">
      <c r="AN3085" s="14"/>
      <c r="AO3085" s="14"/>
      <c r="AP3085" s="5"/>
      <c r="AQ3085" s="25"/>
      <c r="AR3085" s="25"/>
      <c r="AS3085" s="96"/>
      <c r="AT3085" s="83"/>
      <c r="AU3085" s="14"/>
      <c r="AX3085" s="83"/>
      <c r="AY3085" s="83"/>
      <c r="AZ3085" s="83"/>
      <c r="BA3085" s="83"/>
      <c r="BJ3085" s="54"/>
      <c r="BK3085" s="22"/>
      <c r="BL3085" s="24"/>
      <c r="BP3085" s="23"/>
      <c r="BQ3085" s="24"/>
      <c r="BR3085" s="22"/>
      <c r="BS3085" s="24"/>
      <c r="BT3085" s="24"/>
      <c r="BU3085" s="23"/>
      <c r="BV3085" s="26"/>
      <c r="BX3085" s="6"/>
      <c r="BY3085" s="24"/>
      <c r="BZ3085" s="109"/>
      <c r="CA3085" s="66"/>
      <c r="CB3085" s="5"/>
      <c r="CC3085" s="68"/>
      <c r="CD3085" s="67"/>
      <c r="CE3085" s="67"/>
      <c r="CF3085" s="64"/>
      <c r="CG3085" s="5"/>
      <c r="CH3085" s="69"/>
      <c r="CI3085" s="6"/>
      <c r="CJ3085" s="5"/>
      <c r="CK3085" s="25"/>
      <c r="CL3085" s="5"/>
      <c r="DN3085" s="14"/>
      <c r="DO3085" s="14"/>
      <c r="DP3085" s="5"/>
      <c r="DQ3085" s="25"/>
      <c r="DR3085" s="25"/>
      <c r="DS3085" s="96"/>
      <c r="DT3085" s="83"/>
      <c r="DU3085" s="14"/>
      <c r="DX3085" s="83"/>
      <c r="DY3085" s="83"/>
      <c r="DZ3085" s="83"/>
      <c r="EA3085" s="83"/>
      <c r="EJ3085" s="54"/>
      <c r="EK3085" s="22"/>
      <c r="EL3085" s="24"/>
      <c r="EP3085" s="23"/>
      <c r="EQ3085" s="24"/>
      <c r="ER3085" s="22"/>
      <c r="ES3085" s="24"/>
      <c r="ET3085" s="24"/>
      <c r="EU3085" s="23"/>
      <c r="EV3085" s="26"/>
      <c r="EX3085" s="6"/>
      <c r="EY3085" s="24"/>
      <c r="EZ3085" s="109"/>
      <c r="FA3085" s="66"/>
      <c r="FB3085" s="5"/>
      <c r="FC3085" s="68"/>
      <c r="FD3085" s="67"/>
      <c r="FE3085" s="67"/>
      <c r="FF3085" s="64"/>
      <c r="FG3085" s="5"/>
      <c r="FH3085" s="69"/>
      <c r="FI3085" s="6"/>
      <c r="FJ3085" s="5"/>
      <c r="FK3085" s="25"/>
      <c r="FL3085" s="5"/>
    </row>
    <row r="3086" spans="40:168">
      <c r="AN3086" s="14"/>
      <c r="AO3086" s="14"/>
      <c r="AP3086" s="5"/>
      <c r="AQ3086" s="25"/>
      <c r="AR3086" s="25"/>
      <c r="AS3086" s="96"/>
      <c r="AT3086" s="83"/>
      <c r="AU3086" s="14"/>
      <c r="AX3086" s="83"/>
      <c r="AY3086" s="83"/>
      <c r="AZ3086" s="83"/>
      <c r="BA3086" s="83"/>
      <c r="BJ3086" s="54"/>
      <c r="BK3086" s="22"/>
      <c r="BL3086" s="24"/>
      <c r="BP3086" s="23"/>
      <c r="BQ3086" s="24"/>
      <c r="BR3086" s="22"/>
      <c r="BS3086" s="24"/>
      <c r="BT3086" s="24"/>
      <c r="BU3086" s="23"/>
      <c r="BV3086" s="26"/>
      <c r="BX3086" s="6"/>
      <c r="BY3086" s="24"/>
      <c r="BZ3086" s="109"/>
      <c r="CA3086" s="66"/>
      <c r="CB3086" s="5"/>
      <c r="CC3086" s="68"/>
      <c r="CD3086" s="67"/>
      <c r="CE3086" s="67"/>
      <c r="CF3086" s="64"/>
      <c r="CG3086" s="5"/>
      <c r="CH3086" s="69"/>
      <c r="CI3086" s="6"/>
      <c r="CJ3086" s="5"/>
      <c r="CK3086" s="25"/>
      <c r="CL3086" s="5"/>
      <c r="DN3086" s="14"/>
      <c r="DO3086" s="14"/>
      <c r="DP3086" s="5"/>
      <c r="DQ3086" s="25"/>
      <c r="DR3086" s="25"/>
      <c r="DS3086" s="96"/>
      <c r="DT3086" s="83"/>
      <c r="DU3086" s="14"/>
      <c r="DX3086" s="83"/>
      <c r="DY3086" s="83"/>
      <c r="DZ3086" s="83"/>
      <c r="EA3086" s="83"/>
      <c r="EJ3086" s="54"/>
      <c r="EK3086" s="22"/>
      <c r="EL3086" s="24"/>
      <c r="EP3086" s="23"/>
      <c r="EQ3086" s="24"/>
      <c r="ER3086" s="22"/>
      <c r="ES3086" s="24"/>
      <c r="ET3086" s="24"/>
      <c r="EU3086" s="23"/>
      <c r="EV3086" s="26"/>
      <c r="EX3086" s="6"/>
      <c r="EY3086" s="24"/>
      <c r="EZ3086" s="109"/>
      <c r="FA3086" s="66"/>
      <c r="FB3086" s="5"/>
      <c r="FC3086" s="68"/>
      <c r="FD3086" s="67"/>
      <c r="FE3086" s="67"/>
      <c r="FF3086" s="64"/>
      <c r="FG3086" s="5"/>
      <c r="FH3086" s="69"/>
      <c r="FI3086" s="6"/>
      <c r="FJ3086" s="5"/>
      <c r="FK3086" s="25"/>
      <c r="FL3086" s="5"/>
    </row>
    <row r="3087" spans="40:168">
      <c r="AN3087" s="14"/>
      <c r="AO3087" s="14"/>
      <c r="AP3087" s="5"/>
      <c r="AQ3087" s="25"/>
      <c r="AR3087" s="25"/>
      <c r="AS3087" s="96"/>
      <c r="AT3087" s="83"/>
      <c r="AU3087" s="14"/>
      <c r="AX3087" s="83"/>
      <c r="AY3087" s="83"/>
      <c r="AZ3087" s="83"/>
      <c r="BA3087" s="83"/>
      <c r="BJ3087" s="54"/>
      <c r="BK3087" s="22"/>
      <c r="BL3087" s="24"/>
      <c r="BP3087" s="23"/>
      <c r="BQ3087" s="24"/>
      <c r="BR3087" s="22"/>
      <c r="BS3087" s="24"/>
      <c r="BT3087" s="24"/>
      <c r="BU3087" s="23"/>
      <c r="BV3087" s="26"/>
      <c r="BX3087" s="6"/>
      <c r="BY3087" s="24"/>
      <c r="BZ3087" s="109"/>
      <c r="CA3087" s="66"/>
      <c r="CB3087" s="5"/>
      <c r="CC3087" s="68"/>
      <c r="CD3087" s="67"/>
      <c r="CE3087" s="67"/>
      <c r="CF3087" s="64"/>
      <c r="CG3087" s="5"/>
      <c r="CH3087" s="69"/>
      <c r="CI3087" s="6"/>
      <c r="CJ3087" s="5"/>
      <c r="CK3087" s="25"/>
      <c r="CL3087" s="5"/>
      <c r="DN3087" s="14"/>
      <c r="DO3087" s="14"/>
      <c r="DP3087" s="5"/>
      <c r="DQ3087" s="25"/>
      <c r="DR3087" s="25"/>
      <c r="DS3087" s="96"/>
      <c r="DT3087" s="83"/>
      <c r="DU3087" s="14"/>
      <c r="DX3087" s="83"/>
      <c r="DY3087" s="83"/>
      <c r="DZ3087" s="83"/>
      <c r="EA3087" s="83"/>
      <c r="EJ3087" s="54"/>
      <c r="EK3087" s="22"/>
      <c r="EL3087" s="24"/>
      <c r="EP3087" s="23"/>
      <c r="EQ3087" s="24"/>
      <c r="ER3087" s="22"/>
      <c r="ES3087" s="24"/>
      <c r="ET3087" s="24"/>
      <c r="EU3087" s="23"/>
      <c r="EV3087" s="26"/>
      <c r="EX3087" s="6"/>
      <c r="EY3087" s="24"/>
      <c r="EZ3087" s="109"/>
      <c r="FA3087" s="66"/>
      <c r="FB3087" s="5"/>
      <c r="FC3087" s="68"/>
      <c r="FD3087" s="67"/>
      <c r="FE3087" s="67"/>
      <c r="FF3087" s="64"/>
      <c r="FG3087" s="5"/>
      <c r="FH3087" s="69"/>
      <c r="FI3087" s="6"/>
      <c r="FJ3087" s="5"/>
      <c r="FK3087" s="25"/>
      <c r="FL3087" s="5"/>
    </row>
    <row r="3088" spans="40:168">
      <c r="AN3088" s="14"/>
      <c r="AO3088" s="14"/>
      <c r="AP3088" s="5"/>
      <c r="AQ3088" s="25"/>
      <c r="AR3088" s="25"/>
      <c r="AS3088" s="96"/>
      <c r="AT3088" s="83"/>
      <c r="AU3088" s="14"/>
      <c r="AX3088" s="83"/>
      <c r="AY3088" s="83"/>
      <c r="AZ3088" s="83"/>
      <c r="BA3088" s="83"/>
      <c r="BJ3088" s="54"/>
      <c r="BK3088" s="22"/>
      <c r="BL3088" s="24"/>
      <c r="BP3088" s="23"/>
      <c r="BQ3088" s="24"/>
      <c r="BR3088" s="22"/>
      <c r="BS3088" s="24"/>
      <c r="BT3088" s="24"/>
      <c r="BU3088" s="23"/>
      <c r="BV3088" s="26"/>
      <c r="BX3088" s="6"/>
      <c r="BY3088" s="24"/>
      <c r="BZ3088" s="109"/>
      <c r="CA3088" s="66"/>
      <c r="CB3088" s="5"/>
      <c r="CC3088" s="68"/>
      <c r="CD3088" s="67"/>
      <c r="CE3088" s="67"/>
      <c r="CF3088" s="64"/>
      <c r="CG3088" s="5"/>
      <c r="CH3088" s="69"/>
      <c r="CI3088" s="6"/>
      <c r="CJ3088" s="5"/>
      <c r="CK3088" s="25"/>
      <c r="CL3088" s="5"/>
      <c r="DN3088" s="14"/>
      <c r="DO3088" s="14"/>
      <c r="DP3088" s="5"/>
      <c r="DQ3088" s="25"/>
      <c r="DR3088" s="25"/>
      <c r="DS3088" s="96"/>
      <c r="DT3088" s="83"/>
      <c r="DU3088" s="14"/>
      <c r="DX3088" s="83"/>
      <c r="DY3088" s="83"/>
      <c r="DZ3088" s="83"/>
      <c r="EA3088" s="83"/>
      <c r="EJ3088" s="54"/>
      <c r="EK3088" s="22"/>
      <c r="EL3088" s="24"/>
      <c r="EP3088" s="23"/>
      <c r="EQ3088" s="24"/>
      <c r="ER3088" s="22"/>
      <c r="ES3088" s="24"/>
      <c r="ET3088" s="24"/>
      <c r="EU3088" s="23"/>
      <c r="EV3088" s="26"/>
      <c r="EX3088" s="6"/>
      <c r="EY3088" s="24"/>
      <c r="EZ3088" s="109"/>
      <c r="FA3088" s="66"/>
      <c r="FB3088" s="5"/>
      <c r="FC3088" s="68"/>
      <c r="FD3088" s="67"/>
      <c r="FE3088" s="67"/>
      <c r="FF3088" s="64"/>
      <c r="FG3088" s="5"/>
      <c r="FH3088" s="69"/>
      <c r="FI3088" s="6"/>
      <c r="FJ3088" s="5"/>
      <c r="FK3088" s="25"/>
      <c r="FL3088" s="5"/>
    </row>
    <row r="3089" spans="40:168">
      <c r="AN3089" s="14"/>
      <c r="AO3089" s="14"/>
      <c r="AP3089" s="5"/>
      <c r="AQ3089" s="25"/>
      <c r="AR3089" s="25"/>
      <c r="AS3089" s="96"/>
      <c r="AT3089" s="83"/>
      <c r="AU3089" s="14"/>
      <c r="AX3089" s="83"/>
      <c r="AY3089" s="83"/>
      <c r="AZ3089" s="83"/>
      <c r="BA3089" s="83"/>
      <c r="BJ3089" s="54"/>
      <c r="BK3089" s="22"/>
      <c r="BL3089" s="24"/>
      <c r="BP3089" s="23"/>
      <c r="BQ3089" s="24"/>
      <c r="BR3089" s="22"/>
      <c r="BS3089" s="24"/>
      <c r="BT3089" s="24"/>
      <c r="BU3089" s="23"/>
      <c r="BV3089" s="26"/>
      <c r="BX3089" s="6"/>
      <c r="BY3089" s="24"/>
      <c r="BZ3089" s="109"/>
      <c r="CA3089" s="66"/>
      <c r="CB3089" s="5"/>
      <c r="CC3089" s="68"/>
      <c r="CD3089" s="67"/>
      <c r="CE3089" s="67"/>
      <c r="CF3089" s="64"/>
      <c r="CG3089" s="5"/>
      <c r="CH3089" s="69"/>
      <c r="CI3089" s="6"/>
      <c r="CJ3089" s="5"/>
      <c r="CK3089" s="25"/>
      <c r="CL3089" s="5"/>
      <c r="DN3089" s="14"/>
      <c r="DO3089" s="14"/>
      <c r="DP3089" s="5"/>
      <c r="DQ3089" s="25"/>
      <c r="DR3089" s="25"/>
      <c r="DS3089" s="96"/>
      <c r="DT3089" s="83"/>
      <c r="DU3089" s="14"/>
      <c r="DX3089" s="83"/>
      <c r="DY3089" s="83"/>
      <c r="DZ3089" s="83"/>
      <c r="EA3089" s="83"/>
      <c r="EJ3089" s="54"/>
      <c r="EK3089" s="22"/>
      <c r="EL3089" s="24"/>
      <c r="EP3089" s="23"/>
      <c r="EQ3089" s="24"/>
      <c r="ER3089" s="22"/>
      <c r="ES3089" s="24"/>
      <c r="ET3089" s="24"/>
      <c r="EU3089" s="23"/>
      <c r="EV3089" s="26"/>
      <c r="EX3089" s="6"/>
      <c r="EY3089" s="24"/>
      <c r="EZ3089" s="109"/>
      <c r="FA3089" s="66"/>
      <c r="FB3089" s="5"/>
      <c r="FC3089" s="68"/>
      <c r="FD3089" s="67"/>
      <c r="FE3089" s="67"/>
      <c r="FF3089" s="64"/>
      <c r="FG3089" s="5"/>
      <c r="FH3089" s="69"/>
      <c r="FI3089" s="6"/>
      <c r="FJ3089" s="5"/>
      <c r="FK3089" s="25"/>
      <c r="FL3089" s="5"/>
    </row>
    <row r="3090" spans="40:168">
      <c r="AN3090" s="14"/>
      <c r="AO3090" s="14"/>
      <c r="AP3090" s="5"/>
      <c r="AQ3090" s="25"/>
      <c r="AR3090" s="25"/>
      <c r="AS3090" s="96"/>
      <c r="AT3090" s="83"/>
      <c r="AU3090" s="14"/>
      <c r="AX3090" s="83"/>
      <c r="AY3090" s="83"/>
      <c r="AZ3090" s="83"/>
      <c r="BA3090" s="83"/>
      <c r="BJ3090" s="54"/>
      <c r="BK3090" s="22"/>
      <c r="BL3090" s="24"/>
      <c r="BP3090" s="23"/>
      <c r="BQ3090" s="24"/>
      <c r="BR3090" s="22"/>
      <c r="BS3090" s="24"/>
      <c r="BT3090" s="24"/>
      <c r="BU3090" s="23"/>
      <c r="BV3090" s="26"/>
      <c r="BX3090" s="6"/>
      <c r="BY3090" s="24"/>
      <c r="BZ3090" s="109"/>
      <c r="CA3090" s="66"/>
      <c r="CB3090" s="5"/>
      <c r="CC3090" s="68"/>
      <c r="CD3090" s="67"/>
      <c r="CE3090" s="67"/>
      <c r="CF3090" s="64"/>
      <c r="CG3090" s="5"/>
      <c r="CH3090" s="69"/>
      <c r="CI3090" s="6"/>
      <c r="CJ3090" s="5"/>
      <c r="CK3090" s="25"/>
      <c r="CL3090" s="5"/>
      <c r="DN3090" s="14"/>
      <c r="DO3090" s="14"/>
      <c r="DP3090" s="5"/>
      <c r="DQ3090" s="25"/>
      <c r="DR3090" s="25"/>
      <c r="DS3090" s="96"/>
      <c r="DT3090" s="83"/>
      <c r="DU3090" s="14"/>
      <c r="DX3090" s="83"/>
      <c r="DY3090" s="83"/>
      <c r="DZ3090" s="83"/>
      <c r="EA3090" s="83"/>
      <c r="EJ3090" s="54"/>
      <c r="EK3090" s="22"/>
      <c r="EL3090" s="24"/>
      <c r="EP3090" s="23"/>
      <c r="EQ3090" s="24"/>
      <c r="ER3090" s="22"/>
      <c r="ES3090" s="24"/>
      <c r="ET3090" s="24"/>
      <c r="EU3090" s="23"/>
      <c r="EV3090" s="26"/>
      <c r="EX3090" s="6"/>
      <c r="EY3090" s="24"/>
      <c r="EZ3090" s="109"/>
      <c r="FA3090" s="66"/>
      <c r="FB3090" s="5"/>
      <c r="FC3090" s="68"/>
      <c r="FD3090" s="67"/>
      <c r="FE3090" s="67"/>
      <c r="FF3090" s="64"/>
      <c r="FG3090" s="5"/>
      <c r="FH3090" s="69"/>
      <c r="FI3090" s="6"/>
      <c r="FJ3090" s="5"/>
      <c r="FK3090" s="25"/>
      <c r="FL3090" s="5"/>
    </row>
    <row r="3091" spans="40:168">
      <c r="AN3091" s="14"/>
      <c r="AO3091" s="14"/>
      <c r="AP3091" s="5"/>
      <c r="AQ3091" s="25"/>
      <c r="AR3091" s="25"/>
      <c r="AS3091" s="96"/>
      <c r="AT3091" s="83"/>
      <c r="AU3091" s="14"/>
      <c r="AX3091" s="83"/>
      <c r="AY3091" s="83"/>
      <c r="AZ3091" s="83"/>
      <c r="BA3091" s="83"/>
      <c r="BJ3091" s="54"/>
      <c r="BK3091" s="22"/>
      <c r="BL3091" s="24"/>
      <c r="BP3091" s="23"/>
      <c r="BQ3091" s="24"/>
      <c r="BR3091" s="22"/>
      <c r="BS3091" s="24"/>
      <c r="BT3091" s="24"/>
      <c r="BU3091" s="23"/>
      <c r="BV3091" s="26"/>
      <c r="BX3091" s="6"/>
      <c r="BY3091" s="24"/>
      <c r="BZ3091" s="109"/>
      <c r="CA3091" s="66"/>
      <c r="CB3091" s="5"/>
      <c r="CC3091" s="68"/>
      <c r="CD3091" s="67"/>
      <c r="CE3091" s="67"/>
      <c r="CF3091" s="64"/>
      <c r="CG3091" s="5"/>
      <c r="CH3091" s="69"/>
      <c r="CI3091" s="6"/>
      <c r="CJ3091" s="5"/>
      <c r="CK3091" s="25"/>
      <c r="CL3091" s="5"/>
      <c r="DN3091" s="14"/>
      <c r="DO3091" s="14"/>
      <c r="DP3091" s="5"/>
      <c r="DQ3091" s="25"/>
      <c r="DR3091" s="25"/>
      <c r="DS3091" s="96"/>
      <c r="DT3091" s="83"/>
      <c r="DU3091" s="14"/>
      <c r="DX3091" s="83"/>
      <c r="DY3091" s="83"/>
      <c r="DZ3091" s="83"/>
      <c r="EA3091" s="83"/>
      <c r="EJ3091" s="54"/>
      <c r="EK3091" s="22"/>
      <c r="EL3091" s="24"/>
      <c r="EP3091" s="23"/>
      <c r="EQ3091" s="24"/>
      <c r="ER3091" s="22"/>
      <c r="ES3091" s="24"/>
      <c r="ET3091" s="24"/>
      <c r="EU3091" s="23"/>
      <c r="EV3091" s="26"/>
      <c r="EX3091" s="6"/>
      <c r="EY3091" s="24"/>
      <c r="EZ3091" s="109"/>
      <c r="FA3091" s="66"/>
      <c r="FB3091" s="5"/>
      <c r="FC3091" s="68"/>
      <c r="FD3091" s="67"/>
      <c r="FE3091" s="67"/>
      <c r="FF3091" s="64"/>
      <c r="FG3091" s="5"/>
      <c r="FH3091" s="69"/>
      <c r="FI3091" s="6"/>
      <c r="FJ3091" s="5"/>
      <c r="FK3091" s="25"/>
      <c r="FL3091" s="5"/>
    </row>
    <row r="3092" spans="40:168">
      <c r="AN3092" s="14"/>
      <c r="AO3092" s="14"/>
      <c r="AP3092" s="5"/>
      <c r="AQ3092" s="25"/>
      <c r="AR3092" s="25"/>
      <c r="AS3092" s="96"/>
      <c r="AT3092" s="83"/>
      <c r="AU3092" s="14"/>
      <c r="AX3092" s="83"/>
      <c r="AY3092" s="83"/>
      <c r="AZ3092" s="83"/>
      <c r="BA3092" s="83"/>
      <c r="BJ3092" s="54"/>
      <c r="BK3092" s="22"/>
      <c r="BL3092" s="24"/>
      <c r="BP3092" s="23"/>
      <c r="BQ3092" s="24"/>
      <c r="BR3092" s="22"/>
      <c r="BS3092" s="24"/>
      <c r="BT3092" s="24"/>
      <c r="BU3092" s="23"/>
      <c r="BV3092" s="26"/>
      <c r="BX3092" s="6"/>
      <c r="BY3092" s="24"/>
      <c r="BZ3092" s="109"/>
      <c r="CA3092" s="66"/>
      <c r="CB3092" s="5"/>
      <c r="CC3092" s="68"/>
      <c r="CD3092" s="67"/>
      <c r="CE3092" s="67"/>
      <c r="CF3092" s="64"/>
      <c r="CG3092" s="5"/>
      <c r="CH3092" s="69"/>
      <c r="CI3092" s="6"/>
      <c r="CJ3092" s="5"/>
      <c r="CK3092" s="25"/>
      <c r="CL3092" s="5"/>
      <c r="DN3092" s="14"/>
      <c r="DO3092" s="14"/>
      <c r="DP3092" s="5"/>
      <c r="DQ3092" s="25"/>
      <c r="DR3092" s="25"/>
      <c r="DS3092" s="96"/>
      <c r="DT3092" s="83"/>
      <c r="DU3092" s="14"/>
      <c r="DX3092" s="83"/>
      <c r="DY3092" s="83"/>
      <c r="DZ3092" s="83"/>
      <c r="EA3092" s="83"/>
      <c r="EJ3092" s="54"/>
      <c r="EK3092" s="22"/>
      <c r="EL3092" s="24"/>
      <c r="EP3092" s="23"/>
      <c r="EQ3092" s="24"/>
      <c r="ER3092" s="22"/>
      <c r="ES3092" s="24"/>
      <c r="ET3092" s="24"/>
      <c r="EU3092" s="23"/>
      <c r="EV3092" s="26"/>
      <c r="EX3092" s="6"/>
      <c r="EY3092" s="24"/>
      <c r="EZ3092" s="109"/>
      <c r="FA3092" s="66"/>
      <c r="FB3092" s="5"/>
      <c r="FC3092" s="68"/>
      <c r="FD3092" s="67"/>
      <c r="FE3092" s="67"/>
      <c r="FF3092" s="64"/>
      <c r="FG3092" s="5"/>
      <c r="FH3092" s="69"/>
      <c r="FI3092" s="6"/>
      <c r="FJ3092" s="5"/>
      <c r="FK3092" s="25"/>
      <c r="FL3092" s="5"/>
    </row>
    <row r="3093" spans="40:168">
      <c r="AN3093" s="14"/>
      <c r="AO3093" s="14"/>
      <c r="AP3093" s="5"/>
      <c r="AQ3093" s="25"/>
      <c r="AR3093" s="25"/>
      <c r="AS3093" s="96"/>
      <c r="AT3093" s="83"/>
      <c r="AU3093" s="14"/>
      <c r="AX3093" s="83"/>
      <c r="AY3093" s="83"/>
      <c r="AZ3093" s="83"/>
      <c r="BA3093" s="83"/>
      <c r="BJ3093" s="54"/>
      <c r="BK3093" s="22"/>
      <c r="BL3093" s="24"/>
      <c r="BP3093" s="23"/>
      <c r="BQ3093" s="24"/>
      <c r="BR3093" s="22"/>
      <c r="BS3093" s="24"/>
      <c r="BT3093" s="24"/>
      <c r="BU3093" s="23"/>
      <c r="BV3093" s="26"/>
      <c r="BX3093" s="6"/>
      <c r="BY3093" s="24"/>
      <c r="BZ3093" s="109"/>
      <c r="CA3093" s="66"/>
      <c r="CB3093" s="5"/>
      <c r="CC3093" s="68"/>
      <c r="CD3093" s="67"/>
      <c r="CE3093" s="67"/>
      <c r="CF3093" s="64"/>
      <c r="CG3093" s="5"/>
      <c r="CH3093" s="69"/>
      <c r="CI3093" s="6"/>
      <c r="CJ3093" s="5"/>
      <c r="CK3093" s="25"/>
      <c r="CL3093" s="5"/>
      <c r="DN3093" s="14"/>
      <c r="DO3093" s="14"/>
      <c r="DP3093" s="5"/>
      <c r="DQ3093" s="25"/>
      <c r="DR3093" s="25"/>
      <c r="DS3093" s="96"/>
      <c r="DT3093" s="83"/>
      <c r="DU3093" s="14"/>
      <c r="DX3093" s="83"/>
      <c r="DY3093" s="83"/>
      <c r="DZ3093" s="83"/>
      <c r="EA3093" s="83"/>
      <c r="EJ3093" s="54"/>
      <c r="EK3093" s="22"/>
      <c r="EL3093" s="24"/>
      <c r="EP3093" s="23"/>
      <c r="EQ3093" s="24"/>
      <c r="ER3093" s="22"/>
      <c r="ES3093" s="24"/>
      <c r="ET3093" s="24"/>
      <c r="EU3093" s="23"/>
      <c r="EV3093" s="26"/>
      <c r="EX3093" s="6"/>
      <c r="EY3093" s="24"/>
      <c r="EZ3093" s="109"/>
      <c r="FA3093" s="66"/>
      <c r="FB3093" s="5"/>
      <c r="FC3093" s="68"/>
      <c r="FD3093" s="67"/>
      <c r="FE3093" s="67"/>
      <c r="FF3093" s="64"/>
      <c r="FG3093" s="5"/>
      <c r="FH3093" s="69"/>
      <c r="FI3093" s="6"/>
      <c r="FJ3093" s="5"/>
      <c r="FK3093" s="25"/>
      <c r="FL3093" s="5"/>
    </row>
    <row r="3094" spans="40:168">
      <c r="AN3094" s="14"/>
      <c r="AO3094" s="14"/>
      <c r="AP3094" s="5"/>
      <c r="AQ3094" s="25"/>
      <c r="AR3094" s="25"/>
      <c r="AS3094" s="96"/>
      <c r="AT3094" s="83"/>
      <c r="AU3094" s="14"/>
      <c r="AX3094" s="83"/>
      <c r="AY3094" s="83"/>
      <c r="AZ3094" s="83"/>
      <c r="BA3094" s="83"/>
      <c r="BJ3094" s="54"/>
      <c r="BK3094" s="22"/>
      <c r="BL3094" s="24"/>
      <c r="BP3094" s="23"/>
      <c r="BQ3094" s="24"/>
      <c r="BR3094" s="22"/>
      <c r="BS3094" s="24"/>
      <c r="BT3094" s="24"/>
      <c r="BU3094" s="23"/>
      <c r="BV3094" s="26"/>
      <c r="BX3094" s="6"/>
      <c r="BY3094" s="24"/>
      <c r="BZ3094" s="109"/>
      <c r="CA3094" s="66"/>
      <c r="CB3094" s="5"/>
      <c r="CC3094" s="68"/>
      <c r="CD3094" s="67"/>
      <c r="CE3094" s="67"/>
      <c r="CF3094" s="64"/>
      <c r="CG3094" s="5"/>
      <c r="CH3094" s="69"/>
      <c r="CI3094" s="6"/>
      <c r="CJ3094" s="5"/>
      <c r="CK3094" s="25"/>
      <c r="CL3094" s="5"/>
      <c r="DN3094" s="14"/>
      <c r="DO3094" s="14"/>
      <c r="DP3094" s="5"/>
      <c r="DQ3094" s="25"/>
      <c r="DR3094" s="25"/>
      <c r="DS3094" s="96"/>
      <c r="DT3094" s="83"/>
      <c r="DU3094" s="14"/>
      <c r="DX3094" s="83"/>
      <c r="DY3094" s="83"/>
      <c r="DZ3094" s="83"/>
      <c r="EA3094" s="83"/>
      <c r="EJ3094" s="54"/>
      <c r="EK3094" s="22"/>
      <c r="EL3094" s="24"/>
      <c r="EP3094" s="23"/>
      <c r="EQ3094" s="24"/>
      <c r="ER3094" s="22"/>
      <c r="ES3094" s="24"/>
      <c r="ET3094" s="24"/>
      <c r="EU3094" s="23"/>
      <c r="EV3094" s="26"/>
      <c r="EX3094" s="6"/>
      <c r="EY3094" s="24"/>
      <c r="EZ3094" s="109"/>
      <c r="FA3094" s="66"/>
      <c r="FB3094" s="5"/>
      <c r="FC3094" s="68"/>
      <c r="FD3094" s="67"/>
      <c r="FE3094" s="67"/>
      <c r="FF3094" s="64"/>
      <c r="FG3094" s="5"/>
      <c r="FH3094" s="69"/>
      <c r="FI3094" s="6"/>
      <c r="FJ3094" s="5"/>
      <c r="FK3094" s="25"/>
      <c r="FL3094" s="5"/>
    </row>
    <row r="3095" spans="40:168">
      <c r="AN3095" s="14"/>
      <c r="AO3095" s="14"/>
      <c r="AP3095" s="5"/>
      <c r="AQ3095" s="25"/>
      <c r="AR3095" s="25"/>
      <c r="AS3095" s="96"/>
      <c r="AT3095" s="83"/>
      <c r="AU3095" s="14"/>
      <c r="AX3095" s="83"/>
      <c r="AY3095" s="83"/>
      <c r="AZ3095" s="83"/>
      <c r="BA3095" s="83"/>
      <c r="BJ3095" s="54"/>
      <c r="BK3095" s="22"/>
      <c r="BL3095" s="24"/>
      <c r="BP3095" s="23"/>
      <c r="BQ3095" s="24"/>
      <c r="BR3095" s="22"/>
      <c r="BS3095" s="24"/>
      <c r="BT3095" s="24"/>
      <c r="BU3095" s="23"/>
      <c r="BV3095" s="26"/>
      <c r="BX3095" s="6"/>
      <c r="BY3095" s="24"/>
      <c r="BZ3095" s="109"/>
      <c r="CA3095" s="66"/>
      <c r="CB3095" s="5"/>
      <c r="CC3095" s="68"/>
      <c r="CD3095" s="67"/>
      <c r="CE3095" s="67"/>
      <c r="CF3095" s="64"/>
      <c r="CG3095" s="5"/>
      <c r="CH3095" s="69"/>
      <c r="CI3095" s="6"/>
      <c r="CJ3095" s="5"/>
      <c r="CK3095" s="25"/>
      <c r="CL3095" s="5"/>
      <c r="DN3095" s="14"/>
      <c r="DO3095" s="14"/>
      <c r="DP3095" s="5"/>
      <c r="DQ3095" s="25"/>
      <c r="DR3095" s="25"/>
      <c r="DS3095" s="96"/>
      <c r="DT3095" s="83"/>
      <c r="DU3095" s="14"/>
      <c r="DX3095" s="83"/>
      <c r="DY3095" s="83"/>
      <c r="DZ3095" s="83"/>
      <c r="EA3095" s="83"/>
      <c r="EJ3095" s="54"/>
      <c r="EK3095" s="22"/>
      <c r="EL3095" s="24"/>
      <c r="EP3095" s="23"/>
      <c r="EQ3095" s="24"/>
      <c r="ER3095" s="22"/>
      <c r="ES3095" s="24"/>
      <c r="ET3095" s="24"/>
      <c r="EU3095" s="23"/>
      <c r="EV3095" s="26"/>
      <c r="EX3095" s="6"/>
      <c r="EY3095" s="24"/>
      <c r="EZ3095" s="109"/>
      <c r="FA3095" s="66"/>
      <c r="FB3095" s="5"/>
      <c r="FC3095" s="68"/>
      <c r="FD3095" s="67"/>
      <c r="FE3095" s="67"/>
      <c r="FF3095" s="64"/>
      <c r="FG3095" s="5"/>
      <c r="FH3095" s="69"/>
      <c r="FI3095" s="6"/>
      <c r="FJ3095" s="5"/>
      <c r="FK3095" s="25"/>
      <c r="FL3095" s="5"/>
    </row>
    <row r="3096" spans="40:168">
      <c r="AN3096" s="14"/>
      <c r="AO3096" s="14"/>
      <c r="AP3096" s="5"/>
      <c r="AQ3096" s="25"/>
      <c r="AR3096" s="25"/>
      <c r="AS3096" s="96"/>
      <c r="AT3096" s="83"/>
      <c r="AU3096" s="14"/>
      <c r="AX3096" s="83"/>
      <c r="AY3096" s="83"/>
      <c r="AZ3096" s="83"/>
      <c r="BA3096" s="83"/>
      <c r="BJ3096" s="54"/>
      <c r="BK3096" s="22"/>
      <c r="BL3096" s="24"/>
      <c r="BP3096" s="23"/>
      <c r="BQ3096" s="24"/>
      <c r="BR3096" s="22"/>
      <c r="BS3096" s="24"/>
      <c r="BT3096" s="24"/>
      <c r="BU3096" s="23"/>
      <c r="BV3096" s="26"/>
      <c r="BX3096" s="6"/>
      <c r="BY3096" s="24"/>
      <c r="BZ3096" s="109"/>
      <c r="CA3096" s="66"/>
      <c r="CB3096" s="5"/>
      <c r="CC3096" s="68"/>
      <c r="CD3096" s="67"/>
      <c r="CE3096" s="67"/>
      <c r="CF3096" s="64"/>
      <c r="CG3096" s="5"/>
      <c r="CH3096" s="69"/>
      <c r="CI3096" s="6"/>
      <c r="CJ3096" s="5"/>
      <c r="CK3096" s="25"/>
      <c r="CL3096" s="5"/>
      <c r="DN3096" s="14"/>
      <c r="DO3096" s="14"/>
      <c r="DP3096" s="5"/>
      <c r="DQ3096" s="25"/>
      <c r="DR3096" s="25"/>
      <c r="DS3096" s="96"/>
      <c r="DT3096" s="83"/>
      <c r="DU3096" s="14"/>
      <c r="DX3096" s="83"/>
      <c r="DY3096" s="83"/>
      <c r="DZ3096" s="83"/>
      <c r="EA3096" s="83"/>
      <c r="EJ3096" s="54"/>
      <c r="EK3096" s="22"/>
      <c r="EL3096" s="24"/>
      <c r="EP3096" s="23"/>
      <c r="EQ3096" s="24"/>
      <c r="ER3096" s="22"/>
      <c r="ES3096" s="24"/>
      <c r="ET3096" s="24"/>
      <c r="EU3096" s="23"/>
      <c r="EV3096" s="26"/>
      <c r="EX3096" s="6"/>
      <c r="EY3096" s="24"/>
      <c r="EZ3096" s="109"/>
      <c r="FA3096" s="66"/>
      <c r="FB3096" s="5"/>
      <c r="FC3096" s="68"/>
      <c r="FD3096" s="67"/>
      <c r="FE3096" s="67"/>
      <c r="FF3096" s="64"/>
      <c r="FG3096" s="5"/>
      <c r="FH3096" s="69"/>
      <c r="FI3096" s="6"/>
      <c r="FJ3096" s="5"/>
      <c r="FK3096" s="25"/>
      <c r="FL3096" s="5"/>
    </row>
    <row r="3097" spans="40:168">
      <c r="AN3097" s="14"/>
      <c r="AO3097" s="14"/>
      <c r="AP3097" s="5"/>
      <c r="AQ3097" s="25"/>
      <c r="AR3097" s="25"/>
      <c r="AS3097" s="96"/>
      <c r="AT3097" s="83"/>
      <c r="AU3097" s="14"/>
      <c r="AX3097" s="83"/>
      <c r="AY3097" s="83"/>
      <c r="AZ3097" s="83"/>
      <c r="BA3097" s="83"/>
      <c r="BJ3097" s="54"/>
      <c r="BK3097" s="22"/>
      <c r="BL3097" s="24"/>
      <c r="BP3097" s="23"/>
      <c r="BQ3097" s="24"/>
      <c r="BR3097" s="22"/>
      <c r="BS3097" s="24"/>
      <c r="BT3097" s="24"/>
      <c r="BU3097" s="23"/>
      <c r="BV3097" s="26"/>
      <c r="BX3097" s="6"/>
      <c r="BY3097" s="24"/>
      <c r="BZ3097" s="109"/>
      <c r="CA3097" s="66"/>
      <c r="CB3097" s="5"/>
      <c r="CC3097" s="68"/>
      <c r="CD3097" s="67"/>
      <c r="CE3097" s="67"/>
      <c r="CF3097" s="64"/>
      <c r="CG3097" s="5"/>
      <c r="CH3097" s="69"/>
      <c r="CI3097" s="6"/>
      <c r="CJ3097" s="5"/>
      <c r="CK3097" s="25"/>
      <c r="CL3097" s="5"/>
      <c r="DN3097" s="14"/>
      <c r="DO3097" s="14"/>
      <c r="DP3097" s="5"/>
      <c r="DQ3097" s="25"/>
      <c r="DR3097" s="25"/>
      <c r="DS3097" s="96"/>
      <c r="DT3097" s="83"/>
      <c r="DU3097" s="14"/>
      <c r="DX3097" s="83"/>
      <c r="DY3097" s="83"/>
      <c r="DZ3097" s="83"/>
      <c r="EA3097" s="83"/>
      <c r="EJ3097" s="54"/>
      <c r="EK3097" s="22"/>
      <c r="EL3097" s="24"/>
      <c r="EP3097" s="23"/>
      <c r="EQ3097" s="24"/>
      <c r="ER3097" s="22"/>
      <c r="ES3097" s="24"/>
      <c r="ET3097" s="24"/>
      <c r="EU3097" s="23"/>
      <c r="EV3097" s="26"/>
      <c r="EX3097" s="6"/>
      <c r="EY3097" s="24"/>
      <c r="EZ3097" s="109"/>
      <c r="FA3097" s="66"/>
      <c r="FB3097" s="5"/>
      <c r="FC3097" s="68"/>
      <c r="FD3097" s="67"/>
      <c r="FE3097" s="67"/>
      <c r="FF3097" s="64"/>
      <c r="FG3097" s="5"/>
      <c r="FH3097" s="69"/>
      <c r="FI3097" s="6"/>
      <c r="FJ3097" s="5"/>
      <c r="FK3097" s="25"/>
      <c r="FL3097" s="5"/>
    </row>
    <row r="3098" spans="40:168">
      <c r="AN3098" s="14"/>
      <c r="AO3098" s="14"/>
      <c r="AP3098" s="5"/>
      <c r="AQ3098" s="25"/>
      <c r="AR3098" s="25"/>
      <c r="AS3098" s="96"/>
      <c r="AT3098" s="83"/>
      <c r="AU3098" s="14"/>
      <c r="AX3098" s="83"/>
      <c r="AY3098" s="83"/>
      <c r="AZ3098" s="83"/>
      <c r="BA3098" s="83"/>
      <c r="BJ3098" s="54"/>
      <c r="BK3098" s="22"/>
      <c r="BL3098" s="24"/>
      <c r="BP3098" s="23"/>
      <c r="BQ3098" s="24"/>
      <c r="BR3098" s="22"/>
      <c r="BS3098" s="24"/>
      <c r="BT3098" s="24"/>
      <c r="BU3098" s="23"/>
      <c r="BV3098" s="26"/>
      <c r="BX3098" s="6"/>
      <c r="BY3098" s="24"/>
      <c r="BZ3098" s="109"/>
      <c r="CA3098" s="66"/>
      <c r="CB3098" s="5"/>
      <c r="CC3098" s="68"/>
      <c r="CD3098" s="67"/>
      <c r="CE3098" s="67"/>
      <c r="CF3098" s="64"/>
      <c r="CG3098" s="5"/>
      <c r="CH3098" s="69"/>
      <c r="CI3098" s="6"/>
      <c r="CJ3098" s="5"/>
      <c r="CK3098" s="25"/>
      <c r="CL3098" s="5"/>
      <c r="DN3098" s="14"/>
      <c r="DO3098" s="14"/>
      <c r="DP3098" s="5"/>
      <c r="DQ3098" s="25"/>
      <c r="DR3098" s="25"/>
      <c r="DS3098" s="96"/>
      <c r="DT3098" s="83"/>
      <c r="DU3098" s="14"/>
      <c r="DX3098" s="83"/>
      <c r="DY3098" s="83"/>
      <c r="DZ3098" s="83"/>
      <c r="EA3098" s="83"/>
      <c r="EJ3098" s="54"/>
      <c r="EK3098" s="22"/>
      <c r="EL3098" s="24"/>
      <c r="EP3098" s="23"/>
      <c r="EQ3098" s="24"/>
      <c r="ER3098" s="22"/>
      <c r="ES3098" s="24"/>
      <c r="ET3098" s="24"/>
      <c r="EU3098" s="23"/>
      <c r="EV3098" s="26"/>
      <c r="EX3098" s="6"/>
      <c r="EY3098" s="24"/>
      <c r="EZ3098" s="109"/>
      <c r="FA3098" s="66"/>
      <c r="FB3098" s="5"/>
      <c r="FC3098" s="68"/>
      <c r="FD3098" s="67"/>
      <c r="FE3098" s="67"/>
      <c r="FF3098" s="64"/>
      <c r="FG3098" s="5"/>
      <c r="FH3098" s="69"/>
      <c r="FI3098" s="6"/>
      <c r="FJ3098" s="5"/>
      <c r="FK3098" s="25"/>
      <c r="FL3098" s="5"/>
    </row>
    <row r="3099" spans="40:168">
      <c r="AN3099" s="14"/>
      <c r="AO3099" s="14"/>
      <c r="AP3099" s="5"/>
      <c r="AQ3099" s="25"/>
      <c r="AR3099" s="25"/>
      <c r="AS3099" s="96"/>
      <c r="AT3099" s="83"/>
      <c r="AU3099" s="14"/>
      <c r="AX3099" s="83"/>
      <c r="AY3099" s="83"/>
      <c r="AZ3099" s="83"/>
      <c r="BA3099" s="83"/>
      <c r="BJ3099" s="54"/>
      <c r="BK3099" s="22"/>
      <c r="BL3099" s="24"/>
      <c r="BP3099" s="23"/>
      <c r="BQ3099" s="24"/>
      <c r="BR3099" s="22"/>
      <c r="BS3099" s="24"/>
      <c r="BT3099" s="24"/>
      <c r="BU3099" s="23"/>
      <c r="BV3099" s="26"/>
      <c r="BX3099" s="6"/>
      <c r="BY3099" s="24"/>
      <c r="BZ3099" s="109"/>
      <c r="CA3099" s="66"/>
      <c r="CB3099" s="5"/>
      <c r="CC3099" s="68"/>
      <c r="CD3099" s="67"/>
      <c r="CE3099" s="67"/>
      <c r="CF3099" s="64"/>
      <c r="CG3099" s="5"/>
      <c r="CH3099" s="69"/>
      <c r="CI3099" s="6"/>
      <c r="CJ3099" s="5"/>
      <c r="CK3099" s="25"/>
      <c r="CL3099" s="5"/>
      <c r="DN3099" s="14"/>
      <c r="DO3099" s="14"/>
      <c r="DP3099" s="5"/>
      <c r="DQ3099" s="25"/>
      <c r="DR3099" s="25"/>
      <c r="DS3099" s="96"/>
      <c r="DT3099" s="83"/>
      <c r="DU3099" s="14"/>
      <c r="DX3099" s="83"/>
      <c r="DY3099" s="83"/>
      <c r="DZ3099" s="83"/>
      <c r="EA3099" s="83"/>
      <c r="EJ3099" s="54"/>
      <c r="EK3099" s="22"/>
      <c r="EL3099" s="24"/>
      <c r="EP3099" s="23"/>
      <c r="EQ3099" s="24"/>
      <c r="ER3099" s="22"/>
      <c r="ES3099" s="24"/>
      <c r="ET3099" s="24"/>
      <c r="EU3099" s="23"/>
      <c r="EV3099" s="26"/>
      <c r="EX3099" s="6"/>
      <c r="EY3099" s="24"/>
      <c r="EZ3099" s="109"/>
      <c r="FA3099" s="66"/>
      <c r="FB3099" s="5"/>
      <c r="FC3099" s="68"/>
      <c r="FD3099" s="67"/>
      <c r="FE3099" s="67"/>
      <c r="FF3099" s="64"/>
      <c r="FG3099" s="5"/>
      <c r="FH3099" s="69"/>
      <c r="FI3099" s="6"/>
      <c r="FJ3099" s="5"/>
      <c r="FK3099" s="25"/>
      <c r="FL3099" s="5"/>
    </row>
    <row r="3100" spans="40:168">
      <c r="AN3100" s="14"/>
      <c r="AO3100" s="14"/>
      <c r="AP3100" s="5"/>
      <c r="AQ3100" s="25"/>
      <c r="AR3100" s="25"/>
      <c r="AS3100" s="96"/>
      <c r="AT3100" s="83"/>
      <c r="AU3100" s="14"/>
      <c r="AX3100" s="83"/>
      <c r="AY3100" s="83"/>
      <c r="AZ3100" s="83"/>
      <c r="BA3100" s="83"/>
      <c r="BJ3100" s="54"/>
      <c r="BK3100" s="22"/>
      <c r="BL3100" s="24"/>
      <c r="BP3100" s="23"/>
      <c r="BQ3100" s="24"/>
      <c r="BR3100" s="22"/>
      <c r="BS3100" s="24"/>
      <c r="BT3100" s="24"/>
      <c r="BU3100" s="23"/>
      <c r="BV3100" s="26"/>
      <c r="BX3100" s="6"/>
      <c r="BY3100" s="24"/>
      <c r="BZ3100" s="109"/>
      <c r="CA3100" s="66"/>
      <c r="CB3100" s="5"/>
      <c r="CC3100" s="68"/>
      <c r="CD3100" s="67"/>
      <c r="CE3100" s="67"/>
      <c r="CF3100" s="64"/>
      <c r="CG3100" s="5"/>
      <c r="CH3100" s="69"/>
      <c r="CI3100" s="6"/>
      <c r="CJ3100" s="5"/>
      <c r="CK3100" s="25"/>
      <c r="CL3100" s="5"/>
      <c r="DN3100" s="14"/>
      <c r="DO3100" s="14"/>
      <c r="DP3100" s="5"/>
      <c r="DQ3100" s="25"/>
      <c r="DR3100" s="25"/>
      <c r="DS3100" s="96"/>
      <c r="DT3100" s="83"/>
      <c r="DU3100" s="14"/>
      <c r="DX3100" s="83"/>
      <c r="DY3100" s="83"/>
      <c r="DZ3100" s="83"/>
      <c r="EA3100" s="83"/>
      <c r="EJ3100" s="54"/>
      <c r="EK3100" s="22"/>
      <c r="EL3100" s="24"/>
      <c r="EP3100" s="23"/>
      <c r="EQ3100" s="24"/>
      <c r="ER3100" s="22"/>
      <c r="ES3100" s="24"/>
      <c r="ET3100" s="24"/>
      <c r="EU3100" s="23"/>
      <c r="EV3100" s="26"/>
      <c r="EX3100" s="6"/>
      <c r="EY3100" s="24"/>
      <c r="EZ3100" s="109"/>
      <c r="FA3100" s="66"/>
      <c r="FB3100" s="5"/>
      <c r="FC3100" s="68"/>
      <c r="FD3100" s="67"/>
      <c r="FE3100" s="67"/>
      <c r="FF3100" s="64"/>
      <c r="FG3100" s="5"/>
      <c r="FH3100" s="69"/>
      <c r="FI3100" s="6"/>
      <c r="FJ3100" s="5"/>
      <c r="FK3100" s="25"/>
      <c r="FL3100" s="5"/>
    </row>
    <row r="3101" spans="40:168">
      <c r="AN3101" s="14"/>
      <c r="AO3101" s="14"/>
      <c r="AP3101" s="5"/>
      <c r="AQ3101" s="25"/>
      <c r="AR3101" s="25"/>
      <c r="AS3101" s="96"/>
      <c r="AT3101" s="83"/>
      <c r="AU3101" s="14"/>
      <c r="AX3101" s="83"/>
      <c r="AY3101" s="83"/>
      <c r="AZ3101" s="83"/>
      <c r="BA3101" s="83"/>
      <c r="BJ3101" s="54"/>
      <c r="BK3101" s="22"/>
      <c r="BL3101" s="24"/>
      <c r="BP3101" s="23"/>
      <c r="BQ3101" s="24"/>
      <c r="BR3101" s="22"/>
      <c r="BS3101" s="24"/>
      <c r="BT3101" s="24"/>
      <c r="BU3101" s="23"/>
      <c r="BV3101" s="26"/>
      <c r="BX3101" s="6"/>
      <c r="BY3101" s="24"/>
      <c r="BZ3101" s="109"/>
      <c r="CA3101" s="66"/>
      <c r="CB3101" s="5"/>
      <c r="CC3101" s="68"/>
      <c r="CD3101" s="67"/>
      <c r="CE3101" s="67"/>
      <c r="CF3101" s="64"/>
      <c r="CG3101" s="5"/>
      <c r="CH3101" s="69"/>
      <c r="CI3101" s="6"/>
      <c r="CJ3101" s="5"/>
      <c r="CK3101" s="25"/>
      <c r="CL3101" s="5"/>
      <c r="DN3101" s="14"/>
      <c r="DO3101" s="14"/>
      <c r="DP3101" s="5"/>
      <c r="DQ3101" s="25"/>
      <c r="DR3101" s="25"/>
      <c r="DS3101" s="96"/>
      <c r="DT3101" s="83"/>
      <c r="DU3101" s="14"/>
      <c r="DX3101" s="83"/>
      <c r="DY3101" s="83"/>
      <c r="DZ3101" s="83"/>
      <c r="EA3101" s="83"/>
      <c r="EJ3101" s="54"/>
      <c r="EK3101" s="22"/>
      <c r="EL3101" s="24"/>
      <c r="EP3101" s="23"/>
      <c r="EQ3101" s="24"/>
      <c r="ER3101" s="22"/>
      <c r="ES3101" s="24"/>
      <c r="ET3101" s="24"/>
      <c r="EU3101" s="23"/>
      <c r="EV3101" s="26"/>
      <c r="EX3101" s="6"/>
      <c r="EY3101" s="24"/>
      <c r="EZ3101" s="109"/>
      <c r="FA3101" s="66"/>
      <c r="FB3101" s="5"/>
      <c r="FC3101" s="68"/>
      <c r="FD3101" s="67"/>
      <c r="FE3101" s="67"/>
      <c r="FF3101" s="64"/>
      <c r="FG3101" s="5"/>
      <c r="FH3101" s="69"/>
      <c r="FI3101" s="6"/>
      <c r="FJ3101" s="5"/>
      <c r="FK3101" s="25"/>
      <c r="FL3101" s="5"/>
    </row>
    <row r="3102" spans="40:168">
      <c r="AN3102" s="14"/>
      <c r="AO3102" s="14"/>
      <c r="AP3102" s="5"/>
      <c r="AQ3102" s="25"/>
      <c r="AR3102" s="25"/>
      <c r="AS3102" s="96"/>
      <c r="AT3102" s="83"/>
      <c r="AU3102" s="14"/>
      <c r="AX3102" s="83"/>
      <c r="AY3102" s="83"/>
      <c r="AZ3102" s="83"/>
      <c r="BA3102" s="83"/>
      <c r="BJ3102" s="54"/>
      <c r="BK3102" s="22"/>
      <c r="BL3102" s="24"/>
      <c r="BP3102" s="23"/>
      <c r="BQ3102" s="24"/>
      <c r="BR3102" s="22"/>
      <c r="BS3102" s="24"/>
      <c r="BT3102" s="24"/>
      <c r="BU3102" s="23"/>
      <c r="BV3102" s="26"/>
      <c r="BX3102" s="6"/>
      <c r="BY3102" s="24"/>
      <c r="BZ3102" s="109"/>
      <c r="CA3102" s="66"/>
      <c r="CB3102" s="5"/>
      <c r="CC3102" s="68"/>
      <c r="CD3102" s="67"/>
      <c r="CE3102" s="67"/>
      <c r="CF3102" s="64"/>
      <c r="CG3102" s="5"/>
      <c r="CH3102" s="69"/>
      <c r="CI3102" s="6"/>
      <c r="CJ3102" s="5"/>
      <c r="CK3102" s="25"/>
      <c r="CL3102" s="5"/>
      <c r="DN3102" s="14"/>
      <c r="DO3102" s="14"/>
      <c r="DP3102" s="5"/>
      <c r="DQ3102" s="25"/>
      <c r="DR3102" s="25"/>
      <c r="DS3102" s="96"/>
      <c r="DT3102" s="83"/>
      <c r="DU3102" s="14"/>
      <c r="DX3102" s="83"/>
      <c r="DY3102" s="83"/>
      <c r="DZ3102" s="83"/>
      <c r="EA3102" s="83"/>
      <c r="EJ3102" s="54"/>
      <c r="EK3102" s="22"/>
      <c r="EL3102" s="24"/>
      <c r="EP3102" s="23"/>
      <c r="EQ3102" s="24"/>
      <c r="ER3102" s="22"/>
      <c r="ES3102" s="24"/>
      <c r="ET3102" s="24"/>
      <c r="EU3102" s="23"/>
      <c r="EV3102" s="26"/>
      <c r="EX3102" s="6"/>
      <c r="EY3102" s="24"/>
      <c r="EZ3102" s="109"/>
      <c r="FA3102" s="66"/>
      <c r="FB3102" s="5"/>
      <c r="FC3102" s="68"/>
      <c r="FD3102" s="67"/>
      <c r="FE3102" s="67"/>
      <c r="FF3102" s="64"/>
      <c r="FG3102" s="5"/>
      <c r="FH3102" s="69"/>
      <c r="FI3102" s="6"/>
      <c r="FJ3102" s="5"/>
      <c r="FK3102" s="25"/>
      <c r="FL3102" s="5"/>
    </row>
    <row r="3103" spans="40:168">
      <c r="AN3103" s="14"/>
      <c r="AO3103" s="14"/>
      <c r="AP3103" s="5"/>
      <c r="AQ3103" s="25"/>
      <c r="AR3103" s="25"/>
      <c r="AS3103" s="96"/>
      <c r="AT3103" s="83"/>
      <c r="AU3103" s="14"/>
      <c r="AX3103" s="83"/>
      <c r="AY3103" s="83"/>
      <c r="AZ3103" s="83"/>
      <c r="BA3103" s="83"/>
      <c r="BJ3103" s="54"/>
      <c r="BK3103" s="22"/>
      <c r="BL3103" s="24"/>
      <c r="BP3103" s="23"/>
      <c r="BQ3103" s="24"/>
      <c r="BR3103" s="22"/>
      <c r="BS3103" s="24"/>
      <c r="BT3103" s="24"/>
      <c r="BU3103" s="23"/>
      <c r="BV3103" s="26"/>
      <c r="BX3103" s="6"/>
      <c r="BY3103" s="24"/>
      <c r="BZ3103" s="109"/>
      <c r="CA3103" s="66"/>
      <c r="CB3103" s="5"/>
      <c r="CC3103" s="68"/>
      <c r="CD3103" s="67"/>
      <c r="CE3103" s="67"/>
      <c r="CF3103" s="64"/>
      <c r="CG3103" s="5"/>
      <c r="CH3103" s="69"/>
      <c r="CI3103" s="6"/>
      <c r="CJ3103" s="5"/>
      <c r="CK3103" s="25"/>
      <c r="CL3103" s="5"/>
      <c r="DN3103" s="14"/>
      <c r="DO3103" s="14"/>
      <c r="DP3103" s="5"/>
      <c r="DQ3103" s="25"/>
      <c r="DR3103" s="25"/>
      <c r="DS3103" s="96"/>
      <c r="DT3103" s="83"/>
      <c r="DU3103" s="14"/>
      <c r="DX3103" s="83"/>
      <c r="DY3103" s="83"/>
      <c r="DZ3103" s="83"/>
      <c r="EA3103" s="83"/>
      <c r="EJ3103" s="54"/>
      <c r="EK3103" s="22"/>
      <c r="EL3103" s="24"/>
      <c r="EP3103" s="23"/>
      <c r="EQ3103" s="24"/>
      <c r="ER3103" s="22"/>
      <c r="ES3103" s="24"/>
      <c r="ET3103" s="24"/>
      <c r="EU3103" s="23"/>
      <c r="EV3103" s="26"/>
      <c r="EX3103" s="6"/>
      <c r="EY3103" s="24"/>
      <c r="EZ3103" s="109"/>
      <c r="FA3103" s="66"/>
      <c r="FB3103" s="5"/>
      <c r="FC3103" s="68"/>
      <c r="FD3103" s="67"/>
      <c r="FE3103" s="67"/>
      <c r="FF3103" s="64"/>
      <c r="FG3103" s="5"/>
      <c r="FH3103" s="69"/>
      <c r="FI3103" s="6"/>
      <c r="FJ3103" s="5"/>
      <c r="FK3103" s="25"/>
      <c r="FL3103" s="5"/>
    </row>
    <row r="3104" spans="40:168">
      <c r="AN3104" s="14"/>
      <c r="AO3104" s="14"/>
      <c r="AP3104" s="5"/>
      <c r="AQ3104" s="25"/>
      <c r="AR3104" s="25"/>
      <c r="AS3104" s="96"/>
      <c r="AT3104" s="83"/>
      <c r="AU3104" s="14"/>
      <c r="AX3104" s="83"/>
      <c r="AY3104" s="83"/>
      <c r="AZ3104" s="83"/>
      <c r="BA3104" s="83"/>
      <c r="BJ3104" s="54"/>
      <c r="BK3104" s="22"/>
      <c r="BL3104" s="24"/>
      <c r="BP3104" s="23"/>
      <c r="BQ3104" s="24"/>
      <c r="BR3104" s="22"/>
      <c r="BS3104" s="24"/>
      <c r="BT3104" s="24"/>
      <c r="BU3104" s="23"/>
      <c r="BV3104" s="26"/>
      <c r="BX3104" s="6"/>
      <c r="BY3104" s="24"/>
      <c r="BZ3104" s="109"/>
      <c r="CA3104" s="66"/>
      <c r="CB3104" s="5"/>
      <c r="CC3104" s="68"/>
      <c r="CD3104" s="67"/>
      <c r="CE3104" s="67"/>
      <c r="CF3104" s="64"/>
      <c r="CG3104" s="5"/>
      <c r="CH3104" s="69"/>
      <c r="CI3104" s="6"/>
      <c r="CJ3104" s="5"/>
      <c r="CK3104" s="25"/>
      <c r="CL3104" s="5"/>
      <c r="DN3104" s="14"/>
      <c r="DO3104" s="14"/>
      <c r="DP3104" s="5"/>
      <c r="DQ3104" s="25"/>
      <c r="DR3104" s="25"/>
      <c r="DS3104" s="96"/>
      <c r="DT3104" s="83"/>
      <c r="DU3104" s="14"/>
      <c r="DX3104" s="83"/>
      <c r="DY3104" s="83"/>
      <c r="DZ3104" s="83"/>
      <c r="EA3104" s="83"/>
      <c r="EJ3104" s="54"/>
      <c r="EK3104" s="22"/>
      <c r="EL3104" s="24"/>
      <c r="EP3104" s="23"/>
      <c r="EQ3104" s="24"/>
      <c r="ER3104" s="22"/>
      <c r="ES3104" s="24"/>
      <c r="ET3104" s="24"/>
      <c r="EU3104" s="23"/>
      <c r="EV3104" s="26"/>
      <c r="EX3104" s="6"/>
      <c r="EY3104" s="24"/>
      <c r="EZ3104" s="109"/>
      <c r="FA3104" s="66"/>
      <c r="FB3104" s="5"/>
      <c r="FC3104" s="68"/>
      <c r="FD3104" s="67"/>
      <c r="FE3104" s="67"/>
      <c r="FF3104" s="64"/>
      <c r="FG3104" s="5"/>
      <c r="FH3104" s="69"/>
      <c r="FI3104" s="6"/>
      <c r="FJ3104" s="5"/>
      <c r="FK3104" s="25"/>
      <c r="FL3104" s="5"/>
    </row>
    <row r="3105" spans="40:168">
      <c r="AN3105" s="14"/>
      <c r="AO3105" s="14"/>
      <c r="AP3105" s="5"/>
      <c r="AQ3105" s="25"/>
      <c r="AR3105" s="25"/>
      <c r="AS3105" s="96"/>
      <c r="AT3105" s="83"/>
      <c r="AU3105" s="14"/>
      <c r="AX3105" s="83"/>
      <c r="AY3105" s="83"/>
      <c r="AZ3105" s="83"/>
      <c r="BA3105" s="83"/>
      <c r="BJ3105" s="54"/>
      <c r="BK3105" s="22"/>
      <c r="BL3105" s="24"/>
      <c r="BP3105" s="23"/>
      <c r="BQ3105" s="24"/>
      <c r="BR3105" s="22"/>
      <c r="BS3105" s="24"/>
      <c r="BT3105" s="24"/>
      <c r="BU3105" s="23"/>
      <c r="BV3105" s="26"/>
      <c r="BX3105" s="6"/>
      <c r="BY3105" s="24"/>
      <c r="BZ3105" s="109"/>
      <c r="CA3105" s="66"/>
      <c r="CB3105" s="5"/>
      <c r="CC3105" s="68"/>
      <c r="CD3105" s="67"/>
      <c r="CE3105" s="67"/>
      <c r="CF3105" s="64"/>
      <c r="CG3105" s="5"/>
      <c r="CH3105" s="69"/>
      <c r="CI3105" s="6"/>
      <c r="CJ3105" s="5"/>
      <c r="CK3105" s="25"/>
      <c r="CL3105" s="5"/>
      <c r="DN3105" s="14"/>
      <c r="DO3105" s="14"/>
      <c r="DP3105" s="5"/>
      <c r="DQ3105" s="25"/>
      <c r="DR3105" s="25"/>
      <c r="DS3105" s="96"/>
      <c r="DT3105" s="83"/>
      <c r="DU3105" s="14"/>
      <c r="DX3105" s="83"/>
      <c r="DY3105" s="83"/>
      <c r="DZ3105" s="83"/>
      <c r="EA3105" s="83"/>
      <c r="EJ3105" s="54"/>
      <c r="EK3105" s="22"/>
      <c r="EL3105" s="24"/>
      <c r="EP3105" s="23"/>
      <c r="EQ3105" s="24"/>
      <c r="ER3105" s="22"/>
      <c r="ES3105" s="24"/>
      <c r="ET3105" s="24"/>
      <c r="EU3105" s="23"/>
      <c r="EV3105" s="26"/>
      <c r="EX3105" s="6"/>
      <c r="EY3105" s="24"/>
      <c r="EZ3105" s="109"/>
      <c r="FA3105" s="66"/>
      <c r="FB3105" s="5"/>
      <c r="FC3105" s="68"/>
      <c r="FD3105" s="67"/>
      <c r="FE3105" s="67"/>
      <c r="FF3105" s="64"/>
      <c r="FG3105" s="5"/>
      <c r="FH3105" s="69"/>
      <c r="FI3105" s="6"/>
      <c r="FJ3105" s="5"/>
      <c r="FK3105" s="25"/>
      <c r="FL3105" s="5"/>
    </row>
    <row r="3106" spans="40:168">
      <c r="AN3106" s="14"/>
      <c r="AO3106" s="14"/>
      <c r="AP3106" s="5"/>
      <c r="AQ3106" s="25"/>
      <c r="AR3106" s="25"/>
      <c r="AS3106" s="96"/>
      <c r="AT3106" s="83"/>
      <c r="AU3106" s="14"/>
      <c r="AX3106" s="83"/>
      <c r="AY3106" s="83"/>
      <c r="AZ3106" s="83"/>
      <c r="BA3106" s="83"/>
      <c r="BJ3106" s="54"/>
      <c r="BK3106" s="22"/>
      <c r="BL3106" s="24"/>
      <c r="BP3106" s="23"/>
      <c r="BQ3106" s="24"/>
      <c r="BR3106" s="22"/>
      <c r="BS3106" s="24"/>
      <c r="BT3106" s="24"/>
      <c r="BU3106" s="23"/>
      <c r="BV3106" s="26"/>
      <c r="BX3106" s="6"/>
      <c r="BY3106" s="24"/>
      <c r="BZ3106" s="109"/>
      <c r="CA3106" s="66"/>
      <c r="CB3106" s="5"/>
      <c r="CC3106" s="68"/>
      <c r="CD3106" s="67"/>
      <c r="CE3106" s="67"/>
      <c r="CF3106" s="64"/>
      <c r="CG3106" s="5"/>
      <c r="CH3106" s="69"/>
      <c r="CI3106" s="6"/>
      <c r="CJ3106" s="5"/>
      <c r="CK3106" s="25"/>
      <c r="CL3106" s="5"/>
      <c r="DN3106" s="14"/>
      <c r="DO3106" s="14"/>
      <c r="DP3106" s="5"/>
      <c r="DQ3106" s="25"/>
      <c r="DR3106" s="25"/>
      <c r="DS3106" s="96"/>
      <c r="DT3106" s="83"/>
      <c r="DU3106" s="14"/>
      <c r="DX3106" s="83"/>
      <c r="DY3106" s="83"/>
      <c r="DZ3106" s="83"/>
      <c r="EA3106" s="83"/>
      <c r="EJ3106" s="54"/>
      <c r="EK3106" s="22"/>
      <c r="EL3106" s="24"/>
      <c r="EP3106" s="23"/>
      <c r="EQ3106" s="24"/>
      <c r="ER3106" s="22"/>
      <c r="ES3106" s="24"/>
      <c r="ET3106" s="24"/>
      <c r="EU3106" s="23"/>
      <c r="EV3106" s="26"/>
      <c r="EX3106" s="6"/>
      <c r="EY3106" s="24"/>
      <c r="EZ3106" s="109"/>
      <c r="FA3106" s="66"/>
      <c r="FB3106" s="5"/>
      <c r="FC3106" s="68"/>
      <c r="FD3106" s="67"/>
      <c r="FE3106" s="67"/>
      <c r="FF3106" s="64"/>
      <c r="FG3106" s="5"/>
      <c r="FH3106" s="69"/>
      <c r="FI3106" s="6"/>
      <c r="FJ3106" s="5"/>
      <c r="FK3106" s="25"/>
      <c r="FL3106" s="5"/>
    </row>
    <row r="3107" spans="40:168">
      <c r="AN3107" s="14"/>
      <c r="AO3107" s="14"/>
      <c r="AP3107" s="5"/>
      <c r="AQ3107" s="25"/>
      <c r="AR3107" s="25"/>
      <c r="AS3107" s="96"/>
      <c r="AT3107" s="83"/>
      <c r="AU3107" s="14"/>
      <c r="AX3107" s="83"/>
      <c r="AY3107" s="83"/>
      <c r="AZ3107" s="83"/>
      <c r="BA3107" s="83"/>
      <c r="BJ3107" s="54"/>
      <c r="BK3107" s="22"/>
      <c r="BL3107" s="24"/>
      <c r="BP3107" s="23"/>
      <c r="BQ3107" s="24"/>
      <c r="BR3107" s="22"/>
      <c r="BS3107" s="24"/>
      <c r="BT3107" s="24"/>
      <c r="BU3107" s="23"/>
      <c r="BV3107" s="26"/>
      <c r="BX3107" s="6"/>
      <c r="BY3107" s="24"/>
      <c r="BZ3107" s="109"/>
      <c r="CA3107" s="66"/>
      <c r="CB3107" s="5"/>
      <c r="CC3107" s="68"/>
      <c r="CD3107" s="67"/>
      <c r="CE3107" s="67"/>
      <c r="CF3107" s="64"/>
      <c r="CG3107" s="5"/>
      <c r="CH3107" s="69"/>
      <c r="CI3107" s="6"/>
      <c r="CJ3107" s="5"/>
      <c r="CK3107" s="25"/>
      <c r="CL3107" s="5"/>
      <c r="DN3107" s="14"/>
      <c r="DO3107" s="14"/>
      <c r="DP3107" s="5"/>
      <c r="DQ3107" s="25"/>
      <c r="DR3107" s="25"/>
      <c r="DS3107" s="96"/>
      <c r="DT3107" s="83"/>
      <c r="DU3107" s="14"/>
      <c r="DX3107" s="83"/>
      <c r="DY3107" s="83"/>
      <c r="DZ3107" s="83"/>
      <c r="EA3107" s="83"/>
      <c r="EJ3107" s="54"/>
      <c r="EK3107" s="22"/>
      <c r="EL3107" s="24"/>
      <c r="EP3107" s="23"/>
      <c r="EQ3107" s="24"/>
      <c r="ER3107" s="22"/>
      <c r="ES3107" s="24"/>
      <c r="ET3107" s="24"/>
      <c r="EU3107" s="23"/>
      <c r="EV3107" s="26"/>
      <c r="EX3107" s="6"/>
      <c r="EY3107" s="24"/>
      <c r="EZ3107" s="109"/>
      <c r="FA3107" s="66"/>
      <c r="FB3107" s="5"/>
      <c r="FC3107" s="68"/>
      <c r="FD3107" s="67"/>
      <c r="FE3107" s="67"/>
      <c r="FF3107" s="64"/>
      <c r="FG3107" s="5"/>
      <c r="FH3107" s="69"/>
      <c r="FI3107" s="6"/>
      <c r="FJ3107" s="5"/>
      <c r="FK3107" s="25"/>
      <c r="FL3107" s="5"/>
    </row>
    <row r="3108" spans="40:168">
      <c r="AN3108" s="14"/>
      <c r="AO3108" s="14"/>
      <c r="AP3108" s="5"/>
      <c r="AQ3108" s="25"/>
      <c r="AR3108" s="25"/>
      <c r="AS3108" s="96"/>
      <c r="AT3108" s="83"/>
      <c r="AU3108" s="14"/>
      <c r="AX3108" s="83"/>
      <c r="AY3108" s="83"/>
      <c r="AZ3108" s="83"/>
      <c r="BA3108" s="83"/>
      <c r="BJ3108" s="54"/>
      <c r="BK3108" s="22"/>
      <c r="BL3108" s="24"/>
      <c r="BP3108" s="23"/>
      <c r="BQ3108" s="24"/>
      <c r="BR3108" s="22"/>
      <c r="BS3108" s="24"/>
      <c r="BT3108" s="24"/>
      <c r="BU3108" s="23"/>
      <c r="BV3108" s="26"/>
      <c r="BX3108" s="6"/>
      <c r="BY3108" s="24"/>
      <c r="BZ3108" s="109"/>
      <c r="CA3108" s="66"/>
      <c r="CB3108" s="5"/>
      <c r="CC3108" s="68"/>
      <c r="CD3108" s="67"/>
      <c r="CE3108" s="67"/>
      <c r="CF3108" s="64"/>
      <c r="CG3108" s="5"/>
      <c r="CH3108" s="69"/>
      <c r="CI3108" s="6"/>
      <c r="CJ3108" s="5"/>
      <c r="CK3108" s="25"/>
      <c r="CL3108" s="5"/>
      <c r="DN3108" s="14"/>
      <c r="DO3108" s="14"/>
      <c r="DP3108" s="5"/>
      <c r="DQ3108" s="25"/>
      <c r="DR3108" s="25"/>
      <c r="DS3108" s="96"/>
      <c r="DT3108" s="83"/>
      <c r="DU3108" s="14"/>
      <c r="DX3108" s="83"/>
      <c r="DY3108" s="83"/>
      <c r="DZ3108" s="83"/>
      <c r="EA3108" s="83"/>
      <c r="EJ3108" s="54"/>
      <c r="EK3108" s="22"/>
      <c r="EL3108" s="24"/>
      <c r="EP3108" s="23"/>
      <c r="EQ3108" s="24"/>
      <c r="ER3108" s="22"/>
      <c r="ES3108" s="24"/>
      <c r="ET3108" s="24"/>
      <c r="EU3108" s="23"/>
      <c r="EV3108" s="26"/>
      <c r="EX3108" s="6"/>
      <c r="EY3108" s="24"/>
      <c r="EZ3108" s="109"/>
      <c r="FA3108" s="66"/>
      <c r="FB3108" s="5"/>
      <c r="FC3108" s="68"/>
      <c r="FD3108" s="67"/>
      <c r="FE3108" s="67"/>
      <c r="FF3108" s="64"/>
      <c r="FG3108" s="5"/>
      <c r="FH3108" s="69"/>
      <c r="FI3108" s="6"/>
      <c r="FJ3108" s="5"/>
      <c r="FK3108" s="25"/>
      <c r="FL3108" s="5"/>
    </row>
    <row r="3109" spans="40:168">
      <c r="AN3109" s="14"/>
      <c r="AO3109" s="14"/>
      <c r="AP3109" s="5"/>
      <c r="AQ3109" s="25"/>
      <c r="AR3109" s="25"/>
      <c r="AS3109" s="96"/>
      <c r="AT3109" s="83"/>
      <c r="AU3109" s="14"/>
      <c r="AX3109" s="83"/>
      <c r="AY3109" s="83"/>
      <c r="AZ3109" s="83"/>
      <c r="BA3109" s="83"/>
      <c r="BJ3109" s="54"/>
      <c r="BK3109" s="22"/>
      <c r="BL3109" s="24"/>
      <c r="BP3109" s="23"/>
      <c r="BQ3109" s="24"/>
      <c r="BR3109" s="22"/>
      <c r="BS3109" s="24"/>
      <c r="BT3109" s="24"/>
      <c r="BU3109" s="23"/>
      <c r="BV3109" s="26"/>
      <c r="BX3109" s="6"/>
      <c r="BY3109" s="24"/>
      <c r="BZ3109" s="109"/>
      <c r="CA3109" s="66"/>
      <c r="CB3109" s="5"/>
      <c r="CC3109" s="68"/>
      <c r="CD3109" s="67"/>
      <c r="CE3109" s="67"/>
      <c r="CF3109" s="64"/>
      <c r="CG3109" s="5"/>
      <c r="CH3109" s="69"/>
      <c r="CI3109" s="6"/>
      <c r="CJ3109" s="5"/>
      <c r="CK3109" s="25"/>
      <c r="CL3109" s="5"/>
      <c r="DN3109" s="14"/>
      <c r="DO3109" s="14"/>
      <c r="DP3109" s="5"/>
      <c r="DQ3109" s="25"/>
      <c r="DR3109" s="25"/>
      <c r="DS3109" s="96"/>
      <c r="DT3109" s="83"/>
      <c r="DU3109" s="14"/>
      <c r="DX3109" s="83"/>
      <c r="DY3109" s="83"/>
      <c r="DZ3109" s="83"/>
      <c r="EA3109" s="83"/>
      <c r="EJ3109" s="54"/>
      <c r="EK3109" s="22"/>
      <c r="EL3109" s="24"/>
      <c r="EP3109" s="23"/>
      <c r="EQ3109" s="24"/>
      <c r="ER3109" s="22"/>
      <c r="ES3109" s="24"/>
      <c r="ET3109" s="24"/>
      <c r="EU3109" s="23"/>
      <c r="EV3109" s="26"/>
      <c r="EX3109" s="6"/>
      <c r="EY3109" s="24"/>
      <c r="EZ3109" s="109"/>
      <c r="FA3109" s="66"/>
      <c r="FB3109" s="5"/>
      <c r="FC3109" s="68"/>
      <c r="FD3109" s="67"/>
      <c r="FE3109" s="67"/>
      <c r="FF3109" s="64"/>
      <c r="FG3109" s="5"/>
      <c r="FH3109" s="69"/>
      <c r="FI3109" s="6"/>
      <c r="FJ3109" s="5"/>
      <c r="FK3109" s="25"/>
      <c r="FL3109" s="5"/>
    </row>
    <row r="3110" spans="40:168">
      <c r="AN3110" s="14"/>
      <c r="AO3110" s="14"/>
      <c r="AP3110" s="5"/>
      <c r="AQ3110" s="25"/>
      <c r="AR3110" s="25"/>
      <c r="AS3110" s="96"/>
      <c r="AT3110" s="83"/>
      <c r="AU3110" s="14"/>
      <c r="AX3110" s="83"/>
      <c r="AY3110" s="83"/>
      <c r="AZ3110" s="83"/>
      <c r="BA3110" s="83"/>
      <c r="BJ3110" s="54"/>
      <c r="BK3110" s="22"/>
      <c r="BL3110" s="24"/>
      <c r="BP3110" s="23"/>
      <c r="BQ3110" s="24"/>
      <c r="BR3110" s="22"/>
      <c r="BS3110" s="24"/>
      <c r="BT3110" s="24"/>
      <c r="BU3110" s="23"/>
      <c r="BV3110" s="26"/>
      <c r="BX3110" s="6"/>
      <c r="BY3110" s="24"/>
      <c r="BZ3110" s="109"/>
      <c r="CA3110" s="66"/>
      <c r="CB3110" s="5"/>
      <c r="CC3110" s="68"/>
      <c r="CD3110" s="67"/>
      <c r="CE3110" s="67"/>
      <c r="CF3110" s="64"/>
      <c r="CG3110" s="5"/>
      <c r="CH3110" s="69"/>
      <c r="CI3110" s="6"/>
      <c r="CJ3110" s="5"/>
      <c r="CK3110" s="25"/>
      <c r="CL3110" s="5"/>
      <c r="DN3110" s="14"/>
      <c r="DO3110" s="14"/>
      <c r="DP3110" s="5"/>
      <c r="DQ3110" s="25"/>
      <c r="DR3110" s="25"/>
      <c r="DS3110" s="96"/>
      <c r="DT3110" s="83"/>
      <c r="DU3110" s="14"/>
      <c r="DX3110" s="83"/>
      <c r="DY3110" s="83"/>
      <c r="DZ3110" s="83"/>
      <c r="EA3110" s="83"/>
      <c r="EJ3110" s="54"/>
      <c r="EK3110" s="22"/>
      <c r="EL3110" s="24"/>
      <c r="EP3110" s="23"/>
      <c r="EQ3110" s="24"/>
      <c r="ER3110" s="22"/>
      <c r="ES3110" s="24"/>
      <c r="ET3110" s="24"/>
      <c r="EU3110" s="23"/>
      <c r="EV3110" s="26"/>
      <c r="EX3110" s="6"/>
      <c r="EY3110" s="24"/>
      <c r="EZ3110" s="109"/>
      <c r="FA3110" s="66"/>
      <c r="FB3110" s="5"/>
      <c r="FC3110" s="68"/>
      <c r="FD3110" s="67"/>
      <c r="FE3110" s="67"/>
      <c r="FF3110" s="64"/>
      <c r="FG3110" s="5"/>
      <c r="FH3110" s="69"/>
      <c r="FI3110" s="6"/>
      <c r="FJ3110" s="5"/>
      <c r="FK3110" s="25"/>
      <c r="FL3110" s="5"/>
    </row>
    <row r="3111" spans="40:168">
      <c r="AN3111" s="14"/>
      <c r="AO3111" s="14"/>
      <c r="AP3111" s="5"/>
      <c r="AQ3111" s="25"/>
      <c r="AR3111" s="25"/>
      <c r="AS3111" s="96"/>
      <c r="AT3111" s="83"/>
      <c r="AU3111" s="14"/>
      <c r="AX3111" s="83"/>
      <c r="AY3111" s="83"/>
      <c r="AZ3111" s="83"/>
      <c r="BA3111" s="83"/>
      <c r="BJ3111" s="54"/>
      <c r="BK3111" s="22"/>
      <c r="BL3111" s="24"/>
      <c r="BP3111" s="23"/>
      <c r="BQ3111" s="24"/>
      <c r="BR3111" s="22"/>
      <c r="BS3111" s="24"/>
      <c r="BT3111" s="24"/>
      <c r="BU3111" s="23"/>
      <c r="BV3111" s="26"/>
      <c r="BX3111" s="6"/>
      <c r="BY3111" s="24"/>
      <c r="BZ3111" s="109"/>
      <c r="CA3111" s="66"/>
      <c r="CB3111" s="5"/>
      <c r="CC3111" s="68"/>
      <c r="CD3111" s="67"/>
      <c r="CE3111" s="67"/>
      <c r="CF3111" s="64"/>
      <c r="CG3111" s="5"/>
      <c r="CH3111" s="69"/>
      <c r="CI3111" s="6"/>
      <c r="CJ3111" s="5"/>
      <c r="CK3111" s="25"/>
      <c r="CL3111" s="5"/>
      <c r="DN3111" s="14"/>
      <c r="DO3111" s="14"/>
      <c r="DP3111" s="5"/>
      <c r="DQ3111" s="25"/>
      <c r="DR3111" s="25"/>
      <c r="DS3111" s="96"/>
      <c r="DT3111" s="83"/>
      <c r="DU3111" s="14"/>
      <c r="DX3111" s="83"/>
      <c r="DY3111" s="83"/>
      <c r="DZ3111" s="83"/>
      <c r="EA3111" s="83"/>
      <c r="EJ3111" s="54"/>
      <c r="EK3111" s="22"/>
      <c r="EL3111" s="24"/>
      <c r="EP3111" s="23"/>
      <c r="EQ3111" s="24"/>
      <c r="ER3111" s="22"/>
      <c r="ES3111" s="24"/>
      <c r="ET3111" s="24"/>
      <c r="EU3111" s="23"/>
      <c r="EV3111" s="26"/>
      <c r="EX3111" s="6"/>
      <c r="EY3111" s="24"/>
      <c r="EZ3111" s="109"/>
      <c r="FA3111" s="66"/>
      <c r="FB3111" s="5"/>
      <c r="FC3111" s="68"/>
      <c r="FD3111" s="67"/>
      <c r="FE3111" s="67"/>
      <c r="FF3111" s="64"/>
      <c r="FG3111" s="5"/>
      <c r="FH3111" s="69"/>
      <c r="FI3111" s="6"/>
      <c r="FJ3111" s="5"/>
      <c r="FK3111" s="25"/>
      <c r="FL3111" s="5"/>
    </row>
    <row r="3112" spans="40:168">
      <c r="AN3112" s="14"/>
      <c r="AO3112" s="14"/>
      <c r="AP3112" s="5"/>
      <c r="AQ3112" s="25"/>
      <c r="AR3112" s="25"/>
      <c r="AS3112" s="96"/>
      <c r="AT3112" s="83"/>
      <c r="AU3112" s="14"/>
      <c r="AX3112" s="83"/>
      <c r="AY3112" s="83"/>
      <c r="AZ3112" s="83"/>
      <c r="BA3112" s="83"/>
      <c r="BJ3112" s="54"/>
      <c r="BK3112" s="22"/>
      <c r="BL3112" s="24"/>
      <c r="BP3112" s="23"/>
      <c r="BQ3112" s="24"/>
      <c r="BR3112" s="22"/>
      <c r="BS3112" s="24"/>
      <c r="BT3112" s="24"/>
      <c r="BU3112" s="23"/>
      <c r="BV3112" s="26"/>
      <c r="BX3112" s="6"/>
      <c r="BY3112" s="24"/>
      <c r="BZ3112" s="109"/>
      <c r="CA3112" s="66"/>
      <c r="CB3112" s="5"/>
      <c r="CC3112" s="68"/>
      <c r="CD3112" s="67"/>
      <c r="CE3112" s="67"/>
      <c r="CF3112" s="64"/>
      <c r="CG3112" s="5"/>
      <c r="CH3112" s="69"/>
      <c r="CI3112" s="6"/>
      <c r="CJ3112" s="5"/>
      <c r="CK3112" s="25"/>
      <c r="CL3112" s="5"/>
      <c r="DN3112" s="14"/>
      <c r="DO3112" s="14"/>
      <c r="DP3112" s="5"/>
      <c r="DQ3112" s="25"/>
      <c r="DR3112" s="25"/>
      <c r="DS3112" s="96"/>
      <c r="DT3112" s="83"/>
      <c r="DU3112" s="14"/>
      <c r="DX3112" s="83"/>
      <c r="DY3112" s="83"/>
      <c r="DZ3112" s="83"/>
      <c r="EA3112" s="83"/>
      <c r="EJ3112" s="54"/>
      <c r="EK3112" s="22"/>
      <c r="EL3112" s="24"/>
      <c r="EP3112" s="23"/>
      <c r="EQ3112" s="24"/>
      <c r="ER3112" s="22"/>
      <c r="ES3112" s="24"/>
      <c r="ET3112" s="24"/>
      <c r="EU3112" s="23"/>
      <c r="EV3112" s="26"/>
      <c r="EX3112" s="6"/>
      <c r="EY3112" s="24"/>
      <c r="EZ3112" s="109"/>
      <c r="FA3112" s="66"/>
      <c r="FB3112" s="5"/>
      <c r="FC3112" s="68"/>
      <c r="FD3112" s="67"/>
      <c r="FE3112" s="67"/>
      <c r="FF3112" s="64"/>
      <c r="FG3112" s="5"/>
      <c r="FH3112" s="69"/>
      <c r="FI3112" s="6"/>
      <c r="FJ3112" s="5"/>
      <c r="FK3112" s="25"/>
      <c r="FL3112" s="5"/>
    </row>
    <row r="3113" spans="40:168">
      <c r="AN3113" s="14"/>
      <c r="AO3113" s="14"/>
      <c r="AP3113" s="5"/>
      <c r="AQ3113" s="25"/>
      <c r="AR3113" s="25"/>
      <c r="AS3113" s="96"/>
      <c r="AT3113" s="83"/>
      <c r="AU3113" s="14"/>
      <c r="AX3113" s="83"/>
      <c r="AY3113" s="83"/>
      <c r="AZ3113" s="83"/>
      <c r="BA3113" s="83"/>
      <c r="BJ3113" s="54"/>
      <c r="BK3113" s="22"/>
      <c r="BL3113" s="24"/>
      <c r="BP3113" s="23"/>
      <c r="BQ3113" s="24"/>
      <c r="BR3113" s="22"/>
      <c r="BS3113" s="24"/>
      <c r="BT3113" s="24"/>
      <c r="BU3113" s="23"/>
      <c r="BV3113" s="26"/>
      <c r="BX3113" s="6"/>
      <c r="BY3113" s="24"/>
      <c r="BZ3113" s="109"/>
      <c r="CA3113" s="66"/>
      <c r="CB3113" s="5"/>
      <c r="CC3113" s="68"/>
      <c r="CD3113" s="67"/>
      <c r="CE3113" s="67"/>
      <c r="CF3113" s="64"/>
      <c r="CG3113" s="5"/>
      <c r="CH3113" s="69"/>
      <c r="CI3113" s="6"/>
      <c r="CJ3113" s="5"/>
      <c r="CK3113" s="25"/>
      <c r="CL3113" s="5"/>
      <c r="DN3113" s="14"/>
      <c r="DO3113" s="14"/>
      <c r="DP3113" s="5"/>
      <c r="DQ3113" s="25"/>
      <c r="DR3113" s="25"/>
      <c r="DS3113" s="96"/>
      <c r="DT3113" s="83"/>
      <c r="DU3113" s="14"/>
      <c r="DX3113" s="83"/>
      <c r="DY3113" s="83"/>
      <c r="DZ3113" s="83"/>
      <c r="EA3113" s="83"/>
      <c r="EJ3113" s="54"/>
      <c r="EK3113" s="22"/>
      <c r="EL3113" s="24"/>
      <c r="EP3113" s="23"/>
      <c r="EQ3113" s="24"/>
      <c r="ER3113" s="22"/>
      <c r="ES3113" s="24"/>
      <c r="ET3113" s="24"/>
      <c r="EU3113" s="23"/>
      <c r="EV3113" s="26"/>
      <c r="EX3113" s="6"/>
      <c r="EY3113" s="24"/>
      <c r="EZ3113" s="109"/>
      <c r="FA3113" s="66"/>
      <c r="FB3113" s="5"/>
      <c r="FC3113" s="68"/>
      <c r="FD3113" s="67"/>
      <c r="FE3113" s="67"/>
      <c r="FF3113" s="64"/>
      <c r="FG3113" s="5"/>
      <c r="FH3113" s="69"/>
      <c r="FI3113" s="6"/>
      <c r="FJ3113" s="5"/>
      <c r="FK3113" s="25"/>
      <c r="FL3113" s="5"/>
    </row>
    <row r="3114" spans="40:168">
      <c r="AN3114" s="14"/>
      <c r="AO3114" s="14"/>
      <c r="AP3114" s="5"/>
      <c r="AQ3114" s="25"/>
      <c r="AR3114" s="25"/>
      <c r="AS3114" s="96"/>
      <c r="AT3114" s="83"/>
      <c r="AU3114" s="14"/>
      <c r="AX3114" s="83"/>
      <c r="AY3114" s="83"/>
      <c r="AZ3114" s="83"/>
      <c r="BA3114" s="83"/>
      <c r="BJ3114" s="54"/>
      <c r="BK3114" s="22"/>
      <c r="BL3114" s="24"/>
      <c r="BP3114" s="23"/>
      <c r="BQ3114" s="24"/>
      <c r="BR3114" s="22"/>
      <c r="BS3114" s="24"/>
      <c r="BT3114" s="24"/>
      <c r="BU3114" s="23"/>
      <c r="BV3114" s="26"/>
      <c r="BX3114" s="6"/>
      <c r="BY3114" s="24"/>
      <c r="BZ3114" s="109"/>
      <c r="CA3114" s="66"/>
      <c r="CB3114" s="5"/>
      <c r="CC3114" s="68"/>
      <c r="CD3114" s="67"/>
      <c r="CE3114" s="67"/>
      <c r="CF3114" s="64"/>
      <c r="CG3114" s="5"/>
      <c r="CH3114" s="69"/>
      <c r="CI3114" s="6"/>
      <c r="CJ3114" s="5"/>
      <c r="CK3114" s="25"/>
      <c r="CL3114" s="5"/>
      <c r="DN3114" s="14"/>
      <c r="DO3114" s="14"/>
      <c r="DP3114" s="5"/>
      <c r="DQ3114" s="25"/>
      <c r="DR3114" s="25"/>
      <c r="DS3114" s="96"/>
      <c r="DT3114" s="83"/>
      <c r="DU3114" s="14"/>
      <c r="DX3114" s="83"/>
      <c r="DY3114" s="83"/>
      <c r="DZ3114" s="83"/>
      <c r="EA3114" s="83"/>
      <c r="EJ3114" s="54"/>
      <c r="EK3114" s="22"/>
      <c r="EL3114" s="24"/>
      <c r="EP3114" s="23"/>
      <c r="EQ3114" s="24"/>
      <c r="ER3114" s="22"/>
      <c r="ES3114" s="24"/>
      <c r="ET3114" s="24"/>
      <c r="EU3114" s="23"/>
      <c r="EV3114" s="26"/>
      <c r="EX3114" s="6"/>
      <c r="EY3114" s="24"/>
      <c r="EZ3114" s="109"/>
      <c r="FA3114" s="66"/>
      <c r="FB3114" s="5"/>
      <c r="FC3114" s="68"/>
      <c r="FD3114" s="67"/>
      <c r="FE3114" s="67"/>
      <c r="FF3114" s="64"/>
      <c r="FG3114" s="5"/>
      <c r="FH3114" s="69"/>
      <c r="FI3114" s="6"/>
      <c r="FJ3114" s="5"/>
      <c r="FK3114" s="25"/>
      <c r="FL3114" s="5"/>
    </row>
    <row r="3115" spans="40:168">
      <c r="AN3115" s="14"/>
      <c r="AO3115" s="14"/>
      <c r="AP3115" s="5"/>
      <c r="AQ3115" s="25"/>
      <c r="AR3115" s="25"/>
      <c r="AS3115" s="96"/>
      <c r="AT3115" s="83"/>
      <c r="AU3115" s="14"/>
      <c r="AX3115" s="83"/>
      <c r="AY3115" s="83"/>
      <c r="AZ3115" s="83"/>
      <c r="BA3115" s="83"/>
      <c r="BJ3115" s="54"/>
      <c r="BK3115" s="22"/>
      <c r="BL3115" s="24"/>
      <c r="BP3115" s="23"/>
      <c r="BQ3115" s="24"/>
      <c r="BR3115" s="22"/>
      <c r="BS3115" s="24"/>
      <c r="BT3115" s="24"/>
      <c r="BU3115" s="23"/>
      <c r="BV3115" s="26"/>
      <c r="BX3115" s="6"/>
      <c r="BY3115" s="24"/>
      <c r="BZ3115" s="109"/>
      <c r="CA3115" s="66"/>
      <c r="CB3115" s="5"/>
      <c r="CC3115" s="68"/>
      <c r="CD3115" s="67"/>
      <c r="CE3115" s="67"/>
      <c r="CF3115" s="64"/>
      <c r="CG3115" s="5"/>
      <c r="CH3115" s="69"/>
      <c r="CI3115" s="6"/>
      <c r="CJ3115" s="5"/>
      <c r="CK3115" s="25"/>
      <c r="CL3115" s="5"/>
      <c r="DN3115" s="14"/>
      <c r="DO3115" s="14"/>
      <c r="DP3115" s="5"/>
      <c r="DQ3115" s="25"/>
      <c r="DR3115" s="25"/>
      <c r="DS3115" s="96"/>
      <c r="DT3115" s="83"/>
      <c r="DU3115" s="14"/>
      <c r="DX3115" s="83"/>
      <c r="DY3115" s="83"/>
      <c r="DZ3115" s="83"/>
      <c r="EA3115" s="83"/>
      <c r="EJ3115" s="54"/>
      <c r="EK3115" s="22"/>
      <c r="EL3115" s="24"/>
      <c r="EP3115" s="23"/>
      <c r="EQ3115" s="24"/>
      <c r="ER3115" s="22"/>
      <c r="ES3115" s="24"/>
      <c r="ET3115" s="24"/>
      <c r="EU3115" s="23"/>
      <c r="EV3115" s="26"/>
      <c r="EX3115" s="6"/>
      <c r="EY3115" s="24"/>
      <c r="EZ3115" s="109"/>
      <c r="FA3115" s="66"/>
      <c r="FB3115" s="5"/>
      <c r="FC3115" s="68"/>
      <c r="FD3115" s="67"/>
      <c r="FE3115" s="67"/>
      <c r="FF3115" s="64"/>
      <c r="FG3115" s="5"/>
      <c r="FH3115" s="69"/>
      <c r="FI3115" s="6"/>
      <c r="FJ3115" s="5"/>
      <c r="FK3115" s="25"/>
      <c r="FL3115" s="5"/>
    </row>
    <row r="3116" spans="40:168">
      <c r="AN3116" s="14"/>
      <c r="AO3116" s="14"/>
      <c r="AP3116" s="5"/>
      <c r="AQ3116" s="25"/>
      <c r="AR3116" s="25"/>
      <c r="AS3116" s="96"/>
      <c r="AT3116" s="83"/>
      <c r="AU3116" s="14"/>
      <c r="AX3116" s="83"/>
      <c r="AY3116" s="83"/>
      <c r="AZ3116" s="83"/>
      <c r="BA3116" s="83"/>
      <c r="BJ3116" s="54"/>
      <c r="BK3116" s="22"/>
      <c r="BL3116" s="24"/>
      <c r="BP3116" s="23"/>
      <c r="BQ3116" s="24"/>
      <c r="BR3116" s="22"/>
      <c r="BS3116" s="24"/>
      <c r="BT3116" s="24"/>
      <c r="BU3116" s="23"/>
      <c r="BV3116" s="26"/>
      <c r="BX3116" s="6"/>
      <c r="BY3116" s="24"/>
      <c r="BZ3116" s="109"/>
      <c r="CA3116" s="66"/>
      <c r="CB3116" s="5"/>
      <c r="CC3116" s="68"/>
      <c r="CD3116" s="67"/>
      <c r="CE3116" s="67"/>
      <c r="CF3116" s="64"/>
      <c r="CG3116" s="5"/>
      <c r="CH3116" s="69"/>
      <c r="CI3116" s="6"/>
      <c r="CJ3116" s="5"/>
      <c r="CK3116" s="25"/>
      <c r="CL3116" s="5"/>
      <c r="DN3116" s="14"/>
      <c r="DO3116" s="14"/>
      <c r="DP3116" s="5"/>
      <c r="DQ3116" s="25"/>
      <c r="DR3116" s="25"/>
      <c r="DS3116" s="96"/>
      <c r="DT3116" s="83"/>
      <c r="DU3116" s="14"/>
      <c r="DX3116" s="83"/>
      <c r="DY3116" s="83"/>
      <c r="DZ3116" s="83"/>
      <c r="EA3116" s="83"/>
      <c r="EJ3116" s="54"/>
      <c r="EK3116" s="22"/>
      <c r="EL3116" s="24"/>
      <c r="EP3116" s="23"/>
      <c r="EQ3116" s="24"/>
      <c r="ER3116" s="22"/>
      <c r="ES3116" s="24"/>
      <c r="ET3116" s="24"/>
      <c r="EU3116" s="23"/>
      <c r="EV3116" s="26"/>
      <c r="EX3116" s="6"/>
      <c r="EY3116" s="24"/>
      <c r="EZ3116" s="109"/>
      <c r="FA3116" s="66"/>
      <c r="FB3116" s="5"/>
      <c r="FC3116" s="68"/>
      <c r="FD3116" s="67"/>
      <c r="FE3116" s="67"/>
      <c r="FF3116" s="64"/>
      <c r="FG3116" s="5"/>
      <c r="FH3116" s="69"/>
      <c r="FI3116" s="6"/>
      <c r="FJ3116" s="5"/>
      <c r="FK3116" s="25"/>
      <c r="FL3116" s="5"/>
    </row>
    <row r="3117" spans="40:168">
      <c r="AN3117" s="14"/>
      <c r="AO3117" s="14"/>
      <c r="AP3117" s="5"/>
      <c r="AQ3117" s="25"/>
      <c r="AR3117" s="25"/>
      <c r="AS3117" s="96"/>
      <c r="AT3117" s="83"/>
      <c r="AU3117" s="14"/>
      <c r="AX3117" s="83"/>
      <c r="AY3117" s="83"/>
      <c r="AZ3117" s="83"/>
      <c r="BA3117" s="83"/>
      <c r="BJ3117" s="54"/>
      <c r="BK3117" s="22"/>
      <c r="BL3117" s="24"/>
      <c r="BP3117" s="23"/>
      <c r="BQ3117" s="24"/>
      <c r="BR3117" s="22"/>
      <c r="BS3117" s="24"/>
      <c r="BT3117" s="24"/>
      <c r="BU3117" s="23"/>
      <c r="BV3117" s="26"/>
      <c r="BX3117" s="6"/>
      <c r="BY3117" s="24"/>
      <c r="BZ3117" s="109"/>
      <c r="CA3117" s="66"/>
      <c r="CB3117" s="5"/>
      <c r="CC3117" s="68"/>
      <c r="CD3117" s="67"/>
      <c r="CE3117" s="67"/>
      <c r="CF3117" s="64"/>
      <c r="CG3117" s="5"/>
      <c r="CH3117" s="69"/>
      <c r="CI3117" s="6"/>
      <c r="CJ3117" s="5"/>
      <c r="CK3117" s="25"/>
      <c r="CL3117" s="5"/>
      <c r="DN3117" s="14"/>
      <c r="DO3117" s="14"/>
      <c r="DP3117" s="5"/>
      <c r="DQ3117" s="25"/>
      <c r="DR3117" s="25"/>
      <c r="DS3117" s="96"/>
      <c r="DT3117" s="83"/>
      <c r="DU3117" s="14"/>
      <c r="DX3117" s="83"/>
      <c r="DY3117" s="83"/>
      <c r="DZ3117" s="83"/>
      <c r="EA3117" s="83"/>
      <c r="EJ3117" s="54"/>
      <c r="EK3117" s="22"/>
      <c r="EL3117" s="24"/>
      <c r="EP3117" s="23"/>
      <c r="EQ3117" s="24"/>
      <c r="ER3117" s="22"/>
      <c r="ES3117" s="24"/>
      <c r="ET3117" s="24"/>
      <c r="EU3117" s="23"/>
      <c r="EV3117" s="26"/>
      <c r="EX3117" s="6"/>
      <c r="EY3117" s="24"/>
      <c r="EZ3117" s="109"/>
      <c r="FA3117" s="66"/>
      <c r="FB3117" s="5"/>
      <c r="FC3117" s="68"/>
      <c r="FD3117" s="67"/>
      <c r="FE3117" s="67"/>
      <c r="FF3117" s="64"/>
      <c r="FG3117" s="5"/>
      <c r="FH3117" s="69"/>
      <c r="FI3117" s="6"/>
      <c r="FJ3117" s="5"/>
      <c r="FK3117" s="25"/>
      <c r="FL3117" s="5"/>
    </row>
    <row r="3118" spans="40:168">
      <c r="AN3118" s="14"/>
      <c r="AO3118" s="14"/>
      <c r="AP3118" s="5"/>
      <c r="AQ3118" s="25"/>
      <c r="AR3118" s="25"/>
      <c r="AS3118" s="96"/>
      <c r="AT3118" s="83"/>
      <c r="AU3118" s="14"/>
      <c r="AX3118" s="83"/>
      <c r="AY3118" s="83"/>
      <c r="AZ3118" s="83"/>
      <c r="BA3118" s="83"/>
      <c r="BJ3118" s="54"/>
      <c r="BK3118" s="22"/>
      <c r="BL3118" s="24"/>
      <c r="BP3118" s="23"/>
      <c r="BQ3118" s="24"/>
      <c r="BR3118" s="22"/>
      <c r="BS3118" s="24"/>
      <c r="BT3118" s="24"/>
      <c r="BU3118" s="23"/>
      <c r="BV3118" s="26"/>
      <c r="BX3118" s="6"/>
      <c r="BY3118" s="24"/>
      <c r="BZ3118" s="109"/>
      <c r="CA3118" s="66"/>
      <c r="CB3118" s="5"/>
      <c r="CC3118" s="68"/>
      <c r="CD3118" s="67"/>
      <c r="CE3118" s="67"/>
      <c r="CF3118" s="64"/>
      <c r="CG3118" s="5"/>
      <c r="CH3118" s="69"/>
      <c r="CI3118" s="6"/>
      <c r="CJ3118" s="5"/>
      <c r="CK3118" s="25"/>
      <c r="CL3118" s="5"/>
      <c r="DN3118" s="14"/>
      <c r="DO3118" s="14"/>
      <c r="DP3118" s="5"/>
      <c r="DQ3118" s="25"/>
      <c r="DR3118" s="25"/>
      <c r="DS3118" s="96"/>
      <c r="DT3118" s="83"/>
      <c r="DU3118" s="14"/>
      <c r="DX3118" s="83"/>
      <c r="DY3118" s="83"/>
      <c r="DZ3118" s="83"/>
      <c r="EA3118" s="83"/>
      <c r="EJ3118" s="54"/>
      <c r="EK3118" s="22"/>
      <c r="EL3118" s="24"/>
      <c r="EP3118" s="23"/>
      <c r="EQ3118" s="24"/>
      <c r="ER3118" s="22"/>
      <c r="ES3118" s="24"/>
      <c r="ET3118" s="24"/>
      <c r="EU3118" s="23"/>
      <c r="EV3118" s="26"/>
      <c r="EX3118" s="6"/>
      <c r="EY3118" s="24"/>
      <c r="EZ3118" s="109"/>
      <c r="FA3118" s="66"/>
      <c r="FB3118" s="5"/>
      <c r="FC3118" s="68"/>
      <c r="FD3118" s="67"/>
      <c r="FE3118" s="67"/>
      <c r="FF3118" s="64"/>
      <c r="FG3118" s="5"/>
      <c r="FH3118" s="69"/>
      <c r="FI3118" s="6"/>
      <c r="FJ3118" s="5"/>
      <c r="FK3118" s="25"/>
      <c r="FL3118" s="5"/>
    </row>
    <row r="3119" spans="40:168">
      <c r="AN3119" s="14"/>
      <c r="AO3119" s="14"/>
      <c r="AP3119" s="5"/>
      <c r="AQ3119" s="25"/>
      <c r="AR3119" s="25"/>
      <c r="AS3119" s="96"/>
      <c r="AT3119" s="83"/>
      <c r="AU3119" s="14"/>
      <c r="AX3119" s="83"/>
      <c r="AY3119" s="83"/>
      <c r="AZ3119" s="83"/>
      <c r="BA3119" s="83"/>
      <c r="BJ3119" s="54"/>
      <c r="BK3119" s="22"/>
      <c r="BL3119" s="24"/>
      <c r="BP3119" s="23"/>
      <c r="BQ3119" s="24"/>
      <c r="BR3119" s="22"/>
      <c r="BS3119" s="24"/>
      <c r="BT3119" s="24"/>
      <c r="BU3119" s="23"/>
      <c r="BV3119" s="26"/>
      <c r="BX3119" s="6"/>
      <c r="BY3119" s="24"/>
      <c r="BZ3119" s="109"/>
      <c r="CA3119" s="66"/>
      <c r="CB3119" s="5"/>
      <c r="CC3119" s="68"/>
      <c r="CD3119" s="67"/>
      <c r="CE3119" s="67"/>
      <c r="CF3119" s="64"/>
      <c r="CG3119" s="5"/>
      <c r="CH3119" s="69"/>
      <c r="CI3119" s="6"/>
      <c r="CJ3119" s="5"/>
      <c r="CK3119" s="25"/>
      <c r="CL3119" s="5"/>
      <c r="DN3119" s="14"/>
      <c r="DO3119" s="14"/>
      <c r="DP3119" s="5"/>
      <c r="DQ3119" s="25"/>
      <c r="DR3119" s="25"/>
      <c r="DS3119" s="96"/>
      <c r="DT3119" s="83"/>
      <c r="DU3119" s="14"/>
      <c r="DX3119" s="83"/>
      <c r="DY3119" s="83"/>
      <c r="DZ3119" s="83"/>
      <c r="EA3119" s="83"/>
      <c r="EJ3119" s="54"/>
      <c r="EK3119" s="22"/>
      <c r="EL3119" s="24"/>
      <c r="EP3119" s="23"/>
      <c r="EQ3119" s="24"/>
      <c r="ER3119" s="22"/>
      <c r="ES3119" s="24"/>
      <c r="ET3119" s="24"/>
      <c r="EU3119" s="23"/>
      <c r="EV3119" s="26"/>
      <c r="EX3119" s="6"/>
      <c r="EY3119" s="24"/>
      <c r="EZ3119" s="109"/>
      <c r="FA3119" s="66"/>
      <c r="FB3119" s="5"/>
      <c r="FC3119" s="68"/>
      <c r="FD3119" s="67"/>
      <c r="FE3119" s="67"/>
      <c r="FF3119" s="64"/>
      <c r="FG3119" s="5"/>
      <c r="FH3119" s="69"/>
      <c r="FI3119" s="6"/>
      <c r="FJ3119" s="5"/>
      <c r="FK3119" s="25"/>
      <c r="FL3119" s="5"/>
    </row>
    <row r="3120" spans="40:168">
      <c r="AN3120" s="14"/>
      <c r="AO3120" s="14"/>
      <c r="AP3120" s="5"/>
      <c r="AQ3120" s="25"/>
      <c r="AR3120" s="25"/>
      <c r="AS3120" s="96"/>
      <c r="AT3120" s="83"/>
      <c r="AU3120" s="14"/>
      <c r="AX3120" s="83"/>
      <c r="AY3120" s="83"/>
      <c r="AZ3120" s="83"/>
      <c r="BA3120" s="83"/>
      <c r="BJ3120" s="54"/>
      <c r="BK3120" s="22"/>
      <c r="BL3120" s="24"/>
      <c r="BP3120" s="23"/>
      <c r="BQ3120" s="24"/>
      <c r="BR3120" s="22"/>
      <c r="BS3120" s="24"/>
      <c r="BT3120" s="24"/>
      <c r="BU3120" s="23"/>
      <c r="BV3120" s="26"/>
      <c r="BX3120" s="6"/>
      <c r="BY3120" s="24"/>
      <c r="BZ3120" s="109"/>
      <c r="CA3120" s="66"/>
      <c r="CB3120" s="5"/>
      <c r="CC3120" s="68"/>
      <c r="CD3120" s="67"/>
      <c r="CE3120" s="67"/>
      <c r="CF3120" s="64"/>
      <c r="CG3120" s="5"/>
      <c r="CH3120" s="69"/>
      <c r="CI3120" s="6"/>
      <c r="CJ3120" s="5"/>
      <c r="CK3120" s="25"/>
      <c r="CL3120" s="5"/>
      <c r="DN3120" s="14"/>
      <c r="DO3120" s="14"/>
      <c r="DP3120" s="5"/>
      <c r="DQ3120" s="25"/>
      <c r="DR3120" s="25"/>
      <c r="DS3120" s="96"/>
      <c r="DT3120" s="83"/>
      <c r="DU3120" s="14"/>
      <c r="DX3120" s="83"/>
      <c r="DY3120" s="83"/>
      <c r="DZ3120" s="83"/>
      <c r="EA3120" s="83"/>
      <c r="EJ3120" s="54"/>
      <c r="EK3120" s="22"/>
      <c r="EL3120" s="24"/>
      <c r="EP3120" s="23"/>
      <c r="EQ3120" s="24"/>
      <c r="ER3120" s="22"/>
      <c r="ES3120" s="24"/>
      <c r="ET3120" s="24"/>
      <c r="EU3120" s="23"/>
      <c r="EV3120" s="26"/>
      <c r="EX3120" s="6"/>
      <c r="EY3120" s="24"/>
      <c r="EZ3120" s="109"/>
      <c r="FA3120" s="66"/>
      <c r="FB3120" s="5"/>
      <c r="FC3120" s="68"/>
      <c r="FD3120" s="67"/>
      <c r="FE3120" s="67"/>
      <c r="FF3120" s="64"/>
      <c r="FG3120" s="5"/>
      <c r="FH3120" s="69"/>
      <c r="FI3120" s="6"/>
      <c r="FJ3120" s="5"/>
      <c r="FK3120" s="25"/>
      <c r="FL3120" s="5"/>
    </row>
    <row r="3121" spans="40:168">
      <c r="AN3121" s="14"/>
      <c r="AO3121" s="14"/>
      <c r="AP3121" s="5"/>
      <c r="AQ3121" s="25"/>
      <c r="AR3121" s="25"/>
      <c r="AS3121" s="96"/>
      <c r="AT3121" s="83"/>
      <c r="AU3121" s="14"/>
      <c r="AX3121" s="83"/>
      <c r="AY3121" s="83"/>
      <c r="AZ3121" s="83"/>
      <c r="BA3121" s="83"/>
      <c r="BJ3121" s="54"/>
      <c r="BK3121" s="22"/>
      <c r="BL3121" s="24"/>
      <c r="BP3121" s="23"/>
      <c r="BQ3121" s="24"/>
      <c r="BR3121" s="22"/>
      <c r="BS3121" s="24"/>
      <c r="BT3121" s="24"/>
      <c r="BU3121" s="23"/>
      <c r="BV3121" s="26"/>
      <c r="BX3121" s="6"/>
      <c r="BY3121" s="24"/>
      <c r="BZ3121" s="109"/>
      <c r="CA3121" s="66"/>
      <c r="CB3121" s="5"/>
      <c r="CC3121" s="68"/>
      <c r="CD3121" s="67"/>
      <c r="CE3121" s="67"/>
      <c r="CF3121" s="64"/>
      <c r="CG3121" s="5"/>
      <c r="CH3121" s="69"/>
      <c r="CI3121" s="6"/>
      <c r="CJ3121" s="5"/>
      <c r="CK3121" s="25"/>
      <c r="CL3121" s="5"/>
      <c r="DN3121" s="14"/>
      <c r="DO3121" s="14"/>
      <c r="DP3121" s="5"/>
      <c r="DQ3121" s="25"/>
      <c r="DR3121" s="25"/>
      <c r="DS3121" s="96"/>
      <c r="DT3121" s="83"/>
      <c r="DU3121" s="14"/>
      <c r="DX3121" s="83"/>
      <c r="DY3121" s="83"/>
      <c r="DZ3121" s="83"/>
      <c r="EA3121" s="83"/>
      <c r="EJ3121" s="54"/>
      <c r="EK3121" s="22"/>
      <c r="EL3121" s="24"/>
      <c r="EP3121" s="23"/>
      <c r="EQ3121" s="24"/>
      <c r="ER3121" s="22"/>
      <c r="ES3121" s="24"/>
      <c r="ET3121" s="24"/>
      <c r="EU3121" s="23"/>
      <c r="EV3121" s="26"/>
      <c r="EX3121" s="6"/>
      <c r="EY3121" s="24"/>
      <c r="EZ3121" s="109"/>
      <c r="FA3121" s="66"/>
      <c r="FB3121" s="5"/>
      <c r="FC3121" s="68"/>
      <c r="FD3121" s="67"/>
      <c r="FE3121" s="67"/>
      <c r="FF3121" s="64"/>
      <c r="FG3121" s="5"/>
      <c r="FH3121" s="69"/>
      <c r="FI3121" s="6"/>
      <c r="FJ3121" s="5"/>
      <c r="FK3121" s="25"/>
      <c r="FL3121" s="5"/>
    </row>
    <row r="3122" spans="40:168">
      <c r="AN3122" s="14"/>
      <c r="AO3122" s="14"/>
      <c r="AP3122" s="5"/>
      <c r="AQ3122" s="25"/>
      <c r="AR3122" s="25"/>
      <c r="AS3122" s="96"/>
      <c r="AT3122" s="83"/>
      <c r="AU3122" s="14"/>
      <c r="AX3122" s="83"/>
      <c r="AY3122" s="83"/>
      <c r="AZ3122" s="83"/>
      <c r="BA3122" s="83"/>
      <c r="BJ3122" s="54"/>
      <c r="BK3122" s="22"/>
      <c r="BL3122" s="24"/>
      <c r="BP3122" s="23"/>
      <c r="BQ3122" s="24"/>
      <c r="BR3122" s="22"/>
      <c r="BS3122" s="24"/>
      <c r="BT3122" s="24"/>
      <c r="BU3122" s="23"/>
      <c r="BV3122" s="26"/>
      <c r="BX3122" s="6"/>
      <c r="BY3122" s="24"/>
      <c r="BZ3122" s="109"/>
      <c r="CA3122" s="66"/>
      <c r="CB3122" s="5"/>
      <c r="CC3122" s="68"/>
      <c r="CD3122" s="67"/>
      <c r="CE3122" s="67"/>
      <c r="CF3122" s="64"/>
      <c r="CG3122" s="5"/>
      <c r="CH3122" s="69"/>
      <c r="CI3122" s="6"/>
      <c r="CJ3122" s="5"/>
      <c r="CK3122" s="25"/>
      <c r="CL3122" s="5"/>
      <c r="DN3122" s="14"/>
      <c r="DO3122" s="14"/>
      <c r="DP3122" s="5"/>
      <c r="DQ3122" s="25"/>
      <c r="DR3122" s="25"/>
      <c r="DS3122" s="96"/>
      <c r="DT3122" s="83"/>
      <c r="DU3122" s="14"/>
      <c r="DX3122" s="83"/>
      <c r="DY3122" s="83"/>
      <c r="DZ3122" s="83"/>
      <c r="EA3122" s="83"/>
      <c r="EJ3122" s="54"/>
      <c r="EK3122" s="22"/>
      <c r="EL3122" s="24"/>
      <c r="EP3122" s="23"/>
      <c r="EQ3122" s="24"/>
      <c r="ER3122" s="22"/>
      <c r="ES3122" s="24"/>
      <c r="ET3122" s="24"/>
      <c r="EU3122" s="23"/>
      <c r="EV3122" s="26"/>
      <c r="EX3122" s="6"/>
      <c r="EY3122" s="24"/>
      <c r="EZ3122" s="109"/>
      <c r="FA3122" s="66"/>
      <c r="FB3122" s="5"/>
      <c r="FC3122" s="68"/>
      <c r="FD3122" s="67"/>
      <c r="FE3122" s="67"/>
      <c r="FF3122" s="64"/>
      <c r="FG3122" s="5"/>
      <c r="FH3122" s="69"/>
      <c r="FI3122" s="6"/>
      <c r="FJ3122" s="5"/>
      <c r="FK3122" s="25"/>
      <c r="FL3122" s="5"/>
    </row>
    <row r="3123" spans="40:168">
      <c r="AN3123" s="14"/>
      <c r="AO3123" s="14"/>
      <c r="AP3123" s="5"/>
      <c r="AQ3123" s="25"/>
      <c r="AR3123" s="25"/>
      <c r="AS3123" s="96"/>
      <c r="AT3123" s="83"/>
      <c r="AU3123" s="14"/>
      <c r="AX3123" s="83"/>
      <c r="AY3123" s="83"/>
      <c r="AZ3123" s="83"/>
      <c r="BA3123" s="83"/>
      <c r="BJ3123" s="54"/>
      <c r="BK3123" s="22"/>
      <c r="BL3123" s="24"/>
      <c r="BP3123" s="23"/>
      <c r="BQ3123" s="24"/>
      <c r="BR3123" s="22"/>
      <c r="BS3123" s="24"/>
      <c r="BT3123" s="24"/>
      <c r="BU3123" s="23"/>
      <c r="BV3123" s="26"/>
      <c r="BX3123" s="6"/>
      <c r="BY3123" s="24"/>
      <c r="BZ3123" s="109"/>
      <c r="CA3123" s="66"/>
      <c r="CB3123" s="5"/>
      <c r="CC3123" s="68"/>
      <c r="CD3123" s="67"/>
      <c r="CE3123" s="67"/>
      <c r="CF3123" s="64"/>
      <c r="CG3123" s="5"/>
      <c r="CH3123" s="69"/>
      <c r="CI3123" s="6"/>
      <c r="CJ3123" s="5"/>
      <c r="CK3123" s="25"/>
      <c r="CL3123" s="5"/>
      <c r="DN3123" s="14"/>
      <c r="DO3123" s="14"/>
      <c r="DP3123" s="5"/>
      <c r="DQ3123" s="25"/>
      <c r="DR3123" s="25"/>
      <c r="DS3123" s="96"/>
      <c r="DT3123" s="83"/>
      <c r="DU3123" s="14"/>
      <c r="DX3123" s="83"/>
      <c r="DY3123" s="83"/>
      <c r="DZ3123" s="83"/>
      <c r="EA3123" s="83"/>
      <c r="EJ3123" s="54"/>
      <c r="EK3123" s="22"/>
      <c r="EL3123" s="24"/>
      <c r="EP3123" s="23"/>
      <c r="EQ3123" s="24"/>
      <c r="ER3123" s="22"/>
      <c r="ES3123" s="24"/>
      <c r="ET3123" s="24"/>
      <c r="EU3123" s="23"/>
      <c r="EV3123" s="26"/>
      <c r="EX3123" s="6"/>
      <c r="EY3123" s="24"/>
      <c r="EZ3123" s="109"/>
      <c r="FA3123" s="66"/>
      <c r="FB3123" s="5"/>
      <c r="FC3123" s="68"/>
      <c r="FD3123" s="67"/>
      <c r="FE3123" s="67"/>
      <c r="FF3123" s="64"/>
      <c r="FG3123" s="5"/>
      <c r="FH3123" s="69"/>
      <c r="FI3123" s="6"/>
      <c r="FJ3123" s="5"/>
      <c r="FK3123" s="25"/>
      <c r="FL3123" s="5"/>
    </row>
    <row r="3124" spans="40:168">
      <c r="AN3124" s="14"/>
      <c r="AO3124" s="14"/>
      <c r="AP3124" s="5"/>
      <c r="AQ3124" s="25"/>
      <c r="AR3124" s="25"/>
      <c r="AS3124" s="96"/>
      <c r="AT3124" s="83"/>
      <c r="AU3124" s="14"/>
      <c r="AX3124" s="83"/>
      <c r="AY3124" s="83"/>
      <c r="AZ3124" s="83"/>
      <c r="BA3124" s="83"/>
      <c r="BJ3124" s="54"/>
      <c r="BK3124" s="22"/>
      <c r="BL3124" s="24"/>
      <c r="BP3124" s="23"/>
      <c r="BQ3124" s="24"/>
      <c r="BR3124" s="22"/>
      <c r="BS3124" s="24"/>
      <c r="BT3124" s="24"/>
      <c r="BU3124" s="23"/>
      <c r="BV3124" s="26"/>
      <c r="BX3124" s="6"/>
      <c r="BY3124" s="24"/>
      <c r="BZ3124" s="109"/>
      <c r="CA3124" s="66"/>
      <c r="CB3124" s="5"/>
      <c r="CC3124" s="68"/>
      <c r="CD3124" s="67"/>
      <c r="CE3124" s="67"/>
      <c r="CF3124" s="64"/>
      <c r="CG3124" s="5"/>
      <c r="CH3124" s="69"/>
      <c r="CI3124" s="6"/>
      <c r="CJ3124" s="5"/>
      <c r="CK3124" s="25"/>
      <c r="CL3124" s="5"/>
      <c r="DN3124" s="14"/>
      <c r="DO3124" s="14"/>
      <c r="DP3124" s="5"/>
      <c r="DQ3124" s="25"/>
      <c r="DR3124" s="25"/>
      <c r="DS3124" s="96"/>
      <c r="DT3124" s="83"/>
      <c r="DU3124" s="14"/>
      <c r="DX3124" s="83"/>
      <c r="DY3124" s="83"/>
      <c r="DZ3124" s="83"/>
      <c r="EA3124" s="83"/>
      <c r="EJ3124" s="54"/>
      <c r="EK3124" s="22"/>
      <c r="EL3124" s="24"/>
      <c r="EP3124" s="23"/>
      <c r="EQ3124" s="24"/>
      <c r="ER3124" s="22"/>
      <c r="ES3124" s="24"/>
      <c r="ET3124" s="24"/>
      <c r="EU3124" s="23"/>
      <c r="EV3124" s="26"/>
      <c r="EX3124" s="6"/>
      <c r="EY3124" s="24"/>
      <c r="EZ3124" s="109"/>
      <c r="FA3124" s="66"/>
      <c r="FB3124" s="5"/>
      <c r="FC3124" s="68"/>
      <c r="FD3124" s="67"/>
      <c r="FE3124" s="67"/>
      <c r="FF3124" s="64"/>
      <c r="FG3124" s="5"/>
      <c r="FH3124" s="69"/>
      <c r="FI3124" s="6"/>
      <c r="FJ3124" s="5"/>
      <c r="FK3124" s="25"/>
      <c r="FL3124" s="5"/>
    </row>
    <row r="3125" spans="40:168">
      <c r="AN3125" s="14"/>
      <c r="AO3125" s="14"/>
      <c r="AP3125" s="5"/>
      <c r="AQ3125" s="25"/>
      <c r="AR3125" s="25"/>
      <c r="AS3125" s="96"/>
      <c r="AT3125" s="83"/>
      <c r="AU3125" s="14"/>
      <c r="AX3125" s="83"/>
      <c r="AY3125" s="83"/>
      <c r="AZ3125" s="83"/>
      <c r="BA3125" s="83"/>
      <c r="BJ3125" s="54"/>
      <c r="BK3125" s="22"/>
      <c r="BL3125" s="24"/>
      <c r="BP3125" s="23"/>
      <c r="BQ3125" s="24"/>
      <c r="BR3125" s="22"/>
      <c r="BS3125" s="24"/>
      <c r="BT3125" s="24"/>
      <c r="BU3125" s="23"/>
      <c r="BV3125" s="26"/>
      <c r="BX3125" s="6"/>
      <c r="BY3125" s="24"/>
      <c r="BZ3125" s="109"/>
      <c r="CA3125" s="66"/>
      <c r="CB3125" s="5"/>
      <c r="CC3125" s="68"/>
      <c r="CD3125" s="67"/>
      <c r="CE3125" s="67"/>
      <c r="CF3125" s="64"/>
      <c r="CG3125" s="5"/>
      <c r="CH3125" s="69"/>
      <c r="CI3125" s="6"/>
      <c r="CJ3125" s="5"/>
      <c r="CK3125" s="25"/>
      <c r="CL3125" s="5"/>
      <c r="DN3125" s="14"/>
      <c r="DO3125" s="14"/>
      <c r="DP3125" s="5"/>
      <c r="DQ3125" s="25"/>
      <c r="DR3125" s="25"/>
      <c r="DS3125" s="96"/>
      <c r="DT3125" s="83"/>
      <c r="DU3125" s="14"/>
      <c r="DX3125" s="83"/>
      <c r="DY3125" s="83"/>
      <c r="DZ3125" s="83"/>
      <c r="EA3125" s="83"/>
      <c r="EJ3125" s="54"/>
      <c r="EK3125" s="22"/>
      <c r="EL3125" s="24"/>
      <c r="EP3125" s="23"/>
      <c r="EQ3125" s="24"/>
      <c r="ER3125" s="22"/>
      <c r="ES3125" s="24"/>
      <c r="ET3125" s="24"/>
      <c r="EU3125" s="23"/>
      <c r="EV3125" s="26"/>
      <c r="EX3125" s="6"/>
      <c r="EY3125" s="24"/>
      <c r="EZ3125" s="109"/>
      <c r="FA3125" s="66"/>
      <c r="FB3125" s="5"/>
      <c r="FC3125" s="68"/>
      <c r="FD3125" s="67"/>
      <c r="FE3125" s="67"/>
      <c r="FF3125" s="64"/>
      <c r="FG3125" s="5"/>
      <c r="FH3125" s="69"/>
      <c r="FI3125" s="6"/>
      <c r="FJ3125" s="5"/>
      <c r="FK3125" s="25"/>
      <c r="FL3125" s="5"/>
    </row>
    <row r="3126" spans="40:168">
      <c r="AN3126" s="14"/>
      <c r="AO3126" s="14"/>
      <c r="AP3126" s="5"/>
      <c r="AQ3126" s="25"/>
      <c r="AR3126" s="25"/>
      <c r="AS3126" s="96"/>
      <c r="AT3126" s="83"/>
      <c r="AU3126" s="14"/>
      <c r="AX3126" s="83"/>
      <c r="AY3126" s="83"/>
      <c r="AZ3126" s="83"/>
      <c r="BA3126" s="83"/>
      <c r="BJ3126" s="54"/>
      <c r="BK3126" s="22"/>
      <c r="BL3126" s="24"/>
      <c r="BP3126" s="23"/>
      <c r="BQ3126" s="24"/>
      <c r="BR3126" s="22"/>
      <c r="BS3126" s="24"/>
      <c r="BT3126" s="24"/>
      <c r="BU3126" s="23"/>
      <c r="BV3126" s="26"/>
      <c r="BX3126" s="6"/>
      <c r="BY3126" s="24"/>
      <c r="BZ3126" s="109"/>
      <c r="CA3126" s="66"/>
      <c r="CB3126" s="5"/>
      <c r="CC3126" s="68"/>
      <c r="CD3126" s="67"/>
      <c r="CE3126" s="67"/>
      <c r="CF3126" s="64"/>
      <c r="CG3126" s="5"/>
      <c r="CH3126" s="69"/>
      <c r="CI3126" s="6"/>
      <c r="CJ3126" s="5"/>
      <c r="CK3126" s="25"/>
      <c r="CL3126" s="5"/>
      <c r="DN3126" s="14"/>
      <c r="DO3126" s="14"/>
      <c r="DP3126" s="5"/>
      <c r="DQ3126" s="25"/>
      <c r="DR3126" s="25"/>
      <c r="DS3126" s="96"/>
      <c r="DT3126" s="83"/>
      <c r="DU3126" s="14"/>
      <c r="DX3126" s="83"/>
      <c r="DY3126" s="83"/>
      <c r="DZ3126" s="83"/>
      <c r="EA3126" s="83"/>
      <c r="EJ3126" s="54"/>
      <c r="EK3126" s="22"/>
      <c r="EL3126" s="24"/>
      <c r="EP3126" s="23"/>
      <c r="EQ3126" s="24"/>
      <c r="ER3126" s="22"/>
      <c r="ES3126" s="24"/>
      <c r="ET3126" s="24"/>
      <c r="EU3126" s="23"/>
      <c r="EV3126" s="26"/>
      <c r="EX3126" s="6"/>
      <c r="EY3126" s="24"/>
      <c r="EZ3126" s="109"/>
      <c r="FA3126" s="66"/>
      <c r="FB3126" s="5"/>
      <c r="FC3126" s="68"/>
      <c r="FD3126" s="67"/>
      <c r="FE3126" s="67"/>
      <c r="FF3126" s="64"/>
      <c r="FG3126" s="5"/>
      <c r="FH3126" s="69"/>
      <c r="FI3126" s="6"/>
      <c r="FJ3126" s="5"/>
      <c r="FK3126" s="25"/>
      <c r="FL3126" s="5"/>
    </row>
    <row r="3127" spans="40:168">
      <c r="AN3127" s="14"/>
      <c r="AO3127" s="14"/>
      <c r="AP3127" s="5"/>
      <c r="AQ3127" s="25"/>
      <c r="AR3127" s="25"/>
      <c r="AS3127" s="96"/>
      <c r="AT3127" s="83"/>
      <c r="AU3127" s="14"/>
      <c r="AX3127" s="83"/>
      <c r="AY3127" s="83"/>
      <c r="AZ3127" s="83"/>
      <c r="BA3127" s="83"/>
      <c r="BJ3127" s="54"/>
      <c r="BK3127" s="22"/>
      <c r="BL3127" s="24"/>
      <c r="BP3127" s="23"/>
      <c r="BQ3127" s="24"/>
      <c r="BR3127" s="22"/>
      <c r="BS3127" s="24"/>
      <c r="BT3127" s="24"/>
      <c r="BU3127" s="23"/>
      <c r="BV3127" s="26"/>
      <c r="BX3127" s="6"/>
      <c r="BY3127" s="24"/>
      <c r="BZ3127" s="109"/>
      <c r="CA3127" s="66"/>
      <c r="CB3127" s="5"/>
      <c r="CC3127" s="68"/>
      <c r="CD3127" s="67"/>
      <c r="CE3127" s="67"/>
      <c r="CF3127" s="64"/>
      <c r="CG3127" s="5"/>
      <c r="CH3127" s="69"/>
      <c r="CI3127" s="6"/>
      <c r="CJ3127" s="5"/>
      <c r="CK3127" s="25"/>
      <c r="CL3127" s="5"/>
      <c r="DN3127" s="14"/>
      <c r="DO3127" s="14"/>
      <c r="DP3127" s="5"/>
      <c r="DQ3127" s="25"/>
      <c r="DR3127" s="25"/>
      <c r="DS3127" s="96"/>
      <c r="DT3127" s="83"/>
      <c r="DU3127" s="14"/>
      <c r="DX3127" s="83"/>
      <c r="DY3127" s="83"/>
      <c r="DZ3127" s="83"/>
      <c r="EA3127" s="83"/>
      <c r="EJ3127" s="54"/>
      <c r="EK3127" s="22"/>
      <c r="EL3127" s="24"/>
      <c r="EP3127" s="23"/>
      <c r="EQ3127" s="24"/>
      <c r="ER3127" s="22"/>
      <c r="ES3127" s="24"/>
      <c r="ET3127" s="24"/>
      <c r="EU3127" s="23"/>
      <c r="EV3127" s="26"/>
      <c r="EX3127" s="6"/>
      <c r="EY3127" s="24"/>
      <c r="EZ3127" s="109"/>
      <c r="FA3127" s="66"/>
      <c r="FB3127" s="5"/>
      <c r="FC3127" s="68"/>
      <c r="FD3127" s="67"/>
      <c r="FE3127" s="67"/>
      <c r="FF3127" s="64"/>
      <c r="FG3127" s="5"/>
      <c r="FH3127" s="69"/>
      <c r="FI3127" s="6"/>
      <c r="FJ3127" s="5"/>
      <c r="FK3127" s="25"/>
      <c r="FL3127" s="5"/>
    </row>
    <row r="3128" spans="40:168">
      <c r="AN3128" s="14"/>
      <c r="AO3128" s="14"/>
      <c r="AP3128" s="5"/>
      <c r="AQ3128" s="25"/>
      <c r="AR3128" s="25"/>
      <c r="AS3128" s="96"/>
      <c r="AT3128" s="83"/>
      <c r="AU3128" s="14"/>
      <c r="AX3128" s="83"/>
      <c r="AY3128" s="83"/>
      <c r="AZ3128" s="83"/>
      <c r="BA3128" s="83"/>
      <c r="BJ3128" s="54"/>
      <c r="BK3128" s="22"/>
      <c r="BL3128" s="24"/>
      <c r="BP3128" s="23"/>
      <c r="BQ3128" s="24"/>
      <c r="BR3128" s="22"/>
      <c r="BS3128" s="24"/>
      <c r="BT3128" s="24"/>
      <c r="BU3128" s="23"/>
      <c r="BV3128" s="26"/>
      <c r="BX3128" s="6"/>
      <c r="BY3128" s="24"/>
      <c r="BZ3128" s="109"/>
      <c r="CA3128" s="66"/>
      <c r="CB3128" s="5"/>
      <c r="CC3128" s="68"/>
      <c r="CD3128" s="67"/>
      <c r="CE3128" s="67"/>
      <c r="CF3128" s="64"/>
      <c r="CG3128" s="5"/>
      <c r="CH3128" s="69"/>
      <c r="CI3128" s="6"/>
      <c r="CJ3128" s="5"/>
      <c r="CK3128" s="25"/>
      <c r="CL3128" s="5"/>
      <c r="DN3128" s="14"/>
      <c r="DO3128" s="14"/>
      <c r="DP3128" s="5"/>
      <c r="DQ3128" s="25"/>
      <c r="DR3128" s="25"/>
      <c r="DS3128" s="96"/>
      <c r="DT3128" s="83"/>
      <c r="DU3128" s="14"/>
      <c r="DX3128" s="83"/>
      <c r="DY3128" s="83"/>
      <c r="DZ3128" s="83"/>
      <c r="EA3128" s="83"/>
      <c r="EJ3128" s="54"/>
      <c r="EK3128" s="22"/>
      <c r="EL3128" s="24"/>
      <c r="EP3128" s="23"/>
      <c r="EQ3128" s="24"/>
      <c r="ER3128" s="22"/>
      <c r="ES3128" s="24"/>
      <c r="ET3128" s="24"/>
      <c r="EU3128" s="23"/>
      <c r="EV3128" s="26"/>
      <c r="EX3128" s="6"/>
      <c r="EY3128" s="24"/>
      <c r="EZ3128" s="109"/>
      <c r="FA3128" s="66"/>
      <c r="FB3128" s="5"/>
      <c r="FC3128" s="68"/>
      <c r="FD3128" s="67"/>
      <c r="FE3128" s="67"/>
      <c r="FF3128" s="64"/>
      <c r="FG3128" s="5"/>
      <c r="FH3128" s="69"/>
      <c r="FI3128" s="6"/>
      <c r="FJ3128" s="5"/>
      <c r="FK3128" s="25"/>
      <c r="FL3128" s="5"/>
    </row>
    <row r="3129" spans="40:168">
      <c r="AN3129" s="14"/>
      <c r="AO3129" s="14"/>
      <c r="AP3129" s="5"/>
      <c r="AQ3129" s="25"/>
      <c r="AR3129" s="25"/>
      <c r="AS3129" s="96"/>
      <c r="AT3129" s="83"/>
      <c r="AU3129" s="14"/>
      <c r="AX3129" s="83"/>
      <c r="AY3129" s="83"/>
      <c r="AZ3129" s="83"/>
      <c r="BA3129" s="83"/>
      <c r="BJ3129" s="54"/>
      <c r="BK3129" s="22"/>
      <c r="BL3129" s="24"/>
      <c r="BP3129" s="23"/>
      <c r="BQ3129" s="24"/>
      <c r="BR3129" s="22"/>
      <c r="BS3129" s="24"/>
      <c r="BT3129" s="24"/>
      <c r="BU3129" s="23"/>
      <c r="BV3129" s="26"/>
      <c r="BX3129" s="6"/>
      <c r="BY3129" s="24"/>
      <c r="BZ3129" s="109"/>
      <c r="CA3129" s="66"/>
      <c r="CB3129" s="5"/>
      <c r="CC3129" s="68"/>
      <c r="CD3129" s="67"/>
      <c r="CE3129" s="67"/>
      <c r="CF3129" s="64"/>
      <c r="CG3129" s="5"/>
      <c r="CH3129" s="69"/>
      <c r="CI3129" s="6"/>
      <c r="CJ3129" s="5"/>
      <c r="CK3129" s="25"/>
      <c r="CL3129" s="5"/>
      <c r="DN3129" s="14"/>
      <c r="DO3129" s="14"/>
      <c r="DP3129" s="5"/>
      <c r="DQ3129" s="25"/>
      <c r="DR3129" s="25"/>
      <c r="DS3129" s="96"/>
      <c r="DT3129" s="83"/>
      <c r="DU3129" s="14"/>
      <c r="DX3129" s="83"/>
      <c r="DY3129" s="83"/>
      <c r="DZ3129" s="83"/>
      <c r="EA3129" s="83"/>
      <c r="EJ3129" s="54"/>
      <c r="EK3129" s="22"/>
      <c r="EL3129" s="24"/>
      <c r="EP3129" s="23"/>
      <c r="EQ3129" s="24"/>
      <c r="ER3129" s="22"/>
      <c r="ES3129" s="24"/>
      <c r="ET3129" s="24"/>
      <c r="EU3129" s="23"/>
      <c r="EV3129" s="26"/>
      <c r="EX3129" s="6"/>
      <c r="EY3129" s="24"/>
      <c r="EZ3129" s="109"/>
      <c r="FA3129" s="66"/>
      <c r="FB3129" s="5"/>
      <c r="FC3129" s="68"/>
      <c r="FD3129" s="67"/>
      <c r="FE3129" s="67"/>
      <c r="FF3129" s="64"/>
      <c r="FG3129" s="5"/>
      <c r="FH3129" s="69"/>
      <c r="FI3129" s="6"/>
      <c r="FJ3129" s="5"/>
      <c r="FK3129" s="25"/>
      <c r="FL3129" s="5"/>
    </row>
    <row r="3130" spans="40:168">
      <c r="AN3130" s="14"/>
      <c r="AO3130" s="14"/>
      <c r="AP3130" s="5"/>
      <c r="AQ3130" s="25"/>
      <c r="AR3130" s="25"/>
      <c r="AS3130" s="96"/>
      <c r="AT3130" s="83"/>
      <c r="AU3130" s="14"/>
      <c r="AX3130" s="83"/>
      <c r="AY3130" s="83"/>
      <c r="AZ3130" s="83"/>
      <c r="BA3130" s="83"/>
      <c r="BJ3130" s="54"/>
      <c r="BK3130" s="22"/>
      <c r="BL3130" s="24"/>
      <c r="BP3130" s="23"/>
      <c r="BQ3130" s="24"/>
      <c r="BR3130" s="22"/>
      <c r="BS3130" s="24"/>
      <c r="BT3130" s="24"/>
      <c r="BU3130" s="23"/>
      <c r="BV3130" s="26"/>
      <c r="BX3130" s="6"/>
      <c r="BY3130" s="24"/>
      <c r="BZ3130" s="109"/>
      <c r="CA3130" s="66"/>
      <c r="CB3130" s="5"/>
      <c r="CC3130" s="68"/>
      <c r="CD3130" s="67"/>
      <c r="CE3130" s="67"/>
      <c r="CF3130" s="64"/>
      <c r="CG3130" s="5"/>
      <c r="CH3130" s="69"/>
      <c r="CI3130" s="6"/>
      <c r="CJ3130" s="5"/>
      <c r="CK3130" s="25"/>
      <c r="CL3130" s="5"/>
      <c r="DN3130" s="14"/>
      <c r="DO3130" s="14"/>
      <c r="DP3130" s="5"/>
      <c r="DQ3130" s="25"/>
      <c r="DR3130" s="25"/>
      <c r="DS3130" s="96"/>
      <c r="DT3130" s="83"/>
      <c r="DU3130" s="14"/>
      <c r="DX3130" s="83"/>
      <c r="DY3130" s="83"/>
      <c r="DZ3130" s="83"/>
      <c r="EA3130" s="83"/>
      <c r="EJ3130" s="54"/>
      <c r="EK3130" s="22"/>
      <c r="EL3130" s="24"/>
      <c r="EP3130" s="23"/>
      <c r="EQ3130" s="24"/>
      <c r="ER3130" s="22"/>
      <c r="ES3130" s="24"/>
      <c r="ET3130" s="24"/>
      <c r="EU3130" s="23"/>
      <c r="EV3130" s="26"/>
      <c r="EX3130" s="6"/>
      <c r="EY3130" s="24"/>
      <c r="EZ3130" s="109"/>
      <c r="FA3130" s="66"/>
      <c r="FB3130" s="5"/>
      <c r="FC3130" s="68"/>
      <c r="FD3130" s="67"/>
      <c r="FE3130" s="67"/>
      <c r="FF3130" s="64"/>
      <c r="FG3130" s="5"/>
      <c r="FH3130" s="69"/>
      <c r="FI3130" s="6"/>
      <c r="FJ3130" s="5"/>
      <c r="FK3130" s="25"/>
      <c r="FL3130" s="5"/>
    </row>
    <row r="3131" spans="40:168">
      <c r="AN3131" s="14"/>
      <c r="AO3131" s="14"/>
      <c r="AP3131" s="5"/>
      <c r="AQ3131" s="25"/>
      <c r="AR3131" s="25"/>
      <c r="AS3131" s="96"/>
      <c r="AT3131" s="83"/>
      <c r="AU3131" s="14"/>
      <c r="AX3131" s="83"/>
      <c r="AY3131" s="83"/>
      <c r="AZ3131" s="83"/>
      <c r="BA3131" s="83"/>
      <c r="BJ3131" s="54"/>
      <c r="BK3131" s="22"/>
      <c r="BL3131" s="24"/>
      <c r="BP3131" s="23"/>
      <c r="BQ3131" s="24"/>
      <c r="BR3131" s="22"/>
      <c r="BS3131" s="24"/>
      <c r="BT3131" s="24"/>
      <c r="BU3131" s="23"/>
      <c r="BV3131" s="26"/>
      <c r="BX3131" s="6"/>
      <c r="BY3131" s="24"/>
      <c r="BZ3131" s="109"/>
      <c r="CA3131" s="66"/>
      <c r="CB3131" s="5"/>
      <c r="CC3131" s="68"/>
      <c r="CD3131" s="67"/>
      <c r="CE3131" s="67"/>
      <c r="CF3131" s="64"/>
      <c r="CG3131" s="5"/>
      <c r="CH3131" s="69"/>
      <c r="CI3131" s="6"/>
      <c r="CJ3131" s="5"/>
      <c r="CK3131" s="25"/>
      <c r="CL3131" s="5"/>
      <c r="DN3131" s="14"/>
      <c r="DO3131" s="14"/>
      <c r="DP3131" s="5"/>
      <c r="DQ3131" s="25"/>
      <c r="DR3131" s="25"/>
      <c r="DS3131" s="96"/>
      <c r="DT3131" s="83"/>
      <c r="DU3131" s="14"/>
      <c r="DX3131" s="83"/>
      <c r="DY3131" s="83"/>
      <c r="DZ3131" s="83"/>
      <c r="EA3131" s="83"/>
      <c r="EJ3131" s="54"/>
      <c r="EK3131" s="22"/>
      <c r="EL3131" s="24"/>
      <c r="EP3131" s="23"/>
      <c r="EQ3131" s="24"/>
      <c r="ER3131" s="22"/>
      <c r="ES3131" s="24"/>
      <c r="ET3131" s="24"/>
      <c r="EU3131" s="23"/>
      <c r="EV3131" s="26"/>
      <c r="EX3131" s="6"/>
      <c r="EY3131" s="24"/>
      <c r="EZ3131" s="109"/>
      <c r="FA3131" s="66"/>
      <c r="FB3131" s="5"/>
      <c r="FC3131" s="68"/>
      <c r="FD3131" s="67"/>
      <c r="FE3131" s="67"/>
      <c r="FF3131" s="64"/>
      <c r="FG3131" s="5"/>
      <c r="FH3131" s="69"/>
      <c r="FI3131" s="6"/>
      <c r="FJ3131" s="5"/>
      <c r="FK3131" s="25"/>
      <c r="FL3131" s="5"/>
    </row>
    <row r="3132" spans="40:168">
      <c r="AN3132" s="14"/>
      <c r="AO3132" s="14"/>
      <c r="AP3132" s="5"/>
      <c r="AQ3132" s="25"/>
      <c r="AR3132" s="25"/>
      <c r="AS3132" s="96"/>
      <c r="AT3132" s="83"/>
      <c r="AU3132" s="14"/>
      <c r="AX3132" s="83"/>
      <c r="AY3132" s="83"/>
      <c r="AZ3132" s="83"/>
      <c r="BA3132" s="83"/>
      <c r="BJ3132" s="54"/>
      <c r="BK3132" s="22"/>
      <c r="BL3132" s="24"/>
      <c r="BP3132" s="23"/>
      <c r="BQ3132" s="24"/>
      <c r="BR3132" s="22"/>
      <c r="BS3132" s="24"/>
      <c r="BT3132" s="24"/>
      <c r="BU3132" s="23"/>
      <c r="BV3132" s="26"/>
      <c r="BX3132" s="6"/>
      <c r="BY3132" s="24"/>
      <c r="BZ3132" s="109"/>
      <c r="CA3132" s="66"/>
      <c r="CB3132" s="5"/>
      <c r="CC3132" s="68"/>
      <c r="CD3132" s="67"/>
      <c r="CE3132" s="67"/>
      <c r="CF3132" s="64"/>
      <c r="CG3132" s="5"/>
      <c r="CH3132" s="69"/>
      <c r="CI3132" s="6"/>
      <c r="CJ3132" s="5"/>
      <c r="CK3132" s="25"/>
      <c r="CL3132" s="5"/>
      <c r="DN3132" s="14"/>
      <c r="DO3132" s="14"/>
      <c r="DP3132" s="5"/>
      <c r="DQ3132" s="25"/>
      <c r="DR3132" s="25"/>
      <c r="DS3132" s="96"/>
      <c r="DT3132" s="83"/>
      <c r="DU3132" s="14"/>
      <c r="DX3132" s="83"/>
      <c r="DY3132" s="83"/>
      <c r="DZ3132" s="83"/>
      <c r="EA3132" s="83"/>
      <c r="EJ3132" s="54"/>
      <c r="EK3132" s="22"/>
      <c r="EL3132" s="24"/>
      <c r="EP3132" s="23"/>
      <c r="EQ3132" s="24"/>
      <c r="ER3132" s="22"/>
      <c r="ES3132" s="24"/>
      <c r="ET3132" s="24"/>
      <c r="EU3132" s="23"/>
      <c r="EV3132" s="26"/>
      <c r="EX3132" s="6"/>
      <c r="EY3132" s="24"/>
      <c r="EZ3132" s="109"/>
      <c r="FA3132" s="66"/>
      <c r="FB3132" s="5"/>
      <c r="FC3132" s="68"/>
      <c r="FD3132" s="67"/>
      <c r="FE3132" s="67"/>
      <c r="FF3132" s="64"/>
      <c r="FG3132" s="5"/>
      <c r="FH3132" s="69"/>
      <c r="FI3132" s="6"/>
      <c r="FJ3132" s="5"/>
      <c r="FK3132" s="25"/>
      <c r="FL3132" s="5"/>
    </row>
    <row r="3133" spans="40:168">
      <c r="AN3133" s="14"/>
      <c r="AO3133" s="14"/>
      <c r="AP3133" s="5"/>
      <c r="AQ3133" s="25"/>
      <c r="AR3133" s="25"/>
      <c r="AS3133" s="96"/>
      <c r="AT3133" s="83"/>
      <c r="AU3133" s="14"/>
      <c r="AX3133" s="83"/>
      <c r="AY3133" s="83"/>
      <c r="AZ3133" s="83"/>
      <c r="BA3133" s="83"/>
      <c r="BJ3133" s="54"/>
      <c r="BK3133" s="22"/>
      <c r="BL3133" s="24"/>
      <c r="BP3133" s="23"/>
      <c r="BQ3133" s="24"/>
      <c r="BR3133" s="22"/>
      <c r="BS3133" s="24"/>
      <c r="BT3133" s="24"/>
      <c r="BU3133" s="23"/>
      <c r="BV3133" s="26"/>
      <c r="BX3133" s="6"/>
      <c r="BY3133" s="24"/>
      <c r="BZ3133" s="109"/>
      <c r="CA3133" s="66"/>
      <c r="CB3133" s="5"/>
      <c r="CC3133" s="68"/>
      <c r="CD3133" s="67"/>
      <c r="CE3133" s="67"/>
      <c r="CF3133" s="64"/>
      <c r="CG3133" s="5"/>
      <c r="CH3133" s="69"/>
      <c r="CI3133" s="6"/>
      <c r="CJ3133" s="5"/>
      <c r="CK3133" s="25"/>
      <c r="CL3133" s="5"/>
      <c r="DN3133" s="14"/>
      <c r="DO3133" s="14"/>
      <c r="DP3133" s="5"/>
      <c r="DQ3133" s="25"/>
      <c r="DR3133" s="25"/>
      <c r="DS3133" s="96"/>
      <c r="DT3133" s="83"/>
      <c r="DU3133" s="14"/>
      <c r="DX3133" s="83"/>
      <c r="DY3133" s="83"/>
      <c r="DZ3133" s="83"/>
      <c r="EA3133" s="83"/>
      <c r="EJ3133" s="54"/>
      <c r="EK3133" s="22"/>
      <c r="EL3133" s="24"/>
      <c r="EP3133" s="23"/>
      <c r="EQ3133" s="24"/>
      <c r="ER3133" s="22"/>
      <c r="ES3133" s="24"/>
      <c r="ET3133" s="24"/>
      <c r="EU3133" s="23"/>
      <c r="EV3133" s="26"/>
      <c r="EX3133" s="6"/>
      <c r="EY3133" s="24"/>
      <c r="EZ3133" s="109"/>
      <c r="FA3133" s="66"/>
      <c r="FB3133" s="5"/>
      <c r="FC3133" s="68"/>
      <c r="FD3133" s="67"/>
      <c r="FE3133" s="67"/>
      <c r="FF3133" s="64"/>
      <c r="FG3133" s="5"/>
      <c r="FH3133" s="69"/>
      <c r="FI3133" s="6"/>
      <c r="FJ3133" s="5"/>
      <c r="FK3133" s="25"/>
      <c r="FL3133" s="5"/>
    </row>
    <row r="3134" spans="40:168">
      <c r="AN3134" s="14"/>
      <c r="AO3134" s="14"/>
      <c r="AP3134" s="5"/>
      <c r="AQ3134" s="25"/>
      <c r="AR3134" s="25"/>
      <c r="AS3134" s="96"/>
      <c r="AT3134" s="83"/>
      <c r="AU3134" s="14"/>
      <c r="AX3134" s="83"/>
      <c r="AY3134" s="83"/>
      <c r="AZ3134" s="83"/>
      <c r="BA3134" s="83"/>
      <c r="BJ3134" s="54"/>
      <c r="BK3134" s="22"/>
      <c r="BL3134" s="24"/>
      <c r="BP3134" s="23"/>
      <c r="BQ3134" s="24"/>
      <c r="BR3134" s="22"/>
      <c r="BS3134" s="24"/>
      <c r="BT3134" s="24"/>
      <c r="BU3134" s="23"/>
      <c r="BV3134" s="26"/>
      <c r="BX3134" s="6"/>
      <c r="BY3134" s="24"/>
      <c r="BZ3134" s="109"/>
      <c r="CA3134" s="66"/>
      <c r="CB3134" s="5"/>
      <c r="CC3134" s="68"/>
      <c r="CD3134" s="67"/>
      <c r="CE3134" s="67"/>
      <c r="CF3134" s="64"/>
      <c r="CG3134" s="5"/>
      <c r="CH3134" s="69"/>
      <c r="CI3134" s="6"/>
      <c r="CJ3134" s="5"/>
      <c r="CK3134" s="25"/>
      <c r="CL3134" s="5"/>
      <c r="DN3134" s="14"/>
      <c r="DO3134" s="14"/>
      <c r="DP3134" s="5"/>
      <c r="DQ3134" s="25"/>
      <c r="DR3134" s="25"/>
      <c r="DS3134" s="96"/>
      <c r="DT3134" s="83"/>
      <c r="DU3134" s="14"/>
      <c r="DX3134" s="83"/>
      <c r="DY3134" s="83"/>
      <c r="DZ3134" s="83"/>
      <c r="EA3134" s="83"/>
      <c r="EJ3134" s="54"/>
      <c r="EK3134" s="22"/>
      <c r="EL3134" s="24"/>
      <c r="EP3134" s="23"/>
      <c r="EQ3134" s="24"/>
      <c r="ER3134" s="22"/>
      <c r="ES3134" s="24"/>
      <c r="ET3134" s="24"/>
      <c r="EU3134" s="23"/>
      <c r="EV3134" s="26"/>
      <c r="EX3134" s="6"/>
      <c r="EY3134" s="24"/>
      <c r="EZ3134" s="109"/>
      <c r="FA3134" s="66"/>
      <c r="FB3134" s="5"/>
      <c r="FC3134" s="68"/>
      <c r="FD3134" s="67"/>
      <c r="FE3134" s="67"/>
      <c r="FF3134" s="64"/>
      <c r="FG3134" s="5"/>
      <c r="FH3134" s="69"/>
      <c r="FI3134" s="6"/>
      <c r="FJ3134" s="5"/>
      <c r="FK3134" s="25"/>
      <c r="FL3134" s="5"/>
    </row>
    <row r="3135" spans="40:168">
      <c r="AN3135" s="14"/>
      <c r="AO3135" s="14"/>
      <c r="AP3135" s="5"/>
      <c r="AQ3135" s="25"/>
      <c r="AR3135" s="25"/>
      <c r="AS3135" s="96"/>
      <c r="AT3135" s="83"/>
      <c r="AU3135" s="14"/>
      <c r="AX3135" s="83"/>
      <c r="AY3135" s="83"/>
      <c r="AZ3135" s="83"/>
      <c r="BA3135" s="83"/>
      <c r="BJ3135" s="54"/>
      <c r="BK3135" s="22"/>
      <c r="BL3135" s="24"/>
      <c r="BP3135" s="23"/>
      <c r="BQ3135" s="24"/>
      <c r="BR3135" s="22"/>
      <c r="BS3135" s="24"/>
      <c r="BT3135" s="24"/>
      <c r="BU3135" s="23"/>
      <c r="BV3135" s="26"/>
      <c r="BX3135" s="6"/>
      <c r="BY3135" s="24"/>
      <c r="BZ3135" s="109"/>
      <c r="CA3135" s="66"/>
      <c r="CB3135" s="5"/>
      <c r="CC3135" s="68"/>
      <c r="CD3135" s="67"/>
      <c r="CE3135" s="67"/>
      <c r="CF3135" s="64"/>
      <c r="CG3135" s="5"/>
      <c r="CH3135" s="69"/>
      <c r="CI3135" s="6"/>
      <c r="CJ3135" s="5"/>
      <c r="CK3135" s="25"/>
      <c r="CL3135" s="5"/>
      <c r="DN3135" s="14"/>
      <c r="DO3135" s="14"/>
      <c r="DP3135" s="5"/>
      <c r="DQ3135" s="25"/>
      <c r="DR3135" s="25"/>
      <c r="DS3135" s="96"/>
      <c r="DT3135" s="83"/>
      <c r="DU3135" s="14"/>
      <c r="DX3135" s="83"/>
      <c r="DY3135" s="83"/>
      <c r="DZ3135" s="83"/>
      <c r="EA3135" s="83"/>
      <c r="EJ3135" s="54"/>
      <c r="EK3135" s="22"/>
      <c r="EL3135" s="24"/>
      <c r="EP3135" s="23"/>
      <c r="EQ3135" s="24"/>
      <c r="ER3135" s="22"/>
      <c r="ES3135" s="24"/>
      <c r="ET3135" s="24"/>
      <c r="EU3135" s="23"/>
      <c r="EV3135" s="26"/>
      <c r="EX3135" s="6"/>
      <c r="EY3135" s="24"/>
      <c r="EZ3135" s="109"/>
      <c r="FA3135" s="66"/>
      <c r="FB3135" s="5"/>
      <c r="FC3135" s="68"/>
      <c r="FD3135" s="67"/>
      <c r="FE3135" s="67"/>
      <c r="FF3135" s="64"/>
      <c r="FG3135" s="5"/>
      <c r="FH3135" s="69"/>
      <c r="FI3135" s="6"/>
      <c r="FJ3135" s="5"/>
      <c r="FK3135" s="25"/>
      <c r="FL3135" s="5"/>
    </row>
    <row r="3136" spans="40:168">
      <c r="AN3136" s="14"/>
      <c r="AO3136" s="14"/>
      <c r="AP3136" s="5"/>
      <c r="AQ3136" s="25"/>
      <c r="AR3136" s="25"/>
      <c r="AS3136" s="96"/>
      <c r="AT3136" s="83"/>
      <c r="AU3136" s="14"/>
      <c r="AX3136" s="83"/>
      <c r="AY3136" s="83"/>
      <c r="AZ3136" s="83"/>
      <c r="BA3136" s="83"/>
      <c r="BJ3136" s="54"/>
      <c r="BK3136" s="22"/>
      <c r="BL3136" s="24"/>
      <c r="BP3136" s="23"/>
      <c r="BQ3136" s="24"/>
      <c r="BR3136" s="22"/>
      <c r="BS3136" s="24"/>
      <c r="BT3136" s="24"/>
      <c r="BU3136" s="23"/>
      <c r="BV3136" s="26"/>
      <c r="BX3136" s="6"/>
      <c r="BY3136" s="24"/>
      <c r="BZ3136" s="109"/>
      <c r="CA3136" s="66"/>
      <c r="CB3136" s="5"/>
      <c r="CC3136" s="68"/>
      <c r="CD3136" s="67"/>
      <c r="CE3136" s="67"/>
      <c r="CF3136" s="64"/>
      <c r="CG3136" s="5"/>
      <c r="CH3136" s="69"/>
      <c r="CI3136" s="6"/>
      <c r="CJ3136" s="5"/>
      <c r="CK3136" s="25"/>
      <c r="CL3136" s="5"/>
      <c r="DN3136" s="14"/>
      <c r="DO3136" s="14"/>
      <c r="DP3136" s="5"/>
      <c r="DQ3136" s="25"/>
      <c r="DR3136" s="25"/>
      <c r="DS3136" s="96"/>
      <c r="DT3136" s="83"/>
      <c r="DU3136" s="14"/>
      <c r="DX3136" s="83"/>
      <c r="DY3136" s="83"/>
      <c r="DZ3136" s="83"/>
      <c r="EA3136" s="83"/>
      <c r="EJ3136" s="54"/>
      <c r="EK3136" s="22"/>
      <c r="EL3136" s="24"/>
      <c r="EP3136" s="23"/>
      <c r="EQ3136" s="24"/>
      <c r="ER3136" s="22"/>
      <c r="ES3136" s="24"/>
      <c r="ET3136" s="24"/>
      <c r="EU3136" s="23"/>
      <c r="EV3136" s="26"/>
      <c r="EX3136" s="6"/>
      <c r="EY3136" s="24"/>
      <c r="EZ3136" s="109"/>
      <c r="FA3136" s="66"/>
      <c r="FB3136" s="5"/>
      <c r="FC3136" s="68"/>
      <c r="FD3136" s="67"/>
      <c r="FE3136" s="67"/>
      <c r="FF3136" s="64"/>
      <c r="FG3136" s="5"/>
      <c r="FH3136" s="69"/>
      <c r="FI3136" s="6"/>
      <c r="FJ3136" s="5"/>
      <c r="FK3136" s="25"/>
      <c r="FL3136" s="5"/>
    </row>
    <row r="3137" spans="40:168">
      <c r="AN3137" s="14"/>
      <c r="AO3137" s="14"/>
      <c r="AP3137" s="5"/>
      <c r="AQ3137" s="25"/>
      <c r="AR3137" s="25"/>
      <c r="AS3137" s="96"/>
      <c r="AT3137" s="83"/>
      <c r="AU3137" s="14"/>
      <c r="AX3137" s="83"/>
      <c r="AY3137" s="83"/>
      <c r="AZ3137" s="83"/>
      <c r="BA3137" s="83"/>
      <c r="BJ3137" s="54"/>
      <c r="BK3137" s="22"/>
      <c r="BL3137" s="24"/>
      <c r="BP3137" s="23"/>
      <c r="BQ3137" s="24"/>
      <c r="BR3137" s="22"/>
      <c r="BS3137" s="24"/>
      <c r="BT3137" s="24"/>
      <c r="BU3137" s="23"/>
      <c r="BV3137" s="26"/>
      <c r="BX3137" s="6"/>
      <c r="BY3137" s="24"/>
      <c r="BZ3137" s="109"/>
      <c r="CA3137" s="66"/>
      <c r="CB3137" s="5"/>
      <c r="CC3137" s="68"/>
      <c r="CD3137" s="67"/>
      <c r="CE3137" s="67"/>
      <c r="CF3137" s="64"/>
      <c r="CG3137" s="5"/>
      <c r="CH3137" s="69"/>
      <c r="CI3137" s="6"/>
      <c r="CJ3137" s="5"/>
      <c r="CK3137" s="25"/>
      <c r="CL3137" s="5"/>
      <c r="DN3137" s="14"/>
      <c r="DO3137" s="14"/>
      <c r="DP3137" s="5"/>
      <c r="DQ3137" s="25"/>
      <c r="DR3137" s="25"/>
      <c r="DS3137" s="96"/>
      <c r="DT3137" s="83"/>
      <c r="DU3137" s="14"/>
      <c r="DX3137" s="83"/>
      <c r="DY3137" s="83"/>
      <c r="DZ3137" s="83"/>
      <c r="EA3137" s="83"/>
      <c r="EJ3137" s="54"/>
      <c r="EK3137" s="22"/>
      <c r="EL3137" s="24"/>
      <c r="EP3137" s="23"/>
      <c r="EQ3137" s="24"/>
      <c r="ER3137" s="22"/>
      <c r="ES3137" s="24"/>
      <c r="ET3137" s="24"/>
      <c r="EU3137" s="23"/>
      <c r="EV3137" s="26"/>
      <c r="EX3137" s="6"/>
      <c r="EY3137" s="24"/>
      <c r="EZ3137" s="109"/>
      <c r="FA3137" s="66"/>
      <c r="FB3137" s="5"/>
      <c r="FC3137" s="68"/>
      <c r="FD3137" s="67"/>
      <c r="FE3137" s="67"/>
      <c r="FF3137" s="64"/>
      <c r="FG3137" s="5"/>
      <c r="FH3137" s="69"/>
      <c r="FI3137" s="6"/>
      <c r="FJ3137" s="5"/>
      <c r="FK3137" s="25"/>
      <c r="FL3137" s="5"/>
    </row>
    <row r="3138" spans="40:168">
      <c r="AN3138" s="14"/>
      <c r="AO3138" s="14"/>
      <c r="AP3138" s="5"/>
      <c r="AQ3138" s="25"/>
      <c r="AR3138" s="25"/>
      <c r="AS3138" s="96"/>
      <c r="AT3138" s="83"/>
      <c r="AU3138" s="14"/>
      <c r="AX3138" s="83"/>
      <c r="AY3138" s="83"/>
      <c r="AZ3138" s="83"/>
      <c r="BA3138" s="83"/>
      <c r="BJ3138" s="54"/>
      <c r="BK3138" s="22"/>
      <c r="BL3138" s="24"/>
      <c r="BP3138" s="23"/>
      <c r="BQ3138" s="24"/>
      <c r="BR3138" s="22"/>
      <c r="BS3138" s="24"/>
      <c r="BT3138" s="24"/>
      <c r="BU3138" s="23"/>
      <c r="BV3138" s="26"/>
      <c r="BX3138" s="6"/>
      <c r="BY3138" s="24"/>
      <c r="BZ3138" s="109"/>
      <c r="CA3138" s="66"/>
      <c r="CB3138" s="5"/>
      <c r="CC3138" s="68"/>
      <c r="CD3138" s="67"/>
      <c r="CE3138" s="67"/>
      <c r="CF3138" s="64"/>
      <c r="CG3138" s="5"/>
      <c r="CH3138" s="69"/>
      <c r="CI3138" s="6"/>
      <c r="CJ3138" s="5"/>
      <c r="CK3138" s="25"/>
      <c r="CL3138" s="5"/>
      <c r="DN3138" s="14"/>
      <c r="DO3138" s="14"/>
      <c r="DP3138" s="5"/>
      <c r="DQ3138" s="25"/>
      <c r="DR3138" s="25"/>
      <c r="DS3138" s="96"/>
      <c r="DT3138" s="83"/>
      <c r="DU3138" s="14"/>
      <c r="DX3138" s="83"/>
      <c r="DY3138" s="83"/>
      <c r="DZ3138" s="83"/>
      <c r="EA3138" s="83"/>
      <c r="EJ3138" s="54"/>
      <c r="EK3138" s="22"/>
      <c r="EL3138" s="24"/>
      <c r="EP3138" s="23"/>
      <c r="EQ3138" s="24"/>
      <c r="ER3138" s="22"/>
      <c r="ES3138" s="24"/>
      <c r="ET3138" s="24"/>
      <c r="EU3138" s="23"/>
      <c r="EV3138" s="26"/>
      <c r="EX3138" s="6"/>
      <c r="EY3138" s="24"/>
      <c r="EZ3138" s="109"/>
      <c r="FA3138" s="66"/>
      <c r="FB3138" s="5"/>
      <c r="FC3138" s="68"/>
      <c r="FD3138" s="67"/>
      <c r="FE3138" s="67"/>
      <c r="FF3138" s="64"/>
      <c r="FG3138" s="5"/>
      <c r="FH3138" s="69"/>
      <c r="FI3138" s="6"/>
      <c r="FJ3138" s="5"/>
      <c r="FK3138" s="25"/>
      <c r="FL3138" s="5"/>
    </row>
    <row r="3139" spans="40:168">
      <c r="AN3139" s="14"/>
      <c r="AO3139" s="14"/>
      <c r="AP3139" s="5"/>
      <c r="AQ3139" s="25"/>
      <c r="AR3139" s="25"/>
      <c r="AS3139" s="96"/>
      <c r="AT3139" s="83"/>
      <c r="AU3139" s="14"/>
      <c r="AX3139" s="83"/>
      <c r="AY3139" s="83"/>
      <c r="AZ3139" s="83"/>
      <c r="BA3139" s="83"/>
      <c r="BJ3139" s="54"/>
      <c r="BK3139" s="22"/>
      <c r="BL3139" s="24"/>
      <c r="BP3139" s="23"/>
      <c r="BQ3139" s="24"/>
      <c r="BR3139" s="22"/>
      <c r="BS3139" s="24"/>
      <c r="BT3139" s="24"/>
      <c r="BU3139" s="23"/>
      <c r="BV3139" s="26"/>
      <c r="BX3139" s="6"/>
      <c r="BY3139" s="24"/>
      <c r="BZ3139" s="109"/>
      <c r="CA3139" s="66"/>
      <c r="CB3139" s="5"/>
      <c r="CC3139" s="68"/>
      <c r="CD3139" s="67"/>
      <c r="CE3139" s="67"/>
      <c r="CF3139" s="64"/>
      <c r="CG3139" s="5"/>
      <c r="CH3139" s="69"/>
      <c r="CI3139" s="6"/>
      <c r="CJ3139" s="5"/>
      <c r="CK3139" s="25"/>
      <c r="CL3139" s="5"/>
      <c r="DN3139" s="14"/>
      <c r="DO3139" s="14"/>
      <c r="DP3139" s="5"/>
      <c r="DQ3139" s="25"/>
      <c r="DR3139" s="25"/>
      <c r="DS3139" s="96"/>
      <c r="DT3139" s="83"/>
      <c r="DU3139" s="14"/>
      <c r="DX3139" s="83"/>
      <c r="DY3139" s="83"/>
      <c r="DZ3139" s="83"/>
      <c r="EA3139" s="83"/>
      <c r="EJ3139" s="54"/>
      <c r="EK3139" s="22"/>
      <c r="EL3139" s="24"/>
      <c r="EP3139" s="23"/>
      <c r="EQ3139" s="24"/>
      <c r="ER3139" s="22"/>
      <c r="ES3139" s="24"/>
      <c r="ET3139" s="24"/>
      <c r="EU3139" s="23"/>
      <c r="EV3139" s="26"/>
      <c r="EX3139" s="6"/>
      <c r="EY3139" s="24"/>
      <c r="EZ3139" s="109"/>
      <c r="FA3139" s="66"/>
      <c r="FB3139" s="5"/>
      <c r="FC3139" s="68"/>
      <c r="FD3139" s="67"/>
      <c r="FE3139" s="67"/>
      <c r="FF3139" s="64"/>
      <c r="FG3139" s="5"/>
      <c r="FH3139" s="69"/>
      <c r="FI3139" s="6"/>
      <c r="FJ3139" s="5"/>
      <c r="FK3139" s="25"/>
      <c r="FL3139" s="5"/>
    </row>
    <row r="3140" spans="40:168">
      <c r="AN3140" s="14"/>
      <c r="AO3140" s="14"/>
      <c r="AP3140" s="5"/>
      <c r="AQ3140" s="25"/>
      <c r="AR3140" s="25"/>
      <c r="AS3140" s="96"/>
      <c r="AT3140" s="83"/>
      <c r="AU3140" s="14"/>
      <c r="AX3140" s="83"/>
      <c r="AY3140" s="83"/>
      <c r="AZ3140" s="83"/>
      <c r="BA3140" s="83"/>
      <c r="BJ3140" s="54"/>
      <c r="BK3140" s="22"/>
      <c r="BL3140" s="24"/>
      <c r="BP3140" s="23"/>
      <c r="BQ3140" s="24"/>
      <c r="BR3140" s="22"/>
      <c r="BS3140" s="24"/>
      <c r="BT3140" s="24"/>
      <c r="BU3140" s="23"/>
      <c r="BV3140" s="26"/>
      <c r="BX3140" s="6"/>
      <c r="BY3140" s="24"/>
      <c r="BZ3140" s="109"/>
      <c r="CA3140" s="66"/>
      <c r="CB3140" s="5"/>
      <c r="CC3140" s="68"/>
      <c r="CD3140" s="67"/>
      <c r="CE3140" s="67"/>
      <c r="CF3140" s="64"/>
      <c r="CG3140" s="5"/>
      <c r="CH3140" s="69"/>
      <c r="CI3140" s="6"/>
      <c r="CJ3140" s="5"/>
      <c r="CK3140" s="25"/>
      <c r="CL3140" s="5"/>
      <c r="DN3140" s="14"/>
      <c r="DO3140" s="14"/>
      <c r="DP3140" s="5"/>
      <c r="DQ3140" s="25"/>
      <c r="DR3140" s="25"/>
      <c r="DS3140" s="96"/>
      <c r="DT3140" s="83"/>
      <c r="DU3140" s="14"/>
      <c r="DX3140" s="83"/>
      <c r="DY3140" s="83"/>
      <c r="DZ3140" s="83"/>
      <c r="EA3140" s="83"/>
      <c r="EJ3140" s="54"/>
      <c r="EK3140" s="22"/>
      <c r="EL3140" s="24"/>
      <c r="EP3140" s="23"/>
      <c r="EQ3140" s="24"/>
      <c r="ER3140" s="22"/>
      <c r="ES3140" s="24"/>
      <c r="ET3140" s="24"/>
      <c r="EU3140" s="23"/>
      <c r="EV3140" s="26"/>
      <c r="EX3140" s="6"/>
      <c r="EY3140" s="24"/>
      <c r="EZ3140" s="109"/>
      <c r="FA3140" s="66"/>
      <c r="FB3140" s="5"/>
      <c r="FC3140" s="68"/>
      <c r="FD3140" s="67"/>
      <c r="FE3140" s="67"/>
      <c r="FF3140" s="64"/>
      <c r="FG3140" s="5"/>
      <c r="FH3140" s="69"/>
      <c r="FI3140" s="6"/>
      <c r="FJ3140" s="5"/>
      <c r="FK3140" s="25"/>
      <c r="FL3140" s="5"/>
    </row>
    <row r="3141" spans="40:168">
      <c r="AN3141" s="14"/>
      <c r="AO3141" s="14"/>
      <c r="AP3141" s="5"/>
      <c r="AQ3141" s="25"/>
      <c r="AR3141" s="25"/>
      <c r="AS3141" s="96"/>
      <c r="AT3141" s="83"/>
      <c r="AU3141" s="14"/>
      <c r="AX3141" s="83"/>
      <c r="AY3141" s="83"/>
      <c r="AZ3141" s="83"/>
      <c r="BA3141" s="83"/>
      <c r="BJ3141" s="54"/>
      <c r="BK3141" s="22"/>
      <c r="BL3141" s="24"/>
      <c r="BP3141" s="23"/>
      <c r="BQ3141" s="24"/>
      <c r="BR3141" s="22"/>
      <c r="BS3141" s="24"/>
      <c r="BT3141" s="24"/>
      <c r="BU3141" s="23"/>
      <c r="BV3141" s="26"/>
      <c r="BX3141" s="6"/>
      <c r="BY3141" s="24"/>
      <c r="BZ3141" s="109"/>
      <c r="CA3141" s="66"/>
      <c r="CB3141" s="5"/>
      <c r="CC3141" s="68"/>
      <c r="CD3141" s="67"/>
      <c r="CE3141" s="67"/>
      <c r="CF3141" s="64"/>
      <c r="CG3141" s="5"/>
      <c r="CH3141" s="69"/>
      <c r="CI3141" s="6"/>
      <c r="CJ3141" s="5"/>
      <c r="CK3141" s="25"/>
      <c r="CL3141" s="5"/>
      <c r="DN3141" s="14"/>
      <c r="DO3141" s="14"/>
      <c r="DP3141" s="5"/>
      <c r="DQ3141" s="25"/>
      <c r="DR3141" s="25"/>
      <c r="DS3141" s="96"/>
      <c r="DT3141" s="83"/>
      <c r="DU3141" s="14"/>
      <c r="DX3141" s="83"/>
      <c r="DY3141" s="83"/>
      <c r="DZ3141" s="83"/>
      <c r="EA3141" s="83"/>
      <c r="EJ3141" s="54"/>
      <c r="EK3141" s="22"/>
      <c r="EL3141" s="24"/>
      <c r="EP3141" s="23"/>
      <c r="EQ3141" s="24"/>
      <c r="ER3141" s="22"/>
      <c r="ES3141" s="24"/>
      <c r="ET3141" s="24"/>
      <c r="EU3141" s="23"/>
      <c r="EV3141" s="26"/>
      <c r="EX3141" s="6"/>
      <c r="EY3141" s="24"/>
      <c r="EZ3141" s="109"/>
      <c r="FA3141" s="66"/>
      <c r="FB3141" s="5"/>
      <c r="FC3141" s="68"/>
      <c r="FD3141" s="67"/>
      <c r="FE3141" s="67"/>
      <c r="FF3141" s="64"/>
      <c r="FG3141" s="5"/>
      <c r="FH3141" s="69"/>
      <c r="FI3141" s="6"/>
      <c r="FJ3141" s="5"/>
      <c r="FK3141" s="25"/>
      <c r="FL3141" s="5"/>
    </row>
    <row r="3142" spans="40:168">
      <c r="AN3142" s="14"/>
      <c r="AO3142" s="14"/>
      <c r="AP3142" s="5"/>
      <c r="AQ3142" s="25"/>
      <c r="AR3142" s="25"/>
      <c r="AS3142" s="96"/>
      <c r="AT3142" s="83"/>
      <c r="AU3142" s="14"/>
      <c r="AX3142" s="83"/>
      <c r="AY3142" s="83"/>
      <c r="AZ3142" s="83"/>
      <c r="BA3142" s="83"/>
      <c r="BJ3142" s="54"/>
      <c r="BK3142" s="22"/>
      <c r="BL3142" s="24"/>
      <c r="BP3142" s="23"/>
      <c r="BQ3142" s="24"/>
      <c r="BR3142" s="22"/>
      <c r="BS3142" s="24"/>
      <c r="BT3142" s="24"/>
      <c r="BU3142" s="23"/>
      <c r="BV3142" s="26"/>
      <c r="BX3142" s="6"/>
      <c r="BY3142" s="24"/>
      <c r="BZ3142" s="109"/>
      <c r="CA3142" s="66"/>
      <c r="CB3142" s="5"/>
      <c r="CC3142" s="68"/>
      <c r="CD3142" s="67"/>
      <c r="CE3142" s="67"/>
      <c r="CF3142" s="64"/>
      <c r="CG3142" s="5"/>
      <c r="CH3142" s="69"/>
      <c r="CI3142" s="6"/>
      <c r="CJ3142" s="5"/>
      <c r="CK3142" s="25"/>
      <c r="CL3142" s="5"/>
      <c r="DN3142" s="14"/>
      <c r="DO3142" s="14"/>
      <c r="DP3142" s="5"/>
      <c r="DQ3142" s="25"/>
      <c r="DR3142" s="25"/>
      <c r="DS3142" s="96"/>
      <c r="DT3142" s="83"/>
      <c r="DU3142" s="14"/>
      <c r="DX3142" s="83"/>
      <c r="DY3142" s="83"/>
      <c r="DZ3142" s="83"/>
      <c r="EA3142" s="83"/>
      <c r="EJ3142" s="54"/>
      <c r="EK3142" s="22"/>
      <c r="EL3142" s="24"/>
      <c r="EP3142" s="23"/>
      <c r="EQ3142" s="24"/>
      <c r="ER3142" s="22"/>
      <c r="ES3142" s="24"/>
      <c r="ET3142" s="24"/>
      <c r="EU3142" s="23"/>
      <c r="EV3142" s="26"/>
      <c r="EX3142" s="6"/>
      <c r="EY3142" s="24"/>
      <c r="EZ3142" s="109"/>
      <c r="FA3142" s="66"/>
      <c r="FB3142" s="5"/>
      <c r="FC3142" s="68"/>
      <c r="FD3142" s="67"/>
      <c r="FE3142" s="67"/>
      <c r="FF3142" s="64"/>
      <c r="FG3142" s="5"/>
      <c r="FH3142" s="69"/>
      <c r="FI3142" s="6"/>
      <c r="FJ3142" s="5"/>
      <c r="FK3142" s="25"/>
      <c r="FL3142" s="5"/>
    </row>
    <row r="3143" spans="40:168">
      <c r="AN3143" s="14"/>
      <c r="AO3143" s="14"/>
      <c r="AP3143" s="5"/>
      <c r="AQ3143" s="25"/>
      <c r="AR3143" s="25"/>
      <c r="AS3143" s="96"/>
      <c r="AT3143" s="83"/>
      <c r="AU3143" s="14"/>
      <c r="AX3143" s="83"/>
      <c r="AY3143" s="83"/>
      <c r="AZ3143" s="83"/>
      <c r="BA3143" s="83"/>
      <c r="BJ3143" s="54"/>
      <c r="BK3143" s="22"/>
      <c r="BL3143" s="24"/>
      <c r="BP3143" s="23"/>
      <c r="BQ3143" s="24"/>
      <c r="BR3143" s="22"/>
      <c r="BS3143" s="24"/>
      <c r="BT3143" s="24"/>
      <c r="BU3143" s="23"/>
      <c r="BV3143" s="26"/>
      <c r="BX3143" s="6"/>
      <c r="BY3143" s="24"/>
      <c r="BZ3143" s="109"/>
      <c r="CA3143" s="66"/>
      <c r="CB3143" s="5"/>
      <c r="CC3143" s="68"/>
      <c r="CD3143" s="67"/>
      <c r="CE3143" s="67"/>
      <c r="CF3143" s="64"/>
      <c r="CG3143" s="5"/>
      <c r="CH3143" s="69"/>
      <c r="CI3143" s="6"/>
      <c r="CJ3143" s="5"/>
      <c r="CK3143" s="25"/>
      <c r="CL3143" s="5"/>
      <c r="DN3143" s="14"/>
      <c r="DO3143" s="14"/>
      <c r="DP3143" s="5"/>
      <c r="DQ3143" s="25"/>
      <c r="DR3143" s="25"/>
      <c r="DS3143" s="96"/>
      <c r="DT3143" s="83"/>
      <c r="DU3143" s="14"/>
      <c r="DX3143" s="83"/>
      <c r="DY3143" s="83"/>
      <c r="DZ3143" s="83"/>
      <c r="EA3143" s="83"/>
      <c r="EJ3143" s="54"/>
      <c r="EK3143" s="22"/>
      <c r="EL3143" s="24"/>
      <c r="EP3143" s="23"/>
      <c r="EQ3143" s="24"/>
      <c r="ER3143" s="22"/>
      <c r="ES3143" s="24"/>
      <c r="ET3143" s="24"/>
      <c r="EU3143" s="23"/>
      <c r="EV3143" s="26"/>
      <c r="EX3143" s="6"/>
      <c r="EY3143" s="24"/>
      <c r="EZ3143" s="109"/>
      <c r="FA3143" s="66"/>
      <c r="FB3143" s="5"/>
      <c r="FC3143" s="68"/>
      <c r="FD3143" s="67"/>
      <c r="FE3143" s="67"/>
      <c r="FF3143" s="64"/>
      <c r="FG3143" s="5"/>
      <c r="FH3143" s="69"/>
      <c r="FI3143" s="6"/>
      <c r="FJ3143" s="5"/>
      <c r="FK3143" s="25"/>
      <c r="FL3143" s="5"/>
    </row>
    <row r="3144" spans="40:168">
      <c r="AN3144" s="14"/>
      <c r="AO3144" s="14"/>
      <c r="AP3144" s="5"/>
      <c r="AQ3144" s="25"/>
      <c r="AR3144" s="25"/>
      <c r="AS3144" s="96"/>
      <c r="AT3144" s="83"/>
      <c r="AU3144" s="14"/>
      <c r="AX3144" s="83"/>
      <c r="AY3144" s="83"/>
      <c r="AZ3144" s="83"/>
      <c r="BA3144" s="83"/>
      <c r="BJ3144" s="54"/>
      <c r="BK3144" s="22"/>
      <c r="BL3144" s="24"/>
      <c r="BP3144" s="23"/>
      <c r="BQ3144" s="24"/>
      <c r="BR3144" s="22"/>
      <c r="BS3144" s="24"/>
      <c r="BT3144" s="24"/>
      <c r="BU3144" s="23"/>
      <c r="BV3144" s="26"/>
      <c r="BX3144" s="6"/>
      <c r="BY3144" s="24"/>
      <c r="BZ3144" s="109"/>
      <c r="CA3144" s="66"/>
      <c r="CB3144" s="5"/>
      <c r="CC3144" s="68"/>
      <c r="CD3144" s="67"/>
      <c r="CE3144" s="67"/>
      <c r="CF3144" s="64"/>
      <c r="CG3144" s="5"/>
      <c r="CH3144" s="69"/>
      <c r="CI3144" s="6"/>
      <c r="CJ3144" s="5"/>
      <c r="CK3144" s="25"/>
      <c r="CL3144" s="5"/>
      <c r="DN3144" s="14"/>
      <c r="DO3144" s="14"/>
      <c r="DP3144" s="5"/>
      <c r="DQ3144" s="25"/>
      <c r="DR3144" s="25"/>
      <c r="DS3144" s="96"/>
      <c r="DT3144" s="83"/>
      <c r="DU3144" s="14"/>
      <c r="DX3144" s="83"/>
      <c r="DY3144" s="83"/>
      <c r="DZ3144" s="83"/>
      <c r="EA3144" s="83"/>
      <c r="EJ3144" s="54"/>
      <c r="EK3144" s="22"/>
      <c r="EL3144" s="24"/>
      <c r="EP3144" s="23"/>
      <c r="EQ3144" s="24"/>
      <c r="ER3144" s="22"/>
      <c r="ES3144" s="24"/>
      <c r="ET3144" s="24"/>
      <c r="EU3144" s="23"/>
      <c r="EV3144" s="26"/>
      <c r="EX3144" s="6"/>
      <c r="EY3144" s="24"/>
      <c r="EZ3144" s="109"/>
      <c r="FA3144" s="66"/>
      <c r="FB3144" s="5"/>
      <c r="FC3144" s="68"/>
      <c r="FD3144" s="67"/>
      <c r="FE3144" s="67"/>
      <c r="FF3144" s="64"/>
      <c r="FG3144" s="5"/>
      <c r="FH3144" s="69"/>
      <c r="FI3144" s="6"/>
      <c r="FJ3144" s="5"/>
      <c r="FK3144" s="25"/>
      <c r="FL3144" s="5"/>
    </row>
    <row r="3145" spans="40:168">
      <c r="AN3145" s="14"/>
      <c r="AO3145" s="14"/>
      <c r="AP3145" s="5"/>
      <c r="AQ3145" s="25"/>
      <c r="AR3145" s="25"/>
      <c r="AS3145" s="96"/>
      <c r="AT3145" s="83"/>
      <c r="AU3145" s="14"/>
      <c r="AX3145" s="83"/>
      <c r="AY3145" s="83"/>
      <c r="AZ3145" s="83"/>
      <c r="BA3145" s="83"/>
      <c r="BJ3145" s="54"/>
      <c r="BK3145" s="22"/>
      <c r="BL3145" s="24"/>
      <c r="BP3145" s="23"/>
      <c r="BQ3145" s="24"/>
      <c r="BR3145" s="22"/>
      <c r="BS3145" s="24"/>
      <c r="BT3145" s="24"/>
      <c r="BU3145" s="23"/>
      <c r="BV3145" s="26"/>
      <c r="BX3145" s="6"/>
      <c r="BY3145" s="24"/>
      <c r="BZ3145" s="109"/>
      <c r="CA3145" s="66"/>
      <c r="CB3145" s="5"/>
      <c r="CC3145" s="68"/>
      <c r="CD3145" s="67"/>
      <c r="CE3145" s="67"/>
      <c r="CF3145" s="64"/>
      <c r="CG3145" s="5"/>
      <c r="CH3145" s="69"/>
      <c r="CI3145" s="6"/>
      <c r="CJ3145" s="5"/>
      <c r="CK3145" s="25"/>
      <c r="CL3145" s="5"/>
      <c r="DN3145" s="14"/>
      <c r="DO3145" s="14"/>
      <c r="DP3145" s="5"/>
      <c r="DQ3145" s="25"/>
      <c r="DR3145" s="25"/>
      <c r="DS3145" s="96"/>
      <c r="DT3145" s="83"/>
      <c r="DU3145" s="14"/>
      <c r="DX3145" s="83"/>
      <c r="DY3145" s="83"/>
      <c r="DZ3145" s="83"/>
      <c r="EA3145" s="83"/>
      <c r="EJ3145" s="54"/>
      <c r="EK3145" s="22"/>
      <c r="EL3145" s="24"/>
      <c r="EP3145" s="23"/>
      <c r="EQ3145" s="24"/>
      <c r="ER3145" s="22"/>
      <c r="ES3145" s="24"/>
      <c r="ET3145" s="24"/>
      <c r="EU3145" s="23"/>
      <c r="EV3145" s="26"/>
      <c r="EX3145" s="6"/>
      <c r="EY3145" s="24"/>
      <c r="EZ3145" s="109"/>
      <c r="FA3145" s="66"/>
      <c r="FB3145" s="5"/>
      <c r="FC3145" s="68"/>
      <c r="FD3145" s="67"/>
      <c r="FE3145" s="67"/>
      <c r="FF3145" s="64"/>
      <c r="FG3145" s="5"/>
      <c r="FH3145" s="69"/>
      <c r="FI3145" s="6"/>
      <c r="FJ3145" s="5"/>
      <c r="FK3145" s="25"/>
      <c r="FL3145" s="5"/>
    </row>
    <row r="3146" spans="40:168">
      <c r="AN3146" s="14"/>
      <c r="AO3146" s="14"/>
      <c r="AP3146" s="5"/>
      <c r="AQ3146" s="25"/>
      <c r="AR3146" s="25"/>
      <c r="AS3146" s="96"/>
      <c r="AT3146" s="83"/>
      <c r="AU3146" s="14"/>
      <c r="AX3146" s="83"/>
      <c r="AY3146" s="83"/>
      <c r="AZ3146" s="83"/>
      <c r="BA3146" s="83"/>
      <c r="BJ3146" s="54"/>
      <c r="BK3146" s="22"/>
      <c r="BL3146" s="24"/>
      <c r="BP3146" s="23"/>
      <c r="BQ3146" s="24"/>
      <c r="BR3146" s="22"/>
      <c r="BS3146" s="24"/>
      <c r="BT3146" s="24"/>
      <c r="BU3146" s="23"/>
      <c r="BV3146" s="26"/>
      <c r="BX3146" s="6"/>
      <c r="BY3146" s="24"/>
      <c r="BZ3146" s="109"/>
      <c r="CA3146" s="66"/>
      <c r="CB3146" s="5"/>
      <c r="CC3146" s="68"/>
      <c r="CD3146" s="67"/>
      <c r="CE3146" s="67"/>
      <c r="CF3146" s="64"/>
      <c r="CG3146" s="5"/>
      <c r="CH3146" s="69"/>
      <c r="CI3146" s="6"/>
      <c r="CJ3146" s="5"/>
      <c r="CK3146" s="25"/>
      <c r="CL3146" s="5"/>
      <c r="DN3146" s="14"/>
      <c r="DO3146" s="14"/>
      <c r="DP3146" s="5"/>
      <c r="DQ3146" s="25"/>
      <c r="DR3146" s="25"/>
      <c r="DS3146" s="96"/>
      <c r="DT3146" s="83"/>
      <c r="DU3146" s="14"/>
      <c r="DX3146" s="83"/>
      <c r="DY3146" s="83"/>
      <c r="DZ3146" s="83"/>
      <c r="EA3146" s="83"/>
      <c r="EJ3146" s="54"/>
      <c r="EK3146" s="22"/>
      <c r="EL3146" s="24"/>
      <c r="EP3146" s="23"/>
      <c r="EQ3146" s="24"/>
      <c r="ER3146" s="22"/>
      <c r="ES3146" s="24"/>
      <c r="ET3146" s="24"/>
      <c r="EU3146" s="23"/>
      <c r="EV3146" s="26"/>
      <c r="EX3146" s="6"/>
      <c r="EY3146" s="24"/>
      <c r="EZ3146" s="109"/>
      <c r="FA3146" s="66"/>
      <c r="FB3146" s="5"/>
      <c r="FC3146" s="68"/>
      <c r="FD3146" s="67"/>
      <c r="FE3146" s="67"/>
      <c r="FF3146" s="64"/>
      <c r="FG3146" s="5"/>
      <c r="FH3146" s="69"/>
      <c r="FI3146" s="6"/>
      <c r="FJ3146" s="5"/>
      <c r="FK3146" s="25"/>
      <c r="FL3146" s="5"/>
    </row>
    <row r="3147" spans="40:168">
      <c r="AN3147" s="14"/>
      <c r="AO3147" s="14"/>
      <c r="AP3147" s="5"/>
      <c r="AQ3147" s="25"/>
      <c r="AR3147" s="25"/>
      <c r="AS3147" s="96"/>
      <c r="AT3147" s="83"/>
      <c r="AU3147" s="14"/>
      <c r="AX3147" s="83"/>
      <c r="AY3147" s="83"/>
      <c r="AZ3147" s="83"/>
      <c r="BA3147" s="83"/>
      <c r="BJ3147" s="54"/>
      <c r="BK3147" s="22"/>
      <c r="BL3147" s="24"/>
      <c r="BP3147" s="23"/>
      <c r="BQ3147" s="24"/>
      <c r="BR3147" s="22"/>
      <c r="BS3147" s="24"/>
      <c r="BT3147" s="24"/>
      <c r="BU3147" s="23"/>
      <c r="BV3147" s="26"/>
      <c r="BX3147" s="6"/>
      <c r="BY3147" s="24"/>
      <c r="BZ3147" s="109"/>
      <c r="CA3147" s="66"/>
      <c r="CB3147" s="5"/>
      <c r="CC3147" s="68"/>
      <c r="CD3147" s="67"/>
      <c r="CE3147" s="67"/>
      <c r="CF3147" s="64"/>
      <c r="CG3147" s="5"/>
      <c r="CH3147" s="69"/>
      <c r="CI3147" s="6"/>
      <c r="CJ3147" s="5"/>
      <c r="CK3147" s="25"/>
      <c r="CL3147" s="5"/>
      <c r="DN3147" s="14"/>
      <c r="DO3147" s="14"/>
      <c r="DP3147" s="5"/>
      <c r="DQ3147" s="25"/>
      <c r="DR3147" s="25"/>
      <c r="DS3147" s="96"/>
      <c r="DT3147" s="83"/>
      <c r="DU3147" s="14"/>
      <c r="DX3147" s="83"/>
      <c r="DY3147" s="83"/>
      <c r="DZ3147" s="83"/>
      <c r="EA3147" s="83"/>
      <c r="EJ3147" s="54"/>
      <c r="EK3147" s="22"/>
      <c r="EL3147" s="24"/>
      <c r="EP3147" s="23"/>
      <c r="EQ3147" s="24"/>
      <c r="ER3147" s="22"/>
      <c r="ES3147" s="24"/>
      <c r="ET3147" s="24"/>
      <c r="EU3147" s="23"/>
      <c r="EV3147" s="26"/>
      <c r="EX3147" s="6"/>
      <c r="EY3147" s="24"/>
      <c r="EZ3147" s="109"/>
      <c r="FA3147" s="66"/>
      <c r="FB3147" s="5"/>
      <c r="FC3147" s="68"/>
      <c r="FD3147" s="67"/>
      <c r="FE3147" s="67"/>
      <c r="FF3147" s="64"/>
      <c r="FG3147" s="5"/>
      <c r="FH3147" s="69"/>
      <c r="FI3147" s="6"/>
      <c r="FJ3147" s="5"/>
      <c r="FK3147" s="25"/>
      <c r="FL3147" s="5"/>
    </row>
    <row r="3148" spans="40:168">
      <c r="AN3148" s="14"/>
      <c r="AO3148" s="14"/>
      <c r="AP3148" s="5"/>
      <c r="AQ3148" s="25"/>
      <c r="AR3148" s="25"/>
      <c r="AS3148" s="96"/>
      <c r="AT3148" s="83"/>
      <c r="AU3148" s="14"/>
      <c r="AX3148" s="83"/>
      <c r="AY3148" s="83"/>
      <c r="AZ3148" s="83"/>
      <c r="BA3148" s="83"/>
      <c r="BJ3148" s="54"/>
      <c r="BK3148" s="22"/>
      <c r="BL3148" s="24"/>
      <c r="BP3148" s="23"/>
      <c r="BQ3148" s="24"/>
      <c r="BR3148" s="22"/>
      <c r="BS3148" s="24"/>
      <c r="BT3148" s="24"/>
      <c r="BU3148" s="23"/>
      <c r="BV3148" s="26"/>
      <c r="BX3148" s="6"/>
      <c r="BY3148" s="24"/>
      <c r="BZ3148" s="109"/>
      <c r="CA3148" s="66"/>
      <c r="CB3148" s="5"/>
      <c r="CC3148" s="68"/>
      <c r="CD3148" s="67"/>
      <c r="CE3148" s="67"/>
      <c r="CF3148" s="64"/>
      <c r="CG3148" s="5"/>
      <c r="CH3148" s="69"/>
      <c r="CI3148" s="6"/>
      <c r="CJ3148" s="5"/>
      <c r="CK3148" s="25"/>
      <c r="CL3148" s="5"/>
      <c r="DN3148" s="14"/>
      <c r="DO3148" s="14"/>
      <c r="DP3148" s="5"/>
      <c r="DQ3148" s="25"/>
      <c r="DR3148" s="25"/>
      <c r="DS3148" s="96"/>
      <c r="DT3148" s="83"/>
      <c r="DU3148" s="14"/>
      <c r="DX3148" s="83"/>
      <c r="DY3148" s="83"/>
      <c r="DZ3148" s="83"/>
      <c r="EA3148" s="83"/>
      <c r="EJ3148" s="54"/>
      <c r="EK3148" s="22"/>
      <c r="EL3148" s="24"/>
      <c r="EP3148" s="23"/>
      <c r="EQ3148" s="24"/>
      <c r="ER3148" s="22"/>
      <c r="ES3148" s="24"/>
      <c r="ET3148" s="24"/>
      <c r="EU3148" s="23"/>
      <c r="EV3148" s="26"/>
      <c r="EX3148" s="6"/>
      <c r="EY3148" s="24"/>
      <c r="EZ3148" s="109"/>
      <c r="FA3148" s="66"/>
      <c r="FB3148" s="5"/>
      <c r="FC3148" s="68"/>
      <c r="FD3148" s="67"/>
      <c r="FE3148" s="67"/>
      <c r="FF3148" s="64"/>
      <c r="FG3148" s="5"/>
      <c r="FH3148" s="69"/>
      <c r="FI3148" s="6"/>
      <c r="FJ3148" s="5"/>
      <c r="FK3148" s="25"/>
      <c r="FL3148" s="5"/>
    </row>
    <row r="3149" spans="40:168">
      <c r="AN3149" s="14"/>
      <c r="AO3149" s="14"/>
      <c r="AP3149" s="5"/>
      <c r="AQ3149" s="25"/>
      <c r="AR3149" s="25"/>
      <c r="AS3149" s="96"/>
      <c r="AT3149" s="83"/>
      <c r="AU3149" s="14"/>
      <c r="AX3149" s="83"/>
      <c r="AY3149" s="83"/>
      <c r="AZ3149" s="83"/>
      <c r="BA3149" s="83"/>
      <c r="BJ3149" s="54"/>
      <c r="BK3149" s="22"/>
      <c r="BL3149" s="24"/>
      <c r="BP3149" s="23"/>
      <c r="BQ3149" s="24"/>
      <c r="BR3149" s="22"/>
      <c r="BS3149" s="24"/>
      <c r="BT3149" s="24"/>
      <c r="BU3149" s="23"/>
      <c r="BV3149" s="26"/>
      <c r="BX3149" s="6"/>
      <c r="BY3149" s="24"/>
      <c r="BZ3149" s="109"/>
      <c r="CA3149" s="66"/>
      <c r="CB3149" s="5"/>
      <c r="CC3149" s="68"/>
      <c r="CD3149" s="67"/>
      <c r="CE3149" s="67"/>
      <c r="CF3149" s="64"/>
      <c r="CG3149" s="5"/>
      <c r="CH3149" s="69"/>
      <c r="CI3149" s="6"/>
      <c r="CJ3149" s="5"/>
      <c r="CK3149" s="25"/>
      <c r="CL3149" s="5"/>
      <c r="DN3149" s="14"/>
      <c r="DO3149" s="14"/>
      <c r="DP3149" s="5"/>
      <c r="DQ3149" s="25"/>
      <c r="DR3149" s="25"/>
      <c r="DS3149" s="96"/>
      <c r="DT3149" s="83"/>
      <c r="DU3149" s="14"/>
      <c r="DX3149" s="83"/>
      <c r="DY3149" s="83"/>
      <c r="DZ3149" s="83"/>
      <c r="EA3149" s="83"/>
      <c r="EJ3149" s="54"/>
      <c r="EK3149" s="22"/>
      <c r="EL3149" s="24"/>
      <c r="EP3149" s="23"/>
      <c r="EQ3149" s="24"/>
      <c r="ER3149" s="22"/>
      <c r="ES3149" s="24"/>
      <c r="ET3149" s="24"/>
      <c r="EU3149" s="23"/>
      <c r="EV3149" s="26"/>
      <c r="EX3149" s="6"/>
      <c r="EY3149" s="24"/>
      <c r="EZ3149" s="109"/>
      <c r="FA3149" s="66"/>
      <c r="FB3149" s="5"/>
      <c r="FC3149" s="68"/>
      <c r="FD3149" s="67"/>
      <c r="FE3149" s="67"/>
      <c r="FF3149" s="64"/>
      <c r="FG3149" s="5"/>
      <c r="FH3149" s="69"/>
      <c r="FI3149" s="6"/>
      <c r="FJ3149" s="5"/>
      <c r="FK3149" s="25"/>
      <c r="FL3149" s="5"/>
    </row>
    <row r="3150" spans="40:168">
      <c r="AN3150" s="14"/>
      <c r="AO3150" s="14"/>
      <c r="AP3150" s="5"/>
      <c r="AQ3150" s="25"/>
      <c r="AR3150" s="25"/>
      <c r="AS3150" s="96"/>
      <c r="AT3150" s="83"/>
      <c r="AU3150" s="14"/>
      <c r="AX3150" s="83"/>
      <c r="AY3150" s="83"/>
      <c r="AZ3150" s="83"/>
      <c r="BA3150" s="83"/>
      <c r="BJ3150" s="54"/>
      <c r="BK3150" s="22"/>
      <c r="BL3150" s="24"/>
      <c r="BP3150" s="23"/>
      <c r="BQ3150" s="24"/>
      <c r="BR3150" s="22"/>
      <c r="BS3150" s="24"/>
      <c r="BT3150" s="24"/>
      <c r="BU3150" s="23"/>
      <c r="BV3150" s="26"/>
      <c r="BX3150" s="6"/>
      <c r="BY3150" s="24"/>
      <c r="BZ3150" s="109"/>
      <c r="CA3150" s="66"/>
      <c r="CB3150" s="5"/>
      <c r="CC3150" s="68"/>
      <c r="CD3150" s="67"/>
      <c r="CE3150" s="67"/>
      <c r="CF3150" s="64"/>
      <c r="CG3150" s="5"/>
      <c r="CH3150" s="69"/>
      <c r="CI3150" s="6"/>
      <c r="CJ3150" s="5"/>
      <c r="CK3150" s="25"/>
      <c r="CL3150" s="5"/>
      <c r="DN3150" s="14"/>
      <c r="DO3150" s="14"/>
      <c r="DP3150" s="5"/>
      <c r="DQ3150" s="25"/>
      <c r="DR3150" s="25"/>
      <c r="DS3150" s="96"/>
      <c r="DT3150" s="83"/>
      <c r="DU3150" s="14"/>
      <c r="DX3150" s="83"/>
      <c r="DY3150" s="83"/>
      <c r="DZ3150" s="83"/>
      <c r="EA3150" s="83"/>
      <c r="EJ3150" s="54"/>
      <c r="EK3150" s="22"/>
      <c r="EL3150" s="24"/>
      <c r="EP3150" s="23"/>
      <c r="EQ3150" s="24"/>
      <c r="ER3150" s="22"/>
      <c r="ES3150" s="24"/>
      <c r="ET3150" s="24"/>
      <c r="EU3150" s="23"/>
      <c r="EV3150" s="26"/>
      <c r="EX3150" s="6"/>
      <c r="EY3150" s="24"/>
      <c r="EZ3150" s="109"/>
      <c r="FA3150" s="66"/>
      <c r="FB3150" s="5"/>
      <c r="FC3150" s="68"/>
      <c r="FD3150" s="67"/>
      <c r="FE3150" s="67"/>
      <c r="FF3150" s="64"/>
      <c r="FG3150" s="5"/>
      <c r="FH3150" s="69"/>
      <c r="FI3150" s="6"/>
      <c r="FJ3150" s="5"/>
      <c r="FK3150" s="25"/>
      <c r="FL3150" s="5"/>
    </row>
    <row r="3151" spans="40:168">
      <c r="AN3151" s="14"/>
      <c r="AO3151" s="14"/>
      <c r="AP3151" s="5"/>
      <c r="AQ3151" s="25"/>
      <c r="AR3151" s="25"/>
      <c r="AS3151" s="96"/>
      <c r="AT3151" s="83"/>
      <c r="AU3151" s="14"/>
      <c r="AX3151" s="83"/>
      <c r="AY3151" s="83"/>
      <c r="AZ3151" s="83"/>
      <c r="BA3151" s="83"/>
      <c r="BJ3151" s="54"/>
      <c r="BK3151" s="22"/>
      <c r="BL3151" s="24"/>
      <c r="BP3151" s="23"/>
      <c r="BQ3151" s="24"/>
      <c r="BR3151" s="22"/>
      <c r="BS3151" s="24"/>
      <c r="BT3151" s="24"/>
      <c r="BU3151" s="23"/>
      <c r="BV3151" s="26"/>
      <c r="BX3151" s="6"/>
      <c r="BY3151" s="24"/>
      <c r="BZ3151" s="109"/>
      <c r="CA3151" s="66"/>
      <c r="CB3151" s="5"/>
      <c r="CC3151" s="68"/>
      <c r="CD3151" s="67"/>
      <c r="CE3151" s="67"/>
      <c r="CF3151" s="64"/>
      <c r="CG3151" s="5"/>
      <c r="CH3151" s="69"/>
      <c r="CI3151" s="6"/>
      <c r="CJ3151" s="5"/>
      <c r="CK3151" s="25"/>
      <c r="CL3151" s="5"/>
      <c r="DN3151" s="14"/>
      <c r="DO3151" s="14"/>
      <c r="DP3151" s="5"/>
      <c r="DQ3151" s="25"/>
      <c r="DR3151" s="25"/>
      <c r="DS3151" s="96"/>
      <c r="DT3151" s="83"/>
      <c r="DU3151" s="14"/>
      <c r="DX3151" s="83"/>
      <c r="DY3151" s="83"/>
      <c r="DZ3151" s="83"/>
      <c r="EA3151" s="83"/>
      <c r="EJ3151" s="54"/>
      <c r="EK3151" s="22"/>
      <c r="EL3151" s="24"/>
      <c r="EP3151" s="23"/>
      <c r="EQ3151" s="24"/>
      <c r="ER3151" s="22"/>
      <c r="ES3151" s="24"/>
      <c r="ET3151" s="24"/>
      <c r="EU3151" s="23"/>
      <c r="EV3151" s="26"/>
      <c r="EX3151" s="6"/>
      <c r="EY3151" s="24"/>
      <c r="EZ3151" s="109"/>
      <c r="FA3151" s="66"/>
      <c r="FB3151" s="5"/>
      <c r="FC3151" s="68"/>
      <c r="FD3151" s="67"/>
      <c r="FE3151" s="67"/>
      <c r="FF3151" s="64"/>
      <c r="FG3151" s="5"/>
      <c r="FH3151" s="69"/>
      <c r="FI3151" s="6"/>
      <c r="FJ3151" s="5"/>
      <c r="FK3151" s="25"/>
      <c r="FL3151" s="5"/>
    </row>
    <row r="3152" spans="40:168">
      <c r="AN3152" s="14"/>
      <c r="AO3152" s="14"/>
      <c r="AP3152" s="5"/>
      <c r="AQ3152" s="25"/>
      <c r="AR3152" s="25"/>
      <c r="AS3152" s="96"/>
      <c r="AT3152" s="83"/>
      <c r="AU3152" s="14"/>
      <c r="AX3152" s="83"/>
      <c r="AY3152" s="83"/>
      <c r="AZ3152" s="83"/>
      <c r="BA3152" s="83"/>
      <c r="BJ3152" s="54"/>
      <c r="BK3152" s="22"/>
      <c r="BL3152" s="24"/>
      <c r="BP3152" s="23"/>
      <c r="BQ3152" s="24"/>
      <c r="BR3152" s="22"/>
      <c r="BS3152" s="24"/>
      <c r="BT3152" s="24"/>
      <c r="BU3152" s="23"/>
      <c r="BV3152" s="26"/>
      <c r="BX3152" s="6"/>
      <c r="BY3152" s="24"/>
      <c r="BZ3152" s="109"/>
      <c r="CA3152" s="66"/>
      <c r="CB3152" s="5"/>
      <c r="CC3152" s="68"/>
      <c r="CD3152" s="67"/>
      <c r="CE3152" s="67"/>
      <c r="CF3152" s="64"/>
      <c r="CG3152" s="5"/>
      <c r="CH3152" s="69"/>
      <c r="CI3152" s="6"/>
      <c r="CJ3152" s="5"/>
      <c r="CK3152" s="25"/>
      <c r="CL3152" s="5"/>
      <c r="DN3152" s="14"/>
      <c r="DO3152" s="14"/>
      <c r="DP3152" s="5"/>
      <c r="DQ3152" s="25"/>
      <c r="DR3152" s="25"/>
      <c r="DS3152" s="96"/>
      <c r="DT3152" s="83"/>
      <c r="DU3152" s="14"/>
      <c r="DX3152" s="83"/>
      <c r="DY3152" s="83"/>
      <c r="DZ3152" s="83"/>
      <c r="EA3152" s="83"/>
      <c r="EJ3152" s="54"/>
      <c r="EK3152" s="22"/>
      <c r="EL3152" s="24"/>
      <c r="EP3152" s="23"/>
      <c r="EQ3152" s="24"/>
      <c r="ER3152" s="22"/>
      <c r="ES3152" s="24"/>
      <c r="ET3152" s="24"/>
      <c r="EU3152" s="23"/>
      <c r="EV3152" s="26"/>
      <c r="EX3152" s="6"/>
      <c r="EY3152" s="24"/>
      <c r="EZ3152" s="109"/>
      <c r="FA3152" s="66"/>
      <c r="FB3152" s="5"/>
      <c r="FC3152" s="68"/>
      <c r="FD3152" s="67"/>
      <c r="FE3152" s="67"/>
      <c r="FF3152" s="64"/>
      <c r="FG3152" s="5"/>
      <c r="FH3152" s="69"/>
      <c r="FI3152" s="6"/>
      <c r="FJ3152" s="5"/>
      <c r="FK3152" s="25"/>
      <c r="FL3152" s="5"/>
    </row>
    <row r="3153" spans="40:168">
      <c r="AN3153" s="14"/>
      <c r="AO3153" s="14"/>
      <c r="AP3153" s="5"/>
      <c r="AQ3153" s="25"/>
      <c r="AR3153" s="25"/>
      <c r="AS3153" s="96"/>
      <c r="AT3153" s="83"/>
      <c r="AU3153" s="14"/>
      <c r="AX3153" s="83"/>
      <c r="AY3153" s="83"/>
      <c r="AZ3153" s="83"/>
      <c r="BA3153" s="83"/>
      <c r="BJ3153" s="54"/>
      <c r="BK3153" s="22"/>
      <c r="BL3153" s="24"/>
      <c r="BP3153" s="23"/>
      <c r="BQ3153" s="24"/>
      <c r="BR3153" s="22"/>
      <c r="BS3153" s="24"/>
      <c r="BT3153" s="24"/>
      <c r="BU3153" s="23"/>
      <c r="BV3153" s="26"/>
      <c r="BX3153" s="6"/>
      <c r="BY3153" s="24"/>
      <c r="BZ3153" s="109"/>
      <c r="CA3153" s="66"/>
      <c r="CB3153" s="5"/>
      <c r="CC3153" s="68"/>
      <c r="CD3153" s="67"/>
      <c r="CE3153" s="67"/>
      <c r="CF3153" s="64"/>
      <c r="CG3153" s="5"/>
      <c r="CH3153" s="69"/>
      <c r="CI3153" s="6"/>
      <c r="CJ3153" s="5"/>
      <c r="CK3153" s="25"/>
      <c r="CL3153" s="5"/>
      <c r="DN3153" s="14"/>
      <c r="DO3153" s="14"/>
      <c r="DP3153" s="5"/>
      <c r="DQ3153" s="25"/>
      <c r="DR3153" s="25"/>
      <c r="DS3153" s="96"/>
      <c r="DT3153" s="83"/>
      <c r="DU3153" s="14"/>
      <c r="DX3153" s="83"/>
      <c r="DY3153" s="83"/>
      <c r="DZ3153" s="83"/>
      <c r="EA3153" s="83"/>
      <c r="EJ3153" s="54"/>
      <c r="EK3153" s="22"/>
      <c r="EL3153" s="24"/>
      <c r="EP3153" s="23"/>
      <c r="EQ3153" s="24"/>
      <c r="ER3153" s="22"/>
      <c r="ES3153" s="24"/>
      <c r="ET3153" s="24"/>
      <c r="EU3153" s="23"/>
      <c r="EV3153" s="26"/>
      <c r="EX3153" s="6"/>
      <c r="EY3153" s="24"/>
      <c r="EZ3153" s="109"/>
      <c r="FA3153" s="66"/>
      <c r="FB3153" s="5"/>
      <c r="FC3153" s="68"/>
      <c r="FD3153" s="67"/>
      <c r="FE3153" s="67"/>
      <c r="FF3153" s="64"/>
      <c r="FG3153" s="5"/>
      <c r="FH3153" s="69"/>
      <c r="FI3153" s="6"/>
      <c r="FJ3153" s="5"/>
      <c r="FK3153" s="25"/>
      <c r="FL3153" s="5"/>
    </row>
    <row r="3154" spans="40:168">
      <c r="AN3154" s="14"/>
      <c r="AO3154" s="14"/>
      <c r="AP3154" s="5"/>
      <c r="AQ3154" s="25"/>
      <c r="AR3154" s="25"/>
      <c r="AS3154" s="96"/>
      <c r="AT3154" s="83"/>
      <c r="AU3154" s="14"/>
      <c r="AX3154" s="83"/>
      <c r="AY3154" s="83"/>
      <c r="AZ3154" s="83"/>
      <c r="BA3154" s="83"/>
      <c r="BJ3154" s="54"/>
      <c r="BK3154" s="22"/>
      <c r="BL3154" s="24"/>
      <c r="BP3154" s="23"/>
      <c r="BQ3154" s="24"/>
      <c r="BR3154" s="22"/>
      <c r="BS3154" s="24"/>
      <c r="BT3154" s="24"/>
      <c r="BU3154" s="23"/>
      <c r="BV3154" s="26"/>
      <c r="BX3154" s="6"/>
      <c r="BY3154" s="24"/>
      <c r="BZ3154" s="109"/>
      <c r="CA3154" s="66"/>
      <c r="CB3154" s="5"/>
      <c r="CC3154" s="68"/>
      <c r="CD3154" s="67"/>
      <c r="CE3154" s="67"/>
      <c r="CF3154" s="64"/>
      <c r="CG3154" s="5"/>
      <c r="CH3154" s="69"/>
      <c r="CI3154" s="6"/>
      <c r="CJ3154" s="5"/>
      <c r="CK3154" s="25"/>
      <c r="CL3154" s="5"/>
      <c r="DN3154" s="14"/>
      <c r="DO3154" s="14"/>
      <c r="DP3154" s="5"/>
      <c r="DQ3154" s="25"/>
      <c r="DR3154" s="25"/>
      <c r="DS3154" s="96"/>
      <c r="DT3154" s="83"/>
      <c r="DU3154" s="14"/>
      <c r="DX3154" s="83"/>
      <c r="DY3154" s="83"/>
      <c r="DZ3154" s="83"/>
      <c r="EA3154" s="83"/>
      <c r="EJ3154" s="54"/>
      <c r="EK3154" s="22"/>
      <c r="EL3154" s="24"/>
      <c r="EP3154" s="23"/>
      <c r="EQ3154" s="24"/>
      <c r="ER3154" s="22"/>
      <c r="ES3154" s="24"/>
      <c r="ET3154" s="24"/>
      <c r="EU3154" s="23"/>
      <c r="EV3154" s="26"/>
      <c r="EX3154" s="6"/>
      <c r="EY3154" s="24"/>
      <c r="EZ3154" s="109"/>
      <c r="FA3154" s="66"/>
      <c r="FB3154" s="5"/>
      <c r="FC3154" s="68"/>
      <c r="FD3154" s="67"/>
      <c r="FE3154" s="67"/>
      <c r="FF3154" s="64"/>
      <c r="FG3154" s="5"/>
      <c r="FH3154" s="69"/>
      <c r="FI3154" s="6"/>
      <c r="FJ3154" s="5"/>
      <c r="FK3154" s="25"/>
      <c r="FL3154" s="5"/>
    </row>
    <row r="3155" spans="40:168">
      <c r="AN3155" s="14"/>
      <c r="AO3155" s="14"/>
      <c r="AP3155" s="5"/>
      <c r="AQ3155" s="25"/>
      <c r="AR3155" s="25"/>
      <c r="AS3155" s="96"/>
      <c r="AT3155" s="83"/>
      <c r="AU3155" s="14"/>
      <c r="AX3155" s="83"/>
      <c r="AY3155" s="83"/>
      <c r="AZ3155" s="83"/>
      <c r="BA3155" s="83"/>
      <c r="BJ3155" s="54"/>
      <c r="BK3155" s="22"/>
      <c r="BL3155" s="24"/>
      <c r="BP3155" s="23"/>
      <c r="BQ3155" s="24"/>
      <c r="BR3155" s="22"/>
      <c r="BS3155" s="24"/>
      <c r="BT3155" s="24"/>
      <c r="BU3155" s="23"/>
      <c r="BV3155" s="26"/>
      <c r="BX3155" s="6"/>
      <c r="BY3155" s="24"/>
      <c r="BZ3155" s="109"/>
      <c r="CA3155" s="66"/>
      <c r="CB3155" s="5"/>
      <c r="CC3155" s="68"/>
      <c r="CD3155" s="67"/>
      <c r="CE3155" s="67"/>
      <c r="CF3155" s="64"/>
      <c r="CG3155" s="5"/>
      <c r="CH3155" s="69"/>
      <c r="CI3155" s="6"/>
      <c r="CJ3155" s="5"/>
      <c r="CK3155" s="25"/>
      <c r="CL3155" s="5"/>
      <c r="DN3155" s="14"/>
      <c r="DO3155" s="14"/>
      <c r="DP3155" s="5"/>
      <c r="DQ3155" s="25"/>
      <c r="DR3155" s="25"/>
      <c r="DS3155" s="96"/>
      <c r="DT3155" s="83"/>
      <c r="DU3155" s="14"/>
      <c r="DX3155" s="83"/>
      <c r="DY3155" s="83"/>
      <c r="DZ3155" s="83"/>
      <c r="EA3155" s="83"/>
      <c r="EJ3155" s="54"/>
      <c r="EK3155" s="22"/>
      <c r="EL3155" s="24"/>
      <c r="EP3155" s="23"/>
      <c r="EQ3155" s="24"/>
      <c r="ER3155" s="22"/>
      <c r="ES3155" s="24"/>
      <c r="ET3155" s="24"/>
      <c r="EU3155" s="23"/>
      <c r="EV3155" s="26"/>
      <c r="EX3155" s="6"/>
      <c r="EY3155" s="24"/>
      <c r="EZ3155" s="109"/>
      <c r="FA3155" s="66"/>
      <c r="FB3155" s="5"/>
      <c r="FC3155" s="68"/>
      <c r="FD3155" s="67"/>
      <c r="FE3155" s="67"/>
      <c r="FF3155" s="64"/>
      <c r="FG3155" s="5"/>
      <c r="FH3155" s="69"/>
      <c r="FI3155" s="6"/>
      <c r="FJ3155" s="5"/>
      <c r="FK3155" s="25"/>
      <c r="FL3155" s="5"/>
    </row>
    <row r="3156" spans="40:168">
      <c r="AN3156" s="14"/>
      <c r="AO3156" s="14"/>
      <c r="AP3156" s="5"/>
      <c r="AQ3156" s="25"/>
      <c r="AR3156" s="25"/>
      <c r="AS3156" s="96"/>
      <c r="AT3156" s="83"/>
      <c r="AU3156" s="14"/>
      <c r="AX3156" s="83"/>
      <c r="AY3156" s="83"/>
      <c r="AZ3156" s="83"/>
      <c r="BA3156" s="83"/>
      <c r="BJ3156" s="54"/>
      <c r="BK3156" s="22"/>
      <c r="BL3156" s="24"/>
      <c r="BP3156" s="23"/>
      <c r="BQ3156" s="24"/>
      <c r="BR3156" s="22"/>
      <c r="BS3156" s="24"/>
      <c r="BT3156" s="24"/>
      <c r="BU3156" s="23"/>
      <c r="BV3156" s="26"/>
      <c r="BX3156" s="6"/>
      <c r="BY3156" s="24"/>
      <c r="BZ3156" s="109"/>
      <c r="CA3156" s="66"/>
      <c r="CB3156" s="5"/>
      <c r="CC3156" s="68"/>
      <c r="CD3156" s="67"/>
      <c r="CE3156" s="67"/>
      <c r="CF3156" s="64"/>
      <c r="CG3156" s="5"/>
      <c r="CH3156" s="69"/>
      <c r="CI3156" s="6"/>
      <c r="CJ3156" s="5"/>
      <c r="CK3156" s="25"/>
      <c r="CL3156" s="5"/>
      <c r="DN3156" s="14"/>
      <c r="DO3156" s="14"/>
      <c r="DP3156" s="5"/>
      <c r="DQ3156" s="25"/>
      <c r="DR3156" s="25"/>
      <c r="DS3156" s="96"/>
      <c r="DT3156" s="83"/>
      <c r="DU3156" s="14"/>
      <c r="DX3156" s="83"/>
      <c r="DY3156" s="83"/>
      <c r="DZ3156" s="83"/>
      <c r="EA3156" s="83"/>
      <c r="EJ3156" s="54"/>
      <c r="EK3156" s="22"/>
      <c r="EL3156" s="24"/>
      <c r="EP3156" s="23"/>
      <c r="EQ3156" s="24"/>
      <c r="ER3156" s="22"/>
      <c r="ES3156" s="24"/>
      <c r="ET3156" s="24"/>
      <c r="EU3156" s="23"/>
      <c r="EV3156" s="26"/>
      <c r="EX3156" s="6"/>
      <c r="EY3156" s="24"/>
      <c r="EZ3156" s="109"/>
      <c r="FA3156" s="66"/>
      <c r="FB3156" s="5"/>
      <c r="FC3156" s="68"/>
      <c r="FD3156" s="67"/>
      <c r="FE3156" s="67"/>
      <c r="FF3156" s="64"/>
      <c r="FG3156" s="5"/>
      <c r="FH3156" s="69"/>
      <c r="FI3156" s="6"/>
      <c r="FJ3156" s="5"/>
      <c r="FK3156" s="25"/>
      <c r="FL3156" s="5"/>
    </row>
    <row r="3157" spans="40:168">
      <c r="AN3157" s="14"/>
      <c r="AO3157" s="14"/>
      <c r="AP3157" s="5"/>
      <c r="AQ3157" s="25"/>
      <c r="AR3157" s="25"/>
      <c r="AS3157" s="96"/>
      <c r="AT3157" s="83"/>
      <c r="AU3157" s="14"/>
      <c r="AX3157" s="83"/>
      <c r="AY3157" s="83"/>
      <c r="AZ3157" s="83"/>
      <c r="BA3157" s="83"/>
      <c r="BJ3157" s="54"/>
      <c r="BK3157" s="22"/>
      <c r="BL3157" s="24"/>
      <c r="BP3157" s="23"/>
      <c r="BQ3157" s="24"/>
      <c r="BR3157" s="22"/>
      <c r="BS3157" s="24"/>
      <c r="BT3157" s="24"/>
      <c r="BU3157" s="23"/>
      <c r="BV3157" s="26"/>
      <c r="BX3157" s="6"/>
      <c r="BY3157" s="24"/>
      <c r="BZ3157" s="109"/>
      <c r="CA3157" s="66"/>
      <c r="CB3157" s="5"/>
      <c r="CC3157" s="68"/>
      <c r="CD3157" s="67"/>
      <c r="CE3157" s="67"/>
      <c r="CF3157" s="64"/>
      <c r="CG3157" s="5"/>
      <c r="CH3157" s="69"/>
      <c r="CI3157" s="6"/>
      <c r="CJ3157" s="5"/>
      <c r="CK3157" s="25"/>
      <c r="CL3157" s="5"/>
      <c r="DN3157" s="14"/>
      <c r="DO3157" s="14"/>
      <c r="DP3157" s="5"/>
      <c r="DQ3157" s="25"/>
      <c r="DR3157" s="25"/>
      <c r="DS3157" s="96"/>
      <c r="DT3157" s="83"/>
      <c r="DU3157" s="14"/>
      <c r="DX3157" s="83"/>
      <c r="DY3157" s="83"/>
      <c r="DZ3157" s="83"/>
      <c r="EA3157" s="83"/>
      <c r="EJ3157" s="54"/>
      <c r="EK3157" s="22"/>
      <c r="EL3157" s="24"/>
      <c r="EP3157" s="23"/>
      <c r="EQ3157" s="24"/>
      <c r="ER3157" s="22"/>
      <c r="ES3157" s="24"/>
      <c r="ET3157" s="24"/>
      <c r="EU3157" s="23"/>
      <c r="EV3157" s="26"/>
      <c r="EX3157" s="6"/>
      <c r="EY3157" s="24"/>
      <c r="EZ3157" s="109"/>
      <c r="FA3157" s="66"/>
      <c r="FB3157" s="5"/>
      <c r="FC3157" s="68"/>
      <c r="FD3157" s="67"/>
      <c r="FE3157" s="67"/>
      <c r="FF3157" s="64"/>
      <c r="FG3157" s="5"/>
      <c r="FH3157" s="69"/>
      <c r="FI3157" s="6"/>
      <c r="FJ3157" s="5"/>
      <c r="FK3157" s="25"/>
      <c r="FL3157" s="5"/>
    </row>
    <row r="3158" spans="40:168">
      <c r="AN3158" s="14"/>
      <c r="AO3158" s="14"/>
      <c r="AP3158" s="5"/>
      <c r="AQ3158" s="25"/>
      <c r="AR3158" s="25"/>
      <c r="AS3158" s="96"/>
      <c r="AT3158" s="83"/>
      <c r="AU3158" s="14"/>
      <c r="AX3158" s="83"/>
      <c r="AY3158" s="83"/>
      <c r="AZ3158" s="83"/>
      <c r="BA3158" s="83"/>
      <c r="BJ3158" s="54"/>
      <c r="BK3158" s="22"/>
      <c r="BL3158" s="24"/>
      <c r="BP3158" s="23"/>
      <c r="BQ3158" s="24"/>
      <c r="BR3158" s="22"/>
      <c r="BS3158" s="24"/>
      <c r="BT3158" s="24"/>
      <c r="BU3158" s="23"/>
      <c r="BV3158" s="26"/>
      <c r="BX3158" s="6"/>
      <c r="BY3158" s="24"/>
      <c r="BZ3158" s="109"/>
      <c r="CA3158" s="66"/>
      <c r="CB3158" s="5"/>
      <c r="CC3158" s="68"/>
      <c r="CD3158" s="67"/>
      <c r="CE3158" s="67"/>
      <c r="CF3158" s="64"/>
      <c r="CG3158" s="5"/>
      <c r="CH3158" s="69"/>
      <c r="CI3158" s="6"/>
      <c r="CJ3158" s="5"/>
      <c r="CK3158" s="25"/>
      <c r="CL3158" s="5"/>
      <c r="DN3158" s="14"/>
      <c r="DO3158" s="14"/>
      <c r="DP3158" s="5"/>
      <c r="DQ3158" s="25"/>
      <c r="DR3158" s="25"/>
      <c r="DS3158" s="96"/>
      <c r="DT3158" s="83"/>
      <c r="DU3158" s="14"/>
      <c r="DX3158" s="83"/>
      <c r="DY3158" s="83"/>
      <c r="DZ3158" s="83"/>
      <c r="EA3158" s="83"/>
      <c r="EJ3158" s="54"/>
      <c r="EK3158" s="22"/>
      <c r="EL3158" s="24"/>
      <c r="EP3158" s="23"/>
      <c r="EQ3158" s="24"/>
      <c r="ER3158" s="22"/>
      <c r="ES3158" s="24"/>
      <c r="ET3158" s="24"/>
      <c r="EU3158" s="23"/>
      <c r="EV3158" s="26"/>
      <c r="EX3158" s="6"/>
      <c r="EY3158" s="24"/>
      <c r="EZ3158" s="109"/>
      <c r="FA3158" s="66"/>
      <c r="FB3158" s="5"/>
      <c r="FC3158" s="68"/>
      <c r="FD3158" s="67"/>
      <c r="FE3158" s="67"/>
      <c r="FF3158" s="64"/>
      <c r="FG3158" s="5"/>
      <c r="FH3158" s="69"/>
      <c r="FI3158" s="6"/>
      <c r="FJ3158" s="5"/>
      <c r="FK3158" s="25"/>
      <c r="FL3158" s="5"/>
    </row>
    <row r="3159" spans="40:168">
      <c r="AN3159" s="14"/>
      <c r="AO3159" s="14"/>
      <c r="AP3159" s="5"/>
      <c r="AQ3159" s="25"/>
      <c r="AR3159" s="25"/>
      <c r="AS3159" s="96"/>
      <c r="AT3159" s="83"/>
      <c r="AU3159" s="14"/>
      <c r="AX3159" s="83"/>
      <c r="AY3159" s="83"/>
      <c r="AZ3159" s="83"/>
      <c r="BA3159" s="83"/>
      <c r="BJ3159" s="54"/>
      <c r="BK3159" s="22"/>
      <c r="BL3159" s="24"/>
      <c r="BP3159" s="23"/>
      <c r="BQ3159" s="24"/>
      <c r="BR3159" s="22"/>
      <c r="BS3159" s="24"/>
      <c r="BT3159" s="24"/>
      <c r="BU3159" s="23"/>
      <c r="BV3159" s="26"/>
      <c r="BX3159" s="6"/>
      <c r="BY3159" s="24"/>
      <c r="BZ3159" s="109"/>
      <c r="CA3159" s="66"/>
      <c r="CB3159" s="5"/>
      <c r="CC3159" s="68"/>
      <c r="CD3159" s="67"/>
      <c r="CE3159" s="67"/>
      <c r="CF3159" s="64"/>
      <c r="CG3159" s="5"/>
      <c r="CH3159" s="69"/>
      <c r="CI3159" s="6"/>
      <c r="CJ3159" s="5"/>
      <c r="CK3159" s="25"/>
      <c r="CL3159" s="5"/>
      <c r="DN3159" s="14"/>
      <c r="DO3159" s="14"/>
      <c r="DP3159" s="5"/>
      <c r="DQ3159" s="25"/>
      <c r="DR3159" s="25"/>
      <c r="DS3159" s="96"/>
      <c r="DT3159" s="83"/>
      <c r="DU3159" s="14"/>
      <c r="DX3159" s="83"/>
      <c r="DY3159" s="83"/>
      <c r="DZ3159" s="83"/>
      <c r="EA3159" s="83"/>
      <c r="EJ3159" s="54"/>
      <c r="EK3159" s="22"/>
      <c r="EL3159" s="24"/>
      <c r="EP3159" s="23"/>
      <c r="EQ3159" s="24"/>
      <c r="ER3159" s="22"/>
      <c r="ES3159" s="24"/>
      <c r="ET3159" s="24"/>
      <c r="EU3159" s="23"/>
      <c r="EV3159" s="26"/>
      <c r="EX3159" s="6"/>
      <c r="EY3159" s="24"/>
      <c r="EZ3159" s="109"/>
      <c r="FA3159" s="66"/>
      <c r="FB3159" s="5"/>
      <c r="FC3159" s="68"/>
      <c r="FD3159" s="67"/>
      <c r="FE3159" s="67"/>
      <c r="FF3159" s="64"/>
      <c r="FG3159" s="5"/>
      <c r="FH3159" s="69"/>
      <c r="FI3159" s="6"/>
      <c r="FJ3159" s="5"/>
      <c r="FK3159" s="25"/>
      <c r="FL3159" s="5"/>
    </row>
    <row r="3160" spans="40:168">
      <c r="AN3160" s="14"/>
      <c r="AO3160" s="14"/>
      <c r="AP3160" s="5"/>
      <c r="AQ3160" s="25"/>
      <c r="AR3160" s="25"/>
      <c r="AS3160" s="96"/>
      <c r="AT3160" s="83"/>
      <c r="AU3160" s="14"/>
      <c r="AX3160" s="83"/>
      <c r="AY3160" s="83"/>
      <c r="AZ3160" s="83"/>
      <c r="BA3160" s="83"/>
      <c r="BJ3160" s="54"/>
      <c r="BK3160" s="22"/>
      <c r="BL3160" s="24"/>
      <c r="BP3160" s="23"/>
      <c r="BQ3160" s="24"/>
      <c r="BR3160" s="22"/>
      <c r="BS3160" s="24"/>
      <c r="BT3160" s="24"/>
      <c r="BU3160" s="23"/>
      <c r="BV3160" s="26"/>
      <c r="BX3160" s="6"/>
      <c r="BY3160" s="24"/>
      <c r="BZ3160" s="109"/>
      <c r="CA3160" s="66"/>
      <c r="CB3160" s="5"/>
      <c r="CC3160" s="68"/>
      <c r="CD3160" s="67"/>
      <c r="CE3160" s="67"/>
      <c r="CF3160" s="64"/>
      <c r="CG3160" s="5"/>
      <c r="CH3160" s="69"/>
      <c r="CI3160" s="6"/>
      <c r="CJ3160" s="5"/>
      <c r="CK3160" s="25"/>
      <c r="CL3160" s="5"/>
      <c r="DN3160" s="14"/>
      <c r="DO3160" s="14"/>
      <c r="DP3160" s="5"/>
      <c r="DQ3160" s="25"/>
      <c r="DR3160" s="25"/>
      <c r="DS3160" s="96"/>
      <c r="DT3160" s="83"/>
      <c r="DU3160" s="14"/>
      <c r="DX3160" s="83"/>
      <c r="DY3160" s="83"/>
      <c r="DZ3160" s="83"/>
      <c r="EA3160" s="83"/>
      <c r="EJ3160" s="54"/>
      <c r="EK3160" s="22"/>
      <c r="EL3160" s="24"/>
      <c r="EP3160" s="23"/>
      <c r="EQ3160" s="24"/>
      <c r="ER3160" s="22"/>
      <c r="ES3160" s="24"/>
      <c r="ET3160" s="24"/>
      <c r="EU3160" s="23"/>
      <c r="EV3160" s="26"/>
      <c r="EX3160" s="6"/>
      <c r="EY3160" s="24"/>
      <c r="EZ3160" s="109"/>
      <c r="FA3160" s="66"/>
      <c r="FB3160" s="5"/>
      <c r="FC3160" s="68"/>
      <c r="FD3160" s="67"/>
      <c r="FE3160" s="67"/>
      <c r="FF3160" s="64"/>
      <c r="FG3160" s="5"/>
      <c r="FH3160" s="69"/>
      <c r="FI3160" s="6"/>
      <c r="FJ3160" s="5"/>
      <c r="FK3160" s="25"/>
      <c r="FL3160" s="5"/>
    </row>
    <row r="3161" spans="40:168">
      <c r="AN3161" s="14"/>
      <c r="AO3161" s="14"/>
      <c r="AP3161" s="5"/>
      <c r="AQ3161" s="25"/>
      <c r="AR3161" s="25"/>
      <c r="AS3161" s="96"/>
      <c r="AT3161" s="83"/>
      <c r="AU3161" s="14"/>
      <c r="AX3161" s="83"/>
      <c r="AY3161" s="83"/>
      <c r="AZ3161" s="83"/>
      <c r="BA3161" s="83"/>
      <c r="BJ3161" s="54"/>
      <c r="BK3161" s="22"/>
      <c r="BL3161" s="24"/>
      <c r="BP3161" s="23"/>
      <c r="BQ3161" s="24"/>
      <c r="BR3161" s="22"/>
      <c r="BS3161" s="24"/>
      <c r="BT3161" s="24"/>
      <c r="BU3161" s="23"/>
      <c r="BV3161" s="26"/>
      <c r="BX3161" s="6"/>
      <c r="BY3161" s="24"/>
      <c r="BZ3161" s="109"/>
      <c r="CA3161" s="66"/>
      <c r="CB3161" s="5"/>
      <c r="CC3161" s="68"/>
      <c r="CD3161" s="67"/>
      <c r="CE3161" s="67"/>
      <c r="CF3161" s="64"/>
      <c r="CG3161" s="5"/>
      <c r="CH3161" s="69"/>
      <c r="CI3161" s="6"/>
      <c r="CJ3161" s="5"/>
      <c r="CK3161" s="25"/>
      <c r="CL3161" s="5"/>
      <c r="DN3161" s="14"/>
      <c r="DO3161" s="14"/>
      <c r="DP3161" s="5"/>
      <c r="DQ3161" s="25"/>
      <c r="DR3161" s="25"/>
      <c r="DS3161" s="96"/>
      <c r="DT3161" s="83"/>
      <c r="DU3161" s="14"/>
      <c r="DX3161" s="83"/>
      <c r="DY3161" s="83"/>
      <c r="DZ3161" s="83"/>
      <c r="EA3161" s="83"/>
      <c r="EJ3161" s="54"/>
      <c r="EK3161" s="22"/>
      <c r="EL3161" s="24"/>
      <c r="EP3161" s="23"/>
      <c r="EQ3161" s="24"/>
      <c r="ER3161" s="22"/>
      <c r="ES3161" s="24"/>
      <c r="ET3161" s="24"/>
      <c r="EU3161" s="23"/>
      <c r="EV3161" s="26"/>
      <c r="EX3161" s="6"/>
      <c r="EY3161" s="24"/>
      <c r="EZ3161" s="109"/>
      <c r="FA3161" s="66"/>
      <c r="FB3161" s="5"/>
      <c r="FC3161" s="68"/>
      <c r="FD3161" s="67"/>
      <c r="FE3161" s="67"/>
      <c r="FF3161" s="64"/>
      <c r="FG3161" s="5"/>
      <c r="FH3161" s="69"/>
      <c r="FI3161" s="6"/>
      <c r="FJ3161" s="5"/>
      <c r="FK3161" s="25"/>
      <c r="FL3161" s="5"/>
    </row>
    <row r="3162" spans="40:168">
      <c r="AN3162" s="14"/>
      <c r="AO3162" s="14"/>
      <c r="AP3162" s="5"/>
      <c r="AQ3162" s="25"/>
      <c r="AR3162" s="25"/>
      <c r="AS3162" s="96"/>
      <c r="AT3162" s="83"/>
      <c r="AU3162" s="14"/>
      <c r="AX3162" s="83"/>
      <c r="AY3162" s="83"/>
      <c r="AZ3162" s="83"/>
      <c r="BA3162" s="83"/>
      <c r="BJ3162" s="54"/>
      <c r="BK3162" s="22"/>
      <c r="BL3162" s="24"/>
      <c r="BP3162" s="23"/>
      <c r="BQ3162" s="24"/>
      <c r="BR3162" s="22"/>
      <c r="BS3162" s="24"/>
      <c r="BT3162" s="24"/>
      <c r="BU3162" s="23"/>
      <c r="BV3162" s="26"/>
      <c r="BX3162" s="6"/>
      <c r="BY3162" s="24"/>
      <c r="BZ3162" s="109"/>
      <c r="CA3162" s="66"/>
      <c r="CB3162" s="5"/>
      <c r="CC3162" s="68"/>
      <c r="CD3162" s="67"/>
      <c r="CE3162" s="67"/>
      <c r="CF3162" s="64"/>
      <c r="CG3162" s="5"/>
      <c r="CH3162" s="69"/>
      <c r="CI3162" s="6"/>
      <c r="CJ3162" s="5"/>
      <c r="CK3162" s="25"/>
      <c r="CL3162" s="5"/>
      <c r="DN3162" s="14"/>
      <c r="DO3162" s="14"/>
      <c r="DP3162" s="5"/>
      <c r="DQ3162" s="25"/>
      <c r="DR3162" s="25"/>
      <c r="DS3162" s="96"/>
      <c r="DT3162" s="83"/>
      <c r="DU3162" s="14"/>
      <c r="DX3162" s="83"/>
      <c r="DY3162" s="83"/>
      <c r="DZ3162" s="83"/>
      <c r="EA3162" s="83"/>
      <c r="EJ3162" s="54"/>
      <c r="EK3162" s="22"/>
      <c r="EL3162" s="24"/>
      <c r="EP3162" s="23"/>
      <c r="EQ3162" s="24"/>
      <c r="ER3162" s="22"/>
      <c r="ES3162" s="24"/>
      <c r="ET3162" s="24"/>
      <c r="EU3162" s="23"/>
      <c r="EV3162" s="26"/>
      <c r="EX3162" s="6"/>
      <c r="EY3162" s="24"/>
      <c r="EZ3162" s="109"/>
      <c r="FA3162" s="66"/>
      <c r="FB3162" s="5"/>
      <c r="FC3162" s="68"/>
      <c r="FD3162" s="67"/>
      <c r="FE3162" s="67"/>
      <c r="FF3162" s="64"/>
      <c r="FG3162" s="5"/>
      <c r="FH3162" s="69"/>
      <c r="FI3162" s="6"/>
      <c r="FJ3162" s="5"/>
      <c r="FK3162" s="25"/>
      <c r="FL3162" s="5"/>
    </row>
    <row r="3163" spans="40:168">
      <c r="AN3163" s="14"/>
      <c r="AO3163" s="14"/>
      <c r="AP3163" s="5"/>
      <c r="AQ3163" s="25"/>
      <c r="AR3163" s="25"/>
      <c r="AS3163" s="96"/>
      <c r="AT3163" s="83"/>
      <c r="AU3163" s="14"/>
      <c r="AX3163" s="83"/>
      <c r="AY3163" s="83"/>
      <c r="AZ3163" s="83"/>
      <c r="BA3163" s="83"/>
      <c r="BJ3163" s="54"/>
      <c r="BK3163" s="22"/>
      <c r="BL3163" s="24"/>
      <c r="BP3163" s="23"/>
      <c r="BQ3163" s="24"/>
      <c r="BR3163" s="22"/>
      <c r="BS3163" s="24"/>
      <c r="BT3163" s="24"/>
      <c r="BU3163" s="23"/>
      <c r="BV3163" s="26"/>
      <c r="BX3163" s="6"/>
      <c r="BY3163" s="24"/>
      <c r="BZ3163" s="109"/>
      <c r="CA3163" s="66"/>
      <c r="CB3163" s="5"/>
      <c r="CC3163" s="68"/>
      <c r="CD3163" s="67"/>
      <c r="CE3163" s="67"/>
      <c r="CF3163" s="64"/>
      <c r="CG3163" s="5"/>
      <c r="CH3163" s="69"/>
      <c r="CI3163" s="6"/>
      <c r="CJ3163" s="5"/>
      <c r="CK3163" s="25"/>
      <c r="CL3163" s="5"/>
      <c r="DN3163" s="14"/>
      <c r="DO3163" s="14"/>
      <c r="DP3163" s="5"/>
      <c r="DQ3163" s="25"/>
      <c r="DR3163" s="25"/>
      <c r="DS3163" s="96"/>
      <c r="DT3163" s="83"/>
      <c r="DU3163" s="14"/>
      <c r="DX3163" s="83"/>
      <c r="DY3163" s="83"/>
      <c r="DZ3163" s="83"/>
      <c r="EA3163" s="83"/>
      <c r="EJ3163" s="54"/>
      <c r="EK3163" s="22"/>
      <c r="EL3163" s="24"/>
      <c r="EP3163" s="23"/>
      <c r="EQ3163" s="24"/>
      <c r="ER3163" s="22"/>
      <c r="ES3163" s="24"/>
      <c r="ET3163" s="24"/>
      <c r="EU3163" s="23"/>
      <c r="EV3163" s="26"/>
      <c r="EX3163" s="6"/>
      <c r="EY3163" s="24"/>
      <c r="EZ3163" s="109"/>
      <c r="FA3163" s="66"/>
      <c r="FB3163" s="5"/>
      <c r="FC3163" s="68"/>
      <c r="FD3163" s="67"/>
      <c r="FE3163" s="67"/>
      <c r="FF3163" s="64"/>
      <c r="FG3163" s="5"/>
      <c r="FH3163" s="69"/>
      <c r="FI3163" s="6"/>
      <c r="FJ3163" s="5"/>
      <c r="FK3163" s="25"/>
      <c r="FL3163" s="5"/>
    </row>
    <row r="3164" spans="40:168">
      <c r="AN3164" s="14"/>
      <c r="AO3164" s="14"/>
      <c r="AP3164" s="5"/>
      <c r="AQ3164" s="25"/>
      <c r="AR3164" s="25"/>
      <c r="AS3164" s="96"/>
      <c r="AT3164" s="83"/>
      <c r="AU3164" s="14"/>
      <c r="AX3164" s="83"/>
      <c r="AY3164" s="83"/>
      <c r="AZ3164" s="83"/>
      <c r="BA3164" s="83"/>
      <c r="BJ3164" s="54"/>
      <c r="BK3164" s="22"/>
      <c r="BL3164" s="24"/>
      <c r="BP3164" s="23"/>
      <c r="BQ3164" s="24"/>
      <c r="BR3164" s="22"/>
      <c r="BS3164" s="24"/>
      <c r="BT3164" s="24"/>
      <c r="BU3164" s="23"/>
      <c r="BV3164" s="26"/>
      <c r="BX3164" s="6"/>
      <c r="BY3164" s="24"/>
      <c r="BZ3164" s="109"/>
      <c r="CA3164" s="66"/>
      <c r="CB3164" s="5"/>
      <c r="CC3164" s="68"/>
      <c r="CD3164" s="67"/>
      <c r="CE3164" s="67"/>
      <c r="CF3164" s="64"/>
      <c r="CG3164" s="5"/>
      <c r="CH3164" s="69"/>
      <c r="CI3164" s="6"/>
      <c r="CJ3164" s="5"/>
      <c r="CK3164" s="25"/>
      <c r="CL3164" s="5"/>
      <c r="DN3164" s="14"/>
      <c r="DO3164" s="14"/>
      <c r="DP3164" s="5"/>
      <c r="DQ3164" s="25"/>
      <c r="DR3164" s="25"/>
      <c r="DS3164" s="96"/>
      <c r="DT3164" s="83"/>
      <c r="DU3164" s="14"/>
      <c r="DX3164" s="83"/>
      <c r="DY3164" s="83"/>
      <c r="DZ3164" s="83"/>
      <c r="EA3164" s="83"/>
      <c r="EJ3164" s="54"/>
      <c r="EK3164" s="22"/>
      <c r="EL3164" s="24"/>
      <c r="EP3164" s="23"/>
      <c r="EQ3164" s="24"/>
      <c r="ER3164" s="22"/>
      <c r="ES3164" s="24"/>
      <c r="ET3164" s="24"/>
      <c r="EU3164" s="23"/>
      <c r="EV3164" s="26"/>
      <c r="EX3164" s="6"/>
      <c r="EY3164" s="24"/>
      <c r="EZ3164" s="109"/>
      <c r="FA3164" s="66"/>
      <c r="FB3164" s="5"/>
      <c r="FC3164" s="68"/>
      <c r="FD3164" s="67"/>
      <c r="FE3164" s="67"/>
      <c r="FF3164" s="64"/>
      <c r="FG3164" s="5"/>
      <c r="FH3164" s="69"/>
      <c r="FI3164" s="6"/>
      <c r="FJ3164" s="5"/>
      <c r="FK3164" s="25"/>
      <c r="FL3164" s="5"/>
    </row>
    <row r="3165" spans="40:168">
      <c r="AN3165" s="14"/>
      <c r="AO3165" s="14"/>
      <c r="AP3165" s="5"/>
      <c r="AQ3165" s="25"/>
      <c r="AR3165" s="25"/>
      <c r="AS3165" s="96"/>
      <c r="AT3165" s="83"/>
      <c r="AU3165" s="14"/>
      <c r="AX3165" s="83"/>
      <c r="AY3165" s="83"/>
      <c r="AZ3165" s="83"/>
      <c r="BA3165" s="83"/>
      <c r="BJ3165" s="54"/>
      <c r="BK3165" s="22"/>
      <c r="BL3165" s="24"/>
      <c r="BP3165" s="23"/>
      <c r="BQ3165" s="24"/>
      <c r="BR3165" s="22"/>
      <c r="BS3165" s="24"/>
      <c r="BT3165" s="24"/>
      <c r="BU3165" s="23"/>
      <c r="BV3165" s="26"/>
      <c r="BX3165" s="6"/>
      <c r="BY3165" s="24"/>
      <c r="BZ3165" s="109"/>
      <c r="CA3165" s="66"/>
      <c r="CB3165" s="5"/>
      <c r="CC3165" s="68"/>
      <c r="CD3165" s="67"/>
      <c r="CE3165" s="67"/>
      <c r="CF3165" s="64"/>
      <c r="CG3165" s="5"/>
      <c r="CH3165" s="69"/>
      <c r="CI3165" s="6"/>
      <c r="CJ3165" s="5"/>
      <c r="CK3165" s="25"/>
      <c r="CL3165" s="5"/>
      <c r="DN3165" s="14"/>
      <c r="DO3165" s="14"/>
      <c r="DP3165" s="5"/>
      <c r="DQ3165" s="25"/>
      <c r="DR3165" s="25"/>
      <c r="DS3165" s="96"/>
      <c r="DT3165" s="83"/>
      <c r="DU3165" s="14"/>
      <c r="DX3165" s="83"/>
      <c r="DY3165" s="83"/>
      <c r="DZ3165" s="83"/>
      <c r="EA3165" s="83"/>
      <c r="EJ3165" s="54"/>
      <c r="EK3165" s="22"/>
      <c r="EL3165" s="24"/>
      <c r="EP3165" s="23"/>
      <c r="EQ3165" s="24"/>
      <c r="ER3165" s="22"/>
      <c r="ES3165" s="24"/>
      <c r="ET3165" s="24"/>
      <c r="EU3165" s="23"/>
      <c r="EV3165" s="26"/>
      <c r="EX3165" s="6"/>
      <c r="EY3165" s="24"/>
      <c r="EZ3165" s="109"/>
      <c r="FA3165" s="66"/>
      <c r="FB3165" s="5"/>
      <c r="FC3165" s="68"/>
      <c r="FD3165" s="67"/>
      <c r="FE3165" s="67"/>
      <c r="FF3165" s="64"/>
      <c r="FG3165" s="5"/>
      <c r="FH3165" s="69"/>
      <c r="FI3165" s="6"/>
      <c r="FJ3165" s="5"/>
      <c r="FK3165" s="25"/>
      <c r="FL3165" s="5"/>
    </row>
    <row r="3166" spans="40:168">
      <c r="AN3166" s="14"/>
      <c r="AO3166" s="14"/>
      <c r="AP3166" s="5"/>
      <c r="AQ3166" s="25"/>
      <c r="AR3166" s="25"/>
      <c r="AS3166" s="96"/>
      <c r="AT3166" s="83"/>
      <c r="AU3166" s="14"/>
      <c r="AX3166" s="83"/>
      <c r="AY3166" s="83"/>
      <c r="AZ3166" s="83"/>
      <c r="BA3166" s="83"/>
      <c r="BJ3166" s="54"/>
      <c r="BK3166" s="22"/>
      <c r="BL3166" s="24"/>
      <c r="BP3166" s="23"/>
      <c r="BQ3166" s="24"/>
      <c r="BR3166" s="22"/>
      <c r="BS3166" s="24"/>
      <c r="BT3166" s="24"/>
      <c r="BU3166" s="23"/>
      <c r="BV3166" s="26"/>
      <c r="BX3166" s="6"/>
      <c r="BY3166" s="24"/>
      <c r="BZ3166" s="109"/>
      <c r="CA3166" s="66"/>
      <c r="CB3166" s="5"/>
      <c r="CC3166" s="68"/>
      <c r="CD3166" s="67"/>
      <c r="CE3166" s="67"/>
      <c r="CF3166" s="64"/>
      <c r="CG3166" s="5"/>
      <c r="CH3166" s="69"/>
      <c r="CI3166" s="6"/>
      <c r="CJ3166" s="5"/>
      <c r="CK3166" s="25"/>
      <c r="CL3166" s="5"/>
      <c r="DN3166" s="14"/>
      <c r="DO3166" s="14"/>
      <c r="DP3166" s="5"/>
      <c r="DQ3166" s="25"/>
      <c r="DR3166" s="25"/>
      <c r="DS3166" s="96"/>
      <c r="DT3166" s="83"/>
      <c r="DU3166" s="14"/>
      <c r="DX3166" s="83"/>
      <c r="DY3166" s="83"/>
      <c r="DZ3166" s="83"/>
      <c r="EA3166" s="83"/>
      <c r="EJ3166" s="54"/>
      <c r="EK3166" s="22"/>
      <c r="EL3166" s="24"/>
      <c r="EP3166" s="23"/>
      <c r="EQ3166" s="24"/>
      <c r="ER3166" s="22"/>
      <c r="ES3166" s="24"/>
      <c r="ET3166" s="24"/>
      <c r="EU3166" s="23"/>
      <c r="EV3166" s="26"/>
      <c r="EX3166" s="6"/>
      <c r="EY3166" s="24"/>
      <c r="EZ3166" s="109"/>
      <c r="FA3166" s="66"/>
      <c r="FB3166" s="5"/>
      <c r="FC3166" s="68"/>
      <c r="FD3166" s="67"/>
      <c r="FE3166" s="67"/>
      <c r="FF3166" s="64"/>
      <c r="FG3166" s="5"/>
      <c r="FH3166" s="69"/>
      <c r="FI3166" s="6"/>
      <c r="FJ3166" s="5"/>
      <c r="FK3166" s="25"/>
      <c r="FL3166" s="5"/>
    </row>
    <row r="3167" spans="40:168">
      <c r="AN3167" s="14"/>
      <c r="AO3167" s="14"/>
      <c r="AP3167" s="5"/>
      <c r="AQ3167" s="25"/>
      <c r="AR3167" s="25"/>
      <c r="AS3167" s="96"/>
      <c r="AT3167" s="83"/>
      <c r="AU3167" s="14"/>
      <c r="AX3167" s="83"/>
      <c r="AY3167" s="83"/>
      <c r="AZ3167" s="83"/>
      <c r="BA3167" s="83"/>
      <c r="BJ3167" s="54"/>
      <c r="BK3167" s="22"/>
      <c r="BL3167" s="24"/>
      <c r="BP3167" s="23"/>
      <c r="BQ3167" s="24"/>
      <c r="BR3167" s="22"/>
      <c r="BS3167" s="24"/>
      <c r="BT3167" s="24"/>
      <c r="BU3167" s="23"/>
      <c r="BV3167" s="26"/>
      <c r="BX3167" s="6"/>
      <c r="BY3167" s="24"/>
      <c r="BZ3167" s="109"/>
      <c r="CA3167" s="66"/>
      <c r="CB3167" s="5"/>
      <c r="CC3167" s="68"/>
      <c r="CD3167" s="67"/>
      <c r="CE3167" s="67"/>
      <c r="CF3167" s="64"/>
      <c r="CG3167" s="5"/>
      <c r="CH3167" s="69"/>
      <c r="CI3167" s="6"/>
      <c r="CJ3167" s="5"/>
      <c r="CK3167" s="25"/>
      <c r="CL3167" s="5"/>
      <c r="DN3167" s="14"/>
      <c r="DO3167" s="14"/>
      <c r="DP3167" s="5"/>
      <c r="DQ3167" s="25"/>
      <c r="DR3167" s="25"/>
      <c r="DS3167" s="96"/>
      <c r="DT3167" s="83"/>
      <c r="DU3167" s="14"/>
      <c r="DX3167" s="83"/>
      <c r="DY3167" s="83"/>
      <c r="DZ3167" s="83"/>
      <c r="EA3167" s="83"/>
      <c r="EJ3167" s="54"/>
      <c r="EK3167" s="22"/>
      <c r="EL3167" s="24"/>
      <c r="EP3167" s="23"/>
      <c r="EQ3167" s="24"/>
      <c r="ER3167" s="22"/>
      <c r="ES3167" s="24"/>
      <c r="ET3167" s="24"/>
      <c r="EU3167" s="23"/>
      <c r="EV3167" s="26"/>
      <c r="EX3167" s="6"/>
      <c r="EY3167" s="24"/>
      <c r="EZ3167" s="109"/>
      <c r="FA3167" s="66"/>
      <c r="FB3167" s="5"/>
      <c r="FC3167" s="68"/>
      <c r="FD3167" s="67"/>
      <c r="FE3167" s="67"/>
      <c r="FF3167" s="64"/>
      <c r="FG3167" s="5"/>
      <c r="FH3167" s="69"/>
      <c r="FI3167" s="6"/>
      <c r="FJ3167" s="5"/>
      <c r="FK3167" s="25"/>
      <c r="FL3167" s="5"/>
    </row>
    <row r="3168" spans="40:168">
      <c r="AN3168" s="14"/>
      <c r="AO3168" s="14"/>
      <c r="AP3168" s="5"/>
      <c r="AQ3168" s="25"/>
      <c r="AR3168" s="25"/>
      <c r="AS3168" s="96"/>
      <c r="AT3168" s="83"/>
      <c r="AU3168" s="14"/>
      <c r="AX3168" s="83"/>
      <c r="AY3168" s="83"/>
      <c r="AZ3168" s="83"/>
      <c r="BA3168" s="83"/>
      <c r="BJ3168" s="54"/>
      <c r="BK3168" s="22"/>
      <c r="BL3168" s="24"/>
      <c r="BP3168" s="23"/>
      <c r="BQ3168" s="24"/>
      <c r="BR3168" s="22"/>
      <c r="BS3168" s="24"/>
      <c r="BT3168" s="24"/>
      <c r="BU3168" s="23"/>
      <c r="BV3168" s="26"/>
      <c r="BX3168" s="6"/>
      <c r="BY3168" s="24"/>
      <c r="BZ3168" s="109"/>
      <c r="CA3168" s="66"/>
      <c r="CB3168" s="5"/>
      <c r="CC3168" s="68"/>
      <c r="CD3168" s="67"/>
      <c r="CE3168" s="67"/>
      <c r="CF3168" s="64"/>
      <c r="CG3168" s="5"/>
      <c r="CH3168" s="69"/>
      <c r="CI3168" s="6"/>
      <c r="CJ3168" s="5"/>
      <c r="CK3168" s="25"/>
      <c r="CL3168" s="5"/>
      <c r="DN3168" s="14"/>
      <c r="DO3168" s="14"/>
      <c r="DP3168" s="5"/>
      <c r="DQ3168" s="25"/>
      <c r="DR3168" s="25"/>
      <c r="DS3168" s="96"/>
      <c r="DT3168" s="83"/>
      <c r="DU3168" s="14"/>
      <c r="DX3168" s="83"/>
      <c r="DY3168" s="83"/>
      <c r="DZ3168" s="83"/>
      <c r="EA3168" s="83"/>
      <c r="EJ3168" s="54"/>
      <c r="EK3168" s="22"/>
      <c r="EL3168" s="24"/>
      <c r="EP3168" s="23"/>
      <c r="EQ3168" s="24"/>
      <c r="ER3168" s="22"/>
      <c r="ES3168" s="24"/>
      <c r="ET3168" s="24"/>
      <c r="EU3168" s="23"/>
      <c r="EV3168" s="26"/>
      <c r="EX3168" s="6"/>
      <c r="EY3168" s="24"/>
      <c r="EZ3168" s="109"/>
      <c r="FA3168" s="66"/>
      <c r="FB3168" s="5"/>
      <c r="FC3168" s="68"/>
      <c r="FD3168" s="67"/>
      <c r="FE3168" s="67"/>
      <c r="FF3168" s="64"/>
      <c r="FG3168" s="5"/>
      <c r="FH3168" s="69"/>
      <c r="FI3168" s="6"/>
      <c r="FJ3168" s="5"/>
      <c r="FK3168" s="25"/>
      <c r="FL3168" s="5"/>
    </row>
    <row r="3169" spans="40:168">
      <c r="AN3169" s="14"/>
      <c r="AO3169" s="14"/>
      <c r="AP3169" s="5"/>
      <c r="AQ3169" s="25"/>
      <c r="AR3169" s="25"/>
      <c r="AS3169" s="96"/>
      <c r="AT3169" s="83"/>
      <c r="AU3169" s="14"/>
      <c r="AX3169" s="83"/>
      <c r="AY3169" s="83"/>
      <c r="AZ3169" s="83"/>
      <c r="BA3169" s="83"/>
      <c r="BJ3169" s="54"/>
      <c r="BK3169" s="22"/>
      <c r="BL3169" s="24"/>
      <c r="BP3169" s="23"/>
      <c r="BQ3169" s="24"/>
      <c r="BR3169" s="22"/>
      <c r="BS3169" s="24"/>
      <c r="BT3169" s="24"/>
      <c r="BU3169" s="23"/>
      <c r="BV3169" s="26"/>
      <c r="BX3169" s="6"/>
      <c r="BY3169" s="24"/>
      <c r="BZ3169" s="109"/>
      <c r="CA3169" s="66"/>
      <c r="CB3169" s="5"/>
      <c r="CC3169" s="68"/>
      <c r="CD3169" s="67"/>
      <c r="CE3169" s="67"/>
      <c r="CF3169" s="64"/>
      <c r="CG3169" s="5"/>
      <c r="CH3169" s="69"/>
      <c r="CI3169" s="6"/>
      <c r="CJ3169" s="5"/>
      <c r="CK3169" s="25"/>
      <c r="CL3169" s="5"/>
      <c r="DN3169" s="14"/>
      <c r="DO3169" s="14"/>
      <c r="DP3169" s="5"/>
      <c r="DQ3169" s="25"/>
      <c r="DR3169" s="25"/>
      <c r="DS3169" s="96"/>
      <c r="DT3169" s="83"/>
      <c r="DU3169" s="14"/>
      <c r="DX3169" s="83"/>
      <c r="DY3169" s="83"/>
      <c r="DZ3169" s="83"/>
      <c r="EA3169" s="83"/>
      <c r="EJ3169" s="54"/>
      <c r="EK3169" s="22"/>
      <c r="EL3169" s="24"/>
      <c r="EP3169" s="23"/>
      <c r="EQ3169" s="24"/>
      <c r="ER3169" s="22"/>
      <c r="ES3169" s="24"/>
      <c r="ET3169" s="24"/>
      <c r="EU3169" s="23"/>
      <c r="EV3169" s="26"/>
      <c r="EX3169" s="6"/>
      <c r="EY3169" s="24"/>
      <c r="EZ3169" s="109"/>
      <c r="FA3169" s="66"/>
      <c r="FB3169" s="5"/>
      <c r="FC3169" s="68"/>
      <c r="FD3169" s="67"/>
      <c r="FE3169" s="67"/>
      <c r="FF3169" s="64"/>
      <c r="FG3169" s="5"/>
      <c r="FH3169" s="69"/>
      <c r="FI3169" s="6"/>
      <c r="FJ3169" s="5"/>
      <c r="FK3169" s="25"/>
      <c r="FL3169" s="5"/>
    </row>
    <row r="3170" spans="40:168">
      <c r="AN3170" s="14"/>
      <c r="AO3170" s="14"/>
      <c r="AP3170" s="5"/>
      <c r="AQ3170" s="25"/>
      <c r="AR3170" s="25"/>
      <c r="AS3170" s="96"/>
      <c r="AT3170" s="83"/>
      <c r="AU3170" s="14"/>
      <c r="AX3170" s="83"/>
      <c r="AY3170" s="83"/>
      <c r="AZ3170" s="83"/>
      <c r="BA3170" s="83"/>
      <c r="BJ3170" s="54"/>
      <c r="BK3170" s="22"/>
      <c r="BL3170" s="24"/>
      <c r="BP3170" s="23"/>
      <c r="BQ3170" s="24"/>
      <c r="BR3170" s="22"/>
      <c r="BS3170" s="24"/>
      <c r="BT3170" s="24"/>
      <c r="BU3170" s="23"/>
      <c r="BV3170" s="26"/>
      <c r="BX3170" s="6"/>
      <c r="BY3170" s="24"/>
      <c r="BZ3170" s="109"/>
      <c r="CA3170" s="66"/>
      <c r="CB3170" s="5"/>
      <c r="CC3170" s="68"/>
      <c r="CD3170" s="67"/>
      <c r="CE3170" s="67"/>
      <c r="CF3170" s="64"/>
      <c r="CG3170" s="5"/>
      <c r="CH3170" s="69"/>
      <c r="CI3170" s="6"/>
      <c r="CJ3170" s="5"/>
      <c r="CK3170" s="25"/>
      <c r="CL3170" s="5"/>
      <c r="DN3170" s="14"/>
      <c r="DO3170" s="14"/>
      <c r="DP3170" s="5"/>
      <c r="DQ3170" s="25"/>
      <c r="DR3170" s="25"/>
      <c r="DS3170" s="96"/>
      <c r="DT3170" s="83"/>
      <c r="DU3170" s="14"/>
      <c r="DX3170" s="83"/>
      <c r="DY3170" s="83"/>
      <c r="DZ3170" s="83"/>
      <c r="EA3170" s="83"/>
      <c r="EJ3170" s="54"/>
      <c r="EK3170" s="22"/>
      <c r="EL3170" s="24"/>
      <c r="EP3170" s="23"/>
      <c r="EQ3170" s="24"/>
      <c r="ER3170" s="22"/>
      <c r="ES3170" s="24"/>
      <c r="ET3170" s="24"/>
      <c r="EU3170" s="23"/>
      <c r="EV3170" s="26"/>
      <c r="EX3170" s="6"/>
      <c r="EY3170" s="24"/>
      <c r="EZ3170" s="109"/>
      <c r="FA3170" s="66"/>
      <c r="FB3170" s="5"/>
      <c r="FC3170" s="68"/>
      <c r="FD3170" s="67"/>
      <c r="FE3170" s="67"/>
      <c r="FF3170" s="64"/>
      <c r="FG3170" s="5"/>
      <c r="FH3170" s="69"/>
      <c r="FI3170" s="6"/>
      <c r="FJ3170" s="5"/>
      <c r="FK3170" s="25"/>
      <c r="FL3170" s="5"/>
    </row>
    <row r="3171" spans="40:168">
      <c r="AN3171" s="14"/>
      <c r="AO3171" s="14"/>
      <c r="AP3171" s="5"/>
      <c r="AQ3171" s="25"/>
      <c r="AR3171" s="25"/>
      <c r="AS3171" s="96"/>
      <c r="AT3171" s="83"/>
      <c r="AU3171" s="14"/>
      <c r="AX3171" s="83"/>
      <c r="AY3171" s="83"/>
      <c r="AZ3171" s="83"/>
      <c r="BA3171" s="83"/>
      <c r="BJ3171" s="54"/>
      <c r="BK3171" s="22"/>
      <c r="BL3171" s="24"/>
      <c r="BP3171" s="23"/>
      <c r="BQ3171" s="24"/>
      <c r="BR3171" s="22"/>
      <c r="BS3171" s="24"/>
      <c r="BT3171" s="24"/>
      <c r="BU3171" s="23"/>
      <c r="BV3171" s="26"/>
      <c r="BX3171" s="6"/>
      <c r="BY3171" s="24"/>
      <c r="BZ3171" s="109"/>
      <c r="CA3171" s="66"/>
      <c r="CB3171" s="5"/>
      <c r="CC3171" s="68"/>
      <c r="CD3171" s="67"/>
      <c r="CE3171" s="67"/>
      <c r="CF3171" s="64"/>
      <c r="CG3171" s="5"/>
      <c r="CH3171" s="69"/>
      <c r="CI3171" s="6"/>
      <c r="CJ3171" s="5"/>
      <c r="CK3171" s="25"/>
      <c r="CL3171" s="5"/>
      <c r="DN3171" s="14"/>
      <c r="DO3171" s="14"/>
      <c r="DP3171" s="5"/>
      <c r="DQ3171" s="25"/>
      <c r="DR3171" s="25"/>
      <c r="DS3171" s="96"/>
      <c r="DT3171" s="83"/>
      <c r="DU3171" s="14"/>
      <c r="DX3171" s="83"/>
      <c r="DY3171" s="83"/>
      <c r="DZ3171" s="83"/>
      <c r="EA3171" s="83"/>
      <c r="EJ3171" s="54"/>
      <c r="EK3171" s="22"/>
      <c r="EL3171" s="24"/>
      <c r="EP3171" s="23"/>
      <c r="EQ3171" s="24"/>
      <c r="ER3171" s="22"/>
      <c r="ES3171" s="24"/>
      <c r="ET3171" s="24"/>
      <c r="EU3171" s="23"/>
      <c r="EV3171" s="26"/>
      <c r="EX3171" s="6"/>
      <c r="EY3171" s="24"/>
      <c r="EZ3171" s="109"/>
      <c r="FA3171" s="66"/>
      <c r="FB3171" s="5"/>
      <c r="FC3171" s="68"/>
      <c r="FD3171" s="67"/>
      <c r="FE3171" s="67"/>
      <c r="FF3171" s="64"/>
      <c r="FG3171" s="5"/>
      <c r="FH3171" s="69"/>
      <c r="FI3171" s="6"/>
      <c r="FJ3171" s="5"/>
      <c r="FK3171" s="25"/>
      <c r="FL3171" s="5"/>
    </row>
    <row r="3172" spans="40:168">
      <c r="AN3172" s="14"/>
      <c r="AO3172" s="14"/>
      <c r="AP3172" s="5"/>
      <c r="AQ3172" s="25"/>
      <c r="AR3172" s="25"/>
      <c r="AS3172" s="96"/>
      <c r="AT3172" s="83"/>
      <c r="AU3172" s="14"/>
      <c r="AX3172" s="83"/>
      <c r="AY3172" s="83"/>
      <c r="AZ3172" s="83"/>
      <c r="BA3172" s="83"/>
      <c r="BJ3172" s="54"/>
      <c r="BK3172" s="22"/>
      <c r="BL3172" s="24"/>
      <c r="BP3172" s="23"/>
      <c r="BQ3172" s="24"/>
      <c r="BR3172" s="22"/>
      <c r="BS3172" s="24"/>
      <c r="BT3172" s="24"/>
      <c r="BU3172" s="23"/>
      <c r="BV3172" s="26"/>
      <c r="BX3172" s="6"/>
      <c r="BY3172" s="24"/>
      <c r="BZ3172" s="109"/>
      <c r="CA3172" s="66"/>
      <c r="CB3172" s="5"/>
      <c r="CC3172" s="68"/>
      <c r="CD3172" s="67"/>
      <c r="CE3172" s="67"/>
      <c r="CF3172" s="64"/>
      <c r="CG3172" s="5"/>
      <c r="CH3172" s="69"/>
      <c r="CI3172" s="6"/>
      <c r="CJ3172" s="5"/>
      <c r="CK3172" s="25"/>
      <c r="CL3172" s="5"/>
      <c r="DN3172" s="14"/>
      <c r="DO3172" s="14"/>
      <c r="DP3172" s="5"/>
      <c r="DQ3172" s="25"/>
      <c r="DR3172" s="25"/>
      <c r="DS3172" s="96"/>
      <c r="DT3172" s="83"/>
      <c r="DU3172" s="14"/>
      <c r="DX3172" s="83"/>
      <c r="DY3172" s="83"/>
      <c r="DZ3172" s="83"/>
      <c r="EA3172" s="83"/>
      <c r="EJ3172" s="54"/>
      <c r="EK3172" s="22"/>
      <c r="EL3172" s="24"/>
      <c r="EP3172" s="23"/>
      <c r="EQ3172" s="24"/>
      <c r="ER3172" s="22"/>
      <c r="ES3172" s="24"/>
      <c r="ET3172" s="24"/>
      <c r="EU3172" s="23"/>
      <c r="EV3172" s="26"/>
      <c r="EX3172" s="6"/>
      <c r="EY3172" s="24"/>
      <c r="EZ3172" s="109"/>
      <c r="FA3172" s="66"/>
      <c r="FB3172" s="5"/>
      <c r="FC3172" s="68"/>
      <c r="FD3172" s="67"/>
      <c r="FE3172" s="67"/>
      <c r="FF3172" s="64"/>
      <c r="FG3172" s="5"/>
      <c r="FH3172" s="69"/>
      <c r="FI3172" s="6"/>
      <c r="FJ3172" s="5"/>
      <c r="FK3172" s="25"/>
      <c r="FL3172" s="5"/>
    </row>
    <row r="3173" spans="40:168">
      <c r="AN3173" s="14"/>
      <c r="AO3173" s="14"/>
      <c r="AP3173" s="5"/>
      <c r="AQ3173" s="25"/>
      <c r="AR3173" s="25"/>
      <c r="AS3173" s="96"/>
      <c r="AT3173" s="83"/>
      <c r="AU3173" s="14"/>
      <c r="AX3173" s="83"/>
      <c r="AY3173" s="83"/>
      <c r="AZ3173" s="83"/>
      <c r="BA3173" s="83"/>
      <c r="BJ3173" s="54"/>
      <c r="BK3173" s="22"/>
      <c r="BL3173" s="24"/>
      <c r="BP3173" s="23"/>
      <c r="BQ3173" s="24"/>
      <c r="BR3173" s="22"/>
      <c r="BS3173" s="24"/>
      <c r="BT3173" s="24"/>
      <c r="BU3173" s="23"/>
      <c r="BV3173" s="26"/>
      <c r="BX3173" s="6"/>
      <c r="BY3173" s="24"/>
      <c r="BZ3173" s="109"/>
      <c r="CA3173" s="66"/>
      <c r="CB3173" s="5"/>
      <c r="CC3173" s="68"/>
      <c r="CD3173" s="67"/>
      <c r="CE3173" s="67"/>
      <c r="CF3173" s="64"/>
      <c r="CG3173" s="5"/>
      <c r="CH3173" s="69"/>
      <c r="CI3173" s="6"/>
      <c r="CJ3173" s="5"/>
      <c r="CK3173" s="25"/>
      <c r="CL3173" s="5"/>
      <c r="DN3173" s="14"/>
      <c r="DO3173" s="14"/>
      <c r="DP3173" s="5"/>
      <c r="DQ3173" s="25"/>
      <c r="DR3173" s="25"/>
      <c r="DS3173" s="96"/>
      <c r="DT3173" s="83"/>
      <c r="DU3173" s="14"/>
      <c r="DX3173" s="83"/>
      <c r="DY3173" s="83"/>
      <c r="DZ3173" s="83"/>
      <c r="EA3173" s="83"/>
      <c r="EJ3173" s="54"/>
      <c r="EK3173" s="22"/>
      <c r="EL3173" s="24"/>
      <c r="EP3173" s="23"/>
      <c r="EQ3173" s="24"/>
      <c r="ER3173" s="22"/>
      <c r="ES3173" s="24"/>
      <c r="ET3173" s="24"/>
      <c r="EU3173" s="23"/>
      <c r="EV3173" s="26"/>
      <c r="EX3173" s="6"/>
      <c r="EY3173" s="24"/>
      <c r="EZ3173" s="109"/>
      <c r="FA3173" s="66"/>
      <c r="FB3173" s="5"/>
      <c r="FC3173" s="68"/>
      <c r="FD3173" s="67"/>
      <c r="FE3173" s="67"/>
      <c r="FF3173" s="64"/>
      <c r="FG3173" s="5"/>
      <c r="FH3173" s="69"/>
      <c r="FI3173" s="6"/>
      <c r="FJ3173" s="5"/>
      <c r="FK3173" s="25"/>
      <c r="FL3173" s="5"/>
    </row>
    <row r="3174" spans="40:168">
      <c r="AN3174" s="14"/>
      <c r="AO3174" s="14"/>
      <c r="AP3174" s="5"/>
      <c r="AQ3174" s="25"/>
      <c r="AR3174" s="25"/>
      <c r="AS3174" s="96"/>
      <c r="AT3174" s="83"/>
      <c r="AU3174" s="14"/>
      <c r="AX3174" s="83"/>
      <c r="AY3174" s="83"/>
      <c r="AZ3174" s="83"/>
      <c r="BA3174" s="83"/>
      <c r="BJ3174" s="54"/>
      <c r="BK3174" s="22"/>
      <c r="BL3174" s="24"/>
      <c r="BP3174" s="23"/>
      <c r="BQ3174" s="24"/>
      <c r="BR3174" s="22"/>
      <c r="BS3174" s="24"/>
      <c r="BT3174" s="24"/>
      <c r="BU3174" s="23"/>
      <c r="BV3174" s="26"/>
      <c r="BX3174" s="6"/>
      <c r="BY3174" s="24"/>
      <c r="BZ3174" s="109"/>
      <c r="CA3174" s="66"/>
      <c r="CB3174" s="5"/>
      <c r="CC3174" s="68"/>
      <c r="CD3174" s="67"/>
      <c r="CE3174" s="67"/>
      <c r="CF3174" s="64"/>
      <c r="CG3174" s="5"/>
      <c r="CH3174" s="69"/>
      <c r="CI3174" s="6"/>
      <c r="CJ3174" s="5"/>
      <c r="CK3174" s="25"/>
      <c r="CL3174" s="5"/>
      <c r="DN3174" s="14"/>
      <c r="DO3174" s="14"/>
      <c r="DP3174" s="5"/>
      <c r="DQ3174" s="25"/>
      <c r="DR3174" s="25"/>
      <c r="DS3174" s="96"/>
      <c r="DT3174" s="83"/>
      <c r="DU3174" s="14"/>
      <c r="DX3174" s="83"/>
      <c r="DY3174" s="83"/>
      <c r="DZ3174" s="83"/>
      <c r="EA3174" s="83"/>
      <c r="EJ3174" s="54"/>
      <c r="EK3174" s="22"/>
      <c r="EL3174" s="24"/>
      <c r="EP3174" s="23"/>
      <c r="EQ3174" s="24"/>
      <c r="ER3174" s="22"/>
      <c r="ES3174" s="24"/>
      <c r="ET3174" s="24"/>
      <c r="EU3174" s="23"/>
      <c r="EV3174" s="26"/>
      <c r="EX3174" s="6"/>
      <c r="EY3174" s="24"/>
      <c r="EZ3174" s="109"/>
      <c r="FA3174" s="66"/>
      <c r="FB3174" s="5"/>
      <c r="FC3174" s="68"/>
      <c r="FD3174" s="67"/>
      <c r="FE3174" s="67"/>
      <c r="FF3174" s="64"/>
      <c r="FG3174" s="5"/>
      <c r="FH3174" s="69"/>
      <c r="FI3174" s="6"/>
      <c r="FJ3174" s="5"/>
      <c r="FK3174" s="25"/>
      <c r="FL3174" s="5"/>
    </row>
    <row r="3175" spans="40:168">
      <c r="AN3175" s="14"/>
      <c r="AO3175" s="14"/>
      <c r="AP3175" s="5"/>
      <c r="AQ3175" s="25"/>
      <c r="AR3175" s="25"/>
      <c r="AS3175" s="96"/>
      <c r="AT3175" s="83"/>
      <c r="AU3175" s="14"/>
      <c r="AX3175" s="83"/>
      <c r="AY3175" s="83"/>
      <c r="AZ3175" s="83"/>
      <c r="BA3175" s="83"/>
      <c r="BJ3175" s="54"/>
      <c r="BK3175" s="22"/>
      <c r="BL3175" s="24"/>
      <c r="BP3175" s="23"/>
      <c r="BQ3175" s="24"/>
      <c r="BR3175" s="22"/>
      <c r="BS3175" s="24"/>
      <c r="BT3175" s="24"/>
      <c r="BU3175" s="23"/>
      <c r="BV3175" s="26"/>
      <c r="BX3175" s="6"/>
      <c r="BY3175" s="24"/>
      <c r="BZ3175" s="109"/>
      <c r="CA3175" s="66"/>
      <c r="CB3175" s="5"/>
      <c r="CC3175" s="68"/>
      <c r="CD3175" s="67"/>
      <c r="CE3175" s="67"/>
      <c r="CF3175" s="64"/>
      <c r="CG3175" s="5"/>
      <c r="CH3175" s="69"/>
      <c r="CI3175" s="6"/>
      <c r="CJ3175" s="5"/>
      <c r="CK3175" s="25"/>
      <c r="CL3175" s="5"/>
      <c r="DN3175" s="14"/>
      <c r="DO3175" s="14"/>
      <c r="DP3175" s="5"/>
      <c r="DQ3175" s="25"/>
      <c r="DR3175" s="25"/>
      <c r="DS3175" s="96"/>
      <c r="DT3175" s="83"/>
      <c r="DU3175" s="14"/>
      <c r="DX3175" s="83"/>
      <c r="DY3175" s="83"/>
      <c r="DZ3175" s="83"/>
      <c r="EA3175" s="83"/>
      <c r="EJ3175" s="54"/>
      <c r="EK3175" s="22"/>
      <c r="EL3175" s="24"/>
      <c r="EP3175" s="23"/>
      <c r="EQ3175" s="24"/>
      <c r="ER3175" s="22"/>
      <c r="ES3175" s="24"/>
      <c r="ET3175" s="24"/>
      <c r="EU3175" s="23"/>
      <c r="EV3175" s="26"/>
      <c r="EX3175" s="6"/>
      <c r="EY3175" s="24"/>
      <c r="EZ3175" s="109"/>
      <c r="FA3175" s="66"/>
      <c r="FB3175" s="5"/>
      <c r="FC3175" s="68"/>
      <c r="FD3175" s="67"/>
      <c r="FE3175" s="67"/>
      <c r="FF3175" s="64"/>
      <c r="FG3175" s="5"/>
      <c r="FH3175" s="69"/>
      <c r="FI3175" s="6"/>
      <c r="FJ3175" s="5"/>
      <c r="FK3175" s="25"/>
      <c r="FL3175" s="5"/>
    </row>
    <row r="3176" spans="40:168">
      <c r="AN3176" s="14"/>
      <c r="AO3176" s="14"/>
      <c r="AP3176" s="5"/>
      <c r="AQ3176" s="25"/>
      <c r="AR3176" s="25"/>
      <c r="AS3176" s="96"/>
      <c r="AT3176" s="83"/>
      <c r="AU3176" s="14"/>
      <c r="AX3176" s="83"/>
      <c r="AY3176" s="83"/>
      <c r="AZ3176" s="83"/>
      <c r="BA3176" s="83"/>
      <c r="BJ3176" s="54"/>
      <c r="BK3176" s="22"/>
      <c r="BL3176" s="24"/>
      <c r="BP3176" s="23"/>
      <c r="BQ3176" s="24"/>
      <c r="BR3176" s="22"/>
      <c r="BS3176" s="24"/>
      <c r="BT3176" s="24"/>
      <c r="BU3176" s="23"/>
      <c r="BV3176" s="26"/>
      <c r="BX3176" s="6"/>
      <c r="BY3176" s="24"/>
      <c r="BZ3176" s="109"/>
      <c r="CA3176" s="66"/>
      <c r="CB3176" s="5"/>
      <c r="CC3176" s="68"/>
      <c r="CD3176" s="67"/>
      <c r="CE3176" s="67"/>
      <c r="CF3176" s="64"/>
      <c r="CG3176" s="5"/>
      <c r="CH3176" s="69"/>
      <c r="CI3176" s="6"/>
      <c r="CJ3176" s="5"/>
      <c r="CK3176" s="25"/>
      <c r="CL3176" s="5"/>
      <c r="DN3176" s="14"/>
      <c r="DO3176" s="14"/>
      <c r="DP3176" s="5"/>
      <c r="DQ3176" s="25"/>
      <c r="DR3176" s="25"/>
      <c r="DS3176" s="96"/>
      <c r="DT3176" s="83"/>
      <c r="DU3176" s="14"/>
      <c r="DX3176" s="83"/>
      <c r="DY3176" s="83"/>
      <c r="DZ3176" s="83"/>
      <c r="EA3176" s="83"/>
      <c r="EJ3176" s="54"/>
      <c r="EK3176" s="22"/>
      <c r="EL3176" s="24"/>
      <c r="EP3176" s="23"/>
      <c r="EQ3176" s="24"/>
      <c r="ER3176" s="22"/>
      <c r="ES3176" s="24"/>
      <c r="ET3176" s="24"/>
      <c r="EU3176" s="23"/>
      <c r="EV3176" s="26"/>
      <c r="EX3176" s="6"/>
      <c r="EY3176" s="24"/>
      <c r="EZ3176" s="109"/>
      <c r="FA3176" s="66"/>
      <c r="FB3176" s="5"/>
      <c r="FC3176" s="68"/>
      <c r="FD3176" s="67"/>
      <c r="FE3176" s="67"/>
      <c r="FF3176" s="64"/>
      <c r="FG3176" s="5"/>
      <c r="FH3176" s="69"/>
      <c r="FI3176" s="6"/>
      <c r="FJ3176" s="5"/>
      <c r="FK3176" s="25"/>
      <c r="FL3176" s="5"/>
    </row>
    <row r="3177" spans="40:168">
      <c r="AN3177" s="14"/>
      <c r="AO3177" s="14"/>
      <c r="AP3177" s="5"/>
      <c r="AQ3177" s="25"/>
      <c r="AR3177" s="25"/>
      <c r="AS3177" s="96"/>
      <c r="AT3177" s="83"/>
      <c r="AU3177" s="14"/>
      <c r="AX3177" s="83"/>
      <c r="AY3177" s="83"/>
      <c r="AZ3177" s="83"/>
      <c r="BA3177" s="83"/>
      <c r="BJ3177" s="54"/>
      <c r="BK3177" s="22"/>
      <c r="BL3177" s="24"/>
      <c r="BP3177" s="23"/>
      <c r="BQ3177" s="24"/>
      <c r="BR3177" s="22"/>
      <c r="BS3177" s="24"/>
      <c r="BT3177" s="24"/>
      <c r="BU3177" s="23"/>
      <c r="BV3177" s="26"/>
      <c r="BX3177" s="6"/>
      <c r="BY3177" s="24"/>
      <c r="BZ3177" s="109"/>
      <c r="CA3177" s="66"/>
      <c r="CB3177" s="5"/>
      <c r="CC3177" s="68"/>
      <c r="CD3177" s="67"/>
      <c r="CE3177" s="67"/>
      <c r="CF3177" s="64"/>
      <c r="CG3177" s="5"/>
      <c r="CH3177" s="69"/>
      <c r="CI3177" s="6"/>
      <c r="CJ3177" s="5"/>
      <c r="CK3177" s="25"/>
      <c r="CL3177" s="5"/>
      <c r="DN3177" s="14"/>
      <c r="DO3177" s="14"/>
      <c r="DP3177" s="5"/>
      <c r="DQ3177" s="25"/>
      <c r="DR3177" s="25"/>
      <c r="DS3177" s="96"/>
      <c r="DT3177" s="83"/>
      <c r="DU3177" s="14"/>
      <c r="DX3177" s="83"/>
      <c r="DY3177" s="83"/>
      <c r="DZ3177" s="83"/>
      <c r="EA3177" s="83"/>
      <c r="EJ3177" s="54"/>
      <c r="EK3177" s="22"/>
      <c r="EL3177" s="24"/>
      <c r="EP3177" s="23"/>
      <c r="EQ3177" s="24"/>
      <c r="ER3177" s="22"/>
      <c r="ES3177" s="24"/>
      <c r="ET3177" s="24"/>
      <c r="EU3177" s="23"/>
      <c r="EV3177" s="26"/>
      <c r="EX3177" s="6"/>
      <c r="EY3177" s="24"/>
      <c r="EZ3177" s="109"/>
      <c r="FA3177" s="66"/>
      <c r="FB3177" s="5"/>
      <c r="FC3177" s="68"/>
      <c r="FD3177" s="67"/>
      <c r="FE3177" s="67"/>
      <c r="FF3177" s="64"/>
      <c r="FG3177" s="5"/>
      <c r="FH3177" s="69"/>
      <c r="FI3177" s="6"/>
      <c r="FJ3177" s="5"/>
      <c r="FK3177" s="25"/>
      <c r="FL3177" s="5"/>
    </row>
    <row r="3178" spans="40:168">
      <c r="AN3178" s="14"/>
      <c r="AO3178" s="14"/>
      <c r="AP3178" s="5"/>
      <c r="AQ3178" s="25"/>
      <c r="AR3178" s="25"/>
      <c r="AS3178" s="96"/>
      <c r="AT3178" s="83"/>
      <c r="AU3178" s="14"/>
      <c r="AX3178" s="83"/>
      <c r="AY3178" s="83"/>
      <c r="AZ3178" s="83"/>
      <c r="BA3178" s="83"/>
      <c r="BJ3178" s="54"/>
      <c r="BK3178" s="22"/>
      <c r="BL3178" s="24"/>
      <c r="BP3178" s="23"/>
      <c r="BQ3178" s="24"/>
      <c r="BR3178" s="22"/>
      <c r="BS3178" s="24"/>
      <c r="BT3178" s="24"/>
      <c r="BU3178" s="23"/>
      <c r="BV3178" s="26"/>
      <c r="BX3178" s="6"/>
      <c r="BY3178" s="24"/>
      <c r="BZ3178" s="109"/>
      <c r="CA3178" s="66"/>
      <c r="CB3178" s="5"/>
      <c r="CC3178" s="68"/>
      <c r="CD3178" s="67"/>
      <c r="CE3178" s="67"/>
      <c r="CF3178" s="64"/>
      <c r="CG3178" s="5"/>
      <c r="CH3178" s="69"/>
      <c r="CI3178" s="6"/>
      <c r="CJ3178" s="5"/>
      <c r="CK3178" s="25"/>
      <c r="CL3178" s="5"/>
      <c r="DN3178" s="14"/>
      <c r="DO3178" s="14"/>
      <c r="DP3178" s="5"/>
      <c r="DQ3178" s="25"/>
      <c r="DR3178" s="25"/>
      <c r="DS3178" s="96"/>
      <c r="DT3178" s="83"/>
      <c r="DU3178" s="14"/>
      <c r="DX3178" s="83"/>
      <c r="DY3178" s="83"/>
      <c r="DZ3178" s="83"/>
      <c r="EA3178" s="83"/>
      <c r="EJ3178" s="54"/>
      <c r="EK3178" s="22"/>
      <c r="EL3178" s="24"/>
      <c r="EP3178" s="23"/>
      <c r="EQ3178" s="24"/>
      <c r="ER3178" s="22"/>
      <c r="ES3178" s="24"/>
      <c r="ET3178" s="24"/>
      <c r="EU3178" s="23"/>
      <c r="EV3178" s="26"/>
      <c r="EX3178" s="6"/>
      <c r="EY3178" s="24"/>
      <c r="EZ3178" s="109"/>
      <c r="FA3178" s="66"/>
      <c r="FB3178" s="5"/>
      <c r="FC3178" s="68"/>
      <c r="FD3178" s="67"/>
      <c r="FE3178" s="67"/>
      <c r="FF3178" s="64"/>
      <c r="FG3178" s="5"/>
      <c r="FH3178" s="69"/>
      <c r="FI3178" s="6"/>
      <c r="FJ3178" s="5"/>
      <c r="FK3178" s="25"/>
      <c r="FL3178" s="5"/>
    </row>
    <row r="3179" spans="40:168">
      <c r="AN3179" s="14"/>
      <c r="AO3179" s="14"/>
      <c r="AP3179" s="5"/>
      <c r="AQ3179" s="25"/>
      <c r="AR3179" s="25"/>
      <c r="AS3179" s="96"/>
      <c r="AT3179" s="83"/>
      <c r="AU3179" s="14"/>
      <c r="AX3179" s="83"/>
      <c r="AY3179" s="83"/>
      <c r="AZ3179" s="83"/>
      <c r="BA3179" s="83"/>
      <c r="BJ3179" s="54"/>
      <c r="BK3179" s="22"/>
      <c r="BL3179" s="24"/>
      <c r="BP3179" s="23"/>
      <c r="BQ3179" s="24"/>
      <c r="BR3179" s="22"/>
      <c r="BS3179" s="24"/>
      <c r="BT3179" s="24"/>
      <c r="BU3179" s="23"/>
      <c r="BV3179" s="26"/>
      <c r="BX3179" s="6"/>
      <c r="BY3179" s="24"/>
      <c r="BZ3179" s="109"/>
      <c r="CA3179" s="66"/>
      <c r="CB3179" s="5"/>
      <c r="CC3179" s="68"/>
      <c r="CD3179" s="67"/>
      <c r="CE3179" s="67"/>
      <c r="CF3179" s="64"/>
      <c r="CG3179" s="5"/>
      <c r="CH3179" s="69"/>
      <c r="CI3179" s="6"/>
      <c r="CJ3179" s="5"/>
      <c r="CK3179" s="25"/>
      <c r="CL3179" s="5"/>
      <c r="DN3179" s="14"/>
      <c r="DO3179" s="14"/>
      <c r="DP3179" s="5"/>
      <c r="DQ3179" s="25"/>
      <c r="DR3179" s="25"/>
      <c r="DS3179" s="96"/>
      <c r="DT3179" s="83"/>
      <c r="DU3179" s="14"/>
      <c r="DX3179" s="83"/>
      <c r="DY3179" s="83"/>
      <c r="DZ3179" s="83"/>
      <c r="EA3179" s="83"/>
      <c r="EJ3179" s="54"/>
      <c r="EK3179" s="22"/>
      <c r="EL3179" s="24"/>
      <c r="EP3179" s="23"/>
      <c r="EQ3179" s="24"/>
      <c r="ER3179" s="22"/>
      <c r="ES3179" s="24"/>
      <c r="ET3179" s="24"/>
      <c r="EU3179" s="23"/>
      <c r="EV3179" s="26"/>
      <c r="EX3179" s="6"/>
      <c r="EY3179" s="24"/>
      <c r="EZ3179" s="109"/>
      <c r="FA3179" s="66"/>
      <c r="FB3179" s="5"/>
      <c r="FC3179" s="68"/>
      <c r="FD3179" s="67"/>
      <c r="FE3179" s="67"/>
      <c r="FF3179" s="64"/>
      <c r="FG3179" s="5"/>
      <c r="FH3179" s="69"/>
      <c r="FI3179" s="6"/>
      <c r="FJ3179" s="5"/>
      <c r="FK3179" s="25"/>
      <c r="FL3179" s="5"/>
    </row>
    <row r="3180" spans="40:168">
      <c r="AN3180" s="14"/>
      <c r="AO3180" s="14"/>
      <c r="AP3180" s="5"/>
      <c r="AQ3180" s="25"/>
      <c r="AR3180" s="25"/>
      <c r="AS3180" s="96"/>
      <c r="AT3180" s="83"/>
      <c r="AU3180" s="14"/>
      <c r="AX3180" s="83"/>
      <c r="AY3180" s="83"/>
      <c r="AZ3180" s="83"/>
      <c r="BA3180" s="83"/>
      <c r="BJ3180" s="54"/>
      <c r="BK3180" s="22"/>
      <c r="BL3180" s="24"/>
      <c r="BP3180" s="23"/>
      <c r="BQ3180" s="24"/>
      <c r="BR3180" s="22"/>
      <c r="BS3180" s="24"/>
      <c r="BT3180" s="24"/>
      <c r="BU3180" s="23"/>
      <c r="BV3180" s="26"/>
      <c r="BX3180" s="6"/>
      <c r="BY3180" s="24"/>
      <c r="BZ3180" s="109"/>
      <c r="CA3180" s="66"/>
      <c r="CB3180" s="5"/>
      <c r="CC3180" s="68"/>
      <c r="CD3180" s="67"/>
      <c r="CE3180" s="67"/>
      <c r="CF3180" s="64"/>
      <c r="CG3180" s="5"/>
      <c r="CH3180" s="69"/>
      <c r="CI3180" s="6"/>
      <c r="CJ3180" s="5"/>
      <c r="CK3180" s="25"/>
      <c r="CL3180" s="5"/>
      <c r="DN3180" s="14"/>
      <c r="DO3180" s="14"/>
      <c r="DP3180" s="5"/>
      <c r="DQ3180" s="25"/>
      <c r="DR3180" s="25"/>
      <c r="DS3180" s="96"/>
      <c r="DT3180" s="83"/>
      <c r="DU3180" s="14"/>
      <c r="DX3180" s="83"/>
      <c r="DY3180" s="83"/>
      <c r="DZ3180" s="83"/>
      <c r="EA3180" s="83"/>
      <c r="EJ3180" s="54"/>
      <c r="EK3180" s="22"/>
      <c r="EL3180" s="24"/>
      <c r="EP3180" s="23"/>
      <c r="EQ3180" s="24"/>
      <c r="ER3180" s="22"/>
      <c r="ES3180" s="24"/>
      <c r="ET3180" s="24"/>
      <c r="EU3180" s="23"/>
      <c r="EV3180" s="26"/>
      <c r="EX3180" s="6"/>
      <c r="EY3180" s="24"/>
      <c r="EZ3180" s="109"/>
      <c r="FA3180" s="66"/>
      <c r="FB3180" s="5"/>
      <c r="FC3180" s="68"/>
      <c r="FD3180" s="67"/>
      <c r="FE3180" s="67"/>
      <c r="FF3180" s="64"/>
      <c r="FG3180" s="5"/>
      <c r="FH3180" s="69"/>
      <c r="FI3180" s="6"/>
      <c r="FJ3180" s="5"/>
      <c r="FK3180" s="25"/>
      <c r="FL3180" s="5"/>
    </row>
    <row r="3181" spans="40:168">
      <c r="AN3181" s="14"/>
      <c r="AO3181" s="14"/>
      <c r="AP3181" s="5"/>
      <c r="AQ3181" s="25"/>
      <c r="AR3181" s="25"/>
      <c r="AS3181" s="96"/>
      <c r="AT3181" s="83"/>
      <c r="AU3181" s="14"/>
      <c r="AX3181" s="83"/>
      <c r="AY3181" s="83"/>
      <c r="AZ3181" s="83"/>
      <c r="BA3181" s="83"/>
      <c r="BJ3181" s="54"/>
      <c r="BK3181" s="22"/>
      <c r="BL3181" s="24"/>
      <c r="BP3181" s="23"/>
      <c r="BQ3181" s="24"/>
      <c r="BR3181" s="22"/>
      <c r="BS3181" s="24"/>
      <c r="BT3181" s="24"/>
      <c r="BU3181" s="23"/>
      <c r="BV3181" s="26"/>
      <c r="BX3181" s="6"/>
      <c r="BY3181" s="24"/>
      <c r="BZ3181" s="109"/>
      <c r="CA3181" s="66"/>
      <c r="CB3181" s="5"/>
      <c r="CC3181" s="68"/>
      <c r="CD3181" s="67"/>
      <c r="CE3181" s="67"/>
      <c r="CF3181" s="64"/>
      <c r="CG3181" s="5"/>
      <c r="CH3181" s="69"/>
      <c r="CI3181" s="6"/>
      <c r="CJ3181" s="5"/>
      <c r="CK3181" s="25"/>
      <c r="CL3181" s="5"/>
      <c r="DN3181" s="14"/>
      <c r="DO3181" s="14"/>
      <c r="DP3181" s="5"/>
      <c r="DQ3181" s="25"/>
      <c r="DR3181" s="25"/>
      <c r="DS3181" s="96"/>
      <c r="DT3181" s="83"/>
      <c r="DU3181" s="14"/>
      <c r="DX3181" s="83"/>
      <c r="DY3181" s="83"/>
      <c r="DZ3181" s="83"/>
      <c r="EA3181" s="83"/>
      <c r="EJ3181" s="54"/>
      <c r="EK3181" s="22"/>
      <c r="EL3181" s="24"/>
      <c r="EP3181" s="23"/>
      <c r="EQ3181" s="24"/>
      <c r="ER3181" s="22"/>
      <c r="ES3181" s="24"/>
      <c r="ET3181" s="24"/>
      <c r="EU3181" s="23"/>
      <c r="EV3181" s="26"/>
      <c r="EX3181" s="6"/>
      <c r="EY3181" s="24"/>
      <c r="EZ3181" s="109"/>
      <c r="FA3181" s="66"/>
      <c r="FB3181" s="5"/>
      <c r="FC3181" s="68"/>
      <c r="FD3181" s="67"/>
      <c r="FE3181" s="67"/>
      <c r="FF3181" s="64"/>
      <c r="FG3181" s="5"/>
      <c r="FH3181" s="69"/>
      <c r="FI3181" s="6"/>
      <c r="FJ3181" s="5"/>
      <c r="FK3181" s="25"/>
      <c r="FL3181" s="5"/>
    </row>
    <row r="3182" spans="40:168">
      <c r="AN3182" s="14"/>
      <c r="AO3182" s="14"/>
      <c r="AP3182" s="5"/>
      <c r="AQ3182" s="25"/>
      <c r="AR3182" s="25"/>
      <c r="AS3182" s="96"/>
      <c r="AT3182" s="83"/>
      <c r="AU3182" s="14"/>
      <c r="AX3182" s="83"/>
      <c r="AY3182" s="83"/>
      <c r="AZ3182" s="83"/>
      <c r="BA3182" s="83"/>
      <c r="BJ3182" s="54"/>
      <c r="BK3182" s="22"/>
      <c r="BL3182" s="24"/>
      <c r="BP3182" s="23"/>
      <c r="BQ3182" s="24"/>
      <c r="BR3182" s="22"/>
      <c r="BS3182" s="24"/>
      <c r="BT3182" s="24"/>
      <c r="BU3182" s="23"/>
      <c r="BV3182" s="26"/>
      <c r="BX3182" s="6"/>
      <c r="BY3182" s="24"/>
      <c r="BZ3182" s="109"/>
      <c r="CA3182" s="66"/>
      <c r="CB3182" s="5"/>
      <c r="CC3182" s="68"/>
      <c r="CD3182" s="67"/>
      <c r="CE3182" s="67"/>
      <c r="CF3182" s="64"/>
      <c r="CG3182" s="5"/>
      <c r="CH3182" s="69"/>
      <c r="CI3182" s="6"/>
      <c r="CJ3182" s="5"/>
      <c r="CK3182" s="25"/>
      <c r="CL3182" s="5"/>
      <c r="DN3182" s="14"/>
      <c r="DO3182" s="14"/>
      <c r="DP3182" s="5"/>
      <c r="DQ3182" s="25"/>
      <c r="DR3182" s="25"/>
      <c r="DS3182" s="96"/>
      <c r="DT3182" s="83"/>
      <c r="DU3182" s="14"/>
      <c r="DX3182" s="83"/>
      <c r="DY3182" s="83"/>
      <c r="DZ3182" s="83"/>
      <c r="EA3182" s="83"/>
      <c r="EJ3182" s="54"/>
      <c r="EK3182" s="22"/>
      <c r="EL3182" s="24"/>
      <c r="EP3182" s="23"/>
      <c r="EQ3182" s="24"/>
      <c r="ER3182" s="22"/>
      <c r="ES3182" s="24"/>
      <c r="ET3182" s="24"/>
      <c r="EU3182" s="23"/>
      <c r="EV3182" s="26"/>
      <c r="EX3182" s="6"/>
      <c r="EY3182" s="24"/>
      <c r="EZ3182" s="109"/>
      <c r="FA3182" s="66"/>
      <c r="FB3182" s="5"/>
      <c r="FC3182" s="68"/>
      <c r="FD3182" s="67"/>
      <c r="FE3182" s="67"/>
      <c r="FF3182" s="64"/>
      <c r="FG3182" s="5"/>
      <c r="FH3182" s="69"/>
      <c r="FI3182" s="6"/>
      <c r="FJ3182" s="5"/>
      <c r="FK3182" s="25"/>
      <c r="FL3182" s="5"/>
    </row>
    <row r="3183" spans="40:168">
      <c r="AN3183" s="14"/>
      <c r="AO3183" s="14"/>
      <c r="AP3183" s="5"/>
      <c r="AQ3183" s="25"/>
      <c r="AR3183" s="25"/>
      <c r="AS3183" s="96"/>
      <c r="AT3183" s="83"/>
      <c r="AU3183" s="14"/>
      <c r="AX3183" s="83"/>
      <c r="AY3183" s="83"/>
      <c r="AZ3183" s="83"/>
      <c r="BA3183" s="83"/>
      <c r="BJ3183" s="54"/>
      <c r="BK3183" s="22"/>
      <c r="BL3183" s="24"/>
      <c r="BP3183" s="23"/>
      <c r="BQ3183" s="24"/>
      <c r="BR3183" s="22"/>
      <c r="BS3183" s="24"/>
      <c r="BT3183" s="24"/>
      <c r="BU3183" s="23"/>
      <c r="BV3183" s="26"/>
      <c r="BX3183" s="6"/>
      <c r="BY3183" s="24"/>
      <c r="BZ3183" s="109"/>
      <c r="CA3183" s="66"/>
      <c r="CB3183" s="5"/>
      <c r="CC3183" s="68"/>
      <c r="CD3183" s="67"/>
      <c r="CE3183" s="67"/>
      <c r="CF3183" s="64"/>
      <c r="CG3183" s="5"/>
      <c r="CH3183" s="69"/>
      <c r="CI3183" s="6"/>
      <c r="CJ3183" s="5"/>
      <c r="CK3183" s="25"/>
      <c r="CL3183" s="5"/>
      <c r="DN3183" s="14"/>
      <c r="DO3183" s="14"/>
      <c r="DP3183" s="5"/>
      <c r="DQ3183" s="25"/>
      <c r="DR3183" s="25"/>
      <c r="DS3183" s="96"/>
      <c r="DT3183" s="83"/>
      <c r="DU3183" s="14"/>
      <c r="DX3183" s="83"/>
      <c r="DY3183" s="83"/>
      <c r="DZ3183" s="83"/>
      <c r="EA3183" s="83"/>
      <c r="EJ3183" s="54"/>
      <c r="EK3183" s="22"/>
      <c r="EL3183" s="24"/>
      <c r="EP3183" s="23"/>
      <c r="EQ3183" s="24"/>
      <c r="ER3183" s="22"/>
      <c r="ES3183" s="24"/>
      <c r="ET3183" s="24"/>
      <c r="EU3183" s="23"/>
      <c r="EV3183" s="26"/>
      <c r="EX3183" s="6"/>
      <c r="EY3183" s="24"/>
      <c r="EZ3183" s="109"/>
      <c r="FA3183" s="66"/>
      <c r="FB3183" s="5"/>
      <c r="FC3183" s="68"/>
      <c r="FD3183" s="67"/>
      <c r="FE3183" s="67"/>
      <c r="FF3183" s="64"/>
      <c r="FG3183" s="5"/>
      <c r="FH3183" s="69"/>
      <c r="FI3183" s="6"/>
      <c r="FJ3183" s="5"/>
      <c r="FK3183" s="25"/>
      <c r="FL3183" s="5"/>
    </row>
    <row r="3184" spans="40:168">
      <c r="AN3184" s="14"/>
      <c r="AO3184" s="14"/>
      <c r="AP3184" s="5"/>
      <c r="AQ3184" s="25"/>
      <c r="AR3184" s="25"/>
      <c r="AS3184" s="96"/>
      <c r="AT3184" s="83"/>
      <c r="AU3184" s="14"/>
      <c r="AX3184" s="83"/>
      <c r="AY3184" s="83"/>
      <c r="AZ3184" s="83"/>
      <c r="BA3184" s="83"/>
      <c r="BJ3184" s="54"/>
      <c r="BK3184" s="22"/>
      <c r="BL3184" s="24"/>
      <c r="BP3184" s="23"/>
      <c r="BQ3184" s="24"/>
      <c r="BR3184" s="22"/>
      <c r="BS3184" s="24"/>
      <c r="BT3184" s="24"/>
      <c r="BU3184" s="23"/>
      <c r="BV3184" s="26"/>
      <c r="BX3184" s="6"/>
      <c r="BY3184" s="24"/>
      <c r="BZ3184" s="109"/>
      <c r="CA3184" s="66"/>
      <c r="CB3184" s="5"/>
      <c r="CC3184" s="68"/>
      <c r="CD3184" s="67"/>
      <c r="CE3184" s="67"/>
      <c r="CF3184" s="64"/>
      <c r="CG3184" s="5"/>
      <c r="CH3184" s="69"/>
      <c r="CI3184" s="6"/>
      <c r="CJ3184" s="5"/>
      <c r="CK3184" s="25"/>
      <c r="CL3184" s="5"/>
      <c r="DN3184" s="14"/>
      <c r="DO3184" s="14"/>
      <c r="DP3184" s="5"/>
      <c r="DQ3184" s="25"/>
      <c r="DR3184" s="25"/>
      <c r="DS3184" s="96"/>
      <c r="DT3184" s="83"/>
      <c r="DU3184" s="14"/>
      <c r="DX3184" s="83"/>
      <c r="DY3184" s="83"/>
      <c r="DZ3184" s="83"/>
      <c r="EA3184" s="83"/>
      <c r="EJ3184" s="54"/>
      <c r="EK3184" s="22"/>
      <c r="EL3184" s="24"/>
      <c r="EP3184" s="23"/>
      <c r="EQ3184" s="24"/>
      <c r="ER3184" s="22"/>
      <c r="ES3184" s="24"/>
      <c r="ET3184" s="24"/>
      <c r="EU3184" s="23"/>
      <c r="EV3184" s="26"/>
      <c r="EX3184" s="6"/>
      <c r="EY3184" s="24"/>
      <c r="EZ3184" s="109"/>
      <c r="FA3184" s="66"/>
      <c r="FB3184" s="5"/>
      <c r="FC3184" s="68"/>
      <c r="FD3184" s="67"/>
      <c r="FE3184" s="67"/>
      <c r="FF3184" s="64"/>
      <c r="FG3184" s="5"/>
      <c r="FH3184" s="69"/>
      <c r="FI3184" s="6"/>
      <c r="FJ3184" s="5"/>
      <c r="FK3184" s="25"/>
      <c r="FL3184" s="5"/>
    </row>
    <row r="3185" spans="40:168">
      <c r="AN3185" s="14"/>
      <c r="AO3185" s="14"/>
      <c r="AP3185" s="5"/>
      <c r="AQ3185" s="25"/>
      <c r="AR3185" s="25"/>
      <c r="AS3185" s="96"/>
      <c r="AT3185" s="83"/>
      <c r="AU3185" s="14"/>
      <c r="AX3185" s="83"/>
      <c r="AY3185" s="83"/>
      <c r="AZ3185" s="83"/>
      <c r="BA3185" s="83"/>
      <c r="BJ3185" s="54"/>
      <c r="BK3185" s="22"/>
      <c r="BL3185" s="24"/>
      <c r="BP3185" s="23"/>
      <c r="BQ3185" s="24"/>
      <c r="BR3185" s="22"/>
      <c r="BS3185" s="24"/>
      <c r="BT3185" s="24"/>
      <c r="BU3185" s="23"/>
      <c r="BV3185" s="26"/>
      <c r="BX3185" s="6"/>
      <c r="BY3185" s="24"/>
      <c r="BZ3185" s="109"/>
      <c r="CA3185" s="66"/>
      <c r="CB3185" s="5"/>
      <c r="CC3185" s="68"/>
      <c r="CD3185" s="67"/>
      <c r="CE3185" s="67"/>
      <c r="CF3185" s="64"/>
      <c r="CG3185" s="5"/>
      <c r="CH3185" s="69"/>
      <c r="CI3185" s="6"/>
      <c r="CJ3185" s="5"/>
      <c r="CK3185" s="25"/>
      <c r="CL3185" s="5"/>
      <c r="DN3185" s="14"/>
      <c r="DO3185" s="14"/>
      <c r="DP3185" s="5"/>
      <c r="DQ3185" s="25"/>
      <c r="DR3185" s="25"/>
      <c r="DS3185" s="96"/>
      <c r="DT3185" s="83"/>
      <c r="DU3185" s="14"/>
      <c r="DX3185" s="83"/>
      <c r="DY3185" s="83"/>
      <c r="DZ3185" s="83"/>
      <c r="EA3185" s="83"/>
      <c r="EJ3185" s="54"/>
      <c r="EK3185" s="22"/>
      <c r="EL3185" s="24"/>
      <c r="EP3185" s="23"/>
      <c r="EQ3185" s="24"/>
      <c r="ER3185" s="22"/>
      <c r="ES3185" s="24"/>
      <c r="ET3185" s="24"/>
      <c r="EU3185" s="23"/>
      <c r="EV3185" s="26"/>
      <c r="EX3185" s="6"/>
      <c r="EY3185" s="24"/>
      <c r="EZ3185" s="109"/>
      <c r="FA3185" s="66"/>
      <c r="FB3185" s="5"/>
      <c r="FC3185" s="68"/>
      <c r="FD3185" s="67"/>
      <c r="FE3185" s="67"/>
      <c r="FF3185" s="64"/>
      <c r="FG3185" s="5"/>
      <c r="FH3185" s="69"/>
      <c r="FI3185" s="6"/>
      <c r="FJ3185" s="5"/>
      <c r="FK3185" s="25"/>
      <c r="FL3185" s="5"/>
    </row>
    <row r="3186" spans="40:168">
      <c r="AN3186" s="14"/>
      <c r="AO3186" s="14"/>
      <c r="AP3186" s="5"/>
      <c r="AQ3186" s="25"/>
      <c r="AR3186" s="25"/>
      <c r="AS3186" s="96"/>
      <c r="AT3186" s="83"/>
      <c r="AU3186" s="14"/>
      <c r="AX3186" s="83"/>
      <c r="AY3186" s="83"/>
      <c r="AZ3186" s="83"/>
      <c r="BA3186" s="83"/>
      <c r="BJ3186" s="54"/>
      <c r="BK3186" s="22"/>
      <c r="BL3186" s="24"/>
      <c r="BP3186" s="23"/>
      <c r="BQ3186" s="24"/>
      <c r="BR3186" s="22"/>
      <c r="BS3186" s="24"/>
      <c r="BT3186" s="24"/>
      <c r="BU3186" s="23"/>
      <c r="BV3186" s="26"/>
      <c r="BX3186" s="6"/>
      <c r="BY3186" s="24"/>
      <c r="BZ3186" s="109"/>
      <c r="CA3186" s="66"/>
      <c r="CB3186" s="5"/>
      <c r="CC3186" s="68"/>
      <c r="CD3186" s="67"/>
      <c r="CE3186" s="67"/>
      <c r="CF3186" s="64"/>
      <c r="CG3186" s="5"/>
      <c r="CH3186" s="69"/>
      <c r="CI3186" s="6"/>
      <c r="CJ3186" s="5"/>
      <c r="CK3186" s="25"/>
      <c r="CL3186" s="5"/>
      <c r="DN3186" s="14"/>
      <c r="DO3186" s="14"/>
      <c r="DP3186" s="5"/>
      <c r="DQ3186" s="25"/>
      <c r="DR3186" s="25"/>
      <c r="DS3186" s="96"/>
      <c r="DT3186" s="83"/>
      <c r="DU3186" s="14"/>
      <c r="DX3186" s="83"/>
      <c r="DY3186" s="83"/>
      <c r="DZ3186" s="83"/>
      <c r="EA3186" s="83"/>
      <c r="EJ3186" s="54"/>
      <c r="EK3186" s="22"/>
      <c r="EL3186" s="24"/>
      <c r="EP3186" s="23"/>
      <c r="EQ3186" s="24"/>
      <c r="ER3186" s="22"/>
      <c r="ES3186" s="24"/>
      <c r="ET3186" s="24"/>
      <c r="EU3186" s="23"/>
      <c r="EV3186" s="26"/>
      <c r="EX3186" s="6"/>
      <c r="EY3186" s="24"/>
      <c r="EZ3186" s="109"/>
      <c r="FA3186" s="66"/>
      <c r="FB3186" s="5"/>
      <c r="FC3186" s="68"/>
      <c r="FD3186" s="67"/>
      <c r="FE3186" s="67"/>
      <c r="FF3186" s="64"/>
      <c r="FG3186" s="5"/>
      <c r="FH3186" s="69"/>
      <c r="FI3186" s="6"/>
      <c r="FJ3186" s="5"/>
      <c r="FK3186" s="25"/>
      <c r="FL3186" s="5"/>
    </row>
    <row r="3187" spans="40:168">
      <c r="AN3187" s="14"/>
      <c r="AO3187" s="14"/>
      <c r="AP3187" s="5"/>
      <c r="AQ3187" s="25"/>
      <c r="AR3187" s="25"/>
      <c r="AS3187" s="96"/>
      <c r="AT3187" s="83"/>
      <c r="AU3187" s="14"/>
      <c r="AX3187" s="83"/>
      <c r="AY3187" s="83"/>
      <c r="AZ3187" s="83"/>
      <c r="BA3187" s="83"/>
      <c r="BJ3187" s="54"/>
      <c r="BK3187" s="22"/>
      <c r="BL3187" s="24"/>
      <c r="BP3187" s="23"/>
      <c r="BQ3187" s="24"/>
      <c r="BR3187" s="22"/>
      <c r="BS3187" s="24"/>
      <c r="BT3187" s="24"/>
      <c r="BU3187" s="23"/>
      <c r="BV3187" s="26"/>
      <c r="BX3187" s="6"/>
      <c r="BY3187" s="24"/>
      <c r="BZ3187" s="109"/>
      <c r="CA3187" s="66"/>
      <c r="CB3187" s="5"/>
      <c r="CC3187" s="68"/>
      <c r="CD3187" s="67"/>
      <c r="CE3187" s="67"/>
      <c r="CF3187" s="64"/>
      <c r="CG3187" s="5"/>
      <c r="CH3187" s="69"/>
      <c r="CI3187" s="6"/>
      <c r="CJ3187" s="5"/>
      <c r="CK3187" s="25"/>
      <c r="CL3187" s="5"/>
      <c r="DN3187" s="14"/>
      <c r="DO3187" s="14"/>
      <c r="DP3187" s="5"/>
      <c r="DQ3187" s="25"/>
      <c r="DR3187" s="25"/>
      <c r="DS3187" s="96"/>
      <c r="DT3187" s="83"/>
      <c r="DU3187" s="14"/>
      <c r="DX3187" s="83"/>
      <c r="DY3187" s="83"/>
      <c r="DZ3187" s="83"/>
      <c r="EA3187" s="83"/>
      <c r="EJ3187" s="54"/>
      <c r="EK3187" s="22"/>
      <c r="EL3187" s="24"/>
      <c r="EP3187" s="23"/>
      <c r="EQ3187" s="24"/>
      <c r="ER3187" s="22"/>
      <c r="ES3187" s="24"/>
      <c r="ET3187" s="24"/>
      <c r="EU3187" s="23"/>
      <c r="EV3187" s="26"/>
      <c r="EX3187" s="6"/>
      <c r="EY3187" s="24"/>
      <c r="EZ3187" s="109"/>
      <c r="FA3187" s="66"/>
      <c r="FB3187" s="5"/>
      <c r="FC3187" s="68"/>
      <c r="FD3187" s="67"/>
      <c r="FE3187" s="67"/>
      <c r="FF3187" s="64"/>
      <c r="FG3187" s="5"/>
      <c r="FH3187" s="69"/>
      <c r="FI3187" s="6"/>
      <c r="FJ3187" s="5"/>
      <c r="FK3187" s="25"/>
      <c r="FL3187" s="5"/>
    </row>
    <row r="3188" spans="40:168">
      <c r="AN3188" s="14"/>
      <c r="AO3188" s="14"/>
      <c r="AP3188" s="5"/>
      <c r="AQ3188" s="25"/>
      <c r="AR3188" s="25"/>
      <c r="AS3188" s="96"/>
      <c r="AT3188" s="83"/>
      <c r="AU3188" s="14"/>
      <c r="AX3188" s="83"/>
      <c r="AY3188" s="83"/>
      <c r="AZ3188" s="83"/>
      <c r="BA3188" s="83"/>
      <c r="BJ3188" s="54"/>
      <c r="BK3188" s="22"/>
      <c r="BL3188" s="24"/>
      <c r="BP3188" s="23"/>
      <c r="BQ3188" s="24"/>
      <c r="BR3188" s="22"/>
      <c r="BS3188" s="24"/>
      <c r="BT3188" s="24"/>
      <c r="BU3188" s="23"/>
      <c r="BV3188" s="26"/>
      <c r="BX3188" s="6"/>
      <c r="BY3188" s="24"/>
      <c r="BZ3188" s="109"/>
      <c r="CA3188" s="66"/>
      <c r="CB3188" s="5"/>
      <c r="CC3188" s="68"/>
      <c r="CD3188" s="67"/>
      <c r="CE3188" s="67"/>
      <c r="CF3188" s="64"/>
      <c r="CG3188" s="5"/>
      <c r="CH3188" s="69"/>
      <c r="CI3188" s="6"/>
      <c r="CJ3188" s="5"/>
      <c r="CK3188" s="25"/>
      <c r="CL3188" s="5"/>
      <c r="DN3188" s="14"/>
      <c r="DO3188" s="14"/>
      <c r="DP3188" s="5"/>
      <c r="DQ3188" s="25"/>
      <c r="DR3188" s="25"/>
      <c r="DS3188" s="96"/>
      <c r="DT3188" s="83"/>
      <c r="DU3188" s="14"/>
      <c r="DX3188" s="83"/>
      <c r="DY3188" s="83"/>
      <c r="DZ3188" s="83"/>
      <c r="EA3188" s="83"/>
      <c r="EJ3188" s="54"/>
      <c r="EK3188" s="22"/>
      <c r="EL3188" s="24"/>
      <c r="EP3188" s="23"/>
      <c r="EQ3188" s="24"/>
      <c r="ER3188" s="22"/>
      <c r="ES3188" s="24"/>
      <c r="ET3188" s="24"/>
      <c r="EU3188" s="23"/>
      <c r="EV3188" s="26"/>
      <c r="EX3188" s="6"/>
      <c r="EY3188" s="24"/>
      <c r="EZ3188" s="109"/>
      <c r="FA3188" s="66"/>
      <c r="FB3188" s="5"/>
      <c r="FC3188" s="68"/>
      <c r="FD3188" s="67"/>
      <c r="FE3188" s="67"/>
      <c r="FF3188" s="64"/>
      <c r="FG3188" s="5"/>
      <c r="FH3188" s="69"/>
      <c r="FI3188" s="6"/>
      <c r="FJ3188" s="5"/>
      <c r="FK3188" s="25"/>
      <c r="FL3188" s="5"/>
    </row>
    <row r="3189" spans="40:168">
      <c r="AN3189" s="14"/>
      <c r="AO3189" s="14"/>
      <c r="AP3189" s="5"/>
      <c r="AQ3189" s="25"/>
      <c r="AR3189" s="25"/>
      <c r="AS3189" s="96"/>
      <c r="AT3189" s="83"/>
      <c r="AU3189" s="14"/>
      <c r="AX3189" s="83"/>
      <c r="AY3189" s="83"/>
      <c r="AZ3189" s="83"/>
      <c r="BA3189" s="83"/>
      <c r="BJ3189" s="54"/>
      <c r="BK3189" s="22"/>
      <c r="BL3189" s="24"/>
      <c r="BP3189" s="23"/>
      <c r="BQ3189" s="24"/>
      <c r="BR3189" s="22"/>
      <c r="BS3189" s="24"/>
      <c r="BT3189" s="24"/>
      <c r="BU3189" s="23"/>
      <c r="BV3189" s="26"/>
      <c r="BX3189" s="6"/>
      <c r="BY3189" s="24"/>
      <c r="BZ3189" s="109"/>
      <c r="CA3189" s="66"/>
      <c r="CB3189" s="5"/>
      <c r="CC3189" s="68"/>
      <c r="CD3189" s="67"/>
      <c r="CE3189" s="67"/>
      <c r="CF3189" s="64"/>
      <c r="CG3189" s="5"/>
      <c r="CH3189" s="69"/>
      <c r="CI3189" s="6"/>
      <c r="CJ3189" s="5"/>
      <c r="CK3189" s="25"/>
      <c r="CL3189" s="5"/>
      <c r="DN3189" s="14"/>
      <c r="DO3189" s="14"/>
      <c r="DP3189" s="5"/>
      <c r="DQ3189" s="25"/>
      <c r="DR3189" s="25"/>
      <c r="DS3189" s="96"/>
      <c r="DT3189" s="83"/>
      <c r="DU3189" s="14"/>
      <c r="DX3189" s="83"/>
      <c r="DY3189" s="83"/>
      <c r="DZ3189" s="83"/>
      <c r="EA3189" s="83"/>
      <c r="EJ3189" s="54"/>
      <c r="EK3189" s="22"/>
      <c r="EL3189" s="24"/>
      <c r="EP3189" s="23"/>
      <c r="EQ3189" s="24"/>
      <c r="ER3189" s="22"/>
      <c r="ES3189" s="24"/>
      <c r="ET3189" s="24"/>
      <c r="EU3189" s="23"/>
      <c r="EV3189" s="26"/>
      <c r="EX3189" s="6"/>
      <c r="EY3189" s="24"/>
      <c r="EZ3189" s="109"/>
      <c r="FA3189" s="66"/>
      <c r="FB3189" s="5"/>
      <c r="FC3189" s="68"/>
      <c r="FD3189" s="67"/>
      <c r="FE3189" s="67"/>
      <c r="FF3189" s="64"/>
      <c r="FG3189" s="5"/>
      <c r="FH3189" s="69"/>
      <c r="FI3189" s="6"/>
      <c r="FJ3189" s="5"/>
      <c r="FK3189" s="25"/>
      <c r="FL3189" s="5"/>
    </row>
    <row r="3190" spans="40:168">
      <c r="AN3190" s="14"/>
      <c r="AO3190" s="14"/>
      <c r="AP3190" s="5"/>
      <c r="AQ3190" s="25"/>
      <c r="AR3190" s="25"/>
      <c r="AS3190" s="96"/>
      <c r="AT3190" s="83"/>
      <c r="AU3190" s="14"/>
      <c r="AX3190" s="83"/>
      <c r="AY3190" s="83"/>
      <c r="AZ3190" s="83"/>
      <c r="BA3190" s="83"/>
      <c r="BJ3190" s="54"/>
      <c r="BK3190" s="22"/>
      <c r="BL3190" s="24"/>
      <c r="BP3190" s="23"/>
      <c r="BQ3190" s="24"/>
      <c r="BR3190" s="22"/>
      <c r="BS3190" s="24"/>
      <c r="BT3190" s="24"/>
      <c r="BU3190" s="23"/>
      <c r="BV3190" s="26"/>
      <c r="BX3190" s="6"/>
      <c r="BY3190" s="24"/>
      <c r="BZ3190" s="109"/>
      <c r="CA3190" s="66"/>
      <c r="CB3190" s="5"/>
      <c r="CC3190" s="68"/>
      <c r="CD3190" s="67"/>
      <c r="CE3190" s="67"/>
      <c r="CF3190" s="64"/>
      <c r="CG3190" s="5"/>
      <c r="CH3190" s="69"/>
      <c r="CI3190" s="6"/>
      <c r="CJ3190" s="5"/>
      <c r="CK3190" s="25"/>
      <c r="CL3190" s="5"/>
      <c r="DN3190" s="14"/>
      <c r="DO3190" s="14"/>
      <c r="DP3190" s="5"/>
      <c r="DQ3190" s="25"/>
      <c r="DR3190" s="25"/>
      <c r="DS3190" s="96"/>
      <c r="DT3190" s="83"/>
      <c r="DU3190" s="14"/>
      <c r="DX3190" s="83"/>
      <c r="DY3190" s="83"/>
      <c r="DZ3190" s="83"/>
      <c r="EA3190" s="83"/>
      <c r="EJ3190" s="54"/>
      <c r="EK3190" s="22"/>
      <c r="EL3190" s="24"/>
      <c r="EP3190" s="23"/>
      <c r="EQ3190" s="24"/>
      <c r="ER3190" s="22"/>
      <c r="ES3190" s="24"/>
      <c r="ET3190" s="24"/>
      <c r="EU3190" s="23"/>
      <c r="EV3190" s="26"/>
      <c r="EX3190" s="6"/>
      <c r="EY3190" s="24"/>
      <c r="EZ3190" s="109"/>
      <c r="FA3190" s="66"/>
      <c r="FB3190" s="5"/>
      <c r="FC3190" s="68"/>
      <c r="FD3190" s="67"/>
      <c r="FE3190" s="67"/>
      <c r="FF3190" s="64"/>
      <c r="FG3190" s="5"/>
      <c r="FH3190" s="69"/>
      <c r="FI3190" s="6"/>
      <c r="FJ3190" s="5"/>
      <c r="FK3190" s="25"/>
      <c r="FL3190" s="5"/>
    </row>
    <row r="3191" spans="40:168">
      <c r="AN3191" s="14"/>
      <c r="AO3191" s="14"/>
      <c r="AP3191" s="5"/>
      <c r="AQ3191" s="25"/>
      <c r="AR3191" s="25"/>
      <c r="AS3191" s="96"/>
      <c r="AT3191" s="83"/>
      <c r="AU3191" s="14"/>
      <c r="AX3191" s="83"/>
      <c r="AY3191" s="83"/>
      <c r="AZ3191" s="83"/>
      <c r="BA3191" s="83"/>
      <c r="BJ3191" s="54"/>
      <c r="BK3191" s="22"/>
      <c r="BL3191" s="24"/>
      <c r="BP3191" s="23"/>
      <c r="BQ3191" s="24"/>
      <c r="BR3191" s="22"/>
      <c r="BS3191" s="24"/>
      <c r="BT3191" s="24"/>
      <c r="BU3191" s="23"/>
      <c r="BV3191" s="26"/>
      <c r="BX3191" s="6"/>
      <c r="BY3191" s="24"/>
      <c r="BZ3191" s="109"/>
      <c r="CA3191" s="66"/>
      <c r="CB3191" s="5"/>
      <c r="CC3191" s="68"/>
      <c r="CD3191" s="67"/>
      <c r="CE3191" s="67"/>
      <c r="CF3191" s="64"/>
      <c r="CG3191" s="5"/>
      <c r="CH3191" s="69"/>
      <c r="CI3191" s="6"/>
      <c r="CJ3191" s="5"/>
      <c r="CK3191" s="25"/>
      <c r="CL3191" s="5"/>
      <c r="DN3191" s="14"/>
      <c r="DO3191" s="14"/>
      <c r="DP3191" s="5"/>
      <c r="DQ3191" s="25"/>
      <c r="DR3191" s="25"/>
      <c r="DS3191" s="96"/>
      <c r="DT3191" s="83"/>
      <c r="DU3191" s="14"/>
      <c r="DX3191" s="83"/>
      <c r="DY3191" s="83"/>
      <c r="DZ3191" s="83"/>
      <c r="EA3191" s="83"/>
      <c r="EJ3191" s="54"/>
      <c r="EK3191" s="22"/>
      <c r="EL3191" s="24"/>
      <c r="EP3191" s="23"/>
      <c r="EQ3191" s="24"/>
      <c r="ER3191" s="22"/>
      <c r="ES3191" s="24"/>
      <c r="ET3191" s="24"/>
      <c r="EU3191" s="23"/>
      <c r="EV3191" s="26"/>
      <c r="EX3191" s="6"/>
      <c r="EY3191" s="24"/>
      <c r="EZ3191" s="109"/>
      <c r="FA3191" s="66"/>
      <c r="FB3191" s="5"/>
      <c r="FC3191" s="68"/>
      <c r="FD3191" s="67"/>
      <c r="FE3191" s="67"/>
      <c r="FF3191" s="64"/>
      <c r="FG3191" s="5"/>
      <c r="FH3191" s="69"/>
      <c r="FI3191" s="6"/>
      <c r="FJ3191" s="5"/>
      <c r="FK3191" s="25"/>
      <c r="FL3191" s="5"/>
    </row>
    <row r="3192" spans="40:168">
      <c r="AN3192" s="14"/>
      <c r="AO3192" s="14"/>
      <c r="AP3192" s="5"/>
      <c r="AQ3192" s="25"/>
      <c r="AR3192" s="25"/>
      <c r="AS3192" s="96"/>
      <c r="AT3192" s="83"/>
      <c r="AU3192" s="14"/>
      <c r="AX3192" s="83"/>
      <c r="AY3192" s="83"/>
      <c r="AZ3192" s="83"/>
      <c r="BA3192" s="83"/>
      <c r="BJ3192" s="54"/>
      <c r="BK3192" s="22"/>
      <c r="BL3192" s="24"/>
      <c r="BP3192" s="23"/>
      <c r="BQ3192" s="24"/>
      <c r="BR3192" s="22"/>
      <c r="BS3192" s="24"/>
      <c r="BT3192" s="24"/>
      <c r="BU3192" s="23"/>
      <c r="BV3192" s="26"/>
      <c r="BX3192" s="6"/>
      <c r="BY3192" s="24"/>
      <c r="BZ3192" s="109"/>
      <c r="CA3192" s="66"/>
      <c r="CB3192" s="5"/>
      <c r="CC3192" s="68"/>
      <c r="CD3192" s="67"/>
      <c r="CE3192" s="67"/>
      <c r="CF3192" s="64"/>
      <c r="CG3192" s="5"/>
      <c r="CH3192" s="69"/>
      <c r="CI3192" s="6"/>
      <c r="CJ3192" s="5"/>
      <c r="CK3192" s="25"/>
      <c r="CL3192" s="5"/>
      <c r="DN3192" s="14"/>
      <c r="DO3192" s="14"/>
      <c r="DP3192" s="5"/>
      <c r="DQ3192" s="25"/>
      <c r="DR3192" s="25"/>
      <c r="DS3192" s="96"/>
      <c r="DT3192" s="83"/>
      <c r="DU3192" s="14"/>
      <c r="DX3192" s="83"/>
      <c r="DY3192" s="83"/>
      <c r="DZ3192" s="83"/>
      <c r="EA3192" s="83"/>
      <c r="EJ3192" s="54"/>
      <c r="EK3192" s="22"/>
      <c r="EL3192" s="24"/>
      <c r="EP3192" s="23"/>
      <c r="EQ3192" s="24"/>
      <c r="ER3192" s="22"/>
      <c r="ES3192" s="24"/>
      <c r="ET3192" s="24"/>
      <c r="EU3192" s="23"/>
      <c r="EV3192" s="26"/>
      <c r="EX3192" s="6"/>
      <c r="EY3192" s="24"/>
      <c r="EZ3192" s="109"/>
      <c r="FA3192" s="66"/>
      <c r="FB3192" s="5"/>
      <c r="FC3192" s="68"/>
      <c r="FD3192" s="67"/>
      <c r="FE3192" s="67"/>
      <c r="FF3192" s="64"/>
      <c r="FG3192" s="5"/>
      <c r="FH3192" s="69"/>
      <c r="FI3192" s="6"/>
      <c r="FJ3192" s="5"/>
      <c r="FK3192" s="25"/>
      <c r="FL3192" s="5"/>
    </row>
    <row r="3193" spans="40:168">
      <c r="AN3193" s="14"/>
      <c r="AO3193" s="14"/>
      <c r="AP3193" s="5"/>
      <c r="AQ3193" s="25"/>
      <c r="AR3193" s="25"/>
      <c r="AS3193" s="96"/>
      <c r="AT3193" s="83"/>
      <c r="AU3193" s="14"/>
      <c r="AX3193" s="83"/>
      <c r="AY3193" s="83"/>
      <c r="AZ3193" s="83"/>
      <c r="BA3193" s="83"/>
      <c r="BJ3193" s="54"/>
      <c r="BK3193" s="22"/>
      <c r="BL3193" s="24"/>
      <c r="BP3193" s="23"/>
      <c r="BQ3193" s="24"/>
      <c r="BR3193" s="22"/>
      <c r="BS3193" s="24"/>
      <c r="BT3193" s="24"/>
      <c r="BU3193" s="23"/>
      <c r="BV3193" s="26"/>
      <c r="BX3193" s="6"/>
      <c r="BY3193" s="24"/>
      <c r="BZ3193" s="109"/>
      <c r="CA3193" s="66"/>
      <c r="CB3193" s="5"/>
      <c r="CC3193" s="68"/>
      <c r="CD3193" s="67"/>
      <c r="CE3193" s="67"/>
      <c r="CF3193" s="64"/>
      <c r="CG3193" s="5"/>
      <c r="CH3193" s="69"/>
      <c r="CI3193" s="6"/>
      <c r="CJ3193" s="5"/>
      <c r="CK3193" s="25"/>
      <c r="CL3193" s="5"/>
      <c r="DN3193" s="14"/>
      <c r="DO3193" s="14"/>
      <c r="DP3193" s="5"/>
      <c r="DQ3193" s="25"/>
      <c r="DR3193" s="25"/>
      <c r="DS3193" s="96"/>
      <c r="DT3193" s="83"/>
      <c r="DU3193" s="14"/>
      <c r="DX3193" s="83"/>
      <c r="DY3193" s="83"/>
      <c r="DZ3193" s="83"/>
      <c r="EA3193" s="83"/>
      <c r="EJ3193" s="54"/>
      <c r="EK3193" s="22"/>
      <c r="EL3193" s="24"/>
      <c r="EP3193" s="23"/>
      <c r="EQ3193" s="24"/>
      <c r="ER3193" s="22"/>
      <c r="ES3193" s="24"/>
      <c r="ET3193" s="24"/>
      <c r="EU3193" s="23"/>
      <c r="EV3193" s="26"/>
      <c r="EX3193" s="6"/>
      <c r="EY3193" s="24"/>
      <c r="EZ3193" s="109"/>
      <c r="FA3193" s="66"/>
      <c r="FB3193" s="5"/>
      <c r="FC3193" s="68"/>
      <c r="FD3193" s="67"/>
      <c r="FE3193" s="67"/>
      <c r="FF3193" s="64"/>
      <c r="FG3193" s="5"/>
      <c r="FH3193" s="69"/>
      <c r="FI3193" s="6"/>
      <c r="FJ3193" s="5"/>
      <c r="FK3193" s="25"/>
      <c r="FL3193" s="5"/>
    </row>
    <row r="3194" spans="40:168">
      <c r="AN3194" s="14"/>
      <c r="AO3194" s="14"/>
      <c r="AP3194" s="5"/>
      <c r="AQ3194" s="25"/>
      <c r="AR3194" s="25"/>
      <c r="AS3194" s="96"/>
      <c r="AT3194" s="83"/>
      <c r="AU3194" s="14"/>
      <c r="AX3194" s="83"/>
      <c r="AY3194" s="83"/>
      <c r="AZ3194" s="83"/>
      <c r="BA3194" s="83"/>
      <c r="BJ3194" s="54"/>
      <c r="BK3194" s="22"/>
      <c r="BL3194" s="24"/>
      <c r="BP3194" s="23"/>
      <c r="BQ3194" s="24"/>
      <c r="BR3194" s="22"/>
      <c r="BS3194" s="24"/>
      <c r="BT3194" s="24"/>
      <c r="BU3194" s="23"/>
      <c r="BV3194" s="26"/>
      <c r="BX3194" s="6"/>
      <c r="BY3194" s="24"/>
      <c r="BZ3194" s="109"/>
      <c r="CA3194" s="66"/>
      <c r="CB3194" s="5"/>
      <c r="CC3194" s="68"/>
      <c r="CD3194" s="67"/>
      <c r="CE3194" s="67"/>
      <c r="CF3194" s="64"/>
      <c r="CG3194" s="5"/>
      <c r="CH3194" s="69"/>
      <c r="CI3194" s="6"/>
      <c r="CJ3194" s="5"/>
      <c r="CK3194" s="25"/>
      <c r="CL3194" s="5"/>
      <c r="DN3194" s="14"/>
      <c r="DO3194" s="14"/>
      <c r="DP3194" s="5"/>
      <c r="DQ3194" s="25"/>
      <c r="DR3194" s="25"/>
      <c r="DS3194" s="96"/>
      <c r="DT3194" s="83"/>
      <c r="DU3194" s="14"/>
      <c r="DX3194" s="83"/>
      <c r="DY3194" s="83"/>
      <c r="DZ3194" s="83"/>
      <c r="EA3194" s="83"/>
      <c r="EJ3194" s="54"/>
      <c r="EK3194" s="22"/>
      <c r="EL3194" s="24"/>
      <c r="EP3194" s="23"/>
      <c r="EQ3194" s="24"/>
      <c r="ER3194" s="22"/>
      <c r="ES3194" s="24"/>
      <c r="ET3194" s="24"/>
      <c r="EU3194" s="23"/>
      <c r="EV3194" s="26"/>
      <c r="EX3194" s="6"/>
      <c r="EY3194" s="24"/>
      <c r="EZ3194" s="109"/>
      <c r="FA3194" s="66"/>
      <c r="FB3194" s="5"/>
      <c r="FC3194" s="68"/>
      <c r="FD3194" s="67"/>
      <c r="FE3194" s="67"/>
      <c r="FF3194" s="64"/>
      <c r="FG3194" s="5"/>
      <c r="FH3194" s="69"/>
      <c r="FI3194" s="6"/>
      <c r="FJ3194" s="5"/>
      <c r="FK3194" s="25"/>
      <c r="FL3194" s="5"/>
    </row>
    <row r="3195" spans="40:168">
      <c r="AN3195" s="14"/>
      <c r="AO3195" s="14"/>
      <c r="AP3195" s="5"/>
      <c r="AQ3195" s="25"/>
      <c r="AR3195" s="25"/>
      <c r="AS3195" s="96"/>
      <c r="AT3195" s="83"/>
      <c r="AU3195" s="14"/>
      <c r="AX3195" s="83"/>
      <c r="AY3195" s="83"/>
      <c r="AZ3195" s="83"/>
      <c r="BA3195" s="83"/>
      <c r="BJ3195" s="54"/>
      <c r="BK3195" s="22"/>
      <c r="BL3195" s="24"/>
      <c r="BP3195" s="23"/>
      <c r="BQ3195" s="24"/>
      <c r="BR3195" s="22"/>
      <c r="BS3195" s="24"/>
      <c r="BT3195" s="24"/>
      <c r="BU3195" s="23"/>
      <c r="BV3195" s="26"/>
      <c r="BX3195" s="6"/>
      <c r="BY3195" s="24"/>
      <c r="BZ3195" s="109"/>
      <c r="CA3195" s="66"/>
      <c r="CB3195" s="5"/>
      <c r="CC3195" s="68"/>
      <c r="CD3195" s="67"/>
      <c r="CE3195" s="67"/>
      <c r="CF3195" s="64"/>
      <c r="CG3195" s="5"/>
      <c r="CH3195" s="69"/>
      <c r="CI3195" s="6"/>
      <c r="CJ3195" s="5"/>
      <c r="CK3195" s="25"/>
      <c r="CL3195" s="5"/>
      <c r="DN3195" s="14"/>
      <c r="DO3195" s="14"/>
      <c r="DP3195" s="5"/>
      <c r="DQ3195" s="25"/>
      <c r="DR3195" s="25"/>
      <c r="DS3195" s="96"/>
      <c r="DT3195" s="83"/>
      <c r="DU3195" s="14"/>
      <c r="DX3195" s="83"/>
      <c r="DY3195" s="83"/>
      <c r="DZ3195" s="83"/>
      <c r="EA3195" s="83"/>
      <c r="EJ3195" s="54"/>
      <c r="EK3195" s="22"/>
      <c r="EL3195" s="24"/>
      <c r="EP3195" s="23"/>
      <c r="EQ3195" s="24"/>
      <c r="ER3195" s="22"/>
      <c r="ES3195" s="24"/>
      <c r="ET3195" s="24"/>
      <c r="EU3195" s="23"/>
      <c r="EV3195" s="26"/>
      <c r="EX3195" s="6"/>
      <c r="EY3195" s="24"/>
      <c r="EZ3195" s="109"/>
      <c r="FA3195" s="66"/>
      <c r="FB3195" s="5"/>
      <c r="FC3195" s="68"/>
      <c r="FD3195" s="67"/>
      <c r="FE3195" s="67"/>
      <c r="FF3195" s="64"/>
      <c r="FG3195" s="5"/>
      <c r="FH3195" s="69"/>
      <c r="FI3195" s="6"/>
      <c r="FJ3195" s="5"/>
      <c r="FK3195" s="25"/>
      <c r="FL3195" s="5"/>
    </row>
    <row r="3196" spans="40:168">
      <c r="AN3196" s="14"/>
      <c r="AO3196" s="14"/>
      <c r="AP3196" s="5"/>
      <c r="AQ3196" s="25"/>
      <c r="AR3196" s="25"/>
      <c r="AS3196" s="96"/>
      <c r="AT3196" s="83"/>
      <c r="AU3196" s="14"/>
      <c r="AX3196" s="83"/>
      <c r="AY3196" s="83"/>
      <c r="AZ3196" s="83"/>
      <c r="BA3196" s="83"/>
      <c r="BJ3196" s="54"/>
      <c r="BK3196" s="22"/>
      <c r="BL3196" s="24"/>
      <c r="BP3196" s="23"/>
      <c r="BQ3196" s="24"/>
      <c r="BR3196" s="22"/>
      <c r="BS3196" s="24"/>
      <c r="BT3196" s="24"/>
      <c r="BU3196" s="23"/>
      <c r="BV3196" s="26"/>
      <c r="BX3196" s="6"/>
      <c r="BY3196" s="24"/>
      <c r="BZ3196" s="109"/>
      <c r="CA3196" s="66"/>
      <c r="CB3196" s="5"/>
      <c r="CC3196" s="68"/>
      <c r="CD3196" s="67"/>
      <c r="CE3196" s="67"/>
      <c r="CF3196" s="64"/>
      <c r="CG3196" s="5"/>
      <c r="CH3196" s="69"/>
      <c r="CI3196" s="6"/>
      <c r="CJ3196" s="5"/>
      <c r="CK3196" s="25"/>
      <c r="CL3196" s="5"/>
      <c r="DN3196" s="14"/>
      <c r="DO3196" s="14"/>
      <c r="DP3196" s="5"/>
      <c r="DQ3196" s="25"/>
      <c r="DR3196" s="25"/>
      <c r="DS3196" s="96"/>
      <c r="DT3196" s="83"/>
      <c r="DU3196" s="14"/>
      <c r="DX3196" s="83"/>
      <c r="DY3196" s="83"/>
      <c r="DZ3196" s="83"/>
      <c r="EA3196" s="83"/>
      <c r="EJ3196" s="54"/>
      <c r="EK3196" s="22"/>
      <c r="EL3196" s="24"/>
      <c r="EP3196" s="23"/>
      <c r="EQ3196" s="24"/>
      <c r="ER3196" s="22"/>
      <c r="ES3196" s="24"/>
      <c r="ET3196" s="24"/>
      <c r="EU3196" s="23"/>
      <c r="EV3196" s="26"/>
      <c r="EX3196" s="6"/>
      <c r="EY3196" s="24"/>
      <c r="EZ3196" s="109"/>
      <c r="FA3196" s="66"/>
      <c r="FB3196" s="5"/>
      <c r="FC3196" s="68"/>
      <c r="FD3196" s="67"/>
      <c r="FE3196" s="67"/>
      <c r="FF3196" s="64"/>
      <c r="FG3196" s="5"/>
      <c r="FH3196" s="69"/>
      <c r="FI3196" s="6"/>
      <c r="FJ3196" s="5"/>
      <c r="FK3196" s="25"/>
      <c r="FL3196" s="5"/>
    </row>
    <row r="3197" spans="40:168">
      <c r="AN3197" s="14"/>
      <c r="AO3197" s="14"/>
      <c r="AP3197" s="5"/>
      <c r="AQ3197" s="25"/>
      <c r="AR3197" s="25"/>
      <c r="AS3197" s="96"/>
      <c r="AT3197" s="83"/>
      <c r="AU3197" s="14"/>
      <c r="AX3197" s="83"/>
      <c r="AY3197" s="83"/>
      <c r="AZ3197" s="83"/>
      <c r="BA3197" s="83"/>
      <c r="BJ3197" s="54"/>
      <c r="BK3197" s="22"/>
      <c r="BL3197" s="24"/>
      <c r="BP3197" s="23"/>
      <c r="BQ3197" s="24"/>
      <c r="BR3197" s="22"/>
      <c r="BS3197" s="24"/>
      <c r="BT3197" s="24"/>
      <c r="BU3197" s="23"/>
      <c r="BV3197" s="26"/>
      <c r="BX3197" s="6"/>
      <c r="BY3197" s="24"/>
      <c r="BZ3197" s="109"/>
      <c r="CA3197" s="66"/>
      <c r="CB3197" s="5"/>
      <c r="CC3197" s="68"/>
      <c r="CD3197" s="67"/>
      <c r="CE3197" s="67"/>
      <c r="CF3197" s="64"/>
      <c r="CG3197" s="5"/>
      <c r="CH3197" s="69"/>
      <c r="CI3197" s="6"/>
      <c r="CJ3197" s="5"/>
      <c r="CK3197" s="25"/>
      <c r="CL3197" s="5"/>
      <c r="DN3197" s="14"/>
      <c r="DO3197" s="14"/>
      <c r="DP3197" s="5"/>
      <c r="DQ3197" s="25"/>
      <c r="DR3197" s="25"/>
      <c r="DS3197" s="96"/>
      <c r="DT3197" s="83"/>
      <c r="DU3197" s="14"/>
      <c r="DX3197" s="83"/>
      <c r="DY3197" s="83"/>
      <c r="DZ3197" s="83"/>
      <c r="EA3197" s="83"/>
      <c r="EJ3197" s="54"/>
      <c r="EK3197" s="22"/>
      <c r="EL3197" s="24"/>
      <c r="EP3197" s="23"/>
      <c r="EQ3197" s="24"/>
      <c r="ER3197" s="22"/>
      <c r="ES3197" s="24"/>
      <c r="ET3197" s="24"/>
      <c r="EU3197" s="23"/>
      <c r="EV3197" s="26"/>
      <c r="EX3197" s="6"/>
      <c r="EY3197" s="24"/>
      <c r="EZ3197" s="109"/>
      <c r="FA3197" s="66"/>
      <c r="FB3197" s="5"/>
      <c r="FC3197" s="68"/>
      <c r="FD3197" s="67"/>
      <c r="FE3197" s="67"/>
      <c r="FF3197" s="64"/>
      <c r="FG3197" s="5"/>
      <c r="FH3197" s="69"/>
      <c r="FI3197" s="6"/>
      <c r="FJ3197" s="5"/>
      <c r="FK3197" s="25"/>
      <c r="FL3197" s="5"/>
    </row>
    <row r="3198" spans="40:168">
      <c r="AN3198" s="14"/>
      <c r="AO3198" s="14"/>
      <c r="AP3198" s="5"/>
      <c r="AQ3198" s="25"/>
      <c r="AR3198" s="25"/>
      <c r="AS3198" s="96"/>
      <c r="AT3198" s="83"/>
      <c r="AU3198" s="14"/>
      <c r="AX3198" s="83"/>
      <c r="AY3198" s="83"/>
      <c r="AZ3198" s="83"/>
      <c r="BA3198" s="83"/>
      <c r="BJ3198" s="54"/>
      <c r="BK3198" s="22"/>
      <c r="BL3198" s="24"/>
      <c r="BP3198" s="23"/>
      <c r="BQ3198" s="24"/>
      <c r="BR3198" s="22"/>
      <c r="BS3198" s="24"/>
      <c r="BT3198" s="24"/>
      <c r="BU3198" s="23"/>
      <c r="BV3198" s="26"/>
      <c r="BX3198" s="6"/>
      <c r="BY3198" s="24"/>
      <c r="BZ3198" s="109"/>
      <c r="CA3198" s="66"/>
      <c r="CB3198" s="5"/>
      <c r="CC3198" s="68"/>
      <c r="CD3198" s="67"/>
      <c r="CE3198" s="67"/>
      <c r="CF3198" s="64"/>
      <c r="CG3198" s="5"/>
      <c r="CH3198" s="69"/>
      <c r="CI3198" s="6"/>
      <c r="CJ3198" s="5"/>
      <c r="CK3198" s="25"/>
      <c r="CL3198" s="5"/>
      <c r="DN3198" s="14"/>
      <c r="DO3198" s="14"/>
      <c r="DP3198" s="5"/>
      <c r="DQ3198" s="25"/>
      <c r="DR3198" s="25"/>
      <c r="DS3198" s="96"/>
      <c r="DT3198" s="83"/>
      <c r="DU3198" s="14"/>
      <c r="DX3198" s="83"/>
      <c r="DY3198" s="83"/>
      <c r="DZ3198" s="83"/>
      <c r="EA3198" s="83"/>
      <c r="EJ3198" s="54"/>
      <c r="EK3198" s="22"/>
      <c r="EL3198" s="24"/>
      <c r="EP3198" s="23"/>
      <c r="EQ3198" s="24"/>
      <c r="ER3198" s="22"/>
      <c r="ES3198" s="24"/>
      <c r="ET3198" s="24"/>
      <c r="EU3198" s="23"/>
      <c r="EV3198" s="26"/>
      <c r="EX3198" s="6"/>
      <c r="EY3198" s="24"/>
      <c r="EZ3198" s="109"/>
      <c r="FA3198" s="66"/>
      <c r="FB3198" s="5"/>
      <c r="FC3198" s="68"/>
      <c r="FD3198" s="67"/>
      <c r="FE3198" s="67"/>
      <c r="FF3198" s="64"/>
      <c r="FG3198" s="5"/>
      <c r="FH3198" s="69"/>
      <c r="FI3198" s="6"/>
      <c r="FJ3198" s="5"/>
      <c r="FK3198" s="25"/>
      <c r="FL3198" s="5"/>
    </row>
    <row r="3199" spans="40:168">
      <c r="AN3199" s="14"/>
      <c r="AO3199" s="14"/>
      <c r="AP3199" s="5"/>
      <c r="AQ3199" s="25"/>
      <c r="AR3199" s="25"/>
      <c r="AS3199" s="96"/>
      <c r="AT3199" s="83"/>
      <c r="AU3199" s="14"/>
      <c r="AX3199" s="83"/>
      <c r="AY3199" s="83"/>
      <c r="AZ3199" s="83"/>
      <c r="BA3199" s="83"/>
      <c r="BJ3199" s="54"/>
      <c r="BK3199" s="22"/>
      <c r="BL3199" s="24"/>
      <c r="BP3199" s="23"/>
      <c r="BQ3199" s="24"/>
      <c r="BR3199" s="22"/>
      <c r="BS3199" s="24"/>
      <c r="BT3199" s="24"/>
      <c r="BU3199" s="23"/>
      <c r="BV3199" s="26"/>
      <c r="BX3199" s="6"/>
      <c r="BY3199" s="24"/>
      <c r="BZ3199" s="109"/>
      <c r="CA3199" s="66"/>
      <c r="CB3199" s="5"/>
      <c r="CC3199" s="68"/>
      <c r="CD3199" s="67"/>
      <c r="CE3199" s="67"/>
      <c r="CF3199" s="64"/>
      <c r="CG3199" s="5"/>
      <c r="CH3199" s="69"/>
      <c r="CI3199" s="6"/>
      <c r="CJ3199" s="5"/>
      <c r="CK3199" s="25"/>
      <c r="CL3199" s="5"/>
      <c r="DN3199" s="14"/>
      <c r="DO3199" s="14"/>
      <c r="DP3199" s="5"/>
      <c r="DQ3199" s="25"/>
      <c r="DR3199" s="25"/>
      <c r="DS3199" s="96"/>
      <c r="DT3199" s="83"/>
      <c r="DU3199" s="14"/>
      <c r="DX3199" s="83"/>
      <c r="DY3199" s="83"/>
      <c r="DZ3199" s="83"/>
      <c r="EA3199" s="83"/>
      <c r="EJ3199" s="54"/>
      <c r="EK3199" s="22"/>
      <c r="EL3199" s="24"/>
      <c r="EP3199" s="23"/>
      <c r="EQ3199" s="24"/>
      <c r="ER3199" s="22"/>
      <c r="ES3199" s="24"/>
      <c r="ET3199" s="24"/>
      <c r="EU3199" s="23"/>
      <c r="EV3199" s="26"/>
      <c r="EX3199" s="6"/>
      <c r="EY3199" s="24"/>
      <c r="EZ3199" s="109"/>
      <c r="FA3199" s="66"/>
      <c r="FB3199" s="5"/>
      <c r="FC3199" s="68"/>
      <c r="FD3199" s="67"/>
      <c r="FE3199" s="67"/>
      <c r="FF3199" s="64"/>
      <c r="FG3199" s="5"/>
      <c r="FH3199" s="69"/>
      <c r="FI3199" s="6"/>
      <c r="FJ3199" s="5"/>
      <c r="FK3199" s="25"/>
      <c r="FL3199" s="5"/>
    </row>
    <row r="3200" spans="40:168">
      <c r="AN3200" s="14"/>
      <c r="AO3200" s="14"/>
      <c r="AP3200" s="5"/>
      <c r="AQ3200" s="25"/>
      <c r="AR3200" s="25"/>
      <c r="AS3200" s="96"/>
      <c r="AT3200" s="83"/>
      <c r="AU3200" s="14"/>
      <c r="AX3200" s="83"/>
      <c r="AY3200" s="83"/>
      <c r="AZ3200" s="83"/>
      <c r="BA3200" s="83"/>
      <c r="BJ3200" s="54"/>
      <c r="BK3200" s="22"/>
      <c r="BL3200" s="24"/>
      <c r="BP3200" s="23"/>
      <c r="BQ3200" s="24"/>
      <c r="BR3200" s="22"/>
      <c r="BS3200" s="24"/>
      <c r="BT3200" s="24"/>
      <c r="BU3200" s="23"/>
      <c r="BV3200" s="26"/>
      <c r="BX3200" s="6"/>
      <c r="BY3200" s="24"/>
      <c r="BZ3200" s="109"/>
      <c r="CA3200" s="66"/>
      <c r="CB3200" s="5"/>
      <c r="CC3200" s="68"/>
      <c r="CD3200" s="67"/>
      <c r="CE3200" s="67"/>
      <c r="CF3200" s="64"/>
      <c r="CG3200" s="5"/>
      <c r="CH3200" s="69"/>
      <c r="CI3200" s="6"/>
      <c r="CJ3200" s="5"/>
      <c r="CK3200" s="25"/>
      <c r="CL3200" s="5"/>
      <c r="DN3200" s="14"/>
      <c r="DO3200" s="14"/>
      <c r="DP3200" s="5"/>
      <c r="DQ3200" s="25"/>
      <c r="DR3200" s="25"/>
      <c r="DS3200" s="96"/>
      <c r="DT3200" s="83"/>
      <c r="DU3200" s="14"/>
      <c r="DX3200" s="83"/>
      <c r="DY3200" s="83"/>
      <c r="DZ3200" s="83"/>
      <c r="EA3200" s="83"/>
      <c r="EJ3200" s="54"/>
      <c r="EK3200" s="22"/>
      <c r="EL3200" s="24"/>
      <c r="EP3200" s="23"/>
      <c r="EQ3200" s="24"/>
      <c r="ER3200" s="22"/>
      <c r="ES3200" s="24"/>
      <c r="ET3200" s="24"/>
      <c r="EU3200" s="23"/>
      <c r="EV3200" s="26"/>
      <c r="EX3200" s="6"/>
      <c r="EY3200" s="24"/>
      <c r="EZ3200" s="109"/>
      <c r="FA3200" s="66"/>
      <c r="FB3200" s="5"/>
      <c r="FC3200" s="68"/>
      <c r="FD3200" s="67"/>
      <c r="FE3200" s="67"/>
      <c r="FF3200" s="64"/>
      <c r="FG3200" s="5"/>
      <c r="FH3200" s="69"/>
      <c r="FI3200" s="6"/>
      <c r="FJ3200" s="5"/>
      <c r="FK3200" s="25"/>
      <c r="FL3200" s="5"/>
    </row>
    <row r="3201" spans="40:168">
      <c r="AN3201" s="14"/>
      <c r="AO3201" s="14"/>
      <c r="AP3201" s="5"/>
      <c r="AQ3201" s="25"/>
      <c r="AR3201" s="25"/>
      <c r="AS3201" s="96"/>
      <c r="AT3201" s="83"/>
      <c r="AU3201" s="14"/>
      <c r="AX3201" s="83"/>
      <c r="AY3201" s="83"/>
      <c r="AZ3201" s="83"/>
      <c r="BA3201" s="83"/>
      <c r="BJ3201" s="54"/>
      <c r="BK3201" s="22"/>
      <c r="BL3201" s="24"/>
      <c r="BP3201" s="23"/>
      <c r="BQ3201" s="24"/>
      <c r="BR3201" s="22"/>
      <c r="BS3201" s="24"/>
      <c r="BT3201" s="24"/>
      <c r="BU3201" s="23"/>
      <c r="BV3201" s="26"/>
      <c r="BX3201" s="6"/>
      <c r="BY3201" s="24"/>
      <c r="BZ3201" s="109"/>
      <c r="CA3201" s="66"/>
      <c r="CB3201" s="5"/>
      <c r="CC3201" s="68"/>
      <c r="CD3201" s="67"/>
      <c r="CE3201" s="67"/>
      <c r="CF3201" s="64"/>
      <c r="CG3201" s="5"/>
      <c r="CH3201" s="69"/>
      <c r="CI3201" s="6"/>
      <c r="CJ3201" s="5"/>
      <c r="CK3201" s="25"/>
      <c r="CL3201" s="5"/>
      <c r="DN3201" s="14"/>
      <c r="DO3201" s="14"/>
      <c r="DP3201" s="5"/>
      <c r="DQ3201" s="25"/>
      <c r="DR3201" s="25"/>
      <c r="DS3201" s="96"/>
      <c r="DT3201" s="83"/>
      <c r="DU3201" s="14"/>
      <c r="DX3201" s="83"/>
      <c r="DY3201" s="83"/>
      <c r="DZ3201" s="83"/>
      <c r="EA3201" s="83"/>
      <c r="EJ3201" s="54"/>
      <c r="EK3201" s="22"/>
      <c r="EL3201" s="24"/>
      <c r="EP3201" s="23"/>
      <c r="EQ3201" s="24"/>
      <c r="ER3201" s="22"/>
      <c r="ES3201" s="24"/>
      <c r="ET3201" s="24"/>
      <c r="EU3201" s="23"/>
      <c r="EV3201" s="26"/>
      <c r="EX3201" s="6"/>
      <c r="EY3201" s="24"/>
      <c r="EZ3201" s="109"/>
      <c r="FA3201" s="66"/>
      <c r="FB3201" s="5"/>
      <c r="FC3201" s="68"/>
      <c r="FD3201" s="67"/>
      <c r="FE3201" s="67"/>
      <c r="FF3201" s="64"/>
      <c r="FG3201" s="5"/>
      <c r="FH3201" s="69"/>
      <c r="FI3201" s="6"/>
      <c r="FJ3201" s="5"/>
      <c r="FK3201" s="25"/>
      <c r="FL3201" s="5"/>
    </row>
    <row r="3202" spans="40:168">
      <c r="AN3202" s="14"/>
      <c r="AO3202" s="14"/>
      <c r="AP3202" s="5"/>
      <c r="AQ3202" s="25"/>
      <c r="AR3202" s="25"/>
      <c r="AS3202" s="96"/>
      <c r="AT3202" s="83"/>
      <c r="AU3202" s="14"/>
      <c r="AX3202" s="83"/>
      <c r="AY3202" s="83"/>
      <c r="AZ3202" s="83"/>
      <c r="BA3202" s="83"/>
      <c r="BJ3202" s="54"/>
      <c r="BK3202" s="22"/>
      <c r="BL3202" s="24"/>
      <c r="BP3202" s="23"/>
      <c r="BQ3202" s="24"/>
      <c r="BR3202" s="22"/>
      <c r="BS3202" s="24"/>
      <c r="BT3202" s="24"/>
      <c r="BU3202" s="23"/>
      <c r="BV3202" s="26"/>
      <c r="BX3202" s="6"/>
      <c r="BY3202" s="24"/>
      <c r="BZ3202" s="109"/>
      <c r="CA3202" s="66"/>
      <c r="CB3202" s="5"/>
      <c r="CC3202" s="68"/>
      <c r="CD3202" s="67"/>
      <c r="CE3202" s="67"/>
      <c r="CF3202" s="64"/>
      <c r="CG3202" s="5"/>
      <c r="CH3202" s="69"/>
      <c r="CI3202" s="6"/>
      <c r="CJ3202" s="5"/>
      <c r="CK3202" s="25"/>
      <c r="CL3202" s="5"/>
      <c r="DN3202" s="14"/>
      <c r="DO3202" s="14"/>
      <c r="DP3202" s="5"/>
      <c r="DQ3202" s="25"/>
      <c r="DR3202" s="25"/>
      <c r="DS3202" s="96"/>
      <c r="DT3202" s="83"/>
      <c r="DU3202" s="14"/>
      <c r="DX3202" s="83"/>
      <c r="DY3202" s="83"/>
      <c r="DZ3202" s="83"/>
      <c r="EA3202" s="83"/>
      <c r="EJ3202" s="54"/>
      <c r="EK3202" s="22"/>
      <c r="EL3202" s="24"/>
      <c r="EP3202" s="23"/>
      <c r="EQ3202" s="24"/>
      <c r="ER3202" s="22"/>
      <c r="ES3202" s="24"/>
      <c r="ET3202" s="24"/>
      <c r="EU3202" s="23"/>
      <c r="EV3202" s="26"/>
      <c r="EX3202" s="6"/>
      <c r="EY3202" s="24"/>
      <c r="EZ3202" s="109"/>
      <c r="FA3202" s="66"/>
      <c r="FB3202" s="5"/>
      <c r="FC3202" s="68"/>
      <c r="FD3202" s="67"/>
      <c r="FE3202" s="67"/>
      <c r="FF3202" s="64"/>
      <c r="FG3202" s="5"/>
      <c r="FH3202" s="69"/>
      <c r="FI3202" s="6"/>
      <c r="FJ3202" s="5"/>
      <c r="FK3202" s="25"/>
      <c r="FL3202" s="5"/>
    </row>
    <row r="3203" spans="40:168">
      <c r="AN3203" s="14"/>
      <c r="AO3203" s="14"/>
      <c r="AP3203" s="5"/>
      <c r="AQ3203" s="25"/>
      <c r="AR3203" s="25"/>
      <c r="AS3203" s="96"/>
      <c r="AT3203" s="83"/>
      <c r="AU3203" s="14"/>
      <c r="AX3203" s="83"/>
      <c r="AY3203" s="83"/>
      <c r="AZ3203" s="83"/>
      <c r="BA3203" s="83"/>
      <c r="BJ3203" s="54"/>
      <c r="BK3203" s="22"/>
      <c r="BL3203" s="24"/>
      <c r="BP3203" s="23"/>
      <c r="BQ3203" s="24"/>
      <c r="BR3203" s="22"/>
      <c r="BS3203" s="24"/>
      <c r="BT3203" s="24"/>
      <c r="BU3203" s="23"/>
      <c r="BV3203" s="26"/>
      <c r="BX3203" s="6"/>
      <c r="BY3203" s="24"/>
      <c r="BZ3203" s="109"/>
      <c r="CA3203" s="66"/>
      <c r="CB3203" s="5"/>
      <c r="CC3203" s="68"/>
      <c r="CD3203" s="67"/>
      <c r="CE3203" s="67"/>
      <c r="CF3203" s="64"/>
      <c r="CG3203" s="5"/>
      <c r="CH3203" s="69"/>
      <c r="CI3203" s="6"/>
      <c r="CJ3203" s="5"/>
      <c r="CK3203" s="25"/>
      <c r="CL3203" s="5"/>
      <c r="DN3203" s="14"/>
      <c r="DO3203" s="14"/>
      <c r="DP3203" s="5"/>
      <c r="DQ3203" s="25"/>
      <c r="DR3203" s="25"/>
      <c r="DS3203" s="96"/>
      <c r="DT3203" s="83"/>
      <c r="DU3203" s="14"/>
      <c r="DX3203" s="83"/>
      <c r="DY3203" s="83"/>
      <c r="DZ3203" s="83"/>
      <c r="EA3203" s="83"/>
      <c r="EJ3203" s="54"/>
      <c r="EK3203" s="22"/>
      <c r="EL3203" s="24"/>
      <c r="EP3203" s="23"/>
      <c r="EQ3203" s="24"/>
      <c r="ER3203" s="22"/>
      <c r="ES3203" s="24"/>
      <c r="ET3203" s="24"/>
      <c r="EU3203" s="23"/>
      <c r="EV3203" s="26"/>
      <c r="EX3203" s="6"/>
      <c r="EY3203" s="24"/>
      <c r="EZ3203" s="109"/>
      <c r="FA3203" s="66"/>
      <c r="FB3203" s="5"/>
      <c r="FC3203" s="68"/>
      <c r="FD3203" s="67"/>
      <c r="FE3203" s="67"/>
      <c r="FF3203" s="64"/>
      <c r="FG3203" s="5"/>
      <c r="FH3203" s="69"/>
      <c r="FI3203" s="6"/>
      <c r="FJ3203" s="5"/>
      <c r="FK3203" s="25"/>
      <c r="FL3203" s="5"/>
    </row>
    <row r="3204" spans="40:168">
      <c r="AN3204" s="14"/>
      <c r="AO3204" s="14"/>
      <c r="AP3204" s="5"/>
      <c r="AQ3204" s="25"/>
      <c r="AR3204" s="25"/>
      <c r="AS3204" s="96"/>
      <c r="AT3204" s="83"/>
      <c r="AU3204" s="14"/>
      <c r="AX3204" s="83"/>
      <c r="AY3204" s="83"/>
      <c r="AZ3204" s="83"/>
      <c r="BA3204" s="83"/>
      <c r="BJ3204" s="54"/>
      <c r="BK3204" s="22"/>
      <c r="BL3204" s="24"/>
      <c r="BP3204" s="23"/>
      <c r="BQ3204" s="24"/>
      <c r="BR3204" s="22"/>
      <c r="BS3204" s="24"/>
      <c r="BT3204" s="24"/>
      <c r="BU3204" s="23"/>
      <c r="BV3204" s="26"/>
      <c r="BX3204" s="6"/>
      <c r="BY3204" s="24"/>
      <c r="BZ3204" s="109"/>
      <c r="CA3204" s="66"/>
      <c r="CB3204" s="5"/>
      <c r="CC3204" s="68"/>
      <c r="CD3204" s="67"/>
      <c r="CE3204" s="67"/>
      <c r="CF3204" s="64"/>
      <c r="CG3204" s="5"/>
      <c r="CH3204" s="69"/>
      <c r="CI3204" s="6"/>
      <c r="CJ3204" s="5"/>
      <c r="CK3204" s="25"/>
      <c r="CL3204" s="5"/>
      <c r="DN3204" s="14"/>
      <c r="DO3204" s="14"/>
      <c r="DP3204" s="5"/>
      <c r="DQ3204" s="25"/>
      <c r="DR3204" s="25"/>
      <c r="DS3204" s="96"/>
      <c r="DT3204" s="83"/>
      <c r="DU3204" s="14"/>
      <c r="DX3204" s="83"/>
      <c r="DY3204" s="83"/>
      <c r="DZ3204" s="83"/>
      <c r="EA3204" s="83"/>
      <c r="EJ3204" s="54"/>
      <c r="EK3204" s="22"/>
      <c r="EL3204" s="24"/>
      <c r="EP3204" s="23"/>
      <c r="EQ3204" s="24"/>
      <c r="ER3204" s="22"/>
      <c r="ES3204" s="24"/>
      <c r="ET3204" s="24"/>
      <c r="EU3204" s="23"/>
      <c r="EV3204" s="26"/>
      <c r="EX3204" s="6"/>
      <c r="EY3204" s="24"/>
      <c r="EZ3204" s="109"/>
      <c r="FA3204" s="66"/>
      <c r="FB3204" s="5"/>
      <c r="FC3204" s="68"/>
      <c r="FD3204" s="67"/>
      <c r="FE3204" s="67"/>
      <c r="FF3204" s="64"/>
      <c r="FG3204" s="5"/>
      <c r="FH3204" s="69"/>
      <c r="FI3204" s="6"/>
      <c r="FJ3204" s="5"/>
      <c r="FK3204" s="25"/>
      <c r="FL3204" s="5"/>
    </row>
    <row r="3205" spans="40:168">
      <c r="AN3205" s="14"/>
      <c r="AO3205" s="14"/>
      <c r="AP3205" s="5"/>
      <c r="AQ3205" s="25"/>
      <c r="AR3205" s="25"/>
      <c r="AS3205" s="96"/>
      <c r="AT3205" s="83"/>
      <c r="AU3205" s="14"/>
      <c r="AX3205" s="83"/>
      <c r="AY3205" s="83"/>
      <c r="AZ3205" s="83"/>
      <c r="BA3205" s="83"/>
      <c r="BJ3205" s="54"/>
      <c r="BK3205" s="22"/>
      <c r="BL3205" s="24"/>
      <c r="BP3205" s="23"/>
      <c r="BQ3205" s="24"/>
      <c r="BR3205" s="22"/>
      <c r="BS3205" s="24"/>
      <c r="BT3205" s="24"/>
      <c r="BU3205" s="23"/>
      <c r="BV3205" s="26"/>
      <c r="BX3205" s="6"/>
      <c r="BY3205" s="24"/>
      <c r="BZ3205" s="109"/>
      <c r="CA3205" s="66"/>
      <c r="CB3205" s="5"/>
      <c r="CC3205" s="68"/>
      <c r="CD3205" s="67"/>
      <c r="CE3205" s="67"/>
      <c r="CF3205" s="64"/>
      <c r="CG3205" s="5"/>
      <c r="CH3205" s="69"/>
      <c r="CI3205" s="6"/>
      <c r="CJ3205" s="5"/>
      <c r="CK3205" s="25"/>
      <c r="CL3205" s="5"/>
      <c r="DN3205" s="14"/>
      <c r="DO3205" s="14"/>
      <c r="DP3205" s="5"/>
      <c r="DQ3205" s="25"/>
      <c r="DR3205" s="25"/>
      <c r="DS3205" s="96"/>
      <c r="DT3205" s="83"/>
      <c r="DU3205" s="14"/>
      <c r="DX3205" s="83"/>
      <c r="DY3205" s="83"/>
      <c r="DZ3205" s="83"/>
      <c r="EA3205" s="83"/>
      <c r="EJ3205" s="54"/>
      <c r="EK3205" s="22"/>
      <c r="EL3205" s="24"/>
      <c r="EP3205" s="23"/>
      <c r="EQ3205" s="24"/>
      <c r="ER3205" s="22"/>
      <c r="ES3205" s="24"/>
      <c r="ET3205" s="24"/>
      <c r="EU3205" s="23"/>
      <c r="EV3205" s="26"/>
      <c r="EX3205" s="6"/>
      <c r="EY3205" s="24"/>
      <c r="EZ3205" s="109"/>
      <c r="FA3205" s="66"/>
      <c r="FB3205" s="5"/>
      <c r="FC3205" s="68"/>
      <c r="FD3205" s="67"/>
      <c r="FE3205" s="67"/>
      <c r="FF3205" s="64"/>
      <c r="FG3205" s="5"/>
      <c r="FH3205" s="69"/>
      <c r="FI3205" s="6"/>
      <c r="FJ3205" s="5"/>
      <c r="FK3205" s="25"/>
      <c r="FL3205" s="5"/>
    </row>
    <row r="3206" spans="40:168">
      <c r="AN3206" s="14"/>
      <c r="AO3206" s="14"/>
      <c r="AP3206" s="5"/>
      <c r="AQ3206" s="25"/>
      <c r="AR3206" s="25"/>
      <c r="AS3206" s="96"/>
      <c r="AT3206" s="83"/>
      <c r="AU3206" s="14"/>
      <c r="AX3206" s="83"/>
      <c r="AY3206" s="83"/>
      <c r="AZ3206" s="83"/>
      <c r="BA3206" s="83"/>
      <c r="BJ3206" s="54"/>
      <c r="BK3206" s="22"/>
      <c r="BL3206" s="24"/>
      <c r="BP3206" s="23"/>
      <c r="BQ3206" s="24"/>
      <c r="BR3206" s="22"/>
      <c r="BS3206" s="24"/>
      <c r="BT3206" s="24"/>
      <c r="BU3206" s="23"/>
      <c r="BV3206" s="26"/>
      <c r="BX3206" s="6"/>
      <c r="BY3206" s="24"/>
      <c r="BZ3206" s="109"/>
      <c r="CA3206" s="66"/>
      <c r="CB3206" s="5"/>
      <c r="CC3206" s="68"/>
      <c r="CD3206" s="67"/>
      <c r="CE3206" s="67"/>
      <c r="CF3206" s="64"/>
      <c r="CG3206" s="5"/>
      <c r="CH3206" s="69"/>
      <c r="CI3206" s="6"/>
      <c r="CJ3206" s="5"/>
      <c r="CK3206" s="25"/>
      <c r="CL3206" s="5"/>
      <c r="DN3206" s="14"/>
      <c r="DO3206" s="14"/>
      <c r="DP3206" s="5"/>
      <c r="DQ3206" s="25"/>
      <c r="DR3206" s="25"/>
      <c r="DS3206" s="96"/>
      <c r="DT3206" s="83"/>
      <c r="DU3206" s="14"/>
      <c r="DX3206" s="83"/>
      <c r="DY3206" s="83"/>
      <c r="DZ3206" s="83"/>
      <c r="EA3206" s="83"/>
      <c r="EJ3206" s="54"/>
      <c r="EK3206" s="22"/>
      <c r="EL3206" s="24"/>
      <c r="EP3206" s="23"/>
      <c r="EQ3206" s="24"/>
      <c r="ER3206" s="22"/>
      <c r="ES3206" s="24"/>
      <c r="ET3206" s="24"/>
      <c r="EU3206" s="23"/>
      <c r="EV3206" s="26"/>
      <c r="EX3206" s="6"/>
      <c r="EY3206" s="24"/>
      <c r="EZ3206" s="109"/>
      <c r="FA3206" s="66"/>
      <c r="FB3206" s="5"/>
      <c r="FC3206" s="68"/>
      <c r="FD3206" s="67"/>
      <c r="FE3206" s="67"/>
      <c r="FF3206" s="64"/>
      <c r="FG3206" s="5"/>
      <c r="FH3206" s="69"/>
      <c r="FI3206" s="6"/>
      <c r="FJ3206" s="5"/>
      <c r="FK3206" s="25"/>
      <c r="FL3206" s="5"/>
    </row>
    <row r="3207" spans="40:168">
      <c r="AN3207" s="14"/>
      <c r="AO3207" s="14"/>
      <c r="AP3207" s="5"/>
      <c r="AQ3207" s="25"/>
      <c r="AR3207" s="25"/>
      <c r="AS3207" s="96"/>
      <c r="AT3207" s="83"/>
      <c r="AU3207" s="14"/>
      <c r="AX3207" s="83"/>
      <c r="AY3207" s="83"/>
      <c r="AZ3207" s="83"/>
      <c r="BA3207" s="83"/>
      <c r="BJ3207" s="54"/>
      <c r="BK3207" s="22"/>
      <c r="BL3207" s="24"/>
      <c r="BP3207" s="23"/>
      <c r="BQ3207" s="24"/>
      <c r="BR3207" s="22"/>
      <c r="BS3207" s="24"/>
      <c r="BT3207" s="24"/>
      <c r="BU3207" s="23"/>
      <c r="BV3207" s="26"/>
      <c r="BX3207" s="6"/>
      <c r="BY3207" s="24"/>
      <c r="BZ3207" s="109"/>
      <c r="CA3207" s="66"/>
      <c r="CB3207" s="5"/>
      <c r="CC3207" s="68"/>
      <c r="CD3207" s="67"/>
      <c r="CE3207" s="67"/>
      <c r="CF3207" s="64"/>
      <c r="CG3207" s="5"/>
      <c r="CH3207" s="69"/>
      <c r="CI3207" s="6"/>
      <c r="CJ3207" s="5"/>
      <c r="CK3207" s="25"/>
      <c r="CL3207" s="5"/>
      <c r="DN3207" s="14"/>
      <c r="DO3207" s="14"/>
      <c r="DP3207" s="5"/>
      <c r="DQ3207" s="25"/>
      <c r="DR3207" s="25"/>
      <c r="DS3207" s="96"/>
      <c r="DT3207" s="83"/>
      <c r="DU3207" s="14"/>
      <c r="DX3207" s="83"/>
      <c r="DY3207" s="83"/>
      <c r="DZ3207" s="83"/>
      <c r="EA3207" s="83"/>
      <c r="EJ3207" s="54"/>
      <c r="EK3207" s="22"/>
      <c r="EL3207" s="24"/>
      <c r="EP3207" s="23"/>
      <c r="EQ3207" s="24"/>
      <c r="ER3207" s="22"/>
      <c r="ES3207" s="24"/>
      <c r="ET3207" s="24"/>
      <c r="EU3207" s="23"/>
      <c r="EV3207" s="26"/>
      <c r="EX3207" s="6"/>
      <c r="EY3207" s="24"/>
      <c r="EZ3207" s="109"/>
      <c r="FA3207" s="66"/>
      <c r="FB3207" s="5"/>
      <c r="FC3207" s="68"/>
      <c r="FD3207" s="67"/>
      <c r="FE3207" s="67"/>
      <c r="FF3207" s="64"/>
      <c r="FG3207" s="5"/>
      <c r="FH3207" s="69"/>
      <c r="FI3207" s="6"/>
      <c r="FJ3207" s="5"/>
      <c r="FK3207" s="25"/>
      <c r="FL3207" s="5"/>
    </row>
    <row r="3208" spans="40:168">
      <c r="AN3208" s="14"/>
      <c r="AO3208" s="14"/>
      <c r="AP3208" s="5"/>
      <c r="AQ3208" s="25"/>
      <c r="AR3208" s="25"/>
      <c r="AS3208" s="96"/>
      <c r="AT3208" s="83"/>
      <c r="AU3208" s="14"/>
      <c r="AX3208" s="83"/>
      <c r="AY3208" s="83"/>
      <c r="AZ3208" s="83"/>
      <c r="BA3208" s="83"/>
      <c r="BJ3208" s="54"/>
      <c r="BK3208" s="22"/>
      <c r="BL3208" s="24"/>
      <c r="BP3208" s="23"/>
      <c r="BQ3208" s="24"/>
      <c r="BR3208" s="22"/>
      <c r="BS3208" s="24"/>
      <c r="BT3208" s="24"/>
      <c r="BU3208" s="23"/>
      <c r="BV3208" s="26"/>
      <c r="BX3208" s="6"/>
      <c r="BY3208" s="24"/>
      <c r="BZ3208" s="109"/>
      <c r="CA3208" s="66"/>
      <c r="CB3208" s="5"/>
      <c r="CC3208" s="68"/>
      <c r="CD3208" s="67"/>
      <c r="CE3208" s="67"/>
      <c r="CF3208" s="64"/>
      <c r="CG3208" s="5"/>
      <c r="CH3208" s="69"/>
      <c r="CI3208" s="6"/>
      <c r="CJ3208" s="5"/>
      <c r="CK3208" s="25"/>
      <c r="CL3208" s="5"/>
      <c r="DN3208" s="14"/>
      <c r="DO3208" s="14"/>
      <c r="DP3208" s="5"/>
      <c r="DQ3208" s="25"/>
      <c r="DR3208" s="25"/>
      <c r="DS3208" s="96"/>
      <c r="DT3208" s="83"/>
      <c r="DU3208" s="14"/>
      <c r="DX3208" s="83"/>
      <c r="DY3208" s="83"/>
      <c r="DZ3208" s="83"/>
      <c r="EA3208" s="83"/>
      <c r="EJ3208" s="54"/>
      <c r="EK3208" s="22"/>
      <c r="EL3208" s="24"/>
      <c r="EP3208" s="23"/>
      <c r="EQ3208" s="24"/>
      <c r="ER3208" s="22"/>
      <c r="ES3208" s="24"/>
      <c r="ET3208" s="24"/>
      <c r="EU3208" s="23"/>
      <c r="EV3208" s="26"/>
      <c r="EX3208" s="6"/>
      <c r="EY3208" s="24"/>
      <c r="EZ3208" s="109"/>
      <c r="FA3208" s="66"/>
      <c r="FB3208" s="5"/>
      <c r="FC3208" s="68"/>
      <c r="FD3208" s="67"/>
      <c r="FE3208" s="67"/>
      <c r="FF3208" s="64"/>
      <c r="FG3208" s="5"/>
      <c r="FH3208" s="69"/>
      <c r="FI3208" s="6"/>
      <c r="FJ3208" s="5"/>
      <c r="FK3208" s="25"/>
      <c r="FL3208" s="5"/>
    </row>
    <row r="3209" spans="40:168">
      <c r="AN3209" s="14"/>
      <c r="AO3209" s="14"/>
      <c r="AP3209" s="5"/>
      <c r="AQ3209" s="25"/>
      <c r="AR3209" s="25"/>
      <c r="AS3209" s="96"/>
      <c r="AT3209" s="83"/>
      <c r="AU3209" s="14"/>
      <c r="AX3209" s="83"/>
      <c r="AY3209" s="83"/>
      <c r="AZ3209" s="83"/>
      <c r="BA3209" s="83"/>
      <c r="BJ3209" s="54"/>
      <c r="BK3209" s="22"/>
      <c r="BL3209" s="24"/>
      <c r="BP3209" s="23"/>
      <c r="BQ3209" s="24"/>
      <c r="BR3209" s="22"/>
      <c r="BS3209" s="24"/>
      <c r="BT3209" s="24"/>
      <c r="BU3209" s="23"/>
      <c r="BV3209" s="26"/>
      <c r="BX3209" s="6"/>
      <c r="BY3209" s="24"/>
      <c r="BZ3209" s="109"/>
      <c r="CA3209" s="66"/>
      <c r="CB3209" s="5"/>
      <c r="CC3209" s="68"/>
      <c r="CD3209" s="67"/>
      <c r="CE3209" s="67"/>
      <c r="CF3209" s="64"/>
      <c r="CG3209" s="5"/>
      <c r="CH3209" s="69"/>
      <c r="CI3209" s="6"/>
      <c r="CJ3209" s="5"/>
      <c r="CK3209" s="25"/>
      <c r="CL3209" s="5"/>
      <c r="DN3209" s="14"/>
      <c r="DO3209" s="14"/>
      <c r="DP3209" s="5"/>
      <c r="DQ3209" s="25"/>
      <c r="DR3209" s="25"/>
      <c r="DS3209" s="96"/>
      <c r="DT3209" s="83"/>
      <c r="DU3209" s="14"/>
      <c r="DX3209" s="83"/>
      <c r="DY3209" s="83"/>
      <c r="DZ3209" s="83"/>
      <c r="EA3209" s="83"/>
      <c r="EJ3209" s="54"/>
      <c r="EK3209" s="22"/>
      <c r="EL3209" s="24"/>
      <c r="EP3209" s="23"/>
      <c r="EQ3209" s="24"/>
      <c r="ER3209" s="22"/>
      <c r="ES3209" s="24"/>
      <c r="ET3209" s="24"/>
      <c r="EU3209" s="23"/>
      <c r="EV3209" s="26"/>
      <c r="EX3209" s="6"/>
      <c r="EY3209" s="24"/>
      <c r="EZ3209" s="109"/>
      <c r="FA3209" s="66"/>
      <c r="FB3209" s="5"/>
      <c r="FC3209" s="68"/>
      <c r="FD3209" s="67"/>
      <c r="FE3209" s="67"/>
      <c r="FF3209" s="64"/>
      <c r="FG3209" s="5"/>
      <c r="FH3209" s="69"/>
      <c r="FI3209" s="6"/>
      <c r="FJ3209" s="5"/>
      <c r="FK3209" s="25"/>
      <c r="FL3209" s="5"/>
    </row>
    <row r="3210" spans="40:168">
      <c r="AN3210" s="14"/>
      <c r="AO3210" s="14"/>
      <c r="AP3210" s="5"/>
      <c r="AQ3210" s="25"/>
      <c r="AR3210" s="25"/>
      <c r="AS3210" s="96"/>
      <c r="AT3210" s="83"/>
      <c r="AU3210" s="14"/>
      <c r="AX3210" s="83"/>
      <c r="AY3210" s="83"/>
      <c r="AZ3210" s="83"/>
      <c r="BA3210" s="83"/>
      <c r="BJ3210" s="54"/>
      <c r="BK3210" s="22"/>
      <c r="BL3210" s="24"/>
      <c r="BP3210" s="23"/>
      <c r="BQ3210" s="24"/>
      <c r="BR3210" s="22"/>
      <c r="BS3210" s="24"/>
      <c r="BT3210" s="24"/>
      <c r="BU3210" s="23"/>
      <c r="BV3210" s="26"/>
      <c r="BX3210" s="6"/>
      <c r="BY3210" s="24"/>
      <c r="BZ3210" s="109"/>
      <c r="CA3210" s="66"/>
      <c r="CB3210" s="5"/>
      <c r="CC3210" s="68"/>
      <c r="CD3210" s="67"/>
      <c r="CE3210" s="67"/>
      <c r="CF3210" s="64"/>
      <c r="CG3210" s="5"/>
      <c r="CH3210" s="69"/>
      <c r="CI3210" s="6"/>
      <c r="CJ3210" s="5"/>
      <c r="CK3210" s="25"/>
      <c r="CL3210" s="5"/>
      <c r="DN3210" s="14"/>
      <c r="DO3210" s="14"/>
      <c r="DP3210" s="5"/>
      <c r="DQ3210" s="25"/>
      <c r="DR3210" s="25"/>
      <c r="DS3210" s="96"/>
      <c r="DT3210" s="83"/>
      <c r="DU3210" s="14"/>
      <c r="DX3210" s="83"/>
      <c r="DY3210" s="83"/>
      <c r="DZ3210" s="83"/>
      <c r="EA3210" s="83"/>
      <c r="EJ3210" s="54"/>
      <c r="EK3210" s="22"/>
      <c r="EL3210" s="24"/>
      <c r="EP3210" s="23"/>
      <c r="EQ3210" s="24"/>
      <c r="ER3210" s="22"/>
      <c r="ES3210" s="24"/>
      <c r="ET3210" s="24"/>
      <c r="EU3210" s="23"/>
      <c r="EV3210" s="26"/>
      <c r="EX3210" s="6"/>
      <c r="EY3210" s="24"/>
      <c r="EZ3210" s="109"/>
      <c r="FA3210" s="66"/>
      <c r="FB3210" s="5"/>
      <c r="FC3210" s="68"/>
      <c r="FD3210" s="67"/>
      <c r="FE3210" s="67"/>
      <c r="FF3210" s="64"/>
      <c r="FG3210" s="5"/>
      <c r="FH3210" s="69"/>
      <c r="FI3210" s="6"/>
      <c r="FJ3210" s="5"/>
      <c r="FK3210" s="25"/>
      <c r="FL3210" s="5"/>
    </row>
    <row r="3211" spans="40:168">
      <c r="AN3211" s="14"/>
      <c r="AO3211" s="14"/>
      <c r="AP3211" s="5"/>
      <c r="AQ3211" s="25"/>
      <c r="AR3211" s="25"/>
      <c r="AS3211" s="96"/>
      <c r="AT3211" s="83"/>
      <c r="AU3211" s="14"/>
      <c r="AX3211" s="83"/>
      <c r="AY3211" s="83"/>
      <c r="AZ3211" s="83"/>
      <c r="BA3211" s="83"/>
      <c r="BJ3211" s="54"/>
      <c r="BK3211" s="22"/>
      <c r="BL3211" s="24"/>
      <c r="BP3211" s="23"/>
      <c r="BQ3211" s="24"/>
      <c r="BR3211" s="22"/>
      <c r="BS3211" s="24"/>
      <c r="BT3211" s="24"/>
      <c r="BU3211" s="23"/>
      <c r="BV3211" s="26"/>
      <c r="BX3211" s="6"/>
      <c r="BY3211" s="24"/>
      <c r="BZ3211" s="109"/>
      <c r="CA3211" s="66"/>
      <c r="CB3211" s="5"/>
      <c r="CC3211" s="68"/>
      <c r="CD3211" s="67"/>
      <c r="CE3211" s="67"/>
      <c r="CF3211" s="64"/>
      <c r="CG3211" s="5"/>
      <c r="CH3211" s="69"/>
      <c r="CI3211" s="6"/>
      <c r="CJ3211" s="5"/>
      <c r="CK3211" s="25"/>
      <c r="CL3211" s="5"/>
      <c r="DN3211" s="14"/>
      <c r="DO3211" s="14"/>
      <c r="DP3211" s="5"/>
      <c r="DQ3211" s="25"/>
      <c r="DR3211" s="25"/>
      <c r="DS3211" s="96"/>
      <c r="DT3211" s="83"/>
      <c r="DU3211" s="14"/>
      <c r="DX3211" s="83"/>
      <c r="DY3211" s="83"/>
      <c r="DZ3211" s="83"/>
      <c r="EA3211" s="83"/>
      <c r="EJ3211" s="54"/>
      <c r="EK3211" s="22"/>
      <c r="EL3211" s="24"/>
      <c r="EP3211" s="23"/>
      <c r="EQ3211" s="24"/>
      <c r="ER3211" s="22"/>
      <c r="ES3211" s="24"/>
      <c r="ET3211" s="24"/>
      <c r="EU3211" s="23"/>
      <c r="EV3211" s="26"/>
      <c r="EX3211" s="6"/>
      <c r="EY3211" s="24"/>
      <c r="EZ3211" s="109"/>
      <c r="FA3211" s="66"/>
      <c r="FB3211" s="5"/>
      <c r="FC3211" s="68"/>
      <c r="FD3211" s="67"/>
      <c r="FE3211" s="67"/>
      <c r="FF3211" s="64"/>
      <c r="FG3211" s="5"/>
      <c r="FH3211" s="69"/>
      <c r="FI3211" s="6"/>
      <c r="FJ3211" s="5"/>
      <c r="FK3211" s="25"/>
      <c r="FL3211" s="5"/>
    </row>
    <row r="3212" spans="40:168">
      <c r="AN3212" s="14"/>
      <c r="AO3212" s="14"/>
      <c r="AP3212" s="5"/>
      <c r="AQ3212" s="25"/>
      <c r="AR3212" s="25"/>
      <c r="AS3212" s="96"/>
      <c r="AT3212" s="83"/>
      <c r="AU3212" s="14"/>
      <c r="AX3212" s="83"/>
      <c r="AY3212" s="83"/>
      <c r="AZ3212" s="83"/>
      <c r="BA3212" s="83"/>
      <c r="BJ3212" s="54"/>
      <c r="BK3212" s="22"/>
      <c r="BL3212" s="24"/>
      <c r="BP3212" s="23"/>
      <c r="BQ3212" s="24"/>
      <c r="BR3212" s="22"/>
      <c r="BS3212" s="24"/>
      <c r="BT3212" s="24"/>
      <c r="BU3212" s="23"/>
      <c r="BV3212" s="26"/>
      <c r="BX3212" s="6"/>
      <c r="BY3212" s="24"/>
      <c r="BZ3212" s="109"/>
      <c r="CA3212" s="66"/>
      <c r="CB3212" s="5"/>
      <c r="CC3212" s="68"/>
      <c r="CD3212" s="67"/>
      <c r="CE3212" s="67"/>
      <c r="CF3212" s="64"/>
      <c r="CG3212" s="5"/>
      <c r="CH3212" s="69"/>
      <c r="CI3212" s="6"/>
      <c r="CJ3212" s="5"/>
      <c r="CK3212" s="25"/>
      <c r="CL3212" s="5"/>
      <c r="DN3212" s="14"/>
      <c r="DO3212" s="14"/>
      <c r="DP3212" s="5"/>
      <c r="DQ3212" s="25"/>
      <c r="DR3212" s="25"/>
      <c r="DS3212" s="96"/>
      <c r="DT3212" s="83"/>
      <c r="DU3212" s="14"/>
      <c r="DX3212" s="83"/>
      <c r="DY3212" s="83"/>
      <c r="DZ3212" s="83"/>
      <c r="EA3212" s="83"/>
      <c r="EJ3212" s="54"/>
      <c r="EK3212" s="22"/>
      <c r="EL3212" s="24"/>
      <c r="EP3212" s="23"/>
      <c r="EQ3212" s="24"/>
      <c r="ER3212" s="22"/>
      <c r="ES3212" s="24"/>
      <c r="ET3212" s="24"/>
      <c r="EU3212" s="23"/>
      <c r="EV3212" s="26"/>
      <c r="EX3212" s="6"/>
      <c r="EY3212" s="24"/>
      <c r="EZ3212" s="109"/>
      <c r="FA3212" s="66"/>
      <c r="FB3212" s="5"/>
      <c r="FC3212" s="68"/>
      <c r="FD3212" s="67"/>
      <c r="FE3212" s="67"/>
      <c r="FF3212" s="64"/>
      <c r="FG3212" s="5"/>
      <c r="FH3212" s="69"/>
      <c r="FI3212" s="6"/>
      <c r="FJ3212" s="5"/>
      <c r="FK3212" s="25"/>
      <c r="FL3212" s="5"/>
    </row>
    <row r="3213" spans="40:168">
      <c r="AN3213" s="14"/>
      <c r="AO3213" s="14"/>
      <c r="AP3213" s="5"/>
      <c r="AQ3213" s="25"/>
      <c r="AR3213" s="25"/>
      <c r="AS3213" s="96"/>
      <c r="AT3213" s="83"/>
      <c r="AU3213" s="14"/>
      <c r="AX3213" s="83"/>
      <c r="AY3213" s="83"/>
      <c r="AZ3213" s="83"/>
      <c r="BA3213" s="83"/>
      <c r="BJ3213" s="54"/>
      <c r="BK3213" s="22"/>
      <c r="BL3213" s="24"/>
      <c r="BP3213" s="23"/>
      <c r="BQ3213" s="24"/>
      <c r="BR3213" s="22"/>
      <c r="BS3213" s="24"/>
      <c r="BT3213" s="24"/>
      <c r="BU3213" s="23"/>
      <c r="BV3213" s="26"/>
      <c r="BX3213" s="6"/>
      <c r="BY3213" s="24"/>
      <c r="BZ3213" s="109"/>
      <c r="CA3213" s="66"/>
      <c r="CB3213" s="5"/>
      <c r="CC3213" s="68"/>
      <c r="CD3213" s="67"/>
      <c r="CE3213" s="67"/>
      <c r="CF3213" s="64"/>
      <c r="CG3213" s="5"/>
      <c r="CH3213" s="69"/>
      <c r="CI3213" s="6"/>
      <c r="CJ3213" s="5"/>
      <c r="CK3213" s="25"/>
      <c r="CL3213" s="5"/>
      <c r="DN3213" s="14"/>
      <c r="DO3213" s="14"/>
      <c r="DP3213" s="5"/>
      <c r="DQ3213" s="25"/>
      <c r="DR3213" s="25"/>
      <c r="DS3213" s="96"/>
      <c r="DT3213" s="83"/>
      <c r="DU3213" s="14"/>
      <c r="DX3213" s="83"/>
      <c r="DY3213" s="83"/>
      <c r="DZ3213" s="83"/>
      <c r="EA3213" s="83"/>
      <c r="EJ3213" s="54"/>
      <c r="EK3213" s="22"/>
      <c r="EL3213" s="24"/>
      <c r="EP3213" s="23"/>
      <c r="EQ3213" s="24"/>
      <c r="ER3213" s="22"/>
      <c r="ES3213" s="24"/>
      <c r="ET3213" s="24"/>
      <c r="EU3213" s="23"/>
      <c r="EV3213" s="26"/>
      <c r="EX3213" s="6"/>
      <c r="EY3213" s="24"/>
      <c r="EZ3213" s="109"/>
      <c r="FA3213" s="66"/>
      <c r="FB3213" s="5"/>
      <c r="FC3213" s="68"/>
      <c r="FD3213" s="67"/>
      <c r="FE3213" s="67"/>
      <c r="FF3213" s="64"/>
      <c r="FG3213" s="5"/>
      <c r="FH3213" s="69"/>
      <c r="FI3213" s="6"/>
      <c r="FJ3213" s="5"/>
      <c r="FK3213" s="25"/>
      <c r="FL3213" s="5"/>
    </row>
    <row r="3214" spans="40:168">
      <c r="AN3214" s="14"/>
      <c r="AO3214" s="14"/>
      <c r="AP3214" s="5"/>
      <c r="AQ3214" s="25"/>
      <c r="AR3214" s="25"/>
      <c r="AS3214" s="96"/>
      <c r="AT3214" s="83"/>
      <c r="AU3214" s="14"/>
      <c r="AX3214" s="83"/>
      <c r="AY3214" s="83"/>
      <c r="AZ3214" s="83"/>
      <c r="BA3214" s="83"/>
      <c r="BJ3214" s="54"/>
      <c r="BK3214" s="22"/>
      <c r="BL3214" s="24"/>
      <c r="BP3214" s="23"/>
      <c r="BQ3214" s="24"/>
      <c r="BR3214" s="22"/>
      <c r="BS3214" s="24"/>
      <c r="BT3214" s="24"/>
      <c r="BU3214" s="23"/>
      <c r="BV3214" s="26"/>
      <c r="BX3214" s="6"/>
      <c r="BY3214" s="24"/>
      <c r="BZ3214" s="109"/>
      <c r="CA3214" s="66"/>
      <c r="CB3214" s="5"/>
      <c r="CC3214" s="68"/>
      <c r="CD3214" s="67"/>
      <c r="CE3214" s="67"/>
      <c r="CF3214" s="64"/>
      <c r="CG3214" s="5"/>
      <c r="CH3214" s="69"/>
      <c r="CI3214" s="6"/>
      <c r="CJ3214" s="5"/>
      <c r="CK3214" s="25"/>
      <c r="CL3214" s="5"/>
      <c r="DN3214" s="14"/>
      <c r="DO3214" s="14"/>
      <c r="DP3214" s="5"/>
      <c r="DQ3214" s="25"/>
      <c r="DR3214" s="25"/>
      <c r="DS3214" s="96"/>
      <c r="DT3214" s="83"/>
      <c r="DU3214" s="14"/>
      <c r="DX3214" s="83"/>
      <c r="DY3214" s="83"/>
      <c r="DZ3214" s="83"/>
      <c r="EA3214" s="83"/>
      <c r="EJ3214" s="54"/>
      <c r="EK3214" s="22"/>
      <c r="EL3214" s="24"/>
      <c r="EP3214" s="23"/>
      <c r="EQ3214" s="24"/>
      <c r="ER3214" s="22"/>
      <c r="ES3214" s="24"/>
      <c r="ET3214" s="24"/>
      <c r="EU3214" s="23"/>
      <c r="EV3214" s="26"/>
      <c r="EX3214" s="6"/>
      <c r="EY3214" s="24"/>
      <c r="EZ3214" s="109"/>
      <c r="FA3214" s="66"/>
      <c r="FB3214" s="5"/>
      <c r="FC3214" s="68"/>
      <c r="FD3214" s="67"/>
      <c r="FE3214" s="67"/>
      <c r="FF3214" s="64"/>
      <c r="FG3214" s="5"/>
      <c r="FH3214" s="69"/>
      <c r="FI3214" s="6"/>
      <c r="FJ3214" s="5"/>
      <c r="FK3214" s="25"/>
      <c r="FL3214" s="5"/>
    </row>
    <row r="3215" spans="40:168">
      <c r="AN3215" s="14"/>
      <c r="AO3215" s="14"/>
      <c r="AP3215" s="5"/>
      <c r="AQ3215" s="25"/>
      <c r="AR3215" s="25"/>
      <c r="AS3215" s="96"/>
      <c r="AT3215" s="83"/>
      <c r="AU3215" s="14"/>
      <c r="AX3215" s="83"/>
      <c r="AY3215" s="83"/>
      <c r="AZ3215" s="83"/>
      <c r="BA3215" s="83"/>
      <c r="BJ3215" s="54"/>
      <c r="BK3215" s="22"/>
      <c r="BL3215" s="24"/>
      <c r="BP3215" s="23"/>
      <c r="BQ3215" s="24"/>
      <c r="BR3215" s="22"/>
      <c r="BS3215" s="24"/>
      <c r="BT3215" s="24"/>
      <c r="BU3215" s="23"/>
      <c r="BV3215" s="26"/>
      <c r="BX3215" s="6"/>
      <c r="BY3215" s="24"/>
      <c r="BZ3215" s="109"/>
      <c r="CA3215" s="66"/>
      <c r="CB3215" s="5"/>
      <c r="CC3215" s="68"/>
      <c r="CD3215" s="67"/>
      <c r="CE3215" s="67"/>
      <c r="CF3215" s="64"/>
      <c r="CG3215" s="5"/>
      <c r="CH3215" s="69"/>
      <c r="CI3215" s="6"/>
      <c r="CJ3215" s="5"/>
      <c r="CK3215" s="25"/>
      <c r="CL3215" s="5"/>
      <c r="DN3215" s="14"/>
      <c r="DO3215" s="14"/>
      <c r="DP3215" s="5"/>
      <c r="DQ3215" s="25"/>
      <c r="DR3215" s="25"/>
      <c r="DS3215" s="96"/>
      <c r="DT3215" s="83"/>
      <c r="DU3215" s="14"/>
      <c r="DX3215" s="83"/>
      <c r="DY3215" s="83"/>
      <c r="DZ3215" s="83"/>
      <c r="EA3215" s="83"/>
      <c r="EJ3215" s="54"/>
      <c r="EK3215" s="22"/>
      <c r="EL3215" s="24"/>
      <c r="EP3215" s="23"/>
      <c r="EQ3215" s="24"/>
      <c r="ER3215" s="22"/>
      <c r="ES3215" s="24"/>
      <c r="ET3215" s="24"/>
      <c r="EU3215" s="23"/>
      <c r="EV3215" s="26"/>
      <c r="EX3215" s="6"/>
      <c r="EY3215" s="24"/>
      <c r="EZ3215" s="109"/>
      <c r="FA3215" s="66"/>
      <c r="FB3215" s="5"/>
      <c r="FC3215" s="68"/>
      <c r="FD3215" s="67"/>
      <c r="FE3215" s="67"/>
      <c r="FF3215" s="64"/>
      <c r="FG3215" s="5"/>
      <c r="FH3215" s="69"/>
      <c r="FI3215" s="6"/>
      <c r="FJ3215" s="5"/>
      <c r="FK3215" s="25"/>
      <c r="FL3215" s="5"/>
    </row>
    <row r="3216" spans="40:168">
      <c r="AN3216" s="14"/>
      <c r="AO3216" s="14"/>
      <c r="AP3216" s="5"/>
      <c r="AQ3216" s="25"/>
      <c r="AR3216" s="25"/>
      <c r="AS3216" s="96"/>
      <c r="AT3216" s="83"/>
      <c r="AU3216" s="14"/>
      <c r="AX3216" s="83"/>
      <c r="AY3216" s="83"/>
      <c r="AZ3216" s="83"/>
      <c r="BA3216" s="83"/>
      <c r="BJ3216" s="54"/>
      <c r="BK3216" s="22"/>
      <c r="BL3216" s="24"/>
      <c r="BP3216" s="23"/>
      <c r="BQ3216" s="24"/>
      <c r="BR3216" s="22"/>
      <c r="BS3216" s="24"/>
      <c r="BT3216" s="24"/>
      <c r="BU3216" s="23"/>
      <c r="BV3216" s="26"/>
      <c r="BX3216" s="6"/>
      <c r="BY3216" s="24"/>
      <c r="BZ3216" s="109"/>
      <c r="CA3216" s="66"/>
      <c r="CB3216" s="5"/>
      <c r="CC3216" s="68"/>
      <c r="CD3216" s="67"/>
      <c r="CE3216" s="67"/>
      <c r="CF3216" s="64"/>
      <c r="CG3216" s="5"/>
      <c r="CH3216" s="69"/>
      <c r="CI3216" s="6"/>
      <c r="CJ3216" s="5"/>
      <c r="CK3216" s="25"/>
      <c r="CL3216" s="5"/>
      <c r="DN3216" s="14"/>
      <c r="DO3216" s="14"/>
      <c r="DP3216" s="5"/>
      <c r="DQ3216" s="25"/>
      <c r="DR3216" s="25"/>
      <c r="DS3216" s="96"/>
      <c r="DT3216" s="83"/>
      <c r="DU3216" s="14"/>
      <c r="DX3216" s="83"/>
      <c r="DY3216" s="83"/>
      <c r="DZ3216" s="83"/>
      <c r="EA3216" s="83"/>
      <c r="EJ3216" s="54"/>
      <c r="EK3216" s="22"/>
      <c r="EL3216" s="24"/>
      <c r="EP3216" s="23"/>
      <c r="EQ3216" s="24"/>
      <c r="ER3216" s="22"/>
      <c r="ES3216" s="24"/>
      <c r="ET3216" s="24"/>
      <c r="EU3216" s="23"/>
      <c r="EV3216" s="26"/>
      <c r="EX3216" s="6"/>
      <c r="EY3216" s="24"/>
      <c r="EZ3216" s="109"/>
      <c r="FA3216" s="66"/>
      <c r="FB3216" s="5"/>
      <c r="FC3216" s="68"/>
      <c r="FD3216" s="67"/>
      <c r="FE3216" s="67"/>
      <c r="FF3216" s="64"/>
      <c r="FG3216" s="5"/>
      <c r="FH3216" s="69"/>
      <c r="FI3216" s="6"/>
      <c r="FJ3216" s="5"/>
      <c r="FK3216" s="25"/>
      <c r="FL3216" s="5"/>
    </row>
    <row r="3217" spans="40:168">
      <c r="AN3217" s="14"/>
      <c r="AO3217" s="14"/>
      <c r="AP3217" s="5"/>
      <c r="AQ3217" s="25"/>
      <c r="AR3217" s="25"/>
      <c r="AS3217" s="96"/>
      <c r="AT3217" s="83"/>
      <c r="AU3217" s="14"/>
      <c r="AX3217" s="83"/>
      <c r="AY3217" s="83"/>
      <c r="AZ3217" s="83"/>
      <c r="BA3217" s="83"/>
      <c r="BJ3217" s="54"/>
      <c r="BK3217" s="22"/>
      <c r="BL3217" s="24"/>
      <c r="BP3217" s="23"/>
      <c r="BQ3217" s="24"/>
      <c r="BR3217" s="22"/>
      <c r="BS3217" s="24"/>
      <c r="BT3217" s="24"/>
      <c r="BU3217" s="23"/>
      <c r="BV3217" s="26"/>
      <c r="BX3217" s="6"/>
      <c r="BY3217" s="24"/>
      <c r="BZ3217" s="109"/>
      <c r="CA3217" s="66"/>
      <c r="CB3217" s="5"/>
      <c r="CC3217" s="68"/>
      <c r="CD3217" s="67"/>
      <c r="CE3217" s="67"/>
      <c r="CF3217" s="64"/>
      <c r="CG3217" s="5"/>
      <c r="CH3217" s="69"/>
      <c r="CI3217" s="6"/>
      <c r="CJ3217" s="5"/>
      <c r="CK3217" s="25"/>
      <c r="CL3217" s="5"/>
      <c r="DN3217" s="14"/>
      <c r="DO3217" s="14"/>
      <c r="DP3217" s="5"/>
      <c r="DQ3217" s="25"/>
      <c r="DR3217" s="25"/>
      <c r="DS3217" s="96"/>
      <c r="DT3217" s="83"/>
      <c r="DU3217" s="14"/>
      <c r="DX3217" s="83"/>
      <c r="DY3217" s="83"/>
      <c r="DZ3217" s="83"/>
      <c r="EA3217" s="83"/>
      <c r="EJ3217" s="54"/>
      <c r="EK3217" s="22"/>
      <c r="EL3217" s="24"/>
      <c r="EP3217" s="23"/>
      <c r="EQ3217" s="24"/>
      <c r="ER3217" s="22"/>
      <c r="ES3217" s="24"/>
      <c r="ET3217" s="24"/>
      <c r="EU3217" s="23"/>
      <c r="EV3217" s="26"/>
      <c r="EX3217" s="6"/>
      <c r="EY3217" s="24"/>
      <c r="EZ3217" s="109"/>
      <c r="FA3217" s="66"/>
      <c r="FB3217" s="5"/>
      <c r="FC3217" s="68"/>
      <c r="FD3217" s="67"/>
      <c r="FE3217" s="67"/>
      <c r="FF3217" s="64"/>
      <c r="FG3217" s="5"/>
      <c r="FH3217" s="69"/>
      <c r="FI3217" s="6"/>
      <c r="FJ3217" s="5"/>
      <c r="FK3217" s="25"/>
      <c r="FL3217" s="5"/>
    </row>
    <row r="3218" spans="40:168">
      <c r="AN3218" s="14"/>
      <c r="AO3218" s="14"/>
      <c r="AP3218" s="5"/>
      <c r="AQ3218" s="25"/>
      <c r="AR3218" s="25"/>
      <c r="AS3218" s="96"/>
      <c r="AT3218" s="83"/>
      <c r="AU3218" s="14"/>
      <c r="AX3218" s="83"/>
      <c r="AY3218" s="83"/>
      <c r="AZ3218" s="83"/>
      <c r="BA3218" s="83"/>
      <c r="BJ3218" s="54"/>
      <c r="BK3218" s="22"/>
      <c r="BL3218" s="24"/>
      <c r="BP3218" s="23"/>
      <c r="BQ3218" s="24"/>
      <c r="BR3218" s="22"/>
      <c r="BS3218" s="24"/>
      <c r="BT3218" s="24"/>
      <c r="BU3218" s="23"/>
      <c r="BV3218" s="26"/>
      <c r="BX3218" s="6"/>
      <c r="BY3218" s="24"/>
      <c r="BZ3218" s="109"/>
      <c r="CA3218" s="66"/>
      <c r="CB3218" s="5"/>
      <c r="CC3218" s="68"/>
      <c r="CD3218" s="67"/>
      <c r="CE3218" s="67"/>
      <c r="CF3218" s="64"/>
      <c r="CG3218" s="5"/>
      <c r="CH3218" s="69"/>
      <c r="CI3218" s="6"/>
      <c r="CJ3218" s="5"/>
      <c r="CK3218" s="25"/>
      <c r="CL3218" s="5"/>
      <c r="DN3218" s="14"/>
      <c r="DO3218" s="14"/>
      <c r="DP3218" s="5"/>
      <c r="DQ3218" s="25"/>
      <c r="DR3218" s="25"/>
      <c r="DS3218" s="96"/>
      <c r="DT3218" s="83"/>
      <c r="DU3218" s="14"/>
      <c r="DX3218" s="83"/>
      <c r="DY3218" s="83"/>
      <c r="DZ3218" s="83"/>
      <c r="EA3218" s="83"/>
      <c r="EJ3218" s="54"/>
      <c r="EK3218" s="22"/>
      <c r="EL3218" s="24"/>
      <c r="EP3218" s="23"/>
      <c r="EQ3218" s="24"/>
      <c r="ER3218" s="22"/>
      <c r="ES3218" s="24"/>
      <c r="ET3218" s="24"/>
      <c r="EU3218" s="23"/>
      <c r="EV3218" s="26"/>
      <c r="EX3218" s="6"/>
      <c r="EY3218" s="24"/>
      <c r="EZ3218" s="109"/>
      <c r="FA3218" s="66"/>
      <c r="FB3218" s="5"/>
      <c r="FC3218" s="68"/>
      <c r="FD3218" s="67"/>
      <c r="FE3218" s="67"/>
      <c r="FF3218" s="64"/>
      <c r="FG3218" s="5"/>
      <c r="FH3218" s="69"/>
      <c r="FI3218" s="6"/>
      <c r="FJ3218" s="5"/>
      <c r="FK3218" s="25"/>
      <c r="FL3218" s="5"/>
    </row>
    <row r="3219" spans="40:168">
      <c r="AN3219" s="14"/>
      <c r="AO3219" s="14"/>
      <c r="AP3219" s="5"/>
      <c r="AQ3219" s="25"/>
      <c r="AR3219" s="25"/>
      <c r="AS3219" s="96"/>
      <c r="AT3219" s="83"/>
      <c r="AU3219" s="14"/>
      <c r="AX3219" s="83"/>
      <c r="AY3219" s="83"/>
      <c r="AZ3219" s="83"/>
      <c r="BA3219" s="83"/>
      <c r="BJ3219" s="54"/>
      <c r="BK3219" s="22"/>
      <c r="BL3219" s="24"/>
      <c r="BP3219" s="23"/>
      <c r="BQ3219" s="24"/>
      <c r="BR3219" s="22"/>
      <c r="BS3219" s="24"/>
      <c r="BT3219" s="24"/>
      <c r="BU3219" s="23"/>
      <c r="BV3219" s="26"/>
      <c r="BX3219" s="6"/>
      <c r="BY3219" s="24"/>
      <c r="BZ3219" s="109"/>
      <c r="CA3219" s="66"/>
      <c r="CB3219" s="5"/>
      <c r="CC3219" s="68"/>
      <c r="CD3219" s="67"/>
      <c r="CE3219" s="67"/>
      <c r="CF3219" s="64"/>
      <c r="CG3219" s="5"/>
      <c r="CH3219" s="69"/>
      <c r="CI3219" s="6"/>
      <c r="CJ3219" s="5"/>
      <c r="CK3219" s="25"/>
      <c r="CL3219" s="5"/>
      <c r="DN3219" s="14"/>
      <c r="DO3219" s="14"/>
      <c r="DP3219" s="5"/>
      <c r="DQ3219" s="25"/>
      <c r="DR3219" s="25"/>
      <c r="DS3219" s="96"/>
      <c r="DT3219" s="83"/>
      <c r="DU3219" s="14"/>
      <c r="DX3219" s="83"/>
      <c r="DY3219" s="83"/>
      <c r="DZ3219" s="83"/>
      <c r="EA3219" s="83"/>
      <c r="EJ3219" s="54"/>
      <c r="EK3219" s="22"/>
      <c r="EL3219" s="24"/>
      <c r="EP3219" s="23"/>
      <c r="EQ3219" s="24"/>
      <c r="ER3219" s="22"/>
      <c r="ES3219" s="24"/>
      <c r="ET3219" s="24"/>
      <c r="EU3219" s="23"/>
      <c r="EV3219" s="26"/>
      <c r="EX3219" s="6"/>
      <c r="EY3219" s="24"/>
      <c r="EZ3219" s="109"/>
      <c r="FA3219" s="66"/>
      <c r="FB3219" s="5"/>
      <c r="FC3219" s="68"/>
      <c r="FD3219" s="67"/>
      <c r="FE3219" s="67"/>
      <c r="FF3219" s="64"/>
      <c r="FG3219" s="5"/>
      <c r="FH3219" s="69"/>
      <c r="FI3219" s="6"/>
      <c r="FJ3219" s="5"/>
      <c r="FK3219" s="25"/>
      <c r="FL3219" s="5"/>
    </row>
    <row r="3220" spans="40:168">
      <c r="AN3220" s="14"/>
      <c r="AO3220" s="14"/>
      <c r="AP3220" s="5"/>
      <c r="AQ3220" s="25"/>
      <c r="AR3220" s="25"/>
      <c r="AS3220" s="96"/>
      <c r="AT3220" s="83"/>
      <c r="AU3220" s="14"/>
      <c r="AX3220" s="83"/>
      <c r="AY3220" s="83"/>
      <c r="AZ3220" s="83"/>
      <c r="BA3220" s="83"/>
      <c r="BJ3220" s="54"/>
      <c r="BK3220" s="22"/>
      <c r="BL3220" s="24"/>
      <c r="BP3220" s="23"/>
      <c r="BQ3220" s="24"/>
      <c r="BR3220" s="22"/>
      <c r="BS3220" s="24"/>
      <c r="BT3220" s="24"/>
      <c r="BU3220" s="23"/>
      <c r="BV3220" s="26"/>
      <c r="BX3220" s="6"/>
      <c r="BY3220" s="24"/>
      <c r="BZ3220" s="109"/>
      <c r="CA3220" s="66"/>
      <c r="CB3220" s="5"/>
      <c r="CC3220" s="68"/>
      <c r="CD3220" s="67"/>
      <c r="CE3220" s="67"/>
      <c r="CF3220" s="64"/>
      <c r="CG3220" s="5"/>
      <c r="CH3220" s="69"/>
      <c r="CI3220" s="6"/>
      <c r="CJ3220" s="5"/>
      <c r="CK3220" s="25"/>
      <c r="CL3220" s="5"/>
      <c r="DN3220" s="14"/>
      <c r="DO3220" s="14"/>
      <c r="DP3220" s="5"/>
      <c r="DQ3220" s="25"/>
      <c r="DR3220" s="25"/>
      <c r="DS3220" s="96"/>
      <c r="DT3220" s="83"/>
      <c r="DU3220" s="14"/>
      <c r="DX3220" s="83"/>
      <c r="DY3220" s="83"/>
      <c r="DZ3220" s="83"/>
      <c r="EA3220" s="83"/>
      <c r="EJ3220" s="54"/>
      <c r="EK3220" s="22"/>
      <c r="EL3220" s="24"/>
      <c r="EP3220" s="23"/>
      <c r="EQ3220" s="24"/>
      <c r="ER3220" s="22"/>
      <c r="ES3220" s="24"/>
      <c r="ET3220" s="24"/>
      <c r="EU3220" s="23"/>
      <c r="EV3220" s="26"/>
      <c r="EX3220" s="6"/>
      <c r="EY3220" s="24"/>
      <c r="EZ3220" s="109"/>
      <c r="FA3220" s="66"/>
      <c r="FB3220" s="5"/>
      <c r="FC3220" s="68"/>
      <c r="FD3220" s="67"/>
      <c r="FE3220" s="67"/>
      <c r="FF3220" s="64"/>
      <c r="FG3220" s="5"/>
      <c r="FH3220" s="69"/>
      <c r="FI3220" s="6"/>
      <c r="FJ3220" s="5"/>
      <c r="FK3220" s="25"/>
      <c r="FL3220" s="5"/>
    </row>
    <row r="3221" spans="40:168">
      <c r="AN3221" s="14"/>
      <c r="AO3221" s="14"/>
      <c r="AP3221" s="5"/>
      <c r="AQ3221" s="25"/>
      <c r="AR3221" s="25"/>
      <c r="AS3221" s="96"/>
      <c r="AT3221" s="83"/>
      <c r="AU3221" s="14"/>
      <c r="AX3221" s="83"/>
      <c r="AY3221" s="83"/>
      <c r="AZ3221" s="83"/>
      <c r="BA3221" s="83"/>
      <c r="BJ3221" s="54"/>
      <c r="BK3221" s="22"/>
      <c r="BL3221" s="24"/>
      <c r="BP3221" s="23"/>
      <c r="BQ3221" s="24"/>
      <c r="BR3221" s="22"/>
      <c r="BS3221" s="24"/>
      <c r="BT3221" s="24"/>
      <c r="BU3221" s="23"/>
      <c r="BV3221" s="26"/>
      <c r="BX3221" s="6"/>
      <c r="BY3221" s="24"/>
      <c r="BZ3221" s="109"/>
      <c r="CA3221" s="66"/>
      <c r="CB3221" s="5"/>
      <c r="CC3221" s="68"/>
      <c r="CD3221" s="67"/>
      <c r="CE3221" s="67"/>
      <c r="CF3221" s="64"/>
      <c r="CG3221" s="5"/>
      <c r="CH3221" s="69"/>
      <c r="CI3221" s="6"/>
      <c r="CJ3221" s="5"/>
      <c r="CK3221" s="25"/>
      <c r="CL3221" s="5"/>
      <c r="DN3221" s="14"/>
      <c r="DO3221" s="14"/>
      <c r="DP3221" s="5"/>
      <c r="DQ3221" s="25"/>
      <c r="DR3221" s="25"/>
      <c r="DS3221" s="96"/>
      <c r="DT3221" s="83"/>
      <c r="DU3221" s="14"/>
      <c r="DX3221" s="83"/>
      <c r="DY3221" s="83"/>
      <c r="DZ3221" s="83"/>
      <c r="EA3221" s="83"/>
      <c r="EJ3221" s="54"/>
      <c r="EK3221" s="22"/>
      <c r="EL3221" s="24"/>
      <c r="EP3221" s="23"/>
      <c r="EQ3221" s="24"/>
      <c r="ER3221" s="22"/>
      <c r="ES3221" s="24"/>
      <c r="ET3221" s="24"/>
      <c r="EU3221" s="23"/>
      <c r="EV3221" s="26"/>
      <c r="EX3221" s="6"/>
      <c r="EY3221" s="24"/>
      <c r="EZ3221" s="109"/>
      <c r="FA3221" s="66"/>
      <c r="FB3221" s="5"/>
      <c r="FC3221" s="68"/>
      <c r="FD3221" s="67"/>
      <c r="FE3221" s="67"/>
      <c r="FF3221" s="64"/>
      <c r="FG3221" s="5"/>
      <c r="FH3221" s="69"/>
      <c r="FI3221" s="6"/>
      <c r="FJ3221" s="5"/>
      <c r="FK3221" s="25"/>
      <c r="FL3221" s="5"/>
    </row>
    <row r="3222" spans="40:168">
      <c r="AN3222" s="14"/>
      <c r="AO3222" s="14"/>
      <c r="AP3222" s="5"/>
      <c r="AQ3222" s="25"/>
      <c r="AR3222" s="25"/>
      <c r="AS3222" s="96"/>
      <c r="AT3222" s="83"/>
      <c r="AU3222" s="14"/>
      <c r="AX3222" s="83"/>
      <c r="AY3222" s="83"/>
      <c r="AZ3222" s="83"/>
      <c r="BA3222" s="83"/>
      <c r="BJ3222" s="54"/>
      <c r="BK3222" s="22"/>
      <c r="BL3222" s="24"/>
      <c r="BP3222" s="23"/>
      <c r="BQ3222" s="24"/>
      <c r="BR3222" s="22"/>
      <c r="BS3222" s="24"/>
      <c r="BT3222" s="24"/>
      <c r="BU3222" s="23"/>
      <c r="BV3222" s="26"/>
      <c r="BX3222" s="6"/>
      <c r="BY3222" s="24"/>
      <c r="BZ3222" s="109"/>
      <c r="CA3222" s="66"/>
      <c r="CB3222" s="5"/>
      <c r="CC3222" s="68"/>
      <c r="CD3222" s="67"/>
      <c r="CE3222" s="67"/>
      <c r="CF3222" s="64"/>
      <c r="CG3222" s="5"/>
      <c r="CH3222" s="69"/>
      <c r="CI3222" s="6"/>
      <c r="CJ3222" s="5"/>
      <c r="CK3222" s="25"/>
      <c r="CL3222" s="5"/>
      <c r="DN3222" s="14"/>
      <c r="DO3222" s="14"/>
      <c r="DP3222" s="5"/>
      <c r="DQ3222" s="25"/>
      <c r="DR3222" s="25"/>
      <c r="DS3222" s="96"/>
      <c r="DT3222" s="83"/>
      <c r="DU3222" s="14"/>
      <c r="DX3222" s="83"/>
      <c r="DY3222" s="83"/>
      <c r="DZ3222" s="83"/>
      <c r="EA3222" s="83"/>
      <c r="EJ3222" s="54"/>
      <c r="EK3222" s="22"/>
      <c r="EL3222" s="24"/>
      <c r="EP3222" s="23"/>
      <c r="EQ3222" s="24"/>
      <c r="ER3222" s="22"/>
      <c r="ES3222" s="24"/>
      <c r="ET3222" s="24"/>
      <c r="EU3222" s="23"/>
      <c r="EV3222" s="26"/>
      <c r="EX3222" s="6"/>
      <c r="EY3222" s="24"/>
      <c r="EZ3222" s="109"/>
      <c r="FA3222" s="66"/>
      <c r="FB3222" s="5"/>
      <c r="FC3222" s="68"/>
      <c r="FD3222" s="67"/>
      <c r="FE3222" s="67"/>
      <c r="FF3222" s="64"/>
      <c r="FG3222" s="5"/>
      <c r="FH3222" s="69"/>
      <c r="FI3222" s="6"/>
      <c r="FJ3222" s="5"/>
      <c r="FK3222" s="25"/>
      <c r="FL3222" s="5"/>
    </row>
    <row r="3223" spans="40:168">
      <c r="AN3223" s="14"/>
      <c r="AO3223" s="14"/>
      <c r="AP3223" s="5"/>
      <c r="AQ3223" s="25"/>
      <c r="AR3223" s="25"/>
      <c r="AS3223" s="96"/>
      <c r="AT3223" s="83"/>
      <c r="AU3223" s="14"/>
      <c r="AX3223" s="83"/>
      <c r="AY3223" s="83"/>
      <c r="AZ3223" s="83"/>
      <c r="BA3223" s="83"/>
      <c r="BJ3223" s="54"/>
      <c r="BK3223" s="22"/>
      <c r="BL3223" s="24"/>
      <c r="BP3223" s="23"/>
      <c r="BQ3223" s="24"/>
      <c r="BR3223" s="22"/>
      <c r="BS3223" s="24"/>
      <c r="BT3223" s="24"/>
      <c r="BU3223" s="23"/>
      <c r="BV3223" s="26"/>
      <c r="BX3223" s="6"/>
      <c r="BY3223" s="24"/>
      <c r="BZ3223" s="109"/>
      <c r="CA3223" s="66"/>
      <c r="CB3223" s="5"/>
      <c r="CC3223" s="68"/>
      <c r="CD3223" s="67"/>
      <c r="CE3223" s="67"/>
      <c r="CF3223" s="64"/>
      <c r="CG3223" s="5"/>
      <c r="CH3223" s="69"/>
      <c r="CI3223" s="6"/>
      <c r="CJ3223" s="5"/>
      <c r="CK3223" s="25"/>
      <c r="CL3223" s="5"/>
      <c r="DN3223" s="14"/>
      <c r="DO3223" s="14"/>
      <c r="DP3223" s="5"/>
      <c r="DQ3223" s="25"/>
      <c r="DR3223" s="25"/>
      <c r="DS3223" s="96"/>
      <c r="DT3223" s="83"/>
      <c r="DU3223" s="14"/>
      <c r="DX3223" s="83"/>
      <c r="DY3223" s="83"/>
      <c r="DZ3223" s="83"/>
      <c r="EA3223" s="83"/>
      <c r="EJ3223" s="54"/>
      <c r="EK3223" s="22"/>
      <c r="EL3223" s="24"/>
      <c r="EP3223" s="23"/>
      <c r="EQ3223" s="24"/>
      <c r="ER3223" s="22"/>
      <c r="ES3223" s="24"/>
      <c r="ET3223" s="24"/>
      <c r="EU3223" s="23"/>
      <c r="EV3223" s="26"/>
      <c r="EX3223" s="6"/>
      <c r="EY3223" s="24"/>
      <c r="EZ3223" s="109"/>
      <c r="FA3223" s="66"/>
      <c r="FB3223" s="5"/>
      <c r="FC3223" s="68"/>
      <c r="FD3223" s="67"/>
      <c r="FE3223" s="67"/>
      <c r="FF3223" s="64"/>
      <c r="FG3223" s="5"/>
      <c r="FH3223" s="69"/>
      <c r="FI3223" s="6"/>
      <c r="FJ3223" s="5"/>
      <c r="FK3223" s="25"/>
      <c r="FL3223" s="5"/>
    </row>
    <row r="3224" spans="40:168">
      <c r="AN3224" s="14"/>
      <c r="AO3224" s="14"/>
      <c r="AP3224" s="5"/>
      <c r="AQ3224" s="25"/>
      <c r="AR3224" s="25"/>
      <c r="AS3224" s="96"/>
      <c r="AT3224" s="83"/>
      <c r="AU3224" s="14"/>
      <c r="AX3224" s="83"/>
      <c r="AY3224" s="83"/>
      <c r="AZ3224" s="83"/>
      <c r="BA3224" s="83"/>
      <c r="BJ3224" s="54"/>
      <c r="BK3224" s="22"/>
      <c r="BL3224" s="24"/>
      <c r="BP3224" s="23"/>
      <c r="BQ3224" s="24"/>
      <c r="BR3224" s="22"/>
      <c r="BS3224" s="24"/>
      <c r="BT3224" s="24"/>
      <c r="BU3224" s="23"/>
      <c r="BV3224" s="26"/>
      <c r="BX3224" s="6"/>
      <c r="BY3224" s="24"/>
      <c r="BZ3224" s="109"/>
      <c r="CA3224" s="66"/>
      <c r="CB3224" s="5"/>
      <c r="CC3224" s="68"/>
      <c r="CD3224" s="67"/>
      <c r="CE3224" s="67"/>
      <c r="CF3224" s="64"/>
      <c r="CG3224" s="5"/>
      <c r="CH3224" s="69"/>
      <c r="CI3224" s="6"/>
      <c r="CJ3224" s="5"/>
      <c r="CK3224" s="25"/>
      <c r="CL3224" s="5"/>
      <c r="DN3224" s="14"/>
      <c r="DO3224" s="14"/>
      <c r="DP3224" s="5"/>
      <c r="DQ3224" s="25"/>
      <c r="DR3224" s="25"/>
      <c r="DS3224" s="96"/>
      <c r="DT3224" s="83"/>
      <c r="DU3224" s="14"/>
      <c r="DX3224" s="83"/>
      <c r="DY3224" s="83"/>
      <c r="DZ3224" s="83"/>
      <c r="EA3224" s="83"/>
      <c r="EJ3224" s="54"/>
      <c r="EK3224" s="22"/>
      <c r="EL3224" s="24"/>
      <c r="EP3224" s="23"/>
      <c r="EQ3224" s="24"/>
      <c r="ER3224" s="22"/>
      <c r="ES3224" s="24"/>
      <c r="ET3224" s="24"/>
      <c r="EU3224" s="23"/>
      <c r="EV3224" s="26"/>
      <c r="EX3224" s="6"/>
      <c r="EY3224" s="24"/>
      <c r="EZ3224" s="109"/>
      <c r="FA3224" s="66"/>
      <c r="FB3224" s="5"/>
      <c r="FC3224" s="68"/>
      <c r="FD3224" s="67"/>
      <c r="FE3224" s="67"/>
      <c r="FF3224" s="64"/>
      <c r="FG3224" s="5"/>
      <c r="FH3224" s="69"/>
      <c r="FI3224" s="6"/>
      <c r="FJ3224" s="5"/>
      <c r="FK3224" s="25"/>
      <c r="FL3224" s="5"/>
    </row>
    <row r="3225" spans="40:168">
      <c r="AN3225" s="14"/>
      <c r="AO3225" s="14"/>
      <c r="AP3225" s="5"/>
      <c r="AQ3225" s="25"/>
      <c r="AR3225" s="25"/>
      <c r="AS3225" s="96"/>
      <c r="AT3225" s="83"/>
      <c r="AU3225" s="14"/>
      <c r="AX3225" s="83"/>
      <c r="AY3225" s="83"/>
      <c r="AZ3225" s="83"/>
      <c r="BA3225" s="83"/>
      <c r="BJ3225" s="54"/>
      <c r="BK3225" s="22"/>
      <c r="BL3225" s="24"/>
      <c r="BP3225" s="23"/>
      <c r="BQ3225" s="24"/>
      <c r="BR3225" s="22"/>
      <c r="BS3225" s="24"/>
      <c r="BT3225" s="24"/>
      <c r="BU3225" s="23"/>
      <c r="BV3225" s="26"/>
      <c r="BX3225" s="6"/>
      <c r="BY3225" s="24"/>
      <c r="BZ3225" s="109"/>
      <c r="CA3225" s="66"/>
      <c r="CB3225" s="5"/>
      <c r="CC3225" s="68"/>
      <c r="CD3225" s="67"/>
      <c r="CE3225" s="67"/>
      <c r="CF3225" s="64"/>
      <c r="CG3225" s="5"/>
      <c r="CH3225" s="69"/>
      <c r="CI3225" s="6"/>
      <c r="CJ3225" s="5"/>
      <c r="CK3225" s="25"/>
      <c r="CL3225" s="5"/>
      <c r="DN3225" s="14"/>
      <c r="DO3225" s="14"/>
      <c r="DP3225" s="5"/>
      <c r="DQ3225" s="25"/>
      <c r="DR3225" s="25"/>
      <c r="DS3225" s="96"/>
      <c r="DT3225" s="83"/>
      <c r="DU3225" s="14"/>
      <c r="DX3225" s="83"/>
      <c r="DY3225" s="83"/>
      <c r="DZ3225" s="83"/>
      <c r="EA3225" s="83"/>
      <c r="EJ3225" s="54"/>
      <c r="EK3225" s="22"/>
      <c r="EL3225" s="24"/>
      <c r="EP3225" s="23"/>
      <c r="EQ3225" s="24"/>
      <c r="ER3225" s="22"/>
      <c r="ES3225" s="24"/>
      <c r="ET3225" s="24"/>
      <c r="EU3225" s="23"/>
      <c r="EV3225" s="26"/>
      <c r="EX3225" s="6"/>
      <c r="EY3225" s="24"/>
      <c r="EZ3225" s="109"/>
      <c r="FA3225" s="66"/>
      <c r="FB3225" s="5"/>
      <c r="FC3225" s="68"/>
      <c r="FD3225" s="67"/>
      <c r="FE3225" s="67"/>
      <c r="FF3225" s="64"/>
      <c r="FG3225" s="5"/>
      <c r="FH3225" s="69"/>
      <c r="FI3225" s="6"/>
      <c r="FJ3225" s="5"/>
      <c r="FK3225" s="25"/>
      <c r="FL3225" s="5"/>
    </row>
    <row r="3226" spans="40:168">
      <c r="AN3226" s="14"/>
      <c r="AO3226" s="14"/>
      <c r="AP3226" s="5"/>
      <c r="AQ3226" s="25"/>
      <c r="AR3226" s="25"/>
      <c r="AS3226" s="96"/>
      <c r="AT3226" s="83"/>
      <c r="AU3226" s="14"/>
      <c r="AX3226" s="83"/>
      <c r="AY3226" s="83"/>
      <c r="AZ3226" s="83"/>
      <c r="BA3226" s="83"/>
      <c r="BJ3226" s="54"/>
      <c r="BK3226" s="22"/>
      <c r="BL3226" s="24"/>
      <c r="BP3226" s="23"/>
      <c r="BQ3226" s="24"/>
      <c r="BR3226" s="22"/>
      <c r="BS3226" s="24"/>
      <c r="BT3226" s="24"/>
      <c r="BU3226" s="23"/>
      <c r="BV3226" s="26"/>
      <c r="BX3226" s="6"/>
      <c r="BY3226" s="24"/>
      <c r="BZ3226" s="109"/>
      <c r="CA3226" s="66"/>
      <c r="CB3226" s="5"/>
      <c r="CC3226" s="68"/>
      <c r="CD3226" s="67"/>
      <c r="CE3226" s="67"/>
      <c r="CF3226" s="64"/>
      <c r="CG3226" s="5"/>
      <c r="CH3226" s="69"/>
      <c r="CI3226" s="6"/>
      <c r="CJ3226" s="5"/>
      <c r="CK3226" s="25"/>
      <c r="CL3226" s="5"/>
      <c r="DN3226" s="14"/>
      <c r="DO3226" s="14"/>
      <c r="DP3226" s="5"/>
      <c r="DQ3226" s="25"/>
      <c r="DR3226" s="25"/>
      <c r="DS3226" s="96"/>
      <c r="DT3226" s="83"/>
      <c r="DU3226" s="14"/>
      <c r="DX3226" s="83"/>
      <c r="DY3226" s="83"/>
      <c r="DZ3226" s="83"/>
      <c r="EA3226" s="83"/>
      <c r="EJ3226" s="54"/>
      <c r="EK3226" s="22"/>
      <c r="EL3226" s="24"/>
      <c r="EP3226" s="23"/>
      <c r="EQ3226" s="24"/>
      <c r="ER3226" s="22"/>
      <c r="ES3226" s="24"/>
      <c r="ET3226" s="24"/>
      <c r="EU3226" s="23"/>
      <c r="EV3226" s="26"/>
      <c r="EX3226" s="6"/>
      <c r="EY3226" s="24"/>
      <c r="EZ3226" s="109"/>
      <c r="FA3226" s="66"/>
      <c r="FB3226" s="5"/>
      <c r="FC3226" s="68"/>
      <c r="FD3226" s="67"/>
      <c r="FE3226" s="67"/>
      <c r="FF3226" s="64"/>
      <c r="FG3226" s="5"/>
      <c r="FH3226" s="69"/>
      <c r="FI3226" s="6"/>
      <c r="FJ3226" s="5"/>
      <c r="FK3226" s="25"/>
      <c r="FL3226" s="5"/>
    </row>
    <row r="3227" spans="40:168">
      <c r="AN3227" s="14"/>
      <c r="AO3227" s="14"/>
      <c r="AP3227" s="5"/>
      <c r="AQ3227" s="25"/>
      <c r="AR3227" s="25"/>
      <c r="AS3227" s="96"/>
      <c r="AT3227" s="83"/>
      <c r="AU3227" s="14"/>
      <c r="AX3227" s="83"/>
      <c r="AY3227" s="83"/>
      <c r="AZ3227" s="83"/>
      <c r="BA3227" s="83"/>
      <c r="BJ3227" s="54"/>
      <c r="BK3227" s="22"/>
      <c r="BL3227" s="24"/>
      <c r="BP3227" s="23"/>
      <c r="BQ3227" s="24"/>
      <c r="BR3227" s="22"/>
      <c r="BS3227" s="24"/>
      <c r="BT3227" s="24"/>
      <c r="BU3227" s="23"/>
      <c r="BV3227" s="26"/>
      <c r="BX3227" s="6"/>
      <c r="BY3227" s="24"/>
      <c r="BZ3227" s="109"/>
      <c r="CA3227" s="66"/>
      <c r="CB3227" s="5"/>
      <c r="CC3227" s="68"/>
      <c r="CD3227" s="67"/>
      <c r="CE3227" s="67"/>
      <c r="CF3227" s="64"/>
      <c r="CG3227" s="5"/>
      <c r="CH3227" s="69"/>
      <c r="CI3227" s="6"/>
      <c r="CJ3227" s="5"/>
      <c r="CK3227" s="25"/>
      <c r="CL3227" s="5"/>
      <c r="DN3227" s="14"/>
      <c r="DO3227" s="14"/>
      <c r="DP3227" s="5"/>
      <c r="DQ3227" s="25"/>
      <c r="DR3227" s="25"/>
      <c r="DS3227" s="96"/>
      <c r="DT3227" s="83"/>
      <c r="DU3227" s="14"/>
      <c r="DX3227" s="83"/>
      <c r="DY3227" s="83"/>
      <c r="DZ3227" s="83"/>
      <c r="EA3227" s="83"/>
      <c r="EJ3227" s="54"/>
      <c r="EK3227" s="22"/>
      <c r="EL3227" s="24"/>
      <c r="EP3227" s="23"/>
      <c r="EQ3227" s="24"/>
      <c r="ER3227" s="22"/>
      <c r="ES3227" s="24"/>
      <c r="ET3227" s="24"/>
      <c r="EU3227" s="23"/>
      <c r="EV3227" s="26"/>
      <c r="EX3227" s="6"/>
      <c r="EY3227" s="24"/>
      <c r="EZ3227" s="109"/>
      <c r="FA3227" s="66"/>
      <c r="FB3227" s="5"/>
      <c r="FC3227" s="68"/>
      <c r="FD3227" s="67"/>
      <c r="FE3227" s="67"/>
      <c r="FF3227" s="64"/>
      <c r="FG3227" s="5"/>
      <c r="FH3227" s="69"/>
      <c r="FI3227" s="6"/>
      <c r="FJ3227" s="5"/>
      <c r="FK3227" s="25"/>
      <c r="FL3227" s="5"/>
    </row>
    <row r="3228" spans="40:168">
      <c r="AN3228" s="14"/>
      <c r="AO3228" s="14"/>
      <c r="AP3228" s="5"/>
      <c r="AQ3228" s="25"/>
      <c r="AR3228" s="25"/>
      <c r="AS3228" s="96"/>
      <c r="AT3228" s="83"/>
      <c r="AU3228" s="14"/>
      <c r="AX3228" s="83"/>
      <c r="AY3228" s="83"/>
      <c r="AZ3228" s="83"/>
      <c r="BA3228" s="83"/>
      <c r="BJ3228" s="54"/>
      <c r="BK3228" s="22"/>
      <c r="BL3228" s="24"/>
      <c r="BP3228" s="23"/>
      <c r="BQ3228" s="24"/>
      <c r="BR3228" s="22"/>
      <c r="BS3228" s="24"/>
      <c r="BT3228" s="24"/>
      <c r="BU3228" s="23"/>
      <c r="BV3228" s="26"/>
      <c r="BX3228" s="6"/>
      <c r="BY3228" s="24"/>
      <c r="BZ3228" s="109"/>
      <c r="CA3228" s="66"/>
      <c r="CB3228" s="5"/>
      <c r="CC3228" s="68"/>
      <c r="CD3228" s="67"/>
      <c r="CE3228" s="67"/>
      <c r="CF3228" s="64"/>
      <c r="CG3228" s="5"/>
      <c r="CH3228" s="69"/>
      <c r="CI3228" s="6"/>
      <c r="CJ3228" s="5"/>
      <c r="CK3228" s="25"/>
      <c r="CL3228" s="5"/>
      <c r="DN3228" s="14"/>
      <c r="DO3228" s="14"/>
      <c r="DP3228" s="5"/>
      <c r="DQ3228" s="25"/>
      <c r="DR3228" s="25"/>
      <c r="DS3228" s="96"/>
      <c r="DT3228" s="83"/>
      <c r="DU3228" s="14"/>
      <c r="DX3228" s="83"/>
      <c r="DY3228" s="83"/>
      <c r="DZ3228" s="83"/>
      <c r="EA3228" s="83"/>
      <c r="EJ3228" s="54"/>
      <c r="EK3228" s="22"/>
      <c r="EL3228" s="24"/>
      <c r="EP3228" s="23"/>
      <c r="EQ3228" s="24"/>
      <c r="ER3228" s="22"/>
      <c r="ES3228" s="24"/>
      <c r="ET3228" s="24"/>
      <c r="EU3228" s="23"/>
      <c r="EV3228" s="26"/>
      <c r="EX3228" s="6"/>
      <c r="EY3228" s="24"/>
      <c r="EZ3228" s="109"/>
      <c r="FA3228" s="66"/>
      <c r="FB3228" s="5"/>
      <c r="FC3228" s="68"/>
      <c r="FD3228" s="67"/>
      <c r="FE3228" s="67"/>
      <c r="FF3228" s="64"/>
      <c r="FG3228" s="5"/>
      <c r="FH3228" s="69"/>
      <c r="FI3228" s="6"/>
      <c r="FJ3228" s="5"/>
      <c r="FK3228" s="25"/>
      <c r="FL3228" s="5"/>
    </row>
    <row r="3229" spans="40:168">
      <c r="AN3229" s="14"/>
      <c r="AO3229" s="14"/>
      <c r="AP3229" s="5"/>
      <c r="AQ3229" s="25"/>
      <c r="AR3229" s="25"/>
      <c r="AS3229" s="96"/>
      <c r="AT3229" s="83"/>
      <c r="AU3229" s="14"/>
      <c r="AX3229" s="83"/>
      <c r="AY3229" s="83"/>
      <c r="AZ3229" s="83"/>
      <c r="BA3229" s="83"/>
      <c r="BJ3229" s="54"/>
      <c r="BK3229" s="22"/>
      <c r="BL3229" s="24"/>
      <c r="BP3229" s="23"/>
      <c r="BQ3229" s="24"/>
      <c r="BR3229" s="22"/>
      <c r="BS3229" s="24"/>
      <c r="BT3229" s="24"/>
      <c r="BU3229" s="23"/>
      <c r="BV3229" s="26"/>
      <c r="BX3229" s="6"/>
      <c r="BY3229" s="24"/>
      <c r="BZ3229" s="109"/>
      <c r="CA3229" s="66"/>
      <c r="CB3229" s="5"/>
      <c r="CC3229" s="68"/>
      <c r="CD3229" s="67"/>
      <c r="CE3229" s="67"/>
      <c r="CF3229" s="64"/>
      <c r="CG3229" s="5"/>
      <c r="CH3229" s="69"/>
      <c r="CI3229" s="6"/>
      <c r="CJ3229" s="5"/>
      <c r="CK3229" s="25"/>
      <c r="CL3229" s="5"/>
      <c r="DN3229" s="14"/>
      <c r="DO3229" s="14"/>
      <c r="DP3229" s="5"/>
      <c r="DQ3229" s="25"/>
      <c r="DR3229" s="25"/>
      <c r="DS3229" s="96"/>
      <c r="DT3229" s="83"/>
      <c r="DU3229" s="14"/>
      <c r="DX3229" s="83"/>
      <c r="DY3229" s="83"/>
      <c r="DZ3229" s="83"/>
      <c r="EA3229" s="83"/>
      <c r="EJ3229" s="54"/>
      <c r="EK3229" s="22"/>
      <c r="EL3229" s="24"/>
      <c r="EP3229" s="23"/>
      <c r="EQ3229" s="24"/>
      <c r="ER3229" s="22"/>
      <c r="ES3229" s="24"/>
      <c r="ET3229" s="24"/>
      <c r="EU3229" s="23"/>
      <c r="EV3229" s="26"/>
      <c r="EX3229" s="6"/>
      <c r="EY3229" s="24"/>
      <c r="EZ3229" s="109"/>
      <c r="FA3229" s="66"/>
      <c r="FB3229" s="5"/>
      <c r="FC3229" s="68"/>
      <c r="FD3229" s="67"/>
      <c r="FE3229" s="67"/>
      <c r="FF3229" s="64"/>
      <c r="FG3229" s="5"/>
      <c r="FH3229" s="69"/>
      <c r="FI3229" s="6"/>
      <c r="FJ3229" s="5"/>
      <c r="FK3229" s="25"/>
      <c r="FL3229" s="5"/>
    </row>
    <row r="3230" spans="40:168">
      <c r="AN3230" s="14"/>
      <c r="AO3230" s="14"/>
      <c r="AP3230" s="5"/>
      <c r="AQ3230" s="25"/>
      <c r="AR3230" s="25"/>
      <c r="AS3230" s="96"/>
      <c r="AT3230" s="83"/>
      <c r="AU3230" s="14"/>
      <c r="AX3230" s="83"/>
      <c r="AY3230" s="83"/>
      <c r="AZ3230" s="83"/>
      <c r="BA3230" s="83"/>
      <c r="BJ3230" s="54"/>
      <c r="BK3230" s="22"/>
      <c r="BL3230" s="24"/>
      <c r="BP3230" s="23"/>
      <c r="BQ3230" s="24"/>
      <c r="BR3230" s="22"/>
      <c r="BS3230" s="24"/>
      <c r="BT3230" s="24"/>
      <c r="BU3230" s="23"/>
      <c r="BV3230" s="26"/>
      <c r="BX3230" s="6"/>
      <c r="BY3230" s="24"/>
      <c r="BZ3230" s="109"/>
      <c r="CA3230" s="66"/>
      <c r="CB3230" s="5"/>
      <c r="CC3230" s="68"/>
      <c r="CD3230" s="67"/>
      <c r="CE3230" s="67"/>
      <c r="CF3230" s="64"/>
      <c r="CG3230" s="5"/>
      <c r="CH3230" s="69"/>
      <c r="CI3230" s="6"/>
      <c r="CJ3230" s="5"/>
      <c r="CK3230" s="25"/>
      <c r="CL3230" s="5"/>
      <c r="DN3230" s="14"/>
      <c r="DO3230" s="14"/>
      <c r="DP3230" s="5"/>
      <c r="DQ3230" s="25"/>
      <c r="DR3230" s="25"/>
      <c r="DS3230" s="96"/>
      <c r="DT3230" s="83"/>
      <c r="DU3230" s="14"/>
      <c r="DX3230" s="83"/>
      <c r="DY3230" s="83"/>
      <c r="DZ3230" s="83"/>
      <c r="EA3230" s="83"/>
      <c r="EJ3230" s="54"/>
      <c r="EK3230" s="22"/>
      <c r="EL3230" s="24"/>
      <c r="EP3230" s="23"/>
      <c r="EQ3230" s="24"/>
      <c r="ER3230" s="22"/>
      <c r="ES3230" s="24"/>
      <c r="ET3230" s="24"/>
      <c r="EU3230" s="23"/>
      <c r="EV3230" s="26"/>
      <c r="EX3230" s="6"/>
      <c r="EY3230" s="24"/>
      <c r="EZ3230" s="109"/>
      <c r="FA3230" s="66"/>
      <c r="FB3230" s="5"/>
      <c r="FC3230" s="68"/>
      <c r="FD3230" s="67"/>
      <c r="FE3230" s="67"/>
      <c r="FF3230" s="64"/>
      <c r="FG3230" s="5"/>
      <c r="FH3230" s="69"/>
      <c r="FI3230" s="6"/>
      <c r="FJ3230" s="5"/>
      <c r="FK3230" s="25"/>
      <c r="FL3230" s="5"/>
    </row>
    <row r="3231" spans="40:168">
      <c r="AN3231" s="14"/>
      <c r="AO3231" s="14"/>
      <c r="AP3231" s="5"/>
      <c r="AQ3231" s="25"/>
      <c r="AR3231" s="25"/>
      <c r="AS3231" s="96"/>
      <c r="AT3231" s="83"/>
      <c r="AU3231" s="14"/>
      <c r="AX3231" s="83"/>
      <c r="AY3231" s="83"/>
      <c r="AZ3231" s="83"/>
      <c r="BA3231" s="83"/>
      <c r="BJ3231" s="54"/>
      <c r="BK3231" s="22"/>
      <c r="BL3231" s="24"/>
      <c r="BP3231" s="23"/>
      <c r="BQ3231" s="24"/>
      <c r="BR3231" s="22"/>
      <c r="BS3231" s="24"/>
      <c r="BT3231" s="24"/>
      <c r="BU3231" s="23"/>
      <c r="BV3231" s="26"/>
      <c r="BX3231" s="6"/>
      <c r="BY3231" s="24"/>
      <c r="BZ3231" s="109"/>
      <c r="CA3231" s="66"/>
      <c r="CB3231" s="5"/>
      <c r="CC3231" s="68"/>
      <c r="CD3231" s="67"/>
      <c r="CE3231" s="67"/>
      <c r="CF3231" s="64"/>
      <c r="CG3231" s="5"/>
      <c r="CH3231" s="69"/>
      <c r="CI3231" s="6"/>
      <c r="CJ3231" s="5"/>
      <c r="CK3231" s="25"/>
      <c r="CL3231" s="5"/>
      <c r="DN3231" s="14"/>
      <c r="DO3231" s="14"/>
      <c r="DP3231" s="5"/>
      <c r="DQ3231" s="25"/>
      <c r="DR3231" s="25"/>
      <c r="DS3231" s="96"/>
      <c r="DT3231" s="83"/>
      <c r="DU3231" s="14"/>
      <c r="DX3231" s="83"/>
      <c r="DY3231" s="83"/>
      <c r="DZ3231" s="83"/>
      <c r="EA3231" s="83"/>
      <c r="EJ3231" s="54"/>
      <c r="EK3231" s="22"/>
      <c r="EL3231" s="24"/>
      <c r="EP3231" s="23"/>
      <c r="EQ3231" s="24"/>
      <c r="ER3231" s="22"/>
      <c r="ES3231" s="24"/>
      <c r="ET3231" s="24"/>
      <c r="EU3231" s="23"/>
      <c r="EV3231" s="26"/>
      <c r="EX3231" s="6"/>
      <c r="EY3231" s="24"/>
      <c r="EZ3231" s="109"/>
      <c r="FA3231" s="66"/>
      <c r="FB3231" s="5"/>
      <c r="FC3231" s="68"/>
      <c r="FD3231" s="67"/>
      <c r="FE3231" s="67"/>
      <c r="FF3231" s="64"/>
      <c r="FG3231" s="5"/>
      <c r="FH3231" s="69"/>
      <c r="FI3231" s="6"/>
      <c r="FJ3231" s="5"/>
      <c r="FK3231" s="25"/>
      <c r="FL3231" s="5"/>
    </row>
    <row r="3232" spans="40:168">
      <c r="AN3232" s="14"/>
      <c r="AO3232" s="14"/>
      <c r="AP3232" s="5"/>
      <c r="AQ3232" s="25"/>
      <c r="AR3232" s="25"/>
      <c r="AS3232" s="96"/>
      <c r="AT3232" s="83"/>
      <c r="AU3232" s="14"/>
      <c r="AX3232" s="83"/>
      <c r="AY3232" s="83"/>
      <c r="AZ3232" s="83"/>
      <c r="BA3232" s="83"/>
      <c r="BJ3232" s="54"/>
      <c r="BK3232" s="22"/>
      <c r="BL3232" s="24"/>
      <c r="BP3232" s="23"/>
      <c r="BQ3232" s="24"/>
      <c r="BR3232" s="22"/>
      <c r="BS3232" s="24"/>
      <c r="BT3232" s="24"/>
      <c r="BU3232" s="23"/>
      <c r="BV3232" s="26"/>
      <c r="BX3232" s="6"/>
      <c r="BY3232" s="24"/>
      <c r="BZ3232" s="109"/>
      <c r="CA3232" s="66"/>
      <c r="CB3232" s="5"/>
      <c r="CC3232" s="68"/>
      <c r="CD3232" s="67"/>
      <c r="CE3232" s="67"/>
      <c r="CF3232" s="64"/>
      <c r="CG3232" s="5"/>
      <c r="CH3232" s="69"/>
      <c r="CI3232" s="6"/>
      <c r="CJ3232" s="5"/>
      <c r="CK3232" s="25"/>
      <c r="CL3232" s="5"/>
      <c r="DN3232" s="14"/>
      <c r="DO3232" s="14"/>
      <c r="DP3232" s="5"/>
      <c r="DQ3232" s="25"/>
      <c r="DR3232" s="25"/>
      <c r="DS3232" s="96"/>
      <c r="DT3232" s="83"/>
      <c r="DU3232" s="14"/>
      <c r="DX3232" s="83"/>
      <c r="DY3232" s="83"/>
      <c r="DZ3232" s="83"/>
      <c r="EA3232" s="83"/>
      <c r="EJ3232" s="54"/>
      <c r="EK3232" s="22"/>
      <c r="EL3232" s="24"/>
      <c r="EP3232" s="23"/>
      <c r="EQ3232" s="24"/>
      <c r="ER3232" s="22"/>
      <c r="ES3232" s="24"/>
      <c r="ET3232" s="24"/>
      <c r="EU3232" s="23"/>
      <c r="EV3232" s="26"/>
      <c r="EX3232" s="6"/>
      <c r="EY3232" s="24"/>
      <c r="EZ3232" s="109"/>
      <c r="FA3232" s="66"/>
      <c r="FB3232" s="5"/>
      <c r="FC3232" s="68"/>
      <c r="FD3232" s="67"/>
      <c r="FE3232" s="67"/>
      <c r="FF3232" s="64"/>
      <c r="FG3232" s="5"/>
      <c r="FH3232" s="69"/>
      <c r="FI3232" s="6"/>
      <c r="FJ3232" s="5"/>
      <c r="FK3232" s="25"/>
      <c r="FL3232" s="5"/>
    </row>
    <row r="3233" spans="40:168">
      <c r="AN3233" s="14"/>
      <c r="AO3233" s="14"/>
      <c r="AP3233" s="5"/>
      <c r="AQ3233" s="25"/>
      <c r="AR3233" s="25"/>
      <c r="AS3233" s="96"/>
      <c r="AT3233" s="83"/>
      <c r="AU3233" s="14"/>
      <c r="AX3233" s="83"/>
      <c r="AY3233" s="83"/>
      <c r="AZ3233" s="83"/>
      <c r="BA3233" s="83"/>
      <c r="BJ3233" s="54"/>
      <c r="BK3233" s="22"/>
      <c r="BL3233" s="24"/>
      <c r="BP3233" s="23"/>
      <c r="BQ3233" s="24"/>
      <c r="BR3233" s="22"/>
      <c r="BS3233" s="24"/>
      <c r="BT3233" s="24"/>
      <c r="BU3233" s="23"/>
      <c r="BV3233" s="26"/>
      <c r="BX3233" s="6"/>
      <c r="BY3233" s="24"/>
      <c r="BZ3233" s="109"/>
      <c r="CA3233" s="66"/>
      <c r="CB3233" s="5"/>
      <c r="CC3233" s="68"/>
      <c r="CD3233" s="67"/>
      <c r="CE3233" s="67"/>
      <c r="CF3233" s="64"/>
      <c r="CG3233" s="5"/>
      <c r="CH3233" s="69"/>
      <c r="CI3233" s="6"/>
      <c r="CJ3233" s="5"/>
      <c r="CK3233" s="25"/>
      <c r="CL3233" s="5"/>
      <c r="DN3233" s="14"/>
      <c r="DO3233" s="14"/>
      <c r="DP3233" s="5"/>
      <c r="DQ3233" s="25"/>
      <c r="DR3233" s="25"/>
      <c r="DS3233" s="96"/>
      <c r="DT3233" s="83"/>
      <c r="DU3233" s="14"/>
      <c r="DX3233" s="83"/>
      <c r="DY3233" s="83"/>
      <c r="DZ3233" s="83"/>
      <c r="EA3233" s="83"/>
      <c r="EJ3233" s="54"/>
      <c r="EK3233" s="22"/>
      <c r="EL3233" s="24"/>
      <c r="EP3233" s="23"/>
      <c r="EQ3233" s="24"/>
      <c r="ER3233" s="22"/>
      <c r="ES3233" s="24"/>
      <c r="ET3233" s="24"/>
      <c r="EU3233" s="23"/>
      <c r="EV3233" s="26"/>
      <c r="EX3233" s="6"/>
      <c r="EY3233" s="24"/>
      <c r="EZ3233" s="109"/>
      <c r="FA3233" s="66"/>
      <c r="FB3233" s="5"/>
      <c r="FC3233" s="68"/>
      <c r="FD3233" s="67"/>
      <c r="FE3233" s="67"/>
      <c r="FF3233" s="64"/>
      <c r="FG3233" s="5"/>
      <c r="FH3233" s="69"/>
      <c r="FI3233" s="6"/>
      <c r="FJ3233" s="5"/>
      <c r="FK3233" s="25"/>
      <c r="FL3233" s="5"/>
    </row>
    <row r="3234" spans="40:168">
      <c r="AN3234" s="14"/>
      <c r="AO3234" s="14"/>
      <c r="AP3234" s="5"/>
      <c r="AQ3234" s="25"/>
      <c r="AR3234" s="25"/>
      <c r="AS3234" s="96"/>
      <c r="AT3234" s="83"/>
      <c r="AU3234" s="14"/>
      <c r="AX3234" s="83"/>
      <c r="AY3234" s="83"/>
      <c r="AZ3234" s="83"/>
      <c r="BA3234" s="83"/>
      <c r="BJ3234" s="54"/>
      <c r="BK3234" s="22"/>
      <c r="BL3234" s="24"/>
      <c r="BP3234" s="23"/>
      <c r="BQ3234" s="24"/>
      <c r="BR3234" s="22"/>
      <c r="BS3234" s="24"/>
      <c r="BT3234" s="24"/>
      <c r="BU3234" s="23"/>
      <c r="BV3234" s="26"/>
      <c r="BX3234" s="6"/>
      <c r="BY3234" s="24"/>
      <c r="BZ3234" s="109"/>
      <c r="CA3234" s="66"/>
      <c r="CB3234" s="5"/>
      <c r="CC3234" s="68"/>
      <c r="CD3234" s="67"/>
      <c r="CE3234" s="67"/>
      <c r="CF3234" s="64"/>
      <c r="CG3234" s="5"/>
      <c r="CH3234" s="69"/>
      <c r="CI3234" s="6"/>
      <c r="CJ3234" s="5"/>
      <c r="CK3234" s="25"/>
      <c r="CL3234" s="5"/>
      <c r="DN3234" s="14"/>
      <c r="DO3234" s="14"/>
      <c r="DP3234" s="5"/>
      <c r="DQ3234" s="25"/>
      <c r="DR3234" s="25"/>
      <c r="DS3234" s="96"/>
      <c r="DT3234" s="83"/>
      <c r="DU3234" s="14"/>
      <c r="DX3234" s="83"/>
      <c r="DY3234" s="83"/>
      <c r="DZ3234" s="83"/>
      <c r="EA3234" s="83"/>
      <c r="EJ3234" s="54"/>
      <c r="EK3234" s="22"/>
      <c r="EL3234" s="24"/>
      <c r="EP3234" s="23"/>
      <c r="EQ3234" s="24"/>
      <c r="ER3234" s="22"/>
      <c r="ES3234" s="24"/>
      <c r="ET3234" s="24"/>
      <c r="EU3234" s="23"/>
      <c r="EV3234" s="26"/>
      <c r="EX3234" s="6"/>
      <c r="EY3234" s="24"/>
      <c r="EZ3234" s="109"/>
      <c r="FA3234" s="66"/>
      <c r="FB3234" s="5"/>
      <c r="FC3234" s="68"/>
      <c r="FD3234" s="67"/>
      <c r="FE3234" s="67"/>
      <c r="FF3234" s="64"/>
      <c r="FG3234" s="5"/>
      <c r="FH3234" s="69"/>
      <c r="FI3234" s="6"/>
      <c r="FJ3234" s="5"/>
      <c r="FK3234" s="25"/>
      <c r="FL3234" s="5"/>
    </row>
    <row r="3235" spans="40:168">
      <c r="AN3235" s="14"/>
      <c r="AO3235" s="14"/>
      <c r="AP3235" s="5"/>
      <c r="AQ3235" s="25"/>
      <c r="AR3235" s="25"/>
      <c r="AS3235" s="96"/>
      <c r="AT3235" s="83"/>
      <c r="AU3235" s="14"/>
      <c r="AX3235" s="83"/>
      <c r="AY3235" s="83"/>
      <c r="AZ3235" s="83"/>
      <c r="BA3235" s="83"/>
      <c r="BJ3235" s="54"/>
      <c r="BK3235" s="22"/>
      <c r="BL3235" s="24"/>
      <c r="BP3235" s="23"/>
      <c r="BQ3235" s="24"/>
      <c r="BR3235" s="22"/>
      <c r="BS3235" s="24"/>
      <c r="BT3235" s="24"/>
      <c r="BU3235" s="23"/>
      <c r="BV3235" s="26"/>
      <c r="BX3235" s="6"/>
      <c r="BY3235" s="24"/>
      <c r="BZ3235" s="109"/>
      <c r="CA3235" s="66"/>
      <c r="CB3235" s="5"/>
      <c r="CC3235" s="68"/>
      <c r="CD3235" s="67"/>
      <c r="CE3235" s="67"/>
      <c r="CF3235" s="64"/>
      <c r="CG3235" s="5"/>
      <c r="CH3235" s="69"/>
      <c r="CI3235" s="6"/>
      <c r="CJ3235" s="5"/>
      <c r="CK3235" s="25"/>
      <c r="CL3235" s="5"/>
      <c r="DN3235" s="14"/>
      <c r="DO3235" s="14"/>
      <c r="DP3235" s="5"/>
      <c r="DQ3235" s="25"/>
      <c r="DR3235" s="25"/>
      <c r="DS3235" s="96"/>
      <c r="DT3235" s="83"/>
      <c r="DU3235" s="14"/>
      <c r="DX3235" s="83"/>
      <c r="DY3235" s="83"/>
      <c r="DZ3235" s="83"/>
      <c r="EA3235" s="83"/>
      <c r="EJ3235" s="54"/>
      <c r="EK3235" s="22"/>
      <c r="EL3235" s="24"/>
      <c r="EP3235" s="23"/>
      <c r="EQ3235" s="24"/>
      <c r="ER3235" s="22"/>
      <c r="ES3235" s="24"/>
      <c r="ET3235" s="24"/>
      <c r="EU3235" s="23"/>
      <c r="EV3235" s="26"/>
      <c r="EX3235" s="6"/>
      <c r="EY3235" s="24"/>
      <c r="EZ3235" s="109"/>
      <c r="FA3235" s="66"/>
      <c r="FB3235" s="5"/>
      <c r="FC3235" s="68"/>
      <c r="FD3235" s="67"/>
      <c r="FE3235" s="67"/>
      <c r="FF3235" s="64"/>
      <c r="FG3235" s="5"/>
      <c r="FH3235" s="69"/>
      <c r="FI3235" s="6"/>
      <c r="FJ3235" s="5"/>
      <c r="FK3235" s="25"/>
      <c r="FL3235" s="5"/>
    </row>
    <row r="3236" spans="40:168">
      <c r="AN3236" s="14"/>
      <c r="AO3236" s="14"/>
      <c r="AP3236" s="5"/>
      <c r="AQ3236" s="25"/>
      <c r="AR3236" s="25"/>
      <c r="AS3236" s="96"/>
      <c r="AT3236" s="83"/>
      <c r="AU3236" s="14"/>
      <c r="AX3236" s="83"/>
      <c r="AY3236" s="83"/>
      <c r="AZ3236" s="83"/>
      <c r="BA3236" s="83"/>
      <c r="BJ3236" s="54"/>
      <c r="BK3236" s="22"/>
      <c r="BL3236" s="24"/>
      <c r="BP3236" s="23"/>
      <c r="BQ3236" s="24"/>
      <c r="BR3236" s="22"/>
      <c r="BS3236" s="24"/>
      <c r="BT3236" s="24"/>
      <c r="BU3236" s="23"/>
      <c r="BV3236" s="26"/>
      <c r="BX3236" s="6"/>
      <c r="BY3236" s="24"/>
      <c r="BZ3236" s="109"/>
      <c r="CA3236" s="66"/>
      <c r="CB3236" s="5"/>
      <c r="CC3236" s="68"/>
      <c r="CD3236" s="67"/>
      <c r="CE3236" s="67"/>
      <c r="CF3236" s="64"/>
      <c r="CG3236" s="5"/>
      <c r="CH3236" s="69"/>
      <c r="CI3236" s="6"/>
      <c r="CJ3236" s="5"/>
      <c r="CK3236" s="25"/>
      <c r="CL3236" s="5"/>
      <c r="DN3236" s="14"/>
      <c r="DO3236" s="14"/>
      <c r="DP3236" s="5"/>
      <c r="DQ3236" s="25"/>
      <c r="DR3236" s="25"/>
      <c r="DS3236" s="96"/>
      <c r="DT3236" s="83"/>
      <c r="DU3236" s="14"/>
      <c r="DX3236" s="83"/>
      <c r="DY3236" s="83"/>
      <c r="DZ3236" s="83"/>
      <c r="EA3236" s="83"/>
      <c r="EJ3236" s="54"/>
      <c r="EK3236" s="22"/>
      <c r="EL3236" s="24"/>
      <c r="EP3236" s="23"/>
      <c r="EQ3236" s="24"/>
      <c r="ER3236" s="22"/>
      <c r="ES3236" s="24"/>
      <c r="ET3236" s="24"/>
      <c r="EU3236" s="23"/>
      <c r="EV3236" s="26"/>
      <c r="EX3236" s="6"/>
      <c r="EY3236" s="24"/>
      <c r="EZ3236" s="109"/>
      <c r="FA3236" s="66"/>
      <c r="FB3236" s="5"/>
      <c r="FC3236" s="68"/>
      <c r="FD3236" s="67"/>
      <c r="FE3236" s="67"/>
      <c r="FF3236" s="64"/>
      <c r="FG3236" s="5"/>
      <c r="FH3236" s="69"/>
      <c r="FI3236" s="6"/>
      <c r="FJ3236" s="5"/>
      <c r="FK3236" s="25"/>
      <c r="FL3236" s="5"/>
    </row>
    <row r="3237" spans="40:168">
      <c r="AN3237" s="14"/>
      <c r="AO3237" s="14"/>
      <c r="AP3237" s="5"/>
      <c r="AQ3237" s="25"/>
      <c r="AR3237" s="25"/>
      <c r="AS3237" s="96"/>
      <c r="AT3237" s="83"/>
      <c r="AU3237" s="14"/>
      <c r="AX3237" s="83"/>
      <c r="AY3237" s="83"/>
      <c r="AZ3237" s="83"/>
      <c r="BA3237" s="83"/>
      <c r="BJ3237" s="54"/>
      <c r="BK3237" s="22"/>
      <c r="BL3237" s="24"/>
      <c r="BP3237" s="23"/>
      <c r="BQ3237" s="24"/>
      <c r="BR3237" s="22"/>
      <c r="BS3237" s="24"/>
      <c r="BT3237" s="24"/>
      <c r="BU3237" s="23"/>
      <c r="BV3237" s="26"/>
      <c r="BX3237" s="6"/>
      <c r="BY3237" s="24"/>
      <c r="BZ3237" s="109"/>
      <c r="CA3237" s="66"/>
      <c r="CB3237" s="5"/>
      <c r="CC3237" s="68"/>
      <c r="CD3237" s="67"/>
      <c r="CE3237" s="67"/>
      <c r="CF3237" s="64"/>
      <c r="CG3237" s="5"/>
      <c r="CH3237" s="69"/>
      <c r="CI3237" s="6"/>
      <c r="CJ3237" s="5"/>
      <c r="CK3237" s="25"/>
      <c r="CL3237" s="5"/>
      <c r="DN3237" s="14"/>
      <c r="DO3237" s="14"/>
      <c r="DP3237" s="5"/>
      <c r="DQ3237" s="25"/>
      <c r="DR3237" s="25"/>
      <c r="DS3237" s="96"/>
      <c r="DT3237" s="83"/>
      <c r="DU3237" s="14"/>
      <c r="DX3237" s="83"/>
      <c r="DY3237" s="83"/>
      <c r="DZ3237" s="83"/>
      <c r="EA3237" s="83"/>
      <c r="EJ3237" s="54"/>
      <c r="EK3237" s="22"/>
      <c r="EL3237" s="24"/>
      <c r="EP3237" s="23"/>
      <c r="EQ3237" s="24"/>
      <c r="ER3237" s="22"/>
      <c r="ES3237" s="24"/>
      <c r="ET3237" s="24"/>
      <c r="EU3237" s="23"/>
      <c r="EV3237" s="26"/>
      <c r="EX3237" s="6"/>
      <c r="EY3237" s="24"/>
      <c r="EZ3237" s="109"/>
      <c r="FA3237" s="66"/>
      <c r="FB3237" s="5"/>
      <c r="FC3237" s="68"/>
      <c r="FD3237" s="67"/>
      <c r="FE3237" s="67"/>
      <c r="FF3237" s="64"/>
      <c r="FG3237" s="5"/>
      <c r="FH3237" s="69"/>
      <c r="FI3237" s="6"/>
      <c r="FJ3237" s="5"/>
      <c r="FK3237" s="25"/>
      <c r="FL3237" s="5"/>
    </row>
    <row r="3238" spans="40:168">
      <c r="AN3238" s="14"/>
      <c r="AO3238" s="14"/>
      <c r="AP3238" s="5"/>
      <c r="AQ3238" s="25"/>
      <c r="AR3238" s="25"/>
      <c r="AS3238" s="96"/>
      <c r="AT3238" s="83"/>
      <c r="AU3238" s="14"/>
      <c r="AX3238" s="83"/>
      <c r="AY3238" s="83"/>
      <c r="AZ3238" s="83"/>
      <c r="BA3238" s="83"/>
      <c r="BJ3238" s="54"/>
      <c r="BK3238" s="22"/>
      <c r="BL3238" s="24"/>
      <c r="BP3238" s="23"/>
      <c r="BQ3238" s="24"/>
      <c r="BR3238" s="22"/>
      <c r="BS3238" s="24"/>
      <c r="BT3238" s="24"/>
      <c r="BU3238" s="23"/>
      <c r="BV3238" s="26"/>
      <c r="BX3238" s="6"/>
      <c r="BY3238" s="24"/>
      <c r="BZ3238" s="109"/>
      <c r="CA3238" s="66"/>
      <c r="CB3238" s="5"/>
      <c r="CC3238" s="68"/>
      <c r="CD3238" s="67"/>
      <c r="CE3238" s="67"/>
      <c r="CF3238" s="64"/>
      <c r="CG3238" s="5"/>
      <c r="CH3238" s="69"/>
      <c r="CI3238" s="6"/>
      <c r="CJ3238" s="5"/>
      <c r="CK3238" s="25"/>
      <c r="CL3238" s="5"/>
      <c r="DN3238" s="14"/>
      <c r="DO3238" s="14"/>
      <c r="DP3238" s="5"/>
      <c r="DQ3238" s="25"/>
      <c r="DR3238" s="25"/>
      <c r="DS3238" s="96"/>
      <c r="DT3238" s="83"/>
      <c r="DU3238" s="14"/>
      <c r="DX3238" s="83"/>
      <c r="DY3238" s="83"/>
      <c r="DZ3238" s="83"/>
      <c r="EA3238" s="83"/>
      <c r="EJ3238" s="54"/>
      <c r="EK3238" s="22"/>
      <c r="EL3238" s="24"/>
      <c r="EP3238" s="23"/>
      <c r="EQ3238" s="24"/>
      <c r="ER3238" s="22"/>
      <c r="ES3238" s="24"/>
      <c r="ET3238" s="24"/>
      <c r="EU3238" s="23"/>
      <c r="EV3238" s="26"/>
      <c r="EX3238" s="6"/>
      <c r="EY3238" s="24"/>
      <c r="EZ3238" s="109"/>
      <c r="FA3238" s="66"/>
      <c r="FB3238" s="5"/>
      <c r="FC3238" s="68"/>
      <c r="FD3238" s="67"/>
      <c r="FE3238" s="67"/>
      <c r="FF3238" s="64"/>
      <c r="FG3238" s="5"/>
      <c r="FH3238" s="69"/>
      <c r="FI3238" s="6"/>
      <c r="FJ3238" s="5"/>
      <c r="FK3238" s="25"/>
      <c r="FL3238" s="5"/>
    </row>
    <row r="3239" spans="40:168">
      <c r="AN3239" s="14"/>
      <c r="AO3239" s="14"/>
      <c r="AP3239" s="5"/>
      <c r="AQ3239" s="25"/>
      <c r="AR3239" s="25"/>
      <c r="AS3239" s="96"/>
      <c r="AT3239" s="83"/>
      <c r="AU3239" s="14"/>
      <c r="AX3239" s="83"/>
      <c r="AY3239" s="83"/>
      <c r="AZ3239" s="83"/>
      <c r="BA3239" s="83"/>
      <c r="BJ3239" s="54"/>
      <c r="BK3239" s="22"/>
      <c r="BL3239" s="24"/>
      <c r="BP3239" s="23"/>
      <c r="BQ3239" s="24"/>
      <c r="BR3239" s="22"/>
      <c r="BS3239" s="24"/>
      <c r="BT3239" s="24"/>
      <c r="BU3239" s="23"/>
      <c r="BV3239" s="26"/>
      <c r="BX3239" s="6"/>
      <c r="BY3239" s="24"/>
      <c r="BZ3239" s="109"/>
      <c r="CA3239" s="66"/>
      <c r="CB3239" s="5"/>
      <c r="CC3239" s="68"/>
      <c r="CD3239" s="67"/>
      <c r="CE3239" s="67"/>
      <c r="CF3239" s="64"/>
      <c r="CG3239" s="5"/>
      <c r="CH3239" s="69"/>
      <c r="CI3239" s="6"/>
      <c r="CJ3239" s="5"/>
      <c r="CK3239" s="25"/>
      <c r="CL3239" s="5"/>
      <c r="DN3239" s="14"/>
      <c r="DO3239" s="14"/>
      <c r="DP3239" s="5"/>
      <c r="DQ3239" s="25"/>
      <c r="DR3239" s="25"/>
      <c r="DS3239" s="96"/>
      <c r="DT3239" s="83"/>
      <c r="DU3239" s="14"/>
      <c r="DX3239" s="83"/>
      <c r="DY3239" s="83"/>
      <c r="DZ3239" s="83"/>
      <c r="EA3239" s="83"/>
      <c r="EJ3239" s="54"/>
      <c r="EK3239" s="22"/>
      <c r="EL3239" s="24"/>
      <c r="EP3239" s="23"/>
      <c r="EQ3239" s="24"/>
      <c r="ER3239" s="22"/>
      <c r="ES3239" s="24"/>
      <c r="ET3239" s="24"/>
      <c r="EU3239" s="23"/>
      <c r="EV3239" s="26"/>
      <c r="EX3239" s="6"/>
      <c r="EY3239" s="24"/>
      <c r="EZ3239" s="109"/>
      <c r="FA3239" s="66"/>
      <c r="FB3239" s="5"/>
      <c r="FC3239" s="68"/>
      <c r="FD3239" s="67"/>
      <c r="FE3239" s="67"/>
      <c r="FF3239" s="64"/>
      <c r="FG3239" s="5"/>
      <c r="FH3239" s="69"/>
      <c r="FI3239" s="6"/>
      <c r="FJ3239" s="5"/>
      <c r="FK3239" s="25"/>
      <c r="FL3239" s="5"/>
    </row>
    <row r="3240" spans="40:168">
      <c r="AN3240" s="14"/>
      <c r="AO3240" s="14"/>
      <c r="AP3240" s="5"/>
      <c r="AQ3240" s="25"/>
      <c r="AR3240" s="25"/>
      <c r="AS3240" s="96"/>
      <c r="AT3240" s="83"/>
      <c r="AU3240" s="14"/>
      <c r="AX3240" s="83"/>
      <c r="AY3240" s="83"/>
      <c r="AZ3240" s="83"/>
      <c r="BA3240" s="83"/>
      <c r="BJ3240" s="54"/>
      <c r="BK3240" s="22"/>
      <c r="BL3240" s="24"/>
      <c r="BP3240" s="23"/>
      <c r="BQ3240" s="24"/>
      <c r="BR3240" s="22"/>
      <c r="BS3240" s="24"/>
      <c r="BT3240" s="24"/>
      <c r="BU3240" s="23"/>
      <c r="BV3240" s="26"/>
      <c r="BX3240" s="6"/>
      <c r="BY3240" s="24"/>
      <c r="BZ3240" s="109"/>
      <c r="CA3240" s="66"/>
      <c r="CB3240" s="5"/>
      <c r="CC3240" s="68"/>
      <c r="CD3240" s="67"/>
      <c r="CE3240" s="67"/>
      <c r="CF3240" s="64"/>
      <c r="CG3240" s="5"/>
      <c r="CH3240" s="69"/>
      <c r="CI3240" s="6"/>
      <c r="CJ3240" s="5"/>
      <c r="CK3240" s="25"/>
      <c r="CL3240" s="5"/>
      <c r="DN3240" s="14"/>
      <c r="DO3240" s="14"/>
      <c r="DP3240" s="5"/>
      <c r="DQ3240" s="25"/>
      <c r="DR3240" s="25"/>
      <c r="DS3240" s="96"/>
      <c r="DT3240" s="83"/>
      <c r="DU3240" s="14"/>
      <c r="DX3240" s="83"/>
      <c r="DY3240" s="83"/>
      <c r="DZ3240" s="83"/>
      <c r="EA3240" s="83"/>
      <c r="EJ3240" s="54"/>
      <c r="EK3240" s="22"/>
      <c r="EL3240" s="24"/>
      <c r="EP3240" s="23"/>
      <c r="EQ3240" s="24"/>
      <c r="ER3240" s="22"/>
      <c r="ES3240" s="24"/>
      <c r="ET3240" s="24"/>
      <c r="EU3240" s="23"/>
      <c r="EV3240" s="26"/>
      <c r="EX3240" s="6"/>
      <c r="EY3240" s="24"/>
      <c r="EZ3240" s="109"/>
      <c r="FA3240" s="66"/>
      <c r="FB3240" s="5"/>
      <c r="FC3240" s="68"/>
      <c r="FD3240" s="67"/>
      <c r="FE3240" s="67"/>
      <c r="FF3240" s="64"/>
      <c r="FG3240" s="5"/>
      <c r="FH3240" s="69"/>
      <c r="FI3240" s="6"/>
      <c r="FJ3240" s="5"/>
      <c r="FK3240" s="25"/>
      <c r="FL3240" s="5"/>
    </row>
    <row r="3241" spans="40:168">
      <c r="AN3241" s="14"/>
      <c r="AO3241" s="14"/>
      <c r="AP3241" s="5"/>
      <c r="AQ3241" s="25"/>
      <c r="AR3241" s="25"/>
      <c r="AS3241" s="96"/>
      <c r="AT3241" s="83"/>
      <c r="AU3241" s="14"/>
      <c r="AX3241" s="83"/>
      <c r="AY3241" s="83"/>
      <c r="AZ3241" s="83"/>
      <c r="BA3241" s="83"/>
      <c r="BJ3241" s="54"/>
      <c r="BK3241" s="22"/>
      <c r="BL3241" s="24"/>
      <c r="BP3241" s="23"/>
      <c r="BQ3241" s="24"/>
      <c r="BR3241" s="22"/>
      <c r="BS3241" s="24"/>
      <c r="BT3241" s="24"/>
      <c r="BU3241" s="23"/>
      <c r="BV3241" s="26"/>
      <c r="BX3241" s="6"/>
      <c r="BY3241" s="24"/>
      <c r="BZ3241" s="109"/>
      <c r="CA3241" s="66"/>
      <c r="CB3241" s="5"/>
      <c r="CC3241" s="68"/>
      <c r="CD3241" s="67"/>
      <c r="CE3241" s="67"/>
      <c r="CF3241" s="64"/>
      <c r="CG3241" s="5"/>
      <c r="CH3241" s="69"/>
      <c r="CI3241" s="6"/>
      <c r="CJ3241" s="5"/>
      <c r="CK3241" s="25"/>
      <c r="CL3241" s="5"/>
      <c r="DN3241" s="14"/>
      <c r="DO3241" s="14"/>
      <c r="DP3241" s="5"/>
      <c r="DQ3241" s="25"/>
      <c r="DR3241" s="25"/>
      <c r="DS3241" s="96"/>
      <c r="DT3241" s="83"/>
      <c r="DU3241" s="14"/>
      <c r="DX3241" s="83"/>
      <c r="DY3241" s="83"/>
      <c r="DZ3241" s="83"/>
      <c r="EA3241" s="83"/>
      <c r="EJ3241" s="54"/>
      <c r="EK3241" s="22"/>
      <c r="EL3241" s="24"/>
      <c r="EP3241" s="23"/>
      <c r="EQ3241" s="24"/>
      <c r="ER3241" s="22"/>
      <c r="ES3241" s="24"/>
      <c r="ET3241" s="24"/>
      <c r="EU3241" s="23"/>
      <c r="EV3241" s="26"/>
      <c r="EX3241" s="6"/>
      <c r="EY3241" s="24"/>
      <c r="EZ3241" s="109"/>
      <c r="FA3241" s="66"/>
      <c r="FB3241" s="5"/>
      <c r="FC3241" s="68"/>
      <c r="FD3241" s="67"/>
      <c r="FE3241" s="67"/>
      <c r="FF3241" s="64"/>
      <c r="FG3241" s="5"/>
      <c r="FH3241" s="69"/>
      <c r="FI3241" s="6"/>
      <c r="FJ3241" s="5"/>
      <c r="FK3241" s="25"/>
      <c r="FL3241" s="5"/>
    </row>
    <row r="3242" spans="40:168">
      <c r="AN3242" s="14"/>
      <c r="AO3242" s="14"/>
      <c r="AP3242" s="5"/>
      <c r="AQ3242" s="25"/>
      <c r="AR3242" s="25"/>
      <c r="AS3242" s="96"/>
      <c r="AT3242" s="83"/>
      <c r="AU3242" s="14"/>
      <c r="AX3242" s="83"/>
      <c r="AY3242" s="83"/>
      <c r="AZ3242" s="83"/>
      <c r="BA3242" s="83"/>
      <c r="BJ3242" s="54"/>
      <c r="BK3242" s="22"/>
      <c r="BL3242" s="24"/>
      <c r="BP3242" s="23"/>
      <c r="BQ3242" s="24"/>
      <c r="BR3242" s="22"/>
      <c r="BS3242" s="24"/>
      <c r="BT3242" s="24"/>
      <c r="BU3242" s="23"/>
      <c r="BV3242" s="26"/>
      <c r="BX3242" s="6"/>
      <c r="BY3242" s="24"/>
      <c r="BZ3242" s="109"/>
      <c r="CA3242" s="66"/>
      <c r="CB3242" s="5"/>
      <c r="CC3242" s="68"/>
      <c r="CD3242" s="67"/>
      <c r="CE3242" s="67"/>
      <c r="CF3242" s="64"/>
      <c r="CG3242" s="5"/>
      <c r="CH3242" s="69"/>
      <c r="CI3242" s="6"/>
      <c r="CJ3242" s="5"/>
      <c r="CK3242" s="25"/>
      <c r="CL3242" s="5"/>
      <c r="DN3242" s="14"/>
      <c r="DO3242" s="14"/>
      <c r="DP3242" s="5"/>
      <c r="DQ3242" s="25"/>
      <c r="DR3242" s="25"/>
      <c r="DS3242" s="96"/>
      <c r="DT3242" s="83"/>
      <c r="DU3242" s="14"/>
      <c r="DX3242" s="83"/>
      <c r="DY3242" s="83"/>
      <c r="DZ3242" s="83"/>
      <c r="EA3242" s="83"/>
      <c r="EJ3242" s="54"/>
      <c r="EK3242" s="22"/>
      <c r="EL3242" s="24"/>
      <c r="EP3242" s="23"/>
      <c r="EQ3242" s="24"/>
      <c r="ER3242" s="22"/>
      <c r="ES3242" s="24"/>
      <c r="ET3242" s="24"/>
      <c r="EU3242" s="23"/>
      <c r="EV3242" s="26"/>
      <c r="EX3242" s="6"/>
      <c r="EY3242" s="24"/>
      <c r="EZ3242" s="109"/>
      <c r="FA3242" s="66"/>
      <c r="FB3242" s="5"/>
      <c r="FC3242" s="68"/>
      <c r="FD3242" s="67"/>
      <c r="FE3242" s="67"/>
      <c r="FF3242" s="64"/>
      <c r="FG3242" s="5"/>
      <c r="FH3242" s="69"/>
      <c r="FI3242" s="6"/>
      <c r="FJ3242" s="5"/>
      <c r="FK3242" s="25"/>
      <c r="FL3242" s="5"/>
    </row>
    <row r="3243" spans="40:168">
      <c r="AN3243" s="14"/>
      <c r="AO3243" s="14"/>
      <c r="AP3243" s="5"/>
      <c r="AQ3243" s="25"/>
      <c r="AR3243" s="25"/>
      <c r="AS3243" s="96"/>
      <c r="AT3243" s="83"/>
      <c r="AU3243" s="14"/>
      <c r="AX3243" s="83"/>
      <c r="AY3243" s="83"/>
      <c r="AZ3243" s="83"/>
      <c r="BA3243" s="83"/>
      <c r="BJ3243" s="54"/>
      <c r="BK3243" s="22"/>
      <c r="BL3243" s="24"/>
      <c r="BP3243" s="23"/>
      <c r="BQ3243" s="24"/>
      <c r="BR3243" s="22"/>
      <c r="BS3243" s="24"/>
      <c r="BT3243" s="24"/>
      <c r="BU3243" s="23"/>
      <c r="BV3243" s="26"/>
      <c r="BX3243" s="6"/>
      <c r="BY3243" s="24"/>
      <c r="BZ3243" s="109"/>
      <c r="CA3243" s="66"/>
      <c r="CB3243" s="5"/>
      <c r="CC3243" s="68"/>
      <c r="CD3243" s="67"/>
      <c r="CE3243" s="67"/>
      <c r="CF3243" s="64"/>
      <c r="CG3243" s="5"/>
      <c r="CH3243" s="69"/>
      <c r="CI3243" s="6"/>
      <c r="CJ3243" s="5"/>
      <c r="CK3243" s="25"/>
      <c r="CL3243" s="5"/>
      <c r="DN3243" s="14"/>
      <c r="DO3243" s="14"/>
      <c r="DP3243" s="5"/>
      <c r="DQ3243" s="25"/>
      <c r="DR3243" s="25"/>
      <c r="DS3243" s="96"/>
      <c r="DT3243" s="83"/>
      <c r="DU3243" s="14"/>
      <c r="DX3243" s="83"/>
      <c r="DY3243" s="83"/>
      <c r="DZ3243" s="83"/>
      <c r="EA3243" s="83"/>
      <c r="EJ3243" s="54"/>
      <c r="EK3243" s="22"/>
      <c r="EL3243" s="24"/>
      <c r="EP3243" s="23"/>
      <c r="EQ3243" s="24"/>
      <c r="ER3243" s="22"/>
      <c r="ES3243" s="24"/>
      <c r="ET3243" s="24"/>
      <c r="EU3243" s="23"/>
      <c r="EV3243" s="26"/>
      <c r="EX3243" s="6"/>
      <c r="EY3243" s="24"/>
      <c r="EZ3243" s="109"/>
      <c r="FA3243" s="66"/>
      <c r="FB3243" s="5"/>
      <c r="FC3243" s="68"/>
      <c r="FD3243" s="67"/>
      <c r="FE3243" s="67"/>
      <c r="FF3243" s="64"/>
      <c r="FG3243" s="5"/>
      <c r="FH3243" s="69"/>
      <c r="FI3243" s="6"/>
      <c r="FJ3243" s="5"/>
      <c r="FK3243" s="25"/>
      <c r="FL3243" s="5"/>
    </row>
    <row r="3244" spans="40:168">
      <c r="AN3244" s="14"/>
      <c r="AO3244" s="14"/>
      <c r="AP3244" s="5"/>
      <c r="AQ3244" s="25"/>
      <c r="AR3244" s="25"/>
      <c r="AS3244" s="96"/>
      <c r="AT3244" s="83"/>
      <c r="AU3244" s="14"/>
      <c r="AX3244" s="83"/>
      <c r="AY3244" s="83"/>
      <c r="AZ3244" s="83"/>
      <c r="BA3244" s="83"/>
      <c r="BJ3244" s="54"/>
      <c r="BK3244" s="22"/>
      <c r="BL3244" s="24"/>
      <c r="BP3244" s="23"/>
      <c r="BQ3244" s="24"/>
      <c r="BR3244" s="22"/>
      <c r="BS3244" s="24"/>
      <c r="BT3244" s="24"/>
      <c r="BU3244" s="23"/>
      <c r="BV3244" s="26"/>
      <c r="BX3244" s="6"/>
      <c r="BY3244" s="24"/>
      <c r="BZ3244" s="109"/>
      <c r="CA3244" s="66"/>
      <c r="CB3244" s="5"/>
      <c r="CC3244" s="68"/>
      <c r="CD3244" s="67"/>
      <c r="CE3244" s="67"/>
      <c r="CF3244" s="64"/>
      <c r="CG3244" s="5"/>
      <c r="CH3244" s="69"/>
      <c r="CI3244" s="6"/>
      <c r="CJ3244" s="5"/>
      <c r="CK3244" s="25"/>
      <c r="CL3244" s="5"/>
      <c r="DN3244" s="14"/>
      <c r="DO3244" s="14"/>
      <c r="DP3244" s="5"/>
      <c r="DQ3244" s="25"/>
      <c r="DR3244" s="25"/>
      <c r="DS3244" s="96"/>
      <c r="DT3244" s="83"/>
      <c r="DU3244" s="14"/>
      <c r="DX3244" s="83"/>
      <c r="DY3244" s="83"/>
      <c r="DZ3244" s="83"/>
      <c r="EA3244" s="83"/>
      <c r="EJ3244" s="54"/>
      <c r="EK3244" s="22"/>
      <c r="EL3244" s="24"/>
      <c r="EP3244" s="23"/>
      <c r="EQ3244" s="24"/>
      <c r="ER3244" s="22"/>
      <c r="ES3244" s="24"/>
      <c r="ET3244" s="24"/>
      <c r="EU3244" s="23"/>
      <c r="EV3244" s="26"/>
      <c r="EX3244" s="6"/>
      <c r="EY3244" s="24"/>
      <c r="EZ3244" s="109"/>
      <c r="FA3244" s="66"/>
      <c r="FB3244" s="5"/>
      <c r="FC3244" s="68"/>
      <c r="FD3244" s="67"/>
      <c r="FE3244" s="67"/>
      <c r="FF3244" s="64"/>
      <c r="FG3244" s="5"/>
      <c r="FH3244" s="69"/>
      <c r="FI3244" s="6"/>
      <c r="FJ3244" s="5"/>
      <c r="FK3244" s="25"/>
      <c r="FL3244" s="5"/>
    </row>
    <row r="3245" spans="40:168">
      <c r="AN3245" s="14"/>
      <c r="AO3245" s="14"/>
      <c r="AP3245" s="5"/>
      <c r="AQ3245" s="25"/>
      <c r="AR3245" s="25"/>
      <c r="AS3245" s="96"/>
      <c r="AT3245" s="83"/>
      <c r="AU3245" s="14"/>
      <c r="AX3245" s="83"/>
      <c r="AY3245" s="83"/>
      <c r="AZ3245" s="83"/>
      <c r="BA3245" s="83"/>
      <c r="BJ3245" s="54"/>
      <c r="BK3245" s="22"/>
      <c r="BL3245" s="24"/>
      <c r="BP3245" s="23"/>
      <c r="BQ3245" s="24"/>
      <c r="BR3245" s="22"/>
      <c r="BS3245" s="24"/>
      <c r="BT3245" s="24"/>
      <c r="BU3245" s="23"/>
      <c r="BV3245" s="26"/>
      <c r="BX3245" s="6"/>
      <c r="BY3245" s="24"/>
      <c r="BZ3245" s="109"/>
      <c r="CA3245" s="66"/>
      <c r="CB3245" s="5"/>
      <c r="CC3245" s="68"/>
      <c r="CD3245" s="67"/>
      <c r="CE3245" s="67"/>
      <c r="CF3245" s="64"/>
      <c r="CG3245" s="5"/>
      <c r="CH3245" s="69"/>
      <c r="CI3245" s="6"/>
      <c r="CJ3245" s="5"/>
      <c r="CK3245" s="25"/>
      <c r="CL3245" s="5"/>
      <c r="DN3245" s="14"/>
      <c r="DO3245" s="14"/>
      <c r="DP3245" s="5"/>
      <c r="DQ3245" s="25"/>
      <c r="DR3245" s="25"/>
      <c r="DS3245" s="96"/>
      <c r="DT3245" s="83"/>
      <c r="DU3245" s="14"/>
      <c r="DX3245" s="83"/>
      <c r="DY3245" s="83"/>
      <c r="DZ3245" s="83"/>
      <c r="EA3245" s="83"/>
      <c r="EJ3245" s="54"/>
      <c r="EK3245" s="22"/>
      <c r="EL3245" s="24"/>
      <c r="EP3245" s="23"/>
      <c r="EQ3245" s="24"/>
      <c r="ER3245" s="22"/>
      <c r="ES3245" s="24"/>
      <c r="ET3245" s="24"/>
      <c r="EU3245" s="23"/>
      <c r="EV3245" s="26"/>
      <c r="EX3245" s="6"/>
      <c r="EY3245" s="24"/>
      <c r="EZ3245" s="109"/>
      <c r="FA3245" s="66"/>
      <c r="FB3245" s="5"/>
      <c r="FC3245" s="68"/>
      <c r="FD3245" s="67"/>
      <c r="FE3245" s="67"/>
      <c r="FF3245" s="64"/>
      <c r="FG3245" s="5"/>
      <c r="FH3245" s="69"/>
      <c r="FI3245" s="6"/>
      <c r="FJ3245" s="5"/>
      <c r="FK3245" s="25"/>
      <c r="FL3245" s="5"/>
    </row>
    <row r="3246" spans="40:168">
      <c r="AN3246" s="14"/>
      <c r="AO3246" s="14"/>
      <c r="AP3246" s="5"/>
      <c r="AQ3246" s="25"/>
      <c r="AR3246" s="25"/>
      <c r="AS3246" s="96"/>
      <c r="AT3246" s="83"/>
      <c r="AU3246" s="14"/>
      <c r="AX3246" s="83"/>
      <c r="AY3246" s="83"/>
      <c r="AZ3246" s="83"/>
      <c r="BA3246" s="83"/>
      <c r="BJ3246" s="54"/>
      <c r="BK3246" s="22"/>
      <c r="BL3246" s="24"/>
      <c r="BP3246" s="23"/>
      <c r="BQ3246" s="24"/>
      <c r="BR3246" s="22"/>
      <c r="BS3246" s="24"/>
      <c r="BT3246" s="24"/>
      <c r="BU3246" s="23"/>
      <c r="BV3246" s="26"/>
      <c r="BX3246" s="6"/>
      <c r="BY3246" s="24"/>
      <c r="BZ3246" s="109"/>
      <c r="CA3246" s="66"/>
      <c r="CB3246" s="5"/>
      <c r="CC3246" s="68"/>
      <c r="CD3246" s="67"/>
      <c r="CE3246" s="67"/>
      <c r="CF3246" s="64"/>
      <c r="CG3246" s="5"/>
      <c r="CH3246" s="69"/>
      <c r="CI3246" s="6"/>
      <c r="CJ3246" s="5"/>
      <c r="CK3246" s="25"/>
      <c r="CL3246" s="5"/>
      <c r="DN3246" s="14"/>
      <c r="DO3246" s="14"/>
      <c r="DP3246" s="5"/>
      <c r="DQ3246" s="25"/>
      <c r="DR3246" s="25"/>
      <c r="DS3246" s="96"/>
      <c r="DT3246" s="83"/>
      <c r="DU3246" s="14"/>
      <c r="DX3246" s="83"/>
      <c r="DY3246" s="83"/>
      <c r="DZ3246" s="83"/>
      <c r="EA3246" s="83"/>
      <c r="EJ3246" s="54"/>
      <c r="EK3246" s="22"/>
      <c r="EL3246" s="24"/>
      <c r="EP3246" s="23"/>
      <c r="EQ3246" s="24"/>
      <c r="ER3246" s="22"/>
      <c r="ES3246" s="24"/>
      <c r="ET3246" s="24"/>
      <c r="EU3246" s="23"/>
      <c r="EV3246" s="26"/>
      <c r="EX3246" s="6"/>
      <c r="EY3246" s="24"/>
      <c r="EZ3246" s="109"/>
      <c r="FA3246" s="66"/>
      <c r="FB3246" s="5"/>
      <c r="FC3246" s="68"/>
      <c r="FD3246" s="67"/>
      <c r="FE3246" s="67"/>
      <c r="FF3246" s="64"/>
      <c r="FG3246" s="5"/>
      <c r="FH3246" s="69"/>
      <c r="FI3246" s="6"/>
      <c r="FJ3246" s="5"/>
      <c r="FK3246" s="25"/>
      <c r="FL3246" s="5"/>
    </row>
    <row r="3247" spans="40:168">
      <c r="AN3247" s="14"/>
      <c r="AO3247" s="14"/>
      <c r="AP3247" s="5"/>
      <c r="AQ3247" s="25"/>
      <c r="AR3247" s="25"/>
      <c r="AS3247" s="96"/>
      <c r="AT3247" s="83"/>
      <c r="AU3247" s="14"/>
      <c r="AX3247" s="83"/>
      <c r="AY3247" s="83"/>
      <c r="AZ3247" s="83"/>
      <c r="BA3247" s="83"/>
      <c r="BJ3247" s="54"/>
      <c r="BK3247" s="22"/>
      <c r="BL3247" s="24"/>
      <c r="BP3247" s="23"/>
      <c r="BQ3247" s="24"/>
      <c r="BR3247" s="22"/>
      <c r="BS3247" s="24"/>
      <c r="BT3247" s="24"/>
      <c r="BU3247" s="23"/>
      <c r="BV3247" s="26"/>
      <c r="BX3247" s="6"/>
      <c r="BY3247" s="24"/>
      <c r="BZ3247" s="109"/>
      <c r="CA3247" s="66"/>
      <c r="CB3247" s="5"/>
      <c r="CC3247" s="68"/>
      <c r="CD3247" s="67"/>
      <c r="CE3247" s="67"/>
      <c r="CF3247" s="64"/>
      <c r="CG3247" s="5"/>
      <c r="CH3247" s="69"/>
      <c r="CI3247" s="6"/>
      <c r="CJ3247" s="5"/>
      <c r="CK3247" s="25"/>
      <c r="CL3247" s="5"/>
      <c r="DN3247" s="14"/>
      <c r="DO3247" s="14"/>
      <c r="DP3247" s="5"/>
      <c r="DQ3247" s="25"/>
      <c r="DR3247" s="25"/>
      <c r="DS3247" s="96"/>
      <c r="DT3247" s="83"/>
      <c r="DU3247" s="14"/>
      <c r="DX3247" s="83"/>
      <c r="DY3247" s="83"/>
      <c r="DZ3247" s="83"/>
      <c r="EA3247" s="83"/>
      <c r="EJ3247" s="54"/>
      <c r="EK3247" s="22"/>
      <c r="EL3247" s="24"/>
      <c r="EP3247" s="23"/>
      <c r="EQ3247" s="24"/>
      <c r="ER3247" s="22"/>
      <c r="ES3247" s="24"/>
      <c r="ET3247" s="24"/>
      <c r="EU3247" s="23"/>
      <c r="EV3247" s="26"/>
      <c r="EX3247" s="6"/>
      <c r="EY3247" s="24"/>
      <c r="EZ3247" s="109"/>
      <c r="FA3247" s="66"/>
      <c r="FB3247" s="5"/>
      <c r="FC3247" s="68"/>
      <c r="FD3247" s="67"/>
      <c r="FE3247" s="67"/>
      <c r="FF3247" s="64"/>
      <c r="FG3247" s="5"/>
      <c r="FH3247" s="69"/>
      <c r="FI3247" s="6"/>
      <c r="FJ3247" s="5"/>
      <c r="FK3247" s="25"/>
      <c r="FL3247" s="5"/>
    </row>
    <row r="3248" spans="40:168">
      <c r="AN3248" s="14"/>
      <c r="AO3248" s="14"/>
      <c r="AP3248" s="5"/>
      <c r="AQ3248" s="25"/>
      <c r="AR3248" s="25"/>
      <c r="AS3248" s="96"/>
      <c r="AT3248" s="83"/>
      <c r="AU3248" s="14"/>
      <c r="AX3248" s="83"/>
      <c r="AY3248" s="83"/>
      <c r="AZ3248" s="83"/>
      <c r="BA3248" s="83"/>
      <c r="BJ3248" s="54"/>
      <c r="BK3248" s="22"/>
      <c r="BL3248" s="24"/>
      <c r="BP3248" s="23"/>
      <c r="BQ3248" s="24"/>
      <c r="BR3248" s="22"/>
      <c r="BS3248" s="24"/>
      <c r="BT3248" s="24"/>
      <c r="BU3248" s="23"/>
      <c r="BV3248" s="26"/>
      <c r="BX3248" s="6"/>
      <c r="BY3248" s="24"/>
      <c r="BZ3248" s="109"/>
      <c r="CA3248" s="66"/>
      <c r="CB3248" s="5"/>
      <c r="CC3248" s="68"/>
      <c r="CD3248" s="67"/>
      <c r="CE3248" s="67"/>
      <c r="CF3248" s="64"/>
      <c r="CG3248" s="5"/>
      <c r="CH3248" s="69"/>
      <c r="CI3248" s="6"/>
      <c r="CJ3248" s="5"/>
      <c r="CK3248" s="25"/>
      <c r="CL3248" s="5"/>
      <c r="DN3248" s="14"/>
      <c r="DO3248" s="14"/>
      <c r="DP3248" s="5"/>
      <c r="DQ3248" s="25"/>
      <c r="DR3248" s="25"/>
      <c r="DS3248" s="96"/>
      <c r="DT3248" s="83"/>
      <c r="DU3248" s="14"/>
      <c r="DX3248" s="83"/>
      <c r="DY3248" s="83"/>
      <c r="DZ3248" s="83"/>
      <c r="EA3248" s="83"/>
      <c r="EJ3248" s="54"/>
      <c r="EK3248" s="22"/>
      <c r="EL3248" s="24"/>
      <c r="EP3248" s="23"/>
      <c r="EQ3248" s="24"/>
      <c r="ER3248" s="22"/>
      <c r="ES3248" s="24"/>
      <c r="ET3248" s="24"/>
      <c r="EU3248" s="23"/>
      <c r="EV3248" s="26"/>
      <c r="EX3248" s="6"/>
      <c r="EY3248" s="24"/>
      <c r="EZ3248" s="109"/>
      <c r="FA3248" s="66"/>
      <c r="FB3248" s="5"/>
      <c r="FC3248" s="68"/>
      <c r="FD3248" s="67"/>
      <c r="FE3248" s="67"/>
      <c r="FF3248" s="64"/>
      <c r="FG3248" s="5"/>
      <c r="FH3248" s="69"/>
      <c r="FI3248" s="6"/>
      <c r="FJ3248" s="5"/>
      <c r="FK3248" s="25"/>
      <c r="FL3248" s="5"/>
    </row>
    <row r="3249" spans="40:168">
      <c r="AN3249" s="14"/>
      <c r="AO3249" s="14"/>
      <c r="AP3249" s="5"/>
      <c r="AQ3249" s="25"/>
      <c r="AR3249" s="25"/>
      <c r="AS3249" s="96"/>
      <c r="AT3249" s="83"/>
      <c r="AU3249" s="14"/>
      <c r="AX3249" s="83"/>
      <c r="AY3249" s="83"/>
      <c r="AZ3249" s="83"/>
      <c r="BA3249" s="83"/>
      <c r="BJ3249" s="54"/>
      <c r="BK3249" s="22"/>
      <c r="BL3249" s="24"/>
      <c r="BP3249" s="23"/>
      <c r="BQ3249" s="24"/>
      <c r="BR3249" s="22"/>
      <c r="BS3249" s="24"/>
      <c r="BT3249" s="24"/>
      <c r="BU3249" s="23"/>
      <c r="BV3249" s="26"/>
      <c r="BX3249" s="6"/>
      <c r="BY3249" s="24"/>
      <c r="BZ3249" s="109"/>
      <c r="CA3249" s="66"/>
      <c r="CB3249" s="5"/>
      <c r="CC3249" s="68"/>
      <c r="CD3249" s="67"/>
      <c r="CE3249" s="67"/>
      <c r="CF3249" s="64"/>
      <c r="CG3249" s="5"/>
      <c r="CH3249" s="69"/>
      <c r="CI3249" s="6"/>
      <c r="CJ3249" s="5"/>
      <c r="CK3249" s="25"/>
      <c r="CL3249" s="5"/>
      <c r="DN3249" s="14"/>
      <c r="DO3249" s="14"/>
      <c r="DP3249" s="5"/>
      <c r="DQ3249" s="25"/>
      <c r="DR3249" s="25"/>
      <c r="DS3249" s="96"/>
      <c r="DT3249" s="83"/>
      <c r="DU3249" s="14"/>
      <c r="DX3249" s="83"/>
      <c r="DY3249" s="83"/>
      <c r="DZ3249" s="83"/>
      <c r="EA3249" s="83"/>
      <c r="EJ3249" s="54"/>
      <c r="EK3249" s="22"/>
      <c r="EL3249" s="24"/>
      <c r="EP3249" s="23"/>
      <c r="EQ3249" s="24"/>
      <c r="ER3249" s="22"/>
      <c r="ES3249" s="24"/>
      <c r="ET3249" s="24"/>
      <c r="EU3249" s="23"/>
      <c r="EV3249" s="26"/>
      <c r="EX3249" s="6"/>
      <c r="EY3249" s="24"/>
      <c r="EZ3249" s="109"/>
      <c r="FA3249" s="66"/>
      <c r="FB3249" s="5"/>
      <c r="FC3249" s="68"/>
      <c r="FD3249" s="67"/>
      <c r="FE3249" s="67"/>
      <c r="FF3249" s="64"/>
      <c r="FG3249" s="5"/>
      <c r="FH3249" s="69"/>
      <c r="FI3249" s="6"/>
      <c r="FJ3249" s="5"/>
      <c r="FK3249" s="25"/>
      <c r="FL3249" s="5"/>
    </row>
    <row r="3250" spans="40:168">
      <c r="AN3250" s="14"/>
      <c r="AO3250" s="14"/>
      <c r="AP3250" s="5"/>
      <c r="AQ3250" s="25"/>
      <c r="AR3250" s="25"/>
      <c r="AS3250" s="96"/>
      <c r="AT3250" s="83"/>
      <c r="AU3250" s="14"/>
      <c r="AX3250" s="83"/>
      <c r="AY3250" s="83"/>
      <c r="AZ3250" s="83"/>
      <c r="BA3250" s="83"/>
      <c r="BJ3250" s="54"/>
      <c r="BK3250" s="22"/>
      <c r="BL3250" s="24"/>
      <c r="BP3250" s="23"/>
      <c r="BQ3250" s="24"/>
      <c r="BR3250" s="22"/>
      <c r="BS3250" s="24"/>
      <c r="BT3250" s="24"/>
      <c r="BU3250" s="23"/>
      <c r="BV3250" s="26"/>
      <c r="BX3250" s="6"/>
      <c r="BY3250" s="24"/>
      <c r="BZ3250" s="109"/>
      <c r="CA3250" s="66"/>
      <c r="CB3250" s="5"/>
      <c r="CC3250" s="68"/>
      <c r="CD3250" s="67"/>
      <c r="CE3250" s="67"/>
      <c r="CF3250" s="64"/>
      <c r="CG3250" s="5"/>
      <c r="CH3250" s="69"/>
      <c r="CI3250" s="6"/>
      <c r="CJ3250" s="5"/>
      <c r="CK3250" s="25"/>
      <c r="CL3250" s="5"/>
      <c r="DN3250" s="14"/>
      <c r="DO3250" s="14"/>
      <c r="DP3250" s="5"/>
      <c r="DQ3250" s="25"/>
      <c r="DR3250" s="25"/>
      <c r="DS3250" s="96"/>
      <c r="DT3250" s="83"/>
      <c r="DU3250" s="14"/>
      <c r="DX3250" s="83"/>
      <c r="DY3250" s="83"/>
      <c r="DZ3250" s="83"/>
      <c r="EA3250" s="83"/>
      <c r="EJ3250" s="54"/>
      <c r="EK3250" s="22"/>
      <c r="EL3250" s="24"/>
      <c r="EP3250" s="23"/>
      <c r="EQ3250" s="24"/>
      <c r="ER3250" s="22"/>
      <c r="ES3250" s="24"/>
      <c r="ET3250" s="24"/>
      <c r="EU3250" s="23"/>
      <c r="EV3250" s="26"/>
      <c r="EX3250" s="6"/>
      <c r="EY3250" s="24"/>
      <c r="EZ3250" s="109"/>
      <c r="FA3250" s="66"/>
      <c r="FB3250" s="5"/>
      <c r="FC3250" s="68"/>
      <c r="FD3250" s="67"/>
      <c r="FE3250" s="67"/>
      <c r="FF3250" s="64"/>
      <c r="FG3250" s="5"/>
      <c r="FH3250" s="69"/>
      <c r="FI3250" s="6"/>
      <c r="FJ3250" s="5"/>
      <c r="FK3250" s="25"/>
      <c r="FL3250" s="5"/>
    </row>
    <row r="3251" spans="40:168">
      <c r="AN3251" s="14"/>
      <c r="AO3251" s="14"/>
      <c r="AP3251" s="5"/>
      <c r="AQ3251" s="25"/>
      <c r="AR3251" s="25"/>
      <c r="AS3251" s="96"/>
      <c r="AT3251" s="83"/>
      <c r="AU3251" s="14"/>
      <c r="AX3251" s="83"/>
      <c r="AY3251" s="83"/>
      <c r="AZ3251" s="83"/>
      <c r="BA3251" s="83"/>
      <c r="BJ3251" s="54"/>
      <c r="BK3251" s="22"/>
      <c r="BL3251" s="24"/>
      <c r="BP3251" s="23"/>
      <c r="BQ3251" s="24"/>
      <c r="BR3251" s="22"/>
      <c r="BS3251" s="24"/>
      <c r="BT3251" s="24"/>
      <c r="BU3251" s="23"/>
      <c r="BV3251" s="26"/>
      <c r="BX3251" s="6"/>
      <c r="BY3251" s="24"/>
      <c r="BZ3251" s="109"/>
      <c r="CA3251" s="66"/>
      <c r="CB3251" s="5"/>
      <c r="CC3251" s="68"/>
      <c r="CD3251" s="67"/>
      <c r="CE3251" s="67"/>
      <c r="CF3251" s="64"/>
      <c r="CG3251" s="5"/>
      <c r="CH3251" s="69"/>
      <c r="CI3251" s="6"/>
      <c r="CJ3251" s="5"/>
      <c r="CK3251" s="25"/>
      <c r="CL3251" s="5"/>
      <c r="DN3251" s="14"/>
      <c r="DO3251" s="14"/>
      <c r="DP3251" s="5"/>
      <c r="DQ3251" s="25"/>
      <c r="DR3251" s="25"/>
      <c r="DS3251" s="96"/>
      <c r="DT3251" s="83"/>
      <c r="DU3251" s="14"/>
      <c r="DX3251" s="83"/>
      <c r="DY3251" s="83"/>
      <c r="DZ3251" s="83"/>
      <c r="EA3251" s="83"/>
      <c r="EJ3251" s="54"/>
      <c r="EK3251" s="22"/>
      <c r="EL3251" s="24"/>
      <c r="EP3251" s="23"/>
      <c r="EQ3251" s="24"/>
      <c r="ER3251" s="22"/>
      <c r="ES3251" s="24"/>
      <c r="ET3251" s="24"/>
      <c r="EU3251" s="23"/>
      <c r="EV3251" s="26"/>
      <c r="EX3251" s="6"/>
      <c r="EY3251" s="24"/>
      <c r="EZ3251" s="109"/>
      <c r="FA3251" s="66"/>
      <c r="FB3251" s="5"/>
      <c r="FC3251" s="68"/>
      <c r="FD3251" s="67"/>
      <c r="FE3251" s="67"/>
      <c r="FF3251" s="64"/>
      <c r="FG3251" s="5"/>
      <c r="FH3251" s="69"/>
      <c r="FI3251" s="6"/>
      <c r="FJ3251" s="5"/>
      <c r="FK3251" s="25"/>
      <c r="FL3251" s="5"/>
    </row>
    <row r="3252" spans="40:168">
      <c r="AN3252" s="14"/>
      <c r="AO3252" s="14"/>
      <c r="AP3252" s="5"/>
      <c r="AQ3252" s="25"/>
      <c r="AR3252" s="25"/>
      <c r="AS3252" s="96"/>
      <c r="AT3252" s="83"/>
      <c r="AU3252" s="14"/>
      <c r="AX3252" s="83"/>
      <c r="AY3252" s="83"/>
      <c r="AZ3252" s="83"/>
      <c r="BA3252" s="83"/>
      <c r="BJ3252" s="54"/>
      <c r="BK3252" s="22"/>
      <c r="BL3252" s="24"/>
      <c r="BP3252" s="23"/>
      <c r="BQ3252" s="24"/>
      <c r="BR3252" s="22"/>
      <c r="BS3252" s="24"/>
      <c r="BT3252" s="24"/>
      <c r="BU3252" s="23"/>
      <c r="BV3252" s="26"/>
      <c r="BX3252" s="6"/>
      <c r="BY3252" s="24"/>
      <c r="BZ3252" s="109"/>
      <c r="CA3252" s="66"/>
      <c r="CB3252" s="5"/>
      <c r="CC3252" s="68"/>
      <c r="CD3252" s="67"/>
      <c r="CE3252" s="67"/>
      <c r="CF3252" s="64"/>
      <c r="CG3252" s="5"/>
      <c r="CH3252" s="69"/>
      <c r="CI3252" s="6"/>
      <c r="CJ3252" s="5"/>
      <c r="CK3252" s="25"/>
      <c r="CL3252" s="5"/>
      <c r="DN3252" s="14"/>
      <c r="DO3252" s="14"/>
      <c r="DP3252" s="5"/>
      <c r="DQ3252" s="25"/>
      <c r="DR3252" s="25"/>
      <c r="DS3252" s="96"/>
      <c r="DT3252" s="83"/>
      <c r="DU3252" s="14"/>
      <c r="DX3252" s="83"/>
      <c r="DY3252" s="83"/>
      <c r="DZ3252" s="83"/>
      <c r="EA3252" s="83"/>
      <c r="EJ3252" s="54"/>
      <c r="EK3252" s="22"/>
      <c r="EL3252" s="24"/>
      <c r="EP3252" s="23"/>
      <c r="EQ3252" s="24"/>
      <c r="ER3252" s="22"/>
      <c r="ES3252" s="24"/>
      <c r="ET3252" s="24"/>
      <c r="EU3252" s="23"/>
      <c r="EV3252" s="26"/>
      <c r="EX3252" s="6"/>
      <c r="EY3252" s="24"/>
      <c r="EZ3252" s="109"/>
      <c r="FA3252" s="66"/>
      <c r="FB3252" s="5"/>
      <c r="FC3252" s="68"/>
      <c r="FD3252" s="67"/>
      <c r="FE3252" s="67"/>
      <c r="FF3252" s="64"/>
      <c r="FG3252" s="5"/>
      <c r="FH3252" s="69"/>
      <c r="FI3252" s="6"/>
      <c r="FJ3252" s="5"/>
      <c r="FK3252" s="25"/>
      <c r="FL3252" s="5"/>
    </row>
    <row r="3253" spans="40:168">
      <c r="AN3253" s="14"/>
      <c r="AO3253" s="14"/>
      <c r="AP3253" s="5"/>
      <c r="AQ3253" s="25"/>
      <c r="AR3253" s="25"/>
      <c r="AS3253" s="96"/>
      <c r="AT3253" s="83"/>
      <c r="AU3253" s="14"/>
      <c r="AX3253" s="83"/>
      <c r="AY3253" s="83"/>
      <c r="AZ3253" s="83"/>
      <c r="BA3253" s="83"/>
      <c r="BJ3253" s="54"/>
      <c r="BK3253" s="22"/>
      <c r="BL3253" s="24"/>
      <c r="BP3253" s="23"/>
      <c r="BQ3253" s="24"/>
      <c r="BR3253" s="22"/>
      <c r="BS3253" s="24"/>
      <c r="BT3253" s="24"/>
      <c r="BU3253" s="23"/>
      <c r="BV3253" s="26"/>
      <c r="BX3253" s="6"/>
      <c r="BY3253" s="24"/>
      <c r="BZ3253" s="109"/>
      <c r="CA3253" s="66"/>
      <c r="CB3253" s="5"/>
      <c r="CC3253" s="68"/>
      <c r="CD3253" s="67"/>
      <c r="CE3253" s="67"/>
      <c r="CF3253" s="64"/>
      <c r="CG3253" s="5"/>
      <c r="CH3253" s="69"/>
      <c r="CI3253" s="6"/>
      <c r="CJ3253" s="5"/>
      <c r="CK3253" s="25"/>
      <c r="CL3253" s="5"/>
      <c r="DN3253" s="14"/>
      <c r="DO3253" s="14"/>
      <c r="DP3253" s="5"/>
      <c r="DQ3253" s="25"/>
      <c r="DR3253" s="25"/>
      <c r="DS3253" s="96"/>
      <c r="DT3253" s="83"/>
      <c r="DU3253" s="14"/>
      <c r="DX3253" s="83"/>
      <c r="DY3253" s="83"/>
      <c r="DZ3253" s="83"/>
      <c r="EA3253" s="83"/>
      <c r="EJ3253" s="54"/>
      <c r="EK3253" s="22"/>
      <c r="EL3253" s="24"/>
      <c r="EP3253" s="23"/>
      <c r="EQ3253" s="24"/>
      <c r="ER3253" s="22"/>
      <c r="ES3253" s="24"/>
      <c r="ET3253" s="24"/>
      <c r="EU3253" s="23"/>
      <c r="EV3253" s="26"/>
      <c r="EX3253" s="6"/>
      <c r="EY3253" s="24"/>
      <c r="EZ3253" s="109"/>
      <c r="FA3253" s="66"/>
      <c r="FB3253" s="5"/>
      <c r="FC3253" s="68"/>
      <c r="FD3253" s="67"/>
      <c r="FE3253" s="67"/>
      <c r="FF3253" s="64"/>
      <c r="FG3253" s="5"/>
      <c r="FH3253" s="69"/>
      <c r="FI3253" s="6"/>
      <c r="FJ3253" s="5"/>
      <c r="FK3253" s="25"/>
      <c r="FL3253" s="5"/>
    </row>
    <row r="3254" spans="40:168">
      <c r="AN3254" s="14"/>
      <c r="AO3254" s="14"/>
      <c r="AP3254" s="5"/>
      <c r="AQ3254" s="25"/>
      <c r="AR3254" s="25"/>
      <c r="AS3254" s="96"/>
      <c r="AT3254" s="83"/>
      <c r="AU3254" s="14"/>
      <c r="AX3254" s="83"/>
      <c r="AY3254" s="83"/>
      <c r="AZ3254" s="83"/>
      <c r="BA3254" s="83"/>
      <c r="BJ3254" s="54"/>
      <c r="BK3254" s="22"/>
      <c r="BL3254" s="24"/>
      <c r="BP3254" s="23"/>
      <c r="BQ3254" s="24"/>
      <c r="BR3254" s="22"/>
      <c r="BS3254" s="24"/>
      <c r="BT3254" s="24"/>
      <c r="BU3254" s="23"/>
      <c r="BV3254" s="26"/>
      <c r="BX3254" s="6"/>
      <c r="BY3254" s="24"/>
      <c r="BZ3254" s="109"/>
      <c r="CA3254" s="66"/>
      <c r="CB3254" s="5"/>
      <c r="CC3254" s="68"/>
      <c r="CD3254" s="67"/>
      <c r="CE3254" s="67"/>
      <c r="CF3254" s="64"/>
      <c r="CG3254" s="5"/>
      <c r="CH3254" s="69"/>
      <c r="CI3254" s="6"/>
      <c r="CJ3254" s="5"/>
      <c r="CK3254" s="25"/>
      <c r="CL3254" s="5"/>
      <c r="DN3254" s="14"/>
      <c r="DO3254" s="14"/>
      <c r="DP3254" s="5"/>
      <c r="DQ3254" s="25"/>
      <c r="DR3254" s="25"/>
      <c r="DS3254" s="96"/>
      <c r="DT3254" s="83"/>
      <c r="DU3254" s="14"/>
      <c r="DX3254" s="83"/>
      <c r="DY3254" s="83"/>
      <c r="DZ3254" s="83"/>
      <c r="EA3254" s="83"/>
      <c r="EJ3254" s="54"/>
      <c r="EK3254" s="22"/>
      <c r="EL3254" s="24"/>
      <c r="EP3254" s="23"/>
      <c r="EQ3254" s="24"/>
      <c r="ER3254" s="22"/>
      <c r="ES3254" s="24"/>
      <c r="ET3254" s="24"/>
      <c r="EU3254" s="23"/>
      <c r="EV3254" s="26"/>
      <c r="EX3254" s="6"/>
      <c r="EY3254" s="24"/>
      <c r="EZ3254" s="109"/>
      <c r="FA3254" s="66"/>
      <c r="FB3254" s="5"/>
      <c r="FC3254" s="68"/>
      <c r="FD3254" s="67"/>
      <c r="FE3254" s="67"/>
      <c r="FF3254" s="64"/>
      <c r="FG3254" s="5"/>
      <c r="FH3254" s="69"/>
      <c r="FI3254" s="6"/>
      <c r="FJ3254" s="5"/>
      <c r="FK3254" s="25"/>
      <c r="FL3254" s="5"/>
    </row>
    <row r="3255" spans="40:168">
      <c r="AN3255" s="14"/>
      <c r="AO3255" s="14"/>
      <c r="AP3255" s="5"/>
      <c r="AQ3255" s="25"/>
      <c r="AR3255" s="25"/>
      <c r="AS3255" s="96"/>
      <c r="AT3255" s="83"/>
      <c r="AU3255" s="14"/>
      <c r="AX3255" s="83"/>
      <c r="AY3255" s="83"/>
      <c r="AZ3255" s="83"/>
      <c r="BA3255" s="83"/>
      <c r="BJ3255" s="54"/>
      <c r="BK3255" s="22"/>
      <c r="BL3255" s="24"/>
      <c r="BP3255" s="23"/>
      <c r="BQ3255" s="24"/>
      <c r="BR3255" s="22"/>
      <c r="BS3255" s="24"/>
      <c r="BT3255" s="24"/>
      <c r="BU3255" s="23"/>
      <c r="BV3255" s="26"/>
      <c r="BX3255" s="6"/>
      <c r="BY3255" s="24"/>
      <c r="BZ3255" s="109"/>
      <c r="CA3255" s="66"/>
      <c r="CB3255" s="5"/>
      <c r="CC3255" s="68"/>
      <c r="CD3255" s="67"/>
      <c r="CE3255" s="67"/>
      <c r="CF3255" s="64"/>
      <c r="CG3255" s="5"/>
      <c r="CH3255" s="69"/>
      <c r="CI3255" s="6"/>
      <c r="CJ3255" s="5"/>
      <c r="CK3255" s="25"/>
      <c r="CL3255" s="5"/>
      <c r="DN3255" s="14"/>
      <c r="DO3255" s="14"/>
      <c r="DP3255" s="5"/>
      <c r="DQ3255" s="25"/>
      <c r="DR3255" s="25"/>
      <c r="DS3255" s="96"/>
      <c r="DT3255" s="83"/>
      <c r="DU3255" s="14"/>
      <c r="DX3255" s="83"/>
      <c r="DY3255" s="83"/>
      <c r="DZ3255" s="83"/>
      <c r="EA3255" s="83"/>
      <c r="EJ3255" s="54"/>
      <c r="EK3255" s="22"/>
      <c r="EL3255" s="24"/>
      <c r="EP3255" s="23"/>
      <c r="EQ3255" s="24"/>
      <c r="ER3255" s="22"/>
      <c r="ES3255" s="24"/>
      <c r="ET3255" s="24"/>
      <c r="EU3255" s="23"/>
      <c r="EV3255" s="26"/>
      <c r="EX3255" s="6"/>
      <c r="EY3255" s="24"/>
      <c r="EZ3255" s="109"/>
      <c r="FA3255" s="66"/>
      <c r="FB3255" s="5"/>
      <c r="FC3255" s="68"/>
      <c r="FD3255" s="67"/>
      <c r="FE3255" s="67"/>
      <c r="FF3255" s="64"/>
      <c r="FG3255" s="5"/>
      <c r="FH3255" s="69"/>
      <c r="FI3255" s="6"/>
      <c r="FJ3255" s="5"/>
      <c r="FK3255" s="25"/>
      <c r="FL3255" s="5"/>
    </row>
    <row r="3256" spans="40:168">
      <c r="AN3256" s="14"/>
      <c r="AO3256" s="14"/>
      <c r="AP3256" s="5"/>
      <c r="AQ3256" s="25"/>
      <c r="AR3256" s="25"/>
      <c r="AS3256" s="96"/>
      <c r="AT3256" s="83"/>
      <c r="AU3256" s="14"/>
      <c r="AX3256" s="83"/>
      <c r="AY3256" s="83"/>
      <c r="AZ3256" s="83"/>
      <c r="BA3256" s="83"/>
      <c r="BJ3256" s="54"/>
      <c r="BK3256" s="22"/>
      <c r="BL3256" s="24"/>
      <c r="BP3256" s="23"/>
      <c r="BQ3256" s="24"/>
      <c r="BR3256" s="22"/>
      <c r="BS3256" s="24"/>
      <c r="BT3256" s="24"/>
      <c r="BU3256" s="23"/>
      <c r="BV3256" s="26"/>
      <c r="BX3256" s="6"/>
      <c r="BY3256" s="24"/>
      <c r="BZ3256" s="109"/>
      <c r="CA3256" s="66"/>
      <c r="CB3256" s="5"/>
      <c r="CC3256" s="68"/>
      <c r="CD3256" s="67"/>
      <c r="CE3256" s="67"/>
      <c r="CF3256" s="64"/>
      <c r="CG3256" s="5"/>
      <c r="CH3256" s="69"/>
      <c r="CI3256" s="6"/>
      <c r="CJ3256" s="5"/>
      <c r="CK3256" s="25"/>
      <c r="CL3256" s="5"/>
      <c r="DN3256" s="14"/>
      <c r="DO3256" s="14"/>
      <c r="DP3256" s="5"/>
      <c r="DQ3256" s="25"/>
      <c r="DR3256" s="25"/>
      <c r="DS3256" s="96"/>
      <c r="DT3256" s="83"/>
      <c r="DU3256" s="14"/>
      <c r="DX3256" s="83"/>
      <c r="DY3256" s="83"/>
      <c r="DZ3256" s="83"/>
      <c r="EA3256" s="83"/>
      <c r="EJ3256" s="54"/>
      <c r="EK3256" s="22"/>
      <c r="EL3256" s="24"/>
      <c r="EP3256" s="23"/>
      <c r="EQ3256" s="24"/>
      <c r="ER3256" s="22"/>
      <c r="ES3256" s="24"/>
      <c r="ET3256" s="24"/>
      <c r="EU3256" s="23"/>
      <c r="EV3256" s="26"/>
      <c r="EX3256" s="6"/>
      <c r="EY3256" s="24"/>
      <c r="EZ3256" s="109"/>
      <c r="FA3256" s="66"/>
      <c r="FB3256" s="5"/>
      <c r="FC3256" s="68"/>
      <c r="FD3256" s="67"/>
      <c r="FE3256" s="67"/>
      <c r="FF3256" s="64"/>
      <c r="FG3256" s="5"/>
      <c r="FH3256" s="69"/>
      <c r="FI3256" s="6"/>
      <c r="FJ3256" s="5"/>
      <c r="FK3256" s="25"/>
      <c r="FL3256" s="5"/>
    </row>
    <row r="3257" spans="40:168">
      <c r="AN3257" s="14"/>
      <c r="AO3257" s="14"/>
      <c r="AP3257" s="5"/>
      <c r="AQ3257" s="25"/>
      <c r="AR3257" s="25"/>
      <c r="AS3257" s="96"/>
      <c r="AT3257" s="83"/>
      <c r="AU3257" s="14"/>
      <c r="AX3257" s="83"/>
      <c r="AY3257" s="83"/>
      <c r="AZ3257" s="83"/>
      <c r="BA3257" s="83"/>
      <c r="BJ3257" s="54"/>
      <c r="BK3257" s="22"/>
      <c r="BL3257" s="24"/>
      <c r="BP3257" s="23"/>
      <c r="BQ3257" s="24"/>
      <c r="BR3257" s="22"/>
      <c r="BS3257" s="24"/>
      <c r="BT3257" s="24"/>
      <c r="BU3257" s="23"/>
      <c r="BV3257" s="26"/>
      <c r="BX3257" s="6"/>
      <c r="BY3257" s="24"/>
      <c r="BZ3257" s="109"/>
      <c r="CA3257" s="66"/>
      <c r="CB3257" s="5"/>
      <c r="CC3257" s="68"/>
      <c r="CD3257" s="67"/>
      <c r="CE3257" s="67"/>
      <c r="CF3257" s="64"/>
      <c r="CG3257" s="5"/>
      <c r="CH3257" s="69"/>
      <c r="CI3257" s="6"/>
      <c r="CJ3257" s="5"/>
      <c r="CK3257" s="25"/>
      <c r="CL3257" s="5"/>
      <c r="DN3257" s="14"/>
      <c r="DO3257" s="14"/>
      <c r="DP3257" s="5"/>
      <c r="DQ3257" s="25"/>
      <c r="DR3257" s="25"/>
      <c r="DS3257" s="96"/>
      <c r="DT3257" s="83"/>
      <c r="DU3257" s="14"/>
      <c r="DX3257" s="83"/>
      <c r="DY3257" s="83"/>
      <c r="DZ3257" s="83"/>
      <c r="EA3257" s="83"/>
      <c r="EJ3257" s="54"/>
      <c r="EK3257" s="22"/>
      <c r="EL3257" s="24"/>
      <c r="EP3257" s="23"/>
      <c r="EQ3257" s="24"/>
      <c r="ER3257" s="22"/>
      <c r="ES3257" s="24"/>
      <c r="ET3257" s="24"/>
      <c r="EU3257" s="23"/>
      <c r="EV3257" s="26"/>
      <c r="EX3257" s="6"/>
      <c r="EY3257" s="24"/>
      <c r="EZ3257" s="109"/>
      <c r="FA3257" s="66"/>
      <c r="FB3257" s="5"/>
      <c r="FC3257" s="68"/>
      <c r="FD3257" s="67"/>
      <c r="FE3257" s="67"/>
      <c r="FF3257" s="64"/>
      <c r="FG3257" s="5"/>
      <c r="FH3257" s="69"/>
      <c r="FI3257" s="6"/>
      <c r="FJ3257" s="5"/>
      <c r="FK3257" s="25"/>
      <c r="FL3257" s="5"/>
    </row>
    <row r="3258" spans="40:168">
      <c r="AN3258" s="14"/>
      <c r="AO3258" s="14"/>
      <c r="AP3258" s="5"/>
      <c r="AQ3258" s="25"/>
      <c r="AR3258" s="25"/>
      <c r="AS3258" s="96"/>
      <c r="AT3258" s="83"/>
      <c r="AU3258" s="14"/>
      <c r="AX3258" s="83"/>
      <c r="AY3258" s="83"/>
      <c r="AZ3258" s="83"/>
      <c r="BA3258" s="83"/>
      <c r="BJ3258" s="54"/>
      <c r="BK3258" s="22"/>
      <c r="BL3258" s="24"/>
      <c r="BP3258" s="23"/>
      <c r="BQ3258" s="24"/>
      <c r="BR3258" s="22"/>
      <c r="BS3258" s="24"/>
      <c r="BT3258" s="24"/>
      <c r="BU3258" s="23"/>
      <c r="BV3258" s="26"/>
      <c r="BX3258" s="6"/>
      <c r="BY3258" s="24"/>
      <c r="BZ3258" s="109"/>
      <c r="CA3258" s="66"/>
      <c r="CB3258" s="5"/>
      <c r="CC3258" s="68"/>
      <c r="CD3258" s="67"/>
      <c r="CE3258" s="67"/>
      <c r="CF3258" s="64"/>
      <c r="CG3258" s="5"/>
      <c r="CH3258" s="69"/>
      <c r="CI3258" s="6"/>
      <c r="CJ3258" s="5"/>
      <c r="CK3258" s="25"/>
      <c r="CL3258" s="5"/>
      <c r="DN3258" s="14"/>
      <c r="DO3258" s="14"/>
      <c r="DP3258" s="5"/>
      <c r="DQ3258" s="25"/>
      <c r="DR3258" s="25"/>
      <c r="DS3258" s="96"/>
      <c r="DT3258" s="83"/>
      <c r="DU3258" s="14"/>
      <c r="DX3258" s="83"/>
      <c r="DY3258" s="83"/>
      <c r="DZ3258" s="83"/>
      <c r="EA3258" s="83"/>
      <c r="EJ3258" s="54"/>
      <c r="EK3258" s="22"/>
      <c r="EL3258" s="24"/>
      <c r="EP3258" s="23"/>
      <c r="EQ3258" s="24"/>
      <c r="ER3258" s="22"/>
      <c r="ES3258" s="24"/>
      <c r="ET3258" s="24"/>
      <c r="EU3258" s="23"/>
      <c r="EV3258" s="26"/>
      <c r="EX3258" s="6"/>
      <c r="EY3258" s="24"/>
      <c r="EZ3258" s="109"/>
      <c r="FA3258" s="66"/>
      <c r="FB3258" s="5"/>
      <c r="FC3258" s="68"/>
      <c r="FD3258" s="67"/>
      <c r="FE3258" s="67"/>
      <c r="FF3258" s="64"/>
      <c r="FG3258" s="5"/>
      <c r="FH3258" s="69"/>
      <c r="FI3258" s="6"/>
      <c r="FJ3258" s="5"/>
      <c r="FK3258" s="25"/>
      <c r="FL3258" s="5"/>
    </row>
    <row r="3259" spans="40:168">
      <c r="AN3259" s="14"/>
      <c r="AO3259" s="14"/>
      <c r="AP3259" s="5"/>
      <c r="AQ3259" s="25"/>
      <c r="AR3259" s="25"/>
      <c r="AS3259" s="96"/>
      <c r="AT3259" s="83"/>
      <c r="AU3259" s="14"/>
      <c r="AX3259" s="83"/>
      <c r="AY3259" s="83"/>
      <c r="AZ3259" s="83"/>
      <c r="BA3259" s="83"/>
      <c r="BJ3259" s="54"/>
      <c r="BK3259" s="22"/>
      <c r="BL3259" s="24"/>
      <c r="BP3259" s="23"/>
      <c r="BQ3259" s="24"/>
      <c r="BR3259" s="22"/>
      <c r="BS3259" s="24"/>
      <c r="BT3259" s="24"/>
      <c r="BU3259" s="23"/>
      <c r="BV3259" s="26"/>
      <c r="BX3259" s="6"/>
      <c r="BY3259" s="24"/>
      <c r="BZ3259" s="109"/>
      <c r="CA3259" s="66"/>
      <c r="CB3259" s="5"/>
      <c r="CC3259" s="68"/>
      <c r="CD3259" s="67"/>
      <c r="CE3259" s="67"/>
      <c r="CF3259" s="64"/>
      <c r="CG3259" s="5"/>
      <c r="CH3259" s="69"/>
      <c r="CI3259" s="6"/>
      <c r="CJ3259" s="5"/>
      <c r="CK3259" s="25"/>
      <c r="CL3259" s="5"/>
      <c r="DN3259" s="14"/>
      <c r="DO3259" s="14"/>
      <c r="DP3259" s="5"/>
      <c r="DQ3259" s="25"/>
      <c r="DR3259" s="25"/>
      <c r="DS3259" s="96"/>
      <c r="DT3259" s="83"/>
      <c r="DU3259" s="14"/>
      <c r="DX3259" s="83"/>
      <c r="DY3259" s="83"/>
      <c r="DZ3259" s="83"/>
      <c r="EA3259" s="83"/>
      <c r="EJ3259" s="54"/>
      <c r="EK3259" s="22"/>
      <c r="EL3259" s="24"/>
      <c r="EP3259" s="23"/>
      <c r="EQ3259" s="24"/>
      <c r="ER3259" s="22"/>
      <c r="ES3259" s="24"/>
      <c r="ET3259" s="24"/>
      <c r="EU3259" s="23"/>
      <c r="EV3259" s="26"/>
      <c r="EX3259" s="6"/>
      <c r="EY3259" s="24"/>
      <c r="EZ3259" s="109"/>
      <c r="FA3259" s="66"/>
      <c r="FB3259" s="5"/>
      <c r="FC3259" s="68"/>
      <c r="FD3259" s="67"/>
      <c r="FE3259" s="67"/>
      <c r="FF3259" s="64"/>
      <c r="FG3259" s="5"/>
      <c r="FH3259" s="69"/>
      <c r="FI3259" s="6"/>
      <c r="FJ3259" s="5"/>
      <c r="FK3259" s="25"/>
      <c r="FL3259" s="5"/>
    </row>
    <row r="3260" spans="40:168">
      <c r="AN3260" s="14"/>
      <c r="AO3260" s="14"/>
      <c r="AP3260" s="5"/>
      <c r="AQ3260" s="25"/>
      <c r="AR3260" s="25"/>
      <c r="AS3260" s="96"/>
      <c r="AT3260" s="83"/>
      <c r="AU3260" s="14"/>
      <c r="AX3260" s="83"/>
      <c r="AY3260" s="83"/>
      <c r="AZ3260" s="83"/>
      <c r="BA3260" s="83"/>
      <c r="BJ3260" s="54"/>
      <c r="BK3260" s="22"/>
      <c r="BL3260" s="24"/>
      <c r="BP3260" s="23"/>
      <c r="BQ3260" s="24"/>
      <c r="BR3260" s="22"/>
      <c r="BS3260" s="24"/>
      <c r="BT3260" s="24"/>
      <c r="BU3260" s="23"/>
      <c r="BV3260" s="26"/>
      <c r="BX3260" s="6"/>
      <c r="BY3260" s="24"/>
      <c r="BZ3260" s="109"/>
      <c r="CA3260" s="66"/>
      <c r="CB3260" s="5"/>
      <c r="CC3260" s="68"/>
      <c r="CD3260" s="67"/>
      <c r="CE3260" s="67"/>
      <c r="CF3260" s="64"/>
      <c r="CG3260" s="5"/>
      <c r="CH3260" s="69"/>
      <c r="CI3260" s="6"/>
      <c r="CJ3260" s="5"/>
      <c r="CK3260" s="25"/>
      <c r="CL3260" s="5"/>
      <c r="DN3260" s="14"/>
      <c r="DO3260" s="14"/>
      <c r="DP3260" s="5"/>
      <c r="DQ3260" s="25"/>
      <c r="DR3260" s="25"/>
      <c r="DS3260" s="96"/>
      <c r="DT3260" s="83"/>
      <c r="DU3260" s="14"/>
      <c r="DX3260" s="83"/>
      <c r="DY3260" s="83"/>
      <c r="DZ3260" s="83"/>
      <c r="EA3260" s="83"/>
      <c r="EJ3260" s="54"/>
      <c r="EK3260" s="22"/>
      <c r="EL3260" s="24"/>
      <c r="EP3260" s="23"/>
      <c r="EQ3260" s="24"/>
      <c r="ER3260" s="22"/>
      <c r="ES3260" s="24"/>
      <c r="ET3260" s="24"/>
      <c r="EU3260" s="23"/>
      <c r="EV3260" s="26"/>
      <c r="EX3260" s="6"/>
      <c r="EY3260" s="24"/>
      <c r="EZ3260" s="109"/>
      <c r="FA3260" s="66"/>
      <c r="FB3260" s="5"/>
      <c r="FC3260" s="68"/>
      <c r="FD3260" s="67"/>
      <c r="FE3260" s="67"/>
      <c r="FF3260" s="64"/>
      <c r="FG3260" s="5"/>
      <c r="FH3260" s="69"/>
      <c r="FI3260" s="6"/>
      <c r="FJ3260" s="5"/>
      <c r="FK3260" s="25"/>
      <c r="FL3260" s="5"/>
    </row>
    <row r="3261" spans="40:168">
      <c r="AN3261" s="14"/>
      <c r="AO3261" s="14"/>
      <c r="AP3261" s="5"/>
      <c r="AQ3261" s="25"/>
      <c r="AR3261" s="25"/>
      <c r="AS3261" s="96"/>
      <c r="AT3261" s="83"/>
      <c r="AU3261" s="14"/>
      <c r="AX3261" s="83"/>
      <c r="AY3261" s="83"/>
      <c r="AZ3261" s="83"/>
      <c r="BA3261" s="83"/>
      <c r="BJ3261" s="54"/>
      <c r="BK3261" s="22"/>
      <c r="BL3261" s="24"/>
      <c r="BP3261" s="23"/>
      <c r="BQ3261" s="24"/>
      <c r="BR3261" s="22"/>
      <c r="BS3261" s="24"/>
      <c r="BT3261" s="24"/>
      <c r="BU3261" s="23"/>
      <c r="BV3261" s="26"/>
      <c r="BX3261" s="6"/>
      <c r="BY3261" s="24"/>
      <c r="BZ3261" s="109"/>
      <c r="CA3261" s="66"/>
      <c r="CB3261" s="5"/>
      <c r="CC3261" s="68"/>
      <c r="CD3261" s="67"/>
      <c r="CE3261" s="67"/>
      <c r="CF3261" s="64"/>
      <c r="CG3261" s="5"/>
      <c r="CH3261" s="69"/>
      <c r="CI3261" s="6"/>
      <c r="CJ3261" s="5"/>
      <c r="CK3261" s="25"/>
      <c r="CL3261" s="5"/>
      <c r="DN3261" s="14"/>
      <c r="DO3261" s="14"/>
      <c r="DP3261" s="5"/>
      <c r="DQ3261" s="25"/>
      <c r="DR3261" s="25"/>
      <c r="DS3261" s="96"/>
      <c r="DT3261" s="83"/>
      <c r="DU3261" s="14"/>
      <c r="DX3261" s="83"/>
      <c r="DY3261" s="83"/>
      <c r="DZ3261" s="83"/>
      <c r="EA3261" s="83"/>
      <c r="EJ3261" s="54"/>
      <c r="EK3261" s="22"/>
      <c r="EL3261" s="24"/>
      <c r="EP3261" s="23"/>
      <c r="EQ3261" s="24"/>
      <c r="ER3261" s="22"/>
      <c r="ES3261" s="24"/>
      <c r="ET3261" s="24"/>
      <c r="EU3261" s="23"/>
      <c r="EV3261" s="26"/>
      <c r="EX3261" s="6"/>
      <c r="EY3261" s="24"/>
      <c r="EZ3261" s="109"/>
      <c r="FA3261" s="66"/>
      <c r="FB3261" s="5"/>
      <c r="FC3261" s="68"/>
      <c r="FD3261" s="67"/>
      <c r="FE3261" s="67"/>
      <c r="FF3261" s="64"/>
      <c r="FG3261" s="5"/>
      <c r="FH3261" s="69"/>
      <c r="FI3261" s="6"/>
      <c r="FJ3261" s="5"/>
      <c r="FK3261" s="25"/>
      <c r="FL3261" s="5"/>
    </row>
    <row r="3262" spans="40:168">
      <c r="AN3262" s="14"/>
      <c r="AO3262" s="14"/>
      <c r="AP3262" s="5"/>
      <c r="AQ3262" s="25"/>
      <c r="AR3262" s="25"/>
      <c r="AS3262" s="96"/>
      <c r="AT3262" s="83"/>
      <c r="AU3262" s="14"/>
      <c r="AX3262" s="83"/>
      <c r="AY3262" s="83"/>
      <c r="AZ3262" s="83"/>
      <c r="BA3262" s="83"/>
      <c r="BJ3262" s="54"/>
      <c r="BK3262" s="22"/>
      <c r="BL3262" s="24"/>
      <c r="BP3262" s="23"/>
      <c r="BQ3262" s="24"/>
      <c r="BR3262" s="22"/>
      <c r="BS3262" s="24"/>
      <c r="BT3262" s="24"/>
      <c r="BU3262" s="23"/>
      <c r="BV3262" s="26"/>
      <c r="BX3262" s="6"/>
      <c r="BY3262" s="24"/>
      <c r="BZ3262" s="109"/>
      <c r="CA3262" s="66"/>
      <c r="CB3262" s="5"/>
      <c r="CC3262" s="68"/>
      <c r="CD3262" s="67"/>
      <c r="CE3262" s="67"/>
      <c r="CF3262" s="64"/>
      <c r="CG3262" s="5"/>
      <c r="CH3262" s="69"/>
      <c r="CI3262" s="6"/>
      <c r="CJ3262" s="5"/>
      <c r="CK3262" s="25"/>
      <c r="CL3262" s="5"/>
      <c r="DN3262" s="14"/>
      <c r="DO3262" s="14"/>
      <c r="DP3262" s="5"/>
      <c r="DQ3262" s="25"/>
      <c r="DR3262" s="25"/>
      <c r="DS3262" s="96"/>
      <c r="DT3262" s="83"/>
      <c r="DU3262" s="14"/>
      <c r="DX3262" s="83"/>
      <c r="DY3262" s="83"/>
      <c r="DZ3262" s="83"/>
      <c r="EA3262" s="83"/>
      <c r="EJ3262" s="54"/>
      <c r="EK3262" s="22"/>
      <c r="EL3262" s="24"/>
      <c r="EP3262" s="23"/>
      <c r="EQ3262" s="24"/>
      <c r="ER3262" s="22"/>
      <c r="ES3262" s="24"/>
      <c r="ET3262" s="24"/>
      <c r="EU3262" s="23"/>
      <c r="EV3262" s="26"/>
      <c r="EX3262" s="6"/>
      <c r="EY3262" s="24"/>
      <c r="EZ3262" s="109"/>
      <c r="FA3262" s="66"/>
      <c r="FB3262" s="5"/>
      <c r="FC3262" s="68"/>
      <c r="FD3262" s="67"/>
      <c r="FE3262" s="67"/>
      <c r="FF3262" s="64"/>
      <c r="FG3262" s="5"/>
      <c r="FH3262" s="69"/>
      <c r="FI3262" s="6"/>
      <c r="FJ3262" s="5"/>
      <c r="FK3262" s="25"/>
      <c r="FL3262" s="5"/>
    </row>
    <row r="3263" spans="40:168">
      <c r="AN3263" s="14"/>
      <c r="AO3263" s="14"/>
      <c r="AP3263" s="5"/>
      <c r="AQ3263" s="25"/>
      <c r="AR3263" s="25"/>
      <c r="AS3263" s="96"/>
      <c r="AT3263" s="83"/>
      <c r="AU3263" s="14"/>
      <c r="AX3263" s="83"/>
      <c r="AY3263" s="83"/>
      <c r="AZ3263" s="83"/>
      <c r="BA3263" s="83"/>
      <c r="BJ3263" s="54"/>
      <c r="BK3263" s="22"/>
      <c r="BL3263" s="24"/>
      <c r="BP3263" s="23"/>
      <c r="BQ3263" s="24"/>
      <c r="BR3263" s="22"/>
      <c r="BS3263" s="24"/>
      <c r="BT3263" s="24"/>
      <c r="BU3263" s="23"/>
      <c r="BV3263" s="26"/>
      <c r="BX3263" s="6"/>
      <c r="BY3263" s="24"/>
      <c r="BZ3263" s="109"/>
      <c r="CA3263" s="66"/>
      <c r="CB3263" s="5"/>
      <c r="CC3263" s="68"/>
      <c r="CD3263" s="67"/>
      <c r="CE3263" s="67"/>
      <c r="CF3263" s="64"/>
      <c r="CG3263" s="5"/>
      <c r="CH3263" s="69"/>
      <c r="CI3263" s="6"/>
      <c r="CJ3263" s="5"/>
      <c r="CK3263" s="25"/>
      <c r="CL3263" s="5"/>
      <c r="DN3263" s="14"/>
      <c r="DO3263" s="14"/>
      <c r="DP3263" s="5"/>
      <c r="DQ3263" s="25"/>
      <c r="DR3263" s="25"/>
      <c r="DS3263" s="96"/>
      <c r="DT3263" s="83"/>
      <c r="DU3263" s="14"/>
      <c r="DX3263" s="83"/>
      <c r="DY3263" s="83"/>
      <c r="DZ3263" s="83"/>
      <c r="EA3263" s="83"/>
      <c r="EJ3263" s="54"/>
      <c r="EK3263" s="22"/>
      <c r="EL3263" s="24"/>
      <c r="EP3263" s="23"/>
      <c r="EQ3263" s="24"/>
      <c r="ER3263" s="22"/>
      <c r="ES3263" s="24"/>
      <c r="ET3263" s="24"/>
      <c r="EU3263" s="23"/>
      <c r="EV3263" s="26"/>
      <c r="EX3263" s="6"/>
      <c r="EY3263" s="24"/>
      <c r="EZ3263" s="109"/>
      <c r="FA3263" s="66"/>
      <c r="FB3263" s="5"/>
      <c r="FC3263" s="68"/>
      <c r="FD3263" s="67"/>
      <c r="FE3263" s="67"/>
      <c r="FF3263" s="64"/>
      <c r="FG3263" s="5"/>
      <c r="FH3263" s="69"/>
      <c r="FI3263" s="6"/>
      <c r="FJ3263" s="5"/>
      <c r="FK3263" s="25"/>
      <c r="FL3263" s="5"/>
    </row>
    <row r="3264" spans="40:168">
      <c r="AN3264" s="14"/>
      <c r="AO3264" s="14"/>
      <c r="AP3264" s="5"/>
      <c r="AQ3264" s="25"/>
      <c r="AR3264" s="25"/>
      <c r="AS3264" s="96"/>
      <c r="AT3264" s="83"/>
      <c r="AU3264" s="14"/>
      <c r="AX3264" s="83"/>
      <c r="AY3264" s="83"/>
      <c r="AZ3264" s="83"/>
      <c r="BA3264" s="83"/>
      <c r="BJ3264" s="54"/>
      <c r="BK3264" s="22"/>
      <c r="BL3264" s="24"/>
      <c r="BP3264" s="23"/>
      <c r="BQ3264" s="24"/>
      <c r="BR3264" s="22"/>
      <c r="BS3264" s="24"/>
      <c r="BT3264" s="24"/>
      <c r="BU3264" s="23"/>
      <c r="BV3264" s="26"/>
      <c r="BX3264" s="6"/>
      <c r="BY3264" s="24"/>
      <c r="BZ3264" s="109"/>
      <c r="CA3264" s="66"/>
      <c r="CB3264" s="5"/>
      <c r="CC3264" s="68"/>
      <c r="CD3264" s="67"/>
      <c r="CE3264" s="67"/>
      <c r="CF3264" s="64"/>
      <c r="CG3264" s="5"/>
      <c r="CH3264" s="69"/>
      <c r="CI3264" s="6"/>
      <c r="CJ3264" s="5"/>
      <c r="CK3264" s="25"/>
      <c r="CL3264" s="5"/>
      <c r="DN3264" s="14"/>
      <c r="DO3264" s="14"/>
      <c r="DP3264" s="5"/>
      <c r="DQ3264" s="25"/>
      <c r="DR3264" s="25"/>
      <c r="DS3264" s="96"/>
      <c r="DT3264" s="83"/>
      <c r="DU3264" s="14"/>
      <c r="DX3264" s="83"/>
      <c r="DY3264" s="83"/>
      <c r="DZ3264" s="83"/>
      <c r="EA3264" s="83"/>
      <c r="EJ3264" s="54"/>
      <c r="EK3264" s="22"/>
      <c r="EL3264" s="24"/>
      <c r="EP3264" s="23"/>
      <c r="EQ3264" s="24"/>
      <c r="ER3264" s="22"/>
      <c r="ES3264" s="24"/>
      <c r="ET3264" s="24"/>
      <c r="EU3264" s="23"/>
      <c r="EV3264" s="26"/>
      <c r="EX3264" s="6"/>
      <c r="EY3264" s="24"/>
      <c r="EZ3264" s="109"/>
      <c r="FA3264" s="66"/>
      <c r="FB3264" s="5"/>
      <c r="FC3264" s="68"/>
      <c r="FD3264" s="67"/>
      <c r="FE3264" s="67"/>
      <c r="FF3264" s="64"/>
      <c r="FG3264" s="5"/>
      <c r="FH3264" s="69"/>
      <c r="FI3264" s="6"/>
      <c r="FJ3264" s="5"/>
      <c r="FK3264" s="25"/>
      <c r="FL3264" s="5"/>
    </row>
    <row r="3265" spans="40:168">
      <c r="AN3265" s="14"/>
      <c r="AO3265" s="14"/>
      <c r="AP3265" s="5"/>
      <c r="AQ3265" s="25"/>
      <c r="AR3265" s="25"/>
      <c r="AS3265" s="96"/>
      <c r="AT3265" s="83"/>
      <c r="AU3265" s="14"/>
      <c r="AX3265" s="83"/>
      <c r="AY3265" s="83"/>
      <c r="AZ3265" s="83"/>
      <c r="BA3265" s="83"/>
      <c r="BJ3265" s="54"/>
      <c r="BK3265" s="22"/>
      <c r="BL3265" s="24"/>
      <c r="BP3265" s="23"/>
      <c r="BQ3265" s="24"/>
      <c r="BR3265" s="22"/>
      <c r="BS3265" s="24"/>
      <c r="BT3265" s="24"/>
      <c r="BU3265" s="23"/>
      <c r="BV3265" s="26"/>
      <c r="BX3265" s="6"/>
      <c r="BY3265" s="24"/>
      <c r="BZ3265" s="109"/>
      <c r="CA3265" s="66"/>
      <c r="CB3265" s="5"/>
      <c r="CC3265" s="68"/>
      <c r="CD3265" s="67"/>
      <c r="CE3265" s="67"/>
      <c r="CF3265" s="64"/>
      <c r="CG3265" s="5"/>
      <c r="CH3265" s="69"/>
      <c r="CI3265" s="6"/>
      <c r="CJ3265" s="5"/>
      <c r="CK3265" s="25"/>
      <c r="CL3265" s="5"/>
      <c r="DN3265" s="14"/>
      <c r="DO3265" s="14"/>
      <c r="DP3265" s="5"/>
      <c r="DQ3265" s="25"/>
      <c r="DR3265" s="25"/>
      <c r="DS3265" s="96"/>
      <c r="DT3265" s="83"/>
      <c r="DU3265" s="14"/>
      <c r="DX3265" s="83"/>
      <c r="DY3265" s="83"/>
      <c r="DZ3265" s="83"/>
      <c r="EA3265" s="83"/>
      <c r="EJ3265" s="54"/>
      <c r="EK3265" s="22"/>
      <c r="EL3265" s="24"/>
      <c r="EP3265" s="23"/>
      <c r="EQ3265" s="24"/>
      <c r="ER3265" s="22"/>
      <c r="ES3265" s="24"/>
      <c r="ET3265" s="24"/>
      <c r="EU3265" s="23"/>
      <c r="EV3265" s="26"/>
      <c r="EX3265" s="6"/>
      <c r="EY3265" s="24"/>
      <c r="EZ3265" s="109"/>
      <c r="FA3265" s="66"/>
      <c r="FB3265" s="5"/>
      <c r="FC3265" s="68"/>
      <c r="FD3265" s="67"/>
      <c r="FE3265" s="67"/>
      <c r="FF3265" s="64"/>
      <c r="FG3265" s="5"/>
      <c r="FH3265" s="69"/>
      <c r="FI3265" s="6"/>
      <c r="FJ3265" s="5"/>
      <c r="FK3265" s="25"/>
      <c r="FL3265" s="5"/>
    </row>
    <row r="3266" spans="40:168">
      <c r="AN3266" s="14"/>
      <c r="AO3266" s="14"/>
      <c r="AP3266" s="5"/>
      <c r="AQ3266" s="25"/>
      <c r="AR3266" s="25"/>
      <c r="AS3266" s="96"/>
      <c r="AT3266" s="83"/>
      <c r="AU3266" s="14"/>
      <c r="AX3266" s="83"/>
      <c r="AY3266" s="83"/>
      <c r="AZ3266" s="83"/>
      <c r="BA3266" s="83"/>
      <c r="BJ3266" s="54"/>
      <c r="BK3266" s="22"/>
      <c r="BL3266" s="24"/>
      <c r="BP3266" s="23"/>
      <c r="BQ3266" s="24"/>
      <c r="BR3266" s="22"/>
      <c r="BS3266" s="24"/>
      <c r="BT3266" s="24"/>
      <c r="BU3266" s="23"/>
      <c r="BV3266" s="26"/>
      <c r="BX3266" s="6"/>
      <c r="BY3266" s="24"/>
      <c r="BZ3266" s="109"/>
      <c r="CA3266" s="66"/>
      <c r="CB3266" s="5"/>
      <c r="CC3266" s="68"/>
      <c r="CD3266" s="67"/>
      <c r="CE3266" s="67"/>
      <c r="CF3266" s="64"/>
      <c r="CG3266" s="5"/>
      <c r="CH3266" s="69"/>
      <c r="CI3266" s="6"/>
      <c r="CJ3266" s="5"/>
      <c r="CK3266" s="25"/>
      <c r="CL3266" s="5"/>
      <c r="DN3266" s="14"/>
      <c r="DO3266" s="14"/>
      <c r="DP3266" s="5"/>
      <c r="DQ3266" s="25"/>
      <c r="DR3266" s="25"/>
      <c r="DS3266" s="96"/>
      <c r="DT3266" s="83"/>
      <c r="DU3266" s="14"/>
      <c r="DX3266" s="83"/>
      <c r="DY3266" s="83"/>
      <c r="DZ3266" s="83"/>
      <c r="EA3266" s="83"/>
      <c r="EJ3266" s="54"/>
      <c r="EK3266" s="22"/>
      <c r="EL3266" s="24"/>
      <c r="EP3266" s="23"/>
      <c r="EQ3266" s="24"/>
      <c r="ER3266" s="22"/>
      <c r="ES3266" s="24"/>
      <c r="ET3266" s="24"/>
      <c r="EU3266" s="23"/>
      <c r="EV3266" s="26"/>
      <c r="EX3266" s="6"/>
      <c r="EY3266" s="24"/>
      <c r="EZ3266" s="109"/>
      <c r="FA3266" s="66"/>
      <c r="FB3266" s="5"/>
      <c r="FC3266" s="68"/>
      <c r="FD3266" s="67"/>
      <c r="FE3266" s="67"/>
      <c r="FF3266" s="64"/>
      <c r="FG3266" s="5"/>
      <c r="FH3266" s="69"/>
      <c r="FI3266" s="6"/>
      <c r="FJ3266" s="5"/>
      <c r="FK3266" s="25"/>
      <c r="FL3266" s="5"/>
    </row>
    <row r="3267" spans="40:168">
      <c r="AN3267" s="14"/>
      <c r="AO3267" s="14"/>
      <c r="AP3267" s="5"/>
      <c r="AQ3267" s="25"/>
      <c r="AR3267" s="25"/>
      <c r="AS3267" s="96"/>
      <c r="AT3267" s="83"/>
      <c r="AU3267" s="14"/>
      <c r="AX3267" s="83"/>
      <c r="AY3267" s="83"/>
      <c r="AZ3267" s="83"/>
      <c r="BA3267" s="83"/>
      <c r="BJ3267" s="54"/>
      <c r="BK3267" s="22"/>
      <c r="BL3267" s="24"/>
      <c r="BP3267" s="23"/>
      <c r="BQ3267" s="24"/>
      <c r="BR3267" s="22"/>
      <c r="BS3267" s="24"/>
      <c r="BT3267" s="24"/>
      <c r="BU3267" s="23"/>
      <c r="BV3267" s="26"/>
      <c r="BX3267" s="6"/>
      <c r="BY3267" s="24"/>
      <c r="BZ3267" s="109"/>
      <c r="CA3267" s="66"/>
      <c r="CB3267" s="5"/>
      <c r="CC3267" s="68"/>
      <c r="CD3267" s="67"/>
      <c r="CE3267" s="67"/>
      <c r="CF3267" s="64"/>
      <c r="CG3267" s="5"/>
      <c r="CH3267" s="69"/>
      <c r="CI3267" s="6"/>
      <c r="CJ3267" s="5"/>
      <c r="CK3267" s="25"/>
      <c r="CL3267" s="5"/>
      <c r="DN3267" s="14"/>
      <c r="DO3267" s="14"/>
      <c r="DP3267" s="5"/>
      <c r="DQ3267" s="25"/>
      <c r="DR3267" s="25"/>
      <c r="DS3267" s="96"/>
      <c r="DT3267" s="83"/>
      <c r="DU3267" s="14"/>
      <c r="DX3267" s="83"/>
      <c r="DY3267" s="83"/>
      <c r="DZ3267" s="83"/>
      <c r="EA3267" s="83"/>
      <c r="EJ3267" s="54"/>
      <c r="EK3267" s="22"/>
      <c r="EL3267" s="24"/>
      <c r="EP3267" s="23"/>
      <c r="EQ3267" s="24"/>
      <c r="ER3267" s="22"/>
      <c r="ES3267" s="24"/>
      <c r="ET3267" s="24"/>
      <c r="EU3267" s="23"/>
      <c r="EV3267" s="26"/>
      <c r="EX3267" s="6"/>
      <c r="EY3267" s="24"/>
      <c r="EZ3267" s="109"/>
      <c r="FA3267" s="66"/>
      <c r="FB3267" s="5"/>
      <c r="FC3267" s="68"/>
      <c r="FD3267" s="67"/>
      <c r="FE3267" s="67"/>
      <c r="FF3267" s="64"/>
      <c r="FG3267" s="5"/>
      <c r="FH3267" s="69"/>
      <c r="FI3267" s="6"/>
      <c r="FJ3267" s="5"/>
      <c r="FK3267" s="25"/>
      <c r="FL3267" s="5"/>
    </row>
    <row r="3268" spans="40:168">
      <c r="AN3268" s="14"/>
      <c r="AO3268" s="14"/>
      <c r="AP3268" s="5"/>
      <c r="AQ3268" s="25"/>
      <c r="AR3268" s="25"/>
      <c r="AS3268" s="96"/>
      <c r="AT3268" s="83"/>
      <c r="AU3268" s="14"/>
      <c r="AX3268" s="83"/>
      <c r="AY3268" s="83"/>
      <c r="AZ3268" s="83"/>
      <c r="BA3268" s="83"/>
      <c r="BJ3268" s="54"/>
      <c r="BK3268" s="22"/>
      <c r="BL3268" s="24"/>
      <c r="BP3268" s="23"/>
      <c r="BQ3268" s="24"/>
      <c r="BR3268" s="22"/>
      <c r="BS3268" s="24"/>
      <c r="BT3268" s="24"/>
      <c r="BU3268" s="23"/>
      <c r="BV3268" s="26"/>
      <c r="BX3268" s="6"/>
      <c r="BY3268" s="24"/>
      <c r="BZ3268" s="109"/>
      <c r="CA3268" s="66"/>
      <c r="CB3268" s="5"/>
      <c r="CC3268" s="68"/>
      <c r="CD3268" s="67"/>
      <c r="CE3268" s="67"/>
      <c r="CF3268" s="64"/>
      <c r="CG3268" s="5"/>
      <c r="CH3268" s="69"/>
      <c r="CI3268" s="6"/>
      <c r="CJ3268" s="5"/>
      <c r="CK3268" s="25"/>
      <c r="CL3268" s="5"/>
      <c r="DN3268" s="14"/>
      <c r="DO3268" s="14"/>
      <c r="DP3268" s="5"/>
      <c r="DQ3268" s="25"/>
      <c r="DR3268" s="25"/>
      <c r="DS3268" s="96"/>
      <c r="DT3268" s="83"/>
      <c r="DU3268" s="14"/>
      <c r="DX3268" s="83"/>
      <c r="DY3268" s="83"/>
      <c r="DZ3268" s="83"/>
      <c r="EA3268" s="83"/>
      <c r="EJ3268" s="54"/>
      <c r="EK3268" s="22"/>
      <c r="EL3268" s="24"/>
      <c r="EP3268" s="23"/>
      <c r="EQ3268" s="24"/>
      <c r="ER3268" s="22"/>
      <c r="ES3268" s="24"/>
      <c r="ET3268" s="24"/>
      <c r="EU3268" s="23"/>
      <c r="EV3268" s="26"/>
      <c r="EX3268" s="6"/>
      <c r="EY3268" s="24"/>
      <c r="EZ3268" s="109"/>
      <c r="FA3268" s="66"/>
      <c r="FB3268" s="5"/>
      <c r="FC3268" s="68"/>
      <c r="FD3268" s="67"/>
      <c r="FE3268" s="67"/>
      <c r="FF3268" s="64"/>
      <c r="FG3268" s="5"/>
      <c r="FH3268" s="69"/>
      <c r="FI3268" s="6"/>
      <c r="FJ3268" s="5"/>
      <c r="FK3268" s="25"/>
      <c r="FL3268" s="5"/>
    </row>
    <row r="3269" spans="40:168">
      <c r="AN3269" s="14"/>
      <c r="AO3269" s="14"/>
      <c r="AP3269" s="5"/>
      <c r="AQ3269" s="25"/>
      <c r="AR3269" s="25"/>
      <c r="AS3269" s="96"/>
      <c r="AT3269" s="83"/>
      <c r="AU3269" s="14"/>
      <c r="AX3269" s="83"/>
      <c r="AY3269" s="83"/>
      <c r="AZ3269" s="83"/>
      <c r="BA3269" s="83"/>
      <c r="BJ3269" s="54"/>
      <c r="BK3269" s="22"/>
      <c r="BL3269" s="24"/>
      <c r="BP3269" s="23"/>
      <c r="BQ3269" s="24"/>
      <c r="BR3269" s="22"/>
      <c r="BS3269" s="24"/>
      <c r="BT3269" s="24"/>
      <c r="BU3269" s="23"/>
      <c r="BV3269" s="26"/>
      <c r="BX3269" s="6"/>
      <c r="BY3269" s="24"/>
      <c r="BZ3269" s="109"/>
      <c r="CA3269" s="66"/>
      <c r="CB3269" s="5"/>
      <c r="CC3269" s="68"/>
      <c r="CD3269" s="67"/>
      <c r="CE3269" s="67"/>
      <c r="CF3269" s="64"/>
      <c r="CG3269" s="5"/>
      <c r="CH3269" s="69"/>
      <c r="CI3269" s="6"/>
      <c r="CJ3269" s="5"/>
      <c r="CK3269" s="25"/>
      <c r="CL3269" s="5"/>
      <c r="DN3269" s="14"/>
      <c r="DO3269" s="14"/>
      <c r="DP3269" s="5"/>
      <c r="DQ3269" s="25"/>
      <c r="DR3269" s="25"/>
      <c r="DS3269" s="96"/>
      <c r="DT3269" s="83"/>
      <c r="DU3269" s="14"/>
      <c r="DX3269" s="83"/>
      <c r="DY3269" s="83"/>
      <c r="DZ3269" s="83"/>
      <c r="EA3269" s="83"/>
      <c r="EJ3269" s="54"/>
      <c r="EK3269" s="22"/>
      <c r="EL3269" s="24"/>
      <c r="EP3269" s="23"/>
      <c r="EQ3269" s="24"/>
      <c r="ER3269" s="22"/>
      <c r="ES3269" s="24"/>
      <c r="ET3269" s="24"/>
      <c r="EU3269" s="23"/>
      <c r="EV3269" s="26"/>
      <c r="EX3269" s="6"/>
      <c r="EY3269" s="24"/>
      <c r="EZ3269" s="109"/>
      <c r="FA3269" s="66"/>
      <c r="FB3269" s="5"/>
      <c r="FC3269" s="68"/>
      <c r="FD3269" s="67"/>
      <c r="FE3269" s="67"/>
      <c r="FF3269" s="64"/>
      <c r="FG3269" s="5"/>
      <c r="FH3269" s="69"/>
      <c r="FI3269" s="6"/>
      <c r="FJ3269" s="5"/>
      <c r="FK3269" s="25"/>
      <c r="FL3269" s="5"/>
    </row>
    <row r="3270" spans="40:168">
      <c r="AN3270" s="14"/>
      <c r="AO3270" s="14"/>
      <c r="AP3270" s="5"/>
      <c r="AQ3270" s="25"/>
      <c r="AR3270" s="25"/>
      <c r="AS3270" s="96"/>
      <c r="AT3270" s="83"/>
      <c r="AU3270" s="14"/>
      <c r="AX3270" s="83"/>
      <c r="AY3270" s="83"/>
      <c r="AZ3270" s="83"/>
      <c r="BA3270" s="83"/>
      <c r="BJ3270" s="54"/>
      <c r="BK3270" s="22"/>
      <c r="BL3270" s="24"/>
      <c r="BP3270" s="23"/>
      <c r="BQ3270" s="24"/>
      <c r="BR3270" s="22"/>
      <c r="BS3270" s="24"/>
      <c r="BT3270" s="24"/>
      <c r="BU3270" s="23"/>
      <c r="BV3270" s="26"/>
      <c r="BX3270" s="6"/>
      <c r="BY3270" s="24"/>
      <c r="BZ3270" s="109"/>
      <c r="CA3270" s="66"/>
      <c r="CB3270" s="5"/>
      <c r="CC3270" s="68"/>
      <c r="CD3270" s="67"/>
      <c r="CE3270" s="67"/>
      <c r="CF3270" s="64"/>
      <c r="CG3270" s="5"/>
      <c r="CH3270" s="69"/>
      <c r="CI3270" s="6"/>
      <c r="CJ3270" s="5"/>
      <c r="CK3270" s="25"/>
      <c r="CL3270" s="5"/>
      <c r="DN3270" s="14"/>
      <c r="DO3270" s="14"/>
      <c r="DP3270" s="5"/>
      <c r="DQ3270" s="25"/>
      <c r="DR3270" s="25"/>
      <c r="DS3270" s="96"/>
      <c r="DT3270" s="83"/>
      <c r="DU3270" s="14"/>
      <c r="DX3270" s="83"/>
      <c r="DY3270" s="83"/>
      <c r="DZ3270" s="83"/>
      <c r="EA3270" s="83"/>
      <c r="EJ3270" s="54"/>
      <c r="EK3270" s="22"/>
      <c r="EL3270" s="24"/>
      <c r="EP3270" s="23"/>
      <c r="EQ3270" s="24"/>
      <c r="ER3270" s="22"/>
      <c r="ES3270" s="24"/>
      <c r="ET3270" s="24"/>
      <c r="EU3270" s="23"/>
      <c r="EV3270" s="26"/>
      <c r="EX3270" s="6"/>
      <c r="EY3270" s="24"/>
      <c r="EZ3270" s="109"/>
      <c r="FA3270" s="66"/>
      <c r="FB3270" s="5"/>
      <c r="FC3270" s="68"/>
      <c r="FD3270" s="67"/>
      <c r="FE3270" s="67"/>
      <c r="FF3270" s="64"/>
      <c r="FG3270" s="5"/>
      <c r="FH3270" s="69"/>
      <c r="FI3270" s="6"/>
      <c r="FJ3270" s="5"/>
      <c r="FK3270" s="25"/>
      <c r="FL3270" s="5"/>
    </row>
    <row r="3271" spans="40:168">
      <c r="AN3271" s="14"/>
      <c r="AO3271" s="14"/>
      <c r="AP3271" s="5"/>
      <c r="AQ3271" s="25"/>
      <c r="AR3271" s="25"/>
      <c r="AS3271" s="96"/>
      <c r="AT3271" s="83"/>
      <c r="AU3271" s="14"/>
      <c r="AX3271" s="83"/>
      <c r="AY3271" s="83"/>
      <c r="AZ3271" s="83"/>
      <c r="BA3271" s="83"/>
      <c r="BJ3271" s="54"/>
      <c r="BK3271" s="22"/>
      <c r="BL3271" s="24"/>
      <c r="BP3271" s="23"/>
      <c r="BQ3271" s="24"/>
      <c r="BR3271" s="22"/>
      <c r="BS3271" s="24"/>
      <c r="BT3271" s="24"/>
      <c r="BU3271" s="23"/>
      <c r="BV3271" s="26"/>
      <c r="BX3271" s="6"/>
      <c r="BY3271" s="24"/>
      <c r="BZ3271" s="109"/>
      <c r="CA3271" s="66"/>
      <c r="CB3271" s="5"/>
      <c r="CC3271" s="68"/>
      <c r="CD3271" s="67"/>
      <c r="CE3271" s="67"/>
      <c r="CF3271" s="64"/>
      <c r="CG3271" s="5"/>
      <c r="CH3271" s="69"/>
      <c r="CI3271" s="6"/>
      <c r="CJ3271" s="5"/>
      <c r="CK3271" s="25"/>
      <c r="CL3271" s="5"/>
      <c r="DN3271" s="14"/>
      <c r="DO3271" s="14"/>
      <c r="DP3271" s="5"/>
      <c r="DQ3271" s="25"/>
      <c r="DR3271" s="25"/>
      <c r="DS3271" s="96"/>
      <c r="DT3271" s="83"/>
      <c r="DU3271" s="14"/>
      <c r="DX3271" s="83"/>
      <c r="DY3271" s="83"/>
      <c r="DZ3271" s="83"/>
      <c r="EA3271" s="83"/>
      <c r="EJ3271" s="54"/>
      <c r="EK3271" s="22"/>
      <c r="EL3271" s="24"/>
      <c r="EP3271" s="23"/>
      <c r="EQ3271" s="24"/>
      <c r="ER3271" s="22"/>
      <c r="ES3271" s="24"/>
      <c r="ET3271" s="24"/>
      <c r="EU3271" s="23"/>
      <c r="EV3271" s="26"/>
      <c r="EX3271" s="6"/>
      <c r="EY3271" s="24"/>
      <c r="EZ3271" s="109"/>
      <c r="FA3271" s="66"/>
      <c r="FB3271" s="5"/>
      <c r="FC3271" s="68"/>
      <c r="FD3271" s="67"/>
      <c r="FE3271" s="67"/>
      <c r="FF3271" s="64"/>
      <c r="FG3271" s="5"/>
      <c r="FH3271" s="69"/>
      <c r="FI3271" s="6"/>
      <c r="FJ3271" s="5"/>
      <c r="FK3271" s="25"/>
      <c r="FL3271" s="5"/>
    </row>
    <row r="3272" spans="40:168">
      <c r="AN3272" s="14"/>
      <c r="AO3272" s="14"/>
      <c r="AP3272" s="5"/>
      <c r="AQ3272" s="25"/>
      <c r="AR3272" s="25"/>
      <c r="AS3272" s="96"/>
      <c r="AT3272" s="83"/>
      <c r="AU3272" s="14"/>
      <c r="AX3272" s="83"/>
      <c r="AY3272" s="83"/>
      <c r="AZ3272" s="83"/>
      <c r="BA3272" s="83"/>
      <c r="BJ3272" s="54"/>
      <c r="BK3272" s="22"/>
      <c r="BL3272" s="24"/>
      <c r="BP3272" s="23"/>
      <c r="BQ3272" s="24"/>
      <c r="BR3272" s="22"/>
      <c r="BS3272" s="24"/>
      <c r="BT3272" s="24"/>
      <c r="BU3272" s="23"/>
      <c r="BV3272" s="26"/>
      <c r="BX3272" s="6"/>
      <c r="BY3272" s="24"/>
      <c r="BZ3272" s="109"/>
      <c r="CA3272" s="66"/>
      <c r="CB3272" s="5"/>
      <c r="CC3272" s="68"/>
      <c r="CD3272" s="67"/>
      <c r="CE3272" s="67"/>
      <c r="CF3272" s="64"/>
      <c r="CG3272" s="5"/>
      <c r="CH3272" s="69"/>
      <c r="CI3272" s="6"/>
      <c r="CJ3272" s="5"/>
      <c r="CK3272" s="25"/>
      <c r="CL3272" s="5"/>
      <c r="DN3272" s="14"/>
      <c r="DO3272" s="14"/>
      <c r="DP3272" s="5"/>
      <c r="DQ3272" s="25"/>
      <c r="DR3272" s="25"/>
      <c r="DS3272" s="96"/>
      <c r="DT3272" s="83"/>
      <c r="DU3272" s="14"/>
      <c r="DX3272" s="83"/>
      <c r="DY3272" s="83"/>
      <c r="DZ3272" s="83"/>
      <c r="EA3272" s="83"/>
      <c r="EJ3272" s="54"/>
      <c r="EK3272" s="22"/>
      <c r="EL3272" s="24"/>
      <c r="EP3272" s="23"/>
      <c r="EQ3272" s="24"/>
      <c r="ER3272" s="22"/>
      <c r="ES3272" s="24"/>
      <c r="ET3272" s="24"/>
      <c r="EU3272" s="23"/>
      <c r="EV3272" s="26"/>
      <c r="EX3272" s="6"/>
      <c r="EY3272" s="24"/>
      <c r="EZ3272" s="109"/>
      <c r="FA3272" s="66"/>
      <c r="FB3272" s="5"/>
      <c r="FC3272" s="68"/>
      <c r="FD3272" s="67"/>
      <c r="FE3272" s="67"/>
      <c r="FF3272" s="64"/>
      <c r="FG3272" s="5"/>
      <c r="FH3272" s="69"/>
      <c r="FI3272" s="6"/>
      <c r="FJ3272" s="5"/>
      <c r="FK3272" s="25"/>
      <c r="FL3272" s="5"/>
    </row>
    <row r="3273" spans="40:168">
      <c r="AN3273" s="14"/>
      <c r="AO3273" s="14"/>
      <c r="AP3273" s="5"/>
      <c r="AQ3273" s="25"/>
      <c r="AR3273" s="25"/>
      <c r="AS3273" s="96"/>
      <c r="AT3273" s="83"/>
      <c r="AU3273" s="14"/>
      <c r="AX3273" s="83"/>
      <c r="AY3273" s="83"/>
      <c r="AZ3273" s="83"/>
      <c r="BA3273" s="83"/>
      <c r="BJ3273" s="54"/>
      <c r="BK3273" s="22"/>
      <c r="BL3273" s="24"/>
      <c r="BP3273" s="23"/>
      <c r="BQ3273" s="24"/>
      <c r="BR3273" s="22"/>
      <c r="BS3273" s="24"/>
      <c r="BT3273" s="24"/>
      <c r="BU3273" s="23"/>
      <c r="BV3273" s="26"/>
      <c r="BX3273" s="6"/>
      <c r="BY3273" s="24"/>
      <c r="BZ3273" s="109"/>
      <c r="CA3273" s="66"/>
      <c r="CB3273" s="5"/>
      <c r="CC3273" s="68"/>
      <c r="CD3273" s="67"/>
      <c r="CE3273" s="67"/>
      <c r="CF3273" s="64"/>
      <c r="CG3273" s="5"/>
      <c r="CH3273" s="69"/>
      <c r="CI3273" s="6"/>
      <c r="CJ3273" s="5"/>
      <c r="CK3273" s="25"/>
      <c r="CL3273" s="5"/>
      <c r="DN3273" s="14"/>
      <c r="DO3273" s="14"/>
      <c r="DP3273" s="5"/>
      <c r="DQ3273" s="25"/>
      <c r="DR3273" s="25"/>
      <c r="DS3273" s="96"/>
      <c r="DT3273" s="83"/>
      <c r="DU3273" s="14"/>
      <c r="DX3273" s="83"/>
      <c r="DY3273" s="83"/>
      <c r="DZ3273" s="83"/>
      <c r="EA3273" s="83"/>
      <c r="EJ3273" s="54"/>
      <c r="EK3273" s="22"/>
      <c r="EL3273" s="24"/>
      <c r="EP3273" s="23"/>
      <c r="EQ3273" s="24"/>
      <c r="ER3273" s="22"/>
      <c r="ES3273" s="24"/>
      <c r="ET3273" s="24"/>
      <c r="EU3273" s="23"/>
      <c r="EV3273" s="26"/>
      <c r="EX3273" s="6"/>
      <c r="EY3273" s="24"/>
      <c r="EZ3273" s="109"/>
      <c r="FA3273" s="66"/>
      <c r="FB3273" s="5"/>
      <c r="FC3273" s="68"/>
      <c r="FD3273" s="67"/>
      <c r="FE3273" s="67"/>
      <c r="FF3273" s="64"/>
      <c r="FG3273" s="5"/>
      <c r="FH3273" s="69"/>
      <c r="FI3273" s="6"/>
      <c r="FJ3273" s="5"/>
      <c r="FK3273" s="25"/>
      <c r="FL3273" s="5"/>
    </row>
    <row r="3274" spans="40:168">
      <c r="AN3274" s="14"/>
      <c r="AO3274" s="14"/>
      <c r="AP3274" s="5"/>
      <c r="AQ3274" s="25"/>
      <c r="AR3274" s="25"/>
      <c r="AS3274" s="96"/>
      <c r="AT3274" s="83"/>
      <c r="AU3274" s="14"/>
      <c r="AX3274" s="83"/>
      <c r="AY3274" s="83"/>
      <c r="AZ3274" s="83"/>
      <c r="BA3274" s="83"/>
      <c r="BJ3274" s="54"/>
      <c r="BK3274" s="22"/>
      <c r="BL3274" s="24"/>
      <c r="BP3274" s="23"/>
      <c r="BQ3274" s="24"/>
      <c r="BR3274" s="22"/>
      <c r="BS3274" s="24"/>
      <c r="BT3274" s="24"/>
      <c r="BU3274" s="23"/>
      <c r="BV3274" s="26"/>
      <c r="BX3274" s="6"/>
      <c r="BY3274" s="24"/>
      <c r="BZ3274" s="109"/>
      <c r="CA3274" s="66"/>
      <c r="CB3274" s="5"/>
      <c r="CC3274" s="68"/>
      <c r="CD3274" s="67"/>
      <c r="CE3274" s="67"/>
      <c r="CF3274" s="64"/>
      <c r="CG3274" s="5"/>
      <c r="CH3274" s="69"/>
      <c r="CI3274" s="6"/>
      <c r="CJ3274" s="5"/>
      <c r="CK3274" s="25"/>
      <c r="CL3274" s="5"/>
      <c r="DN3274" s="14"/>
      <c r="DO3274" s="14"/>
      <c r="DP3274" s="5"/>
      <c r="DQ3274" s="25"/>
      <c r="DR3274" s="25"/>
      <c r="DS3274" s="96"/>
      <c r="DT3274" s="83"/>
      <c r="DU3274" s="14"/>
      <c r="DX3274" s="83"/>
      <c r="DY3274" s="83"/>
      <c r="DZ3274" s="83"/>
      <c r="EA3274" s="83"/>
      <c r="EJ3274" s="54"/>
      <c r="EK3274" s="22"/>
      <c r="EL3274" s="24"/>
      <c r="EP3274" s="23"/>
      <c r="EQ3274" s="24"/>
      <c r="ER3274" s="22"/>
      <c r="ES3274" s="24"/>
      <c r="ET3274" s="24"/>
      <c r="EU3274" s="23"/>
      <c r="EV3274" s="26"/>
      <c r="EX3274" s="6"/>
      <c r="EY3274" s="24"/>
      <c r="EZ3274" s="109"/>
      <c r="FA3274" s="66"/>
      <c r="FB3274" s="5"/>
      <c r="FC3274" s="68"/>
      <c r="FD3274" s="67"/>
      <c r="FE3274" s="67"/>
      <c r="FF3274" s="64"/>
      <c r="FG3274" s="5"/>
      <c r="FH3274" s="69"/>
      <c r="FI3274" s="6"/>
      <c r="FJ3274" s="5"/>
      <c r="FK3274" s="25"/>
      <c r="FL3274" s="5"/>
    </row>
    <row r="3275" spans="40:168">
      <c r="AN3275" s="14"/>
      <c r="AO3275" s="14"/>
      <c r="AP3275" s="5"/>
      <c r="AQ3275" s="25"/>
      <c r="AR3275" s="25"/>
      <c r="AS3275" s="96"/>
      <c r="AT3275" s="83"/>
      <c r="AU3275" s="14"/>
      <c r="AX3275" s="83"/>
      <c r="AY3275" s="83"/>
      <c r="AZ3275" s="83"/>
      <c r="BA3275" s="83"/>
      <c r="BJ3275" s="54"/>
      <c r="BK3275" s="22"/>
      <c r="BL3275" s="24"/>
      <c r="BP3275" s="23"/>
      <c r="BQ3275" s="24"/>
      <c r="BR3275" s="22"/>
      <c r="BS3275" s="24"/>
      <c r="BT3275" s="24"/>
      <c r="BU3275" s="23"/>
      <c r="BV3275" s="26"/>
      <c r="BX3275" s="6"/>
      <c r="BY3275" s="24"/>
      <c r="BZ3275" s="109"/>
      <c r="CA3275" s="66"/>
      <c r="CB3275" s="5"/>
      <c r="CC3275" s="68"/>
      <c r="CD3275" s="67"/>
      <c r="CE3275" s="67"/>
      <c r="CF3275" s="64"/>
      <c r="CG3275" s="5"/>
      <c r="CH3275" s="69"/>
      <c r="CI3275" s="6"/>
      <c r="CJ3275" s="5"/>
      <c r="CK3275" s="25"/>
      <c r="CL3275" s="5"/>
      <c r="DN3275" s="14"/>
      <c r="DO3275" s="14"/>
      <c r="DP3275" s="5"/>
      <c r="DQ3275" s="25"/>
      <c r="DR3275" s="25"/>
      <c r="DS3275" s="96"/>
      <c r="DT3275" s="83"/>
      <c r="DU3275" s="14"/>
      <c r="DX3275" s="83"/>
      <c r="DY3275" s="83"/>
      <c r="DZ3275" s="83"/>
      <c r="EA3275" s="83"/>
      <c r="EJ3275" s="54"/>
      <c r="EK3275" s="22"/>
      <c r="EL3275" s="24"/>
      <c r="EP3275" s="23"/>
      <c r="EQ3275" s="24"/>
      <c r="ER3275" s="22"/>
      <c r="ES3275" s="24"/>
      <c r="ET3275" s="24"/>
      <c r="EU3275" s="23"/>
      <c r="EV3275" s="26"/>
      <c r="EX3275" s="6"/>
      <c r="EY3275" s="24"/>
      <c r="EZ3275" s="109"/>
      <c r="FA3275" s="66"/>
      <c r="FB3275" s="5"/>
      <c r="FC3275" s="68"/>
      <c r="FD3275" s="67"/>
      <c r="FE3275" s="67"/>
      <c r="FF3275" s="64"/>
      <c r="FG3275" s="5"/>
      <c r="FH3275" s="69"/>
      <c r="FI3275" s="6"/>
      <c r="FJ3275" s="5"/>
      <c r="FK3275" s="25"/>
      <c r="FL3275" s="5"/>
    </row>
    <row r="3276" spans="40:168">
      <c r="AN3276" s="14"/>
      <c r="AO3276" s="14"/>
      <c r="AP3276" s="5"/>
      <c r="AQ3276" s="25"/>
      <c r="AR3276" s="25"/>
      <c r="AS3276" s="96"/>
      <c r="AT3276" s="83"/>
      <c r="AU3276" s="14"/>
      <c r="AX3276" s="83"/>
      <c r="AY3276" s="83"/>
      <c r="AZ3276" s="83"/>
      <c r="BA3276" s="83"/>
      <c r="BJ3276" s="54"/>
      <c r="BK3276" s="22"/>
      <c r="BL3276" s="24"/>
      <c r="BP3276" s="23"/>
      <c r="BQ3276" s="24"/>
      <c r="BR3276" s="22"/>
      <c r="BS3276" s="24"/>
      <c r="BT3276" s="24"/>
      <c r="BU3276" s="23"/>
      <c r="BV3276" s="26"/>
      <c r="BX3276" s="6"/>
      <c r="BY3276" s="24"/>
      <c r="BZ3276" s="109"/>
      <c r="CA3276" s="66"/>
      <c r="CB3276" s="5"/>
      <c r="CC3276" s="68"/>
      <c r="CD3276" s="67"/>
      <c r="CE3276" s="67"/>
      <c r="CF3276" s="64"/>
      <c r="CG3276" s="5"/>
      <c r="CH3276" s="69"/>
      <c r="CI3276" s="6"/>
      <c r="CJ3276" s="5"/>
      <c r="CK3276" s="25"/>
      <c r="CL3276" s="5"/>
      <c r="DN3276" s="14"/>
      <c r="DO3276" s="14"/>
      <c r="DP3276" s="5"/>
      <c r="DQ3276" s="25"/>
      <c r="DR3276" s="25"/>
      <c r="DS3276" s="96"/>
      <c r="DT3276" s="83"/>
      <c r="DU3276" s="14"/>
      <c r="DX3276" s="83"/>
      <c r="DY3276" s="83"/>
      <c r="DZ3276" s="83"/>
      <c r="EA3276" s="83"/>
      <c r="EJ3276" s="54"/>
      <c r="EK3276" s="22"/>
      <c r="EL3276" s="24"/>
      <c r="EP3276" s="23"/>
      <c r="EQ3276" s="24"/>
      <c r="ER3276" s="22"/>
      <c r="ES3276" s="24"/>
      <c r="ET3276" s="24"/>
      <c r="EU3276" s="23"/>
      <c r="EV3276" s="26"/>
      <c r="EX3276" s="6"/>
      <c r="EY3276" s="24"/>
      <c r="EZ3276" s="109"/>
      <c r="FA3276" s="66"/>
      <c r="FB3276" s="5"/>
      <c r="FC3276" s="68"/>
      <c r="FD3276" s="67"/>
      <c r="FE3276" s="67"/>
      <c r="FF3276" s="64"/>
      <c r="FG3276" s="5"/>
      <c r="FH3276" s="69"/>
      <c r="FI3276" s="6"/>
      <c r="FJ3276" s="5"/>
      <c r="FK3276" s="25"/>
      <c r="FL3276" s="5"/>
    </row>
    <row r="3277" spans="40:168">
      <c r="AN3277" s="14"/>
      <c r="AO3277" s="14"/>
      <c r="AP3277" s="5"/>
      <c r="AQ3277" s="25"/>
      <c r="AR3277" s="25"/>
      <c r="AS3277" s="96"/>
      <c r="AT3277" s="83"/>
      <c r="AU3277" s="14"/>
      <c r="AX3277" s="83"/>
      <c r="AY3277" s="83"/>
      <c r="AZ3277" s="83"/>
      <c r="BA3277" s="83"/>
      <c r="BJ3277" s="54"/>
      <c r="BK3277" s="22"/>
      <c r="BL3277" s="24"/>
      <c r="BP3277" s="23"/>
      <c r="BQ3277" s="24"/>
      <c r="BR3277" s="22"/>
      <c r="BS3277" s="24"/>
      <c r="BT3277" s="24"/>
      <c r="BU3277" s="23"/>
      <c r="BV3277" s="26"/>
      <c r="BX3277" s="6"/>
      <c r="BY3277" s="24"/>
      <c r="BZ3277" s="109"/>
      <c r="CA3277" s="66"/>
      <c r="CB3277" s="5"/>
      <c r="CC3277" s="68"/>
      <c r="CD3277" s="67"/>
      <c r="CE3277" s="67"/>
      <c r="CF3277" s="64"/>
      <c r="CG3277" s="5"/>
      <c r="CH3277" s="69"/>
      <c r="CI3277" s="6"/>
      <c r="CJ3277" s="5"/>
      <c r="CK3277" s="25"/>
      <c r="CL3277" s="5"/>
      <c r="DN3277" s="14"/>
      <c r="DO3277" s="14"/>
      <c r="DP3277" s="5"/>
      <c r="DQ3277" s="25"/>
      <c r="DR3277" s="25"/>
      <c r="DS3277" s="96"/>
      <c r="DT3277" s="83"/>
      <c r="DU3277" s="14"/>
      <c r="DX3277" s="83"/>
      <c r="DY3277" s="83"/>
      <c r="DZ3277" s="83"/>
      <c r="EA3277" s="83"/>
      <c r="EJ3277" s="54"/>
      <c r="EK3277" s="22"/>
      <c r="EL3277" s="24"/>
      <c r="EP3277" s="23"/>
      <c r="EQ3277" s="24"/>
      <c r="ER3277" s="22"/>
      <c r="ES3277" s="24"/>
      <c r="ET3277" s="24"/>
      <c r="EU3277" s="23"/>
      <c r="EV3277" s="26"/>
      <c r="EX3277" s="6"/>
      <c r="EY3277" s="24"/>
      <c r="EZ3277" s="109"/>
      <c r="FA3277" s="66"/>
      <c r="FB3277" s="5"/>
      <c r="FC3277" s="68"/>
      <c r="FD3277" s="67"/>
      <c r="FE3277" s="67"/>
      <c r="FF3277" s="64"/>
      <c r="FG3277" s="5"/>
      <c r="FH3277" s="69"/>
      <c r="FI3277" s="6"/>
      <c r="FJ3277" s="5"/>
      <c r="FK3277" s="25"/>
      <c r="FL3277" s="5"/>
    </row>
    <row r="3278" spans="40:168">
      <c r="AN3278" s="14"/>
      <c r="AO3278" s="14"/>
      <c r="AP3278" s="5"/>
      <c r="AQ3278" s="25"/>
      <c r="AR3278" s="25"/>
      <c r="AS3278" s="96"/>
      <c r="AT3278" s="83"/>
      <c r="AU3278" s="14"/>
      <c r="AX3278" s="83"/>
      <c r="AY3278" s="83"/>
      <c r="AZ3278" s="83"/>
      <c r="BA3278" s="83"/>
      <c r="BJ3278" s="54"/>
      <c r="BK3278" s="22"/>
      <c r="BL3278" s="24"/>
      <c r="BP3278" s="23"/>
      <c r="BQ3278" s="24"/>
      <c r="BR3278" s="22"/>
      <c r="BS3278" s="24"/>
      <c r="BT3278" s="24"/>
      <c r="BU3278" s="23"/>
      <c r="BV3278" s="26"/>
      <c r="BX3278" s="6"/>
      <c r="BY3278" s="24"/>
      <c r="BZ3278" s="109"/>
      <c r="CA3278" s="66"/>
      <c r="CB3278" s="5"/>
      <c r="CC3278" s="68"/>
      <c r="CD3278" s="67"/>
      <c r="CE3278" s="67"/>
      <c r="CF3278" s="64"/>
      <c r="CG3278" s="5"/>
      <c r="CH3278" s="69"/>
      <c r="CI3278" s="6"/>
      <c r="CJ3278" s="5"/>
      <c r="CK3278" s="25"/>
      <c r="CL3278" s="5"/>
      <c r="DN3278" s="14"/>
      <c r="DO3278" s="14"/>
      <c r="DP3278" s="5"/>
      <c r="DQ3278" s="25"/>
      <c r="DR3278" s="25"/>
      <c r="DS3278" s="96"/>
      <c r="DT3278" s="83"/>
      <c r="DU3278" s="14"/>
      <c r="DX3278" s="83"/>
      <c r="DY3278" s="83"/>
      <c r="DZ3278" s="83"/>
      <c r="EA3278" s="83"/>
      <c r="EJ3278" s="54"/>
      <c r="EK3278" s="22"/>
      <c r="EL3278" s="24"/>
      <c r="EP3278" s="23"/>
      <c r="EQ3278" s="24"/>
      <c r="ER3278" s="22"/>
      <c r="ES3278" s="24"/>
      <c r="ET3278" s="24"/>
      <c r="EU3278" s="23"/>
      <c r="EV3278" s="26"/>
      <c r="EX3278" s="6"/>
      <c r="EY3278" s="24"/>
      <c r="EZ3278" s="109"/>
      <c r="FA3278" s="66"/>
      <c r="FB3278" s="5"/>
      <c r="FC3278" s="68"/>
      <c r="FD3278" s="67"/>
      <c r="FE3278" s="67"/>
      <c r="FF3278" s="64"/>
      <c r="FG3278" s="5"/>
      <c r="FH3278" s="69"/>
      <c r="FI3278" s="6"/>
      <c r="FJ3278" s="5"/>
      <c r="FK3278" s="25"/>
      <c r="FL3278" s="5"/>
    </row>
    <row r="3279" spans="40:168">
      <c r="AN3279" s="14"/>
      <c r="AO3279" s="14"/>
      <c r="AP3279" s="5"/>
      <c r="AQ3279" s="25"/>
      <c r="AR3279" s="25"/>
      <c r="AS3279" s="96"/>
      <c r="AT3279" s="83"/>
      <c r="AU3279" s="14"/>
      <c r="AX3279" s="83"/>
      <c r="AY3279" s="83"/>
      <c r="AZ3279" s="83"/>
      <c r="BA3279" s="83"/>
      <c r="BJ3279" s="54"/>
      <c r="BK3279" s="22"/>
      <c r="BL3279" s="24"/>
      <c r="BP3279" s="23"/>
      <c r="BQ3279" s="24"/>
      <c r="BR3279" s="22"/>
      <c r="BS3279" s="24"/>
      <c r="BT3279" s="24"/>
      <c r="BU3279" s="23"/>
      <c r="BV3279" s="26"/>
      <c r="BX3279" s="6"/>
      <c r="BY3279" s="24"/>
      <c r="BZ3279" s="109"/>
      <c r="CA3279" s="66"/>
      <c r="CB3279" s="5"/>
      <c r="CC3279" s="68"/>
      <c r="CD3279" s="67"/>
      <c r="CE3279" s="67"/>
      <c r="CF3279" s="64"/>
      <c r="CG3279" s="5"/>
      <c r="CH3279" s="69"/>
      <c r="CI3279" s="6"/>
      <c r="CJ3279" s="5"/>
      <c r="CK3279" s="25"/>
      <c r="CL3279" s="5"/>
      <c r="DN3279" s="14"/>
      <c r="DO3279" s="14"/>
      <c r="DP3279" s="5"/>
      <c r="DQ3279" s="25"/>
      <c r="DR3279" s="25"/>
      <c r="DS3279" s="96"/>
      <c r="DT3279" s="83"/>
      <c r="DU3279" s="14"/>
      <c r="DX3279" s="83"/>
      <c r="DY3279" s="83"/>
      <c r="DZ3279" s="83"/>
      <c r="EA3279" s="83"/>
      <c r="EJ3279" s="54"/>
      <c r="EK3279" s="22"/>
      <c r="EL3279" s="24"/>
      <c r="EP3279" s="23"/>
      <c r="EQ3279" s="24"/>
      <c r="ER3279" s="22"/>
      <c r="ES3279" s="24"/>
      <c r="ET3279" s="24"/>
      <c r="EU3279" s="23"/>
      <c r="EV3279" s="26"/>
      <c r="EX3279" s="6"/>
      <c r="EY3279" s="24"/>
      <c r="EZ3279" s="109"/>
      <c r="FA3279" s="66"/>
      <c r="FB3279" s="5"/>
      <c r="FC3279" s="68"/>
      <c r="FD3279" s="67"/>
      <c r="FE3279" s="67"/>
      <c r="FF3279" s="64"/>
      <c r="FG3279" s="5"/>
      <c r="FH3279" s="69"/>
      <c r="FI3279" s="6"/>
      <c r="FJ3279" s="5"/>
      <c r="FK3279" s="25"/>
      <c r="FL3279" s="5"/>
    </row>
    <row r="3280" spans="40:168">
      <c r="AN3280" s="14"/>
      <c r="AO3280" s="14"/>
      <c r="AP3280" s="5"/>
      <c r="AQ3280" s="25"/>
      <c r="AR3280" s="25"/>
      <c r="AS3280" s="96"/>
      <c r="AT3280" s="83"/>
      <c r="AU3280" s="14"/>
      <c r="AX3280" s="83"/>
      <c r="AY3280" s="83"/>
      <c r="AZ3280" s="83"/>
      <c r="BA3280" s="83"/>
      <c r="BJ3280" s="54"/>
      <c r="BK3280" s="22"/>
      <c r="BL3280" s="24"/>
      <c r="BP3280" s="23"/>
      <c r="BQ3280" s="24"/>
      <c r="BR3280" s="22"/>
      <c r="BS3280" s="24"/>
      <c r="BT3280" s="24"/>
      <c r="BU3280" s="23"/>
      <c r="BV3280" s="26"/>
      <c r="BX3280" s="6"/>
      <c r="BY3280" s="24"/>
      <c r="BZ3280" s="109"/>
      <c r="CA3280" s="66"/>
      <c r="CB3280" s="5"/>
      <c r="CC3280" s="68"/>
      <c r="CD3280" s="67"/>
      <c r="CE3280" s="67"/>
      <c r="CF3280" s="64"/>
      <c r="CG3280" s="5"/>
      <c r="CH3280" s="69"/>
      <c r="CI3280" s="6"/>
      <c r="CJ3280" s="5"/>
      <c r="CK3280" s="25"/>
      <c r="CL3280" s="5"/>
      <c r="DN3280" s="14"/>
      <c r="DO3280" s="14"/>
      <c r="DP3280" s="5"/>
      <c r="DQ3280" s="25"/>
      <c r="DR3280" s="25"/>
      <c r="DS3280" s="96"/>
      <c r="DT3280" s="83"/>
      <c r="DU3280" s="14"/>
      <c r="DX3280" s="83"/>
      <c r="DY3280" s="83"/>
      <c r="DZ3280" s="83"/>
      <c r="EA3280" s="83"/>
      <c r="EJ3280" s="54"/>
      <c r="EK3280" s="22"/>
      <c r="EL3280" s="24"/>
      <c r="EP3280" s="23"/>
      <c r="EQ3280" s="24"/>
      <c r="ER3280" s="22"/>
      <c r="ES3280" s="24"/>
      <c r="ET3280" s="24"/>
      <c r="EU3280" s="23"/>
      <c r="EV3280" s="26"/>
      <c r="EX3280" s="6"/>
      <c r="EY3280" s="24"/>
      <c r="EZ3280" s="109"/>
      <c r="FA3280" s="66"/>
      <c r="FB3280" s="5"/>
      <c r="FC3280" s="68"/>
      <c r="FD3280" s="67"/>
      <c r="FE3280" s="67"/>
      <c r="FF3280" s="64"/>
      <c r="FG3280" s="5"/>
      <c r="FH3280" s="69"/>
      <c r="FI3280" s="6"/>
      <c r="FJ3280" s="5"/>
      <c r="FK3280" s="25"/>
      <c r="FL3280" s="5"/>
    </row>
    <row r="3281" spans="40:168">
      <c r="AN3281" s="14"/>
      <c r="AO3281" s="14"/>
      <c r="AP3281" s="5"/>
      <c r="AQ3281" s="25"/>
      <c r="AR3281" s="25"/>
      <c r="AS3281" s="96"/>
      <c r="AT3281" s="83"/>
      <c r="AU3281" s="14"/>
      <c r="AX3281" s="83"/>
      <c r="AY3281" s="83"/>
      <c r="AZ3281" s="83"/>
      <c r="BA3281" s="83"/>
      <c r="BJ3281" s="54"/>
      <c r="BK3281" s="22"/>
      <c r="BL3281" s="24"/>
      <c r="BP3281" s="23"/>
      <c r="BQ3281" s="24"/>
      <c r="BR3281" s="22"/>
      <c r="BS3281" s="24"/>
      <c r="BT3281" s="24"/>
      <c r="BU3281" s="23"/>
      <c r="BV3281" s="26"/>
      <c r="BX3281" s="6"/>
      <c r="BY3281" s="24"/>
      <c r="BZ3281" s="109"/>
      <c r="CA3281" s="66"/>
      <c r="CB3281" s="5"/>
      <c r="CC3281" s="68"/>
      <c r="CD3281" s="67"/>
      <c r="CE3281" s="67"/>
      <c r="CF3281" s="64"/>
      <c r="CG3281" s="5"/>
      <c r="CH3281" s="69"/>
      <c r="CI3281" s="6"/>
      <c r="CJ3281" s="5"/>
      <c r="CK3281" s="25"/>
      <c r="CL3281" s="5"/>
      <c r="DN3281" s="14"/>
      <c r="DO3281" s="14"/>
      <c r="DP3281" s="5"/>
      <c r="DQ3281" s="25"/>
      <c r="DR3281" s="25"/>
      <c r="DS3281" s="96"/>
      <c r="DT3281" s="83"/>
      <c r="DU3281" s="14"/>
      <c r="DX3281" s="83"/>
      <c r="DY3281" s="83"/>
      <c r="DZ3281" s="83"/>
      <c r="EA3281" s="83"/>
      <c r="EJ3281" s="54"/>
      <c r="EK3281" s="22"/>
      <c r="EL3281" s="24"/>
      <c r="EP3281" s="23"/>
      <c r="EQ3281" s="24"/>
      <c r="ER3281" s="22"/>
      <c r="ES3281" s="24"/>
      <c r="ET3281" s="24"/>
      <c r="EU3281" s="23"/>
      <c r="EV3281" s="26"/>
      <c r="EX3281" s="6"/>
      <c r="EY3281" s="24"/>
      <c r="EZ3281" s="109"/>
      <c r="FA3281" s="66"/>
      <c r="FB3281" s="5"/>
      <c r="FC3281" s="68"/>
      <c r="FD3281" s="67"/>
      <c r="FE3281" s="67"/>
      <c r="FF3281" s="64"/>
      <c r="FG3281" s="5"/>
      <c r="FH3281" s="69"/>
      <c r="FI3281" s="6"/>
      <c r="FJ3281" s="5"/>
      <c r="FK3281" s="25"/>
      <c r="FL3281" s="5"/>
    </row>
    <row r="3282" spans="40:168">
      <c r="AN3282" s="14"/>
      <c r="AO3282" s="14"/>
      <c r="AP3282" s="5"/>
      <c r="AQ3282" s="25"/>
      <c r="AR3282" s="25"/>
      <c r="AS3282" s="96"/>
      <c r="AT3282" s="83"/>
      <c r="AU3282" s="14"/>
      <c r="AX3282" s="83"/>
      <c r="AY3282" s="83"/>
      <c r="AZ3282" s="83"/>
      <c r="BA3282" s="83"/>
      <c r="BJ3282" s="54"/>
      <c r="BK3282" s="22"/>
      <c r="BL3282" s="24"/>
      <c r="BP3282" s="23"/>
      <c r="BQ3282" s="24"/>
      <c r="BR3282" s="22"/>
      <c r="BS3282" s="24"/>
      <c r="BT3282" s="24"/>
      <c r="BU3282" s="23"/>
      <c r="BV3282" s="26"/>
      <c r="BX3282" s="6"/>
      <c r="BY3282" s="24"/>
      <c r="BZ3282" s="109"/>
      <c r="CA3282" s="66"/>
      <c r="CB3282" s="5"/>
      <c r="CC3282" s="68"/>
      <c r="CD3282" s="67"/>
      <c r="CE3282" s="67"/>
      <c r="CF3282" s="64"/>
      <c r="CG3282" s="5"/>
      <c r="CH3282" s="69"/>
      <c r="CI3282" s="6"/>
      <c r="CJ3282" s="5"/>
      <c r="CK3282" s="25"/>
      <c r="CL3282" s="5"/>
      <c r="DN3282" s="14"/>
      <c r="DO3282" s="14"/>
      <c r="DP3282" s="5"/>
      <c r="DQ3282" s="25"/>
      <c r="DR3282" s="25"/>
      <c r="DS3282" s="96"/>
      <c r="DT3282" s="83"/>
      <c r="DU3282" s="14"/>
      <c r="DX3282" s="83"/>
      <c r="DY3282" s="83"/>
      <c r="DZ3282" s="83"/>
      <c r="EA3282" s="83"/>
      <c r="EJ3282" s="54"/>
      <c r="EK3282" s="22"/>
      <c r="EL3282" s="24"/>
      <c r="EP3282" s="23"/>
      <c r="EQ3282" s="24"/>
      <c r="ER3282" s="22"/>
      <c r="ES3282" s="24"/>
      <c r="ET3282" s="24"/>
      <c r="EU3282" s="23"/>
      <c r="EV3282" s="26"/>
      <c r="EX3282" s="6"/>
      <c r="EY3282" s="24"/>
      <c r="EZ3282" s="109"/>
      <c r="FA3282" s="66"/>
      <c r="FB3282" s="5"/>
      <c r="FC3282" s="68"/>
      <c r="FD3282" s="67"/>
      <c r="FE3282" s="67"/>
      <c r="FF3282" s="64"/>
      <c r="FG3282" s="5"/>
      <c r="FH3282" s="69"/>
      <c r="FI3282" s="6"/>
      <c r="FJ3282" s="5"/>
      <c r="FK3282" s="25"/>
      <c r="FL3282" s="5"/>
    </row>
    <row r="3283" spans="40:168">
      <c r="AN3283" s="14"/>
      <c r="AO3283" s="14"/>
      <c r="AP3283" s="5"/>
      <c r="AQ3283" s="25"/>
      <c r="AR3283" s="25"/>
      <c r="AS3283" s="96"/>
      <c r="AT3283" s="83"/>
      <c r="AU3283" s="14"/>
      <c r="AX3283" s="83"/>
      <c r="AY3283" s="83"/>
      <c r="AZ3283" s="83"/>
      <c r="BA3283" s="83"/>
      <c r="BJ3283" s="54"/>
      <c r="BK3283" s="22"/>
      <c r="BL3283" s="24"/>
      <c r="BP3283" s="23"/>
      <c r="BQ3283" s="24"/>
      <c r="BR3283" s="22"/>
      <c r="BS3283" s="24"/>
      <c r="BT3283" s="24"/>
      <c r="BU3283" s="23"/>
      <c r="BV3283" s="26"/>
      <c r="BX3283" s="6"/>
      <c r="BY3283" s="24"/>
      <c r="BZ3283" s="109"/>
      <c r="CA3283" s="66"/>
      <c r="CB3283" s="5"/>
      <c r="CC3283" s="68"/>
      <c r="CD3283" s="67"/>
      <c r="CE3283" s="67"/>
      <c r="CF3283" s="64"/>
      <c r="CG3283" s="5"/>
      <c r="CH3283" s="69"/>
      <c r="CI3283" s="6"/>
      <c r="CJ3283" s="5"/>
      <c r="CK3283" s="25"/>
      <c r="CL3283" s="5"/>
      <c r="DN3283" s="14"/>
      <c r="DO3283" s="14"/>
      <c r="DP3283" s="5"/>
      <c r="DQ3283" s="25"/>
      <c r="DR3283" s="25"/>
      <c r="DS3283" s="96"/>
      <c r="DT3283" s="83"/>
      <c r="DU3283" s="14"/>
      <c r="DX3283" s="83"/>
      <c r="DY3283" s="83"/>
      <c r="DZ3283" s="83"/>
      <c r="EA3283" s="83"/>
      <c r="EJ3283" s="54"/>
      <c r="EK3283" s="22"/>
      <c r="EL3283" s="24"/>
      <c r="EP3283" s="23"/>
      <c r="EQ3283" s="24"/>
      <c r="ER3283" s="22"/>
      <c r="ES3283" s="24"/>
      <c r="ET3283" s="24"/>
      <c r="EU3283" s="23"/>
      <c r="EV3283" s="26"/>
      <c r="EX3283" s="6"/>
      <c r="EY3283" s="24"/>
      <c r="EZ3283" s="109"/>
      <c r="FA3283" s="66"/>
      <c r="FB3283" s="5"/>
      <c r="FC3283" s="68"/>
      <c r="FD3283" s="67"/>
      <c r="FE3283" s="67"/>
      <c r="FF3283" s="64"/>
      <c r="FG3283" s="5"/>
      <c r="FH3283" s="69"/>
      <c r="FI3283" s="6"/>
      <c r="FJ3283" s="5"/>
      <c r="FK3283" s="25"/>
      <c r="FL3283" s="5"/>
    </row>
    <row r="3284" spans="40:168">
      <c r="AN3284" s="14"/>
      <c r="AO3284" s="14"/>
      <c r="AP3284" s="5"/>
      <c r="AQ3284" s="25"/>
      <c r="AR3284" s="25"/>
      <c r="AS3284" s="96"/>
      <c r="AT3284" s="83"/>
      <c r="AU3284" s="14"/>
      <c r="AX3284" s="83"/>
      <c r="AY3284" s="83"/>
      <c r="AZ3284" s="83"/>
      <c r="BA3284" s="83"/>
      <c r="BJ3284" s="54"/>
      <c r="BK3284" s="22"/>
      <c r="BL3284" s="24"/>
      <c r="BP3284" s="23"/>
      <c r="BQ3284" s="24"/>
      <c r="BR3284" s="22"/>
      <c r="BS3284" s="24"/>
      <c r="BT3284" s="24"/>
      <c r="BU3284" s="23"/>
      <c r="BV3284" s="26"/>
      <c r="BX3284" s="6"/>
      <c r="BY3284" s="24"/>
      <c r="BZ3284" s="109"/>
      <c r="CA3284" s="66"/>
      <c r="CB3284" s="5"/>
      <c r="CC3284" s="68"/>
      <c r="CD3284" s="67"/>
      <c r="CE3284" s="67"/>
      <c r="CF3284" s="64"/>
      <c r="CG3284" s="5"/>
      <c r="CH3284" s="69"/>
      <c r="CI3284" s="6"/>
      <c r="CJ3284" s="5"/>
      <c r="CK3284" s="25"/>
      <c r="CL3284" s="5"/>
      <c r="DN3284" s="14"/>
      <c r="DO3284" s="14"/>
      <c r="DP3284" s="5"/>
      <c r="DQ3284" s="25"/>
      <c r="DR3284" s="25"/>
      <c r="DS3284" s="96"/>
      <c r="DT3284" s="83"/>
      <c r="DU3284" s="14"/>
      <c r="DX3284" s="83"/>
      <c r="DY3284" s="83"/>
      <c r="DZ3284" s="83"/>
      <c r="EA3284" s="83"/>
      <c r="EJ3284" s="54"/>
      <c r="EK3284" s="22"/>
      <c r="EL3284" s="24"/>
      <c r="EP3284" s="23"/>
      <c r="EQ3284" s="24"/>
      <c r="ER3284" s="22"/>
      <c r="ES3284" s="24"/>
      <c r="ET3284" s="24"/>
      <c r="EU3284" s="23"/>
      <c r="EV3284" s="26"/>
      <c r="EX3284" s="6"/>
      <c r="EY3284" s="24"/>
      <c r="EZ3284" s="109"/>
      <c r="FA3284" s="66"/>
      <c r="FB3284" s="5"/>
      <c r="FC3284" s="68"/>
      <c r="FD3284" s="67"/>
      <c r="FE3284" s="67"/>
      <c r="FF3284" s="64"/>
      <c r="FG3284" s="5"/>
      <c r="FH3284" s="69"/>
      <c r="FI3284" s="6"/>
      <c r="FJ3284" s="5"/>
      <c r="FK3284" s="25"/>
      <c r="FL3284" s="5"/>
    </row>
    <row r="3285" spans="40:168">
      <c r="AN3285" s="14"/>
      <c r="AO3285" s="14"/>
      <c r="AP3285" s="5"/>
      <c r="AQ3285" s="25"/>
      <c r="AR3285" s="25"/>
      <c r="AS3285" s="96"/>
      <c r="AT3285" s="83"/>
      <c r="AU3285" s="14"/>
      <c r="AX3285" s="83"/>
      <c r="AY3285" s="83"/>
      <c r="AZ3285" s="83"/>
      <c r="BA3285" s="83"/>
      <c r="BJ3285" s="54"/>
      <c r="BK3285" s="22"/>
      <c r="BL3285" s="24"/>
      <c r="BP3285" s="23"/>
      <c r="BQ3285" s="24"/>
      <c r="BR3285" s="22"/>
      <c r="BS3285" s="24"/>
      <c r="BT3285" s="24"/>
      <c r="BU3285" s="23"/>
      <c r="BV3285" s="26"/>
      <c r="BX3285" s="6"/>
      <c r="BY3285" s="24"/>
      <c r="BZ3285" s="109"/>
      <c r="CA3285" s="66"/>
      <c r="CB3285" s="5"/>
      <c r="CC3285" s="68"/>
      <c r="CD3285" s="67"/>
      <c r="CE3285" s="67"/>
      <c r="CF3285" s="64"/>
      <c r="CG3285" s="5"/>
      <c r="CH3285" s="69"/>
      <c r="CI3285" s="6"/>
      <c r="CJ3285" s="5"/>
      <c r="CK3285" s="25"/>
      <c r="CL3285" s="5"/>
      <c r="DN3285" s="14"/>
      <c r="DO3285" s="14"/>
      <c r="DP3285" s="5"/>
      <c r="DQ3285" s="25"/>
      <c r="DR3285" s="25"/>
      <c r="DS3285" s="96"/>
      <c r="DT3285" s="83"/>
      <c r="DU3285" s="14"/>
      <c r="DX3285" s="83"/>
      <c r="DY3285" s="83"/>
      <c r="DZ3285" s="83"/>
      <c r="EA3285" s="83"/>
      <c r="EJ3285" s="54"/>
      <c r="EK3285" s="22"/>
      <c r="EL3285" s="24"/>
      <c r="EP3285" s="23"/>
      <c r="EQ3285" s="24"/>
      <c r="ER3285" s="22"/>
      <c r="ES3285" s="24"/>
      <c r="ET3285" s="24"/>
      <c r="EU3285" s="23"/>
      <c r="EV3285" s="26"/>
      <c r="EX3285" s="6"/>
      <c r="EY3285" s="24"/>
      <c r="EZ3285" s="109"/>
      <c r="FA3285" s="66"/>
      <c r="FB3285" s="5"/>
      <c r="FC3285" s="68"/>
      <c r="FD3285" s="67"/>
      <c r="FE3285" s="67"/>
      <c r="FF3285" s="64"/>
      <c r="FG3285" s="5"/>
      <c r="FH3285" s="69"/>
      <c r="FI3285" s="6"/>
      <c r="FJ3285" s="5"/>
      <c r="FK3285" s="25"/>
      <c r="FL3285" s="5"/>
    </row>
    <row r="3286" spans="40:168">
      <c r="AN3286" s="14"/>
      <c r="AO3286" s="14"/>
      <c r="AP3286" s="5"/>
      <c r="AQ3286" s="25"/>
      <c r="AR3286" s="25"/>
      <c r="AS3286" s="96"/>
      <c r="AT3286" s="83"/>
      <c r="AU3286" s="14"/>
      <c r="AX3286" s="83"/>
      <c r="AY3286" s="83"/>
      <c r="AZ3286" s="83"/>
      <c r="BA3286" s="83"/>
      <c r="BJ3286" s="54"/>
      <c r="BK3286" s="22"/>
      <c r="BL3286" s="24"/>
      <c r="BP3286" s="23"/>
      <c r="BQ3286" s="24"/>
      <c r="BR3286" s="22"/>
      <c r="BS3286" s="24"/>
      <c r="BT3286" s="24"/>
      <c r="BU3286" s="23"/>
      <c r="BV3286" s="26"/>
      <c r="BX3286" s="6"/>
      <c r="BY3286" s="24"/>
      <c r="BZ3286" s="109"/>
      <c r="CA3286" s="66"/>
      <c r="CB3286" s="5"/>
      <c r="CC3286" s="68"/>
      <c r="CD3286" s="67"/>
      <c r="CE3286" s="67"/>
      <c r="CF3286" s="64"/>
      <c r="CG3286" s="5"/>
      <c r="CH3286" s="69"/>
      <c r="CI3286" s="6"/>
      <c r="CJ3286" s="5"/>
      <c r="CK3286" s="25"/>
      <c r="CL3286" s="5"/>
      <c r="DN3286" s="14"/>
      <c r="DO3286" s="14"/>
      <c r="DP3286" s="5"/>
      <c r="DQ3286" s="25"/>
      <c r="DR3286" s="25"/>
      <c r="DS3286" s="96"/>
      <c r="DT3286" s="83"/>
      <c r="DU3286" s="14"/>
      <c r="DX3286" s="83"/>
      <c r="DY3286" s="83"/>
      <c r="DZ3286" s="83"/>
      <c r="EA3286" s="83"/>
      <c r="EJ3286" s="54"/>
      <c r="EK3286" s="22"/>
      <c r="EL3286" s="24"/>
      <c r="EP3286" s="23"/>
      <c r="EQ3286" s="24"/>
      <c r="ER3286" s="22"/>
      <c r="ES3286" s="24"/>
      <c r="ET3286" s="24"/>
      <c r="EU3286" s="23"/>
      <c r="EV3286" s="26"/>
      <c r="EX3286" s="6"/>
      <c r="EY3286" s="24"/>
      <c r="EZ3286" s="109"/>
      <c r="FA3286" s="66"/>
      <c r="FB3286" s="5"/>
      <c r="FC3286" s="68"/>
      <c r="FD3286" s="67"/>
      <c r="FE3286" s="67"/>
      <c r="FF3286" s="64"/>
      <c r="FG3286" s="5"/>
      <c r="FH3286" s="69"/>
      <c r="FI3286" s="6"/>
      <c r="FJ3286" s="5"/>
      <c r="FK3286" s="25"/>
      <c r="FL3286" s="5"/>
    </row>
    <row r="3287" spans="40:168">
      <c r="AN3287" s="14"/>
      <c r="AO3287" s="14"/>
      <c r="AP3287" s="5"/>
      <c r="AQ3287" s="25"/>
      <c r="AR3287" s="25"/>
      <c r="AS3287" s="96"/>
      <c r="AT3287" s="83"/>
      <c r="AU3287" s="14"/>
      <c r="AX3287" s="83"/>
      <c r="AY3287" s="83"/>
      <c r="AZ3287" s="83"/>
      <c r="BA3287" s="83"/>
      <c r="BJ3287" s="54"/>
      <c r="BK3287" s="22"/>
      <c r="BL3287" s="24"/>
      <c r="BP3287" s="23"/>
      <c r="BQ3287" s="24"/>
      <c r="BR3287" s="22"/>
      <c r="BS3287" s="24"/>
      <c r="BT3287" s="24"/>
      <c r="BU3287" s="23"/>
      <c r="BV3287" s="26"/>
      <c r="BX3287" s="6"/>
      <c r="BY3287" s="24"/>
      <c r="BZ3287" s="109"/>
      <c r="CA3287" s="66"/>
      <c r="CB3287" s="5"/>
      <c r="CC3287" s="68"/>
      <c r="CD3287" s="67"/>
      <c r="CE3287" s="67"/>
      <c r="CF3287" s="64"/>
      <c r="CG3287" s="5"/>
      <c r="CH3287" s="69"/>
      <c r="CI3287" s="6"/>
      <c r="CJ3287" s="5"/>
      <c r="CK3287" s="25"/>
      <c r="CL3287" s="5"/>
      <c r="DN3287" s="14"/>
      <c r="DO3287" s="14"/>
      <c r="DP3287" s="5"/>
      <c r="DQ3287" s="25"/>
      <c r="DR3287" s="25"/>
      <c r="DS3287" s="96"/>
      <c r="DT3287" s="83"/>
      <c r="DU3287" s="14"/>
      <c r="DX3287" s="83"/>
      <c r="DY3287" s="83"/>
      <c r="DZ3287" s="83"/>
      <c r="EA3287" s="83"/>
      <c r="EJ3287" s="54"/>
      <c r="EK3287" s="22"/>
      <c r="EL3287" s="24"/>
      <c r="EP3287" s="23"/>
      <c r="EQ3287" s="24"/>
      <c r="ER3287" s="22"/>
      <c r="ES3287" s="24"/>
      <c r="ET3287" s="24"/>
      <c r="EU3287" s="23"/>
      <c r="EV3287" s="26"/>
      <c r="EX3287" s="6"/>
      <c r="EY3287" s="24"/>
      <c r="EZ3287" s="109"/>
      <c r="FA3287" s="66"/>
      <c r="FB3287" s="5"/>
      <c r="FC3287" s="68"/>
      <c r="FD3287" s="67"/>
      <c r="FE3287" s="67"/>
      <c r="FF3287" s="64"/>
      <c r="FG3287" s="5"/>
      <c r="FH3287" s="69"/>
      <c r="FI3287" s="6"/>
      <c r="FJ3287" s="5"/>
      <c r="FK3287" s="25"/>
      <c r="FL3287" s="5"/>
    </row>
    <row r="3288" spans="40:168">
      <c r="AN3288" s="14"/>
      <c r="AO3288" s="14"/>
      <c r="AP3288" s="5"/>
      <c r="AQ3288" s="25"/>
      <c r="AR3288" s="25"/>
      <c r="AS3288" s="96"/>
      <c r="AT3288" s="83"/>
      <c r="AU3288" s="14"/>
      <c r="AX3288" s="83"/>
      <c r="AY3288" s="83"/>
      <c r="AZ3288" s="83"/>
      <c r="BA3288" s="83"/>
      <c r="BJ3288" s="54"/>
      <c r="BK3288" s="22"/>
      <c r="BL3288" s="24"/>
      <c r="BP3288" s="23"/>
      <c r="BQ3288" s="24"/>
      <c r="BR3288" s="22"/>
      <c r="BS3288" s="24"/>
      <c r="BT3288" s="24"/>
      <c r="BU3288" s="23"/>
      <c r="BV3288" s="26"/>
      <c r="BX3288" s="6"/>
      <c r="BY3288" s="24"/>
      <c r="BZ3288" s="109"/>
      <c r="CA3288" s="66"/>
      <c r="CB3288" s="5"/>
      <c r="CC3288" s="68"/>
      <c r="CD3288" s="67"/>
      <c r="CE3288" s="67"/>
      <c r="CF3288" s="64"/>
      <c r="CG3288" s="5"/>
      <c r="CH3288" s="69"/>
      <c r="CI3288" s="6"/>
      <c r="CJ3288" s="5"/>
      <c r="CK3288" s="25"/>
      <c r="CL3288" s="5"/>
      <c r="DN3288" s="14"/>
      <c r="DO3288" s="14"/>
      <c r="DP3288" s="5"/>
      <c r="DQ3288" s="25"/>
      <c r="DR3288" s="25"/>
      <c r="DS3288" s="96"/>
      <c r="DT3288" s="83"/>
      <c r="DU3288" s="14"/>
      <c r="DX3288" s="83"/>
      <c r="DY3288" s="83"/>
      <c r="DZ3288" s="83"/>
      <c r="EA3288" s="83"/>
      <c r="EJ3288" s="54"/>
      <c r="EK3288" s="22"/>
      <c r="EL3288" s="24"/>
      <c r="EP3288" s="23"/>
      <c r="EQ3288" s="24"/>
      <c r="ER3288" s="22"/>
      <c r="ES3288" s="24"/>
      <c r="ET3288" s="24"/>
      <c r="EU3288" s="23"/>
      <c r="EV3288" s="26"/>
      <c r="EX3288" s="6"/>
      <c r="EY3288" s="24"/>
      <c r="EZ3288" s="109"/>
      <c r="FA3288" s="66"/>
      <c r="FB3288" s="5"/>
      <c r="FC3288" s="68"/>
      <c r="FD3288" s="67"/>
      <c r="FE3288" s="67"/>
      <c r="FF3288" s="64"/>
      <c r="FG3288" s="5"/>
      <c r="FH3288" s="69"/>
      <c r="FI3288" s="6"/>
      <c r="FJ3288" s="5"/>
      <c r="FK3288" s="25"/>
      <c r="FL3288" s="5"/>
    </row>
    <row r="3289" spans="40:168">
      <c r="AN3289" s="14"/>
      <c r="AO3289" s="14"/>
      <c r="AP3289" s="5"/>
      <c r="AQ3289" s="25"/>
      <c r="AR3289" s="25"/>
      <c r="AS3289" s="96"/>
      <c r="AT3289" s="83"/>
      <c r="AU3289" s="14"/>
      <c r="AX3289" s="83"/>
      <c r="AY3289" s="83"/>
      <c r="AZ3289" s="83"/>
      <c r="BA3289" s="83"/>
      <c r="BJ3289" s="54"/>
      <c r="BK3289" s="22"/>
      <c r="BL3289" s="24"/>
      <c r="BP3289" s="23"/>
      <c r="BQ3289" s="24"/>
      <c r="BR3289" s="22"/>
      <c r="BS3289" s="24"/>
      <c r="BT3289" s="24"/>
      <c r="BU3289" s="23"/>
      <c r="BV3289" s="26"/>
      <c r="BX3289" s="6"/>
      <c r="BY3289" s="24"/>
      <c r="BZ3289" s="109"/>
      <c r="CA3289" s="66"/>
      <c r="CB3289" s="5"/>
      <c r="CC3289" s="68"/>
      <c r="CD3289" s="67"/>
      <c r="CE3289" s="67"/>
      <c r="CF3289" s="64"/>
      <c r="CG3289" s="5"/>
      <c r="CH3289" s="69"/>
      <c r="CI3289" s="6"/>
      <c r="CJ3289" s="5"/>
      <c r="CK3289" s="25"/>
      <c r="CL3289" s="5"/>
      <c r="DN3289" s="14"/>
      <c r="DO3289" s="14"/>
      <c r="DP3289" s="5"/>
      <c r="DQ3289" s="25"/>
      <c r="DR3289" s="25"/>
      <c r="DS3289" s="96"/>
      <c r="DT3289" s="83"/>
      <c r="DU3289" s="14"/>
      <c r="DX3289" s="83"/>
      <c r="DY3289" s="83"/>
      <c r="DZ3289" s="83"/>
      <c r="EA3289" s="83"/>
      <c r="EJ3289" s="54"/>
      <c r="EK3289" s="22"/>
      <c r="EL3289" s="24"/>
      <c r="EP3289" s="23"/>
      <c r="EQ3289" s="24"/>
      <c r="ER3289" s="22"/>
      <c r="ES3289" s="24"/>
      <c r="ET3289" s="24"/>
      <c r="EU3289" s="23"/>
      <c r="EV3289" s="26"/>
      <c r="EX3289" s="6"/>
      <c r="EY3289" s="24"/>
      <c r="EZ3289" s="109"/>
      <c r="FA3289" s="66"/>
      <c r="FB3289" s="5"/>
      <c r="FC3289" s="68"/>
      <c r="FD3289" s="67"/>
      <c r="FE3289" s="67"/>
      <c r="FF3289" s="64"/>
      <c r="FG3289" s="5"/>
      <c r="FH3289" s="69"/>
      <c r="FI3289" s="6"/>
      <c r="FJ3289" s="5"/>
      <c r="FK3289" s="25"/>
      <c r="FL3289" s="5"/>
    </row>
    <row r="3290" spans="40:168">
      <c r="AN3290" s="14"/>
      <c r="AO3290" s="14"/>
      <c r="AP3290" s="5"/>
      <c r="AQ3290" s="25"/>
      <c r="AR3290" s="25"/>
      <c r="AS3290" s="96"/>
      <c r="AT3290" s="83"/>
      <c r="AU3290" s="14"/>
      <c r="AX3290" s="83"/>
      <c r="AY3290" s="83"/>
      <c r="AZ3290" s="83"/>
      <c r="BA3290" s="83"/>
      <c r="BJ3290" s="54"/>
      <c r="BK3290" s="22"/>
      <c r="BL3290" s="24"/>
      <c r="BP3290" s="23"/>
      <c r="BQ3290" s="24"/>
      <c r="BR3290" s="22"/>
      <c r="BS3290" s="24"/>
      <c r="BT3290" s="24"/>
      <c r="BU3290" s="23"/>
      <c r="BV3290" s="26"/>
      <c r="BX3290" s="6"/>
      <c r="BY3290" s="24"/>
      <c r="BZ3290" s="109"/>
      <c r="CA3290" s="66"/>
      <c r="CB3290" s="5"/>
      <c r="CC3290" s="68"/>
      <c r="CD3290" s="67"/>
      <c r="CE3290" s="67"/>
      <c r="CF3290" s="64"/>
      <c r="CG3290" s="5"/>
      <c r="CH3290" s="69"/>
      <c r="CI3290" s="6"/>
      <c r="CJ3290" s="5"/>
      <c r="CK3290" s="25"/>
      <c r="CL3290" s="5"/>
      <c r="DN3290" s="14"/>
      <c r="DO3290" s="14"/>
      <c r="DP3290" s="5"/>
      <c r="DQ3290" s="25"/>
      <c r="DR3290" s="25"/>
      <c r="DS3290" s="96"/>
      <c r="DT3290" s="83"/>
      <c r="DU3290" s="14"/>
      <c r="DX3290" s="83"/>
      <c r="DY3290" s="83"/>
      <c r="DZ3290" s="83"/>
      <c r="EA3290" s="83"/>
      <c r="EJ3290" s="54"/>
      <c r="EK3290" s="22"/>
      <c r="EL3290" s="24"/>
      <c r="EP3290" s="23"/>
      <c r="EQ3290" s="24"/>
      <c r="ER3290" s="22"/>
      <c r="ES3290" s="24"/>
      <c r="ET3290" s="24"/>
      <c r="EU3290" s="23"/>
      <c r="EV3290" s="26"/>
      <c r="EX3290" s="6"/>
      <c r="EY3290" s="24"/>
      <c r="EZ3290" s="109"/>
      <c r="FA3290" s="66"/>
      <c r="FB3290" s="5"/>
      <c r="FC3290" s="68"/>
      <c r="FD3290" s="67"/>
      <c r="FE3290" s="67"/>
      <c r="FF3290" s="64"/>
      <c r="FG3290" s="5"/>
      <c r="FH3290" s="69"/>
      <c r="FI3290" s="6"/>
      <c r="FJ3290" s="5"/>
      <c r="FK3290" s="25"/>
      <c r="FL3290" s="5"/>
    </row>
    <row r="3291" spans="40:168">
      <c r="AN3291" s="14"/>
      <c r="AO3291" s="14"/>
      <c r="AP3291" s="5"/>
      <c r="AQ3291" s="25"/>
      <c r="AR3291" s="25"/>
      <c r="AS3291" s="96"/>
      <c r="AT3291" s="83"/>
      <c r="AU3291" s="14"/>
      <c r="AX3291" s="83"/>
      <c r="AY3291" s="83"/>
      <c r="AZ3291" s="83"/>
      <c r="BA3291" s="83"/>
      <c r="BJ3291" s="54"/>
      <c r="BK3291" s="22"/>
      <c r="BL3291" s="24"/>
      <c r="BP3291" s="23"/>
      <c r="BQ3291" s="24"/>
      <c r="BR3291" s="22"/>
      <c r="BS3291" s="24"/>
      <c r="BT3291" s="24"/>
      <c r="BU3291" s="23"/>
      <c r="BV3291" s="26"/>
      <c r="BX3291" s="6"/>
      <c r="BY3291" s="24"/>
      <c r="BZ3291" s="109"/>
      <c r="CA3291" s="66"/>
      <c r="CB3291" s="5"/>
      <c r="CC3291" s="68"/>
      <c r="CD3291" s="67"/>
      <c r="CE3291" s="67"/>
      <c r="CF3291" s="64"/>
      <c r="CG3291" s="5"/>
      <c r="CH3291" s="69"/>
      <c r="CI3291" s="6"/>
      <c r="CJ3291" s="5"/>
      <c r="CK3291" s="25"/>
      <c r="CL3291" s="5"/>
      <c r="DN3291" s="14"/>
      <c r="DO3291" s="14"/>
      <c r="DP3291" s="5"/>
      <c r="DQ3291" s="25"/>
      <c r="DR3291" s="25"/>
      <c r="DS3291" s="96"/>
      <c r="DT3291" s="83"/>
      <c r="DU3291" s="14"/>
      <c r="DX3291" s="83"/>
      <c r="DY3291" s="83"/>
      <c r="DZ3291" s="83"/>
      <c r="EA3291" s="83"/>
      <c r="EJ3291" s="54"/>
      <c r="EK3291" s="22"/>
      <c r="EL3291" s="24"/>
      <c r="EP3291" s="23"/>
      <c r="EQ3291" s="24"/>
      <c r="ER3291" s="22"/>
      <c r="ES3291" s="24"/>
      <c r="ET3291" s="24"/>
      <c r="EU3291" s="23"/>
      <c r="EV3291" s="26"/>
      <c r="EX3291" s="6"/>
      <c r="EY3291" s="24"/>
      <c r="EZ3291" s="109"/>
      <c r="FA3291" s="66"/>
      <c r="FB3291" s="5"/>
      <c r="FC3291" s="68"/>
      <c r="FD3291" s="67"/>
      <c r="FE3291" s="67"/>
      <c r="FF3291" s="64"/>
      <c r="FG3291" s="5"/>
      <c r="FH3291" s="69"/>
      <c r="FI3291" s="6"/>
      <c r="FJ3291" s="5"/>
      <c r="FK3291" s="25"/>
      <c r="FL3291" s="5"/>
    </row>
    <row r="3292" spans="40:168">
      <c r="AN3292" s="14"/>
      <c r="AO3292" s="14"/>
      <c r="AP3292" s="5"/>
      <c r="AQ3292" s="25"/>
      <c r="AR3292" s="25"/>
      <c r="AS3292" s="96"/>
      <c r="AT3292" s="83"/>
      <c r="AU3292" s="14"/>
      <c r="AX3292" s="83"/>
      <c r="AY3292" s="83"/>
      <c r="AZ3292" s="83"/>
      <c r="BA3292" s="83"/>
      <c r="BJ3292" s="54"/>
      <c r="BK3292" s="22"/>
      <c r="BL3292" s="24"/>
      <c r="BP3292" s="23"/>
      <c r="BQ3292" s="24"/>
      <c r="BR3292" s="22"/>
      <c r="BS3292" s="24"/>
      <c r="BT3292" s="24"/>
      <c r="BU3292" s="23"/>
      <c r="BV3292" s="26"/>
      <c r="BX3292" s="6"/>
      <c r="BY3292" s="24"/>
      <c r="BZ3292" s="109"/>
      <c r="CA3292" s="66"/>
      <c r="CB3292" s="5"/>
      <c r="CC3292" s="68"/>
      <c r="CD3292" s="67"/>
      <c r="CE3292" s="67"/>
      <c r="CF3292" s="64"/>
      <c r="CG3292" s="5"/>
      <c r="CH3292" s="69"/>
      <c r="CI3292" s="6"/>
      <c r="CJ3292" s="5"/>
      <c r="CK3292" s="25"/>
      <c r="CL3292" s="5"/>
      <c r="DN3292" s="14"/>
      <c r="DO3292" s="14"/>
      <c r="DP3292" s="5"/>
      <c r="DQ3292" s="25"/>
      <c r="DR3292" s="25"/>
      <c r="DS3292" s="96"/>
      <c r="DT3292" s="83"/>
      <c r="DU3292" s="14"/>
      <c r="DX3292" s="83"/>
      <c r="DY3292" s="83"/>
      <c r="DZ3292" s="83"/>
      <c r="EA3292" s="83"/>
      <c r="EJ3292" s="54"/>
      <c r="EK3292" s="22"/>
      <c r="EL3292" s="24"/>
      <c r="EP3292" s="23"/>
      <c r="EQ3292" s="24"/>
      <c r="ER3292" s="22"/>
      <c r="ES3292" s="24"/>
      <c r="ET3292" s="24"/>
      <c r="EU3292" s="23"/>
      <c r="EV3292" s="26"/>
      <c r="EX3292" s="6"/>
      <c r="EY3292" s="24"/>
      <c r="EZ3292" s="109"/>
      <c r="FA3292" s="66"/>
      <c r="FB3292" s="5"/>
      <c r="FC3292" s="68"/>
      <c r="FD3292" s="67"/>
      <c r="FE3292" s="67"/>
      <c r="FF3292" s="64"/>
      <c r="FG3292" s="5"/>
      <c r="FH3292" s="69"/>
      <c r="FI3292" s="6"/>
      <c r="FJ3292" s="5"/>
      <c r="FK3292" s="25"/>
      <c r="FL3292" s="5"/>
    </row>
    <row r="3293" spans="40:168">
      <c r="AN3293" s="14"/>
      <c r="AO3293" s="14"/>
      <c r="AP3293" s="5"/>
      <c r="AQ3293" s="25"/>
      <c r="AR3293" s="25"/>
      <c r="AS3293" s="96"/>
      <c r="AT3293" s="83"/>
      <c r="AU3293" s="14"/>
      <c r="AX3293" s="83"/>
      <c r="AY3293" s="83"/>
      <c r="AZ3293" s="83"/>
      <c r="BA3293" s="83"/>
      <c r="BJ3293" s="54"/>
      <c r="BK3293" s="22"/>
      <c r="BL3293" s="24"/>
      <c r="BP3293" s="23"/>
      <c r="BQ3293" s="24"/>
      <c r="BR3293" s="22"/>
      <c r="BS3293" s="24"/>
      <c r="BT3293" s="24"/>
      <c r="BU3293" s="23"/>
      <c r="BV3293" s="26"/>
      <c r="BX3293" s="6"/>
      <c r="BY3293" s="24"/>
      <c r="BZ3293" s="109"/>
      <c r="CA3293" s="66"/>
      <c r="CB3293" s="5"/>
      <c r="CC3293" s="68"/>
      <c r="CD3293" s="67"/>
      <c r="CE3293" s="67"/>
      <c r="CF3293" s="64"/>
      <c r="CG3293" s="5"/>
      <c r="CH3293" s="69"/>
      <c r="CI3293" s="6"/>
      <c r="CJ3293" s="5"/>
      <c r="CK3293" s="25"/>
      <c r="CL3293" s="5"/>
      <c r="DN3293" s="14"/>
      <c r="DO3293" s="14"/>
      <c r="DP3293" s="5"/>
      <c r="DQ3293" s="25"/>
      <c r="DR3293" s="25"/>
      <c r="DS3293" s="96"/>
      <c r="DT3293" s="83"/>
      <c r="DU3293" s="14"/>
      <c r="DX3293" s="83"/>
      <c r="DY3293" s="83"/>
      <c r="DZ3293" s="83"/>
      <c r="EA3293" s="83"/>
      <c r="EJ3293" s="54"/>
      <c r="EK3293" s="22"/>
      <c r="EL3293" s="24"/>
      <c r="EP3293" s="23"/>
      <c r="EQ3293" s="24"/>
      <c r="ER3293" s="22"/>
      <c r="ES3293" s="24"/>
      <c r="ET3293" s="24"/>
      <c r="EU3293" s="23"/>
      <c r="EV3293" s="26"/>
      <c r="EX3293" s="6"/>
      <c r="EY3293" s="24"/>
      <c r="EZ3293" s="109"/>
      <c r="FA3293" s="66"/>
      <c r="FB3293" s="5"/>
      <c r="FC3293" s="68"/>
      <c r="FD3293" s="67"/>
      <c r="FE3293" s="67"/>
      <c r="FF3293" s="64"/>
      <c r="FG3293" s="5"/>
      <c r="FH3293" s="69"/>
      <c r="FI3293" s="6"/>
      <c r="FJ3293" s="5"/>
      <c r="FK3293" s="25"/>
      <c r="FL3293" s="5"/>
    </row>
    <row r="3294" spans="40:168">
      <c r="AN3294" s="14"/>
      <c r="AO3294" s="14"/>
      <c r="AP3294" s="5"/>
      <c r="AQ3294" s="25"/>
      <c r="AR3294" s="25"/>
      <c r="AS3294" s="96"/>
      <c r="AT3294" s="83"/>
      <c r="AU3294" s="14"/>
      <c r="AX3294" s="83"/>
      <c r="AY3294" s="83"/>
      <c r="AZ3294" s="83"/>
      <c r="BA3294" s="83"/>
      <c r="BJ3294" s="54"/>
      <c r="BK3294" s="22"/>
      <c r="BL3294" s="24"/>
      <c r="BP3294" s="23"/>
      <c r="BQ3294" s="24"/>
      <c r="BR3294" s="22"/>
      <c r="BS3294" s="24"/>
      <c r="BT3294" s="24"/>
      <c r="BU3294" s="23"/>
      <c r="BV3294" s="26"/>
      <c r="BX3294" s="6"/>
      <c r="BY3294" s="24"/>
      <c r="BZ3294" s="109"/>
      <c r="CA3294" s="66"/>
      <c r="CB3294" s="5"/>
      <c r="CC3294" s="68"/>
      <c r="CD3294" s="67"/>
      <c r="CE3294" s="67"/>
      <c r="CF3294" s="64"/>
      <c r="CG3294" s="5"/>
      <c r="CH3294" s="69"/>
      <c r="CI3294" s="6"/>
      <c r="CJ3294" s="5"/>
      <c r="CK3294" s="25"/>
      <c r="CL3294" s="5"/>
      <c r="DN3294" s="14"/>
      <c r="DO3294" s="14"/>
      <c r="DP3294" s="5"/>
      <c r="DQ3294" s="25"/>
      <c r="DR3294" s="25"/>
      <c r="DS3294" s="96"/>
      <c r="DT3294" s="83"/>
      <c r="DU3294" s="14"/>
      <c r="DX3294" s="83"/>
      <c r="DY3294" s="83"/>
      <c r="DZ3294" s="83"/>
      <c r="EA3294" s="83"/>
      <c r="EJ3294" s="54"/>
      <c r="EK3294" s="22"/>
      <c r="EL3294" s="24"/>
      <c r="EP3294" s="23"/>
      <c r="EQ3294" s="24"/>
      <c r="ER3294" s="22"/>
      <c r="ES3294" s="24"/>
      <c r="ET3294" s="24"/>
      <c r="EU3294" s="23"/>
      <c r="EV3294" s="26"/>
      <c r="EX3294" s="6"/>
      <c r="EY3294" s="24"/>
      <c r="EZ3294" s="109"/>
      <c r="FA3294" s="66"/>
      <c r="FB3294" s="5"/>
      <c r="FC3294" s="68"/>
      <c r="FD3294" s="67"/>
      <c r="FE3294" s="67"/>
      <c r="FF3294" s="64"/>
      <c r="FG3294" s="5"/>
      <c r="FH3294" s="69"/>
      <c r="FI3294" s="6"/>
      <c r="FJ3294" s="5"/>
      <c r="FK3294" s="25"/>
      <c r="FL3294" s="5"/>
    </row>
    <row r="3295" spans="40:168">
      <c r="AN3295" s="14"/>
      <c r="AO3295" s="14"/>
      <c r="AP3295" s="5"/>
      <c r="AQ3295" s="25"/>
      <c r="AR3295" s="25"/>
      <c r="AS3295" s="96"/>
      <c r="AT3295" s="83"/>
      <c r="AU3295" s="14"/>
      <c r="AX3295" s="83"/>
      <c r="AY3295" s="83"/>
      <c r="AZ3295" s="83"/>
      <c r="BA3295" s="83"/>
      <c r="BJ3295" s="54"/>
      <c r="BK3295" s="22"/>
      <c r="BL3295" s="24"/>
      <c r="BP3295" s="23"/>
      <c r="BQ3295" s="24"/>
      <c r="BR3295" s="22"/>
      <c r="BS3295" s="24"/>
      <c r="BT3295" s="24"/>
      <c r="BU3295" s="23"/>
      <c r="BV3295" s="26"/>
      <c r="BX3295" s="6"/>
      <c r="BY3295" s="24"/>
      <c r="BZ3295" s="109"/>
      <c r="CA3295" s="66"/>
      <c r="CB3295" s="5"/>
      <c r="CC3295" s="68"/>
      <c r="CD3295" s="67"/>
      <c r="CE3295" s="67"/>
      <c r="CF3295" s="64"/>
      <c r="CG3295" s="5"/>
      <c r="CH3295" s="69"/>
      <c r="CI3295" s="6"/>
      <c r="CJ3295" s="5"/>
      <c r="CK3295" s="25"/>
      <c r="CL3295" s="5"/>
      <c r="DN3295" s="14"/>
      <c r="DO3295" s="14"/>
      <c r="DP3295" s="5"/>
      <c r="DQ3295" s="25"/>
      <c r="DR3295" s="25"/>
      <c r="DS3295" s="96"/>
      <c r="DT3295" s="83"/>
      <c r="DU3295" s="14"/>
      <c r="DX3295" s="83"/>
      <c r="DY3295" s="83"/>
      <c r="DZ3295" s="83"/>
      <c r="EA3295" s="83"/>
      <c r="EJ3295" s="54"/>
      <c r="EK3295" s="22"/>
      <c r="EL3295" s="24"/>
      <c r="EP3295" s="23"/>
      <c r="EQ3295" s="24"/>
      <c r="ER3295" s="22"/>
      <c r="ES3295" s="24"/>
      <c r="ET3295" s="24"/>
      <c r="EU3295" s="23"/>
      <c r="EV3295" s="26"/>
      <c r="EX3295" s="6"/>
      <c r="EY3295" s="24"/>
      <c r="EZ3295" s="109"/>
      <c r="FA3295" s="66"/>
      <c r="FB3295" s="5"/>
      <c r="FC3295" s="68"/>
      <c r="FD3295" s="67"/>
      <c r="FE3295" s="67"/>
      <c r="FF3295" s="64"/>
      <c r="FG3295" s="5"/>
      <c r="FH3295" s="69"/>
      <c r="FI3295" s="6"/>
      <c r="FJ3295" s="5"/>
      <c r="FK3295" s="25"/>
      <c r="FL3295" s="5"/>
    </row>
    <row r="3296" spans="40:168">
      <c r="AN3296" s="14"/>
      <c r="AO3296" s="14"/>
      <c r="AP3296" s="5"/>
      <c r="AQ3296" s="25"/>
      <c r="AR3296" s="25"/>
      <c r="AS3296" s="96"/>
      <c r="AT3296" s="83"/>
      <c r="AU3296" s="14"/>
      <c r="AX3296" s="83"/>
      <c r="AY3296" s="83"/>
      <c r="AZ3296" s="83"/>
      <c r="BA3296" s="83"/>
      <c r="BJ3296" s="54"/>
      <c r="BK3296" s="22"/>
      <c r="BL3296" s="24"/>
      <c r="BP3296" s="23"/>
      <c r="BQ3296" s="24"/>
      <c r="BR3296" s="22"/>
      <c r="BS3296" s="24"/>
      <c r="BT3296" s="24"/>
      <c r="BU3296" s="23"/>
      <c r="BV3296" s="26"/>
      <c r="BX3296" s="6"/>
      <c r="BY3296" s="24"/>
      <c r="BZ3296" s="109"/>
      <c r="CA3296" s="66"/>
      <c r="CB3296" s="5"/>
      <c r="CC3296" s="68"/>
      <c r="CD3296" s="67"/>
      <c r="CE3296" s="67"/>
      <c r="CF3296" s="64"/>
      <c r="CG3296" s="5"/>
      <c r="CH3296" s="69"/>
      <c r="CI3296" s="6"/>
      <c r="CJ3296" s="5"/>
      <c r="CK3296" s="25"/>
      <c r="CL3296" s="5"/>
      <c r="DN3296" s="14"/>
      <c r="DO3296" s="14"/>
      <c r="DP3296" s="5"/>
      <c r="DQ3296" s="25"/>
      <c r="DR3296" s="25"/>
      <c r="DS3296" s="96"/>
      <c r="DT3296" s="83"/>
      <c r="DU3296" s="14"/>
      <c r="DX3296" s="83"/>
      <c r="DY3296" s="83"/>
      <c r="DZ3296" s="83"/>
      <c r="EA3296" s="83"/>
      <c r="EJ3296" s="54"/>
      <c r="EK3296" s="22"/>
      <c r="EL3296" s="24"/>
      <c r="EP3296" s="23"/>
      <c r="EQ3296" s="24"/>
      <c r="ER3296" s="22"/>
      <c r="ES3296" s="24"/>
      <c r="ET3296" s="24"/>
      <c r="EU3296" s="23"/>
      <c r="EV3296" s="26"/>
      <c r="EX3296" s="6"/>
      <c r="EY3296" s="24"/>
      <c r="EZ3296" s="109"/>
      <c r="FA3296" s="66"/>
      <c r="FB3296" s="5"/>
      <c r="FC3296" s="68"/>
      <c r="FD3296" s="67"/>
      <c r="FE3296" s="67"/>
      <c r="FF3296" s="64"/>
      <c r="FG3296" s="5"/>
      <c r="FH3296" s="69"/>
      <c r="FI3296" s="6"/>
      <c r="FJ3296" s="5"/>
      <c r="FK3296" s="25"/>
      <c r="FL3296" s="5"/>
    </row>
    <row r="3297" spans="40:168">
      <c r="AN3297" s="14"/>
      <c r="AO3297" s="14"/>
      <c r="AP3297" s="5"/>
      <c r="AQ3297" s="25"/>
      <c r="AR3297" s="25"/>
      <c r="AS3297" s="96"/>
      <c r="AT3297" s="83"/>
      <c r="AU3297" s="14"/>
      <c r="AX3297" s="83"/>
      <c r="AY3297" s="83"/>
      <c r="AZ3297" s="83"/>
      <c r="BA3297" s="83"/>
      <c r="BJ3297" s="54"/>
      <c r="BK3297" s="22"/>
      <c r="BL3297" s="24"/>
      <c r="BP3297" s="23"/>
      <c r="BQ3297" s="24"/>
      <c r="BR3297" s="22"/>
      <c r="BS3297" s="24"/>
      <c r="BT3297" s="24"/>
      <c r="BU3297" s="23"/>
      <c r="BV3297" s="26"/>
      <c r="BX3297" s="6"/>
      <c r="BY3297" s="24"/>
      <c r="BZ3297" s="109"/>
      <c r="CA3297" s="66"/>
      <c r="CB3297" s="5"/>
      <c r="CC3297" s="68"/>
      <c r="CD3297" s="67"/>
      <c r="CE3297" s="67"/>
      <c r="CF3297" s="64"/>
      <c r="CG3297" s="5"/>
      <c r="CH3297" s="69"/>
      <c r="CI3297" s="6"/>
      <c r="CJ3297" s="5"/>
      <c r="CK3297" s="25"/>
      <c r="CL3297" s="5"/>
      <c r="DN3297" s="14"/>
      <c r="DO3297" s="14"/>
      <c r="DP3297" s="5"/>
      <c r="DQ3297" s="25"/>
      <c r="DR3297" s="25"/>
      <c r="DS3297" s="96"/>
      <c r="DT3297" s="83"/>
      <c r="DU3297" s="14"/>
      <c r="DX3297" s="83"/>
      <c r="DY3297" s="83"/>
      <c r="DZ3297" s="83"/>
      <c r="EA3297" s="83"/>
      <c r="EJ3297" s="54"/>
      <c r="EK3297" s="22"/>
      <c r="EL3297" s="24"/>
      <c r="EP3297" s="23"/>
      <c r="EQ3297" s="24"/>
      <c r="ER3297" s="22"/>
      <c r="ES3297" s="24"/>
      <c r="ET3297" s="24"/>
      <c r="EU3297" s="23"/>
      <c r="EV3297" s="26"/>
      <c r="EX3297" s="6"/>
      <c r="EY3297" s="24"/>
      <c r="EZ3297" s="109"/>
      <c r="FA3297" s="66"/>
      <c r="FB3297" s="5"/>
      <c r="FC3297" s="68"/>
      <c r="FD3297" s="67"/>
      <c r="FE3297" s="67"/>
      <c r="FF3297" s="64"/>
      <c r="FG3297" s="5"/>
      <c r="FH3297" s="69"/>
      <c r="FI3297" s="6"/>
      <c r="FJ3297" s="5"/>
      <c r="FK3297" s="25"/>
      <c r="FL3297" s="5"/>
    </row>
    <row r="3298" spans="40:168">
      <c r="AN3298" s="14"/>
      <c r="AO3298" s="14"/>
      <c r="AP3298" s="5"/>
      <c r="AQ3298" s="25"/>
      <c r="AR3298" s="25"/>
      <c r="AS3298" s="96"/>
      <c r="AT3298" s="83"/>
      <c r="AU3298" s="14"/>
      <c r="AX3298" s="83"/>
      <c r="AY3298" s="83"/>
      <c r="AZ3298" s="83"/>
      <c r="BA3298" s="83"/>
      <c r="BJ3298" s="54"/>
      <c r="BK3298" s="22"/>
      <c r="BL3298" s="24"/>
      <c r="BP3298" s="23"/>
      <c r="BQ3298" s="24"/>
      <c r="BR3298" s="22"/>
      <c r="BS3298" s="24"/>
      <c r="BT3298" s="24"/>
      <c r="BU3298" s="23"/>
      <c r="BV3298" s="26"/>
      <c r="BX3298" s="6"/>
      <c r="BY3298" s="24"/>
      <c r="BZ3298" s="109"/>
      <c r="CA3298" s="66"/>
      <c r="CB3298" s="5"/>
      <c r="CC3298" s="68"/>
      <c r="CD3298" s="67"/>
      <c r="CE3298" s="67"/>
      <c r="CF3298" s="64"/>
      <c r="CG3298" s="5"/>
      <c r="CH3298" s="69"/>
      <c r="CI3298" s="6"/>
      <c r="CJ3298" s="5"/>
      <c r="CK3298" s="25"/>
      <c r="CL3298" s="5"/>
      <c r="DN3298" s="14"/>
      <c r="DO3298" s="14"/>
      <c r="DP3298" s="5"/>
      <c r="DQ3298" s="25"/>
      <c r="DR3298" s="25"/>
      <c r="DS3298" s="96"/>
      <c r="DT3298" s="83"/>
      <c r="DU3298" s="14"/>
      <c r="DX3298" s="83"/>
      <c r="DY3298" s="83"/>
      <c r="DZ3298" s="83"/>
      <c r="EA3298" s="83"/>
      <c r="EJ3298" s="54"/>
      <c r="EK3298" s="22"/>
      <c r="EL3298" s="24"/>
      <c r="EP3298" s="23"/>
      <c r="EQ3298" s="24"/>
      <c r="ER3298" s="22"/>
      <c r="ES3298" s="24"/>
      <c r="ET3298" s="24"/>
      <c r="EU3298" s="23"/>
      <c r="EV3298" s="26"/>
      <c r="EX3298" s="6"/>
      <c r="EY3298" s="24"/>
      <c r="EZ3298" s="109"/>
      <c r="FA3298" s="66"/>
      <c r="FB3298" s="5"/>
      <c r="FC3298" s="68"/>
      <c r="FD3298" s="67"/>
      <c r="FE3298" s="67"/>
      <c r="FF3298" s="64"/>
      <c r="FG3298" s="5"/>
      <c r="FH3298" s="69"/>
      <c r="FI3298" s="6"/>
      <c r="FJ3298" s="5"/>
      <c r="FK3298" s="25"/>
      <c r="FL3298" s="5"/>
    </row>
    <row r="3299" spans="40:168">
      <c r="AN3299" s="14"/>
      <c r="AO3299" s="14"/>
      <c r="AP3299" s="5"/>
      <c r="AQ3299" s="25"/>
      <c r="AR3299" s="25"/>
      <c r="AS3299" s="96"/>
      <c r="AT3299" s="83"/>
      <c r="AU3299" s="14"/>
      <c r="AX3299" s="83"/>
      <c r="AY3299" s="83"/>
      <c r="AZ3299" s="83"/>
      <c r="BA3299" s="83"/>
      <c r="BJ3299" s="54"/>
      <c r="BK3299" s="22"/>
      <c r="BL3299" s="24"/>
      <c r="BP3299" s="23"/>
      <c r="BQ3299" s="24"/>
      <c r="BR3299" s="22"/>
      <c r="BS3299" s="24"/>
      <c r="BT3299" s="24"/>
      <c r="BU3299" s="23"/>
      <c r="BV3299" s="26"/>
      <c r="BX3299" s="6"/>
      <c r="BY3299" s="24"/>
      <c r="BZ3299" s="109"/>
      <c r="CA3299" s="66"/>
      <c r="CB3299" s="5"/>
      <c r="CC3299" s="68"/>
      <c r="CD3299" s="67"/>
      <c r="CE3299" s="67"/>
      <c r="CF3299" s="64"/>
      <c r="CG3299" s="5"/>
      <c r="CH3299" s="69"/>
      <c r="CI3299" s="6"/>
      <c r="CJ3299" s="5"/>
      <c r="CK3299" s="25"/>
      <c r="CL3299" s="5"/>
      <c r="DN3299" s="14"/>
      <c r="DO3299" s="14"/>
      <c r="DP3299" s="5"/>
      <c r="DQ3299" s="25"/>
      <c r="DR3299" s="25"/>
      <c r="DS3299" s="96"/>
      <c r="DT3299" s="83"/>
      <c r="DU3299" s="14"/>
      <c r="DX3299" s="83"/>
      <c r="DY3299" s="83"/>
      <c r="DZ3299" s="83"/>
      <c r="EA3299" s="83"/>
      <c r="EJ3299" s="54"/>
      <c r="EK3299" s="22"/>
      <c r="EL3299" s="24"/>
      <c r="EP3299" s="23"/>
      <c r="EQ3299" s="24"/>
      <c r="ER3299" s="22"/>
      <c r="ES3299" s="24"/>
      <c r="ET3299" s="24"/>
      <c r="EU3299" s="23"/>
      <c r="EV3299" s="26"/>
      <c r="EX3299" s="6"/>
      <c r="EY3299" s="24"/>
      <c r="EZ3299" s="109"/>
      <c r="FA3299" s="66"/>
      <c r="FB3299" s="5"/>
      <c r="FC3299" s="68"/>
      <c r="FD3299" s="67"/>
      <c r="FE3299" s="67"/>
      <c r="FF3299" s="64"/>
      <c r="FG3299" s="5"/>
      <c r="FH3299" s="69"/>
      <c r="FI3299" s="6"/>
      <c r="FJ3299" s="5"/>
      <c r="FK3299" s="25"/>
      <c r="FL3299" s="5"/>
    </row>
    <row r="3300" spans="40:168">
      <c r="AN3300" s="14"/>
      <c r="AO3300" s="14"/>
      <c r="AP3300" s="5"/>
      <c r="AQ3300" s="25"/>
      <c r="AR3300" s="25"/>
      <c r="AS3300" s="96"/>
      <c r="AT3300" s="83"/>
      <c r="AU3300" s="14"/>
      <c r="AX3300" s="83"/>
      <c r="AY3300" s="83"/>
      <c r="AZ3300" s="83"/>
      <c r="BA3300" s="83"/>
      <c r="BJ3300" s="54"/>
      <c r="BK3300" s="22"/>
      <c r="BL3300" s="24"/>
      <c r="BP3300" s="23"/>
      <c r="BQ3300" s="24"/>
      <c r="BR3300" s="22"/>
      <c r="BS3300" s="24"/>
      <c r="BT3300" s="24"/>
      <c r="BU3300" s="23"/>
      <c r="BV3300" s="26"/>
      <c r="BX3300" s="6"/>
      <c r="BY3300" s="24"/>
      <c r="BZ3300" s="109"/>
      <c r="CA3300" s="66"/>
      <c r="CB3300" s="5"/>
      <c r="CC3300" s="68"/>
      <c r="CD3300" s="67"/>
      <c r="CE3300" s="67"/>
      <c r="CF3300" s="64"/>
      <c r="CG3300" s="5"/>
      <c r="CH3300" s="69"/>
      <c r="CI3300" s="6"/>
      <c r="CJ3300" s="5"/>
      <c r="CK3300" s="25"/>
      <c r="CL3300" s="5"/>
      <c r="DN3300" s="14"/>
      <c r="DO3300" s="14"/>
      <c r="DP3300" s="5"/>
      <c r="DQ3300" s="25"/>
      <c r="DR3300" s="25"/>
      <c r="DS3300" s="96"/>
      <c r="DT3300" s="83"/>
      <c r="DU3300" s="14"/>
      <c r="DX3300" s="83"/>
      <c r="DY3300" s="83"/>
      <c r="DZ3300" s="83"/>
      <c r="EA3300" s="83"/>
      <c r="EJ3300" s="54"/>
      <c r="EK3300" s="22"/>
      <c r="EL3300" s="24"/>
      <c r="EP3300" s="23"/>
      <c r="EQ3300" s="24"/>
      <c r="ER3300" s="22"/>
      <c r="ES3300" s="24"/>
      <c r="ET3300" s="24"/>
      <c r="EU3300" s="23"/>
      <c r="EV3300" s="26"/>
      <c r="EX3300" s="6"/>
      <c r="EY3300" s="24"/>
      <c r="EZ3300" s="109"/>
      <c r="FA3300" s="66"/>
      <c r="FB3300" s="5"/>
      <c r="FC3300" s="68"/>
      <c r="FD3300" s="67"/>
      <c r="FE3300" s="67"/>
      <c r="FF3300" s="64"/>
      <c r="FG3300" s="5"/>
      <c r="FH3300" s="69"/>
      <c r="FI3300" s="6"/>
      <c r="FJ3300" s="5"/>
      <c r="FK3300" s="25"/>
      <c r="FL3300" s="5"/>
    </row>
    <row r="3301" spans="40:168">
      <c r="AN3301" s="14"/>
      <c r="AO3301" s="14"/>
      <c r="AP3301" s="5"/>
      <c r="AQ3301" s="25"/>
      <c r="AR3301" s="25"/>
      <c r="AS3301" s="96"/>
      <c r="AT3301" s="83"/>
      <c r="AU3301" s="14"/>
      <c r="AX3301" s="83"/>
      <c r="AY3301" s="83"/>
      <c r="AZ3301" s="83"/>
      <c r="BA3301" s="83"/>
      <c r="BJ3301" s="54"/>
      <c r="BK3301" s="22"/>
      <c r="BL3301" s="24"/>
      <c r="BP3301" s="23"/>
      <c r="BQ3301" s="24"/>
      <c r="BR3301" s="22"/>
      <c r="BS3301" s="24"/>
      <c r="BT3301" s="24"/>
      <c r="BU3301" s="23"/>
      <c r="BV3301" s="26"/>
      <c r="BX3301" s="6"/>
      <c r="BY3301" s="24"/>
      <c r="BZ3301" s="109"/>
      <c r="CA3301" s="66"/>
      <c r="CB3301" s="5"/>
      <c r="CC3301" s="68"/>
      <c r="CD3301" s="67"/>
      <c r="CE3301" s="67"/>
      <c r="CF3301" s="64"/>
      <c r="CG3301" s="5"/>
      <c r="CH3301" s="69"/>
      <c r="CI3301" s="6"/>
      <c r="CJ3301" s="5"/>
      <c r="CK3301" s="25"/>
      <c r="CL3301" s="5"/>
      <c r="DN3301" s="14"/>
      <c r="DO3301" s="14"/>
      <c r="DP3301" s="5"/>
      <c r="DQ3301" s="25"/>
      <c r="DR3301" s="25"/>
      <c r="DS3301" s="96"/>
      <c r="DT3301" s="83"/>
      <c r="DU3301" s="14"/>
      <c r="DX3301" s="83"/>
      <c r="DY3301" s="83"/>
      <c r="DZ3301" s="83"/>
      <c r="EA3301" s="83"/>
      <c r="EJ3301" s="54"/>
      <c r="EK3301" s="22"/>
      <c r="EL3301" s="24"/>
      <c r="EP3301" s="23"/>
      <c r="EQ3301" s="24"/>
      <c r="ER3301" s="22"/>
      <c r="ES3301" s="24"/>
      <c r="ET3301" s="24"/>
      <c r="EU3301" s="23"/>
      <c r="EV3301" s="26"/>
      <c r="EX3301" s="6"/>
      <c r="EY3301" s="24"/>
      <c r="EZ3301" s="109"/>
      <c r="FA3301" s="66"/>
      <c r="FB3301" s="5"/>
      <c r="FC3301" s="68"/>
      <c r="FD3301" s="67"/>
      <c r="FE3301" s="67"/>
      <c r="FF3301" s="64"/>
      <c r="FG3301" s="5"/>
      <c r="FH3301" s="69"/>
      <c r="FI3301" s="6"/>
      <c r="FJ3301" s="5"/>
      <c r="FK3301" s="25"/>
      <c r="FL3301" s="5"/>
    </row>
    <row r="3302" spans="40:168">
      <c r="AN3302" s="14"/>
      <c r="AO3302" s="14"/>
      <c r="AP3302" s="5"/>
      <c r="AQ3302" s="25"/>
      <c r="AR3302" s="25"/>
      <c r="AS3302" s="96"/>
      <c r="AT3302" s="83"/>
      <c r="AU3302" s="14"/>
      <c r="AX3302" s="83"/>
      <c r="AY3302" s="83"/>
      <c r="AZ3302" s="83"/>
      <c r="BA3302" s="83"/>
      <c r="BJ3302" s="54"/>
      <c r="BK3302" s="22"/>
      <c r="BL3302" s="24"/>
      <c r="BP3302" s="23"/>
      <c r="BQ3302" s="24"/>
      <c r="BR3302" s="22"/>
      <c r="BS3302" s="24"/>
      <c r="BT3302" s="24"/>
      <c r="BU3302" s="23"/>
      <c r="BV3302" s="26"/>
      <c r="BX3302" s="6"/>
      <c r="BY3302" s="24"/>
      <c r="BZ3302" s="109"/>
      <c r="CA3302" s="66"/>
      <c r="CB3302" s="5"/>
      <c r="CC3302" s="68"/>
      <c r="CD3302" s="67"/>
      <c r="CE3302" s="67"/>
      <c r="CF3302" s="64"/>
      <c r="CG3302" s="5"/>
      <c r="CH3302" s="69"/>
      <c r="CI3302" s="6"/>
      <c r="CJ3302" s="5"/>
      <c r="CK3302" s="25"/>
      <c r="CL3302" s="5"/>
      <c r="DN3302" s="14"/>
      <c r="DO3302" s="14"/>
      <c r="DP3302" s="5"/>
      <c r="DQ3302" s="25"/>
      <c r="DR3302" s="25"/>
      <c r="DS3302" s="96"/>
      <c r="DT3302" s="83"/>
      <c r="DU3302" s="14"/>
      <c r="DX3302" s="83"/>
      <c r="DY3302" s="83"/>
      <c r="DZ3302" s="83"/>
      <c r="EA3302" s="83"/>
      <c r="EJ3302" s="54"/>
      <c r="EK3302" s="22"/>
      <c r="EL3302" s="24"/>
      <c r="EP3302" s="23"/>
      <c r="EQ3302" s="24"/>
      <c r="ER3302" s="22"/>
      <c r="ES3302" s="24"/>
      <c r="ET3302" s="24"/>
      <c r="EU3302" s="23"/>
      <c r="EV3302" s="26"/>
      <c r="EX3302" s="6"/>
      <c r="EY3302" s="24"/>
      <c r="EZ3302" s="109"/>
      <c r="FA3302" s="66"/>
      <c r="FB3302" s="5"/>
      <c r="FC3302" s="68"/>
      <c r="FD3302" s="67"/>
      <c r="FE3302" s="67"/>
      <c r="FF3302" s="64"/>
      <c r="FG3302" s="5"/>
      <c r="FH3302" s="69"/>
      <c r="FI3302" s="6"/>
      <c r="FJ3302" s="5"/>
      <c r="FK3302" s="25"/>
      <c r="FL3302" s="5"/>
    </row>
    <row r="3303" spans="40:168">
      <c r="AN3303" s="14"/>
      <c r="AO3303" s="14"/>
      <c r="AP3303" s="5"/>
      <c r="AQ3303" s="25"/>
      <c r="AR3303" s="25"/>
      <c r="AS3303" s="96"/>
      <c r="AT3303" s="83"/>
      <c r="AU3303" s="14"/>
      <c r="AX3303" s="83"/>
      <c r="AY3303" s="83"/>
      <c r="AZ3303" s="83"/>
      <c r="BA3303" s="83"/>
      <c r="BJ3303" s="54"/>
      <c r="BK3303" s="22"/>
      <c r="BL3303" s="24"/>
      <c r="BP3303" s="23"/>
      <c r="BQ3303" s="24"/>
      <c r="BR3303" s="22"/>
      <c r="BS3303" s="24"/>
      <c r="BT3303" s="24"/>
      <c r="BU3303" s="23"/>
      <c r="BV3303" s="26"/>
      <c r="BX3303" s="6"/>
      <c r="BY3303" s="24"/>
      <c r="BZ3303" s="109"/>
      <c r="CA3303" s="66"/>
      <c r="CB3303" s="5"/>
      <c r="CC3303" s="68"/>
      <c r="CD3303" s="67"/>
      <c r="CE3303" s="67"/>
      <c r="CF3303" s="64"/>
      <c r="CG3303" s="5"/>
      <c r="CH3303" s="69"/>
      <c r="CI3303" s="6"/>
      <c r="CJ3303" s="5"/>
      <c r="CK3303" s="25"/>
      <c r="CL3303" s="5"/>
      <c r="DN3303" s="14"/>
      <c r="DO3303" s="14"/>
      <c r="DP3303" s="5"/>
      <c r="DQ3303" s="25"/>
      <c r="DR3303" s="25"/>
      <c r="DS3303" s="96"/>
      <c r="DT3303" s="83"/>
      <c r="DU3303" s="14"/>
      <c r="DX3303" s="83"/>
      <c r="DY3303" s="83"/>
      <c r="DZ3303" s="83"/>
      <c r="EA3303" s="83"/>
      <c r="EJ3303" s="54"/>
      <c r="EK3303" s="22"/>
      <c r="EL3303" s="24"/>
      <c r="EP3303" s="23"/>
      <c r="EQ3303" s="24"/>
      <c r="ER3303" s="22"/>
      <c r="ES3303" s="24"/>
      <c r="ET3303" s="24"/>
      <c r="EU3303" s="23"/>
      <c r="EV3303" s="26"/>
      <c r="EX3303" s="6"/>
      <c r="EY3303" s="24"/>
      <c r="EZ3303" s="109"/>
      <c r="FA3303" s="66"/>
      <c r="FB3303" s="5"/>
      <c r="FC3303" s="68"/>
      <c r="FD3303" s="67"/>
      <c r="FE3303" s="67"/>
      <c r="FF3303" s="64"/>
      <c r="FG3303" s="5"/>
      <c r="FH3303" s="69"/>
      <c r="FI3303" s="6"/>
      <c r="FJ3303" s="5"/>
      <c r="FK3303" s="25"/>
      <c r="FL3303" s="5"/>
    </row>
    <row r="3304" spans="40:168">
      <c r="AN3304" s="14"/>
      <c r="AO3304" s="14"/>
      <c r="AP3304" s="5"/>
      <c r="AQ3304" s="25"/>
      <c r="AR3304" s="25"/>
      <c r="AS3304" s="96"/>
      <c r="AT3304" s="83"/>
      <c r="AU3304" s="14"/>
      <c r="AX3304" s="83"/>
      <c r="AY3304" s="83"/>
      <c r="AZ3304" s="83"/>
      <c r="BA3304" s="83"/>
      <c r="BJ3304" s="54"/>
      <c r="BK3304" s="22"/>
      <c r="BL3304" s="24"/>
      <c r="BP3304" s="23"/>
      <c r="BQ3304" s="24"/>
      <c r="BR3304" s="22"/>
      <c r="BS3304" s="24"/>
      <c r="BT3304" s="24"/>
      <c r="BU3304" s="23"/>
      <c r="BV3304" s="26"/>
      <c r="BX3304" s="6"/>
      <c r="BY3304" s="24"/>
      <c r="BZ3304" s="109"/>
      <c r="CA3304" s="66"/>
      <c r="CB3304" s="5"/>
      <c r="CC3304" s="68"/>
      <c r="CD3304" s="67"/>
      <c r="CE3304" s="67"/>
      <c r="CF3304" s="64"/>
      <c r="CG3304" s="5"/>
      <c r="CH3304" s="69"/>
      <c r="CI3304" s="6"/>
      <c r="CJ3304" s="5"/>
      <c r="CK3304" s="25"/>
      <c r="CL3304" s="5"/>
      <c r="DN3304" s="14"/>
      <c r="DO3304" s="14"/>
      <c r="DP3304" s="5"/>
      <c r="DQ3304" s="25"/>
      <c r="DR3304" s="25"/>
      <c r="DS3304" s="96"/>
      <c r="DT3304" s="83"/>
      <c r="DU3304" s="14"/>
      <c r="DX3304" s="83"/>
      <c r="DY3304" s="83"/>
      <c r="DZ3304" s="83"/>
      <c r="EA3304" s="83"/>
      <c r="EJ3304" s="54"/>
      <c r="EK3304" s="22"/>
      <c r="EL3304" s="24"/>
      <c r="EP3304" s="23"/>
      <c r="EQ3304" s="24"/>
      <c r="ER3304" s="22"/>
      <c r="ES3304" s="24"/>
      <c r="ET3304" s="24"/>
      <c r="EU3304" s="23"/>
      <c r="EV3304" s="26"/>
      <c r="EX3304" s="6"/>
      <c r="EY3304" s="24"/>
      <c r="EZ3304" s="109"/>
      <c r="FA3304" s="66"/>
      <c r="FB3304" s="5"/>
      <c r="FC3304" s="68"/>
      <c r="FD3304" s="67"/>
      <c r="FE3304" s="67"/>
      <c r="FF3304" s="64"/>
      <c r="FG3304" s="5"/>
      <c r="FH3304" s="69"/>
      <c r="FI3304" s="6"/>
      <c r="FJ3304" s="5"/>
      <c r="FK3304" s="25"/>
      <c r="FL3304" s="5"/>
    </row>
    <row r="3305" spans="40:168">
      <c r="AN3305" s="14"/>
      <c r="AO3305" s="14"/>
      <c r="AP3305" s="5"/>
      <c r="AQ3305" s="25"/>
      <c r="AR3305" s="25"/>
      <c r="AS3305" s="96"/>
      <c r="AT3305" s="83"/>
      <c r="AU3305" s="14"/>
      <c r="AX3305" s="83"/>
      <c r="AY3305" s="83"/>
      <c r="AZ3305" s="83"/>
      <c r="BA3305" s="83"/>
      <c r="BJ3305" s="54"/>
      <c r="BK3305" s="22"/>
      <c r="BL3305" s="24"/>
      <c r="BP3305" s="23"/>
      <c r="BQ3305" s="24"/>
      <c r="BR3305" s="22"/>
      <c r="BS3305" s="24"/>
      <c r="BT3305" s="24"/>
      <c r="BU3305" s="23"/>
      <c r="BV3305" s="26"/>
      <c r="BX3305" s="6"/>
      <c r="BY3305" s="24"/>
      <c r="BZ3305" s="109"/>
      <c r="CA3305" s="66"/>
      <c r="CB3305" s="5"/>
      <c r="CC3305" s="68"/>
      <c r="CD3305" s="67"/>
      <c r="CE3305" s="67"/>
      <c r="CF3305" s="64"/>
      <c r="CG3305" s="5"/>
      <c r="CH3305" s="69"/>
      <c r="CI3305" s="6"/>
      <c r="CJ3305" s="5"/>
      <c r="CK3305" s="25"/>
      <c r="CL3305" s="5"/>
      <c r="DN3305" s="14"/>
      <c r="DO3305" s="14"/>
      <c r="DP3305" s="5"/>
      <c r="DQ3305" s="25"/>
      <c r="DR3305" s="25"/>
      <c r="DS3305" s="96"/>
      <c r="DT3305" s="83"/>
      <c r="DU3305" s="14"/>
      <c r="DX3305" s="83"/>
      <c r="DY3305" s="83"/>
      <c r="DZ3305" s="83"/>
      <c r="EA3305" s="83"/>
      <c r="EJ3305" s="54"/>
      <c r="EK3305" s="22"/>
      <c r="EL3305" s="24"/>
      <c r="EP3305" s="23"/>
      <c r="EQ3305" s="24"/>
      <c r="ER3305" s="22"/>
      <c r="ES3305" s="24"/>
      <c r="ET3305" s="24"/>
      <c r="EU3305" s="23"/>
      <c r="EV3305" s="26"/>
      <c r="EX3305" s="6"/>
      <c r="EY3305" s="24"/>
      <c r="EZ3305" s="109"/>
      <c r="FA3305" s="66"/>
      <c r="FB3305" s="5"/>
      <c r="FC3305" s="68"/>
      <c r="FD3305" s="67"/>
      <c r="FE3305" s="67"/>
      <c r="FF3305" s="64"/>
      <c r="FG3305" s="5"/>
      <c r="FH3305" s="69"/>
      <c r="FI3305" s="6"/>
      <c r="FJ3305" s="5"/>
      <c r="FK3305" s="25"/>
      <c r="FL3305" s="5"/>
    </row>
    <row r="3306" spans="40:168">
      <c r="AN3306" s="14"/>
      <c r="AO3306" s="14"/>
      <c r="AP3306" s="5"/>
      <c r="AQ3306" s="25"/>
      <c r="AR3306" s="25"/>
      <c r="AS3306" s="96"/>
      <c r="AT3306" s="83"/>
      <c r="AU3306" s="14"/>
      <c r="AX3306" s="83"/>
      <c r="AY3306" s="83"/>
      <c r="AZ3306" s="83"/>
      <c r="BA3306" s="83"/>
      <c r="BJ3306" s="54"/>
      <c r="BK3306" s="22"/>
      <c r="BL3306" s="24"/>
      <c r="BP3306" s="23"/>
      <c r="BQ3306" s="24"/>
      <c r="BR3306" s="22"/>
      <c r="BS3306" s="24"/>
      <c r="BT3306" s="24"/>
      <c r="BU3306" s="23"/>
      <c r="BV3306" s="26"/>
      <c r="BX3306" s="6"/>
      <c r="BY3306" s="24"/>
      <c r="BZ3306" s="109"/>
      <c r="CA3306" s="66"/>
      <c r="CB3306" s="5"/>
      <c r="CC3306" s="68"/>
      <c r="CD3306" s="67"/>
      <c r="CE3306" s="67"/>
      <c r="CF3306" s="64"/>
      <c r="CG3306" s="5"/>
      <c r="CH3306" s="69"/>
      <c r="CI3306" s="6"/>
      <c r="CJ3306" s="5"/>
      <c r="CK3306" s="25"/>
      <c r="CL3306" s="5"/>
      <c r="DN3306" s="14"/>
      <c r="DO3306" s="14"/>
      <c r="DP3306" s="5"/>
      <c r="DQ3306" s="25"/>
      <c r="DR3306" s="25"/>
      <c r="DS3306" s="96"/>
      <c r="DT3306" s="83"/>
      <c r="DU3306" s="14"/>
      <c r="DX3306" s="83"/>
      <c r="DY3306" s="83"/>
      <c r="DZ3306" s="83"/>
      <c r="EA3306" s="83"/>
      <c r="EJ3306" s="54"/>
      <c r="EK3306" s="22"/>
      <c r="EL3306" s="24"/>
      <c r="EP3306" s="23"/>
      <c r="EQ3306" s="24"/>
      <c r="ER3306" s="22"/>
      <c r="ES3306" s="24"/>
      <c r="ET3306" s="24"/>
      <c r="EU3306" s="23"/>
      <c r="EV3306" s="26"/>
      <c r="EX3306" s="6"/>
      <c r="EY3306" s="24"/>
      <c r="EZ3306" s="109"/>
      <c r="FA3306" s="66"/>
      <c r="FB3306" s="5"/>
      <c r="FC3306" s="68"/>
      <c r="FD3306" s="67"/>
      <c r="FE3306" s="67"/>
      <c r="FF3306" s="64"/>
      <c r="FG3306" s="5"/>
      <c r="FH3306" s="69"/>
      <c r="FI3306" s="6"/>
      <c r="FJ3306" s="5"/>
      <c r="FK3306" s="25"/>
      <c r="FL3306" s="5"/>
    </row>
    <row r="3307" spans="40:168">
      <c r="AN3307" s="14"/>
      <c r="AO3307" s="14"/>
      <c r="AP3307" s="5"/>
      <c r="AQ3307" s="25"/>
      <c r="AR3307" s="25"/>
      <c r="AS3307" s="96"/>
      <c r="AT3307" s="83"/>
      <c r="AU3307" s="14"/>
      <c r="AX3307" s="83"/>
      <c r="AY3307" s="83"/>
      <c r="AZ3307" s="83"/>
      <c r="BA3307" s="83"/>
      <c r="BJ3307" s="54"/>
      <c r="BK3307" s="22"/>
      <c r="BL3307" s="24"/>
      <c r="BP3307" s="23"/>
      <c r="BQ3307" s="24"/>
      <c r="BR3307" s="22"/>
      <c r="BS3307" s="24"/>
      <c r="BT3307" s="24"/>
      <c r="BU3307" s="23"/>
      <c r="BV3307" s="26"/>
      <c r="BX3307" s="6"/>
      <c r="BY3307" s="24"/>
      <c r="BZ3307" s="109"/>
      <c r="CA3307" s="66"/>
      <c r="CB3307" s="5"/>
      <c r="CC3307" s="68"/>
      <c r="CD3307" s="67"/>
      <c r="CE3307" s="67"/>
      <c r="CF3307" s="64"/>
      <c r="CG3307" s="5"/>
      <c r="CH3307" s="69"/>
      <c r="CI3307" s="6"/>
      <c r="CJ3307" s="5"/>
      <c r="CK3307" s="25"/>
      <c r="CL3307" s="5"/>
      <c r="DN3307" s="14"/>
      <c r="DO3307" s="14"/>
      <c r="DP3307" s="5"/>
      <c r="DQ3307" s="25"/>
      <c r="DR3307" s="25"/>
      <c r="DS3307" s="96"/>
      <c r="DT3307" s="83"/>
      <c r="DU3307" s="14"/>
      <c r="DX3307" s="83"/>
      <c r="DY3307" s="83"/>
      <c r="DZ3307" s="83"/>
      <c r="EA3307" s="83"/>
      <c r="EJ3307" s="54"/>
      <c r="EK3307" s="22"/>
      <c r="EL3307" s="24"/>
      <c r="EP3307" s="23"/>
      <c r="EQ3307" s="24"/>
      <c r="ER3307" s="22"/>
      <c r="ES3307" s="24"/>
      <c r="ET3307" s="24"/>
      <c r="EU3307" s="23"/>
      <c r="EV3307" s="26"/>
      <c r="EX3307" s="6"/>
      <c r="EY3307" s="24"/>
      <c r="EZ3307" s="109"/>
      <c r="FA3307" s="66"/>
      <c r="FB3307" s="5"/>
      <c r="FC3307" s="68"/>
      <c r="FD3307" s="67"/>
      <c r="FE3307" s="67"/>
      <c r="FF3307" s="64"/>
      <c r="FG3307" s="5"/>
      <c r="FH3307" s="69"/>
      <c r="FI3307" s="6"/>
      <c r="FJ3307" s="5"/>
      <c r="FK3307" s="25"/>
      <c r="FL3307" s="5"/>
    </row>
    <row r="3308" spans="40:168">
      <c r="AN3308" s="14"/>
      <c r="AO3308" s="14"/>
      <c r="AP3308" s="5"/>
      <c r="AQ3308" s="25"/>
      <c r="AR3308" s="25"/>
      <c r="AS3308" s="96"/>
      <c r="AT3308" s="83"/>
      <c r="AU3308" s="14"/>
      <c r="AX3308" s="83"/>
      <c r="AY3308" s="83"/>
      <c r="AZ3308" s="83"/>
      <c r="BA3308" s="83"/>
      <c r="BJ3308" s="54"/>
      <c r="BK3308" s="22"/>
      <c r="BL3308" s="24"/>
      <c r="BP3308" s="23"/>
      <c r="BQ3308" s="24"/>
      <c r="BR3308" s="22"/>
      <c r="BS3308" s="24"/>
      <c r="BT3308" s="24"/>
      <c r="BU3308" s="23"/>
      <c r="BV3308" s="26"/>
      <c r="BX3308" s="6"/>
      <c r="BY3308" s="24"/>
      <c r="BZ3308" s="109"/>
      <c r="CA3308" s="66"/>
      <c r="CB3308" s="5"/>
      <c r="CC3308" s="68"/>
      <c r="CD3308" s="67"/>
      <c r="CE3308" s="67"/>
      <c r="CF3308" s="64"/>
      <c r="CG3308" s="5"/>
      <c r="CH3308" s="69"/>
      <c r="CI3308" s="6"/>
      <c r="CJ3308" s="5"/>
      <c r="CK3308" s="25"/>
      <c r="CL3308" s="5"/>
      <c r="DN3308" s="14"/>
      <c r="DO3308" s="14"/>
      <c r="DP3308" s="5"/>
      <c r="DQ3308" s="25"/>
      <c r="DR3308" s="25"/>
      <c r="DS3308" s="96"/>
      <c r="DT3308" s="83"/>
      <c r="DU3308" s="14"/>
      <c r="DX3308" s="83"/>
      <c r="DY3308" s="83"/>
      <c r="DZ3308" s="83"/>
      <c r="EA3308" s="83"/>
      <c r="EJ3308" s="54"/>
      <c r="EK3308" s="22"/>
      <c r="EL3308" s="24"/>
      <c r="EP3308" s="23"/>
      <c r="EQ3308" s="24"/>
      <c r="ER3308" s="22"/>
      <c r="ES3308" s="24"/>
      <c r="ET3308" s="24"/>
      <c r="EU3308" s="23"/>
      <c r="EV3308" s="26"/>
      <c r="EX3308" s="6"/>
      <c r="EY3308" s="24"/>
      <c r="EZ3308" s="109"/>
      <c r="FA3308" s="66"/>
      <c r="FB3308" s="5"/>
      <c r="FC3308" s="68"/>
      <c r="FD3308" s="67"/>
      <c r="FE3308" s="67"/>
      <c r="FF3308" s="64"/>
      <c r="FG3308" s="5"/>
      <c r="FH3308" s="69"/>
      <c r="FI3308" s="6"/>
      <c r="FJ3308" s="5"/>
      <c r="FK3308" s="25"/>
      <c r="FL3308" s="5"/>
    </row>
    <row r="3309" spans="40:168">
      <c r="AN3309" s="14"/>
      <c r="AO3309" s="14"/>
      <c r="AP3309" s="5"/>
      <c r="AQ3309" s="25"/>
      <c r="AR3309" s="25"/>
      <c r="AS3309" s="96"/>
      <c r="AT3309" s="83"/>
      <c r="AU3309" s="14"/>
      <c r="AX3309" s="83"/>
      <c r="AY3309" s="83"/>
      <c r="AZ3309" s="83"/>
      <c r="BA3309" s="83"/>
      <c r="BJ3309" s="54"/>
      <c r="BK3309" s="22"/>
      <c r="BL3309" s="24"/>
      <c r="BP3309" s="23"/>
      <c r="BQ3309" s="24"/>
      <c r="BR3309" s="22"/>
      <c r="BS3309" s="24"/>
      <c r="BT3309" s="24"/>
      <c r="BU3309" s="23"/>
      <c r="BV3309" s="26"/>
      <c r="BX3309" s="6"/>
      <c r="BY3309" s="24"/>
      <c r="BZ3309" s="109"/>
      <c r="CA3309" s="66"/>
      <c r="CB3309" s="5"/>
      <c r="CC3309" s="68"/>
      <c r="CD3309" s="67"/>
      <c r="CE3309" s="67"/>
      <c r="CF3309" s="64"/>
      <c r="CG3309" s="5"/>
      <c r="CH3309" s="69"/>
      <c r="CI3309" s="6"/>
      <c r="CJ3309" s="5"/>
      <c r="CK3309" s="25"/>
      <c r="CL3309" s="5"/>
      <c r="DN3309" s="14"/>
      <c r="DO3309" s="14"/>
      <c r="DP3309" s="5"/>
      <c r="DQ3309" s="25"/>
      <c r="DR3309" s="25"/>
      <c r="DS3309" s="96"/>
      <c r="DT3309" s="83"/>
      <c r="DU3309" s="14"/>
      <c r="DX3309" s="83"/>
      <c r="DY3309" s="83"/>
      <c r="DZ3309" s="83"/>
      <c r="EA3309" s="83"/>
      <c r="EJ3309" s="54"/>
      <c r="EK3309" s="22"/>
      <c r="EL3309" s="24"/>
      <c r="EP3309" s="23"/>
      <c r="EQ3309" s="24"/>
      <c r="ER3309" s="22"/>
      <c r="ES3309" s="24"/>
      <c r="ET3309" s="24"/>
      <c r="EU3309" s="23"/>
      <c r="EV3309" s="26"/>
      <c r="EX3309" s="6"/>
      <c r="EY3309" s="24"/>
      <c r="EZ3309" s="109"/>
      <c r="FA3309" s="66"/>
      <c r="FB3309" s="5"/>
      <c r="FC3309" s="68"/>
      <c r="FD3309" s="67"/>
      <c r="FE3309" s="67"/>
      <c r="FF3309" s="64"/>
      <c r="FG3309" s="5"/>
      <c r="FH3309" s="69"/>
      <c r="FI3309" s="6"/>
      <c r="FJ3309" s="5"/>
      <c r="FK3309" s="25"/>
      <c r="FL3309" s="5"/>
    </row>
    <row r="3310" spans="40:168">
      <c r="AN3310" s="14"/>
      <c r="AO3310" s="14"/>
      <c r="AP3310" s="5"/>
      <c r="AQ3310" s="25"/>
      <c r="AR3310" s="25"/>
      <c r="AS3310" s="96"/>
      <c r="AT3310" s="83"/>
      <c r="AU3310" s="14"/>
      <c r="AX3310" s="83"/>
      <c r="AY3310" s="83"/>
      <c r="AZ3310" s="83"/>
      <c r="BA3310" s="83"/>
      <c r="BJ3310" s="54"/>
      <c r="BK3310" s="22"/>
      <c r="BL3310" s="24"/>
      <c r="BP3310" s="23"/>
      <c r="BQ3310" s="24"/>
      <c r="BR3310" s="22"/>
      <c r="BS3310" s="24"/>
      <c r="BT3310" s="24"/>
      <c r="BU3310" s="23"/>
      <c r="BV3310" s="26"/>
      <c r="BX3310" s="6"/>
      <c r="BY3310" s="24"/>
      <c r="BZ3310" s="109"/>
      <c r="CA3310" s="66"/>
      <c r="CB3310" s="5"/>
      <c r="CC3310" s="68"/>
      <c r="CD3310" s="67"/>
      <c r="CE3310" s="67"/>
      <c r="CF3310" s="64"/>
      <c r="CG3310" s="5"/>
      <c r="CH3310" s="69"/>
      <c r="CI3310" s="6"/>
      <c r="CJ3310" s="5"/>
      <c r="CK3310" s="25"/>
      <c r="CL3310" s="5"/>
      <c r="DN3310" s="14"/>
      <c r="DO3310" s="14"/>
      <c r="DP3310" s="5"/>
      <c r="DQ3310" s="25"/>
      <c r="DR3310" s="25"/>
      <c r="DS3310" s="96"/>
      <c r="DT3310" s="83"/>
      <c r="DU3310" s="14"/>
      <c r="DX3310" s="83"/>
      <c r="DY3310" s="83"/>
      <c r="DZ3310" s="83"/>
      <c r="EA3310" s="83"/>
      <c r="EJ3310" s="54"/>
      <c r="EK3310" s="22"/>
      <c r="EL3310" s="24"/>
      <c r="EP3310" s="23"/>
      <c r="EQ3310" s="24"/>
      <c r="ER3310" s="22"/>
      <c r="ES3310" s="24"/>
      <c r="ET3310" s="24"/>
      <c r="EU3310" s="23"/>
      <c r="EV3310" s="26"/>
      <c r="EX3310" s="6"/>
      <c r="EY3310" s="24"/>
      <c r="EZ3310" s="109"/>
      <c r="FA3310" s="66"/>
      <c r="FB3310" s="5"/>
      <c r="FC3310" s="68"/>
      <c r="FD3310" s="67"/>
      <c r="FE3310" s="67"/>
      <c r="FF3310" s="64"/>
      <c r="FG3310" s="5"/>
      <c r="FH3310" s="69"/>
      <c r="FI3310" s="6"/>
      <c r="FJ3310" s="5"/>
      <c r="FK3310" s="25"/>
      <c r="FL3310" s="5"/>
    </row>
    <row r="3311" spans="40:168">
      <c r="AN3311" s="14"/>
      <c r="AO3311" s="14"/>
      <c r="AP3311" s="5"/>
      <c r="AQ3311" s="25"/>
      <c r="AR3311" s="25"/>
      <c r="AS3311" s="96"/>
      <c r="AT3311" s="83"/>
      <c r="AU3311" s="14"/>
      <c r="AX3311" s="83"/>
      <c r="AY3311" s="83"/>
      <c r="AZ3311" s="83"/>
      <c r="BA3311" s="83"/>
      <c r="BJ3311" s="54"/>
      <c r="BK3311" s="22"/>
      <c r="BL3311" s="24"/>
      <c r="BP3311" s="23"/>
      <c r="BQ3311" s="24"/>
      <c r="BR3311" s="22"/>
      <c r="BS3311" s="24"/>
      <c r="BT3311" s="24"/>
      <c r="BU3311" s="23"/>
      <c r="BV3311" s="26"/>
      <c r="BX3311" s="6"/>
      <c r="BY3311" s="24"/>
      <c r="BZ3311" s="109"/>
      <c r="CA3311" s="66"/>
      <c r="CB3311" s="5"/>
      <c r="CC3311" s="68"/>
      <c r="CD3311" s="67"/>
      <c r="CE3311" s="67"/>
      <c r="CF3311" s="64"/>
      <c r="CG3311" s="5"/>
      <c r="CH3311" s="69"/>
      <c r="CI3311" s="6"/>
      <c r="CJ3311" s="5"/>
      <c r="CK3311" s="25"/>
      <c r="CL3311" s="5"/>
      <c r="DN3311" s="14"/>
      <c r="DO3311" s="14"/>
      <c r="DP3311" s="5"/>
      <c r="DQ3311" s="25"/>
      <c r="DR3311" s="25"/>
      <c r="DS3311" s="96"/>
      <c r="DT3311" s="83"/>
      <c r="DU3311" s="14"/>
      <c r="DX3311" s="83"/>
      <c r="DY3311" s="83"/>
      <c r="DZ3311" s="83"/>
      <c r="EA3311" s="83"/>
      <c r="EJ3311" s="54"/>
      <c r="EK3311" s="22"/>
      <c r="EL3311" s="24"/>
      <c r="EP3311" s="23"/>
      <c r="EQ3311" s="24"/>
      <c r="ER3311" s="22"/>
      <c r="ES3311" s="24"/>
      <c r="ET3311" s="24"/>
      <c r="EU3311" s="23"/>
      <c r="EV3311" s="26"/>
      <c r="EX3311" s="6"/>
      <c r="EY3311" s="24"/>
      <c r="EZ3311" s="109"/>
      <c r="FA3311" s="66"/>
      <c r="FB3311" s="5"/>
      <c r="FC3311" s="68"/>
      <c r="FD3311" s="67"/>
      <c r="FE3311" s="67"/>
      <c r="FF3311" s="64"/>
      <c r="FG3311" s="5"/>
      <c r="FH3311" s="69"/>
      <c r="FI3311" s="6"/>
      <c r="FJ3311" s="5"/>
      <c r="FK3311" s="25"/>
      <c r="FL3311" s="5"/>
    </row>
    <row r="3312" spans="40:168">
      <c r="AN3312" s="14"/>
      <c r="AO3312" s="14"/>
      <c r="AP3312" s="5"/>
      <c r="AQ3312" s="25"/>
      <c r="AR3312" s="25"/>
      <c r="AS3312" s="96"/>
      <c r="AT3312" s="83"/>
      <c r="AU3312" s="14"/>
      <c r="AX3312" s="83"/>
      <c r="AY3312" s="83"/>
      <c r="AZ3312" s="83"/>
      <c r="BA3312" s="83"/>
      <c r="BJ3312" s="54"/>
      <c r="BK3312" s="22"/>
      <c r="BL3312" s="24"/>
      <c r="BP3312" s="23"/>
      <c r="BQ3312" s="24"/>
      <c r="BR3312" s="22"/>
      <c r="BS3312" s="24"/>
      <c r="BT3312" s="24"/>
      <c r="BU3312" s="23"/>
      <c r="BV3312" s="26"/>
      <c r="BX3312" s="6"/>
      <c r="BY3312" s="24"/>
      <c r="BZ3312" s="109"/>
      <c r="CA3312" s="66"/>
      <c r="CB3312" s="5"/>
      <c r="CC3312" s="68"/>
      <c r="CD3312" s="67"/>
      <c r="CE3312" s="67"/>
      <c r="CF3312" s="64"/>
      <c r="CG3312" s="5"/>
      <c r="CH3312" s="69"/>
      <c r="CI3312" s="6"/>
      <c r="CJ3312" s="5"/>
      <c r="CK3312" s="25"/>
      <c r="CL3312" s="5"/>
      <c r="DN3312" s="14"/>
      <c r="DO3312" s="14"/>
      <c r="DP3312" s="5"/>
      <c r="DQ3312" s="25"/>
      <c r="DR3312" s="25"/>
      <c r="DS3312" s="96"/>
      <c r="DT3312" s="83"/>
      <c r="DU3312" s="14"/>
      <c r="DX3312" s="83"/>
      <c r="DY3312" s="83"/>
      <c r="DZ3312" s="83"/>
      <c r="EA3312" s="83"/>
      <c r="EJ3312" s="54"/>
      <c r="EK3312" s="22"/>
      <c r="EL3312" s="24"/>
      <c r="EP3312" s="23"/>
      <c r="EQ3312" s="24"/>
      <c r="ER3312" s="22"/>
      <c r="ES3312" s="24"/>
      <c r="ET3312" s="24"/>
      <c r="EU3312" s="23"/>
      <c r="EV3312" s="26"/>
      <c r="EX3312" s="6"/>
      <c r="EY3312" s="24"/>
      <c r="EZ3312" s="109"/>
      <c r="FA3312" s="66"/>
      <c r="FB3312" s="5"/>
      <c r="FC3312" s="68"/>
      <c r="FD3312" s="67"/>
      <c r="FE3312" s="67"/>
      <c r="FF3312" s="64"/>
      <c r="FG3312" s="5"/>
      <c r="FH3312" s="69"/>
      <c r="FI3312" s="6"/>
      <c r="FJ3312" s="5"/>
      <c r="FK3312" s="25"/>
      <c r="FL3312" s="5"/>
    </row>
    <row r="3313" spans="40:168">
      <c r="AN3313" s="14"/>
      <c r="AO3313" s="14"/>
      <c r="AP3313" s="5"/>
      <c r="AQ3313" s="25"/>
      <c r="AR3313" s="25"/>
      <c r="AS3313" s="96"/>
      <c r="AT3313" s="83"/>
      <c r="AU3313" s="14"/>
      <c r="AX3313" s="83"/>
      <c r="AY3313" s="83"/>
      <c r="AZ3313" s="83"/>
      <c r="BA3313" s="83"/>
      <c r="BJ3313" s="54"/>
      <c r="BK3313" s="22"/>
      <c r="BL3313" s="24"/>
      <c r="BP3313" s="23"/>
      <c r="BQ3313" s="24"/>
      <c r="BR3313" s="22"/>
      <c r="BS3313" s="24"/>
      <c r="BT3313" s="24"/>
      <c r="BU3313" s="23"/>
      <c r="BV3313" s="26"/>
      <c r="BX3313" s="6"/>
      <c r="BY3313" s="24"/>
      <c r="BZ3313" s="109"/>
      <c r="CA3313" s="66"/>
      <c r="CB3313" s="5"/>
      <c r="CC3313" s="68"/>
      <c r="CD3313" s="67"/>
      <c r="CE3313" s="67"/>
      <c r="CF3313" s="64"/>
      <c r="CG3313" s="5"/>
      <c r="CH3313" s="69"/>
      <c r="CI3313" s="6"/>
      <c r="CJ3313" s="5"/>
      <c r="CK3313" s="25"/>
      <c r="CL3313" s="5"/>
      <c r="DN3313" s="14"/>
      <c r="DO3313" s="14"/>
      <c r="DP3313" s="5"/>
      <c r="DQ3313" s="25"/>
      <c r="DR3313" s="25"/>
      <c r="DS3313" s="96"/>
      <c r="DT3313" s="83"/>
      <c r="DU3313" s="14"/>
      <c r="DX3313" s="83"/>
      <c r="DY3313" s="83"/>
      <c r="DZ3313" s="83"/>
      <c r="EA3313" s="83"/>
      <c r="EJ3313" s="54"/>
      <c r="EK3313" s="22"/>
      <c r="EL3313" s="24"/>
      <c r="EP3313" s="23"/>
      <c r="EQ3313" s="24"/>
      <c r="ER3313" s="22"/>
      <c r="ES3313" s="24"/>
      <c r="ET3313" s="24"/>
      <c r="EU3313" s="23"/>
      <c r="EV3313" s="26"/>
      <c r="EX3313" s="6"/>
      <c r="EY3313" s="24"/>
      <c r="EZ3313" s="109"/>
      <c r="FA3313" s="66"/>
      <c r="FB3313" s="5"/>
      <c r="FC3313" s="68"/>
      <c r="FD3313" s="67"/>
      <c r="FE3313" s="67"/>
      <c r="FF3313" s="64"/>
      <c r="FG3313" s="5"/>
      <c r="FH3313" s="69"/>
      <c r="FI3313" s="6"/>
      <c r="FJ3313" s="5"/>
      <c r="FK3313" s="25"/>
      <c r="FL3313" s="5"/>
    </row>
    <row r="3314" spans="40:168">
      <c r="AN3314" s="14"/>
      <c r="AO3314" s="14"/>
      <c r="AP3314" s="5"/>
      <c r="AQ3314" s="25"/>
      <c r="AR3314" s="25"/>
      <c r="AS3314" s="96"/>
      <c r="AT3314" s="83"/>
      <c r="AU3314" s="14"/>
      <c r="AX3314" s="83"/>
      <c r="AY3314" s="83"/>
      <c r="AZ3314" s="83"/>
      <c r="BA3314" s="83"/>
      <c r="BJ3314" s="54"/>
      <c r="BK3314" s="22"/>
      <c r="BL3314" s="24"/>
      <c r="BP3314" s="23"/>
      <c r="BQ3314" s="24"/>
      <c r="BR3314" s="22"/>
      <c r="BS3314" s="24"/>
      <c r="BT3314" s="24"/>
      <c r="BU3314" s="23"/>
      <c r="BV3314" s="26"/>
      <c r="BX3314" s="6"/>
      <c r="BY3314" s="24"/>
      <c r="BZ3314" s="109"/>
      <c r="CA3314" s="66"/>
      <c r="CB3314" s="5"/>
      <c r="CC3314" s="68"/>
      <c r="CD3314" s="67"/>
      <c r="CE3314" s="67"/>
      <c r="CF3314" s="64"/>
      <c r="CG3314" s="5"/>
      <c r="CH3314" s="69"/>
      <c r="CI3314" s="6"/>
      <c r="CJ3314" s="5"/>
      <c r="CK3314" s="25"/>
      <c r="CL3314" s="5"/>
      <c r="DN3314" s="14"/>
      <c r="DO3314" s="14"/>
      <c r="DP3314" s="5"/>
      <c r="DQ3314" s="25"/>
      <c r="DR3314" s="25"/>
      <c r="DS3314" s="96"/>
      <c r="DT3314" s="83"/>
      <c r="DU3314" s="14"/>
      <c r="DX3314" s="83"/>
      <c r="DY3314" s="83"/>
      <c r="DZ3314" s="83"/>
      <c r="EA3314" s="83"/>
      <c r="EJ3314" s="54"/>
      <c r="EK3314" s="22"/>
      <c r="EL3314" s="24"/>
      <c r="EP3314" s="23"/>
      <c r="EQ3314" s="24"/>
      <c r="ER3314" s="22"/>
      <c r="ES3314" s="24"/>
      <c r="ET3314" s="24"/>
      <c r="EU3314" s="23"/>
      <c r="EV3314" s="26"/>
      <c r="EX3314" s="6"/>
      <c r="EY3314" s="24"/>
      <c r="EZ3314" s="109"/>
      <c r="FA3314" s="66"/>
      <c r="FB3314" s="5"/>
      <c r="FC3314" s="68"/>
      <c r="FD3314" s="67"/>
      <c r="FE3314" s="67"/>
      <c r="FF3314" s="64"/>
      <c r="FG3314" s="5"/>
      <c r="FH3314" s="69"/>
      <c r="FI3314" s="6"/>
      <c r="FJ3314" s="5"/>
      <c r="FK3314" s="25"/>
      <c r="FL3314" s="5"/>
    </row>
    <row r="3315" spans="40:168">
      <c r="AN3315" s="14"/>
      <c r="AO3315" s="14"/>
      <c r="AP3315" s="5"/>
      <c r="AQ3315" s="25"/>
      <c r="AR3315" s="25"/>
      <c r="AS3315" s="96"/>
      <c r="AT3315" s="83"/>
      <c r="AU3315" s="14"/>
      <c r="AX3315" s="83"/>
      <c r="AY3315" s="83"/>
      <c r="AZ3315" s="83"/>
      <c r="BA3315" s="83"/>
      <c r="BJ3315" s="54"/>
      <c r="BK3315" s="22"/>
      <c r="BL3315" s="24"/>
      <c r="BP3315" s="23"/>
      <c r="BQ3315" s="24"/>
      <c r="BR3315" s="22"/>
      <c r="BS3315" s="24"/>
      <c r="BT3315" s="24"/>
      <c r="BU3315" s="23"/>
      <c r="BV3315" s="26"/>
      <c r="BX3315" s="6"/>
      <c r="BY3315" s="24"/>
      <c r="BZ3315" s="109"/>
      <c r="CA3315" s="66"/>
      <c r="CB3315" s="5"/>
      <c r="CC3315" s="68"/>
      <c r="CD3315" s="67"/>
      <c r="CE3315" s="67"/>
      <c r="CF3315" s="64"/>
      <c r="CG3315" s="5"/>
      <c r="CH3315" s="69"/>
      <c r="CI3315" s="6"/>
      <c r="CJ3315" s="5"/>
      <c r="CK3315" s="25"/>
      <c r="CL3315" s="5"/>
      <c r="DN3315" s="14"/>
      <c r="DO3315" s="14"/>
      <c r="DP3315" s="5"/>
      <c r="DQ3315" s="25"/>
      <c r="DR3315" s="25"/>
      <c r="DS3315" s="96"/>
      <c r="DT3315" s="83"/>
      <c r="DU3315" s="14"/>
      <c r="DX3315" s="83"/>
      <c r="DY3315" s="83"/>
      <c r="DZ3315" s="83"/>
      <c r="EA3315" s="83"/>
      <c r="EJ3315" s="54"/>
      <c r="EK3315" s="22"/>
      <c r="EL3315" s="24"/>
      <c r="EP3315" s="23"/>
      <c r="EQ3315" s="24"/>
      <c r="ER3315" s="22"/>
      <c r="ES3315" s="24"/>
      <c r="ET3315" s="24"/>
      <c r="EU3315" s="23"/>
      <c r="EV3315" s="26"/>
      <c r="EX3315" s="6"/>
      <c r="EY3315" s="24"/>
      <c r="EZ3315" s="109"/>
      <c r="FA3315" s="66"/>
      <c r="FB3315" s="5"/>
      <c r="FC3315" s="68"/>
      <c r="FD3315" s="67"/>
      <c r="FE3315" s="67"/>
      <c r="FF3315" s="64"/>
      <c r="FG3315" s="5"/>
      <c r="FH3315" s="69"/>
      <c r="FI3315" s="6"/>
      <c r="FJ3315" s="5"/>
      <c r="FK3315" s="25"/>
      <c r="FL3315" s="5"/>
    </row>
    <row r="3316" spans="40:168">
      <c r="AN3316" s="14"/>
      <c r="AO3316" s="14"/>
      <c r="AP3316" s="5"/>
      <c r="AQ3316" s="25"/>
      <c r="AR3316" s="25"/>
      <c r="AS3316" s="96"/>
      <c r="AT3316" s="83"/>
      <c r="AU3316" s="14"/>
      <c r="AX3316" s="83"/>
      <c r="AY3316" s="83"/>
      <c r="AZ3316" s="83"/>
      <c r="BA3316" s="83"/>
      <c r="BJ3316" s="54"/>
      <c r="BK3316" s="22"/>
      <c r="BL3316" s="24"/>
      <c r="BP3316" s="23"/>
      <c r="BQ3316" s="24"/>
      <c r="BR3316" s="22"/>
      <c r="BS3316" s="24"/>
      <c r="BT3316" s="24"/>
      <c r="BU3316" s="23"/>
      <c r="BV3316" s="26"/>
      <c r="BX3316" s="6"/>
      <c r="BY3316" s="24"/>
      <c r="BZ3316" s="109"/>
      <c r="CA3316" s="66"/>
      <c r="CB3316" s="5"/>
      <c r="CC3316" s="68"/>
      <c r="CD3316" s="67"/>
      <c r="CE3316" s="67"/>
      <c r="CF3316" s="64"/>
      <c r="CG3316" s="5"/>
      <c r="CH3316" s="69"/>
      <c r="CI3316" s="6"/>
      <c r="CJ3316" s="5"/>
      <c r="CK3316" s="25"/>
      <c r="CL3316" s="5"/>
      <c r="DN3316" s="14"/>
      <c r="DO3316" s="14"/>
      <c r="DP3316" s="5"/>
      <c r="DQ3316" s="25"/>
      <c r="DR3316" s="25"/>
      <c r="DS3316" s="96"/>
      <c r="DT3316" s="83"/>
      <c r="DU3316" s="14"/>
      <c r="DX3316" s="83"/>
      <c r="DY3316" s="83"/>
      <c r="DZ3316" s="83"/>
      <c r="EA3316" s="83"/>
      <c r="EJ3316" s="54"/>
      <c r="EK3316" s="22"/>
      <c r="EL3316" s="24"/>
      <c r="EP3316" s="23"/>
      <c r="EQ3316" s="24"/>
      <c r="ER3316" s="22"/>
      <c r="ES3316" s="24"/>
      <c r="ET3316" s="24"/>
      <c r="EU3316" s="23"/>
      <c r="EV3316" s="26"/>
      <c r="EX3316" s="6"/>
      <c r="EY3316" s="24"/>
      <c r="EZ3316" s="109"/>
      <c r="FA3316" s="66"/>
      <c r="FB3316" s="5"/>
      <c r="FC3316" s="68"/>
      <c r="FD3316" s="67"/>
      <c r="FE3316" s="67"/>
      <c r="FF3316" s="64"/>
      <c r="FG3316" s="5"/>
      <c r="FH3316" s="69"/>
      <c r="FI3316" s="6"/>
      <c r="FJ3316" s="5"/>
      <c r="FK3316" s="25"/>
      <c r="FL3316" s="5"/>
    </row>
    <row r="3317" spans="40:168">
      <c r="AN3317" s="14"/>
      <c r="AO3317" s="14"/>
      <c r="AP3317" s="5"/>
      <c r="AQ3317" s="25"/>
      <c r="AR3317" s="25"/>
      <c r="AS3317" s="96"/>
      <c r="AT3317" s="83"/>
      <c r="AU3317" s="14"/>
      <c r="AX3317" s="83"/>
      <c r="AY3317" s="83"/>
      <c r="AZ3317" s="83"/>
      <c r="BA3317" s="83"/>
      <c r="BJ3317" s="54"/>
      <c r="BK3317" s="22"/>
      <c r="BL3317" s="24"/>
      <c r="BP3317" s="23"/>
      <c r="BQ3317" s="24"/>
      <c r="BR3317" s="22"/>
      <c r="BS3317" s="24"/>
      <c r="BT3317" s="24"/>
      <c r="BU3317" s="23"/>
      <c r="BV3317" s="26"/>
      <c r="BX3317" s="6"/>
      <c r="BY3317" s="24"/>
      <c r="BZ3317" s="109"/>
      <c r="CA3317" s="66"/>
      <c r="CB3317" s="5"/>
      <c r="CC3317" s="68"/>
      <c r="CD3317" s="67"/>
      <c r="CE3317" s="67"/>
      <c r="CF3317" s="64"/>
      <c r="CG3317" s="5"/>
      <c r="CH3317" s="69"/>
      <c r="CI3317" s="6"/>
      <c r="CJ3317" s="5"/>
      <c r="CK3317" s="25"/>
      <c r="CL3317" s="5"/>
      <c r="DN3317" s="14"/>
      <c r="DO3317" s="14"/>
      <c r="DP3317" s="5"/>
      <c r="DQ3317" s="25"/>
      <c r="DR3317" s="25"/>
      <c r="DS3317" s="96"/>
      <c r="DT3317" s="83"/>
      <c r="DU3317" s="14"/>
      <c r="DX3317" s="83"/>
      <c r="DY3317" s="83"/>
      <c r="DZ3317" s="83"/>
      <c r="EA3317" s="83"/>
      <c r="EJ3317" s="54"/>
      <c r="EK3317" s="22"/>
      <c r="EL3317" s="24"/>
      <c r="EP3317" s="23"/>
      <c r="EQ3317" s="24"/>
      <c r="ER3317" s="22"/>
      <c r="ES3317" s="24"/>
      <c r="ET3317" s="24"/>
      <c r="EU3317" s="23"/>
      <c r="EV3317" s="26"/>
      <c r="EX3317" s="6"/>
      <c r="EY3317" s="24"/>
      <c r="EZ3317" s="109"/>
      <c r="FA3317" s="66"/>
      <c r="FB3317" s="5"/>
      <c r="FC3317" s="68"/>
      <c r="FD3317" s="67"/>
      <c r="FE3317" s="67"/>
      <c r="FF3317" s="64"/>
      <c r="FG3317" s="5"/>
      <c r="FH3317" s="69"/>
      <c r="FI3317" s="6"/>
      <c r="FJ3317" s="5"/>
      <c r="FK3317" s="25"/>
      <c r="FL3317" s="5"/>
    </row>
    <row r="3318" spans="40:168">
      <c r="AN3318" s="14"/>
      <c r="AO3318" s="14"/>
      <c r="AP3318" s="5"/>
      <c r="AQ3318" s="25"/>
      <c r="AR3318" s="25"/>
      <c r="AS3318" s="96"/>
      <c r="AT3318" s="83"/>
      <c r="AU3318" s="14"/>
      <c r="AX3318" s="83"/>
      <c r="AY3318" s="83"/>
      <c r="AZ3318" s="83"/>
      <c r="BA3318" s="83"/>
      <c r="BJ3318" s="54"/>
      <c r="BK3318" s="22"/>
      <c r="BL3318" s="24"/>
      <c r="BP3318" s="23"/>
      <c r="BQ3318" s="24"/>
      <c r="BR3318" s="22"/>
      <c r="BS3318" s="24"/>
      <c r="BT3318" s="24"/>
      <c r="BU3318" s="23"/>
      <c r="BV3318" s="26"/>
      <c r="BX3318" s="6"/>
      <c r="BY3318" s="24"/>
      <c r="BZ3318" s="109"/>
      <c r="CA3318" s="66"/>
      <c r="CB3318" s="5"/>
      <c r="CC3318" s="68"/>
      <c r="CD3318" s="67"/>
      <c r="CE3318" s="67"/>
      <c r="CF3318" s="64"/>
      <c r="CG3318" s="5"/>
      <c r="CH3318" s="69"/>
      <c r="CI3318" s="6"/>
      <c r="CJ3318" s="5"/>
      <c r="CK3318" s="25"/>
      <c r="CL3318" s="5"/>
      <c r="DN3318" s="14"/>
      <c r="DO3318" s="14"/>
      <c r="DP3318" s="5"/>
      <c r="DQ3318" s="25"/>
      <c r="DR3318" s="25"/>
      <c r="DS3318" s="96"/>
      <c r="DT3318" s="83"/>
      <c r="DU3318" s="14"/>
      <c r="DX3318" s="83"/>
      <c r="DY3318" s="83"/>
      <c r="DZ3318" s="83"/>
      <c r="EA3318" s="83"/>
      <c r="EJ3318" s="54"/>
      <c r="EK3318" s="22"/>
      <c r="EL3318" s="24"/>
      <c r="EP3318" s="23"/>
      <c r="EQ3318" s="24"/>
      <c r="ER3318" s="22"/>
      <c r="ES3318" s="24"/>
      <c r="ET3318" s="24"/>
      <c r="EU3318" s="23"/>
      <c r="EV3318" s="26"/>
      <c r="EX3318" s="6"/>
      <c r="EY3318" s="24"/>
      <c r="EZ3318" s="109"/>
      <c r="FA3318" s="66"/>
      <c r="FB3318" s="5"/>
      <c r="FC3318" s="68"/>
      <c r="FD3318" s="67"/>
      <c r="FE3318" s="67"/>
      <c r="FF3318" s="64"/>
      <c r="FG3318" s="5"/>
      <c r="FH3318" s="69"/>
      <c r="FI3318" s="6"/>
      <c r="FJ3318" s="5"/>
      <c r="FK3318" s="25"/>
      <c r="FL3318" s="5"/>
    </row>
    <row r="3319" spans="40:168">
      <c r="AN3319" s="14"/>
      <c r="AO3319" s="14"/>
      <c r="AP3319" s="5"/>
      <c r="AQ3319" s="25"/>
      <c r="AR3319" s="25"/>
      <c r="AS3319" s="96"/>
      <c r="AT3319" s="83"/>
      <c r="AU3319" s="14"/>
      <c r="AX3319" s="83"/>
      <c r="AY3319" s="83"/>
      <c r="AZ3319" s="83"/>
      <c r="BA3319" s="83"/>
      <c r="BJ3319" s="54"/>
      <c r="BK3319" s="22"/>
      <c r="BL3319" s="24"/>
      <c r="BP3319" s="23"/>
      <c r="BQ3319" s="24"/>
      <c r="BR3319" s="22"/>
      <c r="BS3319" s="24"/>
      <c r="BT3319" s="24"/>
      <c r="BU3319" s="23"/>
      <c r="BV3319" s="26"/>
      <c r="BX3319" s="6"/>
      <c r="BY3319" s="24"/>
      <c r="BZ3319" s="109"/>
      <c r="CA3319" s="66"/>
      <c r="CB3319" s="5"/>
      <c r="CC3319" s="68"/>
      <c r="CD3319" s="67"/>
      <c r="CE3319" s="67"/>
      <c r="CF3319" s="64"/>
      <c r="CG3319" s="5"/>
      <c r="CH3319" s="69"/>
      <c r="CI3319" s="6"/>
      <c r="CJ3319" s="5"/>
      <c r="CK3319" s="25"/>
      <c r="CL3319" s="5"/>
      <c r="DN3319" s="14"/>
      <c r="DO3319" s="14"/>
      <c r="DP3319" s="5"/>
      <c r="DQ3319" s="25"/>
      <c r="DR3319" s="25"/>
      <c r="DS3319" s="96"/>
      <c r="DT3319" s="83"/>
      <c r="DU3319" s="14"/>
      <c r="DX3319" s="83"/>
      <c r="DY3319" s="83"/>
      <c r="DZ3319" s="83"/>
      <c r="EA3319" s="83"/>
      <c r="EJ3319" s="54"/>
      <c r="EK3319" s="22"/>
      <c r="EL3319" s="24"/>
      <c r="EP3319" s="23"/>
      <c r="EQ3319" s="24"/>
      <c r="ER3319" s="22"/>
      <c r="ES3319" s="24"/>
      <c r="ET3319" s="24"/>
      <c r="EU3319" s="23"/>
      <c r="EV3319" s="26"/>
      <c r="EX3319" s="6"/>
      <c r="EY3319" s="24"/>
      <c r="EZ3319" s="109"/>
      <c r="FA3319" s="66"/>
      <c r="FB3319" s="5"/>
      <c r="FC3319" s="68"/>
      <c r="FD3319" s="67"/>
      <c r="FE3319" s="67"/>
      <c r="FF3319" s="64"/>
      <c r="FG3319" s="5"/>
      <c r="FH3319" s="69"/>
      <c r="FI3319" s="6"/>
      <c r="FJ3319" s="5"/>
      <c r="FK3319" s="25"/>
      <c r="FL3319" s="5"/>
    </row>
    <row r="3320" spans="40:168">
      <c r="AN3320" s="14"/>
      <c r="AO3320" s="14"/>
      <c r="AP3320" s="5"/>
      <c r="AQ3320" s="25"/>
      <c r="AR3320" s="25"/>
      <c r="AS3320" s="96"/>
      <c r="AT3320" s="83"/>
      <c r="AU3320" s="14"/>
      <c r="AX3320" s="83"/>
      <c r="AY3320" s="83"/>
      <c r="AZ3320" s="83"/>
      <c r="BA3320" s="83"/>
      <c r="BJ3320" s="54"/>
      <c r="BK3320" s="22"/>
      <c r="BL3320" s="24"/>
      <c r="BP3320" s="23"/>
      <c r="BQ3320" s="24"/>
      <c r="BR3320" s="22"/>
      <c r="BS3320" s="24"/>
      <c r="BT3320" s="24"/>
      <c r="BU3320" s="23"/>
      <c r="BV3320" s="26"/>
      <c r="BX3320" s="6"/>
      <c r="BY3320" s="24"/>
      <c r="BZ3320" s="109"/>
      <c r="CA3320" s="66"/>
      <c r="CB3320" s="5"/>
      <c r="CC3320" s="68"/>
      <c r="CD3320" s="67"/>
      <c r="CE3320" s="67"/>
      <c r="CF3320" s="64"/>
      <c r="CG3320" s="5"/>
      <c r="CH3320" s="69"/>
      <c r="CI3320" s="6"/>
      <c r="CJ3320" s="5"/>
      <c r="CK3320" s="25"/>
      <c r="CL3320" s="5"/>
      <c r="DN3320" s="14"/>
      <c r="DO3320" s="14"/>
      <c r="DP3320" s="5"/>
      <c r="DQ3320" s="25"/>
      <c r="DR3320" s="25"/>
      <c r="DS3320" s="96"/>
      <c r="DT3320" s="83"/>
      <c r="DU3320" s="14"/>
      <c r="DX3320" s="83"/>
      <c r="DY3320" s="83"/>
      <c r="DZ3320" s="83"/>
      <c r="EA3320" s="83"/>
      <c r="EJ3320" s="54"/>
      <c r="EK3320" s="22"/>
      <c r="EL3320" s="24"/>
      <c r="EP3320" s="23"/>
      <c r="EQ3320" s="24"/>
      <c r="ER3320" s="22"/>
      <c r="ES3320" s="24"/>
      <c r="ET3320" s="24"/>
      <c r="EU3320" s="23"/>
      <c r="EV3320" s="26"/>
      <c r="EX3320" s="6"/>
      <c r="EY3320" s="24"/>
      <c r="EZ3320" s="109"/>
      <c r="FA3320" s="66"/>
      <c r="FB3320" s="5"/>
      <c r="FC3320" s="68"/>
      <c r="FD3320" s="67"/>
      <c r="FE3320" s="67"/>
      <c r="FF3320" s="64"/>
      <c r="FG3320" s="5"/>
      <c r="FH3320" s="69"/>
      <c r="FI3320" s="6"/>
      <c r="FJ3320" s="5"/>
      <c r="FK3320" s="25"/>
      <c r="FL3320" s="5"/>
    </row>
    <row r="3321" spans="40:168">
      <c r="AN3321" s="14"/>
      <c r="AO3321" s="14"/>
      <c r="AP3321" s="5"/>
      <c r="AQ3321" s="25"/>
      <c r="AR3321" s="25"/>
      <c r="AS3321" s="96"/>
      <c r="AT3321" s="83"/>
      <c r="AU3321" s="14"/>
      <c r="AX3321" s="83"/>
      <c r="AY3321" s="83"/>
      <c r="AZ3321" s="83"/>
      <c r="BA3321" s="83"/>
      <c r="BJ3321" s="54"/>
      <c r="BK3321" s="22"/>
      <c r="BL3321" s="24"/>
      <c r="BP3321" s="23"/>
      <c r="BQ3321" s="24"/>
      <c r="BR3321" s="22"/>
      <c r="BS3321" s="24"/>
      <c r="BT3321" s="24"/>
      <c r="BU3321" s="23"/>
      <c r="BV3321" s="26"/>
      <c r="BX3321" s="6"/>
      <c r="BY3321" s="24"/>
      <c r="BZ3321" s="109"/>
      <c r="CA3321" s="66"/>
      <c r="CB3321" s="5"/>
      <c r="CC3321" s="68"/>
      <c r="CD3321" s="67"/>
      <c r="CE3321" s="67"/>
      <c r="CF3321" s="64"/>
      <c r="CG3321" s="5"/>
      <c r="CH3321" s="69"/>
      <c r="CI3321" s="6"/>
      <c r="CJ3321" s="5"/>
      <c r="CK3321" s="25"/>
      <c r="CL3321" s="5"/>
      <c r="DN3321" s="14"/>
      <c r="DO3321" s="14"/>
      <c r="DP3321" s="5"/>
      <c r="DQ3321" s="25"/>
      <c r="DR3321" s="25"/>
      <c r="DS3321" s="96"/>
      <c r="DT3321" s="83"/>
      <c r="DU3321" s="14"/>
      <c r="DX3321" s="83"/>
      <c r="DY3321" s="83"/>
      <c r="DZ3321" s="83"/>
      <c r="EA3321" s="83"/>
      <c r="EJ3321" s="54"/>
      <c r="EK3321" s="22"/>
      <c r="EL3321" s="24"/>
      <c r="EP3321" s="23"/>
      <c r="EQ3321" s="24"/>
      <c r="ER3321" s="22"/>
      <c r="ES3321" s="24"/>
      <c r="ET3321" s="24"/>
      <c r="EU3321" s="23"/>
      <c r="EV3321" s="26"/>
      <c r="EX3321" s="6"/>
      <c r="EY3321" s="24"/>
      <c r="EZ3321" s="109"/>
      <c r="FA3321" s="66"/>
      <c r="FB3321" s="5"/>
      <c r="FC3321" s="68"/>
      <c r="FD3321" s="67"/>
      <c r="FE3321" s="67"/>
      <c r="FF3321" s="64"/>
      <c r="FG3321" s="5"/>
      <c r="FH3321" s="69"/>
      <c r="FI3321" s="6"/>
      <c r="FJ3321" s="5"/>
      <c r="FK3321" s="25"/>
      <c r="FL3321" s="5"/>
    </row>
    <row r="3322" spans="40:168">
      <c r="AN3322" s="14"/>
      <c r="AO3322" s="14"/>
      <c r="AP3322" s="5"/>
      <c r="AQ3322" s="25"/>
      <c r="AR3322" s="25"/>
      <c r="AS3322" s="96"/>
      <c r="AT3322" s="83"/>
      <c r="AU3322" s="14"/>
      <c r="AX3322" s="83"/>
      <c r="AY3322" s="83"/>
      <c r="AZ3322" s="83"/>
      <c r="BA3322" s="83"/>
      <c r="BJ3322" s="54"/>
      <c r="BK3322" s="22"/>
      <c r="BL3322" s="24"/>
      <c r="BP3322" s="23"/>
      <c r="BQ3322" s="24"/>
      <c r="BR3322" s="22"/>
      <c r="BS3322" s="24"/>
      <c r="BT3322" s="24"/>
      <c r="BU3322" s="23"/>
      <c r="BV3322" s="26"/>
      <c r="BX3322" s="6"/>
      <c r="BY3322" s="24"/>
      <c r="BZ3322" s="109"/>
      <c r="CA3322" s="66"/>
      <c r="CB3322" s="5"/>
      <c r="CC3322" s="68"/>
      <c r="CD3322" s="67"/>
      <c r="CE3322" s="67"/>
      <c r="CF3322" s="64"/>
      <c r="CG3322" s="5"/>
      <c r="CH3322" s="69"/>
      <c r="CI3322" s="6"/>
      <c r="CJ3322" s="5"/>
      <c r="CK3322" s="25"/>
      <c r="CL3322" s="5"/>
      <c r="DN3322" s="14"/>
      <c r="DO3322" s="14"/>
      <c r="DP3322" s="5"/>
      <c r="DQ3322" s="25"/>
      <c r="DR3322" s="25"/>
      <c r="DS3322" s="96"/>
      <c r="DT3322" s="83"/>
      <c r="DU3322" s="14"/>
      <c r="DX3322" s="83"/>
      <c r="DY3322" s="83"/>
      <c r="DZ3322" s="83"/>
      <c r="EA3322" s="83"/>
      <c r="EJ3322" s="54"/>
      <c r="EK3322" s="22"/>
      <c r="EL3322" s="24"/>
      <c r="EP3322" s="23"/>
      <c r="EQ3322" s="24"/>
      <c r="ER3322" s="22"/>
      <c r="ES3322" s="24"/>
      <c r="ET3322" s="24"/>
      <c r="EU3322" s="23"/>
      <c r="EV3322" s="26"/>
      <c r="EX3322" s="6"/>
      <c r="EY3322" s="24"/>
      <c r="EZ3322" s="109"/>
      <c r="FA3322" s="66"/>
      <c r="FB3322" s="5"/>
      <c r="FC3322" s="68"/>
      <c r="FD3322" s="67"/>
      <c r="FE3322" s="67"/>
      <c r="FF3322" s="64"/>
      <c r="FG3322" s="5"/>
      <c r="FH3322" s="69"/>
      <c r="FI3322" s="6"/>
      <c r="FJ3322" s="5"/>
      <c r="FK3322" s="25"/>
      <c r="FL3322" s="5"/>
    </row>
    <row r="3323" spans="40:168">
      <c r="AN3323" s="14"/>
      <c r="AO3323" s="14"/>
      <c r="AP3323" s="5"/>
      <c r="AQ3323" s="25"/>
      <c r="AR3323" s="25"/>
      <c r="AS3323" s="96"/>
      <c r="AT3323" s="83"/>
      <c r="AU3323" s="14"/>
      <c r="AX3323" s="83"/>
      <c r="AY3323" s="83"/>
      <c r="AZ3323" s="83"/>
      <c r="BA3323" s="83"/>
      <c r="BJ3323" s="54"/>
      <c r="BK3323" s="22"/>
      <c r="BL3323" s="24"/>
      <c r="BP3323" s="23"/>
      <c r="BQ3323" s="24"/>
      <c r="BR3323" s="22"/>
      <c r="BS3323" s="24"/>
      <c r="BT3323" s="24"/>
      <c r="BU3323" s="23"/>
      <c r="BV3323" s="26"/>
      <c r="BX3323" s="6"/>
      <c r="BY3323" s="24"/>
      <c r="BZ3323" s="109"/>
      <c r="CA3323" s="66"/>
      <c r="CB3323" s="5"/>
      <c r="CC3323" s="68"/>
      <c r="CD3323" s="67"/>
      <c r="CE3323" s="67"/>
      <c r="CF3323" s="64"/>
      <c r="CG3323" s="5"/>
      <c r="CH3323" s="69"/>
      <c r="CI3323" s="6"/>
      <c r="CJ3323" s="5"/>
      <c r="CK3323" s="25"/>
      <c r="CL3323" s="5"/>
      <c r="DN3323" s="14"/>
      <c r="DO3323" s="14"/>
      <c r="DP3323" s="5"/>
      <c r="DQ3323" s="25"/>
      <c r="DR3323" s="25"/>
      <c r="DS3323" s="96"/>
      <c r="DT3323" s="83"/>
      <c r="DU3323" s="14"/>
      <c r="DX3323" s="83"/>
      <c r="DY3323" s="83"/>
      <c r="DZ3323" s="83"/>
      <c r="EA3323" s="83"/>
      <c r="EJ3323" s="54"/>
      <c r="EK3323" s="22"/>
      <c r="EL3323" s="24"/>
      <c r="EP3323" s="23"/>
      <c r="EQ3323" s="24"/>
      <c r="ER3323" s="22"/>
      <c r="ES3323" s="24"/>
      <c r="ET3323" s="24"/>
      <c r="EU3323" s="23"/>
      <c r="EV3323" s="26"/>
      <c r="EX3323" s="6"/>
      <c r="EY3323" s="24"/>
      <c r="EZ3323" s="109"/>
      <c r="FA3323" s="66"/>
      <c r="FB3323" s="5"/>
      <c r="FC3323" s="68"/>
      <c r="FD3323" s="67"/>
      <c r="FE3323" s="67"/>
      <c r="FF3323" s="64"/>
      <c r="FG3323" s="5"/>
      <c r="FH3323" s="69"/>
      <c r="FI3323" s="6"/>
      <c r="FJ3323" s="5"/>
      <c r="FK3323" s="25"/>
      <c r="FL3323" s="5"/>
    </row>
    <row r="3324" spans="40:168">
      <c r="AN3324" s="14"/>
      <c r="AO3324" s="14"/>
      <c r="AP3324" s="5"/>
      <c r="AQ3324" s="25"/>
      <c r="AR3324" s="25"/>
      <c r="AS3324" s="96"/>
      <c r="AT3324" s="83"/>
      <c r="AU3324" s="14"/>
      <c r="AX3324" s="83"/>
      <c r="AY3324" s="83"/>
      <c r="AZ3324" s="83"/>
      <c r="BA3324" s="83"/>
      <c r="BJ3324" s="54"/>
      <c r="BK3324" s="22"/>
      <c r="BL3324" s="24"/>
      <c r="BP3324" s="23"/>
      <c r="BQ3324" s="24"/>
      <c r="BR3324" s="22"/>
      <c r="BS3324" s="24"/>
      <c r="BT3324" s="24"/>
      <c r="BU3324" s="23"/>
      <c r="BV3324" s="26"/>
      <c r="BX3324" s="6"/>
      <c r="BY3324" s="24"/>
      <c r="BZ3324" s="109"/>
      <c r="CA3324" s="66"/>
      <c r="CB3324" s="5"/>
      <c r="CC3324" s="68"/>
      <c r="CD3324" s="67"/>
      <c r="CE3324" s="67"/>
      <c r="CF3324" s="64"/>
      <c r="CG3324" s="5"/>
      <c r="CH3324" s="69"/>
      <c r="CI3324" s="6"/>
      <c r="CJ3324" s="5"/>
      <c r="CK3324" s="25"/>
      <c r="CL3324" s="5"/>
      <c r="DN3324" s="14"/>
      <c r="DO3324" s="14"/>
      <c r="DP3324" s="5"/>
      <c r="DQ3324" s="25"/>
      <c r="DR3324" s="25"/>
      <c r="DS3324" s="96"/>
      <c r="DT3324" s="83"/>
      <c r="DU3324" s="14"/>
      <c r="DX3324" s="83"/>
      <c r="DY3324" s="83"/>
      <c r="DZ3324" s="83"/>
      <c r="EA3324" s="83"/>
      <c r="EJ3324" s="54"/>
      <c r="EK3324" s="22"/>
      <c r="EL3324" s="24"/>
      <c r="EP3324" s="23"/>
      <c r="EQ3324" s="24"/>
      <c r="ER3324" s="22"/>
      <c r="ES3324" s="24"/>
      <c r="ET3324" s="24"/>
      <c r="EU3324" s="23"/>
      <c r="EV3324" s="26"/>
      <c r="EX3324" s="6"/>
      <c r="EY3324" s="24"/>
      <c r="EZ3324" s="109"/>
      <c r="FA3324" s="66"/>
      <c r="FB3324" s="5"/>
      <c r="FC3324" s="68"/>
      <c r="FD3324" s="67"/>
      <c r="FE3324" s="67"/>
      <c r="FF3324" s="64"/>
      <c r="FG3324" s="5"/>
      <c r="FH3324" s="69"/>
      <c r="FI3324" s="6"/>
      <c r="FJ3324" s="5"/>
      <c r="FK3324" s="25"/>
      <c r="FL3324" s="5"/>
    </row>
    <row r="3325" spans="40:168">
      <c r="AN3325" s="14"/>
      <c r="AO3325" s="14"/>
      <c r="AP3325" s="5"/>
      <c r="AQ3325" s="25"/>
      <c r="AR3325" s="25"/>
      <c r="AS3325" s="96"/>
      <c r="AT3325" s="83"/>
      <c r="AU3325" s="14"/>
      <c r="AX3325" s="83"/>
      <c r="AY3325" s="83"/>
      <c r="AZ3325" s="83"/>
      <c r="BA3325" s="83"/>
      <c r="BJ3325" s="54"/>
      <c r="BK3325" s="22"/>
      <c r="BL3325" s="24"/>
      <c r="BP3325" s="23"/>
      <c r="BQ3325" s="24"/>
      <c r="BR3325" s="22"/>
      <c r="BS3325" s="24"/>
      <c r="BT3325" s="24"/>
      <c r="BU3325" s="23"/>
      <c r="BV3325" s="26"/>
      <c r="BX3325" s="6"/>
      <c r="BY3325" s="24"/>
      <c r="BZ3325" s="109"/>
      <c r="CA3325" s="66"/>
      <c r="CB3325" s="5"/>
      <c r="CC3325" s="68"/>
      <c r="CD3325" s="67"/>
      <c r="CE3325" s="67"/>
      <c r="CF3325" s="64"/>
      <c r="CG3325" s="5"/>
      <c r="CH3325" s="69"/>
      <c r="CI3325" s="6"/>
      <c r="CJ3325" s="5"/>
      <c r="CK3325" s="25"/>
      <c r="CL3325" s="5"/>
      <c r="DN3325" s="14"/>
      <c r="DO3325" s="14"/>
      <c r="DP3325" s="5"/>
      <c r="DQ3325" s="25"/>
      <c r="DR3325" s="25"/>
      <c r="DS3325" s="96"/>
      <c r="DT3325" s="83"/>
      <c r="DU3325" s="14"/>
      <c r="DX3325" s="83"/>
      <c r="DY3325" s="83"/>
      <c r="DZ3325" s="83"/>
      <c r="EA3325" s="83"/>
      <c r="EJ3325" s="54"/>
      <c r="EK3325" s="22"/>
      <c r="EL3325" s="24"/>
      <c r="EP3325" s="23"/>
      <c r="EQ3325" s="24"/>
      <c r="ER3325" s="22"/>
      <c r="ES3325" s="24"/>
      <c r="ET3325" s="24"/>
      <c r="EU3325" s="23"/>
      <c r="EV3325" s="26"/>
      <c r="EX3325" s="6"/>
      <c r="EY3325" s="24"/>
      <c r="EZ3325" s="109"/>
      <c r="FA3325" s="66"/>
      <c r="FB3325" s="5"/>
      <c r="FC3325" s="68"/>
      <c r="FD3325" s="67"/>
      <c r="FE3325" s="67"/>
      <c r="FF3325" s="64"/>
      <c r="FG3325" s="5"/>
      <c r="FH3325" s="69"/>
      <c r="FI3325" s="6"/>
      <c r="FJ3325" s="5"/>
      <c r="FK3325" s="25"/>
      <c r="FL3325" s="5"/>
    </row>
    <row r="3326" spans="40:168">
      <c r="AN3326" s="14"/>
      <c r="AO3326" s="14"/>
      <c r="AP3326" s="5"/>
      <c r="AQ3326" s="25"/>
      <c r="AR3326" s="25"/>
      <c r="AS3326" s="96"/>
      <c r="AT3326" s="83"/>
      <c r="AU3326" s="14"/>
      <c r="AX3326" s="83"/>
      <c r="AY3326" s="83"/>
      <c r="AZ3326" s="83"/>
      <c r="BA3326" s="83"/>
      <c r="BJ3326" s="54"/>
      <c r="BK3326" s="22"/>
      <c r="BL3326" s="24"/>
      <c r="BP3326" s="23"/>
      <c r="BQ3326" s="24"/>
      <c r="BR3326" s="22"/>
      <c r="BS3326" s="24"/>
      <c r="BT3326" s="24"/>
      <c r="BU3326" s="23"/>
      <c r="BV3326" s="26"/>
      <c r="BX3326" s="6"/>
      <c r="BY3326" s="24"/>
      <c r="BZ3326" s="109"/>
      <c r="CA3326" s="66"/>
      <c r="CB3326" s="5"/>
      <c r="CC3326" s="68"/>
      <c r="CD3326" s="67"/>
      <c r="CE3326" s="67"/>
      <c r="CF3326" s="64"/>
      <c r="CG3326" s="5"/>
      <c r="CH3326" s="69"/>
      <c r="CI3326" s="6"/>
      <c r="CJ3326" s="5"/>
      <c r="CK3326" s="25"/>
      <c r="CL3326" s="5"/>
      <c r="DN3326" s="14"/>
      <c r="DO3326" s="14"/>
      <c r="DP3326" s="5"/>
      <c r="DQ3326" s="25"/>
      <c r="DR3326" s="25"/>
      <c r="DS3326" s="96"/>
      <c r="DT3326" s="83"/>
      <c r="DU3326" s="14"/>
      <c r="DX3326" s="83"/>
      <c r="DY3326" s="83"/>
      <c r="DZ3326" s="83"/>
      <c r="EA3326" s="83"/>
      <c r="EJ3326" s="54"/>
      <c r="EK3326" s="22"/>
      <c r="EL3326" s="24"/>
      <c r="EP3326" s="23"/>
      <c r="EQ3326" s="24"/>
      <c r="ER3326" s="22"/>
      <c r="ES3326" s="24"/>
      <c r="ET3326" s="24"/>
      <c r="EU3326" s="23"/>
      <c r="EV3326" s="26"/>
      <c r="EX3326" s="6"/>
      <c r="EY3326" s="24"/>
      <c r="EZ3326" s="109"/>
      <c r="FA3326" s="66"/>
      <c r="FB3326" s="5"/>
      <c r="FC3326" s="68"/>
      <c r="FD3326" s="67"/>
      <c r="FE3326" s="67"/>
      <c r="FF3326" s="64"/>
      <c r="FG3326" s="5"/>
      <c r="FH3326" s="69"/>
      <c r="FI3326" s="6"/>
      <c r="FJ3326" s="5"/>
      <c r="FK3326" s="25"/>
      <c r="FL3326" s="5"/>
    </row>
    <row r="3327" spans="40:168">
      <c r="AN3327" s="14"/>
      <c r="AO3327" s="14"/>
      <c r="AP3327" s="5"/>
      <c r="AQ3327" s="25"/>
      <c r="AR3327" s="25"/>
      <c r="AS3327" s="96"/>
      <c r="AT3327" s="83"/>
      <c r="AU3327" s="14"/>
      <c r="AX3327" s="83"/>
      <c r="AY3327" s="83"/>
      <c r="AZ3327" s="83"/>
      <c r="BA3327" s="83"/>
      <c r="BJ3327" s="54"/>
      <c r="BK3327" s="22"/>
      <c r="BL3327" s="24"/>
      <c r="BP3327" s="23"/>
      <c r="BQ3327" s="24"/>
      <c r="BR3327" s="22"/>
      <c r="BS3327" s="24"/>
      <c r="BT3327" s="24"/>
      <c r="BU3327" s="23"/>
      <c r="BV3327" s="26"/>
      <c r="BX3327" s="6"/>
      <c r="BY3327" s="24"/>
      <c r="BZ3327" s="109"/>
      <c r="CA3327" s="66"/>
      <c r="CB3327" s="5"/>
      <c r="CC3327" s="68"/>
      <c r="CD3327" s="67"/>
      <c r="CE3327" s="67"/>
      <c r="CF3327" s="64"/>
      <c r="CG3327" s="5"/>
      <c r="CH3327" s="69"/>
      <c r="CI3327" s="6"/>
      <c r="CJ3327" s="5"/>
      <c r="CK3327" s="25"/>
      <c r="CL3327" s="5"/>
      <c r="DN3327" s="14"/>
      <c r="DO3327" s="14"/>
      <c r="DP3327" s="5"/>
      <c r="DQ3327" s="25"/>
      <c r="DR3327" s="25"/>
      <c r="DS3327" s="96"/>
      <c r="DT3327" s="83"/>
      <c r="DU3327" s="14"/>
      <c r="DX3327" s="83"/>
      <c r="DY3327" s="83"/>
      <c r="DZ3327" s="83"/>
      <c r="EA3327" s="83"/>
      <c r="EJ3327" s="54"/>
      <c r="EK3327" s="22"/>
      <c r="EL3327" s="24"/>
      <c r="EP3327" s="23"/>
      <c r="EQ3327" s="24"/>
      <c r="ER3327" s="22"/>
      <c r="ES3327" s="24"/>
      <c r="ET3327" s="24"/>
      <c r="EU3327" s="23"/>
      <c r="EV3327" s="26"/>
      <c r="EX3327" s="6"/>
      <c r="EY3327" s="24"/>
      <c r="EZ3327" s="109"/>
      <c r="FA3327" s="66"/>
      <c r="FB3327" s="5"/>
      <c r="FC3327" s="68"/>
      <c r="FD3327" s="67"/>
      <c r="FE3327" s="67"/>
      <c r="FF3327" s="64"/>
      <c r="FG3327" s="5"/>
      <c r="FH3327" s="69"/>
      <c r="FI3327" s="6"/>
      <c r="FJ3327" s="5"/>
      <c r="FK3327" s="25"/>
      <c r="FL3327" s="5"/>
    </row>
    <row r="3328" spans="40:168">
      <c r="AN3328" s="14"/>
      <c r="AO3328" s="14"/>
      <c r="AP3328" s="5"/>
      <c r="AQ3328" s="25"/>
      <c r="AR3328" s="25"/>
      <c r="AS3328" s="96"/>
      <c r="AT3328" s="83"/>
      <c r="AU3328" s="14"/>
      <c r="AX3328" s="83"/>
      <c r="AY3328" s="83"/>
      <c r="AZ3328" s="83"/>
      <c r="BA3328" s="83"/>
      <c r="BJ3328" s="54"/>
      <c r="BK3328" s="22"/>
      <c r="BL3328" s="24"/>
      <c r="BP3328" s="23"/>
      <c r="BQ3328" s="24"/>
      <c r="BR3328" s="22"/>
      <c r="BS3328" s="24"/>
      <c r="BT3328" s="24"/>
      <c r="BU3328" s="23"/>
      <c r="BV3328" s="26"/>
      <c r="BX3328" s="6"/>
      <c r="BY3328" s="24"/>
      <c r="BZ3328" s="109"/>
      <c r="CA3328" s="66"/>
      <c r="CB3328" s="5"/>
      <c r="CC3328" s="68"/>
      <c r="CD3328" s="67"/>
      <c r="CE3328" s="67"/>
      <c r="CF3328" s="64"/>
      <c r="CG3328" s="5"/>
      <c r="CH3328" s="69"/>
      <c r="CI3328" s="6"/>
      <c r="CJ3328" s="5"/>
      <c r="CK3328" s="25"/>
      <c r="CL3328" s="5"/>
      <c r="DN3328" s="14"/>
      <c r="DO3328" s="14"/>
      <c r="DP3328" s="5"/>
      <c r="DQ3328" s="25"/>
      <c r="DR3328" s="25"/>
      <c r="DS3328" s="96"/>
      <c r="DT3328" s="83"/>
      <c r="DU3328" s="14"/>
      <c r="DX3328" s="83"/>
      <c r="DY3328" s="83"/>
      <c r="DZ3328" s="83"/>
      <c r="EA3328" s="83"/>
      <c r="EJ3328" s="54"/>
      <c r="EK3328" s="22"/>
      <c r="EL3328" s="24"/>
      <c r="EP3328" s="23"/>
      <c r="EQ3328" s="24"/>
      <c r="ER3328" s="22"/>
      <c r="ES3328" s="24"/>
      <c r="ET3328" s="24"/>
      <c r="EU3328" s="23"/>
      <c r="EV3328" s="26"/>
      <c r="EX3328" s="6"/>
      <c r="EY3328" s="24"/>
      <c r="EZ3328" s="109"/>
      <c r="FA3328" s="66"/>
      <c r="FB3328" s="5"/>
      <c r="FC3328" s="68"/>
      <c r="FD3328" s="67"/>
      <c r="FE3328" s="67"/>
      <c r="FF3328" s="64"/>
      <c r="FG3328" s="5"/>
      <c r="FH3328" s="69"/>
      <c r="FI3328" s="6"/>
      <c r="FJ3328" s="5"/>
      <c r="FK3328" s="25"/>
      <c r="FL3328" s="5"/>
    </row>
    <row r="3329" spans="40:168">
      <c r="AN3329" s="14"/>
      <c r="AO3329" s="14"/>
      <c r="AP3329" s="5"/>
      <c r="AQ3329" s="25"/>
      <c r="AR3329" s="25"/>
      <c r="AS3329" s="96"/>
      <c r="AT3329" s="83"/>
      <c r="AU3329" s="14"/>
      <c r="AX3329" s="83"/>
      <c r="AY3329" s="83"/>
      <c r="AZ3329" s="83"/>
      <c r="BA3329" s="83"/>
      <c r="BJ3329" s="54"/>
      <c r="BK3329" s="22"/>
      <c r="BL3329" s="24"/>
      <c r="BP3329" s="23"/>
      <c r="BQ3329" s="24"/>
      <c r="BR3329" s="22"/>
      <c r="BS3329" s="24"/>
      <c r="BT3329" s="24"/>
      <c r="BU3329" s="23"/>
      <c r="BV3329" s="26"/>
      <c r="BX3329" s="6"/>
      <c r="BY3329" s="24"/>
      <c r="BZ3329" s="109"/>
      <c r="CA3329" s="66"/>
      <c r="CB3329" s="5"/>
      <c r="CC3329" s="68"/>
      <c r="CD3329" s="67"/>
      <c r="CE3329" s="67"/>
      <c r="CF3329" s="64"/>
      <c r="CG3329" s="5"/>
      <c r="CH3329" s="69"/>
      <c r="CI3329" s="6"/>
      <c r="CJ3329" s="5"/>
      <c r="CK3329" s="25"/>
      <c r="CL3329" s="5"/>
      <c r="DN3329" s="14"/>
      <c r="DO3329" s="14"/>
      <c r="DP3329" s="5"/>
      <c r="DQ3329" s="25"/>
      <c r="DR3329" s="25"/>
      <c r="DS3329" s="96"/>
      <c r="DT3329" s="83"/>
      <c r="DU3329" s="14"/>
      <c r="DX3329" s="83"/>
      <c r="DY3329" s="83"/>
      <c r="DZ3329" s="83"/>
      <c r="EA3329" s="83"/>
      <c r="EJ3329" s="54"/>
      <c r="EK3329" s="22"/>
      <c r="EL3329" s="24"/>
      <c r="EP3329" s="23"/>
      <c r="EQ3329" s="24"/>
      <c r="ER3329" s="22"/>
      <c r="ES3329" s="24"/>
      <c r="ET3329" s="24"/>
      <c r="EU3329" s="23"/>
      <c r="EV3329" s="26"/>
      <c r="EX3329" s="6"/>
      <c r="EY3329" s="24"/>
      <c r="EZ3329" s="109"/>
      <c r="FA3329" s="66"/>
      <c r="FB3329" s="5"/>
      <c r="FC3329" s="68"/>
      <c r="FD3329" s="67"/>
      <c r="FE3329" s="67"/>
      <c r="FF3329" s="64"/>
      <c r="FG3329" s="5"/>
      <c r="FH3329" s="69"/>
      <c r="FI3329" s="6"/>
      <c r="FJ3329" s="5"/>
      <c r="FK3329" s="25"/>
      <c r="FL3329" s="5"/>
    </row>
    <row r="3330" spans="40:168">
      <c r="AN3330" s="14"/>
      <c r="AO3330" s="14"/>
      <c r="AP3330" s="5"/>
      <c r="AQ3330" s="25"/>
      <c r="AR3330" s="25"/>
      <c r="AS3330" s="96"/>
      <c r="AT3330" s="83"/>
      <c r="AU3330" s="14"/>
      <c r="AX3330" s="83"/>
      <c r="AY3330" s="83"/>
      <c r="AZ3330" s="83"/>
      <c r="BA3330" s="83"/>
      <c r="BJ3330" s="54"/>
      <c r="BK3330" s="22"/>
      <c r="BL3330" s="24"/>
      <c r="BP3330" s="23"/>
      <c r="BQ3330" s="24"/>
      <c r="BR3330" s="22"/>
      <c r="BS3330" s="24"/>
      <c r="BT3330" s="24"/>
      <c r="BU3330" s="23"/>
      <c r="BV3330" s="26"/>
      <c r="BX3330" s="6"/>
      <c r="BY3330" s="24"/>
      <c r="BZ3330" s="109"/>
      <c r="CA3330" s="66"/>
      <c r="CB3330" s="5"/>
      <c r="CC3330" s="68"/>
      <c r="CD3330" s="67"/>
      <c r="CE3330" s="67"/>
      <c r="CF3330" s="64"/>
      <c r="CG3330" s="5"/>
      <c r="CH3330" s="69"/>
      <c r="CI3330" s="6"/>
      <c r="CJ3330" s="5"/>
      <c r="CK3330" s="25"/>
      <c r="CL3330" s="5"/>
      <c r="DN3330" s="14"/>
      <c r="DO3330" s="14"/>
      <c r="DP3330" s="5"/>
      <c r="DQ3330" s="25"/>
      <c r="DR3330" s="25"/>
      <c r="DS3330" s="96"/>
      <c r="DT3330" s="83"/>
      <c r="DU3330" s="14"/>
      <c r="DX3330" s="83"/>
      <c r="DY3330" s="83"/>
      <c r="DZ3330" s="83"/>
      <c r="EA3330" s="83"/>
      <c r="EJ3330" s="54"/>
      <c r="EK3330" s="22"/>
      <c r="EL3330" s="24"/>
      <c r="EP3330" s="23"/>
      <c r="EQ3330" s="24"/>
      <c r="ER3330" s="22"/>
      <c r="ES3330" s="24"/>
      <c r="ET3330" s="24"/>
      <c r="EU3330" s="23"/>
      <c r="EV3330" s="26"/>
      <c r="EX3330" s="6"/>
      <c r="EY3330" s="24"/>
      <c r="EZ3330" s="109"/>
      <c r="FA3330" s="66"/>
      <c r="FB3330" s="5"/>
      <c r="FC3330" s="68"/>
      <c r="FD3330" s="67"/>
      <c r="FE3330" s="67"/>
      <c r="FF3330" s="64"/>
      <c r="FG3330" s="5"/>
      <c r="FH3330" s="69"/>
      <c r="FI3330" s="6"/>
      <c r="FJ3330" s="5"/>
      <c r="FK3330" s="25"/>
      <c r="FL3330" s="5"/>
    </row>
    <row r="3331" spans="40:168">
      <c r="AN3331" s="14"/>
      <c r="AO3331" s="14"/>
      <c r="AP3331" s="5"/>
      <c r="AQ3331" s="25"/>
      <c r="AR3331" s="25"/>
      <c r="AS3331" s="96"/>
      <c r="AT3331" s="83"/>
      <c r="AU3331" s="14"/>
      <c r="AX3331" s="83"/>
      <c r="AY3331" s="83"/>
      <c r="AZ3331" s="83"/>
      <c r="BA3331" s="83"/>
      <c r="BJ3331" s="54"/>
      <c r="BK3331" s="22"/>
      <c r="BL3331" s="24"/>
      <c r="BP3331" s="23"/>
      <c r="BQ3331" s="24"/>
      <c r="BR3331" s="22"/>
      <c r="BS3331" s="24"/>
      <c r="BT3331" s="24"/>
      <c r="BU3331" s="23"/>
      <c r="BV3331" s="26"/>
      <c r="BX3331" s="6"/>
      <c r="BY3331" s="24"/>
      <c r="BZ3331" s="109"/>
      <c r="CA3331" s="66"/>
      <c r="CB3331" s="5"/>
      <c r="CC3331" s="68"/>
      <c r="CD3331" s="67"/>
      <c r="CE3331" s="67"/>
      <c r="CF3331" s="64"/>
      <c r="CG3331" s="5"/>
      <c r="CH3331" s="69"/>
      <c r="CI3331" s="6"/>
      <c r="CJ3331" s="5"/>
      <c r="CK3331" s="25"/>
      <c r="CL3331" s="5"/>
      <c r="DN3331" s="14"/>
      <c r="DO3331" s="14"/>
      <c r="DP3331" s="5"/>
      <c r="DQ3331" s="25"/>
      <c r="DR3331" s="25"/>
      <c r="DS3331" s="96"/>
      <c r="DT3331" s="83"/>
      <c r="DU3331" s="14"/>
      <c r="DX3331" s="83"/>
      <c r="DY3331" s="83"/>
      <c r="DZ3331" s="83"/>
      <c r="EA3331" s="83"/>
      <c r="EJ3331" s="54"/>
      <c r="EK3331" s="22"/>
      <c r="EL3331" s="24"/>
      <c r="EP3331" s="23"/>
      <c r="EQ3331" s="24"/>
      <c r="ER3331" s="22"/>
      <c r="ES3331" s="24"/>
      <c r="ET3331" s="24"/>
      <c r="EU3331" s="23"/>
      <c r="EV3331" s="26"/>
      <c r="EX3331" s="6"/>
      <c r="EY3331" s="24"/>
      <c r="EZ3331" s="109"/>
      <c r="FA3331" s="66"/>
      <c r="FB3331" s="5"/>
      <c r="FC3331" s="68"/>
      <c r="FD3331" s="67"/>
      <c r="FE3331" s="67"/>
      <c r="FF3331" s="64"/>
      <c r="FG3331" s="5"/>
      <c r="FH3331" s="69"/>
      <c r="FI3331" s="6"/>
      <c r="FJ3331" s="5"/>
      <c r="FK3331" s="25"/>
      <c r="FL3331" s="5"/>
    </row>
    <row r="3332" spans="40:168">
      <c r="AN3332" s="14"/>
      <c r="AO3332" s="14"/>
      <c r="AP3332" s="5"/>
      <c r="AQ3332" s="25"/>
      <c r="AR3332" s="25"/>
      <c r="AS3332" s="96"/>
      <c r="AT3332" s="83"/>
      <c r="AU3332" s="14"/>
      <c r="AX3332" s="83"/>
      <c r="AY3332" s="83"/>
      <c r="AZ3332" s="83"/>
      <c r="BA3332" s="83"/>
      <c r="BJ3332" s="54"/>
      <c r="BK3332" s="22"/>
      <c r="BL3332" s="24"/>
      <c r="BP3332" s="23"/>
      <c r="BQ3332" s="24"/>
      <c r="BR3332" s="22"/>
      <c r="BS3332" s="24"/>
      <c r="BT3332" s="24"/>
      <c r="BU3332" s="23"/>
      <c r="BV3332" s="26"/>
      <c r="BX3332" s="6"/>
      <c r="BY3332" s="24"/>
      <c r="BZ3332" s="109"/>
      <c r="CA3332" s="66"/>
      <c r="CB3332" s="5"/>
      <c r="CC3332" s="68"/>
      <c r="CD3332" s="67"/>
      <c r="CE3332" s="67"/>
      <c r="CF3332" s="64"/>
      <c r="CG3332" s="5"/>
      <c r="CH3332" s="69"/>
      <c r="CI3332" s="6"/>
      <c r="CJ3332" s="5"/>
      <c r="CK3332" s="25"/>
      <c r="CL3332" s="5"/>
      <c r="DN3332" s="14"/>
      <c r="DO3332" s="14"/>
      <c r="DP3332" s="5"/>
      <c r="DQ3332" s="25"/>
      <c r="DR3332" s="25"/>
      <c r="DS3332" s="96"/>
      <c r="DT3332" s="83"/>
      <c r="DU3332" s="14"/>
      <c r="DX3332" s="83"/>
      <c r="DY3332" s="83"/>
      <c r="DZ3332" s="83"/>
      <c r="EA3332" s="83"/>
      <c r="EJ3332" s="54"/>
      <c r="EK3332" s="22"/>
      <c r="EL3332" s="24"/>
      <c r="EP3332" s="23"/>
      <c r="EQ3332" s="24"/>
      <c r="ER3332" s="22"/>
      <c r="ES3332" s="24"/>
      <c r="ET3332" s="24"/>
      <c r="EU3332" s="23"/>
      <c r="EV3332" s="26"/>
      <c r="EX3332" s="6"/>
      <c r="EY3332" s="24"/>
      <c r="EZ3332" s="109"/>
      <c r="FA3332" s="66"/>
      <c r="FB3332" s="5"/>
      <c r="FC3332" s="68"/>
      <c r="FD3332" s="67"/>
      <c r="FE3332" s="67"/>
      <c r="FF3332" s="64"/>
      <c r="FG3332" s="5"/>
      <c r="FH3332" s="69"/>
      <c r="FI3332" s="6"/>
      <c r="FJ3332" s="5"/>
      <c r="FK3332" s="25"/>
      <c r="FL3332" s="5"/>
    </row>
    <row r="3333" spans="40:168">
      <c r="AN3333" s="14"/>
      <c r="AO3333" s="14"/>
      <c r="AP3333" s="5"/>
      <c r="AQ3333" s="25"/>
      <c r="AR3333" s="25"/>
      <c r="AS3333" s="96"/>
      <c r="AT3333" s="83"/>
      <c r="AU3333" s="14"/>
      <c r="AX3333" s="83"/>
      <c r="AY3333" s="83"/>
      <c r="AZ3333" s="83"/>
      <c r="BA3333" s="83"/>
      <c r="BJ3333" s="54"/>
      <c r="BK3333" s="22"/>
      <c r="BL3333" s="24"/>
      <c r="BP3333" s="23"/>
      <c r="BQ3333" s="24"/>
      <c r="BR3333" s="22"/>
      <c r="BS3333" s="24"/>
      <c r="BT3333" s="24"/>
      <c r="BU3333" s="23"/>
      <c r="BV3333" s="26"/>
      <c r="BX3333" s="6"/>
      <c r="BY3333" s="24"/>
      <c r="BZ3333" s="109"/>
      <c r="CA3333" s="66"/>
      <c r="CB3333" s="5"/>
      <c r="CC3333" s="68"/>
      <c r="CD3333" s="67"/>
      <c r="CE3333" s="67"/>
      <c r="CF3333" s="64"/>
      <c r="CG3333" s="5"/>
      <c r="CH3333" s="69"/>
      <c r="CI3333" s="6"/>
      <c r="CJ3333" s="5"/>
      <c r="CK3333" s="25"/>
      <c r="CL3333" s="5"/>
      <c r="DN3333" s="14"/>
      <c r="DO3333" s="14"/>
      <c r="DP3333" s="5"/>
      <c r="DQ3333" s="25"/>
      <c r="DR3333" s="25"/>
      <c r="DS3333" s="96"/>
      <c r="DT3333" s="83"/>
      <c r="DU3333" s="14"/>
      <c r="DX3333" s="83"/>
      <c r="DY3333" s="83"/>
      <c r="DZ3333" s="83"/>
      <c r="EA3333" s="83"/>
      <c r="EJ3333" s="54"/>
      <c r="EK3333" s="22"/>
      <c r="EL3333" s="24"/>
      <c r="EP3333" s="23"/>
      <c r="EQ3333" s="24"/>
      <c r="ER3333" s="22"/>
      <c r="ES3333" s="24"/>
      <c r="ET3333" s="24"/>
      <c r="EU3333" s="23"/>
      <c r="EV3333" s="26"/>
      <c r="EX3333" s="6"/>
      <c r="EY3333" s="24"/>
      <c r="EZ3333" s="109"/>
      <c r="FA3333" s="66"/>
      <c r="FB3333" s="5"/>
      <c r="FC3333" s="68"/>
      <c r="FD3333" s="67"/>
      <c r="FE3333" s="67"/>
      <c r="FF3333" s="64"/>
      <c r="FG3333" s="5"/>
      <c r="FH3333" s="69"/>
      <c r="FI3333" s="6"/>
      <c r="FJ3333" s="5"/>
      <c r="FK3333" s="25"/>
      <c r="FL3333" s="5"/>
    </row>
    <row r="3334" spans="40:168">
      <c r="AN3334" s="14"/>
      <c r="AO3334" s="14"/>
      <c r="AP3334" s="5"/>
      <c r="AQ3334" s="25"/>
      <c r="AR3334" s="25"/>
      <c r="AS3334" s="96"/>
      <c r="AT3334" s="83"/>
      <c r="AU3334" s="14"/>
      <c r="AX3334" s="83"/>
      <c r="AY3334" s="83"/>
      <c r="AZ3334" s="83"/>
      <c r="BA3334" s="83"/>
      <c r="BJ3334" s="54"/>
      <c r="BK3334" s="22"/>
      <c r="BL3334" s="24"/>
      <c r="BP3334" s="23"/>
      <c r="BQ3334" s="24"/>
      <c r="BR3334" s="22"/>
      <c r="BS3334" s="24"/>
      <c r="BT3334" s="24"/>
      <c r="BU3334" s="23"/>
      <c r="BV3334" s="26"/>
      <c r="BX3334" s="6"/>
      <c r="BY3334" s="24"/>
      <c r="BZ3334" s="109"/>
      <c r="CA3334" s="66"/>
      <c r="CB3334" s="5"/>
      <c r="CC3334" s="68"/>
      <c r="CD3334" s="67"/>
      <c r="CE3334" s="67"/>
      <c r="CF3334" s="64"/>
      <c r="CG3334" s="5"/>
      <c r="CH3334" s="69"/>
      <c r="CI3334" s="6"/>
      <c r="CJ3334" s="5"/>
      <c r="CK3334" s="25"/>
      <c r="CL3334" s="5"/>
      <c r="DN3334" s="14"/>
      <c r="DO3334" s="14"/>
      <c r="DP3334" s="5"/>
      <c r="DQ3334" s="25"/>
      <c r="DR3334" s="25"/>
      <c r="DS3334" s="96"/>
      <c r="DT3334" s="83"/>
      <c r="DU3334" s="14"/>
      <c r="DX3334" s="83"/>
      <c r="DY3334" s="83"/>
      <c r="DZ3334" s="83"/>
      <c r="EA3334" s="83"/>
      <c r="EJ3334" s="54"/>
      <c r="EK3334" s="22"/>
      <c r="EL3334" s="24"/>
      <c r="EP3334" s="23"/>
      <c r="EQ3334" s="24"/>
      <c r="ER3334" s="22"/>
      <c r="ES3334" s="24"/>
      <c r="ET3334" s="24"/>
      <c r="EU3334" s="23"/>
      <c r="EV3334" s="26"/>
      <c r="EX3334" s="6"/>
      <c r="EY3334" s="24"/>
      <c r="EZ3334" s="109"/>
      <c r="FA3334" s="66"/>
      <c r="FB3334" s="5"/>
      <c r="FC3334" s="68"/>
      <c r="FD3334" s="67"/>
      <c r="FE3334" s="67"/>
      <c r="FF3334" s="64"/>
      <c r="FG3334" s="5"/>
      <c r="FH3334" s="69"/>
      <c r="FI3334" s="6"/>
      <c r="FJ3334" s="5"/>
      <c r="FK3334" s="25"/>
      <c r="FL3334" s="5"/>
    </row>
    <row r="3335" spans="40:168">
      <c r="AN3335" s="14"/>
      <c r="AO3335" s="14"/>
      <c r="AP3335" s="5"/>
      <c r="AQ3335" s="25"/>
      <c r="AR3335" s="25"/>
      <c r="AS3335" s="96"/>
      <c r="AT3335" s="83"/>
      <c r="AU3335" s="14"/>
      <c r="AX3335" s="83"/>
      <c r="AY3335" s="83"/>
      <c r="AZ3335" s="83"/>
      <c r="BA3335" s="83"/>
      <c r="BJ3335" s="54"/>
      <c r="BK3335" s="22"/>
      <c r="BL3335" s="24"/>
      <c r="BP3335" s="23"/>
      <c r="BQ3335" s="24"/>
      <c r="BR3335" s="22"/>
      <c r="BS3335" s="24"/>
      <c r="BT3335" s="24"/>
      <c r="BU3335" s="23"/>
      <c r="BV3335" s="26"/>
      <c r="BX3335" s="6"/>
      <c r="BY3335" s="24"/>
      <c r="BZ3335" s="109"/>
      <c r="CA3335" s="66"/>
      <c r="CB3335" s="5"/>
      <c r="CC3335" s="68"/>
      <c r="CD3335" s="67"/>
      <c r="CE3335" s="67"/>
      <c r="CF3335" s="64"/>
      <c r="CG3335" s="5"/>
      <c r="CH3335" s="69"/>
      <c r="CI3335" s="6"/>
      <c r="CJ3335" s="5"/>
      <c r="CK3335" s="25"/>
      <c r="CL3335" s="5"/>
      <c r="DN3335" s="14"/>
      <c r="DO3335" s="14"/>
      <c r="DP3335" s="5"/>
      <c r="DQ3335" s="25"/>
      <c r="DR3335" s="25"/>
      <c r="DS3335" s="96"/>
      <c r="DT3335" s="83"/>
      <c r="DU3335" s="14"/>
      <c r="DX3335" s="83"/>
      <c r="DY3335" s="83"/>
      <c r="DZ3335" s="83"/>
      <c r="EA3335" s="83"/>
      <c r="EJ3335" s="54"/>
      <c r="EK3335" s="22"/>
      <c r="EL3335" s="24"/>
      <c r="EP3335" s="23"/>
      <c r="EQ3335" s="24"/>
      <c r="ER3335" s="22"/>
      <c r="ES3335" s="24"/>
      <c r="ET3335" s="24"/>
      <c r="EU3335" s="23"/>
      <c r="EV3335" s="26"/>
      <c r="EX3335" s="6"/>
      <c r="EY3335" s="24"/>
      <c r="EZ3335" s="109"/>
      <c r="FA3335" s="66"/>
      <c r="FB3335" s="5"/>
      <c r="FC3335" s="68"/>
      <c r="FD3335" s="67"/>
      <c r="FE3335" s="67"/>
      <c r="FF3335" s="64"/>
      <c r="FG3335" s="5"/>
      <c r="FH3335" s="69"/>
      <c r="FI3335" s="6"/>
      <c r="FJ3335" s="5"/>
      <c r="FK3335" s="25"/>
      <c r="FL3335" s="5"/>
    </row>
    <row r="3336" spans="40:168">
      <c r="AN3336" s="14"/>
      <c r="AO3336" s="14"/>
      <c r="AP3336" s="5"/>
      <c r="AQ3336" s="25"/>
      <c r="AR3336" s="25"/>
      <c r="AS3336" s="96"/>
      <c r="AT3336" s="83"/>
      <c r="AU3336" s="14"/>
      <c r="AX3336" s="83"/>
      <c r="AY3336" s="83"/>
      <c r="AZ3336" s="83"/>
      <c r="BA3336" s="83"/>
      <c r="BJ3336" s="54"/>
      <c r="BK3336" s="22"/>
      <c r="BL3336" s="24"/>
      <c r="BP3336" s="23"/>
      <c r="BQ3336" s="24"/>
      <c r="BR3336" s="22"/>
      <c r="BS3336" s="24"/>
      <c r="BT3336" s="24"/>
      <c r="BU3336" s="23"/>
      <c r="BV3336" s="26"/>
      <c r="BX3336" s="6"/>
      <c r="BY3336" s="24"/>
      <c r="BZ3336" s="109"/>
      <c r="CA3336" s="66"/>
      <c r="CB3336" s="5"/>
      <c r="CC3336" s="68"/>
      <c r="CD3336" s="67"/>
      <c r="CE3336" s="67"/>
      <c r="CF3336" s="64"/>
      <c r="CG3336" s="5"/>
      <c r="CH3336" s="69"/>
      <c r="CI3336" s="6"/>
      <c r="CJ3336" s="5"/>
      <c r="CK3336" s="25"/>
      <c r="CL3336" s="5"/>
      <c r="DN3336" s="14"/>
      <c r="DO3336" s="14"/>
      <c r="DP3336" s="5"/>
      <c r="DQ3336" s="25"/>
      <c r="DR3336" s="25"/>
      <c r="DS3336" s="96"/>
      <c r="DT3336" s="83"/>
      <c r="DU3336" s="14"/>
      <c r="DX3336" s="83"/>
      <c r="DY3336" s="83"/>
      <c r="DZ3336" s="83"/>
      <c r="EA3336" s="83"/>
      <c r="EJ3336" s="54"/>
      <c r="EK3336" s="22"/>
      <c r="EL3336" s="24"/>
      <c r="EP3336" s="23"/>
      <c r="EQ3336" s="24"/>
      <c r="ER3336" s="22"/>
      <c r="ES3336" s="24"/>
      <c r="ET3336" s="24"/>
      <c r="EU3336" s="23"/>
      <c r="EV3336" s="26"/>
      <c r="EX3336" s="6"/>
      <c r="EY3336" s="24"/>
      <c r="EZ3336" s="109"/>
      <c r="FA3336" s="66"/>
      <c r="FB3336" s="5"/>
      <c r="FC3336" s="68"/>
      <c r="FD3336" s="67"/>
      <c r="FE3336" s="67"/>
      <c r="FF3336" s="64"/>
      <c r="FG3336" s="5"/>
      <c r="FH3336" s="69"/>
      <c r="FI3336" s="6"/>
      <c r="FJ3336" s="5"/>
      <c r="FK3336" s="25"/>
      <c r="FL3336" s="5"/>
    </row>
    <row r="3337" spans="40:168">
      <c r="AN3337" s="14"/>
      <c r="AO3337" s="14"/>
      <c r="AP3337" s="5"/>
      <c r="AQ3337" s="25"/>
      <c r="AR3337" s="25"/>
      <c r="AS3337" s="96"/>
      <c r="AT3337" s="83"/>
      <c r="AU3337" s="14"/>
      <c r="AX3337" s="83"/>
      <c r="AY3337" s="83"/>
      <c r="AZ3337" s="83"/>
      <c r="BA3337" s="83"/>
      <c r="BJ3337" s="54"/>
      <c r="BK3337" s="22"/>
      <c r="BL3337" s="24"/>
      <c r="BP3337" s="23"/>
      <c r="BQ3337" s="24"/>
      <c r="BR3337" s="22"/>
      <c r="BS3337" s="24"/>
      <c r="BT3337" s="24"/>
      <c r="BU3337" s="23"/>
      <c r="BV3337" s="26"/>
      <c r="BX3337" s="6"/>
      <c r="BY3337" s="24"/>
      <c r="BZ3337" s="109"/>
      <c r="CA3337" s="66"/>
      <c r="CB3337" s="5"/>
      <c r="CC3337" s="68"/>
      <c r="CD3337" s="67"/>
      <c r="CE3337" s="67"/>
      <c r="CF3337" s="64"/>
      <c r="CG3337" s="5"/>
      <c r="CH3337" s="69"/>
      <c r="CI3337" s="6"/>
      <c r="CJ3337" s="5"/>
      <c r="CK3337" s="25"/>
      <c r="CL3337" s="5"/>
      <c r="DN3337" s="14"/>
      <c r="DO3337" s="14"/>
      <c r="DP3337" s="5"/>
      <c r="DQ3337" s="25"/>
      <c r="DR3337" s="25"/>
      <c r="DS3337" s="96"/>
      <c r="DT3337" s="83"/>
      <c r="DU3337" s="14"/>
      <c r="DX3337" s="83"/>
      <c r="DY3337" s="83"/>
      <c r="DZ3337" s="83"/>
      <c r="EA3337" s="83"/>
      <c r="EJ3337" s="54"/>
      <c r="EK3337" s="22"/>
      <c r="EL3337" s="24"/>
      <c r="EP3337" s="23"/>
      <c r="EQ3337" s="24"/>
      <c r="ER3337" s="22"/>
      <c r="ES3337" s="24"/>
      <c r="ET3337" s="24"/>
      <c r="EU3337" s="23"/>
      <c r="EV3337" s="26"/>
      <c r="EX3337" s="6"/>
      <c r="EY3337" s="24"/>
      <c r="EZ3337" s="109"/>
      <c r="FA3337" s="66"/>
      <c r="FB3337" s="5"/>
      <c r="FC3337" s="68"/>
      <c r="FD3337" s="67"/>
      <c r="FE3337" s="67"/>
      <c r="FF3337" s="64"/>
      <c r="FG3337" s="5"/>
      <c r="FH3337" s="69"/>
      <c r="FI3337" s="6"/>
      <c r="FJ3337" s="5"/>
      <c r="FK3337" s="25"/>
      <c r="FL3337" s="5"/>
    </row>
    <row r="3338" spans="40:168">
      <c r="AN3338" s="14"/>
      <c r="AO3338" s="14"/>
      <c r="AP3338" s="5"/>
      <c r="AQ3338" s="25"/>
      <c r="AR3338" s="25"/>
      <c r="AS3338" s="96"/>
      <c r="AT3338" s="83"/>
      <c r="AU3338" s="14"/>
      <c r="AX3338" s="83"/>
      <c r="AY3338" s="83"/>
      <c r="AZ3338" s="83"/>
      <c r="BA3338" s="83"/>
      <c r="BJ3338" s="54"/>
      <c r="BK3338" s="22"/>
      <c r="BL3338" s="24"/>
      <c r="BP3338" s="23"/>
      <c r="BQ3338" s="24"/>
      <c r="BR3338" s="22"/>
      <c r="BS3338" s="24"/>
      <c r="BT3338" s="24"/>
      <c r="BU3338" s="23"/>
      <c r="BV3338" s="26"/>
      <c r="BX3338" s="6"/>
      <c r="BY3338" s="24"/>
      <c r="BZ3338" s="109"/>
      <c r="CA3338" s="66"/>
      <c r="CB3338" s="5"/>
      <c r="CC3338" s="68"/>
      <c r="CD3338" s="67"/>
      <c r="CE3338" s="67"/>
      <c r="CF3338" s="64"/>
      <c r="CG3338" s="5"/>
      <c r="CH3338" s="69"/>
      <c r="CI3338" s="6"/>
      <c r="CJ3338" s="5"/>
      <c r="CK3338" s="25"/>
      <c r="CL3338" s="5"/>
      <c r="DN3338" s="14"/>
      <c r="DO3338" s="14"/>
      <c r="DP3338" s="5"/>
      <c r="DQ3338" s="25"/>
      <c r="DR3338" s="25"/>
      <c r="DS3338" s="96"/>
      <c r="DT3338" s="83"/>
      <c r="DU3338" s="14"/>
      <c r="DX3338" s="83"/>
      <c r="DY3338" s="83"/>
      <c r="DZ3338" s="83"/>
      <c r="EA3338" s="83"/>
      <c r="EJ3338" s="54"/>
      <c r="EK3338" s="22"/>
      <c r="EL3338" s="24"/>
      <c r="EP3338" s="23"/>
      <c r="EQ3338" s="24"/>
      <c r="ER3338" s="22"/>
      <c r="ES3338" s="24"/>
      <c r="ET3338" s="24"/>
      <c r="EU3338" s="23"/>
      <c r="EV3338" s="26"/>
      <c r="EX3338" s="6"/>
      <c r="EY3338" s="24"/>
      <c r="EZ3338" s="109"/>
      <c r="FA3338" s="66"/>
      <c r="FB3338" s="5"/>
      <c r="FC3338" s="68"/>
      <c r="FD3338" s="67"/>
      <c r="FE3338" s="67"/>
      <c r="FF3338" s="64"/>
      <c r="FG3338" s="5"/>
      <c r="FH3338" s="69"/>
      <c r="FI3338" s="6"/>
      <c r="FJ3338" s="5"/>
      <c r="FK3338" s="25"/>
      <c r="FL3338" s="5"/>
    </row>
    <row r="3339" spans="40:168">
      <c r="AN3339" s="14"/>
      <c r="AO3339" s="14"/>
      <c r="AP3339" s="5"/>
      <c r="AQ3339" s="25"/>
      <c r="AR3339" s="25"/>
      <c r="AS3339" s="96"/>
      <c r="AT3339" s="83"/>
      <c r="AU3339" s="14"/>
      <c r="AX3339" s="83"/>
      <c r="AY3339" s="83"/>
      <c r="AZ3339" s="83"/>
      <c r="BA3339" s="83"/>
      <c r="BJ3339" s="54"/>
      <c r="BK3339" s="22"/>
      <c r="BL3339" s="24"/>
      <c r="BP3339" s="23"/>
      <c r="BQ3339" s="24"/>
      <c r="BR3339" s="22"/>
      <c r="BS3339" s="24"/>
      <c r="BT3339" s="24"/>
      <c r="BU3339" s="23"/>
      <c r="BV3339" s="26"/>
      <c r="BX3339" s="6"/>
      <c r="BY3339" s="24"/>
      <c r="BZ3339" s="109"/>
      <c r="CA3339" s="66"/>
      <c r="CB3339" s="5"/>
      <c r="CC3339" s="68"/>
      <c r="CD3339" s="67"/>
      <c r="CE3339" s="67"/>
      <c r="CF3339" s="64"/>
      <c r="CG3339" s="5"/>
      <c r="CH3339" s="69"/>
      <c r="CI3339" s="6"/>
      <c r="CJ3339" s="5"/>
      <c r="CK3339" s="25"/>
      <c r="CL3339" s="5"/>
      <c r="DN3339" s="14"/>
      <c r="DO3339" s="14"/>
      <c r="DP3339" s="5"/>
      <c r="DQ3339" s="25"/>
      <c r="DR3339" s="25"/>
      <c r="DS3339" s="96"/>
      <c r="DT3339" s="83"/>
      <c r="DU3339" s="14"/>
      <c r="DX3339" s="83"/>
      <c r="DY3339" s="83"/>
      <c r="DZ3339" s="83"/>
      <c r="EA3339" s="83"/>
      <c r="EJ3339" s="54"/>
      <c r="EK3339" s="22"/>
      <c r="EL3339" s="24"/>
      <c r="EP3339" s="23"/>
      <c r="EQ3339" s="24"/>
      <c r="ER3339" s="22"/>
      <c r="ES3339" s="24"/>
      <c r="ET3339" s="24"/>
      <c r="EU3339" s="23"/>
      <c r="EV3339" s="26"/>
      <c r="EX3339" s="6"/>
      <c r="EY3339" s="24"/>
      <c r="EZ3339" s="109"/>
      <c r="FA3339" s="66"/>
      <c r="FB3339" s="5"/>
      <c r="FC3339" s="68"/>
      <c r="FD3339" s="67"/>
      <c r="FE3339" s="67"/>
      <c r="FF3339" s="64"/>
      <c r="FG3339" s="5"/>
      <c r="FH3339" s="69"/>
      <c r="FI3339" s="6"/>
      <c r="FJ3339" s="5"/>
      <c r="FK3339" s="25"/>
      <c r="FL3339" s="5"/>
    </row>
    <row r="3340" spans="40:168">
      <c r="AN3340" s="14"/>
      <c r="AO3340" s="14"/>
      <c r="AP3340" s="5"/>
      <c r="AQ3340" s="25"/>
      <c r="AR3340" s="25"/>
      <c r="AS3340" s="96"/>
      <c r="AT3340" s="83"/>
      <c r="AU3340" s="14"/>
      <c r="AX3340" s="83"/>
      <c r="AY3340" s="83"/>
      <c r="AZ3340" s="83"/>
      <c r="BA3340" s="83"/>
      <c r="BJ3340" s="54"/>
      <c r="BK3340" s="22"/>
      <c r="BL3340" s="24"/>
      <c r="BP3340" s="23"/>
      <c r="BQ3340" s="24"/>
      <c r="BR3340" s="22"/>
      <c r="BS3340" s="24"/>
      <c r="BT3340" s="24"/>
      <c r="BU3340" s="23"/>
      <c r="BV3340" s="26"/>
      <c r="BX3340" s="6"/>
      <c r="BY3340" s="24"/>
      <c r="BZ3340" s="109"/>
      <c r="CA3340" s="66"/>
      <c r="CB3340" s="5"/>
      <c r="CC3340" s="68"/>
      <c r="CD3340" s="67"/>
      <c r="CE3340" s="67"/>
      <c r="CF3340" s="64"/>
      <c r="CG3340" s="5"/>
      <c r="CH3340" s="69"/>
      <c r="CI3340" s="6"/>
      <c r="CJ3340" s="5"/>
      <c r="CK3340" s="25"/>
      <c r="CL3340" s="5"/>
      <c r="DN3340" s="14"/>
      <c r="DO3340" s="14"/>
      <c r="DP3340" s="5"/>
      <c r="DQ3340" s="25"/>
      <c r="DR3340" s="25"/>
      <c r="DS3340" s="96"/>
      <c r="DT3340" s="83"/>
      <c r="DU3340" s="14"/>
      <c r="DX3340" s="83"/>
      <c r="DY3340" s="83"/>
      <c r="DZ3340" s="83"/>
      <c r="EA3340" s="83"/>
      <c r="EJ3340" s="54"/>
      <c r="EK3340" s="22"/>
      <c r="EL3340" s="24"/>
      <c r="EP3340" s="23"/>
      <c r="EQ3340" s="24"/>
      <c r="ER3340" s="22"/>
      <c r="ES3340" s="24"/>
      <c r="ET3340" s="24"/>
      <c r="EU3340" s="23"/>
      <c r="EV3340" s="26"/>
      <c r="EX3340" s="6"/>
      <c r="EY3340" s="24"/>
      <c r="EZ3340" s="109"/>
      <c r="FA3340" s="66"/>
      <c r="FB3340" s="5"/>
      <c r="FC3340" s="68"/>
      <c r="FD3340" s="67"/>
      <c r="FE3340" s="67"/>
      <c r="FF3340" s="64"/>
      <c r="FG3340" s="5"/>
      <c r="FH3340" s="69"/>
      <c r="FI3340" s="6"/>
      <c r="FJ3340" s="5"/>
      <c r="FK3340" s="25"/>
      <c r="FL3340" s="5"/>
    </row>
    <row r="3341" spans="40:168">
      <c r="AN3341" s="14"/>
      <c r="AO3341" s="14"/>
      <c r="AP3341" s="5"/>
      <c r="AQ3341" s="25"/>
      <c r="AR3341" s="25"/>
      <c r="AS3341" s="96"/>
      <c r="AT3341" s="83"/>
      <c r="AU3341" s="14"/>
      <c r="AX3341" s="83"/>
      <c r="AY3341" s="83"/>
      <c r="AZ3341" s="83"/>
      <c r="BA3341" s="83"/>
      <c r="BJ3341" s="54"/>
      <c r="BK3341" s="22"/>
      <c r="BL3341" s="24"/>
      <c r="BP3341" s="23"/>
      <c r="BQ3341" s="24"/>
      <c r="BR3341" s="22"/>
      <c r="BS3341" s="24"/>
      <c r="BT3341" s="24"/>
      <c r="BU3341" s="23"/>
      <c r="BV3341" s="26"/>
      <c r="BX3341" s="6"/>
      <c r="BY3341" s="24"/>
      <c r="BZ3341" s="109"/>
      <c r="CA3341" s="66"/>
      <c r="CB3341" s="5"/>
      <c r="CC3341" s="68"/>
      <c r="CD3341" s="67"/>
      <c r="CE3341" s="67"/>
      <c r="CF3341" s="64"/>
      <c r="CG3341" s="5"/>
      <c r="CH3341" s="69"/>
      <c r="CI3341" s="6"/>
      <c r="CJ3341" s="5"/>
      <c r="CK3341" s="25"/>
      <c r="CL3341" s="5"/>
      <c r="DN3341" s="14"/>
      <c r="DO3341" s="14"/>
      <c r="DP3341" s="5"/>
      <c r="DQ3341" s="25"/>
      <c r="DR3341" s="25"/>
      <c r="DS3341" s="96"/>
      <c r="DT3341" s="83"/>
      <c r="DU3341" s="14"/>
      <c r="DX3341" s="83"/>
      <c r="DY3341" s="83"/>
      <c r="DZ3341" s="83"/>
      <c r="EA3341" s="83"/>
      <c r="EJ3341" s="54"/>
      <c r="EK3341" s="22"/>
      <c r="EL3341" s="24"/>
      <c r="EP3341" s="23"/>
      <c r="EQ3341" s="24"/>
      <c r="ER3341" s="22"/>
      <c r="ES3341" s="24"/>
      <c r="ET3341" s="24"/>
      <c r="EU3341" s="23"/>
      <c r="EV3341" s="26"/>
      <c r="EX3341" s="6"/>
      <c r="EY3341" s="24"/>
      <c r="EZ3341" s="109"/>
      <c r="FA3341" s="66"/>
      <c r="FB3341" s="5"/>
      <c r="FC3341" s="68"/>
      <c r="FD3341" s="67"/>
      <c r="FE3341" s="67"/>
      <c r="FF3341" s="64"/>
      <c r="FG3341" s="5"/>
      <c r="FH3341" s="69"/>
      <c r="FI3341" s="6"/>
      <c r="FJ3341" s="5"/>
      <c r="FK3341" s="25"/>
      <c r="FL3341" s="5"/>
    </row>
    <row r="3342" spans="40:168">
      <c r="AN3342" s="14"/>
      <c r="AO3342" s="14"/>
      <c r="AP3342" s="5"/>
      <c r="AQ3342" s="25"/>
      <c r="AR3342" s="25"/>
      <c r="AS3342" s="96"/>
      <c r="AT3342" s="83"/>
      <c r="AU3342" s="14"/>
      <c r="AX3342" s="83"/>
      <c r="AY3342" s="83"/>
      <c r="AZ3342" s="83"/>
      <c r="BA3342" s="83"/>
      <c r="BJ3342" s="54"/>
      <c r="BK3342" s="22"/>
      <c r="BL3342" s="24"/>
      <c r="BP3342" s="23"/>
      <c r="BQ3342" s="24"/>
      <c r="BR3342" s="22"/>
      <c r="BS3342" s="24"/>
      <c r="BT3342" s="24"/>
      <c r="BU3342" s="23"/>
      <c r="BV3342" s="26"/>
      <c r="BX3342" s="6"/>
      <c r="BY3342" s="24"/>
      <c r="BZ3342" s="109"/>
      <c r="CA3342" s="66"/>
      <c r="CB3342" s="5"/>
      <c r="CC3342" s="68"/>
      <c r="CD3342" s="67"/>
      <c r="CE3342" s="67"/>
      <c r="CF3342" s="64"/>
      <c r="CG3342" s="5"/>
      <c r="CH3342" s="69"/>
      <c r="CI3342" s="6"/>
      <c r="CJ3342" s="5"/>
      <c r="CK3342" s="25"/>
      <c r="CL3342" s="5"/>
      <c r="DN3342" s="14"/>
      <c r="DO3342" s="14"/>
      <c r="DP3342" s="5"/>
      <c r="DQ3342" s="25"/>
      <c r="DR3342" s="25"/>
      <c r="DS3342" s="96"/>
      <c r="DT3342" s="83"/>
      <c r="DU3342" s="14"/>
      <c r="DX3342" s="83"/>
      <c r="DY3342" s="83"/>
      <c r="DZ3342" s="83"/>
      <c r="EA3342" s="83"/>
      <c r="EJ3342" s="54"/>
      <c r="EK3342" s="22"/>
      <c r="EL3342" s="24"/>
      <c r="EP3342" s="23"/>
      <c r="EQ3342" s="24"/>
      <c r="ER3342" s="22"/>
      <c r="ES3342" s="24"/>
      <c r="ET3342" s="24"/>
      <c r="EU3342" s="23"/>
      <c r="EV3342" s="26"/>
      <c r="EX3342" s="6"/>
      <c r="EY3342" s="24"/>
      <c r="EZ3342" s="109"/>
      <c r="FA3342" s="66"/>
      <c r="FB3342" s="5"/>
      <c r="FC3342" s="68"/>
      <c r="FD3342" s="67"/>
      <c r="FE3342" s="67"/>
      <c r="FF3342" s="64"/>
      <c r="FG3342" s="5"/>
      <c r="FH3342" s="69"/>
      <c r="FI3342" s="6"/>
      <c r="FJ3342" s="5"/>
      <c r="FK3342" s="25"/>
      <c r="FL3342" s="5"/>
    </row>
    <row r="3343" spans="40:168">
      <c r="AN3343" s="14"/>
      <c r="AO3343" s="14"/>
      <c r="AP3343" s="5"/>
      <c r="AQ3343" s="25"/>
      <c r="AR3343" s="25"/>
      <c r="AS3343" s="96"/>
      <c r="AT3343" s="83"/>
      <c r="AU3343" s="14"/>
      <c r="AX3343" s="83"/>
      <c r="AY3343" s="83"/>
      <c r="AZ3343" s="83"/>
      <c r="BA3343" s="83"/>
      <c r="BJ3343" s="54"/>
      <c r="BK3343" s="22"/>
      <c r="BL3343" s="24"/>
      <c r="BP3343" s="23"/>
      <c r="BQ3343" s="24"/>
      <c r="BR3343" s="22"/>
      <c r="BS3343" s="24"/>
      <c r="BT3343" s="24"/>
      <c r="BU3343" s="23"/>
      <c r="BV3343" s="26"/>
      <c r="BX3343" s="6"/>
      <c r="BY3343" s="24"/>
      <c r="BZ3343" s="109"/>
      <c r="CA3343" s="66"/>
      <c r="CB3343" s="5"/>
      <c r="CC3343" s="68"/>
      <c r="CD3343" s="67"/>
      <c r="CE3343" s="67"/>
      <c r="CF3343" s="64"/>
      <c r="CG3343" s="5"/>
      <c r="CH3343" s="69"/>
      <c r="CI3343" s="6"/>
      <c r="CJ3343" s="5"/>
      <c r="CK3343" s="25"/>
      <c r="CL3343" s="5"/>
      <c r="DN3343" s="14"/>
      <c r="DO3343" s="14"/>
      <c r="DP3343" s="5"/>
      <c r="DQ3343" s="25"/>
      <c r="DR3343" s="25"/>
      <c r="DS3343" s="96"/>
      <c r="DT3343" s="83"/>
      <c r="DU3343" s="14"/>
      <c r="DX3343" s="83"/>
      <c r="DY3343" s="83"/>
      <c r="DZ3343" s="83"/>
      <c r="EA3343" s="83"/>
      <c r="EJ3343" s="54"/>
      <c r="EK3343" s="22"/>
      <c r="EL3343" s="24"/>
      <c r="EP3343" s="23"/>
      <c r="EQ3343" s="24"/>
      <c r="ER3343" s="22"/>
      <c r="ES3343" s="24"/>
      <c r="ET3343" s="24"/>
      <c r="EU3343" s="23"/>
      <c r="EV3343" s="26"/>
      <c r="EX3343" s="6"/>
      <c r="EY3343" s="24"/>
      <c r="EZ3343" s="109"/>
      <c r="FA3343" s="66"/>
      <c r="FB3343" s="5"/>
      <c r="FC3343" s="68"/>
      <c r="FD3343" s="67"/>
      <c r="FE3343" s="67"/>
      <c r="FF3343" s="64"/>
      <c r="FG3343" s="5"/>
      <c r="FH3343" s="69"/>
      <c r="FI3343" s="6"/>
      <c r="FJ3343" s="5"/>
      <c r="FK3343" s="25"/>
      <c r="FL3343" s="5"/>
    </row>
    <row r="3344" spans="40:168">
      <c r="AN3344" s="14"/>
      <c r="AO3344" s="14"/>
      <c r="AP3344" s="5"/>
      <c r="AQ3344" s="25"/>
      <c r="AR3344" s="25"/>
      <c r="AS3344" s="96"/>
      <c r="AT3344" s="83"/>
      <c r="AU3344" s="14"/>
      <c r="AX3344" s="83"/>
      <c r="AY3344" s="83"/>
      <c r="AZ3344" s="83"/>
      <c r="BA3344" s="83"/>
      <c r="BJ3344" s="54"/>
      <c r="BK3344" s="22"/>
      <c r="BL3344" s="24"/>
      <c r="BP3344" s="23"/>
      <c r="BQ3344" s="24"/>
      <c r="BR3344" s="22"/>
      <c r="BS3344" s="24"/>
      <c r="BT3344" s="24"/>
      <c r="BU3344" s="23"/>
      <c r="BV3344" s="26"/>
      <c r="BX3344" s="6"/>
      <c r="BY3344" s="24"/>
      <c r="BZ3344" s="109"/>
      <c r="CA3344" s="66"/>
      <c r="CB3344" s="5"/>
      <c r="CC3344" s="68"/>
      <c r="CD3344" s="67"/>
      <c r="CE3344" s="67"/>
      <c r="CF3344" s="64"/>
      <c r="CG3344" s="5"/>
      <c r="CH3344" s="69"/>
      <c r="CI3344" s="6"/>
      <c r="CJ3344" s="5"/>
      <c r="CK3344" s="25"/>
      <c r="CL3344" s="5"/>
      <c r="DN3344" s="14"/>
      <c r="DO3344" s="14"/>
      <c r="DP3344" s="5"/>
      <c r="DQ3344" s="25"/>
      <c r="DR3344" s="25"/>
      <c r="DS3344" s="96"/>
      <c r="DT3344" s="83"/>
      <c r="DU3344" s="14"/>
      <c r="DX3344" s="83"/>
      <c r="DY3344" s="83"/>
      <c r="DZ3344" s="83"/>
      <c r="EA3344" s="83"/>
      <c r="EJ3344" s="54"/>
      <c r="EK3344" s="22"/>
      <c r="EL3344" s="24"/>
      <c r="EP3344" s="23"/>
      <c r="EQ3344" s="24"/>
      <c r="ER3344" s="22"/>
      <c r="ES3344" s="24"/>
      <c r="ET3344" s="24"/>
      <c r="EU3344" s="23"/>
      <c r="EV3344" s="26"/>
      <c r="EX3344" s="6"/>
      <c r="EY3344" s="24"/>
      <c r="EZ3344" s="109"/>
      <c r="FA3344" s="66"/>
      <c r="FB3344" s="5"/>
      <c r="FC3344" s="68"/>
      <c r="FD3344" s="67"/>
      <c r="FE3344" s="67"/>
      <c r="FF3344" s="64"/>
      <c r="FG3344" s="5"/>
      <c r="FH3344" s="69"/>
      <c r="FI3344" s="6"/>
      <c r="FJ3344" s="5"/>
      <c r="FK3344" s="25"/>
      <c r="FL3344" s="5"/>
    </row>
    <row r="3345" spans="40:168">
      <c r="AN3345" s="14"/>
      <c r="AO3345" s="14"/>
      <c r="AP3345" s="5"/>
      <c r="AQ3345" s="25"/>
      <c r="AR3345" s="25"/>
      <c r="AS3345" s="96"/>
      <c r="AT3345" s="83"/>
      <c r="AU3345" s="14"/>
      <c r="AX3345" s="83"/>
      <c r="AY3345" s="83"/>
      <c r="AZ3345" s="83"/>
      <c r="BA3345" s="83"/>
      <c r="BJ3345" s="54"/>
      <c r="BK3345" s="22"/>
      <c r="BL3345" s="24"/>
      <c r="BP3345" s="23"/>
      <c r="BQ3345" s="24"/>
      <c r="BR3345" s="22"/>
      <c r="BS3345" s="24"/>
      <c r="BT3345" s="24"/>
      <c r="BU3345" s="23"/>
      <c r="BV3345" s="26"/>
      <c r="BX3345" s="6"/>
      <c r="BY3345" s="24"/>
      <c r="BZ3345" s="109"/>
      <c r="CA3345" s="66"/>
      <c r="CB3345" s="5"/>
      <c r="CC3345" s="68"/>
      <c r="CD3345" s="67"/>
      <c r="CE3345" s="67"/>
      <c r="CF3345" s="64"/>
      <c r="CG3345" s="5"/>
      <c r="CH3345" s="69"/>
      <c r="CI3345" s="6"/>
      <c r="CJ3345" s="5"/>
      <c r="CK3345" s="25"/>
      <c r="CL3345" s="5"/>
      <c r="DN3345" s="14"/>
      <c r="DO3345" s="14"/>
      <c r="DP3345" s="5"/>
      <c r="DQ3345" s="25"/>
      <c r="DR3345" s="25"/>
      <c r="DS3345" s="96"/>
      <c r="DT3345" s="83"/>
      <c r="DU3345" s="14"/>
      <c r="DX3345" s="83"/>
      <c r="DY3345" s="83"/>
      <c r="DZ3345" s="83"/>
      <c r="EA3345" s="83"/>
      <c r="EJ3345" s="54"/>
      <c r="EK3345" s="22"/>
      <c r="EL3345" s="24"/>
      <c r="EP3345" s="23"/>
      <c r="EQ3345" s="24"/>
      <c r="ER3345" s="22"/>
      <c r="ES3345" s="24"/>
      <c r="ET3345" s="24"/>
      <c r="EU3345" s="23"/>
      <c r="EV3345" s="26"/>
      <c r="EX3345" s="6"/>
      <c r="EY3345" s="24"/>
      <c r="EZ3345" s="109"/>
      <c r="FA3345" s="66"/>
      <c r="FB3345" s="5"/>
      <c r="FC3345" s="68"/>
      <c r="FD3345" s="67"/>
      <c r="FE3345" s="67"/>
      <c r="FF3345" s="64"/>
      <c r="FG3345" s="5"/>
      <c r="FH3345" s="69"/>
      <c r="FI3345" s="6"/>
      <c r="FJ3345" s="5"/>
      <c r="FK3345" s="25"/>
      <c r="FL3345" s="5"/>
    </row>
    <row r="3346" spans="40:168">
      <c r="AN3346" s="14"/>
      <c r="AO3346" s="14"/>
      <c r="AP3346" s="5"/>
      <c r="AQ3346" s="25"/>
      <c r="AR3346" s="25"/>
      <c r="AS3346" s="96"/>
      <c r="AT3346" s="83"/>
      <c r="AU3346" s="14"/>
      <c r="AX3346" s="83"/>
      <c r="AY3346" s="83"/>
      <c r="AZ3346" s="83"/>
      <c r="BA3346" s="83"/>
      <c r="BJ3346" s="54"/>
      <c r="BK3346" s="22"/>
      <c r="BL3346" s="24"/>
      <c r="BP3346" s="23"/>
      <c r="BQ3346" s="24"/>
      <c r="BR3346" s="22"/>
      <c r="BS3346" s="24"/>
      <c r="BT3346" s="24"/>
      <c r="BU3346" s="23"/>
      <c r="BV3346" s="26"/>
      <c r="BX3346" s="6"/>
      <c r="BY3346" s="24"/>
      <c r="BZ3346" s="109"/>
      <c r="CA3346" s="66"/>
      <c r="CB3346" s="5"/>
      <c r="CC3346" s="68"/>
      <c r="CD3346" s="67"/>
      <c r="CE3346" s="67"/>
      <c r="CF3346" s="64"/>
      <c r="CG3346" s="5"/>
      <c r="CH3346" s="69"/>
      <c r="CI3346" s="6"/>
      <c r="CJ3346" s="5"/>
      <c r="CK3346" s="25"/>
      <c r="CL3346" s="5"/>
      <c r="DN3346" s="14"/>
      <c r="DO3346" s="14"/>
      <c r="DP3346" s="5"/>
      <c r="DQ3346" s="25"/>
      <c r="DR3346" s="25"/>
      <c r="DS3346" s="96"/>
      <c r="DT3346" s="83"/>
      <c r="DU3346" s="14"/>
      <c r="DX3346" s="83"/>
      <c r="DY3346" s="83"/>
      <c r="DZ3346" s="83"/>
      <c r="EA3346" s="83"/>
      <c r="EJ3346" s="54"/>
      <c r="EK3346" s="22"/>
      <c r="EL3346" s="24"/>
      <c r="EP3346" s="23"/>
      <c r="EQ3346" s="24"/>
      <c r="ER3346" s="22"/>
      <c r="ES3346" s="24"/>
      <c r="ET3346" s="24"/>
      <c r="EU3346" s="23"/>
      <c r="EV3346" s="26"/>
      <c r="EX3346" s="6"/>
      <c r="EY3346" s="24"/>
      <c r="EZ3346" s="109"/>
      <c r="FA3346" s="66"/>
      <c r="FB3346" s="5"/>
      <c r="FC3346" s="68"/>
      <c r="FD3346" s="67"/>
      <c r="FE3346" s="67"/>
      <c r="FF3346" s="64"/>
      <c r="FG3346" s="5"/>
      <c r="FH3346" s="69"/>
      <c r="FI3346" s="6"/>
      <c r="FJ3346" s="5"/>
      <c r="FK3346" s="25"/>
      <c r="FL3346" s="5"/>
    </row>
    <row r="3347" spans="40:168">
      <c r="AN3347" s="14"/>
      <c r="AO3347" s="14"/>
      <c r="AP3347" s="5"/>
      <c r="AQ3347" s="25"/>
      <c r="AR3347" s="25"/>
      <c r="AS3347" s="96"/>
      <c r="AT3347" s="83"/>
      <c r="AU3347" s="14"/>
      <c r="AX3347" s="83"/>
      <c r="AY3347" s="83"/>
      <c r="AZ3347" s="83"/>
      <c r="BA3347" s="83"/>
      <c r="BJ3347" s="54"/>
      <c r="BK3347" s="22"/>
      <c r="BL3347" s="24"/>
      <c r="BP3347" s="23"/>
      <c r="BQ3347" s="24"/>
      <c r="BR3347" s="22"/>
      <c r="BS3347" s="24"/>
      <c r="BT3347" s="24"/>
      <c r="BU3347" s="23"/>
      <c r="BV3347" s="26"/>
      <c r="BX3347" s="6"/>
      <c r="BY3347" s="24"/>
      <c r="BZ3347" s="109"/>
      <c r="CA3347" s="66"/>
      <c r="CB3347" s="5"/>
      <c r="CC3347" s="68"/>
      <c r="CD3347" s="67"/>
      <c r="CE3347" s="67"/>
      <c r="CF3347" s="64"/>
      <c r="CG3347" s="5"/>
      <c r="CH3347" s="69"/>
      <c r="CI3347" s="6"/>
      <c r="CJ3347" s="5"/>
      <c r="CK3347" s="25"/>
      <c r="CL3347" s="5"/>
      <c r="DN3347" s="14"/>
      <c r="DO3347" s="14"/>
      <c r="DP3347" s="5"/>
      <c r="DQ3347" s="25"/>
      <c r="DR3347" s="25"/>
      <c r="DS3347" s="96"/>
      <c r="DT3347" s="83"/>
      <c r="DU3347" s="14"/>
      <c r="DX3347" s="83"/>
      <c r="DY3347" s="83"/>
      <c r="DZ3347" s="83"/>
      <c r="EA3347" s="83"/>
      <c r="EJ3347" s="54"/>
      <c r="EK3347" s="22"/>
      <c r="EL3347" s="24"/>
      <c r="EP3347" s="23"/>
      <c r="EQ3347" s="24"/>
      <c r="ER3347" s="22"/>
      <c r="ES3347" s="24"/>
      <c r="ET3347" s="24"/>
      <c r="EU3347" s="23"/>
      <c r="EV3347" s="26"/>
      <c r="EX3347" s="6"/>
      <c r="EY3347" s="24"/>
      <c r="EZ3347" s="109"/>
      <c r="FA3347" s="66"/>
      <c r="FB3347" s="5"/>
      <c r="FC3347" s="68"/>
      <c r="FD3347" s="67"/>
      <c r="FE3347" s="67"/>
      <c r="FF3347" s="64"/>
      <c r="FG3347" s="5"/>
      <c r="FH3347" s="69"/>
      <c r="FI3347" s="6"/>
      <c r="FJ3347" s="5"/>
      <c r="FK3347" s="25"/>
      <c r="FL3347" s="5"/>
    </row>
    <row r="3348" spans="40:168">
      <c r="AN3348" s="14"/>
      <c r="AO3348" s="14"/>
      <c r="AP3348" s="5"/>
      <c r="AQ3348" s="25"/>
      <c r="AR3348" s="25"/>
      <c r="AS3348" s="96"/>
      <c r="AT3348" s="83"/>
      <c r="AU3348" s="14"/>
      <c r="AX3348" s="83"/>
      <c r="AY3348" s="83"/>
      <c r="AZ3348" s="83"/>
      <c r="BA3348" s="83"/>
      <c r="BJ3348" s="54"/>
      <c r="BK3348" s="22"/>
      <c r="BL3348" s="24"/>
      <c r="BP3348" s="23"/>
      <c r="BQ3348" s="24"/>
      <c r="BR3348" s="22"/>
      <c r="BS3348" s="24"/>
      <c r="BT3348" s="24"/>
      <c r="BU3348" s="23"/>
      <c r="BV3348" s="26"/>
      <c r="BX3348" s="6"/>
      <c r="BY3348" s="24"/>
      <c r="BZ3348" s="109"/>
      <c r="CA3348" s="66"/>
      <c r="CB3348" s="5"/>
      <c r="CC3348" s="68"/>
      <c r="CD3348" s="67"/>
      <c r="CE3348" s="67"/>
      <c r="CF3348" s="64"/>
      <c r="CG3348" s="5"/>
      <c r="CH3348" s="69"/>
      <c r="CI3348" s="6"/>
      <c r="CJ3348" s="5"/>
      <c r="CK3348" s="25"/>
      <c r="CL3348" s="5"/>
      <c r="DN3348" s="14"/>
      <c r="DO3348" s="14"/>
      <c r="DP3348" s="5"/>
      <c r="DQ3348" s="25"/>
      <c r="DR3348" s="25"/>
      <c r="DS3348" s="96"/>
      <c r="DT3348" s="83"/>
      <c r="DU3348" s="14"/>
      <c r="DX3348" s="83"/>
      <c r="DY3348" s="83"/>
      <c r="DZ3348" s="83"/>
      <c r="EA3348" s="83"/>
      <c r="EJ3348" s="54"/>
      <c r="EK3348" s="22"/>
      <c r="EL3348" s="24"/>
      <c r="EP3348" s="23"/>
      <c r="EQ3348" s="24"/>
      <c r="ER3348" s="22"/>
      <c r="ES3348" s="24"/>
      <c r="ET3348" s="24"/>
      <c r="EU3348" s="23"/>
      <c r="EV3348" s="26"/>
      <c r="EX3348" s="6"/>
      <c r="EY3348" s="24"/>
      <c r="EZ3348" s="109"/>
      <c r="FA3348" s="66"/>
      <c r="FB3348" s="5"/>
      <c r="FC3348" s="68"/>
      <c r="FD3348" s="67"/>
      <c r="FE3348" s="67"/>
      <c r="FF3348" s="64"/>
      <c r="FG3348" s="5"/>
      <c r="FH3348" s="69"/>
      <c r="FI3348" s="6"/>
      <c r="FJ3348" s="5"/>
      <c r="FK3348" s="25"/>
      <c r="FL3348" s="5"/>
    </row>
    <row r="3349" spans="40:168">
      <c r="AN3349" s="14"/>
      <c r="AO3349" s="14"/>
      <c r="AP3349" s="5"/>
      <c r="AQ3349" s="25"/>
      <c r="AR3349" s="25"/>
      <c r="AS3349" s="96"/>
      <c r="AT3349" s="83"/>
      <c r="AU3349" s="14"/>
      <c r="AX3349" s="83"/>
      <c r="AY3349" s="83"/>
      <c r="AZ3349" s="83"/>
      <c r="BA3349" s="83"/>
      <c r="BJ3349" s="54"/>
      <c r="BK3349" s="22"/>
      <c r="BL3349" s="24"/>
      <c r="BP3349" s="23"/>
      <c r="BQ3349" s="24"/>
      <c r="BR3349" s="22"/>
      <c r="BS3349" s="24"/>
      <c r="BT3349" s="24"/>
      <c r="BU3349" s="23"/>
      <c r="BV3349" s="26"/>
      <c r="BX3349" s="6"/>
      <c r="BY3349" s="24"/>
      <c r="BZ3349" s="109"/>
      <c r="CA3349" s="66"/>
      <c r="CB3349" s="5"/>
      <c r="CC3349" s="68"/>
      <c r="CD3349" s="67"/>
      <c r="CE3349" s="67"/>
      <c r="CF3349" s="64"/>
      <c r="CG3349" s="5"/>
      <c r="CH3349" s="69"/>
      <c r="CI3349" s="6"/>
      <c r="CJ3349" s="5"/>
      <c r="CK3349" s="25"/>
      <c r="CL3349" s="5"/>
      <c r="DN3349" s="14"/>
      <c r="DO3349" s="14"/>
      <c r="DP3349" s="5"/>
      <c r="DQ3349" s="25"/>
      <c r="DR3349" s="25"/>
      <c r="DS3349" s="96"/>
      <c r="DT3349" s="83"/>
      <c r="DU3349" s="14"/>
      <c r="DX3349" s="83"/>
      <c r="DY3349" s="83"/>
      <c r="DZ3349" s="83"/>
      <c r="EA3349" s="83"/>
      <c r="EJ3349" s="54"/>
      <c r="EK3349" s="22"/>
      <c r="EL3349" s="24"/>
      <c r="EP3349" s="23"/>
      <c r="EQ3349" s="24"/>
      <c r="ER3349" s="22"/>
      <c r="ES3349" s="24"/>
      <c r="ET3349" s="24"/>
      <c r="EU3349" s="23"/>
      <c r="EV3349" s="26"/>
      <c r="EX3349" s="6"/>
      <c r="EY3349" s="24"/>
      <c r="EZ3349" s="109"/>
      <c r="FA3349" s="66"/>
      <c r="FB3349" s="5"/>
      <c r="FC3349" s="68"/>
      <c r="FD3349" s="67"/>
      <c r="FE3349" s="67"/>
      <c r="FF3349" s="64"/>
      <c r="FG3349" s="5"/>
      <c r="FH3349" s="69"/>
      <c r="FI3349" s="6"/>
      <c r="FJ3349" s="5"/>
      <c r="FK3349" s="25"/>
      <c r="FL3349" s="5"/>
    </row>
    <row r="3350" spans="40:168">
      <c r="AN3350" s="14"/>
      <c r="AO3350" s="14"/>
      <c r="AP3350" s="5"/>
      <c r="AQ3350" s="25"/>
      <c r="AR3350" s="25"/>
      <c r="AS3350" s="96"/>
      <c r="AT3350" s="83"/>
      <c r="AU3350" s="14"/>
      <c r="AX3350" s="83"/>
      <c r="AY3350" s="83"/>
      <c r="AZ3350" s="83"/>
      <c r="BA3350" s="83"/>
      <c r="BJ3350" s="54"/>
      <c r="BK3350" s="22"/>
      <c r="BL3350" s="24"/>
      <c r="BP3350" s="23"/>
      <c r="BQ3350" s="24"/>
      <c r="BR3350" s="22"/>
      <c r="BS3350" s="24"/>
      <c r="BT3350" s="24"/>
      <c r="BU3350" s="23"/>
      <c r="BV3350" s="26"/>
      <c r="BX3350" s="6"/>
      <c r="BY3350" s="24"/>
      <c r="BZ3350" s="109"/>
      <c r="CA3350" s="66"/>
      <c r="CB3350" s="5"/>
      <c r="CC3350" s="68"/>
      <c r="CD3350" s="67"/>
      <c r="CE3350" s="67"/>
      <c r="CF3350" s="64"/>
      <c r="CG3350" s="5"/>
      <c r="CH3350" s="69"/>
      <c r="CI3350" s="6"/>
      <c r="CJ3350" s="5"/>
      <c r="CK3350" s="25"/>
      <c r="CL3350" s="5"/>
      <c r="DN3350" s="14"/>
      <c r="DO3350" s="14"/>
      <c r="DP3350" s="5"/>
      <c r="DQ3350" s="25"/>
      <c r="DR3350" s="25"/>
      <c r="DS3350" s="96"/>
      <c r="DT3350" s="83"/>
      <c r="DU3350" s="14"/>
      <c r="DX3350" s="83"/>
      <c r="DY3350" s="83"/>
      <c r="DZ3350" s="83"/>
      <c r="EA3350" s="83"/>
      <c r="EJ3350" s="54"/>
      <c r="EK3350" s="22"/>
      <c r="EL3350" s="24"/>
      <c r="EP3350" s="23"/>
      <c r="EQ3350" s="24"/>
      <c r="ER3350" s="22"/>
      <c r="ES3350" s="24"/>
      <c r="ET3350" s="24"/>
      <c r="EU3350" s="23"/>
      <c r="EV3350" s="26"/>
      <c r="EX3350" s="6"/>
      <c r="EY3350" s="24"/>
      <c r="EZ3350" s="109"/>
      <c r="FA3350" s="66"/>
      <c r="FB3350" s="5"/>
      <c r="FC3350" s="68"/>
      <c r="FD3350" s="67"/>
      <c r="FE3350" s="67"/>
      <c r="FF3350" s="64"/>
      <c r="FG3350" s="5"/>
      <c r="FH3350" s="69"/>
      <c r="FI3350" s="6"/>
      <c r="FJ3350" s="5"/>
      <c r="FK3350" s="25"/>
      <c r="FL3350" s="5"/>
    </row>
    <row r="3351" spans="40:168">
      <c r="AN3351" s="14"/>
      <c r="AO3351" s="14"/>
      <c r="AP3351" s="5"/>
      <c r="AQ3351" s="25"/>
      <c r="AR3351" s="25"/>
      <c r="AS3351" s="96"/>
      <c r="AT3351" s="83"/>
      <c r="AU3351" s="14"/>
      <c r="AX3351" s="83"/>
      <c r="AY3351" s="83"/>
      <c r="AZ3351" s="83"/>
      <c r="BA3351" s="83"/>
      <c r="BJ3351" s="54"/>
      <c r="BK3351" s="22"/>
      <c r="BL3351" s="24"/>
      <c r="BP3351" s="23"/>
      <c r="BQ3351" s="24"/>
      <c r="BR3351" s="22"/>
      <c r="BS3351" s="24"/>
      <c r="BT3351" s="24"/>
      <c r="BU3351" s="23"/>
      <c r="BV3351" s="26"/>
      <c r="BX3351" s="6"/>
      <c r="BY3351" s="24"/>
      <c r="BZ3351" s="109"/>
      <c r="CA3351" s="66"/>
      <c r="CB3351" s="5"/>
      <c r="CC3351" s="68"/>
      <c r="CD3351" s="67"/>
      <c r="CE3351" s="67"/>
      <c r="CF3351" s="64"/>
      <c r="CG3351" s="5"/>
      <c r="CH3351" s="69"/>
      <c r="CI3351" s="6"/>
      <c r="CJ3351" s="5"/>
      <c r="CK3351" s="25"/>
      <c r="CL3351" s="5"/>
      <c r="DN3351" s="14"/>
      <c r="DO3351" s="14"/>
      <c r="DP3351" s="5"/>
      <c r="DQ3351" s="25"/>
      <c r="DR3351" s="25"/>
      <c r="DS3351" s="96"/>
      <c r="DT3351" s="83"/>
      <c r="DU3351" s="14"/>
      <c r="DX3351" s="83"/>
      <c r="DY3351" s="83"/>
      <c r="DZ3351" s="83"/>
      <c r="EA3351" s="83"/>
      <c r="EJ3351" s="54"/>
      <c r="EK3351" s="22"/>
      <c r="EL3351" s="24"/>
      <c r="EP3351" s="23"/>
      <c r="EQ3351" s="24"/>
      <c r="ER3351" s="22"/>
      <c r="ES3351" s="24"/>
      <c r="ET3351" s="24"/>
      <c r="EU3351" s="23"/>
      <c r="EV3351" s="26"/>
      <c r="EX3351" s="6"/>
      <c r="EY3351" s="24"/>
      <c r="EZ3351" s="109"/>
      <c r="FA3351" s="66"/>
      <c r="FB3351" s="5"/>
      <c r="FC3351" s="68"/>
      <c r="FD3351" s="67"/>
      <c r="FE3351" s="67"/>
      <c r="FF3351" s="64"/>
      <c r="FG3351" s="5"/>
      <c r="FH3351" s="69"/>
      <c r="FI3351" s="6"/>
      <c r="FJ3351" s="5"/>
      <c r="FK3351" s="25"/>
      <c r="FL3351" s="5"/>
    </row>
    <row r="3352" spans="40:168">
      <c r="AN3352" s="14"/>
      <c r="AO3352" s="14"/>
      <c r="AP3352" s="5"/>
      <c r="AQ3352" s="25"/>
      <c r="AR3352" s="25"/>
      <c r="AS3352" s="96"/>
      <c r="AT3352" s="83"/>
      <c r="AU3352" s="14"/>
      <c r="AX3352" s="83"/>
      <c r="AY3352" s="83"/>
      <c r="AZ3352" s="83"/>
      <c r="BA3352" s="83"/>
      <c r="BJ3352" s="54"/>
      <c r="BK3352" s="22"/>
      <c r="BL3352" s="24"/>
      <c r="BP3352" s="23"/>
      <c r="BQ3352" s="24"/>
      <c r="BR3352" s="22"/>
      <c r="BS3352" s="24"/>
      <c r="BT3352" s="24"/>
      <c r="BU3352" s="23"/>
      <c r="BV3352" s="26"/>
      <c r="BX3352" s="6"/>
      <c r="BY3352" s="24"/>
      <c r="BZ3352" s="109"/>
      <c r="CA3352" s="66"/>
      <c r="CB3352" s="5"/>
      <c r="CC3352" s="68"/>
      <c r="CD3352" s="67"/>
      <c r="CE3352" s="67"/>
      <c r="CF3352" s="64"/>
      <c r="CG3352" s="5"/>
      <c r="CH3352" s="69"/>
      <c r="CI3352" s="6"/>
      <c r="CJ3352" s="5"/>
      <c r="CK3352" s="25"/>
      <c r="CL3352" s="5"/>
      <c r="DN3352" s="14"/>
      <c r="DO3352" s="14"/>
      <c r="DP3352" s="5"/>
      <c r="DQ3352" s="25"/>
      <c r="DR3352" s="25"/>
      <c r="DS3352" s="96"/>
      <c r="DT3352" s="83"/>
      <c r="DU3352" s="14"/>
      <c r="DX3352" s="83"/>
      <c r="DY3352" s="83"/>
      <c r="DZ3352" s="83"/>
      <c r="EA3352" s="83"/>
      <c r="EJ3352" s="54"/>
      <c r="EK3352" s="22"/>
      <c r="EL3352" s="24"/>
      <c r="EP3352" s="23"/>
      <c r="EQ3352" s="24"/>
      <c r="ER3352" s="22"/>
      <c r="ES3352" s="24"/>
      <c r="ET3352" s="24"/>
      <c r="EU3352" s="23"/>
      <c r="EV3352" s="26"/>
      <c r="EX3352" s="6"/>
      <c r="EY3352" s="24"/>
      <c r="EZ3352" s="109"/>
      <c r="FA3352" s="66"/>
      <c r="FB3352" s="5"/>
      <c r="FC3352" s="68"/>
      <c r="FD3352" s="67"/>
      <c r="FE3352" s="67"/>
      <c r="FF3352" s="64"/>
      <c r="FG3352" s="5"/>
      <c r="FH3352" s="69"/>
      <c r="FI3352" s="6"/>
      <c r="FJ3352" s="5"/>
      <c r="FK3352" s="25"/>
      <c r="FL3352" s="5"/>
    </row>
    <row r="3353" spans="40:168">
      <c r="AN3353" s="14"/>
      <c r="AO3353" s="14"/>
      <c r="AP3353" s="5"/>
      <c r="AQ3353" s="25"/>
      <c r="AR3353" s="25"/>
      <c r="AS3353" s="96"/>
      <c r="AT3353" s="83"/>
      <c r="AU3353" s="14"/>
      <c r="AX3353" s="83"/>
      <c r="AY3353" s="83"/>
      <c r="AZ3353" s="83"/>
      <c r="BA3353" s="83"/>
      <c r="BJ3353" s="54"/>
      <c r="BK3353" s="22"/>
      <c r="BL3353" s="24"/>
      <c r="BP3353" s="23"/>
      <c r="BQ3353" s="24"/>
      <c r="BR3353" s="22"/>
      <c r="BS3353" s="24"/>
      <c r="BT3353" s="24"/>
      <c r="BU3353" s="23"/>
      <c r="BV3353" s="26"/>
      <c r="BX3353" s="6"/>
      <c r="BY3353" s="24"/>
      <c r="BZ3353" s="109"/>
      <c r="CA3353" s="66"/>
      <c r="CB3353" s="5"/>
      <c r="CC3353" s="68"/>
      <c r="CD3353" s="67"/>
      <c r="CE3353" s="67"/>
      <c r="CF3353" s="64"/>
      <c r="CG3353" s="5"/>
      <c r="CH3353" s="69"/>
      <c r="CI3353" s="6"/>
      <c r="CJ3353" s="5"/>
      <c r="CK3353" s="25"/>
      <c r="CL3353" s="5"/>
      <c r="DN3353" s="14"/>
      <c r="DO3353" s="14"/>
      <c r="DP3353" s="5"/>
      <c r="DQ3353" s="25"/>
      <c r="DR3353" s="25"/>
      <c r="DS3353" s="96"/>
      <c r="DT3353" s="83"/>
      <c r="DU3353" s="14"/>
      <c r="DX3353" s="83"/>
      <c r="DY3353" s="83"/>
      <c r="DZ3353" s="83"/>
      <c r="EA3353" s="83"/>
      <c r="EJ3353" s="54"/>
      <c r="EK3353" s="22"/>
      <c r="EL3353" s="24"/>
      <c r="EP3353" s="23"/>
      <c r="EQ3353" s="24"/>
      <c r="ER3353" s="22"/>
      <c r="ES3353" s="24"/>
      <c r="ET3353" s="24"/>
      <c r="EU3353" s="23"/>
      <c r="EV3353" s="26"/>
      <c r="EX3353" s="6"/>
      <c r="EY3353" s="24"/>
      <c r="EZ3353" s="109"/>
      <c r="FA3353" s="66"/>
      <c r="FB3353" s="5"/>
      <c r="FC3353" s="68"/>
      <c r="FD3353" s="67"/>
      <c r="FE3353" s="67"/>
      <c r="FF3353" s="64"/>
      <c r="FG3353" s="5"/>
      <c r="FH3353" s="69"/>
      <c r="FI3353" s="6"/>
      <c r="FJ3353" s="5"/>
      <c r="FK3353" s="25"/>
      <c r="FL3353" s="5"/>
    </row>
    <row r="3354" spans="40:168">
      <c r="AN3354" s="14"/>
      <c r="AO3354" s="14"/>
      <c r="AP3354" s="5"/>
      <c r="AQ3354" s="25"/>
      <c r="AR3354" s="25"/>
      <c r="AS3354" s="96"/>
      <c r="AT3354" s="83"/>
      <c r="AU3354" s="14"/>
      <c r="AX3354" s="83"/>
      <c r="AY3354" s="83"/>
      <c r="AZ3354" s="83"/>
      <c r="BA3354" s="83"/>
      <c r="BJ3354" s="54"/>
      <c r="BK3354" s="22"/>
      <c r="BL3354" s="24"/>
      <c r="BP3354" s="23"/>
      <c r="BQ3354" s="24"/>
      <c r="BR3354" s="22"/>
      <c r="BS3354" s="24"/>
      <c r="BT3354" s="24"/>
      <c r="BU3354" s="23"/>
      <c r="BV3354" s="26"/>
      <c r="BX3354" s="6"/>
      <c r="BY3354" s="24"/>
      <c r="BZ3354" s="109"/>
      <c r="CA3354" s="66"/>
      <c r="CB3354" s="5"/>
      <c r="CC3354" s="68"/>
      <c r="CD3354" s="67"/>
      <c r="CE3354" s="67"/>
      <c r="CF3354" s="64"/>
      <c r="CG3354" s="5"/>
      <c r="CH3354" s="69"/>
      <c r="CI3354" s="6"/>
      <c r="CJ3354" s="5"/>
      <c r="CK3354" s="25"/>
      <c r="CL3354" s="5"/>
      <c r="DN3354" s="14"/>
      <c r="DO3354" s="14"/>
      <c r="DP3354" s="5"/>
      <c r="DQ3354" s="25"/>
      <c r="DR3354" s="25"/>
      <c r="DS3354" s="96"/>
      <c r="DT3354" s="83"/>
      <c r="DU3354" s="14"/>
      <c r="DX3354" s="83"/>
      <c r="DY3354" s="83"/>
      <c r="DZ3354" s="83"/>
      <c r="EA3354" s="83"/>
      <c r="EJ3354" s="54"/>
      <c r="EK3354" s="22"/>
      <c r="EL3354" s="24"/>
      <c r="EP3354" s="23"/>
      <c r="EQ3354" s="24"/>
      <c r="ER3354" s="22"/>
      <c r="ES3354" s="24"/>
      <c r="ET3354" s="24"/>
      <c r="EU3354" s="23"/>
      <c r="EV3354" s="26"/>
      <c r="EX3354" s="6"/>
      <c r="EY3354" s="24"/>
      <c r="EZ3354" s="109"/>
      <c r="FA3354" s="66"/>
      <c r="FB3354" s="5"/>
      <c r="FC3354" s="68"/>
      <c r="FD3354" s="67"/>
      <c r="FE3354" s="67"/>
      <c r="FF3354" s="64"/>
      <c r="FG3354" s="5"/>
      <c r="FH3354" s="69"/>
      <c r="FI3354" s="6"/>
      <c r="FJ3354" s="5"/>
      <c r="FK3354" s="25"/>
      <c r="FL3354" s="5"/>
    </row>
    <row r="3355" spans="40:168">
      <c r="AN3355" s="14"/>
      <c r="AO3355" s="14"/>
      <c r="AP3355" s="5"/>
      <c r="AQ3355" s="25"/>
      <c r="AR3355" s="25"/>
      <c r="AS3355" s="96"/>
      <c r="AT3355" s="83"/>
      <c r="AU3355" s="14"/>
      <c r="AX3355" s="83"/>
      <c r="AY3355" s="83"/>
      <c r="AZ3355" s="83"/>
      <c r="BA3355" s="83"/>
      <c r="BJ3355" s="54"/>
      <c r="BK3355" s="22"/>
      <c r="BL3355" s="24"/>
      <c r="BP3355" s="23"/>
      <c r="BQ3355" s="24"/>
      <c r="BR3355" s="22"/>
      <c r="BS3355" s="24"/>
      <c r="BT3355" s="24"/>
      <c r="BU3355" s="23"/>
      <c r="BV3355" s="26"/>
      <c r="BX3355" s="6"/>
      <c r="BY3355" s="24"/>
      <c r="BZ3355" s="109"/>
      <c r="CA3355" s="66"/>
      <c r="CB3355" s="5"/>
      <c r="CC3355" s="68"/>
      <c r="CD3355" s="67"/>
      <c r="CE3355" s="67"/>
      <c r="CF3355" s="64"/>
      <c r="CG3355" s="5"/>
      <c r="CH3355" s="69"/>
      <c r="CI3355" s="6"/>
      <c r="CJ3355" s="5"/>
      <c r="CK3355" s="25"/>
      <c r="CL3355" s="5"/>
      <c r="DN3355" s="14"/>
      <c r="DO3355" s="14"/>
      <c r="DP3355" s="5"/>
      <c r="DQ3355" s="25"/>
      <c r="DR3355" s="25"/>
      <c r="DS3355" s="96"/>
      <c r="DT3355" s="83"/>
      <c r="DU3355" s="14"/>
      <c r="DX3355" s="83"/>
      <c r="DY3355" s="83"/>
      <c r="DZ3355" s="83"/>
      <c r="EA3355" s="83"/>
      <c r="EJ3355" s="54"/>
      <c r="EK3355" s="22"/>
      <c r="EL3355" s="24"/>
      <c r="EP3355" s="23"/>
      <c r="EQ3355" s="24"/>
      <c r="ER3355" s="22"/>
      <c r="ES3355" s="24"/>
      <c r="ET3355" s="24"/>
      <c r="EU3355" s="23"/>
      <c r="EV3355" s="26"/>
      <c r="EX3355" s="6"/>
      <c r="EY3355" s="24"/>
      <c r="EZ3355" s="109"/>
      <c r="FA3355" s="66"/>
      <c r="FB3355" s="5"/>
      <c r="FC3355" s="68"/>
      <c r="FD3355" s="67"/>
      <c r="FE3355" s="67"/>
      <c r="FF3355" s="64"/>
      <c r="FG3355" s="5"/>
      <c r="FH3355" s="69"/>
      <c r="FI3355" s="6"/>
      <c r="FJ3355" s="5"/>
      <c r="FK3355" s="25"/>
      <c r="FL3355" s="5"/>
    </row>
    <row r="3356" spans="40:168">
      <c r="AN3356" s="14"/>
      <c r="AO3356" s="14"/>
      <c r="AP3356" s="5"/>
      <c r="AQ3356" s="25"/>
      <c r="AR3356" s="25"/>
      <c r="AS3356" s="96"/>
      <c r="AT3356" s="83"/>
      <c r="AU3356" s="14"/>
      <c r="AX3356" s="83"/>
      <c r="AY3356" s="83"/>
      <c r="AZ3356" s="83"/>
      <c r="BA3356" s="83"/>
      <c r="BJ3356" s="54"/>
      <c r="BK3356" s="22"/>
      <c r="BL3356" s="24"/>
      <c r="BP3356" s="23"/>
      <c r="BQ3356" s="24"/>
      <c r="BR3356" s="22"/>
      <c r="BS3356" s="24"/>
      <c r="BT3356" s="24"/>
      <c r="BU3356" s="23"/>
      <c r="BV3356" s="26"/>
      <c r="BX3356" s="6"/>
      <c r="BY3356" s="24"/>
      <c r="BZ3356" s="109"/>
      <c r="CA3356" s="66"/>
      <c r="CB3356" s="5"/>
      <c r="CC3356" s="68"/>
      <c r="CD3356" s="67"/>
      <c r="CE3356" s="67"/>
      <c r="CF3356" s="64"/>
      <c r="CG3356" s="5"/>
      <c r="CH3356" s="69"/>
      <c r="CI3356" s="6"/>
      <c r="CJ3356" s="5"/>
      <c r="CK3356" s="25"/>
      <c r="CL3356" s="5"/>
      <c r="DN3356" s="14"/>
      <c r="DO3356" s="14"/>
      <c r="DP3356" s="5"/>
      <c r="DQ3356" s="25"/>
      <c r="DR3356" s="25"/>
      <c r="DS3356" s="96"/>
      <c r="DT3356" s="83"/>
      <c r="DU3356" s="14"/>
      <c r="DX3356" s="83"/>
      <c r="DY3356" s="83"/>
      <c r="DZ3356" s="83"/>
      <c r="EA3356" s="83"/>
      <c r="EJ3356" s="54"/>
      <c r="EK3356" s="22"/>
      <c r="EL3356" s="24"/>
      <c r="EP3356" s="23"/>
      <c r="EQ3356" s="24"/>
      <c r="ER3356" s="22"/>
      <c r="ES3356" s="24"/>
      <c r="ET3356" s="24"/>
      <c r="EU3356" s="23"/>
      <c r="EV3356" s="26"/>
      <c r="EX3356" s="6"/>
      <c r="EY3356" s="24"/>
      <c r="EZ3356" s="109"/>
      <c r="FA3356" s="66"/>
      <c r="FB3356" s="5"/>
      <c r="FC3356" s="68"/>
      <c r="FD3356" s="67"/>
      <c r="FE3356" s="67"/>
      <c r="FF3356" s="64"/>
      <c r="FG3356" s="5"/>
      <c r="FH3356" s="69"/>
      <c r="FI3356" s="6"/>
      <c r="FJ3356" s="5"/>
      <c r="FK3356" s="25"/>
      <c r="FL3356" s="5"/>
    </row>
    <row r="3357" spans="40:168">
      <c r="AN3357" s="14"/>
      <c r="AO3357" s="14"/>
      <c r="AP3357" s="5"/>
      <c r="AQ3357" s="25"/>
      <c r="AR3357" s="25"/>
      <c r="AS3357" s="96"/>
      <c r="AT3357" s="83"/>
      <c r="AU3357" s="14"/>
      <c r="AX3357" s="83"/>
      <c r="AY3357" s="83"/>
      <c r="AZ3357" s="83"/>
      <c r="BA3357" s="83"/>
      <c r="BJ3357" s="54"/>
      <c r="BK3357" s="22"/>
      <c r="BL3357" s="24"/>
      <c r="BP3357" s="23"/>
      <c r="BQ3357" s="24"/>
      <c r="BR3357" s="22"/>
      <c r="BS3357" s="24"/>
      <c r="BT3357" s="24"/>
      <c r="BU3357" s="23"/>
      <c r="BV3357" s="26"/>
      <c r="BX3357" s="6"/>
      <c r="BY3357" s="24"/>
      <c r="BZ3357" s="109"/>
      <c r="CA3357" s="66"/>
      <c r="CB3357" s="5"/>
      <c r="CC3357" s="68"/>
      <c r="CD3357" s="67"/>
      <c r="CE3357" s="67"/>
      <c r="CF3357" s="64"/>
      <c r="CG3357" s="5"/>
      <c r="CH3357" s="69"/>
      <c r="CI3357" s="6"/>
      <c r="CJ3357" s="5"/>
      <c r="CK3357" s="25"/>
      <c r="CL3357" s="5"/>
      <c r="DN3357" s="14"/>
      <c r="DO3357" s="14"/>
      <c r="DP3357" s="5"/>
      <c r="DQ3357" s="25"/>
      <c r="DR3357" s="25"/>
      <c r="DS3357" s="96"/>
      <c r="DT3357" s="83"/>
      <c r="DU3357" s="14"/>
      <c r="DX3357" s="83"/>
      <c r="DY3357" s="83"/>
      <c r="DZ3357" s="83"/>
      <c r="EA3357" s="83"/>
      <c r="EJ3357" s="54"/>
      <c r="EK3357" s="22"/>
      <c r="EL3357" s="24"/>
      <c r="EP3357" s="23"/>
      <c r="EQ3357" s="24"/>
      <c r="ER3357" s="22"/>
      <c r="ES3357" s="24"/>
      <c r="ET3357" s="24"/>
      <c r="EU3357" s="23"/>
      <c r="EV3357" s="26"/>
      <c r="EX3357" s="6"/>
      <c r="EY3357" s="24"/>
      <c r="EZ3357" s="109"/>
      <c r="FA3357" s="66"/>
      <c r="FB3357" s="5"/>
      <c r="FC3357" s="68"/>
      <c r="FD3357" s="67"/>
      <c r="FE3357" s="67"/>
      <c r="FF3357" s="64"/>
      <c r="FG3357" s="5"/>
      <c r="FH3357" s="69"/>
      <c r="FI3357" s="6"/>
      <c r="FJ3357" s="5"/>
      <c r="FK3357" s="25"/>
      <c r="FL3357" s="5"/>
    </row>
    <row r="3358" spans="40:168">
      <c r="AN3358" s="14"/>
      <c r="AO3358" s="14"/>
      <c r="AP3358" s="5"/>
      <c r="AQ3358" s="25"/>
      <c r="AR3358" s="25"/>
      <c r="AS3358" s="96"/>
      <c r="AT3358" s="83"/>
      <c r="AU3358" s="14"/>
      <c r="AX3358" s="83"/>
      <c r="AY3358" s="83"/>
      <c r="AZ3358" s="83"/>
      <c r="BA3358" s="83"/>
      <c r="BJ3358" s="54"/>
      <c r="BK3358" s="22"/>
      <c r="BL3358" s="24"/>
      <c r="BP3358" s="23"/>
      <c r="BQ3358" s="24"/>
      <c r="BR3358" s="22"/>
      <c r="BS3358" s="24"/>
      <c r="BT3358" s="24"/>
      <c r="BU3358" s="23"/>
      <c r="BV3358" s="26"/>
      <c r="BX3358" s="6"/>
      <c r="BY3358" s="24"/>
      <c r="BZ3358" s="109"/>
      <c r="CA3358" s="66"/>
      <c r="CB3358" s="5"/>
      <c r="CC3358" s="68"/>
      <c r="CD3358" s="67"/>
      <c r="CE3358" s="67"/>
      <c r="CF3358" s="64"/>
      <c r="CG3358" s="5"/>
      <c r="CH3358" s="69"/>
      <c r="CI3358" s="6"/>
      <c r="CJ3358" s="5"/>
      <c r="CK3358" s="25"/>
      <c r="CL3358" s="5"/>
      <c r="DN3358" s="14"/>
      <c r="DO3358" s="14"/>
      <c r="DP3358" s="5"/>
      <c r="DQ3358" s="25"/>
      <c r="DR3358" s="25"/>
      <c r="DS3358" s="96"/>
      <c r="DT3358" s="83"/>
      <c r="DU3358" s="14"/>
      <c r="DX3358" s="83"/>
      <c r="DY3358" s="83"/>
      <c r="DZ3358" s="83"/>
      <c r="EA3358" s="83"/>
      <c r="EJ3358" s="54"/>
      <c r="EK3358" s="22"/>
      <c r="EL3358" s="24"/>
      <c r="EP3358" s="23"/>
      <c r="EQ3358" s="24"/>
      <c r="ER3358" s="22"/>
      <c r="ES3358" s="24"/>
      <c r="ET3358" s="24"/>
      <c r="EU3358" s="23"/>
      <c r="EV3358" s="26"/>
      <c r="EX3358" s="6"/>
      <c r="EY3358" s="24"/>
      <c r="EZ3358" s="109"/>
      <c r="FA3358" s="66"/>
      <c r="FB3358" s="5"/>
      <c r="FC3358" s="68"/>
      <c r="FD3358" s="67"/>
      <c r="FE3358" s="67"/>
      <c r="FF3358" s="64"/>
      <c r="FG3358" s="5"/>
      <c r="FH3358" s="69"/>
      <c r="FI3358" s="6"/>
      <c r="FJ3358" s="5"/>
      <c r="FK3358" s="25"/>
      <c r="FL3358" s="5"/>
    </row>
    <row r="3359" spans="40:168">
      <c r="AN3359" s="14"/>
      <c r="AO3359" s="14"/>
      <c r="AP3359" s="5"/>
      <c r="AQ3359" s="25"/>
      <c r="AR3359" s="25"/>
      <c r="AS3359" s="96"/>
      <c r="AT3359" s="83"/>
      <c r="AU3359" s="14"/>
      <c r="AX3359" s="83"/>
      <c r="AY3359" s="83"/>
      <c r="AZ3359" s="83"/>
      <c r="BA3359" s="83"/>
      <c r="BJ3359" s="54"/>
      <c r="BK3359" s="22"/>
      <c r="BL3359" s="24"/>
      <c r="BP3359" s="23"/>
      <c r="BQ3359" s="24"/>
      <c r="BR3359" s="22"/>
      <c r="BS3359" s="24"/>
      <c r="BT3359" s="24"/>
      <c r="BU3359" s="23"/>
      <c r="BV3359" s="26"/>
      <c r="BX3359" s="6"/>
      <c r="BY3359" s="24"/>
      <c r="BZ3359" s="109"/>
      <c r="CA3359" s="66"/>
      <c r="CB3359" s="5"/>
      <c r="CC3359" s="68"/>
      <c r="CD3359" s="67"/>
      <c r="CE3359" s="67"/>
      <c r="CF3359" s="64"/>
      <c r="CG3359" s="5"/>
      <c r="CH3359" s="69"/>
      <c r="CI3359" s="6"/>
      <c r="CJ3359" s="5"/>
      <c r="CK3359" s="25"/>
      <c r="CL3359" s="5"/>
      <c r="DN3359" s="14"/>
      <c r="DO3359" s="14"/>
      <c r="DP3359" s="5"/>
      <c r="DQ3359" s="25"/>
      <c r="DR3359" s="25"/>
      <c r="DS3359" s="96"/>
      <c r="DT3359" s="83"/>
      <c r="DU3359" s="14"/>
      <c r="DX3359" s="83"/>
      <c r="DY3359" s="83"/>
      <c r="DZ3359" s="83"/>
      <c r="EA3359" s="83"/>
      <c r="EJ3359" s="54"/>
      <c r="EK3359" s="22"/>
      <c r="EL3359" s="24"/>
      <c r="EP3359" s="23"/>
      <c r="EQ3359" s="24"/>
      <c r="ER3359" s="22"/>
      <c r="ES3359" s="24"/>
      <c r="ET3359" s="24"/>
      <c r="EU3359" s="23"/>
      <c r="EV3359" s="26"/>
      <c r="EX3359" s="6"/>
      <c r="EY3359" s="24"/>
      <c r="EZ3359" s="109"/>
      <c r="FA3359" s="66"/>
      <c r="FB3359" s="5"/>
      <c r="FC3359" s="68"/>
      <c r="FD3359" s="67"/>
      <c r="FE3359" s="67"/>
      <c r="FF3359" s="64"/>
      <c r="FG3359" s="5"/>
      <c r="FH3359" s="69"/>
      <c r="FI3359" s="6"/>
      <c r="FJ3359" s="5"/>
      <c r="FK3359" s="25"/>
      <c r="FL3359" s="5"/>
    </row>
    <row r="3360" spans="40:168">
      <c r="AN3360" s="14"/>
      <c r="AO3360" s="14"/>
      <c r="AP3360" s="5"/>
      <c r="AQ3360" s="25"/>
      <c r="AR3360" s="25"/>
      <c r="AS3360" s="96"/>
      <c r="AT3360" s="83"/>
      <c r="AU3360" s="14"/>
      <c r="AX3360" s="83"/>
      <c r="AY3360" s="83"/>
      <c r="AZ3360" s="83"/>
      <c r="BA3360" s="83"/>
      <c r="BJ3360" s="54"/>
      <c r="BK3360" s="22"/>
      <c r="BL3360" s="24"/>
      <c r="BP3360" s="23"/>
      <c r="BQ3360" s="24"/>
      <c r="BR3360" s="22"/>
      <c r="BS3360" s="24"/>
      <c r="BT3360" s="24"/>
      <c r="BU3360" s="23"/>
      <c r="BV3360" s="26"/>
      <c r="BX3360" s="6"/>
      <c r="BY3360" s="24"/>
      <c r="BZ3360" s="109"/>
      <c r="CA3360" s="66"/>
      <c r="CB3360" s="5"/>
      <c r="CC3360" s="68"/>
      <c r="CD3360" s="67"/>
      <c r="CE3360" s="67"/>
      <c r="CF3360" s="64"/>
      <c r="CG3360" s="5"/>
      <c r="CH3360" s="69"/>
      <c r="CI3360" s="6"/>
      <c r="CJ3360" s="5"/>
      <c r="CK3360" s="25"/>
      <c r="CL3360" s="5"/>
      <c r="DN3360" s="14"/>
      <c r="DO3360" s="14"/>
      <c r="DP3360" s="5"/>
      <c r="DQ3360" s="25"/>
      <c r="DR3360" s="25"/>
      <c r="DS3360" s="96"/>
      <c r="DT3360" s="83"/>
      <c r="DU3360" s="14"/>
      <c r="DX3360" s="83"/>
      <c r="DY3360" s="83"/>
      <c r="DZ3360" s="83"/>
      <c r="EA3360" s="83"/>
      <c r="EJ3360" s="54"/>
      <c r="EK3360" s="22"/>
      <c r="EL3360" s="24"/>
      <c r="EP3360" s="23"/>
      <c r="EQ3360" s="24"/>
      <c r="ER3360" s="22"/>
      <c r="ES3360" s="24"/>
      <c r="ET3360" s="24"/>
      <c r="EU3360" s="23"/>
      <c r="EV3360" s="26"/>
      <c r="EX3360" s="6"/>
      <c r="EY3360" s="24"/>
      <c r="EZ3360" s="109"/>
      <c r="FA3360" s="66"/>
      <c r="FB3360" s="5"/>
      <c r="FC3360" s="68"/>
      <c r="FD3360" s="67"/>
      <c r="FE3360" s="67"/>
      <c r="FF3360" s="64"/>
      <c r="FG3360" s="5"/>
      <c r="FH3360" s="69"/>
      <c r="FI3360" s="6"/>
      <c r="FJ3360" s="5"/>
      <c r="FK3360" s="25"/>
      <c r="FL3360" s="5"/>
    </row>
    <row r="3361" spans="40:168">
      <c r="AN3361" s="14"/>
      <c r="AO3361" s="14"/>
      <c r="AP3361" s="5"/>
      <c r="AQ3361" s="25"/>
      <c r="AR3361" s="25"/>
      <c r="AS3361" s="96"/>
      <c r="AT3361" s="83"/>
      <c r="AU3361" s="14"/>
      <c r="AX3361" s="83"/>
      <c r="AY3361" s="83"/>
      <c r="AZ3361" s="83"/>
      <c r="BA3361" s="83"/>
      <c r="BJ3361" s="54"/>
      <c r="BK3361" s="22"/>
      <c r="BL3361" s="24"/>
      <c r="BP3361" s="23"/>
      <c r="BQ3361" s="24"/>
      <c r="BR3361" s="22"/>
      <c r="BS3361" s="24"/>
      <c r="BT3361" s="24"/>
      <c r="BU3361" s="23"/>
      <c r="BV3361" s="26"/>
      <c r="BX3361" s="6"/>
      <c r="BY3361" s="24"/>
      <c r="BZ3361" s="109"/>
      <c r="CA3361" s="66"/>
      <c r="CB3361" s="5"/>
      <c r="CC3361" s="68"/>
      <c r="CD3361" s="67"/>
      <c r="CE3361" s="67"/>
      <c r="CF3361" s="64"/>
      <c r="CG3361" s="5"/>
      <c r="CH3361" s="69"/>
      <c r="CI3361" s="6"/>
      <c r="CJ3361" s="5"/>
      <c r="CK3361" s="25"/>
      <c r="CL3361" s="5"/>
      <c r="DN3361" s="14"/>
      <c r="DO3361" s="14"/>
      <c r="DP3361" s="5"/>
      <c r="DQ3361" s="25"/>
      <c r="DR3361" s="25"/>
      <c r="DS3361" s="96"/>
      <c r="DT3361" s="83"/>
      <c r="DU3361" s="14"/>
      <c r="DX3361" s="83"/>
      <c r="DY3361" s="83"/>
      <c r="DZ3361" s="83"/>
      <c r="EA3361" s="83"/>
      <c r="EJ3361" s="54"/>
      <c r="EK3361" s="22"/>
      <c r="EL3361" s="24"/>
      <c r="EP3361" s="23"/>
      <c r="EQ3361" s="24"/>
      <c r="ER3361" s="22"/>
      <c r="ES3361" s="24"/>
      <c r="ET3361" s="24"/>
      <c r="EU3361" s="23"/>
      <c r="EV3361" s="26"/>
      <c r="EX3361" s="6"/>
      <c r="EY3361" s="24"/>
      <c r="EZ3361" s="109"/>
      <c r="FA3361" s="66"/>
      <c r="FB3361" s="5"/>
      <c r="FC3361" s="68"/>
      <c r="FD3361" s="67"/>
      <c r="FE3361" s="67"/>
      <c r="FF3361" s="64"/>
      <c r="FG3361" s="5"/>
      <c r="FH3361" s="69"/>
      <c r="FI3361" s="6"/>
      <c r="FJ3361" s="5"/>
      <c r="FK3361" s="25"/>
      <c r="FL3361" s="5"/>
    </row>
    <row r="3362" spans="40:168">
      <c r="AN3362" s="14"/>
      <c r="AO3362" s="14"/>
      <c r="AP3362" s="5"/>
      <c r="AQ3362" s="25"/>
      <c r="AR3362" s="25"/>
      <c r="AS3362" s="96"/>
      <c r="AT3362" s="83"/>
      <c r="AU3362" s="14"/>
      <c r="AX3362" s="83"/>
      <c r="AY3362" s="83"/>
      <c r="AZ3362" s="83"/>
      <c r="BA3362" s="83"/>
      <c r="BJ3362" s="54"/>
      <c r="BK3362" s="22"/>
      <c r="BL3362" s="24"/>
      <c r="BP3362" s="23"/>
      <c r="BQ3362" s="24"/>
      <c r="BR3362" s="22"/>
      <c r="BS3362" s="24"/>
      <c r="BT3362" s="24"/>
      <c r="BU3362" s="23"/>
      <c r="BV3362" s="26"/>
      <c r="BX3362" s="6"/>
      <c r="BY3362" s="24"/>
      <c r="BZ3362" s="109"/>
      <c r="CA3362" s="66"/>
      <c r="CB3362" s="5"/>
      <c r="CC3362" s="68"/>
      <c r="CD3362" s="67"/>
      <c r="CE3362" s="67"/>
      <c r="CF3362" s="64"/>
      <c r="CG3362" s="5"/>
      <c r="CH3362" s="69"/>
      <c r="CI3362" s="6"/>
      <c r="CJ3362" s="5"/>
      <c r="CK3362" s="25"/>
      <c r="CL3362" s="5"/>
      <c r="DN3362" s="14"/>
      <c r="DO3362" s="14"/>
      <c r="DP3362" s="5"/>
      <c r="DQ3362" s="25"/>
      <c r="DR3362" s="25"/>
      <c r="DS3362" s="96"/>
      <c r="DT3362" s="83"/>
      <c r="DU3362" s="14"/>
      <c r="DX3362" s="83"/>
      <c r="DY3362" s="83"/>
      <c r="DZ3362" s="83"/>
      <c r="EA3362" s="83"/>
      <c r="EJ3362" s="54"/>
      <c r="EK3362" s="22"/>
      <c r="EL3362" s="24"/>
      <c r="EP3362" s="23"/>
      <c r="EQ3362" s="24"/>
      <c r="ER3362" s="22"/>
      <c r="ES3362" s="24"/>
      <c r="ET3362" s="24"/>
      <c r="EU3362" s="23"/>
      <c r="EV3362" s="26"/>
      <c r="EX3362" s="6"/>
      <c r="EY3362" s="24"/>
      <c r="EZ3362" s="109"/>
      <c r="FA3362" s="66"/>
      <c r="FB3362" s="5"/>
      <c r="FC3362" s="68"/>
      <c r="FD3362" s="67"/>
      <c r="FE3362" s="67"/>
      <c r="FF3362" s="64"/>
      <c r="FG3362" s="5"/>
      <c r="FH3362" s="69"/>
      <c r="FI3362" s="6"/>
      <c r="FJ3362" s="5"/>
      <c r="FK3362" s="25"/>
      <c r="FL3362" s="5"/>
    </row>
    <row r="3363" spans="40:168">
      <c r="AN3363" s="14"/>
      <c r="AO3363" s="14"/>
      <c r="AP3363" s="5"/>
      <c r="AQ3363" s="25"/>
      <c r="AR3363" s="25"/>
      <c r="AS3363" s="96"/>
      <c r="AT3363" s="83"/>
      <c r="AU3363" s="14"/>
      <c r="AX3363" s="83"/>
      <c r="AY3363" s="83"/>
      <c r="AZ3363" s="83"/>
      <c r="BA3363" s="83"/>
      <c r="BJ3363" s="54"/>
      <c r="BK3363" s="22"/>
      <c r="BL3363" s="24"/>
      <c r="BP3363" s="23"/>
      <c r="BQ3363" s="24"/>
      <c r="BR3363" s="22"/>
      <c r="BS3363" s="24"/>
      <c r="BT3363" s="24"/>
      <c r="BU3363" s="23"/>
      <c r="BV3363" s="26"/>
      <c r="BX3363" s="6"/>
      <c r="BY3363" s="24"/>
      <c r="BZ3363" s="109"/>
      <c r="CA3363" s="66"/>
      <c r="CB3363" s="5"/>
      <c r="CC3363" s="68"/>
      <c r="CD3363" s="67"/>
      <c r="CE3363" s="67"/>
      <c r="CF3363" s="64"/>
      <c r="CG3363" s="5"/>
      <c r="CH3363" s="69"/>
      <c r="CI3363" s="6"/>
      <c r="CJ3363" s="5"/>
      <c r="CK3363" s="25"/>
      <c r="CL3363" s="5"/>
      <c r="DN3363" s="14"/>
      <c r="DO3363" s="14"/>
      <c r="DP3363" s="5"/>
      <c r="DQ3363" s="25"/>
      <c r="DR3363" s="25"/>
      <c r="DS3363" s="96"/>
      <c r="DT3363" s="83"/>
      <c r="DU3363" s="14"/>
      <c r="DX3363" s="83"/>
      <c r="DY3363" s="83"/>
      <c r="DZ3363" s="83"/>
      <c r="EA3363" s="83"/>
      <c r="EJ3363" s="54"/>
      <c r="EK3363" s="22"/>
      <c r="EL3363" s="24"/>
      <c r="EP3363" s="23"/>
      <c r="EQ3363" s="24"/>
      <c r="ER3363" s="22"/>
      <c r="ES3363" s="24"/>
      <c r="ET3363" s="24"/>
      <c r="EU3363" s="23"/>
      <c r="EV3363" s="26"/>
      <c r="EX3363" s="6"/>
      <c r="EY3363" s="24"/>
      <c r="EZ3363" s="109"/>
      <c r="FA3363" s="66"/>
      <c r="FB3363" s="5"/>
      <c r="FC3363" s="68"/>
      <c r="FD3363" s="67"/>
      <c r="FE3363" s="67"/>
      <c r="FF3363" s="64"/>
      <c r="FG3363" s="5"/>
      <c r="FH3363" s="69"/>
      <c r="FI3363" s="6"/>
      <c r="FJ3363" s="5"/>
      <c r="FK3363" s="25"/>
      <c r="FL3363" s="5"/>
    </row>
    <row r="3364" spans="40:168">
      <c r="AN3364" s="14"/>
      <c r="AO3364" s="14"/>
      <c r="AP3364" s="5"/>
      <c r="AQ3364" s="25"/>
      <c r="AR3364" s="25"/>
      <c r="AS3364" s="96"/>
      <c r="AT3364" s="83"/>
      <c r="AU3364" s="14"/>
      <c r="AX3364" s="83"/>
      <c r="AY3364" s="83"/>
      <c r="AZ3364" s="83"/>
      <c r="BA3364" s="83"/>
      <c r="BJ3364" s="54"/>
      <c r="BK3364" s="22"/>
      <c r="BL3364" s="24"/>
      <c r="BP3364" s="23"/>
      <c r="BQ3364" s="24"/>
      <c r="BR3364" s="22"/>
      <c r="BS3364" s="24"/>
      <c r="BT3364" s="24"/>
      <c r="BU3364" s="23"/>
      <c r="BV3364" s="26"/>
      <c r="BX3364" s="6"/>
      <c r="BY3364" s="24"/>
      <c r="BZ3364" s="109"/>
      <c r="CA3364" s="66"/>
      <c r="CB3364" s="5"/>
      <c r="CC3364" s="68"/>
      <c r="CD3364" s="67"/>
      <c r="CE3364" s="67"/>
      <c r="CF3364" s="64"/>
      <c r="CG3364" s="5"/>
      <c r="CH3364" s="69"/>
      <c r="CI3364" s="6"/>
      <c r="CJ3364" s="5"/>
      <c r="CK3364" s="25"/>
      <c r="CL3364" s="5"/>
      <c r="DN3364" s="14"/>
      <c r="DO3364" s="14"/>
      <c r="DP3364" s="5"/>
      <c r="DQ3364" s="25"/>
      <c r="DR3364" s="25"/>
      <c r="DS3364" s="96"/>
      <c r="DT3364" s="83"/>
      <c r="DU3364" s="14"/>
      <c r="DX3364" s="83"/>
      <c r="DY3364" s="83"/>
      <c r="DZ3364" s="83"/>
      <c r="EA3364" s="83"/>
      <c r="EJ3364" s="54"/>
      <c r="EK3364" s="22"/>
      <c r="EL3364" s="24"/>
      <c r="EP3364" s="23"/>
      <c r="EQ3364" s="24"/>
      <c r="ER3364" s="22"/>
      <c r="ES3364" s="24"/>
      <c r="ET3364" s="24"/>
      <c r="EU3364" s="23"/>
      <c r="EV3364" s="26"/>
      <c r="EX3364" s="6"/>
      <c r="EY3364" s="24"/>
      <c r="EZ3364" s="109"/>
      <c r="FA3364" s="66"/>
      <c r="FB3364" s="5"/>
      <c r="FC3364" s="68"/>
      <c r="FD3364" s="67"/>
      <c r="FE3364" s="67"/>
      <c r="FF3364" s="64"/>
      <c r="FG3364" s="5"/>
      <c r="FH3364" s="69"/>
      <c r="FI3364" s="6"/>
      <c r="FJ3364" s="5"/>
      <c r="FK3364" s="25"/>
      <c r="FL3364" s="5"/>
    </row>
    <row r="3365" spans="40:168">
      <c r="AN3365" s="14"/>
      <c r="AO3365" s="14"/>
      <c r="AP3365" s="5"/>
      <c r="AQ3365" s="25"/>
      <c r="AR3365" s="25"/>
      <c r="AS3365" s="96"/>
      <c r="AT3365" s="83"/>
      <c r="AU3365" s="14"/>
      <c r="AX3365" s="83"/>
      <c r="AY3365" s="83"/>
      <c r="AZ3365" s="83"/>
      <c r="BA3365" s="83"/>
      <c r="BJ3365" s="54"/>
      <c r="BK3365" s="22"/>
      <c r="BL3365" s="24"/>
      <c r="BP3365" s="23"/>
      <c r="BQ3365" s="24"/>
      <c r="BR3365" s="22"/>
      <c r="BS3365" s="24"/>
      <c r="BT3365" s="24"/>
      <c r="BU3365" s="23"/>
      <c r="BV3365" s="26"/>
      <c r="BX3365" s="6"/>
      <c r="BY3365" s="24"/>
      <c r="BZ3365" s="109"/>
      <c r="CA3365" s="66"/>
      <c r="CB3365" s="5"/>
      <c r="CC3365" s="68"/>
      <c r="CD3365" s="67"/>
      <c r="CE3365" s="67"/>
      <c r="CF3365" s="64"/>
      <c r="CG3365" s="5"/>
      <c r="CH3365" s="69"/>
      <c r="CI3365" s="6"/>
      <c r="CJ3365" s="5"/>
      <c r="CK3365" s="25"/>
      <c r="CL3365" s="5"/>
      <c r="DN3365" s="14"/>
      <c r="DO3365" s="14"/>
      <c r="DP3365" s="5"/>
      <c r="DQ3365" s="25"/>
      <c r="DR3365" s="25"/>
      <c r="DS3365" s="96"/>
      <c r="DT3365" s="83"/>
      <c r="DU3365" s="14"/>
      <c r="DX3365" s="83"/>
      <c r="DY3365" s="83"/>
      <c r="DZ3365" s="83"/>
      <c r="EA3365" s="83"/>
      <c r="EJ3365" s="54"/>
      <c r="EK3365" s="22"/>
      <c r="EL3365" s="24"/>
      <c r="EP3365" s="23"/>
      <c r="EQ3365" s="24"/>
      <c r="ER3365" s="22"/>
      <c r="ES3365" s="24"/>
      <c r="ET3365" s="24"/>
      <c r="EU3365" s="23"/>
      <c r="EV3365" s="26"/>
      <c r="EX3365" s="6"/>
      <c r="EY3365" s="24"/>
      <c r="EZ3365" s="109"/>
      <c r="FA3365" s="66"/>
      <c r="FB3365" s="5"/>
      <c r="FC3365" s="68"/>
      <c r="FD3365" s="67"/>
      <c r="FE3365" s="67"/>
      <c r="FF3365" s="64"/>
      <c r="FG3365" s="5"/>
      <c r="FH3365" s="69"/>
      <c r="FI3365" s="6"/>
      <c r="FJ3365" s="5"/>
      <c r="FK3365" s="25"/>
      <c r="FL3365" s="5"/>
    </row>
    <row r="3366" spans="40:168">
      <c r="AN3366" s="14"/>
      <c r="AO3366" s="14"/>
      <c r="AP3366" s="5"/>
      <c r="AQ3366" s="25"/>
      <c r="AR3366" s="25"/>
      <c r="AS3366" s="96"/>
      <c r="AT3366" s="83"/>
      <c r="AU3366" s="14"/>
      <c r="AX3366" s="83"/>
      <c r="AY3366" s="83"/>
      <c r="AZ3366" s="83"/>
      <c r="BA3366" s="83"/>
      <c r="BJ3366" s="54"/>
      <c r="BK3366" s="22"/>
      <c r="BL3366" s="24"/>
      <c r="BP3366" s="23"/>
      <c r="BQ3366" s="24"/>
      <c r="BR3366" s="22"/>
      <c r="BS3366" s="24"/>
      <c r="BT3366" s="24"/>
      <c r="BU3366" s="23"/>
      <c r="BV3366" s="26"/>
      <c r="BX3366" s="6"/>
      <c r="BY3366" s="24"/>
      <c r="BZ3366" s="109"/>
      <c r="CA3366" s="66"/>
      <c r="CB3366" s="5"/>
      <c r="CC3366" s="68"/>
      <c r="CD3366" s="67"/>
      <c r="CE3366" s="67"/>
      <c r="CF3366" s="64"/>
      <c r="CG3366" s="5"/>
      <c r="CH3366" s="69"/>
      <c r="CI3366" s="6"/>
      <c r="CJ3366" s="5"/>
      <c r="CK3366" s="25"/>
      <c r="CL3366" s="5"/>
      <c r="DN3366" s="14"/>
      <c r="DO3366" s="14"/>
      <c r="DP3366" s="5"/>
      <c r="DQ3366" s="25"/>
      <c r="DR3366" s="25"/>
      <c r="DS3366" s="96"/>
      <c r="DT3366" s="83"/>
      <c r="DU3366" s="14"/>
      <c r="DX3366" s="83"/>
      <c r="DY3366" s="83"/>
      <c r="DZ3366" s="83"/>
      <c r="EA3366" s="83"/>
      <c r="EJ3366" s="54"/>
      <c r="EK3366" s="22"/>
      <c r="EL3366" s="24"/>
      <c r="EP3366" s="23"/>
      <c r="EQ3366" s="24"/>
      <c r="ER3366" s="22"/>
      <c r="ES3366" s="24"/>
      <c r="ET3366" s="24"/>
      <c r="EU3366" s="23"/>
      <c r="EV3366" s="26"/>
      <c r="EX3366" s="6"/>
      <c r="EY3366" s="24"/>
      <c r="EZ3366" s="109"/>
      <c r="FA3366" s="66"/>
      <c r="FB3366" s="5"/>
      <c r="FC3366" s="68"/>
      <c r="FD3366" s="67"/>
      <c r="FE3366" s="67"/>
      <c r="FF3366" s="64"/>
      <c r="FG3366" s="5"/>
      <c r="FH3366" s="69"/>
      <c r="FI3366" s="6"/>
      <c r="FJ3366" s="5"/>
      <c r="FK3366" s="25"/>
      <c r="FL3366" s="5"/>
    </row>
    <row r="3367" spans="40:168">
      <c r="AN3367" s="14"/>
      <c r="AO3367" s="14"/>
      <c r="AP3367" s="5"/>
      <c r="AQ3367" s="25"/>
      <c r="AR3367" s="25"/>
      <c r="AS3367" s="96"/>
      <c r="AT3367" s="83"/>
      <c r="AU3367" s="14"/>
      <c r="AX3367" s="83"/>
      <c r="AY3367" s="83"/>
      <c r="AZ3367" s="83"/>
      <c r="BA3367" s="83"/>
      <c r="BJ3367" s="54"/>
      <c r="BK3367" s="22"/>
      <c r="BL3367" s="24"/>
      <c r="BP3367" s="23"/>
      <c r="BQ3367" s="24"/>
      <c r="BR3367" s="22"/>
      <c r="BS3367" s="24"/>
      <c r="BT3367" s="24"/>
      <c r="BU3367" s="23"/>
      <c r="BV3367" s="26"/>
      <c r="BX3367" s="6"/>
      <c r="BY3367" s="24"/>
      <c r="BZ3367" s="109"/>
      <c r="CA3367" s="66"/>
      <c r="CB3367" s="5"/>
      <c r="CC3367" s="68"/>
      <c r="CD3367" s="67"/>
      <c r="CE3367" s="67"/>
      <c r="CF3367" s="64"/>
      <c r="CG3367" s="5"/>
      <c r="CH3367" s="69"/>
      <c r="CI3367" s="6"/>
      <c r="CJ3367" s="5"/>
      <c r="CK3367" s="25"/>
      <c r="CL3367" s="5"/>
      <c r="DN3367" s="14"/>
      <c r="DO3367" s="14"/>
      <c r="DP3367" s="5"/>
      <c r="DQ3367" s="25"/>
      <c r="DR3367" s="25"/>
      <c r="DS3367" s="96"/>
      <c r="DT3367" s="83"/>
      <c r="DU3367" s="14"/>
      <c r="DX3367" s="83"/>
      <c r="DY3367" s="83"/>
      <c r="DZ3367" s="83"/>
      <c r="EA3367" s="83"/>
      <c r="EJ3367" s="54"/>
      <c r="EK3367" s="22"/>
      <c r="EL3367" s="24"/>
      <c r="EP3367" s="23"/>
      <c r="EQ3367" s="24"/>
      <c r="ER3367" s="22"/>
      <c r="ES3367" s="24"/>
      <c r="ET3367" s="24"/>
      <c r="EU3367" s="23"/>
      <c r="EV3367" s="26"/>
      <c r="EX3367" s="6"/>
      <c r="EY3367" s="24"/>
      <c r="EZ3367" s="109"/>
      <c r="FA3367" s="66"/>
      <c r="FB3367" s="5"/>
      <c r="FC3367" s="68"/>
      <c r="FD3367" s="67"/>
      <c r="FE3367" s="67"/>
      <c r="FF3367" s="64"/>
      <c r="FG3367" s="5"/>
      <c r="FH3367" s="69"/>
      <c r="FI3367" s="6"/>
      <c r="FJ3367" s="5"/>
      <c r="FK3367" s="25"/>
      <c r="FL3367" s="5"/>
    </row>
    <row r="3368" spans="40:168">
      <c r="AN3368" s="14"/>
      <c r="AO3368" s="14"/>
      <c r="AP3368" s="5"/>
      <c r="AQ3368" s="25"/>
      <c r="AR3368" s="25"/>
      <c r="AS3368" s="96"/>
      <c r="AT3368" s="83"/>
      <c r="AU3368" s="14"/>
      <c r="AX3368" s="83"/>
      <c r="AY3368" s="83"/>
      <c r="AZ3368" s="83"/>
      <c r="BA3368" s="83"/>
      <c r="BJ3368" s="54"/>
      <c r="BK3368" s="22"/>
      <c r="BL3368" s="24"/>
      <c r="BP3368" s="23"/>
      <c r="BQ3368" s="24"/>
      <c r="BR3368" s="22"/>
      <c r="BS3368" s="24"/>
      <c r="BT3368" s="24"/>
      <c r="BU3368" s="23"/>
      <c r="BV3368" s="26"/>
      <c r="BX3368" s="6"/>
      <c r="BY3368" s="24"/>
      <c r="BZ3368" s="109"/>
      <c r="CA3368" s="66"/>
      <c r="CB3368" s="5"/>
      <c r="CC3368" s="68"/>
      <c r="CD3368" s="67"/>
      <c r="CE3368" s="67"/>
      <c r="CF3368" s="64"/>
      <c r="CG3368" s="5"/>
      <c r="CH3368" s="69"/>
      <c r="CI3368" s="6"/>
      <c r="CJ3368" s="5"/>
      <c r="CK3368" s="25"/>
      <c r="CL3368" s="5"/>
      <c r="DN3368" s="14"/>
      <c r="DO3368" s="14"/>
      <c r="DP3368" s="5"/>
      <c r="DQ3368" s="25"/>
      <c r="DR3368" s="25"/>
      <c r="DS3368" s="96"/>
      <c r="DT3368" s="83"/>
      <c r="DU3368" s="14"/>
      <c r="DX3368" s="83"/>
      <c r="DY3368" s="83"/>
      <c r="DZ3368" s="83"/>
      <c r="EA3368" s="83"/>
      <c r="EJ3368" s="54"/>
      <c r="EK3368" s="22"/>
      <c r="EL3368" s="24"/>
      <c r="EP3368" s="23"/>
      <c r="EQ3368" s="24"/>
      <c r="ER3368" s="22"/>
      <c r="ES3368" s="24"/>
      <c r="ET3368" s="24"/>
      <c r="EU3368" s="23"/>
      <c r="EV3368" s="26"/>
      <c r="EX3368" s="6"/>
      <c r="EY3368" s="24"/>
      <c r="EZ3368" s="109"/>
      <c r="FA3368" s="66"/>
      <c r="FB3368" s="5"/>
      <c r="FC3368" s="68"/>
      <c r="FD3368" s="67"/>
      <c r="FE3368" s="67"/>
      <c r="FF3368" s="64"/>
      <c r="FG3368" s="5"/>
      <c r="FH3368" s="69"/>
      <c r="FI3368" s="6"/>
      <c r="FJ3368" s="5"/>
      <c r="FK3368" s="25"/>
      <c r="FL3368" s="5"/>
    </row>
    <row r="3369" spans="40:168">
      <c r="AN3369" s="14"/>
      <c r="AO3369" s="14"/>
      <c r="AP3369" s="5"/>
      <c r="AQ3369" s="25"/>
      <c r="AR3369" s="25"/>
      <c r="AS3369" s="96"/>
      <c r="AT3369" s="83"/>
      <c r="AU3369" s="14"/>
      <c r="AX3369" s="83"/>
      <c r="AY3369" s="83"/>
      <c r="AZ3369" s="83"/>
      <c r="BA3369" s="83"/>
      <c r="BJ3369" s="54"/>
      <c r="BK3369" s="22"/>
      <c r="BL3369" s="24"/>
      <c r="BP3369" s="23"/>
      <c r="BQ3369" s="24"/>
      <c r="BR3369" s="22"/>
      <c r="BS3369" s="24"/>
      <c r="BT3369" s="24"/>
      <c r="BU3369" s="23"/>
      <c r="BV3369" s="26"/>
      <c r="BX3369" s="6"/>
      <c r="BY3369" s="24"/>
      <c r="BZ3369" s="109"/>
      <c r="CA3369" s="66"/>
      <c r="CB3369" s="5"/>
      <c r="CC3369" s="68"/>
      <c r="CD3369" s="67"/>
      <c r="CE3369" s="67"/>
      <c r="CF3369" s="64"/>
      <c r="CG3369" s="5"/>
      <c r="CH3369" s="69"/>
      <c r="CI3369" s="6"/>
      <c r="CJ3369" s="5"/>
      <c r="CK3369" s="25"/>
      <c r="CL3369" s="5"/>
      <c r="DN3369" s="14"/>
      <c r="DO3369" s="14"/>
      <c r="DP3369" s="5"/>
      <c r="DQ3369" s="25"/>
      <c r="DR3369" s="25"/>
      <c r="DS3369" s="96"/>
      <c r="DT3369" s="83"/>
      <c r="DU3369" s="14"/>
      <c r="DX3369" s="83"/>
      <c r="DY3369" s="83"/>
      <c r="DZ3369" s="83"/>
      <c r="EA3369" s="83"/>
      <c r="EJ3369" s="54"/>
      <c r="EK3369" s="22"/>
      <c r="EL3369" s="24"/>
      <c r="EP3369" s="23"/>
      <c r="EQ3369" s="24"/>
      <c r="ER3369" s="22"/>
      <c r="ES3369" s="24"/>
      <c r="ET3369" s="24"/>
      <c r="EU3369" s="23"/>
      <c r="EV3369" s="26"/>
      <c r="EX3369" s="6"/>
      <c r="EY3369" s="24"/>
      <c r="EZ3369" s="109"/>
      <c r="FA3369" s="66"/>
      <c r="FB3369" s="5"/>
      <c r="FC3369" s="68"/>
      <c r="FD3369" s="67"/>
      <c r="FE3369" s="67"/>
      <c r="FF3369" s="64"/>
      <c r="FG3369" s="5"/>
      <c r="FH3369" s="69"/>
      <c r="FI3369" s="6"/>
      <c r="FJ3369" s="5"/>
      <c r="FK3369" s="25"/>
      <c r="FL3369" s="5"/>
    </row>
    <row r="3370" spans="40:168">
      <c r="AN3370" s="14"/>
      <c r="AO3370" s="14"/>
      <c r="AP3370" s="5"/>
      <c r="AQ3370" s="25"/>
      <c r="AR3370" s="25"/>
      <c r="AS3370" s="96"/>
      <c r="AT3370" s="83"/>
      <c r="AU3370" s="14"/>
      <c r="AX3370" s="83"/>
      <c r="AY3370" s="83"/>
      <c r="AZ3370" s="83"/>
      <c r="BA3370" s="83"/>
      <c r="BJ3370" s="54"/>
      <c r="BK3370" s="22"/>
      <c r="BL3370" s="24"/>
      <c r="BP3370" s="23"/>
      <c r="BQ3370" s="24"/>
      <c r="BR3370" s="22"/>
      <c r="BS3370" s="24"/>
      <c r="BT3370" s="24"/>
      <c r="BU3370" s="23"/>
      <c r="BV3370" s="26"/>
      <c r="BX3370" s="6"/>
      <c r="BY3370" s="24"/>
      <c r="BZ3370" s="109"/>
      <c r="CA3370" s="66"/>
      <c r="CB3370" s="5"/>
      <c r="CC3370" s="68"/>
      <c r="CD3370" s="67"/>
      <c r="CE3370" s="67"/>
      <c r="CF3370" s="64"/>
      <c r="CG3370" s="5"/>
      <c r="CH3370" s="69"/>
      <c r="CI3370" s="6"/>
      <c r="CJ3370" s="5"/>
      <c r="CK3370" s="25"/>
      <c r="CL3370" s="5"/>
      <c r="DN3370" s="14"/>
      <c r="DO3370" s="14"/>
      <c r="DP3370" s="5"/>
      <c r="DQ3370" s="25"/>
      <c r="DR3370" s="25"/>
      <c r="DS3370" s="96"/>
      <c r="DT3370" s="83"/>
      <c r="DU3370" s="14"/>
      <c r="DX3370" s="83"/>
      <c r="DY3370" s="83"/>
      <c r="DZ3370" s="83"/>
      <c r="EA3370" s="83"/>
      <c r="EJ3370" s="54"/>
      <c r="EK3370" s="22"/>
      <c r="EL3370" s="24"/>
      <c r="EP3370" s="23"/>
      <c r="EQ3370" s="24"/>
      <c r="ER3370" s="22"/>
      <c r="ES3370" s="24"/>
      <c r="ET3370" s="24"/>
      <c r="EU3370" s="23"/>
      <c r="EV3370" s="26"/>
      <c r="EX3370" s="6"/>
      <c r="EY3370" s="24"/>
      <c r="EZ3370" s="109"/>
      <c r="FA3370" s="66"/>
      <c r="FB3370" s="5"/>
      <c r="FC3370" s="68"/>
      <c r="FD3370" s="67"/>
      <c r="FE3370" s="67"/>
      <c r="FF3370" s="64"/>
      <c r="FG3370" s="5"/>
      <c r="FH3370" s="69"/>
      <c r="FI3370" s="6"/>
      <c r="FJ3370" s="5"/>
      <c r="FK3370" s="25"/>
      <c r="FL3370" s="5"/>
    </row>
    <row r="3371" spans="40:168">
      <c r="AN3371" s="14"/>
      <c r="AO3371" s="14"/>
      <c r="AP3371" s="5"/>
      <c r="AQ3371" s="25"/>
      <c r="AR3371" s="25"/>
      <c r="AS3371" s="96"/>
      <c r="AT3371" s="83"/>
      <c r="AU3371" s="14"/>
      <c r="AX3371" s="83"/>
      <c r="AY3371" s="83"/>
      <c r="AZ3371" s="83"/>
      <c r="BA3371" s="83"/>
      <c r="BJ3371" s="54"/>
      <c r="BK3371" s="22"/>
      <c r="BL3371" s="24"/>
      <c r="BP3371" s="23"/>
      <c r="BQ3371" s="24"/>
      <c r="BR3371" s="22"/>
      <c r="BS3371" s="24"/>
      <c r="BT3371" s="24"/>
      <c r="BU3371" s="23"/>
      <c r="BV3371" s="26"/>
      <c r="BX3371" s="6"/>
      <c r="BY3371" s="24"/>
      <c r="BZ3371" s="109"/>
      <c r="CA3371" s="66"/>
      <c r="CB3371" s="5"/>
      <c r="CC3371" s="68"/>
      <c r="CD3371" s="67"/>
      <c r="CE3371" s="67"/>
      <c r="CF3371" s="64"/>
      <c r="CG3371" s="5"/>
      <c r="CH3371" s="69"/>
      <c r="CI3371" s="6"/>
      <c r="CJ3371" s="5"/>
      <c r="CK3371" s="25"/>
      <c r="CL3371" s="5"/>
      <c r="DN3371" s="14"/>
      <c r="DO3371" s="14"/>
      <c r="DP3371" s="5"/>
      <c r="DQ3371" s="25"/>
      <c r="DR3371" s="25"/>
      <c r="DS3371" s="96"/>
      <c r="DT3371" s="83"/>
      <c r="DU3371" s="14"/>
      <c r="DX3371" s="83"/>
      <c r="DY3371" s="83"/>
      <c r="DZ3371" s="83"/>
      <c r="EA3371" s="83"/>
      <c r="EJ3371" s="54"/>
      <c r="EK3371" s="22"/>
      <c r="EL3371" s="24"/>
      <c r="EP3371" s="23"/>
      <c r="EQ3371" s="24"/>
      <c r="ER3371" s="22"/>
      <c r="ES3371" s="24"/>
      <c r="ET3371" s="24"/>
      <c r="EU3371" s="23"/>
      <c r="EV3371" s="26"/>
      <c r="EX3371" s="6"/>
      <c r="EY3371" s="24"/>
      <c r="EZ3371" s="109"/>
      <c r="FA3371" s="66"/>
      <c r="FB3371" s="5"/>
      <c r="FC3371" s="68"/>
      <c r="FD3371" s="67"/>
      <c r="FE3371" s="67"/>
      <c r="FF3371" s="64"/>
      <c r="FG3371" s="5"/>
      <c r="FH3371" s="69"/>
      <c r="FI3371" s="6"/>
      <c r="FJ3371" s="5"/>
      <c r="FK3371" s="25"/>
      <c r="FL3371" s="5"/>
    </row>
    <row r="3372" spans="40:168">
      <c r="AN3372" s="14"/>
      <c r="AO3372" s="14"/>
      <c r="AP3372" s="5"/>
      <c r="AQ3372" s="25"/>
      <c r="AR3372" s="25"/>
      <c r="AS3372" s="96"/>
      <c r="AT3372" s="83"/>
      <c r="AU3372" s="14"/>
      <c r="AX3372" s="83"/>
      <c r="AY3372" s="83"/>
      <c r="AZ3372" s="83"/>
      <c r="BA3372" s="83"/>
      <c r="BJ3372" s="54"/>
      <c r="BK3372" s="22"/>
      <c r="BL3372" s="24"/>
      <c r="BP3372" s="23"/>
      <c r="BQ3372" s="24"/>
      <c r="BR3372" s="22"/>
      <c r="BS3372" s="24"/>
      <c r="BT3372" s="24"/>
      <c r="BU3372" s="23"/>
      <c r="BV3372" s="26"/>
      <c r="BX3372" s="6"/>
      <c r="BY3372" s="24"/>
      <c r="BZ3372" s="109"/>
      <c r="CA3372" s="66"/>
      <c r="CB3372" s="5"/>
      <c r="CC3372" s="68"/>
      <c r="CD3372" s="67"/>
      <c r="CE3372" s="67"/>
      <c r="CF3372" s="64"/>
      <c r="CG3372" s="5"/>
      <c r="CH3372" s="69"/>
      <c r="CI3372" s="6"/>
      <c r="CJ3372" s="5"/>
      <c r="CK3372" s="25"/>
      <c r="CL3372" s="5"/>
      <c r="DN3372" s="14"/>
      <c r="DO3372" s="14"/>
      <c r="DP3372" s="5"/>
      <c r="DQ3372" s="25"/>
      <c r="DR3372" s="25"/>
      <c r="DS3372" s="96"/>
      <c r="DT3372" s="83"/>
      <c r="DU3372" s="14"/>
      <c r="DX3372" s="83"/>
      <c r="DY3372" s="83"/>
      <c r="DZ3372" s="83"/>
      <c r="EA3372" s="83"/>
      <c r="EJ3372" s="54"/>
      <c r="EK3372" s="22"/>
      <c r="EL3372" s="24"/>
      <c r="EP3372" s="23"/>
      <c r="EQ3372" s="24"/>
      <c r="ER3372" s="22"/>
      <c r="ES3372" s="24"/>
      <c r="ET3372" s="24"/>
      <c r="EU3372" s="23"/>
      <c r="EV3372" s="26"/>
      <c r="EX3372" s="6"/>
      <c r="EY3372" s="24"/>
      <c r="EZ3372" s="109"/>
      <c r="FA3372" s="66"/>
      <c r="FB3372" s="5"/>
      <c r="FC3372" s="68"/>
      <c r="FD3372" s="67"/>
      <c r="FE3372" s="67"/>
      <c r="FF3372" s="64"/>
      <c r="FG3372" s="5"/>
      <c r="FH3372" s="69"/>
      <c r="FI3372" s="6"/>
      <c r="FJ3372" s="5"/>
      <c r="FK3372" s="25"/>
      <c r="FL3372" s="5"/>
    </row>
    <row r="3373" spans="40:168">
      <c r="AN3373" s="14"/>
      <c r="AO3373" s="14"/>
      <c r="AP3373" s="5"/>
      <c r="AQ3373" s="25"/>
      <c r="AR3373" s="25"/>
      <c r="AS3373" s="96"/>
      <c r="AT3373" s="83"/>
      <c r="AU3373" s="14"/>
      <c r="AX3373" s="83"/>
      <c r="AY3373" s="83"/>
      <c r="AZ3373" s="83"/>
      <c r="BA3373" s="83"/>
      <c r="BJ3373" s="54"/>
      <c r="BK3373" s="22"/>
      <c r="BL3373" s="24"/>
      <c r="BP3373" s="23"/>
      <c r="BQ3373" s="24"/>
      <c r="BR3373" s="22"/>
      <c r="BS3373" s="24"/>
      <c r="BT3373" s="24"/>
      <c r="BU3373" s="23"/>
      <c r="BV3373" s="26"/>
      <c r="BX3373" s="6"/>
      <c r="BY3373" s="24"/>
      <c r="BZ3373" s="109"/>
      <c r="CA3373" s="66"/>
      <c r="CB3373" s="5"/>
      <c r="CC3373" s="68"/>
      <c r="CD3373" s="67"/>
      <c r="CE3373" s="67"/>
      <c r="CF3373" s="64"/>
      <c r="CG3373" s="5"/>
      <c r="CH3373" s="69"/>
      <c r="CI3373" s="6"/>
      <c r="CJ3373" s="5"/>
      <c r="CK3373" s="25"/>
      <c r="CL3373" s="5"/>
      <c r="DN3373" s="14"/>
      <c r="DO3373" s="14"/>
      <c r="DP3373" s="5"/>
      <c r="DQ3373" s="25"/>
      <c r="DR3373" s="25"/>
      <c r="DS3373" s="96"/>
      <c r="DT3373" s="83"/>
      <c r="DU3373" s="14"/>
      <c r="DX3373" s="83"/>
      <c r="DY3373" s="83"/>
      <c r="DZ3373" s="83"/>
      <c r="EA3373" s="83"/>
      <c r="EJ3373" s="54"/>
      <c r="EK3373" s="22"/>
      <c r="EL3373" s="24"/>
      <c r="EP3373" s="23"/>
      <c r="EQ3373" s="24"/>
      <c r="ER3373" s="22"/>
      <c r="ES3373" s="24"/>
      <c r="ET3373" s="24"/>
      <c r="EU3373" s="23"/>
      <c r="EV3373" s="26"/>
      <c r="EX3373" s="6"/>
      <c r="EY3373" s="24"/>
      <c r="EZ3373" s="109"/>
      <c r="FA3373" s="66"/>
      <c r="FB3373" s="5"/>
      <c r="FC3373" s="68"/>
      <c r="FD3373" s="67"/>
      <c r="FE3373" s="67"/>
      <c r="FF3373" s="64"/>
      <c r="FG3373" s="5"/>
      <c r="FH3373" s="69"/>
      <c r="FI3373" s="6"/>
      <c r="FJ3373" s="5"/>
      <c r="FK3373" s="25"/>
      <c r="FL3373" s="5"/>
    </row>
    <row r="3374" spans="40:168">
      <c r="AN3374" s="14"/>
      <c r="AO3374" s="14"/>
      <c r="AP3374" s="5"/>
      <c r="AQ3374" s="25"/>
      <c r="AR3374" s="25"/>
      <c r="AS3374" s="96"/>
      <c r="AT3374" s="83"/>
      <c r="AU3374" s="14"/>
      <c r="AX3374" s="83"/>
      <c r="AY3374" s="83"/>
      <c r="AZ3374" s="83"/>
      <c r="BA3374" s="83"/>
      <c r="BJ3374" s="54"/>
      <c r="BK3374" s="22"/>
      <c r="BL3374" s="24"/>
      <c r="BP3374" s="23"/>
      <c r="BQ3374" s="24"/>
      <c r="BR3374" s="22"/>
      <c r="BS3374" s="24"/>
      <c r="BT3374" s="24"/>
      <c r="BU3374" s="23"/>
      <c r="BV3374" s="26"/>
      <c r="BX3374" s="6"/>
      <c r="BY3374" s="24"/>
      <c r="BZ3374" s="109"/>
      <c r="CA3374" s="66"/>
      <c r="CB3374" s="5"/>
      <c r="CC3374" s="68"/>
      <c r="CD3374" s="67"/>
      <c r="CE3374" s="67"/>
      <c r="CF3374" s="64"/>
      <c r="CG3374" s="5"/>
      <c r="CH3374" s="69"/>
      <c r="CI3374" s="6"/>
      <c r="CJ3374" s="5"/>
      <c r="CK3374" s="25"/>
      <c r="CL3374" s="5"/>
      <c r="DN3374" s="14"/>
      <c r="DO3374" s="14"/>
      <c r="DP3374" s="5"/>
      <c r="DQ3374" s="25"/>
      <c r="DR3374" s="25"/>
      <c r="DS3374" s="96"/>
      <c r="DT3374" s="83"/>
      <c r="DU3374" s="14"/>
      <c r="DX3374" s="83"/>
      <c r="DY3374" s="83"/>
      <c r="DZ3374" s="83"/>
      <c r="EA3374" s="83"/>
      <c r="EJ3374" s="54"/>
      <c r="EK3374" s="22"/>
      <c r="EL3374" s="24"/>
      <c r="EP3374" s="23"/>
      <c r="EQ3374" s="24"/>
      <c r="ER3374" s="22"/>
      <c r="ES3374" s="24"/>
      <c r="ET3374" s="24"/>
      <c r="EU3374" s="23"/>
      <c r="EV3374" s="26"/>
      <c r="EX3374" s="6"/>
      <c r="EY3374" s="24"/>
      <c r="EZ3374" s="109"/>
      <c r="FA3374" s="66"/>
      <c r="FB3374" s="5"/>
      <c r="FC3374" s="68"/>
      <c r="FD3374" s="67"/>
      <c r="FE3374" s="67"/>
      <c r="FF3374" s="64"/>
      <c r="FG3374" s="5"/>
      <c r="FH3374" s="69"/>
      <c r="FI3374" s="6"/>
      <c r="FJ3374" s="5"/>
      <c r="FK3374" s="25"/>
      <c r="FL3374" s="5"/>
    </row>
    <row r="3375" spans="40:168">
      <c r="AN3375" s="14"/>
      <c r="AO3375" s="14"/>
      <c r="AP3375" s="5"/>
      <c r="AQ3375" s="25"/>
      <c r="AR3375" s="25"/>
      <c r="AS3375" s="96"/>
      <c r="AT3375" s="83"/>
      <c r="AU3375" s="14"/>
      <c r="AX3375" s="83"/>
      <c r="AY3375" s="83"/>
      <c r="AZ3375" s="83"/>
      <c r="BA3375" s="83"/>
      <c r="BJ3375" s="54"/>
      <c r="BK3375" s="22"/>
      <c r="BL3375" s="24"/>
      <c r="BP3375" s="23"/>
      <c r="BQ3375" s="24"/>
      <c r="BR3375" s="22"/>
      <c r="BS3375" s="24"/>
      <c r="BT3375" s="24"/>
      <c r="BU3375" s="23"/>
      <c r="BV3375" s="26"/>
      <c r="BX3375" s="6"/>
      <c r="BY3375" s="24"/>
      <c r="BZ3375" s="109"/>
      <c r="CA3375" s="66"/>
      <c r="CB3375" s="5"/>
      <c r="CC3375" s="68"/>
      <c r="CD3375" s="67"/>
      <c r="CE3375" s="67"/>
      <c r="CF3375" s="64"/>
      <c r="CG3375" s="5"/>
      <c r="CH3375" s="69"/>
      <c r="CI3375" s="6"/>
      <c r="CJ3375" s="5"/>
      <c r="CK3375" s="25"/>
      <c r="CL3375" s="5"/>
      <c r="DN3375" s="14"/>
      <c r="DO3375" s="14"/>
      <c r="DP3375" s="5"/>
      <c r="DQ3375" s="25"/>
      <c r="DR3375" s="25"/>
      <c r="DS3375" s="96"/>
      <c r="DT3375" s="83"/>
      <c r="DU3375" s="14"/>
      <c r="DX3375" s="83"/>
      <c r="DY3375" s="83"/>
      <c r="DZ3375" s="83"/>
      <c r="EA3375" s="83"/>
      <c r="EJ3375" s="54"/>
      <c r="EK3375" s="22"/>
      <c r="EL3375" s="24"/>
      <c r="EP3375" s="23"/>
      <c r="EQ3375" s="24"/>
      <c r="ER3375" s="22"/>
      <c r="ES3375" s="24"/>
      <c r="ET3375" s="24"/>
      <c r="EU3375" s="23"/>
      <c r="EV3375" s="26"/>
      <c r="EX3375" s="6"/>
      <c r="EY3375" s="24"/>
      <c r="EZ3375" s="109"/>
      <c r="FA3375" s="66"/>
      <c r="FB3375" s="5"/>
      <c r="FC3375" s="68"/>
      <c r="FD3375" s="67"/>
      <c r="FE3375" s="67"/>
      <c r="FF3375" s="64"/>
      <c r="FG3375" s="5"/>
      <c r="FH3375" s="69"/>
      <c r="FI3375" s="6"/>
      <c r="FJ3375" s="5"/>
      <c r="FK3375" s="25"/>
      <c r="FL3375" s="5"/>
    </row>
    <row r="3376" spans="40:168">
      <c r="AN3376" s="14"/>
      <c r="AO3376" s="14"/>
      <c r="AP3376" s="5"/>
      <c r="AQ3376" s="25"/>
      <c r="AR3376" s="25"/>
      <c r="AS3376" s="96"/>
      <c r="AT3376" s="83"/>
      <c r="AU3376" s="14"/>
      <c r="AX3376" s="83"/>
      <c r="AY3376" s="83"/>
      <c r="AZ3376" s="83"/>
      <c r="BA3376" s="83"/>
      <c r="BJ3376" s="54"/>
      <c r="BK3376" s="22"/>
      <c r="BL3376" s="24"/>
      <c r="BP3376" s="23"/>
      <c r="BQ3376" s="24"/>
      <c r="BR3376" s="22"/>
      <c r="BS3376" s="24"/>
      <c r="BT3376" s="24"/>
      <c r="BU3376" s="23"/>
      <c r="BV3376" s="26"/>
      <c r="BX3376" s="6"/>
      <c r="BY3376" s="24"/>
      <c r="BZ3376" s="109"/>
      <c r="CA3376" s="66"/>
      <c r="CB3376" s="5"/>
      <c r="CC3376" s="68"/>
      <c r="CD3376" s="67"/>
      <c r="CE3376" s="67"/>
      <c r="CF3376" s="64"/>
      <c r="CG3376" s="5"/>
      <c r="CH3376" s="69"/>
      <c r="CI3376" s="6"/>
      <c r="CJ3376" s="5"/>
      <c r="CK3376" s="25"/>
      <c r="CL3376" s="5"/>
      <c r="DN3376" s="14"/>
      <c r="DO3376" s="14"/>
      <c r="DP3376" s="5"/>
      <c r="DQ3376" s="25"/>
      <c r="DR3376" s="25"/>
      <c r="DS3376" s="96"/>
      <c r="DT3376" s="83"/>
      <c r="DU3376" s="14"/>
      <c r="DX3376" s="83"/>
      <c r="DY3376" s="83"/>
      <c r="DZ3376" s="83"/>
      <c r="EA3376" s="83"/>
      <c r="EJ3376" s="54"/>
      <c r="EK3376" s="22"/>
      <c r="EL3376" s="24"/>
      <c r="EP3376" s="23"/>
      <c r="EQ3376" s="24"/>
      <c r="ER3376" s="22"/>
      <c r="ES3376" s="24"/>
      <c r="ET3376" s="24"/>
      <c r="EU3376" s="23"/>
      <c r="EV3376" s="26"/>
      <c r="EX3376" s="6"/>
      <c r="EY3376" s="24"/>
      <c r="EZ3376" s="109"/>
      <c r="FA3376" s="66"/>
      <c r="FB3376" s="5"/>
      <c r="FC3376" s="68"/>
      <c r="FD3376" s="67"/>
      <c r="FE3376" s="67"/>
      <c r="FF3376" s="64"/>
      <c r="FG3376" s="5"/>
      <c r="FH3376" s="69"/>
      <c r="FI3376" s="6"/>
      <c r="FJ3376" s="5"/>
      <c r="FK3376" s="25"/>
      <c r="FL3376" s="5"/>
    </row>
    <row r="3377" spans="40:168">
      <c r="AN3377" s="14"/>
      <c r="AO3377" s="14"/>
      <c r="AP3377" s="5"/>
      <c r="AQ3377" s="25"/>
      <c r="AR3377" s="25"/>
      <c r="AS3377" s="96"/>
      <c r="AT3377" s="83"/>
      <c r="AU3377" s="14"/>
      <c r="AX3377" s="83"/>
      <c r="AY3377" s="83"/>
      <c r="AZ3377" s="83"/>
      <c r="BA3377" s="83"/>
      <c r="BJ3377" s="54"/>
      <c r="BK3377" s="22"/>
      <c r="BL3377" s="24"/>
      <c r="BP3377" s="23"/>
      <c r="BQ3377" s="24"/>
      <c r="BR3377" s="22"/>
      <c r="BS3377" s="24"/>
      <c r="BT3377" s="24"/>
      <c r="BU3377" s="23"/>
      <c r="BV3377" s="26"/>
      <c r="BX3377" s="6"/>
      <c r="BY3377" s="24"/>
      <c r="BZ3377" s="109"/>
      <c r="CA3377" s="66"/>
      <c r="CB3377" s="5"/>
      <c r="CC3377" s="68"/>
      <c r="CD3377" s="67"/>
      <c r="CE3377" s="67"/>
      <c r="CF3377" s="64"/>
      <c r="CG3377" s="5"/>
      <c r="CH3377" s="69"/>
      <c r="CI3377" s="6"/>
      <c r="CJ3377" s="5"/>
      <c r="CK3377" s="25"/>
      <c r="CL3377" s="5"/>
      <c r="DN3377" s="14"/>
      <c r="DO3377" s="14"/>
      <c r="DP3377" s="5"/>
      <c r="DQ3377" s="25"/>
      <c r="DR3377" s="25"/>
      <c r="DS3377" s="96"/>
      <c r="DT3377" s="83"/>
      <c r="DU3377" s="14"/>
      <c r="DX3377" s="83"/>
      <c r="DY3377" s="83"/>
      <c r="DZ3377" s="83"/>
      <c r="EA3377" s="83"/>
      <c r="EJ3377" s="54"/>
      <c r="EK3377" s="22"/>
      <c r="EL3377" s="24"/>
      <c r="EP3377" s="23"/>
      <c r="EQ3377" s="24"/>
      <c r="ER3377" s="22"/>
      <c r="ES3377" s="24"/>
      <c r="ET3377" s="24"/>
      <c r="EU3377" s="23"/>
      <c r="EV3377" s="26"/>
      <c r="EX3377" s="6"/>
      <c r="EY3377" s="24"/>
      <c r="EZ3377" s="109"/>
      <c r="FA3377" s="66"/>
      <c r="FB3377" s="5"/>
      <c r="FC3377" s="68"/>
      <c r="FD3377" s="67"/>
      <c r="FE3377" s="67"/>
      <c r="FF3377" s="64"/>
      <c r="FG3377" s="5"/>
      <c r="FH3377" s="69"/>
      <c r="FI3377" s="6"/>
      <c r="FJ3377" s="5"/>
      <c r="FK3377" s="25"/>
      <c r="FL3377" s="5"/>
    </row>
    <row r="3378" spans="40:168">
      <c r="AN3378" s="14"/>
      <c r="AO3378" s="14"/>
      <c r="AP3378" s="5"/>
      <c r="AQ3378" s="25"/>
      <c r="AR3378" s="25"/>
      <c r="AS3378" s="96"/>
      <c r="AT3378" s="83"/>
      <c r="AU3378" s="14"/>
      <c r="AX3378" s="83"/>
      <c r="AY3378" s="83"/>
      <c r="AZ3378" s="83"/>
      <c r="BA3378" s="83"/>
      <c r="BJ3378" s="54"/>
      <c r="BK3378" s="22"/>
      <c r="BL3378" s="24"/>
      <c r="BP3378" s="23"/>
      <c r="BQ3378" s="24"/>
      <c r="BR3378" s="22"/>
      <c r="BS3378" s="24"/>
      <c r="BT3378" s="24"/>
      <c r="BU3378" s="23"/>
      <c r="BV3378" s="26"/>
      <c r="BX3378" s="6"/>
      <c r="BY3378" s="24"/>
      <c r="BZ3378" s="109"/>
      <c r="CA3378" s="66"/>
      <c r="CB3378" s="5"/>
      <c r="CC3378" s="68"/>
      <c r="CD3378" s="67"/>
      <c r="CE3378" s="67"/>
      <c r="CF3378" s="64"/>
      <c r="CG3378" s="5"/>
      <c r="CH3378" s="69"/>
      <c r="CI3378" s="6"/>
      <c r="CJ3378" s="5"/>
      <c r="CK3378" s="25"/>
      <c r="CL3378" s="5"/>
      <c r="DN3378" s="14"/>
      <c r="DO3378" s="14"/>
      <c r="DP3378" s="5"/>
      <c r="DQ3378" s="25"/>
      <c r="DR3378" s="25"/>
      <c r="DS3378" s="96"/>
      <c r="DT3378" s="83"/>
      <c r="DU3378" s="14"/>
      <c r="DX3378" s="83"/>
      <c r="DY3378" s="83"/>
      <c r="DZ3378" s="83"/>
      <c r="EA3378" s="83"/>
      <c r="EJ3378" s="54"/>
      <c r="EK3378" s="22"/>
      <c r="EL3378" s="24"/>
      <c r="EP3378" s="23"/>
      <c r="EQ3378" s="24"/>
      <c r="ER3378" s="22"/>
      <c r="ES3378" s="24"/>
      <c r="ET3378" s="24"/>
      <c r="EU3378" s="23"/>
      <c r="EV3378" s="26"/>
      <c r="EX3378" s="6"/>
      <c r="EY3378" s="24"/>
      <c r="EZ3378" s="109"/>
      <c r="FA3378" s="66"/>
      <c r="FB3378" s="5"/>
      <c r="FC3378" s="68"/>
      <c r="FD3378" s="67"/>
      <c r="FE3378" s="67"/>
      <c r="FF3378" s="64"/>
      <c r="FG3378" s="5"/>
      <c r="FH3378" s="69"/>
      <c r="FI3378" s="6"/>
      <c r="FJ3378" s="5"/>
      <c r="FK3378" s="25"/>
      <c r="FL3378" s="5"/>
    </row>
    <row r="3379" spans="40:168">
      <c r="AN3379" s="14"/>
      <c r="AO3379" s="14"/>
      <c r="AP3379" s="5"/>
      <c r="AQ3379" s="25"/>
      <c r="AR3379" s="25"/>
      <c r="AS3379" s="96"/>
      <c r="AT3379" s="83"/>
      <c r="AU3379" s="14"/>
      <c r="AX3379" s="83"/>
      <c r="AY3379" s="83"/>
      <c r="AZ3379" s="83"/>
      <c r="BA3379" s="83"/>
      <c r="BJ3379" s="54"/>
      <c r="BK3379" s="22"/>
      <c r="BL3379" s="24"/>
      <c r="BP3379" s="23"/>
      <c r="BQ3379" s="24"/>
      <c r="BR3379" s="22"/>
      <c r="BS3379" s="24"/>
      <c r="BT3379" s="24"/>
      <c r="BU3379" s="23"/>
      <c r="BV3379" s="26"/>
      <c r="BX3379" s="6"/>
      <c r="BY3379" s="24"/>
      <c r="BZ3379" s="109"/>
      <c r="CA3379" s="66"/>
      <c r="CB3379" s="5"/>
      <c r="CC3379" s="68"/>
      <c r="CD3379" s="67"/>
      <c r="CE3379" s="67"/>
      <c r="CF3379" s="64"/>
      <c r="CG3379" s="5"/>
      <c r="CH3379" s="69"/>
      <c r="CI3379" s="6"/>
      <c r="CJ3379" s="5"/>
      <c r="CK3379" s="25"/>
      <c r="CL3379" s="5"/>
      <c r="DN3379" s="14"/>
      <c r="DO3379" s="14"/>
      <c r="DP3379" s="5"/>
      <c r="DQ3379" s="25"/>
      <c r="DR3379" s="25"/>
      <c r="DS3379" s="96"/>
      <c r="DT3379" s="83"/>
      <c r="DU3379" s="14"/>
      <c r="DX3379" s="83"/>
      <c r="DY3379" s="83"/>
      <c r="DZ3379" s="83"/>
      <c r="EA3379" s="83"/>
      <c r="EJ3379" s="54"/>
      <c r="EK3379" s="22"/>
      <c r="EL3379" s="24"/>
      <c r="EP3379" s="23"/>
      <c r="EQ3379" s="24"/>
      <c r="ER3379" s="22"/>
      <c r="ES3379" s="24"/>
      <c r="ET3379" s="24"/>
      <c r="EU3379" s="23"/>
      <c r="EV3379" s="26"/>
      <c r="EX3379" s="6"/>
      <c r="EY3379" s="24"/>
      <c r="EZ3379" s="109"/>
      <c r="FA3379" s="66"/>
      <c r="FB3379" s="5"/>
      <c r="FC3379" s="68"/>
      <c r="FD3379" s="67"/>
      <c r="FE3379" s="67"/>
      <c r="FF3379" s="64"/>
      <c r="FG3379" s="5"/>
      <c r="FH3379" s="69"/>
      <c r="FI3379" s="6"/>
      <c r="FJ3379" s="5"/>
      <c r="FK3379" s="25"/>
      <c r="FL3379" s="5"/>
    </row>
    <row r="3380" spans="40:168">
      <c r="AN3380" s="14"/>
      <c r="AO3380" s="14"/>
      <c r="AP3380" s="5"/>
      <c r="AQ3380" s="25"/>
      <c r="AR3380" s="25"/>
      <c r="AS3380" s="96"/>
      <c r="AT3380" s="83"/>
      <c r="AU3380" s="14"/>
      <c r="AX3380" s="83"/>
      <c r="AY3380" s="83"/>
      <c r="AZ3380" s="83"/>
      <c r="BA3380" s="83"/>
      <c r="BJ3380" s="54"/>
      <c r="BK3380" s="22"/>
      <c r="BL3380" s="24"/>
      <c r="BP3380" s="23"/>
      <c r="BQ3380" s="24"/>
      <c r="BR3380" s="22"/>
      <c r="BS3380" s="24"/>
      <c r="BT3380" s="24"/>
      <c r="BU3380" s="23"/>
      <c r="BV3380" s="26"/>
      <c r="BX3380" s="6"/>
      <c r="BY3380" s="24"/>
      <c r="BZ3380" s="109"/>
      <c r="CA3380" s="66"/>
      <c r="CB3380" s="5"/>
      <c r="CC3380" s="68"/>
      <c r="CD3380" s="67"/>
      <c r="CE3380" s="67"/>
      <c r="CF3380" s="64"/>
      <c r="CG3380" s="5"/>
      <c r="CH3380" s="69"/>
      <c r="CI3380" s="6"/>
      <c r="CJ3380" s="5"/>
      <c r="CK3380" s="25"/>
      <c r="CL3380" s="5"/>
      <c r="DN3380" s="14"/>
      <c r="DO3380" s="14"/>
      <c r="DP3380" s="5"/>
      <c r="DQ3380" s="25"/>
      <c r="DR3380" s="25"/>
      <c r="DS3380" s="96"/>
      <c r="DT3380" s="83"/>
      <c r="DU3380" s="14"/>
      <c r="DX3380" s="83"/>
      <c r="DY3380" s="83"/>
      <c r="DZ3380" s="83"/>
      <c r="EA3380" s="83"/>
      <c r="EJ3380" s="54"/>
      <c r="EK3380" s="22"/>
      <c r="EL3380" s="24"/>
      <c r="EP3380" s="23"/>
      <c r="EQ3380" s="24"/>
      <c r="ER3380" s="22"/>
      <c r="ES3380" s="24"/>
      <c r="ET3380" s="24"/>
      <c r="EU3380" s="23"/>
      <c r="EV3380" s="26"/>
      <c r="EX3380" s="6"/>
      <c r="EY3380" s="24"/>
      <c r="EZ3380" s="109"/>
      <c r="FA3380" s="66"/>
      <c r="FB3380" s="5"/>
      <c r="FC3380" s="68"/>
      <c r="FD3380" s="67"/>
      <c r="FE3380" s="67"/>
      <c r="FF3380" s="64"/>
      <c r="FG3380" s="5"/>
      <c r="FH3380" s="69"/>
      <c r="FI3380" s="6"/>
      <c r="FJ3380" s="5"/>
      <c r="FK3380" s="25"/>
      <c r="FL3380" s="5"/>
    </row>
    <row r="3381" spans="40:168">
      <c r="AN3381" s="14"/>
      <c r="AO3381" s="14"/>
      <c r="AP3381" s="5"/>
      <c r="AQ3381" s="25"/>
      <c r="AR3381" s="25"/>
      <c r="AS3381" s="96"/>
      <c r="AT3381" s="83"/>
      <c r="AU3381" s="14"/>
      <c r="AX3381" s="83"/>
      <c r="AY3381" s="83"/>
      <c r="AZ3381" s="83"/>
      <c r="BA3381" s="83"/>
      <c r="BJ3381" s="54"/>
      <c r="BK3381" s="22"/>
      <c r="BL3381" s="24"/>
      <c r="BP3381" s="23"/>
      <c r="BQ3381" s="24"/>
      <c r="BR3381" s="22"/>
      <c r="BS3381" s="24"/>
      <c r="BT3381" s="24"/>
      <c r="BU3381" s="23"/>
      <c r="BV3381" s="26"/>
      <c r="BX3381" s="6"/>
      <c r="BY3381" s="24"/>
      <c r="BZ3381" s="109"/>
      <c r="CA3381" s="66"/>
      <c r="CB3381" s="5"/>
      <c r="CC3381" s="68"/>
      <c r="CD3381" s="67"/>
      <c r="CE3381" s="67"/>
      <c r="CF3381" s="64"/>
      <c r="CG3381" s="5"/>
      <c r="CH3381" s="69"/>
      <c r="CI3381" s="6"/>
      <c r="CJ3381" s="5"/>
      <c r="CK3381" s="25"/>
      <c r="CL3381" s="5"/>
      <c r="DN3381" s="14"/>
      <c r="DO3381" s="14"/>
      <c r="DP3381" s="5"/>
      <c r="DQ3381" s="25"/>
      <c r="DR3381" s="25"/>
      <c r="DS3381" s="96"/>
      <c r="DT3381" s="83"/>
      <c r="DU3381" s="14"/>
      <c r="DX3381" s="83"/>
      <c r="DY3381" s="83"/>
      <c r="DZ3381" s="83"/>
      <c r="EA3381" s="83"/>
      <c r="EJ3381" s="54"/>
      <c r="EK3381" s="22"/>
      <c r="EL3381" s="24"/>
      <c r="EP3381" s="23"/>
      <c r="EQ3381" s="24"/>
      <c r="ER3381" s="22"/>
      <c r="ES3381" s="24"/>
      <c r="ET3381" s="24"/>
      <c r="EU3381" s="23"/>
      <c r="EV3381" s="26"/>
      <c r="EX3381" s="6"/>
      <c r="EY3381" s="24"/>
      <c r="EZ3381" s="109"/>
      <c r="FA3381" s="66"/>
      <c r="FB3381" s="5"/>
      <c r="FC3381" s="68"/>
      <c r="FD3381" s="67"/>
      <c r="FE3381" s="67"/>
      <c r="FF3381" s="64"/>
      <c r="FG3381" s="5"/>
      <c r="FH3381" s="69"/>
      <c r="FI3381" s="6"/>
      <c r="FJ3381" s="5"/>
      <c r="FK3381" s="25"/>
      <c r="FL3381" s="5"/>
    </row>
    <row r="3382" spans="40:168">
      <c r="AN3382" s="14"/>
      <c r="AO3382" s="14"/>
      <c r="AP3382" s="5"/>
      <c r="AQ3382" s="25"/>
      <c r="AR3382" s="25"/>
      <c r="AS3382" s="96"/>
      <c r="AT3382" s="83"/>
      <c r="AU3382" s="14"/>
      <c r="AX3382" s="83"/>
      <c r="AY3382" s="83"/>
      <c r="AZ3382" s="83"/>
      <c r="BA3382" s="83"/>
      <c r="BJ3382" s="54"/>
      <c r="BK3382" s="22"/>
      <c r="BL3382" s="24"/>
      <c r="BP3382" s="23"/>
      <c r="BQ3382" s="24"/>
      <c r="BR3382" s="22"/>
      <c r="BS3382" s="24"/>
      <c r="BT3382" s="24"/>
      <c r="BU3382" s="23"/>
      <c r="BV3382" s="26"/>
      <c r="BX3382" s="6"/>
      <c r="BY3382" s="24"/>
      <c r="BZ3382" s="109"/>
      <c r="CA3382" s="66"/>
      <c r="CB3382" s="5"/>
      <c r="CC3382" s="68"/>
      <c r="CD3382" s="67"/>
      <c r="CE3382" s="67"/>
      <c r="CF3382" s="64"/>
      <c r="CG3382" s="5"/>
      <c r="CH3382" s="69"/>
      <c r="CI3382" s="6"/>
      <c r="CJ3382" s="5"/>
      <c r="CK3382" s="25"/>
      <c r="CL3382" s="5"/>
      <c r="DN3382" s="14"/>
      <c r="DO3382" s="14"/>
      <c r="DP3382" s="5"/>
      <c r="DQ3382" s="25"/>
      <c r="DR3382" s="25"/>
      <c r="DS3382" s="96"/>
      <c r="DT3382" s="83"/>
      <c r="DU3382" s="14"/>
      <c r="DX3382" s="83"/>
      <c r="DY3382" s="83"/>
      <c r="DZ3382" s="83"/>
      <c r="EA3382" s="83"/>
      <c r="EJ3382" s="54"/>
      <c r="EK3382" s="22"/>
      <c r="EL3382" s="24"/>
      <c r="EP3382" s="23"/>
      <c r="EQ3382" s="24"/>
      <c r="ER3382" s="22"/>
      <c r="ES3382" s="24"/>
      <c r="ET3382" s="24"/>
      <c r="EU3382" s="23"/>
      <c r="EV3382" s="26"/>
      <c r="EX3382" s="6"/>
      <c r="EY3382" s="24"/>
      <c r="EZ3382" s="109"/>
      <c r="FA3382" s="66"/>
      <c r="FB3382" s="5"/>
      <c r="FC3382" s="68"/>
      <c r="FD3382" s="67"/>
      <c r="FE3382" s="67"/>
      <c r="FF3382" s="64"/>
      <c r="FG3382" s="5"/>
      <c r="FH3382" s="69"/>
      <c r="FI3382" s="6"/>
      <c r="FJ3382" s="5"/>
      <c r="FK3382" s="25"/>
      <c r="FL3382" s="5"/>
    </row>
    <row r="3383" spans="40:168">
      <c r="AN3383" s="14"/>
      <c r="AO3383" s="14"/>
      <c r="AP3383" s="5"/>
      <c r="AQ3383" s="25"/>
      <c r="AR3383" s="25"/>
      <c r="AS3383" s="96"/>
      <c r="AT3383" s="83"/>
      <c r="AU3383" s="14"/>
      <c r="AX3383" s="83"/>
      <c r="AY3383" s="83"/>
      <c r="AZ3383" s="83"/>
      <c r="BA3383" s="83"/>
      <c r="BJ3383" s="54"/>
      <c r="BK3383" s="22"/>
      <c r="BL3383" s="24"/>
      <c r="BP3383" s="23"/>
      <c r="BQ3383" s="24"/>
      <c r="BR3383" s="22"/>
      <c r="BS3383" s="24"/>
      <c r="BT3383" s="24"/>
      <c r="BU3383" s="23"/>
      <c r="BV3383" s="26"/>
      <c r="BX3383" s="6"/>
      <c r="BY3383" s="24"/>
      <c r="BZ3383" s="109"/>
      <c r="CA3383" s="66"/>
      <c r="CB3383" s="5"/>
      <c r="CC3383" s="68"/>
      <c r="CD3383" s="67"/>
      <c r="CE3383" s="67"/>
      <c r="CF3383" s="64"/>
      <c r="CG3383" s="5"/>
      <c r="CH3383" s="69"/>
      <c r="CI3383" s="6"/>
      <c r="CJ3383" s="5"/>
      <c r="CK3383" s="25"/>
      <c r="CL3383" s="5"/>
      <c r="DN3383" s="14"/>
      <c r="DO3383" s="14"/>
      <c r="DP3383" s="5"/>
      <c r="DQ3383" s="25"/>
      <c r="DR3383" s="25"/>
      <c r="DS3383" s="96"/>
      <c r="DT3383" s="83"/>
      <c r="DU3383" s="14"/>
      <c r="DX3383" s="83"/>
      <c r="DY3383" s="83"/>
      <c r="DZ3383" s="83"/>
      <c r="EA3383" s="83"/>
      <c r="EJ3383" s="54"/>
      <c r="EK3383" s="22"/>
      <c r="EL3383" s="24"/>
      <c r="EP3383" s="23"/>
      <c r="EQ3383" s="24"/>
      <c r="ER3383" s="22"/>
      <c r="ES3383" s="24"/>
      <c r="ET3383" s="24"/>
      <c r="EU3383" s="23"/>
      <c r="EV3383" s="26"/>
      <c r="EX3383" s="6"/>
      <c r="EY3383" s="24"/>
      <c r="EZ3383" s="109"/>
      <c r="FA3383" s="66"/>
      <c r="FB3383" s="5"/>
      <c r="FC3383" s="68"/>
      <c r="FD3383" s="67"/>
      <c r="FE3383" s="67"/>
      <c r="FF3383" s="64"/>
      <c r="FG3383" s="5"/>
      <c r="FH3383" s="69"/>
      <c r="FI3383" s="6"/>
      <c r="FJ3383" s="5"/>
      <c r="FK3383" s="25"/>
      <c r="FL3383" s="5"/>
    </row>
    <row r="3384" spans="40:168">
      <c r="AN3384" s="14"/>
      <c r="AO3384" s="14"/>
      <c r="AP3384" s="5"/>
      <c r="AQ3384" s="25"/>
      <c r="AR3384" s="25"/>
      <c r="AS3384" s="96"/>
      <c r="AT3384" s="83"/>
      <c r="AU3384" s="14"/>
      <c r="AX3384" s="83"/>
      <c r="AY3384" s="83"/>
      <c r="AZ3384" s="83"/>
      <c r="BA3384" s="83"/>
      <c r="BJ3384" s="54"/>
      <c r="BK3384" s="22"/>
      <c r="BL3384" s="24"/>
      <c r="BP3384" s="23"/>
      <c r="BQ3384" s="24"/>
      <c r="BR3384" s="22"/>
      <c r="BS3384" s="24"/>
      <c r="BT3384" s="24"/>
      <c r="BU3384" s="23"/>
      <c r="BV3384" s="26"/>
      <c r="BX3384" s="6"/>
      <c r="BY3384" s="24"/>
      <c r="BZ3384" s="109"/>
      <c r="CA3384" s="66"/>
      <c r="CB3384" s="5"/>
      <c r="CC3384" s="68"/>
      <c r="CD3384" s="67"/>
      <c r="CE3384" s="67"/>
      <c r="CF3384" s="64"/>
      <c r="CG3384" s="5"/>
      <c r="CH3384" s="69"/>
      <c r="CI3384" s="6"/>
      <c r="CJ3384" s="5"/>
      <c r="CK3384" s="25"/>
      <c r="CL3384" s="5"/>
      <c r="DN3384" s="14"/>
      <c r="DO3384" s="14"/>
      <c r="DP3384" s="5"/>
      <c r="DQ3384" s="25"/>
      <c r="DR3384" s="25"/>
      <c r="DS3384" s="96"/>
      <c r="DT3384" s="83"/>
      <c r="DU3384" s="14"/>
      <c r="DX3384" s="83"/>
      <c r="DY3384" s="83"/>
      <c r="DZ3384" s="83"/>
      <c r="EA3384" s="83"/>
      <c r="EJ3384" s="54"/>
      <c r="EK3384" s="22"/>
      <c r="EL3384" s="24"/>
      <c r="EP3384" s="23"/>
      <c r="EQ3384" s="24"/>
      <c r="ER3384" s="22"/>
      <c r="ES3384" s="24"/>
      <c r="ET3384" s="24"/>
      <c r="EU3384" s="23"/>
      <c r="EV3384" s="26"/>
      <c r="EX3384" s="6"/>
      <c r="EY3384" s="24"/>
      <c r="EZ3384" s="109"/>
      <c r="FA3384" s="66"/>
      <c r="FB3384" s="5"/>
      <c r="FC3384" s="68"/>
      <c r="FD3384" s="67"/>
      <c r="FE3384" s="67"/>
      <c r="FF3384" s="64"/>
      <c r="FG3384" s="5"/>
      <c r="FH3384" s="69"/>
      <c r="FI3384" s="6"/>
      <c r="FJ3384" s="5"/>
      <c r="FK3384" s="25"/>
      <c r="FL3384" s="5"/>
    </row>
    <row r="3385" spans="40:168">
      <c r="AN3385" s="14"/>
      <c r="AO3385" s="14"/>
      <c r="AP3385" s="5"/>
      <c r="AQ3385" s="25"/>
      <c r="AR3385" s="25"/>
      <c r="AS3385" s="96"/>
      <c r="AT3385" s="83"/>
      <c r="AU3385" s="14"/>
      <c r="AX3385" s="83"/>
      <c r="AY3385" s="83"/>
      <c r="AZ3385" s="83"/>
      <c r="BA3385" s="83"/>
      <c r="BJ3385" s="54"/>
      <c r="BK3385" s="22"/>
      <c r="BL3385" s="24"/>
      <c r="BP3385" s="23"/>
      <c r="BQ3385" s="24"/>
      <c r="BR3385" s="22"/>
      <c r="BS3385" s="24"/>
      <c r="BT3385" s="24"/>
      <c r="BU3385" s="23"/>
      <c r="BV3385" s="26"/>
      <c r="BX3385" s="6"/>
      <c r="BY3385" s="24"/>
      <c r="BZ3385" s="109"/>
      <c r="CA3385" s="66"/>
      <c r="CB3385" s="5"/>
      <c r="CC3385" s="68"/>
      <c r="CD3385" s="67"/>
      <c r="CE3385" s="67"/>
      <c r="CF3385" s="64"/>
      <c r="CG3385" s="5"/>
      <c r="CH3385" s="69"/>
      <c r="CI3385" s="6"/>
      <c r="CJ3385" s="5"/>
      <c r="CK3385" s="25"/>
      <c r="CL3385" s="5"/>
      <c r="DN3385" s="14"/>
      <c r="DO3385" s="14"/>
      <c r="DP3385" s="5"/>
      <c r="DQ3385" s="25"/>
      <c r="DR3385" s="25"/>
      <c r="DS3385" s="96"/>
      <c r="DT3385" s="83"/>
      <c r="DU3385" s="14"/>
      <c r="DX3385" s="83"/>
      <c r="DY3385" s="83"/>
      <c r="DZ3385" s="83"/>
      <c r="EA3385" s="83"/>
      <c r="EJ3385" s="54"/>
      <c r="EK3385" s="22"/>
      <c r="EL3385" s="24"/>
      <c r="EP3385" s="23"/>
      <c r="EQ3385" s="24"/>
      <c r="ER3385" s="22"/>
      <c r="ES3385" s="24"/>
      <c r="ET3385" s="24"/>
      <c r="EU3385" s="23"/>
      <c r="EV3385" s="26"/>
      <c r="EX3385" s="6"/>
      <c r="EY3385" s="24"/>
      <c r="EZ3385" s="109"/>
      <c r="FA3385" s="66"/>
      <c r="FB3385" s="5"/>
      <c r="FC3385" s="68"/>
      <c r="FD3385" s="67"/>
      <c r="FE3385" s="67"/>
      <c r="FF3385" s="64"/>
      <c r="FG3385" s="5"/>
      <c r="FH3385" s="69"/>
      <c r="FI3385" s="6"/>
      <c r="FJ3385" s="5"/>
      <c r="FK3385" s="25"/>
      <c r="FL3385" s="5"/>
    </row>
    <row r="3386" spans="40:168">
      <c r="AN3386" s="14"/>
      <c r="AO3386" s="14"/>
      <c r="AP3386" s="5"/>
      <c r="AQ3386" s="25"/>
      <c r="AR3386" s="25"/>
      <c r="AS3386" s="96"/>
      <c r="AT3386" s="83"/>
      <c r="AU3386" s="14"/>
      <c r="AX3386" s="83"/>
      <c r="AY3386" s="83"/>
      <c r="AZ3386" s="83"/>
      <c r="BA3386" s="83"/>
      <c r="BJ3386" s="54"/>
      <c r="BK3386" s="22"/>
      <c r="BL3386" s="24"/>
      <c r="BP3386" s="23"/>
      <c r="BQ3386" s="24"/>
      <c r="BR3386" s="22"/>
      <c r="BS3386" s="24"/>
      <c r="BT3386" s="24"/>
      <c r="BU3386" s="23"/>
      <c r="BV3386" s="26"/>
      <c r="BX3386" s="6"/>
      <c r="BY3386" s="24"/>
      <c r="BZ3386" s="109"/>
      <c r="CA3386" s="66"/>
      <c r="CB3386" s="5"/>
      <c r="CC3386" s="68"/>
      <c r="CD3386" s="67"/>
      <c r="CE3386" s="67"/>
      <c r="CF3386" s="64"/>
      <c r="CG3386" s="5"/>
      <c r="CH3386" s="69"/>
      <c r="CI3386" s="6"/>
      <c r="CJ3386" s="5"/>
      <c r="CK3386" s="25"/>
      <c r="CL3386" s="5"/>
      <c r="DN3386" s="14"/>
      <c r="DO3386" s="14"/>
      <c r="DP3386" s="5"/>
      <c r="DQ3386" s="25"/>
      <c r="DR3386" s="25"/>
      <c r="DS3386" s="96"/>
      <c r="DT3386" s="83"/>
      <c r="DU3386" s="14"/>
      <c r="DX3386" s="83"/>
      <c r="DY3386" s="83"/>
      <c r="DZ3386" s="83"/>
      <c r="EA3386" s="83"/>
      <c r="EJ3386" s="54"/>
      <c r="EK3386" s="22"/>
      <c r="EL3386" s="24"/>
      <c r="EP3386" s="23"/>
      <c r="EQ3386" s="24"/>
      <c r="ER3386" s="22"/>
      <c r="ES3386" s="24"/>
      <c r="ET3386" s="24"/>
      <c r="EU3386" s="23"/>
      <c r="EV3386" s="26"/>
      <c r="EX3386" s="6"/>
      <c r="EY3386" s="24"/>
      <c r="EZ3386" s="109"/>
      <c r="FA3386" s="66"/>
      <c r="FB3386" s="5"/>
      <c r="FC3386" s="68"/>
      <c r="FD3386" s="67"/>
      <c r="FE3386" s="67"/>
      <c r="FF3386" s="64"/>
      <c r="FG3386" s="5"/>
      <c r="FH3386" s="69"/>
      <c r="FI3386" s="6"/>
      <c r="FJ3386" s="5"/>
      <c r="FK3386" s="25"/>
      <c r="FL3386" s="5"/>
    </row>
    <row r="3387" spans="40:168">
      <c r="AN3387" s="14"/>
      <c r="AO3387" s="14"/>
      <c r="AP3387" s="5"/>
      <c r="AQ3387" s="25"/>
      <c r="AR3387" s="25"/>
      <c r="AS3387" s="96"/>
      <c r="AT3387" s="83"/>
      <c r="AU3387" s="14"/>
      <c r="AX3387" s="83"/>
      <c r="AY3387" s="83"/>
      <c r="AZ3387" s="83"/>
      <c r="BA3387" s="83"/>
      <c r="BJ3387" s="54"/>
      <c r="BK3387" s="22"/>
      <c r="BL3387" s="24"/>
      <c r="BP3387" s="23"/>
      <c r="BQ3387" s="24"/>
      <c r="BR3387" s="22"/>
      <c r="BS3387" s="24"/>
      <c r="BT3387" s="24"/>
      <c r="BU3387" s="23"/>
      <c r="BV3387" s="26"/>
      <c r="BX3387" s="6"/>
      <c r="BY3387" s="24"/>
      <c r="BZ3387" s="109"/>
      <c r="CA3387" s="66"/>
      <c r="CB3387" s="5"/>
      <c r="CC3387" s="68"/>
      <c r="CD3387" s="67"/>
      <c r="CE3387" s="67"/>
      <c r="CF3387" s="64"/>
      <c r="CG3387" s="5"/>
      <c r="CH3387" s="69"/>
      <c r="CI3387" s="6"/>
      <c r="CJ3387" s="5"/>
      <c r="CK3387" s="25"/>
      <c r="CL3387" s="5"/>
      <c r="DN3387" s="14"/>
      <c r="DO3387" s="14"/>
      <c r="DP3387" s="5"/>
      <c r="DQ3387" s="25"/>
      <c r="DR3387" s="25"/>
      <c r="DS3387" s="96"/>
      <c r="DT3387" s="83"/>
      <c r="DU3387" s="14"/>
      <c r="DX3387" s="83"/>
      <c r="DY3387" s="83"/>
      <c r="DZ3387" s="83"/>
      <c r="EA3387" s="83"/>
      <c r="EJ3387" s="54"/>
      <c r="EK3387" s="22"/>
      <c r="EL3387" s="24"/>
      <c r="EP3387" s="23"/>
      <c r="EQ3387" s="24"/>
      <c r="ER3387" s="22"/>
      <c r="ES3387" s="24"/>
      <c r="ET3387" s="24"/>
      <c r="EU3387" s="23"/>
      <c r="EV3387" s="26"/>
      <c r="EX3387" s="6"/>
      <c r="EY3387" s="24"/>
      <c r="EZ3387" s="109"/>
      <c r="FA3387" s="66"/>
      <c r="FB3387" s="5"/>
      <c r="FC3387" s="68"/>
      <c r="FD3387" s="67"/>
      <c r="FE3387" s="67"/>
      <c r="FF3387" s="64"/>
      <c r="FG3387" s="5"/>
      <c r="FH3387" s="69"/>
      <c r="FI3387" s="6"/>
      <c r="FJ3387" s="5"/>
      <c r="FK3387" s="25"/>
      <c r="FL3387" s="5"/>
    </row>
    <row r="3388" spans="40:168">
      <c r="AN3388" s="14"/>
      <c r="AO3388" s="14"/>
      <c r="AP3388" s="5"/>
      <c r="AQ3388" s="25"/>
      <c r="AR3388" s="25"/>
      <c r="AS3388" s="96"/>
      <c r="AT3388" s="83"/>
      <c r="AU3388" s="14"/>
      <c r="AX3388" s="83"/>
      <c r="AY3388" s="83"/>
      <c r="AZ3388" s="83"/>
      <c r="BA3388" s="83"/>
      <c r="BJ3388" s="54"/>
      <c r="BK3388" s="22"/>
      <c r="BL3388" s="24"/>
      <c r="BP3388" s="23"/>
      <c r="BQ3388" s="24"/>
      <c r="BR3388" s="22"/>
      <c r="BS3388" s="24"/>
      <c r="BT3388" s="24"/>
      <c r="BU3388" s="23"/>
      <c r="BV3388" s="26"/>
      <c r="BX3388" s="6"/>
      <c r="BY3388" s="24"/>
      <c r="BZ3388" s="109"/>
      <c r="CA3388" s="66"/>
      <c r="CB3388" s="5"/>
      <c r="CC3388" s="68"/>
      <c r="CD3388" s="67"/>
      <c r="CE3388" s="67"/>
      <c r="CF3388" s="64"/>
      <c r="CG3388" s="5"/>
      <c r="CH3388" s="69"/>
      <c r="CI3388" s="6"/>
      <c r="CJ3388" s="5"/>
      <c r="CK3388" s="25"/>
      <c r="CL3388" s="5"/>
      <c r="DN3388" s="14"/>
      <c r="DO3388" s="14"/>
      <c r="DP3388" s="5"/>
      <c r="DQ3388" s="25"/>
      <c r="DR3388" s="25"/>
      <c r="DS3388" s="96"/>
      <c r="DT3388" s="83"/>
      <c r="DU3388" s="14"/>
      <c r="DX3388" s="83"/>
      <c r="DY3388" s="83"/>
      <c r="DZ3388" s="83"/>
      <c r="EA3388" s="83"/>
      <c r="EJ3388" s="54"/>
      <c r="EK3388" s="22"/>
      <c r="EL3388" s="24"/>
      <c r="EP3388" s="23"/>
      <c r="EQ3388" s="24"/>
      <c r="ER3388" s="22"/>
      <c r="ES3388" s="24"/>
      <c r="ET3388" s="24"/>
      <c r="EU3388" s="23"/>
      <c r="EV3388" s="26"/>
      <c r="EX3388" s="6"/>
      <c r="EY3388" s="24"/>
      <c r="EZ3388" s="109"/>
      <c r="FA3388" s="66"/>
      <c r="FB3388" s="5"/>
      <c r="FC3388" s="68"/>
      <c r="FD3388" s="67"/>
      <c r="FE3388" s="67"/>
      <c r="FF3388" s="64"/>
      <c r="FG3388" s="5"/>
      <c r="FH3388" s="69"/>
      <c r="FI3388" s="6"/>
      <c r="FJ3388" s="5"/>
      <c r="FK3388" s="25"/>
      <c r="FL3388" s="5"/>
    </row>
    <row r="3389" spans="40:168">
      <c r="AN3389" s="14"/>
      <c r="AO3389" s="14"/>
      <c r="AP3389" s="5"/>
      <c r="AQ3389" s="25"/>
      <c r="AR3389" s="25"/>
      <c r="AS3389" s="96"/>
      <c r="AT3389" s="83"/>
      <c r="AU3389" s="14"/>
      <c r="AX3389" s="83"/>
      <c r="AY3389" s="83"/>
      <c r="AZ3389" s="83"/>
      <c r="BA3389" s="83"/>
      <c r="BJ3389" s="54"/>
      <c r="BK3389" s="22"/>
      <c r="BL3389" s="24"/>
      <c r="BP3389" s="23"/>
      <c r="BQ3389" s="24"/>
      <c r="BR3389" s="22"/>
      <c r="BS3389" s="24"/>
      <c r="BT3389" s="24"/>
      <c r="BU3389" s="23"/>
      <c r="BV3389" s="26"/>
      <c r="BX3389" s="6"/>
      <c r="BY3389" s="24"/>
      <c r="BZ3389" s="109"/>
      <c r="CA3389" s="66"/>
      <c r="CB3389" s="5"/>
      <c r="CC3389" s="68"/>
      <c r="CD3389" s="67"/>
      <c r="CE3389" s="67"/>
      <c r="CF3389" s="64"/>
      <c r="CG3389" s="5"/>
      <c r="CH3389" s="69"/>
      <c r="CI3389" s="6"/>
      <c r="CJ3389" s="5"/>
      <c r="CK3389" s="25"/>
      <c r="CL3389" s="5"/>
      <c r="DN3389" s="14"/>
      <c r="DO3389" s="14"/>
      <c r="DP3389" s="5"/>
      <c r="DQ3389" s="25"/>
      <c r="DR3389" s="25"/>
      <c r="DS3389" s="96"/>
      <c r="DT3389" s="83"/>
      <c r="DU3389" s="14"/>
      <c r="DX3389" s="83"/>
      <c r="DY3389" s="83"/>
      <c r="DZ3389" s="83"/>
      <c r="EA3389" s="83"/>
      <c r="EJ3389" s="54"/>
      <c r="EK3389" s="22"/>
      <c r="EL3389" s="24"/>
      <c r="EP3389" s="23"/>
      <c r="EQ3389" s="24"/>
      <c r="ER3389" s="22"/>
      <c r="ES3389" s="24"/>
      <c r="ET3389" s="24"/>
      <c r="EU3389" s="23"/>
      <c r="EV3389" s="26"/>
      <c r="EX3389" s="6"/>
      <c r="EY3389" s="24"/>
      <c r="EZ3389" s="109"/>
      <c r="FA3389" s="66"/>
      <c r="FB3389" s="5"/>
      <c r="FC3389" s="68"/>
      <c r="FD3389" s="67"/>
      <c r="FE3389" s="67"/>
      <c r="FF3389" s="64"/>
      <c r="FG3389" s="5"/>
      <c r="FH3389" s="69"/>
      <c r="FI3389" s="6"/>
      <c r="FJ3389" s="5"/>
      <c r="FK3389" s="25"/>
      <c r="FL3389" s="5"/>
    </row>
    <row r="3390" spans="40:168">
      <c r="AN3390" s="14"/>
      <c r="AO3390" s="14"/>
      <c r="AP3390" s="5"/>
      <c r="AQ3390" s="25"/>
      <c r="AR3390" s="25"/>
      <c r="AS3390" s="96"/>
      <c r="AT3390" s="83"/>
      <c r="AU3390" s="14"/>
      <c r="AX3390" s="83"/>
      <c r="AY3390" s="83"/>
      <c r="AZ3390" s="83"/>
      <c r="BA3390" s="83"/>
      <c r="BJ3390" s="54"/>
      <c r="BK3390" s="22"/>
      <c r="BL3390" s="24"/>
      <c r="BP3390" s="23"/>
      <c r="BQ3390" s="24"/>
      <c r="BR3390" s="22"/>
      <c r="BS3390" s="24"/>
      <c r="BT3390" s="24"/>
      <c r="BU3390" s="23"/>
      <c r="BV3390" s="26"/>
      <c r="BX3390" s="6"/>
      <c r="BY3390" s="24"/>
      <c r="BZ3390" s="109"/>
      <c r="CA3390" s="66"/>
      <c r="CB3390" s="5"/>
      <c r="CC3390" s="68"/>
      <c r="CD3390" s="67"/>
      <c r="CE3390" s="67"/>
      <c r="CF3390" s="64"/>
      <c r="CG3390" s="5"/>
      <c r="CH3390" s="69"/>
      <c r="CI3390" s="6"/>
      <c r="CJ3390" s="5"/>
      <c r="CK3390" s="25"/>
      <c r="CL3390" s="5"/>
      <c r="DN3390" s="14"/>
      <c r="DO3390" s="14"/>
      <c r="DP3390" s="5"/>
      <c r="DQ3390" s="25"/>
      <c r="DR3390" s="25"/>
      <c r="DS3390" s="96"/>
      <c r="DT3390" s="83"/>
      <c r="DU3390" s="14"/>
      <c r="DX3390" s="83"/>
      <c r="DY3390" s="83"/>
      <c r="DZ3390" s="83"/>
      <c r="EA3390" s="83"/>
      <c r="EJ3390" s="54"/>
      <c r="EK3390" s="22"/>
      <c r="EL3390" s="24"/>
      <c r="EP3390" s="23"/>
      <c r="EQ3390" s="24"/>
      <c r="ER3390" s="22"/>
      <c r="ES3390" s="24"/>
      <c r="ET3390" s="24"/>
      <c r="EU3390" s="23"/>
      <c r="EV3390" s="26"/>
      <c r="EX3390" s="6"/>
      <c r="EY3390" s="24"/>
      <c r="EZ3390" s="109"/>
      <c r="FA3390" s="66"/>
      <c r="FB3390" s="5"/>
      <c r="FC3390" s="68"/>
      <c r="FD3390" s="67"/>
      <c r="FE3390" s="67"/>
      <c r="FF3390" s="64"/>
      <c r="FG3390" s="5"/>
      <c r="FH3390" s="69"/>
      <c r="FI3390" s="6"/>
      <c r="FJ3390" s="5"/>
      <c r="FK3390" s="25"/>
      <c r="FL3390" s="5"/>
    </row>
    <row r="3391" spans="40:168">
      <c r="AN3391" s="14"/>
      <c r="AO3391" s="14"/>
      <c r="AP3391" s="5"/>
      <c r="AQ3391" s="25"/>
      <c r="AR3391" s="25"/>
      <c r="AS3391" s="96"/>
      <c r="AT3391" s="83"/>
      <c r="AU3391" s="14"/>
      <c r="AX3391" s="83"/>
      <c r="AY3391" s="83"/>
      <c r="AZ3391" s="83"/>
      <c r="BA3391" s="83"/>
      <c r="BJ3391" s="54"/>
      <c r="BK3391" s="22"/>
      <c r="BL3391" s="24"/>
      <c r="BP3391" s="23"/>
      <c r="BQ3391" s="24"/>
      <c r="BR3391" s="22"/>
      <c r="BS3391" s="24"/>
      <c r="BT3391" s="24"/>
      <c r="BU3391" s="23"/>
      <c r="BV3391" s="26"/>
      <c r="BX3391" s="6"/>
      <c r="BY3391" s="24"/>
      <c r="BZ3391" s="109"/>
      <c r="CA3391" s="66"/>
      <c r="CB3391" s="5"/>
      <c r="CC3391" s="68"/>
      <c r="CD3391" s="67"/>
      <c r="CE3391" s="67"/>
      <c r="CF3391" s="64"/>
      <c r="CG3391" s="5"/>
      <c r="CH3391" s="69"/>
      <c r="CI3391" s="6"/>
      <c r="CJ3391" s="5"/>
      <c r="CK3391" s="25"/>
      <c r="CL3391" s="5"/>
      <c r="DN3391" s="14"/>
      <c r="DO3391" s="14"/>
      <c r="DP3391" s="5"/>
      <c r="DQ3391" s="25"/>
      <c r="DR3391" s="25"/>
      <c r="DS3391" s="96"/>
      <c r="DT3391" s="83"/>
      <c r="DU3391" s="14"/>
      <c r="DX3391" s="83"/>
      <c r="DY3391" s="83"/>
      <c r="DZ3391" s="83"/>
      <c r="EA3391" s="83"/>
      <c r="EJ3391" s="54"/>
      <c r="EK3391" s="22"/>
      <c r="EL3391" s="24"/>
      <c r="EP3391" s="23"/>
      <c r="EQ3391" s="24"/>
      <c r="ER3391" s="22"/>
      <c r="ES3391" s="24"/>
      <c r="ET3391" s="24"/>
      <c r="EU3391" s="23"/>
      <c r="EV3391" s="26"/>
      <c r="EX3391" s="6"/>
      <c r="EY3391" s="24"/>
      <c r="EZ3391" s="109"/>
      <c r="FA3391" s="66"/>
      <c r="FB3391" s="5"/>
      <c r="FC3391" s="68"/>
      <c r="FD3391" s="67"/>
      <c r="FE3391" s="67"/>
      <c r="FF3391" s="64"/>
      <c r="FG3391" s="5"/>
      <c r="FH3391" s="69"/>
      <c r="FI3391" s="6"/>
      <c r="FJ3391" s="5"/>
      <c r="FK3391" s="25"/>
      <c r="FL3391" s="5"/>
    </row>
    <row r="3392" spans="40:168">
      <c r="AN3392" s="14"/>
      <c r="AO3392" s="14"/>
      <c r="AP3392" s="5"/>
      <c r="AQ3392" s="25"/>
      <c r="AR3392" s="25"/>
      <c r="AS3392" s="96"/>
      <c r="AT3392" s="83"/>
      <c r="AU3392" s="14"/>
      <c r="AX3392" s="83"/>
      <c r="AY3392" s="83"/>
      <c r="AZ3392" s="83"/>
      <c r="BA3392" s="83"/>
      <c r="BJ3392" s="54"/>
      <c r="BK3392" s="22"/>
      <c r="BL3392" s="24"/>
      <c r="BP3392" s="23"/>
      <c r="BQ3392" s="24"/>
      <c r="BR3392" s="22"/>
      <c r="BS3392" s="24"/>
      <c r="BT3392" s="24"/>
      <c r="BU3392" s="23"/>
      <c r="BV3392" s="26"/>
      <c r="BX3392" s="6"/>
      <c r="BY3392" s="24"/>
      <c r="BZ3392" s="109"/>
      <c r="CA3392" s="66"/>
      <c r="CB3392" s="5"/>
      <c r="CC3392" s="68"/>
      <c r="CD3392" s="67"/>
      <c r="CE3392" s="67"/>
      <c r="CF3392" s="64"/>
      <c r="CG3392" s="5"/>
      <c r="CH3392" s="69"/>
      <c r="CI3392" s="6"/>
      <c r="CJ3392" s="5"/>
      <c r="CK3392" s="25"/>
      <c r="CL3392" s="5"/>
      <c r="DN3392" s="14"/>
      <c r="DO3392" s="14"/>
      <c r="DP3392" s="5"/>
      <c r="DQ3392" s="25"/>
      <c r="DR3392" s="25"/>
      <c r="DS3392" s="96"/>
      <c r="DT3392" s="83"/>
      <c r="DU3392" s="14"/>
      <c r="DX3392" s="83"/>
      <c r="DY3392" s="83"/>
      <c r="DZ3392" s="83"/>
      <c r="EA3392" s="83"/>
      <c r="EJ3392" s="54"/>
      <c r="EK3392" s="22"/>
      <c r="EL3392" s="24"/>
      <c r="EP3392" s="23"/>
      <c r="EQ3392" s="24"/>
      <c r="ER3392" s="22"/>
      <c r="ES3392" s="24"/>
      <c r="ET3392" s="24"/>
      <c r="EU3392" s="23"/>
      <c r="EV3392" s="26"/>
      <c r="EX3392" s="6"/>
      <c r="EY3392" s="24"/>
      <c r="EZ3392" s="109"/>
      <c r="FA3392" s="66"/>
      <c r="FB3392" s="5"/>
      <c r="FC3392" s="68"/>
      <c r="FD3392" s="67"/>
      <c r="FE3392" s="67"/>
      <c r="FF3392" s="64"/>
      <c r="FG3392" s="5"/>
      <c r="FH3392" s="69"/>
      <c r="FI3392" s="6"/>
      <c r="FJ3392" s="5"/>
      <c r="FK3392" s="25"/>
      <c r="FL3392" s="5"/>
    </row>
    <row r="3393" spans="40:168">
      <c r="AN3393" s="14"/>
      <c r="AO3393" s="14"/>
      <c r="AP3393" s="5"/>
      <c r="AQ3393" s="25"/>
      <c r="AR3393" s="25"/>
      <c r="AS3393" s="96"/>
      <c r="AT3393" s="83"/>
      <c r="AU3393" s="14"/>
      <c r="AX3393" s="83"/>
      <c r="AY3393" s="83"/>
      <c r="AZ3393" s="83"/>
      <c r="BA3393" s="83"/>
      <c r="BJ3393" s="54"/>
      <c r="BK3393" s="22"/>
      <c r="BL3393" s="24"/>
      <c r="BP3393" s="23"/>
      <c r="BQ3393" s="24"/>
      <c r="BR3393" s="22"/>
      <c r="BS3393" s="24"/>
      <c r="BT3393" s="24"/>
      <c r="BU3393" s="23"/>
      <c r="BV3393" s="26"/>
      <c r="BX3393" s="6"/>
      <c r="BY3393" s="24"/>
      <c r="BZ3393" s="109"/>
      <c r="CA3393" s="66"/>
      <c r="CB3393" s="5"/>
      <c r="CC3393" s="68"/>
      <c r="CD3393" s="67"/>
      <c r="CE3393" s="67"/>
      <c r="CF3393" s="64"/>
      <c r="CG3393" s="5"/>
      <c r="CH3393" s="69"/>
      <c r="CI3393" s="6"/>
      <c r="CJ3393" s="5"/>
      <c r="CK3393" s="25"/>
      <c r="CL3393" s="5"/>
      <c r="DN3393" s="14"/>
      <c r="DO3393" s="14"/>
      <c r="DP3393" s="5"/>
      <c r="DQ3393" s="25"/>
      <c r="DR3393" s="25"/>
      <c r="DS3393" s="96"/>
      <c r="DT3393" s="83"/>
      <c r="DU3393" s="14"/>
      <c r="DX3393" s="83"/>
      <c r="DY3393" s="83"/>
      <c r="DZ3393" s="83"/>
      <c r="EA3393" s="83"/>
      <c r="EJ3393" s="54"/>
      <c r="EK3393" s="22"/>
      <c r="EL3393" s="24"/>
      <c r="EP3393" s="23"/>
      <c r="EQ3393" s="24"/>
      <c r="ER3393" s="22"/>
      <c r="ES3393" s="24"/>
      <c r="ET3393" s="24"/>
      <c r="EU3393" s="23"/>
      <c r="EV3393" s="26"/>
      <c r="EX3393" s="6"/>
      <c r="EY3393" s="24"/>
      <c r="EZ3393" s="109"/>
      <c r="FA3393" s="66"/>
      <c r="FB3393" s="5"/>
      <c r="FC3393" s="68"/>
      <c r="FD3393" s="67"/>
      <c r="FE3393" s="67"/>
      <c r="FF3393" s="64"/>
      <c r="FG3393" s="5"/>
      <c r="FH3393" s="69"/>
      <c r="FI3393" s="6"/>
      <c r="FJ3393" s="5"/>
      <c r="FK3393" s="25"/>
      <c r="FL3393" s="5"/>
    </row>
    <row r="3394" spans="40:168">
      <c r="AN3394" s="14"/>
      <c r="AO3394" s="14"/>
      <c r="AP3394" s="5"/>
      <c r="AQ3394" s="25"/>
      <c r="AR3394" s="25"/>
      <c r="AS3394" s="96"/>
      <c r="AT3394" s="83"/>
      <c r="AU3394" s="14"/>
      <c r="AX3394" s="83"/>
      <c r="AY3394" s="83"/>
      <c r="AZ3394" s="83"/>
      <c r="BA3394" s="83"/>
      <c r="BJ3394" s="54"/>
      <c r="BK3394" s="22"/>
      <c r="BL3394" s="24"/>
      <c r="BP3394" s="23"/>
      <c r="BQ3394" s="24"/>
      <c r="BR3394" s="22"/>
      <c r="BS3394" s="24"/>
      <c r="BT3394" s="24"/>
      <c r="BU3394" s="23"/>
      <c r="BV3394" s="26"/>
      <c r="BX3394" s="6"/>
      <c r="BY3394" s="24"/>
      <c r="BZ3394" s="109"/>
      <c r="CA3394" s="66"/>
      <c r="CB3394" s="5"/>
      <c r="CC3394" s="68"/>
      <c r="CD3394" s="67"/>
      <c r="CE3394" s="67"/>
      <c r="CF3394" s="64"/>
      <c r="CG3394" s="5"/>
      <c r="CH3394" s="69"/>
      <c r="CI3394" s="6"/>
      <c r="CJ3394" s="5"/>
      <c r="CK3394" s="25"/>
      <c r="CL3394" s="5"/>
      <c r="DN3394" s="14"/>
      <c r="DO3394" s="14"/>
      <c r="DP3394" s="5"/>
      <c r="DQ3394" s="25"/>
      <c r="DR3394" s="25"/>
      <c r="DS3394" s="96"/>
      <c r="DT3394" s="83"/>
      <c r="DU3394" s="14"/>
      <c r="DX3394" s="83"/>
      <c r="DY3394" s="83"/>
      <c r="DZ3394" s="83"/>
      <c r="EA3394" s="83"/>
      <c r="EJ3394" s="54"/>
      <c r="EK3394" s="22"/>
      <c r="EL3394" s="24"/>
      <c r="EP3394" s="23"/>
      <c r="EQ3394" s="24"/>
      <c r="ER3394" s="22"/>
      <c r="ES3394" s="24"/>
      <c r="ET3394" s="24"/>
      <c r="EU3394" s="23"/>
      <c r="EV3394" s="26"/>
      <c r="EX3394" s="6"/>
      <c r="EY3394" s="24"/>
      <c r="EZ3394" s="109"/>
      <c r="FA3394" s="66"/>
      <c r="FB3394" s="5"/>
      <c r="FC3394" s="68"/>
      <c r="FD3394" s="67"/>
      <c r="FE3394" s="67"/>
      <c r="FF3394" s="64"/>
      <c r="FG3394" s="5"/>
      <c r="FH3394" s="69"/>
      <c r="FI3394" s="6"/>
      <c r="FJ3394" s="5"/>
      <c r="FK3394" s="25"/>
      <c r="FL3394" s="5"/>
    </row>
    <row r="3395" spans="40:168">
      <c r="AN3395" s="14"/>
      <c r="AO3395" s="14"/>
      <c r="AP3395" s="5"/>
      <c r="AQ3395" s="25"/>
      <c r="AR3395" s="25"/>
      <c r="AS3395" s="96"/>
      <c r="AT3395" s="83"/>
      <c r="AU3395" s="14"/>
      <c r="AX3395" s="83"/>
      <c r="AY3395" s="83"/>
      <c r="AZ3395" s="83"/>
      <c r="BA3395" s="83"/>
      <c r="BJ3395" s="54"/>
      <c r="BK3395" s="22"/>
      <c r="BL3395" s="24"/>
      <c r="BP3395" s="23"/>
      <c r="BQ3395" s="24"/>
      <c r="BR3395" s="22"/>
      <c r="BS3395" s="24"/>
      <c r="BT3395" s="24"/>
      <c r="BU3395" s="23"/>
      <c r="BV3395" s="26"/>
      <c r="BX3395" s="6"/>
      <c r="BY3395" s="24"/>
      <c r="BZ3395" s="109"/>
      <c r="CA3395" s="66"/>
      <c r="CB3395" s="5"/>
      <c r="CC3395" s="68"/>
      <c r="CD3395" s="67"/>
      <c r="CE3395" s="67"/>
      <c r="CF3395" s="64"/>
      <c r="CG3395" s="5"/>
      <c r="CH3395" s="69"/>
      <c r="CI3395" s="6"/>
      <c r="CJ3395" s="5"/>
      <c r="CK3395" s="25"/>
      <c r="CL3395" s="5"/>
      <c r="DN3395" s="14"/>
      <c r="DO3395" s="14"/>
      <c r="DP3395" s="5"/>
      <c r="DQ3395" s="25"/>
      <c r="DR3395" s="25"/>
      <c r="DS3395" s="96"/>
      <c r="DT3395" s="83"/>
      <c r="DU3395" s="14"/>
      <c r="DX3395" s="83"/>
      <c r="DY3395" s="83"/>
      <c r="DZ3395" s="83"/>
      <c r="EA3395" s="83"/>
      <c r="EJ3395" s="54"/>
      <c r="EK3395" s="22"/>
      <c r="EL3395" s="24"/>
      <c r="EP3395" s="23"/>
      <c r="EQ3395" s="24"/>
      <c r="ER3395" s="22"/>
      <c r="ES3395" s="24"/>
      <c r="ET3395" s="24"/>
      <c r="EU3395" s="23"/>
      <c r="EV3395" s="26"/>
      <c r="EX3395" s="6"/>
      <c r="EY3395" s="24"/>
      <c r="EZ3395" s="109"/>
      <c r="FA3395" s="66"/>
      <c r="FB3395" s="5"/>
      <c r="FC3395" s="68"/>
      <c r="FD3395" s="67"/>
      <c r="FE3395" s="67"/>
      <c r="FF3395" s="64"/>
      <c r="FG3395" s="5"/>
      <c r="FH3395" s="69"/>
      <c r="FI3395" s="6"/>
      <c r="FJ3395" s="5"/>
      <c r="FK3395" s="25"/>
      <c r="FL3395" s="5"/>
    </row>
    <row r="3396" spans="40:168">
      <c r="AN3396" s="14"/>
      <c r="AO3396" s="14"/>
      <c r="AP3396" s="5"/>
      <c r="AQ3396" s="25"/>
      <c r="AR3396" s="25"/>
      <c r="AS3396" s="96"/>
      <c r="AT3396" s="83"/>
      <c r="AU3396" s="14"/>
      <c r="AX3396" s="83"/>
      <c r="AY3396" s="83"/>
      <c r="AZ3396" s="83"/>
      <c r="BA3396" s="83"/>
      <c r="BJ3396" s="54"/>
      <c r="BK3396" s="22"/>
      <c r="BL3396" s="24"/>
      <c r="BP3396" s="23"/>
      <c r="BQ3396" s="24"/>
      <c r="BR3396" s="22"/>
      <c r="BS3396" s="24"/>
      <c r="BT3396" s="24"/>
      <c r="BU3396" s="23"/>
      <c r="BV3396" s="26"/>
      <c r="BX3396" s="6"/>
      <c r="BY3396" s="24"/>
      <c r="BZ3396" s="109"/>
      <c r="CA3396" s="66"/>
      <c r="CB3396" s="5"/>
      <c r="CC3396" s="68"/>
      <c r="CD3396" s="67"/>
      <c r="CE3396" s="67"/>
      <c r="CF3396" s="64"/>
      <c r="CG3396" s="5"/>
      <c r="CH3396" s="69"/>
      <c r="CI3396" s="6"/>
      <c r="CJ3396" s="5"/>
      <c r="CK3396" s="25"/>
      <c r="CL3396" s="5"/>
      <c r="DN3396" s="14"/>
      <c r="DO3396" s="14"/>
      <c r="DP3396" s="5"/>
      <c r="DQ3396" s="25"/>
      <c r="DR3396" s="25"/>
      <c r="DS3396" s="96"/>
      <c r="DT3396" s="83"/>
      <c r="DU3396" s="14"/>
      <c r="DX3396" s="83"/>
      <c r="DY3396" s="83"/>
      <c r="DZ3396" s="83"/>
      <c r="EA3396" s="83"/>
      <c r="EJ3396" s="54"/>
      <c r="EK3396" s="22"/>
      <c r="EL3396" s="24"/>
      <c r="EP3396" s="23"/>
      <c r="EQ3396" s="24"/>
      <c r="ER3396" s="22"/>
      <c r="ES3396" s="24"/>
      <c r="ET3396" s="24"/>
      <c r="EU3396" s="23"/>
      <c r="EV3396" s="26"/>
      <c r="EX3396" s="6"/>
      <c r="EY3396" s="24"/>
      <c r="EZ3396" s="109"/>
      <c r="FA3396" s="66"/>
      <c r="FB3396" s="5"/>
      <c r="FC3396" s="68"/>
      <c r="FD3396" s="67"/>
      <c r="FE3396" s="67"/>
      <c r="FF3396" s="64"/>
      <c r="FG3396" s="5"/>
      <c r="FH3396" s="69"/>
      <c r="FI3396" s="6"/>
      <c r="FJ3396" s="5"/>
      <c r="FK3396" s="25"/>
      <c r="FL3396" s="5"/>
    </row>
    <row r="3397" spans="40:168">
      <c r="AN3397" s="14"/>
      <c r="AO3397" s="14"/>
      <c r="AP3397" s="5"/>
      <c r="AQ3397" s="25"/>
      <c r="AR3397" s="25"/>
      <c r="AS3397" s="96"/>
      <c r="AT3397" s="83"/>
      <c r="AU3397" s="14"/>
      <c r="AX3397" s="83"/>
      <c r="AY3397" s="83"/>
      <c r="AZ3397" s="83"/>
      <c r="BA3397" s="83"/>
      <c r="BJ3397" s="54"/>
      <c r="BK3397" s="22"/>
      <c r="BL3397" s="24"/>
      <c r="BP3397" s="23"/>
      <c r="BQ3397" s="24"/>
      <c r="BR3397" s="22"/>
      <c r="BS3397" s="24"/>
      <c r="BT3397" s="24"/>
      <c r="BU3397" s="23"/>
      <c r="BV3397" s="26"/>
      <c r="BX3397" s="6"/>
      <c r="BY3397" s="24"/>
      <c r="BZ3397" s="109"/>
      <c r="CA3397" s="66"/>
      <c r="CB3397" s="5"/>
      <c r="CC3397" s="68"/>
      <c r="CD3397" s="67"/>
      <c r="CE3397" s="67"/>
      <c r="CF3397" s="64"/>
      <c r="CG3397" s="5"/>
      <c r="CH3397" s="69"/>
      <c r="CI3397" s="6"/>
      <c r="CJ3397" s="5"/>
      <c r="CK3397" s="25"/>
      <c r="CL3397" s="5"/>
      <c r="DN3397" s="14"/>
      <c r="DO3397" s="14"/>
      <c r="DP3397" s="5"/>
      <c r="DQ3397" s="25"/>
      <c r="DR3397" s="25"/>
      <c r="DS3397" s="96"/>
      <c r="DT3397" s="83"/>
      <c r="DU3397" s="14"/>
      <c r="DX3397" s="83"/>
      <c r="DY3397" s="83"/>
      <c r="DZ3397" s="83"/>
      <c r="EA3397" s="83"/>
      <c r="EJ3397" s="54"/>
      <c r="EK3397" s="22"/>
      <c r="EL3397" s="24"/>
      <c r="EP3397" s="23"/>
      <c r="EQ3397" s="24"/>
      <c r="ER3397" s="22"/>
      <c r="ES3397" s="24"/>
      <c r="ET3397" s="24"/>
      <c r="EU3397" s="23"/>
      <c r="EV3397" s="26"/>
      <c r="EX3397" s="6"/>
      <c r="EY3397" s="24"/>
      <c r="EZ3397" s="109"/>
      <c r="FA3397" s="66"/>
      <c r="FB3397" s="5"/>
      <c r="FC3397" s="68"/>
      <c r="FD3397" s="67"/>
      <c r="FE3397" s="67"/>
      <c r="FF3397" s="64"/>
      <c r="FG3397" s="5"/>
      <c r="FH3397" s="69"/>
      <c r="FI3397" s="6"/>
      <c r="FJ3397" s="5"/>
      <c r="FK3397" s="25"/>
      <c r="FL3397" s="5"/>
    </row>
    <row r="3398" spans="40:168">
      <c r="AN3398" s="14"/>
      <c r="AO3398" s="14"/>
      <c r="AP3398" s="5"/>
      <c r="AQ3398" s="25"/>
      <c r="AR3398" s="25"/>
      <c r="AS3398" s="96"/>
      <c r="AT3398" s="83"/>
      <c r="AU3398" s="14"/>
      <c r="AX3398" s="83"/>
      <c r="AY3398" s="83"/>
      <c r="AZ3398" s="83"/>
      <c r="BA3398" s="83"/>
      <c r="BJ3398" s="54"/>
      <c r="BK3398" s="22"/>
      <c r="BL3398" s="24"/>
      <c r="BP3398" s="23"/>
      <c r="BQ3398" s="24"/>
      <c r="BR3398" s="22"/>
      <c r="BS3398" s="24"/>
      <c r="BT3398" s="24"/>
      <c r="BU3398" s="23"/>
      <c r="BV3398" s="26"/>
      <c r="BX3398" s="6"/>
      <c r="BY3398" s="24"/>
      <c r="BZ3398" s="109"/>
      <c r="CA3398" s="66"/>
      <c r="CB3398" s="5"/>
      <c r="CC3398" s="68"/>
      <c r="CD3398" s="67"/>
      <c r="CE3398" s="67"/>
      <c r="CF3398" s="64"/>
      <c r="CG3398" s="5"/>
      <c r="CH3398" s="69"/>
      <c r="CI3398" s="6"/>
      <c r="CJ3398" s="5"/>
      <c r="CK3398" s="25"/>
      <c r="CL3398" s="5"/>
      <c r="DN3398" s="14"/>
      <c r="DO3398" s="14"/>
      <c r="DP3398" s="5"/>
      <c r="DQ3398" s="25"/>
      <c r="DR3398" s="25"/>
      <c r="DS3398" s="96"/>
      <c r="DT3398" s="83"/>
      <c r="DU3398" s="14"/>
      <c r="DX3398" s="83"/>
      <c r="DY3398" s="83"/>
      <c r="DZ3398" s="83"/>
      <c r="EA3398" s="83"/>
      <c r="EJ3398" s="54"/>
      <c r="EK3398" s="22"/>
      <c r="EL3398" s="24"/>
      <c r="EP3398" s="23"/>
      <c r="EQ3398" s="24"/>
      <c r="ER3398" s="22"/>
      <c r="ES3398" s="24"/>
      <c r="ET3398" s="24"/>
      <c r="EU3398" s="23"/>
      <c r="EV3398" s="26"/>
      <c r="EX3398" s="6"/>
      <c r="EY3398" s="24"/>
      <c r="EZ3398" s="109"/>
      <c r="FA3398" s="66"/>
      <c r="FB3398" s="5"/>
      <c r="FC3398" s="68"/>
      <c r="FD3398" s="67"/>
      <c r="FE3398" s="67"/>
      <c r="FF3398" s="64"/>
      <c r="FG3398" s="5"/>
      <c r="FH3398" s="69"/>
      <c r="FI3398" s="6"/>
      <c r="FJ3398" s="5"/>
      <c r="FK3398" s="25"/>
      <c r="FL3398" s="5"/>
    </row>
    <row r="3399" spans="40:168">
      <c r="AN3399" s="14"/>
      <c r="AO3399" s="14"/>
      <c r="AP3399" s="5"/>
      <c r="AQ3399" s="25"/>
      <c r="AR3399" s="25"/>
      <c r="AS3399" s="96"/>
      <c r="AT3399" s="83"/>
      <c r="AU3399" s="14"/>
      <c r="AX3399" s="83"/>
      <c r="AY3399" s="83"/>
      <c r="AZ3399" s="83"/>
      <c r="BA3399" s="83"/>
      <c r="BJ3399" s="54"/>
      <c r="BK3399" s="22"/>
      <c r="BL3399" s="24"/>
      <c r="BP3399" s="23"/>
      <c r="BQ3399" s="24"/>
      <c r="BR3399" s="22"/>
      <c r="BS3399" s="24"/>
      <c r="BT3399" s="24"/>
      <c r="BU3399" s="23"/>
      <c r="BV3399" s="26"/>
      <c r="BX3399" s="6"/>
      <c r="BY3399" s="24"/>
      <c r="BZ3399" s="109"/>
      <c r="CA3399" s="66"/>
      <c r="CB3399" s="5"/>
      <c r="CC3399" s="68"/>
      <c r="CD3399" s="67"/>
      <c r="CE3399" s="67"/>
      <c r="CF3399" s="64"/>
      <c r="CG3399" s="5"/>
      <c r="CH3399" s="69"/>
      <c r="CI3399" s="6"/>
      <c r="CJ3399" s="5"/>
      <c r="CK3399" s="25"/>
      <c r="CL3399" s="5"/>
      <c r="DN3399" s="14"/>
      <c r="DO3399" s="14"/>
      <c r="DP3399" s="5"/>
      <c r="DQ3399" s="25"/>
      <c r="DR3399" s="25"/>
      <c r="DS3399" s="96"/>
      <c r="DT3399" s="83"/>
      <c r="DU3399" s="14"/>
      <c r="DX3399" s="83"/>
      <c r="DY3399" s="83"/>
      <c r="DZ3399" s="83"/>
      <c r="EA3399" s="83"/>
      <c r="EJ3399" s="54"/>
      <c r="EK3399" s="22"/>
      <c r="EL3399" s="24"/>
      <c r="EP3399" s="23"/>
      <c r="EQ3399" s="24"/>
      <c r="ER3399" s="22"/>
      <c r="ES3399" s="24"/>
      <c r="ET3399" s="24"/>
      <c r="EU3399" s="23"/>
      <c r="EV3399" s="26"/>
      <c r="EX3399" s="6"/>
      <c r="EY3399" s="24"/>
      <c r="EZ3399" s="109"/>
      <c r="FA3399" s="66"/>
      <c r="FB3399" s="5"/>
      <c r="FC3399" s="68"/>
      <c r="FD3399" s="67"/>
      <c r="FE3399" s="67"/>
      <c r="FF3399" s="64"/>
      <c r="FG3399" s="5"/>
      <c r="FH3399" s="69"/>
      <c r="FI3399" s="6"/>
      <c r="FJ3399" s="5"/>
      <c r="FK3399" s="25"/>
      <c r="FL3399" s="5"/>
    </row>
    <row r="3400" spans="40:168">
      <c r="AN3400" s="14"/>
      <c r="AO3400" s="14"/>
      <c r="AP3400" s="5"/>
      <c r="AQ3400" s="25"/>
      <c r="AR3400" s="25"/>
      <c r="AS3400" s="96"/>
      <c r="AT3400" s="83"/>
      <c r="AU3400" s="14"/>
      <c r="AX3400" s="83"/>
      <c r="AY3400" s="83"/>
      <c r="AZ3400" s="83"/>
      <c r="BA3400" s="83"/>
      <c r="BJ3400" s="54"/>
      <c r="BK3400" s="22"/>
      <c r="BL3400" s="24"/>
      <c r="BP3400" s="23"/>
      <c r="BQ3400" s="24"/>
      <c r="BR3400" s="22"/>
      <c r="BS3400" s="24"/>
      <c r="BT3400" s="24"/>
      <c r="BU3400" s="23"/>
      <c r="BV3400" s="26"/>
      <c r="BX3400" s="6"/>
      <c r="BY3400" s="24"/>
      <c r="BZ3400" s="109"/>
      <c r="CA3400" s="66"/>
      <c r="CB3400" s="5"/>
      <c r="CC3400" s="68"/>
      <c r="CD3400" s="67"/>
      <c r="CE3400" s="67"/>
      <c r="CF3400" s="64"/>
      <c r="CG3400" s="5"/>
      <c r="CH3400" s="69"/>
      <c r="CI3400" s="6"/>
      <c r="CJ3400" s="5"/>
      <c r="CK3400" s="25"/>
      <c r="CL3400" s="5"/>
      <c r="DN3400" s="14"/>
      <c r="DO3400" s="14"/>
      <c r="DP3400" s="5"/>
      <c r="DQ3400" s="25"/>
      <c r="DR3400" s="25"/>
      <c r="DS3400" s="96"/>
      <c r="DT3400" s="83"/>
      <c r="DU3400" s="14"/>
      <c r="DX3400" s="83"/>
      <c r="DY3400" s="83"/>
      <c r="DZ3400" s="83"/>
      <c r="EA3400" s="83"/>
      <c r="EJ3400" s="54"/>
      <c r="EK3400" s="22"/>
      <c r="EL3400" s="24"/>
      <c r="EP3400" s="23"/>
      <c r="EQ3400" s="24"/>
      <c r="ER3400" s="22"/>
      <c r="ES3400" s="24"/>
      <c r="ET3400" s="24"/>
      <c r="EU3400" s="23"/>
      <c r="EV3400" s="26"/>
      <c r="EX3400" s="6"/>
      <c r="EY3400" s="24"/>
      <c r="EZ3400" s="109"/>
      <c r="FA3400" s="66"/>
      <c r="FB3400" s="5"/>
      <c r="FC3400" s="68"/>
      <c r="FD3400" s="67"/>
      <c r="FE3400" s="67"/>
      <c r="FF3400" s="64"/>
      <c r="FG3400" s="5"/>
      <c r="FH3400" s="69"/>
      <c r="FI3400" s="6"/>
      <c r="FJ3400" s="5"/>
      <c r="FK3400" s="25"/>
      <c r="FL3400" s="5"/>
    </row>
    <row r="3401" spans="40:168">
      <c r="AN3401" s="14"/>
      <c r="AO3401" s="14"/>
      <c r="AP3401" s="5"/>
      <c r="AQ3401" s="25"/>
      <c r="AR3401" s="25"/>
      <c r="AS3401" s="96"/>
      <c r="AT3401" s="83"/>
      <c r="AU3401" s="14"/>
      <c r="AX3401" s="83"/>
      <c r="AY3401" s="83"/>
      <c r="AZ3401" s="83"/>
      <c r="BA3401" s="83"/>
      <c r="BJ3401" s="54"/>
      <c r="BK3401" s="22"/>
      <c r="BL3401" s="24"/>
      <c r="BP3401" s="23"/>
      <c r="BQ3401" s="24"/>
      <c r="BR3401" s="22"/>
      <c r="BS3401" s="24"/>
      <c r="BT3401" s="24"/>
      <c r="BU3401" s="23"/>
      <c r="BV3401" s="26"/>
      <c r="BX3401" s="6"/>
      <c r="BY3401" s="24"/>
      <c r="BZ3401" s="109"/>
      <c r="CA3401" s="66"/>
      <c r="CB3401" s="5"/>
      <c r="CC3401" s="68"/>
      <c r="CD3401" s="67"/>
      <c r="CE3401" s="67"/>
      <c r="CF3401" s="64"/>
      <c r="CG3401" s="5"/>
      <c r="CH3401" s="69"/>
      <c r="CI3401" s="6"/>
      <c r="CJ3401" s="5"/>
      <c r="CK3401" s="25"/>
      <c r="CL3401" s="5"/>
      <c r="DN3401" s="14"/>
      <c r="DO3401" s="14"/>
      <c r="DP3401" s="5"/>
      <c r="DQ3401" s="25"/>
      <c r="DR3401" s="25"/>
      <c r="DS3401" s="96"/>
      <c r="DT3401" s="83"/>
      <c r="DU3401" s="14"/>
      <c r="DX3401" s="83"/>
      <c r="DY3401" s="83"/>
      <c r="DZ3401" s="83"/>
      <c r="EA3401" s="83"/>
      <c r="EJ3401" s="54"/>
      <c r="EK3401" s="22"/>
      <c r="EL3401" s="24"/>
      <c r="EP3401" s="23"/>
      <c r="EQ3401" s="24"/>
      <c r="ER3401" s="22"/>
      <c r="ES3401" s="24"/>
      <c r="ET3401" s="24"/>
      <c r="EU3401" s="23"/>
      <c r="EV3401" s="26"/>
      <c r="EX3401" s="6"/>
      <c r="EY3401" s="24"/>
      <c r="EZ3401" s="109"/>
      <c r="FA3401" s="66"/>
      <c r="FB3401" s="5"/>
      <c r="FC3401" s="68"/>
      <c r="FD3401" s="67"/>
      <c r="FE3401" s="67"/>
      <c r="FF3401" s="64"/>
      <c r="FG3401" s="5"/>
      <c r="FH3401" s="69"/>
      <c r="FI3401" s="6"/>
      <c r="FJ3401" s="5"/>
      <c r="FK3401" s="25"/>
      <c r="FL3401" s="5"/>
    </row>
    <row r="3402" spans="40:168">
      <c r="AN3402" s="14"/>
      <c r="AO3402" s="14"/>
      <c r="AP3402" s="5"/>
      <c r="AQ3402" s="25"/>
      <c r="AR3402" s="25"/>
      <c r="AS3402" s="96"/>
      <c r="AT3402" s="83"/>
      <c r="AU3402" s="14"/>
      <c r="AX3402" s="83"/>
      <c r="AY3402" s="83"/>
      <c r="AZ3402" s="83"/>
      <c r="BA3402" s="83"/>
      <c r="BJ3402" s="54"/>
      <c r="BK3402" s="22"/>
      <c r="BL3402" s="24"/>
      <c r="BP3402" s="23"/>
      <c r="BQ3402" s="24"/>
      <c r="BR3402" s="22"/>
      <c r="BS3402" s="24"/>
      <c r="BT3402" s="24"/>
      <c r="BU3402" s="23"/>
      <c r="BV3402" s="26"/>
      <c r="BX3402" s="6"/>
      <c r="BY3402" s="24"/>
      <c r="BZ3402" s="109"/>
      <c r="CA3402" s="66"/>
      <c r="CB3402" s="5"/>
      <c r="CC3402" s="68"/>
      <c r="CD3402" s="67"/>
      <c r="CE3402" s="67"/>
      <c r="CF3402" s="64"/>
      <c r="CG3402" s="5"/>
      <c r="CH3402" s="69"/>
      <c r="CI3402" s="6"/>
      <c r="CJ3402" s="5"/>
      <c r="CK3402" s="25"/>
      <c r="CL3402" s="5"/>
      <c r="DN3402" s="14"/>
      <c r="DO3402" s="14"/>
      <c r="DP3402" s="5"/>
      <c r="DQ3402" s="25"/>
      <c r="DR3402" s="25"/>
      <c r="DS3402" s="96"/>
      <c r="DT3402" s="83"/>
      <c r="DU3402" s="14"/>
      <c r="DX3402" s="83"/>
      <c r="DY3402" s="83"/>
      <c r="DZ3402" s="83"/>
      <c r="EA3402" s="83"/>
      <c r="EJ3402" s="54"/>
      <c r="EK3402" s="22"/>
      <c r="EL3402" s="24"/>
      <c r="EP3402" s="23"/>
      <c r="EQ3402" s="24"/>
      <c r="ER3402" s="22"/>
      <c r="ES3402" s="24"/>
      <c r="ET3402" s="24"/>
      <c r="EU3402" s="23"/>
      <c r="EV3402" s="26"/>
      <c r="EX3402" s="6"/>
      <c r="EY3402" s="24"/>
      <c r="EZ3402" s="109"/>
      <c r="FA3402" s="66"/>
      <c r="FB3402" s="5"/>
      <c r="FC3402" s="68"/>
      <c r="FD3402" s="67"/>
      <c r="FE3402" s="67"/>
      <c r="FF3402" s="64"/>
      <c r="FG3402" s="5"/>
      <c r="FH3402" s="69"/>
      <c r="FI3402" s="6"/>
      <c r="FJ3402" s="5"/>
      <c r="FK3402" s="25"/>
      <c r="FL3402" s="5"/>
    </row>
    <row r="3403" spans="40:168">
      <c r="AN3403" s="14"/>
      <c r="AO3403" s="14"/>
      <c r="AP3403" s="5"/>
      <c r="AQ3403" s="25"/>
      <c r="AR3403" s="25"/>
      <c r="AS3403" s="96"/>
      <c r="AT3403" s="83"/>
      <c r="AU3403" s="14"/>
      <c r="AX3403" s="83"/>
      <c r="AY3403" s="83"/>
      <c r="AZ3403" s="83"/>
      <c r="BA3403" s="83"/>
      <c r="BJ3403" s="54"/>
      <c r="BK3403" s="22"/>
      <c r="BL3403" s="24"/>
      <c r="BP3403" s="23"/>
      <c r="BQ3403" s="24"/>
      <c r="BR3403" s="22"/>
      <c r="BS3403" s="24"/>
      <c r="BT3403" s="24"/>
      <c r="BU3403" s="23"/>
      <c r="BV3403" s="26"/>
      <c r="BX3403" s="6"/>
      <c r="BY3403" s="24"/>
      <c r="BZ3403" s="109"/>
      <c r="CA3403" s="66"/>
      <c r="CB3403" s="5"/>
      <c r="CC3403" s="68"/>
      <c r="CD3403" s="67"/>
      <c r="CE3403" s="67"/>
      <c r="CF3403" s="64"/>
      <c r="CG3403" s="5"/>
      <c r="CH3403" s="69"/>
      <c r="CI3403" s="6"/>
      <c r="CJ3403" s="5"/>
      <c r="CK3403" s="25"/>
      <c r="CL3403" s="5"/>
      <c r="DN3403" s="14"/>
      <c r="DO3403" s="14"/>
      <c r="DP3403" s="5"/>
      <c r="DQ3403" s="25"/>
      <c r="DR3403" s="25"/>
      <c r="DS3403" s="96"/>
      <c r="DT3403" s="83"/>
      <c r="DU3403" s="14"/>
      <c r="DX3403" s="83"/>
      <c r="DY3403" s="83"/>
      <c r="DZ3403" s="83"/>
      <c r="EA3403" s="83"/>
      <c r="EJ3403" s="54"/>
      <c r="EK3403" s="22"/>
      <c r="EL3403" s="24"/>
      <c r="EP3403" s="23"/>
      <c r="EQ3403" s="24"/>
      <c r="ER3403" s="22"/>
      <c r="ES3403" s="24"/>
      <c r="ET3403" s="24"/>
      <c r="EU3403" s="23"/>
      <c r="EV3403" s="26"/>
      <c r="EX3403" s="6"/>
      <c r="EY3403" s="24"/>
      <c r="EZ3403" s="109"/>
      <c r="FA3403" s="66"/>
      <c r="FB3403" s="5"/>
      <c r="FC3403" s="68"/>
      <c r="FD3403" s="67"/>
      <c r="FE3403" s="67"/>
      <c r="FF3403" s="64"/>
      <c r="FG3403" s="5"/>
      <c r="FH3403" s="69"/>
      <c r="FI3403" s="6"/>
      <c r="FJ3403" s="5"/>
      <c r="FK3403" s="25"/>
      <c r="FL3403" s="5"/>
    </row>
    <row r="3404" spans="40:168">
      <c r="AN3404" s="14"/>
      <c r="AO3404" s="14"/>
      <c r="AP3404" s="5"/>
      <c r="AQ3404" s="25"/>
      <c r="AR3404" s="25"/>
      <c r="AS3404" s="96"/>
      <c r="AT3404" s="83"/>
      <c r="AU3404" s="14"/>
      <c r="AX3404" s="83"/>
      <c r="AY3404" s="83"/>
      <c r="AZ3404" s="83"/>
      <c r="BA3404" s="83"/>
      <c r="BJ3404" s="54"/>
      <c r="BK3404" s="22"/>
      <c r="BL3404" s="24"/>
      <c r="BP3404" s="23"/>
      <c r="BQ3404" s="24"/>
      <c r="BR3404" s="22"/>
      <c r="BS3404" s="24"/>
      <c r="BT3404" s="24"/>
      <c r="BU3404" s="23"/>
      <c r="BV3404" s="26"/>
      <c r="BX3404" s="6"/>
      <c r="BY3404" s="24"/>
      <c r="BZ3404" s="109"/>
      <c r="CA3404" s="66"/>
      <c r="CB3404" s="5"/>
      <c r="CC3404" s="68"/>
      <c r="CD3404" s="67"/>
      <c r="CE3404" s="67"/>
      <c r="CF3404" s="64"/>
      <c r="CG3404" s="5"/>
      <c r="CH3404" s="69"/>
      <c r="CI3404" s="6"/>
      <c r="CJ3404" s="5"/>
      <c r="CK3404" s="25"/>
      <c r="CL3404" s="5"/>
      <c r="DN3404" s="14"/>
      <c r="DO3404" s="14"/>
      <c r="DP3404" s="5"/>
      <c r="DQ3404" s="25"/>
      <c r="DR3404" s="25"/>
      <c r="DS3404" s="96"/>
      <c r="DT3404" s="83"/>
      <c r="DU3404" s="14"/>
      <c r="DX3404" s="83"/>
      <c r="DY3404" s="83"/>
      <c r="DZ3404" s="83"/>
      <c r="EA3404" s="83"/>
      <c r="EJ3404" s="54"/>
      <c r="EK3404" s="22"/>
      <c r="EL3404" s="24"/>
      <c r="EP3404" s="23"/>
      <c r="EQ3404" s="24"/>
      <c r="ER3404" s="22"/>
      <c r="ES3404" s="24"/>
      <c r="ET3404" s="24"/>
      <c r="EU3404" s="23"/>
      <c r="EV3404" s="26"/>
      <c r="EX3404" s="6"/>
      <c r="EY3404" s="24"/>
      <c r="EZ3404" s="109"/>
      <c r="FA3404" s="66"/>
      <c r="FB3404" s="5"/>
      <c r="FC3404" s="68"/>
      <c r="FD3404" s="67"/>
      <c r="FE3404" s="67"/>
      <c r="FF3404" s="64"/>
      <c r="FG3404" s="5"/>
      <c r="FH3404" s="69"/>
      <c r="FI3404" s="6"/>
      <c r="FJ3404" s="5"/>
      <c r="FK3404" s="25"/>
      <c r="FL3404" s="5"/>
    </row>
    <row r="3405" spans="40:168">
      <c r="AN3405" s="14"/>
      <c r="AO3405" s="14"/>
      <c r="AP3405" s="5"/>
      <c r="AQ3405" s="25"/>
      <c r="AR3405" s="25"/>
      <c r="AS3405" s="96"/>
      <c r="AT3405" s="83"/>
      <c r="AU3405" s="14"/>
      <c r="AX3405" s="83"/>
      <c r="AY3405" s="83"/>
      <c r="AZ3405" s="83"/>
      <c r="BA3405" s="83"/>
      <c r="BJ3405" s="54"/>
      <c r="BK3405" s="22"/>
      <c r="BL3405" s="24"/>
      <c r="BP3405" s="23"/>
      <c r="BQ3405" s="24"/>
      <c r="BR3405" s="22"/>
      <c r="BS3405" s="24"/>
      <c r="BT3405" s="24"/>
      <c r="BU3405" s="23"/>
      <c r="BV3405" s="26"/>
      <c r="BX3405" s="6"/>
      <c r="BY3405" s="24"/>
      <c r="BZ3405" s="109"/>
      <c r="CA3405" s="66"/>
      <c r="CB3405" s="5"/>
      <c r="CC3405" s="68"/>
      <c r="CD3405" s="67"/>
      <c r="CE3405" s="67"/>
      <c r="CF3405" s="64"/>
      <c r="CG3405" s="5"/>
      <c r="CH3405" s="69"/>
      <c r="CI3405" s="6"/>
      <c r="CJ3405" s="5"/>
      <c r="CK3405" s="25"/>
      <c r="CL3405" s="5"/>
      <c r="DN3405" s="14"/>
      <c r="DO3405" s="14"/>
      <c r="DP3405" s="5"/>
      <c r="DQ3405" s="25"/>
      <c r="DR3405" s="25"/>
      <c r="DS3405" s="96"/>
      <c r="DT3405" s="83"/>
      <c r="DU3405" s="14"/>
      <c r="DX3405" s="83"/>
      <c r="DY3405" s="83"/>
      <c r="DZ3405" s="83"/>
      <c r="EA3405" s="83"/>
      <c r="EJ3405" s="54"/>
      <c r="EK3405" s="22"/>
      <c r="EL3405" s="24"/>
      <c r="EP3405" s="23"/>
      <c r="EQ3405" s="24"/>
      <c r="ER3405" s="22"/>
      <c r="ES3405" s="24"/>
      <c r="ET3405" s="24"/>
      <c r="EU3405" s="23"/>
      <c r="EV3405" s="26"/>
      <c r="EX3405" s="6"/>
      <c r="EY3405" s="24"/>
      <c r="EZ3405" s="109"/>
      <c r="FA3405" s="66"/>
      <c r="FB3405" s="5"/>
      <c r="FC3405" s="68"/>
      <c r="FD3405" s="67"/>
      <c r="FE3405" s="67"/>
      <c r="FF3405" s="64"/>
      <c r="FG3405" s="5"/>
      <c r="FH3405" s="69"/>
      <c r="FI3405" s="6"/>
      <c r="FJ3405" s="5"/>
      <c r="FK3405" s="25"/>
      <c r="FL3405" s="5"/>
    </row>
    <row r="3406" spans="40:168">
      <c r="AN3406" s="14"/>
      <c r="AO3406" s="14"/>
      <c r="AP3406" s="5"/>
      <c r="AQ3406" s="25"/>
      <c r="AR3406" s="25"/>
      <c r="AS3406" s="96"/>
      <c r="AT3406" s="83"/>
      <c r="AU3406" s="14"/>
      <c r="AX3406" s="83"/>
      <c r="AY3406" s="83"/>
      <c r="AZ3406" s="83"/>
      <c r="BA3406" s="83"/>
      <c r="BJ3406" s="54"/>
      <c r="BK3406" s="22"/>
      <c r="BL3406" s="24"/>
      <c r="BP3406" s="23"/>
      <c r="BQ3406" s="24"/>
      <c r="BR3406" s="22"/>
      <c r="BS3406" s="24"/>
      <c r="BT3406" s="24"/>
      <c r="BU3406" s="23"/>
      <c r="BV3406" s="26"/>
      <c r="BX3406" s="6"/>
      <c r="BY3406" s="24"/>
      <c r="BZ3406" s="109"/>
      <c r="CA3406" s="66"/>
      <c r="CB3406" s="5"/>
      <c r="CC3406" s="68"/>
      <c r="CD3406" s="67"/>
      <c r="CE3406" s="67"/>
      <c r="CF3406" s="64"/>
      <c r="CG3406" s="5"/>
      <c r="CH3406" s="69"/>
      <c r="CI3406" s="6"/>
      <c r="CJ3406" s="5"/>
      <c r="CK3406" s="25"/>
      <c r="CL3406" s="5"/>
      <c r="DN3406" s="14"/>
      <c r="DO3406" s="14"/>
      <c r="DP3406" s="5"/>
      <c r="DQ3406" s="25"/>
      <c r="DR3406" s="25"/>
      <c r="DS3406" s="96"/>
      <c r="DT3406" s="83"/>
      <c r="DU3406" s="14"/>
      <c r="DX3406" s="83"/>
      <c r="DY3406" s="83"/>
      <c r="DZ3406" s="83"/>
      <c r="EA3406" s="83"/>
      <c r="EJ3406" s="54"/>
      <c r="EK3406" s="22"/>
      <c r="EL3406" s="24"/>
      <c r="EP3406" s="23"/>
      <c r="EQ3406" s="24"/>
      <c r="ER3406" s="22"/>
      <c r="ES3406" s="24"/>
      <c r="ET3406" s="24"/>
      <c r="EU3406" s="23"/>
      <c r="EV3406" s="26"/>
      <c r="EX3406" s="6"/>
      <c r="EY3406" s="24"/>
      <c r="EZ3406" s="109"/>
      <c r="FA3406" s="66"/>
      <c r="FB3406" s="5"/>
      <c r="FC3406" s="68"/>
      <c r="FD3406" s="67"/>
      <c r="FE3406" s="67"/>
      <c r="FF3406" s="64"/>
      <c r="FG3406" s="5"/>
      <c r="FH3406" s="69"/>
      <c r="FI3406" s="6"/>
      <c r="FJ3406" s="5"/>
      <c r="FK3406" s="25"/>
      <c r="FL3406" s="5"/>
    </row>
    <row r="3407" spans="40:168">
      <c r="AN3407" s="14"/>
      <c r="AO3407" s="14"/>
      <c r="AP3407" s="5"/>
      <c r="AQ3407" s="25"/>
      <c r="AR3407" s="25"/>
      <c r="AS3407" s="96"/>
      <c r="AT3407" s="83"/>
      <c r="AU3407" s="14"/>
      <c r="AX3407" s="83"/>
      <c r="AY3407" s="83"/>
      <c r="AZ3407" s="83"/>
      <c r="BA3407" s="83"/>
      <c r="BJ3407" s="54"/>
      <c r="BK3407" s="22"/>
      <c r="BL3407" s="24"/>
      <c r="BP3407" s="23"/>
      <c r="BQ3407" s="24"/>
      <c r="BR3407" s="22"/>
      <c r="BS3407" s="24"/>
      <c r="BT3407" s="24"/>
      <c r="BU3407" s="23"/>
      <c r="BV3407" s="26"/>
      <c r="BX3407" s="6"/>
      <c r="BY3407" s="24"/>
      <c r="BZ3407" s="109"/>
      <c r="CA3407" s="66"/>
      <c r="CB3407" s="5"/>
      <c r="CC3407" s="68"/>
      <c r="CD3407" s="67"/>
      <c r="CE3407" s="67"/>
      <c r="CF3407" s="64"/>
      <c r="CG3407" s="5"/>
      <c r="CH3407" s="69"/>
      <c r="CI3407" s="6"/>
      <c r="CJ3407" s="5"/>
      <c r="CK3407" s="25"/>
      <c r="CL3407" s="5"/>
      <c r="DN3407" s="14"/>
      <c r="DO3407" s="14"/>
      <c r="DP3407" s="5"/>
      <c r="DQ3407" s="25"/>
      <c r="DR3407" s="25"/>
      <c r="DS3407" s="96"/>
      <c r="DT3407" s="83"/>
      <c r="DU3407" s="14"/>
      <c r="DX3407" s="83"/>
      <c r="DY3407" s="83"/>
      <c r="DZ3407" s="83"/>
      <c r="EA3407" s="83"/>
      <c r="EJ3407" s="54"/>
      <c r="EK3407" s="22"/>
      <c r="EL3407" s="24"/>
      <c r="EP3407" s="23"/>
      <c r="EQ3407" s="24"/>
      <c r="ER3407" s="22"/>
      <c r="ES3407" s="24"/>
      <c r="ET3407" s="24"/>
      <c r="EU3407" s="23"/>
      <c r="EV3407" s="26"/>
      <c r="EX3407" s="6"/>
      <c r="EY3407" s="24"/>
      <c r="EZ3407" s="109"/>
      <c r="FA3407" s="66"/>
      <c r="FB3407" s="5"/>
      <c r="FC3407" s="68"/>
      <c r="FD3407" s="67"/>
      <c r="FE3407" s="67"/>
      <c r="FF3407" s="64"/>
      <c r="FG3407" s="5"/>
      <c r="FH3407" s="69"/>
      <c r="FI3407" s="6"/>
      <c r="FJ3407" s="5"/>
      <c r="FK3407" s="25"/>
      <c r="FL3407" s="5"/>
    </row>
    <row r="3408" spans="40:168">
      <c r="AN3408" s="14"/>
      <c r="AO3408" s="14"/>
      <c r="AP3408" s="5"/>
      <c r="AQ3408" s="25"/>
      <c r="AR3408" s="25"/>
      <c r="AS3408" s="96"/>
      <c r="AT3408" s="83"/>
      <c r="AU3408" s="14"/>
      <c r="AX3408" s="83"/>
      <c r="AY3408" s="83"/>
      <c r="AZ3408" s="83"/>
      <c r="BA3408" s="83"/>
      <c r="BJ3408" s="54"/>
      <c r="BK3408" s="22"/>
      <c r="BL3408" s="24"/>
      <c r="BP3408" s="23"/>
      <c r="BQ3408" s="24"/>
      <c r="BR3408" s="22"/>
      <c r="BS3408" s="24"/>
      <c r="BT3408" s="24"/>
      <c r="BU3408" s="23"/>
      <c r="BV3408" s="26"/>
      <c r="BX3408" s="6"/>
      <c r="BY3408" s="24"/>
      <c r="BZ3408" s="109"/>
      <c r="CA3408" s="66"/>
      <c r="CB3408" s="5"/>
      <c r="CC3408" s="68"/>
      <c r="CD3408" s="67"/>
      <c r="CE3408" s="67"/>
      <c r="CF3408" s="64"/>
      <c r="CG3408" s="5"/>
      <c r="CH3408" s="69"/>
      <c r="CI3408" s="6"/>
      <c r="CJ3408" s="5"/>
      <c r="CK3408" s="25"/>
      <c r="CL3408" s="5"/>
      <c r="DN3408" s="14"/>
      <c r="DO3408" s="14"/>
      <c r="DP3408" s="5"/>
      <c r="DQ3408" s="25"/>
      <c r="DR3408" s="25"/>
      <c r="DS3408" s="96"/>
      <c r="DT3408" s="83"/>
      <c r="DU3408" s="14"/>
      <c r="DX3408" s="83"/>
      <c r="DY3408" s="83"/>
      <c r="DZ3408" s="83"/>
      <c r="EA3408" s="83"/>
      <c r="EJ3408" s="54"/>
      <c r="EK3408" s="22"/>
      <c r="EL3408" s="24"/>
      <c r="EP3408" s="23"/>
      <c r="EQ3408" s="24"/>
      <c r="ER3408" s="22"/>
      <c r="ES3408" s="24"/>
      <c r="ET3408" s="24"/>
      <c r="EU3408" s="23"/>
      <c r="EV3408" s="26"/>
      <c r="EX3408" s="6"/>
      <c r="EY3408" s="24"/>
      <c r="EZ3408" s="109"/>
      <c r="FA3408" s="66"/>
      <c r="FB3408" s="5"/>
      <c r="FC3408" s="68"/>
      <c r="FD3408" s="67"/>
      <c r="FE3408" s="67"/>
      <c r="FF3408" s="64"/>
      <c r="FG3408" s="5"/>
      <c r="FH3408" s="69"/>
      <c r="FI3408" s="6"/>
      <c r="FJ3408" s="5"/>
      <c r="FK3408" s="25"/>
      <c r="FL3408" s="5"/>
    </row>
    <row r="3409" spans="40:168">
      <c r="AN3409" s="14"/>
      <c r="AO3409" s="14"/>
      <c r="AP3409" s="5"/>
      <c r="AQ3409" s="25"/>
      <c r="AR3409" s="25"/>
      <c r="AS3409" s="96"/>
      <c r="AT3409" s="83"/>
      <c r="AU3409" s="14"/>
      <c r="AX3409" s="83"/>
      <c r="AY3409" s="83"/>
      <c r="AZ3409" s="83"/>
      <c r="BA3409" s="83"/>
      <c r="BJ3409" s="54"/>
      <c r="BK3409" s="22"/>
      <c r="BL3409" s="24"/>
      <c r="BP3409" s="23"/>
      <c r="BQ3409" s="24"/>
      <c r="BR3409" s="22"/>
      <c r="BS3409" s="24"/>
      <c r="BT3409" s="24"/>
      <c r="BU3409" s="23"/>
      <c r="BV3409" s="26"/>
      <c r="BX3409" s="6"/>
      <c r="BY3409" s="24"/>
      <c r="BZ3409" s="109"/>
      <c r="CA3409" s="66"/>
      <c r="CB3409" s="5"/>
      <c r="CC3409" s="68"/>
      <c r="CD3409" s="67"/>
      <c r="CE3409" s="67"/>
      <c r="CF3409" s="64"/>
      <c r="CG3409" s="5"/>
      <c r="CH3409" s="69"/>
      <c r="CI3409" s="6"/>
      <c r="CJ3409" s="5"/>
      <c r="CK3409" s="25"/>
      <c r="CL3409" s="5"/>
      <c r="DN3409" s="14"/>
      <c r="DO3409" s="14"/>
      <c r="DP3409" s="5"/>
      <c r="DQ3409" s="25"/>
      <c r="DR3409" s="25"/>
      <c r="DS3409" s="96"/>
      <c r="DT3409" s="83"/>
      <c r="DU3409" s="14"/>
      <c r="DX3409" s="83"/>
      <c r="DY3409" s="83"/>
      <c r="DZ3409" s="83"/>
      <c r="EA3409" s="83"/>
      <c r="EJ3409" s="54"/>
      <c r="EK3409" s="22"/>
      <c r="EL3409" s="24"/>
      <c r="EP3409" s="23"/>
      <c r="EQ3409" s="24"/>
      <c r="ER3409" s="22"/>
      <c r="ES3409" s="24"/>
      <c r="ET3409" s="24"/>
      <c r="EU3409" s="23"/>
      <c r="EV3409" s="26"/>
      <c r="EX3409" s="6"/>
      <c r="EY3409" s="24"/>
      <c r="EZ3409" s="109"/>
      <c r="FA3409" s="66"/>
      <c r="FB3409" s="5"/>
      <c r="FC3409" s="68"/>
      <c r="FD3409" s="67"/>
      <c r="FE3409" s="67"/>
      <c r="FF3409" s="64"/>
      <c r="FG3409" s="5"/>
      <c r="FH3409" s="69"/>
      <c r="FI3409" s="6"/>
      <c r="FJ3409" s="5"/>
      <c r="FK3409" s="25"/>
      <c r="FL3409" s="5"/>
    </row>
    <row r="3410" spans="40:168">
      <c r="AN3410" s="14"/>
      <c r="AO3410" s="14"/>
      <c r="AP3410" s="5"/>
      <c r="AQ3410" s="25"/>
      <c r="AR3410" s="25"/>
      <c r="AS3410" s="96"/>
      <c r="AT3410" s="83"/>
      <c r="AU3410" s="14"/>
      <c r="AX3410" s="83"/>
      <c r="AY3410" s="83"/>
      <c r="AZ3410" s="83"/>
      <c r="BA3410" s="83"/>
      <c r="BJ3410" s="54"/>
      <c r="BK3410" s="22"/>
      <c r="BL3410" s="24"/>
      <c r="BP3410" s="23"/>
      <c r="BQ3410" s="24"/>
      <c r="BR3410" s="22"/>
      <c r="BS3410" s="24"/>
      <c r="BT3410" s="24"/>
      <c r="BU3410" s="23"/>
      <c r="BV3410" s="26"/>
      <c r="BX3410" s="6"/>
      <c r="BY3410" s="24"/>
      <c r="BZ3410" s="109"/>
      <c r="CA3410" s="66"/>
      <c r="CB3410" s="5"/>
      <c r="CC3410" s="68"/>
      <c r="CD3410" s="67"/>
      <c r="CE3410" s="67"/>
      <c r="CF3410" s="64"/>
      <c r="CG3410" s="5"/>
      <c r="CH3410" s="69"/>
      <c r="CI3410" s="6"/>
      <c r="CJ3410" s="5"/>
      <c r="CK3410" s="25"/>
      <c r="CL3410" s="5"/>
      <c r="DN3410" s="14"/>
      <c r="DO3410" s="14"/>
      <c r="DP3410" s="5"/>
      <c r="DQ3410" s="25"/>
      <c r="DR3410" s="25"/>
      <c r="DS3410" s="96"/>
      <c r="DT3410" s="83"/>
      <c r="DU3410" s="14"/>
      <c r="DX3410" s="83"/>
      <c r="DY3410" s="83"/>
      <c r="DZ3410" s="83"/>
      <c r="EA3410" s="83"/>
      <c r="EJ3410" s="54"/>
      <c r="EK3410" s="22"/>
      <c r="EL3410" s="24"/>
      <c r="EP3410" s="23"/>
      <c r="EQ3410" s="24"/>
      <c r="ER3410" s="22"/>
      <c r="ES3410" s="24"/>
      <c r="ET3410" s="24"/>
      <c r="EU3410" s="23"/>
      <c r="EV3410" s="26"/>
      <c r="EX3410" s="6"/>
      <c r="EY3410" s="24"/>
      <c r="EZ3410" s="109"/>
      <c r="FA3410" s="66"/>
      <c r="FB3410" s="5"/>
      <c r="FC3410" s="68"/>
      <c r="FD3410" s="67"/>
      <c r="FE3410" s="67"/>
      <c r="FF3410" s="64"/>
      <c r="FG3410" s="5"/>
      <c r="FH3410" s="69"/>
      <c r="FI3410" s="6"/>
      <c r="FJ3410" s="5"/>
      <c r="FK3410" s="25"/>
      <c r="FL3410" s="5"/>
    </row>
    <row r="3411" spans="40:168">
      <c r="AN3411" s="14"/>
      <c r="AO3411" s="14"/>
      <c r="AP3411" s="5"/>
      <c r="AQ3411" s="25"/>
      <c r="AR3411" s="25"/>
      <c r="AS3411" s="96"/>
      <c r="AT3411" s="83"/>
      <c r="AU3411" s="14"/>
      <c r="AX3411" s="83"/>
      <c r="AY3411" s="83"/>
      <c r="AZ3411" s="83"/>
      <c r="BA3411" s="83"/>
      <c r="BJ3411" s="54"/>
      <c r="BK3411" s="22"/>
      <c r="BL3411" s="24"/>
      <c r="BP3411" s="23"/>
      <c r="BQ3411" s="24"/>
      <c r="BR3411" s="22"/>
      <c r="BS3411" s="24"/>
      <c r="BT3411" s="24"/>
      <c r="BU3411" s="23"/>
      <c r="BV3411" s="26"/>
      <c r="BX3411" s="6"/>
      <c r="BY3411" s="24"/>
      <c r="BZ3411" s="109"/>
      <c r="CA3411" s="66"/>
      <c r="CB3411" s="5"/>
      <c r="CC3411" s="68"/>
      <c r="CD3411" s="67"/>
      <c r="CE3411" s="67"/>
      <c r="CF3411" s="64"/>
      <c r="CG3411" s="5"/>
      <c r="CH3411" s="69"/>
      <c r="CI3411" s="6"/>
      <c r="CJ3411" s="5"/>
      <c r="CK3411" s="25"/>
      <c r="CL3411" s="5"/>
      <c r="DN3411" s="14"/>
      <c r="DO3411" s="14"/>
      <c r="DP3411" s="5"/>
      <c r="DQ3411" s="25"/>
      <c r="DR3411" s="25"/>
      <c r="DS3411" s="96"/>
      <c r="DT3411" s="83"/>
      <c r="DU3411" s="14"/>
      <c r="DX3411" s="83"/>
      <c r="DY3411" s="83"/>
      <c r="DZ3411" s="83"/>
      <c r="EA3411" s="83"/>
      <c r="EJ3411" s="54"/>
      <c r="EK3411" s="22"/>
      <c r="EL3411" s="24"/>
      <c r="EP3411" s="23"/>
      <c r="EQ3411" s="24"/>
      <c r="ER3411" s="22"/>
      <c r="ES3411" s="24"/>
      <c r="ET3411" s="24"/>
      <c r="EU3411" s="23"/>
      <c r="EV3411" s="26"/>
      <c r="EX3411" s="6"/>
      <c r="EY3411" s="24"/>
      <c r="EZ3411" s="109"/>
      <c r="FA3411" s="66"/>
      <c r="FB3411" s="5"/>
      <c r="FC3411" s="68"/>
      <c r="FD3411" s="67"/>
      <c r="FE3411" s="67"/>
      <c r="FF3411" s="64"/>
      <c r="FG3411" s="5"/>
      <c r="FH3411" s="69"/>
      <c r="FI3411" s="6"/>
      <c r="FJ3411" s="5"/>
      <c r="FK3411" s="25"/>
      <c r="FL3411" s="5"/>
    </row>
    <row r="3412" spans="40:168">
      <c r="AN3412" s="14"/>
      <c r="AO3412" s="14"/>
      <c r="AP3412" s="5"/>
      <c r="AQ3412" s="25"/>
      <c r="AR3412" s="25"/>
      <c r="AS3412" s="96"/>
      <c r="AT3412" s="83"/>
      <c r="AU3412" s="14"/>
      <c r="AX3412" s="83"/>
      <c r="AY3412" s="83"/>
      <c r="AZ3412" s="83"/>
      <c r="BA3412" s="83"/>
      <c r="BJ3412" s="54"/>
      <c r="BK3412" s="22"/>
      <c r="BL3412" s="24"/>
      <c r="BP3412" s="23"/>
      <c r="BQ3412" s="24"/>
      <c r="BR3412" s="22"/>
      <c r="BS3412" s="24"/>
      <c r="BT3412" s="24"/>
      <c r="BU3412" s="23"/>
      <c r="BV3412" s="26"/>
      <c r="BX3412" s="6"/>
      <c r="BY3412" s="24"/>
      <c r="BZ3412" s="109"/>
      <c r="CA3412" s="66"/>
      <c r="CB3412" s="5"/>
      <c r="CC3412" s="68"/>
      <c r="CD3412" s="67"/>
      <c r="CE3412" s="67"/>
      <c r="CF3412" s="64"/>
      <c r="CG3412" s="5"/>
      <c r="CH3412" s="69"/>
      <c r="CI3412" s="6"/>
      <c r="CJ3412" s="5"/>
      <c r="CK3412" s="25"/>
      <c r="CL3412" s="5"/>
      <c r="DN3412" s="14"/>
      <c r="DO3412" s="14"/>
      <c r="DP3412" s="5"/>
      <c r="DQ3412" s="25"/>
      <c r="DR3412" s="25"/>
      <c r="DS3412" s="96"/>
      <c r="DT3412" s="83"/>
      <c r="DU3412" s="14"/>
      <c r="DX3412" s="83"/>
      <c r="DY3412" s="83"/>
      <c r="DZ3412" s="83"/>
      <c r="EA3412" s="83"/>
      <c r="EJ3412" s="54"/>
      <c r="EK3412" s="22"/>
      <c r="EL3412" s="24"/>
      <c r="EP3412" s="23"/>
      <c r="EQ3412" s="24"/>
      <c r="ER3412" s="22"/>
      <c r="ES3412" s="24"/>
      <c r="ET3412" s="24"/>
      <c r="EU3412" s="23"/>
      <c r="EV3412" s="26"/>
      <c r="EX3412" s="6"/>
      <c r="EY3412" s="24"/>
      <c r="EZ3412" s="109"/>
      <c r="FA3412" s="66"/>
      <c r="FB3412" s="5"/>
      <c r="FC3412" s="68"/>
      <c r="FD3412" s="67"/>
      <c r="FE3412" s="67"/>
      <c r="FF3412" s="64"/>
      <c r="FG3412" s="5"/>
      <c r="FH3412" s="69"/>
      <c r="FI3412" s="6"/>
      <c r="FJ3412" s="5"/>
      <c r="FK3412" s="25"/>
      <c r="FL3412" s="5"/>
    </row>
    <row r="3413" spans="40:168">
      <c r="AN3413" s="14"/>
      <c r="AO3413" s="14"/>
      <c r="AP3413" s="5"/>
      <c r="AQ3413" s="25"/>
      <c r="AR3413" s="25"/>
      <c r="AS3413" s="96"/>
      <c r="AT3413" s="83"/>
      <c r="AU3413" s="14"/>
      <c r="AX3413" s="83"/>
      <c r="AY3413" s="83"/>
      <c r="AZ3413" s="83"/>
      <c r="BA3413" s="83"/>
      <c r="BJ3413" s="54"/>
      <c r="BK3413" s="22"/>
      <c r="BL3413" s="24"/>
      <c r="BP3413" s="23"/>
      <c r="BQ3413" s="24"/>
      <c r="BR3413" s="22"/>
      <c r="BS3413" s="24"/>
      <c r="BT3413" s="24"/>
      <c r="BU3413" s="23"/>
      <c r="BV3413" s="26"/>
      <c r="BX3413" s="6"/>
      <c r="BY3413" s="24"/>
      <c r="BZ3413" s="109"/>
      <c r="CA3413" s="66"/>
      <c r="CB3413" s="5"/>
      <c r="CC3413" s="68"/>
      <c r="CD3413" s="67"/>
      <c r="CE3413" s="67"/>
      <c r="CF3413" s="64"/>
      <c r="CG3413" s="5"/>
      <c r="CH3413" s="69"/>
      <c r="CI3413" s="6"/>
      <c r="CJ3413" s="5"/>
      <c r="CK3413" s="25"/>
      <c r="CL3413" s="5"/>
      <c r="DN3413" s="14"/>
      <c r="DO3413" s="14"/>
      <c r="DP3413" s="5"/>
      <c r="DQ3413" s="25"/>
      <c r="DR3413" s="25"/>
      <c r="DS3413" s="96"/>
      <c r="DT3413" s="83"/>
      <c r="DU3413" s="14"/>
      <c r="DX3413" s="83"/>
      <c r="DY3413" s="83"/>
      <c r="DZ3413" s="83"/>
      <c r="EA3413" s="83"/>
      <c r="EJ3413" s="54"/>
      <c r="EK3413" s="22"/>
      <c r="EL3413" s="24"/>
      <c r="EP3413" s="23"/>
      <c r="EQ3413" s="24"/>
      <c r="ER3413" s="22"/>
      <c r="ES3413" s="24"/>
      <c r="ET3413" s="24"/>
      <c r="EU3413" s="23"/>
      <c r="EV3413" s="26"/>
      <c r="EX3413" s="6"/>
      <c r="EY3413" s="24"/>
      <c r="EZ3413" s="109"/>
      <c r="FA3413" s="66"/>
      <c r="FB3413" s="5"/>
      <c r="FC3413" s="68"/>
      <c r="FD3413" s="67"/>
      <c r="FE3413" s="67"/>
      <c r="FF3413" s="64"/>
      <c r="FG3413" s="5"/>
      <c r="FH3413" s="69"/>
      <c r="FI3413" s="6"/>
      <c r="FJ3413" s="5"/>
      <c r="FK3413" s="25"/>
      <c r="FL3413" s="5"/>
    </row>
    <row r="3414" spans="40:168">
      <c r="AN3414" s="14"/>
      <c r="AO3414" s="14"/>
      <c r="AP3414" s="5"/>
      <c r="AQ3414" s="25"/>
      <c r="AR3414" s="25"/>
      <c r="AS3414" s="96"/>
      <c r="AT3414" s="83"/>
      <c r="AU3414" s="14"/>
      <c r="AX3414" s="83"/>
      <c r="AY3414" s="83"/>
      <c r="AZ3414" s="83"/>
      <c r="BA3414" s="83"/>
      <c r="BJ3414" s="54"/>
      <c r="BK3414" s="22"/>
      <c r="BL3414" s="24"/>
      <c r="BP3414" s="23"/>
      <c r="BQ3414" s="24"/>
      <c r="BR3414" s="22"/>
      <c r="BS3414" s="24"/>
      <c r="BT3414" s="24"/>
      <c r="BU3414" s="23"/>
      <c r="BV3414" s="26"/>
      <c r="BX3414" s="6"/>
      <c r="BY3414" s="24"/>
      <c r="BZ3414" s="109"/>
      <c r="CA3414" s="66"/>
      <c r="CB3414" s="5"/>
      <c r="CC3414" s="68"/>
      <c r="CD3414" s="67"/>
      <c r="CE3414" s="67"/>
      <c r="CF3414" s="64"/>
      <c r="CG3414" s="5"/>
      <c r="CH3414" s="69"/>
      <c r="CI3414" s="6"/>
      <c r="CJ3414" s="5"/>
      <c r="CK3414" s="25"/>
      <c r="CL3414" s="5"/>
      <c r="DN3414" s="14"/>
      <c r="DO3414" s="14"/>
      <c r="DP3414" s="5"/>
      <c r="DQ3414" s="25"/>
      <c r="DR3414" s="25"/>
      <c r="DS3414" s="96"/>
      <c r="DT3414" s="83"/>
      <c r="DU3414" s="14"/>
      <c r="DX3414" s="83"/>
      <c r="DY3414" s="83"/>
      <c r="DZ3414" s="83"/>
      <c r="EA3414" s="83"/>
      <c r="EJ3414" s="54"/>
      <c r="EK3414" s="22"/>
      <c r="EL3414" s="24"/>
      <c r="EP3414" s="23"/>
      <c r="EQ3414" s="24"/>
      <c r="ER3414" s="22"/>
      <c r="ES3414" s="24"/>
      <c r="ET3414" s="24"/>
      <c r="EU3414" s="23"/>
      <c r="EV3414" s="26"/>
      <c r="EX3414" s="6"/>
      <c r="EY3414" s="24"/>
      <c r="EZ3414" s="109"/>
      <c r="FA3414" s="66"/>
      <c r="FB3414" s="5"/>
      <c r="FC3414" s="68"/>
      <c r="FD3414" s="67"/>
      <c r="FE3414" s="67"/>
      <c r="FF3414" s="64"/>
      <c r="FG3414" s="5"/>
      <c r="FH3414" s="69"/>
      <c r="FI3414" s="6"/>
      <c r="FJ3414" s="5"/>
      <c r="FK3414" s="25"/>
      <c r="FL3414" s="5"/>
    </row>
    <row r="3415" spans="40:168">
      <c r="AN3415" s="14"/>
      <c r="AO3415" s="14"/>
      <c r="AP3415" s="5"/>
      <c r="AQ3415" s="25"/>
      <c r="AR3415" s="25"/>
      <c r="AS3415" s="96"/>
      <c r="AT3415" s="83"/>
      <c r="AU3415" s="14"/>
      <c r="AX3415" s="83"/>
      <c r="AY3415" s="83"/>
      <c r="AZ3415" s="83"/>
      <c r="BA3415" s="83"/>
      <c r="BJ3415" s="54"/>
      <c r="BK3415" s="22"/>
      <c r="BL3415" s="24"/>
      <c r="BP3415" s="23"/>
      <c r="BQ3415" s="24"/>
      <c r="BR3415" s="22"/>
      <c r="BS3415" s="24"/>
      <c r="BT3415" s="24"/>
      <c r="BU3415" s="23"/>
      <c r="BV3415" s="26"/>
      <c r="BX3415" s="6"/>
      <c r="BY3415" s="24"/>
      <c r="BZ3415" s="109"/>
      <c r="CA3415" s="66"/>
      <c r="CB3415" s="5"/>
      <c r="CC3415" s="68"/>
      <c r="CD3415" s="67"/>
      <c r="CE3415" s="67"/>
      <c r="CF3415" s="64"/>
      <c r="CG3415" s="5"/>
      <c r="CH3415" s="69"/>
      <c r="CI3415" s="6"/>
      <c r="CJ3415" s="5"/>
      <c r="CK3415" s="25"/>
      <c r="CL3415" s="5"/>
      <c r="DN3415" s="14"/>
      <c r="DO3415" s="14"/>
      <c r="DP3415" s="5"/>
      <c r="DQ3415" s="25"/>
      <c r="DR3415" s="25"/>
      <c r="DS3415" s="96"/>
      <c r="DT3415" s="83"/>
      <c r="DU3415" s="14"/>
      <c r="DX3415" s="83"/>
      <c r="DY3415" s="83"/>
      <c r="DZ3415" s="83"/>
      <c r="EA3415" s="83"/>
      <c r="EJ3415" s="54"/>
      <c r="EK3415" s="22"/>
      <c r="EL3415" s="24"/>
      <c r="EP3415" s="23"/>
      <c r="EQ3415" s="24"/>
      <c r="ER3415" s="22"/>
      <c r="ES3415" s="24"/>
      <c r="ET3415" s="24"/>
      <c r="EU3415" s="23"/>
      <c r="EV3415" s="26"/>
      <c r="EX3415" s="6"/>
      <c r="EY3415" s="24"/>
      <c r="EZ3415" s="109"/>
      <c r="FA3415" s="66"/>
      <c r="FB3415" s="5"/>
      <c r="FC3415" s="68"/>
      <c r="FD3415" s="67"/>
      <c r="FE3415" s="67"/>
      <c r="FF3415" s="64"/>
      <c r="FG3415" s="5"/>
      <c r="FH3415" s="69"/>
      <c r="FI3415" s="6"/>
      <c r="FJ3415" s="5"/>
      <c r="FK3415" s="25"/>
      <c r="FL3415" s="5"/>
    </row>
    <row r="3416" spans="40:168">
      <c r="AN3416" s="14"/>
      <c r="AO3416" s="14"/>
      <c r="AP3416" s="5"/>
      <c r="AQ3416" s="25"/>
      <c r="AR3416" s="25"/>
      <c r="AS3416" s="96"/>
      <c r="AT3416" s="83"/>
      <c r="AU3416" s="14"/>
      <c r="AX3416" s="83"/>
      <c r="AY3416" s="83"/>
      <c r="AZ3416" s="83"/>
      <c r="BA3416" s="83"/>
      <c r="BJ3416" s="54"/>
      <c r="BK3416" s="22"/>
      <c r="BL3416" s="24"/>
      <c r="BP3416" s="23"/>
      <c r="BQ3416" s="24"/>
      <c r="BR3416" s="22"/>
      <c r="BS3416" s="24"/>
      <c r="BT3416" s="24"/>
      <c r="BU3416" s="23"/>
      <c r="BV3416" s="26"/>
      <c r="BX3416" s="6"/>
      <c r="BY3416" s="24"/>
      <c r="BZ3416" s="109"/>
      <c r="CA3416" s="66"/>
      <c r="CB3416" s="5"/>
      <c r="CC3416" s="68"/>
      <c r="CD3416" s="67"/>
      <c r="CE3416" s="67"/>
      <c r="CF3416" s="64"/>
      <c r="CG3416" s="5"/>
      <c r="CH3416" s="69"/>
      <c r="CI3416" s="6"/>
      <c r="CJ3416" s="5"/>
      <c r="CK3416" s="25"/>
      <c r="CL3416" s="5"/>
      <c r="DN3416" s="14"/>
      <c r="DO3416" s="14"/>
      <c r="DP3416" s="5"/>
      <c r="DQ3416" s="25"/>
      <c r="DR3416" s="25"/>
      <c r="DS3416" s="96"/>
      <c r="DT3416" s="83"/>
      <c r="DU3416" s="14"/>
      <c r="DX3416" s="83"/>
      <c r="DY3416" s="83"/>
      <c r="DZ3416" s="83"/>
      <c r="EA3416" s="83"/>
      <c r="EJ3416" s="54"/>
      <c r="EK3416" s="22"/>
      <c r="EL3416" s="24"/>
      <c r="EP3416" s="23"/>
      <c r="EQ3416" s="24"/>
      <c r="ER3416" s="22"/>
      <c r="ES3416" s="24"/>
      <c r="ET3416" s="24"/>
      <c r="EU3416" s="23"/>
      <c r="EV3416" s="26"/>
      <c r="EX3416" s="6"/>
      <c r="EY3416" s="24"/>
      <c r="EZ3416" s="109"/>
      <c r="FA3416" s="66"/>
      <c r="FB3416" s="5"/>
      <c r="FC3416" s="68"/>
      <c r="FD3416" s="67"/>
      <c r="FE3416" s="67"/>
      <c r="FF3416" s="64"/>
      <c r="FG3416" s="5"/>
      <c r="FH3416" s="69"/>
      <c r="FI3416" s="6"/>
      <c r="FJ3416" s="5"/>
      <c r="FK3416" s="25"/>
      <c r="FL3416" s="5"/>
    </row>
    <row r="3417" spans="40:168">
      <c r="AN3417" s="14"/>
      <c r="AO3417" s="14"/>
      <c r="AP3417" s="5"/>
      <c r="AQ3417" s="25"/>
      <c r="AR3417" s="25"/>
      <c r="AS3417" s="96"/>
      <c r="AT3417" s="83"/>
      <c r="AU3417" s="14"/>
      <c r="AX3417" s="83"/>
      <c r="AY3417" s="83"/>
      <c r="AZ3417" s="83"/>
      <c r="BA3417" s="83"/>
      <c r="BJ3417" s="54"/>
      <c r="BK3417" s="22"/>
      <c r="BL3417" s="24"/>
      <c r="BP3417" s="23"/>
      <c r="BQ3417" s="24"/>
      <c r="BR3417" s="22"/>
      <c r="BS3417" s="24"/>
      <c r="BT3417" s="24"/>
      <c r="BU3417" s="23"/>
      <c r="BV3417" s="26"/>
      <c r="BX3417" s="6"/>
      <c r="BY3417" s="24"/>
      <c r="BZ3417" s="109"/>
      <c r="CA3417" s="66"/>
      <c r="CB3417" s="5"/>
      <c r="CC3417" s="68"/>
      <c r="CD3417" s="67"/>
      <c r="CE3417" s="67"/>
      <c r="CF3417" s="64"/>
      <c r="CG3417" s="5"/>
      <c r="CH3417" s="69"/>
      <c r="CI3417" s="6"/>
      <c r="CJ3417" s="5"/>
      <c r="CK3417" s="25"/>
      <c r="CL3417" s="5"/>
      <c r="DN3417" s="14"/>
      <c r="DO3417" s="14"/>
      <c r="DP3417" s="5"/>
      <c r="DQ3417" s="25"/>
      <c r="DR3417" s="25"/>
      <c r="DS3417" s="96"/>
      <c r="DT3417" s="83"/>
      <c r="DU3417" s="14"/>
      <c r="DX3417" s="83"/>
      <c r="DY3417" s="83"/>
      <c r="DZ3417" s="83"/>
      <c r="EA3417" s="83"/>
      <c r="EJ3417" s="54"/>
      <c r="EK3417" s="22"/>
      <c r="EL3417" s="24"/>
      <c r="EP3417" s="23"/>
      <c r="EQ3417" s="24"/>
      <c r="ER3417" s="22"/>
      <c r="ES3417" s="24"/>
      <c r="ET3417" s="24"/>
      <c r="EU3417" s="23"/>
      <c r="EV3417" s="26"/>
      <c r="EX3417" s="6"/>
      <c r="EY3417" s="24"/>
      <c r="EZ3417" s="109"/>
      <c r="FA3417" s="66"/>
      <c r="FB3417" s="5"/>
      <c r="FC3417" s="68"/>
      <c r="FD3417" s="67"/>
      <c r="FE3417" s="67"/>
      <c r="FF3417" s="64"/>
      <c r="FG3417" s="5"/>
      <c r="FH3417" s="69"/>
      <c r="FI3417" s="6"/>
      <c r="FJ3417" s="5"/>
      <c r="FK3417" s="25"/>
      <c r="FL3417" s="5"/>
    </row>
    <row r="3418" spans="40:168">
      <c r="AN3418" s="14"/>
      <c r="AO3418" s="14"/>
      <c r="AP3418" s="5"/>
      <c r="AQ3418" s="25"/>
      <c r="AR3418" s="25"/>
      <c r="AS3418" s="96"/>
      <c r="AT3418" s="83"/>
      <c r="AU3418" s="14"/>
      <c r="AX3418" s="83"/>
      <c r="AY3418" s="83"/>
      <c r="AZ3418" s="83"/>
      <c r="BA3418" s="83"/>
      <c r="BJ3418" s="54"/>
      <c r="BK3418" s="22"/>
      <c r="BL3418" s="24"/>
      <c r="BP3418" s="23"/>
      <c r="BQ3418" s="24"/>
      <c r="BR3418" s="22"/>
      <c r="BS3418" s="24"/>
      <c r="BT3418" s="24"/>
      <c r="BU3418" s="23"/>
      <c r="BV3418" s="26"/>
      <c r="BX3418" s="6"/>
      <c r="BY3418" s="24"/>
      <c r="BZ3418" s="109"/>
      <c r="CA3418" s="66"/>
      <c r="CB3418" s="5"/>
      <c r="CC3418" s="68"/>
      <c r="CD3418" s="67"/>
      <c r="CE3418" s="67"/>
      <c r="CF3418" s="64"/>
      <c r="CG3418" s="5"/>
      <c r="CH3418" s="69"/>
      <c r="CI3418" s="6"/>
      <c r="CJ3418" s="5"/>
      <c r="CK3418" s="25"/>
      <c r="CL3418" s="5"/>
      <c r="DN3418" s="14"/>
      <c r="DO3418" s="14"/>
      <c r="DP3418" s="5"/>
      <c r="DQ3418" s="25"/>
      <c r="DR3418" s="25"/>
      <c r="DS3418" s="96"/>
      <c r="DT3418" s="83"/>
      <c r="DU3418" s="14"/>
      <c r="DX3418" s="83"/>
      <c r="DY3418" s="83"/>
      <c r="DZ3418" s="83"/>
      <c r="EA3418" s="83"/>
      <c r="EJ3418" s="54"/>
      <c r="EK3418" s="22"/>
      <c r="EL3418" s="24"/>
      <c r="EP3418" s="23"/>
      <c r="EQ3418" s="24"/>
      <c r="ER3418" s="22"/>
      <c r="ES3418" s="24"/>
      <c r="ET3418" s="24"/>
      <c r="EU3418" s="23"/>
      <c r="EV3418" s="26"/>
      <c r="EX3418" s="6"/>
      <c r="EY3418" s="24"/>
      <c r="EZ3418" s="109"/>
      <c r="FA3418" s="66"/>
      <c r="FB3418" s="5"/>
      <c r="FC3418" s="68"/>
      <c r="FD3418" s="67"/>
      <c r="FE3418" s="67"/>
      <c r="FF3418" s="64"/>
      <c r="FG3418" s="5"/>
      <c r="FH3418" s="69"/>
      <c r="FI3418" s="6"/>
      <c r="FJ3418" s="5"/>
      <c r="FK3418" s="25"/>
      <c r="FL3418" s="5"/>
    </row>
    <row r="3419" spans="40:168">
      <c r="AN3419" s="14"/>
      <c r="AO3419" s="14"/>
      <c r="AP3419" s="5"/>
      <c r="AQ3419" s="25"/>
      <c r="AR3419" s="25"/>
      <c r="AS3419" s="96"/>
      <c r="AT3419" s="83"/>
      <c r="AU3419" s="14"/>
      <c r="AX3419" s="83"/>
      <c r="AY3419" s="83"/>
      <c r="AZ3419" s="83"/>
      <c r="BA3419" s="83"/>
      <c r="BJ3419" s="54"/>
      <c r="BK3419" s="22"/>
      <c r="BL3419" s="24"/>
      <c r="BP3419" s="23"/>
      <c r="BQ3419" s="24"/>
      <c r="BR3419" s="22"/>
      <c r="BS3419" s="24"/>
      <c r="BT3419" s="24"/>
      <c r="BU3419" s="23"/>
      <c r="BV3419" s="26"/>
      <c r="BX3419" s="6"/>
      <c r="BY3419" s="24"/>
      <c r="BZ3419" s="109"/>
      <c r="CA3419" s="66"/>
      <c r="CB3419" s="5"/>
      <c r="CC3419" s="68"/>
      <c r="CD3419" s="67"/>
      <c r="CE3419" s="67"/>
      <c r="CF3419" s="64"/>
      <c r="CG3419" s="5"/>
      <c r="CH3419" s="69"/>
      <c r="CI3419" s="6"/>
      <c r="CJ3419" s="5"/>
      <c r="CK3419" s="25"/>
      <c r="CL3419" s="5"/>
      <c r="DN3419" s="14"/>
      <c r="DO3419" s="14"/>
      <c r="DP3419" s="5"/>
      <c r="DQ3419" s="25"/>
      <c r="DR3419" s="25"/>
      <c r="DS3419" s="96"/>
      <c r="DT3419" s="83"/>
      <c r="DU3419" s="14"/>
      <c r="DX3419" s="83"/>
      <c r="DY3419" s="83"/>
      <c r="DZ3419" s="83"/>
      <c r="EA3419" s="83"/>
      <c r="EJ3419" s="54"/>
      <c r="EK3419" s="22"/>
      <c r="EL3419" s="24"/>
      <c r="EP3419" s="23"/>
      <c r="EQ3419" s="24"/>
      <c r="ER3419" s="22"/>
      <c r="ES3419" s="24"/>
      <c r="ET3419" s="24"/>
      <c r="EU3419" s="23"/>
      <c r="EV3419" s="26"/>
      <c r="EX3419" s="6"/>
      <c r="EY3419" s="24"/>
      <c r="EZ3419" s="109"/>
      <c r="FA3419" s="66"/>
      <c r="FB3419" s="5"/>
      <c r="FC3419" s="68"/>
      <c r="FD3419" s="67"/>
      <c r="FE3419" s="67"/>
      <c r="FF3419" s="64"/>
      <c r="FG3419" s="5"/>
      <c r="FH3419" s="69"/>
      <c r="FI3419" s="6"/>
      <c r="FJ3419" s="5"/>
      <c r="FK3419" s="25"/>
      <c r="FL3419" s="5"/>
    </row>
    <row r="3420" spans="40:168">
      <c r="AN3420" s="14"/>
      <c r="AO3420" s="14"/>
      <c r="AP3420" s="5"/>
      <c r="AQ3420" s="25"/>
      <c r="AR3420" s="25"/>
      <c r="AS3420" s="96"/>
      <c r="AT3420" s="83"/>
      <c r="AU3420" s="14"/>
      <c r="AX3420" s="83"/>
      <c r="AY3420" s="83"/>
      <c r="AZ3420" s="83"/>
      <c r="BA3420" s="83"/>
      <c r="BJ3420" s="54"/>
      <c r="BK3420" s="22"/>
      <c r="BL3420" s="24"/>
      <c r="BP3420" s="23"/>
      <c r="BQ3420" s="24"/>
      <c r="BR3420" s="22"/>
      <c r="BS3420" s="24"/>
      <c r="BT3420" s="24"/>
      <c r="BU3420" s="23"/>
      <c r="BV3420" s="26"/>
      <c r="BX3420" s="6"/>
      <c r="BY3420" s="24"/>
      <c r="BZ3420" s="109"/>
      <c r="CA3420" s="66"/>
      <c r="CB3420" s="5"/>
      <c r="CC3420" s="68"/>
      <c r="CD3420" s="67"/>
      <c r="CE3420" s="67"/>
      <c r="CF3420" s="64"/>
      <c r="CG3420" s="5"/>
      <c r="CH3420" s="69"/>
      <c r="CI3420" s="6"/>
      <c r="CJ3420" s="5"/>
      <c r="CK3420" s="25"/>
      <c r="CL3420" s="5"/>
      <c r="DN3420" s="14"/>
      <c r="DO3420" s="14"/>
      <c r="DP3420" s="5"/>
      <c r="DQ3420" s="25"/>
      <c r="DR3420" s="25"/>
      <c r="DS3420" s="96"/>
      <c r="DT3420" s="83"/>
      <c r="DU3420" s="14"/>
      <c r="DX3420" s="83"/>
      <c r="DY3420" s="83"/>
      <c r="DZ3420" s="83"/>
      <c r="EA3420" s="83"/>
      <c r="EJ3420" s="54"/>
      <c r="EK3420" s="22"/>
      <c r="EL3420" s="24"/>
      <c r="EP3420" s="23"/>
      <c r="EQ3420" s="24"/>
      <c r="ER3420" s="22"/>
      <c r="ES3420" s="24"/>
      <c r="ET3420" s="24"/>
      <c r="EU3420" s="23"/>
      <c r="EV3420" s="26"/>
      <c r="EX3420" s="6"/>
      <c r="EY3420" s="24"/>
      <c r="EZ3420" s="109"/>
      <c r="FA3420" s="66"/>
      <c r="FB3420" s="5"/>
      <c r="FC3420" s="68"/>
      <c r="FD3420" s="67"/>
      <c r="FE3420" s="67"/>
      <c r="FF3420" s="64"/>
      <c r="FG3420" s="5"/>
      <c r="FH3420" s="69"/>
      <c r="FI3420" s="6"/>
      <c r="FJ3420" s="5"/>
      <c r="FK3420" s="25"/>
      <c r="FL3420" s="5"/>
    </row>
    <row r="3421" spans="40:168">
      <c r="AN3421" s="14"/>
      <c r="AO3421" s="14"/>
      <c r="AP3421" s="5"/>
      <c r="AQ3421" s="25"/>
      <c r="AR3421" s="25"/>
      <c r="AS3421" s="96"/>
      <c r="AT3421" s="83"/>
      <c r="AU3421" s="14"/>
      <c r="AX3421" s="83"/>
      <c r="AY3421" s="83"/>
      <c r="AZ3421" s="83"/>
      <c r="BA3421" s="83"/>
      <c r="BJ3421" s="54"/>
      <c r="BK3421" s="22"/>
      <c r="BL3421" s="24"/>
      <c r="BP3421" s="23"/>
      <c r="BQ3421" s="24"/>
      <c r="BR3421" s="22"/>
      <c r="BS3421" s="24"/>
      <c r="BT3421" s="24"/>
      <c r="BU3421" s="23"/>
      <c r="BV3421" s="26"/>
      <c r="BX3421" s="6"/>
      <c r="BY3421" s="24"/>
      <c r="BZ3421" s="109"/>
      <c r="CA3421" s="66"/>
      <c r="CB3421" s="5"/>
      <c r="CC3421" s="68"/>
      <c r="CD3421" s="67"/>
      <c r="CE3421" s="67"/>
      <c r="CF3421" s="64"/>
      <c r="CG3421" s="5"/>
      <c r="CH3421" s="69"/>
      <c r="CI3421" s="6"/>
      <c r="CJ3421" s="5"/>
      <c r="CK3421" s="25"/>
      <c r="CL3421" s="5"/>
      <c r="DN3421" s="14"/>
      <c r="DO3421" s="14"/>
      <c r="DP3421" s="5"/>
      <c r="DQ3421" s="25"/>
      <c r="DR3421" s="25"/>
      <c r="DS3421" s="96"/>
      <c r="DT3421" s="83"/>
      <c r="DU3421" s="14"/>
      <c r="DX3421" s="83"/>
      <c r="DY3421" s="83"/>
      <c r="DZ3421" s="83"/>
      <c r="EA3421" s="83"/>
      <c r="EJ3421" s="54"/>
      <c r="EK3421" s="22"/>
      <c r="EL3421" s="24"/>
      <c r="EP3421" s="23"/>
      <c r="EQ3421" s="24"/>
      <c r="ER3421" s="22"/>
      <c r="ES3421" s="24"/>
      <c r="ET3421" s="24"/>
      <c r="EU3421" s="23"/>
      <c r="EV3421" s="26"/>
      <c r="EX3421" s="6"/>
      <c r="EY3421" s="24"/>
      <c r="EZ3421" s="109"/>
      <c r="FA3421" s="66"/>
      <c r="FB3421" s="5"/>
      <c r="FC3421" s="68"/>
      <c r="FD3421" s="67"/>
      <c r="FE3421" s="67"/>
      <c r="FF3421" s="64"/>
      <c r="FG3421" s="5"/>
      <c r="FH3421" s="69"/>
      <c r="FI3421" s="6"/>
      <c r="FJ3421" s="5"/>
      <c r="FK3421" s="25"/>
      <c r="FL3421" s="5"/>
    </row>
    <row r="3422" spans="40:168">
      <c r="AN3422" s="14"/>
      <c r="AO3422" s="14"/>
      <c r="AP3422" s="5"/>
      <c r="AQ3422" s="25"/>
      <c r="AR3422" s="25"/>
      <c r="AS3422" s="96"/>
      <c r="AT3422" s="83"/>
      <c r="AU3422" s="14"/>
      <c r="AX3422" s="83"/>
      <c r="AY3422" s="83"/>
      <c r="AZ3422" s="83"/>
      <c r="BA3422" s="83"/>
      <c r="BJ3422" s="54"/>
      <c r="BK3422" s="22"/>
      <c r="BL3422" s="24"/>
      <c r="BP3422" s="23"/>
      <c r="BQ3422" s="24"/>
      <c r="BR3422" s="22"/>
      <c r="BS3422" s="24"/>
      <c r="BT3422" s="24"/>
      <c r="BU3422" s="23"/>
      <c r="BV3422" s="26"/>
      <c r="BX3422" s="6"/>
      <c r="BY3422" s="24"/>
      <c r="BZ3422" s="109"/>
      <c r="CA3422" s="66"/>
      <c r="CB3422" s="5"/>
      <c r="CC3422" s="68"/>
      <c r="CD3422" s="67"/>
      <c r="CE3422" s="67"/>
      <c r="CF3422" s="64"/>
      <c r="CG3422" s="5"/>
      <c r="CH3422" s="69"/>
      <c r="CI3422" s="6"/>
      <c r="CJ3422" s="5"/>
      <c r="CK3422" s="25"/>
      <c r="CL3422" s="5"/>
      <c r="DN3422" s="14"/>
      <c r="DO3422" s="14"/>
      <c r="DP3422" s="5"/>
      <c r="DQ3422" s="25"/>
      <c r="DR3422" s="25"/>
      <c r="DS3422" s="96"/>
      <c r="DT3422" s="83"/>
      <c r="DU3422" s="14"/>
      <c r="DX3422" s="83"/>
      <c r="DY3422" s="83"/>
      <c r="DZ3422" s="83"/>
      <c r="EA3422" s="83"/>
      <c r="EJ3422" s="54"/>
      <c r="EK3422" s="22"/>
      <c r="EL3422" s="24"/>
      <c r="EP3422" s="23"/>
      <c r="EQ3422" s="24"/>
      <c r="ER3422" s="22"/>
      <c r="ES3422" s="24"/>
      <c r="ET3422" s="24"/>
      <c r="EU3422" s="23"/>
      <c r="EV3422" s="26"/>
      <c r="EX3422" s="6"/>
      <c r="EY3422" s="24"/>
      <c r="EZ3422" s="109"/>
      <c r="FA3422" s="66"/>
      <c r="FB3422" s="5"/>
      <c r="FC3422" s="68"/>
      <c r="FD3422" s="67"/>
      <c r="FE3422" s="67"/>
      <c r="FF3422" s="64"/>
      <c r="FG3422" s="5"/>
      <c r="FH3422" s="69"/>
      <c r="FI3422" s="6"/>
      <c r="FJ3422" s="5"/>
      <c r="FK3422" s="25"/>
      <c r="FL3422" s="5"/>
    </row>
    <row r="3423" spans="40:168">
      <c r="AN3423" s="14"/>
      <c r="AO3423" s="14"/>
      <c r="AP3423" s="5"/>
      <c r="AQ3423" s="25"/>
      <c r="AR3423" s="25"/>
      <c r="AS3423" s="96"/>
      <c r="AT3423" s="83"/>
      <c r="AU3423" s="14"/>
      <c r="AX3423" s="83"/>
      <c r="AY3423" s="83"/>
      <c r="AZ3423" s="83"/>
      <c r="BA3423" s="83"/>
      <c r="BJ3423" s="54"/>
      <c r="BK3423" s="22"/>
      <c r="BL3423" s="24"/>
      <c r="BP3423" s="23"/>
      <c r="BQ3423" s="24"/>
      <c r="BR3423" s="22"/>
      <c r="BS3423" s="24"/>
      <c r="BT3423" s="24"/>
      <c r="BU3423" s="23"/>
      <c r="BV3423" s="26"/>
      <c r="BX3423" s="6"/>
      <c r="BY3423" s="24"/>
      <c r="BZ3423" s="109"/>
      <c r="CA3423" s="66"/>
      <c r="CB3423" s="5"/>
      <c r="CC3423" s="68"/>
      <c r="CD3423" s="67"/>
      <c r="CE3423" s="67"/>
      <c r="CF3423" s="64"/>
      <c r="CG3423" s="5"/>
      <c r="CH3423" s="69"/>
      <c r="CI3423" s="6"/>
      <c r="CJ3423" s="5"/>
      <c r="CK3423" s="25"/>
      <c r="CL3423" s="5"/>
      <c r="DN3423" s="14"/>
      <c r="DO3423" s="14"/>
      <c r="DP3423" s="5"/>
      <c r="DQ3423" s="25"/>
      <c r="DR3423" s="25"/>
      <c r="DS3423" s="96"/>
      <c r="DT3423" s="83"/>
      <c r="DU3423" s="14"/>
      <c r="DX3423" s="83"/>
      <c r="DY3423" s="83"/>
      <c r="DZ3423" s="83"/>
      <c r="EA3423" s="83"/>
      <c r="EJ3423" s="54"/>
      <c r="EK3423" s="22"/>
      <c r="EL3423" s="24"/>
      <c r="EP3423" s="23"/>
      <c r="EQ3423" s="24"/>
      <c r="ER3423" s="22"/>
      <c r="ES3423" s="24"/>
      <c r="ET3423" s="24"/>
      <c r="EU3423" s="23"/>
      <c r="EV3423" s="26"/>
      <c r="EX3423" s="6"/>
      <c r="EY3423" s="24"/>
      <c r="EZ3423" s="109"/>
      <c r="FA3423" s="66"/>
      <c r="FB3423" s="5"/>
      <c r="FC3423" s="68"/>
      <c r="FD3423" s="67"/>
      <c r="FE3423" s="67"/>
      <c r="FF3423" s="64"/>
      <c r="FG3423" s="5"/>
      <c r="FH3423" s="69"/>
      <c r="FI3423" s="6"/>
      <c r="FJ3423" s="5"/>
      <c r="FK3423" s="25"/>
      <c r="FL3423" s="5"/>
    </row>
    <row r="3424" spans="40:168">
      <c r="AN3424" s="14"/>
      <c r="AO3424" s="14"/>
      <c r="AP3424" s="5"/>
      <c r="AQ3424" s="25"/>
      <c r="AR3424" s="25"/>
      <c r="AS3424" s="96"/>
      <c r="AT3424" s="83"/>
      <c r="AU3424" s="14"/>
      <c r="AX3424" s="83"/>
      <c r="AY3424" s="83"/>
      <c r="AZ3424" s="83"/>
      <c r="BA3424" s="83"/>
      <c r="BJ3424" s="54"/>
      <c r="BK3424" s="22"/>
      <c r="BL3424" s="24"/>
      <c r="BP3424" s="23"/>
      <c r="BQ3424" s="24"/>
      <c r="BR3424" s="22"/>
      <c r="BS3424" s="24"/>
      <c r="BT3424" s="24"/>
      <c r="BU3424" s="23"/>
      <c r="BV3424" s="26"/>
      <c r="BX3424" s="6"/>
      <c r="BY3424" s="24"/>
      <c r="BZ3424" s="109"/>
      <c r="CA3424" s="66"/>
      <c r="CB3424" s="5"/>
      <c r="CC3424" s="68"/>
      <c r="CD3424" s="67"/>
      <c r="CE3424" s="67"/>
      <c r="CF3424" s="64"/>
      <c r="CG3424" s="5"/>
      <c r="CH3424" s="69"/>
      <c r="CI3424" s="6"/>
      <c r="CJ3424" s="5"/>
      <c r="CK3424" s="25"/>
      <c r="CL3424" s="5"/>
      <c r="DN3424" s="14"/>
      <c r="DO3424" s="14"/>
      <c r="DP3424" s="5"/>
      <c r="DQ3424" s="25"/>
      <c r="DR3424" s="25"/>
      <c r="DS3424" s="96"/>
      <c r="DT3424" s="83"/>
      <c r="DU3424" s="14"/>
      <c r="DX3424" s="83"/>
      <c r="DY3424" s="83"/>
      <c r="DZ3424" s="83"/>
      <c r="EA3424" s="83"/>
      <c r="EJ3424" s="54"/>
      <c r="EK3424" s="22"/>
      <c r="EL3424" s="24"/>
      <c r="EP3424" s="23"/>
      <c r="EQ3424" s="24"/>
      <c r="ER3424" s="22"/>
      <c r="ES3424" s="24"/>
      <c r="ET3424" s="24"/>
      <c r="EU3424" s="23"/>
      <c r="EV3424" s="26"/>
      <c r="EX3424" s="6"/>
      <c r="EY3424" s="24"/>
      <c r="EZ3424" s="109"/>
      <c r="FA3424" s="66"/>
      <c r="FB3424" s="5"/>
      <c r="FC3424" s="68"/>
      <c r="FD3424" s="67"/>
      <c r="FE3424" s="67"/>
      <c r="FF3424" s="64"/>
      <c r="FG3424" s="5"/>
      <c r="FH3424" s="69"/>
      <c r="FI3424" s="6"/>
      <c r="FJ3424" s="5"/>
      <c r="FK3424" s="25"/>
      <c r="FL3424" s="5"/>
    </row>
    <row r="3425" spans="40:168">
      <c r="AN3425" s="14"/>
      <c r="AO3425" s="14"/>
      <c r="AP3425" s="5"/>
      <c r="AQ3425" s="25"/>
      <c r="AR3425" s="25"/>
      <c r="AS3425" s="96"/>
      <c r="AT3425" s="83"/>
      <c r="AU3425" s="14"/>
      <c r="AX3425" s="83"/>
      <c r="AY3425" s="83"/>
      <c r="AZ3425" s="83"/>
      <c r="BA3425" s="83"/>
      <c r="BJ3425" s="54"/>
      <c r="BK3425" s="22"/>
      <c r="BL3425" s="24"/>
      <c r="BP3425" s="23"/>
      <c r="BQ3425" s="24"/>
      <c r="BR3425" s="22"/>
      <c r="BS3425" s="24"/>
      <c r="BT3425" s="24"/>
      <c r="BU3425" s="23"/>
      <c r="BV3425" s="26"/>
      <c r="BX3425" s="6"/>
      <c r="BY3425" s="24"/>
      <c r="BZ3425" s="109"/>
      <c r="CA3425" s="66"/>
      <c r="CB3425" s="5"/>
      <c r="CC3425" s="68"/>
      <c r="CD3425" s="67"/>
      <c r="CE3425" s="67"/>
      <c r="CF3425" s="64"/>
      <c r="CG3425" s="5"/>
      <c r="CH3425" s="69"/>
      <c r="CI3425" s="6"/>
      <c r="CJ3425" s="5"/>
      <c r="CK3425" s="25"/>
      <c r="CL3425" s="5"/>
      <c r="DN3425" s="14"/>
      <c r="DO3425" s="14"/>
      <c r="DP3425" s="5"/>
      <c r="DQ3425" s="25"/>
      <c r="DR3425" s="25"/>
      <c r="DS3425" s="96"/>
      <c r="DT3425" s="83"/>
      <c r="DU3425" s="14"/>
      <c r="DX3425" s="83"/>
      <c r="DY3425" s="83"/>
      <c r="DZ3425" s="83"/>
      <c r="EA3425" s="83"/>
      <c r="EJ3425" s="54"/>
      <c r="EK3425" s="22"/>
      <c r="EL3425" s="24"/>
      <c r="EP3425" s="23"/>
      <c r="EQ3425" s="24"/>
      <c r="ER3425" s="22"/>
      <c r="ES3425" s="24"/>
      <c r="ET3425" s="24"/>
      <c r="EU3425" s="23"/>
      <c r="EV3425" s="26"/>
      <c r="EX3425" s="6"/>
      <c r="EY3425" s="24"/>
      <c r="EZ3425" s="109"/>
      <c r="FA3425" s="66"/>
      <c r="FB3425" s="5"/>
      <c r="FC3425" s="68"/>
      <c r="FD3425" s="67"/>
      <c r="FE3425" s="67"/>
      <c r="FF3425" s="64"/>
      <c r="FG3425" s="5"/>
      <c r="FH3425" s="69"/>
      <c r="FI3425" s="6"/>
      <c r="FJ3425" s="5"/>
      <c r="FK3425" s="25"/>
      <c r="FL3425" s="5"/>
    </row>
    <row r="3426" spans="40:168">
      <c r="AN3426" s="14"/>
      <c r="AO3426" s="14"/>
      <c r="AP3426" s="5"/>
      <c r="AQ3426" s="25"/>
      <c r="AR3426" s="25"/>
      <c r="AS3426" s="96"/>
      <c r="AT3426" s="83"/>
      <c r="AU3426" s="14"/>
      <c r="AX3426" s="83"/>
      <c r="AY3426" s="83"/>
      <c r="AZ3426" s="83"/>
      <c r="BA3426" s="83"/>
      <c r="BJ3426" s="54"/>
      <c r="BK3426" s="22"/>
      <c r="BL3426" s="24"/>
      <c r="BP3426" s="23"/>
      <c r="BQ3426" s="24"/>
      <c r="BR3426" s="22"/>
      <c r="BS3426" s="24"/>
      <c r="BT3426" s="24"/>
      <c r="BU3426" s="23"/>
      <c r="BV3426" s="26"/>
      <c r="BX3426" s="6"/>
      <c r="BY3426" s="24"/>
      <c r="BZ3426" s="109"/>
      <c r="CA3426" s="66"/>
      <c r="CB3426" s="5"/>
      <c r="CC3426" s="68"/>
      <c r="CD3426" s="67"/>
      <c r="CE3426" s="67"/>
      <c r="CF3426" s="64"/>
      <c r="CG3426" s="5"/>
      <c r="CH3426" s="69"/>
      <c r="CI3426" s="6"/>
      <c r="CJ3426" s="5"/>
      <c r="CK3426" s="25"/>
      <c r="CL3426" s="5"/>
      <c r="DN3426" s="14"/>
      <c r="DO3426" s="14"/>
      <c r="DP3426" s="5"/>
      <c r="DQ3426" s="25"/>
      <c r="DR3426" s="25"/>
      <c r="DS3426" s="96"/>
      <c r="DT3426" s="83"/>
      <c r="DU3426" s="14"/>
      <c r="DX3426" s="83"/>
      <c r="DY3426" s="83"/>
      <c r="DZ3426" s="83"/>
      <c r="EA3426" s="83"/>
      <c r="EJ3426" s="54"/>
      <c r="EK3426" s="22"/>
      <c r="EL3426" s="24"/>
      <c r="EP3426" s="23"/>
      <c r="EQ3426" s="24"/>
      <c r="ER3426" s="22"/>
      <c r="ES3426" s="24"/>
      <c r="ET3426" s="24"/>
      <c r="EU3426" s="23"/>
      <c r="EV3426" s="26"/>
      <c r="EX3426" s="6"/>
      <c r="EY3426" s="24"/>
      <c r="EZ3426" s="109"/>
      <c r="FA3426" s="66"/>
      <c r="FB3426" s="5"/>
      <c r="FC3426" s="68"/>
      <c r="FD3426" s="67"/>
      <c r="FE3426" s="67"/>
      <c r="FF3426" s="64"/>
      <c r="FG3426" s="5"/>
      <c r="FH3426" s="69"/>
      <c r="FI3426" s="6"/>
      <c r="FJ3426" s="5"/>
      <c r="FK3426" s="25"/>
      <c r="FL3426" s="5"/>
    </row>
    <row r="3427" spans="40:168">
      <c r="AN3427" s="14"/>
      <c r="AO3427" s="14"/>
      <c r="AP3427" s="5"/>
      <c r="AQ3427" s="25"/>
      <c r="AR3427" s="25"/>
      <c r="AS3427" s="96"/>
      <c r="AT3427" s="83"/>
      <c r="AU3427" s="14"/>
      <c r="AX3427" s="83"/>
      <c r="AY3427" s="83"/>
      <c r="AZ3427" s="83"/>
      <c r="BA3427" s="83"/>
      <c r="BJ3427" s="54"/>
      <c r="BK3427" s="22"/>
      <c r="BL3427" s="24"/>
      <c r="BP3427" s="23"/>
      <c r="BQ3427" s="24"/>
      <c r="BR3427" s="22"/>
      <c r="BS3427" s="24"/>
      <c r="BT3427" s="24"/>
      <c r="BU3427" s="23"/>
      <c r="BV3427" s="26"/>
      <c r="BX3427" s="6"/>
      <c r="BY3427" s="24"/>
      <c r="BZ3427" s="109"/>
      <c r="CA3427" s="66"/>
      <c r="CB3427" s="5"/>
      <c r="CC3427" s="68"/>
      <c r="CD3427" s="67"/>
      <c r="CE3427" s="67"/>
      <c r="CF3427" s="64"/>
      <c r="CG3427" s="5"/>
      <c r="CH3427" s="69"/>
      <c r="CI3427" s="6"/>
      <c r="CJ3427" s="5"/>
      <c r="CK3427" s="25"/>
      <c r="CL3427" s="5"/>
      <c r="DN3427" s="14"/>
      <c r="DO3427" s="14"/>
      <c r="DP3427" s="5"/>
      <c r="DQ3427" s="25"/>
      <c r="DR3427" s="25"/>
      <c r="DS3427" s="96"/>
      <c r="DT3427" s="83"/>
      <c r="DU3427" s="14"/>
      <c r="DX3427" s="83"/>
      <c r="DY3427" s="83"/>
      <c r="DZ3427" s="83"/>
      <c r="EA3427" s="83"/>
      <c r="EJ3427" s="54"/>
      <c r="EK3427" s="22"/>
      <c r="EL3427" s="24"/>
      <c r="EP3427" s="23"/>
      <c r="EQ3427" s="24"/>
      <c r="ER3427" s="22"/>
      <c r="ES3427" s="24"/>
      <c r="ET3427" s="24"/>
      <c r="EU3427" s="23"/>
      <c r="EV3427" s="26"/>
      <c r="EX3427" s="6"/>
      <c r="EY3427" s="24"/>
      <c r="EZ3427" s="109"/>
      <c r="FA3427" s="66"/>
      <c r="FB3427" s="5"/>
      <c r="FC3427" s="68"/>
      <c r="FD3427" s="67"/>
      <c r="FE3427" s="67"/>
      <c r="FF3427" s="64"/>
      <c r="FG3427" s="5"/>
      <c r="FH3427" s="69"/>
      <c r="FI3427" s="6"/>
      <c r="FJ3427" s="5"/>
      <c r="FK3427" s="25"/>
      <c r="FL3427" s="5"/>
    </row>
    <row r="3428" spans="40:168">
      <c r="AN3428" s="14"/>
      <c r="AO3428" s="14"/>
      <c r="AP3428" s="5"/>
      <c r="AQ3428" s="25"/>
      <c r="AR3428" s="25"/>
      <c r="AS3428" s="96"/>
      <c r="AT3428" s="83"/>
      <c r="AU3428" s="14"/>
      <c r="AX3428" s="83"/>
      <c r="AY3428" s="83"/>
      <c r="AZ3428" s="83"/>
      <c r="BA3428" s="83"/>
      <c r="BJ3428" s="54"/>
      <c r="BK3428" s="22"/>
      <c r="BL3428" s="24"/>
      <c r="BP3428" s="23"/>
      <c r="BQ3428" s="24"/>
      <c r="BR3428" s="22"/>
      <c r="BS3428" s="24"/>
      <c r="BT3428" s="24"/>
      <c r="BU3428" s="23"/>
      <c r="BV3428" s="26"/>
      <c r="BX3428" s="6"/>
      <c r="BY3428" s="24"/>
      <c r="BZ3428" s="109"/>
      <c r="CA3428" s="66"/>
      <c r="CB3428" s="5"/>
      <c r="CC3428" s="68"/>
      <c r="CD3428" s="67"/>
      <c r="CE3428" s="67"/>
      <c r="CF3428" s="64"/>
      <c r="CG3428" s="5"/>
      <c r="CH3428" s="69"/>
      <c r="CI3428" s="6"/>
      <c r="CJ3428" s="5"/>
      <c r="CK3428" s="25"/>
      <c r="CL3428" s="5"/>
      <c r="DN3428" s="14"/>
      <c r="DO3428" s="14"/>
      <c r="DP3428" s="5"/>
      <c r="DQ3428" s="25"/>
      <c r="DR3428" s="25"/>
      <c r="DS3428" s="96"/>
      <c r="DT3428" s="83"/>
      <c r="DU3428" s="14"/>
      <c r="DX3428" s="83"/>
      <c r="DY3428" s="83"/>
      <c r="DZ3428" s="83"/>
      <c r="EA3428" s="83"/>
      <c r="EJ3428" s="54"/>
      <c r="EK3428" s="22"/>
      <c r="EL3428" s="24"/>
      <c r="EP3428" s="23"/>
      <c r="EQ3428" s="24"/>
      <c r="ER3428" s="22"/>
      <c r="ES3428" s="24"/>
      <c r="ET3428" s="24"/>
      <c r="EU3428" s="23"/>
      <c r="EV3428" s="26"/>
      <c r="EX3428" s="6"/>
      <c r="EY3428" s="24"/>
      <c r="EZ3428" s="109"/>
      <c r="FA3428" s="66"/>
      <c r="FB3428" s="5"/>
      <c r="FC3428" s="68"/>
      <c r="FD3428" s="67"/>
      <c r="FE3428" s="67"/>
      <c r="FF3428" s="64"/>
      <c r="FG3428" s="5"/>
      <c r="FH3428" s="69"/>
      <c r="FI3428" s="6"/>
      <c r="FJ3428" s="5"/>
      <c r="FK3428" s="25"/>
      <c r="FL3428" s="5"/>
    </row>
    <row r="3429" spans="40:168">
      <c r="AN3429" s="14"/>
      <c r="AO3429" s="14"/>
      <c r="AP3429" s="5"/>
      <c r="AQ3429" s="25"/>
      <c r="AR3429" s="25"/>
      <c r="AS3429" s="96"/>
      <c r="AT3429" s="83"/>
      <c r="AU3429" s="14"/>
      <c r="AX3429" s="83"/>
      <c r="AY3429" s="83"/>
      <c r="AZ3429" s="83"/>
      <c r="BA3429" s="83"/>
      <c r="BJ3429" s="54"/>
      <c r="BK3429" s="22"/>
      <c r="BL3429" s="24"/>
      <c r="BP3429" s="23"/>
      <c r="BQ3429" s="24"/>
      <c r="BR3429" s="22"/>
      <c r="BS3429" s="24"/>
      <c r="BT3429" s="24"/>
      <c r="BU3429" s="23"/>
      <c r="BV3429" s="26"/>
      <c r="BX3429" s="6"/>
      <c r="BY3429" s="24"/>
      <c r="BZ3429" s="109"/>
      <c r="CA3429" s="66"/>
      <c r="CB3429" s="5"/>
      <c r="CC3429" s="68"/>
      <c r="CD3429" s="67"/>
      <c r="CE3429" s="67"/>
      <c r="CF3429" s="64"/>
      <c r="CG3429" s="5"/>
      <c r="CH3429" s="69"/>
      <c r="CI3429" s="6"/>
      <c r="CJ3429" s="5"/>
      <c r="CK3429" s="25"/>
      <c r="CL3429" s="5"/>
      <c r="DN3429" s="14"/>
      <c r="DO3429" s="14"/>
      <c r="DP3429" s="5"/>
      <c r="DQ3429" s="25"/>
      <c r="DR3429" s="25"/>
      <c r="DS3429" s="96"/>
      <c r="DT3429" s="83"/>
      <c r="DU3429" s="14"/>
      <c r="DX3429" s="83"/>
      <c r="DY3429" s="83"/>
      <c r="DZ3429" s="83"/>
      <c r="EA3429" s="83"/>
      <c r="EJ3429" s="54"/>
      <c r="EK3429" s="22"/>
      <c r="EL3429" s="24"/>
      <c r="EP3429" s="23"/>
      <c r="EQ3429" s="24"/>
      <c r="ER3429" s="22"/>
      <c r="ES3429" s="24"/>
      <c r="ET3429" s="24"/>
      <c r="EU3429" s="23"/>
      <c r="EV3429" s="26"/>
      <c r="EX3429" s="6"/>
      <c r="EY3429" s="24"/>
      <c r="EZ3429" s="109"/>
      <c r="FA3429" s="66"/>
      <c r="FB3429" s="5"/>
      <c r="FC3429" s="68"/>
      <c r="FD3429" s="67"/>
      <c r="FE3429" s="67"/>
      <c r="FF3429" s="64"/>
      <c r="FG3429" s="5"/>
      <c r="FH3429" s="69"/>
      <c r="FI3429" s="6"/>
      <c r="FJ3429" s="5"/>
      <c r="FK3429" s="25"/>
      <c r="FL3429" s="5"/>
    </row>
    <row r="3430" spans="40:168">
      <c r="AN3430" s="14"/>
      <c r="AO3430" s="14"/>
      <c r="AP3430" s="5"/>
      <c r="AQ3430" s="25"/>
      <c r="AR3430" s="25"/>
      <c r="AS3430" s="96"/>
      <c r="AT3430" s="83"/>
      <c r="AU3430" s="14"/>
      <c r="AX3430" s="83"/>
      <c r="AY3430" s="83"/>
      <c r="AZ3430" s="83"/>
      <c r="BA3430" s="83"/>
      <c r="BJ3430" s="54"/>
      <c r="BK3430" s="22"/>
      <c r="BL3430" s="24"/>
      <c r="BP3430" s="23"/>
      <c r="BQ3430" s="24"/>
      <c r="BR3430" s="22"/>
      <c r="BS3430" s="24"/>
      <c r="BT3430" s="24"/>
      <c r="BU3430" s="23"/>
      <c r="BV3430" s="26"/>
      <c r="BX3430" s="6"/>
      <c r="BY3430" s="24"/>
      <c r="BZ3430" s="109"/>
      <c r="CA3430" s="66"/>
      <c r="CB3430" s="5"/>
      <c r="CC3430" s="68"/>
      <c r="CD3430" s="67"/>
      <c r="CE3430" s="67"/>
      <c r="CF3430" s="64"/>
      <c r="CG3430" s="5"/>
      <c r="CH3430" s="69"/>
      <c r="CI3430" s="6"/>
      <c r="CJ3430" s="5"/>
      <c r="CK3430" s="25"/>
      <c r="CL3430" s="5"/>
      <c r="DN3430" s="14"/>
      <c r="DO3430" s="14"/>
      <c r="DP3430" s="5"/>
      <c r="DQ3430" s="25"/>
      <c r="DR3430" s="25"/>
      <c r="DS3430" s="96"/>
      <c r="DT3430" s="83"/>
      <c r="DU3430" s="14"/>
      <c r="DX3430" s="83"/>
      <c r="DY3430" s="83"/>
      <c r="DZ3430" s="83"/>
      <c r="EA3430" s="83"/>
      <c r="EJ3430" s="54"/>
      <c r="EK3430" s="22"/>
      <c r="EL3430" s="24"/>
      <c r="EP3430" s="23"/>
      <c r="EQ3430" s="24"/>
      <c r="ER3430" s="22"/>
      <c r="ES3430" s="24"/>
      <c r="ET3430" s="24"/>
      <c r="EU3430" s="23"/>
      <c r="EV3430" s="26"/>
      <c r="EX3430" s="6"/>
      <c r="EY3430" s="24"/>
      <c r="EZ3430" s="109"/>
      <c r="FA3430" s="66"/>
      <c r="FB3430" s="5"/>
      <c r="FC3430" s="68"/>
      <c r="FD3430" s="67"/>
      <c r="FE3430" s="67"/>
      <c r="FF3430" s="64"/>
      <c r="FG3430" s="5"/>
      <c r="FH3430" s="69"/>
      <c r="FI3430" s="6"/>
      <c r="FJ3430" s="5"/>
      <c r="FK3430" s="25"/>
      <c r="FL3430" s="5"/>
    </row>
    <row r="3431" spans="40:168">
      <c r="AN3431" s="14"/>
      <c r="AO3431" s="14"/>
      <c r="AP3431" s="5"/>
      <c r="AQ3431" s="25"/>
      <c r="AR3431" s="25"/>
      <c r="AS3431" s="96"/>
      <c r="AT3431" s="83"/>
      <c r="AU3431" s="14"/>
      <c r="AX3431" s="83"/>
      <c r="AY3431" s="83"/>
      <c r="AZ3431" s="83"/>
      <c r="BA3431" s="83"/>
      <c r="BJ3431" s="54"/>
      <c r="BK3431" s="22"/>
      <c r="BL3431" s="24"/>
      <c r="BP3431" s="23"/>
      <c r="BQ3431" s="24"/>
      <c r="BR3431" s="22"/>
      <c r="BS3431" s="24"/>
      <c r="BT3431" s="24"/>
      <c r="BU3431" s="23"/>
      <c r="BV3431" s="26"/>
      <c r="BX3431" s="6"/>
      <c r="BY3431" s="24"/>
      <c r="BZ3431" s="109"/>
      <c r="CA3431" s="66"/>
      <c r="CB3431" s="5"/>
      <c r="CC3431" s="68"/>
      <c r="CD3431" s="67"/>
      <c r="CE3431" s="67"/>
      <c r="CF3431" s="64"/>
      <c r="CG3431" s="5"/>
      <c r="CH3431" s="69"/>
      <c r="CI3431" s="6"/>
      <c r="CJ3431" s="5"/>
      <c r="CK3431" s="25"/>
      <c r="CL3431" s="5"/>
      <c r="DN3431" s="14"/>
      <c r="DO3431" s="14"/>
      <c r="DP3431" s="5"/>
      <c r="DQ3431" s="25"/>
      <c r="DR3431" s="25"/>
      <c r="DS3431" s="96"/>
      <c r="DT3431" s="83"/>
      <c r="DU3431" s="14"/>
      <c r="DX3431" s="83"/>
      <c r="DY3431" s="83"/>
      <c r="DZ3431" s="83"/>
      <c r="EA3431" s="83"/>
      <c r="EJ3431" s="54"/>
      <c r="EK3431" s="22"/>
      <c r="EL3431" s="24"/>
      <c r="EP3431" s="23"/>
      <c r="EQ3431" s="24"/>
      <c r="ER3431" s="22"/>
      <c r="ES3431" s="24"/>
      <c r="ET3431" s="24"/>
      <c r="EU3431" s="23"/>
      <c r="EV3431" s="26"/>
      <c r="EX3431" s="6"/>
      <c r="EY3431" s="24"/>
      <c r="EZ3431" s="109"/>
      <c r="FA3431" s="66"/>
      <c r="FB3431" s="5"/>
      <c r="FC3431" s="68"/>
      <c r="FD3431" s="67"/>
      <c r="FE3431" s="67"/>
      <c r="FF3431" s="64"/>
      <c r="FG3431" s="5"/>
      <c r="FH3431" s="69"/>
      <c r="FI3431" s="6"/>
      <c r="FJ3431" s="5"/>
      <c r="FK3431" s="25"/>
      <c r="FL3431" s="5"/>
    </row>
    <row r="3432" spans="40:168">
      <c r="AN3432" s="14"/>
      <c r="AO3432" s="14"/>
      <c r="AP3432" s="5"/>
      <c r="AQ3432" s="25"/>
      <c r="AR3432" s="25"/>
      <c r="AS3432" s="96"/>
      <c r="AT3432" s="83"/>
      <c r="AU3432" s="14"/>
      <c r="AX3432" s="83"/>
      <c r="AY3432" s="83"/>
      <c r="AZ3432" s="83"/>
      <c r="BA3432" s="83"/>
      <c r="BJ3432" s="54"/>
      <c r="BK3432" s="22"/>
      <c r="BL3432" s="24"/>
      <c r="BP3432" s="23"/>
      <c r="BQ3432" s="24"/>
      <c r="BR3432" s="22"/>
      <c r="BS3432" s="24"/>
      <c r="BT3432" s="24"/>
      <c r="BU3432" s="23"/>
      <c r="BV3432" s="26"/>
      <c r="BX3432" s="6"/>
      <c r="BY3432" s="24"/>
      <c r="BZ3432" s="109"/>
      <c r="CA3432" s="66"/>
      <c r="CB3432" s="5"/>
      <c r="CC3432" s="68"/>
      <c r="CD3432" s="67"/>
      <c r="CE3432" s="67"/>
      <c r="CF3432" s="64"/>
      <c r="CG3432" s="5"/>
      <c r="CH3432" s="69"/>
      <c r="CI3432" s="6"/>
      <c r="CJ3432" s="5"/>
      <c r="CK3432" s="25"/>
      <c r="CL3432" s="5"/>
      <c r="DN3432" s="14"/>
      <c r="DO3432" s="14"/>
      <c r="DP3432" s="5"/>
      <c r="DQ3432" s="25"/>
      <c r="DR3432" s="25"/>
      <c r="DS3432" s="96"/>
      <c r="DT3432" s="83"/>
      <c r="DU3432" s="14"/>
      <c r="DX3432" s="83"/>
      <c r="DY3432" s="83"/>
      <c r="DZ3432" s="83"/>
      <c r="EA3432" s="83"/>
      <c r="EJ3432" s="54"/>
      <c r="EK3432" s="22"/>
      <c r="EL3432" s="24"/>
      <c r="EP3432" s="23"/>
      <c r="EQ3432" s="24"/>
      <c r="ER3432" s="22"/>
      <c r="ES3432" s="24"/>
      <c r="ET3432" s="24"/>
      <c r="EU3432" s="23"/>
      <c r="EV3432" s="26"/>
      <c r="EX3432" s="6"/>
      <c r="EY3432" s="24"/>
      <c r="EZ3432" s="109"/>
      <c r="FA3432" s="66"/>
      <c r="FB3432" s="5"/>
      <c r="FC3432" s="68"/>
      <c r="FD3432" s="67"/>
      <c r="FE3432" s="67"/>
      <c r="FF3432" s="64"/>
      <c r="FG3432" s="5"/>
      <c r="FH3432" s="69"/>
      <c r="FI3432" s="6"/>
      <c r="FJ3432" s="5"/>
      <c r="FK3432" s="25"/>
      <c r="FL3432" s="5"/>
    </row>
    <row r="3433" spans="40:168">
      <c r="AN3433" s="14"/>
      <c r="AO3433" s="14"/>
      <c r="AP3433" s="5"/>
      <c r="AQ3433" s="25"/>
      <c r="AR3433" s="25"/>
      <c r="AS3433" s="96"/>
      <c r="AT3433" s="83"/>
      <c r="AU3433" s="14"/>
      <c r="AX3433" s="83"/>
      <c r="AY3433" s="83"/>
      <c r="AZ3433" s="83"/>
      <c r="BA3433" s="83"/>
      <c r="BJ3433" s="54"/>
      <c r="BK3433" s="22"/>
      <c r="BL3433" s="24"/>
      <c r="BP3433" s="23"/>
      <c r="BQ3433" s="24"/>
      <c r="BR3433" s="22"/>
      <c r="BS3433" s="24"/>
      <c r="BT3433" s="24"/>
      <c r="BU3433" s="23"/>
      <c r="BV3433" s="26"/>
      <c r="BX3433" s="6"/>
      <c r="BY3433" s="24"/>
      <c r="BZ3433" s="109"/>
      <c r="CA3433" s="66"/>
      <c r="CB3433" s="5"/>
      <c r="CC3433" s="68"/>
      <c r="CD3433" s="67"/>
      <c r="CE3433" s="67"/>
      <c r="CF3433" s="64"/>
      <c r="CG3433" s="5"/>
      <c r="CH3433" s="69"/>
      <c r="CI3433" s="6"/>
      <c r="CJ3433" s="5"/>
      <c r="CK3433" s="25"/>
      <c r="CL3433" s="5"/>
      <c r="DN3433" s="14"/>
      <c r="DO3433" s="14"/>
      <c r="DP3433" s="5"/>
      <c r="DQ3433" s="25"/>
      <c r="DR3433" s="25"/>
      <c r="DS3433" s="96"/>
      <c r="DT3433" s="83"/>
      <c r="DU3433" s="14"/>
      <c r="DX3433" s="83"/>
      <c r="DY3433" s="83"/>
      <c r="DZ3433" s="83"/>
      <c r="EA3433" s="83"/>
      <c r="EJ3433" s="54"/>
      <c r="EK3433" s="22"/>
      <c r="EL3433" s="24"/>
      <c r="EP3433" s="23"/>
      <c r="EQ3433" s="24"/>
      <c r="ER3433" s="22"/>
      <c r="ES3433" s="24"/>
      <c r="ET3433" s="24"/>
      <c r="EU3433" s="23"/>
      <c r="EV3433" s="26"/>
      <c r="EX3433" s="6"/>
      <c r="EY3433" s="24"/>
      <c r="EZ3433" s="109"/>
      <c r="FA3433" s="66"/>
      <c r="FB3433" s="5"/>
      <c r="FC3433" s="68"/>
      <c r="FD3433" s="67"/>
      <c r="FE3433" s="67"/>
      <c r="FF3433" s="64"/>
      <c r="FG3433" s="5"/>
      <c r="FH3433" s="69"/>
      <c r="FI3433" s="6"/>
      <c r="FJ3433" s="5"/>
      <c r="FK3433" s="25"/>
      <c r="FL3433" s="5"/>
    </row>
    <row r="3434" spans="40:168">
      <c r="AN3434" s="14"/>
      <c r="AO3434" s="14"/>
      <c r="AP3434" s="5"/>
      <c r="AQ3434" s="25"/>
      <c r="AR3434" s="25"/>
      <c r="AS3434" s="96"/>
      <c r="AT3434" s="83"/>
      <c r="AU3434" s="14"/>
      <c r="AX3434" s="83"/>
      <c r="AY3434" s="83"/>
      <c r="AZ3434" s="83"/>
      <c r="BA3434" s="83"/>
      <c r="BJ3434" s="54"/>
      <c r="BK3434" s="22"/>
      <c r="BL3434" s="24"/>
      <c r="BP3434" s="23"/>
      <c r="BQ3434" s="24"/>
      <c r="BR3434" s="22"/>
      <c r="BS3434" s="24"/>
      <c r="BT3434" s="24"/>
      <c r="BU3434" s="23"/>
      <c r="BV3434" s="26"/>
      <c r="BX3434" s="6"/>
      <c r="BY3434" s="24"/>
      <c r="BZ3434" s="109"/>
      <c r="CA3434" s="66"/>
      <c r="CB3434" s="5"/>
      <c r="CC3434" s="68"/>
      <c r="CD3434" s="67"/>
      <c r="CE3434" s="67"/>
      <c r="CF3434" s="64"/>
      <c r="CG3434" s="5"/>
      <c r="CH3434" s="69"/>
      <c r="CI3434" s="6"/>
      <c r="CJ3434" s="5"/>
      <c r="CK3434" s="25"/>
      <c r="CL3434" s="5"/>
      <c r="DN3434" s="14"/>
      <c r="DO3434" s="14"/>
      <c r="DP3434" s="5"/>
      <c r="DQ3434" s="25"/>
      <c r="DR3434" s="25"/>
      <c r="DS3434" s="96"/>
      <c r="DT3434" s="83"/>
      <c r="DU3434" s="14"/>
      <c r="DX3434" s="83"/>
      <c r="DY3434" s="83"/>
      <c r="DZ3434" s="83"/>
      <c r="EA3434" s="83"/>
      <c r="EJ3434" s="54"/>
      <c r="EK3434" s="22"/>
      <c r="EL3434" s="24"/>
      <c r="EP3434" s="23"/>
      <c r="EQ3434" s="24"/>
      <c r="ER3434" s="22"/>
      <c r="ES3434" s="24"/>
      <c r="ET3434" s="24"/>
      <c r="EU3434" s="23"/>
      <c r="EV3434" s="26"/>
      <c r="EX3434" s="6"/>
      <c r="EY3434" s="24"/>
      <c r="EZ3434" s="109"/>
      <c r="FA3434" s="66"/>
      <c r="FB3434" s="5"/>
      <c r="FC3434" s="68"/>
      <c r="FD3434" s="67"/>
      <c r="FE3434" s="67"/>
      <c r="FF3434" s="64"/>
      <c r="FG3434" s="5"/>
      <c r="FH3434" s="69"/>
      <c r="FI3434" s="6"/>
      <c r="FJ3434" s="5"/>
      <c r="FK3434" s="25"/>
      <c r="FL3434" s="5"/>
    </row>
    <row r="3435" spans="40:168">
      <c r="AN3435" s="14"/>
      <c r="AO3435" s="14"/>
      <c r="AP3435" s="5"/>
      <c r="AQ3435" s="25"/>
      <c r="AR3435" s="25"/>
      <c r="AS3435" s="96"/>
      <c r="AT3435" s="83"/>
      <c r="AU3435" s="14"/>
      <c r="AX3435" s="83"/>
      <c r="AY3435" s="83"/>
      <c r="AZ3435" s="83"/>
      <c r="BA3435" s="83"/>
      <c r="BJ3435" s="54"/>
      <c r="BK3435" s="22"/>
      <c r="BL3435" s="24"/>
      <c r="BP3435" s="23"/>
      <c r="BQ3435" s="24"/>
      <c r="BR3435" s="22"/>
      <c r="BS3435" s="24"/>
      <c r="BT3435" s="24"/>
      <c r="BU3435" s="23"/>
      <c r="BV3435" s="26"/>
      <c r="BX3435" s="6"/>
      <c r="BY3435" s="24"/>
      <c r="BZ3435" s="109"/>
      <c r="CA3435" s="66"/>
      <c r="CB3435" s="5"/>
      <c r="CC3435" s="68"/>
      <c r="CD3435" s="67"/>
      <c r="CE3435" s="67"/>
      <c r="CF3435" s="64"/>
      <c r="CG3435" s="5"/>
      <c r="CH3435" s="69"/>
      <c r="CI3435" s="6"/>
      <c r="CJ3435" s="5"/>
      <c r="CK3435" s="25"/>
      <c r="CL3435" s="5"/>
      <c r="DN3435" s="14"/>
      <c r="DO3435" s="14"/>
      <c r="DP3435" s="5"/>
      <c r="DQ3435" s="25"/>
      <c r="DR3435" s="25"/>
      <c r="DS3435" s="96"/>
      <c r="DT3435" s="83"/>
      <c r="DU3435" s="14"/>
      <c r="DX3435" s="83"/>
      <c r="DY3435" s="83"/>
      <c r="DZ3435" s="83"/>
      <c r="EA3435" s="83"/>
      <c r="EJ3435" s="54"/>
      <c r="EK3435" s="22"/>
      <c r="EL3435" s="24"/>
      <c r="EP3435" s="23"/>
      <c r="EQ3435" s="24"/>
      <c r="ER3435" s="22"/>
      <c r="ES3435" s="24"/>
      <c r="ET3435" s="24"/>
      <c r="EU3435" s="23"/>
      <c r="EV3435" s="26"/>
      <c r="EX3435" s="6"/>
      <c r="EY3435" s="24"/>
      <c r="EZ3435" s="109"/>
      <c r="FA3435" s="66"/>
      <c r="FB3435" s="5"/>
      <c r="FC3435" s="68"/>
      <c r="FD3435" s="67"/>
      <c r="FE3435" s="67"/>
      <c r="FF3435" s="64"/>
      <c r="FG3435" s="5"/>
      <c r="FH3435" s="69"/>
      <c r="FI3435" s="6"/>
      <c r="FJ3435" s="5"/>
      <c r="FK3435" s="25"/>
      <c r="FL3435" s="5"/>
    </row>
    <row r="3436" spans="40:168">
      <c r="AN3436" s="14"/>
      <c r="AO3436" s="14"/>
      <c r="AP3436" s="5"/>
      <c r="AQ3436" s="25"/>
      <c r="AR3436" s="25"/>
      <c r="AS3436" s="96"/>
      <c r="AT3436" s="83"/>
      <c r="AU3436" s="14"/>
      <c r="AX3436" s="83"/>
      <c r="AY3436" s="83"/>
      <c r="AZ3436" s="83"/>
      <c r="BA3436" s="83"/>
      <c r="BJ3436" s="54"/>
      <c r="BK3436" s="22"/>
      <c r="BL3436" s="24"/>
      <c r="BP3436" s="23"/>
      <c r="BQ3436" s="24"/>
      <c r="BR3436" s="22"/>
      <c r="BS3436" s="24"/>
      <c r="BT3436" s="24"/>
      <c r="BU3436" s="23"/>
      <c r="BV3436" s="26"/>
      <c r="BX3436" s="6"/>
      <c r="BY3436" s="24"/>
      <c r="BZ3436" s="109"/>
      <c r="CA3436" s="66"/>
      <c r="CB3436" s="5"/>
      <c r="CC3436" s="68"/>
      <c r="CD3436" s="67"/>
      <c r="CE3436" s="67"/>
      <c r="CF3436" s="64"/>
      <c r="CG3436" s="5"/>
      <c r="CH3436" s="69"/>
      <c r="CI3436" s="6"/>
      <c r="CJ3436" s="5"/>
      <c r="CK3436" s="25"/>
      <c r="CL3436" s="5"/>
      <c r="DN3436" s="14"/>
      <c r="DO3436" s="14"/>
      <c r="DP3436" s="5"/>
      <c r="DQ3436" s="25"/>
      <c r="DR3436" s="25"/>
      <c r="DS3436" s="96"/>
      <c r="DT3436" s="83"/>
      <c r="DU3436" s="14"/>
      <c r="DX3436" s="83"/>
      <c r="DY3436" s="83"/>
      <c r="DZ3436" s="83"/>
      <c r="EA3436" s="83"/>
      <c r="EJ3436" s="54"/>
      <c r="EK3436" s="22"/>
      <c r="EL3436" s="24"/>
      <c r="EP3436" s="23"/>
      <c r="EQ3436" s="24"/>
      <c r="ER3436" s="22"/>
      <c r="ES3436" s="24"/>
      <c r="ET3436" s="24"/>
      <c r="EU3436" s="23"/>
      <c r="EV3436" s="26"/>
      <c r="EX3436" s="6"/>
      <c r="EY3436" s="24"/>
      <c r="EZ3436" s="109"/>
      <c r="FA3436" s="66"/>
      <c r="FB3436" s="5"/>
      <c r="FC3436" s="68"/>
      <c r="FD3436" s="67"/>
      <c r="FE3436" s="67"/>
      <c r="FF3436" s="64"/>
      <c r="FG3436" s="5"/>
      <c r="FH3436" s="69"/>
      <c r="FI3436" s="6"/>
      <c r="FJ3436" s="5"/>
      <c r="FK3436" s="25"/>
      <c r="FL3436" s="5"/>
    </row>
    <row r="3437" spans="40:168">
      <c r="AN3437" s="14"/>
      <c r="AO3437" s="14"/>
      <c r="AP3437" s="5"/>
      <c r="AQ3437" s="25"/>
      <c r="AR3437" s="25"/>
      <c r="AS3437" s="96"/>
      <c r="AT3437" s="83"/>
      <c r="AU3437" s="14"/>
      <c r="AX3437" s="83"/>
      <c r="AY3437" s="83"/>
      <c r="AZ3437" s="83"/>
      <c r="BA3437" s="83"/>
      <c r="BJ3437" s="54"/>
      <c r="BK3437" s="22"/>
      <c r="BL3437" s="24"/>
      <c r="BP3437" s="23"/>
      <c r="BQ3437" s="24"/>
      <c r="BR3437" s="22"/>
      <c r="BS3437" s="24"/>
      <c r="BT3437" s="24"/>
      <c r="BU3437" s="23"/>
      <c r="BV3437" s="26"/>
      <c r="BX3437" s="6"/>
      <c r="BY3437" s="24"/>
      <c r="BZ3437" s="109"/>
      <c r="CA3437" s="66"/>
      <c r="CB3437" s="5"/>
      <c r="CC3437" s="68"/>
      <c r="CD3437" s="67"/>
      <c r="CE3437" s="67"/>
      <c r="CF3437" s="64"/>
      <c r="CG3437" s="5"/>
      <c r="CH3437" s="69"/>
      <c r="CI3437" s="6"/>
      <c r="CJ3437" s="5"/>
      <c r="CK3437" s="25"/>
      <c r="CL3437" s="5"/>
      <c r="DN3437" s="14"/>
      <c r="DO3437" s="14"/>
      <c r="DP3437" s="5"/>
      <c r="DQ3437" s="25"/>
      <c r="DR3437" s="25"/>
      <c r="DS3437" s="96"/>
      <c r="DT3437" s="83"/>
      <c r="DU3437" s="14"/>
      <c r="DX3437" s="83"/>
      <c r="DY3437" s="83"/>
      <c r="DZ3437" s="83"/>
      <c r="EA3437" s="83"/>
      <c r="EJ3437" s="54"/>
      <c r="EK3437" s="22"/>
      <c r="EL3437" s="24"/>
      <c r="EP3437" s="23"/>
      <c r="EQ3437" s="24"/>
      <c r="ER3437" s="22"/>
      <c r="ES3437" s="24"/>
      <c r="ET3437" s="24"/>
      <c r="EU3437" s="23"/>
      <c r="EV3437" s="26"/>
      <c r="EX3437" s="6"/>
      <c r="EY3437" s="24"/>
      <c r="EZ3437" s="109"/>
      <c r="FA3437" s="66"/>
      <c r="FB3437" s="5"/>
      <c r="FC3437" s="68"/>
      <c r="FD3437" s="67"/>
      <c r="FE3437" s="67"/>
      <c r="FF3437" s="64"/>
      <c r="FG3437" s="5"/>
      <c r="FH3437" s="69"/>
      <c r="FI3437" s="6"/>
      <c r="FJ3437" s="5"/>
      <c r="FK3437" s="25"/>
      <c r="FL3437" s="5"/>
    </row>
    <row r="3438" spans="40:168">
      <c r="AN3438" s="14"/>
      <c r="AO3438" s="14"/>
      <c r="AP3438" s="5"/>
      <c r="AQ3438" s="25"/>
      <c r="AR3438" s="25"/>
      <c r="AS3438" s="96"/>
      <c r="AT3438" s="83"/>
      <c r="AU3438" s="14"/>
      <c r="AX3438" s="83"/>
      <c r="AY3438" s="83"/>
      <c r="AZ3438" s="83"/>
      <c r="BA3438" s="83"/>
      <c r="BJ3438" s="54"/>
      <c r="BK3438" s="22"/>
      <c r="BL3438" s="24"/>
      <c r="BP3438" s="23"/>
      <c r="BQ3438" s="24"/>
      <c r="BR3438" s="22"/>
      <c r="BS3438" s="24"/>
      <c r="BT3438" s="24"/>
      <c r="BU3438" s="23"/>
      <c r="BV3438" s="26"/>
      <c r="BX3438" s="6"/>
      <c r="BY3438" s="24"/>
      <c r="BZ3438" s="109"/>
      <c r="CA3438" s="66"/>
      <c r="CB3438" s="5"/>
      <c r="CC3438" s="68"/>
      <c r="CD3438" s="67"/>
      <c r="CE3438" s="67"/>
      <c r="CF3438" s="64"/>
      <c r="CG3438" s="5"/>
      <c r="CH3438" s="69"/>
      <c r="CI3438" s="6"/>
      <c r="CJ3438" s="5"/>
      <c r="CK3438" s="25"/>
      <c r="CL3438" s="5"/>
      <c r="DN3438" s="14"/>
      <c r="DO3438" s="14"/>
      <c r="DP3438" s="5"/>
      <c r="DQ3438" s="25"/>
      <c r="DR3438" s="25"/>
      <c r="DS3438" s="96"/>
      <c r="DT3438" s="83"/>
      <c r="DU3438" s="14"/>
      <c r="DX3438" s="83"/>
      <c r="DY3438" s="83"/>
      <c r="DZ3438" s="83"/>
      <c r="EA3438" s="83"/>
      <c r="EJ3438" s="54"/>
      <c r="EK3438" s="22"/>
      <c r="EL3438" s="24"/>
      <c r="EP3438" s="23"/>
      <c r="EQ3438" s="24"/>
      <c r="ER3438" s="22"/>
      <c r="ES3438" s="24"/>
      <c r="ET3438" s="24"/>
      <c r="EU3438" s="23"/>
      <c r="EV3438" s="26"/>
      <c r="EX3438" s="6"/>
      <c r="EY3438" s="24"/>
      <c r="EZ3438" s="109"/>
      <c r="FA3438" s="66"/>
      <c r="FB3438" s="5"/>
      <c r="FC3438" s="68"/>
      <c r="FD3438" s="67"/>
      <c r="FE3438" s="67"/>
      <c r="FF3438" s="64"/>
      <c r="FG3438" s="5"/>
      <c r="FH3438" s="69"/>
      <c r="FI3438" s="6"/>
      <c r="FJ3438" s="5"/>
      <c r="FK3438" s="25"/>
      <c r="FL3438" s="5"/>
    </row>
    <row r="3439" spans="40:168">
      <c r="AN3439" s="14"/>
      <c r="AO3439" s="14"/>
      <c r="AP3439" s="5"/>
      <c r="AQ3439" s="25"/>
      <c r="AR3439" s="25"/>
      <c r="AS3439" s="96"/>
      <c r="AT3439" s="83"/>
      <c r="AU3439" s="14"/>
      <c r="AX3439" s="83"/>
      <c r="AY3439" s="83"/>
      <c r="AZ3439" s="83"/>
      <c r="BA3439" s="83"/>
      <c r="BJ3439" s="54"/>
      <c r="BK3439" s="22"/>
      <c r="BL3439" s="24"/>
      <c r="BP3439" s="23"/>
      <c r="BQ3439" s="24"/>
      <c r="BR3439" s="22"/>
      <c r="BS3439" s="24"/>
      <c r="BT3439" s="24"/>
      <c r="BU3439" s="23"/>
      <c r="BV3439" s="26"/>
      <c r="BX3439" s="6"/>
      <c r="BY3439" s="24"/>
      <c r="BZ3439" s="109"/>
      <c r="CA3439" s="66"/>
      <c r="CB3439" s="5"/>
      <c r="CC3439" s="68"/>
      <c r="CD3439" s="67"/>
      <c r="CE3439" s="67"/>
      <c r="CF3439" s="64"/>
      <c r="CG3439" s="5"/>
      <c r="CH3439" s="69"/>
      <c r="CI3439" s="6"/>
      <c r="CJ3439" s="5"/>
      <c r="CK3439" s="25"/>
      <c r="CL3439" s="5"/>
      <c r="DN3439" s="14"/>
      <c r="DO3439" s="14"/>
      <c r="DP3439" s="5"/>
      <c r="DQ3439" s="25"/>
      <c r="DR3439" s="25"/>
      <c r="DS3439" s="96"/>
      <c r="DT3439" s="83"/>
      <c r="DU3439" s="14"/>
      <c r="DX3439" s="83"/>
      <c r="DY3439" s="83"/>
      <c r="DZ3439" s="83"/>
      <c r="EA3439" s="83"/>
      <c r="EJ3439" s="54"/>
      <c r="EK3439" s="22"/>
      <c r="EL3439" s="24"/>
      <c r="EP3439" s="23"/>
      <c r="EQ3439" s="24"/>
      <c r="ER3439" s="22"/>
      <c r="ES3439" s="24"/>
      <c r="ET3439" s="24"/>
      <c r="EU3439" s="23"/>
      <c r="EV3439" s="26"/>
      <c r="EX3439" s="6"/>
      <c r="EY3439" s="24"/>
      <c r="EZ3439" s="109"/>
      <c r="FA3439" s="66"/>
      <c r="FB3439" s="5"/>
      <c r="FC3439" s="68"/>
      <c r="FD3439" s="67"/>
      <c r="FE3439" s="67"/>
      <c r="FF3439" s="64"/>
      <c r="FG3439" s="5"/>
      <c r="FH3439" s="69"/>
      <c r="FI3439" s="6"/>
      <c r="FJ3439" s="5"/>
      <c r="FK3439" s="25"/>
      <c r="FL3439" s="5"/>
    </row>
    <row r="3440" spans="40:168">
      <c r="AN3440" s="14"/>
      <c r="AO3440" s="14"/>
      <c r="AP3440" s="5"/>
      <c r="AQ3440" s="25"/>
      <c r="AR3440" s="25"/>
      <c r="AS3440" s="96"/>
      <c r="AT3440" s="83"/>
      <c r="AU3440" s="14"/>
      <c r="AX3440" s="83"/>
      <c r="AY3440" s="83"/>
      <c r="AZ3440" s="83"/>
      <c r="BA3440" s="83"/>
      <c r="BJ3440" s="54"/>
      <c r="BK3440" s="22"/>
      <c r="BL3440" s="24"/>
      <c r="BP3440" s="23"/>
      <c r="BQ3440" s="24"/>
      <c r="BR3440" s="22"/>
      <c r="BS3440" s="24"/>
      <c r="BT3440" s="24"/>
      <c r="BU3440" s="23"/>
      <c r="BV3440" s="26"/>
      <c r="BX3440" s="6"/>
      <c r="BY3440" s="24"/>
      <c r="BZ3440" s="109"/>
      <c r="CA3440" s="66"/>
      <c r="CB3440" s="5"/>
      <c r="CC3440" s="68"/>
      <c r="CD3440" s="67"/>
      <c r="CE3440" s="67"/>
      <c r="CF3440" s="64"/>
      <c r="CG3440" s="5"/>
      <c r="CH3440" s="69"/>
      <c r="CI3440" s="6"/>
      <c r="CJ3440" s="5"/>
      <c r="CK3440" s="25"/>
      <c r="CL3440" s="5"/>
      <c r="DN3440" s="14"/>
      <c r="DO3440" s="14"/>
      <c r="DP3440" s="5"/>
      <c r="DQ3440" s="25"/>
      <c r="DR3440" s="25"/>
      <c r="DS3440" s="96"/>
      <c r="DT3440" s="83"/>
      <c r="DU3440" s="14"/>
      <c r="DX3440" s="83"/>
      <c r="DY3440" s="83"/>
      <c r="DZ3440" s="83"/>
      <c r="EA3440" s="83"/>
      <c r="EJ3440" s="54"/>
      <c r="EK3440" s="22"/>
      <c r="EL3440" s="24"/>
      <c r="EP3440" s="23"/>
      <c r="EQ3440" s="24"/>
      <c r="ER3440" s="22"/>
      <c r="ES3440" s="24"/>
      <c r="ET3440" s="24"/>
      <c r="EU3440" s="23"/>
      <c r="EV3440" s="26"/>
      <c r="EX3440" s="6"/>
      <c r="EY3440" s="24"/>
      <c r="EZ3440" s="109"/>
      <c r="FA3440" s="66"/>
      <c r="FB3440" s="5"/>
      <c r="FC3440" s="68"/>
      <c r="FD3440" s="67"/>
      <c r="FE3440" s="67"/>
      <c r="FF3440" s="64"/>
      <c r="FG3440" s="5"/>
      <c r="FH3440" s="69"/>
      <c r="FI3440" s="6"/>
      <c r="FJ3440" s="5"/>
      <c r="FK3440" s="25"/>
      <c r="FL3440" s="5"/>
    </row>
    <row r="3441" spans="40:168">
      <c r="AN3441" s="14"/>
      <c r="AO3441" s="14"/>
      <c r="AP3441" s="5"/>
      <c r="AQ3441" s="25"/>
      <c r="AR3441" s="25"/>
      <c r="AS3441" s="96"/>
      <c r="AT3441" s="83"/>
      <c r="AU3441" s="14"/>
      <c r="AX3441" s="83"/>
      <c r="AY3441" s="83"/>
      <c r="AZ3441" s="83"/>
      <c r="BA3441" s="83"/>
      <c r="BJ3441" s="54"/>
      <c r="BK3441" s="22"/>
      <c r="BL3441" s="24"/>
      <c r="BP3441" s="23"/>
      <c r="BQ3441" s="24"/>
      <c r="BR3441" s="22"/>
      <c r="BS3441" s="24"/>
      <c r="BT3441" s="24"/>
      <c r="BU3441" s="23"/>
      <c r="BV3441" s="26"/>
      <c r="BX3441" s="6"/>
      <c r="BY3441" s="24"/>
      <c r="BZ3441" s="109"/>
      <c r="CA3441" s="66"/>
      <c r="CB3441" s="5"/>
      <c r="CC3441" s="68"/>
      <c r="CD3441" s="67"/>
      <c r="CE3441" s="67"/>
      <c r="CF3441" s="64"/>
      <c r="CG3441" s="5"/>
      <c r="CH3441" s="69"/>
      <c r="CI3441" s="6"/>
      <c r="CJ3441" s="5"/>
      <c r="CK3441" s="25"/>
      <c r="CL3441" s="5"/>
      <c r="DN3441" s="14"/>
      <c r="DO3441" s="14"/>
      <c r="DP3441" s="5"/>
      <c r="DQ3441" s="25"/>
      <c r="DR3441" s="25"/>
      <c r="DS3441" s="96"/>
      <c r="DT3441" s="83"/>
      <c r="DU3441" s="14"/>
      <c r="DX3441" s="83"/>
      <c r="DY3441" s="83"/>
      <c r="DZ3441" s="83"/>
      <c r="EA3441" s="83"/>
      <c r="EJ3441" s="54"/>
      <c r="EK3441" s="22"/>
      <c r="EL3441" s="24"/>
      <c r="EP3441" s="23"/>
      <c r="EQ3441" s="24"/>
      <c r="ER3441" s="22"/>
      <c r="ES3441" s="24"/>
      <c r="ET3441" s="24"/>
      <c r="EU3441" s="23"/>
      <c r="EV3441" s="26"/>
      <c r="EX3441" s="6"/>
      <c r="EY3441" s="24"/>
      <c r="EZ3441" s="109"/>
      <c r="FA3441" s="66"/>
      <c r="FB3441" s="5"/>
      <c r="FC3441" s="68"/>
      <c r="FD3441" s="67"/>
      <c r="FE3441" s="67"/>
      <c r="FF3441" s="64"/>
      <c r="FG3441" s="5"/>
      <c r="FH3441" s="69"/>
      <c r="FI3441" s="6"/>
      <c r="FJ3441" s="5"/>
      <c r="FK3441" s="25"/>
      <c r="FL3441" s="5"/>
    </row>
    <row r="3442" spans="40:168">
      <c r="AN3442" s="14"/>
      <c r="AO3442" s="14"/>
      <c r="AP3442" s="5"/>
      <c r="AQ3442" s="25"/>
      <c r="AR3442" s="25"/>
      <c r="AS3442" s="96"/>
      <c r="AT3442" s="83"/>
      <c r="AU3442" s="14"/>
      <c r="AX3442" s="83"/>
      <c r="AY3442" s="83"/>
      <c r="AZ3442" s="83"/>
      <c r="BA3442" s="83"/>
      <c r="BJ3442" s="54"/>
      <c r="BK3442" s="22"/>
      <c r="BL3442" s="24"/>
      <c r="BP3442" s="23"/>
      <c r="BQ3442" s="24"/>
      <c r="BR3442" s="22"/>
      <c r="BS3442" s="24"/>
      <c r="BT3442" s="24"/>
      <c r="BU3442" s="23"/>
      <c r="BV3442" s="26"/>
      <c r="BX3442" s="6"/>
      <c r="BY3442" s="24"/>
      <c r="BZ3442" s="109"/>
      <c r="CA3442" s="66"/>
      <c r="CB3442" s="5"/>
      <c r="CC3442" s="68"/>
      <c r="CD3442" s="67"/>
      <c r="CE3442" s="67"/>
      <c r="CF3442" s="64"/>
      <c r="CG3442" s="5"/>
      <c r="CH3442" s="69"/>
      <c r="CI3442" s="6"/>
      <c r="CJ3442" s="5"/>
      <c r="CK3442" s="25"/>
      <c r="CL3442" s="5"/>
      <c r="DN3442" s="14"/>
      <c r="DO3442" s="14"/>
      <c r="DP3442" s="5"/>
      <c r="DQ3442" s="25"/>
      <c r="DR3442" s="25"/>
      <c r="DS3442" s="96"/>
      <c r="DT3442" s="83"/>
      <c r="DU3442" s="14"/>
      <c r="DX3442" s="83"/>
      <c r="DY3442" s="83"/>
      <c r="DZ3442" s="83"/>
      <c r="EA3442" s="83"/>
      <c r="EJ3442" s="54"/>
      <c r="EK3442" s="22"/>
      <c r="EL3442" s="24"/>
      <c r="EP3442" s="23"/>
      <c r="EQ3442" s="24"/>
      <c r="ER3442" s="22"/>
      <c r="ES3442" s="24"/>
      <c r="ET3442" s="24"/>
      <c r="EU3442" s="23"/>
      <c r="EV3442" s="26"/>
      <c r="EX3442" s="6"/>
      <c r="EY3442" s="24"/>
      <c r="EZ3442" s="109"/>
      <c r="FA3442" s="66"/>
      <c r="FB3442" s="5"/>
      <c r="FC3442" s="68"/>
      <c r="FD3442" s="67"/>
      <c r="FE3442" s="67"/>
      <c r="FF3442" s="64"/>
      <c r="FG3442" s="5"/>
      <c r="FH3442" s="69"/>
      <c r="FI3442" s="6"/>
      <c r="FJ3442" s="5"/>
      <c r="FK3442" s="25"/>
      <c r="FL3442" s="5"/>
    </row>
    <row r="3443" spans="40:168">
      <c r="AN3443" s="14"/>
      <c r="AO3443" s="14"/>
      <c r="AP3443" s="5"/>
      <c r="AQ3443" s="25"/>
      <c r="AR3443" s="25"/>
      <c r="AS3443" s="96"/>
      <c r="AT3443" s="83"/>
      <c r="AU3443" s="14"/>
      <c r="AX3443" s="83"/>
      <c r="AY3443" s="83"/>
      <c r="AZ3443" s="83"/>
      <c r="BA3443" s="83"/>
      <c r="BJ3443" s="54"/>
      <c r="BK3443" s="22"/>
      <c r="BL3443" s="24"/>
      <c r="BP3443" s="23"/>
      <c r="BQ3443" s="24"/>
      <c r="BR3443" s="22"/>
      <c r="BS3443" s="24"/>
      <c r="BT3443" s="24"/>
      <c r="BU3443" s="23"/>
      <c r="BV3443" s="26"/>
      <c r="BX3443" s="6"/>
      <c r="BY3443" s="24"/>
      <c r="BZ3443" s="109"/>
      <c r="CA3443" s="66"/>
      <c r="CB3443" s="5"/>
      <c r="CC3443" s="68"/>
      <c r="CD3443" s="67"/>
      <c r="CE3443" s="67"/>
      <c r="CF3443" s="64"/>
      <c r="CG3443" s="5"/>
      <c r="CH3443" s="69"/>
      <c r="CI3443" s="6"/>
      <c r="CJ3443" s="5"/>
      <c r="CK3443" s="25"/>
      <c r="CL3443" s="5"/>
      <c r="DN3443" s="14"/>
      <c r="DO3443" s="14"/>
      <c r="DP3443" s="5"/>
      <c r="DQ3443" s="25"/>
      <c r="DR3443" s="25"/>
      <c r="DS3443" s="96"/>
      <c r="DT3443" s="83"/>
      <c r="DU3443" s="14"/>
      <c r="DX3443" s="83"/>
      <c r="DY3443" s="83"/>
      <c r="DZ3443" s="83"/>
      <c r="EA3443" s="83"/>
      <c r="EJ3443" s="54"/>
      <c r="EK3443" s="22"/>
      <c r="EL3443" s="24"/>
      <c r="EP3443" s="23"/>
      <c r="EQ3443" s="24"/>
      <c r="ER3443" s="22"/>
      <c r="ES3443" s="24"/>
      <c r="ET3443" s="24"/>
      <c r="EU3443" s="23"/>
      <c r="EV3443" s="26"/>
      <c r="EX3443" s="6"/>
      <c r="EY3443" s="24"/>
      <c r="EZ3443" s="109"/>
      <c r="FA3443" s="66"/>
      <c r="FB3443" s="5"/>
      <c r="FC3443" s="68"/>
      <c r="FD3443" s="67"/>
      <c r="FE3443" s="67"/>
      <c r="FF3443" s="64"/>
      <c r="FG3443" s="5"/>
      <c r="FH3443" s="69"/>
      <c r="FI3443" s="6"/>
      <c r="FJ3443" s="5"/>
      <c r="FK3443" s="25"/>
      <c r="FL3443" s="5"/>
    </row>
    <row r="3444" spans="40:168">
      <c r="AN3444" s="14"/>
      <c r="AO3444" s="14"/>
      <c r="AP3444" s="5"/>
      <c r="AQ3444" s="25"/>
      <c r="AR3444" s="25"/>
      <c r="AS3444" s="96"/>
      <c r="AT3444" s="83"/>
      <c r="AU3444" s="14"/>
      <c r="AX3444" s="83"/>
      <c r="AY3444" s="83"/>
      <c r="AZ3444" s="83"/>
      <c r="BA3444" s="83"/>
      <c r="BJ3444" s="54"/>
      <c r="BK3444" s="22"/>
      <c r="BL3444" s="24"/>
      <c r="BP3444" s="23"/>
      <c r="BQ3444" s="24"/>
      <c r="BR3444" s="22"/>
      <c r="BS3444" s="24"/>
      <c r="BT3444" s="24"/>
      <c r="BU3444" s="23"/>
      <c r="BV3444" s="26"/>
      <c r="BX3444" s="6"/>
      <c r="BY3444" s="24"/>
      <c r="BZ3444" s="109"/>
      <c r="CA3444" s="66"/>
      <c r="CB3444" s="5"/>
      <c r="CC3444" s="68"/>
      <c r="CD3444" s="67"/>
      <c r="CE3444" s="67"/>
      <c r="CF3444" s="64"/>
      <c r="CG3444" s="5"/>
      <c r="CH3444" s="69"/>
      <c r="CI3444" s="6"/>
      <c r="CJ3444" s="5"/>
      <c r="CK3444" s="25"/>
      <c r="CL3444" s="5"/>
      <c r="DN3444" s="14"/>
      <c r="DO3444" s="14"/>
      <c r="DP3444" s="5"/>
      <c r="DQ3444" s="25"/>
      <c r="DR3444" s="25"/>
      <c r="DS3444" s="96"/>
      <c r="DT3444" s="83"/>
      <c r="DU3444" s="14"/>
      <c r="DX3444" s="83"/>
      <c r="DY3444" s="83"/>
      <c r="DZ3444" s="83"/>
      <c r="EA3444" s="83"/>
      <c r="EJ3444" s="54"/>
      <c r="EK3444" s="22"/>
      <c r="EL3444" s="24"/>
      <c r="EP3444" s="23"/>
      <c r="EQ3444" s="24"/>
      <c r="ER3444" s="22"/>
      <c r="ES3444" s="24"/>
      <c r="ET3444" s="24"/>
      <c r="EU3444" s="23"/>
      <c r="EV3444" s="26"/>
      <c r="EX3444" s="6"/>
      <c r="EY3444" s="24"/>
      <c r="EZ3444" s="109"/>
      <c r="FA3444" s="66"/>
      <c r="FB3444" s="5"/>
      <c r="FC3444" s="68"/>
      <c r="FD3444" s="67"/>
      <c r="FE3444" s="67"/>
      <c r="FF3444" s="64"/>
      <c r="FG3444" s="5"/>
      <c r="FH3444" s="69"/>
      <c r="FI3444" s="6"/>
      <c r="FJ3444" s="5"/>
      <c r="FK3444" s="25"/>
      <c r="FL3444" s="5"/>
    </row>
    <row r="3445" spans="40:168">
      <c r="AN3445" s="14"/>
      <c r="AO3445" s="14"/>
      <c r="AP3445" s="5"/>
      <c r="AQ3445" s="25"/>
      <c r="AR3445" s="25"/>
      <c r="AS3445" s="96"/>
      <c r="AT3445" s="83"/>
      <c r="AU3445" s="14"/>
      <c r="AX3445" s="83"/>
      <c r="AY3445" s="83"/>
      <c r="AZ3445" s="83"/>
      <c r="BA3445" s="83"/>
      <c r="BJ3445" s="54"/>
      <c r="BK3445" s="22"/>
      <c r="BL3445" s="24"/>
      <c r="BP3445" s="23"/>
      <c r="BQ3445" s="24"/>
      <c r="BR3445" s="22"/>
      <c r="BS3445" s="24"/>
      <c r="BT3445" s="24"/>
      <c r="BU3445" s="23"/>
      <c r="BV3445" s="26"/>
      <c r="BX3445" s="6"/>
      <c r="BY3445" s="24"/>
      <c r="BZ3445" s="109"/>
      <c r="CA3445" s="66"/>
      <c r="CB3445" s="5"/>
      <c r="CC3445" s="68"/>
      <c r="CD3445" s="67"/>
      <c r="CE3445" s="67"/>
      <c r="CF3445" s="64"/>
      <c r="CG3445" s="5"/>
      <c r="CH3445" s="69"/>
      <c r="CI3445" s="6"/>
      <c r="CJ3445" s="5"/>
      <c r="CK3445" s="25"/>
      <c r="CL3445" s="5"/>
      <c r="DN3445" s="14"/>
      <c r="DO3445" s="14"/>
      <c r="DP3445" s="5"/>
      <c r="DQ3445" s="25"/>
      <c r="DR3445" s="25"/>
      <c r="DS3445" s="96"/>
      <c r="DT3445" s="83"/>
      <c r="DU3445" s="14"/>
      <c r="DX3445" s="83"/>
      <c r="DY3445" s="83"/>
      <c r="DZ3445" s="83"/>
      <c r="EA3445" s="83"/>
      <c r="EJ3445" s="54"/>
      <c r="EK3445" s="22"/>
      <c r="EL3445" s="24"/>
      <c r="EP3445" s="23"/>
      <c r="EQ3445" s="24"/>
      <c r="ER3445" s="22"/>
      <c r="ES3445" s="24"/>
      <c r="ET3445" s="24"/>
      <c r="EU3445" s="23"/>
      <c r="EV3445" s="26"/>
      <c r="EX3445" s="6"/>
      <c r="EY3445" s="24"/>
      <c r="EZ3445" s="109"/>
      <c r="FA3445" s="66"/>
      <c r="FB3445" s="5"/>
      <c r="FC3445" s="68"/>
      <c r="FD3445" s="67"/>
      <c r="FE3445" s="67"/>
      <c r="FF3445" s="64"/>
      <c r="FG3445" s="5"/>
      <c r="FH3445" s="69"/>
      <c r="FI3445" s="6"/>
      <c r="FJ3445" s="5"/>
      <c r="FK3445" s="25"/>
      <c r="FL3445" s="5"/>
    </row>
    <row r="3446" spans="40:168">
      <c r="AN3446" s="14"/>
      <c r="AO3446" s="14"/>
      <c r="AP3446" s="5"/>
      <c r="AQ3446" s="25"/>
      <c r="AR3446" s="25"/>
      <c r="AS3446" s="96"/>
      <c r="AT3446" s="83"/>
      <c r="AU3446" s="14"/>
      <c r="AX3446" s="83"/>
      <c r="AY3446" s="83"/>
      <c r="AZ3446" s="83"/>
      <c r="BA3446" s="83"/>
      <c r="BJ3446" s="54"/>
      <c r="BK3446" s="22"/>
      <c r="BL3446" s="24"/>
      <c r="BP3446" s="23"/>
      <c r="BQ3446" s="24"/>
      <c r="BR3446" s="22"/>
      <c r="BS3446" s="24"/>
      <c r="BT3446" s="24"/>
      <c r="BU3446" s="23"/>
      <c r="BV3446" s="26"/>
      <c r="BX3446" s="6"/>
      <c r="BY3446" s="24"/>
      <c r="BZ3446" s="109"/>
      <c r="CA3446" s="66"/>
      <c r="CB3446" s="5"/>
      <c r="CC3446" s="68"/>
      <c r="CD3446" s="67"/>
      <c r="CE3446" s="67"/>
      <c r="CF3446" s="64"/>
      <c r="CG3446" s="5"/>
      <c r="CH3446" s="69"/>
      <c r="CI3446" s="6"/>
      <c r="CJ3446" s="5"/>
      <c r="CK3446" s="25"/>
      <c r="CL3446" s="5"/>
      <c r="DN3446" s="14"/>
      <c r="DO3446" s="14"/>
      <c r="DP3446" s="5"/>
      <c r="DQ3446" s="25"/>
      <c r="DR3446" s="25"/>
      <c r="DS3446" s="96"/>
      <c r="DT3446" s="83"/>
      <c r="DU3446" s="14"/>
      <c r="DX3446" s="83"/>
      <c r="DY3446" s="83"/>
      <c r="DZ3446" s="83"/>
      <c r="EA3446" s="83"/>
      <c r="EJ3446" s="54"/>
      <c r="EK3446" s="22"/>
      <c r="EL3446" s="24"/>
      <c r="EP3446" s="23"/>
      <c r="EQ3446" s="24"/>
      <c r="ER3446" s="22"/>
      <c r="ES3446" s="24"/>
      <c r="ET3446" s="24"/>
      <c r="EU3446" s="23"/>
      <c r="EV3446" s="26"/>
      <c r="EX3446" s="6"/>
      <c r="EY3446" s="24"/>
      <c r="EZ3446" s="109"/>
      <c r="FA3446" s="66"/>
      <c r="FB3446" s="5"/>
      <c r="FC3446" s="68"/>
      <c r="FD3446" s="67"/>
      <c r="FE3446" s="67"/>
      <c r="FF3446" s="64"/>
      <c r="FG3446" s="5"/>
      <c r="FH3446" s="69"/>
      <c r="FI3446" s="6"/>
      <c r="FJ3446" s="5"/>
      <c r="FK3446" s="25"/>
      <c r="FL3446" s="5"/>
    </row>
    <row r="3447" spans="40:168">
      <c r="AN3447" s="14"/>
      <c r="AO3447" s="14"/>
      <c r="AP3447" s="5"/>
      <c r="AQ3447" s="25"/>
      <c r="AR3447" s="25"/>
      <c r="AS3447" s="96"/>
      <c r="AT3447" s="83"/>
      <c r="AU3447" s="14"/>
      <c r="AX3447" s="83"/>
      <c r="AY3447" s="83"/>
      <c r="AZ3447" s="83"/>
      <c r="BA3447" s="83"/>
      <c r="BJ3447" s="54"/>
      <c r="BK3447" s="22"/>
      <c r="BL3447" s="24"/>
      <c r="BP3447" s="23"/>
      <c r="BQ3447" s="24"/>
      <c r="BR3447" s="22"/>
      <c r="BS3447" s="24"/>
      <c r="BT3447" s="24"/>
      <c r="BU3447" s="23"/>
      <c r="BV3447" s="26"/>
      <c r="BX3447" s="6"/>
      <c r="BY3447" s="24"/>
      <c r="BZ3447" s="109"/>
      <c r="CA3447" s="66"/>
      <c r="CB3447" s="5"/>
      <c r="CC3447" s="68"/>
      <c r="CD3447" s="67"/>
      <c r="CE3447" s="67"/>
      <c r="CF3447" s="64"/>
      <c r="CG3447" s="5"/>
      <c r="CH3447" s="69"/>
      <c r="CI3447" s="6"/>
      <c r="CJ3447" s="5"/>
      <c r="CK3447" s="25"/>
      <c r="CL3447" s="5"/>
      <c r="DN3447" s="14"/>
      <c r="DO3447" s="14"/>
      <c r="DP3447" s="5"/>
      <c r="DQ3447" s="25"/>
      <c r="DR3447" s="25"/>
      <c r="DS3447" s="96"/>
      <c r="DT3447" s="83"/>
      <c r="DU3447" s="14"/>
      <c r="DX3447" s="83"/>
      <c r="DY3447" s="83"/>
      <c r="DZ3447" s="83"/>
      <c r="EA3447" s="83"/>
      <c r="EJ3447" s="54"/>
      <c r="EK3447" s="22"/>
      <c r="EL3447" s="24"/>
      <c r="EP3447" s="23"/>
      <c r="EQ3447" s="24"/>
      <c r="ER3447" s="22"/>
      <c r="ES3447" s="24"/>
      <c r="ET3447" s="24"/>
      <c r="EU3447" s="23"/>
      <c r="EV3447" s="26"/>
      <c r="EX3447" s="6"/>
      <c r="EY3447" s="24"/>
      <c r="EZ3447" s="109"/>
      <c r="FA3447" s="66"/>
      <c r="FB3447" s="5"/>
      <c r="FC3447" s="68"/>
      <c r="FD3447" s="67"/>
      <c r="FE3447" s="67"/>
      <c r="FF3447" s="64"/>
      <c r="FG3447" s="5"/>
      <c r="FH3447" s="69"/>
      <c r="FI3447" s="6"/>
      <c r="FJ3447" s="5"/>
      <c r="FK3447" s="25"/>
      <c r="FL3447" s="5"/>
    </row>
    <row r="3448" spans="40:168">
      <c r="AN3448" s="14"/>
      <c r="AO3448" s="14"/>
      <c r="AP3448" s="5"/>
      <c r="AQ3448" s="25"/>
      <c r="AR3448" s="25"/>
      <c r="AS3448" s="96"/>
      <c r="AT3448" s="83"/>
      <c r="AU3448" s="14"/>
      <c r="AX3448" s="83"/>
      <c r="AY3448" s="83"/>
      <c r="AZ3448" s="83"/>
      <c r="BA3448" s="83"/>
      <c r="BJ3448" s="54"/>
      <c r="BK3448" s="22"/>
      <c r="BL3448" s="24"/>
      <c r="BP3448" s="23"/>
      <c r="BQ3448" s="24"/>
      <c r="BR3448" s="22"/>
      <c r="BS3448" s="24"/>
      <c r="BT3448" s="24"/>
      <c r="BU3448" s="23"/>
      <c r="BV3448" s="26"/>
      <c r="BX3448" s="6"/>
      <c r="BY3448" s="24"/>
      <c r="BZ3448" s="109"/>
      <c r="CA3448" s="66"/>
      <c r="CB3448" s="5"/>
      <c r="CC3448" s="68"/>
      <c r="CD3448" s="67"/>
      <c r="CE3448" s="67"/>
      <c r="CF3448" s="64"/>
      <c r="CG3448" s="5"/>
      <c r="CH3448" s="69"/>
      <c r="CI3448" s="6"/>
      <c r="CJ3448" s="5"/>
      <c r="CK3448" s="25"/>
      <c r="CL3448" s="5"/>
      <c r="DN3448" s="14"/>
      <c r="DO3448" s="14"/>
      <c r="DP3448" s="5"/>
      <c r="DQ3448" s="25"/>
      <c r="DR3448" s="25"/>
      <c r="DS3448" s="96"/>
      <c r="DT3448" s="83"/>
      <c r="DU3448" s="14"/>
      <c r="DX3448" s="83"/>
      <c r="DY3448" s="83"/>
      <c r="DZ3448" s="83"/>
      <c r="EA3448" s="83"/>
      <c r="EJ3448" s="54"/>
      <c r="EK3448" s="22"/>
      <c r="EL3448" s="24"/>
      <c r="EP3448" s="23"/>
      <c r="EQ3448" s="24"/>
      <c r="ER3448" s="22"/>
      <c r="ES3448" s="24"/>
      <c r="ET3448" s="24"/>
      <c r="EU3448" s="23"/>
      <c r="EV3448" s="26"/>
      <c r="EX3448" s="6"/>
      <c r="EY3448" s="24"/>
      <c r="EZ3448" s="109"/>
      <c r="FA3448" s="66"/>
      <c r="FB3448" s="5"/>
      <c r="FC3448" s="68"/>
      <c r="FD3448" s="67"/>
      <c r="FE3448" s="67"/>
      <c r="FF3448" s="64"/>
      <c r="FG3448" s="5"/>
      <c r="FH3448" s="69"/>
      <c r="FI3448" s="6"/>
      <c r="FJ3448" s="5"/>
      <c r="FK3448" s="25"/>
      <c r="FL3448" s="5"/>
    </row>
    <row r="3449" spans="40:168">
      <c r="AN3449" s="14"/>
      <c r="AO3449" s="14"/>
      <c r="AP3449" s="5"/>
      <c r="AQ3449" s="25"/>
      <c r="AR3449" s="25"/>
      <c r="AS3449" s="96"/>
      <c r="AT3449" s="83"/>
      <c r="AU3449" s="14"/>
      <c r="AX3449" s="83"/>
      <c r="AY3449" s="83"/>
      <c r="AZ3449" s="83"/>
      <c r="BA3449" s="83"/>
      <c r="BJ3449" s="54"/>
      <c r="BK3449" s="22"/>
      <c r="BL3449" s="24"/>
      <c r="BP3449" s="23"/>
      <c r="BQ3449" s="24"/>
      <c r="BR3449" s="22"/>
      <c r="BS3449" s="24"/>
      <c r="BT3449" s="24"/>
      <c r="BU3449" s="23"/>
      <c r="BV3449" s="26"/>
      <c r="BX3449" s="6"/>
      <c r="BY3449" s="24"/>
      <c r="BZ3449" s="109"/>
      <c r="CA3449" s="66"/>
      <c r="CB3449" s="5"/>
      <c r="CC3449" s="68"/>
      <c r="CD3449" s="67"/>
      <c r="CE3449" s="67"/>
      <c r="CF3449" s="64"/>
      <c r="CG3449" s="5"/>
      <c r="CH3449" s="69"/>
      <c r="CI3449" s="6"/>
      <c r="CJ3449" s="5"/>
      <c r="CK3449" s="25"/>
      <c r="CL3449" s="5"/>
      <c r="DN3449" s="14"/>
      <c r="DO3449" s="14"/>
      <c r="DP3449" s="5"/>
      <c r="DQ3449" s="25"/>
      <c r="DR3449" s="25"/>
      <c r="DS3449" s="96"/>
      <c r="DT3449" s="83"/>
      <c r="DU3449" s="14"/>
      <c r="DX3449" s="83"/>
      <c r="DY3449" s="83"/>
      <c r="DZ3449" s="83"/>
      <c r="EA3449" s="83"/>
      <c r="EJ3449" s="54"/>
      <c r="EK3449" s="22"/>
      <c r="EL3449" s="24"/>
      <c r="EP3449" s="23"/>
      <c r="EQ3449" s="24"/>
      <c r="ER3449" s="22"/>
      <c r="ES3449" s="24"/>
      <c r="ET3449" s="24"/>
      <c r="EU3449" s="23"/>
      <c r="EV3449" s="26"/>
      <c r="EX3449" s="6"/>
      <c r="EY3449" s="24"/>
      <c r="EZ3449" s="109"/>
      <c r="FA3449" s="66"/>
      <c r="FB3449" s="5"/>
      <c r="FC3449" s="68"/>
      <c r="FD3449" s="67"/>
      <c r="FE3449" s="67"/>
      <c r="FF3449" s="64"/>
      <c r="FG3449" s="5"/>
      <c r="FH3449" s="69"/>
      <c r="FI3449" s="6"/>
      <c r="FJ3449" s="5"/>
      <c r="FK3449" s="25"/>
      <c r="FL3449" s="5"/>
    </row>
    <row r="3450" spans="40:168">
      <c r="AN3450" s="14"/>
      <c r="AO3450" s="14"/>
      <c r="AP3450" s="5"/>
      <c r="AQ3450" s="25"/>
      <c r="AR3450" s="25"/>
      <c r="AS3450" s="96"/>
      <c r="AT3450" s="83"/>
      <c r="AU3450" s="14"/>
      <c r="AX3450" s="83"/>
      <c r="AY3450" s="83"/>
      <c r="AZ3450" s="83"/>
      <c r="BA3450" s="83"/>
      <c r="BJ3450" s="54"/>
      <c r="BK3450" s="22"/>
      <c r="BL3450" s="24"/>
      <c r="BP3450" s="23"/>
      <c r="BQ3450" s="24"/>
      <c r="BR3450" s="22"/>
      <c r="BS3450" s="24"/>
      <c r="BT3450" s="24"/>
      <c r="BU3450" s="23"/>
      <c r="BV3450" s="26"/>
      <c r="BX3450" s="6"/>
      <c r="BY3450" s="24"/>
      <c r="BZ3450" s="109"/>
      <c r="CA3450" s="66"/>
      <c r="CB3450" s="5"/>
      <c r="CC3450" s="68"/>
      <c r="CD3450" s="67"/>
      <c r="CE3450" s="67"/>
      <c r="CF3450" s="64"/>
      <c r="CG3450" s="5"/>
      <c r="CH3450" s="69"/>
      <c r="CI3450" s="6"/>
      <c r="CJ3450" s="5"/>
      <c r="CK3450" s="25"/>
      <c r="CL3450" s="5"/>
      <c r="DN3450" s="14"/>
      <c r="DO3450" s="14"/>
      <c r="DP3450" s="5"/>
      <c r="DQ3450" s="25"/>
      <c r="DR3450" s="25"/>
      <c r="DS3450" s="96"/>
      <c r="DT3450" s="83"/>
      <c r="DU3450" s="14"/>
      <c r="DX3450" s="83"/>
      <c r="DY3450" s="83"/>
      <c r="DZ3450" s="83"/>
      <c r="EA3450" s="83"/>
      <c r="EJ3450" s="54"/>
      <c r="EK3450" s="22"/>
      <c r="EL3450" s="24"/>
      <c r="EP3450" s="23"/>
      <c r="EQ3450" s="24"/>
      <c r="ER3450" s="22"/>
      <c r="ES3450" s="24"/>
      <c r="ET3450" s="24"/>
      <c r="EU3450" s="23"/>
      <c r="EV3450" s="26"/>
      <c r="EX3450" s="6"/>
      <c r="EY3450" s="24"/>
      <c r="EZ3450" s="109"/>
      <c r="FA3450" s="66"/>
      <c r="FB3450" s="5"/>
      <c r="FC3450" s="68"/>
      <c r="FD3450" s="67"/>
      <c r="FE3450" s="67"/>
      <c r="FF3450" s="64"/>
      <c r="FG3450" s="5"/>
      <c r="FH3450" s="69"/>
      <c r="FI3450" s="6"/>
      <c r="FJ3450" s="5"/>
      <c r="FK3450" s="25"/>
      <c r="FL3450" s="5"/>
    </row>
    <row r="3451" spans="40:168">
      <c r="AN3451" s="14"/>
      <c r="AO3451" s="14"/>
      <c r="AP3451" s="5"/>
      <c r="AQ3451" s="25"/>
      <c r="AR3451" s="25"/>
      <c r="AS3451" s="96"/>
      <c r="AT3451" s="83"/>
      <c r="AU3451" s="14"/>
      <c r="AX3451" s="83"/>
      <c r="AY3451" s="83"/>
      <c r="AZ3451" s="83"/>
      <c r="BA3451" s="83"/>
      <c r="BJ3451" s="54"/>
      <c r="BK3451" s="22"/>
      <c r="BL3451" s="24"/>
      <c r="BP3451" s="23"/>
      <c r="BQ3451" s="24"/>
      <c r="BR3451" s="22"/>
      <c r="BS3451" s="24"/>
      <c r="BT3451" s="24"/>
      <c r="BU3451" s="23"/>
      <c r="BV3451" s="26"/>
      <c r="BX3451" s="6"/>
      <c r="BY3451" s="24"/>
      <c r="BZ3451" s="109"/>
      <c r="CA3451" s="66"/>
      <c r="CB3451" s="5"/>
      <c r="CC3451" s="68"/>
      <c r="CD3451" s="67"/>
      <c r="CE3451" s="67"/>
      <c r="CF3451" s="64"/>
      <c r="CG3451" s="5"/>
      <c r="CH3451" s="69"/>
      <c r="CI3451" s="6"/>
      <c r="CJ3451" s="5"/>
      <c r="CK3451" s="25"/>
      <c r="CL3451" s="5"/>
      <c r="DN3451" s="14"/>
      <c r="DO3451" s="14"/>
      <c r="DP3451" s="5"/>
      <c r="DQ3451" s="25"/>
      <c r="DR3451" s="25"/>
      <c r="DS3451" s="96"/>
      <c r="DT3451" s="83"/>
      <c r="DU3451" s="14"/>
      <c r="DX3451" s="83"/>
      <c r="DY3451" s="83"/>
      <c r="DZ3451" s="83"/>
      <c r="EA3451" s="83"/>
      <c r="EJ3451" s="54"/>
      <c r="EK3451" s="22"/>
      <c r="EL3451" s="24"/>
      <c r="EP3451" s="23"/>
      <c r="EQ3451" s="24"/>
      <c r="ER3451" s="22"/>
      <c r="ES3451" s="24"/>
      <c r="ET3451" s="24"/>
      <c r="EU3451" s="23"/>
      <c r="EV3451" s="26"/>
      <c r="EX3451" s="6"/>
      <c r="EY3451" s="24"/>
      <c r="EZ3451" s="109"/>
      <c r="FA3451" s="66"/>
      <c r="FB3451" s="5"/>
      <c r="FC3451" s="68"/>
      <c r="FD3451" s="67"/>
      <c r="FE3451" s="67"/>
      <c r="FF3451" s="64"/>
      <c r="FG3451" s="5"/>
      <c r="FH3451" s="69"/>
      <c r="FI3451" s="6"/>
      <c r="FJ3451" s="5"/>
      <c r="FK3451" s="25"/>
      <c r="FL3451" s="5"/>
    </row>
    <row r="3452" spans="40:168">
      <c r="AN3452" s="14"/>
      <c r="AO3452" s="14"/>
      <c r="AP3452" s="5"/>
      <c r="AQ3452" s="25"/>
      <c r="AR3452" s="25"/>
      <c r="AS3452" s="96"/>
      <c r="AT3452" s="83"/>
      <c r="AU3452" s="14"/>
      <c r="AX3452" s="83"/>
      <c r="AY3452" s="83"/>
      <c r="AZ3452" s="83"/>
      <c r="BA3452" s="83"/>
      <c r="BJ3452" s="54"/>
      <c r="BK3452" s="22"/>
      <c r="BL3452" s="24"/>
      <c r="BP3452" s="23"/>
      <c r="BQ3452" s="24"/>
      <c r="BR3452" s="22"/>
      <c r="BS3452" s="24"/>
      <c r="BT3452" s="24"/>
      <c r="BU3452" s="23"/>
      <c r="BV3452" s="26"/>
      <c r="BX3452" s="6"/>
      <c r="BY3452" s="24"/>
      <c r="BZ3452" s="109"/>
      <c r="CA3452" s="66"/>
      <c r="CB3452" s="5"/>
      <c r="CC3452" s="68"/>
      <c r="CD3452" s="67"/>
      <c r="CE3452" s="67"/>
      <c r="CF3452" s="64"/>
      <c r="CG3452" s="5"/>
      <c r="CH3452" s="69"/>
      <c r="CI3452" s="6"/>
      <c r="CJ3452" s="5"/>
      <c r="CK3452" s="25"/>
      <c r="CL3452" s="5"/>
      <c r="DN3452" s="14"/>
      <c r="DO3452" s="14"/>
      <c r="DP3452" s="5"/>
      <c r="DQ3452" s="25"/>
      <c r="DR3452" s="25"/>
      <c r="DS3452" s="96"/>
      <c r="DT3452" s="83"/>
      <c r="DU3452" s="14"/>
      <c r="DX3452" s="83"/>
      <c r="DY3452" s="83"/>
      <c r="DZ3452" s="83"/>
      <c r="EA3452" s="83"/>
      <c r="EJ3452" s="54"/>
      <c r="EK3452" s="22"/>
      <c r="EL3452" s="24"/>
      <c r="EP3452" s="23"/>
      <c r="EQ3452" s="24"/>
      <c r="ER3452" s="22"/>
      <c r="ES3452" s="24"/>
      <c r="ET3452" s="24"/>
      <c r="EU3452" s="23"/>
      <c r="EV3452" s="26"/>
      <c r="EX3452" s="6"/>
      <c r="EY3452" s="24"/>
      <c r="EZ3452" s="109"/>
      <c r="FA3452" s="66"/>
      <c r="FB3452" s="5"/>
      <c r="FC3452" s="68"/>
      <c r="FD3452" s="67"/>
      <c r="FE3452" s="67"/>
      <c r="FF3452" s="64"/>
      <c r="FG3452" s="5"/>
      <c r="FH3452" s="69"/>
      <c r="FI3452" s="6"/>
      <c r="FJ3452" s="5"/>
      <c r="FK3452" s="25"/>
      <c r="FL3452" s="5"/>
    </row>
    <row r="3453" spans="40:168">
      <c r="AN3453" s="14"/>
      <c r="AO3453" s="14"/>
      <c r="AP3453" s="5"/>
      <c r="AQ3453" s="25"/>
      <c r="AR3453" s="25"/>
      <c r="AS3453" s="96"/>
      <c r="AT3453" s="83"/>
      <c r="AU3453" s="14"/>
      <c r="AX3453" s="83"/>
      <c r="AY3453" s="83"/>
      <c r="AZ3453" s="83"/>
      <c r="BA3453" s="83"/>
      <c r="BJ3453" s="54"/>
      <c r="BK3453" s="22"/>
      <c r="BL3453" s="24"/>
      <c r="BP3453" s="23"/>
      <c r="BQ3453" s="24"/>
      <c r="BR3453" s="22"/>
      <c r="BS3453" s="24"/>
      <c r="BT3453" s="24"/>
      <c r="BU3453" s="23"/>
      <c r="BV3453" s="26"/>
      <c r="BX3453" s="6"/>
      <c r="BY3453" s="24"/>
      <c r="BZ3453" s="109"/>
      <c r="CA3453" s="66"/>
      <c r="CB3453" s="5"/>
      <c r="CC3453" s="68"/>
      <c r="CD3453" s="67"/>
      <c r="CE3453" s="67"/>
      <c r="CF3453" s="64"/>
      <c r="CG3453" s="5"/>
      <c r="CH3453" s="69"/>
      <c r="CI3453" s="6"/>
      <c r="CJ3453" s="5"/>
      <c r="CK3453" s="25"/>
      <c r="CL3453" s="5"/>
      <c r="DN3453" s="14"/>
      <c r="DO3453" s="14"/>
      <c r="DP3453" s="5"/>
      <c r="DQ3453" s="25"/>
      <c r="DR3453" s="25"/>
      <c r="DS3453" s="96"/>
      <c r="DT3453" s="83"/>
      <c r="DU3453" s="14"/>
      <c r="DX3453" s="83"/>
      <c r="DY3453" s="83"/>
      <c r="DZ3453" s="83"/>
      <c r="EA3453" s="83"/>
      <c r="EJ3453" s="54"/>
      <c r="EK3453" s="22"/>
      <c r="EL3453" s="24"/>
      <c r="EP3453" s="23"/>
      <c r="EQ3453" s="24"/>
      <c r="ER3453" s="22"/>
      <c r="ES3453" s="24"/>
      <c r="ET3453" s="24"/>
      <c r="EU3453" s="23"/>
      <c r="EV3453" s="26"/>
      <c r="EX3453" s="6"/>
      <c r="EY3453" s="24"/>
      <c r="EZ3453" s="109"/>
      <c r="FA3453" s="66"/>
      <c r="FB3453" s="5"/>
      <c r="FC3453" s="68"/>
      <c r="FD3453" s="67"/>
      <c r="FE3453" s="67"/>
      <c r="FF3453" s="64"/>
      <c r="FG3453" s="5"/>
      <c r="FH3453" s="69"/>
      <c r="FI3453" s="6"/>
      <c r="FJ3453" s="5"/>
      <c r="FK3453" s="25"/>
      <c r="FL3453" s="5"/>
    </row>
    <row r="3454" spans="40:168">
      <c r="AN3454" s="14"/>
      <c r="AO3454" s="14"/>
      <c r="AP3454" s="5"/>
      <c r="AQ3454" s="25"/>
      <c r="AR3454" s="25"/>
      <c r="AS3454" s="96"/>
      <c r="AT3454" s="83"/>
      <c r="AU3454" s="14"/>
      <c r="AX3454" s="83"/>
      <c r="AY3454" s="83"/>
      <c r="AZ3454" s="83"/>
      <c r="BA3454" s="83"/>
      <c r="BJ3454" s="54"/>
      <c r="BK3454" s="22"/>
      <c r="BL3454" s="24"/>
      <c r="BP3454" s="23"/>
      <c r="BQ3454" s="24"/>
      <c r="BR3454" s="22"/>
      <c r="BS3454" s="24"/>
      <c r="BT3454" s="24"/>
      <c r="BU3454" s="23"/>
      <c r="BV3454" s="26"/>
      <c r="BX3454" s="6"/>
      <c r="BY3454" s="24"/>
      <c r="BZ3454" s="109"/>
      <c r="CA3454" s="66"/>
      <c r="CB3454" s="5"/>
      <c r="CC3454" s="68"/>
      <c r="CD3454" s="67"/>
      <c r="CE3454" s="67"/>
      <c r="CF3454" s="64"/>
      <c r="CG3454" s="5"/>
      <c r="CH3454" s="69"/>
      <c r="CI3454" s="6"/>
      <c r="CJ3454" s="5"/>
      <c r="CK3454" s="25"/>
      <c r="CL3454" s="5"/>
      <c r="DN3454" s="14"/>
      <c r="DO3454" s="14"/>
      <c r="DP3454" s="5"/>
      <c r="DQ3454" s="25"/>
      <c r="DR3454" s="25"/>
      <c r="DS3454" s="96"/>
      <c r="DT3454" s="83"/>
      <c r="DU3454" s="14"/>
      <c r="DX3454" s="83"/>
      <c r="DY3454" s="83"/>
      <c r="DZ3454" s="83"/>
      <c r="EA3454" s="83"/>
      <c r="EJ3454" s="54"/>
      <c r="EK3454" s="22"/>
      <c r="EL3454" s="24"/>
      <c r="EP3454" s="23"/>
      <c r="EQ3454" s="24"/>
      <c r="ER3454" s="22"/>
      <c r="ES3454" s="24"/>
      <c r="ET3454" s="24"/>
      <c r="EU3454" s="23"/>
      <c r="EV3454" s="26"/>
      <c r="EX3454" s="6"/>
      <c r="EY3454" s="24"/>
      <c r="EZ3454" s="109"/>
      <c r="FA3454" s="66"/>
      <c r="FB3454" s="5"/>
      <c r="FC3454" s="68"/>
      <c r="FD3454" s="67"/>
      <c r="FE3454" s="67"/>
      <c r="FF3454" s="64"/>
      <c r="FG3454" s="5"/>
      <c r="FH3454" s="69"/>
      <c r="FI3454" s="6"/>
      <c r="FJ3454" s="5"/>
      <c r="FK3454" s="25"/>
      <c r="FL3454" s="5"/>
    </row>
    <row r="3455" spans="40:168">
      <c r="AN3455" s="14"/>
      <c r="AO3455" s="14"/>
      <c r="AP3455" s="5"/>
      <c r="AQ3455" s="25"/>
      <c r="AR3455" s="25"/>
      <c r="AS3455" s="96"/>
      <c r="AT3455" s="83"/>
      <c r="AU3455" s="14"/>
      <c r="AX3455" s="83"/>
      <c r="AY3455" s="83"/>
      <c r="AZ3455" s="83"/>
      <c r="BA3455" s="83"/>
      <c r="BJ3455" s="54"/>
      <c r="BK3455" s="22"/>
      <c r="BL3455" s="24"/>
      <c r="BP3455" s="23"/>
      <c r="BQ3455" s="24"/>
      <c r="BR3455" s="22"/>
      <c r="BS3455" s="24"/>
      <c r="BT3455" s="24"/>
      <c r="BU3455" s="23"/>
      <c r="BV3455" s="26"/>
      <c r="BX3455" s="6"/>
      <c r="BY3455" s="24"/>
      <c r="BZ3455" s="109"/>
      <c r="CA3455" s="66"/>
      <c r="CB3455" s="5"/>
      <c r="CC3455" s="68"/>
      <c r="CD3455" s="67"/>
      <c r="CE3455" s="67"/>
      <c r="CF3455" s="64"/>
      <c r="CG3455" s="5"/>
      <c r="CH3455" s="69"/>
      <c r="CI3455" s="6"/>
      <c r="CJ3455" s="5"/>
      <c r="CK3455" s="25"/>
      <c r="CL3455" s="5"/>
      <c r="DN3455" s="14"/>
      <c r="DO3455" s="14"/>
      <c r="DP3455" s="5"/>
      <c r="DQ3455" s="25"/>
      <c r="DR3455" s="25"/>
      <c r="DS3455" s="96"/>
      <c r="DT3455" s="83"/>
      <c r="DU3455" s="14"/>
      <c r="DX3455" s="83"/>
      <c r="DY3455" s="83"/>
      <c r="DZ3455" s="83"/>
      <c r="EA3455" s="83"/>
      <c r="EJ3455" s="54"/>
      <c r="EK3455" s="22"/>
      <c r="EL3455" s="24"/>
      <c r="EP3455" s="23"/>
      <c r="EQ3455" s="24"/>
      <c r="ER3455" s="22"/>
      <c r="ES3455" s="24"/>
      <c r="ET3455" s="24"/>
      <c r="EU3455" s="23"/>
      <c r="EV3455" s="26"/>
      <c r="EX3455" s="6"/>
      <c r="EY3455" s="24"/>
      <c r="EZ3455" s="109"/>
      <c r="FA3455" s="66"/>
      <c r="FB3455" s="5"/>
      <c r="FC3455" s="68"/>
      <c r="FD3455" s="67"/>
      <c r="FE3455" s="67"/>
      <c r="FF3455" s="64"/>
      <c r="FG3455" s="5"/>
      <c r="FH3455" s="69"/>
      <c r="FI3455" s="6"/>
      <c r="FJ3455" s="5"/>
      <c r="FK3455" s="25"/>
      <c r="FL3455" s="5"/>
    </row>
    <row r="3456" spans="40:168">
      <c r="AN3456" s="14"/>
      <c r="AO3456" s="14"/>
      <c r="AP3456" s="5"/>
      <c r="AQ3456" s="25"/>
      <c r="AR3456" s="25"/>
      <c r="AS3456" s="96"/>
      <c r="AT3456" s="83"/>
      <c r="AU3456" s="14"/>
      <c r="AX3456" s="83"/>
      <c r="AY3456" s="83"/>
      <c r="AZ3456" s="83"/>
      <c r="BA3456" s="83"/>
      <c r="BJ3456" s="54"/>
      <c r="BK3456" s="22"/>
      <c r="BL3456" s="24"/>
      <c r="BP3456" s="23"/>
      <c r="BQ3456" s="24"/>
      <c r="BR3456" s="22"/>
      <c r="BS3456" s="24"/>
      <c r="BT3456" s="24"/>
      <c r="BU3456" s="23"/>
      <c r="BV3456" s="26"/>
      <c r="BX3456" s="6"/>
      <c r="BY3456" s="24"/>
      <c r="BZ3456" s="109"/>
      <c r="CA3456" s="66"/>
      <c r="CB3456" s="5"/>
      <c r="CC3456" s="68"/>
      <c r="CD3456" s="67"/>
      <c r="CE3456" s="67"/>
      <c r="CF3456" s="64"/>
      <c r="CG3456" s="5"/>
      <c r="CH3456" s="69"/>
      <c r="CI3456" s="6"/>
      <c r="CJ3456" s="5"/>
      <c r="CK3456" s="25"/>
      <c r="CL3456" s="5"/>
      <c r="DN3456" s="14"/>
      <c r="DO3456" s="14"/>
      <c r="DP3456" s="5"/>
      <c r="DQ3456" s="25"/>
      <c r="DR3456" s="25"/>
      <c r="DS3456" s="96"/>
      <c r="DT3456" s="83"/>
      <c r="DU3456" s="14"/>
      <c r="DX3456" s="83"/>
      <c r="DY3456" s="83"/>
      <c r="DZ3456" s="83"/>
      <c r="EA3456" s="83"/>
      <c r="EJ3456" s="54"/>
      <c r="EK3456" s="22"/>
      <c r="EL3456" s="24"/>
      <c r="EP3456" s="23"/>
      <c r="EQ3456" s="24"/>
      <c r="ER3456" s="22"/>
      <c r="ES3456" s="24"/>
      <c r="ET3456" s="24"/>
      <c r="EU3456" s="23"/>
      <c r="EV3456" s="26"/>
      <c r="EX3456" s="6"/>
      <c r="EY3456" s="24"/>
      <c r="EZ3456" s="109"/>
      <c r="FA3456" s="66"/>
      <c r="FB3456" s="5"/>
      <c r="FC3456" s="68"/>
      <c r="FD3456" s="67"/>
      <c r="FE3456" s="67"/>
      <c r="FF3456" s="64"/>
      <c r="FG3456" s="5"/>
      <c r="FH3456" s="69"/>
      <c r="FI3456" s="6"/>
      <c r="FJ3456" s="5"/>
      <c r="FK3456" s="25"/>
      <c r="FL3456" s="5"/>
    </row>
    <row r="3457" spans="40:168">
      <c r="AN3457" s="14"/>
      <c r="AO3457" s="14"/>
      <c r="AP3457" s="5"/>
      <c r="AQ3457" s="25"/>
      <c r="AR3457" s="25"/>
      <c r="AS3457" s="96"/>
      <c r="AT3457" s="83"/>
      <c r="AU3457" s="14"/>
      <c r="AX3457" s="83"/>
      <c r="AY3457" s="83"/>
      <c r="AZ3457" s="83"/>
      <c r="BA3457" s="83"/>
      <c r="BJ3457" s="54"/>
      <c r="BK3457" s="22"/>
      <c r="BL3457" s="24"/>
      <c r="BP3457" s="23"/>
      <c r="BQ3457" s="24"/>
      <c r="BR3457" s="22"/>
      <c r="BS3457" s="24"/>
      <c r="BT3457" s="24"/>
      <c r="BU3457" s="23"/>
      <c r="BV3457" s="26"/>
      <c r="BX3457" s="6"/>
      <c r="BY3457" s="24"/>
      <c r="BZ3457" s="109"/>
      <c r="CA3457" s="66"/>
      <c r="CB3457" s="5"/>
      <c r="CC3457" s="68"/>
      <c r="CD3457" s="67"/>
      <c r="CE3457" s="67"/>
      <c r="CF3457" s="64"/>
      <c r="CG3457" s="5"/>
      <c r="CH3457" s="69"/>
      <c r="CI3457" s="6"/>
      <c r="CJ3457" s="5"/>
      <c r="CK3457" s="25"/>
      <c r="CL3457" s="5"/>
      <c r="DN3457" s="14"/>
      <c r="DO3457" s="14"/>
      <c r="DP3457" s="5"/>
      <c r="DQ3457" s="25"/>
      <c r="DR3457" s="25"/>
      <c r="DS3457" s="96"/>
      <c r="DT3457" s="83"/>
      <c r="DU3457" s="14"/>
      <c r="DX3457" s="83"/>
      <c r="DY3457" s="83"/>
      <c r="DZ3457" s="83"/>
      <c r="EA3457" s="83"/>
      <c r="EJ3457" s="54"/>
      <c r="EK3457" s="22"/>
      <c r="EL3457" s="24"/>
      <c r="EP3457" s="23"/>
      <c r="EQ3457" s="24"/>
      <c r="ER3457" s="22"/>
      <c r="ES3457" s="24"/>
      <c r="ET3457" s="24"/>
      <c r="EU3457" s="23"/>
      <c r="EV3457" s="26"/>
      <c r="EX3457" s="6"/>
      <c r="EY3457" s="24"/>
      <c r="EZ3457" s="109"/>
      <c r="FA3457" s="66"/>
      <c r="FB3457" s="5"/>
      <c r="FC3457" s="68"/>
      <c r="FD3457" s="67"/>
      <c r="FE3457" s="67"/>
      <c r="FF3457" s="64"/>
      <c r="FG3457" s="5"/>
      <c r="FH3457" s="69"/>
      <c r="FI3457" s="6"/>
      <c r="FJ3457" s="5"/>
      <c r="FK3457" s="25"/>
      <c r="FL3457" s="5"/>
    </row>
    <row r="3458" spans="40:168">
      <c r="AN3458" s="14"/>
      <c r="AO3458" s="14"/>
      <c r="AP3458" s="5"/>
      <c r="AQ3458" s="25"/>
      <c r="AR3458" s="25"/>
      <c r="AS3458" s="96"/>
      <c r="AT3458" s="83"/>
      <c r="AU3458" s="14"/>
      <c r="AX3458" s="83"/>
      <c r="AY3458" s="83"/>
      <c r="AZ3458" s="83"/>
      <c r="BA3458" s="83"/>
      <c r="BJ3458" s="54"/>
      <c r="BK3458" s="22"/>
      <c r="BL3458" s="24"/>
      <c r="BP3458" s="23"/>
      <c r="BQ3458" s="24"/>
      <c r="BR3458" s="22"/>
      <c r="BS3458" s="24"/>
      <c r="BT3458" s="24"/>
      <c r="BU3458" s="23"/>
      <c r="BV3458" s="26"/>
      <c r="BX3458" s="6"/>
      <c r="BY3458" s="24"/>
      <c r="BZ3458" s="109"/>
      <c r="CA3458" s="66"/>
      <c r="CB3458" s="5"/>
      <c r="CC3458" s="68"/>
      <c r="CD3458" s="67"/>
      <c r="CE3458" s="67"/>
      <c r="CF3458" s="64"/>
      <c r="CG3458" s="5"/>
      <c r="CH3458" s="69"/>
      <c r="CI3458" s="6"/>
      <c r="CJ3458" s="5"/>
      <c r="CK3458" s="25"/>
      <c r="CL3458" s="5"/>
      <c r="DN3458" s="14"/>
      <c r="DO3458" s="14"/>
      <c r="DP3458" s="5"/>
      <c r="DQ3458" s="25"/>
      <c r="DR3458" s="25"/>
      <c r="DS3458" s="96"/>
      <c r="DT3458" s="83"/>
      <c r="DU3458" s="14"/>
      <c r="DX3458" s="83"/>
      <c r="DY3458" s="83"/>
      <c r="DZ3458" s="83"/>
      <c r="EA3458" s="83"/>
      <c r="EJ3458" s="54"/>
      <c r="EK3458" s="22"/>
      <c r="EL3458" s="24"/>
      <c r="EP3458" s="23"/>
      <c r="EQ3458" s="24"/>
      <c r="ER3458" s="22"/>
      <c r="ES3458" s="24"/>
      <c r="ET3458" s="24"/>
      <c r="EU3458" s="23"/>
      <c r="EV3458" s="26"/>
      <c r="EX3458" s="6"/>
      <c r="EY3458" s="24"/>
      <c r="EZ3458" s="109"/>
      <c r="FA3458" s="66"/>
      <c r="FB3458" s="5"/>
      <c r="FC3458" s="68"/>
      <c r="FD3458" s="67"/>
      <c r="FE3458" s="67"/>
      <c r="FF3458" s="64"/>
      <c r="FG3458" s="5"/>
      <c r="FH3458" s="69"/>
      <c r="FI3458" s="6"/>
      <c r="FJ3458" s="5"/>
      <c r="FK3458" s="25"/>
      <c r="FL3458" s="5"/>
    </row>
    <row r="3459" spans="40:168">
      <c r="AN3459" s="14"/>
      <c r="AO3459" s="14"/>
      <c r="AP3459" s="5"/>
      <c r="AQ3459" s="25"/>
      <c r="AR3459" s="25"/>
      <c r="AS3459" s="96"/>
      <c r="AT3459" s="83"/>
      <c r="AU3459" s="14"/>
      <c r="AX3459" s="83"/>
      <c r="AY3459" s="83"/>
      <c r="AZ3459" s="83"/>
      <c r="BA3459" s="83"/>
      <c r="BJ3459" s="54"/>
      <c r="BK3459" s="22"/>
      <c r="BL3459" s="24"/>
      <c r="BP3459" s="23"/>
      <c r="BQ3459" s="24"/>
      <c r="BR3459" s="22"/>
      <c r="BS3459" s="24"/>
      <c r="BT3459" s="24"/>
      <c r="BU3459" s="23"/>
      <c r="BV3459" s="26"/>
      <c r="BX3459" s="6"/>
      <c r="BY3459" s="24"/>
      <c r="BZ3459" s="109"/>
      <c r="CA3459" s="66"/>
      <c r="CB3459" s="5"/>
      <c r="CC3459" s="68"/>
      <c r="CD3459" s="67"/>
      <c r="CE3459" s="67"/>
      <c r="CF3459" s="64"/>
      <c r="CG3459" s="5"/>
      <c r="CH3459" s="69"/>
      <c r="CI3459" s="6"/>
      <c r="CJ3459" s="5"/>
      <c r="CK3459" s="25"/>
      <c r="CL3459" s="5"/>
      <c r="DN3459" s="14"/>
      <c r="DO3459" s="14"/>
      <c r="DP3459" s="5"/>
      <c r="DQ3459" s="25"/>
      <c r="DR3459" s="25"/>
      <c r="DS3459" s="96"/>
      <c r="DT3459" s="83"/>
      <c r="DU3459" s="14"/>
      <c r="DX3459" s="83"/>
      <c r="DY3459" s="83"/>
      <c r="DZ3459" s="83"/>
      <c r="EA3459" s="83"/>
      <c r="EJ3459" s="54"/>
      <c r="EK3459" s="22"/>
      <c r="EL3459" s="24"/>
      <c r="EP3459" s="23"/>
      <c r="EQ3459" s="24"/>
      <c r="ER3459" s="22"/>
      <c r="ES3459" s="24"/>
      <c r="ET3459" s="24"/>
      <c r="EU3459" s="23"/>
      <c r="EV3459" s="26"/>
      <c r="EX3459" s="6"/>
      <c r="EY3459" s="24"/>
      <c r="EZ3459" s="109"/>
      <c r="FA3459" s="66"/>
      <c r="FB3459" s="5"/>
      <c r="FC3459" s="68"/>
      <c r="FD3459" s="67"/>
      <c r="FE3459" s="67"/>
      <c r="FF3459" s="64"/>
      <c r="FG3459" s="5"/>
      <c r="FH3459" s="69"/>
      <c r="FI3459" s="6"/>
      <c r="FJ3459" s="5"/>
      <c r="FK3459" s="25"/>
      <c r="FL3459" s="5"/>
    </row>
    <row r="3460" spans="40:168">
      <c r="AN3460" s="14"/>
      <c r="AO3460" s="14"/>
      <c r="AP3460" s="5"/>
      <c r="AQ3460" s="25"/>
      <c r="AR3460" s="25"/>
      <c r="AS3460" s="96"/>
      <c r="AT3460" s="83"/>
      <c r="AU3460" s="14"/>
      <c r="AX3460" s="83"/>
      <c r="AY3460" s="83"/>
      <c r="AZ3460" s="83"/>
      <c r="BA3460" s="83"/>
      <c r="BJ3460" s="54"/>
      <c r="BK3460" s="22"/>
      <c r="BL3460" s="24"/>
      <c r="BP3460" s="23"/>
      <c r="BQ3460" s="24"/>
      <c r="BR3460" s="22"/>
      <c r="BS3460" s="24"/>
      <c r="BT3460" s="24"/>
      <c r="BU3460" s="23"/>
      <c r="BV3460" s="26"/>
      <c r="BX3460" s="6"/>
      <c r="BY3460" s="24"/>
      <c r="BZ3460" s="109"/>
      <c r="CA3460" s="66"/>
      <c r="CB3460" s="5"/>
      <c r="CC3460" s="68"/>
      <c r="CD3460" s="67"/>
      <c r="CE3460" s="67"/>
      <c r="CF3460" s="64"/>
      <c r="CG3460" s="5"/>
      <c r="CH3460" s="69"/>
      <c r="CI3460" s="6"/>
      <c r="CJ3460" s="5"/>
      <c r="CK3460" s="25"/>
      <c r="CL3460" s="5"/>
      <c r="DN3460" s="14"/>
      <c r="DO3460" s="14"/>
      <c r="DP3460" s="5"/>
      <c r="DQ3460" s="25"/>
      <c r="DR3460" s="25"/>
      <c r="DS3460" s="96"/>
      <c r="DT3460" s="83"/>
      <c r="DU3460" s="14"/>
      <c r="DX3460" s="83"/>
      <c r="DY3460" s="83"/>
      <c r="DZ3460" s="83"/>
      <c r="EA3460" s="83"/>
      <c r="EJ3460" s="54"/>
      <c r="EK3460" s="22"/>
      <c r="EL3460" s="24"/>
      <c r="EP3460" s="23"/>
      <c r="EQ3460" s="24"/>
      <c r="ER3460" s="22"/>
      <c r="ES3460" s="24"/>
      <c r="ET3460" s="24"/>
      <c r="EU3460" s="23"/>
      <c r="EV3460" s="26"/>
      <c r="EX3460" s="6"/>
      <c r="EY3460" s="24"/>
      <c r="EZ3460" s="109"/>
      <c r="FA3460" s="66"/>
      <c r="FB3460" s="5"/>
      <c r="FC3460" s="68"/>
      <c r="FD3460" s="67"/>
      <c r="FE3460" s="67"/>
      <c r="FF3460" s="64"/>
      <c r="FG3460" s="5"/>
      <c r="FH3460" s="69"/>
      <c r="FI3460" s="6"/>
      <c r="FJ3460" s="5"/>
      <c r="FK3460" s="25"/>
      <c r="FL3460" s="5"/>
    </row>
    <row r="3461" spans="40:168">
      <c r="AN3461" s="14"/>
      <c r="AO3461" s="14"/>
      <c r="AP3461" s="5"/>
      <c r="AQ3461" s="25"/>
      <c r="AR3461" s="25"/>
      <c r="AS3461" s="96"/>
      <c r="AT3461" s="83"/>
      <c r="AU3461" s="14"/>
      <c r="AX3461" s="83"/>
      <c r="AY3461" s="83"/>
      <c r="AZ3461" s="83"/>
      <c r="BA3461" s="83"/>
      <c r="BJ3461" s="54"/>
      <c r="BK3461" s="22"/>
      <c r="BL3461" s="24"/>
      <c r="BP3461" s="23"/>
      <c r="BQ3461" s="24"/>
      <c r="BR3461" s="22"/>
      <c r="BS3461" s="24"/>
      <c r="BT3461" s="24"/>
      <c r="BU3461" s="23"/>
      <c r="BV3461" s="26"/>
      <c r="BX3461" s="6"/>
      <c r="BY3461" s="24"/>
      <c r="BZ3461" s="109"/>
      <c r="CA3461" s="66"/>
      <c r="CB3461" s="5"/>
      <c r="CC3461" s="68"/>
      <c r="CD3461" s="67"/>
      <c r="CE3461" s="67"/>
      <c r="CF3461" s="64"/>
      <c r="CG3461" s="5"/>
      <c r="CH3461" s="69"/>
      <c r="CI3461" s="6"/>
      <c r="CJ3461" s="5"/>
      <c r="CK3461" s="25"/>
      <c r="CL3461" s="5"/>
      <c r="DN3461" s="14"/>
      <c r="DO3461" s="14"/>
      <c r="DP3461" s="5"/>
      <c r="DQ3461" s="25"/>
      <c r="DR3461" s="25"/>
      <c r="DS3461" s="96"/>
      <c r="DT3461" s="83"/>
      <c r="DU3461" s="14"/>
      <c r="DX3461" s="83"/>
      <c r="DY3461" s="83"/>
      <c r="DZ3461" s="83"/>
      <c r="EA3461" s="83"/>
      <c r="EJ3461" s="54"/>
      <c r="EK3461" s="22"/>
      <c r="EL3461" s="24"/>
      <c r="EP3461" s="23"/>
      <c r="EQ3461" s="24"/>
      <c r="ER3461" s="22"/>
      <c r="ES3461" s="24"/>
      <c r="ET3461" s="24"/>
      <c r="EU3461" s="23"/>
      <c r="EV3461" s="26"/>
      <c r="EX3461" s="6"/>
      <c r="EY3461" s="24"/>
      <c r="EZ3461" s="109"/>
      <c r="FA3461" s="66"/>
      <c r="FB3461" s="5"/>
      <c r="FC3461" s="68"/>
      <c r="FD3461" s="67"/>
      <c r="FE3461" s="67"/>
      <c r="FF3461" s="64"/>
      <c r="FG3461" s="5"/>
      <c r="FH3461" s="69"/>
      <c r="FI3461" s="6"/>
      <c r="FJ3461" s="5"/>
      <c r="FK3461" s="25"/>
      <c r="FL3461" s="5"/>
    </row>
    <row r="3462" spans="40:168">
      <c r="AN3462" s="14"/>
      <c r="AO3462" s="14"/>
      <c r="AP3462" s="5"/>
      <c r="AQ3462" s="25"/>
      <c r="AR3462" s="25"/>
      <c r="AS3462" s="96"/>
      <c r="AT3462" s="83"/>
      <c r="AU3462" s="14"/>
      <c r="AX3462" s="83"/>
      <c r="AY3462" s="83"/>
      <c r="AZ3462" s="83"/>
      <c r="BA3462" s="83"/>
      <c r="BJ3462" s="54"/>
      <c r="BK3462" s="22"/>
      <c r="BL3462" s="24"/>
      <c r="BP3462" s="23"/>
      <c r="BQ3462" s="24"/>
      <c r="BR3462" s="22"/>
      <c r="BS3462" s="24"/>
      <c r="BT3462" s="24"/>
      <c r="BU3462" s="23"/>
      <c r="BV3462" s="26"/>
      <c r="BX3462" s="6"/>
      <c r="BY3462" s="24"/>
      <c r="BZ3462" s="109"/>
      <c r="CA3462" s="66"/>
      <c r="CB3462" s="5"/>
      <c r="CC3462" s="68"/>
      <c r="CD3462" s="67"/>
      <c r="CE3462" s="67"/>
      <c r="CF3462" s="64"/>
      <c r="CG3462" s="5"/>
      <c r="CH3462" s="69"/>
      <c r="CI3462" s="6"/>
      <c r="CJ3462" s="5"/>
      <c r="CK3462" s="25"/>
      <c r="CL3462" s="5"/>
      <c r="DN3462" s="14"/>
      <c r="DO3462" s="14"/>
      <c r="DP3462" s="5"/>
      <c r="DQ3462" s="25"/>
      <c r="DR3462" s="25"/>
      <c r="DS3462" s="96"/>
      <c r="DT3462" s="83"/>
      <c r="DU3462" s="14"/>
      <c r="DX3462" s="83"/>
      <c r="DY3462" s="83"/>
      <c r="DZ3462" s="83"/>
      <c r="EA3462" s="83"/>
      <c r="EJ3462" s="54"/>
      <c r="EK3462" s="22"/>
      <c r="EL3462" s="24"/>
      <c r="EP3462" s="23"/>
      <c r="EQ3462" s="24"/>
      <c r="ER3462" s="22"/>
      <c r="ES3462" s="24"/>
      <c r="ET3462" s="24"/>
      <c r="EU3462" s="23"/>
      <c r="EV3462" s="26"/>
      <c r="EX3462" s="6"/>
      <c r="EY3462" s="24"/>
      <c r="EZ3462" s="109"/>
      <c r="FA3462" s="66"/>
      <c r="FB3462" s="5"/>
      <c r="FC3462" s="68"/>
      <c r="FD3462" s="67"/>
      <c r="FE3462" s="67"/>
      <c r="FF3462" s="64"/>
      <c r="FG3462" s="5"/>
      <c r="FH3462" s="69"/>
      <c r="FI3462" s="6"/>
      <c r="FJ3462" s="5"/>
      <c r="FK3462" s="25"/>
      <c r="FL3462" s="5"/>
    </row>
    <row r="3463" spans="40:168">
      <c r="AN3463" s="14"/>
      <c r="AO3463" s="14"/>
      <c r="AP3463" s="5"/>
      <c r="AQ3463" s="25"/>
      <c r="AR3463" s="25"/>
      <c r="AS3463" s="96"/>
      <c r="AT3463" s="83"/>
      <c r="AU3463" s="14"/>
      <c r="AX3463" s="83"/>
      <c r="AY3463" s="83"/>
      <c r="AZ3463" s="83"/>
      <c r="BA3463" s="83"/>
      <c r="BJ3463" s="54"/>
      <c r="BK3463" s="22"/>
      <c r="BL3463" s="24"/>
      <c r="BP3463" s="23"/>
      <c r="BQ3463" s="24"/>
      <c r="BR3463" s="22"/>
      <c r="BS3463" s="24"/>
      <c r="BT3463" s="24"/>
      <c r="BU3463" s="23"/>
      <c r="BV3463" s="26"/>
      <c r="BX3463" s="6"/>
      <c r="BY3463" s="24"/>
      <c r="BZ3463" s="109"/>
      <c r="CA3463" s="66"/>
      <c r="CB3463" s="5"/>
      <c r="CC3463" s="68"/>
      <c r="CD3463" s="67"/>
      <c r="CE3463" s="67"/>
      <c r="CF3463" s="64"/>
      <c r="CG3463" s="5"/>
      <c r="CH3463" s="69"/>
      <c r="CI3463" s="6"/>
      <c r="CJ3463" s="5"/>
      <c r="CK3463" s="25"/>
      <c r="CL3463" s="5"/>
      <c r="DN3463" s="14"/>
      <c r="DO3463" s="14"/>
      <c r="DP3463" s="5"/>
      <c r="DQ3463" s="25"/>
      <c r="DR3463" s="25"/>
      <c r="DS3463" s="96"/>
      <c r="DT3463" s="83"/>
      <c r="DU3463" s="14"/>
      <c r="DX3463" s="83"/>
      <c r="DY3463" s="83"/>
      <c r="DZ3463" s="83"/>
      <c r="EA3463" s="83"/>
      <c r="EJ3463" s="54"/>
      <c r="EK3463" s="22"/>
      <c r="EL3463" s="24"/>
      <c r="EP3463" s="23"/>
      <c r="EQ3463" s="24"/>
      <c r="ER3463" s="22"/>
      <c r="ES3463" s="24"/>
      <c r="ET3463" s="24"/>
      <c r="EU3463" s="23"/>
      <c r="EV3463" s="26"/>
      <c r="EX3463" s="6"/>
      <c r="EY3463" s="24"/>
      <c r="EZ3463" s="109"/>
      <c r="FA3463" s="66"/>
      <c r="FB3463" s="5"/>
      <c r="FC3463" s="68"/>
      <c r="FD3463" s="67"/>
      <c r="FE3463" s="67"/>
      <c r="FF3463" s="64"/>
      <c r="FG3463" s="5"/>
      <c r="FH3463" s="69"/>
      <c r="FI3463" s="6"/>
      <c r="FJ3463" s="5"/>
      <c r="FK3463" s="25"/>
      <c r="FL3463" s="5"/>
    </row>
    <row r="3464" spans="40:168">
      <c r="AN3464" s="14"/>
      <c r="AO3464" s="14"/>
      <c r="AP3464" s="5"/>
      <c r="AQ3464" s="25"/>
      <c r="AR3464" s="25"/>
      <c r="AS3464" s="96"/>
      <c r="AT3464" s="83"/>
      <c r="AU3464" s="14"/>
      <c r="AX3464" s="83"/>
      <c r="AY3464" s="83"/>
      <c r="AZ3464" s="83"/>
      <c r="BA3464" s="83"/>
      <c r="BJ3464" s="54"/>
      <c r="BK3464" s="22"/>
      <c r="BL3464" s="24"/>
      <c r="BP3464" s="23"/>
      <c r="BQ3464" s="24"/>
      <c r="BR3464" s="22"/>
      <c r="BS3464" s="24"/>
      <c r="BT3464" s="24"/>
      <c r="BU3464" s="23"/>
      <c r="BV3464" s="26"/>
      <c r="BX3464" s="6"/>
      <c r="BY3464" s="24"/>
      <c r="BZ3464" s="109"/>
      <c r="CA3464" s="66"/>
      <c r="CB3464" s="5"/>
      <c r="CC3464" s="68"/>
      <c r="CD3464" s="67"/>
      <c r="CE3464" s="67"/>
      <c r="CF3464" s="64"/>
      <c r="CG3464" s="5"/>
      <c r="CH3464" s="69"/>
      <c r="CI3464" s="6"/>
      <c r="CJ3464" s="5"/>
      <c r="CK3464" s="25"/>
      <c r="CL3464" s="5"/>
      <c r="DN3464" s="14"/>
      <c r="DO3464" s="14"/>
      <c r="DP3464" s="5"/>
      <c r="DQ3464" s="25"/>
      <c r="DR3464" s="25"/>
      <c r="DS3464" s="96"/>
      <c r="DT3464" s="83"/>
      <c r="DU3464" s="14"/>
      <c r="DX3464" s="83"/>
      <c r="DY3464" s="83"/>
      <c r="DZ3464" s="83"/>
      <c r="EA3464" s="83"/>
      <c r="EJ3464" s="54"/>
      <c r="EK3464" s="22"/>
      <c r="EL3464" s="24"/>
      <c r="EP3464" s="23"/>
      <c r="EQ3464" s="24"/>
      <c r="ER3464" s="22"/>
      <c r="ES3464" s="24"/>
      <c r="ET3464" s="24"/>
      <c r="EU3464" s="23"/>
      <c r="EV3464" s="26"/>
      <c r="EX3464" s="6"/>
      <c r="EY3464" s="24"/>
      <c r="EZ3464" s="109"/>
      <c r="FA3464" s="66"/>
      <c r="FB3464" s="5"/>
      <c r="FC3464" s="68"/>
      <c r="FD3464" s="67"/>
      <c r="FE3464" s="67"/>
      <c r="FF3464" s="64"/>
      <c r="FG3464" s="5"/>
      <c r="FH3464" s="69"/>
      <c r="FI3464" s="6"/>
      <c r="FJ3464" s="5"/>
      <c r="FK3464" s="25"/>
      <c r="FL3464" s="5"/>
    </row>
    <row r="3465" spans="40:168">
      <c r="AN3465" s="14"/>
      <c r="AO3465" s="14"/>
      <c r="AP3465" s="5"/>
      <c r="AQ3465" s="25"/>
      <c r="AR3465" s="25"/>
      <c r="AS3465" s="96"/>
      <c r="AT3465" s="83"/>
      <c r="AU3465" s="14"/>
      <c r="AX3465" s="83"/>
      <c r="AY3465" s="83"/>
      <c r="AZ3465" s="83"/>
      <c r="BA3465" s="83"/>
      <c r="BJ3465" s="54"/>
      <c r="BK3465" s="22"/>
      <c r="BL3465" s="24"/>
      <c r="BP3465" s="23"/>
      <c r="BQ3465" s="24"/>
      <c r="BR3465" s="22"/>
      <c r="BS3465" s="24"/>
      <c r="BT3465" s="24"/>
      <c r="BU3465" s="23"/>
      <c r="BV3465" s="26"/>
      <c r="BX3465" s="6"/>
      <c r="BY3465" s="24"/>
      <c r="BZ3465" s="109"/>
      <c r="CA3465" s="66"/>
      <c r="CB3465" s="5"/>
      <c r="CC3465" s="68"/>
      <c r="CD3465" s="67"/>
      <c r="CE3465" s="67"/>
      <c r="CF3465" s="64"/>
      <c r="CG3465" s="5"/>
      <c r="CH3465" s="69"/>
      <c r="CI3465" s="6"/>
      <c r="CJ3465" s="5"/>
      <c r="CK3465" s="25"/>
      <c r="CL3465" s="5"/>
      <c r="DN3465" s="14"/>
      <c r="DO3465" s="14"/>
      <c r="DP3465" s="5"/>
      <c r="DQ3465" s="25"/>
      <c r="DR3465" s="25"/>
      <c r="DS3465" s="96"/>
      <c r="DT3465" s="83"/>
      <c r="DU3465" s="14"/>
      <c r="DX3465" s="83"/>
      <c r="DY3465" s="83"/>
      <c r="DZ3465" s="83"/>
      <c r="EA3465" s="83"/>
      <c r="EJ3465" s="54"/>
      <c r="EK3465" s="22"/>
      <c r="EL3465" s="24"/>
      <c r="EP3465" s="23"/>
      <c r="EQ3465" s="24"/>
      <c r="ER3465" s="22"/>
      <c r="ES3465" s="24"/>
      <c r="ET3465" s="24"/>
      <c r="EU3465" s="23"/>
      <c r="EV3465" s="26"/>
      <c r="EX3465" s="6"/>
      <c r="EY3465" s="24"/>
      <c r="EZ3465" s="109"/>
      <c r="FA3465" s="66"/>
      <c r="FB3465" s="5"/>
      <c r="FC3465" s="68"/>
      <c r="FD3465" s="67"/>
      <c r="FE3465" s="67"/>
      <c r="FF3465" s="64"/>
      <c r="FG3465" s="5"/>
      <c r="FH3465" s="69"/>
      <c r="FI3465" s="6"/>
      <c r="FJ3465" s="5"/>
      <c r="FK3465" s="25"/>
      <c r="FL3465" s="5"/>
    </row>
    <row r="3466" spans="40:168">
      <c r="AN3466" s="14"/>
      <c r="AO3466" s="14"/>
      <c r="AP3466" s="5"/>
      <c r="AQ3466" s="25"/>
      <c r="AR3466" s="25"/>
      <c r="AS3466" s="96"/>
      <c r="AT3466" s="83"/>
      <c r="AU3466" s="14"/>
      <c r="AX3466" s="83"/>
      <c r="AY3466" s="83"/>
      <c r="AZ3466" s="83"/>
      <c r="BA3466" s="83"/>
      <c r="BJ3466" s="54"/>
      <c r="BK3466" s="22"/>
      <c r="BL3466" s="24"/>
      <c r="BP3466" s="23"/>
      <c r="BQ3466" s="24"/>
      <c r="BR3466" s="22"/>
      <c r="BS3466" s="24"/>
      <c r="BT3466" s="24"/>
      <c r="BU3466" s="23"/>
      <c r="BV3466" s="26"/>
      <c r="BX3466" s="6"/>
      <c r="BY3466" s="24"/>
      <c r="BZ3466" s="109"/>
      <c r="CA3466" s="66"/>
      <c r="CB3466" s="5"/>
      <c r="CC3466" s="68"/>
      <c r="CD3466" s="67"/>
      <c r="CE3466" s="67"/>
      <c r="CF3466" s="64"/>
      <c r="CG3466" s="5"/>
      <c r="CH3466" s="69"/>
      <c r="CI3466" s="6"/>
      <c r="CJ3466" s="5"/>
      <c r="CK3466" s="25"/>
      <c r="CL3466" s="5"/>
      <c r="DN3466" s="14"/>
      <c r="DO3466" s="14"/>
      <c r="DP3466" s="5"/>
      <c r="DQ3466" s="25"/>
      <c r="DR3466" s="25"/>
      <c r="DS3466" s="96"/>
      <c r="DT3466" s="83"/>
      <c r="DU3466" s="14"/>
      <c r="DX3466" s="83"/>
      <c r="DY3466" s="83"/>
      <c r="DZ3466" s="83"/>
      <c r="EA3466" s="83"/>
      <c r="EJ3466" s="54"/>
      <c r="EK3466" s="22"/>
      <c r="EL3466" s="24"/>
      <c r="EP3466" s="23"/>
      <c r="EQ3466" s="24"/>
      <c r="ER3466" s="22"/>
      <c r="ES3466" s="24"/>
      <c r="ET3466" s="24"/>
      <c r="EU3466" s="23"/>
      <c r="EV3466" s="26"/>
      <c r="EX3466" s="6"/>
      <c r="EY3466" s="24"/>
      <c r="EZ3466" s="109"/>
      <c r="FA3466" s="66"/>
      <c r="FB3466" s="5"/>
      <c r="FC3466" s="68"/>
      <c r="FD3466" s="67"/>
      <c r="FE3466" s="67"/>
      <c r="FF3466" s="64"/>
      <c r="FG3466" s="5"/>
      <c r="FH3466" s="69"/>
      <c r="FI3466" s="6"/>
      <c r="FJ3466" s="5"/>
      <c r="FK3466" s="25"/>
      <c r="FL3466" s="5"/>
    </row>
    <row r="3467" spans="40:168">
      <c r="AN3467" s="14"/>
      <c r="AO3467" s="14"/>
      <c r="AP3467" s="5"/>
      <c r="AQ3467" s="25"/>
      <c r="AR3467" s="25"/>
      <c r="AS3467" s="96"/>
      <c r="AT3467" s="83"/>
      <c r="AU3467" s="14"/>
      <c r="AX3467" s="83"/>
      <c r="AY3467" s="83"/>
      <c r="AZ3467" s="83"/>
      <c r="BA3467" s="83"/>
      <c r="BJ3467" s="54"/>
      <c r="BK3467" s="22"/>
      <c r="BL3467" s="24"/>
      <c r="BP3467" s="23"/>
      <c r="BQ3467" s="24"/>
      <c r="BR3467" s="22"/>
      <c r="BS3467" s="24"/>
      <c r="BT3467" s="24"/>
      <c r="BU3467" s="23"/>
      <c r="BV3467" s="26"/>
      <c r="BX3467" s="6"/>
      <c r="BY3467" s="24"/>
      <c r="BZ3467" s="109"/>
      <c r="CA3467" s="66"/>
      <c r="CB3467" s="5"/>
      <c r="CC3467" s="68"/>
      <c r="CD3467" s="67"/>
      <c r="CE3467" s="67"/>
      <c r="CF3467" s="64"/>
      <c r="CG3467" s="5"/>
      <c r="CH3467" s="69"/>
      <c r="CI3467" s="6"/>
      <c r="CJ3467" s="5"/>
      <c r="CK3467" s="25"/>
      <c r="CL3467" s="5"/>
      <c r="DN3467" s="14"/>
      <c r="DO3467" s="14"/>
      <c r="DP3467" s="5"/>
      <c r="DQ3467" s="25"/>
      <c r="DR3467" s="25"/>
      <c r="DS3467" s="96"/>
      <c r="DT3467" s="83"/>
      <c r="DU3467" s="14"/>
      <c r="DX3467" s="83"/>
      <c r="DY3467" s="83"/>
      <c r="DZ3467" s="83"/>
      <c r="EA3467" s="83"/>
      <c r="EJ3467" s="54"/>
      <c r="EK3467" s="22"/>
      <c r="EL3467" s="24"/>
      <c r="EP3467" s="23"/>
      <c r="EQ3467" s="24"/>
      <c r="ER3467" s="22"/>
      <c r="ES3467" s="24"/>
      <c r="ET3467" s="24"/>
      <c r="EU3467" s="23"/>
      <c r="EV3467" s="26"/>
      <c r="EX3467" s="6"/>
      <c r="EY3467" s="24"/>
      <c r="EZ3467" s="109"/>
      <c r="FA3467" s="66"/>
      <c r="FB3467" s="5"/>
      <c r="FC3467" s="68"/>
      <c r="FD3467" s="67"/>
      <c r="FE3467" s="67"/>
      <c r="FF3467" s="64"/>
      <c r="FG3467" s="5"/>
      <c r="FH3467" s="69"/>
      <c r="FI3467" s="6"/>
      <c r="FJ3467" s="5"/>
      <c r="FK3467" s="25"/>
      <c r="FL3467" s="5"/>
    </row>
    <row r="3468" spans="40:168">
      <c r="AN3468" s="14"/>
      <c r="AO3468" s="14"/>
      <c r="AP3468" s="5"/>
      <c r="AQ3468" s="25"/>
      <c r="AR3468" s="25"/>
      <c r="AS3468" s="96"/>
      <c r="AT3468" s="83"/>
      <c r="AU3468" s="14"/>
      <c r="AX3468" s="83"/>
      <c r="AY3468" s="83"/>
      <c r="AZ3468" s="83"/>
      <c r="BA3468" s="83"/>
      <c r="BJ3468" s="54"/>
      <c r="BK3468" s="22"/>
      <c r="BL3468" s="24"/>
      <c r="BP3468" s="23"/>
      <c r="BQ3468" s="24"/>
      <c r="BR3468" s="22"/>
      <c r="BS3468" s="24"/>
      <c r="BT3468" s="24"/>
      <c r="BU3468" s="23"/>
      <c r="BV3468" s="26"/>
      <c r="BX3468" s="6"/>
      <c r="BY3468" s="24"/>
      <c r="BZ3468" s="109"/>
      <c r="CA3468" s="66"/>
      <c r="CB3468" s="5"/>
      <c r="CC3468" s="68"/>
      <c r="CD3468" s="67"/>
      <c r="CE3468" s="67"/>
      <c r="CF3468" s="64"/>
      <c r="CG3468" s="5"/>
      <c r="CH3468" s="69"/>
      <c r="CI3468" s="6"/>
      <c r="CJ3468" s="5"/>
      <c r="CK3468" s="25"/>
      <c r="CL3468" s="5"/>
      <c r="DN3468" s="14"/>
      <c r="DO3468" s="14"/>
      <c r="DP3468" s="5"/>
      <c r="DQ3468" s="25"/>
      <c r="DR3468" s="25"/>
      <c r="DS3468" s="96"/>
      <c r="DT3468" s="83"/>
      <c r="DU3468" s="14"/>
      <c r="DX3468" s="83"/>
      <c r="DY3468" s="83"/>
      <c r="DZ3468" s="83"/>
      <c r="EA3468" s="83"/>
      <c r="EJ3468" s="54"/>
      <c r="EK3468" s="22"/>
      <c r="EL3468" s="24"/>
      <c r="EP3468" s="23"/>
      <c r="EQ3468" s="24"/>
      <c r="ER3468" s="22"/>
      <c r="ES3468" s="24"/>
      <c r="ET3468" s="24"/>
      <c r="EU3468" s="23"/>
      <c r="EV3468" s="26"/>
      <c r="EX3468" s="6"/>
      <c r="EY3468" s="24"/>
      <c r="EZ3468" s="109"/>
      <c r="FA3468" s="66"/>
      <c r="FB3468" s="5"/>
      <c r="FC3468" s="68"/>
      <c r="FD3468" s="67"/>
      <c r="FE3468" s="67"/>
      <c r="FF3468" s="64"/>
      <c r="FG3468" s="5"/>
      <c r="FH3468" s="69"/>
      <c r="FI3468" s="6"/>
      <c r="FJ3468" s="5"/>
      <c r="FK3468" s="25"/>
      <c r="FL3468" s="5"/>
    </row>
    <row r="3469" spans="40:168">
      <c r="AN3469" s="14"/>
      <c r="AO3469" s="14"/>
      <c r="AP3469" s="5"/>
      <c r="AQ3469" s="25"/>
      <c r="AR3469" s="25"/>
      <c r="AS3469" s="96"/>
      <c r="AT3469" s="83"/>
      <c r="AU3469" s="14"/>
      <c r="AX3469" s="83"/>
      <c r="AY3469" s="83"/>
      <c r="AZ3469" s="83"/>
      <c r="BA3469" s="83"/>
      <c r="BJ3469" s="54"/>
      <c r="BK3469" s="22"/>
      <c r="BL3469" s="24"/>
      <c r="BP3469" s="23"/>
      <c r="BQ3469" s="24"/>
      <c r="BR3469" s="22"/>
      <c r="BS3469" s="24"/>
      <c r="BT3469" s="24"/>
      <c r="BU3469" s="23"/>
      <c r="BV3469" s="26"/>
      <c r="BX3469" s="6"/>
      <c r="BY3469" s="24"/>
      <c r="BZ3469" s="109"/>
      <c r="CA3469" s="66"/>
      <c r="CB3469" s="5"/>
      <c r="CC3469" s="68"/>
      <c r="CD3469" s="67"/>
      <c r="CE3469" s="67"/>
      <c r="CF3469" s="64"/>
      <c r="CG3469" s="5"/>
      <c r="CH3469" s="69"/>
      <c r="CI3469" s="6"/>
      <c r="CJ3469" s="5"/>
      <c r="CK3469" s="25"/>
      <c r="CL3469" s="5"/>
      <c r="DN3469" s="14"/>
      <c r="DO3469" s="14"/>
      <c r="DP3469" s="5"/>
      <c r="DQ3469" s="25"/>
      <c r="DR3469" s="25"/>
      <c r="DS3469" s="96"/>
      <c r="DT3469" s="83"/>
      <c r="DU3469" s="14"/>
      <c r="DX3469" s="83"/>
      <c r="DY3469" s="83"/>
      <c r="DZ3469" s="83"/>
      <c r="EA3469" s="83"/>
      <c r="EJ3469" s="54"/>
      <c r="EK3469" s="22"/>
      <c r="EL3469" s="24"/>
      <c r="EP3469" s="23"/>
      <c r="EQ3469" s="24"/>
      <c r="ER3469" s="22"/>
      <c r="ES3469" s="24"/>
      <c r="ET3469" s="24"/>
      <c r="EU3469" s="23"/>
      <c r="EV3469" s="26"/>
      <c r="EX3469" s="6"/>
      <c r="EY3469" s="24"/>
      <c r="EZ3469" s="109"/>
      <c r="FA3469" s="66"/>
      <c r="FB3469" s="5"/>
      <c r="FC3469" s="68"/>
      <c r="FD3469" s="67"/>
      <c r="FE3469" s="67"/>
      <c r="FF3469" s="64"/>
      <c r="FG3469" s="5"/>
      <c r="FH3469" s="69"/>
      <c r="FI3469" s="6"/>
      <c r="FJ3469" s="5"/>
      <c r="FK3469" s="25"/>
      <c r="FL3469" s="5"/>
    </row>
    <row r="3470" spans="40:168">
      <c r="AN3470" s="14"/>
      <c r="AO3470" s="14"/>
      <c r="AP3470" s="5"/>
      <c r="AQ3470" s="25"/>
      <c r="AR3470" s="25"/>
      <c r="AS3470" s="96"/>
      <c r="AT3470" s="83"/>
      <c r="AU3470" s="14"/>
      <c r="AX3470" s="83"/>
      <c r="AY3470" s="83"/>
      <c r="AZ3470" s="83"/>
      <c r="BA3470" s="83"/>
      <c r="BJ3470" s="54"/>
      <c r="BK3470" s="22"/>
      <c r="BL3470" s="24"/>
      <c r="BP3470" s="23"/>
      <c r="BQ3470" s="24"/>
      <c r="BR3470" s="22"/>
      <c r="BS3470" s="24"/>
      <c r="BT3470" s="24"/>
      <c r="BU3470" s="23"/>
      <c r="BV3470" s="26"/>
      <c r="BX3470" s="6"/>
      <c r="BY3470" s="24"/>
      <c r="BZ3470" s="109"/>
      <c r="CA3470" s="66"/>
      <c r="CB3470" s="5"/>
      <c r="CC3470" s="68"/>
      <c r="CD3470" s="67"/>
      <c r="CE3470" s="67"/>
      <c r="CF3470" s="64"/>
      <c r="CG3470" s="5"/>
      <c r="CH3470" s="69"/>
      <c r="CI3470" s="6"/>
      <c r="CJ3470" s="5"/>
      <c r="CK3470" s="25"/>
      <c r="CL3470" s="5"/>
      <c r="DN3470" s="14"/>
      <c r="DO3470" s="14"/>
      <c r="DP3470" s="5"/>
      <c r="DQ3470" s="25"/>
      <c r="DR3470" s="25"/>
      <c r="DS3470" s="96"/>
      <c r="DT3470" s="83"/>
      <c r="DU3470" s="14"/>
      <c r="DX3470" s="83"/>
      <c r="DY3470" s="83"/>
      <c r="DZ3470" s="83"/>
      <c r="EA3470" s="83"/>
      <c r="EJ3470" s="54"/>
      <c r="EK3470" s="22"/>
      <c r="EL3470" s="24"/>
      <c r="EP3470" s="23"/>
      <c r="EQ3470" s="24"/>
      <c r="ER3470" s="22"/>
      <c r="ES3470" s="24"/>
      <c r="ET3470" s="24"/>
      <c r="EU3470" s="23"/>
      <c r="EV3470" s="26"/>
      <c r="EX3470" s="6"/>
      <c r="EY3470" s="24"/>
      <c r="EZ3470" s="109"/>
      <c r="FA3470" s="66"/>
      <c r="FB3470" s="5"/>
      <c r="FC3470" s="68"/>
      <c r="FD3470" s="67"/>
      <c r="FE3470" s="67"/>
      <c r="FF3470" s="64"/>
      <c r="FG3470" s="5"/>
      <c r="FH3470" s="69"/>
      <c r="FI3470" s="6"/>
      <c r="FJ3470" s="5"/>
      <c r="FK3470" s="25"/>
      <c r="FL3470" s="5"/>
    </row>
    <row r="3471" spans="40:168">
      <c r="AN3471" s="14"/>
      <c r="AO3471" s="14"/>
      <c r="AP3471" s="5"/>
      <c r="AQ3471" s="25"/>
      <c r="AR3471" s="25"/>
      <c r="AS3471" s="96"/>
      <c r="AT3471" s="83"/>
      <c r="AU3471" s="14"/>
      <c r="AX3471" s="83"/>
      <c r="AY3471" s="83"/>
      <c r="AZ3471" s="83"/>
      <c r="BA3471" s="83"/>
      <c r="BJ3471" s="54"/>
      <c r="BK3471" s="22"/>
      <c r="BL3471" s="24"/>
      <c r="BP3471" s="23"/>
      <c r="BQ3471" s="24"/>
      <c r="BR3471" s="22"/>
      <c r="BS3471" s="24"/>
      <c r="BT3471" s="24"/>
      <c r="BU3471" s="23"/>
      <c r="BV3471" s="26"/>
      <c r="BX3471" s="6"/>
      <c r="BY3471" s="24"/>
      <c r="BZ3471" s="109"/>
      <c r="CA3471" s="66"/>
      <c r="CB3471" s="5"/>
      <c r="CC3471" s="68"/>
      <c r="CD3471" s="67"/>
      <c r="CE3471" s="67"/>
      <c r="CF3471" s="64"/>
      <c r="CG3471" s="5"/>
      <c r="CH3471" s="69"/>
      <c r="CI3471" s="6"/>
      <c r="CJ3471" s="5"/>
      <c r="CK3471" s="25"/>
      <c r="CL3471" s="5"/>
      <c r="DN3471" s="14"/>
      <c r="DO3471" s="14"/>
      <c r="DP3471" s="5"/>
      <c r="DQ3471" s="25"/>
      <c r="DR3471" s="25"/>
      <c r="DS3471" s="96"/>
      <c r="DT3471" s="83"/>
      <c r="DU3471" s="14"/>
      <c r="DX3471" s="83"/>
      <c r="DY3471" s="83"/>
      <c r="DZ3471" s="83"/>
      <c r="EA3471" s="83"/>
      <c r="EJ3471" s="54"/>
      <c r="EK3471" s="22"/>
      <c r="EL3471" s="24"/>
      <c r="EP3471" s="23"/>
      <c r="EQ3471" s="24"/>
      <c r="ER3471" s="22"/>
      <c r="ES3471" s="24"/>
      <c r="ET3471" s="24"/>
      <c r="EU3471" s="23"/>
      <c r="EV3471" s="26"/>
      <c r="EX3471" s="6"/>
      <c r="EY3471" s="24"/>
      <c r="EZ3471" s="109"/>
      <c r="FA3471" s="66"/>
      <c r="FB3471" s="5"/>
      <c r="FC3471" s="68"/>
      <c r="FD3471" s="67"/>
      <c r="FE3471" s="67"/>
      <c r="FF3471" s="64"/>
      <c r="FG3471" s="5"/>
      <c r="FH3471" s="69"/>
      <c r="FI3471" s="6"/>
      <c r="FJ3471" s="5"/>
      <c r="FK3471" s="25"/>
      <c r="FL3471" s="5"/>
    </row>
    <row r="3472" spans="40:168">
      <c r="AN3472" s="14"/>
      <c r="AO3472" s="14"/>
      <c r="AP3472" s="5"/>
      <c r="AQ3472" s="25"/>
      <c r="AR3472" s="25"/>
      <c r="AS3472" s="96"/>
      <c r="AT3472" s="83"/>
      <c r="AU3472" s="14"/>
      <c r="AX3472" s="83"/>
      <c r="AY3472" s="83"/>
      <c r="AZ3472" s="83"/>
      <c r="BA3472" s="83"/>
      <c r="BJ3472" s="54"/>
      <c r="BK3472" s="22"/>
      <c r="BL3472" s="24"/>
      <c r="BP3472" s="23"/>
      <c r="BQ3472" s="24"/>
      <c r="BR3472" s="22"/>
      <c r="BS3472" s="24"/>
      <c r="BT3472" s="24"/>
      <c r="BU3472" s="23"/>
      <c r="BV3472" s="26"/>
      <c r="BX3472" s="6"/>
      <c r="BY3472" s="24"/>
      <c r="BZ3472" s="109"/>
      <c r="CA3472" s="66"/>
      <c r="CB3472" s="5"/>
      <c r="CC3472" s="68"/>
      <c r="CD3472" s="67"/>
      <c r="CE3472" s="67"/>
      <c r="CF3472" s="64"/>
      <c r="CG3472" s="5"/>
      <c r="CH3472" s="69"/>
      <c r="CI3472" s="6"/>
      <c r="CJ3472" s="5"/>
      <c r="CK3472" s="25"/>
      <c r="CL3472" s="5"/>
      <c r="DN3472" s="14"/>
      <c r="DO3472" s="14"/>
      <c r="DP3472" s="5"/>
      <c r="DQ3472" s="25"/>
      <c r="DR3472" s="25"/>
      <c r="DS3472" s="96"/>
      <c r="DT3472" s="83"/>
      <c r="DU3472" s="14"/>
      <c r="DX3472" s="83"/>
      <c r="DY3472" s="83"/>
      <c r="DZ3472" s="83"/>
      <c r="EA3472" s="83"/>
      <c r="EJ3472" s="54"/>
      <c r="EK3472" s="22"/>
      <c r="EL3472" s="24"/>
      <c r="EP3472" s="23"/>
      <c r="EQ3472" s="24"/>
      <c r="ER3472" s="22"/>
      <c r="ES3472" s="24"/>
      <c r="ET3472" s="24"/>
      <c r="EU3472" s="23"/>
      <c r="EV3472" s="26"/>
      <c r="EX3472" s="6"/>
      <c r="EY3472" s="24"/>
      <c r="EZ3472" s="109"/>
      <c r="FA3472" s="66"/>
      <c r="FB3472" s="5"/>
      <c r="FC3472" s="68"/>
      <c r="FD3472" s="67"/>
      <c r="FE3472" s="67"/>
      <c r="FF3472" s="64"/>
      <c r="FG3472" s="5"/>
      <c r="FH3472" s="69"/>
      <c r="FI3472" s="6"/>
      <c r="FJ3472" s="5"/>
      <c r="FK3472" s="25"/>
      <c r="FL3472" s="5"/>
    </row>
    <row r="3473" spans="40:168">
      <c r="AN3473" s="14"/>
      <c r="AO3473" s="14"/>
      <c r="AP3473" s="5"/>
      <c r="AQ3473" s="25"/>
      <c r="AR3473" s="25"/>
      <c r="AS3473" s="96"/>
      <c r="AT3473" s="83"/>
      <c r="AU3473" s="14"/>
      <c r="AX3473" s="83"/>
      <c r="AY3473" s="83"/>
      <c r="AZ3473" s="83"/>
      <c r="BA3473" s="83"/>
      <c r="BJ3473" s="54"/>
      <c r="BK3473" s="22"/>
      <c r="BL3473" s="24"/>
      <c r="BP3473" s="23"/>
      <c r="BQ3473" s="24"/>
      <c r="BR3473" s="22"/>
      <c r="BS3473" s="24"/>
      <c r="BT3473" s="24"/>
      <c r="BU3473" s="23"/>
      <c r="BV3473" s="26"/>
      <c r="BX3473" s="6"/>
      <c r="BY3473" s="24"/>
      <c r="BZ3473" s="109"/>
      <c r="CA3473" s="66"/>
      <c r="CB3473" s="5"/>
      <c r="CC3473" s="68"/>
      <c r="CD3473" s="67"/>
      <c r="CE3473" s="67"/>
      <c r="CF3473" s="64"/>
      <c r="CG3473" s="5"/>
      <c r="CH3473" s="69"/>
      <c r="CI3473" s="6"/>
      <c r="CJ3473" s="5"/>
      <c r="CK3473" s="25"/>
      <c r="CL3473" s="5"/>
      <c r="DN3473" s="14"/>
      <c r="DO3473" s="14"/>
      <c r="DP3473" s="5"/>
      <c r="DQ3473" s="25"/>
      <c r="DR3473" s="25"/>
      <c r="DS3473" s="96"/>
      <c r="DT3473" s="83"/>
      <c r="DU3473" s="14"/>
      <c r="DX3473" s="83"/>
      <c r="DY3473" s="83"/>
      <c r="DZ3473" s="83"/>
      <c r="EA3473" s="83"/>
      <c r="EJ3473" s="54"/>
      <c r="EK3473" s="22"/>
      <c r="EL3473" s="24"/>
      <c r="EP3473" s="23"/>
      <c r="EQ3473" s="24"/>
      <c r="ER3473" s="22"/>
      <c r="ES3473" s="24"/>
      <c r="ET3473" s="24"/>
      <c r="EU3473" s="23"/>
      <c r="EV3473" s="26"/>
      <c r="EX3473" s="6"/>
      <c r="EY3473" s="24"/>
      <c r="EZ3473" s="109"/>
      <c r="FA3473" s="66"/>
      <c r="FB3473" s="5"/>
      <c r="FC3473" s="68"/>
      <c r="FD3473" s="67"/>
      <c r="FE3473" s="67"/>
      <c r="FF3473" s="64"/>
      <c r="FG3473" s="5"/>
      <c r="FH3473" s="69"/>
      <c r="FI3473" s="6"/>
      <c r="FJ3473" s="5"/>
      <c r="FK3473" s="25"/>
      <c r="FL3473" s="5"/>
    </row>
    <row r="3474" spans="40:168">
      <c r="AN3474" s="14"/>
      <c r="AO3474" s="14"/>
      <c r="AP3474" s="5"/>
      <c r="AQ3474" s="25"/>
      <c r="AR3474" s="25"/>
      <c r="AS3474" s="96"/>
      <c r="AT3474" s="83"/>
      <c r="AU3474" s="14"/>
      <c r="AX3474" s="83"/>
      <c r="AY3474" s="83"/>
      <c r="AZ3474" s="83"/>
      <c r="BA3474" s="83"/>
      <c r="BJ3474" s="54"/>
      <c r="BK3474" s="22"/>
      <c r="BL3474" s="24"/>
      <c r="BP3474" s="23"/>
      <c r="BQ3474" s="24"/>
      <c r="BR3474" s="22"/>
      <c r="BS3474" s="24"/>
      <c r="BT3474" s="24"/>
      <c r="BU3474" s="23"/>
      <c r="BV3474" s="26"/>
      <c r="BX3474" s="6"/>
      <c r="BY3474" s="24"/>
      <c r="BZ3474" s="109"/>
      <c r="CA3474" s="66"/>
      <c r="CB3474" s="5"/>
      <c r="CC3474" s="68"/>
      <c r="CD3474" s="67"/>
      <c r="CE3474" s="67"/>
      <c r="CF3474" s="64"/>
      <c r="CG3474" s="5"/>
      <c r="CH3474" s="69"/>
      <c r="CI3474" s="6"/>
      <c r="CJ3474" s="5"/>
      <c r="CK3474" s="25"/>
      <c r="CL3474" s="5"/>
      <c r="DN3474" s="14"/>
      <c r="DO3474" s="14"/>
      <c r="DP3474" s="5"/>
      <c r="DQ3474" s="25"/>
      <c r="DR3474" s="25"/>
      <c r="DS3474" s="96"/>
      <c r="DT3474" s="83"/>
      <c r="DU3474" s="14"/>
      <c r="DX3474" s="83"/>
      <c r="DY3474" s="83"/>
      <c r="DZ3474" s="83"/>
      <c r="EA3474" s="83"/>
      <c r="EJ3474" s="54"/>
      <c r="EK3474" s="22"/>
      <c r="EL3474" s="24"/>
      <c r="EP3474" s="23"/>
      <c r="EQ3474" s="24"/>
      <c r="ER3474" s="22"/>
      <c r="ES3474" s="24"/>
      <c r="ET3474" s="24"/>
      <c r="EU3474" s="23"/>
      <c r="EV3474" s="26"/>
      <c r="EX3474" s="6"/>
      <c r="EY3474" s="24"/>
      <c r="EZ3474" s="109"/>
      <c r="FA3474" s="66"/>
      <c r="FB3474" s="5"/>
      <c r="FC3474" s="68"/>
      <c r="FD3474" s="67"/>
      <c r="FE3474" s="67"/>
      <c r="FF3474" s="64"/>
      <c r="FG3474" s="5"/>
      <c r="FH3474" s="69"/>
      <c r="FI3474" s="6"/>
      <c r="FJ3474" s="5"/>
      <c r="FK3474" s="25"/>
      <c r="FL3474" s="5"/>
    </row>
    <row r="3475" spans="40:168">
      <c r="AN3475" s="14"/>
      <c r="AO3475" s="14"/>
      <c r="AP3475" s="5"/>
      <c r="AQ3475" s="25"/>
      <c r="AR3475" s="25"/>
      <c r="AS3475" s="96"/>
      <c r="AT3475" s="83"/>
      <c r="AU3475" s="14"/>
      <c r="AX3475" s="83"/>
      <c r="AY3475" s="83"/>
      <c r="AZ3475" s="83"/>
      <c r="BA3475" s="83"/>
      <c r="BJ3475" s="54"/>
      <c r="BK3475" s="22"/>
      <c r="BL3475" s="24"/>
      <c r="BP3475" s="23"/>
      <c r="BQ3475" s="24"/>
      <c r="BR3475" s="22"/>
      <c r="BS3475" s="24"/>
      <c r="BT3475" s="24"/>
      <c r="BU3475" s="23"/>
      <c r="BV3475" s="26"/>
      <c r="BX3475" s="6"/>
      <c r="BY3475" s="24"/>
      <c r="BZ3475" s="109"/>
      <c r="CA3475" s="66"/>
      <c r="CB3475" s="5"/>
      <c r="CC3475" s="68"/>
      <c r="CD3475" s="67"/>
      <c r="CE3475" s="67"/>
      <c r="CF3475" s="64"/>
      <c r="CG3475" s="5"/>
      <c r="CH3475" s="69"/>
      <c r="CI3475" s="6"/>
      <c r="CJ3475" s="5"/>
      <c r="CK3475" s="25"/>
      <c r="CL3475" s="5"/>
      <c r="DN3475" s="14"/>
      <c r="DO3475" s="14"/>
      <c r="DP3475" s="5"/>
      <c r="DQ3475" s="25"/>
      <c r="DR3475" s="25"/>
      <c r="DS3475" s="96"/>
      <c r="DT3475" s="83"/>
      <c r="DU3475" s="14"/>
      <c r="DX3475" s="83"/>
      <c r="DY3475" s="83"/>
      <c r="DZ3475" s="83"/>
      <c r="EA3475" s="83"/>
      <c r="EJ3475" s="54"/>
      <c r="EK3475" s="22"/>
      <c r="EL3475" s="24"/>
      <c r="EP3475" s="23"/>
      <c r="EQ3475" s="24"/>
      <c r="ER3475" s="22"/>
      <c r="ES3475" s="24"/>
      <c r="ET3475" s="24"/>
      <c r="EU3475" s="23"/>
      <c r="EV3475" s="26"/>
      <c r="EX3475" s="6"/>
      <c r="EY3475" s="24"/>
      <c r="EZ3475" s="109"/>
      <c r="FA3475" s="66"/>
      <c r="FB3475" s="5"/>
      <c r="FC3475" s="68"/>
      <c r="FD3475" s="67"/>
      <c r="FE3475" s="67"/>
      <c r="FF3475" s="64"/>
      <c r="FG3475" s="5"/>
      <c r="FH3475" s="69"/>
      <c r="FI3475" s="6"/>
      <c r="FJ3475" s="5"/>
      <c r="FK3475" s="25"/>
      <c r="FL3475" s="5"/>
    </row>
    <row r="3476" spans="40:168">
      <c r="AN3476" s="14"/>
      <c r="AO3476" s="14"/>
      <c r="AP3476" s="5"/>
      <c r="AQ3476" s="25"/>
      <c r="AR3476" s="25"/>
      <c r="AS3476" s="96"/>
      <c r="AT3476" s="83"/>
      <c r="AU3476" s="14"/>
      <c r="AX3476" s="83"/>
      <c r="AY3476" s="83"/>
      <c r="AZ3476" s="83"/>
      <c r="BA3476" s="83"/>
      <c r="BJ3476" s="54"/>
      <c r="BK3476" s="22"/>
      <c r="BL3476" s="24"/>
      <c r="BP3476" s="23"/>
      <c r="BQ3476" s="24"/>
      <c r="BR3476" s="22"/>
      <c r="BS3476" s="24"/>
      <c r="BT3476" s="24"/>
      <c r="BU3476" s="23"/>
      <c r="BV3476" s="26"/>
      <c r="BX3476" s="6"/>
      <c r="BY3476" s="24"/>
      <c r="BZ3476" s="109"/>
      <c r="CA3476" s="66"/>
      <c r="CB3476" s="5"/>
      <c r="CC3476" s="68"/>
      <c r="CD3476" s="67"/>
      <c r="CE3476" s="67"/>
      <c r="CF3476" s="64"/>
      <c r="CG3476" s="5"/>
      <c r="CH3476" s="69"/>
      <c r="CI3476" s="6"/>
      <c r="CJ3476" s="5"/>
      <c r="CK3476" s="25"/>
      <c r="CL3476" s="5"/>
      <c r="DN3476" s="14"/>
      <c r="DO3476" s="14"/>
      <c r="DP3476" s="5"/>
      <c r="DQ3476" s="25"/>
      <c r="DR3476" s="25"/>
      <c r="DS3476" s="96"/>
      <c r="DT3476" s="83"/>
      <c r="DU3476" s="14"/>
      <c r="DX3476" s="83"/>
      <c r="DY3476" s="83"/>
      <c r="DZ3476" s="83"/>
      <c r="EA3476" s="83"/>
      <c r="EJ3476" s="54"/>
      <c r="EK3476" s="22"/>
      <c r="EL3476" s="24"/>
      <c r="EP3476" s="23"/>
      <c r="EQ3476" s="24"/>
      <c r="ER3476" s="22"/>
      <c r="ES3476" s="24"/>
      <c r="ET3476" s="24"/>
      <c r="EU3476" s="23"/>
      <c r="EV3476" s="26"/>
      <c r="EX3476" s="6"/>
      <c r="EY3476" s="24"/>
      <c r="EZ3476" s="109"/>
      <c r="FA3476" s="66"/>
      <c r="FB3476" s="5"/>
      <c r="FC3476" s="68"/>
      <c r="FD3476" s="67"/>
      <c r="FE3476" s="67"/>
      <c r="FF3476" s="64"/>
      <c r="FG3476" s="5"/>
      <c r="FH3476" s="69"/>
      <c r="FI3476" s="6"/>
      <c r="FJ3476" s="5"/>
      <c r="FK3476" s="25"/>
      <c r="FL3476" s="5"/>
    </row>
    <row r="3477" spans="40:168">
      <c r="AN3477" s="14"/>
      <c r="AO3477" s="14"/>
      <c r="AP3477" s="5"/>
      <c r="AQ3477" s="25"/>
      <c r="AR3477" s="25"/>
      <c r="AS3477" s="96"/>
      <c r="AT3477" s="83"/>
      <c r="AU3477" s="14"/>
      <c r="AX3477" s="83"/>
      <c r="AY3477" s="83"/>
      <c r="AZ3477" s="83"/>
      <c r="BA3477" s="83"/>
      <c r="BJ3477" s="54"/>
      <c r="BK3477" s="22"/>
      <c r="BL3477" s="24"/>
      <c r="BP3477" s="23"/>
      <c r="BQ3477" s="24"/>
      <c r="BR3477" s="22"/>
      <c r="BS3477" s="24"/>
      <c r="BT3477" s="24"/>
      <c r="BU3477" s="23"/>
      <c r="BV3477" s="26"/>
      <c r="BX3477" s="6"/>
      <c r="BY3477" s="24"/>
      <c r="BZ3477" s="109"/>
      <c r="CA3477" s="66"/>
      <c r="CB3477" s="5"/>
      <c r="CC3477" s="68"/>
      <c r="CD3477" s="67"/>
      <c r="CE3477" s="67"/>
      <c r="CF3477" s="64"/>
      <c r="CG3477" s="5"/>
      <c r="CH3477" s="69"/>
      <c r="CI3477" s="6"/>
      <c r="CJ3477" s="5"/>
      <c r="CK3477" s="25"/>
      <c r="CL3477" s="5"/>
      <c r="DN3477" s="14"/>
      <c r="DO3477" s="14"/>
      <c r="DP3477" s="5"/>
      <c r="DQ3477" s="25"/>
      <c r="DR3477" s="25"/>
      <c r="DS3477" s="96"/>
      <c r="DT3477" s="83"/>
      <c r="DU3477" s="14"/>
      <c r="DX3477" s="83"/>
      <c r="DY3477" s="83"/>
      <c r="DZ3477" s="83"/>
      <c r="EA3477" s="83"/>
      <c r="EJ3477" s="54"/>
      <c r="EK3477" s="22"/>
      <c r="EL3477" s="24"/>
      <c r="EP3477" s="23"/>
      <c r="EQ3477" s="24"/>
      <c r="ER3477" s="22"/>
      <c r="ES3477" s="24"/>
      <c r="ET3477" s="24"/>
      <c r="EU3477" s="23"/>
      <c r="EV3477" s="26"/>
      <c r="EX3477" s="6"/>
      <c r="EY3477" s="24"/>
      <c r="EZ3477" s="109"/>
      <c r="FA3477" s="66"/>
      <c r="FB3477" s="5"/>
      <c r="FC3477" s="68"/>
      <c r="FD3477" s="67"/>
      <c r="FE3477" s="67"/>
      <c r="FF3477" s="64"/>
      <c r="FG3477" s="5"/>
      <c r="FH3477" s="69"/>
      <c r="FI3477" s="6"/>
      <c r="FJ3477" s="5"/>
      <c r="FK3477" s="25"/>
      <c r="FL3477" s="5"/>
    </row>
    <row r="3478" spans="40:168">
      <c r="AN3478" s="14"/>
      <c r="AO3478" s="14"/>
      <c r="AP3478" s="5"/>
      <c r="AQ3478" s="25"/>
      <c r="AR3478" s="25"/>
      <c r="AS3478" s="96"/>
      <c r="AT3478" s="83"/>
      <c r="AU3478" s="14"/>
      <c r="AX3478" s="83"/>
      <c r="AY3478" s="83"/>
      <c r="AZ3478" s="83"/>
      <c r="BA3478" s="83"/>
      <c r="BJ3478" s="54"/>
      <c r="BK3478" s="22"/>
      <c r="BL3478" s="24"/>
      <c r="BP3478" s="23"/>
      <c r="BQ3478" s="24"/>
      <c r="BR3478" s="22"/>
      <c r="BS3478" s="24"/>
      <c r="BT3478" s="24"/>
      <c r="BU3478" s="23"/>
      <c r="BV3478" s="26"/>
      <c r="BX3478" s="6"/>
      <c r="BY3478" s="24"/>
      <c r="BZ3478" s="109"/>
      <c r="CA3478" s="66"/>
      <c r="CB3478" s="5"/>
      <c r="CC3478" s="68"/>
      <c r="CD3478" s="67"/>
      <c r="CE3478" s="67"/>
      <c r="CF3478" s="64"/>
      <c r="CG3478" s="5"/>
      <c r="CH3478" s="69"/>
      <c r="CI3478" s="6"/>
      <c r="CJ3478" s="5"/>
      <c r="CK3478" s="25"/>
      <c r="CL3478" s="5"/>
      <c r="DN3478" s="14"/>
      <c r="DO3478" s="14"/>
      <c r="DP3478" s="5"/>
      <c r="DQ3478" s="25"/>
      <c r="DR3478" s="25"/>
      <c r="DS3478" s="96"/>
      <c r="DT3478" s="83"/>
      <c r="DU3478" s="14"/>
      <c r="DX3478" s="83"/>
      <c r="DY3478" s="83"/>
      <c r="DZ3478" s="83"/>
      <c r="EA3478" s="83"/>
      <c r="EJ3478" s="54"/>
      <c r="EK3478" s="22"/>
      <c r="EL3478" s="24"/>
      <c r="EP3478" s="23"/>
      <c r="EQ3478" s="24"/>
      <c r="ER3478" s="22"/>
      <c r="ES3478" s="24"/>
      <c r="ET3478" s="24"/>
      <c r="EU3478" s="23"/>
      <c r="EV3478" s="26"/>
      <c r="EX3478" s="6"/>
      <c r="EY3478" s="24"/>
      <c r="EZ3478" s="109"/>
      <c r="FA3478" s="66"/>
      <c r="FB3478" s="5"/>
      <c r="FC3478" s="68"/>
      <c r="FD3478" s="67"/>
      <c r="FE3478" s="67"/>
      <c r="FF3478" s="64"/>
      <c r="FG3478" s="5"/>
      <c r="FH3478" s="69"/>
      <c r="FI3478" s="6"/>
      <c r="FJ3478" s="5"/>
      <c r="FK3478" s="25"/>
      <c r="FL3478" s="5"/>
    </row>
    <row r="3479" spans="40:168">
      <c r="AN3479" s="14"/>
      <c r="AO3479" s="14"/>
      <c r="AP3479" s="5"/>
      <c r="AQ3479" s="25"/>
      <c r="AR3479" s="25"/>
      <c r="AS3479" s="96"/>
      <c r="AT3479" s="83"/>
      <c r="AU3479" s="14"/>
      <c r="AX3479" s="83"/>
      <c r="AY3479" s="83"/>
      <c r="AZ3479" s="83"/>
      <c r="BA3479" s="83"/>
      <c r="BJ3479" s="54"/>
      <c r="BK3479" s="22"/>
      <c r="BL3479" s="24"/>
      <c r="BP3479" s="23"/>
      <c r="BQ3479" s="24"/>
      <c r="BR3479" s="22"/>
      <c r="BS3479" s="24"/>
      <c r="BT3479" s="24"/>
      <c r="BU3479" s="23"/>
      <c r="BV3479" s="26"/>
      <c r="BX3479" s="6"/>
      <c r="BY3479" s="24"/>
      <c r="BZ3479" s="109"/>
      <c r="CA3479" s="66"/>
      <c r="CB3479" s="5"/>
      <c r="CC3479" s="68"/>
      <c r="CD3479" s="67"/>
      <c r="CE3479" s="67"/>
      <c r="CF3479" s="64"/>
      <c r="CG3479" s="5"/>
      <c r="CH3479" s="69"/>
      <c r="CI3479" s="6"/>
      <c r="CJ3479" s="5"/>
      <c r="CK3479" s="25"/>
      <c r="CL3479" s="5"/>
      <c r="DN3479" s="14"/>
      <c r="DO3479" s="14"/>
      <c r="DP3479" s="5"/>
      <c r="DQ3479" s="25"/>
      <c r="DR3479" s="25"/>
      <c r="DS3479" s="96"/>
      <c r="DT3479" s="83"/>
      <c r="DU3479" s="14"/>
      <c r="DX3479" s="83"/>
      <c r="DY3479" s="83"/>
      <c r="DZ3479" s="83"/>
      <c r="EA3479" s="83"/>
      <c r="EJ3479" s="54"/>
      <c r="EK3479" s="22"/>
      <c r="EL3479" s="24"/>
      <c r="EP3479" s="23"/>
      <c r="EQ3479" s="24"/>
      <c r="ER3479" s="22"/>
      <c r="ES3479" s="24"/>
      <c r="ET3479" s="24"/>
      <c r="EU3479" s="23"/>
      <c r="EV3479" s="26"/>
      <c r="EX3479" s="6"/>
      <c r="EY3479" s="24"/>
      <c r="EZ3479" s="109"/>
      <c r="FA3479" s="66"/>
      <c r="FB3479" s="5"/>
      <c r="FC3479" s="68"/>
      <c r="FD3479" s="67"/>
      <c r="FE3479" s="67"/>
      <c r="FF3479" s="64"/>
      <c r="FG3479" s="5"/>
      <c r="FH3479" s="69"/>
      <c r="FI3479" s="6"/>
      <c r="FJ3479" s="5"/>
      <c r="FK3479" s="25"/>
      <c r="FL3479" s="5"/>
    </row>
    <row r="3480" spans="40:168">
      <c r="AN3480" s="14"/>
      <c r="AO3480" s="14"/>
      <c r="AP3480" s="5"/>
      <c r="AQ3480" s="25"/>
      <c r="AR3480" s="25"/>
      <c r="AS3480" s="96"/>
      <c r="AT3480" s="83"/>
      <c r="AU3480" s="14"/>
      <c r="AX3480" s="83"/>
      <c r="AY3480" s="83"/>
      <c r="AZ3480" s="83"/>
      <c r="BA3480" s="83"/>
      <c r="BJ3480" s="54"/>
      <c r="BK3480" s="22"/>
      <c r="BL3480" s="24"/>
      <c r="BP3480" s="23"/>
      <c r="BQ3480" s="24"/>
      <c r="BR3480" s="22"/>
      <c r="BS3480" s="24"/>
      <c r="BT3480" s="24"/>
      <c r="BU3480" s="23"/>
      <c r="BV3480" s="26"/>
      <c r="BX3480" s="6"/>
      <c r="BY3480" s="24"/>
      <c r="BZ3480" s="109"/>
      <c r="CA3480" s="66"/>
      <c r="CB3480" s="5"/>
      <c r="CC3480" s="68"/>
      <c r="CD3480" s="67"/>
      <c r="CE3480" s="67"/>
      <c r="CF3480" s="64"/>
      <c r="CG3480" s="5"/>
      <c r="CH3480" s="69"/>
      <c r="CI3480" s="6"/>
      <c r="CJ3480" s="5"/>
      <c r="CK3480" s="25"/>
      <c r="CL3480" s="5"/>
      <c r="DN3480" s="14"/>
      <c r="DO3480" s="14"/>
      <c r="DP3480" s="5"/>
      <c r="DQ3480" s="25"/>
      <c r="DR3480" s="25"/>
      <c r="DS3480" s="96"/>
      <c r="DT3480" s="83"/>
      <c r="DU3480" s="14"/>
      <c r="DX3480" s="83"/>
      <c r="DY3480" s="83"/>
      <c r="DZ3480" s="83"/>
      <c r="EA3480" s="83"/>
      <c r="EJ3480" s="54"/>
      <c r="EK3480" s="22"/>
      <c r="EL3480" s="24"/>
      <c r="EP3480" s="23"/>
      <c r="EQ3480" s="24"/>
      <c r="ER3480" s="22"/>
      <c r="ES3480" s="24"/>
      <c r="ET3480" s="24"/>
      <c r="EU3480" s="23"/>
      <c r="EV3480" s="26"/>
      <c r="EX3480" s="6"/>
      <c r="EY3480" s="24"/>
      <c r="EZ3480" s="109"/>
      <c r="FA3480" s="66"/>
      <c r="FB3480" s="5"/>
      <c r="FC3480" s="68"/>
      <c r="FD3480" s="67"/>
      <c r="FE3480" s="67"/>
      <c r="FF3480" s="64"/>
      <c r="FG3480" s="5"/>
      <c r="FH3480" s="69"/>
      <c r="FI3480" s="6"/>
      <c r="FJ3480" s="5"/>
      <c r="FK3480" s="25"/>
      <c r="FL3480" s="5"/>
    </row>
    <row r="3481" spans="40:168">
      <c r="AN3481" s="14"/>
      <c r="AO3481" s="14"/>
      <c r="AP3481" s="5"/>
      <c r="AQ3481" s="25"/>
      <c r="AR3481" s="25"/>
      <c r="AS3481" s="96"/>
      <c r="AT3481" s="83"/>
      <c r="AU3481" s="14"/>
      <c r="AX3481" s="83"/>
      <c r="AY3481" s="83"/>
      <c r="AZ3481" s="83"/>
      <c r="BA3481" s="83"/>
      <c r="BJ3481" s="54"/>
      <c r="BK3481" s="22"/>
      <c r="BL3481" s="24"/>
      <c r="BP3481" s="23"/>
      <c r="BQ3481" s="24"/>
      <c r="BR3481" s="22"/>
      <c r="BS3481" s="24"/>
      <c r="BT3481" s="24"/>
      <c r="BU3481" s="23"/>
      <c r="BV3481" s="26"/>
      <c r="BX3481" s="6"/>
      <c r="BY3481" s="24"/>
      <c r="BZ3481" s="109"/>
      <c r="CA3481" s="66"/>
      <c r="CB3481" s="5"/>
      <c r="CC3481" s="68"/>
      <c r="CD3481" s="67"/>
      <c r="CE3481" s="67"/>
      <c r="CF3481" s="64"/>
      <c r="CG3481" s="5"/>
      <c r="CH3481" s="69"/>
      <c r="CI3481" s="6"/>
      <c r="CJ3481" s="5"/>
      <c r="CK3481" s="25"/>
      <c r="CL3481" s="5"/>
      <c r="DN3481" s="14"/>
      <c r="DO3481" s="14"/>
      <c r="DP3481" s="5"/>
      <c r="DQ3481" s="25"/>
      <c r="DR3481" s="25"/>
      <c r="DS3481" s="96"/>
      <c r="DT3481" s="83"/>
      <c r="DU3481" s="14"/>
      <c r="DX3481" s="83"/>
      <c r="DY3481" s="83"/>
      <c r="DZ3481" s="83"/>
      <c r="EA3481" s="83"/>
      <c r="EJ3481" s="54"/>
      <c r="EK3481" s="22"/>
      <c r="EL3481" s="24"/>
      <c r="EP3481" s="23"/>
      <c r="EQ3481" s="24"/>
      <c r="ER3481" s="22"/>
      <c r="ES3481" s="24"/>
      <c r="ET3481" s="24"/>
      <c r="EU3481" s="23"/>
      <c r="EV3481" s="26"/>
      <c r="EX3481" s="6"/>
      <c r="EY3481" s="24"/>
      <c r="EZ3481" s="109"/>
      <c r="FA3481" s="66"/>
      <c r="FB3481" s="5"/>
      <c r="FC3481" s="68"/>
      <c r="FD3481" s="67"/>
      <c r="FE3481" s="67"/>
      <c r="FF3481" s="64"/>
      <c r="FG3481" s="5"/>
      <c r="FH3481" s="69"/>
      <c r="FI3481" s="6"/>
      <c r="FJ3481" s="5"/>
      <c r="FK3481" s="25"/>
      <c r="FL3481" s="5"/>
    </row>
    <row r="3482" spans="40:168">
      <c r="AN3482" s="14"/>
      <c r="AO3482" s="14"/>
      <c r="AP3482" s="5"/>
      <c r="AQ3482" s="25"/>
      <c r="AR3482" s="25"/>
      <c r="AS3482" s="96"/>
      <c r="AT3482" s="83"/>
      <c r="AU3482" s="14"/>
      <c r="AX3482" s="83"/>
      <c r="AY3482" s="83"/>
      <c r="AZ3482" s="83"/>
      <c r="BA3482" s="83"/>
      <c r="BJ3482" s="54"/>
      <c r="BK3482" s="22"/>
      <c r="BL3482" s="24"/>
      <c r="BP3482" s="23"/>
      <c r="BQ3482" s="24"/>
      <c r="BR3482" s="22"/>
      <c r="BS3482" s="24"/>
      <c r="BT3482" s="24"/>
      <c r="BU3482" s="23"/>
      <c r="BV3482" s="26"/>
      <c r="BX3482" s="6"/>
      <c r="BY3482" s="24"/>
      <c r="BZ3482" s="109"/>
      <c r="CA3482" s="66"/>
      <c r="CB3482" s="5"/>
      <c r="CC3482" s="68"/>
      <c r="CD3482" s="67"/>
      <c r="CE3482" s="67"/>
      <c r="CF3482" s="64"/>
      <c r="CG3482" s="5"/>
      <c r="CH3482" s="69"/>
      <c r="CI3482" s="6"/>
      <c r="CJ3482" s="5"/>
      <c r="CK3482" s="25"/>
      <c r="CL3482" s="5"/>
      <c r="DN3482" s="14"/>
      <c r="DO3482" s="14"/>
      <c r="DP3482" s="5"/>
      <c r="DQ3482" s="25"/>
      <c r="DR3482" s="25"/>
      <c r="DS3482" s="96"/>
      <c r="DT3482" s="83"/>
      <c r="DU3482" s="14"/>
      <c r="DX3482" s="83"/>
      <c r="DY3482" s="83"/>
      <c r="DZ3482" s="83"/>
      <c r="EA3482" s="83"/>
      <c r="EJ3482" s="54"/>
      <c r="EK3482" s="22"/>
      <c r="EL3482" s="24"/>
      <c r="EP3482" s="23"/>
      <c r="EQ3482" s="24"/>
      <c r="ER3482" s="22"/>
      <c r="ES3482" s="24"/>
      <c r="ET3482" s="24"/>
      <c r="EU3482" s="23"/>
      <c r="EV3482" s="26"/>
      <c r="EX3482" s="6"/>
      <c r="EY3482" s="24"/>
      <c r="EZ3482" s="109"/>
      <c r="FA3482" s="66"/>
      <c r="FB3482" s="5"/>
      <c r="FC3482" s="68"/>
      <c r="FD3482" s="67"/>
      <c r="FE3482" s="67"/>
      <c r="FF3482" s="64"/>
      <c r="FG3482" s="5"/>
      <c r="FH3482" s="69"/>
      <c r="FI3482" s="6"/>
      <c r="FJ3482" s="5"/>
      <c r="FK3482" s="25"/>
      <c r="FL3482" s="5"/>
    </row>
    <row r="3483" spans="40:168">
      <c r="AN3483" s="14"/>
      <c r="AO3483" s="14"/>
      <c r="AP3483" s="5"/>
      <c r="AQ3483" s="25"/>
      <c r="AR3483" s="25"/>
      <c r="AS3483" s="96"/>
      <c r="AT3483" s="83"/>
      <c r="AU3483" s="14"/>
      <c r="AX3483" s="83"/>
      <c r="AY3483" s="83"/>
      <c r="AZ3483" s="83"/>
      <c r="BA3483" s="83"/>
      <c r="BJ3483" s="54"/>
      <c r="BK3483" s="22"/>
      <c r="BL3483" s="24"/>
      <c r="BP3483" s="23"/>
      <c r="BQ3483" s="24"/>
      <c r="BR3483" s="22"/>
      <c r="BS3483" s="24"/>
      <c r="BT3483" s="24"/>
      <c r="BU3483" s="23"/>
      <c r="BV3483" s="26"/>
      <c r="BX3483" s="6"/>
      <c r="BY3483" s="24"/>
      <c r="BZ3483" s="109"/>
      <c r="CA3483" s="66"/>
      <c r="CB3483" s="5"/>
      <c r="CC3483" s="68"/>
      <c r="CD3483" s="67"/>
      <c r="CE3483" s="67"/>
      <c r="CF3483" s="64"/>
      <c r="CG3483" s="5"/>
      <c r="CH3483" s="69"/>
      <c r="CI3483" s="6"/>
      <c r="CJ3483" s="5"/>
      <c r="CK3483" s="25"/>
      <c r="CL3483" s="5"/>
      <c r="DN3483" s="14"/>
      <c r="DO3483" s="14"/>
      <c r="DP3483" s="5"/>
      <c r="DQ3483" s="25"/>
      <c r="DR3483" s="25"/>
      <c r="DS3483" s="96"/>
      <c r="DT3483" s="83"/>
      <c r="DU3483" s="14"/>
      <c r="DX3483" s="83"/>
      <c r="DY3483" s="83"/>
      <c r="DZ3483" s="83"/>
      <c r="EA3483" s="83"/>
      <c r="EJ3483" s="54"/>
      <c r="EK3483" s="22"/>
      <c r="EL3483" s="24"/>
      <c r="EP3483" s="23"/>
      <c r="EQ3483" s="24"/>
      <c r="ER3483" s="22"/>
      <c r="ES3483" s="24"/>
      <c r="ET3483" s="24"/>
      <c r="EU3483" s="23"/>
      <c r="EV3483" s="26"/>
      <c r="EX3483" s="6"/>
      <c r="EY3483" s="24"/>
      <c r="EZ3483" s="109"/>
      <c r="FA3483" s="66"/>
      <c r="FB3483" s="5"/>
      <c r="FC3483" s="68"/>
      <c r="FD3483" s="67"/>
      <c r="FE3483" s="67"/>
      <c r="FF3483" s="64"/>
      <c r="FG3483" s="5"/>
      <c r="FH3483" s="69"/>
      <c r="FI3483" s="6"/>
      <c r="FJ3483" s="5"/>
      <c r="FK3483" s="25"/>
      <c r="FL3483" s="5"/>
    </row>
    <row r="3484" spans="40:168">
      <c r="AN3484" s="14"/>
      <c r="AO3484" s="14"/>
      <c r="AP3484" s="5"/>
      <c r="AQ3484" s="25"/>
      <c r="AR3484" s="25"/>
      <c r="AS3484" s="96"/>
      <c r="AT3484" s="83"/>
      <c r="AU3484" s="14"/>
      <c r="AX3484" s="83"/>
      <c r="AY3484" s="83"/>
      <c r="AZ3484" s="83"/>
      <c r="BA3484" s="83"/>
      <c r="BJ3484" s="54"/>
      <c r="BK3484" s="22"/>
      <c r="BL3484" s="24"/>
      <c r="BP3484" s="23"/>
      <c r="BQ3484" s="24"/>
      <c r="BR3484" s="22"/>
      <c r="BS3484" s="24"/>
      <c r="BT3484" s="24"/>
      <c r="BU3484" s="23"/>
      <c r="BV3484" s="26"/>
      <c r="BX3484" s="6"/>
      <c r="BY3484" s="24"/>
      <c r="BZ3484" s="109"/>
      <c r="CA3484" s="66"/>
      <c r="CB3484" s="5"/>
      <c r="CC3484" s="68"/>
      <c r="CD3484" s="67"/>
      <c r="CE3484" s="67"/>
      <c r="CF3484" s="64"/>
      <c r="CG3484" s="5"/>
      <c r="CH3484" s="69"/>
      <c r="CI3484" s="6"/>
      <c r="CJ3484" s="5"/>
      <c r="CK3484" s="25"/>
      <c r="CL3484" s="5"/>
      <c r="DN3484" s="14"/>
      <c r="DO3484" s="14"/>
      <c r="DP3484" s="5"/>
      <c r="DQ3484" s="25"/>
      <c r="DR3484" s="25"/>
      <c r="DS3484" s="96"/>
      <c r="DT3484" s="83"/>
      <c r="DU3484" s="14"/>
      <c r="DX3484" s="83"/>
      <c r="DY3484" s="83"/>
      <c r="DZ3484" s="83"/>
      <c r="EA3484" s="83"/>
      <c r="EJ3484" s="54"/>
      <c r="EK3484" s="22"/>
      <c r="EL3484" s="24"/>
      <c r="EP3484" s="23"/>
      <c r="EQ3484" s="24"/>
      <c r="ER3484" s="22"/>
      <c r="ES3484" s="24"/>
      <c r="ET3484" s="24"/>
      <c r="EU3484" s="23"/>
      <c r="EV3484" s="26"/>
      <c r="EX3484" s="6"/>
      <c r="EY3484" s="24"/>
      <c r="EZ3484" s="109"/>
      <c r="FA3484" s="66"/>
      <c r="FB3484" s="5"/>
      <c r="FC3484" s="68"/>
      <c r="FD3484" s="67"/>
      <c r="FE3484" s="67"/>
      <c r="FF3484" s="64"/>
      <c r="FG3484" s="5"/>
      <c r="FH3484" s="69"/>
      <c r="FI3484" s="6"/>
      <c r="FJ3484" s="5"/>
      <c r="FK3484" s="25"/>
      <c r="FL3484" s="5"/>
    </row>
    <row r="3485" spans="40:168">
      <c r="AN3485" s="14"/>
      <c r="AO3485" s="14"/>
      <c r="AP3485" s="5"/>
      <c r="AQ3485" s="25"/>
      <c r="AR3485" s="25"/>
      <c r="AS3485" s="96"/>
      <c r="AT3485" s="83"/>
      <c r="AU3485" s="14"/>
      <c r="AX3485" s="83"/>
      <c r="AY3485" s="83"/>
      <c r="AZ3485" s="83"/>
      <c r="BA3485" s="83"/>
      <c r="BJ3485" s="54"/>
      <c r="BK3485" s="22"/>
      <c r="BL3485" s="24"/>
      <c r="BP3485" s="23"/>
      <c r="BQ3485" s="24"/>
      <c r="BR3485" s="22"/>
      <c r="BS3485" s="24"/>
      <c r="BT3485" s="24"/>
      <c r="BU3485" s="23"/>
      <c r="BV3485" s="26"/>
      <c r="BX3485" s="6"/>
      <c r="BY3485" s="24"/>
      <c r="BZ3485" s="109"/>
      <c r="CA3485" s="66"/>
      <c r="CB3485" s="5"/>
      <c r="CC3485" s="68"/>
      <c r="CD3485" s="67"/>
      <c r="CE3485" s="67"/>
      <c r="CF3485" s="64"/>
      <c r="CG3485" s="5"/>
      <c r="CH3485" s="69"/>
      <c r="CI3485" s="6"/>
      <c r="CJ3485" s="5"/>
      <c r="CK3485" s="25"/>
      <c r="CL3485" s="5"/>
      <c r="DN3485" s="14"/>
      <c r="DO3485" s="14"/>
      <c r="DP3485" s="5"/>
      <c r="DQ3485" s="25"/>
      <c r="DR3485" s="25"/>
      <c r="DS3485" s="96"/>
      <c r="DT3485" s="83"/>
      <c r="DU3485" s="14"/>
      <c r="DX3485" s="83"/>
      <c r="DY3485" s="83"/>
      <c r="DZ3485" s="83"/>
      <c r="EA3485" s="83"/>
      <c r="EJ3485" s="54"/>
      <c r="EK3485" s="22"/>
      <c r="EL3485" s="24"/>
      <c r="EP3485" s="23"/>
      <c r="EQ3485" s="24"/>
      <c r="ER3485" s="22"/>
      <c r="ES3485" s="24"/>
      <c r="ET3485" s="24"/>
      <c r="EU3485" s="23"/>
      <c r="EV3485" s="26"/>
      <c r="EX3485" s="6"/>
      <c r="EY3485" s="24"/>
      <c r="EZ3485" s="109"/>
      <c r="FA3485" s="66"/>
      <c r="FB3485" s="5"/>
      <c r="FC3485" s="68"/>
      <c r="FD3485" s="67"/>
      <c r="FE3485" s="67"/>
      <c r="FF3485" s="64"/>
      <c r="FG3485" s="5"/>
      <c r="FH3485" s="69"/>
      <c r="FI3485" s="6"/>
      <c r="FJ3485" s="5"/>
      <c r="FK3485" s="25"/>
      <c r="FL3485" s="5"/>
    </row>
    <row r="3486" spans="40:168">
      <c r="AN3486" s="14"/>
      <c r="AO3486" s="14"/>
      <c r="AP3486" s="5"/>
      <c r="AQ3486" s="25"/>
      <c r="AR3486" s="25"/>
      <c r="AS3486" s="96"/>
      <c r="AT3486" s="83"/>
      <c r="AU3486" s="14"/>
      <c r="AX3486" s="83"/>
      <c r="AY3486" s="83"/>
      <c r="AZ3486" s="83"/>
      <c r="BA3486" s="83"/>
      <c r="BJ3486" s="54"/>
      <c r="BK3486" s="22"/>
      <c r="BL3486" s="24"/>
      <c r="BP3486" s="23"/>
      <c r="BQ3486" s="24"/>
      <c r="BR3486" s="22"/>
      <c r="BS3486" s="24"/>
      <c r="BT3486" s="24"/>
      <c r="BU3486" s="23"/>
      <c r="BV3486" s="26"/>
      <c r="BX3486" s="6"/>
      <c r="BY3486" s="24"/>
      <c r="BZ3486" s="109"/>
      <c r="CA3486" s="66"/>
      <c r="CB3486" s="5"/>
      <c r="CC3486" s="68"/>
      <c r="CD3486" s="67"/>
      <c r="CE3486" s="67"/>
      <c r="CF3486" s="64"/>
      <c r="CG3486" s="5"/>
      <c r="CH3486" s="69"/>
      <c r="CI3486" s="6"/>
      <c r="CJ3486" s="5"/>
      <c r="CK3486" s="25"/>
      <c r="CL3486" s="5"/>
      <c r="DN3486" s="14"/>
      <c r="DO3486" s="14"/>
      <c r="DP3486" s="5"/>
      <c r="DQ3486" s="25"/>
      <c r="DR3486" s="25"/>
      <c r="DS3486" s="96"/>
      <c r="DT3486" s="83"/>
      <c r="DU3486" s="14"/>
      <c r="DX3486" s="83"/>
      <c r="DY3486" s="83"/>
      <c r="DZ3486" s="83"/>
      <c r="EA3486" s="83"/>
      <c r="EJ3486" s="54"/>
      <c r="EK3486" s="22"/>
      <c r="EL3486" s="24"/>
      <c r="EP3486" s="23"/>
      <c r="EQ3486" s="24"/>
      <c r="ER3486" s="22"/>
      <c r="ES3486" s="24"/>
      <c r="ET3486" s="24"/>
      <c r="EU3486" s="23"/>
      <c r="EV3486" s="26"/>
      <c r="EX3486" s="6"/>
      <c r="EY3486" s="24"/>
      <c r="EZ3486" s="109"/>
      <c r="FA3486" s="66"/>
      <c r="FB3486" s="5"/>
      <c r="FC3486" s="68"/>
      <c r="FD3486" s="67"/>
      <c r="FE3486" s="67"/>
      <c r="FF3486" s="64"/>
      <c r="FG3486" s="5"/>
      <c r="FH3486" s="69"/>
      <c r="FI3486" s="6"/>
      <c r="FJ3486" s="5"/>
      <c r="FK3486" s="25"/>
      <c r="FL3486" s="5"/>
    </row>
    <row r="3487" spans="40:168">
      <c r="AN3487" s="14"/>
      <c r="AO3487" s="14"/>
      <c r="AP3487" s="5"/>
      <c r="AQ3487" s="25"/>
      <c r="AR3487" s="25"/>
      <c r="AS3487" s="96"/>
      <c r="AT3487" s="83"/>
      <c r="AU3487" s="14"/>
      <c r="AX3487" s="83"/>
      <c r="AY3487" s="83"/>
      <c r="AZ3487" s="83"/>
      <c r="BA3487" s="83"/>
      <c r="BJ3487" s="54"/>
      <c r="BK3487" s="22"/>
      <c r="BL3487" s="24"/>
      <c r="BP3487" s="23"/>
      <c r="BQ3487" s="24"/>
      <c r="BR3487" s="22"/>
      <c r="BS3487" s="24"/>
      <c r="BT3487" s="24"/>
      <c r="BU3487" s="23"/>
      <c r="BV3487" s="26"/>
      <c r="BX3487" s="6"/>
      <c r="BY3487" s="24"/>
      <c r="BZ3487" s="109"/>
      <c r="CA3487" s="66"/>
      <c r="CB3487" s="5"/>
      <c r="CC3487" s="68"/>
      <c r="CD3487" s="67"/>
      <c r="CE3487" s="67"/>
      <c r="CF3487" s="64"/>
      <c r="CG3487" s="5"/>
      <c r="CH3487" s="69"/>
      <c r="CI3487" s="6"/>
      <c r="CJ3487" s="5"/>
      <c r="CK3487" s="25"/>
      <c r="CL3487" s="5"/>
      <c r="DN3487" s="14"/>
      <c r="DO3487" s="14"/>
      <c r="DP3487" s="5"/>
      <c r="DQ3487" s="25"/>
      <c r="DR3487" s="25"/>
      <c r="DS3487" s="96"/>
      <c r="DT3487" s="83"/>
      <c r="DU3487" s="14"/>
      <c r="DX3487" s="83"/>
      <c r="DY3487" s="83"/>
      <c r="DZ3487" s="83"/>
      <c r="EA3487" s="83"/>
      <c r="EJ3487" s="54"/>
      <c r="EK3487" s="22"/>
      <c r="EL3487" s="24"/>
      <c r="EP3487" s="23"/>
      <c r="EQ3487" s="24"/>
      <c r="ER3487" s="22"/>
      <c r="ES3487" s="24"/>
      <c r="ET3487" s="24"/>
      <c r="EU3487" s="23"/>
      <c r="EV3487" s="26"/>
      <c r="EX3487" s="6"/>
      <c r="EY3487" s="24"/>
      <c r="EZ3487" s="109"/>
      <c r="FA3487" s="66"/>
      <c r="FB3487" s="5"/>
      <c r="FC3487" s="68"/>
      <c r="FD3487" s="67"/>
      <c r="FE3487" s="67"/>
      <c r="FF3487" s="64"/>
      <c r="FG3487" s="5"/>
      <c r="FH3487" s="69"/>
      <c r="FI3487" s="6"/>
      <c r="FJ3487" s="5"/>
      <c r="FK3487" s="25"/>
      <c r="FL3487" s="5"/>
    </row>
    <row r="3488" spans="40:168">
      <c r="AN3488" s="14"/>
      <c r="AO3488" s="14"/>
      <c r="AP3488" s="5"/>
      <c r="AQ3488" s="25"/>
      <c r="AR3488" s="25"/>
      <c r="AS3488" s="96"/>
      <c r="AT3488" s="83"/>
      <c r="AU3488" s="14"/>
      <c r="AX3488" s="83"/>
      <c r="AY3488" s="83"/>
      <c r="AZ3488" s="83"/>
      <c r="BA3488" s="83"/>
      <c r="BJ3488" s="54"/>
      <c r="BK3488" s="22"/>
      <c r="BL3488" s="24"/>
      <c r="BP3488" s="23"/>
      <c r="BQ3488" s="24"/>
      <c r="BR3488" s="22"/>
      <c r="BS3488" s="24"/>
      <c r="BT3488" s="24"/>
      <c r="BU3488" s="23"/>
      <c r="BV3488" s="26"/>
      <c r="BX3488" s="6"/>
      <c r="BY3488" s="24"/>
      <c r="BZ3488" s="109"/>
      <c r="CA3488" s="66"/>
      <c r="CB3488" s="5"/>
      <c r="CC3488" s="68"/>
      <c r="CD3488" s="67"/>
      <c r="CE3488" s="67"/>
      <c r="CF3488" s="64"/>
      <c r="CG3488" s="5"/>
      <c r="CH3488" s="69"/>
      <c r="CI3488" s="6"/>
      <c r="CJ3488" s="5"/>
      <c r="CK3488" s="25"/>
      <c r="CL3488" s="5"/>
      <c r="DN3488" s="14"/>
      <c r="DO3488" s="14"/>
      <c r="DP3488" s="5"/>
      <c r="DQ3488" s="25"/>
      <c r="DR3488" s="25"/>
      <c r="DS3488" s="96"/>
      <c r="DT3488" s="83"/>
      <c r="DU3488" s="14"/>
      <c r="DX3488" s="83"/>
      <c r="DY3488" s="83"/>
      <c r="DZ3488" s="83"/>
      <c r="EA3488" s="83"/>
      <c r="EJ3488" s="54"/>
      <c r="EK3488" s="22"/>
      <c r="EL3488" s="24"/>
      <c r="EP3488" s="23"/>
      <c r="EQ3488" s="24"/>
      <c r="ER3488" s="22"/>
      <c r="ES3488" s="24"/>
      <c r="ET3488" s="24"/>
      <c r="EU3488" s="23"/>
      <c r="EV3488" s="26"/>
      <c r="EX3488" s="6"/>
      <c r="EY3488" s="24"/>
      <c r="EZ3488" s="109"/>
      <c r="FA3488" s="66"/>
      <c r="FB3488" s="5"/>
      <c r="FC3488" s="68"/>
      <c r="FD3488" s="67"/>
      <c r="FE3488" s="67"/>
      <c r="FF3488" s="64"/>
      <c r="FG3488" s="5"/>
      <c r="FH3488" s="69"/>
      <c r="FI3488" s="6"/>
      <c r="FJ3488" s="5"/>
      <c r="FK3488" s="25"/>
      <c r="FL3488" s="5"/>
    </row>
    <row r="3489" spans="40:168">
      <c r="AN3489" s="14"/>
      <c r="AO3489" s="14"/>
      <c r="AP3489" s="5"/>
      <c r="AQ3489" s="25"/>
      <c r="AR3489" s="25"/>
      <c r="AS3489" s="96"/>
      <c r="AT3489" s="83"/>
      <c r="AU3489" s="14"/>
      <c r="AX3489" s="83"/>
      <c r="AY3489" s="83"/>
      <c r="AZ3489" s="83"/>
      <c r="BA3489" s="83"/>
      <c r="BJ3489" s="54"/>
      <c r="BK3489" s="22"/>
      <c r="BL3489" s="24"/>
      <c r="BP3489" s="23"/>
      <c r="BQ3489" s="24"/>
      <c r="BR3489" s="22"/>
      <c r="BS3489" s="24"/>
      <c r="BT3489" s="24"/>
      <c r="BU3489" s="23"/>
      <c r="BV3489" s="26"/>
      <c r="BX3489" s="6"/>
      <c r="BY3489" s="24"/>
      <c r="BZ3489" s="109"/>
      <c r="CA3489" s="66"/>
      <c r="CB3489" s="5"/>
      <c r="CC3489" s="68"/>
      <c r="CD3489" s="67"/>
      <c r="CE3489" s="67"/>
      <c r="CF3489" s="64"/>
      <c r="CG3489" s="5"/>
      <c r="CH3489" s="69"/>
      <c r="CI3489" s="6"/>
      <c r="CJ3489" s="5"/>
      <c r="CK3489" s="25"/>
      <c r="CL3489" s="5"/>
      <c r="DN3489" s="14"/>
      <c r="DO3489" s="14"/>
      <c r="DP3489" s="5"/>
      <c r="DQ3489" s="25"/>
      <c r="DR3489" s="25"/>
      <c r="DS3489" s="96"/>
      <c r="DT3489" s="83"/>
      <c r="DU3489" s="14"/>
      <c r="DX3489" s="83"/>
      <c r="DY3489" s="83"/>
      <c r="DZ3489" s="83"/>
      <c r="EA3489" s="83"/>
      <c r="EJ3489" s="54"/>
      <c r="EK3489" s="22"/>
      <c r="EL3489" s="24"/>
      <c r="EP3489" s="23"/>
      <c r="EQ3489" s="24"/>
      <c r="ER3489" s="22"/>
      <c r="ES3489" s="24"/>
      <c r="ET3489" s="24"/>
      <c r="EU3489" s="23"/>
      <c r="EV3489" s="26"/>
      <c r="EX3489" s="6"/>
      <c r="EY3489" s="24"/>
      <c r="EZ3489" s="109"/>
      <c r="FA3489" s="66"/>
      <c r="FB3489" s="5"/>
      <c r="FC3489" s="68"/>
      <c r="FD3489" s="67"/>
      <c r="FE3489" s="67"/>
      <c r="FF3489" s="64"/>
      <c r="FG3489" s="5"/>
      <c r="FH3489" s="69"/>
      <c r="FI3489" s="6"/>
      <c r="FJ3489" s="5"/>
      <c r="FK3489" s="25"/>
      <c r="FL3489" s="5"/>
    </row>
    <row r="3490" spans="40:168">
      <c r="AN3490" s="14"/>
      <c r="AO3490" s="14"/>
      <c r="AP3490" s="5"/>
      <c r="AQ3490" s="25"/>
      <c r="AR3490" s="25"/>
      <c r="AS3490" s="96"/>
      <c r="AT3490" s="83"/>
      <c r="AU3490" s="14"/>
      <c r="AX3490" s="83"/>
      <c r="AY3490" s="83"/>
      <c r="AZ3490" s="83"/>
      <c r="BA3490" s="83"/>
      <c r="BJ3490" s="54"/>
      <c r="BK3490" s="22"/>
      <c r="BL3490" s="24"/>
      <c r="BP3490" s="23"/>
      <c r="BQ3490" s="24"/>
      <c r="BR3490" s="22"/>
      <c r="BS3490" s="24"/>
      <c r="BT3490" s="24"/>
      <c r="BU3490" s="23"/>
      <c r="BV3490" s="26"/>
      <c r="BX3490" s="6"/>
      <c r="BY3490" s="24"/>
      <c r="BZ3490" s="109"/>
      <c r="CA3490" s="66"/>
      <c r="CB3490" s="5"/>
      <c r="CC3490" s="68"/>
      <c r="CD3490" s="67"/>
      <c r="CE3490" s="67"/>
      <c r="CF3490" s="64"/>
      <c r="CG3490" s="5"/>
      <c r="CH3490" s="69"/>
      <c r="CI3490" s="6"/>
      <c r="CJ3490" s="5"/>
      <c r="CK3490" s="25"/>
      <c r="CL3490" s="5"/>
      <c r="DN3490" s="14"/>
      <c r="DO3490" s="14"/>
      <c r="DP3490" s="5"/>
      <c r="DQ3490" s="25"/>
      <c r="DR3490" s="25"/>
      <c r="DS3490" s="96"/>
      <c r="DT3490" s="83"/>
      <c r="DU3490" s="14"/>
      <c r="DX3490" s="83"/>
      <c r="DY3490" s="83"/>
      <c r="DZ3490" s="83"/>
      <c r="EA3490" s="83"/>
      <c r="EJ3490" s="54"/>
      <c r="EK3490" s="22"/>
      <c r="EL3490" s="24"/>
      <c r="EP3490" s="23"/>
      <c r="EQ3490" s="24"/>
      <c r="ER3490" s="22"/>
      <c r="ES3490" s="24"/>
      <c r="ET3490" s="24"/>
      <c r="EU3490" s="23"/>
      <c r="EV3490" s="26"/>
      <c r="EX3490" s="6"/>
      <c r="EY3490" s="24"/>
      <c r="EZ3490" s="109"/>
      <c r="FA3490" s="66"/>
      <c r="FB3490" s="5"/>
      <c r="FC3490" s="68"/>
      <c r="FD3490" s="67"/>
      <c r="FE3490" s="67"/>
      <c r="FF3490" s="64"/>
      <c r="FG3490" s="5"/>
      <c r="FH3490" s="69"/>
      <c r="FI3490" s="6"/>
      <c r="FJ3490" s="5"/>
      <c r="FK3490" s="25"/>
      <c r="FL3490" s="5"/>
    </row>
    <row r="3491" spans="40:168">
      <c r="AN3491" s="14"/>
      <c r="AO3491" s="14"/>
      <c r="AP3491" s="5"/>
      <c r="AQ3491" s="25"/>
      <c r="AR3491" s="25"/>
      <c r="AS3491" s="96"/>
      <c r="AT3491" s="83"/>
      <c r="AU3491" s="14"/>
      <c r="AX3491" s="83"/>
      <c r="AY3491" s="83"/>
      <c r="AZ3491" s="83"/>
      <c r="BA3491" s="83"/>
      <c r="BJ3491" s="54"/>
      <c r="BK3491" s="22"/>
      <c r="BL3491" s="24"/>
      <c r="BP3491" s="23"/>
      <c r="BQ3491" s="24"/>
      <c r="BR3491" s="22"/>
      <c r="BS3491" s="24"/>
      <c r="BT3491" s="24"/>
      <c r="BU3491" s="23"/>
      <c r="BV3491" s="26"/>
      <c r="BX3491" s="6"/>
      <c r="BY3491" s="24"/>
      <c r="BZ3491" s="109"/>
      <c r="CA3491" s="66"/>
      <c r="CB3491" s="5"/>
      <c r="CC3491" s="68"/>
      <c r="CD3491" s="67"/>
      <c r="CE3491" s="67"/>
      <c r="CF3491" s="64"/>
      <c r="CG3491" s="5"/>
      <c r="CH3491" s="69"/>
      <c r="CI3491" s="6"/>
      <c r="CJ3491" s="5"/>
      <c r="CK3491" s="25"/>
      <c r="CL3491" s="5"/>
      <c r="DN3491" s="14"/>
      <c r="DO3491" s="14"/>
      <c r="DP3491" s="5"/>
      <c r="DQ3491" s="25"/>
      <c r="DR3491" s="25"/>
      <c r="DS3491" s="96"/>
      <c r="DT3491" s="83"/>
      <c r="DU3491" s="14"/>
      <c r="DX3491" s="83"/>
      <c r="DY3491" s="83"/>
      <c r="DZ3491" s="83"/>
      <c r="EA3491" s="83"/>
      <c r="EJ3491" s="54"/>
      <c r="EK3491" s="22"/>
      <c r="EL3491" s="24"/>
      <c r="EP3491" s="23"/>
      <c r="EQ3491" s="24"/>
      <c r="ER3491" s="22"/>
      <c r="ES3491" s="24"/>
      <c r="ET3491" s="24"/>
      <c r="EU3491" s="23"/>
      <c r="EV3491" s="26"/>
      <c r="EX3491" s="6"/>
      <c r="EY3491" s="24"/>
      <c r="EZ3491" s="109"/>
      <c r="FA3491" s="66"/>
      <c r="FB3491" s="5"/>
      <c r="FC3491" s="68"/>
      <c r="FD3491" s="67"/>
      <c r="FE3491" s="67"/>
      <c r="FF3491" s="64"/>
      <c r="FG3491" s="5"/>
      <c r="FH3491" s="69"/>
      <c r="FI3491" s="6"/>
      <c r="FJ3491" s="5"/>
      <c r="FK3491" s="25"/>
      <c r="FL3491" s="5"/>
    </row>
    <row r="3492" spans="40:168">
      <c r="AN3492" s="14"/>
      <c r="AO3492" s="14"/>
      <c r="AP3492" s="5"/>
      <c r="AQ3492" s="25"/>
      <c r="AR3492" s="25"/>
      <c r="AS3492" s="96"/>
      <c r="AT3492" s="83"/>
      <c r="AU3492" s="14"/>
      <c r="AX3492" s="83"/>
      <c r="AY3492" s="83"/>
      <c r="AZ3492" s="83"/>
      <c r="BA3492" s="83"/>
      <c r="BJ3492" s="54"/>
      <c r="BK3492" s="22"/>
      <c r="BL3492" s="24"/>
      <c r="BP3492" s="23"/>
      <c r="BQ3492" s="24"/>
      <c r="BR3492" s="22"/>
      <c r="BS3492" s="24"/>
      <c r="BT3492" s="24"/>
      <c r="BU3492" s="23"/>
      <c r="BV3492" s="26"/>
      <c r="BX3492" s="6"/>
      <c r="BY3492" s="24"/>
      <c r="BZ3492" s="109"/>
      <c r="CA3492" s="66"/>
      <c r="CB3492" s="5"/>
      <c r="CC3492" s="68"/>
      <c r="CD3492" s="67"/>
      <c r="CE3492" s="67"/>
      <c r="CF3492" s="64"/>
      <c r="CG3492" s="5"/>
      <c r="CH3492" s="69"/>
      <c r="CI3492" s="6"/>
      <c r="CJ3492" s="5"/>
      <c r="CK3492" s="25"/>
      <c r="CL3492" s="5"/>
      <c r="DN3492" s="14"/>
      <c r="DO3492" s="14"/>
      <c r="DP3492" s="5"/>
      <c r="DQ3492" s="25"/>
      <c r="DR3492" s="25"/>
      <c r="DS3492" s="96"/>
      <c r="DT3492" s="83"/>
      <c r="DU3492" s="14"/>
      <c r="DX3492" s="83"/>
      <c r="DY3492" s="83"/>
      <c r="DZ3492" s="83"/>
      <c r="EA3492" s="83"/>
      <c r="EJ3492" s="54"/>
      <c r="EK3492" s="22"/>
      <c r="EL3492" s="24"/>
      <c r="EP3492" s="23"/>
      <c r="EQ3492" s="24"/>
      <c r="ER3492" s="22"/>
      <c r="ES3492" s="24"/>
      <c r="ET3492" s="24"/>
      <c r="EU3492" s="23"/>
      <c r="EV3492" s="26"/>
      <c r="EX3492" s="6"/>
      <c r="EY3492" s="24"/>
      <c r="EZ3492" s="109"/>
      <c r="FA3492" s="66"/>
      <c r="FB3492" s="5"/>
      <c r="FC3492" s="68"/>
      <c r="FD3492" s="67"/>
      <c r="FE3492" s="67"/>
      <c r="FF3492" s="64"/>
      <c r="FG3492" s="5"/>
      <c r="FH3492" s="69"/>
      <c r="FI3492" s="6"/>
      <c r="FJ3492" s="5"/>
      <c r="FK3492" s="25"/>
      <c r="FL3492" s="5"/>
    </row>
    <row r="3493" spans="40:168">
      <c r="AN3493" s="14"/>
      <c r="AO3493" s="14"/>
      <c r="AP3493" s="5"/>
      <c r="AQ3493" s="25"/>
      <c r="AR3493" s="25"/>
      <c r="AS3493" s="96"/>
      <c r="AT3493" s="83"/>
      <c r="AU3493" s="14"/>
      <c r="AX3493" s="83"/>
      <c r="AY3493" s="83"/>
      <c r="AZ3493" s="83"/>
      <c r="BA3493" s="83"/>
      <c r="BJ3493" s="54"/>
      <c r="BK3493" s="22"/>
      <c r="BL3493" s="24"/>
      <c r="BP3493" s="23"/>
      <c r="BQ3493" s="24"/>
      <c r="BR3493" s="22"/>
      <c r="BS3493" s="24"/>
      <c r="BT3493" s="24"/>
      <c r="BU3493" s="23"/>
      <c r="BV3493" s="26"/>
      <c r="BX3493" s="6"/>
      <c r="BY3493" s="24"/>
      <c r="BZ3493" s="109"/>
      <c r="CA3493" s="66"/>
      <c r="CB3493" s="5"/>
      <c r="CC3493" s="68"/>
      <c r="CD3493" s="67"/>
      <c r="CE3493" s="67"/>
      <c r="CF3493" s="64"/>
      <c r="CG3493" s="5"/>
      <c r="CH3493" s="69"/>
      <c r="CI3493" s="6"/>
      <c r="CJ3493" s="5"/>
      <c r="CK3493" s="25"/>
      <c r="CL3493" s="5"/>
      <c r="DN3493" s="14"/>
      <c r="DO3493" s="14"/>
      <c r="DP3493" s="5"/>
      <c r="DQ3493" s="25"/>
      <c r="DR3493" s="25"/>
      <c r="DS3493" s="96"/>
      <c r="DT3493" s="83"/>
      <c r="DU3493" s="14"/>
      <c r="DX3493" s="83"/>
      <c r="DY3493" s="83"/>
      <c r="DZ3493" s="83"/>
      <c r="EA3493" s="83"/>
      <c r="EJ3493" s="54"/>
      <c r="EK3493" s="22"/>
      <c r="EL3493" s="24"/>
      <c r="EP3493" s="23"/>
      <c r="EQ3493" s="24"/>
      <c r="ER3493" s="22"/>
      <c r="ES3493" s="24"/>
      <c r="ET3493" s="24"/>
      <c r="EU3493" s="23"/>
      <c r="EV3493" s="26"/>
      <c r="EX3493" s="6"/>
      <c r="EY3493" s="24"/>
      <c r="EZ3493" s="109"/>
      <c r="FA3493" s="66"/>
      <c r="FB3493" s="5"/>
      <c r="FC3493" s="68"/>
      <c r="FD3493" s="67"/>
      <c r="FE3493" s="67"/>
      <c r="FF3493" s="64"/>
      <c r="FG3493" s="5"/>
      <c r="FH3493" s="69"/>
      <c r="FI3493" s="6"/>
      <c r="FJ3493" s="5"/>
      <c r="FK3493" s="25"/>
      <c r="FL3493" s="5"/>
    </row>
    <row r="3494" spans="40:168">
      <c r="AN3494" s="14"/>
      <c r="AO3494" s="14"/>
      <c r="AP3494" s="5"/>
      <c r="AQ3494" s="25"/>
      <c r="AR3494" s="25"/>
      <c r="AS3494" s="96"/>
      <c r="AT3494" s="83"/>
      <c r="AU3494" s="14"/>
      <c r="AX3494" s="83"/>
      <c r="AY3494" s="83"/>
      <c r="AZ3494" s="83"/>
      <c r="BA3494" s="83"/>
      <c r="BJ3494" s="54"/>
      <c r="BK3494" s="22"/>
      <c r="BL3494" s="24"/>
      <c r="BP3494" s="23"/>
      <c r="BQ3494" s="24"/>
      <c r="BR3494" s="22"/>
      <c r="BS3494" s="24"/>
      <c r="BT3494" s="24"/>
      <c r="BU3494" s="23"/>
      <c r="BV3494" s="26"/>
      <c r="BX3494" s="6"/>
      <c r="BY3494" s="24"/>
      <c r="BZ3494" s="109"/>
      <c r="CA3494" s="66"/>
      <c r="CB3494" s="5"/>
      <c r="CC3494" s="68"/>
      <c r="CD3494" s="67"/>
      <c r="CE3494" s="67"/>
      <c r="CF3494" s="64"/>
      <c r="CG3494" s="5"/>
      <c r="CH3494" s="69"/>
      <c r="CI3494" s="6"/>
      <c r="CJ3494" s="5"/>
      <c r="CK3494" s="25"/>
      <c r="CL3494" s="5"/>
      <c r="DN3494" s="14"/>
      <c r="DO3494" s="14"/>
      <c r="DP3494" s="5"/>
      <c r="DQ3494" s="25"/>
      <c r="DR3494" s="25"/>
      <c r="DS3494" s="96"/>
      <c r="DT3494" s="83"/>
      <c r="DU3494" s="14"/>
      <c r="DX3494" s="83"/>
      <c r="DY3494" s="83"/>
      <c r="DZ3494" s="83"/>
      <c r="EA3494" s="83"/>
      <c r="EJ3494" s="54"/>
      <c r="EK3494" s="22"/>
      <c r="EL3494" s="24"/>
      <c r="EP3494" s="23"/>
      <c r="EQ3494" s="24"/>
      <c r="ER3494" s="22"/>
      <c r="ES3494" s="24"/>
      <c r="ET3494" s="24"/>
      <c r="EU3494" s="23"/>
      <c r="EV3494" s="26"/>
      <c r="EX3494" s="6"/>
      <c r="EY3494" s="24"/>
      <c r="EZ3494" s="109"/>
      <c r="FA3494" s="66"/>
      <c r="FB3494" s="5"/>
      <c r="FC3494" s="68"/>
      <c r="FD3494" s="67"/>
      <c r="FE3494" s="67"/>
      <c r="FF3494" s="64"/>
      <c r="FG3494" s="5"/>
      <c r="FH3494" s="69"/>
      <c r="FI3494" s="6"/>
      <c r="FJ3494" s="5"/>
      <c r="FK3494" s="25"/>
      <c r="FL3494" s="5"/>
    </row>
    <row r="3495" spans="40:168">
      <c r="AN3495" s="14"/>
      <c r="AO3495" s="14"/>
      <c r="AP3495" s="5"/>
      <c r="AQ3495" s="25"/>
      <c r="AR3495" s="25"/>
      <c r="AS3495" s="96"/>
      <c r="AT3495" s="83"/>
      <c r="AU3495" s="14"/>
      <c r="AX3495" s="83"/>
      <c r="AY3495" s="83"/>
      <c r="AZ3495" s="83"/>
      <c r="BA3495" s="83"/>
      <c r="BJ3495" s="54"/>
      <c r="BK3495" s="22"/>
      <c r="BL3495" s="24"/>
      <c r="BP3495" s="23"/>
      <c r="BQ3495" s="24"/>
      <c r="BR3495" s="22"/>
      <c r="BS3495" s="24"/>
      <c r="BT3495" s="24"/>
      <c r="BU3495" s="23"/>
      <c r="BV3495" s="26"/>
      <c r="BX3495" s="6"/>
      <c r="BY3495" s="24"/>
      <c r="BZ3495" s="109"/>
      <c r="CA3495" s="66"/>
      <c r="CB3495" s="5"/>
      <c r="CC3495" s="68"/>
      <c r="CD3495" s="67"/>
      <c r="CE3495" s="67"/>
      <c r="CF3495" s="64"/>
      <c r="CG3495" s="5"/>
      <c r="CH3495" s="69"/>
      <c r="CI3495" s="6"/>
      <c r="CJ3495" s="5"/>
      <c r="CK3495" s="25"/>
      <c r="CL3495" s="5"/>
      <c r="DN3495" s="14"/>
      <c r="DO3495" s="14"/>
      <c r="DP3495" s="5"/>
      <c r="DQ3495" s="25"/>
      <c r="DR3495" s="25"/>
      <c r="DS3495" s="96"/>
      <c r="DT3495" s="83"/>
      <c r="DU3495" s="14"/>
      <c r="DX3495" s="83"/>
      <c r="DY3495" s="83"/>
      <c r="DZ3495" s="83"/>
      <c r="EA3495" s="83"/>
      <c r="EJ3495" s="54"/>
      <c r="EK3495" s="22"/>
      <c r="EL3495" s="24"/>
      <c r="EP3495" s="23"/>
      <c r="EQ3495" s="24"/>
      <c r="ER3495" s="22"/>
      <c r="ES3495" s="24"/>
      <c r="ET3495" s="24"/>
      <c r="EU3495" s="23"/>
      <c r="EV3495" s="26"/>
      <c r="EX3495" s="6"/>
      <c r="EY3495" s="24"/>
      <c r="EZ3495" s="109"/>
      <c r="FA3495" s="66"/>
      <c r="FB3495" s="5"/>
      <c r="FC3495" s="68"/>
      <c r="FD3495" s="67"/>
      <c r="FE3495" s="67"/>
      <c r="FF3495" s="64"/>
      <c r="FG3495" s="5"/>
      <c r="FH3495" s="69"/>
      <c r="FI3495" s="6"/>
      <c r="FJ3495" s="5"/>
      <c r="FK3495" s="25"/>
      <c r="FL3495" s="5"/>
    </row>
    <row r="3496" spans="40:168">
      <c r="AN3496" s="14"/>
      <c r="AO3496" s="14"/>
      <c r="AP3496" s="5"/>
      <c r="AQ3496" s="25"/>
      <c r="AR3496" s="25"/>
      <c r="AS3496" s="96"/>
      <c r="AT3496" s="83"/>
      <c r="AU3496" s="14"/>
      <c r="AX3496" s="83"/>
      <c r="AY3496" s="83"/>
      <c r="AZ3496" s="83"/>
      <c r="BA3496" s="83"/>
      <c r="BJ3496" s="54"/>
      <c r="BK3496" s="22"/>
      <c r="BL3496" s="24"/>
      <c r="BP3496" s="23"/>
      <c r="BQ3496" s="24"/>
      <c r="BR3496" s="22"/>
      <c r="BS3496" s="24"/>
      <c r="BT3496" s="24"/>
      <c r="BU3496" s="23"/>
      <c r="BV3496" s="26"/>
      <c r="BX3496" s="6"/>
      <c r="BY3496" s="24"/>
      <c r="BZ3496" s="109"/>
      <c r="CA3496" s="66"/>
      <c r="CB3496" s="5"/>
      <c r="CC3496" s="68"/>
      <c r="CD3496" s="67"/>
      <c r="CE3496" s="67"/>
      <c r="CF3496" s="64"/>
      <c r="CG3496" s="5"/>
      <c r="CH3496" s="69"/>
      <c r="CI3496" s="6"/>
      <c r="CJ3496" s="5"/>
      <c r="CK3496" s="25"/>
      <c r="CL3496" s="5"/>
      <c r="DN3496" s="14"/>
      <c r="DO3496" s="14"/>
      <c r="DP3496" s="5"/>
      <c r="DQ3496" s="25"/>
      <c r="DR3496" s="25"/>
      <c r="DS3496" s="96"/>
      <c r="DT3496" s="83"/>
      <c r="DU3496" s="14"/>
      <c r="DX3496" s="83"/>
      <c r="DY3496" s="83"/>
      <c r="DZ3496" s="83"/>
      <c r="EA3496" s="83"/>
      <c r="EJ3496" s="54"/>
      <c r="EK3496" s="22"/>
      <c r="EL3496" s="24"/>
      <c r="EP3496" s="23"/>
      <c r="EQ3496" s="24"/>
      <c r="ER3496" s="22"/>
      <c r="ES3496" s="24"/>
      <c r="ET3496" s="24"/>
      <c r="EU3496" s="23"/>
      <c r="EV3496" s="26"/>
      <c r="EX3496" s="6"/>
      <c r="EY3496" s="24"/>
      <c r="EZ3496" s="109"/>
      <c r="FA3496" s="66"/>
      <c r="FB3496" s="5"/>
      <c r="FC3496" s="68"/>
      <c r="FD3496" s="67"/>
      <c r="FE3496" s="67"/>
      <c r="FF3496" s="64"/>
      <c r="FG3496" s="5"/>
      <c r="FH3496" s="69"/>
      <c r="FI3496" s="6"/>
      <c r="FJ3496" s="5"/>
      <c r="FK3496" s="25"/>
      <c r="FL3496" s="5"/>
    </row>
    <row r="3497" spans="40:168">
      <c r="AN3497" s="14"/>
      <c r="AO3497" s="14"/>
      <c r="AP3497" s="5"/>
      <c r="AQ3497" s="25"/>
      <c r="AR3497" s="25"/>
      <c r="AS3497" s="96"/>
      <c r="AT3497" s="83"/>
      <c r="AU3497" s="14"/>
      <c r="AX3497" s="83"/>
      <c r="AY3497" s="83"/>
      <c r="AZ3497" s="83"/>
      <c r="BA3497" s="83"/>
      <c r="BJ3497" s="54"/>
      <c r="BK3497" s="22"/>
      <c r="BL3497" s="24"/>
      <c r="BP3497" s="23"/>
      <c r="BQ3497" s="24"/>
      <c r="BR3497" s="22"/>
      <c r="BS3497" s="24"/>
      <c r="BT3497" s="24"/>
      <c r="BU3497" s="23"/>
      <c r="BV3497" s="26"/>
      <c r="BX3497" s="6"/>
      <c r="BY3497" s="24"/>
      <c r="BZ3497" s="109"/>
      <c r="CA3497" s="66"/>
      <c r="CB3497" s="5"/>
      <c r="CC3497" s="68"/>
      <c r="CD3497" s="67"/>
      <c r="CE3497" s="67"/>
      <c r="CF3497" s="64"/>
      <c r="CG3497" s="5"/>
      <c r="CH3497" s="69"/>
      <c r="CI3497" s="6"/>
      <c r="CJ3497" s="5"/>
      <c r="CK3497" s="25"/>
      <c r="CL3497" s="5"/>
      <c r="DN3497" s="14"/>
      <c r="DO3497" s="14"/>
      <c r="DP3497" s="5"/>
      <c r="DQ3497" s="25"/>
      <c r="DR3497" s="25"/>
      <c r="DS3497" s="96"/>
      <c r="DT3497" s="83"/>
      <c r="DU3497" s="14"/>
      <c r="DX3497" s="83"/>
      <c r="DY3497" s="83"/>
      <c r="DZ3497" s="83"/>
      <c r="EA3497" s="83"/>
      <c r="EJ3497" s="54"/>
      <c r="EK3497" s="22"/>
      <c r="EL3497" s="24"/>
      <c r="EP3497" s="23"/>
      <c r="EQ3497" s="24"/>
      <c r="ER3497" s="22"/>
      <c r="ES3497" s="24"/>
      <c r="ET3497" s="24"/>
      <c r="EU3497" s="23"/>
      <c r="EV3497" s="26"/>
      <c r="EX3497" s="6"/>
      <c r="EY3497" s="24"/>
      <c r="EZ3497" s="109"/>
      <c r="FA3497" s="66"/>
      <c r="FB3497" s="5"/>
      <c r="FC3497" s="68"/>
      <c r="FD3497" s="67"/>
      <c r="FE3497" s="67"/>
      <c r="FF3497" s="64"/>
      <c r="FG3497" s="5"/>
      <c r="FH3497" s="69"/>
      <c r="FI3497" s="6"/>
      <c r="FJ3497" s="5"/>
      <c r="FK3497" s="25"/>
      <c r="FL3497" s="5"/>
    </row>
    <row r="3498" spans="40:168">
      <c r="AN3498" s="14"/>
      <c r="AO3498" s="14"/>
      <c r="AP3498" s="5"/>
      <c r="AQ3498" s="25"/>
      <c r="AR3498" s="25"/>
      <c r="AS3498" s="96"/>
      <c r="AT3498" s="83"/>
      <c r="AU3498" s="14"/>
      <c r="AX3498" s="83"/>
      <c r="AY3498" s="83"/>
      <c r="AZ3498" s="83"/>
      <c r="BA3498" s="83"/>
      <c r="BJ3498" s="54"/>
      <c r="BK3498" s="22"/>
      <c r="BL3498" s="24"/>
      <c r="BP3498" s="23"/>
      <c r="BQ3498" s="24"/>
      <c r="BR3498" s="22"/>
      <c r="BS3498" s="24"/>
      <c r="BT3498" s="24"/>
      <c r="BU3498" s="23"/>
      <c r="BV3498" s="26"/>
      <c r="BX3498" s="6"/>
      <c r="BY3498" s="24"/>
      <c r="BZ3498" s="109"/>
      <c r="CA3498" s="66"/>
      <c r="CB3498" s="5"/>
      <c r="CC3498" s="68"/>
      <c r="CD3498" s="67"/>
      <c r="CE3498" s="67"/>
      <c r="CF3498" s="64"/>
      <c r="CG3498" s="5"/>
      <c r="CH3498" s="69"/>
      <c r="CI3498" s="6"/>
      <c r="CJ3498" s="5"/>
      <c r="CK3498" s="25"/>
      <c r="CL3498" s="5"/>
      <c r="DN3498" s="14"/>
      <c r="DO3498" s="14"/>
      <c r="DP3498" s="5"/>
      <c r="DQ3498" s="25"/>
      <c r="DR3498" s="25"/>
      <c r="DS3498" s="96"/>
      <c r="DT3498" s="83"/>
      <c r="DU3498" s="14"/>
      <c r="DX3498" s="83"/>
      <c r="DY3498" s="83"/>
      <c r="DZ3498" s="83"/>
      <c r="EA3498" s="83"/>
      <c r="EJ3498" s="54"/>
      <c r="EK3498" s="22"/>
      <c r="EL3498" s="24"/>
      <c r="EP3498" s="23"/>
      <c r="EQ3498" s="24"/>
      <c r="ER3498" s="22"/>
      <c r="ES3498" s="24"/>
      <c r="ET3498" s="24"/>
      <c r="EU3498" s="23"/>
      <c r="EV3498" s="26"/>
      <c r="EX3498" s="6"/>
      <c r="EY3498" s="24"/>
      <c r="EZ3498" s="109"/>
      <c r="FA3498" s="66"/>
      <c r="FB3498" s="5"/>
      <c r="FC3498" s="68"/>
      <c r="FD3498" s="67"/>
      <c r="FE3498" s="67"/>
      <c r="FF3498" s="64"/>
      <c r="FG3498" s="5"/>
      <c r="FH3498" s="69"/>
      <c r="FI3498" s="6"/>
      <c r="FJ3498" s="5"/>
      <c r="FK3498" s="25"/>
      <c r="FL3498" s="5"/>
    </row>
    <row r="3499" spans="40:168">
      <c r="AN3499" s="14"/>
      <c r="AO3499" s="14"/>
      <c r="AP3499" s="5"/>
      <c r="AQ3499" s="25"/>
      <c r="AR3499" s="25"/>
      <c r="AS3499" s="96"/>
      <c r="AT3499" s="83"/>
      <c r="AU3499" s="14"/>
      <c r="AX3499" s="83"/>
      <c r="AY3499" s="83"/>
      <c r="AZ3499" s="83"/>
      <c r="BA3499" s="83"/>
      <c r="BJ3499" s="54"/>
      <c r="BK3499" s="22"/>
      <c r="BL3499" s="24"/>
      <c r="BP3499" s="23"/>
      <c r="BQ3499" s="24"/>
      <c r="BR3499" s="22"/>
      <c r="BS3499" s="24"/>
      <c r="BT3499" s="24"/>
      <c r="BU3499" s="23"/>
      <c r="BV3499" s="26"/>
      <c r="BX3499" s="6"/>
      <c r="BY3499" s="24"/>
      <c r="BZ3499" s="109"/>
      <c r="CA3499" s="66"/>
      <c r="CB3499" s="5"/>
      <c r="CC3499" s="68"/>
      <c r="CD3499" s="67"/>
      <c r="CE3499" s="67"/>
      <c r="CF3499" s="64"/>
      <c r="CG3499" s="5"/>
      <c r="CH3499" s="69"/>
      <c r="CI3499" s="6"/>
      <c r="CJ3499" s="5"/>
      <c r="CK3499" s="25"/>
      <c r="CL3499" s="5"/>
      <c r="DN3499" s="14"/>
      <c r="DO3499" s="14"/>
      <c r="DP3499" s="5"/>
      <c r="DQ3499" s="25"/>
      <c r="DR3499" s="25"/>
      <c r="DS3499" s="96"/>
      <c r="DT3499" s="83"/>
      <c r="DU3499" s="14"/>
      <c r="DX3499" s="83"/>
      <c r="DY3499" s="83"/>
      <c r="DZ3499" s="83"/>
      <c r="EA3499" s="83"/>
      <c r="EJ3499" s="54"/>
      <c r="EK3499" s="22"/>
      <c r="EL3499" s="24"/>
      <c r="EP3499" s="23"/>
      <c r="EQ3499" s="24"/>
      <c r="ER3499" s="22"/>
      <c r="ES3499" s="24"/>
      <c r="ET3499" s="24"/>
      <c r="EU3499" s="23"/>
      <c r="EV3499" s="26"/>
      <c r="EX3499" s="6"/>
      <c r="EY3499" s="24"/>
      <c r="EZ3499" s="109"/>
      <c r="FA3499" s="66"/>
      <c r="FB3499" s="5"/>
      <c r="FC3499" s="68"/>
      <c r="FD3499" s="67"/>
      <c r="FE3499" s="67"/>
      <c r="FF3499" s="64"/>
      <c r="FG3499" s="5"/>
      <c r="FH3499" s="69"/>
      <c r="FI3499" s="6"/>
      <c r="FJ3499" s="5"/>
      <c r="FK3499" s="25"/>
      <c r="FL3499" s="5"/>
    </row>
    <row r="3500" spans="40:168">
      <c r="AN3500" s="14"/>
      <c r="AO3500" s="14"/>
      <c r="AP3500" s="5"/>
      <c r="AQ3500" s="25"/>
      <c r="AR3500" s="25"/>
      <c r="AS3500" s="96"/>
      <c r="AT3500" s="83"/>
      <c r="AU3500" s="14"/>
      <c r="AX3500" s="83"/>
      <c r="AY3500" s="83"/>
      <c r="AZ3500" s="83"/>
      <c r="BA3500" s="83"/>
      <c r="BJ3500" s="54"/>
      <c r="BK3500" s="22"/>
      <c r="BL3500" s="24"/>
      <c r="BP3500" s="23"/>
      <c r="BQ3500" s="24"/>
      <c r="BR3500" s="22"/>
      <c r="BS3500" s="24"/>
      <c r="BT3500" s="24"/>
      <c r="BU3500" s="23"/>
      <c r="BV3500" s="26"/>
      <c r="BX3500" s="6"/>
      <c r="BY3500" s="24"/>
      <c r="BZ3500" s="109"/>
      <c r="CA3500" s="66"/>
      <c r="CB3500" s="5"/>
      <c r="CC3500" s="68"/>
      <c r="CD3500" s="67"/>
      <c r="CE3500" s="67"/>
      <c r="CF3500" s="64"/>
      <c r="CG3500" s="5"/>
      <c r="CH3500" s="69"/>
      <c r="CI3500" s="6"/>
      <c r="CJ3500" s="5"/>
      <c r="CK3500" s="25"/>
      <c r="CL3500" s="5"/>
      <c r="DN3500" s="14"/>
      <c r="DO3500" s="14"/>
      <c r="DP3500" s="5"/>
      <c r="DQ3500" s="25"/>
      <c r="DR3500" s="25"/>
      <c r="DS3500" s="96"/>
      <c r="DT3500" s="83"/>
      <c r="DU3500" s="14"/>
      <c r="DX3500" s="83"/>
      <c r="DY3500" s="83"/>
      <c r="DZ3500" s="83"/>
      <c r="EA3500" s="83"/>
      <c r="EJ3500" s="54"/>
      <c r="EK3500" s="22"/>
      <c r="EL3500" s="24"/>
      <c r="EP3500" s="23"/>
      <c r="EQ3500" s="24"/>
      <c r="ER3500" s="22"/>
      <c r="ES3500" s="24"/>
      <c r="ET3500" s="24"/>
      <c r="EU3500" s="23"/>
      <c r="EV3500" s="26"/>
      <c r="EX3500" s="6"/>
      <c r="EY3500" s="24"/>
      <c r="EZ3500" s="109"/>
      <c r="FA3500" s="66"/>
      <c r="FB3500" s="5"/>
      <c r="FC3500" s="68"/>
      <c r="FD3500" s="67"/>
      <c r="FE3500" s="67"/>
      <c r="FF3500" s="64"/>
      <c r="FG3500" s="5"/>
      <c r="FH3500" s="69"/>
      <c r="FI3500" s="6"/>
      <c r="FJ3500" s="5"/>
      <c r="FK3500" s="25"/>
      <c r="FL3500" s="5"/>
    </row>
    <row r="3501" spans="40:168">
      <c r="AN3501" s="14"/>
      <c r="AO3501" s="14"/>
      <c r="AP3501" s="5"/>
      <c r="AQ3501" s="25"/>
      <c r="AR3501" s="25"/>
      <c r="AS3501" s="96"/>
      <c r="AT3501" s="83"/>
      <c r="AU3501" s="14"/>
      <c r="AX3501" s="83"/>
      <c r="AY3501" s="83"/>
      <c r="AZ3501" s="83"/>
      <c r="BA3501" s="83"/>
      <c r="BJ3501" s="54"/>
      <c r="BK3501" s="22"/>
      <c r="BL3501" s="24"/>
      <c r="BP3501" s="23"/>
      <c r="BQ3501" s="24"/>
      <c r="BR3501" s="22"/>
      <c r="BS3501" s="24"/>
      <c r="BT3501" s="24"/>
      <c r="BU3501" s="23"/>
      <c r="BV3501" s="26"/>
      <c r="BX3501" s="6"/>
      <c r="BY3501" s="24"/>
      <c r="BZ3501" s="109"/>
      <c r="CA3501" s="66"/>
      <c r="CB3501" s="5"/>
      <c r="CC3501" s="68"/>
      <c r="CD3501" s="67"/>
      <c r="CE3501" s="67"/>
      <c r="CF3501" s="64"/>
      <c r="CG3501" s="5"/>
      <c r="CH3501" s="69"/>
      <c r="CI3501" s="6"/>
      <c r="CJ3501" s="5"/>
      <c r="CK3501" s="25"/>
      <c r="CL3501" s="5"/>
      <c r="DN3501" s="14"/>
      <c r="DO3501" s="14"/>
      <c r="DP3501" s="5"/>
      <c r="DQ3501" s="25"/>
      <c r="DR3501" s="25"/>
      <c r="DS3501" s="96"/>
      <c r="DT3501" s="83"/>
      <c r="DU3501" s="14"/>
      <c r="DX3501" s="83"/>
      <c r="DY3501" s="83"/>
      <c r="DZ3501" s="83"/>
      <c r="EA3501" s="83"/>
      <c r="EJ3501" s="54"/>
      <c r="EK3501" s="22"/>
      <c r="EL3501" s="24"/>
      <c r="EP3501" s="23"/>
      <c r="EQ3501" s="24"/>
      <c r="ER3501" s="22"/>
      <c r="ES3501" s="24"/>
      <c r="ET3501" s="24"/>
      <c r="EU3501" s="23"/>
      <c r="EV3501" s="26"/>
      <c r="EX3501" s="6"/>
      <c r="EY3501" s="24"/>
      <c r="EZ3501" s="109"/>
      <c r="FA3501" s="66"/>
      <c r="FB3501" s="5"/>
      <c r="FC3501" s="68"/>
      <c r="FD3501" s="67"/>
      <c r="FE3501" s="67"/>
      <c r="FF3501" s="64"/>
      <c r="FG3501" s="5"/>
      <c r="FH3501" s="69"/>
      <c r="FI3501" s="6"/>
      <c r="FJ3501" s="5"/>
      <c r="FK3501" s="25"/>
      <c r="FL3501" s="5"/>
    </row>
    <row r="3502" spans="40:168">
      <c r="AN3502" s="14"/>
      <c r="AO3502" s="14"/>
      <c r="AP3502" s="5"/>
      <c r="AQ3502" s="25"/>
      <c r="AR3502" s="25"/>
      <c r="AS3502" s="96"/>
      <c r="AT3502" s="83"/>
      <c r="AU3502" s="14"/>
      <c r="AX3502" s="83"/>
      <c r="AY3502" s="83"/>
      <c r="AZ3502" s="83"/>
      <c r="BA3502" s="83"/>
      <c r="BJ3502" s="54"/>
      <c r="BK3502" s="22"/>
      <c r="BL3502" s="24"/>
      <c r="BP3502" s="23"/>
      <c r="BQ3502" s="24"/>
      <c r="BR3502" s="22"/>
      <c r="BS3502" s="24"/>
      <c r="BT3502" s="24"/>
      <c r="BU3502" s="23"/>
      <c r="BV3502" s="26"/>
      <c r="BX3502" s="6"/>
      <c r="BY3502" s="24"/>
      <c r="BZ3502" s="109"/>
      <c r="CA3502" s="66"/>
      <c r="CB3502" s="5"/>
      <c r="CC3502" s="68"/>
      <c r="CD3502" s="67"/>
      <c r="CE3502" s="67"/>
      <c r="CF3502" s="64"/>
      <c r="CG3502" s="5"/>
      <c r="CH3502" s="69"/>
      <c r="CI3502" s="6"/>
      <c r="CJ3502" s="5"/>
      <c r="CK3502" s="25"/>
      <c r="CL3502" s="5"/>
      <c r="DN3502" s="14"/>
      <c r="DO3502" s="14"/>
      <c r="DP3502" s="5"/>
      <c r="DQ3502" s="25"/>
      <c r="DR3502" s="25"/>
      <c r="DS3502" s="96"/>
      <c r="DT3502" s="83"/>
      <c r="DU3502" s="14"/>
      <c r="DX3502" s="83"/>
      <c r="DY3502" s="83"/>
      <c r="DZ3502" s="83"/>
      <c r="EA3502" s="83"/>
      <c r="EJ3502" s="54"/>
      <c r="EK3502" s="22"/>
      <c r="EL3502" s="24"/>
      <c r="EP3502" s="23"/>
      <c r="EQ3502" s="24"/>
      <c r="ER3502" s="22"/>
      <c r="ES3502" s="24"/>
      <c r="ET3502" s="24"/>
      <c r="EU3502" s="23"/>
      <c r="EV3502" s="26"/>
      <c r="EX3502" s="6"/>
      <c r="EY3502" s="24"/>
      <c r="EZ3502" s="109"/>
      <c r="FA3502" s="66"/>
      <c r="FB3502" s="5"/>
      <c r="FC3502" s="68"/>
      <c r="FD3502" s="67"/>
      <c r="FE3502" s="67"/>
      <c r="FF3502" s="64"/>
      <c r="FG3502" s="5"/>
      <c r="FH3502" s="69"/>
      <c r="FI3502" s="6"/>
      <c r="FJ3502" s="5"/>
      <c r="FK3502" s="25"/>
      <c r="FL3502" s="5"/>
    </row>
    <row r="3503" spans="40:168">
      <c r="AN3503" s="14"/>
      <c r="AO3503" s="14"/>
      <c r="AP3503" s="5"/>
      <c r="AQ3503" s="25"/>
      <c r="AR3503" s="25"/>
      <c r="AS3503" s="96"/>
      <c r="AT3503" s="83"/>
      <c r="AU3503" s="14"/>
      <c r="AX3503" s="83"/>
      <c r="AY3503" s="83"/>
      <c r="AZ3503" s="83"/>
      <c r="BA3503" s="83"/>
      <c r="BJ3503" s="54"/>
      <c r="BK3503" s="22"/>
      <c r="BL3503" s="24"/>
      <c r="BP3503" s="23"/>
      <c r="BQ3503" s="24"/>
      <c r="BR3503" s="22"/>
      <c r="BS3503" s="24"/>
      <c r="BT3503" s="24"/>
      <c r="BU3503" s="23"/>
      <c r="BV3503" s="26"/>
      <c r="BX3503" s="6"/>
      <c r="BY3503" s="24"/>
      <c r="BZ3503" s="109"/>
      <c r="CA3503" s="66"/>
      <c r="CB3503" s="5"/>
      <c r="CC3503" s="68"/>
      <c r="CD3503" s="67"/>
      <c r="CE3503" s="67"/>
      <c r="CF3503" s="64"/>
      <c r="CG3503" s="5"/>
      <c r="CH3503" s="69"/>
      <c r="CI3503" s="6"/>
      <c r="CJ3503" s="5"/>
      <c r="CK3503" s="25"/>
      <c r="CL3503" s="5"/>
      <c r="DN3503" s="14"/>
      <c r="DO3503" s="14"/>
      <c r="DP3503" s="5"/>
      <c r="DQ3503" s="25"/>
      <c r="DR3503" s="25"/>
      <c r="DS3503" s="96"/>
      <c r="DT3503" s="83"/>
      <c r="DU3503" s="14"/>
      <c r="DX3503" s="83"/>
      <c r="DY3503" s="83"/>
      <c r="DZ3503" s="83"/>
      <c r="EA3503" s="83"/>
      <c r="EJ3503" s="54"/>
      <c r="EK3503" s="22"/>
      <c r="EL3503" s="24"/>
      <c r="EP3503" s="23"/>
      <c r="EQ3503" s="24"/>
      <c r="ER3503" s="22"/>
      <c r="ES3503" s="24"/>
      <c r="ET3503" s="24"/>
      <c r="EU3503" s="23"/>
      <c r="EV3503" s="26"/>
      <c r="EX3503" s="6"/>
      <c r="EY3503" s="24"/>
      <c r="EZ3503" s="109"/>
      <c r="FA3503" s="66"/>
      <c r="FB3503" s="5"/>
      <c r="FC3503" s="68"/>
      <c r="FD3503" s="67"/>
      <c r="FE3503" s="67"/>
      <c r="FF3503" s="64"/>
      <c r="FG3503" s="5"/>
      <c r="FH3503" s="69"/>
      <c r="FI3503" s="6"/>
      <c r="FJ3503" s="5"/>
      <c r="FK3503" s="25"/>
      <c r="FL3503" s="5"/>
    </row>
    <row r="3504" spans="40:168">
      <c r="AN3504" s="14"/>
      <c r="AO3504" s="14"/>
      <c r="AP3504" s="5"/>
      <c r="AQ3504" s="25"/>
      <c r="AR3504" s="25"/>
      <c r="AS3504" s="96"/>
      <c r="AT3504" s="83"/>
      <c r="AU3504" s="14"/>
      <c r="AX3504" s="83"/>
      <c r="AY3504" s="83"/>
      <c r="AZ3504" s="83"/>
      <c r="BA3504" s="83"/>
      <c r="BJ3504" s="54"/>
      <c r="BK3504" s="22"/>
      <c r="BL3504" s="24"/>
      <c r="BP3504" s="23"/>
      <c r="BQ3504" s="24"/>
      <c r="BR3504" s="22"/>
      <c r="BS3504" s="24"/>
      <c r="BT3504" s="24"/>
      <c r="BU3504" s="23"/>
      <c r="BV3504" s="26"/>
      <c r="BX3504" s="6"/>
      <c r="BY3504" s="24"/>
      <c r="BZ3504" s="109"/>
      <c r="CA3504" s="66"/>
      <c r="CB3504" s="5"/>
      <c r="CC3504" s="68"/>
      <c r="CD3504" s="67"/>
      <c r="CE3504" s="67"/>
      <c r="CF3504" s="64"/>
      <c r="CG3504" s="5"/>
      <c r="CH3504" s="69"/>
      <c r="CI3504" s="6"/>
      <c r="CJ3504" s="5"/>
      <c r="CK3504" s="25"/>
      <c r="CL3504" s="5"/>
      <c r="DN3504" s="14"/>
      <c r="DO3504" s="14"/>
      <c r="DP3504" s="5"/>
      <c r="DQ3504" s="25"/>
      <c r="DR3504" s="25"/>
      <c r="DS3504" s="96"/>
      <c r="DT3504" s="83"/>
      <c r="DU3504" s="14"/>
      <c r="DX3504" s="83"/>
      <c r="DY3504" s="83"/>
      <c r="DZ3504" s="83"/>
      <c r="EA3504" s="83"/>
      <c r="EJ3504" s="54"/>
      <c r="EK3504" s="22"/>
      <c r="EL3504" s="24"/>
      <c r="EP3504" s="23"/>
      <c r="EQ3504" s="24"/>
      <c r="ER3504" s="22"/>
      <c r="ES3504" s="24"/>
      <c r="ET3504" s="24"/>
      <c r="EU3504" s="23"/>
      <c r="EV3504" s="26"/>
      <c r="EX3504" s="6"/>
      <c r="EY3504" s="24"/>
      <c r="EZ3504" s="109"/>
      <c r="FA3504" s="66"/>
      <c r="FB3504" s="5"/>
      <c r="FC3504" s="68"/>
      <c r="FD3504" s="67"/>
      <c r="FE3504" s="67"/>
      <c r="FF3504" s="64"/>
      <c r="FG3504" s="5"/>
      <c r="FH3504" s="69"/>
      <c r="FI3504" s="6"/>
      <c r="FJ3504" s="5"/>
      <c r="FK3504" s="25"/>
      <c r="FL3504" s="5"/>
    </row>
    <row r="3505" spans="40:168">
      <c r="AN3505" s="14"/>
      <c r="AO3505" s="14"/>
      <c r="AP3505" s="5"/>
      <c r="AQ3505" s="25"/>
      <c r="AR3505" s="25"/>
      <c r="AS3505" s="96"/>
      <c r="AT3505" s="83"/>
      <c r="AU3505" s="14"/>
      <c r="AX3505" s="83"/>
      <c r="AY3505" s="83"/>
      <c r="AZ3505" s="83"/>
      <c r="BA3505" s="83"/>
      <c r="BJ3505" s="54"/>
      <c r="BK3505" s="22"/>
      <c r="BL3505" s="24"/>
      <c r="BP3505" s="23"/>
      <c r="BQ3505" s="24"/>
      <c r="BR3505" s="22"/>
      <c r="BS3505" s="24"/>
      <c r="BT3505" s="24"/>
      <c r="BU3505" s="23"/>
      <c r="BV3505" s="26"/>
      <c r="BX3505" s="6"/>
      <c r="BY3505" s="24"/>
      <c r="BZ3505" s="109"/>
      <c r="CA3505" s="66"/>
      <c r="CB3505" s="5"/>
      <c r="CC3505" s="68"/>
      <c r="CD3505" s="67"/>
      <c r="CE3505" s="67"/>
      <c r="CF3505" s="64"/>
      <c r="CG3505" s="5"/>
      <c r="CH3505" s="69"/>
      <c r="CI3505" s="6"/>
      <c r="CJ3505" s="5"/>
      <c r="CK3505" s="25"/>
      <c r="CL3505" s="5"/>
      <c r="DN3505" s="14"/>
      <c r="DO3505" s="14"/>
      <c r="DP3505" s="5"/>
      <c r="DQ3505" s="25"/>
      <c r="DR3505" s="25"/>
      <c r="DS3505" s="96"/>
      <c r="DT3505" s="83"/>
      <c r="DU3505" s="14"/>
      <c r="DX3505" s="83"/>
      <c r="DY3505" s="83"/>
      <c r="DZ3505" s="83"/>
      <c r="EA3505" s="83"/>
      <c r="EJ3505" s="54"/>
      <c r="EK3505" s="22"/>
      <c r="EL3505" s="24"/>
      <c r="EP3505" s="23"/>
      <c r="EQ3505" s="24"/>
      <c r="ER3505" s="22"/>
      <c r="ES3505" s="24"/>
      <c r="ET3505" s="24"/>
      <c r="EU3505" s="23"/>
      <c r="EV3505" s="26"/>
      <c r="EX3505" s="6"/>
      <c r="EY3505" s="24"/>
      <c r="EZ3505" s="109"/>
      <c r="FA3505" s="66"/>
      <c r="FB3505" s="5"/>
      <c r="FC3505" s="68"/>
      <c r="FD3505" s="67"/>
      <c r="FE3505" s="67"/>
      <c r="FF3505" s="64"/>
      <c r="FG3505" s="5"/>
      <c r="FH3505" s="69"/>
      <c r="FI3505" s="6"/>
      <c r="FJ3505" s="5"/>
      <c r="FK3505" s="25"/>
      <c r="FL3505" s="5"/>
    </row>
    <row r="3506" spans="40:168">
      <c r="AN3506" s="14"/>
      <c r="AO3506" s="14"/>
      <c r="AP3506" s="5"/>
      <c r="AQ3506" s="25"/>
      <c r="AR3506" s="25"/>
      <c r="AS3506" s="96"/>
      <c r="AT3506" s="83"/>
      <c r="AU3506" s="14"/>
      <c r="AX3506" s="83"/>
      <c r="AY3506" s="83"/>
      <c r="AZ3506" s="83"/>
      <c r="BA3506" s="83"/>
      <c r="BJ3506" s="54"/>
      <c r="BK3506" s="22"/>
      <c r="BL3506" s="24"/>
      <c r="BP3506" s="23"/>
      <c r="BQ3506" s="24"/>
      <c r="BR3506" s="22"/>
      <c r="BS3506" s="24"/>
      <c r="BT3506" s="24"/>
      <c r="BU3506" s="23"/>
      <c r="BV3506" s="26"/>
      <c r="BX3506" s="6"/>
      <c r="BY3506" s="24"/>
      <c r="BZ3506" s="109"/>
      <c r="CA3506" s="66"/>
      <c r="CB3506" s="5"/>
      <c r="CC3506" s="68"/>
      <c r="CD3506" s="67"/>
      <c r="CE3506" s="67"/>
      <c r="CF3506" s="64"/>
      <c r="CG3506" s="5"/>
      <c r="CH3506" s="69"/>
      <c r="CI3506" s="6"/>
      <c r="CJ3506" s="5"/>
      <c r="CK3506" s="25"/>
      <c r="CL3506" s="5"/>
      <c r="DN3506" s="14"/>
      <c r="DO3506" s="14"/>
      <c r="DP3506" s="5"/>
      <c r="DQ3506" s="25"/>
      <c r="DR3506" s="25"/>
      <c r="DS3506" s="96"/>
      <c r="DT3506" s="83"/>
      <c r="DU3506" s="14"/>
      <c r="DX3506" s="83"/>
      <c r="DY3506" s="83"/>
      <c r="DZ3506" s="83"/>
      <c r="EA3506" s="83"/>
      <c r="EJ3506" s="54"/>
      <c r="EK3506" s="22"/>
      <c r="EL3506" s="24"/>
      <c r="EP3506" s="23"/>
      <c r="EQ3506" s="24"/>
      <c r="ER3506" s="22"/>
      <c r="ES3506" s="24"/>
      <c r="ET3506" s="24"/>
      <c r="EU3506" s="23"/>
      <c r="EV3506" s="26"/>
      <c r="EX3506" s="6"/>
      <c r="EY3506" s="24"/>
      <c r="EZ3506" s="109"/>
      <c r="FA3506" s="66"/>
      <c r="FB3506" s="5"/>
      <c r="FC3506" s="68"/>
      <c r="FD3506" s="67"/>
      <c r="FE3506" s="67"/>
      <c r="FF3506" s="64"/>
      <c r="FG3506" s="5"/>
      <c r="FH3506" s="69"/>
      <c r="FI3506" s="6"/>
      <c r="FJ3506" s="5"/>
      <c r="FK3506" s="25"/>
      <c r="FL3506" s="5"/>
    </row>
    <row r="3507" spans="40:168">
      <c r="AN3507" s="14"/>
      <c r="AO3507" s="14"/>
      <c r="AP3507" s="5"/>
      <c r="AQ3507" s="25"/>
      <c r="AR3507" s="25"/>
      <c r="AS3507" s="96"/>
      <c r="AT3507" s="83"/>
      <c r="AU3507" s="14"/>
      <c r="AX3507" s="83"/>
      <c r="AY3507" s="83"/>
      <c r="AZ3507" s="83"/>
      <c r="BA3507" s="83"/>
      <c r="BJ3507" s="54"/>
      <c r="BK3507" s="22"/>
      <c r="BL3507" s="24"/>
      <c r="BP3507" s="23"/>
      <c r="BQ3507" s="24"/>
      <c r="BR3507" s="22"/>
      <c r="BS3507" s="24"/>
      <c r="BT3507" s="24"/>
      <c r="BU3507" s="23"/>
      <c r="BV3507" s="26"/>
      <c r="BX3507" s="6"/>
      <c r="BY3507" s="24"/>
      <c r="BZ3507" s="109"/>
      <c r="CA3507" s="66"/>
      <c r="CB3507" s="5"/>
      <c r="CC3507" s="68"/>
      <c r="CD3507" s="67"/>
      <c r="CE3507" s="67"/>
      <c r="CF3507" s="64"/>
      <c r="CG3507" s="5"/>
      <c r="CH3507" s="69"/>
      <c r="CI3507" s="6"/>
      <c r="CJ3507" s="5"/>
      <c r="CK3507" s="25"/>
      <c r="CL3507" s="5"/>
      <c r="DN3507" s="14"/>
      <c r="DO3507" s="14"/>
      <c r="DP3507" s="5"/>
      <c r="DQ3507" s="25"/>
      <c r="DR3507" s="25"/>
      <c r="DS3507" s="96"/>
      <c r="DT3507" s="83"/>
      <c r="DU3507" s="14"/>
      <c r="DX3507" s="83"/>
      <c r="DY3507" s="83"/>
      <c r="DZ3507" s="83"/>
      <c r="EA3507" s="83"/>
      <c r="EJ3507" s="54"/>
      <c r="EK3507" s="22"/>
      <c r="EL3507" s="24"/>
      <c r="EP3507" s="23"/>
      <c r="EQ3507" s="24"/>
      <c r="ER3507" s="22"/>
      <c r="ES3507" s="24"/>
      <c r="ET3507" s="24"/>
      <c r="EU3507" s="23"/>
      <c r="EV3507" s="26"/>
      <c r="EX3507" s="6"/>
      <c r="EY3507" s="24"/>
      <c r="EZ3507" s="109"/>
      <c r="FA3507" s="66"/>
      <c r="FB3507" s="5"/>
      <c r="FC3507" s="68"/>
      <c r="FD3507" s="67"/>
      <c r="FE3507" s="67"/>
      <c r="FF3507" s="64"/>
      <c r="FG3507" s="5"/>
      <c r="FH3507" s="69"/>
      <c r="FI3507" s="6"/>
      <c r="FJ3507" s="5"/>
      <c r="FK3507" s="25"/>
      <c r="FL3507" s="5"/>
    </row>
    <row r="3508" spans="40:168">
      <c r="AN3508" s="14"/>
      <c r="AO3508" s="14"/>
      <c r="AP3508" s="5"/>
      <c r="AQ3508" s="25"/>
      <c r="AR3508" s="25"/>
      <c r="AS3508" s="96"/>
      <c r="AT3508" s="83"/>
      <c r="AU3508" s="14"/>
      <c r="AX3508" s="83"/>
      <c r="AY3508" s="83"/>
      <c r="AZ3508" s="83"/>
      <c r="BA3508" s="83"/>
      <c r="BJ3508" s="54"/>
      <c r="BK3508" s="22"/>
      <c r="BL3508" s="24"/>
      <c r="BP3508" s="23"/>
      <c r="BQ3508" s="24"/>
      <c r="BR3508" s="22"/>
      <c r="BS3508" s="24"/>
      <c r="BT3508" s="24"/>
      <c r="BU3508" s="23"/>
      <c r="BV3508" s="26"/>
      <c r="BX3508" s="6"/>
      <c r="BY3508" s="24"/>
      <c r="BZ3508" s="109"/>
      <c r="CA3508" s="66"/>
      <c r="CB3508" s="5"/>
      <c r="CC3508" s="68"/>
      <c r="CD3508" s="67"/>
      <c r="CE3508" s="67"/>
      <c r="CF3508" s="64"/>
      <c r="CG3508" s="5"/>
      <c r="CH3508" s="69"/>
      <c r="CI3508" s="6"/>
      <c r="CJ3508" s="5"/>
      <c r="CK3508" s="25"/>
      <c r="CL3508" s="5"/>
      <c r="DN3508" s="14"/>
      <c r="DO3508" s="14"/>
      <c r="DP3508" s="5"/>
      <c r="DQ3508" s="25"/>
      <c r="DR3508" s="25"/>
      <c r="DS3508" s="96"/>
      <c r="DT3508" s="83"/>
      <c r="DU3508" s="14"/>
      <c r="DX3508" s="83"/>
      <c r="DY3508" s="83"/>
      <c r="DZ3508" s="83"/>
      <c r="EA3508" s="83"/>
      <c r="EJ3508" s="54"/>
      <c r="EK3508" s="22"/>
      <c r="EL3508" s="24"/>
      <c r="EP3508" s="23"/>
      <c r="EQ3508" s="24"/>
      <c r="ER3508" s="22"/>
      <c r="ES3508" s="24"/>
      <c r="ET3508" s="24"/>
      <c r="EU3508" s="23"/>
      <c r="EV3508" s="26"/>
      <c r="EX3508" s="6"/>
      <c r="EY3508" s="24"/>
      <c r="EZ3508" s="109"/>
      <c r="FA3508" s="66"/>
      <c r="FB3508" s="5"/>
      <c r="FC3508" s="68"/>
      <c r="FD3508" s="67"/>
      <c r="FE3508" s="67"/>
      <c r="FF3508" s="64"/>
      <c r="FG3508" s="5"/>
      <c r="FH3508" s="69"/>
      <c r="FI3508" s="6"/>
      <c r="FJ3508" s="5"/>
      <c r="FK3508" s="25"/>
      <c r="FL3508" s="5"/>
    </row>
    <row r="3509" spans="40:168">
      <c r="AN3509" s="14"/>
      <c r="AO3509" s="14"/>
      <c r="AP3509" s="5"/>
      <c r="AQ3509" s="25"/>
      <c r="AR3509" s="25"/>
      <c r="AS3509" s="96"/>
      <c r="AT3509" s="83"/>
      <c r="AU3509" s="14"/>
      <c r="AX3509" s="83"/>
      <c r="AY3509" s="83"/>
      <c r="AZ3509" s="83"/>
      <c r="BA3509" s="83"/>
      <c r="BJ3509" s="54"/>
      <c r="BK3509" s="22"/>
      <c r="BL3509" s="24"/>
      <c r="BP3509" s="23"/>
      <c r="BQ3509" s="24"/>
      <c r="BR3509" s="22"/>
      <c r="BS3509" s="24"/>
      <c r="BT3509" s="24"/>
      <c r="BU3509" s="23"/>
      <c r="BV3509" s="26"/>
      <c r="BX3509" s="6"/>
      <c r="BY3509" s="24"/>
      <c r="BZ3509" s="109"/>
      <c r="CA3509" s="66"/>
      <c r="CB3509" s="5"/>
      <c r="CC3509" s="68"/>
      <c r="CD3509" s="67"/>
      <c r="CE3509" s="67"/>
      <c r="CF3509" s="64"/>
      <c r="CG3509" s="5"/>
      <c r="CH3509" s="69"/>
      <c r="CI3509" s="6"/>
      <c r="CJ3509" s="5"/>
      <c r="CK3509" s="25"/>
      <c r="CL3509" s="5"/>
      <c r="DN3509" s="14"/>
      <c r="DO3509" s="14"/>
      <c r="DP3509" s="5"/>
      <c r="DQ3509" s="25"/>
      <c r="DR3509" s="25"/>
      <c r="DS3509" s="96"/>
      <c r="DT3509" s="83"/>
      <c r="DU3509" s="14"/>
      <c r="DX3509" s="83"/>
      <c r="DY3509" s="83"/>
      <c r="DZ3509" s="83"/>
      <c r="EA3509" s="83"/>
      <c r="EJ3509" s="54"/>
      <c r="EK3509" s="22"/>
      <c r="EL3509" s="24"/>
      <c r="EP3509" s="23"/>
      <c r="EQ3509" s="24"/>
      <c r="ER3509" s="22"/>
      <c r="ES3509" s="24"/>
      <c r="ET3509" s="24"/>
      <c r="EU3509" s="23"/>
      <c r="EV3509" s="26"/>
      <c r="EX3509" s="6"/>
      <c r="EY3509" s="24"/>
      <c r="EZ3509" s="109"/>
      <c r="FA3509" s="66"/>
      <c r="FB3509" s="5"/>
      <c r="FC3509" s="68"/>
      <c r="FD3509" s="67"/>
      <c r="FE3509" s="67"/>
      <c r="FF3509" s="64"/>
      <c r="FG3509" s="5"/>
      <c r="FH3509" s="69"/>
      <c r="FI3509" s="6"/>
      <c r="FJ3509" s="5"/>
      <c r="FK3509" s="25"/>
      <c r="FL3509" s="5"/>
    </row>
    <row r="3510" spans="40:168">
      <c r="AN3510" s="14"/>
      <c r="AO3510" s="14"/>
      <c r="AP3510" s="5"/>
      <c r="AQ3510" s="25"/>
      <c r="AR3510" s="25"/>
      <c r="AS3510" s="96"/>
      <c r="AT3510" s="83"/>
      <c r="AU3510" s="14"/>
      <c r="AX3510" s="83"/>
      <c r="AY3510" s="83"/>
      <c r="AZ3510" s="83"/>
      <c r="BA3510" s="83"/>
      <c r="BJ3510" s="54"/>
      <c r="BK3510" s="22"/>
      <c r="BL3510" s="24"/>
      <c r="BP3510" s="23"/>
      <c r="BQ3510" s="24"/>
      <c r="BR3510" s="22"/>
      <c r="BS3510" s="24"/>
      <c r="BT3510" s="24"/>
      <c r="BU3510" s="23"/>
      <c r="BV3510" s="26"/>
      <c r="BX3510" s="6"/>
      <c r="BY3510" s="24"/>
      <c r="BZ3510" s="109"/>
      <c r="CA3510" s="66"/>
      <c r="CB3510" s="5"/>
      <c r="CC3510" s="68"/>
      <c r="CD3510" s="67"/>
      <c r="CE3510" s="67"/>
      <c r="CF3510" s="64"/>
      <c r="CG3510" s="5"/>
      <c r="CH3510" s="69"/>
      <c r="CI3510" s="6"/>
      <c r="CJ3510" s="5"/>
      <c r="CK3510" s="25"/>
      <c r="CL3510" s="5"/>
      <c r="DN3510" s="14"/>
      <c r="DO3510" s="14"/>
      <c r="DP3510" s="5"/>
      <c r="DQ3510" s="25"/>
      <c r="DR3510" s="25"/>
      <c r="DS3510" s="96"/>
      <c r="DT3510" s="83"/>
      <c r="DU3510" s="14"/>
      <c r="DX3510" s="83"/>
      <c r="DY3510" s="83"/>
      <c r="DZ3510" s="83"/>
      <c r="EA3510" s="83"/>
      <c r="EJ3510" s="54"/>
      <c r="EK3510" s="22"/>
      <c r="EL3510" s="24"/>
      <c r="EP3510" s="23"/>
      <c r="EQ3510" s="24"/>
      <c r="ER3510" s="22"/>
      <c r="ES3510" s="24"/>
      <c r="ET3510" s="24"/>
      <c r="EU3510" s="23"/>
      <c r="EV3510" s="26"/>
      <c r="EX3510" s="6"/>
      <c r="EY3510" s="24"/>
      <c r="EZ3510" s="109"/>
      <c r="FA3510" s="66"/>
      <c r="FB3510" s="5"/>
      <c r="FC3510" s="68"/>
      <c r="FD3510" s="67"/>
      <c r="FE3510" s="67"/>
      <c r="FF3510" s="64"/>
      <c r="FG3510" s="5"/>
      <c r="FH3510" s="69"/>
      <c r="FI3510" s="6"/>
      <c r="FJ3510" s="5"/>
      <c r="FK3510" s="25"/>
      <c r="FL3510" s="5"/>
    </row>
    <row r="3511" spans="40:168">
      <c r="AN3511" s="14"/>
      <c r="AO3511" s="14"/>
      <c r="AP3511" s="5"/>
      <c r="AQ3511" s="25"/>
      <c r="AR3511" s="25"/>
      <c r="AS3511" s="96"/>
      <c r="AT3511" s="83"/>
      <c r="AU3511" s="14"/>
      <c r="AX3511" s="83"/>
      <c r="AY3511" s="83"/>
      <c r="AZ3511" s="83"/>
      <c r="BA3511" s="83"/>
      <c r="BJ3511" s="54"/>
      <c r="BK3511" s="22"/>
      <c r="BL3511" s="24"/>
      <c r="BP3511" s="23"/>
      <c r="BQ3511" s="24"/>
      <c r="BR3511" s="22"/>
      <c r="BS3511" s="24"/>
      <c r="BT3511" s="24"/>
      <c r="BU3511" s="23"/>
      <c r="BV3511" s="26"/>
      <c r="BX3511" s="6"/>
      <c r="BY3511" s="24"/>
      <c r="BZ3511" s="109"/>
      <c r="CA3511" s="66"/>
      <c r="CB3511" s="5"/>
      <c r="CC3511" s="68"/>
      <c r="CD3511" s="67"/>
      <c r="CE3511" s="67"/>
      <c r="CF3511" s="64"/>
      <c r="CG3511" s="5"/>
      <c r="CH3511" s="69"/>
      <c r="CI3511" s="6"/>
      <c r="CJ3511" s="5"/>
      <c r="CK3511" s="25"/>
      <c r="CL3511" s="5"/>
      <c r="DN3511" s="14"/>
      <c r="DO3511" s="14"/>
      <c r="DP3511" s="5"/>
      <c r="DQ3511" s="25"/>
      <c r="DR3511" s="25"/>
      <c r="DS3511" s="96"/>
      <c r="DT3511" s="83"/>
      <c r="DU3511" s="14"/>
      <c r="DX3511" s="83"/>
      <c r="DY3511" s="83"/>
      <c r="DZ3511" s="83"/>
      <c r="EA3511" s="83"/>
      <c r="EJ3511" s="54"/>
      <c r="EK3511" s="22"/>
      <c r="EL3511" s="24"/>
      <c r="EP3511" s="23"/>
      <c r="EQ3511" s="24"/>
      <c r="ER3511" s="22"/>
      <c r="ES3511" s="24"/>
      <c r="ET3511" s="24"/>
      <c r="EU3511" s="23"/>
      <c r="EV3511" s="26"/>
      <c r="EX3511" s="6"/>
      <c r="EY3511" s="24"/>
      <c r="EZ3511" s="109"/>
      <c r="FA3511" s="66"/>
      <c r="FB3511" s="5"/>
      <c r="FC3511" s="68"/>
      <c r="FD3511" s="67"/>
      <c r="FE3511" s="67"/>
      <c r="FF3511" s="64"/>
      <c r="FG3511" s="5"/>
      <c r="FH3511" s="69"/>
      <c r="FI3511" s="6"/>
      <c r="FJ3511" s="5"/>
      <c r="FK3511" s="25"/>
      <c r="FL3511" s="5"/>
    </row>
    <row r="3512" spans="40:168">
      <c r="AN3512" s="14"/>
      <c r="AO3512" s="14"/>
      <c r="AP3512" s="5"/>
      <c r="AQ3512" s="25"/>
      <c r="AR3512" s="25"/>
      <c r="AS3512" s="96"/>
      <c r="AT3512" s="83"/>
      <c r="AU3512" s="14"/>
      <c r="AX3512" s="83"/>
      <c r="AY3512" s="83"/>
      <c r="AZ3512" s="83"/>
      <c r="BA3512" s="83"/>
      <c r="BJ3512" s="54"/>
      <c r="BK3512" s="22"/>
      <c r="BL3512" s="24"/>
      <c r="BP3512" s="23"/>
      <c r="BQ3512" s="24"/>
      <c r="BR3512" s="22"/>
      <c r="BS3512" s="24"/>
      <c r="BT3512" s="24"/>
      <c r="BU3512" s="23"/>
      <c r="BV3512" s="26"/>
      <c r="BX3512" s="6"/>
      <c r="BY3512" s="24"/>
      <c r="BZ3512" s="109"/>
      <c r="CA3512" s="66"/>
      <c r="CB3512" s="5"/>
      <c r="CC3512" s="68"/>
      <c r="CD3512" s="67"/>
      <c r="CE3512" s="67"/>
      <c r="CF3512" s="64"/>
      <c r="CG3512" s="5"/>
      <c r="CH3512" s="69"/>
      <c r="CI3512" s="6"/>
      <c r="CJ3512" s="5"/>
      <c r="CK3512" s="25"/>
      <c r="CL3512" s="5"/>
      <c r="DN3512" s="14"/>
      <c r="DO3512" s="14"/>
      <c r="DP3512" s="5"/>
      <c r="DQ3512" s="25"/>
      <c r="DR3512" s="25"/>
      <c r="DS3512" s="96"/>
      <c r="DT3512" s="83"/>
      <c r="DU3512" s="14"/>
      <c r="DX3512" s="83"/>
      <c r="DY3512" s="83"/>
      <c r="DZ3512" s="83"/>
      <c r="EA3512" s="83"/>
      <c r="EJ3512" s="54"/>
      <c r="EK3512" s="22"/>
      <c r="EL3512" s="24"/>
      <c r="EP3512" s="23"/>
      <c r="EQ3512" s="24"/>
      <c r="ER3512" s="22"/>
      <c r="ES3512" s="24"/>
      <c r="ET3512" s="24"/>
      <c r="EU3512" s="23"/>
      <c r="EV3512" s="26"/>
      <c r="EX3512" s="6"/>
      <c r="EY3512" s="24"/>
      <c r="EZ3512" s="109"/>
      <c r="FA3512" s="66"/>
      <c r="FB3512" s="5"/>
      <c r="FC3512" s="68"/>
      <c r="FD3512" s="67"/>
      <c r="FE3512" s="67"/>
      <c r="FF3512" s="64"/>
      <c r="FG3512" s="5"/>
      <c r="FH3512" s="69"/>
      <c r="FI3512" s="6"/>
      <c r="FJ3512" s="5"/>
      <c r="FK3512" s="25"/>
      <c r="FL3512" s="5"/>
    </row>
    <row r="3513" spans="40:168">
      <c r="AN3513" s="14"/>
      <c r="AO3513" s="14"/>
      <c r="AP3513" s="5"/>
      <c r="AQ3513" s="25"/>
      <c r="AR3513" s="25"/>
      <c r="AS3513" s="96"/>
      <c r="AT3513" s="83"/>
      <c r="AU3513" s="14"/>
      <c r="AX3513" s="83"/>
      <c r="AY3513" s="83"/>
      <c r="AZ3513" s="83"/>
      <c r="BA3513" s="83"/>
      <c r="BJ3513" s="54"/>
      <c r="BK3513" s="22"/>
      <c r="BL3513" s="24"/>
      <c r="BP3513" s="23"/>
      <c r="BQ3513" s="24"/>
      <c r="BR3513" s="22"/>
      <c r="BS3513" s="24"/>
      <c r="BT3513" s="24"/>
      <c r="BU3513" s="23"/>
      <c r="BV3513" s="26"/>
      <c r="BX3513" s="6"/>
      <c r="BY3513" s="24"/>
      <c r="BZ3513" s="109"/>
      <c r="CA3513" s="66"/>
      <c r="CB3513" s="5"/>
      <c r="CC3513" s="68"/>
      <c r="CD3513" s="67"/>
      <c r="CE3513" s="67"/>
      <c r="CF3513" s="64"/>
      <c r="CG3513" s="5"/>
      <c r="CH3513" s="69"/>
      <c r="CI3513" s="6"/>
      <c r="CJ3513" s="5"/>
      <c r="CK3513" s="25"/>
      <c r="CL3513" s="5"/>
      <c r="DN3513" s="14"/>
      <c r="DO3513" s="14"/>
      <c r="DP3513" s="5"/>
      <c r="DQ3513" s="25"/>
      <c r="DR3513" s="25"/>
      <c r="DS3513" s="96"/>
      <c r="DT3513" s="83"/>
      <c r="DU3513" s="14"/>
      <c r="DX3513" s="83"/>
      <c r="DY3513" s="83"/>
      <c r="DZ3513" s="83"/>
      <c r="EA3513" s="83"/>
      <c r="EJ3513" s="54"/>
      <c r="EK3513" s="22"/>
      <c r="EL3513" s="24"/>
      <c r="EP3513" s="23"/>
      <c r="EQ3513" s="24"/>
      <c r="ER3513" s="22"/>
      <c r="ES3513" s="24"/>
      <c r="ET3513" s="24"/>
      <c r="EU3513" s="23"/>
      <c r="EV3513" s="26"/>
      <c r="EX3513" s="6"/>
      <c r="EY3513" s="24"/>
      <c r="EZ3513" s="109"/>
      <c r="FA3513" s="66"/>
      <c r="FB3513" s="5"/>
      <c r="FC3513" s="68"/>
      <c r="FD3513" s="67"/>
      <c r="FE3513" s="67"/>
      <c r="FF3513" s="64"/>
      <c r="FG3513" s="5"/>
      <c r="FH3513" s="69"/>
      <c r="FI3513" s="6"/>
      <c r="FJ3513" s="5"/>
      <c r="FK3513" s="25"/>
      <c r="FL3513" s="5"/>
    </row>
    <row r="3514" spans="40:168">
      <c r="AN3514" s="14"/>
      <c r="AO3514" s="14"/>
      <c r="AP3514" s="5"/>
      <c r="AQ3514" s="25"/>
      <c r="AR3514" s="25"/>
      <c r="AS3514" s="96"/>
      <c r="AT3514" s="83"/>
      <c r="AU3514" s="14"/>
      <c r="AX3514" s="83"/>
      <c r="AY3514" s="83"/>
      <c r="AZ3514" s="83"/>
      <c r="BA3514" s="83"/>
      <c r="BJ3514" s="54"/>
      <c r="BK3514" s="22"/>
      <c r="BL3514" s="24"/>
      <c r="BP3514" s="23"/>
      <c r="BQ3514" s="24"/>
      <c r="BR3514" s="22"/>
      <c r="BS3514" s="24"/>
      <c r="BT3514" s="24"/>
      <c r="BU3514" s="23"/>
      <c r="BV3514" s="26"/>
      <c r="BX3514" s="6"/>
      <c r="BY3514" s="24"/>
      <c r="BZ3514" s="109"/>
      <c r="CA3514" s="66"/>
      <c r="CB3514" s="5"/>
      <c r="CC3514" s="68"/>
      <c r="CD3514" s="67"/>
      <c r="CE3514" s="67"/>
      <c r="CF3514" s="64"/>
      <c r="CG3514" s="5"/>
      <c r="CH3514" s="69"/>
      <c r="CI3514" s="6"/>
      <c r="CJ3514" s="5"/>
      <c r="CK3514" s="25"/>
      <c r="CL3514" s="5"/>
      <c r="DN3514" s="14"/>
      <c r="DO3514" s="14"/>
      <c r="DP3514" s="5"/>
      <c r="DQ3514" s="25"/>
      <c r="DR3514" s="25"/>
      <c r="DS3514" s="96"/>
      <c r="DT3514" s="83"/>
      <c r="DU3514" s="14"/>
      <c r="DX3514" s="83"/>
      <c r="DY3514" s="83"/>
      <c r="DZ3514" s="83"/>
      <c r="EA3514" s="83"/>
      <c r="EJ3514" s="54"/>
      <c r="EK3514" s="22"/>
      <c r="EL3514" s="24"/>
      <c r="EP3514" s="23"/>
      <c r="EQ3514" s="24"/>
      <c r="ER3514" s="22"/>
      <c r="ES3514" s="24"/>
      <c r="ET3514" s="24"/>
      <c r="EU3514" s="23"/>
      <c r="EV3514" s="26"/>
      <c r="EX3514" s="6"/>
      <c r="EY3514" s="24"/>
      <c r="EZ3514" s="109"/>
      <c r="FA3514" s="66"/>
      <c r="FB3514" s="5"/>
      <c r="FC3514" s="68"/>
      <c r="FD3514" s="67"/>
      <c r="FE3514" s="67"/>
      <c r="FF3514" s="64"/>
      <c r="FG3514" s="5"/>
      <c r="FH3514" s="69"/>
      <c r="FI3514" s="6"/>
      <c r="FJ3514" s="5"/>
      <c r="FK3514" s="25"/>
      <c r="FL3514" s="5"/>
    </row>
    <row r="3515" spans="40:168">
      <c r="AN3515" s="14"/>
      <c r="AO3515" s="14"/>
      <c r="AP3515" s="5"/>
      <c r="AQ3515" s="25"/>
      <c r="AR3515" s="25"/>
      <c r="AS3515" s="96"/>
      <c r="AT3515" s="83"/>
      <c r="AU3515" s="14"/>
      <c r="AX3515" s="83"/>
      <c r="AY3515" s="83"/>
      <c r="AZ3515" s="83"/>
      <c r="BA3515" s="83"/>
      <c r="BJ3515" s="54"/>
      <c r="BK3515" s="22"/>
      <c r="BL3515" s="24"/>
      <c r="BP3515" s="23"/>
      <c r="BQ3515" s="24"/>
      <c r="BR3515" s="22"/>
      <c r="BS3515" s="24"/>
      <c r="BT3515" s="24"/>
      <c r="BU3515" s="23"/>
      <c r="BV3515" s="26"/>
      <c r="BX3515" s="6"/>
      <c r="BY3515" s="24"/>
      <c r="BZ3515" s="109"/>
      <c r="CA3515" s="66"/>
      <c r="CB3515" s="5"/>
      <c r="CC3515" s="68"/>
      <c r="CD3515" s="67"/>
      <c r="CE3515" s="67"/>
      <c r="CF3515" s="64"/>
      <c r="CG3515" s="5"/>
      <c r="CH3515" s="69"/>
      <c r="CI3515" s="6"/>
      <c r="CJ3515" s="5"/>
      <c r="CK3515" s="25"/>
      <c r="CL3515" s="5"/>
      <c r="DN3515" s="14"/>
      <c r="DO3515" s="14"/>
      <c r="DP3515" s="5"/>
      <c r="DQ3515" s="25"/>
      <c r="DR3515" s="25"/>
      <c r="DS3515" s="96"/>
      <c r="DT3515" s="83"/>
      <c r="DU3515" s="14"/>
      <c r="DX3515" s="83"/>
      <c r="DY3515" s="83"/>
      <c r="DZ3515" s="83"/>
      <c r="EA3515" s="83"/>
      <c r="EJ3515" s="54"/>
      <c r="EK3515" s="22"/>
      <c r="EL3515" s="24"/>
      <c r="EP3515" s="23"/>
      <c r="EQ3515" s="24"/>
      <c r="ER3515" s="22"/>
      <c r="ES3515" s="24"/>
      <c r="ET3515" s="24"/>
      <c r="EU3515" s="23"/>
      <c r="EV3515" s="26"/>
      <c r="EX3515" s="6"/>
      <c r="EY3515" s="24"/>
      <c r="EZ3515" s="109"/>
      <c r="FA3515" s="66"/>
      <c r="FB3515" s="5"/>
      <c r="FC3515" s="68"/>
      <c r="FD3515" s="67"/>
      <c r="FE3515" s="67"/>
      <c r="FF3515" s="64"/>
      <c r="FG3515" s="5"/>
      <c r="FH3515" s="69"/>
      <c r="FI3515" s="6"/>
      <c r="FJ3515" s="5"/>
      <c r="FK3515" s="25"/>
      <c r="FL3515" s="5"/>
    </row>
    <row r="3516" spans="40:168">
      <c r="AN3516" s="14"/>
      <c r="AO3516" s="14"/>
      <c r="AP3516" s="5"/>
      <c r="AQ3516" s="25"/>
      <c r="AR3516" s="25"/>
      <c r="AS3516" s="96"/>
      <c r="AT3516" s="83"/>
      <c r="AU3516" s="14"/>
      <c r="AX3516" s="83"/>
      <c r="AY3516" s="83"/>
      <c r="AZ3516" s="83"/>
      <c r="BA3516" s="83"/>
      <c r="BJ3516" s="54"/>
      <c r="BK3516" s="22"/>
      <c r="BL3516" s="24"/>
      <c r="BP3516" s="23"/>
      <c r="BQ3516" s="24"/>
      <c r="BR3516" s="22"/>
      <c r="BS3516" s="24"/>
      <c r="BT3516" s="24"/>
      <c r="BU3516" s="23"/>
      <c r="BV3516" s="26"/>
      <c r="BX3516" s="6"/>
      <c r="BY3516" s="24"/>
      <c r="BZ3516" s="109"/>
      <c r="CA3516" s="66"/>
      <c r="CB3516" s="5"/>
      <c r="CC3516" s="68"/>
      <c r="CD3516" s="67"/>
      <c r="CE3516" s="67"/>
      <c r="CF3516" s="64"/>
      <c r="CG3516" s="5"/>
      <c r="CH3516" s="69"/>
      <c r="CI3516" s="6"/>
      <c r="CJ3516" s="5"/>
      <c r="CK3516" s="25"/>
      <c r="CL3516" s="5"/>
      <c r="DN3516" s="14"/>
      <c r="DO3516" s="14"/>
      <c r="DP3516" s="5"/>
      <c r="DQ3516" s="25"/>
      <c r="DR3516" s="25"/>
      <c r="DS3516" s="96"/>
      <c r="DT3516" s="83"/>
      <c r="DU3516" s="14"/>
      <c r="DX3516" s="83"/>
      <c r="DY3516" s="83"/>
      <c r="DZ3516" s="83"/>
      <c r="EA3516" s="83"/>
      <c r="EJ3516" s="54"/>
      <c r="EK3516" s="22"/>
      <c r="EL3516" s="24"/>
      <c r="EP3516" s="23"/>
      <c r="EQ3516" s="24"/>
      <c r="ER3516" s="22"/>
      <c r="ES3516" s="24"/>
      <c r="ET3516" s="24"/>
      <c r="EU3516" s="23"/>
      <c r="EV3516" s="26"/>
      <c r="EX3516" s="6"/>
      <c r="EY3516" s="24"/>
      <c r="EZ3516" s="109"/>
      <c r="FA3516" s="66"/>
      <c r="FB3516" s="5"/>
      <c r="FC3516" s="68"/>
      <c r="FD3516" s="67"/>
      <c r="FE3516" s="67"/>
      <c r="FF3516" s="64"/>
      <c r="FG3516" s="5"/>
      <c r="FH3516" s="69"/>
      <c r="FI3516" s="6"/>
      <c r="FJ3516" s="5"/>
      <c r="FK3516" s="25"/>
      <c r="FL3516" s="5"/>
    </row>
    <row r="3517" spans="40:168">
      <c r="AN3517" s="14"/>
      <c r="AO3517" s="14"/>
      <c r="AP3517" s="5"/>
      <c r="AQ3517" s="25"/>
      <c r="AR3517" s="25"/>
      <c r="AS3517" s="96"/>
      <c r="AT3517" s="83"/>
      <c r="AU3517" s="14"/>
      <c r="AX3517" s="83"/>
      <c r="AY3517" s="83"/>
      <c r="AZ3517" s="83"/>
      <c r="BA3517" s="83"/>
      <c r="BJ3517" s="54"/>
      <c r="BK3517" s="22"/>
      <c r="BL3517" s="24"/>
      <c r="BP3517" s="23"/>
      <c r="BQ3517" s="24"/>
      <c r="BR3517" s="22"/>
      <c r="BS3517" s="24"/>
      <c r="BT3517" s="24"/>
      <c r="BU3517" s="23"/>
      <c r="BV3517" s="26"/>
      <c r="BX3517" s="6"/>
      <c r="BY3517" s="24"/>
      <c r="BZ3517" s="109"/>
      <c r="CA3517" s="66"/>
      <c r="CB3517" s="5"/>
      <c r="CC3517" s="68"/>
      <c r="CD3517" s="67"/>
      <c r="CE3517" s="67"/>
      <c r="CF3517" s="64"/>
      <c r="CG3517" s="5"/>
      <c r="CH3517" s="69"/>
      <c r="CI3517" s="6"/>
      <c r="CJ3517" s="5"/>
      <c r="CK3517" s="25"/>
      <c r="CL3517" s="5"/>
      <c r="DN3517" s="14"/>
      <c r="DO3517" s="14"/>
      <c r="DP3517" s="5"/>
      <c r="DQ3517" s="25"/>
      <c r="DR3517" s="25"/>
      <c r="DS3517" s="96"/>
      <c r="DT3517" s="83"/>
      <c r="DU3517" s="14"/>
      <c r="DX3517" s="83"/>
      <c r="DY3517" s="83"/>
      <c r="DZ3517" s="83"/>
      <c r="EA3517" s="83"/>
      <c r="EJ3517" s="54"/>
      <c r="EK3517" s="22"/>
      <c r="EL3517" s="24"/>
      <c r="EP3517" s="23"/>
      <c r="EQ3517" s="24"/>
      <c r="ER3517" s="22"/>
      <c r="ES3517" s="24"/>
      <c r="ET3517" s="24"/>
      <c r="EU3517" s="23"/>
      <c r="EV3517" s="26"/>
      <c r="EX3517" s="6"/>
      <c r="EY3517" s="24"/>
      <c r="EZ3517" s="109"/>
      <c r="FA3517" s="66"/>
      <c r="FB3517" s="5"/>
      <c r="FC3517" s="68"/>
      <c r="FD3517" s="67"/>
      <c r="FE3517" s="67"/>
      <c r="FF3517" s="64"/>
      <c r="FG3517" s="5"/>
      <c r="FH3517" s="69"/>
      <c r="FI3517" s="6"/>
      <c r="FJ3517" s="5"/>
      <c r="FK3517" s="25"/>
      <c r="FL3517" s="5"/>
    </row>
    <row r="3518" spans="40:168">
      <c r="AN3518" s="14"/>
      <c r="AO3518" s="14"/>
      <c r="AP3518" s="5"/>
      <c r="AQ3518" s="25"/>
      <c r="AR3518" s="25"/>
      <c r="AS3518" s="96"/>
      <c r="AT3518" s="83"/>
      <c r="AU3518" s="14"/>
      <c r="AX3518" s="83"/>
      <c r="AY3518" s="83"/>
      <c r="AZ3518" s="83"/>
      <c r="BA3518" s="83"/>
      <c r="BJ3518" s="54"/>
      <c r="BK3518" s="22"/>
      <c r="BL3518" s="24"/>
      <c r="BP3518" s="23"/>
      <c r="BQ3518" s="24"/>
      <c r="BR3518" s="22"/>
      <c r="BS3518" s="24"/>
      <c r="BT3518" s="24"/>
      <c r="BU3518" s="23"/>
      <c r="BV3518" s="26"/>
      <c r="BX3518" s="6"/>
      <c r="BY3518" s="24"/>
      <c r="BZ3518" s="109"/>
      <c r="CA3518" s="66"/>
      <c r="CB3518" s="5"/>
      <c r="CC3518" s="68"/>
      <c r="CD3518" s="67"/>
      <c r="CE3518" s="67"/>
      <c r="CF3518" s="64"/>
      <c r="CG3518" s="5"/>
      <c r="CH3518" s="69"/>
      <c r="CI3518" s="6"/>
      <c r="CJ3518" s="5"/>
      <c r="CK3518" s="25"/>
      <c r="CL3518" s="5"/>
      <c r="DN3518" s="14"/>
      <c r="DO3518" s="14"/>
      <c r="DP3518" s="5"/>
      <c r="DQ3518" s="25"/>
      <c r="DR3518" s="25"/>
      <c r="DS3518" s="96"/>
      <c r="DT3518" s="83"/>
      <c r="DU3518" s="14"/>
      <c r="DX3518" s="83"/>
      <c r="DY3518" s="83"/>
      <c r="DZ3518" s="83"/>
      <c r="EA3518" s="83"/>
      <c r="EJ3518" s="54"/>
      <c r="EK3518" s="22"/>
      <c r="EL3518" s="24"/>
      <c r="EP3518" s="23"/>
      <c r="EQ3518" s="24"/>
      <c r="ER3518" s="22"/>
      <c r="ES3518" s="24"/>
      <c r="ET3518" s="24"/>
      <c r="EU3518" s="23"/>
      <c r="EV3518" s="26"/>
      <c r="EX3518" s="6"/>
      <c r="EY3518" s="24"/>
      <c r="EZ3518" s="109"/>
      <c r="FA3518" s="66"/>
      <c r="FB3518" s="5"/>
      <c r="FC3518" s="68"/>
      <c r="FD3518" s="67"/>
      <c r="FE3518" s="67"/>
      <c r="FF3518" s="64"/>
      <c r="FG3518" s="5"/>
      <c r="FH3518" s="69"/>
      <c r="FI3518" s="6"/>
      <c r="FJ3518" s="5"/>
      <c r="FK3518" s="25"/>
      <c r="FL3518" s="5"/>
    </row>
    <row r="3519" spans="40:168">
      <c r="AN3519" s="14"/>
      <c r="AO3519" s="14"/>
      <c r="AP3519" s="5"/>
      <c r="AQ3519" s="25"/>
      <c r="AR3519" s="25"/>
      <c r="AS3519" s="96"/>
      <c r="AT3519" s="83"/>
      <c r="AU3519" s="14"/>
      <c r="AX3519" s="83"/>
      <c r="AY3519" s="83"/>
      <c r="AZ3519" s="83"/>
      <c r="BA3519" s="83"/>
      <c r="BJ3519" s="54"/>
      <c r="BK3519" s="22"/>
      <c r="BL3519" s="24"/>
      <c r="BP3519" s="23"/>
      <c r="BQ3519" s="24"/>
      <c r="BR3519" s="22"/>
      <c r="BS3519" s="24"/>
      <c r="BT3519" s="24"/>
      <c r="BU3519" s="23"/>
      <c r="BV3519" s="26"/>
      <c r="BX3519" s="6"/>
      <c r="BY3519" s="24"/>
      <c r="BZ3519" s="109"/>
      <c r="CA3519" s="66"/>
      <c r="CB3519" s="5"/>
      <c r="CC3519" s="68"/>
      <c r="CD3519" s="67"/>
      <c r="CE3519" s="67"/>
      <c r="CF3519" s="64"/>
      <c r="CG3519" s="5"/>
      <c r="CH3519" s="69"/>
      <c r="CI3519" s="6"/>
      <c r="CJ3519" s="5"/>
      <c r="CK3519" s="25"/>
      <c r="CL3519" s="5"/>
      <c r="DN3519" s="14"/>
      <c r="DO3519" s="14"/>
      <c r="DP3519" s="5"/>
      <c r="DQ3519" s="25"/>
      <c r="DR3519" s="25"/>
      <c r="DS3519" s="96"/>
      <c r="DT3519" s="83"/>
      <c r="DU3519" s="14"/>
      <c r="DX3519" s="83"/>
      <c r="DY3519" s="83"/>
      <c r="DZ3519" s="83"/>
      <c r="EA3519" s="83"/>
      <c r="EJ3519" s="54"/>
      <c r="EK3519" s="22"/>
      <c r="EL3519" s="24"/>
      <c r="EP3519" s="23"/>
      <c r="EQ3519" s="24"/>
      <c r="ER3519" s="22"/>
      <c r="ES3519" s="24"/>
      <c r="ET3519" s="24"/>
      <c r="EU3519" s="23"/>
      <c r="EV3519" s="26"/>
      <c r="EX3519" s="6"/>
      <c r="EY3519" s="24"/>
      <c r="EZ3519" s="109"/>
      <c r="FA3519" s="66"/>
      <c r="FB3519" s="5"/>
      <c r="FC3519" s="68"/>
      <c r="FD3519" s="67"/>
      <c r="FE3519" s="67"/>
      <c r="FF3519" s="64"/>
      <c r="FG3519" s="5"/>
      <c r="FH3519" s="69"/>
      <c r="FI3519" s="6"/>
      <c r="FJ3519" s="5"/>
      <c r="FK3519" s="25"/>
      <c r="FL3519" s="5"/>
    </row>
    <row r="3520" spans="40:168">
      <c r="AN3520" s="14"/>
      <c r="AO3520" s="14"/>
      <c r="AP3520" s="5"/>
      <c r="AQ3520" s="25"/>
      <c r="AR3520" s="25"/>
      <c r="AS3520" s="96"/>
      <c r="AT3520" s="83"/>
      <c r="AU3520" s="14"/>
      <c r="AX3520" s="83"/>
      <c r="AY3520" s="83"/>
      <c r="AZ3520" s="83"/>
      <c r="BA3520" s="83"/>
      <c r="BJ3520" s="54"/>
      <c r="BK3520" s="22"/>
      <c r="BL3520" s="24"/>
      <c r="BP3520" s="23"/>
      <c r="BQ3520" s="24"/>
      <c r="BR3520" s="22"/>
      <c r="BS3520" s="24"/>
      <c r="BT3520" s="24"/>
      <c r="BU3520" s="23"/>
      <c r="BV3520" s="26"/>
      <c r="BX3520" s="6"/>
      <c r="BY3520" s="24"/>
      <c r="BZ3520" s="109"/>
      <c r="CA3520" s="66"/>
      <c r="CB3520" s="5"/>
      <c r="CC3520" s="68"/>
      <c r="CD3520" s="67"/>
      <c r="CE3520" s="67"/>
      <c r="CF3520" s="64"/>
      <c r="CG3520" s="5"/>
      <c r="CH3520" s="69"/>
      <c r="CI3520" s="6"/>
      <c r="CJ3520" s="5"/>
      <c r="CK3520" s="25"/>
      <c r="CL3520" s="5"/>
      <c r="DN3520" s="14"/>
      <c r="DO3520" s="14"/>
      <c r="DP3520" s="5"/>
      <c r="DQ3520" s="25"/>
      <c r="DR3520" s="25"/>
      <c r="DS3520" s="96"/>
      <c r="DT3520" s="83"/>
      <c r="DU3520" s="14"/>
      <c r="DX3520" s="83"/>
      <c r="DY3520" s="83"/>
      <c r="DZ3520" s="83"/>
      <c r="EA3520" s="83"/>
      <c r="EJ3520" s="54"/>
      <c r="EK3520" s="22"/>
      <c r="EL3520" s="24"/>
      <c r="EP3520" s="23"/>
      <c r="EQ3520" s="24"/>
      <c r="ER3520" s="22"/>
      <c r="ES3520" s="24"/>
      <c r="ET3520" s="24"/>
      <c r="EU3520" s="23"/>
      <c r="EV3520" s="26"/>
      <c r="EX3520" s="6"/>
      <c r="EY3520" s="24"/>
      <c r="EZ3520" s="109"/>
      <c r="FA3520" s="66"/>
      <c r="FB3520" s="5"/>
      <c r="FC3520" s="68"/>
      <c r="FD3520" s="67"/>
      <c r="FE3520" s="67"/>
      <c r="FF3520" s="64"/>
      <c r="FG3520" s="5"/>
      <c r="FH3520" s="69"/>
      <c r="FI3520" s="6"/>
      <c r="FJ3520" s="5"/>
      <c r="FK3520" s="25"/>
      <c r="FL3520" s="5"/>
    </row>
    <row r="3521" spans="40:168">
      <c r="AN3521" s="14"/>
      <c r="AO3521" s="14"/>
      <c r="AP3521" s="5"/>
      <c r="AQ3521" s="25"/>
      <c r="AR3521" s="25"/>
      <c r="AS3521" s="96"/>
      <c r="AT3521" s="83"/>
      <c r="AU3521" s="14"/>
      <c r="AX3521" s="83"/>
      <c r="AY3521" s="83"/>
      <c r="AZ3521" s="83"/>
      <c r="BA3521" s="83"/>
      <c r="BJ3521" s="54"/>
      <c r="BK3521" s="22"/>
      <c r="BL3521" s="24"/>
      <c r="BP3521" s="23"/>
      <c r="BQ3521" s="24"/>
      <c r="BR3521" s="22"/>
      <c r="BS3521" s="24"/>
      <c r="BT3521" s="24"/>
      <c r="BU3521" s="23"/>
      <c r="BV3521" s="26"/>
      <c r="BX3521" s="6"/>
      <c r="BY3521" s="24"/>
      <c r="BZ3521" s="109"/>
      <c r="CA3521" s="66"/>
      <c r="CB3521" s="5"/>
      <c r="CC3521" s="68"/>
      <c r="CD3521" s="67"/>
      <c r="CE3521" s="67"/>
      <c r="CF3521" s="64"/>
      <c r="CG3521" s="5"/>
      <c r="CH3521" s="69"/>
      <c r="CI3521" s="6"/>
      <c r="CJ3521" s="5"/>
      <c r="CK3521" s="25"/>
      <c r="CL3521" s="5"/>
      <c r="DN3521" s="14"/>
      <c r="DO3521" s="14"/>
      <c r="DP3521" s="5"/>
      <c r="DQ3521" s="25"/>
      <c r="DR3521" s="25"/>
      <c r="DS3521" s="96"/>
      <c r="DT3521" s="83"/>
      <c r="DU3521" s="14"/>
      <c r="DX3521" s="83"/>
      <c r="DY3521" s="83"/>
      <c r="DZ3521" s="83"/>
      <c r="EA3521" s="83"/>
      <c r="EJ3521" s="54"/>
      <c r="EK3521" s="22"/>
      <c r="EL3521" s="24"/>
      <c r="EP3521" s="23"/>
      <c r="EQ3521" s="24"/>
      <c r="ER3521" s="22"/>
      <c r="ES3521" s="24"/>
      <c r="ET3521" s="24"/>
      <c r="EU3521" s="23"/>
      <c r="EV3521" s="26"/>
      <c r="EX3521" s="6"/>
      <c r="EY3521" s="24"/>
      <c r="EZ3521" s="109"/>
      <c r="FA3521" s="66"/>
      <c r="FB3521" s="5"/>
      <c r="FC3521" s="68"/>
      <c r="FD3521" s="67"/>
      <c r="FE3521" s="67"/>
      <c r="FF3521" s="64"/>
      <c r="FG3521" s="5"/>
      <c r="FH3521" s="69"/>
      <c r="FI3521" s="6"/>
      <c r="FJ3521" s="5"/>
      <c r="FK3521" s="25"/>
      <c r="FL3521" s="5"/>
    </row>
    <row r="3522" spans="40:168">
      <c r="AN3522" s="14"/>
      <c r="AO3522" s="14"/>
      <c r="AP3522" s="5"/>
      <c r="AQ3522" s="25"/>
      <c r="AR3522" s="25"/>
      <c r="AS3522" s="96"/>
      <c r="AT3522" s="83"/>
      <c r="AU3522" s="14"/>
      <c r="AX3522" s="83"/>
      <c r="AY3522" s="83"/>
      <c r="AZ3522" s="83"/>
      <c r="BA3522" s="83"/>
      <c r="BJ3522" s="54"/>
      <c r="BK3522" s="22"/>
      <c r="BL3522" s="24"/>
      <c r="BP3522" s="23"/>
      <c r="BQ3522" s="24"/>
      <c r="BR3522" s="22"/>
      <c r="BS3522" s="24"/>
      <c r="BT3522" s="24"/>
      <c r="BU3522" s="23"/>
      <c r="BV3522" s="26"/>
      <c r="BX3522" s="6"/>
      <c r="BY3522" s="24"/>
      <c r="BZ3522" s="109"/>
      <c r="CA3522" s="66"/>
      <c r="CB3522" s="5"/>
      <c r="CC3522" s="68"/>
      <c r="CD3522" s="67"/>
      <c r="CE3522" s="67"/>
      <c r="CF3522" s="64"/>
      <c r="CG3522" s="5"/>
      <c r="CH3522" s="69"/>
      <c r="CI3522" s="6"/>
      <c r="CJ3522" s="5"/>
      <c r="CK3522" s="25"/>
      <c r="CL3522" s="5"/>
      <c r="DN3522" s="14"/>
      <c r="DO3522" s="14"/>
      <c r="DP3522" s="5"/>
      <c r="DQ3522" s="25"/>
      <c r="DR3522" s="25"/>
      <c r="DS3522" s="96"/>
      <c r="DT3522" s="83"/>
      <c r="DU3522" s="14"/>
      <c r="DX3522" s="83"/>
      <c r="DY3522" s="83"/>
      <c r="DZ3522" s="83"/>
      <c r="EA3522" s="83"/>
      <c r="EJ3522" s="54"/>
      <c r="EK3522" s="22"/>
      <c r="EL3522" s="24"/>
      <c r="EP3522" s="23"/>
      <c r="EQ3522" s="24"/>
      <c r="ER3522" s="22"/>
      <c r="ES3522" s="24"/>
      <c r="ET3522" s="24"/>
      <c r="EU3522" s="23"/>
      <c r="EV3522" s="26"/>
      <c r="EX3522" s="6"/>
      <c r="EY3522" s="24"/>
      <c r="EZ3522" s="109"/>
      <c r="FA3522" s="66"/>
      <c r="FB3522" s="5"/>
      <c r="FC3522" s="68"/>
      <c r="FD3522" s="67"/>
      <c r="FE3522" s="67"/>
      <c r="FF3522" s="64"/>
      <c r="FG3522" s="5"/>
      <c r="FH3522" s="69"/>
      <c r="FI3522" s="6"/>
      <c r="FJ3522" s="5"/>
      <c r="FK3522" s="25"/>
      <c r="FL3522" s="5"/>
    </row>
    <row r="3523" spans="40:168">
      <c r="AN3523" s="14"/>
      <c r="AO3523" s="14"/>
      <c r="AP3523" s="5"/>
      <c r="AQ3523" s="25"/>
      <c r="AR3523" s="25"/>
      <c r="AS3523" s="96"/>
      <c r="AT3523" s="83"/>
      <c r="AU3523" s="14"/>
      <c r="AX3523" s="83"/>
      <c r="AY3523" s="83"/>
      <c r="AZ3523" s="83"/>
      <c r="BA3523" s="83"/>
      <c r="BJ3523" s="54"/>
      <c r="BK3523" s="22"/>
      <c r="BL3523" s="24"/>
      <c r="BP3523" s="23"/>
      <c r="BQ3523" s="24"/>
      <c r="BR3523" s="22"/>
      <c r="BS3523" s="24"/>
      <c r="BT3523" s="24"/>
      <c r="BU3523" s="23"/>
      <c r="BV3523" s="26"/>
      <c r="BX3523" s="6"/>
      <c r="BY3523" s="24"/>
      <c r="BZ3523" s="109"/>
      <c r="CA3523" s="66"/>
      <c r="CB3523" s="5"/>
      <c r="CC3523" s="68"/>
      <c r="CD3523" s="67"/>
      <c r="CE3523" s="67"/>
      <c r="CF3523" s="64"/>
      <c r="CG3523" s="5"/>
      <c r="CH3523" s="69"/>
      <c r="CI3523" s="6"/>
      <c r="CJ3523" s="5"/>
      <c r="CK3523" s="25"/>
      <c r="CL3523" s="5"/>
      <c r="DN3523" s="14"/>
      <c r="DO3523" s="14"/>
      <c r="DP3523" s="5"/>
      <c r="DQ3523" s="25"/>
      <c r="DR3523" s="25"/>
      <c r="DS3523" s="96"/>
      <c r="DT3523" s="83"/>
      <c r="DU3523" s="14"/>
      <c r="DX3523" s="83"/>
      <c r="DY3523" s="83"/>
      <c r="DZ3523" s="83"/>
      <c r="EA3523" s="83"/>
      <c r="EJ3523" s="54"/>
      <c r="EK3523" s="22"/>
      <c r="EL3523" s="24"/>
      <c r="EP3523" s="23"/>
      <c r="EQ3523" s="24"/>
      <c r="ER3523" s="22"/>
      <c r="ES3523" s="24"/>
      <c r="ET3523" s="24"/>
      <c r="EU3523" s="23"/>
      <c r="EV3523" s="26"/>
      <c r="EX3523" s="6"/>
      <c r="EY3523" s="24"/>
      <c r="EZ3523" s="109"/>
      <c r="FA3523" s="66"/>
      <c r="FB3523" s="5"/>
      <c r="FC3523" s="68"/>
      <c r="FD3523" s="67"/>
      <c r="FE3523" s="67"/>
      <c r="FF3523" s="64"/>
      <c r="FG3523" s="5"/>
      <c r="FH3523" s="69"/>
      <c r="FI3523" s="6"/>
      <c r="FJ3523" s="5"/>
      <c r="FK3523" s="25"/>
      <c r="FL3523" s="5"/>
    </row>
    <row r="3524" spans="40:168">
      <c r="AN3524" s="14"/>
      <c r="AO3524" s="14"/>
      <c r="AP3524" s="5"/>
      <c r="AQ3524" s="25"/>
      <c r="AR3524" s="25"/>
      <c r="AS3524" s="96"/>
      <c r="AT3524" s="83"/>
      <c r="AU3524" s="14"/>
      <c r="AX3524" s="83"/>
      <c r="AY3524" s="83"/>
      <c r="AZ3524" s="83"/>
      <c r="BA3524" s="83"/>
      <c r="BJ3524" s="54"/>
      <c r="BK3524" s="22"/>
      <c r="BL3524" s="24"/>
      <c r="BP3524" s="23"/>
      <c r="BQ3524" s="24"/>
      <c r="BR3524" s="22"/>
      <c r="BS3524" s="24"/>
      <c r="BT3524" s="24"/>
      <c r="BU3524" s="23"/>
      <c r="BV3524" s="26"/>
      <c r="BX3524" s="6"/>
      <c r="BY3524" s="24"/>
      <c r="BZ3524" s="109"/>
      <c r="CA3524" s="66"/>
      <c r="CB3524" s="5"/>
      <c r="CC3524" s="68"/>
      <c r="CD3524" s="67"/>
      <c r="CE3524" s="67"/>
      <c r="CF3524" s="64"/>
      <c r="CG3524" s="5"/>
      <c r="CH3524" s="69"/>
      <c r="CI3524" s="6"/>
      <c r="CJ3524" s="5"/>
      <c r="CK3524" s="25"/>
      <c r="CL3524" s="5"/>
      <c r="DN3524" s="14"/>
      <c r="DO3524" s="14"/>
      <c r="DP3524" s="5"/>
      <c r="DQ3524" s="25"/>
      <c r="DR3524" s="25"/>
      <c r="DS3524" s="96"/>
      <c r="DT3524" s="83"/>
      <c r="DU3524" s="14"/>
      <c r="DX3524" s="83"/>
      <c r="DY3524" s="83"/>
      <c r="DZ3524" s="83"/>
      <c r="EA3524" s="83"/>
      <c r="EJ3524" s="54"/>
      <c r="EK3524" s="22"/>
      <c r="EL3524" s="24"/>
      <c r="EP3524" s="23"/>
      <c r="EQ3524" s="24"/>
      <c r="ER3524" s="22"/>
      <c r="ES3524" s="24"/>
      <c r="ET3524" s="24"/>
      <c r="EU3524" s="23"/>
      <c r="EV3524" s="26"/>
      <c r="EX3524" s="6"/>
      <c r="EY3524" s="24"/>
      <c r="EZ3524" s="109"/>
      <c r="FA3524" s="66"/>
      <c r="FB3524" s="5"/>
      <c r="FC3524" s="68"/>
      <c r="FD3524" s="67"/>
      <c r="FE3524" s="67"/>
      <c r="FF3524" s="64"/>
      <c r="FG3524" s="5"/>
      <c r="FH3524" s="69"/>
      <c r="FI3524" s="6"/>
      <c r="FJ3524" s="5"/>
      <c r="FK3524" s="25"/>
      <c r="FL3524" s="5"/>
    </row>
    <row r="3525" spans="40:168">
      <c r="AN3525" s="14"/>
      <c r="AO3525" s="14"/>
      <c r="AP3525" s="5"/>
      <c r="AQ3525" s="25"/>
      <c r="AR3525" s="25"/>
      <c r="AS3525" s="96"/>
      <c r="AT3525" s="83"/>
      <c r="AU3525" s="14"/>
      <c r="AX3525" s="83"/>
      <c r="AY3525" s="83"/>
      <c r="AZ3525" s="83"/>
      <c r="BA3525" s="83"/>
      <c r="BJ3525" s="54"/>
      <c r="BK3525" s="22"/>
      <c r="BL3525" s="24"/>
      <c r="BP3525" s="23"/>
      <c r="BQ3525" s="24"/>
      <c r="BR3525" s="22"/>
      <c r="BS3525" s="24"/>
      <c r="BT3525" s="24"/>
      <c r="BU3525" s="23"/>
      <c r="BV3525" s="26"/>
      <c r="BX3525" s="6"/>
      <c r="BY3525" s="24"/>
      <c r="BZ3525" s="109"/>
      <c r="CA3525" s="66"/>
      <c r="CB3525" s="5"/>
      <c r="CC3525" s="68"/>
      <c r="CD3525" s="67"/>
      <c r="CE3525" s="67"/>
      <c r="CF3525" s="64"/>
      <c r="CG3525" s="5"/>
      <c r="CH3525" s="69"/>
      <c r="CI3525" s="6"/>
      <c r="CJ3525" s="5"/>
      <c r="CK3525" s="25"/>
      <c r="CL3525" s="5"/>
      <c r="DN3525" s="14"/>
      <c r="DO3525" s="14"/>
      <c r="DP3525" s="5"/>
      <c r="DQ3525" s="25"/>
      <c r="DR3525" s="25"/>
      <c r="DS3525" s="96"/>
      <c r="DT3525" s="83"/>
      <c r="DU3525" s="14"/>
      <c r="DX3525" s="83"/>
      <c r="DY3525" s="83"/>
      <c r="DZ3525" s="83"/>
      <c r="EA3525" s="83"/>
      <c r="EJ3525" s="54"/>
      <c r="EK3525" s="22"/>
      <c r="EL3525" s="24"/>
      <c r="EP3525" s="23"/>
      <c r="EQ3525" s="24"/>
      <c r="ER3525" s="22"/>
      <c r="ES3525" s="24"/>
      <c r="ET3525" s="24"/>
      <c r="EU3525" s="23"/>
      <c r="EV3525" s="26"/>
      <c r="EX3525" s="6"/>
      <c r="EY3525" s="24"/>
      <c r="EZ3525" s="109"/>
      <c r="FA3525" s="66"/>
      <c r="FB3525" s="5"/>
      <c r="FC3525" s="68"/>
      <c r="FD3525" s="67"/>
      <c r="FE3525" s="67"/>
      <c r="FF3525" s="64"/>
      <c r="FG3525" s="5"/>
      <c r="FH3525" s="69"/>
      <c r="FI3525" s="6"/>
      <c r="FJ3525" s="5"/>
      <c r="FK3525" s="25"/>
      <c r="FL3525" s="5"/>
    </row>
    <row r="3526" spans="40:168">
      <c r="AN3526" s="14"/>
      <c r="AO3526" s="14"/>
      <c r="AP3526" s="5"/>
      <c r="AQ3526" s="25"/>
      <c r="AR3526" s="25"/>
      <c r="AS3526" s="96"/>
      <c r="AT3526" s="83"/>
      <c r="AU3526" s="14"/>
      <c r="AX3526" s="83"/>
      <c r="AY3526" s="83"/>
      <c r="AZ3526" s="83"/>
      <c r="BA3526" s="83"/>
      <c r="BJ3526" s="54"/>
      <c r="BK3526" s="22"/>
      <c r="BL3526" s="24"/>
      <c r="BP3526" s="23"/>
      <c r="BQ3526" s="24"/>
      <c r="BR3526" s="22"/>
      <c r="BS3526" s="24"/>
      <c r="BT3526" s="24"/>
      <c r="BU3526" s="23"/>
      <c r="BV3526" s="26"/>
      <c r="BX3526" s="6"/>
      <c r="BY3526" s="24"/>
      <c r="BZ3526" s="109"/>
      <c r="CA3526" s="66"/>
      <c r="CB3526" s="5"/>
      <c r="CC3526" s="68"/>
      <c r="CD3526" s="67"/>
      <c r="CE3526" s="67"/>
      <c r="CF3526" s="64"/>
      <c r="CG3526" s="5"/>
      <c r="CH3526" s="69"/>
      <c r="CI3526" s="6"/>
      <c r="CJ3526" s="5"/>
      <c r="CK3526" s="25"/>
      <c r="CL3526" s="5"/>
      <c r="DN3526" s="14"/>
      <c r="DO3526" s="14"/>
      <c r="DP3526" s="5"/>
      <c r="DQ3526" s="25"/>
      <c r="DR3526" s="25"/>
      <c r="DS3526" s="96"/>
      <c r="DT3526" s="83"/>
      <c r="DU3526" s="14"/>
      <c r="DX3526" s="83"/>
      <c r="DY3526" s="83"/>
      <c r="DZ3526" s="83"/>
      <c r="EA3526" s="83"/>
      <c r="EJ3526" s="54"/>
      <c r="EK3526" s="22"/>
      <c r="EL3526" s="24"/>
      <c r="EP3526" s="23"/>
      <c r="EQ3526" s="24"/>
      <c r="ER3526" s="22"/>
      <c r="ES3526" s="24"/>
      <c r="ET3526" s="24"/>
      <c r="EU3526" s="23"/>
      <c r="EV3526" s="26"/>
      <c r="EX3526" s="6"/>
      <c r="EY3526" s="24"/>
      <c r="EZ3526" s="109"/>
      <c r="FA3526" s="66"/>
      <c r="FB3526" s="5"/>
      <c r="FC3526" s="68"/>
      <c r="FD3526" s="67"/>
      <c r="FE3526" s="67"/>
      <c r="FF3526" s="64"/>
      <c r="FG3526" s="5"/>
      <c r="FH3526" s="69"/>
      <c r="FI3526" s="6"/>
      <c r="FJ3526" s="5"/>
      <c r="FK3526" s="25"/>
      <c r="FL3526" s="5"/>
    </row>
    <row r="3527" spans="40:168">
      <c r="AN3527" s="14"/>
      <c r="AO3527" s="14"/>
      <c r="AP3527" s="5"/>
      <c r="AQ3527" s="25"/>
      <c r="AR3527" s="25"/>
      <c r="AS3527" s="96"/>
      <c r="AT3527" s="83"/>
      <c r="AU3527" s="14"/>
      <c r="AX3527" s="83"/>
      <c r="AY3527" s="83"/>
      <c r="AZ3527" s="83"/>
      <c r="BA3527" s="83"/>
      <c r="BJ3527" s="54"/>
      <c r="BK3527" s="22"/>
      <c r="BL3527" s="24"/>
      <c r="BP3527" s="23"/>
      <c r="BQ3527" s="24"/>
      <c r="BR3527" s="22"/>
      <c r="BS3527" s="24"/>
      <c r="BT3527" s="24"/>
      <c r="BU3527" s="23"/>
      <c r="BV3527" s="26"/>
      <c r="BX3527" s="6"/>
      <c r="BY3527" s="24"/>
      <c r="BZ3527" s="109"/>
      <c r="CA3527" s="66"/>
      <c r="CB3527" s="5"/>
      <c r="CC3527" s="68"/>
      <c r="CD3527" s="67"/>
      <c r="CE3527" s="67"/>
      <c r="CF3527" s="64"/>
      <c r="CG3527" s="5"/>
      <c r="CH3527" s="69"/>
      <c r="CI3527" s="6"/>
      <c r="CJ3527" s="5"/>
      <c r="CK3527" s="25"/>
      <c r="CL3527" s="5"/>
      <c r="DN3527" s="14"/>
      <c r="DO3527" s="14"/>
      <c r="DP3527" s="5"/>
      <c r="DQ3527" s="25"/>
      <c r="DR3527" s="25"/>
      <c r="DS3527" s="96"/>
      <c r="DT3527" s="83"/>
      <c r="DU3527" s="14"/>
      <c r="DX3527" s="83"/>
      <c r="DY3527" s="83"/>
      <c r="DZ3527" s="83"/>
      <c r="EA3527" s="83"/>
      <c r="EJ3527" s="54"/>
      <c r="EK3527" s="22"/>
      <c r="EL3527" s="24"/>
      <c r="EP3527" s="23"/>
      <c r="EQ3527" s="24"/>
      <c r="ER3527" s="22"/>
      <c r="ES3527" s="24"/>
      <c r="ET3527" s="24"/>
      <c r="EU3527" s="23"/>
      <c r="EV3527" s="26"/>
      <c r="EX3527" s="6"/>
      <c r="EY3527" s="24"/>
      <c r="EZ3527" s="109"/>
      <c r="FA3527" s="66"/>
      <c r="FB3527" s="5"/>
      <c r="FC3527" s="68"/>
      <c r="FD3527" s="67"/>
      <c r="FE3527" s="67"/>
      <c r="FF3527" s="64"/>
      <c r="FG3527" s="5"/>
      <c r="FH3527" s="69"/>
      <c r="FI3527" s="6"/>
      <c r="FJ3527" s="5"/>
      <c r="FK3527" s="25"/>
      <c r="FL3527" s="5"/>
    </row>
    <row r="3528" spans="40:168">
      <c r="AN3528" s="14"/>
      <c r="AO3528" s="14"/>
      <c r="AP3528" s="5"/>
      <c r="AQ3528" s="25"/>
      <c r="AR3528" s="25"/>
      <c r="AS3528" s="96"/>
      <c r="AT3528" s="83"/>
      <c r="AU3528" s="14"/>
      <c r="AX3528" s="83"/>
      <c r="AY3528" s="83"/>
      <c r="AZ3528" s="83"/>
      <c r="BA3528" s="83"/>
      <c r="BJ3528" s="54"/>
      <c r="BK3528" s="22"/>
      <c r="BL3528" s="24"/>
      <c r="BP3528" s="23"/>
      <c r="BQ3528" s="24"/>
      <c r="BR3528" s="22"/>
      <c r="BS3528" s="24"/>
      <c r="BT3528" s="24"/>
      <c r="BU3528" s="23"/>
      <c r="BV3528" s="26"/>
      <c r="BX3528" s="6"/>
      <c r="BY3528" s="24"/>
      <c r="BZ3528" s="109"/>
      <c r="CA3528" s="66"/>
      <c r="CB3528" s="5"/>
      <c r="CC3528" s="68"/>
      <c r="CD3528" s="67"/>
      <c r="CE3528" s="67"/>
      <c r="CF3528" s="64"/>
      <c r="CG3528" s="5"/>
      <c r="CH3528" s="69"/>
      <c r="CI3528" s="6"/>
      <c r="CJ3528" s="5"/>
      <c r="CK3528" s="25"/>
      <c r="CL3528" s="5"/>
      <c r="DN3528" s="14"/>
      <c r="DO3528" s="14"/>
      <c r="DP3528" s="5"/>
      <c r="DQ3528" s="25"/>
      <c r="DR3528" s="25"/>
      <c r="DS3528" s="96"/>
      <c r="DT3528" s="83"/>
      <c r="DU3528" s="14"/>
      <c r="DX3528" s="83"/>
      <c r="DY3528" s="83"/>
      <c r="DZ3528" s="83"/>
      <c r="EA3528" s="83"/>
      <c r="EJ3528" s="54"/>
      <c r="EK3528" s="22"/>
      <c r="EL3528" s="24"/>
      <c r="EP3528" s="23"/>
      <c r="EQ3528" s="24"/>
      <c r="ER3528" s="22"/>
      <c r="ES3528" s="24"/>
      <c r="ET3528" s="24"/>
      <c r="EU3528" s="23"/>
      <c r="EV3528" s="26"/>
      <c r="EX3528" s="6"/>
      <c r="EY3528" s="24"/>
      <c r="EZ3528" s="109"/>
      <c r="FA3528" s="66"/>
      <c r="FB3528" s="5"/>
      <c r="FC3528" s="68"/>
      <c r="FD3528" s="67"/>
      <c r="FE3528" s="67"/>
      <c r="FF3528" s="64"/>
      <c r="FG3528" s="5"/>
      <c r="FH3528" s="69"/>
      <c r="FI3528" s="6"/>
      <c r="FJ3528" s="5"/>
      <c r="FK3528" s="25"/>
      <c r="FL3528" s="5"/>
    </row>
    <row r="3529" spans="40:168">
      <c r="AN3529" s="14"/>
      <c r="AO3529" s="14"/>
      <c r="AP3529" s="5"/>
      <c r="AQ3529" s="25"/>
      <c r="AR3529" s="25"/>
      <c r="AS3529" s="96"/>
      <c r="AT3529" s="83"/>
      <c r="AU3529" s="14"/>
      <c r="AX3529" s="83"/>
      <c r="AY3529" s="83"/>
      <c r="AZ3529" s="83"/>
      <c r="BA3529" s="83"/>
      <c r="BJ3529" s="54"/>
      <c r="BK3529" s="22"/>
      <c r="BL3529" s="24"/>
      <c r="BP3529" s="23"/>
      <c r="BQ3529" s="24"/>
      <c r="BR3529" s="22"/>
      <c r="BS3529" s="24"/>
      <c r="BT3529" s="24"/>
      <c r="BU3529" s="23"/>
      <c r="BV3529" s="26"/>
      <c r="BX3529" s="6"/>
      <c r="BY3529" s="24"/>
      <c r="BZ3529" s="109"/>
      <c r="CA3529" s="66"/>
      <c r="CB3529" s="5"/>
      <c r="CC3529" s="68"/>
      <c r="CD3529" s="67"/>
      <c r="CE3529" s="67"/>
      <c r="CF3529" s="64"/>
      <c r="CG3529" s="5"/>
      <c r="CH3529" s="69"/>
      <c r="CI3529" s="6"/>
      <c r="CJ3529" s="5"/>
      <c r="CK3529" s="25"/>
      <c r="CL3529" s="5"/>
      <c r="DN3529" s="14"/>
      <c r="DO3529" s="14"/>
      <c r="DP3529" s="5"/>
      <c r="DQ3529" s="25"/>
      <c r="DR3529" s="25"/>
      <c r="DS3529" s="96"/>
      <c r="DT3529" s="83"/>
      <c r="DU3529" s="14"/>
      <c r="DX3529" s="83"/>
      <c r="DY3529" s="83"/>
      <c r="DZ3529" s="83"/>
      <c r="EA3529" s="83"/>
      <c r="EJ3529" s="54"/>
      <c r="EK3529" s="22"/>
      <c r="EL3529" s="24"/>
      <c r="EP3529" s="23"/>
      <c r="EQ3529" s="24"/>
      <c r="ER3529" s="22"/>
      <c r="ES3529" s="24"/>
      <c r="ET3529" s="24"/>
      <c r="EU3529" s="23"/>
      <c r="EV3529" s="26"/>
      <c r="EX3529" s="6"/>
      <c r="EY3529" s="24"/>
      <c r="EZ3529" s="109"/>
      <c r="FA3529" s="66"/>
      <c r="FB3529" s="5"/>
      <c r="FC3529" s="68"/>
      <c r="FD3529" s="67"/>
      <c r="FE3529" s="67"/>
      <c r="FF3529" s="64"/>
      <c r="FG3529" s="5"/>
      <c r="FH3529" s="69"/>
      <c r="FI3529" s="6"/>
      <c r="FJ3529" s="5"/>
      <c r="FK3529" s="25"/>
      <c r="FL3529" s="5"/>
    </row>
    <row r="3530" spans="40:168">
      <c r="AN3530" s="14"/>
      <c r="AO3530" s="14"/>
      <c r="AP3530" s="5"/>
      <c r="AQ3530" s="25"/>
      <c r="AR3530" s="25"/>
      <c r="AS3530" s="96"/>
      <c r="AT3530" s="83"/>
      <c r="AU3530" s="14"/>
      <c r="AX3530" s="83"/>
      <c r="AY3530" s="83"/>
      <c r="AZ3530" s="83"/>
      <c r="BA3530" s="83"/>
      <c r="BJ3530" s="54"/>
      <c r="BK3530" s="22"/>
      <c r="BL3530" s="24"/>
      <c r="BP3530" s="23"/>
      <c r="BQ3530" s="24"/>
      <c r="BR3530" s="22"/>
      <c r="BS3530" s="24"/>
      <c r="BT3530" s="24"/>
      <c r="BU3530" s="23"/>
      <c r="BV3530" s="26"/>
      <c r="BX3530" s="6"/>
      <c r="BY3530" s="24"/>
      <c r="BZ3530" s="109"/>
      <c r="CA3530" s="66"/>
      <c r="CB3530" s="5"/>
      <c r="CC3530" s="68"/>
      <c r="CD3530" s="67"/>
      <c r="CE3530" s="67"/>
      <c r="CF3530" s="64"/>
      <c r="CG3530" s="5"/>
      <c r="CH3530" s="69"/>
      <c r="CI3530" s="6"/>
      <c r="CJ3530" s="5"/>
      <c r="CK3530" s="25"/>
      <c r="CL3530" s="5"/>
      <c r="DN3530" s="14"/>
      <c r="DO3530" s="14"/>
      <c r="DP3530" s="5"/>
      <c r="DQ3530" s="25"/>
      <c r="DR3530" s="25"/>
      <c r="DS3530" s="96"/>
      <c r="DT3530" s="83"/>
      <c r="DU3530" s="14"/>
      <c r="DX3530" s="83"/>
      <c r="DY3530" s="83"/>
      <c r="DZ3530" s="83"/>
      <c r="EA3530" s="83"/>
      <c r="EJ3530" s="54"/>
      <c r="EK3530" s="22"/>
      <c r="EL3530" s="24"/>
      <c r="EP3530" s="23"/>
      <c r="EQ3530" s="24"/>
      <c r="ER3530" s="22"/>
      <c r="ES3530" s="24"/>
      <c r="ET3530" s="24"/>
      <c r="EU3530" s="23"/>
      <c r="EV3530" s="26"/>
      <c r="EX3530" s="6"/>
      <c r="EY3530" s="24"/>
      <c r="EZ3530" s="109"/>
      <c r="FA3530" s="66"/>
      <c r="FB3530" s="5"/>
      <c r="FC3530" s="68"/>
      <c r="FD3530" s="67"/>
      <c r="FE3530" s="67"/>
      <c r="FF3530" s="64"/>
      <c r="FG3530" s="5"/>
      <c r="FH3530" s="69"/>
      <c r="FI3530" s="6"/>
      <c r="FJ3530" s="5"/>
      <c r="FK3530" s="25"/>
      <c r="FL3530" s="5"/>
    </row>
    <row r="3531" spans="40:168">
      <c r="AN3531" s="14"/>
      <c r="AO3531" s="14"/>
      <c r="AP3531" s="5"/>
      <c r="AQ3531" s="25"/>
      <c r="AR3531" s="25"/>
      <c r="AS3531" s="96"/>
      <c r="AT3531" s="83"/>
      <c r="AU3531" s="14"/>
      <c r="AX3531" s="83"/>
      <c r="AY3531" s="83"/>
      <c r="AZ3531" s="83"/>
      <c r="BA3531" s="83"/>
      <c r="BJ3531" s="54"/>
      <c r="BK3531" s="22"/>
      <c r="BL3531" s="24"/>
      <c r="BP3531" s="23"/>
      <c r="BQ3531" s="24"/>
      <c r="BR3531" s="22"/>
      <c r="BS3531" s="24"/>
      <c r="BT3531" s="24"/>
      <c r="BU3531" s="23"/>
      <c r="BV3531" s="26"/>
      <c r="BX3531" s="6"/>
      <c r="BY3531" s="24"/>
      <c r="BZ3531" s="109"/>
      <c r="CA3531" s="66"/>
      <c r="CB3531" s="5"/>
      <c r="CC3531" s="68"/>
      <c r="CD3531" s="67"/>
      <c r="CE3531" s="67"/>
      <c r="CF3531" s="64"/>
      <c r="CG3531" s="5"/>
      <c r="CH3531" s="69"/>
      <c r="CI3531" s="6"/>
      <c r="CJ3531" s="5"/>
      <c r="CK3531" s="25"/>
      <c r="CL3531" s="5"/>
      <c r="DN3531" s="14"/>
      <c r="DO3531" s="14"/>
      <c r="DP3531" s="5"/>
      <c r="DQ3531" s="25"/>
      <c r="DR3531" s="25"/>
      <c r="DS3531" s="96"/>
      <c r="DT3531" s="83"/>
      <c r="DU3531" s="14"/>
      <c r="DX3531" s="83"/>
      <c r="DY3531" s="83"/>
      <c r="DZ3531" s="83"/>
      <c r="EA3531" s="83"/>
      <c r="EJ3531" s="54"/>
      <c r="EK3531" s="22"/>
      <c r="EL3531" s="24"/>
      <c r="EP3531" s="23"/>
      <c r="EQ3531" s="24"/>
      <c r="ER3531" s="22"/>
      <c r="ES3531" s="24"/>
      <c r="ET3531" s="24"/>
      <c r="EU3531" s="23"/>
      <c r="EV3531" s="26"/>
      <c r="EX3531" s="6"/>
      <c r="EY3531" s="24"/>
      <c r="EZ3531" s="109"/>
      <c r="FA3531" s="66"/>
      <c r="FB3531" s="5"/>
      <c r="FC3531" s="68"/>
      <c r="FD3531" s="67"/>
      <c r="FE3531" s="67"/>
      <c r="FF3531" s="64"/>
      <c r="FG3531" s="5"/>
      <c r="FH3531" s="69"/>
      <c r="FI3531" s="6"/>
      <c r="FJ3531" s="5"/>
      <c r="FK3531" s="25"/>
      <c r="FL3531" s="5"/>
    </row>
    <row r="3532" spans="40:168">
      <c r="AN3532" s="14"/>
      <c r="AO3532" s="14"/>
      <c r="AP3532" s="5"/>
      <c r="AQ3532" s="25"/>
      <c r="AR3532" s="25"/>
      <c r="AS3532" s="96"/>
      <c r="AT3532" s="83"/>
      <c r="AU3532" s="14"/>
      <c r="AX3532" s="83"/>
      <c r="AY3532" s="83"/>
      <c r="AZ3532" s="83"/>
      <c r="BA3532" s="83"/>
      <c r="BJ3532" s="54"/>
      <c r="BK3532" s="22"/>
      <c r="BL3532" s="24"/>
      <c r="BP3532" s="23"/>
      <c r="BQ3532" s="24"/>
      <c r="BR3532" s="22"/>
      <c r="BS3532" s="24"/>
      <c r="BT3532" s="24"/>
      <c r="BU3532" s="23"/>
      <c r="BV3532" s="26"/>
      <c r="BX3532" s="6"/>
      <c r="BY3532" s="24"/>
      <c r="BZ3532" s="109"/>
      <c r="CA3532" s="66"/>
      <c r="CB3532" s="5"/>
      <c r="CC3532" s="68"/>
      <c r="CD3532" s="67"/>
      <c r="CE3532" s="67"/>
      <c r="CF3532" s="64"/>
      <c r="CG3532" s="5"/>
      <c r="CH3532" s="69"/>
      <c r="CI3532" s="6"/>
      <c r="CJ3532" s="5"/>
      <c r="CK3532" s="25"/>
      <c r="CL3532" s="5"/>
      <c r="DN3532" s="14"/>
      <c r="DO3532" s="14"/>
      <c r="DP3532" s="5"/>
      <c r="DQ3532" s="25"/>
      <c r="DR3532" s="25"/>
      <c r="DS3532" s="96"/>
      <c r="DT3532" s="83"/>
      <c r="DU3532" s="14"/>
      <c r="DX3532" s="83"/>
      <c r="DY3532" s="83"/>
      <c r="DZ3532" s="83"/>
      <c r="EA3532" s="83"/>
      <c r="EJ3532" s="54"/>
      <c r="EK3532" s="22"/>
      <c r="EL3532" s="24"/>
      <c r="EP3532" s="23"/>
      <c r="EQ3532" s="24"/>
      <c r="ER3532" s="22"/>
      <c r="ES3532" s="24"/>
      <c r="ET3532" s="24"/>
      <c r="EU3532" s="23"/>
      <c r="EV3532" s="26"/>
      <c r="EX3532" s="6"/>
      <c r="EY3532" s="24"/>
      <c r="EZ3532" s="109"/>
      <c r="FA3532" s="66"/>
      <c r="FB3532" s="5"/>
      <c r="FC3532" s="68"/>
      <c r="FD3532" s="67"/>
      <c r="FE3532" s="67"/>
      <c r="FF3532" s="64"/>
      <c r="FG3532" s="5"/>
      <c r="FH3532" s="69"/>
      <c r="FI3532" s="6"/>
      <c r="FJ3532" s="5"/>
      <c r="FK3532" s="25"/>
      <c r="FL3532" s="5"/>
    </row>
    <row r="3533" spans="40:168">
      <c r="AN3533" s="14"/>
      <c r="AO3533" s="14"/>
      <c r="AP3533" s="5"/>
      <c r="AQ3533" s="25"/>
      <c r="AR3533" s="25"/>
      <c r="AS3533" s="96"/>
      <c r="AT3533" s="83"/>
      <c r="AU3533" s="14"/>
      <c r="AX3533" s="83"/>
      <c r="AY3533" s="83"/>
      <c r="AZ3533" s="83"/>
      <c r="BA3533" s="83"/>
      <c r="BJ3533" s="54"/>
      <c r="BK3533" s="22"/>
      <c r="BL3533" s="24"/>
      <c r="BP3533" s="23"/>
      <c r="BQ3533" s="24"/>
      <c r="BR3533" s="22"/>
      <c r="BS3533" s="24"/>
      <c r="BT3533" s="24"/>
      <c r="BU3533" s="23"/>
      <c r="BV3533" s="26"/>
      <c r="BX3533" s="6"/>
      <c r="BY3533" s="24"/>
      <c r="BZ3533" s="109"/>
      <c r="CA3533" s="66"/>
      <c r="CB3533" s="5"/>
      <c r="CC3533" s="68"/>
      <c r="CD3533" s="67"/>
      <c r="CE3533" s="67"/>
      <c r="CF3533" s="64"/>
      <c r="CG3533" s="5"/>
      <c r="CH3533" s="69"/>
      <c r="CI3533" s="6"/>
      <c r="CJ3533" s="5"/>
      <c r="CK3533" s="25"/>
      <c r="CL3533" s="5"/>
      <c r="DN3533" s="14"/>
      <c r="DO3533" s="14"/>
      <c r="DP3533" s="5"/>
      <c r="DQ3533" s="25"/>
      <c r="DR3533" s="25"/>
      <c r="DS3533" s="96"/>
      <c r="DT3533" s="83"/>
      <c r="DU3533" s="14"/>
      <c r="DX3533" s="83"/>
      <c r="DY3533" s="83"/>
      <c r="DZ3533" s="83"/>
      <c r="EA3533" s="83"/>
      <c r="EJ3533" s="54"/>
      <c r="EK3533" s="22"/>
      <c r="EL3533" s="24"/>
      <c r="EP3533" s="23"/>
      <c r="EQ3533" s="24"/>
      <c r="ER3533" s="22"/>
      <c r="ES3533" s="24"/>
      <c r="ET3533" s="24"/>
      <c r="EU3533" s="23"/>
      <c r="EV3533" s="26"/>
      <c r="EX3533" s="6"/>
      <c r="EY3533" s="24"/>
      <c r="EZ3533" s="109"/>
      <c r="FA3533" s="66"/>
      <c r="FB3533" s="5"/>
      <c r="FC3533" s="68"/>
      <c r="FD3533" s="67"/>
      <c r="FE3533" s="67"/>
      <c r="FF3533" s="64"/>
      <c r="FG3533" s="5"/>
      <c r="FH3533" s="69"/>
      <c r="FI3533" s="6"/>
      <c r="FJ3533" s="5"/>
      <c r="FK3533" s="25"/>
      <c r="FL3533" s="5"/>
    </row>
    <row r="3534" spans="40:168">
      <c r="AN3534" s="14"/>
      <c r="AO3534" s="14"/>
      <c r="AP3534" s="5"/>
      <c r="AQ3534" s="25"/>
      <c r="AR3534" s="25"/>
      <c r="AS3534" s="96"/>
      <c r="AT3534" s="83"/>
      <c r="AU3534" s="14"/>
      <c r="AX3534" s="83"/>
      <c r="AY3534" s="83"/>
      <c r="AZ3534" s="83"/>
      <c r="BA3534" s="83"/>
      <c r="BJ3534" s="54"/>
      <c r="BK3534" s="22"/>
      <c r="BL3534" s="24"/>
      <c r="BP3534" s="23"/>
      <c r="BQ3534" s="24"/>
      <c r="BR3534" s="22"/>
      <c r="BS3534" s="24"/>
      <c r="BT3534" s="24"/>
      <c r="BU3534" s="23"/>
      <c r="BV3534" s="26"/>
      <c r="BX3534" s="6"/>
      <c r="BY3534" s="24"/>
      <c r="BZ3534" s="109"/>
      <c r="CA3534" s="66"/>
      <c r="CB3534" s="5"/>
      <c r="CC3534" s="68"/>
      <c r="CD3534" s="67"/>
      <c r="CE3534" s="67"/>
      <c r="CF3534" s="64"/>
      <c r="CG3534" s="5"/>
      <c r="CH3534" s="69"/>
      <c r="CI3534" s="6"/>
      <c r="CJ3534" s="5"/>
      <c r="CK3534" s="25"/>
      <c r="CL3534" s="5"/>
      <c r="DN3534" s="14"/>
      <c r="DO3534" s="14"/>
      <c r="DP3534" s="5"/>
      <c r="DQ3534" s="25"/>
      <c r="DR3534" s="25"/>
      <c r="DS3534" s="96"/>
      <c r="DT3534" s="83"/>
      <c r="DU3534" s="14"/>
      <c r="DX3534" s="83"/>
      <c r="DY3534" s="83"/>
      <c r="DZ3534" s="83"/>
      <c r="EA3534" s="83"/>
      <c r="EJ3534" s="54"/>
      <c r="EK3534" s="22"/>
      <c r="EL3534" s="24"/>
      <c r="EP3534" s="23"/>
      <c r="EQ3534" s="24"/>
      <c r="ER3534" s="22"/>
      <c r="ES3534" s="24"/>
      <c r="ET3534" s="24"/>
      <c r="EU3534" s="23"/>
      <c r="EV3534" s="26"/>
      <c r="EX3534" s="6"/>
      <c r="EY3534" s="24"/>
      <c r="EZ3534" s="109"/>
      <c r="FA3534" s="66"/>
      <c r="FB3534" s="5"/>
      <c r="FC3534" s="68"/>
      <c r="FD3534" s="67"/>
      <c r="FE3534" s="67"/>
      <c r="FF3534" s="64"/>
      <c r="FG3534" s="5"/>
      <c r="FH3534" s="69"/>
      <c r="FI3534" s="6"/>
      <c r="FJ3534" s="5"/>
      <c r="FK3534" s="25"/>
      <c r="FL3534" s="5"/>
    </row>
    <row r="3535" spans="40:168">
      <c r="AN3535" s="14"/>
      <c r="AO3535" s="14"/>
      <c r="AP3535" s="5"/>
      <c r="AQ3535" s="25"/>
      <c r="AR3535" s="25"/>
      <c r="AS3535" s="96"/>
      <c r="AT3535" s="83"/>
      <c r="AU3535" s="14"/>
      <c r="AX3535" s="83"/>
      <c r="AY3535" s="83"/>
      <c r="AZ3535" s="83"/>
      <c r="BA3535" s="83"/>
      <c r="BJ3535" s="54"/>
      <c r="BK3535" s="22"/>
      <c r="BL3535" s="24"/>
      <c r="BP3535" s="23"/>
      <c r="BQ3535" s="24"/>
      <c r="BR3535" s="22"/>
      <c r="BS3535" s="24"/>
      <c r="BT3535" s="24"/>
      <c r="BU3535" s="23"/>
      <c r="BV3535" s="26"/>
      <c r="BX3535" s="6"/>
      <c r="BY3535" s="24"/>
      <c r="BZ3535" s="109"/>
      <c r="CA3535" s="66"/>
      <c r="CB3535" s="5"/>
      <c r="CC3535" s="68"/>
      <c r="CD3535" s="67"/>
      <c r="CE3535" s="67"/>
      <c r="CF3535" s="64"/>
      <c r="CG3535" s="5"/>
      <c r="CH3535" s="69"/>
      <c r="CI3535" s="6"/>
      <c r="CJ3535" s="5"/>
      <c r="CK3535" s="25"/>
      <c r="CL3535" s="5"/>
      <c r="DN3535" s="14"/>
      <c r="DO3535" s="14"/>
      <c r="DP3535" s="5"/>
      <c r="DQ3535" s="25"/>
      <c r="DR3535" s="25"/>
      <c r="DS3535" s="96"/>
      <c r="DT3535" s="83"/>
      <c r="DU3535" s="14"/>
      <c r="DX3535" s="83"/>
      <c r="DY3535" s="83"/>
      <c r="DZ3535" s="83"/>
      <c r="EA3535" s="83"/>
      <c r="EJ3535" s="54"/>
      <c r="EK3535" s="22"/>
      <c r="EL3535" s="24"/>
      <c r="EP3535" s="23"/>
      <c r="EQ3535" s="24"/>
      <c r="ER3535" s="22"/>
      <c r="ES3535" s="24"/>
      <c r="ET3535" s="24"/>
      <c r="EU3535" s="23"/>
      <c r="EV3535" s="26"/>
      <c r="EX3535" s="6"/>
      <c r="EY3535" s="24"/>
      <c r="EZ3535" s="109"/>
      <c r="FA3535" s="66"/>
      <c r="FB3535" s="5"/>
      <c r="FC3535" s="68"/>
      <c r="FD3535" s="67"/>
      <c r="FE3535" s="67"/>
      <c r="FF3535" s="64"/>
      <c r="FG3535" s="5"/>
      <c r="FH3535" s="69"/>
      <c r="FI3535" s="6"/>
      <c r="FJ3535" s="5"/>
      <c r="FK3535" s="25"/>
      <c r="FL3535" s="5"/>
    </row>
    <row r="3536" spans="40:168">
      <c r="AN3536" s="14"/>
      <c r="AO3536" s="14"/>
      <c r="AP3536" s="5"/>
      <c r="AQ3536" s="25"/>
      <c r="AR3536" s="25"/>
      <c r="AS3536" s="96"/>
      <c r="AT3536" s="83"/>
      <c r="AU3536" s="14"/>
      <c r="AX3536" s="83"/>
      <c r="AY3536" s="83"/>
      <c r="AZ3536" s="83"/>
      <c r="BA3536" s="83"/>
      <c r="BJ3536" s="54"/>
      <c r="BK3536" s="22"/>
      <c r="BL3536" s="24"/>
      <c r="BP3536" s="23"/>
      <c r="BQ3536" s="24"/>
      <c r="BR3536" s="22"/>
      <c r="BS3536" s="24"/>
      <c r="BT3536" s="24"/>
      <c r="BU3536" s="23"/>
      <c r="BV3536" s="26"/>
      <c r="BX3536" s="6"/>
      <c r="BY3536" s="24"/>
      <c r="BZ3536" s="109"/>
      <c r="CA3536" s="66"/>
      <c r="CB3536" s="5"/>
      <c r="CC3536" s="68"/>
      <c r="CD3536" s="67"/>
      <c r="CE3536" s="67"/>
      <c r="CF3536" s="64"/>
      <c r="CG3536" s="5"/>
      <c r="CH3536" s="69"/>
      <c r="CI3536" s="6"/>
      <c r="CJ3536" s="5"/>
      <c r="CK3536" s="25"/>
      <c r="CL3536" s="5"/>
      <c r="DN3536" s="14"/>
      <c r="DO3536" s="14"/>
      <c r="DP3536" s="5"/>
      <c r="DQ3536" s="25"/>
      <c r="DR3536" s="25"/>
      <c r="DS3536" s="96"/>
      <c r="DT3536" s="83"/>
      <c r="DU3536" s="14"/>
      <c r="DX3536" s="83"/>
      <c r="DY3536" s="83"/>
      <c r="DZ3536" s="83"/>
      <c r="EA3536" s="83"/>
      <c r="EJ3536" s="54"/>
      <c r="EK3536" s="22"/>
      <c r="EL3536" s="24"/>
      <c r="EP3536" s="23"/>
      <c r="EQ3536" s="24"/>
      <c r="ER3536" s="22"/>
      <c r="ES3536" s="24"/>
      <c r="ET3536" s="24"/>
      <c r="EU3536" s="23"/>
      <c r="EV3536" s="26"/>
      <c r="EX3536" s="6"/>
      <c r="EY3536" s="24"/>
      <c r="EZ3536" s="109"/>
      <c r="FA3536" s="66"/>
      <c r="FB3536" s="5"/>
      <c r="FC3536" s="68"/>
      <c r="FD3536" s="67"/>
      <c r="FE3536" s="67"/>
      <c r="FF3536" s="64"/>
      <c r="FG3536" s="5"/>
      <c r="FH3536" s="69"/>
      <c r="FI3536" s="6"/>
      <c r="FJ3536" s="5"/>
      <c r="FK3536" s="25"/>
      <c r="FL3536" s="5"/>
    </row>
    <row r="3537" spans="40:168">
      <c r="AN3537" s="14"/>
      <c r="AO3537" s="14"/>
      <c r="AP3537" s="5"/>
      <c r="AQ3537" s="25"/>
      <c r="AR3537" s="25"/>
      <c r="AS3537" s="96"/>
      <c r="AT3537" s="83"/>
      <c r="AU3537" s="14"/>
      <c r="AX3537" s="83"/>
      <c r="AY3537" s="83"/>
      <c r="AZ3537" s="83"/>
      <c r="BA3537" s="83"/>
      <c r="BJ3537" s="54"/>
      <c r="BK3537" s="22"/>
      <c r="BL3537" s="24"/>
      <c r="BP3537" s="23"/>
      <c r="BQ3537" s="24"/>
      <c r="BR3537" s="22"/>
      <c r="BS3537" s="24"/>
      <c r="BT3537" s="24"/>
      <c r="BU3537" s="23"/>
      <c r="BV3537" s="26"/>
      <c r="BX3537" s="6"/>
      <c r="BY3537" s="24"/>
      <c r="BZ3537" s="109"/>
      <c r="CA3537" s="66"/>
      <c r="CB3537" s="5"/>
      <c r="CC3537" s="68"/>
      <c r="CD3537" s="67"/>
      <c r="CE3537" s="67"/>
      <c r="CF3537" s="64"/>
      <c r="CG3537" s="5"/>
      <c r="CH3537" s="69"/>
      <c r="CI3537" s="6"/>
      <c r="CJ3537" s="5"/>
      <c r="CK3537" s="25"/>
      <c r="CL3537" s="5"/>
      <c r="DN3537" s="14"/>
      <c r="DO3537" s="14"/>
      <c r="DP3537" s="5"/>
      <c r="DQ3537" s="25"/>
      <c r="DR3537" s="25"/>
      <c r="DS3537" s="96"/>
      <c r="DT3537" s="83"/>
      <c r="DU3537" s="14"/>
      <c r="DX3537" s="83"/>
      <c r="DY3537" s="83"/>
      <c r="DZ3537" s="83"/>
      <c r="EA3537" s="83"/>
      <c r="EJ3537" s="54"/>
      <c r="EK3537" s="22"/>
      <c r="EL3537" s="24"/>
      <c r="EP3537" s="23"/>
      <c r="EQ3537" s="24"/>
      <c r="ER3537" s="22"/>
      <c r="ES3537" s="24"/>
      <c r="ET3537" s="24"/>
      <c r="EU3537" s="23"/>
      <c r="EV3537" s="26"/>
      <c r="EX3537" s="6"/>
      <c r="EY3537" s="24"/>
      <c r="EZ3537" s="109"/>
      <c r="FA3537" s="66"/>
      <c r="FB3537" s="5"/>
      <c r="FC3537" s="68"/>
      <c r="FD3537" s="67"/>
      <c r="FE3537" s="67"/>
      <c r="FF3537" s="64"/>
      <c r="FG3537" s="5"/>
      <c r="FH3537" s="69"/>
      <c r="FI3537" s="6"/>
      <c r="FJ3537" s="5"/>
      <c r="FK3537" s="25"/>
      <c r="FL3537" s="5"/>
    </row>
    <row r="3538" spans="40:168">
      <c r="AN3538" s="14"/>
      <c r="AO3538" s="14"/>
      <c r="AP3538" s="5"/>
      <c r="AQ3538" s="25"/>
      <c r="AR3538" s="25"/>
      <c r="AS3538" s="96"/>
      <c r="AT3538" s="83"/>
      <c r="AU3538" s="14"/>
      <c r="AX3538" s="83"/>
      <c r="AY3538" s="83"/>
      <c r="AZ3538" s="83"/>
      <c r="BA3538" s="83"/>
      <c r="BJ3538" s="54"/>
      <c r="BK3538" s="22"/>
      <c r="BL3538" s="24"/>
      <c r="BP3538" s="23"/>
      <c r="BQ3538" s="24"/>
      <c r="BR3538" s="22"/>
      <c r="BS3538" s="24"/>
      <c r="BT3538" s="24"/>
      <c r="BU3538" s="23"/>
      <c r="BV3538" s="26"/>
      <c r="BX3538" s="6"/>
      <c r="BY3538" s="24"/>
      <c r="BZ3538" s="109"/>
      <c r="CA3538" s="66"/>
      <c r="CB3538" s="5"/>
      <c r="CC3538" s="68"/>
      <c r="CD3538" s="67"/>
      <c r="CE3538" s="67"/>
      <c r="CF3538" s="64"/>
      <c r="CG3538" s="5"/>
      <c r="CH3538" s="69"/>
      <c r="CI3538" s="6"/>
      <c r="CJ3538" s="5"/>
      <c r="CK3538" s="25"/>
      <c r="CL3538" s="5"/>
      <c r="DN3538" s="14"/>
      <c r="DO3538" s="14"/>
      <c r="DP3538" s="5"/>
      <c r="DQ3538" s="25"/>
      <c r="DR3538" s="25"/>
      <c r="DS3538" s="96"/>
      <c r="DT3538" s="83"/>
      <c r="DU3538" s="14"/>
      <c r="DX3538" s="83"/>
      <c r="DY3538" s="83"/>
      <c r="DZ3538" s="83"/>
      <c r="EA3538" s="83"/>
      <c r="EJ3538" s="54"/>
      <c r="EK3538" s="22"/>
      <c r="EL3538" s="24"/>
      <c r="EP3538" s="23"/>
      <c r="EQ3538" s="24"/>
      <c r="ER3538" s="22"/>
      <c r="ES3538" s="24"/>
      <c r="ET3538" s="24"/>
      <c r="EU3538" s="23"/>
      <c r="EV3538" s="26"/>
      <c r="EX3538" s="6"/>
      <c r="EY3538" s="24"/>
      <c r="EZ3538" s="109"/>
      <c r="FA3538" s="66"/>
      <c r="FB3538" s="5"/>
      <c r="FC3538" s="68"/>
      <c r="FD3538" s="67"/>
      <c r="FE3538" s="67"/>
      <c r="FF3538" s="64"/>
      <c r="FG3538" s="5"/>
      <c r="FH3538" s="69"/>
      <c r="FI3538" s="6"/>
      <c r="FJ3538" s="5"/>
      <c r="FK3538" s="25"/>
      <c r="FL3538" s="5"/>
    </row>
    <row r="3539" spans="40:168">
      <c r="AN3539" s="14"/>
      <c r="AO3539" s="14"/>
      <c r="AP3539" s="5"/>
      <c r="AQ3539" s="25"/>
      <c r="AR3539" s="25"/>
      <c r="AS3539" s="96"/>
      <c r="AT3539" s="83"/>
      <c r="AU3539" s="14"/>
      <c r="AX3539" s="83"/>
      <c r="AY3539" s="83"/>
      <c r="AZ3539" s="83"/>
      <c r="BA3539" s="83"/>
      <c r="BJ3539" s="54"/>
      <c r="BK3539" s="22"/>
      <c r="BL3539" s="24"/>
      <c r="BP3539" s="23"/>
      <c r="BQ3539" s="24"/>
      <c r="BR3539" s="22"/>
      <c r="BS3539" s="24"/>
      <c r="BT3539" s="24"/>
      <c r="BU3539" s="23"/>
      <c r="BV3539" s="26"/>
      <c r="BX3539" s="6"/>
      <c r="BY3539" s="24"/>
      <c r="BZ3539" s="109"/>
      <c r="CA3539" s="66"/>
      <c r="CB3539" s="5"/>
      <c r="CC3539" s="68"/>
      <c r="CD3539" s="67"/>
      <c r="CE3539" s="67"/>
      <c r="CF3539" s="64"/>
      <c r="CG3539" s="5"/>
      <c r="CH3539" s="69"/>
      <c r="CI3539" s="6"/>
      <c r="CJ3539" s="5"/>
      <c r="CK3539" s="25"/>
      <c r="CL3539" s="5"/>
      <c r="DN3539" s="14"/>
      <c r="DO3539" s="14"/>
      <c r="DP3539" s="5"/>
      <c r="DQ3539" s="25"/>
      <c r="DR3539" s="25"/>
      <c r="DS3539" s="96"/>
      <c r="DT3539" s="83"/>
      <c r="DU3539" s="14"/>
      <c r="DX3539" s="83"/>
      <c r="DY3539" s="83"/>
      <c r="DZ3539" s="83"/>
      <c r="EA3539" s="83"/>
      <c r="EJ3539" s="54"/>
      <c r="EK3539" s="22"/>
      <c r="EL3539" s="24"/>
      <c r="EP3539" s="23"/>
      <c r="EQ3539" s="24"/>
      <c r="ER3539" s="22"/>
      <c r="ES3539" s="24"/>
      <c r="ET3539" s="24"/>
      <c r="EU3539" s="23"/>
      <c r="EV3539" s="26"/>
      <c r="EX3539" s="6"/>
      <c r="EY3539" s="24"/>
      <c r="EZ3539" s="109"/>
      <c r="FA3539" s="66"/>
      <c r="FB3539" s="5"/>
      <c r="FC3539" s="68"/>
      <c r="FD3539" s="67"/>
      <c r="FE3539" s="67"/>
      <c r="FF3539" s="64"/>
      <c r="FG3539" s="5"/>
      <c r="FH3539" s="69"/>
      <c r="FI3539" s="6"/>
      <c r="FJ3539" s="5"/>
      <c r="FK3539" s="25"/>
      <c r="FL3539" s="5"/>
    </row>
    <row r="3540" spans="40:168">
      <c r="AN3540" s="14"/>
      <c r="AO3540" s="14"/>
      <c r="AP3540" s="5"/>
      <c r="AQ3540" s="25"/>
      <c r="AR3540" s="25"/>
      <c r="AS3540" s="96"/>
      <c r="AT3540" s="83"/>
      <c r="AU3540" s="14"/>
      <c r="AX3540" s="83"/>
      <c r="AY3540" s="83"/>
      <c r="AZ3540" s="83"/>
      <c r="BA3540" s="83"/>
      <c r="BJ3540" s="54"/>
      <c r="BK3540" s="22"/>
      <c r="BL3540" s="24"/>
      <c r="BP3540" s="23"/>
      <c r="BQ3540" s="24"/>
      <c r="BR3540" s="22"/>
      <c r="BS3540" s="24"/>
      <c r="BT3540" s="24"/>
      <c r="BU3540" s="23"/>
      <c r="BV3540" s="26"/>
      <c r="BX3540" s="6"/>
      <c r="BY3540" s="24"/>
      <c r="BZ3540" s="109"/>
      <c r="CA3540" s="66"/>
      <c r="CB3540" s="5"/>
      <c r="CC3540" s="68"/>
      <c r="CD3540" s="67"/>
      <c r="CE3540" s="67"/>
      <c r="CF3540" s="64"/>
      <c r="CG3540" s="5"/>
      <c r="CH3540" s="69"/>
      <c r="CI3540" s="6"/>
      <c r="CJ3540" s="5"/>
      <c r="CK3540" s="25"/>
      <c r="CL3540" s="5"/>
      <c r="DN3540" s="14"/>
      <c r="DO3540" s="14"/>
      <c r="DP3540" s="5"/>
      <c r="DQ3540" s="25"/>
      <c r="DR3540" s="25"/>
      <c r="DS3540" s="96"/>
      <c r="DT3540" s="83"/>
      <c r="DU3540" s="14"/>
      <c r="DX3540" s="83"/>
      <c r="DY3540" s="83"/>
      <c r="DZ3540" s="83"/>
      <c r="EA3540" s="83"/>
      <c r="EJ3540" s="54"/>
      <c r="EK3540" s="22"/>
      <c r="EL3540" s="24"/>
      <c r="EP3540" s="23"/>
      <c r="EQ3540" s="24"/>
      <c r="ER3540" s="22"/>
      <c r="ES3540" s="24"/>
      <c r="ET3540" s="24"/>
      <c r="EU3540" s="23"/>
      <c r="EV3540" s="26"/>
      <c r="EX3540" s="6"/>
      <c r="EY3540" s="24"/>
      <c r="EZ3540" s="109"/>
      <c r="FA3540" s="66"/>
      <c r="FB3540" s="5"/>
      <c r="FC3540" s="68"/>
      <c r="FD3540" s="67"/>
      <c r="FE3540" s="67"/>
      <c r="FF3540" s="64"/>
      <c r="FG3540" s="5"/>
      <c r="FH3540" s="69"/>
      <c r="FI3540" s="6"/>
      <c r="FJ3540" s="5"/>
      <c r="FK3540" s="25"/>
      <c r="FL3540" s="5"/>
    </row>
    <row r="3541" spans="40:168">
      <c r="AN3541" s="14"/>
      <c r="AO3541" s="14"/>
      <c r="AP3541" s="5"/>
      <c r="AQ3541" s="25"/>
      <c r="AR3541" s="25"/>
      <c r="AS3541" s="96"/>
      <c r="AT3541" s="83"/>
      <c r="AU3541" s="14"/>
      <c r="AX3541" s="83"/>
      <c r="AY3541" s="83"/>
      <c r="AZ3541" s="83"/>
      <c r="BA3541" s="83"/>
      <c r="BJ3541" s="54"/>
      <c r="BK3541" s="22"/>
      <c r="BL3541" s="24"/>
      <c r="BP3541" s="23"/>
      <c r="BQ3541" s="24"/>
      <c r="BR3541" s="22"/>
      <c r="BS3541" s="24"/>
      <c r="BT3541" s="24"/>
      <c r="BU3541" s="23"/>
      <c r="BV3541" s="26"/>
      <c r="BX3541" s="6"/>
      <c r="BY3541" s="24"/>
      <c r="BZ3541" s="109"/>
      <c r="CA3541" s="66"/>
      <c r="CB3541" s="5"/>
      <c r="CC3541" s="68"/>
      <c r="CD3541" s="67"/>
      <c r="CE3541" s="67"/>
      <c r="CF3541" s="64"/>
      <c r="CG3541" s="5"/>
      <c r="CH3541" s="69"/>
      <c r="CI3541" s="6"/>
      <c r="CJ3541" s="5"/>
      <c r="CK3541" s="25"/>
      <c r="CL3541" s="5"/>
      <c r="DN3541" s="14"/>
      <c r="DO3541" s="14"/>
      <c r="DP3541" s="5"/>
      <c r="DQ3541" s="25"/>
      <c r="DR3541" s="25"/>
      <c r="DS3541" s="96"/>
      <c r="DT3541" s="83"/>
      <c r="DU3541" s="14"/>
      <c r="DX3541" s="83"/>
      <c r="DY3541" s="83"/>
      <c r="DZ3541" s="83"/>
      <c r="EA3541" s="83"/>
      <c r="EJ3541" s="54"/>
      <c r="EK3541" s="22"/>
      <c r="EL3541" s="24"/>
      <c r="EP3541" s="23"/>
      <c r="EQ3541" s="24"/>
      <c r="ER3541" s="22"/>
      <c r="ES3541" s="24"/>
      <c r="ET3541" s="24"/>
      <c r="EU3541" s="23"/>
      <c r="EV3541" s="26"/>
      <c r="EX3541" s="6"/>
      <c r="EY3541" s="24"/>
      <c r="EZ3541" s="109"/>
      <c r="FA3541" s="66"/>
      <c r="FB3541" s="5"/>
      <c r="FC3541" s="68"/>
      <c r="FD3541" s="67"/>
      <c r="FE3541" s="67"/>
      <c r="FF3541" s="64"/>
      <c r="FG3541" s="5"/>
      <c r="FH3541" s="69"/>
      <c r="FI3541" s="6"/>
      <c r="FJ3541" s="5"/>
      <c r="FK3541" s="25"/>
      <c r="FL3541" s="5"/>
    </row>
    <row r="3542" spans="40:168">
      <c r="AN3542" s="14"/>
      <c r="AO3542" s="14"/>
      <c r="AP3542" s="5"/>
      <c r="AQ3542" s="25"/>
      <c r="AR3542" s="25"/>
      <c r="AS3542" s="96"/>
      <c r="AT3542" s="83"/>
      <c r="AU3542" s="14"/>
      <c r="AX3542" s="83"/>
      <c r="AY3542" s="83"/>
      <c r="AZ3542" s="83"/>
      <c r="BA3542" s="83"/>
      <c r="BJ3542" s="54"/>
      <c r="BK3542" s="22"/>
      <c r="BL3542" s="24"/>
      <c r="BP3542" s="23"/>
      <c r="BQ3542" s="24"/>
      <c r="BR3542" s="22"/>
      <c r="BS3542" s="24"/>
      <c r="BT3542" s="24"/>
      <c r="BU3542" s="23"/>
      <c r="BV3542" s="26"/>
      <c r="BX3542" s="6"/>
      <c r="BY3542" s="24"/>
      <c r="BZ3542" s="109"/>
      <c r="CA3542" s="66"/>
      <c r="CB3542" s="5"/>
      <c r="CC3542" s="68"/>
      <c r="CD3542" s="67"/>
      <c r="CE3542" s="67"/>
      <c r="CF3542" s="64"/>
      <c r="CG3542" s="5"/>
      <c r="CH3542" s="69"/>
      <c r="CI3542" s="6"/>
      <c r="CJ3542" s="5"/>
      <c r="CK3542" s="25"/>
      <c r="CL3542" s="5"/>
      <c r="DN3542" s="14"/>
      <c r="DO3542" s="14"/>
      <c r="DP3542" s="5"/>
      <c r="DQ3542" s="25"/>
      <c r="DR3542" s="25"/>
      <c r="DS3542" s="96"/>
      <c r="DT3542" s="83"/>
      <c r="DU3542" s="14"/>
      <c r="DX3542" s="83"/>
      <c r="DY3542" s="83"/>
      <c r="DZ3542" s="83"/>
      <c r="EA3542" s="83"/>
      <c r="EJ3542" s="54"/>
      <c r="EK3542" s="22"/>
      <c r="EL3542" s="24"/>
      <c r="EP3542" s="23"/>
      <c r="EQ3542" s="24"/>
      <c r="ER3542" s="22"/>
      <c r="ES3542" s="24"/>
      <c r="ET3542" s="24"/>
      <c r="EU3542" s="23"/>
      <c r="EV3542" s="26"/>
      <c r="EX3542" s="6"/>
      <c r="EY3542" s="24"/>
      <c r="EZ3542" s="109"/>
      <c r="FA3542" s="66"/>
      <c r="FB3542" s="5"/>
      <c r="FC3542" s="68"/>
      <c r="FD3542" s="67"/>
      <c r="FE3542" s="67"/>
      <c r="FF3542" s="64"/>
      <c r="FG3542" s="5"/>
      <c r="FH3542" s="69"/>
      <c r="FI3542" s="6"/>
      <c r="FJ3542" s="5"/>
      <c r="FK3542" s="25"/>
      <c r="FL3542" s="5"/>
    </row>
    <row r="3543" spans="40:168">
      <c r="AN3543" s="14"/>
      <c r="AO3543" s="14"/>
      <c r="AP3543" s="5"/>
      <c r="AQ3543" s="25"/>
      <c r="AR3543" s="25"/>
      <c r="AS3543" s="96"/>
      <c r="AT3543" s="83"/>
      <c r="AU3543" s="14"/>
      <c r="AX3543" s="83"/>
      <c r="AY3543" s="83"/>
      <c r="AZ3543" s="83"/>
      <c r="BA3543" s="83"/>
      <c r="BJ3543" s="54"/>
      <c r="BK3543" s="22"/>
      <c r="BL3543" s="24"/>
      <c r="BP3543" s="23"/>
      <c r="BQ3543" s="24"/>
      <c r="BR3543" s="22"/>
      <c r="BS3543" s="24"/>
      <c r="BT3543" s="24"/>
      <c r="BU3543" s="23"/>
      <c r="BV3543" s="26"/>
      <c r="BX3543" s="6"/>
      <c r="BY3543" s="24"/>
      <c r="BZ3543" s="109"/>
      <c r="CA3543" s="66"/>
      <c r="CB3543" s="5"/>
      <c r="CC3543" s="68"/>
      <c r="CD3543" s="67"/>
      <c r="CE3543" s="67"/>
      <c r="CF3543" s="64"/>
      <c r="CG3543" s="5"/>
      <c r="CH3543" s="69"/>
      <c r="CI3543" s="6"/>
      <c r="CJ3543" s="5"/>
      <c r="CK3543" s="25"/>
      <c r="CL3543" s="5"/>
      <c r="DN3543" s="14"/>
      <c r="DO3543" s="14"/>
      <c r="DP3543" s="5"/>
      <c r="DQ3543" s="25"/>
      <c r="DR3543" s="25"/>
      <c r="DS3543" s="96"/>
      <c r="DT3543" s="83"/>
      <c r="DU3543" s="14"/>
      <c r="DX3543" s="83"/>
      <c r="DY3543" s="83"/>
      <c r="DZ3543" s="83"/>
      <c r="EA3543" s="83"/>
      <c r="EJ3543" s="54"/>
      <c r="EK3543" s="22"/>
      <c r="EL3543" s="24"/>
      <c r="EP3543" s="23"/>
      <c r="EQ3543" s="24"/>
      <c r="ER3543" s="22"/>
      <c r="ES3543" s="24"/>
      <c r="ET3543" s="24"/>
      <c r="EU3543" s="23"/>
      <c r="EV3543" s="26"/>
      <c r="EX3543" s="6"/>
      <c r="EY3543" s="24"/>
      <c r="EZ3543" s="109"/>
      <c r="FA3543" s="66"/>
      <c r="FB3543" s="5"/>
      <c r="FC3543" s="68"/>
      <c r="FD3543" s="67"/>
      <c r="FE3543" s="67"/>
      <c r="FF3543" s="64"/>
      <c r="FG3543" s="5"/>
      <c r="FH3543" s="69"/>
      <c r="FI3543" s="6"/>
      <c r="FJ3543" s="5"/>
      <c r="FK3543" s="25"/>
      <c r="FL3543" s="5"/>
    </row>
    <row r="3544" spans="40:168">
      <c r="AN3544" s="14"/>
      <c r="AO3544" s="14"/>
      <c r="AP3544" s="5"/>
      <c r="AQ3544" s="25"/>
      <c r="AR3544" s="25"/>
      <c r="AS3544" s="96"/>
      <c r="AT3544" s="83"/>
      <c r="AU3544" s="14"/>
      <c r="AX3544" s="83"/>
      <c r="AY3544" s="83"/>
      <c r="AZ3544" s="83"/>
      <c r="BA3544" s="83"/>
      <c r="BJ3544" s="54"/>
      <c r="BK3544" s="22"/>
      <c r="BL3544" s="24"/>
      <c r="BP3544" s="23"/>
      <c r="BQ3544" s="24"/>
      <c r="BR3544" s="22"/>
      <c r="BS3544" s="24"/>
      <c r="BT3544" s="24"/>
      <c r="BU3544" s="23"/>
      <c r="BV3544" s="26"/>
      <c r="BX3544" s="6"/>
      <c r="BY3544" s="24"/>
      <c r="BZ3544" s="109"/>
      <c r="CA3544" s="66"/>
      <c r="CB3544" s="5"/>
      <c r="CC3544" s="68"/>
      <c r="CD3544" s="67"/>
      <c r="CE3544" s="67"/>
      <c r="CF3544" s="64"/>
      <c r="CG3544" s="5"/>
      <c r="CH3544" s="69"/>
      <c r="CI3544" s="6"/>
      <c r="CJ3544" s="5"/>
      <c r="CK3544" s="25"/>
      <c r="CL3544" s="5"/>
      <c r="DN3544" s="14"/>
      <c r="DO3544" s="14"/>
      <c r="DP3544" s="5"/>
      <c r="DQ3544" s="25"/>
      <c r="DR3544" s="25"/>
      <c r="DS3544" s="96"/>
      <c r="DT3544" s="83"/>
      <c r="DU3544" s="14"/>
      <c r="DX3544" s="83"/>
      <c r="DY3544" s="83"/>
      <c r="DZ3544" s="83"/>
      <c r="EA3544" s="83"/>
      <c r="EJ3544" s="54"/>
      <c r="EK3544" s="22"/>
      <c r="EL3544" s="24"/>
      <c r="EP3544" s="23"/>
      <c r="EQ3544" s="24"/>
      <c r="ER3544" s="22"/>
      <c r="ES3544" s="24"/>
      <c r="ET3544" s="24"/>
      <c r="EU3544" s="23"/>
      <c r="EV3544" s="26"/>
      <c r="EX3544" s="6"/>
      <c r="EY3544" s="24"/>
      <c r="EZ3544" s="109"/>
      <c r="FA3544" s="66"/>
      <c r="FB3544" s="5"/>
      <c r="FC3544" s="68"/>
      <c r="FD3544" s="67"/>
      <c r="FE3544" s="67"/>
      <c r="FF3544" s="64"/>
      <c r="FG3544" s="5"/>
      <c r="FH3544" s="69"/>
      <c r="FI3544" s="6"/>
      <c r="FJ3544" s="5"/>
      <c r="FK3544" s="25"/>
      <c r="FL3544" s="5"/>
    </row>
    <row r="3545" spans="40:168">
      <c r="AN3545" s="14"/>
      <c r="AO3545" s="14"/>
      <c r="AP3545" s="5"/>
      <c r="AQ3545" s="25"/>
      <c r="AR3545" s="25"/>
      <c r="AS3545" s="96"/>
      <c r="AT3545" s="83"/>
      <c r="AU3545" s="14"/>
      <c r="AX3545" s="83"/>
      <c r="AY3545" s="83"/>
      <c r="AZ3545" s="83"/>
      <c r="BA3545" s="83"/>
      <c r="BJ3545" s="54"/>
      <c r="BK3545" s="22"/>
      <c r="BL3545" s="24"/>
      <c r="BP3545" s="23"/>
      <c r="BQ3545" s="24"/>
      <c r="BR3545" s="22"/>
      <c r="BS3545" s="24"/>
      <c r="BT3545" s="24"/>
      <c r="BU3545" s="23"/>
      <c r="BV3545" s="26"/>
      <c r="BX3545" s="6"/>
      <c r="BY3545" s="24"/>
      <c r="BZ3545" s="109"/>
      <c r="CA3545" s="66"/>
      <c r="CB3545" s="5"/>
      <c r="CC3545" s="68"/>
      <c r="CD3545" s="67"/>
      <c r="CE3545" s="67"/>
      <c r="CF3545" s="64"/>
      <c r="CG3545" s="5"/>
      <c r="CH3545" s="69"/>
      <c r="CI3545" s="6"/>
      <c r="CJ3545" s="5"/>
      <c r="CK3545" s="25"/>
      <c r="CL3545" s="5"/>
      <c r="DN3545" s="14"/>
      <c r="DO3545" s="14"/>
      <c r="DP3545" s="5"/>
      <c r="DQ3545" s="25"/>
      <c r="DR3545" s="25"/>
      <c r="DS3545" s="96"/>
      <c r="DT3545" s="83"/>
      <c r="DU3545" s="14"/>
      <c r="DX3545" s="83"/>
      <c r="DY3545" s="83"/>
      <c r="DZ3545" s="83"/>
      <c r="EA3545" s="83"/>
      <c r="EJ3545" s="54"/>
      <c r="EK3545" s="22"/>
      <c r="EL3545" s="24"/>
      <c r="EP3545" s="23"/>
      <c r="EQ3545" s="24"/>
      <c r="ER3545" s="22"/>
      <c r="ES3545" s="24"/>
      <c r="ET3545" s="24"/>
      <c r="EU3545" s="23"/>
      <c r="EV3545" s="26"/>
      <c r="EX3545" s="6"/>
      <c r="EY3545" s="24"/>
      <c r="EZ3545" s="109"/>
      <c r="FA3545" s="66"/>
      <c r="FB3545" s="5"/>
      <c r="FC3545" s="68"/>
      <c r="FD3545" s="67"/>
      <c r="FE3545" s="67"/>
      <c r="FF3545" s="64"/>
      <c r="FG3545" s="5"/>
      <c r="FH3545" s="69"/>
      <c r="FI3545" s="6"/>
      <c r="FJ3545" s="5"/>
      <c r="FK3545" s="25"/>
      <c r="FL3545" s="5"/>
    </row>
    <row r="3546" spans="40:168">
      <c r="AN3546" s="14"/>
      <c r="AO3546" s="14"/>
      <c r="AP3546" s="5"/>
      <c r="AQ3546" s="25"/>
      <c r="AR3546" s="25"/>
      <c r="AS3546" s="96"/>
      <c r="AT3546" s="83"/>
      <c r="AU3546" s="14"/>
      <c r="AX3546" s="83"/>
      <c r="AY3546" s="83"/>
      <c r="AZ3546" s="83"/>
      <c r="BA3546" s="83"/>
      <c r="BJ3546" s="54"/>
      <c r="BK3546" s="22"/>
      <c r="BL3546" s="24"/>
      <c r="BP3546" s="23"/>
      <c r="BQ3546" s="24"/>
      <c r="BR3546" s="22"/>
      <c r="BS3546" s="24"/>
      <c r="BT3546" s="24"/>
      <c r="BU3546" s="23"/>
      <c r="BV3546" s="26"/>
      <c r="BX3546" s="6"/>
      <c r="BY3546" s="24"/>
      <c r="BZ3546" s="109"/>
      <c r="CA3546" s="66"/>
      <c r="CB3546" s="5"/>
      <c r="CC3546" s="68"/>
      <c r="CD3546" s="67"/>
      <c r="CE3546" s="67"/>
      <c r="CF3546" s="64"/>
      <c r="CG3546" s="5"/>
      <c r="CH3546" s="69"/>
      <c r="CI3546" s="6"/>
      <c r="CJ3546" s="5"/>
      <c r="CK3546" s="25"/>
      <c r="CL3546" s="5"/>
      <c r="DN3546" s="14"/>
      <c r="DO3546" s="14"/>
      <c r="DP3546" s="5"/>
      <c r="DQ3546" s="25"/>
      <c r="DR3546" s="25"/>
      <c r="DS3546" s="96"/>
      <c r="DT3546" s="83"/>
      <c r="DU3546" s="14"/>
      <c r="DX3546" s="83"/>
      <c r="DY3546" s="83"/>
      <c r="DZ3546" s="83"/>
      <c r="EA3546" s="83"/>
      <c r="EJ3546" s="54"/>
      <c r="EK3546" s="22"/>
      <c r="EL3546" s="24"/>
      <c r="EP3546" s="23"/>
      <c r="EQ3546" s="24"/>
      <c r="ER3546" s="22"/>
      <c r="ES3546" s="24"/>
      <c r="ET3546" s="24"/>
      <c r="EU3546" s="23"/>
      <c r="EV3546" s="26"/>
      <c r="EX3546" s="6"/>
      <c r="EY3546" s="24"/>
      <c r="EZ3546" s="109"/>
      <c r="FA3546" s="66"/>
      <c r="FB3546" s="5"/>
      <c r="FC3546" s="68"/>
      <c r="FD3546" s="67"/>
      <c r="FE3546" s="67"/>
      <c r="FF3546" s="64"/>
      <c r="FG3546" s="5"/>
      <c r="FH3546" s="69"/>
      <c r="FI3546" s="6"/>
      <c r="FJ3546" s="5"/>
      <c r="FK3546" s="25"/>
      <c r="FL3546" s="5"/>
    </row>
    <row r="3547" spans="40:168">
      <c r="AN3547" s="14"/>
      <c r="AO3547" s="14"/>
      <c r="AP3547" s="5"/>
      <c r="AQ3547" s="25"/>
      <c r="AR3547" s="25"/>
      <c r="AS3547" s="96"/>
      <c r="AT3547" s="83"/>
      <c r="AU3547" s="14"/>
      <c r="AX3547" s="83"/>
      <c r="AY3547" s="83"/>
      <c r="AZ3547" s="83"/>
      <c r="BA3547" s="83"/>
      <c r="BJ3547" s="54"/>
      <c r="BK3547" s="22"/>
      <c r="BL3547" s="24"/>
      <c r="BP3547" s="23"/>
      <c r="BQ3547" s="24"/>
      <c r="BR3547" s="22"/>
      <c r="BS3547" s="24"/>
      <c r="BT3547" s="24"/>
      <c r="BU3547" s="23"/>
      <c r="BV3547" s="26"/>
      <c r="BX3547" s="6"/>
      <c r="BY3547" s="24"/>
      <c r="BZ3547" s="109"/>
      <c r="CA3547" s="66"/>
      <c r="CB3547" s="5"/>
      <c r="CC3547" s="68"/>
      <c r="CD3547" s="67"/>
      <c r="CE3547" s="67"/>
      <c r="CF3547" s="64"/>
      <c r="CG3547" s="5"/>
      <c r="CH3547" s="69"/>
      <c r="CI3547" s="6"/>
      <c r="CJ3547" s="5"/>
      <c r="CK3547" s="25"/>
      <c r="CL3547" s="5"/>
      <c r="DN3547" s="14"/>
      <c r="DO3547" s="14"/>
      <c r="DP3547" s="5"/>
      <c r="DQ3547" s="25"/>
      <c r="DR3547" s="25"/>
      <c r="DS3547" s="96"/>
      <c r="DT3547" s="83"/>
      <c r="DU3547" s="14"/>
      <c r="DX3547" s="83"/>
      <c r="DY3547" s="83"/>
      <c r="DZ3547" s="83"/>
      <c r="EA3547" s="83"/>
      <c r="EJ3547" s="54"/>
      <c r="EK3547" s="22"/>
      <c r="EL3547" s="24"/>
      <c r="EP3547" s="23"/>
      <c r="EQ3547" s="24"/>
      <c r="ER3547" s="22"/>
      <c r="ES3547" s="24"/>
      <c r="ET3547" s="24"/>
      <c r="EU3547" s="23"/>
      <c r="EV3547" s="26"/>
      <c r="EX3547" s="6"/>
      <c r="EY3547" s="24"/>
      <c r="EZ3547" s="109"/>
      <c r="FA3547" s="66"/>
      <c r="FB3547" s="5"/>
      <c r="FC3547" s="68"/>
      <c r="FD3547" s="67"/>
      <c r="FE3547" s="67"/>
      <c r="FF3547" s="64"/>
      <c r="FG3547" s="5"/>
      <c r="FH3547" s="69"/>
      <c r="FI3547" s="6"/>
      <c r="FJ3547" s="5"/>
      <c r="FK3547" s="25"/>
      <c r="FL3547" s="5"/>
    </row>
    <row r="3548" spans="40:168">
      <c r="AN3548" s="14"/>
      <c r="AO3548" s="14"/>
      <c r="AP3548" s="5"/>
      <c r="AQ3548" s="25"/>
      <c r="AR3548" s="25"/>
      <c r="AS3548" s="96"/>
      <c r="AT3548" s="83"/>
      <c r="AU3548" s="14"/>
      <c r="AX3548" s="83"/>
      <c r="AY3548" s="83"/>
      <c r="AZ3548" s="83"/>
      <c r="BA3548" s="83"/>
      <c r="BJ3548" s="54"/>
      <c r="BK3548" s="22"/>
      <c r="BL3548" s="24"/>
      <c r="BP3548" s="23"/>
      <c r="BQ3548" s="24"/>
      <c r="BR3548" s="22"/>
      <c r="BS3548" s="24"/>
      <c r="BT3548" s="24"/>
      <c r="BU3548" s="23"/>
      <c r="BV3548" s="26"/>
      <c r="BX3548" s="6"/>
      <c r="BY3548" s="24"/>
      <c r="BZ3548" s="109"/>
      <c r="CA3548" s="66"/>
      <c r="CB3548" s="5"/>
      <c r="CC3548" s="68"/>
      <c r="CD3548" s="67"/>
      <c r="CE3548" s="67"/>
      <c r="CF3548" s="64"/>
      <c r="CG3548" s="5"/>
      <c r="CH3548" s="69"/>
      <c r="CI3548" s="6"/>
      <c r="CJ3548" s="5"/>
      <c r="CK3548" s="25"/>
      <c r="CL3548" s="5"/>
      <c r="DN3548" s="14"/>
      <c r="DO3548" s="14"/>
      <c r="DP3548" s="5"/>
      <c r="DQ3548" s="25"/>
      <c r="DR3548" s="25"/>
      <c r="DS3548" s="96"/>
      <c r="DT3548" s="83"/>
      <c r="DU3548" s="14"/>
      <c r="DX3548" s="83"/>
      <c r="DY3548" s="83"/>
      <c r="DZ3548" s="83"/>
      <c r="EA3548" s="83"/>
      <c r="EJ3548" s="54"/>
      <c r="EK3548" s="22"/>
      <c r="EL3548" s="24"/>
      <c r="EP3548" s="23"/>
      <c r="EQ3548" s="24"/>
      <c r="ER3548" s="22"/>
      <c r="ES3548" s="24"/>
      <c r="ET3548" s="24"/>
      <c r="EU3548" s="23"/>
      <c r="EV3548" s="26"/>
      <c r="EX3548" s="6"/>
      <c r="EY3548" s="24"/>
      <c r="EZ3548" s="109"/>
      <c r="FA3548" s="66"/>
      <c r="FB3548" s="5"/>
      <c r="FC3548" s="68"/>
      <c r="FD3548" s="67"/>
      <c r="FE3548" s="67"/>
      <c r="FF3548" s="64"/>
      <c r="FG3548" s="5"/>
      <c r="FH3548" s="69"/>
      <c r="FI3548" s="6"/>
      <c r="FJ3548" s="5"/>
      <c r="FK3548" s="25"/>
      <c r="FL3548" s="5"/>
    </row>
    <row r="3549" spans="40:168">
      <c r="AN3549" s="14"/>
      <c r="AO3549" s="14"/>
      <c r="AP3549" s="5"/>
      <c r="AQ3549" s="25"/>
      <c r="AR3549" s="25"/>
      <c r="AS3549" s="96"/>
      <c r="AT3549" s="83"/>
      <c r="AU3549" s="14"/>
      <c r="AX3549" s="83"/>
      <c r="AY3549" s="83"/>
      <c r="AZ3549" s="83"/>
      <c r="BA3549" s="83"/>
      <c r="BJ3549" s="54"/>
      <c r="BK3549" s="22"/>
      <c r="BL3549" s="24"/>
      <c r="BP3549" s="23"/>
      <c r="BQ3549" s="24"/>
      <c r="BR3549" s="22"/>
      <c r="BS3549" s="24"/>
      <c r="BT3549" s="24"/>
      <c r="BU3549" s="23"/>
      <c r="BV3549" s="26"/>
      <c r="BX3549" s="6"/>
      <c r="BY3549" s="24"/>
      <c r="BZ3549" s="109"/>
      <c r="CA3549" s="66"/>
      <c r="CB3549" s="5"/>
      <c r="CC3549" s="68"/>
      <c r="CD3549" s="67"/>
      <c r="CE3549" s="67"/>
      <c r="CF3549" s="64"/>
      <c r="CG3549" s="5"/>
      <c r="CH3549" s="69"/>
      <c r="CI3549" s="6"/>
      <c r="CJ3549" s="5"/>
      <c r="CK3549" s="25"/>
      <c r="CL3549" s="5"/>
      <c r="DN3549" s="14"/>
      <c r="DO3549" s="14"/>
      <c r="DP3549" s="5"/>
      <c r="DQ3549" s="25"/>
      <c r="DR3549" s="25"/>
      <c r="DS3549" s="96"/>
      <c r="DT3549" s="83"/>
      <c r="DU3549" s="14"/>
      <c r="DX3549" s="83"/>
      <c r="DY3549" s="83"/>
      <c r="DZ3549" s="83"/>
      <c r="EA3549" s="83"/>
      <c r="EJ3549" s="54"/>
      <c r="EK3549" s="22"/>
      <c r="EL3549" s="24"/>
      <c r="EP3549" s="23"/>
      <c r="EQ3549" s="24"/>
      <c r="ER3549" s="22"/>
      <c r="ES3549" s="24"/>
      <c r="ET3549" s="24"/>
      <c r="EU3549" s="23"/>
      <c r="EV3549" s="26"/>
      <c r="EX3549" s="6"/>
      <c r="EY3549" s="24"/>
      <c r="EZ3549" s="109"/>
      <c r="FA3549" s="66"/>
      <c r="FB3549" s="5"/>
      <c r="FC3549" s="68"/>
      <c r="FD3549" s="67"/>
      <c r="FE3549" s="67"/>
      <c r="FF3549" s="64"/>
      <c r="FG3549" s="5"/>
      <c r="FH3549" s="69"/>
      <c r="FI3549" s="6"/>
      <c r="FJ3549" s="5"/>
      <c r="FK3549" s="25"/>
      <c r="FL3549" s="5"/>
    </row>
    <row r="3550" spans="40:168">
      <c r="AN3550" s="14"/>
      <c r="AO3550" s="14"/>
      <c r="AP3550" s="5"/>
      <c r="AQ3550" s="25"/>
      <c r="AR3550" s="25"/>
      <c r="AS3550" s="96"/>
      <c r="AT3550" s="83"/>
      <c r="AU3550" s="14"/>
      <c r="AX3550" s="83"/>
      <c r="AY3550" s="83"/>
      <c r="AZ3550" s="83"/>
      <c r="BA3550" s="83"/>
      <c r="BJ3550" s="54"/>
      <c r="BK3550" s="22"/>
      <c r="BL3550" s="24"/>
      <c r="BP3550" s="23"/>
      <c r="BQ3550" s="24"/>
      <c r="BR3550" s="22"/>
      <c r="BS3550" s="24"/>
      <c r="BT3550" s="24"/>
      <c r="BU3550" s="23"/>
      <c r="BV3550" s="26"/>
      <c r="BX3550" s="6"/>
      <c r="BY3550" s="24"/>
      <c r="BZ3550" s="109"/>
      <c r="CA3550" s="66"/>
      <c r="CB3550" s="5"/>
      <c r="CC3550" s="68"/>
      <c r="CD3550" s="67"/>
      <c r="CE3550" s="67"/>
      <c r="CF3550" s="64"/>
      <c r="CG3550" s="5"/>
      <c r="CH3550" s="69"/>
      <c r="CI3550" s="6"/>
      <c r="CJ3550" s="5"/>
      <c r="CK3550" s="25"/>
      <c r="CL3550" s="5"/>
      <c r="DN3550" s="14"/>
      <c r="DO3550" s="14"/>
      <c r="DP3550" s="5"/>
      <c r="DQ3550" s="25"/>
      <c r="DR3550" s="25"/>
      <c r="DS3550" s="96"/>
      <c r="DT3550" s="83"/>
      <c r="DU3550" s="14"/>
      <c r="DX3550" s="83"/>
      <c r="DY3550" s="83"/>
      <c r="DZ3550" s="83"/>
      <c r="EA3550" s="83"/>
      <c r="EJ3550" s="54"/>
      <c r="EK3550" s="22"/>
      <c r="EL3550" s="24"/>
      <c r="EP3550" s="23"/>
      <c r="EQ3550" s="24"/>
      <c r="ER3550" s="22"/>
      <c r="ES3550" s="24"/>
      <c r="ET3550" s="24"/>
      <c r="EU3550" s="23"/>
      <c r="EV3550" s="26"/>
      <c r="EX3550" s="6"/>
      <c r="EY3550" s="24"/>
      <c r="EZ3550" s="109"/>
      <c r="FA3550" s="66"/>
      <c r="FB3550" s="5"/>
      <c r="FC3550" s="68"/>
      <c r="FD3550" s="67"/>
      <c r="FE3550" s="67"/>
      <c r="FF3550" s="64"/>
      <c r="FG3550" s="5"/>
      <c r="FH3550" s="69"/>
      <c r="FI3550" s="6"/>
      <c r="FJ3550" s="5"/>
      <c r="FK3550" s="25"/>
      <c r="FL3550" s="5"/>
    </row>
    <row r="3551" spans="40:168">
      <c r="AN3551" s="14"/>
      <c r="AO3551" s="14"/>
      <c r="AP3551" s="5"/>
      <c r="AQ3551" s="25"/>
      <c r="AR3551" s="25"/>
      <c r="AS3551" s="96"/>
      <c r="AT3551" s="83"/>
      <c r="AU3551" s="14"/>
      <c r="AX3551" s="83"/>
      <c r="AY3551" s="83"/>
      <c r="AZ3551" s="83"/>
      <c r="BA3551" s="83"/>
      <c r="BJ3551" s="54"/>
      <c r="BK3551" s="22"/>
      <c r="BL3551" s="24"/>
      <c r="BP3551" s="23"/>
      <c r="BQ3551" s="24"/>
      <c r="BR3551" s="22"/>
      <c r="BS3551" s="24"/>
      <c r="BT3551" s="24"/>
      <c r="BU3551" s="23"/>
      <c r="BV3551" s="26"/>
      <c r="BX3551" s="6"/>
      <c r="BY3551" s="24"/>
      <c r="BZ3551" s="109"/>
      <c r="CA3551" s="66"/>
      <c r="CB3551" s="5"/>
      <c r="CC3551" s="68"/>
      <c r="CD3551" s="67"/>
      <c r="CE3551" s="67"/>
      <c r="CF3551" s="64"/>
      <c r="CG3551" s="5"/>
      <c r="CH3551" s="69"/>
      <c r="CI3551" s="6"/>
      <c r="CJ3551" s="5"/>
      <c r="CK3551" s="25"/>
      <c r="CL3551" s="5"/>
      <c r="DN3551" s="14"/>
      <c r="DO3551" s="14"/>
      <c r="DP3551" s="5"/>
      <c r="DQ3551" s="25"/>
      <c r="DR3551" s="25"/>
      <c r="DS3551" s="96"/>
      <c r="DT3551" s="83"/>
      <c r="DU3551" s="14"/>
      <c r="DX3551" s="83"/>
      <c r="DY3551" s="83"/>
      <c r="DZ3551" s="83"/>
      <c r="EA3551" s="83"/>
      <c r="EJ3551" s="54"/>
      <c r="EK3551" s="22"/>
      <c r="EL3551" s="24"/>
      <c r="EP3551" s="23"/>
      <c r="EQ3551" s="24"/>
      <c r="ER3551" s="22"/>
      <c r="ES3551" s="24"/>
      <c r="ET3551" s="24"/>
      <c r="EU3551" s="23"/>
      <c r="EV3551" s="26"/>
      <c r="EX3551" s="6"/>
      <c r="EY3551" s="24"/>
      <c r="EZ3551" s="109"/>
      <c r="FA3551" s="66"/>
      <c r="FB3551" s="5"/>
      <c r="FC3551" s="68"/>
      <c r="FD3551" s="67"/>
      <c r="FE3551" s="67"/>
      <c r="FF3551" s="64"/>
      <c r="FG3551" s="5"/>
      <c r="FH3551" s="69"/>
      <c r="FI3551" s="6"/>
      <c r="FJ3551" s="5"/>
      <c r="FK3551" s="25"/>
      <c r="FL3551" s="5"/>
    </row>
    <row r="3552" spans="40:168">
      <c r="AN3552" s="14"/>
      <c r="AO3552" s="14"/>
      <c r="AP3552" s="5"/>
      <c r="AQ3552" s="25"/>
      <c r="AR3552" s="25"/>
      <c r="AS3552" s="96"/>
      <c r="AT3552" s="83"/>
      <c r="AU3552" s="14"/>
      <c r="AX3552" s="83"/>
      <c r="AY3552" s="83"/>
      <c r="AZ3552" s="83"/>
      <c r="BA3552" s="83"/>
      <c r="BJ3552" s="54"/>
      <c r="BK3552" s="22"/>
      <c r="BL3552" s="24"/>
      <c r="BP3552" s="23"/>
      <c r="BQ3552" s="24"/>
      <c r="BR3552" s="22"/>
      <c r="BS3552" s="24"/>
      <c r="BT3552" s="24"/>
      <c r="BU3552" s="23"/>
      <c r="BV3552" s="26"/>
      <c r="BX3552" s="6"/>
      <c r="BY3552" s="24"/>
      <c r="BZ3552" s="109"/>
      <c r="CA3552" s="66"/>
      <c r="CB3552" s="5"/>
      <c r="CC3552" s="68"/>
      <c r="CD3552" s="67"/>
      <c r="CE3552" s="67"/>
      <c r="CF3552" s="64"/>
      <c r="CG3552" s="5"/>
      <c r="CH3552" s="69"/>
      <c r="CI3552" s="6"/>
      <c r="CJ3552" s="5"/>
      <c r="CK3552" s="25"/>
      <c r="CL3552" s="5"/>
      <c r="DN3552" s="14"/>
      <c r="DO3552" s="14"/>
      <c r="DP3552" s="5"/>
      <c r="DQ3552" s="25"/>
      <c r="DR3552" s="25"/>
      <c r="DS3552" s="96"/>
      <c r="DT3552" s="83"/>
      <c r="DU3552" s="14"/>
      <c r="DX3552" s="83"/>
      <c r="DY3552" s="83"/>
      <c r="DZ3552" s="83"/>
      <c r="EA3552" s="83"/>
      <c r="EJ3552" s="54"/>
      <c r="EK3552" s="22"/>
      <c r="EL3552" s="24"/>
      <c r="EP3552" s="23"/>
      <c r="EQ3552" s="24"/>
      <c r="ER3552" s="22"/>
      <c r="ES3552" s="24"/>
      <c r="ET3552" s="24"/>
      <c r="EU3552" s="23"/>
      <c r="EV3552" s="26"/>
      <c r="EX3552" s="6"/>
      <c r="EY3552" s="24"/>
      <c r="EZ3552" s="109"/>
      <c r="FA3552" s="66"/>
      <c r="FB3552" s="5"/>
      <c r="FC3552" s="68"/>
      <c r="FD3552" s="67"/>
      <c r="FE3552" s="67"/>
      <c r="FF3552" s="64"/>
      <c r="FG3552" s="5"/>
      <c r="FH3552" s="69"/>
      <c r="FI3552" s="6"/>
      <c r="FJ3552" s="5"/>
      <c r="FK3552" s="25"/>
      <c r="FL3552" s="5"/>
    </row>
    <row r="3553" spans="40:168">
      <c r="AN3553" s="14"/>
      <c r="AO3553" s="14"/>
      <c r="AP3553" s="5"/>
      <c r="AQ3553" s="25"/>
      <c r="AR3553" s="25"/>
      <c r="AS3553" s="96"/>
      <c r="AT3553" s="83"/>
      <c r="AU3553" s="14"/>
      <c r="AX3553" s="83"/>
      <c r="AY3553" s="83"/>
      <c r="AZ3553" s="83"/>
      <c r="BA3553" s="83"/>
      <c r="BJ3553" s="54"/>
      <c r="BK3553" s="22"/>
      <c r="BL3553" s="24"/>
      <c r="BP3553" s="23"/>
      <c r="BQ3553" s="24"/>
      <c r="BR3553" s="22"/>
      <c r="BS3553" s="24"/>
      <c r="BT3553" s="24"/>
      <c r="BU3553" s="23"/>
      <c r="BV3553" s="26"/>
      <c r="BX3553" s="6"/>
      <c r="BY3553" s="24"/>
      <c r="BZ3553" s="109"/>
      <c r="CA3553" s="66"/>
      <c r="CB3553" s="5"/>
      <c r="CC3553" s="68"/>
      <c r="CD3553" s="67"/>
      <c r="CE3553" s="67"/>
      <c r="CF3553" s="64"/>
      <c r="CG3553" s="5"/>
      <c r="CH3553" s="69"/>
      <c r="CI3553" s="6"/>
      <c r="CJ3553" s="5"/>
      <c r="CK3553" s="25"/>
      <c r="CL3553" s="5"/>
      <c r="DN3553" s="14"/>
      <c r="DO3553" s="14"/>
      <c r="DP3553" s="5"/>
      <c r="DQ3553" s="25"/>
      <c r="DR3553" s="25"/>
      <c r="DS3553" s="96"/>
      <c r="DT3553" s="83"/>
      <c r="DU3553" s="14"/>
      <c r="DX3553" s="83"/>
      <c r="DY3553" s="83"/>
      <c r="DZ3553" s="83"/>
      <c r="EA3553" s="83"/>
      <c r="EJ3553" s="54"/>
      <c r="EK3553" s="22"/>
      <c r="EL3553" s="24"/>
      <c r="EP3553" s="23"/>
      <c r="EQ3553" s="24"/>
      <c r="ER3553" s="22"/>
      <c r="ES3553" s="24"/>
      <c r="ET3553" s="24"/>
      <c r="EU3553" s="23"/>
      <c r="EV3553" s="26"/>
      <c r="EX3553" s="6"/>
      <c r="EY3553" s="24"/>
      <c r="EZ3553" s="109"/>
      <c r="FA3553" s="66"/>
      <c r="FB3553" s="5"/>
      <c r="FC3553" s="68"/>
      <c r="FD3553" s="67"/>
      <c r="FE3553" s="67"/>
      <c r="FF3553" s="64"/>
      <c r="FG3553" s="5"/>
      <c r="FH3553" s="69"/>
      <c r="FI3553" s="6"/>
      <c r="FJ3553" s="5"/>
      <c r="FK3553" s="25"/>
      <c r="FL3553" s="5"/>
    </row>
    <row r="3554" spans="40:168">
      <c r="AN3554" s="14"/>
      <c r="AO3554" s="14"/>
      <c r="AP3554" s="5"/>
      <c r="AQ3554" s="25"/>
      <c r="AR3554" s="25"/>
      <c r="AS3554" s="96"/>
      <c r="AT3554" s="83"/>
      <c r="AU3554" s="14"/>
      <c r="AX3554" s="83"/>
      <c r="AY3554" s="83"/>
      <c r="AZ3554" s="83"/>
      <c r="BA3554" s="83"/>
      <c r="BJ3554" s="54"/>
      <c r="BK3554" s="22"/>
      <c r="BL3554" s="24"/>
      <c r="BP3554" s="23"/>
      <c r="BQ3554" s="24"/>
      <c r="BR3554" s="22"/>
      <c r="BS3554" s="24"/>
      <c r="BT3554" s="24"/>
      <c r="BU3554" s="23"/>
      <c r="BV3554" s="26"/>
      <c r="BX3554" s="6"/>
      <c r="BY3554" s="24"/>
      <c r="BZ3554" s="109"/>
      <c r="CA3554" s="66"/>
      <c r="CB3554" s="5"/>
      <c r="CC3554" s="68"/>
      <c r="CD3554" s="67"/>
      <c r="CE3554" s="67"/>
      <c r="CF3554" s="64"/>
      <c r="CG3554" s="5"/>
      <c r="CH3554" s="69"/>
      <c r="CI3554" s="6"/>
      <c r="CJ3554" s="5"/>
      <c r="CK3554" s="25"/>
      <c r="CL3554" s="5"/>
      <c r="DN3554" s="14"/>
      <c r="DO3554" s="14"/>
      <c r="DP3554" s="5"/>
      <c r="DQ3554" s="25"/>
      <c r="DR3554" s="25"/>
      <c r="DS3554" s="96"/>
      <c r="DT3554" s="83"/>
      <c r="DU3554" s="14"/>
      <c r="DX3554" s="83"/>
      <c r="DY3554" s="83"/>
      <c r="DZ3554" s="83"/>
      <c r="EA3554" s="83"/>
      <c r="EJ3554" s="54"/>
      <c r="EK3554" s="22"/>
      <c r="EL3554" s="24"/>
      <c r="EP3554" s="23"/>
      <c r="EQ3554" s="24"/>
      <c r="ER3554" s="22"/>
      <c r="ES3554" s="24"/>
      <c r="ET3554" s="24"/>
      <c r="EU3554" s="23"/>
      <c r="EV3554" s="26"/>
      <c r="EX3554" s="6"/>
      <c r="EY3554" s="24"/>
      <c r="EZ3554" s="109"/>
      <c r="FA3554" s="66"/>
      <c r="FB3554" s="5"/>
      <c r="FC3554" s="68"/>
      <c r="FD3554" s="67"/>
      <c r="FE3554" s="67"/>
      <c r="FF3554" s="64"/>
      <c r="FG3554" s="5"/>
      <c r="FH3554" s="69"/>
      <c r="FI3554" s="6"/>
      <c r="FJ3554" s="5"/>
      <c r="FK3554" s="25"/>
      <c r="FL3554" s="5"/>
    </row>
    <row r="3555" spans="40:168">
      <c r="AN3555" s="14"/>
      <c r="AO3555" s="14"/>
      <c r="AP3555" s="5"/>
      <c r="AQ3555" s="25"/>
      <c r="AR3555" s="25"/>
      <c r="AS3555" s="96"/>
      <c r="AT3555" s="83"/>
      <c r="AU3555" s="14"/>
      <c r="AX3555" s="83"/>
      <c r="AY3555" s="83"/>
      <c r="AZ3555" s="83"/>
      <c r="BA3555" s="83"/>
      <c r="BJ3555" s="54"/>
      <c r="BK3555" s="22"/>
      <c r="BL3555" s="24"/>
      <c r="BP3555" s="23"/>
      <c r="BQ3555" s="24"/>
      <c r="BR3555" s="22"/>
      <c r="BS3555" s="24"/>
      <c r="BT3555" s="24"/>
      <c r="BU3555" s="23"/>
      <c r="BV3555" s="26"/>
      <c r="BX3555" s="6"/>
      <c r="BY3555" s="24"/>
      <c r="BZ3555" s="109"/>
      <c r="CA3555" s="66"/>
      <c r="CB3555" s="5"/>
      <c r="CC3555" s="68"/>
      <c r="CD3555" s="67"/>
      <c r="CE3555" s="67"/>
      <c r="CF3555" s="64"/>
      <c r="CG3555" s="5"/>
      <c r="CH3555" s="69"/>
      <c r="CI3555" s="6"/>
      <c r="CJ3555" s="5"/>
      <c r="CK3555" s="25"/>
      <c r="CL3555" s="5"/>
      <c r="DN3555" s="14"/>
      <c r="DO3555" s="14"/>
      <c r="DP3555" s="5"/>
      <c r="DQ3555" s="25"/>
      <c r="DR3555" s="25"/>
      <c r="DS3555" s="96"/>
      <c r="DT3555" s="83"/>
      <c r="DU3555" s="14"/>
      <c r="DX3555" s="83"/>
      <c r="DY3555" s="83"/>
      <c r="DZ3555" s="83"/>
      <c r="EA3555" s="83"/>
      <c r="EJ3555" s="54"/>
      <c r="EK3555" s="22"/>
      <c r="EL3555" s="24"/>
      <c r="EP3555" s="23"/>
      <c r="EQ3555" s="24"/>
      <c r="ER3555" s="22"/>
      <c r="ES3555" s="24"/>
      <c r="ET3555" s="24"/>
      <c r="EU3555" s="23"/>
      <c r="EV3555" s="26"/>
      <c r="EX3555" s="6"/>
      <c r="EY3555" s="24"/>
      <c r="EZ3555" s="109"/>
      <c r="FA3555" s="66"/>
      <c r="FB3555" s="5"/>
      <c r="FC3555" s="68"/>
      <c r="FD3555" s="67"/>
      <c r="FE3555" s="67"/>
      <c r="FF3555" s="64"/>
      <c r="FG3555" s="5"/>
      <c r="FH3555" s="69"/>
      <c r="FI3555" s="6"/>
      <c r="FJ3555" s="5"/>
      <c r="FK3555" s="25"/>
      <c r="FL3555" s="5"/>
    </row>
    <row r="3556" spans="40:168">
      <c r="AN3556" s="14"/>
      <c r="AO3556" s="14"/>
      <c r="AP3556" s="5"/>
      <c r="AQ3556" s="25"/>
      <c r="AR3556" s="25"/>
      <c r="AS3556" s="96"/>
      <c r="AT3556" s="83"/>
      <c r="AU3556" s="14"/>
      <c r="AX3556" s="83"/>
      <c r="AY3556" s="83"/>
      <c r="AZ3556" s="83"/>
      <c r="BA3556" s="83"/>
      <c r="BJ3556" s="54"/>
      <c r="BK3556" s="22"/>
      <c r="BL3556" s="24"/>
      <c r="BP3556" s="23"/>
      <c r="BQ3556" s="24"/>
      <c r="BR3556" s="22"/>
      <c r="BS3556" s="24"/>
      <c r="BT3556" s="24"/>
      <c r="BU3556" s="23"/>
      <c r="BV3556" s="26"/>
      <c r="BX3556" s="6"/>
      <c r="BY3556" s="24"/>
      <c r="BZ3556" s="109"/>
      <c r="CA3556" s="66"/>
      <c r="CB3556" s="5"/>
      <c r="CC3556" s="68"/>
      <c r="CD3556" s="67"/>
      <c r="CE3556" s="67"/>
      <c r="CF3556" s="64"/>
      <c r="CG3556" s="5"/>
      <c r="CH3556" s="69"/>
      <c r="CI3556" s="6"/>
      <c r="CJ3556" s="5"/>
      <c r="CK3556" s="25"/>
      <c r="CL3556" s="5"/>
      <c r="DN3556" s="14"/>
      <c r="DO3556" s="14"/>
      <c r="DP3556" s="5"/>
      <c r="DQ3556" s="25"/>
      <c r="DR3556" s="25"/>
      <c r="DS3556" s="96"/>
      <c r="DT3556" s="83"/>
      <c r="DU3556" s="14"/>
      <c r="DX3556" s="83"/>
      <c r="DY3556" s="83"/>
      <c r="DZ3556" s="83"/>
      <c r="EA3556" s="83"/>
      <c r="EJ3556" s="54"/>
      <c r="EK3556" s="22"/>
      <c r="EL3556" s="24"/>
      <c r="EP3556" s="23"/>
      <c r="EQ3556" s="24"/>
      <c r="ER3556" s="22"/>
      <c r="ES3556" s="24"/>
      <c r="ET3556" s="24"/>
      <c r="EU3556" s="23"/>
      <c r="EV3556" s="26"/>
      <c r="EX3556" s="6"/>
      <c r="EY3556" s="24"/>
      <c r="EZ3556" s="109"/>
      <c r="FA3556" s="66"/>
      <c r="FB3556" s="5"/>
      <c r="FC3556" s="68"/>
      <c r="FD3556" s="67"/>
      <c r="FE3556" s="67"/>
      <c r="FF3556" s="64"/>
      <c r="FG3556" s="5"/>
      <c r="FH3556" s="69"/>
      <c r="FI3556" s="6"/>
      <c r="FJ3556" s="5"/>
      <c r="FK3556" s="25"/>
      <c r="FL3556" s="5"/>
    </row>
    <row r="3557" spans="40:168">
      <c r="AN3557" s="14"/>
      <c r="AO3557" s="14"/>
      <c r="AP3557" s="5"/>
      <c r="AQ3557" s="25"/>
      <c r="AR3557" s="25"/>
      <c r="AS3557" s="96"/>
      <c r="AT3557" s="83"/>
      <c r="AU3557" s="14"/>
      <c r="AX3557" s="83"/>
      <c r="AY3557" s="83"/>
      <c r="AZ3557" s="83"/>
      <c r="BA3557" s="83"/>
      <c r="BJ3557" s="54"/>
      <c r="BK3557" s="22"/>
      <c r="BL3557" s="24"/>
      <c r="BP3557" s="23"/>
      <c r="BQ3557" s="24"/>
      <c r="BR3557" s="22"/>
      <c r="BS3557" s="24"/>
      <c r="BT3557" s="24"/>
      <c r="BU3557" s="23"/>
      <c r="BV3557" s="26"/>
      <c r="BX3557" s="6"/>
      <c r="BY3557" s="24"/>
      <c r="BZ3557" s="109"/>
      <c r="CA3557" s="66"/>
      <c r="CB3557" s="5"/>
      <c r="CC3557" s="68"/>
      <c r="CD3557" s="67"/>
      <c r="CE3557" s="67"/>
      <c r="CF3557" s="64"/>
      <c r="CG3557" s="5"/>
      <c r="CH3557" s="69"/>
      <c r="CI3557" s="6"/>
      <c r="CJ3557" s="5"/>
      <c r="CK3557" s="25"/>
      <c r="CL3557" s="5"/>
      <c r="DN3557" s="14"/>
      <c r="DO3557" s="14"/>
      <c r="DP3557" s="5"/>
      <c r="DQ3557" s="25"/>
      <c r="DR3557" s="25"/>
      <c r="DS3557" s="96"/>
      <c r="DT3557" s="83"/>
      <c r="DU3557" s="14"/>
      <c r="DX3557" s="83"/>
      <c r="DY3557" s="83"/>
      <c r="DZ3557" s="83"/>
      <c r="EA3557" s="83"/>
      <c r="EJ3557" s="54"/>
      <c r="EK3557" s="22"/>
      <c r="EL3557" s="24"/>
      <c r="EP3557" s="23"/>
      <c r="EQ3557" s="24"/>
      <c r="ER3557" s="22"/>
      <c r="ES3557" s="24"/>
      <c r="ET3557" s="24"/>
      <c r="EU3557" s="23"/>
      <c r="EV3557" s="26"/>
      <c r="EX3557" s="6"/>
      <c r="EY3557" s="24"/>
      <c r="EZ3557" s="109"/>
      <c r="FA3557" s="66"/>
      <c r="FB3557" s="5"/>
      <c r="FC3557" s="68"/>
      <c r="FD3557" s="67"/>
      <c r="FE3557" s="67"/>
      <c r="FF3557" s="64"/>
      <c r="FG3557" s="5"/>
      <c r="FH3557" s="69"/>
      <c r="FI3557" s="6"/>
      <c r="FJ3557" s="5"/>
      <c r="FK3557" s="25"/>
      <c r="FL3557" s="5"/>
    </row>
    <row r="3558" spans="40:168">
      <c r="AN3558" s="14"/>
      <c r="AO3558" s="14"/>
      <c r="AP3558" s="5"/>
      <c r="AQ3558" s="25"/>
      <c r="AR3558" s="25"/>
      <c r="AS3558" s="96"/>
      <c r="AT3558" s="83"/>
      <c r="AU3558" s="14"/>
      <c r="AX3558" s="83"/>
      <c r="AY3558" s="83"/>
      <c r="AZ3558" s="83"/>
      <c r="BA3558" s="83"/>
      <c r="BJ3558" s="54"/>
      <c r="BK3558" s="22"/>
      <c r="BL3558" s="24"/>
      <c r="BP3558" s="23"/>
      <c r="BQ3558" s="24"/>
      <c r="BR3558" s="22"/>
      <c r="BS3558" s="24"/>
      <c r="BT3558" s="24"/>
      <c r="BU3558" s="23"/>
      <c r="BV3558" s="26"/>
      <c r="BX3558" s="6"/>
      <c r="BY3558" s="24"/>
      <c r="BZ3558" s="109"/>
      <c r="CA3558" s="66"/>
      <c r="CB3558" s="5"/>
      <c r="CC3558" s="68"/>
      <c r="CD3558" s="67"/>
      <c r="CE3558" s="67"/>
      <c r="CF3558" s="64"/>
      <c r="CG3558" s="5"/>
      <c r="CH3558" s="69"/>
      <c r="CI3558" s="6"/>
      <c r="CJ3558" s="5"/>
      <c r="CK3558" s="25"/>
      <c r="CL3558" s="5"/>
      <c r="DN3558" s="14"/>
      <c r="DO3558" s="14"/>
      <c r="DP3558" s="5"/>
      <c r="DQ3558" s="25"/>
      <c r="DR3558" s="25"/>
      <c r="DS3558" s="96"/>
      <c r="DT3558" s="83"/>
      <c r="DU3558" s="14"/>
      <c r="DX3558" s="83"/>
      <c r="DY3558" s="83"/>
      <c r="DZ3558" s="83"/>
      <c r="EA3558" s="83"/>
      <c r="EJ3558" s="54"/>
      <c r="EK3558" s="22"/>
      <c r="EL3558" s="24"/>
      <c r="EP3558" s="23"/>
      <c r="EQ3558" s="24"/>
      <c r="ER3558" s="22"/>
      <c r="ES3558" s="24"/>
      <c r="ET3558" s="24"/>
      <c r="EU3558" s="23"/>
      <c r="EV3558" s="26"/>
      <c r="EX3558" s="6"/>
      <c r="EY3558" s="24"/>
      <c r="EZ3558" s="109"/>
      <c r="FA3558" s="66"/>
      <c r="FB3558" s="5"/>
      <c r="FC3558" s="68"/>
      <c r="FD3558" s="67"/>
      <c r="FE3558" s="67"/>
      <c r="FF3558" s="64"/>
      <c r="FG3558" s="5"/>
      <c r="FH3558" s="69"/>
      <c r="FI3558" s="6"/>
      <c r="FJ3558" s="5"/>
      <c r="FK3558" s="25"/>
      <c r="FL3558" s="5"/>
    </row>
    <row r="3559" spans="40:168">
      <c r="AN3559" s="14"/>
      <c r="AO3559" s="14"/>
      <c r="AP3559" s="5"/>
      <c r="AQ3559" s="25"/>
      <c r="AR3559" s="25"/>
      <c r="AS3559" s="96"/>
      <c r="AT3559" s="83"/>
      <c r="AU3559" s="14"/>
      <c r="AX3559" s="83"/>
      <c r="AY3559" s="83"/>
      <c r="AZ3559" s="83"/>
      <c r="BA3559" s="83"/>
      <c r="BJ3559" s="54"/>
      <c r="BK3559" s="22"/>
      <c r="BL3559" s="24"/>
      <c r="BP3559" s="23"/>
      <c r="BQ3559" s="24"/>
      <c r="BR3559" s="22"/>
      <c r="BS3559" s="24"/>
      <c r="BT3559" s="24"/>
      <c r="BU3559" s="23"/>
      <c r="BV3559" s="26"/>
      <c r="BX3559" s="6"/>
      <c r="BY3559" s="24"/>
      <c r="BZ3559" s="109"/>
      <c r="CA3559" s="66"/>
      <c r="CB3559" s="5"/>
      <c r="CC3559" s="68"/>
      <c r="CD3559" s="67"/>
      <c r="CE3559" s="67"/>
      <c r="CF3559" s="64"/>
      <c r="CG3559" s="5"/>
      <c r="CH3559" s="69"/>
      <c r="CI3559" s="6"/>
      <c r="CJ3559" s="5"/>
      <c r="CK3559" s="25"/>
      <c r="CL3559" s="5"/>
      <c r="DN3559" s="14"/>
      <c r="DO3559" s="14"/>
      <c r="DP3559" s="5"/>
      <c r="DQ3559" s="25"/>
      <c r="DR3559" s="25"/>
      <c r="DS3559" s="96"/>
      <c r="DT3559" s="83"/>
      <c r="DU3559" s="14"/>
      <c r="DX3559" s="83"/>
      <c r="DY3559" s="83"/>
      <c r="DZ3559" s="83"/>
      <c r="EA3559" s="83"/>
      <c r="EJ3559" s="54"/>
      <c r="EK3559" s="22"/>
      <c r="EL3559" s="24"/>
      <c r="EP3559" s="23"/>
      <c r="EQ3559" s="24"/>
      <c r="ER3559" s="22"/>
      <c r="ES3559" s="24"/>
      <c r="ET3559" s="24"/>
      <c r="EU3559" s="23"/>
      <c r="EV3559" s="26"/>
      <c r="EX3559" s="6"/>
      <c r="EY3559" s="24"/>
      <c r="EZ3559" s="109"/>
      <c r="FA3559" s="66"/>
      <c r="FB3559" s="5"/>
      <c r="FC3559" s="68"/>
      <c r="FD3559" s="67"/>
      <c r="FE3559" s="67"/>
      <c r="FF3559" s="64"/>
      <c r="FG3559" s="5"/>
      <c r="FH3559" s="69"/>
      <c r="FI3559" s="6"/>
      <c r="FJ3559" s="5"/>
      <c r="FK3559" s="25"/>
      <c r="FL3559" s="5"/>
    </row>
    <row r="3560" spans="40:168">
      <c r="AN3560" s="14"/>
      <c r="AO3560" s="14"/>
      <c r="AP3560" s="5"/>
      <c r="AQ3560" s="25"/>
      <c r="AR3560" s="25"/>
      <c r="AS3560" s="96"/>
      <c r="AT3560" s="83"/>
      <c r="AU3560" s="14"/>
      <c r="AX3560" s="83"/>
      <c r="AY3560" s="83"/>
      <c r="AZ3560" s="83"/>
      <c r="BA3560" s="83"/>
      <c r="BJ3560" s="54"/>
      <c r="BK3560" s="22"/>
      <c r="BL3560" s="24"/>
      <c r="BP3560" s="23"/>
      <c r="BQ3560" s="24"/>
      <c r="BR3560" s="22"/>
      <c r="BS3560" s="24"/>
      <c r="BT3560" s="24"/>
      <c r="BU3560" s="23"/>
      <c r="BV3560" s="26"/>
      <c r="BX3560" s="6"/>
      <c r="BY3560" s="24"/>
      <c r="BZ3560" s="109"/>
      <c r="CA3560" s="66"/>
      <c r="CB3560" s="5"/>
      <c r="CC3560" s="68"/>
      <c r="CD3560" s="67"/>
      <c r="CE3560" s="67"/>
      <c r="CF3560" s="64"/>
      <c r="CG3560" s="5"/>
      <c r="CH3560" s="69"/>
      <c r="CI3560" s="6"/>
      <c r="CJ3560" s="5"/>
      <c r="CK3560" s="25"/>
      <c r="CL3560" s="5"/>
      <c r="DN3560" s="14"/>
      <c r="DO3560" s="14"/>
      <c r="DP3560" s="5"/>
      <c r="DQ3560" s="25"/>
      <c r="DR3560" s="25"/>
      <c r="DS3560" s="96"/>
      <c r="DT3560" s="83"/>
      <c r="DU3560" s="14"/>
      <c r="DX3560" s="83"/>
      <c r="DY3560" s="83"/>
      <c r="DZ3560" s="83"/>
      <c r="EA3560" s="83"/>
      <c r="EJ3560" s="54"/>
      <c r="EK3560" s="22"/>
      <c r="EL3560" s="24"/>
      <c r="EP3560" s="23"/>
      <c r="EQ3560" s="24"/>
      <c r="ER3560" s="22"/>
      <c r="ES3560" s="24"/>
      <c r="ET3560" s="24"/>
      <c r="EU3560" s="23"/>
      <c r="EV3560" s="26"/>
      <c r="EX3560" s="6"/>
      <c r="EY3560" s="24"/>
      <c r="EZ3560" s="109"/>
      <c r="FA3560" s="66"/>
      <c r="FB3560" s="5"/>
      <c r="FC3560" s="68"/>
      <c r="FD3560" s="67"/>
      <c r="FE3560" s="67"/>
      <c r="FF3560" s="64"/>
      <c r="FG3560" s="5"/>
      <c r="FH3560" s="69"/>
      <c r="FI3560" s="6"/>
      <c r="FJ3560" s="5"/>
      <c r="FK3560" s="25"/>
      <c r="FL3560" s="5"/>
    </row>
    <row r="3561" spans="40:168">
      <c r="AN3561" s="14"/>
      <c r="AO3561" s="14"/>
      <c r="AP3561" s="5"/>
      <c r="AQ3561" s="25"/>
      <c r="AR3561" s="25"/>
      <c r="AS3561" s="96"/>
      <c r="AT3561" s="83"/>
      <c r="AU3561" s="14"/>
      <c r="AX3561" s="83"/>
      <c r="AY3561" s="83"/>
      <c r="AZ3561" s="83"/>
      <c r="BA3561" s="83"/>
      <c r="BJ3561" s="54"/>
      <c r="BK3561" s="22"/>
      <c r="BL3561" s="24"/>
      <c r="BP3561" s="23"/>
      <c r="BQ3561" s="24"/>
      <c r="BR3561" s="22"/>
      <c r="BS3561" s="24"/>
      <c r="BT3561" s="24"/>
      <c r="BU3561" s="23"/>
      <c r="BV3561" s="26"/>
      <c r="BX3561" s="6"/>
      <c r="BY3561" s="24"/>
      <c r="BZ3561" s="109"/>
      <c r="CA3561" s="66"/>
      <c r="CB3561" s="5"/>
      <c r="CC3561" s="68"/>
      <c r="CD3561" s="67"/>
      <c r="CE3561" s="67"/>
      <c r="CF3561" s="64"/>
      <c r="CG3561" s="5"/>
      <c r="CH3561" s="69"/>
      <c r="CI3561" s="6"/>
      <c r="CJ3561" s="5"/>
      <c r="CK3561" s="25"/>
      <c r="CL3561" s="5"/>
      <c r="DN3561" s="14"/>
      <c r="DO3561" s="14"/>
      <c r="DP3561" s="5"/>
      <c r="DQ3561" s="25"/>
      <c r="DR3561" s="25"/>
      <c r="DS3561" s="96"/>
      <c r="DT3561" s="83"/>
      <c r="DU3561" s="14"/>
      <c r="DX3561" s="83"/>
      <c r="DY3561" s="83"/>
      <c r="DZ3561" s="83"/>
      <c r="EA3561" s="83"/>
      <c r="EJ3561" s="54"/>
      <c r="EK3561" s="22"/>
      <c r="EL3561" s="24"/>
      <c r="EP3561" s="23"/>
      <c r="EQ3561" s="24"/>
      <c r="ER3561" s="22"/>
      <c r="ES3561" s="24"/>
      <c r="ET3561" s="24"/>
      <c r="EU3561" s="23"/>
      <c r="EV3561" s="26"/>
      <c r="EX3561" s="6"/>
      <c r="EY3561" s="24"/>
      <c r="EZ3561" s="109"/>
      <c r="FA3561" s="66"/>
      <c r="FB3561" s="5"/>
      <c r="FC3561" s="68"/>
      <c r="FD3561" s="67"/>
      <c r="FE3561" s="67"/>
      <c r="FF3561" s="64"/>
      <c r="FG3561" s="5"/>
      <c r="FH3561" s="69"/>
      <c r="FI3561" s="6"/>
      <c r="FJ3561" s="5"/>
      <c r="FK3561" s="25"/>
      <c r="FL3561" s="5"/>
    </row>
    <row r="3562" spans="40:168">
      <c r="AN3562" s="14"/>
      <c r="AO3562" s="14"/>
      <c r="AP3562" s="5"/>
      <c r="AQ3562" s="25"/>
      <c r="AR3562" s="25"/>
      <c r="AS3562" s="96"/>
      <c r="AT3562" s="83"/>
      <c r="AU3562" s="14"/>
      <c r="AX3562" s="83"/>
      <c r="AY3562" s="83"/>
      <c r="AZ3562" s="83"/>
      <c r="BA3562" s="83"/>
      <c r="BJ3562" s="54"/>
      <c r="BK3562" s="22"/>
      <c r="BL3562" s="24"/>
      <c r="BP3562" s="23"/>
      <c r="BQ3562" s="24"/>
      <c r="BR3562" s="22"/>
      <c r="BS3562" s="24"/>
      <c r="BT3562" s="24"/>
      <c r="BU3562" s="23"/>
      <c r="BV3562" s="26"/>
      <c r="BX3562" s="6"/>
      <c r="BY3562" s="24"/>
      <c r="BZ3562" s="109"/>
      <c r="CA3562" s="66"/>
      <c r="CB3562" s="5"/>
      <c r="CC3562" s="68"/>
      <c r="CD3562" s="67"/>
      <c r="CE3562" s="67"/>
      <c r="CF3562" s="64"/>
      <c r="CG3562" s="5"/>
      <c r="CH3562" s="69"/>
      <c r="CI3562" s="6"/>
      <c r="CJ3562" s="5"/>
      <c r="CK3562" s="25"/>
      <c r="CL3562" s="5"/>
      <c r="DN3562" s="14"/>
      <c r="DO3562" s="14"/>
      <c r="DP3562" s="5"/>
      <c r="DQ3562" s="25"/>
      <c r="DR3562" s="25"/>
      <c r="DS3562" s="96"/>
      <c r="DT3562" s="83"/>
      <c r="DU3562" s="14"/>
      <c r="DX3562" s="83"/>
      <c r="DY3562" s="83"/>
      <c r="DZ3562" s="83"/>
      <c r="EA3562" s="83"/>
      <c r="EJ3562" s="54"/>
      <c r="EK3562" s="22"/>
      <c r="EL3562" s="24"/>
      <c r="EP3562" s="23"/>
      <c r="EQ3562" s="24"/>
      <c r="ER3562" s="22"/>
      <c r="ES3562" s="24"/>
      <c r="ET3562" s="24"/>
      <c r="EU3562" s="23"/>
      <c r="EV3562" s="26"/>
      <c r="EX3562" s="6"/>
      <c r="EY3562" s="24"/>
      <c r="EZ3562" s="109"/>
      <c r="FA3562" s="66"/>
      <c r="FB3562" s="5"/>
      <c r="FC3562" s="68"/>
      <c r="FD3562" s="67"/>
      <c r="FE3562" s="67"/>
      <c r="FF3562" s="64"/>
      <c r="FG3562" s="5"/>
      <c r="FH3562" s="69"/>
      <c r="FI3562" s="6"/>
      <c r="FJ3562" s="5"/>
      <c r="FK3562" s="25"/>
      <c r="FL3562" s="5"/>
    </row>
    <row r="3563" spans="40:168">
      <c r="AN3563" s="14"/>
      <c r="AO3563" s="14"/>
      <c r="AP3563" s="5"/>
      <c r="AQ3563" s="25"/>
      <c r="AR3563" s="25"/>
      <c r="AS3563" s="96"/>
      <c r="AT3563" s="83"/>
      <c r="AU3563" s="14"/>
      <c r="AX3563" s="83"/>
      <c r="AY3563" s="83"/>
      <c r="AZ3563" s="83"/>
      <c r="BA3563" s="83"/>
      <c r="BJ3563" s="54"/>
      <c r="BK3563" s="22"/>
      <c r="BL3563" s="24"/>
      <c r="BP3563" s="23"/>
      <c r="BQ3563" s="24"/>
      <c r="BR3563" s="22"/>
      <c r="BS3563" s="24"/>
      <c r="BT3563" s="24"/>
      <c r="BU3563" s="23"/>
      <c r="BV3563" s="26"/>
      <c r="BX3563" s="6"/>
      <c r="BY3563" s="24"/>
      <c r="BZ3563" s="109"/>
      <c r="CA3563" s="66"/>
      <c r="CB3563" s="5"/>
      <c r="CC3563" s="68"/>
      <c r="CD3563" s="67"/>
      <c r="CE3563" s="67"/>
      <c r="CF3563" s="64"/>
      <c r="CG3563" s="5"/>
      <c r="CH3563" s="69"/>
      <c r="CI3563" s="6"/>
      <c r="CJ3563" s="5"/>
      <c r="CK3563" s="25"/>
      <c r="CL3563" s="5"/>
      <c r="DN3563" s="14"/>
      <c r="DO3563" s="14"/>
      <c r="DP3563" s="5"/>
      <c r="DQ3563" s="25"/>
      <c r="DR3563" s="25"/>
      <c r="DS3563" s="96"/>
      <c r="DT3563" s="83"/>
      <c r="DU3563" s="14"/>
      <c r="DX3563" s="83"/>
      <c r="DY3563" s="83"/>
      <c r="DZ3563" s="83"/>
      <c r="EA3563" s="83"/>
      <c r="EJ3563" s="54"/>
      <c r="EK3563" s="22"/>
      <c r="EL3563" s="24"/>
      <c r="EP3563" s="23"/>
      <c r="EQ3563" s="24"/>
      <c r="ER3563" s="22"/>
      <c r="ES3563" s="24"/>
      <c r="ET3563" s="24"/>
      <c r="EU3563" s="23"/>
      <c r="EV3563" s="26"/>
      <c r="EX3563" s="6"/>
      <c r="EY3563" s="24"/>
      <c r="EZ3563" s="109"/>
      <c r="FA3563" s="66"/>
      <c r="FB3563" s="5"/>
      <c r="FC3563" s="68"/>
      <c r="FD3563" s="67"/>
      <c r="FE3563" s="67"/>
      <c r="FF3563" s="64"/>
      <c r="FG3563" s="5"/>
      <c r="FH3563" s="69"/>
      <c r="FI3563" s="6"/>
      <c r="FJ3563" s="5"/>
      <c r="FK3563" s="25"/>
      <c r="FL3563" s="5"/>
    </row>
    <row r="3564" spans="40:168">
      <c r="AN3564" s="14"/>
      <c r="AO3564" s="14"/>
      <c r="AP3564" s="5"/>
      <c r="AQ3564" s="25"/>
      <c r="AR3564" s="25"/>
      <c r="AS3564" s="96"/>
      <c r="AT3564" s="83"/>
      <c r="AU3564" s="14"/>
      <c r="AX3564" s="83"/>
      <c r="AY3564" s="83"/>
      <c r="AZ3564" s="83"/>
      <c r="BA3564" s="83"/>
      <c r="BJ3564" s="54"/>
      <c r="BK3564" s="22"/>
      <c r="BL3564" s="24"/>
      <c r="BP3564" s="23"/>
      <c r="BQ3564" s="24"/>
      <c r="BR3564" s="22"/>
      <c r="BS3564" s="24"/>
      <c r="BT3564" s="24"/>
      <c r="BU3564" s="23"/>
      <c r="BV3564" s="26"/>
      <c r="BX3564" s="6"/>
      <c r="BY3564" s="24"/>
      <c r="BZ3564" s="109"/>
      <c r="CA3564" s="66"/>
      <c r="CB3564" s="5"/>
      <c r="CC3564" s="68"/>
      <c r="CD3564" s="67"/>
      <c r="CE3564" s="67"/>
      <c r="CF3564" s="64"/>
      <c r="CG3564" s="5"/>
      <c r="CH3564" s="69"/>
      <c r="CI3564" s="6"/>
      <c r="CJ3564" s="5"/>
      <c r="CK3564" s="25"/>
      <c r="CL3564" s="5"/>
      <c r="DN3564" s="14"/>
      <c r="DO3564" s="14"/>
      <c r="DP3564" s="5"/>
      <c r="DQ3564" s="25"/>
      <c r="DR3564" s="25"/>
      <c r="DS3564" s="96"/>
      <c r="DT3564" s="83"/>
      <c r="DU3564" s="14"/>
      <c r="DX3564" s="83"/>
      <c r="DY3564" s="83"/>
      <c r="DZ3564" s="83"/>
      <c r="EA3564" s="83"/>
      <c r="EJ3564" s="54"/>
      <c r="EK3564" s="22"/>
      <c r="EL3564" s="24"/>
      <c r="EP3564" s="23"/>
      <c r="EQ3564" s="24"/>
      <c r="ER3564" s="22"/>
      <c r="ES3564" s="24"/>
      <c r="ET3564" s="24"/>
      <c r="EU3564" s="23"/>
      <c r="EV3564" s="26"/>
      <c r="EX3564" s="6"/>
      <c r="EY3564" s="24"/>
      <c r="EZ3564" s="109"/>
      <c r="FA3564" s="66"/>
      <c r="FB3564" s="5"/>
      <c r="FC3564" s="68"/>
      <c r="FD3564" s="67"/>
      <c r="FE3564" s="67"/>
      <c r="FF3564" s="64"/>
      <c r="FG3564" s="5"/>
      <c r="FH3564" s="69"/>
      <c r="FI3564" s="6"/>
      <c r="FJ3564" s="5"/>
      <c r="FK3564" s="25"/>
      <c r="FL3564" s="5"/>
    </row>
    <row r="3565" spans="40:168">
      <c r="AN3565" s="14"/>
      <c r="AO3565" s="14"/>
      <c r="AP3565" s="5"/>
      <c r="AQ3565" s="25"/>
      <c r="AR3565" s="25"/>
      <c r="AS3565" s="96"/>
      <c r="AT3565" s="83"/>
      <c r="AU3565" s="14"/>
      <c r="AX3565" s="83"/>
      <c r="AY3565" s="83"/>
      <c r="AZ3565" s="83"/>
      <c r="BA3565" s="83"/>
      <c r="BJ3565" s="54"/>
      <c r="BK3565" s="22"/>
      <c r="BL3565" s="24"/>
      <c r="BP3565" s="23"/>
      <c r="BQ3565" s="24"/>
      <c r="BR3565" s="22"/>
      <c r="BS3565" s="24"/>
      <c r="BT3565" s="24"/>
      <c r="BU3565" s="23"/>
      <c r="BV3565" s="26"/>
      <c r="BX3565" s="6"/>
      <c r="BY3565" s="24"/>
      <c r="BZ3565" s="109"/>
      <c r="CA3565" s="66"/>
      <c r="CB3565" s="5"/>
      <c r="CC3565" s="68"/>
      <c r="CD3565" s="67"/>
      <c r="CE3565" s="67"/>
      <c r="CF3565" s="64"/>
      <c r="CG3565" s="5"/>
      <c r="CH3565" s="69"/>
      <c r="CI3565" s="6"/>
      <c r="CJ3565" s="5"/>
      <c r="CK3565" s="25"/>
      <c r="CL3565" s="5"/>
      <c r="DN3565" s="14"/>
      <c r="DO3565" s="14"/>
      <c r="DP3565" s="5"/>
      <c r="DQ3565" s="25"/>
      <c r="DR3565" s="25"/>
      <c r="DS3565" s="96"/>
      <c r="DT3565" s="83"/>
      <c r="DU3565" s="14"/>
      <c r="DX3565" s="83"/>
      <c r="DY3565" s="83"/>
      <c r="DZ3565" s="83"/>
      <c r="EA3565" s="83"/>
      <c r="EJ3565" s="54"/>
      <c r="EK3565" s="22"/>
      <c r="EL3565" s="24"/>
      <c r="EP3565" s="23"/>
      <c r="EQ3565" s="24"/>
      <c r="ER3565" s="22"/>
      <c r="ES3565" s="24"/>
      <c r="ET3565" s="24"/>
      <c r="EU3565" s="23"/>
      <c r="EV3565" s="26"/>
      <c r="EX3565" s="6"/>
      <c r="EY3565" s="24"/>
      <c r="EZ3565" s="109"/>
      <c r="FA3565" s="66"/>
      <c r="FB3565" s="5"/>
      <c r="FC3565" s="68"/>
      <c r="FD3565" s="67"/>
      <c r="FE3565" s="67"/>
      <c r="FF3565" s="64"/>
      <c r="FG3565" s="5"/>
      <c r="FH3565" s="69"/>
      <c r="FI3565" s="6"/>
      <c r="FJ3565" s="5"/>
      <c r="FK3565" s="25"/>
      <c r="FL3565" s="5"/>
    </row>
    <row r="3566" spans="40:168">
      <c r="AN3566" s="14"/>
      <c r="AO3566" s="14"/>
      <c r="AP3566" s="5"/>
      <c r="AQ3566" s="25"/>
      <c r="AR3566" s="25"/>
      <c r="AS3566" s="96"/>
      <c r="AT3566" s="83"/>
      <c r="AU3566" s="14"/>
      <c r="AX3566" s="83"/>
      <c r="AY3566" s="83"/>
      <c r="AZ3566" s="83"/>
      <c r="BA3566" s="83"/>
      <c r="BJ3566" s="54"/>
      <c r="BK3566" s="22"/>
      <c r="BL3566" s="24"/>
      <c r="BP3566" s="23"/>
      <c r="BQ3566" s="24"/>
      <c r="BR3566" s="22"/>
      <c r="BS3566" s="24"/>
      <c r="BT3566" s="24"/>
      <c r="BU3566" s="23"/>
      <c r="BV3566" s="26"/>
      <c r="BX3566" s="6"/>
      <c r="BY3566" s="24"/>
      <c r="BZ3566" s="109"/>
      <c r="CA3566" s="66"/>
      <c r="CB3566" s="5"/>
      <c r="CC3566" s="68"/>
      <c r="CD3566" s="67"/>
      <c r="CE3566" s="67"/>
      <c r="CF3566" s="64"/>
      <c r="CG3566" s="5"/>
      <c r="CH3566" s="69"/>
      <c r="CI3566" s="6"/>
      <c r="CJ3566" s="5"/>
      <c r="CK3566" s="25"/>
      <c r="CL3566" s="5"/>
      <c r="DN3566" s="14"/>
      <c r="DO3566" s="14"/>
      <c r="DP3566" s="5"/>
      <c r="DQ3566" s="25"/>
      <c r="DR3566" s="25"/>
      <c r="DS3566" s="96"/>
      <c r="DT3566" s="83"/>
      <c r="DU3566" s="14"/>
      <c r="DX3566" s="83"/>
      <c r="DY3566" s="83"/>
      <c r="DZ3566" s="83"/>
      <c r="EA3566" s="83"/>
      <c r="EJ3566" s="54"/>
      <c r="EK3566" s="22"/>
      <c r="EL3566" s="24"/>
      <c r="EP3566" s="23"/>
      <c r="EQ3566" s="24"/>
      <c r="ER3566" s="22"/>
      <c r="ES3566" s="24"/>
      <c r="ET3566" s="24"/>
      <c r="EU3566" s="23"/>
      <c r="EV3566" s="26"/>
      <c r="EX3566" s="6"/>
      <c r="EY3566" s="24"/>
      <c r="EZ3566" s="109"/>
      <c r="FA3566" s="66"/>
      <c r="FB3566" s="5"/>
      <c r="FC3566" s="68"/>
      <c r="FD3566" s="67"/>
      <c r="FE3566" s="67"/>
      <c r="FF3566" s="64"/>
      <c r="FG3566" s="5"/>
      <c r="FH3566" s="69"/>
      <c r="FI3566" s="6"/>
      <c r="FJ3566" s="5"/>
      <c r="FK3566" s="25"/>
      <c r="FL3566" s="5"/>
    </row>
    <row r="3567" spans="40:168">
      <c r="AN3567" s="14"/>
      <c r="AO3567" s="14"/>
      <c r="AP3567" s="5"/>
      <c r="AQ3567" s="25"/>
      <c r="AR3567" s="25"/>
      <c r="AS3567" s="96"/>
      <c r="AT3567" s="83"/>
      <c r="AU3567" s="14"/>
      <c r="AX3567" s="83"/>
      <c r="AY3567" s="83"/>
      <c r="AZ3567" s="83"/>
      <c r="BA3567" s="83"/>
      <c r="BJ3567" s="54"/>
      <c r="BK3567" s="22"/>
      <c r="BL3567" s="24"/>
      <c r="BP3567" s="23"/>
      <c r="BQ3567" s="24"/>
      <c r="BR3567" s="22"/>
      <c r="BS3567" s="24"/>
      <c r="BT3567" s="24"/>
      <c r="BU3567" s="23"/>
      <c r="BV3567" s="26"/>
      <c r="BX3567" s="6"/>
      <c r="BY3567" s="24"/>
      <c r="BZ3567" s="109"/>
      <c r="CA3567" s="66"/>
      <c r="CB3567" s="5"/>
      <c r="CC3567" s="68"/>
      <c r="CD3567" s="67"/>
      <c r="CE3567" s="67"/>
      <c r="CF3567" s="64"/>
      <c r="CG3567" s="5"/>
      <c r="CH3567" s="69"/>
      <c r="CI3567" s="6"/>
      <c r="CJ3567" s="5"/>
      <c r="CK3567" s="25"/>
      <c r="CL3567" s="5"/>
      <c r="DN3567" s="14"/>
      <c r="DO3567" s="14"/>
      <c r="DP3567" s="5"/>
      <c r="DQ3567" s="25"/>
      <c r="DR3567" s="25"/>
      <c r="DS3567" s="96"/>
      <c r="DT3567" s="83"/>
      <c r="DU3567" s="14"/>
      <c r="DX3567" s="83"/>
      <c r="DY3567" s="83"/>
      <c r="DZ3567" s="83"/>
      <c r="EA3567" s="83"/>
      <c r="EJ3567" s="54"/>
      <c r="EK3567" s="22"/>
      <c r="EL3567" s="24"/>
      <c r="EP3567" s="23"/>
      <c r="EQ3567" s="24"/>
      <c r="ER3567" s="22"/>
      <c r="ES3567" s="24"/>
      <c r="ET3567" s="24"/>
      <c r="EU3567" s="23"/>
      <c r="EV3567" s="26"/>
      <c r="EX3567" s="6"/>
      <c r="EY3567" s="24"/>
      <c r="EZ3567" s="109"/>
      <c r="FA3567" s="66"/>
      <c r="FB3567" s="5"/>
      <c r="FC3567" s="68"/>
      <c r="FD3567" s="67"/>
      <c r="FE3567" s="67"/>
      <c r="FF3567" s="64"/>
      <c r="FG3567" s="5"/>
      <c r="FH3567" s="69"/>
      <c r="FI3567" s="6"/>
      <c r="FJ3567" s="5"/>
      <c r="FK3567" s="25"/>
      <c r="FL3567" s="5"/>
    </row>
    <row r="3568" spans="40:168">
      <c r="AN3568" s="14"/>
      <c r="AO3568" s="14"/>
      <c r="AP3568" s="5"/>
      <c r="AQ3568" s="25"/>
      <c r="AR3568" s="25"/>
      <c r="AS3568" s="96"/>
      <c r="AT3568" s="83"/>
      <c r="AU3568" s="14"/>
      <c r="AX3568" s="83"/>
      <c r="AY3568" s="83"/>
      <c r="AZ3568" s="83"/>
      <c r="BA3568" s="83"/>
      <c r="BJ3568" s="54"/>
      <c r="BK3568" s="22"/>
      <c r="BL3568" s="24"/>
      <c r="BP3568" s="23"/>
      <c r="BQ3568" s="24"/>
      <c r="BR3568" s="22"/>
      <c r="BS3568" s="24"/>
      <c r="BT3568" s="24"/>
      <c r="BU3568" s="23"/>
      <c r="BV3568" s="26"/>
      <c r="BX3568" s="6"/>
      <c r="BY3568" s="24"/>
      <c r="BZ3568" s="109"/>
      <c r="CA3568" s="66"/>
      <c r="CB3568" s="5"/>
      <c r="CC3568" s="68"/>
      <c r="CD3568" s="67"/>
      <c r="CE3568" s="67"/>
      <c r="CF3568" s="64"/>
      <c r="CG3568" s="5"/>
      <c r="CH3568" s="69"/>
      <c r="CI3568" s="6"/>
      <c r="CJ3568" s="5"/>
      <c r="CK3568" s="25"/>
      <c r="CL3568" s="5"/>
      <c r="DN3568" s="14"/>
      <c r="DO3568" s="14"/>
      <c r="DP3568" s="5"/>
      <c r="DQ3568" s="25"/>
      <c r="DR3568" s="25"/>
      <c r="DS3568" s="96"/>
      <c r="DT3568" s="83"/>
      <c r="DU3568" s="14"/>
      <c r="DX3568" s="83"/>
      <c r="DY3568" s="83"/>
      <c r="DZ3568" s="83"/>
      <c r="EA3568" s="83"/>
      <c r="EJ3568" s="54"/>
      <c r="EK3568" s="22"/>
      <c r="EL3568" s="24"/>
      <c r="EP3568" s="23"/>
      <c r="EQ3568" s="24"/>
      <c r="ER3568" s="22"/>
      <c r="ES3568" s="24"/>
      <c r="ET3568" s="24"/>
      <c r="EU3568" s="23"/>
      <c r="EV3568" s="26"/>
      <c r="EX3568" s="6"/>
      <c r="EY3568" s="24"/>
      <c r="EZ3568" s="109"/>
      <c r="FA3568" s="66"/>
      <c r="FB3568" s="5"/>
      <c r="FC3568" s="68"/>
      <c r="FD3568" s="67"/>
      <c r="FE3568" s="67"/>
      <c r="FF3568" s="64"/>
      <c r="FG3568" s="5"/>
      <c r="FH3568" s="69"/>
      <c r="FI3568" s="6"/>
      <c r="FJ3568" s="5"/>
      <c r="FK3568" s="25"/>
      <c r="FL3568" s="5"/>
    </row>
    <row r="3569" spans="40:168">
      <c r="AN3569" s="14"/>
      <c r="AO3569" s="14"/>
      <c r="AP3569" s="5"/>
      <c r="AQ3569" s="25"/>
      <c r="AR3569" s="25"/>
      <c r="AS3569" s="96"/>
      <c r="AT3569" s="83"/>
      <c r="AU3569" s="14"/>
      <c r="AX3569" s="83"/>
      <c r="AY3569" s="83"/>
      <c r="AZ3569" s="83"/>
      <c r="BA3569" s="83"/>
      <c r="BJ3569" s="54"/>
      <c r="BK3569" s="22"/>
      <c r="BL3569" s="24"/>
      <c r="BP3569" s="23"/>
      <c r="BQ3569" s="24"/>
      <c r="BR3569" s="22"/>
      <c r="BS3569" s="24"/>
      <c r="BT3569" s="24"/>
      <c r="BU3569" s="23"/>
      <c r="BV3569" s="26"/>
      <c r="BX3569" s="6"/>
      <c r="BY3569" s="24"/>
      <c r="BZ3569" s="109"/>
      <c r="CA3569" s="66"/>
      <c r="CB3569" s="5"/>
      <c r="CC3569" s="68"/>
      <c r="CD3569" s="67"/>
      <c r="CE3569" s="67"/>
      <c r="CF3569" s="64"/>
      <c r="CG3569" s="5"/>
      <c r="CH3569" s="69"/>
      <c r="CI3569" s="6"/>
      <c r="CJ3569" s="5"/>
      <c r="CK3569" s="25"/>
      <c r="CL3569" s="5"/>
      <c r="DN3569" s="14"/>
      <c r="DO3569" s="14"/>
      <c r="DP3569" s="5"/>
      <c r="DQ3569" s="25"/>
      <c r="DR3569" s="25"/>
      <c r="DS3569" s="96"/>
      <c r="DT3569" s="83"/>
      <c r="DU3569" s="14"/>
      <c r="DX3569" s="83"/>
      <c r="DY3569" s="83"/>
      <c r="DZ3569" s="83"/>
      <c r="EA3569" s="83"/>
      <c r="EJ3569" s="54"/>
      <c r="EK3569" s="22"/>
      <c r="EL3569" s="24"/>
      <c r="EP3569" s="23"/>
      <c r="EQ3569" s="24"/>
      <c r="ER3569" s="22"/>
      <c r="ES3569" s="24"/>
      <c r="ET3569" s="24"/>
      <c r="EU3569" s="23"/>
      <c r="EV3569" s="26"/>
      <c r="EX3569" s="6"/>
      <c r="EY3569" s="24"/>
      <c r="EZ3569" s="109"/>
      <c r="FA3569" s="66"/>
      <c r="FB3569" s="5"/>
      <c r="FC3569" s="68"/>
      <c r="FD3569" s="67"/>
      <c r="FE3569" s="67"/>
      <c r="FF3569" s="64"/>
      <c r="FG3569" s="5"/>
      <c r="FH3569" s="69"/>
      <c r="FI3569" s="6"/>
      <c r="FJ3569" s="5"/>
      <c r="FK3569" s="25"/>
      <c r="FL3569" s="5"/>
    </row>
    <row r="3570" spans="40:168">
      <c r="AN3570" s="14"/>
      <c r="AO3570" s="14"/>
      <c r="AP3570" s="5"/>
      <c r="AQ3570" s="25"/>
      <c r="AR3570" s="25"/>
      <c r="AS3570" s="96"/>
      <c r="AT3570" s="83"/>
      <c r="AU3570" s="14"/>
      <c r="AX3570" s="83"/>
      <c r="AY3570" s="83"/>
      <c r="AZ3570" s="83"/>
      <c r="BA3570" s="83"/>
      <c r="BJ3570" s="54"/>
      <c r="BK3570" s="22"/>
      <c r="BL3570" s="24"/>
      <c r="BP3570" s="23"/>
      <c r="BQ3570" s="24"/>
      <c r="BR3570" s="22"/>
      <c r="BS3570" s="24"/>
      <c r="BT3570" s="24"/>
      <c r="BU3570" s="23"/>
      <c r="BV3570" s="26"/>
      <c r="BX3570" s="6"/>
      <c r="BY3570" s="24"/>
      <c r="BZ3570" s="109"/>
      <c r="CA3570" s="66"/>
      <c r="CB3570" s="5"/>
      <c r="CC3570" s="68"/>
      <c r="CD3570" s="67"/>
      <c r="CE3570" s="67"/>
      <c r="CF3570" s="64"/>
      <c r="CG3570" s="5"/>
      <c r="CH3570" s="69"/>
      <c r="CI3570" s="6"/>
      <c r="CJ3570" s="5"/>
      <c r="CK3570" s="25"/>
      <c r="CL3570" s="5"/>
      <c r="DN3570" s="14"/>
      <c r="DO3570" s="14"/>
      <c r="DP3570" s="5"/>
      <c r="DQ3570" s="25"/>
      <c r="DR3570" s="25"/>
      <c r="DS3570" s="96"/>
      <c r="DT3570" s="83"/>
      <c r="DU3570" s="14"/>
      <c r="DX3570" s="83"/>
      <c r="DY3570" s="83"/>
      <c r="DZ3570" s="83"/>
      <c r="EA3570" s="83"/>
      <c r="EJ3570" s="54"/>
      <c r="EK3570" s="22"/>
      <c r="EL3570" s="24"/>
      <c r="EP3570" s="23"/>
      <c r="EQ3570" s="24"/>
      <c r="ER3570" s="22"/>
      <c r="ES3570" s="24"/>
      <c r="ET3570" s="24"/>
      <c r="EU3570" s="23"/>
      <c r="EV3570" s="26"/>
      <c r="EX3570" s="6"/>
      <c r="EY3570" s="24"/>
      <c r="EZ3570" s="109"/>
      <c r="FA3570" s="66"/>
      <c r="FB3570" s="5"/>
      <c r="FC3570" s="68"/>
      <c r="FD3570" s="67"/>
      <c r="FE3570" s="67"/>
      <c r="FF3570" s="64"/>
      <c r="FG3570" s="5"/>
      <c r="FH3570" s="69"/>
      <c r="FI3570" s="6"/>
      <c r="FJ3570" s="5"/>
      <c r="FK3570" s="25"/>
      <c r="FL3570" s="5"/>
    </row>
    <row r="3571" spans="40:168">
      <c r="AN3571" s="14"/>
      <c r="AO3571" s="14"/>
      <c r="AP3571" s="5"/>
      <c r="AQ3571" s="25"/>
      <c r="AR3571" s="25"/>
      <c r="AS3571" s="96"/>
      <c r="AT3571" s="83"/>
      <c r="AU3571" s="14"/>
      <c r="AX3571" s="83"/>
      <c r="AY3571" s="83"/>
      <c r="AZ3571" s="83"/>
      <c r="BA3571" s="83"/>
      <c r="BJ3571" s="54"/>
      <c r="BK3571" s="22"/>
      <c r="BL3571" s="24"/>
      <c r="BP3571" s="23"/>
      <c r="BQ3571" s="24"/>
      <c r="BR3571" s="22"/>
      <c r="BS3571" s="24"/>
      <c r="BT3571" s="24"/>
      <c r="BU3571" s="23"/>
      <c r="BV3571" s="26"/>
      <c r="BX3571" s="6"/>
      <c r="BY3571" s="24"/>
      <c r="BZ3571" s="109"/>
      <c r="CA3571" s="66"/>
      <c r="CB3571" s="5"/>
      <c r="CC3571" s="68"/>
      <c r="CD3571" s="67"/>
      <c r="CE3571" s="67"/>
      <c r="CF3571" s="64"/>
      <c r="CG3571" s="5"/>
      <c r="CH3571" s="69"/>
      <c r="CI3571" s="6"/>
      <c r="CJ3571" s="5"/>
      <c r="CK3571" s="25"/>
      <c r="CL3571" s="5"/>
      <c r="DN3571" s="14"/>
      <c r="DO3571" s="14"/>
      <c r="DP3571" s="5"/>
      <c r="DQ3571" s="25"/>
      <c r="DR3571" s="25"/>
      <c r="DS3571" s="96"/>
      <c r="DT3571" s="83"/>
      <c r="DU3571" s="14"/>
      <c r="DX3571" s="83"/>
      <c r="DY3571" s="83"/>
      <c r="DZ3571" s="83"/>
      <c r="EA3571" s="83"/>
      <c r="EJ3571" s="54"/>
      <c r="EK3571" s="22"/>
      <c r="EL3571" s="24"/>
      <c r="EP3571" s="23"/>
      <c r="EQ3571" s="24"/>
      <c r="ER3571" s="22"/>
      <c r="ES3571" s="24"/>
      <c r="ET3571" s="24"/>
      <c r="EU3571" s="23"/>
      <c r="EV3571" s="26"/>
      <c r="EX3571" s="6"/>
      <c r="EY3571" s="24"/>
      <c r="EZ3571" s="109"/>
      <c r="FA3571" s="66"/>
      <c r="FB3571" s="5"/>
      <c r="FC3571" s="68"/>
      <c r="FD3571" s="67"/>
      <c r="FE3571" s="67"/>
      <c r="FF3571" s="64"/>
      <c r="FG3571" s="5"/>
      <c r="FH3571" s="69"/>
      <c r="FI3571" s="6"/>
      <c r="FJ3571" s="5"/>
      <c r="FK3571" s="25"/>
      <c r="FL3571" s="5"/>
    </row>
    <row r="3572" spans="40:168">
      <c r="AN3572" s="14"/>
      <c r="AO3572" s="14"/>
      <c r="AP3572" s="5"/>
      <c r="AQ3572" s="25"/>
      <c r="AR3572" s="25"/>
      <c r="AS3572" s="96"/>
      <c r="AT3572" s="83"/>
      <c r="AU3572" s="14"/>
      <c r="AX3572" s="83"/>
      <c r="AY3572" s="83"/>
      <c r="AZ3572" s="83"/>
      <c r="BA3572" s="83"/>
      <c r="BJ3572" s="54"/>
      <c r="BK3572" s="22"/>
      <c r="BL3572" s="24"/>
      <c r="BP3572" s="23"/>
      <c r="BQ3572" s="24"/>
      <c r="BR3572" s="22"/>
      <c r="BS3572" s="24"/>
      <c r="BT3572" s="24"/>
      <c r="BU3572" s="23"/>
      <c r="BV3572" s="26"/>
      <c r="BX3572" s="6"/>
      <c r="BY3572" s="24"/>
      <c r="BZ3572" s="109"/>
      <c r="CA3572" s="66"/>
      <c r="CB3572" s="5"/>
      <c r="CC3572" s="68"/>
      <c r="CD3572" s="67"/>
      <c r="CE3572" s="67"/>
      <c r="CF3572" s="64"/>
      <c r="CG3572" s="5"/>
      <c r="CH3572" s="69"/>
      <c r="CI3572" s="6"/>
      <c r="CJ3572" s="5"/>
      <c r="CK3572" s="25"/>
      <c r="CL3572" s="5"/>
      <c r="DN3572" s="14"/>
      <c r="DO3572" s="14"/>
      <c r="DP3572" s="5"/>
      <c r="DQ3572" s="25"/>
      <c r="DR3572" s="25"/>
      <c r="DS3572" s="96"/>
      <c r="DT3572" s="83"/>
      <c r="DU3572" s="14"/>
      <c r="DX3572" s="83"/>
      <c r="DY3572" s="83"/>
      <c r="DZ3572" s="83"/>
      <c r="EA3572" s="83"/>
      <c r="EJ3572" s="54"/>
      <c r="EK3572" s="22"/>
      <c r="EL3572" s="24"/>
      <c r="EP3572" s="23"/>
      <c r="EQ3572" s="24"/>
      <c r="ER3572" s="22"/>
      <c r="ES3572" s="24"/>
      <c r="ET3572" s="24"/>
      <c r="EU3572" s="23"/>
      <c r="EV3572" s="26"/>
      <c r="EX3572" s="6"/>
      <c r="EY3572" s="24"/>
      <c r="EZ3572" s="109"/>
      <c r="FA3572" s="66"/>
      <c r="FB3572" s="5"/>
      <c r="FC3572" s="68"/>
      <c r="FD3572" s="67"/>
      <c r="FE3572" s="67"/>
      <c r="FF3572" s="64"/>
      <c r="FG3572" s="5"/>
      <c r="FH3572" s="69"/>
      <c r="FI3572" s="6"/>
      <c r="FJ3572" s="5"/>
      <c r="FK3572" s="25"/>
      <c r="FL3572" s="5"/>
    </row>
    <row r="3573" spans="40:168">
      <c r="AN3573" s="14"/>
      <c r="AO3573" s="14"/>
      <c r="AP3573" s="5"/>
      <c r="AQ3573" s="25"/>
      <c r="AR3573" s="25"/>
      <c r="AS3573" s="96"/>
      <c r="AT3573" s="83"/>
      <c r="AU3573" s="14"/>
      <c r="AX3573" s="83"/>
      <c r="AY3573" s="83"/>
      <c r="AZ3573" s="83"/>
      <c r="BA3573" s="83"/>
      <c r="BJ3573" s="54"/>
      <c r="BK3573" s="22"/>
      <c r="BL3573" s="24"/>
      <c r="BP3573" s="23"/>
      <c r="BQ3573" s="24"/>
      <c r="BR3573" s="22"/>
      <c r="BS3573" s="24"/>
      <c r="BT3573" s="24"/>
      <c r="BU3573" s="23"/>
      <c r="BV3573" s="26"/>
      <c r="BX3573" s="6"/>
      <c r="BY3573" s="24"/>
      <c r="BZ3573" s="109"/>
      <c r="CA3573" s="66"/>
      <c r="CB3573" s="5"/>
      <c r="CC3573" s="68"/>
      <c r="CD3573" s="67"/>
      <c r="CE3573" s="67"/>
      <c r="CF3573" s="64"/>
      <c r="CG3573" s="5"/>
      <c r="CH3573" s="69"/>
      <c r="CI3573" s="6"/>
      <c r="CJ3573" s="5"/>
      <c r="CK3573" s="25"/>
      <c r="CL3573" s="5"/>
      <c r="DN3573" s="14"/>
      <c r="DO3573" s="14"/>
      <c r="DP3573" s="5"/>
      <c r="DQ3573" s="25"/>
      <c r="DR3573" s="25"/>
      <c r="DS3573" s="96"/>
      <c r="DT3573" s="83"/>
      <c r="DU3573" s="14"/>
      <c r="DX3573" s="83"/>
      <c r="DY3573" s="83"/>
      <c r="DZ3573" s="83"/>
      <c r="EA3573" s="83"/>
      <c r="EJ3573" s="54"/>
      <c r="EK3573" s="22"/>
      <c r="EL3573" s="24"/>
      <c r="EP3573" s="23"/>
      <c r="EQ3573" s="24"/>
      <c r="ER3573" s="22"/>
      <c r="ES3573" s="24"/>
      <c r="ET3573" s="24"/>
      <c r="EU3573" s="23"/>
      <c r="EV3573" s="26"/>
      <c r="EX3573" s="6"/>
      <c r="EY3573" s="24"/>
      <c r="EZ3573" s="109"/>
      <c r="FA3573" s="66"/>
      <c r="FB3573" s="5"/>
      <c r="FC3573" s="68"/>
      <c r="FD3573" s="67"/>
      <c r="FE3573" s="67"/>
      <c r="FF3573" s="64"/>
      <c r="FG3573" s="5"/>
      <c r="FH3573" s="69"/>
      <c r="FI3573" s="6"/>
      <c r="FJ3573" s="5"/>
      <c r="FK3573" s="25"/>
      <c r="FL3573" s="5"/>
    </row>
    <row r="3574" spans="40:168">
      <c r="AN3574" s="14"/>
      <c r="AO3574" s="14"/>
      <c r="AP3574" s="5"/>
      <c r="AQ3574" s="25"/>
      <c r="AR3574" s="25"/>
      <c r="AS3574" s="96"/>
      <c r="AT3574" s="83"/>
      <c r="AU3574" s="14"/>
      <c r="AX3574" s="83"/>
      <c r="AY3574" s="83"/>
      <c r="AZ3574" s="83"/>
      <c r="BA3574" s="83"/>
      <c r="BJ3574" s="54"/>
      <c r="BK3574" s="22"/>
      <c r="BL3574" s="24"/>
      <c r="BP3574" s="23"/>
      <c r="BQ3574" s="24"/>
      <c r="BR3574" s="22"/>
      <c r="BS3574" s="24"/>
      <c r="BT3574" s="24"/>
      <c r="BU3574" s="23"/>
      <c r="BV3574" s="26"/>
      <c r="BX3574" s="6"/>
      <c r="BY3574" s="24"/>
      <c r="BZ3574" s="109"/>
      <c r="CA3574" s="66"/>
      <c r="CB3574" s="5"/>
      <c r="CC3574" s="68"/>
      <c r="CD3574" s="67"/>
      <c r="CE3574" s="67"/>
      <c r="CF3574" s="64"/>
      <c r="CG3574" s="5"/>
      <c r="CH3574" s="69"/>
      <c r="CI3574" s="6"/>
      <c r="CJ3574" s="5"/>
      <c r="CK3574" s="25"/>
      <c r="CL3574" s="5"/>
      <c r="DN3574" s="14"/>
      <c r="DO3574" s="14"/>
      <c r="DP3574" s="5"/>
      <c r="DQ3574" s="25"/>
      <c r="DR3574" s="25"/>
      <c r="DS3574" s="96"/>
      <c r="DT3574" s="83"/>
      <c r="DU3574" s="14"/>
      <c r="DX3574" s="83"/>
      <c r="DY3574" s="83"/>
      <c r="DZ3574" s="83"/>
      <c r="EA3574" s="83"/>
      <c r="EJ3574" s="54"/>
      <c r="EK3574" s="22"/>
      <c r="EL3574" s="24"/>
      <c r="EP3574" s="23"/>
      <c r="EQ3574" s="24"/>
      <c r="ER3574" s="22"/>
      <c r="ES3574" s="24"/>
      <c r="ET3574" s="24"/>
      <c r="EU3574" s="23"/>
      <c r="EV3574" s="26"/>
      <c r="EX3574" s="6"/>
      <c r="EY3574" s="24"/>
      <c r="EZ3574" s="109"/>
      <c r="FA3574" s="66"/>
      <c r="FB3574" s="5"/>
      <c r="FC3574" s="68"/>
      <c r="FD3574" s="67"/>
      <c r="FE3574" s="67"/>
      <c r="FF3574" s="64"/>
      <c r="FG3574" s="5"/>
      <c r="FH3574" s="69"/>
      <c r="FI3574" s="6"/>
      <c r="FJ3574" s="5"/>
      <c r="FK3574" s="25"/>
      <c r="FL3574" s="5"/>
    </row>
    <row r="3575" spans="40:168">
      <c r="AN3575" s="14"/>
      <c r="AO3575" s="14"/>
      <c r="AP3575" s="5"/>
      <c r="AQ3575" s="25"/>
      <c r="AR3575" s="25"/>
      <c r="AS3575" s="96"/>
      <c r="AT3575" s="83"/>
      <c r="AU3575" s="14"/>
      <c r="AX3575" s="83"/>
      <c r="AY3575" s="83"/>
      <c r="AZ3575" s="83"/>
      <c r="BA3575" s="83"/>
      <c r="BJ3575" s="54"/>
      <c r="BK3575" s="22"/>
      <c r="BL3575" s="24"/>
      <c r="BP3575" s="23"/>
      <c r="BQ3575" s="24"/>
      <c r="BR3575" s="22"/>
      <c r="BS3575" s="24"/>
      <c r="BT3575" s="24"/>
      <c r="BU3575" s="23"/>
      <c r="BV3575" s="26"/>
      <c r="BX3575" s="6"/>
      <c r="BY3575" s="24"/>
      <c r="BZ3575" s="109"/>
      <c r="CA3575" s="66"/>
      <c r="CB3575" s="5"/>
      <c r="CC3575" s="68"/>
      <c r="CD3575" s="67"/>
      <c r="CE3575" s="67"/>
      <c r="CF3575" s="64"/>
      <c r="CG3575" s="5"/>
      <c r="CH3575" s="69"/>
      <c r="CI3575" s="6"/>
      <c r="CJ3575" s="5"/>
      <c r="CK3575" s="25"/>
      <c r="CL3575" s="5"/>
      <c r="DN3575" s="14"/>
      <c r="DO3575" s="14"/>
      <c r="DP3575" s="5"/>
      <c r="DQ3575" s="25"/>
      <c r="DR3575" s="25"/>
      <c r="DS3575" s="96"/>
      <c r="DT3575" s="83"/>
      <c r="DU3575" s="14"/>
      <c r="DX3575" s="83"/>
      <c r="DY3575" s="83"/>
      <c r="DZ3575" s="83"/>
      <c r="EA3575" s="83"/>
      <c r="EJ3575" s="54"/>
      <c r="EK3575" s="22"/>
      <c r="EL3575" s="24"/>
      <c r="EP3575" s="23"/>
      <c r="EQ3575" s="24"/>
      <c r="ER3575" s="22"/>
      <c r="ES3575" s="24"/>
      <c r="ET3575" s="24"/>
      <c r="EU3575" s="23"/>
      <c r="EV3575" s="26"/>
      <c r="EX3575" s="6"/>
      <c r="EY3575" s="24"/>
      <c r="EZ3575" s="109"/>
      <c r="FA3575" s="66"/>
      <c r="FB3575" s="5"/>
      <c r="FC3575" s="68"/>
      <c r="FD3575" s="67"/>
      <c r="FE3575" s="67"/>
      <c r="FF3575" s="64"/>
      <c r="FG3575" s="5"/>
      <c r="FH3575" s="69"/>
      <c r="FI3575" s="6"/>
      <c r="FJ3575" s="5"/>
      <c r="FK3575" s="25"/>
      <c r="FL3575" s="5"/>
    </row>
    <row r="3576" spans="40:168">
      <c r="AN3576" s="14"/>
      <c r="AO3576" s="14"/>
      <c r="AP3576" s="5"/>
      <c r="AQ3576" s="25"/>
      <c r="AR3576" s="25"/>
      <c r="AS3576" s="96"/>
      <c r="AT3576" s="83"/>
      <c r="AU3576" s="14"/>
      <c r="AX3576" s="83"/>
      <c r="AY3576" s="83"/>
      <c r="AZ3576" s="83"/>
      <c r="BA3576" s="83"/>
      <c r="BJ3576" s="54"/>
      <c r="BK3576" s="22"/>
      <c r="BL3576" s="24"/>
      <c r="BP3576" s="23"/>
      <c r="BQ3576" s="24"/>
      <c r="BR3576" s="22"/>
      <c r="BS3576" s="24"/>
      <c r="BT3576" s="24"/>
      <c r="BU3576" s="23"/>
      <c r="BV3576" s="26"/>
      <c r="BX3576" s="6"/>
      <c r="BY3576" s="24"/>
      <c r="BZ3576" s="109"/>
      <c r="CA3576" s="66"/>
      <c r="CB3576" s="5"/>
      <c r="CC3576" s="68"/>
      <c r="CD3576" s="67"/>
      <c r="CE3576" s="67"/>
      <c r="CF3576" s="64"/>
      <c r="CG3576" s="5"/>
      <c r="CH3576" s="69"/>
      <c r="CI3576" s="6"/>
      <c r="CJ3576" s="5"/>
      <c r="CK3576" s="25"/>
      <c r="CL3576" s="5"/>
      <c r="DN3576" s="14"/>
      <c r="DO3576" s="14"/>
      <c r="DP3576" s="5"/>
      <c r="DQ3576" s="25"/>
      <c r="DR3576" s="25"/>
      <c r="DS3576" s="96"/>
      <c r="DT3576" s="83"/>
      <c r="DU3576" s="14"/>
      <c r="DX3576" s="83"/>
      <c r="DY3576" s="83"/>
      <c r="DZ3576" s="83"/>
      <c r="EA3576" s="83"/>
      <c r="EJ3576" s="54"/>
      <c r="EK3576" s="22"/>
      <c r="EL3576" s="24"/>
      <c r="EP3576" s="23"/>
      <c r="EQ3576" s="24"/>
      <c r="ER3576" s="22"/>
      <c r="ES3576" s="24"/>
      <c r="ET3576" s="24"/>
      <c r="EU3576" s="23"/>
      <c r="EV3576" s="26"/>
      <c r="EX3576" s="6"/>
      <c r="EY3576" s="24"/>
      <c r="EZ3576" s="109"/>
      <c r="FA3576" s="66"/>
      <c r="FB3576" s="5"/>
      <c r="FC3576" s="68"/>
      <c r="FD3576" s="67"/>
      <c r="FE3576" s="67"/>
      <c r="FF3576" s="64"/>
      <c r="FG3576" s="5"/>
      <c r="FH3576" s="69"/>
      <c r="FI3576" s="6"/>
      <c r="FJ3576" s="5"/>
      <c r="FK3576" s="25"/>
      <c r="FL3576" s="5"/>
    </row>
    <row r="3577" spans="40:168">
      <c r="AN3577" s="14"/>
      <c r="AO3577" s="14"/>
      <c r="AP3577" s="5"/>
      <c r="AQ3577" s="25"/>
      <c r="AR3577" s="25"/>
      <c r="AS3577" s="96"/>
      <c r="AT3577" s="83"/>
      <c r="AU3577" s="14"/>
      <c r="AX3577" s="83"/>
      <c r="AY3577" s="83"/>
      <c r="AZ3577" s="83"/>
      <c r="BA3577" s="83"/>
      <c r="BJ3577" s="54"/>
      <c r="BK3577" s="22"/>
      <c r="BL3577" s="24"/>
      <c r="BP3577" s="23"/>
      <c r="BQ3577" s="24"/>
      <c r="BR3577" s="22"/>
      <c r="BS3577" s="24"/>
      <c r="BT3577" s="24"/>
      <c r="BU3577" s="23"/>
      <c r="BV3577" s="26"/>
      <c r="BX3577" s="6"/>
      <c r="BY3577" s="24"/>
      <c r="BZ3577" s="109"/>
      <c r="CA3577" s="66"/>
      <c r="CB3577" s="5"/>
      <c r="CC3577" s="68"/>
      <c r="CD3577" s="67"/>
      <c r="CE3577" s="67"/>
      <c r="CF3577" s="64"/>
      <c r="CG3577" s="5"/>
      <c r="CH3577" s="69"/>
      <c r="CI3577" s="6"/>
      <c r="CJ3577" s="5"/>
      <c r="CK3577" s="25"/>
      <c r="CL3577" s="5"/>
      <c r="DN3577" s="14"/>
      <c r="DO3577" s="14"/>
      <c r="DP3577" s="5"/>
      <c r="DQ3577" s="25"/>
      <c r="DR3577" s="25"/>
      <c r="DS3577" s="96"/>
      <c r="DT3577" s="83"/>
      <c r="DU3577" s="14"/>
      <c r="DX3577" s="83"/>
      <c r="DY3577" s="83"/>
      <c r="DZ3577" s="83"/>
      <c r="EA3577" s="83"/>
      <c r="EJ3577" s="54"/>
      <c r="EK3577" s="22"/>
      <c r="EL3577" s="24"/>
      <c r="EP3577" s="23"/>
      <c r="EQ3577" s="24"/>
      <c r="ER3577" s="22"/>
      <c r="ES3577" s="24"/>
      <c r="ET3577" s="24"/>
      <c r="EU3577" s="23"/>
      <c r="EV3577" s="26"/>
      <c r="EX3577" s="6"/>
      <c r="EY3577" s="24"/>
      <c r="EZ3577" s="109"/>
      <c r="FA3577" s="66"/>
      <c r="FB3577" s="5"/>
      <c r="FC3577" s="68"/>
      <c r="FD3577" s="67"/>
      <c r="FE3577" s="67"/>
      <c r="FF3577" s="64"/>
      <c r="FG3577" s="5"/>
      <c r="FH3577" s="69"/>
      <c r="FI3577" s="6"/>
      <c r="FJ3577" s="5"/>
      <c r="FK3577" s="25"/>
      <c r="FL3577" s="5"/>
    </row>
    <row r="3578" spans="40:168">
      <c r="AN3578" s="14"/>
      <c r="AO3578" s="14"/>
      <c r="AP3578" s="5"/>
      <c r="AQ3578" s="25"/>
      <c r="AR3578" s="25"/>
      <c r="AS3578" s="96"/>
      <c r="AT3578" s="83"/>
      <c r="AU3578" s="14"/>
      <c r="AX3578" s="83"/>
      <c r="AY3578" s="83"/>
      <c r="AZ3578" s="83"/>
      <c r="BA3578" s="83"/>
      <c r="BJ3578" s="54"/>
      <c r="BK3578" s="22"/>
      <c r="BL3578" s="24"/>
      <c r="BP3578" s="23"/>
      <c r="BQ3578" s="24"/>
      <c r="BR3578" s="22"/>
      <c r="BS3578" s="24"/>
      <c r="BT3578" s="24"/>
      <c r="BU3578" s="23"/>
      <c r="BV3578" s="26"/>
      <c r="BX3578" s="6"/>
      <c r="BY3578" s="24"/>
      <c r="BZ3578" s="109"/>
      <c r="CA3578" s="66"/>
      <c r="CB3578" s="5"/>
      <c r="CC3578" s="68"/>
      <c r="CD3578" s="67"/>
      <c r="CE3578" s="67"/>
      <c r="CF3578" s="64"/>
      <c r="CG3578" s="5"/>
      <c r="CH3578" s="69"/>
      <c r="CI3578" s="6"/>
      <c r="CJ3578" s="5"/>
      <c r="CK3578" s="25"/>
      <c r="CL3578" s="5"/>
      <c r="DN3578" s="14"/>
      <c r="DO3578" s="14"/>
      <c r="DP3578" s="5"/>
      <c r="DQ3578" s="25"/>
      <c r="DR3578" s="25"/>
      <c r="DS3578" s="96"/>
      <c r="DT3578" s="83"/>
      <c r="DU3578" s="14"/>
      <c r="DX3578" s="83"/>
      <c r="DY3578" s="83"/>
      <c r="DZ3578" s="83"/>
      <c r="EA3578" s="83"/>
      <c r="EJ3578" s="54"/>
      <c r="EK3578" s="22"/>
      <c r="EL3578" s="24"/>
      <c r="EP3578" s="23"/>
      <c r="EQ3578" s="24"/>
      <c r="ER3578" s="22"/>
      <c r="ES3578" s="24"/>
      <c r="ET3578" s="24"/>
      <c r="EU3578" s="23"/>
      <c r="EV3578" s="26"/>
      <c r="EX3578" s="6"/>
      <c r="EY3578" s="24"/>
      <c r="EZ3578" s="109"/>
      <c r="FA3578" s="66"/>
      <c r="FB3578" s="5"/>
      <c r="FC3578" s="68"/>
      <c r="FD3578" s="67"/>
      <c r="FE3578" s="67"/>
      <c r="FF3578" s="64"/>
      <c r="FG3578" s="5"/>
      <c r="FH3578" s="69"/>
      <c r="FI3578" s="6"/>
      <c r="FJ3578" s="5"/>
      <c r="FK3578" s="25"/>
      <c r="FL3578" s="5"/>
    </row>
    <row r="3579" spans="40:168">
      <c r="AN3579" s="14"/>
      <c r="AO3579" s="14"/>
      <c r="AP3579" s="5"/>
      <c r="AQ3579" s="25"/>
      <c r="AR3579" s="25"/>
      <c r="AS3579" s="96"/>
      <c r="AT3579" s="83"/>
      <c r="AU3579" s="14"/>
      <c r="AX3579" s="83"/>
      <c r="AY3579" s="83"/>
      <c r="AZ3579" s="83"/>
      <c r="BA3579" s="83"/>
      <c r="BJ3579" s="54"/>
      <c r="BK3579" s="22"/>
      <c r="BL3579" s="24"/>
      <c r="BP3579" s="23"/>
      <c r="BQ3579" s="24"/>
      <c r="BR3579" s="22"/>
      <c r="BS3579" s="24"/>
      <c r="BT3579" s="24"/>
      <c r="BU3579" s="23"/>
      <c r="BV3579" s="26"/>
      <c r="BX3579" s="6"/>
      <c r="BY3579" s="24"/>
      <c r="BZ3579" s="109"/>
      <c r="CA3579" s="66"/>
      <c r="CB3579" s="5"/>
      <c r="CC3579" s="68"/>
      <c r="CD3579" s="67"/>
      <c r="CE3579" s="67"/>
      <c r="CF3579" s="64"/>
      <c r="CG3579" s="5"/>
      <c r="CH3579" s="69"/>
      <c r="CI3579" s="6"/>
      <c r="CJ3579" s="5"/>
      <c r="CK3579" s="25"/>
      <c r="CL3579" s="5"/>
      <c r="DN3579" s="14"/>
      <c r="DO3579" s="14"/>
      <c r="DP3579" s="5"/>
      <c r="DQ3579" s="25"/>
      <c r="DR3579" s="25"/>
      <c r="DS3579" s="96"/>
      <c r="DT3579" s="83"/>
      <c r="DU3579" s="14"/>
      <c r="DX3579" s="83"/>
      <c r="DY3579" s="83"/>
      <c r="DZ3579" s="83"/>
      <c r="EA3579" s="83"/>
      <c r="EJ3579" s="54"/>
      <c r="EK3579" s="22"/>
      <c r="EL3579" s="24"/>
      <c r="EP3579" s="23"/>
      <c r="EQ3579" s="24"/>
      <c r="ER3579" s="22"/>
      <c r="ES3579" s="24"/>
      <c r="ET3579" s="24"/>
      <c r="EU3579" s="23"/>
      <c r="EV3579" s="26"/>
      <c r="EX3579" s="6"/>
      <c r="EY3579" s="24"/>
      <c r="EZ3579" s="109"/>
      <c r="FA3579" s="66"/>
      <c r="FB3579" s="5"/>
      <c r="FC3579" s="68"/>
      <c r="FD3579" s="67"/>
      <c r="FE3579" s="67"/>
      <c r="FF3579" s="64"/>
      <c r="FG3579" s="5"/>
      <c r="FH3579" s="69"/>
      <c r="FI3579" s="6"/>
      <c r="FJ3579" s="5"/>
      <c r="FK3579" s="25"/>
      <c r="FL3579" s="5"/>
    </row>
    <row r="3580" spans="40:168">
      <c r="AN3580" s="14"/>
      <c r="AO3580" s="14"/>
      <c r="AP3580" s="5"/>
      <c r="AQ3580" s="25"/>
      <c r="AR3580" s="25"/>
      <c r="AS3580" s="96"/>
      <c r="AT3580" s="83"/>
      <c r="AU3580" s="14"/>
      <c r="AX3580" s="83"/>
      <c r="AY3580" s="83"/>
      <c r="AZ3580" s="83"/>
      <c r="BA3580" s="83"/>
      <c r="BJ3580" s="54"/>
      <c r="BK3580" s="22"/>
      <c r="BL3580" s="24"/>
      <c r="BP3580" s="23"/>
      <c r="BQ3580" s="24"/>
      <c r="BR3580" s="22"/>
      <c r="BS3580" s="24"/>
      <c r="BT3580" s="24"/>
      <c r="BU3580" s="23"/>
      <c r="BV3580" s="26"/>
      <c r="BX3580" s="6"/>
      <c r="BY3580" s="24"/>
      <c r="BZ3580" s="109"/>
      <c r="CA3580" s="66"/>
      <c r="CB3580" s="5"/>
      <c r="CC3580" s="68"/>
      <c r="CD3580" s="67"/>
      <c r="CE3580" s="67"/>
      <c r="CF3580" s="64"/>
      <c r="CG3580" s="5"/>
      <c r="CH3580" s="69"/>
      <c r="CI3580" s="6"/>
      <c r="CJ3580" s="5"/>
      <c r="CK3580" s="25"/>
      <c r="CL3580" s="5"/>
      <c r="DN3580" s="14"/>
      <c r="DO3580" s="14"/>
      <c r="DP3580" s="5"/>
      <c r="DQ3580" s="25"/>
      <c r="DR3580" s="25"/>
      <c r="DS3580" s="96"/>
      <c r="DT3580" s="83"/>
      <c r="DU3580" s="14"/>
      <c r="DX3580" s="83"/>
      <c r="DY3580" s="83"/>
      <c r="DZ3580" s="83"/>
      <c r="EA3580" s="83"/>
      <c r="EJ3580" s="54"/>
      <c r="EK3580" s="22"/>
      <c r="EL3580" s="24"/>
      <c r="EP3580" s="23"/>
      <c r="EQ3580" s="24"/>
      <c r="ER3580" s="22"/>
      <c r="ES3580" s="24"/>
      <c r="ET3580" s="24"/>
      <c r="EU3580" s="23"/>
      <c r="EV3580" s="26"/>
      <c r="EX3580" s="6"/>
      <c r="EY3580" s="24"/>
      <c r="EZ3580" s="109"/>
      <c r="FA3580" s="66"/>
      <c r="FB3580" s="5"/>
      <c r="FC3580" s="68"/>
      <c r="FD3580" s="67"/>
      <c r="FE3580" s="67"/>
      <c r="FF3580" s="64"/>
      <c r="FG3580" s="5"/>
      <c r="FH3580" s="69"/>
      <c r="FI3580" s="6"/>
      <c r="FJ3580" s="5"/>
      <c r="FK3580" s="25"/>
      <c r="FL3580" s="5"/>
    </row>
    <row r="3581" spans="40:168">
      <c r="AN3581" s="14"/>
      <c r="AO3581" s="14"/>
      <c r="AP3581" s="5"/>
      <c r="AQ3581" s="25"/>
      <c r="AR3581" s="25"/>
      <c r="AS3581" s="96"/>
      <c r="AT3581" s="83"/>
      <c r="AU3581" s="14"/>
      <c r="AX3581" s="83"/>
      <c r="AY3581" s="83"/>
      <c r="AZ3581" s="83"/>
      <c r="BA3581" s="83"/>
      <c r="BJ3581" s="54"/>
      <c r="BK3581" s="22"/>
      <c r="BL3581" s="24"/>
      <c r="BP3581" s="23"/>
      <c r="BQ3581" s="24"/>
      <c r="BR3581" s="22"/>
      <c r="BS3581" s="24"/>
      <c r="BT3581" s="24"/>
      <c r="BU3581" s="23"/>
      <c r="BV3581" s="26"/>
      <c r="BX3581" s="6"/>
      <c r="BY3581" s="24"/>
      <c r="BZ3581" s="109"/>
      <c r="CA3581" s="66"/>
      <c r="CB3581" s="5"/>
      <c r="CC3581" s="68"/>
      <c r="CD3581" s="67"/>
      <c r="CE3581" s="67"/>
      <c r="CF3581" s="64"/>
      <c r="CG3581" s="5"/>
      <c r="CH3581" s="69"/>
      <c r="CI3581" s="6"/>
      <c r="CJ3581" s="5"/>
      <c r="CK3581" s="25"/>
      <c r="CL3581" s="5"/>
      <c r="DN3581" s="14"/>
      <c r="DO3581" s="14"/>
      <c r="DP3581" s="5"/>
      <c r="DQ3581" s="25"/>
      <c r="DR3581" s="25"/>
      <c r="DS3581" s="96"/>
      <c r="DT3581" s="83"/>
      <c r="DU3581" s="14"/>
      <c r="DX3581" s="83"/>
      <c r="DY3581" s="83"/>
      <c r="DZ3581" s="83"/>
      <c r="EA3581" s="83"/>
      <c r="EJ3581" s="54"/>
      <c r="EK3581" s="22"/>
      <c r="EL3581" s="24"/>
      <c r="EP3581" s="23"/>
      <c r="EQ3581" s="24"/>
      <c r="ER3581" s="22"/>
      <c r="ES3581" s="24"/>
      <c r="ET3581" s="24"/>
      <c r="EU3581" s="23"/>
      <c r="EV3581" s="26"/>
      <c r="EX3581" s="6"/>
      <c r="EY3581" s="24"/>
      <c r="EZ3581" s="109"/>
      <c r="FA3581" s="66"/>
      <c r="FB3581" s="5"/>
      <c r="FC3581" s="68"/>
      <c r="FD3581" s="67"/>
      <c r="FE3581" s="67"/>
      <c r="FF3581" s="64"/>
      <c r="FG3581" s="5"/>
      <c r="FH3581" s="69"/>
      <c r="FI3581" s="6"/>
      <c r="FJ3581" s="5"/>
      <c r="FK3581" s="25"/>
      <c r="FL3581" s="5"/>
    </row>
    <row r="3582" spans="40:168">
      <c r="AN3582" s="14"/>
      <c r="AO3582" s="14"/>
      <c r="AP3582" s="5"/>
      <c r="AQ3582" s="25"/>
      <c r="AR3582" s="25"/>
      <c r="AS3582" s="96"/>
      <c r="AT3582" s="83"/>
      <c r="AU3582" s="14"/>
      <c r="AX3582" s="83"/>
      <c r="AY3582" s="83"/>
      <c r="AZ3582" s="83"/>
      <c r="BA3582" s="83"/>
      <c r="BJ3582" s="54"/>
      <c r="BK3582" s="22"/>
      <c r="BL3582" s="24"/>
      <c r="BP3582" s="23"/>
      <c r="BQ3582" s="24"/>
      <c r="BR3582" s="22"/>
      <c r="BS3582" s="24"/>
      <c r="BT3582" s="24"/>
      <c r="BU3582" s="23"/>
      <c r="BV3582" s="26"/>
      <c r="BX3582" s="6"/>
      <c r="BY3582" s="24"/>
      <c r="BZ3582" s="109"/>
      <c r="CA3582" s="66"/>
      <c r="CB3582" s="5"/>
      <c r="CC3582" s="68"/>
      <c r="CD3582" s="67"/>
      <c r="CE3582" s="67"/>
      <c r="CF3582" s="64"/>
      <c r="CG3582" s="5"/>
      <c r="CH3582" s="69"/>
      <c r="CI3582" s="6"/>
      <c r="CJ3582" s="5"/>
      <c r="CK3582" s="25"/>
      <c r="CL3582" s="5"/>
      <c r="DN3582" s="14"/>
      <c r="DO3582" s="14"/>
      <c r="DP3582" s="5"/>
      <c r="DQ3582" s="25"/>
      <c r="DR3582" s="25"/>
      <c r="DS3582" s="96"/>
      <c r="DT3582" s="83"/>
      <c r="DU3582" s="14"/>
      <c r="DX3582" s="83"/>
      <c r="DY3582" s="83"/>
      <c r="DZ3582" s="83"/>
      <c r="EA3582" s="83"/>
      <c r="EJ3582" s="54"/>
      <c r="EK3582" s="22"/>
      <c r="EL3582" s="24"/>
      <c r="EP3582" s="23"/>
      <c r="EQ3582" s="24"/>
      <c r="ER3582" s="22"/>
      <c r="ES3582" s="24"/>
      <c r="ET3582" s="24"/>
      <c r="EU3582" s="23"/>
      <c r="EV3582" s="26"/>
      <c r="EX3582" s="6"/>
      <c r="EY3582" s="24"/>
      <c r="EZ3582" s="109"/>
      <c r="FA3582" s="66"/>
      <c r="FB3582" s="5"/>
      <c r="FC3582" s="68"/>
      <c r="FD3582" s="67"/>
      <c r="FE3582" s="67"/>
      <c r="FF3582" s="64"/>
      <c r="FG3582" s="5"/>
      <c r="FH3582" s="69"/>
      <c r="FI3582" s="6"/>
      <c r="FJ3582" s="5"/>
      <c r="FK3582" s="25"/>
      <c r="FL3582" s="5"/>
    </row>
    <row r="3583" spans="40:168">
      <c r="AN3583" s="14"/>
      <c r="AO3583" s="14"/>
      <c r="AP3583" s="5"/>
      <c r="AQ3583" s="25"/>
      <c r="AR3583" s="25"/>
      <c r="AS3583" s="96"/>
      <c r="AT3583" s="83"/>
      <c r="AU3583" s="14"/>
      <c r="AX3583" s="83"/>
      <c r="AY3583" s="83"/>
      <c r="AZ3583" s="83"/>
      <c r="BA3583" s="83"/>
      <c r="BJ3583" s="54"/>
      <c r="BK3583" s="22"/>
      <c r="BL3583" s="24"/>
      <c r="BP3583" s="23"/>
      <c r="BQ3583" s="24"/>
      <c r="BR3583" s="22"/>
      <c r="BS3583" s="24"/>
      <c r="BT3583" s="24"/>
      <c r="BU3583" s="23"/>
      <c r="BV3583" s="26"/>
      <c r="BX3583" s="6"/>
      <c r="BY3583" s="24"/>
      <c r="BZ3583" s="109"/>
      <c r="CA3583" s="66"/>
      <c r="CB3583" s="5"/>
      <c r="CC3583" s="68"/>
      <c r="CD3583" s="67"/>
      <c r="CE3583" s="67"/>
      <c r="CF3583" s="64"/>
      <c r="CG3583" s="5"/>
      <c r="CH3583" s="69"/>
      <c r="CI3583" s="6"/>
      <c r="CJ3583" s="5"/>
      <c r="CK3583" s="25"/>
      <c r="CL3583" s="5"/>
      <c r="DN3583" s="14"/>
      <c r="DO3583" s="14"/>
      <c r="DP3583" s="5"/>
      <c r="DQ3583" s="25"/>
      <c r="DR3583" s="25"/>
      <c r="DS3583" s="96"/>
      <c r="DT3583" s="83"/>
      <c r="DU3583" s="14"/>
      <c r="DX3583" s="83"/>
      <c r="DY3583" s="83"/>
      <c r="DZ3583" s="83"/>
      <c r="EA3583" s="83"/>
      <c r="EJ3583" s="54"/>
      <c r="EK3583" s="22"/>
      <c r="EL3583" s="24"/>
      <c r="EP3583" s="23"/>
      <c r="EQ3583" s="24"/>
      <c r="ER3583" s="22"/>
      <c r="ES3583" s="24"/>
      <c r="ET3583" s="24"/>
      <c r="EU3583" s="23"/>
      <c r="EV3583" s="26"/>
      <c r="EX3583" s="6"/>
      <c r="EY3583" s="24"/>
      <c r="EZ3583" s="109"/>
      <c r="FA3583" s="66"/>
      <c r="FB3583" s="5"/>
      <c r="FC3583" s="68"/>
      <c r="FD3583" s="67"/>
      <c r="FE3583" s="67"/>
      <c r="FF3583" s="64"/>
      <c r="FG3583" s="5"/>
      <c r="FH3583" s="69"/>
      <c r="FI3583" s="6"/>
      <c r="FJ3583" s="5"/>
      <c r="FK3583" s="25"/>
      <c r="FL3583" s="5"/>
    </row>
    <row r="3584" spans="40:168">
      <c r="AN3584" s="14"/>
      <c r="AO3584" s="14"/>
      <c r="AP3584" s="5"/>
      <c r="AQ3584" s="25"/>
      <c r="AR3584" s="25"/>
      <c r="AS3584" s="96"/>
      <c r="AT3584" s="83"/>
      <c r="AU3584" s="14"/>
      <c r="AX3584" s="83"/>
      <c r="AY3584" s="83"/>
      <c r="AZ3584" s="83"/>
      <c r="BA3584" s="83"/>
      <c r="BJ3584" s="54"/>
      <c r="BK3584" s="22"/>
      <c r="BL3584" s="24"/>
      <c r="BP3584" s="23"/>
      <c r="BQ3584" s="24"/>
      <c r="BR3584" s="22"/>
      <c r="BS3584" s="24"/>
      <c r="BT3584" s="24"/>
      <c r="BU3584" s="23"/>
      <c r="BV3584" s="26"/>
      <c r="BX3584" s="6"/>
      <c r="BY3584" s="24"/>
      <c r="BZ3584" s="109"/>
      <c r="CA3584" s="66"/>
      <c r="CB3584" s="5"/>
      <c r="CC3584" s="68"/>
      <c r="CD3584" s="67"/>
      <c r="CE3584" s="67"/>
      <c r="CF3584" s="64"/>
      <c r="CG3584" s="5"/>
      <c r="CH3584" s="69"/>
      <c r="CI3584" s="6"/>
      <c r="CJ3584" s="5"/>
      <c r="CK3584" s="25"/>
      <c r="CL3584" s="5"/>
      <c r="DN3584" s="14"/>
      <c r="DO3584" s="14"/>
      <c r="DP3584" s="5"/>
      <c r="DQ3584" s="25"/>
      <c r="DR3584" s="25"/>
      <c r="DS3584" s="96"/>
      <c r="DT3584" s="83"/>
      <c r="DU3584" s="14"/>
      <c r="DX3584" s="83"/>
      <c r="DY3584" s="83"/>
      <c r="DZ3584" s="83"/>
      <c r="EA3584" s="83"/>
      <c r="EJ3584" s="54"/>
      <c r="EK3584" s="22"/>
      <c r="EL3584" s="24"/>
      <c r="EP3584" s="23"/>
      <c r="EQ3584" s="24"/>
      <c r="ER3584" s="22"/>
      <c r="ES3584" s="24"/>
      <c r="ET3584" s="24"/>
      <c r="EU3584" s="23"/>
      <c r="EV3584" s="26"/>
      <c r="EX3584" s="6"/>
      <c r="EY3584" s="24"/>
      <c r="EZ3584" s="109"/>
      <c r="FA3584" s="66"/>
      <c r="FB3584" s="5"/>
      <c r="FC3584" s="68"/>
      <c r="FD3584" s="67"/>
      <c r="FE3584" s="67"/>
      <c r="FF3584" s="64"/>
      <c r="FG3584" s="5"/>
      <c r="FH3584" s="69"/>
      <c r="FI3584" s="6"/>
      <c r="FJ3584" s="5"/>
      <c r="FK3584" s="25"/>
      <c r="FL3584" s="5"/>
    </row>
    <row r="3585" spans="40:168">
      <c r="AN3585" s="14"/>
      <c r="AO3585" s="14"/>
      <c r="AP3585" s="5"/>
      <c r="AQ3585" s="25"/>
      <c r="AR3585" s="25"/>
      <c r="AS3585" s="96"/>
      <c r="AT3585" s="83"/>
      <c r="AU3585" s="14"/>
      <c r="AX3585" s="83"/>
      <c r="AY3585" s="83"/>
      <c r="AZ3585" s="83"/>
      <c r="BA3585" s="83"/>
      <c r="BJ3585" s="54"/>
      <c r="BK3585" s="22"/>
      <c r="BL3585" s="24"/>
      <c r="BP3585" s="23"/>
      <c r="BQ3585" s="24"/>
      <c r="BR3585" s="22"/>
      <c r="BS3585" s="24"/>
      <c r="BT3585" s="24"/>
      <c r="BU3585" s="23"/>
      <c r="BV3585" s="26"/>
      <c r="BX3585" s="6"/>
      <c r="BY3585" s="24"/>
      <c r="BZ3585" s="109"/>
      <c r="CA3585" s="66"/>
      <c r="CB3585" s="5"/>
      <c r="CC3585" s="68"/>
      <c r="CD3585" s="67"/>
      <c r="CE3585" s="67"/>
      <c r="CF3585" s="64"/>
      <c r="CG3585" s="5"/>
      <c r="CH3585" s="69"/>
      <c r="CI3585" s="6"/>
      <c r="CJ3585" s="5"/>
      <c r="CK3585" s="25"/>
      <c r="CL3585" s="5"/>
      <c r="DN3585" s="14"/>
      <c r="DO3585" s="14"/>
      <c r="DP3585" s="5"/>
      <c r="DQ3585" s="25"/>
      <c r="DR3585" s="25"/>
      <c r="DS3585" s="96"/>
      <c r="DT3585" s="83"/>
      <c r="DU3585" s="14"/>
      <c r="DX3585" s="83"/>
      <c r="DY3585" s="83"/>
      <c r="DZ3585" s="83"/>
      <c r="EA3585" s="83"/>
      <c r="EJ3585" s="54"/>
      <c r="EK3585" s="22"/>
      <c r="EL3585" s="24"/>
      <c r="EP3585" s="23"/>
      <c r="EQ3585" s="24"/>
      <c r="ER3585" s="22"/>
      <c r="ES3585" s="24"/>
      <c r="ET3585" s="24"/>
      <c r="EU3585" s="23"/>
      <c r="EV3585" s="26"/>
      <c r="EX3585" s="6"/>
      <c r="EY3585" s="24"/>
      <c r="EZ3585" s="109"/>
      <c r="FA3585" s="66"/>
      <c r="FB3585" s="5"/>
      <c r="FC3585" s="68"/>
      <c r="FD3585" s="67"/>
      <c r="FE3585" s="67"/>
      <c r="FF3585" s="64"/>
      <c r="FG3585" s="5"/>
      <c r="FH3585" s="69"/>
      <c r="FI3585" s="6"/>
      <c r="FJ3585" s="5"/>
      <c r="FK3585" s="25"/>
      <c r="FL3585" s="5"/>
    </row>
    <row r="3586" spans="40:168">
      <c r="AN3586" s="14"/>
      <c r="AO3586" s="14"/>
      <c r="AP3586" s="5"/>
      <c r="AQ3586" s="25"/>
      <c r="AR3586" s="25"/>
      <c r="AS3586" s="96"/>
      <c r="AT3586" s="83"/>
      <c r="AU3586" s="14"/>
      <c r="AX3586" s="83"/>
      <c r="AY3586" s="83"/>
      <c r="AZ3586" s="83"/>
      <c r="BA3586" s="83"/>
      <c r="BJ3586" s="54"/>
      <c r="BK3586" s="22"/>
      <c r="BL3586" s="24"/>
      <c r="BP3586" s="23"/>
      <c r="BQ3586" s="24"/>
      <c r="BR3586" s="22"/>
      <c r="BS3586" s="24"/>
      <c r="BT3586" s="24"/>
      <c r="BU3586" s="23"/>
      <c r="BV3586" s="26"/>
      <c r="BX3586" s="6"/>
      <c r="BY3586" s="24"/>
      <c r="BZ3586" s="109"/>
      <c r="CA3586" s="66"/>
      <c r="CB3586" s="5"/>
      <c r="CC3586" s="68"/>
      <c r="CD3586" s="67"/>
      <c r="CE3586" s="67"/>
      <c r="CF3586" s="64"/>
      <c r="CG3586" s="5"/>
      <c r="CH3586" s="69"/>
      <c r="CI3586" s="6"/>
      <c r="CJ3586" s="5"/>
      <c r="CK3586" s="25"/>
      <c r="CL3586" s="5"/>
      <c r="DN3586" s="14"/>
      <c r="DO3586" s="14"/>
      <c r="DP3586" s="5"/>
      <c r="DQ3586" s="25"/>
      <c r="DR3586" s="25"/>
      <c r="DS3586" s="96"/>
      <c r="DT3586" s="83"/>
      <c r="DU3586" s="14"/>
      <c r="DX3586" s="83"/>
      <c r="DY3586" s="83"/>
      <c r="DZ3586" s="83"/>
      <c r="EA3586" s="83"/>
      <c r="EJ3586" s="54"/>
      <c r="EK3586" s="22"/>
      <c r="EL3586" s="24"/>
      <c r="EP3586" s="23"/>
      <c r="EQ3586" s="24"/>
      <c r="ER3586" s="22"/>
      <c r="ES3586" s="24"/>
      <c r="ET3586" s="24"/>
      <c r="EU3586" s="23"/>
      <c r="EV3586" s="26"/>
      <c r="EX3586" s="6"/>
      <c r="EY3586" s="24"/>
      <c r="EZ3586" s="109"/>
      <c r="FA3586" s="66"/>
      <c r="FB3586" s="5"/>
      <c r="FC3586" s="68"/>
      <c r="FD3586" s="67"/>
      <c r="FE3586" s="67"/>
      <c r="FF3586" s="64"/>
      <c r="FG3586" s="5"/>
      <c r="FH3586" s="69"/>
      <c r="FI3586" s="6"/>
      <c r="FJ3586" s="5"/>
      <c r="FK3586" s="25"/>
      <c r="FL3586" s="5"/>
    </row>
    <row r="3587" spans="40:168">
      <c r="AN3587" s="14"/>
      <c r="AO3587" s="14"/>
      <c r="AP3587" s="5"/>
      <c r="AQ3587" s="25"/>
      <c r="AR3587" s="25"/>
      <c r="AS3587" s="96"/>
      <c r="AT3587" s="83"/>
      <c r="AU3587" s="14"/>
      <c r="AX3587" s="83"/>
      <c r="AY3587" s="83"/>
      <c r="AZ3587" s="83"/>
      <c r="BA3587" s="83"/>
      <c r="BJ3587" s="54"/>
      <c r="BK3587" s="22"/>
      <c r="BL3587" s="24"/>
      <c r="BP3587" s="23"/>
      <c r="BQ3587" s="24"/>
      <c r="BR3587" s="22"/>
      <c r="BS3587" s="24"/>
      <c r="BT3587" s="24"/>
      <c r="BU3587" s="23"/>
      <c r="BV3587" s="26"/>
      <c r="BX3587" s="6"/>
      <c r="BY3587" s="24"/>
      <c r="BZ3587" s="109"/>
      <c r="CA3587" s="66"/>
      <c r="CB3587" s="5"/>
      <c r="CC3587" s="68"/>
      <c r="CD3587" s="67"/>
      <c r="CE3587" s="67"/>
      <c r="CF3587" s="64"/>
      <c r="CG3587" s="5"/>
      <c r="CH3587" s="69"/>
      <c r="CI3587" s="6"/>
      <c r="CJ3587" s="5"/>
      <c r="CK3587" s="25"/>
      <c r="CL3587" s="5"/>
      <c r="DN3587" s="14"/>
      <c r="DO3587" s="14"/>
      <c r="DP3587" s="5"/>
      <c r="DQ3587" s="25"/>
      <c r="DR3587" s="25"/>
      <c r="DS3587" s="96"/>
      <c r="DT3587" s="83"/>
      <c r="DU3587" s="14"/>
      <c r="DX3587" s="83"/>
      <c r="DY3587" s="83"/>
      <c r="DZ3587" s="83"/>
      <c r="EA3587" s="83"/>
      <c r="EJ3587" s="54"/>
      <c r="EK3587" s="22"/>
      <c r="EL3587" s="24"/>
      <c r="EP3587" s="23"/>
      <c r="EQ3587" s="24"/>
      <c r="ER3587" s="22"/>
      <c r="ES3587" s="24"/>
      <c r="ET3587" s="24"/>
      <c r="EU3587" s="23"/>
      <c r="EV3587" s="26"/>
      <c r="EX3587" s="6"/>
      <c r="EY3587" s="24"/>
      <c r="EZ3587" s="109"/>
      <c r="FA3587" s="66"/>
      <c r="FB3587" s="5"/>
      <c r="FC3587" s="68"/>
      <c r="FD3587" s="67"/>
      <c r="FE3587" s="67"/>
      <c r="FF3587" s="64"/>
      <c r="FG3587" s="5"/>
      <c r="FH3587" s="69"/>
      <c r="FI3587" s="6"/>
      <c r="FJ3587" s="5"/>
      <c r="FK3587" s="25"/>
      <c r="FL3587" s="5"/>
    </row>
    <row r="3588" spans="40:168">
      <c r="AN3588" s="14"/>
      <c r="AO3588" s="14"/>
      <c r="AP3588" s="5"/>
      <c r="AQ3588" s="25"/>
      <c r="AR3588" s="25"/>
      <c r="AS3588" s="96"/>
      <c r="AT3588" s="83"/>
      <c r="AU3588" s="14"/>
      <c r="AX3588" s="83"/>
      <c r="AY3588" s="83"/>
      <c r="AZ3588" s="83"/>
      <c r="BA3588" s="83"/>
      <c r="BJ3588" s="54"/>
      <c r="BK3588" s="22"/>
      <c r="BL3588" s="24"/>
      <c r="BP3588" s="23"/>
      <c r="BQ3588" s="24"/>
      <c r="BR3588" s="22"/>
      <c r="BS3588" s="24"/>
      <c r="BT3588" s="24"/>
      <c r="BU3588" s="23"/>
      <c r="BV3588" s="26"/>
      <c r="BX3588" s="6"/>
      <c r="BY3588" s="24"/>
      <c r="BZ3588" s="109"/>
      <c r="CA3588" s="66"/>
      <c r="CB3588" s="5"/>
      <c r="CC3588" s="68"/>
      <c r="CD3588" s="67"/>
      <c r="CE3588" s="67"/>
      <c r="CF3588" s="64"/>
      <c r="CG3588" s="5"/>
      <c r="CH3588" s="69"/>
      <c r="CI3588" s="6"/>
      <c r="CJ3588" s="5"/>
      <c r="CK3588" s="25"/>
      <c r="CL3588" s="5"/>
      <c r="DN3588" s="14"/>
      <c r="DO3588" s="14"/>
      <c r="DP3588" s="5"/>
      <c r="DQ3588" s="25"/>
      <c r="DR3588" s="25"/>
      <c r="DS3588" s="96"/>
      <c r="DT3588" s="83"/>
      <c r="DU3588" s="14"/>
      <c r="DX3588" s="83"/>
      <c r="DY3588" s="83"/>
      <c r="DZ3588" s="83"/>
      <c r="EA3588" s="83"/>
      <c r="EJ3588" s="54"/>
      <c r="EK3588" s="22"/>
      <c r="EL3588" s="24"/>
      <c r="EP3588" s="23"/>
      <c r="EQ3588" s="24"/>
      <c r="ER3588" s="22"/>
      <c r="ES3588" s="24"/>
      <c r="ET3588" s="24"/>
      <c r="EU3588" s="23"/>
      <c r="EV3588" s="26"/>
      <c r="EX3588" s="6"/>
      <c r="EY3588" s="24"/>
      <c r="EZ3588" s="109"/>
      <c r="FA3588" s="66"/>
      <c r="FB3588" s="5"/>
      <c r="FC3588" s="68"/>
      <c r="FD3588" s="67"/>
      <c r="FE3588" s="67"/>
      <c r="FF3588" s="64"/>
      <c r="FG3588" s="5"/>
      <c r="FH3588" s="69"/>
      <c r="FI3588" s="6"/>
      <c r="FJ3588" s="5"/>
      <c r="FK3588" s="25"/>
      <c r="FL3588" s="5"/>
    </row>
    <row r="3589" spans="40:168">
      <c r="AN3589" s="14"/>
      <c r="AO3589" s="14"/>
      <c r="AP3589" s="5"/>
      <c r="AQ3589" s="25"/>
      <c r="AR3589" s="25"/>
      <c r="AS3589" s="96"/>
      <c r="AT3589" s="83"/>
      <c r="AU3589" s="14"/>
      <c r="AX3589" s="83"/>
      <c r="AY3589" s="83"/>
      <c r="AZ3589" s="83"/>
      <c r="BA3589" s="83"/>
      <c r="BJ3589" s="54"/>
      <c r="BK3589" s="22"/>
      <c r="BL3589" s="24"/>
      <c r="BP3589" s="23"/>
      <c r="BQ3589" s="24"/>
      <c r="BR3589" s="22"/>
      <c r="BS3589" s="24"/>
      <c r="BT3589" s="24"/>
      <c r="BU3589" s="23"/>
      <c r="BV3589" s="26"/>
      <c r="BX3589" s="6"/>
      <c r="BY3589" s="24"/>
      <c r="BZ3589" s="109"/>
      <c r="CA3589" s="66"/>
      <c r="CB3589" s="5"/>
      <c r="CC3589" s="68"/>
      <c r="CD3589" s="67"/>
      <c r="CE3589" s="67"/>
      <c r="CF3589" s="64"/>
      <c r="CG3589" s="5"/>
      <c r="CH3589" s="69"/>
      <c r="CI3589" s="6"/>
      <c r="CJ3589" s="5"/>
      <c r="CK3589" s="25"/>
      <c r="CL3589" s="5"/>
      <c r="DN3589" s="14"/>
      <c r="DO3589" s="14"/>
      <c r="DP3589" s="5"/>
      <c r="DQ3589" s="25"/>
      <c r="DR3589" s="25"/>
      <c r="DS3589" s="96"/>
      <c r="DT3589" s="83"/>
      <c r="DU3589" s="14"/>
      <c r="DX3589" s="83"/>
      <c r="DY3589" s="83"/>
      <c r="DZ3589" s="83"/>
      <c r="EA3589" s="83"/>
      <c r="EJ3589" s="54"/>
      <c r="EK3589" s="22"/>
      <c r="EL3589" s="24"/>
      <c r="EP3589" s="23"/>
      <c r="EQ3589" s="24"/>
      <c r="ER3589" s="22"/>
      <c r="ES3589" s="24"/>
      <c r="ET3589" s="24"/>
      <c r="EU3589" s="23"/>
      <c r="EV3589" s="26"/>
      <c r="EX3589" s="6"/>
      <c r="EY3589" s="24"/>
      <c r="EZ3589" s="109"/>
      <c r="FA3589" s="66"/>
      <c r="FB3589" s="5"/>
      <c r="FC3589" s="68"/>
      <c r="FD3589" s="67"/>
      <c r="FE3589" s="67"/>
      <c r="FF3589" s="64"/>
      <c r="FG3589" s="5"/>
      <c r="FH3589" s="69"/>
      <c r="FI3589" s="6"/>
      <c r="FJ3589" s="5"/>
      <c r="FK3589" s="25"/>
      <c r="FL3589" s="5"/>
    </row>
    <row r="3590" spans="40:168">
      <c r="AN3590" s="14"/>
      <c r="AO3590" s="14"/>
      <c r="AP3590" s="5"/>
      <c r="AQ3590" s="25"/>
      <c r="AR3590" s="25"/>
      <c r="AS3590" s="96"/>
      <c r="AT3590" s="83"/>
      <c r="AU3590" s="14"/>
      <c r="AX3590" s="83"/>
      <c r="AY3590" s="83"/>
      <c r="AZ3590" s="83"/>
      <c r="BA3590" s="83"/>
      <c r="BJ3590" s="54"/>
      <c r="BK3590" s="22"/>
      <c r="BL3590" s="24"/>
      <c r="BP3590" s="23"/>
      <c r="BQ3590" s="24"/>
      <c r="BR3590" s="22"/>
      <c r="BS3590" s="24"/>
      <c r="BT3590" s="24"/>
      <c r="BU3590" s="23"/>
      <c r="BV3590" s="26"/>
      <c r="BX3590" s="6"/>
      <c r="BY3590" s="24"/>
      <c r="BZ3590" s="109"/>
      <c r="CA3590" s="66"/>
      <c r="CB3590" s="5"/>
      <c r="CC3590" s="68"/>
      <c r="CD3590" s="67"/>
      <c r="CE3590" s="67"/>
      <c r="CF3590" s="64"/>
      <c r="CG3590" s="5"/>
      <c r="CH3590" s="69"/>
      <c r="CI3590" s="6"/>
      <c r="CJ3590" s="5"/>
      <c r="CK3590" s="25"/>
      <c r="CL3590" s="5"/>
      <c r="DN3590" s="14"/>
      <c r="DO3590" s="14"/>
      <c r="DP3590" s="5"/>
      <c r="DQ3590" s="25"/>
      <c r="DR3590" s="25"/>
      <c r="DS3590" s="96"/>
      <c r="DT3590" s="83"/>
      <c r="DU3590" s="14"/>
      <c r="DX3590" s="83"/>
      <c r="DY3590" s="83"/>
      <c r="DZ3590" s="83"/>
      <c r="EA3590" s="83"/>
      <c r="EJ3590" s="54"/>
      <c r="EK3590" s="22"/>
      <c r="EL3590" s="24"/>
      <c r="EP3590" s="23"/>
      <c r="EQ3590" s="24"/>
      <c r="ER3590" s="22"/>
      <c r="ES3590" s="24"/>
      <c r="ET3590" s="24"/>
      <c r="EU3590" s="23"/>
      <c r="EV3590" s="26"/>
      <c r="EX3590" s="6"/>
      <c r="EY3590" s="24"/>
      <c r="EZ3590" s="109"/>
      <c r="FA3590" s="66"/>
      <c r="FB3590" s="5"/>
      <c r="FC3590" s="68"/>
      <c r="FD3590" s="67"/>
      <c r="FE3590" s="67"/>
      <c r="FF3590" s="64"/>
      <c r="FG3590" s="5"/>
      <c r="FH3590" s="69"/>
      <c r="FI3590" s="6"/>
      <c r="FJ3590" s="5"/>
      <c r="FK3590" s="25"/>
      <c r="FL3590" s="5"/>
    </row>
    <row r="3591" spans="40:168">
      <c r="AN3591" s="14"/>
      <c r="AO3591" s="14"/>
      <c r="AP3591" s="5"/>
      <c r="AQ3591" s="25"/>
      <c r="AR3591" s="25"/>
      <c r="AS3591" s="96"/>
      <c r="AT3591" s="83"/>
      <c r="AU3591" s="14"/>
      <c r="AX3591" s="83"/>
      <c r="AY3591" s="83"/>
      <c r="AZ3591" s="83"/>
      <c r="BA3591" s="83"/>
      <c r="BJ3591" s="54"/>
      <c r="BK3591" s="22"/>
      <c r="BL3591" s="24"/>
      <c r="BP3591" s="23"/>
      <c r="BQ3591" s="24"/>
      <c r="BR3591" s="22"/>
      <c r="BS3591" s="24"/>
      <c r="BT3591" s="24"/>
      <c r="BU3591" s="23"/>
      <c r="BV3591" s="26"/>
      <c r="BX3591" s="6"/>
      <c r="BY3591" s="24"/>
      <c r="BZ3591" s="109"/>
      <c r="CA3591" s="66"/>
      <c r="CB3591" s="5"/>
      <c r="CC3591" s="68"/>
      <c r="CD3591" s="67"/>
      <c r="CE3591" s="67"/>
      <c r="CF3591" s="64"/>
      <c r="CG3591" s="5"/>
      <c r="CH3591" s="69"/>
      <c r="CI3591" s="6"/>
      <c r="CJ3591" s="5"/>
      <c r="CK3591" s="25"/>
      <c r="CL3591" s="5"/>
      <c r="DN3591" s="14"/>
      <c r="DO3591" s="14"/>
      <c r="DP3591" s="5"/>
      <c r="DQ3591" s="25"/>
      <c r="DR3591" s="25"/>
      <c r="DS3591" s="96"/>
      <c r="DT3591" s="83"/>
      <c r="DU3591" s="14"/>
      <c r="DX3591" s="83"/>
      <c r="DY3591" s="83"/>
      <c r="DZ3591" s="83"/>
      <c r="EA3591" s="83"/>
      <c r="EJ3591" s="54"/>
      <c r="EK3591" s="22"/>
      <c r="EL3591" s="24"/>
      <c r="EP3591" s="23"/>
      <c r="EQ3591" s="24"/>
      <c r="ER3591" s="22"/>
      <c r="ES3591" s="24"/>
      <c r="ET3591" s="24"/>
      <c r="EU3591" s="23"/>
      <c r="EV3591" s="26"/>
      <c r="EX3591" s="6"/>
      <c r="EY3591" s="24"/>
      <c r="EZ3591" s="109"/>
      <c r="FA3591" s="66"/>
      <c r="FB3591" s="5"/>
      <c r="FC3591" s="68"/>
      <c r="FD3591" s="67"/>
      <c r="FE3591" s="67"/>
      <c r="FF3591" s="64"/>
      <c r="FG3591" s="5"/>
      <c r="FH3591" s="69"/>
      <c r="FI3591" s="6"/>
      <c r="FJ3591" s="5"/>
      <c r="FK3591" s="25"/>
      <c r="FL3591" s="5"/>
    </row>
    <row r="3592" spans="40:168">
      <c r="AN3592" s="14"/>
      <c r="AO3592" s="14"/>
      <c r="AP3592" s="5"/>
      <c r="AQ3592" s="25"/>
      <c r="AR3592" s="25"/>
      <c r="AS3592" s="96"/>
      <c r="AT3592" s="83"/>
      <c r="AU3592" s="14"/>
      <c r="AX3592" s="83"/>
      <c r="AY3592" s="83"/>
      <c r="AZ3592" s="83"/>
      <c r="BA3592" s="83"/>
      <c r="BJ3592" s="54"/>
      <c r="BK3592" s="22"/>
      <c r="BL3592" s="24"/>
      <c r="BP3592" s="23"/>
      <c r="BQ3592" s="24"/>
      <c r="BR3592" s="22"/>
      <c r="BS3592" s="24"/>
      <c r="BT3592" s="24"/>
      <c r="BU3592" s="23"/>
      <c r="BV3592" s="26"/>
      <c r="BX3592" s="6"/>
      <c r="BY3592" s="24"/>
      <c r="BZ3592" s="109"/>
      <c r="CA3592" s="66"/>
      <c r="CB3592" s="5"/>
      <c r="CC3592" s="68"/>
      <c r="CD3592" s="67"/>
      <c r="CE3592" s="67"/>
      <c r="CF3592" s="64"/>
      <c r="CG3592" s="5"/>
      <c r="CH3592" s="69"/>
      <c r="CI3592" s="6"/>
      <c r="CJ3592" s="5"/>
      <c r="CK3592" s="25"/>
      <c r="CL3592" s="5"/>
      <c r="DN3592" s="14"/>
      <c r="DO3592" s="14"/>
      <c r="DP3592" s="5"/>
      <c r="DQ3592" s="25"/>
      <c r="DR3592" s="25"/>
      <c r="DS3592" s="96"/>
      <c r="DT3592" s="83"/>
      <c r="DU3592" s="14"/>
      <c r="DX3592" s="83"/>
      <c r="DY3592" s="83"/>
      <c r="DZ3592" s="83"/>
      <c r="EA3592" s="83"/>
      <c r="EJ3592" s="54"/>
      <c r="EK3592" s="22"/>
      <c r="EL3592" s="24"/>
      <c r="EP3592" s="23"/>
      <c r="EQ3592" s="24"/>
      <c r="ER3592" s="22"/>
      <c r="ES3592" s="24"/>
      <c r="ET3592" s="24"/>
      <c r="EU3592" s="23"/>
      <c r="EV3592" s="26"/>
      <c r="EX3592" s="6"/>
      <c r="EY3592" s="24"/>
      <c r="EZ3592" s="109"/>
      <c r="FA3592" s="66"/>
      <c r="FB3592" s="5"/>
      <c r="FC3592" s="68"/>
      <c r="FD3592" s="67"/>
      <c r="FE3592" s="67"/>
      <c r="FF3592" s="64"/>
      <c r="FG3592" s="5"/>
      <c r="FH3592" s="69"/>
      <c r="FI3592" s="6"/>
      <c r="FJ3592" s="5"/>
      <c r="FK3592" s="25"/>
      <c r="FL3592" s="5"/>
    </row>
    <row r="3593" spans="40:168">
      <c r="AN3593" s="14"/>
      <c r="AO3593" s="14"/>
      <c r="AP3593" s="5"/>
      <c r="AQ3593" s="25"/>
      <c r="AR3593" s="25"/>
      <c r="AS3593" s="96"/>
      <c r="AT3593" s="83"/>
      <c r="AU3593" s="14"/>
      <c r="AX3593" s="83"/>
      <c r="AY3593" s="83"/>
      <c r="AZ3593" s="83"/>
      <c r="BA3593" s="83"/>
      <c r="BJ3593" s="54"/>
      <c r="BK3593" s="22"/>
      <c r="BL3593" s="24"/>
      <c r="BP3593" s="23"/>
      <c r="BQ3593" s="24"/>
      <c r="BR3593" s="22"/>
      <c r="BS3593" s="24"/>
      <c r="BT3593" s="24"/>
      <c r="BU3593" s="23"/>
      <c r="BV3593" s="26"/>
      <c r="BX3593" s="6"/>
      <c r="BY3593" s="24"/>
      <c r="BZ3593" s="109"/>
      <c r="CA3593" s="66"/>
      <c r="CB3593" s="5"/>
      <c r="CC3593" s="68"/>
      <c r="CD3593" s="67"/>
      <c r="CE3593" s="67"/>
      <c r="CF3593" s="64"/>
      <c r="CG3593" s="5"/>
      <c r="CH3593" s="69"/>
      <c r="CI3593" s="6"/>
      <c r="CJ3593" s="5"/>
      <c r="CK3593" s="25"/>
      <c r="CL3593" s="5"/>
      <c r="DN3593" s="14"/>
      <c r="DO3593" s="14"/>
      <c r="DP3593" s="5"/>
      <c r="DQ3593" s="25"/>
      <c r="DR3593" s="25"/>
      <c r="DS3593" s="96"/>
      <c r="DT3593" s="83"/>
      <c r="DU3593" s="14"/>
      <c r="DX3593" s="83"/>
      <c r="DY3593" s="83"/>
      <c r="DZ3593" s="83"/>
      <c r="EA3593" s="83"/>
      <c r="EJ3593" s="54"/>
      <c r="EK3593" s="22"/>
      <c r="EL3593" s="24"/>
      <c r="EP3593" s="23"/>
      <c r="EQ3593" s="24"/>
      <c r="ER3593" s="22"/>
      <c r="ES3593" s="24"/>
      <c r="ET3593" s="24"/>
      <c r="EU3593" s="23"/>
      <c r="EV3593" s="26"/>
      <c r="EX3593" s="6"/>
      <c r="EY3593" s="24"/>
      <c r="EZ3593" s="109"/>
      <c r="FA3593" s="66"/>
      <c r="FB3593" s="5"/>
      <c r="FC3593" s="68"/>
      <c r="FD3593" s="67"/>
      <c r="FE3593" s="67"/>
      <c r="FF3593" s="64"/>
      <c r="FG3593" s="5"/>
      <c r="FH3593" s="69"/>
      <c r="FI3593" s="6"/>
      <c r="FJ3593" s="5"/>
      <c r="FK3593" s="25"/>
      <c r="FL3593" s="5"/>
    </row>
    <row r="3594" spans="40:168">
      <c r="AN3594" s="14"/>
      <c r="AO3594" s="14"/>
      <c r="AP3594" s="5"/>
      <c r="AQ3594" s="25"/>
      <c r="AR3594" s="25"/>
      <c r="AS3594" s="96"/>
      <c r="AT3594" s="83"/>
      <c r="AU3594" s="14"/>
      <c r="AX3594" s="83"/>
      <c r="AY3594" s="83"/>
      <c r="AZ3594" s="83"/>
      <c r="BA3594" s="83"/>
      <c r="BJ3594" s="54"/>
      <c r="BK3594" s="22"/>
      <c r="BL3594" s="24"/>
      <c r="BP3594" s="23"/>
      <c r="BQ3594" s="24"/>
      <c r="BR3594" s="22"/>
      <c r="BS3594" s="24"/>
      <c r="BT3594" s="24"/>
      <c r="BU3594" s="23"/>
      <c r="BV3594" s="26"/>
      <c r="BX3594" s="6"/>
      <c r="BY3594" s="24"/>
      <c r="BZ3594" s="109"/>
      <c r="CA3594" s="66"/>
      <c r="CB3594" s="5"/>
      <c r="CC3594" s="68"/>
      <c r="CD3594" s="67"/>
      <c r="CE3594" s="67"/>
      <c r="CF3594" s="64"/>
      <c r="CG3594" s="5"/>
      <c r="CH3594" s="69"/>
      <c r="CI3594" s="6"/>
      <c r="CJ3594" s="5"/>
      <c r="CK3594" s="25"/>
      <c r="CL3594" s="5"/>
      <c r="DN3594" s="14"/>
      <c r="DO3594" s="14"/>
      <c r="DP3594" s="5"/>
      <c r="DQ3594" s="25"/>
      <c r="DR3594" s="25"/>
      <c r="DS3594" s="96"/>
      <c r="DT3594" s="83"/>
      <c r="DU3594" s="14"/>
      <c r="DX3594" s="83"/>
      <c r="DY3594" s="83"/>
      <c r="DZ3594" s="83"/>
      <c r="EA3594" s="83"/>
      <c r="EJ3594" s="54"/>
      <c r="EK3594" s="22"/>
      <c r="EL3594" s="24"/>
      <c r="EP3594" s="23"/>
      <c r="EQ3594" s="24"/>
      <c r="ER3594" s="22"/>
      <c r="ES3594" s="24"/>
      <c r="ET3594" s="24"/>
      <c r="EU3594" s="23"/>
      <c r="EV3594" s="26"/>
      <c r="EX3594" s="6"/>
      <c r="EY3594" s="24"/>
      <c r="EZ3594" s="109"/>
      <c r="FA3594" s="66"/>
      <c r="FB3594" s="5"/>
      <c r="FC3594" s="68"/>
      <c r="FD3594" s="67"/>
      <c r="FE3594" s="67"/>
      <c r="FF3594" s="64"/>
      <c r="FG3594" s="5"/>
      <c r="FH3594" s="69"/>
      <c r="FI3594" s="6"/>
      <c r="FJ3594" s="5"/>
      <c r="FK3594" s="25"/>
      <c r="FL3594" s="5"/>
    </row>
    <row r="3595" spans="40:168">
      <c r="AN3595" s="14"/>
      <c r="AO3595" s="14"/>
      <c r="AP3595" s="5"/>
      <c r="AQ3595" s="25"/>
      <c r="AR3595" s="25"/>
      <c r="AS3595" s="96"/>
      <c r="AT3595" s="83"/>
      <c r="AU3595" s="14"/>
      <c r="AX3595" s="83"/>
      <c r="AY3595" s="83"/>
      <c r="AZ3595" s="83"/>
      <c r="BA3595" s="83"/>
      <c r="BJ3595" s="54"/>
      <c r="BK3595" s="22"/>
      <c r="BL3595" s="24"/>
      <c r="BP3595" s="23"/>
      <c r="BQ3595" s="24"/>
      <c r="BR3595" s="22"/>
      <c r="BS3595" s="24"/>
      <c r="BT3595" s="24"/>
      <c r="BU3595" s="23"/>
      <c r="BV3595" s="26"/>
      <c r="BX3595" s="6"/>
      <c r="BY3595" s="24"/>
      <c r="BZ3595" s="109"/>
      <c r="CA3595" s="66"/>
      <c r="CB3595" s="5"/>
      <c r="CC3595" s="68"/>
      <c r="CD3595" s="67"/>
      <c r="CE3595" s="67"/>
      <c r="CF3595" s="64"/>
      <c r="CG3595" s="5"/>
      <c r="CH3595" s="69"/>
      <c r="CI3595" s="6"/>
      <c r="CJ3595" s="5"/>
      <c r="CK3595" s="25"/>
      <c r="CL3595" s="5"/>
      <c r="DN3595" s="14"/>
      <c r="DO3595" s="14"/>
      <c r="DP3595" s="5"/>
      <c r="DQ3595" s="25"/>
      <c r="DR3595" s="25"/>
      <c r="DS3595" s="96"/>
      <c r="DT3595" s="83"/>
      <c r="DU3595" s="14"/>
      <c r="DX3595" s="83"/>
      <c r="DY3595" s="83"/>
      <c r="DZ3595" s="83"/>
      <c r="EA3595" s="83"/>
      <c r="EJ3595" s="54"/>
      <c r="EK3595" s="22"/>
      <c r="EL3595" s="24"/>
      <c r="EP3595" s="23"/>
      <c r="EQ3595" s="24"/>
      <c r="ER3595" s="22"/>
      <c r="ES3595" s="24"/>
      <c r="ET3595" s="24"/>
      <c r="EU3595" s="23"/>
      <c r="EV3595" s="26"/>
      <c r="EX3595" s="6"/>
      <c r="EY3595" s="24"/>
      <c r="EZ3595" s="109"/>
      <c r="FA3595" s="66"/>
      <c r="FB3595" s="5"/>
      <c r="FC3595" s="68"/>
      <c r="FD3595" s="67"/>
      <c r="FE3595" s="67"/>
      <c r="FF3595" s="64"/>
      <c r="FG3595" s="5"/>
      <c r="FH3595" s="69"/>
      <c r="FI3595" s="6"/>
      <c r="FJ3595" s="5"/>
      <c r="FK3595" s="25"/>
      <c r="FL3595" s="5"/>
    </row>
    <row r="3596" spans="40:168">
      <c r="AN3596" s="14"/>
      <c r="AO3596" s="14"/>
      <c r="AP3596" s="5"/>
      <c r="AQ3596" s="25"/>
      <c r="AR3596" s="25"/>
      <c r="AS3596" s="96"/>
      <c r="AT3596" s="83"/>
      <c r="AU3596" s="14"/>
      <c r="AX3596" s="83"/>
      <c r="AY3596" s="83"/>
      <c r="AZ3596" s="83"/>
      <c r="BA3596" s="83"/>
      <c r="BJ3596" s="54"/>
      <c r="BK3596" s="22"/>
      <c r="BL3596" s="24"/>
      <c r="BP3596" s="23"/>
      <c r="BQ3596" s="24"/>
      <c r="BR3596" s="22"/>
      <c r="BS3596" s="24"/>
      <c r="BT3596" s="24"/>
      <c r="BU3596" s="23"/>
      <c r="BV3596" s="26"/>
      <c r="BX3596" s="6"/>
      <c r="BY3596" s="24"/>
      <c r="BZ3596" s="109"/>
      <c r="CA3596" s="66"/>
      <c r="CB3596" s="5"/>
      <c r="CC3596" s="68"/>
      <c r="CD3596" s="67"/>
      <c r="CE3596" s="67"/>
      <c r="CF3596" s="64"/>
      <c r="CG3596" s="5"/>
      <c r="CH3596" s="69"/>
      <c r="CI3596" s="6"/>
      <c r="CJ3596" s="5"/>
      <c r="CK3596" s="25"/>
      <c r="CL3596" s="5"/>
      <c r="DN3596" s="14"/>
      <c r="DO3596" s="14"/>
      <c r="DP3596" s="5"/>
      <c r="DQ3596" s="25"/>
      <c r="DR3596" s="25"/>
      <c r="DS3596" s="96"/>
      <c r="DT3596" s="83"/>
      <c r="DU3596" s="14"/>
      <c r="DX3596" s="83"/>
      <c r="DY3596" s="83"/>
      <c r="DZ3596" s="83"/>
      <c r="EA3596" s="83"/>
      <c r="EJ3596" s="54"/>
      <c r="EK3596" s="22"/>
      <c r="EL3596" s="24"/>
      <c r="EP3596" s="23"/>
      <c r="EQ3596" s="24"/>
      <c r="ER3596" s="22"/>
      <c r="ES3596" s="24"/>
      <c r="ET3596" s="24"/>
      <c r="EU3596" s="23"/>
      <c r="EV3596" s="26"/>
      <c r="EX3596" s="6"/>
      <c r="EY3596" s="24"/>
      <c r="EZ3596" s="109"/>
      <c r="FA3596" s="66"/>
      <c r="FB3596" s="5"/>
      <c r="FC3596" s="68"/>
      <c r="FD3596" s="67"/>
      <c r="FE3596" s="67"/>
      <c r="FF3596" s="64"/>
      <c r="FG3596" s="5"/>
      <c r="FH3596" s="69"/>
      <c r="FI3596" s="6"/>
      <c r="FJ3596" s="5"/>
      <c r="FK3596" s="25"/>
      <c r="FL3596" s="5"/>
    </row>
    <row r="3597" spans="40:168">
      <c r="AN3597" s="14"/>
      <c r="AO3597" s="14"/>
      <c r="AP3597" s="5"/>
      <c r="AQ3597" s="25"/>
      <c r="AR3597" s="25"/>
      <c r="AS3597" s="96"/>
      <c r="AT3597" s="83"/>
      <c r="AU3597" s="14"/>
      <c r="AX3597" s="83"/>
      <c r="AY3597" s="83"/>
      <c r="AZ3597" s="83"/>
      <c r="BA3597" s="83"/>
      <c r="BJ3597" s="54"/>
      <c r="BK3597" s="22"/>
      <c r="BL3597" s="24"/>
      <c r="BP3597" s="23"/>
      <c r="BQ3597" s="24"/>
      <c r="BR3597" s="22"/>
      <c r="BS3597" s="24"/>
      <c r="BT3597" s="24"/>
      <c r="BU3597" s="23"/>
      <c r="BV3597" s="26"/>
      <c r="BX3597" s="6"/>
      <c r="BY3597" s="24"/>
      <c r="BZ3597" s="109"/>
      <c r="CA3597" s="66"/>
      <c r="CB3597" s="5"/>
      <c r="CC3597" s="68"/>
      <c r="CD3597" s="67"/>
      <c r="CE3597" s="67"/>
      <c r="CF3597" s="64"/>
      <c r="CG3597" s="5"/>
      <c r="CH3597" s="69"/>
      <c r="CI3597" s="6"/>
      <c r="CJ3597" s="5"/>
      <c r="CK3597" s="25"/>
      <c r="CL3597" s="5"/>
      <c r="DN3597" s="14"/>
      <c r="DO3597" s="14"/>
      <c r="DP3597" s="5"/>
      <c r="DQ3597" s="25"/>
      <c r="DR3597" s="25"/>
      <c r="DS3597" s="96"/>
      <c r="DT3597" s="83"/>
      <c r="DU3597" s="14"/>
      <c r="DX3597" s="83"/>
      <c r="DY3597" s="83"/>
      <c r="DZ3597" s="83"/>
      <c r="EA3597" s="83"/>
      <c r="EJ3597" s="54"/>
      <c r="EK3597" s="22"/>
      <c r="EL3597" s="24"/>
      <c r="EP3597" s="23"/>
      <c r="EQ3597" s="24"/>
      <c r="ER3597" s="22"/>
      <c r="ES3597" s="24"/>
      <c r="ET3597" s="24"/>
      <c r="EU3597" s="23"/>
      <c r="EV3597" s="26"/>
      <c r="EX3597" s="6"/>
      <c r="EY3597" s="24"/>
      <c r="EZ3597" s="109"/>
      <c r="FA3597" s="66"/>
      <c r="FB3597" s="5"/>
      <c r="FC3597" s="68"/>
      <c r="FD3597" s="67"/>
      <c r="FE3597" s="67"/>
      <c r="FF3597" s="64"/>
      <c r="FG3597" s="5"/>
      <c r="FH3597" s="69"/>
      <c r="FI3597" s="6"/>
      <c r="FJ3597" s="5"/>
      <c r="FK3597" s="25"/>
      <c r="FL3597" s="5"/>
    </row>
    <row r="3598" spans="40:168">
      <c r="AN3598" s="14"/>
      <c r="AO3598" s="14"/>
      <c r="AP3598" s="5"/>
      <c r="AQ3598" s="25"/>
      <c r="AR3598" s="25"/>
      <c r="AS3598" s="96"/>
      <c r="AT3598" s="83"/>
      <c r="AU3598" s="14"/>
      <c r="AX3598" s="83"/>
      <c r="AY3598" s="83"/>
      <c r="AZ3598" s="83"/>
      <c r="BA3598" s="83"/>
      <c r="BJ3598" s="54"/>
      <c r="BK3598" s="22"/>
      <c r="BL3598" s="24"/>
      <c r="BP3598" s="23"/>
      <c r="BQ3598" s="24"/>
      <c r="BR3598" s="22"/>
      <c r="BS3598" s="24"/>
      <c r="BT3598" s="24"/>
      <c r="BU3598" s="23"/>
      <c r="BV3598" s="26"/>
      <c r="BX3598" s="6"/>
      <c r="BY3598" s="24"/>
      <c r="BZ3598" s="109"/>
      <c r="CA3598" s="66"/>
      <c r="CB3598" s="5"/>
      <c r="CC3598" s="68"/>
      <c r="CD3598" s="67"/>
      <c r="CE3598" s="67"/>
      <c r="CF3598" s="64"/>
      <c r="CG3598" s="5"/>
      <c r="CH3598" s="69"/>
      <c r="CI3598" s="6"/>
      <c r="CJ3598" s="5"/>
      <c r="CK3598" s="25"/>
      <c r="CL3598" s="5"/>
      <c r="DN3598" s="14"/>
      <c r="DO3598" s="14"/>
      <c r="DP3598" s="5"/>
      <c r="DQ3598" s="25"/>
      <c r="DR3598" s="25"/>
      <c r="DS3598" s="96"/>
      <c r="DT3598" s="83"/>
      <c r="DU3598" s="14"/>
      <c r="DX3598" s="83"/>
      <c r="DY3598" s="83"/>
      <c r="DZ3598" s="83"/>
      <c r="EA3598" s="83"/>
      <c r="EJ3598" s="54"/>
      <c r="EK3598" s="22"/>
      <c r="EL3598" s="24"/>
      <c r="EP3598" s="23"/>
      <c r="EQ3598" s="24"/>
      <c r="ER3598" s="22"/>
      <c r="ES3598" s="24"/>
      <c r="ET3598" s="24"/>
      <c r="EU3598" s="23"/>
      <c r="EV3598" s="26"/>
      <c r="EX3598" s="6"/>
      <c r="EY3598" s="24"/>
      <c r="EZ3598" s="109"/>
      <c r="FA3598" s="66"/>
      <c r="FB3598" s="5"/>
      <c r="FC3598" s="68"/>
      <c r="FD3598" s="67"/>
      <c r="FE3598" s="67"/>
      <c r="FF3598" s="64"/>
      <c r="FG3598" s="5"/>
      <c r="FH3598" s="69"/>
      <c r="FI3598" s="6"/>
      <c r="FJ3598" s="5"/>
      <c r="FK3598" s="25"/>
      <c r="FL3598" s="5"/>
    </row>
    <row r="3599" spans="40:168">
      <c r="AN3599" s="14"/>
      <c r="AO3599" s="14"/>
      <c r="AP3599" s="5"/>
      <c r="AQ3599" s="25"/>
      <c r="AR3599" s="25"/>
      <c r="AS3599" s="96"/>
      <c r="AT3599" s="83"/>
      <c r="AU3599" s="14"/>
      <c r="AX3599" s="83"/>
      <c r="AY3599" s="83"/>
      <c r="AZ3599" s="83"/>
      <c r="BA3599" s="83"/>
      <c r="BJ3599" s="54"/>
      <c r="BK3599" s="22"/>
      <c r="BL3599" s="24"/>
      <c r="BP3599" s="23"/>
      <c r="BQ3599" s="24"/>
      <c r="BR3599" s="22"/>
      <c r="BS3599" s="24"/>
      <c r="BT3599" s="24"/>
      <c r="BU3599" s="23"/>
      <c r="BV3599" s="26"/>
      <c r="BX3599" s="6"/>
      <c r="BY3599" s="24"/>
      <c r="BZ3599" s="109"/>
      <c r="CA3599" s="66"/>
      <c r="CB3599" s="5"/>
      <c r="CC3599" s="68"/>
      <c r="CD3599" s="67"/>
      <c r="CE3599" s="67"/>
      <c r="CF3599" s="64"/>
      <c r="CG3599" s="5"/>
      <c r="CH3599" s="69"/>
      <c r="CI3599" s="6"/>
      <c r="CJ3599" s="5"/>
      <c r="CK3599" s="25"/>
      <c r="CL3599" s="5"/>
      <c r="DN3599" s="14"/>
      <c r="DO3599" s="14"/>
      <c r="DP3599" s="5"/>
      <c r="DQ3599" s="25"/>
      <c r="DR3599" s="25"/>
      <c r="DS3599" s="96"/>
      <c r="DT3599" s="83"/>
      <c r="DU3599" s="14"/>
      <c r="DX3599" s="83"/>
      <c r="DY3599" s="83"/>
      <c r="DZ3599" s="83"/>
      <c r="EA3599" s="83"/>
      <c r="EJ3599" s="54"/>
      <c r="EK3599" s="22"/>
      <c r="EL3599" s="24"/>
      <c r="EP3599" s="23"/>
      <c r="EQ3599" s="24"/>
      <c r="ER3599" s="22"/>
      <c r="ES3599" s="24"/>
      <c r="ET3599" s="24"/>
      <c r="EU3599" s="23"/>
      <c r="EV3599" s="26"/>
      <c r="EX3599" s="6"/>
      <c r="EY3599" s="24"/>
      <c r="EZ3599" s="109"/>
      <c r="FA3599" s="66"/>
      <c r="FB3599" s="5"/>
      <c r="FC3599" s="68"/>
      <c r="FD3599" s="67"/>
      <c r="FE3599" s="67"/>
      <c r="FF3599" s="64"/>
      <c r="FG3599" s="5"/>
      <c r="FH3599" s="69"/>
      <c r="FI3599" s="6"/>
      <c r="FJ3599" s="5"/>
      <c r="FK3599" s="25"/>
      <c r="FL3599" s="5"/>
    </row>
    <row r="3600" spans="40:168">
      <c r="AN3600" s="14"/>
      <c r="AO3600" s="14"/>
      <c r="AP3600" s="5"/>
      <c r="AQ3600" s="25"/>
      <c r="AR3600" s="25"/>
      <c r="AS3600" s="96"/>
      <c r="AT3600" s="83"/>
      <c r="AU3600" s="14"/>
      <c r="AX3600" s="83"/>
      <c r="AY3600" s="83"/>
      <c r="AZ3600" s="83"/>
      <c r="BA3600" s="83"/>
      <c r="BJ3600" s="54"/>
      <c r="BK3600" s="22"/>
      <c r="BL3600" s="24"/>
      <c r="BP3600" s="23"/>
      <c r="BQ3600" s="24"/>
      <c r="BR3600" s="22"/>
      <c r="BS3600" s="24"/>
      <c r="BT3600" s="24"/>
      <c r="BU3600" s="23"/>
      <c r="BV3600" s="26"/>
      <c r="BX3600" s="6"/>
      <c r="BY3600" s="24"/>
      <c r="BZ3600" s="109"/>
      <c r="CA3600" s="66"/>
      <c r="CB3600" s="5"/>
      <c r="CC3600" s="68"/>
      <c r="CD3600" s="67"/>
      <c r="CE3600" s="67"/>
      <c r="CF3600" s="64"/>
      <c r="CG3600" s="5"/>
      <c r="CH3600" s="69"/>
      <c r="CI3600" s="6"/>
      <c r="CJ3600" s="5"/>
      <c r="CK3600" s="25"/>
      <c r="CL3600" s="5"/>
      <c r="DN3600" s="14"/>
      <c r="DO3600" s="14"/>
      <c r="DP3600" s="5"/>
      <c r="DQ3600" s="25"/>
      <c r="DR3600" s="25"/>
      <c r="DS3600" s="96"/>
      <c r="DT3600" s="83"/>
      <c r="DU3600" s="14"/>
      <c r="DX3600" s="83"/>
      <c r="DY3600" s="83"/>
      <c r="DZ3600" s="83"/>
      <c r="EA3600" s="83"/>
      <c r="EJ3600" s="54"/>
      <c r="EK3600" s="22"/>
      <c r="EL3600" s="24"/>
      <c r="EP3600" s="23"/>
      <c r="EQ3600" s="24"/>
      <c r="ER3600" s="22"/>
      <c r="ES3600" s="24"/>
      <c r="ET3600" s="24"/>
      <c r="EU3600" s="23"/>
      <c r="EV3600" s="26"/>
      <c r="EX3600" s="6"/>
      <c r="EY3600" s="24"/>
      <c r="EZ3600" s="109"/>
      <c r="FA3600" s="66"/>
      <c r="FB3600" s="5"/>
      <c r="FC3600" s="68"/>
      <c r="FD3600" s="67"/>
      <c r="FE3600" s="67"/>
      <c r="FF3600" s="64"/>
      <c r="FG3600" s="5"/>
      <c r="FH3600" s="69"/>
      <c r="FI3600" s="6"/>
      <c r="FJ3600" s="5"/>
      <c r="FK3600" s="25"/>
      <c r="FL3600" s="5"/>
    </row>
    <row r="3601" spans="40:168">
      <c r="AN3601" s="14"/>
      <c r="AO3601" s="14"/>
      <c r="AP3601" s="5"/>
      <c r="AQ3601" s="25"/>
      <c r="AR3601" s="25"/>
      <c r="AS3601" s="96"/>
      <c r="AT3601" s="83"/>
      <c r="AU3601" s="14"/>
      <c r="AX3601" s="83"/>
      <c r="AY3601" s="83"/>
      <c r="AZ3601" s="83"/>
      <c r="BA3601" s="83"/>
      <c r="BJ3601" s="54"/>
      <c r="BK3601" s="22"/>
      <c r="BL3601" s="24"/>
      <c r="BP3601" s="23"/>
      <c r="BQ3601" s="24"/>
      <c r="BR3601" s="22"/>
      <c r="BS3601" s="24"/>
      <c r="BT3601" s="24"/>
      <c r="BU3601" s="23"/>
      <c r="BV3601" s="26"/>
      <c r="BX3601" s="6"/>
      <c r="BY3601" s="24"/>
      <c r="BZ3601" s="109"/>
      <c r="CA3601" s="66"/>
      <c r="CB3601" s="5"/>
      <c r="CC3601" s="68"/>
      <c r="CD3601" s="67"/>
      <c r="CE3601" s="67"/>
      <c r="CF3601" s="64"/>
      <c r="CG3601" s="5"/>
      <c r="CH3601" s="69"/>
      <c r="CI3601" s="6"/>
      <c r="CJ3601" s="5"/>
      <c r="CK3601" s="25"/>
      <c r="CL3601" s="5"/>
      <c r="DN3601" s="14"/>
      <c r="DO3601" s="14"/>
      <c r="DP3601" s="5"/>
      <c r="DQ3601" s="25"/>
      <c r="DR3601" s="25"/>
      <c r="DS3601" s="96"/>
      <c r="DT3601" s="83"/>
      <c r="DU3601" s="14"/>
      <c r="DX3601" s="83"/>
      <c r="DY3601" s="83"/>
      <c r="DZ3601" s="83"/>
      <c r="EA3601" s="83"/>
      <c r="EJ3601" s="54"/>
      <c r="EK3601" s="22"/>
      <c r="EL3601" s="24"/>
      <c r="EP3601" s="23"/>
      <c r="EQ3601" s="24"/>
      <c r="ER3601" s="22"/>
      <c r="ES3601" s="24"/>
      <c r="ET3601" s="24"/>
      <c r="EU3601" s="23"/>
      <c r="EV3601" s="26"/>
      <c r="EX3601" s="6"/>
      <c r="EY3601" s="24"/>
      <c r="EZ3601" s="109"/>
      <c r="FA3601" s="66"/>
      <c r="FB3601" s="5"/>
      <c r="FC3601" s="68"/>
      <c r="FD3601" s="67"/>
      <c r="FE3601" s="67"/>
      <c r="FF3601" s="64"/>
      <c r="FG3601" s="5"/>
      <c r="FH3601" s="69"/>
      <c r="FI3601" s="6"/>
      <c r="FJ3601" s="5"/>
      <c r="FK3601" s="25"/>
      <c r="FL3601" s="5"/>
    </row>
    <row r="3602" spans="40:168">
      <c r="AN3602" s="14"/>
      <c r="AO3602" s="14"/>
      <c r="AP3602" s="5"/>
      <c r="AQ3602" s="25"/>
      <c r="AR3602" s="25"/>
      <c r="AS3602" s="96"/>
      <c r="AT3602" s="83"/>
      <c r="AU3602" s="14"/>
      <c r="AX3602" s="83"/>
      <c r="AY3602" s="83"/>
      <c r="AZ3602" s="83"/>
      <c r="BA3602" s="83"/>
      <c r="BJ3602" s="54"/>
      <c r="BK3602" s="22"/>
      <c r="BL3602" s="24"/>
      <c r="BP3602" s="23"/>
      <c r="BQ3602" s="24"/>
      <c r="BR3602" s="22"/>
      <c r="BS3602" s="24"/>
      <c r="BT3602" s="24"/>
      <c r="BU3602" s="23"/>
      <c r="BV3602" s="26"/>
      <c r="BX3602" s="6"/>
      <c r="BY3602" s="24"/>
      <c r="BZ3602" s="109"/>
      <c r="CA3602" s="66"/>
      <c r="CB3602" s="5"/>
      <c r="CC3602" s="68"/>
      <c r="CD3602" s="67"/>
      <c r="CE3602" s="67"/>
      <c r="CF3602" s="64"/>
      <c r="CG3602" s="5"/>
      <c r="CH3602" s="69"/>
      <c r="CI3602" s="6"/>
      <c r="CJ3602" s="5"/>
      <c r="CK3602" s="25"/>
      <c r="CL3602" s="5"/>
      <c r="DN3602" s="14"/>
      <c r="DO3602" s="14"/>
      <c r="DP3602" s="5"/>
      <c r="DQ3602" s="25"/>
      <c r="DR3602" s="25"/>
      <c r="DS3602" s="96"/>
      <c r="DT3602" s="83"/>
      <c r="DU3602" s="14"/>
      <c r="DX3602" s="83"/>
      <c r="DY3602" s="83"/>
      <c r="DZ3602" s="83"/>
      <c r="EA3602" s="83"/>
      <c r="EJ3602" s="54"/>
      <c r="EK3602" s="22"/>
      <c r="EL3602" s="24"/>
      <c r="EP3602" s="23"/>
      <c r="EQ3602" s="24"/>
      <c r="ER3602" s="22"/>
      <c r="ES3602" s="24"/>
      <c r="ET3602" s="24"/>
      <c r="EU3602" s="23"/>
      <c r="EV3602" s="26"/>
      <c r="EX3602" s="6"/>
      <c r="EY3602" s="24"/>
      <c r="EZ3602" s="109"/>
      <c r="FA3602" s="66"/>
      <c r="FB3602" s="5"/>
      <c r="FC3602" s="68"/>
      <c r="FD3602" s="67"/>
      <c r="FE3602" s="67"/>
      <c r="FF3602" s="64"/>
      <c r="FG3602" s="5"/>
      <c r="FH3602" s="69"/>
      <c r="FI3602" s="6"/>
      <c r="FJ3602" s="5"/>
      <c r="FK3602" s="25"/>
      <c r="FL3602" s="5"/>
    </row>
    <row r="3603" spans="40:168">
      <c r="AN3603" s="14"/>
      <c r="AO3603" s="14"/>
      <c r="AP3603" s="5"/>
      <c r="AQ3603" s="25"/>
      <c r="AR3603" s="25"/>
      <c r="AS3603" s="96"/>
      <c r="AT3603" s="83"/>
      <c r="AU3603" s="14"/>
      <c r="AX3603" s="83"/>
      <c r="AY3603" s="83"/>
      <c r="AZ3603" s="83"/>
      <c r="BA3603" s="83"/>
      <c r="BJ3603" s="54"/>
      <c r="BK3603" s="22"/>
      <c r="BL3603" s="24"/>
      <c r="BP3603" s="23"/>
      <c r="BQ3603" s="24"/>
      <c r="BR3603" s="22"/>
      <c r="BS3603" s="24"/>
      <c r="BT3603" s="24"/>
      <c r="BU3603" s="23"/>
      <c r="BV3603" s="26"/>
      <c r="BX3603" s="6"/>
      <c r="BY3603" s="24"/>
      <c r="BZ3603" s="109"/>
      <c r="CA3603" s="66"/>
      <c r="CB3603" s="5"/>
      <c r="CC3603" s="68"/>
      <c r="CD3603" s="67"/>
      <c r="CE3603" s="67"/>
      <c r="CF3603" s="64"/>
      <c r="CG3603" s="5"/>
      <c r="CH3603" s="69"/>
      <c r="CI3603" s="6"/>
      <c r="CJ3603" s="5"/>
      <c r="CK3603" s="25"/>
      <c r="CL3603" s="5"/>
      <c r="DN3603" s="14"/>
      <c r="DO3603" s="14"/>
      <c r="DP3603" s="5"/>
      <c r="DQ3603" s="25"/>
      <c r="DR3603" s="25"/>
      <c r="DS3603" s="96"/>
      <c r="DT3603" s="83"/>
      <c r="DU3603" s="14"/>
      <c r="DX3603" s="83"/>
      <c r="DY3603" s="83"/>
      <c r="DZ3603" s="83"/>
      <c r="EA3603" s="83"/>
      <c r="EJ3603" s="54"/>
      <c r="EK3603" s="22"/>
      <c r="EL3603" s="24"/>
      <c r="EP3603" s="23"/>
      <c r="EQ3603" s="24"/>
      <c r="ER3603" s="22"/>
      <c r="ES3603" s="24"/>
      <c r="ET3603" s="24"/>
      <c r="EU3603" s="23"/>
      <c r="EV3603" s="26"/>
      <c r="EX3603" s="6"/>
      <c r="EY3603" s="24"/>
      <c r="EZ3603" s="109"/>
      <c r="FA3603" s="66"/>
      <c r="FB3603" s="5"/>
      <c r="FC3603" s="68"/>
      <c r="FD3603" s="67"/>
      <c r="FE3603" s="67"/>
      <c r="FF3603" s="64"/>
      <c r="FG3603" s="5"/>
      <c r="FH3603" s="69"/>
      <c r="FI3603" s="6"/>
      <c r="FJ3603" s="5"/>
      <c r="FK3603" s="25"/>
      <c r="FL3603" s="5"/>
    </row>
    <row r="3604" spans="40:168">
      <c r="AN3604" s="14"/>
      <c r="AO3604" s="14"/>
      <c r="AP3604" s="5"/>
      <c r="AQ3604" s="25"/>
      <c r="AR3604" s="25"/>
      <c r="AS3604" s="96"/>
      <c r="AT3604" s="83"/>
      <c r="AU3604" s="14"/>
      <c r="AX3604" s="83"/>
      <c r="AY3604" s="83"/>
      <c r="AZ3604" s="83"/>
      <c r="BA3604" s="83"/>
      <c r="BJ3604" s="54"/>
      <c r="BK3604" s="22"/>
      <c r="BL3604" s="24"/>
      <c r="BP3604" s="23"/>
      <c r="BQ3604" s="24"/>
      <c r="BR3604" s="22"/>
      <c r="BS3604" s="24"/>
      <c r="BT3604" s="24"/>
      <c r="BU3604" s="23"/>
      <c r="BV3604" s="26"/>
      <c r="BX3604" s="6"/>
      <c r="BY3604" s="24"/>
      <c r="BZ3604" s="109"/>
      <c r="CA3604" s="66"/>
      <c r="CB3604" s="5"/>
      <c r="CC3604" s="68"/>
      <c r="CD3604" s="67"/>
      <c r="CE3604" s="67"/>
      <c r="CF3604" s="64"/>
      <c r="CG3604" s="5"/>
      <c r="CH3604" s="69"/>
      <c r="CI3604" s="6"/>
      <c r="CJ3604" s="5"/>
      <c r="CK3604" s="25"/>
      <c r="CL3604" s="5"/>
      <c r="DN3604" s="14"/>
      <c r="DO3604" s="14"/>
      <c r="DP3604" s="5"/>
      <c r="DQ3604" s="25"/>
      <c r="DR3604" s="25"/>
      <c r="DS3604" s="96"/>
      <c r="DT3604" s="83"/>
      <c r="DU3604" s="14"/>
      <c r="DX3604" s="83"/>
      <c r="DY3604" s="83"/>
      <c r="DZ3604" s="83"/>
      <c r="EA3604" s="83"/>
      <c r="EJ3604" s="54"/>
      <c r="EK3604" s="22"/>
      <c r="EL3604" s="24"/>
      <c r="EP3604" s="23"/>
      <c r="EQ3604" s="24"/>
      <c r="ER3604" s="22"/>
      <c r="ES3604" s="24"/>
      <c r="ET3604" s="24"/>
      <c r="EU3604" s="23"/>
      <c r="EV3604" s="26"/>
      <c r="EX3604" s="6"/>
      <c r="EY3604" s="24"/>
      <c r="EZ3604" s="109"/>
      <c r="FA3604" s="66"/>
      <c r="FB3604" s="5"/>
      <c r="FC3604" s="68"/>
      <c r="FD3604" s="67"/>
      <c r="FE3604" s="67"/>
      <c r="FF3604" s="64"/>
      <c r="FG3604" s="5"/>
      <c r="FH3604" s="69"/>
      <c r="FI3604" s="6"/>
      <c r="FJ3604" s="5"/>
      <c r="FK3604" s="25"/>
      <c r="FL3604" s="5"/>
    </row>
    <row r="3605" spans="40:168">
      <c r="AN3605" s="14"/>
      <c r="AO3605" s="14"/>
      <c r="AP3605" s="5"/>
      <c r="AQ3605" s="25"/>
      <c r="AR3605" s="25"/>
      <c r="AS3605" s="96"/>
      <c r="AT3605" s="83"/>
      <c r="AU3605" s="14"/>
      <c r="AX3605" s="83"/>
      <c r="AY3605" s="83"/>
      <c r="AZ3605" s="83"/>
      <c r="BA3605" s="83"/>
      <c r="BJ3605" s="54"/>
      <c r="BK3605" s="22"/>
      <c r="BL3605" s="24"/>
      <c r="BP3605" s="23"/>
      <c r="BQ3605" s="24"/>
      <c r="BR3605" s="22"/>
      <c r="BS3605" s="24"/>
      <c r="BT3605" s="24"/>
      <c r="BU3605" s="23"/>
      <c r="BV3605" s="26"/>
      <c r="BX3605" s="6"/>
      <c r="BY3605" s="24"/>
      <c r="BZ3605" s="109"/>
      <c r="CA3605" s="66"/>
      <c r="CB3605" s="5"/>
      <c r="CC3605" s="68"/>
      <c r="CD3605" s="67"/>
      <c r="CE3605" s="67"/>
      <c r="CF3605" s="64"/>
      <c r="CG3605" s="5"/>
      <c r="CH3605" s="69"/>
      <c r="CI3605" s="6"/>
      <c r="CJ3605" s="5"/>
      <c r="CK3605" s="25"/>
      <c r="CL3605" s="5"/>
      <c r="DN3605" s="14"/>
      <c r="DO3605" s="14"/>
      <c r="DP3605" s="5"/>
      <c r="DQ3605" s="25"/>
      <c r="DR3605" s="25"/>
      <c r="DS3605" s="96"/>
      <c r="DT3605" s="83"/>
      <c r="DU3605" s="14"/>
      <c r="DX3605" s="83"/>
      <c r="DY3605" s="83"/>
      <c r="DZ3605" s="83"/>
      <c r="EA3605" s="83"/>
      <c r="EJ3605" s="54"/>
      <c r="EK3605" s="22"/>
      <c r="EL3605" s="24"/>
      <c r="EP3605" s="23"/>
      <c r="EQ3605" s="24"/>
      <c r="ER3605" s="22"/>
      <c r="ES3605" s="24"/>
      <c r="ET3605" s="24"/>
      <c r="EU3605" s="23"/>
      <c r="EV3605" s="26"/>
      <c r="EX3605" s="6"/>
      <c r="EY3605" s="24"/>
      <c r="EZ3605" s="109"/>
      <c r="FA3605" s="66"/>
      <c r="FB3605" s="5"/>
      <c r="FC3605" s="68"/>
      <c r="FD3605" s="67"/>
      <c r="FE3605" s="67"/>
      <c r="FF3605" s="64"/>
      <c r="FG3605" s="5"/>
      <c r="FH3605" s="69"/>
      <c r="FI3605" s="6"/>
      <c r="FJ3605" s="5"/>
      <c r="FK3605" s="25"/>
      <c r="FL3605" s="5"/>
    </row>
    <row r="3606" spans="40:168">
      <c r="AN3606" s="14"/>
      <c r="AO3606" s="14"/>
      <c r="AP3606" s="5"/>
      <c r="AQ3606" s="25"/>
      <c r="AR3606" s="25"/>
      <c r="AS3606" s="96"/>
      <c r="AT3606" s="83"/>
      <c r="AU3606" s="14"/>
      <c r="AX3606" s="83"/>
      <c r="AY3606" s="83"/>
      <c r="AZ3606" s="83"/>
      <c r="BA3606" s="83"/>
      <c r="BJ3606" s="54"/>
      <c r="BK3606" s="22"/>
      <c r="BL3606" s="24"/>
      <c r="BP3606" s="23"/>
      <c r="BQ3606" s="24"/>
      <c r="BR3606" s="22"/>
      <c r="BS3606" s="24"/>
      <c r="BT3606" s="24"/>
      <c r="BU3606" s="23"/>
      <c r="BV3606" s="26"/>
      <c r="BX3606" s="6"/>
      <c r="BY3606" s="24"/>
      <c r="BZ3606" s="109"/>
      <c r="CA3606" s="66"/>
      <c r="CB3606" s="5"/>
      <c r="CC3606" s="68"/>
      <c r="CD3606" s="67"/>
      <c r="CE3606" s="67"/>
      <c r="CF3606" s="64"/>
      <c r="CG3606" s="5"/>
      <c r="CH3606" s="69"/>
      <c r="CI3606" s="6"/>
      <c r="CJ3606" s="5"/>
      <c r="CK3606" s="25"/>
      <c r="CL3606" s="5"/>
      <c r="DN3606" s="14"/>
      <c r="DO3606" s="14"/>
      <c r="DP3606" s="5"/>
      <c r="DQ3606" s="25"/>
      <c r="DR3606" s="25"/>
      <c r="DS3606" s="96"/>
      <c r="DT3606" s="83"/>
      <c r="DU3606" s="14"/>
      <c r="DX3606" s="83"/>
      <c r="DY3606" s="83"/>
      <c r="DZ3606" s="83"/>
      <c r="EA3606" s="83"/>
      <c r="EJ3606" s="54"/>
      <c r="EK3606" s="22"/>
      <c r="EL3606" s="24"/>
      <c r="EP3606" s="23"/>
      <c r="EQ3606" s="24"/>
      <c r="ER3606" s="22"/>
      <c r="ES3606" s="24"/>
      <c r="ET3606" s="24"/>
      <c r="EU3606" s="23"/>
      <c r="EV3606" s="26"/>
      <c r="EX3606" s="6"/>
      <c r="EY3606" s="24"/>
      <c r="EZ3606" s="109"/>
      <c r="FA3606" s="66"/>
      <c r="FB3606" s="5"/>
      <c r="FC3606" s="68"/>
      <c r="FD3606" s="67"/>
      <c r="FE3606" s="67"/>
      <c r="FF3606" s="64"/>
      <c r="FG3606" s="5"/>
      <c r="FH3606" s="69"/>
      <c r="FI3606" s="6"/>
      <c r="FJ3606" s="5"/>
      <c r="FK3606" s="25"/>
      <c r="FL3606" s="5"/>
    </row>
    <row r="3607" spans="40:168">
      <c r="AN3607" s="14"/>
      <c r="AO3607" s="14"/>
      <c r="AP3607" s="5"/>
      <c r="AQ3607" s="25"/>
      <c r="AR3607" s="25"/>
      <c r="AS3607" s="96"/>
      <c r="AT3607" s="83"/>
      <c r="AU3607" s="14"/>
      <c r="AX3607" s="83"/>
      <c r="AY3607" s="83"/>
      <c r="AZ3607" s="83"/>
      <c r="BA3607" s="83"/>
      <c r="BJ3607" s="54"/>
      <c r="BK3607" s="22"/>
      <c r="BL3607" s="24"/>
      <c r="BP3607" s="23"/>
      <c r="BQ3607" s="24"/>
      <c r="BR3607" s="22"/>
      <c r="BS3607" s="24"/>
      <c r="BT3607" s="24"/>
      <c r="BU3607" s="23"/>
      <c r="BV3607" s="26"/>
      <c r="BX3607" s="6"/>
      <c r="BY3607" s="24"/>
      <c r="BZ3607" s="109"/>
      <c r="CA3607" s="66"/>
      <c r="CB3607" s="5"/>
      <c r="CC3607" s="68"/>
      <c r="CD3607" s="67"/>
      <c r="CE3607" s="67"/>
      <c r="CF3607" s="64"/>
      <c r="CG3607" s="5"/>
      <c r="CH3607" s="69"/>
      <c r="CI3607" s="6"/>
      <c r="CJ3607" s="5"/>
      <c r="CK3607" s="25"/>
      <c r="CL3607" s="5"/>
      <c r="DN3607" s="14"/>
      <c r="DO3607" s="14"/>
      <c r="DP3607" s="5"/>
      <c r="DQ3607" s="25"/>
      <c r="DR3607" s="25"/>
      <c r="DS3607" s="96"/>
      <c r="DT3607" s="83"/>
      <c r="DU3607" s="14"/>
      <c r="DX3607" s="83"/>
      <c r="DY3607" s="83"/>
      <c r="DZ3607" s="83"/>
      <c r="EA3607" s="83"/>
      <c r="EJ3607" s="54"/>
      <c r="EK3607" s="22"/>
      <c r="EL3607" s="24"/>
      <c r="EP3607" s="23"/>
      <c r="EQ3607" s="24"/>
      <c r="ER3607" s="22"/>
      <c r="ES3607" s="24"/>
      <c r="ET3607" s="24"/>
      <c r="EU3607" s="23"/>
      <c r="EV3607" s="26"/>
      <c r="EX3607" s="6"/>
      <c r="EY3607" s="24"/>
      <c r="EZ3607" s="109"/>
      <c r="FA3607" s="66"/>
      <c r="FB3607" s="5"/>
      <c r="FC3607" s="68"/>
      <c r="FD3607" s="67"/>
      <c r="FE3607" s="67"/>
      <c r="FF3607" s="64"/>
      <c r="FG3607" s="5"/>
      <c r="FH3607" s="69"/>
      <c r="FI3607" s="6"/>
      <c r="FJ3607" s="5"/>
      <c r="FK3607" s="25"/>
      <c r="FL3607" s="5"/>
    </row>
    <row r="3608" spans="40:168">
      <c r="AN3608" s="14"/>
      <c r="AO3608" s="14"/>
      <c r="AP3608" s="5"/>
      <c r="AQ3608" s="25"/>
      <c r="AR3608" s="25"/>
      <c r="AS3608" s="96"/>
      <c r="AT3608" s="83"/>
      <c r="AU3608" s="14"/>
      <c r="AX3608" s="83"/>
      <c r="AY3608" s="83"/>
      <c r="AZ3608" s="83"/>
      <c r="BA3608" s="83"/>
      <c r="BJ3608" s="54"/>
      <c r="BK3608" s="22"/>
      <c r="BL3608" s="24"/>
      <c r="BP3608" s="23"/>
      <c r="BQ3608" s="24"/>
      <c r="BR3608" s="22"/>
      <c r="BS3608" s="24"/>
      <c r="BT3608" s="24"/>
      <c r="BU3608" s="23"/>
      <c r="BV3608" s="26"/>
      <c r="BX3608" s="6"/>
      <c r="BY3608" s="24"/>
      <c r="BZ3608" s="109"/>
      <c r="CA3608" s="66"/>
      <c r="CB3608" s="5"/>
      <c r="CC3608" s="68"/>
      <c r="CD3608" s="67"/>
      <c r="CE3608" s="67"/>
      <c r="CF3608" s="64"/>
      <c r="CG3608" s="5"/>
      <c r="CH3608" s="69"/>
      <c r="CI3608" s="6"/>
      <c r="CJ3608" s="5"/>
      <c r="CK3608" s="25"/>
      <c r="CL3608" s="5"/>
      <c r="DN3608" s="14"/>
      <c r="DO3608" s="14"/>
      <c r="DP3608" s="5"/>
      <c r="DQ3608" s="25"/>
      <c r="DR3608" s="25"/>
      <c r="DS3608" s="96"/>
      <c r="DT3608" s="83"/>
      <c r="DU3608" s="14"/>
      <c r="DX3608" s="83"/>
      <c r="DY3608" s="83"/>
      <c r="DZ3608" s="83"/>
      <c r="EA3608" s="83"/>
      <c r="EJ3608" s="54"/>
      <c r="EK3608" s="22"/>
      <c r="EL3608" s="24"/>
      <c r="EP3608" s="23"/>
      <c r="EQ3608" s="24"/>
      <c r="ER3608" s="22"/>
      <c r="ES3608" s="24"/>
      <c r="ET3608" s="24"/>
      <c r="EU3608" s="23"/>
      <c r="EV3608" s="26"/>
      <c r="EX3608" s="6"/>
      <c r="EY3608" s="24"/>
      <c r="EZ3608" s="109"/>
      <c r="FA3608" s="66"/>
      <c r="FB3608" s="5"/>
      <c r="FC3608" s="68"/>
      <c r="FD3608" s="67"/>
      <c r="FE3608" s="67"/>
      <c r="FF3608" s="64"/>
      <c r="FG3608" s="5"/>
      <c r="FH3608" s="69"/>
      <c r="FI3608" s="6"/>
      <c r="FJ3608" s="5"/>
      <c r="FK3608" s="25"/>
      <c r="FL3608" s="5"/>
    </row>
    <row r="3609" spans="40:168">
      <c r="AN3609" s="14"/>
      <c r="AO3609" s="14"/>
      <c r="AP3609" s="5"/>
      <c r="AQ3609" s="25"/>
      <c r="AR3609" s="25"/>
      <c r="AS3609" s="96"/>
      <c r="AT3609" s="83"/>
      <c r="AU3609" s="14"/>
      <c r="AX3609" s="83"/>
      <c r="AY3609" s="83"/>
      <c r="AZ3609" s="83"/>
      <c r="BA3609" s="83"/>
      <c r="BJ3609" s="54"/>
      <c r="BK3609" s="22"/>
      <c r="BL3609" s="24"/>
      <c r="BP3609" s="23"/>
      <c r="BQ3609" s="24"/>
      <c r="BR3609" s="22"/>
      <c r="BS3609" s="24"/>
      <c r="BT3609" s="24"/>
      <c r="BU3609" s="23"/>
      <c r="BV3609" s="26"/>
      <c r="BX3609" s="6"/>
      <c r="BY3609" s="24"/>
      <c r="BZ3609" s="109"/>
      <c r="CA3609" s="66"/>
      <c r="CB3609" s="5"/>
      <c r="CC3609" s="68"/>
      <c r="CD3609" s="67"/>
      <c r="CE3609" s="67"/>
      <c r="CF3609" s="64"/>
      <c r="CG3609" s="5"/>
      <c r="CH3609" s="69"/>
      <c r="CI3609" s="6"/>
      <c r="CJ3609" s="5"/>
      <c r="CK3609" s="25"/>
      <c r="CL3609" s="5"/>
      <c r="DN3609" s="14"/>
      <c r="DO3609" s="14"/>
      <c r="DP3609" s="5"/>
      <c r="DQ3609" s="25"/>
      <c r="DR3609" s="25"/>
      <c r="DS3609" s="96"/>
      <c r="DT3609" s="83"/>
      <c r="DU3609" s="14"/>
      <c r="DX3609" s="83"/>
      <c r="DY3609" s="83"/>
      <c r="DZ3609" s="83"/>
      <c r="EA3609" s="83"/>
      <c r="EJ3609" s="54"/>
      <c r="EK3609" s="22"/>
      <c r="EL3609" s="24"/>
      <c r="EP3609" s="23"/>
      <c r="EQ3609" s="24"/>
      <c r="ER3609" s="22"/>
      <c r="ES3609" s="24"/>
      <c r="ET3609" s="24"/>
      <c r="EU3609" s="23"/>
      <c r="EV3609" s="26"/>
      <c r="EX3609" s="6"/>
      <c r="EY3609" s="24"/>
      <c r="EZ3609" s="109"/>
      <c r="FA3609" s="66"/>
      <c r="FB3609" s="5"/>
      <c r="FC3609" s="68"/>
      <c r="FD3609" s="67"/>
      <c r="FE3609" s="67"/>
      <c r="FF3609" s="64"/>
      <c r="FG3609" s="5"/>
      <c r="FH3609" s="69"/>
      <c r="FI3609" s="6"/>
      <c r="FJ3609" s="5"/>
      <c r="FK3609" s="25"/>
      <c r="FL3609" s="5"/>
    </row>
    <row r="3610" spans="40:168">
      <c r="AN3610" s="14"/>
      <c r="AO3610" s="14"/>
      <c r="AP3610" s="5"/>
      <c r="AQ3610" s="25"/>
      <c r="AR3610" s="25"/>
      <c r="AS3610" s="96"/>
      <c r="AT3610" s="83"/>
      <c r="AU3610" s="14"/>
      <c r="AX3610" s="83"/>
      <c r="AY3610" s="83"/>
      <c r="AZ3610" s="83"/>
      <c r="BA3610" s="83"/>
      <c r="BJ3610" s="54"/>
      <c r="BK3610" s="22"/>
      <c r="BL3610" s="24"/>
      <c r="BP3610" s="23"/>
      <c r="BQ3610" s="24"/>
      <c r="BR3610" s="22"/>
      <c r="BS3610" s="24"/>
      <c r="BT3610" s="24"/>
      <c r="BU3610" s="23"/>
      <c r="BV3610" s="26"/>
      <c r="BX3610" s="6"/>
      <c r="BY3610" s="24"/>
      <c r="BZ3610" s="109"/>
      <c r="CA3610" s="66"/>
      <c r="CB3610" s="5"/>
      <c r="CC3610" s="68"/>
      <c r="CD3610" s="67"/>
      <c r="CE3610" s="67"/>
      <c r="CF3610" s="64"/>
      <c r="CG3610" s="5"/>
      <c r="CH3610" s="69"/>
      <c r="CI3610" s="6"/>
      <c r="CJ3610" s="5"/>
      <c r="CK3610" s="25"/>
      <c r="CL3610" s="5"/>
      <c r="DN3610" s="14"/>
      <c r="DO3610" s="14"/>
      <c r="DP3610" s="5"/>
      <c r="DQ3610" s="25"/>
      <c r="DR3610" s="25"/>
      <c r="DS3610" s="96"/>
      <c r="DT3610" s="83"/>
      <c r="DU3610" s="14"/>
      <c r="DX3610" s="83"/>
      <c r="DY3610" s="83"/>
      <c r="DZ3610" s="83"/>
      <c r="EA3610" s="83"/>
      <c r="EJ3610" s="54"/>
      <c r="EK3610" s="22"/>
      <c r="EL3610" s="24"/>
      <c r="EP3610" s="23"/>
      <c r="EQ3610" s="24"/>
      <c r="ER3610" s="22"/>
      <c r="ES3610" s="24"/>
      <c r="ET3610" s="24"/>
      <c r="EU3610" s="23"/>
      <c r="EV3610" s="26"/>
      <c r="EX3610" s="6"/>
      <c r="EY3610" s="24"/>
      <c r="EZ3610" s="109"/>
      <c r="FA3610" s="66"/>
      <c r="FB3610" s="5"/>
      <c r="FC3610" s="68"/>
      <c r="FD3610" s="67"/>
      <c r="FE3610" s="67"/>
      <c r="FF3610" s="64"/>
      <c r="FG3610" s="5"/>
      <c r="FH3610" s="69"/>
      <c r="FI3610" s="6"/>
      <c r="FJ3610" s="5"/>
      <c r="FK3610" s="25"/>
      <c r="FL3610" s="5"/>
    </row>
    <row r="3611" spans="40:168">
      <c r="AN3611" s="14"/>
      <c r="AO3611" s="14"/>
      <c r="AP3611" s="5"/>
      <c r="AQ3611" s="25"/>
      <c r="AR3611" s="25"/>
      <c r="AS3611" s="96"/>
      <c r="AT3611" s="83"/>
      <c r="AU3611" s="14"/>
      <c r="AX3611" s="83"/>
      <c r="AY3611" s="83"/>
      <c r="AZ3611" s="83"/>
      <c r="BA3611" s="83"/>
      <c r="BJ3611" s="54"/>
      <c r="BK3611" s="22"/>
      <c r="BL3611" s="24"/>
      <c r="BP3611" s="23"/>
      <c r="BQ3611" s="24"/>
      <c r="BR3611" s="22"/>
      <c r="BS3611" s="24"/>
      <c r="BT3611" s="24"/>
      <c r="BU3611" s="23"/>
      <c r="BV3611" s="26"/>
      <c r="BX3611" s="6"/>
      <c r="BY3611" s="24"/>
      <c r="BZ3611" s="109"/>
      <c r="CA3611" s="66"/>
      <c r="CB3611" s="5"/>
      <c r="CC3611" s="68"/>
      <c r="CD3611" s="67"/>
      <c r="CE3611" s="67"/>
      <c r="CF3611" s="64"/>
      <c r="CG3611" s="5"/>
      <c r="CH3611" s="69"/>
      <c r="CI3611" s="6"/>
      <c r="CJ3611" s="5"/>
      <c r="CK3611" s="25"/>
      <c r="CL3611" s="5"/>
      <c r="DN3611" s="14"/>
      <c r="DO3611" s="14"/>
      <c r="DP3611" s="5"/>
      <c r="DQ3611" s="25"/>
      <c r="DR3611" s="25"/>
      <c r="DS3611" s="96"/>
      <c r="DT3611" s="83"/>
      <c r="DU3611" s="14"/>
      <c r="DX3611" s="83"/>
      <c r="DY3611" s="83"/>
      <c r="DZ3611" s="83"/>
      <c r="EA3611" s="83"/>
      <c r="EJ3611" s="54"/>
      <c r="EK3611" s="22"/>
      <c r="EL3611" s="24"/>
      <c r="EP3611" s="23"/>
      <c r="EQ3611" s="24"/>
      <c r="ER3611" s="22"/>
      <c r="ES3611" s="24"/>
      <c r="ET3611" s="24"/>
      <c r="EU3611" s="23"/>
      <c r="EV3611" s="26"/>
      <c r="EX3611" s="6"/>
      <c r="EY3611" s="24"/>
      <c r="EZ3611" s="109"/>
      <c r="FA3611" s="66"/>
      <c r="FB3611" s="5"/>
      <c r="FC3611" s="68"/>
      <c r="FD3611" s="67"/>
      <c r="FE3611" s="67"/>
      <c r="FF3611" s="64"/>
      <c r="FG3611" s="5"/>
      <c r="FH3611" s="69"/>
      <c r="FI3611" s="6"/>
      <c r="FJ3611" s="5"/>
      <c r="FK3611" s="25"/>
      <c r="FL3611" s="5"/>
    </row>
    <row r="3612" spans="40:168">
      <c r="AN3612" s="14"/>
      <c r="AO3612" s="14"/>
      <c r="AP3612" s="5"/>
      <c r="AQ3612" s="25"/>
      <c r="AR3612" s="25"/>
      <c r="AS3612" s="96"/>
      <c r="AT3612" s="83"/>
      <c r="AU3612" s="14"/>
      <c r="AX3612" s="83"/>
      <c r="AY3612" s="83"/>
      <c r="AZ3612" s="83"/>
      <c r="BA3612" s="83"/>
      <c r="BJ3612" s="54"/>
      <c r="BK3612" s="22"/>
      <c r="BL3612" s="24"/>
      <c r="BP3612" s="23"/>
      <c r="BQ3612" s="24"/>
      <c r="BR3612" s="22"/>
      <c r="BS3612" s="24"/>
      <c r="BT3612" s="24"/>
      <c r="BU3612" s="23"/>
      <c r="BV3612" s="26"/>
      <c r="BX3612" s="6"/>
      <c r="BY3612" s="24"/>
      <c r="BZ3612" s="109"/>
      <c r="CA3612" s="66"/>
      <c r="CB3612" s="5"/>
      <c r="CC3612" s="68"/>
      <c r="CD3612" s="67"/>
      <c r="CE3612" s="67"/>
      <c r="CF3612" s="64"/>
      <c r="CG3612" s="5"/>
      <c r="CH3612" s="69"/>
      <c r="CI3612" s="6"/>
      <c r="CJ3612" s="5"/>
      <c r="CK3612" s="25"/>
      <c r="CL3612" s="5"/>
      <c r="DN3612" s="14"/>
      <c r="DO3612" s="14"/>
      <c r="DP3612" s="5"/>
      <c r="DQ3612" s="25"/>
      <c r="DR3612" s="25"/>
      <c r="DS3612" s="96"/>
      <c r="DT3612" s="83"/>
      <c r="DU3612" s="14"/>
      <c r="DX3612" s="83"/>
      <c r="DY3612" s="83"/>
      <c r="DZ3612" s="83"/>
      <c r="EA3612" s="83"/>
      <c r="EJ3612" s="54"/>
      <c r="EK3612" s="22"/>
      <c r="EL3612" s="24"/>
      <c r="EP3612" s="23"/>
      <c r="EQ3612" s="24"/>
      <c r="ER3612" s="22"/>
      <c r="ES3612" s="24"/>
      <c r="ET3612" s="24"/>
      <c r="EU3612" s="23"/>
      <c r="EV3612" s="26"/>
      <c r="EX3612" s="6"/>
      <c r="EY3612" s="24"/>
      <c r="EZ3612" s="109"/>
      <c r="FA3612" s="66"/>
      <c r="FB3612" s="5"/>
      <c r="FC3612" s="68"/>
      <c r="FD3612" s="67"/>
      <c r="FE3612" s="67"/>
      <c r="FF3612" s="64"/>
      <c r="FG3612" s="5"/>
      <c r="FH3612" s="69"/>
      <c r="FI3612" s="6"/>
      <c r="FJ3612" s="5"/>
      <c r="FK3612" s="25"/>
      <c r="FL3612" s="5"/>
    </row>
    <row r="3613" spans="40:168">
      <c r="AN3613" s="14"/>
      <c r="AO3613" s="14"/>
      <c r="AP3613" s="5"/>
      <c r="AQ3613" s="25"/>
      <c r="AR3613" s="25"/>
      <c r="AS3613" s="96"/>
      <c r="AT3613" s="83"/>
      <c r="AU3613" s="14"/>
      <c r="AX3613" s="83"/>
      <c r="AY3613" s="83"/>
      <c r="AZ3613" s="83"/>
      <c r="BA3613" s="83"/>
      <c r="BJ3613" s="54"/>
      <c r="BK3613" s="22"/>
      <c r="BL3613" s="24"/>
      <c r="BP3613" s="23"/>
      <c r="BQ3613" s="24"/>
      <c r="BR3613" s="22"/>
      <c r="BS3613" s="24"/>
      <c r="BT3613" s="24"/>
      <c r="BU3613" s="23"/>
      <c r="BV3613" s="26"/>
      <c r="BX3613" s="6"/>
      <c r="BY3613" s="24"/>
      <c r="BZ3613" s="109"/>
      <c r="CA3613" s="66"/>
      <c r="CB3613" s="5"/>
      <c r="CC3613" s="68"/>
      <c r="CD3613" s="67"/>
      <c r="CE3613" s="67"/>
      <c r="CF3613" s="64"/>
      <c r="CG3613" s="5"/>
      <c r="CH3613" s="69"/>
      <c r="CI3613" s="6"/>
      <c r="CJ3613" s="5"/>
      <c r="CK3613" s="25"/>
      <c r="CL3613" s="5"/>
      <c r="DN3613" s="14"/>
      <c r="DO3613" s="14"/>
      <c r="DP3613" s="5"/>
      <c r="DQ3613" s="25"/>
      <c r="DR3613" s="25"/>
      <c r="DS3613" s="96"/>
      <c r="DT3613" s="83"/>
      <c r="DU3613" s="14"/>
      <c r="DX3613" s="83"/>
      <c r="DY3613" s="83"/>
      <c r="DZ3613" s="83"/>
      <c r="EA3613" s="83"/>
      <c r="EJ3613" s="54"/>
      <c r="EK3613" s="22"/>
      <c r="EL3613" s="24"/>
      <c r="EP3613" s="23"/>
      <c r="EQ3613" s="24"/>
      <c r="ER3613" s="22"/>
      <c r="ES3613" s="24"/>
      <c r="ET3613" s="24"/>
      <c r="EU3613" s="23"/>
      <c r="EV3613" s="26"/>
      <c r="EX3613" s="6"/>
      <c r="EY3613" s="24"/>
      <c r="EZ3613" s="109"/>
      <c r="FA3613" s="66"/>
      <c r="FB3613" s="5"/>
      <c r="FC3613" s="68"/>
      <c r="FD3613" s="67"/>
      <c r="FE3613" s="67"/>
      <c r="FF3613" s="64"/>
      <c r="FG3613" s="5"/>
      <c r="FH3613" s="69"/>
      <c r="FI3613" s="6"/>
      <c r="FJ3613" s="5"/>
      <c r="FK3613" s="25"/>
      <c r="FL3613" s="5"/>
    </row>
    <row r="3614" spans="40:168">
      <c r="AN3614" s="14"/>
      <c r="AO3614" s="14"/>
      <c r="AP3614" s="5"/>
      <c r="AQ3614" s="25"/>
      <c r="AR3614" s="25"/>
      <c r="AS3614" s="96"/>
      <c r="AT3614" s="83"/>
      <c r="AU3614" s="14"/>
      <c r="AX3614" s="83"/>
      <c r="AY3614" s="83"/>
      <c r="AZ3614" s="83"/>
      <c r="BA3614" s="83"/>
      <c r="BJ3614" s="54"/>
      <c r="BK3614" s="22"/>
      <c r="BL3614" s="24"/>
      <c r="BP3614" s="23"/>
      <c r="BQ3614" s="24"/>
      <c r="BR3614" s="22"/>
      <c r="BS3614" s="24"/>
      <c r="BT3614" s="24"/>
      <c r="BU3614" s="23"/>
      <c r="BV3614" s="26"/>
      <c r="BX3614" s="6"/>
      <c r="BY3614" s="24"/>
      <c r="BZ3614" s="109"/>
      <c r="CA3614" s="66"/>
      <c r="CB3614" s="5"/>
      <c r="CC3614" s="68"/>
      <c r="CD3614" s="67"/>
      <c r="CE3614" s="67"/>
      <c r="CF3614" s="64"/>
      <c r="CG3614" s="5"/>
      <c r="CH3614" s="69"/>
      <c r="CI3614" s="6"/>
      <c r="CJ3614" s="5"/>
      <c r="CK3614" s="25"/>
      <c r="CL3614" s="5"/>
      <c r="DN3614" s="14"/>
      <c r="DO3614" s="14"/>
      <c r="DP3614" s="5"/>
      <c r="DQ3614" s="25"/>
      <c r="DR3614" s="25"/>
      <c r="DS3614" s="96"/>
      <c r="DT3614" s="83"/>
      <c r="DU3614" s="14"/>
      <c r="DX3614" s="83"/>
      <c r="DY3614" s="83"/>
      <c r="DZ3614" s="83"/>
      <c r="EA3614" s="83"/>
      <c r="EJ3614" s="54"/>
      <c r="EK3614" s="22"/>
      <c r="EL3614" s="24"/>
      <c r="EP3614" s="23"/>
      <c r="EQ3614" s="24"/>
      <c r="ER3614" s="22"/>
      <c r="ES3614" s="24"/>
      <c r="ET3614" s="24"/>
      <c r="EU3614" s="23"/>
      <c r="EV3614" s="26"/>
      <c r="EX3614" s="6"/>
      <c r="EY3614" s="24"/>
      <c r="EZ3614" s="109"/>
      <c r="FA3614" s="66"/>
      <c r="FB3614" s="5"/>
      <c r="FC3614" s="68"/>
      <c r="FD3614" s="67"/>
      <c r="FE3614" s="67"/>
      <c r="FF3614" s="64"/>
      <c r="FG3614" s="5"/>
      <c r="FH3614" s="69"/>
      <c r="FI3614" s="6"/>
      <c r="FJ3614" s="5"/>
      <c r="FK3614" s="25"/>
      <c r="FL3614" s="5"/>
    </row>
    <row r="3615" spans="40:168">
      <c r="AN3615" s="14"/>
      <c r="AO3615" s="14"/>
      <c r="AP3615" s="5"/>
      <c r="AQ3615" s="25"/>
      <c r="AR3615" s="25"/>
      <c r="AS3615" s="96"/>
      <c r="AT3615" s="83"/>
      <c r="AU3615" s="14"/>
      <c r="AX3615" s="83"/>
      <c r="AY3615" s="83"/>
      <c r="AZ3615" s="83"/>
      <c r="BA3615" s="83"/>
      <c r="BJ3615" s="54"/>
      <c r="BK3615" s="22"/>
      <c r="BL3615" s="24"/>
      <c r="BP3615" s="23"/>
      <c r="BQ3615" s="24"/>
      <c r="BR3615" s="22"/>
      <c r="BS3615" s="24"/>
      <c r="BT3615" s="24"/>
      <c r="BU3615" s="23"/>
      <c r="BV3615" s="26"/>
      <c r="BX3615" s="6"/>
      <c r="BY3615" s="24"/>
      <c r="BZ3615" s="109"/>
      <c r="CA3615" s="66"/>
      <c r="CB3615" s="5"/>
      <c r="CC3615" s="68"/>
      <c r="CD3615" s="67"/>
      <c r="CE3615" s="67"/>
      <c r="CF3615" s="64"/>
      <c r="CG3615" s="5"/>
      <c r="CH3615" s="69"/>
      <c r="CI3615" s="6"/>
      <c r="CJ3615" s="5"/>
      <c r="CK3615" s="25"/>
      <c r="CL3615" s="5"/>
      <c r="DN3615" s="14"/>
      <c r="DO3615" s="14"/>
      <c r="DP3615" s="5"/>
      <c r="DQ3615" s="25"/>
      <c r="DR3615" s="25"/>
      <c r="DS3615" s="96"/>
      <c r="DT3615" s="83"/>
      <c r="DU3615" s="14"/>
      <c r="DX3615" s="83"/>
      <c r="DY3615" s="83"/>
      <c r="DZ3615" s="83"/>
      <c r="EA3615" s="83"/>
      <c r="EJ3615" s="54"/>
      <c r="EK3615" s="22"/>
      <c r="EL3615" s="24"/>
      <c r="EP3615" s="23"/>
      <c r="EQ3615" s="24"/>
      <c r="ER3615" s="22"/>
      <c r="ES3615" s="24"/>
      <c r="ET3615" s="24"/>
      <c r="EU3615" s="23"/>
      <c r="EV3615" s="26"/>
      <c r="EX3615" s="6"/>
      <c r="EY3615" s="24"/>
      <c r="EZ3615" s="109"/>
      <c r="FA3615" s="66"/>
      <c r="FB3615" s="5"/>
      <c r="FC3615" s="68"/>
      <c r="FD3615" s="67"/>
      <c r="FE3615" s="67"/>
      <c r="FF3615" s="64"/>
      <c r="FG3615" s="5"/>
      <c r="FH3615" s="69"/>
      <c r="FI3615" s="6"/>
      <c r="FJ3615" s="5"/>
      <c r="FK3615" s="25"/>
      <c r="FL3615" s="5"/>
    </row>
    <row r="3616" spans="40:168">
      <c r="AN3616" s="14"/>
      <c r="AO3616" s="14"/>
      <c r="AP3616" s="5"/>
      <c r="AQ3616" s="25"/>
      <c r="AR3616" s="25"/>
      <c r="AS3616" s="96"/>
      <c r="AT3616" s="83"/>
      <c r="AU3616" s="14"/>
      <c r="AX3616" s="83"/>
      <c r="AY3616" s="83"/>
      <c r="AZ3616" s="83"/>
      <c r="BA3616" s="83"/>
      <c r="BJ3616" s="54"/>
      <c r="BK3616" s="22"/>
      <c r="BL3616" s="24"/>
      <c r="BP3616" s="23"/>
      <c r="BQ3616" s="24"/>
      <c r="BR3616" s="22"/>
      <c r="BS3616" s="24"/>
      <c r="BT3616" s="24"/>
      <c r="BU3616" s="23"/>
      <c r="BV3616" s="26"/>
      <c r="BX3616" s="6"/>
      <c r="BY3616" s="24"/>
      <c r="BZ3616" s="109"/>
      <c r="CA3616" s="66"/>
      <c r="CB3616" s="5"/>
      <c r="CC3616" s="68"/>
      <c r="CD3616" s="67"/>
      <c r="CE3616" s="67"/>
      <c r="CF3616" s="64"/>
      <c r="CG3616" s="5"/>
      <c r="CH3616" s="69"/>
      <c r="CI3616" s="6"/>
      <c r="CJ3616" s="5"/>
      <c r="CK3616" s="25"/>
      <c r="CL3616" s="5"/>
      <c r="DN3616" s="14"/>
      <c r="DO3616" s="14"/>
      <c r="DP3616" s="5"/>
      <c r="DQ3616" s="25"/>
      <c r="DR3616" s="25"/>
      <c r="DS3616" s="96"/>
      <c r="DT3616" s="83"/>
      <c r="DU3616" s="14"/>
      <c r="DX3616" s="83"/>
      <c r="DY3616" s="83"/>
      <c r="DZ3616" s="83"/>
      <c r="EA3616" s="83"/>
      <c r="EJ3616" s="54"/>
      <c r="EK3616" s="22"/>
      <c r="EL3616" s="24"/>
      <c r="EP3616" s="23"/>
      <c r="EQ3616" s="24"/>
      <c r="ER3616" s="22"/>
      <c r="ES3616" s="24"/>
      <c r="ET3616" s="24"/>
      <c r="EU3616" s="23"/>
      <c r="EV3616" s="26"/>
      <c r="EX3616" s="6"/>
      <c r="EY3616" s="24"/>
      <c r="EZ3616" s="109"/>
      <c r="FA3616" s="66"/>
      <c r="FB3616" s="5"/>
      <c r="FC3616" s="68"/>
      <c r="FD3616" s="67"/>
      <c r="FE3616" s="67"/>
      <c r="FF3616" s="64"/>
      <c r="FG3616" s="5"/>
      <c r="FH3616" s="69"/>
      <c r="FI3616" s="6"/>
      <c r="FJ3616" s="5"/>
      <c r="FK3616" s="25"/>
      <c r="FL3616" s="5"/>
    </row>
    <row r="3617" spans="40:168">
      <c r="AN3617" s="14"/>
      <c r="AO3617" s="14"/>
      <c r="AP3617" s="5"/>
      <c r="AQ3617" s="25"/>
      <c r="AR3617" s="25"/>
      <c r="AS3617" s="96"/>
      <c r="AT3617" s="83"/>
      <c r="AU3617" s="14"/>
      <c r="AX3617" s="83"/>
      <c r="AY3617" s="83"/>
      <c r="AZ3617" s="83"/>
      <c r="BA3617" s="83"/>
      <c r="BJ3617" s="54"/>
      <c r="BK3617" s="22"/>
      <c r="BL3617" s="24"/>
      <c r="BP3617" s="23"/>
      <c r="BQ3617" s="24"/>
      <c r="BR3617" s="22"/>
      <c r="BS3617" s="24"/>
      <c r="BT3617" s="24"/>
      <c r="BU3617" s="23"/>
      <c r="BV3617" s="26"/>
      <c r="BX3617" s="6"/>
      <c r="BY3617" s="24"/>
      <c r="BZ3617" s="109"/>
      <c r="CA3617" s="66"/>
      <c r="CB3617" s="5"/>
      <c r="CC3617" s="68"/>
      <c r="CD3617" s="67"/>
      <c r="CE3617" s="67"/>
      <c r="CF3617" s="64"/>
      <c r="CG3617" s="5"/>
      <c r="CH3617" s="69"/>
      <c r="CI3617" s="6"/>
      <c r="CJ3617" s="5"/>
      <c r="CK3617" s="25"/>
      <c r="CL3617" s="5"/>
      <c r="DN3617" s="14"/>
      <c r="DO3617" s="14"/>
      <c r="DP3617" s="5"/>
      <c r="DQ3617" s="25"/>
      <c r="DR3617" s="25"/>
      <c r="DS3617" s="96"/>
      <c r="DT3617" s="83"/>
      <c r="DU3617" s="14"/>
      <c r="DX3617" s="83"/>
      <c r="DY3617" s="83"/>
      <c r="DZ3617" s="83"/>
      <c r="EA3617" s="83"/>
      <c r="EJ3617" s="54"/>
      <c r="EK3617" s="22"/>
      <c r="EL3617" s="24"/>
      <c r="EP3617" s="23"/>
      <c r="EQ3617" s="24"/>
      <c r="ER3617" s="22"/>
      <c r="ES3617" s="24"/>
      <c r="ET3617" s="24"/>
      <c r="EU3617" s="23"/>
      <c r="EV3617" s="26"/>
      <c r="EX3617" s="6"/>
      <c r="EY3617" s="24"/>
      <c r="EZ3617" s="109"/>
      <c r="FA3617" s="66"/>
      <c r="FB3617" s="5"/>
      <c r="FC3617" s="68"/>
      <c r="FD3617" s="67"/>
      <c r="FE3617" s="67"/>
      <c r="FF3617" s="64"/>
      <c r="FG3617" s="5"/>
      <c r="FH3617" s="69"/>
      <c r="FI3617" s="6"/>
      <c r="FJ3617" s="5"/>
      <c r="FK3617" s="25"/>
      <c r="FL3617" s="5"/>
    </row>
    <row r="3618" spans="40:168">
      <c r="AN3618" s="14"/>
      <c r="AO3618" s="14"/>
      <c r="AP3618" s="5"/>
      <c r="AQ3618" s="25"/>
      <c r="AR3618" s="25"/>
      <c r="AS3618" s="96"/>
      <c r="AT3618" s="83"/>
      <c r="AU3618" s="14"/>
      <c r="AX3618" s="83"/>
      <c r="AY3618" s="83"/>
      <c r="AZ3618" s="83"/>
      <c r="BA3618" s="83"/>
      <c r="BJ3618" s="54"/>
      <c r="BK3618" s="22"/>
      <c r="BL3618" s="24"/>
      <c r="BP3618" s="23"/>
      <c r="BQ3618" s="24"/>
      <c r="BR3618" s="22"/>
      <c r="BS3618" s="24"/>
      <c r="BT3618" s="24"/>
      <c r="BU3618" s="23"/>
      <c r="BV3618" s="26"/>
      <c r="BX3618" s="6"/>
      <c r="BY3618" s="24"/>
      <c r="BZ3618" s="109"/>
      <c r="CA3618" s="66"/>
      <c r="CB3618" s="5"/>
      <c r="CC3618" s="68"/>
      <c r="CD3618" s="67"/>
      <c r="CE3618" s="67"/>
      <c r="CF3618" s="64"/>
      <c r="CG3618" s="5"/>
      <c r="CH3618" s="69"/>
      <c r="CI3618" s="6"/>
      <c r="CJ3618" s="5"/>
      <c r="CK3618" s="25"/>
      <c r="CL3618" s="5"/>
      <c r="DN3618" s="14"/>
      <c r="DO3618" s="14"/>
      <c r="DP3618" s="5"/>
      <c r="DQ3618" s="25"/>
      <c r="DR3618" s="25"/>
      <c r="DS3618" s="96"/>
      <c r="DT3618" s="83"/>
      <c r="DU3618" s="14"/>
      <c r="DX3618" s="83"/>
      <c r="DY3618" s="83"/>
      <c r="DZ3618" s="83"/>
      <c r="EA3618" s="83"/>
      <c r="EJ3618" s="54"/>
      <c r="EK3618" s="22"/>
      <c r="EL3618" s="24"/>
      <c r="EP3618" s="23"/>
      <c r="EQ3618" s="24"/>
      <c r="ER3618" s="22"/>
      <c r="ES3618" s="24"/>
      <c r="ET3618" s="24"/>
      <c r="EU3618" s="23"/>
      <c r="EV3618" s="26"/>
      <c r="EX3618" s="6"/>
      <c r="EY3618" s="24"/>
      <c r="EZ3618" s="109"/>
      <c r="FA3618" s="66"/>
      <c r="FB3618" s="5"/>
      <c r="FC3618" s="68"/>
      <c r="FD3618" s="67"/>
      <c r="FE3618" s="67"/>
      <c r="FF3618" s="64"/>
      <c r="FG3618" s="5"/>
      <c r="FH3618" s="69"/>
      <c r="FI3618" s="6"/>
      <c r="FJ3618" s="5"/>
      <c r="FK3618" s="25"/>
      <c r="FL3618" s="5"/>
    </row>
    <row r="3619" spans="40:168">
      <c r="AN3619" s="14"/>
      <c r="AO3619" s="14"/>
      <c r="AP3619" s="5"/>
      <c r="AQ3619" s="25"/>
      <c r="AR3619" s="25"/>
      <c r="AS3619" s="96"/>
      <c r="AT3619" s="83"/>
      <c r="AU3619" s="14"/>
      <c r="AX3619" s="83"/>
      <c r="AY3619" s="83"/>
      <c r="AZ3619" s="83"/>
      <c r="BA3619" s="83"/>
      <c r="BJ3619" s="54"/>
      <c r="BK3619" s="22"/>
      <c r="BL3619" s="24"/>
      <c r="BP3619" s="23"/>
      <c r="BQ3619" s="24"/>
      <c r="BR3619" s="22"/>
      <c r="BS3619" s="24"/>
      <c r="BT3619" s="24"/>
      <c r="BU3619" s="23"/>
      <c r="BV3619" s="26"/>
      <c r="BX3619" s="6"/>
      <c r="BY3619" s="24"/>
      <c r="BZ3619" s="109"/>
      <c r="CA3619" s="66"/>
      <c r="CB3619" s="5"/>
      <c r="CC3619" s="68"/>
      <c r="CD3619" s="67"/>
      <c r="CE3619" s="67"/>
      <c r="CF3619" s="64"/>
      <c r="CG3619" s="5"/>
      <c r="CH3619" s="69"/>
      <c r="CI3619" s="6"/>
      <c r="CJ3619" s="5"/>
      <c r="CK3619" s="25"/>
      <c r="CL3619" s="5"/>
      <c r="DN3619" s="14"/>
      <c r="DO3619" s="14"/>
      <c r="DP3619" s="5"/>
      <c r="DQ3619" s="25"/>
      <c r="DR3619" s="25"/>
      <c r="DS3619" s="96"/>
      <c r="DT3619" s="83"/>
      <c r="DU3619" s="14"/>
      <c r="DX3619" s="83"/>
      <c r="DY3619" s="83"/>
      <c r="DZ3619" s="83"/>
      <c r="EA3619" s="83"/>
      <c r="EJ3619" s="54"/>
      <c r="EK3619" s="22"/>
      <c r="EL3619" s="24"/>
      <c r="EP3619" s="23"/>
      <c r="EQ3619" s="24"/>
      <c r="ER3619" s="22"/>
      <c r="ES3619" s="24"/>
      <c r="ET3619" s="24"/>
      <c r="EU3619" s="23"/>
      <c r="EV3619" s="26"/>
      <c r="EX3619" s="6"/>
      <c r="EY3619" s="24"/>
      <c r="EZ3619" s="109"/>
      <c r="FA3619" s="66"/>
      <c r="FB3619" s="5"/>
      <c r="FC3619" s="68"/>
      <c r="FD3619" s="67"/>
      <c r="FE3619" s="67"/>
      <c r="FF3619" s="64"/>
      <c r="FG3619" s="5"/>
      <c r="FH3619" s="69"/>
      <c r="FI3619" s="6"/>
      <c r="FJ3619" s="5"/>
      <c r="FK3619" s="25"/>
      <c r="FL3619" s="5"/>
    </row>
    <row r="3620" spans="40:168">
      <c r="AN3620" s="14"/>
      <c r="AO3620" s="14"/>
      <c r="AP3620" s="5"/>
      <c r="AQ3620" s="25"/>
      <c r="AR3620" s="25"/>
      <c r="AS3620" s="96"/>
      <c r="AT3620" s="83"/>
      <c r="AU3620" s="14"/>
      <c r="AX3620" s="83"/>
      <c r="AY3620" s="83"/>
      <c r="AZ3620" s="83"/>
      <c r="BA3620" s="83"/>
      <c r="BJ3620" s="54"/>
      <c r="BK3620" s="22"/>
      <c r="BL3620" s="24"/>
      <c r="BP3620" s="23"/>
      <c r="BQ3620" s="24"/>
      <c r="BR3620" s="22"/>
      <c r="BS3620" s="24"/>
      <c r="BT3620" s="24"/>
      <c r="BU3620" s="23"/>
      <c r="BV3620" s="26"/>
      <c r="BX3620" s="6"/>
      <c r="BY3620" s="24"/>
      <c r="BZ3620" s="109"/>
      <c r="CA3620" s="66"/>
      <c r="CB3620" s="5"/>
      <c r="CC3620" s="68"/>
      <c r="CD3620" s="67"/>
      <c r="CE3620" s="67"/>
      <c r="CF3620" s="64"/>
      <c r="CG3620" s="5"/>
      <c r="CH3620" s="69"/>
      <c r="CI3620" s="6"/>
      <c r="CJ3620" s="5"/>
      <c r="CK3620" s="25"/>
      <c r="CL3620" s="5"/>
      <c r="DN3620" s="14"/>
      <c r="DO3620" s="14"/>
      <c r="DP3620" s="5"/>
      <c r="DQ3620" s="25"/>
      <c r="DR3620" s="25"/>
      <c r="DS3620" s="96"/>
      <c r="DT3620" s="83"/>
      <c r="DU3620" s="14"/>
      <c r="DX3620" s="83"/>
      <c r="DY3620" s="83"/>
      <c r="DZ3620" s="83"/>
      <c r="EA3620" s="83"/>
      <c r="EJ3620" s="54"/>
      <c r="EK3620" s="22"/>
      <c r="EL3620" s="24"/>
      <c r="EP3620" s="23"/>
      <c r="EQ3620" s="24"/>
      <c r="ER3620" s="22"/>
      <c r="ES3620" s="24"/>
      <c r="ET3620" s="24"/>
      <c r="EU3620" s="23"/>
      <c r="EV3620" s="26"/>
      <c r="EX3620" s="6"/>
      <c r="EY3620" s="24"/>
      <c r="EZ3620" s="109"/>
      <c r="FA3620" s="66"/>
      <c r="FB3620" s="5"/>
      <c r="FC3620" s="68"/>
      <c r="FD3620" s="67"/>
      <c r="FE3620" s="67"/>
      <c r="FF3620" s="64"/>
      <c r="FG3620" s="5"/>
      <c r="FH3620" s="69"/>
      <c r="FI3620" s="6"/>
      <c r="FJ3620" s="5"/>
      <c r="FK3620" s="25"/>
      <c r="FL3620" s="5"/>
    </row>
    <row r="3621" spans="40:168">
      <c r="AN3621" s="14"/>
      <c r="AO3621" s="14"/>
      <c r="AP3621" s="5"/>
      <c r="AQ3621" s="25"/>
      <c r="AR3621" s="25"/>
      <c r="AS3621" s="96"/>
      <c r="AT3621" s="83"/>
      <c r="AU3621" s="14"/>
      <c r="AX3621" s="83"/>
      <c r="AY3621" s="83"/>
      <c r="AZ3621" s="83"/>
      <c r="BA3621" s="83"/>
      <c r="BJ3621" s="54"/>
      <c r="BK3621" s="22"/>
      <c r="BL3621" s="24"/>
      <c r="BP3621" s="23"/>
      <c r="BQ3621" s="24"/>
      <c r="BR3621" s="22"/>
      <c r="BS3621" s="24"/>
      <c r="BT3621" s="24"/>
      <c r="BU3621" s="23"/>
      <c r="BV3621" s="26"/>
      <c r="BX3621" s="6"/>
      <c r="BY3621" s="24"/>
      <c r="BZ3621" s="109"/>
      <c r="CA3621" s="66"/>
      <c r="CB3621" s="5"/>
      <c r="CC3621" s="68"/>
      <c r="CD3621" s="67"/>
      <c r="CE3621" s="67"/>
      <c r="CF3621" s="64"/>
      <c r="CG3621" s="5"/>
      <c r="CH3621" s="69"/>
      <c r="CI3621" s="6"/>
      <c r="CJ3621" s="5"/>
      <c r="CK3621" s="25"/>
      <c r="CL3621" s="5"/>
      <c r="DN3621" s="14"/>
      <c r="DO3621" s="14"/>
      <c r="DP3621" s="5"/>
      <c r="DQ3621" s="25"/>
      <c r="DR3621" s="25"/>
      <c r="DS3621" s="96"/>
      <c r="DT3621" s="83"/>
      <c r="DU3621" s="14"/>
      <c r="DX3621" s="83"/>
      <c r="DY3621" s="83"/>
      <c r="DZ3621" s="83"/>
      <c r="EA3621" s="83"/>
      <c r="EJ3621" s="54"/>
      <c r="EK3621" s="22"/>
      <c r="EL3621" s="24"/>
      <c r="EP3621" s="23"/>
      <c r="EQ3621" s="24"/>
      <c r="ER3621" s="22"/>
      <c r="ES3621" s="24"/>
      <c r="ET3621" s="24"/>
      <c r="EU3621" s="23"/>
      <c r="EV3621" s="26"/>
      <c r="EX3621" s="6"/>
      <c r="EY3621" s="24"/>
      <c r="EZ3621" s="109"/>
      <c r="FA3621" s="66"/>
      <c r="FB3621" s="5"/>
      <c r="FC3621" s="68"/>
      <c r="FD3621" s="67"/>
      <c r="FE3621" s="67"/>
      <c r="FF3621" s="64"/>
      <c r="FG3621" s="5"/>
      <c r="FH3621" s="69"/>
      <c r="FI3621" s="6"/>
      <c r="FJ3621" s="5"/>
      <c r="FK3621" s="25"/>
      <c r="FL3621" s="5"/>
    </row>
    <row r="3622" spans="40:168">
      <c r="AN3622" s="14"/>
      <c r="AO3622" s="14"/>
      <c r="AP3622" s="5"/>
      <c r="AQ3622" s="25"/>
      <c r="AR3622" s="25"/>
      <c r="AS3622" s="96"/>
      <c r="AT3622" s="83"/>
      <c r="AU3622" s="14"/>
      <c r="AX3622" s="83"/>
      <c r="AY3622" s="83"/>
      <c r="AZ3622" s="83"/>
      <c r="BA3622" s="83"/>
      <c r="BJ3622" s="54"/>
      <c r="BK3622" s="22"/>
      <c r="BL3622" s="24"/>
      <c r="BP3622" s="23"/>
      <c r="BQ3622" s="24"/>
      <c r="BR3622" s="22"/>
      <c r="BS3622" s="24"/>
      <c r="BT3622" s="24"/>
      <c r="BU3622" s="23"/>
      <c r="BV3622" s="26"/>
      <c r="BX3622" s="6"/>
      <c r="BY3622" s="24"/>
      <c r="BZ3622" s="109"/>
      <c r="CA3622" s="66"/>
      <c r="CB3622" s="5"/>
      <c r="CC3622" s="68"/>
      <c r="CD3622" s="67"/>
      <c r="CE3622" s="67"/>
      <c r="CF3622" s="64"/>
      <c r="CG3622" s="5"/>
      <c r="CH3622" s="69"/>
      <c r="CI3622" s="6"/>
      <c r="CJ3622" s="5"/>
      <c r="CK3622" s="25"/>
      <c r="CL3622" s="5"/>
      <c r="DN3622" s="14"/>
      <c r="DO3622" s="14"/>
      <c r="DP3622" s="5"/>
      <c r="DQ3622" s="25"/>
      <c r="DR3622" s="25"/>
      <c r="DS3622" s="96"/>
      <c r="DT3622" s="83"/>
      <c r="DU3622" s="14"/>
      <c r="DX3622" s="83"/>
      <c r="DY3622" s="83"/>
      <c r="DZ3622" s="83"/>
      <c r="EA3622" s="83"/>
      <c r="EJ3622" s="54"/>
      <c r="EK3622" s="22"/>
      <c r="EL3622" s="24"/>
      <c r="EP3622" s="23"/>
      <c r="EQ3622" s="24"/>
      <c r="ER3622" s="22"/>
      <c r="ES3622" s="24"/>
      <c r="ET3622" s="24"/>
      <c r="EU3622" s="23"/>
      <c r="EV3622" s="26"/>
      <c r="EX3622" s="6"/>
      <c r="EY3622" s="24"/>
      <c r="EZ3622" s="109"/>
      <c r="FA3622" s="66"/>
      <c r="FB3622" s="5"/>
      <c r="FC3622" s="68"/>
      <c r="FD3622" s="67"/>
      <c r="FE3622" s="67"/>
      <c r="FF3622" s="64"/>
      <c r="FG3622" s="5"/>
      <c r="FH3622" s="69"/>
      <c r="FI3622" s="6"/>
      <c r="FJ3622" s="5"/>
      <c r="FK3622" s="25"/>
      <c r="FL3622" s="5"/>
    </row>
    <row r="3623" spans="40:168">
      <c r="AN3623" s="14"/>
      <c r="AO3623" s="14"/>
      <c r="AP3623" s="5"/>
      <c r="AQ3623" s="25"/>
      <c r="AR3623" s="25"/>
      <c r="AS3623" s="96"/>
      <c r="AT3623" s="83"/>
      <c r="AU3623" s="14"/>
      <c r="AX3623" s="83"/>
      <c r="AY3623" s="83"/>
      <c r="AZ3623" s="83"/>
      <c r="BA3623" s="83"/>
      <c r="BJ3623" s="54"/>
      <c r="BK3623" s="22"/>
      <c r="BL3623" s="24"/>
      <c r="BP3623" s="23"/>
      <c r="BQ3623" s="24"/>
      <c r="BR3623" s="22"/>
      <c r="BS3623" s="24"/>
      <c r="BT3623" s="24"/>
      <c r="BU3623" s="23"/>
      <c r="BV3623" s="26"/>
      <c r="BX3623" s="6"/>
      <c r="BY3623" s="24"/>
      <c r="BZ3623" s="109"/>
      <c r="CA3623" s="66"/>
      <c r="CB3623" s="5"/>
      <c r="CC3623" s="68"/>
      <c r="CD3623" s="67"/>
      <c r="CE3623" s="67"/>
      <c r="CF3623" s="64"/>
      <c r="CG3623" s="5"/>
      <c r="CH3623" s="69"/>
      <c r="CI3623" s="6"/>
      <c r="CJ3623" s="5"/>
      <c r="CK3623" s="25"/>
      <c r="CL3623" s="5"/>
      <c r="DN3623" s="14"/>
      <c r="DO3623" s="14"/>
      <c r="DP3623" s="5"/>
      <c r="DQ3623" s="25"/>
      <c r="DR3623" s="25"/>
      <c r="DS3623" s="96"/>
      <c r="DT3623" s="83"/>
      <c r="DU3623" s="14"/>
      <c r="DX3623" s="83"/>
      <c r="DY3623" s="83"/>
      <c r="DZ3623" s="83"/>
      <c r="EA3623" s="83"/>
      <c r="EJ3623" s="54"/>
      <c r="EK3623" s="22"/>
      <c r="EL3623" s="24"/>
      <c r="EP3623" s="23"/>
      <c r="EQ3623" s="24"/>
      <c r="ER3623" s="22"/>
      <c r="ES3623" s="24"/>
      <c r="ET3623" s="24"/>
      <c r="EU3623" s="23"/>
      <c r="EV3623" s="26"/>
      <c r="EX3623" s="6"/>
      <c r="EY3623" s="24"/>
      <c r="EZ3623" s="109"/>
      <c r="FA3623" s="66"/>
      <c r="FB3623" s="5"/>
      <c r="FC3623" s="68"/>
      <c r="FD3623" s="67"/>
      <c r="FE3623" s="67"/>
      <c r="FF3623" s="64"/>
      <c r="FG3623" s="5"/>
      <c r="FH3623" s="69"/>
      <c r="FI3623" s="6"/>
      <c r="FJ3623" s="5"/>
      <c r="FK3623" s="25"/>
      <c r="FL3623" s="5"/>
    </row>
    <row r="3624" spans="40:168">
      <c r="AN3624" s="14"/>
      <c r="AO3624" s="14"/>
      <c r="AP3624" s="5"/>
      <c r="AQ3624" s="25"/>
      <c r="AR3624" s="25"/>
      <c r="AS3624" s="96"/>
      <c r="AT3624" s="83"/>
      <c r="AU3624" s="14"/>
      <c r="AX3624" s="83"/>
      <c r="AY3624" s="83"/>
      <c r="AZ3624" s="83"/>
      <c r="BA3624" s="83"/>
      <c r="BJ3624" s="54"/>
      <c r="BK3624" s="22"/>
      <c r="BL3624" s="24"/>
      <c r="BP3624" s="23"/>
      <c r="BQ3624" s="24"/>
      <c r="BR3624" s="22"/>
      <c r="BS3624" s="24"/>
      <c r="BT3624" s="24"/>
      <c r="BU3624" s="23"/>
      <c r="BV3624" s="26"/>
      <c r="BX3624" s="6"/>
      <c r="BY3624" s="24"/>
      <c r="BZ3624" s="109"/>
      <c r="CA3624" s="66"/>
      <c r="CB3624" s="5"/>
      <c r="CC3624" s="68"/>
      <c r="CD3624" s="67"/>
      <c r="CE3624" s="67"/>
      <c r="CF3624" s="64"/>
      <c r="CG3624" s="5"/>
      <c r="CH3624" s="69"/>
      <c r="CI3624" s="6"/>
      <c r="CJ3624" s="5"/>
      <c r="CK3624" s="25"/>
      <c r="CL3624" s="5"/>
      <c r="DN3624" s="14"/>
      <c r="DO3624" s="14"/>
      <c r="DP3624" s="5"/>
      <c r="DQ3624" s="25"/>
      <c r="DR3624" s="25"/>
      <c r="DS3624" s="96"/>
      <c r="DT3624" s="83"/>
      <c r="DU3624" s="14"/>
      <c r="DX3624" s="83"/>
      <c r="DY3624" s="83"/>
      <c r="DZ3624" s="83"/>
      <c r="EA3624" s="83"/>
      <c r="EJ3624" s="54"/>
      <c r="EK3624" s="22"/>
      <c r="EL3624" s="24"/>
      <c r="EP3624" s="23"/>
      <c r="EQ3624" s="24"/>
      <c r="ER3624" s="22"/>
      <c r="ES3624" s="24"/>
      <c r="ET3624" s="24"/>
      <c r="EU3624" s="23"/>
      <c r="EV3624" s="26"/>
      <c r="EX3624" s="6"/>
      <c r="EY3624" s="24"/>
      <c r="EZ3624" s="109"/>
      <c r="FA3624" s="66"/>
      <c r="FB3624" s="5"/>
      <c r="FC3624" s="68"/>
      <c r="FD3624" s="67"/>
      <c r="FE3624" s="67"/>
      <c r="FF3624" s="64"/>
      <c r="FG3624" s="5"/>
      <c r="FH3624" s="69"/>
      <c r="FI3624" s="6"/>
      <c r="FJ3624" s="5"/>
      <c r="FK3624" s="25"/>
      <c r="FL3624" s="5"/>
    </row>
    <row r="3625" spans="40:168">
      <c r="AN3625" s="14"/>
      <c r="AO3625" s="14"/>
      <c r="AP3625" s="5"/>
      <c r="AQ3625" s="25"/>
      <c r="AR3625" s="25"/>
      <c r="AS3625" s="96"/>
      <c r="AT3625" s="83"/>
      <c r="AU3625" s="14"/>
      <c r="AX3625" s="83"/>
      <c r="AY3625" s="83"/>
      <c r="AZ3625" s="83"/>
      <c r="BA3625" s="83"/>
      <c r="BJ3625" s="54"/>
      <c r="BK3625" s="22"/>
      <c r="BL3625" s="24"/>
      <c r="BP3625" s="23"/>
      <c r="BQ3625" s="24"/>
      <c r="BR3625" s="22"/>
      <c r="BS3625" s="24"/>
      <c r="BT3625" s="24"/>
      <c r="BU3625" s="23"/>
      <c r="BV3625" s="26"/>
      <c r="BX3625" s="6"/>
      <c r="BY3625" s="24"/>
      <c r="BZ3625" s="109"/>
      <c r="CA3625" s="66"/>
      <c r="CB3625" s="5"/>
      <c r="CC3625" s="68"/>
      <c r="CD3625" s="67"/>
      <c r="CE3625" s="67"/>
      <c r="CF3625" s="64"/>
      <c r="CG3625" s="5"/>
      <c r="CH3625" s="69"/>
      <c r="CI3625" s="6"/>
      <c r="CJ3625" s="5"/>
      <c r="CK3625" s="25"/>
      <c r="CL3625" s="5"/>
      <c r="DN3625" s="14"/>
      <c r="DO3625" s="14"/>
      <c r="DP3625" s="5"/>
      <c r="DQ3625" s="25"/>
      <c r="DR3625" s="25"/>
      <c r="DS3625" s="96"/>
      <c r="DT3625" s="83"/>
      <c r="DU3625" s="14"/>
      <c r="DX3625" s="83"/>
      <c r="DY3625" s="83"/>
      <c r="DZ3625" s="83"/>
      <c r="EA3625" s="83"/>
      <c r="EJ3625" s="54"/>
      <c r="EK3625" s="22"/>
      <c r="EL3625" s="24"/>
      <c r="EP3625" s="23"/>
      <c r="EQ3625" s="24"/>
      <c r="ER3625" s="22"/>
      <c r="ES3625" s="24"/>
      <c r="ET3625" s="24"/>
      <c r="EU3625" s="23"/>
      <c r="EV3625" s="26"/>
      <c r="EX3625" s="6"/>
      <c r="EY3625" s="24"/>
      <c r="EZ3625" s="109"/>
      <c r="FA3625" s="66"/>
      <c r="FB3625" s="5"/>
      <c r="FC3625" s="68"/>
      <c r="FD3625" s="67"/>
      <c r="FE3625" s="67"/>
      <c r="FF3625" s="64"/>
      <c r="FG3625" s="5"/>
      <c r="FH3625" s="69"/>
      <c r="FI3625" s="6"/>
      <c r="FJ3625" s="5"/>
      <c r="FK3625" s="25"/>
      <c r="FL3625" s="5"/>
    </row>
    <row r="3626" spans="40:168">
      <c r="AN3626" s="14"/>
      <c r="AO3626" s="14"/>
      <c r="AP3626" s="5"/>
      <c r="AQ3626" s="25"/>
      <c r="AR3626" s="25"/>
      <c r="AS3626" s="96"/>
      <c r="AT3626" s="83"/>
      <c r="AU3626" s="14"/>
      <c r="AX3626" s="83"/>
      <c r="AY3626" s="83"/>
      <c r="AZ3626" s="83"/>
      <c r="BA3626" s="83"/>
      <c r="BJ3626" s="54"/>
      <c r="BK3626" s="22"/>
      <c r="BL3626" s="24"/>
      <c r="BP3626" s="23"/>
      <c r="BQ3626" s="24"/>
      <c r="BR3626" s="22"/>
      <c r="BS3626" s="24"/>
      <c r="BT3626" s="24"/>
      <c r="BU3626" s="23"/>
      <c r="BV3626" s="26"/>
      <c r="BX3626" s="6"/>
      <c r="BY3626" s="24"/>
      <c r="BZ3626" s="109"/>
      <c r="CA3626" s="66"/>
      <c r="CB3626" s="5"/>
      <c r="CC3626" s="68"/>
      <c r="CD3626" s="67"/>
      <c r="CE3626" s="67"/>
      <c r="CF3626" s="64"/>
      <c r="CG3626" s="5"/>
      <c r="CH3626" s="69"/>
      <c r="CI3626" s="6"/>
      <c r="CJ3626" s="5"/>
      <c r="CK3626" s="25"/>
      <c r="CL3626" s="5"/>
      <c r="DN3626" s="14"/>
      <c r="DO3626" s="14"/>
      <c r="DP3626" s="5"/>
      <c r="DQ3626" s="25"/>
      <c r="DR3626" s="25"/>
      <c r="DS3626" s="96"/>
      <c r="DT3626" s="83"/>
      <c r="DU3626" s="14"/>
      <c r="DX3626" s="83"/>
      <c r="DY3626" s="83"/>
      <c r="DZ3626" s="83"/>
      <c r="EA3626" s="83"/>
      <c r="EJ3626" s="54"/>
      <c r="EK3626" s="22"/>
      <c r="EL3626" s="24"/>
      <c r="EP3626" s="23"/>
      <c r="EQ3626" s="24"/>
      <c r="ER3626" s="22"/>
      <c r="ES3626" s="24"/>
      <c r="ET3626" s="24"/>
      <c r="EU3626" s="23"/>
      <c r="EV3626" s="26"/>
      <c r="EX3626" s="6"/>
      <c r="EY3626" s="24"/>
      <c r="EZ3626" s="109"/>
      <c r="FA3626" s="66"/>
      <c r="FB3626" s="5"/>
      <c r="FC3626" s="68"/>
      <c r="FD3626" s="67"/>
      <c r="FE3626" s="67"/>
      <c r="FF3626" s="64"/>
      <c r="FG3626" s="5"/>
      <c r="FH3626" s="69"/>
      <c r="FI3626" s="6"/>
      <c r="FJ3626" s="5"/>
      <c r="FK3626" s="25"/>
      <c r="FL3626" s="5"/>
    </row>
    <row r="3627" spans="40:168">
      <c r="AN3627" s="14"/>
      <c r="AO3627" s="14"/>
      <c r="AP3627" s="5"/>
      <c r="AQ3627" s="25"/>
      <c r="AR3627" s="25"/>
      <c r="AS3627" s="96"/>
      <c r="AT3627" s="83"/>
      <c r="AU3627" s="14"/>
      <c r="AX3627" s="83"/>
      <c r="AY3627" s="83"/>
      <c r="AZ3627" s="83"/>
      <c r="BA3627" s="83"/>
      <c r="BJ3627" s="54"/>
      <c r="BK3627" s="22"/>
      <c r="BL3627" s="24"/>
      <c r="BP3627" s="23"/>
      <c r="BQ3627" s="24"/>
      <c r="BR3627" s="22"/>
      <c r="BS3627" s="24"/>
      <c r="BT3627" s="24"/>
      <c r="BU3627" s="23"/>
      <c r="BV3627" s="26"/>
      <c r="BX3627" s="6"/>
      <c r="BY3627" s="24"/>
      <c r="BZ3627" s="109"/>
      <c r="CA3627" s="66"/>
      <c r="CB3627" s="5"/>
      <c r="CC3627" s="68"/>
      <c r="CD3627" s="67"/>
      <c r="CE3627" s="67"/>
      <c r="CF3627" s="64"/>
      <c r="CG3627" s="5"/>
      <c r="CH3627" s="69"/>
      <c r="CI3627" s="6"/>
      <c r="CJ3627" s="5"/>
      <c r="CK3627" s="25"/>
      <c r="CL3627" s="5"/>
      <c r="DN3627" s="14"/>
      <c r="DO3627" s="14"/>
      <c r="DP3627" s="5"/>
      <c r="DQ3627" s="25"/>
      <c r="DR3627" s="25"/>
      <c r="DS3627" s="96"/>
      <c r="DT3627" s="83"/>
      <c r="DU3627" s="14"/>
      <c r="DX3627" s="83"/>
      <c r="DY3627" s="83"/>
      <c r="DZ3627" s="83"/>
      <c r="EA3627" s="83"/>
      <c r="EJ3627" s="54"/>
      <c r="EK3627" s="22"/>
      <c r="EL3627" s="24"/>
      <c r="EP3627" s="23"/>
      <c r="EQ3627" s="24"/>
      <c r="ER3627" s="22"/>
      <c r="ES3627" s="24"/>
      <c r="ET3627" s="24"/>
      <c r="EU3627" s="23"/>
      <c r="EV3627" s="26"/>
      <c r="EX3627" s="6"/>
      <c r="EY3627" s="24"/>
      <c r="EZ3627" s="109"/>
      <c r="FA3627" s="66"/>
      <c r="FB3627" s="5"/>
      <c r="FC3627" s="68"/>
      <c r="FD3627" s="67"/>
      <c r="FE3627" s="67"/>
      <c r="FF3627" s="64"/>
      <c r="FG3627" s="5"/>
      <c r="FH3627" s="69"/>
      <c r="FI3627" s="6"/>
      <c r="FJ3627" s="5"/>
      <c r="FK3627" s="25"/>
      <c r="FL3627" s="5"/>
    </row>
    <row r="3628" spans="40:168">
      <c r="AN3628" s="14"/>
      <c r="AO3628" s="14"/>
      <c r="AP3628" s="5"/>
      <c r="AQ3628" s="25"/>
      <c r="AR3628" s="25"/>
      <c r="AS3628" s="96"/>
      <c r="AT3628" s="83"/>
      <c r="AU3628" s="14"/>
      <c r="AX3628" s="83"/>
      <c r="AY3628" s="83"/>
      <c r="AZ3628" s="83"/>
      <c r="BA3628" s="83"/>
      <c r="BJ3628" s="54"/>
      <c r="BK3628" s="22"/>
      <c r="BL3628" s="24"/>
      <c r="BP3628" s="23"/>
      <c r="BQ3628" s="24"/>
      <c r="BR3628" s="22"/>
      <c r="BS3628" s="24"/>
      <c r="BT3628" s="24"/>
      <c r="BU3628" s="23"/>
      <c r="BV3628" s="26"/>
      <c r="BX3628" s="6"/>
      <c r="BY3628" s="24"/>
      <c r="BZ3628" s="109"/>
      <c r="CA3628" s="66"/>
      <c r="CB3628" s="5"/>
      <c r="CC3628" s="68"/>
      <c r="CD3628" s="67"/>
      <c r="CE3628" s="67"/>
      <c r="CF3628" s="64"/>
      <c r="CG3628" s="5"/>
      <c r="CH3628" s="69"/>
      <c r="CI3628" s="6"/>
      <c r="CJ3628" s="5"/>
      <c r="CK3628" s="25"/>
      <c r="CL3628" s="5"/>
      <c r="DN3628" s="14"/>
      <c r="DO3628" s="14"/>
      <c r="DP3628" s="5"/>
      <c r="DQ3628" s="25"/>
      <c r="DR3628" s="25"/>
      <c r="DS3628" s="96"/>
      <c r="DT3628" s="83"/>
      <c r="DU3628" s="14"/>
      <c r="DX3628" s="83"/>
      <c r="DY3628" s="83"/>
      <c r="DZ3628" s="83"/>
      <c r="EA3628" s="83"/>
      <c r="EJ3628" s="54"/>
      <c r="EK3628" s="22"/>
      <c r="EL3628" s="24"/>
      <c r="EP3628" s="23"/>
      <c r="EQ3628" s="24"/>
      <c r="ER3628" s="22"/>
      <c r="ES3628" s="24"/>
      <c r="ET3628" s="24"/>
      <c r="EU3628" s="23"/>
      <c r="EV3628" s="26"/>
      <c r="EX3628" s="6"/>
      <c r="EY3628" s="24"/>
      <c r="EZ3628" s="109"/>
      <c r="FA3628" s="66"/>
      <c r="FB3628" s="5"/>
      <c r="FC3628" s="68"/>
      <c r="FD3628" s="67"/>
      <c r="FE3628" s="67"/>
      <c r="FF3628" s="64"/>
      <c r="FG3628" s="5"/>
      <c r="FH3628" s="69"/>
      <c r="FI3628" s="6"/>
      <c r="FJ3628" s="5"/>
      <c r="FK3628" s="25"/>
      <c r="FL3628" s="5"/>
    </row>
    <row r="3629" spans="40:168">
      <c r="AN3629" s="14"/>
      <c r="AO3629" s="14"/>
      <c r="AP3629" s="5"/>
      <c r="AQ3629" s="25"/>
      <c r="AR3629" s="25"/>
      <c r="AS3629" s="96"/>
      <c r="AT3629" s="83"/>
      <c r="AU3629" s="14"/>
      <c r="AX3629" s="83"/>
      <c r="AY3629" s="83"/>
      <c r="AZ3629" s="83"/>
      <c r="BA3629" s="83"/>
      <c r="BJ3629" s="54"/>
      <c r="BK3629" s="22"/>
      <c r="BL3629" s="24"/>
      <c r="BP3629" s="23"/>
      <c r="BQ3629" s="24"/>
      <c r="BR3629" s="22"/>
      <c r="BS3629" s="24"/>
      <c r="BT3629" s="24"/>
      <c r="BU3629" s="23"/>
      <c r="BV3629" s="26"/>
      <c r="BX3629" s="6"/>
      <c r="BY3629" s="24"/>
      <c r="BZ3629" s="109"/>
      <c r="CA3629" s="66"/>
      <c r="CB3629" s="5"/>
      <c r="CC3629" s="68"/>
      <c r="CD3629" s="67"/>
      <c r="CE3629" s="67"/>
      <c r="CF3629" s="64"/>
      <c r="CG3629" s="5"/>
      <c r="CH3629" s="69"/>
      <c r="CI3629" s="6"/>
      <c r="CJ3629" s="5"/>
      <c r="CK3629" s="25"/>
      <c r="CL3629" s="5"/>
      <c r="DN3629" s="14"/>
      <c r="DO3629" s="14"/>
      <c r="DP3629" s="5"/>
      <c r="DQ3629" s="25"/>
      <c r="DR3629" s="25"/>
      <c r="DS3629" s="96"/>
      <c r="DT3629" s="83"/>
      <c r="DU3629" s="14"/>
      <c r="DX3629" s="83"/>
      <c r="DY3629" s="83"/>
      <c r="DZ3629" s="83"/>
      <c r="EA3629" s="83"/>
      <c r="EJ3629" s="54"/>
      <c r="EK3629" s="22"/>
      <c r="EL3629" s="24"/>
      <c r="EP3629" s="23"/>
      <c r="EQ3629" s="24"/>
      <c r="ER3629" s="22"/>
      <c r="ES3629" s="24"/>
      <c r="ET3629" s="24"/>
      <c r="EU3629" s="23"/>
      <c r="EV3629" s="26"/>
      <c r="EX3629" s="6"/>
      <c r="EY3629" s="24"/>
      <c r="EZ3629" s="109"/>
      <c r="FA3629" s="66"/>
      <c r="FB3629" s="5"/>
      <c r="FC3629" s="68"/>
      <c r="FD3629" s="67"/>
      <c r="FE3629" s="67"/>
      <c r="FF3629" s="64"/>
      <c r="FG3629" s="5"/>
      <c r="FH3629" s="69"/>
      <c r="FI3629" s="6"/>
      <c r="FJ3629" s="5"/>
      <c r="FK3629" s="25"/>
      <c r="FL3629" s="5"/>
    </row>
    <row r="3630" spans="40:168">
      <c r="AN3630" s="14"/>
      <c r="AO3630" s="14"/>
      <c r="AP3630" s="5"/>
      <c r="AQ3630" s="25"/>
      <c r="AR3630" s="25"/>
      <c r="AS3630" s="96"/>
      <c r="AT3630" s="83"/>
      <c r="AU3630" s="14"/>
      <c r="AX3630" s="83"/>
      <c r="AY3630" s="83"/>
      <c r="AZ3630" s="83"/>
      <c r="BA3630" s="83"/>
      <c r="BJ3630" s="54"/>
      <c r="BK3630" s="22"/>
      <c r="BL3630" s="24"/>
      <c r="BP3630" s="23"/>
      <c r="BQ3630" s="24"/>
      <c r="BR3630" s="22"/>
      <c r="BS3630" s="24"/>
      <c r="BT3630" s="24"/>
      <c r="BU3630" s="23"/>
      <c r="BV3630" s="26"/>
      <c r="BX3630" s="6"/>
      <c r="BY3630" s="24"/>
      <c r="BZ3630" s="109"/>
      <c r="CA3630" s="66"/>
      <c r="CB3630" s="5"/>
      <c r="CC3630" s="68"/>
      <c r="CD3630" s="67"/>
      <c r="CE3630" s="67"/>
      <c r="CF3630" s="64"/>
      <c r="CG3630" s="5"/>
      <c r="CH3630" s="69"/>
      <c r="CI3630" s="6"/>
      <c r="CJ3630" s="5"/>
      <c r="CK3630" s="25"/>
      <c r="CL3630" s="5"/>
      <c r="DN3630" s="14"/>
      <c r="DO3630" s="14"/>
      <c r="DP3630" s="5"/>
      <c r="DQ3630" s="25"/>
      <c r="DR3630" s="25"/>
      <c r="DS3630" s="96"/>
      <c r="DT3630" s="83"/>
      <c r="DU3630" s="14"/>
      <c r="DX3630" s="83"/>
      <c r="DY3630" s="83"/>
      <c r="DZ3630" s="83"/>
      <c r="EA3630" s="83"/>
      <c r="EJ3630" s="54"/>
      <c r="EK3630" s="22"/>
      <c r="EL3630" s="24"/>
      <c r="EP3630" s="23"/>
      <c r="EQ3630" s="24"/>
      <c r="ER3630" s="22"/>
      <c r="ES3630" s="24"/>
      <c r="ET3630" s="24"/>
      <c r="EU3630" s="23"/>
      <c r="EV3630" s="26"/>
      <c r="EX3630" s="6"/>
      <c r="EY3630" s="24"/>
      <c r="EZ3630" s="109"/>
      <c r="FA3630" s="66"/>
      <c r="FB3630" s="5"/>
      <c r="FC3630" s="68"/>
      <c r="FD3630" s="67"/>
      <c r="FE3630" s="67"/>
      <c r="FF3630" s="64"/>
      <c r="FG3630" s="5"/>
      <c r="FH3630" s="69"/>
      <c r="FI3630" s="6"/>
      <c r="FJ3630" s="5"/>
      <c r="FK3630" s="25"/>
      <c r="FL3630" s="5"/>
    </row>
    <row r="3631" spans="40:168">
      <c r="AN3631" s="14"/>
      <c r="AO3631" s="14"/>
      <c r="AP3631" s="5"/>
      <c r="AQ3631" s="25"/>
      <c r="AR3631" s="25"/>
      <c r="AS3631" s="96"/>
      <c r="AT3631" s="83"/>
      <c r="AU3631" s="14"/>
      <c r="AX3631" s="83"/>
      <c r="AY3631" s="83"/>
      <c r="AZ3631" s="83"/>
      <c r="BA3631" s="83"/>
      <c r="BJ3631" s="54"/>
      <c r="BK3631" s="22"/>
      <c r="BL3631" s="24"/>
      <c r="BP3631" s="23"/>
      <c r="BQ3631" s="24"/>
      <c r="BR3631" s="22"/>
      <c r="BS3631" s="24"/>
      <c r="BT3631" s="24"/>
      <c r="BU3631" s="23"/>
      <c r="BV3631" s="26"/>
      <c r="BX3631" s="6"/>
      <c r="BY3631" s="24"/>
      <c r="BZ3631" s="109"/>
      <c r="CA3631" s="66"/>
      <c r="CB3631" s="5"/>
      <c r="CC3631" s="68"/>
      <c r="CD3631" s="67"/>
      <c r="CE3631" s="67"/>
      <c r="CF3631" s="64"/>
      <c r="CG3631" s="5"/>
      <c r="CH3631" s="69"/>
      <c r="CI3631" s="6"/>
      <c r="CJ3631" s="5"/>
      <c r="CK3631" s="25"/>
      <c r="CL3631" s="5"/>
      <c r="DN3631" s="14"/>
      <c r="DO3631" s="14"/>
      <c r="DP3631" s="5"/>
      <c r="DQ3631" s="25"/>
      <c r="DR3631" s="25"/>
      <c r="DS3631" s="96"/>
      <c r="DT3631" s="83"/>
      <c r="DU3631" s="14"/>
      <c r="DX3631" s="83"/>
      <c r="DY3631" s="83"/>
      <c r="DZ3631" s="83"/>
      <c r="EA3631" s="83"/>
      <c r="EJ3631" s="54"/>
      <c r="EK3631" s="22"/>
      <c r="EL3631" s="24"/>
      <c r="EP3631" s="23"/>
      <c r="EQ3631" s="24"/>
      <c r="ER3631" s="22"/>
      <c r="ES3631" s="24"/>
      <c r="ET3631" s="24"/>
      <c r="EU3631" s="23"/>
      <c r="EV3631" s="26"/>
      <c r="EX3631" s="6"/>
      <c r="EY3631" s="24"/>
      <c r="EZ3631" s="109"/>
      <c r="FA3631" s="66"/>
      <c r="FB3631" s="5"/>
      <c r="FC3631" s="68"/>
      <c r="FD3631" s="67"/>
      <c r="FE3631" s="67"/>
      <c r="FF3631" s="64"/>
      <c r="FG3631" s="5"/>
      <c r="FH3631" s="69"/>
      <c r="FI3631" s="6"/>
      <c r="FJ3631" s="5"/>
      <c r="FK3631" s="25"/>
      <c r="FL3631" s="5"/>
    </row>
    <row r="3632" spans="40:168">
      <c r="AN3632" s="14"/>
      <c r="AO3632" s="14"/>
      <c r="AP3632" s="5"/>
      <c r="AQ3632" s="25"/>
      <c r="AR3632" s="25"/>
      <c r="AS3632" s="96"/>
      <c r="AT3632" s="83"/>
      <c r="AU3632" s="14"/>
      <c r="AX3632" s="83"/>
      <c r="AY3632" s="83"/>
      <c r="AZ3632" s="83"/>
      <c r="BA3632" s="83"/>
      <c r="BJ3632" s="54"/>
      <c r="BK3632" s="22"/>
      <c r="BL3632" s="24"/>
      <c r="BP3632" s="23"/>
      <c r="BQ3632" s="24"/>
      <c r="BR3632" s="22"/>
      <c r="BS3632" s="24"/>
      <c r="BT3632" s="24"/>
      <c r="BU3632" s="23"/>
      <c r="BV3632" s="26"/>
      <c r="BX3632" s="6"/>
      <c r="BY3632" s="24"/>
      <c r="BZ3632" s="109"/>
      <c r="CA3632" s="66"/>
      <c r="CB3632" s="5"/>
      <c r="CC3632" s="68"/>
      <c r="CD3632" s="67"/>
      <c r="CE3632" s="67"/>
      <c r="CF3632" s="64"/>
      <c r="CG3632" s="5"/>
      <c r="CH3632" s="69"/>
      <c r="CI3632" s="6"/>
      <c r="CJ3632" s="5"/>
      <c r="CK3632" s="25"/>
      <c r="CL3632" s="5"/>
      <c r="DN3632" s="14"/>
      <c r="DO3632" s="14"/>
      <c r="DP3632" s="5"/>
      <c r="DQ3632" s="25"/>
      <c r="DR3632" s="25"/>
      <c r="DS3632" s="96"/>
      <c r="DT3632" s="83"/>
      <c r="DU3632" s="14"/>
      <c r="DX3632" s="83"/>
      <c r="DY3632" s="83"/>
      <c r="DZ3632" s="83"/>
      <c r="EA3632" s="83"/>
      <c r="EJ3632" s="54"/>
      <c r="EK3632" s="22"/>
      <c r="EL3632" s="24"/>
      <c r="EP3632" s="23"/>
      <c r="EQ3632" s="24"/>
      <c r="ER3632" s="22"/>
      <c r="ES3632" s="24"/>
      <c r="ET3632" s="24"/>
      <c r="EU3632" s="23"/>
      <c r="EV3632" s="26"/>
      <c r="EX3632" s="6"/>
      <c r="EY3632" s="24"/>
      <c r="EZ3632" s="109"/>
      <c r="FA3632" s="66"/>
      <c r="FB3632" s="5"/>
      <c r="FC3632" s="68"/>
      <c r="FD3632" s="67"/>
      <c r="FE3632" s="67"/>
      <c r="FF3632" s="64"/>
      <c r="FG3632" s="5"/>
      <c r="FH3632" s="69"/>
      <c r="FI3632" s="6"/>
      <c r="FJ3632" s="5"/>
      <c r="FK3632" s="25"/>
      <c r="FL3632" s="5"/>
    </row>
    <row r="3633" spans="40:168">
      <c r="AN3633" s="14"/>
      <c r="AO3633" s="14"/>
      <c r="AP3633" s="5"/>
      <c r="AQ3633" s="25"/>
      <c r="AR3633" s="25"/>
      <c r="AS3633" s="96"/>
      <c r="AT3633" s="83"/>
      <c r="AU3633" s="14"/>
      <c r="AX3633" s="83"/>
      <c r="AY3633" s="83"/>
      <c r="AZ3633" s="83"/>
      <c r="BA3633" s="83"/>
      <c r="BJ3633" s="54"/>
      <c r="BK3633" s="22"/>
      <c r="BL3633" s="24"/>
      <c r="BP3633" s="23"/>
      <c r="BQ3633" s="24"/>
      <c r="BR3633" s="22"/>
      <c r="BS3633" s="24"/>
      <c r="BT3633" s="24"/>
      <c r="BU3633" s="23"/>
      <c r="BV3633" s="26"/>
      <c r="BX3633" s="6"/>
      <c r="BY3633" s="24"/>
      <c r="BZ3633" s="109"/>
      <c r="CA3633" s="66"/>
      <c r="CB3633" s="5"/>
      <c r="CC3633" s="68"/>
      <c r="CD3633" s="67"/>
      <c r="CE3633" s="67"/>
      <c r="CF3633" s="64"/>
      <c r="CG3633" s="5"/>
      <c r="CH3633" s="69"/>
      <c r="CI3633" s="6"/>
      <c r="CJ3633" s="5"/>
      <c r="CK3633" s="25"/>
      <c r="CL3633" s="5"/>
      <c r="DN3633" s="14"/>
      <c r="DO3633" s="14"/>
      <c r="DP3633" s="5"/>
      <c r="DQ3633" s="25"/>
      <c r="DR3633" s="25"/>
      <c r="DS3633" s="96"/>
      <c r="DT3633" s="83"/>
      <c r="DU3633" s="14"/>
      <c r="DX3633" s="83"/>
      <c r="DY3633" s="83"/>
      <c r="DZ3633" s="83"/>
      <c r="EA3633" s="83"/>
      <c r="EJ3633" s="54"/>
      <c r="EK3633" s="22"/>
      <c r="EL3633" s="24"/>
      <c r="EP3633" s="23"/>
      <c r="EQ3633" s="24"/>
      <c r="ER3633" s="22"/>
      <c r="ES3633" s="24"/>
      <c r="ET3633" s="24"/>
      <c r="EU3633" s="23"/>
      <c r="EV3633" s="26"/>
      <c r="EX3633" s="6"/>
      <c r="EY3633" s="24"/>
      <c r="EZ3633" s="109"/>
      <c r="FA3633" s="66"/>
      <c r="FB3633" s="5"/>
      <c r="FC3633" s="68"/>
      <c r="FD3633" s="67"/>
      <c r="FE3633" s="67"/>
      <c r="FF3633" s="64"/>
      <c r="FG3633" s="5"/>
      <c r="FH3633" s="69"/>
      <c r="FI3633" s="6"/>
      <c r="FJ3633" s="5"/>
      <c r="FK3633" s="25"/>
      <c r="FL3633" s="5"/>
    </row>
    <row r="3634" spans="40:168">
      <c r="AN3634" s="14"/>
      <c r="AO3634" s="14"/>
      <c r="AP3634" s="5"/>
      <c r="AQ3634" s="25"/>
      <c r="AR3634" s="25"/>
      <c r="AS3634" s="96"/>
      <c r="AT3634" s="83"/>
      <c r="AU3634" s="14"/>
      <c r="AX3634" s="83"/>
      <c r="AY3634" s="83"/>
      <c r="AZ3634" s="83"/>
      <c r="BA3634" s="83"/>
      <c r="BJ3634" s="54"/>
      <c r="BK3634" s="22"/>
      <c r="BL3634" s="24"/>
      <c r="BP3634" s="23"/>
      <c r="BQ3634" s="24"/>
      <c r="BR3634" s="22"/>
      <c r="BS3634" s="24"/>
      <c r="BT3634" s="24"/>
      <c r="BU3634" s="23"/>
      <c r="BV3634" s="26"/>
      <c r="BX3634" s="6"/>
      <c r="BY3634" s="24"/>
      <c r="BZ3634" s="109"/>
      <c r="CA3634" s="66"/>
      <c r="CB3634" s="5"/>
      <c r="CC3634" s="68"/>
      <c r="CD3634" s="67"/>
      <c r="CE3634" s="67"/>
      <c r="CF3634" s="64"/>
      <c r="CG3634" s="5"/>
      <c r="CH3634" s="69"/>
      <c r="CI3634" s="6"/>
      <c r="CJ3634" s="5"/>
      <c r="CK3634" s="25"/>
      <c r="CL3634" s="5"/>
      <c r="DN3634" s="14"/>
      <c r="DO3634" s="14"/>
      <c r="DP3634" s="5"/>
      <c r="DQ3634" s="25"/>
      <c r="DR3634" s="25"/>
      <c r="DS3634" s="96"/>
      <c r="DT3634" s="83"/>
      <c r="DU3634" s="14"/>
      <c r="DX3634" s="83"/>
      <c r="DY3634" s="83"/>
      <c r="DZ3634" s="83"/>
      <c r="EA3634" s="83"/>
      <c r="EJ3634" s="54"/>
      <c r="EK3634" s="22"/>
      <c r="EL3634" s="24"/>
      <c r="EP3634" s="23"/>
      <c r="EQ3634" s="24"/>
      <c r="ER3634" s="22"/>
      <c r="ES3634" s="24"/>
      <c r="ET3634" s="24"/>
      <c r="EU3634" s="23"/>
      <c r="EV3634" s="26"/>
      <c r="EX3634" s="6"/>
      <c r="EY3634" s="24"/>
      <c r="EZ3634" s="109"/>
      <c r="FA3634" s="66"/>
      <c r="FB3634" s="5"/>
      <c r="FC3634" s="68"/>
      <c r="FD3634" s="67"/>
      <c r="FE3634" s="67"/>
      <c r="FF3634" s="64"/>
      <c r="FG3634" s="5"/>
      <c r="FH3634" s="69"/>
      <c r="FI3634" s="6"/>
      <c r="FJ3634" s="5"/>
      <c r="FK3634" s="25"/>
      <c r="FL3634" s="5"/>
    </row>
    <row r="3635" spans="40:168">
      <c r="AN3635" s="14"/>
      <c r="AO3635" s="14"/>
      <c r="AP3635" s="5"/>
      <c r="AQ3635" s="25"/>
      <c r="AR3635" s="25"/>
      <c r="AS3635" s="96"/>
      <c r="AT3635" s="83"/>
      <c r="AU3635" s="14"/>
      <c r="AX3635" s="83"/>
      <c r="AY3635" s="83"/>
      <c r="AZ3635" s="83"/>
      <c r="BA3635" s="83"/>
      <c r="BJ3635" s="54"/>
      <c r="BK3635" s="22"/>
      <c r="BL3635" s="24"/>
      <c r="BP3635" s="23"/>
      <c r="BQ3635" s="24"/>
      <c r="BR3635" s="22"/>
      <c r="BS3635" s="24"/>
      <c r="BT3635" s="24"/>
      <c r="BU3635" s="23"/>
      <c r="BV3635" s="26"/>
      <c r="BX3635" s="6"/>
      <c r="BY3635" s="24"/>
      <c r="BZ3635" s="109"/>
      <c r="CA3635" s="66"/>
      <c r="CB3635" s="5"/>
      <c r="CC3635" s="68"/>
      <c r="CD3635" s="67"/>
      <c r="CE3635" s="67"/>
      <c r="CF3635" s="64"/>
      <c r="CG3635" s="5"/>
      <c r="CH3635" s="69"/>
      <c r="CI3635" s="6"/>
      <c r="CJ3635" s="5"/>
      <c r="CK3635" s="25"/>
      <c r="CL3635" s="5"/>
      <c r="DN3635" s="14"/>
      <c r="DO3635" s="14"/>
      <c r="DP3635" s="5"/>
      <c r="DQ3635" s="25"/>
      <c r="DR3635" s="25"/>
      <c r="DS3635" s="96"/>
      <c r="DT3635" s="83"/>
      <c r="DU3635" s="14"/>
      <c r="DX3635" s="83"/>
      <c r="DY3635" s="83"/>
      <c r="DZ3635" s="83"/>
      <c r="EA3635" s="83"/>
      <c r="EJ3635" s="54"/>
      <c r="EK3635" s="22"/>
      <c r="EL3635" s="24"/>
      <c r="EP3635" s="23"/>
      <c r="EQ3635" s="24"/>
      <c r="ER3635" s="22"/>
      <c r="ES3635" s="24"/>
      <c r="ET3635" s="24"/>
      <c r="EU3635" s="23"/>
      <c r="EV3635" s="26"/>
      <c r="EX3635" s="6"/>
      <c r="EY3635" s="24"/>
      <c r="EZ3635" s="109"/>
      <c r="FA3635" s="66"/>
      <c r="FB3635" s="5"/>
      <c r="FC3635" s="68"/>
      <c r="FD3635" s="67"/>
      <c r="FE3635" s="67"/>
      <c r="FF3635" s="64"/>
      <c r="FG3635" s="5"/>
      <c r="FH3635" s="69"/>
      <c r="FI3635" s="6"/>
      <c r="FJ3635" s="5"/>
      <c r="FK3635" s="25"/>
      <c r="FL3635" s="5"/>
    </row>
    <row r="3636" spans="40:168">
      <c r="AN3636" s="14"/>
      <c r="AO3636" s="14"/>
      <c r="AP3636" s="5"/>
      <c r="AQ3636" s="25"/>
      <c r="AR3636" s="25"/>
      <c r="AS3636" s="96"/>
      <c r="AT3636" s="83"/>
      <c r="AU3636" s="14"/>
      <c r="AX3636" s="83"/>
      <c r="AY3636" s="83"/>
      <c r="AZ3636" s="83"/>
      <c r="BA3636" s="83"/>
      <c r="BJ3636" s="54"/>
      <c r="BK3636" s="22"/>
      <c r="BL3636" s="24"/>
      <c r="BP3636" s="23"/>
      <c r="BQ3636" s="24"/>
      <c r="BR3636" s="22"/>
      <c r="BS3636" s="24"/>
      <c r="BT3636" s="24"/>
      <c r="BU3636" s="23"/>
      <c r="BV3636" s="26"/>
      <c r="BX3636" s="6"/>
      <c r="BY3636" s="24"/>
      <c r="BZ3636" s="109"/>
      <c r="CA3636" s="66"/>
      <c r="CB3636" s="5"/>
      <c r="CC3636" s="68"/>
      <c r="CD3636" s="67"/>
      <c r="CE3636" s="67"/>
      <c r="CF3636" s="64"/>
      <c r="CG3636" s="5"/>
      <c r="CH3636" s="69"/>
      <c r="CI3636" s="6"/>
      <c r="CJ3636" s="5"/>
      <c r="CK3636" s="25"/>
      <c r="CL3636" s="5"/>
      <c r="DN3636" s="14"/>
      <c r="DO3636" s="14"/>
      <c r="DP3636" s="5"/>
      <c r="DQ3636" s="25"/>
      <c r="DR3636" s="25"/>
      <c r="DS3636" s="96"/>
      <c r="DT3636" s="83"/>
      <c r="DU3636" s="14"/>
      <c r="DX3636" s="83"/>
      <c r="DY3636" s="83"/>
      <c r="DZ3636" s="83"/>
      <c r="EA3636" s="83"/>
      <c r="EJ3636" s="54"/>
      <c r="EK3636" s="22"/>
      <c r="EL3636" s="24"/>
      <c r="EP3636" s="23"/>
      <c r="EQ3636" s="24"/>
      <c r="ER3636" s="22"/>
      <c r="ES3636" s="24"/>
      <c r="ET3636" s="24"/>
      <c r="EU3636" s="23"/>
      <c r="EV3636" s="26"/>
      <c r="EX3636" s="6"/>
      <c r="EY3636" s="24"/>
      <c r="EZ3636" s="109"/>
      <c r="FA3636" s="66"/>
      <c r="FB3636" s="5"/>
      <c r="FC3636" s="68"/>
      <c r="FD3636" s="67"/>
      <c r="FE3636" s="67"/>
      <c r="FF3636" s="64"/>
      <c r="FG3636" s="5"/>
      <c r="FH3636" s="69"/>
      <c r="FI3636" s="6"/>
      <c r="FJ3636" s="5"/>
      <c r="FK3636" s="25"/>
      <c r="FL3636" s="5"/>
    </row>
    <row r="3637" spans="40:168">
      <c r="AN3637" s="14"/>
      <c r="AO3637" s="14"/>
      <c r="AP3637" s="5"/>
      <c r="AQ3637" s="25"/>
      <c r="AR3637" s="25"/>
      <c r="AS3637" s="96"/>
      <c r="AT3637" s="83"/>
      <c r="AU3637" s="14"/>
      <c r="AX3637" s="83"/>
      <c r="AY3637" s="83"/>
      <c r="AZ3637" s="83"/>
      <c r="BA3637" s="83"/>
      <c r="BJ3637" s="54"/>
      <c r="BK3637" s="22"/>
      <c r="BL3637" s="24"/>
      <c r="BP3637" s="23"/>
      <c r="BQ3637" s="24"/>
      <c r="BR3637" s="22"/>
      <c r="BS3637" s="24"/>
      <c r="BT3637" s="24"/>
      <c r="BU3637" s="23"/>
      <c r="BV3637" s="26"/>
      <c r="BX3637" s="6"/>
      <c r="BY3637" s="24"/>
      <c r="BZ3637" s="109"/>
      <c r="CA3637" s="66"/>
      <c r="CB3637" s="5"/>
      <c r="CC3637" s="68"/>
      <c r="CD3637" s="67"/>
      <c r="CE3637" s="67"/>
      <c r="CF3637" s="64"/>
      <c r="CG3637" s="5"/>
      <c r="CH3637" s="69"/>
      <c r="CI3637" s="6"/>
      <c r="CJ3637" s="5"/>
      <c r="CK3637" s="25"/>
      <c r="CL3637" s="5"/>
      <c r="DN3637" s="14"/>
      <c r="DO3637" s="14"/>
      <c r="DP3637" s="5"/>
      <c r="DQ3637" s="25"/>
      <c r="DR3637" s="25"/>
      <c r="DS3637" s="96"/>
      <c r="DT3637" s="83"/>
      <c r="DU3637" s="14"/>
      <c r="DX3637" s="83"/>
      <c r="DY3637" s="83"/>
      <c r="DZ3637" s="83"/>
      <c r="EA3637" s="83"/>
      <c r="EJ3637" s="54"/>
      <c r="EK3637" s="22"/>
      <c r="EL3637" s="24"/>
      <c r="EP3637" s="23"/>
      <c r="EQ3637" s="24"/>
      <c r="ER3637" s="22"/>
      <c r="ES3637" s="24"/>
      <c r="ET3637" s="24"/>
      <c r="EU3637" s="23"/>
      <c r="EV3637" s="26"/>
      <c r="EX3637" s="6"/>
      <c r="EY3637" s="24"/>
      <c r="EZ3637" s="109"/>
      <c r="FA3637" s="66"/>
      <c r="FB3637" s="5"/>
      <c r="FC3637" s="68"/>
      <c r="FD3637" s="67"/>
      <c r="FE3637" s="67"/>
      <c r="FF3637" s="64"/>
      <c r="FG3637" s="5"/>
      <c r="FH3637" s="69"/>
      <c r="FI3637" s="6"/>
      <c r="FJ3637" s="5"/>
      <c r="FK3637" s="25"/>
      <c r="FL3637" s="5"/>
    </row>
    <row r="3638" spans="40:168">
      <c r="AN3638" s="14"/>
      <c r="AO3638" s="14"/>
      <c r="AP3638" s="5"/>
      <c r="AQ3638" s="25"/>
      <c r="AR3638" s="25"/>
      <c r="AS3638" s="96"/>
      <c r="AT3638" s="83"/>
      <c r="AU3638" s="14"/>
      <c r="AX3638" s="83"/>
      <c r="AY3638" s="83"/>
      <c r="AZ3638" s="83"/>
      <c r="BA3638" s="83"/>
      <c r="BJ3638" s="54"/>
      <c r="BK3638" s="22"/>
      <c r="BL3638" s="24"/>
      <c r="BP3638" s="23"/>
      <c r="BQ3638" s="24"/>
      <c r="BR3638" s="22"/>
      <c r="BS3638" s="24"/>
      <c r="BT3638" s="24"/>
      <c r="BU3638" s="23"/>
      <c r="BV3638" s="26"/>
      <c r="BX3638" s="6"/>
      <c r="BY3638" s="24"/>
      <c r="BZ3638" s="109"/>
      <c r="CA3638" s="66"/>
      <c r="CB3638" s="5"/>
      <c r="CC3638" s="68"/>
      <c r="CD3638" s="67"/>
      <c r="CE3638" s="67"/>
      <c r="CF3638" s="64"/>
      <c r="CG3638" s="5"/>
      <c r="CH3638" s="69"/>
      <c r="CI3638" s="6"/>
      <c r="CJ3638" s="5"/>
      <c r="CK3638" s="25"/>
      <c r="CL3638" s="5"/>
      <c r="DN3638" s="14"/>
      <c r="DO3638" s="14"/>
      <c r="DP3638" s="5"/>
      <c r="DQ3638" s="25"/>
      <c r="DR3638" s="25"/>
      <c r="DS3638" s="96"/>
      <c r="DT3638" s="83"/>
      <c r="DU3638" s="14"/>
      <c r="DX3638" s="83"/>
      <c r="DY3638" s="83"/>
      <c r="DZ3638" s="83"/>
      <c r="EA3638" s="83"/>
      <c r="EJ3638" s="54"/>
      <c r="EK3638" s="22"/>
      <c r="EL3638" s="24"/>
      <c r="EP3638" s="23"/>
      <c r="EQ3638" s="24"/>
      <c r="ER3638" s="22"/>
      <c r="ES3638" s="24"/>
      <c r="ET3638" s="24"/>
      <c r="EU3638" s="23"/>
      <c r="EV3638" s="26"/>
      <c r="EX3638" s="6"/>
      <c r="EY3638" s="24"/>
      <c r="EZ3638" s="109"/>
      <c r="FA3638" s="66"/>
      <c r="FB3638" s="5"/>
      <c r="FC3638" s="68"/>
      <c r="FD3638" s="67"/>
      <c r="FE3638" s="67"/>
      <c r="FF3638" s="64"/>
      <c r="FG3638" s="5"/>
      <c r="FH3638" s="69"/>
      <c r="FI3638" s="6"/>
      <c r="FJ3638" s="5"/>
      <c r="FK3638" s="25"/>
      <c r="FL3638" s="5"/>
    </row>
    <row r="3639" spans="40:168">
      <c r="AN3639" s="14"/>
      <c r="AO3639" s="14"/>
      <c r="AP3639" s="5"/>
      <c r="AQ3639" s="25"/>
      <c r="AR3639" s="25"/>
      <c r="AS3639" s="96"/>
      <c r="AT3639" s="83"/>
      <c r="AU3639" s="14"/>
      <c r="AX3639" s="83"/>
      <c r="AY3639" s="83"/>
      <c r="AZ3639" s="83"/>
      <c r="BA3639" s="83"/>
      <c r="BJ3639" s="54"/>
      <c r="BK3639" s="22"/>
      <c r="BL3639" s="24"/>
      <c r="BP3639" s="23"/>
      <c r="BQ3639" s="24"/>
      <c r="BR3639" s="22"/>
      <c r="BS3639" s="24"/>
      <c r="BT3639" s="24"/>
      <c r="BU3639" s="23"/>
      <c r="BV3639" s="26"/>
      <c r="BX3639" s="6"/>
      <c r="BY3639" s="24"/>
      <c r="BZ3639" s="109"/>
      <c r="CA3639" s="66"/>
      <c r="CB3639" s="5"/>
      <c r="CC3639" s="68"/>
      <c r="CD3639" s="67"/>
      <c r="CE3639" s="67"/>
      <c r="CF3639" s="64"/>
      <c r="CG3639" s="5"/>
      <c r="CH3639" s="69"/>
      <c r="CI3639" s="6"/>
      <c r="CJ3639" s="5"/>
      <c r="CK3639" s="25"/>
      <c r="CL3639" s="5"/>
      <c r="DN3639" s="14"/>
      <c r="DO3639" s="14"/>
      <c r="DP3639" s="5"/>
      <c r="DQ3639" s="25"/>
      <c r="DR3639" s="25"/>
      <c r="DS3639" s="96"/>
      <c r="DT3639" s="83"/>
      <c r="DU3639" s="14"/>
      <c r="DX3639" s="83"/>
      <c r="DY3639" s="83"/>
      <c r="DZ3639" s="83"/>
      <c r="EA3639" s="83"/>
      <c r="EJ3639" s="54"/>
      <c r="EK3639" s="22"/>
      <c r="EL3639" s="24"/>
      <c r="EP3639" s="23"/>
      <c r="EQ3639" s="24"/>
      <c r="ER3639" s="22"/>
      <c r="ES3639" s="24"/>
      <c r="ET3639" s="24"/>
      <c r="EU3639" s="23"/>
      <c r="EV3639" s="26"/>
      <c r="EX3639" s="6"/>
      <c r="EY3639" s="24"/>
      <c r="EZ3639" s="109"/>
      <c r="FA3639" s="66"/>
      <c r="FB3639" s="5"/>
      <c r="FC3639" s="68"/>
      <c r="FD3639" s="67"/>
      <c r="FE3639" s="67"/>
      <c r="FF3639" s="64"/>
      <c r="FG3639" s="5"/>
      <c r="FH3639" s="69"/>
      <c r="FI3639" s="6"/>
      <c r="FJ3639" s="5"/>
      <c r="FK3639" s="25"/>
      <c r="FL3639" s="5"/>
    </row>
    <row r="3640" spans="40:168">
      <c r="AN3640" s="14"/>
      <c r="AO3640" s="14"/>
      <c r="AP3640" s="5"/>
      <c r="AQ3640" s="25"/>
      <c r="AR3640" s="25"/>
      <c r="AS3640" s="96"/>
      <c r="AT3640" s="83"/>
      <c r="AU3640" s="14"/>
      <c r="AX3640" s="83"/>
      <c r="AY3640" s="83"/>
      <c r="AZ3640" s="83"/>
      <c r="BA3640" s="83"/>
      <c r="BJ3640" s="54"/>
      <c r="BK3640" s="22"/>
      <c r="BL3640" s="24"/>
      <c r="BP3640" s="23"/>
      <c r="BQ3640" s="24"/>
      <c r="BR3640" s="22"/>
      <c r="BS3640" s="24"/>
      <c r="BT3640" s="24"/>
      <c r="BU3640" s="23"/>
      <c r="BV3640" s="26"/>
      <c r="BX3640" s="6"/>
      <c r="BY3640" s="24"/>
      <c r="BZ3640" s="109"/>
      <c r="CA3640" s="66"/>
      <c r="CB3640" s="5"/>
      <c r="CC3640" s="68"/>
      <c r="CD3640" s="67"/>
      <c r="CE3640" s="67"/>
      <c r="CF3640" s="64"/>
      <c r="CG3640" s="5"/>
      <c r="CH3640" s="69"/>
      <c r="CI3640" s="6"/>
      <c r="CJ3640" s="5"/>
      <c r="CK3640" s="25"/>
      <c r="CL3640" s="5"/>
      <c r="DN3640" s="14"/>
      <c r="DO3640" s="14"/>
      <c r="DP3640" s="5"/>
      <c r="DQ3640" s="25"/>
      <c r="DR3640" s="25"/>
      <c r="DS3640" s="96"/>
      <c r="DT3640" s="83"/>
      <c r="DU3640" s="14"/>
      <c r="DX3640" s="83"/>
      <c r="DY3640" s="83"/>
      <c r="DZ3640" s="83"/>
      <c r="EA3640" s="83"/>
      <c r="EJ3640" s="54"/>
      <c r="EK3640" s="22"/>
      <c r="EL3640" s="24"/>
      <c r="EP3640" s="23"/>
      <c r="EQ3640" s="24"/>
      <c r="ER3640" s="22"/>
      <c r="ES3640" s="24"/>
      <c r="ET3640" s="24"/>
      <c r="EU3640" s="23"/>
      <c r="EV3640" s="26"/>
      <c r="EX3640" s="6"/>
      <c r="EY3640" s="24"/>
      <c r="EZ3640" s="109"/>
      <c r="FA3640" s="66"/>
      <c r="FB3640" s="5"/>
      <c r="FC3640" s="68"/>
      <c r="FD3640" s="67"/>
      <c r="FE3640" s="67"/>
      <c r="FF3640" s="64"/>
      <c r="FG3640" s="5"/>
      <c r="FH3640" s="69"/>
      <c r="FI3640" s="6"/>
      <c r="FJ3640" s="5"/>
      <c r="FK3640" s="25"/>
      <c r="FL3640" s="5"/>
    </row>
    <row r="3641" spans="40:168">
      <c r="AN3641" s="14"/>
      <c r="AO3641" s="14"/>
      <c r="AP3641" s="5"/>
      <c r="AQ3641" s="25"/>
      <c r="AR3641" s="25"/>
      <c r="AS3641" s="96"/>
      <c r="AT3641" s="83"/>
      <c r="AU3641" s="14"/>
      <c r="AX3641" s="83"/>
      <c r="AY3641" s="83"/>
      <c r="AZ3641" s="83"/>
      <c r="BA3641" s="83"/>
      <c r="BJ3641" s="54"/>
      <c r="BK3641" s="22"/>
      <c r="BL3641" s="24"/>
      <c r="BP3641" s="23"/>
      <c r="BQ3641" s="24"/>
      <c r="BR3641" s="22"/>
      <c r="BS3641" s="24"/>
      <c r="BT3641" s="24"/>
      <c r="BU3641" s="23"/>
      <c r="BV3641" s="26"/>
      <c r="BX3641" s="6"/>
      <c r="BY3641" s="24"/>
      <c r="BZ3641" s="109"/>
      <c r="CA3641" s="66"/>
      <c r="CB3641" s="5"/>
      <c r="CC3641" s="68"/>
      <c r="CD3641" s="67"/>
      <c r="CE3641" s="67"/>
      <c r="CF3641" s="64"/>
      <c r="CG3641" s="5"/>
      <c r="CH3641" s="69"/>
      <c r="CI3641" s="6"/>
      <c r="CJ3641" s="5"/>
      <c r="CK3641" s="25"/>
      <c r="CL3641" s="5"/>
      <c r="DN3641" s="14"/>
      <c r="DO3641" s="14"/>
      <c r="DP3641" s="5"/>
      <c r="DQ3641" s="25"/>
      <c r="DR3641" s="25"/>
      <c r="DS3641" s="96"/>
      <c r="DT3641" s="83"/>
      <c r="DU3641" s="14"/>
      <c r="DX3641" s="83"/>
      <c r="DY3641" s="83"/>
      <c r="DZ3641" s="83"/>
      <c r="EA3641" s="83"/>
      <c r="EJ3641" s="54"/>
      <c r="EK3641" s="22"/>
      <c r="EL3641" s="24"/>
      <c r="EP3641" s="23"/>
      <c r="EQ3641" s="24"/>
      <c r="ER3641" s="22"/>
      <c r="ES3641" s="24"/>
      <c r="ET3641" s="24"/>
      <c r="EU3641" s="23"/>
      <c r="EV3641" s="26"/>
      <c r="EX3641" s="6"/>
      <c r="EY3641" s="24"/>
      <c r="EZ3641" s="109"/>
      <c r="FA3641" s="66"/>
      <c r="FB3641" s="5"/>
      <c r="FC3641" s="68"/>
      <c r="FD3641" s="67"/>
      <c r="FE3641" s="67"/>
      <c r="FF3641" s="64"/>
      <c r="FG3641" s="5"/>
      <c r="FH3641" s="69"/>
      <c r="FI3641" s="6"/>
      <c r="FJ3641" s="5"/>
      <c r="FK3641" s="25"/>
      <c r="FL3641" s="5"/>
    </row>
    <row r="3642" spans="40:168">
      <c r="AN3642" s="14"/>
      <c r="AO3642" s="14"/>
      <c r="AP3642" s="5"/>
      <c r="AQ3642" s="25"/>
      <c r="AR3642" s="25"/>
      <c r="AS3642" s="96"/>
      <c r="AT3642" s="83"/>
      <c r="AU3642" s="14"/>
      <c r="AX3642" s="83"/>
      <c r="AY3642" s="83"/>
      <c r="AZ3642" s="83"/>
      <c r="BA3642" s="83"/>
      <c r="BJ3642" s="54"/>
      <c r="BK3642" s="22"/>
      <c r="BL3642" s="24"/>
      <c r="BP3642" s="23"/>
      <c r="BQ3642" s="24"/>
      <c r="BR3642" s="22"/>
      <c r="BS3642" s="24"/>
      <c r="BT3642" s="24"/>
      <c r="BU3642" s="23"/>
      <c r="BV3642" s="26"/>
      <c r="BX3642" s="6"/>
      <c r="BY3642" s="24"/>
      <c r="BZ3642" s="109"/>
      <c r="CA3642" s="66"/>
      <c r="CB3642" s="5"/>
      <c r="CC3642" s="68"/>
      <c r="CD3642" s="67"/>
      <c r="CE3642" s="67"/>
      <c r="CF3642" s="64"/>
      <c r="CG3642" s="5"/>
      <c r="CH3642" s="69"/>
      <c r="CI3642" s="6"/>
      <c r="CJ3642" s="5"/>
      <c r="CK3642" s="25"/>
      <c r="CL3642" s="5"/>
      <c r="DN3642" s="14"/>
      <c r="DO3642" s="14"/>
      <c r="DP3642" s="5"/>
      <c r="DQ3642" s="25"/>
      <c r="DR3642" s="25"/>
      <c r="DS3642" s="96"/>
      <c r="DT3642" s="83"/>
      <c r="DU3642" s="14"/>
      <c r="DX3642" s="83"/>
      <c r="DY3642" s="83"/>
      <c r="DZ3642" s="83"/>
      <c r="EA3642" s="83"/>
      <c r="EJ3642" s="54"/>
      <c r="EK3642" s="22"/>
      <c r="EL3642" s="24"/>
      <c r="EP3642" s="23"/>
      <c r="EQ3642" s="24"/>
      <c r="ER3642" s="22"/>
      <c r="ES3642" s="24"/>
      <c r="ET3642" s="24"/>
      <c r="EU3642" s="23"/>
      <c r="EV3642" s="26"/>
      <c r="EX3642" s="6"/>
      <c r="EY3642" s="24"/>
      <c r="EZ3642" s="109"/>
      <c r="FA3642" s="66"/>
      <c r="FB3642" s="5"/>
      <c r="FC3642" s="68"/>
      <c r="FD3642" s="67"/>
      <c r="FE3642" s="67"/>
      <c r="FF3642" s="64"/>
      <c r="FG3642" s="5"/>
      <c r="FH3642" s="69"/>
      <c r="FI3642" s="6"/>
      <c r="FJ3642" s="5"/>
      <c r="FK3642" s="25"/>
      <c r="FL3642" s="5"/>
    </row>
    <row r="3643" spans="40:168">
      <c r="AN3643" s="14"/>
      <c r="AO3643" s="14"/>
      <c r="AP3643" s="5"/>
      <c r="AQ3643" s="25"/>
      <c r="AR3643" s="25"/>
      <c r="AS3643" s="96"/>
      <c r="AT3643" s="83"/>
      <c r="AU3643" s="14"/>
      <c r="AX3643" s="83"/>
      <c r="AY3643" s="83"/>
      <c r="AZ3643" s="83"/>
      <c r="BA3643" s="83"/>
      <c r="BJ3643" s="54"/>
      <c r="BK3643" s="22"/>
      <c r="BL3643" s="24"/>
      <c r="BP3643" s="23"/>
      <c r="BQ3643" s="24"/>
      <c r="BR3643" s="22"/>
      <c r="BS3643" s="24"/>
      <c r="BT3643" s="24"/>
      <c r="BU3643" s="23"/>
      <c r="BV3643" s="26"/>
      <c r="BX3643" s="6"/>
      <c r="BY3643" s="24"/>
      <c r="BZ3643" s="109"/>
      <c r="CA3643" s="66"/>
      <c r="CB3643" s="5"/>
      <c r="CC3643" s="68"/>
      <c r="CD3643" s="67"/>
      <c r="CE3643" s="67"/>
      <c r="CF3643" s="64"/>
      <c r="CG3643" s="5"/>
      <c r="CH3643" s="69"/>
      <c r="CI3643" s="6"/>
      <c r="CJ3643" s="5"/>
      <c r="CK3643" s="25"/>
      <c r="CL3643" s="5"/>
      <c r="DN3643" s="14"/>
      <c r="DO3643" s="14"/>
      <c r="DP3643" s="5"/>
      <c r="DQ3643" s="25"/>
      <c r="DR3643" s="25"/>
      <c r="DS3643" s="96"/>
      <c r="DT3643" s="83"/>
      <c r="DU3643" s="14"/>
      <c r="DX3643" s="83"/>
      <c r="DY3643" s="83"/>
      <c r="DZ3643" s="83"/>
      <c r="EA3643" s="83"/>
      <c r="EJ3643" s="54"/>
      <c r="EK3643" s="22"/>
      <c r="EL3643" s="24"/>
      <c r="EP3643" s="23"/>
      <c r="EQ3643" s="24"/>
      <c r="ER3643" s="22"/>
      <c r="ES3643" s="24"/>
      <c r="ET3643" s="24"/>
      <c r="EU3643" s="23"/>
      <c r="EV3643" s="26"/>
      <c r="EX3643" s="6"/>
      <c r="EY3643" s="24"/>
      <c r="EZ3643" s="109"/>
      <c r="FA3643" s="66"/>
      <c r="FB3643" s="5"/>
      <c r="FC3643" s="68"/>
      <c r="FD3643" s="67"/>
      <c r="FE3643" s="67"/>
      <c r="FF3643" s="64"/>
      <c r="FG3643" s="5"/>
      <c r="FH3643" s="69"/>
      <c r="FI3643" s="6"/>
      <c r="FJ3643" s="5"/>
      <c r="FK3643" s="25"/>
      <c r="FL3643" s="5"/>
    </row>
    <row r="3644" spans="40:168">
      <c r="AN3644" s="14"/>
      <c r="AO3644" s="14"/>
      <c r="AP3644" s="5"/>
      <c r="AQ3644" s="25"/>
      <c r="AR3644" s="25"/>
      <c r="AS3644" s="96"/>
      <c r="AT3644" s="83"/>
      <c r="AU3644" s="14"/>
      <c r="AX3644" s="83"/>
      <c r="AY3644" s="83"/>
      <c r="AZ3644" s="83"/>
      <c r="BA3644" s="83"/>
      <c r="BJ3644" s="54"/>
      <c r="BK3644" s="22"/>
      <c r="BL3644" s="24"/>
      <c r="BP3644" s="23"/>
      <c r="BQ3644" s="24"/>
      <c r="BR3644" s="22"/>
      <c r="BS3644" s="24"/>
      <c r="BT3644" s="24"/>
      <c r="BU3644" s="23"/>
      <c r="BV3644" s="26"/>
      <c r="BX3644" s="6"/>
      <c r="BY3644" s="24"/>
      <c r="BZ3644" s="109"/>
      <c r="CA3644" s="66"/>
      <c r="CB3644" s="5"/>
      <c r="CC3644" s="68"/>
      <c r="CD3644" s="67"/>
      <c r="CE3644" s="67"/>
      <c r="CF3644" s="64"/>
      <c r="CG3644" s="5"/>
      <c r="CH3644" s="69"/>
      <c r="CI3644" s="6"/>
      <c r="CJ3644" s="5"/>
      <c r="CK3644" s="25"/>
      <c r="CL3644" s="5"/>
      <c r="DN3644" s="14"/>
      <c r="DO3644" s="14"/>
      <c r="DP3644" s="5"/>
      <c r="DQ3644" s="25"/>
      <c r="DR3644" s="25"/>
      <c r="DS3644" s="96"/>
      <c r="DT3644" s="83"/>
      <c r="DU3644" s="14"/>
      <c r="DX3644" s="83"/>
      <c r="DY3644" s="83"/>
      <c r="DZ3644" s="83"/>
      <c r="EA3644" s="83"/>
      <c r="EJ3644" s="54"/>
      <c r="EK3644" s="22"/>
      <c r="EL3644" s="24"/>
      <c r="EP3644" s="23"/>
      <c r="EQ3644" s="24"/>
      <c r="ER3644" s="22"/>
      <c r="ES3644" s="24"/>
      <c r="ET3644" s="24"/>
      <c r="EU3644" s="23"/>
      <c r="EV3644" s="26"/>
      <c r="EX3644" s="6"/>
      <c r="EY3644" s="24"/>
      <c r="EZ3644" s="109"/>
      <c r="FA3644" s="66"/>
      <c r="FB3644" s="5"/>
      <c r="FC3644" s="68"/>
      <c r="FD3644" s="67"/>
      <c r="FE3644" s="67"/>
      <c r="FF3644" s="64"/>
      <c r="FG3644" s="5"/>
      <c r="FH3644" s="69"/>
      <c r="FI3644" s="6"/>
      <c r="FJ3644" s="5"/>
      <c r="FK3644" s="25"/>
      <c r="FL3644" s="5"/>
    </row>
    <row r="3645" spans="40:168">
      <c r="AN3645" s="14"/>
      <c r="AO3645" s="14"/>
      <c r="AP3645" s="5"/>
      <c r="AQ3645" s="25"/>
      <c r="AR3645" s="25"/>
      <c r="AS3645" s="96"/>
      <c r="AT3645" s="83"/>
      <c r="AU3645" s="14"/>
      <c r="AX3645" s="83"/>
      <c r="AY3645" s="83"/>
      <c r="AZ3645" s="83"/>
      <c r="BA3645" s="83"/>
      <c r="BJ3645" s="54"/>
      <c r="BK3645" s="22"/>
      <c r="BL3645" s="24"/>
      <c r="BP3645" s="23"/>
      <c r="BQ3645" s="24"/>
      <c r="BR3645" s="22"/>
      <c r="BS3645" s="24"/>
      <c r="BT3645" s="24"/>
      <c r="BU3645" s="23"/>
      <c r="BV3645" s="26"/>
      <c r="BX3645" s="6"/>
      <c r="BY3645" s="24"/>
      <c r="BZ3645" s="109"/>
      <c r="CA3645" s="66"/>
      <c r="CB3645" s="5"/>
      <c r="CC3645" s="68"/>
      <c r="CD3645" s="67"/>
      <c r="CE3645" s="67"/>
      <c r="CF3645" s="64"/>
      <c r="CG3645" s="5"/>
      <c r="CH3645" s="69"/>
      <c r="CI3645" s="6"/>
      <c r="CJ3645" s="5"/>
      <c r="CK3645" s="25"/>
      <c r="CL3645" s="5"/>
      <c r="DN3645" s="14"/>
      <c r="DO3645" s="14"/>
      <c r="DP3645" s="5"/>
      <c r="DQ3645" s="25"/>
      <c r="DR3645" s="25"/>
      <c r="DS3645" s="96"/>
      <c r="DT3645" s="83"/>
      <c r="DU3645" s="14"/>
      <c r="DX3645" s="83"/>
      <c r="DY3645" s="83"/>
      <c r="DZ3645" s="83"/>
      <c r="EA3645" s="83"/>
      <c r="EJ3645" s="54"/>
      <c r="EK3645" s="22"/>
      <c r="EL3645" s="24"/>
      <c r="EP3645" s="23"/>
      <c r="EQ3645" s="24"/>
      <c r="ER3645" s="22"/>
      <c r="ES3645" s="24"/>
      <c r="ET3645" s="24"/>
      <c r="EU3645" s="23"/>
      <c r="EV3645" s="26"/>
      <c r="EX3645" s="6"/>
      <c r="EY3645" s="24"/>
      <c r="EZ3645" s="109"/>
      <c r="FA3645" s="66"/>
      <c r="FB3645" s="5"/>
      <c r="FC3645" s="68"/>
      <c r="FD3645" s="67"/>
      <c r="FE3645" s="67"/>
      <c r="FF3645" s="64"/>
      <c r="FG3645" s="5"/>
      <c r="FH3645" s="69"/>
      <c r="FI3645" s="6"/>
      <c r="FJ3645" s="5"/>
      <c r="FK3645" s="25"/>
      <c r="FL3645" s="5"/>
    </row>
    <row r="3646" spans="40:168">
      <c r="AN3646" s="14"/>
      <c r="AO3646" s="14"/>
      <c r="AP3646" s="5"/>
      <c r="AQ3646" s="25"/>
      <c r="AR3646" s="25"/>
      <c r="AS3646" s="96"/>
      <c r="AT3646" s="83"/>
      <c r="AU3646" s="14"/>
      <c r="AX3646" s="83"/>
      <c r="AY3646" s="83"/>
      <c r="AZ3646" s="83"/>
      <c r="BA3646" s="83"/>
      <c r="BJ3646" s="54"/>
      <c r="BK3646" s="22"/>
      <c r="BL3646" s="24"/>
      <c r="BP3646" s="23"/>
      <c r="BQ3646" s="24"/>
      <c r="BR3646" s="22"/>
      <c r="BS3646" s="24"/>
      <c r="BT3646" s="24"/>
      <c r="BU3646" s="23"/>
      <c r="BV3646" s="26"/>
      <c r="BX3646" s="6"/>
      <c r="BY3646" s="24"/>
      <c r="BZ3646" s="109"/>
      <c r="CA3646" s="66"/>
      <c r="CB3646" s="5"/>
      <c r="CC3646" s="68"/>
      <c r="CD3646" s="67"/>
      <c r="CE3646" s="67"/>
      <c r="CF3646" s="64"/>
      <c r="CG3646" s="5"/>
      <c r="CH3646" s="69"/>
      <c r="CI3646" s="6"/>
      <c r="CJ3646" s="5"/>
      <c r="CK3646" s="25"/>
      <c r="CL3646" s="5"/>
      <c r="DN3646" s="14"/>
      <c r="DO3646" s="14"/>
      <c r="DP3646" s="5"/>
      <c r="DQ3646" s="25"/>
      <c r="DR3646" s="25"/>
      <c r="DS3646" s="96"/>
      <c r="DT3646" s="83"/>
      <c r="DU3646" s="14"/>
      <c r="DX3646" s="83"/>
      <c r="DY3646" s="83"/>
      <c r="DZ3646" s="83"/>
      <c r="EA3646" s="83"/>
      <c r="EJ3646" s="54"/>
      <c r="EK3646" s="22"/>
      <c r="EL3646" s="24"/>
      <c r="EP3646" s="23"/>
      <c r="EQ3646" s="24"/>
      <c r="ER3646" s="22"/>
      <c r="ES3646" s="24"/>
      <c r="ET3646" s="24"/>
      <c r="EU3646" s="23"/>
      <c r="EV3646" s="26"/>
      <c r="EX3646" s="6"/>
      <c r="EY3646" s="24"/>
      <c r="EZ3646" s="109"/>
      <c r="FA3646" s="66"/>
      <c r="FB3646" s="5"/>
      <c r="FC3646" s="68"/>
      <c r="FD3646" s="67"/>
      <c r="FE3646" s="67"/>
      <c r="FF3646" s="64"/>
      <c r="FG3646" s="5"/>
      <c r="FH3646" s="69"/>
      <c r="FI3646" s="6"/>
      <c r="FJ3646" s="5"/>
      <c r="FK3646" s="25"/>
      <c r="FL3646" s="5"/>
    </row>
    <row r="3647" spans="40:168">
      <c r="AN3647" s="14"/>
      <c r="AO3647" s="14"/>
      <c r="AP3647" s="5"/>
      <c r="AQ3647" s="25"/>
      <c r="AR3647" s="25"/>
      <c r="AS3647" s="96"/>
      <c r="AT3647" s="83"/>
      <c r="AU3647" s="14"/>
      <c r="AX3647" s="83"/>
      <c r="AY3647" s="83"/>
      <c r="AZ3647" s="83"/>
      <c r="BA3647" s="83"/>
      <c r="BJ3647" s="54"/>
      <c r="BK3647" s="22"/>
      <c r="BL3647" s="24"/>
      <c r="BP3647" s="23"/>
      <c r="BQ3647" s="24"/>
      <c r="BR3647" s="22"/>
      <c r="BS3647" s="24"/>
      <c r="BT3647" s="24"/>
      <c r="BU3647" s="23"/>
      <c r="BV3647" s="26"/>
      <c r="BX3647" s="6"/>
      <c r="BY3647" s="24"/>
      <c r="BZ3647" s="109"/>
      <c r="CA3647" s="66"/>
      <c r="CB3647" s="5"/>
      <c r="CC3647" s="68"/>
      <c r="CD3647" s="67"/>
      <c r="CE3647" s="67"/>
      <c r="CF3647" s="64"/>
      <c r="CG3647" s="5"/>
      <c r="CH3647" s="69"/>
      <c r="CI3647" s="6"/>
      <c r="CJ3647" s="5"/>
      <c r="CK3647" s="25"/>
      <c r="CL3647" s="5"/>
      <c r="DN3647" s="14"/>
      <c r="DO3647" s="14"/>
      <c r="DP3647" s="5"/>
      <c r="DQ3647" s="25"/>
      <c r="DR3647" s="25"/>
      <c r="DS3647" s="96"/>
      <c r="DT3647" s="83"/>
      <c r="DU3647" s="14"/>
      <c r="DX3647" s="83"/>
      <c r="DY3647" s="83"/>
      <c r="DZ3647" s="83"/>
      <c r="EA3647" s="83"/>
      <c r="EJ3647" s="54"/>
      <c r="EK3647" s="22"/>
      <c r="EL3647" s="24"/>
      <c r="EP3647" s="23"/>
      <c r="EQ3647" s="24"/>
      <c r="ER3647" s="22"/>
      <c r="ES3647" s="24"/>
      <c r="ET3647" s="24"/>
      <c r="EU3647" s="23"/>
      <c r="EV3647" s="26"/>
      <c r="EX3647" s="6"/>
      <c r="EY3647" s="24"/>
      <c r="EZ3647" s="109"/>
      <c r="FA3647" s="66"/>
      <c r="FB3647" s="5"/>
      <c r="FC3647" s="68"/>
      <c r="FD3647" s="67"/>
      <c r="FE3647" s="67"/>
      <c r="FF3647" s="64"/>
      <c r="FG3647" s="5"/>
      <c r="FH3647" s="69"/>
      <c r="FI3647" s="6"/>
      <c r="FJ3647" s="5"/>
      <c r="FK3647" s="25"/>
      <c r="FL3647" s="5"/>
    </row>
    <row r="3648" spans="40:168">
      <c r="AN3648" s="14"/>
      <c r="AO3648" s="14"/>
      <c r="AP3648" s="5"/>
      <c r="AQ3648" s="25"/>
      <c r="AR3648" s="25"/>
      <c r="AS3648" s="96"/>
      <c r="AT3648" s="83"/>
      <c r="AU3648" s="14"/>
      <c r="AX3648" s="83"/>
      <c r="AY3648" s="83"/>
      <c r="AZ3648" s="83"/>
      <c r="BA3648" s="83"/>
      <c r="BJ3648" s="54"/>
      <c r="BK3648" s="22"/>
      <c r="BL3648" s="24"/>
      <c r="BP3648" s="23"/>
      <c r="BQ3648" s="24"/>
      <c r="BR3648" s="22"/>
      <c r="BS3648" s="24"/>
      <c r="BT3648" s="24"/>
      <c r="BU3648" s="23"/>
      <c r="BV3648" s="26"/>
      <c r="BX3648" s="6"/>
      <c r="BY3648" s="24"/>
      <c r="BZ3648" s="109"/>
      <c r="CA3648" s="66"/>
      <c r="CB3648" s="5"/>
      <c r="CC3648" s="68"/>
      <c r="CD3648" s="67"/>
      <c r="CE3648" s="67"/>
      <c r="CF3648" s="64"/>
      <c r="CG3648" s="5"/>
      <c r="CH3648" s="69"/>
      <c r="CI3648" s="6"/>
      <c r="CJ3648" s="5"/>
      <c r="CK3648" s="25"/>
      <c r="CL3648" s="5"/>
      <c r="DN3648" s="14"/>
      <c r="DO3648" s="14"/>
      <c r="DP3648" s="5"/>
      <c r="DQ3648" s="25"/>
      <c r="DR3648" s="25"/>
      <c r="DS3648" s="96"/>
      <c r="DT3648" s="83"/>
      <c r="DU3648" s="14"/>
      <c r="DX3648" s="83"/>
      <c r="DY3648" s="83"/>
      <c r="DZ3648" s="83"/>
      <c r="EA3648" s="83"/>
      <c r="EJ3648" s="54"/>
      <c r="EK3648" s="22"/>
      <c r="EL3648" s="24"/>
      <c r="EP3648" s="23"/>
      <c r="EQ3648" s="24"/>
      <c r="ER3648" s="22"/>
      <c r="ES3648" s="24"/>
      <c r="ET3648" s="24"/>
      <c r="EU3648" s="23"/>
      <c r="EV3648" s="26"/>
      <c r="EX3648" s="6"/>
      <c r="EY3648" s="24"/>
      <c r="EZ3648" s="109"/>
      <c r="FA3648" s="66"/>
      <c r="FB3648" s="5"/>
      <c r="FC3648" s="68"/>
      <c r="FD3648" s="67"/>
      <c r="FE3648" s="67"/>
      <c r="FF3648" s="64"/>
      <c r="FG3648" s="5"/>
      <c r="FH3648" s="69"/>
      <c r="FI3648" s="6"/>
      <c r="FJ3648" s="5"/>
      <c r="FK3648" s="25"/>
      <c r="FL3648" s="5"/>
    </row>
    <row r="3649" spans="40:168">
      <c r="AN3649" s="14"/>
      <c r="AO3649" s="14"/>
      <c r="AP3649" s="5"/>
      <c r="AQ3649" s="25"/>
      <c r="AR3649" s="25"/>
      <c r="AS3649" s="96"/>
      <c r="AT3649" s="83"/>
      <c r="AU3649" s="14"/>
      <c r="AX3649" s="83"/>
      <c r="AY3649" s="83"/>
      <c r="AZ3649" s="83"/>
      <c r="BA3649" s="83"/>
      <c r="BJ3649" s="54"/>
      <c r="BK3649" s="22"/>
      <c r="BL3649" s="24"/>
      <c r="BP3649" s="23"/>
      <c r="BQ3649" s="24"/>
      <c r="BR3649" s="22"/>
      <c r="BS3649" s="24"/>
      <c r="BT3649" s="24"/>
      <c r="BU3649" s="23"/>
      <c r="BV3649" s="26"/>
      <c r="BX3649" s="6"/>
      <c r="BY3649" s="24"/>
      <c r="BZ3649" s="109"/>
      <c r="CA3649" s="66"/>
      <c r="CB3649" s="5"/>
      <c r="CC3649" s="68"/>
      <c r="CD3649" s="67"/>
      <c r="CE3649" s="67"/>
      <c r="CF3649" s="64"/>
      <c r="CG3649" s="5"/>
      <c r="CH3649" s="69"/>
      <c r="CI3649" s="6"/>
      <c r="CJ3649" s="5"/>
      <c r="CK3649" s="25"/>
      <c r="CL3649" s="5"/>
      <c r="DN3649" s="14"/>
      <c r="DO3649" s="14"/>
      <c r="DP3649" s="5"/>
      <c r="DQ3649" s="25"/>
      <c r="DR3649" s="25"/>
      <c r="DS3649" s="96"/>
      <c r="DT3649" s="83"/>
      <c r="DU3649" s="14"/>
      <c r="DX3649" s="83"/>
      <c r="DY3649" s="83"/>
      <c r="DZ3649" s="83"/>
      <c r="EA3649" s="83"/>
      <c r="EJ3649" s="54"/>
      <c r="EK3649" s="22"/>
      <c r="EL3649" s="24"/>
      <c r="EP3649" s="23"/>
      <c r="EQ3649" s="24"/>
      <c r="ER3649" s="22"/>
      <c r="ES3649" s="24"/>
      <c r="ET3649" s="24"/>
      <c r="EU3649" s="23"/>
      <c r="EV3649" s="26"/>
      <c r="EX3649" s="6"/>
      <c r="EY3649" s="24"/>
      <c r="EZ3649" s="109"/>
      <c r="FA3649" s="66"/>
      <c r="FB3649" s="5"/>
      <c r="FC3649" s="68"/>
      <c r="FD3649" s="67"/>
      <c r="FE3649" s="67"/>
      <c r="FF3649" s="64"/>
      <c r="FG3649" s="5"/>
      <c r="FH3649" s="69"/>
      <c r="FI3649" s="6"/>
      <c r="FJ3649" s="5"/>
      <c r="FK3649" s="25"/>
      <c r="FL3649" s="5"/>
    </row>
    <row r="3650" spans="40:168">
      <c r="AN3650" s="14"/>
      <c r="AO3650" s="14"/>
      <c r="AP3650" s="5"/>
      <c r="AQ3650" s="25"/>
      <c r="AR3650" s="25"/>
      <c r="AS3650" s="96"/>
      <c r="AT3650" s="83"/>
      <c r="AU3650" s="14"/>
      <c r="AX3650" s="83"/>
      <c r="AY3650" s="83"/>
      <c r="AZ3650" s="83"/>
      <c r="BA3650" s="83"/>
      <c r="BJ3650" s="54"/>
      <c r="BK3650" s="22"/>
      <c r="BL3650" s="24"/>
      <c r="BP3650" s="23"/>
      <c r="BQ3650" s="24"/>
      <c r="BR3650" s="22"/>
      <c r="BS3650" s="24"/>
      <c r="BT3650" s="24"/>
      <c r="BU3650" s="23"/>
      <c r="BV3650" s="26"/>
      <c r="BX3650" s="6"/>
      <c r="BY3650" s="24"/>
      <c r="BZ3650" s="109"/>
      <c r="CA3650" s="66"/>
      <c r="CB3650" s="5"/>
      <c r="CC3650" s="68"/>
      <c r="CD3650" s="67"/>
      <c r="CE3650" s="67"/>
      <c r="CF3650" s="64"/>
      <c r="CG3650" s="5"/>
      <c r="CH3650" s="69"/>
      <c r="CI3650" s="6"/>
      <c r="CJ3650" s="5"/>
      <c r="CK3650" s="25"/>
      <c r="CL3650" s="5"/>
      <c r="DN3650" s="14"/>
      <c r="DO3650" s="14"/>
      <c r="DP3650" s="5"/>
      <c r="DQ3650" s="25"/>
      <c r="DR3650" s="25"/>
      <c r="DS3650" s="96"/>
      <c r="DT3650" s="83"/>
      <c r="DU3650" s="14"/>
      <c r="DX3650" s="83"/>
      <c r="DY3650" s="83"/>
      <c r="DZ3650" s="83"/>
      <c r="EA3650" s="83"/>
      <c r="EJ3650" s="54"/>
      <c r="EK3650" s="22"/>
      <c r="EL3650" s="24"/>
      <c r="EP3650" s="23"/>
      <c r="EQ3650" s="24"/>
      <c r="ER3650" s="22"/>
      <c r="ES3650" s="24"/>
      <c r="ET3650" s="24"/>
      <c r="EU3650" s="23"/>
      <c r="EV3650" s="26"/>
      <c r="EX3650" s="6"/>
      <c r="EY3650" s="24"/>
      <c r="EZ3650" s="109"/>
      <c r="FA3650" s="66"/>
      <c r="FB3650" s="5"/>
      <c r="FC3650" s="68"/>
      <c r="FD3650" s="67"/>
      <c r="FE3650" s="67"/>
      <c r="FF3650" s="64"/>
      <c r="FG3650" s="5"/>
      <c r="FH3650" s="69"/>
      <c r="FI3650" s="6"/>
      <c r="FJ3650" s="5"/>
      <c r="FK3650" s="25"/>
      <c r="FL3650" s="5"/>
    </row>
    <row r="3651" spans="40:168">
      <c r="AN3651" s="14"/>
      <c r="AO3651" s="14"/>
      <c r="AP3651" s="5"/>
      <c r="AQ3651" s="25"/>
      <c r="AR3651" s="25"/>
      <c r="AS3651" s="96"/>
      <c r="AT3651" s="83"/>
      <c r="AU3651" s="14"/>
      <c r="AX3651" s="83"/>
      <c r="AY3651" s="83"/>
      <c r="AZ3651" s="83"/>
      <c r="BA3651" s="83"/>
      <c r="BJ3651" s="54"/>
      <c r="BK3651" s="22"/>
      <c r="BL3651" s="24"/>
      <c r="BP3651" s="23"/>
      <c r="BQ3651" s="24"/>
      <c r="BR3651" s="22"/>
      <c r="BS3651" s="24"/>
      <c r="BT3651" s="24"/>
      <c r="BU3651" s="23"/>
      <c r="BV3651" s="26"/>
      <c r="BX3651" s="6"/>
      <c r="BY3651" s="24"/>
      <c r="BZ3651" s="109"/>
      <c r="CA3651" s="66"/>
      <c r="CB3651" s="5"/>
      <c r="CC3651" s="68"/>
      <c r="CD3651" s="67"/>
      <c r="CE3651" s="67"/>
      <c r="CF3651" s="64"/>
      <c r="CG3651" s="5"/>
      <c r="CH3651" s="69"/>
      <c r="CI3651" s="6"/>
      <c r="CJ3651" s="5"/>
      <c r="CK3651" s="25"/>
      <c r="CL3651" s="5"/>
      <c r="DN3651" s="14"/>
      <c r="DO3651" s="14"/>
      <c r="DP3651" s="5"/>
      <c r="DQ3651" s="25"/>
      <c r="DR3651" s="25"/>
      <c r="DS3651" s="96"/>
      <c r="DT3651" s="83"/>
      <c r="DU3651" s="14"/>
      <c r="DX3651" s="83"/>
      <c r="DY3651" s="83"/>
      <c r="DZ3651" s="83"/>
      <c r="EA3651" s="83"/>
      <c r="EJ3651" s="54"/>
      <c r="EK3651" s="22"/>
      <c r="EL3651" s="24"/>
      <c r="EP3651" s="23"/>
      <c r="EQ3651" s="24"/>
      <c r="ER3651" s="22"/>
      <c r="ES3651" s="24"/>
      <c r="ET3651" s="24"/>
      <c r="EU3651" s="23"/>
      <c r="EV3651" s="26"/>
      <c r="EX3651" s="6"/>
      <c r="EY3651" s="24"/>
      <c r="EZ3651" s="109"/>
      <c r="FA3651" s="66"/>
      <c r="FB3651" s="5"/>
      <c r="FC3651" s="68"/>
      <c r="FD3651" s="67"/>
      <c r="FE3651" s="67"/>
      <c r="FF3651" s="64"/>
      <c r="FG3651" s="5"/>
      <c r="FH3651" s="69"/>
      <c r="FI3651" s="6"/>
      <c r="FJ3651" s="5"/>
      <c r="FK3651" s="25"/>
      <c r="FL3651" s="5"/>
    </row>
    <row r="3652" spans="40:168">
      <c r="AN3652" s="14"/>
      <c r="AO3652" s="14"/>
      <c r="AP3652" s="5"/>
      <c r="AQ3652" s="25"/>
      <c r="AR3652" s="25"/>
      <c r="AS3652" s="96"/>
      <c r="AT3652" s="83"/>
      <c r="AU3652" s="14"/>
      <c r="AX3652" s="83"/>
      <c r="AY3652" s="83"/>
      <c r="AZ3652" s="83"/>
      <c r="BA3652" s="83"/>
      <c r="BJ3652" s="54"/>
      <c r="BK3652" s="22"/>
      <c r="BL3652" s="24"/>
      <c r="BP3652" s="23"/>
      <c r="BQ3652" s="24"/>
      <c r="BR3652" s="22"/>
      <c r="BS3652" s="24"/>
      <c r="BT3652" s="24"/>
      <c r="BU3652" s="23"/>
      <c r="BV3652" s="26"/>
      <c r="BX3652" s="6"/>
      <c r="BY3652" s="24"/>
      <c r="BZ3652" s="109"/>
      <c r="CA3652" s="66"/>
      <c r="CB3652" s="5"/>
      <c r="CC3652" s="68"/>
      <c r="CD3652" s="67"/>
      <c r="CE3652" s="67"/>
      <c r="CF3652" s="64"/>
      <c r="CG3652" s="5"/>
      <c r="CH3652" s="69"/>
      <c r="CI3652" s="6"/>
      <c r="CJ3652" s="5"/>
      <c r="CK3652" s="25"/>
      <c r="CL3652" s="5"/>
      <c r="DN3652" s="14"/>
      <c r="DO3652" s="14"/>
      <c r="DP3652" s="5"/>
      <c r="DQ3652" s="25"/>
      <c r="DR3652" s="25"/>
      <c r="DS3652" s="96"/>
      <c r="DT3652" s="83"/>
      <c r="DU3652" s="14"/>
      <c r="DX3652" s="83"/>
      <c r="DY3652" s="83"/>
      <c r="DZ3652" s="83"/>
      <c r="EA3652" s="83"/>
      <c r="EJ3652" s="54"/>
      <c r="EK3652" s="22"/>
      <c r="EL3652" s="24"/>
      <c r="EP3652" s="23"/>
      <c r="EQ3652" s="24"/>
      <c r="ER3652" s="22"/>
      <c r="ES3652" s="24"/>
      <c r="ET3652" s="24"/>
      <c r="EU3652" s="23"/>
      <c r="EV3652" s="26"/>
      <c r="EX3652" s="6"/>
      <c r="EY3652" s="24"/>
      <c r="EZ3652" s="109"/>
      <c r="FA3652" s="66"/>
      <c r="FB3652" s="5"/>
      <c r="FC3652" s="68"/>
      <c r="FD3652" s="67"/>
      <c r="FE3652" s="67"/>
      <c r="FF3652" s="64"/>
      <c r="FG3652" s="5"/>
      <c r="FH3652" s="69"/>
      <c r="FI3652" s="6"/>
      <c r="FJ3652" s="5"/>
      <c r="FK3652" s="25"/>
      <c r="FL3652" s="5"/>
    </row>
    <row r="3653" spans="40:168">
      <c r="AN3653" s="14"/>
      <c r="AO3653" s="14"/>
      <c r="AP3653" s="5"/>
      <c r="AQ3653" s="25"/>
      <c r="AR3653" s="25"/>
      <c r="AS3653" s="96"/>
      <c r="AT3653" s="83"/>
      <c r="AU3653" s="14"/>
      <c r="AX3653" s="83"/>
      <c r="AY3653" s="83"/>
      <c r="AZ3653" s="83"/>
      <c r="BA3653" s="83"/>
      <c r="BJ3653" s="54"/>
      <c r="BK3653" s="22"/>
      <c r="BL3653" s="24"/>
      <c r="BP3653" s="23"/>
      <c r="BQ3653" s="24"/>
      <c r="BR3653" s="22"/>
      <c r="BS3653" s="24"/>
      <c r="BT3653" s="24"/>
      <c r="BU3653" s="23"/>
      <c r="BV3653" s="26"/>
      <c r="BX3653" s="6"/>
      <c r="BY3653" s="24"/>
      <c r="BZ3653" s="109"/>
      <c r="CA3653" s="66"/>
      <c r="CB3653" s="5"/>
      <c r="CC3653" s="68"/>
      <c r="CD3653" s="67"/>
      <c r="CE3653" s="67"/>
      <c r="CF3653" s="64"/>
      <c r="CG3653" s="5"/>
      <c r="CH3653" s="69"/>
      <c r="CI3653" s="6"/>
      <c r="CJ3653" s="5"/>
      <c r="CK3653" s="25"/>
      <c r="CL3653" s="5"/>
      <c r="DN3653" s="14"/>
      <c r="DO3653" s="14"/>
      <c r="DP3653" s="5"/>
      <c r="DQ3653" s="25"/>
      <c r="DR3653" s="25"/>
      <c r="DS3653" s="96"/>
      <c r="DT3653" s="83"/>
      <c r="DU3653" s="14"/>
      <c r="DX3653" s="83"/>
      <c r="DY3653" s="83"/>
      <c r="DZ3653" s="83"/>
      <c r="EA3653" s="83"/>
      <c r="EJ3653" s="54"/>
      <c r="EK3653" s="22"/>
      <c r="EL3653" s="24"/>
      <c r="EP3653" s="23"/>
      <c r="EQ3653" s="24"/>
      <c r="ER3653" s="22"/>
      <c r="ES3653" s="24"/>
      <c r="ET3653" s="24"/>
      <c r="EU3653" s="23"/>
      <c r="EV3653" s="26"/>
      <c r="EX3653" s="6"/>
      <c r="EY3653" s="24"/>
      <c r="EZ3653" s="109"/>
      <c r="FA3653" s="66"/>
      <c r="FB3653" s="5"/>
      <c r="FC3653" s="68"/>
      <c r="FD3653" s="67"/>
      <c r="FE3653" s="67"/>
      <c r="FF3653" s="64"/>
      <c r="FG3653" s="5"/>
      <c r="FH3653" s="69"/>
      <c r="FI3653" s="6"/>
      <c r="FJ3653" s="5"/>
      <c r="FK3653" s="25"/>
      <c r="FL3653" s="5"/>
    </row>
    <row r="3654" spans="40:168">
      <c r="AN3654" s="14"/>
      <c r="AO3654" s="14"/>
      <c r="AP3654" s="5"/>
      <c r="AQ3654" s="25"/>
      <c r="AR3654" s="25"/>
      <c r="AS3654" s="96"/>
      <c r="AT3654" s="83"/>
      <c r="AU3654" s="14"/>
      <c r="AX3654" s="83"/>
      <c r="AY3654" s="83"/>
      <c r="AZ3654" s="83"/>
      <c r="BA3654" s="83"/>
      <c r="BJ3654" s="54"/>
      <c r="BK3654" s="22"/>
      <c r="BL3654" s="24"/>
      <c r="BP3654" s="23"/>
      <c r="BQ3654" s="24"/>
      <c r="BR3654" s="22"/>
      <c r="BS3654" s="24"/>
      <c r="BT3654" s="24"/>
      <c r="BU3654" s="23"/>
      <c r="BV3654" s="26"/>
      <c r="BX3654" s="6"/>
      <c r="BY3654" s="24"/>
      <c r="BZ3654" s="109"/>
      <c r="CA3654" s="66"/>
      <c r="CB3654" s="5"/>
      <c r="CC3654" s="68"/>
      <c r="CD3654" s="67"/>
      <c r="CE3654" s="67"/>
      <c r="CF3654" s="64"/>
      <c r="CG3654" s="5"/>
      <c r="CH3654" s="69"/>
      <c r="CI3654" s="6"/>
      <c r="CJ3654" s="5"/>
      <c r="CK3654" s="25"/>
      <c r="CL3654" s="5"/>
      <c r="DN3654" s="14"/>
      <c r="DO3654" s="14"/>
      <c r="DP3654" s="5"/>
      <c r="DQ3654" s="25"/>
      <c r="DR3654" s="25"/>
      <c r="DS3654" s="96"/>
      <c r="DT3654" s="83"/>
      <c r="DU3654" s="14"/>
      <c r="DX3654" s="83"/>
      <c r="DY3654" s="83"/>
      <c r="DZ3654" s="83"/>
      <c r="EA3654" s="83"/>
      <c r="EJ3654" s="54"/>
      <c r="EK3654" s="22"/>
      <c r="EL3654" s="24"/>
      <c r="EP3654" s="23"/>
      <c r="EQ3654" s="24"/>
      <c r="ER3654" s="22"/>
      <c r="ES3654" s="24"/>
      <c r="ET3654" s="24"/>
      <c r="EU3654" s="23"/>
      <c r="EV3654" s="26"/>
      <c r="EX3654" s="6"/>
      <c r="EY3654" s="24"/>
      <c r="EZ3654" s="109"/>
      <c r="FA3654" s="66"/>
      <c r="FB3654" s="5"/>
      <c r="FC3654" s="68"/>
      <c r="FD3654" s="67"/>
      <c r="FE3654" s="67"/>
      <c r="FF3654" s="64"/>
      <c r="FG3654" s="5"/>
      <c r="FH3654" s="69"/>
      <c r="FI3654" s="6"/>
      <c r="FJ3654" s="5"/>
      <c r="FK3654" s="25"/>
      <c r="FL3654" s="5"/>
    </row>
    <row r="3655" spans="40:168">
      <c r="AN3655" s="14"/>
      <c r="AO3655" s="14"/>
      <c r="AP3655" s="5"/>
      <c r="AQ3655" s="25"/>
      <c r="AR3655" s="25"/>
      <c r="AS3655" s="96"/>
      <c r="AT3655" s="83"/>
      <c r="AU3655" s="14"/>
      <c r="AX3655" s="83"/>
      <c r="AY3655" s="83"/>
      <c r="AZ3655" s="83"/>
      <c r="BA3655" s="83"/>
      <c r="BJ3655" s="54"/>
      <c r="BK3655" s="22"/>
      <c r="BL3655" s="24"/>
      <c r="BP3655" s="23"/>
      <c r="BQ3655" s="24"/>
      <c r="BR3655" s="22"/>
      <c r="BS3655" s="24"/>
      <c r="BT3655" s="24"/>
      <c r="BU3655" s="23"/>
      <c r="BV3655" s="26"/>
      <c r="BX3655" s="6"/>
      <c r="BY3655" s="24"/>
      <c r="BZ3655" s="109"/>
      <c r="CA3655" s="66"/>
      <c r="CB3655" s="5"/>
      <c r="CC3655" s="68"/>
      <c r="CD3655" s="67"/>
      <c r="CE3655" s="67"/>
      <c r="CF3655" s="64"/>
      <c r="CG3655" s="5"/>
      <c r="CH3655" s="69"/>
      <c r="CI3655" s="6"/>
      <c r="CJ3655" s="5"/>
      <c r="CK3655" s="25"/>
      <c r="CL3655" s="5"/>
      <c r="DN3655" s="14"/>
      <c r="DO3655" s="14"/>
      <c r="DP3655" s="5"/>
      <c r="DQ3655" s="25"/>
      <c r="DR3655" s="25"/>
      <c r="DS3655" s="96"/>
      <c r="DT3655" s="83"/>
      <c r="DU3655" s="14"/>
      <c r="DX3655" s="83"/>
      <c r="DY3655" s="83"/>
      <c r="DZ3655" s="83"/>
      <c r="EA3655" s="83"/>
      <c r="EJ3655" s="54"/>
      <c r="EK3655" s="22"/>
      <c r="EL3655" s="24"/>
      <c r="EP3655" s="23"/>
      <c r="EQ3655" s="24"/>
      <c r="ER3655" s="22"/>
      <c r="ES3655" s="24"/>
      <c r="ET3655" s="24"/>
      <c r="EU3655" s="23"/>
      <c r="EV3655" s="26"/>
      <c r="EX3655" s="6"/>
      <c r="EY3655" s="24"/>
      <c r="EZ3655" s="109"/>
      <c r="FA3655" s="66"/>
      <c r="FB3655" s="5"/>
      <c r="FC3655" s="68"/>
      <c r="FD3655" s="67"/>
      <c r="FE3655" s="67"/>
      <c r="FF3655" s="64"/>
      <c r="FG3655" s="5"/>
      <c r="FH3655" s="69"/>
      <c r="FI3655" s="6"/>
      <c r="FJ3655" s="5"/>
      <c r="FK3655" s="25"/>
      <c r="FL3655" s="5"/>
    </row>
    <row r="3656" spans="40:168">
      <c r="AN3656" s="14"/>
      <c r="AO3656" s="14"/>
      <c r="AP3656" s="5"/>
      <c r="AQ3656" s="25"/>
      <c r="AR3656" s="25"/>
      <c r="AS3656" s="96"/>
      <c r="AT3656" s="83"/>
      <c r="AU3656" s="14"/>
      <c r="AX3656" s="83"/>
      <c r="AY3656" s="83"/>
      <c r="AZ3656" s="83"/>
      <c r="BA3656" s="83"/>
      <c r="BJ3656" s="54"/>
      <c r="BK3656" s="22"/>
      <c r="BL3656" s="24"/>
      <c r="BP3656" s="23"/>
      <c r="BQ3656" s="24"/>
      <c r="BR3656" s="22"/>
      <c r="BS3656" s="24"/>
      <c r="BT3656" s="24"/>
      <c r="BU3656" s="23"/>
      <c r="BV3656" s="26"/>
      <c r="BX3656" s="6"/>
      <c r="BY3656" s="24"/>
      <c r="BZ3656" s="109"/>
      <c r="CA3656" s="66"/>
      <c r="CB3656" s="5"/>
      <c r="CC3656" s="68"/>
      <c r="CD3656" s="67"/>
      <c r="CE3656" s="67"/>
      <c r="CF3656" s="64"/>
      <c r="CG3656" s="5"/>
      <c r="CH3656" s="69"/>
      <c r="CI3656" s="6"/>
      <c r="CJ3656" s="5"/>
      <c r="CK3656" s="25"/>
      <c r="CL3656" s="5"/>
      <c r="DN3656" s="14"/>
      <c r="DO3656" s="14"/>
      <c r="DP3656" s="5"/>
      <c r="DQ3656" s="25"/>
      <c r="DR3656" s="25"/>
      <c r="DS3656" s="96"/>
      <c r="DT3656" s="83"/>
      <c r="DU3656" s="14"/>
      <c r="DX3656" s="83"/>
      <c r="DY3656" s="83"/>
      <c r="DZ3656" s="83"/>
      <c r="EA3656" s="83"/>
      <c r="EJ3656" s="54"/>
      <c r="EK3656" s="22"/>
      <c r="EL3656" s="24"/>
      <c r="EP3656" s="23"/>
      <c r="EQ3656" s="24"/>
      <c r="ER3656" s="22"/>
      <c r="ES3656" s="24"/>
      <c r="ET3656" s="24"/>
      <c r="EU3656" s="23"/>
      <c r="EV3656" s="26"/>
      <c r="EX3656" s="6"/>
      <c r="EY3656" s="24"/>
      <c r="EZ3656" s="109"/>
      <c r="FA3656" s="66"/>
      <c r="FB3656" s="5"/>
      <c r="FC3656" s="68"/>
      <c r="FD3656" s="67"/>
      <c r="FE3656" s="67"/>
      <c r="FF3656" s="64"/>
      <c r="FG3656" s="5"/>
      <c r="FH3656" s="69"/>
      <c r="FI3656" s="6"/>
      <c r="FJ3656" s="5"/>
      <c r="FK3656" s="25"/>
      <c r="FL3656" s="5"/>
    </row>
    <row r="3657" spans="40:168">
      <c r="AN3657" s="14"/>
      <c r="AO3657" s="14"/>
      <c r="AP3657" s="5"/>
      <c r="AQ3657" s="25"/>
      <c r="AR3657" s="25"/>
      <c r="AS3657" s="96"/>
      <c r="AT3657" s="83"/>
      <c r="AU3657" s="14"/>
      <c r="AX3657" s="83"/>
      <c r="AY3657" s="83"/>
      <c r="AZ3657" s="83"/>
      <c r="BA3657" s="83"/>
      <c r="BJ3657" s="54"/>
      <c r="BK3657" s="22"/>
      <c r="BL3657" s="24"/>
      <c r="BP3657" s="23"/>
      <c r="BQ3657" s="24"/>
      <c r="BR3657" s="22"/>
      <c r="BS3657" s="24"/>
      <c r="BT3657" s="24"/>
      <c r="BU3657" s="23"/>
      <c r="BV3657" s="26"/>
      <c r="BX3657" s="6"/>
      <c r="BY3657" s="24"/>
      <c r="BZ3657" s="109"/>
      <c r="CA3657" s="66"/>
      <c r="CB3657" s="5"/>
      <c r="CC3657" s="68"/>
      <c r="CD3657" s="67"/>
      <c r="CE3657" s="67"/>
      <c r="CF3657" s="64"/>
      <c r="CG3657" s="5"/>
      <c r="CH3657" s="69"/>
      <c r="CI3657" s="6"/>
      <c r="CJ3657" s="5"/>
      <c r="CK3657" s="25"/>
      <c r="CL3657" s="5"/>
      <c r="DN3657" s="14"/>
      <c r="DO3657" s="14"/>
      <c r="DP3657" s="5"/>
      <c r="DQ3657" s="25"/>
      <c r="DR3657" s="25"/>
      <c r="DS3657" s="96"/>
      <c r="DT3657" s="83"/>
      <c r="DU3657" s="14"/>
      <c r="DX3657" s="83"/>
      <c r="DY3657" s="83"/>
      <c r="DZ3657" s="83"/>
      <c r="EA3657" s="83"/>
      <c r="EJ3657" s="54"/>
      <c r="EK3657" s="22"/>
      <c r="EL3657" s="24"/>
      <c r="EP3657" s="23"/>
      <c r="EQ3657" s="24"/>
      <c r="ER3657" s="22"/>
      <c r="ES3657" s="24"/>
      <c r="ET3657" s="24"/>
      <c r="EU3657" s="23"/>
      <c r="EV3657" s="26"/>
      <c r="EX3657" s="6"/>
      <c r="EY3657" s="24"/>
      <c r="EZ3657" s="109"/>
      <c r="FA3657" s="66"/>
      <c r="FB3657" s="5"/>
      <c r="FC3657" s="68"/>
      <c r="FD3657" s="67"/>
      <c r="FE3657" s="67"/>
      <c r="FF3657" s="64"/>
      <c r="FG3657" s="5"/>
      <c r="FH3657" s="69"/>
      <c r="FI3657" s="6"/>
      <c r="FJ3657" s="5"/>
      <c r="FK3657" s="25"/>
      <c r="FL3657" s="5"/>
    </row>
    <row r="3658" spans="40:168">
      <c r="AN3658" s="14"/>
      <c r="AO3658" s="14"/>
      <c r="AP3658" s="5"/>
      <c r="AQ3658" s="25"/>
      <c r="AR3658" s="25"/>
      <c r="AS3658" s="96"/>
      <c r="AT3658" s="83"/>
      <c r="AU3658" s="14"/>
      <c r="AX3658" s="83"/>
      <c r="AY3658" s="83"/>
      <c r="AZ3658" s="83"/>
      <c r="BA3658" s="83"/>
      <c r="BJ3658" s="54"/>
      <c r="BK3658" s="22"/>
      <c r="BL3658" s="24"/>
      <c r="BP3658" s="23"/>
      <c r="BQ3658" s="24"/>
      <c r="BR3658" s="22"/>
      <c r="BS3658" s="24"/>
      <c r="BT3658" s="24"/>
      <c r="BU3658" s="23"/>
      <c r="BV3658" s="26"/>
      <c r="BX3658" s="6"/>
      <c r="BY3658" s="24"/>
      <c r="BZ3658" s="109"/>
      <c r="CA3658" s="66"/>
      <c r="CB3658" s="5"/>
      <c r="CC3658" s="68"/>
      <c r="CD3658" s="67"/>
      <c r="CE3658" s="67"/>
      <c r="CF3658" s="64"/>
      <c r="CG3658" s="5"/>
      <c r="CH3658" s="69"/>
      <c r="CI3658" s="6"/>
      <c r="CJ3658" s="5"/>
      <c r="CK3658" s="25"/>
      <c r="CL3658" s="5"/>
      <c r="DN3658" s="14"/>
      <c r="DO3658" s="14"/>
      <c r="DP3658" s="5"/>
      <c r="DQ3658" s="25"/>
      <c r="DR3658" s="25"/>
      <c r="DS3658" s="96"/>
      <c r="DT3658" s="83"/>
      <c r="DU3658" s="14"/>
      <c r="DX3658" s="83"/>
      <c r="DY3658" s="83"/>
      <c r="DZ3658" s="83"/>
      <c r="EA3658" s="83"/>
      <c r="EJ3658" s="54"/>
      <c r="EK3658" s="22"/>
      <c r="EL3658" s="24"/>
      <c r="EP3658" s="23"/>
      <c r="EQ3658" s="24"/>
      <c r="ER3658" s="22"/>
      <c r="ES3658" s="24"/>
      <c r="ET3658" s="24"/>
      <c r="EU3658" s="23"/>
      <c r="EV3658" s="26"/>
      <c r="EX3658" s="6"/>
      <c r="EY3658" s="24"/>
      <c r="EZ3658" s="109"/>
      <c r="FA3658" s="66"/>
      <c r="FB3658" s="5"/>
      <c r="FC3658" s="68"/>
      <c r="FD3658" s="67"/>
      <c r="FE3658" s="67"/>
      <c r="FF3658" s="64"/>
      <c r="FG3658" s="5"/>
      <c r="FH3658" s="69"/>
      <c r="FI3658" s="6"/>
      <c r="FJ3658" s="5"/>
      <c r="FK3658" s="25"/>
      <c r="FL3658" s="5"/>
    </row>
    <row r="3659" spans="40:168">
      <c r="AN3659" s="14"/>
      <c r="AO3659" s="14"/>
      <c r="AP3659" s="5"/>
      <c r="AQ3659" s="25"/>
      <c r="AR3659" s="25"/>
      <c r="AS3659" s="96"/>
      <c r="AT3659" s="83"/>
      <c r="AU3659" s="14"/>
      <c r="AX3659" s="83"/>
      <c r="AY3659" s="83"/>
      <c r="AZ3659" s="83"/>
      <c r="BA3659" s="83"/>
      <c r="BJ3659" s="54"/>
      <c r="BK3659" s="22"/>
      <c r="BL3659" s="24"/>
      <c r="BP3659" s="23"/>
      <c r="BQ3659" s="24"/>
      <c r="BR3659" s="22"/>
      <c r="BS3659" s="24"/>
      <c r="BT3659" s="24"/>
      <c r="BU3659" s="23"/>
      <c r="BV3659" s="26"/>
      <c r="BX3659" s="6"/>
      <c r="BY3659" s="24"/>
      <c r="BZ3659" s="109"/>
      <c r="CA3659" s="66"/>
      <c r="CB3659" s="5"/>
      <c r="CC3659" s="68"/>
      <c r="CD3659" s="67"/>
      <c r="CE3659" s="67"/>
      <c r="CF3659" s="64"/>
      <c r="CG3659" s="5"/>
      <c r="CH3659" s="69"/>
      <c r="CI3659" s="6"/>
      <c r="CJ3659" s="5"/>
      <c r="CK3659" s="25"/>
      <c r="CL3659" s="5"/>
      <c r="DN3659" s="14"/>
      <c r="DO3659" s="14"/>
      <c r="DP3659" s="5"/>
      <c r="DQ3659" s="25"/>
      <c r="DR3659" s="25"/>
      <c r="DS3659" s="96"/>
      <c r="DT3659" s="83"/>
      <c r="DU3659" s="14"/>
      <c r="DX3659" s="83"/>
      <c r="DY3659" s="83"/>
      <c r="DZ3659" s="83"/>
      <c r="EA3659" s="83"/>
      <c r="EJ3659" s="54"/>
      <c r="EK3659" s="22"/>
      <c r="EL3659" s="24"/>
      <c r="EP3659" s="23"/>
      <c r="EQ3659" s="24"/>
      <c r="ER3659" s="22"/>
      <c r="ES3659" s="24"/>
      <c r="ET3659" s="24"/>
      <c r="EU3659" s="23"/>
      <c r="EV3659" s="26"/>
      <c r="EX3659" s="6"/>
      <c r="EY3659" s="24"/>
      <c r="EZ3659" s="109"/>
      <c r="FA3659" s="66"/>
      <c r="FB3659" s="5"/>
      <c r="FC3659" s="68"/>
      <c r="FD3659" s="67"/>
      <c r="FE3659" s="67"/>
      <c r="FF3659" s="64"/>
      <c r="FG3659" s="5"/>
      <c r="FH3659" s="69"/>
      <c r="FI3659" s="6"/>
      <c r="FJ3659" s="5"/>
      <c r="FK3659" s="25"/>
      <c r="FL3659" s="5"/>
    </row>
    <row r="3660" spans="40:168">
      <c r="AN3660" s="14"/>
      <c r="AO3660" s="14"/>
      <c r="AP3660" s="5"/>
      <c r="AQ3660" s="25"/>
      <c r="AR3660" s="25"/>
      <c r="AS3660" s="96"/>
      <c r="AT3660" s="83"/>
      <c r="AU3660" s="14"/>
      <c r="AX3660" s="83"/>
      <c r="AY3660" s="83"/>
      <c r="AZ3660" s="83"/>
      <c r="BA3660" s="83"/>
      <c r="BJ3660" s="54"/>
      <c r="BK3660" s="22"/>
      <c r="BL3660" s="24"/>
      <c r="BP3660" s="23"/>
      <c r="BQ3660" s="24"/>
      <c r="BR3660" s="22"/>
      <c r="BS3660" s="24"/>
      <c r="BT3660" s="24"/>
      <c r="BU3660" s="23"/>
      <c r="BV3660" s="26"/>
      <c r="BX3660" s="6"/>
      <c r="BY3660" s="24"/>
      <c r="BZ3660" s="109"/>
      <c r="CA3660" s="66"/>
      <c r="CB3660" s="5"/>
      <c r="CC3660" s="68"/>
      <c r="CD3660" s="67"/>
      <c r="CE3660" s="67"/>
      <c r="CF3660" s="64"/>
      <c r="CG3660" s="5"/>
      <c r="CH3660" s="69"/>
      <c r="CI3660" s="6"/>
      <c r="CJ3660" s="5"/>
      <c r="CK3660" s="25"/>
      <c r="CL3660" s="5"/>
      <c r="DN3660" s="14"/>
      <c r="DO3660" s="14"/>
      <c r="DP3660" s="5"/>
      <c r="DQ3660" s="25"/>
      <c r="DR3660" s="25"/>
      <c r="DS3660" s="96"/>
      <c r="DT3660" s="83"/>
      <c r="DU3660" s="14"/>
      <c r="DX3660" s="83"/>
      <c r="DY3660" s="83"/>
      <c r="DZ3660" s="83"/>
      <c r="EA3660" s="83"/>
      <c r="EJ3660" s="54"/>
      <c r="EK3660" s="22"/>
      <c r="EL3660" s="24"/>
      <c r="EP3660" s="23"/>
      <c r="EQ3660" s="24"/>
      <c r="ER3660" s="22"/>
      <c r="ES3660" s="24"/>
      <c r="ET3660" s="24"/>
      <c r="EU3660" s="23"/>
      <c r="EV3660" s="26"/>
      <c r="EX3660" s="6"/>
      <c r="EY3660" s="24"/>
      <c r="EZ3660" s="109"/>
      <c r="FA3660" s="66"/>
      <c r="FB3660" s="5"/>
      <c r="FC3660" s="68"/>
      <c r="FD3660" s="67"/>
      <c r="FE3660" s="67"/>
      <c r="FF3660" s="64"/>
      <c r="FG3660" s="5"/>
      <c r="FH3660" s="69"/>
      <c r="FI3660" s="6"/>
      <c r="FJ3660" s="5"/>
      <c r="FK3660" s="25"/>
      <c r="FL3660" s="5"/>
    </row>
    <row r="3661" spans="40:168">
      <c r="AN3661" s="14"/>
      <c r="AO3661" s="14"/>
      <c r="AP3661" s="5"/>
      <c r="AQ3661" s="25"/>
      <c r="AR3661" s="25"/>
      <c r="AS3661" s="96"/>
      <c r="AT3661" s="83"/>
      <c r="AU3661" s="14"/>
      <c r="AX3661" s="83"/>
      <c r="AY3661" s="83"/>
      <c r="AZ3661" s="83"/>
      <c r="BA3661" s="83"/>
      <c r="BJ3661" s="54"/>
      <c r="BK3661" s="22"/>
      <c r="BL3661" s="24"/>
      <c r="BP3661" s="23"/>
      <c r="BQ3661" s="24"/>
      <c r="BR3661" s="22"/>
      <c r="BS3661" s="24"/>
      <c r="BT3661" s="24"/>
      <c r="BU3661" s="23"/>
      <c r="BV3661" s="26"/>
      <c r="BX3661" s="6"/>
      <c r="BY3661" s="24"/>
      <c r="BZ3661" s="109"/>
      <c r="CA3661" s="66"/>
      <c r="CB3661" s="5"/>
      <c r="CC3661" s="68"/>
      <c r="CD3661" s="67"/>
      <c r="CE3661" s="67"/>
      <c r="CF3661" s="64"/>
      <c r="CG3661" s="5"/>
      <c r="CH3661" s="69"/>
      <c r="CI3661" s="6"/>
      <c r="CJ3661" s="5"/>
      <c r="CK3661" s="25"/>
      <c r="CL3661" s="5"/>
      <c r="DN3661" s="14"/>
      <c r="DO3661" s="14"/>
      <c r="DP3661" s="5"/>
      <c r="DQ3661" s="25"/>
      <c r="DR3661" s="25"/>
      <c r="DS3661" s="96"/>
      <c r="DT3661" s="83"/>
      <c r="DU3661" s="14"/>
      <c r="DX3661" s="83"/>
      <c r="DY3661" s="83"/>
      <c r="DZ3661" s="83"/>
      <c r="EA3661" s="83"/>
      <c r="EJ3661" s="54"/>
      <c r="EK3661" s="22"/>
      <c r="EL3661" s="24"/>
      <c r="EP3661" s="23"/>
      <c r="EQ3661" s="24"/>
      <c r="ER3661" s="22"/>
      <c r="ES3661" s="24"/>
      <c r="ET3661" s="24"/>
      <c r="EU3661" s="23"/>
      <c r="EV3661" s="26"/>
      <c r="EX3661" s="6"/>
      <c r="EY3661" s="24"/>
      <c r="EZ3661" s="109"/>
      <c r="FA3661" s="66"/>
      <c r="FB3661" s="5"/>
      <c r="FC3661" s="68"/>
      <c r="FD3661" s="67"/>
      <c r="FE3661" s="67"/>
      <c r="FF3661" s="64"/>
      <c r="FG3661" s="5"/>
      <c r="FH3661" s="69"/>
      <c r="FI3661" s="6"/>
      <c r="FJ3661" s="5"/>
      <c r="FK3661" s="25"/>
      <c r="FL3661" s="5"/>
    </row>
    <row r="3662" spans="40:168">
      <c r="AN3662" s="14"/>
      <c r="AO3662" s="14"/>
      <c r="AP3662" s="5"/>
      <c r="AQ3662" s="25"/>
      <c r="AR3662" s="25"/>
      <c r="AS3662" s="96"/>
      <c r="AT3662" s="83"/>
      <c r="AU3662" s="14"/>
      <c r="AX3662" s="83"/>
      <c r="AY3662" s="83"/>
      <c r="AZ3662" s="83"/>
      <c r="BA3662" s="83"/>
      <c r="BJ3662" s="54"/>
      <c r="BK3662" s="22"/>
      <c r="BL3662" s="24"/>
      <c r="BP3662" s="23"/>
      <c r="BQ3662" s="24"/>
      <c r="BR3662" s="22"/>
      <c r="BS3662" s="24"/>
      <c r="BT3662" s="24"/>
      <c r="BU3662" s="23"/>
      <c r="BV3662" s="26"/>
      <c r="BX3662" s="6"/>
      <c r="BY3662" s="24"/>
      <c r="BZ3662" s="109"/>
      <c r="CA3662" s="66"/>
      <c r="CB3662" s="5"/>
      <c r="CC3662" s="68"/>
      <c r="CD3662" s="67"/>
      <c r="CE3662" s="67"/>
      <c r="CF3662" s="64"/>
      <c r="CG3662" s="5"/>
      <c r="CH3662" s="69"/>
      <c r="CI3662" s="6"/>
      <c r="CJ3662" s="5"/>
      <c r="CK3662" s="25"/>
      <c r="CL3662" s="5"/>
      <c r="DN3662" s="14"/>
      <c r="DO3662" s="14"/>
      <c r="DP3662" s="5"/>
      <c r="DQ3662" s="25"/>
      <c r="DR3662" s="25"/>
      <c r="DS3662" s="96"/>
      <c r="DT3662" s="83"/>
      <c r="DU3662" s="14"/>
      <c r="DX3662" s="83"/>
      <c r="DY3662" s="83"/>
      <c r="DZ3662" s="83"/>
      <c r="EA3662" s="83"/>
      <c r="EJ3662" s="54"/>
      <c r="EK3662" s="22"/>
      <c r="EL3662" s="24"/>
      <c r="EP3662" s="23"/>
      <c r="EQ3662" s="24"/>
      <c r="ER3662" s="22"/>
      <c r="ES3662" s="24"/>
      <c r="ET3662" s="24"/>
      <c r="EU3662" s="23"/>
      <c r="EV3662" s="26"/>
      <c r="EX3662" s="6"/>
      <c r="EY3662" s="24"/>
      <c r="EZ3662" s="109"/>
      <c r="FA3662" s="66"/>
      <c r="FB3662" s="5"/>
      <c r="FC3662" s="68"/>
      <c r="FD3662" s="67"/>
      <c r="FE3662" s="67"/>
      <c r="FF3662" s="64"/>
      <c r="FG3662" s="5"/>
      <c r="FH3662" s="69"/>
      <c r="FI3662" s="6"/>
      <c r="FJ3662" s="5"/>
      <c r="FK3662" s="25"/>
      <c r="FL3662" s="5"/>
    </row>
    <row r="3663" spans="40:168">
      <c r="AN3663" s="14"/>
      <c r="AO3663" s="14"/>
      <c r="AP3663" s="5"/>
      <c r="AQ3663" s="25"/>
      <c r="AR3663" s="25"/>
      <c r="AS3663" s="96"/>
      <c r="AT3663" s="83"/>
      <c r="AU3663" s="14"/>
      <c r="AX3663" s="83"/>
      <c r="AY3663" s="83"/>
      <c r="AZ3663" s="83"/>
      <c r="BA3663" s="83"/>
      <c r="BJ3663" s="54"/>
      <c r="BK3663" s="22"/>
      <c r="BL3663" s="24"/>
      <c r="BP3663" s="23"/>
      <c r="BQ3663" s="24"/>
      <c r="BR3663" s="22"/>
      <c r="BS3663" s="24"/>
      <c r="BT3663" s="24"/>
      <c r="BU3663" s="23"/>
      <c r="BV3663" s="26"/>
      <c r="BX3663" s="6"/>
      <c r="BY3663" s="24"/>
      <c r="BZ3663" s="109"/>
      <c r="CA3663" s="66"/>
      <c r="CB3663" s="5"/>
      <c r="CC3663" s="68"/>
      <c r="CD3663" s="67"/>
      <c r="CE3663" s="67"/>
      <c r="CF3663" s="64"/>
      <c r="CG3663" s="5"/>
      <c r="CH3663" s="69"/>
      <c r="CI3663" s="6"/>
      <c r="CJ3663" s="5"/>
      <c r="CK3663" s="25"/>
      <c r="CL3663" s="5"/>
      <c r="DN3663" s="14"/>
      <c r="DO3663" s="14"/>
      <c r="DP3663" s="5"/>
      <c r="DQ3663" s="25"/>
      <c r="DR3663" s="25"/>
      <c r="DS3663" s="96"/>
      <c r="DT3663" s="83"/>
      <c r="DU3663" s="14"/>
      <c r="DX3663" s="83"/>
      <c r="DY3663" s="83"/>
      <c r="DZ3663" s="83"/>
      <c r="EA3663" s="83"/>
      <c r="EJ3663" s="54"/>
      <c r="EK3663" s="22"/>
      <c r="EL3663" s="24"/>
      <c r="EP3663" s="23"/>
      <c r="EQ3663" s="24"/>
      <c r="ER3663" s="22"/>
      <c r="ES3663" s="24"/>
      <c r="ET3663" s="24"/>
      <c r="EU3663" s="23"/>
      <c r="EV3663" s="26"/>
      <c r="EX3663" s="6"/>
      <c r="EY3663" s="24"/>
      <c r="EZ3663" s="109"/>
      <c r="FA3663" s="66"/>
      <c r="FB3663" s="5"/>
      <c r="FC3663" s="68"/>
      <c r="FD3663" s="67"/>
      <c r="FE3663" s="67"/>
      <c r="FF3663" s="64"/>
      <c r="FG3663" s="5"/>
      <c r="FH3663" s="69"/>
      <c r="FI3663" s="6"/>
      <c r="FJ3663" s="5"/>
      <c r="FK3663" s="25"/>
      <c r="FL3663" s="5"/>
    </row>
    <row r="3664" spans="40:168">
      <c r="AN3664" s="14"/>
      <c r="AO3664" s="14"/>
      <c r="AP3664" s="5"/>
      <c r="AQ3664" s="25"/>
      <c r="AR3664" s="25"/>
      <c r="AS3664" s="96"/>
      <c r="AT3664" s="83"/>
      <c r="AU3664" s="14"/>
      <c r="AX3664" s="83"/>
      <c r="AY3664" s="83"/>
      <c r="AZ3664" s="83"/>
      <c r="BA3664" s="83"/>
      <c r="BJ3664" s="54"/>
      <c r="BK3664" s="22"/>
      <c r="BL3664" s="24"/>
      <c r="BP3664" s="23"/>
      <c r="BQ3664" s="24"/>
      <c r="BR3664" s="22"/>
      <c r="BS3664" s="24"/>
      <c r="BT3664" s="24"/>
      <c r="BU3664" s="23"/>
      <c r="BV3664" s="26"/>
      <c r="BX3664" s="6"/>
      <c r="BY3664" s="24"/>
      <c r="BZ3664" s="109"/>
      <c r="CA3664" s="66"/>
      <c r="CB3664" s="5"/>
      <c r="CC3664" s="68"/>
      <c r="CD3664" s="67"/>
      <c r="CE3664" s="67"/>
      <c r="CF3664" s="64"/>
      <c r="CG3664" s="5"/>
      <c r="CH3664" s="69"/>
      <c r="CI3664" s="6"/>
      <c r="CJ3664" s="5"/>
      <c r="CK3664" s="25"/>
      <c r="CL3664" s="5"/>
      <c r="DN3664" s="14"/>
      <c r="DO3664" s="14"/>
      <c r="DP3664" s="5"/>
      <c r="DQ3664" s="25"/>
      <c r="DR3664" s="25"/>
      <c r="DS3664" s="96"/>
      <c r="DT3664" s="83"/>
      <c r="DU3664" s="14"/>
      <c r="DX3664" s="83"/>
      <c r="DY3664" s="83"/>
      <c r="DZ3664" s="83"/>
      <c r="EA3664" s="83"/>
      <c r="EJ3664" s="54"/>
      <c r="EK3664" s="22"/>
      <c r="EL3664" s="24"/>
      <c r="EP3664" s="23"/>
      <c r="EQ3664" s="24"/>
      <c r="ER3664" s="22"/>
      <c r="ES3664" s="24"/>
      <c r="ET3664" s="24"/>
      <c r="EU3664" s="23"/>
      <c r="EV3664" s="26"/>
      <c r="EX3664" s="6"/>
      <c r="EY3664" s="24"/>
      <c r="EZ3664" s="109"/>
      <c r="FA3664" s="66"/>
      <c r="FB3664" s="5"/>
      <c r="FC3664" s="68"/>
      <c r="FD3664" s="67"/>
      <c r="FE3664" s="67"/>
      <c r="FF3664" s="64"/>
      <c r="FG3664" s="5"/>
      <c r="FH3664" s="69"/>
      <c r="FI3664" s="6"/>
      <c r="FJ3664" s="5"/>
      <c r="FK3664" s="25"/>
      <c r="FL3664" s="5"/>
    </row>
    <row r="3665" spans="40:168">
      <c r="AN3665" s="14"/>
      <c r="AO3665" s="14"/>
      <c r="AP3665" s="5"/>
      <c r="AQ3665" s="25"/>
      <c r="AR3665" s="25"/>
      <c r="AS3665" s="96"/>
      <c r="AT3665" s="83"/>
      <c r="AU3665" s="14"/>
      <c r="AX3665" s="83"/>
      <c r="AY3665" s="83"/>
      <c r="AZ3665" s="83"/>
      <c r="BA3665" s="83"/>
      <c r="BJ3665" s="54"/>
      <c r="BK3665" s="22"/>
      <c r="BL3665" s="24"/>
      <c r="BP3665" s="23"/>
      <c r="BQ3665" s="24"/>
      <c r="BR3665" s="22"/>
      <c r="BS3665" s="24"/>
      <c r="BT3665" s="24"/>
      <c r="BU3665" s="23"/>
      <c r="BV3665" s="26"/>
      <c r="BX3665" s="6"/>
      <c r="BY3665" s="24"/>
      <c r="BZ3665" s="109"/>
      <c r="CA3665" s="66"/>
      <c r="CB3665" s="5"/>
      <c r="CC3665" s="68"/>
      <c r="CD3665" s="67"/>
      <c r="CE3665" s="67"/>
      <c r="CF3665" s="64"/>
      <c r="CG3665" s="5"/>
      <c r="CH3665" s="69"/>
      <c r="CI3665" s="6"/>
      <c r="CJ3665" s="5"/>
      <c r="CK3665" s="25"/>
      <c r="CL3665" s="5"/>
      <c r="DN3665" s="14"/>
      <c r="DO3665" s="14"/>
      <c r="DP3665" s="5"/>
      <c r="DQ3665" s="25"/>
      <c r="DR3665" s="25"/>
      <c r="DS3665" s="96"/>
      <c r="DT3665" s="83"/>
      <c r="DU3665" s="14"/>
      <c r="DX3665" s="83"/>
      <c r="DY3665" s="83"/>
      <c r="DZ3665" s="83"/>
      <c r="EA3665" s="83"/>
      <c r="EJ3665" s="54"/>
      <c r="EK3665" s="22"/>
      <c r="EL3665" s="24"/>
      <c r="EP3665" s="23"/>
      <c r="EQ3665" s="24"/>
      <c r="ER3665" s="22"/>
      <c r="ES3665" s="24"/>
      <c r="ET3665" s="24"/>
      <c r="EU3665" s="23"/>
      <c r="EV3665" s="26"/>
      <c r="EX3665" s="6"/>
      <c r="EY3665" s="24"/>
      <c r="EZ3665" s="109"/>
      <c r="FA3665" s="66"/>
      <c r="FB3665" s="5"/>
      <c r="FC3665" s="68"/>
      <c r="FD3665" s="67"/>
      <c r="FE3665" s="67"/>
      <c r="FF3665" s="64"/>
      <c r="FG3665" s="5"/>
      <c r="FH3665" s="69"/>
      <c r="FI3665" s="6"/>
      <c r="FJ3665" s="5"/>
      <c r="FK3665" s="25"/>
      <c r="FL3665" s="5"/>
    </row>
    <row r="3666" spans="40:168">
      <c r="AN3666" s="14"/>
      <c r="AO3666" s="14"/>
      <c r="AP3666" s="5"/>
      <c r="AQ3666" s="25"/>
      <c r="AR3666" s="25"/>
      <c r="AS3666" s="96"/>
      <c r="AT3666" s="83"/>
      <c r="AU3666" s="14"/>
      <c r="AX3666" s="83"/>
      <c r="AY3666" s="83"/>
      <c r="AZ3666" s="83"/>
      <c r="BA3666" s="83"/>
      <c r="BJ3666" s="54"/>
      <c r="BK3666" s="22"/>
      <c r="BL3666" s="24"/>
      <c r="BP3666" s="23"/>
      <c r="BQ3666" s="24"/>
      <c r="BR3666" s="22"/>
      <c r="BS3666" s="24"/>
      <c r="BT3666" s="24"/>
      <c r="BU3666" s="23"/>
      <c r="BV3666" s="26"/>
      <c r="BX3666" s="6"/>
      <c r="BY3666" s="24"/>
      <c r="BZ3666" s="109"/>
      <c r="CA3666" s="66"/>
      <c r="CB3666" s="5"/>
      <c r="CC3666" s="68"/>
      <c r="CD3666" s="67"/>
      <c r="CE3666" s="67"/>
      <c r="CF3666" s="64"/>
      <c r="CG3666" s="5"/>
      <c r="CH3666" s="69"/>
      <c r="CI3666" s="6"/>
      <c r="CJ3666" s="5"/>
      <c r="CK3666" s="25"/>
      <c r="CL3666" s="5"/>
      <c r="DN3666" s="14"/>
      <c r="DO3666" s="14"/>
      <c r="DP3666" s="5"/>
      <c r="DQ3666" s="25"/>
      <c r="DR3666" s="25"/>
      <c r="DS3666" s="96"/>
      <c r="DT3666" s="83"/>
      <c r="DU3666" s="14"/>
      <c r="DX3666" s="83"/>
      <c r="DY3666" s="83"/>
      <c r="DZ3666" s="83"/>
      <c r="EA3666" s="83"/>
      <c r="EJ3666" s="54"/>
      <c r="EK3666" s="22"/>
      <c r="EL3666" s="24"/>
      <c r="EP3666" s="23"/>
      <c r="EQ3666" s="24"/>
      <c r="ER3666" s="22"/>
      <c r="ES3666" s="24"/>
      <c r="ET3666" s="24"/>
      <c r="EU3666" s="23"/>
      <c r="EV3666" s="26"/>
      <c r="EX3666" s="6"/>
      <c r="EY3666" s="24"/>
      <c r="EZ3666" s="109"/>
      <c r="FA3666" s="66"/>
      <c r="FB3666" s="5"/>
      <c r="FC3666" s="68"/>
      <c r="FD3666" s="67"/>
      <c r="FE3666" s="67"/>
      <c r="FF3666" s="64"/>
      <c r="FG3666" s="5"/>
      <c r="FH3666" s="69"/>
      <c r="FI3666" s="6"/>
      <c r="FJ3666" s="5"/>
      <c r="FK3666" s="25"/>
      <c r="FL3666" s="5"/>
    </row>
    <row r="3667" spans="40:168">
      <c r="AN3667" s="14"/>
      <c r="AO3667" s="14"/>
      <c r="AP3667" s="5"/>
      <c r="AQ3667" s="25"/>
      <c r="AR3667" s="25"/>
      <c r="AS3667" s="96"/>
      <c r="AT3667" s="83"/>
      <c r="AU3667" s="14"/>
      <c r="AX3667" s="83"/>
      <c r="AY3667" s="83"/>
      <c r="AZ3667" s="83"/>
      <c r="BA3667" s="83"/>
      <c r="BJ3667" s="54"/>
      <c r="BK3667" s="22"/>
      <c r="BL3667" s="24"/>
      <c r="BP3667" s="23"/>
      <c r="BQ3667" s="24"/>
      <c r="BR3667" s="22"/>
      <c r="BS3667" s="24"/>
      <c r="BT3667" s="24"/>
      <c r="BU3667" s="23"/>
      <c r="BV3667" s="26"/>
      <c r="BX3667" s="6"/>
      <c r="BY3667" s="24"/>
      <c r="BZ3667" s="109"/>
      <c r="CA3667" s="66"/>
      <c r="CB3667" s="5"/>
      <c r="CC3667" s="68"/>
      <c r="CD3667" s="67"/>
      <c r="CE3667" s="67"/>
      <c r="CF3667" s="64"/>
      <c r="CG3667" s="5"/>
      <c r="CH3667" s="69"/>
      <c r="CI3667" s="6"/>
      <c r="CJ3667" s="5"/>
      <c r="CK3667" s="25"/>
      <c r="CL3667" s="5"/>
      <c r="DN3667" s="14"/>
      <c r="DO3667" s="14"/>
      <c r="DP3667" s="5"/>
      <c r="DQ3667" s="25"/>
      <c r="DR3667" s="25"/>
      <c r="DS3667" s="96"/>
      <c r="DT3667" s="83"/>
      <c r="DU3667" s="14"/>
      <c r="DX3667" s="83"/>
      <c r="DY3667" s="83"/>
      <c r="DZ3667" s="83"/>
      <c r="EA3667" s="83"/>
      <c r="EJ3667" s="54"/>
      <c r="EK3667" s="22"/>
      <c r="EL3667" s="24"/>
      <c r="EP3667" s="23"/>
      <c r="EQ3667" s="24"/>
      <c r="ER3667" s="22"/>
      <c r="ES3667" s="24"/>
      <c r="ET3667" s="24"/>
      <c r="EU3667" s="23"/>
      <c r="EV3667" s="26"/>
      <c r="EX3667" s="6"/>
      <c r="EY3667" s="24"/>
      <c r="EZ3667" s="109"/>
      <c r="FA3667" s="66"/>
      <c r="FB3667" s="5"/>
      <c r="FC3667" s="68"/>
      <c r="FD3667" s="67"/>
      <c r="FE3667" s="67"/>
      <c r="FF3667" s="64"/>
      <c r="FG3667" s="5"/>
      <c r="FH3667" s="69"/>
      <c r="FI3667" s="6"/>
      <c r="FJ3667" s="5"/>
      <c r="FK3667" s="25"/>
      <c r="FL3667" s="5"/>
    </row>
    <row r="3668" spans="40:168">
      <c r="AN3668" s="14"/>
      <c r="AO3668" s="14"/>
      <c r="AP3668" s="5"/>
      <c r="AQ3668" s="25"/>
      <c r="AR3668" s="25"/>
      <c r="AS3668" s="96"/>
      <c r="AT3668" s="83"/>
      <c r="AU3668" s="14"/>
      <c r="AX3668" s="83"/>
      <c r="AY3668" s="83"/>
      <c r="AZ3668" s="83"/>
      <c r="BA3668" s="83"/>
      <c r="BJ3668" s="54"/>
      <c r="BK3668" s="22"/>
      <c r="BL3668" s="24"/>
      <c r="BP3668" s="23"/>
      <c r="BQ3668" s="24"/>
      <c r="BR3668" s="22"/>
      <c r="BS3668" s="24"/>
      <c r="BT3668" s="24"/>
      <c r="BU3668" s="23"/>
      <c r="BV3668" s="26"/>
      <c r="BX3668" s="6"/>
      <c r="BY3668" s="24"/>
      <c r="BZ3668" s="109"/>
      <c r="CA3668" s="66"/>
      <c r="CB3668" s="5"/>
      <c r="CC3668" s="68"/>
      <c r="CD3668" s="67"/>
      <c r="CE3668" s="67"/>
      <c r="CF3668" s="64"/>
      <c r="CG3668" s="5"/>
      <c r="CH3668" s="69"/>
      <c r="CI3668" s="6"/>
      <c r="CJ3668" s="5"/>
      <c r="CK3668" s="25"/>
      <c r="CL3668" s="5"/>
      <c r="DN3668" s="14"/>
      <c r="DO3668" s="14"/>
      <c r="DP3668" s="5"/>
      <c r="DQ3668" s="25"/>
      <c r="DR3668" s="25"/>
      <c r="DS3668" s="96"/>
      <c r="DT3668" s="83"/>
      <c r="DU3668" s="14"/>
      <c r="DX3668" s="83"/>
      <c r="DY3668" s="83"/>
      <c r="DZ3668" s="83"/>
      <c r="EA3668" s="83"/>
      <c r="EJ3668" s="54"/>
      <c r="EK3668" s="22"/>
      <c r="EL3668" s="24"/>
      <c r="EP3668" s="23"/>
      <c r="EQ3668" s="24"/>
      <c r="ER3668" s="22"/>
      <c r="ES3668" s="24"/>
      <c r="ET3668" s="24"/>
      <c r="EU3668" s="23"/>
      <c r="EV3668" s="26"/>
      <c r="EX3668" s="6"/>
      <c r="EY3668" s="24"/>
      <c r="EZ3668" s="109"/>
      <c r="FA3668" s="66"/>
      <c r="FB3668" s="5"/>
      <c r="FC3668" s="68"/>
      <c r="FD3668" s="67"/>
      <c r="FE3668" s="67"/>
      <c r="FF3668" s="64"/>
      <c r="FG3668" s="5"/>
      <c r="FH3668" s="69"/>
      <c r="FI3668" s="6"/>
      <c r="FJ3668" s="5"/>
      <c r="FK3668" s="25"/>
      <c r="FL3668" s="5"/>
    </row>
    <row r="3669" spans="40:168">
      <c r="AN3669" s="14"/>
      <c r="AO3669" s="14"/>
      <c r="AP3669" s="5"/>
      <c r="AQ3669" s="25"/>
      <c r="AR3669" s="25"/>
      <c r="AS3669" s="96"/>
      <c r="AT3669" s="83"/>
      <c r="AU3669" s="14"/>
      <c r="AX3669" s="83"/>
      <c r="AY3669" s="83"/>
      <c r="AZ3669" s="83"/>
      <c r="BA3669" s="83"/>
      <c r="BJ3669" s="54"/>
      <c r="BK3669" s="22"/>
      <c r="BL3669" s="24"/>
      <c r="BP3669" s="23"/>
      <c r="BQ3669" s="24"/>
      <c r="BR3669" s="22"/>
      <c r="BS3669" s="24"/>
      <c r="BT3669" s="24"/>
      <c r="BU3669" s="23"/>
      <c r="BV3669" s="26"/>
      <c r="BX3669" s="6"/>
      <c r="BY3669" s="24"/>
      <c r="BZ3669" s="109"/>
      <c r="CA3669" s="66"/>
      <c r="CB3669" s="5"/>
      <c r="CC3669" s="68"/>
      <c r="CD3669" s="67"/>
      <c r="CE3669" s="67"/>
      <c r="CF3669" s="64"/>
      <c r="CG3669" s="5"/>
      <c r="CH3669" s="69"/>
      <c r="CI3669" s="6"/>
      <c r="CJ3669" s="5"/>
      <c r="CK3669" s="25"/>
      <c r="CL3669" s="5"/>
      <c r="DN3669" s="14"/>
      <c r="DO3669" s="14"/>
      <c r="DP3669" s="5"/>
      <c r="DQ3669" s="25"/>
      <c r="DR3669" s="25"/>
      <c r="DS3669" s="96"/>
      <c r="DT3669" s="83"/>
      <c r="DU3669" s="14"/>
      <c r="DX3669" s="83"/>
      <c r="DY3669" s="83"/>
      <c r="DZ3669" s="83"/>
      <c r="EA3669" s="83"/>
      <c r="EJ3669" s="54"/>
      <c r="EK3669" s="22"/>
      <c r="EL3669" s="24"/>
      <c r="EP3669" s="23"/>
      <c r="EQ3669" s="24"/>
      <c r="ER3669" s="22"/>
      <c r="ES3669" s="24"/>
      <c r="ET3669" s="24"/>
      <c r="EU3669" s="23"/>
      <c r="EV3669" s="26"/>
      <c r="EX3669" s="6"/>
      <c r="EY3669" s="24"/>
      <c r="EZ3669" s="109"/>
      <c r="FA3669" s="66"/>
      <c r="FB3669" s="5"/>
      <c r="FC3669" s="68"/>
      <c r="FD3669" s="67"/>
      <c r="FE3669" s="67"/>
      <c r="FF3669" s="64"/>
      <c r="FG3669" s="5"/>
      <c r="FH3669" s="69"/>
      <c r="FI3669" s="6"/>
      <c r="FJ3669" s="5"/>
      <c r="FK3669" s="25"/>
      <c r="FL3669" s="5"/>
    </row>
    <row r="3670" spans="40:168">
      <c r="AN3670" s="14"/>
      <c r="AO3670" s="14"/>
      <c r="AP3670" s="5"/>
      <c r="AQ3670" s="25"/>
      <c r="AR3670" s="25"/>
      <c r="AS3670" s="96"/>
      <c r="AT3670" s="83"/>
      <c r="AU3670" s="14"/>
      <c r="AX3670" s="83"/>
      <c r="AY3670" s="83"/>
      <c r="AZ3670" s="83"/>
      <c r="BA3670" s="83"/>
      <c r="BJ3670" s="54"/>
      <c r="BK3670" s="22"/>
      <c r="BL3670" s="24"/>
      <c r="BP3670" s="23"/>
      <c r="BQ3670" s="24"/>
      <c r="BR3670" s="22"/>
      <c r="BS3670" s="24"/>
      <c r="BT3670" s="24"/>
      <c r="BU3670" s="23"/>
      <c r="BV3670" s="26"/>
      <c r="BX3670" s="6"/>
      <c r="BY3670" s="24"/>
      <c r="BZ3670" s="109"/>
      <c r="CA3670" s="66"/>
      <c r="CB3670" s="5"/>
      <c r="CC3670" s="68"/>
      <c r="CD3670" s="67"/>
      <c r="CE3670" s="67"/>
      <c r="CF3670" s="64"/>
      <c r="CG3670" s="5"/>
      <c r="CH3670" s="69"/>
      <c r="CI3670" s="6"/>
      <c r="CJ3670" s="5"/>
      <c r="CK3670" s="25"/>
      <c r="CL3670" s="5"/>
      <c r="DN3670" s="14"/>
      <c r="DO3670" s="14"/>
      <c r="DP3670" s="5"/>
      <c r="DQ3670" s="25"/>
      <c r="DR3670" s="25"/>
      <c r="DS3670" s="96"/>
      <c r="DT3670" s="83"/>
      <c r="DU3670" s="14"/>
      <c r="DX3670" s="83"/>
      <c r="DY3670" s="83"/>
      <c r="DZ3670" s="83"/>
      <c r="EA3670" s="83"/>
      <c r="EJ3670" s="54"/>
      <c r="EK3670" s="22"/>
      <c r="EL3670" s="24"/>
      <c r="EP3670" s="23"/>
      <c r="EQ3670" s="24"/>
      <c r="ER3670" s="22"/>
      <c r="ES3670" s="24"/>
      <c r="ET3670" s="24"/>
      <c r="EU3670" s="23"/>
      <c r="EV3670" s="26"/>
      <c r="EX3670" s="6"/>
      <c r="EY3670" s="24"/>
      <c r="EZ3670" s="109"/>
      <c r="FA3670" s="66"/>
      <c r="FB3670" s="5"/>
      <c r="FC3670" s="68"/>
      <c r="FD3670" s="67"/>
      <c r="FE3670" s="67"/>
      <c r="FF3670" s="64"/>
      <c r="FG3670" s="5"/>
      <c r="FH3670" s="69"/>
      <c r="FI3670" s="6"/>
      <c r="FJ3670" s="5"/>
      <c r="FK3670" s="25"/>
      <c r="FL3670" s="5"/>
    </row>
    <row r="3671" spans="40:168">
      <c r="AN3671" s="14"/>
      <c r="AO3671" s="14"/>
      <c r="AP3671" s="5"/>
      <c r="AQ3671" s="25"/>
      <c r="AR3671" s="25"/>
      <c r="AS3671" s="96"/>
      <c r="AT3671" s="83"/>
      <c r="AU3671" s="14"/>
      <c r="AX3671" s="83"/>
      <c r="AY3671" s="83"/>
      <c r="AZ3671" s="83"/>
      <c r="BA3671" s="83"/>
      <c r="BJ3671" s="54"/>
      <c r="BK3671" s="22"/>
      <c r="BL3671" s="24"/>
      <c r="BP3671" s="23"/>
      <c r="BQ3671" s="24"/>
      <c r="BR3671" s="22"/>
      <c r="BS3671" s="24"/>
      <c r="BT3671" s="24"/>
      <c r="BU3671" s="23"/>
      <c r="BV3671" s="26"/>
      <c r="BX3671" s="6"/>
      <c r="BY3671" s="24"/>
      <c r="BZ3671" s="109"/>
      <c r="CA3671" s="66"/>
      <c r="CB3671" s="5"/>
      <c r="CC3671" s="68"/>
      <c r="CD3671" s="67"/>
      <c r="CE3671" s="67"/>
      <c r="CF3671" s="64"/>
      <c r="CG3671" s="5"/>
      <c r="CH3671" s="69"/>
      <c r="CI3671" s="6"/>
      <c r="CJ3671" s="5"/>
      <c r="CK3671" s="25"/>
      <c r="CL3671" s="5"/>
      <c r="DN3671" s="14"/>
      <c r="DO3671" s="14"/>
      <c r="DP3671" s="5"/>
      <c r="DQ3671" s="25"/>
      <c r="DR3671" s="25"/>
      <c r="DS3671" s="96"/>
      <c r="DT3671" s="83"/>
      <c r="DU3671" s="14"/>
      <c r="DX3671" s="83"/>
      <c r="DY3671" s="83"/>
      <c r="DZ3671" s="83"/>
      <c r="EA3671" s="83"/>
      <c r="EJ3671" s="54"/>
      <c r="EK3671" s="22"/>
      <c r="EL3671" s="24"/>
      <c r="EP3671" s="23"/>
      <c r="EQ3671" s="24"/>
      <c r="ER3671" s="22"/>
      <c r="ES3671" s="24"/>
      <c r="ET3671" s="24"/>
      <c r="EU3671" s="23"/>
      <c r="EV3671" s="26"/>
      <c r="EX3671" s="6"/>
      <c r="EY3671" s="24"/>
      <c r="EZ3671" s="109"/>
      <c r="FA3671" s="66"/>
      <c r="FB3671" s="5"/>
      <c r="FC3671" s="68"/>
      <c r="FD3671" s="67"/>
      <c r="FE3671" s="67"/>
      <c r="FF3671" s="64"/>
      <c r="FG3671" s="5"/>
      <c r="FH3671" s="69"/>
      <c r="FI3671" s="6"/>
      <c r="FJ3671" s="5"/>
      <c r="FK3671" s="25"/>
      <c r="FL3671" s="5"/>
    </row>
    <row r="3672" spans="40:168">
      <c r="AN3672" s="14"/>
      <c r="AO3672" s="14"/>
      <c r="AP3672" s="5"/>
      <c r="AQ3672" s="25"/>
      <c r="AR3672" s="25"/>
      <c r="AS3672" s="96"/>
      <c r="AT3672" s="83"/>
      <c r="AU3672" s="14"/>
      <c r="AX3672" s="83"/>
      <c r="AY3672" s="83"/>
      <c r="AZ3672" s="83"/>
      <c r="BA3672" s="83"/>
      <c r="BJ3672" s="54"/>
      <c r="BK3672" s="22"/>
      <c r="BL3672" s="24"/>
      <c r="BP3672" s="23"/>
      <c r="BQ3672" s="24"/>
      <c r="BR3672" s="22"/>
      <c r="BS3672" s="24"/>
      <c r="BT3672" s="24"/>
      <c r="BU3672" s="23"/>
      <c r="BV3672" s="26"/>
      <c r="BX3672" s="6"/>
      <c r="BY3672" s="24"/>
      <c r="BZ3672" s="109"/>
      <c r="CA3672" s="66"/>
      <c r="CB3672" s="5"/>
      <c r="CC3672" s="68"/>
      <c r="CD3672" s="67"/>
      <c r="CE3672" s="67"/>
      <c r="CF3672" s="64"/>
      <c r="CG3672" s="5"/>
      <c r="CH3672" s="69"/>
      <c r="CI3672" s="6"/>
      <c r="CJ3672" s="5"/>
      <c r="CK3672" s="25"/>
      <c r="CL3672" s="5"/>
      <c r="DN3672" s="14"/>
      <c r="DO3672" s="14"/>
      <c r="DP3672" s="5"/>
      <c r="DQ3672" s="25"/>
      <c r="DR3672" s="25"/>
      <c r="DS3672" s="96"/>
      <c r="DT3672" s="83"/>
      <c r="DU3672" s="14"/>
      <c r="DX3672" s="83"/>
      <c r="DY3672" s="83"/>
      <c r="DZ3672" s="83"/>
      <c r="EA3672" s="83"/>
      <c r="EJ3672" s="54"/>
      <c r="EK3672" s="22"/>
      <c r="EL3672" s="24"/>
      <c r="EP3672" s="23"/>
      <c r="EQ3672" s="24"/>
      <c r="ER3672" s="22"/>
      <c r="ES3672" s="24"/>
      <c r="ET3672" s="24"/>
      <c r="EU3672" s="23"/>
      <c r="EV3672" s="26"/>
      <c r="EX3672" s="6"/>
      <c r="EY3672" s="24"/>
      <c r="EZ3672" s="109"/>
      <c r="FA3672" s="66"/>
      <c r="FB3672" s="5"/>
      <c r="FC3672" s="68"/>
      <c r="FD3672" s="67"/>
      <c r="FE3672" s="67"/>
      <c r="FF3672" s="64"/>
      <c r="FG3672" s="5"/>
      <c r="FH3672" s="69"/>
      <c r="FI3672" s="6"/>
      <c r="FJ3672" s="5"/>
      <c r="FK3672" s="25"/>
      <c r="FL3672" s="5"/>
    </row>
    <row r="3673" spans="40:168">
      <c r="AN3673" s="14"/>
      <c r="AO3673" s="14"/>
      <c r="AP3673" s="5"/>
      <c r="AQ3673" s="25"/>
      <c r="AR3673" s="25"/>
      <c r="AS3673" s="96"/>
      <c r="AT3673" s="83"/>
      <c r="AU3673" s="14"/>
      <c r="AX3673" s="83"/>
      <c r="AY3673" s="83"/>
      <c r="AZ3673" s="83"/>
      <c r="BA3673" s="83"/>
      <c r="BJ3673" s="54"/>
      <c r="BK3673" s="22"/>
      <c r="BL3673" s="24"/>
      <c r="BP3673" s="23"/>
      <c r="BQ3673" s="24"/>
      <c r="BR3673" s="22"/>
      <c r="BS3673" s="24"/>
      <c r="BT3673" s="24"/>
      <c r="BU3673" s="23"/>
      <c r="BV3673" s="26"/>
      <c r="BX3673" s="6"/>
      <c r="BY3673" s="24"/>
      <c r="BZ3673" s="109"/>
      <c r="CA3673" s="66"/>
      <c r="CB3673" s="5"/>
      <c r="CC3673" s="68"/>
      <c r="CD3673" s="67"/>
      <c r="CE3673" s="67"/>
      <c r="CF3673" s="64"/>
      <c r="CG3673" s="5"/>
      <c r="CH3673" s="69"/>
      <c r="CI3673" s="6"/>
      <c r="CJ3673" s="5"/>
      <c r="CK3673" s="25"/>
      <c r="CL3673" s="5"/>
      <c r="DN3673" s="14"/>
      <c r="DO3673" s="14"/>
      <c r="DP3673" s="5"/>
      <c r="DQ3673" s="25"/>
      <c r="DR3673" s="25"/>
      <c r="DS3673" s="96"/>
      <c r="DT3673" s="83"/>
      <c r="DU3673" s="14"/>
      <c r="DX3673" s="83"/>
      <c r="DY3673" s="83"/>
      <c r="DZ3673" s="83"/>
      <c r="EA3673" s="83"/>
      <c r="EJ3673" s="54"/>
      <c r="EK3673" s="22"/>
      <c r="EL3673" s="24"/>
      <c r="EP3673" s="23"/>
      <c r="EQ3673" s="24"/>
      <c r="ER3673" s="22"/>
      <c r="ES3673" s="24"/>
      <c r="ET3673" s="24"/>
      <c r="EU3673" s="23"/>
      <c r="EV3673" s="26"/>
      <c r="EX3673" s="6"/>
      <c r="EY3673" s="24"/>
      <c r="EZ3673" s="109"/>
      <c r="FA3673" s="66"/>
      <c r="FB3673" s="5"/>
      <c r="FC3673" s="68"/>
      <c r="FD3673" s="67"/>
      <c r="FE3673" s="67"/>
      <c r="FF3673" s="64"/>
      <c r="FG3673" s="5"/>
      <c r="FH3673" s="69"/>
      <c r="FI3673" s="6"/>
      <c r="FJ3673" s="5"/>
      <c r="FK3673" s="25"/>
      <c r="FL3673" s="5"/>
    </row>
    <row r="3674" spans="40:168">
      <c r="AN3674" s="14"/>
      <c r="AO3674" s="14"/>
      <c r="AP3674" s="5"/>
      <c r="AQ3674" s="25"/>
      <c r="AR3674" s="25"/>
      <c r="AS3674" s="96"/>
      <c r="AT3674" s="83"/>
      <c r="AU3674" s="14"/>
      <c r="AX3674" s="83"/>
      <c r="AY3674" s="83"/>
      <c r="AZ3674" s="83"/>
      <c r="BA3674" s="83"/>
      <c r="BJ3674" s="54"/>
      <c r="BK3674" s="22"/>
      <c r="BL3674" s="24"/>
      <c r="BP3674" s="23"/>
      <c r="BQ3674" s="24"/>
      <c r="BR3674" s="22"/>
      <c r="BS3674" s="24"/>
      <c r="BT3674" s="24"/>
      <c r="BU3674" s="23"/>
      <c r="BV3674" s="26"/>
      <c r="BX3674" s="6"/>
      <c r="BY3674" s="24"/>
      <c r="BZ3674" s="109"/>
      <c r="CA3674" s="66"/>
      <c r="CB3674" s="5"/>
      <c r="CC3674" s="68"/>
      <c r="CD3674" s="67"/>
      <c r="CE3674" s="67"/>
      <c r="CF3674" s="64"/>
      <c r="CG3674" s="5"/>
      <c r="CH3674" s="69"/>
      <c r="CI3674" s="6"/>
      <c r="CJ3674" s="5"/>
      <c r="CK3674" s="25"/>
      <c r="CL3674" s="5"/>
      <c r="DN3674" s="14"/>
      <c r="DO3674" s="14"/>
      <c r="DP3674" s="5"/>
      <c r="DQ3674" s="25"/>
      <c r="DR3674" s="25"/>
      <c r="DS3674" s="96"/>
      <c r="DT3674" s="83"/>
      <c r="DU3674" s="14"/>
      <c r="DX3674" s="83"/>
      <c r="DY3674" s="83"/>
      <c r="DZ3674" s="83"/>
      <c r="EA3674" s="83"/>
      <c r="EJ3674" s="54"/>
      <c r="EK3674" s="22"/>
      <c r="EL3674" s="24"/>
      <c r="EP3674" s="23"/>
      <c r="EQ3674" s="24"/>
      <c r="ER3674" s="22"/>
      <c r="ES3674" s="24"/>
      <c r="ET3674" s="24"/>
      <c r="EU3674" s="23"/>
      <c r="EV3674" s="26"/>
      <c r="EX3674" s="6"/>
      <c r="EY3674" s="24"/>
      <c r="EZ3674" s="109"/>
      <c r="FA3674" s="66"/>
      <c r="FB3674" s="5"/>
      <c r="FC3674" s="68"/>
      <c r="FD3674" s="67"/>
      <c r="FE3674" s="67"/>
      <c r="FF3674" s="64"/>
      <c r="FG3674" s="5"/>
      <c r="FH3674" s="69"/>
      <c r="FI3674" s="6"/>
      <c r="FJ3674" s="5"/>
      <c r="FK3674" s="25"/>
      <c r="FL3674" s="5"/>
    </row>
    <row r="3675" spans="40:168">
      <c r="AN3675" s="14"/>
      <c r="AO3675" s="14"/>
      <c r="AP3675" s="5"/>
      <c r="AQ3675" s="25"/>
      <c r="AR3675" s="25"/>
      <c r="AS3675" s="96"/>
      <c r="AT3675" s="83"/>
      <c r="AU3675" s="14"/>
      <c r="AX3675" s="83"/>
      <c r="AY3675" s="83"/>
      <c r="AZ3675" s="83"/>
      <c r="BA3675" s="83"/>
      <c r="BJ3675" s="54"/>
      <c r="BK3675" s="22"/>
      <c r="BL3675" s="24"/>
      <c r="BP3675" s="23"/>
      <c r="BQ3675" s="24"/>
      <c r="BR3675" s="22"/>
      <c r="BS3675" s="24"/>
      <c r="BT3675" s="24"/>
      <c r="BU3675" s="23"/>
      <c r="BV3675" s="26"/>
      <c r="BX3675" s="6"/>
      <c r="BY3675" s="24"/>
      <c r="BZ3675" s="109"/>
      <c r="CA3675" s="66"/>
      <c r="CB3675" s="5"/>
      <c r="CC3675" s="68"/>
      <c r="CD3675" s="67"/>
      <c r="CE3675" s="67"/>
      <c r="CF3675" s="64"/>
      <c r="CG3675" s="5"/>
      <c r="CH3675" s="69"/>
      <c r="CI3675" s="6"/>
      <c r="CJ3675" s="5"/>
      <c r="CK3675" s="25"/>
      <c r="CL3675" s="5"/>
      <c r="DN3675" s="14"/>
      <c r="DO3675" s="14"/>
      <c r="DP3675" s="5"/>
      <c r="DQ3675" s="25"/>
      <c r="DR3675" s="25"/>
      <c r="DS3675" s="96"/>
      <c r="DT3675" s="83"/>
      <c r="DU3675" s="14"/>
      <c r="DX3675" s="83"/>
      <c r="DY3675" s="83"/>
      <c r="DZ3675" s="83"/>
      <c r="EA3675" s="83"/>
      <c r="EJ3675" s="54"/>
      <c r="EK3675" s="22"/>
      <c r="EL3675" s="24"/>
      <c r="EP3675" s="23"/>
      <c r="EQ3675" s="24"/>
      <c r="ER3675" s="22"/>
      <c r="ES3675" s="24"/>
      <c r="ET3675" s="24"/>
      <c r="EU3675" s="23"/>
      <c r="EV3675" s="26"/>
      <c r="EX3675" s="6"/>
      <c r="EY3675" s="24"/>
      <c r="EZ3675" s="109"/>
      <c r="FA3675" s="66"/>
      <c r="FB3675" s="5"/>
      <c r="FC3675" s="68"/>
      <c r="FD3675" s="67"/>
      <c r="FE3675" s="67"/>
      <c r="FF3675" s="64"/>
      <c r="FG3675" s="5"/>
      <c r="FH3675" s="69"/>
      <c r="FI3675" s="6"/>
      <c r="FJ3675" s="5"/>
      <c r="FK3675" s="25"/>
      <c r="FL3675" s="5"/>
    </row>
    <row r="3676" spans="40:168">
      <c r="AN3676" s="14"/>
      <c r="AO3676" s="14"/>
      <c r="AP3676" s="5"/>
      <c r="AQ3676" s="25"/>
      <c r="AR3676" s="25"/>
      <c r="AS3676" s="96"/>
      <c r="AT3676" s="83"/>
      <c r="AU3676" s="14"/>
      <c r="AX3676" s="83"/>
      <c r="AY3676" s="83"/>
      <c r="AZ3676" s="83"/>
      <c r="BA3676" s="83"/>
      <c r="BJ3676" s="54"/>
      <c r="BK3676" s="22"/>
      <c r="BL3676" s="24"/>
      <c r="BP3676" s="23"/>
      <c r="BQ3676" s="24"/>
      <c r="BR3676" s="22"/>
      <c r="BS3676" s="24"/>
      <c r="BT3676" s="24"/>
      <c r="BU3676" s="23"/>
      <c r="BV3676" s="26"/>
      <c r="BX3676" s="6"/>
      <c r="BY3676" s="24"/>
      <c r="BZ3676" s="109"/>
      <c r="CA3676" s="66"/>
      <c r="CB3676" s="5"/>
      <c r="CC3676" s="68"/>
      <c r="CD3676" s="67"/>
      <c r="CE3676" s="67"/>
      <c r="CF3676" s="64"/>
      <c r="CG3676" s="5"/>
      <c r="CH3676" s="69"/>
      <c r="CI3676" s="6"/>
      <c r="CJ3676" s="5"/>
      <c r="CK3676" s="25"/>
      <c r="CL3676" s="5"/>
      <c r="DN3676" s="14"/>
      <c r="DO3676" s="14"/>
      <c r="DP3676" s="5"/>
      <c r="DQ3676" s="25"/>
      <c r="DR3676" s="25"/>
      <c r="DS3676" s="96"/>
      <c r="DT3676" s="83"/>
      <c r="DU3676" s="14"/>
      <c r="DX3676" s="83"/>
      <c r="DY3676" s="83"/>
      <c r="DZ3676" s="83"/>
      <c r="EA3676" s="83"/>
      <c r="EJ3676" s="54"/>
      <c r="EK3676" s="22"/>
      <c r="EL3676" s="24"/>
      <c r="EP3676" s="23"/>
      <c r="EQ3676" s="24"/>
      <c r="ER3676" s="22"/>
      <c r="ES3676" s="24"/>
      <c r="ET3676" s="24"/>
      <c r="EU3676" s="23"/>
      <c r="EV3676" s="26"/>
      <c r="EX3676" s="6"/>
      <c r="EY3676" s="24"/>
      <c r="EZ3676" s="109"/>
      <c r="FA3676" s="66"/>
      <c r="FB3676" s="5"/>
      <c r="FC3676" s="68"/>
      <c r="FD3676" s="67"/>
      <c r="FE3676" s="67"/>
      <c r="FF3676" s="64"/>
      <c r="FG3676" s="5"/>
      <c r="FH3676" s="69"/>
      <c r="FI3676" s="6"/>
      <c r="FJ3676" s="5"/>
      <c r="FK3676" s="25"/>
      <c r="FL3676" s="5"/>
    </row>
    <row r="3677" spans="40:168">
      <c r="AN3677" s="14"/>
      <c r="AO3677" s="14"/>
      <c r="AP3677" s="5"/>
      <c r="AQ3677" s="25"/>
      <c r="AR3677" s="25"/>
      <c r="AS3677" s="96"/>
      <c r="AT3677" s="83"/>
      <c r="AU3677" s="14"/>
      <c r="AX3677" s="83"/>
      <c r="AY3677" s="83"/>
      <c r="AZ3677" s="83"/>
      <c r="BA3677" s="83"/>
      <c r="BJ3677" s="54"/>
      <c r="BK3677" s="22"/>
      <c r="BL3677" s="24"/>
      <c r="BP3677" s="23"/>
      <c r="BQ3677" s="24"/>
      <c r="BR3677" s="22"/>
      <c r="BS3677" s="24"/>
      <c r="BT3677" s="24"/>
      <c r="BU3677" s="23"/>
      <c r="BV3677" s="26"/>
      <c r="BX3677" s="6"/>
      <c r="BY3677" s="24"/>
      <c r="BZ3677" s="109"/>
      <c r="CA3677" s="66"/>
      <c r="CB3677" s="5"/>
      <c r="CC3677" s="68"/>
      <c r="CD3677" s="67"/>
      <c r="CE3677" s="67"/>
      <c r="CF3677" s="64"/>
      <c r="CG3677" s="5"/>
      <c r="CH3677" s="69"/>
      <c r="CI3677" s="6"/>
      <c r="CJ3677" s="5"/>
      <c r="CK3677" s="25"/>
      <c r="CL3677" s="5"/>
      <c r="DN3677" s="14"/>
      <c r="DO3677" s="14"/>
      <c r="DP3677" s="5"/>
      <c r="DQ3677" s="25"/>
      <c r="DR3677" s="25"/>
      <c r="DS3677" s="96"/>
      <c r="DT3677" s="83"/>
      <c r="DU3677" s="14"/>
      <c r="DX3677" s="83"/>
      <c r="DY3677" s="83"/>
      <c r="DZ3677" s="83"/>
      <c r="EA3677" s="83"/>
      <c r="EJ3677" s="54"/>
      <c r="EK3677" s="22"/>
      <c r="EL3677" s="24"/>
      <c r="EP3677" s="23"/>
      <c r="EQ3677" s="24"/>
      <c r="ER3677" s="22"/>
      <c r="ES3677" s="24"/>
      <c r="ET3677" s="24"/>
      <c r="EU3677" s="23"/>
      <c r="EV3677" s="26"/>
      <c r="EX3677" s="6"/>
      <c r="EY3677" s="24"/>
      <c r="EZ3677" s="109"/>
      <c r="FA3677" s="66"/>
      <c r="FB3677" s="5"/>
      <c r="FC3677" s="68"/>
      <c r="FD3677" s="67"/>
      <c r="FE3677" s="67"/>
      <c r="FF3677" s="64"/>
      <c r="FG3677" s="5"/>
      <c r="FH3677" s="69"/>
      <c r="FI3677" s="6"/>
      <c r="FJ3677" s="5"/>
      <c r="FK3677" s="25"/>
      <c r="FL3677" s="5"/>
    </row>
    <row r="3678" spans="40:168">
      <c r="AN3678" s="14"/>
      <c r="AO3678" s="14"/>
      <c r="AP3678" s="5"/>
      <c r="AQ3678" s="25"/>
      <c r="AR3678" s="25"/>
      <c r="AS3678" s="96"/>
      <c r="AT3678" s="83"/>
      <c r="AU3678" s="14"/>
      <c r="AX3678" s="83"/>
      <c r="AY3678" s="83"/>
      <c r="AZ3678" s="83"/>
      <c r="BA3678" s="83"/>
      <c r="BJ3678" s="54"/>
      <c r="BK3678" s="22"/>
      <c r="BL3678" s="24"/>
      <c r="BP3678" s="23"/>
      <c r="BQ3678" s="24"/>
      <c r="BR3678" s="22"/>
      <c r="BS3678" s="24"/>
      <c r="BT3678" s="24"/>
      <c r="BU3678" s="23"/>
      <c r="BV3678" s="26"/>
      <c r="BX3678" s="6"/>
      <c r="BY3678" s="24"/>
      <c r="BZ3678" s="109"/>
      <c r="CA3678" s="66"/>
      <c r="CB3678" s="5"/>
      <c r="CC3678" s="68"/>
      <c r="CD3678" s="67"/>
      <c r="CE3678" s="67"/>
      <c r="CF3678" s="64"/>
      <c r="CG3678" s="5"/>
      <c r="CH3678" s="69"/>
      <c r="CI3678" s="6"/>
      <c r="CJ3678" s="5"/>
      <c r="CK3678" s="25"/>
      <c r="CL3678" s="5"/>
      <c r="DN3678" s="14"/>
      <c r="DO3678" s="14"/>
      <c r="DP3678" s="5"/>
      <c r="DQ3678" s="25"/>
      <c r="DR3678" s="25"/>
      <c r="DS3678" s="96"/>
      <c r="DT3678" s="83"/>
      <c r="DU3678" s="14"/>
      <c r="DX3678" s="83"/>
      <c r="DY3678" s="83"/>
      <c r="DZ3678" s="83"/>
      <c r="EA3678" s="83"/>
      <c r="EJ3678" s="54"/>
      <c r="EK3678" s="22"/>
      <c r="EL3678" s="24"/>
      <c r="EP3678" s="23"/>
      <c r="EQ3678" s="24"/>
      <c r="ER3678" s="22"/>
      <c r="ES3678" s="24"/>
      <c r="ET3678" s="24"/>
      <c r="EU3678" s="23"/>
      <c r="EV3678" s="26"/>
      <c r="EX3678" s="6"/>
      <c r="EY3678" s="24"/>
      <c r="EZ3678" s="109"/>
      <c r="FA3678" s="66"/>
      <c r="FB3678" s="5"/>
      <c r="FC3678" s="68"/>
      <c r="FD3678" s="67"/>
      <c r="FE3678" s="67"/>
      <c r="FF3678" s="64"/>
      <c r="FG3678" s="5"/>
      <c r="FH3678" s="69"/>
      <c r="FI3678" s="6"/>
      <c r="FJ3678" s="5"/>
      <c r="FK3678" s="25"/>
      <c r="FL3678" s="5"/>
    </row>
    <row r="3679" spans="40:168">
      <c r="AN3679" s="14"/>
      <c r="AO3679" s="14"/>
      <c r="AP3679" s="5"/>
      <c r="AQ3679" s="25"/>
      <c r="AR3679" s="25"/>
      <c r="AS3679" s="96"/>
      <c r="AT3679" s="83"/>
      <c r="AU3679" s="14"/>
      <c r="AX3679" s="83"/>
      <c r="AY3679" s="83"/>
      <c r="AZ3679" s="83"/>
      <c r="BA3679" s="83"/>
      <c r="BJ3679" s="54"/>
      <c r="BK3679" s="22"/>
      <c r="BL3679" s="24"/>
      <c r="BP3679" s="23"/>
      <c r="BQ3679" s="24"/>
      <c r="BR3679" s="22"/>
      <c r="BS3679" s="24"/>
      <c r="BT3679" s="24"/>
      <c r="BU3679" s="23"/>
      <c r="BV3679" s="26"/>
      <c r="BX3679" s="6"/>
      <c r="BY3679" s="24"/>
      <c r="BZ3679" s="109"/>
      <c r="CA3679" s="66"/>
      <c r="CB3679" s="5"/>
      <c r="CC3679" s="68"/>
      <c r="CD3679" s="67"/>
      <c r="CE3679" s="67"/>
      <c r="CF3679" s="64"/>
      <c r="CG3679" s="5"/>
      <c r="CH3679" s="69"/>
      <c r="CI3679" s="6"/>
      <c r="CJ3679" s="5"/>
      <c r="CK3679" s="25"/>
      <c r="CL3679" s="5"/>
      <c r="DN3679" s="14"/>
      <c r="DO3679" s="14"/>
      <c r="DP3679" s="5"/>
      <c r="DQ3679" s="25"/>
      <c r="DR3679" s="25"/>
      <c r="DS3679" s="96"/>
      <c r="DT3679" s="83"/>
      <c r="DU3679" s="14"/>
      <c r="DX3679" s="83"/>
      <c r="DY3679" s="83"/>
      <c r="DZ3679" s="83"/>
      <c r="EA3679" s="83"/>
      <c r="EJ3679" s="54"/>
      <c r="EK3679" s="22"/>
      <c r="EL3679" s="24"/>
      <c r="EP3679" s="23"/>
      <c r="EQ3679" s="24"/>
      <c r="ER3679" s="22"/>
      <c r="ES3679" s="24"/>
      <c r="ET3679" s="24"/>
      <c r="EU3679" s="23"/>
      <c r="EV3679" s="26"/>
      <c r="EX3679" s="6"/>
      <c r="EY3679" s="24"/>
      <c r="EZ3679" s="109"/>
      <c r="FA3679" s="66"/>
      <c r="FB3679" s="5"/>
      <c r="FC3679" s="68"/>
      <c r="FD3679" s="67"/>
      <c r="FE3679" s="67"/>
      <c r="FF3679" s="64"/>
      <c r="FG3679" s="5"/>
      <c r="FH3679" s="69"/>
      <c r="FI3679" s="6"/>
      <c r="FJ3679" s="5"/>
      <c r="FK3679" s="25"/>
      <c r="FL3679" s="5"/>
    </row>
    <row r="3680" spans="40:168">
      <c r="AN3680" s="14"/>
      <c r="AO3680" s="14"/>
      <c r="AP3680" s="5"/>
      <c r="AQ3680" s="25"/>
      <c r="AR3680" s="25"/>
      <c r="AS3680" s="96"/>
      <c r="AT3680" s="83"/>
      <c r="AU3680" s="14"/>
      <c r="AX3680" s="83"/>
      <c r="AY3680" s="83"/>
      <c r="AZ3680" s="83"/>
      <c r="BA3680" s="83"/>
      <c r="BJ3680" s="54"/>
      <c r="BK3680" s="22"/>
      <c r="BL3680" s="24"/>
      <c r="BP3680" s="23"/>
      <c r="BQ3680" s="24"/>
      <c r="BR3680" s="22"/>
      <c r="BS3680" s="24"/>
      <c r="BT3680" s="24"/>
      <c r="BU3680" s="23"/>
      <c r="BV3680" s="26"/>
      <c r="BX3680" s="6"/>
      <c r="BY3680" s="24"/>
      <c r="BZ3680" s="109"/>
      <c r="CA3680" s="66"/>
      <c r="CB3680" s="5"/>
      <c r="CC3680" s="68"/>
      <c r="CD3680" s="67"/>
      <c r="CE3680" s="67"/>
      <c r="CF3680" s="64"/>
      <c r="CG3680" s="5"/>
      <c r="CH3680" s="69"/>
      <c r="CI3680" s="6"/>
      <c r="CJ3680" s="5"/>
      <c r="CK3680" s="25"/>
      <c r="CL3680" s="5"/>
      <c r="DN3680" s="14"/>
      <c r="DO3680" s="14"/>
      <c r="DP3680" s="5"/>
      <c r="DQ3680" s="25"/>
      <c r="DR3680" s="25"/>
      <c r="DS3680" s="96"/>
      <c r="DT3680" s="83"/>
      <c r="DU3680" s="14"/>
      <c r="DX3680" s="83"/>
      <c r="DY3680" s="83"/>
      <c r="DZ3680" s="83"/>
      <c r="EA3680" s="83"/>
      <c r="EJ3680" s="54"/>
      <c r="EK3680" s="22"/>
      <c r="EL3680" s="24"/>
      <c r="EP3680" s="23"/>
      <c r="EQ3680" s="24"/>
      <c r="ER3680" s="22"/>
      <c r="ES3680" s="24"/>
      <c r="ET3680" s="24"/>
      <c r="EU3680" s="23"/>
      <c r="EV3680" s="26"/>
      <c r="EX3680" s="6"/>
      <c r="EY3680" s="24"/>
      <c r="EZ3680" s="109"/>
      <c r="FA3680" s="66"/>
      <c r="FB3680" s="5"/>
      <c r="FC3680" s="68"/>
      <c r="FD3680" s="67"/>
      <c r="FE3680" s="67"/>
      <c r="FF3680" s="64"/>
      <c r="FG3680" s="5"/>
      <c r="FH3680" s="69"/>
      <c r="FI3680" s="6"/>
      <c r="FJ3680" s="5"/>
      <c r="FK3680" s="25"/>
      <c r="FL3680" s="5"/>
    </row>
    <row r="3681" spans="40:168">
      <c r="AN3681" s="14"/>
      <c r="AO3681" s="14"/>
      <c r="AP3681" s="5"/>
      <c r="AQ3681" s="25"/>
      <c r="AR3681" s="25"/>
      <c r="AS3681" s="96"/>
      <c r="AT3681" s="83"/>
      <c r="AU3681" s="14"/>
      <c r="AX3681" s="83"/>
      <c r="AY3681" s="83"/>
      <c r="AZ3681" s="83"/>
      <c r="BA3681" s="83"/>
      <c r="BJ3681" s="54"/>
      <c r="BK3681" s="22"/>
      <c r="BL3681" s="24"/>
      <c r="BP3681" s="23"/>
      <c r="BQ3681" s="24"/>
      <c r="BR3681" s="22"/>
      <c r="BS3681" s="24"/>
      <c r="BT3681" s="24"/>
      <c r="BU3681" s="23"/>
      <c r="BV3681" s="26"/>
      <c r="BX3681" s="6"/>
      <c r="BY3681" s="24"/>
      <c r="BZ3681" s="109"/>
      <c r="CA3681" s="66"/>
      <c r="CB3681" s="5"/>
      <c r="CC3681" s="68"/>
      <c r="CD3681" s="67"/>
      <c r="CE3681" s="67"/>
      <c r="CF3681" s="64"/>
      <c r="CG3681" s="5"/>
      <c r="CH3681" s="69"/>
      <c r="CI3681" s="6"/>
      <c r="CJ3681" s="5"/>
      <c r="CK3681" s="25"/>
      <c r="CL3681" s="5"/>
      <c r="DN3681" s="14"/>
      <c r="DO3681" s="14"/>
      <c r="DP3681" s="5"/>
      <c r="DQ3681" s="25"/>
      <c r="DR3681" s="25"/>
      <c r="DS3681" s="96"/>
      <c r="DT3681" s="83"/>
      <c r="DU3681" s="14"/>
      <c r="DX3681" s="83"/>
      <c r="DY3681" s="83"/>
      <c r="DZ3681" s="83"/>
      <c r="EA3681" s="83"/>
      <c r="EJ3681" s="54"/>
      <c r="EK3681" s="22"/>
      <c r="EL3681" s="24"/>
      <c r="EP3681" s="23"/>
      <c r="EQ3681" s="24"/>
      <c r="ER3681" s="22"/>
      <c r="ES3681" s="24"/>
      <c r="ET3681" s="24"/>
      <c r="EU3681" s="23"/>
      <c r="EV3681" s="26"/>
      <c r="EX3681" s="6"/>
      <c r="EY3681" s="24"/>
      <c r="EZ3681" s="109"/>
      <c r="FA3681" s="66"/>
      <c r="FB3681" s="5"/>
      <c r="FC3681" s="68"/>
      <c r="FD3681" s="67"/>
      <c r="FE3681" s="67"/>
      <c r="FF3681" s="64"/>
      <c r="FG3681" s="5"/>
      <c r="FH3681" s="69"/>
      <c r="FI3681" s="6"/>
      <c r="FJ3681" s="5"/>
      <c r="FK3681" s="25"/>
      <c r="FL3681" s="5"/>
    </row>
    <row r="3682" spans="40:168">
      <c r="AN3682" s="14"/>
      <c r="AO3682" s="14"/>
      <c r="AP3682" s="5"/>
      <c r="AQ3682" s="25"/>
      <c r="AR3682" s="25"/>
      <c r="AS3682" s="96"/>
      <c r="AT3682" s="83"/>
      <c r="AU3682" s="14"/>
      <c r="AX3682" s="83"/>
      <c r="AY3682" s="83"/>
      <c r="AZ3682" s="83"/>
      <c r="BA3682" s="83"/>
      <c r="BJ3682" s="54"/>
      <c r="BK3682" s="22"/>
      <c r="BL3682" s="24"/>
      <c r="BP3682" s="23"/>
      <c r="BQ3682" s="24"/>
      <c r="BR3682" s="22"/>
      <c r="BS3682" s="24"/>
      <c r="BT3682" s="24"/>
      <c r="BU3682" s="23"/>
      <c r="BV3682" s="26"/>
      <c r="BX3682" s="6"/>
      <c r="BY3682" s="24"/>
      <c r="BZ3682" s="109"/>
      <c r="CA3682" s="66"/>
      <c r="CB3682" s="5"/>
      <c r="CC3682" s="68"/>
      <c r="CD3682" s="67"/>
      <c r="CE3682" s="67"/>
      <c r="CF3682" s="64"/>
      <c r="CG3682" s="5"/>
      <c r="CH3682" s="69"/>
      <c r="CI3682" s="6"/>
      <c r="CJ3682" s="5"/>
      <c r="CK3682" s="25"/>
      <c r="CL3682" s="5"/>
      <c r="DN3682" s="14"/>
      <c r="DO3682" s="14"/>
      <c r="DP3682" s="5"/>
      <c r="DQ3682" s="25"/>
      <c r="DR3682" s="25"/>
      <c r="DS3682" s="96"/>
      <c r="DT3682" s="83"/>
      <c r="DU3682" s="14"/>
      <c r="DX3682" s="83"/>
      <c r="DY3682" s="83"/>
      <c r="DZ3682" s="83"/>
      <c r="EA3682" s="83"/>
      <c r="EJ3682" s="54"/>
      <c r="EK3682" s="22"/>
      <c r="EL3682" s="24"/>
      <c r="EP3682" s="23"/>
      <c r="EQ3682" s="24"/>
      <c r="ER3682" s="22"/>
      <c r="ES3682" s="24"/>
      <c r="ET3682" s="24"/>
      <c r="EU3682" s="23"/>
      <c r="EV3682" s="26"/>
      <c r="EX3682" s="6"/>
      <c r="EY3682" s="24"/>
      <c r="EZ3682" s="109"/>
      <c r="FA3682" s="66"/>
      <c r="FB3682" s="5"/>
      <c r="FC3682" s="68"/>
      <c r="FD3682" s="67"/>
      <c r="FE3682" s="67"/>
      <c r="FF3682" s="64"/>
      <c r="FG3682" s="5"/>
      <c r="FH3682" s="69"/>
      <c r="FI3682" s="6"/>
      <c r="FJ3682" s="5"/>
      <c r="FK3682" s="25"/>
      <c r="FL3682" s="5"/>
    </row>
    <row r="3683" spans="40:168">
      <c r="AN3683" s="14"/>
      <c r="AO3683" s="14"/>
      <c r="AP3683" s="5"/>
      <c r="AQ3683" s="25"/>
      <c r="AR3683" s="25"/>
      <c r="AS3683" s="96"/>
      <c r="AT3683" s="83"/>
      <c r="AU3683" s="14"/>
      <c r="AX3683" s="83"/>
      <c r="AY3683" s="83"/>
      <c r="AZ3683" s="83"/>
      <c r="BA3683" s="83"/>
      <c r="BJ3683" s="54"/>
      <c r="BK3683" s="22"/>
      <c r="BL3683" s="24"/>
      <c r="BP3683" s="23"/>
      <c r="BQ3683" s="24"/>
      <c r="BR3683" s="22"/>
      <c r="BS3683" s="24"/>
      <c r="BT3683" s="24"/>
      <c r="BU3683" s="23"/>
      <c r="BV3683" s="26"/>
      <c r="BX3683" s="6"/>
      <c r="BY3683" s="24"/>
      <c r="BZ3683" s="109"/>
      <c r="CA3683" s="66"/>
      <c r="CB3683" s="5"/>
      <c r="CC3683" s="68"/>
      <c r="CD3683" s="67"/>
      <c r="CE3683" s="67"/>
      <c r="CF3683" s="64"/>
      <c r="CG3683" s="5"/>
      <c r="CH3683" s="69"/>
      <c r="CI3683" s="6"/>
      <c r="CJ3683" s="5"/>
      <c r="CK3683" s="25"/>
      <c r="CL3683" s="5"/>
      <c r="DN3683" s="14"/>
      <c r="DO3683" s="14"/>
      <c r="DP3683" s="5"/>
      <c r="DQ3683" s="25"/>
      <c r="DR3683" s="25"/>
      <c r="DS3683" s="96"/>
      <c r="DT3683" s="83"/>
      <c r="DU3683" s="14"/>
      <c r="DX3683" s="83"/>
      <c r="DY3683" s="83"/>
      <c r="DZ3683" s="83"/>
      <c r="EA3683" s="83"/>
      <c r="EJ3683" s="54"/>
      <c r="EK3683" s="22"/>
      <c r="EL3683" s="24"/>
      <c r="EP3683" s="23"/>
      <c r="EQ3683" s="24"/>
      <c r="ER3683" s="22"/>
      <c r="ES3683" s="24"/>
      <c r="ET3683" s="24"/>
      <c r="EU3683" s="23"/>
      <c r="EV3683" s="26"/>
      <c r="EX3683" s="6"/>
      <c r="EY3683" s="24"/>
      <c r="EZ3683" s="109"/>
      <c r="FA3683" s="66"/>
      <c r="FB3683" s="5"/>
      <c r="FC3683" s="68"/>
      <c r="FD3683" s="67"/>
      <c r="FE3683" s="67"/>
      <c r="FF3683" s="64"/>
      <c r="FG3683" s="5"/>
      <c r="FH3683" s="69"/>
      <c r="FI3683" s="6"/>
      <c r="FJ3683" s="5"/>
      <c r="FK3683" s="25"/>
      <c r="FL3683" s="5"/>
    </row>
    <row r="3684" spans="40:168">
      <c r="AN3684" s="14"/>
      <c r="AO3684" s="14"/>
      <c r="AP3684" s="5"/>
      <c r="AQ3684" s="25"/>
      <c r="AR3684" s="25"/>
      <c r="AS3684" s="96"/>
      <c r="AT3684" s="83"/>
      <c r="AU3684" s="14"/>
      <c r="AX3684" s="83"/>
      <c r="AY3684" s="83"/>
      <c r="AZ3684" s="83"/>
      <c r="BA3684" s="83"/>
      <c r="BJ3684" s="54"/>
      <c r="BK3684" s="22"/>
      <c r="BL3684" s="24"/>
      <c r="BP3684" s="23"/>
      <c r="BQ3684" s="24"/>
      <c r="BR3684" s="22"/>
      <c r="BS3684" s="24"/>
      <c r="BT3684" s="24"/>
      <c r="BU3684" s="23"/>
      <c r="BV3684" s="26"/>
      <c r="BX3684" s="6"/>
      <c r="BY3684" s="24"/>
      <c r="BZ3684" s="109"/>
      <c r="CA3684" s="66"/>
      <c r="CB3684" s="5"/>
      <c r="CC3684" s="68"/>
      <c r="CD3684" s="67"/>
      <c r="CE3684" s="67"/>
      <c r="CF3684" s="64"/>
      <c r="CG3684" s="5"/>
      <c r="CH3684" s="69"/>
      <c r="CI3684" s="6"/>
      <c r="CJ3684" s="5"/>
      <c r="CK3684" s="25"/>
      <c r="CL3684" s="5"/>
      <c r="DN3684" s="14"/>
      <c r="DO3684" s="14"/>
      <c r="DP3684" s="5"/>
      <c r="DQ3684" s="25"/>
      <c r="DR3684" s="25"/>
      <c r="DS3684" s="96"/>
      <c r="DT3684" s="83"/>
      <c r="DU3684" s="14"/>
      <c r="DX3684" s="83"/>
      <c r="DY3684" s="83"/>
      <c r="DZ3684" s="83"/>
      <c r="EA3684" s="83"/>
      <c r="EJ3684" s="54"/>
      <c r="EK3684" s="22"/>
      <c r="EL3684" s="24"/>
      <c r="EP3684" s="23"/>
      <c r="EQ3684" s="24"/>
      <c r="ER3684" s="22"/>
      <c r="ES3684" s="24"/>
      <c r="ET3684" s="24"/>
      <c r="EU3684" s="23"/>
      <c r="EV3684" s="26"/>
      <c r="EX3684" s="6"/>
      <c r="EY3684" s="24"/>
      <c r="EZ3684" s="109"/>
      <c r="FA3684" s="66"/>
      <c r="FB3684" s="5"/>
      <c r="FC3684" s="68"/>
      <c r="FD3684" s="67"/>
      <c r="FE3684" s="67"/>
      <c r="FF3684" s="64"/>
      <c r="FG3684" s="5"/>
      <c r="FH3684" s="69"/>
      <c r="FI3684" s="6"/>
      <c r="FJ3684" s="5"/>
      <c r="FK3684" s="25"/>
      <c r="FL3684" s="5"/>
    </row>
    <row r="3685" spans="40:168">
      <c r="AN3685" s="14"/>
      <c r="AO3685" s="14"/>
      <c r="AP3685" s="5"/>
      <c r="AQ3685" s="25"/>
      <c r="AR3685" s="25"/>
      <c r="AS3685" s="96"/>
      <c r="AT3685" s="83"/>
      <c r="AU3685" s="14"/>
      <c r="AX3685" s="83"/>
      <c r="AY3685" s="83"/>
      <c r="AZ3685" s="83"/>
      <c r="BA3685" s="83"/>
      <c r="BJ3685" s="54"/>
      <c r="BK3685" s="22"/>
      <c r="BL3685" s="24"/>
      <c r="BP3685" s="23"/>
      <c r="BQ3685" s="24"/>
      <c r="BR3685" s="22"/>
      <c r="BS3685" s="24"/>
      <c r="BT3685" s="24"/>
      <c r="BU3685" s="23"/>
      <c r="BV3685" s="26"/>
      <c r="BX3685" s="6"/>
      <c r="BY3685" s="24"/>
      <c r="BZ3685" s="109"/>
      <c r="CA3685" s="66"/>
      <c r="CB3685" s="5"/>
      <c r="CC3685" s="68"/>
      <c r="CD3685" s="67"/>
      <c r="CE3685" s="67"/>
      <c r="CF3685" s="64"/>
      <c r="CG3685" s="5"/>
      <c r="CH3685" s="69"/>
      <c r="CI3685" s="6"/>
      <c r="CJ3685" s="5"/>
      <c r="CK3685" s="25"/>
      <c r="CL3685" s="5"/>
      <c r="DN3685" s="14"/>
      <c r="DO3685" s="14"/>
      <c r="DP3685" s="5"/>
      <c r="DQ3685" s="25"/>
      <c r="DR3685" s="25"/>
      <c r="DS3685" s="96"/>
      <c r="DT3685" s="83"/>
      <c r="DU3685" s="14"/>
      <c r="DX3685" s="83"/>
      <c r="DY3685" s="83"/>
      <c r="DZ3685" s="83"/>
      <c r="EA3685" s="83"/>
      <c r="EJ3685" s="54"/>
      <c r="EK3685" s="22"/>
      <c r="EL3685" s="24"/>
      <c r="EP3685" s="23"/>
      <c r="EQ3685" s="24"/>
      <c r="ER3685" s="22"/>
      <c r="ES3685" s="24"/>
      <c r="ET3685" s="24"/>
      <c r="EU3685" s="23"/>
      <c r="EV3685" s="26"/>
      <c r="EX3685" s="6"/>
      <c r="EY3685" s="24"/>
      <c r="EZ3685" s="109"/>
      <c r="FA3685" s="66"/>
      <c r="FB3685" s="5"/>
      <c r="FC3685" s="68"/>
      <c r="FD3685" s="67"/>
      <c r="FE3685" s="67"/>
      <c r="FF3685" s="64"/>
      <c r="FG3685" s="5"/>
      <c r="FH3685" s="69"/>
      <c r="FI3685" s="6"/>
      <c r="FJ3685" s="5"/>
      <c r="FK3685" s="25"/>
      <c r="FL3685" s="5"/>
    </row>
    <row r="3686" spans="40:168">
      <c r="AN3686" s="14"/>
      <c r="AO3686" s="14"/>
      <c r="AP3686" s="5"/>
      <c r="AQ3686" s="25"/>
      <c r="AR3686" s="25"/>
      <c r="AS3686" s="96"/>
      <c r="AT3686" s="83"/>
      <c r="AU3686" s="14"/>
      <c r="AX3686" s="83"/>
      <c r="AY3686" s="83"/>
      <c r="AZ3686" s="83"/>
      <c r="BA3686" s="83"/>
      <c r="BJ3686" s="54"/>
      <c r="BK3686" s="22"/>
      <c r="BL3686" s="24"/>
      <c r="BP3686" s="23"/>
      <c r="BQ3686" s="24"/>
      <c r="BR3686" s="22"/>
      <c r="BS3686" s="24"/>
      <c r="BT3686" s="24"/>
      <c r="BU3686" s="23"/>
      <c r="BV3686" s="26"/>
      <c r="BX3686" s="6"/>
      <c r="BY3686" s="24"/>
      <c r="BZ3686" s="109"/>
      <c r="CA3686" s="66"/>
      <c r="CB3686" s="5"/>
      <c r="CC3686" s="68"/>
      <c r="CD3686" s="67"/>
      <c r="CE3686" s="67"/>
      <c r="CF3686" s="64"/>
      <c r="CG3686" s="5"/>
      <c r="CH3686" s="69"/>
      <c r="CI3686" s="6"/>
      <c r="CJ3686" s="5"/>
      <c r="CK3686" s="25"/>
      <c r="CL3686" s="5"/>
      <c r="DN3686" s="14"/>
      <c r="DO3686" s="14"/>
      <c r="DP3686" s="5"/>
      <c r="DQ3686" s="25"/>
      <c r="DR3686" s="25"/>
      <c r="DS3686" s="96"/>
      <c r="DT3686" s="83"/>
      <c r="DU3686" s="14"/>
      <c r="DX3686" s="83"/>
      <c r="DY3686" s="83"/>
      <c r="DZ3686" s="83"/>
      <c r="EA3686" s="83"/>
      <c r="EJ3686" s="54"/>
      <c r="EK3686" s="22"/>
      <c r="EL3686" s="24"/>
      <c r="EP3686" s="23"/>
      <c r="EQ3686" s="24"/>
      <c r="ER3686" s="22"/>
      <c r="ES3686" s="24"/>
      <c r="ET3686" s="24"/>
      <c r="EU3686" s="23"/>
      <c r="EV3686" s="26"/>
      <c r="EX3686" s="6"/>
      <c r="EY3686" s="24"/>
      <c r="EZ3686" s="109"/>
      <c r="FA3686" s="66"/>
      <c r="FB3686" s="5"/>
      <c r="FC3686" s="68"/>
      <c r="FD3686" s="67"/>
      <c r="FE3686" s="67"/>
      <c r="FF3686" s="64"/>
      <c r="FG3686" s="5"/>
      <c r="FH3686" s="69"/>
      <c r="FI3686" s="6"/>
      <c r="FJ3686" s="5"/>
      <c r="FK3686" s="25"/>
      <c r="FL3686" s="5"/>
    </row>
    <row r="3687" spans="40:168">
      <c r="AN3687" s="14"/>
      <c r="AO3687" s="14"/>
      <c r="AP3687" s="5"/>
      <c r="AQ3687" s="25"/>
      <c r="AR3687" s="25"/>
      <c r="AS3687" s="96"/>
      <c r="AT3687" s="83"/>
      <c r="AU3687" s="14"/>
      <c r="AX3687" s="83"/>
      <c r="AY3687" s="83"/>
      <c r="AZ3687" s="83"/>
      <c r="BA3687" s="83"/>
      <c r="BJ3687" s="54"/>
      <c r="BK3687" s="22"/>
      <c r="BL3687" s="24"/>
      <c r="BP3687" s="23"/>
      <c r="BQ3687" s="24"/>
      <c r="BR3687" s="22"/>
      <c r="BS3687" s="24"/>
      <c r="BT3687" s="24"/>
      <c r="BU3687" s="23"/>
      <c r="BV3687" s="26"/>
      <c r="BX3687" s="6"/>
      <c r="BY3687" s="24"/>
      <c r="BZ3687" s="109"/>
      <c r="CA3687" s="66"/>
      <c r="CB3687" s="5"/>
      <c r="CC3687" s="68"/>
      <c r="CD3687" s="67"/>
      <c r="CE3687" s="67"/>
      <c r="CF3687" s="64"/>
      <c r="CG3687" s="5"/>
      <c r="CH3687" s="69"/>
      <c r="CI3687" s="6"/>
      <c r="CJ3687" s="5"/>
      <c r="CK3687" s="25"/>
      <c r="CL3687" s="5"/>
      <c r="DN3687" s="14"/>
      <c r="DO3687" s="14"/>
      <c r="DP3687" s="5"/>
      <c r="DQ3687" s="25"/>
      <c r="DR3687" s="25"/>
      <c r="DS3687" s="96"/>
      <c r="DT3687" s="83"/>
      <c r="DU3687" s="14"/>
      <c r="DX3687" s="83"/>
      <c r="DY3687" s="83"/>
      <c r="DZ3687" s="83"/>
      <c r="EA3687" s="83"/>
      <c r="EJ3687" s="54"/>
      <c r="EK3687" s="22"/>
      <c r="EL3687" s="24"/>
      <c r="EP3687" s="23"/>
      <c r="EQ3687" s="24"/>
      <c r="ER3687" s="22"/>
      <c r="ES3687" s="24"/>
      <c r="ET3687" s="24"/>
      <c r="EU3687" s="23"/>
      <c r="EV3687" s="26"/>
      <c r="EX3687" s="6"/>
      <c r="EY3687" s="24"/>
      <c r="EZ3687" s="109"/>
      <c r="FA3687" s="66"/>
      <c r="FB3687" s="5"/>
      <c r="FC3687" s="68"/>
      <c r="FD3687" s="67"/>
      <c r="FE3687" s="67"/>
      <c r="FF3687" s="64"/>
      <c r="FG3687" s="5"/>
      <c r="FH3687" s="69"/>
      <c r="FI3687" s="6"/>
      <c r="FJ3687" s="5"/>
      <c r="FK3687" s="25"/>
      <c r="FL3687" s="5"/>
    </row>
    <row r="3688" spans="40:168">
      <c r="AN3688" s="14"/>
      <c r="AO3688" s="14"/>
      <c r="AP3688" s="5"/>
      <c r="AQ3688" s="25"/>
      <c r="AR3688" s="25"/>
      <c r="AS3688" s="96"/>
      <c r="AT3688" s="83"/>
      <c r="AU3688" s="14"/>
      <c r="AX3688" s="83"/>
      <c r="AY3688" s="83"/>
      <c r="AZ3688" s="83"/>
      <c r="BA3688" s="83"/>
      <c r="BJ3688" s="54"/>
      <c r="BK3688" s="22"/>
      <c r="BL3688" s="24"/>
      <c r="BP3688" s="23"/>
      <c r="BQ3688" s="24"/>
      <c r="BR3688" s="22"/>
      <c r="BS3688" s="24"/>
      <c r="BT3688" s="24"/>
      <c r="BU3688" s="23"/>
      <c r="BV3688" s="26"/>
      <c r="BX3688" s="6"/>
      <c r="BY3688" s="24"/>
      <c r="BZ3688" s="109"/>
      <c r="CA3688" s="66"/>
      <c r="CB3688" s="5"/>
      <c r="CC3688" s="68"/>
      <c r="CD3688" s="67"/>
      <c r="CE3688" s="67"/>
      <c r="CF3688" s="64"/>
      <c r="CG3688" s="5"/>
      <c r="CH3688" s="69"/>
      <c r="CI3688" s="6"/>
      <c r="CJ3688" s="5"/>
      <c r="CK3688" s="25"/>
      <c r="CL3688" s="5"/>
      <c r="DN3688" s="14"/>
      <c r="DO3688" s="14"/>
      <c r="DP3688" s="5"/>
      <c r="DQ3688" s="25"/>
      <c r="DR3688" s="25"/>
      <c r="DS3688" s="96"/>
      <c r="DT3688" s="83"/>
      <c r="DU3688" s="14"/>
      <c r="DX3688" s="83"/>
      <c r="DY3688" s="83"/>
      <c r="DZ3688" s="83"/>
      <c r="EA3688" s="83"/>
      <c r="EJ3688" s="54"/>
      <c r="EK3688" s="22"/>
      <c r="EL3688" s="24"/>
      <c r="EP3688" s="23"/>
      <c r="EQ3688" s="24"/>
      <c r="ER3688" s="22"/>
      <c r="ES3688" s="24"/>
      <c r="ET3688" s="24"/>
      <c r="EU3688" s="23"/>
      <c r="EV3688" s="26"/>
      <c r="EX3688" s="6"/>
      <c r="EY3688" s="24"/>
      <c r="EZ3688" s="109"/>
      <c r="FA3688" s="66"/>
      <c r="FB3688" s="5"/>
      <c r="FC3688" s="68"/>
      <c r="FD3688" s="67"/>
      <c r="FE3688" s="67"/>
      <c r="FF3688" s="64"/>
      <c r="FG3688" s="5"/>
      <c r="FH3688" s="69"/>
      <c r="FI3688" s="6"/>
      <c r="FJ3688" s="5"/>
      <c r="FK3688" s="25"/>
      <c r="FL3688" s="5"/>
    </row>
    <row r="3689" spans="40:168">
      <c r="AN3689" s="14"/>
      <c r="AO3689" s="14"/>
      <c r="AP3689" s="5"/>
      <c r="AQ3689" s="25"/>
      <c r="AR3689" s="25"/>
      <c r="AS3689" s="96"/>
      <c r="AT3689" s="83"/>
      <c r="AU3689" s="14"/>
      <c r="AX3689" s="83"/>
      <c r="AY3689" s="83"/>
      <c r="AZ3689" s="83"/>
      <c r="BA3689" s="83"/>
      <c r="BJ3689" s="54"/>
      <c r="BK3689" s="22"/>
      <c r="BL3689" s="24"/>
      <c r="BP3689" s="23"/>
      <c r="BQ3689" s="24"/>
      <c r="BR3689" s="22"/>
      <c r="BS3689" s="24"/>
      <c r="BT3689" s="24"/>
      <c r="BU3689" s="23"/>
      <c r="BV3689" s="26"/>
      <c r="BX3689" s="6"/>
      <c r="BY3689" s="24"/>
      <c r="BZ3689" s="109"/>
      <c r="CA3689" s="66"/>
      <c r="CB3689" s="5"/>
      <c r="CC3689" s="68"/>
      <c r="CD3689" s="67"/>
      <c r="CE3689" s="67"/>
      <c r="CF3689" s="64"/>
      <c r="CG3689" s="5"/>
      <c r="CH3689" s="69"/>
      <c r="CI3689" s="6"/>
      <c r="CJ3689" s="5"/>
      <c r="CK3689" s="25"/>
      <c r="CL3689" s="5"/>
      <c r="DN3689" s="14"/>
      <c r="DO3689" s="14"/>
      <c r="DP3689" s="5"/>
      <c r="DQ3689" s="25"/>
      <c r="DR3689" s="25"/>
      <c r="DS3689" s="96"/>
      <c r="DT3689" s="83"/>
      <c r="DU3689" s="14"/>
      <c r="DX3689" s="83"/>
      <c r="DY3689" s="83"/>
      <c r="DZ3689" s="83"/>
      <c r="EA3689" s="83"/>
      <c r="EJ3689" s="54"/>
      <c r="EK3689" s="22"/>
      <c r="EL3689" s="24"/>
      <c r="EP3689" s="23"/>
      <c r="EQ3689" s="24"/>
      <c r="ER3689" s="22"/>
      <c r="ES3689" s="24"/>
      <c r="ET3689" s="24"/>
      <c r="EU3689" s="23"/>
      <c r="EV3689" s="26"/>
      <c r="EX3689" s="6"/>
      <c r="EY3689" s="24"/>
      <c r="EZ3689" s="109"/>
      <c r="FA3689" s="66"/>
      <c r="FB3689" s="5"/>
      <c r="FC3689" s="68"/>
      <c r="FD3689" s="67"/>
      <c r="FE3689" s="67"/>
      <c r="FF3689" s="64"/>
      <c r="FG3689" s="5"/>
      <c r="FH3689" s="69"/>
      <c r="FI3689" s="6"/>
      <c r="FJ3689" s="5"/>
      <c r="FK3689" s="25"/>
      <c r="FL3689" s="5"/>
    </row>
    <row r="3690" spans="40:168">
      <c r="AN3690" s="14"/>
      <c r="AO3690" s="14"/>
      <c r="AP3690" s="5"/>
      <c r="AQ3690" s="25"/>
      <c r="AR3690" s="25"/>
      <c r="AS3690" s="96"/>
      <c r="AT3690" s="83"/>
      <c r="AU3690" s="14"/>
      <c r="AX3690" s="83"/>
      <c r="AY3690" s="83"/>
      <c r="AZ3690" s="83"/>
      <c r="BA3690" s="83"/>
      <c r="BJ3690" s="54"/>
      <c r="BK3690" s="22"/>
      <c r="BL3690" s="24"/>
      <c r="BP3690" s="23"/>
      <c r="BQ3690" s="24"/>
      <c r="BR3690" s="22"/>
      <c r="BS3690" s="24"/>
      <c r="BT3690" s="24"/>
      <c r="BU3690" s="23"/>
      <c r="BV3690" s="26"/>
      <c r="BX3690" s="6"/>
      <c r="BY3690" s="24"/>
      <c r="BZ3690" s="109"/>
      <c r="CA3690" s="66"/>
      <c r="CB3690" s="5"/>
      <c r="CC3690" s="68"/>
      <c r="CD3690" s="67"/>
      <c r="CE3690" s="67"/>
      <c r="CF3690" s="64"/>
      <c r="CG3690" s="5"/>
      <c r="CH3690" s="69"/>
      <c r="CI3690" s="6"/>
      <c r="CJ3690" s="5"/>
      <c r="CK3690" s="25"/>
      <c r="CL3690" s="5"/>
      <c r="DN3690" s="14"/>
      <c r="DO3690" s="14"/>
      <c r="DP3690" s="5"/>
      <c r="DQ3690" s="25"/>
      <c r="DR3690" s="25"/>
      <c r="DS3690" s="96"/>
      <c r="DT3690" s="83"/>
      <c r="DU3690" s="14"/>
      <c r="DX3690" s="83"/>
      <c r="DY3690" s="83"/>
      <c r="DZ3690" s="83"/>
      <c r="EA3690" s="83"/>
      <c r="EJ3690" s="54"/>
      <c r="EK3690" s="22"/>
      <c r="EL3690" s="24"/>
      <c r="EP3690" s="23"/>
      <c r="EQ3690" s="24"/>
      <c r="ER3690" s="22"/>
      <c r="ES3690" s="24"/>
      <c r="ET3690" s="24"/>
      <c r="EU3690" s="23"/>
      <c r="EV3690" s="26"/>
      <c r="EX3690" s="6"/>
      <c r="EY3690" s="24"/>
      <c r="EZ3690" s="109"/>
      <c r="FA3690" s="66"/>
      <c r="FB3690" s="5"/>
      <c r="FC3690" s="68"/>
      <c r="FD3690" s="67"/>
      <c r="FE3690" s="67"/>
      <c r="FF3690" s="64"/>
      <c r="FG3690" s="5"/>
      <c r="FH3690" s="69"/>
      <c r="FI3690" s="6"/>
      <c r="FJ3690" s="5"/>
      <c r="FK3690" s="25"/>
      <c r="FL3690" s="5"/>
    </row>
    <row r="3691" spans="40:168">
      <c r="AN3691" s="14"/>
      <c r="AO3691" s="14"/>
      <c r="AP3691" s="5"/>
      <c r="AQ3691" s="25"/>
      <c r="AR3691" s="25"/>
      <c r="AS3691" s="96"/>
      <c r="AT3691" s="83"/>
      <c r="AU3691" s="14"/>
      <c r="AX3691" s="83"/>
      <c r="AY3691" s="83"/>
      <c r="AZ3691" s="83"/>
      <c r="BA3691" s="83"/>
      <c r="BJ3691" s="54"/>
      <c r="BK3691" s="22"/>
      <c r="BL3691" s="24"/>
      <c r="BP3691" s="23"/>
      <c r="BQ3691" s="24"/>
      <c r="BR3691" s="22"/>
      <c r="BS3691" s="24"/>
      <c r="BT3691" s="24"/>
      <c r="BU3691" s="23"/>
      <c r="BV3691" s="26"/>
      <c r="BX3691" s="6"/>
      <c r="BY3691" s="24"/>
      <c r="BZ3691" s="109"/>
      <c r="CA3691" s="66"/>
      <c r="CB3691" s="5"/>
      <c r="CC3691" s="68"/>
      <c r="CD3691" s="67"/>
      <c r="CE3691" s="67"/>
      <c r="CF3691" s="64"/>
      <c r="CG3691" s="5"/>
      <c r="CH3691" s="69"/>
      <c r="CI3691" s="6"/>
      <c r="CJ3691" s="5"/>
      <c r="CK3691" s="25"/>
      <c r="CL3691" s="5"/>
      <c r="DN3691" s="14"/>
      <c r="DO3691" s="14"/>
      <c r="DP3691" s="5"/>
      <c r="DQ3691" s="25"/>
      <c r="DR3691" s="25"/>
      <c r="DS3691" s="96"/>
      <c r="DT3691" s="83"/>
      <c r="DU3691" s="14"/>
      <c r="DX3691" s="83"/>
      <c r="DY3691" s="83"/>
      <c r="DZ3691" s="83"/>
      <c r="EA3691" s="83"/>
      <c r="EJ3691" s="54"/>
      <c r="EK3691" s="22"/>
      <c r="EL3691" s="24"/>
      <c r="EP3691" s="23"/>
      <c r="EQ3691" s="24"/>
      <c r="ER3691" s="22"/>
      <c r="ES3691" s="24"/>
      <c r="ET3691" s="24"/>
      <c r="EU3691" s="23"/>
      <c r="EV3691" s="26"/>
      <c r="EX3691" s="6"/>
      <c r="EY3691" s="24"/>
      <c r="EZ3691" s="109"/>
      <c r="FA3691" s="66"/>
      <c r="FB3691" s="5"/>
      <c r="FC3691" s="68"/>
      <c r="FD3691" s="67"/>
      <c r="FE3691" s="67"/>
      <c r="FF3691" s="64"/>
      <c r="FG3691" s="5"/>
      <c r="FH3691" s="69"/>
      <c r="FI3691" s="6"/>
      <c r="FJ3691" s="5"/>
      <c r="FK3691" s="25"/>
      <c r="FL3691" s="5"/>
    </row>
    <row r="3692" spans="40:168">
      <c r="AN3692" s="14"/>
      <c r="AO3692" s="14"/>
      <c r="AP3692" s="5"/>
      <c r="AQ3692" s="25"/>
      <c r="AR3692" s="25"/>
      <c r="AS3692" s="96"/>
      <c r="AT3692" s="83"/>
      <c r="AU3692" s="14"/>
      <c r="AX3692" s="83"/>
      <c r="AY3692" s="83"/>
      <c r="AZ3692" s="83"/>
      <c r="BA3692" s="83"/>
      <c r="BJ3692" s="54"/>
      <c r="BK3692" s="22"/>
      <c r="BL3692" s="24"/>
      <c r="BP3692" s="23"/>
      <c r="BQ3692" s="24"/>
      <c r="BR3692" s="22"/>
      <c r="BS3692" s="24"/>
      <c r="BT3692" s="24"/>
      <c r="BU3692" s="23"/>
      <c r="BV3692" s="26"/>
      <c r="BX3692" s="6"/>
      <c r="BY3692" s="24"/>
      <c r="BZ3692" s="109"/>
      <c r="CA3692" s="66"/>
      <c r="CB3692" s="5"/>
      <c r="CC3692" s="68"/>
      <c r="CD3692" s="67"/>
      <c r="CE3692" s="67"/>
      <c r="CF3692" s="64"/>
      <c r="CG3692" s="5"/>
      <c r="CH3692" s="69"/>
      <c r="CI3692" s="6"/>
      <c r="CJ3692" s="5"/>
      <c r="CK3692" s="25"/>
      <c r="CL3692" s="5"/>
      <c r="DN3692" s="14"/>
      <c r="DO3692" s="14"/>
      <c r="DP3692" s="5"/>
      <c r="DQ3692" s="25"/>
      <c r="DR3692" s="25"/>
      <c r="DS3692" s="96"/>
      <c r="DT3692" s="83"/>
      <c r="DU3692" s="14"/>
      <c r="DX3692" s="83"/>
      <c r="DY3692" s="83"/>
      <c r="DZ3692" s="83"/>
      <c r="EA3692" s="83"/>
      <c r="EJ3692" s="54"/>
      <c r="EK3692" s="22"/>
      <c r="EL3692" s="24"/>
      <c r="EP3692" s="23"/>
      <c r="EQ3692" s="24"/>
      <c r="ER3692" s="22"/>
      <c r="ES3692" s="24"/>
      <c r="ET3692" s="24"/>
      <c r="EU3692" s="23"/>
      <c r="EV3692" s="26"/>
      <c r="EX3692" s="6"/>
      <c r="EY3692" s="24"/>
      <c r="EZ3692" s="109"/>
      <c r="FA3692" s="66"/>
      <c r="FB3692" s="5"/>
      <c r="FC3692" s="68"/>
      <c r="FD3692" s="67"/>
      <c r="FE3692" s="67"/>
      <c r="FF3692" s="64"/>
      <c r="FG3692" s="5"/>
      <c r="FH3692" s="69"/>
      <c r="FI3692" s="6"/>
      <c r="FJ3692" s="5"/>
      <c r="FK3692" s="25"/>
      <c r="FL3692" s="5"/>
    </row>
    <row r="3693" spans="40:168">
      <c r="AN3693" s="14"/>
      <c r="AO3693" s="14"/>
      <c r="AP3693" s="5"/>
      <c r="AQ3693" s="25"/>
      <c r="AR3693" s="25"/>
      <c r="AS3693" s="96"/>
      <c r="AT3693" s="83"/>
      <c r="AU3693" s="14"/>
      <c r="AX3693" s="83"/>
      <c r="AY3693" s="83"/>
      <c r="AZ3693" s="83"/>
      <c r="BA3693" s="83"/>
      <c r="BJ3693" s="54"/>
      <c r="BK3693" s="22"/>
      <c r="BL3693" s="24"/>
      <c r="BP3693" s="23"/>
      <c r="BQ3693" s="24"/>
      <c r="BR3693" s="22"/>
      <c r="BS3693" s="24"/>
      <c r="BT3693" s="24"/>
      <c r="BU3693" s="23"/>
      <c r="BV3693" s="26"/>
      <c r="BX3693" s="6"/>
      <c r="BY3693" s="24"/>
      <c r="BZ3693" s="109"/>
      <c r="CA3693" s="66"/>
      <c r="CB3693" s="5"/>
      <c r="CC3693" s="68"/>
      <c r="CD3693" s="67"/>
      <c r="CE3693" s="67"/>
      <c r="CF3693" s="64"/>
      <c r="CG3693" s="5"/>
      <c r="CH3693" s="69"/>
      <c r="CI3693" s="6"/>
      <c r="CJ3693" s="5"/>
      <c r="CK3693" s="25"/>
      <c r="CL3693" s="5"/>
      <c r="DN3693" s="14"/>
      <c r="DO3693" s="14"/>
      <c r="DP3693" s="5"/>
      <c r="DQ3693" s="25"/>
      <c r="DR3693" s="25"/>
      <c r="DS3693" s="96"/>
      <c r="DT3693" s="83"/>
      <c r="DU3693" s="14"/>
      <c r="DX3693" s="83"/>
      <c r="DY3693" s="83"/>
      <c r="DZ3693" s="83"/>
      <c r="EA3693" s="83"/>
      <c r="EJ3693" s="54"/>
      <c r="EK3693" s="22"/>
      <c r="EL3693" s="24"/>
      <c r="EP3693" s="23"/>
      <c r="EQ3693" s="24"/>
      <c r="ER3693" s="22"/>
      <c r="ES3693" s="24"/>
      <c r="ET3693" s="24"/>
      <c r="EU3693" s="23"/>
      <c r="EV3693" s="26"/>
      <c r="EX3693" s="6"/>
      <c r="EY3693" s="24"/>
      <c r="EZ3693" s="109"/>
      <c r="FA3693" s="66"/>
      <c r="FB3693" s="5"/>
      <c r="FC3693" s="68"/>
      <c r="FD3693" s="67"/>
      <c r="FE3693" s="67"/>
      <c r="FF3693" s="64"/>
      <c r="FG3693" s="5"/>
      <c r="FH3693" s="69"/>
      <c r="FI3693" s="6"/>
      <c r="FJ3693" s="5"/>
      <c r="FK3693" s="25"/>
      <c r="FL3693" s="5"/>
    </row>
    <row r="3694" spans="40:168">
      <c r="AN3694" s="14"/>
      <c r="AO3694" s="14"/>
      <c r="AP3694" s="5"/>
      <c r="AQ3694" s="25"/>
      <c r="AR3694" s="25"/>
      <c r="AS3694" s="96"/>
      <c r="AT3694" s="83"/>
      <c r="AU3694" s="14"/>
      <c r="AX3694" s="83"/>
      <c r="AY3694" s="83"/>
      <c r="AZ3694" s="83"/>
      <c r="BA3694" s="83"/>
      <c r="BJ3694" s="54"/>
      <c r="BK3694" s="22"/>
      <c r="BL3694" s="24"/>
      <c r="BP3694" s="23"/>
      <c r="BQ3694" s="24"/>
      <c r="BR3694" s="22"/>
      <c r="BS3694" s="24"/>
      <c r="BT3694" s="24"/>
      <c r="BU3694" s="23"/>
      <c r="BV3694" s="26"/>
      <c r="BX3694" s="6"/>
      <c r="BY3694" s="24"/>
      <c r="BZ3694" s="109"/>
      <c r="CA3694" s="66"/>
      <c r="CB3694" s="5"/>
      <c r="CC3694" s="68"/>
      <c r="CD3694" s="67"/>
      <c r="CE3694" s="67"/>
      <c r="CF3694" s="64"/>
      <c r="CG3694" s="5"/>
      <c r="CH3694" s="69"/>
      <c r="CI3694" s="6"/>
      <c r="CJ3694" s="5"/>
      <c r="CK3694" s="25"/>
      <c r="CL3694" s="5"/>
      <c r="DN3694" s="14"/>
      <c r="DO3694" s="14"/>
      <c r="DP3694" s="5"/>
      <c r="DQ3694" s="25"/>
      <c r="DR3694" s="25"/>
      <c r="DS3694" s="96"/>
      <c r="DT3694" s="83"/>
      <c r="DU3694" s="14"/>
      <c r="DX3694" s="83"/>
      <c r="DY3694" s="83"/>
      <c r="DZ3694" s="83"/>
      <c r="EA3694" s="83"/>
      <c r="EJ3694" s="54"/>
      <c r="EK3694" s="22"/>
      <c r="EL3694" s="24"/>
      <c r="EP3694" s="23"/>
      <c r="EQ3694" s="24"/>
      <c r="ER3694" s="22"/>
      <c r="ES3694" s="24"/>
      <c r="ET3694" s="24"/>
      <c r="EU3694" s="23"/>
      <c r="EV3694" s="26"/>
      <c r="EX3694" s="6"/>
      <c r="EY3694" s="24"/>
      <c r="EZ3694" s="109"/>
      <c r="FA3694" s="66"/>
      <c r="FB3694" s="5"/>
      <c r="FC3694" s="68"/>
      <c r="FD3694" s="67"/>
      <c r="FE3694" s="67"/>
      <c r="FF3694" s="64"/>
      <c r="FG3694" s="5"/>
      <c r="FH3694" s="69"/>
      <c r="FI3694" s="6"/>
      <c r="FJ3694" s="5"/>
      <c r="FK3694" s="25"/>
      <c r="FL3694" s="5"/>
    </row>
    <row r="3695" spans="40:168">
      <c r="AN3695" s="14"/>
      <c r="AO3695" s="14"/>
      <c r="AP3695" s="5"/>
      <c r="AQ3695" s="25"/>
      <c r="AR3695" s="25"/>
      <c r="AS3695" s="96"/>
      <c r="AT3695" s="83"/>
      <c r="AU3695" s="14"/>
      <c r="AX3695" s="83"/>
      <c r="AY3695" s="83"/>
      <c r="AZ3695" s="83"/>
      <c r="BA3695" s="83"/>
      <c r="BJ3695" s="54"/>
      <c r="BK3695" s="22"/>
      <c r="BL3695" s="24"/>
      <c r="BP3695" s="23"/>
      <c r="BQ3695" s="24"/>
      <c r="BR3695" s="22"/>
      <c r="BS3695" s="24"/>
      <c r="BT3695" s="24"/>
      <c r="BU3695" s="23"/>
      <c r="BV3695" s="26"/>
      <c r="BX3695" s="6"/>
      <c r="BY3695" s="24"/>
      <c r="BZ3695" s="109"/>
      <c r="CA3695" s="66"/>
      <c r="CB3695" s="5"/>
      <c r="CC3695" s="68"/>
      <c r="CD3695" s="67"/>
      <c r="CE3695" s="67"/>
      <c r="CF3695" s="64"/>
      <c r="CG3695" s="5"/>
      <c r="CH3695" s="69"/>
      <c r="CI3695" s="6"/>
      <c r="CJ3695" s="5"/>
      <c r="CK3695" s="25"/>
      <c r="CL3695" s="5"/>
      <c r="DN3695" s="14"/>
      <c r="DO3695" s="14"/>
      <c r="DP3695" s="5"/>
      <c r="DQ3695" s="25"/>
      <c r="DR3695" s="25"/>
      <c r="DS3695" s="96"/>
      <c r="DT3695" s="83"/>
      <c r="DU3695" s="14"/>
      <c r="DX3695" s="83"/>
      <c r="DY3695" s="83"/>
      <c r="DZ3695" s="83"/>
      <c r="EA3695" s="83"/>
      <c r="EJ3695" s="54"/>
      <c r="EK3695" s="22"/>
      <c r="EL3695" s="24"/>
      <c r="EP3695" s="23"/>
      <c r="EQ3695" s="24"/>
      <c r="ER3695" s="22"/>
      <c r="ES3695" s="24"/>
      <c r="ET3695" s="24"/>
      <c r="EU3695" s="23"/>
      <c r="EV3695" s="26"/>
      <c r="EX3695" s="6"/>
      <c r="EY3695" s="24"/>
      <c r="EZ3695" s="109"/>
      <c r="FA3695" s="66"/>
      <c r="FB3695" s="5"/>
      <c r="FC3695" s="68"/>
      <c r="FD3695" s="67"/>
      <c r="FE3695" s="67"/>
      <c r="FF3695" s="64"/>
      <c r="FG3695" s="5"/>
      <c r="FH3695" s="69"/>
      <c r="FI3695" s="6"/>
      <c r="FJ3695" s="5"/>
      <c r="FK3695" s="25"/>
      <c r="FL3695" s="5"/>
    </row>
    <row r="3696" spans="40:168">
      <c r="AN3696" s="14"/>
      <c r="AO3696" s="14"/>
      <c r="AP3696" s="5"/>
      <c r="AQ3696" s="25"/>
      <c r="AR3696" s="25"/>
      <c r="AS3696" s="96"/>
      <c r="AT3696" s="83"/>
      <c r="AU3696" s="14"/>
      <c r="AX3696" s="83"/>
      <c r="AY3696" s="83"/>
      <c r="AZ3696" s="83"/>
      <c r="BA3696" s="83"/>
      <c r="BJ3696" s="54"/>
      <c r="BK3696" s="22"/>
      <c r="BL3696" s="24"/>
      <c r="BP3696" s="23"/>
      <c r="BQ3696" s="24"/>
      <c r="BR3696" s="22"/>
      <c r="BS3696" s="24"/>
      <c r="BT3696" s="24"/>
      <c r="BU3696" s="23"/>
      <c r="BV3696" s="26"/>
      <c r="BX3696" s="6"/>
      <c r="BY3696" s="24"/>
      <c r="BZ3696" s="109"/>
      <c r="CA3696" s="66"/>
      <c r="CB3696" s="5"/>
      <c r="CC3696" s="68"/>
      <c r="CD3696" s="67"/>
      <c r="CE3696" s="67"/>
      <c r="CF3696" s="64"/>
      <c r="CG3696" s="5"/>
      <c r="CH3696" s="69"/>
      <c r="CI3696" s="6"/>
      <c r="CJ3696" s="5"/>
      <c r="CK3696" s="25"/>
      <c r="CL3696" s="5"/>
      <c r="DN3696" s="14"/>
      <c r="DO3696" s="14"/>
      <c r="DP3696" s="5"/>
      <c r="DQ3696" s="25"/>
      <c r="DR3696" s="25"/>
      <c r="DS3696" s="96"/>
      <c r="DT3696" s="83"/>
      <c r="DU3696" s="14"/>
      <c r="DX3696" s="83"/>
      <c r="DY3696" s="83"/>
      <c r="DZ3696" s="83"/>
      <c r="EA3696" s="83"/>
      <c r="EJ3696" s="54"/>
      <c r="EK3696" s="22"/>
      <c r="EL3696" s="24"/>
      <c r="EP3696" s="23"/>
      <c r="EQ3696" s="24"/>
      <c r="ER3696" s="22"/>
      <c r="ES3696" s="24"/>
      <c r="ET3696" s="24"/>
      <c r="EU3696" s="23"/>
      <c r="EV3696" s="26"/>
      <c r="EX3696" s="6"/>
      <c r="EY3696" s="24"/>
      <c r="EZ3696" s="109"/>
      <c r="FA3696" s="66"/>
      <c r="FB3696" s="5"/>
      <c r="FC3696" s="68"/>
      <c r="FD3696" s="67"/>
      <c r="FE3696" s="67"/>
      <c r="FF3696" s="64"/>
      <c r="FG3696" s="5"/>
      <c r="FH3696" s="69"/>
      <c r="FI3696" s="6"/>
      <c r="FJ3696" s="5"/>
      <c r="FK3696" s="25"/>
      <c r="FL3696" s="5"/>
    </row>
    <row r="3697" spans="40:168">
      <c r="AN3697" s="14"/>
      <c r="AO3697" s="14"/>
      <c r="AP3697" s="5"/>
      <c r="AQ3697" s="25"/>
      <c r="AR3697" s="25"/>
      <c r="AS3697" s="96"/>
      <c r="AT3697" s="83"/>
      <c r="AU3697" s="14"/>
      <c r="AX3697" s="83"/>
      <c r="AY3697" s="83"/>
      <c r="AZ3697" s="83"/>
      <c r="BA3697" s="83"/>
      <c r="BJ3697" s="54"/>
      <c r="BK3697" s="22"/>
      <c r="BL3697" s="24"/>
      <c r="BP3697" s="23"/>
      <c r="BQ3697" s="24"/>
      <c r="BR3697" s="22"/>
      <c r="BS3697" s="24"/>
      <c r="BT3697" s="24"/>
      <c r="BU3697" s="23"/>
      <c r="BV3697" s="26"/>
      <c r="BX3697" s="6"/>
      <c r="BY3697" s="24"/>
      <c r="BZ3697" s="109"/>
      <c r="CA3697" s="66"/>
      <c r="CB3697" s="5"/>
      <c r="CC3697" s="68"/>
      <c r="CD3697" s="67"/>
      <c r="CE3697" s="67"/>
      <c r="CF3697" s="64"/>
      <c r="CG3697" s="5"/>
      <c r="CH3697" s="69"/>
      <c r="CI3697" s="6"/>
      <c r="CJ3697" s="5"/>
      <c r="CK3697" s="25"/>
      <c r="CL3697" s="5"/>
      <c r="DN3697" s="14"/>
      <c r="DO3697" s="14"/>
      <c r="DP3697" s="5"/>
      <c r="DQ3697" s="25"/>
      <c r="DR3697" s="25"/>
      <c r="DS3697" s="96"/>
      <c r="DT3697" s="83"/>
      <c r="DU3697" s="14"/>
      <c r="DX3697" s="83"/>
      <c r="DY3697" s="83"/>
      <c r="DZ3697" s="83"/>
      <c r="EA3697" s="83"/>
      <c r="EJ3697" s="54"/>
      <c r="EK3697" s="22"/>
      <c r="EL3697" s="24"/>
      <c r="EP3697" s="23"/>
      <c r="EQ3697" s="24"/>
      <c r="ER3697" s="22"/>
      <c r="ES3697" s="24"/>
      <c r="ET3697" s="24"/>
      <c r="EU3697" s="23"/>
      <c r="EV3697" s="26"/>
      <c r="EX3697" s="6"/>
      <c r="EY3697" s="24"/>
      <c r="EZ3697" s="109"/>
      <c r="FA3697" s="66"/>
      <c r="FB3697" s="5"/>
      <c r="FC3697" s="68"/>
      <c r="FD3697" s="67"/>
      <c r="FE3697" s="67"/>
      <c r="FF3697" s="64"/>
      <c r="FG3697" s="5"/>
      <c r="FH3697" s="69"/>
      <c r="FI3697" s="6"/>
      <c r="FJ3697" s="5"/>
      <c r="FK3697" s="25"/>
      <c r="FL3697" s="5"/>
    </row>
    <row r="3698" spans="40:168">
      <c r="AN3698" s="14"/>
      <c r="AO3698" s="14"/>
      <c r="AP3698" s="5"/>
      <c r="AQ3698" s="25"/>
      <c r="AR3698" s="25"/>
      <c r="AS3698" s="96"/>
      <c r="AT3698" s="83"/>
      <c r="AU3698" s="14"/>
      <c r="AX3698" s="83"/>
      <c r="AY3698" s="83"/>
      <c r="AZ3698" s="83"/>
      <c r="BA3698" s="83"/>
      <c r="BJ3698" s="54"/>
      <c r="BK3698" s="22"/>
      <c r="BL3698" s="24"/>
      <c r="BP3698" s="23"/>
      <c r="BQ3698" s="24"/>
      <c r="BR3698" s="22"/>
      <c r="BS3698" s="24"/>
      <c r="BT3698" s="24"/>
      <c r="BU3698" s="23"/>
      <c r="BV3698" s="26"/>
      <c r="BX3698" s="6"/>
      <c r="BY3698" s="24"/>
      <c r="BZ3698" s="109"/>
      <c r="CA3698" s="66"/>
      <c r="CB3698" s="5"/>
      <c r="CC3698" s="68"/>
      <c r="CD3698" s="67"/>
      <c r="CE3698" s="67"/>
      <c r="CF3698" s="64"/>
      <c r="CG3698" s="5"/>
      <c r="CH3698" s="69"/>
      <c r="CI3698" s="6"/>
      <c r="CJ3698" s="5"/>
      <c r="CK3698" s="25"/>
      <c r="CL3698" s="5"/>
      <c r="DN3698" s="14"/>
      <c r="DO3698" s="14"/>
      <c r="DP3698" s="5"/>
      <c r="DQ3698" s="25"/>
      <c r="DR3698" s="25"/>
      <c r="DS3698" s="96"/>
      <c r="DT3698" s="83"/>
      <c r="DU3698" s="14"/>
      <c r="DX3698" s="83"/>
      <c r="DY3698" s="83"/>
      <c r="DZ3698" s="83"/>
      <c r="EA3698" s="83"/>
      <c r="EJ3698" s="54"/>
      <c r="EK3698" s="22"/>
      <c r="EL3698" s="24"/>
      <c r="EP3698" s="23"/>
      <c r="EQ3698" s="24"/>
      <c r="ER3698" s="22"/>
      <c r="ES3698" s="24"/>
      <c r="ET3698" s="24"/>
      <c r="EU3698" s="23"/>
      <c r="EV3698" s="26"/>
      <c r="EX3698" s="6"/>
      <c r="EY3698" s="24"/>
      <c r="EZ3698" s="109"/>
      <c r="FA3698" s="66"/>
      <c r="FB3698" s="5"/>
      <c r="FC3698" s="68"/>
      <c r="FD3698" s="67"/>
      <c r="FE3698" s="67"/>
      <c r="FF3698" s="64"/>
      <c r="FG3698" s="5"/>
      <c r="FH3698" s="69"/>
      <c r="FI3698" s="6"/>
      <c r="FJ3698" s="5"/>
      <c r="FK3698" s="25"/>
      <c r="FL3698" s="5"/>
    </row>
    <row r="3699" spans="40:168">
      <c r="AN3699" s="14"/>
      <c r="AO3699" s="14"/>
      <c r="AP3699" s="5"/>
      <c r="AQ3699" s="25"/>
      <c r="AR3699" s="25"/>
      <c r="AS3699" s="96"/>
      <c r="AT3699" s="83"/>
      <c r="AU3699" s="14"/>
      <c r="AX3699" s="83"/>
      <c r="AY3699" s="83"/>
      <c r="AZ3699" s="83"/>
      <c r="BA3699" s="83"/>
      <c r="BJ3699" s="54"/>
      <c r="BK3699" s="22"/>
      <c r="BL3699" s="24"/>
      <c r="BP3699" s="23"/>
      <c r="BQ3699" s="24"/>
      <c r="BR3699" s="22"/>
      <c r="BS3699" s="24"/>
      <c r="BT3699" s="24"/>
      <c r="BU3699" s="23"/>
      <c r="BV3699" s="26"/>
      <c r="BX3699" s="6"/>
      <c r="BY3699" s="24"/>
      <c r="BZ3699" s="109"/>
      <c r="CA3699" s="66"/>
      <c r="CB3699" s="5"/>
      <c r="CC3699" s="68"/>
      <c r="CD3699" s="67"/>
      <c r="CE3699" s="67"/>
      <c r="CF3699" s="64"/>
      <c r="CG3699" s="5"/>
      <c r="CH3699" s="69"/>
      <c r="CI3699" s="6"/>
      <c r="CJ3699" s="5"/>
      <c r="CK3699" s="25"/>
      <c r="CL3699" s="5"/>
      <c r="DN3699" s="14"/>
      <c r="DO3699" s="14"/>
      <c r="DP3699" s="5"/>
      <c r="DQ3699" s="25"/>
      <c r="DR3699" s="25"/>
      <c r="DS3699" s="96"/>
      <c r="DT3699" s="83"/>
      <c r="DU3699" s="14"/>
      <c r="DX3699" s="83"/>
      <c r="DY3699" s="83"/>
      <c r="DZ3699" s="83"/>
      <c r="EA3699" s="83"/>
      <c r="EJ3699" s="54"/>
      <c r="EK3699" s="22"/>
      <c r="EL3699" s="24"/>
      <c r="EP3699" s="23"/>
      <c r="EQ3699" s="24"/>
      <c r="ER3699" s="22"/>
      <c r="ES3699" s="24"/>
      <c r="ET3699" s="24"/>
      <c r="EU3699" s="23"/>
      <c r="EV3699" s="26"/>
      <c r="EX3699" s="6"/>
      <c r="EY3699" s="24"/>
      <c r="EZ3699" s="109"/>
      <c r="FA3699" s="66"/>
      <c r="FB3699" s="5"/>
      <c r="FC3699" s="68"/>
      <c r="FD3699" s="67"/>
      <c r="FE3699" s="67"/>
      <c r="FF3699" s="64"/>
      <c r="FG3699" s="5"/>
      <c r="FH3699" s="69"/>
      <c r="FI3699" s="6"/>
      <c r="FJ3699" s="5"/>
      <c r="FK3699" s="25"/>
      <c r="FL3699" s="5"/>
    </row>
    <row r="3700" spans="40:168">
      <c r="AN3700" s="14"/>
      <c r="AO3700" s="14"/>
      <c r="AP3700" s="5"/>
      <c r="AQ3700" s="25"/>
      <c r="AR3700" s="25"/>
      <c r="AS3700" s="96"/>
      <c r="AT3700" s="83"/>
      <c r="AU3700" s="14"/>
      <c r="AX3700" s="83"/>
      <c r="AY3700" s="83"/>
      <c r="AZ3700" s="83"/>
      <c r="BA3700" s="83"/>
      <c r="BJ3700" s="54"/>
      <c r="BK3700" s="22"/>
      <c r="BL3700" s="24"/>
      <c r="BP3700" s="23"/>
      <c r="BQ3700" s="24"/>
      <c r="BR3700" s="22"/>
      <c r="BS3700" s="24"/>
      <c r="BT3700" s="24"/>
      <c r="BU3700" s="23"/>
      <c r="BV3700" s="26"/>
      <c r="BX3700" s="6"/>
      <c r="BY3700" s="24"/>
      <c r="BZ3700" s="109"/>
      <c r="CA3700" s="66"/>
      <c r="CB3700" s="5"/>
      <c r="CC3700" s="68"/>
      <c r="CD3700" s="67"/>
      <c r="CE3700" s="67"/>
      <c r="CF3700" s="64"/>
      <c r="CG3700" s="5"/>
      <c r="CH3700" s="69"/>
      <c r="CI3700" s="6"/>
      <c r="CJ3700" s="5"/>
      <c r="CK3700" s="25"/>
      <c r="CL3700" s="5"/>
      <c r="DN3700" s="14"/>
      <c r="DO3700" s="14"/>
      <c r="DP3700" s="5"/>
      <c r="DQ3700" s="25"/>
      <c r="DR3700" s="25"/>
      <c r="DS3700" s="96"/>
      <c r="DT3700" s="83"/>
      <c r="DU3700" s="14"/>
      <c r="DX3700" s="83"/>
      <c r="DY3700" s="83"/>
      <c r="DZ3700" s="83"/>
      <c r="EA3700" s="83"/>
      <c r="EJ3700" s="54"/>
      <c r="EK3700" s="22"/>
      <c r="EL3700" s="24"/>
      <c r="EP3700" s="23"/>
      <c r="EQ3700" s="24"/>
      <c r="ER3700" s="22"/>
      <c r="ES3700" s="24"/>
      <c r="ET3700" s="24"/>
      <c r="EU3700" s="23"/>
      <c r="EV3700" s="26"/>
      <c r="EX3700" s="6"/>
      <c r="EY3700" s="24"/>
      <c r="EZ3700" s="109"/>
      <c r="FA3700" s="66"/>
      <c r="FB3700" s="5"/>
      <c r="FC3700" s="68"/>
      <c r="FD3700" s="67"/>
      <c r="FE3700" s="67"/>
      <c r="FF3700" s="64"/>
      <c r="FG3700" s="5"/>
      <c r="FH3700" s="69"/>
      <c r="FI3700" s="6"/>
      <c r="FJ3700" s="5"/>
      <c r="FK3700" s="25"/>
      <c r="FL3700" s="5"/>
    </row>
    <row r="3701" spans="40:168">
      <c r="AN3701" s="14"/>
      <c r="AO3701" s="14"/>
      <c r="AP3701" s="5"/>
      <c r="AQ3701" s="25"/>
      <c r="AR3701" s="25"/>
      <c r="AS3701" s="96"/>
      <c r="AT3701" s="83"/>
      <c r="AU3701" s="14"/>
      <c r="AX3701" s="83"/>
      <c r="AY3701" s="83"/>
      <c r="AZ3701" s="83"/>
      <c r="BA3701" s="83"/>
      <c r="BJ3701" s="54"/>
      <c r="BK3701" s="22"/>
      <c r="BL3701" s="24"/>
      <c r="BP3701" s="23"/>
      <c r="BQ3701" s="24"/>
      <c r="BR3701" s="22"/>
      <c r="BS3701" s="24"/>
      <c r="BT3701" s="24"/>
      <c r="BU3701" s="23"/>
      <c r="BV3701" s="26"/>
      <c r="BX3701" s="6"/>
      <c r="BY3701" s="24"/>
      <c r="BZ3701" s="109"/>
      <c r="CA3701" s="66"/>
      <c r="CB3701" s="5"/>
      <c r="CC3701" s="68"/>
      <c r="CD3701" s="67"/>
      <c r="CE3701" s="67"/>
      <c r="CF3701" s="64"/>
      <c r="CG3701" s="5"/>
      <c r="CH3701" s="69"/>
      <c r="CI3701" s="6"/>
      <c r="CJ3701" s="5"/>
      <c r="CK3701" s="25"/>
      <c r="CL3701" s="5"/>
      <c r="DN3701" s="14"/>
      <c r="DO3701" s="14"/>
      <c r="DP3701" s="5"/>
      <c r="DQ3701" s="25"/>
      <c r="DR3701" s="25"/>
      <c r="DS3701" s="96"/>
      <c r="DT3701" s="83"/>
      <c r="DU3701" s="14"/>
      <c r="DX3701" s="83"/>
      <c r="DY3701" s="83"/>
      <c r="DZ3701" s="83"/>
      <c r="EA3701" s="83"/>
      <c r="EJ3701" s="54"/>
      <c r="EK3701" s="22"/>
      <c r="EL3701" s="24"/>
      <c r="EP3701" s="23"/>
      <c r="EQ3701" s="24"/>
      <c r="ER3701" s="22"/>
      <c r="ES3701" s="24"/>
      <c r="ET3701" s="24"/>
      <c r="EU3701" s="23"/>
      <c r="EV3701" s="26"/>
      <c r="EX3701" s="6"/>
      <c r="EY3701" s="24"/>
      <c r="EZ3701" s="109"/>
      <c r="FA3701" s="66"/>
      <c r="FB3701" s="5"/>
      <c r="FC3701" s="68"/>
      <c r="FD3701" s="67"/>
      <c r="FE3701" s="67"/>
      <c r="FF3701" s="64"/>
      <c r="FG3701" s="5"/>
      <c r="FH3701" s="69"/>
      <c r="FI3701" s="6"/>
      <c r="FJ3701" s="5"/>
      <c r="FK3701" s="25"/>
      <c r="FL3701" s="5"/>
    </row>
    <row r="3702" spans="40:168">
      <c r="AN3702" s="14"/>
      <c r="AO3702" s="14"/>
      <c r="AP3702" s="5"/>
      <c r="AQ3702" s="25"/>
      <c r="AR3702" s="25"/>
      <c r="AS3702" s="96"/>
      <c r="AT3702" s="83"/>
      <c r="AU3702" s="14"/>
      <c r="AX3702" s="83"/>
      <c r="AY3702" s="83"/>
      <c r="AZ3702" s="83"/>
      <c r="BA3702" s="83"/>
      <c r="BJ3702" s="54"/>
      <c r="BK3702" s="22"/>
      <c r="BL3702" s="24"/>
      <c r="BP3702" s="23"/>
      <c r="BQ3702" s="24"/>
      <c r="BR3702" s="22"/>
      <c r="BS3702" s="24"/>
      <c r="BT3702" s="24"/>
      <c r="BU3702" s="23"/>
      <c r="BV3702" s="26"/>
      <c r="BX3702" s="6"/>
      <c r="BY3702" s="24"/>
      <c r="BZ3702" s="109"/>
      <c r="CA3702" s="66"/>
      <c r="CB3702" s="5"/>
      <c r="CC3702" s="68"/>
      <c r="CD3702" s="67"/>
      <c r="CE3702" s="67"/>
      <c r="CF3702" s="64"/>
      <c r="CG3702" s="5"/>
      <c r="CH3702" s="69"/>
      <c r="CI3702" s="6"/>
      <c r="CJ3702" s="5"/>
      <c r="CK3702" s="25"/>
      <c r="CL3702" s="5"/>
      <c r="DN3702" s="14"/>
      <c r="DO3702" s="14"/>
      <c r="DP3702" s="5"/>
      <c r="DQ3702" s="25"/>
      <c r="DR3702" s="25"/>
      <c r="DS3702" s="96"/>
      <c r="DT3702" s="83"/>
      <c r="DU3702" s="14"/>
      <c r="DX3702" s="83"/>
      <c r="DY3702" s="83"/>
      <c r="DZ3702" s="83"/>
      <c r="EA3702" s="83"/>
      <c r="EJ3702" s="54"/>
      <c r="EK3702" s="22"/>
      <c r="EL3702" s="24"/>
      <c r="EP3702" s="23"/>
      <c r="EQ3702" s="24"/>
      <c r="ER3702" s="22"/>
      <c r="ES3702" s="24"/>
      <c r="ET3702" s="24"/>
      <c r="EU3702" s="23"/>
      <c r="EV3702" s="26"/>
      <c r="EX3702" s="6"/>
      <c r="EY3702" s="24"/>
      <c r="EZ3702" s="109"/>
      <c r="FA3702" s="66"/>
      <c r="FB3702" s="5"/>
      <c r="FC3702" s="68"/>
      <c r="FD3702" s="67"/>
      <c r="FE3702" s="67"/>
      <c r="FF3702" s="64"/>
      <c r="FG3702" s="5"/>
      <c r="FH3702" s="69"/>
      <c r="FI3702" s="6"/>
      <c r="FJ3702" s="5"/>
      <c r="FK3702" s="25"/>
      <c r="FL3702" s="5"/>
    </row>
    <row r="3703" spans="40:168">
      <c r="AN3703" s="14"/>
      <c r="AO3703" s="14"/>
      <c r="AP3703" s="5"/>
      <c r="AQ3703" s="25"/>
      <c r="AR3703" s="25"/>
      <c r="AS3703" s="96"/>
      <c r="AT3703" s="83"/>
      <c r="AU3703" s="14"/>
      <c r="AX3703" s="83"/>
      <c r="AY3703" s="83"/>
      <c r="AZ3703" s="83"/>
      <c r="BA3703" s="83"/>
      <c r="BJ3703" s="54"/>
      <c r="BK3703" s="22"/>
      <c r="BL3703" s="24"/>
      <c r="BP3703" s="23"/>
      <c r="BQ3703" s="24"/>
      <c r="BR3703" s="22"/>
      <c r="BS3703" s="24"/>
      <c r="BT3703" s="24"/>
      <c r="BU3703" s="23"/>
      <c r="BV3703" s="26"/>
      <c r="BX3703" s="6"/>
      <c r="BY3703" s="24"/>
      <c r="BZ3703" s="109"/>
      <c r="CA3703" s="66"/>
      <c r="CB3703" s="5"/>
      <c r="CC3703" s="68"/>
      <c r="CD3703" s="67"/>
      <c r="CE3703" s="67"/>
      <c r="CF3703" s="64"/>
      <c r="CG3703" s="5"/>
      <c r="CH3703" s="69"/>
      <c r="CI3703" s="6"/>
      <c r="CJ3703" s="5"/>
      <c r="CK3703" s="25"/>
      <c r="CL3703" s="5"/>
      <c r="DN3703" s="14"/>
      <c r="DO3703" s="14"/>
      <c r="DP3703" s="5"/>
      <c r="DQ3703" s="25"/>
      <c r="DR3703" s="25"/>
      <c r="DS3703" s="96"/>
      <c r="DT3703" s="83"/>
      <c r="DU3703" s="14"/>
      <c r="DX3703" s="83"/>
      <c r="DY3703" s="83"/>
      <c r="DZ3703" s="83"/>
      <c r="EA3703" s="83"/>
      <c r="EJ3703" s="54"/>
      <c r="EK3703" s="22"/>
      <c r="EL3703" s="24"/>
      <c r="EP3703" s="23"/>
      <c r="EQ3703" s="24"/>
      <c r="ER3703" s="22"/>
      <c r="ES3703" s="24"/>
      <c r="ET3703" s="24"/>
      <c r="EU3703" s="23"/>
      <c r="EV3703" s="26"/>
      <c r="EX3703" s="6"/>
      <c r="EY3703" s="24"/>
      <c r="EZ3703" s="109"/>
      <c r="FA3703" s="66"/>
      <c r="FB3703" s="5"/>
      <c r="FC3703" s="68"/>
      <c r="FD3703" s="67"/>
      <c r="FE3703" s="67"/>
      <c r="FF3703" s="64"/>
      <c r="FG3703" s="5"/>
      <c r="FH3703" s="69"/>
      <c r="FI3703" s="6"/>
      <c r="FJ3703" s="5"/>
      <c r="FK3703" s="25"/>
      <c r="FL3703" s="5"/>
    </row>
    <row r="3704" spans="40:168">
      <c r="AN3704" s="14"/>
      <c r="AO3704" s="14"/>
      <c r="AP3704" s="5"/>
      <c r="AQ3704" s="25"/>
      <c r="AR3704" s="25"/>
      <c r="AS3704" s="96"/>
      <c r="AT3704" s="83"/>
      <c r="AU3704" s="14"/>
      <c r="AX3704" s="83"/>
      <c r="AY3704" s="83"/>
      <c r="AZ3704" s="83"/>
      <c r="BA3704" s="83"/>
      <c r="BJ3704" s="54"/>
      <c r="BK3704" s="22"/>
      <c r="BL3704" s="24"/>
      <c r="BP3704" s="23"/>
      <c r="BQ3704" s="24"/>
      <c r="BR3704" s="22"/>
      <c r="BS3704" s="24"/>
      <c r="BT3704" s="24"/>
      <c r="BU3704" s="23"/>
      <c r="BV3704" s="26"/>
      <c r="BX3704" s="6"/>
      <c r="BY3704" s="24"/>
      <c r="BZ3704" s="109"/>
      <c r="CA3704" s="66"/>
      <c r="CB3704" s="5"/>
      <c r="CC3704" s="68"/>
      <c r="CD3704" s="67"/>
      <c r="CE3704" s="67"/>
      <c r="CF3704" s="64"/>
      <c r="CG3704" s="5"/>
      <c r="CH3704" s="69"/>
      <c r="CI3704" s="6"/>
      <c r="CJ3704" s="5"/>
      <c r="CK3704" s="25"/>
      <c r="CL3704" s="5"/>
      <c r="DN3704" s="14"/>
      <c r="DO3704" s="14"/>
      <c r="DP3704" s="5"/>
      <c r="DQ3704" s="25"/>
      <c r="DR3704" s="25"/>
      <c r="DS3704" s="96"/>
      <c r="DT3704" s="83"/>
      <c r="DU3704" s="14"/>
      <c r="DX3704" s="83"/>
      <c r="DY3704" s="83"/>
      <c r="DZ3704" s="83"/>
      <c r="EA3704" s="83"/>
      <c r="EJ3704" s="54"/>
      <c r="EK3704" s="22"/>
      <c r="EL3704" s="24"/>
      <c r="EP3704" s="23"/>
      <c r="EQ3704" s="24"/>
      <c r="ER3704" s="22"/>
      <c r="ES3704" s="24"/>
      <c r="ET3704" s="24"/>
      <c r="EU3704" s="23"/>
      <c r="EV3704" s="26"/>
      <c r="EX3704" s="6"/>
      <c r="EY3704" s="24"/>
      <c r="EZ3704" s="109"/>
      <c r="FA3704" s="66"/>
      <c r="FB3704" s="5"/>
      <c r="FC3704" s="68"/>
      <c r="FD3704" s="67"/>
      <c r="FE3704" s="67"/>
      <c r="FF3704" s="64"/>
      <c r="FG3704" s="5"/>
      <c r="FH3704" s="69"/>
      <c r="FI3704" s="6"/>
      <c r="FJ3704" s="5"/>
      <c r="FK3704" s="25"/>
      <c r="FL3704" s="5"/>
    </row>
    <row r="3705" spans="40:168">
      <c r="AN3705" s="14"/>
      <c r="AO3705" s="14"/>
      <c r="AP3705" s="5"/>
      <c r="AQ3705" s="25"/>
      <c r="AR3705" s="25"/>
      <c r="AS3705" s="96"/>
      <c r="AT3705" s="83"/>
      <c r="AU3705" s="14"/>
      <c r="AX3705" s="83"/>
      <c r="AY3705" s="83"/>
      <c r="AZ3705" s="83"/>
      <c r="BA3705" s="83"/>
      <c r="BJ3705" s="54"/>
      <c r="BK3705" s="22"/>
      <c r="BL3705" s="24"/>
      <c r="BP3705" s="23"/>
      <c r="BQ3705" s="24"/>
      <c r="BR3705" s="22"/>
      <c r="BS3705" s="24"/>
      <c r="BT3705" s="24"/>
      <c r="BU3705" s="23"/>
      <c r="BV3705" s="26"/>
      <c r="BX3705" s="6"/>
      <c r="BY3705" s="24"/>
      <c r="BZ3705" s="109"/>
      <c r="CA3705" s="66"/>
      <c r="CB3705" s="5"/>
      <c r="CC3705" s="68"/>
      <c r="CD3705" s="67"/>
      <c r="CE3705" s="67"/>
      <c r="CF3705" s="64"/>
      <c r="CG3705" s="5"/>
      <c r="CH3705" s="69"/>
      <c r="CI3705" s="6"/>
      <c r="CJ3705" s="5"/>
      <c r="CK3705" s="25"/>
      <c r="CL3705" s="5"/>
      <c r="DN3705" s="14"/>
      <c r="DO3705" s="14"/>
      <c r="DP3705" s="5"/>
      <c r="DQ3705" s="25"/>
      <c r="DR3705" s="25"/>
      <c r="DS3705" s="96"/>
      <c r="DT3705" s="83"/>
      <c r="DU3705" s="14"/>
      <c r="DX3705" s="83"/>
      <c r="DY3705" s="83"/>
      <c r="DZ3705" s="83"/>
      <c r="EA3705" s="83"/>
      <c r="EJ3705" s="54"/>
      <c r="EK3705" s="22"/>
      <c r="EL3705" s="24"/>
      <c r="EP3705" s="23"/>
      <c r="EQ3705" s="24"/>
      <c r="ER3705" s="22"/>
      <c r="ES3705" s="24"/>
      <c r="ET3705" s="24"/>
      <c r="EU3705" s="23"/>
      <c r="EV3705" s="26"/>
      <c r="EX3705" s="6"/>
      <c r="EY3705" s="24"/>
      <c r="EZ3705" s="109"/>
      <c r="FA3705" s="66"/>
      <c r="FB3705" s="5"/>
      <c r="FC3705" s="68"/>
      <c r="FD3705" s="67"/>
      <c r="FE3705" s="67"/>
      <c r="FF3705" s="64"/>
      <c r="FG3705" s="5"/>
      <c r="FH3705" s="69"/>
      <c r="FI3705" s="6"/>
      <c r="FJ3705" s="5"/>
      <c r="FK3705" s="25"/>
      <c r="FL3705" s="5"/>
    </row>
    <row r="3706" spans="40:168">
      <c r="AN3706" s="14"/>
      <c r="AO3706" s="14"/>
      <c r="AP3706" s="5"/>
      <c r="AQ3706" s="25"/>
      <c r="AR3706" s="25"/>
      <c r="AS3706" s="96"/>
      <c r="AT3706" s="83"/>
      <c r="AU3706" s="14"/>
      <c r="AX3706" s="83"/>
      <c r="AY3706" s="83"/>
      <c r="AZ3706" s="83"/>
      <c r="BA3706" s="83"/>
      <c r="BJ3706" s="54"/>
      <c r="BK3706" s="22"/>
      <c r="BL3706" s="24"/>
      <c r="BP3706" s="23"/>
      <c r="BQ3706" s="24"/>
      <c r="BR3706" s="22"/>
      <c r="BS3706" s="24"/>
      <c r="BT3706" s="24"/>
      <c r="BU3706" s="23"/>
      <c r="BV3706" s="26"/>
      <c r="BX3706" s="6"/>
      <c r="BY3706" s="24"/>
      <c r="BZ3706" s="109"/>
      <c r="CA3706" s="66"/>
      <c r="CB3706" s="5"/>
      <c r="CC3706" s="68"/>
      <c r="CD3706" s="67"/>
      <c r="CE3706" s="67"/>
      <c r="CF3706" s="64"/>
      <c r="CG3706" s="5"/>
      <c r="CH3706" s="69"/>
      <c r="CI3706" s="6"/>
      <c r="CJ3706" s="5"/>
      <c r="CK3706" s="25"/>
      <c r="CL3706" s="5"/>
      <c r="DN3706" s="14"/>
      <c r="DO3706" s="14"/>
      <c r="DP3706" s="5"/>
      <c r="DQ3706" s="25"/>
      <c r="DR3706" s="25"/>
      <c r="DS3706" s="96"/>
      <c r="DT3706" s="83"/>
      <c r="DU3706" s="14"/>
      <c r="DX3706" s="83"/>
      <c r="DY3706" s="83"/>
      <c r="DZ3706" s="83"/>
      <c r="EA3706" s="83"/>
      <c r="EJ3706" s="54"/>
      <c r="EK3706" s="22"/>
      <c r="EL3706" s="24"/>
      <c r="EP3706" s="23"/>
      <c r="EQ3706" s="24"/>
      <c r="ER3706" s="22"/>
      <c r="ES3706" s="24"/>
      <c r="ET3706" s="24"/>
      <c r="EU3706" s="23"/>
      <c r="EV3706" s="26"/>
      <c r="EX3706" s="6"/>
      <c r="EY3706" s="24"/>
      <c r="EZ3706" s="109"/>
      <c r="FA3706" s="66"/>
      <c r="FB3706" s="5"/>
      <c r="FC3706" s="68"/>
      <c r="FD3706" s="67"/>
      <c r="FE3706" s="67"/>
      <c r="FF3706" s="64"/>
      <c r="FG3706" s="5"/>
      <c r="FH3706" s="69"/>
      <c r="FI3706" s="6"/>
      <c r="FJ3706" s="5"/>
      <c r="FK3706" s="25"/>
      <c r="FL3706" s="5"/>
    </row>
    <row r="3707" spans="40:168">
      <c r="AN3707" s="14"/>
      <c r="AO3707" s="14"/>
      <c r="AP3707" s="5"/>
      <c r="AQ3707" s="25"/>
      <c r="AR3707" s="25"/>
      <c r="AS3707" s="96"/>
      <c r="AT3707" s="83"/>
      <c r="AU3707" s="14"/>
      <c r="AX3707" s="83"/>
      <c r="AY3707" s="83"/>
      <c r="AZ3707" s="83"/>
      <c r="BA3707" s="83"/>
      <c r="BJ3707" s="54"/>
      <c r="BK3707" s="22"/>
      <c r="BL3707" s="24"/>
      <c r="BP3707" s="23"/>
      <c r="BQ3707" s="24"/>
      <c r="BR3707" s="22"/>
      <c r="BS3707" s="24"/>
      <c r="BT3707" s="24"/>
      <c r="BU3707" s="23"/>
      <c r="BV3707" s="26"/>
      <c r="BX3707" s="6"/>
      <c r="BY3707" s="24"/>
      <c r="BZ3707" s="109"/>
      <c r="CA3707" s="66"/>
      <c r="CB3707" s="5"/>
      <c r="CC3707" s="68"/>
      <c r="CD3707" s="67"/>
      <c r="CE3707" s="67"/>
      <c r="CF3707" s="64"/>
      <c r="CG3707" s="5"/>
      <c r="CH3707" s="69"/>
      <c r="CI3707" s="6"/>
      <c r="CJ3707" s="5"/>
      <c r="CK3707" s="25"/>
      <c r="CL3707" s="5"/>
      <c r="DN3707" s="14"/>
      <c r="DO3707" s="14"/>
      <c r="DP3707" s="5"/>
      <c r="DQ3707" s="25"/>
      <c r="DR3707" s="25"/>
      <c r="DS3707" s="96"/>
      <c r="DT3707" s="83"/>
      <c r="DU3707" s="14"/>
      <c r="DX3707" s="83"/>
      <c r="DY3707" s="83"/>
      <c r="DZ3707" s="83"/>
      <c r="EA3707" s="83"/>
      <c r="EJ3707" s="54"/>
      <c r="EK3707" s="22"/>
      <c r="EL3707" s="24"/>
      <c r="EP3707" s="23"/>
      <c r="EQ3707" s="24"/>
      <c r="ER3707" s="22"/>
      <c r="ES3707" s="24"/>
      <c r="ET3707" s="24"/>
      <c r="EU3707" s="23"/>
      <c r="EV3707" s="26"/>
      <c r="EX3707" s="6"/>
      <c r="EY3707" s="24"/>
      <c r="EZ3707" s="109"/>
      <c r="FA3707" s="66"/>
      <c r="FB3707" s="5"/>
      <c r="FC3707" s="68"/>
      <c r="FD3707" s="67"/>
      <c r="FE3707" s="67"/>
      <c r="FF3707" s="64"/>
      <c r="FG3707" s="5"/>
      <c r="FH3707" s="69"/>
      <c r="FI3707" s="6"/>
      <c r="FJ3707" s="5"/>
      <c r="FK3707" s="25"/>
      <c r="FL3707" s="5"/>
    </row>
    <row r="3708" spans="40:168">
      <c r="AN3708" s="14"/>
      <c r="AO3708" s="14"/>
      <c r="AP3708" s="5"/>
      <c r="AQ3708" s="25"/>
      <c r="AR3708" s="25"/>
      <c r="AS3708" s="96"/>
      <c r="AT3708" s="83"/>
      <c r="AU3708" s="14"/>
      <c r="AX3708" s="83"/>
      <c r="AY3708" s="83"/>
      <c r="AZ3708" s="83"/>
      <c r="BA3708" s="83"/>
      <c r="BJ3708" s="54"/>
      <c r="BK3708" s="22"/>
      <c r="BL3708" s="24"/>
      <c r="BP3708" s="23"/>
      <c r="BQ3708" s="24"/>
      <c r="BR3708" s="22"/>
      <c r="BS3708" s="24"/>
      <c r="BT3708" s="24"/>
      <c r="BU3708" s="23"/>
      <c r="BV3708" s="26"/>
      <c r="BX3708" s="6"/>
      <c r="BY3708" s="24"/>
      <c r="BZ3708" s="109"/>
      <c r="CA3708" s="66"/>
      <c r="CB3708" s="5"/>
      <c r="CC3708" s="68"/>
      <c r="CD3708" s="67"/>
      <c r="CE3708" s="67"/>
      <c r="CF3708" s="64"/>
      <c r="CG3708" s="5"/>
      <c r="CH3708" s="69"/>
      <c r="CI3708" s="6"/>
      <c r="CJ3708" s="5"/>
      <c r="CK3708" s="25"/>
      <c r="CL3708" s="5"/>
      <c r="DN3708" s="14"/>
      <c r="DO3708" s="14"/>
      <c r="DP3708" s="5"/>
      <c r="DQ3708" s="25"/>
      <c r="DR3708" s="25"/>
      <c r="DS3708" s="96"/>
      <c r="DT3708" s="83"/>
      <c r="DU3708" s="14"/>
      <c r="DX3708" s="83"/>
      <c r="DY3708" s="83"/>
      <c r="DZ3708" s="83"/>
      <c r="EA3708" s="83"/>
      <c r="EJ3708" s="54"/>
      <c r="EK3708" s="22"/>
      <c r="EL3708" s="24"/>
      <c r="EP3708" s="23"/>
      <c r="EQ3708" s="24"/>
      <c r="ER3708" s="22"/>
      <c r="ES3708" s="24"/>
      <c r="ET3708" s="24"/>
      <c r="EU3708" s="23"/>
      <c r="EV3708" s="26"/>
      <c r="EX3708" s="6"/>
      <c r="EY3708" s="24"/>
      <c r="EZ3708" s="109"/>
      <c r="FA3708" s="66"/>
      <c r="FB3708" s="5"/>
      <c r="FC3708" s="68"/>
      <c r="FD3708" s="67"/>
      <c r="FE3708" s="67"/>
      <c r="FF3708" s="64"/>
      <c r="FG3708" s="5"/>
      <c r="FH3708" s="69"/>
      <c r="FI3708" s="6"/>
      <c r="FJ3708" s="5"/>
      <c r="FK3708" s="25"/>
      <c r="FL3708" s="5"/>
    </row>
    <row r="3709" spans="40:168">
      <c r="AN3709" s="14"/>
      <c r="AO3709" s="14"/>
      <c r="AP3709" s="5"/>
      <c r="AQ3709" s="25"/>
      <c r="AR3709" s="25"/>
      <c r="AS3709" s="96"/>
      <c r="AT3709" s="83"/>
      <c r="AU3709" s="14"/>
      <c r="AX3709" s="83"/>
      <c r="AY3709" s="83"/>
      <c r="AZ3709" s="83"/>
      <c r="BA3709" s="83"/>
      <c r="BJ3709" s="54"/>
      <c r="BK3709" s="22"/>
      <c r="BL3709" s="24"/>
      <c r="BP3709" s="23"/>
      <c r="BQ3709" s="24"/>
      <c r="BR3709" s="22"/>
      <c r="BS3709" s="24"/>
      <c r="BT3709" s="24"/>
      <c r="BU3709" s="23"/>
      <c r="BV3709" s="26"/>
      <c r="BX3709" s="6"/>
      <c r="BY3709" s="24"/>
      <c r="BZ3709" s="109"/>
      <c r="CA3709" s="66"/>
      <c r="CB3709" s="5"/>
      <c r="CC3709" s="68"/>
      <c r="CD3709" s="67"/>
      <c r="CE3709" s="67"/>
      <c r="CF3709" s="64"/>
      <c r="CG3709" s="5"/>
      <c r="CH3709" s="69"/>
      <c r="CI3709" s="6"/>
      <c r="CJ3709" s="5"/>
      <c r="CK3709" s="25"/>
      <c r="CL3709" s="5"/>
      <c r="DN3709" s="14"/>
      <c r="DO3709" s="14"/>
      <c r="DP3709" s="5"/>
      <c r="DQ3709" s="25"/>
      <c r="DR3709" s="25"/>
      <c r="DS3709" s="96"/>
      <c r="DT3709" s="83"/>
      <c r="DU3709" s="14"/>
      <c r="DX3709" s="83"/>
      <c r="DY3709" s="83"/>
      <c r="DZ3709" s="83"/>
      <c r="EA3709" s="83"/>
      <c r="EJ3709" s="54"/>
      <c r="EK3709" s="22"/>
      <c r="EL3709" s="24"/>
      <c r="EP3709" s="23"/>
      <c r="EQ3709" s="24"/>
      <c r="ER3709" s="22"/>
      <c r="ES3709" s="24"/>
      <c r="ET3709" s="24"/>
      <c r="EU3709" s="23"/>
      <c r="EV3709" s="26"/>
      <c r="EX3709" s="6"/>
      <c r="EY3709" s="24"/>
      <c r="EZ3709" s="109"/>
      <c r="FA3709" s="66"/>
      <c r="FB3709" s="5"/>
      <c r="FC3709" s="68"/>
      <c r="FD3709" s="67"/>
      <c r="FE3709" s="67"/>
      <c r="FF3709" s="64"/>
      <c r="FG3709" s="5"/>
      <c r="FH3709" s="69"/>
      <c r="FI3709" s="6"/>
      <c r="FJ3709" s="5"/>
      <c r="FK3709" s="25"/>
      <c r="FL3709" s="5"/>
    </row>
    <row r="3710" spans="40:168">
      <c r="AN3710" s="14"/>
      <c r="AO3710" s="14"/>
      <c r="AP3710" s="5"/>
      <c r="AQ3710" s="25"/>
      <c r="AR3710" s="25"/>
      <c r="AS3710" s="96"/>
      <c r="AT3710" s="83"/>
      <c r="AU3710" s="14"/>
      <c r="AX3710" s="83"/>
      <c r="AY3710" s="83"/>
      <c r="AZ3710" s="83"/>
      <c r="BA3710" s="83"/>
      <c r="BJ3710" s="54"/>
      <c r="BK3710" s="22"/>
      <c r="BL3710" s="24"/>
      <c r="BP3710" s="23"/>
      <c r="BQ3710" s="24"/>
      <c r="BR3710" s="22"/>
      <c r="BS3710" s="24"/>
      <c r="BT3710" s="24"/>
      <c r="BU3710" s="23"/>
      <c r="BV3710" s="26"/>
      <c r="BX3710" s="6"/>
      <c r="BY3710" s="24"/>
      <c r="BZ3710" s="109"/>
      <c r="CA3710" s="66"/>
      <c r="CB3710" s="5"/>
      <c r="CC3710" s="68"/>
      <c r="CD3710" s="67"/>
      <c r="CE3710" s="67"/>
      <c r="CF3710" s="64"/>
      <c r="CG3710" s="5"/>
      <c r="CH3710" s="69"/>
      <c r="CI3710" s="6"/>
      <c r="CJ3710" s="5"/>
      <c r="CK3710" s="25"/>
      <c r="CL3710" s="5"/>
      <c r="DN3710" s="14"/>
      <c r="DO3710" s="14"/>
      <c r="DP3710" s="5"/>
      <c r="DQ3710" s="25"/>
      <c r="DR3710" s="25"/>
      <c r="DS3710" s="96"/>
      <c r="DT3710" s="83"/>
      <c r="DU3710" s="14"/>
      <c r="DX3710" s="83"/>
      <c r="DY3710" s="83"/>
      <c r="DZ3710" s="83"/>
      <c r="EA3710" s="83"/>
      <c r="EJ3710" s="54"/>
      <c r="EK3710" s="22"/>
      <c r="EL3710" s="24"/>
      <c r="EP3710" s="23"/>
      <c r="EQ3710" s="24"/>
      <c r="ER3710" s="22"/>
      <c r="ES3710" s="24"/>
      <c r="ET3710" s="24"/>
      <c r="EU3710" s="23"/>
      <c r="EV3710" s="26"/>
      <c r="EX3710" s="6"/>
      <c r="EY3710" s="24"/>
      <c r="EZ3710" s="109"/>
      <c r="FA3710" s="66"/>
      <c r="FB3710" s="5"/>
      <c r="FC3710" s="68"/>
      <c r="FD3710" s="67"/>
      <c r="FE3710" s="67"/>
      <c r="FF3710" s="64"/>
      <c r="FG3710" s="5"/>
      <c r="FH3710" s="69"/>
      <c r="FI3710" s="6"/>
      <c r="FJ3710" s="5"/>
      <c r="FK3710" s="25"/>
      <c r="FL3710" s="5"/>
    </row>
    <row r="3711" spans="40:168">
      <c r="AN3711" s="14"/>
      <c r="AO3711" s="14"/>
      <c r="AP3711" s="5"/>
      <c r="AQ3711" s="25"/>
      <c r="AR3711" s="25"/>
      <c r="AS3711" s="96"/>
      <c r="AT3711" s="83"/>
      <c r="AU3711" s="14"/>
      <c r="AX3711" s="83"/>
      <c r="AY3711" s="83"/>
      <c r="AZ3711" s="83"/>
      <c r="BA3711" s="83"/>
      <c r="BJ3711" s="54"/>
      <c r="BK3711" s="22"/>
      <c r="BL3711" s="24"/>
      <c r="BP3711" s="23"/>
      <c r="BQ3711" s="24"/>
      <c r="BR3711" s="22"/>
      <c r="BS3711" s="24"/>
      <c r="BT3711" s="24"/>
      <c r="BU3711" s="23"/>
      <c r="BV3711" s="26"/>
      <c r="BX3711" s="6"/>
      <c r="BY3711" s="24"/>
      <c r="BZ3711" s="109"/>
      <c r="CA3711" s="66"/>
      <c r="CB3711" s="5"/>
      <c r="CC3711" s="68"/>
      <c r="CD3711" s="67"/>
      <c r="CE3711" s="67"/>
      <c r="CF3711" s="64"/>
      <c r="CG3711" s="5"/>
      <c r="CH3711" s="69"/>
      <c r="CI3711" s="6"/>
      <c r="CJ3711" s="5"/>
      <c r="CK3711" s="25"/>
      <c r="CL3711" s="5"/>
      <c r="DN3711" s="14"/>
      <c r="DO3711" s="14"/>
      <c r="DP3711" s="5"/>
      <c r="DQ3711" s="25"/>
      <c r="DR3711" s="25"/>
      <c r="DS3711" s="96"/>
      <c r="DT3711" s="83"/>
      <c r="DU3711" s="14"/>
      <c r="DX3711" s="83"/>
      <c r="DY3711" s="83"/>
      <c r="DZ3711" s="83"/>
      <c r="EA3711" s="83"/>
      <c r="EJ3711" s="54"/>
      <c r="EK3711" s="22"/>
      <c r="EL3711" s="24"/>
      <c r="EP3711" s="23"/>
      <c r="EQ3711" s="24"/>
      <c r="ER3711" s="22"/>
      <c r="ES3711" s="24"/>
      <c r="ET3711" s="24"/>
      <c r="EU3711" s="23"/>
      <c r="EV3711" s="26"/>
      <c r="EX3711" s="6"/>
      <c r="EY3711" s="24"/>
      <c r="EZ3711" s="109"/>
      <c r="FA3711" s="66"/>
      <c r="FB3711" s="5"/>
      <c r="FC3711" s="68"/>
      <c r="FD3711" s="67"/>
      <c r="FE3711" s="67"/>
      <c r="FF3711" s="64"/>
      <c r="FG3711" s="5"/>
      <c r="FH3711" s="69"/>
      <c r="FI3711" s="6"/>
      <c r="FJ3711" s="5"/>
      <c r="FK3711" s="25"/>
      <c r="FL3711" s="5"/>
    </row>
    <row r="3712" spans="40:168">
      <c r="AN3712" s="14"/>
      <c r="AO3712" s="14"/>
      <c r="AP3712" s="5"/>
      <c r="AQ3712" s="25"/>
      <c r="AR3712" s="25"/>
      <c r="AS3712" s="96"/>
      <c r="AT3712" s="83"/>
      <c r="AU3712" s="14"/>
      <c r="AX3712" s="83"/>
      <c r="AY3712" s="83"/>
      <c r="AZ3712" s="83"/>
      <c r="BA3712" s="83"/>
      <c r="BJ3712" s="54"/>
      <c r="BK3712" s="22"/>
      <c r="BL3712" s="24"/>
      <c r="BP3712" s="23"/>
      <c r="BQ3712" s="24"/>
      <c r="BR3712" s="22"/>
      <c r="BS3712" s="24"/>
      <c r="BT3712" s="24"/>
      <c r="BU3712" s="23"/>
      <c r="BV3712" s="26"/>
      <c r="BX3712" s="6"/>
      <c r="BY3712" s="24"/>
      <c r="BZ3712" s="109"/>
      <c r="CA3712" s="66"/>
      <c r="CB3712" s="5"/>
      <c r="CC3712" s="68"/>
      <c r="CD3712" s="67"/>
      <c r="CE3712" s="67"/>
      <c r="CF3712" s="64"/>
      <c r="CG3712" s="5"/>
      <c r="CH3712" s="69"/>
      <c r="CI3712" s="6"/>
      <c r="CJ3712" s="5"/>
      <c r="CK3712" s="25"/>
      <c r="CL3712" s="5"/>
      <c r="DN3712" s="14"/>
      <c r="DO3712" s="14"/>
      <c r="DP3712" s="5"/>
      <c r="DQ3712" s="25"/>
      <c r="DR3712" s="25"/>
      <c r="DS3712" s="96"/>
      <c r="DT3712" s="83"/>
      <c r="DU3712" s="14"/>
      <c r="DX3712" s="83"/>
      <c r="DY3712" s="83"/>
      <c r="DZ3712" s="83"/>
      <c r="EA3712" s="83"/>
      <c r="EJ3712" s="54"/>
      <c r="EK3712" s="22"/>
      <c r="EL3712" s="24"/>
      <c r="EP3712" s="23"/>
      <c r="EQ3712" s="24"/>
      <c r="ER3712" s="22"/>
      <c r="ES3712" s="24"/>
      <c r="ET3712" s="24"/>
      <c r="EU3712" s="23"/>
      <c r="EV3712" s="26"/>
      <c r="EX3712" s="6"/>
      <c r="EY3712" s="24"/>
      <c r="EZ3712" s="109"/>
      <c r="FA3712" s="66"/>
      <c r="FB3712" s="5"/>
      <c r="FC3712" s="68"/>
      <c r="FD3712" s="67"/>
      <c r="FE3712" s="67"/>
      <c r="FF3712" s="64"/>
      <c r="FG3712" s="5"/>
      <c r="FH3712" s="69"/>
      <c r="FI3712" s="6"/>
      <c r="FJ3712" s="5"/>
      <c r="FK3712" s="25"/>
      <c r="FL3712" s="5"/>
    </row>
    <row r="3713" spans="40:168">
      <c r="AN3713" s="14"/>
      <c r="AO3713" s="14"/>
      <c r="AP3713" s="5"/>
      <c r="AQ3713" s="25"/>
      <c r="AR3713" s="25"/>
      <c r="AS3713" s="96"/>
      <c r="AT3713" s="83"/>
      <c r="AU3713" s="14"/>
      <c r="AX3713" s="83"/>
      <c r="AY3713" s="83"/>
      <c r="AZ3713" s="83"/>
      <c r="BA3713" s="83"/>
      <c r="BJ3713" s="54"/>
      <c r="BK3713" s="22"/>
      <c r="BL3713" s="24"/>
      <c r="BP3713" s="23"/>
      <c r="BQ3713" s="24"/>
      <c r="BR3713" s="22"/>
      <c r="BS3713" s="24"/>
      <c r="BT3713" s="24"/>
      <c r="BU3713" s="23"/>
      <c r="BV3713" s="26"/>
      <c r="BX3713" s="6"/>
      <c r="BY3713" s="24"/>
      <c r="BZ3713" s="109"/>
      <c r="CA3713" s="66"/>
      <c r="CB3713" s="5"/>
      <c r="CC3713" s="68"/>
      <c r="CD3713" s="67"/>
      <c r="CE3713" s="67"/>
      <c r="CF3713" s="64"/>
      <c r="CG3713" s="5"/>
      <c r="CH3713" s="69"/>
      <c r="CI3713" s="6"/>
      <c r="CJ3713" s="5"/>
      <c r="CK3713" s="25"/>
      <c r="CL3713" s="5"/>
      <c r="DN3713" s="14"/>
      <c r="DO3713" s="14"/>
      <c r="DP3713" s="5"/>
      <c r="DQ3713" s="25"/>
      <c r="DR3713" s="25"/>
      <c r="DS3713" s="96"/>
      <c r="DT3713" s="83"/>
      <c r="DU3713" s="14"/>
      <c r="DX3713" s="83"/>
      <c r="DY3713" s="83"/>
      <c r="DZ3713" s="83"/>
      <c r="EA3713" s="83"/>
      <c r="EJ3713" s="54"/>
      <c r="EK3713" s="22"/>
      <c r="EL3713" s="24"/>
      <c r="EP3713" s="23"/>
      <c r="EQ3713" s="24"/>
      <c r="ER3713" s="22"/>
      <c r="ES3713" s="24"/>
      <c r="ET3713" s="24"/>
      <c r="EU3713" s="23"/>
      <c r="EV3713" s="26"/>
      <c r="EX3713" s="6"/>
      <c r="EY3713" s="24"/>
      <c r="EZ3713" s="109"/>
      <c r="FA3713" s="66"/>
      <c r="FB3713" s="5"/>
      <c r="FC3713" s="68"/>
      <c r="FD3713" s="67"/>
      <c r="FE3713" s="67"/>
      <c r="FF3713" s="64"/>
      <c r="FG3713" s="5"/>
      <c r="FH3713" s="69"/>
      <c r="FI3713" s="6"/>
      <c r="FJ3713" s="5"/>
      <c r="FK3713" s="25"/>
      <c r="FL3713" s="5"/>
    </row>
    <row r="3714" spans="40:168">
      <c r="AN3714" s="14"/>
      <c r="AO3714" s="14"/>
      <c r="AP3714" s="5"/>
      <c r="AQ3714" s="25"/>
      <c r="AR3714" s="25"/>
      <c r="AS3714" s="96"/>
      <c r="AT3714" s="83"/>
      <c r="AU3714" s="14"/>
      <c r="AX3714" s="83"/>
      <c r="AY3714" s="83"/>
      <c r="AZ3714" s="83"/>
      <c r="BA3714" s="83"/>
      <c r="BJ3714" s="54"/>
      <c r="BK3714" s="22"/>
      <c r="BL3714" s="24"/>
      <c r="BP3714" s="23"/>
      <c r="BQ3714" s="24"/>
      <c r="BR3714" s="22"/>
      <c r="BS3714" s="24"/>
      <c r="BT3714" s="24"/>
      <c r="BU3714" s="23"/>
      <c r="BV3714" s="26"/>
      <c r="BX3714" s="6"/>
      <c r="BY3714" s="24"/>
      <c r="BZ3714" s="109"/>
      <c r="CA3714" s="66"/>
      <c r="CB3714" s="5"/>
      <c r="CC3714" s="68"/>
      <c r="CD3714" s="67"/>
      <c r="CE3714" s="67"/>
      <c r="CF3714" s="64"/>
      <c r="CG3714" s="5"/>
      <c r="CH3714" s="69"/>
      <c r="CI3714" s="6"/>
      <c r="CJ3714" s="5"/>
      <c r="CK3714" s="25"/>
      <c r="CL3714" s="5"/>
      <c r="DN3714" s="14"/>
      <c r="DO3714" s="14"/>
      <c r="DP3714" s="5"/>
      <c r="DQ3714" s="25"/>
      <c r="DR3714" s="25"/>
      <c r="DS3714" s="96"/>
      <c r="DT3714" s="83"/>
      <c r="DU3714" s="14"/>
      <c r="DX3714" s="83"/>
      <c r="DY3714" s="83"/>
      <c r="DZ3714" s="83"/>
      <c r="EA3714" s="83"/>
      <c r="EJ3714" s="54"/>
      <c r="EK3714" s="22"/>
      <c r="EL3714" s="24"/>
      <c r="EP3714" s="23"/>
      <c r="EQ3714" s="24"/>
      <c r="ER3714" s="22"/>
      <c r="ES3714" s="24"/>
      <c r="ET3714" s="24"/>
      <c r="EU3714" s="23"/>
      <c r="EV3714" s="26"/>
      <c r="EX3714" s="6"/>
      <c r="EY3714" s="24"/>
      <c r="EZ3714" s="109"/>
      <c r="FA3714" s="66"/>
      <c r="FB3714" s="5"/>
      <c r="FC3714" s="68"/>
      <c r="FD3714" s="67"/>
      <c r="FE3714" s="67"/>
      <c r="FF3714" s="64"/>
      <c r="FG3714" s="5"/>
      <c r="FH3714" s="69"/>
      <c r="FI3714" s="6"/>
      <c r="FJ3714" s="5"/>
      <c r="FK3714" s="25"/>
      <c r="FL3714" s="5"/>
    </row>
    <row r="3715" spans="40:168">
      <c r="AN3715" s="14"/>
      <c r="AO3715" s="14"/>
      <c r="AP3715" s="5"/>
      <c r="AQ3715" s="25"/>
      <c r="AR3715" s="25"/>
      <c r="AS3715" s="96"/>
      <c r="AT3715" s="83"/>
      <c r="AU3715" s="14"/>
      <c r="AX3715" s="83"/>
      <c r="AY3715" s="83"/>
      <c r="AZ3715" s="83"/>
      <c r="BA3715" s="83"/>
      <c r="BJ3715" s="54"/>
      <c r="BK3715" s="22"/>
      <c r="BL3715" s="24"/>
      <c r="BP3715" s="23"/>
      <c r="BQ3715" s="24"/>
      <c r="BR3715" s="22"/>
      <c r="BS3715" s="24"/>
      <c r="BT3715" s="24"/>
      <c r="BU3715" s="23"/>
      <c r="BV3715" s="26"/>
      <c r="BX3715" s="6"/>
      <c r="BY3715" s="24"/>
      <c r="BZ3715" s="109"/>
      <c r="CA3715" s="66"/>
      <c r="CB3715" s="5"/>
      <c r="CC3715" s="68"/>
      <c r="CD3715" s="67"/>
      <c r="CE3715" s="67"/>
      <c r="CF3715" s="64"/>
      <c r="CG3715" s="5"/>
      <c r="CH3715" s="69"/>
      <c r="CI3715" s="6"/>
      <c r="CJ3715" s="5"/>
      <c r="CK3715" s="25"/>
      <c r="CL3715" s="5"/>
      <c r="DN3715" s="14"/>
      <c r="DO3715" s="14"/>
      <c r="DP3715" s="5"/>
      <c r="DQ3715" s="25"/>
      <c r="DR3715" s="25"/>
      <c r="DS3715" s="96"/>
      <c r="DT3715" s="83"/>
      <c r="DU3715" s="14"/>
      <c r="DX3715" s="83"/>
      <c r="DY3715" s="83"/>
      <c r="DZ3715" s="83"/>
      <c r="EA3715" s="83"/>
      <c r="EJ3715" s="54"/>
      <c r="EK3715" s="22"/>
      <c r="EL3715" s="24"/>
      <c r="EP3715" s="23"/>
      <c r="EQ3715" s="24"/>
      <c r="ER3715" s="22"/>
      <c r="ES3715" s="24"/>
      <c r="ET3715" s="24"/>
      <c r="EU3715" s="23"/>
      <c r="EV3715" s="26"/>
      <c r="EX3715" s="6"/>
      <c r="EY3715" s="24"/>
      <c r="EZ3715" s="109"/>
      <c r="FA3715" s="66"/>
      <c r="FB3715" s="5"/>
      <c r="FC3715" s="68"/>
      <c r="FD3715" s="67"/>
      <c r="FE3715" s="67"/>
      <c r="FF3715" s="64"/>
      <c r="FG3715" s="5"/>
      <c r="FH3715" s="69"/>
      <c r="FI3715" s="6"/>
      <c r="FJ3715" s="5"/>
      <c r="FK3715" s="25"/>
      <c r="FL3715" s="5"/>
    </row>
    <row r="3716" spans="40:168">
      <c r="AN3716" s="14"/>
      <c r="AO3716" s="14"/>
      <c r="AP3716" s="5"/>
      <c r="AQ3716" s="25"/>
      <c r="AR3716" s="25"/>
      <c r="AS3716" s="96"/>
      <c r="AT3716" s="83"/>
      <c r="AU3716" s="14"/>
      <c r="AX3716" s="83"/>
      <c r="AY3716" s="83"/>
      <c r="AZ3716" s="83"/>
      <c r="BA3716" s="83"/>
      <c r="BJ3716" s="54"/>
      <c r="BK3716" s="22"/>
      <c r="BL3716" s="24"/>
      <c r="BP3716" s="23"/>
      <c r="BQ3716" s="24"/>
      <c r="BR3716" s="22"/>
      <c r="BS3716" s="24"/>
      <c r="BT3716" s="24"/>
      <c r="BU3716" s="23"/>
      <c r="BV3716" s="26"/>
      <c r="BX3716" s="6"/>
      <c r="BY3716" s="24"/>
      <c r="BZ3716" s="109"/>
      <c r="CA3716" s="66"/>
      <c r="CB3716" s="5"/>
      <c r="CC3716" s="68"/>
      <c r="CD3716" s="67"/>
      <c r="CE3716" s="67"/>
      <c r="CF3716" s="64"/>
      <c r="CG3716" s="5"/>
      <c r="CH3716" s="69"/>
      <c r="CI3716" s="6"/>
      <c r="CJ3716" s="5"/>
      <c r="CK3716" s="25"/>
      <c r="CL3716" s="5"/>
      <c r="DN3716" s="14"/>
      <c r="DO3716" s="14"/>
      <c r="DP3716" s="5"/>
      <c r="DQ3716" s="25"/>
      <c r="DR3716" s="25"/>
      <c r="DS3716" s="96"/>
      <c r="DT3716" s="83"/>
      <c r="DU3716" s="14"/>
      <c r="DX3716" s="83"/>
      <c r="DY3716" s="83"/>
      <c r="DZ3716" s="83"/>
      <c r="EA3716" s="83"/>
      <c r="EJ3716" s="54"/>
      <c r="EK3716" s="22"/>
      <c r="EL3716" s="24"/>
      <c r="EP3716" s="23"/>
      <c r="EQ3716" s="24"/>
      <c r="ER3716" s="22"/>
      <c r="ES3716" s="24"/>
      <c r="ET3716" s="24"/>
      <c r="EU3716" s="23"/>
      <c r="EV3716" s="26"/>
      <c r="EX3716" s="6"/>
      <c r="EY3716" s="24"/>
      <c r="EZ3716" s="109"/>
      <c r="FA3716" s="66"/>
      <c r="FB3716" s="5"/>
      <c r="FC3716" s="68"/>
      <c r="FD3716" s="67"/>
      <c r="FE3716" s="67"/>
      <c r="FF3716" s="64"/>
      <c r="FG3716" s="5"/>
      <c r="FH3716" s="69"/>
      <c r="FI3716" s="6"/>
      <c r="FJ3716" s="5"/>
      <c r="FK3716" s="25"/>
      <c r="FL3716" s="5"/>
    </row>
    <row r="3717" spans="40:168">
      <c r="AN3717" s="14"/>
      <c r="AO3717" s="14"/>
      <c r="AP3717" s="5"/>
      <c r="AQ3717" s="25"/>
      <c r="AR3717" s="25"/>
      <c r="AS3717" s="96"/>
      <c r="AT3717" s="83"/>
      <c r="AU3717" s="14"/>
      <c r="AX3717" s="83"/>
      <c r="AY3717" s="83"/>
      <c r="AZ3717" s="83"/>
      <c r="BA3717" s="83"/>
      <c r="BJ3717" s="54"/>
      <c r="BK3717" s="22"/>
      <c r="BL3717" s="24"/>
      <c r="BP3717" s="23"/>
      <c r="BQ3717" s="24"/>
      <c r="BR3717" s="22"/>
      <c r="BS3717" s="24"/>
      <c r="BT3717" s="24"/>
      <c r="BU3717" s="23"/>
      <c r="BV3717" s="26"/>
      <c r="BX3717" s="6"/>
      <c r="BY3717" s="24"/>
      <c r="BZ3717" s="109"/>
      <c r="CA3717" s="66"/>
      <c r="CB3717" s="5"/>
      <c r="CC3717" s="68"/>
      <c r="CD3717" s="67"/>
      <c r="CE3717" s="67"/>
      <c r="CF3717" s="64"/>
      <c r="CG3717" s="5"/>
      <c r="CH3717" s="69"/>
      <c r="CI3717" s="6"/>
      <c r="CJ3717" s="5"/>
      <c r="CK3717" s="25"/>
      <c r="CL3717" s="5"/>
      <c r="DN3717" s="14"/>
      <c r="DO3717" s="14"/>
      <c r="DP3717" s="5"/>
      <c r="DQ3717" s="25"/>
      <c r="DR3717" s="25"/>
      <c r="DS3717" s="96"/>
      <c r="DT3717" s="83"/>
      <c r="DU3717" s="14"/>
      <c r="DX3717" s="83"/>
      <c r="DY3717" s="83"/>
      <c r="DZ3717" s="83"/>
      <c r="EA3717" s="83"/>
      <c r="EJ3717" s="54"/>
      <c r="EK3717" s="22"/>
      <c r="EL3717" s="24"/>
      <c r="EP3717" s="23"/>
      <c r="EQ3717" s="24"/>
      <c r="ER3717" s="22"/>
      <c r="ES3717" s="24"/>
      <c r="ET3717" s="24"/>
      <c r="EU3717" s="23"/>
      <c r="EV3717" s="26"/>
      <c r="EX3717" s="6"/>
      <c r="EY3717" s="24"/>
      <c r="EZ3717" s="109"/>
      <c r="FA3717" s="66"/>
      <c r="FB3717" s="5"/>
      <c r="FC3717" s="68"/>
      <c r="FD3717" s="67"/>
      <c r="FE3717" s="67"/>
      <c r="FF3717" s="64"/>
      <c r="FG3717" s="5"/>
      <c r="FH3717" s="69"/>
      <c r="FI3717" s="6"/>
      <c r="FJ3717" s="5"/>
      <c r="FK3717" s="25"/>
      <c r="FL3717" s="5"/>
    </row>
    <row r="3718" spans="40:168">
      <c r="AN3718" s="14"/>
      <c r="AO3718" s="14"/>
      <c r="AP3718" s="5"/>
      <c r="AQ3718" s="25"/>
      <c r="AR3718" s="25"/>
      <c r="AS3718" s="96"/>
      <c r="AT3718" s="83"/>
      <c r="AU3718" s="14"/>
      <c r="AX3718" s="83"/>
      <c r="AY3718" s="83"/>
      <c r="AZ3718" s="83"/>
      <c r="BA3718" s="83"/>
      <c r="BJ3718" s="54"/>
      <c r="BK3718" s="22"/>
      <c r="BL3718" s="24"/>
      <c r="BP3718" s="23"/>
      <c r="BQ3718" s="24"/>
      <c r="BR3718" s="22"/>
      <c r="BS3718" s="24"/>
      <c r="BT3718" s="24"/>
      <c r="BU3718" s="23"/>
      <c r="BV3718" s="26"/>
      <c r="BX3718" s="6"/>
      <c r="BY3718" s="24"/>
      <c r="BZ3718" s="109"/>
      <c r="CA3718" s="66"/>
      <c r="CB3718" s="5"/>
      <c r="CC3718" s="68"/>
      <c r="CD3718" s="67"/>
      <c r="CE3718" s="67"/>
      <c r="CF3718" s="64"/>
      <c r="CG3718" s="5"/>
      <c r="CH3718" s="69"/>
      <c r="CI3718" s="6"/>
      <c r="CJ3718" s="5"/>
      <c r="CK3718" s="25"/>
      <c r="CL3718" s="5"/>
      <c r="DN3718" s="14"/>
      <c r="DO3718" s="14"/>
      <c r="DP3718" s="5"/>
      <c r="DQ3718" s="25"/>
      <c r="DR3718" s="25"/>
      <c r="DS3718" s="96"/>
      <c r="DT3718" s="83"/>
      <c r="DU3718" s="14"/>
      <c r="DX3718" s="83"/>
      <c r="DY3718" s="83"/>
      <c r="DZ3718" s="83"/>
      <c r="EA3718" s="83"/>
      <c r="EJ3718" s="54"/>
      <c r="EK3718" s="22"/>
      <c r="EL3718" s="24"/>
      <c r="EP3718" s="23"/>
      <c r="EQ3718" s="24"/>
      <c r="ER3718" s="22"/>
      <c r="ES3718" s="24"/>
      <c r="ET3718" s="24"/>
      <c r="EU3718" s="23"/>
      <c r="EV3718" s="26"/>
      <c r="EX3718" s="6"/>
      <c r="EY3718" s="24"/>
      <c r="EZ3718" s="109"/>
      <c r="FA3718" s="66"/>
      <c r="FB3718" s="5"/>
      <c r="FC3718" s="68"/>
      <c r="FD3718" s="67"/>
      <c r="FE3718" s="67"/>
      <c r="FF3718" s="64"/>
      <c r="FG3718" s="5"/>
      <c r="FH3718" s="69"/>
      <c r="FI3718" s="6"/>
      <c r="FJ3718" s="5"/>
      <c r="FK3718" s="25"/>
      <c r="FL3718" s="5"/>
    </row>
    <row r="3719" spans="40:168">
      <c r="AN3719" s="14"/>
      <c r="AO3719" s="14"/>
      <c r="AP3719" s="5"/>
      <c r="AQ3719" s="25"/>
      <c r="AR3719" s="25"/>
      <c r="AS3719" s="96"/>
      <c r="AT3719" s="83"/>
      <c r="AU3719" s="14"/>
      <c r="AX3719" s="83"/>
      <c r="AY3719" s="83"/>
      <c r="AZ3719" s="83"/>
      <c r="BA3719" s="83"/>
      <c r="BJ3719" s="54"/>
      <c r="BK3719" s="22"/>
      <c r="BL3719" s="24"/>
      <c r="BP3719" s="23"/>
      <c r="BQ3719" s="24"/>
      <c r="BR3719" s="22"/>
      <c r="BS3719" s="24"/>
      <c r="BT3719" s="24"/>
      <c r="BU3719" s="23"/>
      <c r="BV3719" s="26"/>
      <c r="BX3719" s="6"/>
      <c r="BY3719" s="24"/>
      <c r="BZ3719" s="109"/>
      <c r="CA3719" s="66"/>
      <c r="CB3719" s="5"/>
      <c r="CC3719" s="68"/>
      <c r="CD3719" s="67"/>
      <c r="CE3719" s="67"/>
      <c r="CF3719" s="64"/>
      <c r="CG3719" s="5"/>
      <c r="CH3719" s="69"/>
      <c r="CI3719" s="6"/>
      <c r="CJ3719" s="5"/>
      <c r="CK3719" s="25"/>
      <c r="CL3719" s="5"/>
      <c r="DN3719" s="14"/>
      <c r="DO3719" s="14"/>
      <c r="DP3719" s="5"/>
      <c r="DQ3719" s="25"/>
      <c r="DR3719" s="25"/>
      <c r="DS3719" s="96"/>
      <c r="DT3719" s="83"/>
      <c r="DU3719" s="14"/>
      <c r="DX3719" s="83"/>
      <c r="DY3719" s="83"/>
      <c r="DZ3719" s="83"/>
      <c r="EA3719" s="83"/>
      <c r="EJ3719" s="54"/>
      <c r="EK3719" s="22"/>
      <c r="EL3719" s="24"/>
      <c r="EP3719" s="23"/>
      <c r="EQ3719" s="24"/>
      <c r="ER3719" s="22"/>
      <c r="ES3719" s="24"/>
      <c r="ET3719" s="24"/>
      <c r="EU3719" s="23"/>
      <c r="EV3719" s="26"/>
      <c r="EX3719" s="6"/>
      <c r="EY3719" s="24"/>
      <c r="EZ3719" s="109"/>
      <c r="FA3719" s="66"/>
      <c r="FB3719" s="5"/>
      <c r="FC3719" s="68"/>
      <c r="FD3719" s="67"/>
      <c r="FE3719" s="67"/>
      <c r="FF3719" s="64"/>
      <c r="FG3719" s="5"/>
      <c r="FH3719" s="69"/>
      <c r="FI3719" s="6"/>
      <c r="FJ3719" s="5"/>
      <c r="FK3719" s="25"/>
      <c r="FL3719" s="5"/>
    </row>
    <row r="3720" spans="40:168">
      <c r="AN3720" s="14"/>
      <c r="AO3720" s="14"/>
      <c r="AP3720" s="5"/>
      <c r="AQ3720" s="25"/>
      <c r="AR3720" s="25"/>
      <c r="AS3720" s="96"/>
      <c r="AT3720" s="83"/>
      <c r="AU3720" s="14"/>
      <c r="AX3720" s="83"/>
      <c r="AY3720" s="83"/>
      <c r="AZ3720" s="83"/>
      <c r="BA3720" s="83"/>
      <c r="BJ3720" s="54"/>
      <c r="BK3720" s="22"/>
      <c r="BL3720" s="24"/>
      <c r="BP3720" s="23"/>
      <c r="BQ3720" s="24"/>
      <c r="BR3720" s="22"/>
      <c r="BS3720" s="24"/>
      <c r="BT3720" s="24"/>
      <c r="BU3720" s="23"/>
      <c r="BV3720" s="26"/>
      <c r="BX3720" s="6"/>
      <c r="BY3720" s="24"/>
      <c r="BZ3720" s="109"/>
      <c r="CA3720" s="66"/>
      <c r="CB3720" s="5"/>
      <c r="CC3720" s="68"/>
      <c r="CD3720" s="67"/>
      <c r="CE3720" s="67"/>
      <c r="CF3720" s="64"/>
      <c r="CG3720" s="5"/>
      <c r="CH3720" s="69"/>
      <c r="CI3720" s="6"/>
      <c r="CJ3720" s="5"/>
      <c r="CK3720" s="25"/>
      <c r="CL3720" s="5"/>
      <c r="DN3720" s="14"/>
      <c r="DO3720" s="14"/>
      <c r="DP3720" s="5"/>
      <c r="DQ3720" s="25"/>
      <c r="DR3720" s="25"/>
      <c r="DS3720" s="96"/>
      <c r="DT3720" s="83"/>
      <c r="DU3720" s="14"/>
      <c r="DX3720" s="83"/>
      <c r="DY3720" s="83"/>
      <c r="DZ3720" s="83"/>
      <c r="EA3720" s="83"/>
      <c r="EJ3720" s="54"/>
      <c r="EK3720" s="22"/>
      <c r="EL3720" s="24"/>
      <c r="EP3720" s="23"/>
      <c r="EQ3720" s="24"/>
      <c r="ER3720" s="22"/>
      <c r="ES3720" s="24"/>
      <c r="ET3720" s="24"/>
      <c r="EU3720" s="23"/>
      <c r="EV3720" s="26"/>
      <c r="EX3720" s="6"/>
      <c r="EY3720" s="24"/>
      <c r="EZ3720" s="109"/>
      <c r="FA3720" s="66"/>
      <c r="FB3720" s="5"/>
      <c r="FC3720" s="68"/>
      <c r="FD3720" s="67"/>
      <c r="FE3720" s="67"/>
      <c r="FF3720" s="64"/>
      <c r="FG3720" s="5"/>
      <c r="FH3720" s="69"/>
      <c r="FI3720" s="6"/>
      <c r="FJ3720" s="5"/>
      <c r="FK3720" s="25"/>
      <c r="FL3720" s="5"/>
    </row>
    <row r="3721" spans="40:168">
      <c r="AN3721" s="14"/>
      <c r="AO3721" s="14"/>
      <c r="AP3721" s="5"/>
      <c r="AQ3721" s="25"/>
      <c r="AR3721" s="25"/>
      <c r="AS3721" s="96"/>
      <c r="AT3721" s="83"/>
      <c r="AU3721" s="14"/>
      <c r="AX3721" s="83"/>
      <c r="AY3721" s="83"/>
      <c r="AZ3721" s="83"/>
      <c r="BA3721" s="83"/>
      <c r="BJ3721" s="54"/>
      <c r="BK3721" s="22"/>
      <c r="BL3721" s="24"/>
      <c r="BP3721" s="23"/>
      <c r="BQ3721" s="24"/>
      <c r="BR3721" s="22"/>
      <c r="BS3721" s="24"/>
      <c r="BT3721" s="24"/>
      <c r="BU3721" s="23"/>
      <c r="BV3721" s="26"/>
      <c r="BX3721" s="6"/>
      <c r="BY3721" s="24"/>
      <c r="BZ3721" s="109"/>
      <c r="CA3721" s="66"/>
      <c r="CB3721" s="5"/>
      <c r="CC3721" s="68"/>
      <c r="CD3721" s="67"/>
      <c r="CE3721" s="67"/>
      <c r="CF3721" s="64"/>
      <c r="CG3721" s="5"/>
      <c r="CH3721" s="69"/>
      <c r="CI3721" s="6"/>
      <c r="CJ3721" s="5"/>
      <c r="CK3721" s="25"/>
      <c r="CL3721" s="5"/>
      <c r="DN3721" s="14"/>
      <c r="DO3721" s="14"/>
      <c r="DP3721" s="5"/>
      <c r="DQ3721" s="25"/>
      <c r="DR3721" s="25"/>
      <c r="DS3721" s="96"/>
      <c r="DT3721" s="83"/>
      <c r="DU3721" s="14"/>
      <c r="DX3721" s="83"/>
      <c r="DY3721" s="83"/>
      <c r="DZ3721" s="83"/>
      <c r="EA3721" s="83"/>
      <c r="EJ3721" s="54"/>
      <c r="EK3721" s="22"/>
      <c r="EL3721" s="24"/>
      <c r="EP3721" s="23"/>
      <c r="EQ3721" s="24"/>
      <c r="ER3721" s="22"/>
      <c r="ES3721" s="24"/>
      <c r="ET3721" s="24"/>
      <c r="EU3721" s="23"/>
      <c r="EV3721" s="26"/>
      <c r="EX3721" s="6"/>
      <c r="EY3721" s="24"/>
      <c r="EZ3721" s="109"/>
      <c r="FA3721" s="66"/>
      <c r="FB3721" s="5"/>
      <c r="FC3721" s="68"/>
      <c r="FD3721" s="67"/>
      <c r="FE3721" s="67"/>
      <c r="FF3721" s="64"/>
      <c r="FG3721" s="5"/>
      <c r="FH3721" s="69"/>
      <c r="FI3721" s="6"/>
      <c r="FJ3721" s="5"/>
      <c r="FK3721" s="25"/>
      <c r="FL3721" s="5"/>
    </row>
    <row r="3722" spans="40:168">
      <c r="AN3722" s="14"/>
      <c r="AO3722" s="14"/>
      <c r="AP3722" s="5"/>
      <c r="AQ3722" s="25"/>
      <c r="AR3722" s="25"/>
      <c r="AS3722" s="96"/>
      <c r="AT3722" s="83"/>
      <c r="AU3722" s="14"/>
      <c r="AX3722" s="83"/>
      <c r="AY3722" s="83"/>
      <c r="AZ3722" s="83"/>
      <c r="BA3722" s="83"/>
      <c r="BJ3722" s="54"/>
      <c r="BK3722" s="22"/>
      <c r="BL3722" s="24"/>
      <c r="BP3722" s="23"/>
      <c r="BQ3722" s="24"/>
      <c r="BR3722" s="22"/>
      <c r="BS3722" s="24"/>
      <c r="BT3722" s="24"/>
      <c r="BU3722" s="23"/>
      <c r="BV3722" s="26"/>
      <c r="BX3722" s="6"/>
      <c r="BY3722" s="24"/>
      <c r="BZ3722" s="109"/>
      <c r="CA3722" s="66"/>
      <c r="CB3722" s="5"/>
      <c r="CC3722" s="68"/>
      <c r="CD3722" s="67"/>
      <c r="CE3722" s="67"/>
      <c r="CF3722" s="64"/>
      <c r="CG3722" s="5"/>
      <c r="CH3722" s="69"/>
      <c r="CI3722" s="6"/>
      <c r="CJ3722" s="5"/>
      <c r="CK3722" s="25"/>
      <c r="CL3722" s="5"/>
      <c r="DN3722" s="14"/>
      <c r="DO3722" s="14"/>
      <c r="DP3722" s="5"/>
      <c r="DQ3722" s="25"/>
      <c r="DR3722" s="25"/>
      <c r="DS3722" s="96"/>
      <c r="DT3722" s="83"/>
      <c r="DU3722" s="14"/>
      <c r="DX3722" s="83"/>
      <c r="DY3722" s="83"/>
      <c r="DZ3722" s="83"/>
      <c r="EA3722" s="83"/>
      <c r="EJ3722" s="54"/>
      <c r="EK3722" s="22"/>
      <c r="EL3722" s="24"/>
      <c r="EP3722" s="23"/>
      <c r="EQ3722" s="24"/>
      <c r="ER3722" s="22"/>
      <c r="ES3722" s="24"/>
      <c r="ET3722" s="24"/>
      <c r="EU3722" s="23"/>
      <c r="EV3722" s="26"/>
      <c r="EX3722" s="6"/>
      <c r="EY3722" s="24"/>
      <c r="EZ3722" s="109"/>
      <c r="FA3722" s="66"/>
      <c r="FB3722" s="5"/>
      <c r="FC3722" s="68"/>
      <c r="FD3722" s="67"/>
      <c r="FE3722" s="67"/>
      <c r="FF3722" s="64"/>
      <c r="FG3722" s="5"/>
      <c r="FH3722" s="69"/>
      <c r="FI3722" s="6"/>
      <c r="FJ3722" s="5"/>
      <c r="FK3722" s="25"/>
      <c r="FL3722" s="5"/>
    </row>
    <row r="3723" spans="40:168">
      <c r="AN3723" s="14"/>
      <c r="AO3723" s="14"/>
      <c r="AP3723" s="5"/>
      <c r="AQ3723" s="25"/>
      <c r="AR3723" s="25"/>
      <c r="AS3723" s="96"/>
      <c r="AT3723" s="83"/>
      <c r="AU3723" s="14"/>
      <c r="AX3723" s="83"/>
      <c r="AY3723" s="83"/>
      <c r="AZ3723" s="83"/>
      <c r="BA3723" s="83"/>
      <c r="BJ3723" s="54"/>
      <c r="BK3723" s="22"/>
      <c r="BL3723" s="24"/>
      <c r="BP3723" s="23"/>
      <c r="BQ3723" s="24"/>
      <c r="BR3723" s="22"/>
      <c r="BS3723" s="24"/>
      <c r="BT3723" s="24"/>
      <c r="BU3723" s="23"/>
      <c r="BV3723" s="26"/>
      <c r="BX3723" s="6"/>
      <c r="BY3723" s="24"/>
      <c r="BZ3723" s="109"/>
      <c r="CA3723" s="66"/>
      <c r="CB3723" s="5"/>
      <c r="CC3723" s="68"/>
      <c r="CD3723" s="67"/>
      <c r="CE3723" s="67"/>
      <c r="CF3723" s="64"/>
      <c r="CG3723" s="5"/>
      <c r="CH3723" s="69"/>
      <c r="CI3723" s="6"/>
      <c r="CJ3723" s="5"/>
      <c r="CK3723" s="25"/>
      <c r="CL3723" s="5"/>
      <c r="DN3723" s="14"/>
      <c r="DO3723" s="14"/>
      <c r="DP3723" s="5"/>
      <c r="DQ3723" s="25"/>
      <c r="DR3723" s="25"/>
      <c r="DS3723" s="96"/>
      <c r="DT3723" s="83"/>
      <c r="DU3723" s="14"/>
      <c r="DX3723" s="83"/>
      <c r="DY3723" s="83"/>
      <c r="DZ3723" s="83"/>
      <c r="EA3723" s="83"/>
      <c r="EJ3723" s="54"/>
      <c r="EK3723" s="22"/>
      <c r="EL3723" s="24"/>
      <c r="EP3723" s="23"/>
      <c r="EQ3723" s="24"/>
      <c r="ER3723" s="22"/>
      <c r="ES3723" s="24"/>
      <c r="ET3723" s="24"/>
      <c r="EU3723" s="23"/>
      <c r="EV3723" s="26"/>
      <c r="EX3723" s="6"/>
      <c r="EY3723" s="24"/>
      <c r="EZ3723" s="109"/>
      <c r="FA3723" s="66"/>
      <c r="FB3723" s="5"/>
      <c r="FC3723" s="68"/>
      <c r="FD3723" s="67"/>
      <c r="FE3723" s="67"/>
      <c r="FF3723" s="64"/>
      <c r="FG3723" s="5"/>
      <c r="FH3723" s="69"/>
      <c r="FI3723" s="6"/>
      <c r="FJ3723" s="5"/>
      <c r="FK3723" s="25"/>
      <c r="FL3723" s="5"/>
    </row>
    <row r="3724" spans="40:168">
      <c r="AN3724" s="14"/>
      <c r="AO3724" s="14"/>
      <c r="AP3724" s="5"/>
      <c r="AQ3724" s="25"/>
      <c r="AR3724" s="25"/>
      <c r="AS3724" s="96"/>
      <c r="AT3724" s="83"/>
      <c r="AU3724" s="14"/>
      <c r="AX3724" s="83"/>
      <c r="AY3724" s="83"/>
      <c r="AZ3724" s="83"/>
      <c r="BA3724" s="83"/>
      <c r="BJ3724" s="54"/>
      <c r="BK3724" s="22"/>
      <c r="BL3724" s="24"/>
      <c r="BP3724" s="23"/>
      <c r="BQ3724" s="24"/>
      <c r="BR3724" s="22"/>
      <c r="BS3724" s="24"/>
      <c r="BT3724" s="24"/>
      <c r="BU3724" s="23"/>
      <c r="BV3724" s="26"/>
      <c r="BX3724" s="6"/>
      <c r="BY3724" s="24"/>
      <c r="BZ3724" s="109"/>
      <c r="CA3724" s="66"/>
      <c r="CB3724" s="5"/>
      <c r="CC3724" s="68"/>
      <c r="CD3724" s="67"/>
      <c r="CE3724" s="67"/>
      <c r="CF3724" s="64"/>
      <c r="CG3724" s="5"/>
      <c r="CH3724" s="69"/>
      <c r="CI3724" s="6"/>
      <c r="CJ3724" s="5"/>
      <c r="CK3724" s="25"/>
      <c r="CL3724" s="5"/>
      <c r="DN3724" s="14"/>
      <c r="DO3724" s="14"/>
      <c r="DP3724" s="5"/>
      <c r="DQ3724" s="25"/>
      <c r="DR3724" s="25"/>
      <c r="DS3724" s="96"/>
      <c r="DT3724" s="83"/>
      <c r="DU3724" s="14"/>
      <c r="DX3724" s="83"/>
      <c r="DY3724" s="83"/>
      <c r="DZ3724" s="83"/>
      <c r="EA3724" s="83"/>
      <c r="EJ3724" s="54"/>
      <c r="EK3724" s="22"/>
      <c r="EL3724" s="24"/>
      <c r="EP3724" s="23"/>
      <c r="EQ3724" s="24"/>
      <c r="ER3724" s="22"/>
      <c r="ES3724" s="24"/>
      <c r="ET3724" s="24"/>
      <c r="EU3724" s="23"/>
      <c r="EV3724" s="26"/>
      <c r="EX3724" s="6"/>
      <c r="EY3724" s="24"/>
      <c r="EZ3724" s="109"/>
      <c r="FA3724" s="66"/>
      <c r="FB3724" s="5"/>
      <c r="FC3724" s="68"/>
      <c r="FD3724" s="67"/>
      <c r="FE3724" s="67"/>
      <c r="FF3724" s="64"/>
      <c r="FG3724" s="5"/>
      <c r="FH3724" s="69"/>
      <c r="FI3724" s="6"/>
      <c r="FJ3724" s="5"/>
      <c r="FK3724" s="25"/>
      <c r="FL3724" s="5"/>
    </row>
    <row r="3725" spans="40:168">
      <c r="AN3725" s="14"/>
      <c r="AO3725" s="14"/>
      <c r="AP3725" s="5"/>
      <c r="AQ3725" s="25"/>
      <c r="AR3725" s="25"/>
      <c r="AS3725" s="96"/>
      <c r="AT3725" s="83"/>
      <c r="AU3725" s="14"/>
      <c r="AX3725" s="83"/>
      <c r="AY3725" s="83"/>
      <c r="AZ3725" s="83"/>
      <c r="BA3725" s="83"/>
      <c r="BJ3725" s="54"/>
      <c r="BK3725" s="22"/>
      <c r="BL3725" s="24"/>
      <c r="BP3725" s="23"/>
      <c r="BQ3725" s="24"/>
      <c r="BR3725" s="22"/>
      <c r="BS3725" s="24"/>
      <c r="BT3725" s="24"/>
      <c r="BU3725" s="23"/>
      <c r="BV3725" s="26"/>
      <c r="BX3725" s="6"/>
      <c r="BY3725" s="24"/>
      <c r="BZ3725" s="109"/>
      <c r="CA3725" s="66"/>
      <c r="CB3725" s="5"/>
      <c r="CC3725" s="68"/>
      <c r="CD3725" s="67"/>
      <c r="CE3725" s="67"/>
      <c r="CF3725" s="64"/>
      <c r="CG3725" s="5"/>
      <c r="CH3725" s="69"/>
      <c r="CI3725" s="6"/>
      <c r="CJ3725" s="5"/>
      <c r="CK3725" s="25"/>
      <c r="CL3725" s="5"/>
      <c r="DN3725" s="14"/>
      <c r="DO3725" s="14"/>
      <c r="DP3725" s="5"/>
      <c r="DQ3725" s="25"/>
      <c r="DR3725" s="25"/>
      <c r="DS3725" s="96"/>
      <c r="DT3725" s="83"/>
      <c r="DU3725" s="14"/>
      <c r="DX3725" s="83"/>
      <c r="DY3725" s="83"/>
      <c r="DZ3725" s="83"/>
      <c r="EA3725" s="83"/>
      <c r="EJ3725" s="54"/>
      <c r="EK3725" s="22"/>
      <c r="EL3725" s="24"/>
      <c r="EP3725" s="23"/>
      <c r="EQ3725" s="24"/>
      <c r="ER3725" s="22"/>
      <c r="ES3725" s="24"/>
      <c r="ET3725" s="24"/>
      <c r="EU3725" s="23"/>
      <c r="EV3725" s="26"/>
      <c r="EX3725" s="6"/>
      <c r="EY3725" s="24"/>
      <c r="EZ3725" s="109"/>
      <c r="FA3725" s="66"/>
      <c r="FB3725" s="5"/>
      <c r="FC3725" s="68"/>
      <c r="FD3725" s="67"/>
      <c r="FE3725" s="67"/>
      <c r="FF3725" s="64"/>
      <c r="FG3725" s="5"/>
      <c r="FH3725" s="69"/>
      <c r="FI3725" s="6"/>
      <c r="FJ3725" s="5"/>
      <c r="FK3725" s="25"/>
      <c r="FL3725" s="5"/>
    </row>
    <row r="3726" spans="40:168">
      <c r="AN3726" s="14"/>
      <c r="AO3726" s="14"/>
      <c r="AP3726" s="5"/>
      <c r="AQ3726" s="25"/>
      <c r="AR3726" s="25"/>
      <c r="AS3726" s="96"/>
      <c r="AT3726" s="83"/>
      <c r="AU3726" s="14"/>
      <c r="AX3726" s="83"/>
      <c r="AY3726" s="83"/>
      <c r="AZ3726" s="83"/>
      <c r="BA3726" s="83"/>
      <c r="BJ3726" s="54"/>
      <c r="BK3726" s="22"/>
      <c r="BL3726" s="24"/>
      <c r="BP3726" s="23"/>
      <c r="BQ3726" s="24"/>
      <c r="BR3726" s="22"/>
      <c r="BS3726" s="24"/>
      <c r="BT3726" s="24"/>
      <c r="BU3726" s="23"/>
      <c r="BV3726" s="26"/>
      <c r="BX3726" s="6"/>
      <c r="BY3726" s="24"/>
      <c r="BZ3726" s="109"/>
      <c r="CA3726" s="66"/>
      <c r="CB3726" s="5"/>
      <c r="CC3726" s="68"/>
      <c r="CD3726" s="67"/>
      <c r="CE3726" s="67"/>
      <c r="CF3726" s="64"/>
      <c r="CG3726" s="5"/>
      <c r="CH3726" s="69"/>
      <c r="CI3726" s="6"/>
      <c r="CJ3726" s="5"/>
      <c r="CK3726" s="25"/>
      <c r="CL3726" s="5"/>
      <c r="DN3726" s="14"/>
      <c r="DO3726" s="14"/>
      <c r="DP3726" s="5"/>
      <c r="DQ3726" s="25"/>
      <c r="DR3726" s="25"/>
      <c r="DS3726" s="96"/>
      <c r="DT3726" s="83"/>
      <c r="DU3726" s="14"/>
      <c r="DX3726" s="83"/>
      <c r="DY3726" s="83"/>
      <c r="DZ3726" s="83"/>
      <c r="EA3726" s="83"/>
      <c r="EJ3726" s="54"/>
      <c r="EK3726" s="22"/>
      <c r="EL3726" s="24"/>
      <c r="EP3726" s="23"/>
      <c r="EQ3726" s="24"/>
      <c r="ER3726" s="22"/>
      <c r="ES3726" s="24"/>
      <c r="ET3726" s="24"/>
      <c r="EU3726" s="23"/>
      <c r="EV3726" s="26"/>
      <c r="EX3726" s="6"/>
      <c r="EY3726" s="24"/>
      <c r="EZ3726" s="109"/>
      <c r="FA3726" s="66"/>
      <c r="FB3726" s="5"/>
      <c r="FC3726" s="68"/>
      <c r="FD3726" s="67"/>
      <c r="FE3726" s="67"/>
      <c r="FF3726" s="64"/>
      <c r="FG3726" s="5"/>
      <c r="FH3726" s="69"/>
      <c r="FI3726" s="6"/>
      <c r="FJ3726" s="5"/>
      <c r="FK3726" s="25"/>
      <c r="FL3726" s="5"/>
    </row>
    <row r="3727" spans="40:168">
      <c r="AN3727" s="14"/>
      <c r="AO3727" s="14"/>
      <c r="AP3727" s="5"/>
      <c r="AQ3727" s="25"/>
      <c r="AR3727" s="25"/>
      <c r="AS3727" s="96"/>
      <c r="AT3727" s="83"/>
      <c r="AU3727" s="14"/>
      <c r="AX3727" s="83"/>
      <c r="AY3727" s="83"/>
      <c r="AZ3727" s="83"/>
      <c r="BA3727" s="83"/>
      <c r="BJ3727" s="54"/>
      <c r="BK3727" s="22"/>
      <c r="BL3727" s="24"/>
      <c r="BP3727" s="23"/>
      <c r="BQ3727" s="24"/>
      <c r="BR3727" s="22"/>
      <c r="BS3727" s="24"/>
      <c r="BT3727" s="24"/>
      <c r="BU3727" s="23"/>
      <c r="BV3727" s="26"/>
      <c r="BX3727" s="6"/>
      <c r="BY3727" s="24"/>
      <c r="BZ3727" s="109"/>
      <c r="CA3727" s="66"/>
      <c r="CB3727" s="5"/>
      <c r="CC3727" s="68"/>
      <c r="CD3727" s="67"/>
      <c r="CE3727" s="67"/>
      <c r="CF3727" s="64"/>
      <c r="CG3727" s="5"/>
      <c r="CH3727" s="69"/>
      <c r="CI3727" s="6"/>
      <c r="CJ3727" s="5"/>
      <c r="CK3727" s="25"/>
      <c r="CL3727" s="5"/>
      <c r="DN3727" s="14"/>
      <c r="DO3727" s="14"/>
      <c r="DP3727" s="5"/>
      <c r="DQ3727" s="25"/>
      <c r="DR3727" s="25"/>
      <c r="DS3727" s="96"/>
      <c r="DT3727" s="83"/>
      <c r="DU3727" s="14"/>
      <c r="DX3727" s="83"/>
      <c r="DY3727" s="83"/>
      <c r="DZ3727" s="83"/>
      <c r="EA3727" s="83"/>
      <c r="EJ3727" s="54"/>
      <c r="EK3727" s="22"/>
      <c r="EL3727" s="24"/>
      <c r="EP3727" s="23"/>
      <c r="EQ3727" s="24"/>
      <c r="ER3727" s="22"/>
      <c r="ES3727" s="24"/>
      <c r="ET3727" s="24"/>
      <c r="EU3727" s="23"/>
      <c r="EV3727" s="26"/>
      <c r="EX3727" s="6"/>
      <c r="EY3727" s="24"/>
      <c r="EZ3727" s="109"/>
      <c r="FA3727" s="66"/>
      <c r="FB3727" s="5"/>
      <c r="FC3727" s="68"/>
      <c r="FD3727" s="67"/>
      <c r="FE3727" s="67"/>
      <c r="FF3727" s="64"/>
      <c r="FG3727" s="5"/>
      <c r="FH3727" s="69"/>
      <c r="FI3727" s="6"/>
      <c r="FJ3727" s="5"/>
      <c r="FK3727" s="25"/>
      <c r="FL3727" s="5"/>
    </row>
    <row r="3728" spans="40:168">
      <c r="AN3728" s="14"/>
      <c r="AO3728" s="14"/>
      <c r="AP3728" s="5"/>
      <c r="AQ3728" s="25"/>
      <c r="AR3728" s="25"/>
      <c r="AS3728" s="96"/>
      <c r="AT3728" s="83"/>
      <c r="AU3728" s="14"/>
      <c r="AX3728" s="83"/>
      <c r="AY3728" s="83"/>
      <c r="AZ3728" s="83"/>
      <c r="BA3728" s="83"/>
      <c r="BJ3728" s="54"/>
      <c r="BK3728" s="22"/>
      <c r="BL3728" s="24"/>
      <c r="BP3728" s="23"/>
      <c r="BQ3728" s="24"/>
      <c r="BR3728" s="22"/>
      <c r="BS3728" s="24"/>
      <c r="BT3728" s="24"/>
      <c r="BU3728" s="23"/>
      <c r="BV3728" s="26"/>
      <c r="BX3728" s="6"/>
      <c r="BY3728" s="24"/>
      <c r="BZ3728" s="109"/>
      <c r="CA3728" s="66"/>
      <c r="CB3728" s="5"/>
      <c r="CC3728" s="68"/>
      <c r="CD3728" s="67"/>
      <c r="CE3728" s="67"/>
      <c r="CF3728" s="64"/>
      <c r="CG3728" s="5"/>
      <c r="CH3728" s="69"/>
      <c r="CI3728" s="6"/>
      <c r="CJ3728" s="5"/>
      <c r="CK3728" s="25"/>
      <c r="CL3728" s="5"/>
      <c r="DN3728" s="14"/>
      <c r="DO3728" s="14"/>
      <c r="DP3728" s="5"/>
      <c r="DQ3728" s="25"/>
      <c r="DR3728" s="25"/>
      <c r="DS3728" s="96"/>
      <c r="DT3728" s="83"/>
      <c r="DU3728" s="14"/>
      <c r="DX3728" s="83"/>
      <c r="DY3728" s="83"/>
      <c r="DZ3728" s="83"/>
      <c r="EA3728" s="83"/>
      <c r="EJ3728" s="54"/>
      <c r="EK3728" s="22"/>
      <c r="EL3728" s="24"/>
      <c r="EP3728" s="23"/>
      <c r="EQ3728" s="24"/>
      <c r="ER3728" s="22"/>
      <c r="ES3728" s="24"/>
      <c r="ET3728" s="24"/>
      <c r="EU3728" s="23"/>
      <c r="EV3728" s="26"/>
      <c r="EX3728" s="6"/>
      <c r="EY3728" s="24"/>
      <c r="EZ3728" s="109"/>
      <c r="FA3728" s="66"/>
      <c r="FB3728" s="5"/>
      <c r="FC3728" s="68"/>
      <c r="FD3728" s="67"/>
      <c r="FE3728" s="67"/>
      <c r="FF3728" s="64"/>
      <c r="FG3728" s="5"/>
      <c r="FH3728" s="69"/>
      <c r="FI3728" s="6"/>
      <c r="FJ3728" s="5"/>
      <c r="FK3728" s="25"/>
      <c r="FL3728" s="5"/>
    </row>
    <row r="3729" spans="40:168">
      <c r="AN3729" s="14"/>
      <c r="AO3729" s="14"/>
      <c r="AP3729" s="5"/>
      <c r="AQ3729" s="25"/>
      <c r="AR3729" s="25"/>
      <c r="AS3729" s="96"/>
      <c r="AT3729" s="83"/>
      <c r="AU3729" s="14"/>
      <c r="AX3729" s="83"/>
      <c r="AY3729" s="83"/>
      <c r="AZ3729" s="83"/>
      <c r="BA3729" s="83"/>
      <c r="BJ3729" s="54"/>
      <c r="BK3729" s="22"/>
      <c r="BL3729" s="24"/>
      <c r="BP3729" s="23"/>
      <c r="BQ3729" s="24"/>
      <c r="BR3729" s="22"/>
      <c r="BS3729" s="24"/>
      <c r="BT3729" s="24"/>
      <c r="BU3729" s="23"/>
      <c r="BV3729" s="26"/>
      <c r="BX3729" s="6"/>
      <c r="BY3729" s="24"/>
      <c r="BZ3729" s="109"/>
      <c r="CA3729" s="66"/>
      <c r="CB3729" s="5"/>
      <c r="CC3729" s="68"/>
      <c r="CD3729" s="67"/>
      <c r="CE3729" s="67"/>
      <c r="CF3729" s="64"/>
      <c r="CG3729" s="5"/>
      <c r="CH3729" s="69"/>
      <c r="CI3729" s="6"/>
      <c r="CJ3729" s="5"/>
      <c r="CK3729" s="25"/>
      <c r="CL3729" s="5"/>
      <c r="DN3729" s="14"/>
      <c r="DO3729" s="14"/>
      <c r="DP3729" s="5"/>
      <c r="DQ3729" s="25"/>
      <c r="DR3729" s="25"/>
      <c r="DS3729" s="96"/>
      <c r="DT3729" s="83"/>
      <c r="DU3729" s="14"/>
      <c r="DX3729" s="83"/>
      <c r="DY3729" s="83"/>
      <c r="DZ3729" s="83"/>
      <c r="EA3729" s="83"/>
      <c r="EJ3729" s="54"/>
      <c r="EK3729" s="22"/>
      <c r="EL3729" s="24"/>
      <c r="EP3729" s="23"/>
      <c r="EQ3729" s="24"/>
      <c r="ER3729" s="22"/>
      <c r="ES3729" s="24"/>
      <c r="ET3729" s="24"/>
      <c r="EU3729" s="23"/>
      <c r="EV3729" s="26"/>
      <c r="EX3729" s="6"/>
      <c r="EY3729" s="24"/>
      <c r="EZ3729" s="109"/>
      <c r="FA3729" s="66"/>
      <c r="FB3729" s="5"/>
      <c r="FC3729" s="68"/>
      <c r="FD3729" s="67"/>
      <c r="FE3729" s="67"/>
      <c r="FF3729" s="64"/>
      <c r="FG3729" s="5"/>
      <c r="FH3729" s="69"/>
      <c r="FI3729" s="6"/>
      <c r="FJ3729" s="5"/>
      <c r="FK3729" s="25"/>
      <c r="FL3729" s="5"/>
    </row>
    <row r="3730" spans="40:168">
      <c r="AN3730" s="14"/>
      <c r="AO3730" s="14"/>
      <c r="AP3730" s="5"/>
      <c r="AQ3730" s="25"/>
      <c r="AR3730" s="25"/>
      <c r="AS3730" s="96"/>
      <c r="AT3730" s="83"/>
      <c r="AU3730" s="14"/>
      <c r="AX3730" s="83"/>
      <c r="AY3730" s="83"/>
      <c r="AZ3730" s="83"/>
      <c r="BA3730" s="83"/>
      <c r="BJ3730" s="54"/>
      <c r="BK3730" s="22"/>
      <c r="BL3730" s="24"/>
      <c r="BP3730" s="23"/>
      <c r="BQ3730" s="24"/>
      <c r="BR3730" s="22"/>
      <c r="BS3730" s="24"/>
      <c r="BT3730" s="24"/>
      <c r="BU3730" s="23"/>
      <c r="BV3730" s="26"/>
      <c r="BX3730" s="6"/>
      <c r="BY3730" s="24"/>
      <c r="BZ3730" s="109"/>
      <c r="CA3730" s="66"/>
      <c r="CB3730" s="5"/>
      <c r="CC3730" s="68"/>
      <c r="CD3730" s="67"/>
      <c r="CE3730" s="67"/>
      <c r="CF3730" s="64"/>
      <c r="CG3730" s="5"/>
      <c r="CH3730" s="69"/>
      <c r="CI3730" s="6"/>
      <c r="CJ3730" s="5"/>
      <c r="CK3730" s="25"/>
      <c r="CL3730" s="5"/>
      <c r="DN3730" s="14"/>
      <c r="DO3730" s="14"/>
      <c r="DP3730" s="5"/>
      <c r="DQ3730" s="25"/>
      <c r="DR3730" s="25"/>
      <c r="DS3730" s="96"/>
      <c r="DT3730" s="83"/>
      <c r="DU3730" s="14"/>
      <c r="DX3730" s="83"/>
      <c r="DY3730" s="83"/>
      <c r="DZ3730" s="83"/>
      <c r="EA3730" s="83"/>
      <c r="EJ3730" s="54"/>
      <c r="EK3730" s="22"/>
      <c r="EL3730" s="24"/>
      <c r="EP3730" s="23"/>
      <c r="EQ3730" s="24"/>
      <c r="ER3730" s="22"/>
      <c r="ES3730" s="24"/>
      <c r="ET3730" s="24"/>
      <c r="EU3730" s="23"/>
      <c r="EV3730" s="26"/>
      <c r="EX3730" s="6"/>
      <c r="EY3730" s="24"/>
      <c r="EZ3730" s="109"/>
      <c r="FA3730" s="66"/>
      <c r="FB3730" s="5"/>
      <c r="FC3730" s="68"/>
      <c r="FD3730" s="67"/>
      <c r="FE3730" s="67"/>
      <c r="FF3730" s="64"/>
      <c r="FG3730" s="5"/>
      <c r="FH3730" s="69"/>
      <c r="FI3730" s="6"/>
      <c r="FJ3730" s="5"/>
      <c r="FK3730" s="25"/>
      <c r="FL3730" s="5"/>
    </row>
    <row r="3731" spans="40:168">
      <c r="AN3731" s="14"/>
      <c r="AO3731" s="14"/>
      <c r="AP3731" s="5"/>
      <c r="AQ3731" s="25"/>
      <c r="AR3731" s="25"/>
      <c r="AS3731" s="96"/>
      <c r="AT3731" s="83"/>
      <c r="AU3731" s="14"/>
      <c r="AX3731" s="83"/>
      <c r="AY3731" s="83"/>
      <c r="AZ3731" s="83"/>
      <c r="BA3731" s="83"/>
      <c r="BJ3731" s="54"/>
      <c r="BK3731" s="22"/>
      <c r="BL3731" s="24"/>
      <c r="BP3731" s="23"/>
      <c r="BQ3731" s="24"/>
      <c r="BR3731" s="22"/>
      <c r="BS3731" s="24"/>
      <c r="BT3731" s="24"/>
      <c r="BU3731" s="23"/>
      <c r="BV3731" s="26"/>
      <c r="BX3731" s="6"/>
      <c r="BY3731" s="24"/>
      <c r="BZ3731" s="109"/>
      <c r="CA3731" s="66"/>
      <c r="CB3731" s="5"/>
      <c r="CC3731" s="68"/>
      <c r="CD3731" s="67"/>
      <c r="CE3731" s="67"/>
      <c r="CF3731" s="64"/>
      <c r="CG3731" s="5"/>
      <c r="CH3731" s="69"/>
      <c r="CI3731" s="6"/>
      <c r="CJ3731" s="5"/>
      <c r="CK3731" s="25"/>
      <c r="CL3731" s="5"/>
      <c r="DN3731" s="14"/>
      <c r="DO3731" s="14"/>
      <c r="DP3731" s="5"/>
      <c r="DQ3731" s="25"/>
      <c r="DR3731" s="25"/>
      <c r="DS3731" s="96"/>
      <c r="DT3731" s="83"/>
      <c r="DU3731" s="14"/>
      <c r="DX3731" s="83"/>
      <c r="DY3731" s="83"/>
      <c r="DZ3731" s="83"/>
      <c r="EA3731" s="83"/>
      <c r="EJ3731" s="54"/>
      <c r="EK3731" s="22"/>
      <c r="EL3731" s="24"/>
      <c r="EP3731" s="23"/>
      <c r="EQ3731" s="24"/>
      <c r="ER3731" s="22"/>
      <c r="ES3731" s="24"/>
      <c r="ET3731" s="24"/>
      <c r="EU3731" s="23"/>
      <c r="EV3731" s="26"/>
      <c r="EX3731" s="6"/>
      <c r="EY3731" s="24"/>
      <c r="EZ3731" s="109"/>
      <c r="FA3731" s="66"/>
      <c r="FB3731" s="5"/>
      <c r="FC3731" s="68"/>
      <c r="FD3731" s="67"/>
      <c r="FE3731" s="67"/>
      <c r="FF3731" s="64"/>
      <c r="FG3731" s="5"/>
      <c r="FH3731" s="69"/>
      <c r="FI3731" s="6"/>
      <c r="FJ3731" s="5"/>
      <c r="FK3731" s="25"/>
      <c r="FL3731" s="5"/>
    </row>
    <row r="3732" spans="40:168">
      <c r="AN3732" s="14"/>
      <c r="AO3732" s="14"/>
      <c r="AP3732" s="5"/>
      <c r="AQ3732" s="25"/>
      <c r="AR3732" s="25"/>
      <c r="AS3732" s="96"/>
      <c r="AT3732" s="83"/>
      <c r="AU3732" s="14"/>
      <c r="AX3732" s="83"/>
      <c r="AY3732" s="83"/>
      <c r="AZ3732" s="83"/>
      <c r="BA3732" s="83"/>
      <c r="BJ3732" s="54"/>
      <c r="BK3732" s="22"/>
      <c r="BL3732" s="24"/>
      <c r="BP3732" s="23"/>
      <c r="BQ3732" s="24"/>
      <c r="BR3732" s="22"/>
      <c r="BS3732" s="24"/>
      <c r="BT3732" s="24"/>
      <c r="BU3732" s="23"/>
      <c r="BV3732" s="26"/>
      <c r="BX3732" s="6"/>
      <c r="BY3732" s="24"/>
      <c r="BZ3732" s="109"/>
      <c r="CA3732" s="66"/>
      <c r="CB3732" s="5"/>
      <c r="CC3732" s="68"/>
      <c r="CD3732" s="67"/>
      <c r="CE3732" s="67"/>
      <c r="CF3732" s="64"/>
      <c r="CG3732" s="5"/>
      <c r="CH3732" s="69"/>
      <c r="CI3732" s="6"/>
      <c r="CJ3732" s="5"/>
      <c r="CK3732" s="25"/>
      <c r="CL3732" s="5"/>
      <c r="DN3732" s="14"/>
      <c r="DO3732" s="14"/>
      <c r="DP3732" s="5"/>
      <c r="DQ3732" s="25"/>
      <c r="DR3732" s="25"/>
      <c r="DS3732" s="96"/>
      <c r="DT3732" s="83"/>
      <c r="DU3732" s="14"/>
      <c r="DX3732" s="83"/>
      <c r="DY3732" s="83"/>
      <c r="DZ3732" s="83"/>
      <c r="EA3732" s="83"/>
      <c r="EJ3732" s="54"/>
      <c r="EK3732" s="22"/>
      <c r="EL3732" s="24"/>
      <c r="EP3732" s="23"/>
      <c r="EQ3732" s="24"/>
      <c r="ER3732" s="22"/>
      <c r="ES3732" s="24"/>
      <c r="ET3732" s="24"/>
      <c r="EU3732" s="23"/>
      <c r="EV3732" s="26"/>
      <c r="EX3732" s="6"/>
      <c r="EY3732" s="24"/>
      <c r="EZ3732" s="109"/>
      <c r="FA3732" s="66"/>
      <c r="FB3732" s="5"/>
      <c r="FC3732" s="68"/>
      <c r="FD3732" s="67"/>
      <c r="FE3732" s="67"/>
      <c r="FF3732" s="64"/>
      <c r="FG3732" s="5"/>
      <c r="FH3732" s="69"/>
      <c r="FI3732" s="6"/>
      <c r="FJ3732" s="5"/>
      <c r="FK3732" s="25"/>
      <c r="FL3732" s="5"/>
    </row>
    <row r="3733" spans="40:168">
      <c r="AN3733" s="14"/>
      <c r="AO3733" s="14"/>
      <c r="AP3733" s="5"/>
      <c r="AQ3733" s="25"/>
      <c r="AR3733" s="25"/>
      <c r="AS3733" s="96"/>
      <c r="AT3733" s="83"/>
      <c r="AU3733" s="14"/>
      <c r="AX3733" s="83"/>
      <c r="AY3733" s="83"/>
      <c r="AZ3733" s="83"/>
      <c r="BA3733" s="83"/>
      <c r="BJ3733" s="54"/>
      <c r="BK3733" s="22"/>
      <c r="BL3733" s="24"/>
      <c r="BP3733" s="23"/>
      <c r="BQ3733" s="24"/>
      <c r="BR3733" s="22"/>
      <c r="BS3733" s="24"/>
      <c r="BT3733" s="24"/>
      <c r="BU3733" s="23"/>
      <c r="BV3733" s="26"/>
      <c r="BX3733" s="6"/>
      <c r="BY3733" s="24"/>
      <c r="BZ3733" s="109"/>
      <c r="CA3733" s="66"/>
      <c r="CB3733" s="5"/>
      <c r="CC3733" s="68"/>
      <c r="CD3733" s="67"/>
      <c r="CE3733" s="67"/>
      <c r="CF3733" s="64"/>
      <c r="CG3733" s="5"/>
      <c r="CH3733" s="69"/>
      <c r="CI3733" s="6"/>
      <c r="CJ3733" s="5"/>
      <c r="CK3733" s="25"/>
      <c r="CL3733" s="5"/>
      <c r="DN3733" s="14"/>
      <c r="DO3733" s="14"/>
      <c r="DP3733" s="5"/>
      <c r="DQ3733" s="25"/>
      <c r="DR3733" s="25"/>
      <c r="DS3733" s="96"/>
      <c r="DT3733" s="83"/>
      <c r="DU3733" s="14"/>
      <c r="DX3733" s="83"/>
      <c r="DY3733" s="83"/>
      <c r="DZ3733" s="83"/>
      <c r="EA3733" s="83"/>
      <c r="EJ3733" s="54"/>
      <c r="EK3733" s="22"/>
      <c r="EL3733" s="24"/>
      <c r="EP3733" s="23"/>
      <c r="EQ3733" s="24"/>
      <c r="ER3733" s="22"/>
      <c r="ES3733" s="24"/>
      <c r="ET3733" s="24"/>
      <c r="EU3733" s="23"/>
      <c r="EV3733" s="26"/>
      <c r="EX3733" s="6"/>
      <c r="EY3733" s="24"/>
      <c r="EZ3733" s="109"/>
      <c r="FA3733" s="66"/>
      <c r="FB3733" s="5"/>
      <c r="FC3733" s="68"/>
      <c r="FD3733" s="67"/>
      <c r="FE3733" s="67"/>
      <c r="FF3733" s="64"/>
      <c r="FG3733" s="5"/>
      <c r="FH3733" s="69"/>
      <c r="FI3733" s="6"/>
      <c r="FJ3733" s="5"/>
      <c r="FK3733" s="25"/>
      <c r="FL3733" s="5"/>
    </row>
    <row r="3734" spans="40:168">
      <c r="AN3734" s="14"/>
      <c r="AO3734" s="14"/>
      <c r="AP3734" s="5"/>
      <c r="AQ3734" s="25"/>
      <c r="AR3734" s="25"/>
      <c r="AS3734" s="96"/>
      <c r="AT3734" s="83"/>
      <c r="AU3734" s="14"/>
      <c r="AX3734" s="83"/>
      <c r="AY3734" s="83"/>
      <c r="AZ3734" s="83"/>
      <c r="BA3734" s="83"/>
      <c r="BJ3734" s="54"/>
      <c r="BK3734" s="22"/>
      <c r="BL3734" s="24"/>
      <c r="BP3734" s="23"/>
      <c r="BQ3734" s="24"/>
      <c r="BR3734" s="22"/>
      <c r="BS3734" s="24"/>
      <c r="BT3734" s="24"/>
      <c r="BU3734" s="23"/>
      <c r="BV3734" s="26"/>
      <c r="BX3734" s="6"/>
      <c r="BY3734" s="24"/>
      <c r="BZ3734" s="109"/>
      <c r="CA3734" s="66"/>
      <c r="CB3734" s="5"/>
      <c r="CC3734" s="68"/>
      <c r="CD3734" s="67"/>
      <c r="CE3734" s="67"/>
      <c r="CF3734" s="64"/>
      <c r="CG3734" s="5"/>
      <c r="CH3734" s="69"/>
      <c r="CI3734" s="6"/>
      <c r="CJ3734" s="5"/>
      <c r="CK3734" s="25"/>
      <c r="CL3734" s="5"/>
      <c r="DN3734" s="14"/>
      <c r="DO3734" s="14"/>
      <c r="DP3734" s="5"/>
      <c r="DQ3734" s="25"/>
      <c r="DR3734" s="25"/>
      <c r="DS3734" s="96"/>
      <c r="DT3734" s="83"/>
      <c r="DU3734" s="14"/>
      <c r="DX3734" s="83"/>
      <c r="DY3734" s="83"/>
      <c r="DZ3734" s="83"/>
      <c r="EA3734" s="83"/>
      <c r="EJ3734" s="54"/>
      <c r="EK3734" s="22"/>
      <c r="EL3734" s="24"/>
      <c r="EP3734" s="23"/>
      <c r="EQ3734" s="24"/>
      <c r="ER3734" s="22"/>
      <c r="ES3734" s="24"/>
      <c r="ET3734" s="24"/>
      <c r="EU3734" s="23"/>
      <c r="EV3734" s="26"/>
      <c r="EX3734" s="6"/>
      <c r="EY3734" s="24"/>
      <c r="EZ3734" s="109"/>
      <c r="FA3734" s="66"/>
      <c r="FB3734" s="5"/>
      <c r="FC3734" s="68"/>
      <c r="FD3734" s="67"/>
      <c r="FE3734" s="67"/>
      <c r="FF3734" s="64"/>
      <c r="FG3734" s="5"/>
      <c r="FH3734" s="69"/>
      <c r="FI3734" s="6"/>
      <c r="FJ3734" s="5"/>
      <c r="FK3734" s="25"/>
      <c r="FL3734" s="5"/>
    </row>
    <row r="3735" spans="40:168">
      <c r="AN3735" s="14"/>
      <c r="AO3735" s="14"/>
      <c r="AP3735" s="5"/>
      <c r="AQ3735" s="25"/>
      <c r="AR3735" s="25"/>
      <c r="AS3735" s="96"/>
      <c r="AT3735" s="83"/>
      <c r="AU3735" s="14"/>
      <c r="AX3735" s="83"/>
      <c r="AY3735" s="83"/>
      <c r="AZ3735" s="83"/>
      <c r="BA3735" s="83"/>
      <c r="BJ3735" s="54"/>
      <c r="BK3735" s="22"/>
      <c r="BL3735" s="24"/>
      <c r="BP3735" s="23"/>
      <c r="BQ3735" s="24"/>
      <c r="BR3735" s="22"/>
      <c r="BS3735" s="24"/>
      <c r="BT3735" s="24"/>
      <c r="BU3735" s="23"/>
      <c r="BV3735" s="26"/>
      <c r="BX3735" s="6"/>
      <c r="BY3735" s="24"/>
      <c r="BZ3735" s="109"/>
      <c r="CA3735" s="66"/>
      <c r="CB3735" s="5"/>
      <c r="CC3735" s="68"/>
      <c r="CD3735" s="67"/>
      <c r="CE3735" s="67"/>
      <c r="CF3735" s="64"/>
      <c r="CG3735" s="5"/>
      <c r="CH3735" s="69"/>
      <c r="CI3735" s="6"/>
      <c r="CJ3735" s="5"/>
      <c r="CK3735" s="25"/>
      <c r="CL3735" s="5"/>
      <c r="DN3735" s="14"/>
      <c r="DO3735" s="14"/>
      <c r="DP3735" s="5"/>
      <c r="DQ3735" s="25"/>
      <c r="DR3735" s="25"/>
      <c r="DS3735" s="96"/>
      <c r="DT3735" s="83"/>
      <c r="DU3735" s="14"/>
      <c r="DX3735" s="83"/>
      <c r="DY3735" s="83"/>
      <c r="DZ3735" s="83"/>
      <c r="EA3735" s="83"/>
      <c r="EJ3735" s="54"/>
      <c r="EK3735" s="22"/>
      <c r="EL3735" s="24"/>
      <c r="EP3735" s="23"/>
      <c r="EQ3735" s="24"/>
      <c r="ER3735" s="22"/>
      <c r="ES3735" s="24"/>
      <c r="ET3735" s="24"/>
      <c r="EU3735" s="23"/>
      <c r="EV3735" s="26"/>
      <c r="EX3735" s="6"/>
      <c r="EY3735" s="24"/>
      <c r="EZ3735" s="109"/>
      <c r="FA3735" s="66"/>
      <c r="FB3735" s="5"/>
      <c r="FC3735" s="68"/>
      <c r="FD3735" s="67"/>
      <c r="FE3735" s="67"/>
      <c r="FF3735" s="64"/>
      <c r="FG3735" s="5"/>
      <c r="FH3735" s="69"/>
      <c r="FI3735" s="6"/>
      <c r="FJ3735" s="5"/>
      <c r="FK3735" s="25"/>
      <c r="FL3735" s="5"/>
    </row>
    <row r="3736" spans="40:168">
      <c r="AN3736" s="14"/>
      <c r="AO3736" s="14"/>
      <c r="AP3736" s="5"/>
      <c r="AQ3736" s="25"/>
      <c r="AR3736" s="25"/>
      <c r="AS3736" s="96"/>
      <c r="AT3736" s="83"/>
      <c r="AU3736" s="14"/>
      <c r="AX3736" s="83"/>
      <c r="AY3736" s="83"/>
      <c r="AZ3736" s="83"/>
      <c r="BA3736" s="83"/>
      <c r="BJ3736" s="54"/>
      <c r="BK3736" s="22"/>
      <c r="BL3736" s="24"/>
      <c r="BP3736" s="23"/>
      <c r="BQ3736" s="24"/>
      <c r="BR3736" s="22"/>
      <c r="BS3736" s="24"/>
      <c r="BT3736" s="24"/>
      <c r="BU3736" s="23"/>
      <c r="BV3736" s="26"/>
      <c r="BX3736" s="6"/>
      <c r="BY3736" s="24"/>
      <c r="BZ3736" s="109"/>
      <c r="CA3736" s="66"/>
      <c r="CB3736" s="5"/>
      <c r="CC3736" s="68"/>
      <c r="CD3736" s="67"/>
      <c r="CE3736" s="67"/>
      <c r="CF3736" s="64"/>
      <c r="CG3736" s="5"/>
      <c r="CH3736" s="69"/>
      <c r="CI3736" s="6"/>
      <c r="CJ3736" s="5"/>
      <c r="CK3736" s="25"/>
      <c r="CL3736" s="5"/>
      <c r="DN3736" s="14"/>
      <c r="DO3736" s="14"/>
      <c r="DP3736" s="5"/>
      <c r="DQ3736" s="25"/>
      <c r="DR3736" s="25"/>
      <c r="DS3736" s="96"/>
      <c r="DT3736" s="83"/>
      <c r="DU3736" s="14"/>
      <c r="DX3736" s="83"/>
      <c r="DY3736" s="83"/>
      <c r="DZ3736" s="83"/>
      <c r="EA3736" s="83"/>
      <c r="EJ3736" s="54"/>
      <c r="EK3736" s="22"/>
      <c r="EL3736" s="24"/>
      <c r="EP3736" s="23"/>
      <c r="EQ3736" s="24"/>
      <c r="ER3736" s="22"/>
      <c r="ES3736" s="24"/>
      <c r="ET3736" s="24"/>
      <c r="EU3736" s="23"/>
      <c r="EV3736" s="26"/>
      <c r="EX3736" s="6"/>
      <c r="EY3736" s="24"/>
      <c r="EZ3736" s="109"/>
      <c r="FA3736" s="66"/>
      <c r="FB3736" s="5"/>
      <c r="FC3736" s="68"/>
      <c r="FD3736" s="67"/>
      <c r="FE3736" s="67"/>
      <c r="FF3736" s="64"/>
      <c r="FG3736" s="5"/>
      <c r="FH3736" s="69"/>
      <c r="FI3736" s="6"/>
      <c r="FJ3736" s="5"/>
      <c r="FK3736" s="25"/>
      <c r="FL3736" s="5"/>
    </row>
    <row r="3737" spans="40:168">
      <c r="AN3737" s="14"/>
      <c r="AO3737" s="14"/>
      <c r="AP3737" s="5"/>
      <c r="AQ3737" s="25"/>
      <c r="AR3737" s="25"/>
      <c r="AS3737" s="96"/>
      <c r="AT3737" s="83"/>
      <c r="AU3737" s="14"/>
      <c r="AX3737" s="83"/>
      <c r="AY3737" s="83"/>
      <c r="AZ3737" s="83"/>
      <c r="BA3737" s="83"/>
      <c r="BJ3737" s="54"/>
      <c r="BK3737" s="22"/>
      <c r="BL3737" s="24"/>
      <c r="BP3737" s="23"/>
      <c r="BQ3737" s="24"/>
      <c r="BR3737" s="22"/>
      <c r="BS3737" s="24"/>
      <c r="BT3737" s="24"/>
      <c r="BU3737" s="23"/>
      <c r="BV3737" s="26"/>
      <c r="BX3737" s="6"/>
      <c r="BY3737" s="24"/>
      <c r="BZ3737" s="109"/>
      <c r="CA3737" s="66"/>
      <c r="CB3737" s="5"/>
      <c r="CC3737" s="68"/>
      <c r="CD3737" s="67"/>
      <c r="CE3737" s="67"/>
      <c r="CF3737" s="64"/>
      <c r="CG3737" s="5"/>
      <c r="CH3737" s="69"/>
      <c r="CI3737" s="6"/>
      <c r="CJ3737" s="5"/>
      <c r="CK3737" s="25"/>
      <c r="CL3737" s="5"/>
      <c r="DN3737" s="14"/>
      <c r="DO3737" s="14"/>
      <c r="DP3737" s="5"/>
      <c r="DQ3737" s="25"/>
      <c r="DR3737" s="25"/>
      <c r="DS3737" s="96"/>
      <c r="DT3737" s="83"/>
      <c r="DU3737" s="14"/>
      <c r="DX3737" s="83"/>
      <c r="DY3737" s="83"/>
      <c r="DZ3737" s="83"/>
      <c r="EA3737" s="83"/>
      <c r="EJ3737" s="54"/>
      <c r="EK3737" s="22"/>
      <c r="EL3737" s="24"/>
      <c r="EP3737" s="23"/>
      <c r="EQ3737" s="24"/>
      <c r="ER3737" s="22"/>
      <c r="ES3737" s="24"/>
      <c r="ET3737" s="24"/>
      <c r="EU3737" s="23"/>
      <c r="EV3737" s="26"/>
      <c r="EX3737" s="6"/>
      <c r="EY3737" s="24"/>
      <c r="EZ3737" s="109"/>
      <c r="FA3737" s="66"/>
      <c r="FB3737" s="5"/>
      <c r="FC3737" s="68"/>
      <c r="FD3737" s="67"/>
      <c r="FE3737" s="67"/>
      <c r="FF3737" s="64"/>
      <c r="FG3737" s="5"/>
      <c r="FH3737" s="69"/>
      <c r="FI3737" s="6"/>
      <c r="FJ3737" s="5"/>
      <c r="FK3737" s="25"/>
      <c r="FL3737" s="5"/>
    </row>
    <row r="3738" spans="40:168">
      <c r="AN3738" s="14"/>
      <c r="AO3738" s="14"/>
      <c r="AP3738" s="5"/>
      <c r="AQ3738" s="25"/>
      <c r="AR3738" s="25"/>
      <c r="AS3738" s="96"/>
      <c r="AT3738" s="83"/>
      <c r="AU3738" s="14"/>
      <c r="AX3738" s="83"/>
      <c r="AY3738" s="83"/>
      <c r="AZ3738" s="83"/>
      <c r="BA3738" s="83"/>
      <c r="BJ3738" s="54"/>
      <c r="BK3738" s="22"/>
      <c r="BL3738" s="24"/>
      <c r="BP3738" s="23"/>
      <c r="BQ3738" s="24"/>
      <c r="BR3738" s="22"/>
      <c r="BS3738" s="24"/>
      <c r="BT3738" s="24"/>
      <c r="BU3738" s="23"/>
      <c r="BV3738" s="26"/>
      <c r="BX3738" s="6"/>
      <c r="BY3738" s="24"/>
      <c r="BZ3738" s="109"/>
      <c r="CA3738" s="66"/>
      <c r="CB3738" s="5"/>
      <c r="CC3738" s="68"/>
      <c r="CD3738" s="67"/>
      <c r="CE3738" s="67"/>
      <c r="CF3738" s="64"/>
      <c r="CG3738" s="5"/>
      <c r="CH3738" s="69"/>
      <c r="CI3738" s="6"/>
      <c r="CJ3738" s="5"/>
      <c r="CK3738" s="25"/>
      <c r="CL3738" s="5"/>
      <c r="DN3738" s="14"/>
      <c r="DO3738" s="14"/>
      <c r="DP3738" s="5"/>
      <c r="DQ3738" s="25"/>
      <c r="DR3738" s="25"/>
      <c r="DS3738" s="96"/>
      <c r="DT3738" s="83"/>
      <c r="DU3738" s="14"/>
      <c r="DX3738" s="83"/>
      <c r="DY3738" s="83"/>
      <c r="DZ3738" s="83"/>
      <c r="EA3738" s="83"/>
      <c r="EJ3738" s="54"/>
      <c r="EK3738" s="22"/>
      <c r="EL3738" s="24"/>
      <c r="EP3738" s="23"/>
      <c r="EQ3738" s="24"/>
      <c r="ER3738" s="22"/>
      <c r="ES3738" s="24"/>
      <c r="ET3738" s="24"/>
      <c r="EU3738" s="23"/>
      <c r="EV3738" s="26"/>
      <c r="EX3738" s="6"/>
      <c r="EY3738" s="24"/>
      <c r="EZ3738" s="109"/>
      <c r="FA3738" s="66"/>
      <c r="FB3738" s="5"/>
      <c r="FC3738" s="68"/>
      <c r="FD3738" s="67"/>
      <c r="FE3738" s="67"/>
      <c r="FF3738" s="64"/>
      <c r="FG3738" s="5"/>
      <c r="FH3738" s="69"/>
      <c r="FI3738" s="6"/>
      <c r="FJ3738" s="5"/>
      <c r="FK3738" s="25"/>
      <c r="FL3738" s="5"/>
    </row>
    <row r="3739" spans="40:168">
      <c r="AN3739" s="14"/>
      <c r="AO3739" s="14"/>
      <c r="AP3739" s="5"/>
      <c r="AQ3739" s="25"/>
      <c r="AR3739" s="25"/>
      <c r="AS3739" s="96"/>
      <c r="AT3739" s="83"/>
      <c r="AU3739" s="14"/>
      <c r="AX3739" s="83"/>
      <c r="AY3739" s="83"/>
      <c r="AZ3739" s="83"/>
      <c r="BA3739" s="83"/>
      <c r="BJ3739" s="54"/>
      <c r="BK3739" s="22"/>
      <c r="BL3739" s="24"/>
      <c r="BP3739" s="23"/>
      <c r="BQ3739" s="24"/>
      <c r="BR3739" s="22"/>
      <c r="BS3739" s="24"/>
      <c r="BT3739" s="24"/>
      <c r="BU3739" s="23"/>
      <c r="BV3739" s="26"/>
      <c r="BX3739" s="6"/>
      <c r="BY3739" s="24"/>
      <c r="BZ3739" s="109"/>
      <c r="CA3739" s="66"/>
      <c r="CB3739" s="5"/>
      <c r="CC3739" s="68"/>
      <c r="CD3739" s="67"/>
      <c r="CE3739" s="67"/>
      <c r="CF3739" s="64"/>
      <c r="CG3739" s="5"/>
      <c r="CH3739" s="69"/>
      <c r="CI3739" s="6"/>
      <c r="CJ3739" s="5"/>
      <c r="CK3739" s="25"/>
      <c r="CL3739" s="5"/>
      <c r="DN3739" s="14"/>
      <c r="DO3739" s="14"/>
      <c r="DP3739" s="5"/>
      <c r="DQ3739" s="25"/>
      <c r="DR3739" s="25"/>
      <c r="DS3739" s="96"/>
      <c r="DT3739" s="83"/>
      <c r="DU3739" s="14"/>
      <c r="DX3739" s="83"/>
      <c r="DY3739" s="83"/>
      <c r="DZ3739" s="83"/>
      <c r="EA3739" s="83"/>
      <c r="EJ3739" s="54"/>
      <c r="EK3739" s="22"/>
      <c r="EL3739" s="24"/>
      <c r="EP3739" s="23"/>
      <c r="EQ3739" s="24"/>
      <c r="ER3739" s="22"/>
      <c r="ES3739" s="24"/>
      <c r="ET3739" s="24"/>
      <c r="EU3739" s="23"/>
      <c r="EV3739" s="26"/>
      <c r="EX3739" s="6"/>
      <c r="EY3739" s="24"/>
      <c r="EZ3739" s="109"/>
      <c r="FA3739" s="66"/>
      <c r="FB3739" s="5"/>
      <c r="FC3739" s="68"/>
      <c r="FD3739" s="67"/>
      <c r="FE3739" s="67"/>
      <c r="FF3739" s="64"/>
      <c r="FG3739" s="5"/>
      <c r="FH3739" s="69"/>
      <c r="FI3739" s="6"/>
      <c r="FJ3739" s="5"/>
      <c r="FK3739" s="25"/>
      <c r="FL3739" s="5"/>
    </row>
    <row r="3740" spans="40:168">
      <c r="AN3740" s="14"/>
      <c r="AO3740" s="14"/>
      <c r="AP3740" s="5"/>
      <c r="AQ3740" s="25"/>
      <c r="AR3740" s="25"/>
      <c r="AS3740" s="96"/>
      <c r="AT3740" s="83"/>
      <c r="AU3740" s="14"/>
      <c r="AX3740" s="83"/>
      <c r="AY3740" s="83"/>
      <c r="AZ3740" s="83"/>
      <c r="BA3740" s="83"/>
      <c r="BJ3740" s="54"/>
      <c r="BK3740" s="22"/>
      <c r="BL3740" s="24"/>
      <c r="BP3740" s="23"/>
      <c r="BQ3740" s="24"/>
      <c r="BR3740" s="22"/>
      <c r="BS3740" s="24"/>
      <c r="BT3740" s="24"/>
      <c r="BU3740" s="23"/>
      <c r="BV3740" s="26"/>
      <c r="BX3740" s="6"/>
      <c r="BY3740" s="24"/>
      <c r="BZ3740" s="109"/>
      <c r="CA3740" s="66"/>
      <c r="CB3740" s="5"/>
      <c r="CC3740" s="68"/>
      <c r="CD3740" s="67"/>
      <c r="CE3740" s="67"/>
      <c r="CF3740" s="64"/>
      <c r="CG3740" s="5"/>
      <c r="CH3740" s="69"/>
      <c r="CI3740" s="6"/>
      <c r="CJ3740" s="5"/>
      <c r="CK3740" s="25"/>
      <c r="CL3740" s="5"/>
      <c r="DN3740" s="14"/>
      <c r="DO3740" s="14"/>
      <c r="DP3740" s="5"/>
      <c r="DQ3740" s="25"/>
      <c r="DR3740" s="25"/>
      <c r="DS3740" s="96"/>
      <c r="DT3740" s="83"/>
      <c r="DU3740" s="14"/>
      <c r="DX3740" s="83"/>
      <c r="DY3740" s="83"/>
      <c r="DZ3740" s="83"/>
      <c r="EA3740" s="83"/>
      <c r="EJ3740" s="54"/>
      <c r="EK3740" s="22"/>
      <c r="EL3740" s="24"/>
      <c r="EP3740" s="23"/>
      <c r="EQ3740" s="24"/>
      <c r="ER3740" s="22"/>
      <c r="ES3740" s="24"/>
      <c r="ET3740" s="24"/>
      <c r="EU3740" s="23"/>
      <c r="EV3740" s="26"/>
      <c r="EX3740" s="6"/>
      <c r="EY3740" s="24"/>
      <c r="EZ3740" s="109"/>
      <c r="FA3740" s="66"/>
      <c r="FB3740" s="5"/>
      <c r="FC3740" s="68"/>
      <c r="FD3740" s="67"/>
      <c r="FE3740" s="67"/>
      <c r="FF3740" s="64"/>
      <c r="FG3740" s="5"/>
      <c r="FH3740" s="69"/>
      <c r="FI3740" s="6"/>
      <c r="FJ3740" s="5"/>
      <c r="FK3740" s="25"/>
      <c r="FL3740" s="5"/>
    </row>
    <row r="3741" spans="40:168">
      <c r="AN3741" s="14"/>
      <c r="AO3741" s="14"/>
      <c r="AP3741" s="5"/>
      <c r="AQ3741" s="25"/>
      <c r="AR3741" s="25"/>
      <c r="AS3741" s="96"/>
      <c r="AT3741" s="83"/>
      <c r="AU3741" s="14"/>
      <c r="AX3741" s="83"/>
      <c r="AY3741" s="83"/>
      <c r="AZ3741" s="83"/>
      <c r="BA3741" s="83"/>
      <c r="BJ3741" s="54"/>
      <c r="BK3741" s="22"/>
      <c r="BL3741" s="24"/>
      <c r="BP3741" s="23"/>
      <c r="BQ3741" s="24"/>
      <c r="BR3741" s="22"/>
      <c r="BS3741" s="24"/>
      <c r="BT3741" s="24"/>
      <c r="BU3741" s="23"/>
      <c r="BV3741" s="26"/>
      <c r="BX3741" s="6"/>
      <c r="BY3741" s="24"/>
      <c r="BZ3741" s="109"/>
      <c r="CA3741" s="66"/>
      <c r="CB3741" s="5"/>
      <c r="CC3741" s="68"/>
      <c r="CD3741" s="67"/>
      <c r="CE3741" s="67"/>
      <c r="CF3741" s="64"/>
      <c r="CG3741" s="5"/>
      <c r="CH3741" s="69"/>
      <c r="CI3741" s="6"/>
      <c r="CJ3741" s="5"/>
      <c r="CK3741" s="25"/>
      <c r="CL3741" s="5"/>
      <c r="DN3741" s="14"/>
      <c r="DO3741" s="14"/>
      <c r="DP3741" s="5"/>
      <c r="DQ3741" s="25"/>
      <c r="DR3741" s="25"/>
      <c r="DS3741" s="96"/>
      <c r="DT3741" s="83"/>
      <c r="DU3741" s="14"/>
      <c r="DX3741" s="83"/>
      <c r="DY3741" s="83"/>
      <c r="DZ3741" s="83"/>
      <c r="EA3741" s="83"/>
      <c r="EJ3741" s="54"/>
      <c r="EK3741" s="22"/>
      <c r="EL3741" s="24"/>
      <c r="EP3741" s="23"/>
      <c r="EQ3741" s="24"/>
      <c r="ER3741" s="22"/>
      <c r="ES3741" s="24"/>
      <c r="ET3741" s="24"/>
      <c r="EU3741" s="23"/>
      <c r="EV3741" s="26"/>
      <c r="EX3741" s="6"/>
      <c r="EY3741" s="24"/>
      <c r="EZ3741" s="109"/>
      <c r="FA3741" s="66"/>
      <c r="FB3741" s="5"/>
      <c r="FC3741" s="68"/>
      <c r="FD3741" s="67"/>
      <c r="FE3741" s="67"/>
      <c r="FF3741" s="64"/>
      <c r="FG3741" s="5"/>
      <c r="FH3741" s="69"/>
      <c r="FI3741" s="6"/>
      <c r="FJ3741" s="5"/>
      <c r="FK3741" s="25"/>
      <c r="FL3741" s="5"/>
    </row>
    <row r="3742" spans="40:168">
      <c r="AN3742" s="14"/>
      <c r="AO3742" s="14"/>
      <c r="AP3742" s="5"/>
      <c r="AQ3742" s="25"/>
      <c r="AR3742" s="25"/>
      <c r="AS3742" s="96"/>
      <c r="AT3742" s="83"/>
      <c r="AU3742" s="14"/>
      <c r="AX3742" s="83"/>
      <c r="AY3742" s="83"/>
      <c r="AZ3742" s="83"/>
      <c r="BA3742" s="83"/>
      <c r="BJ3742" s="54"/>
      <c r="BK3742" s="22"/>
      <c r="BL3742" s="24"/>
      <c r="BP3742" s="23"/>
      <c r="BQ3742" s="24"/>
      <c r="BR3742" s="22"/>
      <c r="BS3742" s="24"/>
      <c r="BT3742" s="24"/>
      <c r="BU3742" s="23"/>
      <c r="BV3742" s="26"/>
      <c r="BX3742" s="6"/>
      <c r="BY3742" s="24"/>
      <c r="BZ3742" s="109"/>
      <c r="CA3742" s="66"/>
      <c r="CB3742" s="5"/>
      <c r="CC3742" s="68"/>
      <c r="CD3742" s="67"/>
      <c r="CE3742" s="67"/>
      <c r="CF3742" s="64"/>
      <c r="CG3742" s="5"/>
      <c r="CH3742" s="69"/>
      <c r="CI3742" s="6"/>
      <c r="CJ3742" s="5"/>
      <c r="CK3742" s="25"/>
      <c r="CL3742" s="5"/>
      <c r="DN3742" s="14"/>
      <c r="DO3742" s="14"/>
      <c r="DP3742" s="5"/>
      <c r="DQ3742" s="25"/>
      <c r="DR3742" s="25"/>
      <c r="DS3742" s="96"/>
      <c r="DT3742" s="83"/>
      <c r="DU3742" s="14"/>
      <c r="DX3742" s="83"/>
      <c r="DY3742" s="83"/>
      <c r="DZ3742" s="83"/>
      <c r="EA3742" s="83"/>
      <c r="EJ3742" s="54"/>
      <c r="EK3742" s="22"/>
      <c r="EL3742" s="24"/>
      <c r="EP3742" s="23"/>
      <c r="EQ3742" s="24"/>
      <c r="ER3742" s="22"/>
      <c r="ES3742" s="24"/>
      <c r="ET3742" s="24"/>
      <c r="EU3742" s="23"/>
      <c r="EV3742" s="26"/>
      <c r="EX3742" s="6"/>
      <c r="EY3742" s="24"/>
      <c r="EZ3742" s="109"/>
      <c r="FA3742" s="66"/>
      <c r="FB3742" s="5"/>
      <c r="FC3742" s="68"/>
      <c r="FD3742" s="67"/>
      <c r="FE3742" s="67"/>
      <c r="FF3742" s="64"/>
      <c r="FG3742" s="5"/>
      <c r="FH3742" s="69"/>
      <c r="FI3742" s="6"/>
      <c r="FJ3742" s="5"/>
      <c r="FK3742" s="25"/>
      <c r="FL3742" s="5"/>
    </row>
    <row r="3743" spans="40:168">
      <c r="AN3743" s="14"/>
      <c r="AO3743" s="14"/>
      <c r="AP3743" s="5"/>
      <c r="AQ3743" s="25"/>
      <c r="AR3743" s="25"/>
      <c r="AS3743" s="96"/>
      <c r="AT3743" s="83"/>
      <c r="AU3743" s="14"/>
      <c r="AX3743" s="83"/>
      <c r="AY3743" s="83"/>
      <c r="AZ3743" s="83"/>
      <c r="BA3743" s="83"/>
      <c r="BJ3743" s="54"/>
      <c r="BK3743" s="22"/>
      <c r="BL3743" s="24"/>
      <c r="BP3743" s="23"/>
      <c r="BQ3743" s="24"/>
      <c r="BR3743" s="22"/>
      <c r="BS3743" s="24"/>
      <c r="BT3743" s="24"/>
      <c r="BU3743" s="23"/>
      <c r="BV3743" s="26"/>
      <c r="BX3743" s="6"/>
      <c r="BY3743" s="24"/>
      <c r="BZ3743" s="109"/>
      <c r="CA3743" s="66"/>
      <c r="CB3743" s="5"/>
      <c r="CC3743" s="68"/>
      <c r="CD3743" s="67"/>
      <c r="CE3743" s="67"/>
      <c r="CF3743" s="64"/>
      <c r="CG3743" s="5"/>
      <c r="CH3743" s="69"/>
      <c r="CI3743" s="6"/>
      <c r="CJ3743" s="5"/>
      <c r="CK3743" s="25"/>
      <c r="CL3743" s="5"/>
      <c r="DN3743" s="14"/>
      <c r="DO3743" s="14"/>
      <c r="DP3743" s="5"/>
      <c r="DQ3743" s="25"/>
      <c r="DR3743" s="25"/>
      <c r="DS3743" s="96"/>
      <c r="DT3743" s="83"/>
      <c r="DU3743" s="14"/>
      <c r="DX3743" s="83"/>
      <c r="DY3743" s="83"/>
      <c r="DZ3743" s="83"/>
      <c r="EA3743" s="83"/>
      <c r="EJ3743" s="54"/>
      <c r="EK3743" s="22"/>
      <c r="EL3743" s="24"/>
      <c r="EP3743" s="23"/>
      <c r="EQ3743" s="24"/>
      <c r="ER3743" s="22"/>
      <c r="ES3743" s="24"/>
      <c r="ET3743" s="24"/>
      <c r="EU3743" s="23"/>
      <c r="EV3743" s="26"/>
      <c r="EX3743" s="6"/>
      <c r="EY3743" s="24"/>
      <c r="EZ3743" s="109"/>
      <c r="FA3743" s="66"/>
      <c r="FB3743" s="5"/>
      <c r="FC3743" s="68"/>
      <c r="FD3743" s="67"/>
      <c r="FE3743" s="67"/>
      <c r="FF3743" s="64"/>
      <c r="FG3743" s="5"/>
      <c r="FH3743" s="69"/>
      <c r="FI3743" s="6"/>
      <c r="FJ3743" s="5"/>
      <c r="FK3743" s="25"/>
      <c r="FL3743" s="5"/>
    </row>
    <row r="3744" spans="40:168">
      <c r="AN3744" s="14"/>
      <c r="AO3744" s="14"/>
      <c r="AP3744" s="5"/>
      <c r="AQ3744" s="25"/>
      <c r="AR3744" s="25"/>
      <c r="AS3744" s="96"/>
      <c r="AT3744" s="83"/>
      <c r="AU3744" s="14"/>
      <c r="AX3744" s="83"/>
      <c r="AY3744" s="83"/>
      <c r="AZ3744" s="83"/>
      <c r="BA3744" s="83"/>
      <c r="BJ3744" s="54"/>
      <c r="BK3744" s="22"/>
      <c r="BL3744" s="24"/>
      <c r="BP3744" s="23"/>
      <c r="BQ3744" s="24"/>
      <c r="BR3744" s="22"/>
      <c r="BS3744" s="24"/>
      <c r="BT3744" s="24"/>
      <c r="BU3744" s="23"/>
      <c r="BV3744" s="26"/>
      <c r="BX3744" s="6"/>
      <c r="BY3744" s="24"/>
      <c r="BZ3744" s="109"/>
      <c r="CA3744" s="66"/>
      <c r="CB3744" s="5"/>
      <c r="CC3744" s="68"/>
      <c r="CD3744" s="67"/>
      <c r="CE3744" s="67"/>
      <c r="CF3744" s="64"/>
      <c r="CG3744" s="5"/>
      <c r="CH3744" s="69"/>
      <c r="CI3744" s="6"/>
      <c r="CJ3744" s="5"/>
      <c r="CK3744" s="25"/>
      <c r="CL3744" s="5"/>
      <c r="DN3744" s="14"/>
      <c r="DO3744" s="14"/>
      <c r="DP3744" s="5"/>
      <c r="DQ3744" s="25"/>
      <c r="DR3744" s="25"/>
      <c r="DS3744" s="96"/>
      <c r="DT3744" s="83"/>
      <c r="DU3744" s="14"/>
      <c r="DX3744" s="83"/>
      <c r="DY3744" s="83"/>
      <c r="DZ3744" s="83"/>
      <c r="EA3744" s="83"/>
      <c r="EJ3744" s="54"/>
      <c r="EK3744" s="22"/>
      <c r="EL3744" s="24"/>
      <c r="EP3744" s="23"/>
      <c r="EQ3744" s="24"/>
      <c r="ER3744" s="22"/>
      <c r="ES3744" s="24"/>
      <c r="ET3744" s="24"/>
      <c r="EU3744" s="23"/>
      <c r="EV3744" s="26"/>
      <c r="EX3744" s="6"/>
      <c r="EY3744" s="24"/>
      <c r="EZ3744" s="109"/>
      <c r="FA3744" s="66"/>
      <c r="FB3744" s="5"/>
      <c r="FC3744" s="68"/>
      <c r="FD3744" s="67"/>
      <c r="FE3744" s="67"/>
      <c r="FF3744" s="64"/>
      <c r="FG3744" s="5"/>
      <c r="FH3744" s="69"/>
      <c r="FI3744" s="6"/>
      <c r="FJ3744" s="5"/>
      <c r="FK3744" s="25"/>
      <c r="FL3744" s="5"/>
    </row>
    <row r="3745" spans="40:168">
      <c r="AN3745" s="14"/>
      <c r="AO3745" s="14"/>
      <c r="AP3745" s="5"/>
      <c r="AQ3745" s="25"/>
      <c r="AR3745" s="25"/>
      <c r="AS3745" s="96"/>
      <c r="AT3745" s="83"/>
      <c r="AU3745" s="14"/>
      <c r="AX3745" s="83"/>
      <c r="AY3745" s="83"/>
      <c r="AZ3745" s="83"/>
      <c r="BA3745" s="83"/>
      <c r="BJ3745" s="54"/>
      <c r="BK3745" s="22"/>
      <c r="BL3745" s="24"/>
      <c r="BP3745" s="23"/>
      <c r="BQ3745" s="24"/>
      <c r="BR3745" s="22"/>
      <c r="BS3745" s="24"/>
      <c r="BT3745" s="24"/>
      <c r="BU3745" s="23"/>
      <c r="BV3745" s="26"/>
      <c r="BX3745" s="6"/>
      <c r="BY3745" s="24"/>
      <c r="BZ3745" s="109"/>
      <c r="CA3745" s="66"/>
      <c r="CB3745" s="5"/>
      <c r="CC3745" s="68"/>
      <c r="CD3745" s="67"/>
      <c r="CE3745" s="67"/>
      <c r="CF3745" s="64"/>
      <c r="CG3745" s="5"/>
      <c r="CH3745" s="69"/>
      <c r="CI3745" s="6"/>
      <c r="CJ3745" s="5"/>
      <c r="CK3745" s="25"/>
      <c r="CL3745" s="5"/>
      <c r="DN3745" s="14"/>
      <c r="DO3745" s="14"/>
      <c r="DP3745" s="5"/>
      <c r="DQ3745" s="25"/>
      <c r="DR3745" s="25"/>
      <c r="DS3745" s="96"/>
      <c r="DT3745" s="83"/>
      <c r="DU3745" s="14"/>
      <c r="DX3745" s="83"/>
      <c r="DY3745" s="83"/>
      <c r="DZ3745" s="83"/>
      <c r="EA3745" s="83"/>
      <c r="EJ3745" s="54"/>
      <c r="EK3745" s="22"/>
      <c r="EL3745" s="24"/>
      <c r="EP3745" s="23"/>
      <c r="EQ3745" s="24"/>
      <c r="ER3745" s="22"/>
      <c r="ES3745" s="24"/>
      <c r="ET3745" s="24"/>
      <c r="EU3745" s="23"/>
      <c r="EV3745" s="26"/>
      <c r="EX3745" s="6"/>
      <c r="EY3745" s="24"/>
      <c r="EZ3745" s="109"/>
      <c r="FA3745" s="66"/>
      <c r="FB3745" s="5"/>
      <c r="FC3745" s="68"/>
      <c r="FD3745" s="67"/>
      <c r="FE3745" s="67"/>
      <c r="FF3745" s="64"/>
      <c r="FG3745" s="5"/>
      <c r="FH3745" s="69"/>
      <c r="FI3745" s="6"/>
      <c r="FJ3745" s="5"/>
      <c r="FK3745" s="25"/>
      <c r="FL3745" s="5"/>
    </row>
    <row r="3746" spans="40:168">
      <c r="AN3746" s="14"/>
      <c r="AO3746" s="14"/>
      <c r="AP3746" s="5"/>
      <c r="AQ3746" s="25"/>
      <c r="AR3746" s="25"/>
      <c r="AS3746" s="96"/>
      <c r="AT3746" s="83"/>
      <c r="AU3746" s="14"/>
      <c r="AX3746" s="83"/>
      <c r="AY3746" s="83"/>
      <c r="AZ3746" s="83"/>
      <c r="BA3746" s="83"/>
      <c r="BJ3746" s="54"/>
      <c r="BK3746" s="22"/>
      <c r="BL3746" s="24"/>
      <c r="BP3746" s="23"/>
      <c r="BQ3746" s="24"/>
      <c r="BR3746" s="22"/>
      <c r="BS3746" s="24"/>
      <c r="BT3746" s="24"/>
      <c r="BU3746" s="23"/>
      <c r="BV3746" s="26"/>
      <c r="BX3746" s="6"/>
      <c r="BY3746" s="24"/>
      <c r="BZ3746" s="109"/>
      <c r="CA3746" s="66"/>
      <c r="CB3746" s="5"/>
      <c r="CC3746" s="68"/>
      <c r="CD3746" s="67"/>
      <c r="CE3746" s="67"/>
      <c r="CF3746" s="64"/>
      <c r="CG3746" s="5"/>
      <c r="CH3746" s="69"/>
      <c r="CI3746" s="6"/>
      <c r="CJ3746" s="5"/>
      <c r="CK3746" s="25"/>
      <c r="CL3746" s="5"/>
      <c r="DN3746" s="14"/>
      <c r="DO3746" s="14"/>
      <c r="DP3746" s="5"/>
      <c r="DQ3746" s="25"/>
      <c r="DR3746" s="25"/>
      <c r="DS3746" s="96"/>
      <c r="DT3746" s="83"/>
      <c r="DU3746" s="14"/>
      <c r="DX3746" s="83"/>
      <c r="DY3746" s="83"/>
      <c r="DZ3746" s="83"/>
      <c r="EA3746" s="83"/>
      <c r="EJ3746" s="54"/>
      <c r="EK3746" s="22"/>
      <c r="EL3746" s="24"/>
      <c r="EP3746" s="23"/>
      <c r="EQ3746" s="24"/>
      <c r="ER3746" s="22"/>
      <c r="ES3746" s="24"/>
      <c r="ET3746" s="24"/>
      <c r="EU3746" s="23"/>
      <c r="EV3746" s="26"/>
      <c r="EX3746" s="6"/>
      <c r="EY3746" s="24"/>
      <c r="EZ3746" s="109"/>
      <c r="FA3746" s="66"/>
      <c r="FB3746" s="5"/>
      <c r="FC3746" s="68"/>
      <c r="FD3746" s="67"/>
      <c r="FE3746" s="67"/>
      <c r="FF3746" s="64"/>
      <c r="FG3746" s="5"/>
      <c r="FH3746" s="69"/>
      <c r="FI3746" s="6"/>
      <c r="FJ3746" s="5"/>
      <c r="FK3746" s="25"/>
      <c r="FL3746" s="5"/>
    </row>
    <row r="3747" spans="40:168">
      <c r="AN3747" s="14"/>
      <c r="AO3747" s="14"/>
      <c r="AP3747" s="5"/>
      <c r="AQ3747" s="25"/>
      <c r="AR3747" s="25"/>
      <c r="AS3747" s="96"/>
      <c r="AT3747" s="83"/>
      <c r="AU3747" s="14"/>
      <c r="AX3747" s="83"/>
      <c r="AY3747" s="83"/>
      <c r="AZ3747" s="83"/>
      <c r="BA3747" s="83"/>
      <c r="BJ3747" s="54"/>
      <c r="BK3747" s="22"/>
      <c r="BL3747" s="24"/>
      <c r="BP3747" s="23"/>
      <c r="BQ3747" s="24"/>
      <c r="BR3747" s="22"/>
      <c r="BS3747" s="24"/>
      <c r="BT3747" s="24"/>
      <c r="BU3747" s="23"/>
      <c r="BV3747" s="26"/>
      <c r="BX3747" s="6"/>
      <c r="BY3747" s="24"/>
      <c r="BZ3747" s="109"/>
      <c r="CA3747" s="66"/>
      <c r="CB3747" s="5"/>
      <c r="CC3747" s="68"/>
      <c r="CD3747" s="67"/>
      <c r="CE3747" s="67"/>
      <c r="CF3747" s="64"/>
      <c r="CG3747" s="5"/>
      <c r="CH3747" s="69"/>
      <c r="CI3747" s="6"/>
      <c r="CJ3747" s="5"/>
      <c r="CK3747" s="25"/>
      <c r="CL3747" s="5"/>
      <c r="DN3747" s="14"/>
      <c r="DO3747" s="14"/>
      <c r="DP3747" s="5"/>
      <c r="DQ3747" s="25"/>
      <c r="DR3747" s="25"/>
      <c r="DS3747" s="96"/>
      <c r="DT3747" s="83"/>
      <c r="DU3747" s="14"/>
      <c r="DX3747" s="83"/>
      <c r="DY3747" s="83"/>
      <c r="DZ3747" s="83"/>
      <c r="EA3747" s="83"/>
      <c r="EJ3747" s="54"/>
      <c r="EK3747" s="22"/>
      <c r="EL3747" s="24"/>
      <c r="EP3747" s="23"/>
      <c r="EQ3747" s="24"/>
      <c r="ER3747" s="22"/>
      <c r="ES3747" s="24"/>
      <c r="ET3747" s="24"/>
      <c r="EU3747" s="23"/>
      <c r="EV3747" s="26"/>
      <c r="EX3747" s="6"/>
      <c r="EY3747" s="24"/>
      <c r="EZ3747" s="109"/>
      <c r="FA3747" s="66"/>
      <c r="FB3747" s="5"/>
      <c r="FC3747" s="68"/>
      <c r="FD3747" s="67"/>
      <c r="FE3747" s="67"/>
      <c r="FF3747" s="64"/>
      <c r="FG3747" s="5"/>
      <c r="FH3747" s="69"/>
      <c r="FI3747" s="6"/>
      <c r="FJ3747" s="5"/>
      <c r="FK3747" s="25"/>
      <c r="FL3747" s="5"/>
    </row>
    <row r="3748" spans="40:168">
      <c r="AN3748" s="14"/>
      <c r="AO3748" s="14"/>
      <c r="AP3748" s="5"/>
      <c r="AQ3748" s="25"/>
      <c r="AR3748" s="25"/>
      <c r="AS3748" s="96"/>
      <c r="AT3748" s="83"/>
      <c r="AU3748" s="14"/>
      <c r="AX3748" s="83"/>
      <c r="AY3748" s="83"/>
      <c r="AZ3748" s="83"/>
      <c r="BA3748" s="83"/>
      <c r="BJ3748" s="54"/>
      <c r="BK3748" s="22"/>
      <c r="BL3748" s="24"/>
      <c r="BP3748" s="23"/>
      <c r="BQ3748" s="24"/>
      <c r="BR3748" s="22"/>
      <c r="BS3748" s="24"/>
      <c r="BT3748" s="24"/>
      <c r="BU3748" s="23"/>
      <c r="BV3748" s="26"/>
      <c r="BX3748" s="6"/>
      <c r="BY3748" s="24"/>
      <c r="BZ3748" s="109"/>
      <c r="CA3748" s="66"/>
      <c r="CB3748" s="5"/>
      <c r="CC3748" s="68"/>
      <c r="CD3748" s="67"/>
      <c r="CE3748" s="67"/>
      <c r="CF3748" s="64"/>
      <c r="CG3748" s="5"/>
      <c r="CH3748" s="69"/>
      <c r="CI3748" s="6"/>
      <c r="CJ3748" s="5"/>
      <c r="CK3748" s="25"/>
      <c r="CL3748" s="5"/>
      <c r="DN3748" s="14"/>
      <c r="DO3748" s="14"/>
      <c r="DP3748" s="5"/>
      <c r="DQ3748" s="25"/>
      <c r="DR3748" s="25"/>
      <c r="DS3748" s="96"/>
      <c r="DT3748" s="83"/>
      <c r="DU3748" s="14"/>
      <c r="DX3748" s="83"/>
      <c r="DY3748" s="83"/>
      <c r="DZ3748" s="83"/>
      <c r="EA3748" s="83"/>
      <c r="EJ3748" s="54"/>
      <c r="EK3748" s="22"/>
      <c r="EL3748" s="24"/>
      <c r="EP3748" s="23"/>
      <c r="EQ3748" s="24"/>
      <c r="ER3748" s="22"/>
      <c r="ES3748" s="24"/>
      <c r="ET3748" s="24"/>
      <c r="EU3748" s="23"/>
      <c r="EV3748" s="26"/>
      <c r="EX3748" s="6"/>
      <c r="EY3748" s="24"/>
      <c r="EZ3748" s="109"/>
      <c r="FA3748" s="66"/>
      <c r="FB3748" s="5"/>
      <c r="FC3748" s="68"/>
      <c r="FD3748" s="67"/>
      <c r="FE3748" s="67"/>
      <c r="FF3748" s="64"/>
      <c r="FG3748" s="5"/>
      <c r="FH3748" s="69"/>
      <c r="FI3748" s="6"/>
      <c r="FJ3748" s="5"/>
      <c r="FK3748" s="25"/>
      <c r="FL3748" s="5"/>
    </row>
    <row r="3749" spans="40:168">
      <c r="AN3749" s="14"/>
      <c r="AO3749" s="14"/>
      <c r="AP3749" s="5"/>
      <c r="AQ3749" s="25"/>
      <c r="AR3749" s="25"/>
      <c r="AS3749" s="96"/>
      <c r="AT3749" s="83"/>
      <c r="AU3749" s="14"/>
      <c r="AX3749" s="83"/>
      <c r="AY3749" s="83"/>
      <c r="AZ3749" s="83"/>
      <c r="BA3749" s="83"/>
      <c r="BJ3749" s="54"/>
      <c r="BK3749" s="22"/>
      <c r="BL3749" s="24"/>
      <c r="BP3749" s="23"/>
      <c r="BQ3749" s="24"/>
      <c r="BR3749" s="22"/>
      <c r="BS3749" s="24"/>
      <c r="BT3749" s="24"/>
      <c r="BU3749" s="23"/>
      <c r="BV3749" s="26"/>
      <c r="BX3749" s="6"/>
      <c r="BY3749" s="24"/>
      <c r="BZ3749" s="109"/>
      <c r="CA3749" s="66"/>
      <c r="CB3749" s="5"/>
      <c r="CC3749" s="68"/>
      <c r="CD3749" s="67"/>
      <c r="CE3749" s="67"/>
      <c r="CF3749" s="64"/>
      <c r="CG3749" s="5"/>
      <c r="CH3749" s="69"/>
      <c r="CI3749" s="6"/>
      <c r="CJ3749" s="5"/>
      <c r="CK3749" s="25"/>
      <c r="CL3749" s="5"/>
      <c r="DN3749" s="14"/>
      <c r="DO3749" s="14"/>
      <c r="DP3749" s="5"/>
      <c r="DQ3749" s="25"/>
      <c r="DR3749" s="25"/>
      <c r="DS3749" s="96"/>
      <c r="DT3749" s="83"/>
      <c r="DU3749" s="14"/>
      <c r="DX3749" s="83"/>
      <c r="DY3749" s="83"/>
      <c r="DZ3749" s="83"/>
      <c r="EA3749" s="83"/>
      <c r="EJ3749" s="54"/>
      <c r="EK3749" s="22"/>
      <c r="EL3749" s="24"/>
      <c r="EP3749" s="23"/>
      <c r="EQ3749" s="24"/>
      <c r="ER3749" s="22"/>
      <c r="ES3749" s="24"/>
      <c r="ET3749" s="24"/>
      <c r="EU3749" s="23"/>
      <c r="EV3749" s="26"/>
      <c r="EX3749" s="6"/>
      <c r="EY3749" s="24"/>
      <c r="EZ3749" s="109"/>
      <c r="FA3749" s="66"/>
      <c r="FB3749" s="5"/>
      <c r="FC3749" s="68"/>
      <c r="FD3749" s="67"/>
      <c r="FE3749" s="67"/>
      <c r="FF3749" s="64"/>
      <c r="FG3749" s="5"/>
      <c r="FH3749" s="69"/>
      <c r="FI3749" s="6"/>
      <c r="FJ3749" s="5"/>
      <c r="FK3749" s="25"/>
      <c r="FL3749" s="5"/>
    </row>
    <row r="3750" spans="40:168">
      <c r="AN3750" s="14"/>
      <c r="AO3750" s="14"/>
      <c r="AP3750" s="5"/>
      <c r="AQ3750" s="25"/>
      <c r="AR3750" s="25"/>
      <c r="AS3750" s="96"/>
      <c r="AT3750" s="83"/>
      <c r="AU3750" s="14"/>
      <c r="AX3750" s="83"/>
      <c r="AY3750" s="83"/>
      <c r="AZ3750" s="83"/>
      <c r="BA3750" s="83"/>
      <c r="BJ3750" s="54"/>
      <c r="BK3750" s="22"/>
      <c r="BL3750" s="24"/>
      <c r="BP3750" s="23"/>
      <c r="BQ3750" s="24"/>
      <c r="BR3750" s="22"/>
      <c r="BS3750" s="24"/>
      <c r="BT3750" s="24"/>
      <c r="BU3750" s="23"/>
      <c r="BV3750" s="26"/>
      <c r="BX3750" s="6"/>
      <c r="BY3750" s="24"/>
      <c r="BZ3750" s="109"/>
      <c r="CA3750" s="66"/>
      <c r="CB3750" s="5"/>
      <c r="CC3750" s="68"/>
      <c r="CD3750" s="67"/>
      <c r="CE3750" s="67"/>
      <c r="CF3750" s="64"/>
      <c r="CG3750" s="5"/>
      <c r="CH3750" s="69"/>
      <c r="CI3750" s="6"/>
      <c r="CJ3750" s="5"/>
      <c r="CK3750" s="25"/>
      <c r="CL3750" s="5"/>
      <c r="DN3750" s="14"/>
      <c r="DO3750" s="14"/>
      <c r="DP3750" s="5"/>
      <c r="DQ3750" s="25"/>
      <c r="DR3750" s="25"/>
      <c r="DS3750" s="96"/>
      <c r="DT3750" s="83"/>
      <c r="DU3750" s="14"/>
      <c r="DX3750" s="83"/>
      <c r="DY3750" s="83"/>
      <c r="DZ3750" s="83"/>
      <c r="EA3750" s="83"/>
      <c r="EJ3750" s="54"/>
      <c r="EK3750" s="22"/>
      <c r="EL3750" s="24"/>
      <c r="EP3750" s="23"/>
      <c r="EQ3750" s="24"/>
      <c r="ER3750" s="22"/>
      <c r="ES3750" s="24"/>
      <c r="ET3750" s="24"/>
      <c r="EU3750" s="23"/>
      <c r="EV3750" s="26"/>
      <c r="EX3750" s="6"/>
      <c r="EY3750" s="24"/>
      <c r="EZ3750" s="109"/>
      <c r="FA3750" s="66"/>
      <c r="FB3750" s="5"/>
      <c r="FC3750" s="68"/>
      <c r="FD3750" s="67"/>
      <c r="FE3750" s="67"/>
      <c r="FF3750" s="64"/>
      <c r="FG3750" s="5"/>
      <c r="FH3750" s="69"/>
      <c r="FI3750" s="6"/>
      <c r="FJ3750" s="5"/>
      <c r="FK3750" s="25"/>
      <c r="FL3750" s="5"/>
    </row>
    <row r="3751" spans="40:168">
      <c r="AN3751" s="14"/>
      <c r="AO3751" s="14"/>
      <c r="AP3751" s="5"/>
      <c r="AQ3751" s="25"/>
      <c r="AR3751" s="25"/>
      <c r="AS3751" s="96"/>
      <c r="AT3751" s="83"/>
      <c r="AU3751" s="14"/>
      <c r="AX3751" s="83"/>
      <c r="AY3751" s="83"/>
      <c r="AZ3751" s="83"/>
      <c r="BA3751" s="83"/>
      <c r="BJ3751" s="54"/>
      <c r="BK3751" s="22"/>
      <c r="BL3751" s="24"/>
      <c r="BP3751" s="23"/>
      <c r="BQ3751" s="24"/>
      <c r="BR3751" s="22"/>
      <c r="BS3751" s="24"/>
      <c r="BT3751" s="24"/>
      <c r="BU3751" s="23"/>
      <c r="BV3751" s="26"/>
      <c r="BX3751" s="6"/>
      <c r="BY3751" s="24"/>
      <c r="BZ3751" s="109"/>
      <c r="CA3751" s="66"/>
      <c r="CB3751" s="5"/>
      <c r="CC3751" s="68"/>
      <c r="CD3751" s="67"/>
      <c r="CE3751" s="67"/>
      <c r="CF3751" s="64"/>
      <c r="CG3751" s="5"/>
      <c r="CH3751" s="69"/>
      <c r="CI3751" s="6"/>
      <c r="CJ3751" s="5"/>
      <c r="CK3751" s="25"/>
      <c r="CL3751" s="5"/>
      <c r="DN3751" s="14"/>
      <c r="DO3751" s="14"/>
      <c r="DP3751" s="5"/>
      <c r="DQ3751" s="25"/>
      <c r="DR3751" s="25"/>
      <c r="DS3751" s="96"/>
      <c r="DT3751" s="83"/>
      <c r="DU3751" s="14"/>
      <c r="DX3751" s="83"/>
      <c r="DY3751" s="83"/>
      <c r="DZ3751" s="83"/>
      <c r="EA3751" s="83"/>
      <c r="EJ3751" s="54"/>
      <c r="EK3751" s="22"/>
      <c r="EL3751" s="24"/>
      <c r="EP3751" s="23"/>
      <c r="EQ3751" s="24"/>
      <c r="ER3751" s="22"/>
      <c r="ES3751" s="24"/>
      <c r="ET3751" s="24"/>
      <c r="EU3751" s="23"/>
      <c r="EV3751" s="26"/>
      <c r="EX3751" s="6"/>
      <c r="EY3751" s="24"/>
      <c r="EZ3751" s="109"/>
      <c r="FA3751" s="66"/>
      <c r="FB3751" s="5"/>
      <c r="FC3751" s="68"/>
      <c r="FD3751" s="67"/>
      <c r="FE3751" s="67"/>
      <c r="FF3751" s="64"/>
      <c r="FG3751" s="5"/>
      <c r="FH3751" s="69"/>
      <c r="FI3751" s="6"/>
      <c r="FJ3751" s="5"/>
      <c r="FK3751" s="25"/>
      <c r="FL3751" s="5"/>
    </row>
    <row r="3752" spans="40:168">
      <c r="AN3752" s="14"/>
      <c r="AO3752" s="14"/>
      <c r="AP3752" s="5"/>
      <c r="AQ3752" s="25"/>
      <c r="AR3752" s="25"/>
      <c r="AS3752" s="96"/>
      <c r="AT3752" s="83"/>
      <c r="AU3752" s="14"/>
      <c r="AX3752" s="83"/>
      <c r="AY3752" s="83"/>
      <c r="AZ3752" s="83"/>
      <c r="BA3752" s="83"/>
      <c r="BJ3752" s="54"/>
      <c r="BK3752" s="22"/>
      <c r="BL3752" s="24"/>
      <c r="BP3752" s="23"/>
      <c r="BQ3752" s="24"/>
      <c r="BR3752" s="22"/>
      <c r="BS3752" s="24"/>
      <c r="BT3752" s="24"/>
      <c r="BU3752" s="23"/>
      <c r="BV3752" s="26"/>
      <c r="BX3752" s="6"/>
      <c r="BY3752" s="24"/>
      <c r="BZ3752" s="109"/>
      <c r="CA3752" s="66"/>
      <c r="CB3752" s="5"/>
      <c r="CC3752" s="68"/>
      <c r="CD3752" s="67"/>
      <c r="CE3752" s="67"/>
      <c r="CF3752" s="64"/>
      <c r="CG3752" s="5"/>
      <c r="CH3752" s="69"/>
      <c r="CI3752" s="6"/>
      <c r="CJ3752" s="5"/>
      <c r="CK3752" s="25"/>
      <c r="CL3752" s="5"/>
      <c r="DN3752" s="14"/>
      <c r="DO3752" s="14"/>
      <c r="DP3752" s="5"/>
      <c r="DQ3752" s="25"/>
      <c r="DR3752" s="25"/>
      <c r="DS3752" s="96"/>
      <c r="DT3752" s="83"/>
      <c r="DU3752" s="14"/>
      <c r="DX3752" s="83"/>
      <c r="DY3752" s="83"/>
      <c r="DZ3752" s="83"/>
      <c r="EA3752" s="83"/>
      <c r="EJ3752" s="54"/>
      <c r="EK3752" s="22"/>
      <c r="EL3752" s="24"/>
      <c r="EP3752" s="23"/>
      <c r="EQ3752" s="24"/>
      <c r="ER3752" s="22"/>
      <c r="ES3752" s="24"/>
      <c r="ET3752" s="24"/>
      <c r="EU3752" s="23"/>
      <c r="EV3752" s="26"/>
      <c r="EX3752" s="6"/>
      <c r="EY3752" s="24"/>
      <c r="EZ3752" s="109"/>
      <c r="FA3752" s="66"/>
      <c r="FB3752" s="5"/>
      <c r="FC3752" s="68"/>
      <c r="FD3752" s="67"/>
      <c r="FE3752" s="67"/>
      <c r="FF3752" s="64"/>
      <c r="FG3752" s="5"/>
      <c r="FH3752" s="69"/>
      <c r="FI3752" s="6"/>
      <c r="FJ3752" s="5"/>
      <c r="FK3752" s="25"/>
      <c r="FL3752" s="5"/>
    </row>
    <row r="3753" spans="40:168">
      <c r="AN3753" s="14"/>
      <c r="AO3753" s="14"/>
      <c r="AP3753" s="5"/>
      <c r="AQ3753" s="25"/>
      <c r="AR3753" s="25"/>
      <c r="AS3753" s="96"/>
      <c r="AT3753" s="83"/>
      <c r="AU3753" s="14"/>
      <c r="AX3753" s="83"/>
      <c r="AY3753" s="83"/>
      <c r="AZ3753" s="83"/>
      <c r="BA3753" s="83"/>
      <c r="BJ3753" s="54"/>
      <c r="BK3753" s="22"/>
      <c r="BL3753" s="24"/>
      <c r="BP3753" s="23"/>
      <c r="BQ3753" s="24"/>
      <c r="BR3753" s="22"/>
      <c r="BS3753" s="24"/>
      <c r="BT3753" s="24"/>
      <c r="BU3753" s="23"/>
      <c r="BV3753" s="26"/>
      <c r="BX3753" s="6"/>
      <c r="BY3753" s="24"/>
      <c r="BZ3753" s="109"/>
      <c r="CA3753" s="66"/>
      <c r="CB3753" s="5"/>
      <c r="CC3753" s="68"/>
      <c r="CD3753" s="67"/>
      <c r="CE3753" s="67"/>
      <c r="CF3753" s="64"/>
      <c r="CG3753" s="5"/>
      <c r="CH3753" s="69"/>
      <c r="CI3753" s="6"/>
      <c r="CJ3753" s="5"/>
      <c r="CK3753" s="25"/>
      <c r="CL3753" s="5"/>
      <c r="DN3753" s="14"/>
      <c r="DO3753" s="14"/>
      <c r="DP3753" s="5"/>
      <c r="DQ3753" s="25"/>
      <c r="DR3753" s="25"/>
      <c r="DS3753" s="96"/>
      <c r="DT3753" s="83"/>
      <c r="DU3753" s="14"/>
      <c r="DX3753" s="83"/>
      <c r="DY3753" s="83"/>
      <c r="DZ3753" s="83"/>
      <c r="EA3753" s="83"/>
      <c r="EJ3753" s="54"/>
      <c r="EK3753" s="22"/>
      <c r="EL3753" s="24"/>
      <c r="EP3753" s="23"/>
      <c r="EQ3753" s="24"/>
      <c r="ER3753" s="22"/>
      <c r="ES3753" s="24"/>
      <c r="ET3753" s="24"/>
      <c r="EU3753" s="23"/>
      <c r="EV3753" s="26"/>
      <c r="EX3753" s="6"/>
      <c r="EY3753" s="24"/>
      <c r="EZ3753" s="109"/>
      <c r="FA3753" s="66"/>
      <c r="FB3753" s="5"/>
      <c r="FC3753" s="68"/>
      <c r="FD3753" s="67"/>
      <c r="FE3753" s="67"/>
      <c r="FF3753" s="64"/>
      <c r="FG3753" s="5"/>
      <c r="FH3753" s="69"/>
      <c r="FI3753" s="6"/>
      <c r="FJ3753" s="5"/>
      <c r="FK3753" s="25"/>
      <c r="FL3753" s="5"/>
    </row>
    <row r="3754" spans="40:168">
      <c r="AN3754" s="14"/>
      <c r="AO3754" s="14"/>
      <c r="AP3754" s="5"/>
      <c r="AQ3754" s="25"/>
      <c r="AR3754" s="25"/>
      <c r="AS3754" s="96"/>
      <c r="AT3754" s="83"/>
      <c r="AU3754" s="14"/>
      <c r="AX3754" s="83"/>
      <c r="AY3754" s="83"/>
      <c r="AZ3754" s="83"/>
      <c r="BA3754" s="83"/>
      <c r="BJ3754" s="54"/>
      <c r="BK3754" s="22"/>
      <c r="BL3754" s="24"/>
      <c r="BP3754" s="23"/>
      <c r="BQ3754" s="24"/>
      <c r="BR3754" s="22"/>
      <c r="BS3754" s="24"/>
      <c r="BT3754" s="24"/>
      <c r="BU3754" s="23"/>
      <c r="BV3754" s="26"/>
      <c r="BX3754" s="6"/>
      <c r="BY3754" s="24"/>
      <c r="BZ3754" s="109"/>
      <c r="CA3754" s="66"/>
      <c r="CB3754" s="5"/>
      <c r="CC3754" s="68"/>
      <c r="CD3754" s="67"/>
      <c r="CE3754" s="67"/>
      <c r="CF3754" s="64"/>
      <c r="CG3754" s="5"/>
      <c r="CH3754" s="69"/>
      <c r="CI3754" s="6"/>
      <c r="CJ3754" s="5"/>
      <c r="CK3754" s="25"/>
      <c r="CL3754" s="5"/>
      <c r="DN3754" s="14"/>
      <c r="DO3754" s="14"/>
      <c r="DP3754" s="5"/>
      <c r="DQ3754" s="25"/>
      <c r="DR3754" s="25"/>
      <c r="DS3754" s="96"/>
      <c r="DT3754" s="83"/>
      <c r="DU3754" s="14"/>
      <c r="DX3754" s="83"/>
      <c r="DY3754" s="83"/>
      <c r="DZ3754" s="83"/>
      <c r="EA3754" s="83"/>
      <c r="EJ3754" s="54"/>
      <c r="EK3754" s="22"/>
      <c r="EL3754" s="24"/>
      <c r="EP3754" s="23"/>
      <c r="EQ3754" s="24"/>
      <c r="ER3754" s="22"/>
      <c r="ES3754" s="24"/>
      <c r="ET3754" s="24"/>
      <c r="EU3754" s="23"/>
      <c r="EV3754" s="26"/>
      <c r="EX3754" s="6"/>
      <c r="EY3754" s="24"/>
      <c r="EZ3754" s="109"/>
      <c r="FA3754" s="66"/>
      <c r="FB3754" s="5"/>
      <c r="FC3754" s="68"/>
      <c r="FD3754" s="67"/>
      <c r="FE3754" s="67"/>
      <c r="FF3754" s="64"/>
      <c r="FG3754" s="5"/>
      <c r="FH3754" s="69"/>
      <c r="FI3754" s="6"/>
      <c r="FJ3754" s="5"/>
      <c r="FK3754" s="25"/>
      <c r="FL3754" s="5"/>
    </row>
    <row r="3755" spans="40:168">
      <c r="AN3755" s="14"/>
      <c r="AO3755" s="14"/>
      <c r="AP3755" s="5"/>
      <c r="AQ3755" s="25"/>
      <c r="AR3755" s="25"/>
      <c r="AS3755" s="96"/>
      <c r="AT3755" s="83"/>
      <c r="AU3755" s="14"/>
      <c r="AX3755" s="83"/>
      <c r="AY3755" s="83"/>
      <c r="AZ3755" s="83"/>
      <c r="BA3755" s="83"/>
      <c r="BJ3755" s="54"/>
      <c r="BK3755" s="22"/>
      <c r="BL3755" s="24"/>
      <c r="BP3755" s="23"/>
      <c r="BQ3755" s="24"/>
      <c r="BR3755" s="22"/>
      <c r="BS3755" s="24"/>
      <c r="BT3755" s="24"/>
      <c r="BU3755" s="23"/>
      <c r="BV3755" s="26"/>
      <c r="BX3755" s="6"/>
      <c r="BY3755" s="24"/>
      <c r="BZ3755" s="109"/>
      <c r="CA3755" s="66"/>
      <c r="CB3755" s="5"/>
      <c r="CC3755" s="68"/>
      <c r="CD3755" s="67"/>
      <c r="CE3755" s="67"/>
      <c r="CF3755" s="64"/>
      <c r="CG3755" s="5"/>
      <c r="CH3755" s="69"/>
      <c r="CI3755" s="6"/>
      <c r="CJ3755" s="5"/>
      <c r="CK3755" s="25"/>
      <c r="CL3755" s="5"/>
      <c r="DN3755" s="14"/>
      <c r="DO3755" s="14"/>
      <c r="DP3755" s="5"/>
      <c r="DQ3755" s="25"/>
      <c r="DR3755" s="25"/>
      <c r="DS3755" s="96"/>
      <c r="DT3755" s="83"/>
      <c r="DU3755" s="14"/>
      <c r="DX3755" s="83"/>
      <c r="DY3755" s="83"/>
      <c r="DZ3755" s="83"/>
      <c r="EA3755" s="83"/>
      <c r="EJ3755" s="54"/>
      <c r="EK3755" s="22"/>
      <c r="EL3755" s="24"/>
      <c r="EP3755" s="23"/>
      <c r="EQ3755" s="24"/>
      <c r="ER3755" s="22"/>
      <c r="ES3755" s="24"/>
      <c r="ET3755" s="24"/>
      <c r="EU3755" s="23"/>
      <c r="EV3755" s="26"/>
      <c r="EX3755" s="6"/>
      <c r="EY3755" s="24"/>
      <c r="EZ3755" s="109"/>
      <c r="FA3755" s="66"/>
      <c r="FB3755" s="5"/>
      <c r="FC3755" s="68"/>
      <c r="FD3755" s="67"/>
      <c r="FE3755" s="67"/>
      <c r="FF3755" s="64"/>
      <c r="FG3755" s="5"/>
      <c r="FH3755" s="69"/>
      <c r="FI3755" s="6"/>
      <c r="FJ3755" s="5"/>
      <c r="FK3755" s="25"/>
      <c r="FL3755" s="5"/>
    </row>
    <row r="3756" spans="40:168">
      <c r="AN3756" s="14"/>
      <c r="AO3756" s="14"/>
      <c r="AP3756" s="5"/>
      <c r="AQ3756" s="25"/>
      <c r="AR3756" s="25"/>
      <c r="AS3756" s="96"/>
      <c r="AT3756" s="83"/>
      <c r="AU3756" s="14"/>
      <c r="AX3756" s="83"/>
      <c r="AY3756" s="83"/>
      <c r="AZ3756" s="83"/>
      <c r="BA3756" s="83"/>
      <c r="BJ3756" s="54"/>
      <c r="BK3756" s="22"/>
      <c r="BL3756" s="24"/>
      <c r="BP3756" s="23"/>
      <c r="BQ3756" s="24"/>
      <c r="BR3756" s="22"/>
      <c r="BS3756" s="24"/>
      <c r="BT3756" s="24"/>
      <c r="BU3756" s="23"/>
      <c r="BV3756" s="26"/>
      <c r="BX3756" s="6"/>
      <c r="BY3756" s="24"/>
      <c r="BZ3756" s="109"/>
      <c r="CA3756" s="66"/>
      <c r="CB3756" s="5"/>
      <c r="CC3756" s="68"/>
      <c r="CD3756" s="67"/>
      <c r="CE3756" s="67"/>
      <c r="CF3756" s="64"/>
      <c r="CG3756" s="5"/>
      <c r="CH3756" s="69"/>
      <c r="CI3756" s="6"/>
      <c r="CJ3756" s="5"/>
      <c r="CK3756" s="25"/>
      <c r="CL3756" s="5"/>
      <c r="DN3756" s="14"/>
      <c r="DO3756" s="14"/>
      <c r="DP3756" s="5"/>
      <c r="DQ3756" s="25"/>
      <c r="DR3756" s="25"/>
      <c r="DS3756" s="96"/>
      <c r="DT3756" s="83"/>
      <c r="DU3756" s="14"/>
      <c r="DX3756" s="83"/>
      <c r="DY3756" s="83"/>
      <c r="DZ3756" s="83"/>
      <c r="EA3756" s="83"/>
      <c r="EJ3756" s="54"/>
      <c r="EK3756" s="22"/>
      <c r="EL3756" s="24"/>
      <c r="EP3756" s="23"/>
      <c r="EQ3756" s="24"/>
      <c r="ER3756" s="22"/>
      <c r="ES3756" s="24"/>
      <c r="ET3756" s="24"/>
      <c r="EU3756" s="23"/>
      <c r="EV3756" s="26"/>
      <c r="EX3756" s="6"/>
      <c r="EY3756" s="24"/>
      <c r="EZ3756" s="109"/>
      <c r="FA3756" s="66"/>
      <c r="FB3756" s="5"/>
      <c r="FC3756" s="68"/>
      <c r="FD3756" s="67"/>
      <c r="FE3756" s="67"/>
      <c r="FF3756" s="64"/>
      <c r="FG3756" s="5"/>
      <c r="FH3756" s="69"/>
      <c r="FI3756" s="6"/>
      <c r="FJ3756" s="5"/>
      <c r="FK3756" s="25"/>
      <c r="FL3756" s="5"/>
    </row>
    <row r="3757" spans="40:168">
      <c r="AN3757" s="14"/>
      <c r="AO3757" s="14"/>
      <c r="AP3757" s="5"/>
      <c r="AQ3757" s="25"/>
      <c r="AR3757" s="25"/>
      <c r="AS3757" s="96"/>
      <c r="AT3757" s="83"/>
      <c r="AU3757" s="14"/>
      <c r="AX3757" s="83"/>
      <c r="AY3757" s="83"/>
      <c r="AZ3757" s="83"/>
      <c r="BA3757" s="83"/>
      <c r="BJ3757" s="54"/>
      <c r="BK3757" s="22"/>
      <c r="BL3757" s="24"/>
      <c r="BP3757" s="23"/>
      <c r="BQ3757" s="24"/>
      <c r="BR3757" s="22"/>
      <c r="BS3757" s="24"/>
      <c r="BT3757" s="24"/>
      <c r="BU3757" s="23"/>
      <c r="BV3757" s="26"/>
      <c r="BX3757" s="6"/>
      <c r="BY3757" s="24"/>
      <c r="BZ3757" s="109"/>
      <c r="CA3757" s="66"/>
      <c r="CB3757" s="5"/>
      <c r="CC3757" s="68"/>
      <c r="CD3757" s="67"/>
      <c r="CE3757" s="67"/>
      <c r="CF3757" s="64"/>
      <c r="CG3757" s="5"/>
      <c r="CH3757" s="69"/>
      <c r="CI3757" s="6"/>
      <c r="CJ3757" s="5"/>
      <c r="CK3757" s="25"/>
      <c r="CL3757" s="5"/>
      <c r="DN3757" s="14"/>
      <c r="DO3757" s="14"/>
      <c r="DP3757" s="5"/>
      <c r="DQ3757" s="25"/>
      <c r="DR3757" s="25"/>
      <c r="DS3757" s="96"/>
      <c r="DT3757" s="83"/>
      <c r="DU3757" s="14"/>
      <c r="DX3757" s="83"/>
      <c r="DY3757" s="83"/>
      <c r="DZ3757" s="83"/>
      <c r="EA3757" s="83"/>
      <c r="EJ3757" s="54"/>
      <c r="EK3757" s="22"/>
      <c r="EL3757" s="24"/>
      <c r="EP3757" s="23"/>
      <c r="EQ3757" s="24"/>
      <c r="ER3757" s="22"/>
      <c r="ES3757" s="24"/>
      <c r="ET3757" s="24"/>
      <c r="EU3757" s="23"/>
      <c r="EV3757" s="26"/>
      <c r="EX3757" s="6"/>
      <c r="EY3757" s="24"/>
      <c r="EZ3757" s="109"/>
      <c r="FA3757" s="66"/>
      <c r="FB3757" s="5"/>
      <c r="FC3757" s="68"/>
      <c r="FD3757" s="67"/>
      <c r="FE3757" s="67"/>
      <c r="FF3757" s="64"/>
      <c r="FG3757" s="5"/>
      <c r="FH3757" s="69"/>
      <c r="FI3757" s="6"/>
      <c r="FJ3757" s="5"/>
      <c r="FK3757" s="25"/>
      <c r="FL3757" s="5"/>
    </row>
    <row r="3758" spans="40:168">
      <c r="AN3758" s="14"/>
      <c r="AO3758" s="14"/>
      <c r="AP3758" s="5"/>
      <c r="AQ3758" s="25"/>
      <c r="AR3758" s="25"/>
      <c r="AS3758" s="96"/>
      <c r="AT3758" s="83"/>
      <c r="AU3758" s="14"/>
      <c r="AX3758" s="83"/>
      <c r="AY3758" s="83"/>
      <c r="AZ3758" s="83"/>
      <c r="BA3758" s="83"/>
      <c r="BJ3758" s="54"/>
      <c r="BK3758" s="22"/>
      <c r="BL3758" s="24"/>
      <c r="BP3758" s="23"/>
      <c r="BQ3758" s="24"/>
      <c r="BR3758" s="22"/>
      <c r="BS3758" s="24"/>
      <c r="BT3758" s="24"/>
      <c r="BU3758" s="23"/>
      <c r="BV3758" s="26"/>
      <c r="BX3758" s="6"/>
      <c r="BY3758" s="24"/>
      <c r="BZ3758" s="109"/>
      <c r="CA3758" s="66"/>
      <c r="CB3758" s="5"/>
      <c r="CC3758" s="68"/>
      <c r="CD3758" s="67"/>
      <c r="CE3758" s="67"/>
      <c r="CF3758" s="64"/>
      <c r="CG3758" s="5"/>
      <c r="CH3758" s="69"/>
      <c r="CI3758" s="6"/>
      <c r="CJ3758" s="5"/>
      <c r="CK3758" s="25"/>
      <c r="CL3758" s="5"/>
      <c r="DN3758" s="14"/>
      <c r="DO3758" s="14"/>
      <c r="DP3758" s="5"/>
      <c r="DQ3758" s="25"/>
      <c r="DR3758" s="25"/>
      <c r="DS3758" s="96"/>
      <c r="DT3758" s="83"/>
      <c r="DU3758" s="14"/>
      <c r="DX3758" s="83"/>
      <c r="DY3758" s="83"/>
      <c r="DZ3758" s="83"/>
      <c r="EA3758" s="83"/>
      <c r="EJ3758" s="54"/>
      <c r="EK3758" s="22"/>
      <c r="EL3758" s="24"/>
      <c r="EP3758" s="23"/>
      <c r="EQ3758" s="24"/>
      <c r="ER3758" s="22"/>
      <c r="ES3758" s="24"/>
      <c r="ET3758" s="24"/>
      <c r="EU3758" s="23"/>
      <c r="EV3758" s="26"/>
      <c r="EX3758" s="6"/>
      <c r="EY3758" s="24"/>
      <c r="EZ3758" s="109"/>
      <c r="FA3758" s="66"/>
      <c r="FB3758" s="5"/>
      <c r="FC3758" s="68"/>
      <c r="FD3758" s="67"/>
      <c r="FE3758" s="67"/>
      <c r="FF3758" s="64"/>
      <c r="FG3758" s="5"/>
      <c r="FH3758" s="69"/>
      <c r="FI3758" s="6"/>
      <c r="FJ3758" s="5"/>
      <c r="FK3758" s="25"/>
      <c r="FL3758" s="5"/>
    </row>
    <row r="3759" spans="40:168">
      <c r="AN3759" s="14"/>
      <c r="AO3759" s="14"/>
      <c r="AP3759" s="5"/>
      <c r="AQ3759" s="25"/>
      <c r="AR3759" s="25"/>
      <c r="AS3759" s="96"/>
      <c r="AT3759" s="83"/>
      <c r="AU3759" s="14"/>
      <c r="AX3759" s="83"/>
      <c r="AY3759" s="83"/>
      <c r="AZ3759" s="83"/>
      <c r="BA3759" s="83"/>
      <c r="BJ3759" s="54"/>
      <c r="BK3759" s="22"/>
      <c r="BL3759" s="24"/>
      <c r="BP3759" s="23"/>
      <c r="BQ3759" s="24"/>
      <c r="BR3759" s="22"/>
      <c r="BS3759" s="24"/>
      <c r="BT3759" s="24"/>
      <c r="BU3759" s="23"/>
      <c r="BV3759" s="26"/>
      <c r="BX3759" s="6"/>
      <c r="BY3759" s="24"/>
      <c r="BZ3759" s="109"/>
      <c r="CA3759" s="66"/>
      <c r="CB3759" s="5"/>
      <c r="CC3759" s="68"/>
      <c r="CD3759" s="67"/>
      <c r="CE3759" s="67"/>
      <c r="CF3759" s="64"/>
      <c r="CG3759" s="5"/>
      <c r="CH3759" s="69"/>
      <c r="CI3759" s="6"/>
      <c r="CJ3759" s="5"/>
      <c r="CK3759" s="25"/>
      <c r="CL3759" s="5"/>
      <c r="DN3759" s="14"/>
      <c r="DO3759" s="14"/>
      <c r="DP3759" s="5"/>
      <c r="DQ3759" s="25"/>
      <c r="DR3759" s="25"/>
      <c r="DS3759" s="96"/>
      <c r="DT3759" s="83"/>
      <c r="DU3759" s="14"/>
      <c r="DX3759" s="83"/>
      <c r="DY3759" s="83"/>
      <c r="DZ3759" s="83"/>
      <c r="EA3759" s="83"/>
      <c r="EJ3759" s="54"/>
      <c r="EK3759" s="22"/>
      <c r="EL3759" s="24"/>
      <c r="EP3759" s="23"/>
      <c r="EQ3759" s="24"/>
      <c r="ER3759" s="22"/>
      <c r="ES3759" s="24"/>
      <c r="ET3759" s="24"/>
      <c r="EU3759" s="23"/>
      <c r="EV3759" s="26"/>
      <c r="EX3759" s="6"/>
      <c r="EY3759" s="24"/>
      <c r="EZ3759" s="109"/>
      <c r="FA3759" s="66"/>
      <c r="FB3759" s="5"/>
      <c r="FC3759" s="68"/>
      <c r="FD3759" s="67"/>
      <c r="FE3759" s="67"/>
      <c r="FF3759" s="64"/>
      <c r="FG3759" s="5"/>
      <c r="FH3759" s="69"/>
      <c r="FI3759" s="6"/>
      <c r="FJ3759" s="5"/>
      <c r="FK3759" s="25"/>
      <c r="FL3759" s="5"/>
    </row>
    <row r="3760" spans="40:168">
      <c r="AN3760" s="14"/>
      <c r="AO3760" s="14"/>
      <c r="AP3760" s="5"/>
      <c r="AQ3760" s="25"/>
      <c r="AR3760" s="25"/>
      <c r="AS3760" s="96"/>
      <c r="AT3760" s="83"/>
      <c r="AU3760" s="14"/>
      <c r="AX3760" s="83"/>
      <c r="AY3760" s="83"/>
      <c r="AZ3760" s="83"/>
      <c r="BA3760" s="83"/>
      <c r="BJ3760" s="54"/>
      <c r="BK3760" s="22"/>
      <c r="BL3760" s="24"/>
      <c r="BP3760" s="23"/>
      <c r="BQ3760" s="24"/>
      <c r="BR3760" s="22"/>
      <c r="BS3760" s="24"/>
      <c r="BT3760" s="24"/>
      <c r="BU3760" s="23"/>
      <c r="BV3760" s="26"/>
      <c r="BX3760" s="6"/>
      <c r="BY3760" s="24"/>
      <c r="BZ3760" s="109"/>
      <c r="CA3760" s="66"/>
      <c r="CB3760" s="5"/>
      <c r="CC3760" s="68"/>
      <c r="CD3760" s="67"/>
      <c r="CE3760" s="67"/>
      <c r="CF3760" s="64"/>
      <c r="CG3760" s="5"/>
      <c r="CH3760" s="69"/>
      <c r="CI3760" s="6"/>
      <c r="CJ3760" s="5"/>
      <c r="CK3760" s="25"/>
      <c r="CL3760" s="5"/>
      <c r="DN3760" s="14"/>
      <c r="DO3760" s="14"/>
      <c r="DP3760" s="5"/>
      <c r="DQ3760" s="25"/>
      <c r="DR3760" s="25"/>
      <c r="DS3760" s="96"/>
      <c r="DT3760" s="83"/>
      <c r="DU3760" s="14"/>
      <c r="DX3760" s="83"/>
      <c r="DY3760" s="83"/>
      <c r="DZ3760" s="83"/>
      <c r="EA3760" s="83"/>
      <c r="EJ3760" s="54"/>
      <c r="EK3760" s="22"/>
      <c r="EL3760" s="24"/>
      <c r="EP3760" s="23"/>
      <c r="EQ3760" s="24"/>
      <c r="ER3760" s="22"/>
      <c r="ES3760" s="24"/>
      <c r="ET3760" s="24"/>
      <c r="EU3760" s="23"/>
      <c r="EV3760" s="26"/>
      <c r="EX3760" s="6"/>
      <c r="EY3760" s="24"/>
      <c r="EZ3760" s="109"/>
      <c r="FA3760" s="66"/>
      <c r="FB3760" s="5"/>
      <c r="FC3760" s="68"/>
      <c r="FD3760" s="67"/>
      <c r="FE3760" s="67"/>
      <c r="FF3760" s="64"/>
      <c r="FG3760" s="5"/>
      <c r="FH3760" s="69"/>
      <c r="FI3760" s="6"/>
      <c r="FJ3760" s="5"/>
      <c r="FK3760" s="25"/>
      <c r="FL3760" s="5"/>
    </row>
    <row r="3761" spans="40:168">
      <c r="AN3761" s="14"/>
      <c r="AO3761" s="14"/>
      <c r="AP3761" s="5"/>
      <c r="AQ3761" s="25"/>
      <c r="AR3761" s="25"/>
      <c r="AS3761" s="96"/>
      <c r="AT3761" s="83"/>
      <c r="AU3761" s="14"/>
      <c r="AX3761" s="83"/>
      <c r="AY3761" s="83"/>
      <c r="AZ3761" s="83"/>
      <c r="BA3761" s="83"/>
      <c r="BJ3761" s="54"/>
      <c r="BK3761" s="22"/>
      <c r="BL3761" s="24"/>
      <c r="BP3761" s="23"/>
      <c r="BQ3761" s="24"/>
      <c r="BR3761" s="22"/>
      <c r="BS3761" s="24"/>
      <c r="BT3761" s="24"/>
      <c r="BU3761" s="23"/>
      <c r="BV3761" s="26"/>
      <c r="BX3761" s="6"/>
      <c r="BY3761" s="24"/>
      <c r="BZ3761" s="109"/>
      <c r="CA3761" s="66"/>
      <c r="CB3761" s="5"/>
      <c r="CC3761" s="68"/>
      <c r="CD3761" s="67"/>
      <c r="CE3761" s="67"/>
      <c r="CF3761" s="64"/>
      <c r="CG3761" s="5"/>
      <c r="CH3761" s="69"/>
      <c r="CI3761" s="6"/>
      <c r="CJ3761" s="5"/>
      <c r="CK3761" s="25"/>
      <c r="CL3761" s="5"/>
      <c r="DN3761" s="14"/>
      <c r="DO3761" s="14"/>
      <c r="DP3761" s="5"/>
      <c r="DQ3761" s="25"/>
      <c r="DR3761" s="25"/>
      <c r="DS3761" s="96"/>
      <c r="DT3761" s="83"/>
      <c r="DU3761" s="14"/>
      <c r="DX3761" s="83"/>
      <c r="DY3761" s="83"/>
      <c r="DZ3761" s="83"/>
      <c r="EA3761" s="83"/>
      <c r="EJ3761" s="54"/>
      <c r="EK3761" s="22"/>
      <c r="EL3761" s="24"/>
      <c r="EP3761" s="23"/>
      <c r="EQ3761" s="24"/>
      <c r="ER3761" s="22"/>
      <c r="ES3761" s="24"/>
      <c r="ET3761" s="24"/>
      <c r="EU3761" s="23"/>
      <c r="EV3761" s="26"/>
      <c r="EX3761" s="6"/>
      <c r="EY3761" s="24"/>
      <c r="EZ3761" s="109"/>
      <c r="FA3761" s="66"/>
      <c r="FB3761" s="5"/>
      <c r="FC3761" s="68"/>
      <c r="FD3761" s="67"/>
      <c r="FE3761" s="67"/>
      <c r="FF3761" s="64"/>
      <c r="FG3761" s="5"/>
      <c r="FH3761" s="69"/>
      <c r="FI3761" s="6"/>
      <c r="FJ3761" s="5"/>
      <c r="FK3761" s="25"/>
      <c r="FL3761" s="5"/>
    </row>
    <row r="3762" spans="40:168">
      <c r="AN3762" s="14"/>
      <c r="AO3762" s="14"/>
      <c r="AP3762" s="5"/>
      <c r="AQ3762" s="25"/>
      <c r="AR3762" s="25"/>
      <c r="AS3762" s="96"/>
      <c r="AT3762" s="83"/>
      <c r="AU3762" s="14"/>
      <c r="AX3762" s="83"/>
      <c r="AY3762" s="83"/>
      <c r="AZ3762" s="83"/>
      <c r="BA3762" s="83"/>
      <c r="BJ3762" s="54"/>
      <c r="BK3762" s="22"/>
      <c r="BL3762" s="24"/>
      <c r="BP3762" s="23"/>
      <c r="BQ3762" s="24"/>
      <c r="BR3762" s="22"/>
      <c r="BS3762" s="24"/>
      <c r="BT3762" s="24"/>
      <c r="BU3762" s="23"/>
      <c r="BV3762" s="26"/>
      <c r="BX3762" s="6"/>
      <c r="BY3762" s="24"/>
      <c r="BZ3762" s="109"/>
      <c r="CA3762" s="66"/>
      <c r="CB3762" s="5"/>
      <c r="CC3762" s="68"/>
      <c r="CD3762" s="67"/>
      <c r="CE3762" s="67"/>
      <c r="CF3762" s="64"/>
      <c r="CG3762" s="5"/>
      <c r="CH3762" s="69"/>
      <c r="CI3762" s="6"/>
      <c r="CJ3762" s="5"/>
      <c r="CK3762" s="25"/>
      <c r="CL3762" s="5"/>
      <c r="DN3762" s="14"/>
      <c r="DO3762" s="14"/>
      <c r="DP3762" s="5"/>
      <c r="DQ3762" s="25"/>
      <c r="DR3762" s="25"/>
      <c r="DS3762" s="96"/>
      <c r="DT3762" s="83"/>
      <c r="DU3762" s="14"/>
      <c r="DX3762" s="83"/>
      <c r="DY3762" s="83"/>
      <c r="DZ3762" s="83"/>
      <c r="EA3762" s="83"/>
      <c r="EJ3762" s="54"/>
      <c r="EK3762" s="22"/>
      <c r="EL3762" s="24"/>
      <c r="EP3762" s="23"/>
      <c r="EQ3762" s="24"/>
      <c r="ER3762" s="22"/>
      <c r="ES3762" s="24"/>
      <c r="ET3762" s="24"/>
      <c r="EU3762" s="23"/>
      <c r="EV3762" s="26"/>
      <c r="EX3762" s="6"/>
      <c r="EY3762" s="24"/>
      <c r="EZ3762" s="109"/>
      <c r="FA3762" s="66"/>
      <c r="FB3762" s="5"/>
      <c r="FC3762" s="68"/>
      <c r="FD3762" s="67"/>
      <c r="FE3762" s="67"/>
      <c r="FF3762" s="64"/>
      <c r="FG3762" s="5"/>
      <c r="FH3762" s="69"/>
      <c r="FI3762" s="6"/>
      <c r="FJ3762" s="5"/>
      <c r="FK3762" s="25"/>
      <c r="FL3762" s="5"/>
    </row>
    <row r="3763" spans="40:168">
      <c r="AN3763" s="14"/>
      <c r="AO3763" s="14"/>
      <c r="AP3763" s="5"/>
      <c r="AQ3763" s="25"/>
      <c r="AR3763" s="25"/>
      <c r="AS3763" s="96"/>
      <c r="AT3763" s="83"/>
      <c r="AU3763" s="14"/>
      <c r="AX3763" s="83"/>
      <c r="AY3763" s="83"/>
      <c r="AZ3763" s="83"/>
      <c r="BA3763" s="83"/>
      <c r="BJ3763" s="54"/>
      <c r="BK3763" s="22"/>
      <c r="BL3763" s="24"/>
      <c r="BP3763" s="23"/>
      <c r="BQ3763" s="24"/>
      <c r="BR3763" s="22"/>
      <c r="BS3763" s="24"/>
      <c r="BT3763" s="24"/>
      <c r="BU3763" s="23"/>
      <c r="BV3763" s="26"/>
      <c r="BX3763" s="6"/>
      <c r="BY3763" s="24"/>
      <c r="BZ3763" s="109"/>
      <c r="CA3763" s="66"/>
      <c r="CB3763" s="5"/>
      <c r="CC3763" s="68"/>
      <c r="CD3763" s="67"/>
      <c r="CE3763" s="67"/>
      <c r="CF3763" s="64"/>
      <c r="CG3763" s="5"/>
      <c r="CH3763" s="69"/>
      <c r="CI3763" s="6"/>
      <c r="CJ3763" s="5"/>
      <c r="CK3763" s="25"/>
      <c r="CL3763" s="5"/>
      <c r="DN3763" s="14"/>
      <c r="DO3763" s="14"/>
      <c r="DP3763" s="5"/>
      <c r="DQ3763" s="25"/>
      <c r="DR3763" s="25"/>
      <c r="DS3763" s="96"/>
      <c r="DT3763" s="83"/>
      <c r="DU3763" s="14"/>
      <c r="DX3763" s="83"/>
      <c r="DY3763" s="83"/>
      <c r="DZ3763" s="83"/>
      <c r="EA3763" s="83"/>
      <c r="EJ3763" s="54"/>
      <c r="EK3763" s="22"/>
      <c r="EL3763" s="24"/>
      <c r="EP3763" s="23"/>
      <c r="EQ3763" s="24"/>
      <c r="ER3763" s="22"/>
      <c r="ES3763" s="24"/>
      <c r="ET3763" s="24"/>
      <c r="EU3763" s="23"/>
      <c r="EV3763" s="26"/>
      <c r="EX3763" s="6"/>
      <c r="EY3763" s="24"/>
      <c r="EZ3763" s="109"/>
      <c r="FA3763" s="66"/>
      <c r="FB3763" s="5"/>
      <c r="FC3763" s="68"/>
      <c r="FD3763" s="67"/>
      <c r="FE3763" s="67"/>
      <c r="FF3763" s="64"/>
      <c r="FG3763" s="5"/>
      <c r="FH3763" s="69"/>
      <c r="FI3763" s="6"/>
      <c r="FJ3763" s="5"/>
      <c r="FK3763" s="25"/>
      <c r="FL3763" s="5"/>
    </row>
    <row r="3764" spans="40:168">
      <c r="AN3764" s="14"/>
      <c r="AO3764" s="14"/>
      <c r="AP3764" s="5"/>
      <c r="AQ3764" s="25"/>
      <c r="AR3764" s="25"/>
      <c r="AS3764" s="96"/>
      <c r="AT3764" s="83"/>
      <c r="AU3764" s="14"/>
      <c r="AX3764" s="83"/>
      <c r="AY3764" s="83"/>
      <c r="AZ3764" s="83"/>
      <c r="BA3764" s="83"/>
      <c r="BJ3764" s="54"/>
      <c r="BK3764" s="22"/>
      <c r="BL3764" s="24"/>
      <c r="BP3764" s="23"/>
      <c r="BQ3764" s="24"/>
      <c r="BR3764" s="22"/>
      <c r="BS3764" s="24"/>
      <c r="BT3764" s="24"/>
      <c r="BU3764" s="23"/>
      <c r="BV3764" s="26"/>
      <c r="BX3764" s="6"/>
      <c r="BY3764" s="24"/>
      <c r="BZ3764" s="109"/>
      <c r="CA3764" s="66"/>
      <c r="CB3764" s="5"/>
      <c r="CC3764" s="68"/>
      <c r="CD3764" s="67"/>
      <c r="CE3764" s="67"/>
      <c r="CF3764" s="64"/>
      <c r="CG3764" s="5"/>
      <c r="CH3764" s="69"/>
      <c r="CI3764" s="6"/>
      <c r="CJ3764" s="5"/>
      <c r="CK3764" s="25"/>
      <c r="CL3764" s="5"/>
      <c r="DN3764" s="14"/>
      <c r="DO3764" s="14"/>
      <c r="DP3764" s="5"/>
      <c r="DQ3764" s="25"/>
      <c r="DR3764" s="25"/>
      <c r="DS3764" s="96"/>
      <c r="DT3764" s="83"/>
      <c r="DU3764" s="14"/>
      <c r="DX3764" s="83"/>
      <c r="DY3764" s="83"/>
      <c r="DZ3764" s="83"/>
      <c r="EA3764" s="83"/>
      <c r="EJ3764" s="54"/>
      <c r="EK3764" s="22"/>
      <c r="EL3764" s="24"/>
      <c r="EP3764" s="23"/>
      <c r="EQ3764" s="24"/>
      <c r="ER3764" s="22"/>
      <c r="ES3764" s="24"/>
      <c r="ET3764" s="24"/>
      <c r="EU3764" s="23"/>
      <c r="EV3764" s="26"/>
      <c r="EX3764" s="6"/>
      <c r="EY3764" s="24"/>
      <c r="EZ3764" s="109"/>
      <c r="FA3764" s="66"/>
      <c r="FB3764" s="5"/>
      <c r="FC3764" s="68"/>
      <c r="FD3764" s="67"/>
      <c r="FE3764" s="67"/>
      <c r="FF3764" s="64"/>
      <c r="FG3764" s="5"/>
      <c r="FH3764" s="69"/>
      <c r="FI3764" s="6"/>
      <c r="FJ3764" s="5"/>
      <c r="FK3764" s="25"/>
      <c r="FL3764" s="5"/>
    </row>
    <row r="3765" spans="40:168">
      <c r="AN3765" s="14"/>
      <c r="AO3765" s="14"/>
      <c r="AP3765" s="5"/>
      <c r="AQ3765" s="25"/>
      <c r="AR3765" s="25"/>
      <c r="AS3765" s="96"/>
      <c r="AT3765" s="83"/>
      <c r="AU3765" s="14"/>
      <c r="AX3765" s="83"/>
      <c r="AY3765" s="83"/>
      <c r="AZ3765" s="83"/>
      <c r="BA3765" s="83"/>
      <c r="BJ3765" s="54"/>
      <c r="BK3765" s="22"/>
      <c r="BL3765" s="24"/>
      <c r="BP3765" s="23"/>
      <c r="BQ3765" s="24"/>
      <c r="BR3765" s="22"/>
      <c r="BS3765" s="24"/>
      <c r="BT3765" s="24"/>
      <c r="BU3765" s="23"/>
      <c r="BV3765" s="26"/>
      <c r="BX3765" s="6"/>
      <c r="BY3765" s="24"/>
      <c r="BZ3765" s="109"/>
      <c r="CA3765" s="66"/>
      <c r="CB3765" s="5"/>
      <c r="CC3765" s="68"/>
      <c r="CD3765" s="67"/>
      <c r="CE3765" s="67"/>
      <c r="CF3765" s="64"/>
      <c r="CG3765" s="5"/>
      <c r="CH3765" s="69"/>
      <c r="CI3765" s="6"/>
      <c r="CJ3765" s="5"/>
      <c r="CK3765" s="25"/>
      <c r="CL3765" s="5"/>
      <c r="DN3765" s="14"/>
      <c r="DO3765" s="14"/>
      <c r="DP3765" s="5"/>
      <c r="DQ3765" s="25"/>
      <c r="DR3765" s="25"/>
      <c r="DS3765" s="96"/>
      <c r="DT3765" s="83"/>
      <c r="DU3765" s="14"/>
      <c r="DX3765" s="83"/>
      <c r="DY3765" s="83"/>
      <c r="DZ3765" s="83"/>
      <c r="EA3765" s="83"/>
      <c r="EJ3765" s="54"/>
      <c r="EK3765" s="22"/>
      <c r="EL3765" s="24"/>
      <c r="EP3765" s="23"/>
      <c r="EQ3765" s="24"/>
      <c r="ER3765" s="22"/>
      <c r="ES3765" s="24"/>
      <c r="ET3765" s="24"/>
      <c r="EU3765" s="23"/>
      <c r="EV3765" s="26"/>
      <c r="EX3765" s="6"/>
      <c r="EY3765" s="24"/>
      <c r="EZ3765" s="109"/>
      <c r="FA3765" s="66"/>
      <c r="FB3765" s="5"/>
      <c r="FC3765" s="68"/>
      <c r="FD3765" s="67"/>
      <c r="FE3765" s="67"/>
      <c r="FF3765" s="64"/>
      <c r="FG3765" s="5"/>
      <c r="FH3765" s="69"/>
      <c r="FI3765" s="6"/>
      <c r="FJ3765" s="5"/>
      <c r="FK3765" s="25"/>
      <c r="FL3765" s="5"/>
    </row>
    <row r="3766" spans="40:168">
      <c r="AN3766" s="14"/>
      <c r="AO3766" s="14"/>
      <c r="AP3766" s="5"/>
      <c r="AQ3766" s="25"/>
      <c r="AR3766" s="25"/>
      <c r="AS3766" s="96"/>
      <c r="AT3766" s="83"/>
      <c r="AU3766" s="14"/>
      <c r="AX3766" s="83"/>
      <c r="AY3766" s="83"/>
      <c r="AZ3766" s="83"/>
      <c r="BA3766" s="83"/>
      <c r="BJ3766" s="54"/>
      <c r="BK3766" s="22"/>
      <c r="BL3766" s="24"/>
      <c r="BP3766" s="23"/>
      <c r="BQ3766" s="24"/>
      <c r="BR3766" s="22"/>
      <c r="BS3766" s="24"/>
      <c r="BT3766" s="24"/>
      <c r="BU3766" s="23"/>
      <c r="BV3766" s="26"/>
      <c r="BX3766" s="6"/>
      <c r="BY3766" s="24"/>
      <c r="BZ3766" s="109"/>
      <c r="CA3766" s="66"/>
      <c r="CB3766" s="5"/>
      <c r="CC3766" s="68"/>
      <c r="CD3766" s="67"/>
      <c r="CE3766" s="67"/>
      <c r="CF3766" s="64"/>
      <c r="CG3766" s="5"/>
      <c r="CH3766" s="69"/>
      <c r="CI3766" s="6"/>
      <c r="CJ3766" s="5"/>
      <c r="CK3766" s="25"/>
      <c r="CL3766" s="5"/>
      <c r="DN3766" s="14"/>
      <c r="DO3766" s="14"/>
      <c r="DP3766" s="5"/>
      <c r="DQ3766" s="25"/>
      <c r="DR3766" s="25"/>
      <c r="DS3766" s="96"/>
      <c r="DT3766" s="83"/>
      <c r="DU3766" s="14"/>
      <c r="DX3766" s="83"/>
      <c r="DY3766" s="83"/>
      <c r="DZ3766" s="83"/>
      <c r="EA3766" s="83"/>
      <c r="EJ3766" s="54"/>
      <c r="EK3766" s="22"/>
      <c r="EL3766" s="24"/>
      <c r="EP3766" s="23"/>
      <c r="EQ3766" s="24"/>
      <c r="ER3766" s="22"/>
      <c r="ES3766" s="24"/>
      <c r="ET3766" s="24"/>
      <c r="EU3766" s="23"/>
      <c r="EV3766" s="26"/>
      <c r="EX3766" s="6"/>
      <c r="EY3766" s="24"/>
      <c r="EZ3766" s="109"/>
      <c r="FA3766" s="66"/>
      <c r="FB3766" s="5"/>
      <c r="FC3766" s="68"/>
      <c r="FD3766" s="67"/>
      <c r="FE3766" s="67"/>
      <c r="FF3766" s="64"/>
      <c r="FG3766" s="5"/>
      <c r="FH3766" s="69"/>
      <c r="FI3766" s="6"/>
      <c r="FJ3766" s="5"/>
      <c r="FK3766" s="25"/>
      <c r="FL3766" s="5"/>
    </row>
    <row r="3767" spans="40:168">
      <c r="AN3767" s="14"/>
      <c r="AO3767" s="14"/>
      <c r="AP3767" s="5"/>
      <c r="AQ3767" s="25"/>
      <c r="AR3767" s="25"/>
      <c r="AS3767" s="96"/>
      <c r="AT3767" s="83"/>
      <c r="AU3767" s="14"/>
      <c r="AX3767" s="83"/>
      <c r="AY3767" s="83"/>
      <c r="AZ3767" s="83"/>
      <c r="BA3767" s="83"/>
      <c r="BJ3767" s="54"/>
      <c r="BK3767" s="22"/>
      <c r="BL3767" s="24"/>
      <c r="BP3767" s="23"/>
      <c r="BQ3767" s="24"/>
      <c r="BR3767" s="22"/>
      <c r="BS3767" s="24"/>
      <c r="BT3767" s="24"/>
      <c r="BU3767" s="23"/>
      <c r="BV3767" s="26"/>
      <c r="BX3767" s="6"/>
      <c r="BY3767" s="24"/>
      <c r="BZ3767" s="109"/>
      <c r="CA3767" s="66"/>
      <c r="CB3767" s="5"/>
      <c r="CC3767" s="68"/>
      <c r="CD3767" s="67"/>
      <c r="CE3767" s="67"/>
      <c r="CF3767" s="64"/>
      <c r="CG3767" s="5"/>
      <c r="CH3767" s="69"/>
      <c r="CI3767" s="6"/>
      <c r="CJ3767" s="5"/>
      <c r="CK3767" s="25"/>
      <c r="CL3767" s="5"/>
      <c r="DN3767" s="14"/>
      <c r="DO3767" s="14"/>
      <c r="DP3767" s="5"/>
      <c r="DQ3767" s="25"/>
      <c r="DR3767" s="25"/>
      <c r="DS3767" s="96"/>
      <c r="DT3767" s="83"/>
      <c r="DU3767" s="14"/>
      <c r="DX3767" s="83"/>
      <c r="DY3767" s="83"/>
      <c r="DZ3767" s="83"/>
      <c r="EA3767" s="83"/>
      <c r="EJ3767" s="54"/>
      <c r="EK3767" s="22"/>
      <c r="EL3767" s="24"/>
      <c r="EP3767" s="23"/>
      <c r="EQ3767" s="24"/>
      <c r="ER3767" s="22"/>
      <c r="ES3767" s="24"/>
      <c r="ET3767" s="24"/>
      <c r="EU3767" s="23"/>
      <c r="EV3767" s="26"/>
      <c r="EX3767" s="6"/>
      <c r="EY3767" s="24"/>
      <c r="EZ3767" s="109"/>
      <c r="FA3767" s="66"/>
      <c r="FB3767" s="5"/>
      <c r="FC3767" s="68"/>
      <c r="FD3767" s="67"/>
      <c r="FE3767" s="67"/>
      <c r="FF3767" s="64"/>
      <c r="FG3767" s="5"/>
      <c r="FH3767" s="69"/>
      <c r="FI3767" s="6"/>
      <c r="FJ3767" s="5"/>
      <c r="FK3767" s="25"/>
      <c r="FL3767" s="5"/>
    </row>
    <row r="3768" spans="40:168">
      <c r="AN3768" s="14"/>
      <c r="AO3768" s="14"/>
      <c r="AP3768" s="5"/>
      <c r="AQ3768" s="25"/>
      <c r="AR3768" s="25"/>
      <c r="AS3768" s="96"/>
      <c r="AT3768" s="83"/>
      <c r="AU3768" s="14"/>
      <c r="AX3768" s="83"/>
      <c r="AY3768" s="83"/>
      <c r="AZ3768" s="83"/>
      <c r="BA3768" s="83"/>
      <c r="BJ3768" s="54"/>
      <c r="BK3768" s="22"/>
      <c r="BL3768" s="24"/>
      <c r="BP3768" s="23"/>
      <c r="BQ3768" s="24"/>
      <c r="BR3768" s="22"/>
      <c r="BS3768" s="24"/>
      <c r="BT3768" s="24"/>
      <c r="BU3768" s="23"/>
      <c r="BV3768" s="26"/>
      <c r="BX3768" s="6"/>
      <c r="BY3768" s="24"/>
      <c r="BZ3768" s="109"/>
      <c r="CA3768" s="66"/>
      <c r="CB3768" s="5"/>
      <c r="CC3768" s="68"/>
      <c r="CD3768" s="67"/>
      <c r="CE3768" s="67"/>
      <c r="CF3768" s="64"/>
      <c r="CG3768" s="5"/>
      <c r="CH3768" s="69"/>
      <c r="CI3768" s="6"/>
      <c r="CJ3768" s="5"/>
      <c r="CK3768" s="25"/>
      <c r="CL3768" s="5"/>
      <c r="DN3768" s="14"/>
      <c r="DO3768" s="14"/>
      <c r="DP3768" s="5"/>
      <c r="DQ3768" s="25"/>
      <c r="DR3768" s="25"/>
      <c r="DS3768" s="96"/>
      <c r="DT3768" s="83"/>
      <c r="DU3768" s="14"/>
      <c r="DX3768" s="83"/>
      <c r="DY3768" s="83"/>
      <c r="DZ3768" s="83"/>
      <c r="EA3768" s="83"/>
      <c r="EJ3768" s="54"/>
      <c r="EK3768" s="22"/>
      <c r="EL3768" s="24"/>
      <c r="EP3768" s="23"/>
      <c r="EQ3768" s="24"/>
      <c r="ER3768" s="22"/>
      <c r="ES3768" s="24"/>
      <c r="ET3768" s="24"/>
      <c r="EU3768" s="23"/>
      <c r="EV3768" s="26"/>
      <c r="EX3768" s="6"/>
      <c r="EY3768" s="24"/>
      <c r="EZ3768" s="109"/>
      <c r="FA3768" s="66"/>
      <c r="FB3768" s="5"/>
      <c r="FC3768" s="68"/>
      <c r="FD3768" s="67"/>
      <c r="FE3768" s="67"/>
      <c r="FF3768" s="64"/>
      <c r="FG3768" s="5"/>
      <c r="FH3768" s="69"/>
      <c r="FI3768" s="6"/>
      <c r="FJ3768" s="5"/>
      <c r="FK3768" s="25"/>
      <c r="FL3768" s="5"/>
    </row>
    <row r="3769" spans="40:168">
      <c r="AN3769" s="14"/>
      <c r="AO3769" s="14"/>
      <c r="AP3769" s="5"/>
      <c r="AQ3769" s="25"/>
      <c r="AR3769" s="25"/>
      <c r="AS3769" s="96"/>
      <c r="AT3769" s="83"/>
      <c r="AU3769" s="14"/>
      <c r="AX3769" s="83"/>
      <c r="AY3769" s="83"/>
      <c r="AZ3769" s="83"/>
      <c r="BA3769" s="83"/>
      <c r="BJ3769" s="54"/>
      <c r="BK3769" s="22"/>
      <c r="BL3769" s="24"/>
      <c r="BP3769" s="23"/>
      <c r="BQ3769" s="24"/>
      <c r="BR3769" s="22"/>
      <c r="BS3769" s="24"/>
      <c r="BT3769" s="24"/>
      <c r="BU3769" s="23"/>
      <c r="BV3769" s="26"/>
      <c r="BX3769" s="6"/>
      <c r="BY3769" s="24"/>
      <c r="BZ3769" s="109"/>
      <c r="CA3769" s="66"/>
      <c r="CB3769" s="5"/>
      <c r="CC3769" s="68"/>
      <c r="CD3769" s="67"/>
      <c r="CE3769" s="67"/>
      <c r="CF3769" s="64"/>
      <c r="CG3769" s="5"/>
      <c r="CH3769" s="69"/>
      <c r="CI3769" s="6"/>
      <c r="CJ3769" s="5"/>
      <c r="CK3769" s="25"/>
      <c r="CL3769" s="5"/>
      <c r="DN3769" s="14"/>
      <c r="DO3769" s="14"/>
      <c r="DP3769" s="5"/>
      <c r="DQ3769" s="25"/>
      <c r="DR3769" s="25"/>
      <c r="DS3769" s="96"/>
      <c r="DT3769" s="83"/>
      <c r="DU3769" s="14"/>
      <c r="DX3769" s="83"/>
      <c r="DY3769" s="83"/>
      <c r="DZ3769" s="83"/>
      <c r="EA3769" s="83"/>
      <c r="EJ3769" s="54"/>
      <c r="EK3769" s="22"/>
      <c r="EL3769" s="24"/>
      <c r="EP3769" s="23"/>
      <c r="EQ3769" s="24"/>
      <c r="ER3769" s="22"/>
      <c r="ES3769" s="24"/>
      <c r="ET3769" s="24"/>
      <c r="EU3769" s="23"/>
      <c r="EV3769" s="26"/>
      <c r="EX3769" s="6"/>
      <c r="EY3769" s="24"/>
      <c r="EZ3769" s="109"/>
      <c r="FA3769" s="66"/>
      <c r="FB3769" s="5"/>
      <c r="FC3769" s="68"/>
      <c r="FD3769" s="67"/>
      <c r="FE3769" s="67"/>
      <c r="FF3769" s="64"/>
      <c r="FG3769" s="5"/>
      <c r="FH3769" s="69"/>
      <c r="FI3769" s="6"/>
      <c r="FJ3769" s="5"/>
      <c r="FK3769" s="25"/>
      <c r="FL3769" s="5"/>
    </row>
    <row r="3770" spans="40:168">
      <c r="AN3770" s="14"/>
      <c r="AO3770" s="14"/>
      <c r="AP3770" s="5"/>
      <c r="AQ3770" s="25"/>
      <c r="AR3770" s="25"/>
      <c r="AS3770" s="96"/>
      <c r="AT3770" s="83"/>
      <c r="AU3770" s="14"/>
      <c r="AX3770" s="83"/>
      <c r="AY3770" s="83"/>
      <c r="AZ3770" s="83"/>
      <c r="BA3770" s="83"/>
      <c r="BJ3770" s="54"/>
      <c r="BK3770" s="22"/>
      <c r="BL3770" s="24"/>
      <c r="BP3770" s="23"/>
      <c r="BQ3770" s="24"/>
      <c r="BR3770" s="22"/>
      <c r="BS3770" s="24"/>
      <c r="BT3770" s="24"/>
      <c r="BU3770" s="23"/>
      <c r="BV3770" s="26"/>
      <c r="BX3770" s="6"/>
      <c r="BY3770" s="24"/>
      <c r="BZ3770" s="109"/>
      <c r="CA3770" s="66"/>
      <c r="CB3770" s="5"/>
      <c r="CC3770" s="68"/>
      <c r="CD3770" s="67"/>
      <c r="CE3770" s="67"/>
      <c r="CF3770" s="64"/>
      <c r="CG3770" s="5"/>
      <c r="CH3770" s="69"/>
      <c r="CI3770" s="6"/>
      <c r="CJ3770" s="5"/>
      <c r="CK3770" s="25"/>
      <c r="CL3770" s="5"/>
      <c r="DN3770" s="14"/>
      <c r="DO3770" s="14"/>
      <c r="DP3770" s="5"/>
      <c r="DQ3770" s="25"/>
      <c r="DR3770" s="25"/>
      <c r="DS3770" s="96"/>
      <c r="DT3770" s="83"/>
      <c r="DU3770" s="14"/>
      <c r="DX3770" s="83"/>
      <c r="DY3770" s="83"/>
      <c r="DZ3770" s="83"/>
      <c r="EA3770" s="83"/>
      <c r="EJ3770" s="54"/>
      <c r="EK3770" s="22"/>
      <c r="EL3770" s="24"/>
      <c r="EP3770" s="23"/>
      <c r="EQ3770" s="24"/>
      <c r="ER3770" s="22"/>
      <c r="ES3770" s="24"/>
      <c r="ET3770" s="24"/>
      <c r="EU3770" s="23"/>
      <c r="EV3770" s="26"/>
      <c r="EX3770" s="6"/>
      <c r="EY3770" s="24"/>
      <c r="EZ3770" s="109"/>
      <c r="FA3770" s="66"/>
      <c r="FB3770" s="5"/>
      <c r="FC3770" s="68"/>
      <c r="FD3770" s="67"/>
      <c r="FE3770" s="67"/>
      <c r="FF3770" s="64"/>
      <c r="FG3770" s="5"/>
      <c r="FH3770" s="69"/>
      <c r="FI3770" s="6"/>
      <c r="FJ3770" s="5"/>
      <c r="FK3770" s="25"/>
      <c r="FL3770" s="5"/>
    </row>
    <row r="3771" spans="40:168">
      <c r="AN3771" s="14"/>
      <c r="AO3771" s="14"/>
      <c r="AP3771" s="5"/>
      <c r="AQ3771" s="25"/>
      <c r="AR3771" s="25"/>
      <c r="AS3771" s="96"/>
      <c r="AT3771" s="83"/>
      <c r="AU3771" s="14"/>
      <c r="AX3771" s="83"/>
      <c r="AY3771" s="83"/>
      <c r="AZ3771" s="83"/>
      <c r="BA3771" s="83"/>
      <c r="BJ3771" s="54"/>
      <c r="BK3771" s="22"/>
      <c r="BL3771" s="24"/>
      <c r="BP3771" s="23"/>
      <c r="BQ3771" s="24"/>
      <c r="BR3771" s="22"/>
      <c r="BS3771" s="24"/>
      <c r="BT3771" s="24"/>
      <c r="BU3771" s="23"/>
      <c r="BV3771" s="26"/>
      <c r="BX3771" s="6"/>
      <c r="BY3771" s="24"/>
      <c r="BZ3771" s="109"/>
      <c r="CA3771" s="66"/>
      <c r="CB3771" s="5"/>
      <c r="CC3771" s="68"/>
      <c r="CD3771" s="67"/>
      <c r="CE3771" s="67"/>
      <c r="CF3771" s="64"/>
      <c r="CG3771" s="5"/>
      <c r="CH3771" s="69"/>
      <c r="CI3771" s="6"/>
      <c r="CJ3771" s="5"/>
      <c r="CK3771" s="25"/>
      <c r="CL3771" s="5"/>
      <c r="DN3771" s="14"/>
      <c r="DO3771" s="14"/>
      <c r="DP3771" s="5"/>
      <c r="DQ3771" s="25"/>
      <c r="DR3771" s="25"/>
      <c r="DS3771" s="96"/>
      <c r="DT3771" s="83"/>
      <c r="DU3771" s="14"/>
      <c r="DX3771" s="83"/>
      <c r="DY3771" s="83"/>
      <c r="DZ3771" s="83"/>
      <c r="EA3771" s="83"/>
      <c r="EJ3771" s="54"/>
      <c r="EK3771" s="22"/>
      <c r="EL3771" s="24"/>
      <c r="EP3771" s="23"/>
      <c r="EQ3771" s="24"/>
      <c r="ER3771" s="22"/>
      <c r="ES3771" s="24"/>
      <c r="ET3771" s="24"/>
      <c r="EU3771" s="23"/>
      <c r="EV3771" s="26"/>
      <c r="EX3771" s="6"/>
      <c r="EY3771" s="24"/>
      <c r="EZ3771" s="109"/>
      <c r="FA3771" s="66"/>
      <c r="FB3771" s="5"/>
      <c r="FC3771" s="68"/>
      <c r="FD3771" s="67"/>
      <c r="FE3771" s="67"/>
      <c r="FF3771" s="64"/>
      <c r="FG3771" s="5"/>
      <c r="FH3771" s="69"/>
      <c r="FI3771" s="6"/>
      <c r="FJ3771" s="5"/>
      <c r="FK3771" s="25"/>
      <c r="FL3771" s="5"/>
    </row>
    <row r="3772" spans="40:168">
      <c r="AN3772" s="14"/>
      <c r="AO3772" s="14"/>
      <c r="AP3772" s="5"/>
      <c r="AQ3772" s="25"/>
      <c r="AR3772" s="25"/>
      <c r="AS3772" s="96"/>
      <c r="AT3772" s="83"/>
      <c r="AU3772" s="14"/>
      <c r="AX3772" s="83"/>
      <c r="AY3772" s="83"/>
      <c r="AZ3772" s="83"/>
      <c r="BA3772" s="83"/>
      <c r="BJ3772" s="54"/>
      <c r="BK3772" s="22"/>
      <c r="BL3772" s="24"/>
      <c r="BP3772" s="23"/>
      <c r="BQ3772" s="24"/>
      <c r="BR3772" s="22"/>
      <c r="BS3772" s="24"/>
      <c r="BT3772" s="24"/>
      <c r="BU3772" s="23"/>
      <c r="BV3772" s="26"/>
      <c r="BX3772" s="6"/>
      <c r="BY3772" s="24"/>
      <c r="BZ3772" s="109"/>
      <c r="CA3772" s="66"/>
      <c r="CB3772" s="5"/>
      <c r="CC3772" s="68"/>
      <c r="CD3772" s="67"/>
      <c r="CE3772" s="67"/>
      <c r="CF3772" s="64"/>
      <c r="CG3772" s="5"/>
      <c r="CH3772" s="69"/>
      <c r="CI3772" s="6"/>
      <c r="CJ3772" s="5"/>
      <c r="CK3772" s="25"/>
      <c r="CL3772" s="5"/>
      <c r="DN3772" s="14"/>
      <c r="DO3772" s="14"/>
      <c r="DP3772" s="5"/>
      <c r="DQ3772" s="25"/>
      <c r="DR3772" s="25"/>
      <c r="DS3772" s="96"/>
      <c r="DT3772" s="83"/>
      <c r="DU3772" s="14"/>
      <c r="DX3772" s="83"/>
      <c r="DY3772" s="83"/>
      <c r="DZ3772" s="83"/>
      <c r="EA3772" s="83"/>
      <c r="EJ3772" s="54"/>
      <c r="EK3772" s="22"/>
      <c r="EL3772" s="24"/>
      <c r="EP3772" s="23"/>
      <c r="EQ3772" s="24"/>
      <c r="ER3772" s="22"/>
      <c r="ES3772" s="24"/>
      <c r="ET3772" s="24"/>
      <c r="EU3772" s="23"/>
      <c r="EV3772" s="26"/>
      <c r="EX3772" s="6"/>
      <c r="EY3772" s="24"/>
      <c r="EZ3772" s="109"/>
      <c r="FA3772" s="66"/>
      <c r="FB3772" s="5"/>
      <c r="FC3772" s="68"/>
      <c r="FD3772" s="67"/>
      <c r="FE3772" s="67"/>
      <c r="FF3772" s="64"/>
      <c r="FG3772" s="5"/>
      <c r="FH3772" s="69"/>
      <c r="FI3772" s="6"/>
      <c r="FJ3772" s="5"/>
      <c r="FK3772" s="25"/>
      <c r="FL3772" s="5"/>
    </row>
    <row r="3773" spans="40:168">
      <c r="AN3773" s="14"/>
      <c r="AO3773" s="14"/>
      <c r="AP3773" s="5"/>
      <c r="AQ3773" s="25"/>
      <c r="AR3773" s="25"/>
      <c r="AS3773" s="96"/>
      <c r="AT3773" s="83"/>
      <c r="AU3773" s="14"/>
      <c r="AX3773" s="83"/>
      <c r="AY3773" s="83"/>
      <c r="AZ3773" s="83"/>
      <c r="BA3773" s="83"/>
      <c r="BJ3773" s="54"/>
      <c r="BK3773" s="22"/>
      <c r="BL3773" s="24"/>
      <c r="BP3773" s="23"/>
      <c r="BQ3773" s="24"/>
      <c r="BR3773" s="22"/>
      <c r="BS3773" s="24"/>
      <c r="BT3773" s="24"/>
      <c r="BU3773" s="23"/>
      <c r="BV3773" s="26"/>
      <c r="BX3773" s="6"/>
      <c r="BY3773" s="24"/>
      <c r="BZ3773" s="109"/>
      <c r="CA3773" s="66"/>
      <c r="CB3773" s="5"/>
      <c r="CC3773" s="68"/>
      <c r="CD3773" s="67"/>
      <c r="CE3773" s="67"/>
      <c r="CF3773" s="64"/>
      <c r="CG3773" s="5"/>
      <c r="CH3773" s="69"/>
      <c r="CI3773" s="6"/>
      <c r="CJ3773" s="5"/>
      <c r="CK3773" s="25"/>
      <c r="CL3773" s="5"/>
      <c r="DN3773" s="14"/>
      <c r="DO3773" s="14"/>
      <c r="DP3773" s="5"/>
      <c r="DQ3773" s="25"/>
      <c r="DR3773" s="25"/>
      <c r="DS3773" s="96"/>
      <c r="DT3773" s="83"/>
      <c r="DU3773" s="14"/>
      <c r="DX3773" s="83"/>
      <c r="DY3773" s="83"/>
      <c r="DZ3773" s="83"/>
      <c r="EA3773" s="83"/>
      <c r="EJ3773" s="54"/>
      <c r="EK3773" s="22"/>
      <c r="EL3773" s="24"/>
      <c r="EP3773" s="23"/>
      <c r="EQ3773" s="24"/>
      <c r="ER3773" s="22"/>
      <c r="ES3773" s="24"/>
      <c r="ET3773" s="24"/>
      <c r="EU3773" s="23"/>
      <c r="EV3773" s="26"/>
      <c r="EX3773" s="6"/>
      <c r="EY3773" s="24"/>
      <c r="EZ3773" s="109"/>
      <c r="FA3773" s="66"/>
      <c r="FB3773" s="5"/>
      <c r="FC3773" s="68"/>
      <c r="FD3773" s="67"/>
      <c r="FE3773" s="67"/>
      <c r="FF3773" s="64"/>
      <c r="FG3773" s="5"/>
      <c r="FH3773" s="69"/>
      <c r="FI3773" s="6"/>
      <c r="FJ3773" s="5"/>
      <c r="FK3773" s="25"/>
      <c r="FL3773" s="5"/>
    </row>
    <row r="3774" spans="40:168">
      <c r="AN3774" s="14"/>
      <c r="AO3774" s="14"/>
      <c r="AP3774" s="5"/>
      <c r="AQ3774" s="25"/>
      <c r="AR3774" s="25"/>
      <c r="AS3774" s="96"/>
      <c r="AT3774" s="83"/>
      <c r="AU3774" s="14"/>
      <c r="AX3774" s="83"/>
      <c r="AY3774" s="83"/>
      <c r="AZ3774" s="83"/>
      <c r="BA3774" s="83"/>
      <c r="BJ3774" s="54"/>
      <c r="BK3774" s="22"/>
      <c r="BL3774" s="24"/>
      <c r="BP3774" s="23"/>
      <c r="BQ3774" s="24"/>
      <c r="BR3774" s="22"/>
      <c r="BS3774" s="24"/>
      <c r="BT3774" s="24"/>
      <c r="BU3774" s="23"/>
      <c r="BV3774" s="26"/>
      <c r="BX3774" s="6"/>
      <c r="BY3774" s="24"/>
      <c r="BZ3774" s="109"/>
      <c r="CA3774" s="66"/>
      <c r="CB3774" s="5"/>
      <c r="CC3774" s="68"/>
      <c r="CD3774" s="67"/>
      <c r="CE3774" s="67"/>
      <c r="CF3774" s="64"/>
      <c r="CG3774" s="5"/>
      <c r="CH3774" s="69"/>
      <c r="CI3774" s="6"/>
      <c r="CJ3774" s="5"/>
      <c r="CK3774" s="25"/>
      <c r="CL3774" s="5"/>
      <c r="DN3774" s="14"/>
      <c r="DO3774" s="14"/>
      <c r="DP3774" s="5"/>
      <c r="DQ3774" s="25"/>
      <c r="DR3774" s="25"/>
      <c r="DS3774" s="96"/>
      <c r="DT3774" s="83"/>
      <c r="DU3774" s="14"/>
      <c r="DX3774" s="83"/>
      <c r="DY3774" s="83"/>
      <c r="DZ3774" s="83"/>
      <c r="EA3774" s="83"/>
      <c r="EJ3774" s="54"/>
      <c r="EK3774" s="22"/>
      <c r="EL3774" s="24"/>
      <c r="EP3774" s="23"/>
      <c r="EQ3774" s="24"/>
      <c r="ER3774" s="22"/>
      <c r="ES3774" s="24"/>
      <c r="ET3774" s="24"/>
      <c r="EU3774" s="23"/>
      <c r="EV3774" s="26"/>
      <c r="EX3774" s="6"/>
      <c r="EY3774" s="24"/>
      <c r="EZ3774" s="109"/>
      <c r="FA3774" s="66"/>
      <c r="FB3774" s="5"/>
      <c r="FC3774" s="68"/>
      <c r="FD3774" s="67"/>
      <c r="FE3774" s="67"/>
      <c r="FF3774" s="64"/>
      <c r="FG3774" s="5"/>
      <c r="FH3774" s="69"/>
      <c r="FI3774" s="6"/>
      <c r="FJ3774" s="5"/>
      <c r="FK3774" s="25"/>
      <c r="FL3774" s="5"/>
    </row>
    <row r="3775" spans="40:168">
      <c r="AN3775" s="14"/>
      <c r="AO3775" s="14"/>
      <c r="AP3775" s="5"/>
      <c r="AQ3775" s="25"/>
      <c r="AR3775" s="25"/>
      <c r="AS3775" s="96"/>
      <c r="AT3775" s="83"/>
      <c r="AU3775" s="14"/>
      <c r="AX3775" s="83"/>
      <c r="AY3775" s="83"/>
      <c r="AZ3775" s="83"/>
      <c r="BA3775" s="83"/>
      <c r="BJ3775" s="54"/>
      <c r="BK3775" s="22"/>
      <c r="BL3775" s="24"/>
      <c r="BP3775" s="23"/>
      <c r="BQ3775" s="24"/>
      <c r="BR3775" s="22"/>
      <c r="BS3775" s="24"/>
      <c r="BT3775" s="24"/>
      <c r="BU3775" s="23"/>
      <c r="BV3775" s="26"/>
      <c r="BX3775" s="6"/>
      <c r="BY3775" s="24"/>
      <c r="BZ3775" s="109"/>
      <c r="CA3775" s="66"/>
      <c r="CB3775" s="5"/>
      <c r="CC3775" s="68"/>
      <c r="CD3775" s="67"/>
      <c r="CE3775" s="67"/>
      <c r="CF3775" s="64"/>
      <c r="CG3775" s="5"/>
      <c r="CH3775" s="69"/>
      <c r="CI3775" s="6"/>
      <c r="CJ3775" s="5"/>
      <c r="CK3775" s="25"/>
      <c r="CL3775" s="5"/>
      <c r="DN3775" s="14"/>
      <c r="DO3775" s="14"/>
      <c r="DP3775" s="5"/>
      <c r="DQ3775" s="25"/>
      <c r="DR3775" s="25"/>
      <c r="DS3775" s="96"/>
      <c r="DT3775" s="83"/>
      <c r="DU3775" s="14"/>
      <c r="DX3775" s="83"/>
      <c r="DY3775" s="83"/>
      <c r="DZ3775" s="83"/>
      <c r="EA3775" s="83"/>
      <c r="EJ3775" s="54"/>
      <c r="EK3775" s="22"/>
      <c r="EL3775" s="24"/>
      <c r="EP3775" s="23"/>
      <c r="EQ3775" s="24"/>
      <c r="ER3775" s="22"/>
      <c r="ES3775" s="24"/>
      <c r="ET3775" s="24"/>
      <c r="EU3775" s="23"/>
      <c r="EV3775" s="26"/>
      <c r="EX3775" s="6"/>
      <c r="EY3775" s="24"/>
      <c r="EZ3775" s="109"/>
      <c r="FA3775" s="66"/>
      <c r="FB3775" s="5"/>
      <c r="FC3775" s="68"/>
      <c r="FD3775" s="67"/>
      <c r="FE3775" s="67"/>
      <c r="FF3775" s="64"/>
      <c r="FG3775" s="5"/>
      <c r="FH3775" s="69"/>
      <c r="FI3775" s="6"/>
      <c r="FJ3775" s="5"/>
      <c r="FK3775" s="25"/>
      <c r="FL3775" s="5"/>
    </row>
    <row r="3776" spans="40:168">
      <c r="AN3776" s="14"/>
      <c r="AO3776" s="14"/>
      <c r="AP3776" s="5"/>
      <c r="AQ3776" s="25"/>
      <c r="AR3776" s="25"/>
      <c r="AS3776" s="96"/>
      <c r="AT3776" s="83"/>
      <c r="AU3776" s="14"/>
      <c r="AX3776" s="83"/>
      <c r="AY3776" s="83"/>
      <c r="AZ3776" s="83"/>
      <c r="BA3776" s="83"/>
      <c r="BJ3776" s="54"/>
      <c r="BK3776" s="22"/>
      <c r="BL3776" s="24"/>
      <c r="BP3776" s="23"/>
      <c r="BQ3776" s="24"/>
      <c r="BR3776" s="22"/>
      <c r="BS3776" s="24"/>
      <c r="BT3776" s="24"/>
      <c r="BU3776" s="23"/>
      <c r="BV3776" s="26"/>
      <c r="BX3776" s="6"/>
      <c r="BY3776" s="24"/>
      <c r="BZ3776" s="109"/>
      <c r="CA3776" s="66"/>
      <c r="CB3776" s="5"/>
      <c r="CC3776" s="68"/>
      <c r="CD3776" s="67"/>
      <c r="CE3776" s="67"/>
      <c r="CF3776" s="64"/>
      <c r="CG3776" s="5"/>
      <c r="CH3776" s="69"/>
      <c r="CI3776" s="6"/>
      <c r="CJ3776" s="5"/>
      <c r="CK3776" s="25"/>
      <c r="CL3776" s="5"/>
      <c r="DN3776" s="14"/>
      <c r="DO3776" s="14"/>
      <c r="DP3776" s="5"/>
      <c r="DQ3776" s="25"/>
      <c r="DR3776" s="25"/>
      <c r="DS3776" s="96"/>
      <c r="DT3776" s="83"/>
      <c r="DU3776" s="14"/>
      <c r="DX3776" s="83"/>
      <c r="DY3776" s="83"/>
      <c r="DZ3776" s="83"/>
      <c r="EA3776" s="83"/>
      <c r="EJ3776" s="54"/>
      <c r="EK3776" s="22"/>
      <c r="EL3776" s="24"/>
      <c r="EP3776" s="23"/>
      <c r="EQ3776" s="24"/>
      <c r="ER3776" s="22"/>
      <c r="ES3776" s="24"/>
      <c r="ET3776" s="24"/>
      <c r="EU3776" s="23"/>
      <c r="EV3776" s="26"/>
      <c r="EX3776" s="6"/>
      <c r="EY3776" s="24"/>
      <c r="EZ3776" s="109"/>
      <c r="FA3776" s="66"/>
      <c r="FB3776" s="5"/>
      <c r="FC3776" s="68"/>
      <c r="FD3776" s="67"/>
      <c r="FE3776" s="67"/>
      <c r="FF3776" s="64"/>
      <c r="FG3776" s="5"/>
      <c r="FH3776" s="69"/>
      <c r="FI3776" s="6"/>
      <c r="FJ3776" s="5"/>
      <c r="FK3776" s="25"/>
      <c r="FL3776" s="5"/>
    </row>
    <row r="3777" spans="40:168">
      <c r="AN3777" s="14"/>
      <c r="AO3777" s="14"/>
      <c r="AP3777" s="5"/>
      <c r="AQ3777" s="25"/>
      <c r="AR3777" s="25"/>
      <c r="AS3777" s="96"/>
      <c r="AT3777" s="83"/>
      <c r="AU3777" s="14"/>
      <c r="AX3777" s="83"/>
      <c r="AY3777" s="83"/>
      <c r="AZ3777" s="83"/>
      <c r="BA3777" s="83"/>
      <c r="BJ3777" s="54"/>
      <c r="BK3777" s="22"/>
      <c r="BL3777" s="24"/>
      <c r="BP3777" s="23"/>
      <c r="BQ3777" s="24"/>
      <c r="BR3777" s="22"/>
      <c r="BS3777" s="24"/>
      <c r="BT3777" s="24"/>
      <c r="BU3777" s="23"/>
      <c r="BV3777" s="26"/>
      <c r="BX3777" s="6"/>
      <c r="BY3777" s="24"/>
      <c r="BZ3777" s="109"/>
      <c r="CA3777" s="66"/>
      <c r="CB3777" s="5"/>
      <c r="CC3777" s="68"/>
      <c r="CD3777" s="67"/>
      <c r="CE3777" s="67"/>
      <c r="CF3777" s="64"/>
      <c r="CG3777" s="5"/>
      <c r="CH3777" s="69"/>
      <c r="CI3777" s="6"/>
      <c r="CJ3777" s="5"/>
      <c r="CK3777" s="25"/>
      <c r="CL3777" s="5"/>
      <c r="DN3777" s="14"/>
      <c r="DO3777" s="14"/>
      <c r="DP3777" s="5"/>
      <c r="DQ3777" s="25"/>
      <c r="DR3777" s="25"/>
      <c r="DS3777" s="96"/>
      <c r="DT3777" s="83"/>
      <c r="DU3777" s="14"/>
      <c r="DX3777" s="83"/>
      <c r="DY3777" s="83"/>
      <c r="DZ3777" s="83"/>
      <c r="EA3777" s="83"/>
      <c r="EJ3777" s="54"/>
      <c r="EK3777" s="22"/>
      <c r="EL3777" s="24"/>
      <c r="EP3777" s="23"/>
      <c r="EQ3777" s="24"/>
      <c r="ER3777" s="22"/>
      <c r="ES3777" s="24"/>
      <c r="ET3777" s="24"/>
      <c r="EU3777" s="23"/>
      <c r="EV3777" s="26"/>
      <c r="EX3777" s="6"/>
      <c r="EY3777" s="24"/>
      <c r="EZ3777" s="109"/>
      <c r="FA3777" s="66"/>
      <c r="FB3777" s="5"/>
      <c r="FC3777" s="68"/>
      <c r="FD3777" s="67"/>
      <c r="FE3777" s="67"/>
      <c r="FF3777" s="64"/>
      <c r="FG3777" s="5"/>
      <c r="FH3777" s="69"/>
      <c r="FI3777" s="6"/>
      <c r="FJ3777" s="5"/>
      <c r="FK3777" s="25"/>
      <c r="FL3777" s="5"/>
    </row>
    <row r="3778" spans="40:168">
      <c r="AN3778" s="14"/>
      <c r="AO3778" s="14"/>
      <c r="AP3778" s="5"/>
      <c r="AQ3778" s="25"/>
      <c r="AR3778" s="25"/>
      <c r="AS3778" s="96"/>
      <c r="AT3778" s="83"/>
      <c r="AU3778" s="14"/>
      <c r="AX3778" s="83"/>
      <c r="AY3778" s="83"/>
      <c r="AZ3778" s="83"/>
      <c r="BA3778" s="83"/>
      <c r="BJ3778" s="54"/>
      <c r="BK3778" s="22"/>
      <c r="BL3778" s="24"/>
      <c r="BP3778" s="23"/>
      <c r="BQ3778" s="24"/>
      <c r="BR3778" s="22"/>
      <c r="BS3778" s="24"/>
      <c r="BT3778" s="24"/>
      <c r="BU3778" s="23"/>
      <c r="BV3778" s="26"/>
      <c r="BX3778" s="6"/>
      <c r="BY3778" s="24"/>
      <c r="BZ3778" s="109"/>
      <c r="CA3778" s="66"/>
      <c r="CB3778" s="5"/>
      <c r="CC3778" s="68"/>
      <c r="CD3778" s="67"/>
      <c r="CE3778" s="67"/>
      <c r="CF3778" s="64"/>
      <c r="CG3778" s="5"/>
      <c r="CH3778" s="69"/>
      <c r="CI3778" s="6"/>
      <c r="CJ3778" s="5"/>
      <c r="CK3778" s="25"/>
      <c r="CL3778" s="5"/>
      <c r="DN3778" s="14"/>
      <c r="DO3778" s="14"/>
      <c r="DP3778" s="5"/>
      <c r="DQ3778" s="25"/>
      <c r="DR3778" s="25"/>
      <c r="DS3778" s="96"/>
      <c r="DT3778" s="83"/>
      <c r="DU3778" s="14"/>
      <c r="DX3778" s="83"/>
      <c r="DY3778" s="83"/>
      <c r="DZ3778" s="83"/>
      <c r="EA3778" s="83"/>
      <c r="EJ3778" s="54"/>
      <c r="EK3778" s="22"/>
      <c r="EL3778" s="24"/>
      <c r="EP3778" s="23"/>
      <c r="EQ3778" s="24"/>
      <c r="ER3778" s="22"/>
      <c r="ES3778" s="24"/>
      <c r="ET3778" s="24"/>
      <c r="EU3778" s="23"/>
      <c r="EV3778" s="26"/>
      <c r="EX3778" s="6"/>
      <c r="EY3778" s="24"/>
      <c r="EZ3778" s="109"/>
      <c r="FA3778" s="66"/>
      <c r="FB3778" s="5"/>
      <c r="FC3778" s="68"/>
      <c r="FD3778" s="67"/>
      <c r="FE3778" s="67"/>
      <c r="FF3778" s="64"/>
      <c r="FG3778" s="5"/>
      <c r="FH3778" s="69"/>
      <c r="FI3778" s="6"/>
      <c r="FJ3778" s="5"/>
      <c r="FK3778" s="25"/>
      <c r="FL3778" s="5"/>
    </row>
    <row r="3779" spans="40:168">
      <c r="AN3779" s="14"/>
      <c r="AO3779" s="14"/>
      <c r="AP3779" s="5"/>
      <c r="AQ3779" s="25"/>
      <c r="AR3779" s="25"/>
      <c r="AS3779" s="96"/>
      <c r="AT3779" s="83"/>
      <c r="AU3779" s="14"/>
      <c r="AX3779" s="83"/>
      <c r="AY3779" s="83"/>
      <c r="AZ3779" s="83"/>
      <c r="BA3779" s="83"/>
      <c r="BJ3779" s="54"/>
      <c r="BK3779" s="22"/>
      <c r="BL3779" s="24"/>
      <c r="BP3779" s="23"/>
      <c r="BQ3779" s="24"/>
      <c r="BR3779" s="22"/>
      <c r="BS3779" s="24"/>
      <c r="BT3779" s="24"/>
      <c r="BU3779" s="23"/>
      <c r="BV3779" s="26"/>
      <c r="BX3779" s="6"/>
      <c r="BY3779" s="24"/>
      <c r="BZ3779" s="109"/>
      <c r="CA3779" s="66"/>
      <c r="CB3779" s="5"/>
      <c r="CC3779" s="68"/>
      <c r="CD3779" s="67"/>
      <c r="CE3779" s="67"/>
      <c r="CF3779" s="64"/>
      <c r="CG3779" s="5"/>
      <c r="CH3779" s="69"/>
      <c r="CI3779" s="6"/>
      <c r="CJ3779" s="5"/>
      <c r="CK3779" s="25"/>
      <c r="CL3779" s="5"/>
      <c r="DN3779" s="14"/>
      <c r="DO3779" s="14"/>
      <c r="DP3779" s="5"/>
      <c r="DQ3779" s="25"/>
      <c r="DR3779" s="25"/>
      <c r="DS3779" s="96"/>
      <c r="DT3779" s="83"/>
      <c r="DU3779" s="14"/>
      <c r="DX3779" s="83"/>
      <c r="DY3779" s="83"/>
      <c r="DZ3779" s="83"/>
      <c r="EA3779" s="83"/>
      <c r="EJ3779" s="54"/>
      <c r="EK3779" s="22"/>
      <c r="EL3779" s="24"/>
      <c r="EP3779" s="23"/>
      <c r="EQ3779" s="24"/>
      <c r="ER3779" s="22"/>
      <c r="ES3779" s="24"/>
      <c r="ET3779" s="24"/>
      <c r="EU3779" s="23"/>
      <c r="EV3779" s="26"/>
      <c r="EX3779" s="6"/>
      <c r="EY3779" s="24"/>
      <c r="EZ3779" s="109"/>
      <c r="FA3779" s="66"/>
      <c r="FB3779" s="5"/>
      <c r="FC3779" s="68"/>
      <c r="FD3779" s="67"/>
      <c r="FE3779" s="67"/>
      <c r="FF3779" s="64"/>
      <c r="FG3779" s="5"/>
      <c r="FH3779" s="69"/>
      <c r="FI3779" s="6"/>
      <c r="FJ3779" s="5"/>
      <c r="FK3779" s="25"/>
      <c r="FL3779" s="5"/>
    </row>
    <row r="3780" spans="40:168">
      <c r="AN3780" s="14"/>
      <c r="AO3780" s="14"/>
      <c r="AP3780" s="5"/>
      <c r="AQ3780" s="25"/>
      <c r="AR3780" s="25"/>
      <c r="AS3780" s="96"/>
      <c r="AT3780" s="83"/>
      <c r="AU3780" s="14"/>
      <c r="AX3780" s="83"/>
      <c r="AY3780" s="83"/>
      <c r="AZ3780" s="83"/>
      <c r="BA3780" s="83"/>
      <c r="BJ3780" s="54"/>
      <c r="BK3780" s="22"/>
      <c r="BL3780" s="24"/>
      <c r="BP3780" s="23"/>
      <c r="BQ3780" s="24"/>
      <c r="BR3780" s="22"/>
      <c r="BS3780" s="24"/>
      <c r="BT3780" s="24"/>
      <c r="BU3780" s="23"/>
      <c r="BV3780" s="26"/>
      <c r="BX3780" s="6"/>
      <c r="BY3780" s="24"/>
      <c r="BZ3780" s="109"/>
      <c r="CA3780" s="66"/>
      <c r="CB3780" s="5"/>
      <c r="CC3780" s="68"/>
      <c r="CD3780" s="67"/>
      <c r="CE3780" s="67"/>
      <c r="CF3780" s="64"/>
      <c r="CG3780" s="5"/>
      <c r="CH3780" s="69"/>
      <c r="CI3780" s="6"/>
      <c r="CJ3780" s="5"/>
      <c r="CK3780" s="25"/>
      <c r="CL3780" s="5"/>
      <c r="DN3780" s="14"/>
      <c r="DO3780" s="14"/>
      <c r="DP3780" s="5"/>
      <c r="DQ3780" s="25"/>
      <c r="DR3780" s="25"/>
      <c r="DS3780" s="96"/>
      <c r="DT3780" s="83"/>
      <c r="DU3780" s="14"/>
      <c r="DX3780" s="83"/>
      <c r="DY3780" s="83"/>
      <c r="DZ3780" s="83"/>
      <c r="EA3780" s="83"/>
      <c r="EJ3780" s="54"/>
      <c r="EK3780" s="22"/>
      <c r="EL3780" s="24"/>
      <c r="EP3780" s="23"/>
      <c r="EQ3780" s="24"/>
      <c r="ER3780" s="22"/>
      <c r="ES3780" s="24"/>
      <c r="ET3780" s="24"/>
      <c r="EU3780" s="23"/>
      <c r="EV3780" s="26"/>
      <c r="EX3780" s="6"/>
      <c r="EY3780" s="24"/>
      <c r="EZ3780" s="109"/>
      <c r="FA3780" s="66"/>
      <c r="FB3780" s="5"/>
      <c r="FC3780" s="68"/>
      <c r="FD3780" s="67"/>
      <c r="FE3780" s="67"/>
      <c r="FF3780" s="64"/>
      <c r="FG3780" s="5"/>
      <c r="FH3780" s="69"/>
      <c r="FI3780" s="6"/>
      <c r="FJ3780" s="5"/>
      <c r="FK3780" s="25"/>
      <c r="FL3780" s="5"/>
    </row>
    <row r="3781" spans="40:168">
      <c r="AN3781" s="14"/>
      <c r="AO3781" s="14"/>
      <c r="AP3781" s="5"/>
      <c r="AQ3781" s="25"/>
      <c r="AR3781" s="25"/>
      <c r="AS3781" s="96"/>
      <c r="AT3781" s="83"/>
      <c r="AU3781" s="14"/>
      <c r="AX3781" s="83"/>
      <c r="AY3781" s="83"/>
      <c r="AZ3781" s="83"/>
      <c r="BA3781" s="83"/>
      <c r="BJ3781" s="54"/>
      <c r="BK3781" s="22"/>
      <c r="BL3781" s="24"/>
      <c r="BP3781" s="23"/>
      <c r="BQ3781" s="24"/>
      <c r="BR3781" s="22"/>
      <c r="BS3781" s="24"/>
      <c r="BT3781" s="24"/>
      <c r="BU3781" s="23"/>
      <c r="BV3781" s="26"/>
      <c r="BX3781" s="6"/>
      <c r="BY3781" s="24"/>
      <c r="BZ3781" s="109"/>
      <c r="CA3781" s="66"/>
      <c r="CB3781" s="5"/>
      <c r="CC3781" s="68"/>
      <c r="CD3781" s="67"/>
      <c r="CE3781" s="67"/>
      <c r="CF3781" s="64"/>
      <c r="CG3781" s="5"/>
      <c r="CH3781" s="69"/>
      <c r="CI3781" s="6"/>
      <c r="CJ3781" s="5"/>
      <c r="CK3781" s="25"/>
      <c r="CL3781" s="5"/>
      <c r="DN3781" s="14"/>
      <c r="DO3781" s="14"/>
      <c r="DP3781" s="5"/>
      <c r="DQ3781" s="25"/>
      <c r="DR3781" s="25"/>
      <c r="DS3781" s="96"/>
      <c r="DT3781" s="83"/>
      <c r="DU3781" s="14"/>
      <c r="DX3781" s="83"/>
      <c r="DY3781" s="83"/>
      <c r="DZ3781" s="83"/>
      <c r="EA3781" s="83"/>
      <c r="EJ3781" s="54"/>
      <c r="EK3781" s="22"/>
      <c r="EL3781" s="24"/>
      <c r="EP3781" s="23"/>
      <c r="EQ3781" s="24"/>
      <c r="ER3781" s="22"/>
      <c r="ES3781" s="24"/>
      <c r="ET3781" s="24"/>
      <c r="EU3781" s="23"/>
      <c r="EV3781" s="26"/>
      <c r="EX3781" s="6"/>
      <c r="EY3781" s="24"/>
      <c r="EZ3781" s="109"/>
      <c r="FA3781" s="66"/>
      <c r="FB3781" s="5"/>
      <c r="FC3781" s="68"/>
      <c r="FD3781" s="67"/>
      <c r="FE3781" s="67"/>
      <c r="FF3781" s="64"/>
      <c r="FG3781" s="5"/>
      <c r="FH3781" s="69"/>
      <c r="FI3781" s="6"/>
      <c r="FJ3781" s="5"/>
      <c r="FK3781" s="25"/>
      <c r="FL3781" s="5"/>
    </row>
    <row r="3782" spans="40:168">
      <c r="AN3782" s="14"/>
      <c r="AO3782" s="14"/>
      <c r="AP3782" s="5"/>
      <c r="AQ3782" s="25"/>
      <c r="AR3782" s="25"/>
      <c r="AS3782" s="96"/>
      <c r="AT3782" s="83"/>
      <c r="AU3782" s="14"/>
      <c r="AX3782" s="83"/>
      <c r="AY3782" s="83"/>
      <c r="AZ3782" s="83"/>
      <c r="BA3782" s="83"/>
      <c r="BJ3782" s="54"/>
      <c r="BK3782" s="22"/>
      <c r="BL3782" s="24"/>
      <c r="BP3782" s="23"/>
      <c r="BQ3782" s="24"/>
      <c r="BR3782" s="22"/>
      <c r="BS3782" s="24"/>
      <c r="BT3782" s="24"/>
      <c r="BU3782" s="23"/>
      <c r="BV3782" s="26"/>
      <c r="BX3782" s="6"/>
      <c r="BY3782" s="24"/>
      <c r="BZ3782" s="109"/>
      <c r="CA3782" s="66"/>
      <c r="CB3782" s="5"/>
      <c r="CC3782" s="68"/>
      <c r="CD3782" s="67"/>
      <c r="CE3782" s="67"/>
      <c r="CF3782" s="64"/>
      <c r="CG3782" s="5"/>
      <c r="CH3782" s="69"/>
      <c r="CI3782" s="6"/>
      <c r="CJ3782" s="5"/>
      <c r="CK3782" s="25"/>
      <c r="CL3782" s="5"/>
      <c r="DN3782" s="14"/>
      <c r="DO3782" s="14"/>
      <c r="DP3782" s="5"/>
      <c r="DQ3782" s="25"/>
      <c r="DR3782" s="25"/>
      <c r="DS3782" s="96"/>
      <c r="DT3782" s="83"/>
      <c r="DU3782" s="14"/>
      <c r="DX3782" s="83"/>
      <c r="DY3782" s="83"/>
      <c r="DZ3782" s="83"/>
      <c r="EA3782" s="83"/>
      <c r="EJ3782" s="54"/>
      <c r="EK3782" s="22"/>
      <c r="EL3782" s="24"/>
      <c r="EP3782" s="23"/>
      <c r="EQ3782" s="24"/>
      <c r="ER3782" s="22"/>
      <c r="ES3782" s="24"/>
      <c r="ET3782" s="24"/>
      <c r="EU3782" s="23"/>
      <c r="EV3782" s="26"/>
      <c r="EX3782" s="6"/>
      <c r="EY3782" s="24"/>
      <c r="EZ3782" s="109"/>
      <c r="FA3782" s="66"/>
      <c r="FB3782" s="5"/>
      <c r="FC3782" s="68"/>
      <c r="FD3782" s="67"/>
      <c r="FE3782" s="67"/>
      <c r="FF3782" s="64"/>
      <c r="FG3782" s="5"/>
      <c r="FH3782" s="69"/>
      <c r="FI3782" s="6"/>
      <c r="FJ3782" s="5"/>
      <c r="FK3782" s="25"/>
      <c r="FL3782" s="5"/>
    </row>
    <row r="3783" spans="40:168">
      <c r="AN3783" s="14"/>
      <c r="AO3783" s="14"/>
      <c r="AP3783" s="5"/>
      <c r="AQ3783" s="25"/>
      <c r="AR3783" s="25"/>
      <c r="AS3783" s="96"/>
      <c r="AT3783" s="83"/>
      <c r="AU3783" s="14"/>
      <c r="AX3783" s="83"/>
      <c r="AY3783" s="83"/>
      <c r="AZ3783" s="83"/>
      <c r="BA3783" s="83"/>
      <c r="BJ3783" s="54"/>
      <c r="BK3783" s="22"/>
      <c r="BL3783" s="24"/>
      <c r="BP3783" s="23"/>
      <c r="BQ3783" s="24"/>
      <c r="BR3783" s="22"/>
      <c r="BS3783" s="24"/>
      <c r="BT3783" s="24"/>
      <c r="BU3783" s="23"/>
      <c r="BV3783" s="26"/>
      <c r="BX3783" s="6"/>
      <c r="BY3783" s="24"/>
      <c r="BZ3783" s="109"/>
      <c r="CA3783" s="66"/>
      <c r="CB3783" s="5"/>
      <c r="CC3783" s="68"/>
      <c r="CD3783" s="67"/>
      <c r="CE3783" s="67"/>
      <c r="CF3783" s="64"/>
      <c r="CG3783" s="5"/>
      <c r="CH3783" s="69"/>
      <c r="CI3783" s="6"/>
      <c r="CJ3783" s="5"/>
      <c r="CK3783" s="25"/>
      <c r="CL3783" s="5"/>
      <c r="DN3783" s="14"/>
      <c r="DO3783" s="14"/>
      <c r="DP3783" s="5"/>
      <c r="DQ3783" s="25"/>
      <c r="DR3783" s="25"/>
      <c r="DS3783" s="96"/>
      <c r="DT3783" s="83"/>
      <c r="DU3783" s="14"/>
      <c r="DX3783" s="83"/>
      <c r="DY3783" s="83"/>
      <c r="DZ3783" s="83"/>
      <c r="EA3783" s="83"/>
      <c r="EJ3783" s="54"/>
      <c r="EK3783" s="22"/>
      <c r="EL3783" s="24"/>
      <c r="EP3783" s="23"/>
      <c r="EQ3783" s="24"/>
      <c r="ER3783" s="22"/>
      <c r="ES3783" s="24"/>
      <c r="ET3783" s="24"/>
      <c r="EU3783" s="23"/>
      <c r="EV3783" s="26"/>
      <c r="EX3783" s="6"/>
      <c r="EY3783" s="24"/>
      <c r="EZ3783" s="109"/>
      <c r="FA3783" s="66"/>
      <c r="FB3783" s="5"/>
      <c r="FC3783" s="68"/>
      <c r="FD3783" s="67"/>
      <c r="FE3783" s="67"/>
      <c r="FF3783" s="64"/>
      <c r="FG3783" s="5"/>
      <c r="FH3783" s="69"/>
      <c r="FI3783" s="6"/>
      <c r="FJ3783" s="5"/>
      <c r="FK3783" s="25"/>
      <c r="FL3783" s="5"/>
    </row>
    <row r="3784" spans="40:168">
      <c r="AN3784" s="14"/>
      <c r="AO3784" s="14"/>
      <c r="AP3784" s="5"/>
      <c r="AQ3784" s="25"/>
      <c r="AR3784" s="25"/>
      <c r="AS3784" s="96"/>
      <c r="AT3784" s="83"/>
      <c r="AU3784" s="14"/>
      <c r="AX3784" s="83"/>
      <c r="AY3784" s="83"/>
      <c r="AZ3784" s="83"/>
      <c r="BA3784" s="83"/>
      <c r="BJ3784" s="54"/>
      <c r="BK3784" s="22"/>
      <c r="BL3784" s="24"/>
      <c r="BP3784" s="23"/>
      <c r="BQ3784" s="24"/>
      <c r="BR3784" s="22"/>
      <c r="BS3784" s="24"/>
      <c r="BT3784" s="24"/>
      <c r="BU3784" s="23"/>
      <c r="BV3784" s="26"/>
      <c r="BX3784" s="6"/>
      <c r="BY3784" s="24"/>
      <c r="BZ3784" s="109"/>
      <c r="CA3784" s="66"/>
      <c r="CB3784" s="5"/>
      <c r="CC3784" s="68"/>
      <c r="CD3784" s="67"/>
      <c r="CE3784" s="67"/>
      <c r="CF3784" s="64"/>
      <c r="CG3784" s="5"/>
      <c r="CH3784" s="69"/>
      <c r="CI3784" s="6"/>
      <c r="CJ3784" s="5"/>
      <c r="CK3784" s="25"/>
      <c r="CL3784" s="5"/>
      <c r="DN3784" s="14"/>
      <c r="DO3784" s="14"/>
      <c r="DP3784" s="5"/>
      <c r="DQ3784" s="25"/>
      <c r="DR3784" s="25"/>
      <c r="DS3784" s="96"/>
      <c r="DT3784" s="83"/>
      <c r="DU3784" s="14"/>
      <c r="DX3784" s="83"/>
      <c r="DY3784" s="83"/>
      <c r="DZ3784" s="83"/>
      <c r="EA3784" s="83"/>
      <c r="EJ3784" s="54"/>
      <c r="EK3784" s="22"/>
      <c r="EL3784" s="24"/>
      <c r="EP3784" s="23"/>
      <c r="EQ3784" s="24"/>
      <c r="ER3784" s="22"/>
      <c r="ES3784" s="24"/>
      <c r="ET3784" s="24"/>
      <c r="EU3784" s="23"/>
      <c r="EV3784" s="26"/>
      <c r="EX3784" s="6"/>
      <c r="EY3784" s="24"/>
      <c r="EZ3784" s="109"/>
      <c r="FA3784" s="66"/>
      <c r="FB3784" s="5"/>
      <c r="FC3784" s="68"/>
      <c r="FD3784" s="67"/>
      <c r="FE3784" s="67"/>
      <c r="FF3784" s="64"/>
      <c r="FG3784" s="5"/>
      <c r="FH3784" s="69"/>
      <c r="FI3784" s="6"/>
      <c r="FJ3784" s="5"/>
      <c r="FK3784" s="25"/>
      <c r="FL3784" s="5"/>
    </row>
    <row r="3785" spans="40:168">
      <c r="AN3785" s="14"/>
      <c r="AO3785" s="14"/>
      <c r="AP3785" s="5"/>
      <c r="AQ3785" s="25"/>
      <c r="AR3785" s="25"/>
      <c r="AS3785" s="96"/>
      <c r="AT3785" s="83"/>
      <c r="AU3785" s="14"/>
      <c r="AX3785" s="83"/>
      <c r="AY3785" s="83"/>
      <c r="AZ3785" s="83"/>
      <c r="BA3785" s="83"/>
      <c r="BJ3785" s="54"/>
      <c r="BK3785" s="22"/>
      <c r="BL3785" s="24"/>
      <c r="BP3785" s="23"/>
      <c r="BQ3785" s="24"/>
      <c r="BR3785" s="22"/>
      <c r="BS3785" s="24"/>
      <c r="BT3785" s="24"/>
      <c r="BU3785" s="23"/>
      <c r="BV3785" s="26"/>
      <c r="BX3785" s="6"/>
      <c r="BY3785" s="24"/>
      <c r="BZ3785" s="109"/>
      <c r="CA3785" s="66"/>
      <c r="CB3785" s="5"/>
      <c r="CC3785" s="68"/>
      <c r="CD3785" s="67"/>
      <c r="CE3785" s="67"/>
      <c r="CF3785" s="64"/>
      <c r="CG3785" s="5"/>
      <c r="CH3785" s="69"/>
      <c r="CI3785" s="6"/>
      <c r="CJ3785" s="5"/>
      <c r="CK3785" s="25"/>
      <c r="CL3785" s="5"/>
      <c r="DN3785" s="14"/>
      <c r="DO3785" s="14"/>
      <c r="DP3785" s="5"/>
      <c r="DQ3785" s="25"/>
      <c r="DR3785" s="25"/>
      <c r="DS3785" s="96"/>
      <c r="DT3785" s="83"/>
      <c r="DU3785" s="14"/>
      <c r="DX3785" s="83"/>
      <c r="DY3785" s="83"/>
      <c r="DZ3785" s="83"/>
      <c r="EA3785" s="83"/>
      <c r="EJ3785" s="54"/>
      <c r="EK3785" s="22"/>
      <c r="EL3785" s="24"/>
      <c r="EP3785" s="23"/>
      <c r="EQ3785" s="24"/>
      <c r="ER3785" s="22"/>
      <c r="ES3785" s="24"/>
      <c r="ET3785" s="24"/>
      <c r="EU3785" s="23"/>
      <c r="EV3785" s="26"/>
      <c r="EX3785" s="6"/>
      <c r="EY3785" s="24"/>
      <c r="EZ3785" s="109"/>
      <c r="FA3785" s="66"/>
      <c r="FB3785" s="5"/>
      <c r="FC3785" s="68"/>
      <c r="FD3785" s="67"/>
      <c r="FE3785" s="67"/>
      <c r="FF3785" s="64"/>
      <c r="FG3785" s="5"/>
      <c r="FH3785" s="69"/>
      <c r="FI3785" s="6"/>
      <c r="FJ3785" s="5"/>
      <c r="FK3785" s="25"/>
      <c r="FL3785" s="5"/>
    </row>
    <row r="3786" spans="40:168">
      <c r="AN3786" s="14"/>
      <c r="AO3786" s="14"/>
      <c r="AP3786" s="5"/>
      <c r="AQ3786" s="25"/>
      <c r="AR3786" s="25"/>
      <c r="AS3786" s="96"/>
      <c r="AT3786" s="83"/>
      <c r="AU3786" s="14"/>
      <c r="AX3786" s="83"/>
      <c r="AY3786" s="83"/>
      <c r="AZ3786" s="83"/>
      <c r="BA3786" s="83"/>
      <c r="BJ3786" s="54"/>
      <c r="BK3786" s="22"/>
      <c r="BL3786" s="24"/>
      <c r="BP3786" s="23"/>
      <c r="BQ3786" s="24"/>
      <c r="BR3786" s="22"/>
      <c r="BS3786" s="24"/>
      <c r="BT3786" s="24"/>
      <c r="BU3786" s="23"/>
      <c r="BV3786" s="26"/>
      <c r="BX3786" s="6"/>
      <c r="BY3786" s="24"/>
      <c r="BZ3786" s="109"/>
      <c r="CA3786" s="66"/>
      <c r="CB3786" s="5"/>
      <c r="CC3786" s="68"/>
      <c r="CD3786" s="67"/>
      <c r="CE3786" s="67"/>
      <c r="CF3786" s="64"/>
      <c r="CG3786" s="5"/>
      <c r="CH3786" s="69"/>
      <c r="CI3786" s="6"/>
      <c r="CJ3786" s="5"/>
      <c r="CK3786" s="25"/>
      <c r="CL3786" s="5"/>
      <c r="DN3786" s="14"/>
      <c r="DO3786" s="14"/>
      <c r="DP3786" s="5"/>
      <c r="DQ3786" s="25"/>
      <c r="DR3786" s="25"/>
      <c r="DS3786" s="96"/>
      <c r="DT3786" s="83"/>
      <c r="DU3786" s="14"/>
      <c r="DX3786" s="83"/>
      <c r="DY3786" s="83"/>
      <c r="DZ3786" s="83"/>
      <c r="EA3786" s="83"/>
      <c r="EJ3786" s="54"/>
      <c r="EK3786" s="22"/>
      <c r="EL3786" s="24"/>
      <c r="EP3786" s="23"/>
      <c r="EQ3786" s="24"/>
      <c r="ER3786" s="22"/>
      <c r="ES3786" s="24"/>
      <c r="ET3786" s="24"/>
      <c r="EU3786" s="23"/>
      <c r="EV3786" s="26"/>
      <c r="EX3786" s="6"/>
      <c r="EY3786" s="24"/>
      <c r="EZ3786" s="109"/>
      <c r="FA3786" s="66"/>
      <c r="FB3786" s="5"/>
      <c r="FC3786" s="68"/>
      <c r="FD3786" s="67"/>
      <c r="FE3786" s="67"/>
      <c r="FF3786" s="64"/>
      <c r="FG3786" s="5"/>
      <c r="FH3786" s="69"/>
      <c r="FI3786" s="6"/>
      <c r="FJ3786" s="5"/>
      <c r="FK3786" s="25"/>
      <c r="FL3786" s="5"/>
    </row>
    <row r="3787" spans="40:168">
      <c r="AN3787" s="14"/>
      <c r="AO3787" s="14"/>
      <c r="AP3787" s="5"/>
      <c r="AQ3787" s="25"/>
      <c r="AR3787" s="25"/>
      <c r="AS3787" s="96"/>
      <c r="AT3787" s="83"/>
      <c r="AU3787" s="14"/>
      <c r="AX3787" s="83"/>
      <c r="AY3787" s="83"/>
      <c r="AZ3787" s="83"/>
      <c r="BA3787" s="83"/>
      <c r="BJ3787" s="54"/>
      <c r="BK3787" s="22"/>
      <c r="BL3787" s="24"/>
      <c r="BP3787" s="23"/>
      <c r="BQ3787" s="24"/>
      <c r="BR3787" s="22"/>
      <c r="BS3787" s="24"/>
      <c r="BT3787" s="24"/>
      <c r="BU3787" s="23"/>
      <c r="BV3787" s="26"/>
      <c r="BX3787" s="6"/>
      <c r="BY3787" s="24"/>
      <c r="BZ3787" s="109"/>
      <c r="CA3787" s="66"/>
      <c r="CB3787" s="5"/>
      <c r="CC3787" s="68"/>
      <c r="CD3787" s="67"/>
      <c r="CE3787" s="67"/>
      <c r="CF3787" s="64"/>
      <c r="CG3787" s="5"/>
      <c r="CH3787" s="69"/>
      <c r="CI3787" s="6"/>
      <c r="CJ3787" s="5"/>
      <c r="CK3787" s="25"/>
      <c r="CL3787" s="5"/>
      <c r="DN3787" s="14"/>
      <c r="DO3787" s="14"/>
      <c r="DP3787" s="5"/>
      <c r="DQ3787" s="25"/>
      <c r="DR3787" s="25"/>
      <c r="DS3787" s="96"/>
      <c r="DT3787" s="83"/>
      <c r="DU3787" s="14"/>
      <c r="DX3787" s="83"/>
      <c r="DY3787" s="83"/>
      <c r="DZ3787" s="83"/>
      <c r="EA3787" s="83"/>
      <c r="EJ3787" s="54"/>
      <c r="EK3787" s="22"/>
      <c r="EL3787" s="24"/>
      <c r="EP3787" s="23"/>
      <c r="EQ3787" s="24"/>
      <c r="ER3787" s="22"/>
      <c r="ES3787" s="24"/>
      <c r="ET3787" s="24"/>
      <c r="EU3787" s="23"/>
      <c r="EV3787" s="26"/>
      <c r="EX3787" s="6"/>
      <c r="EY3787" s="24"/>
      <c r="EZ3787" s="109"/>
      <c r="FA3787" s="66"/>
      <c r="FB3787" s="5"/>
      <c r="FC3787" s="68"/>
      <c r="FD3787" s="67"/>
      <c r="FE3787" s="67"/>
      <c r="FF3787" s="64"/>
      <c r="FG3787" s="5"/>
      <c r="FH3787" s="69"/>
      <c r="FI3787" s="6"/>
      <c r="FJ3787" s="5"/>
      <c r="FK3787" s="25"/>
      <c r="FL3787" s="5"/>
    </row>
    <row r="3788" spans="40:168">
      <c r="AN3788" s="14"/>
      <c r="AO3788" s="14"/>
      <c r="AP3788" s="5"/>
      <c r="AQ3788" s="25"/>
      <c r="AR3788" s="25"/>
      <c r="AS3788" s="96"/>
      <c r="AT3788" s="83"/>
      <c r="AU3788" s="14"/>
      <c r="AX3788" s="83"/>
      <c r="AY3788" s="83"/>
      <c r="AZ3788" s="83"/>
      <c r="BA3788" s="83"/>
      <c r="BJ3788" s="54"/>
      <c r="BK3788" s="22"/>
      <c r="BL3788" s="24"/>
      <c r="BP3788" s="23"/>
      <c r="BQ3788" s="24"/>
      <c r="BR3788" s="22"/>
      <c r="BS3788" s="24"/>
      <c r="BT3788" s="24"/>
      <c r="BU3788" s="23"/>
      <c r="BV3788" s="26"/>
      <c r="BX3788" s="6"/>
      <c r="BY3788" s="24"/>
      <c r="BZ3788" s="109"/>
      <c r="CA3788" s="66"/>
      <c r="CB3788" s="5"/>
      <c r="CC3788" s="68"/>
      <c r="CD3788" s="67"/>
      <c r="CE3788" s="67"/>
      <c r="CF3788" s="64"/>
      <c r="CG3788" s="5"/>
      <c r="CH3788" s="69"/>
      <c r="CI3788" s="6"/>
      <c r="CJ3788" s="5"/>
      <c r="CK3788" s="25"/>
      <c r="CL3788" s="5"/>
      <c r="DN3788" s="14"/>
      <c r="DO3788" s="14"/>
      <c r="DP3788" s="5"/>
      <c r="DQ3788" s="25"/>
      <c r="DR3788" s="25"/>
      <c r="DS3788" s="96"/>
      <c r="DT3788" s="83"/>
      <c r="DU3788" s="14"/>
      <c r="DX3788" s="83"/>
      <c r="DY3788" s="83"/>
      <c r="DZ3788" s="83"/>
      <c r="EA3788" s="83"/>
      <c r="EJ3788" s="54"/>
      <c r="EK3788" s="22"/>
      <c r="EL3788" s="24"/>
      <c r="EP3788" s="23"/>
      <c r="EQ3788" s="24"/>
      <c r="ER3788" s="22"/>
      <c r="ES3788" s="24"/>
      <c r="ET3788" s="24"/>
      <c r="EU3788" s="23"/>
      <c r="EV3788" s="26"/>
      <c r="EX3788" s="6"/>
      <c r="EY3788" s="24"/>
      <c r="EZ3788" s="109"/>
      <c r="FA3788" s="66"/>
      <c r="FB3788" s="5"/>
      <c r="FC3788" s="68"/>
      <c r="FD3788" s="67"/>
      <c r="FE3788" s="67"/>
      <c r="FF3788" s="64"/>
      <c r="FG3788" s="5"/>
      <c r="FH3788" s="69"/>
      <c r="FI3788" s="6"/>
      <c r="FJ3788" s="5"/>
      <c r="FK3788" s="25"/>
      <c r="FL3788" s="5"/>
    </row>
    <row r="3789" spans="40:168">
      <c r="AN3789" s="14"/>
      <c r="AO3789" s="14"/>
      <c r="AP3789" s="5"/>
      <c r="AQ3789" s="25"/>
      <c r="AR3789" s="25"/>
      <c r="AS3789" s="96"/>
      <c r="AT3789" s="83"/>
      <c r="AU3789" s="14"/>
      <c r="AX3789" s="83"/>
      <c r="AY3789" s="83"/>
      <c r="AZ3789" s="83"/>
      <c r="BA3789" s="83"/>
      <c r="BJ3789" s="54"/>
      <c r="BK3789" s="22"/>
      <c r="BL3789" s="24"/>
      <c r="BP3789" s="23"/>
      <c r="BQ3789" s="24"/>
      <c r="BR3789" s="22"/>
      <c r="BS3789" s="24"/>
      <c r="BT3789" s="24"/>
      <c r="BU3789" s="23"/>
      <c r="BV3789" s="26"/>
      <c r="BX3789" s="6"/>
      <c r="BY3789" s="24"/>
      <c r="BZ3789" s="109"/>
      <c r="CA3789" s="66"/>
      <c r="CB3789" s="5"/>
      <c r="CC3789" s="68"/>
      <c r="CD3789" s="67"/>
      <c r="CE3789" s="67"/>
      <c r="CF3789" s="64"/>
      <c r="CG3789" s="5"/>
      <c r="CH3789" s="69"/>
      <c r="CI3789" s="6"/>
      <c r="CJ3789" s="5"/>
      <c r="CK3789" s="25"/>
      <c r="CL3789" s="5"/>
      <c r="DN3789" s="14"/>
      <c r="DO3789" s="14"/>
      <c r="DP3789" s="5"/>
      <c r="DQ3789" s="25"/>
      <c r="DR3789" s="25"/>
      <c r="DS3789" s="96"/>
      <c r="DT3789" s="83"/>
      <c r="DU3789" s="14"/>
      <c r="DX3789" s="83"/>
      <c r="DY3789" s="83"/>
      <c r="DZ3789" s="83"/>
      <c r="EA3789" s="83"/>
      <c r="EJ3789" s="54"/>
      <c r="EK3789" s="22"/>
      <c r="EL3789" s="24"/>
      <c r="EP3789" s="23"/>
      <c r="EQ3789" s="24"/>
      <c r="ER3789" s="22"/>
      <c r="ES3789" s="24"/>
      <c r="ET3789" s="24"/>
      <c r="EU3789" s="23"/>
      <c r="EV3789" s="26"/>
      <c r="EX3789" s="6"/>
      <c r="EY3789" s="24"/>
      <c r="EZ3789" s="109"/>
      <c r="FA3789" s="66"/>
      <c r="FB3789" s="5"/>
      <c r="FC3789" s="68"/>
      <c r="FD3789" s="67"/>
      <c r="FE3789" s="67"/>
      <c r="FF3789" s="64"/>
      <c r="FG3789" s="5"/>
      <c r="FH3789" s="69"/>
      <c r="FI3789" s="6"/>
      <c r="FJ3789" s="5"/>
      <c r="FK3789" s="25"/>
      <c r="FL3789" s="5"/>
    </row>
    <row r="3790" spans="40:168">
      <c r="AN3790" s="14"/>
      <c r="AO3790" s="14"/>
      <c r="AP3790" s="5"/>
      <c r="AQ3790" s="25"/>
      <c r="AR3790" s="25"/>
      <c r="AS3790" s="96"/>
      <c r="AT3790" s="83"/>
      <c r="AU3790" s="14"/>
      <c r="AX3790" s="83"/>
      <c r="AY3790" s="83"/>
      <c r="AZ3790" s="83"/>
      <c r="BA3790" s="83"/>
      <c r="BJ3790" s="54"/>
      <c r="BK3790" s="22"/>
      <c r="BL3790" s="24"/>
      <c r="BP3790" s="23"/>
      <c r="BQ3790" s="24"/>
      <c r="BR3790" s="22"/>
      <c r="BS3790" s="24"/>
      <c r="BT3790" s="24"/>
      <c r="BU3790" s="23"/>
      <c r="BV3790" s="26"/>
      <c r="BX3790" s="6"/>
      <c r="BY3790" s="24"/>
      <c r="BZ3790" s="109"/>
      <c r="CA3790" s="66"/>
      <c r="CB3790" s="5"/>
      <c r="CC3790" s="68"/>
      <c r="CD3790" s="67"/>
      <c r="CE3790" s="67"/>
      <c r="CF3790" s="64"/>
      <c r="CG3790" s="5"/>
      <c r="CH3790" s="69"/>
      <c r="CI3790" s="6"/>
      <c r="CJ3790" s="5"/>
      <c r="CK3790" s="25"/>
      <c r="CL3790" s="5"/>
      <c r="DN3790" s="14"/>
      <c r="DO3790" s="14"/>
      <c r="DP3790" s="5"/>
      <c r="DQ3790" s="25"/>
      <c r="DR3790" s="25"/>
      <c r="DS3790" s="96"/>
      <c r="DT3790" s="83"/>
      <c r="DU3790" s="14"/>
      <c r="DX3790" s="83"/>
      <c r="DY3790" s="83"/>
      <c r="DZ3790" s="83"/>
      <c r="EA3790" s="83"/>
      <c r="EJ3790" s="54"/>
      <c r="EK3790" s="22"/>
      <c r="EL3790" s="24"/>
      <c r="EP3790" s="23"/>
      <c r="EQ3790" s="24"/>
      <c r="ER3790" s="22"/>
      <c r="ES3790" s="24"/>
      <c r="ET3790" s="24"/>
      <c r="EU3790" s="23"/>
      <c r="EV3790" s="26"/>
      <c r="EX3790" s="6"/>
      <c r="EY3790" s="24"/>
      <c r="EZ3790" s="109"/>
      <c r="FA3790" s="66"/>
      <c r="FB3790" s="5"/>
      <c r="FC3790" s="68"/>
      <c r="FD3790" s="67"/>
      <c r="FE3790" s="67"/>
      <c r="FF3790" s="64"/>
      <c r="FG3790" s="5"/>
      <c r="FH3790" s="69"/>
      <c r="FI3790" s="6"/>
      <c r="FJ3790" s="5"/>
      <c r="FK3790" s="25"/>
      <c r="FL3790" s="5"/>
    </row>
    <row r="3791" spans="40:168">
      <c r="AN3791" s="14"/>
      <c r="AO3791" s="14"/>
      <c r="AP3791" s="5"/>
      <c r="AQ3791" s="25"/>
      <c r="AR3791" s="25"/>
      <c r="AS3791" s="96"/>
      <c r="AT3791" s="83"/>
      <c r="AU3791" s="14"/>
      <c r="AX3791" s="83"/>
      <c r="AY3791" s="83"/>
      <c r="AZ3791" s="83"/>
      <c r="BA3791" s="83"/>
      <c r="BJ3791" s="54"/>
      <c r="BK3791" s="22"/>
      <c r="BL3791" s="24"/>
      <c r="BP3791" s="23"/>
      <c r="BQ3791" s="24"/>
      <c r="BR3791" s="22"/>
      <c r="BS3791" s="24"/>
      <c r="BT3791" s="24"/>
      <c r="BU3791" s="23"/>
      <c r="BV3791" s="26"/>
      <c r="BX3791" s="6"/>
      <c r="BY3791" s="24"/>
      <c r="BZ3791" s="109"/>
      <c r="CA3791" s="66"/>
      <c r="CB3791" s="5"/>
      <c r="CC3791" s="68"/>
      <c r="CD3791" s="67"/>
      <c r="CE3791" s="67"/>
      <c r="CF3791" s="64"/>
      <c r="CG3791" s="5"/>
      <c r="CH3791" s="69"/>
      <c r="CI3791" s="6"/>
      <c r="CJ3791" s="5"/>
      <c r="CK3791" s="25"/>
      <c r="CL3791" s="5"/>
      <c r="DN3791" s="14"/>
      <c r="DO3791" s="14"/>
      <c r="DP3791" s="5"/>
      <c r="DQ3791" s="25"/>
      <c r="DR3791" s="25"/>
      <c r="DS3791" s="96"/>
      <c r="DT3791" s="83"/>
      <c r="DU3791" s="14"/>
      <c r="DX3791" s="83"/>
      <c r="DY3791" s="83"/>
      <c r="DZ3791" s="83"/>
      <c r="EA3791" s="83"/>
      <c r="EJ3791" s="54"/>
      <c r="EK3791" s="22"/>
      <c r="EL3791" s="24"/>
      <c r="EP3791" s="23"/>
      <c r="EQ3791" s="24"/>
      <c r="ER3791" s="22"/>
      <c r="ES3791" s="24"/>
      <c r="ET3791" s="24"/>
      <c r="EU3791" s="23"/>
      <c r="EV3791" s="26"/>
      <c r="EX3791" s="6"/>
      <c r="EY3791" s="24"/>
      <c r="EZ3791" s="109"/>
      <c r="FA3791" s="66"/>
      <c r="FB3791" s="5"/>
      <c r="FC3791" s="68"/>
      <c r="FD3791" s="67"/>
      <c r="FE3791" s="67"/>
      <c r="FF3791" s="64"/>
      <c r="FG3791" s="5"/>
      <c r="FH3791" s="69"/>
      <c r="FI3791" s="6"/>
      <c r="FJ3791" s="5"/>
      <c r="FK3791" s="25"/>
      <c r="FL3791" s="5"/>
    </row>
    <row r="3792" spans="40:168">
      <c r="AN3792" s="14"/>
      <c r="AO3792" s="14"/>
      <c r="AP3792" s="5"/>
      <c r="AQ3792" s="25"/>
      <c r="AR3792" s="25"/>
      <c r="AS3792" s="96"/>
      <c r="AT3792" s="83"/>
      <c r="AU3792" s="14"/>
      <c r="AX3792" s="83"/>
      <c r="AY3792" s="83"/>
      <c r="AZ3792" s="83"/>
      <c r="BA3792" s="83"/>
      <c r="BJ3792" s="54"/>
      <c r="BK3792" s="22"/>
      <c r="BL3792" s="24"/>
      <c r="BP3792" s="23"/>
      <c r="BQ3792" s="24"/>
      <c r="BR3792" s="22"/>
      <c r="BS3792" s="24"/>
      <c r="BT3792" s="24"/>
      <c r="BU3792" s="23"/>
      <c r="BV3792" s="26"/>
      <c r="BX3792" s="6"/>
      <c r="BY3792" s="24"/>
      <c r="BZ3792" s="109"/>
      <c r="CA3792" s="66"/>
      <c r="CB3792" s="5"/>
      <c r="CC3792" s="68"/>
      <c r="CD3792" s="67"/>
      <c r="CE3792" s="67"/>
      <c r="CF3792" s="64"/>
      <c r="CG3792" s="5"/>
      <c r="CH3792" s="69"/>
      <c r="CI3792" s="6"/>
      <c r="CJ3792" s="5"/>
      <c r="CK3792" s="25"/>
      <c r="CL3792" s="5"/>
      <c r="DN3792" s="14"/>
      <c r="DO3792" s="14"/>
      <c r="DP3792" s="5"/>
      <c r="DQ3792" s="25"/>
      <c r="DR3792" s="25"/>
      <c r="DS3792" s="96"/>
      <c r="DT3792" s="83"/>
      <c r="DU3792" s="14"/>
      <c r="DX3792" s="83"/>
      <c r="DY3792" s="83"/>
      <c r="DZ3792" s="83"/>
      <c r="EA3792" s="83"/>
      <c r="EJ3792" s="54"/>
      <c r="EK3792" s="22"/>
      <c r="EL3792" s="24"/>
      <c r="EP3792" s="23"/>
      <c r="EQ3792" s="24"/>
      <c r="ER3792" s="22"/>
      <c r="ES3792" s="24"/>
      <c r="ET3792" s="24"/>
      <c r="EU3792" s="23"/>
      <c r="EV3792" s="26"/>
      <c r="EX3792" s="6"/>
      <c r="EY3792" s="24"/>
      <c r="EZ3792" s="109"/>
      <c r="FA3792" s="66"/>
      <c r="FB3792" s="5"/>
      <c r="FC3792" s="68"/>
      <c r="FD3792" s="67"/>
      <c r="FE3792" s="67"/>
      <c r="FF3792" s="64"/>
      <c r="FG3792" s="5"/>
      <c r="FH3792" s="69"/>
      <c r="FI3792" s="6"/>
      <c r="FJ3792" s="5"/>
      <c r="FK3792" s="25"/>
      <c r="FL3792" s="5"/>
    </row>
    <row r="3793" spans="40:168">
      <c r="AN3793" s="14"/>
      <c r="AO3793" s="14"/>
      <c r="AP3793" s="5"/>
      <c r="AQ3793" s="25"/>
      <c r="AR3793" s="25"/>
      <c r="AS3793" s="96"/>
      <c r="AT3793" s="83"/>
      <c r="AU3793" s="14"/>
      <c r="AX3793" s="83"/>
      <c r="AY3793" s="83"/>
      <c r="AZ3793" s="83"/>
      <c r="BA3793" s="83"/>
      <c r="BJ3793" s="54"/>
      <c r="BK3793" s="22"/>
      <c r="BL3793" s="24"/>
      <c r="BP3793" s="23"/>
      <c r="BQ3793" s="24"/>
      <c r="BR3793" s="22"/>
      <c r="BS3793" s="24"/>
      <c r="BT3793" s="24"/>
      <c r="BU3793" s="23"/>
      <c r="BV3793" s="26"/>
      <c r="BX3793" s="6"/>
      <c r="BY3793" s="24"/>
      <c r="BZ3793" s="109"/>
      <c r="CA3793" s="66"/>
      <c r="CB3793" s="5"/>
      <c r="CC3793" s="68"/>
      <c r="CD3793" s="67"/>
      <c r="CE3793" s="67"/>
      <c r="CF3793" s="64"/>
      <c r="CG3793" s="5"/>
      <c r="CH3793" s="69"/>
      <c r="CI3793" s="6"/>
      <c r="CJ3793" s="5"/>
      <c r="CK3793" s="25"/>
      <c r="CL3793" s="5"/>
      <c r="DN3793" s="14"/>
      <c r="DO3793" s="14"/>
      <c r="DP3793" s="5"/>
      <c r="DQ3793" s="25"/>
      <c r="DR3793" s="25"/>
      <c r="DS3793" s="96"/>
      <c r="DT3793" s="83"/>
      <c r="DU3793" s="14"/>
      <c r="DX3793" s="83"/>
      <c r="DY3793" s="83"/>
      <c r="DZ3793" s="83"/>
      <c r="EA3793" s="83"/>
      <c r="EJ3793" s="54"/>
      <c r="EK3793" s="22"/>
      <c r="EL3793" s="24"/>
      <c r="EP3793" s="23"/>
      <c r="EQ3793" s="24"/>
      <c r="ER3793" s="22"/>
      <c r="ES3793" s="24"/>
      <c r="ET3793" s="24"/>
      <c r="EU3793" s="23"/>
      <c r="EV3793" s="26"/>
      <c r="EX3793" s="6"/>
      <c r="EY3793" s="24"/>
      <c r="EZ3793" s="109"/>
      <c r="FA3793" s="66"/>
      <c r="FB3793" s="5"/>
      <c r="FC3793" s="68"/>
      <c r="FD3793" s="67"/>
      <c r="FE3793" s="67"/>
      <c r="FF3793" s="64"/>
      <c r="FG3793" s="5"/>
      <c r="FH3793" s="69"/>
      <c r="FI3793" s="6"/>
      <c r="FJ3793" s="5"/>
      <c r="FK3793" s="25"/>
      <c r="FL3793" s="5"/>
    </row>
    <row r="3794" spans="40:168">
      <c r="AN3794" s="14"/>
      <c r="AO3794" s="14"/>
      <c r="AP3794" s="5"/>
      <c r="AQ3794" s="25"/>
      <c r="AR3794" s="25"/>
      <c r="AS3794" s="96"/>
      <c r="AT3794" s="83"/>
      <c r="AU3794" s="14"/>
      <c r="AX3794" s="83"/>
      <c r="AY3794" s="83"/>
      <c r="AZ3794" s="83"/>
      <c r="BA3794" s="83"/>
      <c r="BJ3794" s="54"/>
      <c r="BK3794" s="22"/>
      <c r="BL3794" s="24"/>
      <c r="BP3794" s="23"/>
      <c r="BQ3794" s="24"/>
      <c r="BR3794" s="22"/>
      <c r="BS3794" s="24"/>
      <c r="BT3794" s="24"/>
      <c r="BU3794" s="23"/>
      <c r="BV3794" s="26"/>
      <c r="BX3794" s="6"/>
      <c r="BY3794" s="24"/>
      <c r="BZ3794" s="109"/>
      <c r="CA3794" s="66"/>
      <c r="CB3794" s="5"/>
      <c r="CC3794" s="68"/>
      <c r="CD3794" s="67"/>
      <c r="CE3794" s="67"/>
      <c r="CF3794" s="64"/>
      <c r="CG3794" s="5"/>
      <c r="CH3794" s="69"/>
      <c r="CI3794" s="6"/>
      <c r="CJ3794" s="5"/>
      <c r="CK3794" s="25"/>
      <c r="CL3794" s="5"/>
      <c r="DN3794" s="14"/>
      <c r="DO3794" s="14"/>
      <c r="DP3794" s="5"/>
      <c r="DQ3794" s="25"/>
      <c r="DR3794" s="25"/>
      <c r="DS3794" s="96"/>
      <c r="DT3794" s="83"/>
      <c r="DU3794" s="14"/>
      <c r="DX3794" s="83"/>
      <c r="DY3794" s="83"/>
      <c r="DZ3794" s="83"/>
      <c r="EA3794" s="83"/>
      <c r="EJ3794" s="54"/>
      <c r="EK3794" s="22"/>
      <c r="EL3794" s="24"/>
      <c r="EP3794" s="23"/>
      <c r="EQ3794" s="24"/>
      <c r="ER3794" s="22"/>
      <c r="ES3794" s="24"/>
      <c r="ET3794" s="24"/>
      <c r="EU3794" s="23"/>
      <c r="EV3794" s="26"/>
      <c r="EX3794" s="6"/>
      <c r="EY3794" s="24"/>
      <c r="EZ3794" s="109"/>
      <c r="FA3794" s="66"/>
      <c r="FB3794" s="5"/>
      <c r="FC3794" s="68"/>
      <c r="FD3794" s="67"/>
      <c r="FE3794" s="67"/>
      <c r="FF3794" s="64"/>
      <c r="FG3794" s="5"/>
      <c r="FH3794" s="69"/>
      <c r="FI3794" s="6"/>
      <c r="FJ3794" s="5"/>
      <c r="FK3794" s="25"/>
      <c r="FL3794" s="5"/>
    </row>
    <row r="3795" spans="40:168">
      <c r="AN3795" s="14"/>
      <c r="AO3795" s="14"/>
      <c r="AP3795" s="5"/>
      <c r="AQ3795" s="25"/>
      <c r="AR3795" s="25"/>
      <c r="AS3795" s="96"/>
      <c r="AT3795" s="83"/>
      <c r="AU3795" s="14"/>
      <c r="AX3795" s="83"/>
      <c r="AY3795" s="83"/>
      <c r="AZ3795" s="83"/>
      <c r="BA3795" s="83"/>
      <c r="BJ3795" s="54"/>
      <c r="BK3795" s="22"/>
      <c r="BL3795" s="24"/>
      <c r="BP3795" s="23"/>
      <c r="BQ3795" s="24"/>
      <c r="BR3795" s="22"/>
      <c r="BS3795" s="24"/>
      <c r="BT3795" s="24"/>
      <c r="BU3795" s="23"/>
      <c r="BV3795" s="26"/>
      <c r="BX3795" s="6"/>
      <c r="BY3795" s="24"/>
      <c r="BZ3795" s="109"/>
      <c r="CA3795" s="66"/>
      <c r="CB3795" s="5"/>
      <c r="CC3795" s="68"/>
      <c r="CD3795" s="67"/>
      <c r="CE3795" s="67"/>
      <c r="CF3795" s="64"/>
      <c r="CG3795" s="5"/>
      <c r="CH3795" s="69"/>
      <c r="CI3795" s="6"/>
      <c r="CJ3795" s="5"/>
      <c r="CK3795" s="25"/>
      <c r="CL3795" s="5"/>
      <c r="DN3795" s="14"/>
      <c r="DO3795" s="14"/>
      <c r="DP3795" s="5"/>
      <c r="DQ3795" s="25"/>
      <c r="DR3795" s="25"/>
      <c r="DS3795" s="96"/>
      <c r="DT3795" s="83"/>
      <c r="DU3795" s="14"/>
      <c r="DX3795" s="83"/>
      <c r="DY3795" s="83"/>
      <c r="DZ3795" s="83"/>
      <c r="EA3795" s="83"/>
      <c r="EJ3795" s="54"/>
      <c r="EK3795" s="22"/>
      <c r="EL3795" s="24"/>
      <c r="EP3795" s="23"/>
      <c r="EQ3795" s="24"/>
      <c r="ER3795" s="22"/>
      <c r="ES3795" s="24"/>
      <c r="ET3795" s="24"/>
      <c r="EU3795" s="23"/>
      <c r="EV3795" s="26"/>
      <c r="EX3795" s="6"/>
      <c r="EY3795" s="24"/>
      <c r="EZ3795" s="109"/>
      <c r="FA3795" s="66"/>
      <c r="FB3795" s="5"/>
      <c r="FC3795" s="68"/>
      <c r="FD3795" s="67"/>
      <c r="FE3795" s="67"/>
      <c r="FF3795" s="64"/>
      <c r="FG3795" s="5"/>
      <c r="FH3795" s="69"/>
      <c r="FI3795" s="6"/>
      <c r="FJ3795" s="5"/>
      <c r="FK3795" s="25"/>
      <c r="FL3795" s="5"/>
    </row>
    <row r="3796" spans="40:168">
      <c r="AN3796" s="14"/>
      <c r="AO3796" s="14"/>
      <c r="AP3796" s="5"/>
      <c r="AQ3796" s="25"/>
      <c r="AR3796" s="25"/>
      <c r="AS3796" s="96"/>
      <c r="AT3796" s="83"/>
      <c r="AU3796" s="14"/>
      <c r="AX3796" s="83"/>
      <c r="AY3796" s="83"/>
      <c r="AZ3796" s="83"/>
      <c r="BA3796" s="83"/>
      <c r="BJ3796" s="54"/>
      <c r="BK3796" s="22"/>
      <c r="BL3796" s="24"/>
      <c r="BP3796" s="23"/>
      <c r="BQ3796" s="24"/>
      <c r="BR3796" s="22"/>
      <c r="BS3796" s="24"/>
      <c r="BT3796" s="24"/>
      <c r="BU3796" s="23"/>
      <c r="BV3796" s="26"/>
      <c r="BX3796" s="6"/>
      <c r="BY3796" s="24"/>
      <c r="BZ3796" s="109"/>
      <c r="CA3796" s="66"/>
      <c r="CB3796" s="5"/>
      <c r="CC3796" s="68"/>
      <c r="CD3796" s="67"/>
      <c r="CE3796" s="67"/>
      <c r="CF3796" s="64"/>
      <c r="CG3796" s="5"/>
      <c r="CH3796" s="69"/>
      <c r="CI3796" s="6"/>
      <c r="CJ3796" s="5"/>
      <c r="CK3796" s="25"/>
      <c r="CL3796" s="5"/>
      <c r="DN3796" s="14"/>
      <c r="DO3796" s="14"/>
      <c r="DP3796" s="5"/>
      <c r="DQ3796" s="25"/>
      <c r="DR3796" s="25"/>
      <c r="DS3796" s="96"/>
      <c r="DT3796" s="83"/>
      <c r="DU3796" s="14"/>
      <c r="DX3796" s="83"/>
      <c r="DY3796" s="83"/>
      <c r="DZ3796" s="83"/>
      <c r="EA3796" s="83"/>
      <c r="EJ3796" s="54"/>
      <c r="EK3796" s="22"/>
      <c r="EL3796" s="24"/>
      <c r="EP3796" s="23"/>
      <c r="EQ3796" s="24"/>
      <c r="ER3796" s="22"/>
      <c r="ES3796" s="24"/>
      <c r="ET3796" s="24"/>
      <c r="EU3796" s="23"/>
      <c r="EV3796" s="26"/>
      <c r="EX3796" s="6"/>
      <c r="EY3796" s="24"/>
      <c r="EZ3796" s="109"/>
      <c r="FA3796" s="66"/>
      <c r="FB3796" s="5"/>
      <c r="FC3796" s="68"/>
      <c r="FD3796" s="67"/>
      <c r="FE3796" s="67"/>
      <c r="FF3796" s="64"/>
      <c r="FG3796" s="5"/>
      <c r="FH3796" s="69"/>
      <c r="FI3796" s="6"/>
      <c r="FJ3796" s="5"/>
      <c r="FK3796" s="25"/>
      <c r="FL3796" s="5"/>
    </row>
    <row r="3797" spans="40:168">
      <c r="AN3797" s="14"/>
      <c r="AO3797" s="14"/>
      <c r="AP3797" s="5"/>
      <c r="AQ3797" s="25"/>
      <c r="AR3797" s="25"/>
      <c r="AS3797" s="96"/>
      <c r="AT3797" s="83"/>
      <c r="AU3797" s="14"/>
      <c r="AX3797" s="83"/>
      <c r="AY3797" s="83"/>
      <c r="AZ3797" s="83"/>
      <c r="BA3797" s="83"/>
      <c r="BJ3797" s="54"/>
      <c r="BK3797" s="22"/>
      <c r="BL3797" s="24"/>
      <c r="BP3797" s="23"/>
      <c r="BQ3797" s="24"/>
      <c r="BR3797" s="22"/>
      <c r="BS3797" s="24"/>
      <c r="BT3797" s="24"/>
      <c r="BU3797" s="23"/>
      <c r="BV3797" s="26"/>
      <c r="BX3797" s="6"/>
      <c r="BY3797" s="24"/>
      <c r="BZ3797" s="109"/>
      <c r="CA3797" s="66"/>
      <c r="CB3797" s="5"/>
      <c r="CC3797" s="68"/>
      <c r="CD3797" s="67"/>
      <c r="CE3797" s="67"/>
      <c r="CF3797" s="64"/>
      <c r="CG3797" s="5"/>
      <c r="CH3797" s="69"/>
      <c r="CI3797" s="6"/>
      <c r="CJ3797" s="5"/>
      <c r="CK3797" s="25"/>
      <c r="CL3797" s="5"/>
      <c r="DN3797" s="14"/>
      <c r="DO3797" s="14"/>
      <c r="DP3797" s="5"/>
      <c r="DQ3797" s="25"/>
      <c r="DR3797" s="25"/>
      <c r="DS3797" s="96"/>
      <c r="DT3797" s="83"/>
      <c r="DU3797" s="14"/>
      <c r="DX3797" s="83"/>
      <c r="DY3797" s="83"/>
      <c r="DZ3797" s="83"/>
      <c r="EA3797" s="83"/>
      <c r="EJ3797" s="54"/>
      <c r="EK3797" s="22"/>
      <c r="EL3797" s="24"/>
      <c r="EP3797" s="23"/>
      <c r="EQ3797" s="24"/>
      <c r="ER3797" s="22"/>
      <c r="ES3797" s="24"/>
      <c r="ET3797" s="24"/>
      <c r="EU3797" s="23"/>
      <c r="EV3797" s="26"/>
      <c r="EX3797" s="6"/>
      <c r="EY3797" s="24"/>
      <c r="EZ3797" s="109"/>
      <c r="FA3797" s="66"/>
      <c r="FB3797" s="5"/>
      <c r="FC3797" s="68"/>
      <c r="FD3797" s="67"/>
      <c r="FE3797" s="67"/>
      <c r="FF3797" s="64"/>
      <c r="FG3797" s="5"/>
      <c r="FH3797" s="69"/>
      <c r="FI3797" s="6"/>
      <c r="FJ3797" s="5"/>
      <c r="FK3797" s="25"/>
      <c r="FL3797" s="5"/>
    </row>
    <row r="3798" spans="40:168">
      <c r="AN3798" s="14"/>
      <c r="AO3798" s="14"/>
      <c r="AP3798" s="5"/>
      <c r="AQ3798" s="25"/>
      <c r="AR3798" s="25"/>
      <c r="AS3798" s="96"/>
      <c r="AT3798" s="83"/>
      <c r="AU3798" s="14"/>
      <c r="AX3798" s="83"/>
      <c r="AY3798" s="83"/>
      <c r="AZ3798" s="83"/>
      <c r="BA3798" s="83"/>
      <c r="BJ3798" s="54"/>
      <c r="BK3798" s="22"/>
      <c r="BL3798" s="24"/>
      <c r="BP3798" s="23"/>
      <c r="BQ3798" s="24"/>
      <c r="BR3798" s="22"/>
      <c r="BS3798" s="24"/>
      <c r="BT3798" s="24"/>
      <c r="BU3798" s="23"/>
      <c r="BV3798" s="26"/>
      <c r="BX3798" s="6"/>
      <c r="BY3798" s="24"/>
      <c r="BZ3798" s="109"/>
      <c r="CA3798" s="66"/>
      <c r="CB3798" s="5"/>
      <c r="CC3798" s="68"/>
      <c r="CD3798" s="67"/>
      <c r="CE3798" s="67"/>
      <c r="CF3798" s="64"/>
      <c r="CG3798" s="5"/>
      <c r="CH3798" s="69"/>
      <c r="CI3798" s="6"/>
      <c r="CJ3798" s="5"/>
      <c r="CK3798" s="25"/>
      <c r="CL3798" s="5"/>
      <c r="DN3798" s="14"/>
      <c r="DO3798" s="14"/>
      <c r="DP3798" s="5"/>
      <c r="DQ3798" s="25"/>
      <c r="DR3798" s="25"/>
      <c r="DS3798" s="96"/>
      <c r="DT3798" s="83"/>
      <c r="DU3798" s="14"/>
      <c r="DX3798" s="83"/>
      <c r="DY3798" s="83"/>
      <c r="DZ3798" s="83"/>
      <c r="EA3798" s="83"/>
      <c r="EJ3798" s="54"/>
      <c r="EK3798" s="22"/>
      <c r="EL3798" s="24"/>
      <c r="EP3798" s="23"/>
      <c r="EQ3798" s="24"/>
      <c r="ER3798" s="22"/>
      <c r="ES3798" s="24"/>
      <c r="ET3798" s="24"/>
      <c r="EU3798" s="23"/>
      <c r="EV3798" s="26"/>
      <c r="EX3798" s="6"/>
      <c r="EY3798" s="24"/>
      <c r="EZ3798" s="109"/>
      <c r="FA3798" s="66"/>
      <c r="FB3798" s="5"/>
      <c r="FC3798" s="68"/>
      <c r="FD3798" s="67"/>
      <c r="FE3798" s="67"/>
      <c r="FF3798" s="64"/>
      <c r="FG3798" s="5"/>
      <c r="FH3798" s="69"/>
      <c r="FI3798" s="6"/>
      <c r="FJ3798" s="5"/>
      <c r="FK3798" s="25"/>
      <c r="FL3798" s="5"/>
    </row>
    <row r="3799" spans="40:168">
      <c r="AN3799" s="14"/>
      <c r="AO3799" s="14"/>
      <c r="AP3799" s="5"/>
      <c r="AQ3799" s="25"/>
      <c r="AR3799" s="25"/>
      <c r="AS3799" s="96"/>
      <c r="AT3799" s="83"/>
      <c r="AU3799" s="14"/>
      <c r="AX3799" s="83"/>
      <c r="AY3799" s="83"/>
      <c r="AZ3799" s="83"/>
      <c r="BA3799" s="83"/>
      <c r="BJ3799" s="54"/>
      <c r="BK3799" s="22"/>
      <c r="BL3799" s="24"/>
      <c r="BP3799" s="23"/>
      <c r="BQ3799" s="24"/>
      <c r="BR3799" s="22"/>
      <c r="BS3799" s="24"/>
      <c r="BT3799" s="24"/>
      <c r="BU3799" s="23"/>
      <c r="BV3799" s="26"/>
      <c r="BX3799" s="6"/>
      <c r="BY3799" s="24"/>
      <c r="BZ3799" s="109"/>
      <c r="CA3799" s="66"/>
      <c r="CB3799" s="5"/>
      <c r="CC3799" s="68"/>
      <c r="CD3799" s="67"/>
      <c r="CE3799" s="67"/>
      <c r="CF3799" s="64"/>
      <c r="CG3799" s="5"/>
      <c r="CH3799" s="69"/>
      <c r="CI3799" s="6"/>
      <c r="CJ3799" s="5"/>
      <c r="CK3799" s="25"/>
      <c r="CL3799" s="5"/>
      <c r="DN3799" s="14"/>
      <c r="DO3799" s="14"/>
      <c r="DP3799" s="5"/>
      <c r="DQ3799" s="25"/>
      <c r="DR3799" s="25"/>
      <c r="DS3799" s="96"/>
      <c r="DT3799" s="83"/>
      <c r="DU3799" s="14"/>
      <c r="DX3799" s="83"/>
      <c r="DY3799" s="83"/>
      <c r="DZ3799" s="83"/>
      <c r="EA3799" s="83"/>
      <c r="EJ3799" s="54"/>
      <c r="EK3799" s="22"/>
      <c r="EL3799" s="24"/>
      <c r="EP3799" s="23"/>
      <c r="EQ3799" s="24"/>
      <c r="ER3799" s="22"/>
      <c r="ES3799" s="24"/>
      <c r="ET3799" s="24"/>
      <c r="EU3799" s="23"/>
      <c r="EV3799" s="26"/>
      <c r="EX3799" s="6"/>
      <c r="EY3799" s="24"/>
      <c r="EZ3799" s="109"/>
      <c r="FA3799" s="66"/>
      <c r="FB3799" s="5"/>
      <c r="FC3799" s="68"/>
      <c r="FD3799" s="67"/>
      <c r="FE3799" s="67"/>
      <c r="FF3799" s="64"/>
      <c r="FG3799" s="5"/>
      <c r="FH3799" s="69"/>
      <c r="FI3799" s="6"/>
      <c r="FJ3799" s="5"/>
      <c r="FK3799" s="25"/>
      <c r="FL3799" s="5"/>
    </row>
    <row r="3800" spans="40:168">
      <c r="AN3800" s="14"/>
      <c r="AO3800" s="14"/>
      <c r="AP3800" s="5"/>
      <c r="AQ3800" s="25"/>
      <c r="AR3800" s="25"/>
      <c r="AS3800" s="96"/>
      <c r="AT3800" s="83"/>
      <c r="AU3800" s="14"/>
      <c r="AX3800" s="83"/>
      <c r="AY3800" s="83"/>
      <c r="AZ3800" s="83"/>
      <c r="BA3800" s="83"/>
      <c r="BJ3800" s="54"/>
      <c r="BK3800" s="22"/>
      <c r="BL3800" s="24"/>
      <c r="BP3800" s="23"/>
      <c r="BQ3800" s="24"/>
      <c r="BR3800" s="22"/>
      <c r="BS3800" s="24"/>
      <c r="BT3800" s="24"/>
      <c r="BU3800" s="23"/>
      <c r="BV3800" s="26"/>
      <c r="BX3800" s="6"/>
      <c r="BY3800" s="24"/>
      <c r="BZ3800" s="109"/>
      <c r="CA3800" s="66"/>
      <c r="CB3800" s="5"/>
      <c r="CC3800" s="68"/>
      <c r="CD3800" s="67"/>
      <c r="CE3800" s="67"/>
      <c r="CF3800" s="64"/>
      <c r="CG3800" s="5"/>
      <c r="CH3800" s="69"/>
      <c r="CI3800" s="6"/>
      <c r="CJ3800" s="5"/>
      <c r="CK3800" s="25"/>
      <c r="CL3800" s="5"/>
      <c r="DN3800" s="14"/>
      <c r="DO3800" s="14"/>
      <c r="DP3800" s="5"/>
      <c r="DQ3800" s="25"/>
      <c r="DR3800" s="25"/>
      <c r="DS3800" s="96"/>
      <c r="DT3800" s="83"/>
      <c r="DU3800" s="14"/>
      <c r="DX3800" s="83"/>
      <c r="DY3800" s="83"/>
      <c r="DZ3800" s="83"/>
      <c r="EA3800" s="83"/>
      <c r="EJ3800" s="54"/>
      <c r="EK3800" s="22"/>
      <c r="EL3800" s="24"/>
      <c r="EP3800" s="23"/>
      <c r="EQ3800" s="24"/>
      <c r="ER3800" s="22"/>
      <c r="ES3800" s="24"/>
      <c r="ET3800" s="24"/>
      <c r="EU3800" s="23"/>
      <c r="EV3800" s="26"/>
      <c r="EX3800" s="6"/>
      <c r="EY3800" s="24"/>
      <c r="EZ3800" s="109"/>
      <c r="FA3800" s="66"/>
      <c r="FB3800" s="5"/>
      <c r="FC3800" s="68"/>
      <c r="FD3800" s="67"/>
      <c r="FE3800" s="67"/>
      <c r="FF3800" s="64"/>
      <c r="FG3800" s="5"/>
      <c r="FH3800" s="69"/>
      <c r="FI3800" s="6"/>
      <c r="FJ3800" s="5"/>
      <c r="FK3800" s="25"/>
      <c r="FL3800" s="5"/>
    </row>
    <row r="3801" spans="40:168">
      <c r="AN3801" s="14"/>
      <c r="AO3801" s="14"/>
      <c r="AP3801" s="5"/>
      <c r="AQ3801" s="25"/>
      <c r="AR3801" s="25"/>
      <c r="AS3801" s="96"/>
      <c r="AT3801" s="83"/>
      <c r="AU3801" s="14"/>
      <c r="AX3801" s="83"/>
      <c r="AY3801" s="83"/>
      <c r="AZ3801" s="83"/>
      <c r="BA3801" s="83"/>
      <c r="BJ3801" s="54"/>
      <c r="BK3801" s="22"/>
      <c r="BL3801" s="24"/>
      <c r="BP3801" s="23"/>
      <c r="BQ3801" s="24"/>
      <c r="BR3801" s="22"/>
      <c r="BS3801" s="24"/>
      <c r="BT3801" s="24"/>
      <c r="BU3801" s="23"/>
      <c r="BV3801" s="26"/>
      <c r="BX3801" s="6"/>
      <c r="BY3801" s="24"/>
      <c r="BZ3801" s="109"/>
      <c r="CA3801" s="66"/>
      <c r="CB3801" s="5"/>
      <c r="CC3801" s="68"/>
      <c r="CD3801" s="67"/>
      <c r="CE3801" s="67"/>
      <c r="CF3801" s="64"/>
      <c r="CG3801" s="5"/>
      <c r="CH3801" s="69"/>
      <c r="CI3801" s="6"/>
      <c r="CJ3801" s="5"/>
      <c r="CK3801" s="25"/>
      <c r="CL3801" s="5"/>
      <c r="DN3801" s="14"/>
      <c r="DO3801" s="14"/>
      <c r="DP3801" s="5"/>
      <c r="DQ3801" s="25"/>
      <c r="DR3801" s="25"/>
      <c r="DS3801" s="96"/>
      <c r="DT3801" s="83"/>
      <c r="DU3801" s="14"/>
      <c r="DX3801" s="83"/>
      <c r="DY3801" s="83"/>
      <c r="DZ3801" s="83"/>
      <c r="EA3801" s="83"/>
      <c r="EJ3801" s="54"/>
      <c r="EK3801" s="22"/>
      <c r="EL3801" s="24"/>
      <c r="EP3801" s="23"/>
      <c r="EQ3801" s="24"/>
      <c r="ER3801" s="22"/>
      <c r="ES3801" s="24"/>
      <c r="ET3801" s="24"/>
      <c r="EU3801" s="23"/>
      <c r="EV3801" s="26"/>
      <c r="EX3801" s="6"/>
      <c r="EY3801" s="24"/>
      <c r="EZ3801" s="109"/>
      <c r="FA3801" s="66"/>
      <c r="FB3801" s="5"/>
      <c r="FC3801" s="68"/>
      <c r="FD3801" s="67"/>
      <c r="FE3801" s="67"/>
      <c r="FF3801" s="64"/>
      <c r="FG3801" s="5"/>
      <c r="FH3801" s="69"/>
      <c r="FI3801" s="6"/>
      <c r="FJ3801" s="5"/>
      <c r="FK3801" s="25"/>
      <c r="FL3801" s="5"/>
    </row>
    <row r="3802" spans="40:168">
      <c r="AN3802" s="14"/>
      <c r="AO3802" s="14"/>
      <c r="AP3802" s="5"/>
      <c r="AQ3802" s="25"/>
      <c r="AR3802" s="25"/>
      <c r="AS3802" s="96"/>
      <c r="AT3802" s="83"/>
      <c r="AU3802" s="14"/>
      <c r="AX3802" s="83"/>
      <c r="AY3802" s="83"/>
      <c r="AZ3802" s="83"/>
      <c r="BA3802" s="83"/>
      <c r="BJ3802" s="54"/>
      <c r="BK3802" s="22"/>
      <c r="BL3802" s="24"/>
      <c r="BP3802" s="23"/>
      <c r="BQ3802" s="24"/>
      <c r="BR3802" s="22"/>
      <c r="BS3802" s="24"/>
      <c r="BT3802" s="24"/>
      <c r="BU3802" s="23"/>
      <c r="BV3802" s="26"/>
      <c r="BX3802" s="6"/>
      <c r="BY3802" s="24"/>
      <c r="BZ3802" s="109"/>
      <c r="CA3802" s="66"/>
      <c r="CB3802" s="5"/>
      <c r="CC3802" s="68"/>
      <c r="CD3802" s="67"/>
      <c r="CE3802" s="67"/>
      <c r="CF3802" s="64"/>
      <c r="CG3802" s="5"/>
      <c r="CH3802" s="69"/>
      <c r="CI3802" s="6"/>
      <c r="CJ3802" s="5"/>
      <c r="CK3802" s="25"/>
      <c r="CL3802" s="5"/>
      <c r="DN3802" s="14"/>
      <c r="DO3802" s="14"/>
      <c r="DP3802" s="5"/>
      <c r="DQ3802" s="25"/>
      <c r="DR3802" s="25"/>
      <c r="DS3802" s="96"/>
      <c r="DT3802" s="83"/>
      <c r="DU3802" s="14"/>
      <c r="DX3802" s="83"/>
      <c r="DY3802" s="83"/>
      <c r="DZ3802" s="83"/>
      <c r="EA3802" s="83"/>
      <c r="EJ3802" s="54"/>
      <c r="EK3802" s="22"/>
      <c r="EL3802" s="24"/>
      <c r="EP3802" s="23"/>
      <c r="EQ3802" s="24"/>
      <c r="ER3802" s="22"/>
      <c r="ES3802" s="24"/>
      <c r="ET3802" s="24"/>
      <c r="EU3802" s="23"/>
      <c r="EV3802" s="26"/>
      <c r="EX3802" s="6"/>
      <c r="EY3802" s="24"/>
      <c r="EZ3802" s="109"/>
      <c r="FA3802" s="66"/>
      <c r="FB3802" s="5"/>
      <c r="FC3802" s="68"/>
      <c r="FD3802" s="67"/>
      <c r="FE3802" s="67"/>
      <c r="FF3802" s="64"/>
      <c r="FG3802" s="5"/>
      <c r="FH3802" s="69"/>
      <c r="FI3802" s="6"/>
      <c r="FJ3802" s="5"/>
      <c r="FK3802" s="25"/>
      <c r="FL3802" s="5"/>
    </row>
    <row r="3803" spans="40:168">
      <c r="AN3803" s="14"/>
      <c r="AO3803" s="14"/>
      <c r="AP3803" s="5"/>
      <c r="AQ3803" s="25"/>
      <c r="AR3803" s="25"/>
      <c r="AS3803" s="96"/>
      <c r="AT3803" s="83"/>
      <c r="AU3803" s="14"/>
      <c r="AX3803" s="83"/>
      <c r="AY3803" s="83"/>
      <c r="AZ3803" s="83"/>
      <c r="BA3803" s="83"/>
      <c r="BJ3803" s="54"/>
      <c r="BK3803" s="22"/>
      <c r="BL3803" s="24"/>
      <c r="BP3803" s="23"/>
      <c r="BQ3803" s="24"/>
      <c r="BR3803" s="22"/>
      <c r="BS3803" s="24"/>
      <c r="BT3803" s="24"/>
      <c r="BU3803" s="23"/>
      <c r="BV3803" s="26"/>
      <c r="BX3803" s="6"/>
      <c r="BY3803" s="24"/>
      <c r="BZ3803" s="109"/>
      <c r="CA3803" s="66"/>
      <c r="CB3803" s="5"/>
      <c r="CC3803" s="68"/>
      <c r="CD3803" s="67"/>
      <c r="CE3803" s="67"/>
      <c r="CF3803" s="64"/>
      <c r="CG3803" s="5"/>
      <c r="CH3803" s="69"/>
      <c r="CI3803" s="6"/>
      <c r="CJ3803" s="5"/>
      <c r="CK3803" s="25"/>
      <c r="CL3803" s="5"/>
      <c r="DN3803" s="14"/>
      <c r="DO3803" s="14"/>
      <c r="DP3803" s="5"/>
      <c r="DQ3803" s="25"/>
      <c r="DR3803" s="25"/>
      <c r="DS3803" s="96"/>
      <c r="DT3803" s="83"/>
      <c r="DU3803" s="14"/>
      <c r="DX3803" s="83"/>
      <c r="DY3803" s="83"/>
      <c r="DZ3803" s="83"/>
      <c r="EA3803" s="83"/>
      <c r="EJ3803" s="54"/>
      <c r="EK3803" s="22"/>
      <c r="EL3803" s="24"/>
      <c r="EP3803" s="23"/>
      <c r="EQ3803" s="24"/>
      <c r="ER3803" s="22"/>
      <c r="ES3803" s="24"/>
      <c r="ET3803" s="24"/>
      <c r="EU3803" s="23"/>
      <c r="EV3803" s="26"/>
      <c r="EX3803" s="6"/>
      <c r="EY3803" s="24"/>
      <c r="EZ3803" s="109"/>
      <c r="FA3803" s="66"/>
      <c r="FB3803" s="5"/>
      <c r="FC3803" s="68"/>
      <c r="FD3803" s="67"/>
      <c r="FE3803" s="67"/>
      <c r="FF3803" s="64"/>
      <c r="FG3803" s="5"/>
      <c r="FH3803" s="69"/>
      <c r="FI3803" s="6"/>
      <c r="FJ3803" s="5"/>
      <c r="FK3803" s="25"/>
      <c r="FL3803" s="5"/>
    </row>
    <row r="3804" spans="40:168">
      <c r="AN3804" s="14"/>
      <c r="AO3804" s="14"/>
      <c r="AP3804" s="5"/>
      <c r="AQ3804" s="25"/>
      <c r="AR3804" s="25"/>
      <c r="AS3804" s="96"/>
      <c r="AT3804" s="83"/>
      <c r="AU3804" s="14"/>
      <c r="AX3804" s="83"/>
      <c r="AY3804" s="83"/>
      <c r="AZ3804" s="83"/>
      <c r="BA3804" s="83"/>
      <c r="BJ3804" s="54"/>
      <c r="BK3804" s="22"/>
      <c r="BL3804" s="24"/>
      <c r="BP3804" s="23"/>
      <c r="BQ3804" s="24"/>
      <c r="BR3804" s="22"/>
      <c r="BS3804" s="24"/>
      <c r="BT3804" s="24"/>
      <c r="BU3804" s="23"/>
      <c r="BV3804" s="26"/>
      <c r="BX3804" s="6"/>
      <c r="BY3804" s="24"/>
      <c r="BZ3804" s="109"/>
      <c r="CA3804" s="66"/>
      <c r="CB3804" s="5"/>
      <c r="CC3804" s="68"/>
      <c r="CD3804" s="67"/>
      <c r="CE3804" s="67"/>
      <c r="CF3804" s="64"/>
      <c r="CG3804" s="5"/>
      <c r="CH3804" s="69"/>
      <c r="CI3804" s="6"/>
      <c r="CJ3804" s="5"/>
      <c r="CK3804" s="25"/>
      <c r="CL3804" s="5"/>
      <c r="DN3804" s="14"/>
      <c r="DO3804" s="14"/>
      <c r="DP3804" s="5"/>
      <c r="DQ3804" s="25"/>
      <c r="DR3804" s="25"/>
      <c r="DS3804" s="96"/>
      <c r="DT3804" s="83"/>
      <c r="DU3804" s="14"/>
      <c r="DX3804" s="83"/>
      <c r="DY3804" s="83"/>
      <c r="DZ3804" s="83"/>
      <c r="EA3804" s="83"/>
      <c r="EJ3804" s="54"/>
      <c r="EK3804" s="22"/>
      <c r="EL3804" s="24"/>
      <c r="EP3804" s="23"/>
      <c r="EQ3804" s="24"/>
      <c r="ER3804" s="22"/>
      <c r="ES3804" s="24"/>
      <c r="ET3804" s="24"/>
      <c r="EU3804" s="23"/>
      <c r="EV3804" s="26"/>
      <c r="EX3804" s="6"/>
      <c r="EY3804" s="24"/>
      <c r="EZ3804" s="109"/>
      <c r="FA3804" s="66"/>
      <c r="FB3804" s="5"/>
      <c r="FC3804" s="68"/>
      <c r="FD3804" s="67"/>
      <c r="FE3804" s="67"/>
      <c r="FF3804" s="64"/>
      <c r="FG3804" s="5"/>
      <c r="FH3804" s="69"/>
      <c r="FI3804" s="6"/>
      <c r="FJ3804" s="5"/>
      <c r="FK3804" s="25"/>
      <c r="FL3804" s="5"/>
    </row>
    <row r="3805" spans="40:168">
      <c r="AN3805" s="14"/>
      <c r="AO3805" s="14"/>
      <c r="AP3805" s="5"/>
      <c r="AQ3805" s="25"/>
      <c r="AR3805" s="25"/>
      <c r="AS3805" s="96"/>
      <c r="AT3805" s="83"/>
      <c r="AU3805" s="14"/>
      <c r="AX3805" s="83"/>
      <c r="AY3805" s="83"/>
      <c r="AZ3805" s="83"/>
      <c r="BA3805" s="83"/>
      <c r="BJ3805" s="54"/>
      <c r="BK3805" s="22"/>
      <c r="BL3805" s="24"/>
      <c r="BP3805" s="23"/>
      <c r="BQ3805" s="24"/>
      <c r="BR3805" s="22"/>
      <c r="BS3805" s="24"/>
      <c r="BT3805" s="24"/>
      <c r="BU3805" s="23"/>
      <c r="BV3805" s="26"/>
      <c r="BX3805" s="6"/>
      <c r="BY3805" s="24"/>
      <c r="BZ3805" s="109"/>
      <c r="CA3805" s="66"/>
      <c r="CB3805" s="5"/>
      <c r="CC3805" s="68"/>
      <c r="CD3805" s="67"/>
      <c r="CE3805" s="67"/>
      <c r="CF3805" s="64"/>
      <c r="CG3805" s="5"/>
      <c r="CH3805" s="69"/>
      <c r="CI3805" s="6"/>
      <c r="CJ3805" s="5"/>
      <c r="CK3805" s="25"/>
      <c r="CL3805" s="5"/>
      <c r="DN3805" s="14"/>
      <c r="DO3805" s="14"/>
      <c r="DP3805" s="5"/>
      <c r="DQ3805" s="25"/>
      <c r="DR3805" s="25"/>
      <c r="DS3805" s="96"/>
      <c r="DT3805" s="83"/>
      <c r="DU3805" s="14"/>
      <c r="DX3805" s="83"/>
      <c r="DY3805" s="83"/>
      <c r="DZ3805" s="83"/>
      <c r="EA3805" s="83"/>
      <c r="EJ3805" s="54"/>
      <c r="EK3805" s="22"/>
      <c r="EL3805" s="24"/>
      <c r="EP3805" s="23"/>
      <c r="EQ3805" s="24"/>
      <c r="ER3805" s="22"/>
      <c r="ES3805" s="24"/>
      <c r="ET3805" s="24"/>
      <c r="EU3805" s="23"/>
      <c r="EV3805" s="26"/>
      <c r="EX3805" s="6"/>
      <c r="EY3805" s="24"/>
      <c r="EZ3805" s="109"/>
      <c r="FA3805" s="66"/>
      <c r="FB3805" s="5"/>
      <c r="FC3805" s="68"/>
      <c r="FD3805" s="67"/>
      <c r="FE3805" s="67"/>
      <c r="FF3805" s="64"/>
      <c r="FG3805" s="5"/>
      <c r="FH3805" s="69"/>
      <c r="FI3805" s="6"/>
      <c r="FJ3805" s="5"/>
      <c r="FK3805" s="25"/>
      <c r="FL3805" s="5"/>
    </row>
    <row r="3806" spans="40:168">
      <c r="AN3806" s="14"/>
      <c r="AO3806" s="14"/>
      <c r="AP3806" s="5"/>
      <c r="AQ3806" s="25"/>
      <c r="AR3806" s="25"/>
      <c r="AS3806" s="96"/>
      <c r="AT3806" s="83"/>
      <c r="AU3806" s="14"/>
      <c r="AX3806" s="83"/>
      <c r="AY3806" s="83"/>
      <c r="AZ3806" s="83"/>
      <c r="BA3806" s="83"/>
      <c r="BJ3806" s="54"/>
      <c r="BK3806" s="22"/>
      <c r="BL3806" s="24"/>
      <c r="BP3806" s="23"/>
      <c r="BQ3806" s="24"/>
      <c r="BR3806" s="22"/>
      <c r="BS3806" s="24"/>
      <c r="BT3806" s="24"/>
      <c r="BU3806" s="23"/>
      <c r="BV3806" s="26"/>
      <c r="BX3806" s="6"/>
      <c r="BY3806" s="24"/>
      <c r="BZ3806" s="109"/>
      <c r="CA3806" s="66"/>
      <c r="CB3806" s="5"/>
      <c r="CC3806" s="68"/>
      <c r="CD3806" s="67"/>
      <c r="CE3806" s="67"/>
      <c r="CF3806" s="64"/>
      <c r="CG3806" s="5"/>
      <c r="CH3806" s="69"/>
      <c r="CI3806" s="6"/>
      <c r="CJ3806" s="5"/>
      <c r="CK3806" s="25"/>
      <c r="CL3806" s="5"/>
      <c r="DN3806" s="14"/>
      <c r="DO3806" s="14"/>
      <c r="DP3806" s="5"/>
      <c r="DQ3806" s="25"/>
      <c r="DR3806" s="25"/>
      <c r="DS3806" s="96"/>
      <c r="DT3806" s="83"/>
      <c r="DU3806" s="14"/>
      <c r="DX3806" s="83"/>
      <c r="DY3806" s="83"/>
      <c r="DZ3806" s="83"/>
      <c r="EA3806" s="83"/>
      <c r="EJ3806" s="54"/>
      <c r="EK3806" s="22"/>
      <c r="EL3806" s="24"/>
      <c r="EP3806" s="23"/>
      <c r="EQ3806" s="24"/>
      <c r="ER3806" s="22"/>
      <c r="ES3806" s="24"/>
      <c r="ET3806" s="24"/>
      <c r="EU3806" s="23"/>
      <c r="EV3806" s="26"/>
      <c r="EX3806" s="6"/>
      <c r="EY3806" s="24"/>
      <c r="EZ3806" s="109"/>
      <c r="FA3806" s="66"/>
      <c r="FB3806" s="5"/>
      <c r="FC3806" s="68"/>
      <c r="FD3806" s="67"/>
      <c r="FE3806" s="67"/>
      <c r="FF3806" s="64"/>
      <c r="FG3806" s="5"/>
      <c r="FH3806" s="69"/>
      <c r="FI3806" s="6"/>
      <c r="FJ3806" s="5"/>
      <c r="FK3806" s="25"/>
      <c r="FL3806" s="5"/>
    </row>
    <row r="3807" spans="40:168">
      <c r="AN3807" s="14"/>
      <c r="AO3807" s="14"/>
      <c r="AP3807" s="5"/>
      <c r="AQ3807" s="25"/>
      <c r="AR3807" s="25"/>
      <c r="AS3807" s="96"/>
      <c r="AT3807" s="83"/>
      <c r="AU3807" s="14"/>
      <c r="AX3807" s="83"/>
      <c r="AY3807" s="83"/>
      <c r="AZ3807" s="83"/>
      <c r="BA3807" s="83"/>
      <c r="BJ3807" s="54"/>
      <c r="BK3807" s="22"/>
      <c r="BL3807" s="24"/>
      <c r="BP3807" s="23"/>
      <c r="BQ3807" s="24"/>
      <c r="BR3807" s="22"/>
      <c r="BS3807" s="24"/>
      <c r="BT3807" s="24"/>
      <c r="BU3807" s="23"/>
      <c r="BV3807" s="26"/>
      <c r="BX3807" s="6"/>
      <c r="BY3807" s="24"/>
      <c r="BZ3807" s="109"/>
      <c r="CA3807" s="66"/>
      <c r="CB3807" s="5"/>
      <c r="CC3807" s="68"/>
      <c r="CD3807" s="67"/>
      <c r="CE3807" s="67"/>
      <c r="CF3807" s="64"/>
      <c r="CG3807" s="5"/>
      <c r="CH3807" s="69"/>
      <c r="CI3807" s="6"/>
      <c r="CJ3807" s="5"/>
      <c r="CK3807" s="25"/>
      <c r="CL3807" s="5"/>
      <c r="DN3807" s="14"/>
      <c r="DO3807" s="14"/>
      <c r="DP3807" s="5"/>
      <c r="DQ3807" s="25"/>
      <c r="DR3807" s="25"/>
      <c r="DS3807" s="96"/>
      <c r="DT3807" s="83"/>
      <c r="DU3807" s="14"/>
      <c r="DX3807" s="83"/>
      <c r="DY3807" s="83"/>
      <c r="DZ3807" s="83"/>
      <c r="EA3807" s="83"/>
      <c r="EJ3807" s="54"/>
      <c r="EK3807" s="22"/>
      <c r="EL3807" s="24"/>
      <c r="EP3807" s="23"/>
      <c r="EQ3807" s="24"/>
      <c r="ER3807" s="22"/>
      <c r="ES3807" s="24"/>
      <c r="ET3807" s="24"/>
      <c r="EU3807" s="23"/>
      <c r="EV3807" s="26"/>
      <c r="EX3807" s="6"/>
      <c r="EY3807" s="24"/>
      <c r="EZ3807" s="109"/>
      <c r="FA3807" s="66"/>
      <c r="FB3807" s="5"/>
      <c r="FC3807" s="68"/>
      <c r="FD3807" s="67"/>
      <c r="FE3807" s="67"/>
      <c r="FF3807" s="64"/>
      <c r="FG3807" s="5"/>
      <c r="FH3807" s="69"/>
      <c r="FI3807" s="6"/>
      <c r="FJ3807" s="5"/>
      <c r="FK3807" s="25"/>
      <c r="FL3807" s="5"/>
    </row>
    <row r="3808" spans="40:168">
      <c r="AN3808" s="14"/>
      <c r="AO3808" s="14"/>
      <c r="AP3808" s="5"/>
      <c r="AQ3808" s="25"/>
      <c r="AR3808" s="25"/>
      <c r="AS3808" s="96"/>
      <c r="AT3808" s="83"/>
      <c r="AU3808" s="14"/>
      <c r="AX3808" s="83"/>
      <c r="AY3808" s="83"/>
      <c r="AZ3808" s="83"/>
      <c r="BA3808" s="83"/>
      <c r="BJ3808" s="54"/>
      <c r="BK3808" s="22"/>
      <c r="BL3808" s="24"/>
      <c r="BP3808" s="23"/>
      <c r="BQ3808" s="24"/>
      <c r="BR3808" s="22"/>
      <c r="BS3808" s="24"/>
      <c r="BT3808" s="24"/>
      <c r="BU3808" s="23"/>
      <c r="BV3808" s="26"/>
      <c r="BX3808" s="6"/>
      <c r="BY3808" s="24"/>
      <c r="BZ3808" s="109"/>
      <c r="CA3808" s="66"/>
      <c r="CB3808" s="5"/>
      <c r="CC3808" s="68"/>
      <c r="CD3808" s="67"/>
      <c r="CE3808" s="67"/>
      <c r="CF3808" s="64"/>
      <c r="CG3808" s="5"/>
      <c r="CH3808" s="69"/>
      <c r="CI3808" s="6"/>
      <c r="CJ3808" s="5"/>
      <c r="CK3808" s="25"/>
      <c r="CL3808" s="5"/>
      <c r="DN3808" s="14"/>
      <c r="DO3808" s="14"/>
      <c r="DP3808" s="5"/>
      <c r="DQ3808" s="25"/>
      <c r="DR3808" s="25"/>
      <c r="DS3808" s="96"/>
      <c r="DT3808" s="83"/>
      <c r="DU3808" s="14"/>
      <c r="DX3808" s="83"/>
      <c r="DY3808" s="83"/>
      <c r="DZ3808" s="83"/>
      <c r="EA3808" s="83"/>
      <c r="EJ3808" s="54"/>
      <c r="EK3808" s="22"/>
      <c r="EL3808" s="24"/>
      <c r="EP3808" s="23"/>
      <c r="EQ3808" s="24"/>
      <c r="ER3808" s="22"/>
      <c r="ES3808" s="24"/>
      <c r="ET3808" s="24"/>
      <c r="EU3808" s="23"/>
      <c r="EV3808" s="26"/>
      <c r="EX3808" s="6"/>
      <c r="EY3808" s="24"/>
      <c r="EZ3808" s="109"/>
      <c r="FA3808" s="66"/>
      <c r="FB3808" s="5"/>
      <c r="FC3808" s="68"/>
      <c r="FD3808" s="67"/>
      <c r="FE3808" s="67"/>
      <c r="FF3808" s="64"/>
      <c r="FG3808" s="5"/>
      <c r="FH3808" s="69"/>
      <c r="FI3808" s="6"/>
      <c r="FJ3808" s="5"/>
      <c r="FK3808" s="25"/>
      <c r="FL3808" s="5"/>
    </row>
    <row r="3809" spans="40:168">
      <c r="AN3809" s="14"/>
      <c r="AO3809" s="14"/>
      <c r="AP3809" s="5"/>
      <c r="AQ3809" s="25"/>
      <c r="AR3809" s="25"/>
      <c r="AS3809" s="96"/>
      <c r="AT3809" s="83"/>
      <c r="AU3809" s="14"/>
      <c r="AX3809" s="83"/>
      <c r="AY3809" s="83"/>
      <c r="AZ3809" s="83"/>
      <c r="BA3809" s="83"/>
      <c r="BJ3809" s="54"/>
      <c r="BK3809" s="22"/>
      <c r="BL3809" s="24"/>
      <c r="BP3809" s="23"/>
      <c r="BQ3809" s="24"/>
      <c r="BR3809" s="22"/>
      <c r="BS3809" s="24"/>
      <c r="BT3809" s="24"/>
      <c r="BU3809" s="23"/>
      <c r="BV3809" s="26"/>
      <c r="BX3809" s="6"/>
      <c r="BY3809" s="24"/>
      <c r="BZ3809" s="109"/>
      <c r="CA3809" s="66"/>
      <c r="CB3809" s="5"/>
      <c r="CC3809" s="68"/>
      <c r="CD3809" s="67"/>
      <c r="CE3809" s="67"/>
      <c r="CF3809" s="64"/>
      <c r="CG3809" s="5"/>
      <c r="CH3809" s="69"/>
      <c r="CI3809" s="6"/>
      <c r="CJ3809" s="5"/>
      <c r="CK3809" s="25"/>
      <c r="CL3809" s="5"/>
      <c r="DN3809" s="14"/>
      <c r="DO3809" s="14"/>
      <c r="DP3809" s="5"/>
      <c r="DQ3809" s="25"/>
      <c r="DR3809" s="25"/>
      <c r="DS3809" s="96"/>
      <c r="DT3809" s="83"/>
      <c r="DU3809" s="14"/>
      <c r="DX3809" s="83"/>
      <c r="DY3809" s="83"/>
      <c r="DZ3809" s="83"/>
      <c r="EA3809" s="83"/>
      <c r="EJ3809" s="54"/>
      <c r="EK3809" s="22"/>
      <c r="EL3809" s="24"/>
      <c r="EP3809" s="23"/>
      <c r="EQ3809" s="24"/>
      <c r="ER3809" s="22"/>
      <c r="ES3809" s="24"/>
      <c r="ET3809" s="24"/>
      <c r="EU3809" s="23"/>
      <c r="EV3809" s="26"/>
      <c r="EX3809" s="6"/>
      <c r="EY3809" s="24"/>
      <c r="EZ3809" s="109"/>
      <c r="FA3809" s="66"/>
      <c r="FB3809" s="5"/>
      <c r="FC3809" s="68"/>
      <c r="FD3809" s="67"/>
      <c r="FE3809" s="67"/>
      <c r="FF3809" s="64"/>
      <c r="FG3809" s="5"/>
      <c r="FH3809" s="69"/>
      <c r="FI3809" s="6"/>
      <c r="FJ3809" s="5"/>
      <c r="FK3809" s="25"/>
      <c r="FL3809" s="5"/>
    </row>
    <row r="3810" spans="40:168">
      <c r="AN3810" s="14"/>
      <c r="AO3810" s="14"/>
      <c r="AP3810" s="5"/>
      <c r="AQ3810" s="25"/>
      <c r="AR3810" s="25"/>
      <c r="AS3810" s="96"/>
      <c r="AT3810" s="83"/>
      <c r="AU3810" s="14"/>
      <c r="AX3810" s="83"/>
      <c r="AY3810" s="83"/>
      <c r="AZ3810" s="83"/>
      <c r="BA3810" s="83"/>
      <c r="BJ3810" s="54"/>
      <c r="BK3810" s="22"/>
      <c r="BL3810" s="24"/>
      <c r="BP3810" s="23"/>
      <c r="BQ3810" s="24"/>
      <c r="BR3810" s="22"/>
      <c r="BS3810" s="24"/>
      <c r="BT3810" s="24"/>
      <c r="BU3810" s="23"/>
      <c r="BV3810" s="26"/>
      <c r="BX3810" s="6"/>
      <c r="BY3810" s="24"/>
      <c r="BZ3810" s="109"/>
      <c r="CA3810" s="66"/>
      <c r="CB3810" s="5"/>
      <c r="CC3810" s="68"/>
      <c r="CD3810" s="67"/>
      <c r="CE3810" s="67"/>
      <c r="CF3810" s="64"/>
      <c r="CG3810" s="5"/>
      <c r="CH3810" s="69"/>
      <c r="CI3810" s="6"/>
      <c r="CJ3810" s="5"/>
      <c r="CK3810" s="25"/>
      <c r="CL3810" s="5"/>
      <c r="DN3810" s="14"/>
      <c r="DO3810" s="14"/>
      <c r="DP3810" s="5"/>
      <c r="DQ3810" s="25"/>
      <c r="DR3810" s="25"/>
      <c r="DS3810" s="96"/>
      <c r="DT3810" s="83"/>
      <c r="DU3810" s="14"/>
      <c r="DX3810" s="83"/>
      <c r="DY3810" s="83"/>
      <c r="DZ3810" s="83"/>
      <c r="EA3810" s="83"/>
      <c r="EJ3810" s="54"/>
      <c r="EK3810" s="22"/>
      <c r="EL3810" s="24"/>
      <c r="EP3810" s="23"/>
      <c r="EQ3810" s="24"/>
      <c r="ER3810" s="22"/>
      <c r="ES3810" s="24"/>
      <c r="ET3810" s="24"/>
      <c r="EU3810" s="23"/>
      <c r="EV3810" s="26"/>
      <c r="EX3810" s="6"/>
      <c r="EY3810" s="24"/>
      <c r="EZ3810" s="109"/>
      <c r="FA3810" s="66"/>
      <c r="FB3810" s="5"/>
      <c r="FC3810" s="68"/>
      <c r="FD3810" s="67"/>
      <c r="FE3810" s="67"/>
      <c r="FF3810" s="64"/>
      <c r="FG3810" s="5"/>
      <c r="FH3810" s="69"/>
      <c r="FI3810" s="6"/>
      <c r="FJ3810" s="5"/>
      <c r="FK3810" s="25"/>
      <c r="FL3810" s="5"/>
    </row>
    <row r="3811" spans="40:168">
      <c r="AN3811" s="14"/>
      <c r="AO3811" s="14"/>
      <c r="AP3811" s="5"/>
      <c r="AQ3811" s="25"/>
      <c r="AR3811" s="25"/>
      <c r="AS3811" s="96"/>
      <c r="AT3811" s="83"/>
      <c r="AU3811" s="14"/>
      <c r="AX3811" s="83"/>
      <c r="AY3811" s="83"/>
      <c r="AZ3811" s="83"/>
      <c r="BA3811" s="83"/>
      <c r="BJ3811" s="54"/>
      <c r="BK3811" s="22"/>
      <c r="BL3811" s="24"/>
      <c r="BP3811" s="23"/>
      <c r="BQ3811" s="24"/>
      <c r="BR3811" s="22"/>
      <c r="BS3811" s="24"/>
      <c r="BT3811" s="24"/>
      <c r="BU3811" s="23"/>
      <c r="BV3811" s="26"/>
      <c r="BX3811" s="6"/>
      <c r="BY3811" s="24"/>
      <c r="BZ3811" s="109"/>
      <c r="CA3811" s="66"/>
      <c r="CB3811" s="5"/>
      <c r="CC3811" s="68"/>
      <c r="CD3811" s="67"/>
      <c r="CE3811" s="67"/>
      <c r="CF3811" s="64"/>
      <c r="CG3811" s="5"/>
      <c r="CH3811" s="69"/>
      <c r="CI3811" s="6"/>
      <c r="CJ3811" s="5"/>
      <c r="CK3811" s="25"/>
      <c r="CL3811" s="5"/>
      <c r="DN3811" s="14"/>
      <c r="DO3811" s="14"/>
      <c r="DP3811" s="5"/>
      <c r="DQ3811" s="25"/>
      <c r="DR3811" s="25"/>
      <c r="DS3811" s="96"/>
      <c r="DT3811" s="83"/>
      <c r="DU3811" s="14"/>
      <c r="DX3811" s="83"/>
      <c r="DY3811" s="83"/>
      <c r="DZ3811" s="83"/>
      <c r="EA3811" s="83"/>
      <c r="EJ3811" s="54"/>
      <c r="EK3811" s="22"/>
      <c r="EL3811" s="24"/>
      <c r="EP3811" s="23"/>
      <c r="EQ3811" s="24"/>
      <c r="ER3811" s="22"/>
      <c r="ES3811" s="24"/>
      <c r="ET3811" s="24"/>
      <c r="EU3811" s="23"/>
      <c r="EV3811" s="26"/>
      <c r="EX3811" s="6"/>
      <c r="EY3811" s="24"/>
      <c r="EZ3811" s="109"/>
      <c r="FA3811" s="66"/>
      <c r="FB3811" s="5"/>
      <c r="FC3811" s="68"/>
      <c r="FD3811" s="67"/>
      <c r="FE3811" s="67"/>
      <c r="FF3811" s="64"/>
      <c r="FG3811" s="5"/>
      <c r="FH3811" s="69"/>
      <c r="FI3811" s="6"/>
      <c r="FJ3811" s="5"/>
      <c r="FK3811" s="25"/>
      <c r="FL3811" s="5"/>
    </row>
    <row r="3812" spans="40:168">
      <c r="AN3812" s="14"/>
      <c r="AO3812" s="14"/>
      <c r="AP3812" s="5"/>
      <c r="AQ3812" s="25"/>
      <c r="AR3812" s="25"/>
      <c r="AS3812" s="96"/>
      <c r="AT3812" s="83"/>
      <c r="AU3812" s="14"/>
      <c r="AX3812" s="83"/>
      <c r="AY3812" s="83"/>
      <c r="AZ3812" s="83"/>
      <c r="BA3812" s="83"/>
      <c r="BJ3812" s="54"/>
      <c r="BK3812" s="22"/>
      <c r="BL3812" s="24"/>
      <c r="BP3812" s="23"/>
      <c r="BQ3812" s="24"/>
      <c r="BR3812" s="22"/>
      <c r="BS3812" s="24"/>
      <c r="BT3812" s="24"/>
      <c r="BU3812" s="23"/>
      <c r="BV3812" s="26"/>
      <c r="BX3812" s="6"/>
      <c r="BY3812" s="24"/>
      <c r="BZ3812" s="109"/>
      <c r="CA3812" s="66"/>
      <c r="CB3812" s="5"/>
      <c r="CC3812" s="68"/>
      <c r="CD3812" s="67"/>
      <c r="CE3812" s="67"/>
      <c r="CF3812" s="64"/>
      <c r="CG3812" s="5"/>
      <c r="CH3812" s="69"/>
      <c r="CI3812" s="6"/>
      <c r="CJ3812" s="5"/>
      <c r="CK3812" s="25"/>
      <c r="CL3812" s="5"/>
      <c r="DN3812" s="14"/>
      <c r="DO3812" s="14"/>
      <c r="DP3812" s="5"/>
      <c r="DQ3812" s="25"/>
      <c r="DR3812" s="25"/>
      <c r="DS3812" s="96"/>
      <c r="DT3812" s="83"/>
      <c r="DU3812" s="14"/>
      <c r="DX3812" s="83"/>
      <c r="DY3812" s="83"/>
      <c r="DZ3812" s="83"/>
      <c r="EA3812" s="83"/>
      <c r="EJ3812" s="54"/>
      <c r="EK3812" s="22"/>
      <c r="EL3812" s="24"/>
      <c r="EP3812" s="23"/>
      <c r="EQ3812" s="24"/>
      <c r="ER3812" s="22"/>
      <c r="ES3812" s="24"/>
      <c r="ET3812" s="24"/>
      <c r="EU3812" s="23"/>
      <c r="EV3812" s="26"/>
      <c r="EX3812" s="6"/>
      <c r="EY3812" s="24"/>
      <c r="EZ3812" s="109"/>
      <c r="FA3812" s="66"/>
      <c r="FB3812" s="5"/>
      <c r="FC3812" s="68"/>
      <c r="FD3812" s="67"/>
      <c r="FE3812" s="67"/>
      <c r="FF3812" s="64"/>
      <c r="FG3812" s="5"/>
      <c r="FH3812" s="69"/>
      <c r="FI3812" s="6"/>
      <c r="FJ3812" s="5"/>
      <c r="FK3812" s="25"/>
      <c r="FL3812" s="5"/>
    </row>
    <row r="3813" spans="40:168">
      <c r="AN3813" s="14"/>
      <c r="AO3813" s="14"/>
      <c r="AP3813" s="5"/>
      <c r="AQ3813" s="25"/>
      <c r="AR3813" s="25"/>
      <c r="AS3813" s="96"/>
      <c r="AT3813" s="83"/>
      <c r="AU3813" s="14"/>
      <c r="AX3813" s="83"/>
      <c r="AY3813" s="83"/>
      <c r="AZ3813" s="83"/>
      <c r="BA3813" s="83"/>
      <c r="BJ3813" s="54"/>
      <c r="BK3813" s="22"/>
      <c r="BL3813" s="24"/>
      <c r="BP3813" s="23"/>
      <c r="BQ3813" s="24"/>
      <c r="BR3813" s="22"/>
      <c r="BS3813" s="24"/>
      <c r="BT3813" s="24"/>
      <c r="BU3813" s="23"/>
      <c r="BV3813" s="26"/>
      <c r="BX3813" s="6"/>
      <c r="BY3813" s="24"/>
      <c r="BZ3813" s="109"/>
      <c r="CA3813" s="66"/>
      <c r="CB3813" s="5"/>
      <c r="CC3813" s="68"/>
      <c r="CD3813" s="67"/>
      <c r="CE3813" s="67"/>
      <c r="CF3813" s="64"/>
      <c r="CG3813" s="5"/>
      <c r="CH3813" s="69"/>
      <c r="CI3813" s="6"/>
      <c r="CJ3813" s="5"/>
      <c r="CK3813" s="25"/>
      <c r="CL3813" s="5"/>
      <c r="DN3813" s="14"/>
      <c r="DO3813" s="14"/>
      <c r="DP3813" s="5"/>
      <c r="DQ3813" s="25"/>
      <c r="DR3813" s="25"/>
      <c r="DS3813" s="96"/>
      <c r="DT3813" s="83"/>
      <c r="DU3813" s="14"/>
      <c r="DX3813" s="83"/>
      <c r="DY3813" s="83"/>
      <c r="DZ3813" s="83"/>
      <c r="EA3813" s="83"/>
      <c r="EJ3813" s="54"/>
      <c r="EK3813" s="22"/>
      <c r="EL3813" s="24"/>
      <c r="EP3813" s="23"/>
      <c r="EQ3813" s="24"/>
      <c r="ER3813" s="22"/>
      <c r="ES3813" s="24"/>
      <c r="ET3813" s="24"/>
      <c r="EU3813" s="23"/>
      <c r="EV3813" s="26"/>
      <c r="EX3813" s="6"/>
      <c r="EY3813" s="24"/>
      <c r="EZ3813" s="109"/>
      <c r="FA3813" s="66"/>
      <c r="FB3813" s="5"/>
      <c r="FC3813" s="68"/>
      <c r="FD3813" s="67"/>
      <c r="FE3813" s="67"/>
      <c r="FF3813" s="64"/>
      <c r="FG3813" s="5"/>
      <c r="FH3813" s="69"/>
      <c r="FI3813" s="6"/>
      <c r="FJ3813" s="5"/>
      <c r="FK3813" s="25"/>
      <c r="FL3813" s="5"/>
    </row>
    <row r="3814" spans="40:168">
      <c r="AN3814" s="14"/>
      <c r="AO3814" s="14"/>
      <c r="AP3814" s="5"/>
      <c r="AQ3814" s="25"/>
      <c r="AR3814" s="25"/>
      <c r="AS3814" s="96"/>
      <c r="AT3814" s="83"/>
      <c r="AU3814" s="14"/>
      <c r="AX3814" s="83"/>
      <c r="AY3814" s="83"/>
      <c r="AZ3814" s="83"/>
      <c r="BA3814" s="83"/>
      <c r="BJ3814" s="54"/>
      <c r="BK3814" s="22"/>
      <c r="BL3814" s="24"/>
      <c r="BP3814" s="23"/>
      <c r="BQ3814" s="24"/>
      <c r="BR3814" s="22"/>
      <c r="BS3814" s="24"/>
      <c r="BT3814" s="24"/>
      <c r="BU3814" s="23"/>
      <c r="BV3814" s="26"/>
      <c r="BX3814" s="6"/>
      <c r="BY3814" s="24"/>
      <c r="BZ3814" s="109"/>
      <c r="CA3814" s="66"/>
      <c r="CB3814" s="5"/>
      <c r="CC3814" s="68"/>
      <c r="CD3814" s="67"/>
      <c r="CE3814" s="67"/>
      <c r="CF3814" s="64"/>
      <c r="CG3814" s="5"/>
      <c r="CH3814" s="69"/>
      <c r="CI3814" s="6"/>
      <c r="CJ3814" s="5"/>
      <c r="CK3814" s="25"/>
      <c r="CL3814" s="5"/>
      <c r="DN3814" s="14"/>
      <c r="DO3814" s="14"/>
      <c r="DP3814" s="5"/>
      <c r="DQ3814" s="25"/>
      <c r="DR3814" s="25"/>
      <c r="DS3814" s="96"/>
      <c r="DT3814" s="83"/>
      <c r="DU3814" s="14"/>
      <c r="DX3814" s="83"/>
      <c r="DY3814" s="83"/>
      <c r="DZ3814" s="83"/>
      <c r="EA3814" s="83"/>
      <c r="EJ3814" s="54"/>
      <c r="EK3814" s="22"/>
      <c r="EL3814" s="24"/>
      <c r="EP3814" s="23"/>
      <c r="EQ3814" s="24"/>
      <c r="ER3814" s="22"/>
      <c r="ES3814" s="24"/>
      <c r="ET3814" s="24"/>
      <c r="EU3814" s="23"/>
      <c r="EV3814" s="26"/>
      <c r="EX3814" s="6"/>
      <c r="EY3814" s="24"/>
      <c r="EZ3814" s="109"/>
      <c r="FA3814" s="66"/>
      <c r="FB3814" s="5"/>
      <c r="FC3814" s="68"/>
      <c r="FD3814" s="67"/>
      <c r="FE3814" s="67"/>
      <c r="FF3814" s="64"/>
      <c r="FG3814" s="5"/>
      <c r="FH3814" s="69"/>
      <c r="FI3814" s="6"/>
      <c r="FJ3814" s="5"/>
      <c r="FK3814" s="25"/>
      <c r="FL3814" s="5"/>
    </row>
    <row r="3815" spans="40:168">
      <c r="AN3815" s="14"/>
      <c r="AO3815" s="14"/>
      <c r="AP3815" s="5"/>
      <c r="AQ3815" s="25"/>
      <c r="AR3815" s="25"/>
      <c r="AS3815" s="96"/>
      <c r="AT3815" s="83"/>
      <c r="AU3815" s="14"/>
      <c r="AX3815" s="83"/>
      <c r="AY3815" s="83"/>
      <c r="AZ3815" s="83"/>
      <c r="BA3815" s="83"/>
      <c r="BJ3815" s="54"/>
      <c r="BK3815" s="22"/>
      <c r="BL3815" s="24"/>
      <c r="BP3815" s="23"/>
      <c r="BQ3815" s="24"/>
      <c r="BR3815" s="22"/>
      <c r="BS3815" s="24"/>
      <c r="BT3815" s="24"/>
      <c r="BU3815" s="23"/>
      <c r="BV3815" s="26"/>
      <c r="BX3815" s="6"/>
      <c r="BY3815" s="24"/>
      <c r="BZ3815" s="109"/>
      <c r="CA3815" s="66"/>
      <c r="CB3815" s="5"/>
      <c r="CC3815" s="68"/>
      <c r="CD3815" s="67"/>
      <c r="CE3815" s="67"/>
      <c r="CF3815" s="64"/>
      <c r="CG3815" s="5"/>
      <c r="CH3815" s="69"/>
      <c r="CI3815" s="6"/>
      <c r="CJ3815" s="5"/>
      <c r="CK3815" s="25"/>
      <c r="CL3815" s="5"/>
      <c r="DN3815" s="14"/>
      <c r="DO3815" s="14"/>
      <c r="DP3815" s="5"/>
      <c r="DQ3815" s="25"/>
      <c r="DR3815" s="25"/>
      <c r="DS3815" s="96"/>
      <c r="DT3815" s="83"/>
      <c r="DU3815" s="14"/>
      <c r="DX3815" s="83"/>
      <c r="DY3815" s="83"/>
      <c r="DZ3815" s="83"/>
      <c r="EA3815" s="83"/>
      <c r="EJ3815" s="54"/>
      <c r="EK3815" s="22"/>
      <c r="EL3815" s="24"/>
      <c r="EP3815" s="23"/>
      <c r="EQ3815" s="24"/>
      <c r="ER3815" s="22"/>
      <c r="ES3815" s="24"/>
      <c r="ET3815" s="24"/>
      <c r="EU3815" s="23"/>
      <c r="EV3815" s="26"/>
      <c r="EX3815" s="6"/>
      <c r="EY3815" s="24"/>
      <c r="EZ3815" s="109"/>
      <c r="FA3815" s="66"/>
      <c r="FB3815" s="5"/>
      <c r="FC3815" s="68"/>
      <c r="FD3815" s="67"/>
      <c r="FE3815" s="67"/>
      <c r="FF3815" s="64"/>
      <c r="FG3815" s="5"/>
      <c r="FH3815" s="69"/>
      <c r="FI3815" s="6"/>
      <c r="FJ3815" s="5"/>
      <c r="FK3815" s="25"/>
      <c r="FL3815" s="5"/>
    </row>
    <row r="3816" spans="40:168">
      <c r="AN3816" s="14"/>
      <c r="AO3816" s="14"/>
      <c r="AP3816" s="5"/>
      <c r="AQ3816" s="25"/>
      <c r="AR3816" s="25"/>
      <c r="AS3816" s="96"/>
      <c r="AT3816" s="83"/>
      <c r="AU3816" s="14"/>
      <c r="AX3816" s="83"/>
      <c r="AY3816" s="83"/>
      <c r="AZ3816" s="83"/>
      <c r="BA3816" s="83"/>
      <c r="BJ3816" s="54"/>
      <c r="BK3816" s="22"/>
      <c r="BL3816" s="24"/>
      <c r="BP3816" s="23"/>
      <c r="BQ3816" s="24"/>
      <c r="BR3816" s="22"/>
      <c r="BS3816" s="24"/>
      <c r="BT3816" s="24"/>
      <c r="BU3816" s="23"/>
      <c r="BV3816" s="26"/>
      <c r="BX3816" s="6"/>
      <c r="BY3816" s="24"/>
      <c r="BZ3816" s="109"/>
      <c r="CA3816" s="66"/>
      <c r="CB3816" s="5"/>
      <c r="CC3816" s="68"/>
      <c r="CD3816" s="67"/>
      <c r="CE3816" s="67"/>
      <c r="CF3816" s="64"/>
      <c r="CG3816" s="5"/>
      <c r="CH3816" s="69"/>
      <c r="CI3816" s="6"/>
      <c r="CJ3816" s="5"/>
      <c r="CK3816" s="25"/>
      <c r="CL3816" s="5"/>
      <c r="DN3816" s="14"/>
      <c r="DO3816" s="14"/>
      <c r="DP3816" s="5"/>
      <c r="DQ3816" s="25"/>
      <c r="DR3816" s="25"/>
      <c r="DS3816" s="96"/>
      <c r="DT3816" s="83"/>
      <c r="DU3816" s="14"/>
      <c r="DX3816" s="83"/>
      <c r="DY3816" s="83"/>
      <c r="DZ3816" s="83"/>
      <c r="EA3816" s="83"/>
      <c r="EJ3816" s="54"/>
      <c r="EK3816" s="22"/>
      <c r="EL3816" s="24"/>
      <c r="EP3816" s="23"/>
      <c r="EQ3816" s="24"/>
      <c r="ER3816" s="22"/>
      <c r="ES3816" s="24"/>
      <c r="ET3816" s="24"/>
      <c r="EU3816" s="23"/>
      <c r="EV3816" s="26"/>
      <c r="EX3816" s="6"/>
      <c r="EY3816" s="24"/>
      <c r="EZ3816" s="109"/>
      <c r="FA3816" s="66"/>
      <c r="FB3816" s="5"/>
      <c r="FC3816" s="68"/>
      <c r="FD3816" s="67"/>
      <c r="FE3816" s="67"/>
      <c r="FF3816" s="64"/>
      <c r="FG3816" s="5"/>
      <c r="FH3816" s="69"/>
      <c r="FI3816" s="6"/>
      <c r="FJ3816" s="5"/>
      <c r="FK3816" s="25"/>
      <c r="FL3816" s="5"/>
    </row>
    <row r="3817" spans="40:168">
      <c r="AN3817" s="14"/>
      <c r="AO3817" s="14"/>
      <c r="AP3817" s="5"/>
      <c r="AQ3817" s="25"/>
      <c r="AR3817" s="25"/>
      <c r="AS3817" s="96"/>
      <c r="AT3817" s="83"/>
      <c r="AU3817" s="14"/>
      <c r="AX3817" s="83"/>
      <c r="AY3817" s="83"/>
      <c r="AZ3817" s="83"/>
      <c r="BA3817" s="83"/>
      <c r="BJ3817" s="54"/>
      <c r="BK3817" s="22"/>
      <c r="BL3817" s="24"/>
      <c r="BP3817" s="23"/>
      <c r="BQ3817" s="24"/>
      <c r="BR3817" s="22"/>
      <c r="BS3817" s="24"/>
      <c r="BT3817" s="24"/>
      <c r="BU3817" s="23"/>
      <c r="BV3817" s="26"/>
      <c r="BX3817" s="6"/>
      <c r="BY3817" s="24"/>
      <c r="BZ3817" s="109"/>
      <c r="CA3817" s="66"/>
      <c r="CB3817" s="5"/>
      <c r="CC3817" s="68"/>
      <c r="CD3817" s="67"/>
      <c r="CE3817" s="67"/>
      <c r="CF3817" s="64"/>
      <c r="CG3817" s="5"/>
      <c r="CH3817" s="69"/>
      <c r="CI3817" s="6"/>
      <c r="CJ3817" s="5"/>
      <c r="CK3817" s="25"/>
      <c r="CL3817" s="5"/>
      <c r="DN3817" s="14"/>
      <c r="DO3817" s="14"/>
      <c r="DP3817" s="5"/>
      <c r="DQ3817" s="25"/>
      <c r="DR3817" s="25"/>
      <c r="DS3817" s="96"/>
      <c r="DT3817" s="83"/>
      <c r="DU3817" s="14"/>
      <c r="DX3817" s="83"/>
      <c r="DY3817" s="83"/>
      <c r="DZ3817" s="83"/>
      <c r="EA3817" s="83"/>
      <c r="EJ3817" s="54"/>
      <c r="EK3817" s="22"/>
      <c r="EL3817" s="24"/>
      <c r="EP3817" s="23"/>
      <c r="EQ3817" s="24"/>
      <c r="ER3817" s="22"/>
      <c r="ES3817" s="24"/>
      <c r="ET3817" s="24"/>
      <c r="EU3817" s="23"/>
      <c r="EV3817" s="26"/>
      <c r="EX3817" s="6"/>
      <c r="EY3817" s="24"/>
      <c r="EZ3817" s="109"/>
      <c r="FA3817" s="66"/>
      <c r="FB3817" s="5"/>
      <c r="FC3817" s="68"/>
      <c r="FD3817" s="67"/>
      <c r="FE3817" s="67"/>
      <c r="FF3817" s="64"/>
      <c r="FG3817" s="5"/>
      <c r="FH3817" s="69"/>
      <c r="FI3817" s="6"/>
      <c r="FJ3817" s="5"/>
      <c r="FK3817" s="25"/>
      <c r="FL3817" s="5"/>
    </row>
    <row r="3818" spans="40:168">
      <c r="AN3818" s="14"/>
      <c r="AO3818" s="14"/>
      <c r="AP3818" s="5"/>
      <c r="AQ3818" s="25"/>
      <c r="AR3818" s="25"/>
      <c r="AS3818" s="96"/>
      <c r="AT3818" s="83"/>
      <c r="AU3818" s="14"/>
      <c r="AX3818" s="83"/>
      <c r="AY3818" s="83"/>
      <c r="AZ3818" s="83"/>
      <c r="BA3818" s="83"/>
      <c r="BJ3818" s="54"/>
      <c r="BK3818" s="22"/>
      <c r="BL3818" s="24"/>
      <c r="BP3818" s="23"/>
      <c r="BQ3818" s="24"/>
      <c r="BR3818" s="22"/>
      <c r="BS3818" s="24"/>
      <c r="BT3818" s="24"/>
      <c r="BU3818" s="23"/>
      <c r="BV3818" s="26"/>
      <c r="BX3818" s="6"/>
      <c r="BY3818" s="24"/>
      <c r="BZ3818" s="109"/>
      <c r="CA3818" s="66"/>
      <c r="CB3818" s="5"/>
      <c r="CC3818" s="68"/>
      <c r="CD3818" s="67"/>
      <c r="CE3818" s="67"/>
      <c r="CF3818" s="64"/>
      <c r="CG3818" s="5"/>
      <c r="CH3818" s="69"/>
      <c r="CI3818" s="6"/>
      <c r="CJ3818" s="5"/>
      <c r="CK3818" s="25"/>
      <c r="CL3818" s="5"/>
      <c r="DN3818" s="14"/>
      <c r="DO3818" s="14"/>
      <c r="DP3818" s="5"/>
      <c r="DQ3818" s="25"/>
      <c r="DR3818" s="25"/>
      <c r="DS3818" s="96"/>
      <c r="DT3818" s="83"/>
      <c r="DU3818" s="14"/>
      <c r="DX3818" s="83"/>
      <c r="DY3818" s="83"/>
      <c r="DZ3818" s="83"/>
      <c r="EA3818" s="83"/>
      <c r="EJ3818" s="54"/>
      <c r="EK3818" s="22"/>
      <c r="EL3818" s="24"/>
      <c r="EP3818" s="23"/>
      <c r="EQ3818" s="24"/>
      <c r="ER3818" s="22"/>
      <c r="ES3818" s="24"/>
      <c r="ET3818" s="24"/>
      <c r="EU3818" s="23"/>
      <c r="EV3818" s="26"/>
      <c r="EX3818" s="6"/>
      <c r="EY3818" s="24"/>
      <c r="EZ3818" s="109"/>
      <c r="FA3818" s="66"/>
      <c r="FB3818" s="5"/>
      <c r="FC3818" s="68"/>
      <c r="FD3818" s="67"/>
      <c r="FE3818" s="67"/>
      <c r="FF3818" s="64"/>
      <c r="FG3818" s="5"/>
      <c r="FH3818" s="69"/>
      <c r="FI3818" s="6"/>
      <c r="FJ3818" s="5"/>
      <c r="FK3818" s="25"/>
      <c r="FL3818" s="5"/>
    </row>
    <row r="3819" spans="40:168">
      <c r="AN3819" s="14"/>
      <c r="AO3819" s="14"/>
      <c r="AP3819" s="5"/>
      <c r="AQ3819" s="25"/>
      <c r="AR3819" s="25"/>
      <c r="AS3819" s="96"/>
      <c r="AT3819" s="83"/>
      <c r="AU3819" s="14"/>
      <c r="AX3819" s="83"/>
      <c r="AY3819" s="83"/>
      <c r="AZ3819" s="83"/>
      <c r="BA3819" s="83"/>
      <c r="BJ3819" s="54"/>
      <c r="BK3819" s="22"/>
      <c r="BL3819" s="24"/>
      <c r="BP3819" s="23"/>
      <c r="BQ3819" s="24"/>
      <c r="BR3819" s="22"/>
      <c r="BS3819" s="24"/>
      <c r="BT3819" s="24"/>
      <c r="BU3819" s="23"/>
      <c r="BV3819" s="26"/>
      <c r="BX3819" s="6"/>
      <c r="BY3819" s="24"/>
      <c r="BZ3819" s="109"/>
      <c r="CA3819" s="66"/>
      <c r="CB3819" s="5"/>
      <c r="CC3819" s="68"/>
      <c r="CD3819" s="67"/>
      <c r="CE3819" s="67"/>
      <c r="CF3819" s="64"/>
      <c r="CG3819" s="5"/>
      <c r="CH3819" s="69"/>
      <c r="CI3819" s="6"/>
      <c r="CJ3819" s="5"/>
      <c r="CK3819" s="25"/>
      <c r="CL3819" s="5"/>
      <c r="DN3819" s="14"/>
      <c r="DO3819" s="14"/>
      <c r="DP3819" s="5"/>
      <c r="DQ3819" s="25"/>
      <c r="DR3819" s="25"/>
      <c r="DS3819" s="96"/>
      <c r="DT3819" s="83"/>
      <c r="DU3819" s="14"/>
      <c r="DX3819" s="83"/>
      <c r="DY3819" s="83"/>
      <c r="DZ3819" s="83"/>
      <c r="EA3819" s="83"/>
      <c r="EJ3819" s="54"/>
      <c r="EK3819" s="22"/>
      <c r="EL3819" s="24"/>
      <c r="EP3819" s="23"/>
      <c r="EQ3819" s="24"/>
      <c r="ER3819" s="22"/>
      <c r="ES3819" s="24"/>
      <c r="ET3819" s="24"/>
      <c r="EU3819" s="23"/>
      <c r="EV3819" s="26"/>
      <c r="EX3819" s="6"/>
      <c r="EY3819" s="24"/>
      <c r="EZ3819" s="109"/>
      <c r="FA3819" s="66"/>
      <c r="FB3819" s="5"/>
      <c r="FC3819" s="68"/>
      <c r="FD3819" s="67"/>
      <c r="FE3819" s="67"/>
      <c r="FF3819" s="64"/>
      <c r="FG3819" s="5"/>
      <c r="FH3819" s="69"/>
      <c r="FI3819" s="6"/>
      <c r="FJ3819" s="5"/>
      <c r="FK3819" s="25"/>
      <c r="FL3819" s="5"/>
    </row>
    <row r="3820" spans="40:168">
      <c r="AN3820" s="14"/>
      <c r="AO3820" s="14"/>
      <c r="AP3820" s="5"/>
      <c r="AQ3820" s="25"/>
      <c r="AR3820" s="25"/>
      <c r="AS3820" s="96"/>
      <c r="AT3820" s="83"/>
      <c r="AU3820" s="14"/>
      <c r="AX3820" s="83"/>
      <c r="AY3820" s="83"/>
      <c r="AZ3820" s="83"/>
      <c r="BA3820" s="83"/>
      <c r="BJ3820" s="54"/>
      <c r="BK3820" s="22"/>
      <c r="BL3820" s="24"/>
      <c r="BP3820" s="23"/>
      <c r="BQ3820" s="24"/>
      <c r="BR3820" s="22"/>
      <c r="BS3820" s="24"/>
      <c r="BT3820" s="24"/>
      <c r="BU3820" s="23"/>
      <c r="BV3820" s="26"/>
      <c r="BX3820" s="6"/>
      <c r="BY3820" s="24"/>
      <c r="BZ3820" s="109"/>
      <c r="CA3820" s="66"/>
      <c r="CB3820" s="5"/>
      <c r="CC3820" s="68"/>
      <c r="CD3820" s="67"/>
      <c r="CE3820" s="67"/>
      <c r="CF3820" s="64"/>
      <c r="CG3820" s="5"/>
      <c r="CH3820" s="69"/>
      <c r="CI3820" s="6"/>
      <c r="CJ3820" s="5"/>
      <c r="CK3820" s="25"/>
      <c r="CL3820" s="5"/>
      <c r="DN3820" s="14"/>
      <c r="DO3820" s="14"/>
      <c r="DP3820" s="5"/>
      <c r="DQ3820" s="25"/>
      <c r="DR3820" s="25"/>
      <c r="DS3820" s="96"/>
      <c r="DT3820" s="83"/>
      <c r="DU3820" s="14"/>
      <c r="DX3820" s="83"/>
      <c r="DY3820" s="83"/>
      <c r="DZ3820" s="83"/>
      <c r="EA3820" s="83"/>
      <c r="EJ3820" s="54"/>
      <c r="EK3820" s="22"/>
      <c r="EL3820" s="24"/>
      <c r="EP3820" s="23"/>
      <c r="EQ3820" s="24"/>
      <c r="ER3820" s="22"/>
      <c r="ES3820" s="24"/>
      <c r="ET3820" s="24"/>
      <c r="EU3820" s="23"/>
      <c r="EV3820" s="26"/>
      <c r="EX3820" s="6"/>
      <c r="EY3820" s="24"/>
      <c r="EZ3820" s="109"/>
      <c r="FA3820" s="66"/>
      <c r="FB3820" s="5"/>
      <c r="FC3820" s="68"/>
      <c r="FD3820" s="67"/>
      <c r="FE3820" s="67"/>
      <c r="FF3820" s="64"/>
      <c r="FG3820" s="5"/>
      <c r="FH3820" s="69"/>
      <c r="FI3820" s="6"/>
      <c r="FJ3820" s="5"/>
      <c r="FK3820" s="25"/>
      <c r="FL3820" s="5"/>
    </row>
    <row r="3821" spans="40:168">
      <c r="AN3821" s="14"/>
      <c r="AO3821" s="14"/>
      <c r="AP3821" s="5"/>
      <c r="AQ3821" s="25"/>
      <c r="AR3821" s="25"/>
      <c r="AS3821" s="96"/>
      <c r="AT3821" s="83"/>
      <c r="AU3821" s="14"/>
      <c r="AX3821" s="83"/>
      <c r="AY3821" s="83"/>
      <c r="AZ3821" s="83"/>
      <c r="BA3821" s="83"/>
      <c r="BJ3821" s="54"/>
      <c r="BK3821" s="22"/>
      <c r="BL3821" s="24"/>
      <c r="BP3821" s="23"/>
      <c r="BQ3821" s="24"/>
      <c r="BR3821" s="22"/>
      <c r="BS3821" s="24"/>
      <c r="BT3821" s="24"/>
      <c r="BU3821" s="23"/>
      <c r="BV3821" s="26"/>
      <c r="BX3821" s="6"/>
      <c r="BY3821" s="24"/>
      <c r="BZ3821" s="109"/>
      <c r="CA3821" s="66"/>
      <c r="CB3821" s="5"/>
      <c r="CC3821" s="68"/>
      <c r="CD3821" s="67"/>
      <c r="CE3821" s="67"/>
      <c r="CF3821" s="64"/>
      <c r="CG3821" s="5"/>
      <c r="CH3821" s="69"/>
      <c r="CI3821" s="6"/>
      <c r="CJ3821" s="5"/>
      <c r="CK3821" s="25"/>
      <c r="CL3821" s="5"/>
      <c r="DN3821" s="14"/>
      <c r="DO3821" s="14"/>
      <c r="DP3821" s="5"/>
      <c r="DQ3821" s="25"/>
      <c r="DR3821" s="25"/>
      <c r="DS3821" s="96"/>
      <c r="DT3821" s="83"/>
      <c r="DU3821" s="14"/>
      <c r="DX3821" s="83"/>
      <c r="DY3821" s="83"/>
      <c r="DZ3821" s="83"/>
      <c r="EA3821" s="83"/>
      <c r="EJ3821" s="54"/>
      <c r="EK3821" s="22"/>
      <c r="EL3821" s="24"/>
      <c r="EP3821" s="23"/>
      <c r="EQ3821" s="24"/>
      <c r="ER3821" s="22"/>
      <c r="ES3821" s="24"/>
      <c r="ET3821" s="24"/>
      <c r="EU3821" s="23"/>
      <c r="EV3821" s="26"/>
      <c r="EX3821" s="6"/>
      <c r="EY3821" s="24"/>
      <c r="EZ3821" s="109"/>
      <c r="FA3821" s="66"/>
      <c r="FB3821" s="5"/>
      <c r="FC3821" s="68"/>
      <c r="FD3821" s="67"/>
      <c r="FE3821" s="67"/>
      <c r="FF3821" s="64"/>
      <c r="FG3821" s="5"/>
      <c r="FH3821" s="69"/>
      <c r="FI3821" s="6"/>
      <c r="FJ3821" s="5"/>
      <c r="FK3821" s="25"/>
      <c r="FL3821" s="5"/>
    </row>
    <row r="3822" spans="40:168">
      <c r="AN3822" s="14"/>
      <c r="AO3822" s="14"/>
      <c r="AP3822" s="5"/>
      <c r="AQ3822" s="25"/>
      <c r="AR3822" s="25"/>
      <c r="AS3822" s="96"/>
      <c r="AT3822" s="83"/>
      <c r="AU3822" s="14"/>
      <c r="AX3822" s="83"/>
      <c r="AY3822" s="83"/>
      <c r="AZ3822" s="83"/>
      <c r="BA3822" s="83"/>
      <c r="BJ3822" s="54"/>
      <c r="BK3822" s="22"/>
      <c r="BL3822" s="24"/>
      <c r="BP3822" s="23"/>
      <c r="BQ3822" s="24"/>
      <c r="BR3822" s="22"/>
      <c r="BS3822" s="24"/>
      <c r="BT3822" s="24"/>
      <c r="BU3822" s="23"/>
      <c r="BV3822" s="26"/>
      <c r="BX3822" s="6"/>
      <c r="BY3822" s="24"/>
      <c r="BZ3822" s="109"/>
      <c r="CA3822" s="66"/>
      <c r="CB3822" s="5"/>
      <c r="CC3822" s="68"/>
      <c r="CD3822" s="67"/>
      <c r="CE3822" s="67"/>
      <c r="CF3822" s="64"/>
      <c r="CG3822" s="5"/>
      <c r="CH3822" s="69"/>
      <c r="CI3822" s="6"/>
      <c r="CJ3822" s="5"/>
      <c r="CK3822" s="25"/>
      <c r="CL3822" s="5"/>
      <c r="DN3822" s="14"/>
      <c r="DO3822" s="14"/>
      <c r="DP3822" s="5"/>
      <c r="DQ3822" s="25"/>
      <c r="DR3822" s="25"/>
      <c r="DS3822" s="96"/>
      <c r="DT3822" s="83"/>
      <c r="DU3822" s="14"/>
      <c r="DX3822" s="83"/>
      <c r="DY3822" s="83"/>
      <c r="DZ3822" s="83"/>
      <c r="EA3822" s="83"/>
      <c r="EJ3822" s="54"/>
      <c r="EK3822" s="22"/>
      <c r="EL3822" s="24"/>
      <c r="EP3822" s="23"/>
      <c r="EQ3822" s="24"/>
      <c r="ER3822" s="22"/>
      <c r="ES3822" s="24"/>
      <c r="ET3822" s="24"/>
      <c r="EU3822" s="23"/>
      <c r="EV3822" s="26"/>
      <c r="EX3822" s="6"/>
      <c r="EY3822" s="24"/>
      <c r="EZ3822" s="109"/>
      <c r="FA3822" s="66"/>
      <c r="FB3822" s="5"/>
      <c r="FC3822" s="68"/>
      <c r="FD3822" s="67"/>
      <c r="FE3822" s="67"/>
      <c r="FF3822" s="64"/>
      <c r="FG3822" s="5"/>
      <c r="FH3822" s="69"/>
      <c r="FI3822" s="6"/>
      <c r="FJ3822" s="5"/>
      <c r="FK3822" s="25"/>
      <c r="FL3822" s="5"/>
    </row>
    <row r="3823" spans="40:168">
      <c r="AN3823" s="14"/>
      <c r="AO3823" s="14"/>
      <c r="AP3823" s="5"/>
      <c r="AQ3823" s="25"/>
      <c r="AR3823" s="25"/>
      <c r="AS3823" s="96"/>
      <c r="AT3823" s="83"/>
      <c r="AU3823" s="14"/>
      <c r="AX3823" s="83"/>
      <c r="AY3823" s="83"/>
      <c r="AZ3823" s="83"/>
      <c r="BA3823" s="83"/>
      <c r="BJ3823" s="54"/>
      <c r="BK3823" s="22"/>
      <c r="BL3823" s="24"/>
      <c r="BP3823" s="23"/>
      <c r="BQ3823" s="24"/>
      <c r="BR3823" s="22"/>
      <c r="BS3823" s="24"/>
      <c r="BT3823" s="24"/>
      <c r="BU3823" s="23"/>
      <c r="BV3823" s="26"/>
      <c r="BX3823" s="6"/>
      <c r="BY3823" s="24"/>
      <c r="BZ3823" s="109"/>
      <c r="CA3823" s="66"/>
      <c r="CB3823" s="5"/>
      <c r="CC3823" s="68"/>
      <c r="CD3823" s="67"/>
      <c r="CE3823" s="67"/>
      <c r="CF3823" s="64"/>
      <c r="CG3823" s="5"/>
      <c r="CH3823" s="69"/>
      <c r="CI3823" s="6"/>
      <c r="CJ3823" s="5"/>
      <c r="CK3823" s="25"/>
      <c r="CL3823" s="5"/>
      <c r="DN3823" s="14"/>
      <c r="DO3823" s="14"/>
      <c r="DP3823" s="5"/>
      <c r="DQ3823" s="25"/>
      <c r="DR3823" s="25"/>
      <c r="DS3823" s="96"/>
      <c r="DT3823" s="83"/>
      <c r="DU3823" s="14"/>
      <c r="DX3823" s="83"/>
      <c r="DY3823" s="83"/>
      <c r="DZ3823" s="83"/>
      <c r="EA3823" s="83"/>
      <c r="EJ3823" s="54"/>
      <c r="EK3823" s="22"/>
      <c r="EL3823" s="24"/>
      <c r="EP3823" s="23"/>
      <c r="EQ3823" s="24"/>
      <c r="ER3823" s="22"/>
      <c r="ES3823" s="24"/>
      <c r="ET3823" s="24"/>
      <c r="EU3823" s="23"/>
      <c r="EV3823" s="26"/>
      <c r="EX3823" s="6"/>
      <c r="EY3823" s="24"/>
      <c r="EZ3823" s="109"/>
      <c r="FA3823" s="66"/>
      <c r="FB3823" s="5"/>
      <c r="FC3823" s="68"/>
      <c r="FD3823" s="67"/>
      <c r="FE3823" s="67"/>
      <c r="FF3823" s="64"/>
      <c r="FG3823" s="5"/>
      <c r="FH3823" s="69"/>
      <c r="FI3823" s="6"/>
      <c r="FJ3823" s="5"/>
      <c r="FK3823" s="25"/>
      <c r="FL3823" s="5"/>
    </row>
    <row r="3824" spans="40:168">
      <c r="AN3824" s="14"/>
      <c r="AO3824" s="14"/>
      <c r="AP3824" s="5"/>
      <c r="AQ3824" s="25"/>
      <c r="AR3824" s="25"/>
      <c r="AS3824" s="96"/>
      <c r="AT3824" s="83"/>
      <c r="AU3824" s="14"/>
      <c r="AX3824" s="83"/>
      <c r="AY3824" s="83"/>
      <c r="AZ3824" s="83"/>
      <c r="BA3824" s="83"/>
      <c r="BJ3824" s="54"/>
      <c r="BK3824" s="22"/>
      <c r="BL3824" s="24"/>
      <c r="BP3824" s="23"/>
      <c r="BQ3824" s="24"/>
      <c r="BR3824" s="22"/>
      <c r="BS3824" s="24"/>
      <c r="BT3824" s="24"/>
      <c r="BU3824" s="23"/>
      <c r="BV3824" s="26"/>
      <c r="BX3824" s="6"/>
      <c r="BY3824" s="24"/>
      <c r="BZ3824" s="109"/>
      <c r="CA3824" s="66"/>
      <c r="CB3824" s="5"/>
      <c r="CC3824" s="68"/>
      <c r="CD3824" s="67"/>
      <c r="CE3824" s="67"/>
      <c r="CF3824" s="64"/>
      <c r="CG3824" s="5"/>
      <c r="CH3824" s="69"/>
      <c r="CI3824" s="6"/>
      <c r="CJ3824" s="5"/>
      <c r="CK3824" s="25"/>
      <c r="CL3824" s="5"/>
      <c r="DN3824" s="14"/>
      <c r="DO3824" s="14"/>
      <c r="DP3824" s="5"/>
      <c r="DQ3824" s="25"/>
      <c r="DR3824" s="25"/>
      <c r="DS3824" s="96"/>
      <c r="DT3824" s="83"/>
      <c r="DU3824" s="14"/>
      <c r="DX3824" s="83"/>
      <c r="DY3824" s="83"/>
      <c r="DZ3824" s="83"/>
      <c r="EA3824" s="83"/>
      <c r="EJ3824" s="54"/>
      <c r="EK3824" s="22"/>
      <c r="EL3824" s="24"/>
      <c r="EP3824" s="23"/>
      <c r="EQ3824" s="24"/>
      <c r="ER3824" s="22"/>
      <c r="ES3824" s="24"/>
      <c r="ET3824" s="24"/>
      <c r="EU3824" s="23"/>
      <c r="EV3824" s="26"/>
      <c r="EX3824" s="6"/>
      <c r="EY3824" s="24"/>
      <c r="EZ3824" s="109"/>
      <c r="FA3824" s="66"/>
      <c r="FB3824" s="5"/>
      <c r="FC3824" s="68"/>
      <c r="FD3824" s="67"/>
      <c r="FE3824" s="67"/>
      <c r="FF3824" s="64"/>
      <c r="FG3824" s="5"/>
      <c r="FH3824" s="69"/>
      <c r="FI3824" s="6"/>
      <c r="FJ3824" s="5"/>
      <c r="FK3824" s="25"/>
      <c r="FL3824" s="5"/>
    </row>
    <row r="3825" spans="40:168">
      <c r="AN3825" s="14"/>
      <c r="AO3825" s="14"/>
      <c r="AP3825" s="5"/>
      <c r="AQ3825" s="25"/>
      <c r="AR3825" s="25"/>
      <c r="AS3825" s="96"/>
      <c r="AT3825" s="83"/>
      <c r="AU3825" s="14"/>
      <c r="AX3825" s="83"/>
      <c r="AY3825" s="83"/>
      <c r="AZ3825" s="83"/>
      <c r="BA3825" s="83"/>
      <c r="BJ3825" s="54"/>
      <c r="BK3825" s="22"/>
      <c r="BL3825" s="24"/>
      <c r="BP3825" s="23"/>
      <c r="BQ3825" s="24"/>
      <c r="BR3825" s="22"/>
      <c r="BS3825" s="24"/>
      <c r="BT3825" s="24"/>
      <c r="BU3825" s="23"/>
      <c r="BV3825" s="26"/>
      <c r="BX3825" s="6"/>
      <c r="BY3825" s="24"/>
      <c r="BZ3825" s="109"/>
      <c r="CA3825" s="66"/>
      <c r="CB3825" s="5"/>
      <c r="CC3825" s="68"/>
      <c r="CD3825" s="67"/>
      <c r="CE3825" s="67"/>
      <c r="CF3825" s="64"/>
      <c r="CG3825" s="5"/>
      <c r="CH3825" s="69"/>
      <c r="CI3825" s="6"/>
      <c r="CJ3825" s="5"/>
      <c r="CK3825" s="25"/>
      <c r="CL3825" s="5"/>
      <c r="DN3825" s="14"/>
      <c r="DO3825" s="14"/>
      <c r="DP3825" s="5"/>
      <c r="DQ3825" s="25"/>
      <c r="DR3825" s="25"/>
      <c r="DS3825" s="96"/>
      <c r="DT3825" s="83"/>
      <c r="DU3825" s="14"/>
      <c r="DX3825" s="83"/>
      <c r="DY3825" s="83"/>
      <c r="DZ3825" s="83"/>
      <c r="EA3825" s="83"/>
      <c r="EJ3825" s="54"/>
      <c r="EK3825" s="22"/>
      <c r="EL3825" s="24"/>
      <c r="EP3825" s="23"/>
      <c r="EQ3825" s="24"/>
      <c r="ER3825" s="22"/>
      <c r="ES3825" s="24"/>
      <c r="ET3825" s="24"/>
      <c r="EU3825" s="23"/>
      <c r="EV3825" s="26"/>
      <c r="EX3825" s="6"/>
      <c r="EY3825" s="24"/>
      <c r="EZ3825" s="109"/>
      <c r="FA3825" s="66"/>
      <c r="FB3825" s="5"/>
      <c r="FC3825" s="68"/>
      <c r="FD3825" s="67"/>
      <c r="FE3825" s="67"/>
      <c r="FF3825" s="64"/>
      <c r="FG3825" s="5"/>
      <c r="FH3825" s="69"/>
      <c r="FI3825" s="6"/>
      <c r="FJ3825" s="5"/>
      <c r="FK3825" s="25"/>
      <c r="FL3825" s="5"/>
    </row>
    <row r="3826" spans="40:168">
      <c r="AN3826" s="14"/>
      <c r="AO3826" s="14"/>
      <c r="AP3826" s="5"/>
      <c r="AQ3826" s="25"/>
      <c r="AR3826" s="25"/>
      <c r="AS3826" s="96"/>
      <c r="AT3826" s="83"/>
      <c r="AU3826" s="14"/>
      <c r="AX3826" s="83"/>
      <c r="AY3826" s="83"/>
      <c r="AZ3826" s="83"/>
      <c r="BA3826" s="83"/>
      <c r="BJ3826" s="54"/>
      <c r="BK3826" s="22"/>
      <c r="BL3826" s="24"/>
      <c r="BP3826" s="23"/>
      <c r="BQ3826" s="24"/>
      <c r="BR3826" s="22"/>
      <c r="BS3826" s="24"/>
      <c r="BT3826" s="24"/>
      <c r="BU3826" s="23"/>
      <c r="BV3826" s="26"/>
      <c r="BX3826" s="6"/>
      <c r="BY3826" s="24"/>
      <c r="BZ3826" s="109"/>
      <c r="CA3826" s="66"/>
      <c r="CB3826" s="5"/>
      <c r="CC3826" s="68"/>
      <c r="CD3826" s="67"/>
      <c r="CE3826" s="67"/>
      <c r="CF3826" s="64"/>
      <c r="CG3826" s="5"/>
      <c r="CH3826" s="69"/>
      <c r="CI3826" s="6"/>
      <c r="CJ3826" s="5"/>
      <c r="CK3826" s="25"/>
      <c r="CL3826" s="5"/>
      <c r="DN3826" s="14"/>
      <c r="DO3826" s="14"/>
      <c r="DP3826" s="5"/>
      <c r="DQ3826" s="25"/>
      <c r="DR3826" s="25"/>
      <c r="DS3826" s="96"/>
      <c r="DT3826" s="83"/>
      <c r="DU3826" s="14"/>
      <c r="DX3826" s="83"/>
      <c r="DY3826" s="83"/>
      <c r="DZ3826" s="83"/>
      <c r="EA3826" s="83"/>
      <c r="EJ3826" s="54"/>
      <c r="EK3826" s="22"/>
      <c r="EL3826" s="24"/>
      <c r="EP3826" s="23"/>
      <c r="EQ3826" s="24"/>
      <c r="ER3826" s="22"/>
      <c r="ES3826" s="24"/>
      <c r="ET3826" s="24"/>
      <c r="EU3826" s="23"/>
      <c r="EV3826" s="26"/>
      <c r="EX3826" s="6"/>
      <c r="EY3826" s="24"/>
      <c r="EZ3826" s="109"/>
      <c r="FA3826" s="66"/>
      <c r="FB3826" s="5"/>
      <c r="FC3826" s="68"/>
      <c r="FD3826" s="67"/>
      <c r="FE3826" s="67"/>
      <c r="FF3826" s="64"/>
      <c r="FG3826" s="5"/>
      <c r="FH3826" s="69"/>
      <c r="FI3826" s="6"/>
      <c r="FJ3826" s="5"/>
      <c r="FK3826" s="25"/>
      <c r="FL3826" s="5"/>
    </row>
    <row r="3827" spans="40:168">
      <c r="AN3827" s="14"/>
      <c r="AO3827" s="14"/>
      <c r="AP3827" s="5"/>
      <c r="AQ3827" s="25"/>
      <c r="AR3827" s="25"/>
      <c r="AS3827" s="96"/>
      <c r="AT3827" s="83"/>
      <c r="AU3827" s="14"/>
      <c r="AX3827" s="83"/>
      <c r="AY3827" s="83"/>
      <c r="AZ3827" s="83"/>
      <c r="BA3827" s="83"/>
      <c r="BJ3827" s="54"/>
      <c r="BK3827" s="22"/>
      <c r="BL3827" s="24"/>
      <c r="BP3827" s="23"/>
      <c r="BQ3827" s="24"/>
      <c r="BR3827" s="22"/>
      <c r="BS3827" s="24"/>
      <c r="BT3827" s="24"/>
      <c r="BU3827" s="23"/>
      <c r="BV3827" s="26"/>
      <c r="BX3827" s="6"/>
      <c r="BY3827" s="24"/>
      <c r="BZ3827" s="109"/>
      <c r="CA3827" s="66"/>
      <c r="CB3827" s="5"/>
      <c r="CC3827" s="68"/>
      <c r="CD3827" s="67"/>
      <c r="CE3827" s="67"/>
      <c r="CF3827" s="64"/>
      <c r="CG3827" s="5"/>
      <c r="CH3827" s="69"/>
      <c r="CI3827" s="6"/>
      <c r="CJ3827" s="5"/>
      <c r="CK3827" s="25"/>
      <c r="CL3827" s="5"/>
      <c r="DN3827" s="14"/>
      <c r="DO3827" s="14"/>
      <c r="DP3827" s="5"/>
      <c r="DQ3827" s="25"/>
      <c r="DR3827" s="25"/>
      <c r="DS3827" s="96"/>
      <c r="DT3827" s="83"/>
      <c r="DU3827" s="14"/>
      <c r="DX3827" s="83"/>
      <c r="DY3827" s="83"/>
      <c r="DZ3827" s="83"/>
      <c r="EA3827" s="83"/>
      <c r="EJ3827" s="54"/>
      <c r="EK3827" s="22"/>
      <c r="EL3827" s="24"/>
      <c r="EP3827" s="23"/>
      <c r="EQ3827" s="24"/>
      <c r="ER3827" s="22"/>
      <c r="ES3827" s="24"/>
      <c r="ET3827" s="24"/>
      <c r="EU3827" s="23"/>
      <c r="EV3827" s="26"/>
      <c r="EX3827" s="6"/>
      <c r="EY3827" s="24"/>
      <c r="EZ3827" s="109"/>
      <c r="FA3827" s="66"/>
      <c r="FB3827" s="5"/>
      <c r="FC3827" s="68"/>
      <c r="FD3827" s="67"/>
      <c r="FE3827" s="67"/>
      <c r="FF3827" s="64"/>
      <c r="FG3827" s="5"/>
      <c r="FH3827" s="69"/>
      <c r="FI3827" s="6"/>
      <c r="FJ3827" s="5"/>
      <c r="FK3827" s="25"/>
      <c r="FL3827" s="5"/>
    </row>
    <row r="3828" spans="40:168">
      <c r="AN3828" s="14"/>
      <c r="AO3828" s="14"/>
      <c r="AP3828" s="5"/>
      <c r="AQ3828" s="25"/>
      <c r="AR3828" s="25"/>
      <c r="AS3828" s="96"/>
      <c r="AT3828" s="83"/>
      <c r="AU3828" s="14"/>
      <c r="AX3828" s="83"/>
      <c r="AY3828" s="83"/>
      <c r="AZ3828" s="83"/>
      <c r="BA3828" s="83"/>
      <c r="BJ3828" s="54"/>
      <c r="BK3828" s="22"/>
      <c r="BL3828" s="24"/>
      <c r="BP3828" s="23"/>
      <c r="BQ3828" s="24"/>
      <c r="BR3828" s="22"/>
      <c r="BS3828" s="24"/>
      <c r="BT3828" s="24"/>
      <c r="BU3828" s="23"/>
      <c r="BV3828" s="26"/>
      <c r="BX3828" s="6"/>
      <c r="BY3828" s="24"/>
      <c r="BZ3828" s="109"/>
      <c r="CA3828" s="66"/>
      <c r="CB3828" s="5"/>
      <c r="CC3828" s="68"/>
      <c r="CD3828" s="67"/>
      <c r="CE3828" s="67"/>
      <c r="CF3828" s="64"/>
      <c r="CG3828" s="5"/>
      <c r="CH3828" s="69"/>
      <c r="CI3828" s="6"/>
      <c r="CJ3828" s="5"/>
      <c r="CK3828" s="25"/>
      <c r="CL3828" s="5"/>
      <c r="DN3828" s="14"/>
      <c r="DO3828" s="14"/>
      <c r="DP3828" s="5"/>
      <c r="DQ3828" s="25"/>
      <c r="DR3828" s="25"/>
      <c r="DS3828" s="96"/>
      <c r="DT3828" s="83"/>
      <c r="DU3828" s="14"/>
      <c r="DX3828" s="83"/>
      <c r="DY3828" s="83"/>
      <c r="DZ3828" s="83"/>
      <c r="EA3828" s="83"/>
      <c r="EJ3828" s="54"/>
      <c r="EK3828" s="22"/>
      <c r="EL3828" s="24"/>
      <c r="EP3828" s="23"/>
      <c r="EQ3828" s="24"/>
      <c r="ER3828" s="22"/>
      <c r="ES3828" s="24"/>
      <c r="ET3828" s="24"/>
      <c r="EU3828" s="23"/>
      <c r="EV3828" s="26"/>
      <c r="EX3828" s="6"/>
      <c r="EY3828" s="24"/>
      <c r="EZ3828" s="109"/>
      <c r="FA3828" s="66"/>
      <c r="FB3828" s="5"/>
      <c r="FC3828" s="68"/>
      <c r="FD3828" s="67"/>
      <c r="FE3828" s="67"/>
      <c r="FF3828" s="64"/>
      <c r="FG3828" s="5"/>
      <c r="FH3828" s="69"/>
      <c r="FI3828" s="6"/>
      <c r="FJ3828" s="5"/>
      <c r="FK3828" s="25"/>
      <c r="FL3828" s="5"/>
    </row>
    <row r="3829" spans="40:168">
      <c r="AN3829" s="14"/>
      <c r="AO3829" s="14"/>
      <c r="AP3829" s="5"/>
      <c r="AQ3829" s="25"/>
      <c r="AR3829" s="25"/>
      <c r="AS3829" s="96"/>
      <c r="AT3829" s="83"/>
      <c r="AU3829" s="14"/>
      <c r="AX3829" s="83"/>
      <c r="AY3829" s="83"/>
      <c r="AZ3829" s="83"/>
      <c r="BA3829" s="83"/>
      <c r="BJ3829" s="54"/>
      <c r="BK3829" s="22"/>
      <c r="BL3829" s="24"/>
      <c r="BP3829" s="23"/>
      <c r="BQ3829" s="24"/>
      <c r="BR3829" s="22"/>
      <c r="BS3829" s="24"/>
      <c r="BT3829" s="24"/>
      <c r="BU3829" s="23"/>
      <c r="BV3829" s="26"/>
      <c r="BX3829" s="6"/>
      <c r="BY3829" s="24"/>
      <c r="BZ3829" s="109"/>
      <c r="CA3829" s="66"/>
      <c r="CB3829" s="5"/>
      <c r="CC3829" s="68"/>
      <c r="CD3829" s="67"/>
      <c r="CE3829" s="67"/>
      <c r="CF3829" s="64"/>
      <c r="CG3829" s="5"/>
      <c r="CH3829" s="69"/>
      <c r="CI3829" s="6"/>
      <c r="CJ3829" s="5"/>
      <c r="CK3829" s="25"/>
      <c r="CL3829" s="5"/>
      <c r="DN3829" s="14"/>
      <c r="DO3829" s="14"/>
      <c r="DP3829" s="5"/>
      <c r="DQ3829" s="25"/>
      <c r="DR3829" s="25"/>
      <c r="DS3829" s="96"/>
      <c r="DT3829" s="83"/>
      <c r="DU3829" s="14"/>
      <c r="DX3829" s="83"/>
      <c r="DY3829" s="83"/>
      <c r="DZ3829" s="83"/>
      <c r="EA3829" s="83"/>
      <c r="EJ3829" s="54"/>
      <c r="EK3829" s="22"/>
      <c r="EL3829" s="24"/>
      <c r="EP3829" s="23"/>
      <c r="EQ3829" s="24"/>
      <c r="ER3829" s="22"/>
      <c r="ES3829" s="24"/>
      <c r="ET3829" s="24"/>
      <c r="EU3829" s="23"/>
      <c r="EV3829" s="26"/>
      <c r="EX3829" s="6"/>
      <c r="EY3829" s="24"/>
      <c r="EZ3829" s="109"/>
      <c r="FA3829" s="66"/>
      <c r="FB3829" s="5"/>
      <c r="FC3829" s="68"/>
      <c r="FD3829" s="67"/>
      <c r="FE3829" s="67"/>
      <c r="FF3829" s="64"/>
      <c r="FG3829" s="5"/>
      <c r="FH3829" s="69"/>
      <c r="FI3829" s="6"/>
      <c r="FJ3829" s="5"/>
      <c r="FK3829" s="25"/>
      <c r="FL3829" s="5"/>
    </row>
    <row r="3830" spans="40:168">
      <c r="AN3830" s="14"/>
      <c r="AO3830" s="14"/>
      <c r="AP3830" s="5"/>
      <c r="AQ3830" s="25"/>
      <c r="AR3830" s="25"/>
      <c r="AS3830" s="96"/>
      <c r="AT3830" s="83"/>
      <c r="AU3830" s="14"/>
      <c r="AX3830" s="83"/>
      <c r="AY3830" s="83"/>
      <c r="AZ3830" s="83"/>
      <c r="BA3830" s="83"/>
      <c r="BJ3830" s="54"/>
      <c r="BK3830" s="22"/>
      <c r="BL3830" s="24"/>
      <c r="BP3830" s="23"/>
      <c r="BQ3830" s="24"/>
      <c r="BR3830" s="22"/>
      <c r="BS3830" s="24"/>
      <c r="BT3830" s="24"/>
      <c r="BU3830" s="23"/>
      <c r="BV3830" s="26"/>
      <c r="BX3830" s="6"/>
      <c r="BY3830" s="24"/>
      <c r="BZ3830" s="109"/>
      <c r="CA3830" s="66"/>
      <c r="CB3830" s="5"/>
      <c r="CC3830" s="68"/>
      <c r="CD3830" s="67"/>
      <c r="CE3830" s="67"/>
      <c r="CF3830" s="64"/>
      <c r="CG3830" s="5"/>
      <c r="CH3830" s="69"/>
      <c r="CI3830" s="6"/>
      <c r="CJ3830" s="5"/>
      <c r="CK3830" s="25"/>
      <c r="CL3830" s="5"/>
      <c r="DN3830" s="14"/>
      <c r="DO3830" s="14"/>
      <c r="DP3830" s="5"/>
      <c r="DQ3830" s="25"/>
      <c r="DR3830" s="25"/>
      <c r="DS3830" s="96"/>
      <c r="DT3830" s="83"/>
      <c r="DU3830" s="14"/>
      <c r="DX3830" s="83"/>
      <c r="DY3830" s="83"/>
      <c r="DZ3830" s="83"/>
      <c r="EA3830" s="83"/>
      <c r="EJ3830" s="54"/>
      <c r="EK3830" s="22"/>
      <c r="EL3830" s="24"/>
      <c r="EP3830" s="23"/>
      <c r="EQ3830" s="24"/>
      <c r="ER3830" s="22"/>
      <c r="ES3830" s="24"/>
      <c r="ET3830" s="24"/>
      <c r="EU3830" s="23"/>
      <c r="EV3830" s="26"/>
      <c r="EX3830" s="6"/>
      <c r="EY3830" s="24"/>
      <c r="EZ3830" s="109"/>
      <c r="FA3830" s="66"/>
      <c r="FB3830" s="5"/>
      <c r="FC3830" s="68"/>
      <c r="FD3830" s="67"/>
      <c r="FE3830" s="67"/>
      <c r="FF3830" s="64"/>
      <c r="FG3830" s="5"/>
      <c r="FH3830" s="69"/>
      <c r="FI3830" s="6"/>
      <c r="FJ3830" s="5"/>
      <c r="FK3830" s="25"/>
      <c r="FL3830" s="5"/>
    </row>
    <row r="3831" spans="40:168">
      <c r="AN3831" s="14"/>
      <c r="AO3831" s="14"/>
      <c r="AP3831" s="5"/>
      <c r="AQ3831" s="25"/>
      <c r="AR3831" s="25"/>
      <c r="AS3831" s="96"/>
      <c r="AT3831" s="83"/>
      <c r="AU3831" s="14"/>
      <c r="AX3831" s="83"/>
      <c r="AY3831" s="83"/>
      <c r="AZ3831" s="83"/>
      <c r="BA3831" s="83"/>
      <c r="BJ3831" s="54"/>
      <c r="BK3831" s="22"/>
      <c r="BL3831" s="24"/>
      <c r="BP3831" s="23"/>
      <c r="BQ3831" s="24"/>
      <c r="BR3831" s="22"/>
      <c r="BS3831" s="24"/>
      <c r="BT3831" s="24"/>
      <c r="BU3831" s="23"/>
      <c r="BV3831" s="26"/>
      <c r="BX3831" s="6"/>
      <c r="BY3831" s="24"/>
      <c r="BZ3831" s="109"/>
      <c r="CA3831" s="66"/>
      <c r="CB3831" s="5"/>
      <c r="CC3831" s="68"/>
      <c r="CD3831" s="67"/>
      <c r="CE3831" s="67"/>
      <c r="CF3831" s="64"/>
      <c r="CG3831" s="5"/>
      <c r="CH3831" s="69"/>
      <c r="CI3831" s="6"/>
      <c r="CJ3831" s="5"/>
      <c r="CK3831" s="25"/>
      <c r="CL3831" s="5"/>
      <c r="DN3831" s="14"/>
      <c r="DO3831" s="14"/>
      <c r="DP3831" s="5"/>
      <c r="DQ3831" s="25"/>
      <c r="DR3831" s="25"/>
      <c r="DS3831" s="96"/>
      <c r="DT3831" s="83"/>
      <c r="DU3831" s="14"/>
      <c r="DX3831" s="83"/>
      <c r="DY3831" s="83"/>
      <c r="DZ3831" s="83"/>
      <c r="EA3831" s="83"/>
      <c r="EJ3831" s="54"/>
      <c r="EK3831" s="22"/>
      <c r="EL3831" s="24"/>
      <c r="EP3831" s="23"/>
      <c r="EQ3831" s="24"/>
      <c r="ER3831" s="22"/>
      <c r="ES3831" s="24"/>
      <c r="ET3831" s="24"/>
      <c r="EU3831" s="23"/>
      <c r="EV3831" s="26"/>
      <c r="EX3831" s="6"/>
      <c r="EY3831" s="24"/>
      <c r="EZ3831" s="109"/>
      <c r="FA3831" s="66"/>
      <c r="FB3831" s="5"/>
      <c r="FC3831" s="68"/>
      <c r="FD3831" s="67"/>
      <c r="FE3831" s="67"/>
      <c r="FF3831" s="64"/>
      <c r="FG3831" s="5"/>
      <c r="FH3831" s="69"/>
      <c r="FI3831" s="6"/>
      <c r="FJ3831" s="5"/>
      <c r="FK3831" s="25"/>
      <c r="FL3831" s="5"/>
    </row>
    <row r="3832" spans="40:168">
      <c r="AN3832" s="14"/>
      <c r="AO3832" s="14"/>
      <c r="AP3832" s="5"/>
      <c r="AQ3832" s="25"/>
      <c r="AR3832" s="25"/>
      <c r="AS3832" s="96"/>
      <c r="AT3832" s="83"/>
      <c r="AU3832" s="14"/>
      <c r="AX3832" s="83"/>
      <c r="AY3832" s="83"/>
      <c r="AZ3832" s="83"/>
      <c r="BA3832" s="83"/>
      <c r="BJ3832" s="54"/>
      <c r="BK3832" s="22"/>
      <c r="BL3832" s="24"/>
      <c r="BP3832" s="23"/>
      <c r="BQ3832" s="24"/>
      <c r="BR3832" s="22"/>
      <c r="BS3832" s="24"/>
      <c r="BT3832" s="24"/>
      <c r="BU3832" s="23"/>
      <c r="BV3832" s="26"/>
      <c r="BX3832" s="6"/>
      <c r="BY3832" s="24"/>
      <c r="BZ3832" s="109"/>
      <c r="CA3832" s="66"/>
      <c r="CB3832" s="5"/>
      <c r="CC3832" s="68"/>
      <c r="CD3832" s="67"/>
      <c r="CE3832" s="67"/>
      <c r="CF3832" s="64"/>
      <c r="CG3832" s="5"/>
      <c r="CH3832" s="69"/>
      <c r="CI3832" s="6"/>
      <c r="CJ3832" s="5"/>
      <c r="CK3832" s="25"/>
      <c r="CL3832" s="5"/>
      <c r="DN3832" s="14"/>
      <c r="DO3832" s="14"/>
      <c r="DP3832" s="5"/>
      <c r="DQ3832" s="25"/>
      <c r="DR3832" s="25"/>
      <c r="DS3832" s="96"/>
      <c r="DT3832" s="83"/>
      <c r="DU3832" s="14"/>
      <c r="DX3832" s="83"/>
      <c r="DY3832" s="83"/>
      <c r="DZ3832" s="83"/>
      <c r="EA3832" s="83"/>
      <c r="EJ3832" s="54"/>
      <c r="EK3832" s="22"/>
      <c r="EL3832" s="24"/>
      <c r="EP3832" s="23"/>
      <c r="EQ3832" s="24"/>
      <c r="ER3832" s="22"/>
      <c r="ES3832" s="24"/>
      <c r="ET3832" s="24"/>
      <c r="EU3832" s="23"/>
      <c r="EV3832" s="26"/>
      <c r="EX3832" s="6"/>
      <c r="EY3832" s="24"/>
      <c r="EZ3832" s="109"/>
      <c r="FA3832" s="66"/>
      <c r="FB3832" s="5"/>
      <c r="FC3832" s="68"/>
      <c r="FD3832" s="67"/>
      <c r="FE3832" s="67"/>
      <c r="FF3832" s="64"/>
      <c r="FG3832" s="5"/>
      <c r="FH3832" s="69"/>
      <c r="FI3832" s="6"/>
      <c r="FJ3832" s="5"/>
      <c r="FK3832" s="25"/>
      <c r="FL3832" s="5"/>
    </row>
    <row r="3833" spans="40:168">
      <c r="AN3833" s="14"/>
      <c r="AO3833" s="14"/>
      <c r="AP3833" s="5"/>
      <c r="AQ3833" s="25"/>
      <c r="AR3833" s="25"/>
      <c r="AS3833" s="96"/>
      <c r="AT3833" s="83"/>
      <c r="AU3833" s="14"/>
      <c r="AX3833" s="83"/>
      <c r="AY3833" s="83"/>
      <c r="AZ3833" s="83"/>
      <c r="BA3833" s="83"/>
      <c r="BJ3833" s="54"/>
      <c r="BK3833" s="22"/>
      <c r="BL3833" s="24"/>
      <c r="BP3833" s="23"/>
      <c r="BQ3833" s="24"/>
      <c r="BR3833" s="22"/>
      <c r="BS3833" s="24"/>
      <c r="BT3833" s="24"/>
      <c r="BU3833" s="23"/>
      <c r="BV3833" s="26"/>
      <c r="BX3833" s="6"/>
      <c r="BY3833" s="24"/>
      <c r="BZ3833" s="109"/>
      <c r="CA3833" s="66"/>
      <c r="CB3833" s="5"/>
      <c r="CC3833" s="68"/>
      <c r="CD3833" s="67"/>
      <c r="CE3833" s="67"/>
      <c r="CF3833" s="64"/>
      <c r="CG3833" s="5"/>
      <c r="CH3833" s="69"/>
      <c r="CI3833" s="6"/>
      <c r="CJ3833" s="5"/>
      <c r="CK3833" s="25"/>
      <c r="CL3833" s="5"/>
      <c r="DN3833" s="14"/>
      <c r="DO3833" s="14"/>
      <c r="DP3833" s="5"/>
      <c r="DQ3833" s="25"/>
      <c r="DR3833" s="25"/>
      <c r="DS3833" s="96"/>
      <c r="DT3833" s="83"/>
      <c r="DU3833" s="14"/>
      <c r="DX3833" s="83"/>
      <c r="DY3833" s="83"/>
      <c r="DZ3833" s="83"/>
      <c r="EA3833" s="83"/>
      <c r="EJ3833" s="54"/>
      <c r="EK3833" s="22"/>
      <c r="EL3833" s="24"/>
      <c r="EP3833" s="23"/>
      <c r="EQ3833" s="24"/>
      <c r="ER3833" s="22"/>
      <c r="ES3833" s="24"/>
      <c r="ET3833" s="24"/>
      <c r="EU3833" s="23"/>
      <c r="EV3833" s="26"/>
      <c r="EX3833" s="6"/>
      <c r="EY3833" s="24"/>
      <c r="EZ3833" s="109"/>
      <c r="FA3833" s="66"/>
      <c r="FB3833" s="5"/>
      <c r="FC3833" s="68"/>
      <c r="FD3833" s="67"/>
      <c r="FE3833" s="67"/>
      <c r="FF3833" s="64"/>
      <c r="FG3833" s="5"/>
      <c r="FH3833" s="69"/>
      <c r="FI3833" s="6"/>
      <c r="FJ3833" s="5"/>
      <c r="FK3833" s="25"/>
      <c r="FL3833" s="5"/>
    </row>
    <row r="3834" spans="40:168">
      <c r="AN3834" s="14"/>
      <c r="AO3834" s="14"/>
      <c r="AP3834" s="5"/>
      <c r="AQ3834" s="25"/>
      <c r="AR3834" s="25"/>
      <c r="AS3834" s="96"/>
      <c r="AT3834" s="83"/>
      <c r="AU3834" s="14"/>
      <c r="AX3834" s="83"/>
      <c r="AY3834" s="83"/>
      <c r="AZ3834" s="83"/>
      <c r="BA3834" s="83"/>
      <c r="BJ3834" s="54"/>
      <c r="BK3834" s="22"/>
      <c r="BL3834" s="24"/>
      <c r="BP3834" s="23"/>
      <c r="BQ3834" s="24"/>
      <c r="BR3834" s="22"/>
      <c r="BS3834" s="24"/>
      <c r="BT3834" s="24"/>
      <c r="BU3834" s="23"/>
      <c r="BV3834" s="26"/>
      <c r="BX3834" s="6"/>
      <c r="BY3834" s="24"/>
      <c r="BZ3834" s="109"/>
      <c r="CA3834" s="66"/>
      <c r="CB3834" s="5"/>
      <c r="CC3834" s="68"/>
      <c r="CD3834" s="67"/>
      <c r="CE3834" s="67"/>
      <c r="CF3834" s="64"/>
      <c r="CG3834" s="5"/>
      <c r="CH3834" s="69"/>
      <c r="CI3834" s="6"/>
      <c r="CJ3834" s="5"/>
      <c r="CK3834" s="25"/>
      <c r="CL3834" s="5"/>
      <c r="DN3834" s="14"/>
      <c r="DO3834" s="14"/>
      <c r="DP3834" s="5"/>
      <c r="DQ3834" s="25"/>
      <c r="DR3834" s="25"/>
      <c r="DS3834" s="96"/>
      <c r="DT3834" s="83"/>
      <c r="DU3834" s="14"/>
      <c r="DX3834" s="83"/>
      <c r="DY3834" s="83"/>
      <c r="DZ3834" s="83"/>
      <c r="EA3834" s="83"/>
      <c r="EJ3834" s="54"/>
      <c r="EK3834" s="22"/>
      <c r="EL3834" s="24"/>
      <c r="EP3834" s="23"/>
      <c r="EQ3834" s="24"/>
      <c r="ER3834" s="22"/>
      <c r="ES3834" s="24"/>
      <c r="ET3834" s="24"/>
      <c r="EU3834" s="23"/>
      <c r="EV3834" s="26"/>
      <c r="EX3834" s="6"/>
      <c r="EY3834" s="24"/>
      <c r="EZ3834" s="109"/>
      <c r="FA3834" s="66"/>
      <c r="FB3834" s="5"/>
      <c r="FC3834" s="68"/>
      <c r="FD3834" s="67"/>
      <c r="FE3834" s="67"/>
      <c r="FF3834" s="64"/>
      <c r="FG3834" s="5"/>
      <c r="FH3834" s="69"/>
      <c r="FI3834" s="6"/>
      <c r="FJ3834" s="5"/>
      <c r="FK3834" s="25"/>
      <c r="FL3834" s="5"/>
    </row>
    <row r="3835" spans="40:168">
      <c r="AN3835" s="14"/>
      <c r="AO3835" s="14"/>
      <c r="AP3835" s="5"/>
      <c r="AQ3835" s="25"/>
      <c r="AR3835" s="25"/>
      <c r="AS3835" s="96"/>
      <c r="AT3835" s="83"/>
      <c r="AU3835" s="14"/>
      <c r="AX3835" s="83"/>
      <c r="AY3835" s="83"/>
      <c r="AZ3835" s="83"/>
      <c r="BA3835" s="83"/>
      <c r="BJ3835" s="54"/>
      <c r="BK3835" s="22"/>
      <c r="BL3835" s="24"/>
      <c r="BP3835" s="23"/>
      <c r="BQ3835" s="24"/>
      <c r="BR3835" s="22"/>
      <c r="BS3835" s="24"/>
      <c r="BT3835" s="24"/>
      <c r="BU3835" s="23"/>
      <c r="BV3835" s="26"/>
      <c r="BX3835" s="6"/>
      <c r="BY3835" s="24"/>
      <c r="BZ3835" s="109"/>
      <c r="CA3835" s="66"/>
      <c r="CB3835" s="5"/>
      <c r="CC3835" s="68"/>
      <c r="CD3835" s="67"/>
      <c r="CE3835" s="67"/>
      <c r="CF3835" s="64"/>
      <c r="CG3835" s="5"/>
      <c r="CH3835" s="69"/>
      <c r="CI3835" s="6"/>
      <c r="CJ3835" s="5"/>
      <c r="CK3835" s="25"/>
      <c r="CL3835" s="5"/>
      <c r="DN3835" s="14"/>
      <c r="DO3835" s="14"/>
      <c r="DP3835" s="5"/>
      <c r="DQ3835" s="25"/>
      <c r="DR3835" s="25"/>
      <c r="DS3835" s="96"/>
      <c r="DT3835" s="83"/>
      <c r="DU3835" s="14"/>
      <c r="DX3835" s="83"/>
      <c r="DY3835" s="83"/>
      <c r="DZ3835" s="83"/>
      <c r="EA3835" s="83"/>
      <c r="EJ3835" s="54"/>
      <c r="EK3835" s="22"/>
      <c r="EL3835" s="24"/>
      <c r="EP3835" s="23"/>
      <c r="EQ3835" s="24"/>
      <c r="ER3835" s="22"/>
      <c r="ES3835" s="24"/>
      <c r="ET3835" s="24"/>
      <c r="EU3835" s="23"/>
      <c r="EV3835" s="26"/>
      <c r="EX3835" s="6"/>
      <c r="EY3835" s="24"/>
      <c r="EZ3835" s="109"/>
      <c r="FA3835" s="66"/>
      <c r="FB3835" s="5"/>
      <c r="FC3835" s="68"/>
      <c r="FD3835" s="67"/>
      <c r="FE3835" s="67"/>
      <c r="FF3835" s="64"/>
      <c r="FG3835" s="5"/>
      <c r="FH3835" s="69"/>
      <c r="FI3835" s="6"/>
      <c r="FJ3835" s="5"/>
      <c r="FK3835" s="25"/>
      <c r="FL3835" s="5"/>
    </row>
    <row r="3836" spans="40:168">
      <c r="AN3836" s="14"/>
      <c r="AO3836" s="14"/>
      <c r="AP3836" s="5"/>
      <c r="AQ3836" s="25"/>
      <c r="AR3836" s="25"/>
      <c r="AS3836" s="96"/>
      <c r="AT3836" s="83"/>
      <c r="AU3836" s="14"/>
      <c r="AX3836" s="83"/>
      <c r="AY3836" s="83"/>
      <c r="AZ3836" s="83"/>
      <c r="BA3836" s="83"/>
      <c r="BJ3836" s="54"/>
      <c r="BK3836" s="22"/>
      <c r="BL3836" s="24"/>
      <c r="BP3836" s="23"/>
      <c r="BQ3836" s="24"/>
      <c r="BR3836" s="22"/>
      <c r="BS3836" s="24"/>
      <c r="BT3836" s="24"/>
      <c r="BU3836" s="23"/>
      <c r="BV3836" s="26"/>
      <c r="BX3836" s="6"/>
      <c r="BY3836" s="24"/>
      <c r="BZ3836" s="109"/>
      <c r="CA3836" s="66"/>
      <c r="CB3836" s="5"/>
      <c r="CC3836" s="68"/>
      <c r="CD3836" s="67"/>
      <c r="CE3836" s="67"/>
      <c r="CF3836" s="64"/>
      <c r="CG3836" s="5"/>
      <c r="CH3836" s="69"/>
      <c r="CI3836" s="6"/>
      <c r="CJ3836" s="5"/>
      <c r="CK3836" s="25"/>
      <c r="CL3836" s="5"/>
      <c r="DN3836" s="14"/>
      <c r="DO3836" s="14"/>
      <c r="DP3836" s="5"/>
      <c r="DQ3836" s="25"/>
      <c r="DR3836" s="25"/>
      <c r="DS3836" s="96"/>
      <c r="DT3836" s="83"/>
      <c r="DU3836" s="14"/>
      <c r="DX3836" s="83"/>
      <c r="DY3836" s="83"/>
      <c r="DZ3836" s="83"/>
      <c r="EA3836" s="83"/>
      <c r="EJ3836" s="54"/>
      <c r="EK3836" s="22"/>
      <c r="EL3836" s="24"/>
      <c r="EP3836" s="23"/>
      <c r="EQ3836" s="24"/>
      <c r="ER3836" s="22"/>
      <c r="ES3836" s="24"/>
      <c r="ET3836" s="24"/>
      <c r="EU3836" s="23"/>
      <c r="EV3836" s="26"/>
      <c r="EX3836" s="6"/>
      <c r="EY3836" s="24"/>
      <c r="EZ3836" s="109"/>
      <c r="FA3836" s="66"/>
      <c r="FB3836" s="5"/>
      <c r="FC3836" s="68"/>
      <c r="FD3836" s="67"/>
      <c r="FE3836" s="67"/>
      <c r="FF3836" s="64"/>
      <c r="FG3836" s="5"/>
      <c r="FH3836" s="69"/>
      <c r="FI3836" s="6"/>
      <c r="FJ3836" s="5"/>
      <c r="FK3836" s="25"/>
      <c r="FL3836" s="5"/>
    </row>
    <row r="3837" spans="40:168">
      <c r="AN3837" s="14"/>
      <c r="AO3837" s="14"/>
      <c r="AP3837" s="5"/>
      <c r="AQ3837" s="25"/>
      <c r="AR3837" s="25"/>
      <c r="AS3837" s="96"/>
      <c r="AT3837" s="83"/>
      <c r="AU3837" s="14"/>
      <c r="AX3837" s="83"/>
      <c r="AY3837" s="83"/>
      <c r="AZ3837" s="83"/>
      <c r="BA3837" s="83"/>
      <c r="BJ3837" s="54"/>
      <c r="BK3837" s="22"/>
      <c r="BL3837" s="24"/>
      <c r="BP3837" s="23"/>
      <c r="BQ3837" s="24"/>
      <c r="BR3837" s="22"/>
      <c r="BS3837" s="24"/>
      <c r="BT3837" s="24"/>
      <c r="BU3837" s="23"/>
      <c r="BV3837" s="26"/>
      <c r="BX3837" s="6"/>
      <c r="BY3837" s="24"/>
      <c r="BZ3837" s="109"/>
      <c r="CA3837" s="66"/>
      <c r="CB3837" s="5"/>
      <c r="CC3837" s="68"/>
      <c r="CD3837" s="67"/>
      <c r="CE3837" s="67"/>
      <c r="CF3837" s="64"/>
      <c r="CG3837" s="5"/>
      <c r="CH3837" s="69"/>
      <c r="CI3837" s="6"/>
      <c r="CJ3837" s="5"/>
      <c r="CK3837" s="25"/>
      <c r="CL3837" s="5"/>
      <c r="DN3837" s="14"/>
      <c r="DO3837" s="14"/>
      <c r="DP3837" s="5"/>
      <c r="DQ3837" s="25"/>
      <c r="DR3837" s="25"/>
      <c r="DS3837" s="96"/>
      <c r="DT3837" s="83"/>
      <c r="DU3837" s="14"/>
      <c r="DX3837" s="83"/>
      <c r="DY3837" s="83"/>
      <c r="DZ3837" s="83"/>
      <c r="EA3837" s="83"/>
      <c r="EJ3837" s="54"/>
      <c r="EK3837" s="22"/>
      <c r="EL3837" s="24"/>
      <c r="EP3837" s="23"/>
      <c r="EQ3837" s="24"/>
      <c r="ER3837" s="22"/>
      <c r="ES3837" s="24"/>
      <c r="ET3837" s="24"/>
      <c r="EU3837" s="23"/>
      <c r="EV3837" s="26"/>
      <c r="EX3837" s="6"/>
      <c r="EY3837" s="24"/>
      <c r="EZ3837" s="109"/>
      <c r="FA3837" s="66"/>
      <c r="FB3837" s="5"/>
      <c r="FC3837" s="68"/>
      <c r="FD3837" s="67"/>
      <c r="FE3837" s="67"/>
      <c r="FF3837" s="64"/>
      <c r="FG3837" s="5"/>
      <c r="FH3837" s="69"/>
      <c r="FI3837" s="6"/>
      <c r="FJ3837" s="5"/>
      <c r="FK3837" s="25"/>
      <c r="FL3837" s="5"/>
    </row>
    <row r="3838" spans="40:168">
      <c r="AN3838" s="14"/>
      <c r="AO3838" s="14"/>
      <c r="AP3838" s="5"/>
      <c r="AQ3838" s="25"/>
      <c r="AR3838" s="25"/>
      <c r="AS3838" s="96"/>
      <c r="AT3838" s="83"/>
      <c r="AU3838" s="14"/>
      <c r="AX3838" s="83"/>
      <c r="AY3838" s="83"/>
      <c r="AZ3838" s="83"/>
      <c r="BA3838" s="83"/>
      <c r="BJ3838" s="54"/>
      <c r="BK3838" s="22"/>
      <c r="BL3838" s="24"/>
      <c r="BP3838" s="23"/>
      <c r="BQ3838" s="24"/>
      <c r="BR3838" s="22"/>
      <c r="BS3838" s="24"/>
      <c r="BT3838" s="24"/>
      <c r="BU3838" s="23"/>
      <c r="BV3838" s="26"/>
      <c r="BX3838" s="6"/>
      <c r="BY3838" s="24"/>
      <c r="BZ3838" s="109"/>
      <c r="CA3838" s="66"/>
      <c r="CB3838" s="5"/>
      <c r="CC3838" s="68"/>
      <c r="CD3838" s="67"/>
      <c r="CE3838" s="67"/>
      <c r="CF3838" s="64"/>
      <c r="CG3838" s="5"/>
      <c r="CH3838" s="69"/>
      <c r="CI3838" s="6"/>
      <c r="CJ3838" s="5"/>
      <c r="CK3838" s="25"/>
      <c r="CL3838" s="5"/>
      <c r="DN3838" s="14"/>
      <c r="DO3838" s="14"/>
      <c r="DP3838" s="5"/>
      <c r="DQ3838" s="25"/>
      <c r="DR3838" s="25"/>
      <c r="DS3838" s="96"/>
      <c r="DT3838" s="83"/>
      <c r="DU3838" s="14"/>
      <c r="DX3838" s="83"/>
      <c r="DY3838" s="83"/>
      <c r="DZ3838" s="83"/>
      <c r="EA3838" s="83"/>
      <c r="EJ3838" s="54"/>
      <c r="EK3838" s="22"/>
      <c r="EL3838" s="24"/>
      <c r="EP3838" s="23"/>
      <c r="EQ3838" s="24"/>
      <c r="ER3838" s="22"/>
      <c r="ES3838" s="24"/>
      <c r="ET3838" s="24"/>
      <c r="EU3838" s="23"/>
      <c r="EV3838" s="26"/>
      <c r="EX3838" s="6"/>
      <c r="EY3838" s="24"/>
      <c r="EZ3838" s="109"/>
      <c r="FA3838" s="66"/>
      <c r="FB3838" s="5"/>
      <c r="FC3838" s="68"/>
      <c r="FD3838" s="67"/>
      <c r="FE3838" s="67"/>
      <c r="FF3838" s="64"/>
      <c r="FG3838" s="5"/>
      <c r="FH3838" s="69"/>
      <c r="FI3838" s="6"/>
      <c r="FJ3838" s="5"/>
      <c r="FK3838" s="25"/>
      <c r="FL3838" s="5"/>
    </row>
    <row r="3839" spans="40:168">
      <c r="AN3839" s="14"/>
      <c r="AO3839" s="14"/>
      <c r="AP3839" s="5"/>
      <c r="AQ3839" s="25"/>
      <c r="AR3839" s="25"/>
      <c r="AS3839" s="96"/>
      <c r="AT3839" s="83"/>
      <c r="AU3839" s="14"/>
      <c r="AX3839" s="83"/>
      <c r="AY3839" s="83"/>
      <c r="AZ3839" s="83"/>
      <c r="BA3839" s="83"/>
      <c r="BJ3839" s="54"/>
      <c r="BK3839" s="22"/>
      <c r="BL3839" s="24"/>
      <c r="BP3839" s="23"/>
      <c r="BQ3839" s="24"/>
      <c r="BR3839" s="22"/>
      <c r="BS3839" s="24"/>
      <c r="BT3839" s="24"/>
      <c r="BU3839" s="23"/>
      <c r="BV3839" s="26"/>
      <c r="BX3839" s="6"/>
      <c r="BY3839" s="24"/>
      <c r="BZ3839" s="109"/>
      <c r="CA3839" s="66"/>
      <c r="CB3839" s="5"/>
      <c r="CC3839" s="68"/>
      <c r="CD3839" s="67"/>
      <c r="CE3839" s="67"/>
      <c r="CF3839" s="64"/>
      <c r="CG3839" s="5"/>
      <c r="CH3839" s="69"/>
      <c r="CI3839" s="6"/>
      <c r="CJ3839" s="5"/>
      <c r="CK3839" s="25"/>
      <c r="CL3839" s="5"/>
      <c r="DN3839" s="14"/>
      <c r="DO3839" s="14"/>
      <c r="DP3839" s="5"/>
      <c r="DQ3839" s="25"/>
      <c r="DR3839" s="25"/>
      <c r="DS3839" s="96"/>
      <c r="DT3839" s="83"/>
      <c r="DU3839" s="14"/>
      <c r="DX3839" s="83"/>
      <c r="DY3839" s="83"/>
      <c r="DZ3839" s="83"/>
      <c r="EA3839" s="83"/>
      <c r="EJ3839" s="54"/>
      <c r="EK3839" s="22"/>
      <c r="EL3839" s="24"/>
      <c r="EP3839" s="23"/>
      <c r="EQ3839" s="24"/>
      <c r="ER3839" s="22"/>
      <c r="ES3839" s="24"/>
      <c r="ET3839" s="24"/>
      <c r="EU3839" s="23"/>
      <c r="EV3839" s="26"/>
      <c r="EX3839" s="6"/>
      <c r="EY3839" s="24"/>
      <c r="EZ3839" s="109"/>
      <c r="FA3839" s="66"/>
      <c r="FB3839" s="5"/>
      <c r="FC3839" s="68"/>
      <c r="FD3839" s="67"/>
      <c r="FE3839" s="67"/>
      <c r="FF3839" s="64"/>
      <c r="FG3839" s="5"/>
      <c r="FH3839" s="69"/>
      <c r="FI3839" s="6"/>
      <c r="FJ3839" s="5"/>
      <c r="FK3839" s="25"/>
      <c r="FL3839" s="5"/>
    </row>
    <row r="3840" spans="40:168">
      <c r="AN3840" s="14"/>
      <c r="AO3840" s="14"/>
      <c r="AP3840" s="5"/>
      <c r="AQ3840" s="25"/>
      <c r="AR3840" s="25"/>
      <c r="AS3840" s="96"/>
      <c r="AT3840" s="83"/>
      <c r="AU3840" s="14"/>
      <c r="AX3840" s="83"/>
      <c r="AY3840" s="83"/>
      <c r="AZ3840" s="83"/>
      <c r="BA3840" s="83"/>
      <c r="BJ3840" s="54"/>
      <c r="BK3840" s="22"/>
      <c r="BL3840" s="24"/>
      <c r="BP3840" s="23"/>
      <c r="BQ3840" s="24"/>
      <c r="BR3840" s="22"/>
      <c r="BS3840" s="24"/>
      <c r="BT3840" s="24"/>
      <c r="BU3840" s="23"/>
      <c r="BV3840" s="26"/>
      <c r="BX3840" s="6"/>
      <c r="BY3840" s="24"/>
      <c r="BZ3840" s="109"/>
      <c r="CA3840" s="66"/>
      <c r="CB3840" s="5"/>
      <c r="CC3840" s="68"/>
      <c r="CD3840" s="67"/>
      <c r="CE3840" s="67"/>
      <c r="CF3840" s="64"/>
      <c r="CG3840" s="5"/>
      <c r="CH3840" s="69"/>
      <c r="CI3840" s="6"/>
      <c r="CJ3840" s="5"/>
      <c r="CK3840" s="25"/>
      <c r="CL3840" s="5"/>
      <c r="DN3840" s="14"/>
      <c r="DO3840" s="14"/>
      <c r="DP3840" s="5"/>
      <c r="DQ3840" s="25"/>
      <c r="DR3840" s="25"/>
      <c r="DS3840" s="96"/>
      <c r="DT3840" s="83"/>
      <c r="DU3840" s="14"/>
      <c r="DX3840" s="83"/>
      <c r="DY3840" s="83"/>
      <c r="DZ3840" s="83"/>
      <c r="EA3840" s="83"/>
      <c r="EJ3840" s="54"/>
      <c r="EK3840" s="22"/>
      <c r="EL3840" s="24"/>
      <c r="EP3840" s="23"/>
      <c r="EQ3840" s="24"/>
      <c r="ER3840" s="22"/>
      <c r="ES3840" s="24"/>
      <c r="ET3840" s="24"/>
      <c r="EU3840" s="23"/>
      <c r="EV3840" s="26"/>
      <c r="EX3840" s="6"/>
      <c r="EY3840" s="24"/>
      <c r="EZ3840" s="109"/>
      <c r="FA3840" s="66"/>
      <c r="FB3840" s="5"/>
      <c r="FC3840" s="68"/>
      <c r="FD3840" s="67"/>
      <c r="FE3840" s="67"/>
      <c r="FF3840" s="64"/>
      <c r="FG3840" s="5"/>
      <c r="FH3840" s="69"/>
      <c r="FI3840" s="6"/>
      <c r="FJ3840" s="5"/>
      <c r="FK3840" s="25"/>
      <c r="FL3840" s="5"/>
    </row>
    <row r="3841" spans="40:168">
      <c r="AN3841" s="14"/>
      <c r="AO3841" s="14"/>
      <c r="AP3841" s="5"/>
      <c r="AQ3841" s="25"/>
      <c r="AR3841" s="25"/>
      <c r="AS3841" s="96"/>
      <c r="AT3841" s="83"/>
      <c r="AU3841" s="14"/>
      <c r="AX3841" s="83"/>
      <c r="AY3841" s="83"/>
      <c r="AZ3841" s="83"/>
      <c r="BA3841" s="83"/>
      <c r="BJ3841" s="54"/>
      <c r="BK3841" s="22"/>
      <c r="BL3841" s="24"/>
      <c r="BP3841" s="23"/>
      <c r="BQ3841" s="24"/>
      <c r="BR3841" s="22"/>
      <c r="BS3841" s="24"/>
      <c r="BT3841" s="24"/>
      <c r="BU3841" s="23"/>
      <c r="BV3841" s="26"/>
      <c r="BX3841" s="6"/>
      <c r="BY3841" s="24"/>
      <c r="BZ3841" s="109"/>
      <c r="CA3841" s="66"/>
      <c r="CB3841" s="5"/>
      <c r="CC3841" s="68"/>
      <c r="CD3841" s="67"/>
      <c r="CE3841" s="67"/>
      <c r="CF3841" s="64"/>
      <c r="CG3841" s="5"/>
      <c r="CH3841" s="69"/>
      <c r="CI3841" s="6"/>
      <c r="CJ3841" s="5"/>
      <c r="CK3841" s="25"/>
      <c r="CL3841" s="5"/>
      <c r="DN3841" s="14"/>
      <c r="DO3841" s="14"/>
      <c r="DP3841" s="5"/>
      <c r="DQ3841" s="25"/>
      <c r="DR3841" s="25"/>
      <c r="DS3841" s="96"/>
      <c r="DT3841" s="83"/>
      <c r="DU3841" s="14"/>
      <c r="DX3841" s="83"/>
      <c r="DY3841" s="83"/>
      <c r="DZ3841" s="83"/>
      <c r="EA3841" s="83"/>
      <c r="EJ3841" s="54"/>
      <c r="EK3841" s="22"/>
      <c r="EL3841" s="24"/>
      <c r="EP3841" s="23"/>
      <c r="EQ3841" s="24"/>
      <c r="ER3841" s="22"/>
      <c r="ES3841" s="24"/>
      <c r="ET3841" s="24"/>
      <c r="EU3841" s="23"/>
      <c r="EV3841" s="26"/>
      <c r="EX3841" s="6"/>
      <c r="EY3841" s="24"/>
      <c r="EZ3841" s="109"/>
      <c r="FA3841" s="66"/>
      <c r="FB3841" s="5"/>
      <c r="FC3841" s="68"/>
      <c r="FD3841" s="67"/>
      <c r="FE3841" s="67"/>
      <c r="FF3841" s="64"/>
      <c r="FG3841" s="5"/>
      <c r="FH3841" s="69"/>
      <c r="FI3841" s="6"/>
      <c r="FJ3841" s="5"/>
      <c r="FK3841" s="25"/>
      <c r="FL3841" s="5"/>
    </row>
    <row r="3842" spans="40:168">
      <c r="AN3842" s="14"/>
      <c r="AO3842" s="14"/>
      <c r="AP3842" s="5"/>
      <c r="AQ3842" s="25"/>
      <c r="AR3842" s="25"/>
      <c r="AS3842" s="96"/>
      <c r="AT3842" s="83"/>
      <c r="AU3842" s="14"/>
      <c r="AX3842" s="83"/>
      <c r="AY3842" s="83"/>
      <c r="AZ3842" s="83"/>
      <c r="BA3842" s="83"/>
      <c r="BJ3842" s="54"/>
      <c r="BK3842" s="22"/>
      <c r="BL3842" s="24"/>
      <c r="BP3842" s="23"/>
      <c r="BQ3842" s="24"/>
      <c r="BR3842" s="22"/>
      <c r="BS3842" s="24"/>
      <c r="BT3842" s="24"/>
      <c r="BU3842" s="23"/>
      <c r="BV3842" s="26"/>
      <c r="BX3842" s="6"/>
      <c r="BY3842" s="24"/>
      <c r="BZ3842" s="109"/>
      <c r="CA3842" s="66"/>
      <c r="CB3842" s="5"/>
      <c r="CC3842" s="68"/>
      <c r="CD3842" s="67"/>
      <c r="CE3842" s="67"/>
      <c r="CF3842" s="64"/>
      <c r="CG3842" s="5"/>
      <c r="CH3842" s="69"/>
      <c r="CI3842" s="6"/>
      <c r="CJ3842" s="5"/>
      <c r="CK3842" s="25"/>
      <c r="CL3842" s="5"/>
      <c r="DN3842" s="14"/>
      <c r="DO3842" s="14"/>
      <c r="DP3842" s="5"/>
      <c r="DQ3842" s="25"/>
      <c r="DR3842" s="25"/>
      <c r="DS3842" s="96"/>
      <c r="DT3842" s="83"/>
      <c r="DU3842" s="14"/>
      <c r="DX3842" s="83"/>
      <c r="DY3842" s="83"/>
      <c r="DZ3842" s="83"/>
      <c r="EA3842" s="83"/>
      <c r="EJ3842" s="54"/>
      <c r="EK3842" s="22"/>
      <c r="EL3842" s="24"/>
      <c r="EP3842" s="23"/>
      <c r="EQ3842" s="24"/>
      <c r="ER3842" s="22"/>
      <c r="ES3842" s="24"/>
      <c r="ET3842" s="24"/>
      <c r="EU3842" s="23"/>
      <c r="EV3842" s="26"/>
      <c r="EX3842" s="6"/>
      <c r="EY3842" s="24"/>
      <c r="EZ3842" s="109"/>
      <c r="FA3842" s="66"/>
      <c r="FB3842" s="5"/>
      <c r="FC3842" s="68"/>
      <c r="FD3842" s="67"/>
      <c r="FE3842" s="67"/>
      <c r="FF3842" s="64"/>
      <c r="FG3842" s="5"/>
      <c r="FH3842" s="69"/>
      <c r="FI3842" s="6"/>
      <c r="FJ3842" s="5"/>
      <c r="FK3842" s="25"/>
      <c r="FL3842" s="5"/>
    </row>
    <row r="3843" spans="40:168">
      <c r="AN3843" s="14"/>
      <c r="AO3843" s="14"/>
      <c r="AP3843" s="5"/>
      <c r="AQ3843" s="25"/>
      <c r="AR3843" s="25"/>
      <c r="AS3843" s="96"/>
      <c r="AT3843" s="83"/>
      <c r="AU3843" s="14"/>
      <c r="AX3843" s="83"/>
      <c r="AY3843" s="83"/>
      <c r="AZ3843" s="83"/>
      <c r="BA3843" s="83"/>
      <c r="BJ3843" s="54"/>
      <c r="BK3843" s="22"/>
      <c r="BL3843" s="24"/>
      <c r="BP3843" s="23"/>
      <c r="BQ3843" s="24"/>
      <c r="BR3843" s="22"/>
      <c r="BS3843" s="24"/>
      <c r="BT3843" s="24"/>
      <c r="BU3843" s="23"/>
      <c r="BV3843" s="26"/>
      <c r="BX3843" s="6"/>
      <c r="BY3843" s="24"/>
      <c r="BZ3843" s="109"/>
      <c r="CA3843" s="66"/>
      <c r="CB3843" s="5"/>
      <c r="CC3843" s="68"/>
      <c r="CD3843" s="67"/>
      <c r="CE3843" s="67"/>
      <c r="CF3843" s="64"/>
      <c r="CG3843" s="5"/>
      <c r="CH3843" s="69"/>
      <c r="CI3843" s="6"/>
      <c r="CJ3843" s="5"/>
      <c r="CK3843" s="25"/>
      <c r="CL3843" s="5"/>
      <c r="DN3843" s="14"/>
      <c r="DO3843" s="14"/>
      <c r="DP3843" s="5"/>
      <c r="DQ3843" s="25"/>
      <c r="DR3843" s="25"/>
      <c r="DS3843" s="96"/>
      <c r="DT3843" s="83"/>
      <c r="DU3843" s="14"/>
      <c r="DX3843" s="83"/>
      <c r="DY3843" s="83"/>
      <c r="DZ3843" s="83"/>
      <c r="EA3843" s="83"/>
      <c r="EJ3843" s="54"/>
      <c r="EK3843" s="22"/>
      <c r="EL3843" s="24"/>
      <c r="EP3843" s="23"/>
      <c r="EQ3843" s="24"/>
      <c r="ER3843" s="22"/>
      <c r="ES3843" s="24"/>
      <c r="ET3843" s="24"/>
      <c r="EU3843" s="23"/>
      <c r="EV3843" s="26"/>
      <c r="EX3843" s="6"/>
      <c r="EY3843" s="24"/>
      <c r="EZ3843" s="109"/>
      <c r="FA3843" s="66"/>
      <c r="FB3843" s="5"/>
      <c r="FC3843" s="68"/>
      <c r="FD3843" s="67"/>
      <c r="FE3843" s="67"/>
      <c r="FF3843" s="64"/>
      <c r="FG3843" s="5"/>
      <c r="FH3843" s="69"/>
      <c r="FI3843" s="6"/>
      <c r="FJ3843" s="5"/>
      <c r="FK3843" s="25"/>
      <c r="FL3843" s="5"/>
    </row>
    <row r="3844" spans="40:168">
      <c r="AN3844" s="14"/>
      <c r="AO3844" s="14"/>
      <c r="AP3844" s="5"/>
      <c r="AQ3844" s="25"/>
      <c r="AR3844" s="25"/>
      <c r="AS3844" s="96"/>
      <c r="AT3844" s="83"/>
      <c r="AU3844" s="14"/>
      <c r="AX3844" s="83"/>
      <c r="AY3844" s="83"/>
      <c r="AZ3844" s="83"/>
      <c r="BA3844" s="83"/>
      <c r="BJ3844" s="54"/>
      <c r="BK3844" s="22"/>
      <c r="BL3844" s="24"/>
      <c r="BP3844" s="23"/>
      <c r="BQ3844" s="24"/>
      <c r="BR3844" s="22"/>
      <c r="BS3844" s="24"/>
      <c r="BT3844" s="24"/>
      <c r="BU3844" s="23"/>
      <c r="BV3844" s="26"/>
      <c r="BX3844" s="6"/>
      <c r="BY3844" s="24"/>
      <c r="BZ3844" s="109"/>
      <c r="CA3844" s="66"/>
      <c r="CB3844" s="5"/>
      <c r="CC3844" s="68"/>
      <c r="CD3844" s="67"/>
      <c r="CE3844" s="67"/>
      <c r="CF3844" s="64"/>
      <c r="CG3844" s="5"/>
      <c r="CH3844" s="69"/>
      <c r="CI3844" s="6"/>
      <c r="CJ3844" s="5"/>
      <c r="CK3844" s="25"/>
      <c r="CL3844" s="5"/>
      <c r="DN3844" s="14"/>
      <c r="DO3844" s="14"/>
      <c r="DP3844" s="5"/>
      <c r="DQ3844" s="25"/>
      <c r="DR3844" s="25"/>
      <c r="DS3844" s="96"/>
      <c r="DT3844" s="83"/>
      <c r="DU3844" s="14"/>
      <c r="DX3844" s="83"/>
      <c r="DY3844" s="83"/>
      <c r="DZ3844" s="83"/>
      <c r="EA3844" s="83"/>
      <c r="EJ3844" s="54"/>
      <c r="EK3844" s="22"/>
      <c r="EL3844" s="24"/>
      <c r="EP3844" s="23"/>
      <c r="EQ3844" s="24"/>
      <c r="ER3844" s="22"/>
      <c r="ES3844" s="24"/>
      <c r="ET3844" s="24"/>
      <c r="EU3844" s="23"/>
      <c r="EV3844" s="26"/>
      <c r="EX3844" s="6"/>
      <c r="EY3844" s="24"/>
      <c r="EZ3844" s="109"/>
      <c r="FA3844" s="66"/>
      <c r="FB3844" s="5"/>
      <c r="FC3844" s="68"/>
      <c r="FD3844" s="67"/>
      <c r="FE3844" s="67"/>
      <c r="FF3844" s="64"/>
      <c r="FG3844" s="5"/>
      <c r="FH3844" s="69"/>
      <c r="FI3844" s="6"/>
      <c r="FJ3844" s="5"/>
      <c r="FK3844" s="25"/>
      <c r="FL3844" s="5"/>
    </row>
    <row r="3845" spans="40:168">
      <c r="AN3845" s="14"/>
      <c r="AO3845" s="14"/>
      <c r="AP3845" s="5"/>
      <c r="AQ3845" s="25"/>
      <c r="AR3845" s="25"/>
      <c r="AS3845" s="96"/>
      <c r="AT3845" s="83"/>
      <c r="AU3845" s="14"/>
      <c r="AX3845" s="83"/>
      <c r="AY3845" s="83"/>
      <c r="AZ3845" s="83"/>
      <c r="BA3845" s="83"/>
      <c r="BJ3845" s="54"/>
      <c r="BK3845" s="22"/>
      <c r="BL3845" s="24"/>
      <c r="BP3845" s="23"/>
      <c r="BQ3845" s="24"/>
      <c r="BR3845" s="22"/>
      <c r="BS3845" s="24"/>
      <c r="BT3845" s="24"/>
      <c r="BU3845" s="23"/>
      <c r="BV3845" s="26"/>
      <c r="BX3845" s="6"/>
      <c r="BY3845" s="24"/>
      <c r="BZ3845" s="109"/>
      <c r="CA3845" s="66"/>
      <c r="CB3845" s="5"/>
      <c r="CC3845" s="68"/>
      <c r="CD3845" s="67"/>
      <c r="CE3845" s="67"/>
      <c r="CF3845" s="64"/>
      <c r="CG3845" s="5"/>
      <c r="CH3845" s="69"/>
      <c r="CI3845" s="6"/>
      <c r="CJ3845" s="5"/>
      <c r="CK3845" s="25"/>
      <c r="CL3845" s="5"/>
      <c r="DN3845" s="14"/>
      <c r="DO3845" s="14"/>
      <c r="DP3845" s="5"/>
      <c r="DQ3845" s="25"/>
      <c r="DR3845" s="25"/>
      <c r="DS3845" s="96"/>
      <c r="DT3845" s="83"/>
      <c r="DU3845" s="14"/>
      <c r="DX3845" s="83"/>
      <c r="DY3845" s="83"/>
      <c r="DZ3845" s="83"/>
      <c r="EA3845" s="83"/>
      <c r="EJ3845" s="54"/>
      <c r="EK3845" s="22"/>
      <c r="EL3845" s="24"/>
      <c r="EP3845" s="23"/>
      <c r="EQ3845" s="24"/>
      <c r="ER3845" s="22"/>
      <c r="ES3845" s="24"/>
      <c r="ET3845" s="24"/>
      <c r="EU3845" s="23"/>
      <c r="EV3845" s="26"/>
      <c r="EX3845" s="6"/>
      <c r="EY3845" s="24"/>
      <c r="EZ3845" s="109"/>
      <c r="FA3845" s="66"/>
      <c r="FB3845" s="5"/>
      <c r="FC3845" s="68"/>
      <c r="FD3845" s="67"/>
      <c r="FE3845" s="67"/>
      <c r="FF3845" s="64"/>
      <c r="FG3845" s="5"/>
      <c r="FH3845" s="69"/>
      <c r="FI3845" s="6"/>
      <c r="FJ3845" s="5"/>
      <c r="FK3845" s="25"/>
      <c r="FL3845" s="5"/>
    </row>
    <row r="3846" spans="40:168">
      <c r="AN3846" s="14"/>
      <c r="AO3846" s="14"/>
      <c r="AP3846" s="5"/>
      <c r="AQ3846" s="25"/>
      <c r="AR3846" s="25"/>
      <c r="AS3846" s="96"/>
      <c r="AT3846" s="83"/>
      <c r="AU3846" s="14"/>
      <c r="AX3846" s="83"/>
      <c r="AY3846" s="83"/>
      <c r="AZ3846" s="83"/>
      <c r="BA3846" s="83"/>
      <c r="BJ3846" s="54"/>
      <c r="BK3846" s="22"/>
      <c r="BL3846" s="24"/>
      <c r="BP3846" s="23"/>
      <c r="BQ3846" s="24"/>
      <c r="BR3846" s="22"/>
      <c r="BS3846" s="24"/>
      <c r="BT3846" s="24"/>
      <c r="BU3846" s="23"/>
      <c r="BV3846" s="26"/>
      <c r="BX3846" s="6"/>
      <c r="BY3846" s="24"/>
      <c r="BZ3846" s="109"/>
      <c r="CA3846" s="66"/>
      <c r="CB3846" s="5"/>
      <c r="CC3846" s="68"/>
      <c r="CD3846" s="67"/>
      <c r="CE3846" s="67"/>
      <c r="CF3846" s="64"/>
      <c r="CG3846" s="5"/>
      <c r="CH3846" s="69"/>
      <c r="CI3846" s="6"/>
      <c r="CJ3846" s="5"/>
      <c r="CK3846" s="25"/>
      <c r="CL3846" s="5"/>
      <c r="DN3846" s="14"/>
      <c r="DO3846" s="14"/>
      <c r="DP3846" s="5"/>
      <c r="DQ3846" s="25"/>
      <c r="DR3846" s="25"/>
      <c r="DS3846" s="96"/>
      <c r="DT3846" s="83"/>
      <c r="DU3846" s="14"/>
      <c r="DX3846" s="83"/>
      <c r="DY3846" s="83"/>
      <c r="DZ3846" s="83"/>
      <c r="EA3846" s="83"/>
      <c r="EJ3846" s="54"/>
      <c r="EK3846" s="22"/>
      <c r="EL3846" s="24"/>
      <c r="EP3846" s="23"/>
      <c r="EQ3846" s="24"/>
      <c r="ER3846" s="22"/>
      <c r="ES3846" s="24"/>
      <c r="ET3846" s="24"/>
      <c r="EU3846" s="23"/>
      <c r="EV3846" s="26"/>
      <c r="EX3846" s="6"/>
      <c r="EY3846" s="24"/>
      <c r="EZ3846" s="109"/>
      <c r="FA3846" s="66"/>
      <c r="FB3846" s="5"/>
      <c r="FC3846" s="68"/>
      <c r="FD3846" s="67"/>
      <c r="FE3846" s="67"/>
      <c r="FF3846" s="64"/>
      <c r="FG3846" s="5"/>
      <c r="FH3846" s="69"/>
      <c r="FI3846" s="6"/>
      <c r="FJ3846" s="5"/>
      <c r="FK3846" s="25"/>
      <c r="FL3846" s="5"/>
    </row>
    <row r="3847" spans="40:168">
      <c r="AN3847" s="14"/>
      <c r="AO3847" s="14"/>
      <c r="AP3847" s="5"/>
      <c r="AQ3847" s="25"/>
      <c r="AR3847" s="25"/>
      <c r="AS3847" s="96"/>
      <c r="AT3847" s="83"/>
      <c r="AU3847" s="14"/>
      <c r="AX3847" s="83"/>
      <c r="AY3847" s="83"/>
      <c r="AZ3847" s="83"/>
      <c r="BA3847" s="83"/>
      <c r="BJ3847" s="54"/>
      <c r="BK3847" s="22"/>
      <c r="BL3847" s="24"/>
      <c r="BP3847" s="23"/>
      <c r="BQ3847" s="24"/>
      <c r="BR3847" s="22"/>
      <c r="BS3847" s="24"/>
      <c r="BT3847" s="24"/>
      <c r="BU3847" s="23"/>
      <c r="BV3847" s="26"/>
      <c r="BX3847" s="6"/>
      <c r="BY3847" s="24"/>
      <c r="BZ3847" s="109"/>
      <c r="CA3847" s="66"/>
      <c r="CB3847" s="5"/>
      <c r="CC3847" s="68"/>
      <c r="CD3847" s="67"/>
      <c r="CE3847" s="67"/>
      <c r="CF3847" s="64"/>
      <c r="CG3847" s="5"/>
      <c r="CH3847" s="69"/>
      <c r="CI3847" s="6"/>
      <c r="CJ3847" s="5"/>
      <c r="CK3847" s="25"/>
      <c r="CL3847" s="5"/>
      <c r="DN3847" s="14"/>
      <c r="DO3847" s="14"/>
      <c r="DP3847" s="5"/>
      <c r="DQ3847" s="25"/>
      <c r="DR3847" s="25"/>
      <c r="DS3847" s="96"/>
      <c r="DT3847" s="83"/>
      <c r="DU3847" s="14"/>
      <c r="DX3847" s="83"/>
      <c r="DY3847" s="83"/>
      <c r="DZ3847" s="83"/>
      <c r="EA3847" s="83"/>
      <c r="EJ3847" s="54"/>
      <c r="EK3847" s="22"/>
      <c r="EL3847" s="24"/>
      <c r="EP3847" s="23"/>
      <c r="EQ3847" s="24"/>
      <c r="ER3847" s="22"/>
      <c r="ES3847" s="24"/>
      <c r="ET3847" s="24"/>
      <c r="EU3847" s="23"/>
      <c r="EV3847" s="26"/>
      <c r="EX3847" s="6"/>
      <c r="EY3847" s="24"/>
      <c r="EZ3847" s="109"/>
      <c r="FA3847" s="66"/>
      <c r="FB3847" s="5"/>
      <c r="FC3847" s="68"/>
      <c r="FD3847" s="67"/>
      <c r="FE3847" s="67"/>
      <c r="FF3847" s="64"/>
      <c r="FG3847" s="5"/>
      <c r="FH3847" s="69"/>
      <c r="FI3847" s="6"/>
      <c r="FJ3847" s="5"/>
      <c r="FK3847" s="25"/>
      <c r="FL3847" s="5"/>
    </row>
    <row r="3848" spans="40:168">
      <c r="AN3848" s="14"/>
      <c r="AO3848" s="14"/>
      <c r="AP3848" s="5"/>
      <c r="AQ3848" s="25"/>
      <c r="AR3848" s="25"/>
      <c r="AS3848" s="96"/>
      <c r="AT3848" s="83"/>
      <c r="AU3848" s="14"/>
      <c r="AX3848" s="83"/>
      <c r="AY3848" s="83"/>
      <c r="AZ3848" s="83"/>
      <c r="BA3848" s="83"/>
      <c r="BJ3848" s="54"/>
      <c r="BK3848" s="22"/>
      <c r="BL3848" s="24"/>
      <c r="BP3848" s="23"/>
      <c r="BQ3848" s="24"/>
      <c r="BR3848" s="22"/>
      <c r="BS3848" s="24"/>
      <c r="BT3848" s="24"/>
      <c r="BU3848" s="23"/>
      <c r="BV3848" s="26"/>
      <c r="BX3848" s="6"/>
      <c r="BY3848" s="24"/>
      <c r="BZ3848" s="109"/>
      <c r="CA3848" s="66"/>
      <c r="CB3848" s="5"/>
      <c r="CC3848" s="68"/>
      <c r="CD3848" s="67"/>
      <c r="CE3848" s="67"/>
      <c r="CF3848" s="64"/>
      <c r="CG3848" s="5"/>
      <c r="CH3848" s="69"/>
      <c r="CI3848" s="6"/>
      <c r="CJ3848" s="5"/>
      <c r="CK3848" s="25"/>
      <c r="CL3848" s="5"/>
      <c r="DN3848" s="14"/>
      <c r="DO3848" s="14"/>
      <c r="DP3848" s="5"/>
      <c r="DQ3848" s="25"/>
      <c r="DR3848" s="25"/>
      <c r="DS3848" s="96"/>
      <c r="DT3848" s="83"/>
      <c r="DU3848" s="14"/>
      <c r="DX3848" s="83"/>
      <c r="DY3848" s="83"/>
      <c r="DZ3848" s="83"/>
      <c r="EA3848" s="83"/>
      <c r="EJ3848" s="54"/>
      <c r="EK3848" s="22"/>
      <c r="EL3848" s="24"/>
      <c r="EP3848" s="23"/>
      <c r="EQ3848" s="24"/>
      <c r="ER3848" s="22"/>
      <c r="ES3848" s="24"/>
      <c r="ET3848" s="24"/>
      <c r="EU3848" s="23"/>
      <c r="EV3848" s="26"/>
      <c r="EX3848" s="6"/>
      <c r="EY3848" s="24"/>
      <c r="EZ3848" s="109"/>
      <c r="FA3848" s="66"/>
      <c r="FB3848" s="5"/>
      <c r="FC3848" s="68"/>
      <c r="FD3848" s="67"/>
      <c r="FE3848" s="67"/>
      <c r="FF3848" s="64"/>
      <c r="FG3848" s="5"/>
      <c r="FH3848" s="69"/>
      <c r="FI3848" s="6"/>
      <c r="FJ3848" s="5"/>
      <c r="FK3848" s="25"/>
      <c r="FL3848" s="5"/>
    </row>
    <row r="3849" spans="40:168">
      <c r="AN3849" s="14"/>
      <c r="AO3849" s="14"/>
      <c r="AP3849" s="5"/>
      <c r="AQ3849" s="25"/>
      <c r="AR3849" s="25"/>
      <c r="AS3849" s="96"/>
      <c r="AT3849" s="83"/>
      <c r="AU3849" s="14"/>
      <c r="AX3849" s="83"/>
      <c r="AY3849" s="83"/>
      <c r="AZ3849" s="83"/>
      <c r="BA3849" s="83"/>
      <c r="BJ3849" s="54"/>
      <c r="BK3849" s="22"/>
      <c r="BL3849" s="24"/>
      <c r="BP3849" s="23"/>
      <c r="BQ3849" s="24"/>
      <c r="BR3849" s="22"/>
      <c r="BS3849" s="24"/>
      <c r="BT3849" s="24"/>
      <c r="BU3849" s="23"/>
      <c r="BV3849" s="26"/>
      <c r="BX3849" s="6"/>
      <c r="BY3849" s="24"/>
      <c r="BZ3849" s="109"/>
      <c r="CA3849" s="66"/>
      <c r="CB3849" s="5"/>
      <c r="CC3849" s="68"/>
      <c r="CD3849" s="67"/>
      <c r="CE3849" s="67"/>
      <c r="CF3849" s="64"/>
      <c r="CG3849" s="5"/>
      <c r="CH3849" s="69"/>
      <c r="CI3849" s="6"/>
      <c r="CJ3849" s="5"/>
      <c r="CK3849" s="25"/>
      <c r="CL3849" s="5"/>
      <c r="DN3849" s="14"/>
      <c r="DO3849" s="14"/>
      <c r="DP3849" s="5"/>
      <c r="DQ3849" s="25"/>
      <c r="DR3849" s="25"/>
      <c r="DS3849" s="96"/>
      <c r="DT3849" s="83"/>
      <c r="DU3849" s="14"/>
      <c r="DX3849" s="83"/>
      <c r="DY3849" s="83"/>
      <c r="DZ3849" s="83"/>
      <c r="EA3849" s="83"/>
      <c r="EJ3849" s="54"/>
      <c r="EK3849" s="22"/>
      <c r="EL3849" s="24"/>
      <c r="EP3849" s="23"/>
      <c r="EQ3849" s="24"/>
      <c r="ER3849" s="22"/>
      <c r="ES3849" s="24"/>
      <c r="ET3849" s="24"/>
      <c r="EU3849" s="23"/>
      <c r="EV3849" s="26"/>
      <c r="EX3849" s="6"/>
      <c r="EY3849" s="24"/>
      <c r="EZ3849" s="109"/>
      <c r="FA3849" s="66"/>
      <c r="FB3849" s="5"/>
      <c r="FC3849" s="68"/>
      <c r="FD3849" s="67"/>
      <c r="FE3849" s="67"/>
      <c r="FF3849" s="64"/>
      <c r="FG3849" s="5"/>
      <c r="FH3849" s="69"/>
      <c r="FI3849" s="6"/>
      <c r="FJ3849" s="5"/>
      <c r="FK3849" s="25"/>
      <c r="FL3849" s="5"/>
    </row>
    <row r="3850" spans="40:168">
      <c r="AN3850" s="14"/>
      <c r="AO3850" s="14"/>
      <c r="AP3850" s="5"/>
      <c r="AQ3850" s="25"/>
      <c r="AR3850" s="25"/>
      <c r="AS3850" s="96"/>
      <c r="AT3850" s="83"/>
      <c r="AU3850" s="14"/>
      <c r="AX3850" s="83"/>
      <c r="AY3850" s="83"/>
      <c r="AZ3850" s="83"/>
      <c r="BA3850" s="83"/>
      <c r="BJ3850" s="54"/>
      <c r="BK3850" s="22"/>
      <c r="BL3850" s="24"/>
      <c r="BP3850" s="23"/>
      <c r="BQ3850" s="24"/>
      <c r="BR3850" s="22"/>
      <c r="BS3850" s="24"/>
      <c r="BT3850" s="24"/>
      <c r="BU3850" s="23"/>
      <c r="BV3850" s="26"/>
      <c r="BX3850" s="6"/>
      <c r="BY3850" s="24"/>
      <c r="BZ3850" s="109"/>
      <c r="CA3850" s="66"/>
      <c r="CB3850" s="5"/>
      <c r="CC3850" s="68"/>
      <c r="CD3850" s="67"/>
      <c r="CE3850" s="67"/>
      <c r="CF3850" s="64"/>
      <c r="CG3850" s="5"/>
      <c r="CH3850" s="69"/>
      <c r="CI3850" s="6"/>
      <c r="CJ3850" s="5"/>
      <c r="CK3850" s="25"/>
      <c r="CL3850" s="5"/>
      <c r="DN3850" s="14"/>
      <c r="DO3850" s="14"/>
      <c r="DP3850" s="5"/>
      <c r="DQ3850" s="25"/>
      <c r="DR3850" s="25"/>
      <c r="DS3850" s="96"/>
      <c r="DT3850" s="83"/>
      <c r="DU3850" s="14"/>
      <c r="DX3850" s="83"/>
      <c r="DY3850" s="83"/>
      <c r="DZ3850" s="83"/>
      <c r="EA3850" s="83"/>
      <c r="EJ3850" s="54"/>
      <c r="EK3850" s="22"/>
      <c r="EL3850" s="24"/>
      <c r="EP3850" s="23"/>
      <c r="EQ3850" s="24"/>
      <c r="ER3850" s="22"/>
      <c r="ES3850" s="24"/>
      <c r="ET3850" s="24"/>
      <c r="EU3850" s="23"/>
      <c r="EV3850" s="26"/>
      <c r="EX3850" s="6"/>
      <c r="EY3850" s="24"/>
      <c r="EZ3850" s="109"/>
      <c r="FA3850" s="66"/>
      <c r="FB3850" s="5"/>
      <c r="FC3850" s="68"/>
      <c r="FD3850" s="67"/>
      <c r="FE3850" s="67"/>
      <c r="FF3850" s="64"/>
      <c r="FG3850" s="5"/>
      <c r="FH3850" s="69"/>
      <c r="FI3850" s="6"/>
      <c r="FJ3850" s="5"/>
      <c r="FK3850" s="25"/>
      <c r="FL3850" s="5"/>
    </row>
    <row r="3851" spans="40:168">
      <c r="AN3851" s="14"/>
      <c r="AO3851" s="14"/>
      <c r="AP3851" s="5"/>
      <c r="AQ3851" s="25"/>
      <c r="AR3851" s="25"/>
      <c r="AS3851" s="96"/>
      <c r="AT3851" s="83"/>
      <c r="AU3851" s="14"/>
      <c r="AX3851" s="83"/>
      <c r="AY3851" s="83"/>
      <c r="AZ3851" s="83"/>
      <c r="BA3851" s="83"/>
      <c r="BJ3851" s="54"/>
      <c r="BK3851" s="22"/>
      <c r="BL3851" s="24"/>
      <c r="BP3851" s="23"/>
      <c r="BQ3851" s="24"/>
      <c r="BR3851" s="22"/>
      <c r="BS3851" s="24"/>
      <c r="BT3851" s="24"/>
      <c r="BU3851" s="23"/>
      <c r="BV3851" s="26"/>
      <c r="BX3851" s="6"/>
      <c r="BY3851" s="24"/>
      <c r="BZ3851" s="109"/>
      <c r="CA3851" s="66"/>
      <c r="CB3851" s="5"/>
      <c r="CC3851" s="68"/>
      <c r="CD3851" s="67"/>
      <c r="CE3851" s="67"/>
      <c r="CF3851" s="64"/>
      <c r="CG3851" s="5"/>
      <c r="CH3851" s="69"/>
      <c r="CI3851" s="6"/>
      <c r="CJ3851" s="5"/>
      <c r="CK3851" s="25"/>
      <c r="CL3851" s="5"/>
      <c r="DN3851" s="14"/>
      <c r="DO3851" s="14"/>
      <c r="DP3851" s="5"/>
      <c r="DQ3851" s="25"/>
      <c r="DR3851" s="25"/>
      <c r="DS3851" s="96"/>
      <c r="DT3851" s="83"/>
      <c r="DU3851" s="14"/>
      <c r="DX3851" s="83"/>
      <c r="DY3851" s="83"/>
      <c r="DZ3851" s="83"/>
      <c r="EA3851" s="83"/>
      <c r="EJ3851" s="54"/>
      <c r="EK3851" s="22"/>
      <c r="EL3851" s="24"/>
      <c r="EP3851" s="23"/>
      <c r="EQ3851" s="24"/>
      <c r="ER3851" s="22"/>
      <c r="ES3851" s="24"/>
      <c r="ET3851" s="24"/>
      <c r="EU3851" s="23"/>
      <c r="EV3851" s="26"/>
      <c r="EX3851" s="6"/>
      <c r="EY3851" s="24"/>
      <c r="EZ3851" s="109"/>
      <c r="FA3851" s="66"/>
      <c r="FB3851" s="5"/>
      <c r="FC3851" s="68"/>
      <c r="FD3851" s="67"/>
      <c r="FE3851" s="67"/>
      <c r="FF3851" s="64"/>
      <c r="FG3851" s="5"/>
      <c r="FH3851" s="69"/>
      <c r="FI3851" s="6"/>
      <c r="FJ3851" s="5"/>
      <c r="FK3851" s="25"/>
      <c r="FL3851" s="5"/>
    </row>
    <row r="3852" spans="40:168">
      <c r="AN3852" s="14"/>
      <c r="AO3852" s="14"/>
      <c r="AP3852" s="5"/>
      <c r="AQ3852" s="25"/>
      <c r="AR3852" s="25"/>
      <c r="AS3852" s="96"/>
      <c r="AT3852" s="83"/>
      <c r="AU3852" s="14"/>
      <c r="AX3852" s="83"/>
      <c r="AY3852" s="83"/>
      <c r="AZ3852" s="83"/>
      <c r="BA3852" s="83"/>
      <c r="BJ3852" s="54"/>
      <c r="BK3852" s="22"/>
      <c r="BL3852" s="24"/>
      <c r="BP3852" s="23"/>
      <c r="BQ3852" s="24"/>
      <c r="BR3852" s="22"/>
      <c r="BS3852" s="24"/>
      <c r="BT3852" s="24"/>
      <c r="BU3852" s="23"/>
      <c r="BV3852" s="26"/>
      <c r="BX3852" s="6"/>
      <c r="BY3852" s="24"/>
      <c r="BZ3852" s="109"/>
      <c r="CA3852" s="66"/>
      <c r="CB3852" s="5"/>
      <c r="CC3852" s="68"/>
      <c r="CD3852" s="67"/>
      <c r="CE3852" s="67"/>
      <c r="CF3852" s="64"/>
      <c r="CG3852" s="5"/>
      <c r="CH3852" s="69"/>
      <c r="CI3852" s="6"/>
      <c r="CJ3852" s="5"/>
      <c r="CK3852" s="25"/>
      <c r="CL3852" s="5"/>
      <c r="DN3852" s="14"/>
      <c r="DO3852" s="14"/>
      <c r="DP3852" s="5"/>
      <c r="DQ3852" s="25"/>
      <c r="DR3852" s="25"/>
      <c r="DS3852" s="96"/>
      <c r="DT3852" s="83"/>
      <c r="DU3852" s="14"/>
      <c r="DX3852" s="83"/>
      <c r="DY3852" s="83"/>
      <c r="DZ3852" s="83"/>
      <c r="EA3852" s="83"/>
      <c r="EJ3852" s="54"/>
      <c r="EK3852" s="22"/>
      <c r="EL3852" s="24"/>
      <c r="EP3852" s="23"/>
      <c r="EQ3852" s="24"/>
      <c r="ER3852" s="22"/>
      <c r="ES3852" s="24"/>
      <c r="ET3852" s="24"/>
      <c r="EU3852" s="23"/>
      <c r="EV3852" s="26"/>
      <c r="EX3852" s="6"/>
      <c r="EY3852" s="24"/>
      <c r="EZ3852" s="109"/>
      <c r="FA3852" s="66"/>
      <c r="FB3852" s="5"/>
      <c r="FC3852" s="68"/>
      <c r="FD3852" s="67"/>
      <c r="FE3852" s="67"/>
      <c r="FF3852" s="64"/>
      <c r="FG3852" s="5"/>
      <c r="FH3852" s="69"/>
      <c r="FI3852" s="6"/>
      <c r="FJ3852" s="5"/>
      <c r="FK3852" s="25"/>
      <c r="FL3852" s="5"/>
    </row>
    <row r="3853" spans="40:168">
      <c r="AN3853" s="14"/>
      <c r="AO3853" s="14"/>
      <c r="AP3853" s="5"/>
      <c r="AQ3853" s="25"/>
      <c r="AR3853" s="25"/>
      <c r="AS3853" s="96"/>
      <c r="AT3853" s="83"/>
      <c r="AU3853" s="14"/>
      <c r="AX3853" s="83"/>
      <c r="AY3853" s="83"/>
      <c r="AZ3853" s="83"/>
      <c r="BA3853" s="83"/>
      <c r="BJ3853" s="54"/>
      <c r="BK3853" s="22"/>
      <c r="BL3853" s="24"/>
      <c r="BP3853" s="23"/>
      <c r="BQ3853" s="24"/>
      <c r="BR3853" s="22"/>
      <c r="BS3853" s="24"/>
      <c r="BT3853" s="24"/>
      <c r="BU3853" s="23"/>
      <c r="BV3853" s="26"/>
      <c r="BX3853" s="6"/>
      <c r="BY3853" s="24"/>
      <c r="BZ3853" s="109"/>
      <c r="CA3853" s="66"/>
      <c r="CB3853" s="5"/>
      <c r="CC3853" s="68"/>
      <c r="CD3853" s="67"/>
      <c r="CE3853" s="67"/>
      <c r="CF3853" s="64"/>
      <c r="CG3853" s="5"/>
      <c r="CH3853" s="69"/>
      <c r="CI3853" s="6"/>
      <c r="CJ3853" s="5"/>
      <c r="CK3853" s="25"/>
      <c r="CL3853" s="5"/>
      <c r="DN3853" s="14"/>
      <c r="DO3853" s="14"/>
      <c r="DP3853" s="5"/>
      <c r="DQ3853" s="25"/>
      <c r="DR3853" s="25"/>
      <c r="DS3853" s="96"/>
      <c r="DT3853" s="83"/>
      <c r="DU3853" s="14"/>
      <c r="DX3853" s="83"/>
      <c r="DY3853" s="83"/>
      <c r="DZ3853" s="83"/>
      <c r="EA3853" s="83"/>
      <c r="EJ3853" s="54"/>
      <c r="EK3853" s="22"/>
      <c r="EL3853" s="24"/>
      <c r="EP3853" s="23"/>
      <c r="EQ3853" s="24"/>
      <c r="ER3853" s="22"/>
      <c r="ES3853" s="24"/>
      <c r="ET3853" s="24"/>
      <c r="EU3853" s="23"/>
      <c r="EV3853" s="26"/>
      <c r="EX3853" s="6"/>
      <c r="EY3853" s="24"/>
      <c r="EZ3853" s="109"/>
      <c r="FA3853" s="66"/>
      <c r="FB3853" s="5"/>
      <c r="FC3853" s="68"/>
      <c r="FD3853" s="67"/>
      <c r="FE3853" s="67"/>
      <c r="FF3853" s="64"/>
      <c r="FG3853" s="5"/>
      <c r="FH3853" s="69"/>
      <c r="FI3853" s="6"/>
      <c r="FJ3853" s="5"/>
      <c r="FK3853" s="25"/>
      <c r="FL3853" s="5"/>
    </row>
    <row r="3854" spans="40:168">
      <c r="AN3854" s="14"/>
      <c r="AO3854" s="14"/>
      <c r="AP3854" s="5"/>
      <c r="AQ3854" s="25"/>
      <c r="AR3854" s="25"/>
      <c r="AS3854" s="96"/>
      <c r="AT3854" s="83"/>
      <c r="AU3854" s="14"/>
      <c r="AX3854" s="83"/>
      <c r="AY3854" s="83"/>
      <c r="AZ3854" s="83"/>
      <c r="BA3854" s="83"/>
      <c r="BJ3854" s="54"/>
      <c r="BK3854" s="22"/>
      <c r="BL3854" s="24"/>
      <c r="BP3854" s="23"/>
      <c r="BQ3854" s="24"/>
      <c r="BR3854" s="22"/>
      <c r="BS3854" s="24"/>
      <c r="BT3854" s="24"/>
      <c r="BU3854" s="23"/>
      <c r="BV3854" s="26"/>
      <c r="BX3854" s="6"/>
      <c r="BY3854" s="24"/>
      <c r="BZ3854" s="109"/>
      <c r="CA3854" s="66"/>
      <c r="CB3854" s="5"/>
      <c r="CC3854" s="68"/>
      <c r="CD3854" s="67"/>
      <c r="CE3854" s="67"/>
      <c r="CF3854" s="64"/>
      <c r="CG3854" s="5"/>
      <c r="CH3854" s="69"/>
      <c r="CI3854" s="6"/>
      <c r="CJ3854" s="5"/>
      <c r="CK3854" s="25"/>
      <c r="CL3854" s="5"/>
      <c r="DN3854" s="14"/>
      <c r="DO3854" s="14"/>
      <c r="DP3854" s="5"/>
      <c r="DQ3854" s="25"/>
      <c r="DR3854" s="25"/>
      <c r="DS3854" s="96"/>
      <c r="DT3854" s="83"/>
      <c r="DU3854" s="14"/>
      <c r="DX3854" s="83"/>
      <c r="DY3854" s="83"/>
      <c r="DZ3854" s="83"/>
      <c r="EA3854" s="83"/>
      <c r="EJ3854" s="54"/>
      <c r="EK3854" s="22"/>
      <c r="EL3854" s="24"/>
      <c r="EP3854" s="23"/>
      <c r="EQ3854" s="24"/>
      <c r="ER3854" s="22"/>
      <c r="ES3854" s="24"/>
      <c r="ET3854" s="24"/>
      <c r="EU3854" s="23"/>
      <c r="EV3854" s="26"/>
      <c r="EX3854" s="6"/>
      <c r="EY3854" s="24"/>
      <c r="EZ3854" s="109"/>
      <c r="FA3854" s="66"/>
      <c r="FB3854" s="5"/>
      <c r="FC3854" s="68"/>
      <c r="FD3854" s="67"/>
      <c r="FE3854" s="67"/>
      <c r="FF3854" s="64"/>
      <c r="FG3854" s="5"/>
      <c r="FH3854" s="69"/>
      <c r="FI3854" s="6"/>
      <c r="FJ3854" s="5"/>
      <c r="FK3854" s="25"/>
      <c r="FL3854" s="5"/>
    </row>
    <row r="3855" spans="40:168">
      <c r="AN3855" s="14"/>
      <c r="AO3855" s="14"/>
      <c r="AP3855" s="5"/>
      <c r="AQ3855" s="25"/>
      <c r="AR3855" s="25"/>
      <c r="AS3855" s="96"/>
      <c r="AT3855" s="83"/>
      <c r="AU3855" s="14"/>
      <c r="AX3855" s="83"/>
      <c r="AY3855" s="83"/>
      <c r="AZ3855" s="83"/>
      <c r="BA3855" s="83"/>
      <c r="BJ3855" s="54"/>
      <c r="BK3855" s="22"/>
      <c r="BL3855" s="24"/>
      <c r="BP3855" s="23"/>
      <c r="BQ3855" s="24"/>
      <c r="BR3855" s="22"/>
      <c r="BS3855" s="24"/>
      <c r="BT3855" s="24"/>
      <c r="BU3855" s="23"/>
      <c r="BV3855" s="26"/>
      <c r="BX3855" s="6"/>
      <c r="BY3855" s="24"/>
      <c r="BZ3855" s="109"/>
      <c r="CA3855" s="66"/>
      <c r="CB3855" s="5"/>
      <c r="CC3855" s="68"/>
      <c r="CD3855" s="67"/>
      <c r="CE3855" s="67"/>
      <c r="CF3855" s="64"/>
      <c r="CG3855" s="5"/>
      <c r="CH3855" s="69"/>
      <c r="CI3855" s="6"/>
      <c r="CJ3855" s="5"/>
      <c r="CK3855" s="25"/>
      <c r="CL3855" s="5"/>
      <c r="DN3855" s="14"/>
      <c r="DO3855" s="14"/>
      <c r="DP3855" s="5"/>
      <c r="DQ3855" s="25"/>
      <c r="DR3855" s="25"/>
      <c r="DS3855" s="96"/>
      <c r="DT3855" s="83"/>
      <c r="DU3855" s="14"/>
      <c r="DX3855" s="83"/>
      <c r="DY3855" s="83"/>
      <c r="DZ3855" s="83"/>
      <c r="EA3855" s="83"/>
      <c r="EJ3855" s="54"/>
      <c r="EK3855" s="22"/>
      <c r="EL3855" s="24"/>
      <c r="EP3855" s="23"/>
      <c r="EQ3855" s="24"/>
      <c r="ER3855" s="22"/>
      <c r="ES3855" s="24"/>
      <c r="ET3855" s="24"/>
      <c r="EU3855" s="23"/>
      <c r="EV3855" s="26"/>
      <c r="EX3855" s="6"/>
      <c r="EY3855" s="24"/>
      <c r="EZ3855" s="109"/>
      <c r="FA3855" s="66"/>
      <c r="FB3855" s="5"/>
      <c r="FC3855" s="68"/>
      <c r="FD3855" s="67"/>
      <c r="FE3855" s="67"/>
      <c r="FF3855" s="64"/>
      <c r="FG3855" s="5"/>
      <c r="FH3855" s="69"/>
      <c r="FI3855" s="6"/>
      <c r="FJ3855" s="5"/>
      <c r="FK3855" s="25"/>
      <c r="FL3855" s="5"/>
    </row>
    <row r="3856" spans="40:168">
      <c r="AN3856" s="14"/>
      <c r="AO3856" s="14"/>
      <c r="AP3856" s="5"/>
      <c r="AQ3856" s="25"/>
      <c r="AR3856" s="25"/>
      <c r="AS3856" s="96"/>
      <c r="AT3856" s="83"/>
      <c r="AU3856" s="14"/>
      <c r="AX3856" s="83"/>
      <c r="AY3856" s="83"/>
      <c r="AZ3856" s="83"/>
      <c r="BA3856" s="83"/>
      <c r="BJ3856" s="54"/>
      <c r="BK3856" s="22"/>
      <c r="BL3856" s="24"/>
      <c r="BP3856" s="23"/>
      <c r="BQ3856" s="24"/>
      <c r="BR3856" s="22"/>
      <c r="BS3856" s="24"/>
      <c r="BT3856" s="24"/>
      <c r="BU3856" s="23"/>
      <c r="BV3856" s="26"/>
      <c r="BX3856" s="6"/>
      <c r="BY3856" s="24"/>
      <c r="BZ3856" s="109"/>
      <c r="CA3856" s="66"/>
      <c r="CB3856" s="5"/>
      <c r="CC3856" s="68"/>
      <c r="CD3856" s="67"/>
      <c r="CE3856" s="67"/>
      <c r="CF3856" s="64"/>
      <c r="CG3856" s="5"/>
      <c r="CH3856" s="69"/>
      <c r="CI3856" s="6"/>
      <c r="CJ3856" s="5"/>
      <c r="CK3856" s="25"/>
      <c r="CL3856" s="5"/>
      <c r="DN3856" s="14"/>
      <c r="DO3856" s="14"/>
      <c r="DP3856" s="5"/>
      <c r="DQ3856" s="25"/>
      <c r="DR3856" s="25"/>
      <c r="DS3856" s="96"/>
      <c r="DT3856" s="83"/>
      <c r="DU3856" s="14"/>
      <c r="DX3856" s="83"/>
      <c r="DY3856" s="83"/>
      <c r="DZ3856" s="83"/>
      <c r="EA3856" s="83"/>
      <c r="EJ3856" s="54"/>
      <c r="EK3856" s="22"/>
      <c r="EL3856" s="24"/>
      <c r="EP3856" s="23"/>
      <c r="EQ3856" s="24"/>
      <c r="ER3856" s="22"/>
      <c r="ES3856" s="24"/>
      <c r="ET3856" s="24"/>
      <c r="EU3856" s="23"/>
      <c r="EV3856" s="26"/>
      <c r="EX3856" s="6"/>
      <c r="EY3856" s="24"/>
      <c r="EZ3856" s="109"/>
      <c r="FA3856" s="66"/>
      <c r="FB3856" s="5"/>
      <c r="FC3856" s="68"/>
      <c r="FD3856" s="67"/>
      <c r="FE3856" s="67"/>
      <c r="FF3856" s="64"/>
      <c r="FG3856" s="5"/>
      <c r="FH3856" s="69"/>
      <c r="FI3856" s="6"/>
      <c r="FJ3856" s="5"/>
      <c r="FK3856" s="25"/>
      <c r="FL3856" s="5"/>
    </row>
    <row r="3857" spans="40:168">
      <c r="AN3857" s="14"/>
      <c r="AO3857" s="14"/>
      <c r="AP3857" s="5"/>
      <c r="AQ3857" s="25"/>
      <c r="AR3857" s="25"/>
      <c r="AS3857" s="96"/>
      <c r="AT3857" s="83"/>
      <c r="AU3857" s="14"/>
      <c r="AX3857" s="83"/>
      <c r="AY3857" s="83"/>
      <c r="AZ3857" s="83"/>
      <c r="BA3857" s="83"/>
      <c r="BJ3857" s="54"/>
      <c r="BK3857" s="22"/>
      <c r="BL3857" s="24"/>
      <c r="BP3857" s="23"/>
      <c r="BQ3857" s="24"/>
      <c r="BR3857" s="22"/>
      <c r="BS3857" s="24"/>
      <c r="BT3857" s="24"/>
      <c r="BU3857" s="23"/>
      <c r="BV3857" s="26"/>
      <c r="BX3857" s="6"/>
      <c r="BY3857" s="24"/>
      <c r="BZ3857" s="109"/>
      <c r="CA3857" s="66"/>
      <c r="CB3857" s="5"/>
      <c r="CC3857" s="68"/>
      <c r="CD3857" s="67"/>
      <c r="CE3857" s="67"/>
      <c r="CF3857" s="64"/>
      <c r="CG3857" s="5"/>
      <c r="CH3857" s="69"/>
      <c r="CI3857" s="6"/>
      <c r="CJ3857" s="5"/>
      <c r="CK3857" s="25"/>
      <c r="CL3857" s="5"/>
      <c r="DN3857" s="14"/>
      <c r="DO3857" s="14"/>
      <c r="DP3857" s="5"/>
      <c r="DQ3857" s="25"/>
      <c r="DR3857" s="25"/>
      <c r="DS3857" s="96"/>
      <c r="DT3857" s="83"/>
      <c r="DU3857" s="14"/>
      <c r="DX3857" s="83"/>
      <c r="DY3857" s="83"/>
      <c r="DZ3857" s="83"/>
      <c r="EA3857" s="83"/>
      <c r="EJ3857" s="54"/>
      <c r="EK3857" s="22"/>
      <c r="EL3857" s="24"/>
      <c r="EP3857" s="23"/>
      <c r="EQ3857" s="24"/>
      <c r="ER3857" s="22"/>
      <c r="ES3857" s="24"/>
      <c r="ET3857" s="24"/>
      <c r="EU3857" s="23"/>
      <c r="EV3857" s="26"/>
      <c r="EX3857" s="6"/>
      <c r="EY3857" s="24"/>
      <c r="EZ3857" s="109"/>
      <c r="FA3857" s="66"/>
      <c r="FB3857" s="5"/>
      <c r="FC3857" s="68"/>
      <c r="FD3857" s="67"/>
      <c r="FE3857" s="67"/>
      <c r="FF3857" s="64"/>
      <c r="FG3857" s="5"/>
      <c r="FH3857" s="69"/>
      <c r="FI3857" s="6"/>
      <c r="FJ3857" s="5"/>
      <c r="FK3857" s="25"/>
      <c r="FL3857" s="5"/>
    </row>
    <row r="3858" spans="40:168">
      <c r="AN3858" s="14"/>
      <c r="AO3858" s="14"/>
      <c r="AP3858" s="5"/>
      <c r="AQ3858" s="25"/>
      <c r="AR3858" s="25"/>
      <c r="AS3858" s="96"/>
      <c r="AT3858" s="83"/>
      <c r="AU3858" s="14"/>
      <c r="AX3858" s="83"/>
      <c r="AY3858" s="83"/>
      <c r="AZ3858" s="83"/>
      <c r="BA3858" s="83"/>
      <c r="BJ3858" s="54"/>
      <c r="BK3858" s="22"/>
      <c r="BL3858" s="24"/>
      <c r="BP3858" s="23"/>
      <c r="BQ3858" s="24"/>
      <c r="BR3858" s="22"/>
      <c r="BS3858" s="24"/>
      <c r="BT3858" s="24"/>
      <c r="BU3858" s="23"/>
      <c r="BV3858" s="26"/>
      <c r="BX3858" s="6"/>
      <c r="BY3858" s="24"/>
      <c r="BZ3858" s="109"/>
      <c r="CA3858" s="66"/>
      <c r="CB3858" s="5"/>
      <c r="CC3858" s="68"/>
      <c r="CD3858" s="67"/>
      <c r="CE3858" s="67"/>
      <c r="CF3858" s="64"/>
      <c r="CG3858" s="5"/>
      <c r="CH3858" s="69"/>
      <c r="CI3858" s="6"/>
      <c r="CJ3858" s="5"/>
      <c r="CK3858" s="25"/>
      <c r="CL3858" s="5"/>
      <c r="DN3858" s="14"/>
      <c r="DO3858" s="14"/>
      <c r="DP3858" s="5"/>
      <c r="DQ3858" s="25"/>
      <c r="DR3858" s="25"/>
      <c r="DS3858" s="96"/>
      <c r="DT3858" s="83"/>
      <c r="DU3858" s="14"/>
      <c r="DX3858" s="83"/>
      <c r="DY3858" s="83"/>
      <c r="DZ3858" s="83"/>
      <c r="EA3858" s="83"/>
      <c r="EJ3858" s="54"/>
      <c r="EK3858" s="22"/>
      <c r="EL3858" s="24"/>
      <c r="EP3858" s="23"/>
      <c r="EQ3858" s="24"/>
      <c r="ER3858" s="22"/>
      <c r="ES3858" s="24"/>
      <c r="ET3858" s="24"/>
      <c r="EU3858" s="23"/>
      <c r="EV3858" s="26"/>
      <c r="EX3858" s="6"/>
      <c r="EY3858" s="24"/>
      <c r="EZ3858" s="109"/>
      <c r="FA3858" s="66"/>
      <c r="FB3858" s="5"/>
      <c r="FC3858" s="68"/>
      <c r="FD3858" s="67"/>
      <c r="FE3858" s="67"/>
      <c r="FF3858" s="64"/>
      <c r="FG3858" s="5"/>
      <c r="FH3858" s="69"/>
      <c r="FI3858" s="6"/>
      <c r="FJ3858" s="5"/>
      <c r="FK3858" s="25"/>
      <c r="FL3858" s="5"/>
    </row>
    <row r="3859" spans="40:168">
      <c r="AN3859" s="14"/>
      <c r="AO3859" s="14"/>
      <c r="AP3859" s="5"/>
      <c r="AQ3859" s="25"/>
      <c r="AR3859" s="25"/>
      <c r="AS3859" s="96"/>
      <c r="AT3859" s="83"/>
      <c r="AU3859" s="14"/>
      <c r="AX3859" s="83"/>
      <c r="AY3859" s="83"/>
      <c r="AZ3859" s="83"/>
      <c r="BA3859" s="83"/>
      <c r="BJ3859" s="54"/>
      <c r="BK3859" s="22"/>
      <c r="BL3859" s="24"/>
      <c r="BP3859" s="23"/>
      <c r="BQ3859" s="24"/>
      <c r="BR3859" s="22"/>
      <c r="BS3859" s="24"/>
      <c r="BT3859" s="24"/>
      <c r="BU3859" s="23"/>
      <c r="BV3859" s="26"/>
      <c r="BX3859" s="6"/>
      <c r="BY3859" s="24"/>
      <c r="BZ3859" s="109"/>
      <c r="CA3859" s="66"/>
      <c r="CB3859" s="5"/>
      <c r="CC3859" s="68"/>
      <c r="CD3859" s="67"/>
      <c r="CE3859" s="67"/>
      <c r="CF3859" s="64"/>
      <c r="CG3859" s="5"/>
      <c r="CH3859" s="69"/>
      <c r="CI3859" s="6"/>
      <c r="CJ3859" s="5"/>
      <c r="CK3859" s="25"/>
      <c r="CL3859" s="5"/>
      <c r="DN3859" s="14"/>
      <c r="DO3859" s="14"/>
      <c r="DP3859" s="5"/>
      <c r="DQ3859" s="25"/>
      <c r="DR3859" s="25"/>
      <c r="DS3859" s="96"/>
      <c r="DT3859" s="83"/>
      <c r="DU3859" s="14"/>
      <c r="DX3859" s="83"/>
      <c r="DY3859" s="83"/>
      <c r="DZ3859" s="83"/>
      <c r="EA3859" s="83"/>
      <c r="EJ3859" s="54"/>
      <c r="EK3859" s="22"/>
      <c r="EL3859" s="24"/>
      <c r="EP3859" s="23"/>
      <c r="EQ3859" s="24"/>
      <c r="ER3859" s="22"/>
      <c r="ES3859" s="24"/>
      <c r="ET3859" s="24"/>
      <c r="EU3859" s="23"/>
      <c r="EV3859" s="26"/>
      <c r="EX3859" s="6"/>
      <c r="EY3859" s="24"/>
      <c r="EZ3859" s="109"/>
      <c r="FA3859" s="66"/>
      <c r="FB3859" s="5"/>
      <c r="FC3859" s="68"/>
      <c r="FD3859" s="67"/>
      <c r="FE3859" s="67"/>
      <c r="FF3859" s="64"/>
      <c r="FG3859" s="5"/>
      <c r="FH3859" s="69"/>
      <c r="FI3859" s="6"/>
      <c r="FJ3859" s="5"/>
      <c r="FK3859" s="25"/>
      <c r="FL3859" s="5"/>
    </row>
    <row r="3860" spans="40:168">
      <c r="AN3860" s="14"/>
      <c r="AO3860" s="14"/>
      <c r="AP3860" s="5"/>
      <c r="AQ3860" s="25"/>
      <c r="AR3860" s="25"/>
      <c r="AS3860" s="96"/>
      <c r="AT3860" s="83"/>
      <c r="AU3860" s="14"/>
      <c r="AX3860" s="83"/>
      <c r="AY3860" s="83"/>
      <c r="AZ3860" s="83"/>
      <c r="BA3860" s="83"/>
      <c r="BJ3860" s="54"/>
      <c r="BK3860" s="22"/>
      <c r="BL3860" s="24"/>
      <c r="BP3860" s="23"/>
      <c r="BQ3860" s="24"/>
      <c r="BR3860" s="22"/>
      <c r="BS3860" s="24"/>
      <c r="BT3860" s="24"/>
      <c r="BU3860" s="23"/>
      <c r="BV3860" s="26"/>
      <c r="BX3860" s="6"/>
      <c r="BY3860" s="24"/>
      <c r="BZ3860" s="109"/>
      <c r="CA3860" s="66"/>
      <c r="CB3860" s="5"/>
      <c r="CC3860" s="68"/>
      <c r="CD3860" s="67"/>
      <c r="CE3860" s="67"/>
      <c r="CF3860" s="64"/>
      <c r="CG3860" s="5"/>
      <c r="CH3860" s="69"/>
      <c r="CI3860" s="6"/>
      <c r="CJ3860" s="5"/>
      <c r="CK3860" s="25"/>
      <c r="CL3860" s="5"/>
      <c r="DN3860" s="14"/>
      <c r="DO3860" s="14"/>
      <c r="DP3860" s="5"/>
      <c r="DQ3860" s="25"/>
      <c r="DR3860" s="25"/>
      <c r="DS3860" s="96"/>
      <c r="DT3860" s="83"/>
      <c r="DU3860" s="14"/>
      <c r="DX3860" s="83"/>
      <c r="DY3860" s="83"/>
      <c r="DZ3860" s="83"/>
      <c r="EA3860" s="83"/>
      <c r="EJ3860" s="54"/>
      <c r="EK3860" s="22"/>
      <c r="EL3860" s="24"/>
      <c r="EP3860" s="23"/>
      <c r="EQ3860" s="24"/>
      <c r="ER3860" s="22"/>
      <c r="ES3860" s="24"/>
      <c r="ET3860" s="24"/>
      <c r="EU3860" s="23"/>
      <c r="EV3860" s="26"/>
      <c r="EX3860" s="6"/>
      <c r="EY3860" s="24"/>
      <c r="EZ3860" s="109"/>
      <c r="FA3860" s="66"/>
      <c r="FB3860" s="5"/>
      <c r="FC3860" s="68"/>
      <c r="FD3860" s="67"/>
      <c r="FE3860" s="67"/>
      <c r="FF3860" s="64"/>
      <c r="FG3860" s="5"/>
      <c r="FH3860" s="69"/>
      <c r="FI3860" s="6"/>
      <c r="FJ3860" s="5"/>
      <c r="FK3860" s="25"/>
      <c r="FL3860" s="5"/>
    </row>
    <row r="3861" spans="40:168">
      <c r="AN3861" s="14"/>
      <c r="AO3861" s="14"/>
      <c r="AP3861" s="5"/>
      <c r="AQ3861" s="25"/>
      <c r="AR3861" s="25"/>
      <c r="AS3861" s="96"/>
      <c r="AT3861" s="83"/>
      <c r="AU3861" s="14"/>
      <c r="AX3861" s="83"/>
      <c r="AY3861" s="83"/>
      <c r="AZ3861" s="83"/>
      <c r="BA3861" s="83"/>
      <c r="BJ3861" s="54"/>
      <c r="BK3861" s="22"/>
      <c r="BL3861" s="24"/>
      <c r="BP3861" s="23"/>
      <c r="BQ3861" s="24"/>
      <c r="BR3861" s="22"/>
      <c r="BS3861" s="24"/>
      <c r="BT3861" s="24"/>
      <c r="BU3861" s="23"/>
      <c r="BV3861" s="26"/>
      <c r="BX3861" s="6"/>
      <c r="BY3861" s="24"/>
      <c r="BZ3861" s="109"/>
      <c r="CA3861" s="66"/>
      <c r="CB3861" s="5"/>
      <c r="CC3861" s="68"/>
      <c r="CD3861" s="67"/>
      <c r="CE3861" s="67"/>
      <c r="CF3861" s="64"/>
      <c r="CG3861" s="5"/>
      <c r="CH3861" s="69"/>
      <c r="CI3861" s="6"/>
      <c r="CJ3861" s="5"/>
      <c r="CK3861" s="25"/>
      <c r="CL3861" s="5"/>
      <c r="DN3861" s="14"/>
      <c r="DO3861" s="14"/>
      <c r="DP3861" s="5"/>
      <c r="DQ3861" s="25"/>
      <c r="DR3861" s="25"/>
      <c r="DS3861" s="96"/>
      <c r="DT3861" s="83"/>
      <c r="DU3861" s="14"/>
      <c r="DX3861" s="83"/>
      <c r="DY3861" s="83"/>
      <c r="DZ3861" s="83"/>
      <c r="EA3861" s="83"/>
      <c r="EJ3861" s="54"/>
      <c r="EK3861" s="22"/>
      <c r="EL3861" s="24"/>
      <c r="EP3861" s="23"/>
      <c r="EQ3861" s="24"/>
      <c r="ER3861" s="22"/>
      <c r="ES3861" s="24"/>
      <c r="ET3861" s="24"/>
      <c r="EU3861" s="23"/>
      <c r="EV3861" s="26"/>
      <c r="EX3861" s="6"/>
      <c r="EY3861" s="24"/>
      <c r="EZ3861" s="109"/>
      <c r="FA3861" s="66"/>
      <c r="FB3861" s="5"/>
      <c r="FC3861" s="68"/>
      <c r="FD3861" s="67"/>
      <c r="FE3861" s="67"/>
      <c r="FF3861" s="64"/>
      <c r="FG3861" s="5"/>
      <c r="FH3861" s="69"/>
      <c r="FI3861" s="6"/>
      <c r="FJ3861" s="5"/>
      <c r="FK3861" s="25"/>
      <c r="FL3861" s="5"/>
    </row>
    <row r="3862" spans="40:168">
      <c r="AN3862" s="14"/>
      <c r="AO3862" s="14"/>
      <c r="AP3862" s="5"/>
      <c r="AQ3862" s="25"/>
      <c r="AR3862" s="25"/>
      <c r="AS3862" s="96"/>
      <c r="AT3862" s="83"/>
      <c r="AU3862" s="14"/>
      <c r="AX3862" s="83"/>
      <c r="AY3862" s="83"/>
      <c r="AZ3862" s="83"/>
      <c r="BA3862" s="83"/>
      <c r="BJ3862" s="54"/>
      <c r="BK3862" s="22"/>
      <c r="BL3862" s="24"/>
      <c r="BP3862" s="23"/>
      <c r="BQ3862" s="24"/>
      <c r="BR3862" s="22"/>
      <c r="BS3862" s="24"/>
      <c r="BT3862" s="24"/>
      <c r="BU3862" s="23"/>
      <c r="BV3862" s="26"/>
      <c r="BX3862" s="6"/>
      <c r="BY3862" s="24"/>
      <c r="BZ3862" s="109"/>
      <c r="CA3862" s="66"/>
      <c r="CB3862" s="5"/>
      <c r="CC3862" s="68"/>
      <c r="CD3862" s="67"/>
      <c r="CE3862" s="67"/>
      <c r="CF3862" s="64"/>
      <c r="CG3862" s="5"/>
      <c r="CH3862" s="69"/>
      <c r="CI3862" s="6"/>
      <c r="CJ3862" s="5"/>
      <c r="CK3862" s="25"/>
      <c r="CL3862" s="5"/>
      <c r="DN3862" s="14"/>
      <c r="DO3862" s="14"/>
      <c r="DP3862" s="5"/>
      <c r="DQ3862" s="25"/>
      <c r="DR3862" s="25"/>
      <c r="DS3862" s="96"/>
      <c r="DT3862" s="83"/>
      <c r="DU3862" s="14"/>
      <c r="DX3862" s="83"/>
      <c r="DY3862" s="83"/>
      <c r="DZ3862" s="83"/>
      <c r="EA3862" s="83"/>
      <c r="EJ3862" s="54"/>
      <c r="EK3862" s="22"/>
      <c r="EL3862" s="24"/>
      <c r="EP3862" s="23"/>
      <c r="EQ3862" s="24"/>
      <c r="ER3862" s="22"/>
      <c r="ES3862" s="24"/>
      <c r="ET3862" s="24"/>
      <c r="EU3862" s="23"/>
      <c r="EV3862" s="26"/>
      <c r="EX3862" s="6"/>
      <c r="EY3862" s="24"/>
      <c r="EZ3862" s="109"/>
      <c r="FA3862" s="66"/>
      <c r="FB3862" s="5"/>
      <c r="FC3862" s="68"/>
      <c r="FD3862" s="67"/>
      <c r="FE3862" s="67"/>
      <c r="FF3862" s="64"/>
      <c r="FG3862" s="5"/>
      <c r="FH3862" s="69"/>
      <c r="FI3862" s="6"/>
      <c r="FJ3862" s="5"/>
      <c r="FK3862" s="25"/>
      <c r="FL3862" s="5"/>
    </row>
    <row r="3863" spans="40:168">
      <c r="AN3863" s="14"/>
      <c r="AO3863" s="14"/>
      <c r="AP3863" s="5"/>
      <c r="AQ3863" s="25"/>
      <c r="AR3863" s="25"/>
      <c r="AS3863" s="96"/>
      <c r="AT3863" s="83"/>
      <c r="AU3863" s="14"/>
      <c r="AX3863" s="83"/>
      <c r="AY3863" s="83"/>
      <c r="AZ3863" s="83"/>
      <c r="BA3863" s="83"/>
      <c r="BJ3863" s="54"/>
      <c r="BK3863" s="22"/>
      <c r="BL3863" s="24"/>
      <c r="BP3863" s="23"/>
      <c r="BQ3863" s="24"/>
      <c r="BR3863" s="22"/>
      <c r="BS3863" s="24"/>
      <c r="BT3863" s="24"/>
      <c r="BU3863" s="23"/>
      <c r="BV3863" s="26"/>
      <c r="BX3863" s="6"/>
      <c r="BY3863" s="24"/>
      <c r="BZ3863" s="109"/>
      <c r="CA3863" s="66"/>
      <c r="CB3863" s="5"/>
      <c r="CC3863" s="68"/>
      <c r="CD3863" s="67"/>
      <c r="CE3863" s="67"/>
      <c r="CF3863" s="64"/>
      <c r="CG3863" s="5"/>
      <c r="CH3863" s="69"/>
      <c r="CI3863" s="6"/>
      <c r="CJ3863" s="5"/>
      <c r="CK3863" s="25"/>
      <c r="CL3863" s="5"/>
      <c r="DN3863" s="14"/>
      <c r="DO3863" s="14"/>
      <c r="DP3863" s="5"/>
      <c r="DQ3863" s="25"/>
      <c r="DR3863" s="25"/>
      <c r="DS3863" s="96"/>
      <c r="DT3863" s="83"/>
      <c r="DU3863" s="14"/>
      <c r="DX3863" s="83"/>
      <c r="DY3863" s="83"/>
      <c r="DZ3863" s="83"/>
      <c r="EA3863" s="83"/>
      <c r="EJ3863" s="54"/>
      <c r="EK3863" s="22"/>
      <c r="EL3863" s="24"/>
      <c r="EP3863" s="23"/>
      <c r="EQ3863" s="24"/>
      <c r="ER3863" s="22"/>
      <c r="ES3863" s="24"/>
      <c r="ET3863" s="24"/>
      <c r="EU3863" s="23"/>
      <c r="EV3863" s="26"/>
      <c r="EX3863" s="6"/>
      <c r="EY3863" s="24"/>
      <c r="EZ3863" s="109"/>
      <c r="FA3863" s="66"/>
      <c r="FB3863" s="5"/>
      <c r="FC3863" s="68"/>
      <c r="FD3863" s="67"/>
      <c r="FE3863" s="67"/>
      <c r="FF3863" s="64"/>
      <c r="FG3863" s="5"/>
      <c r="FH3863" s="69"/>
      <c r="FI3863" s="6"/>
      <c r="FJ3863" s="5"/>
      <c r="FK3863" s="25"/>
      <c r="FL3863" s="5"/>
    </row>
    <row r="3864" spans="40:168">
      <c r="AN3864" s="14"/>
      <c r="AO3864" s="14"/>
      <c r="AP3864" s="5"/>
      <c r="AQ3864" s="25"/>
      <c r="AR3864" s="25"/>
      <c r="AS3864" s="96"/>
      <c r="AT3864" s="83"/>
      <c r="AU3864" s="14"/>
      <c r="AX3864" s="83"/>
      <c r="AY3864" s="83"/>
      <c r="AZ3864" s="83"/>
      <c r="BA3864" s="83"/>
      <c r="BJ3864" s="54"/>
      <c r="BK3864" s="22"/>
      <c r="BL3864" s="24"/>
      <c r="BP3864" s="23"/>
      <c r="BQ3864" s="24"/>
      <c r="BR3864" s="22"/>
      <c r="BS3864" s="24"/>
      <c r="BT3864" s="24"/>
      <c r="BU3864" s="23"/>
      <c r="BV3864" s="26"/>
      <c r="BX3864" s="6"/>
      <c r="BY3864" s="24"/>
      <c r="BZ3864" s="109"/>
      <c r="CA3864" s="66"/>
      <c r="CB3864" s="5"/>
      <c r="CC3864" s="68"/>
      <c r="CD3864" s="67"/>
      <c r="CE3864" s="67"/>
      <c r="CF3864" s="64"/>
      <c r="CG3864" s="5"/>
      <c r="CH3864" s="69"/>
      <c r="CI3864" s="6"/>
      <c r="CJ3864" s="5"/>
      <c r="CK3864" s="25"/>
      <c r="CL3864" s="5"/>
      <c r="DN3864" s="14"/>
      <c r="DO3864" s="14"/>
      <c r="DP3864" s="5"/>
      <c r="DQ3864" s="25"/>
      <c r="DR3864" s="25"/>
      <c r="DS3864" s="96"/>
      <c r="DT3864" s="83"/>
      <c r="DU3864" s="14"/>
      <c r="DX3864" s="83"/>
      <c r="DY3864" s="83"/>
      <c r="DZ3864" s="83"/>
      <c r="EA3864" s="83"/>
      <c r="EJ3864" s="54"/>
      <c r="EK3864" s="22"/>
      <c r="EL3864" s="24"/>
      <c r="EP3864" s="23"/>
      <c r="EQ3864" s="24"/>
      <c r="ER3864" s="22"/>
      <c r="ES3864" s="24"/>
      <c r="ET3864" s="24"/>
      <c r="EU3864" s="23"/>
      <c r="EV3864" s="26"/>
      <c r="EX3864" s="6"/>
      <c r="EY3864" s="24"/>
      <c r="EZ3864" s="109"/>
      <c r="FA3864" s="66"/>
      <c r="FB3864" s="5"/>
      <c r="FC3864" s="68"/>
      <c r="FD3864" s="67"/>
      <c r="FE3864" s="67"/>
      <c r="FF3864" s="64"/>
      <c r="FG3864" s="5"/>
      <c r="FH3864" s="69"/>
      <c r="FI3864" s="6"/>
      <c r="FJ3864" s="5"/>
      <c r="FK3864" s="25"/>
      <c r="FL3864" s="5"/>
    </row>
    <row r="3865" spans="40:168">
      <c r="AN3865" s="14"/>
      <c r="AO3865" s="14"/>
      <c r="AP3865" s="5"/>
      <c r="AQ3865" s="25"/>
      <c r="AR3865" s="25"/>
      <c r="AS3865" s="96"/>
      <c r="AT3865" s="83"/>
      <c r="AU3865" s="14"/>
      <c r="AX3865" s="83"/>
      <c r="AY3865" s="83"/>
      <c r="AZ3865" s="83"/>
      <c r="BA3865" s="83"/>
      <c r="BJ3865" s="54"/>
      <c r="BK3865" s="22"/>
      <c r="BL3865" s="24"/>
      <c r="BP3865" s="23"/>
      <c r="BQ3865" s="24"/>
      <c r="BR3865" s="22"/>
      <c r="BS3865" s="24"/>
      <c r="BT3865" s="24"/>
      <c r="BU3865" s="23"/>
      <c r="BV3865" s="26"/>
      <c r="BX3865" s="6"/>
      <c r="BY3865" s="24"/>
      <c r="BZ3865" s="109"/>
      <c r="CA3865" s="66"/>
      <c r="CB3865" s="5"/>
      <c r="CC3865" s="68"/>
      <c r="CD3865" s="67"/>
      <c r="CE3865" s="67"/>
      <c r="CF3865" s="64"/>
      <c r="CG3865" s="5"/>
      <c r="CH3865" s="69"/>
      <c r="CI3865" s="6"/>
      <c r="CJ3865" s="5"/>
      <c r="CK3865" s="25"/>
      <c r="CL3865" s="5"/>
      <c r="DN3865" s="14"/>
      <c r="DO3865" s="14"/>
      <c r="DP3865" s="5"/>
      <c r="DQ3865" s="25"/>
      <c r="DR3865" s="25"/>
      <c r="DS3865" s="96"/>
      <c r="DT3865" s="83"/>
      <c r="DU3865" s="14"/>
      <c r="DX3865" s="83"/>
      <c r="DY3865" s="83"/>
      <c r="DZ3865" s="83"/>
      <c r="EA3865" s="83"/>
      <c r="EJ3865" s="54"/>
      <c r="EK3865" s="22"/>
      <c r="EL3865" s="24"/>
      <c r="EP3865" s="23"/>
      <c r="EQ3865" s="24"/>
      <c r="ER3865" s="22"/>
      <c r="ES3865" s="24"/>
      <c r="ET3865" s="24"/>
      <c r="EU3865" s="23"/>
      <c r="EV3865" s="26"/>
      <c r="EX3865" s="6"/>
      <c r="EY3865" s="24"/>
      <c r="EZ3865" s="109"/>
      <c r="FA3865" s="66"/>
      <c r="FB3865" s="5"/>
      <c r="FC3865" s="68"/>
      <c r="FD3865" s="67"/>
      <c r="FE3865" s="67"/>
      <c r="FF3865" s="64"/>
      <c r="FG3865" s="5"/>
      <c r="FH3865" s="69"/>
      <c r="FI3865" s="6"/>
      <c r="FJ3865" s="5"/>
      <c r="FK3865" s="25"/>
      <c r="FL3865" s="5"/>
    </row>
    <row r="3866" spans="40:168">
      <c r="AN3866" s="14"/>
      <c r="AO3866" s="14"/>
      <c r="AP3866" s="5"/>
      <c r="AQ3866" s="25"/>
      <c r="AR3866" s="25"/>
      <c r="AS3866" s="96"/>
      <c r="AT3866" s="83"/>
      <c r="AU3866" s="14"/>
      <c r="AX3866" s="83"/>
      <c r="AY3866" s="83"/>
      <c r="AZ3866" s="83"/>
      <c r="BA3866" s="83"/>
      <c r="BJ3866" s="54"/>
      <c r="BK3866" s="22"/>
      <c r="BL3866" s="24"/>
      <c r="BP3866" s="23"/>
      <c r="BQ3866" s="24"/>
      <c r="BR3866" s="22"/>
      <c r="BS3866" s="24"/>
      <c r="BT3866" s="24"/>
      <c r="BU3866" s="23"/>
      <c r="BV3866" s="26"/>
      <c r="BX3866" s="6"/>
      <c r="BY3866" s="24"/>
      <c r="BZ3866" s="109"/>
      <c r="CA3866" s="66"/>
      <c r="CB3866" s="5"/>
      <c r="CC3866" s="68"/>
      <c r="CD3866" s="67"/>
      <c r="CE3866" s="67"/>
      <c r="CF3866" s="64"/>
      <c r="CG3866" s="5"/>
      <c r="CH3866" s="69"/>
      <c r="CI3866" s="6"/>
      <c r="CJ3866" s="5"/>
      <c r="CK3866" s="25"/>
      <c r="CL3866" s="5"/>
      <c r="DN3866" s="14"/>
      <c r="DO3866" s="14"/>
      <c r="DP3866" s="5"/>
      <c r="DQ3866" s="25"/>
      <c r="DR3866" s="25"/>
      <c r="DS3866" s="96"/>
      <c r="DT3866" s="83"/>
      <c r="DU3866" s="14"/>
      <c r="DX3866" s="83"/>
      <c r="DY3866" s="83"/>
      <c r="DZ3866" s="83"/>
      <c r="EA3866" s="83"/>
      <c r="EJ3866" s="54"/>
      <c r="EK3866" s="22"/>
      <c r="EL3866" s="24"/>
      <c r="EP3866" s="23"/>
      <c r="EQ3866" s="24"/>
      <c r="ER3866" s="22"/>
      <c r="ES3866" s="24"/>
      <c r="ET3866" s="24"/>
      <c r="EU3866" s="23"/>
      <c r="EV3866" s="26"/>
      <c r="EX3866" s="6"/>
      <c r="EY3866" s="24"/>
      <c r="EZ3866" s="109"/>
      <c r="FA3866" s="66"/>
      <c r="FB3866" s="5"/>
      <c r="FC3866" s="68"/>
      <c r="FD3866" s="67"/>
      <c r="FE3866" s="67"/>
      <c r="FF3866" s="64"/>
      <c r="FG3866" s="5"/>
      <c r="FH3866" s="69"/>
      <c r="FI3866" s="6"/>
      <c r="FJ3866" s="5"/>
      <c r="FK3866" s="25"/>
      <c r="FL3866" s="5"/>
    </row>
    <row r="3867" spans="40:168">
      <c r="AN3867" s="14"/>
      <c r="AO3867" s="14"/>
      <c r="AP3867" s="5"/>
      <c r="AQ3867" s="25"/>
      <c r="AR3867" s="25"/>
      <c r="AS3867" s="96"/>
      <c r="AT3867" s="83"/>
      <c r="AU3867" s="14"/>
      <c r="AX3867" s="83"/>
      <c r="AY3867" s="83"/>
      <c r="AZ3867" s="83"/>
      <c r="BA3867" s="83"/>
      <c r="BJ3867" s="54"/>
      <c r="BK3867" s="22"/>
      <c r="BL3867" s="24"/>
      <c r="BP3867" s="23"/>
      <c r="BQ3867" s="24"/>
      <c r="BR3867" s="22"/>
      <c r="BS3867" s="24"/>
      <c r="BT3867" s="24"/>
      <c r="BU3867" s="23"/>
      <c r="BV3867" s="26"/>
      <c r="BX3867" s="6"/>
      <c r="BY3867" s="24"/>
      <c r="BZ3867" s="109"/>
      <c r="CA3867" s="66"/>
      <c r="CB3867" s="5"/>
      <c r="CC3867" s="68"/>
      <c r="CD3867" s="67"/>
      <c r="CE3867" s="67"/>
      <c r="CF3867" s="64"/>
      <c r="CG3867" s="5"/>
      <c r="CH3867" s="69"/>
      <c r="CI3867" s="6"/>
      <c r="CJ3867" s="5"/>
      <c r="CK3867" s="25"/>
      <c r="CL3867" s="5"/>
      <c r="DN3867" s="14"/>
      <c r="DO3867" s="14"/>
      <c r="DP3867" s="5"/>
      <c r="DQ3867" s="25"/>
      <c r="DR3867" s="25"/>
      <c r="DS3867" s="96"/>
      <c r="DT3867" s="83"/>
      <c r="DU3867" s="14"/>
      <c r="DX3867" s="83"/>
      <c r="DY3867" s="83"/>
      <c r="DZ3867" s="83"/>
      <c r="EA3867" s="83"/>
      <c r="EJ3867" s="54"/>
      <c r="EK3867" s="22"/>
      <c r="EL3867" s="24"/>
      <c r="EP3867" s="23"/>
      <c r="EQ3867" s="24"/>
      <c r="ER3867" s="22"/>
      <c r="ES3867" s="24"/>
      <c r="ET3867" s="24"/>
      <c r="EU3867" s="23"/>
      <c r="EV3867" s="26"/>
      <c r="EX3867" s="6"/>
      <c r="EY3867" s="24"/>
      <c r="EZ3867" s="109"/>
      <c r="FA3867" s="66"/>
      <c r="FB3867" s="5"/>
      <c r="FC3867" s="68"/>
      <c r="FD3867" s="67"/>
      <c r="FE3867" s="67"/>
      <c r="FF3867" s="64"/>
      <c r="FG3867" s="5"/>
      <c r="FH3867" s="69"/>
      <c r="FI3867" s="6"/>
      <c r="FJ3867" s="5"/>
      <c r="FK3867" s="25"/>
      <c r="FL3867" s="5"/>
    </row>
    <row r="3868" spans="40:168">
      <c r="AN3868" s="14"/>
      <c r="AO3868" s="14"/>
      <c r="AP3868" s="5"/>
      <c r="AQ3868" s="25"/>
      <c r="AR3868" s="25"/>
      <c r="AS3868" s="96"/>
      <c r="AT3868" s="83"/>
      <c r="AU3868" s="14"/>
      <c r="AX3868" s="83"/>
      <c r="AY3868" s="83"/>
      <c r="AZ3868" s="83"/>
      <c r="BA3868" s="83"/>
      <c r="BJ3868" s="54"/>
      <c r="BK3868" s="22"/>
      <c r="BL3868" s="24"/>
      <c r="BP3868" s="23"/>
      <c r="BQ3868" s="24"/>
      <c r="BR3868" s="22"/>
      <c r="BS3868" s="24"/>
      <c r="BT3868" s="24"/>
      <c r="BU3868" s="23"/>
      <c r="BV3868" s="26"/>
      <c r="BX3868" s="6"/>
      <c r="BY3868" s="24"/>
      <c r="BZ3868" s="109"/>
      <c r="CA3868" s="66"/>
      <c r="CB3868" s="5"/>
      <c r="CC3868" s="68"/>
      <c r="CD3868" s="67"/>
      <c r="CE3868" s="67"/>
      <c r="CF3868" s="64"/>
      <c r="CG3868" s="5"/>
      <c r="CH3868" s="69"/>
      <c r="CI3868" s="6"/>
      <c r="CJ3868" s="5"/>
      <c r="CK3868" s="25"/>
      <c r="CL3868" s="5"/>
      <c r="DN3868" s="14"/>
      <c r="DO3868" s="14"/>
      <c r="DP3868" s="5"/>
      <c r="DQ3868" s="25"/>
      <c r="DR3868" s="25"/>
      <c r="DS3868" s="96"/>
      <c r="DT3868" s="83"/>
      <c r="DU3868" s="14"/>
      <c r="DX3868" s="83"/>
      <c r="DY3868" s="83"/>
      <c r="DZ3868" s="83"/>
      <c r="EA3868" s="83"/>
      <c r="EJ3868" s="54"/>
      <c r="EK3868" s="22"/>
      <c r="EL3868" s="24"/>
      <c r="EP3868" s="23"/>
      <c r="EQ3868" s="24"/>
      <c r="ER3868" s="22"/>
      <c r="ES3868" s="24"/>
      <c r="ET3868" s="24"/>
      <c r="EU3868" s="23"/>
      <c r="EV3868" s="26"/>
      <c r="EX3868" s="6"/>
      <c r="EY3868" s="24"/>
      <c r="EZ3868" s="109"/>
      <c r="FA3868" s="66"/>
      <c r="FB3868" s="5"/>
      <c r="FC3868" s="68"/>
      <c r="FD3868" s="67"/>
      <c r="FE3868" s="67"/>
      <c r="FF3868" s="64"/>
      <c r="FG3868" s="5"/>
      <c r="FH3868" s="69"/>
      <c r="FI3868" s="6"/>
      <c r="FJ3868" s="5"/>
      <c r="FK3868" s="25"/>
      <c r="FL3868" s="5"/>
    </row>
    <row r="3869" spans="40:168">
      <c r="AN3869" s="14"/>
      <c r="AO3869" s="14"/>
      <c r="AP3869" s="5"/>
      <c r="AQ3869" s="25"/>
      <c r="AR3869" s="25"/>
      <c r="AS3869" s="96"/>
      <c r="AT3869" s="83"/>
      <c r="AU3869" s="14"/>
      <c r="AX3869" s="83"/>
      <c r="AY3869" s="83"/>
      <c r="AZ3869" s="83"/>
      <c r="BA3869" s="83"/>
      <c r="BJ3869" s="54"/>
      <c r="BK3869" s="22"/>
      <c r="BL3869" s="24"/>
      <c r="BP3869" s="23"/>
      <c r="BQ3869" s="24"/>
      <c r="BR3869" s="22"/>
      <c r="BS3869" s="24"/>
      <c r="BT3869" s="24"/>
      <c r="BU3869" s="23"/>
      <c r="BV3869" s="26"/>
      <c r="BX3869" s="6"/>
      <c r="BY3869" s="24"/>
      <c r="BZ3869" s="109"/>
      <c r="CA3869" s="66"/>
      <c r="CB3869" s="5"/>
      <c r="CC3869" s="68"/>
      <c r="CD3869" s="67"/>
      <c r="CE3869" s="67"/>
      <c r="CF3869" s="64"/>
      <c r="CG3869" s="5"/>
      <c r="CH3869" s="69"/>
      <c r="CI3869" s="6"/>
      <c r="CJ3869" s="5"/>
      <c r="CK3869" s="25"/>
      <c r="CL3869" s="5"/>
      <c r="DN3869" s="14"/>
      <c r="DO3869" s="14"/>
      <c r="DP3869" s="5"/>
      <c r="DQ3869" s="25"/>
      <c r="DR3869" s="25"/>
      <c r="DS3869" s="96"/>
      <c r="DT3869" s="83"/>
      <c r="DU3869" s="14"/>
      <c r="DX3869" s="83"/>
      <c r="DY3869" s="83"/>
      <c r="DZ3869" s="83"/>
      <c r="EA3869" s="83"/>
      <c r="EJ3869" s="54"/>
      <c r="EK3869" s="22"/>
      <c r="EL3869" s="24"/>
      <c r="EP3869" s="23"/>
      <c r="EQ3869" s="24"/>
      <c r="ER3869" s="22"/>
      <c r="ES3869" s="24"/>
      <c r="ET3869" s="24"/>
      <c r="EU3869" s="23"/>
      <c r="EV3869" s="26"/>
      <c r="EX3869" s="6"/>
      <c r="EY3869" s="24"/>
      <c r="EZ3869" s="109"/>
      <c r="FA3869" s="66"/>
      <c r="FB3869" s="5"/>
      <c r="FC3869" s="68"/>
      <c r="FD3869" s="67"/>
      <c r="FE3869" s="67"/>
      <c r="FF3869" s="64"/>
      <c r="FG3869" s="5"/>
      <c r="FH3869" s="69"/>
      <c r="FI3869" s="6"/>
      <c r="FJ3869" s="5"/>
      <c r="FK3869" s="25"/>
      <c r="FL3869" s="5"/>
    </row>
    <row r="3870" spans="40:168">
      <c r="AN3870" s="14"/>
      <c r="AO3870" s="14"/>
      <c r="AP3870" s="5"/>
      <c r="AQ3870" s="25"/>
      <c r="AR3870" s="25"/>
      <c r="AS3870" s="96"/>
      <c r="AT3870" s="83"/>
      <c r="AU3870" s="14"/>
      <c r="AX3870" s="83"/>
      <c r="AY3870" s="83"/>
      <c r="AZ3870" s="83"/>
      <c r="BA3870" s="83"/>
      <c r="BJ3870" s="54"/>
      <c r="BK3870" s="22"/>
      <c r="BL3870" s="24"/>
      <c r="BP3870" s="23"/>
      <c r="BQ3870" s="24"/>
      <c r="BR3870" s="22"/>
      <c r="BS3870" s="24"/>
      <c r="BT3870" s="24"/>
      <c r="BU3870" s="23"/>
      <c r="BV3870" s="26"/>
      <c r="BX3870" s="6"/>
      <c r="BY3870" s="24"/>
      <c r="BZ3870" s="109"/>
      <c r="CA3870" s="66"/>
      <c r="CB3870" s="5"/>
      <c r="CC3870" s="68"/>
      <c r="CD3870" s="67"/>
      <c r="CE3870" s="67"/>
      <c r="CF3870" s="64"/>
      <c r="CG3870" s="5"/>
      <c r="CH3870" s="69"/>
      <c r="CI3870" s="6"/>
      <c r="CJ3870" s="5"/>
      <c r="CK3870" s="25"/>
      <c r="CL3870" s="5"/>
      <c r="DN3870" s="14"/>
      <c r="DO3870" s="14"/>
      <c r="DP3870" s="5"/>
      <c r="DQ3870" s="25"/>
      <c r="DR3870" s="25"/>
      <c r="DS3870" s="96"/>
      <c r="DT3870" s="83"/>
      <c r="DU3870" s="14"/>
      <c r="DX3870" s="83"/>
      <c r="DY3870" s="83"/>
      <c r="DZ3870" s="83"/>
      <c r="EA3870" s="83"/>
      <c r="EJ3870" s="54"/>
      <c r="EK3870" s="22"/>
      <c r="EL3870" s="24"/>
      <c r="EP3870" s="23"/>
      <c r="EQ3870" s="24"/>
      <c r="ER3870" s="22"/>
      <c r="ES3870" s="24"/>
      <c r="ET3870" s="24"/>
      <c r="EU3870" s="23"/>
      <c r="EV3870" s="26"/>
      <c r="EX3870" s="6"/>
      <c r="EY3870" s="24"/>
      <c r="EZ3870" s="109"/>
      <c r="FA3870" s="66"/>
      <c r="FB3870" s="5"/>
      <c r="FC3870" s="68"/>
      <c r="FD3870" s="67"/>
      <c r="FE3870" s="67"/>
      <c r="FF3870" s="64"/>
      <c r="FG3870" s="5"/>
      <c r="FH3870" s="69"/>
      <c r="FI3870" s="6"/>
      <c r="FJ3870" s="5"/>
      <c r="FK3870" s="25"/>
      <c r="FL3870" s="5"/>
    </row>
    <row r="3871" spans="40:168">
      <c r="AN3871" s="14"/>
      <c r="AO3871" s="14"/>
      <c r="AP3871" s="5"/>
      <c r="AQ3871" s="25"/>
      <c r="AR3871" s="25"/>
      <c r="AS3871" s="96"/>
      <c r="AT3871" s="83"/>
      <c r="AU3871" s="14"/>
      <c r="AX3871" s="83"/>
      <c r="AY3871" s="83"/>
      <c r="AZ3871" s="83"/>
      <c r="BA3871" s="83"/>
      <c r="BJ3871" s="54"/>
      <c r="BK3871" s="22"/>
      <c r="BL3871" s="24"/>
      <c r="BP3871" s="23"/>
      <c r="BQ3871" s="24"/>
      <c r="BR3871" s="22"/>
      <c r="BS3871" s="24"/>
      <c r="BT3871" s="24"/>
      <c r="BU3871" s="23"/>
      <c r="BV3871" s="26"/>
      <c r="BX3871" s="6"/>
      <c r="BY3871" s="24"/>
      <c r="BZ3871" s="109"/>
      <c r="CA3871" s="66"/>
      <c r="CB3871" s="5"/>
      <c r="CC3871" s="68"/>
      <c r="CD3871" s="67"/>
      <c r="CE3871" s="67"/>
      <c r="CF3871" s="64"/>
      <c r="CG3871" s="5"/>
      <c r="CH3871" s="69"/>
      <c r="CI3871" s="6"/>
      <c r="CJ3871" s="5"/>
      <c r="CK3871" s="25"/>
      <c r="CL3871" s="5"/>
      <c r="DN3871" s="14"/>
      <c r="DO3871" s="14"/>
      <c r="DP3871" s="5"/>
      <c r="DQ3871" s="25"/>
      <c r="DR3871" s="25"/>
      <c r="DS3871" s="96"/>
      <c r="DT3871" s="83"/>
      <c r="DU3871" s="14"/>
      <c r="DX3871" s="83"/>
      <c r="DY3871" s="83"/>
      <c r="DZ3871" s="83"/>
      <c r="EA3871" s="83"/>
      <c r="EJ3871" s="54"/>
      <c r="EK3871" s="22"/>
      <c r="EL3871" s="24"/>
      <c r="EP3871" s="23"/>
      <c r="EQ3871" s="24"/>
      <c r="ER3871" s="22"/>
      <c r="ES3871" s="24"/>
      <c r="ET3871" s="24"/>
      <c r="EU3871" s="23"/>
      <c r="EV3871" s="26"/>
      <c r="EX3871" s="6"/>
      <c r="EY3871" s="24"/>
      <c r="EZ3871" s="109"/>
      <c r="FA3871" s="66"/>
      <c r="FB3871" s="5"/>
      <c r="FC3871" s="68"/>
      <c r="FD3871" s="67"/>
      <c r="FE3871" s="67"/>
      <c r="FF3871" s="64"/>
      <c r="FG3871" s="5"/>
      <c r="FH3871" s="69"/>
      <c r="FI3871" s="6"/>
      <c r="FJ3871" s="5"/>
      <c r="FK3871" s="25"/>
      <c r="FL3871" s="5"/>
    </row>
    <row r="3872" spans="40:168">
      <c r="AN3872" s="14"/>
      <c r="AO3872" s="14"/>
      <c r="AP3872" s="5"/>
      <c r="AQ3872" s="25"/>
      <c r="AR3872" s="25"/>
      <c r="AS3872" s="96"/>
      <c r="AT3872" s="83"/>
      <c r="AU3872" s="14"/>
      <c r="AX3872" s="83"/>
      <c r="AY3872" s="83"/>
      <c r="AZ3872" s="83"/>
      <c r="BA3872" s="83"/>
      <c r="BJ3872" s="54"/>
      <c r="BK3872" s="22"/>
      <c r="BL3872" s="24"/>
      <c r="BP3872" s="23"/>
      <c r="BQ3872" s="24"/>
      <c r="BR3872" s="22"/>
      <c r="BS3872" s="24"/>
      <c r="BT3872" s="24"/>
      <c r="BU3872" s="23"/>
      <c r="BV3872" s="26"/>
      <c r="BX3872" s="6"/>
      <c r="BY3872" s="24"/>
      <c r="BZ3872" s="109"/>
      <c r="CA3872" s="66"/>
      <c r="CB3872" s="5"/>
      <c r="CC3872" s="68"/>
      <c r="CD3872" s="67"/>
      <c r="CE3872" s="67"/>
      <c r="CF3872" s="64"/>
      <c r="CG3872" s="5"/>
      <c r="CH3872" s="69"/>
      <c r="CI3872" s="6"/>
      <c r="CJ3872" s="5"/>
      <c r="CK3872" s="25"/>
      <c r="CL3872" s="5"/>
      <c r="DN3872" s="14"/>
      <c r="DO3872" s="14"/>
      <c r="DP3872" s="5"/>
      <c r="DQ3872" s="25"/>
      <c r="DR3872" s="25"/>
      <c r="DS3872" s="96"/>
      <c r="DT3872" s="83"/>
      <c r="DU3872" s="14"/>
      <c r="DX3872" s="83"/>
      <c r="DY3872" s="83"/>
      <c r="DZ3872" s="83"/>
      <c r="EA3872" s="83"/>
      <c r="EJ3872" s="54"/>
      <c r="EK3872" s="22"/>
      <c r="EL3872" s="24"/>
      <c r="EP3872" s="23"/>
      <c r="EQ3872" s="24"/>
      <c r="ER3872" s="22"/>
      <c r="ES3872" s="24"/>
      <c r="ET3872" s="24"/>
      <c r="EU3872" s="23"/>
      <c r="EV3872" s="26"/>
      <c r="EX3872" s="6"/>
      <c r="EY3872" s="24"/>
      <c r="EZ3872" s="109"/>
      <c r="FA3872" s="66"/>
      <c r="FB3872" s="5"/>
      <c r="FC3872" s="68"/>
      <c r="FD3872" s="67"/>
      <c r="FE3872" s="67"/>
      <c r="FF3872" s="64"/>
      <c r="FG3872" s="5"/>
      <c r="FH3872" s="69"/>
      <c r="FI3872" s="6"/>
      <c r="FJ3872" s="5"/>
      <c r="FK3872" s="25"/>
      <c r="FL3872" s="5"/>
    </row>
    <row r="3873" spans="40:168">
      <c r="AN3873" s="14"/>
      <c r="AO3873" s="14"/>
      <c r="AP3873" s="5"/>
      <c r="AQ3873" s="25"/>
      <c r="AR3873" s="25"/>
      <c r="AS3873" s="96"/>
      <c r="AT3873" s="83"/>
      <c r="AU3873" s="14"/>
      <c r="AX3873" s="83"/>
      <c r="AY3873" s="83"/>
      <c r="AZ3873" s="83"/>
      <c r="BA3873" s="83"/>
      <c r="BJ3873" s="54"/>
      <c r="BK3873" s="22"/>
      <c r="BL3873" s="24"/>
      <c r="BP3873" s="23"/>
      <c r="BQ3873" s="24"/>
      <c r="BR3873" s="22"/>
      <c r="BS3873" s="24"/>
      <c r="BT3873" s="24"/>
      <c r="BU3873" s="23"/>
      <c r="BV3873" s="26"/>
      <c r="BX3873" s="6"/>
      <c r="BY3873" s="24"/>
      <c r="BZ3873" s="109"/>
      <c r="CA3873" s="66"/>
      <c r="CB3873" s="5"/>
      <c r="CC3873" s="68"/>
      <c r="CD3873" s="67"/>
      <c r="CE3873" s="67"/>
      <c r="CF3873" s="64"/>
      <c r="CG3873" s="5"/>
      <c r="CH3873" s="69"/>
      <c r="CI3873" s="6"/>
      <c r="CJ3873" s="5"/>
      <c r="CK3873" s="25"/>
      <c r="CL3873" s="5"/>
      <c r="DN3873" s="14"/>
      <c r="DO3873" s="14"/>
      <c r="DP3873" s="5"/>
      <c r="DQ3873" s="25"/>
      <c r="DR3873" s="25"/>
      <c r="DS3873" s="96"/>
      <c r="DT3873" s="83"/>
      <c r="DU3873" s="14"/>
      <c r="DX3873" s="83"/>
      <c r="DY3873" s="83"/>
      <c r="DZ3873" s="83"/>
      <c r="EA3873" s="83"/>
      <c r="EJ3873" s="54"/>
      <c r="EK3873" s="22"/>
      <c r="EL3873" s="24"/>
      <c r="EP3873" s="23"/>
      <c r="EQ3873" s="24"/>
      <c r="ER3873" s="22"/>
      <c r="ES3873" s="24"/>
      <c r="ET3873" s="24"/>
      <c r="EU3873" s="23"/>
      <c r="EV3873" s="26"/>
      <c r="EX3873" s="6"/>
      <c r="EY3873" s="24"/>
      <c r="EZ3873" s="109"/>
      <c r="FA3873" s="66"/>
      <c r="FB3873" s="5"/>
      <c r="FC3873" s="68"/>
      <c r="FD3873" s="67"/>
      <c r="FE3873" s="67"/>
      <c r="FF3873" s="64"/>
      <c r="FG3873" s="5"/>
      <c r="FH3873" s="69"/>
      <c r="FI3873" s="6"/>
      <c r="FJ3873" s="5"/>
      <c r="FK3873" s="25"/>
      <c r="FL3873" s="5"/>
    </row>
    <row r="3874" spans="40:168">
      <c r="AN3874" s="14"/>
      <c r="AO3874" s="14"/>
      <c r="AP3874" s="5"/>
      <c r="AQ3874" s="25"/>
      <c r="AR3874" s="25"/>
      <c r="AS3874" s="96"/>
      <c r="AT3874" s="83"/>
      <c r="AU3874" s="14"/>
      <c r="AX3874" s="83"/>
      <c r="AY3874" s="83"/>
      <c r="AZ3874" s="83"/>
      <c r="BA3874" s="83"/>
      <c r="BJ3874" s="54"/>
      <c r="BK3874" s="22"/>
      <c r="BL3874" s="24"/>
      <c r="BP3874" s="23"/>
      <c r="BQ3874" s="24"/>
      <c r="BR3874" s="22"/>
      <c r="BS3874" s="24"/>
      <c r="BT3874" s="24"/>
      <c r="BU3874" s="23"/>
      <c r="BV3874" s="26"/>
      <c r="BX3874" s="6"/>
      <c r="BY3874" s="24"/>
      <c r="BZ3874" s="109"/>
      <c r="CA3874" s="66"/>
      <c r="CB3874" s="5"/>
      <c r="CC3874" s="68"/>
      <c r="CD3874" s="67"/>
      <c r="CE3874" s="67"/>
      <c r="CF3874" s="64"/>
      <c r="CG3874" s="5"/>
      <c r="CH3874" s="69"/>
      <c r="CI3874" s="6"/>
      <c r="CJ3874" s="5"/>
      <c r="CK3874" s="25"/>
      <c r="CL3874" s="5"/>
      <c r="DN3874" s="14"/>
      <c r="DO3874" s="14"/>
      <c r="DP3874" s="5"/>
      <c r="DQ3874" s="25"/>
      <c r="DR3874" s="25"/>
      <c r="DS3874" s="96"/>
      <c r="DT3874" s="83"/>
      <c r="DU3874" s="14"/>
      <c r="DX3874" s="83"/>
      <c r="DY3874" s="83"/>
      <c r="DZ3874" s="83"/>
      <c r="EA3874" s="83"/>
      <c r="EJ3874" s="54"/>
      <c r="EK3874" s="22"/>
      <c r="EL3874" s="24"/>
      <c r="EP3874" s="23"/>
      <c r="EQ3874" s="24"/>
      <c r="ER3874" s="22"/>
      <c r="ES3874" s="24"/>
      <c r="ET3874" s="24"/>
      <c r="EU3874" s="23"/>
      <c r="EV3874" s="26"/>
      <c r="EX3874" s="6"/>
      <c r="EY3874" s="24"/>
      <c r="EZ3874" s="109"/>
      <c r="FA3874" s="66"/>
      <c r="FB3874" s="5"/>
      <c r="FC3874" s="68"/>
      <c r="FD3874" s="67"/>
      <c r="FE3874" s="67"/>
      <c r="FF3874" s="64"/>
      <c r="FG3874" s="5"/>
      <c r="FH3874" s="69"/>
      <c r="FI3874" s="6"/>
      <c r="FJ3874" s="5"/>
      <c r="FK3874" s="25"/>
      <c r="FL3874" s="5"/>
    </row>
    <row r="3875" spans="40:168">
      <c r="AN3875" s="14"/>
      <c r="AO3875" s="14"/>
      <c r="AP3875" s="5"/>
      <c r="AQ3875" s="25"/>
      <c r="AR3875" s="25"/>
      <c r="AS3875" s="96"/>
      <c r="AT3875" s="83"/>
      <c r="AU3875" s="14"/>
      <c r="AX3875" s="83"/>
      <c r="AY3875" s="83"/>
      <c r="AZ3875" s="83"/>
      <c r="BA3875" s="83"/>
      <c r="BJ3875" s="54"/>
      <c r="BK3875" s="22"/>
      <c r="BL3875" s="24"/>
      <c r="BP3875" s="23"/>
      <c r="BQ3875" s="24"/>
      <c r="BR3875" s="22"/>
      <c r="BS3875" s="24"/>
      <c r="BT3875" s="24"/>
      <c r="BU3875" s="23"/>
      <c r="BV3875" s="26"/>
      <c r="BX3875" s="6"/>
      <c r="BY3875" s="24"/>
      <c r="BZ3875" s="109"/>
      <c r="CA3875" s="66"/>
      <c r="CB3875" s="5"/>
      <c r="CC3875" s="68"/>
      <c r="CD3875" s="67"/>
      <c r="CE3875" s="67"/>
      <c r="CF3875" s="64"/>
      <c r="CG3875" s="5"/>
      <c r="CH3875" s="69"/>
      <c r="CI3875" s="6"/>
      <c r="CJ3875" s="5"/>
      <c r="CK3875" s="25"/>
      <c r="CL3875" s="5"/>
      <c r="DN3875" s="14"/>
      <c r="DO3875" s="14"/>
      <c r="DP3875" s="5"/>
      <c r="DQ3875" s="25"/>
      <c r="DR3875" s="25"/>
      <c r="DS3875" s="96"/>
      <c r="DT3875" s="83"/>
      <c r="DU3875" s="14"/>
      <c r="DX3875" s="83"/>
      <c r="DY3875" s="83"/>
      <c r="DZ3875" s="83"/>
      <c r="EA3875" s="83"/>
      <c r="EJ3875" s="54"/>
      <c r="EK3875" s="22"/>
      <c r="EL3875" s="24"/>
      <c r="EP3875" s="23"/>
      <c r="EQ3875" s="24"/>
      <c r="ER3875" s="22"/>
      <c r="ES3875" s="24"/>
      <c r="ET3875" s="24"/>
      <c r="EU3875" s="23"/>
      <c r="EV3875" s="26"/>
      <c r="EX3875" s="6"/>
      <c r="EY3875" s="24"/>
      <c r="EZ3875" s="109"/>
      <c r="FA3875" s="66"/>
      <c r="FB3875" s="5"/>
      <c r="FC3875" s="68"/>
      <c r="FD3875" s="67"/>
      <c r="FE3875" s="67"/>
      <c r="FF3875" s="64"/>
      <c r="FG3875" s="5"/>
      <c r="FH3875" s="69"/>
      <c r="FI3875" s="6"/>
      <c r="FJ3875" s="5"/>
      <c r="FK3875" s="25"/>
      <c r="FL3875" s="5"/>
    </row>
    <row r="3876" spans="40:168">
      <c r="AN3876" s="14"/>
      <c r="AO3876" s="14"/>
      <c r="AP3876" s="5"/>
      <c r="AQ3876" s="25"/>
      <c r="AR3876" s="25"/>
      <c r="AS3876" s="96"/>
      <c r="AT3876" s="83"/>
      <c r="AU3876" s="14"/>
      <c r="AX3876" s="83"/>
      <c r="AY3876" s="83"/>
      <c r="AZ3876" s="83"/>
      <c r="BA3876" s="83"/>
      <c r="BJ3876" s="54"/>
      <c r="BK3876" s="22"/>
      <c r="BL3876" s="24"/>
      <c r="BP3876" s="23"/>
      <c r="BQ3876" s="24"/>
      <c r="BR3876" s="22"/>
      <c r="BS3876" s="24"/>
      <c r="BT3876" s="24"/>
      <c r="BU3876" s="23"/>
      <c r="BV3876" s="26"/>
      <c r="BX3876" s="6"/>
      <c r="BY3876" s="24"/>
      <c r="BZ3876" s="109"/>
      <c r="CA3876" s="66"/>
      <c r="CB3876" s="5"/>
      <c r="CC3876" s="68"/>
      <c r="CD3876" s="67"/>
      <c r="CE3876" s="67"/>
      <c r="CF3876" s="64"/>
      <c r="CG3876" s="5"/>
      <c r="CH3876" s="69"/>
      <c r="CI3876" s="6"/>
      <c r="CJ3876" s="5"/>
      <c r="CK3876" s="25"/>
      <c r="CL3876" s="5"/>
      <c r="DN3876" s="14"/>
      <c r="DO3876" s="14"/>
      <c r="DP3876" s="5"/>
      <c r="DQ3876" s="25"/>
      <c r="DR3876" s="25"/>
      <c r="DS3876" s="96"/>
      <c r="DT3876" s="83"/>
      <c r="DU3876" s="14"/>
      <c r="DX3876" s="83"/>
      <c r="DY3876" s="83"/>
      <c r="DZ3876" s="83"/>
      <c r="EA3876" s="83"/>
      <c r="EJ3876" s="54"/>
      <c r="EK3876" s="22"/>
      <c r="EL3876" s="24"/>
      <c r="EP3876" s="23"/>
      <c r="EQ3876" s="24"/>
      <c r="ER3876" s="22"/>
      <c r="ES3876" s="24"/>
      <c r="ET3876" s="24"/>
      <c r="EU3876" s="23"/>
      <c r="EV3876" s="26"/>
      <c r="EX3876" s="6"/>
      <c r="EY3876" s="24"/>
      <c r="EZ3876" s="109"/>
      <c r="FA3876" s="66"/>
      <c r="FB3876" s="5"/>
      <c r="FC3876" s="68"/>
      <c r="FD3876" s="67"/>
      <c r="FE3876" s="67"/>
      <c r="FF3876" s="64"/>
      <c r="FG3876" s="5"/>
      <c r="FH3876" s="69"/>
      <c r="FI3876" s="6"/>
      <c r="FJ3876" s="5"/>
      <c r="FK3876" s="25"/>
      <c r="FL3876" s="5"/>
    </row>
    <row r="3877" spans="40:168">
      <c r="AN3877" s="14"/>
      <c r="AO3877" s="14"/>
      <c r="AP3877" s="5"/>
      <c r="AQ3877" s="25"/>
      <c r="AR3877" s="25"/>
      <c r="AS3877" s="96"/>
      <c r="AT3877" s="83"/>
      <c r="AU3877" s="14"/>
      <c r="AX3877" s="83"/>
      <c r="AY3877" s="83"/>
      <c r="AZ3877" s="83"/>
      <c r="BA3877" s="83"/>
      <c r="BJ3877" s="54"/>
      <c r="BK3877" s="22"/>
      <c r="BL3877" s="24"/>
      <c r="BP3877" s="23"/>
      <c r="BQ3877" s="24"/>
      <c r="BR3877" s="22"/>
      <c r="BS3877" s="24"/>
      <c r="BT3877" s="24"/>
      <c r="BU3877" s="23"/>
      <c r="BV3877" s="26"/>
      <c r="BX3877" s="6"/>
      <c r="BY3877" s="24"/>
      <c r="BZ3877" s="109"/>
      <c r="CA3877" s="66"/>
      <c r="CB3877" s="5"/>
      <c r="CC3877" s="68"/>
      <c r="CD3877" s="67"/>
      <c r="CE3877" s="67"/>
      <c r="CF3877" s="64"/>
      <c r="CG3877" s="5"/>
      <c r="CH3877" s="69"/>
      <c r="CI3877" s="6"/>
      <c r="CJ3877" s="5"/>
      <c r="CK3877" s="25"/>
      <c r="CL3877" s="5"/>
      <c r="DN3877" s="14"/>
      <c r="DO3877" s="14"/>
      <c r="DP3877" s="5"/>
      <c r="DQ3877" s="25"/>
      <c r="DR3877" s="25"/>
      <c r="DS3877" s="96"/>
      <c r="DT3877" s="83"/>
      <c r="DU3877" s="14"/>
      <c r="DX3877" s="83"/>
      <c r="DY3877" s="83"/>
      <c r="DZ3877" s="83"/>
      <c r="EA3877" s="83"/>
      <c r="EJ3877" s="54"/>
      <c r="EK3877" s="22"/>
      <c r="EL3877" s="24"/>
      <c r="EP3877" s="23"/>
      <c r="EQ3877" s="24"/>
      <c r="ER3877" s="22"/>
      <c r="ES3877" s="24"/>
      <c r="ET3877" s="24"/>
      <c r="EU3877" s="23"/>
      <c r="EV3877" s="26"/>
      <c r="EX3877" s="6"/>
      <c r="EY3877" s="24"/>
      <c r="EZ3877" s="109"/>
      <c r="FA3877" s="66"/>
      <c r="FB3877" s="5"/>
      <c r="FC3877" s="68"/>
      <c r="FD3877" s="67"/>
      <c r="FE3877" s="67"/>
      <c r="FF3877" s="64"/>
      <c r="FG3877" s="5"/>
      <c r="FH3877" s="69"/>
      <c r="FI3877" s="6"/>
      <c r="FJ3877" s="5"/>
      <c r="FK3877" s="25"/>
      <c r="FL3877" s="5"/>
    </row>
    <row r="3878" spans="40:168">
      <c r="AN3878" s="14"/>
      <c r="AO3878" s="14"/>
      <c r="AP3878" s="5"/>
      <c r="AQ3878" s="25"/>
      <c r="AR3878" s="25"/>
      <c r="AS3878" s="96"/>
      <c r="AT3878" s="83"/>
      <c r="AU3878" s="14"/>
      <c r="AX3878" s="83"/>
      <c r="AY3878" s="83"/>
      <c r="AZ3878" s="83"/>
      <c r="BA3878" s="83"/>
      <c r="BJ3878" s="54"/>
      <c r="BK3878" s="22"/>
      <c r="BL3878" s="24"/>
      <c r="BP3878" s="23"/>
      <c r="BQ3878" s="24"/>
      <c r="BR3878" s="22"/>
      <c r="BS3878" s="24"/>
      <c r="BT3878" s="24"/>
      <c r="BU3878" s="23"/>
      <c r="BV3878" s="26"/>
      <c r="BX3878" s="6"/>
      <c r="BY3878" s="24"/>
      <c r="BZ3878" s="109"/>
      <c r="CA3878" s="66"/>
      <c r="CB3878" s="5"/>
      <c r="CC3878" s="68"/>
      <c r="CD3878" s="67"/>
      <c r="CE3878" s="67"/>
      <c r="CF3878" s="64"/>
      <c r="CG3878" s="5"/>
      <c r="CH3878" s="69"/>
      <c r="CI3878" s="6"/>
      <c r="CJ3878" s="5"/>
      <c r="CK3878" s="25"/>
      <c r="CL3878" s="5"/>
      <c r="DN3878" s="14"/>
      <c r="DO3878" s="14"/>
      <c r="DP3878" s="5"/>
      <c r="DQ3878" s="25"/>
      <c r="DR3878" s="25"/>
      <c r="DS3878" s="96"/>
      <c r="DT3878" s="83"/>
      <c r="DU3878" s="14"/>
      <c r="DX3878" s="83"/>
      <c r="DY3878" s="83"/>
      <c r="DZ3878" s="83"/>
      <c r="EA3878" s="83"/>
      <c r="EJ3878" s="54"/>
      <c r="EK3878" s="22"/>
      <c r="EL3878" s="24"/>
      <c r="EP3878" s="23"/>
      <c r="EQ3878" s="24"/>
      <c r="ER3878" s="22"/>
      <c r="ES3878" s="24"/>
      <c r="ET3878" s="24"/>
      <c r="EU3878" s="23"/>
      <c r="EV3878" s="26"/>
      <c r="EX3878" s="6"/>
      <c r="EY3878" s="24"/>
      <c r="EZ3878" s="109"/>
      <c r="FA3878" s="66"/>
      <c r="FB3878" s="5"/>
      <c r="FC3878" s="68"/>
      <c r="FD3878" s="67"/>
      <c r="FE3878" s="67"/>
      <c r="FF3878" s="64"/>
      <c r="FG3878" s="5"/>
      <c r="FH3878" s="69"/>
      <c r="FI3878" s="6"/>
      <c r="FJ3878" s="5"/>
      <c r="FK3878" s="25"/>
      <c r="FL3878" s="5"/>
    </row>
    <row r="3879" spans="40:168">
      <c r="AN3879" s="14"/>
      <c r="AO3879" s="14"/>
      <c r="AP3879" s="5"/>
      <c r="AQ3879" s="25"/>
      <c r="AR3879" s="25"/>
      <c r="AS3879" s="96"/>
      <c r="AT3879" s="83"/>
      <c r="AU3879" s="14"/>
      <c r="AX3879" s="83"/>
      <c r="AY3879" s="83"/>
      <c r="AZ3879" s="83"/>
      <c r="BA3879" s="83"/>
      <c r="BJ3879" s="54"/>
      <c r="BK3879" s="22"/>
      <c r="BL3879" s="24"/>
      <c r="BP3879" s="23"/>
      <c r="BQ3879" s="24"/>
      <c r="BR3879" s="22"/>
      <c r="BS3879" s="24"/>
      <c r="BT3879" s="24"/>
      <c r="BU3879" s="23"/>
      <c r="BV3879" s="26"/>
      <c r="BX3879" s="6"/>
      <c r="BY3879" s="24"/>
      <c r="BZ3879" s="109"/>
      <c r="CA3879" s="66"/>
      <c r="CB3879" s="5"/>
      <c r="CC3879" s="68"/>
      <c r="CD3879" s="67"/>
      <c r="CE3879" s="67"/>
      <c r="CF3879" s="64"/>
      <c r="CG3879" s="5"/>
      <c r="CH3879" s="69"/>
      <c r="CI3879" s="6"/>
      <c r="CJ3879" s="5"/>
      <c r="CK3879" s="25"/>
      <c r="CL3879" s="5"/>
      <c r="DN3879" s="14"/>
      <c r="DO3879" s="14"/>
      <c r="DP3879" s="5"/>
      <c r="DQ3879" s="25"/>
      <c r="DR3879" s="25"/>
      <c r="DS3879" s="96"/>
      <c r="DT3879" s="83"/>
      <c r="DU3879" s="14"/>
      <c r="DX3879" s="83"/>
      <c r="DY3879" s="83"/>
      <c r="DZ3879" s="83"/>
      <c r="EA3879" s="83"/>
      <c r="EJ3879" s="54"/>
      <c r="EK3879" s="22"/>
      <c r="EL3879" s="24"/>
      <c r="EP3879" s="23"/>
      <c r="EQ3879" s="24"/>
      <c r="ER3879" s="22"/>
      <c r="ES3879" s="24"/>
      <c r="ET3879" s="24"/>
      <c r="EU3879" s="23"/>
      <c r="EV3879" s="26"/>
      <c r="EX3879" s="6"/>
      <c r="EY3879" s="24"/>
      <c r="EZ3879" s="109"/>
      <c r="FA3879" s="66"/>
      <c r="FB3879" s="5"/>
      <c r="FC3879" s="68"/>
      <c r="FD3879" s="67"/>
      <c r="FE3879" s="67"/>
      <c r="FF3879" s="64"/>
      <c r="FG3879" s="5"/>
      <c r="FH3879" s="69"/>
      <c r="FI3879" s="6"/>
      <c r="FJ3879" s="5"/>
      <c r="FK3879" s="25"/>
      <c r="FL3879" s="5"/>
    </row>
    <row r="3880" spans="40:168">
      <c r="AN3880" s="14"/>
      <c r="AO3880" s="14"/>
      <c r="AP3880" s="5"/>
      <c r="AQ3880" s="25"/>
      <c r="AR3880" s="25"/>
      <c r="AS3880" s="96"/>
      <c r="AT3880" s="83"/>
      <c r="AU3880" s="14"/>
      <c r="AX3880" s="83"/>
      <c r="AY3880" s="83"/>
      <c r="AZ3880" s="83"/>
      <c r="BA3880" s="83"/>
      <c r="BJ3880" s="54"/>
      <c r="BK3880" s="22"/>
      <c r="BL3880" s="24"/>
      <c r="BP3880" s="23"/>
      <c r="BQ3880" s="24"/>
      <c r="BR3880" s="22"/>
      <c r="BS3880" s="24"/>
      <c r="BT3880" s="24"/>
      <c r="BU3880" s="23"/>
      <c r="BV3880" s="26"/>
      <c r="BX3880" s="6"/>
      <c r="BY3880" s="24"/>
      <c r="BZ3880" s="109"/>
      <c r="CA3880" s="66"/>
      <c r="CB3880" s="5"/>
      <c r="CC3880" s="68"/>
      <c r="CD3880" s="67"/>
      <c r="CE3880" s="67"/>
      <c r="CF3880" s="64"/>
      <c r="CG3880" s="5"/>
      <c r="CH3880" s="69"/>
      <c r="CI3880" s="6"/>
      <c r="CJ3880" s="5"/>
      <c r="CK3880" s="25"/>
      <c r="CL3880" s="5"/>
      <c r="DN3880" s="14"/>
      <c r="DO3880" s="14"/>
      <c r="DP3880" s="5"/>
      <c r="DQ3880" s="25"/>
      <c r="DR3880" s="25"/>
      <c r="DS3880" s="96"/>
      <c r="DT3880" s="83"/>
      <c r="DU3880" s="14"/>
      <c r="DX3880" s="83"/>
      <c r="DY3880" s="83"/>
      <c r="DZ3880" s="83"/>
      <c r="EA3880" s="83"/>
      <c r="EJ3880" s="54"/>
      <c r="EK3880" s="22"/>
      <c r="EL3880" s="24"/>
      <c r="EP3880" s="23"/>
      <c r="EQ3880" s="24"/>
      <c r="ER3880" s="22"/>
      <c r="ES3880" s="24"/>
      <c r="ET3880" s="24"/>
      <c r="EU3880" s="23"/>
      <c r="EV3880" s="26"/>
      <c r="EX3880" s="6"/>
      <c r="EY3880" s="24"/>
      <c r="EZ3880" s="109"/>
      <c r="FA3880" s="66"/>
      <c r="FB3880" s="5"/>
      <c r="FC3880" s="68"/>
      <c r="FD3880" s="67"/>
      <c r="FE3880" s="67"/>
      <c r="FF3880" s="64"/>
      <c r="FG3880" s="5"/>
      <c r="FH3880" s="69"/>
      <c r="FI3880" s="6"/>
      <c r="FJ3880" s="5"/>
      <c r="FK3880" s="25"/>
      <c r="FL3880" s="5"/>
    </row>
    <row r="3881" spans="40:168">
      <c r="AN3881" s="14"/>
      <c r="AO3881" s="14"/>
      <c r="AP3881" s="5"/>
      <c r="AQ3881" s="25"/>
      <c r="AR3881" s="25"/>
      <c r="AS3881" s="96"/>
      <c r="AT3881" s="83"/>
      <c r="AU3881" s="14"/>
      <c r="AX3881" s="83"/>
      <c r="AY3881" s="83"/>
      <c r="AZ3881" s="83"/>
      <c r="BA3881" s="83"/>
      <c r="BJ3881" s="54"/>
      <c r="BK3881" s="22"/>
      <c r="BL3881" s="24"/>
      <c r="BP3881" s="23"/>
      <c r="BQ3881" s="24"/>
      <c r="BR3881" s="22"/>
      <c r="BS3881" s="24"/>
      <c r="BT3881" s="24"/>
      <c r="BU3881" s="23"/>
      <c r="BV3881" s="26"/>
      <c r="BX3881" s="6"/>
      <c r="BY3881" s="24"/>
      <c r="BZ3881" s="109"/>
      <c r="CA3881" s="66"/>
      <c r="CB3881" s="5"/>
      <c r="CC3881" s="68"/>
      <c r="CD3881" s="67"/>
      <c r="CE3881" s="67"/>
      <c r="CF3881" s="64"/>
      <c r="CG3881" s="5"/>
      <c r="CH3881" s="69"/>
      <c r="CI3881" s="6"/>
      <c r="CJ3881" s="5"/>
      <c r="CK3881" s="25"/>
      <c r="CL3881" s="5"/>
      <c r="DN3881" s="14"/>
      <c r="DO3881" s="14"/>
      <c r="DP3881" s="5"/>
      <c r="DQ3881" s="25"/>
      <c r="DR3881" s="25"/>
      <c r="DS3881" s="96"/>
      <c r="DT3881" s="83"/>
      <c r="DU3881" s="14"/>
      <c r="DX3881" s="83"/>
      <c r="DY3881" s="83"/>
      <c r="DZ3881" s="83"/>
      <c r="EA3881" s="83"/>
      <c r="EJ3881" s="54"/>
      <c r="EK3881" s="22"/>
      <c r="EL3881" s="24"/>
      <c r="EP3881" s="23"/>
      <c r="EQ3881" s="24"/>
      <c r="ER3881" s="22"/>
      <c r="ES3881" s="24"/>
      <c r="ET3881" s="24"/>
      <c r="EU3881" s="23"/>
      <c r="EV3881" s="26"/>
      <c r="EX3881" s="6"/>
      <c r="EY3881" s="24"/>
      <c r="EZ3881" s="109"/>
      <c r="FA3881" s="66"/>
      <c r="FB3881" s="5"/>
      <c r="FC3881" s="68"/>
      <c r="FD3881" s="67"/>
      <c r="FE3881" s="67"/>
      <c r="FF3881" s="64"/>
      <c r="FG3881" s="5"/>
      <c r="FH3881" s="69"/>
      <c r="FI3881" s="6"/>
      <c r="FJ3881" s="5"/>
      <c r="FK3881" s="25"/>
      <c r="FL3881" s="5"/>
    </row>
    <row r="3882" spans="40:168">
      <c r="AN3882" s="14"/>
      <c r="AO3882" s="14"/>
      <c r="AP3882" s="5"/>
      <c r="AQ3882" s="25"/>
      <c r="AR3882" s="25"/>
      <c r="AS3882" s="96"/>
      <c r="AT3882" s="83"/>
      <c r="AU3882" s="14"/>
      <c r="AX3882" s="83"/>
      <c r="AY3882" s="83"/>
      <c r="AZ3882" s="83"/>
      <c r="BA3882" s="83"/>
      <c r="BJ3882" s="54"/>
      <c r="BK3882" s="22"/>
      <c r="BL3882" s="24"/>
      <c r="BP3882" s="23"/>
      <c r="BQ3882" s="24"/>
      <c r="BR3882" s="22"/>
      <c r="BS3882" s="24"/>
      <c r="BT3882" s="24"/>
      <c r="BU3882" s="23"/>
      <c r="BV3882" s="26"/>
      <c r="BX3882" s="6"/>
      <c r="BY3882" s="24"/>
      <c r="BZ3882" s="109"/>
      <c r="CA3882" s="66"/>
      <c r="CB3882" s="5"/>
      <c r="CC3882" s="68"/>
      <c r="CD3882" s="67"/>
      <c r="CE3882" s="67"/>
      <c r="CF3882" s="64"/>
      <c r="CG3882" s="5"/>
      <c r="CH3882" s="69"/>
      <c r="CI3882" s="6"/>
      <c r="CJ3882" s="5"/>
      <c r="CK3882" s="25"/>
      <c r="CL3882" s="5"/>
      <c r="DN3882" s="14"/>
      <c r="DO3882" s="14"/>
      <c r="DP3882" s="5"/>
      <c r="DQ3882" s="25"/>
      <c r="DR3882" s="25"/>
      <c r="DS3882" s="96"/>
      <c r="DT3882" s="83"/>
      <c r="DU3882" s="14"/>
      <c r="DX3882" s="83"/>
      <c r="DY3882" s="83"/>
      <c r="DZ3882" s="83"/>
      <c r="EA3882" s="83"/>
      <c r="EJ3882" s="54"/>
      <c r="EK3882" s="22"/>
      <c r="EL3882" s="24"/>
      <c r="EP3882" s="23"/>
      <c r="EQ3882" s="24"/>
      <c r="ER3882" s="22"/>
      <c r="ES3882" s="24"/>
      <c r="ET3882" s="24"/>
      <c r="EU3882" s="23"/>
      <c r="EV3882" s="26"/>
      <c r="EX3882" s="6"/>
      <c r="EY3882" s="24"/>
      <c r="EZ3882" s="109"/>
      <c r="FA3882" s="66"/>
      <c r="FB3882" s="5"/>
      <c r="FC3882" s="68"/>
      <c r="FD3882" s="67"/>
      <c r="FE3882" s="67"/>
      <c r="FF3882" s="64"/>
      <c r="FG3882" s="5"/>
      <c r="FH3882" s="69"/>
      <c r="FI3882" s="6"/>
      <c r="FJ3882" s="5"/>
      <c r="FK3882" s="25"/>
      <c r="FL3882" s="5"/>
    </row>
    <row r="3883" spans="40:168">
      <c r="AN3883" s="14"/>
      <c r="AO3883" s="14"/>
      <c r="AP3883" s="5"/>
      <c r="AQ3883" s="25"/>
      <c r="AR3883" s="25"/>
      <c r="AS3883" s="96"/>
      <c r="AT3883" s="83"/>
      <c r="AU3883" s="14"/>
      <c r="AX3883" s="83"/>
      <c r="AY3883" s="83"/>
      <c r="AZ3883" s="83"/>
      <c r="BA3883" s="83"/>
      <c r="BJ3883" s="54"/>
      <c r="BK3883" s="22"/>
      <c r="BL3883" s="24"/>
      <c r="BP3883" s="23"/>
      <c r="BQ3883" s="24"/>
      <c r="BR3883" s="22"/>
      <c r="BS3883" s="24"/>
      <c r="BT3883" s="24"/>
      <c r="BU3883" s="23"/>
      <c r="BV3883" s="26"/>
      <c r="BX3883" s="6"/>
      <c r="BY3883" s="24"/>
      <c r="BZ3883" s="109"/>
      <c r="CA3883" s="66"/>
      <c r="CB3883" s="5"/>
      <c r="CC3883" s="68"/>
      <c r="CD3883" s="67"/>
      <c r="CE3883" s="67"/>
      <c r="CF3883" s="64"/>
      <c r="CG3883" s="5"/>
      <c r="CH3883" s="69"/>
      <c r="CI3883" s="6"/>
      <c r="CJ3883" s="5"/>
      <c r="CK3883" s="25"/>
      <c r="CL3883" s="5"/>
      <c r="DN3883" s="14"/>
      <c r="DO3883" s="14"/>
      <c r="DP3883" s="5"/>
      <c r="DQ3883" s="25"/>
      <c r="DR3883" s="25"/>
      <c r="DS3883" s="96"/>
      <c r="DT3883" s="83"/>
      <c r="DU3883" s="14"/>
      <c r="DX3883" s="83"/>
      <c r="DY3883" s="83"/>
      <c r="DZ3883" s="83"/>
      <c r="EA3883" s="83"/>
      <c r="EJ3883" s="54"/>
      <c r="EK3883" s="22"/>
      <c r="EL3883" s="24"/>
      <c r="EP3883" s="23"/>
      <c r="EQ3883" s="24"/>
      <c r="ER3883" s="22"/>
      <c r="ES3883" s="24"/>
      <c r="ET3883" s="24"/>
      <c r="EU3883" s="23"/>
      <c r="EV3883" s="26"/>
      <c r="EX3883" s="6"/>
      <c r="EY3883" s="24"/>
      <c r="EZ3883" s="109"/>
      <c r="FA3883" s="66"/>
      <c r="FB3883" s="5"/>
      <c r="FC3883" s="68"/>
      <c r="FD3883" s="67"/>
      <c r="FE3883" s="67"/>
      <c r="FF3883" s="64"/>
      <c r="FG3883" s="5"/>
      <c r="FH3883" s="69"/>
      <c r="FI3883" s="6"/>
      <c r="FJ3883" s="5"/>
      <c r="FK3883" s="25"/>
      <c r="FL3883" s="5"/>
    </row>
    <row r="3884" spans="40:168">
      <c r="AN3884" s="14"/>
      <c r="AO3884" s="14"/>
      <c r="AP3884" s="5"/>
      <c r="AQ3884" s="25"/>
      <c r="AR3884" s="25"/>
      <c r="AS3884" s="96"/>
      <c r="AT3884" s="83"/>
      <c r="AU3884" s="14"/>
      <c r="AX3884" s="83"/>
      <c r="AY3884" s="83"/>
      <c r="AZ3884" s="83"/>
      <c r="BA3884" s="83"/>
      <c r="BJ3884" s="54"/>
      <c r="BK3884" s="22"/>
      <c r="BL3884" s="24"/>
      <c r="BP3884" s="23"/>
      <c r="BQ3884" s="24"/>
      <c r="BR3884" s="22"/>
      <c r="BS3884" s="24"/>
      <c r="BT3884" s="24"/>
      <c r="BU3884" s="23"/>
      <c r="BV3884" s="26"/>
      <c r="BX3884" s="6"/>
      <c r="BY3884" s="24"/>
      <c r="BZ3884" s="109"/>
      <c r="CA3884" s="66"/>
      <c r="CB3884" s="5"/>
      <c r="CC3884" s="68"/>
      <c r="CD3884" s="67"/>
      <c r="CE3884" s="67"/>
      <c r="CF3884" s="64"/>
      <c r="CG3884" s="5"/>
      <c r="CH3884" s="69"/>
      <c r="CI3884" s="6"/>
      <c r="CJ3884" s="5"/>
      <c r="CK3884" s="25"/>
      <c r="CL3884" s="5"/>
      <c r="DN3884" s="14"/>
      <c r="DO3884" s="14"/>
      <c r="DP3884" s="5"/>
      <c r="DQ3884" s="25"/>
      <c r="DR3884" s="25"/>
      <c r="DS3884" s="96"/>
      <c r="DT3884" s="83"/>
      <c r="DU3884" s="14"/>
      <c r="DX3884" s="83"/>
      <c r="DY3884" s="83"/>
      <c r="DZ3884" s="83"/>
      <c r="EA3884" s="83"/>
      <c r="EJ3884" s="54"/>
      <c r="EK3884" s="22"/>
      <c r="EL3884" s="24"/>
      <c r="EP3884" s="23"/>
      <c r="EQ3884" s="24"/>
      <c r="ER3884" s="22"/>
      <c r="ES3884" s="24"/>
      <c r="ET3884" s="24"/>
      <c r="EU3884" s="23"/>
      <c r="EV3884" s="26"/>
      <c r="EX3884" s="6"/>
      <c r="EY3884" s="24"/>
      <c r="EZ3884" s="109"/>
      <c r="FA3884" s="66"/>
      <c r="FB3884" s="5"/>
      <c r="FC3884" s="68"/>
      <c r="FD3884" s="67"/>
      <c r="FE3884" s="67"/>
      <c r="FF3884" s="64"/>
      <c r="FG3884" s="5"/>
      <c r="FH3884" s="69"/>
      <c r="FI3884" s="6"/>
      <c r="FJ3884" s="5"/>
      <c r="FK3884" s="25"/>
      <c r="FL3884" s="5"/>
    </row>
    <row r="3885" spans="40:168">
      <c r="AN3885" s="14"/>
      <c r="AO3885" s="14"/>
      <c r="AP3885" s="5"/>
      <c r="AQ3885" s="25"/>
      <c r="AR3885" s="25"/>
      <c r="AS3885" s="96"/>
      <c r="AT3885" s="83"/>
      <c r="AU3885" s="14"/>
      <c r="AX3885" s="83"/>
      <c r="AY3885" s="83"/>
      <c r="AZ3885" s="83"/>
      <c r="BA3885" s="83"/>
      <c r="BJ3885" s="54"/>
      <c r="BK3885" s="22"/>
      <c r="BL3885" s="24"/>
      <c r="BP3885" s="23"/>
      <c r="BQ3885" s="24"/>
      <c r="BR3885" s="22"/>
      <c r="BS3885" s="24"/>
      <c r="BT3885" s="24"/>
      <c r="BU3885" s="23"/>
      <c r="BV3885" s="26"/>
      <c r="BX3885" s="6"/>
      <c r="BY3885" s="24"/>
      <c r="BZ3885" s="109"/>
      <c r="CA3885" s="66"/>
      <c r="CB3885" s="5"/>
      <c r="CC3885" s="68"/>
      <c r="CD3885" s="67"/>
      <c r="CE3885" s="67"/>
      <c r="CF3885" s="64"/>
      <c r="CG3885" s="5"/>
      <c r="CH3885" s="69"/>
      <c r="CI3885" s="6"/>
      <c r="CJ3885" s="5"/>
      <c r="CK3885" s="25"/>
      <c r="CL3885" s="5"/>
      <c r="DN3885" s="14"/>
      <c r="DO3885" s="14"/>
      <c r="DP3885" s="5"/>
      <c r="DQ3885" s="25"/>
      <c r="DR3885" s="25"/>
      <c r="DS3885" s="96"/>
      <c r="DT3885" s="83"/>
      <c r="DU3885" s="14"/>
      <c r="DX3885" s="83"/>
      <c r="DY3885" s="83"/>
      <c r="DZ3885" s="83"/>
      <c r="EA3885" s="83"/>
      <c r="EJ3885" s="54"/>
      <c r="EK3885" s="22"/>
      <c r="EL3885" s="24"/>
      <c r="EP3885" s="23"/>
      <c r="EQ3885" s="24"/>
      <c r="ER3885" s="22"/>
      <c r="ES3885" s="24"/>
      <c r="ET3885" s="24"/>
      <c r="EU3885" s="23"/>
      <c r="EV3885" s="26"/>
      <c r="EX3885" s="6"/>
      <c r="EY3885" s="24"/>
      <c r="EZ3885" s="109"/>
      <c r="FA3885" s="66"/>
      <c r="FB3885" s="5"/>
      <c r="FC3885" s="68"/>
      <c r="FD3885" s="67"/>
      <c r="FE3885" s="67"/>
      <c r="FF3885" s="64"/>
      <c r="FG3885" s="5"/>
      <c r="FH3885" s="69"/>
      <c r="FI3885" s="6"/>
      <c r="FJ3885" s="5"/>
      <c r="FK3885" s="25"/>
      <c r="FL3885" s="5"/>
    </row>
    <row r="3886" spans="40:168">
      <c r="AN3886" s="14"/>
      <c r="AO3886" s="14"/>
      <c r="AP3886" s="5"/>
      <c r="AQ3886" s="25"/>
      <c r="AR3886" s="25"/>
      <c r="AS3886" s="96"/>
      <c r="AT3886" s="83"/>
      <c r="AU3886" s="14"/>
      <c r="AX3886" s="83"/>
      <c r="AY3886" s="83"/>
      <c r="AZ3886" s="83"/>
      <c r="BA3886" s="83"/>
      <c r="BJ3886" s="54"/>
      <c r="BK3886" s="22"/>
      <c r="BL3886" s="24"/>
      <c r="BP3886" s="23"/>
      <c r="BQ3886" s="24"/>
      <c r="BR3886" s="22"/>
      <c r="BS3886" s="24"/>
      <c r="BT3886" s="24"/>
      <c r="BU3886" s="23"/>
      <c r="BV3886" s="26"/>
      <c r="BX3886" s="6"/>
      <c r="BY3886" s="24"/>
      <c r="BZ3886" s="109"/>
      <c r="CA3886" s="66"/>
      <c r="CB3886" s="5"/>
      <c r="CC3886" s="68"/>
      <c r="CD3886" s="67"/>
      <c r="CE3886" s="67"/>
      <c r="CF3886" s="64"/>
      <c r="CG3886" s="5"/>
      <c r="CH3886" s="69"/>
      <c r="CI3886" s="6"/>
      <c r="CJ3886" s="5"/>
      <c r="CK3886" s="25"/>
      <c r="CL3886" s="5"/>
      <c r="DN3886" s="14"/>
      <c r="DO3886" s="14"/>
      <c r="DP3886" s="5"/>
      <c r="DQ3886" s="25"/>
      <c r="DR3886" s="25"/>
      <c r="DS3886" s="96"/>
      <c r="DT3886" s="83"/>
      <c r="DU3886" s="14"/>
      <c r="DX3886" s="83"/>
      <c r="DY3886" s="83"/>
      <c r="DZ3886" s="83"/>
      <c r="EA3886" s="83"/>
      <c r="EJ3886" s="54"/>
      <c r="EK3886" s="22"/>
      <c r="EL3886" s="24"/>
      <c r="EP3886" s="23"/>
      <c r="EQ3886" s="24"/>
      <c r="ER3886" s="22"/>
      <c r="ES3886" s="24"/>
      <c r="ET3886" s="24"/>
      <c r="EU3886" s="23"/>
      <c r="EV3886" s="26"/>
      <c r="EX3886" s="6"/>
      <c r="EY3886" s="24"/>
      <c r="EZ3886" s="109"/>
      <c r="FA3886" s="66"/>
      <c r="FB3886" s="5"/>
      <c r="FC3886" s="68"/>
      <c r="FD3886" s="67"/>
      <c r="FE3886" s="67"/>
      <c r="FF3886" s="64"/>
      <c r="FG3886" s="5"/>
      <c r="FH3886" s="69"/>
      <c r="FI3886" s="6"/>
      <c r="FJ3886" s="5"/>
      <c r="FK3886" s="25"/>
      <c r="FL3886" s="5"/>
    </row>
    <row r="3887" spans="40:168">
      <c r="AN3887" s="14"/>
      <c r="AO3887" s="14"/>
      <c r="AP3887" s="5"/>
      <c r="AQ3887" s="25"/>
      <c r="AR3887" s="25"/>
      <c r="AS3887" s="96"/>
      <c r="AT3887" s="83"/>
      <c r="AU3887" s="14"/>
      <c r="AX3887" s="83"/>
      <c r="AY3887" s="83"/>
      <c r="AZ3887" s="83"/>
      <c r="BA3887" s="83"/>
      <c r="BJ3887" s="54"/>
      <c r="BK3887" s="22"/>
      <c r="BL3887" s="24"/>
      <c r="BP3887" s="23"/>
      <c r="BQ3887" s="24"/>
      <c r="BR3887" s="22"/>
      <c r="BS3887" s="24"/>
      <c r="BT3887" s="24"/>
      <c r="BU3887" s="23"/>
      <c r="BV3887" s="26"/>
      <c r="BX3887" s="6"/>
      <c r="BY3887" s="24"/>
      <c r="BZ3887" s="109"/>
      <c r="CA3887" s="66"/>
      <c r="CB3887" s="5"/>
      <c r="CC3887" s="68"/>
      <c r="CD3887" s="67"/>
      <c r="CE3887" s="67"/>
      <c r="CF3887" s="64"/>
      <c r="CG3887" s="5"/>
      <c r="CH3887" s="69"/>
      <c r="CI3887" s="6"/>
      <c r="CJ3887" s="5"/>
      <c r="CK3887" s="25"/>
      <c r="CL3887" s="5"/>
      <c r="DN3887" s="14"/>
      <c r="DO3887" s="14"/>
      <c r="DP3887" s="5"/>
      <c r="DQ3887" s="25"/>
      <c r="DR3887" s="25"/>
      <c r="DS3887" s="96"/>
      <c r="DT3887" s="83"/>
      <c r="DU3887" s="14"/>
      <c r="DX3887" s="83"/>
      <c r="DY3887" s="83"/>
      <c r="DZ3887" s="83"/>
      <c r="EA3887" s="83"/>
      <c r="EJ3887" s="54"/>
      <c r="EK3887" s="22"/>
      <c r="EL3887" s="24"/>
      <c r="EP3887" s="23"/>
      <c r="EQ3887" s="24"/>
      <c r="ER3887" s="22"/>
      <c r="ES3887" s="24"/>
      <c r="ET3887" s="24"/>
      <c r="EU3887" s="23"/>
      <c r="EV3887" s="26"/>
      <c r="EX3887" s="6"/>
      <c r="EY3887" s="24"/>
      <c r="EZ3887" s="109"/>
      <c r="FA3887" s="66"/>
      <c r="FB3887" s="5"/>
      <c r="FC3887" s="68"/>
      <c r="FD3887" s="67"/>
      <c r="FE3887" s="67"/>
      <c r="FF3887" s="64"/>
      <c r="FG3887" s="5"/>
      <c r="FH3887" s="69"/>
      <c r="FI3887" s="6"/>
      <c r="FJ3887" s="5"/>
      <c r="FK3887" s="25"/>
      <c r="FL3887" s="5"/>
    </row>
    <row r="3888" spans="40:168">
      <c r="AN3888" s="14"/>
      <c r="AO3888" s="14"/>
      <c r="AP3888" s="5"/>
      <c r="AQ3888" s="25"/>
      <c r="AR3888" s="25"/>
      <c r="AS3888" s="96"/>
      <c r="AT3888" s="83"/>
      <c r="AU3888" s="14"/>
      <c r="AX3888" s="83"/>
      <c r="AY3888" s="83"/>
      <c r="AZ3888" s="83"/>
      <c r="BA3888" s="83"/>
      <c r="BJ3888" s="54"/>
      <c r="BK3888" s="22"/>
      <c r="BL3888" s="24"/>
      <c r="BP3888" s="23"/>
      <c r="BQ3888" s="24"/>
      <c r="BR3888" s="22"/>
      <c r="BS3888" s="24"/>
      <c r="BT3888" s="24"/>
      <c r="BU3888" s="23"/>
      <c r="BV3888" s="26"/>
      <c r="BX3888" s="6"/>
      <c r="BY3888" s="24"/>
      <c r="BZ3888" s="109"/>
      <c r="CA3888" s="66"/>
      <c r="CB3888" s="5"/>
      <c r="CC3888" s="68"/>
      <c r="CD3888" s="67"/>
      <c r="CE3888" s="67"/>
      <c r="CF3888" s="64"/>
      <c r="CG3888" s="5"/>
      <c r="CH3888" s="69"/>
      <c r="CI3888" s="6"/>
      <c r="CJ3888" s="5"/>
      <c r="CK3888" s="25"/>
      <c r="CL3888" s="5"/>
      <c r="DN3888" s="14"/>
      <c r="DO3888" s="14"/>
      <c r="DP3888" s="5"/>
      <c r="DQ3888" s="25"/>
      <c r="DR3888" s="25"/>
      <c r="DS3888" s="96"/>
      <c r="DT3888" s="83"/>
      <c r="DU3888" s="14"/>
      <c r="DX3888" s="83"/>
      <c r="DY3888" s="83"/>
      <c r="DZ3888" s="83"/>
      <c r="EA3888" s="83"/>
      <c r="EJ3888" s="54"/>
      <c r="EK3888" s="22"/>
      <c r="EL3888" s="24"/>
      <c r="EP3888" s="23"/>
      <c r="EQ3888" s="24"/>
      <c r="ER3888" s="22"/>
      <c r="ES3888" s="24"/>
      <c r="ET3888" s="24"/>
      <c r="EU3888" s="23"/>
      <c r="EV3888" s="26"/>
      <c r="EX3888" s="6"/>
      <c r="EY3888" s="24"/>
      <c r="EZ3888" s="109"/>
      <c r="FA3888" s="66"/>
      <c r="FB3888" s="5"/>
      <c r="FC3888" s="68"/>
      <c r="FD3888" s="67"/>
      <c r="FE3888" s="67"/>
      <c r="FF3888" s="64"/>
      <c r="FG3888" s="5"/>
      <c r="FH3888" s="69"/>
      <c r="FI3888" s="6"/>
      <c r="FJ3888" s="5"/>
      <c r="FK3888" s="25"/>
      <c r="FL3888" s="5"/>
    </row>
    <row r="3889" spans="40:168">
      <c r="AN3889" s="14"/>
      <c r="AO3889" s="14"/>
      <c r="AP3889" s="5"/>
      <c r="AQ3889" s="25"/>
      <c r="AR3889" s="25"/>
      <c r="AS3889" s="96"/>
      <c r="AT3889" s="83"/>
      <c r="AU3889" s="14"/>
      <c r="AX3889" s="83"/>
      <c r="AY3889" s="83"/>
      <c r="AZ3889" s="83"/>
      <c r="BA3889" s="83"/>
      <c r="BJ3889" s="54"/>
      <c r="BK3889" s="22"/>
      <c r="BL3889" s="24"/>
      <c r="BP3889" s="23"/>
      <c r="BQ3889" s="24"/>
      <c r="BR3889" s="22"/>
      <c r="BS3889" s="24"/>
      <c r="BT3889" s="24"/>
      <c r="BU3889" s="23"/>
      <c r="BV3889" s="26"/>
      <c r="BX3889" s="6"/>
      <c r="BY3889" s="24"/>
      <c r="BZ3889" s="109"/>
      <c r="CA3889" s="66"/>
      <c r="CB3889" s="5"/>
      <c r="CC3889" s="68"/>
      <c r="CD3889" s="67"/>
      <c r="CE3889" s="67"/>
      <c r="CF3889" s="64"/>
      <c r="CG3889" s="5"/>
      <c r="CH3889" s="69"/>
      <c r="CI3889" s="6"/>
      <c r="CJ3889" s="5"/>
      <c r="CK3889" s="25"/>
      <c r="CL3889" s="5"/>
      <c r="DN3889" s="14"/>
      <c r="DO3889" s="14"/>
      <c r="DP3889" s="5"/>
      <c r="DQ3889" s="25"/>
      <c r="DR3889" s="25"/>
      <c r="DS3889" s="96"/>
      <c r="DT3889" s="83"/>
      <c r="DU3889" s="14"/>
      <c r="DX3889" s="83"/>
      <c r="DY3889" s="83"/>
      <c r="DZ3889" s="83"/>
      <c r="EA3889" s="83"/>
      <c r="EJ3889" s="54"/>
      <c r="EK3889" s="22"/>
      <c r="EL3889" s="24"/>
      <c r="EP3889" s="23"/>
      <c r="EQ3889" s="24"/>
      <c r="ER3889" s="22"/>
      <c r="ES3889" s="24"/>
      <c r="ET3889" s="24"/>
      <c r="EU3889" s="23"/>
      <c r="EV3889" s="26"/>
      <c r="EX3889" s="6"/>
      <c r="EY3889" s="24"/>
      <c r="EZ3889" s="109"/>
      <c r="FA3889" s="66"/>
      <c r="FB3889" s="5"/>
      <c r="FC3889" s="68"/>
      <c r="FD3889" s="67"/>
      <c r="FE3889" s="67"/>
      <c r="FF3889" s="64"/>
      <c r="FG3889" s="5"/>
      <c r="FH3889" s="69"/>
      <c r="FI3889" s="6"/>
      <c r="FJ3889" s="5"/>
      <c r="FK3889" s="25"/>
      <c r="FL3889" s="5"/>
    </row>
    <row r="3890" spans="40:168">
      <c r="AN3890" s="14"/>
      <c r="AO3890" s="14"/>
      <c r="AP3890" s="5"/>
      <c r="AQ3890" s="25"/>
      <c r="AR3890" s="25"/>
      <c r="AS3890" s="96"/>
      <c r="AT3890" s="83"/>
      <c r="AU3890" s="14"/>
      <c r="AX3890" s="83"/>
      <c r="AY3890" s="83"/>
      <c r="AZ3890" s="83"/>
      <c r="BA3890" s="83"/>
      <c r="BJ3890" s="54"/>
      <c r="BK3890" s="22"/>
      <c r="BL3890" s="24"/>
      <c r="BP3890" s="23"/>
      <c r="BQ3890" s="24"/>
      <c r="BR3890" s="22"/>
      <c r="BS3890" s="24"/>
      <c r="BT3890" s="24"/>
      <c r="BU3890" s="23"/>
      <c r="BV3890" s="26"/>
      <c r="BX3890" s="6"/>
      <c r="BY3890" s="24"/>
      <c r="BZ3890" s="109"/>
      <c r="CA3890" s="66"/>
      <c r="CB3890" s="5"/>
      <c r="CC3890" s="68"/>
      <c r="CD3890" s="67"/>
      <c r="CE3890" s="67"/>
      <c r="CF3890" s="64"/>
      <c r="CG3890" s="5"/>
      <c r="CH3890" s="69"/>
      <c r="CI3890" s="6"/>
      <c r="CJ3890" s="5"/>
      <c r="CK3890" s="25"/>
      <c r="CL3890" s="5"/>
      <c r="DN3890" s="14"/>
      <c r="DO3890" s="14"/>
      <c r="DP3890" s="5"/>
      <c r="DQ3890" s="25"/>
      <c r="DR3890" s="25"/>
      <c r="DS3890" s="96"/>
      <c r="DT3890" s="83"/>
      <c r="DU3890" s="14"/>
      <c r="DX3890" s="83"/>
      <c r="DY3890" s="83"/>
      <c r="DZ3890" s="83"/>
      <c r="EA3890" s="83"/>
      <c r="EJ3890" s="54"/>
      <c r="EK3890" s="22"/>
      <c r="EL3890" s="24"/>
      <c r="EP3890" s="23"/>
      <c r="EQ3890" s="24"/>
      <c r="ER3890" s="22"/>
      <c r="ES3890" s="24"/>
      <c r="ET3890" s="24"/>
      <c r="EU3890" s="23"/>
      <c r="EV3890" s="26"/>
      <c r="EX3890" s="6"/>
      <c r="EY3890" s="24"/>
      <c r="EZ3890" s="109"/>
      <c r="FA3890" s="66"/>
      <c r="FB3890" s="5"/>
      <c r="FC3890" s="68"/>
      <c r="FD3890" s="67"/>
      <c r="FE3890" s="67"/>
      <c r="FF3890" s="64"/>
      <c r="FG3890" s="5"/>
      <c r="FH3890" s="69"/>
      <c r="FI3890" s="6"/>
      <c r="FJ3890" s="5"/>
      <c r="FK3890" s="25"/>
      <c r="FL3890" s="5"/>
    </row>
    <row r="3891" spans="40:168">
      <c r="AN3891" s="14"/>
      <c r="AO3891" s="14"/>
      <c r="AP3891" s="5"/>
      <c r="AQ3891" s="25"/>
      <c r="AR3891" s="25"/>
      <c r="AS3891" s="96"/>
      <c r="AT3891" s="83"/>
      <c r="AU3891" s="14"/>
      <c r="AX3891" s="83"/>
      <c r="AY3891" s="83"/>
      <c r="AZ3891" s="83"/>
      <c r="BA3891" s="83"/>
      <c r="BJ3891" s="54"/>
      <c r="BK3891" s="22"/>
      <c r="BL3891" s="24"/>
      <c r="BP3891" s="23"/>
      <c r="BQ3891" s="24"/>
      <c r="BR3891" s="22"/>
      <c r="BS3891" s="24"/>
      <c r="BT3891" s="24"/>
      <c r="BU3891" s="23"/>
      <c r="BV3891" s="26"/>
      <c r="BX3891" s="6"/>
      <c r="BY3891" s="24"/>
      <c r="BZ3891" s="109"/>
      <c r="CA3891" s="66"/>
      <c r="CB3891" s="5"/>
      <c r="CC3891" s="68"/>
      <c r="CD3891" s="67"/>
      <c r="CE3891" s="67"/>
      <c r="CF3891" s="64"/>
      <c r="CG3891" s="5"/>
      <c r="CH3891" s="69"/>
      <c r="CI3891" s="6"/>
      <c r="CJ3891" s="5"/>
      <c r="CK3891" s="25"/>
      <c r="CL3891" s="5"/>
      <c r="DN3891" s="14"/>
      <c r="DO3891" s="14"/>
      <c r="DP3891" s="5"/>
      <c r="DQ3891" s="25"/>
      <c r="DR3891" s="25"/>
      <c r="DS3891" s="96"/>
      <c r="DT3891" s="83"/>
      <c r="DU3891" s="14"/>
      <c r="DX3891" s="83"/>
      <c r="DY3891" s="83"/>
      <c r="DZ3891" s="83"/>
      <c r="EA3891" s="83"/>
      <c r="EJ3891" s="54"/>
      <c r="EK3891" s="22"/>
      <c r="EL3891" s="24"/>
      <c r="EP3891" s="23"/>
      <c r="EQ3891" s="24"/>
      <c r="ER3891" s="22"/>
      <c r="ES3891" s="24"/>
      <c r="ET3891" s="24"/>
      <c r="EU3891" s="23"/>
      <c r="EV3891" s="26"/>
      <c r="EX3891" s="6"/>
      <c r="EY3891" s="24"/>
      <c r="EZ3891" s="109"/>
      <c r="FA3891" s="66"/>
      <c r="FB3891" s="5"/>
      <c r="FC3891" s="68"/>
      <c r="FD3891" s="67"/>
      <c r="FE3891" s="67"/>
      <c r="FF3891" s="64"/>
      <c r="FG3891" s="5"/>
      <c r="FH3891" s="69"/>
      <c r="FI3891" s="6"/>
      <c r="FJ3891" s="5"/>
      <c r="FK3891" s="25"/>
      <c r="FL3891" s="5"/>
    </row>
    <row r="3892" spans="40:168">
      <c r="AN3892" s="14"/>
      <c r="AO3892" s="14"/>
      <c r="AP3892" s="5"/>
      <c r="AQ3892" s="25"/>
      <c r="AR3892" s="25"/>
      <c r="AS3892" s="96"/>
      <c r="AT3892" s="83"/>
      <c r="AU3892" s="14"/>
      <c r="AX3892" s="83"/>
      <c r="AY3892" s="83"/>
      <c r="AZ3892" s="83"/>
      <c r="BA3892" s="83"/>
      <c r="BJ3892" s="54"/>
      <c r="BK3892" s="22"/>
      <c r="BL3892" s="24"/>
      <c r="BP3892" s="23"/>
      <c r="BQ3892" s="24"/>
      <c r="BR3892" s="22"/>
      <c r="BS3892" s="24"/>
      <c r="BT3892" s="24"/>
      <c r="BU3892" s="23"/>
      <c r="BV3892" s="26"/>
      <c r="BX3892" s="6"/>
      <c r="BY3892" s="24"/>
      <c r="BZ3892" s="109"/>
      <c r="CA3892" s="66"/>
      <c r="CB3892" s="5"/>
      <c r="CC3892" s="68"/>
      <c r="CD3892" s="67"/>
      <c r="CE3892" s="67"/>
      <c r="CF3892" s="64"/>
      <c r="CG3892" s="5"/>
      <c r="CH3892" s="69"/>
      <c r="CI3892" s="6"/>
      <c r="CJ3892" s="5"/>
      <c r="CK3892" s="25"/>
      <c r="CL3892" s="5"/>
      <c r="DN3892" s="14"/>
      <c r="DO3892" s="14"/>
      <c r="DP3892" s="5"/>
      <c r="DQ3892" s="25"/>
      <c r="DR3892" s="25"/>
      <c r="DS3892" s="96"/>
      <c r="DT3892" s="83"/>
      <c r="DU3892" s="14"/>
      <c r="DX3892" s="83"/>
      <c r="DY3892" s="83"/>
      <c r="DZ3892" s="83"/>
      <c r="EA3892" s="83"/>
      <c r="EJ3892" s="54"/>
      <c r="EK3892" s="22"/>
      <c r="EL3892" s="24"/>
      <c r="EP3892" s="23"/>
      <c r="EQ3892" s="24"/>
      <c r="ER3892" s="22"/>
      <c r="ES3892" s="24"/>
      <c r="ET3892" s="24"/>
      <c r="EU3892" s="23"/>
      <c r="EV3892" s="26"/>
      <c r="EX3892" s="6"/>
      <c r="EY3892" s="24"/>
      <c r="EZ3892" s="109"/>
      <c r="FA3892" s="66"/>
      <c r="FB3892" s="5"/>
      <c r="FC3892" s="68"/>
      <c r="FD3892" s="67"/>
      <c r="FE3892" s="67"/>
      <c r="FF3892" s="64"/>
      <c r="FG3892" s="5"/>
      <c r="FH3892" s="69"/>
      <c r="FI3892" s="6"/>
      <c r="FJ3892" s="5"/>
      <c r="FK3892" s="25"/>
      <c r="FL3892" s="5"/>
    </row>
    <row r="3893" spans="40:168">
      <c r="AN3893" s="14"/>
      <c r="AO3893" s="14"/>
      <c r="AP3893" s="5"/>
      <c r="AQ3893" s="25"/>
      <c r="AR3893" s="25"/>
      <c r="AS3893" s="96"/>
      <c r="AT3893" s="83"/>
      <c r="AU3893" s="14"/>
      <c r="AX3893" s="83"/>
      <c r="AY3893" s="83"/>
      <c r="AZ3893" s="83"/>
      <c r="BA3893" s="83"/>
      <c r="BJ3893" s="54"/>
      <c r="BK3893" s="22"/>
      <c r="BL3893" s="24"/>
      <c r="BP3893" s="23"/>
      <c r="BQ3893" s="24"/>
      <c r="BR3893" s="22"/>
      <c r="BS3893" s="24"/>
      <c r="BT3893" s="24"/>
      <c r="BU3893" s="23"/>
      <c r="BV3893" s="26"/>
      <c r="BX3893" s="6"/>
      <c r="BY3893" s="24"/>
      <c r="BZ3893" s="109"/>
      <c r="CA3893" s="66"/>
      <c r="CB3893" s="5"/>
      <c r="CC3893" s="68"/>
      <c r="CD3893" s="67"/>
      <c r="CE3893" s="67"/>
      <c r="CF3893" s="64"/>
      <c r="CG3893" s="5"/>
      <c r="CH3893" s="69"/>
      <c r="CI3893" s="6"/>
      <c r="CJ3893" s="5"/>
      <c r="CK3893" s="25"/>
      <c r="CL3893" s="5"/>
      <c r="DN3893" s="14"/>
      <c r="DO3893" s="14"/>
      <c r="DP3893" s="5"/>
      <c r="DQ3893" s="25"/>
      <c r="DR3893" s="25"/>
      <c r="DS3893" s="96"/>
      <c r="DT3893" s="83"/>
      <c r="DU3893" s="14"/>
      <c r="DX3893" s="83"/>
      <c r="DY3893" s="83"/>
      <c r="DZ3893" s="83"/>
      <c r="EA3893" s="83"/>
      <c r="EJ3893" s="54"/>
      <c r="EK3893" s="22"/>
      <c r="EL3893" s="24"/>
      <c r="EP3893" s="23"/>
      <c r="EQ3893" s="24"/>
      <c r="ER3893" s="22"/>
      <c r="ES3893" s="24"/>
      <c r="ET3893" s="24"/>
      <c r="EU3893" s="23"/>
      <c r="EV3893" s="26"/>
      <c r="EX3893" s="6"/>
      <c r="EY3893" s="24"/>
      <c r="EZ3893" s="109"/>
      <c r="FA3893" s="66"/>
      <c r="FB3893" s="5"/>
      <c r="FC3893" s="68"/>
      <c r="FD3893" s="67"/>
      <c r="FE3893" s="67"/>
      <c r="FF3893" s="64"/>
      <c r="FG3893" s="5"/>
      <c r="FH3893" s="69"/>
      <c r="FI3893" s="6"/>
      <c r="FJ3893" s="5"/>
      <c r="FK3893" s="25"/>
      <c r="FL3893" s="5"/>
    </row>
    <row r="3894" spans="40:168">
      <c r="AN3894" s="14"/>
      <c r="AO3894" s="14"/>
      <c r="AP3894" s="5"/>
      <c r="AQ3894" s="25"/>
      <c r="AR3894" s="25"/>
      <c r="AS3894" s="96"/>
      <c r="AT3894" s="83"/>
      <c r="AU3894" s="14"/>
      <c r="AX3894" s="83"/>
      <c r="AY3894" s="83"/>
      <c r="AZ3894" s="83"/>
      <c r="BA3894" s="83"/>
      <c r="BJ3894" s="54"/>
      <c r="BK3894" s="22"/>
      <c r="BL3894" s="24"/>
      <c r="BP3894" s="23"/>
      <c r="BQ3894" s="24"/>
      <c r="BR3894" s="22"/>
      <c r="BS3894" s="24"/>
      <c r="BT3894" s="24"/>
      <c r="BU3894" s="23"/>
      <c r="BV3894" s="26"/>
      <c r="BX3894" s="6"/>
      <c r="BY3894" s="24"/>
      <c r="BZ3894" s="109"/>
      <c r="CA3894" s="66"/>
      <c r="CB3894" s="5"/>
      <c r="CC3894" s="68"/>
      <c r="CD3894" s="67"/>
      <c r="CE3894" s="67"/>
      <c r="CF3894" s="64"/>
      <c r="CG3894" s="5"/>
      <c r="CH3894" s="69"/>
      <c r="CI3894" s="6"/>
      <c r="CJ3894" s="5"/>
      <c r="CK3894" s="25"/>
      <c r="CL3894" s="5"/>
      <c r="DN3894" s="14"/>
      <c r="DO3894" s="14"/>
      <c r="DP3894" s="5"/>
      <c r="DQ3894" s="25"/>
      <c r="DR3894" s="25"/>
      <c r="DS3894" s="96"/>
      <c r="DT3894" s="83"/>
      <c r="DU3894" s="14"/>
      <c r="DX3894" s="83"/>
      <c r="DY3894" s="83"/>
      <c r="DZ3894" s="83"/>
      <c r="EA3894" s="83"/>
      <c r="EJ3894" s="54"/>
      <c r="EK3894" s="22"/>
      <c r="EL3894" s="24"/>
      <c r="EP3894" s="23"/>
      <c r="EQ3894" s="24"/>
      <c r="ER3894" s="22"/>
      <c r="ES3894" s="24"/>
      <c r="ET3894" s="24"/>
      <c r="EU3894" s="23"/>
      <c r="EV3894" s="26"/>
      <c r="EX3894" s="6"/>
      <c r="EY3894" s="24"/>
      <c r="EZ3894" s="109"/>
      <c r="FA3894" s="66"/>
      <c r="FB3894" s="5"/>
      <c r="FC3894" s="68"/>
      <c r="FD3894" s="67"/>
      <c r="FE3894" s="67"/>
      <c r="FF3894" s="64"/>
      <c r="FG3894" s="5"/>
      <c r="FH3894" s="69"/>
      <c r="FI3894" s="6"/>
      <c r="FJ3894" s="5"/>
      <c r="FK3894" s="25"/>
      <c r="FL3894" s="5"/>
    </row>
    <row r="3895" spans="40:168">
      <c r="AN3895" s="14"/>
      <c r="AO3895" s="14"/>
      <c r="AP3895" s="5"/>
      <c r="AQ3895" s="25"/>
      <c r="AR3895" s="25"/>
      <c r="AS3895" s="96"/>
      <c r="AT3895" s="83"/>
      <c r="AU3895" s="14"/>
      <c r="AX3895" s="83"/>
      <c r="AY3895" s="83"/>
      <c r="AZ3895" s="83"/>
      <c r="BA3895" s="83"/>
      <c r="BJ3895" s="54"/>
      <c r="BK3895" s="22"/>
      <c r="BL3895" s="24"/>
      <c r="BP3895" s="23"/>
      <c r="BQ3895" s="24"/>
      <c r="BR3895" s="22"/>
      <c r="BS3895" s="24"/>
      <c r="BT3895" s="24"/>
      <c r="BU3895" s="23"/>
      <c r="BV3895" s="26"/>
      <c r="BX3895" s="6"/>
      <c r="BY3895" s="24"/>
      <c r="BZ3895" s="109"/>
      <c r="CA3895" s="66"/>
      <c r="CB3895" s="5"/>
      <c r="CC3895" s="68"/>
      <c r="CD3895" s="67"/>
      <c r="CE3895" s="67"/>
      <c r="CF3895" s="64"/>
      <c r="CG3895" s="5"/>
      <c r="CH3895" s="69"/>
      <c r="CI3895" s="6"/>
      <c r="CJ3895" s="5"/>
      <c r="CK3895" s="25"/>
      <c r="CL3895" s="5"/>
      <c r="DN3895" s="14"/>
      <c r="DO3895" s="14"/>
      <c r="DP3895" s="5"/>
      <c r="DQ3895" s="25"/>
      <c r="DR3895" s="25"/>
      <c r="DS3895" s="96"/>
      <c r="DT3895" s="83"/>
      <c r="DU3895" s="14"/>
      <c r="DX3895" s="83"/>
      <c r="DY3895" s="83"/>
      <c r="DZ3895" s="83"/>
      <c r="EA3895" s="83"/>
      <c r="EJ3895" s="54"/>
      <c r="EK3895" s="22"/>
      <c r="EL3895" s="24"/>
      <c r="EP3895" s="23"/>
      <c r="EQ3895" s="24"/>
      <c r="ER3895" s="22"/>
      <c r="ES3895" s="24"/>
      <c r="ET3895" s="24"/>
      <c r="EU3895" s="23"/>
      <c r="EV3895" s="26"/>
      <c r="EX3895" s="6"/>
      <c r="EY3895" s="24"/>
      <c r="EZ3895" s="109"/>
      <c r="FA3895" s="66"/>
      <c r="FB3895" s="5"/>
      <c r="FC3895" s="68"/>
      <c r="FD3895" s="67"/>
      <c r="FE3895" s="67"/>
      <c r="FF3895" s="64"/>
      <c r="FG3895" s="5"/>
      <c r="FH3895" s="69"/>
      <c r="FI3895" s="6"/>
      <c r="FJ3895" s="5"/>
      <c r="FK3895" s="25"/>
      <c r="FL3895" s="5"/>
    </row>
    <row r="3896" spans="40:168">
      <c r="AN3896" s="14"/>
      <c r="AO3896" s="14"/>
      <c r="AP3896" s="5"/>
      <c r="AQ3896" s="25"/>
      <c r="AR3896" s="25"/>
      <c r="AS3896" s="96"/>
      <c r="AT3896" s="83"/>
      <c r="AU3896" s="14"/>
      <c r="AX3896" s="83"/>
      <c r="AY3896" s="83"/>
      <c r="AZ3896" s="83"/>
      <c r="BA3896" s="83"/>
      <c r="BJ3896" s="54"/>
      <c r="BK3896" s="22"/>
      <c r="BL3896" s="24"/>
      <c r="BP3896" s="23"/>
      <c r="BQ3896" s="24"/>
      <c r="BR3896" s="22"/>
      <c r="BS3896" s="24"/>
      <c r="BT3896" s="24"/>
      <c r="BU3896" s="23"/>
      <c r="BV3896" s="26"/>
      <c r="BX3896" s="6"/>
      <c r="BY3896" s="24"/>
      <c r="BZ3896" s="109"/>
      <c r="CA3896" s="66"/>
      <c r="CB3896" s="5"/>
      <c r="CC3896" s="68"/>
      <c r="CD3896" s="67"/>
      <c r="CE3896" s="67"/>
      <c r="CF3896" s="64"/>
      <c r="CG3896" s="5"/>
      <c r="CH3896" s="69"/>
      <c r="CI3896" s="6"/>
      <c r="CJ3896" s="5"/>
      <c r="CK3896" s="25"/>
      <c r="CL3896" s="5"/>
      <c r="DN3896" s="14"/>
      <c r="DO3896" s="14"/>
      <c r="DP3896" s="5"/>
      <c r="DQ3896" s="25"/>
      <c r="DR3896" s="25"/>
      <c r="DS3896" s="96"/>
      <c r="DT3896" s="83"/>
      <c r="DU3896" s="14"/>
      <c r="DX3896" s="83"/>
      <c r="DY3896" s="83"/>
      <c r="DZ3896" s="83"/>
      <c r="EA3896" s="83"/>
      <c r="EJ3896" s="54"/>
      <c r="EK3896" s="22"/>
      <c r="EL3896" s="24"/>
      <c r="EP3896" s="23"/>
      <c r="EQ3896" s="24"/>
      <c r="ER3896" s="22"/>
      <c r="ES3896" s="24"/>
      <c r="ET3896" s="24"/>
      <c r="EU3896" s="23"/>
      <c r="EV3896" s="26"/>
      <c r="EX3896" s="6"/>
      <c r="EY3896" s="24"/>
      <c r="EZ3896" s="109"/>
      <c r="FA3896" s="66"/>
      <c r="FB3896" s="5"/>
      <c r="FC3896" s="68"/>
      <c r="FD3896" s="67"/>
      <c r="FE3896" s="67"/>
      <c r="FF3896" s="64"/>
      <c r="FG3896" s="5"/>
      <c r="FH3896" s="69"/>
      <c r="FI3896" s="6"/>
      <c r="FJ3896" s="5"/>
      <c r="FK3896" s="25"/>
      <c r="FL3896" s="5"/>
    </row>
    <row r="3897" spans="40:168">
      <c r="AN3897" s="14"/>
      <c r="AO3897" s="14"/>
      <c r="AP3897" s="5"/>
      <c r="AQ3897" s="25"/>
      <c r="AR3897" s="25"/>
      <c r="AS3897" s="96"/>
      <c r="AT3897" s="83"/>
      <c r="AU3897" s="14"/>
      <c r="AX3897" s="83"/>
      <c r="AY3897" s="83"/>
      <c r="AZ3897" s="83"/>
      <c r="BA3897" s="83"/>
      <c r="BJ3897" s="54"/>
      <c r="BK3897" s="22"/>
      <c r="BL3897" s="24"/>
      <c r="BP3897" s="23"/>
      <c r="BQ3897" s="24"/>
      <c r="BR3897" s="22"/>
      <c r="BS3897" s="24"/>
      <c r="BT3897" s="24"/>
      <c r="BU3897" s="23"/>
      <c r="BV3897" s="26"/>
      <c r="BX3897" s="6"/>
      <c r="BY3897" s="24"/>
      <c r="BZ3897" s="109"/>
      <c r="CA3897" s="66"/>
      <c r="CB3897" s="5"/>
      <c r="CC3897" s="68"/>
      <c r="CD3897" s="67"/>
      <c r="CE3897" s="67"/>
      <c r="CF3897" s="64"/>
      <c r="CG3897" s="5"/>
      <c r="CH3897" s="69"/>
      <c r="CI3897" s="6"/>
      <c r="CJ3897" s="5"/>
      <c r="CK3897" s="25"/>
      <c r="CL3897" s="5"/>
      <c r="DN3897" s="14"/>
      <c r="DO3897" s="14"/>
      <c r="DP3897" s="5"/>
      <c r="DQ3897" s="25"/>
      <c r="DR3897" s="25"/>
      <c r="DS3897" s="96"/>
      <c r="DT3897" s="83"/>
      <c r="DU3897" s="14"/>
      <c r="DX3897" s="83"/>
      <c r="DY3897" s="83"/>
      <c r="DZ3897" s="83"/>
      <c r="EA3897" s="83"/>
      <c r="EJ3897" s="54"/>
      <c r="EK3897" s="22"/>
      <c r="EL3897" s="24"/>
      <c r="EP3897" s="23"/>
      <c r="EQ3897" s="24"/>
      <c r="ER3897" s="22"/>
      <c r="ES3897" s="24"/>
      <c r="ET3897" s="24"/>
      <c r="EU3897" s="23"/>
      <c r="EV3897" s="26"/>
      <c r="EX3897" s="6"/>
      <c r="EY3897" s="24"/>
      <c r="EZ3897" s="109"/>
      <c r="FA3897" s="66"/>
      <c r="FB3897" s="5"/>
      <c r="FC3897" s="68"/>
      <c r="FD3897" s="67"/>
      <c r="FE3897" s="67"/>
      <c r="FF3897" s="64"/>
      <c r="FG3897" s="5"/>
      <c r="FH3897" s="69"/>
      <c r="FI3897" s="6"/>
      <c r="FJ3897" s="5"/>
      <c r="FK3897" s="25"/>
      <c r="FL3897" s="5"/>
    </row>
    <row r="3898" spans="40:168">
      <c r="AN3898" s="14"/>
      <c r="AO3898" s="14"/>
      <c r="AP3898" s="5"/>
      <c r="AQ3898" s="25"/>
      <c r="AR3898" s="25"/>
      <c r="AS3898" s="96"/>
      <c r="AT3898" s="83"/>
      <c r="AU3898" s="14"/>
      <c r="AX3898" s="83"/>
      <c r="AY3898" s="83"/>
      <c r="AZ3898" s="83"/>
      <c r="BA3898" s="83"/>
      <c r="BJ3898" s="54"/>
      <c r="BK3898" s="22"/>
      <c r="BL3898" s="24"/>
      <c r="BP3898" s="23"/>
      <c r="BQ3898" s="24"/>
      <c r="BR3898" s="22"/>
      <c r="BS3898" s="24"/>
      <c r="BT3898" s="24"/>
      <c r="BU3898" s="23"/>
      <c r="BV3898" s="26"/>
      <c r="BX3898" s="6"/>
      <c r="BY3898" s="24"/>
      <c r="BZ3898" s="109"/>
      <c r="CA3898" s="66"/>
      <c r="CB3898" s="5"/>
      <c r="CC3898" s="68"/>
      <c r="CD3898" s="67"/>
      <c r="CE3898" s="67"/>
      <c r="CF3898" s="64"/>
      <c r="CG3898" s="5"/>
      <c r="CH3898" s="69"/>
      <c r="CI3898" s="6"/>
      <c r="CJ3898" s="5"/>
      <c r="CK3898" s="25"/>
      <c r="CL3898" s="5"/>
      <c r="DN3898" s="14"/>
      <c r="DO3898" s="14"/>
      <c r="DP3898" s="5"/>
      <c r="DQ3898" s="25"/>
      <c r="DR3898" s="25"/>
      <c r="DS3898" s="96"/>
      <c r="DT3898" s="83"/>
      <c r="DU3898" s="14"/>
      <c r="DX3898" s="83"/>
      <c r="DY3898" s="83"/>
      <c r="DZ3898" s="83"/>
      <c r="EA3898" s="83"/>
      <c r="EJ3898" s="54"/>
      <c r="EK3898" s="22"/>
      <c r="EL3898" s="24"/>
      <c r="EP3898" s="23"/>
      <c r="EQ3898" s="24"/>
      <c r="ER3898" s="22"/>
      <c r="ES3898" s="24"/>
      <c r="ET3898" s="24"/>
      <c r="EU3898" s="23"/>
      <c r="EV3898" s="26"/>
      <c r="EX3898" s="6"/>
      <c r="EY3898" s="24"/>
      <c r="EZ3898" s="109"/>
      <c r="FA3898" s="66"/>
      <c r="FB3898" s="5"/>
      <c r="FC3898" s="68"/>
      <c r="FD3898" s="67"/>
      <c r="FE3898" s="67"/>
      <c r="FF3898" s="64"/>
      <c r="FG3898" s="5"/>
      <c r="FH3898" s="69"/>
      <c r="FI3898" s="6"/>
      <c r="FJ3898" s="5"/>
      <c r="FK3898" s="25"/>
      <c r="FL3898" s="5"/>
    </row>
    <row r="3899" spans="40:168">
      <c r="AN3899" s="14"/>
      <c r="AO3899" s="14"/>
      <c r="AP3899" s="5"/>
      <c r="AQ3899" s="25"/>
      <c r="AR3899" s="25"/>
      <c r="AS3899" s="96"/>
      <c r="AT3899" s="83"/>
      <c r="AU3899" s="14"/>
      <c r="AX3899" s="83"/>
      <c r="AY3899" s="83"/>
      <c r="AZ3899" s="83"/>
      <c r="BA3899" s="83"/>
      <c r="BJ3899" s="54"/>
      <c r="BK3899" s="22"/>
      <c r="BL3899" s="24"/>
      <c r="BP3899" s="23"/>
      <c r="BQ3899" s="24"/>
      <c r="BR3899" s="22"/>
      <c r="BS3899" s="24"/>
      <c r="BT3899" s="24"/>
      <c r="BU3899" s="23"/>
      <c r="BV3899" s="26"/>
      <c r="BX3899" s="6"/>
      <c r="BY3899" s="24"/>
      <c r="BZ3899" s="109"/>
      <c r="CA3899" s="66"/>
      <c r="CB3899" s="5"/>
      <c r="CC3899" s="68"/>
      <c r="CD3899" s="67"/>
      <c r="CE3899" s="67"/>
      <c r="CF3899" s="64"/>
      <c r="CG3899" s="5"/>
      <c r="CH3899" s="69"/>
      <c r="CI3899" s="6"/>
      <c r="CJ3899" s="5"/>
      <c r="CK3899" s="25"/>
      <c r="CL3899" s="5"/>
      <c r="DN3899" s="14"/>
      <c r="DO3899" s="14"/>
      <c r="DP3899" s="5"/>
      <c r="DQ3899" s="25"/>
      <c r="DR3899" s="25"/>
      <c r="DS3899" s="96"/>
      <c r="DT3899" s="83"/>
      <c r="DU3899" s="14"/>
      <c r="DX3899" s="83"/>
      <c r="DY3899" s="83"/>
      <c r="DZ3899" s="83"/>
      <c r="EA3899" s="83"/>
      <c r="EJ3899" s="54"/>
      <c r="EK3899" s="22"/>
      <c r="EL3899" s="24"/>
      <c r="EP3899" s="23"/>
      <c r="EQ3899" s="24"/>
      <c r="ER3899" s="22"/>
      <c r="ES3899" s="24"/>
      <c r="ET3899" s="24"/>
      <c r="EU3899" s="23"/>
      <c r="EV3899" s="26"/>
      <c r="EX3899" s="6"/>
      <c r="EY3899" s="24"/>
      <c r="EZ3899" s="109"/>
      <c r="FA3899" s="66"/>
      <c r="FB3899" s="5"/>
      <c r="FC3899" s="68"/>
      <c r="FD3899" s="67"/>
      <c r="FE3899" s="67"/>
      <c r="FF3899" s="64"/>
      <c r="FG3899" s="5"/>
      <c r="FH3899" s="69"/>
      <c r="FI3899" s="6"/>
      <c r="FJ3899" s="5"/>
      <c r="FK3899" s="25"/>
      <c r="FL3899" s="5"/>
    </row>
    <row r="3900" spans="40:168">
      <c r="AN3900" s="14"/>
      <c r="AO3900" s="14"/>
      <c r="AP3900" s="5"/>
      <c r="AQ3900" s="25"/>
      <c r="AR3900" s="25"/>
      <c r="AS3900" s="96"/>
      <c r="AT3900" s="83"/>
      <c r="AU3900" s="14"/>
      <c r="AX3900" s="83"/>
      <c r="AY3900" s="83"/>
      <c r="AZ3900" s="83"/>
      <c r="BA3900" s="83"/>
      <c r="BJ3900" s="54"/>
      <c r="BK3900" s="22"/>
      <c r="BL3900" s="24"/>
      <c r="BP3900" s="23"/>
      <c r="BQ3900" s="24"/>
      <c r="BR3900" s="22"/>
      <c r="BS3900" s="24"/>
      <c r="BT3900" s="24"/>
      <c r="BU3900" s="23"/>
      <c r="BV3900" s="26"/>
      <c r="BX3900" s="6"/>
      <c r="BY3900" s="24"/>
      <c r="BZ3900" s="109"/>
      <c r="CA3900" s="66"/>
      <c r="CB3900" s="5"/>
      <c r="CC3900" s="68"/>
      <c r="CD3900" s="67"/>
      <c r="CE3900" s="67"/>
      <c r="CF3900" s="64"/>
      <c r="CG3900" s="5"/>
      <c r="CH3900" s="69"/>
      <c r="CI3900" s="6"/>
      <c r="CJ3900" s="5"/>
      <c r="CK3900" s="25"/>
      <c r="CL3900" s="5"/>
      <c r="DN3900" s="14"/>
      <c r="DO3900" s="14"/>
      <c r="DP3900" s="5"/>
      <c r="DQ3900" s="25"/>
      <c r="DR3900" s="25"/>
      <c r="DS3900" s="96"/>
      <c r="DT3900" s="83"/>
      <c r="DU3900" s="14"/>
      <c r="DX3900" s="83"/>
      <c r="DY3900" s="83"/>
      <c r="DZ3900" s="83"/>
      <c r="EA3900" s="83"/>
      <c r="EJ3900" s="54"/>
      <c r="EK3900" s="22"/>
      <c r="EL3900" s="24"/>
      <c r="EP3900" s="23"/>
      <c r="EQ3900" s="24"/>
      <c r="ER3900" s="22"/>
      <c r="ES3900" s="24"/>
      <c r="ET3900" s="24"/>
      <c r="EU3900" s="23"/>
      <c r="EV3900" s="26"/>
      <c r="EX3900" s="6"/>
      <c r="EY3900" s="24"/>
      <c r="EZ3900" s="109"/>
      <c r="FA3900" s="66"/>
      <c r="FB3900" s="5"/>
      <c r="FC3900" s="68"/>
      <c r="FD3900" s="67"/>
      <c r="FE3900" s="67"/>
      <c r="FF3900" s="64"/>
      <c r="FG3900" s="5"/>
      <c r="FH3900" s="69"/>
      <c r="FI3900" s="6"/>
      <c r="FJ3900" s="5"/>
      <c r="FK3900" s="25"/>
      <c r="FL3900" s="5"/>
    </row>
    <row r="3901" spans="40:168">
      <c r="AN3901" s="14"/>
      <c r="AO3901" s="14"/>
      <c r="AP3901" s="5"/>
      <c r="AQ3901" s="25"/>
      <c r="AR3901" s="25"/>
      <c r="AS3901" s="96"/>
      <c r="AT3901" s="83"/>
      <c r="AU3901" s="14"/>
      <c r="AX3901" s="83"/>
      <c r="AY3901" s="83"/>
      <c r="AZ3901" s="83"/>
      <c r="BA3901" s="83"/>
      <c r="BJ3901" s="54"/>
      <c r="BK3901" s="22"/>
      <c r="BL3901" s="24"/>
      <c r="BP3901" s="23"/>
      <c r="BQ3901" s="24"/>
      <c r="BR3901" s="22"/>
      <c r="BS3901" s="24"/>
      <c r="BT3901" s="24"/>
      <c r="BU3901" s="23"/>
      <c r="BV3901" s="26"/>
      <c r="BX3901" s="6"/>
      <c r="BY3901" s="24"/>
      <c r="BZ3901" s="109"/>
      <c r="CA3901" s="66"/>
      <c r="CB3901" s="5"/>
      <c r="CC3901" s="68"/>
      <c r="CD3901" s="67"/>
      <c r="CE3901" s="67"/>
      <c r="CF3901" s="64"/>
      <c r="CG3901" s="5"/>
      <c r="CH3901" s="69"/>
      <c r="CI3901" s="6"/>
      <c r="CJ3901" s="5"/>
      <c r="CK3901" s="25"/>
      <c r="CL3901" s="5"/>
      <c r="DN3901" s="14"/>
      <c r="DO3901" s="14"/>
      <c r="DP3901" s="5"/>
      <c r="DQ3901" s="25"/>
      <c r="DR3901" s="25"/>
      <c r="DS3901" s="96"/>
      <c r="DT3901" s="83"/>
      <c r="DU3901" s="14"/>
      <c r="DX3901" s="83"/>
      <c r="DY3901" s="83"/>
      <c r="DZ3901" s="83"/>
      <c r="EA3901" s="83"/>
      <c r="EJ3901" s="54"/>
      <c r="EK3901" s="22"/>
      <c r="EL3901" s="24"/>
      <c r="EP3901" s="23"/>
      <c r="EQ3901" s="24"/>
      <c r="ER3901" s="22"/>
      <c r="ES3901" s="24"/>
      <c r="ET3901" s="24"/>
      <c r="EU3901" s="23"/>
      <c r="EV3901" s="26"/>
      <c r="EX3901" s="6"/>
      <c r="EY3901" s="24"/>
      <c r="EZ3901" s="109"/>
      <c r="FA3901" s="66"/>
      <c r="FB3901" s="5"/>
      <c r="FC3901" s="68"/>
      <c r="FD3901" s="67"/>
      <c r="FE3901" s="67"/>
      <c r="FF3901" s="64"/>
      <c r="FG3901" s="5"/>
      <c r="FH3901" s="69"/>
      <c r="FI3901" s="6"/>
      <c r="FJ3901" s="5"/>
      <c r="FK3901" s="25"/>
      <c r="FL3901" s="5"/>
    </row>
    <row r="3902" spans="40:168">
      <c r="AN3902" s="14"/>
      <c r="AO3902" s="14"/>
      <c r="AP3902" s="5"/>
      <c r="AQ3902" s="25"/>
      <c r="AR3902" s="25"/>
      <c r="AS3902" s="96"/>
      <c r="AT3902" s="83"/>
      <c r="AU3902" s="14"/>
      <c r="AX3902" s="83"/>
      <c r="AY3902" s="83"/>
      <c r="AZ3902" s="83"/>
      <c r="BA3902" s="83"/>
      <c r="BJ3902" s="54"/>
      <c r="BK3902" s="22"/>
      <c r="BL3902" s="24"/>
      <c r="BP3902" s="23"/>
      <c r="BQ3902" s="24"/>
      <c r="BR3902" s="22"/>
      <c r="BS3902" s="24"/>
      <c r="BT3902" s="24"/>
      <c r="BU3902" s="23"/>
      <c r="BV3902" s="26"/>
      <c r="BX3902" s="6"/>
      <c r="BY3902" s="24"/>
      <c r="BZ3902" s="109"/>
      <c r="CA3902" s="66"/>
      <c r="CB3902" s="5"/>
      <c r="CC3902" s="68"/>
      <c r="CD3902" s="67"/>
      <c r="CE3902" s="67"/>
      <c r="CF3902" s="64"/>
      <c r="CG3902" s="5"/>
      <c r="CH3902" s="69"/>
      <c r="CI3902" s="6"/>
      <c r="CJ3902" s="5"/>
      <c r="CK3902" s="25"/>
      <c r="CL3902" s="5"/>
      <c r="DN3902" s="14"/>
      <c r="DO3902" s="14"/>
      <c r="DP3902" s="5"/>
      <c r="DQ3902" s="25"/>
      <c r="DR3902" s="25"/>
      <c r="DS3902" s="96"/>
      <c r="DT3902" s="83"/>
      <c r="DU3902" s="14"/>
      <c r="DX3902" s="83"/>
      <c r="DY3902" s="83"/>
      <c r="DZ3902" s="83"/>
      <c r="EA3902" s="83"/>
      <c r="EJ3902" s="54"/>
      <c r="EK3902" s="22"/>
      <c r="EL3902" s="24"/>
      <c r="EP3902" s="23"/>
      <c r="EQ3902" s="24"/>
      <c r="ER3902" s="22"/>
      <c r="ES3902" s="24"/>
      <c r="ET3902" s="24"/>
      <c r="EU3902" s="23"/>
      <c r="EV3902" s="26"/>
      <c r="EX3902" s="6"/>
      <c r="EY3902" s="24"/>
      <c r="EZ3902" s="109"/>
      <c r="FA3902" s="66"/>
      <c r="FB3902" s="5"/>
      <c r="FC3902" s="68"/>
      <c r="FD3902" s="67"/>
      <c r="FE3902" s="67"/>
      <c r="FF3902" s="64"/>
      <c r="FG3902" s="5"/>
      <c r="FH3902" s="69"/>
      <c r="FI3902" s="6"/>
      <c r="FJ3902" s="5"/>
      <c r="FK3902" s="25"/>
      <c r="FL3902" s="5"/>
    </row>
    <row r="3903" spans="40:168">
      <c r="AN3903" s="14"/>
      <c r="AO3903" s="14"/>
      <c r="AP3903" s="5"/>
      <c r="AQ3903" s="25"/>
      <c r="AR3903" s="25"/>
      <c r="AS3903" s="96"/>
      <c r="AT3903" s="83"/>
      <c r="AU3903" s="14"/>
      <c r="AX3903" s="83"/>
      <c r="AY3903" s="83"/>
      <c r="AZ3903" s="83"/>
      <c r="BA3903" s="83"/>
      <c r="BJ3903" s="54"/>
      <c r="BK3903" s="22"/>
      <c r="BL3903" s="24"/>
      <c r="BP3903" s="23"/>
      <c r="BQ3903" s="24"/>
      <c r="BR3903" s="22"/>
      <c r="BS3903" s="24"/>
      <c r="BT3903" s="24"/>
      <c r="BU3903" s="23"/>
      <c r="BV3903" s="26"/>
      <c r="BX3903" s="6"/>
      <c r="BY3903" s="24"/>
      <c r="BZ3903" s="109"/>
      <c r="CA3903" s="66"/>
      <c r="CB3903" s="5"/>
      <c r="CC3903" s="68"/>
      <c r="CD3903" s="67"/>
      <c r="CE3903" s="67"/>
      <c r="CF3903" s="64"/>
      <c r="CG3903" s="5"/>
      <c r="CH3903" s="69"/>
      <c r="CI3903" s="6"/>
      <c r="CJ3903" s="5"/>
      <c r="CK3903" s="25"/>
      <c r="CL3903" s="5"/>
      <c r="DN3903" s="14"/>
      <c r="DO3903" s="14"/>
      <c r="DP3903" s="5"/>
      <c r="DQ3903" s="25"/>
      <c r="DR3903" s="25"/>
      <c r="DS3903" s="96"/>
      <c r="DT3903" s="83"/>
      <c r="DU3903" s="14"/>
      <c r="DX3903" s="83"/>
      <c r="DY3903" s="83"/>
      <c r="DZ3903" s="83"/>
      <c r="EA3903" s="83"/>
      <c r="EJ3903" s="54"/>
      <c r="EK3903" s="22"/>
      <c r="EL3903" s="24"/>
      <c r="EP3903" s="23"/>
      <c r="EQ3903" s="24"/>
      <c r="ER3903" s="22"/>
      <c r="ES3903" s="24"/>
      <c r="ET3903" s="24"/>
      <c r="EU3903" s="23"/>
      <c r="EV3903" s="26"/>
      <c r="EX3903" s="6"/>
      <c r="EY3903" s="24"/>
      <c r="EZ3903" s="109"/>
      <c r="FA3903" s="66"/>
      <c r="FB3903" s="5"/>
      <c r="FC3903" s="68"/>
      <c r="FD3903" s="67"/>
      <c r="FE3903" s="67"/>
      <c r="FF3903" s="64"/>
      <c r="FG3903" s="5"/>
      <c r="FH3903" s="69"/>
      <c r="FI3903" s="6"/>
      <c r="FJ3903" s="5"/>
      <c r="FK3903" s="25"/>
      <c r="FL3903" s="5"/>
    </row>
    <row r="3904" spans="40:168">
      <c r="AN3904" s="14"/>
      <c r="AO3904" s="14"/>
      <c r="AP3904" s="5"/>
      <c r="AQ3904" s="25"/>
      <c r="AR3904" s="25"/>
      <c r="AS3904" s="96"/>
      <c r="AT3904" s="83"/>
      <c r="AU3904" s="14"/>
      <c r="AX3904" s="83"/>
      <c r="AY3904" s="83"/>
      <c r="AZ3904" s="83"/>
      <c r="BA3904" s="83"/>
      <c r="BJ3904" s="54"/>
      <c r="BK3904" s="22"/>
      <c r="BL3904" s="24"/>
      <c r="BP3904" s="23"/>
      <c r="BQ3904" s="24"/>
      <c r="BR3904" s="22"/>
      <c r="BS3904" s="24"/>
      <c r="BT3904" s="24"/>
      <c r="BU3904" s="23"/>
      <c r="BV3904" s="26"/>
      <c r="BX3904" s="6"/>
      <c r="BY3904" s="24"/>
      <c r="BZ3904" s="109"/>
      <c r="CA3904" s="66"/>
      <c r="CB3904" s="5"/>
      <c r="CC3904" s="68"/>
      <c r="CD3904" s="67"/>
      <c r="CE3904" s="67"/>
      <c r="CF3904" s="64"/>
      <c r="CG3904" s="5"/>
      <c r="CH3904" s="69"/>
      <c r="CI3904" s="6"/>
      <c r="CJ3904" s="5"/>
      <c r="CK3904" s="25"/>
      <c r="CL3904" s="5"/>
      <c r="DN3904" s="14"/>
      <c r="DO3904" s="14"/>
      <c r="DP3904" s="5"/>
      <c r="DQ3904" s="25"/>
      <c r="DR3904" s="25"/>
      <c r="DS3904" s="96"/>
      <c r="DT3904" s="83"/>
      <c r="DU3904" s="14"/>
      <c r="DX3904" s="83"/>
      <c r="DY3904" s="83"/>
      <c r="DZ3904" s="83"/>
      <c r="EA3904" s="83"/>
      <c r="EJ3904" s="54"/>
      <c r="EK3904" s="22"/>
      <c r="EL3904" s="24"/>
      <c r="EP3904" s="23"/>
      <c r="EQ3904" s="24"/>
      <c r="ER3904" s="22"/>
      <c r="ES3904" s="24"/>
      <c r="ET3904" s="24"/>
      <c r="EU3904" s="23"/>
      <c r="EV3904" s="26"/>
      <c r="EX3904" s="6"/>
      <c r="EY3904" s="24"/>
      <c r="EZ3904" s="109"/>
      <c r="FA3904" s="66"/>
      <c r="FB3904" s="5"/>
      <c r="FC3904" s="68"/>
      <c r="FD3904" s="67"/>
      <c r="FE3904" s="67"/>
      <c r="FF3904" s="64"/>
      <c r="FG3904" s="5"/>
      <c r="FH3904" s="69"/>
      <c r="FI3904" s="6"/>
      <c r="FJ3904" s="5"/>
      <c r="FK3904" s="25"/>
      <c r="FL3904" s="5"/>
    </row>
    <row r="3905" spans="40:168">
      <c r="AN3905" s="14"/>
      <c r="AO3905" s="14"/>
      <c r="AP3905" s="5"/>
      <c r="AQ3905" s="25"/>
      <c r="AR3905" s="25"/>
      <c r="AS3905" s="96"/>
      <c r="AT3905" s="83"/>
      <c r="AU3905" s="14"/>
      <c r="AX3905" s="83"/>
      <c r="AY3905" s="83"/>
      <c r="AZ3905" s="83"/>
      <c r="BA3905" s="83"/>
      <c r="BJ3905" s="54"/>
      <c r="BK3905" s="22"/>
      <c r="BL3905" s="24"/>
      <c r="BP3905" s="23"/>
      <c r="BQ3905" s="24"/>
      <c r="BR3905" s="22"/>
      <c r="BS3905" s="24"/>
      <c r="BT3905" s="24"/>
      <c r="BU3905" s="23"/>
      <c r="BV3905" s="26"/>
      <c r="BX3905" s="6"/>
      <c r="BY3905" s="24"/>
      <c r="BZ3905" s="109"/>
      <c r="CA3905" s="66"/>
      <c r="CB3905" s="5"/>
      <c r="CC3905" s="68"/>
      <c r="CD3905" s="67"/>
      <c r="CE3905" s="67"/>
      <c r="CF3905" s="64"/>
      <c r="CG3905" s="5"/>
      <c r="CH3905" s="69"/>
      <c r="CI3905" s="6"/>
      <c r="CJ3905" s="5"/>
      <c r="CK3905" s="25"/>
      <c r="CL3905" s="5"/>
      <c r="DN3905" s="14"/>
      <c r="DO3905" s="14"/>
      <c r="DP3905" s="5"/>
      <c r="DQ3905" s="25"/>
      <c r="DR3905" s="25"/>
      <c r="DS3905" s="96"/>
      <c r="DT3905" s="83"/>
      <c r="DU3905" s="14"/>
      <c r="DX3905" s="83"/>
      <c r="DY3905" s="83"/>
      <c r="DZ3905" s="83"/>
      <c r="EA3905" s="83"/>
      <c r="EJ3905" s="54"/>
      <c r="EK3905" s="22"/>
      <c r="EL3905" s="24"/>
      <c r="EP3905" s="23"/>
      <c r="EQ3905" s="24"/>
      <c r="ER3905" s="22"/>
      <c r="ES3905" s="24"/>
      <c r="ET3905" s="24"/>
      <c r="EU3905" s="23"/>
      <c r="EV3905" s="26"/>
      <c r="EX3905" s="6"/>
      <c r="EY3905" s="24"/>
      <c r="EZ3905" s="109"/>
      <c r="FA3905" s="66"/>
      <c r="FB3905" s="5"/>
      <c r="FC3905" s="68"/>
      <c r="FD3905" s="67"/>
      <c r="FE3905" s="67"/>
      <c r="FF3905" s="64"/>
      <c r="FG3905" s="5"/>
      <c r="FH3905" s="69"/>
      <c r="FI3905" s="6"/>
      <c r="FJ3905" s="5"/>
      <c r="FK3905" s="25"/>
      <c r="FL3905" s="5"/>
    </row>
    <row r="3906" spans="40:168">
      <c r="AN3906" s="14"/>
      <c r="AO3906" s="14"/>
      <c r="AP3906" s="5"/>
      <c r="AQ3906" s="25"/>
      <c r="AR3906" s="25"/>
      <c r="AS3906" s="96"/>
      <c r="AT3906" s="83"/>
      <c r="AU3906" s="14"/>
      <c r="AX3906" s="83"/>
      <c r="AY3906" s="83"/>
      <c r="AZ3906" s="83"/>
      <c r="BA3906" s="83"/>
      <c r="BJ3906" s="54"/>
      <c r="BK3906" s="22"/>
      <c r="BL3906" s="24"/>
      <c r="BP3906" s="23"/>
      <c r="BQ3906" s="24"/>
      <c r="BR3906" s="22"/>
      <c r="BS3906" s="24"/>
      <c r="BT3906" s="24"/>
      <c r="BU3906" s="23"/>
      <c r="BV3906" s="26"/>
      <c r="BX3906" s="6"/>
      <c r="BY3906" s="24"/>
      <c r="BZ3906" s="109"/>
      <c r="CA3906" s="66"/>
      <c r="CB3906" s="5"/>
      <c r="CC3906" s="68"/>
      <c r="CD3906" s="67"/>
      <c r="CE3906" s="67"/>
      <c r="CF3906" s="64"/>
      <c r="CG3906" s="5"/>
      <c r="CH3906" s="69"/>
      <c r="CI3906" s="6"/>
      <c r="CJ3906" s="5"/>
      <c r="CK3906" s="25"/>
      <c r="CL3906" s="5"/>
      <c r="DN3906" s="14"/>
      <c r="DO3906" s="14"/>
      <c r="DP3906" s="5"/>
      <c r="DQ3906" s="25"/>
      <c r="DR3906" s="25"/>
      <c r="DS3906" s="96"/>
      <c r="DT3906" s="83"/>
      <c r="DU3906" s="14"/>
      <c r="DX3906" s="83"/>
      <c r="DY3906" s="83"/>
      <c r="DZ3906" s="83"/>
      <c r="EA3906" s="83"/>
      <c r="EJ3906" s="54"/>
      <c r="EK3906" s="22"/>
      <c r="EL3906" s="24"/>
      <c r="EP3906" s="23"/>
      <c r="EQ3906" s="24"/>
      <c r="ER3906" s="22"/>
      <c r="ES3906" s="24"/>
      <c r="ET3906" s="24"/>
      <c r="EU3906" s="23"/>
      <c r="EV3906" s="26"/>
      <c r="EX3906" s="6"/>
      <c r="EY3906" s="24"/>
      <c r="EZ3906" s="109"/>
      <c r="FA3906" s="66"/>
      <c r="FB3906" s="5"/>
      <c r="FC3906" s="68"/>
      <c r="FD3906" s="67"/>
      <c r="FE3906" s="67"/>
      <c r="FF3906" s="64"/>
      <c r="FG3906" s="5"/>
      <c r="FH3906" s="69"/>
      <c r="FI3906" s="6"/>
      <c r="FJ3906" s="5"/>
      <c r="FK3906" s="25"/>
      <c r="FL3906" s="5"/>
    </row>
    <row r="3907" spans="40:168">
      <c r="AN3907" s="14"/>
      <c r="AO3907" s="14"/>
      <c r="AP3907" s="5"/>
      <c r="AQ3907" s="25"/>
      <c r="AR3907" s="25"/>
      <c r="AS3907" s="96"/>
      <c r="AT3907" s="83"/>
      <c r="AU3907" s="14"/>
      <c r="AX3907" s="83"/>
      <c r="AY3907" s="83"/>
      <c r="AZ3907" s="83"/>
      <c r="BA3907" s="83"/>
      <c r="BJ3907" s="54"/>
      <c r="BK3907" s="22"/>
      <c r="BL3907" s="24"/>
      <c r="BP3907" s="23"/>
      <c r="BQ3907" s="24"/>
      <c r="BR3907" s="22"/>
      <c r="BS3907" s="24"/>
      <c r="BT3907" s="24"/>
      <c r="BU3907" s="23"/>
      <c r="BV3907" s="26"/>
      <c r="BX3907" s="6"/>
      <c r="BY3907" s="24"/>
      <c r="BZ3907" s="109"/>
      <c r="CA3907" s="66"/>
      <c r="CB3907" s="5"/>
      <c r="CC3907" s="68"/>
      <c r="CD3907" s="67"/>
      <c r="CE3907" s="67"/>
      <c r="CF3907" s="64"/>
      <c r="CG3907" s="5"/>
      <c r="CH3907" s="69"/>
      <c r="CI3907" s="6"/>
      <c r="CJ3907" s="5"/>
      <c r="CK3907" s="25"/>
      <c r="CL3907" s="5"/>
      <c r="DN3907" s="14"/>
      <c r="DO3907" s="14"/>
      <c r="DP3907" s="5"/>
      <c r="DQ3907" s="25"/>
      <c r="DR3907" s="25"/>
      <c r="DS3907" s="96"/>
      <c r="DT3907" s="83"/>
      <c r="DU3907" s="14"/>
      <c r="DX3907" s="83"/>
      <c r="DY3907" s="83"/>
      <c r="DZ3907" s="83"/>
      <c r="EA3907" s="83"/>
      <c r="EJ3907" s="54"/>
      <c r="EK3907" s="22"/>
      <c r="EL3907" s="24"/>
      <c r="EP3907" s="23"/>
      <c r="EQ3907" s="24"/>
      <c r="ER3907" s="22"/>
      <c r="ES3907" s="24"/>
      <c r="ET3907" s="24"/>
      <c r="EU3907" s="23"/>
      <c r="EV3907" s="26"/>
      <c r="EX3907" s="6"/>
      <c r="EY3907" s="24"/>
      <c r="EZ3907" s="109"/>
      <c r="FA3907" s="66"/>
      <c r="FB3907" s="5"/>
      <c r="FC3907" s="68"/>
      <c r="FD3907" s="67"/>
      <c r="FE3907" s="67"/>
      <c r="FF3907" s="64"/>
      <c r="FG3907" s="5"/>
      <c r="FH3907" s="69"/>
      <c r="FI3907" s="6"/>
      <c r="FJ3907" s="5"/>
      <c r="FK3907" s="25"/>
      <c r="FL3907" s="5"/>
    </row>
    <row r="3908" spans="40:168">
      <c r="AN3908" s="14"/>
      <c r="AO3908" s="14"/>
      <c r="AP3908" s="5"/>
      <c r="AQ3908" s="25"/>
      <c r="AR3908" s="25"/>
      <c r="AS3908" s="96"/>
      <c r="AT3908" s="83"/>
      <c r="AU3908" s="14"/>
      <c r="AX3908" s="83"/>
      <c r="AY3908" s="83"/>
      <c r="AZ3908" s="83"/>
      <c r="BA3908" s="83"/>
      <c r="BJ3908" s="54"/>
      <c r="BK3908" s="22"/>
      <c r="BL3908" s="24"/>
      <c r="BP3908" s="23"/>
      <c r="BQ3908" s="24"/>
      <c r="BR3908" s="22"/>
      <c r="BS3908" s="24"/>
      <c r="BT3908" s="24"/>
      <c r="BU3908" s="23"/>
      <c r="BV3908" s="26"/>
      <c r="BX3908" s="6"/>
      <c r="BY3908" s="24"/>
      <c r="BZ3908" s="109"/>
      <c r="CA3908" s="66"/>
      <c r="CB3908" s="5"/>
      <c r="CC3908" s="68"/>
      <c r="CD3908" s="67"/>
      <c r="CE3908" s="67"/>
      <c r="CF3908" s="64"/>
      <c r="CG3908" s="5"/>
      <c r="CH3908" s="69"/>
      <c r="CI3908" s="6"/>
      <c r="CJ3908" s="5"/>
      <c r="CK3908" s="25"/>
      <c r="CL3908" s="5"/>
      <c r="DN3908" s="14"/>
      <c r="DO3908" s="14"/>
      <c r="DP3908" s="5"/>
      <c r="DQ3908" s="25"/>
      <c r="DR3908" s="25"/>
      <c r="DS3908" s="96"/>
      <c r="DT3908" s="83"/>
      <c r="DU3908" s="14"/>
      <c r="DX3908" s="83"/>
      <c r="DY3908" s="83"/>
      <c r="DZ3908" s="83"/>
      <c r="EA3908" s="83"/>
      <c r="EJ3908" s="54"/>
      <c r="EK3908" s="22"/>
      <c r="EL3908" s="24"/>
      <c r="EP3908" s="23"/>
      <c r="EQ3908" s="24"/>
      <c r="ER3908" s="22"/>
      <c r="ES3908" s="24"/>
      <c r="ET3908" s="24"/>
      <c r="EU3908" s="23"/>
      <c r="EV3908" s="26"/>
      <c r="EX3908" s="6"/>
      <c r="EY3908" s="24"/>
      <c r="EZ3908" s="109"/>
      <c r="FA3908" s="66"/>
      <c r="FB3908" s="5"/>
      <c r="FC3908" s="68"/>
      <c r="FD3908" s="67"/>
      <c r="FE3908" s="67"/>
      <c r="FF3908" s="64"/>
      <c r="FG3908" s="5"/>
      <c r="FH3908" s="69"/>
      <c r="FI3908" s="6"/>
      <c r="FJ3908" s="5"/>
      <c r="FK3908" s="25"/>
      <c r="FL3908" s="5"/>
    </row>
    <row r="3909" spans="40:168">
      <c r="AN3909" s="14"/>
      <c r="AO3909" s="14"/>
      <c r="AP3909" s="5"/>
      <c r="AQ3909" s="25"/>
      <c r="AR3909" s="25"/>
      <c r="AS3909" s="96"/>
      <c r="AT3909" s="83"/>
      <c r="AU3909" s="14"/>
      <c r="AX3909" s="83"/>
      <c r="AY3909" s="83"/>
      <c r="AZ3909" s="83"/>
      <c r="BA3909" s="83"/>
      <c r="BJ3909" s="54"/>
      <c r="BK3909" s="22"/>
      <c r="BL3909" s="24"/>
      <c r="BP3909" s="23"/>
      <c r="BQ3909" s="24"/>
      <c r="BR3909" s="22"/>
      <c r="BS3909" s="24"/>
      <c r="BT3909" s="24"/>
      <c r="BU3909" s="23"/>
      <c r="BV3909" s="26"/>
      <c r="BX3909" s="6"/>
      <c r="BY3909" s="24"/>
      <c r="BZ3909" s="109"/>
      <c r="CA3909" s="66"/>
      <c r="CB3909" s="5"/>
      <c r="CC3909" s="68"/>
      <c r="CD3909" s="67"/>
      <c r="CE3909" s="67"/>
      <c r="CF3909" s="64"/>
      <c r="CG3909" s="5"/>
      <c r="CH3909" s="69"/>
      <c r="CI3909" s="6"/>
      <c r="CJ3909" s="5"/>
      <c r="CK3909" s="25"/>
      <c r="CL3909" s="5"/>
      <c r="DN3909" s="14"/>
      <c r="DO3909" s="14"/>
      <c r="DP3909" s="5"/>
      <c r="DQ3909" s="25"/>
      <c r="DR3909" s="25"/>
      <c r="DS3909" s="96"/>
      <c r="DT3909" s="83"/>
      <c r="DU3909" s="14"/>
      <c r="DX3909" s="83"/>
      <c r="DY3909" s="83"/>
      <c r="DZ3909" s="83"/>
      <c r="EA3909" s="83"/>
      <c r="EJ3909" s="54"/>
      <c r="EK3909" s="22"/>
      <c r="EL3909" s="24"/>
      <c r="EP3909" s="23"/>
      <c r="EQ3909" s="24"/>
      <c r="ER3909" s="22"/>
      <c r="ES3909" s="24"/>
      <c r="ET3909" s="24"/>
      <c r="EU3909" s="23"/>
      <c r="EV3909" s="26"/>
      <c r="EX3909" s="6"/>
      <c r="EY3909" s="24"/>
      <c r="EZ3909" s="109"/>
      <c r="FA3909" s="66"/>
      <c r="FB3909" s="5"/>
      <c r="FC3909" s="68"/>
      <c r="FD3909" s="67"/>
      <c r="FE3909" s="67"/>
      <c r="FF3909" s="64"/>
      <c r="FG3909" s="5"/>
      <c r="FH3909" s="69"/>
      <c r="FI3909" s="6"/>
      <c r="FJ3909" s="5"/>
      <c r="FK3909" s="25"/>
      <c r="FL3909" s="5"/>
    </row>
    <row r="3910" spans="40:168">
      <c r="AN3910" s="14"/>
      <c r="AO3910" s="14"/>
      <c r="AP3910" s="5"/>
      <c r="AQ3910" s="25"/>
      <c r="AR3910" s="25"/>
      <c r="AS3910" s="96"/>
      <c r="AT3910" s="83"/>
      <c r="AU3910" s="14"/>
      <c r="AX3910" s="83"/>
      <c r="AY3910" s="83"/>
      <c r="AZ3910" s="83"/>
      <c r="BA3910" s="83"/>
      <c r="BJ3910" s="54"/>
      <c r="BK3910" s="22"/>
      <c r="BL3910" s="24"/>
      <c r="BP3910" s="23"/>
      <c r="BQ3910" s="24"/>
      <c r="BR3910" s="22"/>
      <c r="BS3910" s="24"/>
      <c r="BT3910" s="24"/>
      <c r="BU3910" s="23"/>
      <c r="BV3910" s="26"/>
      <c r="BX3910" s="6"/>
      <c r="BY3910" s="24"/>
      <c r="BZ3910" s="109"/>
      <c r="CA3910" s="66"/>
      <c r="CB3910" s="5"/>
      <c r="CC3910" s="68"/>
      <c r="CD3910" s="67"/>
      <c r="CE3910" s="67"/>
      <c r="CF3910" s="64"/>
      <c r="CG3910" s="5"/>
      <c r="CH3910" s="69"/>
      <c r="CI3910" s="6"/>
      <c r="CJ3910" s="5"/>
      <c r="CK3910" s="25"/>
      <c r="CL3910" s="5"/>
      <c r="DN3910" s="14"/>
      <c r="DO3910" s="14"/>
      <c r="DP3910" s="5"/>
      <c r="DQ3910" s="25"/>
      <c r="DR3910" s="25"/>
      <c r="DS3910" s="96"/>
      <c r="DT3910" s="83"/>
      <c r="DU3910" s="14"/>
      <c r="DX3910" s="83"/>
      <c r="DY3910" s="83"/>
      <c r="DZ3910" s="83"/>
      <c r="EA3910" s="83"/>
      <c r="EJ3910" s="54"/>
      <c r="EK3910" s="22"/>
      <c r="EL3910" s="24"/>
      <c r="EP3910" s="23"/>
      <c r="EQ3910" s="24"/>
      <c r="ER3910" s="22"/>
      <c r="ES3910" s="24"/>
      <c r="ET3910" s="24"/>
      <c r="EU3910" s="23"/>
      <c r="EV3910" s="26"/>
      <c r="EX3910" s="6"/>
      <c r="EY3910" s="24"/>
      <c r="EZ3910" s="109"/>
      <c r="FA3910" s="66"/>
      <c r="FB3910" s="5"/>
      <c r="FC3910" s="68"/>
      <c r="FD3910" s="67"/>
      <c r="FE3910" s="67"/>
      <c r="FF3910" s="64"/>
      <c r="FG3910" s="5"/>
      <c r="FH3910" s="69"/>
      <c r="FI3910" s="6"/>
      <c r="FJ3910" s="5"/>
      <c r="FK3910" s="25"/>
      <c r="FL3910" s="5"/>
    </row>
    <row r="3911" spans="40:168">
      <c r="AN3911" s="14"/>
      <c r="AO3911" s="14"/>
      <c r="AP3911" s="5"/>
      <c r="AQ3911" s="25"/>
      <c r="AR3911" s="25"/>
      <c r="AS3911" s="96"/>
      <c r="AT3911" s="83"/>
      <c r="AU3911" s="14"/>
      <c r="AX3911" s="83"/>
      <c r="AY3911" s="83"/>
      <c r="AZ3911" s="83"/>
      <c r="BA3911" s="83"/>
      <c r="BJ3911" s="54"/>
      <c r="BK3911" s="22"/>
      <c r="BL3911" s="24"/>
      <c r="BP3911" s="23"/>
      <c r="BQ3911" s="24"/>
      <c r="BR3911" s="22"/>
      <c r="BS3911" s="24"/>
      <c r="BT3911" s="24"/>
      <c r="BU3911" s="23"/>
      <c r="BV3911" s="26"/>
      <c r="BX3911" s="6"/>
      <c r="BY3911" s="24"/>
      <c r="BZ3911" s="109"/>
      <c r="CA3911" s="66"/>
      <c r="CB3911" s="5"/>
      <c r="CC3911" s="68"/>
      <c r="CD3911" s="67"/>
      <c r="CE3911" s="67"/>
      <c r="CF3911" s="64"/>
      <c r="CG3911" s="5"/>
      <c r="CH3911" s="69"/>
      <c r="CI3911" s="6"/>
      <c r="CJ3911" s="5"/>
      <c r="CK3911" s="25"/>
      <c r="CL3911" s="5"/>
      <c r="DN3911" s="14"/>
      <c r="DO3911" s="14"/>
      <c r="DP3911" s="5"/>
      <c r="DQ3911" s="25"/>
      <c r="DR3911" s="25"/>
      <c r="DS3911" s="96"/>
      <c r="DT3911" s="83"/>
      <c r="DU3911" s="14"/>
      <c r="DX3911" s="83"/>
      <c r="DY3911" s="83"/>
      <c r="DZ3911" s="83"/>
      <c r="EA3911" s="83"/>
      <c r="EJ3911" s="54"/>
      <c r="EK3911" s="22"/>
      <c r="EL3911" s="24"/>
      <c r="EP3911" s="23"/>
      <c r="EQ3911" s="24"/>
      <c r="ER3911" s="22"/>
      <c r="ES3911" s="24"/>
      <c r="ET3911" s="24"/>
      <c r="EU3911" s="23"/>
      <c r="EV3911" s="26"/>
      <c r="EX3911" s="6"/>
      <c r="EY3911" s="24"/>
      <c r="EZ3911" s="109"/>
      <c r="FA3911" s="66"/>
      <c r="FB3911" s="5"/>
      <c r="FC3911" s="68"/>
      <c r="FD3911" s="67"/>
      <c r="FE3911" s="67"/>
      <c r="FF3911" s="64"/>
      <c r="FG3911" s="5"/>
      <c r="FH3911" s="69"/>
      <c r="FI3911" s="6"/>
      <c r="FJ3911" s="5"/>
      <c r="FK3911" s="25"/>
      <c r="FL3911" s="5"/>
    </row>
    <row r="3912" spans="40:168">
      <c r="AN3912" s="14"/>
      <c r="AO3912" s="14"/>
      <c r="AP3912" s="5"/>
      <c r="AQ3912" s="25"/>
      <c r="AR3912" s="25"/>
      <c r="AS3912" s="96"/>
      <c r="AT3912" s="83"/>
      <c r="AU3912" s="14"/>
      <c r="AX3912" s="83"/>
      <c r="AY3912" s="83"/>
      <c r="AZ3912" s="83"/>
      <c r="BA3912" s="83"/>
      <c r="BJ3912" s="54"/>
      <c r="BK3912" s="22"/>
      <c r="BL3912" s="24"/>
      <c r="BP3912" s="23"/>
      <c r="BQ3912" s="24"/>
      <c r="BR3912" s="22"/>
      <c r="BS3912" s="24"/>
      <c r="BT3912" s="24"/>
      <c r="BU3912" s="23"/>
      <c r="BV3912" s="26"/>
      <c r="BX3912" s="6"/>
      <c r="BY3912" s="24"/>
      <c r="BZ3912" s="109"/>
      <c r="CA3912" s="66"/>
      <c r="CB3912" s="5"/>
      <c r="CC3912" s="68"/>
      <c r="CD3912" s="67"/>
      <c r="CE3912" s="67"/>
      <c r="CF3912" s="64"/>
      <c r="CG3912" s="5"/>
      <c r="CH3912" s="69"/>
      <c r="CI3912" s="6"/>
      <c r="CJ3912" s="5"/>
      <c r="CK3912" s="25"/>
      <c r="CL3912" s="5"/>
      <c r="DN3912" s="14"/>
      <c r="DO3912" s="14"/>
      <c r="DP3912" s="5"/>
      <c r="DQ3912" s="25"/>
      <c r="DR3912" s="25"/>
      <c r="DS3912" s="96"/>
      <c r="DT3912" s="83"/>
      <c r="DU3912" s="14"/>
      <c r="DX3912" s="83"/>
      <c r="DY3912" s="83"/>
      <c r="DZ3912" s="83"/>
      <c r="EA3912" s="83"/>
      <c r="EJ3912" s="54"/>
      <c r="EK3912" s="22"/>
      <c r="EL3912" s="24"/>
      <c r="EP3912" s="23"/>
      <c r="EQ3912" s="24"/>
      <c r="ER3912" s="22"/>
      <c r="ES3912" s="24"/>
      <c r="ET3912" s="24"/>
      <c r="EU3912" s="23"/>
      <c r="EV3912" s="26"/>
      <c r="EX3912" s="6"/>
      <c r="EY3912" s="24"/>
      <c r="EZ3912" s="109"/>
      <c r="FA3912" s="66"/>
      <c r="FB3912" s="5"/>
      <c r="FC3912" s="68"/>
      <c r="FD3912" s="67"/>
      <c r="FE3912" s="67"/>
      <c r="FF3912" s="64"/>
      <c r="FG3912" s="5"/>
      <c r="FH3912" s="69"/>
      <c r="FI3912" s="6"/>
      <c r="FJ3912" s="5"/>
      <c r="FK3912" s="25"/>
      <c r="FL3912" s="5"/>
    </row>
    <row r="3913" spans="40:168">
      <c r="AN3913" s="14"/>
      <c r="AO3913" s="14"/>
      <c r="AP3913" s="5"/>
      <c r="AQ3913" s="25"/>
      <c r="AR3913" s="25"/>
      <c r="AS3913" s="96"/>
      <c r="AT3913" s="83"/>
      <c r="AU3913" s="14"/>
      <c r="AX3913" s="83"/>
      <c r="AY3913" s="83"/>
      <c r="AZ3913" s="83"/>
      <c r="BA3913" s="83"/>
      <c r="BJ3913" s="54"/>
      <c r="BK3913" s="22"/>
      <c r="BL3913" s="24"/>
      <c r="BP3913" s="23"/>
      <c r="BQ3913" s="24"/>
      <c r="BR3913" s="22"/>
      <c r="BS3913" s="24"/>
      <c r="BT3913" s="24"/>
      <c r="BU3913" s="23"/>
      <c r="BV3913" s="26"/>
      <c r="BX3913" s="6"/>
      <c r="BY3913" s="24"/>
      <c r="BZ3913" s="109"/>
      <c r="CA3913" s="66"/>
      <c r="CB3913" s="5"/>
      <c r="CC3913" s="68"/>
      <c r="CD3913" s="67"/>
      <c r="CE3913" s="67"/>
      <c r="CF3913" s="64"/>
      <c r="CG3913" s="5"/>
      <c r="CH3913" s="69"/>
      <c r="CI3913" s="6"/>
      <c r="CJ3913" s="5"/>
      <c r="CK3913" s="25"/>
      <c r="CL3913" s="5"/>
      <c r="DN3913" s="14"/>
      <c r="DO3913" s="14"/>
      <c r="DP3913" s="5"/>
      <c r="DQ3913" s="25"/>
      <c r="DR3913" s="25"/>
      <c r="DS3913" s="96"/>
      <c r="DT3913" s="83"/>
      <c r="DU3913" s="14"/>
      <c r="DX3913" s="83"/>
      <c r="DY3913" s="83"/>
      <c r="DZ3913" s="83"/>
      <c r="EA3913" s="83"/>
      <c r="EJ3913" s="54"/>
      <c r="EK3913" s="22"/>
      <c r="EL3913" s="24"/>
      <c r="EP3913" s="23"/>
      <c r="EQ3913" s="24"/>
      <c r="ER3913" s="22"/>
      <c r="ES3913" s="24"/>
      <c r="ET3913" s="24"/>
      <c r="EU3913" s="23"/>
      <c r="EV3913" s="26"/>
      <c r="EX3913" s="6"/>
      <c r="EY3913" s="24"/>
      <c r="EZ3913" s="109"/>
      <c r="FA3913" s="66"/>
      <c r="FB3913" s="5"/>
      <c r="FC3913" s="68"/>
      <c r="FD3913" s="67"/>
      <c r="FE3913" s="67"/>
      <c r="FF3913" s="64"/>
      <c r="FG3913" s="5"/>
      <c r="FH3913" s="69"/>
      <c r="FI3913" s="6"/>
      <c r="FJ3913" s="5"/>
      <c r="FK3913" s="25"/>
      <c r="FL3913" s="5"/>
    </row>
    <row r="3914" spans="40:168">
      <c r="AN3914" s="14"/>
      <c r="AO3914" s="14"/>
      <c r="AP3914" s="5"/>
      <c r="AQ3914" s="25"/>
      <c r="AR3914" s="25"/>
      <c r="AS3914" s="96"/>
      <c r="AT3914" s="83"/>
      <c r="AU3914" s="14"/>
      <c r="AX3914" s="83"/>
      <c r="AY3914" s="83"/>
      <c r="AZ3914" s="83"/>
      <c r="BA3914" s="83"/>
      <c r="BJ3914" s="54"/>
      <c r="BK3914" s="22"/>
      <c r="BL3914" s="24"/>
      <c r="BP3914" s="23"/>
      <c r="BQ3914" s="24"/>
      <c r="BR3914" s="22"/>
      <c r="BS3914" s="24"/>
      <c r="BT3914" s="24"/>
      <c r="BU3914" s="23"/>
      <c r="BV3914" s="26"/>
      <c r="BX3914" s="6"/>
      <c r="BY3914" s="24"/>
      <c r="BZ3914" s="109"/>
      <c r="CA3914" s="66"/>
      <c r="CB3914" s="5"/>
      <c r="CC3914" s="68"/>
      <c r="CD3914" s="67"/>
      <c r="CE3914" s="67"/>
      <c r="CF3914" s="64"/>
      <c r="CG3914" s="5"/>
      <c r="CH3914" s="69"/>
      <c r="CI3914" s="6"/>
      <c r="CJ3914" s="5"/>
      <c r="CK3914" s="25"/>
      <c r="CL3914" s="5"/>
      <c r="DN3914" s="14"/>
      <c r="DO3914" s="14"/>
      <c r="DP3914" s="5"/>
      <c r="DQ3914" s="25"/>
      <c r="DR3914" s="25"/>
      <c r="DS3914" s="96"/>
      <c r="DT3914" s="83"/>
      <c r="DU3914" s="14"/>
      <c r="DX3914" s="83"/>
      <c r="DY3914" s="83"/>
      <c r="DZ3914" s="83"/>
      <c r="EA3914" s="83"/>
      <c r="EJ3914" s="54"/>
      <c r="EK3914" s="22"/>
      <c r="EL3914" s="24"/>
      <c r="EP3914" s="23"/>
      <c r="EQ3914" s="24"/>
      <c r="ER3914" s="22"/>
      <c r="ES3914" s="24"/>
      <c r="ET3914" s="24"/>
      <c r="EU3914" s="23"/>
      <c r="EV3914" s="26"/>
      <c r="EX3914" s="6"/>
      <c r="EY3914" s="24"/>
      <c r="EZ3914" s="109"/>
      <c r="FA3914" s="66"/>
      <c r="FB3914" s="5"/>
      <c r="FC3914" s="68"/>
      <c r="FD3914" s="67"/>
      <c r="FE3914" s="67"/>
      <c r="FF3914" s="64"/>
      <c r="FG3914" s="5"/>
      <c r="FH3914" s="69"/>
      <c r="FI3914" s="6"/>
      <c r="FJ3914" s="5"/>
      <c r="FK3914" s="25"/>
      <c r="FL3914" s="5"/>
    </row>
    <row r="3915" spans="40:168">
      <c r="AN3915" s="14"/>
      <c r="AO3915" s="14"/>
      <c r="AP3915" s="5"/>
      <c r="AQ3915" s="25"/>
      <c r="AR3915" s="25"/>
      <c r="AS3915" s="96"/>
      <c r="AT3915" s="83"/>
      <c r="AU3915" s="14"/>
      <c r="AX3915" s="83"/>
      <c r="AY3915" s="83"/>
      <c r="AZ3915" s="83"/>
      <c r="BA3915" s="83"/>
      <c r="BJ3915" s="54"/>
      <c r="BK3915" s="22"/>
      <c r="BL3915" s="24"/>
      <c r="BP3915" s="23"/>
      <c r="BQ3915" s="24"/>
      <c r="BR3915" s="22"/>
      <c r="BS3915" s="24"/>
      <c r="BT3915" s="24"/>
      <c r="BU3915" s="23"/>
      <c r="BV3915" s="26"/>
      <c r="BX3915" s="6"/>
      <c r="BY3915" s="24"/>
      <c r="BZ3915" s="109"/>
      <c r="CA3915" s="66"/>
      <c r="CB3915" s="5"/>
      <c r="CC3915" s="68"/>
      <c r="CD3915" s="67"/>
      <c r="CE3915" s="67"/>
      <c r="CF3915" s="64"/>
      <c r="CG3915" s="5"/>
      <c r="CH3915" s="69"/>
      <c r="CI3915" s="6"/>
      <c r="CJ3915" s="5"/>
      <c r="CK3915" s="25"/>
      <c r="CL3915" s="5"/>
      <c r="DN3915" s="14"/>
      <c r="DO3915" s="14"/>
      <c r="DP3915" s="5"/>
      <c r="DQ3915" s="25"/>
      <c r="DR3915" s="25"/>
      <c r="DS3915" s="96"/>
      <c r="DT3915" s="83"/>
      <c r="DU3915" s="14"/>
      <c r="DX3915" s="83"/>
      <c r="DY3915" s="83"/>
      <c r="DZ3915" s="83"/>
      <c r="EA3915" s="83"/>
      <c r="EJ3915" s="54"/>
      <c r="EK3915" s="22"/>
      <c r="EL3915" s="24"/>
      <c r="EP3915" s="23"/>
      <c r="EQ3915" s="24"/>
      <c r="ER3915" s="22"/>
      <c r="ES3915" s="24"/>
      <c r="ET3915" s="24"/>
      <c r="EU3915" s="23"/>
      <c r="EV3915" s="26"/>
      <c r="EX3915" s="6"/>
      <c r="EY3915" s="24"/>
      <c r="EZ3915" s="109"/>
      <c r="FA3915" s="66"/>
      <c r="FB3915" s="5"/>
      <c r="FC3915" s="68"/>
      <c r="FD3915" s="67"/>
      <c r="FE3915" s="67"/>
      <c r="FF3915" s="64"/>
      <c r="FG3915" s="5"/>
      <c r="FH3915" s="69"/>
      <c r="FI3915" s="6"/>
      <c r="FJ3915" s="5"/>
      <c r="FK3915" s="25"/>
      <c r="FL3915" s="5"/>
    </row>
    <row r="3916" spans="40:168">
      <c r="AN3916" s="14"/>
      <c r="AO3916" s="14"/>
      <c r="AP3916" s="5"/>
      <c r="AQ3916" s="25"/>
      <c r="AR3916" s="25"/>
      <c r="AS3916" s="96"/>
      <c r="AT3916" s="83"/>
      <c r="AU3916" s="14"/>
      <c r="AX3916" s="83"/>
      <c r="AY3916" s="83"/>
      <c r="AZ3916" s="83"/>
      <c r="BA3916" s="83"/>
      <c r="BJ3916" s="54"/>
      <c r="BK3916" s="22"/>
      <c r="BL3916" s="24"/>
      <c r="BP3916" s="23"/>
      <c r="BQ3916" s="24"/>
      <c r="BR3916" s="22"/>
      <c r="BS3916" s="24"/>
      <c r="BT3916" s="24"/>
      <c r="BU3916" s="23"/>
      <c r="BV3916" s="26"/>
      <c r="BX3916" s="6"/>
      <c r="BY3916" s="24"/>
      <c r="BZ3916" s="109"/>
      <c r="CA3916" s="66"/>
      <c r="CB3916" s="5"/>
      <c r="CC3916" s="68"/>
      <c r="CD3916" s="67"/>
      <c r="CE3916" s="67"/>
      <c r="CF3916" s="64"/>
      <c r="CG3916" s="5"/>
      <c r="CH3916" s="69"/>
      <c r="CI3916" s="6"/>
      <c r="CJ3916" s="5"/>
      <c r="CK3916" s="25"/>
      <c r="CL3916" s="5"/>
      <c r="DN3916" s="14"/>
      <c r="DO3916" s="14"/>
      <c r="DP3916" s="5"/>
      <c r="DQ3916" s="25"/>
      <c r="DR3916" s="25"/>
      <c r="DS3916" s="96"/>
      <c r="DT3916" s="83"/>
      <c r="DU3916" s="14"/>
      <c r="DX3916" s="83"/>
      <c r="DY3916" s="83"/>
      <c r="DZ3916" s="83"/>
      <c r="EA3916" s="83"/>
      <c r="EJ3916" s="54"/>
      <c r="EK3916" s="22"/>
      <c r="EL3916" s="24"/>
      <c r="EP3916" s="23"/>
      <c r="EQ3916" s="24"/>
      <c r="ER3916" s="22"/>
      <c r="ES3916" s="24"/>
      <c r="ET3916" s="24"/>
      <c r="EU3916" s="23"/>
      <c r="EV3916" s="26"/>
      <c r="EX3916" s="6"/>
      <c r="EY3916" s="24"/>
      <c r="EZ3916" s="109"/>
      <c r="FA3916" s="66"/>
      <c r="FB3916" s="5"/>
      <c r="FC3916" s="68"/>
      <c r="FD3916" s="67"/>
      <c r="FE3916" s="67"/>
      <c r="FF3916" s="64"/>
      <c r="FG3916" s="5"/>
      <c r="FH3916" s="69"/>
      <c r="FI3916" s="6"/>
      <c r="FJ3916" s="5"/>
      <c r="FK3916" s="25"/>
      <c r="FL3916" s="5"/>
    </row>
    <row r="3917" spans="40:168">
      <c r="AN3917" s="14"/>
      <c r="AO3917" s="14"/>
      <c r="AP3917" s="5"/>
      <c r="AQ3917" s="25"/>
      <c r="AR3917" s="25"/>
      <c r="AS3917" s="96"/>
      <c r="AT3917" s="83"/>
      <c r="AU3917" s="14"/>
      <c r="AX3917" s="83"/>
      <c r="AY3917" s="83"/>
      <c r="AZ3917" s="83"/>
      <c r="BA3917" s="83"/>
      <c r="BJ3917" s="54"/>
      <c r="BK3917" s="22"/>
      <c r="BL3917" s="24"/>
      <c r="BP3917" s="23"/>
      <c r="BQ3917" s="24"/>
      <c r="BR3917" s="22"/>
      <c r="BS3917" s="24"/>
      <c r="BT3917" s="24"/>
      <c r="BU3917" s="23"/>
      <c r="BV3917" s="26"/>
      <c r="BX3917" s="6"/>
      <c r="BY3917" s="24"/>
      <c r="BZ3917" s="109"/>
      <c r="CA3917" s="66"/>
      <c r="CB3917" s="5"/>
      <c r="CC3917" s="68"/>
      <c r="CD3917" s="67"/>
      <c r="CE3917" s="67"/>
      <c r="CF3917" s="64"/>
      <c r="CG3917" s="5"/>
      <c r="CH3917" s="69"/>
      <c r="CI3917" s="6"/>
      <c r="CJ3917" s="5"/>
      <c r="CK3917" s="25"/>
      <c r="CL3917" s="5"/>
      <c r="DN3917" s="14"/>
      <c r="DO3917" s="14"/>
      <c r="DP3917" s="5"/>
      <c r="DQ3917" s="25"/>
      <c r="DR3917" s="25"/>
      <c r="DS3917" s="96"/>
      <c r="DT3917" s="83"/>
      <c r="DU3917" s="14"/>
      <c r="DX3917" s="83"/>
      <c r="DY3917" s="83"/>
      <c r="DZ3917" s="83"/>
      <c r="EA3917" s="83"/>
      <c r="EJ3917" s="54"/>
      <c r="EK3917" s="22"/>
      <c r="EL3917" s="24"/>
      <c r="EP3917" s="23"/>
      <c r="EQ3917" s="24"/>
      <c r="ER3917" s="22"/>
      <c r="ES3917" s="24"/>
      <c r="ET3917" s="24"/>
      <c r="EU3917" s="23"/>
      <c r="EV3917" s="26"/>
      <c r="EX3917" s="6"/>
      <c r="EY3917" s="24"/>
      <c r="EZ3917" s="109"/>
      <c r="FA3917" s="66"/>
      <c r="FB3917" s="5"/>
      <c r="FC3917" s="68"/>
      <c r="FD3917" s="67"/>
      <c r="FE3917" s="67"/>
      <c r="FF3917" s="64"/>
      <c r="FG3917" s="5"/>
      <c r="FH3917" s="69"/>
      <c r="FI3917" s="6"/>
      <c r="FJ3917" s="5"/>
      <c r="FK3917" s="25"/>
      <c r="FL3917" s="5"/>
    </row>
    <row r="3918" spans="40:168">
      <c r="AN3918" s="14"/>
      <c r="AO3918" s="14"/>
      <c r="AP3918" s="5"/>
      <c r="AQ3918" s="25"/>
      <c r="AR3918" s="25"/>
      <c r="AS3918" s="96"/>
      <c r="AT3918" s="83"/>
      <c r="AU3918" s="14"/>
      <c r="AX3918" s="83"/>
      <c r="AY3918" s="83"/>
      <c r="AZ3918" s="83"/>
      <c r="BA3918" s="83"/>
      <c r="BJ3918" s="54"/>
      <c r="BK3918" s="22"/>
      <c r="BL3918" s="24"/>
      <c r="BP3918" s="23"/>
      <c r="BQ3918" s="24"/>
      <c r="BR3918" s="22"/>
      <c r="BS3918" s="24"/>
      <c r="BT3918" s="24"/>
      <c r="BU3918" s="23"/>
      <c r="BV3918" s="26"/>
      <c r="BX3918" s="6"/>
      <c r="BY3918" s="24"/>
      <c r="BZ3918" s="109"/>
      <c r="CA3918" s="66"/>
      <c r="CB3918" s="5"/>
      <c r="CC3918" s="68"/>
      <c r="CD3918" s="67"/>
      <c r="CE3918" s="67"/>
      <c r="CF3918" s="64"/>
      <c r="CG3918" s="5"/>
      <c r="CH3918" s="69"/>
      <c r="CI3918" s="6"/>
      <c r="CJ3918" s="5"/>
      <c r="CK3918" s="25"/>
      <c r="CL3918" s="5"/>
      <c r="DN3918" s="14"/>
      <c r="DO3918" s="14"/>
      <c r="DP3918" s="5"/>
      <c r="DQ3918" s="25"/>
      <c r="DR3918" s="25"/>
      <c r="DS3918" s="96"/>
      <c r="DT3918" s="83"/>
      <c r="DU3918" s="14"/>
      <c r="DX3918" s="83"/>
      <c r="DY3918" s="83"/>
      <c r="DZ3918" s="83"/>
      <c r="EA3918" s="83"/>
      <c r="EJ3918" s="54"/>
      <c r="EK3918" s="22"/>
      <c r="EL3918" s="24"/>
      <c r="EP3918" s="23"/>
      <c r="EQ3918" s="24"/>
      <c r="ER3918" s="22"/>
      <c r="ES3918" s="24"/>
      <c r="ET3918" s="24"/>
      <c r="EU3918" s="23"/>
      <c r="EV3918" s="26"/>
      <c r="EX3918" s="6"/>
      <c r="EY3918" s="24"/>
      <c r="EZ3918" s="109"/>
      <c r="FA3918" s="66"/>
      <c r="FB3918" s="5"/>
      <c r="FC3918" s="68"/>
      <c r="FD3918" s="67"/>
      <c r="FE3918" s="67"/>
      <c r="FF3918" s="64"/>
      <c r="FG3918" s="5"/>
      <c r="FH3918" s="69"/>
      <c r="FI3918" s="6"/>
      <c r="FJ3918" s="5"/>
      <c r="FK3918" s="25"/>
      <c r="FL3918" s="5"/>
    </row>
    <row r="3919" spans="40:168">
      <c r="AN3919" s="14"/>
      <c r="AO3919" s="14"/>
      <c r="AP3919" s="5"/>
      <c r="AQ3919" s="25"/>
      <c r="AR3919" s="25"/>
      <c r="AS3919" s="96"/>
      <c r="AT3919" s="83"/>
      <c r="AU3919" s="14"/>
      <c r="AX3919" s="83"/>
      <c r="AY3919" s="83"/>
      <c r="AZ3919" s="83"/>
      <c r="BA3919" s="83"/>
      <c r="BJ3919" s="54"/>
      <c r="BK3919" s="22"/>
      <c r="BL3919" s="24"/>
      <c r="BP3919" s="23"/>
      <c r="BQ3919" s="24"/>
      <c r="BR3919" s="22"/>
      <c r="BS3919" s="24"/>
      <c r="BT3919" s="24"/>
      <c r="BU3919" s="23"/>
      <c r="BV3919" s="26"/>
      <c r="BX3919" s="6"/>
      <c r="BY3919" s="24"/>
      <c r="BZ3919" s="109"/>
      <c r="CA3919" s="66"/>
      <c r="CB3919" s="5"/>
      <c r="CC3919" s="68"/>
      <c r="CD3919" s="67"/>
      <c r="CE3919" s="67"/>
      <c r="CF3919" s="64"/>
      <c r="CG3919" s="5"/>
      <c r="CH3919" s="69"/>
      <c r="CI3919" s="6"/>
      <c r="CJ3919" s="5"/>
      <c r="CK3919" s="25"/>
      <c r="CL3919" s="5"/>
      <c r="DN3919" s="14"/>
      <c r="DO3919" s="14"/>
      <c r="DP3919" s="5"/>
      <c r="DQ3919" s="25"/>
      <c r="DR3919" s="25"/>
      <c r="DS3919" s="96"/>
      <c r="DT3919" s="83"/>
      <c r="DU3919" s="14"/>
      <c r="DX3919" s="83"/>
      <c r="DY3919" s="83"/>
      <c r="DZ3919" s="83"/>
      <c r="EA3919" s="83"/>
      <c r="EJ3919" s="54"/>
      <c r="EK3919" s="22"/>
      <c r="EL3919" s="24"/>
      <c r="EP3919" s="23"/>
      <c r="EQ3919" s="24"/>
      <c r="ER3919" s="22"/>
      <c r="ES3919" s="24"/>
      <c r="ET3919" s="24"/>
      <c r="EU3919" s="23"/>
      <c r="EV3919" s="26"/>
      <c r="EX3919" s="6"/>
      <c r="EY3919" s="24"/>
      <c r="EZ3919" s="109"/>
      <c r="FA3919" s="66"/>
      <c r="FB3919" s="5"/>
      <c r="FC3919" s="68"/>
      <c r="FD3919" s="67"/>
      <c r="FE3919" s="67"/>
      <c r="FF3919" s="64"/>
      <c r="FG3919" s="5"/>
      <c r="FH3919" s="69"/>
      <c r="FI3919" s="6"/>
      <c r="FJ3919" s="5"/>
      <c r="FK3919" s="25"/>
      <c r="FL3919" s="5"/>
    </row>
    <row r="3920" spans="40:168">
      <c r="AN3920" s="14"/>
      <c r="AO3920" s="14"/>
      <c r="AP3920" s="5"/>
      <c r="AQ3920" s="25"/>
      <c r="AR3920" s="25"/>
      <c r="AS3920" s="96"/>
      <c r="AT3920" s="83"/>
      <c r="AU3920" s="14"/>
      <c r="AX3920" s="83"/>
      <c r="AY3920" s="83"/>
      <c r="AZ3920" s="83"/>
      <c r="BA3920" s="83"/>
      <c r="BJ3920" s="54"/>
      <c r="BK3920" s="22"/>
      <c r="BL3920" s="24"/>
      <c r="BP3920" s="23"/>
      <c r="BQ3920" s="24"/>
      <c r="BR3920" s="22"/>
      <c r="BS3920" s="24"/>
      <c r="BT3920" s="24"/>
      <c r="BU3920" s="23"/>
      <c r="BV3920" s="26"/>
      <c r="BX3920" s="6"/>
      <c r="BY3920" s="24"/>
      <c r="BZ3920" s="109"/>
      <c r="CA3920" s="66"/>
      <c r="CB3920" s="5"/>
      <c r="CC3920" s="68"/>
      <c r="CD3920" s="67"/>
      <c r="CE3920" s="67"/>
      <c r="CF3920" s="64"/>
      <c r="CG3920" s="5"/>
      <c r="CH3920" s="69"/>
      <c r="CI3920" s="6"/>
      <c r="CJ3920" s="5"/>
      <c r="CK3920" s="25"/>
      <c r="CL3920" s="5"/>
      <c r="DN3920" s="14"/>
      <c r="DO3920" s="14"/>
      <c r="DP3920" s="5"/>
      <c r="DQ3920" s="25"/>
      <c r="DR3920" s="25"/>
      <c r="DS3920" s="96"/>
      <c r="DT3920" s="83"/>
      <c r="DU3920" s="14"/>
      <c r="DX3920" s="83"/>
      <c r="DY3920" s="83"/>
      <c r="DZ3920" s="83"/>
      <c r="EA3920" s="83"/>
      <c r="EJ3920" s="54"/>
      <c r="EK3920" s="22"/>
      <c r="EL3920" s="24"/>
      <c r="EP3920" s="23"/>
      <c r="EQ3920" s="24"/>
      <c r="ER3920" s="22"/>
      <c r="ES3920" s="24"/>
      <c r="ET3920" s="24"/>
      <c r="EU3920" s="23"/>
      <c r="EV3920" s="26"/>
      <c r="EX3920" s="6"/>
      <c r="EY3920" s="24"/>
      <c r="EZ3920" s="109"/>
      <c r="FA3920" s="66"/>
      <c r="FB3920" s="5"/>
      <c r="FC3920" s="68"/>
      <c r="FD3920" s="67"/>
      <c r="FE3920" s="67"/>
      <c r="FF3920" s="64"/>
      <c r="FG3920" s="5"/>
      <c r="FH3920" s="69"/>
      <c r="FI3920" s="6"/>
      <c r="FJ3920" s="5"/>
      <c r="FK3920" s="25"/>
      <c r="FL3920" s="5"/>
    </row>
    <row r="3921" spans="40:168">
      <c r="AN3921" s="14"/>
      <c r="AO3921" s="14"/>
      <c r="AP3921" s="5"/>
      <c r="AQ3921" s="25"/>
      <c r="AR3921" s="25"/>
      <c r="AS3921" s="96"/>
      <c r="AT3921" s="83"/>
      <c r="AU3921" s="14"/>
      <c r="AX3921" s="83"/>
      <c r="AY3921" s="83"/>
      <c r="AZ3921" s="83"/>
      <c r="BA3921" s="83"/>
      <c r="BJ3921" s="54"/>
      <c r="BK3921" s="22"/>
      <c r="BL3921" s="24"/>
      <c r="BP3921" s="23"/>
      <c r="BQ3921" s="24"/>
      <c r="BR3921" s="22"/>
      <c r="BS3921" s="24"/>
      <c r="BT3921" s="24"/>
      <c r="BU3921" s="23"/>
      <c r="BV3921" s="26"/>
      <c r="BX3921" s="6"/>
      <c r="BY3921" s="24"/>
      <c r="BZ3921" s="109"/>
      <c r="CA3921" s="66"/>
      <c r="CB3921" s="5"/>
      <c r="CC3921" s="68"/>
      <c r="CD3921" s="67"/>
      <c r="CE3921" s="67"/>
      <c r="CF3921" s="64"/>
      <c r="CG3921" s="5"/>
      <c r="CH3921" s="69"/>
      <c r="CI3921" s="6"/>
      <c r="CJ3921" s="5"/>
      <c r="CK3921" s="25"/>
      <c r="CL3921" s="5"/>
      <c r="DN3921" s="14"/>
      <c r="DO3921" s="14"/>
      <c r="DP3921" s="5"/>
      <c r="DQ3921" s="25"/>
      <c r="DR3921" s="25"/>
      <c r="DS3921" s="96"/>
      <c r="DT3921" s="83"/>
      <c r="DU3921" s="14"/>
      <c r="DX3921" s="83"/>
      <c r="DY3921" s="83"/>
      <c r="DZ3921" s="83"/>
      <c r="EA3921" s="83"/>
      <c r="EJ3921" s="54"/>
      <c r="EK3921" s="22"/>
      <c r="EL3921" s="24"/>
      <c r="EP3921" s="23"/>
      <c r="EQ3921" s="24"/>
      <c r="ER3921" s="22"/>
      <c r="ES3921" s="24"/>
      <c r="ET3921" s="24"/>
      <c r="EU3921" s="23"/>
      <c r="EV3921" s="26"/>
      <c r="EX3921" s="6"/>
      <c r="EY3921" s="24"/>
      <c r="EZ3921" s="109"/>
      <c r="FA3921" s="66"/>
      <c r="FB3921" s="5"/>
      <c r="FC3921" s="68"/>
      <c r="FD3921" s="67"/>
      <c r="FE3921" s="67"/>
      <c r="FF3921" s="64"/>
      <c r="FG3921" s="5"/>
      <c r="FH3921" s="69"/>
      <c r="FI3921" s="6"/>
      <c r="FJ3921" s="5"/>
      <c r="FK3921" s="25"/>
      <c r="FL3921" s="5"/>
    </row>
    <row r="3922" spans="40:168">
      <c r="AN3922" s="14"/>
      <c r="AO3922" s="14"/>
      <c r="AP3922" s="5"/>
      <c r="AQ3922" s="25"/>
      <c r="AR3922" s="25"/>
      <c r="AS3922" s="96"/>
      <c r="AT3922" s="83"/>
      <c r="AU3922" s="14"/>
      <c r="AX3922" s="83"/>
      <c r="AY3922" s="83"/>
      <c r="AZ3922" s="83"/>
      <c r="BA3922" s="83"/>
      <c r="BJ3922" s="54"/>
      <c r="BK3922" s="22"/>
      <c r="BL3922" s="24"/>
      <c r="BP3922" s="23"/>
      <c r="BQ3922" s="24"/>
      <c r="BR3922" s="22"/>
      <c r="BS3922" s="24"/>
      <c r="BT3922" s="24"/>
      <c r="BU3922" s="23"/>
      <c r="BV3922" s="26"/>
      <c r="BX3922" s="6"/>
      <c r="BY3922" s="24"/>
      <c r="BZ3922" s="109"/>
      <c r="CA3922" s="66"/>
      <c r="CB3922" s="5"/>
      <c r="CC3922" s="68"/>
      <c r="CD3922" s="67"/>
      <c r="CE3922" s="67"/>
      <c r="CF3922" s="64"/>
      <c r="CG3922" s="5"/>
      <c r="CH3922" s="69"/>
      <c r="CI3922" s="6"/>
      <c r="CJ3922" s="5"/>
      <c r="CK3922" s="25"/>
      <c r="CL3922" s="5"/>
      <c r="DN3922" s="14"/>
      <c r="DO3922" s="14"/>
      <c r="DP3922" s="5"/>
      <c r="DQ3922" s="25"/>
      <c r="DR3922" s="25"/>
      <c r="DS3922" s="96"/>
      <c r="DT3922" s="83"/>
      <c r="DU3922" s="14"/>
      <c r="DX3922" s="83"/>
      <c r="DY3922" s="83"/>
      <c r="DZ3922" s="83"/>
      <c r="EA3922" s="83"/>
      <c r="EJ3922" s="54"/>
      <c r="EK3922" s="22"/>
      <c r="EL3922" s="24"/>
      <c r="EP3922" s="23"/>
      <c r="EQ3922" s="24"/>
      <c r="ER3922" s="22"/>
      <c r="ES3922" s="24"/>
      <c r="ET3922" s="24"/>
      <c r="EU3922" s="23"/>
      <c r="EV3922" s="26"/>
      <c r="EX3922" s="6"/>
      <c r="EY3922" s="24"/>
      <c r="EZ3922" s="109"/>
      <c r="FA3922" s="66"/>
      <c r="FB3922" s="5"/>
      <c r="FC3922" s="68"/>
      <c r="FD3922" s="67"/>
      <c r="FE3922" s="67"/>
      <c r="FF3922" s="64"/>
      <c r="FG3922" s="5"/>
      <c r="FH3922" s="69"/>
      <c r="FI3922" s="6"/>
      <c r="FJ3922" s="5"/>
      <c r="FK3922" s="25"/>
      <c r="FL3922" s="5"/>
    </row>
    <row r="3923" spans="40:168">
      <c r="AN3923" s="14"/>
      <c r="AO3923" s="14"/>
      <c r="AP3923" s="5"/>
      <c r="AQ3923" s="25"/>
      <c r="AR3923" s="25"/>
      <c r="AS3923" s="96"/>
      <c r="AT3923" s="83"/>
      <c r="AU3923" s="14"/>
      <c r="AX3923" s="83"/>
      <c r="AY3923" s="83"/>
      <c r="AZ3923" s="83"/>
      <c r="BA3923" s="83"/>
      <c r="BJ3923" s="54"/>
      <c r="BK3923" s="22"/>
      <c r="BL3923" s="24"/>
      <c r="BP3923" s="23"/>
      <c r="BQ3923" s="24"/>
      <c r="BR3923" s="22"/>
      <c r="BS3923" s="24"/>
      <c r="BT3923" s="24"/>
      <c r="BU3923" s="23"/>
      <c r="BV3923" s="26"/>
      <c r="BX3923" s="6"/>
      <c r="BY3923" s="24"/>
      <c r="BZ3923" s="109"/>
      <c r="CA3923" s="66"/>
      <c r="CB3923" s="5"/>
      <c r="CC3923" s="68"/>
      <c r="CD3923" s="67"/>
      <c r="CE3923" s="67"/>
      <c r="CF3923" s="64"/>
      <c r="CG3923" s="5"/>
      <c r="CH3923" s="69"/>
      <c r="CI3923" s="6"/>
      <c r="CJ3923" s="5"/>
      <c r="CK3923" s="25"/>
      <c r="CL3923" s="5"/>
      <c r="DN3923" s="14"/>
      <c r="DO3923" s="14"/>
      <c r="DP3923" s="5"/>
      <c r="DQ3923" s="25"/>
      <c r="DR3923" s="25"/>
      <c r="DS3923" s="96"/>
      <c r="DT3923" s="83"/>
      <c r="DU3923" s="14"/>
      <c r="DX3923" s="83"/>
      <c r="DY3923" s="83"/>
      <c r="DZ3923" s="83"/>
      <c r="EA3923" s="83"/>
      <c r="EJ3923" s="54"/>
      <c r="EK3923" s="22"/>
      <c r="EL3923" s="24"/>
      <c r="EP3923" s="23"/>
      <c r="EQ3923" s="24"/>
      <c r="ER3923" s="22"/>
      <c r="ES3923" s="24"/>
      <c r="ET3923" s="24"/>
      <c r="EU3923" s="23"/>
      <c r="EV3923" s="26"/>
      <c r="EX3923" s="6"/>
      <c r="EY3923" s="24"/>
      <c r="EZ3923" s="109"/>
      <c r="FA3923" s="66"/>
      <c r="FB3923" s="5"/>
      <c r="FC3923" s="68"/>
      <c r="FD3923" s="67"/>
      <c r="FE3923" s="67"/>
      <c r="FF3923" s="64"/>
      <c r="FG3923" s="5"/>
      <c r="FH3923" s="69"/>
      <c r="FI3923" s="6"/>
      <c r="FJ3923" s="5"/>
      <c r="FK3923" s="25"/>
      <c r="FL3923" s="5"/>
    </row>
    <row r="3924" spans="40:168">
      <c r="AN3924" s="14"/>
      <c r="AO3924" s="14"/>
      <c r="AP3924" s="5"/>
      <c r="AQ3924" s="25"/>
      <c r="AR3924" s="25"/>
      <c r="AS3924" s="96"/>
      <c r="AT3924" s="83"/>
      <c r="AU3924" s="14"/>
      <c r="AX3924" s="83"/>
      <c r="AY3924" s="83"/>
      <c r="AZ3924" s="83"/>
      <c r="BA3924" s="83"/>
      <c r="BJ3924" s="54"/>
      <c r="BK3924" s="22"/>
      <c r="BL3924" s="24"/>
      <c r="BP3924" s="23"/>
      <c r="BQ3924" s="24"/>
      <c r="BR3924" s="22"/>
      <c r="BS3924" s="24"/>
      <c r="BT3924" s="24"/>
      <c r="BU3924" s="23"/>
      <c r="BV3924" s="26"/>
      <c r="BX3924" s="6"/>
      <c r="BY3924" s="24"/>
      <c r="BZ3924" s="109"/>
      <c r="CA3924" s="66"/>
      <c r="CB3924" s="5"/>
      <c r="CC3924" s="68"/>
      <c r="CD3924" s="67"/>
      <c r="CE3924" s="67"/>
      <c r="CF3924" s="64"/>
      <c r="CG3924" s="5"/>
      <c r="CH3924" s="69"/>
      <c r="CI3924" s="6"/>
      <c r="CJ3924" s="5"/>
      <c r="CK3924" s="25"/>
      <c r="CL3924" s="5"/>
      <c r="DN3924" s="14"/>
      <c r="DO3924" s="14"/>
      <c r="DP3924" s="5"/>
      <c r="DQ3924" s="25"/>
      <c r="DR3924" s="25"/>
      <c r="DS3924" s="96"/>
      <c r="DT3924" s="83"/>
      <c r="DU3924" s="14"/>
      <c r="DX3924" s="83"/>
      <c r="DY3924" s="83"/>
      <c r="DZ3924" s="83"/>
      <c r="EA3924" s="83"/>
      <c r="EJ3924" s="54"/>
      <c r="EK3924" s="22"/>
      <c r="EL3924" s="24"/>
      <c r="EP3924" s="23"/>
      <c r="EQ3924" s="24"/>
      <c r="ER3924" s="22"/>
      <c r="ES3924" s="24"/>
      <c r="ET3924" s="24"/>
      <c r="EU3924" s="23"/>
      <c r="EV3924" s="26"/>
      <c r="EX3924" s="6"/>
      <c r="EY3924" s="24"/>
      <c r="EZ3924" s="109"/>
      <c r="FA3924" s="66"/>
      <c r="FB3924" s="5"/>
      <c r="FC3924" s="68"/>
      <c r="FD3924" s="67"/>
      <c r="FE3924" s="67"/>
      <c r="FF3924" s="64"/>
      <c r="FG3924" s="5"/>
      <c r="FH3924" s="69"/>
      <c r="FI3924" s="6"/>
      <c r="FJ3924" s="5"/>
      <c r="FK3924" s="25"/>
      <c r="FL3924" s="5"/>
    </row>
    <row r="3925" spans="40:168">
      <c r="AN3925" s="14"/>
      <c r="AO3925" s="14"/>
      <c r="AP3925" s="5"/>
      <c r="AQ3925" s="25"/>
      <c r="AR3925" s="25"/>
      <c r="AS3925" s="96"/>
      <c r="AT3925" s="83"/>
      <c r="AU3925" s="14"/>
      <c r="AX3925" s="83"/>
      <c r="AY3925" s="83"/>
      <c r="AZ3925" s="83"/>
      <c r="BA3925" s="83"/>
      <c r="BJ3925" s="54"/>
      <c r="BK3925" s="22"/>
      <c r="BL3925" s="24"/>
      <c r="BP3925" s="23"/>
      <c r="BQ3925" s="24"/>
      <c r="BR3925" s="22"/>
      <c r="BS3925" s="24"/>
      <c r="BT3925" s="24"/>
      <c r="BU3925" s="23"/>
      <c r="BV3925" s="26"/>
      <c r="BX3925" s="6"/>
      <c r="BY3925" s="24"/>
      <c r="BZ3925" s="109"/>
      <c r="CA3925" s="66"/>
      <c r="CB3925" s="5"/>
      <c r="CC3925" s="68"/>
      <c r="CD3925" s="67"/>
      <c r="CE3925" s="67"/>
      <c r="CF3925" s="64"/>
      <c r="CG3925" s="5"/>
      <c r="CH3925" s="69"/>
      <c r="CI3925" s="6"/>
      <c r="CJ3925" s="5"/>
      <c r="CK3925" s="25"/>
      <c r="CL3925" s="5"/>
      <c r="DN3925" s="14"/>
      <c r="DO3925" s="14"/>
      <c r="DP3925" s="5"/>
      <c r="DQ3925" s="25"/>
      <c r="DR3925" s="25"/>
      <c r="DS3925" s="96"/>
      <c r="DT3925" s="83"/>
      <c r="DU3925" s="14"/>
      <c r="DX3925" s="83"/>
      <c r="DY3925" s="83"/>
      <c r="DZ3925" s="83"/>
      <c r="EA3925" s="83"/>
      <c r="EJ3925" s="54"/>
      <c r="EK3925" s="22"/>
      <c r="EL3925" s="24"/>
      <c r="EP3925" s="23"/>
      <c r="EQ3925" s="24"/>
      <c r="ER3925" s="22"/>
      <c r="ES3925" s="24"/>
      <c r="ET3925" s="24"/>
      <c r="EU3925" s="23"/>
      <c r="EV3925" s="26"/>
      <c r="EX3925" s="6"/>
      <c r="EY3925" s="24"/>
      <c r="EZ3925" s="109"/>
      <c r="FA3925" s="66"/>
      <c r="FB3925" s="5"/>
      <c r="FC3925" s="68"/>
      <c r="FD3925" s="67"/>
      <c r="FE3925" s="67"/>
      <c r="FF3925" s="64"/>
      <c r="FG3925" s="5"/>
      <c r="FH3925" s="69"/>
      <c r="FI3925" s="6"/>
      <c r="FJ3925" s="5"/>
      <c r="FK3925" s="25"/>
      <c r="FL3925" s="5"/>
    </row>
    <row r="3926" spans="40:168">
      <c r="AN3926" s="14"/>
      <c r="AO3926" s="14"/>
      <c r="AP3926" s="5"/>
      <c r="AQ3926" s="25"/>
      <c r="AR3926" s="25"/>
      <c r="AS3926" s="96"/>
      <c r="AT3926" s="83"/>
      <c r="AU3926" s="14"/>
      <c r="AX3926" s="83"/>
      <c r="AY3926" s="83"/>
      <c r="AZ3926" s="83"/>
      <c r="BA3926" s="83"/>
      <c r="BJ3926" s="54"/>
      <c r="BK3926" s="22"/>
      <c r="BL3926" s="24"/>
      <c r="BP3926" s="23"/>
      <c r="BQ3926" s="24"/>
      <c r="BR3926" s="22"/>
      <c r="BS3926" s="24"/>
      <c r="BT3926" s="24"/>
      <c r="BU3926" s="23"/>
      <c r="BV3926" s="26"/>
      <c r="BX3926" s="6"/>
      <c r="BY3926" s="24"/>
      <c r="BZ3926" s="109"/>
      <c r="CA3926" s="66"/>
      <c r="CB3926" s="5"/>
      <c r="CC3926" s="68"/>
      <c r="CD3926" s="67"/>
      <c r="CE3926" s="67"/>
      <c r="CF3926" s="64"/>
      <c r="CG3926" s="5"/>
      <c r="CH3926" s="69"/>
      <c r="CI3926" s="6"/>
      <c r="CJ3926" s="5"/>
      <c r="CK3926" s="25"/>
      <c r="CL3926" s="5"/>
      <c r="DN3926" s="14"/>
      <c r="DO3926" s="14"/>
      <c r="DP3926" s="5"/>
      <c r="DQ3926" s="25"/>
      <c r="DR3926" s="25"/>
      <c r="DS3926" s="96"/>
      <c r="DT3926" s="83"/>
      <c r="DU3926" s="14"/>
      <c r="DX3926" s="83"/>
      <c r="DY3926" s="83"/>
      <c r="DZ3926" s="83"/>
      <c r="EA3926" s="83"/>
      <c r="EJ3926" s="54"/>
      <c r="EK3926" s="22"/>
      <c r="EL3926" s="24"/>
      <c r="EP3926" s="23"/>
      <c r="EQ3926" s="24"/>
      <c r="ER3926" s="22"/>
      <c r="ES3926" s="24"/>
      <c r="ET3926" s="24"/>
      <c r="EU3926" s="23"/>
      <c r="EV3926" s="26"/>
      <c r="EX3926" s="6"/>
      <c r="EY3926" s="24"/>
      <c r="EZ3926" s="109"/>
      <c r="FA3926" s="66"/>
      <c r="FB3926" s="5"/>
      <c r="FC3926" s="68"/>
      <c r="FD3926" s="67"/>
      <c r="FE3926" s="67"/>
      <c r="FF3926" s="64"/>
      <c r="FG3926" s="5"/>
      <c r="FH3926" s="69"/>
      <c r="FI3926" s="6"/>
      <c r="FJ3926" s="5"/>
      <c r="FK3926" s="25"/>
      <c r="FL3926" s="5"/>
    </row>
    <row r="3927" spans="40:168">
      <c r="AN3927" s="14"/>
      <c r="AO3927" s="14"/>
      <c r="AP3927" s="5"/>
      <c r="AQ3927" s="25"/>
      <c r="AR3927" s="25"/>
      <c r="AS3927" s="96"/>
      <c r="AT3927" s="83"/>
      <c r="AU3927" s="14"/>
      <c r="AX3927" s="83"/>
      <c r="AY3927" s="83"/>
      <c r="AZ3927" s="83"/>
      <c r="BA3927" s="83"/>
      <c r="BJ3927" s="54"/>
      <c r="BK3927" s="22"/>
      <c r="BL3927" s="24"/>
      <c r="BP3927" s="23"/>
      <c r="BQ3927" s="24"/>
      <c r="BR3927" s="22"/>
      <c r="BS3927" s="24"/>
      <c r="BT3927" s="24"/>
      <c r="BU3927" s="23"/>
      <c r="BV3927" s="26"/>
      <c r="BX3927" s="6"/>
      <c r="BY3927" s="24"/>
      <c r="BZ3927" s="109"/>
      <c r="CA3927" s="66"/>
      <c r="CB3927" s="5"/>
      <c r="CC3927" s="68"/>
      <c r="CD3927" s="67"/>
      <c r="CE3927" s="67"/>
      <c r="CF3927" s="64"/>
      <c r="CG3927" s="5"/>
      <c r="CH3927" s="69"/>
      <c r="CI3927" s="6"/>
      <c r="CJ3927" s="5"/>
      <c r="CK3927" s="25"/>
      <c r="CL3927" s="5"/>
      <c r="DN3927" s="14"/>
      <c r="DO3927" s="14"/>
      <c r="DP3927" s="5"/>
      <c r="DQ3927" s="25"/>
      <c r="DR3927" s="25"/>
      <c r="DS3927" s="96"/>
      <c r="DT3927" s="83"/>
      <c r="DU3927" s="14"/>
      <c r="DX3927" s="83"/>
      <c r="DY3927" s="83"/>
      <c r="DZ3927" s="83"/>
      <c r="EA3927" s="83"/>
      <c r="EJ3927" s="54"/>
      <c r="EK3927" s="22"/>
      <c r="EL3927" s="24"/>
      <c r="EP3927" s="23"/>
      <c r="EQ3927" s="24"/>
      <c r="ER3927" s="22"/>
      <c r="ES3927" s="24"/>
      <c r="ET3927" s="24"/>
      <c r="EU3927" s="23"/>
      <c r="EV3927" s="26"/>
      <c r="EX3927" s="6"/>
      <c r="EY3927" s="24"/>
      <c r="EZ3927" s="109"/>
      <c r="FA3927" s="66"/>
      <c r="FB3927" s="5"/>
      <c r="FC3927" s="68"/>
      <c r="FD3927" s="67"/>
      <c r="FE3927" s="67"/>
      <c r="FF3927" s="64"/>
      <c r="FG3927" s="5"/>
      <c r="FH3927" s="69"/>
      <c r="FI3927" s="6"/>
      <c r="FJ3927" s="5"/>
      <c r="FK3927" s="25"/>
      <c r="FL3927" s="5"/>
    </row>
    <row r="3928" spans="40:168">
      <c r="AN3928" s="14"/>
      <c r="AO3928" s="14"/>
      <c r="AP3928" s="5"/>
      <c r="AQ3928" s="25"/>
      <c r="AR3928" s="25"/>
      <c r="AS3928" s="96"/>
      <c r="AT3928" s="83"/>
      <c r="AU3928" s="14"/>
      <c r="AX3928" s="83"/>
      <c r="AY3928" s="83"/>
      <c r="AZ3928" s="83"/>
      <c r="BA3928" s="83"/>
      <c r="BJ3928" s="54"/>
      <c r="BK3928" s="22"/>
      <c r="BL3928" s="24"/>
      <c r="BP3928" s="23"/>
      <c r="BQ3928" s="24"/>
      <c r="BR3928" s="22"/>
      <c r="BS3928" s="24"/>
      <c r="BT3928" s="24"/>
      <c r="BU3928" s="23"/>
      <c r="BV3928" s="26"/>
      <c r="BX3928" s="6"/>
      <c r="BY3928" s="24"/>
      <c r="BZ3928" s="109"/>
      <c r="CA3928" s="66"/>
      <c r="CB3928" s="5"/>
      <c r="CC3928" s="68"/>
      <c r="CD3928" s="67"/>
      <c r="CE3928" s="67"/>
      <c r="CF3928" s="64"/>
      <c r="CG3928" s="5"/>
      <c r="CH3928" s="69"/>
      <c r="CI3928" s="6"/>
      <c r="CJ3928" s="5"/>
      <c r="CK3928" s="25"/>
      <c r="CL3928" s="5"/>
      <c r="DN3928" s="14"/>
      <c r="DO3928" s="14"/>
      <c r="DP3928" s="5"/>
      <c r="DQ3928" s="25"/>
      <c r="DR3928" s="25"/>
      <c r="DS3928" s="96"/>
      <c r="DT3928" s="83"/>
      <c r="DU3928" s="14"/>
      <c r="DX3928" s="83"/>
      <c r="DY3928" s="83"/>
      <c r="DZ3928" s="83"/>
      <c r="EA3928" s="83"/>
      <c r="EJ3928" s="54"/>
      <c r="EK3928" s="22"/>
      <c r="EL3928" s="24"/>
      <c r="EP3928" s="23"/>
      <c r="EQ3928" s="24"/>
      <c r="ER3928" s="22"/>
      <c r="ES3928" s="24"/>
      <c r="ET3928" s="24"/>
      <c r="EU3928" s="23"/>
      <c r="EV3928" s="26"/>
      <c r="EX3928" s="6"/>
      <c r="EY3928" s="24"/>
      <c r="EZ3928" s="109"/>
      <c r="FA3928" s="66"/>
      <c r="FB3928" s="5"/>
      <c r="FC3928" s="68"/>
      <c r="FD3928" s="67"/>
      <c r="FE3928" s="67"/>
      <c r="FF3928" s="64"/>
      <c r="FG3928" s="5"/>
      <c r="FH3928" s="69"/>
      <c r="FI3928" s="6"/>
      <c r="FJ3928" s="5"/>
      <c r="FK3928" s="25"/>
      <c r="FL3928" s="5"/>
    </row>
    <row r="3929" spans="40:168">
      <c r="AN3929" s="14"/>
      <c r="AO3929" s="14"/>
      <c r="AP3929" s="5"/>
      <c r="AQ3929" s="25"/>
      <c r="AR3929" s="25"/>
      <c r="AS3929" s="96"/>
      <c r="AT3929" s="83"/>
      <c r="AU3929" s="14"/>
      <c r="AX3929" s="83"/>
      <c r="AY3929" s="83"/>
      <c r="AZ3929" s="83"/>
      <c r="BA3929" s="83"/>
      <c r="BJ3929" s="54"/>
      <c r="BK3929" s="22"/>
      <c r="BL3929" s="24"/>
      <c r="BP3929" s="23"/>
      <c r="BQ3929" s="24"/>
      <c r="BR3929" s="22"/>
      <c r="BS3929" s="24"/>
      <c r="BT3929" s="24"/>
      <c r="BU3929" s="23"/>
      <c r="BV3929" s="26"/>
      <c r="BX3929" s="6"/>
      <c r="BY3929" s="24"/>
      <c r="BZ3929" s="109"/>
      <c r="CA3929" s="66"/>
      <c r="CB3929" s="5"/>
      <c r="CC3929" s="68"/>
      <c r="CD3929" s="67"/>
      <c r="CE3929" s="67"/>
      <c r="CF3929" s="64"/>
      <c r="CG3929" s="5"/>
      <c r="CH3929" s="69"/>
      <c r="CI3929" s="6"/>
      <c r="CJ3929" s="5"/>
      <c r="CK3929" s="25"/>
      <c r="CL3929" s="5"/>
      <c r="DN3929" s="14"/>
      <c r="DO3929" s="14"/>
      <c r="DP3929" s="5"/>
      <c r="DQ3929" s="25"/>
      <c r="DR3929" s="25"/>
      <c r="DS3929" s="96"/>
      <c r="DT3929" s="83"/>
      <c r="DU3929" s="14"/>
      <c r="DX3929" s="83"/>
      <c r="DY3929" s="83"/>
      <c r="DZ3929" s="83"/>
      <c r="EA3929" s="83"/>
      <c r="EJ3929" s="54"/>
      <c r="EK3929" s="22"/>
      <c r="EL3929" s="24"/>
      <c r="EP3929" s="23"/>
      <c r="EQ3929" s="24"/>
      <c r="ER3929" s="22"/>
      <c r="ES3929" s="24"/>
      <c r="ET3929" s="24"/>
      <c r="EU3929" s="23"/>
      <c r="EV3929" s="26"/>
      <c r="EX3929" s="6"/>
      <c r="EY3929" s="24"/>
      <c r="EZ3929" s="109"/>
      <c r="FA3929" s="66"/>
      <c r="FB3929" s="5"/>
      <c r="FC3929" s="68"/>
      <c r="FD3929" s="67"/>
      <c r="FE3929" s="67"/>
      <c r="FF3929" s="64"/>
      <c r="FG3929" s="5"/>
      <c r="FH3929" s="69"/>
      <c r="FI3929" s="6"/>
      <c r="FJ3929" s="5"/>
      <c r="FK3929" s="25"/>
      <c r="FL3929" s="5"/>
    </row>
    <row r="3930" spans="40:168">
      <c r="AN3930" s="14"/>
      <c r="AO3930" s="14"/>
      <c r="AP3930" s="5"/>
      <c r="AQ3930" s="25"/>
      <c r="AR3930" s="25"/>
      <c r="AS3930" s="96"/>
      <c r="AT3930" s="83"/>
      <c r="AU3930" s="14"/>
      <c r="AX3930" s="83"/>
      <c r="AY3930" s="83"/>
      <c r="AZ3930" s="83"/>
      <c r="BA3930" s="83"/>
      <c r="BJ3930" s="54"/>
      <c r="BK3930" s="22"/>
      <c r="BL3930" s="24"/>
      <c r="BP3930" s="23"/>
      <c r="BQ3930" s="24"/>
      <c r="BR3930" s="22"/>
      <c r="BS3930" s="24"/>
      <c r="BT3930" s="24"/>
      <c r="BU3930" s="23"/>
      <c r="BV3930" s="26"/>
      <c r="BX3930" s="6"/>
      <c r="BY3930" s="24"/>
      <c r="BZ3930" s="109"/>
      <c r="CA3930" s="66"/>
      <c r="CB3930" s="5"/>
      <c r="CC3930" s="68"/>
      <c r="CD3930" s="67"/>
      <c r="CE3930" s="67"/>
      <c r="CF3930" s="64"/>
      <c r="CG3930" s="5"/>
      <c r="CH3930" s="69"/>
      <c r="CI3930" s="6"/>
      <c r="CJ3930" s="5"/>
      <c r="CK3930" s="25"/>
      <c r="CL3930" s="5"/>
      <c r="DN3930" s="14"/>
      <c r="DO3930" s="14"/>
      <c r="DP3930" s="5"/>
      <c r="DQ3930" s="25"/>
      <c r="DR3930" s="25"/>
      <c r="DS3930" s="96"/>
      <c r="DT3930" s="83"/>
      <c r="DU3930" s="14"/>
      <c r="DX3930" s="83"/>
      <c r="DY3930" s="83"/>
      <c r="DZ3930" s="83"/>
      <c r="EA3930" s="83"/>
      <c r="EJ3930" s="54"/>
      <c r="EK3930" s="22"/>
      <c r="EL3930" s="24"/>
      <c r="EP3930" s="23"/>
      <c r="EQ3930" s="24"/>
      <c r="ER3930" s="22"/>
      <c r="ES3930" s="24"/>
      <c r="ET3930" s="24"/>
      <c r="EU3930" s="23"/>
      <c r="EV3930" s="26"/>
      <c r="EX3930" s="6"/>
      <c r="EY3930" s="24"/>
      <c r="EZ3930" s="109"/>
      <c r="FA3930" s="66"/>
      <c r="FB3930" s="5"/>
      <c r="FC3930" s="68"/>
      <c r="FD3930" s="67"/>
      <c r="FE3930" s="67"/>
      <c r="FF3930" s="64"/>
      <c r="FG3930" s="5"/>
      <c r="FH3930" s="69"/>
      <c r="FI3930" s="6"/>
      <c r="FJ3930" s="5"/>
      <c r="FK3930" s="25"/>
      <c r="FL3930" s="5"/>
    </row>
    <row r="3931" spans="40:168">
      <c r="AN3931" s="14"/>
      <c r="AO3931" s="14"/>
      <c r="AP3931" s="5"/>
      <c r="AQ3931" s="25"/>
      <c r="AR3931" s="25"/>
      <c r="AS3931" s="96"/>
      <c r="AT3931" s="83"/>
      <c r="AU3931" s="14"/>
      <c r="AX3931" s="83"/>
      <c r="AY3931" s="83"/>
      <c r="AZ3931" s="83"/>
      <c r="BA3931" s="83"/>
      <c r="BJ3931" s="54"/>
      <c r="BK3931" s="22"/>
      <c r="BL3931" s="24"/>
      <c r="BP3931" s="23"/>
      <c r="BQ3931" s="24"/>
      <c r="BR3931" s="22"/>
      <c r="BS3931" s="24"/>
      <c r="BT3931" s="24"/>
      <c r="BU3931" s="23"/>
      <c r="BV3931" s="26"/>
      <c r="BX3931" s="6"/>
      <c r="BY3931" s="24"/>
      <c r="BZ3931" s="109"/>
      <c r="CA3931" s="66"/>
      <c r="CB3931" s="5"/>
      <c r="CC3931" s="68"/>
      <c r="CD3931" s="67"/>
      <c r="CE3931" s="67"/>
      <c r="CF3931" s="64"/>
      <c r="CG3931" s="5"/>
      <c r="CH3931" s="69"/>
      <c r="CI3931" s="6"/>
      <c r="CJ3931" s="5"/>
      <c r="CK3931" s="25"/>
      <c r="CL3931" s="5"/>
      <c r="DN3931" s="14"/>
      <c r="DO3931" s="14"/>
      <c r="DP3931" s="5"/>
      <c r="DQ3931" s="25"/>
      <c r="DR3931" s="25"/>
      <c r="DS3931" s="96"/>
      <c r="DT3931" s="83"/>
      <c r="DU3931" s="14"/>
      <c r="DX3931" s="83"/>
      <c r="DY3931" s="83"/>
      <c r="DZ3931" s="83"/>
      <c r="EA3931" s="83"/>
      <c r="EJ3931" s="54"/>
      <c r="EK3931" s="22"/>
      <c r="EL3931" s="24"/>
      <c r="EP3931" s="23"/>
      <c r="EQ3931" s="24"/>
      <c r="ER3931" s="22"/>
      <c r="ES3931" s="24"/>
      <c r="ET3931" s="24"/>
      <c r="EU3931" s="23"/>
      <c r="EV3931" s="26"/>
      <c r="EX3931" s="6"/>
      <c r="EY3931" s="24"/>
      <c r="EZ3931" s="109"/>
      <c r="FA3931" s="66"/>
      <c r="FB3931" s="5"/>
      <c r="FC3931" s="68"/>
      <c r="FD3931" s="67"/>
      <c r="FE3931" s="67"/>
      <c r="FF3931" s="64"/>
      <c r="FG3931" s="5"/>
      <c r="FH3931" s="69"/>
      <c r="FI3931" s="6"/>
      <c r="FJ3931" s="5"/>
      <c r="FK3931" s="25"/>
      <c r="FL3931" s="5"/>
    </row>
    <row r="3932" spans="40:168">
      <c r="AN3932" s="14"/>
      <c r="AO3932" s="14"/>
      <c r="AP3932" s="5"/>
      <c r="AQ3932" s="25"/>
      <c r="AR3932" s="25"/>
      <c r="AS3932" s="96"/>
      <c r="AT3932" s="83"/>
      <c r="AU3932" s="14"/>
      <c r="AX3932" s="83"/>
      <c r="AY3932" s="83"/>
      <c r="AZ3932" s="83"/>
      <c r="BA3932" s="83"/>
      <c r="BJ3932" s="54"/>
      <c r="BK3932" s="22"/>
      <c r="BL3932" s="24"/>
      <c r="BP3932" s="23"/>
      <c r="BQ3932" s="24"/>
      <c r="BR3932" s="22"/>
      <c r="BS3932" s="24"/>
      <c r="BT3932" s="24"/>
      <c r="BU3932" s="23"/>
      <c r="BV3932" s="26"/>
      <c r="BX3932" s="6"/>
      <c r="BY3932" s="24"/>
      <c r="BZ3932" s="109"/>
      <c r="CA3932" s="66"/>
      <c r="CB3932" s="5"/>
      <c r="CC3932" s="68"/>
      <c r="CD3932" s="67"/>
      <c r="CE3932" s="67"/>
      <c r="CF3932" s="64"/>
      <c r="CG3932" s="5"/>
      <c r="CH3932" s="69"/>
      <c r="CI3932" s="6"/>
      <c r="CJ3932" s="5"/>
      <c r="CK3932" s="25"/>
      <c r="CL3932" s="5"/>
      <c r="DN3932" s="14"/>
      <c r="DO3932" s="14"/>
      <c r="DP3932" s="5"/>
      <c r="DQ3932" s="25"/>
      <c r="DR3932" s="25"/>
      <c r="DS3932" s="96"/>
      <c r="DT3932" s="83"/>
      <c r="DU3932" s="14"/>
      <c r="DX3932" s="83"/>
      <c r="DY3932" s="83"/>
      <c r="DZ3932" s="83"/>
      <c r="EA3932" s="83"/>
      <c r="EJ3932" s="54"/>
      <c r="EK3932" s="22"/>
      <c r="EL3932" s="24"/>
      <c r="EP3932" s="23"/>
      <c r="EQ3932" s="24"/>
      <c r="ER3932" s="22"/>
      <c r="ES3932" s="24"/>
      <c r="ET3932" s="24"/>
      <c r="EU3932" s="23"/>
      <c r="EV3932" s="26"/>
      <c r="EX3932" s="6"/>
      <c r="EY3932" s="24"/>
      <c r="EZ3932" s="109"/>
      <c r="FA3932" s="66"/>
      <c r="FB3932" s="5"/>
      <c r="FC3932" s="68"/>
      <c r="FD3932" s="67"/>
      <c r="FE3932" s="67"/>
      <c r="FF3932" s="64"/>
      <c r="FG3932" s="5"/>
      <c r="FH3932" s="69"/>
      <c r="FI3932" s="6"/>
      <c r="FJ3932" s="5"/>
      <c r="FK3932" s="25"/>
      <c r="FL3932" s="5"/>
    </row>
    <row r="3933" spans="40:168">
      <c r="AN3933" s="14"/>
      <c r="AO3933" s="14"/>
      <c r="AP3933" s="5"/>
      <c r="AQ3933" s="25"/>
      <c r="AR3933" s="25"/>
      <c r="AS3933" s="96"/>
      <c r="AT3933" s="83"/>
      <c r="AU3933" s="14"/>
      <c r="AX3933" s="83"/>
      <c r="AY3933" s="83"/>
      <c r="AZ3933" s="83"/>
      <c r="BA3933" s="83"/>
      <c r="BJ3933" s="54"/>
      <c r="BK3933" s="22"/>
      <c r="BL3933" s="24"/>
      <c r="BP3933" s="23"/>
      <c r="BQ3933" s="24"/>
      <c r="BR3933" s="22"/>
      <c r="BS3933" s="24"/>
      <c r="BT3933" s="24"/>
      <c r="BU3933" s="23"/>
      <c r="BV3933" s="26"/>
      <c r="BX3933" s="6"/>
      <c r="BY3933" s="24"/>
      <c r="BZ3933" s="109"/>
      <c r="CA3933" s="66"/>
      <c r="CB3933" s="5"/>
      <c r="CC3933" s="68"/>
      <c r="CD3933" s="67"/>
      <c r="CE3933" s="67"/>
      <c r="CF3933" s="64"/>
      <c r="CG3933" s="5"/>
      <c r="CH3933" s="69"/>
      <c r="CI3933" s="6"/>
      <c r="CJ3933" s="5"/>
      <c r="CK3933" s="25"/>
      <c r="CL3933" s="5"/>
      <c r="DN3933" s="14"/>
      <c r="DO3933" s="14"/>
      <c r="DP3933" s="5"/>
      <c r="DQ3933" s="25"/>
      <c r="DR3933" s="25"/>
      <c r="DS3933" s="96"/>
      <c r="DT3933" s="83"/>
      <c r="DU3933" s="14"/>
      <c r="DX3933" s="83"/>
      <c r="DY3933" s="83"/>
      <c r="DZ3933" s="83"/>
      <c r="EA3933" s="83"/>
      <c r="EJ3933" s="54"/>
      <c r="EK3933" s="22"/>
      <c r="EL3933" s="24"/>
      <c r="EP3933" s="23"/>
      <c r="EQ3933" s="24"/>
      <c r="ER3933" s="22"/>
      <c r="ES3933" s="24"/>
      <c r="ET3933" s="24"/>
      <c r="EU3933" s="23"/>
      <c r="EV3933" s="26"/>
      <c r="EX3933" s="6"/>
      <c r="EY3933" s="24"/>
      <c r="EZ3933" s="109"/>
      <c r="FA3933" s="66"/>
      <c r="FB3933" s="5"/>
      <c r="FC3933" s="68"/>
      <c r="FD3933" s="67"/>
      <c r="FE3933" s="67"/>
      <c r="FF3933" s="64"/>
      <c r="FG3933" s="5"/>
      <c r="FH3933" s="69"/>
      <c r="FI3933" s="6"/>
      <c r="FJ3933" s="5"/>
      <c r="FK3933" s="25"/>
      <c r="FL3933" s="5"/>
    </row>
    <row r="3934" spans="40:168">
      <c r="AN3934" s="14"/>
      <c r="AO3934" s="14"/>
      <c r="AP3934" s="5"/>
      <c r="AQ3934" s="25"/>
      <c r="AR3934" s="25"/>
      <c r="AS3934" s="96"/>
      <c r="AT3934" s="83"/>
      <c r="AU3934" s="14"/>
      <c r="AX3934" s="83"/>
      <c r="AY3934" s="83"/>
      <c r="AZ3934" s="83"/>
      <c r="BA3934" s="83"/>
      <c r="BJ3934" s="54"/>
      <c r="BK3934" s="22"/>
      <c r="BL3934" s="24"/>
      <c r="BP3934" s="23"/>
      <c r="BQ3934" s="24"/>
      <c r="BR3934" s="22"/>
      <c r="BS3934" s="24"/>
      <c r="BT3934" s="24"/>
      <c r="BU3934" s="23"/>
      <c r="BV3934" s="26"/>
      <c r="BX3934" s="6"/>
      <c r="BY3934" s="24"/>
      <c r="BZ3934" s="109"/>
      <c r="CA3934" s="66"/>
      <c r="CB3934" s="5"/>
      <c r="CC3934" s="68"/>
      <c r="CD3934" s="67"/>
      <c r="CE3934" s="67"/>
      <c r="CF3934" s="64"/>
      <c r="CG3934" s="5"/>
      <c r="CH3934" s="69"/>
      <c r="CI3934" s="6"/>
      <c r="CJ3934" s="5"/>
      <c r="CK3934" s="25"/>
      <c r="CL3934" s="5"/>
      <c r="DN3934" s="14"/>
      <c r="DO3934" s="14"/>
      <c r="DP3934" s="5"/>
      <c r="DQ3934" s="25"/>
      <c r="DR3934" s="25"/>
      <c r="DS3934" s="96"/>
      <c r="DT3934" s="83"/>
      <c r="DU3934" s="14"/>
      <c r="DX3934" s="83"/>
      <c r="DY3934" s="83"/>
      <c r="DZ3934" s="83"/>
      <c r="EA3934" s="83"/>
      <c r="EJ3934" s="54"/>
      <c r="EK3934" s="22"/>
      <c r="EL3934" s="24"/>
      <c r="EP3934" s="23"/>
      <c r="EQ3934" s="24"/>
      <c r="ER3934" s="22"/>
      <c r="ES3934" s="24"/>
      <c r="ET3934" s="24"/>
      <c r="EU3934" s="23"/>
      <c r="EV3934" s="26"/>
      <c r="EX3934" s="6"/>
      <c r="EY3934" s="24"/>
      <c r="EZ3934" s="109"/>
      <c r="FA3934" s="66"/>
      <c r="FB3934" s="5"/>
      <c r="FC3934" s="68"/>
      <c r="FD3934" s="67"/>
      <c r="FE3934" s="67"/>
      <c r="FF3934" s="64"/>
      <c r="FG3934" s="5"/>
      <c r="FH3934" s="69"/>
      <c r="FI3934" s="6"/>
      <c r="FJ3934" s="5"/>
      <c r="FK3934" s="25"/>
      <c r="FL3934" s="5"/>
    </row>
    <row r="3935" spans="40:168">
      <c r="AN3935" s="14"/>
      <c r="AO3935" s="14"/>
      <c r="AP3935" s="5"/>
      <c r="AQ3935" s="25"/>
      <c r="AR3935" s="25"/>
      <c r="AS3935" s="96"/>
      <c r="AT3935" s="83"/>
      <c r="AU3935" s="14"/>
      <c r="AX3935" s="83"/>
      <c r="AY3935" s="83"/>
      <c r="AZ3935" s="83"/>
      <c r="BA3935" s="83"/>
      <c r="BJ3935" s="54"/>
      <c r="BK3935" s="22"/>
      <c r="BL3935" s="24"/>
      <c r="BP3935" s="23"/>
      <c r="BQ3935" s="24"/>
      <c r="BR3935" s="22"/>
      <c r="BS3935" s="24"/>
      <c r="BT3935" s="24"/>
      <c r="BU3935" s="23"/>
      <c r="BV3935" s="26"/>
      <c r="BX3935" s="6"/>
      <c r="BY3935" s="24"/>
      <c r="BZ3935" s="109"/>
      <c r="CA3935" s="66"/>
      <c r="CB3935" s="5"/>
      <c r="CC3935" s="68"/>
      <c r="CD3935" s="67"/>
      <c r="CE3935" s="67"/>
      <c r="CF3935" s="64"/>
      <c r="CG3935" s="5"/>
      <c r="CH3935" s="69"/>
      <c r="CI3935" s="6"/>
      <c r="CJ3935" s="5"/>
      <c r="CK3935" s="25"/>
      <c r="CL3935" s="5"/>
      <c r="DN3935" s="14"/>
      <c r="DO3935" s="14"/>
      <c r="DP3935" s="5"/>
      <c r="DQ3935" s="25"/>
      <c r="DR3935" s="25"/>
      <c r="DS3935" s="96"/>
      <c r="DT3935" s="83"/>
      <c r="DU3935" s="14"/>
      <c r="DX3935" s="83"/>
      <c r="DY3935" s="83"/>
      <c r="DZ3935" s="83"/>
      <c r="EA3935" s="83"/>
      <c r="EJ3935" s="54"/>
      <c r="EK3935" s="22"/>
      <c r="EL3935" s="24"/>
      <c r="EP3935" s="23"/>
      <c r="EQ3935" s="24"/>
      <c r="ER3935" s="22"/>
      <c r="ES3935" s="24"/>
      <c r="ET3935" s="24"/>
      <c r="EU3935" s="23"/>
      <c r="EV3935" s="26"/>
      <c r="EX3935" s="6"/>
      <c r="EY3935" s="24"/>
      <c r="EZ3935" s="109"/>
      <c r="FA3935" s="66"/>
      <c r="FB3935" s="5"/>
      <c r="FC3935" s="68"/>
      <c r="FD3935" s="67"/>
      <c r="FE3935" s="67"/>
      <c r="FF3935" s="64"/>
      <c r="FG3935" s="5"/>
      <c r="FH3935" s="69"/>
      <c r="FI3935" s="6"/>
      <c r="FJ3935" s="5"/>
      <c r="FK3935" s="25"/>
      <c r="FL3935" s="5"/>
    </row>
    <row r="3936" spans="40:168">
      <c r="AN3936" s="14"/>
      <c r="AO3936" s="14"/>
      <c r="AP3936" s="5"/>
      <c r="AQ3936" s="25"/>
      <c r="AR3936" s="25"/>
      <c r="AS3936" s="96"/>
      <c r="AT3936" s="83"/>
      <c r="AU3936" s="14"/>
      <c r="AX3936" s="83"/>
      <c r="AY3936" s="83"/>
      <c r="AZ3936" s="83"/>
      <c r="BA3936" s="83"/>
      <c r="BJ3936" s="54"/>
      <c r="BK3936" s="22"/>
      <c r="BL3936" s="24"/>
      <c r="BP3936" s="23"/>
      <c r="BQ3936" s="24"/>
      <c r="BR3936" s="22"/>
      <c r="BS3936" s="24"/>
      <c r="BT3936" s="24"/>
      <c r="BU3936" s="23"/>
      <c r="BV3936" s="26"/>
      <c r="BX3936" s="6"/>
      <c r="BY3936" s="24"/>
      <c r="BZ3936" s="109"/>
      <c r="CA3936" s="66"/>
      <c r="CB3936" s="5"/>
      <c r="CC3936" s="68"/>
      <c r="CD3936" s="67"/>
      <c r="CE3936" s="67"/>
      <c r="CF3936" s="64"/>
      <c r="CG3936" s="5"/>
      <c r="CH3936" s="69"/>
      <c r="CI3936" s="6"/>
      <c r="CJ3936" s="5"/>
      <c r="CK3936" s="25"/>
      <c r="CL3936" s="5"/>
      <c r="DN3936" s="14"/>
      <c r="DO3936" s="14"/>
      <c r="DP3936" s="5"/>
      <c r="DQ3936" s="25"/>
      <c r="DR3936" s="25"/>
      <c r="DS3936" s="96"/>
      <c r="DT3936" s="83"/>
      <c r="DU3936" s="14"/>
      <c r="DX3936" s="83"/>
      <c r="DY3936" s="83"/>
      <c r="DZ3936" s="83"/>
      <c r="EA3936" s="83"/>
      <c r="EJ3936" s="54"/>
      <c r="EK3936" s="22"/>
      <c r="EL3936" s="24"/>
      <c r="EP3936" s="23"/>
      <c r="EQ3936" s="24"/>
      <c r="ER3936" s="22"/>
      <c r="ES3936" s="24"/>
      <c r="ET3936" s="24"/>
      <c r="EU3936" s="23"/>
      <c r="EV3936" s="26"/>
      <c r="EX3936" s="6"/>
      <c r="EY3936" s="24"/>
      <c r="EZ3936" s="109"/>
      <c r="FA3936" s="66"/>
      <c r="FB3936" s="5"/>
      <c r="FC3936" s="68"/>
      <c r="FD3936" s="67"/>
      <c r="FE3936" s="67"/>
      <c r="FF3936" s="64"/>
      <c r="FG3936" s="5"/>
      <c r="FH3936" s="69"/>
      <c r="FI3936" s="6"/>
      <c r="FJ3936" s="5"/>
      <c r="FK3936" s="25"/>
      <c r="FL3936" s="5"/>
    </row>
    <row r="3937" spans="40:168">
      <c r="AN3937" s="14"/>
      <c r="AO3937" s="14"/>
      <c r="AP3937" s="5"/>
      <c r="AQ3937" s="25"/>
      <c r="AR3937" s="25"/>
      <c r="AS3937" s="96"/>
      <c r="AT3937" s="83"/>
      <c r="AU3937" s="14"/>
      <c r="AX3937" s="83"/>
      <c r="AY3937" s="83"/>
      <c r="AZ3937" s="83"/>
      <c r="BA3937" s="83"/>
      <c r="BJ3937" s="54"/>
      <c r="BK3937" s="22"/>
      <c r="BL3937" s="24"/>
      <c r="BP3937" s="23"/>
      <c r="BQ3937" s="24"/>
      <c r="BR3937" s="22"/>
      <c r="BS3937" s="24"/>
      <c r="BT3937" s="24"/>
      <c r="BU3937" s="23"/>
      <c r="BV3937" s="26"/>
      <c r="BX3937" s="6"/>
      <c r="BY3937" s="24"/>
      <c r="BZ3937" s="109"/>
      <c r="CA3937" s="66"/>
      <c r="CB3937" s="5"/>
      <c r="CC3937" s="68"/>
      <c r="CD3937" s="67"/>
      <c r="CE3937" s="67"/>
      <c r="CF3937" s="64"/>
      <c r="CG3937" s="5"/>
      <c r="CH3937" s="69"/>
      <c r="CI3937" s="6"/>
      <c r="CJ3937" s="5"/>
      <c r="CK3937" s="25"/>
      <c r="CL3937" s="5"/>
      <c r="DN3937" s="14"/>
      <c r="DO3937" s="14"/>
      <c r="DP3937" s="5"/>
      <c r="DQ3937" s="25"/>
      <c r="DR3937" s="25"/>
      <c r="DS3937" s="96"/>
      <c r="DT3937" s="83"/>
      <c r="DU3937" s="14"/>
      <c r="DX3937" s="83"/>
      <c r="DY3937" s="83"/>
      <c r="DZ3937" s="83"/>
      <c r="EA3937" s="83"/>
      <c r="EJ3937" s="54"/>
      <c r="EK3937" s="22"/>
      <c r="EL3937" s="24"/>
      <c r="EP3937" s="23"/>
      <c r="EQ3937" s="24"/>
      <c r="ER3937" s="22"/>
      <c r="ES3937" s="24"/>
      <c r="ET3937" s="24"/>
      <c r="EU3937" s="23"/>
      <c r="EV3937" s="26"/>
      <c r="EX3937" s="6"/>
      <c r="EY3937" s="24"/>
      <c r="EZ3937" s="109"/>
      <c r="FA3937" s="66"/>
      <c r="FB3937" s="5"/>
      <c r="FC3937" s="68"/>
      <c r="FD3937" s="67"/>
      <c r="FE3937" s="67"/>
      <c r="FF3937" s="64"/>
      <c r="FG3937" s="5"/>
      <c r="FH3937" s="69"/>
      <c r="FI3937" s="6"/>
      <c r="FJ3937" s="5"/>
      <c r="FK3937" s="25"/>
      <c r="FL3937" s="5"/>
    </row>
    <row r="3938" spans="40:168">
      <c r="AN3938" s="14"/>
      <c r="AO3938" s="14"/>
      <c r="AP3938" s="5"/>
      <c r="AQ3938" s="25"/>
      <c r="AR3938" s="25"/>
      <c r="AS3938" s="96"/>
      <c r="AT3938" s="83"/>
      <c r="AU3938" s="14"/>
      <c r="AX3938" s="83"/>
      <c r="AY3938" s="83"/>
      <c r="AZ3938" s="83"/>
      <c r="BA3938" s="83"/>
      <c r="BJ3938" s="54"/>
      <c r="BK3938" s="22"/>
      <c r="BL3938" s="24"/>
      <c r="BP3938" s="23"/>
      <c r="BQ3938" s="24"/>
      <c r="BR3938" s="22"/>
      <c r="BS3938" s="24"/>
      <c r="BT3938" s="24"/>
      <c r="BU3938" s="23"/>
      <c r="BV3938" s="26"/>
      <c r="BX3938" s="6"/>
      <c r="BY3938" s="24"/>
      <c r="BZ3938" s="109"/>
      <c r="CA3938" s="66"/>
      <c r="CB3938" s="5"/>
      <c r="CC3938" s="68"/>
      <c r="CD3938" s="67"/>
      <c r="CE3938" s="67"/>
      <c r="CF3938" s="64"/>
      <c r="CG3938" s="5"/>
      <c r="CH3938" s="69"/>
      <c r="CI3938" s="6"/>
      <c r="CJ3938" s="5"/>
      <c r="CK3938" s="25"/>
      <c r="CL3938" s="5"/>
      <c r="DN3938" s="14"/>
      <c r="DO3938" s="14"/>
      <c r="DP3938" s="5"/>
      <c r="DQ3938" s="25"/>
      <c r="DR3938" s="25"/>
      <c r="DS3938" s="96"/>
      <c r="DT3938" s="83"/>
      <c r="DU3938" s="14"/>
      <c r="DX3938" s="83"/>
      <c r="DY3938" s="83"/>
      <c r="DZ3938" s="83"/>
      <c r="EA3938" s="83"/>
      <c r="EJ3938" s="54"/>
      <c r="EK3938" s="22"/>
      <c r="EL3938" s="24"/>
      <c r="EP3938" s="23"/>
      <c r="EQ3938" s="24"/>
      <c r="ER3938" s="22"/>
      <c r="ES3938" s="24"/>
      <c r="ET3938" s="24"/>
      <c r="EU3938" s="23"/>
      <c r="EV3938" s="26"/>
      <c r="EX3938" s="6"/>
      <c r="EY3938" s="24"/>
      <c r="EZ3938" s="109"/>
      <c r="FA3938" s="66"/>
      <c r="FB3938" s="5"/>
      <c r="FC3938" s="68"/>
      <c r="FD3938" s="67"/>
      <c r="FE3938" s="67"/>
      <c r="FF3938" s="64"/>
      <c r="FG3938" s="5"/>
      <c r="FH3938" s="69"/>
      <c r="FI3938" s="6"/>
      <c r="FJ3938" s="5"/>
      <c r="FK3938" s="25"/>
      <c r="FL3938" s="5"/>
    </row>
    <row r="3939" spans="40:168">
      <c r="AN3939" s="14"/>
      <c r="AO3939" s="14"/>
      <c r="AP3939" s="5"/>
      <c r="AQ3939" s="25"/>
      <c r="AR3939" s="25"/>
      <c r="AS3939" s="96"/>
      <c r="AT3939" s="83"/>
      <c r="AU3939" s="14"/>
      <c r="AX3939" s="83"/>
      <c r="AY3939" s="83"/>
      <c r="AZ3939" s="83"/>
      <c r="BA3939" s="83"/>
      <c r="BJ3939" s="54"/>
      <c r="BK3939" s="22"/>
      <c r="BL3939" s="24"/>
      <c r="BP3939" s="23"/>
      <c r="BQ3939" s="24"/>
      <c r="BR3939" s="22"/>
      <c r="BS3939" s="24"/>
      <c r="BT3939" s="24"/>
      <c r="BU3939" s="23"/>
      <c r="BV3939" s="26"/>
      <c r="BX3939" s="6"/>
      <c r="BY3939" s="24"/>
      <c r="BZ3939" s="109"/>
      <c r="CA3939" s="66"/>
      <c r="CB3939" s="5"/>
      <c r="CC3939" s="68"/>
      <c r="CD3939" s="67"/>
      <c r="CE3939" s="67"/>
      <c r="CF3939" s="64"/>
      <c r="CG3939" s="5"/>
      <c r="CH3939" s="69"/>
      <c r="CI3939" s="6"/>
      <c r="CJ3939" s="5"/>
      <c r="CK3939" s="25"/>
      <c r="CL3939" s="5"/>
      <c r="DN3939" s="14"/>
      <c r="DO3939" s="14"/>
      <c r="DP3939" s="5"/>
      <c r="DQ3939" s="25"/>
      <c r="DR3939" s="25"/>
      <c r="DS3939" s="96"/>
      <c r="DT3939" s="83"/>
      <c r="DU3939" s="14"/>
      <c r="DX3939" s="83"/>
      <c r="DY3939" s="83"/>
      <c r="DZ3939" s="83"/>
      <c r="EA3939" s="83"/>
      <c r="EJ3939" s="54"/>
      <c r="EK3939" s="22"/>
      <c r="EL3939" s="24"/>
      <c r="EP3939" s="23"/>
      <c r="EQ3939" s="24"/>
      <c r="ER3939" s="22"/>
      <c r="ES3939" s="24"/>
      <c r="ET3939" s="24"/>
      <c r="EU3939" s="23"/>
      <c r="EV3939" s="26"/>
      <c r="EX3939" s="6"/>
      <c r="EY3939" s="24"/>
      <c r="EZ3939" s="109"/>
      <c r="FA3939" s="66"/>
      <c r="FB3939" s="5"/>
      <c r="FC3939" s="68"/>
      <c r="FD3939" s="67"/>
      <c r="FE3939" s="67"/>
      <c r="FF3939" s="64"/>
      <c r="FG3939" s="5"/>
      <c r="FH3939" s="69"/>
      <c r="FI3939" s="6"/>
      <c r="FJ3939" s="5"/>
      <c r="FK3939" s="25"/>
      <c r="FL3939" s="5"/>
    </row>
    <row r="3940" spans="40:168">
      <c r="AN3940" s="14"/>
      <c r="AO3940" s="14"/>
      <c r="AP3940" s="5"/>
      <c r="AQ3940" s="25"/>
      <c r="AR3940" s="25"/>
      <c r="AS3940" s="96"/>
      <c r="AT3940" s="83"/>
      <c r="AU3940" s="14"/>
      <c r="AX3940" s="83"/>
      <c r="AY3940" s="83"/>
      <c r="AZ3940" s="83"/>
      <c r="BA3940" s="83"/>
      <c r="BJ3940" s="54"/>
      <c r="BK3940" s="22"/>
      <c r="BL3940" s="24"/>
      <c r="BP3940" s="23"/>
      <c r="BQ3940" s="24"/>
      <c r="BR3940" s="22"/>
      <c r="BS3940" s="24"/>
      <c r="BT3940" s="24"/>
      <c r="BU3940" s="23"/>
      <c r="BV3940" s="26"/>
      <c r="BX3940" s="6"/>
      <c r="BY3940" s="24"/>
      <c r="BZ3940" s="109"/>
      <c r="CA3940" s="66"/>
      <c r="CB3940" s="5"/>
      <c r="CC3940" s="68"/>
      <c r="CD3940" s="67"/>
      <c r="CE3940" s="67"/>
      <c r="CF3940" s="64"/>
      <c r="CG3940" s="5"/>
      <c r="CH3940" s="69"/>
      <c r="CI3940" s="6"/>
      <c r="CJ3940" s="5"/>
      <c r="CK3940" s="25"/>
      <c r="CL3940" s="5"/>
      <c r="DN3940" s="14"/>
      <c r="DO3940" s="14"/>
      <c r="DP3940" s="5"/>
      <c r="DQ3940" s="25"/>
      <c r="DR3940" s="25"/>
      <c r="DS3940" s="96"/>
      <c r="DT3940" s="83"/>
      <c r="DU3940" s="14"/>
      <c r="DX3940" s="83"/>
      <c r="DY3940" s="83"/>
      <c r="DZ3940" s="83"/>
      <c r="EA3940" s="83"/>
      <c r="EJ3940" s="54"/>
      <c r="EK3940" s="22"/>
      <c r="EL3940" s="24"/>
      <c r="EP3940" s="23"/>
      <c r="EQ3940" s="24"/>
      <c r="ER3940" s="22"/>
      <c r="ES3940" s="24"/>
      <c r="ET3940" s="24"/>
      <c r="EU3940" s="23"/>
      <c r="EV3940" s="26"/>
      <c r="EX3940" s="6"/>
      <c r="EY3940" s="24"/>
      <c r="EZ3940" s="109"/>
      <c r="FA3940" s="66"/>
      <c r="FB3940" s="5"/>
      <c r="FC3940" s="68"/>
      <c r="FD3940" s="67"/>
      <c r="FE3940" s="67"/>
      <c r="FF3940" s="64"/>
      <c r="FG3940" s="5"/>
      <c r="FH3940" s="69"/>
      <c r="FI3940" s="6"/>
      <c r="FJ3940" s="5"/>
      <c r="FK3940" s="25"/>
      <c r="FL3940" s="5"/>
    </row>
    <row r="3941" spans="40:168">
      <c r="AN3941" s="14"/>
      <c r="AO3941" s="14"/>
      <c r="AP3941" s="5"/>
      <c r="AQ3941" s="25"/>
      <c r="AR3941" s="25"/>
      <c r="AS3941" s="96"/>
      <c r="AT3941" s="83"/>
      <c r="AU3941" s="14"/>
      <c r="AX3941" s="83"/>
      <c r="AY3941" s="83"/>
      <c r="AZ3941" s="83"/>
      <c r="BA3941" s="83"/>
      <c r="BJ3941" s="54"/>
      <c r="BK3941" s="22"/>
      <c r="BL3941" s="24"/>
      <c r="BP3941" s="23"/>
      <c r="BQ3941" s="24"/>
      <c r="BR3941" s="22"/>
      <c r="BS3941" s="24"/>
      <c r="BT3941" s="24"/>
      <c r="BU3941" s="23"/>
      <c r="BV3941" s="26"/>
      <c r="BX3941" s="6"/>
      <c r="BY3941" s="24"/>
      <c r="BZ3941" s="109"/>
      <c r="CA3941" s="66"/>
      <c r="CB3941" s="5"/>
      <c r="CC3941" s="68"/>
      <c r="CD3941" s="67"/>
      <c r="CE3941" s="67"/>
      <c r="CF3941" s="64"/>
      <c r="CG3941" s="5"/>
      <c r="CH3941" s="69"/>
      <c r="CI3941" s="6"/>
      <c r="CJ3941" s="5"/>
      <c r="CK3941" s="25"/>
      <c r="CL3941" s="5"/>
      <c r="DN3941" s="14"/>
      <c r="DO3941" s="14"/>
      <c r="DP3941" s="5"/>
      <c r="DQ3941" s="25"/>
      <c r="DR3941" s="25"/>
      <c r="DS3941" s="96"/>
      <c r="DT3941" s="83"/>
      <c r="DU3941" s="14"/>
      <c r="DX3941" s="83"/>
      <c r="DY3941" s="83"/>
      <c r="DZ3941" s="83"/>
      <c r="EA3941" s="83"/>
      <c r="EJ3941" s="54"/>
      <c r="EK3941" s="22"/>
      <c r="EL3941" s="24"/>
      <c r="EP3941" s="23"/>
      <c r="EQ3941" s="24"/>
      <c r="ER3941" s="22"/>
      <c r="ES3941" s="24"/>
      <c r="ET3941" s="24"/>
      <c r="EU3941" s="23"/>
      <c r="EV3941" s="26"/>
      <c r="EX3941" s="6"/>
      <c r="EY3941" s="24"/>
      <c r="EZ3941" s="109"/>
      <c r="FA3941" s="66"/>
      <c r="FB3941" s="5"/>
      <c r="FC3941" s="68"/>
      <c r="FD3941" s="67"/>
      <c r="FE3941" s="67"/>
      <c r="FF3941" s="64"/>
      <c r="FG3941" s="5"/>
      <c r="FH3941" s="69"/>
      <c r="FI3941" s="6"/>
      <c r="FJ3941" s="5"/>
      <c r="FK3941" s="25"/>
      <c r="FL3941" s="5"/>
    </row>
    <row r="3942" spans="40:168">
      <c r="AN3942" s="14"/>
      <c r="AO3942" s="14"/>
      <c r="AP3942" s="5"/>
      <c r="AQ3942" s="25"/>
      <c r="AR3942" s="25"/>
      <c r="AS3942" s="96"/>
      <c r="AT3942" s="83"/>
      <c r="AU3942" s="14"/>
      <c r="AX3942" s="83"/>
      <c r="AY3942" s="83"/>
      <c r="AZ3942" s="83"/>
      <c r="BA3942" s="83"/>
      <c r="BJ3942" s="54"/>
      <c r="BK3942" s="22"/>
      <c r="BL3942" s="24"/>
      <c r="BP3942" s="23"/>
      <c r="BQ3942" s="24"/>
      <c r="BR3942" s="22"/>
      <c r="BS3942" s="24"/>
      <c r="BT3942" s="24"/>
      <c r="BU3942" s="23"/>
      <c r="BV3942" s="26"/>
      <c r="BX3942" s="6"/>
      <c r="BY3942" s="24"/>
      <c r="BZ3942" s="109"/>
      <c r="CA3942" s="66"/>
      <c r="CB3942" s="5"/>
      <c r="CC3942" s="68"/>
      <c r="CD3942" s="67"/>
      <c r="CE3942" s="67"/>
      <c r="CF3942" s="64"/>
      <c r="CG3942" s="5"/>
      <c r="CH3942" s="69"/>
      <c r="CI3942" s="6"/>
      <c r="CJ3942" s="5"/>
      <c r="CK3942" s="25"/>
      <c r="CL3942" s="5"/>
      <c r="DN3942" s="14"/>
      <c r="DO3942" s="14"/>
      <c r="DP3942" s="5"/>
      <c r="DQ3942" s="25"/>
      <c r="DR3942" s="25"/>
      <c r="DS3942" s="96"/>
      <c r="DT3942" s="83"/>
      <c r="DU3942" s="14"/>
      <c r="DX3942" s="83"/>
      <c r="DY3942" s="83"/>
      <c r="DZ3942" s="83"/>
      <c r="EA3942" s="83"/>
      <c r="EJ3942" s="54"/>
      <c r="EK3942" s="22"/>
      <c r="EL3942" s="24"/>
      <c r="EP3942" s="23"/>
      <c r="EQ3942" s="24"/>
      <c r="ER3942" s="22"/>
      <c r="ES3942" s="24"/>
      <c r="ET3942" s="24"/>
      <c r="EU3942" s="23"/>
      <c r="EV3942" s="26"/>
      <c r="EX3942" s="6"/>
      <c r="EY3942" s="24"/>
      <c r="EZ3942" s="109"/>
      <c r="FA3942" s="66"/>
      <c r="FB3942" s="5"/>
      <c r="FC3942" s="68"/>
      <c r="FD3942" s="67"/>
      <c r="FE3942" s="67"/>
      <c r="FF3942" s="64"/>
      <c r="FG3942" s="5"/>
      <c r="FH3942" s="69"/>
      <c r="FI3942" s="6"/>
      <c r="FJ3942" s="5"/>
      <c r="FK3942" s="25"/>
      <c r="FL3942" s="5"/>
    </row>
    <row r="3943" spans="40:168">
      <c r="AN3943" s="14"/>
      <c r="AO3943" s="14"/>
      <c r="AP3943" s="5"/>
      <c r="AQ3943" s="25"/>
      <c r="AR3943" s="25"/>
      <c r="AS3943" s="96"/>
      <c r="AT3943" s="83"/>
      <c r="AU3943" s="14"/>
      <c r="AX3943" s="83"/>
      <c r="AY3943" s="83"/>
      <c r="AZ3943" s="83"/>
      <c r="BA3943" s="83"/>
      <c r="BJ3943" s="54"/>
      <c r="BK3943" s="22"/>
      <c r="BL3943" s="24"/>
      <c r="BP3943" s="23"/>
      <c r="BQ3943" s="24"/>
      <c r="BR3943" s="22"/>
      <c r="BS3943" s="24"/>
      <c r="BT3943" s="24"/>
      <c r="BU3943" s="23"/>
      <c r="BV3943" s="26"/>
      <c r="BX3943" s="6"/>
      <c r="BY3943" s="24"/>
      <c r="BZ3943" s="109"/>
      <c r="CA3943" s="66"/>
      <c r="CB3943" s="5"/>
      <c r="CC3943" s="68"/>
      <c r="CD3943" s="67"/>
      <c r="CE3943" s="67"/>
      <c r="CF3943" s="64"/>
      <c r="CG3943" s="5"/>
      <c r="CH3943" s="69"/>
      <c r="CI3943" s="6"/>
      <c r="CJ3943" s="5"/>
      <c r="CK3943" s="25"/>
      <c r="CL3943" s="5"/>
      <c r="DN3943" s="14"/>
      <c r="DO3943" s="14"/>
      <c r="DP3943" s="5"/>
      <c r="DQ3943" s="25"/>
      <c r="DR3943" s="25"/>
      <c r="DS3943" s="96"/>
      <c r="DT3943" s="83"/>
      <c r="DU3943" s="14"/>
      <c r="DX3943" s="83"/>
      <c r="DY3943" s="83"/>
      <c r="DZ3943" s="83"/>
      <c r="EA3943" s="83"/>
      <c r="EJ3943" s="54"/>
      <c r="EK3943" s="22"/>
      <c r="EL3943" s="24"/>
      <c r="EP3943" s="23"/>
      <c r="EQ3943" s="24"/>
      <c r="ER3943" s="22"/>
      <c r="ES3943" s="24"/>
      <c r="ET3943" s="24"/>
      <c r="EU3943" s="23"/>
      <c r="EV3943" s="26"/>
      <c r="EX3943" s="6"/>
      <c r="EY3943" s="24"/>
      <c r="EZ3943" s="109"/>
      <c r="FA3943" s="66"/>
      <c r="FB3943" s="5"/>
      <c r="FC3943" s="68"/>
      <c r="FD3943" s="67"/>
      <c r="FE3943" s="67"/>
      <c r="FF3943" s="64"/>
      <c r="FG3943" s="5"/>
      <c r="FH3943" s="69"/>
      <c r="FI3943" s="6"/>
      <c r="FJ3943" s="5"/>
      <c r="FK3943" s="25"/>
      <c r="FL3943" s="5"/>
    </row>
    <row r="3944" spans="40:168">
      <c r="AN3944" s="14"/>
      <c r="AO3944" s="14"/>
      <c r="AP3944" s="5"/>
      <c r="AQ3944" s="25"/>
      <c r="AR3944" s="25"/>
      <c r="AS3944" s="96"/>
      <c r="AT3944" s="83"/>
      <c r="AU3944" s="14"/>
      <c r="AX3944" s="83"/>
      <c r="AY3944" s="83"/>
      <c r="AZ3944" s="83"/>
      <c r="BA3944" s="83"/>
      <c r="BJ3944" s="54"/>
      <c r="BK3944" s="22"/>
      <c r="BL3944" s="24"/>
      <c r="BP3944" s="23"/>
      <c r="BQ3944" s="24"/>
      <c r="BR3944" s="22"/>
      <c r="BS3944" s="24"/>
      <c r="BT3944" s="24"/>
      <c r="BU3944" s="23"/>
      <c r="BV3944" s="26"/>
      <c r="BX3944" s="6"/>
      <c r="BY3944" s="24"/>
      <c r="BZ3944" s="109"/>
      <c r="CA3944" s="66"/>
      <c r="CB3944" s="5"/>
      <c r="CC3944" s="68"/>
      <c r="CD3944" s="67"/>
      <c r="CE3944" s="67"/>
      <c r="CF3944" s="64"/>
      <c r="CG3944" s="5"/>
      <c r="CH3944" s="69"/>
      <c r="CI3944" s="6"/>
      <c r="CJ3944" s="5"/>
      <c r="CK3944" s="25"/>
      <c r="CL3944" s="5"/>
      <c r="DN3944" s="14"/>
      <c r="DO3944" s="14"/>
      <c r="DP3944" s="5"/>
      <c r="DQ3944" s="25"/>
      <c r="DR3944" s="25"/>
      <c r="DS3944" s="96"/>
      <c r="DT3944" s="83"/>
      <c r="DU3944" s="14"/>
      <c r="DX3944" s="83"/>
      <c r="DY3944" s="83"/>
      <c r="DZ3944" s="83"/>
      <c r="EA3944" s="83"/>
      <c r="EJ3944" s="54"/>
      <c r="EK3944" s="22"/>
      <c r="EL3944" s="24"/>
      <c r="EP3944" s="23"/>
      <c r="EQ3944" s="24"/>
      <c r="ER3944" s="22"/>
      <c r="ES3944" s="24"/>
      <c r="ET3944" s="24"/>
      <c r="EU3944" s="23"/>
      <c r="EV3944" s="26"/>
      <c r="EX3944" s="6"/>
      <c r="EY3944" s="24"/>
      <c r="EZ3944" s="109"/>
      <c r="FA3944" s="66"/>
      <c r="FB3944" s="5"/>
      <c r="FC3944" s="68"/>
      <c r="FD3944" s="67"/>
      <c r="FE3944" s="67"/>
      <c r="FF3944" s="64"/>
      <c r="FG3944" s="5"/>
      <c r="FH3944" s="69"/>
      <c r="FI3944" s="6"/>
      <c r="FJ3944" s="5"/>
      <c r="FK3944" s="25"/>
      <c r="FL3944" s="5"/>
    </row>
    <row r="3945" spans="40:168">
      <c r="AN3945" s="14"/>
      <c r="AO3945" s="14"/>
      <c r="AP3945" s="5"/>
      <c r="AQ3945" s="25"/>
      <c r="AR3945" s="25"/>
      <c r="AS3945" s="96"/>
      <c r="AT3945" s="83"/>
      <c r="AU3945" s="14"/>
      <c r="AX3945" s="83"/>
      <c r="AY3945" s="83"/>
      <c r="AZ3945" s="83"/>
      <c r="BA3945" s="83"/>
      <c r="BJ3945" s="54"/>
      <c r="BK3945" s="22"/>
      <c r="BL3945" s="24"/>
      <c r="BP3945" s="23"/>
      <c r="BQ3945" s="24"/>
      <c r="BR3945" s="22"/>
      <c r="BS3945" s="24"/>
      <c r="BT3945" s="24"/>
      <c r="BU3945" s="23"/>
      <c r="BV3945" s="26"/>
      <c r="BX3945" s="6"/>
      <c r="BY3945" s="24"/>
      <c r="BZ3945" s="109"/>
      <c r="CA3945" s="66"/>
      <c r="CB3945" s="5"/>
      <c r="CC3945" s="68"/>
      <c r="CD3945" s="67"/>
      <c r="CE3945" s="67"/>
      <c r="CF3945" s="64"/>
      <c r="CG3945" s="5"/>
      <c r="CH3945" s="69"/>
      <c r="CI3945" s="6"/>
      <c r="CJ3945" s="5"/>
      <c r="CK3945" s="25"/>
      <c r="CL3945" s="5"/>
      <c r="DN3945" s="14"/>
      <c r="DO3945" s="14"/>
      <c r="DP3945" s="5"/>
      <c r="DQ3945" s="25"/>
      <c r="DR3945" s="25"/>
      <c r="DS3945" s="96"/>
      <c r="DT3945" s="83"/>
      <c r="DU3945" s="14"/>
      <c r="DX3945" s="83"/>
      <c r="DY3945" s="83"/>
      <c r="DZ3945" s="83"/>
      <c r="EA3945" s="83"/>
      <c r="EJ3945" s="54"/>
      <c r="EK3945" s="22"/>
      <c r="EL3945" s="24"/>
      <c r="EP3945" s="23"/>
      <c r="EQ3945" s="24"/>
      <c r="ER3945" s="22"/>
      <c r="ES3945" s="24"/>
      <c r="ET3945" s="24"/>
      <c r="EU3945" s="23"/>
      <c r="EV3945" s="26"/>
      <c r="EX3945" s="6"/>
      <c r="EY3945" s="24"/>
      <c r="EZ3945" s="109"/>
      <c r="FA3945" s="66"/>
      <c r="FB3945" s="5"/>
      <c r="FC3945" s="68"/>
      <c r="FD3945" s="67"/>
      <c r="FE3945" s="67"/>
      <c r="FF3945" s="64"/>
      <c r="FG3945" s="5"/>
      <c r="FH3945" s="69"/>
      <c r="FI3945" s="6"/>
      <c r="FJ3945" s="5"/>
      <c r="FK3945" s="25"/>
      <c r="FL3945" s="5"/>
    </row>
    <row r="3946" spans="40:168">
      <c r="AN3946" s="14"/>
      <c r="AO3946" s="14"/>
      <c r="AP3946" s="5"/>
      <c r="AQ3946" s="25"/>
      <c r="AR3946" s="25"/>
      <c r="AS3946" s="96"/>
      <c r="AT3946" s="83"/>
      <c r="AU3946" s="14"/>
      <c r="AX3946" s="83"/>
      <c r="AY3946" s="83"/>
      <c r="AZ3946" s="83"/>
      <c r="BA3946" s="83"/>
      <c r="BJ3946" s="54"/>
      <c r="BK3946" s="22"/>
      <c r="BL3946" s="24"/>
      <c r="BP3946" s="23"/>
      <c r="BQ3946" s="24"/>
      <c r="BR3946" s="22"/>
      <c r="BS3946" s="24"/>
      <c r="BT3946" s="24"/>
      <c r="BU3946" s="23"/>
      <c r="BV3946" s="26"/>
      <c r="BX3946" s="6"/>
      <c r="BY3946" s="24"/>
      <c r="BZ3946" s="109"/>
      <c r="CA3946" s="66"/>
      <c r="CB3946" s="5"/>
      <c r="CC3946" s="68"/>
      <c r="CD3946" s="67"/>
      <c r="CE3946" s="67"/>
      <c r="CF3946" s="64"/>
      <c r="CG3946" s="5"/>
      <c r="CH3946" s="69"/>
      <c r="CI3946" s="6"/>
      <c r="CJ3946" s="5"/>
      <c r="CK3946" s="25"/>
      <c r="CL3946" s="5"/>
      <c r="DN3946" s="14"/>
      <c r="DO3946" s="14"/>
      <c r="DP3946" s="5"/>
      <c r="DQ3946" s="25"/>
      <c r="DR3946" s="25"/>
      <c r="DS3946" s="96"/>
      <c r="DT3946" s="83"/>
      <c r="DU3946" s="14"/>
      <c r="DX3946" s="83"/>
      <c r="DY3946" s="83"/>
      <c r="DZ3946" s="83"/>
      <c r="EA3946" s="83"/>
      <c r="EJ3946" s="54"/>
      <c r="EK3946" s="22"/>
      <c r="EL3946" s="24"/>
      <c r="EP3946" s="23"/>
      <c r="EQ3946" s="24"/>
      <c r="ER3946" s="22"/>
      <c r="ES3946" s="24"/>
      <c r="ET3946" s="24"/>
      <c r="EU3946" s="23"/>
      <c r="EV3946" s="26"/>
      <c r="EX3946" s="6"/>
      <c r="EY3946" s="24"/>
      <c r="EZ3946" s="109"/>
      <c r="FA3946" s="66"/>
      <c r="FB3946" s="5"/>
      <c r="FC3946" s="68"/>
      <c r="FD3946" s="67"/>
      <c r="FE3946" s="67"/>
      <c r="FF3946" s="64"/>
      <c r="FG3946" s="5"/>
      <c r="FH3946" s="69"/>
      <c r="FI3946" s="6"/>
      <c r="FJ3946" s="5"/>
      <c r="FK3946" s="25"/>
      <c r="FL3946" s="5"/>
    </row>
    <row r="3947" spans="40:168">
      <c r="AN3947" s="14"/>
      <c r="AO3947" s="14"/>
      <c r="AP3947" s="5"/>
      <c r="AQ3947" s="25"/>
      <c r="AR3947" s="25"/>
      <c r="AS3947" s="96"/>
      <c r="AT3947" s="83"/>
      <c r="AU3947" s="14"/>
      <c r="AX3947" s="83"/>
      <c r="AY3947" s="83"/>
      <c r="AZ3947" s="83"/>
      <c r="BA3947" s="83"/>
      <c r="BJ3947" s="54"/>
      <c r="BK3947" s="22"/>
      <c r="BL3947" s="24"/>
      <c r="BP3947" s="23"/>
      <c r="BQ3947" s="24"/>
      <c r="BR3947" s="22"/>
      <c r="BS3947" s="24"/>
      <c r="BT3947" s="24"/>
      <c r="BU3947" s="23"/>
      <c r="BV3947" s="26"/>
      <c r="BX3947" s="6"/>
      <c r="BY3947" s="24"/>
      <c r="BZ3947" s="109"/>
      <c r="CA3947" s="66"/>
      <c r="CB3947" s="5"/>
      <c r="CC3947" s="68"/>
      <c r="CD3947" s="67"/>
      <c r="CE3947" s="67"/>
      <c r="CF3947" s="64"/>
      <c r="CG3947" s="5"/>
      <c r="CH3947" s="69"/>
      <c r="CI3947" s="6"/>
      <c r="CJ3947" s="5"/>
      <c r="CK3947" s="25"/>
      <c r="CL3947" s="5"/>
      <c r="DN3947" s="14"/>
      <c r="DO3947" s="14"/>
      <c r="DP3947" s="5"/>
      <c r="DQ3947" s="25"/>
      <c r="DR3947" s="25"/>
      <c r="DS3947" s="96"/>
      <c r="DT3947" s="83"/>
      <c r="DU3947" s="14"/>
      <c r="DX3947" s="83"/>
      <c r="DY3947" s="83"/>
      <c r="DZ3947" s="83"/>
      <c r="EA3947" s="83"/>
      <c r="EJ3947" s="54"/>
      <c r="EK3947" s="22"/>
      <c r="EL3947" s="24"/>
      <c r="EP3947" s="23"/>
      <c r="EQ3947" s="24"/>
      <c r="ER3947" s="22"/>
      <c r="ES3947" s="24"/>
      <c r="ET3947" s="24"/>
      <c r="EU3947" s="23"/>
      <c r="EV3947" s="26"/>
      <c r="EX3947" s="6"/>
      <c r="EY3947" s="24"/>
      <c r="EZ3947" s="109"/>
      <c r="FA3947" s="66"/>
      <c r="FB3947" s="5"/>
      <c r="FC3947" s="68"/>
      <c r="FD3947" s="67"/>
      <c r="FE3947" s="67"/>
      <c r="FF3947" s="64"/>
      <c r="FG3947" s="5"/>
      <c r="FH3947" s="69"/>
      <c r="FI3947" s="6"/>
      <c r="FJ3947" s="5"/>
      <c r="FK3947" s="25"/>
      <c r="FL3947" s="5"/>
    </row>
    <row r="3948" spans="40:168">
      <c r="AN3948" s="14"/>
      <c r="AO3948" s="14"/>
      <c r="AP3948" s="5"/>
      <c r="AQ3948" s="25"/>
      <c r="AR3948" s="25"/>
      <c r="AS3948" s="96"/>
      <c r="AT3948" s="83"/>
      <c r="AU3948" s="14"/>
      <c r="AX3948" s="83"/>
      <c r="AY3948" s="83"/>
      <c r="AZ3948" s="83"/>
      <c r="BA3948" s="83"/>
      <c r="BJ3948" s="54"/>
      <c r="BK3948" s="22"/>
      <c r="BL3948" s="24"/>
      <c r="BP3948" s="23"/>
      <c r="BQ3948" s="24"/>
      <c r="BR3948" s="22"/>
      <c r="BS3948" s="24"/>
      <c r="BT3948" s="24"/>
      <c r="BU3948" s="23"/>
      <c r="BV3948" s="26"/>
      <c r="BX3948" s="6"/>
      <c r="BY3948" s="24"/>
      <c r="BZ3948" s="109"/>
      <c r="CA3948" s="66"/>
      <c r="CB3948" s="5"/>
      <c r="CC3948" s="68"/>
      <c r="CD3948" s="67"/>
      <c r="CE3948" s="67"/>
      <c r="CF3948" s="64"/>
      <c r="CG3948" s="5"/>
      <c r="CH3948" s="69"/>
      <c r="CI3948" s="6"/>
      <c r="CJ3948" s="5"/>
      <c r="CK3948" s="25"/>
      <c r="CL3948" s="5"/>
      <c r="DN3948" s="14"/>
      <c r="DO3948" s="14"/>
      <c r="DP3948" s="5"/>
      <c r="DQ3948" s="25"/>
      <c r="DR3948" s="25"/>
      <c r="DS3948" s="96"/>
      <c r="DT3948" s="83"/>
      <c r="DU3948" s="14"/>
      <c r="DX3948" s="83"/>
      <c r="DY3948" s="83"/>
      <c r="DZ3948" s="83"/>
      <c r="EA3948" s="83"/>
      <c r="EJ3948" s="54"/>
      <c r="EK3948" s="22"/>
      <c r="EL3948" s="24"/>
      <c r="EP3948" s="23"/>
      <c r="EQ3948" s="24"/>
      <c r="ER3948" s="22"/>
      <c r="ES3948" s="24"/>
      <c r="ET3948" s="24"/>
      <c r="EU3948" s="23"/>
      <c r="EV3948" s="26"/>
      <c r="EX3948" s="6"/>
      <c r="EY3948" s="24"/>
      <c r="EZ3948" s="109"/>
      <c r="FA3948" s="66"/>
      <c r="FB3948" s="5"/>
      <c r="FC3948" s="68"/>
      <c r="FD3948" s="67"/>
      <c r="FE3948" s="67"/>
      <c r="FF3948" s="64"/>
      <c r="FG3948" s="5"/>
      <c r="FH3948" s="69"/>
      <c r="FI3948" s="6"/>
      <c r="FJ3948" s="5"/>
      <c r="FK3948" s="25"/>
      <c r="FL3948" s="5"/>
    </row>
    <row r="3949" spans="40:168">
      <c r="AN3949" s="14"/>
      <c r="AO3949" s="14"/>
      <c r="AP3949" s="5"/>
      <c r="AQ3949" s="25"/>
      <c r="AR3949" s="25"/>
      <c r="AS3949" s="96"/>
      <c r="AT3949" s="83"/>
      <c r="AU3949" s="14"/>
      <c r="AX3949" s="83"/>
      <c r="AY3949" s="83"/>
      <c r="AZ3949" s="83"/>
      <c r="BA3949" s="83"/>
      <c r="BJ3949" s="54"/>
      <c r="BK3949" s="22"/>
      <c r="BL3949" s="24"/>
      <c r="BP3949" s="23"/>
      <c r="BQ3949" s="24"/>
      <c r="BR3949" s="22"/>
      <c r="BS3949" s="24"/>
      <c r="BT3949" s="24"/>
      <c r="BU3949" s="23"/>
      <c r="BV3949" s="26"/>
      <c r="BX3949" s="6"/>
      <c r="BY3949" s="24"/>
      <c r="BZ3949" s="109"/>
      <c r="CA3949" s="66"/>
      <c r="CB3949" s="5"/>
      <c r="CC3949" s="68"/>
      <c r="CD3949" s="67"/>
      <c r="CE3949" s="67"/>
      <c r="CF3949" s="64"/>
      <c r="CG3949" s="5"/>
      <c r="CH3949" s="69"/>
      <c r="CI3949" s="6"/>
      <c r="CJ3949" s="5"/>
      <c r="CK3949" s="25"/>
      <c r="CL3949" s="5"/>
      <c r="DN3949" s="14"/>
      <c r="DO3949" s="14"/>
      <c r="DP3949" s="5"/>
      <c r="DQ3949" s="25"/>
      <c r="DR3949" s="25"/>
      <c r="DS3949" s="96"/>
      <c r="DT3949" s="83"/>
      <c r="DU3949" s="14"/>
      <c r="DX3949" s="83"/>
      <c r="DY3949" s="83"/>
      <c r="DZ3949" s="83"/>
      <c r="EA3949" s="83"/>
      <c r="EJ3949" s="54"/>
      <c r="EK3949" s="22"/>
      <c r="EL3949" s="24"/>
      <c r="EP3949" s="23"/>
      <c r="EQ3949" s="24"/>
      <c r="ER3949" s="22"/>
      <c r="ES3949" s="24"/>
      <c r="ET3949" s="24"/>
      <c r="EU3949" s="23"/>
      <c r="EV3949" s="26"/>
      <c r="EX3949" s="6"/>
      <c r="EY3949" s="24"/>
      <c r="EZ3949" s="109"/>
      <c r="FA3949" s="66"/>
      <c r="FB3949" s="5"/>
      <c r="FC3949" s="68"/>
      <c r="FD3949" s="67"/>
      <c r="FE3949" s="67"/>
      <c r="FF3949" s="64"/>
      <c r="FG3949" s="5"/>
      <c r="FH3949" s="69"/>
      <c r="FI3949" s="6"/>
      <c r="FJ3949" s="5"/>
      <c r="FK3949" s="25"/>
      <c r="FL3949" s="5"/>
    </row>
    <row r="3950" spans="40:168">
      <c r="AN3950" s="14"/>
      <c r="AO3950" s="14"/>
      <c r="AP3950" s="5"/>
      <c r="AQ3950" s="25"/>
      <c r="AR3950" s="25"/>
      <c r="AS3950" s="96"/>
      <c r="AT3950" s="83"/>
      <c r="AU3950" s="14"/>
      <c r="AX3950" s="83"/>
      <c r="AY3950" s="83"/>
      <c r="AZ3950" s="83"/>
      <c r="BA3950" s="83"/>
      <c r="BJ3950" s="54"/>
      <c r="BK3950" s="22"/>
      <c r="BL3950" s="24"/>
      <c r="BP3950" s="23"/>
      <c r="BQ3950" s="24"/>
      <c r="BR3950" s="22"/>
      <c r="BS3950" s="24"/>
      <c r="BT3950" s="24"/>
      <c r="BU3950" s="23"/>
      <c r="BV3950" s="26"/>
      <c r="BX3950" s="6"/>
      <c r="BY3950" s="24"/>
      <c r="BZ3950" s="109"/>
      <c r="CA3950" s="66"/>
      <c r="CB3950" s="5"/>
      <c r="CC3950" s="68"/>
      <c r="CD3950" s="67"/>
      <c r="CE3950" s="67"/>
      <c r="CF3950" s="64"/>
      <c r="CG3950" s="5"/>
      <c r="CH3950" s="69"/>
      <c r="CI3950" s="6"/>
      <c r="CJ3950" s="5"/>
      <c r="CK3950" s="25"/>
      <c r="CL3950" s="5"/>
      <c r="DN3950" s="14"/>
      <c r="DO3950" s="14"/>
      <c r="DP3950" s="5"/>
      <c r="DQ3950" s="25"/>
      <c r="DR3950" s="25"/>
      <c r="DS3950" s="96"/>
      <c r="DT3950" s="83"/>
      <c r="DU3950" s="14"/>
      <c r="DX3950" s="83"/>
      <c r="DY3950" s="83"/>
      <c r="DZ3950" s="83"/>
      <c r="EA3950" s="83"/>
      <c r="EJ3950" s="54"/>
      <c r="EK3950" s="22"/>
      <c r="EL3950" s="24"/>
      <c r="EP3950" s="23"/>
      <c r="EQ3950" s="24"/>
      <c r="ER3950" s="22"/>
      <c r="ES3950" s="24"/>
      <c r="ET3950" s="24"/>
      <c r="EU3950" s="23"/>
      <c r="EV3950" s="26"/>
      <c r="EX3950" s="6"/>
      <c r="EY3950" s="24"/>
      <c r="EZ3950" s="109"/>
      <c r="FA3950" s="66"/>
      <c r="FB3950" s="5"/>
      <c r="FC3950" s="68"/>
      <c r="FD3950" s="67"/>
      <c r="FE3950" s="67"/>
      <c r="FF3950" s="64"/>
      <c r="FG3950" s="5"/>
      <c r="FH3950" s="69"/>
      <c r="FI3950" s="6"/>
      <c r="FJ3950" s="5"/>
      <c r="FK3950" s="25"/>
      <c r="FL3950" s="5"/>
    </row>
    <row r="3951" spans="40:168">
      <c r="AN3951" s="14"/>
      <c r="AO3951" s="14"/>
      <c r="AP3951" s="5"/>
      <c r="AQ3951" s="25"/>
      <c r="AR3951" s="25"/>
      <c r="AS3951" s="96"/>
      <c r="AT3951" s="83"/>
      <c r="AU3951" s="14"/>
      <c r="AX3951" s="83"/>
      <c r="AY3951" s="83"/>
      <c r="AZ3951" s="83"/>
      <c r="BA3951" s="83"/>
      <c r="BJ3951" s="54"/>
      <c r="BK3951" s="22"/>
      <c r="BL3951" s="24"/>
      <c r="BP3951" s="23"/>
      <c r="BQ3951" s="24"/>
      <c r="BR3951" s="22"/>
      <c r="BS3951" s="24"/>
      <c r="BT3951" s="24"/>
      <c r="BU3951" s="23"/>
      <c r="BV3951" s="26"/>
      <c r="BX3951" s="6"/>
      <c r="BY3951" s="24"/>
      <c r="BZ3951" s="109"/>
      <c r="CA3951" s="66"/>
      <c r="CB3951" s="5"/>
      <c r="CC3951" s="68"/>
      <c r="CD3951" s="67"/>
      <c r="CE3951" s="67"/>
      <c r="CF3951" s="64"/>
      <c r="CG3951" s="5"/>
      <c r="CH3951" s="69"/>
      <c r="CI3951" s="6"/>
      <c r="CJ3951" s="5"/>
      <c r="CK3951" s="25"/>
      <c r="CL3951" s="5"/>
      <c r="DN3951" s="14"/>
      <c r="DO3951" s="14"/>
      <c r="DP3951" s="5"/>
      <c r="DQ3951" s="25"/>
      <c r="DR3951" s="25"/>
      <c r="DS3951" s="96"/>
      <c r="DT3951" s="83"/>
      <c r="DU3951" s="14"/>
      <c r="DX3951" s="83"/>
      <c r="DY3951" s="83"/>
      <c r="DZ3951" s="83"/>
      <c r="EA3951" s="83"/>
      <c r="EJ3951" s="54"/>
      <c r="EK3951" s="22"/>
      <c r="EL3951" s="24"/>
      <c r="EP3951" s="23"/>
      <c r="EQ3951" s="24"/>
      <c r="ER3951" s="22"/>
      <c r="ES3951" s="24"/>
      <c r="ET3951" s="24"/>
      <c r="EU3951" s="23"/>
      <c r="EV3951" s="26"/>
      <c r="EX3951" s="6"/>
      <c r="EY3951" s="24"/>
      <c r="EZ3951" s="109"/>
      <c r="FA3951" s="66"/>
      <c r="FB3951" s="5"/>
      <c r="FC3951" s="68"/>
      <c r="FD3951" s="67"/>
      <c r="FE3951" s="67"/>
      <c r="FF3951" s="64"/>
      <c r="FG3951" s="5"/>
      <c r="FH3951" s="69"/>
      <c r="FI3951" s="6"/>
      <c r="FJ3951" s="5"/>
      <c r="FK3951" s="25"/>
      <c r="FL3951" s="5"/>
    </row>
    <row r="3952" spans="40:168">
      <c r="AN3952" s="14"/>
      <c r="AO3952" s="14"/>
      <c r="AP3952" s="5"/>
      <c r="AQ3952" s="25"/>
      <c r="AR3952" s="25"/>
      <c r="AS3952" s="96"/>
      <c r="AT3952" s="83"/>
      <c r="AU3952" s="14"/>
      <c r="AX3952" s="83"/>
      <c r="AY3952" s="83"/>
      <c r="AZ3952" s="83"/>
      <c r="BA3952" s="83"/>
      <c r="BJ3952" s="54"/>
      <c r="BK3952" s="22"/>
      <c r="BL3952" s="24"/>
      <c r="BP3952" s="23"/>
      <c r="BQ3952" s="24"/>
      <c r="BR3952" s="22"/>
      <c r="BS3952" s="24"/>
      <c r="BT3952" s="24"/>
      <c r="BU3952" s="23"/>
      <c r="BV3952" s="26"/>
      <c r="BX3952" s="6"/>
      <c r="BY3952" s="24"/>
      <c r="BZ3952" s="109"/>
      <c r="CA3952" s="66"/>
      <c r="CB3952" s="5"/>
      <c r="CC3952" s="68"/>
      <c r="CD3952" s="67"/>
      <c r="CE3952" s="67"/>
      <c r="CF3952" s="64"/>
      <c r="CG3952" s="5"/>
      <c r="CH3952" s="69"/>
      <c r="CI3952" s="6"/>
      <c r="CJ3952" s="5"/>
      <c r="CK3952" s="25"/>
      <c r="CL3952" s="5"/>
      <c r="DN3952" s="14"/>
      <c r="DO3952" s="14"/>
      <c r="DP3952" s="5"/>
      <c r="DQ3952" s="25"/>
      <c r="DR3952" s="25"/>
      <c r="DS3952" s="96"/>
      <c r="DT3952" s="83"/>
      <c r="DU3952" s="14"/>
      <c r="DX3952" s="83"/>
      <c r="DY3952" s="83"/>
      <c r="DZ3952" s="83"/>
      <c r="EA3952" s="83"/>
      <c r="EJ3952" s="54"/>
      <c r="EK3952" s="22"/>
      <c r="EL3952" s="24"/>
      <c r="EP3952" s="23"/>
      <c r="EQ3952" s="24"/>
      <c r="ER3952" s="22"/>
      <c r="ES3952" s="24"/>
      <c r="ET3952" s="24"/>
      <c r="EU3952" s="23"/>
      <c r="EV3952" s="26"/>
      <c r="EX3952" s="6"/>
      <c r="EY3952" s="24"/>
      <c r="EZ3952" s="109"/>
      <c r="FA3952" s="66"/>
      <c r="FB3952" s="5"/>
      <c r="FC3952" s="68"/>
      <c r="FD3952" s="67"/>
      <c r="FE3952" s="67"/>
      <c r="FF3952" s="64"/>
      <c r="FG3952" s="5"/>
      <c r="FH3952" s="69"/>
      <c r="FI3952" s="6"/>
      <c r="FJ3952" s="5"/>
      <c r="FK3952" s="25"/>
      <c r="FL3952" s="5"/>
    </row>
    <row r="3953" spans="40:168">
      <c r="AN3953" s="14"/>
      <c r="AO3953" s="14"/>
      <c r="AP3953" s="5"/>
      <c r="AQ3953" s="25"/>
      <c r="AR3953" s="25"/>
      <c r="AS3953" s="96"/>
      <c r="AT3953" s="83"/>
      <c r="AU3953" s="14"/>
      <c r="AX3953" s="83"/>
      <c r="AY3953" s="83"/>
      <c r="AZ3953" s="83"/>
      <c r="BA3953" s="83"/>
      <c r="BJ3953" s="54"/>
      <c r="BK3953" s="22"/>
      <c r="BL3953" s="24"/>
      <c r="BP3953" s="23"/>
      <c r="BQ3953" s="24"/>
      <c r="BR3953" s="22"/>
      <c r="BS3953" s="24"/>
      <c r="BT3953" s="24"/>
      <c r="BU3953" s="23"/>
      <c r="BV3953" s="26"/>
      <c r="BX3953" s="6"/>
      <c r="BY3953" s="24"/>
      <c r="BZ3953" s="109"/>
      <c r="CA3953" s="66"/>
      <c r="CB3953" s="5"/>
      <c r="CC3953" s="68"/>
      <c r="CD3953" s="67"/>
      <c r="CE3953" s="67"/>
      <c r="CF3953" s="64"/>
      <c r="CG3953" s="5"/>
      <c r="CH3953" s="69"/>
      <c r="CI3953" s="6"/>
      <c r="CJ3953" s="5"/>
      <c r="CK3953" s="25"/>
      <c r="CL3953" s="5"/>
      <c r="DN3953" s="14"/>
      <c r="DO3953" s="14"/>
      <c r="DP3953" s="5"/>
      <c r="DQ3953" s="25"/>
      <c r="DR3953" s="25"/>
      <c r="DS3953" s="96"/>
      <c r="DT3953" s="83"/>
      <c r="DU3953" s="14"/>
      <c r="DX3953" s="83"/>
      <c r="DY3953" s="83"/>
      <c r="DZ3953" s="83"/>
      <c r="EA3953" s="83"/>
      <c r="EJ3953" s="54"/>
      <c r="EK3953" s="22"/>
      <c r="EL3953" s="24"/>
      <c r="EP3953" s="23"/>
      <c r="EQ3953" s="24"/>
      <c r="ER3953" s="22"/>
      <c r="ES3953" s="24"/>
      <c r="ET3953" s="24"/>
      <c r="EU3953" s="23"/>
      <c r="EV3953" s="26"/>
      <c r="EX3953" s="6"/>
      <c r="EY3953" s="24"/>
      <c r="EZ3953" s="109"/>
      <c r="FA3953" s="66"/>
      <c r="FB3953" s="5"/>
      <c r="FC3953" s="68"/>
      <c r="FD3953" s="67"/>
      <c r="FE3953" s="67"/>
      <c r="FF3953" s="64"/>
      <c r="FG3953" s="5"/>
      <c r="FH3953" s="69"/>
      <c r="FI3953" s="6"/>
      <c r="FJ3953" s="5"/>
      <c r="FK3953" s="25"/>
      <c r="FL3953" s="5"/>
    </row>
    <row r="3954" spans="40:168">
      <c r="AN3954" s="14"/>
      <c r="AO3954" s="14"/>
      <c r="AP3954" s="5"/>
      <c r="AQ3954" s="25"/>
      <c r="AR3954" s="25"/>
      <c r="AS3954" s="96"/>
      <c r="AT3954" s="83"/>
      <c r="AU3954" s="14"/>
      <c r="AX3954" s="83"/>
      <c r="AY3954" s="83"/>
      <c r="AZ3954" s="83"/>
      <c r="BA3954" s="83"/>
      <c r="BJ3954" s="54"/>
      <c r="BK3954" s="22"/>
      <c r="BL3954" s="24"/>
      <c r="BP3954" s="23"/>
      <c r="BQ3954" s="24"/>
      <c r="BR3954" s="22"/>
      <c r="BS3954" s="24"/>
      <c r="BT3954" s="24"/>
      <c r="BU3954" s="23"/>
      <c r="BV3954" s="26"/>
      <c r="BX3954" s="6"/>
      <c r="BY3954" s="24"/>
      <c r="BZ3954" s="109"/>
      <c r="CA3954" s="66"/>
      <c r="CB3954" s="5"/>
      <c r="CC3954" s="68"/>
      <c r="CD3954" s="67"/>
      <c r="CE3954" s="67"/>
      <c r="CF3954" s="64"/>
      <c r="CG3954" s="5"/>
      <c r="CH3954" s="69"/>
      <c r="CI3954" s="6"/>
      <c r="CJ3954" s="5"/>
      <c r="CK3954" s="25"/>
      <c r="CL3954" s="5"/>
      <c r="DN3954" s="14"/>
      <c r="DO3954" s="14"/>
      <c r="DP3954" s="5"/>
      <c r="DQ3954" s="25"/>
      <c r="DR3954" s="25"/>
      <c r="DS3954" s="96"/>
      <c r="DT3954" s="83"/>
      <c r="DU3954" s="14"/>
      <c r="DX3954" s="83"/>
      <c r="DY3954" s="83"/>
      <c r="DZ3954" s="83"/>
      <c r="EA3954" s="83"/>
      <c r="EJ3954" s="54"/>
      <c r="EK3954" s="22"/>
      <c r="EL3954" s="24"/>
      <c r="EP3954" s="23"/>
      <c r="EQ3954" s="24"/>
      <c r="ER3954" s="22"/>
      <c r="ES3954" s="24"/>
      <c r="ET3954" s="24"/>
      <c r="EU3954" s="23"/>
      <c r="EV3954" s="26"/>
      <c r="EX3954" s="6"/>
      <c r="EY3954" s="24"/>
      <c r="EZ3954" s="109"/>
      <c r="FA3954" s="66"/>
      <c r="FB3954" s="5"/>
      <c r="FC3954" s="68"/>
      <c r="FD3954" s="67"/>
      <c r="FE3954" s="67"/>
      <c r="FF3954" s="64"/>
      <c r="FG3954" s="5"/>
      <c r="FH3954" s="69"/>
      <c r="FI3954" s="6"/>
      <c r="FJ3954" s="5"/>
      <c r="FK3954" s="25"/>
      <c r="FL3954" s="5"/>
    </row>
    <row r="3955" spans="40:168">
      <c r="AN3955" s="14"/>
      <c r="AO3955" s="14"/>
      <c r="AP3955" s="5"/>
      <c r="AQ3955" s="25"/>
      <c r="AR3955" s="25"/>
      <c r="AS3955" s="96"/>
      <c r="AT3955" s="83"/>
      <c r="AU3955" s="14"/>
      <c r="AX3955" s="83"/>
      <c r="AY3955" s="83"/>
      <c r="AZ3955" s="83"/>
      <c r="BA3955" s="83"/>
      <c r="BJ3955" s="54"/>
      <c r="BK3955" s="22"/>
      <c r="BL3955" s="24"/>
      <c r="BP3955" s="23"/>
      <c r="BQ3955" s="24"/>
      <c r="BR3955" s="22"/>
      <c r="BS3955" s="24"/>
      <c r="BT3955" s="24"/>
      <c r="BU3955" s="23"/>
      <c r="BV3955" s="26"/>
      <c r="BX3955" s="6"/>
      <c r="BY3955" s="24"/>
      <c r="BZ3955" s="109"/>
      <c r="CA3955" s="66"/>
      <c r="CB3955" s="5"/>
      <c r="CC3955" s="68"/>
      <c r="CD3955" s="67"/>
      <c r="CE3955" s="67"/>
      <c r="CF3955" s="64"/>
      <c r="CG3955" s="5"/>
      <c r="CH3955" s="69"/>
      <c r="CI3955" s="6"/>
      <c r="CJ3955" s="5"/>
      <c r="CK3955" s="25"/>
      <c r="CL3955" s="5"/>
      <c r="DN3955" s="14"/>
      <c r="DO3955" s="14"/>
      <c r="DP3955" s="5"/>
      <c r="DQ3955" s="25"/>
      <c r="DR3955" s="25"/>
      <c r="DS3955" s="96"/>
      <c r="DT3955" s="83"/>
      <c r="DU3955" s="14"/>
      <c r="DX3955" s="83"/>
      <c r="DY3955" s="83"/>
      <c r="DZ3955" s="83"/>
      <c r="EA3955" s="83"/>
      <c r="EJ3955" s="54"/>
      <c r="EK3955" s="22"/>
      <c r="EL3955" s="24"/>
      <c r="EP3955" s="23"/>
      <c r="EQ3955" s="24"/>
      <c r="ER3955" s="22"/>
      <c r="ES3955" s="24"/>
      <c r="ET3955" s="24"/>
      <c r="EU3955" s="23"/>
      <c r="EV3955" s="26"/>
      <c r="EX3955" s="6"/>
      <c r="EY3955" s="24"/>
      <c r="EZ3955" s="109"/>
      <c r="FA3955" s="66"/>
      <c r="FB3955" s="5"/>
      <c r="FC3955" s="68"/>
      <c r="FD3955" s="67"/>
      <c r="FE3955" s="67"/>
      <c r="FF3955" s="64"/>
      <c r="FG3955" s="5"/>
      <c r="FH3955" s="69"/>
      <c r="FI3955" s="6"/>
      <c r="FJ3955" s="5"/>
      <c r="FK3955" s="25"/>
      <c r="FL3955" s="5"/>
    </row>
    <row r="3956" spans="40:168">
      <c r="AN3956" s="14"/>
      <c r="AO3956" s="14"/>
      <c r="AP3956" s="5"/>
      <c r="AQ3956" s="25"/>
      <c r="AR3956" s="25"/>
      <c r="AS3956" s="96"/>
      <c r="AT3956" s="83"/>
      <c r="AU3956" s="14"/>
      <c r="AX3956" s="83"/>
      <c r="AY3956" s="83"/>
      <c r="AZ3956" s="83"/>
      <c r="BA3956" s="83"/>
      <c r="BJ3956" s="54"/>
      <c r="BK3956" s="22"/>
      <c r="BL3956" s="24"/>
      <c r="BP3956" s="23"/>
      <c r="BQ3956" s="24"/>
      <c r="BR3956" s="22"/>
      <c r="BS3956" s="24"/>
      <c r="BT3956" s="24"/>
      <c r="BU3956" s="23"/>
      <c r="BV3956" s="26"/>
      <c r="BX3956" s="6"/>
      <c r="BY3956" s="24"/>
      <c r="BZ3956" s="109"/>
      <c r="CA3956" s="66"/>
      <c r="CB3956" s="5"/>
      <c r="CC3956" s="68"/>
      <c r="CD3956" s="67"/>
      <c r="CE3956" s="67"/>
      <c r="CF3956" s="64"/>
      <c r="CG3956" s="5"/>
      <c r="CH3956" s="69"/>
      <c r="CI3956" s="6"/>
      <c r="CJ3956" s="5"/>
      <c r="CK3956" s="25"/>
      <c r="CL3956" s="5"/>
      <c r="DN3956" s="14"/>
      <c r="DO3956" s="14"/>
      <c r="DP3956" s="5"/>
      <c r="DQ3956" s="25"/>
      <c r="DR3956" s="25"/>
      <c r="DS3956" s="96"/>
      <c r="DT3956" s="83"/>
      <c r="DU3956" s="14"/>
      <c r="DX3956" s="83"/>
      <c r="DY3956" s="83"/>
      <c r="DZ3956" s="83"/>
      <c r="EA3956" s="83"/>
      <c r="EJ3956" s="54"/>
      <c r="EK3956" s="22"/>
      <c r="EL3956" s="24"/>
      <c r="EP3956" s="23"/>
      <c r="EQ3956" s="24"/>
      <c r="ER3956" s="22"/>
      <c r="ES3956" s="24"/>
      <c r="ET3956" s="24"/>
      <c r="EU3956" s="23"/>
      <c r="EV3956" s="26"/>
      <c r="EX3956" s="6"/>
      <c r="EY3956" s="24"/>
      <c r="EZ3956" s="109"/>
      <c r="FA3956" s="66"/>
      <c r="FB3956" s="5"/>
      <c r="FC3956" s="68"/>
      <c r="FD3956" s="67"/>
      <c r="FE3956" s="67"/>
      <c r="FF3956" s="64"/>
      <c r="FG3956" s="5"/>
      <c r="FH3956" s="69"/>
      <c r="FI3956" s="6"/>
      <c r="FJ3956" s="5"/>
      <c r="FK3956" s="25"/>
      <c r="FL3956" s="5"/>
    </row>
    <row r="3957" spans="40:168">
      <c r="AN3957" s="14"/>
      <c r="AO3957" s="14"/>
      <c r="AP3957" s="5"/>
      <c r="AQ3957" s="25"/>
      <c r="AR3957" s="25"/>
      <c r="AS3957" s="96"/>
      <c r="AT3957" s="83"/>
      <c r="AU3957" s="14"/>
      <c r="AX3957" s="83"/>
      <c r="AY3957" s="83"/>
      <c r="AZ3957" s="83"/>
      <c r="BA3957" s="83"/>
      <c r="BJ3957" s="54"/>
      <c r="BK3957" s="22"/>
      <c r="BL3957" s="24"/>
      <c r="BP3957" s="23"/>
      <c r="BQ3957" s="24"/>
      <c r="BR3957" s="22"/>
      <c r="BS3957" s="24"/>
      <c r="BT3957" s="24"/>
      <c r="BU3957" s="23"/>
      <c r="BV3957" s="26"/>
      <c r="BX3957" s="6"/>
      <c r="BY3957" s="24"/>
      <c r="BZ3957" s="109"/>
      <c r="CA3957" s="66"/>
      <c r="CB3957" s="5"/>
      <c r="CC3957" s="68"/>
      <c r="CD3957" s="67"/>
      <c r="CE3957" s="67"/>
      <c r="CF3957" s="64"/>
      <c r="CG3957" s="5"/>
      <c r="CH3957" s="69"/>
      <c r="CI3957" s="6"/>
      <c r="CJ3957" s="5"/>
      <c r="CK3957" s="25"/>
      <c r="CL3957" s="5"/>
      <c r="DN3957" s="14"/>
      <c r="DO3957" s="14"/>
      <c r="DP3957" s="5"/>
      <c r="DQ3957" s="25"/>
      <c r="DR3957" s="25"/>
      <c r="DS3957" s="96"/>
      <c r="DT3957" s="83"/>
      <c r="DU3957" s="14"/>
      <c r="DX3957" s="83"/>
      <c r="DY3957" s="83"/>
      <c r="DZ3957" s="83"/>
      <c r="EA3957" s="83"/>
      <c r="EJ3957" s="54"/>
      <c r="EK3957" s="22"/>
      <c r="EL3957" s="24"/>
      <c r="EP3957" s="23"/>
      <c r="EQ3957" s="24"/>
      <c r="ER3957" s="22"/>
      <c r="ES3957" s="24"/>
      <c r="ET3957" s="24"/>
      <c r="EU3957" s="23"/>
      <c r="EV3957" s="26"/>
      <c r="EX3957" s="6"/>
      <c r="EY3957" s="24"/>
      <c r="EZ3957" s="109"/>
      <c r="FA3957" s="66"/>
      <c r="FB3957" s="5"/>
      <c r="FC3957" s="68"/>
      <c r="FD3957" s="67"/>
      <c r="FE3957" s="67"/>
      <c r="FF3957" s="64"/>
      <c r="FG3957" s="5"/>
      <c r="FH3957" s="69"/>
      <c r="FI3957" s="6"/>
      <c r="FJ3957" s="5"/>
      <c r="FK3957" s="25"/>
      <c r="FL3957" s="5"/>
    </row>
    <row r="3958" spans="40:168">
      <c r="AN3958" s="14"/>
      <c r="AO3958" s="14"/>
      <c r="AP3958" s="5"/>
      <c r="AQ3958" s="25"/>
      <c r="AR3958" s="25"/>
      <c r="AS3958" s="96"/>
      <c r="AT3958" s="83"/>
      <c r="AU3958" s="14"/>
      <c r="AX3958" s="83"/>
      <c r="AY3958" s="83"/>
      <c r="AZ3958" s="83"/>
      <c r="BA3958" s="83"/>
      <c r="BJ3958" s="54"/>
      <c r="BK3958" s="22"/>
      <c r="BL3958" s="24"/>
      <c r="BP3958" s="23"/>
      <c r="BQ3958" s="24"/>
      <c r="BR3958" s="22"/>
      <c r="BS3958" s="24"/>
      <c r="BT3958" s="24"/>
      <c r="BU3958" s="23"/>
      <c r="BV3958" s="26"/>
      <c r="BX3958" s="6"/>
      <c r="BY3958" s="24"/>
      <c r="BZ3958" s="109"/>
      <c r="CA3958" s="66"/>
      <c r="CB3958" s="5"/>
      <c r="CC3958" s="68"/>
      <c r="CD3958" s="67"/>
      <c r="CE3958" s="67"/>
      <c r="CF3958" s="64"/>
      <c r="CG3958" s="5"/>
      <c r="CH3958" s="69"/>
      <c r="CI3958" s="6"/>
      <c r="CJ3958" s="5"/>
      <c r="CK3958" s="25"/>
      <c r="CL3958" s="5"/>
      <c r="DN3958" s="14"/>
      <c r="DO3958" s="14"/>
      <c r="DP3958" s="5"/>
      <c r="DQ3958" s="25"/>
      <c r="DR3958" s="25"/>
      <c r="DS3958" s="96"/>
      <c r="DT3958" s="83"/>
      <c r="DU3958" s="14"/>
      <c r="DX3958" s="83"/>
      <c r="DY3958" s="83"/>
      <c r="DZ3958" s="83"/>
      <c r="EA3958" s="83"/>
      <c r="EJ3958" s="54"/>
      <c r="EK3958" s="22"/>
      <c r="EL3958" s="24"/>
      <c r="EP3958" s="23"/>
      <c r="EQ3958" s="24"/>
      <c r="ER3958" s="22"/>
      <c r="ES3958" s="24"/>
      <c r="ET3958" s="24"/>
      <c r="EU3958" s="23"/>
      <c r="EV3958" s="26"/>
      <c r="EX3958" s="6"/>
      <c r="EY3958" s="24"/>
      <c r="EZ3958" s="109"/>
      <c r="FA3958" s="66"/>
      <c r="FB3958" s="5"/>
      <c r="FC3958" s="68"/>
      <c r="FD3958" s="67"/>
      <c r="FE3958" s="67"/>
      <c r="FF3958" s="64"/>
      <c r="FG3958" s="5"/>
      <c r="FH3958" s="69"/>
      <c r="FI3958" s="6"/>
      <c r="FJ3958" s="5"/>
      <c r="FK3958" s="25"/>
      <c r="FL3958" s="5"/>
    </row>
    <row r="3959" spans="40:168">
      <c r="AN3959" s="14"/>
      <c r="AO3959" s="14"/>
      <c r="AP3959" s="5"/>
      <c r="AQ3959" s="25"/>
      <c r="AR3959" s="25"/>
      <c r="AS3959" s="96"/>
      <c r="AT3959" s="83"/>
      <c r="AU3959" s="14"/>
      <c r="AX3959" s="83"/>
      <c r="AY3959" s="83"/>
      <c r="AZ3959" s="83"/>
      <c r="BA3959" s="83"/>
      <c r="BJ3959" s="54"/>
      <c r="BK3959" s="22"/>
      <c r="BL3959" s="24"/>
      <c r="BP3959" s="23"/>
      <c r="BQ3959" s="24"/>
      <c r="BR3959" s="22"/>
      <c r="BS3959" s="24"/>
      <c r="BT3959" s="24"/>
      <c r="BU3959" s="23"/>
      <c r="BV3959" s="26"/>
      <c r="BX3959" s="6"/>
      <c r="BY3959" s="24"/>
      <c r="BZ3959" s="109"/>
      <c r="CA3959" s="66"/>
      <c r="CB3959" s="5"/>
      <c r="CC3959" s="68"/>
      <c r="CD3959" s="67"/>
      <c r="CE3959" s="67"/>
      <c r="CF3959" s="64"/>
      <c r="CG3959" s="5"/>
      <c r="CH3959" s="69"/>
      <c r="CI3959" s="6"/>
      <c r="CJ3959" s="5"/>
      <c r="CK3959" s="25"/>
      <c r="CL3959" s="5"/>
      <c r="DN3959" s="14"/>
      <c r="DO3959" s="14"/>
      <c r="DP3959" s="5"/>
      <c r="DQ3959" s="25"/>
      <c r="DR3959" s="25"/>
      <c r="DS3959" s="96"/>
      <c r="DT3959" s="83"/>
      <c r="DU3959" s="14"/>
      <c r="DX3959" s="83"/>
      <c r="DY3959" s="83"/>
      <c r="DZ3959" s="83"/>
      <c r="EA3959" s="83"/>
      <c r="EJ3959" s="54"/>
      <c r="EK3959" s="22"/>
      <c r="EL3959" s="24"/>
      <c r="EP3959" s="23"/>
      <c r="EQ3959" s="24"/>
      <c r="ER3959" s="22"/>
      <c r="ES3959" s="24"/>
      <c r="ET3959" s="24"/>
      <c r="EU3959" s="23"/>
      <c r="EV3959" s="26"/>
      <c r="EX3959" s="6"/>
      <c r="EY3959" s="24"/>
      <c r="EZ3959" s="109"/>
      <c r="FA3959" s="66"/>
      <c r="FB3959" s="5"/>
      <c r="FC3959" s="68"/>
      <c r="FD3959" s="67"/>
      <c r="FE3959" s="67"/>
      <c r="FF3959" s="64"/>
      <c r="FG3959" s="5"/>
      <c r="FH3959" s="69"/>
      <c r="FI3959" s="6"/>
      <c r="FJ3959" s="5"/>
      <c r="FK3959" s="25"/>
      <c r="FL3959" s="5"/>
    </row>
    <row r="3960" spans="40:168">
      <c r="AN3960" s="14"/>
      <c r="AO3960" s="14"/>
      <c r="AP3960" s="5"/>
      <c r="AQ3960" s="25"/>
      <c r="AR3960" s="25"/>
      <c r="AS3960" s="96"/>
      <c r="AT3960" s="83"/>
      <c r="AU3960" s="14"/>
      <c r="AX3960" s="83"/>
      <c r="AY3960" s="83"/>
      <c r="AZ3960" s="83"/>
      <c r="BA3960" s="83"/>
      <c r="BJ3960" s="54"/>
      <c r="BK3960" s="22"/>
      <c r="BL3960" s="24"/>
      <c r="BP3960" s="23"/>
      <c r="BQ3960" s="24"/>
      <c r="BR3960" s="22"/>
      <c r="BS3960" s="24"/>
      <c r="BT3960" s="24"/>
      <c r="BU3960" s="23"/>
      <c r="BV3960" s="26"/>
      <c r="BX3960" s="6"/>
      <c r="BY3960" s="24"/>
      <c r="BZ3960" s="109"/>
      <c r="CA3960" s="66"/>
      <c r="CB3960" s="5"/>
      <c r="CC3960" s="68"/>
      <c r="CD3960" s="67"/>
      <c r="CE3960" s="67"/>
      <c r="CF3960" s="64"/>
      <c r="CG3960" s="5"/>
      <c r="CH3960" s="69"/>
      <c r="CI3960" s="6"/>
      <c r="CJ3960" s="5"/>
      <c r="CK3960" s="25"/>
      <c r="CL3960" s="5"/>
      <c r="DN3960" s="14"/>
      <c r="DO3960" s="14"/>
      <c r="DP3960" s="5"/>
      <c r="DQ3960" s="25"/>
      <c r="DR3960" s="25"/>
      <c r="DS3960" s="96"/>
      <c r="DT3960" s="83"/>
      <c r="DU3960" s="14"/>
      <c r="DX3960" s="83"/>
      <c r="DY3960" s="83"/>
      <c r="DZ3960" s="83"/>
      <c r="EA3960" s="83"/>
      <c r="EJ3960" s="54"/>
      <c r="EK3960" s="22"/>
      <c r="EL3960" s="24"/>
      <c r="EP3960" s="23"/>
      <c r="EQ3960" s="24"/>
      <c r="ER3960" s="22"/>
      <c r="ES3960" s="24"/>
      <c r="ET3960" s="24"/>
      <c r="EU3960" s="23"/>
      <c r="EV3960" s="26"/>
      <c r="EX3960" s="6"/>
      <c r="EY3960" s="24"/>
      <c r="EZ3960" s="109"/>
      <c r="FA3960" s="66"/>
      <c r="FB3960" s="5"/>
      <c r="FC3960" s="68"/>
      <c r="FD3960" s="67"/>
      <c r="FE3960" s="67"/>
      <c r="FF3960" s="64"/>
      <c r="FG3960" s="5"/>
      <c r="FH3960" s="69"/>
      <c r="FI3960" s="6"/>
      <c r="FJ3960" s="5"/>
      <c r="FK3960" s="25"/>
      <c r="FL3960" s="5"/>
    </row>
    <row r="3961" spans="40:168">
      <c r="AN3961" s="14"/>
      <c r="AO3961" s="14"/>
      <c r="AP3961" s="5"/>
      <c r="AQ3961" s="25"/>
      <c r="AR3961" s="25"/>
      <c r="AS3961" s="96"/>
      <c r="AT3961" s="83"/>
      <c r="AU3961" s="14"/>
      <c r="AX3961" s="83"/>
      <c r="AY3961" s="83"/>
      <c r="AZ3961" s="83"/>
      <c r="BA3961" s="83"/>
      <c r="BJ3961" s="54"/>
      <c r="BK3961" s="22"/>
      <c r="BL3961" s="24"/>
      <c r="BP3961" s="23"/>
      <c r="BQ3961" s="24"/>
      <c r="BR3961" s="22"/>
      <c r="BS3961" s="24"/>
      <c r="BT3961" s="24"/>
      <c r="BU3961" s="23"/>
      <c r="BV3961" s="26"/>
      <c r="BX3961" s="6"/>
      <c r="BY3961" s="24"/>
      <c r="BZ3961" s="109"/>
      <c r="CA3961" s="66"/>
      <c r="CB3961" s="5"/>
      <c r="CC3961" s="68"/>
      <c r="CD3961" s="67"/>
      <c r="CE3961" s="67"/>
      <c r="CF3961" s="64"/>
      <c r="CG3961" s="5"/>
      <c r="CH3961" s="69"/>
      <c r="CI3961" s="6"/>
      <c r="CJ3961" s="5"/>
      <c r="CK3961" s="25"/>
      <c r="CL3961" s="5"/>
      <c r="DN3961" s="14"/>
      <c r="DO3961" s="14"/>
      <c r="DP3961" s="5"/>
      <c r="DQ3961" s="25"/>
      <c r="DR3961" s="25"/>
      <c r="DS3961" s="96"/>
      <c r="DT3961" s="83"/>
      <c r="DU3961" s="14"/>
      <c r="DX3961" s="83"/>
      <c r="DY3961" s="83"/>
      <c r="DZ3961" s="83"/>
      <c r="EA3961" s="83"/>
      <c r="EJ3961" s="54"/>
      <c r="EK3961" s="22"/>
      <c r="EL3961" s="24"/>
      <c r="EP3961" s="23"/>
      <c r="EQ3961" s="24"/>
      <c r="ER3961" s="22"/>
      <c r="ES3961" s="24"/>
      <c r="ET3961" s="24"/>
      <c r="EU3961" s="23"/>
      <c r="EV3961" s="26"/>
      <c r="EX3961" s="6"/>
      <c r="EY3961" s="24"/>
      <c r="EZ3961" s="109"/>
      <c r="FA3961" s="66"/>
      <c r="FB3961" s="5"/>
      <c r="FC3961" s="68"/>
      <c r="FD3961" s="67"/>
      <c r="FE3961" s="67"/>
      <c r="FF3961" s="64"/>
      <c r="FG3961" s="5"/>
      <c r="FH3961" s="69"/>
      <c r="FI3961" s="6"/>
      <c r="FJ3961" s="5"/>
      <c r="FK3961" s="25"/>
      <c r="FL3961" s="5"/>
    </row>
    <row r="3962" spans="40:168">
      <c r="AN3962" s="14"/>
      <c r="AO3962" s="14"/>
      <c r="AP3962" s="5"/>
      <c r="AQ3962" s="25"/>
      <c r="AR3962" s="25"/>
      <c r="AS3962" s="96"/>
      <c r="AT3962" s="83"/>
      <c r="AU3962" s="14"/>
      <c r="AX3962" s="83"/>
      <c r="AY3962" s="83"/>
      <c r="AZ3962" s="83"/>
      <c r="BA3962" s="83"/>
      <c r="BJ3962" s="54"/>
      <c r="BK3962" s="22"/>
      <c r="BL3962" s="24"/>
      <c r="BP3962" s="23"/>
      <c r="BQ3962" s="24"/>
      <c r="BR3962" s="22"/>
      <c r="BS3962" s="24"/>
      <c r="BT3962" s="24"/>
      <c r="BU3962" s="23"/>
      <c r="BV3962" s="26"/>
      <c r="BX3962" s="6"/>
      <c r="BY3962" s="24"/>
      <c r="BZ3962" s="109"/>
      <c r="CA3962" s="66"/>
      <c r="CB3962" s="5"/>
      <c r="CC3962" s="68"/>
      <c r="CD3962" s="67"/>
      <c r="CE3962" s="67"/>
      <c r="CF3962" s="64"/>
      <c r="CG3962" s="5"/>
      <c r="CH3962" s="69"/>
      <c r="CI3962" s="6"/>
      <c r="CJ3962" s="5"/>
      <c r="CK3962" s="25"/>
      <c r="CL3962" s="5"/>
      <c r="DN3962" s="14"/>
      <c r="DO3962" s="14"/>
      <c r="DP3962" s="5"/>
      <c r="DQ3962" s="25"/>
      <c r="DR3962" s="25"/>
      <c r="DS3962" s="96"/>
      <c r="DT3962" s="83"/>
      <c r="DU3962" s="14"/>
      <c r="DX3962" s="83"/>
      <c r="DY3962" s="83"/>
      <c r="DZ3962" s="83"/>
      <c r="EA3962" s="83"/>
      <c r="EJ3962" s="54"/>
      <c r="EK3962" s="22"/>
      <c r="EL3962" s="24"/>
      <c r="EP3962" s="23"/>
      <c r="EQ3962" s="24"/>
      <c r="ER3962" s="22"/>
      <c r="ES3962" s="24"/>
      <c r="ET3962" s="24"/>
      <c r="EU3962" s="23"/>
      <c r="EV3962" s="26"/>
      <c r="EX3962" s="6"/>
      <c r="EY3962" s="24"/>
      <c r="EZ3962" s="109"/>
      <c r="FA3962" s="66"/>
      <c r="FB3962" s="5"/>
      <c r="FC3962" s="68"/>
      <c r="FD3962" s="67"/>
      <c r="FE3962" s="67"/>
      <c r="FF3962" s="64"/>
      <c r="FG3962" s="5"/>
      <c r="FH3962" s="69"/>
      <c r="FI3962" s="6"/>
      <c r="FJ3962" s="5"/>
      <c r="FK3962" s="25"/>
      <c r="FL3962" s="5"/>
    </row>
    <row r="3963" spans="40:168">
      <c r="AN3963" s="14"/>
      <c r="AO3963" s="14"/>
      <c r="AP3963" s="5"/>
      <c r="AQ3963" s="25"/>
      <c r="AR3963" s="25"/>
      <c r="AS3963" s="96"/>
      <c r="AT3963" s="83"/>
      <c r="AU3963" s="14"/>
      <c r="AX3963" s="83"/>
      <c r="AY3963" s="83"/>
      <c r="AZ3963" s="83"/>
      <c r="BA3963" s="83"/>
      <c r="BJ3963" s="54"/>
      <c r="BK3963" s="22"/>
      <c r="BL3963" s="24"/>
      <c r="BP3963" s="23"/>
      <c r="BQ3963" s="24"/>
      <c r="BR3963" s="22"/>
      <c r="BS3963" s="24"/>
      <c r="BT3963" s="24"/>
      <c r="BU3963" s="23"/>
      <c r="BV3963" s="26"/>
      <c r="BX3963" s="6"/>
      <c r="BY3963" s="24"/>
      <c r="BZ3963" s="109"/>
      <c r="CA3963" s="66"/>
      <c r="CB3963" s="5"/>
      <c r="CC3963" s="68"/>
      <c r="CD3963" s="67"/>
      <c r="CE3963" s="67"/>
      <c r="CF3963" s="64"/>
      <c r="CG3963" s="5"/>
      <c r="CH3963" s="69"/>
      <c r="CI3963" s="6"/>
      <c r="CJ3963" s="5"/>
      <c r="CK3963" s="25"/>
      <c r="CL3963" s="5"/>
      <c r="DN3963" s="14"/>
      <c r="DO3963" s="14"/>
      <c r="DP3963" s="5"/>
      <c r="DQ3963" s="25"/>
      <c r="DR3963" s="25"/>
      <c r="DS3963" s="96"/>
      <c r="DT3963" s="83"/>
      <c r="DU3963" s="14"/>
      <c r="DX3963" s="83"/>
      <c r="DY3963" s="83"/>
      <c r="DZ3963" s="83"/>
      <c r="EA3963" s="83"/>
      <c r="EJ3963" s="54"/>
      <c r="EK3963" s="22"/>
      <c r="EL3963" s="24"/>
      <c r="EP3963" s="23"/>
      <c r="EQ3963" s="24"/>
      <c r="ER3963" s="22"/>
      <c r="ES3963" s="24"/>
      <c r="ET3963" s="24"/>
      <c r="EU3963" s="23"/>
      <c r="EV3963" s="26"/>
      <c r="EX3963" s="6"/>
      <c r="EY3963" s="24"/>
      <c r="EZ3963" s="109"/>
      <c r="FA3963" s="66"/>
      <c r="FB3963" s="5"/>
      <c r="FC3963" s="68"/>
      <c r="FD3963" s="67"/>
      <c r="FE3963" s="67"/>
      <c r="FF3963" s="64"/>
      <c r="FG3963" s="5"/>
      <c r="FH3963" s="69"/>
      <c r="FI3963" s="6"/>
      <c r="FJ3963" s="5"/>
      <c r="FK3963" s="25"/>
      <c r="FL3963" s="5"/>
    </row>
    <row r="3964" spans="40:168">
      <c r="AN3964" s="14"/>
      <c r="AO3964" s="14"/>
      <c r="AP3964" s="5"/>
      <c r="AQ3964" s="25"/>
      <c r="AR3964" s="25"/>
      <c r="AS3964" s="96"/>
      <c r="AT3964" s="83"/>
      <c r="AU3964" s="14"/>
      <c r="AX3964" s="83"/>
      <c r="AY3964" s="83"/>
      <c r="AZ3964" s="83"/>
      <c r="BA3964" s="83"/>
      <c r="BJ3964" s="54"/>
      <c r="BK3964" s="22"/>
      <c r="BL3964" s="24"/>
      <c r="BP3964" s="23"/>
      <c r="BQ3964" s="24"/>
      <c r="BR3964" s="22"/>
      <c r="BS3964" s="24"/>
      <c r="BT3964" s="24"/>
      <c r="BU3964" s="23"/>
      <c r="BV3964" s="26"/>
      <c r="BX3964" s="6"/>
      <c r="BY3964" s="24"/>
      <c r="BZ3964" s="109"/>
      <c r="CA3964" s="66"/>
      <c r="CB3964" s="5"/>
      <c r="CC3964" s="68"/>
      <c r="CD3964" s="67"/>
      <c r="CE3964" s="67"/>
      <c r="CF3964" s="64"/>
      <c r="CG3964" s="5"/>
      <c r="CH3964" s="69"/>
      <c r="CI3964" s="6"/>
      <c r="CJ3964" s="5"/>
      <c r="CK3964" s="25"/>
      <c r="CL3964" s="5"/>
      <c r="DN3964" s="14"/>
      <c r="DO3964" s="14"/>
      <c r="DP3964" s="5"/>
      <c r="DQ3964" s="25"/>
      <c r="DR3964" s="25"/>
      <c r="DS3964" s="96"/>
      <c r="DT3964" s="83"/>
      <c r="DU3964" s="14"/>
      <c r="DX3964" s="83"/>
      <c r="DY3964" s="83"/>
      <c r="DZ3964" s="83"/>
      <c r="EA3964" s="83"/>
      <c r="EJ3964" s="54"/>
      <c r="EK3964" s="22"/>
      <c r="EL3964" s="24"/>
      <c r="EP3964" s="23"/>
      <c r="EQ3964" s="24"/>
      <c r="ER3964" s="22"/>
      <c r="ES3964" s="24"/>
      <c r="ET3964" s="24"/>
      <c r="EU3964" s="23"/>
      <c r="EV3964" s="26"/>
      <c r="EX3964" s="6"/>
      <c r="EY3964" s="24"/>
      <c r="EZ3964" s="109"/>
      <c r="FA3964" s="66"/>
      <c r="FB3964" s="5"/>
      <c r="FC3964" s="68"/>
      <c r="FD3964" s="67"/>
      <c r="FE3964" s="67"/>
      <c r="FF3964" s="64"/>
      <c r="FG3964" s="5"/>
      <c r="FH3964" s="69"/>
      <c r="FI3964" s="6"/>
      <c r="FJ3964" s="5"/>
      <c r="FK3964" s="25"/>
      <c r="FL3964" s="5"/>
    </row>
    <row r="3965" spans="40:168">
      <c r="AN3965" s="14"/>
      <c r="AO3965" s="14"/>
      <c r="AP3965" s="5"/>
      <c r="AQ3965" s="25"/>
      <c r="AR3965" s="25"/>
      <c r="AS3965" s="96"/>
      <c r="AT3965" s="83"/>
      <c r="AU3965" s="14"/>
      <c r="AX3965" s="83"/>
      <c r="AY3965" s="83"/>
      <c r="AZ3965" s="83"/>
      <c r="BA3965" s="83"/>
      <c r="BJ3965" s="54"/>
      <c r="BK3965" s="22"/>
      <c r="BL3965" s="24"/>
      <c r="BP3965" s="23"/>
      <c r="BQ3965" s="24"/>
      <c r="BR3965" s="22"/>
      <c r="BS3965" s="24"/>
      <c r="BT3965" s="24"/>
      <c r="BU3965" s="23"/>
      <c r="BV3965" s="26"/>
      <c r="BX3965" s="6"/>
      <c r="BY3965" s="24"/>
      <c r="BZ3965" s="109"/>
      <c r="CA3965" s="66"/>
      <c r="CB3965" s="5"/>
      <c r="CC3965" s="68"/>
      <c r="CD3965" s="67"/>
      <c r="CE3965" s="67"/>
      <c r="CF3965" s="64"/>
      <c r="CG3965" s="5"/>
      <c r="CH3965" s="69"/>
      <c r="CI3965" s="6"/>
      <c r="CJ3965" s="5"/>
      <c r="CK3965" s="25"/>
      <c r="CL3965" s="5"/>
      <c r="DN3965" s="14"/>
      <c r="DO3965" s="14"/>
      <c r="DP3965" s="5"/>
      <c r="DQ3965" s="25"/>
      <c r="DR3965" s="25"/>
      <c r="DS3965" s="96"/>
      <c r="DT3965" s="83"/>
      <c r="DU3965" s="14"/>
      <c r="DX3965" s="83"/>
      <c r="DY3965" s="83"/>
      <c r="DZ3965" s="83"/>
      <c r="EA3965" s="83"/>
      <c r="EJ3965" s="54"/>
      <c r="EK3965" s="22"/>
      <c r="EL3965" s="24"/>
      <c r="EP3965" s="23"/>
      <c r="EQ3965" s="24"/>
      <c r="ER3965" s="22"/>
      <c r="ES3965" s="24"/>
      <c r="ET3965" s="24"/>
      <c r="EU3965" s="23"/>
      <c r="EV3965" s="26"/>
      <c r="EX3965" s="6"/>
      <c r="EY3965" s="24"/>
      <c r="EZ3965" s="109"/>
      <c r="FA3965" s="66"/>
      <c r="FB3965" s="5"/>
      <c r="FC3965" s="68"/>
      <c r="FD3965" s="67"/>
      <c r="FE3965" s="67"/>
      <c r="FF3965" s="64"/>
      <c r="FG3965" s="5"/>
      <c r="FH3965" s="69"/>
      <c r="FI3965" s="6"/>
      <c r="FJ3965" s="5"/>
      <c r="FK3965" s="25"/>
      <c r="FL3965" s="5"/>
    </row>
    <row r="3966" spans="40:168">
      <c r="AN3966" s="14"/>
      <c r="AO3966" s="14"/>
      <c r="AP3966" s="5"/>
      <c r="AQ3966" s="25"/>
      <c r="AR3966" s="25"/>
      <c r="AS3966" s="96"/>
      <c r="AT3966" s="83"/>
      <c r="AU3966" s="14"/>
      <c r="AX3966" s="83"/>
      <c r="AY3966" s="83"/>
      <c r="AZ3966" s="83"/>
      <c r="BA3966" s="83"/>
      <c r="BJ3966" s="54"/>
      <c r="BK3966" s="22"/>
      <c r="BL3966" s="24"/>
      <c r="BP3966" s="23"/>
      <c r="BQ3966" s="24"/>
      <c r="BR3966" s="22"/>
      <c r="BS3966" s="24"/>
      <c r="BT3966" s="24"/>
      <c r="BU3966" s="23"/>
      <c r="BV3966" s="26"/>
      <c r="BX3966" s="6"/>
      <c r="BY3966" s="24"/>
      <c r="BZ3966" s="109"/>
      <c r="CA3966" s="66"/>
      <c r="CB3966" s="5"/>
      <c r="CC3966" s="68"/>
      <c r="CD3966" s="67"/>
      <c r="CE3966" s="67"/>
      <c r="CF3966" s="64"/>
      <c r="CG3966" s="5"/>
      <c r="CH3966" s="69"/>
      <c r="CI3966" s="6"/>
      <c r="CJ3966" s="5"/>
      <c r="CK3966" s="25"/>
      <c r="CL3966" s="5"/>
      <c r="DN3966" s="14"/>
      <c r="DO3966" s="14"/>
      <c r="DP3966" s="5"/>
      <c r="DQ3966" s="25"/>
      <c r="DR3966" s="25"/>
      <c r="DS3966" s="96"/>
      <c r="DT3966" s="83"/>
      <c r="DU3966" s="14"/>
      <c r="DX3966" s="83"/>
      <c r="DY3966" s="83"/>
      <c r="DZ3966" s="83"/>
      <c r="EA3966" s="83"/>
      <c r="EJ3966" s="54"/>
      <c r="EK3966" s="22"/>
      <c r="EL3966" s="24"/>
      <c r="EP3966" s="23"/>
      <c r="EQ3966" s="24"/>
      <c r="ER3966" s="22"/>
      <c r="ES3966" s="24"/>
      <c r="ET3966" s="24"/>
      <c r="EU3966" s="23"/>
      <c r="EV3966" s="26"/>
      <c r="EX3966" s="6"/>
      <c r="EY3966" s="24"/>
      <c r="EZ3966" s="109"/>
      <c r="FA3966" s="66"/>
      <c r="FB3966" s="5"/>
      <c r="FC3966" s="68"/>
      <c r="FD3966" s="67"/>
      <c r="FE3966" s="67"/>
      <c r="FF3966" s="64"/>
      <c r="FG3966" s="5"/>
      <c r="FH3966" s="69"/>
      <c r="FI3966" s="6"/>
      <c r="FJ3966" s="5"/>
      <c r="FK3966" s="25"/>
      <c r="FL3966" s="5"/>
    </row>
    <row r="3967" spans="40:168">
      <c r="AN3967" s="14"/>
      <c r="AO3967" s="14"/>
      <c r="AP3967" s="5"/>
      <c r="AQ3967" s="25"/>
      <c r="AR3967" s="25"/>
      <c r="AS3967" s="96"/>
      <c r="AT3967" s="83"/>
      <c r="AU3967" s="14"/>
      <c r="AX3967" s="83"/>
      <c r="AY3967" s="83"/>
      <c r="AZ3967" s="83"/>
      <c r="BA3967" s="83"/>
      <c r="BJ3967" s="54"/>
      <c r="BK3967" s="22"/>
      <c r="BL3967" s="24"/>
      <c r="BP3967" s="23"/>
      <c r="BQ3967" s="24"/>
      <c r="BR3967" s="22"/>
      <c r="BS3967" s="24"/>
      <c r="BT3967" s="24"/>
      <c r="BU3967" s="23"/>
      <c r="BV3967" s="26"/>
      <c r="BX3967" s="6"/>
      <c r="BY3967" s="24"/>
      <c r="BZ3967" s="109"/>
      <c r="CA3967" s="66"/>
      <c r="CB3967" s="5"/>
      <c r="CC3967" s="68"/>
      <c r="CD3967" s="67"/>
      <c r="CE3967" s="67"/>
      <c r="CF3967" s="64"/>
      <c r="CG3967" s="5"/>
      <c r="CH3967" s="69"/>
      <c r="CI3967" s="6"/>
      <c r="CJ3967" s="5"/>
      <c r="CK3967" s="25"/>
      <c r="CL3967" s="5"/>
      <c r="DN3967" s="14"/>
      <c r="DO3967" s="14"/>
      <c r="DP3967" s="5"/>
      <c r="DQ3967" s="25"/>
      <c r="DR3967" s="25"/>
      <c r="DS3967" s="96"/>
      <c r="DT3967" s="83"/>
      <c r="DU3967" s="14"/>
      <c r="DX3967" s="83"/>
      <c r="DY3967" s="83"/>
      <c r="DZ3967" s="83"/>
      <c r="EA3967" s="83"/>
      <c r="EJ3967" s="54"/>
      <c r="EK3967" s="22"/>
      <c r="EL3967" s="24"/>
      <c r="EP3967" s="23"/>
      <c r="EQ3967" s="24"/>
      <c r="ER3967" s="22"/>
      <c r="ES3967" s="24"/>
      <c r="ET3967" s="24"/>
      <c r="EU3967" s="23"/>
      <c r="EV3967" s="26"/>
      <c r="EX3967" s="6"/>
      <c r="EY3967" s="24"/>
      <c r="EZ3967" s="109"/>
      <c r="FA3967" s="66"/>
      <c r="FB3967" s="5"/>
      <c r="FC3967" s="68"/>
      <c r="FD3967" s="67"/>
      <c r="FE3967" s="67"/>
      <c r="FF3967" s="64"/>
      <c r="FG3967" s="5"/>
      <c r="FH3967" s="69"/>
      <c r="FI3967" s="6"/>
      <c r="FJ3967" s="5"/>
      <c r="FK3967" s="25"/>
      <c r="FL3967" s="5"/>
    </row>
    <row r="3968" spans="40:168">
      <c r="AN3968" s="14"/>
      <c r="AO3968" s="14"/>
      <c r="AP3968" s="5"/>
      <c r="AQ3968" s="25"/>
      <c r="AR3968" s="25"/>
      <c r="AS3968" s="96"/>
      <c r="AT3968" s="83"/>
      <c r="AU3968" s="14"/>
      <c r="AX3968" s="83"/>
      <c r="AY3968" s="83"/>
      <c r="AZ3968" s="83"/>
      <c r="BA3968" s="83"/>
      <c r="BJ3968" s="54"/>
      <c r="BK3968" s="22"/>
      <c r="BL3968" s="24"/>
      <c r="BP3968" s="23"/>
      <c r="BQ3968" s="24"/>
      <c r="BR3968" s="22"/>
      <c r="BS3968" s="24"/>
      <c r="BT3968" s="24"/>
      <c r="BU3968" s="23"/>
      <c r="BV3968" s="26"/>
      <c r="BX3968" s="6"/>
      <c r="BY3968" s="24"/>
      <c r="BZ3968" s="109"/>
      <c r="CA3968" s="66"/>
      <c r="CB3968" s="5"/>
      <c r="CC3968" s="68"/>
      <c r="CD3968" s="67"/>
      <c r="CE3968" s="67"/>
      <c r="CF3968" s="64"/>
      <c r="CG3968" s="5"/>
      <c r="CH3968" s="69"/>
      <c r="CI3968" s="6"/>
      <c r="CJ3968" s="5"/>
      <c r="CK3968" s="25"/>
      <c r="CL3968" s="5"/>
      <c r="DN3968" s="14"/>
      <c r="DO3968" s="14"/>
      <c r="DP3968" s="5"/>
      <c r="DQ3968" s="25"/>
      <c r="DR3968" s="25"/>
      <c r="DS3968" s="96"/>
      <c r="DT3968" s="83"/>
      <c r="DU3968" s="14"/>
      <c r="DX3968" s="83"/>
      <c r="DY3968" s="83"/>
      <c r="DZ3968" s="83"/>
      <c r="EA3968" s="83"/>
      <c r="EJ3968" s="54"/>
      <c r="EK3968" s="22"/>
      <c r="EL3968" s="24"/>
      <c r="EP3968" s="23"/>
      <c r="EQ3968" s="24"/>
      <c r="ER3968" s="22"/>
      <c r="ES3968" s="24"/>
      <c r="ET3968" s="24"/>
      <c r="EU3968" s="23"/>
      <c r="EV3968" s="26"/>
      <c r="EX3968" s="6"/>
      <c r="EY3968" s="24"/>
      <c r="EZ3968" s="109"/>
      <c r="FA3968" s="66"/>
      <c r="FB3968" s="5"/>
      <c r="FC3968" s="68"/>
      <c r="FD3968" s="67"/>
      <c r="FE3968" s="67"/>
      <c r="FF3968" s="64"/>
      <c r="FG3968" s="5"/>
      <c r="FH3968" s="69"/>
      <c r="FI3968" s="6"/>
      <c r="FJ3968" s="5"/>
      <c r="FK3968" s="25"/>
      <c r="FL3968" s="5"/>
    </row>
    <row r="3969" spans="40:168">
      <c r="AN3969" s="14"/>
      <c r="AO3969" s="14"/>
      <c r="AP3969" s="5"/>
      <c r="AQ3969" s="25"/>
      <c r="AR3969" s="25"/>
      <c r="AS3969" s="96"/>
      <c r="AT3969" s="83"/>
      <c r="AU3969" s="14"/>
      <c r="AX3969" s="83"/>
      <c r="AY3969" s="83"/>
      <c r="AZ3969" s="83"/>
      <c r="BA3969" s="83"/>
      <c r="BJ3969" s="54"/>
      <c r="BK3969" s="22"/>
      <c r="BL3969" s="24"/>
      <c r="BP3969" s="23"/>
      <c r="BQ3969" s="24"/>
      <c r="BR3969" s="22"/>
      <c r="BS3969" s="24"/>
      <c r="BT3969" s="24"/>
      <c r="BU3969" s="23"/>
      <c r="BV3969" s="26"/>
      <c r="BX3969" s="6"/>
      <c r="BY3969" s="24"/>
      <c r="BZ3969" s="109"/>
      <c r="CA3969" s="66"/>
      <c r="CB3969" s="5"/>
      <c r="CC3969" s="68"/>
      <c r="CD3969" s="67"/>
      <c r="CE3969" s="67"/>
      <c r="CF3969" s="64"/>
      <c r="CG3969" s="5"/>
      <c r="CH3969" s="69"/>
      <c r="CI3969" s="6"/>
      <c r="CJ3969" s="5"/>
      <c r="CK3969" s="25"/>
      <c r="CL3969" s="5"/>
      <c r="DN3969" s="14"/>
      <c r="DO3969" s="14"/>
      <c r="DP3969" s="5"/>
      <c r="DQ3969" s="25"/>
      <c r="DR3969" s="25"/>
      <c r="DS3969" s="96"/>
      <c r="DT3969" s="83"/>
      <c r="DU3969" s="14"/>
      <c r="DX3969" s="83"/>
      <c r="DY3969" s="83"/>
      <c r="DZ3969" s="83"/>
      <c r="EA3969" s="83"/>
      <c r="EJ3969" s="54"/>
      <c r="EK3969" s="22"/>
      <c r="EL3969" s="24"/>
      <c r="EP3969" s="23"/>
      <c r="EQ3969" s="24"/>
      <c r="ER3969" s="22"/>
      <c r="ES3969" s="24"/>
      <c r="ET3969" s="24"/>
      <c r="EU3969" s="23"/>
      <c r="EV3969" s="26"/>
      <c r="EX3969" s="6"/>
      <c r="EY3969" s="24"/>
      <c r="EZ3969" s="109"/>
      <c r="FA3969" s="66"/>
      <c r="FB3969" s="5"/>
      <c r="FC3969" s="68"/>
      <c r="FD3969" s="67"/>
      <c r="FE3969" s="67"/>
      <c r="FF3969" s="64"/>
      <c r="FG3969" s="5"/>
      <c r="FH3969" s="69"/>
      <c r="FI3969" s="6"/>
      <c r="FJ3969" s="5"/>
      <c r="FK3969" s="25"/>
      <c r="FL3969" s="5"/>
    </row>
    <row r="3970" spans="40:168">
      <c r="AN3970" s="14"/>
      <c r="AO3970" s="14"/>
      <c r="AP3970" s="5"/>
      <c r="AQ3970" s="25"/>
      <c r="AR3970" s="25"/>
      <c r="AS3970" s="96"/>
      <c r="AT3970" s="83"/>
      <c r="AU3970" s="14"/>
      <c r="AX3970" s="83"/>
      <c r="AY3970" s="83"/>
      <c r="AZ3970" s="83"/>
      <c r="BA3970" s="83"/>
      <c r="BJ3970" s="54"/>
      <c r="BK3970" s="22"/>
      <c r="BL3970" s="24"/>
      <c r="BP3970" s="23"/>
      <c r="BQ3970" s="24"/>
      <c r="BR3970" s="22"/>
      <c r="BS3970" s="24"/>
      <c r="BT3970" s="24"/>
      <c r="BU3970" s="23"/>
      <c r="BV3970" s="26"/>
      <c r="BX3970" s="6"/>
      <c r="BY3970" s="24"/>
      <c r="BZ3970" s="109"/>
      <c r="CA3970" s="66"/>
      <c r="CB3970" s="5"/>
      <c r="CC3970" s="68"/>
      <c r="CD3970" s="67"/>
      <c r="CE3970" s="67"/>
      <c r="CF3970" s="64"/>
      <c r="CG3970" s="5"/>
      <c r="CH3970" s="69"/>
      <c r="CI3970" s="6"/>
      <c r="CJ3970" s="5"/>
      <c r="CK3970" s="25"/>
      <c r="CL3970" s="5"/>
      <c r="DN3970" s="14"/>
      <c r="DO3970" s="14"/>
      <c r="DP3970" s="5"/>
      <c r="DQ3970" s="25"/>
      <c r="DR3970" s="25"/>
      <c r="DS3970" s="96"/>
      <c r="DT3970" s="83"/>
      <c r="DU3970" s="14"/>
      <c r="DX3970" s="83"/>
      <c r="DY3970" s="83"/>
      <c r="DZ3970" s="83"/>
      <c r="EA3970" s="83"/>
      <c r="EJ3970" s="54"/>
      <c r="EK3970" s="22"/>
      <c r="EL3970" s="24"/>
      <c r="EP3970" s="23"/>
      <c r="EQ3970" s="24"/>
      <c r="ER3970" s="22"/>
      <c r="ES3970" s="24"/>
      <c r="ET3970" s="24"/>
      <c r="EU3970" s="23"/>
      <c r="EV3970" s="26"/>
      <c r="EX3970" s="6"/>
      <c r="EY3970" s="24"/>
      <c r="EZ3970" s="109"/>
      <c r="FA3970" s="66"/>
      <c r="FB3970" s="5"/>
      <c r="FC3970" s="68"/>
      <c r="FD3970" s="67"/>
      <c r="FE3970" s="67"/>
      <c r="FF3970" s="64"/>
      <c r="FG3970" s="5"/>
      <c r="FH3970" s="69"/>
      <c r="FI3970" s="6"/>
      <c r="FJ3970" s="5"/>
      <c r="FK3970" s="25"/>
      <c r="FL3970" s="5"/>
    </row>
    <row r="3971" spans="40:168">
      <c r="AN3971" s="14"/>
      <c r="AO3971" s="14"/>
      <c r="AP3971" s="5"/>
      <c r="AQ3971" s="25"/>
      <c r="AR3971" s="25"/>
      <c r="AS3971" s="96"/>
      <c r="AT3971" s="83"/>
      <c r="AU3971" s="14"/>
      <c r="AX3971" s="83"/>
      <c r="AY3971" s="83"/>
      <c r="AZ3971" s="83"/>
      <c r="BA3971" s="83"/>
      <c r="BJ3971" s="54"/>
      <c r="BK3971" s="22"/>
      <c r="BL3971" s="24"/>
      <c r="BP3971" s="23"/>
      <c r="BQ3971" s="24"/>
      <c r="BR3971" s="22"/>
      <c r="BS3971" s="24"/>
      <c r="BT3971" s="24"/>
      <c r="BU3971" s="23"/>
      <c r="BV3971" s="26"/>
      <c r="BX3971" s="6"/>
      <c r="BY3971" s="24"/>
      <c r="BZ3971" s="109"/>
      <c r="CA3971" s="66"/>
      <c r="CB3971" s="5"/>
      <c r="CC3971" s="68"/>
      <c r="CD3971" s="67"/>
      <c r="CE3971" s="67"/>
      <c r="CF3971" s="64"/>
      <c r="CG3971" s="5"/>
      <c r="CH3971" s="69"/>
      <c r="CI3971" s="6"/>
      <c r="CJ3971" s="5"/>
      <c r="CK3971" s="25"/>
      <c r="CL3971" s="5"/>
      <c r="DN3971" s="14"/>
      <c r="DO3971" s="14"/>
      <c r="DP3971" s="5"/>
      <c r="DQ3971" s="25"/>
      <c r="DR3971" s="25"/>
      <c r="DS3971" s="96"/>
      <c r="DT3971" s="83"/>
      <c r="DU3971" s="14"/>
      <c r="DX3971" s="83"/>
      <c r="DY3971" s="83"/>
      <c r="DZ3971" s="83"/>
      <c r="EA3971" s="83"/>
      <c r="EJ3971" s="54"/>
      <c r="EK3971" s="22"/>
      <c r="EL3971" s="24"/>
      <c r="EP3971" s="23"/>
      <c r="EQ3971" s="24"/>
      <c r="ER3971" s="22"/>
      <c r="ES3971" s="24"/>
      <c r="ET3971" s="24"/>
      <c r="EU3971" s="23"/>
      <c r="EV3971" s="26"/>
      <c r="EX3971" s="6"/>
      <c r="EY3971" s="24"/>
      <c r="EZ3971" s="109"/>
      <c r="FA3971" s="66"/>
      <c r="FB3971" s="5"/>
      <c r="FC3971" s="68"/>
      <c r="FD3971" s="67"/>
      <c r="FE3971" s="67"/>
      <c r="FF3971" s="64"/>
      <c r="FG3971" s="5"/>
      <c r="FH3971" s="69"/>
      <c r="FI3971" s="6"/>
      <c r="FJ3971" s="5"/>
      <c r="FK3971" s="25"/>
      <c r="FL3971" s="5"/>
    </row>
    <row r="3972" spans="40:168">
      <c r="AN3972" s="14"/>
      <c r="AO3972" s="14"/>
      <c r="AP3972" s="5"/>
      <c r="AQ3972" s="25"/>
      <c r="AR3972" s="25"/>
      <c r="AS3972" s="96"/>
      <c r="AT3972" s="83"/>
      <c r="AU3972" s="14"/>
      <c r="AX3972" s="83"/>
      <c r="AY3972" s="83"/>
      <c r="AZ3972" s="83"/>
      <c r="BA3972" s="83"/>
      <c r="BJ3972" s="54"/>
      <c r="BK3972" s="22"/>
      <c r="BL3972" s="24"/>
      <c r="BP3972" s="23"/>
      <c r="BQ3972" s="24"/>
      <c r="BR3972" s="22"/>
      <c r="BS3972" s="24"/>
      <c r="BT3972" s="24"/>
      <c r="BU3972" s="23"/>
      <c r="BV3972" s="26"/>
      <c r="BX3972" s="6"/>
      <c r="BY3972" s="24"/>
      <c r="BZ3972" s="109"/>
      <c r="CA3972" s="66"/>
      <c r="CB3972" s="5"/>
      <c r="CC3972" s="68"/>
      <c r="CD3972" s="67"/>
      <c r="CE3972" s="67"/>
      <c r="CF3972" s="64"/>
      <c r="CG3972" s="5"/>
      <c r="CH3972" s="69"/>
      <c r="CI3972" s="6"/>
      <c r="CJ3972" s="5"/>
      <c r="CK3972" s="25"/>
      <c r="CL3972" s="5"/>
      <c r="DN3972" s="14"/>
      <c r="DO3972" s="14"/>
      <c r="DP3972" s="5"/>
      <c r="DQ3972" s="25"/>
      <c r="DR3972" s="25"/>
      <c r="DS3972" s="96"/>
      <c r="DT3972" s="83"/>
      <c r="DU3972" s="14"/>
      <c r="DX3972" s="83"/>
      <c r="DY3972" s="83"/>
      <c r="DZ3972" s="83"/>
      <c r="EA3972" s="83"/>
      <c r="EJ3972" s="54"/>
      <c r="EK3972" s="22"/>
      <c r="EL3972" s="24"/>
      <c r="EP3972" s="23"/>
      <c r="EQ3972" s="24"/>
      <c r="ER3972" s="22"/>
      <c r="ES3972" s="24"/>
      <c r="ET3972" s="24"/>
      <c r="EU3972" s="23"/>
      <c r="EV3972" s="26"/>
      <c r="EX3972" s="6"/>
      <c r="EY3972" s="24"/>
      <c r="EZ3972" s="109"/>
      <c r="FA3972" s="66"/>
      <c r="FB3972" s="5"/>
      <c r="FC3972" s="68"/>
      <c r="FD3972" s="67"/>
      <c r="FE3972" s="67"/>
      <c r="FF3972" s="64"/>
      <c r="FG3972" s="5"/>
      <c r="FH3972" s="69"/>
      <c r="FI3972" s="6"/>
      <c r="FJ3972" s="5"/>
      <c r="FK3972" s="25"/>
      <c r="FL3972" s="5"/>
    </row>
    <row r="3973" spans="40:168">
      <c r="AN3973" s="14"/>
      <c r="AO3973" s="14"/>
      <c r="AP3973" s="5"/>
      <c r="AQ3973" s="25"/>
      <c r="AR3973" s="25"/>
      <c r="AS3973" s="96"/>
      <c r="AT3973" s="83"/>
      <c r="AU3973" s="14"/>
      <c r="AX3973" s="83"/>
      <c r="AY3973" s="83"/>
      <c r="AZ3973" s="83"/>
      <c r="BA3973" s="83"/>
      <c r="BJ3973" s="54"/>
      <c r="BK3973" s="22"/>
      <c r="BL3973" s="24"/>
      <c r="BP3973" s="23"/>
      <c r="BQ3973" s="24"/>
      <c r="BR3973" s="22"/>
      <c r="BS3973" s="24"/>
      <c r="BT3973" s="24"/>
      <c r="BU3973" s="23"/>
      <c r="BV3973" s="26"/>
      <c r="BX3973" s="6"/>
      <c r="BY3973" s="24"/>
      <c r="BZ3973" s="109"/>
      <c r="CA3973" s="66"/>
      <c r="CB3973" s="5"/>
      <c r="CC3973" s="68"/>
      <c r="CD3973" s="67"/>
      <c r="CE3973" s="67"/>
      <c r="CF3973" s="64"/>
      <c r="CG3973" s="5"/>
      <c r="CH3973" s="69"/>
      <c r="CI3973" s="6"/>
      <c r="CJ3973" s="5"/>
      <c r="CK3973" s="25"/>
      <c r="CL3973" s="5"/>
      <c r="DN3973" s="14"/>
      <c r="DO3973" s="14"/>
      <c r="DP3973" s="5"/>
      <c r="DQ3973" s="25"/>
      <c r="DR3973" s="25"/>
      <c r="DS3973" s="96"/>
      <c r="DT3973" s="83"/>
      <c r="DU3973" s="14"/>
      <c r="DX3973" s="83"/>
      <c r="DY3973" s="83"/>
      <c r="DZ3973" s="83"/>
      <c r="EA3973" s="83"/>
      <c r="EJ3973" s="54"/>
      <c r="EK3973" s="22"/>
      <c r="EL3973" s="24"/>
      <c r="EP3973" s="23"/>
      <c r="EQ3973" s="24"/>
      <c r="ER3973" s="22"/>
      <c r="ES3973" s="24"/>
      <c r="ET3973" s="24"/>
      <c r="EU3973" s="23"/>
      <c r="EV3973" s="26"/>
      <c r="EX3973" s="6"/>
      <c r="EY3973" s="24"/>
      <c r="EZ3973" s="109"/>
      <c r="FA3973" s="66"/>
      <c r="FB3973" s="5"/>
      <c r="FC3973" s="68"/>
      <c r="FD3973" s="67"/>
      <c r="FE3973" s="67"/>
      <c r="FF3973" s="64"/>
      <c r="FG3973" s="5"/>
      <c r="FH3973" s="69"/>
      <c r="FI3973" s="6"/>
      <c r="FJ3973" s="5"/>
      <c r="FK3973" s="25"/>
      <c r="FL3973" s="5"/>
    </row>
    <row r="3974" spans="40:168">
      <c r="AN3974" s="14"/>
      <c r="AO3974" s="14"/>
      <c r="AP3974" s="5"/>
      <c r="AQ3974" s="25"/>
      <c r="AR3974" s="25"/>
      <c r="AS3974" s="96"/>
      <c r="AT3974" s="83"/>
      <c r="AU3974" s="14"/>
      <c r="AX3974" s="83"/>
      <c r="AY3974" s="83"/>
      <c r="AZ3974" s="83"/>
      <c r="BA3974" s="83"/>
      <c r="BJ3974" s="54"/>
      <c r="BK3974" s="22"/>
      <c r="BL3974" s="24"/>
      <c r="BP3974" s="23"/>
      <c r="BQ3974" s="24"/>
      <c r="BR3974" s="22"/>
      <c r="BS3974" s="24"/>
      <c r="BT3974" s="24"/>
      <c r="BU3974" s="23"/>
      <c r="BV3974" s="26"/>
      <c r="BX3974" s="6"/>
      <c r="BY3974" s="24"/>
      <c r="BZ3974" s="109"/>
      <c r="CA3974" s="66"/>
      <c r="CB3974" s="5"/>
      <c r="CC3974" s="68"/>
      <c r="CD3974" s="67"/>
      <c r="CE3974" s="67"/>
      <c r="CF3974" s="64"/>
      <c r="CG3974" s="5"/>
      <c r="CH3974" s="69"/>
      <c r="CI3974" s="6"/>
      <c r="CJ3974" s="5"/>
      <c r="CK3974" s="25"/>
      <c r="CL3974" s="5"/>
      <c r="DN3974" s="14"/>
      <c r="DO3974" s="14"/>
      <c r="DP3974" s="5"/>
      <c r="DQ3974" s="25"/>
      <c r="DR3974" s="25"/>
      <c r="DS3974" s="96"/>
      <c r="DT3974" s="83"/>
      <c r="DU3974" s="14"/>
      <c r="DX3974" s="83"/>
      <c r="DY3974" s="83"/>
      <c r="DZ3974" s="83"/>
      <c r="EA3974" s="83"/>
      <c r="EJ3974" s="54"/>
      <c r="EK3974" s="22"/>
      <c r="EL3974" s="24"/>
      <c r="EP3974" s="23"/>
      <c r="EQ3974" s="24"/>
      <c r="ER3974" s="22"/>
      <c r="ES3974" s="24"/>
      <c r="ET3974" s="24"/>
      <c r="EU3974" s="23"/>
      <c r="EV3974" s="26"/>
      <c r="EX3974" s="6"/>
      <c r="EY3974" s="24"/>
      <c r="EZ3974" s="109"/>
      <c r="FA3974" s="66"/>
      <c r="FB3974" s="5"/>
      <c r="FC3974" s="68"/>
      <c r="FD3974" s="67"/>
      <c r="FE3974" s="67"/>
      <c r="FF3974" s="64"/>
      <c r="FG3974" s="5"/>
      <c r="FH3974" s="69"/>
      <c r="FI3974" s="6"/>
      <c r="FJ3974" s="5"/>
      <c r="FK3974" s="25"/>
      <c r="FL3974" s="5"/>
    </row>
    <row r="3975" spans="40:168">
      <c r="AN3975" s="14"/>
      <c r="AO3975" s="14"/>
      <c r="AP3975" s="5"/>
      <c r="AQ3975" s="25"/>
      <c r="AR3975" s="25"/>
      <c r="AS3975" s="96"/>
      <c r="AT3975" s="83"/>
      <c r="AU3975" s="14"/>
      <c r="AX3975" s="83"/>
      <c r="AY3975" s="83"/>
      <c r="AZ3975" s="83"/>
      <c r="BA3975" s="83"/>
      <c r="BJ3975" s="54"/>
      <c r="BK3975" s="22"/>
      <c r="BL3975" s="24"/>
      <c r="BP3975" s="23"/>
      <c r="BQ3975" s="24"/>
      <c r="BR3975" s="22"/>
      <c r="BS3975" s="24"/>
      <c r="BT3975" s="24"/>
      <c r="BU3975" s="23"/>
      <c r="BV3975" s="26"/>
      <c r="BX3975" s="6"/>
      <c r="BY3975" s="24"/>
      <c r="BZ3975" s="109"/>
      <c r="CA3975" s="66"/>
      <c r="CB3975" s="5"/>
      <c r="CC3975" s="68"/>
      <c r="CD3975" s="67"/>
      <c r="CE3975" s="67"/>
      <c r="CF3975" s="64"/>
      <c r="CG3975" s="5"/>
      <c r="CH3975" s="69"/>
      <c r="CI3975" s="6"/>
      <c r="CJ3975" s="5"/>
      <c r="CK3975" s="25"/>
      <c r="CL3975" s="5"/>
      <c r="DN3975" s="14"/>
      <c r="DO3975" s="14"/>
      <c r="DP3975" s="5"/>
      <c r="DQ3975" s="25"/>
      <c r="DR3975" s="25"/>
      <c r="DS3975" s="96"/>
      <c r="DT3975" s="83"/>
      <c r="DU3975" s="14"/>
      <c r="DX3975" s="83"/>
      <c r="DY3975" s="83"/>
      <c r="DZ3975" s="83"/>
      <c r="EA3975" s="83"/>
      <c r="EJ3975" s="54"/>
      <c r="EK3975" s="22"/>
      <c r="EL3975" s="24"/>
      <c r="EP3975" s="23"/>
      <c r="EQ3975" s="24"/>
      <c r="ER3975" s="22"/>
      <c r="ES3975" s="24"/>
      <c r="ET3975" s="24"/>
      <c r="EU3975" s="23"/>
      <c r="EV3975" s="26"/>
      <c r="EX3975" s="6"/>
      <c r="EY3975" s="24"/>
      <c r="EZ3975" s="109"/>
      <c r="FA3975" s="66"/>
      <c r="FB3975" s="5"/>
      <c r="FC3975" s="68"/>
      <c r="FD3975" s="67"/>
      <c r="FE3975" s="67"/>
      <c r="FF3975" s="64"/>
      <c r="FG3975" s="5"/>
      <c r="FH3975" s="69"/>
      <c r="FI3975" s="6"/>
      <c r="FJ3975" s="5"/>
      <c r="FK3975" s="25"/>
      <c r="FL3975" s="5"/>
    </row>
    <row r="3976" spans="40:168">
      <c r="AN3976" s="14"/>
      <c r="AO3976" s="14"/>
      <c r="AP3976" s="5"/>
      <c r="AQ3976" s="25"/>
      <c r="AR3976" s="25"/>
      <c r="AS3976" s="96"/>
      <c r="AT3976" s="83"/>
      <c r="AU3976" s="14"/>
      <c r="AX3976" s="83"/>
      <c r="AY3976" s="83"/>
      <c r="AZ3976" s="83"/>
      <c r="BA3976" s="83"/>
      <c r="BJ3976" s="54"/>
      <c r="BK3976" s="22"/>
      <c r="BL3976" s="24"/>
      <c r="BP3976" s="23"/>
      <c r="BQ3976" s="24"/>
      <c r="BR3976" s="22"/>
      <c r="BS3976" s="24"/>
      <c r="BT3976" s="24"/>
      <c r="BU3976" s="23"/>
      <c r="BV3976" s="26"/>
      <c r="BX3976" s="6"/>
      <c r="BY3976" s="24"/>
      <c r="BZ3976" s="109"/>
      <c r="CA3976" s="66"/>
      <c r="CB3976" s="5"/>
      <c r="CC3976" s="68"/>
      <c r="CD3976" s="67"/>
      <c r="CE3976" s="67"/>
      <c r="CF3976" s="64"/>
      <c r="CG3976" s="5"/>
      <c r="CH3976" s="69"/>
      <c r="CI3976" s="6"/>
      <c r="CJ3976" s="5"/>
      <c r="CK3976" s="25"/>
      <c r="CL3976" s="5"/>
      <c r="DN3976" s="14"/>
      <c r="DO3976" s="14"/>
      <c r="DP3976" s="5"/>
      <c r="DQ3976" s="25"/>
      <c r="DR3976" s="25"/>
      <c r="DS3976" s="96"/>
      <c r="DT3976" s="83"/>
      <c r="DU3976" s="14"/>
      <c r="DX3976" s="83"/>
      <c r="DY3976" s="83"/>
      <c r="DZ3976" s="83"/>
      <c r="EA3976" s="83"/>
      <c r="EJ3976" s="54"/>
      <c r="EK3976" s="22"/>
      <c r="EL3976" s="24"/>
      <c r="EP3976" s="23"/>
      <c r="EQ3976" s="24"/>
      <c r="ER3976" s="22"/>
      <c r="ES3976" s="24"/>
      <c r="ET3976" s="24"/>
      <c r="EU3976" s="23"/>
      <c r="EV3976" s="26"/>
      <c r="EX3976" s="6"/>
      <c r="EY3976" s="24"/>
      <c r="EZ3976" s="109"/>
      <c r="FA3976" s="66"/>
      <c r="FB3976" s="5"/>
      <c r="FC3976" s="68"/>
      <c r="FD3976" s="67"/>
      <c r="FE3976" s="67"/>
      <c r="FF3976" s="64"/>
      <c r="FG3976" s="5"/>
      <c r="FH3976" s="69"/>
      <c r="FI3976" s="6"/>
      <c r="FJ3976" s="5"/>
      <c r="FK3976" s="25"/>
      <c r="FL3976" s="5"/>
    </row>
    <row r="3977" spans="40:168">
      <c r="AN3977" s="14"/>
      <c r="AO3977" s="14"/>
      <c r="AP3977" s="5"/>
      <c r="AQ3977" s="25"/>
      <c r="AR3977" s="25"/>
      <c r="AS3977" s="96"/>
      <c r="AT3977" s="83"/>
      <c r="AU3977" s="14"/>
      <c r="AX3977" s="83"/>
      <c r="AY3977" s="83"/>
      <c r="AZ3977" s="83"/>
      <c r="BA3977" s="83"/>
      <c r="BJ3977" s="54"/>
      <c r="BK3977" s="22"/>
      <c r="BL3977" s="24"/>
      <c r="BP3977" s="23"/>
      <c r="BQ3977" s="24"/>
      <c r="BR3977" s="22"/>
      <c r="BS3977" s="24"/>
      <c r="BT3977" s="24"/>
      <c r="BU3977" s="23"/>
      <c r="BV3977" s="26"/>
      <c r="BX3977" s="6"/>
      <c r="BY3977" s="24"/>
      <c r="BZ3977" s="109"/>
      <c r="CA3977" s="66"/>
      <c r="CB3977" s="5"/>
      <c r="CC3977" s="68"/>
      <c r="CD3977" s="67"/>
      <c r="CE3977" s="67"/>
      <c r="CF3977" s="64"/>
      <c r="CG3977" s="5"/>
      <c r="CH3977" s="69"/>
      <c r="CI3977" s="6"/>
      <c r="CJ3977" s="5"/>
      <c r="CK3977" s="25"/>
      <c r="CL3977" s="5"/>
      <c r="DN3977" s="14"/>
      <c r="DO3977" s="14"/>
      <c r="DP3977" s="5"/>
      <c r="DQ3977" s="25"/>
      <c r="DR3977" s="25"/>
      <c r="DS3977" s="96"/>
      <c r="DT3977" s="83"/>
      <c r="DU3977" s="14"/>
      <c r="DX3977" s="83"/>
      <c r="DY3977" s="83"/>
      <c r="DZ3977" s="83"/>
      <c r="EA3977" s="83"/>
      <c r="EJ3977" s="54"/>
      <c r="EK3977" s="22"/>
      <c r="EL3977" s="24"/>
      <c r="EP3977" s="23"/>
      <c r="EQ3977" s="24"/>
      <c r="ER3977" s="22"/>
      <c r="ES3977" s="24"/>
      <c r="ET3977" s="24"/>
      <c r="EU3977" s="23"/>
      <c r="EV3977" s="26"/>
      <c r="EX3977" s="6"/>
      <c r="EY3977" s="24"/>
      <c r="EZ3977" s="109"/>
      <c r="FA3977" s="66"/>
      <c r="FB3977" s="5"/>
      <c r="FC3977" s="68"/>
      <c r="FD3977" s="67"/>
      <c r="FE3977" s="67"/>
      <c r="FF3977" s="64"/>
      <c r="FG3977" s="5"/>
      <c r="FH3977" s="69"/>
      <c r="FI3977" s="6"/>
      <c r="FJ3977" s="5"/>
      <c r="FK3977" s="25"/>
      <c r="FL3977" s="5"/>
    </row>
    <row r="3978" spans="40:168">
      <c r="AN3978" s="14"/>
      <c r="AO3978" s="14"/>
      <c r="AP3978" s="5"/>
      <c r="AQ3978" s="25"/>
      <c r="AR3978" s="25"/>
      <c r="AS3978" s="96"/>
      <c r="AT3978" s="83"/>
      <c r="AU3978" s="14"/>
      <c r="AX3978" s="83"/>
      <c r="AY3978" s="83"/>
      <c r="AZ3978" s="83"/>
      <c r="BA3978" s="83"/>
      <c r="BJ3978" s="54"/>
      <c r="BK3978" s="22"/>
      <c r="BL3978" s="24"/>
      <c r="BP3978" s="23"/>
      <c r="BQ3978" s="24"/>
      <c r="BR3978" s="22"/>
      <c r="BS3978" s="24"/>
      <c r="BT3978" s="24"/>
      <c r="BU3978" s="23"/>
      <c r="BV3978" s="26"/>
      <c r="BX3978" s="6"/>
      <c r="BY3978" s="24"/>
      <c r="BZ3978" s="109"/>
      <c r="CA3978" s="66"/>
      <c r="CB3978" s="5"/>
      <c r="CC3978" s="68"/>
      <c r="CD3978" s="67"/>
      <c r="CE3978" s="67"/>
      <c r="CF3978" s="64"/>
      <c r="CG3978" s="5"/>
      <c r="CH3978" s="69"/>
      <c r="CI3978" s="6"/>
      <c r="CJ3978" s="5"/>
      <c r="CK3978" s="25"/>
      <c r="CL3978" s="5"/>
      <c r="DN3978" s="14"/>
      <c r="DO3978" s="14"/>
      <c r="DP3978" s="5"/>
      <c r="DQ3978" s="25"/>
      <c r="DR3978" s="25"/>
      <c r="DS3978" s="96"/>
      <c r="DT3978" s="83"/>
      <c r="DU3978" s="14"/>
      <c r="DX3978" s="83"/>
      <c r="DY3978" s="83"/>
      <c r="DZ3978" s="83"/>
      <c r="EA3978" s="83"/>
      <c r="EJ3978" s="54"/>
      <c r="EK3978" s="22"/>
      <c r="EL3978" s="24"/>
      <c r="EP3978" s="23"/>
      <c r="EQ3978" s="24"/>
      <c r="ER3978" s="22"/>
      <c r="ES3978" s="24"/>
      <c r="ET3978" s="24"/>
      <c r="EU3978" s="23"/>
      <c r="EV3978" s="26"/>
      <c r="EX3978" s="6"/>
      <c r="EY3978" s="24"/>
      <c r="EZ3978" s="109"/>
      <c r="FA3978" s="66"/>
      <c r="FB3978" s="5"/>
      <c r="FC3978" s="68"/>
      <c r="FD3978" s="67"/>
      <c r="FE3978" s="67"/>
      <c r="FF3978" s="64"/>
      <c r="FG3978" s="5"/>
      <c r="FH3978" s="69"/>
      <c r="FI3978" s="6"/>
      <c r="FJ3978" s="5"/>
      <c r="FK3978" s="25"/>
      <c r="FL3978" s="5"/>
    </row>
    <row r="3979" spans="40:168">
      <c r="AN3979" s="14"/>
      <c r="AO3979" s="14"/>
      <c r="AP3979" s="5"/>
      <c r="AQ3979" s="25"/>
      <c r="AR3979" s="25"/>
      <c r="AS3979" s="96"/>
      <c r="AT3979" s="83"/>
      <c r="AU3979" s="14"/>
      <c r="AX3979" s="83"/>
      <c r="AY3979" s="83"/>
      <c r="AZ3979" s="83"/>
      <c r="BA3979" s="83"/>
      <c r="BJ3979" s="54"/>
      <c r="BK3979" s="22"/>
      <c r="BL3979" s="24"/>
      <c r="BP3979" s="23"/>
      <c r="BQ3979" s="24"/>
      <c r="BR3979" s="22"/>
      <c r="BS3979" s="24"/>
      <c r="BT3979" s="24"/>
      <c r="BU3979" s="23"/>
      <c r="BV3979" s="26"/>
      <c r="BX3979" s="6"/>
      <c r="BY3979" s="24"/>
      <c r="BZ3979" s="109"/>
      <c r="CA3979" s="66"/>
      <c r="CB3979" s="5"/>
      <c r="CC3979" s="68"/>
      <c r="CD3979" s="67"/>
      <c r="CE3979" s="67"/>
      <c r="CF3979" s="64"/>
      <c r="CG3979" s="5"/>
      <c r="CH3979" s="69"/>
      <c r="CI3979" s="6"/>
      <c r="CJ3979" s="5"/>
      <c r="CK3979" s="25"/>
      <c r="CL3979" s="5"/>
      <c r="DN3979" s="14"/>
      <c r="DO3979" s="14"/>
      <c r="DP3979" s="5"/>
      <c r="DQ3979" s="25"/>
      <c r="DR3979" s="25"/>
      <c r="DS3979" s="96"/>
      <c r="DT3979" s="83"/>
      <c r="DU3979" s="14"/>
      <c r="DX3979" s="83"/>
      <c r="DY3979" s="83"/>
      <c r="DZ3979" s="83"/>
      <c r="EA3979" s="83"/>
      <c r="EJ3979" s="54"/>
      <c r="EK3979" s="22"/>
      <c r="EL3979" s="24"/>
      <c r="EP3979" s="23"/>
      <c r="EQ3979" s="24"/>
      <c r="ER3979" s="22"/>
      <c r="ES3979" s="24"/>
      <c r="ET3979" s="24"/>
      <c r="EU3979" s="23"/>
      <c r="EV3979" s="26"/>
      <c r="EX3979" s="6"/>
      <c r="EY3979" s="24"/>
      <c r="EZ3979" s="109"/>
      <c r="FA3979" s="66"/>
      <c r="FB3979" s="5"/>
      <c r="FC3979" s="68"/>
      <c r="FD3979" s="67"/>
      <c r="FE3979" s="67"/>
      <c r="FF3979" s="64"/>
      <c r="FG3979" s="5"/>
      <c r="FH3979" s="69"/>
      <c r="FI3979" s="6"/>
      <c r="FJ3979" s="5"/>
      <c r="FK3979" s="25"/>
      <c r="FL3979" s="5"/>
    </row>
    <row r="3980" spans="40:168">
      <c r="AN3980" s="14"/>
      <c r="AO3980" s="14"/>
      <c r="AP3980" s="5"/>
      <c r="AQ3980" s="25"/>
      <c r="AR3980" s="25"/>
      <c r="AS3980" s="96"/>
      <c r="AT3980" s="83"/>
      <c r="AU3980" s="14"/>
      <c r="AX3980" s="83"/>
      <c r="AY3980" s="83"/>
      <c r="AZ3980" s="83"/>
      <c r="BA3980" s="83"/>
      <c r="BJ3980" s="54"/>
      <c r="BK3980" s="22"/>
      <c r="BL3980" s="24"/>
      <c r="BP3980" s="23"/>
      <c r="BQ3980" s="24"/>
      <c r="BR3980" s="22"/>
      <c r="BS3980" s="24"/>
      <c r="BT3980" s="24"/>
      <c r="BU3980" s="23"/>
      <c r="BV3980" s="26"/>
      <c r="BX3980" s="6"/>
      <c r="BY3980" s="24"/>
      <c r="BZ3980" s="109"/>
      <c r="CA3980" s="66"/>
      <c r="CB3980" s="5"/>
      <c r="CC3980" s="68"/>
      <c r="CD3980" s="67"/>
      <c r="CE3980" s="67"/>
      <c r="CF3980" s="64"/>
      <c r="CG3980" s="5"/>
      <c r="CH3980" s="69"/>
      <c r="CI3980" s="6"/>
      <c r="CJ3980" s="5"/>
      <c r="CK3980" s="25"/>
      <c r="CL3980" s="5"/>
      <c r="DN3980" s="14"/>
      <c r="DO3980" s="14"/>
      <c r="DP3980" s="5"/>
      <c r="DQ3980" s="25"/>
      <c r="DR3980" s="25"/>
      <c r="DS3980" s="96"/>
      <c r="DT3980" s="83"/>
      <c r="DU3980" s="14"/>
      <c r="DX3980" s="83"/>
      <c r="DY3980" s="83"/>
      <c r="DZ3980" s="83"/>
      <c r="EA3980" s="83"/>
      <c r="EJ3980" s="54"/>
      <c r="EK3980" s="22"/>
      <c r="EL3980" s="24"/>
      <c r="EP3980" s="23"/>
      <c r="EQ3980" s="24"/>
      <c r="ER3980" s="22"/>
      <c r="ES3980" s="24"/>
      <c r="ET3980" s="24"/>
      <c r="EU3980" s="23"/>
      <c r="EV3980" s="26"/>
      <c r="EX3980" s="6"/>
      <c r="EY3980" s="24"/>
      <c r="EZ3980" s="109"/>
      <c r="FA3980" s="66"/>
      <c r="FB3980" s="5"/>
      <c r="FC3980" s="68"/>
      <c r="FD3980" s="67"/>
      <c r="FE3980" s="67"/>
      <c r="FF3980" s="64"/>
      <c r="FG3980" s="5"/>
      <c r="FH3980" s="69"/>
      <c r="FI3980" s="6"/>
      <c r="FJ3980" s="5"/>
      <c r="FK3980" s="25"/>
      <c r="FL3980" s="5"/>
    </row>
    <row r="3981" spans="40:168">
      <c r="AN3981" s="14"/>
      <c r="AO3981" s="14"/>
      <c r="AP3981" s="5"/>
      <c r="AQ3981" s="25"/>
      <c r="AR3981" s="25"/>
      <c r="AS3981" s="96"/>
      <c r="AT3981" s="83"/>
      <c r="AU3981" s="14"/>
      <c r="AX3981" s="83"/>
      <c r="AY3981" s="83"/>
      <c r="AZ3981" s="83"/>
      <c r="BA3981" s="83"/>
      <c r="BJ3981" s="54"/>
      <c r="BK3981" s="22"/>
      <c r="BL3981" s="24"/>
      <c r="BP3981" s="23"/>
      <c r="BQ3981" s="24"/>
      <c r="BR3981" s="22"/>
      <c r="BS3981" s="24"/>
      <c r="BT3981" s="24"/>
      <c r="BU3981" s="23"/>
      <c r="BV3981" s="26"/>
      <c r="BX3981" s="6"/>
      <c r="BY3981" s="24"/>
      <c r="BZ3981" s="109"/>
      <c r="CA3981" s="66"/>
      <c r="CB3981" s="5"/>
      <c r="CC3981" s="68"/>
      <c r="CD3981" s="67"/>
      <c r="CE3981" s="67"/>
      <c r="CF3981" s="64"/>
      <c r="CG3981" s="5"/>
      <c r="CH3981" s="69"/>
      <c r="CI3981" s="6"/>
      <c r="CJ3981" s="5"/>
      <c r="CK3981" s="25"/>
      <c r="CL3981" s="5"/>
      <c r="DN3981" s="14"/>
      <c r="DO3981" s="14"/>
      <c r="DP3981" s="5"/>
      <c r="DQ3981" s="25"/>
      <c r="DR3981" s="25"/>
      <c r="DS3981" s="96"/>
      <c r="DT3981" s="83"/>
      <c r="DU3981" s="14"/>
      <c r="DX3981" s="83"/>
      <c r="DY3981" s="83"/>
      <c r="DZ3981" s="83"/>
      <c r="EA3981" s="83"/>
      <c r="EJ3981" s="54"/>
      <c r="EK3981" s="22"/>
      <c r="EL3981" s="24"/>
      <c r="EP3981" s="23"/>
      <c r="EQ3981" s="24"/>
      <c r="ER3981" s="22"/>
      <c r="ES3981" s="24"/>
      <c r="ET3981" s="24"/>
      <c r="EU3981" s="23"/>
      <c r="EV3981" s="26"/>
      <c r="EX3981" s="6"/>
      <c r="EY3981" s="24"/>
      <c r="EZ3981" s="109"/>
      <c r="FA3981" s="66"/>
      <c r="FB3981" s="5"/>
      <c r="FC3981" s="68"/>
      <c r="FD3981" s="67"/>
      <c r="FE3981" s="67"/>
      <c r="FF3981" s="64"/>
      <c r="FG3981" s="5"/>
      <c r="FH3981" s="69"/>
      <c r="FI3981" s="6"/>
      <c r="FJ3981" s="5"/>
      <c r="FK3981" s="25"/>
      <c r="FL3981" s="5"/>
    </row>
    <row r="3982" spans="40:168">
      <c r="AN3982" s="14"/>
      <c r="AO3982" s="14"/>
      <c r="AP3982" s="5"/>
      <c r="AQ3982" s="25"/>
      <c r="AR3982" s="25"/>
      <c r="AS3982" s="96"/>
      <c r="AT3982" s="83"/>
      <c r="AU3982" s="14"/>
      <c r="AX3982" s="83"/>
      <c r="AY3982" s="83"/>
      <c r="AZ3982" s="83"/>
      <c r="BA3982" s="83"/>
      <c r="BJ3982" s="54"/>
      <c r="BK3982" s="22"/>
      <c r="BL3982" s="24"/>
      <c r="BP3982" s="23"/>
      <c r="BQ3982" s="24"/>
      <c r="BR3982" s="22"/>
      <c r="BS3982" s="24"/>
      <c r="BT3982" s="24"/>
      <c r="BU3982" s="23"/>
      <c r="BV3982" s="26"/>
      <c r="BX3982" s="6"/>
      <c r="BY3982" s="24"/>
      <c r="BZ3982" s="109"/>
      <c r="CA3982" s="66"/>
      <c r="CB3982" s="5"/>
      <c r="CC3982" s="68"/>
      <c r="CD3982" s="67"/>
      <c r="CE3982" s="67"/>
      <c r="CF3982" s="64"/>
      <c r="CG3982" s="5"/>
      <c r="CH3982" s="69"/>
      <c r="CI3982" s="6"/>
      <c r="CJ3982" s="5"/>
      <c r="CK3982" s="25"/>
      <c r="CL3982" s="5"/>
      <c r="DN3982" s="14"/>
      <c r="DO3982" s="14"/>
      <c r="DP3982" s="5"/>
      <c r="DQ3982" s="25"/>
      <c r="DR3982" s="25"/>
      <c r="DS3982" s="96"/>
      <c r="DT3982" s="83"/>
      <c r="DU3982" s="14"/>
      <c r="DX3982" s="83"/>
      <c r="DY3982" s="83"/>
      <c r="DZ3982" s="83"/>
      <c r="EA3982" s="83"/>
      <c r="EJ3982" s="54"/>
      <c r="EK3982" s="22"/>
      <c r="EL3982" s="24"/>
      <c r="EP3982" s="23"/>
      <c r="EQ3982" s="24"/>
      <c r="ER3982" s="22"/>
      <c r="ES3982" s="24"/>
      <c r="ET3982" s="24"/>
      <c r="EU3982" s="23"/>
      <c r="EV3982" s="26"/>
      <c r="EX3982" s="6"/>
      <c r="EY3982" s="24"/>
      <c r="EZ3982" s="109"/>
      <c r="FA3982" s="66"/>
      <c r="FB3982" s="5"/>
      <c r="FC3982" s="68"/>
      <c r="FD3982" s="67"/>
      <c r="FE3982" s="67"/>
      <c r="FF3982" s="64"/>
      <c r="FG3982" s="5"/>
      <c r="FH3982" s="69"/>
      <c r="FI3982" s="6"/>
      <c r="FJ3982" s="5"/>
      <c r="FK3982" s="25"/>
      <c r="FL3982" s="5"/>
    </row>
    <row r="3983" spans="40:168">
      <c r="AN3983" s="14"/>
      <c r="AO3983" s="14"/>
      <c r="AP3983" s="5"/>
      <c r="AQ3983" s="25"/>
      <c r="AR3983" s="25"/>
      <c r="AS3983" s="96"/>
      <c r="AT3983" s="83"/>
      <c r="AU3983" s="14"/>
      <c r="AX3983" s="83"/>
      <c r="AY3983" s="83"/>
      <c r="AZ3983" s="83"/>
      <c r="BA3983" s="83"/>
      <c r="BJ3983" s="54"/>
      <c r="BK3983" s="22"/>
      <c r="BL3983" s="24"/>
      <c r="BP3983" s="23"/>
      <c r="BQ3983" s="24"/>
      <c r="BR3983" s="22"/>
      <c r="BS3983" s="24"/>
      <c r="BT3983" s="24"/>
      <c r="BU3983" s="23"/>
      <c r="BV3983" s="26"/>
      <c r="BX3983" s="6"/>
      <c r="BY3983" s="24"/>
      <c r="BZ3983" s="109"/>
      <c r="CA3983" s="66"/>
      <c r="CB3983" s="5"/>
      <c r="CC3983" s="68"/>
      <c r="CD3983" s="67"/>
      <c r="CE3983" s="67"/>
      <c r="CF3983" s="64"/>
      <c r="CG3983" s="5"/>
      <c r="CH3983" s="69"/>
      <c r="CI3983" s="6"/>
      <c r="CJ3983" s="5"/>
      <c r="CK3983" s="25"/>
      <c r="CL3983" s="5"/>
      <c r="DN3983" s="14"/>
      <c r="DO3983" s="14"/>
      <c r="DP3983" s="5"/>
      <c r="DQ3983" s="25"/>
      <c r="DR3983" s="25"/>
      <c r="DS3983" s="96"/>
      <c r="DT3983" s="83"/>
      <c r="DU3983" s="14"/>
      <c r="DX3983" s="83"/>
      <c r="DY3983" s="83"/>
      <c r="DZ3983" s="83"/>
      <c r="EA3983" s="83"/>
      <c r="EJ3983" s="54"/>
      <c r="EK3983" s="22"/>
      <c r="EL3983" s="24"/>
      <c r="EP3983" s="23"/>
      <c r="EQ3983" s="24"/>
      <c r="ER3983" s="22"/>
      <c r="ES3983" s="24"/>
      <c r="ET3983" s="24"/>
      <c r="EU3983" s="23"/>
      <c r="EV3983" s="26"/>
      <c r="EX3983" s="6"/>
      <c r="EY3983" s="24"/>
      <c r="EZ3983" s="109"/>
      <c r="FA3983" s="66"/>
      <c r="FB3983" s="5"/>
      <c r="FC3983" s="68"/>
      <c r="FD3983" s="67"/>
      <c r="FE3983" s="67"/>
      <c r="FF3983" s="64"/>
      <c r="FG3983" s="5"/>
      <c r="FH3983" s="69"/>
      <c r="FI3983" s="6"/>
      <c r="FJ3983" s="5"/>
      <c r="FK3983" s="25"/>
      <c r="FL3983" s="5"/>
    </row>
    <row r="3984" spans="40:168">
      <c r="AN3984" s="14"/>
      <c r="AO3984" s="14"/>
      <c r="AP3984" s="5"/>
      <c r="AQ3984" s="25"/>
      <c r="AR3984" s="25"/>
      <c r="AS3984" s="96"/>
      <c r="AT3984" s="83"/>
      <c r="AU3984" s="14"/>
      <c r="AX3984" s="83"/>
      <c r="AY3984" s="83"/>
      <c r="AZ3984" s="83"/>
      <c r="BA3984" s="83"/>
      <c r="BJ3984" s="54"/>
      <c r="BK3984" s="22"/>
      <c r="BL3984" s="24"/>
      <c r="BP3984" s="23"/>
      <c r="BQ3984" s="24"/>
      <c r="BR3984" s="22"/>
      <c r="BS3984" s="24"/>
      <c r="BT3984" s="24"/>
      <c r="BU3984" s="23"/>
      <c r="BV3984" s="26"/>
      <c r="BX3984" s="6"/>
      <c r="BY3984" s="24"/>
      <c r="BZ3984" s="109"/>
      <c r="CA3984" s="66"/>
      <c r="CB3984" s="5"/>
      <c r="CC3984" s="68"/>
      <c r="CD3984" s="67"/>
      <c r="CE3984" s="67"/>
      <c r="CF3984" s="64"/>
      <c r="CG3984" s="5"/>
      <c r="CH3984" s="69"/>
      <c r="CI3984" s="6"/>
      <c r="CJ3984" s="5"/>
      <c r="CK3984" s="25"/>
      <c r="CL3984" s="5"/>
      <c r="DN3984" s="14"/>
      <c r="DO3984" s="14"/>
      <c r="DP3984" s="5"/>
      <c r="DQ3984" s="25"/>
      <c r="DR3984" s="25"/>
      <c r="DS3984" s="96"/>
      <c r="DT3984" s="83"/>
      <c r="DU3984" s="14"/>
      <c r="DX3984" s="83"/>
      <c r="DY3984" s="83"/>
      <c r="DZ3984" s="83"/>
      <c r="EA3984" s="83"/>
      <c r="EJ3984" s="54"/>
      <c r="EK3984" s="22"/>
      <c r="EL3984" s="24"/>
      <c r="EP3984" s="23"/>
      <c r="EQ3984" s="24"/>
      <c r="ER3984" s="22"/>
      <c r="ES3984" s="24"/>
      <c r="ET3984" s="24"/>
      <c r="EU3984" s="23"/>
      <c r="EV3984" s="26"/>
      <c r="EX3984" s="6"/>
      <c r="EY3984" s="24"/>
      <c r="EZ3984" s="109"/>
      <c r="FA3984" s="66"/>
      <c r="FB3984" s="5"/>
      <c r="FC3984" s="68"/>
      <c r="FD3984" s="67"/>
      <c r="FE3984" s="67"/>
      <c r="FF3984" s="64"/>
      <c r="FG3984" s="5"/>
      <c r="FH3984" s="69"/>
      <c r="FI3984" s="6"/>
      <c r="FJ3984" s="5"/>
      <c r="FK3984" s="25"/>
      <c r="FL3984" s="5"/>
    </row>
    <row r="3985" spans="40:168">
      <c r="AN3985" s="14"/>
      <c r="AO3985" s="14"/>
      <c r="AP3985" s="5"/>
      <c r="AQ3985" s="25"/>
      <c r="AR3985" s="25"/>
      <c r="AS3985" s="96"/>
      <c r="AT3985" s="83"/>
      <c r="AU3985" s="14"/>
      <c r="AX3985" s="83"/>
      <c r="AY3985" s="83"/>
      <c r="AZ3985" s="83"/>
      <c r="BA3985" s="83"/>
      <c r="BJ3985" s="54"/>
      <c r="BK3985" s="22"/>
      <c r="BL3985" s="24"/>
      <c r="BP3985" s="23"/>
      <c r="BQ3985" s="24"/>
      <c r="BR3985" s="22"/>
      <c r="BS3985" s="24"/>
      <c r="BT3985" s="24"/>
      <c r="BU3985" s="23"/>
      <c r="BV3985" s="26"/>
      <c r="BX3985" s="6"/>
      <c r="BY3985" s="24"/>
      <c r="BZ3985" s="109"/>
      <c r="CA3985" s="66"/>
      <c r="CB3985" s="5"/>
      <c r="CC3985" s="68"/>
      <c r="CD3985" s="67"/>
      <c r="CE3985" s="67"/>
      <c r="CF3985" s="64"/>
      <c r="CG3985" s="5"/>
      <c r="CH3985" s="69"/>
      <c r="CI3985" s="6"/>
      <c r="CJ3985" s="5"/>
      <c r="CK3985" s="25"/>
      <c r="CL3985" s="5"/>
      <c r="DN3985" s="14"/>
      <c r="DO3985" s="14"/>
      <c r="DP3985" s="5"/>
      <c r="DQ3985" s="25"/>
      <c r="DR3985" s="25"/>
      <c r="DS3985" s="96"/>
      <c r="DT3985" s="83"/>
      <c r="DU3985" s="14"/>
      <c r="DX3985" s="83"/>
      <c r="DY3985" s="83"/>
      <c r="DZ3985" s="83"/>
      <c r="EA3985" s="83"/>
      <c r="EJ3985" s="54"/>
      <c r="EK3985" s="22"/>
      <c r="EL3985" s="24"/>
      <c r="EP3985" s="23"/>
      <c r="EQ3985" s="24"/>
      <c r="ER3985" s="22"/>
      <c r="ES3985" s="24"/>
      <c r="ET3985" s="24"/>
      <c r="EU3985" s="23"/>
      <c r="EV3985" s="26"/>
      <c r="EX3985" s="6"/>
      <c r="EY3985" s="24"/>
      <c r="EZ3985" s="109"/>
      <c r="FA3985" s="66"/>
      <c r="FB3985" s="5"/>
      <c r="FC3985" s="68"/>
      <c r="FD3985" s="67"/>
      <c r="FE3985" s="67"/>
      <c r="FF3985" s="64"/>
      <c r="FG3985" s="5"/>
      <c r="FH3985" s="69"/>
      <c r="FI3985" s="6"/>
      <c r="FJ3985" s="5"/>
      <c r="FK3985" s="25"/>
      <c r="FL3985" s="5"/>
    </row>
    <row r="3986" spans="40:168">
      <c r="AN3986" s="14"/>
      <c r="AO3986" s="14"/>
      <c r="AP3986" s="5"/>
      <c r="AQ3986" s="25"/>
      <c r="AR3986" s="25"/>
      <c r="AS3986" s="96"/>
      <c r="AT3986" s="83"/>
      <c r="AU3986" s="14"/>
      <c r="AX3986" s="83"/>
      <c r="AY3986" s="83"/>
      <c r="AZ3986" s="83"/>
      <c r="BA3986" s="83"/>
      <c r="BJ3986" s="54"/>
      <c r="BK3986" s="22"/>
      <c r="BL3986" s="24"/>
      <c r="BP3986" s="23"/>
      <c r="BQ3986" s="24"/>
      <c r="BR3986" s="22"/>
      <c r="BS3986" s="24"/>
      <c r="BT3986" s="24"/>
      <c r="BU3986" s="23"/>
      <c r="BV3986" s="26"/>
      <c r="BX3986" s="6"/>
      <c r="BY3986" s="24"/>
      <c r="BZ3986" s="109"/>
      <c r="CA3986" s="66"/>
      <c r="CB3986" s="5"/>
      <c r="CC3986" s="68"/>
      <c r="CD3986" s="67"/>
      <c r="CE3986" s="67"/>
      <c r="CF3986" s="64"/>
      <c r="CG3986" s="5"/>
      <c r="CH3986" s="69"/>
      <c r="CI3986" s="6"/>
      <c r="CJ3986" s="5"/>
      <c r="CK3986" s="25"/>
      <c r="CL3986" s="5"/>
      <c r="DN3986" s="14"/>
      <c r="DO3986" s="14"/>
      <c r="DP3986" s="5"/>
      <c r="DQ3986" s="25"/>
      <c r="DR3986" s="25"/>
      <c r="DS3986" s="96"/>
      <c r="DT3986" s="83"/>
      <c r="DU3986" s="14"/>
      <c r="DX3986" s="83"/>
      <c r="DY3986" s="83"/>
      <c r="DZ3986" s="83"/>
      <c r="EA3986" s="83"/>
      <c r="EJ3986" s="54"/>
      <c r="EK3986" s="22"/>
      <c r="EL3986" s="24"/>
      <c r="EP3986" s="23"/>
      <c r="EQ3986" s="24"/>
      <c r="ER3986" s="22"/>
      <c r="ES3986" s="24"/>
      <c r="ET3986" s="24"/>
      <c r="EU3986" s="23"/>
      <c r="EV3986" s="26"/>
      <c r="EX3986" s="6"/>
      <c r="EY3986" s="24"/>
      <c r="EZ3986" s="109"/>
      <c r="FA3986" s="66"/>
      <c r="FB3986" s="5"/>
      <c r="FC3986" s="68"/>
      <c r="FD3986" s="67"/>
      <c r="FE3986" s="67"/>
      <c r="FF3986" s="64"/>
      <c r="FG3986" s="5"/>
      <c r="FH3986" s="69"/>
      <c r="FI3986" s="6"/>
      <c r="FJ3986" s="5"/>
      <c r="FK3986" s="25"/>
      <c r="FL3986" s="5"/>
    </row>
    <row r="3987" spans="40:168">
      <c r="AN3987" s="14"/>
      <c r="AO3987" s="14"/>
      <c r="AP3987" s="5"/>
      <c r="AQ3987" s="25"/>
      <c r="AR3987" s="25"/>
      <c r="AS3987" s="96"/>
      <c r="AT3987" s="83"/>
      <c r="AU3987" s="14"/>
      <c r="AX3987" s="83"/>
      <c r="AY3987" s="83"/>
      <c r="AZ3987" s="83"/>
      <c r="BA3987" s="83"/>
      <c r="BJ3987" s="54"/>
      <c r="BK3987" s="22"/>
      <c r="BL3987" s="24"/>
      <c r="BP3987" s="23"/>
      <c r="BQ3987" s="24"/>
      <c r="BR3987" s="22"/>
      <c r="BS3987" s="24"/>
      <c r="BT3987" s="24"/>
      <c r="BU3987" s="23"/>
      <c r="BV3987" s="26"/>
      <c r="BX3987" s="6"/>
      <c r="BY3987" s="24"/>
      <c r="BZ3987" s="109"/>
      <c r="CA3987" s="66"/>
      <c r="CB3987" s="5"/>
      <c r="CC3987" s="68"/>
      <c r="CD3987" s="67"/>
      <c r="CE3987" s="67"/>
      <c r="CF3987" s="64"/>
      <c r="CG3987" s="5"/>
      <c r="CH3987" s="69"/>
      <c r="CI3987" s="6"/>
      <c r="CJ3987" s="5"/>
      <c r="CK3987" s="25"/>
      <c r="CL3987" s="5"/>
      <c r="DN3987" s="14"/>
      <c r="DO3987" s="14"/>
      <c r="DP3987" s="5"/>
      <c r="DQ3987" s="25"/>
      <c r="DR3987" s="25"/>
      <c r="DS3987" s="96"/>
      <c r="DT3987" s="83"/>
      <c r="DU3987" s="14"/>
      <c r="DX3987" s="83"/>
      <c r="DY3987" s="83"/>
      <c r="DZ3987" s="83"/>
      <c r="EA3987" s="83"/>
      <c r="EJ3987" s="54"/>
      <c r="EK3987" s="22"/>
      <c r="EL3987" s="24"/>
      <c r="EP3987" s="23"/>
      <c r="EQ3987" s="24"/>
      <c r="ER3987" s="22"/>
      <c r="ES3987" s="24"/>
      <c r="ET3987" s="24"/>
      <c r="EU3987" s="23"/>
      <c r="EV3987" s="26"/>
      <c r="EX3987" s="6"/>
      <c r="EY3987" s="24"/>
      <c r="EZ3987" s="109"/>
      <c r="FA3987" s="66"/>
      <c r="FB3987" s="5"/>
      <c r="FC3987" s="68"/>
      <c r="FD3987" s="67"/>
      <c r="FE3987" s="67"/>
      <c r="FF3987" s="64"/>
      <c r="FG3987" s="5"/>
      <c r="FH3987" s="69"/>
      <c r="FI3987" s="6"/>
      <c r="FJ3987" s="5"/>
      <c r="FK3987" s="25"/>
      <c r="FL3987" s="5"/>
    </row>
    <row r="3988" spans="40:168">
      <c r="AN3988" s="14"/>
      <c r="AO3988" s="14"/>
      <c r="AP3988" s="5"/>
      <c r="AQ3988" s="25"/>
      <c r="AR3988" s="25"/>
      <c r="AS3988" s="96"/>
      <c r="AT3988" s="83"/>
      <c r="AU3988" s="14"/>
      <c r="AX3988" s="83"/>
      <c r="AY3988" s="83"/>
      <c r="AZ3988" s="83"/>
      <c r="BA3988" s="83"/>
      <c r="BJ3988" s="54"/>
      <c r="BK3988" s="22"/>
      <c r="BL3988" s="24"/>
      <c r="BP3988" s="23"/>
      <c r="BQ3988" s="24"/>
      <c r="BR3988" s="22"/>
      <c r="BS3988" s="24"/>
      <c r="BT3988" s="24"/>
      <c r="BU3988" s="23"/>
      <c r="BV3988" s="26"/>
      <c r="BX3988" s="6"/>
      <c r="BY3988" s="24"/>
      <c r="BZ3988" s="109"/>
      <c r="CA3988" s="66"/>
      <c r="CB3988" s="5"/>
      <c r="CC3988" s="68"/>
      <c r="CD3988" s="67"/>
      <c r="CE3988" s="67"/>
      <c r="CF3988" s="64"/>
      <c r="CG3988" s="5"/>
      <c r="CH3988" s="69"/>
      <c r="CI3988" s="6"/>
      <c r="CJ3988" s="5"/>
      <c r="CK3988" s="25"/>
      <c r="CL3988" s="5"/>
      <c r="DN3988" s="14"/>
      <c r="DO3988" s="14"/>
      <c r="DP3988" s="5"/>
      <c r="DQ3988" s="25"/>
      <c r="DR3988" s="25"/>
      <c r="DS3988" s="96"/>
      <c r="DT3988" s="83"/>
      <c r="DU3988" s="14"/>
      <c r="DX3988" s="83"/>
      <c r="DY3988" s="83"/>
      <c r="DZ3988" s="83"/>
      <c r="EA3988" s="83"/>
      <c r="EJ3988" s="54"/>
      <c r="EK3988" s="22"/>
      <c r="EL3988" s="24"/>
      <c r="EP3988" s="23"/>
      <c r="EQ3988" s="24"/>
      <c r="ER3988" s="22"/>
      <c r="ES3988" s="24"/>
      <c r="ET3988" s="24"/>
      <c r="EU3988" s="23"/>
      <c r="EV3988" s="26"/>
      <c r="EX3988" s="6"/>
      <c r="EY3988" s="24"/>
      <c r="EZ3988" s="109"/>
      <c r="FA3988" s="66"/>
      <c r="FB3988" s="5"/>
      <c r="FC3988" s="68"/>
      <c r="FD3988" s="67"/>
      <c r="FE3988" s="67"/>
      <c r="FF3988" s="64"/>
      <c r="FG3988" s="5"/>
      <c r="FH3988" s="69"/>
      <c r="FI3988" s="6"/>
      <c r="FJ3988" s="5"/>
      <c r="FK3988" s="25"/>
      <c r="FL3988" s="5"/>
    </row>
    <row r="3989" spans="40:168">
      <c r="AN3989" s="14"/>
      <c r="AO3989" s="14"/>
      <c r="AP3989" s="5"/>
      <c r="AQ3989" s="25"/>
      <c r="AR3989" s="25"/>
      <c r="AS3989" s="96"/>
      <c r="AT3989" s="83"/>
      <c r="AU3989" s="14"/>
      <c r="AX3989" s="83"/>
      <c r="AY3989" s="83"/>
      <c r="AZ3989" s="83"/>
      <c r="BA3989" s="83"/>
      <c r="BJ3989" s="54"/>
      <c r="BK3989" s="22"/>
      <c r="BL3989" s="24"/>
      <c r="BP3989" s="23"/>
      <c r="BQ3989" s="24"/>
      <c r="BR3989" s="22"/>
      <c r="BS3989" s="24"/>
      <c r="BT3989" s="24"/>
      <c r="BU3989" s="23"/>
      <c r="BV3989" s="26"/>
      <c r="BX3989" s="6"/>
      <c r="BY3989" s="24"/>
      <c r="BZ3989" s="109"/>
      <c r="CA3989" s="66"/>
      <c r="CB3989" s="5"/>
      <c r="CC3989" s="68"/>
      <c r="CD3989" s="67"/>
      <c r="CE3989" s="67"/>
      <c r="CF3989" s="64"/>
      <c r="CG3989" s="5"/>
      <c r="CH3989" s="69"/>
      <c r="CI3989" s="6"/>
      <c r="CJ3989" s="5"/>
      <c r="CK3989" s="25"/>
      <c r="CL3989" s="5"/>
      <c r="DN3989" s="14"/>
      <c r="DO3989" s="14"/>
      <c r="DP3989" s="5"/>
      <c r="DQ3989" s="25"/>
      <c r="DR3989" s="25"/>
      <c r="DS3989" s="96"/>
      <c r="DT3989" s="83"/>
      <c r="DU3989" s="14"/>
      <c r="DX3989" s="83"/>
      <c r="DY3989" s="83"/>
      <c r="DZ3989" s="83"/>
      <c r="EA3989" s="83"/>
      <c r="EJ3989" s="54"/>
      <c r="EK3989" s="22"/>
      <c r="EL3989" s="24"/>
      <c r="EP3989" s="23"/>
      <c r="EQ3989" s="24"/>
      <c r="ER3989" s="22"/>
      <c r="ES3989" s="24"/>
      <c r="ET3989" s="24"/>
      <c r="EU3989" s="23"/>
      <c r="EV3989" s="26"/>
      <c r="EX3989" s="6"/>
      <c r="EY3989" s="24"/>
      <c r="EZ3989" s="109"/>
      <c r="FA3989" s="66"/>
      <c r="FB3989" s="5"/>
      <c r="FC3989" s="68"/>
      <c r="FD3989" s="67"/>
      <c r="FE3989" s="67"/>
      <c r="FF3989" s="64"/>
      <c r="FG3989" s="5"/>
      <c r="FH3989" s="69"/>
      <c r="FI3989" s="6"/>
      <c r="FJ3989" s="5"/>
      <c r="FK3989" s="25"/>
      <c r="FL3989" s="5"/>
    </row>
    <row r="3990" spans="40:168">
      <c r="AN3990" s="14"/>
      <c r="AO3990" s="14"/>
      <c r="AP3990" s="5"/>
      <c r="AQ3990" s="25"/>
      <c r="AR3990" s="25"/>
      <c r="AS3990" s="96"/>
      <c r="AT3990" s="83"/>
      <c r="AU3990" s="14"/>
      <c r="AX3990" s="83"/>
      <c r="AY3990" s="83"/>
      <c r="AZ3990" s="83"/>
      <c r="BA3990" s="83"/>
      <c r="BJ3990" s="54"/>
      <c r="BK3990" s="22"/>
      <c r="BL3990" s="24"/>
      <c r="BP3990" s="23"/>
      <c r="BQ3990" s="24"/>
      <c r="BR3990" s="22"/>
      <c r="BS3990" s="24"/>
      <c r="BT3990" s="24"/>
      <c r="BU3990" s="23"/>
      <c r="BV3990" s="26"/>
      <c r="BX3990" s="6"/>
      <c r="BY3990" s="24"/>
      <c r="BZ3990" s="109"/>
      <c r="CA3990" s="66"/>
      <c r="CB3990" s="5"/>
      <c r="CC3990" s="68"/>
      <c r="CD3990" s="67"/>
      <c r="CE3990" s="67"/>
      <c r="CF3990" s="64"/>
      <c r="CG3990" s="5"/>
      <c r="CH3990" s="69"/>
      <c r="CI3990" s="6"/>
      <c r="CJ3990" s="5"/>
      <c r="CK3990" s="25"/>
      <c r="CL3990" s="5"/>
      <c r="DN3990" s="14"/>
      <c r="DO3990" s="14"/>
      <c r="DP3990" s="5"/>
      <c r="DQ3990" s="25"/>
      <c r="DR3990" s="25"/>
      <c r="DS3990" s="96"/>
      <c r="DT3990" s="83"/>
      <c r="DU3990" s="14"/>
      <c r="DX3990" s="83"/>
      <c r="DY3990" s="83"/>
      <c r="DZ3990" s="83"/>
      <c r="EA3990" s="83"/>
      <c r="EJ3990" s="54"/>
      <c r="EK3990" s="22"/>
      <c r="EL3990" s="24"/>
      <c r="EP3990" s="23"/>
      <c r="EQ3990" s="24"/>
      <c r="ER3990" s="22"/>
      <c r="ES3990" s="24"/>
      <c r="ET3990" s="24"/>
      <c r="EU3990" s="23"/>
      <c r="EV3990" s="26"/>
      <c r="EX3990" s="6"/>
      <c r="EY3990" s="24"/>
      <c r="EZ3990" s="109"/>
      <c r="FA3990" s="66"/>
      <c r="FB3990" s="5"/>
      <c r="FC3990" s="68"/>
      <c r="FD3990" s="67"/>
      <c r="FE3990" s="67"/>
      <c r="FF3990" s="64"/>
      <c r="FG3990" s="5"/>
      <c r="FH3990" s="69"/>
      <c r="FI3990" s="6"/>
      <c r="FJ3990" s="5"/>
      <c r="FK3990" s="25"/>
      <c r="FL3990" s="5"/>
    </row>
    <row r="3991" spans="40:168">
      <c r="AN3991" s="14"/>
      <c r="AO3991" s="14"/>
      <c r="AP3991" s="5"/>
      <c r="AQ3991" s="25"/>
      <c r="AR3991" s="25"/>
      <c r="AS3991" s="96"/>
      <c r="AT3991" s="83"/>
      <c r="AU3991" s="14"/>
      <c r="AX3991" s="83"/>
      <c r="AY3991" s="83"/>
      <c r="AZ3991" s="83"/>
      <c r="BA3991" s="83"/>
      <c r="BJ3991" s="54"/>
      <c r="BK3991" s="22"/>
      <c r="BL3991" s="24"/>
      <c r="BP3991" s="23"/>
      <c r="BQ3991" s="24"/>
      <c r="BR3991" s="22"/>
      <c r="BS3991" s="24"/>
      <c r="BT3991" s="24"/>
      <c r="BU3991" s="23"/>
      <c r="BV3991" s="26"/>
      <c r="BX3991" s="6"/>
      <c r="BY3991" s="24"/>
      <c r="BZ3991" s="109"/>
      <c r="CA3991" s="66"/>
      <c r="CB3991" s="5"/>
      <c r="CC3991" s="68"/>
      <c r="CD3991" s="67"/>
      <c r="CE3991" s="67"/>
      <c r="CF3991" s="64"/>
      <c r="CG3991" s="5"/>
      <c r="CH3991" s="69"/>
      <c r="CI3991" s="6"/>
      <c r="CJ3991" s="5"/>
      <c r="CK3991" s="25"/>
      <c r="CL3991" s="5"/>
      <c r="DN3991" s="14"/>
      <c r="DO3991" s="14"/>
      <c r="DP3991" s="5"/>
      <c r="DQ3991" s="25"/>
      <c r="DR3991" s="25"/>
      <c r="DS3991" s="96"/>
      <c r="DT3991" s="83"/>
      <c r="DU3991" s="14"/>
      <c r="DX3991" s="83"/>
      <c r="DY3991" s="83"/>
      <c r="DZ3991" s="83"/>
      <c r="EA3991" s="83"/>
      <c r="EJ3991" s="54"/>
      <c r="EK3991" s="22"/>
      <c r="EL3991" s="24"/>
      <c r="EP3991" s="23"/>
      <c r="EQ3991" s="24"/>
      <c r="ER3991" s="22"/>
      <c r="ES3991" s="24"/>
      <c r="ET3991" s="24"/>
      <c r="EU3991" s="23"/>
      <c r="EV3991" s="26"/>
      <c r="EX3991" s="6"/>
      <c r="EY3991" s="24"/>
      <c r="EZ3991" s="109"/>
      <c r="FA3991" s="66"/>
      <c r="FB3991" s="5"/>
      <c r="FC3991" s="68"/>
      <c r="FD3991" s="67"/>
      <c r="FE3991" s="67"/>
      <c r="FF3991" s="64"/>
      <c r="FG3991" s="5"/>
      <c r="FH3991" s="69"/>
      <c r="FI3991" s="6"/>
      <c r="FJ3991" s="5"/>
      <c r="FK3991" s="25"/>
      <c r="FL3991" s="5"/>
    </row>
    <row r="3992" spans="40:168">
      <c r="AN3992" s="14"/>
      <c r="AO3992" s="14"/>
      <c r="AP3992" s="5"/>
      <c r="AQ3992" s="25"/>
      <c r="AR3992" s="25"/>
      <c r="AS3992" s="96"/>
      <c r="AT3992" s="83"/>
      <c r="AU3992" s="14"/>
      <c r="AX3992" s="83"/>
      <c r="AY3992" s="83"/>
      <c r="AZ3992" s="83"/>
      <c r="BA3992" s="83"/>
      <c r="BJ3992" s="54"/>
      <c r="BK3992" s="22"/>
      <c r="BL3992" s="24"/>
      <c r="BP3992" s="23"/>
      <c r="BQ3992" s="24"/>
      <c r="BR3992" s="22"/>
      <c r="BS3992" s="24"/>
      <c r="BT3992" s="24"/>
      <c r="BU3992" s="23"/>
      <c r="BV3992" s="26"/>
      <c r="BX3992" s="6"/>
      <c r="BY3992" s="24"/>
      <c r="BZ3992" s="109"/>
      <c r="CA3992" s="66"/>
      <c r="CB3992" s="5"/>
      <c r="CC3992" s="68"/>
      <c r="CD3992" s="67"/>
      <c r="CE3992" s="67"/>
      <c r="CF3992" s="64"/>
      <c r="CG3992" s="5"/>
      <c r="CH3992" s="69"/>
      <c r="CI3992" s="6"/>
      <c r="CJ3992" s="5"/>
      <c r="CK3992" s="25"/>
      <c r="CL3992" s="5"/>
      <c r="DN3992" s="14"/>
      <c r="DO3992" s="14"/>
      <c r="DP3992" s="5"/>
      <c r="DQ3992" s="25"/>
      <c r="DR3992" s="25"/>
      <c r="DS3992" s="96"/>
      <c r="DT3992" s="83"/>
      <c r="DU3992" s="14"/>
      <c r="DX3992" s="83"/>
      <c r="DY3992" s="83"/>
      <c r="DZ3992" s="83"/>
      <c r="EA3992" s="83"/>
      <c r="EJ3992" s="54"/>
      <c r="EK3992" s="22"/>
      <c r="EL3992" s="24"/>
      <c r="EP3992" s="23"/>
      <c r="EQ3992" s="24"/>
      <c r="ER3992" s="22"/>
      <c r="ES3992" s="24"/>
      <c r="ET3992" s="24"/>
      <c r="EU3992" s="23"/>
      <c r="EV3992" s="26"/>
      <c r="EX3992" s="6"/>
      <c r="EY3992" s="24"/>
      <c r="EZ3992" s="109"/>
      <c r="FA3992" s="66"/>
      <c r="FB3992" s="5"/>
      <c r="FC3992" s="68"/>
      <c r="FD3992" s="67"/>
      <c r="FE3992" s="67"/>
      <c r="FF3992" s="64"/>
      <c r="FG3992" s="5"/>
      <c r="FH3992" s="69"/>
      <c r="FI3992" s="6"/>
      <c r="FJ3992" s="5"/>
      <c r="FK3992" s="25"/>
      <c r="FL3992" s="5"/>
    </row>
    <row r="3993" spans="40:168">
      <c r="AN3993" s="14"/>
      <c r="AO3993" s="14"/>
      <c r="AP3993" s="5"/>
      <c r="AQ3993" s="25"/>
      <c r="AR3993" s="25"/>
      <c r="AS3993" s="96"/>
      <c r="AT3993" s="83"/>
      <c r="AU3993" s="14"/>
      <c r="AX3993" s="83"/>
      <c r="AY3993" s="83"/>
      <c r="AZ3993" s="83"/>
      <c r="BA3993" s="83"/>
      <c r="BJ3993" s="54"/>
      <c r="BK3993" s="22"/>
      <c r="BL3993" s="24"/>
      <c r="BP3993" s="23"/>
      <c r="BQ3993" s="24"/>
      <c r="BR3993" s="22"/>
      <c r="BS3993" s="24"/>
      <c r="BT3993" s="24"/>
      <c r="BU3993" s="23"/>
      <c r="BV3993" s="26"/>
      <c r="BX3993" s="6"/>
      <c r="BY3993" s="24"/>
      <c r="BZ3993" s="109"/>
      <c r="CA3993" s="66"/>
      <c r="CB3993" s="5"/>
      <c r="CC3993" s="68"/>
      <c r="CD3993" s="67"/>
      <c r="CE3993" s="67"/>
      <c r="CF3993" s="64"/>
      <c r="CG3993" s="5"/>
      <c r="CH3993" s="69"/>
      <c r="CI3993" s="6"/>
      <c r="CJ3993" s="5"/>
      <c r="CK3993" s="25"/>
      <c r="CL3993" s="5"/>
      <c r="DN3993" s="14"/>
      <c r="DO3993" s="14"/>
      <c r="DP3993" s="5"/>
      <c r="DQ3993" s="25"/>
      <c r="DR3993" s="25"/>
      <c r="DS3993" s="96"/>
      <c r="DT3993" s="83"/>
      <c r="DU3993" s="14"/>
      <c r="DX3993" s="83"/>
      <c r="DY3993" s="83"/>
      <c r="DZ3993" s="83"/>
      <c r="EA3993" s="83"/>
      <c r="EJ3993" s="54"/>
      <c r="EK3993" s="22"/>
      <c r="EL3993" s="24"/>
      <c r="EP3993" s="23"/>
      <c r="EQ3993" s="24"/>
      <c r="ER3993" s="22"/>
      <c r="ES3993" s="24"/>
      <c r="ET3993" s="24"/>
      <c r="EU3993" s="23"/>
      <c r="EV3993" s="26"/>
      <c r="EX3993" s="6"/>
      <c r="EY3993" s="24"/>
      <c r="EZ3993" s="109"/>
      <c r="FA3993" s="66"/>
      <c r="FB3993" s="5"/>
      <c r="FC3993" s="68"/>
      <c r="FD3993" s="67"/>
      <c r="FE3993" s="67"/>
      <c r="FF3993" s="64"/>
      <c r="FG3993" s="5"/>
      <c r="FH3993" s="69"/>
      <c r="FI3993" s="6"/>
      <c r="FJ3993" s="5"/>
      <c r="FK3993" s="25"/>
      <c r="FL3993" s="5"/>
    </row>
    <row r="3994" spans="40:168">
      <c r="AN3994" s="14"/>
      <c r="AO3994" s="14"/>
      <c r="AP3994" s="5"/>
      <c r="AQ3994" s="25"/>
      <c r="AR3994" s="25"/>
      <c r="AS3994" s="96"/>
      <c r="AT3994" s="83"/>
      <c r="AU3994" s="14"/>
      <c r="AX3994" s="83"/>
      <c r="AY3994" s="83"/>
      <c r="AZ3994" s="83"/>
      <c r="BA3994" s="83"/>
      <c r="BJ3994" s="54"/>
      <c r="BK3994" s="22"/>
      <c r="BL3994" s="24"/>
      <c r="BP3994" s="23"/>
      <c r="BQ3994" s="24"/>
      <c r="BR3994" s="22"/>
      <c r="BS3994" s="24"/>
      <c r="BT3994" s="24"/>
      <c r="BU3994" s="23"/>
      <c r="BV3994" s="26"/>
      <c r="BX3994" s="6"/>
      <c r="BY3994" s="24"/>
      <c r="BZ3994" s="109"/>
      <c r="CA3994" s="66"/>
      <c r="CB3994" s="5"/>
      <c r="CC3994" s="68"/>
      <c r="CD3994" s="67"/>
      <c r="CE3994" s="67"/>
      <c r="CF3994" s="64"/>
      <c r="CG3994" s="5"/>
      <c r="CH3994" s="69"/>
      <c r="CI3994" s="6"/>
      <c r="CJ3994" s="5"/>
      <c r="CK3994" s="25"/>
      <c r="CL3994" s="5"/>
      <c r="DN3994" s="14"/>
      <c r="DO3994" s="14"/>
      <c r="DP3994" s="5"/>
      <c r="DQ3994" s="25"/>
      <c r="DR3994" s="25"/>
      <c r="DS3994" s="96"/>
      <c r="DT3994" s="83"/>
      <c r="DU3994" s="14"/>
      <c r="DX3994" s="83"/>
      <c r="DY3994" s="83"/>
      <c r="DZ3994" s="83"/>
      <c r="EA3994" s="83"/>
      <c r="EJ3994" s="54"/>
      <c r="EK3994" s="22"/>
      <c r="EL3994" s="24"/>
      <c r="EP3994" s="23"/>
      <c r="EQ3994" s="24"/>
      <c r="ER3994" s="22"/>
      <c r="ES3994" s="24"/>
      <c r="ET3994" s="24"/>
      <c r="EU3994" s="23"/>
      <c r="EV3994" s="26"/>
      <c r="EX3994" s="6"/>
      <c r="EY3994" s="24"/>
      <c r="EZ3994" s="109"/>
      <c r="FA3994" s="66"/>
      <c r="FB3994" s="5"/>
      <c r="FC3994" s="68"/>
      <c r="FD3994" s="67"/>
      <c r="FE3994" s="67"/>
      <c r="FF3994" s="64"/>
      <c r="FG3994" s="5"/>
      <c r="FH3994" s="69"/>
      <c r="FI3994" s="6"/>
      <c r="FJ3994" s="5"/>
      <c r="FK3994" s="25"/>
      <c r="FL3994" s="5"/>
    </row>
    <row r="3995" spans="40:168">
      <c r="AN3995" s="14"/>
      <c r="AO3995" s="14"/>
      <c r="AP3995" s="5"/>
      <c r="AQ3995" s="25"/>
      <c r="AR3995" s="25"/>
      <c r="AS3995" s="96"/>
      <c r="AT3995" s="83"/>
      <c r="AU3995" s="14"/>
      <c r="AX3995" s="83"/>
      <c r="AY3995" s="83"/>
      <c r="AZ3995" s="83"/>
      <c r="BA3995" s="83"/>
      <c r="BJ3995" s="54"/>
      <c r="BK3995" s="22"/>
      <c r="BL3995" s="24"/>
      <c r="BP3995" s="23"/>
      <c r="BQ3995" s="24"/>
      <c r="BR3995" s="22"/>
      <c r="BS3995" s="24"/>
      <c r="BT3995" s="24"/>
      <c r="BU3995" s="23"/>
      <c r="BV3995" s="26"/>
      <c r="BX3995" s="6"/>
      <c r="BY3995" s="24"/>
      <c r="BZ3995" s="109"/>
      <c r="CA3995" s="66"/>
      <c r="CB3995" s="5"/>
      <c r="CC3995" s="68"/>
      <c r="CD3995" s="67"/>
      <c r="CE3995" s="67"/>
      <c r="CF3995" s="64"/>
      <c r="CG3995" s="5"/>
      <c r="CH3995" s="69"/>
      <c r="CI3995" s="6"/>
      <c r="CJ3995" s="5"/>
      <c r="CK3995" s="25"/>
      <c r="CL3995" s="5"/>
      <c r="DN3995" s="14"/>
      <c r="DO3995" s="14"/>
      <c r="DP3995" s="5"/>
      <c r="DQ3995" s="25"/>
      <c r="DR3995" s="25"/>
      <c r="DS3995" s="96"/>
      <c r="DT3995" s="83"/>
      <c r="DU3995" s="14"/>
      <c r="DX3995" s="83"/>
      <c r="DY3995" s="83"/>
      <c r="DZ3995" s="83"/>
      <c r="EA3995" s="83"/>
      <c r="EJ3995" s="54"/>
      <c r="EK3995" s="22"/>
      <c r="EL3995" s="24"/>
      <c r="EP3995" s="23"/>
      <c r="EQ3995" s="24"/>
      <c r="ER3995" s="22"/>
      <c r="ES3995" s="24"/>
      <c r="ET3995" s="24"/>
      <c r="EU3995" s="23"/>
      <c r="EV3995" s="26"/>
      <c r="EX3995" s="6"/>
      <c r="EY3995" s="24"/>
      <c r="EZ3995" s="109"/>
      <c r="FA3995" s="66"/>
      <c r="FB3995" s="5"/>
      <c r="FC3995" s="68"/>
      <c r="FD3995" s="67"/>
      <c r="FE3995" s="67"/>
      <c r="FF3995" s="64"/>
      <c r="FG3995" s="5"/>
      <c r="FH3995" s="69"/>
      <c r="FI3995" s="6"/>
      <c r="FJ3995" s="5"/>
      <c r="FK3995" s="25"/>
      <c r="FL3995" s="5"/>
    </row>
    <row r="3996" spans="40:168">
      <c r="AN3996" s="14"/>
      <c r="AO3996" s="14"/>
      <c r="AP3996" s="5"/>
      <c r="AQ3996" s="25"/>
      <c r="AR3996" s="25"/>
      <c r="AS3996" s="96"/>
      <c r="AT3996" s="83"/>
      <c r="AU3996" s="14"/>
      <c r="AX3996" s="83"/>
      <c r="AY3996" s="83"/>
      <c r="AZ3996" s="83"/>
      <c r="BA3996" s="83"/>
      <c r="BJ3996" s="54"/>
      <c r="BK3996" s="22"/>
      <c r="BL3996" s="24"/>
      <c r="BP3996" s="23"/>
      <c r="BQ3996" s="24"/>
      <c r="BR3996" s="22"/>
      <c r="BS3996" s="24"/>
      <c r="BT3996" s="24"/>
      <c r="BU3996" s="23"/>
      <c r="BV3996" s="26"/>
      <c r="BX3996" s="6"/>
      <c r="BY3996" s="24"/>
      <c r="BZ3996" s="109"/>
      <c r="CA3996" s="66"/>
      <c r="CB3996" s="5"/>
      <c r="CC3996" s="68"/>
      <c r="CD3996" s="67"/>
      <c r="CE3996" s="67"/>
      <c r="CF3996" s="64"/>
      <c r="CG3996" s="5"/>
      <c r="CH3996" s="69"/>
      <c r="CI3996" s="6"/>
      <c r="CJ3996" s="5"/>
      <c r="CK3996" s="25"/>
      <c r="CL3996" s="5"/>
      <c r="DN3996" s="14"/>
      <c r="DO3996" s="14"/>
      <c r="DP3996" s="5"/>
      <c r="DQ3996" s="25"/>
      <c r="DR3996" s="25"/>
      <c r="DS3996" s="96"/>
      <c r="DT3996" s="83"/>
      <c r="DU3996" s="14"/>
      <c r="DX3996" s="83"/>
      <c r="DY3996" s="83"/>
      <c r="DZ3996" s="83"/>
      <c r="EA3996" s="83"/>
      <c r="EJ3996" s="54"/>
      <c r="EK3996" s="22"/>
      <c r="EL3996" s="24"/>
      <c r="EP3996" s="23"/>
      <c r="EQ3996" s="24"/>
      <c r="ER3996" s="22"/>
      <c r="ES3996" s="24"/>
      <c r="ET3996" s="24"/>
      <c r="EU3996" s="23"/>
      <c r="EV3996" s="26"/>
      <c r="EX3996" s="6"/>
      <c r="EY3996" s="24"/>
      <c r="EZ3996" s="109"/>
      <c r="FA3996" s="66"/>
      <c r="FB3996" s="5"/>
      <c r="FC3996" s="68"/>
      <c r="FD3996" s="67"/>
      <c r="FE3996" s="67"/>
      <c r="FF3996" s="64"/>
      <c r="FG3996" s="5"/>
      <c r="FH3996" s="69"/>
      <c r="FI3996" s="6"/>
      <c r="FJ3996" s="5"/>
      <c r="FK3996" s="25"/>
      <c r="FL3996" s="5"/>
    </row>
    <row r="3997" spans="40:168">
      <c r="AN3997" s="14"/>
      <c r="AO3997" s="14"/>
      <c r="AP3997" s="5"/>
      <c r="AQ3997" s="25"/>
      <c r="AR3997" s="25"/>
      <c r="AS3997" s="96"/>
      <c r="AT3997" s="83"/>
      <c r="AU3997" s="14"/>
      <c r="AX3997" s="83"/>
      <c r="AY3997" s="83"/>
      <c r="AZ3997" s="83"/>
      <c r="BA3997" s="83"/>
      <c r="BJ3997" s="54"/>
      <c r="BK3997" s="22"/>
      <c r="BL3997" s="24"/>
      <c r="BP3997" s="23"/>
      <c r="BQ3997" s="24"/>
      <c r="BR3997" s="22"/>
      <c r="BS3997" s="24"/>
      <c r="BT3997" s="24"/>
      <c r="BU3997" s="23"/>
      <c r="BV3997" s="26"/>
      <c r="BX3997" s="6"/>
      <c r="BY3997" s="24"/>
      <c r="BZ3997" s="109"/>
      <c r="CA3997" s="66"/>
      <c r="CB3997" s="5"/>
      <c r="CC3997" s="68"/>
      <c r="CD3997" s="67"/>
      <c r="CE3997" s="67"/>
      <c r="CF3997" s="64"/>
      <c r="CG3997" s="5"/>
      <c r="CH3997" s="69"/>
      <c r="CI3997" s="6"/>
      <c r="CJ3997" s="5"/>
      <c r="CK3997" s="25"/>
      <c r="CL3997" s="5"/>
      <c r="DN3997" s="14"/>
      <c r="DO3997" s="14"/>
      <c r="DP3997" s="5"/>
      <c r="DQ3997" s="25"/>
      <c r="DR3997" s="25"/>
      <c r="DS3997" s="96"/>
      <c r="DT3997" s="83"/>
      <c r="DU3997" s="14"/>
      <c r="DX3997" s="83"/>
      <c r="DY3997" s="83"/>
      <c r="DZ3997" s="83"/>
      <c r="EA3997" s="83"/>
      <c r="EJ3997" s="54"/>
      <c r="EK3997" s="22"/>
      <c r="EL3997" s="24"/>
      <c r="EP3997" s="23"/>
      <c r="EQ3997" s="24"/>
      <c r="ER3997" s="22"/>
      <c r="ES3997" s="24"/>
      <c r="ET3997" s="24"/>
      <c r="EU3997" s="23"/>
      <c r="EV3997" s="26"/>
      <c r="EX3997" s="6"/>
      <c r="EY3997" s="24"/>
      <c r="EZ3997" s="109"/>
      <c r="FA3997" s="66"/>
      <c r="FB3997" s="5"/>
      <c r="FC3997" s="68"/>
      <c r="FD3997" s="67"/>
      <c r="FE3997" s="67"/>
      <c r="FF3997" s="64"/>
      <c r="FG3997" s="5"/>
      <c r="FH3997" s="69"/>
      <c r="FI3997" s="6"/>
      <c r="FJ3997" s="5"/>
      <c r="FK3997" s="25"/>
      <c r="FL3997" s="5"/>
    </row>
    <row r="3998" spans="40:168">
      <c r="AN3998" s="14"/>
      <c r="AO3998" s="14"/>
      <c r="AP3998" s="5"/>
      <c r="AQ3998" s="25"/>
      <c r="AR3998" s="25"/>
      <c r="AS3998" s="96"/>
      <c r="AT3998" s="83"/>
      <c r="AU3998" s="14"/>
      <c r="AX3998" s="83"/>
      <c r="AY3998" s="83"/>
      <c r="AZ3998" s="83"/>
      <c r="BA3998" s="83"/>
      <c r="BJ3998" s="54"/>
      <c r="BK3998" s="22"/>
      <c r="BL3998" s="24"/>
      <c r="BP3998" s="23"/>
      <c r="BQ3998" s="24"/>
      <c r="BR3998" s="22"/>
      <c r="BS3998" s="24"/>
      <c r="BT3998" s="24"/>
      <c r="BU3998" s="23"/>
      <c r="BV3998" s="26"/>
      <c r="BX3998" s="6"/>
      <c r="BY3998" s="24"/>
      <c r="BZ3998" s="109"/>
      <c r="CA3998" s="66"/>
      <c r="CB3998" s="5"/>
      <c r="CC3998" s="68"/>
      <c r="CD3998" s="67"/>
      <c r="CE3998" s="67"/>
      <c r="CF3998" s="64"/>
      <c r="CG3998" s="5"/>
      <c r="CH3998" s="69"/>
      <c r="CI3998" s="6"/>
      <c r="CJ3998" s="5"/>
      <c r="CK3998" s="25"/>
      <c r="CL3998" s="5"/>
      <c r="DN3998" s="14"/>
      <c r="DO3998" s="14"/>
      <c r="DP3998" s="5"/>
      <c r="DQ3998" s="25"/>
      <c r="DR3998" s="25"/>
      <c r="DS3998" s="96"/>
      <c r="DT3998" s="83"/>
      <c r="DU3998" s="14"/>
      <c r="DX3998" s="83"/>
      <c r="DY3998" s="83"/>
      <c r="DZ3998" s="83"/>
      <c r="EA3998" s="83"/>
      <c r="EJ3998" s="54"/>
      <c r="EK3998" s="22"/>
      <c r="EL3998" s="24"/>
      <c r="EP3998" s="23"/>
      <c r="EQ3998" s="24"/>
      <c r="ER3998" s="22"/>
      <c r="ES3998" s="24"/>
      <c r="ET3998" s="24"/>
      <c r="EU3998" s="23"/>
      <c r="EV3998" s="26"/>
      <c r="EX3998" s="6"/>
      <c r="EY3998" s="24"/>
      <c r="EZ3998" s="109"/>
      <c r="FA3998" s="66"/>
      <c r="FB3998" s="5"/>
      <c r="FC3998" s="68"/>
      <c r="FD3998" s="67"/>
      <c r="FE3998" s="67"/>
      <c r="FF3998" s="64"/>
      <c r="FG3998" s="5"/>
      <c r="FH3998" s="69"/>
      <c r="FI3998" s="6"/>
      <c r="FJ3998" s="5"/>
      <c r="FK3998" s="25"/>
      <c r="FL3998" s="5"/>
    </row>
    <row r="3999" spans="40:168">
      <c r="AN3999" s="14"/>
      <c r="AO3999" s="14"/>
      <c r="AP3999" s="5"/>
      <c r="AQ3999" s="25"/>
      <c r="AR3999" s="25"/>
      <c r="AS3999" s="96"/>
      <c r="AT3999" s="83"/>
      <c r="AU3999" s="14"/>
      <c r="AX3999" s="83"/>
      <c r="AY3999" s="83"/>
      <c r="AZ3999" s="83"/>
      <c r="BA3999" s="83"/>
      <c r="BJ3999" s="54"/>
      <c r="BK3999" s="22"/>
      <c r="BL3999" s="24"/>
      <c r="BP3999" s="23"/>
      <c r="BQ3999" s="24"/>
      <c r="BR3999" s="22"/>
      <c r="BS3999" s="24"/>
      <c r="BT3999" s="24"/>
      <c r="BU3999" s="23"/>
      <c r="BV3999" s="26"/>
      <c r="BX3999" s="6"/>
      <c r="BY3999" s="24"/>
      <c r="BZ3999" s="109"/>
      <c r="CA3999" s="66"/>
      <c r="CB3999" s="5"/>
      <c r="CC3999" s="68"/>
      <c r="CD3999" s="67"/>
      <c r="CE3999" s="67"/>
      <c r="CF3999" s="64"/>
      <c r="CG3999" s="5"/>
      <c r="CH3999" s="69"/>
      <c r="CI3999" s="6"/>
      <c r="CJ3999" s="5"/>
      <c r="CK3999" s="25"/>
      <c r="CL3999" s="5"/>
      <c r="DN3999" s="14"/>
      <c r="DO3999" s="14"/>
      <c r="DP3999" s="5"/>
      <c r="DQ3999" s="25"/>
      <c r="DR3999" s="25"/>
      <c r="DS3999" s="96"/>
      <c r="DT3999" s="83"/>
      <c r="DU3999" s="14"/>
      <c r="DX3999" s="83"/>
      <c r="DY3999" s="83"/>
      <c r="DZ3999" s="83"/>
      <c r="EA3999" s="83"/>
      <c r="EJ3999" s="54"/>
      <c r="EK3999" s="22"/>
      <c r="EL3999" s="24"/>
      <c r="EP3999" s="23"/>
      <c r="EQ3999" s="24"/>
      <c r="ER3999" s="22"/>
      <c r="ES3999" s="24"/>
      <c r="ET3999" s="24"/>
      <c r="EU3999" s="23"/>
      <c r="EV3999" s="26"/>
      <c r="EX3999" s="6"/>
      <c r="EY3999" s="24"/>
      <c r="EZ3999" s="109"/>
      <c r="FA3999" s="66"/>
      <c r="FB3999" s="5"/>
      <c r="FC3999" s="68"/>
      <c r="FD3999" s="67"/>
      <c r="FE3999" s="67"/>
      <c r="FF3999" s="64"/>
      <c r="FG3999" s="5"/>
      <c r="FH3999" s="69"/>
      <c r="FI3999" s="6"/>
      <c r="FJ3999" s="5"/>
      <c r="FK3999" s="25"/>
      <c r="FL3999" s="5"/>
    </row>
    <row r="4000" spans="40:168">
      <c r="AN4000" s="14"/>
      <c r="AO4000" s="14"/>
      <c r="AP4000" s="5"/>
      <c r="AQ4000" s="25"/>
      <c r="AR4000" s="25"/>
      <c r="AS4000" s="96"/>
      <c r="AT4000" s="83"/>
      <c r="AU4000" s="14"/>
      <c r="AX4000" s="83"/>
      <c r="AY4000" s="83"/>
      <c r="AZ4000" s="83"/>
      <c r="BA4000" s="83"/>
      <c r="BJ4000" s="54"/>
      <c r="BK4000" s="22"/>
      <c r="BL4000" s="24"/>
      <c r="BP4000" s="23"/>
      <c r="BQ4000" s="24"/>
      <c r="BR4000" s="22"/>
      <c r="BS4000" s="24"/>
      <c r="BT4000" s="24"/>
      <c r="BU4000" s="23"/>
      <c r="BV4000" s="26"/>
      <c r="BX4000" s="6"/>
      <c r="BY4000" s="24"/>
      <c r="BZ4000" s="109"/>
      <c r="CA4000" s="66"/>
      <c r="CB4000" s="5"/>
      <c r="CC4000" s="68"/>
      <c r="CD4000" s="67"/>
      <c r="CE4000" s="67"/>
      <c r="CF4000" s="64"/>
      <c r="CG4000" s="5"/>
      <c r="CH4000" s="69"/>
      <c r="CI4000" s="6"/>
      <c r="CJ4000" s="5"/>
      <c r="CK4000" s="25"/>
      <c r="CL4000" s="5"/>
      <c r="DN4000" s="14"/>
      <c r="DO4000" s="14"/>
      <c r="DP4000" s="5"/>
      <c r="DQ4000" s="25"/>
      <c r="DR4000" s="25"/>
      <c r="DS4000" s="96"/>
      <c r="DT4000" s="83"/>
      <c r="DU4000" s="14"/>
      <c r="DX4000" s="83"/>
      <c r="DY4000" s="83"/>
      <c r="DZ4000" s="83"/>
      <c r="EA4000" s="83"/>
      <c r="EJ4000" s="54"/>
      <c r="EK4000" s="22"/>
      <c r="EL4000" s="24"/>
      <c r="EP4000" s="23"/>
      <c r="EQ4000" s="24"/>
      <c r="ER4000" s="22"/>
      <c r="ES4000" s="24"/>
      <c r="ET4000" s="24"/>
      <c r="EU4000" s="23"/>
      <c r="EV4000" s="26"/>
      <c r="EX4000" s="6"/>
      <c r="EY4000" s="24"/>
      <c r="EZ4000" s="109"/>
      <c r="FA4000" s="66"/>
      <c r="FB4000" s="5"/>
      <c r="FC4000" s="68"/>
      <c r="FD4000" s="67"/>
      <c r="FE4000" s="67"/>
      <c r="FF4000" s="64"/>
      <c r="FG4000" s="5"/>
      <c r="FH4000" s="69"/>
      <c r="FI4000" s="6"/>
      <c r="FJ4000" s="5"/>
      <c r="FK4000" s="25"/>
      <c r="FL4000" s="5"/>
    </row>
    <row r="4001" spans="40:168">
      <c r="AN4001" s="14"/>
      <c r="AO4001" s="14"/>
      <c r="AP4001" s="5"/>
      <c r="AQ4001" s="25"/>
      <c r="AR4001" s="25"/>
      <c r="AS4001" s="96"/>
      <c r="AT4001" s="83"/>
      <c r="AU4001" s="14"/>
      <c r="AX4001" s="83"/>
      <c r="AY4001" s="83"/>
      <c r="AZ4001" s="83"/>
      <c r="BA4001" s="83"/>
      <c r="BJ4001" s="54"/>
      <c r="BK4001" s="22"/>
      <c r="BL4001" s="24"/>
      <c r="BP4001" s="23"/>
      <c r="BQ4001" s="24"/>
      <c r="BR4001" s="22"/>
      <c r="BS4001" s="24"/>
      <c r="BT4001" s="24"/>
      <c r="BU4001" s="23"/>
      <c r="BV4001" s="26"/>
      <c r="BX4001" s="6"/>
      <c r="BY4001" s="24"/>
      <c r="BZ4001" s="109"/>
      <c r="CA4001" s="66"/>
      <c r="CB4001" s="5"/>
      <c r="CC4001" s="68"/>
      <c r="CD4001" s="67"/>
      <c r="CE4001" s="67"/>
      <c r="CF4001" s="64"/>
      <c r="CG4001" s="5"/>
      <c r="CH4001" s="69"/>
      <c r="CI4001" s="6"/>
      <c r="CJ4001" s="5"/>
      <c r="CK4001" s="25"/>
      <c r="CL4001" s="5"/>
      <c r="DN4001" s="14"/>
      <c r="DO4001" s="14"/>
      <c r="DP4001" s="5"/>
      <c r="DQ4001" s="25"/>
      <c r="DR4001" s="25"/>
      <c r="DS4001" s="96"/>
      <c r="DT4001" s="83"/>
      <c r="DU4001" s="14"/>
      <c r="DX4001" s="83"/>
      <c r="DY4001" s="83"/>
      <c r="DZ4001" s="83"/>
      <c r="EA4001" s="83"/>
      <c r="EJ4001" s="54"/>
      <c r="EK4001" s="22"/>
      <c r="EL4001" s="24"/>
      <c r="EP4001" s="23"/>
      <c r="EQ4001" s="24"/>
      <c r="ER4001" s="22"/>
      <c r="ES4001" s="24"/>
      <c r="ET4001" s="24"/>
      <c r="EU4001" s="23"/>
      <c r="EV4001" s="26"/>
      <c r="EX4001" s="6"/>
      <c r="EY4001" s="24"/>
      <c r="EZ4001" s="109"/>
      <c r="FA4001" s="66"/>
      <c r="FB4001" s="5"/>
      <c r="FC4001" s="68"/>
      <c r="FD4001" s="67"/>
      <c r="FE4001" s="67"/>
      <c r="FF4001" s="64"/>
      <c r="FG4001" s="5"/>
      <c r="FH4001" s="69"/>
      <c r="FI4001" s="6"/>
      <c r="FJ4001" s="5"/>
      <c r="FK4001" s="25"/>
      <c r="FL4001" s="5"/>
    </row>
    <row r="4002" spans="40:168">
      <c r="AN4002" s="14"/>
      <c r="AO4002" s="14"/>
      <c r="AP4002" s="5"/>
      <c r="AQ4002" s="25"/>
      <c r="AR4002" s="25"/>
      <c r="AS4002" s="96"/>
      <c r="AT4002" s="83"/>
      <c r="AU4002" s="14"/>
      <c r="AX4002" s="83"/>
      <c r="AY4002" s="83"/>
      <c r="AZ4002" s="83"/>
      <c r="BA4002" s="83"/>
      <c r="BJ4002" s="54"/>
      <c r="BK4002" s="22"/>
      <c r="BL4002" s="24"/>
      <c r="BP4002" s="23"/>
      <c r="BQ4002" s="24"/>
      <c r="BR4002" s="22"/>
      <c r="BS4002" s="24"/>
      <c r="BT4002" s="24"/>
      <c r="BU4002" s="23"/>
      <c r="BV4002" s="26"/>
      <c r="BX4002" s="6"/>
      <c r="BY4002" s="24"/>
      <c r="BZ4002" s="109"/>
      <c r="CA4002" s="66"/>
      <c r="CB4002" s="5"/>
      <c r="CC4002" s="68"/>
      <c r="CD4002" s="67"/>
      <c r="CE4002" s="67"/>
      <c r="CF4002" s="64"/>
      <c r="CG4002" s="5"/>
      <c r="CH4002" s="69"/>
      <c r="CI4002" s="6"/>
      <c r="CJ4002" s="5"/>
      <c r="CK4002" s="25"/>
      <c r="CL4002" s="5"/>
      <c r="DN4002" s="14"/>
      <c r="DO4002" s="14"/>
      <c r="DP4002" s="5"/>
      <c r="DQ4002" s="25"/>
      <c r="DR4002" s="25"/>
      <c r="DS4002" s="96"/>
      <c r="DT4002" s="83"/>
      <c r="DU4002" s="14"/>
      <c r="DX4002" s="83"/>
      <c r="DY4002" s="83"/>
      <c r="DZ4002" s="83"/>
      <c r="EA4002" s="83"/>
      <c r="EJ4002" s="54"/>
      <c r="EK4002" s="22"/>
      <c r="EL4002" s="24"/>
      <c r="EP4002" s="23"/>
      <c r="EQ4002" s="24"/>
      <c r="ER4002" s="22"/>
      <c r="ES4002" s="24"/>
      <c r="ET4002" s="24"/>
      <c r="EU4002" s="23"/>
      <c r="EV4002" s="26"/>
      <c r="EX4002" s="6"/>
      <c r="EY4002" s="24"/>
      <c r="EZ4002" s="109"/>
      <c r="FA4002" s="66"/>
      <c r="FB4002" s="5"/>
      <c r="FC4002" s="68"/>
      <c r="FD4002" s="67"/>
      <c r="FE4002" s="67"/>
      <c r="FF4002" s="64"/>
      <c r="FG4002" s="5"/>
      <c r="FH4002" s="69"/>
      <c r="FI4002" s="6"/>
      <c r="FJ4002" s="5"/>
      <c r="FK4002" s="25"/>
      <c r="FL4002" s="5"/>
    </row>
    <row r="4003" spans="40:168">
      <c r="AN4003" s="14"/>
      <c r="AO4003" s="14"/>
      <c r="AP4003" s="5"/>
      <c r="AQ4003" s="25"/>
      <c r="AR4003" s="25"/>
      <c r="AS4003" s="96"/>
      <c r="AT4003" s="83"/>
      <c r="AU4003" s="14"/>
      <c r="AX4003" s="83"/>
      <c r="AY4003" s="83"/>
      <c r="AZ4003" s="83"/>
      <c r="BA4003" s="83"/>
      <c r="BJ4003" s="54"/>
      <c r="BK4003" s="22"/>
      <c r="BL4003" s="24"/>
      <c r="BP4003" s="23"/>
      <c r="BQ4003" s="24"/>
      <c r="BR4003" s="22"/>
      <c r="BS4003" s="24"/>
      <c r="BT4003" s="24"/>
      <c r="BU4003" s="23"/>
      <c r="BV4003" s="26"/>
      <c r="BX4003" s="6"/>
      <c r="BY4003" s="24"/>
      <c r="BZ4003" s="109"/>
      <c r="CA4003" s="66"/>
      <c r="CB4003" s="5"/>
      <c r="CC4003" s="68"/>
      <c r="CD4003" s="67"/>
      <c r="CE4003" s="67"/>
      <c r="CF4003" s="64"/>
      <c r="CG4003" s="5"/>
      <c r="CH4003" s="69"/>
      <c r="CI4003" s="6"/>
      <c r="CJ4003" s="5"/>
      <c r="CK4003" s="25"/>
      <c r="CL4003" s="5"/>
      <c r="DN4003" s="14"/>
      <c r="DO4003" s="14"/>
      <c r="DP4003" s="5"/>
      <c r="DQ4003" s="25"/>
      <c r="DR4003" s="25"/>
      <c r="DS4003" s="96"/>
      <c r="DT4003" s="83"/>
      <c r="DU4003" s="14"/>
      <c r="DX4003" s="83"/>
      <c r="DY4003" s="83"/>
      <c r="DZ4003" s="83"/>
      <c r="EA4003" s="83"/>
      <c r="EJ4003" s="54"/>
      <c r="EK4003" s="22"/>
      <c r="EL4003" s="24"/>
      <c r="EP4003" s="23"/>
      <c r="EQ4003" s="24"/>
      <c r="ER4003" s="22"/>
      <c r="ES4003" s="24"/>
      <c r="ET4003" s="24"/>
      <c r="EU4003" s="23"/>
      <c r="EV4003" s="26"/>
      <c r="EX4003" s="6"/>
      <c r="EY4003" s="24"/>
      <c r="EZ4003" s="109"/>
      <c r="FA4003" s="66"/>
      <c r="FB4003" s="5"/>
      <c r="FC4003" s="68"/>
      <c r="FD4003" s="67"/>
      <c r="FE4003" s="67"/>
      <c r="FF4003" s="64"/>
      <c r="FG4003" s="5"/>
      <c r="FH4003" s="69"/>
      <c r="FI4003" s="6"/>
      <c r="FJ4003" s="5"/>
      <c r="FK4003" s="25"/>
      <c r="FL4003" s="5"/>
    </row>
    <row r="4004" spans="40:168">
      <c r="AN4004" s="14"/>
      <c r="AO4004" s="14"/>
      <c r="AP4004" s="5"/>
      <c r="AQ4004" s="25"/>
      <c r="AR4004" s="25"/>
      <c r="AS4004" s="96"/>
      <c r="AT4004" s="83"/>
      <c r="AU4004" s="14"/>
      <c r="AX4004" s="83"/>
      <c r="AY4004" s="83"/>
      <c r="AZ4004" s="83"/>
      <c r="BA4004" s="83"/>
      <c r="BJ4004" s="54"/>
      <c r="BK4004" s="22"/>
      <c r="BL4004" s="24"/>
      <c r="BP4004" s="23"/>
      <c r="BQ4004" s="24"/>
      <c r="BR4004" s="22"/>
      <c r="BS4004" s="24"/>
      <c r="BT4004" s="24"/>
      <c r="BU4004" s="23"/>
      <c r="BV4004" s="26"/>
      <c r="BX4004" s="6"/>
      <c r="BY4004" s="24"/>
      <c r="BZ4004" s="109"/>
      <c r="CA4004" s="66"/>
      <c r="CB4004" s="5"/>
      <c r="CC4004" s="68"/>
      <c r="CD4004" s="67"/>
      <c r="CE4004" s="67"/>
      <c r="CF4004" s="64"/>
      <c r="CG4004" s="5"/>
      <c r="CH4004" s="69"/>
      <c r="CI4004" s="6"/>
      <c r="CJ4004" s="5"/>
      <c r="CK4004" s="25"/>
      <c r="CL4004" s="5"/>
      <c r="DN4004" s="14"/>
      <c r="DO4004" s="14"/>
      <c r="DP4004" s="5"/>
      <c r="DQ4004" s="25"/>
      <c r="DR4004" s="25"/>
      <c r="DS4004" s="96"/>
      <c r="DT4004" s="83"/>
      <c r="DU4004" s="14"/>
      <c r="DX4004" s="83"/>
      <c r="DY4004" s="83"/>
      <c r="DZ4004" s="83"/>
      <c r="EA4004" s="83"/>
      <c r="EJ4004" s="54"/>
      <c r="EK4004" s="22"/>
      <c r="EL4004" s="24"/>
      <c r="EP4004" s="23"/>
      <c r="EQ4004" s="24"/>
      <c r="ER4004" s="22"/>
      <c r="ES4004" s="24"/>
      <c r="ET4004" s="24"/>
      <c r="EU4004" s="23"/>
      <c r="EV4004" s="26"/>
      <c r="EX4004" s="6"/>
      <c r="EY4004" s="24"/>
      <c r="EZ4004" s="109"/>
      <c r="FA4004" s="66"/>
      <c r="FB4004" s="5"/>
      <c r="FC4004" s="68"/>
      <c r="FD4004" s="67"/>
      <c r="FE4004" s="67"/>
      <c r="FF4004" s="64"/>
      <c r="FG4004" s="5"/>
      <c r="FH4004" s="69"/>
      <c r="FI4004" s="6"/>
      <c r="FJ4004" s="5"/>
      <c r="FK4004" s="25"/>
      <c r="FL4004" s="5"/>
    </row>
    <row r="4005" spans="40:168">
      <c r="AN4005" s="14"/>
      <c r="AO4005" s="14"/>
      <c r="AP4005" s="5"/>
      <c r="AQ4005" s="25"/>
      <c r="AR4005" s="25"/>
      <c r="AS4005" s="96"/>
      <c r="AT4005" s="83"/>
      <c r="AU4005" s="14"/>
      <c r="AX4005" s="83"/>
      <c r="AY4005" s="83"/>
      <c r="AZ4005" s="83"/>
      <c r="BA4005" s="83"/>
      <c r="BJ4005" s="54"/>
      <c r="BK4005" s="22"/>
      <c r="BL4005" s="24"/>
      <c r="BP4005" s="23"/>
      <c r="BQ4005" s="24"/>
      <c r="BR4005" s="22"/>
      <c r="BS4005" s="24"/>
      <c r="BT4005" s="24"/>
      <c r="BU4005" s="23"/>
      <c r="BV4005" s="26"/>
      <c r="BX4005" s="6"/>
      <c r="BY4005" s="24"/>
      <c r="BZ4005" s="109"/>
      <c r="CA4005" s="66"/>
      <c r="CB4005" s="5"/>
      <c r="CC4005" s="68"/>
      <c r="CD4005" s="67"/>
      <c r="CE4005" s="67"/>
      <c r="CF4005" s="64"/>
      <c r="CG4005" s="5"/>
      <c r="CH4005" s="69"/>
      <c r="CI4005" s="6"/>
      <c r="CJ4005" s="5"/>
      <c r="CK4005" s="25"/>
      <c r="CL4005" s="5"/>
      <c r="DN4005" s="14"/>
      <c r="DO4005" s="14"/>
      <c r="DP4005" s="5"/>
      <c r="DQ4005" s="25"/>
      <c r="DR4005" s="25"/>
      <c r="DS4005" s="96"/>
      <c r="DT4005" s="83"/>
      <c r="DU4005" s="14"/>
      <c r="DX4005" s="83"/>
      <c r="DY4005" s="83"/>
      <c r="DZ4005" s="83"/>
      <c r="EA4005" s="83"/>
      <c r="EJ4005" s="54"/>
      <c r="EK4005" s="22"/>
      <c r="EL4005" s="24"/>
      <c r="EP4005" s="23"/>
      <c r="EQ4005" s="24"/>
      <c r="ER4005" s="22"/>
      <c r="ES4005" s="24"/>
      <c r="ET4005" s="24"/>
      <c r="EU4005" s="23"/>
      <c r="EV4005" s="26"/>
      <c r="EX4005" s="6"/>
      <c r="EY4005" s="24"/>
      <c r="EZ4005" s="109"/>
      <c r="FA4005" s="66"/>
      <c r="FB4005" s="5"/>
      <c r="FC4005" s="68"/>
      <c r="FD4005" s="67"/>
      <c r="FE4005" s="67"/>
      <c r="FF4005" s="64"/>
      <c r="FG4005" s="5"/>
      <c r="FH4005" s="69"/>
      <c r="FI4005" s="6"/>
      <c r="FJ4005" s="5"/>
      <c r="FK4005" s="25"/>
      <c r="FL4005" s="5"/>
    </row>
    <row r="4006" spans="40:168">
      <c r="AN4006" s="14"/>
      <c r="AO4006" s="14"/>
      <c r="AP4006" s="5"/>
      <c r="AQ4006" s="25"/>
      <c r="AR4006" s="25"/>
      <c r="AS4006" s="96"/>
      <c r="AT4006" s="83"/>
      <c r="AU4006" s="14"/>
      <c r="AX4006" s="83"/>
      <c r="AY4006" s="83"/>
      <c r="AZ4006" s="83"/>
      <c r="BA4006" s="83"/>
      <c r="BJ4006" s="54"/>
      <c r="BK4006" s="22"/>
      <c r="BL4006" s="24"/>
      <c r="BP4006" s="23"/>
      <c r="BQ4006" s="24"/>
      <c r="BR4006" s="22"/>
      <c r="BS4006" s="24"/>
      <c r="BT4006" s="24"/>
      <c r="BU4006" s="23"/>
      <c r="BV4006" s="26"/>
      <c r="BX4006" s="6"/>
      <c r="BY4006" s="24"/>
      <c r="BZ4006" s="109"/>
      <c r="CA4006" s="66"/>
      <c r="CB4006" s="5"/>
      <c r="CC4006" s="68"/>
      <c r="CD4006" s="67"/>
      <c r="CE4006" s="67"/>
      <c r="CF4006" s="64"/>
      <c r="CG4006" s="5"/>
      <c r="CH4006" s="69"/>
      <c r="CI4006" s="6"/>
      <c r="CJ4006" s="5"/>
      <c r="CK4006" s="25"/>
      <c r="CL4006" s="5"/>
      <c r="DN4006" s="14"/>
      <c r="DO4006" s="14"/>
      <c r="DP4006" s="5"/>
      <c r="DQ4006" s="25"/>
      <c r="DR4006" s="25"/>
      <c r="DS4006" s="96"/>
      <c r="DT4006" s="83"/>
      <c r="DU4006" s="14"/>
      <c r="DX4006" s="83"/>
      <c r="DY4006" s="83"/>
      <c r="DZ4006" s="83"/>
      <c r="EA4006" s="83"/>
      <c r="EJ4006" s="54"/>
      <c r="EK4006" s="22"/>
      <c r="EL4006" s="24"/>
      <c r="EP4006" s="23"/>
      <c r="EQ4006" s="24"/>
      <c r="ER4006" s="22"/>
      <c r="ES4006" s="24"/>
      <c r="ET4006" s="24"/>
      <c r="EU4006" s="23"/>
      <c r="EV4006" s="26"/>
      <c r="EX4006" s="6"/>
      <c r="EY4006" s="24"/>
      <c r="EZ4006" s="109"/>
      <c r="FA4006" s="66"/>
      <c r="FB4006" s="5"/>
      <c r="FC4006" s="68"/>
      <c r="FD4006" s="67"/>
      <c r="FE4006" s="67"/>
      <c r="FF4006" s="64"/>
      <c r="FG4006" s="5"/>
      <c r="FH4006" s="69"/>
      <c r="FI4006" s="6"/>
      <c r="FJ4006" s="5"/>
      <c r="FK4006" s="25"/>
      <c r="FL4006" s="5"/>
    </row>
    <row r="4007" spans="40:168">
      <c r="AN4007" s="14"/>
      <c r="AO4007" s="14"/>
      <c r="AP4007" s="5"/>
      <c r="AQ4007" s="25"/>
      <c r="AR4007" s="25"/>
      <c r="AS4007" s="96"/>
      <c r="AT4007" s="83"/>
      <c r="AU4007" s="14"/>
      <c r="AX4007" s="83"/>
      <c r="AY4007" s="83"/>
      <c r="AZ4007" s="83"/>
      <c r="BA4007" s="83"/>
      <c r="BJ4007" s="54"/>
      <c r="BK4007" s="22"/>
      <c r="BL4007" s="24"/>
      <c r="BP4007" s="23"/>
      <c r="BQ4007" s="24"/>
      <c r="BR4007" s="22"/>
      <c r="BS4007" s="24"/>
      <c r="BT4007" s="24"/>
      <c r="BU4007" s="23"/>
      <c r="BV4007" s="26"/>
      <c r="BX4007" s="6"/>
      <c r="BY4007" s="24"/>
      <c r="BZ4007" s="109"/>
      <c r="CA4007" s="66"/>
      <c r="CB4007" s="5"/>
      <c r="CC4007" s="68"/>
      <c r="CD4007" s="67"/>
      <c r="CE4007" s="67"/>
      <c r="CF4007" s="64"/>
      <c r="CG4007" s="5"/>
      <c r="CH4007" s="69"/>
      <c r="CI4007" s="6"/>
      <c r="CJ4007" s="5"/>
      <c r="CK4007" s="25"/>
      <c r="CL4007" s="5"/>
      <c r="DN4007" s="14"/>
      <c r="DO4007" s="14"/>
      <c r="DP4007" s="5"/>
      <c r="DQ4007" s="25"/>
      <c r="DR4007" s="25"/>
      <c r="DS4007" s="96"/>
      <c r="DT4007" s="83"/>
      <c r="DU4007" s="14"/>
      <c r="DX4007" s="83"/>
      <c r="DY4007" s="83"/>
      <c r="DZ4007" s="83"/>
      <c r="EA4007" s="83"/>
      <c r="EJ4007" s="54"/>
      <c r="EK4007" s="22"/>
      <c r="EL4007" s="24"/>
      <c r="EP4007" s="23"/>
      <c r="EQ4007" s="24"/>
      <c r="ER4007" s="22"/>
      <c r="ES4007" s="24"/>
      <c r="ET4007" s="24"/>
      <c r="EU4007" s="23"/>
      <c r="EV4007" s="26"/>
      <c r="EX4007" s="6"/>
      <c r="EY4007" s="24"/>
      <c r="EZ4007" s="109"/>
      <c r="FA4007" s="66"/>
      <c r="FB4007" s="5"/>
      <c r="FC4007" s="68"/>
      <c r="FD4007" s="67"/>
      <c r="FE4007" s="67"/>
      <c r="FF4007" s="64"/>
      <c r="FG4007" s="5"/>
      <c r="FH4007" s="69"/>
      <c r="FI4007" s="6"/>
      <c r="FJ4007" s="5"/>
      <c r="FK4007" s="25"/>
      <c r="FL4007" s="5"/>
    </row>
    <row r="4008" spans="40:168">
      <c r="AN4008" s="14"/>
      <c r="AO4008" s="14"/>
      <c r="AP4008" s="5"/>
      <c r="AQ4008" s="25"/>
      <c r="AR4008" s="25"/>
      <c r="AS4008" s="96"/>
      <c r="AT4008" s="83"/>
      <c r="AU4008" s="14"/>
      <c r="AX4008" s="83"/>
      <c r="AY4008" s="83"/>
      <c r="AZ4008" s="83"/>
      <c r="BA4008" s="83"/>
      <c r="BJ4008" s="54"/>
      <c r="BK4008" s="22"/>
      <c r="BL4008" s="24"/>
      <c r="BP4008" s="23"/>
      <c r="BQ4008" s="24"/>
      <c r="BR4008" s="22"/>
      <c r="BS4008" s="24"/>
      <c r="BT4008" s="24"/>
      <c r="BU4008" s="23"/>
      <c r="BV4008" s="26"/>
      <c r="BX4008" s="6"/>
      <c r="BY4008" s="24"/>
      <c r="BZ4008" s="109"/>
      <c r="CA4008" s="66"/>
      <c r="CB4008" s="5"/>
      <c r="CC4008" s="68"/>
      <c r="CD4008" s="67"/>
      <c r="CE4008" s="67"/>
      <c r="CF4008" s="64"/>
      <c r="CG4008" s="5"/>
      <c r="CH4008" s="69"/>
      <c r="CI4008" s="6"/>
      <c r="CJ4008" s="5"/>
      <c r="CK4008" s="25"/>
      <c r="CL4008" s="5"/>
      <c r="DN4008" s="14"/>
      <c r="DO4008" s="14"/>
      <c r="DP4008" s="5"/>
      <c r="DQ4008" s="25"/>
      <c r="DR4008" s="25"/>
      <c r="DS4008" s="96"/>
      <c r="DT4008" s="83"/>
      <c r="DU4008" s="14"/>
      <c r="DX4008" s="83"/>
      <c r="DY4008" s="83"/>
      <c r="DZ4008" s="83"/>
      <c r="EA4008" s="83"/>
      <c r="EJ4008" s="54"/>
      <c r="EK4008" s="22"/>
      <c r="EL4008" s="24"/>
      <c r="EP4008" s="23"/>
      <c r="EQ4008" s="24"/>
      <c r="ER4008" s="22"/>
      <c r="ES4008" s="24"/>
      <c r="ET4008" s="24"/>
      <c r="EU4008" s="23"/>
      <c r="EV4008" s="26"/>
      <c r="EX4008" s="6"/>
      <c r="EY4008" s="24"/>
      <c r="EZ4008" s="109"/>
      <c r="FA4008" s="66"/>
      <c r="FB4008" s="5"/>
      <c r="FC4008" s="68"/>
      <c r="FD4008" s="67"/>
      <c r="FE4008" s="67"/>
      <c r="FF4008" s="64"/>
      <c r="FG4008" s="5"/>
      <c r="FH4008" s="69"/>
      <c r="FI4008" s="6"/>
      <c r="FJ4008" s="5"/>
      <c r="FK4008" s="25"/>
      <c r="FL4008" s="5"/>
    </row>
    <row r="4009" spans="40:168">
      <c r="AN4009" s="14"/>
      <c r="AO4009" s="14"/>
      <c r="AP4009" s="5"/>
      <c r="AQ4009" s="25"/>
      <c r="AR4009" s="25"/>
      <c r="AS4009" s="96"/>
      <c r="AT4009" s="83"/>
      <c r="AU4009" s="14"/>
      <c r="AX4009" s="83"/>
      <c r="AY4009" s="83"/>
      <c r="AZ4009" s="83"/>
      <c r="BA4009" s="83"/>
      <c r="BJ4009" s="54"/>
      <c r="BK4009" s="22"/>
      <c r="BL4009" s="24"/>
      <c r="BP4009" s="23"/>
      <c r="BQ4009" s="24"/>
      <c r="BR4009" s="22"/>
      <c r="BS4009" s="24"/>
      <c r="BT4009" s="24"/>
      <c r="BU4009" s="23"/>
      <c r="BV4009" s="26"/>
      <c r="BX4009" s="6"/>
      <c r="BY4009" s="24"/>
      <c r="BZ4009" s="109"/>
      <c r="CA4009" s="66"/>
      <c r="CB4009" s="5"/>
      <c r="CC4009" s="68"/>
      <c r="CD4009" s="67"/>
      <c r="CE4009" s="67"/>
      <c r="CF4009" s="64"/>
      <c r="CG4009" s="5"/>
      <c r="CH4009" s="69"/>
      <c r="CI4009" s="6"/>
      <c r="CJ4009" s="5"/>
      <c r="CK4009" s="25"/>
      <c r="CL4009" s="5"/>
      <c r="DN4009" s="14"/>
      <c r="DO4009" s="14"/>
      <c r="DP4009" s="5"/>
      <c r="DQ4009" s="25"/>
      <c r="DR4009" s="25"/>
      <c r="DS4009" s="96"/>
      <c r="DT4009" s="83"/>
      <c r="DU4009" s="14"/>
      <c r="DX4009" s="83"/>
      <c r="DY4009" s="83"/>
      <c r="DZ4009" s="83"/>
      <c r="EA4009" s="83"/>
      <c r="EJ4009" s="54"/>
      <c r="EK4009" s="22"/>
      <c r="EL4009" s="24"/>
      <c r="EP4009" s="23"/>
      <c r="EQ4009" s="24"/>
      <c r="ER4009" s="22"/>
      <c r="ES4009" s="24"/>
      <c r="ET4009" s="24"/>
      <c r="EU4009" s="23"/>
      <c r="EV4009" s="26"/>
      <c r="EX4009" s="6"/>
      <c r="EY4009" s="24"/>
      <c r="EZ4009" s="109"/>
      <c r="FA4009" s="66"/>
      <c r="FB4009" s="5"/>
      <c r="FC4009" s="68"/>
      <c r="FD4009" s="67"/>
      <c r="FE4009" s="67"/>
      <c r="FF4009" s="64"/>
      <c r="FG4009" s="5"/>
      <c r="FH4009" s="69"/>
      <c r="FI4009" s="6"/>
      <c r="FJ4009" s="5"/>
      <c r="FK4009" s="25"/>
      <c r="FL4009" s="5"/>
    </row>
    <row r="4010" spans="40:168">
      <c r="AN4010" s="14"/>
      <c r="AO4010" s="14"/>
      <c r="AP4010" s="5"/>
      <c r="AQ4010" s="25"/>
      <c r="AR4010" s="25"/>
      <c r="AS4010" s="96"/>
      <c r="AT4010" s="83"/>
      <c r="AU4010" s="14"/>
      <c r="AX4010" s="83"/>
      <c r="AY4010" s="83"/>
      <c r="AZ4010" s="83"/>
      <c r="BA4010" s="83"/>
      <c r="BJ4010" s="54"/>
      <c r="BK4010" s="22"/>
      <c r="BL4010" s="24"/>
      <c r="BP4010" s="23"/>
      <c r="BQ4010" s="24"/>
      <c r="BR4010" s="22"/>
      <c r="BS4010" s="24"/>
      <c r="BT4010" s="24"/>
      <c r="BU4010" s="23"/>
      <c r="BV4010" s="26"/>
      <c r="BX4010" s="6"/>
      <c r="BY4010" s="24"/>
      <c r="BZ4010" s="109"/>
      <c r="CA4010" s="66"/>
      <c r="CB4010" s="5"/>
      <c r="CC4010" s="68"/>
      <c r="CD4010" s="67"/>
      <c r="CE4010" s="67"/>
      <c r="CF4010" s="64"/>
      <c r="CG4010" s="5"/>
      <c r="CH4010" s="69"/>
      <c r="CI4010" s="6"/>
      <c r="CJ4010" s="5"/>
      <c r="CK4010" s="25"/>
      <c r="CL4010" s="5"/>
      <c r="DN4010" s="14"/>
      <c r="DO4010" s="14"/>
      <c r="DP4010" s="5"/>
      <c r="DQ4010" s="25"/>
      <c r="DR4010" s="25"/>
      <c r="DS4010" s="96"/>
      <c r="DT4010" s="83"/>
      <c r="DU4010" s="14"/>
      <c r="DX4010" s="83"/>
      <c r="DY4010" s="83"/>
      <c r="DZ4010" s="83"/>
      <c r="EA4010" s="83"/>
      <c r="EJ4010" s="54"/>
      <c r="EK4010" s="22"/>
      <c r="EL4010" s="24"/>
      <c r="EP4010" s="23"/>
      <c r="EQ4010" s="24"/>
      <c r="ER4010" s="22"/>
      <c r="ES4010" s="24"/>
      <c r="ET4010" s="24"/>
      <c r="EU4010" s="23"/>
      <c r="EV4010" s="26"/>
      <c r="EX4010" s="6"/>
      <c r="EY4010" s="24"/>
      <c r="EZ4010" s="109"/>
      <c r="FA4010" s="66"/>
      <c r="FB4010" s="5"/>
      <c r="FC4010" s="68"/>
      <c r="FD4010" s="67"/>
      <c r="FE4010" s="67"/>
      <c r="FF4010" s="64"/>
      <c r="FG4010" s="5"/>
      <c r="FH4010" s="69"/>
      <c r="FI4010" s="6"/>
      <c r="FJ4010" s="5"/>
      <c r="FK4010" s="25"/>
      <c r="FL4010" s="5"/>
    </row>
    <row r="4011" spans="40:168">
      <c r="AN4011" s="14"/>
      <c r="AO4011" s="14"/>
      <c r="AP4011" s="5"/>
      <c r="AQ4011" s="25"/>
      <c r="AR4011" s="25"/>
      <c r="AS4011" s="96"/>
      <c r="AT4011" s="83"/>
      <c r="AU4011" s="14"/>
      <c r="AX4011" s="83"/>
      <c r="AY4011" s="83"/>
      <c r="AZ4011" s="83"/>
      <c r="BA4011" s="83"/>
      <c r="BJ4011" s="54"/>
      <c r="BK4011" s="22"/>
      <c r="BL4011" s="24"/>
      <c r="BP4011" s="23"/>
      <c r="BQ4011" s="24"/>
      <c r="BR4011" s="22"/>
      <c r="BS4011" s="24"/>
      <c r="BT4011" s="24"/>
      <c r="BU4011" s="23"/>
      <c r="BV4011" s="26"/>
      <c r="BX4011" s="6"/>
      <c r="BY4011" s="24"/>
      <c r="BZ4011" s="109"/>
      <c r="CA4011" s="66"/>
      <c r="CB4011" s="5"/>
      <c r="CC4011" s="68"/>
      <c r="CD4011" s="67"/>
      <c r="CE4011" s="67"/>
      <c r="CF4011" s="64"/>
      <c r="CG4011" s="5"/>
      <c r="CH4011" s="69"/>
      <c r="CI4011" s="6"/>
      <c r="CJ4011" s="5"/>
      <c r="CK4011" s="25"/>
      <c r="CL4011" s="5"/>
      <c r="DN4011" s="14"/>
      <c r="DO4011" s="14"/>
      <c r="DP4011" s="5"/>
      <c r="DQ4011" s="25"/>
      <c r="DR4011" s="25"/>
      <c r="DS4011" s="96"/>
      <c r="DT4011" s="83"/>
      <c r="DU4011" s="14"/>
      <c r="DX4011" s="83"/>
      <c r="DY4011" s="83"/>
      <c r="DZ4011" s="83"/>
      <c r="EA4011" s="83"/>
      <c r="EJ4011" s="54"/>
      <c r="EK4011" s="22"/>
      <c r="EL4011" s="24"/>
      <c r="EP4011" s="23"/>
      <c r="EQ4011" s="24"/>
      <c r="ER4011" s="22"/>
      <c r="ES4011" s="24"/>
      <c r="ET4011" s="24"/>
      <c r="EU4011" s="23"/>
      <c r="EV4011" s="26"/>
      <c r="EX4011" s="6"/>
      <c r="EY4011" s="24"/>
      <c r="EZ4011" s="109"/>
      <c r="FA4011" s="66"/>
      <c r="FB4011" s="5"/>
      <c r="FC4011" s="68"/>
      <c r="FD4011" s="67"/>
      <c r="FE4011" s="67"/>
      <c r="FF4011" s="64"/>
      <c r="FG4011" s="5"/>
      <c r="FH4011" s="69"/>
      <c r="FI4011" s="6"/>
      <c r="FJ4011" s="5"/>
      <c r="FK4011" s="25"/>
      <c r="FL4011" s="5"/>
    </row>
    <row r="4012" spans="40:168">
      <c r="AN4012" s="14"/>
      <c r="AO4012" s="14"/>
      <c r="AP4012" s="5"/>
      <c r="AQ4012" s="25"/>
      <c r="AR4012" s="25"/>
      <c r="AS4012" s="96"/>
      <c r="AT4012" s="83"/>
      <c r="AU4012" s="14"/>
      <c r="AX4012" s="83"/>
      <c r="AY4012" s="83"/>
      <c r="AZ4012" s="83"/>
      <c r="BA4012" s="83"/>
      <c r="BJ4012" s="54"/>
      <c r="BK4012" s="22"/>
      <c r="BL4012" s="24"/>
      <c r="BP4012" s="23"/>
      <c r="BQ4012" s="24"/>
      <c r="BR4012" s="22"/>
      <c r="BS4012" s="24"/>
      <c r="BT4012" s="24"/>
      <c r="BU4012" s="23"/>
      <c r="BV4012" s="26"/>
      <c r="BX4012" s="6"/>
      <c r="BY4012" s="24"/>
      <c r="BZ4012" s="109"/>
      <c r="CA4012" s="66"/>
      <c r="CB4012" s="5"/>
      <c r="CC4012" s="68"/>
      <c r="CD4012" s="67"/>
      <c r="CE4012" s="67"/>
      <c r="CF4012" s="64"/>
      <c r="CG4012" s="5"/>
      <c r="CH4012" s="69"/>
      <c r="CI4012" s="6"/>
      <c r="CJ4012" s="5"/>
      <c r="CK4012" s="25"/>
      <c r="CL4012" s="5"/>
      <c r="DN4012" s="14"/>
      <c r="DO4012" s="14"/>
      <c r="DP4012" s="5"/>
      <c r="DQ4012" s="25"/>
      <c r="DR4012" s="25"/>
      <c r="DS4012" s="96"/>
      <c r="DT4012" s="83"/>
      <c r="DU4012" s="14"/>
      <c r="DX4012" s="83"/>
      <c r="DY4012" s="83"/>
      <c r="DZ4012" s="83"/>
      <c r="EA4012" s="83"/>
      <c r="EJ4012" s="54"/>
      <c r="EK4012" s="22"/>
      <c r="EL4012" s="24"/>
      <c r="EP4012" s="23"/>
      <c r="EQ4012" s="24"/>
      <c r="ER4012" s="22"/>
      <c r="ES4012" s="24"/>
      <c r="ET4012" s="24"/>
      <c r="EU4012" s="23"/>
      <c r="EV4012" s="26"/>
      <c r="EX4012" s="6"/>
      <c r="EY4012" s="24"/>
      <c r="EZ4012" s="109"/>
      <c r="FA4012" s="66"/>
      <c r="FB4012" s="5"/>
      <c r="FC4012" s="68"/>
      <c r="FD4012" s="67"/>
      <c r="FE4012" s="67"/>
      <c r="FF4012" s="64"/>
      <c r="FG4012" s="5"/>
      <c r="FH4012" s="69"/>
      <c r="FI4012" s="6"/>
      <c r="FJ4012" s="5"/>
      <c r="FK4012" s="25"/>
      <c r="FL4012" s="5"/>
    </row>
    <row r="4013" spans="40:168">
      <c r="AN4013" s="14"/>
      <c r="AO4013" s="14"/>
      <c r="AP4013" s="5"/>
      <c r="AQ4013" s="25"/>
      <c r="AR4013" s="25"/>
      <c r="AS4013" s="96"/>
      <c r="AT4013" s="83"/>
      <c r="AU4013" s="14"/>
      <c r="AX4013" s="83"/>
      <c r="AY4013" s="83"/>
      <c r="AZ4013" s="83"/>
      <c r="BA4013" s="83"/>
      <c r="BJ4013" s="54"/>
      <c r="BK4013" s="22"/>
      <c r="BL4013" s="24"/>
      <c r="BP4013" s="23"/>
      <c r="BQ4013" s="24"/>
      <c r="BR4013" s="22"/>
      <c r="BS4013" s="24"/>
      <c r="BT4013" s="24"/>
      <c r="BU4013" s="23"/>
      <c r="BV4013" s="26"/>
      <c r="BX4013" s="6"/>
      <c r="BY4013" s="24"/>
      <c r="BZ4013" s="109"/>
      <c r="CA4013" s="66"/>
      <c r="CB4013" s="5"/>
      <c r="CC4013" s="68"/>
      <c r="CD4013" s="67"/>
      <c r="CE4013" s="67"/>
      <c r="CF4013" s="64"/>
      <c r="CG4013" s="5"/>
      <c r="CH4013" s="69"/>
      <c r="CI4013" s="6"/>
      <c r="CJ4013" s="5"/>
      <c r="CK4013" s="25"/>
      <c r="CL4013" s="5"/>
      <c r="DN4013" s="14"/>
      <c r="DO4013" s="14"/>
      <c r="DP4013" s="5"/>
      <c r="DQ4013" s="25"/>
      <c r="DR4013" s="25"/>
      <c r="DS4013" s="96"/>
      <c r="DT4013" s="83"/>
      <c r="DU4013" s="14"/>
      <c r="DX4013" s="83"/>
      <c r="DY4013" s="83"/>
      <c r="DZ4013" s="83"/>
      <c r="EA4013" s="83"/>
      <c r="EJ4013" s="54"/>
      <c r="EK4013" s="22"/>
      <c r="EL4013" s="24"/>
      <c r="EP4013" s="23"/>
      <c r="EQ4013" s="24"/>
      <c r="ER4013" s="22"/>
      <c r="ES4013" s="24"/>
      <c r="ET4013" s="24"/>
      <c r="EU4013" s="23"/>
      <c r="EV4013" s="26"/>
      <c r="EX4013" s="6"/>
      <c r="EY4013" s="24"/>
      <c r="EZ4013" s="109"/>
      <c r="FA4013" s="66"/>
      <c r="FB4013" s="5"/>
      <c r="FC4013" s="68"/>
      <c r="FD4013" s="67"/>
      <c r="FE4013" s="67"/>
      <c r="FF4013" s="64"/>
      <c r="FG4013" s="5"/>
      <c r="FH4013" s="69"/>
      <c r="FI4013" s="6"/>
      <c r="FJ4013" s="5"/>
      <c r="FK4013" s="25"/>
      <c r="FL4013" s="5"/>
    </row>
    <row r="4014" spans="40:168">
      <c r="AN4014" s="14"/>
      <c r="AO4014" s="14"/>
      <c r="AP4014" s="5"/>
      <c r="AQ4014" s="25"/>
      <c r="AR4014" s="25"/>
      <c r="AS4014" s="96"/>
      <c r="AT4014" s="83"/>
      <c r="AU4014" s="14"/>
      <c r="AX4014" s="83"/>
      <c r="AY4014" s="83"/>
      <c r="AZ4014" s="83"/>
      <c r="BA4014" s="83"/>
      <c r="BJ4014" s="54"/>
      <c r="BK4014" s="22"/>
      <c r="BL4014" s="24"/>
      <c r="BP4014" s="23"/>
      <c r="BQ4014" s="24"/>
      <c r="BR4014" s="22"/>
      <c r="BS4014" s="24"/>
      <c r="BT4014" s="24"/>
      <c r="BU4014" s="23"/>
      <c r="BV4014" s="26"/>
      <c r="BX4014" s="6"/>
      <c r="BY4014" s="24"/>
      <c r="BZ4014" s="109"/>
      <c r="CA4014" s="66"/>
      <c r="CB4014" s="5"/>
      <c r="CC4014" s="68"/>
      <c r="CD4014" s="67"/>
      <c r="CE4014" s="67"/>
      <c r="CF4014" s="64"/>
      <c r="CG4014" s="5"/>
      <c r="CH4014" s="69"/>
      <c r="CI4014" s="6"/>
      <c r="CJ4014" s="5"/>
      <c r="CK4014" s="25"/>
      <c r="CL4014" s="5"/>
      <c r="DN4014" s="14"/>
      <c r="DO4014" s="14"/>
      <c r="DP4014" s="5"/>
      <c r="DQ4014" s="25"/>
      <c r="DR4014" s="25"/>
      <c r="DS4014" s="96"/>
      <c r="DT4014" s="83"/>
      <c r="DU4014" s="14"/>
      <c r="DX4014" s="83"/>
      <c r="DY4014" s="83"/>
      <c r="DZ4014" s="83"/>
      <c r="EA4014" s="83"/>
      <c r="EJ4014" s="54"/>
      <c r="EK4014" s="22"/>
      <c r="EL4014" s="24"/>
      <c r="EP4014" s="23"/>
      <c r="EQ4014" s="24"/>
      <c r="ER4014" s="22"/>
      <c r="ES4014" s="24"/>
      <c r="ET4014" s="24"/>
      <c r="EU4014" s="23"/>
      <c r="EV4014" s="26"/>
      <c r="EX4014" s="6"/>
      <c r="EY4014" s="24"/>
      <c r="EZ4014" s="109"/>
      <c r="FA4014" s="66"/>
      <c r="FB4014" s="5"/>
      <c r="FC4014" s="68"/>
      <c r="FD4014" s="67"/>
      <c r="FE4014" s="67"/>
      <c r="FF4014" s="64"/>
      <c r="FG4014" s="5"/>
      <c r="FH4014" s="69"/>
      <c r="FI4014" s="6"/>
      <c r="FJ4014" s="5"/>
      <c r="FK4014" s="25"/>
      <c r="FL4014" s="5"/>
    </row>
    <row r="4015" spans="40:168">
      <c r="AN4015" s="14"/>
      <c r="AO4015" s="14"/>
      <c r="AP4015" s="5"/>
      <c r="AQ4015" s="25"/>
      <c r="AR4015" s="25"/>
      <c r="AS4015" s="96"/>
      <c r="AT4015" s="83"/>
      <c r="AU4015" s="14"/>
      <c r="AX4015" s="83"/>
      <c r="AY4015" s="83"/>
      <c r="AZ4015" s="83"/>
      <c r="BA4015" s="83"/>
      <c r="BJ4015" s="54"/>
      <c r="BK4015" s="22"/>
      <c r="BL4015" s="24"/>
      <c r="BP4015" s="23"/>
      <c r="BQ4015" s="24"/>
      <c r="BR4015" s="22"/>
      <c r="BS4015" s="24"/>
      <c r="BT4015" s="24"/>
      <c r="BU4015" s="23"/>
      <c r="BV4015" s="26"/>
      <c r="BX4015" s="6"/>
      <c r="BY4015" s="24"/>
      <c r="BZ4015" s="109"/>
      <c r="CA4015" s="66"/>
      <c r="CB4015" s="5"/>
      <c r="CC4015" s="68"/>
      <c r="CD4015" s="67"/>
      <c r="CE4015" s="67"/>
      <c r="CF4015" s="64"/>
      <c r="CG4015" s="5"/>
      <c r="CH4015" s="69"/>
      <c r="CI4015" s="6"/>
      <c r="CJ4015" s="5"/>
      <c r="CK4015" s="25"/>
      <c r="CL4015" s="5"/>
      <c r="DN4015" s="14"/>
      <c r="DO4015" s="14"/>
      <c r="DP4015" s="5"/>
      <c r="DQ4015" s="25"/>
      <c r="DR4015" s="25"/>
      <c r="DS4015" s="96"/>
      <c r="DT4015" s="83"/>
      <c r="DU4015" s="14"/>
      <c r="DX4015" s="83"/>
      <c r="DY4015" s="83"/>
      <c r="DZ4015" s="83"/>
      <c r="EA4015" s="83"/>
      <c r="EJ4015" s="54"/>
      <c r="EK4015" s="22"/>
      <c r="EL4015" s="24"/>
      <c r="EP4015" s="23"/>
      <c r="EQ4015" s="24"/>
      <c r="ER4015" s="22"/>
      <c r="ES4015" s="24"/>
      <c r="ET4015" s="24"/>
      <c r="EU4015" s="23"/>
      <c r="EV4015" s="26"/>
      <c r="EX4015" s="6"/>
      <c r="EY4015" s="24"/>
      <c r="EZ4015" s="109"/>
      <c r="FA4015" s="66"/>
      <c r="FB4015" s="5"/>
      <c r="FC4015" s="68"/>
      <c r="FD4015" s="67"/>
      <c r="FE4015" s="67"/>
      <c r="FF4015" s="64"/>
      <c r="FG4015" s="5"/>
      <c r="FH4015" s="69"/>
      <c r="FI4015" s="6"/>
      <c r="FJ4015" s="5"/>
      <c r="FK4015" s="25"/>
      <c r="FL4015" s="5"/>
    </row>
    <row r="4016" spans="40:168">
      <c r="AN4016" s="14"/>
      <c r="AO4016" s="14"/>
      <c r="AP4016" s="5"/>
      <c r="AQ4016" s="25"/>
      <c r="AR4016" s="25"/>
      <c r="AS4016" s="96"/>
      <c r="AT4016" s="83"/>
      <c r="AU4016" s="14"/>
      <c r="AX4016" s="83"/>
      <c r="AY4016" s="83"/>
      <c r="AZ4016" s="83"/>
      <c r="BA4016" s="83"/>
      <c r="BJ4016" s="54"/>
      <c r="BK4016" s="22"/>
      <c r="BL4016" s="24"/>
      <c r="BP4016" s="23"/>
      <c r="BQ4016" s="24"/>
      <c r="BR4016" s="22"/>
      <c r="BS4016" s="24"/>
      <c r="BT4016" s="24"/>
      <c r="BU4016" s="23"/>
      <c r="BV4016" s="26"/>
      <c r="BX4016" s="6"/>
      <c r="BY4016" s="24"/>
      <c r="BZ4016" s="109"/>
      <c r="CA4016" s="66"/>
      <c r="CB4016" s="5"/>
      <c r="CC4016" s="68"/>
      <c r="CD4016" s="67"/>
      <c r="CE4016" s="67"/>
      <c r="CF4016" s="64"/>
      <c r="CG4016" s="5"/>
      <c r="CH4016" s="69"/>
      <c r="CI4016" s="6"/>
      <c r="CJ4016" s="5"/>
      <c r="CK4016" s="25"/>
      <c r="CL4016" s="5"/>
      <c r="DN4016" s="14"/>
      <c r="DO4016" s="14"/>
      <c r="DP4016" s="5"/>
      <c r="DQ4016" s="25"/>
      <c r="DR4016" s="25"/>
      <c r="DS4016" s="96"/>
      <c r="DT4016" s="83"/>
      <c r="DU4016" s="14"/>
      <c r="DX4016" s="83"/>
      <c r="DY4016" s="83"/>
      <c r="DZ4016" s="83"/>
      <c r="EA4016" s="83"/>
      <c r="EJ4016" s="54"/>
      <c r="EK4016" s="22"/>
      <c r="EL4016" s="24"/>
      <c r="EP4016" s="23"/>
      <c r="EQ4016" s="24"/>
      <c r="ER4016" s="22"/>
      <c r="ES4016" s="24"/>
      <c r="ET4016" s="24"/>
      <c r="EU4016" s="23"/>
      <c r="EV4016" s="26"/>
      <c r="EX4016" s="6"/>
      <c r="EY4016" s="24"/>
      <c r="EZ4016" s="109"/>
      <c r="FA4016" s="66"/>
      <c r="FB4016" s="5"/>
      <c r="FC4016" s="68"/>
      <c r="FD4016" s="67"/>
      <c r="FE4016" s="67"/>
      <c r="FF4016" s="64"/>
      <c r="FG4016" s="5"/>
      <c r="FH4016" s="69"/>
      <c r="FI4016" s="6"/>
      <c r="FJ4016" s="5"/>
      <c r="FK4016" s="25"/>
      <c r="FL4016" s="5"/>
    </row>
    <row r="4017" spans="40:168">
      <c r="AN4017" s="14"/>
      <c r="AO4017" s="14"/>
      <c r="AP4017" s="5"/>
      <c r="AQ4017" s="25"/>
      <c r="AR4017" s="25"/>
      <c r="AS4017" s="96"/>
      <c r="AT4017" s="83"/>
      <c r="AU4017" s="14"/>
      <c r="AX4017" s="83"/>
      <c r="AY4017" s="83"/>
      <c r="AZ4017" s="83"/>
      <c r="BA4017" s="83"/>
      <c r="BJ4017" s="54"/>
      <c r="BK4017" s="22"/>
      <c r="BL4017" s="24"/>
      <c r="BP4017" s="23"/>
      <c r="BQ4017" s="24"/>
      <c r="BR4017" s="22"/>
      <c r="BS4017" s="24"/>
      <c r="BT4017" s="24"/>
      <c r="BU4017" s="23"/>
      <c r="BV4017" s="26"/>
      <c r="BX4017" s="6"/>
      <c r="BY4017" s="24"/>
      <c r="BZ4017" s="109"/>
      <c r="CA4017" s="66"/>
      <c r="CB4017" s="5"/>
      <c r="CC4017" s="68"/>
      <c r="CD4017" s="67"/>
      <c r="CE4017" s="67"/>
      <c r="CF4017" s="64"/>
      <c r="CG4017" s="5"/>
      <c r="CH4017" s="69"/>
      <c r="CI4017" s="6"/>
      <c r="CJ4017" s="5"/>
      <c r="CK4017" s="25"/>
      <c r="CL4017" s="5"/>
      <c r="DN4017" s="14"/>
      <c r="DO4017" s="14"/>
      <c r="DP4017" s="5"/>
      <c r="DQ4017" s="25"/>
      <c r="DR4017" s="25"/>
      <c r="DS4017" s="96"/>
      <c r="DT4017" s="83"/>
      <c r="DU4017" s="14"/>
      <c r="DX4017" s="83"/>
      <c r="DY4017" s="83"/>
      <c r="DZ4017" s="83"/>
      <c r="EA4017" s="83"/>
      <c r="EJ4017" s="54"/>
      <c r="EK4017" s="22"/>
      <c r="EL4017" s="24"/>
      <c r="EP4017" s="23"/>
      <c r="EQ4017" s="24"/>
      <c r="ER4017" s="22"/>
      <c r="ES4017" s="24"/>
      <c r="ET4017" s="24"/>
      <c r="EU4017" s="23"/>
      <c r="EV4017" s="26"/>
      <c r="EX4017" s="6"/>
      <c r="EY4017" s="24"/>
      <c r="EZ4017" s="109"/>
      <c r="FA4017" s="66"/>
      <c r="FB4017" s="5"/>
      <c r="FC4017" s="68"/>
      <c r="FD4017" s="67"/>
      <c r="FE4017" s="67"/>
      <c r="FF4017" s="64"/>
      <c r="FG4017" s="5"/>
      <c r="FH4017" s="69"/>
      <c r="FI4017" s="6"/>
      <c r="FJ4017" s="5"/>
      <c r="FK4017" s="25"/>
      <c r="FL4017" s="5"/>
    </row>
    <row r="4018" spans="40:168">
      <c r="AN4018" s="14"/>
      <c r="AO4018" s="14"/>
      <c r="AP4018" s="5"/>
      <c r="AQ4018" s="25"/>
      <c r="AR4018" s="25"/>
      <c r="AS4018" s="96"/>
      <c r="AT4018" s="83"/>
      <c r="AU4018" s="14"/>
      <c r="AX4018" s="83"/>
      <c r="AY4018" s="83"/>
      <c r="AZ4018" s="83"/>
      <c r="BA4018" s="83"/>
      <c r="BJ4018" s="54"/>
      <c r="BK4018" s="22"/>
      <c r="BL4018" s="24"/>
      <c r="BP4018" s="23"/>
      <c r="BQ4018" s="24"/>
      <c r="BR4018" s="22"/>
      <c r="BS4018" s="24"/>
      <c r="BT4018" s="24"/>
      <c r="BU4018" s="23"/>
      <c r="BV4018" s="26"/>
      <c r="BX4018" s="6"/>
      <c r="BY4018" s="24"/>
      <c r="BZ4018" s="109"/>
      <c r="CA4018" s="66"/>
      <c r="CB4018" s="5"/>
      <c r="CC4018" s="68"/>
      <c r="CD4018" s="67"/>
      <c r="CE4018" s="67"/>
      <c r="CF4018" s="64"/>
      <c r="CG4018" s="5"/>
      <c r="CH4018" s="69"/>
      <c r="CI4018" s="6"/>
      <c r="CJ4018" s="5"/>
      <c r="CK4018" s="25"/>
      <c r="CL4018" s="5"/>
      <c r="DN4018" s="14"/>
      <c r="DO4018" s="14"/>
      <c r="DP4018" s="5"/>
      <c r="DQ4018" s="25"/>
      <c r="DR4018" s="25"/>
      <c r="DS4018" s="96"/>
      <c r="DT4018" s="83"/>
      <c r="DU4018" s="14"/>
      <c r="DX4018" s="83"/>
      <c r="DY4018" s="83"/>
      <c r="DZ4018" s="83"/>
      <c r="EA4018" s="83"/>
      <c r="EJ4018" s="54"/>
      <c r="EK4018" s="22"/>
      <c r="EL4018" s="24"/>
      <c r="EP4018" s="23"/>
      <c r="EQ4018" s="24"/>
      <c r="ER4018" s="22"/>
      <c r="ES4018" s="24"/>
      <c r="ET4018" s="24"/>
      <c r="EU4018" s="23"/>
      <c r="EV4018" s="26"/>
      <c r="EX4018" s="6"/>
      <c r="EY4018" s="24"/>
      <c r="EZ4018" s="109"/>
      <c r="FA4018" s="66"/>
      <c r="FB4018" s="5"/>
      <c r="FC4018" s="68"/>
      <c r="FD4018" s="67"/>
      <c r="FE4018" s="67"/>
      <c r="FF4018" s="64"/>
      <c r="FG4018" s="5"/>
      <c r="FH4018" s="69"/>
      <c r="FI4018" s="6"/>
      <c r="FJ4018" s="5"/>
      <c r="FK4018" s="25"/>
      <c r="FL4018" s="5"/>
    </row>
    <row r="4019" spans="40:168">
      <c r="AN4019" s="14"/>
      <c r="AO4019" s="14"/>
      <c r="AP4019" s="5"/>
      <c r="AQ4019" s="25"/>
      <c r="AR4019" s="25"/>
      <c r="AS4019" s="96"/>
      <c r="AT4019" s="83"/>
      <c r="AU4019" s="14"/>
      <c r="AX4019" s="83"/>
      <c r="AY4019" s="83"/>
      <c r="AZ4019" s="83"/>
      <c r="BA4019" s="83"/>
      <c r="BJ4019" s="54"/>
      <c r="BK4019" s="22"/>
      <c r="BL4019" s="24"/>
      <c r="BP4019" s="23"/>
      <c r="BQ4019" s="24"/>
      <c r="BR4019" s="22"/>
      <c r="BS4019" s="24"/>
      <c r="BT4019" s="24"/>
      <c r="BU4019" s="23"/>
      <c r="BV4019" s="26"/>
      <c r="BX4019" s="6"/>
      <c r="BY4019" s="24"/>
      <c r="BZ4019" s="109"/>
      <c r="CA4019" s="66"/>
      <c r="CB4019" s="5"/>
      <c r="CC4019" s="68"/>
      <c r="CD4019" s="67"/>
      <c r="CE4019" s="67"/>
      <c r="CF4019" s="64"/>
      <c r="CG4019" s="5"/>
      <c r="CH4019" s="69"/>
      <c r="CI4019" s="6"/>
      <c r="CJ4019" s="5"/>
      <c r="CK4019" s="25"/>
      <c r="CL4019" s="5"/>
      <c r="DN4019" s="14"/>
      <c r="DO4019" s="14"/>
      <c r="DP4019" s="5"/>
      <c r="DQ4019" s="25"/>
      <c r="DR4019" s="25"/>
      <c r="DS4019" s="96"/>
      <c r="DT4019" s="83"/>
      <c r="DU4019" s="14"/>
      <c r="DX4019" s="83"/>
      <c r="DY4019" s="83"/>
      <c r="DZ4019" s="83"/>
      <c r="EA4019" s="83"/>
      <c r="EJ4019" s="54"/>
      <c r="EK4019" s="22"/>
      <c r="EL4019" s="24"/>
      <c r="EP4019" s="23"/>
      <c r="EQ4019" s="24"/>
      <c r="ER4019" s="22"/>
      <c r="ES4019" s="24"/>
      <c r="ET4019" s="24"/>
      <c r="EU4019" s="23"/>
      <c r="EV4019" s="26"/>
      <c r="EX4019" s="6"/>
      <c r="EY4019" s="24"/>
      <c r="EZ4019" s="109"/>
      <c r="FA4019" s="66"/>
      <c r="FB4019" s="5"/>
      <c r="FC4019" s="68"/>
      <c r="FD4019" s="67"/>
      <c r="FE4019" s="67"/>
      <c r="FF4019" s="64"/>
      <c r="FG4019" s="5"/>
      <c r="FH4019" s="69"/>
      <c r="FI4019" s="6"/>
      <c r="FJ4019" s="5"/>
      <c r="FK4019" s="25"/>
      <c r="FL4019" s="5"/>
    </row>
    <row r="4020" spans="40:168">
      <c r="AN4020" s="14"/>
      <c r="AO4020" s="14"/>
      <c r="AP4020" s="5"/>
      <c r="AQ4020" s="25"/>
      <c r="AR4020" s="25"/>
      <c r="AS4020" s="96"/>
      <c r="AT4020" s="83"/>
      <c r="AU4020" s="14"/>
      <c r="AX4020" s="83"/>
      <c r="AY4020" s="83"/>
      <c r="AZ4020" s="83"/>
      <c r="BA4020" s="83"/>
      <c r="BJ4020" s="54"/>
      <c r="BK4020" s="22"/>
      <c r="BL4020" s="24"/>
      <c r="BP4020" s="23"/>
      <c r="BQ4020" s="24"/>
      <c r="BR4020" s="22"/>
      <c r="BS4020" s="24"/>
      <c r="BT4020" s="24"/>
      <c r="BU4020" s="23"/>
      <c r="BV4020" s="26"/>
      <c r="BX4020" s="6"/>
      <c r="BY4020" s="24"/>
      <c r="BZ4020" s="109"/>
      <c r="CA4020" s="66"/>
      <c r="CB4020" s="5"/>
      <c r="CC4020" s="68"/>
      <c r="CD4020" s="67"/>
      <c r="CE4020" s="67"/>
      <c r="CF4020" s="64"/>
      <c r="CG4020" s="5"/>
      <c r="CH4020" s="69"/>
      <c r="CI4020" s="6"/>
      <c r="CJ4020" s="5"/>
      <c r="CK4020" s="25"/>
      <c r="CL4020" s="5"/>
      <c r="DN4020" s="14"/>
      <c r="DO4020" s="14"/>
      <c r="DP4020" s="5"/>
      <c r="DQ4020" s="25"/>
      <c r="DR4020" s="25"/>
      <c r="DS4020" s="96"/>
      <c r="DT4020" s="83"/>
      <c r="DU4020" s="14"/>
      <c r="DX4020" s="83"/>
      <c r="DY4020" s="83"/>
      <c r="DZ4020" s="83"/>
      <c r="EA4020" s="83"/>
      <c r="EJ4020" s="54"/>
      <c r="EK4020" s="22"/>
      <c r="EL4020" s="24"/>
      <c r="EP4020" s="23"/>
      <c r="EQ4020" s="24"/>
      <c r="ER4020" s="22"/>
      <c r="ES4020" s="24"/>
      <c r="ET4020" s="24"/>
      <c r="EU4020" s="23"/>
      <c r="EV4020" s="26"/>
      <c r="EX4020" s="6"/>
      <c r="EY4020" s="24"/>
      <c r="EZ4020" s="109"/>
      <c r="FA4020" s="66"/>
      <c r="FB4020" s="5"/>
      <c r="FC4020" s="68"/>
      <c r="FD4020" s="67"/>
      <c r="FE4020" s="67"/>
      <c r="FF4020" s="64"/>
      <c r="FG4020" s="5"/>
      <c r="FH4020" s="69"/>
      <c r="FI4020" s="6"/>
      <c r="FJ4020" s="5"/>
      <c r="FK4020" s="25"/>
      <c r="FL4020" s="5"/>
    </row>
    <row r="4021" spans="40:168">
      <c r="AN4021" s="14"/>
      <c r="AO4021" s="14"/>
      <c r="AP4021" s="5"/>
      <c r="AQ4021" s="25"/>
      <c r="AR4021" s="25"/>
      <c r="AS4021" s="96"/>
      <c r="AT4021" s="83"/>
      <c r="AU4021" s="14"/>
      <c r="AX4021" s="83"/>
      <c r="AY4021" s="83"/>
      <c r="AZ4021" s="83"/>
      <c r="BA4021" s="83"/>
      <c r="BJ4021" s="54"/>
      <c r="BK4021" s="22"/>
      <c r="BL4021" s="24"/>
      <c r="BP4021" s="23"/>
      <c r="BQ4021" s="24"/>
      <c r="BR4021" s="22"/>
      <c r="BS4021" s="24"/>
      <c r="BT4021" s="24"/>
      <c r="BU4021" s="23"/>
      <c r="BV4021" s="26"/>
      <c r="BX4021" s="6"/>
      <c r="BY4021" s="24"/>
      <c r="BZ4021" s="109"/>
      <c r="CA4021" s="66"/>
      <c r="CB4021" s="5"/>
      <c r="CC4021" s="68"/>
      <c r="CD4021" s="67"/>
      <c r="CE4021" s="67"/>
      <c r="CF4021" s="64"/>
      <c r="CG4021" s="5"/>
      <c r="CH4021" s="69"/>
      <c r="CI4021" s="6"/>
      <c r="CJ4021" s="5"/>
      <c r="CK4021" s="25"/>
      <c r="CL4021" s="5"/>
      <c r="DN4021" s="14"/>
      <c r="DO4021" s="14"/>
      <c r="DP4021" s="5"/>
      <c r="DQ4021" s="25"/>
      <c r="DR4021" s="25"/>
      <c r="DS4021" s="96"/>
      <c r="DT4021" s="83"/>
      <c r="DU4021" s="14"/>
      <c r="DX4021" s="83"/>
      <c r="DY4021" s="83"/>
      <c r="DZ4021" s="83"/>
      <c r="EA4021" s="83"/>
      <c r="EJ4021" s="54"/>
      <c r="EK4021" s="22"/>
      <c r="EL4021" s="24"/>
      <c r="EP4021" s="23"/>
      <c r="EQ4021" s="24"/>
      <c r="ER4021" s="22"/>
      <c r="ES4021" s="24"/>
      <c r="ET4021" s="24"/>
      <c r="EU4021" s="23"/>
      <c r="EV4021" s="26"/>
      <c r="EX4021" s="6"/>
      <c r="EY4021" s="24"/>
      <c r="EZ4021" s="109"/>
      <c r="FA4021" s="66"/>
      <c r="FB4021" s="5"/>
      <c r="FC4021" s="68"/>
      <c r="FD4021" s="67"/>
      <c r="FE4021" s="67"/>
      <c r="FF4021" s="64"/>
      <c r="FG4021" s="5"/>
      <c r="FH4021" s="69"/>
      <c r="FI4021" s="6"/>
      <c r="FJ4021" s="5"/>
      <c r="FK4021" s="25"/>
      <c r="FL4021" s="5"/>
    </row>
    <row r="4022" spans="40:168">
      <c r="AN4022" s="14"/>
      <c r="AO4022" s="14"/>
      <c r="AP4022" s="5"/>
      <c r="AQ4022" s="25"/>
      <c r="AR4022" s="25"/>
      <c r="AS4022" s="96"/>
      <c r="AT4022" s="83"/>
      <c r="AU4022" s="14"/>
      <c r="AX4022" s="83"/>
      <c r="AY4022" s="83"/>
      <c r="AZ4022" s="83"/>
      <c r="BA4022" s="83"/>
      <c r="BJ4022" s="54"/>
      <c r="BK4022" s="22"/>
      <c r="BL4022" s="24"/>
      <c r="BP4022" s="23"/>
      <c r="BQ4022" s="24"/>
      <c r="BR4022" s="22"/>
      <c r="BS4022" s="24"/>
      <c r="BT4022" s="24"/>
      <c r="BU4022" s="23"/>
      <c r="BV4022" s="26"/>
      <c r="BX4022" s="6"/>
      <c r="BY4022" s="24"/>
      <c r="BZ4022" s="109"/>
      <c r="CA4022" s="66"/>
      <c r="CB4022" s="5"/>
      <c r="CC4022" s="68"/>
      <c r="CD4022" s="67"/>
      <c r="CE4022" s="67"/>
      <c r="CF4022" s="64"/>
      <c r="CG4022" s="5"/>
      <c r="CH4022" s="69"/>
      <c r="CI4022" s="6"/>
      <c r="CJ4022" s="5"/>
      <c r="CK4022" s="25"/>
      <c r="CL4022" s="5"/>
      <c r="DN4022" s="14"/>
      <c r="DO4022" s="14"/>
      <c r="DP4022" s="5"/>
      <c r="DQ4022" s="25"/>
      <c r="DR4022" s="25"/>
      <c r="DS4022" s="96"/>
      <c r="DT4022" s="83"/>
      <c r="DU4022" s="14"/>
      <c r="DX4022" s="83"/>
      <c r="DY4022" s="83"/>
      <c r="DZ4022" s="83"/>
      <c r="EA4022" s="83"/>
      <c r="EJ4022" s="54"/>
      <c r="EK4022" s="22"/>
      <c r="EL4022" s="24"/>
      <c r="EP4022" s="23"/>
      <c r="EQ4022" s="24"/>
      <c r="ER4022" s="22"/>
      <c r="ES4022" s="24"/>
      <c r="ET4022" s="24"/>
      <c r="EU4022" s="23"/>
      <c r="EV4022" s="26"/>
      <c r="EX4022" s="6"/>
      <c r="EY4022" s="24"/>
      <c r="EZ4022" s="109"/>
      <c r="FA4022" s="66"/>
      <c r="FB4022" s="5"/>
      <c r="FC4022" s="68"/>
      <c r="FD4022" s="67"/>
      <c r="FE4022" s="67"/>
      <c r="FF4022" s="64"/>
      <c r="FG4022" s="5"/>
      <c r="FH4022" s="69"/>
      <c r="FI4022" s="6"/>
      <c r="FJ4022" s="5"/>
      <c r="FK4022" s="25"/>
      <c r="FL4022" s="5"/>
    </row>
    <row r="4023" spans="40:168">
      <c r="AN4023" s="14"/>
      <c r="AO4023" s="14"/>
      <c r="AP4023" s="5"/>
      <c r="AQ4023" s="25"/>
      <c r="AR4023" s="25"/>
      <c r="AS4023" s="96"/>
      <c r="AT4023" s="83"/>
      <c r="AU4023" s="14"/>
      <c r="AX4023" s="83"/>
      <c r="AY4023" s="83"/>
      <c r="AZ4023" s="83"/>
      <c r="BA4023" s="83"/>
      <c r="BJ4023" s="54"/>
      <c r="BK4023" s="22"/>
      <c r="BL4023" s="24"/>
      <c r="BP4023" s="23"/>
      <c r="BQ4023" s="24"/>
      <c r="BR4023" s="22"/>
      <c r="BS4023" s="24"/>
      <c r="BT4023" s="24"/>
      <c r="BU4023" s="23"/>
      <c r="BV4023" s="26"/>
      <c r="BX4023" s="6"/>
      <c r="BY4023" s="24"/>
      <c r="BZ4023" s="109"/>
      <c r="CA4023" s="66"/>
      <c r="CB4023" s="5"/>
      <c r="CC4023" s="68"/>
      <c r="CD4023" s="67"/>
      <c r="CE4023" s="67"/>
      <c r="CF4023" s="64"/>
      <c r="CG4023" s="5"/>
      <c r="CH4023" s="69"/>
      <c r="CI4023" s="6"/>
      <c r="CJ4023" s="5"/>
      <c r="CK4023" s="25"/>
      <c r="CL4023" s="5"/>
      <c r="DN4023" s="14"/>
      <c r="DO4023" s="14"/>
      <c r="DP4023" s="5"/>
      <c r="DQ4023" s="25"/>
      <c r="DR4023" s="25"/>
      <c r="DS4023" s="96"/>
      <c r="DT4023" s="83"/>
      <c r="DU4023" s="14"/>
      <c r="DX4023" s="83"/>
      <c r="DY4023" s="83"/>
      <c r="DZ4023" s="83"/>
      <c r="EA4023" s="83"/>
      <c r="EJ4023" s="54"/>
      <c r="EK4023" s="22"/>
      <c r="EL4023" s="24"/>
      <c r="EP4023" s="23"/>
      <c r="EQ4023" s="24"/>
      <c r="ER4023" s="22"/>
      <c r="ES4023" s="24"/>
      <c r="ET4023" s="24"/>
      <c r="EU4023" s="23"/>
      <c r="EV4023" s="26"/>
      <c r="EX4023" s="6"/>
      <c r="EY4023" s="24"/>
      <c r="EZ4023" s="109"/>
      <c r="FA4023" s="66"/>
      <c r="FB4023" s="5"/>
      <c r="FC4023" s="68"/>
      <c r="FD4023" s="67"/>
      <c r="FE4023" s="67"/>
      <c r="FF4023" s="64"/>
      <c r="FG4023" s="5"/>
      <c r="FH4023" s="69"/>
      <c r="FI4023" s="6"/>
      <c r="FJ4023" s="5"/>
      <c r="FK4023" s="25"/>
      <c r="FL4023" s="5"/>
    </row>
    <row r="4024" spans="40:168">
      <c r="AN4024" s="14"/>
      <c r="AO4024" s="14"/>
      <c r="AP4024" s="5"/>
      <c r="AQ4024" s="25"/>
      <c r="AR4024" s="25"/>
      <c r="AS4024" s="96"/>
      <c r="AT4024" s="83"/>
      <c r="AU4024" s="14"/>
      <c r="AX4024" s="83"/>
      <c r="AY4024" s="83"/>
      <c r="AZ4024" s="83"/>
      <c r="BA4024" s="83"/>
      <c r="BJ4024" s="54"/>
      <c r="BK4024" s="22"/>
      <c r="BL4024" s="24"/>
      <c r="BP4024" s="23"/>
      <c r="BQ4024" s="24"/>
      <c r="BR4024" s="22"/>
      <c r="BS4024" s="24"/>
      <c r="BT4024" s="24"/>
      <c r="BU4024" s="23"/>
      <c r="BV4024" s="26"/>
      <c r="BX4024" s="6"/>
      <c r="BY4024" s="24"/>
      <c r="BZ4024" s="109"/>
      <c r="CA4024" s="66"/>
      <c r="CB4024" s="5"/>
      <c r="CC4024" s="68"/>
      <c r="CD4024" s="67"/>
      <c r="CE4024" s="67"/>
      <c r="CF4024" s="64"/>
      <c r="CG4024" s="5"/>
      <c r="CH4024" s="69"/>
      <c r="CI4024" s="6"/>
      <c r="CJ4024" s="5"/>
      <c r="CK4024" s="25"/>
      <c r="CL4024" s="5"/>
      <c r="DN4024" s="14"/>
      <c r="DO4024" s="14"/>
      <c r="DP4024" s="5"/>
      <c r="DQ4024" s="25"/>
      <c r="DR4024" s="25"/>
      <c r="DS4024" s="96"/>
      <c r="DT4024" s="83"/>
      <c r="DU4024" s="14"/>
      <c r="DX4024" s="83"/>
      <c r="DY4024" s="83"/>
      <c r="DZ4024" s="83"/>
      <c r="EA4024" s="83"/>
      <c r="EJ4024" s="54"/>
      <c r="EK4024" s="22"/>
      <c r="EL4024" s="24"/>
      <c r="EP4024" s="23"/>
      <c r="EQ4024" s="24"/>
      <c r="ER4024" s="22"/>
      <c r="ES4024" s="24"/>
      <c r="ET4024" s="24"/>
      <c r="EU4024" s="23"/>
      <c r="EV4024" s="26"/>
      <c r="EX4024" s="6"/>
      <c r="EY4024" s="24"/>
      <c r="EZ4024" s="109"/>
      <c r="FA4024" s="66"/>
      <c r="FB4024" s="5"/>
      <c r="FC4024" s="68"/>
      <c r="FD4024" s="67"/>
      <c r="FE4024" s="67"/>
      <c r="FF4024" s="64"/>
      <c r="FG4024" s="5"/>
      <c r="FH4024" s="69"/>
      <c r="FI4024" s="6"/>
      <c r="FJ4024" s="5"/>
      <c r="FK4024" s="25"/>
      <c r="FL4024" s="5"/>
    </row>
    <row r="4025" spans="40:168">
      <c r="AN4025" s="14"/>
      <c r="AO4025" s="14"/>
      <c r="AP4025" s="5"/>
      <c r="AQ4025" s="25"/>
      <c r="AR4025" s="25"/>
      <c r="AS4025" s="96"/>
      <c r="AT4025" s="83"/>
      <c r="AU4025" s="14"/>
      <c r="AX4025" s="83"/>
      <c r="AY4025" s="83"/>
      <c r="AZ4025" s="83"/>
      <c r="BA4025" s="83"/>
      <c r="BJ4025" s="54"/>
      <c r="BK4025" s="22"/>
      <c r="BL4025" s="24"/>
      <c r="BP4025" s="23"/>
      <c r="BQ4025" s="24"/>
      <c r="BR4025" s="22"/>
      <c r="BS4025" s="24"/>
      <c r="BT4025" s="24"/>
      <c r="BU4025" s="23"/>
      <c r="BV4025" s="26"/>
      <c r="BX4025" s="6"/>
      <c r="BY4025" s="24"/>
      <c r="BZ4025" s="109"/>
      <c r="CA4025" s="66"/>
      <c r="CB4025" s="5"/>
      <c r="CC4025" s="68"/>
      <c r="CD4025" s="67"/>
      <c r="CE4025" s="67"/>
      <c r="CF4025" s="64"/>
      <c r="CG4025" s="5"/>
      <c r="CH4025" s="69"/>
      <c r="CI4025" s="6"/>
      <c r="CJ4025" s="5"/>
      <c r="CK4025" s="25"/>
      <c r="CL4025" s="5"/>
      <c r="DN4025" s="14"/>
      <c r="DO4025" s="14"/>
      <c r="DP4025" s="5"/>
      <c r="DQ4025" s="25"/>
      <c r="DR4025" s="25"/>
      <c r="DS4025" s="96"/>
      <c r="DT4025" s="83"/>
      <c r="DU4025" s="14"/>
      <c r="DX4025" s="83"/>
      <c r="DY4025" s="83"/>
      <c r="DZ4025" s="83"/>
      <c r="EA4025" s="83"/>
      <c r="EJ4025" s="54"/>
      <c r="EK4025" s="22"/>
      <c r="EL4025" s="24"/>
      <c r="EP4025" s="23"/>
      <c r="EQ4025" s="24"/>
      <c r="ER4025" s="22"/>
      <c r="ES4025" s="24"/>
      <c r="ET4025" s="24"/>
      <c r="EU4025" s="23"/>
      <c r="EV4025" s="26"/>
      <c r="EX4025" s="6"/>
      <c r="EY4025" s="24"/>
      <c r="EZ4025" s="109"/>
      <c r="FA4025" s="66"/>
      <c r="FB4025" s="5"/>
      <c r="FC4025" s="68"/>
      <c r="FD4025" s="67"/>
      <c r="FE4025" s="67"/>
      <c r="FF4025" s="64"/>
      <c r="FG4025" s="5"/>
      <c r="FH4025" s="69"/>
      <c r="FI4025" s="6"/>
      <c r="FJ4025" s="5"/>
      <c r="FK4025" s="25"/>
      <c r="FL4025" s="5"/>
    </row>
    <row r="4026" spans="40:168">
      <c r="AN4026" s="14"/>
      <c r="AO4026" s="14"/>
      <c r="AP4026" s="5"/>
      <c r="AQ4026" s="25"/>
      <c r="AR4026" s="25"/>
      <c r="AS4026" s="96"/>
      <c r="AT4026" s="83"/>
      <c r="AU4026" s="14"/>
      <c r="AX4026" s="83"/>
      <c r="AY4026" s="83"/>
      <c r="AZ4026" s="83"/>
      <c r="BA4026" s="83"/>
      <c r="BJ4026" s="54"/>
      <c r="BK4026" s="22"/>
      <c r="BL4026" s="24"/>
      <c r="BP4026" s="23"/>
      <c r="BQ4026" s="24"/>
      <c r="BR4026" s="22"/>
      <c r="BS4026" s="24"/>
      <c r="BT4026" s="24"/>
      <c r="BU4026" s="23"/>
      <c r="BV4026" s="26"/>
      <c r="BX4026" s="6"/>
      <c r="BY4026" s="24"/>
      <c r="BZ4026" s="109"/>
      <c r="CA4026" s="66"/>
      <c r="CB4026" s="5"/>
      <c r="CC4026" s="68"/>
      <c r="CD4026" s="67"/>
      <c r="CE4026" s="67"/>
      <c r="CF4026" s="64"/>
      <c r="CG4026" s="5"/>
      <c r="CH4026" s="69"/>
      <c r="CI4026" s="6"/>
      <c r="CJ4026" s="5"/>
      <c r="CK4026" s="25"/>
      <c r="CL4026" s="5"/>
      <c r="DN4026" s="14"/>
      <c r="DO4026" s="14"/>
      <c r="DP4026" s="5"/>
      <c r="DQ4026" s="25"/>
      <c r="DR4026" s="25"/>
      <c r="DS4026" s="96"/>
      <c r="DT4026" s="83"/>
      <c r="DU4026" s="14"/>
      <c r="DX4026" s="83"/>
      <c r="DY4026" s="83"/>
      <c r="DZ4026" s="83"/>
      <c r="EA4026" s="83"/>
      <c r="EJ4026" s="54"/>
      <c r="EK4026" s="22"/>
      <c r="EL4026" s="24"/>
      <c r="EP4026" s="23"/>
      <c r="EQ4026" s="24"/>
      <c r="ER4026" s="22"/>
      <c r="ES4026" s="24"/>
      <c r="ET4026" s="24"/>
      <c r="EU4026" s="23"/>
      <c r="EV4026" s="26"/>
      <c r="EX4026" s="6"/>
      <c r="EY4026" s="24"/>
      <c r="EZ4026" s="109"/>
      <c r="FA4026" s="66"/>
      <c r="FB4026" s="5"/>
      <c r="FC4026" s="68"/>
      <c r="FD4026" s="67"/>
      <c r="FE4026" s="67"/>
      <c r="FF4026" s="64"/>
      <c r="FG4026" s="5"/>
      <c r="FH4026" s="69"/>
      <c r="FI4026" s="6"/>
      <c r="FJ4026" s="5"/>
      <c r="FK4026" s="25"/>
      <c r="FL4026" s="5"/>
    </row>
    <row r="4027" spans="40:168">
      <c r="AN4027" s="14"/>
      <c r="AO4027" s="14"/>
      <c r="AP4027" s="5"/>
      <c r="AQ4027" s="25"/>
      <c r="AR4027" s="25"/>
      <c r="AS4027" s="96"/>
      <c r="AT4027" s="83"/>
      <c r="AU4027" s="14"/>
      <c r="AX4027" s="83"/>
      <c r="AY4027" s="83"/>
      <c r="AZ4027" s="83"/>
      <c r="BA4027" s="83"/>
      <c r="BJ4027" s="54"/>
      <c r="BK4027" s="22"/>
      <c r="BL4027" s="24"/>
      <c r="BP4027" s="23"/>
      <c r="BQ4027" s="24"/>
      <c r="BR4027" s="22"/>
      <c r="BS4027" s="24"/>
      <c r="BT4027" s="24"/>
      <c r="BU4027" s="23"/>
      <c r="BV4027" s="26"/>
      <c r="BX4027" s="6"/>
      <c r="BY4027" s="24"/>
      <c r="BZ4027" s="109"/>
      <c r="CA4027" s="66"/>
      <c r="CB4027" s="5"/>
      <c r="CC4027" s="68"/>
      <c r="CD4027" s="67"/>
      <c r="CE4027" s="67"/>
      <c r="CF4027" s="64"/>
      <c r="CG4027" s="5"/>
      <c r="CH4027" s="69"/>
      <c r="CI4027" s="6"/>
      <c r="CJ4027" s="5"/>
      <c r="CK4027" s="25"/>
      <c r="CL4027" s="5"/>
      <c r="DN4027" s="14"/>
      <c r="DO4027" s="14"/>
      <c r="DP4027" s="5"/>
      <c r="DQ4027" s="25"/>
      <c r="DR4027" s="25"/>
      <c r="DS4027" s="96"/>
      <c r="DT4027" s="83"/>
      <c r="DU4027" s="14"/>
      <c r="DX4027" s="83"/>
      <c r="DY4027" s="83"/>
      <c r="DZ4027" s="83"/>
      <c r="EA4027" s="83"/>
      <c r="EJ4027" s="54"/>
      <c r="EK4027" s="22"/>
      <c r="EL4027" s="24"/>
      <c r="EP4027" s="23"/>
      <c r="EQ4027" s="24"/>
      <c r="ER4027" s="22"/>
      <c r="ES4027" s="24"/>
      <c r="ET4027" s="24"/>
      <c r="EU4027" s="23"/>
      <c r="EV4027" s="26"/>
      <c r="EX4027" s="6"/>
      <c r="EY4027" s="24"/>
      <c r="EZ4027" s="109"/>
      <c r="FA4027" s="66"/>
      <c r="FB4027" s="5"/>
      <c r="FC4027" s="68"/>
      <c r="FD4027" s="67"/>
      <c r="FE4027" s="67"/>
      <c r="FF4027" s="64"/>
      <c r="FG4027" s="5"/>
      <c r="FH4027" s="69"/>
      <c r="FI4027" s="6"/>
      <c r="FJ4027" s="5"/>
      <c r="FK4027" s="25"/>
      <c r="FL4027" s="5"/>
    </row>
    <row r="4028" spans="40:168">
      <c r="AN4028" s="14"/>
      <c r="AO4028" s="14"/>
      <c r="AP4028" s="5"/>
      <c r="AQ4028" s="25"/>
      <c r="AR4028" s="25"/>
      <c r="AS4028" s="96"/>
      <c r="AT4028" s="83"/>
      <c r="AU4028" s="14"/>
      <c r="AX4028" s="83"/>
      <c r="AY4028" s="83"/>
      <c r="AZ4028" s="83"/>
      <c r="BA4028" s="83"/>
      <c r="BJ4028" s="54"/>
      <c r="BK4028" s="22"/>
      <c r="BL4028" s="24"/>
      <c r="BP4028" s="23"/>
      <c r="BQ4028" s="24"/>
      <c r="BR4028" s="22"/>
      <c r="BS4028" s="24"/>
      <c r="BT4028" s="24"/>
      <c r="BU4028" s="23"/>
      <c r="BV4028" s="26"/>
      <c r="BX4028" s="6"/>
      <c r="BY4028" s="24"/>
      <c r="BZ4028" s="109"/>
      <c r="CA4028" s="66"/>
      <c r="CB4028" s="5"/>
      <c r="CC4028" s="68"/>
      <c r="CD4028" s="67"/>
      <c r="CE4028" s="67"/>
      <c r="CF4028" s="64"/>
      <c r="CG4028" s="5"/>
      <c r="CH4028" s="69"/>
      <c r="CI4028" s="6"/>
      <c r="CJ4028" s="5"/>
      <c r="CK4028" s="25"/>
      <c r="CL4028" s="5"/>
      <c r="DN4028" s="14"/>
      <c r="DO4028" s="14"/>
      <c r="DP4028" s="5"/>
      <c r="DQ4028" s="25"/>
      <c r="DR4028" s="25"/>
      <c r="DS4028" s="96"/>
      <c r="DT4028" s="83"/>
      <c r="DU4028" s="14"/>
      <c r="DX4028" s="83"/>
      <c r="DY4028" s="83"/>
      <c r="DZ4028" s="83"/>
      <c r="EA4028" s="83"/>
      <c r="EJ4028" s="54"/>
      <c r="EK4028" s="22"/>
      <c r="EL4028" s="24"/>
      <c r="EP4028" s="23"/>
      <c r="EQ4028" s="24"/>
      <c r="ER4028" s="22"/>
      <c r="ES4028" s="24"/>
      <c r="ET4028" s="24"/>
      <c r="EU4028" s="23"/>
      <c r="EV4028" s="26"/>
      <c r="EX4028" s="6"/>
      <c r="EY4028" s="24"/>
      <c r="EZ4028" s="109"/>
      <c r="FA4028" s="66"/>
      <c r="FB4028" s="5"/>
      <c r="FC4028" s="68"/>
      <c r="FD4028" s="67"/>
      <c r="FE4028" s="67"/>
      <c r="FF4028" s="64"/>
      <c r="FG4028" s="5"/>
      <c r="FH4028" s="69"/>
      <c r="FI4028" s="6"/>
      <c r="FJ4028" s="5"/>
      <c r="FK4028" s="25"/>
      <c r="FL4028" s="5"/>
    </row>
    <row r="4029" spans="40:168">
      <c r="AN4029" s="14"/>
      <c r="AO4029" s="14"/>
      <c r="AP4029" s="5"/>
      <c r="AQ4029" s="25"/>
      <c r="AR4029" s="25"/>
      <c r="AS4029" s="96"/>
      <c r="AT4029" s="83"/>
      <c r="AU4029" s="14"/>
      <c r="AX4029" s="83"/>
      <c r="AY4029" s="83"/>
      <c r="AZ4029" s="83"/>
      <c r="BA4029" s="83"/>
      <c r="BJ4029" s="54"/>
      <c r="BK4029" s="22"/>
      <c r="BL4029" s="24"/>
      <c r="BP4029" s="23"/>
      <c r="BQ4029" s="24"/>
      <c r="BR4029" s="22"/>
      <c r="BS4029" s="24"/>
      <c r="BT4029" s="24"/>
      <c r="BU4029" s="23"/>
      <c r="BV4029" s="26"/>
      <c r="BX4029" s="6"/>
      <c r="BY4029" s="24"/>
      <c r="BZ4029" s="109"/>
      <c r="CA4029" s="66"/>
      <c r="CB4029" s="5"/>
      <c r="CC4029" s="68"/>
      <c r="CD4029" s="67"/>
      <c r="CE4029" s="67"/>
      <c r="CF4029" s="64"/>
      <c r="CG4029" s="5"/>
      <c r="CH4029" s="69"/>
      <c r="CI4029" s="6"/>
      <c r="CJ4029" s="5"/>
      <c r="CK4029" s="25"/>
      <c r="CL4029" s="5"/>
      <c r="DN4029" s="14"/>
      <c r="DO4029" s="14"/>
      <c r="DP4029" s="5"/>
      <c r="DQ4029" s="25"/>
      <c r="DR4029" s="25"/>
      <c r="DS4029" s="96"/>
      <c r="DT4029" s="83"/>
      <c r="DU4029" s="14"/>
      <c r="DX4029" s="83"/>
      <c r="DY4029" s="83"/>
      <c r="DZ4029" s="83"/>
      <c r="EA4029" s="83"/>
      <c r="EJ4029" s="54"/>
      <c r="EK4029" s="22"/>
      <c r="EL4029" s="24"/>
      <c r="EP4029" s="23"/>
      <c r="EQ4029" s="24"/>
      <c r="ER4029" s="22"/>
      <c r="ES4029" s="24"/>
      <c r="ET4029" s="24"/>
      <c r="EU4029" s="23"/>
      <c r="EV4029" s="26"/>
      <c r="EX4029" s="6"/>
      <c r="EY4029" s="24"/>
      <c r="EZ4029" s="109"/>
      <c r="FA4029" s="66"/>
      <c r="FB4029" s="5"/>
      <c r="FC4029" s="68"/>
      <c r="FD4029" s="67"/>
      <c r="FE4029" s="67"/>
      <c r="FF4029" s="64"/>
      <c r="FG4029" s="5"/>
      <c r="FH4029" s="69"/>
      <c r="FI4029" s="6"/>
      <c r="FJ4029" s="5"/>
      <c r="FK4029" s="25"/>
      <c r="FL4029" s="5"/>
    </row>
    <row r="4030" spans="40:168">
      <c r="AN4030" s="14"/>
      <c r="AO4030" s="14"/>
      <c r="AP4030" s="5"/>
      <c r="AQ4030" s="25"/>
      <c r="AR4030" s="25"/>
      <c r="AS4030" s="96"/>
      <c r="AT4030" s="83"/>
      <c r="AU4030" s="14"/>
      <c r="AX4030" s="83"/>
      <c r="AY4030" s="83"/>
      <c r="AZ4030" s="83"/>
      <c r="BA4030" s="83"/>
      <c r="BJ4030" s="54"/>
      <c r="BK4030" s="22"/>
      <c r="BL4030" s="24"/>
      <c r="BP4030" s="23"/>
      <c r="BQ4030" s="24"/>
      <c r="BR4030" s="22"/>
      <c r="BS4030" s="24"/>
      <c r="BT4030" s="24"/>
      <c r="BU4030" s="23"/>
      <c r="BV4030" s="26"/>
      <c r="BX4030" s="6"/>
      <c r="BY4030" s="24"/>
      <c r="BZ4030" s="109"/>
      <c r="CA4030" s="66"/>
      <c r="CB4030" s="5"/>
      <c r="CC4030" s="68"/>
      <c r="CD4030" s="67"/>
      <c r="CE4030" s="67"/>
      <c r="CF4030" s="64"/>
      <c r="CG4030" s="5"/>
      <c r="CH4030" s="69"/>
      <c r="CI4030" s="6"/>
      <c r="CJ4030" s="5"/>
      <c r="CK4030" s="25"/>
      <c r="CL4030" s="5"/>
      <c r="DN4030" s="14"/>
      <c r="DO4030" s="14"/>
      <c r="DP4030" s="5"/>
      <c r="DQ4030" s="25"/>
      <c r="DR4030" s="25"/>
      <c r="DS4030" s="96"/>
      <c r="DT4030" s="83"/>
      <c r="DU4030" s="14"/>
      <c r="DX4030" s="83"/>
      <c r="DY4030" s="83"/>
      <c r="DZ4030" s="83"/>
      <c r="EA4030" s="83"/>
      <c r="EJ4030" s="54"/>
      <c r="EK4030" s="22"/>
      <c r="EL4030" s="24"/>
      <c r="EP4030" s="23"/>
      <c r="EQ4030" s="24"/>
      <c r="ER4030" s="22"/>
      <c r="ES4030" s="24"/>
      <c r="ET4030" s="24"/>
      <c r="EU4030" s="23"/>
      <c r="EV4030" s="26"/>
      <c r="EX4030" s="6"/>
      <c r="EY4030" s="24"/>
      <c r="EZ4030" s="109"/>
      <c r="FA4030" s="66"/>
      <c r="FB4030" s="5"/>
      <c r="FC4030" s="68"/>
      <c r="FD4030" s="67"/>
      <c r="FE4030" s="67"/>
      <c r="FF4030" s="64"/>
      <c r="FG4030" s="5"/>
      <c r="FH4030" s="69"/>
      <c r="FI4030" s="6"/>
      <c r="FJ4030" s="5"/>
      <c r="FK4030" s="25"/>
      <c r="FL4030" s="5"/>
    </row>
    <row r="4031" spans="40:168">
      <c r="AN4031" s="14"/>
      <c r="AO4031" s="14"/>
      <c r="AP4031" s="5"/>
      <c r="AQ4031" s="25"/>
      <c r="AR4031" s="25"/>
      <c r="AS4031" s="96"/>
      <c r="AT4031" s="83"/>
      <c r="AU4031" s="14"/>
      <c r="AX4031" s="83"/>
      <c r="AY4031" s="83"/>
      <c r="AZ4031" s="83"/>
      <c r="BA4031" s="83"/>
      <c r="BJ4031" s="54"/>
      <c r="BK4031" s="22"/>
      <c r="BL4031" s="24"/>
      <c r="BP4031" s="23"/>
      <c r="BQ4031" s="24"/>
      <c r="BR4031" s="22"/>
      <c r="BS4031" s="24"/>
      <c r="BT4031" s="24"/>
      <c r="BU4031" s="23"/>
      <c r="BV4031" s="26"/>
      <c r="BX4031" s="6"/>
      <c r="BY4031" s="24"/>
      <c r="BZ4031" s="109"/>
      <c r="CA4031" s="66"/>
      <c r="CB4031" s="5"/>
      <c r="CC4031" s="68"/>
      <c r="CD4031" s="67"/>
      <c r="CE4031" s="67"/>
      <c r="CF4031" s="64"/>
      <c r="CG4031" s="5"/>
      <c r="CH4031" s="69"/>
      <c r="CI4031" s="6"/>
      <c r="CJ4031" s="5"/>
      <c r="CK4031" s="25"/>
      <c r="CL4031" s="5"/>
      <c r="DN4031" s="14"/>
      <c r="DO4031" s="14"/>
      <c r="DP4031" s="5"/>
      <c r="DQ4031" s="25"/>
      <c r="DR4031" s="25"/>
      <c r="DS4031" s="96"/>
      <c r="DT4031" s="83"/>
      <c r="DU4031" s="14"/>
      <c r="DX4031" s="83"/>
      <c r="DY4031" s="83"/>
      <c r="DZ4031" s="83"/>
      <c r="EA4031" s="83"/>
      <c r="EJ4031" s="54"/>
      <c r="EK4031" s="22"/>
      <c r="EL4031" s="24"/>
      <c r="EP4031" s="23"/>
      <c r="EQ4031" s="24"/>
      <c r="ER4031" s="22"/>
      <c r="ES4031" s="24"/>
      <c r="ET4031" s="24"/>
      <c r="EU4031" s="23"/>
      <c r="EV4031" s="26"/>
      <c r="EX4031" s="6"/>
      <c r="EY4031" s="24"/>
      <c r="EZ4031" s="109"/>
      <c r="FA4031" s="66"/>
      <c r="FB4031" s="5"/>
      <c r="FC4031" s="68"/>
      <c r="FD4031" s="67"/>
      <c r="FE4031" s="67"/>
      <c r="FF4031" s="64"/>
      <c r="FG4031" s="5"/>
      <c r="FH4031" s="69"/>
      <c r="FI4031" s="6"/>
      <c r="FJ4031" s="5"/>
      <c r="FK4031" s="25"/>
      <c r="FL4031" s="5"/>
    </row>
    <row r="4032" spans="40:168">
      <c r="AN4032" s="14"/>
      <c r="AO4032" s="14"/>
      <c r="AP4032" s="5"/>
      <c r="AQ4032" s="25"/>
      <c r="AR4032" s="25"/>
      <c r="AS4032" s="96"/>
      <c r="AT4032" s="83"/>
      <c r="AU4032" s="14"/>
      <c r="AX4032" s="83"/>
      <c r="AY4032" s="83"/>
      <c r="AZ4032" s="83"/>
      <c r="BA4032" s="83"/>
      <c r="BJ4032" s="54"/>
      <c r="BK4032" s="22"/>
      <c r="BL4032" s="24"/>
      <c r="BP4032" s="23"/>
      <c r="BQ4032" s="24"/>
      <c r="BR4032" s="22"/>
      <c r="BS4032" s="24"/>
      <c r="BT4032" s="24"/>
      <c r="BU4032" s="23"/>
      <c r="BV4032" s="26"/>
      <c r="BX4032" s="6"/>
      <c r="BY4032" s="24"/>
      <c r="BZ4032" s="109"/>
      <c r="CA4032" s="66"/>
      <c r="CB4032" s="5"/>
      <c r="CC4032" s="68"/>
      <c r="CD4032" s="67"/>
      <c r="CE4032" s="67"/>
      <c r="CF4032" s="64"/>
      <c r="CG4032" s="5"/>
      <c r="CH4032" s="69"/>
      <c r="CI4032" s="6"/>
      <c r="CJ4032" s="5"/>
      <c r="CK4032" s="25"/>
      <c r="CL4032" s="5"/>
      <c r="DN4032" s="14"/>
      <c r="DO4032" s="14"/>
      <c r="DP4032" s="5"/>
      <c r="DQ4032" s="25"/>
      <c r="DR4032" s="25"/>
      <c r="DS4032" s="96"/>
      <c r="DT4032" s="83"/>
      <c r="DU4032" s="14"/>
      <c r="DX4032" s="83"/>
      <c r="DY4032" s="83"/>
      <c r="DZ4032" s="83"/>
      <c r="EA4032" s="83"/>
      <c r="EJ4032" s="54"/>
      <c r="EK4032" s="22"/>
      <c r="EL4032" s="24"/>
      <c r="EP4032" s="23"/>
      <c r="EQ4032" s="24"/>
      <c r="ER4032" s="22"/>
      <c r="ES4032" s="24"/>
      <c r="ET4032" s="24"/>
      <c r="EU4032" s="23"/>
      <c r="EV4032" s="26"/>
      <c r="EX4032" s="6"/>
      <c r="EY4032" s="24"/>
      <c r="EZ4032" s="109"/>
      <c r="FA4032" s="66"/>
      <c r="FB4032" s="5"/>
      <c r="FC4032" s="68"/>
      <c r="FD4032" s="67"/>
      <c r="FE4032" s="67"/>
      <c r="FF4032" s="64"/>
      <c r="FG4032" s="5"/>
      <c r="FH4032" s="69"/>
      <c r="FI4032" s="6"/>
      <c r="FJ4032" s="5"/>
      <c r="FK4032" s="25"/>
      <c r="FL4032" s="5"/>
    </row>
    <row r="4033" spans="40:168">
      <c r="AN4033" s="14"/>
      <c r="AO4033" s="14"/>
      <c r="AP4033" s="5"/>
      <c r="AQ4033" s="25"/>
      <c r="AR4033" s="25"/>
      <c r="AS4033" s="96"/>
      <c r="AT4033" s="83"/>
      <c r="AU4033" s="14"/>
      <c r="AX4033" s="83"/>
      <c r="AY4033" s="83"/>
      <c r="AZ4033" s="83"/>
      <c r="BA4033" s="83"/>
      <c r="BJ4033" s="54"/>
      <c r="BK4033" s="22"/>
      <c r="BL4033" s="24"/>
      <c r="BP4033" s="23"/>
      <c r="BQ4033" s="24"/>
      <c r="BR4033" s="22"/>
      <c r="BS4033" s="24"/>
      <c r="BT4033" s="24"/>
      <c r="BU4033" s="23"/>
      <c r="BV4033" s="26"/>
      <c r="BX4033" s="6"/>
      <c r="BY4033" s="24"/>
      <c r="BZ4033" s="109"/>
      <c r="CA4033" s="66"/>
      <c r="CB4033" s="5"/>
      <c r="CC4033" s="68"/>
      <c r="CD4033" s="67"/>
      <c r="CE4033" s="67"/>
      <c r="CF4033" s="64"/>
      <c r="CG4033" s="5"/>
      <c r="CH4033" s="69"/>
      <c r="CI4033" s="6"/>
      <c r="CJ4033" s="5"/>
      <c r="CK4033" s="25"/>
      <c r="CL4033" s="5"/>
      <c r="DN4033" s="14"/>
      <c r="DO4033" s="14"/>
      <c r="DP4033" s="5"/>
      <c r="DQ4033" s="25"/>
      <c r="DR4033" s="25"/>
      <c r="DS4033" s="96"/>
      <c r="DT4033" s="83"/>
      <c r="DU4033" s="14"/>
      <c r="DX4033" s="83"/>
      <c r="DY4033" s="83"/>
      <c r="DZ4033" s="83"/>
      <c r="EA4033" s="83"/>
      <c r="EJ4033" s="54"/>
      <c r="EK4033" s="22"/>
      <c r="EL4033" s="24"/>
      <c r="EP4033" s="23"/>
      <c r="EQ4033" s="24"/>
      <c r="ER4033" s="22"/>
      <c r="ES4033" s="24"/>
      <c r="ET4033" s="24"/>
      <c r="EU4033" s="23"/>
      <c r="EV4033" s="26"/>
      <c r="EX4033" s="6"/>
      <c r="EY4033" s="24"/>
      <c r="EZ4033" s="109"/>
      <c r="FA4033" s="66"/>
      <c r="FB4033" s="5"/>
      <c r="FC4033" s="68"/>
      <c r="FD4033" s="67"/>
      <c r="FE4033" s="67"/>
      <c r="FF4033" s="64"/>
      <c r="FG4033" s="5"/>
      <c r="FH4033" s="69"/>
      <c r="FI4033" s="6"/>
      <c r="FJ4033" s="5"/>
      <c r="FK4033" s="25"/>
      <c r="FL4033" s="5"/>
    </row>
    <row r="4034" spans="40:168">
      <c r="AN4034" s="14"/>
      <c r="AO4034" s="14"/>
      <c r="AP4034" s="5"/>
      <c r="AQ4034" s="25"/>
      <c r="AR4034" s="25"/>
      <c r="AS4034" s="96"/>
      <c r="AT4034" s="83"/>
      <c r="AU4034" s="14"/>
      <c r="AX4034" s="83"/>
      <c r="AY4034" s="83"/>
      <c r="AZ4034" s="83"/>
      <c r="BA4034" s="83"/>
      <c r="BJ4034" s="54"/>
      <c r="BK4034" s="22"/>
      <c r="BL4034" s="24"/>
      <c r="BP4034" s="23"/>
      <c r="BQ4034" s="24"/>
      <c r="BR4034" s="22"/>
      <c r="BS4034" s="24"/>
      <c r="BT4034" s="24"/>
      <c r="BU4034" s="23"/>
      <c r="BV4034" s="26"/>
      <c r="BX4034" s="6"/>
      <c r="BY4034" s="24"/>
      <c r="BZ4034" s="109"/>
      <c r="CA4034" s="66"/>
      <c r="CB4034" s="5"/>
      <c r="CC4034" s="68"/>
      <c r="CD4034" s="67"/>
      <c r="CE4034" s="67"/>
      <c r="CF4034" s="64"/>
      <c r="CG4034" s="5"/>
      <c r="CH4034" s="69"/>
      <c r="CI4034" s="6"/>
      <c r="CJ4034" s="5"/>
      <c r="CK4034" s="25"/>
      <c r="CL4034" s="5"/>
      <c r="DN4034" s="14"/>
      <c r="DO4034" s="14"/>
      <c r="DP4034" s="5"/>
      <c r="DQ4034" s="25"/>
      <c r="DR4034" s="25"/>
      <c r="DS4034" s="96"/>
      <c r="DT4034" s="83"/>
      <c r="DU4034" s="14"/>
      <c r="DX4034" s="83"/>
      <c r="DY4034" s="83"/>
      <c r="DZ4034" s="83"/>
      <c r="EA4034" s="83"/>
      <c r="EJ4034" s="54"/>
      <c r="EK4034" s="22"/>
      <c r="EL4034" s="24"/>
      <c r="EP4034" s="23"/>
      <c r="EQ4034" s="24"/>
      <c r="ER4034" s="22"/>
      <c r="ES4034" s="24"/>
      <c r="ET4034" s="24"/>
      <c r="EU4034" s="23"/>
      <c r="EV4034" s="26"/>
      <c r="EX4034" s="6"/>
      <c r="EY4034" s="24"/>
      <c r="EZ4034" s="109"/>
      <c r="FA4034" s="66"/>
      <c r="FB4034" s="5"/>
      <c r="FC4034" s="68"/>
      <c r="FD4034" s="67"/>
      <c r="FE4034" s="67"/>
      <c r="FF4034" s="64"/>
      <c r="FG4034" s="5"/>
      <c r="FH4034" s="69"/>
      <c r="FI4034" s="6"/>
      <c r="FJ4034" s="5"/>
      <c r="FK4034" s="25"/>
      <c r="FL4034" s="5"/>
    </row>
    <row r="4035" spans="40:168">
      <c r="AN4035" s="14"/>
      <c r="AO4035" s="14"/>
      <c r="AP4035" s="5"/>
      <c r="AQ4035" s="25"/>
      <c r="AR4035" s="25"/>
      <c r="AS4035" s="96"/>
      <c r="AT4035" s="83"/>
      <c r="AU4035" s="14"/>
      <c r="AX4035" s="83"/>
      <c r="AY4035" s="83"/>
      <c r="AZ4035" s="83"/>
      <c r="BA4035" s="83"/>
      <c r="BJ4035" s="54"/>
      <c r="BK4035" s="22"/>
      <c r="BL4035" s="24"/>
      <c r="BP4035" s="23"/>
      <c r="BQ4035" s="24"/>
      <c r="BR4035" s="22"/>
      <c r="BS4035" s="24"/>
      <c r="BT4035" s="24"/>
      <c r="BU4035" s="23"/>
      <c r="BV4035" s="26"/>
      <c r="BX4035" s="6"/>
      <c r="BY4035" s="24"/>
      <c r="BZ4035" s="109"/>
      <c r="CA4035" s="66"/>
      <c r="CB4035" s="5"/>
      <c r="CC4035" s="68"/>
      <c r="CD4035" s="67"/>
      <c r="CE4035" s="67"/>
      <c r="CF4035" s="64"/>
      <c r="CG4035" s="5"/>
      <c r="CH4035" s="69"/>
      <c r="CI4035" s="6"/>
      <c r="CJ4035" s="5"/>
      <c r="CK4035" s="25"/>
      <c r="CL4035" s="5"/>
      <c r="DN4035" s="14"/>
      <c r="DO4035" s="14"/>
      <c r="DP4035" s="5"/>
      <c r="DQ4035" s="25"/>
      <c r="DR4035" s="25"/>
      <c r="DS4035" s="96"/>
      <c r="DT4035" s="83"/>
      <c r="DU4035" s="14"/>
      <c r="DX4035" s="83"/>
      <c r="DY4035" s="83"/>
      <c r="DZ4035" s="83"/>
      <c r="EA4035" s="83"/>
      <c r="EJ4035" s="54"/>
      <c r="EK4035" s="22"/>
      <c r="EL4035" s="24"/>
      <c r="EP4035" s="23"/>
      <c r="EQ4035" s="24"/>
      <c r="ER4035" s="22"/>
      <c r="ES4035" s="24"/>
      <c r="ET4035" s="24"/>
      <c r="EU4035" s="23"/>
      <c r="EV4035" s="26"/>
      <c r="EX4035" s="6"/>
      <c r="EY4035" s="24"/>
      <c r="EZ4035" s="109"/>
      <c r="FA4035" s="66"/>
      <c r="FB4035" s="5"/>
      <c r="FC4035" s="68"/>
      <c r="FD4035" s="67"/>
      <c r="FE4035" s="67"/>
      <c r="FF4035" s="64"/>
      <c r="FG4035" s="5"/>
      <c r="FH4035" s="69"/>
      <c r="FI4035" s="6"/>
      <c r="FJ4035" s="5"/>
      <c r="FK4035" s="25"/>
      <c r="FL4035" s="5"/>
    </row>
    <row r="4036" spans="40:168">
      <c r="AN4036" s="14"/>
      <c r="AO4036" s="14"/>
      <c r="AP4036" s="5"/>
      <c r="AQ4036" s="25"/>
      <c r="AR4036" s="25"/>
      <c r="AS4036" s="96"/>
      <c r="AT4036" s="83"/>
      <c r="AU4036" s="14"/>
      <c r="AX4036" s="83"/>
      <c r="AY4036" s="83"/>
      <c r="AZ4036" s="83"/>
      <c r="BA4036" s="83"/>
      <c r="BJ4036" s="54"/>
      <c r="BK4036" s="22"/>
      <c r="BL4036" s="24"/>
      <c r="BP4036" s="23"/>
      <c r="BQ4036" s="24"/>
      <c r="BR4036" s="22"/>
      <c r="BS4036" s="24"/>
      <c r="BT4036" s="24"/>
      <c r="BU4036" s="23"/>
      <c r="BV4036" s="26"/>
      <c r="BX4036" s="6"/>
      <c r="BY4036" s="24"/>
      <c r="BZ4036" s="109"/>
      <c r="CA4036" s="66"/>
      <c r="CB4036" s="5"/>
      <c r="CC4036" s="68"/>
      <c r="CD4036" s="67"/>
      <c r="CE4036" s="67"/>
      <c r="CF4036" s="64"/>
      <c r="CG4036" s="5"/>
      <c r="CH4036" s="69"/>
      <c r="CI4036" s="6"/>
      <c r="CJ4036" s="5"/>
      <c r="CK4036" s="25"/>
      <c r="CL4036" s="5"/>
      <c r="DN4036" s="14"/>
      <c r="DO4036" s="14"/>
      <c r="DP4036" s="5"/>
      <c r="DQ4036" s="25"/>
      <c r="DR4036" s="25"/>
      <c r="DS4036" s="96"/>
      <c r="DT4036" s="83"/>
      <c r="DU4036" s="14"/>
      <c r="DX4036" s="83"/>
      <c r="DY4036" s="83"/>
      <c r="DZ4036" s="83"/>
      <c r="EA4036" s="83"/>
      <c r="EJ4036" s="54"/>
      <c r="EK4036" s="22"/>
      <c r="EL4036" s="24"/>
      <c r="EP4036" s="23"/>
      <c r="EQ4036" s="24"/>
      <c r="ER4036" s="22"/>
      <c r="ES4036" s="24"/>
      <c r="ET4036" s="24"/>
      <c r="EU4036" s="23"/>
      <c r="EV4036" s="26"/>
      <c r="EX4036" s="6"/>
      <c r="EY4036" s="24"/>
      <c r="EZ4036" s="109"/>
      <c r="FA4036" s="66"/>
      <c r="FB4036" s="5"/>
      <c r="FC4036" s="68"/>
      <c r="FD4036" s="67"/>
      <c r="FE4036" s="67"/>
      <c r="FF4036" s="64"/>
      <c r="FG4036" s="5"/>
      <c r="FH4036" s="69"/>
      <c r="FI4036" s="6"/>
      <c r="FJ4036" s="5"/>
      <c r="FK4036" s="25"/>
      <c r="FL4036" s="5"/>
    </row>
    <row r="4037" spans="40:168">
      <c r="AN4037" s="14"/>
      <c r="AO4037" s="14"/>
      <c r="AP4037" s="5"/>
      <c r="AQ4037" s="25"/>
      <c r="AR4037" s="25"/>
      <c r="AS4037" s="96"/>
      <c r="AT4037" s="83"/>
      <c r="AU4037" s="14"/>
      <c r="AX4037" s="83"/>
      <c r="AY4037" s="83"/>
      <c r="AZ4037" s="83"/>
      <c r="BA4037" s="83"/>
      <c r="BJ4037" s="54"/>
      <c r="BK4037" s="22"/>
      <c r="BL4037" s="24"/>
      <c r="BP4037" s="23"/>
      <c r="BQ4037" s="24"/>
      <c r="BR4037" s="22"/>
      <c r="BS4037" s="24"/>
      <c r="BT4037" s="24"/>
      <c r="BU4037" s="23"/>
      <c r="BV4037" s="26"/>
      <c r="BX4037" s="6"/>
      <c r="BY4037" s="24"/>
      <c r="BZ4037" s="109"/>
      <c r="CA4037" s="66"/>
      <c r="CB4037" s="5"/>
      <c r="CC4037" s="68"/>
      <c r="CD4037" s="67"/>
      <c r="CE4037" s="67"/>
      <c r="CF4037" s="64"/>
      <c r="CG4037" s="5"/>
      <c r="CH4037" s="69"/>
      <c r="CI4037" s="6"/>
      <c r="CJ4037" s="5"/>
      <c r="CK4037" s="25"/>
      <c r="CL4037" s="5"/>
      <c r="DN4037" s="14"/>
      <c r="DO4037" s="14"/>
      <c r="DP4037" s="5"/>
      <c r="DQ4037" s="25"/>
      <c r="DR4037" s="25"/>
      <c r="DS4037" s="96"/>
      <c r="DT4037" s="83"/>
      <c r="DU4037" s="14"/>
      <c r="DX4037" s="83"/>
      <c r="DY4037" s="83"/>
      <c r="DZ4037" s="83"/>
      <c r="EA4037" s="83"/>
      <c r="EJ4037" s="54"/>
      <c r="EK4037" s="22"/>
      <c r="EL4037" s="24"/>
      <c r="EP4037" s="23"/>
      <c r="EQ4037" s="24"/>
      <c r="ER4037" s="22"/>
      <c r="ES4037" s="24"/>
      <c r="ET4037" s="24"/>
      <c r="EU4037" s="23"/>
      <c r="EV4037" s="26"/>
      <c r="EX4037" s="6"/>
      <c r="EY4037" s="24"/>
      <c r="EZ4037" s="109"/>
      <c r="FA4037" s="66"/>
      <c r="FB4037" s="5"/>
      <c r="FC4037" s="68"/>
      <c r="FD4037" s="67"/>
      <c r="FE4037" s="67"/>
      <c r="FF4037" s="64"/>
      <c r="FG4037" s="5"/>
      <c r="FH4037" s="69"/>
      <c r="FI4037" s="6"/>
      <c r="FJ4037" s="5"/>
      <c r="FK4037" s="25"/>
      <c r="FL4037" s="5"/>
    </row>
    <row r="4038" spans="40:168">
      <c r="AN4038" s="14"/>
      <c r="AO4038" s="14"/>
      <c r="AP4038" s="5"/>
      <c r="AQ4038" s="25"/>
      <c r="AR4038" s="25"/>
      <c r="AS4038" s="96"/>
      <c r="AT4038" s="83"/>
      <c r="AU4038" s="14"/>
      <c r="AX4038" s="83"/>
      <c r="AY4038" s="83"/>
      <c r="AZ4038" s="83"/>
      <c r="BA4038" s="83"/>
      <c r="BJ4038" s="54"/>
      <c r="BK4038" s="22"/>
      <c r="BL4038" s="24"/>
      <c r="BP4038" s="23"/>
      <c r="BQ4038" s="24"/>
      <c r="BR4038" s="22"/>
      <c r="BS4038" s="24"/>
      <c r="BT4038" s="24"/>
      <c r="BU4038" s="23"/>
      <c r="BV4038" s="26"/>
      <c r="BX4038" s="6"/>
      <c r="BY4038" s="24"/>
      <c r="BZ4038" s="109"/>
      <c r="CA4038" s="66"/>
      <c r="CB4038" s="5"/>
      <c r="CC4038" s="68"/>
      <c r="CD4038" s="67"/>
      <c r="CE4038" s="67"/>
      <c r="CF4038" s="64"/>
      <c r="CG4038" s="5"/>
      <c r="CH4038" s="69"/>
      <c r="CI4038" s="6"/>
      <c r="CJ4038" s="5"/>
      <c r="CK4038" s="25"/>
      <c r="CL4038" s="5"/>
      <c r="DN4038" s="14"/>
      <c r="DO4038" s="14"/>
      <c r="DP4038" s="5"/>
      <c r="DQ4038" s="25"/>
      <c r="DR4038" s="25"/>
      <c r="DS4038" s="96"/>
      <c r="DT4038" s="83"/>
      <c r="DU4038" s="14"/>
      <c r="DX4038" s="83"/>
      <c r="DY4038" s="83"/>
      <c r="DZ4038" s="83"/>
      <c r="EA4038" s="83"/>
      <c r="EJ4038" s="54"/>
      <c r="EK4038" s="22"/>
      <c r="EL4038" s="24"/>
      <c r="EP4038" s="23"/>
      <c r="EQ4038" s="24"/>
      <c r="ER4038" s="22"/>
      <c r="ES4038" s="24"/>
      <c r="ET4038" s="24"/>
      <c r="EU4038" s="23"/>
      <c r="EV4038" s="26"/>
      <c r="EX4038" s="6"/>
      <c r="EY4038" s="24"/>
      <c r="EZ4038" s="109"/>
      <c r="FA4038" s="66"/>
      <c r="FB4038" s="5"/>
      <c r="FC4038" s="68"/>
      <c r="FD4038" s="67"/>
      <c r="FE4038" s="67"/>
      <c r="FF4038" s="64"/>
      <c r="FG4038" s="5"/>
      <c r="FH4038" s="69"/>
      <c r="FI4038" s="6"/>
      <c r="FJ4038" s="5"/>
      <c r="FK4038" s="25"/>
      <c r="FL4038" s="5"/>
    </row>
    <row r="4039" spans="40:168">
      <c r="AN4039" s="14"/>
      <c r="AO4039" s="14"/>
      <c r="AP4039" s="5"/>
      <c r="AQ4039" s="25"/>
      <c r="AR4039" s="25"/>
      <c r="AS4039" s="96"/>
      <c r="AT4039" s="83"/>
      <c r="AU4039" s="14"/>
      <c r="AX4039" s="83"/>
      <c r="AY4039" s="83"/>
      <c r="AZ4039" s="83"/>
      <c r="BA4039" s="83"/>
      <c r="BJ4039" s="54"/>
      <c r="BK4039" s="22"/>
      <c r="BL4039" s="24"/>
      <c r="BP4039" s="23"/>
      <c r="BQ4039" s="24"/>
      <c r="BR4039" s="22"/>
      <c r="BS4039" s="24"/>
      <c r="BT4039" s="24"/>
      <c r="BU4039" s="23"/>
      <c r="BV4039" s="26"/>
      <c r="BX4039" s="6"/>
      <c r="BY4039" s="24"/>
      <c r="BZ4039" s="109"/>
      <c r="CA4039" s="66"/>
      <c r="CB4039" s="5"/>
      <c r="CC4039" s="68"/>
      <c r="CD4039" s="67"/>
      <c r="CE4039" s="67"/>
      <c r="CF4039" s="64"/>
      <c r="CG4039" s="5"/>
      <c r="CH4039" s="69"/>
      <c r="CI4039" s="6"/>
      <c r="CJ4039" s="5"/>
      <c r="CK4039" s="25"/>
      <c r="CL4039" s="5"/>
      <c r="DN4039" s="14"/>
      <c r="DO4039" s="14"/>
      <c r="DP4039" s="5"/>
      <c r="DQ4039" s="25"/>
      <c r="DR4039" s="25"/>
      <c r="DS4039" s="96"/>
      <c r="DT4039" s="83"/>
      <c r="DU4039" s="14"/>
      <c r="DX4039" s="83"/>
      <c r="DY4039" s="83"/>
      <c r="DZ4039" s="83"/>
      <c r="EA4039" s="83"/>
      <c r="EJ4039" s="54"/>
      <c r="EK4039" s="22"/>
      <c r="EL4039" s="24"/>
      <c r="EP4039" s="23"/>
      <c r="EQ4039" s="24"/>
      <c r="ER4039" s="22"/>
      <c r="ES4039" s="24"/>
      <c r="ET4039" s="24"/>
      <c r="EU4039" s="23"/>
      <c r="EV4039" s="26"/>
      <c r="EX4039" s="6"/>
      <c r="EY4039" s="24"/>
      <c r="EZ4039" s="109"/>
      <c r="FA4039" s="66"/>
      <c r="FB4039" s="5"/>
      <c r="FC4039" s="68"/>
      <c r="FD4039" s="67"/>
      <c r="FE4039" s="67"/>
      <c r="FF4039" s="64"/>
      <c r="FG4039" s="5"/>
      <c r="FH4039" s="69"/>
      <c r="FI4039" s="6"/>
      <c r="FJ4039" s="5"/>
      <c r="FK4039" s="25"/>
      <c r="FL4039" s="5"/>
    </row>
    <row r="4040" spans="40:168">
      <c r="AN4040" s="14"/>
      <c r="AO4040" s="14"/>
      <c r="AP4040" s="5"/>
      <c r="AQ4040" s="25"/>
      <c r="AR4040" s="25"/>
      <c r="AS4040" s="96"/>
      <c r="AT4040" s="83"/>
      <c r="AU4040" s="14"/>
      <c r="AX4040" s="83"/>
      <c r="AY4040" s="83"/>
      <c r="AZ4040" s="83"/>
      <c r="BA4040" s="83"/>
      <c r="BJ4040" s="54"/>
      <c r="BK4040" s="22"/>
      <c r="BL4040" s="24"/>
      <c r="BP4040" s="23"/>
      <c r="BQ4040" s="24"/>
      <c r="BR4040" s="22"/>
      <c r="BS4040" s="24"/>
      <c r="BT4040" s="24"/>
      <c r="BU4040" s="23"/>
      <c r="BV4040" s="26"/>
      <c r="BX4040" s="6"/>
      <c r="BY4040" s="24"/>
      <c r="BZ4040" s="109"/>
      <c r="CA4040" s="66"/>
      <c r="CB4040" s="5"/>
      <c r="CC4040" s="68"/>
      <c r="CD4040" s="67"/>
      <c r="CE4040" s="67"/>
      <c r="CF4040" s="64"/>
      <c r="CG4040" s="5"/>
      <c r="CH4040" s="69"/>
      <c r="CI4040" s="6"/>
      <c r="CJ4040" s="5"/>
      <c r="CK4040" s="25"/>
      <c r="CL4040" s="5"/>
      <c r="DN4040" s="14"/>
      <c r="DO4040" s="14"/>
      <c r="DP4040" s="5"/>
      <c r="DQ4040" s="25"/>
      <c r="DR4040" s="25"/>
      <c r="DS4040" s="96"/>
      <c r="DT4040" s="83"/>
      <c r="DU4040" s="14"/>
      <c r="DX4040" s="83"/>
      <c r="DY4040" s="83"/>
      <c r="DZ4040" s="83"/>
      <c r="EA4040" s="83"/>
      <c r="EJ4040" s="54"/>
      <c r="EK4040" s="22"/>
      <c r="EL4040" s="24"/>
      <c r="EP4040" s="23"/>
      <c r="EQ4040" s="24"/>
      <c r="ER4040" s="22"/>
      <c r="ES4040" s="24"/>
      <c r="ET4040" s="24"/>
      <c r="EU4040" s="23"/>
      <c r="EV4040" s="26"/>
      <c r="EX4040" s="6"/>
      <c r="EY4040" s="24"/>
      <c r="EZ4040" s="109"/>
      <c r="FA4040" s="66"/>
      <c r="FB4040" s="5"/>
      <c r="FC4040" s="68"/>
      <c r="FD4040" s="67"/>
      <c r="FE4040" s="67"/>
      <c r="FF4040" s="64"/>
      <c r="FG4040" s="5"/>
      <c r="FH4040" s="69"/>
      <c r="FI4040" s="6"/>
      <c r="FJ4040" s="5"/>
      <c r="FK4040" s="25"/>
      <c r="FL4040" s="5"/>
    </row>
    <row r="4041" spans="40:168">
      <c r="AN4041" s="14"/>
      <c r="AO4041" s="14"/>
      <c r="AP4041" s="5"/>
      <c r="AQ4041" s="25"/>
      <c r="AR4041" s="25"/>
      <c r="AS4041" s="96"/>
      <c r="AT4041" s="83"/>
      <c r="AU4041" s="14"/>
      <c r="AX4041" s="83"/>
      <c r="AY4041" s="83"/>
      <c r="AZ4041" s="83"/>
      <c r="BA4041" s="83"/>
      <c r="BJ4041" s="54"/>
      <c r="BK4041" s="22"/>
      <c r="BL4041" s="24"/>
      <c r="BP4041" s="23"/>
      <c r="BQ4041" s="24"/>
      <c r="BR4041" s="22"/>
      <c r="BS4041" s="24"/>
      <c r="BT4041" s="24"/>
      <c r="BU4041" s="23"/>
      <c r="BV4041" s="26"/>
      <c r="BX4041" s="6"/>
      <c r="BY4041" s="24"/>
      <c r="BZ4041" s="109"/>
      <c r="CA4041" s="66"/>
      <c r="CB4041" s="5"/>
      <c r="CC4041" s="68"/>
      <c r="CD4041" s="67"/>
      <c r="CE4041" s="67"/>
      <c r="CF4041" s="64"/>
      <c r="CG4041" s="5"/>
      <c r="CH4041" s="69"/>
      <c r="CI4041" s="6"/>
      <c r="CJ4041" s="5"/>
      <c r="CK4041" s="25"/>
      <c r="CL4041" s="5"/>
      <c r="DN4041" s="14"/>
      <c r="DO4041" s="14"/>
      <c r="DP4041" s="5"/>
      <c r="DQ4041" s="25"/>
      <c r="DR4041" s="25"/>
      <c r="DS4041" s="96"/>
      <c r="DT4041" s="83"/>
      <c r="DU4041" s="14"/>
      <c r="DX4041" s="83"/>
      <c r="DY4041" s="83"/>
      <c r="DZ4041" s="83"/>
      <c r="EA4041" s="83"/>
      <c r="EJ4041" s="54"/>
      <c r="EK4041" s="22"/>
      <c r="EL4041" s="24"/>
      <c r="EP4041" s="23"/>
      <c r="EQ4041" s="24"/>
      <c r="ER4041" s="22"/>
      <c r="ES4041" s="24"/>
      <c r="ET4041" s="24"/>
      <c r="EU4041" s="23"/>
      <c r="EV4041" s="26"/>
      <c r="EX4041" s="6"/>
      <c r="EY4041" s="24"/>
      <c r="EZ4041" s="109"/>
      <c r="FA4041" s="66"/>
      <c r="FB4041" s="5"/>
      <c r="FC4041" s="68"/>
      <c r="FD4041" s="67"/>
      <c r="FE4041" s="67"/>
      <c r="FF4041" s="64"/>
      <c r="FG4041" s="5"/>
      <c r="FH4041" s="69"/>
      <c r="FI4041" s="6"/>
      <c r="FJ4041" s="5"/>
      <c r="FK4041" s="25"/>
      <c r="FL4041" s="5"/>
    </row>
    <row r="4042" spans="40:168">
      <c r="AN4042" s="14"/>
      <c r="AO4042" s="14"/>
      <c r="AP4042" s="5"/>
      <c r="AQ4042" s="25"/>
      <c r="AR4042" s="25"/>
      <c r="AS4042" s="96"/>
      <c r="AT4042" s="83"/>
      <c r="AU4042" s="14"/>
      <c r="AX4042" s="83"/>
      <c r="AY4042" s="83"/>
      <c r="AZ4042" s="83"/>
      <c r="BA4042" s="83"/>
      <c r="BJ4042" s="54"/>
      <c r="BK4042" s="22"/>
      <c r="BL4042" s="24"/>
      <c r="BP4042" s="23"/>
      <c r="BQ4042" s="24"/>
      <c r="BR4042" s="22"/>
      <c r="BS4042" s="24"/>
      <c r="BT4042" s="24"/>
      <c r="BU4042" s="23"/>
      <c r="BV4042" s="26"/>
      <c r="BX4042" s="6"/>
      <c r="BY4042" s="24"/>
      <c r="BZ4042" s="109"/>
      <c r="CA4042" s="66"/>
      <c r="CB4042" s="5"/>
      <c r="CC4042" s="68"/>
      <c r="CD4042" s="67"/>
      <c r="CE4042" s="67"/>
      <c r="CF4042" s="64"/>
      <c r="CG4042" s="5"/>
      <c r="CH4042" s="69"/>
      <c r="CI4042" s="6"/>
      <c r="CJ4042" s="5"/>
      <c r="CK4042" s="25"/>
      <c r="CL4042" s="5"/>
      <c r="DN4042" s="14"/>
      <c r="DO4042" s="14"/>
      <c r="DP4042" s="5"/>
      <c r="DQ4042" s="25"/>
      <c r="DR4042" s="25"/>
      <c r="DS4042" s="96"/>
      <c r="DT4042" s="83"/>
      <c r="DU4042" s="14"/>
      <c r="DX4042" s="83"/>
      <c r="DY4042" s="83"/>
      <c r="DZ4042" s="83"/>
      <c r="EA4042" s="83"/>
      <c r="EJ4042" s="54"/>
      <c r="EK4042" s="22"/>
      <c r="EL4042" s="24"/>
      <c r="EP4042" s="23"/>
      <c r="EQ4042" s="24"/>
      <c r="ER4042" s="22"/>
      <c r="ES4042" s="24"/>
      <c r="ET4042" s="24"/>
      <c r="EU4042" s="23"/>
      <c r="EV4042" s="26"/>
      <c r="EX4042" s="6"/>
      <c r="EY4042" s="24"/>
      <c r="EZ4042" s="109"/>
      <c r="FA4042" s="66"/>
      <c r="FB4042" s="5"/>
      <c r="FC4042" s="68"/>
      <c r="FD4042" s="67"/>
      <c r="FE4042" s="67"/>
      <c r="FF4042" s="64"/>
      <c r="FG4042" s="5"/>
      <c r="FH4042" s="69"/>
      <c r="FI4042" s="6"/>
      <c r="FJ4042" s="5"/>
      <c r="FK4042" s="25"/>
      <c r="FL4042" s="5"/>
    </row>
    <row r="4043" spans="40:168">
      <c r="AN4043" s="14"/>
      <c r="AO4043" s="14"/>
      <c r="AP4043" s="5"/>
      <c r="AQ4043" s="25"/>
      <c r="AR4043" s="25"/>
      <c r="AS4043" s="96"/>
      <c r="AT4043" s="83"/>
      <c r="AU4043" s="14"/>
      <c r="AX4043" s="83"/>
      <c r="AY4043" s="83"/>
      <c r="AZ4043" s="83"/>
      <c r="BA4043" s="83"/>
      <c r="BJ4043" s="54"/>
      <c r="BK4043" s="22"/>
      <c r="BL4043" s="24"/>
      <c r="BP4043" s="23"/>
      <c r="BQ4043" s="24"/>
      <c r="BR4043" s="22"/>
      <c r="BS4043" s="24"/>
      <c r="BT4043" s="24"/>
      <c r="BU4043" s="23"/>
      <c r="BV4043" s="26"/>
      <c r="BX4043" s="6"/>
      <c r="BY4043" s="24"/>
      <c r="BZ4043" s="109"/>
      <c r="CA4043" s="66"/>
      <c r="CB4043" s="5"/>
      <c r="CC4043" s="68"/>
      <c r="CD4043" s="67"/>
      <c r="CE4043" s="67"/>
      <c r="CF4043" s="64"/>
      <c r="CG4043" s="5"/>
      <c r="CH4043" s="69"/>
      <c r="CI4043" s="6"/>
      <c r="CJ4043" s="5"/>
      <c r="CK4043" s="25"/>
      <c r="CL4043" s="5"/>
      <c r="DN4043" s="14"/>
      <c r="DO4043" s="14"/>
      <c r="DP4043" s="5"/>
      <c r="DQ4043" s="25"/>
      <c r="DR4043" s="25"/>
      <c r="DS4043" s="96"/>
      <c r="DT4043" s="83"/>
      <c r="DU4043" s="14"/>
      <c r="DX4043" s="83"/>
      <c r="DY4043" s="83"/>
      <c r="DZ4043" s="83"/>
      <c r="EA4043" s="83"/>
      <c r="EJ4043" s="54"/>
      <c r="EK4043" s="22"/>
      <c r="EL4043" s="24"/>
      <c r="EP4043" s="23"/>
      <c r="EQ4043" s="24"/>
      <c r="ER4043" s="22"/>
      <c r="ES4043" s="24"/>
      <c r="ET4043" s="24"/>
      <c r="EU4043" s="23"/>
      <c r="EV4043" s="26"/>
      <c r="EX4043" s="6"/>
      <c r="EY4043" s="24"/>
      <c r="EZ4043" s="109"/>
      <c r="FA4043" s="66"/>
      <c r="FB4043" s="5"/>
      <c r="FC4043" s="68"/>
      <c r="FD4043" s="67"/>
      <c r="FE4043" s="67"/>
      <c r="FF4043" s="64"/>
      <c r="FG4043" s="5"/>
      <c r="FH4043" s="69"/>
      <c r="FI4043" s="6"/>
      <c r="FJ4043" s="5"/>
      <c r="FK4043" s="25"/>
      <c r="FL4043" s="5"/>
    </row>
    <row r="4044" spans="40:168">
      <c r="AN4044" s="14"/>
      <c r="AO4044" s="14"/>
      <c r="AP4044" s="5"/>
      <c r="AQ4044" s="25"/>
      <c r="AR4044" s="25"/>
      <c r="AS4044" s="96"/>
      <c r="AT4044" s="83"/>
      <c r="AU4044" s="14"/>
      <c r="AX4044" s="83"/>
      <c r="AY4044" s="83"/>
      <c r="AZ4044" s="83"/>
      <c r="BA4044" s="83"/>
      <c r="BJ4044" s="54"/>
      <c r="BK4044" s="22"/>
      <c r="BL4044" s="24"/>
      <c r="BP4044" s="23"/>
      <c r="BQ4044" s="24"/>
      <c r="BR4044" s="22"/>
      <c r="BS4044" s="24"/>
      <c r="BT4044" s="24"/>
      <c r="BU4044" s="23"/>
      <c r="BV4044" s="26"/>
      <c r="BX4044" s="6"/>
      <c r="BY4044" s="24"/>
      <c r="BZ4044" s="109"/>
      <c r="CA4044" s="66"/>
      <c r="CB4044" s="5"/>
      <c r="CC4044" s="68"/>
      <c r="CD4044" s="67"/>
      <c r="CE4044" s="67"/>
      <c r="CF4044" s="64"/>
      <c r="CG4044" s="5"/>
      <c r="CH4044" s="69"/>
      <c r="CI4044" s="6"/>
      <c r="CJ4044" s="5"/>
      <c r="CK4044" s="25"/>
      <c r="CL4044" s="5"/>
      <c r="DN4044" s="14"/>
      <c r="DO4044" s="14"/>
      <c r="DP4044" s="5"/>
      <c r="DQ4044" s="25"/>
      <c r="DR4044" s="25"/>
      <c r="DS4044" s="96"/>
      <c r="DT4044" s="83"/>
      <c r="DU4044" s="14"/>
      <c r="DX4044" s="83"/>
      <c r="DY4044" s="83"/>
      <c r="DZ4044" s="83"/>
      <c r="EA4044" s="83"/>
      <c r="EJ4044" s="54"/>
      <c r="EK4044" s="22"/>
      <c r="EL4044" s="24"/>
      <c r="EP4044" s="23"/>
      <c r="EQ4044" s="24"/>
      <c r="ER4044" s="22"/>
      <c r="ES4044" s="24"/>
      <c r="ET4044" s="24"/>
      <c r="EU4044" s="23"/>
      <c r="EV4044" s="26"/>
      <c r="EX4044" s="6"/>
      <c r="EY4044" s="24"/>
      <c r="EZ4044" s="109"/>
      <c r="FA4044" s="66"/>
      <c r="FB4044" s="5"/>
      <c r="FC4044" s="68"/>
      <c r="FD4044" s="67"/>
      <c r="FE4044" s="67"/>
      <c r="FF4044" s="64"/>
      <c r="FG4044" s="5"/>
      <c r="FH4044" s="69"/>
      <c r="FI4044" s="6"/>
      <c r="FJ4044" s="5"/>
      <c r="FK4044" s="25"/>
      <c r="FL4044" s="5"/>
    </row>
    <row r="4045" spans="40:168">
      <c r="AN4045" s="14"/>
      <c r="AO4045" s="14"/>
      <c r="AP4045" s="5"/>
      <c r="AQ4045" s="25"/>
      <c r="AR4045" s="25"/>
      <c r="AS4045" s="96"/>
      <c r="AT4045" s="83"/>
      <c r="AU4045" s="14"/>
      <c r="AX4045" s="83"/>
      <c r="AY4045" s="83"/>
      <c r="AZ4045" s="83"/>
      <c r="BA4045" s="83"/>
      <c r="BJ4045" s="54"/>
      <c r="BK4045" s="22"/>
      <c r="BL4045" s="24"/>
      <c r="BP4045" s="23"/>
      <c r="BQ4045" s="24"/>
      <c r="BR4045" s="22"/>
      <c r="BS4045" s="24"/>
      <c r="BT4045" s="24"/>
      <c r="BU4045" s="23"/>
      <c r="BV4045" s="26"/>
      <c r="BX4045" s="6"/>
      <c r="BY4045" s="24"/>
      <c r="BZ4045" s="109"/>
      <c r="CA4045" s="66"/>
      <c r="CB4045" s="5"/>
      <c r="CC4045" s="68"/>
      <c r="CD4045" s="67"/>
      <c r="CE4045" s="67"/>
      <c r="CF4045" s="64"/>
      <c r="CG4045" s="5"/>
      <c r="CH4045" s="69"/>
      <c r="CI4045" s="6"/>
      <c r="CJ4045" s="5"/>
      <c r="CK4045" s="25"/>
      <c r="CL4045" s="5"/>
      <c r="DN4045" s="14"/>
      <c r="DO4045" s="14"/>
      <c r="DP4045" s="5"/>
      <c r="DQ4045" s="25"/>
      <c r="DR4045" s="25"/>
      <c r="DS4045" s="96"/>
      <c r="DT4045" s="83"/>
      <c r="DU4045" s="14"/>
      <c r="DX4045" s="83"/>
      <c r="DY4045" s="83"/>
      <c r="DZ4045" s="83"/>
      <c r="EA4045" s="83"/>
      <c r="EJ4045" s="54"/>
      <c r="EK4045" s="22"/>
      <c r="EL4045" s="24"/>
      <c r="EP4045" s="23"/>
      <c r="EQ4045" s="24"/>
      <c r="ER4045" s="22"/>
      <c r="ES4045" s="24"/>
      <c r="ET4045" s="24"/>
      <c r="EU4045" s="23"/>
      <c r="EV4045" s="26"/>
      <c r="EX4045" s="6"/>
      <c r="EY4045" s="24"/>
      <c r="EZ4045" s="109"/>
      <c r="FA4045" s="66"/>
      <c r="FB4045" s="5"/>
      <c r="FC4045" s="68"/>
      <c r="FD4045" s="67"/>
      <c r="FE4045" s="67"/>
      <c r="FF4045" s="64"/>
      <c r="FG4045" s="5"/>
      <c r="FH4045" s="69"/>
      <c r="FI4045" s="6"/>
      <c r="FJ4045" s="5"/>
      <c r="FK4045" s="25"/>
      <c r="FL4045" s="5"/>
    </row>
    <row r="4046" spans="40:168">
      <c r="AN4046" s="14"/>
      <c r="AO4046" s="14"/>
      <c r="AP4046" s="5"/>
      <c r="AQ4046" s="25"/>
      <c r="AR4046" s="25"/>
      <c r="AS4046" s="96"/>
      <c r="AT4046" s="83"/>
      <c r="AU4046" s="14"/>
      <c r="AX4046" s="83"/>
      <c r="AY4046" s="83"/>
      <c r="AZ4046" s="83"/>
      <c r="BA4046" s="83"/>
      <c r="BJ4046" s="54"/>
      <c r="BK4046" s="22"/>
      <c r="BL4046" s="24"/>
      <c r="BP4046" s="23"/>
      <c r="BQ4046" s="24"/>
      <c r="BR4046" s="22"/>
      <c r="BS4046" s="24"/>
      <c r="BT4046" s="24"/>
      <c r="BU4046" s="23"/>
      <c r="BV4046" s="26"/>
      <c r="BX4046" s="6"/>
      <c r="BY4046" s="24"/>
      <c r="BZ4046" s="109"/>
      <c r="CA4046" s="66"/>
      <c r="CB4046" s="5"/>
      <c r="CC4046" s="68"/>
      <c r="CD4046" s="67"/>
      <c r="CE4046" s="67"/>
      <c r="CF4046" s="64"/>
      <c r="CG4046" s="5"/>
      <c r="CH4046" s="69"/>
      <c r="CI4046" s="6"/>
      <c r="CJ4046" s="5"/>
      <c r="CK4046" s="25"/>
      <c r="CL4046" s="5"/>
      <c r="DN4046" s="14"/>
      <c r="DO4046" s="14"/>
      <c r="DP4046" s="5"/>
      <c r="DQ4046" s="25"/>
      <c r="DR4046" s="25"/>
      <c r="DS4046" s="96"/>
      <c r="DT4046" s="83"/>
      <c r="DU4046" s="14"/>
      <c r="DX4046" s="83"/>
      <c r="DY4046" s="83"/>
      <c r="DZ4046" s="83"/>
      <c r="EA4046" s="83"/>
      <c r="EJ4046" s="54"/>
      <c r="EK4046" s="22"/>
      <c r="EL4046" s="24"/>
      <c r="EP4046" s="23"/>
      <c r="EQ4046" s="24"/>
      <c r="ER4046" s="22"/>
      <c r="ES4046" s="24"/>
      <c r="ET4046" s="24"/>
      <c r="EU4046" s="23"/>
      <c r="EV4046" s="26"/>
      <c r="EX4046" s="6"/>
      <c r="EY4046" s="24"/>
      <c r="EZ4046" s="109"/>
      <c r="FA4046" s="66"/>
      <c r="FB4046" s="5"/>
      <c r="FC4046" s="68"/>
      <c r="FD4046" s="67"/>
      <c r="FE4046" s="67"/>
      <c r="FF4046" s="64"/>
      <c r="FG4046" s="5"/>
      <c r="FH4046" s="69"/>
      <c r="FI4046" s="6"/>
      <c r="FJ4046" s="5"/>
      <c r="FK4046" s="25"/>
      <c r="FL4046" s="5"/>
    </row>
    <row r="4047" spans="40:168">
      <c r="AN4047" s="14"/>
      <c r="AO4047" s="14"/>
      <c r="AP4047" s="5"/>
      <c r="AQ4047" s="25"/>
      <c r="AR4047" s="25"/>
      <c r="AS4047" s="96"/>
      <c r="AT4047" s="83"/>
      <c r="AU4047" s="14"/>
      <c r="AX4047" s="83"/>
      <c r="AY4047" s="83"/>
      <c r="AZ4047" s="83"/>
      <c r="BA4047" s="83"/>
      <c r="BJ4047" s="54"/>
      <c r="BK4047" s="22"/>
      <c r="BL4047" s="24"/>
      <c r="BP4047" s="23"/>
      <c r="BQ4047" s="24"/>
      <c r="BR4047" s="22"/>
      <c r="BS4047" s="24"/>
      <c r="BT4047" s="24"/>
      <c r="BU4047" s="23"/>
      <c r="BV4047" s="26"/>
      <c r="BX4047" s="6"/>
      <c r="BY4047" s="24"/>
      <c r="BZ4047" s="109"/>
      <c r="CA4047" s="66"/>
      <c r="CB4047" s="5"/>
      <c r="CC4047" s="68"/>
      <c r="CD4047" s="67"/>
      <c r="CE4047" s="67"/>
      <c r="CF4047" s="64"/>
      <c r="CG4047" s="5"/>
      <c r="CH4047" s="69"/>
      <c r="CI4047" s="6"/>
      <c r="CJ4047" s="5"/>
      <c r="CK4047" s="25"/>
      <c r="CL4047" s="5"/>
      <c r="DN4047" s="14"/>
      <c r="DO4047" s="14"/>
      <c r="DP4047" s="5"/>
      <c r="DQ4047" s="25"/>
      <c r="DR4047" s="25"/>
      <c r="DS4047" s="96"/>
      <c r="DT4047" s="83"/>
      <c r="DU4047" s="14"/>
      <c r="DX4047" s="83"/>
      <c r="DY4047" s="83"/>
      <c r="DZ4047" s="83"/>
      <c r="EA4047" s="83"/>
      <c r="EJ4047" s="54"/>
      <c r="EK4047" s="22"/>
      <c r="EL4047" s="24"/>
      <c r="EP4047" s="23"/>
      <c r="EQ4047" s="24"/>
      <c r="ER4047" s="22"/>
      <c r="ES4047" s="24"/>
      <c r="ET4047" s="24"/>
      <c r="EU4047" s="23"/>
      <c r="EV4047" s="26"/>
      <c r="EX4047" s="6"/>
      <c r="EY4047" s="24"/>
      <c r="EZ4047" s="109"/>
      <c r="FA4047" s="66"/>
      <c r="FB4047" s="5"/>
      <c r="FC4047" s="68"/>
      <c r="FD4047" s="67"/>
      <c r="FE4047" s="67"/>
      <c r="FF4047" s="64"/>
      <c r="FG4047" s="5"/>
      <c r="FH4047" s="69"/>
      <c r="FI4047" s="6"/>
      <c r="FJ4047" s="5"/>
      <c r="FK4047" s="25"/>
      <c r="FL4047" s="5"/>
    </row>
    <row r="4048" spans="40:168">
      <c r="AN4048" s="14"/>
      <c r="AO4048" s="14"/>
      <c r="AP4048" s="5"/>
      <c r="AQ4048" s="25"/>
      <c r="AR4048" s="25"/>
      <c r="AS4048" s="96"/>
      <c r="AT4048" s="83"/>
      <c r="AU4048" s="14"/>
      <c r="AX4048" s="83"/>
      <c r="AY4048" s="83"/>
      <c r="AZ4048" s="83"/>
      <c r="BA4048" s="83"/>
      <c r="BJ4048" s="54"/>
      <c r="BK4048" s="22"/>
      <c r="BL4048" s="24"/>
      <c r="BP4048" s="23"/>
      <c r="BQ4048" s="24"/>
      <c r="BR4048" s="22"/>
      <c r="BS4048" s="24"/>
      <c r="BT4048" s="24"/>
      <c r="BU4048" s="23"/>
      <c r="BV4048" s="26"/>
      <c r="BX4048" s="6"/>
      <c r="BY4048" s="24"/>
      <c r="BZ4048" s="109"/>
      <c r="CA4048" s="66"/>
      <c r="CB4048" s="5"/>
      <c r="CC4048" s="68"/>
      <c r="CD4048" s="67"/>
      <c r="CE4048" s="67"/>
      <c r="CF4048" s="64"/>
      <c r="CG4048" s="5"/>
      <c r="CH4048" s="69"/>
      <c r="CI4048" s="6"/>
      <c r="CJ4048" s="5"/>
      <c r="CK4048" s="25"/>
      <c r="CL4048" s="5"/>
      <c r="DN4048" s="14"/>
      <c r="DO4048" s="14"/>
      <c r="DP4048" s="5"/>
      <c r="DQ4048" s="25"/>
      <c r="DR4048" s="25"/>
      <c r="DS4048" s="96"/>
      <c r="DT4048" s="83"/>
      <c r="DU4048" s="14"/>
      <c r="DX4048" s="83"/>
      <c r="DY4048" s="83"/>
      <c r="DZ4048" s="83"/>
      <c r="EA4048" s="83"/>
      <c r="EJ4048" s="54"/>
      <c r="EK4048" s="22"/>
      <c r="EL4048" s="24"/>
      <c r="EP4048" s="23"/>
      <c r="EQ4048" s="24"/>
      <c r="ER4048" s="22"/>
      <c r="ES4048" s="24"/>
      <c r="ET4048" s="24"/>
      <c r="EU4048" s="23"/>
      <c r="EV4048" s="26"/>
      <c r="EX4048" s="6"/>
      <c r="EY4048" s="24"/>
      <c r="EZ4048" s="109"/>
      <c r="FA4048" s="66"/>
      <c r="FB4048" s="5"/>
      <c r="FC4048" s="68"/>
      <c r="FD4048" s="67"/>
      <c r="FE4048" s="67"/>
      <c r="FF4048" s="64"/>
      <c r="FG4048" s="5"/>
      <c r="FH4048" s="69"/>
      <c r="FI4048" s="6"/>
      <c r="FJ4048" s="5"/>
      <c r="FK4048" s="25"/>
      <c r="FL4048" s="5"/>
    </row>
    <row r="4049" spans="40:168">
      <c r="AN4049" s="14"/>
      <c r="AO4049" s="14"/>
      <c r="AP4049" s="5"/>
      <c r="AQ4049" s="25"/>
      <c r="AR4049" s="25"/>
      <c r="AS4049" s="96"/>
      <c r="AT4049" s="83"/>
      <c r="AU4049" s="14"/>
      <c r="AX4049" s="83"/>
      <c r="AY4049" s="83"/>
      <c r="AZ4049" s="83"/>
      <c r="BA4049" s="83"/>
      <c r="BJ4049" s="54"/>
      <c r="BK4049" s="22"/>
      <c r="BL4049" s="24"/>
      <c r="BP4049" s="23"/>
      <c r="BQ4049" s="24"/>
      <c r="BR4049" s="22"/>
      <c r="BS4049" s="24"/>
      <c r="BT4049" s="24"/>
      <c r="BU4049" s="23"/>
      <c r="BV4049" s="26"/>
      <c r="BX4049" s="6"/>
      <c r="BY4049" s="24"/>
      <c r="BZ4049" s="109"/>
      <c r="CA4049" s="66"/>
      <c r="CB4049" s="5"/>
      <c r="CC4049" s="68"/>
      <c r="CD4049" s="67"/>
      <c r="CE4049" s="67"/>
      <c r="CF4049" s="64"/>
      <c r="CG4049" s="5"/>
      <c r="CH4049" s="69"/>
      <c r="CI4049" s="6"/>
      <c r="CJ4049" s="5"/>
      <c r="CK4049" s="25"/>
      <c r="CL4049" s="5"/>
      <c r="DN4049" s="14"/>
      <c r="DO4049" s="14"/>
      <c r="DP4049" s="5"/>
      <c r="DQ4049" s="25"/>
      <c r="DR4049" s="25"/>
      <c r="DS4049" s="96"/>
      <c r="DT4049" s="83"/>
      <c r="DU4049" s="14"/>
      <c r="DX4049" s="83"/>
      <c r="DY4049" s="83"/>
      <c r="DZ4049" s="83"/>
      <c r="EA4049" s="83"/>
      <c r="EJ4049" s="54"/>
      <c r="EK4049" s="22"/>
      <c r="EL4049" s="24"/>
      <c r="EP4049" s="23"/>
      <c r="EQ4049" s="24"/>
      <c r="ER4049" s="22"/>
      <c r="ES4049" s="24"/>
      <c r="ET4049" s="24"/>
      <c r="EU4049" s="23"/>
      <c r="EV4049" s="26"/>
      <c r="EX4049" s="6"/>
      <c r="EY4049" s="24"/>
      <c r="EZ4049" s="109"/>
      <c r="FA4049" s="66"/>
      <c r="FB4049" s="5"/>
      <c r="FC4049" s="68"/>
      <c r="FD4049" s="67"/>
      <c r="FE4049" s="67"/>
      <c r="FF4049" s="64"/>
      <c r="FG4049" s="5"/>
      <c r="FH4049" s="69"/>
      <c r="FI4049" s="6"/>
      <c r="FJ4049" s="5"/>
      <c r="FK4049" s="25"/>
      <c r="FL4049" s="5"/>
    </row>
    <row r="4050" spans="40:168">
      <c r="AN4050" s="14"/>
      <c r="AO4050" s="14"/>
      <c r="AP4050" s="5"/>
      <c r="AQ4050" s="25"/>
      <c r="AR4050" s="25"/>
      <c r="AS4050" s="96"/>
      <c r="AT4050" s="83"/>
      <c r="AU4050" s="14"/>
      <c r="AX4050" s="83"/>
      <c r="AY4050" s="83"/>
      <c r="AZ4050" s="83"/>
      <c r="BA4050" s="83"/>
      <c r="BJ4050" s="54"/>
      <c r="BK4050" s="22"/>
      <c r="BL4050" s="24"/>
      <c r="BP4050" s="23"/>
      <c r="BQ4050" s="24"/>
      <c r="BR4050" s="22"/>
      <c r="BS4050" s="24"/>
      <c r="BT4050" s="24"/>
      <c r="BU4050" s="23"/>
      <c r="BV4050" s="26"/>
      <c r="BX4050" s="6"/>
      <c r="BY4050" s="24"/>
      <c r="BZ4050" s="109"/>
      <c r="CA4050" s="66"/>
      <c r="CB4050" s="5"/>
      <c r="CC4050" s="68"/>
      <c r="CD4050" s="67"/>
      <c r="CE4050" s="67"/>
      <c r="CF4050" s="64"/>
      <c r="CG4050" s="5"/>
      <c r="CH4050" s="69"/>
      <c r="CI4050" s="6"/>
      <c r="CJ4050" s="5"/>
      <c r="CK4050" s="25"/>
      <c r="CL4050" s="5"/>
      <c r="DN4050" s="14"/>
      <c r="DO4050" s="14"/>
      <c r="DP4050" s="5"/>
      <c r="DQ4050" s="25"/>
      <c r="DR4050" s="25"/>
      <c r="DS4050" s="96"/>
      <c r="DT4050" s="83"/>
      <c r="DU4050" s="14"/>
      <c r="DX4050" s="83"/>
      <c r="DY4050" s="83"/>
      <c r="DZ4050" s="83"/>
      <c r="EA4050" s="83"/>
      <c r="EJ4050" s="54"/>
      <c r="EK4050" s="22"/>
      <c r="EL4050" s="24"/>
      <c r="EP4050" s="23"/>
      <c r="EQ4050" s="24"/>
      <c r="ER4050" s="22"/>
      <c r="ES4050" s="24"/>
      <c r="ET4050" s="24"/>
      <c r="EU4050" s="23"/>
      <c r="EV4050" s="26"/>
      <c r="EX4050" s="6"/>
      <c r="EY4050" s="24"/>
      <c r="EZ4050" s="109"/>
      <c r="FA4050" s="66"/>
      <c r="FB4050" s="5"/>
      <c r="FC4050" s="68"/>
      <c r="FD4050" s="67"/>
      <c r="FE4050" s="67"/>
      <c r="FF4050" s="64"/>
      <c r="FG4050" s="5"/>
      <c r="FH4050" s="69"/>
      <c r="FI4050" s="6"/>
      <c r="FJ4050" s="5"/>
      <c r="FK4050" s="25"/>
      <c r="FL4050" s="5"/>
    </row>
    <row r="4051" spans="40:168">
      <c r="AN4051" s="14"/>
      <c r="AO4051" s="14"/>
      <c r="AP4051" s="5"/>
      <c r="AQ4051" s="25"/>
      <c r="AR4051" s="25"/>
      <c r="AS4051" s="96"/>
      <c r="AT4051" s="83"/>
      <c r="AU4051" s="14"/>
      <c r="AX4051" s="83"/>
      <c r="AY4051" s="83"/>
      <c r="AZ4051" s="83"/>
      <c r="BA4051" s="83"/>
      <c r="BJ4051" s="54"/>
      <c r="BK4051" s="22"/>
      <c r="BL4051" s="24"/>
      <c r="BP4051" s="23"/>
      <c r="BQ4051" s="24"/>
      <c r="BR4051" s="22"/>
      <c r="BS4051" s="24"/>
      <c r="BT4051" s="24"/>
      <c r="BU4051" s="23"/>
      <c r="BV4051" s="26"/>
      <c r="BX4051" s="6"/>
      <c r="BY4051" s="24"/>
      <c r="BZ4051" s="109"/>
      <c r="CA4051" s="66"/>
      <c r="CB4051" s="5"/>
      <c r="CC4051" s="68"/>
      <c r="CD4051" s="67"/>
      <c r="CE4051" s="67"/>
      <c r="CF4051" s="64"/>
      <c r="CG4051" s="5"/>
      <c r="CH4051" s="69"/>
      <c r="CI4051" s="6"/>
      <c r="CJ4051" s="5"/>
      <c r="CK4051" s="25"/>
      <c r="CL4051" s="5"/>
      <c r="DN4051" s="14"/>
      <c r="DO4051" s="14"/>
      <c r="DP4051" s="5"/>
      <c r="DQ4051" s="25"/>
      <c r="DR4051" s="25"/>
      <c r="DS4051" s="96"/>
      <c r="DT4051" s="83"/>
      <c r="DU4051" s="14"/>
      <c r="DX4051" s="83"/>
      <c r="DY4051" s="83"/>
      <c r="DZ4051" s="83"/>
      <c r="EA4051" s="83"/>
      <c r="EJ4051" s="54"/>
      <c r="EK4051" s="22"/>
      <c r="EL4051" s="24"/>
      <c r="EP4051" s="23"/>
      <c r="EQ4051" s="24"/>
      <c r="ER4051" s="22"/>
      <c r="ES4051" s="24"/>
      <c r="ET4051" s="24"/>
      <c r="EU4051" s="23"/>
      <c r="EV4051" s="26"/>
      <c r="EX4051" s="6"/>
      <c r="EY4051" s="24"/>
      <c r="EZ4051" s="109"/>
      <c r="FA4051" s="66"/>
      <c r="FB4051" s="5"/>
      <c r="FC4051" s="68"/>
      <c r="FD4051" s="67"/>
      <c r="FE4051" s="67"/>
      <c r="FF4051" s="64"/>
      <c r="FG4051" s="5"/>
      <c r="FH4051" s="69"/>
      <c r="FI4051" s="6"/>
      <c r="FJ4051" s="5"/>
      <c r="FK4051" s="25"/>
      <c r="FL4051" s="5"/>
    </row>
    <row r="4052" spans="40:168">
      <c r="AN4052" s="14"/>
      <c r="AO4052" s="14"/>
      <c r="AP4052" s="5"/>
      <c r="AQ4052" s="25"/>
      <c r="AR4052" s="25"/>
      <c r="AS4052" s="96"/>
      <c r="AT4052" s="83"/>
      <c r="AU4052" s="14"/>
      <c r="AX4052" s="83"/>
      <c r="AY4052" s="83"/>
      <c r="AZ4052" s="83"/>
      <c r="BA4052" s="83"/>
      <c r="BJ4052" s="54"/>
      <c r="BK4052" s="22"/>
      <c r="BL4052" s="24"/>
      <c r="BP4052" s="23"/>
      <c r="BQ4052" s="24"/>
      <c r="BR4052" s="22"/>
      <c r="BS4052" s="24"/>
      <c r="BT4052" s="24"/>
      <c r="BU4052" s="23"/>
      <c r="BV4052" s="26"/>
      <c r="BX4052" s="6"/>
      <c r="BY4052" s="24"/>
      <c r="BZ4052" s="109"/>
      <c r="CA4052" s="66"/>
      <c r="CB4052" s="5"/>
      <c r="CC4052" s="68"/>
      <c r="CD4052" s="67"/>
      <c r="CE4052" s="67"/>
      <c r="CF4052" s="64"/>
      <c r="CG4052" s="5"/>
      <c r="CH4052" s="69"/>
      <c r="CI4052" s="6"/>
      <c r="CJ4052" s="5"/>
      <c r="CK4052" s="25"/>
      <c r="CL4052" s="5"/>
      <c r="DN4052" s="14"/>
      <c r="DO4052" s="14"/>
      <c r="DP4052" s="5"/>
      <c r="DQ4052" s="25"/>
      <c r="DR4052" s="25"/>
      <c r="DS4052" s="96"/>
      <c r="DT4052" s="83"/>
      <c r="DU4052" s="14"/>
      <c r="DX4052" s="83"/>
      <c r="DY4052" s="83"/>
      <c r="DZ4052" s="83"/>
      <c r="EA4052" s="83"/>
      <c r="EJ4052" s="54"/>
      <c r="EK4052" s="22"/>
      <c r="EL4052" s="24"/>
      <c r="EP4052" s="23"/>
      <c r="EQ4052" s="24"/>
      <c r="ER4052" s="22"/>
      <c r="ES4052" s="24"/>
      <c r="ET4052" s="24"/>
      <c r="EU4052" s="23"/>
      <c r="EV4052" s="26"/>
      <c r="EX4052" s="6"/>
      <c r="EY4052" s="24"/>
      <c r="EZ4052" s="109"/>
      <c r="FA4052" s="66"/>
      <c r="FB4052" s="5"/>
      <c r="FC4052" s="68"/>
      <c r="FD4052" s="67"/>
      <c r="FE4052" s="67"/>
      <c r="FF4052" s="64"/>
      <c r="FG4052" s="5"/>
      <c r="FH4052" s="69"/>
      <c r="FI4052" s="6"/>
      <c r="FJ4052" s="5"/>
      <c r="FK4052" s="25"/>
      <c r="FL4052" s="5"/>
    </row>
    <row r="4053" spans="40:168">
      <c r="AN4053" s="14"/>
      <c r="AO4053" s="14"/>
      <c r="AP4053" s="5"/>
      <c r="AQ4053" s="25"/>
      <c r="AR4053" s="25"/>
      <c r="AS4053" s="96"/>
      <c r="AT4053" s="83"/>
      <c r="AU4053" s="14"/>
      <c r="AX4053" s="83"/>
      <c r="AY4053" s="83"/>
      <c r="AZ4053" s="83"/>
      <c r="BA4053" s="83"/>
      <c r="BJ4053" s="54"/>
      <c r="BK4053" s="22"/>
      <c r="BL4053" s="24"/>
      <c r="BP4053" s="23"/>
      <c r="BQ4053" s="24"/>
      <c r="BR4053" s="22"/>
      <c r="BS4053" s="24"/>
      <c r="BT4053" s="24"/>
      <c r="BU4053" s="23"/>
      <c r="BV4053" s="26"/>
      <c r="BX4053" s="6"/>
      <c r="BY4053" s="24"/>
      <c r="BZ4053" s="109"/>
      <c r="CA4053" s="66"/>
      <c r="CB4053" s="5"/>
      <c r="CC4053" s="68"/>
      <c r="CD4053" s="67"/>
      <c r="CE4053" s="67"/>
      <c r="CF4053" s="64"/>
      <c r="CG4053" s="5"/>
      <c r="CH4053" s="69"/>
      <c r="CI4053" s="6"/>
      <c r="CJ4053" s="5"/>
      <c r="CK4053" s="25"/>
      <c r="CL4053" s="5"/>
      <c r="DN4053" s="14"/>
      <c r="DO4053" s="14"/>
      <c r="DP4053" s="5"/>
      <c r="DQ4053" s="25"/>
      <c r="DR4053" s="25"/>
      <c r="DS4053" s="96"/>
      <c r="DT4053" s="83"/>
      <c r="DU4053" s="14"/>
      <c r="DX4053" s="83"/>
      <c r="DY4053" s="83"/>
      <c r="DZ4053" s="83"/>
      <c r="EA4053" s="83"/>
      <c r="EJ4053" s="54"/>
      <c r="EK4053" s="22"/>
      <c r="EL4053" s="24"/>
      <c r="EP4053" s="23"/>
      <c r="EQ4053" s="24"/>
      <c r="ER4053" s="22"/>
      <c r="ES4053" s="24"/>
      <c r="ET4053" s="24"/>
      <c r="EU4053" s="23"/>
      <c r="EV4053" s="26"/>
      <c r="EX4053" s="6"/>
      <c r="EY4053" s="24"/>
      <c r="EZ4053" s="109"/>
      <c r="FA4053" s="66"/>
      <c r="FB4053" s="5"/>
      <c r="FC4053" s="68"/>
      <c r="FD4053" s="67"/>
      <c r="FE4053" s="67"/>
      <c r="FF4053" s="64"/>
      <c r="FG4053" s="5"/>
      <c r="FH4053" s="69"/>
      <c r="FI4053" s="6"/>
      <c r="FJ4053" s="5"/>
      <c r="FK4053" s="25"/>
      <c r="FL4053" s="5"/>
    </row>
    <row r="4054" spans="40:168">
      <c r="AN4054" s="14"/>
      <c r="AO4054" s="14"/>
      <c r="AP4054" s="5"/>
      <c r="AQ4054" s="25"/>
      <c r="AR4054" s="25"/>
      <c r="AS4054" s="96"/>
      <c r="AT4054" s="83"/>
      <c r="AU4054" s="14"/>
      <c r="AX4054" s="83"/>
      <c r="AY4054" s="83"/>
      <c r="AZ4054" s="83"/>
      <c r="BA4054" s="83"/>
      <c r="BJ4054" s="54"/>
      <c r="BK4054" s="22"/>
      <c r="BL4054" s="24"/>
      <c r="BP4054" s="23"/>
      <c r="BQ4054" s="24"/>
      <c r="BR4054" s="22"/>
      <c r="BS4054" s="24"/>
      <c r="BT4054" s="24"/>
      <c r="BU4054" s="23"/>
      <c r="BV4054" s="26"/>
      <c r="BX4054" s="6"/>
      <c r="BY4054" s="24"/>
      <c r="BZ4054" s="109"/>
      <c r="CA4054" s="66"/>
      <c r="CB4054" s="5"/>
      <c r="CC4054" s="68"/>
      <c r="CD4054" s="67"/>
      <c r="CE4054" s="67"/>
      <c r="CF4054" s="64"/>
      <c r="CG4054" s="5"/>
      <c r="CH4054" s="69"/>
      <c r="CI4054" s="6"/>
      <c r="CJ4054" s="5"/>
      <c r="CK4054" s="25"/>
      <c r="CL4054" s="5"/>
      <c r="DN4054" s="14"/>
      <c r="DO4054" s="14"/>
      <c r="DP4054" s="5"/>
      <c r="DQ4054" s="25"/>
      <c r="DR4054" s="25"/>
      <c r="DS4054" s="96"/>
      <c r="DT4054" s="83"/>
      <c r="DU4054" s="14"/>
      <c r="DX4054" s="83"/>
      <c r="DY4054" s="83"/>
      <c r="DZ4054" s="83"/>
      <c r="EA4054" s="83"/>
      <c r="EJ4054" s="54"/>
      <c r="EK4054" s="22"/>
      <c r="EL4054" s="24"/>
      <c r="EP4054" s="23"/>
      <c r="EQ4054" s="24"/>
      <c r="ER4054" s="22"/>
      <c r="ES4054" s="24"/>
      <c r="ET4054" s="24"/>
      <c r="EU4054" s="23"/>
      <c r="EV4054" s="26"/>
      <c r="EX4054" s="6"/>
      <c r="EY4054" s="24"/>
      <c r="EZ4054" s="109"/>
      <c r="FA4054" s="66"/>
      <c r="FB4054" s="5"/>
      <c r="FC4054" s="68"/>
      <c r="FD4054" s="67"/>
      <c r="FE4054" s="67"/>
      <c r="FF4054" s="64"/>
      <c r="FG4054" s="5"/>
      <c r="FH4054" s="69"/>
      <c r="FI4054" s="6"/>
      <c r="FJ4054" s="5"/>
      <c r="FK4054" s="25"/>
      <c r="FL4054" s="5"/>
    </row>
    <row r="4055" spans="40:168">
      <c r="AN4055" s="14"/>
      <c r="AO4055" s="14"/>
      <c r="AP4055" s="5"/>
      <c r="AQ4055" s="25"/>
      <c r="AR4055" s="25"/>
      <c r="AS4055" s="96"/>
      <c r="AT4055" s="83"/>
      <c r="AU4055" s="14"/>
      <c r="AX4055" s="83"/>
      <c r="AY4055" s="83"/>
      <c r="AZ4055" s="83"/>
      <c r="BA4055" s="83"/>
      <c r="BJ4055" s="54"/>
      <c r="BK4055" s="22"/>
      <c r="BL4055" s="24"/>
      <c r="BP4055" s="23"/>
      <c r="BQ4055" s="24"/>
      <c r="BR4055" s="22"/>
      <c r="BS4055" s="24"/>
      <c r="BT4055" s="24"/>
      <c r="BU4055" s="23"/>
      <c r="BV4055" s="26"/>
      <c r="BX4055" s="6"/>
      <c r="BY4055" s="24"/>
      <c r="BZ4055" s="109"/>
      <c r="CA4055" s="66"/>
      <c r="CB4055" s="5"/>
      <c r="CC4055" s="68"/>
      <c r="CD4055" s="67"/>
      <c r="CE4055" s="67"/>
      <c r="CF4055" s="64"/>
      <c r="CG4055" s="5"/>
      <c r="CH4055" s="69"/>
      <c r="CI4055" s="6"/>
      <c r="CJ4055" s="5"/>
      <c r="CK4055" s="25"/>
      <c r="CL4055" s="5"/>
      <c r="DN4055" s="14"/>
      <c r="DO4055" s="14"/>
      <c r="DP4055" s="5"/>
      <c r="DQ4055" s="25"/>
      <c r="DR4055" s="25"/>
      <c r="DS4055" s="96"/>
      <c r="DT4055" s="83"/>
      <c r="DU4055" s="14"/>
      <c r="DX4055" s="83"/>
      <c r="DY4055" s="83"/>
      <c r="DZ4055" s="83"/>
      <c r="EA4055" s="83"/>
      <c r="EJ4055" s="54"/>
      <c r="EK4055" s="22"/>
      <c r="EL4055" s="24"/>
      <c r="EP4055" s="23"/>
      <c r="EQ4055" s="24"/>
      <c r="ER4055" s="22"/>
      <c r="ES4055" s="24"/>
      <c r="ET4055" s="24"/>
      <c r="EU4055" s="23"/>
      <c r="EV4055" s="26"/>
      <c r="EX4055" s="6"/>
      <c r="EY4055" s="24"/>
      <c r="EZ4055" s="109"/>
      <c r="FA4055" s="66"/>
      <c r="FB4055" s="5"/>
      <c r="FC4055" s="68"/>
      <c r="FD4055" s="67"/>
      <c r="FE4055" s="67"/>
      <c r="FF4055" s="64"/>
      <c r="FG4055" s="5"/>
      <c r="FH4055" s="69"/>
      <c r="FI4055" s="6"/>
      <c r="FJ4055" s="5"/>
      <c r="FK4055" s="25"/>
      <c r="FL4055" s="5"/>
    </row>
    <row r="4056" spans="40:168">
      <c r="AN4056" s="14"/>
      <c r="AO4056" s="14"/>
      <c r="AP4056" s="5"/>
      <c r="AQ4056" s="25"/>
      <c r="AR4056" s="25"/>
      <c r="AS4056" s="96"/>
      <c r="AT4056" s="83"/>
      <c r="AU4056" s="14"/>
      <c r="AX4056" s="83"/>
      <c r="AY4056" s="83"/>
      <c r="AZ4056" s="83"/>
      <c r="BA4056" s="83"/>
      <c r="BJ4056" s="54"/>
      <c r="BK4056" s="22"/>
      <c r="BL4056" s="24"/>
      <c r="BP4056" s="23"/>
      <c r="BQ4056" s="24"/>
      <c r="BR4056" s="22"/>
      <c r="BS4056" s="24"/>
      <c r="BT4056" s="24"/>
      <c r="BU4056" s="23"/>
      <c r="BV4056" s="26"/>
      <c r="BX4056" s="6"/>
      <c r="BY4056" s="24"/>
      <c r="BZ4056" s="109"/>
      <c r="CA4056" s="66"/>
      <c r="CB4056" s="5"/>
      <c r="CC4056" s="68"/>
      <c r="CD4056" s="67"/>
      <c r="CE4056" s="67"/>
      <c r="CF4056" s="64"/>
      <c r="CG4056" s="5"/>
      <c r="CH4056" s="69"/>
      <c r="CI4056" s="6"/>
      <c r="CJ4056" s="5"/>
      <c r="CK4056" s="25"/>
      <c r="CL4056" s="5"/>
      <c r="DN4056" s="14"/>
      <c r="DO4056" s="14"/>
      <c r="DP4056" s="5"/>
      <c r="DQ4056" s="25"/>
      <c r="DR4056" s="25"/>
      <c r="DS4056" s="96"/>
      <c r="DT4056" s="83"/>
      <c r="DU4056" s="14"/>
      <c r="DX4056" s="83"/>
      <c r="DY4056" s="83"/>
      <c r="DZ4056" s="83"/>
      <c r="EA4056" s="83"/>
      <c r="EJ4056" s="54"/>
      <c r="EK4056" s="22"/>
      <c r="EL4056" s="24"/>
      <c r="EP4056" s="23"/>
      <c r="EQ4056" s="24"/>
      <c r="ER4056" s="22"/>
      <c r="ES4056" s="24"/>
      <c r="ET4056" s="24"/>
      <c r="EU4056" s="23"/>
      <c r="EV4056" s="26"/>
      <c r="EX4056" s="6"/>
      <c r="EY4056" s="24"/>
      <c r="EZ4056" s="109"/>
      <c r="FA4056" s="66"/>
      <c r="FB4056" s="5"/>
      <c r="FC4056" s="68"/>
      <c r="FD4056" s="67"/>
      <c r="FE4056" s="67"/>
      <c r="FF4056" s="64"/>
      <c r="FG4056" s="5"/>
      <c r="FH4056" s="69"/>
      <c r="FI4056" s="6"/>
      <c r="FJ4056" s="5"/>
      <c r="FK4056" s="25"/>
      <c r="FL4056" s="5"/>
    </row>
    <row r="4057" spans="40:168">
      <c r="AN4057" s="14"/>
      <c r="AO4057" s="14"/>
      <c r="AP4057" s="5"/>
      <c r="AQ4057" s="25"/>
      <c r="AR4057" s="25"/>
      <c r="AS4057" s="96"/>
      <c r="AT4057" s="83"/>
      <c r="AU4057" s="14"/>
      <c r="AX4057" s="83"/>
      <c r="AY4057" s="83"/>
      <c r="AZ4057" s="83"/>
      <c r="BA4057" s="83"/>
      <c r="BJ4057" s="54"/>
      <c r="BK4057" s="22"/>
      <c r="BL4057" s="24"/>
      <c r="BP4057" s="23"/>
      <c r="BQ4057" s="24"/>
      <c r="BR4057" s="22"/>
      <c r="BS4057" s="24"/>
      <c r="BT4057" s="24"/>
      <c r="BU4057" s="23"/>
      <c r="BV4057" s="26"/>
      <c r="BX4057" s="6"/>
      <c r="BY4057" s="24"/>
      <c r="BZ4057" s="109"/>
      <c r="CA4057" s="66"/>
      <c r="CB4057" s="5"/>
      <c r="CC4057" s="68"/>
      <c r="CD4057" s="67"/>
      <c r="CE4057" s="67"/>
      <c r="CF4057" s="64"/>
      <c r="CG4057" s="5"/>
      <c r="CH4057" s="69"/>
      <c r="CI4057" s="6"/>
      <c r="CJ4057" s="5"/>
      <c r="CK4057" s="25"/>
      <c r="CL4057" s="5"/>
      <c r="DN4057" s="14"/>
      <c r="DO4057" s="14"/>
      <c r="DP4057" s="5"/>
      <c r="DQ4057" s="25"/>
      <c r="DR4057" s="25"/>
      <c r="DS4057" s="96"/>
      <c r="DT4057" s="83"/>
      <c r="DU4057" s="14"/>
      <c r="DX4057" s="83"/>
      <c r="DY4057" s="83"/>
      <c r="DZ4057" s="83"/>
      <c r="EA4057" s="83"/>
      <c r="EJ4057" s="54"/>
      <c r="EK4057" s="22"/>
      <c r="EL4057" s="24"/>
      <c r="EP4057" s="23"/>
      <c r="EQ4057" s="24"/>
      <c r="ER4057" s="22"/>
      <c r="ES4057" s="24"/>
      <c r="ET4057" s="24"/>
      <c r="EU4057" s="23"/>
      <c r="EV4057" s="26"/>
      <c r="EX4057" s="6"/>
      <c r="EY4057" s="24"/>
      <c r="EZ4057" s="109"/>
      <c r="FA4057" s="66"/>
      <c r="FB4057" s="5"/>
      <c r="FC4057" s="68"/>
      <c r="FD4057" s="67"/>
      <c r="FE4057" s="67"/>
      <c r="FF4057" s="64"/>
      <c r="FG4057" s="5"/>
      <c r="FH4057" s="69"/>
      <c r="FI4057" s="6"/>
      <c r="FJ4057" s="5"/>
      <c r="FK4057" s="25"/>
      <c r="FL4057" s="5"/>
    </row>
    <row r="4058" spans="40:168">
      <c r="AN4058" s="14"/>
      <c r="AO4058" s="14"/>
      <c r="AP4058" s="5"/>
      <c r="AQ4058" s="25"/>
      <c r="AR4058" s="25"/>
      <c r="AS4058" s="96"/>
      <c r="AT4058" s="83"/>
      <c r="AU4058" s="14"/>
      <c r="AX4058" s="83"/>
      <c r="AY4058" s="83"/>
      <c r="AZ4058" s="83"/>
      <c r="BA4058" s="83"/>
      <c r="BJ4058" s="54"/>
      <c r="BK4058" s="22"/>
      <c r="BL4058" s="24"/>
      <c r="BP4058" s="23"/>
      <c r="BQ4058" s="24"/>
      <c r="BR4058" s="22"/>
      <c r="BS4058" s="24"/>
      <c r="BT4058" s="24"/>
      <c r="BU4058" s="23"/>
      <c r="BV4058" s="26"/>
      <c r="BX4058" s="6"/>
      <c r="BY4058" s="24"/>
      <c r="BZ4058" s="109"/>
      <c r="CA4058" s="66"/>
      <c r="CB4058" s="5"/>
      <c r="CC4058" s="68"/>
      <c r="CD4058" s="67"/>
      <c r="CE4058" s="67"/>
      <c r="CF4058" s="64"/>
      <c r="CG4058" s="5"/>
      <c r="CH4058" s="69"/>
      <c r="CI4058" s="6"/>
      <c r="CJ4058" s="5"/>
      <c r="CK4058" s="25"/>
      <c r="CL4058" s="5"/>
      <c r="DN4058" s="14"/>
      <c r="DO4058" s="14"/>
      <c r="DP4058" s="5"/>
      <c r="DQ4058" s="25"/>
      <c r="DR4058" s="25"/>
      <c r="DS4058" s="96"/>
      <c r="DT4058" s="83"/>
      <c r="DU4058" s="14"/>
      <c r="DX4058" s="83"/>
      <c r="DY4058" s="83"/>
      <c r="DZ4058" s="83"/>
      <c r="EA4058" s="83"/>
      <c r="EJ4058" s="54"/>
      <c r="EK4058" s="22"/>
      <c r="EL4058" s="24"/>
      <c r="EP4058" s="23"/>
      <c r="EQ4058" s="24"/>
      <c r="ER4058" s="22"/>
      <c r="ES4058" s="24"/>
      <c r="ET4058" s="24"/>
      <c r="EU4058" s="23"/>
      <c r="EV4058" s="26"/>
      <c r="EX4058" s="6"/>
      <c r="EY4058" s="24"/>
      <c r="EZ4058" s="109"/>
      <c r="FA4058" s="66"/>
      <c r="FB4058" s="5"/>
      <c r="FC4058" s="68"/>
      <c r="FD4058" s="67"/>
      <c r="FE4058" s="67"/>
      <c r="FF4058" s="64"/>
      <c r="FG4058" s="5"/>
      <c r="FH4058" s="69"/>
      <c r="FI4058" s="6"/>
      <c r="FJ4058" s="5"/>
      <c r="FK4058" s="25"/>
      <c r="FL4058" s="5"/>
    </row>
    <row r="4059" spans="40:168">
      <c r="AN4059" s="14"/>
      <c r="AO4059" s="14"/>
      <c r="AP4059" s="5"/>
      <c r="AQ4059" s="25"/>
      <c r="AR4059" s="25"/>
      <c r="AS4059" s="96"/>
      <c r="AT4059" s="83"/>
      <c r="AU4059" s="14"/>
      <c r="AX4059" s="83"/>
      <c r="AY4059" s="83"/>
      <c r="AZ4059" s="83"/>
      <c r="BA4059" s="83"/>
      <c r="BJ4059" s="54"/>
      <c r="BK4059" s="22"/>
      <c r="BL4059" s="24"/>
      <c r="BP4059" s="23"/>
      <c r="BQ4059" s="24"/>
      <c r="BR4059" s="22"/>
      <c r="BS4059" s="24"/>
      <c r="BT4059" s="24"/>
      <c r="BU4059" s="23"/>
      <c r="BV4059" s="26"/>
      <c r="BX4059" s="6"/>
      <c r="BY4059" s="24"/>
      <c r="BZ4059" s="109"/>
      <c r="CA4059" s="66"/>
      <c r="CB4059" s="5"/>
      <c r="CC4059" s="68"/>
      <c r="CD4059" s="67"/>
      <c r="CE4059" s="67"/>
      <c r="CF4059" s="64"/>
      <c r="CG4059" s="5"/>
      <c r="CH4059" s="69"/>
      <c r="CI4059" s="6"/>
      <c r="CJ4059" s="5"/>
      <c r="CK4059" s="25"/>
      <c r="CL4059" s="5"/>
      <c r="DN4059" s="14"/>
      <c r="DO4059" s="14"/>
      <c r="DP4059" s="5"/>
      <c r="DQ4059" s="25"/>
      <c r="DR4059" s="25"/>
      <c r="DS4059" s="96"/>
      <c r="DT4059" s="83"/>
      <c r="DU4059" s="14"/>
      <c r="DX4059" s="83"/>
      <c r="DY4059" s="83"/>
      <c r="DZ4059" s="83"/>
      <c r="EA4059" s="83"/>
      <c r="EJ4059" s="54"/>
      <c r="EK4059" s="22"/>
      <c r="EL4059" s="24"/>
      <c r="EP4059" s="23"/>
      <c r="EQ4059" s="24"/>
      <c r="ER4059" s="22"/>
      <c r="ES4059" s="24"/>
      <c r="ET4059" s="24"/>
      <c r="EU4059" s="23"/>
      <c r="EV4059" s="26"/>
      <c r="EX4059" s="6"/>
      <c r="EY4059" s="24"/>
      <c r="EZ4059" s="109"/>
      <c r="FA4059" s="66"/>
      <c r="FB4059" s="5"/>
      <c r="FC4059" s="68"/>
      <c r="FD4059" s="67"/>
      <c r="FE4059" s="67"/>
      <c r="FF4059" s="64"/>
      <c r="FG4059" s="5"/>
      <c r="FH4059" s="69"/>
      <c r="FI4059" s="6"/>
      <c r="FJ4059" s="5"/>
      <c r="FK4059" s="25"/>
      <c r="FL4059" s="5"/>
    </row>
    <row r="4060" spans="40:168">
      <c r="AN4060" s="14"/>
      <c r="AO4060" s="14"/>
      <c r="AP4060" s="5"/>
      <c r="AQ4060" s="25"/>
      <c r="AR4060" s="25"/>
      <c r="AS4060" s="96"/>
      <c r="AT4060" s="83"/>
      <c r="AU4060" s="14"/>
      <c r="AX4060" s="83"/>
      <c r="AY4060" s="83"/>
      <c r="AZ4060" s="83"/>
      <c r="BA4060" s="83"/>
      <c r="BJ4060" s="54"/>
      <c r="BK4060" s="22"/>
      <c r="BL4060" s="24"/>
      <c r="BP4060" s="23"/>
      <c r="BQ4060" s="24"/>
      <c r="BR4060" s="22"/>
      <c r="BS4060" s="24"/>
      <c r="BT4060" s="24"/>
      <c r="BU4060" s="23"/>
      <c r="BV4060" s="26"/>
      <c r="BX4060" s="6"/>
      <c r="BY4060" s="24"/>
      <c r="BZ4060" s="109"/>
      <c r="CA4060" s="66"/>
      <c r="CB4060" s="5"/>
      <c r="CC4060" s="68"/>
      <c r="CD4060" s="67"/>
      <c r="CE4060" s="67"/>
      <c r="CF4060" s="64"/>
      <c r="CG4060" s="5"/>
      <c r="CH4060" s="69"/>
      <c r="CI4060" s="6"/>
      <c r="CJ4060" s="5"/>
      <c r="CK4060" s="25"/>
      <c r="CL4060" s="5"/>
      <c r="DN4060" s="14"/>
      <c r="DO4060" s="14"/>
      <c r="DP4060" s="5"/>
      <c r="DQ4060" s="25"/>
      <c r="DR4060" s="25"/>
      <c r="DS4060" s="96"/>
      <c r="DT4060" s="83"/>
      <c r="DU4060" s="14"/>
      <c r="DX4060" s="83"/>
      <c r="DY4060" s="83"/>
      <c r="DZ4060" s="83"/>
      <c r="EA4060" s="83"/>
      <c r="EJ4060" s="54"/>
      <c r="EK4060" s="22"/>
      <c r="EL4060" s="24"/>
      <c r="EP4060" s="23"/>
      <c r="EQ4060" s="24"/>
      <c r="ER4060" s="22"/>
      <c r="ES4060" s="24"/>
      <c r="ET4060" s="24"/>
      <c r="EU4060" s="23"/>
      <c r="EV4060" s="26"/>
      <c r="EX4060" s="6"/>
      <c r="EY4060" s="24"/>
      <c r="EZ4060" s="109"/>
      <c r="FA4060" s="66"/>
      <c r="FB4060" s="5"/>
      <c r="FC4060" s="68"/>
      <c r="FD4060" s="67"/>
      <c r="FE4060" s="67"/>
      <c r="FF4060" s="64"/>
      <c r="FG4060" s="5"/>
      <c r="FH4060" s="69"/>
      <c r="FI4060" s="6"/>
      <c r="FJ4060" s="5"/>
      <c r="FK4060" s="25"/>
      <c r="FL4060" s="5"/>
    </row>
    <row r="4061" spans="40:168">
      <c r="AN4061" s="14"/>
      <c r="AO4061" s="14"/>
      <c r="AP4061" s="5"/>
      <c r="AQ4061" s="25"/>
      <c r="AR4061" s="25"/>
      <c r="AS4061" s="96"/>
      <c r="AT4061" s="83"/>
      <c r="AU4061" s="14"/>
      <c r="AX4061" s="83"/>
      <c r="AY4061" s="83"/>
      <c r="AZ4061" s="83"/>
      <c r="BA4061" s="83"/>
      <c r="BJ4061" s="54"/>
      <c r="BK4061" s="22"/>
      <c r="BL4061" s="24"/>
      <c r="BP4061" s="23"/>
      <c r="BQ4061" s="24"/>
      <c r="BR4061" s="22"/>
      <c r="BS4061" s="24"/>
      <c r="BT4061" s="24"/>
      <c r="BU4061" s="23"/>
      <c r="BV4061" s="26"/>
      <c r="BX4061" s="6"/>
      <c r="BY4061" s="24"/>
      <c r="BZ4061" s="109"/>
      <c r="CA4061" s="66"/>
      <c r="CB4061" s="5"/>
      <c r="CC4061" s="68"/>
      <c r="CD4061" s="67"/>
      <c r="CE4061" s="67"/>
      <c r="CF4061" s="64"/>
      <c r="CG4061" s="5"/>
      <c r="CH4061" s="69"/>
      <c r="CI4061" s="6"/>
      <c r="CJ4061" s="5"/>
      <c r="CK4061" s="25"/>
      <c r="CL4061" s="5"/>
      <c r="DN4061" s="14"/>
      <c r="DO4061" s="14"/>
      <c r="DP4061" s="5"/>
      <c r="DQ4061" s="25"/>
      <c r="DR4061" s="25"/>
      <c r="DS4061" s="96"/>
      <c r="DT4061" s="83"/>
      <c r="DU4061" s="14"/>
      <c r="DX4061" s="83"/>
      <c r="DY4061" s="83"/>
      <c r="DZ4061" s="83"/>
      <c r="EA4061" s="83"/>
      <c r="EJ4061" s="54"/>
      <c r="EK4061" s="22"/>
      <c r="EL4061" s="24"/>
      <c r="EP4061" s="23"/>
      <c r="EQ4061" s="24"/>
      <c r="ER4061" s="22"/>
      <c r="ES4061" s="24"/>
      <c r="ET4061" s="24"/>
      <c r="EU4061" s="23"/>
      <c r="EV4061" s="26"/>
      <c r="EX4061" s="6"/>
      <c r="EY4061" s="24"/>
      <c r="EZ4061" s="109"/>
      <c r="FA4061" s="66"/>
      <c r="FB4061" s="5"/>
      <c r="FC4061" s="68"/>
      <c r="FD4061" s="67"/>
      <c r="FE4061" s="67"/>
      <c r="FF4061" s="64"/>
      <c r="FG4061" s="5"/>
      <c r="FH4061" s="69"/>
      <c r="FI4061" s="6"/>
      <c r="FJ4061" s="5"/>
      <c r="FK4061" s="25"/>
      <c r="FL4061" s="5"/>
    </row>
    <row r="4062" spans="40:168">
      <c r="AN4062" s="14"/>
      <c r="AO4062" s="14"/>
      <c r="AP4062" s="5"/>
      <c r="AQ4062" s="25"/>
      <c r="AR4062" s="25"/>
      <c r="AS4062" s="96"/>
      <c r="AT4062" s="83"/>
      <c r="AU4062" s="14"/>
      <c r="AX4062" s="83"/>
      <c r="AY4062" s="83"/>
      <c r="AZ4062" s="83"/>
      <c r="BA4062" s="83"/>
      <c r="BJ4062" s="54"/>
      <c r="BK4062" s="22"/>
      <c r="BL4062" s="24"/>
      <c r="BP4062" s="23"/>
      <c r="BQ4062" s="24"/>
      <c r="BR4062" s="22"/>
      <c r="BS4062" s="24"/>
      <c r="BT4062" s="24"/>
      <c r="BU4062" s="23"/>
      <c r="BV4062" s="26"/>
      <c r="BX4062" s="6"/>
      <c r="BY4062" s="24"/>
      <c r="BZ4062" s="109"/>
      <c r="CA4062" s="66"/>
      <c r="CB4062" s="5"/>
      <c r="CC4062" s="68"/>
      <c r="CD4062" s="67"/>
      <c r="CE4062" s="67"/>
      <c r="CF4062" s="64"/>
      <c r="CG4062" s="5"/>
      <c r="CH4062" s="69"/>
      <c r="CI4062" s="6"/>
      <c r="CJ4062" s="5"/>
      <c r="CK4062" s="25"/>
      <c r="CL4062" s="5"/>
      <c r="DN4062" s="14"/>
      <c r="DO4062" s="14"/>
      <c r="DP4062" s="5"/>
      <c r="DQ4062" s="25"/>
      <c r="DR4062" s="25"/>
      <c r="DS4062" s="96"/>
      <c r="DT4062" s="83"/>
      <c r="DU4062" s="14"/>
      <c r="DX4062" s="83"/>
      <c r="DY4062" s="83"/>
      <c r="DZ4062" s="83"/>
      <c r="EA4062" s="83"/>
      <c r="EJ4062" s="54"/>
      <c r="EK4062" s="22"/>
      <c r="EL4062" s="24"/>
      <c r="EP4062" s="23"/>
      <c r="EQ4062" s="24"/>
      <c r="ER4062" s="22"/>
      <c r="ES4062" s="24"/>
      <c r="ET4062" s="24"/>
      <c r="EU4062" s="23"/>
      <c r="EV4062" s="26"/>
      <c r="EX4062" s="6"/>
      <c r="EY4062" s="24"/>
      <c r="EZ4062" s="109"/>
      <c r="FA4062" s="66"/>
      <c r="FB4062" s="5"/>
      <c r="FC4062" s="68"/>
      <c r="FD4062" s="67"/>
      <c r="FE4062" s="67"/>
      <c r="FF4062" s="64"/>
      <c r="FG4062" s="5"/>
      <c r="FH4062" s="69"/>
      <c r="FI4062" s="6"/>
      <c r="FJ4062" s="5"/>
      <c r="FK4062" s="25"/>
      <c r="FL4062" s="5"/>
    </row>
    <row r="4063" spans="40:168">
      <c r="AN4063" s="14"/>
      <c r="AO4063" s="14"/>
      <c r="AP4063" s="5"/>
      <c r="AQ4063" s="25"/>
      <c r="AR4063" s="25"/>
      <c r="AS4063" s="96"/>
      <c r="AT4063" s="83"/>
      <c r="AU4063" s="14"/>
      <c r="AX4063" s="83"/>
      <c r="AY4063" s="83"/>
      <c r="AZ4063" s="83"/>
      <c r="BA4063" s="83"/>
      <c r="BJ4063" s="54"/>
      <c r="BK4063" s="22"/>
      <c r="BL4063" s="24"/>
      <c r="BP4063" s="23"/>
      <c r="BQ4063" s="24"/>
      <c r="BR4063" s="22"/>
      <c r="BS4063" s="24"/>
      <c r="BT4063" s="24"/>
      <c r="BU4063" s="23"/>
      <c r="BV4063" s="26"/>
      <c r="BX4063" s="6"/>
      <c r="BY4063" s="24"/>
      <c r="BZ4063" s="109"/>
      <c r="CA4063" s="66"/>
      <c r="CB4063" s="5"/>
      <c r="CC4063" s="68"/>
      <c r="CD4063" s="67"/>
      <c r="CE4063" s="67"/>
      <c r="CF4063" s="64"/>
      <c r="CG4063" s="5"/>
      <c r="CH4063" s="69"/>
      <c r="CI4063" s="6"/>
      <c r="CJ4063" s="5"/>
      <c r="CK4063" s="25"/>
      <c r="CL4063" s="5"/>
      <c r="DN4063" s="14"/>
      <c r="DO4063" s="14"/>
      <c r="DP4063" s="5"/>
      <c r="DQ4063" s="25"/>
      <c r="DR4063" s="25"/>
      <c r="DS4063" s="96"/>
      <c r="DT4063" s="83"/>
      <c r="DU4063" s="14"/>
      <c r="DX4063" s="83"/>
      <c r="DY4063" s="83"/>
      <c r="DZ4063" s="83"/>
      <c r="EA4063" s="83"/>
      <c r="EJ4063" s="54"/>
      <c r="EK4063" s="22"/>
      <c r="EL4063" s="24"/>
      <c r="EP4063" s="23"/>
      <c r="EQ4063" s="24"/>
      <c r="ER4063" s="22"/>
      <c r="ES4063" s="24"/>
      <c r="ET4063" s="24"/>
      <c r="EU4063" s="23"/>
      <c r="EV4063" s="26"/>
      <c r="EX4063" s="6"/>
      <c r="EY4063" s="24"/>
      <c r="EZ4063" s="109"/>
      <c r="FA4063" s="66"/>
      <c r="FB4063" s="5"/>
      <c r="FC4063" s="68"/>
      <c r="FD4063" s="67"/>
      <c r="FE4063" s="67"/>
      <c r="FF4063" s="64"/>
      <c r="FG4063" s="5"/>
      <c r="FH4063" s="69"/>
      <c r="FI4063" s="6"/>
      <c r="FJ4063" s="5"/>
      <c r="FK4063" s="25"/>
      <c r="FL4063" s="5"/>
    </row>
    <row r="4064" spans="40:168">
      <c r="AN4064" s="14"/>
      <c r="AO4064" s="14"/>
      <c r="AP4064" s="5"/>
      <c r="AQ4064" s="25"/>
      <c r="AR4064" s="25"/>
      <c r="AS4064" s="96"/>
      <c r="AT4064" s="83"/>
      <c r="AU4064" s="14"/>
      <c r="AX4064" s="83"/>
      <c r="AY4064" s="83"/>
      <c r="AZ4064" s="83"/>
      <c r="BA4064" s="83"/>
      <c r="BJ4064" s="54"/>
      <c r="BK4064" s="22"/>
      <c r="BL4064" s="24"/>
      <c r="BP4064" s="23"/>
      <c r="BQ4064" s="24"/>
      <c r="BR4064" s="22"/>
      <c r="BS4064" s="24"/>
      <c r="BT4064" s="24"/>
      <c r="BU4064" s="23"/>
      <c r="BV4064" s="26"/>
      <c r="BX4064" s="6"/>
      <c r="BY4064" s="24"/>
      <c r="BZ4064" s="109"/>
      <c r="CA4064" s="66"/>
      <c r="CB4064" s="5"/>
      <c r="CC4064" s="68"/>
      <c r="CD4064" s="67"/>
      <c r="CE4064" s="67"/>
      <c r="CF4064" s="64"/>
      <c r="CG4064" s="5"/>
      <c r="CH4064" s="69"/>
      <c r="CI4064" s="6"/>
      <c r="CJ4064" s="5"/>
      <c r="CK4064" s="25"/>
      <c r="CL4064" s="5"/>
      <c r="DN4064" s="14"/>
      <c r="DO4064" s="14"/>
      <c r="DP4064" s="5"/>
      <c r="DQ4064" s="25"/>
      <c r="DR4064" s="25"/>
      <c r="DS4064" s="96"/>
      <c r="DT4064" s="83"/>
      <c r="DU4064" s="14"/>
      <c r="DX4064" s="83"/>
      <c r="DY4064" s="83"/>
      <c r="DZ4064" s="83"/>
      <c r="EA4064" s="83"/>
      <c r="EJ4064" s="54"/>
      <c r="EK4064" s="22"/>
      <c r="EL4064" s="24"/>
      <c r="EP4064" s="23"/>
      <c r="EQ4064" s="24"/>
      <c r="ER4064" s="22"/>
      <c r="ES4064" s="24"/>
      <c r="ET4064" s="24"/>
      <c r="EU4064" s="23"/>
      <c r="EV4064" s="26"/>
      <c r="EX4064" s="6"/>
      <c r="EY4064" s="24"/>
      <c r="EZ4064" s="109"/>
      <c r="FA4064" s="66"/>
      <c r="FB4064" s="5"/>
      <c r="FC4064" s="68"/>
      <c r="FD4064" s="67"/>
      <c r="FE4064" s="67"/>
      <c r="FF4064" s="64"/>
      <c r="FG4064" s="5"/>
      <c r="FH4064" s="69"/>
      <c r="FI4064" s="6"/>
      <c r="FJ4064" s="5"/>
      <c r="FK4064" s="25"/>
      <c r="FL4064" s="5"/>
    </row>
    <row r="4065" spans="40:168">
      <c r="AN4065" s="14"/>
      <c r="AO4065" s="14"/>
      <c r="AP4065" s="5"/>
      <c r="AQ4065" s="25"/>
      <c r="AR4065" s="25"/>
      <c r="AS4065" s="96"/>
      <c r="AT4065" s="83"/>
      <c r="AU4065" s="14"/>
      <c r="AX4065" s="83"/>
      <c r="AY4065" s="83"/>
      <c r="AZ4065" s="83"/>
      <c r="BA4065" s="83"/>
      <c r="BJ4065" s="54"/>
      <c r="BK4065" s="22"/>
      <c r="BL4065" s="24"/>
      <c r="BP4065" s="23"/>
      <c r="BQ4065" s="24"/>
      <c r="BR4065" s="22"/>
      <c r="BS4065" s="24"/>
      <c r="BT4065" s="24"/>
      <c r="BU4065" s="23"/>
      <c r="BV4065" s="26"/>
      <c r="BX4065" s="6"/>
      <c r="BY4065" s="24"/>
      <c r="BZ4065" s="109"/>
      <c r="CA4065" s="66"/>
      <c r="CB4065" s="5"/>
      <c r="CC4065" s="68"/>
      <c r="CD4065" s="67"/>
      <c r="CE4065" s="67"/>
      <c r="CF4065" s="64"/>
      <c r="CG4065" s="5"/>
      <c r="CH4065" s="69"/>
      <c r="CI4065" s="6"/>
      <c r="CJ4065" s="5"/>
      <c r="CK4065" s="25"/>
      <c r="CL4065" s="5"/>
      <c r="DN4065" s="14"/>
      <c r="DO4065" s="14"/>
      <c r="DP4065" s="5"/>
      <c r="DQ4065" s="25"/>
      <c r="DR4065" s="25"/>
      <c r="DS4065" s="96"/>
      <c r="DT4065" s="83"/>
      <c r="DU4065" s="14"/>
      <c r="DX4065" s="83"/>
      <c r="DY4065" s="83"/>
      <c r="DZ4065" s="83"/>
      <c r="EA4065" s="83"/>
      <c r="EJ4065" s="54"/>
      <c r="EK4065" s="22"/>
      <c r="EL4065" s="24"/>
      <c r="EP4065" s="23"/>
      <c r="EQ4065" s="24"/>
      <c r="ER4065" s="22"/>
      <c r="ES4065" s="24"/>
      <c r="ET4065" s="24"/>
      <c r="EU4065" s="23"/>
      <c r="EV4065" s="26"/>
      <c r="EX4065" s="6"/>
      <c r="EY4065" s="24"/>
      <c r="EZ4065" s="109"/>
      <c r="FA4065" s="66"/>
      <c r="FB4065" s="5"/>
      <c r="FC4065" s="68"/>
      <c r="FD4065" s="67"/>
      <c r="FE4065" s="67"/>
      <c r="FF4065" s="64"/>
      <c r="FG4065" s="5"/>
      <c r="FH4065" s="69"/>
      <c r="FI4065" s="6"/>
      <c r="FJ4065" s="5"/>
      <c r="FK4065" s="25"/>
      <c r="FL4065" s="5"/>
    </row>
    <row r="4066" spans="40:168">
      <c r="AN4066" s="14"/>
      <c r="AO4066" s="14"/>
      <c r="AP4066" s="5"/>
      <c r="AQ4066" s="25"/>
      <c r="AR4066" s="25"/>
      <c r="AS4066" s="96"/>
      <c r="AT4066" s="83"/>
      <c r="AU4066" s="14"/>
      <c r="AX4066" s="83"/>
      <c r="AY4066" s="83"/>
      <c r="AZ4066" s="83"/>
      <c r="BA4066" s="83"/>
      <c r="BJ4066" s="54"/>
      <c r="BK4066" s="22"/>
      <c r="BL4066" s="24"/>
      <c r="BP4066" s="23"/>
      <c r="BQ4066" s="24"/>
      <c r="BR4066" s="22"/>
      <c r="BS4066" s="24"/>
      <c r="BT4066" s="24"/>
      <c r="BU4066" s="23"/>
      <c r="BV4066" s="26"/>
      <c r="BX4066" s="6"/>
      <c r="BY4066" s="24"/>
      <c r="BZ4066" s="109"/>
      <c r="CA4066" s="66"/>
      <c r="CB4066" s="5"/>
      <c r="CC4066" s="68"/>
      <c r="CD4066" s="67"/>
      <c r="CE4066" s="67"/>
      <c r="CF4066" s="64"/>
      <c r="CG4066" s="5"/>
      <c r="CH4066" s="69"/>
      <c r="CI4066" s="6"/>
      <c r="CJ4066" s="5"/>
      <c r="CK4066" s="25"/>
      <c r="CL4066" s="5"/>
      <c r="DN4066" s="14"/>
      <c r="DO4066" s="14"/>
      <c r="DP4066" s="5"/>
      <c r="DQ4066" s="25"/>
      <c r="DR4066" s="25"/>
      <c r="DS4066" s="96"/>
      <c r="DT4066" s="83"/>
      <c r="DU4066" s="14"/>
      <c r="DX4066" s="83"/>
      <c r="DY4066" s="83"/>
      <c r="DZ4066" s="83"/>
      <c r="EA4066" s="83"/>
      <c r="EJ4066" s="54"/>
      <c r="EK4066" s="22"/>
      <c r="EL4066" s="24"/>
      <c r="EP4066" s="23"/>
      <c r="EQ4066" s="24"/>
      <c r="ER4066" s="22"/>
      <c r="ES4066" s="24"/>
      <c r="ET4066" s="24"/>
      <c r="EU4066" s="23"/>
      <c r="EV4066" s="26"/>
      <c r="EX4066" s="6"/>
      <c r="EY4066" s="24"/>
      <c r="EZ4066" s="109"/>
      <c r="FA4066" s="66"/>
      <c r="FB4066" s="5"/>
      <c r="FC4066" s="68"/>
      <c r="FD4066" s="67"/>
      <c r="FE4066" s="67"/>
      <c r="FF4066" s="64"/>
      <c r="FG4066" s="5"/>
      <c r="FH4066" s="69"/>
      <c r="FI4066" s="6"/>
      <c r="FJ4066" s="5"/>
      <c r="FK4066" s="25"/>
      <c r="FL4066" s="5"/>
    </row>
    <row r="4067" spans="40:168">
      <c r="AN4067" s="14"/>
      <c r="AO4067" s="14"/>
      <c r="AP4067" s="5"/>
      <c r="AQ4067" s="25"/>
      <c r="AR4067" s="25"/>
      <c r="AS4067" s="96"/>
      <c r="AT4067" s="83"/>
      <c r="AU4067" s="14"/>
      <c r="AX4067" s="83"/>
      <c r="AY4067" s="83"/>
      <c r="AZ4067" s="83"/>
      <c r="BA4067" s="83"/>
      <c r="BJ4067" s="54"/>
      <c r="BK4067" s="22"/>
      <c r="BL4067" s="24"/>
      <c r="BP4067" s="23"/>
      <c r="BQ4067" s="24"/>
      <c r="BR4067" s="22"/>
      <c r="BS4067" s="24"/>
      <c r="BT4067" s="24"/>
      <c r="BU4067" s="23"/>
      <c r="BV4067" s="26"/>
      <c r="BX4067" s="6"/>
      <c r="BY4067" s="24"/>
      <c r="BZ4067" s="109"/>
      <c r="CA4067" s="66"/>
      <c r="CB4067" s="5"/>
      <c r="CC4067" s="68"/>
      <c r="CD4067" s="67"/>
      <c r="CE4067" s="67"/>
      <c r="CF4067" s="64"/>
      <c r="CG4067" s="5"/>
      <c r="CH4067" s="69"/>
      <c r="CI4067" s="6"/>
      <c r="CJ4067" s="5"/>
      <c r="CK4067" s="25"/>
      <c r="CL4067" s="5"/>
      <c r="DN4067" s="14"/>
      <c r="DO4067" s="14"/>
      <c r="DP4067" s="5"/>
      <c r="DQ4067" s="25"/>
      <c r="DR4067" s="25"/>
      <c r="DS4067" s="96"/>
      <c r="DT4067" s="83"/>
      <c r="DU4067" s="14"/>
      <c r="DX4067" s="83"/>
      <c r="DY4067" s="83"/>
      <c r="DZ4067" s="83"/>
      <c r="EA4067" s="83"/>
      <c r="EJ4067" s="54"/>
      <c r="EK4067" s="22"/>
      <c r="EL4067" s="24"/>
      <c r="EP4067" s="23"/>
      <c r="EQ4067" s="24"/>
      <c r="ER4067" s="22"/>
      <c r="ES4067" s="24"/>
      <c r="ET4067" s="24"/>
      <c r="EU4067" s="23"/>
      <c r="EV4067" s="26"/>
      <c r="EX4067" s="6"/>
      <c r="EY4067" s="24"/>
      <c r="EZ4067" s="109"/>
      <c r="FA4067" s="66"/>
      <c r="FB4067" s="5"/>
      <c r="FC4067" s="68"/>
      <c r="FD4067" s="67"/>
      <c r="FE4067" s="67"/>
      <c r="FF4067" s="64"/>
      <c r="FG4067" s="5"/>
      <c r="FH4067" s="69"/>
      <c r="FI4067" s="6"/>
      <c r="FJ4067" s="5"/>
      <c r="FK4067" s="25"/>
      <c r="FL4067" s="5"/>
    </row>
    <row r="4068" spans="40:168">
      <c r="AN4068" s="14"/>
      <c r="AO4068" s="14"/>
      <c r="AP4068" s="5"/>
      <c r="AQ4068" s="25"/>
      <c r="AR4068" s="25"/>
      <c r="AS4068" s="96"/>
      <c r="AT4068" s="83"/>
      <c r="AU4068" s="14"/>
      <c r="AX4068" s="83"/>
      <c r="AY4068" s="83"/>
      <c r="AZ4068" s="83"/>
      <c r="BA4068" s="83"/>
      <c r="BJ4068" s="54"/>
      <c r="BK4068" s="22"/>
      <c r="BL4068" s="24"/>
      <c r="BP4068" s="23"/>
      <c r="BQ4068" s="24"/>
      <c r="BR4068" s="22"/>
      <c r="BS4068" s="24"/>
      <c r="BT4068" s="24"/>
      <c r="BU4068" s="23"/>
      <c r="BV4068" s="26"/>
      <c r="BX4068" s="6"/>
      <c r="BY4068" s="24"/>
      <c r="BZ4068" s="109"/>
      <c r="CA4068" s="66"/>
      <c r="CB4068" s="5"/>
      <c r="CC4068" s="68"/>
      <c r="CD4068" s="67"/>
      <c r="CE4068" s="67"/>
      <c r="CF4068" s="64"/>
      <c r="CG4068" s="5"/>
      <c r="CH4068" s="69"/>
      <c r="CI4068" s="6"/>
      <c r="CJ4068" s="5"/>
      <c r="CK4068" s="25"/>
      <c r="CL4068" s="5"/>
      <c r="DN4068" s="14"/>
      <c r="DO4068" s="14"/>
      <c r="DP4068" s="5"/>
      <c r="DQ4068" s="25"/>
      <c r="DR4068" s="25"/>
      <c r="DS4068" s="96"/>
      <c r="DT4068" s="83"/>
      <c r="DU4068" s="14"/>
      <c r="DX4068" s="83"/>
      <c r="DY4068" s="83"/>
      <c r="DZ4068" s="83"/>
      <c r="EA4068" s="83"/>
      <c r="EJ4068" s="54"/>
      <c r="EK4068" s="22"/>
      <c r="EL4068" s="24"/>
      <c r="EP4068" s="23"/>
      <c r="EQ4068" s="24"/>
      <c r="ER4068" s="22"/>
      <c r="ES4068" s="24"/>
      <c r="ET4068" s="24"/>
      <c r="EU4068" s="23"/>
      <c r="EV4068" s="26"/>
      <c r="EX4068" s="6"/>
      <c r="EY4068" s="24"/>
      <c r="EZ4068" s="109"/>
      <c r="FA4068" s="66"/>
      <c r="FB4068" s="5"/>
      <c r="FC4068" s="68"/>
      <c r="FD4068" s="67"/>
      <c r="FE4068" s="67"/>
      <c r="FF4068" s="64"/>
      <c r="FG4068" s="5"/>
      <c r="FH4068" s="69"/>
      <c r="FI4068" s="6"/>
      <c r="FJ4068" s="5"/>
      <c r="FK4068" s="25"/>
      <c r="FL4068" s="5"/>
    </row>
    <row r="4069" spans="40:168">
      <c r="AN4069" s="14"/>
      <c r="AO4069" s="14"/>
      <c r="AP4069" s="5"/>
      <c r="AQ4069" s="25"/>
      <c r="AR4069" s="25"/>
      <c r="AS4069" s="96"/>
      <c r="AT4069" s="83"/>
      <c r="AU4069" s="14"/>
      <c r="AX4069" s="83"/>
      <c r="AY4069" s="83"/>
      <c r="AZ4069" s="83"/>
      <c r="BA4069" s="83"/>
      <c r="BJ4069" s="54"/>
      <c r="BK4069" s="22"/>
      <c r="BL4069" s="24"/>
      <c r="BP4069" s="23"/>
      <c r="BQ4069" s="24"/>
      <c r="BR4069" s="22"/>
      <c r="BS4069" s="24"/>
      <c r="BT4069" s="24"/>
      <c r="BU4069" s="23"/>
      <c r="BV4069" s="26"/>
      <c r="BX4069" s="6"/>
      <c r="BY4069" s="24"/>
      <c r="BZ4069" s="109"/>
      <c r="CA4069" s="66"/>
      <c r="CB4069" s="5"/>
      <c r="CC4069" s="68"/>
      <c r="CD4069" s="67"/>
      <c r="CE4069" s="67"/>
      <c r="CF4069" s="64"/>
      <c r="CG4069" s="5"/>
      <c r="CH4069" s="69"/>
      <c r="CI4069" s="6"/>
      <c r="CJ4069" s="5"/>
      <c r="CK4069" s="25"/>
      <c r="CL4069" s="5"/>
      <c r="DN4069" s="14"/>
      <c r="DO4069" s="14"/>
      <c r="DP4069" s="5"/>
      <c r="DQ4069" s="25"/>
      <c r="DR4069" s="25"/>
      <c r="DS4069" s="96"/>
      <c r="DT4069" s="83"/>
      <c r="DU4069" s="14"/>
      <c r="DX4069" s="83"/>
      <c r="DY4069" s="83"/>
      <c r="DZ4069" s="83"/>
      <c r="EA4069" s="83"/>
      <c r="EJ4069" s="54"/>
      <c r="EK4069" s="22"/>
      <c r="EL4069" s="24"/>
      <c r="EP4069" s="23"/>
      <c r="EQ4069" s="24"/>
      <c r="ER4069" s="22"/>
      <c r="ES4069" s="24"/>
      <c r="ET4069" s="24"/>
      <c r="EU4069" s="23"/>
      <c r="EV4069" s="26"/>
      <c r="EX4069" s="6"/>
      <c r="EY4069" s="24"/>
      <c r="EZ4069" s="109"/>
      <c r="FA4069" s="66"/>
      <c r="FB4069" s="5"/>
      <c r="FC4069" s="68"/>
      <c r="FD4069" s="67"/>
      <c r="FE4069" s="67"/>
      <c r="FF4069" s="64"/>
      <c r="FG4069" s="5"/>
      <c r="FH4069" s="69"/>
      <c r="FI4069" s="6"/>
      <c r="FJ4069" s="5"/>
      <c r="FK4069" s="25"/>
      <c r="FL4069" s="5"/>
    </row>
    <row r="4070" spans="40:168">
      <c r="AN4070" s="14"/>
      <c r="AO4070" s="14"/>
      <c r="AP4070" s="5"/>
      <c r="AQ4070" s="25"/>
      <c r="AR4070" s="25"/>
      <c r="AS4070" s="96"/>
      <c r="AT4070" s="83"/>
      <c r="AU4070" s="14"/>
      <c r="AX4070" s="83"/>
      <c r="AY4070" s="83"/>
      <c r="AZ4070" s="83"/>
      <c r="BA4070" s="83"/>
      <c r="BJ4070" s="54"/>
      <c r="BK4070" s="22"/>
      <c r="BL4070" s="24"/>
      <c r="BP4070" s="23"/>
      <c r="BQ4070" s="24"/>
      <c r="BR4070" s="22"/>
      <c r="BS4070" s="24"/>
      <c r="BT4070" s="24"/>
      <c r="BU4070" s="23"/>
      <c r="BV4070" s="26"/>
      <c r="BX4070" s="6"/>
      <c r="BY4070" s="24"/>
      <c r="BZ4070" s="109"/>
      <c r="CA4070" s="66"/>
      <c r="CB4070" s="5"/>
      <c r="CC4070" s="68"/>
      <c r="CD4070" s="67"/>
      <c r="CE4070" s="67"/>
      <c r="CF4070" s="64"/>
      <c r="CG4070" s="5"/>
      <c r="CH4070" s="69"/>
      <c r="CI4070" s="6"/>
      <c r="CJ4070" s="5"/>
      <c r="CK4070" s="25"/>
      <c r="CL4070" s="5"/>
      <c r="DN4070" s="14"/>
      <c r="DO4070" s="14"/>
      <c r="DP4070" s="5"/>
      <c r="DQ4070" s="25"/>
      <c r="DR4070" s="25"/>
      <c r="DS4070" s="96"/>
      <c r="DT4070" s="83"/>
      <c r="DU4070" s="14"/>
      <c r="DX4070" s="83"/>
      <c r="DY4070" s="83"/>
      <c r="DZ4070" s="83"/>
      <c r="EA4070" s="83"/>
      <c r="EJ4070" s="54"/>
      <c r="EK4070" s="22"/>
      <c r="EL4070" s="24"/>
      <c r="EP4070" s="23"/>
      <c r="EQ4070" s="24"/>
      <c r="ER4070" s="22"/>
      <c r="ES4070" s="24"/>
      <c r="ET4070" s="24"/>
      <c r="EU4070" s="23"/>
      <c r="EV4070" s="26"/>
      <c r="EX4070" s="6"/>
      <c r="EY4070" s="24"/>
      <c r="EZ4070" s="109"/>
      <c r="FA4070" s="66"/>
      <c r="FB4070" s="5"/>
      <c r="FC4070" s="68"/>
      <c r="FD4070" s="67"/>
      <c r="FE4070" s="67"/>
      <c r="FF4070" s="64"/>
      <c r="FG4070" s="5"/>
      <c r="FH4070" s="69"/>
      <c r="FI4070" s="6"/>
      <c r="FJ4070" s="5"/>
      <c r="FK4070" s="25"/>
      <c r="FL4070" s="5"/>
    </row>
    <row r="4071" spans="40:168">
      <c r="AN4071" s="14"/>
      <c r="AO4071" s="14"/>
      <c r="AP4071" s="5"/>
      <c r="AQ4071" s="25"/>
      <c r="AR4071" s="25"/>
      <c r="AS4071" s="96"/>
      <c r="AT4071" s="83"/>
      <c r="AU4071" s="14"/>
      <c r="AX4071" s="83"/>
      <c r="AY4071" s="83"/>
      <c r="AZ4071" s="83"/>
      <c r="BA4071" s="83"/>
      <c r="BJ4071" s="54"/>
      <c r="BK4071" s="22"/>
      <c r="BL4071" s="24"/>
      <c r="BP4071" s="23"/>
      <c r="BQ4071" s="24"/>
      <c r="BR4071" s="22"/>
      <c r="BS4071" s="24"/>
      <c r="BT4071" s="24"/>
      <c r="BU4071" s="23"/>
      <c r="BV4071" s="26"/>
      <c r="BX4071" s="6"/>
      <c r="BY4071" s="24"/>
      <c r="BZ4071" s="109"/>
      <c r="CA4071" s="66"/>
      <c r="CB4071" s="5"/>
      <c r="CC4071" s="68"/>
      <c r="CD4071" s="67"/>
      <c r="CE4071" s="67"/>
      <c r="CF4071" s="64"/>
      <c r="CG4071" s="5"/>
      <c r="CH4071" s="69"/>
      <c r="CI4071" s="6"/>
      <c r="CJ4071" s="5"/>
      <c r="CK4071" s="25"/>
      <c r="CL4071" s="5"/>
      <c r="DN4071" s="14"/>
      <c r="DO4071" s="14"/>
      <c r="DP4071" s="5"/>
      <c r="DQ4071" s="25"/>
      <c r="DR4071" s="25"/>
      <c r="DS4071" s="96"/>
      <c r="DT4071" s="83"/>
      <c r="DU4071" s="14"/>
      <c r="DX4071" s="83"/>
      <c r="DY4071" s="83"/>
      <c r="DZ4071" s="83"/>
      <c r="EA4071" s="83"/>
      <c r="EJ4071" s="54"/>
      <c r="EK4071" s="22"/>
      <c r="EL4071" s="24"/>
      <c r="EP4071" s="23"/>
      <c r="EQ4071" s="24"/>
      <c r="ER4071" s="22"/>
      <c r="ES4071" s="24"/>
      <c r="ET4071" s="24"/>
      <c r="EU4071" s="23"/>
      <c r="EV4071" s="26"/>
      <c r="EX4071" s="6"/>
      <c r="EY4071" s="24"/>
      <c r="EZ4071" s="109"/>
      <c r="FA4071" s="66"/>
      <c r="FB4071" s="5"/>
      <c r="FC4071" s="68"/>
      <c r="FD4071" s="67"/>
      <c r="FE4071" s="67"/>
      <c r="FF4071" s="64"/>
      <c r="FG4071" s="5"/>
      <c r="FH4071" s="69"/>
      <c r="FI4071" s="6"/>
      <c r="FJ4071" s="5"/>
      <c r="FK4071" s="25"/>
      <c r="FL4071" s="5"/>
    </row>
    <row r="4072" spans="40:168">
      <c r="AN4072" s="14"/>
      <c r="AO4072" s="14"/>
      <c r="AP4072" s="5"/>
      <c r="AQ4072" s="25"/>
      <c r="AR4072" s="25"/>
      <c r="AS4072" s="96"/>
      <c r="AT4072" s="83"/>
      <c r="AU4072" s="14"/>
      <c r="AX4072" s="83"/>
      <c r="AY4072" s="83"/>
      <c r="AZ4072" s="83"/>
      <c r="BA4072" s="83"/>
      <c r="BJ4072" s="54"/>
      <c r="BK4072" s="22"/>
      <c r="BL4072" s="24"/>
      <c r="BP4072" s="23"/>
      <c r="BQ4072" s="24"/>
      <c r="BR4072" s="22"/>
      <c r="BS4072" s="24"/>
      <c r="BT4072" s="24"/>
      <c r="BU4072" s="23"/>
      <c r="BV4072" s="26"/>
      <c r="BX4072" s="6"/>
      <c r="BY4072" s="24"/>
      <c r="BZ4072" s="109"/>
      <c r="CA4072" s="66"/>
      <c r="CB4072" s="5"/>
      <c r="CC4072" s="68"/>
      <c r="CD4072" s="67"/>
      <c r="CE4072" s="67"/>
      <c r="CF4072" s="64"/>
      <c r="CG4072" s="5"/>
      <c r="CH4072" s="69"/>
      <c r="CI4072" s="6"/>
      <c r="CJ4072" s="5"/>
      <c r="CK4072" s="25"/>
      <c r="CL4072" s="5"/>
      <c r="DN4072" s="14"/>
      <c r="DO4072" s="14"/>
      <c r="DP4072" s="5"/>
      <c r="DQ4072" s="25"/>
      <c r="DR4072" s="25"/>
      <c r="DS4072" s="96"/>
      <c r="DT4072" s="83"/>
      <c r="DU4072" s="14"/>
      <c r="DX4072" s="83"/>
      <c r="DY4072" s="83"/>
      <c r="DZ4072" s="83"/>
      <c r="EA4072" s="83"/>
      <c r="EJ4072" s="54"/>
      <c r="EK4072" s="22"/>
      <c r="EL4072" s="24"/>
      <c r="EP4072" s="23"/>
      <c r="EQ4072" s="24"/>
      <c r="ER4072" s="22"/>
      <c r="ES4072" s="24"/>
      <c r="ET4072" s="24"/>
      <c r="EU4072" s="23"/>
      <c r="EV4072" s="26"/>
      <c r="EX4072" s="6"/>
      <c r="EY4072" s="24"/>
      <c r="EZ4072" s="109"/>
      <c r="FA4072" s="66"/>
      <c r="FB4072" s="5"/>
      <c r="FC4072" s="68"/>
      <c r="FD4072" s="67"/>
      <c r="FE4072" s="67"/>
      <c r="FF4072" s="64"/>
      <c r="FG4072" s="5"/>
      <c r="FH4072" s="69"/>
      <c r="FI4072" s="6"/>
      <c r="FJ4072" s="5"/>
      <c r="FK4072" s="25"/>
      <c r="FL4072" s="5"/>
    </row>
    <row r="4073" spans="40:168">
      <c r="AN4073" s="14"/>
      <c r="AO4073" s="14"/>
      <c r="AP4073" s="5"/>
      <c r="AQ4073" s="25"/>
      <c r="AR4073" s="25"/>
      <c r="AS4073" s="96"/>
      <c r="AT4073" s="83"/>
      <c r="AU4073" s="14"/>
      <c r="AX4073" s="83"/>
      <c r="AY4073" s="83"/>
      <c r="AZ4073" s="83"/>
      <c r="BA4073" s="83"/>
      <c r="BJ4073" s="54"/>
      <c r="BK4073" s="22"/>
      <c r="BL4073" s="24"/>
      <c r="BP4073" s="23"/>
      <c r="BQ4073" s="24"/>
      <c r="BR4073" s="22"/>
      <c r="BS4073" s="24"/>
      <c r="BT4073" s="24"/>
      <c r="BU4073" s="23"/>
      <c r="BV4073" s="26"/>
      <c r="BX4073" s="6"/>
      <c r="BY4073" s="24"/>
      <c r="BZ4073" s="109"/>
      <c r="CA4073" s="66"/>
      <c r="CB4073" s="5"/>
      <c r="CC4073" s="68"/>
      <c r="CD4073" s="67"/>
      <c r="CE4073" s="67"/>
      <c r="CF4073" s="64"/>
      <c r="CG4073" s="5"/>
      <c r="CH4073" s="69"/>
      <c r="CI4073" s="6"/>
      <c r="CJ4073" s="5"/>
      <c r="CK4073" s="25"/>
      <c r="CL4073" s="5"/>
      <c r="DN4073" s="14"/>
      <c r="DO4073" s="14"/>
      <c r="DP4073" s="5"/>
      <c r="DQ4073" s="25"/>
      <c r="DR4073" s="25"/>
      <c r="DS4073" s="96"/>
      <c r="DT4073" s="83"/>
      <c r="DU4073" s="14"/>
      <c r="DX4073" s="83"/>
      <c r="DY4073" s="83"/>
      <c r="DZ4073" s="83"/>
      <c r="EA4073" s="83"/>
      <c r="EJ4073" s="54"/>
      <c r="EK4073" s="22"/>
      <c r="EL4073" s="24"/>
      <c r="EP4073" s="23"/>
      <c r="EQ4073" s="24"/>
      <c r="ER4073" s="22"/>
      <c r="ES4073" s="24"/>
      <c r="ET4073" s="24"/>
      <c r="EU4073" s="23"/>
      <c r="EV4073" s="26"/>
      <c r="EX4073" s="6"/>
      <c r="EY4073" s="24"/>
      <c r="EZ4073" s="109"/>
      <c r="FA4073" s="66"/>
      <c r="FB4073" s="5"/>
      <c r="FC4073" s="68"/>
      <c r="FD4073" s="67"/>
      <c r="FE4073" s="67"/>
      <c r="FF4073" s="64"/>
      <c r="FG4073" s="5"/>
      <c r="FH4073" s="69"/>
      <c r="FI4073" s="6"/>
      <c r="FJ4073" s="5"/>
      <c r="FK4073" s="25"/>
      <c r="FL4073" s="5"/>
    </row>
    <row r="4074" spans="40:168">
      <c r="AN4074" s="14"/>
      <c r="AO4074" s="14"/>
      <c r="AP4074" s="5"/>
      <c r="AQ4074" s="25"/>
      <c r="AR4074" s="25"/>
      <c r="AS4074" s="96"/>
      <c r="AT4074" s="83"/>
      <c r="AU4074" s="14"/>
      <c r="AX4074" s="83"/>
      <c r="AY4074" s="83"/>
      <c r="AZ4074" s="83"/>
      <c r="BA4074" s="83"/>
      <c r="BJ4074" s="54"/>
      <c r="BK4074" s="22"/>
      <c r="BL4074" s="24"/>
      <c r="BP4074" s="23"/>
      <c r="BQ4074" s="24"/>
      <c r="BR4074" s="22"/>
      <c r="BS4074" s="24"/>
      <c r="BT4074" s="24"/>
      <c r="BU4074" s="23"/>
      <c r="BV4074" s="26"/>
      <c r="BX4074" s="6"/>
      <c r="BY4074" s="24"/>
      <c r="BZ4074" s="109"/>
      <c r="CA4074" s="66"/>
      <c r="CB4074" s="5"/>
      <c r="CC4074" s="68"/>
      <c r="CD4074" s="67"/>
      <c r="CE4074" s="67"/>
      <c r="CF4074" s="64"/>
      <c r="CG4074" s="5"/>
      <c r="CH4074" s="69"/>
      <c r="CI4074" s="6"/>
      <c r="CJ4074" s="5"/>
      <c r="CK4074" s="25"/>
      <c r="CL4074" s="5"/>
      <c r="DN4074" s="14"/>
      <c r="DO4074" s="14"/>
      <c r="DP4074" s="5"/>
      <c r="DQ4074" s="25"/>
      <c r="DR4074" s="25"/>
      <c r="DS4074" s="96"/>
      <c r="DT4074" s="83"/>
      <c r="DU4074" s="14"/>
      <c r="DX4074" s="83"/>
      <c r="DY4074" s="83"/>
      <c r="DZ4074" s="83"/>
      <c r="EA4074" s="83"/>
      <c r="EJ4074" s="54"/>
      <c r="EK4074" s="22"/>
      <c r="EL4074" s="24"/>
      <c r="EP4074" s="23"/>
      <c r="EQ4074" s="24"/>
      <c r="ER4074" s="22"/>
      <c r="ES4074" s="24"/>
      <c r="ET4074" s="24"/>
      <c r="EU4074" s="23"/>
      <c r="EV4074" s="26"/>
      <c r="EX4074" s="6"/>
      <c r="EY4074" s="24"/>
      <c r="EZ4074" s="109"/>
      <c r="FA4074" s="66"/>
      <c r="FB4074" s="5"/>
      <c r="FC4074" s="68"/>
      <c r="FD4074" s="67"/>
      <c r="FE4074" s="67"/>
      <c r="FF4074" s="64"/>
      <c r="FG4074" s="5"/>
      <c r="FH4074" s="69"/>
      <c r="FI4074" s="6"/>
      <c r="FJ4074" s="5"/>
      <c r="FK4074" s="25"/>
      <c r="FL4074" s="5"/>
    </row>
    <row r="4075" spans="40:168">
      <c r="AN4075" s="14"/>
      <c r="AO4075" s="14"/>
      <c r="AP4075" s="5"/>
      <c r="AQ4075" s="25"/>
      <c r="AR4075" s="25"/>
      <c r="AS4075" s="96"/>
      <c r="AT4075" s="83"/>
      <c r="AU4075" s="14"/>
      <c r="AX4075" s="83"/>
      <c r="AY4075" s="83"/>
      <c r="AZ4075" s="83"/>
      <c r="BA4075" s="83"/>
      <c r="BJ4075" s="54"/>
      <c r="BK4075" s="22"/>
      <c r="BL4075" s="24"/>
      <c r="BP4075" s="23"/>
      <c r="BQ4075" s="24"/>
      <c r="BR4075" s="22"/>
      <c r="BS4075" s="24"/>
      <c r="BT4075" s="24"/>
      <c r="BU4075" s="23"/>
      <c r="BV4075" s="26"/>
      <c r="BX4075" s="6"/>
      <c r="BY4075" s="24"/>
      <c r="BZ4075" s="109"/>
      <c r="CA4075" s="66"/>
      <c r="CB4075" s="5"/>
      <c r="CC4075" s="68"/>
      <c r="CD4075" s="67"/>
      <c r="CE4075" s="67"/>
      <c r="CF4075" s="64"/>
      <c r="CG4075" s="5"/>
      <c r="CH4075" s="69"/>
      <c r="CI4075" s="6"/>
      <c r="CJ4075" s="5"/>
      <c r="CK4075" s="25"/>
      <c r="CL4075" s="5"/>
      <c r="DN4075" s="14"/>
      <c r="DO4075" s="14"/>
      <c r="DP4075" s="5"/>
      <c r="DQ4075" s="25"/>
      <c r="DR4075" s="25"/>
      <c r="DS4075" s="96"/>
      <c r="DT4075" s="83"/>
      <c r="DU4075" s="14"/>
      <c r="DX4075" s="83"/>
      <c r="DY4075" s="83"/>
      <c r="DZ4075" s="83"/>
      <c r="EA4075" s="83"/>
      <c r="EJ4075" s="54"/>
      <c r="EK4075" s="22"/>
      <c r="EL4075" s="24"/>
      <c r="EP4075" s="23"/>
      <c r="EQ4075" s="24"/>
      <c r="ER4075" s="22"/>
      <c r="ES4075" s="24"/>
      <c r="ET4075" s="24"/>
      <c r="EU4075" s="23"/>
      <c r="EV4075" s="26"/>
      <c r="EX4075" s="6"/>
      <c r="EY4075" s="24"/>
      <c r="EZ4075" s="109"/>
      <c r="FA4075" s="66"/>
      <c r="FB4075" s="5"/>
      <c r="FC4075" s="68"/>
      <c r="FD4075" s="67"/>
      <c r="FE4075" s="67"/>
      <c r="FF4075" s="64"/>
      <c r="FG4075" s="5"/>
      <c r="FH4075" s="69"/>
      <c r="FI4075" s="6"/>
      <c r="FJ4075" s="5"/>
      <c r="FK4075" s="25"/>
      <c r="FL4075" s="5"/>
    </row>
    <row r="4076" spans="40:168">
      <c r="AN4076" s="14"/>
      <c r="AO4076" s="14"/>
      <c r="AP4076" s="5"/>
      <c r="AQ4076" s="25"/>
      <c r="AR4076" s="25"/>
      <c r="AS4076" s="96"/>
      <c r="AT4076" s="83"/>
      <c r="AU4076" s="14"/>
      <c r="AX4076" s="83"/>
      <c r="AY4076" s="83"/>
      <c r="AZ4076" s="83"/>
      <c r="BA4076" s="83"/>
      <c r="BJ4076" s="54"/>
      <c r="BK4076" s="22"/>
      <c r="BL4076" s="24"/>
      <c r="BP4076" s="23"/>
      <c r="BQ4076" s="24"/>
      <c r="BR4076" s="22"/>
      <c r="BS4076" s="24"/>
      <c r="BT4076" s="24"/>
      <c r="BU4076" s="23"/>
      <c r="BV4076" s="26"/>
      <c r="BX4076" s="6"/>
      <c r="BY4076" s="24"/>
      <c r="BZ4076" s="109"/>
      <c r="CA4076" s="66"/>
      <c r="CB4076" s="5"/>
      <c r="CC4076" s="68"/>
      <c r="CD4076" s="67"/>
      <c r="CE4076" s="67"/>
      <c r="CF4076" s="64"/>
      <c r="CG4076" s="5"/>
      <c r="CH4076" s="69"/>
      <c r="CI4076" s="6"/>
      <c r="CJ4076" s="5"/>
      <c r="CK4076" s="25"/>
      <c r="CL4076" s="5"/>
      <c r="DN4076" s="14"/>
      <c r="DO4076" s="14"/>
      <c r="DP4076" s="5"/>
      <c r="DQ4076" s="25"/>
      <c r="DR4076" s="25"/>
      <c r="DS4076" s="96"/>
      <c r="DT4076" s="83"/>
      <c r="DU4076" s="14"/>
      <c r="DX4076" s="83"/>
      <c r="DY4076" s="83"/>
      <c r="DZ4076" s="83"/>
      <c r="EA4076" s="83"/>
      <c r="EJ4076" s="54"/>
      <c r="EK4076" s="22"/>
      <c r="EL4076" s="24"/>
      <c r="EP4076" s="23"/>
      <c r="EQ4076" s="24"/>
      <c r="ER4076" s="22"/>
      <c r="ES4076" s="24"/>
      <c r="ET4076" s="24"/>
      <c r="EU4076" s="23"/>
      <c r="EV4076" s="26"/>
      <c r="EX4076" s="6"/>
      <c r="EY4076" s="24"/>
      <c r="EZ4076" s="109"/>
      <c r="FA4076" s="66"/>
      <c r="FB4076" s="5"/>
      <c r="FC4076" s="68"/>
      <c r="FD4076" s="67"/>
      <c r="FE4076" s="67"/>
      <c r="FF4076" s="64"/>
      <c r="FG4076" s="5"/>
      <c r="FH4076" s="69"/>
      <c r="FI4076" s="6"/>
      <c r="FJ4076" s="5"/>
      <c r="FK4076" s="25"/>
      <c r="FL4076" s="5"/>
    </row>
    <row r="4077" spans="40:168">
      <c r="AN4077" s="14"/>
      <c r="AO4077" s="14"/>
      <c r="AP4077" s="5"/>
      <c r="AQ4077" s="25"/>
      <c r="AR4077" s="25"/>
      <c r="AS4077" s="96"/>
      <c r="AT4077" s="83"/>
      <c r="AU4077" s="14"/>
      <c r="AX4077" s="83"/>
      <c r="AY4077" s="83"/>
      <c r="AZ4077" s="83"/>
      <c r="BA4077" s="83"/>
      <c r="BJ4077" s="54"/>
      <c r="BK4077" s="22"/>
      <c r="BL4077" s="24"/>
      <c r="BP4077" s="23"/>
      <c r="BQ4077" s="24"/>
      <c r="BR4077" s="22"/>
      <c r="BS4077" s="24"/>
      <c r="BT4077" s="24"/>
      <c r="BU4077" s="23"/>
      <c r="BV4077" s="26"/>
      <c r="BX4077" s="6"/>
      <c r="BY4077" s="24"/>
      <c r="BZ4077" s="109"/>
      <c r="CA4077" s="66"/>
      <c r="CB4077" s="5"/>
      <c r="CC4077" s="68"/>
      <c r="CD4077" s="67"/>
      <c r="CE4077" s="67"/>
      <c r="CF4077" s="64"/>
      <c r="CG4077" s="5"/>
      <c r="CH4077" s="69"/>
      <c r="CI4077" s="6"/>
      <c r="CJ4077" s="5"/>
      <c r="CK4077" s="25"/>
      <c r="CL4077" s="5"/>
      <c r="DN4077" s="14"/>
      <c r="DO4077" s="14"/>
      <c r="DP4077" s="5"/>
      <c r="DQ4077" s="25"/>
      <c r="DR4077" s="25"/>
      <c r="DS4077" s="96"/>
      <c r="DT4077" s="83"/>
      <c r="DU4077" s="14"/>
      <c r="DX4077" s="83"/>
      <c r="DY4077" s="83"/>
      <c r="DZ4077" s="83"/>
      <c r="EA4077" s="83"/>
      <c r="EJ4077" s="54"/>
      <c r="EK4077" s="22"/>
      <c r="EL4077" s="24"/>
      <c r="EP4077" s="23"/>
      <c r="EQ4077" s="24"/>
      <c r="ER4077" s="22"/>
      <c r="ES4077" s="24"/>
      <c r="ET4077" s="24"/>
      <c r="EU4077" s="23"/>
      <c r="EV4077" s="26"/>
      <c r="EX4077" s="6"/>
      <c r="EY4077" s="24"/>
      <c r="EZ4077" s="109"/>
      <c r="FA4077" s="66"/>
      <c r="FB4077" s="5"/>
      <c r="FC4077" s="68"/>
      <c r="FD4077" s="67"/>
      <c r="FE4077" s="67"/>
      <c r="FF4077" s="64"/>
      <c r="FG4077" s="5"/>
      <c r="FH4077" s="69"/>
      <c r="FI4077" s="6"/>
      <c r="FJ4077" s="5"/>
      <c r="FK4077" s="25"/>
      <c r="FL4077" s="5"/>
    </row>
    <row r="4078" spans="40:168">
      <c r="AN4078" s="14"/>
      <c r="AO4078" s="14"/>
      <c r="AP4078" s="5"/>
      <c r="AQ4078" s="25"/>
      <c r="AR4078" s="25"/>
      <c r="AS4078" s="96"/>
      <c r="AT4078" s="83"/>
      <c r="AU4078" s="14"/>
      <c r="AX4078" s="83"/>
      <c r="AY4078" s="83"/>
      <c r="AZ4078" s="83"/>
      <c r="BA4078" s="83"/>
      <c r="BJ4078" s="54"/>
      <c r="BK4078" s="22"/>
      <c r="BL4078" s="24"/>
      <c r="BP4078" s="23"/>
      <c r="BQ4078" s="24"/>
      <c r="BR4078" s="22"/>
      <c r="BS4078" s="24"/>
      <c r="BT4078" s="24"/>
      <c r="BU4078" s="23"/>
      <c r="BV4078" s="26"/>
      <c r="BX4078" s="6"/>
      <c r="BY4078" s="24"/>
      <c r="BZ4078" s="109"/>
      <c r="CA4078" s="66"/>
      <c r="CB4078" s="5"/>
      <c r="CC4078" s="68"/>
      <c r="CD4078" s="67"/>
      <c r="CE4078" s="67"/>
      <c r="CF4078" s="64"/>
      <c r="CG4078" s="5"/>
      <c r="CH4078" s="69"/>
      <c r="CI4078" s="6"/>
      <c r="CJ4078" s="5"/>
      <c r="CK4078" s="25"/>
      <c r="CL4078" s="5"/>
      <c r="DN4078" s="14"/>
      <c r="DO4078" s="14"/>
      <c r="DP4078" s="5"/>
      <c r="DQ4078" s="25"/>
      <c r="DR4078" s="25"/>
      <c r="DS4078" s="96"/>
      <c r="DT4078" s="83"/>
      <c r="DU4078" s="14"/>
      <c r="DX4078" s="83"/>
      <c r="DY4078" s="83"/>
      <c r="DZ4078" s="83"/>
      <c r="EA4078" s="83"/>
      <c r="EJ4078" s="54"/>
      <c r="EK4078" s="22"/>
      <c r="EL4078" s="24"/>
      <c r="EP4078" s="23"/>
      <c r="EQ4078" s="24"/>
      <c r="ER4078" s="22"/>
      <c r="ES4078" s="24"/>
      <c r="ET4078" s="24"/>
      <c r="EU4078" s="23"/>
      <c r="EV4078" s="26"/>
      <c r="EX4078" s="6"/>
      <c r="EY4078" s="24"/>
      <c r="EZ4078" s="109"/>
      <c r="FA4078" s="66"/>
      <c r="FB4078" s="5"/>
      <c r="FC4078" s="68"/>
      <c r="FD4078" s="67"/>
      <c r="FE4078" s="67"/>
      <c r="FF4078" s="64"/>
      <c r="FG4078" s="5"/>
      <c r="FH4078" s="69"/>
      <c r="FI4078" s="6"/>
      <c r="FJ4078" s="5"/>
      <c r="FK4078" s="25"/>
      <c r="FL4078" s="5"/>
    </row>
    <row r="4079" spans="40:168">
      <c r="AN4079" s="14"/>
      <c r="AO4079" s="14"/>
      <c r="AP4079" s="5"/>
      <c r="AQ4079" s="25"/>
      <c r="AR4079" s="25"/>
      <c r="AS4079" s="96"/>
      <c r="AT4079" s="83"/>
      <c r="AU4079" s="14"/>
      <c r="AX4079" s="83"/>
      <c r="AY4079" s="83"/>
      <c r="AZ4079" s="83"/>
      <c r="BA4079" s="83"/>
      <c r="BJ4079" s="54"/>
      <c r="BK4079" s="22"/>
      <c r="BL4079" s="24"/>
      <c r="BP4079" s="23"/>
      <c r="BQ4079" s="24"/>
      <c r="BR4079" s="22"/>
      <c r="BS4079" s="24"/>
      <c r="BT4079" s="24"/>
      <c r="BU4079" s="23"/>
      <c r="BV4079" s="26"/>
      <c r="BX4079" s="6"/>
      <c r="BY4079" s="24"/>
      <c r="BZ4079" s="109"/>
      <c r="CA4079" s="66"/>
      <c r="CB4079" s="5"/>
      <c r="CC4079" s="68"/>
      <c r="CD4079" s="67"/>
      <c r="CE4079" s="67"/>
      <c r="CF4079" s="64"/>
      <c r="CG4079" s="5"/>
      <c r="CH4079" s="69"/>
      <c r="CI4079" s="6"/>
      <c r="CJ4079" s="5"/>
      <c r="CK4079" s="25"/>
      <c r="CL4079" s="5"/>
      <c r="DN4079" s="14"/>
      <c r="DO4079" s="14"/>
      <c r="DP4079" s="5"/>
      <c r="DQ4079" s="25"/>
      <c r="DR4079" s="25"/>
      <c r="DS4079" s="96"/>
      <c r="DT4079" s="83"/>
      <c r="DU4079" s="14"/>
      <c r="DX4079" s="83"/>
      <c r="DY4079" s="83"/>
      <c r="DZ4079" s="83"/>
      <c r="EA4079" s="83"/>
      <c r="EJ4079" s="54"/>
      <c r="EK4079" s="22"/>
      <c r="EL4079" s="24"/>
      <c r="EP4079" s="23"/>
      <c r="EQ4079" s="24"/>
      <c r="ER4079" s="22"/>
      <c r="ES4079" s="24"/>
      <c r="ET4079" s="24"/>
      <c r="EU4079" s="23"/>
      <c r="EV4079" s="26"/>
      <c r="EX4079" s="6"/>
      <c r="EY4079" s="24"/>
      <c r="EZ4079" s="109"/>
      <c r="FA4079" s="66"/>
      <c r="FB4079" s="5"/>
      <c r="FC4079" s="68"/>
      <c r="FD4079" s="67"/>
      <c r="FE4079" s="67"/>
      <c r="FF4079" s="64"/>
      <c r="FG4079" s="5"/>
      <c r="FH4079" s="69"/>
      <c r="FI4079" s="6"/>
      <c r="FJ4079" s="5"/>
      <c r="FK4079" s="25"/>
      <c r="FL4079" s="5"/>
    </row>
    <row r="4080" spans="40:168">
      <c r="AN4080" s="14"/>
      <c r="AO4080" s="14"/>
      <c r="AP4080" s="5"/>
      <c r="AQ4080" s="25"/>
      <c r="AR4080" s="25"/>
      <c r="AS4080" s="96"/>
      <c r="AT4080" s="83"/>
      <c r="AU4080" s="14"/>
      <c r="AX4080" s="83"/>
      <c r="AY4080" s="83"/>
      <c r="AZ4080" s="83"/>
      <c r="BA4080" s="83"/>
      <c r="BJ4080" s="54"/>
      <c r="BK4080" s="22"/>
      <c r="BL4080" s="24"/>
      <c r="BP4080" s="23"/>
      <c r="BQ4080" s="24"/>
      <c r="BR4080" s="22"/>
      <c r="BS4080" s="24"/>
      <c r="BT4080" s="24"/>
      <c r="BU4080" s="23"/>
      <c r="BV4080" s="26"/>
      <c r="BX4080" s="6"/>
      <c r="BY4080" s="24"/>
      <c r="BZ4080" s="109"/>
      <c r="CA4080" s="66"/>
      <c r="CB4080" s="5"/>
      <c r="CC4080" s="68"/>
      <c r="CD4080" s="67"/>
      <c r="CE4080" s="67"/>
      <c r="CF4080" s="64"/>
      <c r="CG4080" s="5"/>
      <c r="CH4080" s="69"/>
      <c r="CI4080" s="6"/>
      <c r="CJ4080" s="5"/>
      <c r="CK4080" s="25"/>
      <c r="CL4080" s="5"/>
      <c r="DN4080" s="14"/>
      <c r="DO4080" s="14"/>
      <c r="DP4080" s="5"/>
      <c r="DQ4080" s="25"/>
      <c r="DR4080" s="25"/>
      <c r="DS4080" s="96"/>
      <c r="DT4080" s="83"/>
      <c r="DU4080" s="14"/>
      <c r="DX4080" s="83"/>
      <c r="DY4080" s="83"/>
      <c r="DZ4080" s="83"/>
      <c r="EA4080" s="83"/>
      <c r="EJ4080" s="54"/>
      <c r="EK4080" s="22"/>
      <c r="EL4080" s="24"/>
      <c r="EP4080" s="23"/>
      <c r="EQ4080" s="24"/>
      <c r="ER4080" s="22"/>
      <c r="ES4080" s="24"/>
      <c r="ET4080" s="24"/>
      <c r="EU4080" s="23"/>
      <c r="EV4080" s="26"/>
      <c r="EX4080" s="6"/>
      <c r="EY4080" s="24"/>
      <c r="EZ4080" s="109"/>
      <c r="FA4080" s="66"/>
      <c r="FB4080" s="5"/>
      <c r="FC4080" s="68"/>
      <c r="FD4080" s="67"/>
      <c r="FE4080" s="67"/>
      <c r="FF4080" s="64"/>
      <c r="FG4080" s="5"/>
      <c r="FH4080" s="69"/>
      <c r="FI4080" s="6"/>
      <c r="FJ4080" s="5"/>
      <c r="FK4080" s="25"/>
      <c r="FL4080" s="5"/>
    </row>
    <row r="4081" spans="40:168">
      <c r="AN4081" s="14"/>
      <c r="AO4081" s="14"/>
      <c r="AP4081" s="5"/>
      <c r="AQ4081" s="25"/>
      <c r="AR4081" s="25"/>
      <c r="AS4081" s="96"/>
      <c r="AT4081" s="83"/>
      <c r="AU4081" s="14"/>
      <c r="AX4081" s="83"/>
      <c r="AY4081" s="83"/>
      <c r="AZ4081" s="83"/>
      <c r="BA4081" s="83"/>
      <c r="BJ4081" s="54"/>
      <c r="BK4081" s="22"/>
      <c r="BL4081" s="24"/>
      <c r="BP4081" s="23"/>
      <c r="BQ4081" s="24"/>
      <c r="BR4081" s="22"/>
      <c r="BS4081" s="24"/>
      <c r="BT4081" s="24"/>
      <c r="BU4081" s="23"/>
      <c r="BV4081" s="26"/>
      <c r="BX4081" s="6"/>
      <c r="BY4081" s="24"/>
      <c r="BZ4081" s="109"/>
      <c r="CA4081" s="66"/>
      <c r="CB4081" s="5"/>
      <c r="CC4081" s="68"/>
      <c r="CD4081" s="67"/>
      <c r="CE4081" s="67"/>
      <c r="CF4081" s="64"/>
      <c r="CG4081" s="5"/>
      <c r="CH4081" s="69"/>
      <c r="CI4081" s="6"/>
      <c r="CJ4081" s="5"/>
      <c r="CK4081" s="25"/>
      <c r="CL4081" s="5"/>
      <c r="DN4081" s="14"/>
      <c r="DO4081" s="14"/>
      <c r="DP4081" s="5"/>
      <c r="DQ4081" s="25"/>
      <c r="DR4081" s="25"/>
      <c r="DS4081" s="96"/>
      <c r="DT4081" s="83"/>
      <c r="DU4081" s="14"/>
      <c r="DX4081" s="83"/>
      <c r="DY4081" s="83"/>
      <c r="DZ4081" s="83"/>
      <c r="EA4081" s="83"/>
      <c r="EJ4081" s="54"/>
      <c r="EK4081" s="22"/>
      <c r="EL4081" s="24"/>
      <c r="EP4081" s="23"/>
      <c r="EQ4081" s="24"/>
      <c r="ER4081" s="22"/>
      <c r="ES4081" s="24"/>
      <c r="ET4081" s="24"/>
      <c r="EU4081" s="23"/>
      <c r="EV4081" s="26"/>
      <c r="EX4081" s="6"/>
      <c r="EY4081" s="24"/>
      <c r="EZ4081" s="109"/>
      <c r="FA4081" s="66"/>
      <c r="FB4081" s="5"/>
      <c r="FC4081" s="68"/>
      <c r="FD4081" s="67"/>
      <c r="FE4081" s="67"/>
      <c r="FF4081" s="64"/>
      <c r="FG4081" s="5"/>
      <c r="FH4081" s="69"/>
      <c r="FI4081" s="6"/>
      <c r="FJ4081" s="5"/>
      <c r="FK4081" s="25"/>
      <c r="FL4081" s="5"/>
    </row>
    <row r="4082" spans="40:168">
      <c r="AN4082" s="14"/>
      <c r="AO4082" s="14"/>
      <c r="AP4082" s="5"/>
      <c r="AQ4082" s="25"/>
      <c r="AR4082" s="25"/>
      <c r="AS4082" s="96"/>
      <c r="AT4082" s="83"/>
      <c r="AU4082" s="14"/>
      <c r="AX4082" s="83"/>
      <c r="AY4082" s="83"/>
      <c r="AZ4082" s="83"/>
      <c r="BA4082" s="83"/>
      <c r="BJ4082" s="54"/>
      <c r="BK4082" s="22"/>
      <c r="BL4082" s="24"/>
      <c r="BP4082" s="23"/>
      <c r="BQ4082" s="24"/>
      <c r="BR4082" s="22"/>
      <c r="BS4082" s="24"/>
      <c r="BT4082" s="24"/>
      <c r="BU4082" s="23"/>
      <c r="BV4082" s="26"/>
      <c r="BX4082" s="6"/>
      <c r="BY4082" s="24"/>
      <c r="BZ4082" s="109"/>
      <c r="CA4082" s="66"/>
      <c r="CB4082" s="5"/>
      <c r="CC4082" s="68"/>
      <c r="CD4082" s="67"/>
      <c r="CE4082" s="67"/>
      <c r="CF4082" s="64"/>
      <c r="CG4082" s="5"/>
      <c r="CH4082" s="69"/>
      <c r="CI4082" s="6"/>
      <c r="CJ4082" s="5"/>
      <c r="CK4082" s="25"/>
      <c r="CL4082" s="5"/>
      <c r="DN4082" s="14"/>
      <c r="DO4082" s="14"/>
      <c r="DP4082" s="5"/>
      <c r="DQ4082" s="25"/>
      <c r="DR4082" s="25"/>
      <c r="DS4082" s="96"/>
      <c r="DT4082" s="83"/>
      <c r="DU4082" s="14"/>
      <c r="DX4082" s="83"/>
      <c r="DY4082" s="83"/>
      <c r="DZ4082" s="83"/>
      <c r="EA4082" s="83"/>
      <c r="EJ4082" s="54"/>
      <c r="EK4082" s="22"/>
      <c r="EL4082" s="24"/>
      <c r="EP4082" s="23"/>
      <c r="EQ4082" s="24"/>
      <c r="ER4082" s="22"/>
      <c r="ES4082" s="24"/>
      <c r="ET4082" s="24"/>
      <c r="EU4082" s="23"/>
      <c r="EV4082" s="26"/>
      <c r="EX4082" s="6"/>
      <c r="EY4082" s="24"/>
      <c r="EZ4082" s="109"/>
      <c r="FA4082" s="66"/>
      <c r="FB4082" s="5"/>
      <c r="FC4082" s="68"/>
      <c r="FD4082" s="67"/>
      <c r="FE4082" s="67"/>
      <c r="FF4082" s="64"/>
      <c r="FG4082" s="5"/>
      <c r="FH4082" s="69"/>
      <c r="FI4082" s="6"/>
      <c r="FJ4082" s="5"/>
      <c r="FK4082" s="25"/>
      <c r="FL4082" s="5"/>
    </row>
    <row r="4083" spans="40:168">
      <c r="AN4083" s="14"/>
      <c r="AO4083" s="14"/>
      <c r="AP4083" s="5"/>
      <c r="AQ4083" s="25"/>
      <c r="AR4083" s="25"/>
      <c r="AS4083" s="96"/>
      <c r="AT4083" s="83"/>
      <c r="AU4083" s="14"/>
      <c r="AX4083" s="83"/>
      <c r="AY4083" s="83"/>
      <c r="AZ4083" s="83"/>
      <c r="BA4083" s="83"/>
      <c r="BJ4083" s="54"/>
      <c r="BK4083" s="22"/>
      <c r="BL4083" s="24"/>
      <c r="BP4083" s="23"/>
      <c r="BQ4083" s="24"/>
      <c r="BR4083" s="22"/>
      <c r="BS4083" s="24"/>
      <c r="BT4083" s="24"/>
      <c r="BU4083" s="23"/>
      <c r="BV4083" s="26"/>
      <c r="BX4083" s="6"/>
      <c r="BY4083" s="24"/>
      <c r="BZ4083" s="109"/>
      <c r="CA4083" s="66"/>
      <c r="CB4083" s="5"/>
      <c r="CC4083" s="68"/>
      <c r="CD4083" s="67"/>
      <c r="CE4083" s="67"/>
      <c r="CF4083" s="64"/>
      <c r="CG4083" s="5"/>
      <c r="CH4083" s="69"/>
      <c r="CI4083" s="6"/>
      <c r="CJ4083" s="5"/>
      <c r="CK4083" s="25"/>
      <c r="CL4083" s="5"/>
      <c r="DN4083" s="14"/>
      <c r="DO4083" s="14"/>
      <c r="DP4083" s="5"/>
      <c r="DQ4083" s="25"/>
      <c r="DR4083" s="25"/>
      <c r="DS4083" s="96"/>
      <c r="DT4083" s="83"/>
      <c r="DU4083" s="14"/>
      <c r="DX4083" s="83"/>
      <c r="DY4083" s="83"/>
      <c r="DZ4083" s="83"/>
      <c r="EA4083" s="83"/>
      <c r="EJ4083" s="54"/>
      <c r="EK4083" s="22"/>
      <c r="EL4083" s="24"/>
      <c r="EP4083" s="23"/>
      <c r="EQ4083" s="24"/>
      <c r="ER4083" s="22"/>
      <c r="ES4083" s="24"/>
      <c r="ET4083" s="24"/>
      <c r="EU4083" s="23"/>
      <c r="EV4083" s="26"/>
      <c r="EX4083" s="6"/>
      <c r="EY4083" s="24"/>
      <c r="EZ4083" s="109"/>
      <c r="FA4083" s="66"/>
      <c r="FB4083" s="5"/>
      <c r="FC4083" s="68"/>
      <c r="FD4083" s="67"/>
      <c r="FE4083" s="67"/>
      <c r="FF4083" s="64"/>
      <c r="FG4083" s="5"/>
      <c r="FH4083" s="69"/>
      <c r="FI4083" s="6"/>
      <c r="FJ4083" s="5"/>
      <c r="FK4083" s="25"/>
      <c r="FL4083" s="5"/>
    </row>
    <row r="4084" spans="40:168">
      <c r="AN4084" s="14"/>
      <c r="AO4084" s="14"/>
      <c r="AP4084" s="5"/>
      <c r="AQ4084" s="25"/>
      <c r="AR4084" s="25"/>
      <c r="AS4084" s="96"/>
      <c r="AT4084" s="83"/>
      <c r="AU4084" s="14"/>
      <c r="AX4084" s="83"/>
      <c r="AY4084" s="83"/>
      <c r="AZ4084" s="83"/>
      <c r="BA4084" s="83"/>
      <c r="BJ4084" s="54"/>
      <c r="BK4084" s="22"/>
      <c r="BL4084" s="24"/>
      <c r="BP4084" s="23"/>
      <c r="BQ4084" s="24"/>
      <c r="BR4084" s="22"/>
      <c r="BS4084" s="24"/>
      <c r="BT4084" s="24"/>
      <c r="BU4084" s="23"/>
      <c r="BV4084" s="26"/>
      <c r="BX4084" s="6"/>
      <c r="BY4084" s="24"/>
      <c r="BZ4084" s="109"/>
      <c r="CA4084" s="66"/>
      <c r="CB4084" s="5"/>
      <c r="CC4084" s="68"/>
      <c r="CD4084" s="67"/>
      <c r="CE4084" s="67"/>
      <c r="CF4084" s="64"/>
      <c r="CG4084" s="5"/>
      <c r="CH4084" s="69"/>
      <c r="CI4084" s="6"/>
      <c r="CJ4084" s="5"/>
      <c r="CK4084" s="25"/>
      <c r="CL4084" s="5"/>
      <c r="DN4084" s="14"/>
      <c r="DO4084" s="14"/>
      <c r="DP4084" s="5"/>
      <c r="DQ4084" s="25"/>
      <c r="DR4084" s="25"/>
      <c r="DS4084" s="96"/>
      <c r="DT4084" s="83"/>
      <c r="DU4084" s="14"/>
      <c r="DX4084" s="83"/>
      <c r="DY4084" s="83"/>
      <c r="DZ4084" s="83"/>
      <c r="EA4084" s="83"/>
      <c r="EJ4084" s="54"/>
      <c r="EK4084" s="22"/>
      <c r="EL4084" s="24"/>
      <c r="EP4084" s="23"/>
      <c r="EQ4084" s="24"/>
      <c r="ER4084" s="22"/>
      <c r="ES4084" s="24"/>
      <c r="ET4084" s="24"/>
      <c r="EU4084" s="23"/>
      <c r="EV4084" s="26"/>
      <c r="EX4084" s="6"/>
      <c r="EY4084" s="24"/>
      <c r="EZ4084" s="109"/>
      <c r="FA4084" s="66"/>
      <c r="FB4084" s="5"/>
      <c r="FC4084" s="68"/>
      <c r="FD4084" s="67"/>
      <c r="FE4084" s="67"/>
      <c r="FF4084" s="64"/>
      <c r="FG4084" s="5"/>
      <c r="FH4084" s="69"/>
      <c r="FI4084" s="6"/>
      <c r="FJ4084" s="5"/>
      <c r="FK4084" s="25"/>
      <c r="FL4084" s="5"/>
    </row>
    <row r="4085" spans="40:168">
      <c r="AN4085" s="14"/>
      <c r="AO4085" s="14"/>
      <c r="AP4085" s="5"/>
      <c r="AQ4085" s="25"/>
      <c r="AR4085" s="25"/>
      <c r="AS4085" s="96"/>
      <c r="AT4085" s="83"/>
      <c r="AU4085" s="14"/>
      <c r="AX4085" s="83"/>
      <c r="AY4085" s="83"/>
      <c r="AZ4085" s="83"/>
      <c r="BA4085" s="83"/>
      <c r="BJ4085" s="54"/>
      <c r="BK4085" s="22"/>
      <c r="BL4085" s="24"/>
      <c r="BP4085" s="23"/>
      <c r="BQ4085" s="24"/>
      <c r="BR4085" s="22"/>
      <c r="BS4085" s="24"/>
      <c r="BT4085" s="24"/>
      <c r="BU4085" s="23"/>
      <c r="BV4085" s="26"/>
      <c r="BX4085" s="6"/>
      <c r="BY4085" s="24"/>
      <c r="BZ4085" s="109"/>
      <c r="CA4085" s="66"/>
      <c r="CB4085" s="5"/>
      <c r="CC4085" s="68"/>
      <c r="CD4085" s="67"/>
      <c r="CE4085" s="67"/>
      <c r="CF4085" s="64"/>
      <c r="CG4085" s="5"/>
      <c r="CH4085" s="69"/>
      <c r="CI4085" s="6"/>
      <c r="CJ4085" s="5"/>
      <c r="CK4085" s="25"/>
      <c r="CL4085" s="5"/>
      <c r="DN4085" s="14"/>
      <c r="DO4085" s="14"/>
      <c r="DP4085" s="5"/>
      <c r="DQ4085" s="25"/>
      <c r="DR4085" s="25"/>
      <c r="DS4085" s="96"/>
      <c r="DT4085" s="83"/>
      <c r="DU4085" s="14"/>
      <c r="DX4085" s="83"/>
      <c r="DY4085" s="83"/>
      <c r="DZ4085" s="83"/>
      <c r="EA4085" s="83"/>
      <c r="EJ4085" s="54"/>
      <c r="EK4085" s="22"/>
      <c r="EL4085" s="24"/>
      <c r="EP4085" s="23"/>
      <c r="EQ4085" s="24"/>
      <c r="ER4085" s="22"/>
      <c r="ES4085" s="24"/>
      <c r="ET4085" s="24"/>
      <c r="EU4085" s="23"/>
      <c r="EV4085" s="26"/>
      <c r="EX4085" s="6"/>
      <c r="EY4085" s="24"/>
      <c r="EZ4085" s="109"/>
      <c r="FA4085" s="66"/>
      <c r="FB4085" s="5"/>
      <c r="FC4085" s="68"/>
      <c r="FD4085" s="67"/>
      <c r="FE4085" s="67"/>
      <c r="FF4085" s="64"/>
      <c r="FG4085" s="5"/>
      <c r="FH4085" s="69"/>
      <c r="FI4085" s="6"/>
      <c r="FJ4085" s="5"/>
      <c r="FK4085" s="25"/>
      <c r="FL4085" s="5"/>
    </row>
    <row r="4086" spans="40:168">
      <c r="AN4086" s="14"/>
      <c r="AO4086" s="14"/>
      <c r="AP4086" s="5"/>
      <c r="AQ4086" s="25"/>
      <c r="AR4086" s="25"/>
      <c r="AS4086" s="96"/>
      <c r="AT4086" s="83"/>
      <c r="AU4086" s="14"/>
      <c r="AX4086" s="83"/>
      <c r="AY4086" s="83"/>
      <c r="AZ4086" s="83"/>
      <c r="BA4086" s="83"/>
      <c r="BJ4086" s="54"/>
      <c r="BK4086" s="22"/>
      <c r="BL4086" s="24"/>
      <c r="BP4086" s="23"/>
      <c r="BQ4086" s="24"/>
      <c r="BR4086" s="22"/>
      <c r="BS4086" s="24"/>
      <c r="BT4086" s="24"/>
      <c r="BU4086" s="23"/>
      <c r="BV4086" s="26"/>
      <c r="BX4086" s="6"/>
      <c r="BY4086" s="24"/>
      <c r="BZ4086" s="109"/>
      <c r="CA4086" s="66"/>
      <c r="CB4086" s="5"/>
      <c r="CC4086" s="68"/>
      <c r="CD4086" s="67"/>
      <c r="CE4086" s="67"/>
      <c r="CF4086" s="64"/>
      <c r="CG4086" s="5"/>
      <c r="CH4086" s="69"/>
      <c r="CI4086" s="6"/>
      <c r="CJ4086" s="5"/>
      <c r="CK4086" s="25"/>
      <c r="CL4086" s="5"/>
      <c r="DN4086" s="14"/>
      <c r="DO4086" s="14"/>
      <c r="DP4086" s="5"/>
      <c r="DQ4086" s="25"/>
      <c r="DR4086" s="25"/>
      <c r="DS4086" s="96"/>
      <c r="DT4086" s="83"/>
      <c r="DU4086" s="14"/>
      <c r="DX4086" s="83"/>
      <c r="DY4086" s="83"/>
      <c r="DZ4086" s="83"/>
      <c r="EA4086" s="83"/>
      <c r="EJ4086" s="54"/>
      <c r="EK4086" s="22"/>
      <c r="EL4086" s="24"/>
      <c r="EP4086" s="23"/>
      <c r="EQ4086" s="24"/>
      <c r="ER4086" s="22"/>
      <c r="ES4086" s="24"/>
      <c r="ET4086" s="24"/>
      <c r="EU4086" s="23"/>
      <c r="EV4086" s="26"/>
      <c r="EX4086" s="6"/>
      <c r="EY4086" s="24"/>
      <c r="EZ4086" s="109"/>
      <c r="FA4086" s="66"/>
      <c r="FB4086" s="5"/>
      <c r="FC4086" s="68"/>
      <c r="FD4086" s="67"/>
      <c r="FE4086" s="67"/>
      <c r="FF4086" s="64"/>
      <c r="FG4086" s="5"/>
      <c r="FH4086" s="69"/>
      <c r="FI4086" s="6"/>
      <c r="FJ4086" s="5"/>
      <c r="FK4086" s="25"/>
      <c r="FL4086" s="5"/>
    </row>
    <row r="4087" spans="40:168">
      <c r="AN4087" s="14"/>
      <c r="AO4087" s="14"/>
      <c r="AP4087" s="5"/>
      <c r="AQ4087" s="25"/>
      <c r="AR4087" s="25"/>
      <c r="AS4087" s="96"/>
      <c r="AT4087" s="83"/>
      <c r="AU4087" s="14"/>
      <c r="AX4087" s="83"/>
      <c r="AY4087" s="83"/>
      <c r="AZ4087" s="83"/>
      <c r="BA4087" s="83"/>
      <c r="BJ4087" s="54"/>
      <c r="BK4087" s="22"/>
      <c r="BL4087" s="24"/>
      <c r="BP4087" s="23"/>
      <c r="BQ4087" s="24"/>
      <c r="BR4087" s="22"/>
      <c r="BS4087" s="24"/>
      <c r="BT4087" s="24"/>
      <c r="BU4087" s="23"/>
      <c r="BV4087" s="26"/>
      <c r="BX4087" s="6"/>
      <c r="BY4087" s="24"/>
      <c r="BZ4087" s="109"/>
      <c r="CA4087" s="66"/>
      <c r="CB4087" s="5"/>
      <c r="CC4087" s="68"/>
      <c r="CD4087" s="67"/>
      <c r="CE4087" s="67"/>
      <c r="CF4087" s="64"/>
      <c r="CG4087" s="5"/>
      <c r="CH4087" s="69"/>
      <c r="CI4087" s="6"/>
      <c r="CJ4087" s="5"/>
      <c r="CK4087" s="25"/>
      <c r="CL4087" s="5"/>
      <c r="DN4087" s="14"/>
      <c r="DO4087" s="14"/>
      <c r="DP4087" s="5"/>
      <c r="DQ4087" s="25"/>
      <c r="DR4087" s="25"/>
      <c r="DS4087" s="96"/>
      <c r="DT4087" s="83"/>
      <c r="DU4087" s="14"/>
      <c r="DX4087" s="83"/>
      <c r="DY4087" s="83"/>
      <c r="DZ4087" s="83"/>
      <c r="EA4087" s="83"/>
      <c r="EJ4087" s="54"/>
      <c r="EK4087" s="22"/>
      <c r="EL4087" s="24"/>
      <c r="EP4087" s="23"/>
      <c r="EQ4087" s="24"/>
      <c r="ER4087" s="22"/>
      <c r="ES4087" s="24"/>
      <c r="ET4087" s="24"/>
      <c r="EU4087" s="23"/>
      <c r="EV4087" s="26"/>
      <c r="EX4087" s="6"/>
      <c r="EY4087" s="24"/>
      <c r="EZ4087" s="109"/>
      <c r="FA4087" s="66"/>
      <c r="FB4087" s="5"/>
      <c r="FC4087" s="68"/>
      <c r="FD4087" s="67"/>
      <c r="FE4087" s="67"/>
      <c r="FF4087" s="64"/>
      <c r="FG4087" s="5"/>
      <c r="FH4087" s="69"/>
      <c r="FI4087" s="6"/>
      <c r="FJ4087" s="5"/>
      <c r="FK4087" s="25"/>
      <c r="FL4087" s="5"/>
    </row>
    <row r="4088" spans="40:168">
      <c r="AN4088" s="14"/>
      <c r="AO4088" s="14"/>
      <c r="AP4088" s="5"/>
      <c r="AQ4088" s="25"/>
      <c r="AR4088" s="25"/>
      <c r="AS4088" s="96"/>
      <c r="AT4088" s="83"/>
      <c r="AU4088" s="14"/>
      <c r="AX4088" s="83"/>
      <c r="AY4088" s="83"/>
      <c r="AZ4088" s="83"/>
      <c r="BA4088" s="83"/>
      <c r="BJ4088" s="54"/>
      <c r="BK4088" s="22"/>
      <c r="BL4088" s="24"/>
      <c r="BP4088" s="23"/>
      <c r="BQ4088" s="24"/>
      <c r="BR4088" s="22"/>
      <c r="BS4088" s="24"/>
      <c r="BT4088" s="24"/>
      <c r="BU4088" s="23"/>
      <c r="BV4088" s="26"/>
      <c r="BX4088" s="6"/>
      <c r="BY4088" s="24"/>
      <c r="BZ4088" s="109"/>
      <c r="CA4088" s="66"/>
      <c r="CB4088" s="5"/>
      <c r="CC4088" s="68"/>
      <c r="CD4088" s="67"/>
      <c r="CE4088" s="67"/>
      <c r="CF4088" s="64"/>
      <c r="CG4088" s="5"/>
      <c r="CH4088" s="69"/>
      <c r="CI4088" s="6"/>
      <c r="CJ4088" s="5"/>
      <c r="CK4088" s="25"/>
      <c r="CL4088" s="5"/>
      <c r="DN4088" s="14"/>
      <c r="DO4088" s="14"/>
      <c r="DP4088" s="5"/>
      <c r="DQ4088" s="25"/>
      <c r="DR4088" s="25"/>
      <c r="DS4088" s="96"/>
      <c r="DT4088" s="83"/>
      <c r="DU4088" s="14"/>
      <c r="DX4088" s="83"/>
      <c r="DY4088" s="83"/>
      <c r="DZ4088" s="83"/>
      <c r="EA4088" s="83"/>
      <c r="EJ4088" s="54"/>
      <c r="EK4088" s="22"/>
      <c r="EL4088" s="24"/>
      <c r="EP4088" s="23"/>
      <c r="EQ4088" s="24"/>
      <c r="ER4088" s="22"/>
      <c r="ES4088" s="24"/>
      <c r="ET4088" s="24"/>
      <c r="EU4088" s="23"/>
      <c r="EV4088" s="26"/>
      <c r="EX4088" s="6"/>
      <c r="EY4088" s="24"/>
      <c r="EZ4088" s="109"/>
      <c r="FA4088" s="66"/>
      <c r="FB4088" s="5"/>
      <c r="FC4088" s="68"/>
      <c r="FD4088" s="67"/>
      <c r="FE4088" s="67"/>
      <c r="FF4088" s="64"/>
      <c r="FG4088" s="5"/>
      <c r="FH4088" s="69"/>
      <c r="FI4088" s="6"/>
      <c r="FJ4088" s="5"/>
      <c r="FK4088" s="25"/>
      <c r="FL4088" s="5"/>
    </row>
    <row r="4089" spans="40:168">
      <c r="AN4089" s="14"/>
      <c r="AO4089" s="14"/>
      <c r="AP4089" s="5"/>
      <c r="AQ4089" s="25"/>
      <c r="AR4089" s="25"/>
      <c r="AS4089" s="96"/>
      <c r="AT4089" s="83"/>
      <c r="AU4089" s="14"/>
      <c r="AX4089" s="83"/>
      <c r="AY4089" s="83"/>
      <c r="AZ4089" s="83"/>
      <c r="BA4089" s="83"/>
      <c r="BJ4089" s="54"/>
      <c r="BK4089" s="22"/>
      <c r="BL4089" s="24"/>
      <c r="BP4089" s="23"/>
      <c r="BQ4089" s="24"/>
      <c r="BR4089" s="22"/>
      <c r="BS4089" s="24"/>
      <c r="BT4089" s="24"/>
      <c r="BU4089" s="23"/>
      <c r="BV4089" s="26"/>
      <c r="BX4089" s="6"/>
      <c r="BY4089" s="24"/>
      <c r="BZ4089" s="109"/>
      <c r="CA4089" s="66"/>
      <c r="CB4089" s="5"/>
      <c r="CC4089" s="68"/>
      <c r="CD4089" s="67"/>
      <c r="CE4089" s="67"/>
      <c r="CF4089" s="64"/>
      <c r="CG4089" s="5"/>
      <c r="CH4089" s="69"/>
      <c r="CI4089" s="6"/>
      <c r="CJ4089" s="5"/>
      <c r="CK4089" s="25"/>
      <c r="CL4089" s="5"/>
      <c r="DN4089" s="14"/>
      <c r="DO4089" s="14"/>
      <c r="DP4089" s="5"/>
      <c r="DQ4089" s="25"/>
      <c r="DR4089" s="25"/>
      <c r="DS4089" s="96"/>
      <c r="DT4089" s="83"/>
      <c r="DU4089" s="14"/>
      <c r="DX4089" s="83"/>
      <c r="DY4089" s="83"/>
      <c r="DZ4089" s="83"/>
      <c r="EA4089" s="83"/>
      <c r="EJ4089" s="54"/>
      <c r="EK4089" s="22"/>
      <c r="EL4089" s="24"/>
      <c r="EP4089" s="23"/>
      <c r="EQ4089" s="24"/>
      <c r="ER4089" s="22"/>
      <c r="ES4089" s="24"/>
      <c r="ET4089" s="24"/>
      <c r="EU4089" s="23"/>
      <c r="EV4089" s="26"/>
      <c r="EX4089" s="6"/>
      <c r="EY4089" s="24"/>
      <c r="EZ4089" s="109"/>
      <c r="FA4089" s="66"/>
      <c r="FB4089" s="5"/>
      <c r="FC4089" s="68"/>
      <c r="FD4089" s="67"/>
      <c r="FE4089" s="67"/>
      <c r="FF4089" s="64"/>
      <c r="FG4089" s="5"/>
      <c r="FH4089" s="69"/>
      <c r="FI4089" s="6"/>
      <c r="FJ4089" s="5"/>
      <c r="FK4089" s="25"/>
      <c r="FL4089" s="5"/>
    </row>
    <row r="4090" spans="40:168">
      <c r="AN4090" s="14"/>
      <c r="AO4090" s="14"/>
      <c r="AP4090" s="5"/>
      <c r="AQ4090" s="25"/>
      <c r="AR4090" s="25"/>
      <c r="AS4090" s="96"/>
      <c r="AT4090" s="83"/>
      <c r="AU4090" s="14"/>
      <c r="AX4090" s="83"/>
      <c r="AY4090" s="83"/>
      <c r="AZ4090" s="83"/>
      <c r="BA4090" s="83"/>
      <c r="BJ4090" s="54"/>
      <c r="BK4090" s="22"/>
      <c r="BL4090" s="24"/>
      <c r="BP4090" s="23"/>
      <c r="BQ4090" s="24"/>
      <c r="BR4090" s="22"/>
      <c r="BS4090" s="24"/>
      <c r="BT4090" s="24"/>
      <c r="BU4090" s="23"/>
      <c r="BV4090" s="26"/>
      <c r="BX4090" s="6"/>
      <c r="BY4090" s="24"/>
      <c r="BZ4090" s="109"/>
      <c r="CA4090" s="66"/>
      <c r="CB4090" s="5"/>
      <c r="CC4090" s="68"/>
      <c r="CD4090" s="67"/>
      <c r="CE4090" s="67"/>
      <c r="CF4090" s="64"/>
      <c r="CG4090" s="5"/>
      <c r="CH4090" s="69"/>
      <c r="CI4090" s="6"/>
      <c r="CJ4090" s="5"/>
      <c r="CK4090" s="25"/>
      <c r="CL4090" s="5"/>
      <c r="DN4090" s="14"/>
      <c r="DO4090" s="14"/>
      <c r="DP4090" s="5"/>
      <c r="DQ4090" s="25"/>
      <c r="DR4090" s="25"/>
      <c r="DS4090" s="96"/>
      <c r="DT4090" s="83"/>
      <c r="DU4090" s="14"/>
      <c r="DX4090" s="83"/>
      <c r="DY4090" s="83"/>
      <c r="DZ4090" s="83"/>
      <c r="EA4090" s="83"/>
      <c r="EJ4090" s="54"/>
      <c r="EK4090" s="22"/>
      <c r="EL4090" s="24"/>
      <c r="EP4090" s="23"/>
      <c r="EQ4090" s="24"/>
      <c r="ER4090" s="22"/>
      <c r="ES4090" s="24"/>
      <c r="ET4090" s="24"/>
      <c r="EU4090" s="23"/>
      <c r="EV4090" s="26"/>
      <c r="EX4090" s="6"/>
      <c r="EY4090" s="24"/>
      <c r="EZ4090" s="109"/>
      <c r="FA4090" s="66"/>
      <c r="FB4090" s="5"/>
      <c r="FC4090" s="68"/>
      <c r="FD4090" s="67"/>
      <c r="FE4090" s="67"/>
      <c r="FF4090" s="64"/>
      <c r="FG4090" s="5"/>
      <c r="FH4090" s="69"/>
      <c r="FI4090" s="6"/>
      <c r="FJ4090" s="5"/>
      <c r="FK4090" s="25"/>
      <c r="FL4090" s="5"/>
    </row>
    <row r="4091" spans="40:168">
      <c r="AN4091" s="14"/>
      <c r="AO4091" s="14"/>
      <c r="AP4091" s="5"/>
      <c r="AQ4091" s="25"/>
      <c r="AR4091" s="25"/>
      <c r="AS4091" s="96"/>
      <c r="AT4091" s="83"/>
      <c r="AU4091" s="14"/>
      <c r="AX4091" s="83"/>
      <c r="AY4091" s="83"/>
      <c r="AZ4091" s="83"/>
      <c r="BA4091" s="83"/>
      <c r="BJ4091" s="54"/>
      <c r="BK4091" s="22"/>
      <c r="BL4091" s="24"/>
      <c r="BP4091" s="23"/>
      <c r="BQ4091" s="24"/>
      <c r="BR4091" s="22"/>
      <c r="BS4091" s="24"/>
      <c r="BT4091" s="24"/>
      <c r="BU4091" s="23"/>
      <c r="BV4091" s="26"/>
      <c r="BX4091" s="6"/>
      <c r="BY4091" s="24"/>
      <c r="BZ4091" s="109"/>
      <c r="CA4091" s="66"/>
      <c r="CB4091" s="5"/>
      <c r="CC4091" s="68"/>
      <c r="CD4091" s="67"/>
      <c r="CE4091" s="67"/>
      <c r="CF4091" s="64"/>
      <c r="CG4091" s="5"/>
      <c r="CH4091" s="69"/>
      <c r="CI4091" s="6"/>
      <c r="CJ4091" s="5"/>
      <c r="CK4091" s="25"/>
      <c r="CL4091" s="5"/>
      <c r="DN4091" s="14"/>
      <c r="DO4091" s="14"/>
      <c r="DP4091" s="5"/>
      <c r="DQ4091" s="25"/>
      <c r="DR4091" s="25"/>
      <c r="DS4091" s="96"/>
      <c r="DT4091" s="83"/>
      <c r="DU4091" s="14"/>
      <c r="DX4091" s="83"/>
      <c r="DY4091" s="83"/>
      <c r="DZ4091" s="83"/>
      <c r="EA4091" s="83"/>
      <c r="EJ4091" s="54"/>
      <c r="EK4091" s="22"/>
      <c r="EL4091" s="24"/>
      <c r="EP4091" s="23"/>
      <c r="EQ4091" s="24"/>
      <c r="ER4091" s="22"/>
      <c r="ES4091" s="24"/>
      <c r="ET4091" s="24"/>
      <c r="EU4091" s="23"/>
      <c r="EV4091" s="26"/>
      <c r="EX4091" s="6"/>
      <c r="EY4091" s="24"/>
      <c r="EZ4091" s="109"/>
      <c r="FA4091" s="66"/>
      <c r="FB4091" s="5"/>
      <c r="FC4091" s="68"/>
      <c r="FD4091" s="67"/>
      <c r="FE4091" s="67"/>
      <c r="FF4091" s="64"/>
      <c r="FG4091" s="5"/>
      <c r="FH4091" s="69"/>
      <c r="FI4091" s="6"/>
      <c r="FJ4091" s="5"/>
      <c r="FK4091" s="25"/>
      <c r="FL4091" s="5"/>
    </row>
    <row r="4092" spans="40:168">
      <c r="AN4092" s="14"/>
      <c r="AO4092" s="14"/>
      <c r="AP4092" s="5"/>
      <c r="AQ4092" s="25"/>
      <c r="AR4092" s="25"/>
      <c r="AS4092" s="96"/>
      <c r="AT4092" s="83"/>
      <c r="AU4092" s="14"/>
      <c r="AX4092" s="83"/>
      <c r="AY4092" s="83"/>
      <c r="AZ4092" s="83"/>
      <c r="BA4092" s="83"/>
      <c r="BJ4092" s="54"/>
      <c r="BK4092" s="22"/>
      <c r="BL4092" s="24"/>
      <c r="BP4092" s="23"/>
      <c r="BQ4092" s="24"/>
      <c r="BR4092" s="22"/>
      <c r="BS4092" s="24"/>
      <c r="BT4092" s="24"/>
      <c r="BU4092" s="23"/>
      <c r="BV4092" s="26"/>
      <c r="BX4092" s="6"/>
      <c r="BY4092" s="24"/>
      <c r="BZ4092" s="109"/>
      <c r="CA4092" s="66"/>
      <c r="CB4092" s="5"/>
      <c r="CC4092" s="68"/>
      <c r="CD4092" s="67"/>
      <c r="CE4092" s="67"/>
      <c r="CF4092" s="64"/>
      <c r="CG4092" s="5"/>
      <c r="CH4092" s="69"/>
      <c r="CI4092" s="6"/>
      <c r="CJ4092" s="5"/>
      <c r="CK4092" s="25"/>
      <c r="CL4092" s="5"/>
      <c r="DN4092" s="14"/>
      <c r="DO4092" s="14"/>
      <c r="DP4092" s="5"/>
      <c r="DQ4092" s="25"/>
      <c r="DR4092" s="25"/>
      <c r="DS4092" s="96"/>
      <c r="DT4092" s="83"/>
      <c r="DU4092" s="14"/>
      <c r="DX4092" s="83"/>
      <c r="DY4092" s="83"/>
      <c r="DZ4092" s="83"/>
      <c r="EA4092" s="83"/>
      <c r="EJ4092" s="54"/>
      <c r="EK4092" s="22"/>
      <c r="EL4092" s="24"/>
      <c r="EP4092" s="23"/>
      <c r="EQ4092" s="24"/>
      <c r="ER4092" s="22"/>
      <c r="ES4092" s="24"/>
      <c r="ET4092" s="24"/>
      <c r="EU4092" s="23"/>
      <c r="EV4092" s="26"/>
      <c r="EX4092" s="6"/>
      <c r="EY4092" s="24"/>
      <c r="EZ4092" s="109"/>
      <c r="FA4092" s="66"/>
      <c r="FB4092" s="5"/>
      <c r="FC4092" s="68"/>
      <c r="FD4092" s="67"/>
      <c r="FE4092" s="67"/>
      <c r="FF4092" s="64"/>
      <c r="FG4092" s="5"/>
      <c r="FH4092" s="69"/>
      <c r="FI4092" s="6"/>
      <c r="FJ4092" s="5"/>
      <c r="FK4092" s="25"/>
      <c r="FL4092" s="5"/>
    </row>
    <row r="4093" spans="40:168">
      <c r="AN4093" s="14"/>
      <c r="AO4093" s="14"/>
      <c r="AP4093" s="5"/>
      <c r="AQ4093" s="25"/>
      <c r="AR4093" s="25"/>
      <c r="AS4093" s="96"/>
      <c r="AT4093" s="83"/>
      <c r="AU4093" s="14"/>
      <c r="AX4093" s="83"/>
      <c r="AY4093" s="83"/>
      <c r="AZ4093" s="83"/>
      <c r="BA4093" s="83"/>
      <c r="BJ4093" s="54"/>
      <c r="BK4093" s="22"/>
      <c r="BL4093" s="24"/>
      <c r="BP4093" s="23"/>
      <c r="BQ4093" s="24"/>
      <c r="BR4093" s="22"/>
      <c r="BS4093" s="24"/>
      <c r="BT4093" s="24"/>
      <c r="BU4093" s="23"/>
      <c r="BV4093" s="26"/>
      <c r="BX4093" s="6"/>
      <c r="BY4093" s="24"/>
      <c r="BZ4093" s="109"/>
      <c r="CA4093" s="66"/>
      <c r="CB4093" s="5"/>
      <c r="CC4093" s="68"/>
      <c r="CD4093" s="67"/>
      <c r="CE4093" s="67"/>
      <c r="CF4093" s="64"/>
      <c r="CG4093" s="5"/>
      <c r="CH4093" s="69"/>
      <c r="CI4093" s="6"/>
      <c r="CJ4093" s="5"/>
      <c r="CK4093" s="25"/>
      <c r="CL4093" s="5"/>
      <c r="DN4093" s="14"/>
      <c r="DO4093" s="14"/>
      <c r="DP4093" s="5"/>
      <c r="DQ4093" s="25"/>
      <c r="DR4093" s="25"/>
      <c r="DS4093" s="96"/>
      <c r="DT4093" s="83"/>
      <c r="DU4093" s="14"/>
      <c r="DX4093" s="83"/>
      <c r="DY4093" s="83"/>
      <c r="DZ4093" s="83"/>
      <c r="EA4093" s="83"/>
      <c r="EJ4093" s="54"/>
      <c r="EK4093" s="22"/>
      <c r="EL4093" s="24"/>
      <c r="EP4093" s="23"/>
      <c r="EQ4093" s="24"/>
      <c r="ER4093" s="22"/>
      <c r="ES4093" s="24"/>
      <c r="ET4093" s="24"/>
      <c r="EU4093" s="23"/>
      <c r="EV4093" s="26"/>
      <c r="EX4093" s="6"/>
      <c r="EY4093" s="24"/>
      <c r="EZ4093" s="109"/>
      <c r="FA4093" s="66"/>
      <c r="FB4093" s="5"/>
      <c r="FC4093" s="68"/>
      <c r="FD4093" s="67"/>
      <c r="FE4093" s="67"/>
      <c r="FF4093" s="64"/>
      <c r="FG4093" s="5"/>
      <c r="FH4093" s="69"/>
      <c r="FI4093" s="6"/>
      <c r="FJ4093" s="5"/>
      <c r="FK4093" s="25"/>
      <c r="FL4093" s="5"/>
    </row>
    <row r="4094" spans="40:168">
      <c r="AN4094" s="14"/>
      <c r="AO4094" s="14"/>
      <c r="AP4094" s="5"/>
      <c r="AQ4094" s="25"/>
      <c r="AR4094" s="25"/>
      <c r="AS4094" s="96"/>
      <c r="AT4094" s="83"/>
      <c r="AU4094" s="14"/>
      <c r="AX4094" s="83"/>
      <c r="AY4094" s="83"/>
      <c r="AZ4094" s="83"/>
      <c r="BA4094" s="83"/>
      <c r="BJ4094" s="54"/>
      <c r="BK4094" s="22"/>
      <c r="BL4094" s="24"/>
      <c r="BP4094" s="23"/>
      <c r="BQ4094" s="24"/>
      <c r="BR4094" s="22"/>
      <c r="BS4094" s="24"/>
      <c r="BT4094" s="24"/>
      <c r="BU4094" s="23"/>
      <c r="BV4094" s="26"/>
      <c r="BX4094" s="6"/>
      <c r="BY4094" s="24"/>
      <c r="BZ4094" s="109"/>
      <c r="CA4094" s="66"/>
      <c r="CB4094" s="5"/>
      <c r="CC4094" s="68"/>
      <c r="CD4094" s="67"/>
      <c r="CE4094" s="67"/>
      <c r="CF4094" s="64"/>
      <c r="CG4094" s="5"/>
      <c r="CH4094" s="69"/>
      <c r="CI4094" s="6"/>
      <c r="CJ4094" s="5"/>
      <c r="CK4094" s="25"/>
      <c r="CL4094" s="5"/>
      <c r="DN4094" s="14"/>
      <c r="DO4094" s="14"/>
      <c r="DP4094" s="5"/>
      <c r="DQ4094" s="25"/>
      <c r="DR4094" s="25"/>
      <c r="DS4094" s="96"/>
      <c r="DT4094" s="83"/>
      <c r="DU4094" s="14"/>
      <c r="DX4094" s="83"/>
      <c r="DY4094" s="83"/>
      <c r="DZ4094" s="83"/>
      <c r="EA4094" s="83"/>
      <c r="EJ4094" s="54"/>
      <c r="EK4094" s="22"/>
      <c r="EL4094" s="24"/>
      <c r="EP4094" s="23"/>
      <c r="EQ4094" s="24"/>
      <c r="ER4094" s="22"/>
      <c r="ES4094" s="24"/>
      <c r="ET4094" s="24"/>
      <c r="EU4094" s="23"/>
      <c r="EV4094" s="26"/>
      <c r="EX4094" s="6"/>
      <c r="EY4094" s="24"/>
      <c r="EZ4094" s="109"/>
      <c r="FA4094" s="66"/>
      <c r="FB4094" s="5"/>
      <c r="FC4094" s="68"/>
      <c r="FD4094" s="67"/>
      <c r="FE4094" s="67"/>
      <c r="FF4094" s="64"/>
      <c r="FG4094" s="5"/>
      <c r="FH4094" s="69"/>
      <c r="FI4094" s="6"/>
      <c r="FJ4094" s="5"/>
      <c r="FK4094" s="25"/>
      <c r="FL4094" s="5"/>
    </row>
    <row r="4095" spans="40:168">
      <c r="AN4095" s="14"/>
      <c r="AO4095" s="14"/>
      <c r="AP4095" s="5"/>
      <c r="AQ4095" s="25"/>
      <c r="AR4095" s="25"/>
      <c r="AS4095" s="96"/>
      <c r="AT4095" s="83"/>
      <c r="AU4095" s="14"/>
      <c r="AX4095" s="83"/>
      <c r="AY4095" s="83"/>
      <c r="AZ4095" s="83"/>
      <c r="BA4095" s="83"/>
      <c r="BJ4095" s="54"/>
      <c r="BK4095" s="22"/>
      <c r="BL4095" s="24"/>
      <c r="BP4095" s="23"/>
      <c r="BQ4095" s="24"/>
      <c r="BR4095" s="22"/>
      <c r="BS4095" s="24"/>
      <c r="BT4095" s="24"/>
      <c r="BU4095" s="23"/>
      <c r="BV4095" s="26"/>
      <c r="BX4095" s="6"/>
      <c r="BY4095" s="24"/>
      <c r="BZ4095" s="109"/>
      <c r="CA4095" s="66"/>
      <c r="CB4095" s="5"/>
      <c r="CC4095" s="68"/>
      <c r="CD4095" s="67"/>
      <c r="CE4095" s="67"/>
      <c r="CF4095" s="64"/>
      <c r="CG4095" s="5"/>
      <c r="CH4095" s="69"/>
      <c r="CI4095" s="6"/>
      <c r="CJ4095" s="5"/>
      <c r="CK4095" s="25"/>
      <c r="CL4095" s="5"/>
      <c r="DN4095" s="14"/>
      <c r="DO4095" s="14"/>
      <c r="DP4095" s="5"/>
      <c r="DQ4095" s="25"/>
      <c r="DR4095" s="25"/>
      <c r="DS4095" s="96"/>
      <c r="DT4095" s="83"/>
      <c r="DU4095" s="14"/>
      <c r="DX4095" s="83"/>
      <c r="DY4095" s="83"/>
      <c r="DZ4095" s="83"/>
      <c r="EA4095" s="83"/>
      <c r="EJ4095" s="54"/>
      <c r="EK4095" s="22"/>
      <c r="EL4095" s="24"/>
      <c r="EP4095" s="23"/>
      <c r="EQ4095" s="24"/>
      <c r="ER4095" s="22"/>
      <c r="ES4095" s="24"/>
      <c r="ET4095" s="24"/>
      <c r="EU4095" s="23"/>
      <c r="EV4095" s="26"/>
      <c r="EX4095" s="6"/>
      <c r="EY4095" s="24"/>
      <c r="EZ4095" s="109"/>
      <c r="FA4095" s="66"/>
      <c r="FB4095" s="5"/>
      <c r="FC4095" s="68"/>
      <c r="FD4095" s="67"/>
      <c r="FE4095" s="67"/>
      <c r="FF4095" s="64"/>
      <c r="FG4095" s="5"/>
      <c r="FH4095" s="69"/>
      <c r="FI4095" s="6"/>
      <c r="FJ4095" s="5"/>
      <c r="FK4095" s="25"/>
      <c r="FL4095" s="5"/>
    </row>
    <row r="4096" spans="40:168">
      <c r="AN4096" s="14"/>
      <c r="AO4096" s="14"/>
      <c r="AP4096" s="5"/>
      <c r="AQ4096" s="25"/>
      <c r="AR4096" s="25"/>
      <c r="AS4096" s="96"/>
      <c r="AT4096" s="83"/>
      <c r="AU4096" s="14"/>
      <c r="AX4096" s="83"/>
      <c r="AY4096" s="83"/>
      <c r="AZ4096" s="83"/>
      <c r="BA4096" s="83"/>
      <c r="BJ4096" s="54"/>
      <c r="BK4096" s="22"/>
      <c r="BL4096" s="24"/>
      <c r="BP4096" s="23"/>
      <c r="BQ4096" s="24"/>
      <c r="BR4096" s="22"/>
      <c r="BS4096" s="24"/>
      <c r="BT4096" s="24"/>
      <c r="BU4096" s="23"/>
      <c r="BV4096" s="26"/>
      <c r="BX4096" s="6"/>
      <c r="BY4096" s="24"/>
      <c r="BZ4096" s="109"/>
      <c r="CA4096" s="66"/>
      <c r="CB4096" s="5"/>
      <c r="CC4096" s="68"/>
      <c r="CD4096" s="67"/>
      <c r="CE4096" s="67"/>
      <c r="CF4096" s="64"/>
      <c r="CG4096" s="5"/>
      <c r="CH4096" s="69"/>
      <c r="CI4096" s="6"/>
      <c r="CJ4096" s="5"/>
      <c r="CK4096" s="25"/>
      <c r="CL4096" s="5"/>
      <c r="DN4096" s="14"/>
      <c r="DO4096" s="14"/>
      <c r="DP4096" s="5"/>
      <c r="DQ4096" s="25"/>
      <c r="DR4096" s="25"/>
      <c r="DS4096" s="96"/>
      <c r="DT4096" s="83"/>
      <c r="DU4096" s="14"/>
      <c r="DX4096" s="83"/>
      <c r="DY4096" s="83"/>
      <c r="DZ4096" s="83"/>
      <c r="EA4096" s="83"/>
      <c r="EJ4096" s="54"/>
      <c r="EK4096" s="22"/>
      <c r="EL4096" s="24"/>
      <c r="EP4096" s="23"/>
      <c r="EQ4096" s="24"/>
      <c r="ER4096" s="22"/>
      <c r="ES4096" s="24"/>
      <c r="ET4096" s="24"/>
      <c r="EU4096" s="23"/>
      <c r="EV4096" s="26"/>
      <c r="EX4096" s="6"/>
      <c r="EY4096" s="24"/>
      <c r="EZ4096" s="109"/>
      <c r="FA4096" s="66"/>
      <c r="FB4096" s="5"/>
      <c r="FC4096" s="68"/>
      <c r="FD4096" s="67"/>
      <c r="FE4096" s="67"/>
      <c r="FF4096" s="64"/>
      <c r="FG4096" s="5"/>
      <c r="FH4096" s="69"/>
      <c r="FI4096" s="6"/>
      <c r="FJ4096" s="5"/>
      <c r="FK4096" s="25"/>
      <c r="FL4096" s="5"/>
    </row>
    <row r="4097" spans="40:168">
      <c r="AN4097" s="14"/>
      <c r="AO4097" s="14"/>
      <c r="AP4097" s="5"/>
      <c r="AQ4097" s="25"/>
      <c r="AR4097" s="25"/>
      <c r="AS4097" s="96"/>
      <c r="AT4097" s="83"/>
      <c r="AU4097" s="14"/>
      <c r="AX4097" s="83"/>
      <c r="AY4097" s="83"/>
      <c r="AZ4097" s="83"/>
      <c r="BA4097" s="83"/>
      <c r="BJ4097" s="54"/>
      <c r="BK4097" s="22"/>
      <c r="BL4097" s="24"/>
      <c r="BP4097" s="23"/>
      <c r="BQ4097" s="24"/>
      <c r="BR4097" s="22"/>
      <c r="BS4097" s="24"/>
      <c r="BT4097" s="24"/>
      <c r="BU4097" s="23"/>
      <c r="BV4097" s="26"/>
      <c r="BX4097" s="6"/>
      <c r="BY4097" s="24"/>
      <c r="BZ4097" s="109"/>
      <c r="CA4097" s="66"/>
      <c r="CB4097" s="5"/>
      <c r="CC4097" s="68"/>
      <c r="CD4097" s="67"/>
      <c r="CE4097" s="67"/>
      <c r="CF4097" s="64"/>
      <c r="CG4097" s="5"/>
      <c r="CH4097" s="69"/>
      <c r="CI4097" s="6"/>
      <c r="CJ4097" s="5"/>
      <c r="CK4097" s="25"/>
      <c r="CL4097" s="5"/>
      <c r="DN4097" s="14"/>
      <c r="DO4097" s="14"/>
      <c r="DP4097" s="5"/>
      <c r="DQ4097" s="25"/>
      <c r="DR4097" s="25"/>
      <c r="DS4097" s="96"/>
      <c r="DT4097" s="83"/>
      <c r="DU4097" s="14"/>
      <c r="DX4097" s="83"/>
      <c r="DY4097" s="83"/>
      <c r="DZ4097" s="83"/>
      <c r="EA4097" s="83"/>
      <c r="EJ4097" s="54"/>
      <c r="EK4097" s="22"/>
      <c r="EL4097" s="24"/>
      <c r="EP4097" s="23"/>
      <c r="EQ4097" s="24"/>
      <c r="ER4097" s="22"/>
      <c r="ES4097" s="24"/>
      <c r="ET4097" s="24"/>
      <c r="EU4097" s="23"/>
      <c r="EV4097" s="26"/>
      <c r="EX4097" s="6"/>
      <c r="EY4097" s="24"/>
      <c r="EZ4097" s="109"/>
      <c r="FA4097" s="66"/>
      <c r="FB4097" s="5"/>
      <c r="FC4097" s="68"/>
      <c r="FD4097" s="67"/>
      <c r="FE4097" s="67"/>
      <c r="FF4097" s="64"/>
      <c r="FG4097" s="5"/>
      <c r="FH4097" s="69"/>
      <c r="FI4097" s="6"/>
      <c r="FJ4097" s="5"/>
      <c r="FK4097" s="25"/>
      <c r="FL4097" s="5"/>
    </row>
    <row r="4098" spans="40:168">
      <c r="AN4098" s="14"/>
      <c r="AO4098" s="14"/>
      <c r="AP4098" s="5"/>
      <c r="AQ4098" s="25"/>
      <c r="AR4098" s="25"/>
      <c r="AS4098" s="96"/>
      <c r="AT4098" s="83"/>
      <c r="AU4098" s="14"/>
      <c r="AX4098" s="83"/>
      <c r="AY4098" s="83"/>
      <c r="AZ4098" s="83"/>
      <c r="BA4098" s="83"/>
      <c r="BJ4098" s="54"/>
      <c r="BK4098" s="22"/>
      <c r="BL4098" s="24"/>
      <c r="BP4098" s="23"/>
      <c r="BQ4098" s="24"/>
      <c r="BR4098" s="22"/>
      <c r="BS4098" s="24"/>
      <c r="BT4098" s="24"/>
      <c r="BU4098" s="23"/>
      <c r="BV4098" s="26"/>
      <c r="BX4098" s="6"/>
      <c r="BY4098" s="24"/>
      <c r="BZ4098" s="109"/>
      <c r="CA4098" s="66"/>
      <c r="CB4098" s="5"/>
      <c r="CC4098" s="68"/>
      <c r="CD4098" s="67"/>
      <c r="CE4098" s="67"/>
      <c r="CF4098" s="64"/>
      <c r="CG4098" s="5"/>
      <c r="CH4098" s="69"/>
      <c r="CI4098" s="6"/>
      <c r="CJ4098" s="5"/>
      <c r="CK4098" s="25"/>
      <c r="CL4098" s="5"/>
      <c r="DN4098" s="14"/>
      <c r="DO4098" s="14"/>
      <c r="DP4098" s="5"/>
      <c r="DQ4098" s="25"/>
      <c r="DR4098" s="25"/>
      <c r="DS4098" s="96"/>
      <c r="DT4098" s="83"/>
      <c r="DU4098" s="14"/>
      <c r="DX4098" s="83"/>
      <c r="DY4098" s="83"/>
      <c r="DZ4098" s="83"/>
      <c r="EA4098" s="83"/>
      <c r="EJ4098" s="54"/>
      <c r="EK4098" s="22"/>
      <c r="EL4098" s="24"/>
      <c r="EP4098" s="23"/>
      <c r="EQ4098" s="24"/>
      <c r="ER4098" s="22"/>
      <c r="ES4098" s="24"/>
      <c r="ET4098" s="24"/>
      <c r="EU4098" s="23"/>
      <c r="EV4098" s="26"/>
      <c r="EX4098" s="6"/>
      <c r="EY4098" s="24"/>
      <c r="EZ4098" s="109"/>
      <c r="FA4098" s="66"/>
      <c r="FB4098" s="5"/>
      <c r="FC4098" s="68"/>
      <c r="FD4098" s="67"/>
      <c r="FE4098" s="67"/>
      <c r="FF4098" s="64"/>
      <c r="FG4098" s="5"/>
      <c r="FH4098" s="69"/>
      <c r="FI4098" s="6"/>
      <c r="FJ4098" s="5"/>
      <c r="FK4098" s="25"/>
      <c r="FL4098" s="5"/>
    </row>
    <row r="4099" spans="40:168">
      <c r="AN4099" s="14"/>
      <c r="AO4099" s="14"/>
      <c r="AP4099" s="5"/>
      <c r="AQ4099" s="25"/>
      <c r="AR4099" s="25"/>
      <c r="AS4099" s="96"/>
      <c r="AT4099" s="83"/>
      <c r="AU4099" s="14"/>
      <c r="AX4099" s="83"/>
      <c r="AY4099" s="83"/>
      <c r="AZ4099" s="83"/>
      <c r="BA4099" s="83"/>
      <c r="BJ4099" s="54"/>
      <c r="BK4099" s="22"/>
      <c r="BL4099" s="24"/>
      <c r="BP4099" s="23"/>
      <c r="BQ4099" s="24"/>
      <c r="BR4099" s="22"/>
      <c r="BS4099" s="24"/>
      <c r="BT4099" s="24"/>
      <c r="BU4099" s="23"/>
      <c r="BV4099" s="26"/>
      <c r="BX4099" s="6"/>
      <c r="BY4099" s="24"/>
      <c r="BZ4099" s="109"/>
      <c r="CA4099" s="66"/>
      <c r="CB4099" s="5"/>
      <c r="CC4099" s="68"/>
      <c r="CD4099" s="67"/>
      <c r="CE4099" s="67"/>
      <c r="CF4099" s="64"/>
      <c r="CG4099" s="5"/>
      <c r="CH4099" s="69"/>
      <c r="CI4099" s="6"/>
      <c r="CJ4099" s="5"/>
      <c r="CK4099" s="25"/>
      <c r="CL4099" s="5"/>
      <c r="DN4099" s="14"/>
      <c r="DO4099" s="14"/>
      <c r="DP4099" s="5"/>
      <c r="DQ4099" s="25"/>
      <c r="DR4099" s="25"/>
      <c r="DS4099" s="96"/>
      <c r="DT4099" s="83"/>
      <c r="DU4099" s="14"/>
      <c r="DX4099" s="83"/>
      <c r="DY4099" s="83"/>
      <c r="DZ4099" s="83"/>
      <c r="EA4099" s="83"/>
      <c r="EJ4099" s="54"/>
      <c r="EK4099" s="22"/>
      <c r="EL4099" s="24"/>
      <c r="EP4099" s="23"/>
      <c r="EQ4099" s="24"/>
      <c r="ER4099" s="22"/>
      <c r="ES4099" s="24"/>
      <c r="ET4099" s="24"/>
      <c r="EU4099" s="23"/>
      <c r="EV4099" s="26"/>
      <c r="EX4099" s="6"/>
      <c r="EY4099" s="24"/>
      <c r="EZ4099" s="109"/>
      <c r="FA4099" s="66"/>
      <c r="FB4099" s="5"/>
      <c r="FC4099" s="68"/>
      <c r="FD4099" s="67"/>
      <c r="FE4099" s="67"/>
      <c r="FF4099" s="64"/>
      <c r="FG4099" s="5"/>
      <c r="FH4099" s="69"/>
      <c r="FI4099" s="6"/>
      <c r="FJ4099" s="5"/>
      <c r="FK4099" s="25"/>
      <c r="FL4099" s="5"/>
    </row>
    <row r="4100" spans="40:168">
      <c r="AN4100" s="14"/>
      <c r="AO4100" s="14"/>
      <c r="AP4100" s="5"/>
      <c r="AQ4100" s="25"/>
      <c r="AR4100" s="25"/>
      <c r="AS4100" s="96"/>
      <c r="AT4100" s="83"/>
      <c r="AU4100" s="14"/>
      <c r="AX4100" s="83"/>
      <c r="AY4100" s="83"/>
      <c r="AZ4100" s="83"/>
      <c r="BA4100" s="83"/>
      <c r="BJ4100" s="54"/>
      <c r="BK4100" s="22"/>
      <c r="BL4100" s="24"/>
      <c r="BP4100" s="23"/>
      <c r="BQ4100" s="24"/>
      <c r="BR4100" s="22"/>
      <c r="BS4100" s="24"/>
      <c r="BT4100" s="24"/>
      <c r="BU4100" s="23"/>
      <c r="BV4100" s="26"/>
      <c r="BX4100" s="6"/>
      <c r="BY4100" s="24"/>
      <c r="BZ4100" s="109"/>
      <c r="CA4100" s="66"/>
      <c r="CB4100" s="5"/>
      <c r="CC4100" s="68"/>
      <c r="CD4100" s="67"/>
      <c r="CE4100" s="67"/>
      <c r="CF4100" s="64"/>
      <c r="CG4100" s="5"/>
      <c r="CH4100" s="69"/>
      <c r="CI4100" s="6"/>
      <c r="CJ4100" s="5"/>
      <c r="CK4100" s="25"/>
      <c r="CL4100" s="5"/>
      <c r="DN4100" s="14"/>
      <c r="DO4100" s="14"/>
      <c r="DP4100" s="5"/>
      <c r="DQ4100" s="25"/>
      <c r="DR4100" s="25"/>
      <c r="DS4100" s="96"/>
      <c r="DT4100" s="83"/>
      <c r="DU4100" s="14"/>
      <c r="DX4100" s="83"/>
      <c r="DY4100" s="83"/>
      <c r="DZ4100" s="83"/>
      <c r="EA4100" s="83"/>
      <c r="EJ4100" s="54"/>
      <c r="EK4100" s="22"/>
      <c r="EL4100" s="24"/>
      <c r="EP4100" s="23"/>
      <c r="EQ4100" s="24"/>
      <c r="ER4100" s="22"/>
      <c r="ES4100" s="24"/>
      <c r="ET4100" s="24"/>
      <c r="EU4100" s="23"/>
      <c r="EV4100" s="26"/>
      <c r="EX4100" s="6"/>
      <c r="EY4100" s="24"/>
      <c r="EZ4100" s="109"/>
      <c r="FA4100" s="66"/>
      <c r="FB4100" s="5"/>
      <c r="FC4100" s="68"/>
      <c r="FD4100" s="67"/>
      <c r="FE4100" s="67"/>
      <c r="FF4100" s="64"/>
      <c r="FG4100" s="5"/>
      <c r="FH4100" s="69"/>
      <c r="FI4100" s="6"/>
      <c r="FJ4100" s="5"/>
      <c r="FK4100" s="25"/>
      <c r="FL4100" s="5"/>
    </row>
    <row r="4101" spans="40:168">
      <c r="AN4101" s="14"/>
      <c r="AO4101" s="14"/>
      <c r="AP4101" s="5"/>
      <c r="AQ4101" s="25"/>
      <c r="AR4101" s="25"/>
      <c r="AS4101" s="96"/>
      <c r="AT4101" s="83"/>
      <c r="AU4101" s="14"/>
      <c r="AX4101" s="83"/>
      <c r="AY4101" s="83"/>
      <c r="AZ4101" s="83"/>
      <c r="BA4101" s="83"/>
      <c r="BJ4101" s="54"/>
      <c r="BK4101" s="22"/>
      <c r="BL4101" s="24"/>
      <c r="BP4101" s="23"/>
      <c r="BQ4101" s="24"/>
      <c r="BR4101" s="22"/>
      <c r="BS4101" s="24"/>
      <c r="BT4101" s="24"/>
      <c r="BU4101" s="23"/>
      <c r="BV4101" s="26"/>
      <c r="BX4101" s="6"/>
      <c r="BY4101" s="24"/>
      <c r="BZ4101" s="109"/>
      <c r="CA4101" s="66"/>
      <c r="CB4101" s="5"/>
      <c r="CC4101" s="68"/>
      <c r="CD4101" s="67"/>
      <c r="CE4101" s="67"/>
      <c r="CF4101" s="64"/>
      <c r="CG4101" s="5"/>
      <c r="CH4101" s="69"/>
      <c r="CI4101" s="6"/>
      <c r="CJ4101" s="5"/>
      <c r="CK4101" s="25"/>
      <c r="CL4101" s="5"/>
      <c r="DN4101" s="14"/>
      <c r="DO4101" s="14"/>
      <c r="DP4101" s="5"/>
      <c r="DQ4101" s="25"/>
      <c r="DR4101" s="25"/>
      <c r="DS4101" s="96"/>
      <c r="DT4101" s="83"/>
      <c r="DU4101" s="14"/>
      <c r="DX4101" s="83"/>
      <c r="DY4101" s="83"/>
      <c r="DZ4101" s="83"/>
      <c r="EA4101" s="83"/>
      <c r="EJ4101" s="54"/>
      <c r="EK4101" s="22"/>
      <c r="EL4101" s="24"/>
      <c r="EP4101" s="23"/>
      <c r="EQ4101" s="24"/>
      <c r="ER4101" s="22"/>
      <c r="ES4101" s="24"/>
      <c r="ET4101" s="24"/>
      <c r="EU4101" s="23"/>
      <c r="EV4101" s="26"/>
      <c r="EX4101" s="6"/>
      <c r="EY4101" s="24"/>
      <c r="EZ4101" s="109"/>
      <c r="FA4101" s="66"/>
      <c r="FB4101" s="5"/>
      <c r="FC4101" s="68"/>
      <c r="FD4101" s="67"/>
      <c r="FE4101" s="67"/>
      <c r="FF4101" s="64"/>
      <c r="FG4101" s="5"/>
      <c r="FH4101" s="69"/>
      <c r="FI4101" s="6"/>
      <c r="FJ4101" s="5"/>
      <c r="FK4101" s="25"/>
      <c r="FL4101" s="5"/>
    </row>
    <row r="4102" spans="40:168">
      <c r="AN4102" s="14"/>
      <c r="AO4102" s="14"/>
      <c r="AP4102" s="5"/>
      <c r="AQ4102" s="25"/>
      <c r="AR4102" s="25"/>
      <c r="AS4102" s="96"/>
      <c r="AT4102" s="83"/>
      <c r="AU4102" s="14"/>
      <c r="AX4102" s="83"/>
      <c r="AY4102" s="83"/>
      <c r="AZ4102" s="83"/>
      <c r="BA4102" s="83"/>
      <c r="BJ4102" s="54"/>
      <c r="BK4102" s="22"/>
      <c r="BL4102" s="24"/>
      <c r="BP4102" s="23"/>
      <c r="BQ4102" s="24"/>
      <c r="BR4102" s="22"/>
      <c r="BS4102" s="24"/>
      <c r="BT4102" s="24"/>
      <c r="BU4102" s="23"/>
      <c r="BV4102" s="26"/>
      <c r="BX4102" s="6"/>
      <c r="BY4102" s="24"/>
      <c r="BZ4102" s="109"/>
      <c r="CA4102" s="66"/>
      <c r="CB4102" s="5"/>
      <c r="CC4102" s="68"/>
      <c r="CD4102" s="67"/>
      <c r="CE4102" s="67"/>
      <c r="CF4102" s="64"/>
      <c r="CG4102" s="5"/>
      <c r="CH4102" s="69"/>
      <c r="CI4102" s="6"/>
      <c r="CJ4102" s="5"/>
      <c r="CK4102" s="25"/>
      <c r="CL4102" s="5"/>
      <c r="DN4102" s="14"/>
      <c r="DO4102" s="14"/>
      <c r="DP4102" s="5"/>
      <c r="DQ4102" s="25"/>
      <c r="DR4102" s="25"/>
      <c r="DS4102" s="96"/>
      <c r="DT4102" s="83"/>
      <c r="DU4102" s="14"/>
      <c r="DX4102" s="83"/>
      <c r="DY4102" s="83"/>
      <c r="DZ4102" s="83"/>
      <c r="EA4102" s="83"/>
      <c r="EJ4102" s="54"/>
      <c r="EK4102" s="22"/>
      <c r="EL4102" s="24"/>
      <c r="EP4102" s="23"/>
      <c r="EQ4102" s="24"/>
      <c r="ER4102" s="22"/>
      <c r="ES4102" s="24"/>
      <c r="ET4102" s="24"/>
      <c r="EU4102" s="23"/>
      <c r="EV4102" s="26"/>
      <c r="EX4102" s="6"/>
      <c r="EY4102" s="24"/>
      <c r="EZ4102" s="109"/>
      <c r="FA4102" s="66"/>
      <c r="FB4102" s="5"/>
      <c r="FC4102" s="68"/>
      <c r="FD4102" s="67"/>
      <c r="FE4102" s="67"/>
      <c r="FF4102" s="64"/>
      <c r="FG4102" s="5"/>
      <c r="FH4102" s="69"/>
      <c r="FI4102" s="6"/>
      <c r="FJ4102" s="5"/>
      <c r="FK4102" s="25"/>
      <c r="FL4102" s="5"/>
    </row>
    <row r="4103" spans="40:168">
      <c r="AN4103" s="14"/>
      <c r="AO4103" s="14"/>
      <c r="AP4103" s="5"/>
      <c r="AQ4103" s="25"/>
      <c r="AR4103" s="25"/>
      <c r="AS4103" s="96"/>
      <c r="AT4103" s="83"/>
      <c r="AU4103" s="14"/>
      <c r="AX4103" s="83"/>
      <c r="AY4103" s="83"/>
      <c r="AZ4103" s="83"/>
      <c r="BA4103" s="83"/>
      <c r="BJ4103" s="54"/>
      <c r="BK4103" s="22"/>
      <c r="BL4103" s="24"/>
      <c r="BP4103" s="23"/>
      <c r="BQ4103" s="24"/>
      <c r="BR4103" s="22"/>
      <c r="BS4103" s="24"/>
      <c r="BT4103" s="24"/>
      <c r="BU4103" s="23"/>
      <c r="BV4103" s="26"/>
      <c r="BX4103" s="6"/>
      <c r="BY4103" s="24"/>
      <c r="BZ4103" s="109"/>
      <c r="CA4103" s="66"/>
      <c r="CB4103" s="5"/>
      <c r="CC4103" s="68"/>
      <c r="CD4103" s="67"/>
      <c r="CE4103" s="67"/>
      <c r="CF4103" s="64"/>
      <c r="CG4103" s="5"/>
      <c r="CH4103" s="69"/>
      <c r="CI4103" s="6"/>
      <c r="CJ4103" s="5"/>
      <c r="CK4103" s="25"/>
      <c r="CL4103" s="5"/>
      <c r="DN4103" s="14"/>
      <c r="DO4103" s="14"/>
      <c r="DP4103" s="5"/>
      <c r="DQ4103" s="25"/>
      <c r="DR4103" s="25"/>
      <c r="DS4103" s="96"/>
      <c r="DT4103" s="83"/>
      <c r="DU4103" s="14"/>
      <c r="DX4103" s="83"/>
      <c r="DY4103" s="83"/>
      <c r="DZ4103" s="83"/>
      <c r="EA4103" s="83"/>
      <c r="EJ4103" s="54"/>
      <c r="EK4103" s="22"/>
      <c r="EL4103" s="24"/>
      <c r="EP4103" s="23"/>
      <c r="EQ4103" s="24"/>
      <c r="ER4103" s="22"/>
      <c r="ES4103" s="24"/>
      <c r="ET4103" s="24"/>
      <c r="EU4103" s="23"/>
      <c r="EV4103" s="26"/>
      <c r="EX4103" s="6"/>
      <c r="EY4103" s="24"/>
      <c r="EZ4103" s="109"/>
      <c r="FA4103" s="66"/>
      <c r="FB4103" s="5"/>
      <c r="FC4103" s="68"/>
      <c r="FD4103" s="67"/>
      <c r="FE4103" s="67"/>
      <c r="FF4103" s="64"/>
      <c r="FG4103" s="5"/>
      <c r="FH4103" s="69"/>
      <c r="FI4103" s="6"/>
      <c r="FJ4103" s="5"/>
      <c r="FK4103" s="25"/>
      <c r="FL4103" s="5"/>
    </row>
    <row r="4104" spans="40:168">
      <c r="AN4104" s="14"/>
      <c r="AO4104" s="14"/>
      <c r="AP4104" s="5"/>
      <c r="AQ4104" s="25"/>
      <c r="AR4104" s="25"/>
      <c r="AS4104" s="96"/>
      <c r="AT4104" s="83"/>
      <c r="AU4104" s="14"/>
      <c r="AX4104" s="83"/>
      <c r="AY4104" s="83"/>
      <c r="AZ4104" s="83"/>
      <c r="BA4104" s="83"/>
      <c r="BJ4104" s="54"/>
      <c r="BK4104" s="22"/>
      <c r="BL4104" s="24"/>
      <c r="BP4104" s="23"/>
      <c r="BQ4104" s="24"/>
      <c r="BR4104" s="22"/>
      <c r="BS4104" s="24"/>
      <c r="BT4104" s="24"/>
      <c r="BU4104" s="23"/>
      <c r="BV4104" s="26"/>
      <c r="BX4104" s="6"/>
      <c r="BY4104" s="24"/>
      <c r="BZ4104" s="109"/>
      <c r="CA4104" s="66"/>
      <c r="CB4104" s="5"/>
      <c r="CC4104" s="68"/>
      <c r="CD4104" s="67"/>
      <c r="CE4104" s="67"/>
      <c r="CF4104" s="64"/>
      <c r="CG4104" s="5"/>
      <c r="CH4104" s="69"/>
      <c r="CI4104" s="6"/>
      <c r="CJ4104" s="5"/>
      <c r="CK4104" s="25"/>
      <c r="CL4104" s="5"/>
      <c r="DN4104" s="14"/>
      <c r="DO4104" s="14"/>
      <c r="DP4104" s="5"/>
      <c r="DQ4104" s="25"/>
      <c r="DR4104" s="25"/>
      <c r="DS4104" s="96"/>
      <c r="DT4104" s="83"/>
      <c r="DU4104" s="14"/>
      <c r="DX4104" s="83"/>
      <c r="DY4104" s="83"/>
      <c r="DZ4104" s="83"/>
      <c r="EA4104" s="83"/>
      <c r="EJ4104" s="54"/>
      <c r="EK4104" s="22"/>
      <c r="EL4104" s="24"/>
      <c r="EP4104" s="23"/>
      <c r="EQ4104" s="24"/>
      <c r="ER4104" s="22"/>
      <c r="ES4104" s="24"/>
      <c r="ET4104" s="24"/>
      <c r="EU4104" s="23"/>
      <c r="EV4104" s="26"/>
      <c r="EX4104" s="6"/>
      <c r="EY4104" s="24"/>
      <c r="EZ4104" s="109"/>
      <c r="FA4104" s="66"/>
      <c r="FB4104" s="5"/>
      <c r="FC4104" s="68"/>
      <c r="FD4104" s="67"/>
      <c r="FE4104" s="67"/>
      <c r="FF4104" s="64"/>
      <c r="FG4104" s="5"/>
      <c r="FH4104" s="69"/>
      <c r="FI4104" s="6"/>
      <c r="FJ4104" s="5"/>
      <c r="FK4104" s="25"/>
      <c r="FL4104" s="5"/>
    </row>
    <row r="4105" spans="40:168">
      <c r="AN4105" s="14"/>
      <c r="AO4105" s="14"/>
      <c r="AP4105" s="5"/>
      <c r="AQ4105" s="25"/>
      <c r="AR4105" s="25"/>
      <c r="AS4105" s="96"/>
      <c r="AT4105" s="83"/>
      <c r="AU4105" s="14"/>
      <c r="AX4105" s="83"/>
      <c r="AY4105" s="83"/>
      <c r="AZ4105" s="83"/>
      <c r="BA4105" s="83"/>
      <c r="BJ4105" s="54"/>
      <c r="BK4105" s="22"/>
      <c r="BL4105" s="24"/>
      <c r="BP4105" s="23"/>
      <c r="BQ4105" s="24"/>
      <c r="BR4105" s="22"/>
      <c r="BS4105" s="24"/>
      <c r="BT4105" s="24"/>
      <c r="BU4105" s="23"/>
      <c r="BV4105" s="26"/>
      <c r="BX4105" s="6"/>
      <c r="BY4105" s="24"/>
      <c r="BZ4105" s="109"/>
      <c r="CA4105" s="66"/>
      <c r="CB4105" s="5"/>
      <c r="CC4105" s="68"/>
      <c r="CD4105" s="67"/>
      <c r="CE4105" s="67"/>
      <c r="CF4105" s="64"/>
      <c r="CG4105" s="5"/>
      <c r="CH4105" s="69"/>
      <c r="CI4105" s="6"/>
      <c r="CJ4105" s="5"/>
      <c r="CK4105" s="25"/>
      <c r="CL4105" s="5"/>
      <c r="DN4105" s="14"/>
      <c r="DO4105" s="14"/>
      <c r="DP4105" s="5"/>
      <c r="DQ4105" s="25"/>
      <c r="DR4105" s="25"/>
      <c r="DS4105" s="96"/>
      <c r="DT4105" s="83"/>
      <c r="DU4105" s="14"/>
      <c r="DX4105" s="83"/>
      <c r="DY4105" s="83"/>
      <c r="DZ4105" s="83"/>
      <c r="EA4105" s="83"/>
      <c r="EJ4105" s="54"/>
      <c r="EK4105" s="22"/>
      <c r="EL4105" s="24"/>
      <c r="EP4105" s="23"/>
      <c r="EQ4105" s="24"/>
      <c r="ER4105" s="22"/>
      <c r="ES4105" s="24"/>
      <c r="ET4105" s="24"/>
      <c r="EU4105" s="23"/>
      <c r="EV4105" s="26"/>
      <c r="EX4105" s="6"/>
      <c r="EY4105" s="24"/>
      <c r="EZ4105" s="109"/>
      <c r="FA4105" s="66"/>
      <c r="FB4105" s="5"/>
      <c r="FC4105" s="68"/>
      <c r="FD4105" s="67"/>
      <c r="FE4105" s="67"/>
      <c r="FF4105" s="64"/>
      <c r="FG4105" s="5"/>
      <c r="FH4105" s="69"/>
      <c r="FI4105" s="6"/>
      <c r="FJ4105" s="5"/>
      <c r="FK4105" s="25"/>
      <c r="FL4105" s="5"/>
    </row>
    <row r="4106" spans="40:168">
      <c r="AN4106" s="14"/>
      <c r="AO4106" s="14"/>
      <c r="AP4106" s="5"/>
      <c r="AQ4106" s="25"/>
      <c r="AR4106" s="25"/>
      <c r="AS4106" s="96"/>
      <c r="AT4106" s="83"/>
      <c r="AU4106" s="14"/>
      <c r="AX4106" s="83"/>
      <c r="AY4106" s="83"/>
      <c r="AZ4106" s="83"/>
      <c r="BA4106" s="83"/>
      <c r="BJ4106" s="54"/>
      <c r="BK4106" s="22"/>
      <c r="BL4106" s="24"/>
      <c r="BP4106" s="23"/>
      <c r="BQ4106" s="24"/>
      <c r="BR4106" s="22"/>
      <c r="BS4106" s="24"/>
      <c r="BT4106" s="24"/>
      <c r="BU4106" s="23"/>
      <c r="BV4106" s="26"/>
      <c r="BX4106" s="6"/>
      <c r="BY4106" s="24"/>
      <c r="BZ4106" s="109"/>
      <c r="CA4106" s="66"/>
      <c r="CB4106" s="5"/>
      <c r="CC4106" s="68"/>
      <c r="CD4106" s="67"/>
      <c r="CE4106" s="67"/>
      <c r="CF4106" s="64"/>
      <c r="CG4106" s="5"/>
      <c r="CH4106" s="69"/>
      <c r="CI4106" s="6"/>
      <c r="CJ4106" s="5"/>
      <c r="CK4106" s="25"/>
      <c r="CL4106" s="5"/>
      <c r="DN4106" s="14"/>
      <c r="DO4106" s="14"/>
      <c r="DP4106" s="5"/>
      <c r="DQ4106" s="25"/>
      <c r="DR4106" s="25"/>
      <c r="DS4106" s="96"/>
      <c r="DT4106" s="83"/>
      <c r="DU4106" s="14"/>
      <c r="DX4106" s="83"/>
      <c r="DY4106" s="83"/>
      <c r="DZ4106" s="83"/>
      <c r="EA4106" s="83"/>
      <c r="EJ4106" s="54"/>
      <c r="EK4106" s="22"/>
      <c r="EL4106" s="24"/>
      <c r="EP4106" s="23"/>
      <c r="EQ4106" s="24"/>
      <c r="ER4106" s="22"/>
      <c r="ES4106" s="24"/>
      <c r="ET4106" s="24"/>
      <c r="EU4106" s="23"/>
      <c r="EV4106" s="26"/>
      <c r="EX4106" s="6"/>
      <c r="EY4106" s="24"/>
      <c r="EZ4106" s="109"/>
      <c r="FA4106" s="66"/>
      <c r="FB4106" s="5"/>
      <c r="FC4106" s="68"/>
      <c r="FD4106" s="67"/>
      <c r="FE4106" s="67"/>
      <c r="FF4106" s="64"/>
      <c r="FG4106" s="5"/>
      <c r="FH4106" s="69"/>
      <c r="FI4106" s="6"/>
      <c r="FJ4106" s="5"/>
      <c r="FK4106" s="25"/>
      <c r="FL4106" s="5"/>
    </row>
    <row r="4107" spans="40:168">
      <c r="AN4107" s="14"/>
      <c r="AO4107" s="14"/>
      <c r="AP4107" s="5"/>
      <c r="AQ4107" s="25"/>
      <c r="AR4107" s="25"/>
      <c r="AS4107" s="96"/>
      <c r="AT4107" s="83"/>
      <c r="AU4107" s="14"/>
      <c r="AX4107" s="83"/>
      <c r="AY4107" s="83"/>
      <c r="AZ4107" s="83"/>
      <c r="BA4107" s="83"/>
      <c r="BJ4107" s="54"/>
      <c r="BK4107" s="22"/>
      <c r="BL4107" s="24"/>
      <c r="BP4107" s="23"/>
      <c r="BQ4107" s="24"/>
      <c r="BR4107" s="22"/>
      <c r="BS4107" s="24"/>
      <c r="BT4107" s="24"/>
      <c r="BU4107" s="23"/>
      <c r="BV4107" s="26"/>
      <c r="BX4107" s="6"/>
      <c r="BY4107" s="24"/>
      <c r="BZ4107" s="109"/>
      <c r="CA4107" s="66"/>
      <c r="CB4107" s="5"/>
      <c r="CC4107" s="68"/>
      <c r="CD4107" s="67"/>
      <c r="CE4107" s="67"/>
      <c r="CF4107" s="64"/>
      <c r="CG4107" s="5"/>
      <c r="CH4107" s="69"/>
      <c r="CI4107" s="6"/>
      <c r="CJ4107" s="5"/>
      <c r="CK4107" s="25"/>
      <c r="CL4107" s="5"/>
      <c r="DN4107" s="14"/>
      <c r="DO4107" s="14"/>
      <c r="DP4107" s="5"/>
      <c r="DQ4107" s="25"/>
      <c r="DR4107" s="25"/>
      <c r="DS4107" s="96"/>
      <c r="DT4107" s="83"/>
      <c r="DU4107" s="14"/>
      <c r="DX4107" s="83"/>
      <c r="DY4107" s="83"/>
      <c r="DZ4107" s="83"/>
      <c r="EA4107" s="83"/>
      <c r="EJ4107" s="54"/>
      <c r="EK4107" s="22"/>
      <c r="EL4107" s="24"/>
      <c r="EP4107" s="23"/>
      <c r="EQ4107" s="24"/>
      <c r="ER4107" s="22"/>
      <c r="ES4107" s="24"/>
      <c r="ET4107" s="24"/>
      <c r="EU4107" s="23"/>
      <c r="EV4107" s="26"/>
      <c r="EX4107" s="6"/>
      <c r="EY4107" s="24"/>
      <c r="EZ4107" s="109"/>
      <c r="FA4107" s="66"/>
      <c r="FB4107" s="5"/>
      <c r="FC4107" s="68"/>
      <c r="FD4107" s="67"/>
      <c r="FE4107" s="67"/>
      <c r="FF4107" s="64"/>
      <c r="FG4107" s="5"/>
      <c r="FH4107" s="69"/>
      <c r="FI4107" s="6"/>
      <c r="FJ4107" s="5"/>
      <c r="FK4107" s="25"/>
      <c r="FL4107" s="5"/>
    </row>
    <row r="4108" spans="40:168">
      <c r="AN4108" s="14"/>
      <c r="AO4108" s="14"/>
      <c r="AP4108" s="5"/>
      <c r="AQ4108" s="25"/>
      <c r="AR4108" s="25"/>
      <c r="AS4108" s="96"/>
      <c r="AT4108" s="83"/>
      <c r="AU4108" s="14"/>
      <c r="AX4108" s="83"/>
      <c r="AY4108" s="83"/>
      <c r="AZ4108" s="83"/>
      <c r="BA4108" s="83"/>
      <c r="BJ4108" s="54"/>
      <c r="BK4108" s="22"/>
      <c r="BL4108" s="24"/>
      <c r="BP4108" s="23"/>
      <c r="BQ4108" s="24"/>
      <c r="BR4108" s="22"/>
      <c r="BS4108" s="24"/>
      <c r="BT4108" s="24"/>
      <c r="BU4108" s="23"/>
      <c r="BV4108" s="26"/>
      <c r="BX4108" s="6"/>
      <c r="BY4108" s="24"/>
      <c r="BZ4108" s="109"/>
      <c r="CA4108" s="66"/>
      <c r="CB4108" s="5"/>
      <c r="CC4108" s="68"/>
      <c r="CD4108" s="67"/>
      <c r="CE4108" s="67"/>
      <c r="CF4108" s="64"/>
      <c r="CG4108" s="5"/>
      <c r="CH4108" s="69"/>
      <c r="CI4108" s="6"/>
      <c r="CJ4108" s="5"/>
      <c r="CK4108" s="25"/>
      <c r="CL4108" s="5"/>
      <c r="DN4108" s="14"/>
      <c r="DO4108" s="14"/>
      <c r="DP4108" s="5"/>
      <c r="DQ4108" s="25"/>
      <c r="DR4108" s="25"/>
      <c r="DS4108" s="96"/>
      <c r="DT4108" s="83"/>
      <c r="DU4108" s="14"/>
      <c r="DX4108" s="83"/>
      <c r="DY4108" s="83"/>
      <c r="DZ4108" s="83"/>
      <c r="EA4108" s="83"/>
      <c r="EJ4108" s="54"/>
      <c r="EK4108" s="22"/>
      <c r="EL4108" s="24"/>
      <c r="EP4108" s="23"/>
      <c r="EQ4108" s="24"/>
      <c r="ER4108" s="22"/>
      <c r="ES4108" s="24"/>
      <c r="ET4108" s="24"/>
      <c r="EU4108" s="23"/>
      <c r="EV4108" s="26"/>
      <c r="EX4108" s="6"/>
      <c r="EY4108" s="24"/>
      <c r="EZ4108" s="109"/>
      <c r="FA4108" s="66"/>
      <c r="FB4108" s="5"/>
      <c r="FC4108" s="68"/>
      <c r="FD4108" s="67"/>
      <c r="FE4108" s="67"/>
      <c r="FF4108" s="64"/>
      <c r="FG4108" s="5"/>
      <c r="FH4108" s="69"/>
      <c r="FI4108" s="6"/>
      <c r="FJ4108" s="5"/>
      <c r="FK4108" s="25"/>
      <c r="FL4108" s="5"/>
    </row>
    <row r="4109" spans="40:168">
      <c r="AN4109" s="14"/>
      <c r="AO4109" s="14"/>
      <c r="AP4109" s="5"/>
      <c r="AQ4109" s="25"/>
      <c r="AR4109" s="25"/>
      <c r="AS4109" s="96"/>
      <c r="AT4109" s="83"/>
      <c r="AU4109" s="14"/>
      <c r="AX4109" s="83"/>
      <c r="AY4109" s="83"/>
      <c r="AZ4109" s="83"/>
      <c r="BA4109" s="83"/>
      <c r="BJ4109" s="54"/>
      <c r="BK4109" s="22"/>
      <c r="BL4109" s="24"/>
      <c r="BP4109" s="23"/>
      <c r="BQ4109" s="24"/>
      <c r="BR4109" s="22"/>
      <c r="BS4109" s="24"/>
      <c r="BT4109" s="24"/>
      <c r="BU4109" s="23"/>
      <c r="BV4109" s="26"/>
      <c r="BX4109" s="6"/>
      <c r="BY4109" s="24"/>
      <c r="BZ4109" s="109"/>
      <c r="CA4109" s="66"/>
      <c r="CB4109" s="5"/>
      <c r="CC4109" s="68"/>
      <c r="CD4109" s="67"/>
      <c r="CE4109" s="67"/>
      <c r="CF4109" s="64"/>
      <c r="CG4109" s="5"/>
      <c r="CH4109" s="69"/>
      <c r="CI4109" s="6"/>
      <c r="CJ4109" s="5"/>
      <c r="CK4109" s="25"/>
      <c r="CL4109" s="5"/>
      <c r="DN4109" s="14"/>
      <c r="DO4109" s="14"/>
      <c r="DP4109" s="5"/>
      <c r="DQ4109" s="25"/>
      <c r="DR4109" s="25"/>
      <c r="DS4109" s="96"/>
      <c r="DT4109" s="83"/>
      <c r="DU4109" s="14"/>
      <c r="DX4109" s="83"/>
      <c r="DY4109" s="83"/>
      <c r="DZ4109" s="83"/>
      <c r="EA4109" s="83"/>
      <c r="EJ4109" s="54"/>
      <c r="EK4109" s="22"/>
      <c r="EL4109" s="24"/>
      <c r="EP4109" s="23"/>
      <c r="EQ4109" s="24"/>
      <c r="ER4109" s="22"/>
      <c r="ES4109" s="24"/>
      <c r="ET4109" s="24"/>
      <c r="EU4109" s="23"/>
      <c r="EV4109" s="26"/>
      <c r="EX4109" s="6"/>
      <c r="EY4109" s="24"/>
      <c r="EZ4109" s="109"/>
      <c r="FA4109" s="66"/>
      <c r="FB4109" s="5"/>
      <c r="FC4109" s="68"/>
      <c r="FD4109" s="67"/>
      <c r="FE4109" s="67"/>
      <c r="FF4109" s="64"/>
      <c r="FG4109" s="5"/>
      <c r="FH4109" s="69"/>
      <c r="FI4109" s="6"/>
      <c r="FJ4109" s="5"/>
      <c r="FK4109" s="25"/>
      <c r="FL4109" s="5"/>
    </row>
    <row r="4110" spans="40:168">
      <c r="AN4110" s="14"/>
      <c r="AO4110" s="14"/>
      <c r="AP4110" s="5"/>
      <c r="AQ4110" s="25"/>
      <c r="AR4110" s="25"/>
      <c r="AS4110" s="96"/>
      <c r="AT4110" s="83"/>
      <c r="AU4110" s="14"/>
      <c r="AX4110" s="83"/>
      <c r="AY4110" s="83"/>
      <c r="AZ4110" s="83"/>
      <c r="BA4110" s="83"/>
      <c r="BJ4110" s="54"/>
      <c r="BK4110" s="22"/>
      <c r="BL4110" s="24"/>
      <c r="BP4110" s="23"/>
      <c r="BQ4110" s="24"/>
      <c r="BR4110" s="22"/>
      <c r="BS4110" s="24"/>
      <c r="BT4110" s="24"/>
      <c r="BU4110" s="23"/>
      <c r="BV4110" s="26"/>
      <c r="BX4110" s="6"/>
      <c r="BY4110" s="24"/>
      <c r="BZ4110" s="109"/>
      <c r="CA4110" s="66"/>
      <c r="CB4110" s="5"/>
      <c r="CC4110" s="68"/>
      <c r="CD4110" s="67"/>
      <c r="CE4110" s="67"/>
      <c r="CF4110" s="64"/>
      <c r="CG4110" s="5"/>
      <c r="CH4110" s="69"/>
      <c r="CI4110" s="6"/>
      <c r="CJ4110" s="5"/>
      <c r="CK4110" s="25"/>
      <c r="CL4110" s="5"/>
      <c r="DN4110" s="14"/>
      <c r="DO4110" s="14"/>
      <c r="DP4110" s="5"/>
      <c r="DQ4110" s="25"/>
      <c r="DR4110" s="25"/>
      <c r="DS4110" s="96"/>
      <c r="DT4110" s="83"/>
      <c r="DU4110" s="14"/>
      <c r="DX4110" s="83"/>
      <c r="DY4110" s="83"/>
      <c r="DZ4110" s="83"/>
      <c r="EA4110" s="83"/>
      <c r="EJ4110" s="54"/>
      <c r="EK4110" s="22"/>
      <c r="EL4110" s="24"/>
      <c r="EP4110" s="23"/>
      <c r="EQ4110" s="24"/>
      <c r="ER4110" s="22"/>
      <c r="ES4110" s="24"/>
      <c r="ET4110" s="24"/>
      <c r="EU4110" s="23"/>
      <c r="EV4110" s="26"/>
      <c r="EX4110" s="6"/>
      <c r="EY4110" s="24"/>
      <c r="EZ4110" s="109"/>
      <c r="FA4110" s="66"/>
      <c r="FB4110" s="5"/>
      <c r="FC4110" s="68"/>
      <c r="FD4110" s="67"/>
      <c r="FE4110" s="67"/>
      <c r="FF4110" s="64"/>
      <c r="FG4110" s="5"/>
      <c r="FH4110" s="69"/>
      <c r="FI4110" s="6"/>
      <c r="FJ4110" s="5"/>
      <c r="FK4110" s="25"/>
      <c r="FL4110" s="5"/>
    </row>
    <row r="4111" spans="40:168">
      <c r="AN4111" s="14"/>
      <c r="AO4111" s="14"/>
      <c r="AP4111" s="5"/>
      <c r="AQ4111" s="25"/>
      <c r="AR4111" s="25"/>
      <c r="AS4111" s="96"/>
      <c r="AT4111" s="83"/>
      <c r="AU4111" s="14"/>
      <c r="AX4111" s="83"/>
      <c r="AY4111" s="83"/>
      <c r="AZ4111" s="83"/>
      <c r="BA4111" s="83"/>
      <c r="BJ4111" s="54"/>
      <c r="BK4111" s="22"/>
      <c r="BL4111" s="24"/>
      <c r="BP4111" s="23"/>
      <c r="BQ4111" s="24"/>
      <c r="BR4111" s="22"/>
      <c r="BS4111" s="24"/>
      <c r="BT4111" s="24"/>
      <c r="BU4111" s="23"/>
      <c r="BV4111" s="26"/>
      <c r="BX4111" s="6"/>
      <c r="BY4111" s="24"/>
      <c r="BZ4111" s="109"/>
      <c r="CA4111" s="66"/>
      <c r="CB4111" s="5"/>
      <c r="CC4111" s="68"/>
      <c r="CD4111" s="67"/>
      <c r="CE4111" s="67"/>
      <c r="CF4111" s="64"/>
      <c r="CG4111" s="5"/>
      <c r="CH4111" s="69"/>
      <c r="CI4111" s="6"/>
      <c r="CJ4111" s="5"/>
      <c r="CK4111" s="25"/>
      <c r="CL4111" s="5"/>
      <c r="DN4111" s="14"/>
      <c r="DO4111" s="14"/>
      <c r="DP4111" s="5"/>
      <c r="DQ4111" s="25"/>
      <c r="DR4111" s="25"/>
      <c r="DS4111" s="96"/>
      <c r="DT4111" s="83"/>
      <c r="DU4111" s="14"/>
      <c r="DX4111" s="83"/>
      <c r="DY4111" s="83"/>
      <c r="DZ4111" s="83"/>
      <c r="EA4111" s="83"/>
      <c r="EJ4111" s="54"/>
      <c r="EK4111" s="22"/>
      <c r="EL4111" s="24"/>
      <c r="EP4111" s="23"/>
      <c r="EQ4111" s="24"/>
      <c r="ER4111" s="22"/>
      <c r="ES4111" s="24"/>
      <c r="ET4111" s="24"/>
      <c r="EU4111" s="23"/>
      <c r="EV4111" s="26"/>
      <c r="EX4111" s="6"/>
      <c r="EY4111" s="24"/>
      <c r="EZ4111" s="109"/>
      <c r="FA4111" s="66"/>
      <c r="FB4111" s="5"/>
      <c r="FC4111" s="68"/>
      <c r="FD4111" s="67"/>
      <c r="FE4111" s="67"/>
      <c r="FF4111" s="64"/>
      <c r="FG4111" s="5"/>
      <c r="FH4111" s="69"/>
      <c r="FI4111" s="6"/>
      <c r="FJ4111" s="5"/>
      <c r="FK4111" s="25"/>
      <c r="FL4111" s="5"/>
    </row>
    <row r="4112" spans="40:168">
      <c r="AN4112" s="14"/>
      <c r="AO4112" s="14"/>
      <c r="AP4112" s="5"/>
      <c r="AQ4112" s="25"/>
      <c r="AR4112" s="25"/>
      <c r="AS4112" s="96"/>
      <c r="AT4112" s="83"/>
      <c r="AU4112" s="14"/>
      <c r="AX4112" s="83"/>
      <c r="AY4112" s="83"/>
      <c r="AZ4112" s="83"/>
      <c r="BA4112" s="83"/>
      <c r="BJ4112" s="54"/>
      <c r="BK4112" s="22"/>
      <c r="BL4112" s="24"/>
      <c r="BP4112" s="23"/>
      <c r="BQ4112" s="24"/>
      <c r="BR4112" s="22"/>
      <c r="BS4112" s="24"/>
      <c r="BT4112" s="24"/>
      <c r="BU4112" s="23"/>
      <c r="BV4112" s="26"/>
      <c r="BX4112" s="6"/>
      <c r="BY4112" s="24"/>
      <c r="BZ4112" s="109"/>
      <c r="CA4112" s="66"/>
      <c r="CB4112" s="5"/>
      <c r="CC4112" s="68"/>
      <c r="CD4112" s="67"/>
      <c r="CE4112" s="67"/>
      <c r="CF4112" s="64"/>
      <c r="CG4112" s="5"/>
      <c r="CH4112" s="69"/>
      <c r="CI4112" s="6"/>
      <c r="CJ4112" s="5"/>
      <c r="CK4112" s="25"/>
      <c r="CL4112" s="5"/>
      <c r="DN4112" s="14"/>
      <c r="DO4112" s="14"/>
      <c r="DP4112" s="5"/>
      <c r="DQ4112" s="25"/>
      <c r="DR4112" s="25"/>
      <c r="DS4112" s="96"/>
      <c r="DT4112" s="83"/>
      <c r="DU4112" s="14"/>
      <c r="DX4112" s="83"/>
      <c r="DY4112" s="83"/>
      <c r="DZ4112" s="83"/>
      <c r="EA4112" s="83"/>
      <c r="EJ4112" s="54"/>
      <c r="EK4112" s="22"/>
      <c r="EL4112" s="24"/>
      <c r="EP4112" s="23"/>
      <c r="EQ4112" s="24"/>
      <c r="ER4112" s="22"/>
      <c r="ES4112" s="24"/>
      <c r="ET4112" s="24"/>
      <c r="EU4112" s="23"/>
      <c r="EV4112" s="26"/>
      <c r="EX4112" s="6"/>
      <c r="EY4112" s="24"/>
      <c r="EZ4112" s="109"/>
      <c r="FA4112" s="66"/>
      <c r="FB4112" s="5"/>
      <c r="FC4112" s="68"/>
      <c r="FD4112" s="67"/>
      <c r="FE4112" s="67"/>
      <c r="FF4112" s="64"/>
      <c r="FG4112" s="5"/>
      <c r="FH4112" s="69"/>
      <c r="FI4112" s="6"/>
      <c r="FJ4112" s="5"/>
      <c r="FK4112" s="25"/>
      <c r="FL4112" s="5"/>
    </row>
    <row r="4113" spans="40:168">
      <c r="AN4113" s="14"/>
      <c r="AO4113" s="14"/>
      <c r="AP4113" s="5"/>
      <c r="AQ4113" s="25"/>
      <c r="AR4113" s="25"/>
      <c r="AS4113" s="96"/>
      <c r="AT4113" s="83"/>
      <c r="AU4113" s="14"/>
      <c r="AX4113" s="83"/>
      <c r="AY4113" s="83"/>
      <c r="AZ4113" s="83"/>
      <c r="BA4113" s="83"/>
      <c r="BJ4113" s="54"/>
      <c r="BK4113" s="22"/>
      <c r="BL4113" s="24"/>
      <c r="BP4113" s="23"/>
      <c r="BQ4113" s="24"/>
      <c r="BR4113" s="22"/>
      <c r="BS4113" s="24"/>
      <c r="BT4113" s="24"/>
      <c r="BU4113" s="23"/>
      <c r="BV4113" s="26"/>
      <c r="BX4113" s="6"/>
      <c r="BY4113" s="24"/>
      <c r="BZ4113" s="109"/>
      <c r="CA4113" s="66"/>
      <c r="CB4113" s="5"/>
      <c r="CC4113" s="68"/>
      <c r="CD4113" s="67"/>
      <c r="CE4113" s="67"/>
      <c r="CF4113" s="64"/>
      <c r="CG4113" s="5"/>
      <c r="CH4113" s="69"/>
      <c r="CI4113" s="6"/>
      <c r="CJ4113" s="5"/>
      <c r="CK4113" s="25"/>
      <c r="CL4113" s="5"/>
      <c r="DN4113" s="14"/>
      <c r="DO4113" s="14"/>
      <c r="DP4113" s="5"/>
      <c r="DQ4113" s="25"/>
      <c r="DR4113" s="25"/>
      <c r="DS4113" s="96"/>
      <c r="DT4113" s="83"/>
      <c r="DU4113" s="14"/>
      <c r="DX4113" s="83"/>
      <c r="DY4113" s="83"/>
      <c r="DZ4113" s="83"/>
      <c r="EA4113" s="83"/>
      <c r="EJ4113" s="54"/>
      <c r="EK4113" s="22"/>
      <c r="EL4113" s="24"/>
      <c r="EP4113" s="23"/>
      <c r="EQ4113" s="24"/>
      <c r="ER4113" s="22"/>
      <c r="ES4113" s="24"/>
      <c r="ET4113" s="24"/>
      <c r="EU4113" s="23"/>
      <c r="EV4113" s="26"/>
      <c r="EX4113" s="6"/>
      <c r="EY4113" s="24"/>
      <c r="EZ4113" s="109"/>
      <c r="FA4113" s="66"/>
      <c r="FB4113" s="5"/>
      <c r="FC4113" s="68"/>
      <c r="FD4113" s="67"/>
      <c r="FE4113" s="67"/>
      <c r="FF4113" s="64"/>
      <c r="FG4113" s="5"/>
      <c r="FH4113" s="69"/>
      <c r="FI4113" s="6"/>
      <c r="FJ4113" s="5"/>
      <c r="FK4113" s="25"/>
      <c r="FL4113" s="5"/>
    </row>
    <row r="4114" spans="40:168">
      <c r="AN4114" s="14"/>
      <c r="AO4114" s="14"/>
      <c r="AP4114" s="5"/>
      <c r="AQ4114" s="25"/>
      <c r="AR4114" s="25"/>
      <c r="AS4114" s="96"/>
      <c r="AT4114" s="83"/>
      <c r="AU4114" s="14"/>
      <c r="AX4114" s="83"/>
      <c r="AY4114" s="83"/>
      <c r="AZ4114" s="83"/>
      <c r="BA4114" s="83"/>
      <c r="BJ4114" s="54"/>
      <c r="BK4114" s="22"/>
      <c r="BL4114" s="24"/>
      <c r="BP4114" s="23"/>
      <c r="BQ4114" s="24"/>
      <c r="BR4114" s="22"/>
      <c r="BS4114" s="24"/>
      <c r="BT4114" s="24"/>
      <c r="BU4114" s="23"/>
      <c r="BV4114" s="26"/>
      <c r="BX4114" s="6"/>
      <c r="BY4114" s="24"/>
      <c r="BZ4114" s="109"/>
      <c r="CA4114" s="66"/>
      <c r="CB4114" s="5"/>
      <c r="CC4114" s="68"/>
      <c r="CD4114" s="67"/>
      <c r="CE4114" s="67"/>
      <c r="CF4114" s="64"/>
      <c r="CG4114" s="5"/>
      <c r="CH4114" s="69"/>
      <c r="CI4114" s="6"/>
      <c r="CJ4114" s="5"/>
      <c r="CK4114" s="25"/>
      <c r="CL4114" s="5"/>
      <c r="DN4114" s="14"/>
      <c r="DO4114" s="14"/>
      <c r="DP4114" s="5"/>
      <c r="DQ4114" s="25"/>
      <c r="DR4114" s="25"/>
      <c r="DS4114" s="96"/>
      <c r="DT4114" s="83"/>
      <c r="DU4114" s="14"/>
      <c r="DX4114" s="83"/>
      <c r="DY4114" s="83"/>
      <c r="DZ4114" s="83"/>
      <c r="EA4114" s="83"/>
      <c r="EJ4114" s="54"/>
      <c r="EK4114" s="22"/>
      <c r="EL4114" s="24"/>
      <c r="EP4114" s="23"/>
      <c r="EQ4114" s="24"/>
      <c r="ER4114" s="22"/>
      <c r="ES4114" s="24"/>
      <c r="ET4114" s="24"/>
      <c r="EU4114" s="23"/>
      <c r="EV4114" s="26"/>
      <c r="EX4114" s="6"/>
      <c r="EY4114" s="24"/>
      <c r="EZ4114" s="109"/>
      <c r="FA4114" s="66"/>
      <c r="FB4114" s="5"/>
      <c r="FC4114" s="68"/>
      <c r="FD4114" s="67"/>
      <c r="FE4114" s="67"/>
      <c r="FF4114" s="64"/>
      <c r="FG4114" s="5"/>
      <c r="FH4114" s="69"/>
      <c r="FI4114" s="6"/>
      <c r="FJ4114" s="5"/>
      <c r="FK4114" s="25"/>
      <c r="FL4114" s="5"/>
    </row>
    <row r="4115" spans="40:168">
      <c r="AN4115" s="14"/>
      <c r="AO4115" s="14"/>
      <c r="AP4115" s="5"/>
      <c r="AQ4115" s="25"/>
      <c r="AR4115" s="25"/>
      <c r="AS4115" s="96"/>
      <c r="AT4115" s="83"/>
      <c r="AU4115" s="14"/>
      <c r="AX4115" s="83"/>
      <c r="AY4115" s="83"/>
      <c r="AZ4115" s="83"/>
      <c r="BA4115" s="83"/>
      <c r="BJ4115" s="54"/>
      <c r="BK4115" s="22"/>
      <c r="BL4115" s="24"/>
      <c r="BP4115" s="23"/>
      <c r="BQ4115" s="24"/>
      <c r="BR4115" s="22"/>
      <c r="BS4115" s="24"/>
      <c r="BT4115" s="24"/>
      <c r="BU4115" s="23"/>
      <c r="BV4115" s="26"/>
      <c r="BX4115" s="6"/>
      <c r="BY4115" s="24"/>
      <c r="BZ4115" s="109"/>
      <c r="CA4115" s="66"/>
      <c r="CB4115" s="5"/>
      <c r="CC4115" s="68"/>
      <c r="CD4115" s="67"/>
      <c r="CE4115" s="67"/>
      <c r="CF4115" s="64"/>
      <c r="CG4115" s="5"/>
      <c r="CH4115" s="69"/>
      <c r="CI4115" s="6"/>
      <c r="CJ4115" s="5"/>
      <c r="CK4115" s="25"/>
      <c r="CL4115" s="5"/>
      <c r="DN4115" s="14"/>
      <c r="DO4115" s="14"/>
      <c r="DP4115" s="5"/>
      <c r="DQ4115" s="25"/>
      <c r="DR4115" s="25"/>
      <c r="DS4115" s="96"/>
      <c r="DT4115" s="83"/>
      <c r="DU4115" s="14"/>
      <c r="DX4115" s="83"/>
      <c r="DY4115" s="83"/>
      <c r="DZ4115" s="83"/>
      <c r="EA4115" s="83"/>
      <c r="EJ4115" s="54"/>
      <c r="EK4115" s="22"/>
      <c r="EL4115" s="24"/>
      <c r="EP4115" s="23"/>
      <c r="EQ4115" s="24"/>
      <c r="ER4115" s="22"/>
      <c r="ES4115" s="24"/>
      <c r="ET4115" s="24"/>
      <c r="EU4115" s="23"/>
      <c r="EV4115" s="26"/>
      <c r="EX4115" s="6"/>
      <c r="EY4115" s="24"/>
      <c r="EZ4115" s="109"/>
      <c r="FA4115" s="66"/>
      <c r="FB4115" s="5"/>
      <c r="FC4115" s="68"/>
      <c r="FD4115" s="67"/>
      <c r="FE4115" s="67"/>
      <c r="FF4115" s="64"/>
      <c r="FG4115" s="5"/>
      <c r="FH4115" s="69"/>
      <c r="FI4115" s="6"/>
      <c r="FJ4115" s="5"/>
      <c r="FK4115" s="25"/>
      <c r="FL4115" s="5"/>
    </row>
    <row r="4116" spans="40:168">
      <c r="AN4116" s="14"/>
      <c r="AO4116" s="14"/>
      <c r="AP4116" s="5"/>
      <c r="AQ4116" s="25"/>
      <c r="AR4116" s="25"/>
      <c r="AS4116" s="96"/>
      <c r="AT4116" s="83"/>
      <c r="AU4116" s="14"/>
      <c r="AX4116" s="83"/>
      <c r="AY4116" s="83"/>
      <c r="AZ4116" s="83"/>
      <c r="BA4116" s="83"/>
      <c r="BJ4116" s="54"/>
      <c r="BK4116" s="22"/>
      <c r="BL4116" s="24"/>
      <c r="BP4116" s="23"/>
      <c r="BQ4116" s="24"/>
      <c r="BR4116" s="22"/>
      <c r="BS4116" s="24"/>
      <c r="BT4116" s="24"/>
      <c r="BU4116" s="23"/>
      <c r="BV4116" s="26"/>
      <c r="BX4116" s="6"/>
      <c r="BY4116" s="24"/>
      <c r="BZ4116" s="109"/>
      <c r="CA4116" s="66"/>
      <c r="CB4116" s="5"/>
      <c r="CC4116" s="68"/>
      <c r="CD4116" s="67"/>
      <c r="CE4116" s="67"/>
      <c r="CF4116" s="64"/>
      <c r="CG4116" s="5"/>
      <c r="CH4116" s="69"/>
      <c r="CI4116" s="6"/>
      <c r="CJ4116" s="5"/>
      <c r="CK4116" s="25"/>
      <c r="CL4116" s="5"/>
      <c r="DN4116" s="14"/>
      <c r="DO4116" s="14"/>
      <c r="DP4116" s="5"/>
      <c r="DQ4116" s="25"/>
      <c r="DR4116" s="25"/>
      <c r="DS4116" s="96"/>
      <c r="DT4116" s="83"/>
      <c r="DU4116" s="14"/>
      <c r="DX4116" s="83"/>
      <c r="DY4116" s="83"/>
      <c r="DZ4116" s="83"/>
      <c r="EA4116" s="83"/>
      <c r="EJ4116" s="54"/>
      <c r="EK4116" s="22"/>
      <c r="EL4116" s="24"/>
      <c r="EP4116" s="23"/>
      <c r="EQ4116" s="24"/>
      <c r="ER4116" s="22"/>
      <c r="ES4116" s="24"/>
      <c r="ET4116" s="24"/>
      <c r="EU4116" s="23"/>
      <c r="EV4116" s="26"/>
      <c r="EX4116" s="6"/>
      <c r="EY4116" s="24"/>
      <c r="EZ4116" s="109"/>
      <c r="FA4116" s="66"/>
      <c r="FB4116" s="5"/>
      <c r="FC4116" s="68"/>
      <c r="FD4116" s="67"/>
      <c r="FE4116" s="67"/>
      <c r="FF4116" s="64"/>
      <c r="FG4116" s="5"/>
      <c r="FH4116" s="69"/>
      <c r="FI4116" s="6"/>
      <c r="FJ4116" s="5"/>
      <c r="FK4116" s="25"/>
      <c r="FL4116" s="5"/>
    </row>
    <row r="4117" spans="40:168">
      <c r="AN4117" s="14"/>
      <c r="AO4117" s="14"/>
      <c r="AP4117" s="5"/>
      <c r="AQ4117" s="25"/>
      <c r="AR4117" s="25"/>
      <c r="AS4117" s="96"/>
      <c r="AT4117" s="83"/>
      <c r="AU4117" s="14"/>
      <c r="AX4117" s="83"/>
      <c r="AY4117" s="83"/>
      <c r="AZ4117" s="83"/>
      <c r="BA4117" s="83"/>
      <c r="BJ4117" s="54"/>
      <c r="BK4117" s="22"/>
      <c r="BL4117" s="24"/>
      <c r="BP4117" s="23"/>
      <c r="BQ4117" s="24"/>
      <c r="BR4117" s="22"/>
      <c r="BS4117" s="24"/>
      <c r="BT4117" s="24"/>
      <c r="BU4117" s="23"/>
      <c r="BV4117" s="26"/>
      <c r="BX4117" s="6"/>
      <c r="BY4117" s="24"/>
      <c r="BZ4117" s="109"/>
      <c r="CA4117" s="66"/>
      <c r="CB4117" s="5"/>
      <c r="CC4117" s="68"/>
      <c r="CD4117" s="67"/>
      <c r="CE4117" s="67"/>
      <c r="CF4117" s="64"/>
      <c r="CG4117" s="5"/>
      <c r="CH4117" s="69"/>
      <c r="CI4117" s="6"/>
      <c r="CJ4117" s="5"/>
      <c r="CK4117" s="25"/>
      <c r="CL4117" s="5"/>
      <c r="DN4117" s="14"/>
      <c r="DO4117" s="14"/>
      <c r="DP4117" s="5"/>
      <c r="DQ4117" s="25"/>
      <c r="DR4117" s="25"/>
      <c r="DS4117" s="96"/>
      <c r="DT4117" s="83"/>
      <c r="DU4117" s="14"/>
      <c r="DX4117" s="83"/>
      <c r="DY4117" s="83"/>
      <c r="DZ4117" s="83"/>
      <c r="EA4117" s="83"/>
      <c r="EJ4117" s="54"/>
      <c r="EK4117" s="22"/>
      <c r="EL4117" s="24"/>
      <c r="EP4117" s="23"/>
      <c r="EQ4117" s="24"/>
      <c r="ER4117" s="22"/>
      <c r="ES4117" s="24"/>
      <c r="ET4117" s="24"/>
      <c r="EU4117" s="23"/>
      <c r="EV4117" s="26"/>
      <c r="EX4117" s="6"/>
      <c r="EY4117" s="24"/>
      <c r="EZ4117" s="109"/>
      <c r="FA4117" s="66"/>
      <c r="FB4117" s="5"/>
      <c r="FC4117" s="68"/>
      <c r="FD4117" s="67"/>
      <c r="FE4117" s="67"/>
      <c r="FF4117" s="64"/>
      <c r="FG4117" s="5"/>
      <c r="FH4117" s="69"/>
      <c r="FI4117" s="6"/>
      <c r="FJ4117" s="5"/>
      <c r="FK4117" s="25"/>
      <c r="FL4117" s="5"/>
    </row>
    <row r="4118" spans="40:168">
      <c r="AN4118" s="14"/>
      <c r="AO4118" s="14"/>
      <c r="AP4118" s="5"/>
      <c r="AQ4118" s="25"/>
      <c r="AR4118" s="25"/>
      <c r="AS4118" s="96"/>
      <c r="AT4118" s="83"/>
      <c r="AU4118" s="14"/>
      <c r="AX4118" s="83"/>
      <c r="AY4118" s="83"/>
      <c r="AZ4118" s="83"/>
      <c r="BA4118" s="83"/>
      <c r="BJ4118" s="54"/>
      <c r="BK4118" s="22"/>
      <c r="BL4118" s="24"/>
      <c r="BP4118" s="23"/>
      <c r="BQ4118" s="24"/>
      <c r="BR4118" s="22"/>
      <c r="BS4118" s="24"/>
      <c r="BT4118" s="24"/>
      <c r="BU4118" s="23"/>
      <c r="BV4118" s="26"/>
      <c r="BX4118" s="6"/>
      <c r="BY4118" s="24"/>
      <c r="BZ4118" s="109"/>
      <c r="CA4118" s="66"/>
      <c r="CB4118" s="5"/>
      <c r="CC4118" s="68"/>
      <c r="CD4118" s="67"/>
      <c r="CE4118" s="67"/>
      <c r="CF4118" s="64"/>
      <c r="CG4118" s="5"/>
      <c r="CH4118" s="69"/>
      <c r="CI4118" s="6"/>
      <c r="CJ4118" s="5"/>
      <c r="CK4118" s="25"/>
      <c r="CL4118" s="5"/>
      <c r="DN4118" s="14"/>
      <c r="DO4118" s="14"/>
      <c r="DP4118" s="5"/>
      <c r="DQ4118" s="25"/>
      <c r="DR4118" s="25"/>
      <c r="DS4118" s="96"/>
      <c r="DT4118" s="83"/>
      <c r="DU4118" s="14"/>
      <c r="DX4118" s="83"/>
      <c r="DY4118" s="83"/>
      <c r="DZ4118" s="83"/>
      <c r="EA4118" s="83"/>
      <c r="EJ4118" s="54"/>
      <c r="EK4118" s="22"/>
      <c r="EL4118" s="24"/>
      <c r="EP4118" s="23"/>
      <c r="EQ4118" s="24"/>
      <c r="ER4118" s="22"/>
      <c r="ES4118" s="24"/>
      <c r="ET4118" s="24"/>
      <c r="EU4118" s="23"/>
      <c r="EV4118" s="26"/>
      <c r="EX4118" s="6"/>
      <c r="EY4118" s="24"/>
      <c r="EZ4118" s="109"/>
      <c r="FA4118" s="66"/>
      <c r="FB4118" s="5"/>
      <c r="FC4118" s="68"/>
      <c r="FD4118" s="67"/>
      <c r="FE4118" s="67"/>
      <c r="FF4118" s="64"/>
      <c r="FG4118" s="5"/>
      <c r="FH4118" s="69"/>
      <c r="FI4118" s="6"/>
      <c r="FJ4118" s="5"/>
      <c r="FK4118" s="25"/>
      <c r="FL4118" s="5"/>
    </row>
    <row r="4119" spans="40:168">
      <c r="AN4119" s="14"/>
      <c r="AO4119" s="14"/>
      <c r="AP4119" s="5"/>
      <c r="AQ4119" s="25"/>
      <c r="AR4119" s="25"/>
      <c r="AS4119" s="96"/>
      <c r="AT4119" s="83"/>
      <c r="AU4119" s="14"/>
      <c r="AX4119" s="83"/>
      <c r="AY4119" s="83"/>
      <c r="AZ4119" s="83"/>
      <c r="BA4119" s="83"/>
      <c r="BJ4119" s="54"/>
      <c r="BK4119" s="22"/>
      <c r="BL4119" s="24"/>
      <c r="BP4119" s="23"/>
      <c r="BQ4119" s="24"/>
      <c r="BR4119" s="22"/>
      <c r="BS4119" s="24"/>
      <c r="BT4119" s="24"/>
      <c r="BU4119" s="23"/>
      <c r="BV4119" s="26"/>
      <c r="BX4119" s="6"/>
      <c r="BY4119" s="24"/>
      <c r="BZ4119" s="109"/>
      <c r="CA4119" s="66"/>
      <c r="CB4119" s="5"/>
      <c r="CC4119" s="68"/>
      <c r="CD4119" s="67"/>
      <c r="CE4119" s="67"/>
      <c r="CF4119" s="64"/>
      <c r="CG4119" s="5"/>
      <c r="CH4119" s="69"/>
      <c r="CI4119" s="6"/>
      <c r="CJ4119" s="5"/>
      <c r="CK4119" s="25"/>
      <c r="CL4119" s="5"/>
      <c r="DN4119" s="14"/>
      <c r="DO4119" s="14"/>
      <c r="DP4119" s="5"/>
      <c r="DQ4119" s="25"/>
      <c r="DR4119" s="25"/>
      <c r="DS4119" s="96"/>
      <c r="DT4119" s="83"/>
      <c r="DU4119" s="14"/>
      <c r="DX4119" s="83"/>
      <c r="DY4119" s="83"/>
      <c r="DZ4119" s="83"/>
      <c r="EA4119" s="83"/>
      <c r="EJ4119" s="54"/>
      <c r="EK4119" s="22"/>
      <c r="EL4119" s="24"/>
      <c r="EP4119" s="23"/>
      <c r="EQ4119" s="24"/>
      <c r="ER4119" s="22"/>
      <c r="ES4119" s="24"/>
      <c r="ET4119" s="24"/>
      <c r="EU4119" s="23"/>
      <c r="EV4119" s="26"/>
      <c r="EX4119" s="6"/>
      <c r="EY4119" s="24"/>
      <c r="EZ4119" s="109"/>
      <c r="FA4119" s="66"/>
      <c r="FB4119" s="5"/>
      <c r="FC4119" s="68"/>
      <c r="FD4119" s="67"/>
      <c r="FE4119" s="67"/>
      <c r="FF4119" s="64"/>
      <c r="FG4119" s="5"/>
      <c r="FH4119" s="69"/>
      <c r="FI4119" s="6"/>
      <c r="FJ4119" s="5"/>
      <c r="FK4119" s="25"/>
      <c r="FL4119" s="5"/>
    </row>
    <row r="4120" spans="40:168">
      <c r="AN4120" s="14"/>
      <c r="AO4120" s="14"/>
      <c r="AP4120" s="5"/>
      <c r="AQ4120" s="25"/>
      <c r="AR4120" s="25"/>
      <c r="AS4120" s="96"/>
      <c r="AT4120" s="83"/>
      <c r="AU4120" s="14"/>
      <c r="AX4120" s="83"/>
      <c r="AY4120" s="83"/>
      <c r="AZ4120" s="83"/>
      <c r="BA4120" s="83"/>
      <c r="BJ4120" s="54"/>
      <c r="BK4120" s="22"/>
      <c r="BL4120" s="24"/>
      <c r="BP4120" s="23"/>
      <c r="BQ4120" s="24"/>
      <c r="BR4120" s="22"/>
      <c r="BS4120" s="24"/>
      <c r="BT4120" s="24"/>
      <c r="BU4120" s="23"/>
      <c r="BV4120" s="26"/>
      <c r="BX4120" s="6"/>
      <c r="BY4120" s="24"/>
      <c r="BZ4120" s="109"/>
      <c r="CA4120" s="66"/>
      <c r="CB4120" s="5"/>
      <c r="CC4120" s="68"/>
      <c r="CD4120" s="67"/>
      <c r="CE4120" s="67"/>
      <c r="CF4120" s="64"/>
      <c r="CG4120" s="5"/>
      <c r="CH4120" s="69"/>
      <c r="CI4120" s="6"/>
      <c r="CJ4120" s="5"/>
      <c r="CK4120" s="25"/>
      <c r="CL4120" s="5"/>
      <c r="DN4120" s="14"/>
      <c r="DO4120" s="14"/>
      <c r="DP4120" s="5"/>
      <c r="DQ4120" s="25"/>
      <c r="DR4120" s="25"/>
      <c r="DS4120" s="96"/>
      <c r="DT4120" s="83"/>
      <c r="DU4120" s="14"/>
      <c r="DX4120" s="83"/>
      <c r="DY4120" s="83"/>
      <c r="DZ4120" s="83"/>
      <c r="EA4120" s="83"/>
      <c r="EJ4120" s="54"/>
      <c r="EK4120" s="22"/>
      <c r="EL4120" s="24"/>
      <c r="EP4120" s="23"/>
      <c r="EQ4120" s="24"/>
      <c r="ER4120" s="22"/>
      <c r="ES4120" s="24"/>
      <c r="ET4120" s="24"/>
      <c r="EU4120" s="23"/>
      <c r="EV4120" s="26"/>
      <c r="EX4120" s="6"/>
      <c r="EY4120" s="24"/>
      <c r="EZ4120" s="109"/>
      <c r="FA4120" s="66"/>
      <c r="FB4120" s="5"/>
      <c r="FC4120" s="68"/>
      <c r="FD4120" s="67"/>
      <c r="FE4120" s="67"/>
      <c r="FF4120" s="64"/>
      <c r="FG4120" s="5"/>
      <c r="FH4120" s="69"/>
      <c r="FI4120" s="6"/>
      <c r="FJ4120" s="5"/>
      <c r="FK4120" s="25"/>
      <c r="FL4120" s="5"/>
    </row>
    <row r="4121" spans="40:168">
      <c r="AN4121" s="14"/>
      <c r="AO4121" s="14"/>
      <c r="AP4121" s="5"/>
      <c r="AQ4121" s="25"/>
      <c r="AR4121" s="25"/>
      <c r="AS4121" s="96"/>
      <c r="AT4121" s="83"/>
      <c r="AU4121" s="14"/>
      <c r="AX4121" s="83"/>
      <c r="AY4121" s="83"/>
      <c r="AZ4121" s="83"/>
      <c r="BA4121" s="83"/>
      <c r="BJ4121" s="54"/>
      <c r="BK4121" s="22"/>
      <c r="BL4121" s="24"/>
      <c r="BP4121" s="23"/>
      <c r="BQ4121" s="24"/>
      <c r="BR4121" s="22"/>
      <c r="BS4121" s="24"/>
      <c r="BT4121" s="24"/>
      <c r="BU4121" s="23"/>
      <c r="BV4121" s="26"/>
      <c r="BX4121" s="6"/>
      <c r="BY4121" s="24"/>
      <c r="BZ4121" s="109"/>
      <c r="CA4121" s="66"/>
      <c r="CB4121" s="5"/>
      <c r="CC4121" s="68"/>
      <c r="CD4121" s="67"/>
      <c r="CE4121" s="67"/>
      <c r="CF4121" s="64"/>
      <c r="CG4121" s="5"/>
      <c r="CH4121" s="69"/>
      <c r="CI4121" s="6"/>
      <c r="CJ4121" s="5"/>
      <c r="CK4121" s="25"/>
      <c r="CL4121" s="5"/>
      <c r="DN4121" s="14"/>
      <c r="DO4121" s="14"/>
      <c r="DP4121" s="5"/>
      <c r="DQ4121" s="25"/>
      <c r="DR4121" s="25"/>
      <c r="DS4121" s="96"/>
      <c r="DT4121" s="83"/>
      <c r="DU4121" s="14"/>
      <c r="DX4121" s="83"/>
      <c r="DY4121" s="83"/>
      <c r="DZ4121" s="83"/>
      <c r="EA4121" s="83"/>
      <c r="EJ4121" s="54"/>
      <c r="EK4121" s="22"/>
      <c r="EL4121" s="24"/>
      <c r="EP4121" s="23"/>
      <c r="EQ4121" s="24"/>
      <c r="ER4121" s="22"/>
      <c r="ES4121" s="24"/>
      <c r="ET4121" s="24"/>
      <c r="EU4121" s="23"/>
      <c r="EV4121" s="26"/>
      <c r="EX4121" s="6"/>
      <c r="EY4121" s="24"/>
      <c r="EZ4121" s="109"/>
      <c r="FA4121" s="66"/>
      <c r="FB4121" s="5"/>
      <c r="FC4121" s="68"/>
      <c r="FD4121" s="67"/>
      <c r="FE4121" s="67"/>
      <c r="FF4121" s="64"/>
      <c r="FG4121" s="5"/>
      <c r="FH4121" s="69"/>
      <c r="FI4121" s="6"/>
      <c r="FJ4121" s="5"/>
      <c r="FK4121" s="25"/>
      <c r="FL4121" s="5"/>
    </row>
    <row r="4122" spans="40:168">
      <c r="AN4122" s="14"/>
      <c r="AO4122" s="14"/>
      <c r="AP4122" s="5"/>
      <c r="AQ4122" s="25"/>
      <c r="AR4122" s="25"/>
      <c r="AS4122" s="96"/>
      <c r="AT4122" s="83"/>
      <c r="AU4122" s="14"/>
      <c r="AX4122" s="83"/>
      <c r="AY4122" s="83"/>
      <c r="AZ4122" s="83"/>
      <c r="BA4122" s="83"/>
      <c r="BJ4122" s="54"/>
      <c r="BK4122" s="22"/>
      <c r="BL4122" s="24"/>
      <c r="BP4122" s="23"/>
      <c r="BQ4122" s="24"/>
      <c r="BR4122" s="22"/>
      <c r="BS4122" s="24"/>
      <c r="BT4122" s="24"/>
      <c r="BU4122" s="23"/>
      <c r="BV4122" s="26"/>
      <c r="BX4122" s="6"/>
      <c r="BY4122" s="24"/>
      <c r="BZ4122" s="109"/>
      <c r="CA4122" s="66"/>
      <c r="CB4122" s="5"/>
      <c r="CC4122" s="68"/>
      <c r="CD4122" s="67"/>
      <c r="CE4122" s="67"/>
      <c r="CF4122" s="64"/>
      <c r="CG4122" s="5"/>
      <c r="CH4122" s="69"/>
      <c r="CI4122" s="6"/>
      <c r="CJ4122" s="5"/>
      <c r="CK4122" s="25"/>
      <c r="CL4122" s="5"/>
      <c r="DN4122" s="14"/>
      <c r="DO4122" s="14"/>
      <c r="DP4122" s="5"/>
      <c r="DQ4122" s="25"/>
      <c r="DR4122" s="25"/>
      <c r="DS4122" s="96"/>
      <c r="DT4122" s="83"/>
      <c r="DU4122" s="14"/>
      <c r="DX4122" s="83"/>
      <c r="DY4122" s="83"/>
      <c r="DZ4122" s="83"/>
      <c r="EA4122" s="83"/>
      <c r="EJ4122" s="54"/>
      <c r="EK4122" s="22"/>
      <c r="EL4122" s="24"/>
      <c r="EP4122" s="23"/>
      <c r="EQ4122" s="24"/>
      <c r="ER4122" s="22"/>
      <c r="ES4122" s="24"/>
      <c r="ET4122" s="24"/>
      <c r="EU4122" s="23"/>
      <c r="EV4122" s="26"/>
      <c r="EX4122" s="6"/>
      <c r="EY4122" s="24"/>
      <c r="EZ4122" s="109"/>
      <c r="FA4122" s="66"/>
      <c r="FB4122" s="5"/>
      <c r="FC4122" s="68"/>
      <c r="FD4122" s="67"/>
      <c r="FE4122" s="67"/>
      <c r="FF4122" s="64"/>
      <c r="FG4122" s="5"/>
      <c r="FH4122" s="69"/>
      <c r="FI4122" s="6"/>
      <c r="FJ4122" s="5"/>
      <c r="FK4122" s="25"/>
      <c r="FL4122" s="5"/>
    </row>
    <row r="4123" spans="40:168">
      <c r="AN4123" s="14"/>
      <c r="AO4123" s="14"/>
      <c r="AP4123" s="5"/>
      <c r="AQ4123" s="25"/>
      <c r="AR4123" s="25"/>
      <c r="AS4123" s="96"/>
      <c r="AT4123" s="83"/>
      <c r="AU4123" s="14"/>
      <c r="AX4123" s="83"/>
      <c r="AY4123" s="83"/>
      <c r="AZ4123" s="83"/>
      <c r="BA4123" s="83"/>
      <c r="BJ4123" s="54"/>
      <c r="BK4123" s="22"/>
      <c r="BL4123" s="24"/>
      <c r="BP4123" s="23"/>
      <c r="BQ4123" s="24"/>
      <c r="BR4123" s="22"/>
      <c r="BS4123" s="24"/>
      <c r="BT4123" s="24"/>
      <c r="BU4123" s="23"/>
      <c r="BV4123" s="26"/>
      <c r="BX4123" s="6"/>
      <c r="BY4123" s="24"/>
      <c r="BZ4123" s="109"/>
      <c r="CA4123" s="66"/>
      <c r="CB4123" s="5"/>
      <c r="CC4123" s="68"/>
      <c r="CD4123" s="67"/>
      <c r="CE4123" s="67"/>
      <c r="CF4123" s="64"/>
      <c r="CG4123" s="5"/>
      <c r="CH4123" s="69"/>
      <c r="CI4123" s="6"/>
      <c r="CJ4123" s="5"/>
      <c r="CK4123" s="25"/>
      <c r="CL4123" s="5"/>
      <c r="DN4123" s="14"/>
      <c r="DO4123" s="14"/>
      <c r="DP4123" s="5"/>
      <c r="DQ4123" s="25"/>
      <c r="DR4123" s="25"/>
      <c r="DS4123" s="96"/>
      <c r="DT4123" s="83"/>
      <c r="DU4123" s="14"/>
      <c r="DX4123" s="83"/>
      <c r="DY4123" s="83"/>
      <c r="DZ4123" s="83"/>
      <c r="EA4123" s="83"/>
      <c r="EJ4123" s="54"/>
      <c r="EK4123" s="22"/>
      <c r="EL4123" s="24"/>
      <c r="EP4123" s="23"/>
      <c r="EQ4123" s="24"/>
      <c r="ER4123" s="22"/>
      <c r="ES4123" s="24"/>
      <c r="ET4123" s="24"/>
      <c r="EU4123" s="23"/>
      <c r="EV4123" s="26"/>
      <c r="EX4123" s="6"/>
      <c r="EY4123" s="24"/>
      <c r="EZ4123" s="109"/>
      <c r="FA4123" s="66"/>
      <c r="FB4123" s="5"/>
      <c r="FC4123" s="68"/>
      <c r="FD4123" s="67"/>
      <c r="FE4123" s="67"/>
      <c r="FF4123" s="64"/>
      <c r="FG4123" s="5"/>
      <c r="FH4123" s="69"/>
      <c r="FI4123" s="6"/>
      <c r="FJ4123" s="5"/>
      <c r="FK4123" s="25"/>
      <c r="FL4123" s="5"/>
    </row>
    <row r="4124" spans="40:168">
      <c r="AN4124" s="14"/>
      <c r="AO4124" s="14"/>
      <c r="AP4124" s="5"/>
      <c r="AQ4124" s="25"/>
      <c r="AR4124" s="25"/>
      <c r="AS4124" s="96"/>
      <c r="AT4124" s="83"/>
      <c r="AU4124" s="14"/>
      <c r="AX4124" s="83"/>
      <c r="AY4124" s="83"/>
      <c r="AZ4124" s="83"/>
      <c r="BA4124" s="83"/>
      <c r="BJ4124" s="54"/>
      <c r="BK4124" s="22"/>
      <c r="BL4124" s="24"/>
      <c r="BP4124" s="23"/>
      <c r="BQ4124" s="24"/>
      <c r="BR4124" s="22"/>
      <c r="BS4124" s="24"/>
      <c r="BT4124" s="24"/>
      <c r="BU4124" s="23"/>
      <c r="BV4124" s="26"/>
      <c r="BX4124" s="6"/>
      <c r="BY4124" s="24"/>
      <c r="BZ4124" s="109"/>
      <c r="CA4124" s="66"/>
      <c r="CB4124" s="5"/>
      <c r="CC4124" s="68"/>
      <c r="CD4124" s="67"/>
      <c r="CE4124" s="67"/>
      <c r="CF4124" s="64"/>
      <c r="CG4124" s="5"/>
      <c r="CH4124" s="69"/>
      <c r="CI4124" s="6"/>
      <c r="CJ4124" s="5"/>
      <c r="CK4124" s="25"/>
      <c r="CL4124" s="5"/>
      <c r="DN4124" s="14"/>
      <c r="DO4124" s="14"/>
      <c r="DP4124" s="5"/>
      <c r="DQ4124" s="25"/>
      <c r="DR4124" s="25"/>
      <c r="DS4124" s="96"/>
      <c r="DT4124" s="83"/>
      <c r="DU4124" s="14"/>
      <c r="DX4124" s="83"/>
      <c r="DY4124" s="83"/>
      <c r="DZ4124" s="83"/>
      <c r="EA4124" s="83"/>
      <c r="EJ4124" s="54"/>
      <c r="EK4124" s="22"/>
      <c r="EL4124" s="24"/>
      <c r="EP4124" s="23"/>
      <c r="EQ4124" s="24"/>
      <c r="ER4124" s="22"/>
      <c r="ES4124" s="24"/>
      <c r="ET4124" s="24"/>
      <c r="EU4124" s="23"/>
      <c r="EV4124" s="26"/>
      <c r="EX4124" s="6"/>
      <c r="EY4124" s="24"/>
      <c r="EZ4124" s="109"/>
      <c r="FA4124" s="66"/>
      <c r="FB4124" s="5"/>
      <c r="FC4124" s="68"/>
      <c r="FD4124" s="67"/>
      <c r="FE4124" s="67"/>
      <c r="FF4124" s="64"/>
      <c r="FG4124" s="5"/>
      <c r="FH4124" s="69"/>
      <c r="FI4124" s="6"/>
      <c r="FJ4124" s="5"/>
      <c r="FK4124" s="25"/>
      <c r="FL4124" s="5"/>
    </row>
    <row r="4125" spans="40:168">
      <c r="AN4125" s="14"/>
      <c r="AO4125" s="14"/>
      <c r="AP4125" s="5"/>
      <c r="AQ4125" s="25"/>
      <c r="AR4125" s="25"/>
      <c r="AS4125" s="96"/>
      <c r="AT4125" s="83"/>
      <c r="AU4125" s="14"/>
      <c r="AX4125" s="83"/>
      <c r="AY4125" s="83"/>
      <c r="AZ4125" s="83"/>
      <c r="BA4125" s="83"/>
      <c r="BJ4125" s="54"/>
      <c r="BK4125" s="22"/>
      <c r="BL4125" s="24"/>
      <c r="BP4125" s="23"/>
      <c r="BQ4125" s="24"/>
      <c r="BR4125" s="22"/>
      <c r="BS4125" s="24"/>
      <c r="BT4125" s="24"/>
      <c r="BU4125" s="23"/>
      <c r="BV4125" s="26"/>
      <c r="BX4125" s="6"/>
      <c r="BY4125" s="24"/>
      <c r="BZ4125" s="109"/>
      <c r="CA4125" s="66"/>
      <c r="CB4125" s="5"/>
      <c r="CC4125" s="68"/>
      <c r="CD4125" s="67"/>
      <c r="CE4125" s="67"/>
      <c r="CF4125" s="64"/>
      <c r="CG4125" s="5"/>
      <c r="CH4125" s="69"/>
      <c r="CI4125" s="6"/>
      <c r="CJ4125" s="5"/>
      <c r="CK4125" s="25"/>
      <c r="CL4125" s="5"/>
      <c r="DN4125" s="14"/>
      <c r="DO4125" s="14"/>
      <c r="DP4125" s="5"/>
      <c r="DQ4125" s="25"/>
      <c r="DR4125" s="25"/>
      <c r="DS4125" s="96"/>
      <c r="DT4125" s="83"/>
      <c r="DU4125" s="14"/>
      <c r="DX4125" s="83"/>
      <c r="DY4125" s="83"/>
      <c r="DZ4125" s="83"/>
      <c r="EA4125" s="83"/>
      <c r="EJ4125" s="54"/>
      <c r="EK4125" s="22"/>
      <c r="EL4125" s="24"/>
      <c r="EP4125" s="23"/>
      <c r="EQ4125" s="24"/>
      <c r="ER4125" s="22"/>
      <c r="ES4125" s="24"/>
      <c r="ET4125" s="24"/>
      <c r="EU4125" s="23"/>
      <c r="EV4125" s="26"/>
      <c r="EX4125" s="6"/>
      <c r="EY4125" s="24"/>
      <c r="EZ4125" s="109"/>
      <c r="FA4125" s="66"/>
      <c r="FB4125" s="5"/>
      <c r="FC4125" s="68"/>
      <c r="FD4125" s="67"/>
      <c r="FE4125" s="67"/>
      <c r="FF4125" s="64"/>
      <c r="FG4125" s="5"/>
      <c r="FH4125" s="69"/>
      <c r="FI4125" s="6"/>
      <c r="FJ4125" s="5"/>
      <c r="FK4125" s="25"/>
      <c r="FL4125" s="5"/>
    </row>
    <row r="4126" spans="40:168">
      <c r="AN4126" s="14"/>
      <c r="AO4126" s="14"/>
      <c r="AP4126" s="5"/>
      <c r="AQ4126" s="25"/>
      <c r="AR4126" s="25"/>
      <c r="AS4126" s="96"/>
      <c r="AT4126" s="83"/>
      <c r="AU4126" s="14"/>
      <c r="AX4126" s="83"/>
      <c r="AY4126" s="83"/>
      <c r="AZ4126" s="83"/>
      <c r="BA4126" s="83"/>
      <c r="BJ4126" s="54"/>
      <c r="BK4126" s="22"/>
      <c r="BL4126" s="24"/>
      <c r="BP4126" s="23"/>
      <c r="BQ4126" s="24"/>
      <c r="BR4126" s="22"/>
      <c r="BS4126" s="24"/>
      <c r="BT4126" s="24"/>
      <c r="BU4126" s="23"/>
      <c r="BV4126" s="26"/>
      <c r="BX4126" s="6"/>
      <c r="BY4126" s="24"/>
      <c r="BZ4126" s="109"/>
      <c r="CA4126" s="66"/>
      <c r="CB4126" s="5"/>
      <c r="CC4126" s="68"/>
      <c r="CD4126" s="67"/>
      <c r="CE4126" s="67"/>
      <c r="CF4126" s="64"/>
      <c r="CG4126" s="5"/>
      <c r="CH4126" s="69"/>
      <c r="CI4126" s="6"/>
      <c r="CJ4126" s="5"/>
      <c r="CK4126" s="25"/>
      <c r="CL4126" s="5"/>
      <c r="DN4126" s="14"/>
      <c r="DO4126" s="14"/>
      <c r="DP4126" s="5"/>
      <c r="DQ4126" s="25"/>
      <c r="DR4126" s="25"/>
      <c r="DS4126" s="96"/>
      <c r="DT4126" s="83"/>
      <c r="DU4126" s="14"/>
      <c r="DX4126" s="83"/>
      <c r="DY4126" s="83"/>
      <c r="DZ4126" s="83"/>
      <c r="EA4126" s="83"/>
      <c r="EJ4126" s="54"/>
      <c r="EK4126" s="22"/>
      <c r="EL4126" s="24"/>
      <c r="EP4126" s="23"/>
      <c r="EQ4126" s="24"/>
      <c r="ER4126" s="22"/>
      <c r="ES4126" s="24"/>
      <c r="ET4126" s="24"/>
      <c r="EU4126" s="23"/>
      <c r="EV4126" s="26"/>
      <c r="EX4126" s="6"/>
      <c r="EY4126" s="24"/>
      <c r="EZ4126" s="109"/>
      <c r="FA4126" s="66"/>
      <c r="FB4126" s="5"/>
      <c r="FC4126" s="68"/>
      <c r="FD4126" s="67"/>
      <c r="FE4126" s="67"/>
      <c r="FF4126" s="64"/>
      <c r="FG4126" s="5"/>
      <c r="FH4126" s="69"/>
      <c r="FI4126" s="6"/>
      <c r="FJ4126" s="5"/>
      <c r="FK4126" s="25"/>
      <c r="FL4126" s="5"/>
    </row>
    <row r="4127" spans="40:168">
      <c r="AN4127" s="14"/>
      <c r="AO4127" s="14"/>
      <c r="AP4127" s="5"/>
      <c r="AQ4127" s="25"/>
      <c r="AR4127" s="25"/>
      <c r="AS4127" s="96"/>
      <c r="AT4127" s="83"/>
      <c r="AU4127" s="14"/>
      <c r="AX4127" s="83"/>
      <c r="AY4127" s="83"/>
      <c r="AZ4127" s="83"/>
      <c r="BA4127" s="83"/>
      <c r="BJ4127" s="54"/>
      <c r="BK4127" s="22"/>
      <c r="BL4127" s="24"/>
      <c r="BP4127" s="23"/>
      <c r="BQ4127" s="24"/>
      <c r="BR4127" s="22"/>
      <c r="BS4127" s="24"/>
      <c r="BT4127" s="24"/>
      <c r="BU4127" s="23"/>
      <c r="BV4127" s="26"/>
      <c r="BX4127" s="6"/>
      <c r="BY4127" s="24"/>
      <c r="BZ4127" s="109"/>
      <c r="CA4127" s="66"/>
      <c r="CB4127" s="5"/>
      <c r="CC4127" s="68"/>
      <c r="CD4127" s="67"/>
      <c r="CE4127" s="67"/>
      <c r="CF4127" s="64"/>
      <c r="CG4127" s="5"/>
      <c r="CH4127" s="69"/>
      <c r="CI4127" s="6"/>
      <c r="CJ4127" s="5"/>
      <c r="CK4127" s="25"/>
      <c r="CL4127" s="5"/>
      <c r="DN4127" s="14"/>
      <c r="DO4127" s="14"/>
      <c r="DP4127" s="5"/>
      <c r="DQ4127" s="25"/>
      <c r="DR4127" s="25"/>
      <c r="DS4127" s="96"/>
      <c r="DT4127" s="83"/>
      <c r="DU4127" s="14"/>
      <c r="DX4127" s="83"/>
      <c r="DY4127" s="83"/>
      <c r="DZ4127" s="83"/>
      <c r="EA4127" s="83"/>
      <c r="EJ4127" s="54"/>
      <c r="EK4127" s="22"/>
      <c r="EL4127" s="24"/>
      <c r="EP4127" s="23"/>
      <c r="EQ4127" s="24"/>
      <c r="ER4127" s="22"/>
      <c r="ES4127" s="24"/>
      <c r="ET4127" s="24"/>
      <c r="EU4127" s="23"/>
      <c r="EV4127" s="26"/>
      <c r="EX4127" s="6"/>
      <c r="EY4127" s="24"/>
      <c r="EZ4127" s="109"/>
      <c r="FA4127" s="66"/>
      <c r="FB4127" s="5"/>
      <c r="FC4127" s="68"/>
      <c r="FD4127" s="67"/>
      <c r="FE4127" s="67"/>
      <c r="FF4127" s="64"/>
      <c r="FG4127" s="5"/>
      <c r="FH4127" s="69"/>
      <c r="FI4127" s="6"/>
      <c r="FJ4127" s="5"/>
      <c r="FK4127" s="25"/>
      <c r="FL4127" s="5"/>
    </row>
    <row r="4128" spans="40:168">
      <c r="AN4128" s="14"/>
      <c r="AO4128" s="14"/>
      <c r="AP4128" s="5"/>
      <c r="AQ4128" s="25"/>
      <c r="AR4128" s="25"/>
      <c r="AS4128" s="96"/>
      <c r="AT4128" s="83"/>
      <c r="AU4128" s="14"/>
      <c r="AX4128" s="83"/>
      <c r="AY4128" s="83"/>
      <c r="AZ4128" s="83"/>
      <c r="BA4128" s="83"/>
      <c r="BJ4128" s="54"/>
      <c r="BK4128" s="22"/>
      <c r="BL4128" s="24"/>
      <c r="BP4128" s="23"/>
      <c r="BQ4128" s="24"/>
      <c r="BR4128" s="22"/>
      <c r="BS4128" s="24"/>
      <c r="BT4128" s="24"/>
      <c r="BU4128" s="23"/>
      <c r="BV4128" s="26"/>
      <c r="BX4128" s="6"/>
      <c r="BY4128" s="24"/>
      <c r="BZ4128" s="109"/>
      <c r="CA4128" s="66"/>
      <c r="CB4128" s="5"/>
      <c r="CC4128" s="68"/>
      <c r="CD4128" s="67"/>
      <c r="CE4128" s="67"/>
      <c r="CF4128" s="64"/>
      <c r="CG4128" s="5"/>
      <c r="CH4128" s="69"/>
      <c r="CI4128" s="6"/>
      <c r="CJ4128" s="5"/>
      <c r="CK4128" s="25"/>
      <c r="CL4128" s="5"/>
      <c r="DN4128" s="14"/>
      <c r="DO4128" s="14"/>
      <c r="DP4128" s="5"/>
      <c r="DQ4128" s="25"/>
      <c r="DR4128" s="25"/>
      <c r="DS4128" s="96"/>
      <c r="DT4128" s="83"/>
      <c r="DU4128" s="14"/>
      <c r="DX4128" s="83"/>
      <c r="DY4128" s="83"/>
      <c r="DZ4128" s="83"/>
      <c r="EA4128" s="83"/>
      <c r="EJ4128" s="54"/>
      <c r="EK4128" s="22"/>
      <c r="EL4128" s="24"/>
      <c r="EP4128" s="23"/>
      <c r="EQ4128" s="24"/>
      <c r="ER4128" s="22"/>
      <c r="ES4128" s="24"/>
      <c r="ET4128" s="24"/>
      <c r="EU4128" s="23"/>
      <c r="EV4128" s="26"/>
      <c r="EX4128" s="6"/>
      <c r="EY4128" s="24"/>
      <c r="EZ4128" s="109"/>
      <c r="FA4128" s="66"/>
      <c r="FB4128" s="5"/>
      <c r="FC4128" s="68"/>
      <c r="FD4128" s="67"/>
      <c r="FE4128" s="67"/>
      <c r="FF4128" s="64"/>
      <c r="FG4128" s="5"/>
      <c r="FH4128" s="69"/>
      <c r="FI4128" s="6"/>
      <c r="FJ4128" s="5"/>
      <c r="FK4128" s="25"/>
      <c r="FL4128" s="5"/>
    </row>
    <row r="4129" spans="40:168">
      <c r="AN4129" s="14"/>
      <c r="AO4129" s="14"/>
      <c r="AP4129" s="5"/>
      <c r="AQ4129" s="25"/>
      <c r="AR4129" s="25"/>
      <c r="AS4129" s="96"/>
      <c r="AT4129" s="83"/>
      <c r="AU4129" s="14"/>
      <c r="AX4129" s="83"/>
      <c r="AY4129" s="83"/>
      <c r="AZ4129" s="83"/>
      <c r="BA4129" s="83"/>
      <c r="BJ4129" s="54"/>
      <c r="BK4129" s="22"/>
      <c r="BL4129" s="24"/>
      <c r="BP4129" s="23"/>
      <c r="BQ4129" s="24"/>
      <c r="BR4129" s="22"/>
      <c r="BS4129" s="24"/>
      <c r="BT4129" s="24"/>
      <c r="BU4129" s="23"/>
      <c r="BV4129" s="26"/>
      <c r="BX4129" s="6"/>
      <c r="BY4129" s="24"/>
      <c r="BZ4129" s="109"/>
      <c r="CA4129" s="66"/>
      <c r="CB4129" s="5"/>
      <c r="CC4129" s="68"/>
      <c r="CD4129" s="67"/>
      <c r="CE4129" s="67"/>
      <c r="CF4129" s="64"/>
      <c r="CG4129" s="5"/>
      <c r="CH4129" s="69"/>
      <c r="CI4129" s="6"/>
      <c r="CJ4129" s="5"/>
      <c r="CK4129" s="25"/>
      <c r="CL4129" s="5"/>
      <c r="DN4129" s="14"/>
      <c r="DO4129" s="14"/>
      <c r="DP4129" s="5"/>
      <c r="DQ4129" s="25"/>
      <c r="DR4129" s="25"/>
      <c r="DS4129" s="96"/>
      <c r="DT4129" s="83"/>
      <c r="DU4129" s="14"/>
      <c r="DX4129" s="83"/>
      <c r="DY4129" s="83"/>
      <c r="DZ4129" s="83"/>
      <c r="EA4129" s="83"/>
      <c r="EJ4129" s="54"/>
      <c r="EK4129" s="22"/>
      <c r="EL4129" s="24"/>
      <c r="EP4129" s="23"/>
      <c r="EQ4129" s="24"/>
      <c r="ER4129" s="22"/>
      <c r="ES4129" s="24"/>
      <c r="ET4129" s="24"/>
      <c r="EU4129" s="23"/>
      <c r="EV4129" s="26"/>
      <c r="EX4129" s="6"/>
      <c r="EY4129" s="24"/>
      <c r="EZ4129" s="109"/>
      <c r="FA4129" s="66"/>
      <c r="FB4129" s="5"/>
      <c r="FC4129" s="68"/>
      <c r="FD4129" s="67"/>
      <c r="FE4129" s="67"/>
      <c r="FF4129" s="64"/>
      <c r="FG4129" s="5"/>
      <c r="FH4129" s="69"/>
      <c r="FI4129" s="6"/>
      <c r="FJ4129" s="5"/>
      <c r="FK4129" s="25"/>
      <c r="FL4129" s="5"/>
    </row>
    <row r="4130" spans="40:168">
      <c r="AN4130" s="14"/>
      <c r="AO4130" s="14"/>
      <c r="AP4130" s="5"/>
      <c r="AQ4130" s="25"/>
      <c r="AR4130" s="25"/>
      <c r="AS4130" s="96"/>
      <c r="AT4130" s="83"/>
      <c r="AU4130" s="14"/>
      <c r="AX4130" s="83"/>
      <c r="AY4130" s="83"/>
      <c r="AZ4130" s="83"/>
      <c r="BA4130" s="83"/>
      <c r="BJ4130" s="54"/>
      <c r="BK4130" s="22"/>
      <c r="BL4130" s="24"/>
      <c r="BP4130" s="23"/>
      <c r="BQ4130" s="24"/>
      <c r="BR4130" s="22"/>
      <c r="BS4130" s="24"/>
      <c r="BT4130" s="24"/>
      <c r="BU4130" s="23"/>
      <c r="BV4130" s="26"/>
      <c r="BX4130" s="6"/>
      <c r="BY4130" s="24"/>
      <c r="BZ4130" s="109"/>
      <c r="CA4130" s="66"/>
      <c r="CB4130" s="5"/>
      <c r="CC4130" s="68"/>
      <c r="CD4130" s="67"/>
      <c r="CE4130" s="67"/>
      <c r="CF4130" s="64"/>
      <c r="CG4130" s="5"/>
      <c r="CH4130" s="69"/>
      <c r="CI4130" s="6"/>
      <c r="CJ4130" s="5"/>
      <c r="CK4130" s="25"/>
      <c r="CL4130" s="5"/>
      <c r="DN4130" s="14"/>
      <c r="DO4130" s="14"/>
      <c r="DP4130" s="5"/>
      <c r="DQ4130" s="25"/>
      <c r="DR4130" s="25"/>
      <c r="DS4130" s="96"/>
      <c r="DT4130" s="83"/>
      <c r="DU4130" s="14"/>
      <c r="DX4130" s="83"/>
      <c r="DY4130" s="83"/>
      <c r="DZ4130" s="83"/>
      <c r="EA4130" s="83"/>
      <c r="EJ4130" s="54"/>
      <c r="EK4130" s="22"/>
      <c r="EL4130" s="24"/>
      <c r="EP4130" s="23"/>
      <c r="EQ4130" s="24"/>
      <c r="ER4130" s="22"/>
      <c r="ES4130" s="24"/>
      <c r="ET4130" s="24"/>
      <c r="EU4130" s="23"/>
      <c r="EV4130" s="26"/>
      <c r="EX4130" s="6"/>
      <c r="EY4130" s="24"/>
      <c r="EZ4130" s="109"/>
      <c r="FA4130" s="66"/>
      <c r="FB4130" s="5"/>
      <c r="FC4130" s="68"/>
      <c r="FD4130" s="67"/>
      <c r="FE4130" s="67"/>
      <c r="FF4130" s="64"/>
      <c r="FG4130" s="5"/>
      <c r="FH4130" s="69"/>
      <c r="FI4130" s="6"/>
      <c r="FJ4130" s="5"/>
      <c r="FK4130" s="25"/>
      <c r="FL4130" s="5"/>
    </row>
    <row r="4131" spans="40:168">
      <c r="AN4131" s="14"/>
      <c r="AO4131" s="14"/>
      <c r="AP4131" s="5"/>
      <c r="AQ4131" s="25"/>
      <c r="AR4131" s="25"/>
      <c r="AS4131" s="96"/>
      <c r="AT4131" s="83"/>
      <c r="AU4131" s="14"/>
      <c r="AX4131" s="83"/>
      <c r="AY4131" s="83"/>
      <c r="AZ4131" s="83"/>
      <c r="BA4131" s="83"/>
      <c r="BJ4131" s="54"/>
      <c r="BK4131" s="22"/>
      <c r="BL4131" s="24"/>
      <c r="BP4131" s="23"/>
      <c r="BQ4131" s="24"/>
      <c r="BR4131" s="22"/>
      <c r="BS4131" s="24"/>
      <c r="BT4131" s="24"/>
      <c r="BU4131" s="23"/>
      <c r="BV4131" s="26"/>
      <c r="BX4131" s="6"/>
      <c r="BY4131" s="24"/>
      <c r="BZ4131" s="109"/>
      <c r="CA4131" s="66"/>
      <c r="CB4131" s="5"/>
      <c r="CC4131" s="68"/>
      <c r="CD4131" s="67"/>
      <c r="CE4131" s="67"/>
      <c r="CF4131" s="64"/>
      <c r="CG4131" s="5"/>
      <c r="CH4131" s="69"/>
      <c r="CI4131" s="6"/>
      <c r="CJ4131" s="5"/>
      <c r="CK4131" s="25"/>
      <c r="CL4131" s="5"/>
      <c r="DN4131" s="14"/>
      <c r="DO4131" s="14"/>
      <c r="DP4131" s="5"/>
      <c r="DQ4131" s="25"/>
      <c r="DR4131" s="25"/>
      <c r="DS4131" s="96"/>
      <c r="DT4131" s="83"/>
      <c r="DU4131" s="14"/>
      <c r="DX4131" s="83"/>
      <c r="DY4131" s="83"/>
      <c r="DZ4131" s="83"/>
      <c r="EA4131" s="83"/>
      <c r="EJ4131" s="54"/>
      <c r="EK4131" s="22"/>
      <c r="EL4131" s="24"/>
      <c r="EP4131" s="23"/>
      <c r="EQ4131" s="24"/>
      <c r="ER4131" s="22"/>
      <c r="ES4131" s="24"/>
      <c r="ET4131" s="24"/>
      <c r="EU4131" s="23"/>
      <c r="EV4131" s="26"/>
      <c r="EX4131" s="6"/>
      <c r="EY4131" s="24"/>
      <c r="EZ4131" s="109"/>
      <c r="FA4131" s="66"/>
      <c r="FB4131" s="5"/>
      <c r="FC4131" s="68"/>
      <c r="FD4131" s="67"/>
      <c r="FE4131" s="67"/>
      <c r="FF4131" s="64"/>
      <c r="FG4131" s="5"/>
      <c r="FH4131" s="69"/>
      <c r="FI4131" s="6"/>
      <c r="FJ4131" s="5"/>
      <c r="FK4131" s="25"/>
      <c r="FL4131" s="5"/>
    </row>
    <row r="4132" spans="40:168">
      <c r="AN4132" s="14"/>
      <c r="AO4132" s="14"/>
      <c r="AP4132" s="5"/>
      <c r="AQ4132" s="25"/>
      <c r="AR4132" s="25"/>
      <c r="AS4132" s="96"/>
      <c r="AT4132" s="83"/>
      <c r="AU4132" s="14"/>
      <c r="AX4132" s="83"/>
      <c r="AY4132" s="83"/>
      <c r="AZ4132" s="83"/>
      <c r="BA4132" s="83"/>
      <c r="BJ4132" s="54"/>
      <c r="BK4132" s="22"/>
      <c r="BL4132" s="24"/>
      <c r="BP4132" s="23"/>
      <c r="BQ4132" s="24"/>
      <c r="BR4132" s="22"/>
      <c r="BS4132" s="24"/>
      <c r="BT4132" s="24"/>
      <c r="BU4132" s="23"/>
      <c r="BV4132" s="26"/>
      <c r="BX4132" s="6"/>
      <c r="BY4132" s="24"/>
      <c r="BZ4132" s="109"/>
      <c r="CA4132" s="66"/>
      <c r="CB4132" s="5"/>
      <c r="CC4132" s="68"/>
      <c r="CD4132" s="67"/>
      <c r="CE4132" s="67"/>
      <c r="CF4132" s="64"/>
      <c r="CG4132" s="5"/>
      <c r="CH4132" s="69"/>
      <c r="CI4132" s="6"/>
      <c r="CJ4132" s="5"/>
      <c r="CK4132" s="25"/>
      <c r="CL4132" s="5"/>
      <c r="DN4132" s="14"/>
      <c r="DO4132" s="14"/>
      <c r="DP4132" s="5"/>
      <c r="DQ4132" s="25"/>
      <c r="DR4132" s="25"/>
      <c r="DS4132" s="96"/>
      <c r="DT4132" s="83"/>
      <c r="DU4132" s="14"/>
      <c r="DX4132" s="83"/>
      <c r="DY4132" s="83"/>
      <c r="DZ4132" s="83"/>
      <c r="EA4132" s="83"/>
      <c r="EJ4132" s="54"/>
      <c r="EK4132" s="22"/>
      <c r="EL4132" s="24"/>
      <c r="EP4132" s="23"/>
      <c r="EQ4132" s="24"/>
      <c r="ER4132" s="22"/>
      <c r="ES4132" s="24"/>
      <c r="ET4132" s="24"/>
      <c r="EU4132" s="23"/>
      <c r="EV4132" s="26"/>
      <c r="EX4132" s="6"/>
      <c r="EY4132" s="24"/>
      <c r="EZ4132" s="109"/>
      <c r="FA4132" s="66"/>
      <c r="FB4132" s="5"/>
      <c r="FC4132" s="68"/>
      <c r="FD4132" s="67"/>
      <c r="FE4132" s="67"/>
      <c r="FF4132" s="64"/>
      <c r="FG4132" s="5"/>
      <c r="FH4132" s="69"/>
      <c r="FI4132" s="6"/>
      <c r="FJ4132" s="5"/>
      <c r="FK4132" s="25"/>
      <c r="FL4132" s="5"/>
    </row>
    <row r="4133" spans="40:168">
      <c r="AN4133" s="14"/>
      <c r="AO4133" s="14"/>
      <c r="AP4133" s="5"/>
      <c r="AQ4133" s="25"/>
      <c r="AR4133" s="25"/>
      <c r="AS4133" s="96"/>
      <c r="AT4133" s="83"/>
      <c r="AU4133" s="14"/>
      <c r="AX4133" s="83"/>
      <c r="AY4133" s="83"/>
      <c r="AZ4133" s="83"/>
      <c r="BA4133" s="83"/>
      <c r="BJ4133" s="54"/>
      <c r="BK4133" s="22"/>
      <c r="BL4133" s="24"/>
      <c r="BP4133" s="23"/>
      <c r="BQ4133" s="24"/>
      <c r="BR4133" s="22"/>
      <c r="BS4133" s="24"/>
      <c r="BT4133" s="24"/>
      <c r="BU4133" s="23"/>
      <c r="BV4133" s="26"/>
      <c r="BX4133" s="6"/>
      <c r="BY4133" s="24"/>
      <c r="BZ4133" s="109"/>
      <c r="CA4133" s="66"/>
      <c r="CB4133" s="5"/>
      <c r="CC4133" s="68"/>
      <c r="CD4133" s="67"/>
      <c r="CE4133" s="67"/>
      <c r="CF4133" s="64"/>
      <c r="CG4133" s="5"/>
      <c r="CH4133" s="69"/>
      <c r="CI4133" s="6"/>
      <c r="CJ4133" s="5"/>
      <c r="CK4133" s="25"/>
      <c r="CL4133" s="5"/>
      <c r="DN4133" s="14"/>
      <c r="DO4133" s="14"/>
      <c r="DP4133" s="5"/>
      <c r="DQ4133" s="25"/>
      <c r="DR4133" s="25"/>
      <c r="DS4133" s="96"/>
      <c r="DT4133" s="83"/>
      <c r="DU4133" s="14"/>
      <c r="DX4133" s="83"/>
      <c r="DY4133" s="83"/>
      <c r="DZ4133" s="83"/>
      <c r="EA4133" s="83"/>
      <c r="EJ4133" s="54"/>
      <c r="EK4133" s="22"/>
      <c r="EL4133" s="24"/>
      <c r="EP4133" s="23"/>
      <c r="EQ4133" s="24"/>
      <c r="ER4133" s="22"/>
      <c r="ES4133" s="24"/>
      <c r="ET4133" s="24"/>
      <c r="EU4133" s="23"/>
      <c r="EV4133" s="26"/>
      <c r="EX4133" s="6"/>
      <c r="EY4133" s="24"/>
      <c r="EZ4133" s="109"/>
      <c r="FA4133" s="66"/>
      <c r="FB4133" s="5"/>
      <c r="FC4133" s="68"/>
      <c r="FD4133" s="67"/>
      <c r="FE4133" s="67"/>
      <c r="FF4133" s="64"/>
      <c r="FG4133" s="5"/>
      <c r="FH4133" s="69"/>
      <c r="FI4133" s="6"/>
      <c r="FJ4133" s="5"/>
      <c r="FK4133" s="25"/>
      <c r="FL4133" s="5"/>
    </row>
    <row r="4134" spans="40:168">
      <c r="AN4134" s="14"/>
      <c r="AO4134" s="14"/>
      <c r="AP4134" s="5"/>
      <c r="AQ4134" s="25"/>
      <c r="AR4134" s="25"/>
      <c r="AS4134" s="96"/>
      <c r="AT4134" s="83"/>
      <c r="AU4134" s="14"/>
      <c r="AX4134" s="83"/>
      <c r="AY4134" s="83"/>
      <c r="AZ4134" s="83"/>
      <c r="BA4134" s="83"/>
      <c r="BJ4134" s="54"/>
      <c r="BK4134" s="22"/>
      <c r="BL4134" s="24"/>
      <c r="BP4134" s="23"/>
      <c r="BQ4134" s="24"/>
      <c r="BR4134" s="22"/>
      <c r="BS4134" s="24"/>
      <c r="BT4134" s="24"/>
      <c r="BU4134" s="23"/>
      <c r="BV4134" s="26"/>
      <c r="BX4134" s="6"/>
      <c r="BY4134" s="24"/>
      <c r="BZ4134" s="109"/>
      <c r="CA4134" s="66"/>
      <c r="CB4134" s="5"/>
      <c r="CC4134" s="68"/>
      <c r="CD4134" s="67"/>
      <c r="CE4134" s="67"/>
      <c r="CF4134" s="64"/>
      <c r="CG4134" s="5"/>
      <c r="CH4134" s="69"/>
      <c r="CI4134" s="6"/>
      <c r="CJ4134" s="5"/>
      <c r="CK4134" s="25"/>
      <c r="CL4134" s="5"/>
      <c r="DN4134" s="14"/>
      <c r="DO4134" s="14"/>
      <c r="DP4134" s="5"/>
      <c r="DQ4134" s="25"/>
      <c r="DR4134" s="25"/>
      <c r="DS4134" s="96"/>
      <c r="DT4134" s="83"/>
      <c r="DU4134" s="14"/>
      <c r="DX4134" s="83"/>
      <c r="DY4134" s="83"/>
      <c r="DZ4134" s="83"/>
      <c r="EA4134" s="83"/>
      <c r="EJ4134" s="54"/>
      <c r="EK4134" s="22"/>
      <c r="EL4134" s="24"/>
      <c r="EP4134" s="23"/>
      <c r="EQ4134" s="24"/>
      <c r="ER4134" s="22"/>
      <c r="ES4134" s="24"/>
      <c r="ET4134" s="24"/>
      <c r="EU4134" s="23"/>
      <c r="EV4134" s="26"/>
      <c r="EX4134" s="6"/>
      <c r="EY4134" s="24"/>
      <c r="EZ4134" s="109"/>
      <c r="FA4134" s="66"/>
      <c r="FB4134" s="5"/>
      <c r="FC4134" s="68"/>
      <c r="FD4134" s="67"/>
      <c r="FE4134" s="67"/>
      <c r="FF4134" s="64"/>
      <c r="FG4134" s="5"/>
      <c r="FH4134" s="69"/>
      <c r="FI4134" s="6"/>
      <c r="FJ4134" s="5"/>
      <c r="FK4134" s="25"/>
      <c r="FL4134" s="5"/>
    </row>
    <row r="4135" spans="40:168">
      <c r="AN4135" s="14"/>
      <c r="AO4135" s="14"/>
      <c r="AP4135" s="5"/>
      <c r="AQ4135" s="25"/>
      <c r="AR4135" s="25"/>
      <c r="AS4135" s="96"/>
      <c r="AT4135" s="83"/>
      <c r="AU4135" s="14"/>
      <c r="AX4135" s="83"/>
      <c r="AY4135" s="83"/>
      <c r="AZ4135" s="83"/>
      <c r="BA4135" s="83"/>
      <c r="BJ4135" s="54"/>
      <c r="BK4135" s="22"/>
      <c r="BL4135" s="24"/>
      <c r="BP4135" s="23"/>
      <c r="BQ4135" s="24"/>
      <c r="BR4135" s="22"/>
      <c r="BS4135" s="24"/>
      <c r="BT4135" s="24"/>
      <c r="BU4135" s="23"/>
      <c r="BV4135" s="26"/>
      <c r="BX4135" s="6"/>
      <c r="BY4135" s="24"/>
      <c r="BZ4135" s="109"/>
      <c r="CA4135" s="66"/>
      <c r="CB4135" s="5"/>
      <c r="CC4135" s="68"/>
      <c r="CD4135" s="67"/>
      <c r="CE4135" s="67"/>
      <c r="CF4135" s="64"/>
      <c r="CG4135" s="5"/>
      <c r="CH4135" s="69"/>
      <c r="CI4135" s="6"/>
      <c r="CJ4135" s="5"/>
      <c r="CK4135" s="25"/>
      <c r="CL4135" s="5"/>
      <c r="DN4135" s="14"/>
      <c r="DO4135" s="14"/>
      <c r="DP4135" s="5"/>
      <c r="DQ4135" s="25"/>
      <c r="DR4135" s="25"/>
      <c r="DS4135" s="96"/>
      <c r="DT4135" s="83"/>
      <c r="DU4135" s="14"/>
      <c r="DX4135" s="83"/>
      <c r="DY4135" s="83"/>
      <c r="DZ4135" s="83"/>
      <c r="EA4135" s="83"/>
      <c r="EJ4135" s="54"/>
      <c r="EK4135" s="22"/>
      <c r="EL4135" s="24"/>
      <c r="EP4135" s="23"/>
      <c r="EQ4135" s="24"/>
      <c r="ER4135" s="22"/>
      <c r="ES4135" s="24"/>
      <c r="ET4135" s="24"/>
      <c r="EU4135" s="23"/>
      <c r="EV4135" s="26"/>
      <c r="EX4135" s="6"/>
      <c r="EY4135" s="24"/>
      <c r="EZ4135" s="109"/>
      <c r="FA4135" s="66"/>
      <c r="FB4135" s="5"/>
      <c r="FC4135" s="68"/>
      <c r="FD4135" s="67"/>
      <c r="FE4135" s="67"/>
      <c r="FF4135" s="64"/>
      <c r="FG4135" s="5"/>
      <c r="FH4135" s="69"/>
      <c r="FI4135" s="6"/>
      <c r="FJ4135" s="5"/>
      <c r="FK4135" s="25"/>
      <c r="FL4135" s="5"/>
    </row>
    <row r="4136" spans="40:168">
      <c r="AN4136" s="14"/>
      <c r="AO4136" s="14"/>
      <c r="AP4136" s="5"/>
      <c r="AQ4136" s="25"/>
      <c r="AR4136" s="25"/>
      <c r="AS4136" s="96"/>
      <c r="AT4136" s="83"/>
      <c r="AU4136" s="14"/>
      <c r="AX4136" s="83"/>
      <c r="AY4136" s="83"/>
      <c r="AZ4136" s="83"/>
      <c r="BA4136" s="83"/>
      <c r="BJ4136" s="54"/>
      <c r="BK4136" s="22"/>
      <c r="BL4136" s="24"/>
      <c r="BP4136" s="23"/>
      <c r="BQ4136" s="24"/>
      <c r="BR4136" s="22"/>
      <c r="BS4136" s="24"/>
      <c r="BT4136" s="24"/>
      <c r="BU4136" s="23"/>
      <c r="BV4136" s="26"/>
      <c r="BX4136" s="6"/>
      <c r="BY4136" s="24"/>
      <c r="BZ4136" s="109"/>
      <c r="CA4136" s="66"/>
      <c r="CB4136" s="5"/>
      <c r="CC4136" s="68"/>
      <c r="CD4136" s="67"/>
      <c r="CE4136" s="67"/>
      <c r="CF4136" s="64"/>
      <c r="CG4136" s="5"/>
      <c r="CH4136" s="69"/>
      <c r="CI4136" s="6"/>
      <c r="CJ4136" s="5"/>
      <c r="CK4136" s="25"/>
      <c r="CL4136" s="5"/>
      <c r="DN4136" s="14"/>
      <c r="DO4136" s="14"/>
      <c r="DP4136" s="5"/>
      <c r="DQ4136" s="25"/>
      <c r="DR4136" s="25"/>
      <c r="DS4136" s="96"/>
      <c r="DT4136" s="83"/>
      <c r="DU4136" s="14"/>
      <c r="DX4136" s="83"/>
      <c r="DY4136" s="83"/>
      <c r="DZ4136" s="83"/>
      <c r="EA4136" s="83"/>
      <c r="EJ4136" s="54"/>
      <c r="EK4136" s="22"/>
      <c r="EL4136" s="24"/>
      <c r="EP4136" s="23"/>
      <c r="EQ4136" s="24"/>
      <c r="ER4136" s="22"/>
      <c r="ES4136" s="24"/>
      <c r="ET4136" s="24"/>
      <c r="EU4136" s="23"/>
      <c r="EV4136" s="26"/>
      <c r="EX4136" s="6"/>
      <c r="EY4136" s="24"/>
      <c r="EZ4136" s="109"/>
      <c r="FA4136" s="66"/>
      <c r="FB4136" s="5"/>
      <c r="FC4136" s="68"/>
      <c r="FD4136" s="67"/>
      <c r="FE4136" s="67"/>
      <c r="FF4136" s="64"/>
      <c r="FG4136" s="5"/>
      <c r="FH4136" s="69"/>
      <c r="FI4136" s="6"/>
      <c r="FJ4136" s="5"/>
      <c r="FK4136" s="25"/>
      <c r="FL4136" s="5"/>
    </row>
    <row r="4137" spans="40:168">
      <c r="AN4137" s="14"/>
      <c r="AO4137" s="14"/>
      <c r="AP4137" s="5"/>
      <c r="AQ4137" s="25"/>
      <c r="AR4137" s="25"/>
      <c r="AS4137" s="96"/>
      <c r="AT4137" s="83"/>
      <c r="AU4137" s="14"/>
      <c r="AX4137" s="83"/>
      <c r="AY4137" s="83"/>
      <c r="AZ4137" s="83"/>
      <c r="BA4137" s="83"/>
      <c r="BJ4137" s="54"/>
      <c r="BK4137" s="22"/>
      <c r="BL4137" s="24"/>
      <c r="BP4137" s="23"/>
      <c r="BQ4137" s="24"/>
      <c r="BR4137" s="22"/>
      <c r="BS4137" s="24"/>
      <c r="BT4137" s="24"/>
      <c r="BU4137" s="23"/>
      <c r="BV4137" s="26"/>
      <c r="BX4137" s="6"/>
      <c r="BY4137" s="24"/>
      <c r="BZ4137" s="109"/>
      <c r="CA4137" s="66"/>
      <c r="CB4137" s="5"/>
      <c r="CC4137" s="68"/>
      <c r="CD4137" s="67"/>
      <c r="CE4137" s="67"/>
      <c r="CF4137" s="64"/>
      <c r="CG4137" s="5"/>
      <c r="CH4137" s="69"/>
      <c r="CI4137" s="6"/>
      <c r="CJ4137" s="5"/>
      <c r="CK4137" s="25"/>
      <c r="CL4137" s="5"/>
      <c r="DN4137" s="14"/>
      <c r="DO4137" s="14"/>
      <c r="DP4137" s="5"/>
      <c r="DQ4137" s="25"/>
      <c r="DR4137" s="25"/>
      <c r="DS4137" s="96"/>
      <c r="DT4137" s="83"/>
      <c r="DU4137" s="14"/>
      <c r="DX4137" s="83"/>
      <c r="DY4137" s="83"/>
      <c r="DZ4137" s="83"/>
      <c r="EA4137" s="83"/>
      <c r="EJ4137" s="54"/>
      <c r="EK4137" s="22"/>
      <c r="EL4137" s="24"/>
      <c r="EP4137" s="23"/>
      <c r="EQ4137" s="24"/>
      <c r="ER4137" s="22"/>
      <c r="ES4137" s="24"/>
      <c r="ET4137" s="24"/>
      <c r="EU4137" s="23"/>
      <c r="EV4137" s="26"/>
      <c r="EX4137" s="6"/>
      <c r="EY4137" s="24"/>
      <c r="EZ4137" s="109"/>
      <c r="FA4137" s="66"/>
      <c r="FB4137" s="5"/>
      <c r="FC4137" s="68"/>
      <c r="FD4137" s="67"/>
      <c r="FE4137" s="67"/>
      <c r="FF4137" s="64"/>
      <c r="FG4137" s="5"/>
      <c r="FH4137" s="69"/>
      <c r="FI4137" s="6"/>
      <c r="FJ4137" s="5"/>
      <c r="FK4137" s="25"/>
      <c r="FL4137" s="5"/>
    </row>
    <row r="4138" spans="40:168">
      <c r="AN4138" s="14"/>
      <c r="AO4138" s="14"/>
      <c r="AP4138" s="5"/>
      <c r="AQ4138" s="25"/>
      <c r="AR4138" s="25"/>
      <c r="AS4138" s="96"/>
      <c r="AT4138" s="83"/>
      <c r="AU4138" s="14"/>
      <c r="AX4138" s="83"/>
      <c r="AY4138" s="83"/>
      <c r="AZ4138" s="83"/>
      <c r="BA4138" s="83"/>
      <c r="BJ4138" s="54"/>
      <c r="BK4138" s="22"/>
      <c r="BL4138" s="24"/>
      <c r="BP4138" s="23"/>
      <c r="BQ4138" s="24"/>
      <c r="BR4138" s="22"/>
      <c r="BS4138" s="24"/>
      <c r="BT4138" s="24"/>
      <c r="BU4138" s="23"/>
      <c r="BV4138" s="26"/>
      <c r="BX4138" s="6"/>
      <c r="BY4138" s="24"/>
      <c r="BZ4138" s="109"/>
      <c r="CA4138" s="66"/>
      <c r="CB4138" s="5"/>
      <c r="CC4138" s="68"/>
      <c r="CD4138" s="67"/>
      <c r="CE4138" s="67"/>
      <c r="CF4138" s="64"/>
      <c r="CG4138" s="5"/>
      <c r="CH4138" s="69"/>
      <c r="CI4138" s="6"/>
      <c r="CJ4138" s="5"/>
      <c r="CK4138" s="25"/>
      <c r="CL4138" s="5"/>
      <c r="DN4138" s="14"/>
      <c r="DO4138" s="14"/>
      <c r="DP4138" s="5"/>
      <c r="DQ4138" s="25"/>
      <c r="DR4138" s="25"/>
      <c r="DS4138" s="96"/>
      <c r="DT4138" s="83"/>
      <c r="DU4138" s="14"/>
      <c r="DX4138" s="83"/>
      <c r="DY4138" s="83"/>
      <c r="DZ4138" s="83"/>
      <c r="EA4138" s="83"/>
      <c r="EJ4138" s="54"/>
      <c r="EK4138" s="22"/>
      <c r="EL4138" s="24"/>
      <c r="EP4138" s="23"/>
      <c r="EQ4138" s="24"/>
      <c r="ER4138" s="22"/>
      <c r="ES4138" s="24"/>
      <c r="ET4138" s="24"/>
      <c r="EU4138" s="23"/>
      <c r="EV4138" s="26"/>
      <c r="EX4138" s="6"/>
      <c r="EY4138" s="24"/>
      <c r="EZ4138" s="109"/>
      <c r="FA4138" s="66"/>
      <c r="FB4138" s="5"/>
      <c r="FC4138" s="68"/>
      <c r="FD4138" s="67"/>
      <c r="FE4138" s="67"/>
      <c r="FF4138" s="64"/>
      <c r="FG4138" s="5"/>
      <c r="FH4138" s="69"/>
      <c r="FI4138" s="6"/>
      <c r="FJ4138" s="5"/>
      <c r="FK4138" s="25"/>
      <c r="FL4138" s="5"/>
    </row>
    <row r="4139" spans="40:168">
      <c r="AN4139" s="14"/>
      <c r="AO4139" s="14"/>
      <c r="AP4139" s="5"/>
      <c r="AQ4139" s="25"/>
      <c r="AR4139" s="25"/>
      <c r="AS4139" s="96"/>
      <c r="AT4139" s="83"/>
      <c r="AU4139" s="14"/>
      <c r="AX4139" s="83"/>
      <c r="AY4139" s="83"/>
      <c r="AZ4139" s="83"/>
      <c r="BA4139" s="83"/>
      <c r="BJ4139" s="54"/>
      <c r="BK4139" s="22"/>
      <c r="BL4139" s="24"/>
      <c r="BP4139" s="23"/>
      <c r="BQ4139" s="24"/>
      <c r="BR4139" s="22"/>
      <c r="BS4139" s="24"/>
      <c r="BT4139" s="24"/>
      <c r="BU4139" s="23"/>
      <c r="BV4139" s="26"/>
      <c r="BX4139" s="6"/>
      <c r="BY4139" s="24"/>
      <c r="BZ4139" s="109"/>
      <c r="CA4139" s="66"/>
      <c r="CB4139" s="5"/>
      <c r="CC4139" s="68"/>
      <c r="CD4139" s="67"/>
      <c r="CE4139" s="67"/>
      <c r="CF4139" s="64"/>
      <c r="CG4139" s="5"/>
      <c r="CH4139" s="69"/>
      <c r="CI4139" s="6"/>
      <c r="CJ4139" s="5"/>
      <c r="CK4139" s="25"/>
      <c r="CL4139" s="5"/>
      <c r="DN4139" s="14"/>
      <c r="DO4139" s="14"/>
      <c r="DP4139" s="5"/>
      <c r="DQ4139" s="25"/>
      <c r="DR4139" s="25"/>
      <c r="DS4139" s="96"/>
      <c r="DT4139" s="83"/>
      <c r="DU4139" s="14"/>
      <c r="DX4139" s="83"/>
      <c r="DY4139" s="83"/>
      <c r="DZ4139" s="83"/>
      <c r="EA4139" s="83"/>
      <c r="EJ4139" s="54"/>
      <c r="EK4139" s="22"/>
      <c r="EL4139" s="24"/>
      <c r="EP4139" s="23"/>
      <c r="EQ4139" s="24"/>
      <c r="ER4139" s="22"/>
      <c r="ES4139" s="24"/>
      <c r="ET4139" s="24"/>
      <c r="EU4139" s="23"/>
      <c r="EV4139" s="26"/>
      <c r="EX4139" s="6"/>
      <c r="EY4139" s="24"/>
      <c r="EZ4139" s="109"/>
      <c r="FA4139" s="66"/>
      <c r="FB4139" s="5"/>
      <c r="FC4139" s="68"/>
      <c r="FD4139" s="67"/>
      <c r="FE4139" s="67"/>
      <c r="FF4139" s="64"/>
      <c r="FG4139" s="5"/>
      <c r="FH4139" s="69"/>
      <c r="FI4139" s="6"/>
      <c r="FJ4139" s="5"/>
      <c r="FK4139" s="25"/>
      <c r="FL4139" s="5"/>
    </row>
    <row r="4140" spans="40:168">
      <c r="AN4140" s="14"/>
      <c r="AO4140" s="14"/>
      <c r="AP4140" s="5"/>
      <c r="AQ4140" s="25"/>
      <c r="AR4140" s="25"/>
      <c r="AS4140" s="96"/>
      <c r="AT4140" s="83"/>
      <c r="AU4140" s="14"/>
      <c r="AX4140" s="83"/>
      <c r="AY4140" s="83"/>
      <c r="AZ4140" s="83"/>
      <c r="BA4140" s="83"/>
      <c r="BJ4140" s="54"/>
      <c r="BK4140" s="22"/>
      <c r="BL4140" s="24"/>
      <c r="BP4140" s="23"/>
      <c r="BQ4140" s="24"/>
      <c r="BR4140" s="22"/>
      <c r="BS4140" s="24"/>
      <c r="BT4140" s="24"/>
      <c r="BU4140" s="23"/>
      <c r="BV4140" s="26"/>
      <c r="BX4140" s="6"/>
      <c r="BY4140" s="24"/>
      <c r="BZ4140" s="109"/>
      <c r="CA4140" s="66"/>
      <c r="CB4140" s="5"/>
      <c r="CC4140" s="68"/>
      <c r="CD4140" s="67"/>
      <c r="CE4140" s="67"/>
      <c r="CF4140" s="64"/>
      <c r="CG4140" s="5"/>
      <c r="CH4140" s="69"/>
      <c r="CI4140" s="6"/>
      <c r="CJ4140" s="5"/>
      <c r="CK4140" s="25"/>
      <c r="CL4140" s="5"/>
      <c r="DN4140" s="14"/>
      <c r="DO4140" s="14"/>
      <c r="DP4140" s="5"/>
      <c r="DQ4140" s="25"/>
      <c r="DR4140" s="25"/>
      <c r="DS4140" s="96"/>
      <c r="DT4140" s="83"/>
      <c r="DU4140" s="14"/>
      <c r="DX4140" s="83"/>
      <c r="DY4140" s="83"/>
      <c r="DZ4140" s="83"/>
      <c r="EA4140" s="83"/>
      <c r="EJ4140" s="54"/>
      <c r="EK4140" s="22"/>
      <c r="EL4140" s="24"/>
      <c r="EP4140" s="23"/>
      <c r="EQ4140" s="24"/>
      <c r="ER4140" s="22"/>
      <c r="ES4140" s="24"/>
      <c r="ET4140" s="24"/>
      <c r="EU4140" s="23"/>
      <c r="EV4140" s="26"/>
      <c r="EX4140" s="6"/>
      <c r="EY4140" s="24"/>
      <c r="EZ4140" s="109"/>
      <c r="FA4140" s="66"/>
      <c r="FB4140" s="5"/>
      <c r="FC4140" s="68"/>
      <c r="FD4140" s="67"/>
      <c r="FE4140" s="67"/>
      <c r="FF4140" s="64"/>
      <c r="FG4140" s="5"/>
      <c r="FH4140" s="69"/>
      <c r="FI4140" s="6"/>
      <c r="FJ4140" s="5"/>
      <c r="FK4140" s="25"/>
      <c r="FL4140" s="5"/>
    </row>
    <row r="4141" spans="40:168">
      <c r="AN4141" s="14"/>
      <c r="AO4141" s="14"/>
      <c r="AP4141" s="5"/>
      <c r="AQ4141" s="25"/>
      <c r="AR4141" s="25"/>
      <c r="AS4141" s="96"/>
      <c r="AT4141" s="83"/>
      <c r="AU4141" s="14"/>
      <c r="AX4141" s="83"/>
      <c r="AY4141" s="83"/>
      <c r="AZ4141" s="83"/>
      <c r="BA4141" s="83"/>
      <c r="BJ4141" s="54"/>
      <c r="BK4141" s="22"/>
      <c r="BL4141" s="24"/>
      <c r="BP4141" s="23"/>
      <c r="BQ4141" s="24"/>
      <c r="BR4141" s="22"/>
      <c r="BS4141" s="24"/>
      <c r="BT4141" s="24"/>
      <c r="BU4141" s="23"/>
      <c r="BV4141" s="26"/>
      <c r="BX4141" s="6"/>
      <c r="BY4141" s="24"/>
      <c r="BZ4141" s="109"/>
      <c r="CA4141" s="66"/>
      <c r="CB4141" s="5"/>
      <c r="CC4141" s="68"/>
      <c r="CD4141" s="67"/>
      <c r="CE4141" s="67"/>
      <c r="CF4141" s="64"/>
      <c r="CG4141" s="5"/>
      <c r="CH4141" s="69"/>
      <c r="CI4141" s="6"/>
      <c r="CJ4141" s="5"/>
      <c r="CK4141" s="25"/>
      <c r="CL4141" s="5"/>
      <c r="DN4141" s="14"/>
      <c r="DO4141" s="14"/>
      <c r="DP4141" s="5"/>
      <c r="DQ4141" s="25"/>
      <c r="DR4141" s="25"/>
      <c r="DS4141" s="96"/>
      <c r="DT4141" s="83"/>
      <c r="DU4141" s="14"/>
      <c r="DX4141" s="83"/>
      <c r="DY4141" s="83"/>
      <c r="DZ4141" s="83"/>
      <c r="EA4141" s="83"/>
      <c r="EJ4141" s="54"/>
      <c r="EK4141" s="22"/>
      <c r="EL4141" s="24"/>
      <c r="EP4141" s="23"/>
      <c r="EQ4141" s="24"/>
      <c r="ER4141" s="22"/>
      <c r="ES4141" s="24"/>
      <c r="ET4141" s="24"/>
      <c r="EU4141" s="23"/>
      <c r="EV4141" s="26"/>
      <c r="EX4141" s="6"/>
      <c r="EY4141" s="24"/>
      <c r="EZ4141" s="109"/>
      <c r="FA4141" s="66"/>
      <c r="FB4141" s="5"/>
      <c r="FC4141" s="68"/>
      <c r="FD4141" s="67"/>
      <c r="FE4141" s="67"/>
      <c r="FF4141" s="64"/>
      <c r="FG4141" s="5"/>
      <c r="FH4141" s="69"/>
      <c r="FI4141" s="6"/>
      <c r="FJ4141" s="5"/>
      <c r="FK4141" s="25"/>
      <c r="FL4141" s="5"/>
    </row>
    <row r="4142" spans="40:168">
      <c r="AN4142" s="14"/>
      <c r="AO4142" s="14"/>
      <c r="AP4142" s="5"/>
      <c r="AQ4142" s="25"/>
      <c r="AR4142" s="25"/>
      <c r="AS4142" s="96"/>
      <c r="AT4142" s="83"/>
      <c r="AU4142" s="14"/>
      <c r="AX4142" s="83"/>
      <c r="AY4142" s="83"/>
      <c r="AZ4142" s="83"/>
      <c r="BA4142" s="83"/>
      <c r="BJ4142" s="54"/>
      <c r="BK4142" s="22"/>
      <c r="BL4142" s="24"/>
      <c r="BP4142" s="23"/>
      <c r="BQ4142" s="24"/>
      <c r="BR4142" s="22"/>
      <c r="BS4142" s="24"/>
      <c r="BT4142" s="24"/>
      <c r="BU4142" s="23"/>
      <c r="BV4142" s="26"/>
      <c r="BX4142" s="6"/>
      <c r="BY4142" s="24"/>
      <c r="BZ4142" s="109"/>
      <c r="CA4142" s="66"/>
      <c r="CB4142" s="5"/>
      <c r="CC4142" s="68"/>
      <c r="CD4142" s="67"/>
      <c r="CE4142" s="67"/>
      <c r="CF4142" s="64"/>
      <c r="CG4142" s="5"/>
      <c r="CH4142" s="69"/>
      <c r="CI4142" s="6"/>
      <c r="CJ4142" s="5"/>
      <c r="CK4142" s="25"/>
      <c r="CL4142" s="5"/>
      <c r="DN4142" s="14"/>
      <c r="DO4142" s="14"/>
      <c r="DP4142" s="5"/>
      <c r="DQ4142" s="25"/>
      <c r="DR4142" s="25"/>
      <c r="DS4142" s="96"/>
      <c r="DT4142" s="83"/>
      <c r="DU4142" s="14"/>
      <c r="DX4142" s="83"/>
      <c r="DY4142" s="83"/>
      <c r="DZ4142" s="83"/>
      <c r="EA4142" s="83"/>
      <c r="EJ4142" s="54"/>
      <c r="EK4142" s="22"/>
      <c r="EL4142" s="24"/>
      <c r="EP4142" s="23"/>
      <c r="EQ4142" s="24"/>
      <c r="ER4142" s="22"/>
      <c r="ES4142" s="24"/>
      <c r="ET4142" s="24"/>
      <c r="EU4142" s="23"/>
      <c r="EV4142" s="26"/>
      <c r="EX4142" s="6"/>
      <c r="EY4142" s="24"/>
      <c r="EZ4142" s="109"/>
      <c r="FA4142" s="66"/>
      <c r="FB4142" s="5"/>
      <c r="FC4142" s="68"/>
      <c r="FD4142" s="67"/>
      <c r="FE4142" s="67"/>
      <c r="FF4142" s="64"/>
      <c r="FG4142" s="5"/>
      <c r="FH4142" s="69"/>
      <c r="FI4142" s="6"/>
      <c r="FJ4142" s="5"/>
      <c r="FK4142" s="25"/>
      <c r="FL4142" s="5"/>
    </row>
    <row r="4143" spans="40:168">
      <c r="AN4143" s="14"/>
      <c r="AO4143" s="14"/>
      <c r="AP4143" s="5"/>
      <c r="AQ4143" s="25"/>
      <c r="AR4143" s="25"/>
      <c r="AS4143" s="96"/>
      <c r="AT4143" s="83"/>
      <c r="AU4143" s="14"/>
      <c r="AX4143" s="83"/>
      <c r="AY4143" s="83"/>
      <c r="AZ4143" s="83"/>
      <c r="BA4143" s="83"/>
      <c r="BJ4143" s="54"/>
      <c r="BK4143" s="22"/>
      <c r="BL4143" s="24"/>
      <c r="BP4143" s="23"/>
      <c r="BQ4143" s="24"/>
      <c r="BR4143" s="22"/>
      <c r="BS4143" s="24"/>
      <c r="BT4143" s="24"/>
      <c r="BU4143" s="23"/>
      <c r="BV4143" s="26"/>
      <c r="BX4143" s="6"/>
      <c r="BY4143" s="24"/>
      <c r="BZ4143" s="109"/>
      <c r="CA4143" s="66"/>
      <c r="CB4143" s="5"/>
      <c r="CC4143" s="68"/>
      <c r="CD4143" s="67"/>
      <c r="CE4143" s="67"/>
      <c r="CF4143" s="64"/>
      <c r="CG4143" s="5"/>
      <c r="CH4143" s="69"/>
      <c r="CI4143" s="6"/>
      <c r="CJ4143" s="5"/>
      <c r="CK4143" s="25"/>
      <c r="CL4143" s="5"/>
      <c r="DN4143" s="14"/>
      <c r="DO4143" s="14"/>
      <c r="DP4143" s="5"/>
      <c r="DQ4143" s="25"/>
      <c r="DR4143" s="25"/>
      <c r="DS4143" s="96"/>
      <c r="DT4143" s="83"/>
      <c r="DU4143" s="14"/>
      <c r="DX4143" s="83"/>
      <c r="DY4143" s="83"/>
      <c r="DZ4143" s="83"/>
      <c r="EA4143" s="83"/>
      <c r="EJ4143" s="54"/>
      <c r="EK4143" s="22"/>
      <c r="EL4143" s="24"/>
      <c r="EP4143" s="23"/>
      <c r="EQ4143" s="24"/>
      <c r="ER4143" s="22"/>
      <c r="ES4143" s="24"/>
      <c r="ET4143" s="24"/>
      <c r="EU4143" s="23"/>
      <c r="EV4143" s="26"/>
      <c r="EX4143" s="6"/>
      <c r="EY4143" s="24"/>
      <c r="EZ4143" s="109"/>
      <c r="FA4143" s="66"/>
      <c r="FB4143" s="5"/>
      <c r="FC4143" s="68"/>
      <c r="FD4143" s="67"/>
      <c r="FE4143" s="67"/>
      <c r="FF4143" s="64"/>
      <c r="FG4143" s="5"/>
      <c r="FH4143" s="69"/>
      <c r="FI4143" s="6"/>
      <c r="FJ4143" s="5"/>
      <c r="FK4143" s="25"/>
      <c r="FL4143" s="5"/>
    </row>
    <row r="4144" spans="40:168">
      <c r="AN4144" s="14"/>
      <c r="AO4144" s="14"/>
      <c r="AP4144" s="5"/>
      <c r="AQ4144" s="25"/>
      <c r="AR4144" s="25"/>
      <c r="AS4144" s="96"/>
      <c r="AT4144" s="83"/>
      <c r="AU4144" s="14"/>
      <c r="AX4144" s="83"/>
      <c r="AY4144" s="83"/>
      <c r="AZ4144" s="83"/>
      <c r="BA4144" s="83"/>
      <c r="BJ4144" s="54"/>
      <c r="BK4144" s="22"/>
      <c r="BL4144" s="24"/>
      <c r="BP4144" s="23"/>
      <c r="BQ4144" s="24"/>
      <c r="BR4144" s="22"/>
      <c r="BS4144" s="24"/>
      <c r="BT4144" s="24"/>
      <c r="BU4144" s="23"/>
      <c r="BV4144" s="26"/>
      <c r="BX4144" s="6"/>
      <c r="BY4144" s="24"/>
      <c r="BZ4144" s="109"/>
      <c r="CA4144" s="66"/>
      <c r="CB4144" s="5"/>
      <c r="CC4144" s="68"/>
      <c r="CD4144" s="67"/>
      <c r="CE4144" s="67"/>
      <c r="CF4144" s="64"/>
      <c r="CG4144" s="5"/>
      <c r="CH4144" s="69"/>
      <c r="CI4144" s="6"/>
      <c r="CJ4144" s="5"/>
      <c r="CK4144" s="25"/>
      <c r="CL4144" s="5"/>
      <c r="DN4144" s="14"/>
      <c r="DO4144" s="14"/>
      <c r="DP4144" s="5"/>
      <c r="DQ4144" s="25"/>
      <c r="DR4144" s="25"/>
      <c r="DS4144" s="96"/>
      <c r="DT4144" s="83"/>
      <c r="DU4144" s="14"/>
      <c r="DX4144" s="83"/>
      <c r="DY4144" s="83"/>
      <c r="DZ4144" s="83"/>
      <c r="EA4144" s="83"/>
      <c r="EJ4144" s="54"/>
      <c r="EK4144" s="22"/>
      <c r="EL4144" s="24"/>
      <c r="EP4144" s="23"/>
      <c r="EQ4144" s="24"/>
      <c r="ER4144" s="22"/>
      <c r="ES4144" s="24"/>
      <c r="ET4144" s="24"/>
      <c r="EU4144" s="23"/>
      <c r="EV4144" s="26"/>
      <c r="EX4144" s="6"/>
      <c r="EY4144" s="24"/>
      <c r="EZ4144" s="109"/>
      <c r="FA4144" s="66"/>
      <c r="FB4144" s="5"/>
      <c r="FC4144" s="68"/>
      <c r="FD4144" s="67"/>
      <c r="FE4144" s="67"/>
      <c r="FF4144" s="64"/>
      <c r="FG4144" s="5"/>
      <c r="FH4144" s="69"/>
      <c r="FI4144" s="6"/>
      <c r="FJ4144" s="5"/>
      <c r="FK4144" s="25"/>
      <c r="FL4144" s="5"/>
    </row>
    <row r="4145" spans="40:168">
      <c r="AN4145" s="14"/>
      <c r="AO4145" s="14"/>
      <c r="AP4145" s="5"/>
      <c r="AQ4145" s="25"/>
      <c r="AR4145" s="25"/>
      <c r="AS4145" s="96"/>
      <c r="AT4145" s="83"/>
      <c r="AU4145" s="14"/>
      <c r="AX4145" s="83"/>
      <c r="AY4145" s="83"/>
      <c r="AZ4145" s="83"/>
      <c r="BA4145" s="83"/>
      <c r="BJ4145" s="54"/>
      <c r="BK4145" s="22"/>
      <c r="BL4145" s="24"/>
      <c r="BP4145" s="23"/>
      <c r="BQ4145" s="24"/>
      <c r="BR4145" s="22"/>
      <c r="BS4145" s="24"/>
      <c r="BT4145" s="24"/>
      <c r="BU4145" s="23"/>
      <c r="BV4145" s="26"/>
      <c r="BX4145" s="6"/>
      <c r="BY4145" s="24"/>
      <c r="BZ4145" s="109"/>
      <c r="CA4145" s="66"/>
      <c r="CB4145" s="5"/>
      <c r="CC4145" s="68"/>
      <c r="CD4145" s="67"/>
      <c r="CE4145" s="67"/>
      <c r="CF4145" s="64"/>
      <c r="CG4145" s="5"/>
      <c r="CH4145" s="69"/>
      <c r="CI4145" s="6"/>
      <c r="CJ4145" s="5"/>
      <c r="CK4145" s="25"/>
      <c r="CL4145" s="5"/>
      <c r="DN4145" s="14"/>
      <c r="DO4145" s="14"/>
      <c r="DP4145" s="5"/>
      <c r="DQ4145" s="25"/>
      <c r="DR4145" s="25"/>
      <c r="DS4145" s="96"/>
      <c r="DT4145" s="83"/>
      <c r="DU4145" s="14"/>
      <c r="DX4145" s="83"/>
      <c r="DY4145" s="83"/>
      <c r="DZ4145" s="83"/>
      <c r="EA4145" s="83"/>
      <c r="EJ4145" s="54"/>
      <c r="EK4145" s="22"/>
      <c r="EL4145" s="24"/>
      <c r="EP4145" s="23"/>
      <c r="EQ4145" s="24"/>
      <c r="ER4145" s="22"/>
      <c r="ES4145" s="24"/>
      <c r="ET4145" s="24"/>
      <c r="EU4145" s="23"/>
      <c r="EV4145" s="26"/>
      <c r="EX4145" s="6"/>
      <c r="EY4145" s="24"/>
      <c r="EZ4145" s="109"/>
      <c r="FA4145" s="66"/>
      <c r="FB4145" s="5"/>
      <c r="FC4145" s="68"/>
      <c r="FD4145" s="67"/>
      <c r="FE4145" s="67"/>
      <c r="FF4145" s="64"/>
      <c r="FG4145" s="5"/>
      <c r="FH4145" s="69"/>
      <c r="FI4145" s="6"/>
      <c r="FJ4145" s="5"/>
      <c r="FK4145" s="25"/>
      <c r="FL4145" s="5"/>
    </row>
    <row r="4146" spans="40:168">
      <c r="AN4146" s="14"/>
      <c r="AO4146" s="14"/>
      <c r="AP4146" s="5"/>
      <c r="AQ4146" s="25"/>
      <c r="AR4146" s="25"/>
      <c r="AS4146" s="96"/>
      <c r="AT4146" s="83"/>
      <c r="AU4146" s="14"/>
      <c r="AX4146" s="83"/>
      <c r="AY4146" s="83"/>
      <c r="AZ4146" s="83"/>
      <c r="BA4146" s="83"/>
      <c r="BJ4146" s="54"/>
      <c r="BK4146" s="22"/>
      <c r="BL4146" s="24"/>
      <c r="BP4146" s="23"/>
      <c r="BQ4146" s="24"/>
      <c r="BR4146" s="22"/>
      <c r="BS4146" s="24"/>
      <c r="BT4146" s="24"/>
      <c r="BU4146" s="23"/>
      <c r="BV4146" s="26"/>
      <c r="BX4146" s="6"/>
      <c r="BY4146" s="24"/>
      <c r="BZ4146" s="109"/>
      <c r="CA4146" s="66"/>
      <c r="CB4146" s="5"/>
      <c r="CC4146" s="68"/>
      <c r="CD4146" s="67"/>
      <c r="CE4146" s="67"/>
      <c r="CF4146" s="64"/>
      <c r="CG4146" s="5"/>
      <c r="CH4146" s="69"/>
      <c r="CI4146" s="6"/>
      <c r="CJ4146" s="5"/>
      <c r="CK4146" s="25"/>
      <c r="CL4146" s="5"/>
      <c r="DN4146" s="14"/>
      <c r="DO4146" s="14"/>
      <c r="DP4146" s="5"/>
      <c r="DQ4146" s="25"/>
      <c r="DR4146" s="25"/>
      <c r="DS4146" s="96"/>
      <c r="DT4146" s="83"/>
      <c r="DU4146" s="14"/>
      <c r="DX4146" s="83"/>
      <c r="DY4146" s="83"/>
      <c r="DZ4146" s="83"/>
      <c r="EA4146" s="83"/>
      <c r="EJ4146" s="54"/>
      <c r="EK4146" s="22"/>
      <c r="EL4146" s="24"/>
      <c r="EP4146" s="23"/>
      <c r="EQ4146" s="24"/>
      <c r="ER4146" s="22"/>
      <c r="ES4146" s="24"/>
      <c r="ET4146" s="24"/>
      <c r="EU4146" s="23"/>
      <c r="EV4146" s="26"/>
      <c r="EX4146" s="6"/>
      <c r="EY4146" s="24"/>
      <c r="EZ4146" s="109"/>
      <c r="FA4146" s="66"/>
      <c r="FB4146" s="5"/>
      <c r="FC4146" s="68"/>
      <c r="FD4146" s="67"/>
      <c r="FE4146" s="67"/>
      <c r="FF4146" s="64"/>
      <c r="FG4146" s="5"/>
      <c r="FH4146" s="69"/>
      <c r="FI4146" s="6"/>
      <c r="FJ4146" s="5"/>
      <c r="FK4146" s="25"/>
      <c r="FL4146" s="5"/>
    </row>
    <row r="4147" spans="40:168">
      <c r="AN4147" s="14"/>
      <c r="AO4147" s="14"/>
      <c r="AP4147" s="5"/>
      <c r="AQ4147" s="25"/>
      <c r="AR4147" s="25"/>
      <c r="AS4147" s="96"/>
      <c r="AT4147" s="83"/>
      <c r="AU4147" s="14"/>
      <c r="AX4147" s="83"/>
      <c r="AY4147" s="83"/>
      <c r="AZ4147" s="83"/>
      <c r="BA4147" s="83"/>
      <c r="BJ4147" s="54"/>
      <c r="BK4147" s="22"/>
      <c r="BL4147" s="24"/>
      <c r="BP4147" s="23"/>
      <c r="BQ4147" s="24"/>
      <c r="BR4147" s="22"/>
      <c r="BS4147" s="24"/>
      <c r="BT4147" s="24"/>
      <c r="BU4147" s="23"/>
      <c r="BV4147" s="26"/>
      <c r="BX4147" s="6"/>
      <c r="BY4147" s="24"/>
      <c r="BZ4147" s="109"/>
      <c r="CA4147" s="66"/>
      <c r="CB4147" s="5"/>
      <c r="CC4147" s="68"/>
      <c r="CD4147" s="67"/>
      <c r="CE4147" s="67"/>
      <c r="CF4147" s="64"/>
      <c r="CG4147" s="5"/>
      <c r="CH4147" s="69"/>
      <c r="CI4147" s="6"/>
      <c r="CJ4147" s="5"/>
      <c r="CK4147" s="25"/>
      <c r="CL4147" s="5"/>
      <c r="DN4147" s="14"/>
      <c r="DO4147" s="14"/>
      <c r="DP4147" s="5"/>
      <c r="DQ4147" s="25"/>
      <c r="DR4147" s="25"/>
      <c r="DS4147" s="96"/>
      <c r="DT4147" s="83"/>
      <c r="DU4147" s="14"/>
      <c r="DX4147" s="83"/>
      <c r="DY4147" s="83"/>
      <c r="DZ4147" s="83"/>
      <c r="EA4147" s="83"/>
      <c r="EJ4147" s="54"/>
      <c r="EK4147" s="22"/>
      <c r="EL4147" s="24"/>
      <c r="EP4147" s="23"/>
      <c r="EQ4147" s="24"/>
      <c r="ER4147" s="22"/>
      <c r="ES4147" s="24"/>
      <c r="ET4147" s="24"/>
      <c r="EU4147" s="23"/>
      <c r="EV4147" s="26"/>
      <c r="EX4147" s="6"/>
      <c r="EY4147" s="24"/>
      <c r="EZ4147" s="109"/>
      <c r="FA4147" s="66"/>
      <c r="FB4147" s="5"/>
      <c r="FC4147" s="68"/>
      <c r="FD4147" s="67"/>
      <c r="FE4147" s="67"/>
      <c r="FF4147" s="64"/>
      <c r="FG4147" s="5"/>
      <c r="FH4147" s="69"/>
      <c r="FI4147" s="6"/>
      <c r="FJ4147" s="5"/>
      <c r="FK4147" s="25"/>
      <c r="FL4147" s="5"/>
    </row>
    <row r="4148" spans="40:168">
      <c r="AN4148" s="14"/>
      <c r="AO4148" s="14"/>
      <c r="AP4148" s="5"/>
      <c r="AQ4148" s="25"/>
      <c r="AR4148" s="25"/>
      <c r="AS4148" s="96"/>
      <c r="AT4148" s="83"/>
      <c r="AU4148" s="14"/>
      <c r="AX4148" s="83"/>
      <c r="AY4148" s="83"/>
      <c r="AZ4148" s="83"/>
      <c r="BA4148" s="83"/>
      <c r="BJ4148" s="54"/>
      <c r="BK4148" s="22"/>
      <c r="BL4148" s="24"/>
      <c r="BP4148" s="23"/>
      <c r="BQ4148" s="24"/>
      <c r="BR4148" s="22"/>
      <c r="BS4148" s="24"/>
      <c r="BT4148" s="24"/>
      <c r="BU4148" s="23"/>
      <c r="BV4148" s="26"/>
      <c r="BX4148" s="6"/>
      <c r="BY4148" s="24"/>
      <c r="BZ4148" s="109"/>
      <c r="CA4148" s="66"/>
      <c r="CB4148" s="5"/>
      <c r="CC4148" s="68"/>
      <c r="CD4148" s="67"/>
      <c r="CE4148" s="67"/>
      <c r="CF4148" s="64"/>
      <c r="CG4148" s="5"/>
      <c r="CH4148" s="69"/>
      <c r="CI4148" s="6"/>
      <c r="CJ4148" s="5"/>
      <c r="CK4148" s="25"/>
      <c r="CL4148" s="5"/>
      <c r="DN4148" s="14"/>
      <c r="DO4148" s="14"/>
      <c r="DP4148" s="5"/>
      <c r="DQ4148" s="25"/>
      <c r="DR4148" s="25"/>
      <c r="DS4148" s="96"/>
      <c r="DT4148" s="83"/>
      <c r="DU4148" s="14"/>
      <c r="DX4148" s="83"/>
      <c r="DY4148" s="83"/>
      <c r="DZ4148" s="83"/>
      <c r="EA4148" s="83"/>
      <c r="EJ4148" s="54"/>
      <c r="EK4148" s="22"/>
      <c r="EL4148" s="24"/>
      <c r="EP4148" s="23"/>
      <c r="EQ4148" s="24"/>
      <c r="ER4148" s="22"/>
      <c r="ES4148" s="24"/>
      <c r="ET4148" s="24"/>
      <c r="EU4148" s="23"/>
      <c r="EV4148" s="26"/>
      <c r="EX4148" s="6"/>
      <c r="EY4148" s="24"/>
      <c r="EZ4148" s="109"/>
      <c r="FA4148" s="66"/>
      <c r="FB4148" s="5"/>
      <c r="FC4148" s="68"/>
      <c r="FD4148" s="67"/>
      <c r="FE4148" s="67"/>
      <c r="FF4148" s="64"/>
      <c r="FG4148" s="5"/>
      <c r="FH4148" s="69"/>
      <c r="FI4148" s="6"/>
      <c r="FJ4148" s="5"/>
      <c r="FK4148" s="25"/>
      <c r="FL4148" s="5"/>
    </row>
    <row r="4149" spans="40:168">
      <c r="AN4149" s="14"/>
      <c r="AO4149" s="14"/>
      <c r="AP4149" s="5"/>
      <c r="AQ4149" s="25"/>
      <c r="AR4149" s="25"/>
      <c r="AS4149" s="96"/>
      <c r="AT4149" s="83"/>
      <c r="AU4149" s="14"/>
      <c r="AX4149" s="83"/>
      <c r="AY4149" s="83"/>
      <c r="AZ4149" s="83"/>
      <c r="BA4149" s="83"/>
      <c r="BJ4149" s="54"/>
      <c r="BK4149" s="22"/>
      <c r="BL4149" s="24"/>
      <c r="BP4149" s="23"/>
      <c r="BQ4149" s="24"/>
      <c r="BR4149" s="22"/>
      <c r="BS4149" s="24"/>
      <c r="BT4149" s="24"/>
      <c r="BU4149" s="23"/>
      <c r="BV4149" s="26"/>
      <c r="BX4149" s="6"/>
      <c r="BY4149" s="24"/>
      <c r="BZ4149" s="109"/>
      <c r="CA4149" s="66"/>
      <c r="CB4149" s="5"/>
      <c r="CC4149" s="68"/>
      <c r="CD4149" s="67"/>
      <c r="CE4149" s="67"/>
      <c r="CF4149" s="64"/>
      <c r="CG4149" s="5"/>
      <c r="CH4149" s="69"/>
      <c r="CI4149" s="6"/>
      <c r="CJ4149" s="5"/>
      <c r="CK4149" s="25"/>
      <c r="CL4149" s="5"/>
      <c r="DN4149" s="14"/>
      <c r="DO4149" s="14"/>
      <c r="DP4149" s="5"/>
      <c r="DQ4149" s="25"/>
      <c r="DR4149" s="25"/>
      <c r="DS4149" s="96"/>
      <c r="DT4149" s="83"/>
      <c r="DU4149" s="14"/>
      <c r="DX4149" s="83"/>
      <c r="DY4149" s="83"/>
      <c r="DZ4149" s="83"/>
      <c r="EA4149" s="83"/>
      <c r="EJ4149" s="54"/>
      <c r="EK4149" s="22"/>
      <c r="EL4149" s="24"/>
      <c r="EP4149" s="23"/>
      <c r="EQ4149" s="24"/>
      <c r="ER4149" s="22"/>
      <c r="ES4149" s="24"/>
      <c r="ET4149" s="24"/>
      <c r="EU4149" s="23"/>
      <c r="EV4149" s="26"/>
      <c r="EX4149" s="6"/>
      <c r="EY4149" s="24"/>
      <c r="EZ4149" s="109"/>
      <c r="FA4149" s="66"/>
      <c r="FB4149" s="5"/>
      <c r="FC4149" s="68"/>
      <c r="FD4149" s="67"/>
      <c r="FE4149" s="67"/>
      <c r="FF4149" s="64"/>
      <c r="FG4149" s="5"/>
      <c r="FH4149" s="69"/>
      <c r="FI4149" s="6"/>
      <c r="FJ4149" s="5"/>
      <c r="FK4149" s="25"/>
      <c r="FL4149" s="5"/>
    </row>
    <row r="4150" spans="40:168">
      <c r="AN4150" s="14"/>
      <c r="AO4150" s="14"/>
      <c r="AP4150" s="5"/>
      <c r="AQ4150" s="25"/>
      <c r="AR4150" s="25"/>
      <c r="AS4150" s="96"/>
      <c r="AT4150" s="83"/>
      <c r="AU4150" s="14"/>
      <c r="AX4150" s="83"/>
      <c r="AY4150" s="83"/>
      <c r="AZ4150" s="83"/>
      <c r="BA4150" s="83"/>
      <c r="BJ4150" s="54"/>
      <c r="BK4150" s="22"/>
      <c r="BL4150" s="24"/>
      <c r="BP4150" s="23"/>
      <c r="BQ4150" s="24"/>
      <c r="BR4150" s="22"/>
      <c r="BS4150" s="24"/>
      <c r="BT4150" s="24"/>
      <c r="BU4150" s="23"/>
      <c r="BV4150" s="26"/>
      <c r="BX4150" s="6"/>
      <c r="BY4150" s="24"/>
      <c r="BZ4150" s="109"/>
      <c r="CA4150" s="66"/>
      <c r="CB4150" s="5"/>
      <c r="CC4150" s="68"/>
      <c r="CD4150" s="67"/>
      <c r="CE4150" s="67"/>
      <c r="CF4150" s="64"/>
      <c r="CG4150" s="5"/>
      <c r="CH4150" s="69"/>
      <c r="CI4150" s="6"/>
      <c r="CJ4150" s="5"/>
      <c r="CK4150" s="25"/>
      <c r="CL4150" s="5"/>
      <c r="DN4150" s="14"/>
      <c r="DO4150" s="14"/>
      <c r="DP4150" s="5"/>
      <c r="DQ4150" s="25"/>
      <c r="DR4150" s="25"/>
      <c r="DS4150" s="96"/>
      <c r="DT4150" s="83"/>
      <c r="DU4150" s="14"/>
      <c r="DX4150" s="83"/>
      <c r="DY4150" s="83"/>
      <c r="DZ4150" s="83"/>
      <c r="EA4150" s="83"/>
      <c r="EJ4150" s="54"/>
      <c r="EK4150" s="22"/>
      <c r="EL4150" s="24"/>
      <c r="EP4150" s="23"/>
      <c r="EQ4150" s="24"/>
      <c r="ER4150" s="22"/>
      <c r="ES4150" s="24"/>
      <c r="ET4150" s="24"/>
      <c r="EU4150" s="23"/>
      <c r="EV4150" s="26"/>
      <c r="EX4150" s="6"/>
      <c r="EY4150" s="24"/>
      <c r="EZ4150" s="109"/>
      <c r="FA4150" s="66"/>
      <c r="FB4150" s="5"/>
      <c r="FC4150" s="68"/>
      <c r="FD4150" s="67"/>
      <c r="FE4150" s="67"/>
      <c r="FF4150" s="64"/>
      <c r="FG4150" s="5"/>
      <c r="FH4150" s="69"/>
      <c r="FI4150" s="6"/>
      <c r="FJ4150" s="5"/>
      <c r="FK4150" s="25"/>
      <c r="FL4150" s="5"/>
    </row>
    <row r="4151" spans="40:168">
      <c r="AN4151" s="14"/>
      <c r="AO4151" s="14"/>
      <c r="AP4151" s="5"/>
      <c r="AQ4151" s="25"/>
      <c r="AR4151" s="25"/>
      <c r="AS4151" s="96"/>
      <c r="AT4151" s="83"/>
      <c r="AU4151" s="14"/>
      <c r="AX4151" s="83"/>
      <c r="AY4151" s="83"/>
      <c r="AZ4151" s="83"/>
      <c r="BA4151" s="83"/>
      <c r="BJ4151" s="54"/>
      <c r="BK4151" s="22"/>
      <c r="BL4151" s="24"/>
      <c r="BP4151" s="23"/>
      <c r="BQ4151" s="24"/>
      <c r="BR4151" s="22"/>
      <c r="BS4151" s="24"/>
      <c r="BT4151" s="24"/>
      <c r="BU4151" s="23"/>
      <c r="BV4151" s="26"/>
      <c r="BX4151" s="6"/>
      <c r="BY4151" s="24"/>
      <c r="BZ4151" s="109"/>
      <c r="CA4151" s="66"/>
      <c r="CB4151" s="5"/>
      <c r="CC4151" s="68"/>
      <c r="CD4151" s="67"/>
      <c r="CE4151" s="67"/>
      <c r="CF4151" s="64"/>
      <c r="CG4151" s="5"/>
      <c r="CH4151" s="69"/>
      <c r="CI4151" s="6"/>
      <c r="CJ4151" s="5"/>
      <c r="CK4151" s="25"/>
      <c r="CL4151" s="5"/>
      <c r="DN4151" s="14"/>
      <c r="DO4151" s="14"/>
      <c r="DP4151" s="5"/>
      <c r="DQ4151" s="25"/>
      <c r="DR4151" s="25"/>
      <c r="DS4151" s="96"/>
      <c r="DT4151" s="83"/>
      <c r="DU4151" s="14"/>
      <c r="DX4151" s="83"/>
      <c r="DY4151" s="83"/>
      <c r="DZ4151" s="83"/>
      <c r="EA4151" s="83"/>
      <c r="EJ4151" s="54"/>
      <c r="EK4151" s="22"/>
      <c r="EL4151" s="24"/>
      <c r="EP4151" s="23"/>
      <c r="EQ4151" s="24"/>
      <c r="ER4151" s="22"/>
      <c r="ES4151" s="24"/>
      <c r="ET4151" s="24"/>
      <c r="EU4151" s="23"/>
      <c r="EV4151" s="26"/>
      <c r="EX4151" s="6"/>
      <c r="EY4151" s="24"/>
      <c r="EZ4151" s="109"/>
      <c r="FA4151" s="66"/>
      <c r="FB4151" s="5"/>
      <c r="FC4151" s="68"/>
      <c r="FD4151" s="67"/>
      <c r="FE4151" s="67"/>
      <c r="FF4151" s="64"/>
      <c r="FG4151" s="5"/>
      <c r="FH4151" s="69"/>
      <c r="FI4151" s="6"/>
      <c r="FJ4151" s="5"/>
      <c r="FK4151" s="25"/>
      <c r="FL4151" s="5"/>
    </row>
    <row r="4152" spans="40:168">
      <c r="AN4152" s="14"/>
      <c r="AO4152" s="14"/>
      <c r="AP4152" s="5"/>
      <c r="AQ4152" s="25"/>
      <c r="AR4152" s="25"/>
      <c r="AS4152" s="96"/>
      <c r="AT4152" s="83"/>
      <c r="AU4152" s="14"/>
      <c r="AX4152" s="83"/>
      <c r="AY4152" s="83"/>
      <c r="AZ4152" s="83"/>
      <c r="BA4152" s="83"/>
      <c r="BJ4152" s="54"/>
      <c r="BK4152" s="22"/>
      <c r="BL4152" s="24"/>
      <c r="BP4152" s="23"/>
      <c r="BQ4152" s="24"/>
      <c r="BR4152" s="22"/>
      <c r="BS4152" s="24"/>
      <c r="BT4152" s="24"/>
      <c r="BU4152" s="23"/>
      <c r="BV4152" s="26"/>
      <c r="BX4152" s="6"/>
      <c r="BY4152" s="24"/>
      <c r="BZ4152" s="109"/>
      <c r="CA4152" s="66"/>
      <c r="CB4152" s="5"/>
      <c r="CC4152" s="68"/>
      <c r="CD4152" s="67"/>
      <c r="CE4152" s="67"/>
      <c r="CF4152" s="64"/>
      <c r="CG4152" s="5"/>
      <c r="CH4152" s="69"/>
      <c r="CI4152" s="6"/>
      <c r="CJ4152" s="5"/>
      <c r="CK4152" s="25"/>
      <c r="CL4152" s="5"/>
      <c r="DN4152" s="14"/>
      <c r="DO4152" s="14"/>
      <c r="DP4152" s="5"/>
      <c r="DQ4152" s="25"/>
      <c r="DR4152" s="25"/>
      <c r="DS4152" s="96"/>
      <c r="DT4152" s="83"/>
      <c r="DU4152" s="14"/>
      <c r="DX4152" s="83"/>
      <c r="DY4152" s="83"/>
      <c r="DZ4152" s="83"/>
      <c r="EA4152" s="83"/>
      <c r="EJ4152" s="54"/>
      <c r="EK4152" s="22"/>
      <c r="EL4152" s="24"/>
      <c r="EP4152" s="23"/>
      <c r="EQ4152" s="24"/>
      <c r="ER4152" s="22"/>
      <c r="ES4152" s="24"/>
      <c r="ET4152" s="24"/>
      <c r="EU4152" s="23"/>
      <c r="EV4152" s="26"/>
      <c r="EX4152" s="6"/>
      <c r="EY4152" s="24"/>
      <c r="EZ4152" s="109"/>
      <c r="FA4152" s="66"/>
      <c r="FB4152" s="5"/>
      <c r="FC4152" s="68"/>
      <c r="FD4152" s="67"/>
      <c r="FE4152" s="67"/>
      <c r="FF4152" s="64"/>
      <c r="FG4152" s="5"/>
      <c r="FH4152" s="69"/>
      <c r="FI4152" s="6"/>
      <c r="FJ4152" s="5"/>
      <c r="FK4152" s="25"/>
      <c r="FL4152" s="5"/>
    </row>
    <row r="4153" spans="40:168">
      <c r="AN4153" s="14"/>
      <c r="AO4153" s="14"/>
      <c r="AP4153" s="5"/>
      <c r="AQ4153" s="25"/>
      <c r="AR4153" s="25"/>
      <c r="AS4153" s="96"/>
      <c r="AT4153" s="83"/>
      <c r="AU4153" s="14"/>
      <c r="AX4153" s="83"/>
      <c r="AY4153" s="83"/>
      <c r="AZ4153" s="83"/>
      <c r="BA4153" s="83"/>
      <c r="BJ4153" s="54"/>
      <c r="BK4153" s="22"/>
      <c r="BL4153" s="24"/>
      <c r="BP4153" s="23"/>
      <c r="BQ4153" s="24"/>
      <c r="BR4153" s="22"/>
      <c r="BS4153" s="24"/>
      <c r="BT4153" s="24"/>
      <c r="BU4153" s="23"/>
      <c r="BV4153" s="26"/>
      <c r="BX4153" s="6"/>
      <c r="BY4153" s="24"/>
      <c r="BZ4153" s="109"/>
      <c r="CA4153" s="66"/>
      <c r="CB4153" s="5"/>
      <c r="CC4153" s="68"/>
      <c r="CD4153" s="67"/>
      <c r="CE4153" s="67"/>
      <c r="CF4153" s="64"/>
      <c r="CG4153" s="5"/>
      <c r="CH4153" s="69"/>
      <c r="CI4153" s="6"/>
      <c r="CJ4153" s="5"/>
      <c r="CK4153" s="25"/>
      <c r="CL4153" s="5"/>
      <c r="DN4153" s="14"/>
      <c r="DO4153" s="14"/>
      <c r="DP4153" s="5"/>
      <c r="DQ4153" s="25"/>
      <c r="DR4153" s="25"/>
      <c r="DS4153" s="96"/>
      <c r="DT4153" s="83"/>
      <c r="DU4153" s="14"/>
      <c r="DX4153" s="83"/>
      <c r="DY4153" s="83"/>
      <c r="DZ4153" s="83"/>
      <c r="EA4153" s="83"/>
      <c r="EJ4153" s="54"/>
      <c r="EK4153" s="22"/>
      <c r="EL4153" s="24"/>
      <c r="EP4153" s="23"/>
      <c r="EQ4153" s="24"/>
      <c r="ER4153" s="22"/>
      <c r="ES4153" s="24"/>
      <c r="ET4153" s="24"/>
      <c r="EU4153" s="23"/>
      <c r="EV4153" s="26"/>
      <c r="EX4153" s="6"/>
      <c r="EY4153" s="24"/>
      <c r="EZ4153" s="109"/>
      <c r="FA4153" s="66"/>
      <c r="FB4153" s="5"/>
      <c r="FC4153" s="68"/>
      <c r="FD4153" s="67"/>
      <c r="FE4153" s="67"/>
      <c r="FF4153" s="64"/>
      <c r="FG4153" s="5"/>
      <c r="FH4153" s="69"/>
      <c r="FI4153" s="6"/>
      <c r="FJ4153" s="5"/>
      <c r="FK4153" s="25"/>
      <c r="FL4153" s="5"/>
    </row>
    <row r="4154" spans="40:168">
      <c r="AN4154" s="14"/>
      <c r="AO4154" s="14"/>
      <c r="AP4154" s="5"/>
      <c r="AQ4154" s="25"/>
      <c r="AR4154" s="25"/>
      <c r="AS4154" s="96"/>
      <c r="AT4154" s="83"/>
      <c r="AU4154" s="14"/>
      <c r="AX4154" s="83"/>
      <c r="AY4154" s="83"/>
      <c r="AZ4154" s="83"/>
      <c r="BA4154" s="83"/>
      <c r="BJ4154" s="54"/>
      <c r="BK4154" s="22"/>
      <c r="BL4154" s="24"/>
      <c r="BP4154" s="23"/>
      <c r="BQ4154" s="24"/>
      <c r="BR4154" s="22"/>
      <c r="BS4154" s="24"/>
      <c r="BT4154" s="24"/>
      <c r="BU4154" s="23"/>
      <c r="BV4154" s="26"/>
      <c r="BX4154" s="6"/>
      <c r="BY4154" s="24"/>
      <c r="BZ4154" s="109"/>
      <c r="CA4154" s="66"/>
      <c r="CB4154" s="5"/>
      <c r="CC4154" s="68"/>
      <c r="CD4154" s="67"/>
      <c r="CE4154" s="67"/>
      <c r="CF4154" s="64"/>
      <c r="CG4154" s="5"/>
      <c r="CH4154" s="69"/>
      <c r="CI4154" s="6"/>
      <c r="CJ4154" s="5"/>
      <c r="CK4154" s="25"/>
      <c r="CL4154" s="5"/>
      <c r="DN4154" s="14"/>
      <c r="DO4154" s="14"/>
      <c r="DP4154" s="5"/>
      <c r="DQ4154" s="25"/>
      <c r="DR4154" s="25"/>
      <c r="DS4154" s="96"/>
      <c r="DT4154" s="83"/>
      <c r="DU4154" s="14"/>
      <c r="DX4154" s="83"/>
      <c r="DY4154" s="83"/>
      <c r="DZ4154" s="83"/>
      <c r="EA4154" s="83"/>
      <c r="EJ4154" s="54"/>
      <c r="EK4154" s="22"/>
      <c r="EL4154" s="24"/>
      <c r="EP4154" s="23"/>
      <c r="EQ4154" s="24"/>
      <c r="ER4154" s="22"/>
      <c r="ES4154" s="24"/>
      <c r="ET4154" s="24"/>
      <c r="EU4154" s="23"/>
      <c r="EV4154" s="26"/>
      <c r="EX4154" s="6"/>
      <c r="EY4154" s="24"/>
      <c r="EZ4154" s="109"/>
      <c r="FA4154" s="66"/>
      <c r="FB4154" s="5"/>
      <c r="FC4154" s="68"/>
      <c r="FD4154" s="67"/>
      <c r="FE4154" s="67"/>
      <c r="FF4154" s="64"/>
      <c r="FG4154" s="5"/>
      <c r="FH4154" s="69"/>
      <c r="FI4154" s="6"/>
      <c r="FJ4154" s="5"/>
      <c r="FK4154" s="25"/>
      <c r="FL4154" s="5"/>
    </row>
    <row r="4155" spans="40:168">
      <c r="AN4155" s="14"/>
      <c r="AO4155" s="14"/>
      <c r="AP4155" s="5"/>
      <c r="AQ4155" s="25"/>
      <c r="AR4155" s="25"/>
      <c r="AS4155" s="96"/>
      <c r="AT4155" s="83"/>
      <c r="AU4155" s="14"/>
      <c r="AX4155" s="83"/>
      <c r="AY4155" s="83"/>
      <c r="AZ4155" s="83"/>
      <c r="BA4155" s="83"/>
      <c r="BJ4155" s="54"/>
      <c r="BK4155" s="22"/>
      <c r="BL4155" s="24"/>
      <c r="BP4155" s="23"/>
      <c r="BQ4155" s="24"/>
      <c r="BR4155" s="22"/>
      <c r="BS4155" s="24"/>
      <c r="BT4155" s="24"/>
      <c r="BU4155" s="23"/>
      <c r="BV4155" s="26"/>
      <c r="BX4155" s="6"/>
      <c r="BY4155" s="24"/>
      <c r="BZ4155" s="109"/>
      <c r="CA4155" s="66"/>
      <c r="CB4155" s="5"/>
      <c r="CC4155" s="68"/>
      <c r="CD4155" s="67"/>
      <c r="CE4155" s="67"/>
      <c r="CF4155" s="64"/>
      <c r="CG4155" s="5"/>
      <c r="CH4155" s="69"/>
      <c r="CI4155" s="6"/>
      <c r="CJ4155" s="5"/>
      <c r="CK4155" s="25"/>
      <c r="CL4155" s="5"/>
      <c r="DN4155" s="14"/>
      <c r="DO4155" s="14"/>
      <c r="DP4155" s="5"/>
      <c r="DQ4155" s="25"/>
      <c r="DR4155" s="25"/>
      <c r="DS4155" s="96"/>
      <c r="DT4155" s="83"/>
      <c r="DU4155" s="14"/>
      <c r="DX4155" s="83"/>
      <c r="DY4155" s="83"/>
      <c r="DZ4155" s="83"/>
      <c r="EA4155" s="83"/>
      <c r="EJ4155" s="54"/>
      <c r="EK4155" s="22"/>
      <c r="EL4155" s="24"/>
      <c r="EP4155" s="23"/>
      <c r="EQ4155" s="24"/>
      <c r="ER4155" s="22"/>
      <c r="ES4155" s="24"/>
      <c r="ET4155" s="24"/>
      <c r="EU4155" s="23"/>
      <c r="EV4155" s="26"/>
      <c r="EX4155" s="6"/>
      <c r="EY4155" s="24"/>
      <c r="EZ4155" s="109"/>
      <c r="FA4155" s="66"/>
      <c r="FB4155" s="5"/>
      <c r="FC4155" s="68"/>
      <c r="FD4155" s="67"/>
      <c r="FE4155" s="67"/>
      <c r="FF4155" s="64"/>
      <c r="FG4155" s="5"/>
      <c r="FH4155" s="69"/>
      <c r="FI4155" s="6"/>
      <c r="FJ4155" s="5"/>
      <c r="FK4155" s="25"/>
      <c r="FL4155" s="5"/>
    </row>
    <row r="4156" spans="40:168">
      <c r="AN4156" s="14"/>
      <c r="AO4156" s="14"/>
      <c r="AP4156" s="5"/>
      <c r="AQ4156" s="25"/>
      <c r="AR4156" s="25"/>
      <c r="AS4156" s="96"/>
      <c r="AT4156" s="83"/>
      <c r="AU4156" s="14"/>
      <c r="AX4156" s="83"/>
      <c r="AY4156" s="83"/>
      <c r="AZ4156" s="83"/>
      <c r="BA4156" s="83"/>
      <c r="BJ4156" s="54"/>
      <c r="BK4156" s="22"/>
      <c r="BL4156" s="24"/>
      <c r="BP4156" s="23"/>
      <c r="BQ4156" s="24"/>
      <c r="BR4156" s="22"/>
      <c r="BS4156" s="24"/>
      <c r="BT4156" s="24"/>
      <c r="BU4156" s="23"/>
      <c r="BV4156" s="26"/>
      <c r="BX4156" s="6"/>
      <c r="BY4156" s="24"/>
      <c r="BZ4156" s="109"/>
      <c r="CA4156" s="66"/>
      <c r="CB4156" s="5"/>
      <c r="CC4156" s="68"/>
      <c r="CD4156" s="67"/>
      <c r="CE4156" s="67"/>
      <c r="CF4156" s="64"/>
      <c r="CG4156" s="5"/>
      <c r="CH4156" s="69"/>
      <c r="CI4156" s="6"/>
      <c r="CJ4156" s="5"/>
      <c r="CK4156" s="25"/>
      <c r="CL4156" s="5"/>
      <c r="DN4156" s="14"/>
      <c r="DO4156" s="14"/>
      <c r="DP4156" s="5"/>
      <c r="DQ4156" s="25"/>
      <c r="DR4156" s="25"/>
      <c r="DS4156" s="96"/>
      <c r="DT4156" s="83"/>
      <c r="DU4156" s="14"/>
      <c r="DX4156" s="83"/>
      <c r="DY4156" s="83"/>
      <c r="DZ4156" s="83"/>
      <c r="EA4156" s="83"/>
      <c r="EJ4156" s="54"/>
      <c r="EK4156" s="22"/>
      <c r="EL4156" s="24"/>
      <c r="EP4156" s="23"/>
      <c r="EQ4156" s="24"/>
      <c r="ER4156" s="22"/>
      <c r="ES4156" s="24"/>
      <c r="ET4156" s="24"/>
      <c r="EU4156" s="23"/>
      <c r="EV4156" s="26"/>
      <c r="EX4156" s="6"/>
      <c r="EY4156" s="24"/>
      <c r="EZ4156" s="109"/>
      <c r="FA4156" s="66"/>
      <c r="FB4156" s="5"/>
      <c r="FC4156" s="68"/>
      <c r="FD4156" s="67"/>
      <c r="FE4156" s="67"/>
      <c r="FF4156" s="64"/>
      <c r="FG4156" s="5"/>
      <c r="FH4156" s="69"/>
      <c r="FI4156" s="6"/>
      <c r="FJ4156" s="5"/>
      <c r="FK4156" s="25"/>
      <c r="FL4156" s="5"/>
    </row>
    <row r="4157" spans="40:168">
      <c r="AN4157" s="14"/>
      <c r="AO4157" s="14"/>
      <c r="AP4157" s="5"/>
      <c r="AQ4157" s="25"/>
      <c r="AR4157" s="25"/>
      <c r="AS4157" s="96"/>
      <c r="AT4157" s="83"/>
      <c r="AU4157" s="14"/>
      <c r="AX4157" s="83"/>
      <c r="AY4157" s="83"/>
      <c r="AZ4157" s="83"/>
      <c r="BA4157" s="83"/>
      <c r="BJ4157" s="54"/>
      <c r="BK4157" s="22"/>
      <c r="BL4157" s="24"/>
      <c r="BP4157" s="23"/>
      <c r="BQ4157" s="24"/>
      <c r="BR4157" s="22"/>
      <c r="BS4157" s="24"/>
      <c r="BT4157" s="24"/>
      <c r="BU4157" s="23"/>
      <c r="BV4157" s="26"/>
      <c r="BX4157" s="6"/>
      <c r="BY4157" s="24"/>
      <c r="BZ4157" s="109"/>
      <c r="CA4157" s="66"/>
      <c r="CB4157" s="5"/>
      <c r="CC4157" s="68"/>
      <c r="CD4157" s="67"/>
      <c r="CE4157" s="67"/>
      <c r="CF4157" s="64"/>
      <c r="CG4157" s="5"/>
      <c r="CH4157" s="69"/>
      <c r="CI4157" s="6"/>
      <c r="CJ4157" s="5"/>
      <c r="CK4157" s="25"/>
      <c r="CL4157" s="5"/>
      <c r="DN4157" s="14"/>
      <c r="DO4157" s="14"/>
      <c r="DP4157" s="5"/>
      <c r="DQ4157" s="25"/>
      <c r="DR4157" s="25"/>
      <c r="DS4157" s="96"/>
      <c r="DT4157" s="83"/>
      <c r="DU4157" s="14"/>
      <c r="DX4157" s="83"/>
      <c r="DY4157" s="83"/>
      <c r="DZ4157" s="83"/>
      <c r="EA4157" s="83"/>
      <c r="EJ4157" s="54"/>
      <c r="EK4157" s="22"/>
      <c r="EL4157" s="24"/>
      <c r="EP4157" s="23"/>
      <c r="EQ4157" s="24"/>
      <c r="ER4157" s="22"/>
      <c r="ES4157" s="24"/>
      <c r="ET4157" s="24"/>
      <c r="EU4157" s="23"/>
      <c r="EV4157" s="26"/>
      <c r="EX4157" s="6"/>
      <c r="EY4157" s="24"/>
      <c r="EZ4157" s="109"/>
      <c r="FA4157" s="66"/>
      <c r="FB4157" s="5"/>
      <c r="FC4157" s="68"/>
      <c r="FD4157" s="67"/>
      <c r="FE4157" s="67"/>
      <c r="FF4157" s="64"/>
      <c r="FG4157" s="5"/>
      <c r="FH4157" s="69"/>
      <c r="FI4157" s="6"/>
      <c r="FJ4157" s="5"/>
      <c r="FK4157" s="25"/>
      <c r="FL4157" s="5"/>
    </row>
    <row r="4158" spans="40:168">
      <c r="AN4158" s="14"/>
      <c r="AO4158" s="14"/>
      <c r="AP4158" s="5"/>
      <c r="AQ4158" s="25"/>
      <c r="AR4158" s="25"/>
      <c r="AS4158" s="96"/>
      <c r="AT4158" s="83"/>
      <c r="AU4158" s="14"/>
      <c r="AX4158" s="83"/>
      <c r="AY4158" s="83"/>
      <c r="AZ4158" s="83"/>
      <c r="BA4158" s="83"/>
      <c r="BJ4158" s="54"/>
      <c r="BK4158" s="22"/>
      <c r="BL4158" s="24"/>
      <c r="BP4158" s="23"/>
      <c r="BQ4158" s="24"/>
      <c r="BR4158" s="22"/>
      <c r="BS4158" s="24"/>
      <c r="BT4158" s="24"/>
      <c r="BU4158" s="23"/>
      <c r="BV4158" s="26"/>
      <c r="BX4158" s="6"/>
      <c r="BY4158" s="24"/>
      <c r="BZ4158" s="109"/>
      <c r="CA4158" s="66"/>
      <c r="CB4158" s="5"/>
      <c r="CC4158" s="68"/>
      <c r="CD4158" s="67"/>
      <c r="CE4158" s="67"/>
      <c r="CF4158" s="64"/>
      <c r="CG4158" s="5"/>
      <c r="CH4158" s="69"/>
      <c r="CI4158" s="6"/>
      <c r="CJ4158" s="5"/>
      <c r="CK4158" s="25"/>
      <c r="CL4158" s="5"/>
      <c r="DN4158" s="14"/>
      <c r="DO4158" s="14"/>
      <c r="DP4158" s="5"/>
      <c r="DQ4158" s="25"/>
      <c r="DR4158" s="25"/>
      <c r="DS4158" s="96"/>
      <c r="DT4158" s="83"/>
      <c r="DU4158" s="14"/>
      <c r="DX4158" s="83"/>
      <c r="DY4158" s="83"/>
      <c r="DZ4158" s="83"/>
      <c r="EA4158" s="83"/>
      <c r="EJ4158" s="54"/>
      <c r="EK4158" s="22"/>
      <c r="EL4158" s="24"/>
      <c r="EP4158" s="23"/>
      <c r="EQ4158" s="24"/>
      <c r="ER4158" s="22"/>
      <c r="ES4158" s="24"/>
      <c r="ET4158" s="24"/>
      <c r="EU4158" s="23"/>
      <c r="EV4158" s="26"/>
      <c r="EX4158" s="6"/>
      <c r="EY4158" s="24"/>
      <c r="EZ4158" s="109"/>
      <c r="FA4158" s="66"/>
      <c r="FB4158" s="5"/>
      <c r="FC4158" s="68"/>
      <c r="FD4158" s="67"/>
      <c r="FE4158" s="67"/>
      <c r="FF4158" s="64"/>
      <c r="FG4158" s="5"/>
      <c r="FH4158" s="69"/>
      <c r="FI4158" s="6"/>
      <c r="FJ4158" s="5"/>
      <c r="FK4158" s="25"/>
      <c r="FL4158" s="5"/>
    </row>
    <row r="4159" spans="40:168">
      <c r="AN4159" s="14"/>
      <c r="AO4159" s="14"/>
      <c r="AP4159" s="5"/>
      <c r="AQ4159" s="25"/>
      <c r="AR4159" s="25"/>
      <c r="AS4159" s="96"/>
      <c r="AT4159" s="83"/>
      <c r="AU4159" s="14"/>
      <c r="AX4159" s="83"/>
      <c r="AY4159" s="83"/>
      <c r="AZ4159" s="83"/>
      <c r="BA4159" s="83"/>
      <c r="BJ4159" s="54"/>
      <c r="BK4159" s="22"/>
      <c r="BL4159" s="24"/>
      <c r="BP4159" s="23"/>
      <c r="BQ4159" s="24"/>
      <c r="BR4159" s="22"/>
      <c r="BS4159" s="24"/>
      <c r="BT4159" s="24"/>
      <c r="BU4159" s="23"/>
      <c r="BV4159" s="26"/>
      <c r="BX4159" s="6"/>
      <c r="BY4159" s="24"/>
      <c r="BZ4159" s="109"/>
      <c r="CA4159" s="66"/>
      <c r="CB4159" s="5"/>
      <c r="CC4159" s="68"/>
      <c r="CD4159" s="67"/>
      <c r="CE4159" s="67"/>
      <c r="CF4159" s="64"/>
      <c r="CG4159" s="5"/>
      <c r="CH4159" s="69"/>
      <c r="CI4159" s="6"/>
      <c r="CJ4159" s="5"/>
      <c r="CK4159" s="25"/>
      <c r="CL4159" s="5"/>
      <c r="DN4159" s="14"/>
      <c r="DO4159" s="14"/>
      <c r="DP4159" s="5"/>
      <c r="DQ4159" s="25"/>
      <c r="DR4159" s="25"/>
      <c r="DS4159" s="96"/>
      <c r="DT4159" s="83"/>
      <c r="DU4159" s="14"/>
      <c r="DX4159" s="83"/>
      <c r="DY4159" s="83"/>
      <c r="DZ4159" s="83"/>
      <c r="EA4159" s="83"/>
      <c r="EJ4159" s="54"/>
      <c r="EK4159" s="22"/>
      <c r="EL4159" s="24"/>
      <c r="EP4159" s="23"/>
      <c r="EQ4159" s="24"/>
      <c r="ER4159" s="22"/>
      <c r="ES4159" s="24"/>
      <c r="ET4159" s="24"/>
      <c r="EU4159" s="23"/>
      <c r="EV4159" s="26"/>
      <c r="EX4159" s="6"/>
      <c r="EY4159" s="24"/>
      <c r="EZ4159" s="109"/>
      <c r="FA4159" s="66"/>
      <c r="FB4159" s="5"/>
      <c r="FC4159" s="68"/>
      <c r="FD4159" s="67"/>
      <c r="FE4159" s="67"/>
      <c r="FF4159" s="64"/>
      <c r="FG4159" s="5"/>
      <c r="FH4159" s="69"/>
      <c r="FI4159" s="6"/>
      <c r="FJ4159" s="5"/>
      <c r="FK4159" s="25"/>
      <c r="FL4159" s="5"/>
    </row>
    <row r="4160" spans="40:168">
      <c r="AN4160" s="14"/>
      <c r="AO4160" s="14"/>
      <c r="AP4160" s="5"/>
      <c r="AQ4160" s="25"/>
      <c r="AR4160" s="25"/>
      <c r="AS4160" s="96"/>
      <c r="AT4160" s="83"/>
      <c r="AU4160" s="14"/>
      <c r="AX4160" s="83"/>
      <c r="AY4160" s="83"/>
      <c r="AZ4160" s="83"/>
      <c r="BA4160" s="83"/>
      <c r="BJ4160" s="54"/>
      <c r="BK4160" s="22"/>
      <c r="BL4160" s="24"/>
      <c r="BP4160" s="23"/>
      <c r="BQ4160" s="24"/>
      <c r="BR4160" s="22"/>
      <c r="BS4160" s="24"/>
      <c r="BT4160" s="24"/>
      <c r="BU4160" s="23"/>
      <c r="BV4160" s="26"/>
      <c r="BX4160" s="6"/>
      <c r="BY4160" s="24"/>
      <c r="BZ4160" s="109"/>
      <c r="CA4160" s="66"/>
      <c r="CB4160" s="5"/>
      <c r="CC4160" s="68"/>
      <c r="CD4160" s="67"/>
      <c r="CE4160" s="67"/>
      <c r="CF4160" s="64"/>
      <c r="CG4160" s="5"/>
      <c r="CH4160" s="69"/>
      <c r="CI4160" s="6"/>
      <c r="CJ4160" s="5"/>
      <c r="CK4160" s="25"/>
      <c r="CL4160" s="5"/>
      <c r="DN4160" s="14"/>
      <c r="DO4160" s="14"/>
      <c r="DP4160" s="5"/>
      <c r="DQ4160" s="25"/>
      <c r="DR4160" s="25"/>
      <c r="DS4160" s="96"/>
      <c r="DT4160" s="83"/>
      <c r="DU4160" s="14"/>
      <c r="DX4160" s="83"/>
      <c r="DY4160" s="83"/>
      <c r="DZ4160" s="83"/>
      <c r="EA4160" s="83"/>
      <c r="EJ4160" s="54"/>
      <c r="EK4160" s="22"/>
      <c r="EL4160" s="24"/>
      <c r="EP4160" s="23"/>
      <c r="EQ4160" s="24"/>
      <c r="ER4160" s="22"/>
      <c r="ES4160" s="24"/>
      <c r="ET4160" s="24"/>
      <c r="EU4160" s="23"/>
      <c r="EV4160" s="26"/>
      <c r="EX4160" s="6"/>
      <c r="EY4160" s="24"/>
      <c r="EZ4160" s="109"/>
      <c r="FA4160" s="66"/>
      <c r="FB4160" s="5"/>
      <c r="FC4160" s="68"/>
      <c r="FD4160" s="67"/>
      <c r="FE4160" s="67"/>
      <c r="FF4160" s="64"/>
      <c r="FG4160" s="5"/>
      <c r="FH4160" s="69"/>
      <c r="FI4160" s="6"/>
      <c r="FJ4160" s="5"/>
      <c r="FK4160" s="25"/>
      <c r="FL4160" s="5"/>
    </row>
    <row r="4161" spans="40:168">
      <c r="AN4161" s="14"/>
      <c r="AO4161" s="14"/>
      <c r="AP4161" s="5"/>
      <c r="AQ4161" s="25"/>
      <c r="AR4161" s="25"/>
      <c r="AS4161" s="96"/>
      <c r="AT4161" s="83"/>
      <c r="AU4161" s="14"/>
      <c r="AX4161" s="83"/>
      <c r="AY4161" s="83"/>
      <c r="AZ4161" s="83"/>
      <c r="BA4161" s="83"/>
      <c r="BJ4161" s="54"/>
      <c r="BK4161" s="22"/>
      <c r="BL4161" s="24"/>
      <c r="BP4161" s="23"/>
      <c r="BQ4161" s="24"/>
      <c r="BR4161" s="22"/>
      <c r="BS4161" s="24"/>
      <c r="BT4161" s="24"/>
      <c r="BU4161" s="23"/>
      <c r="BV4161" s="26"/>
      <c r="BX4161" s="6"/>
      <c r="BY4161" s="24"/>
      <c r="BZ4161" s="109"/>
      <c r="CA4161" s="66"/>
      <c r="CB4161" s="5"/>
      <c r="CC4161" s="68"/>
      <c r="CD4161" s="67"/>
      <c r="CE4161" s="67"/>
      <c r="CF4161" s="64"/>
      <c r="CG4161" s="5"/>
      <c r="CH4161" s="69"/>
      <c r="CI4161" s="6"/>
      <c r="CJ4161" s="5"/>
      <c r="CK4161" s="25"/>
      <c r="CL4161" s="5"/>
      <c r="DN4161" s="14"/>
      <c r="DO4161" s="14"/>
      <c r="DP4161" s="5"/>
      <c r="DQ4161" s="25"/>
      <c r="DR4161" s="25"/>
      <c r="DS4161" s="96"/>
      <c r="DT4161" s="83"/>
      <c r="DU4161" s="14"/>
      <c r="DX4161" s="83"/>
      <c r="DY4161" s="83"/>
      <c r="DZ4161" s="83"/>
      <c r="EA4161" s="83"/>
      <c r="EJ4161" s="54"/>
      <c r="EK4161" s="22"/>
      <c r="EL4161" s="24"/>
      <c r="EP4161" s="23"/>
      <c r="EQ4161" s="24"/>
      <c r="ER4161" s="22"/>
      <c r="ES4161" s="24"/>
      <c r="ET4161" s="24"/>
      <c r="EU4161" s="23"/>
      <c r="EV4161" s="26"/>
      <c r="EX4161" s="6"/>
      <c r="EY4161" s="24"/>
      <c r="EZ4161" s="109"/>
      <c r="FA4161" s="66"/>
      <c r="FB4161" s="5"/>
      <c r="FC4161" s="68"/>
      <c r="FD4161" s="67"/>
      <c r="FE4161" s="67"/>
      <c r="FF4161" s="64"/>
      <c r="FG4161" s="5"/>
      <c r="FH4161" s="69"/>
      <c r="FI4161" s="6"/>
      <c r="FJ4161" s="5"/>
      <c r="FK4161" s="25"/>
      <c r="FL4161" s="5"/>
    </row>
    <row r="4162" spans="40:168">
      <c r="AN4162" s="14"/>
      <c r="AO4162" s="14"/>
      <c r="AP4162" s="5"/>
      <c r="AQ4162" s="25"/>
      <c r="AR4162" s="25"/>
      <c r="AS4162" s="96"/>
      <c r="AT4162" s="83"/>
      <c r="AU4162" s="14"/>
      <c r="AX4162" s="83"/>
      <c r="AY4162" s="83"/>
      <c r="AZ4162" s="83"/>
      <c r="BA4162" s="83"/>
      <c r="BJ4162" s="54"/>
      <c r="BK4162" s="22"/>
      <c r="BL4162" s="24"/>
      <c r="BP4162" s="23"/>
      <c r="BQ4162" s="24"/>
      <c r="BR4162" s="22"/>
      <c r="BS4162" s="24"/>
      <c r="BT4162" s="24"/>
      <c r="BU4162" s="23"/>
      <c r="BV4162" s="26"/>
      <c r="BX4162" s="6"/>
      <c r="BY4162" s="24"/>
      <c r="BZ4162" s="109"/>
      <c r="CA4162" s="66"/>
      <c r="CB4162" s="5"/>
      <c r="CC4162" s="68"/>
      <c r="CD4162" s="67"/>
      <c r="CE4162" s="67"/>
      <c r="CF4162" s="64"/>
      <c r="CG4162" s="5"/>
      <c r="CH4162" s="69"/>
      <c r="CI4162" s="6"/>
      <c r="CJ4162" s="5"/>
      <c r="CK4162" s="25"/>
      <c r="CL4162" s="5"/>
      <c r="DN4162" s="14"/>
      <c r="DO4162" s="14"/>
      <c r="DP4162" s="5"/>
      <c r="DQ4162" s="25"/>
      <c r="DR4162" s="25"/>
      <c r="DS4162" s="96"/>
      <c r="DT4162" s="83"/>
      <c r="DU4162" s="14"/>
      <c r="DX4162" s="83"/>
      <c r="DY4162" s="83"/>
      <c r="DZ4162" s="83"/>
      <c r="EA4162" s="83"/>
      <c r="EJ4162" s="54"/>
      <c r="EK4162" s="22"/>
      <c r="EL4162" s="24"/>
      <c r="EP4162" s="23"/>
      <c r="EQ4162" s="24"/>
      <c r="ER4162" s="22"/>
      <c r="ES4162" s="24"/>
      <c r="ET4162" s="24"/>
      <c r="EU4162" s="23"/>
      <c r="EV4162" s="26"/>
      <c r="EX4162" s="6"/>
      <c r="EY4162" s="24"/>
      <c r="EZ4162" s="109"/>
      <c r="FA4162" s="66"/>
      <c r="FB4162" s="5"/>
      <c r="FC4162" s="68"/>
      <c r="FD4162" s="67"/>
      <c r="FE4162" s="67"/>
      <c r="FF4162" s="64"/>
      <c r="FG4162" s="5"/>
      <c r="FH4162" s="69"/>
      <c r="FI4162" s="6"/>
      <c r="FJ4162" s="5"/>
      <c r="FK4162" s="25"/>
      <c r="FL4162" s="5"/>
    </row>
    <row r="4163" spans="40:168">
      <c r="AN4163" s="14"/>
      <c r="AO4163" s="14"/>
      <c r="AP4163" s="5"/>
      <c r="AQ4163" s="25"/>
      <c r="AR4163" s="25"/>
      <c r="AS4163" s="96"/>
      <c r="AT4163" s="83"/>
      <c r="AU4163" s="14"/>
      <c r="AX4163" s="83"/>
      <c r="AY4163" s="83"/>
      <c r="AZ4163" s="83"/>
      <c r="BA4163" s="83"/>
      <c r="BJ4163" s="54"/>
      <c r="BK4163" s="22"/>
      <c r="BL4163" s="24"/>
      <c r="BP4163" s="23"/>
      <c r="BQ4163" s="24"/>
      <c r="BR4163" s="22"/>
      <c r="BS4163" s="24"/>
      <c r="BT4163" s="24"/>
      <c r="BU4163" s="23"/>
      <c r="BV4163" s="26"/>
      <c r="BX4163" s="6"/>
      <c r="BY4163" s="24"/>
      <c r="BZ4163" s="109"/>
      <c r="CA4163" s="66"/>
      <c r="CB4163" s="5"/>
      <c r="CC4163" s="68"/>
      <c r="CD4163" s="67"/>
      <c r="CE4163" s="67"/>
      <c r="CF4163" s="64"/>
      <c r="CG4163" s="5"/>
      <c r="CH4163" s="69"/>
      <c r="CI4163" s="6"/>
      <c r="CJ4163" s="5"/>
      <c r="CK4163" s="25"/>
      <c r="CL4163" s="5"/>
      <c r="DN4163" s="14"/>
      <c r="DO4163" s="14"/>
      <c r="DP4163" s="5"/>
      <c r="DQ4163" s="25"/>
      <c r="DR4163" s="25"/>
      <c r="DS4163" s="96"/>
      <c r="DT4163" s="83"/>
      <c r="DU4163" s="14"/>
      <c r="DX4163" s="83"/>
      <c r="DY4163" s="83"/>
      <c r="DZ4163" s="83"/>
      <c r="EA4163" s="83"/>
      <c r="EJ4163" s="54"/>
      <c r="EK4163" s="22"/>
      <c r="EL4163" s="24"/>
      <c r="EP4163" s="23"/>
      <c r="EQ4163" s="24"/>
      <c r="ER4163" s="22"/>
      <c r="ES4163" s="24"/>
      <c r="ET4163" s="24"/>
      <c r="EU4163" s="23"/>
      <c r="EV4163" s="26"/>
      <c r="EX4163" s="6"/>
      <c r="EY4163" s="24"/>
      <c r="EZ4163" s="109"/>
      <c r="FA4163" s="66"/>
      <c r="FB4163" s="5"/>
      <c r="FC4163" s="68"/>
      <c r="FD4163" s="67"/>
      <c r="FE4163" s="67"/>
      <c r="FF4163" s="64"/>
      <c r="FG4163" s="5"/>
      <c r="FH4163" s="69"/>
      <c r="FI4163" s="6"/>
      <c r="FJ4163" s="5"/>
      <c r="FK4163" s="25"/>
      <c r="FL4163" s="5"/>
    </row>
    <row r="4164" spans="40:168">
      <c r="AN4164" s="14"/>
      <c r="AO4164" s="14"/>
      <c r="AP4164" s="5"/>
      <c r="AQ4164" s="25"/>
      <c r="AR4164" s="25"/>
      <c r="AS4164" s="96"/>
      <c r="AT4164" s="83"/>
      <c r="AU4164" s="14"/>
      <c r="AX4164" s="83"/>
      <c r="AY4164" s="83"/>
      <c r="AZ4164" s="83"/>
      <c r="BA4164" s="83"/>
      <c r="BJ4164" s="54"/>
      <c r="BK4164" s="22"/>
      <c r="BL4164" s="24"/>
      <c r="BP4164" s="23"/>
      <c r="BQ4164" s="24"/>
      <c r="BR4164" s="22"/>
      <c r="BS4164" s="24"/>
      <c r="BT4164" s="24"/>
      <c r="BU4164" s="23"/>
      <c r="BV4164" s="26"/>
      <c r="BX4164" s="6"/>
      <c r="BY4164" s="24"/>
      <c r="BZ4164" s="109"/>
      <c r="CA4164" s="66"/>
      <c r="CB4164" s="5"/>
      <c r="CC4164" s="68"/>
      <c r="CD4164" s="67"/>
      <c r="CE4164" s="67"/>
      <c r="CF4164" s="64"/>
      <c r="CG4164" s="5"/>
      <c r="CH4164" s="69"/>
      <c r="CI4164" s="6"/>
      <c r="CJ4164" s="5"/>
      <c r="CK4164" s="25"/>
      <c r="CL4164" s="5"/>
      <c r="DN4164" s="14"/>
      <c r="DO4164" s="14"/>
      <c r="DP4164" s="5"/>
      <c r="DQ4164" s="25"/>
      <c r="DR4164" s="25"/>
      <c r="DS4164" s="96"/>
      <c r="DT4164" s="83"/>
      <c r="DU4164" s="14"/>
      <c r="DX4164" s="83"/>
      <c r="DY4164" s="83"/>
      <c r="DZ4164" s="83"/>
      <c r="EA4164" s="83"/>
      <c r="EJ4164" s="54"/>
      <c r="EK4164" s="22"/>
      <c r="EL4164" s="24"/>
      <c r="EP4164" s="23"/>
      <c r="EQ4164" s="24"/>
      <c r="ER4164" s="22"/>
      <c r="ES4164" s="24"/>
      <c r="ET4164" s="24"/>
      <c r="EU4164" s="23"/>
      <c r="EV4164" s="26"/>
      <c r="EX4164" s="6"/>
      <c r="EY4164" s="24"/>
      <c r="EZ4164" s="109"/>
      <c r="FA4164" s="66"/>
      <c r="FB4164" s="5"/>
      <c r="FC4164" s="68"/>
      <c r="FD4164" s="67"/>
      <c r="FE4164" s="67"/>
      <c r="FF4164" s="64"/>
      <c r="FG4164" s="5"/>
      <c r="FH4164" s="69"/>
      <c r="FI4164" s="6"/>
      <c r="FJ4164" s="5"/>
      <c r="FK4164" s="25"/>
      <c r="FL4164" s="5"/>
    </row>
    <row r="4165" spans="40:168">
      <c r="AN4165" s="14"/>
      <c r="AO4165" s="14"/>
      <c r="AP4165" s="5"/>
      <c r="AQ4165" s="25"/>
      <c r="AR4165" s="25"/>
      <c r="AS4165" s="96"/>
      <c r="AT4165" s="83"/>
      <c r="AU4165" s="14"/>
      <c r="AX4165" s="83"/>
      <c r="AY4165" s="83"/>
      <c r="AZ4165" s="83"/>
      <c r="BA4165" s="83"/>
      <c r="BJ4165" s="54"/>
      <c r="BK4165" s="22"/>
      <c r="BL4165" s="24"/>
      <c r="BP4165" s="23"/>
      <c r="BQ4165" s="24"/>
      <c r="BR4165" s="22"/>
      <c r="BS4165" s="24"/>
      <c r="BT4165" s="24"/>
      <c r="BU4165" s="23"/>
      <c r="BV4165" s="26"/>
      <c r="BX4165" s="6"/>
      <c r="BY4165" s="24"/>
      <c r="BZ4165" s="109"/>
      <c r="CA4165" s="66"/>
      <c r="CB4165" s="5"/>
      <c r="CC4165" s="68"/>
      <c r="CD4165" s="67"/>
      <c r="CE4165" s="67"/>
      <c r="CF4165" s="64"/>
      <c r="CG4165" s="5"/>
      <c r="CH4165" s="69"/>
      <c r="CI4165" s="6"/>
      <c r="CJ4165" s="5"/>
      <c r="CK4165" s="25"/>
      <c r="CL4165" s="5"/>
      <c r="DN4165" s="14"/>
      <c r="DO4165" s="14"/>
      <c r="DP4165" s="5"/>
      <c r="DQ4165" s="25"/>
      <c r="DR4165" s="25"/>
      <c r="DS4165" s="96"/>
      <c r="DT4165" s="83"/>
      <c r="DU4165" s="14"/>
      <c r="DX4165" s="83"/>
      <c r="DY4165" s="83"/>
      <c r="DZ4165" s="83"/>
      <c r="EA4165" s="83"/>
      <c r="EJ4165" s="54"/>
      <c r="EK4165" s="22"/>
      <c r="EL4165" s="24"/>
      <c r="EP4165" s="23"/>
      <c r="EQ4165" s="24"/>
      <c r="ER4165" s="22"/>
      <c r="ES4165" s="24"/>
      <c r="ET4165" s="24"/>
      <c r="EU4165" s="23"/>
      <c r="EV4165" s="26"/>
      <c r="EX4165" s="6"/>
      <c r="EY4165" s="24"/>
      <c r="EZ4165" s="109"/>
      <c r="FA4165" s="66"/>
      <c r="FB4165" s="5"/>
      <c r="FC4165" s="68"/>
      <c r="FD4165" s="67"/>
      <c r="FE4165" s="67"/>
      <c r="FF4165" s="64"/>
      <c r="FG4165" s="5"/>
      <c r="FH4165" s="69"/>
      <c r="FI4165" s="6"/>
      <c r="FJ4165" s="5"/>
      <c r="FK4165" s="25"/>
      <c r="FL4165" s="5"/>
    </row>
    <row r="4166" spans="40:168">
      <c r="AN4166" s="14"/>
      <c r="AO4166" s="14"/>
      <c r="AP4166" s="5"/>
      <c r="AQ4166" s="25"/>
      <c r="AR4166" s="25"/>
      <c r="AS4166" s="96"/>
      <c r="AT4166" s="83"/>
      <c r="AU4166" s="14"/>
      <c r="AX4166" s="83"/>
      <c r="AY4166" s="83"/>
      <c r="AZ4166" s="83"/>
      <c r="BA4166" s="83"/>
      <c r="BJ4166" s="54"/>
      <c r="BK4166" s="22"/>
      <c r="BL4166" s="24"/>
      <c r="BP4166" s="23"/>
      <c r="BQ4166" s="24"/>
      <c r="BR4166" s="22"/>
      <c r="BS4166" s="24"/>
      <c r="BT4166" s="24"/>
      <c r="BU4166" s="23"/>
      <c r="BV4166" s="26"/>
      <c r="BX4166" s="6"/>
      <c r="BY4166" s="24"/>
      <c r="BZ4166" s="109"/>
      <c r="CA4166" s="66"/>
      <c r="CB4166" s="5"/>
      <c r="CC4166" s="68"/>
      <c r="CD4166" s="67"/>
      <c r="CE4166" s="67"/>
      <c r="CF4166" s="64"/>
      <c r="CG4166" s="5"/>
      <c r="CH4166" s="69"/>
      <c r="CI4166" s="6"/>
      <c r="CJ4166" s="5"/>
      <c r="CK4166" s="25"/>
      <c r="CL4166" s="5"/>
      <c r="DN4166" s="14"/>
      <c r="DO4166" s="14"/>
      <c r="DP4166" s="5"/>
      <c r="DQ4166" s="25"/>
      <c r="DR4166" s="25"/>
      <c r="DS4166" s="96"/>
      <c r="DT4166" s="83"/>
      <c r="DU4166" s="14"/>
      <c r="DX4166" s="83"/>
      <c r="DY4166" s="83"/>
      <c r="DZ4166" s="83"/>
      <c r="EA4166" s="83"/>
      <c r="EJ4166" s="54"/>
      <c r="EK4166" s="22"/>
      <c r="EL4166" s="24"/>
      <c r="EP4166" s="23"/>
      <c r="EQ4166" s="24"/>
      <c r="ER4166" s="22"/>
      <c r="ES4166" s="24"/>
      <c r="ET4166" s="24"/>
      <c r="EU4166" s="23"/>
      <c r="EV4166" s="26"/>
      <c r="EX4166" s="6"/>
      <c r="EY4166" s="24"/>
      <c r="EZ4166" s="109"/>
      <c r="FA4166" s="66"/>
      <c r="FB4166" s="5"/>
      <c r="FC4166" s="68"/>
      <c r="FD4166" s="67"/>
      <c r="FE4166" s="67"/>
      <c r="FF4166" s="64"/>
      <c r="FG4166" s="5"/>
      <c r="FH4166" s="69"/>
      <c r="FI4166" s="6"/>
      <c r="FJ4166" s="5"/>
      <c r="FK4166" s="25"/>
      <c r="FL4166" s="5"/>
    </row>
    <row r="4167" spans="40:168">
      <c r="AN4167" s="14"/>
      <c r="AO4167" s="14"/>
      <c r="AP4167" s="5"/>
      <c r="AQ4167" s="25"/>
      <c r="AR4167" s="25"/>
      <c r="AS4167" s="96"/>
      <c r="AT4167" s="83"/>
      <c r="AU4167" s="14"/>
      <c r="AX4167" s="83"/>
      <c r="AY4167" s="83"/>
      <c r="AZ4167" s="83"/>
      <c r="BA4167" s="83"/>
      <c r="BJ4167" s="54"/>
      <c r="BK4167" s="22"/>
      <c r="BL4167" s="24"/>
      <c r="BP4167" s="23"/>
      <c r="BQ4167" s="24"/>
      <c r="BR4167" s="22"/>
      <c r="BS4167" s="24"/>
      <c r="BT4167" s="24"/>
      <c r="BU4167" s="23"/>
      <c r="BV4167" s="26"/>
      <c r="BX4167" s="6"/>
      <c r="BY4167" s="24"/>
      <c r="BZ4167" s="109"/>
      <c r="CA4167" s="66"/>
      <c r="CB4167" s="5"/>
      <c r="CC4167" s="68"/>
      <c r="CD4167" s="67"/>
      <c r="CE4167" s="67"/>
      <c r="CF4167" s="64"/>
      <c r="CG4167" s="5"/>
      <c r="CH4167" s="69"/>
      <c r="CI4167" s="6"/>
      <c r="CJ4167" s="5"/>
      <c r="CK4167" s="25"/>
      <c r="CL4167" s="5"/>
      <c r="DN4167" s="14"/>
      <c r="DO4167" s="14"/>
      <c r="DP4167" s="5"/>
      <c r="DQ4167" s="25"/>
      <c r="DR4167" s="25"/>
      <c r="DS4167" s="96"/>
      <c r="DT4167" s="83"/>
      <c r="DU4167" s="14"/>
      <c r="DX4167" s="83"/>
      <c r="DY4167" s="83"/>
      <c r="DZ4167" s="83"/>
      <c r="EA4167" s="83"/>
      <c r="EJ4167" s="54"/>
      <c r="EK4167" s="22"/>
      <c r="EL4167" s="24"/>
      <c r="EP4167" s="23"/>
      <c r="EQ4167" s="24"/>
      <c r="ER4167" s="22"/>
      <c r="ES4167" s="24"/>
      <c r="ET4167" s="24"/>
      <c r="EU4167" s="23"/>
      <c r="EV4167" s="26"/>
      <c r="EX4167" s="6"/>
      <c r="EY4167" s="24"/>
      <c r="EZ4167" s="109"/>
      <c r="FA4167" s="66"/>
      <c r="FB4167" s="5"/>
      <c r="FC4167" s="68"/>
      <c r="FD4167" s="67"/>
      <c r="FE4167" s="67"/>
      <c r="FF4167" s="64"/>
      <c r="FG4167" s="5"/>
      <c r="FH4167" s="69"/>
      <c r="FI4167" s="6"/>
      <c r="FJ4167" s="5"/>
      <c r="FK4167" s="25"/>
      <c r="FL4167" s="5"/>
    </row>
    <row r="4168" spans="40:168">
      <c r="AN4168" s="14"/>
      <c r="AO4168" s="14"/>
      <c r="AP4168" s="5"/>
      <c r="AQ4168" s="25"/>
      <c r="AR4168" s="25"/>
      <c r="AS4168" s="96"/>
      <c r="AT4168" s="83"/>
      <c r="AU4168" s="14"/>
      <c r="AX4168" s="83"/>
      <c r="AY4168" s="83"/>
      <c r="AZ4168" s="83"/>
      <c r="BA4168" s="83"/>
      <c r="BJ4168" s="54"/>
      <c r="BK4168" s="22"/>
      <c r="BL4168" s="24"/>
      <c r="BP4168" s="23"/>
      <c r="BQ4168" s="24"/>
      <c r="BR4168" s="22"/>
      <c r="BS4168" s="24"/>
      <c r="BT4168" s="24"/>
      <c r="BU4168" s="23"/>
      <c r="BV4168" s="26"/>
      <c r="BX4168" s="6"/>
      <c r="BY4168" s="24"/>
      <c r="BZ4168" s="109"/>
      <c r="CA4168" s="66"/>
      <c r="CB4168" s="5"/>
      <c r="CC4168" s="68"/>
      <c r="CD4168" s="67"/>
      <c r="CE4168" s="67"/>
      <c r="CF4168" s="64"/>
      <c r="CG4168" s="5"/>
      <c r="CH4168" s="69"/>
      <c r="CI4168" s="6"/>
      <c r="CJ4168" s="5"/>
      <c r="CK4168" s="25"/>
      <c r="CL4168" s="5"/>
      <c r="DN4168" s="14"/>
      <c r="DO4168" s="14"/>
      <c r="DP4168" s="5"/>
      <c r="DQ4168" s="25"/>
      <c r="DR4168" s="25"/>
      <c r="DS4168" s="96"/>
      <c r="DT4168" s="83"/>
      <c r="DU4168" s="14"/>
      <c r="DX4168" s="83"/>
      <c r="DY4168" s="83"/>
      <c r="DZ4168" s="83"/>
      <c r="EA4168" s="83"/>
      <c r="EJ4168" s="54"/>
      <c r="EK4168" s="22"/>
      <c r="EL4168" s="24"/>
      <c r="EP4168" s="23"/>
      <c r="EQ4168" s="24"/>
      <c r="ER4168" s="22"/>
      <c r="ES4168" s="24"/>
      <c r="ET4168" s="24"/>
      <c r="EU4168" s="23"/>
      <c r="EV4168" s="26"/>
      <c r="EX4168" s="6"/>
      <c r="EY4168" s="24"/>
      <c r="EZ4168" s="109"/>
      <c r="FA4168" s="66"/>
      <c r="FB4168" s="5"/>
      <c r="FC4168" s="68"/>
      <c r="FD4168" s="67"/>
      <c r="FE4168" s="67"/>
      <c r="FF4168" s="64"/>
      <c r="FG4168" s="5"/>
      <c r="FH4168" s="69"/>
      <c r="FI4168" s="6"/>
      <c r="FJ4168" s="5"/>
      <c r="FK4168" s="25"/>
      <c r="FL4168" s="5"/>
    </row>
    <row r="4169" spans="40:168">
      <c r="AN4169" s="14"/>
      <c r="AO4169" s="14"/>
      <c r="AP4169" s="5"/>
      <c r="AQ4169" s="25"/>
      <c r="AR4169" s="25"/>
      <c r="AS4169" s="96"/>
      <c r="AT4169" s="83"/>
      <c r="AU4169" s="14"/>
      <c r="AX4169" s="83"/>
      <c r="AY4169" s="83"/>
      <c r="AZ4169" s="83"/>
      <c r="BA4169" s="83"/>
      <c r="BJ4169" s="54"/>
      <c r="BK4169" s="22"/>
      <c r="BL4169" s="24"/>
      <c r="BP4169" s="23"/>
      <c r="BQ4169" s="24"/>
      <c r="BR4169" s="22"/>
      <c r="BS4169" s="24"/>
      <c r="BT4169" s="24"/>
      <c r="BU4169" s="23"/>
      <c r="BV4169" s="26"/>
      <c r="BX4169" s="6"/>
      <c r="BY4169" s="24"/>
      <c r="BZ4169" s="109"/>
      <c r="CA4169" s="66"/>
      <c r="CB4169" s="5"/>
      <c r="CC4169" s="68"/>
      <c r="CD4169" s="67"/>
      <c r="CE4169" s="67"/>
      <c r="CF4169" s="64"/>
      <c r="CG4169" s="5"/>
      <c r="CH4169" s="69"/>
      <c r="CI4169" s="6"/>
      <c r="CJ4169" s="5"/>
      <c r="CK4169" s="25"/>
      <c r="CL4169" s="5"/>
      <c r="DN4169" s="14"/>
      <c r="DO4169" s="14"/>
      <c r="DP4169" s="5"/>
      <c r="DQ4169" s="25"/>
      <c r="DR4169" s="25"/>
      <c r="DS4169" s="96"/>
      <c r="DT4169" s="83"/>
      <c r="DU4169" s="14"/>
      <c r="DX4169" s="83"/>
      <c r="DY4169" s="83"/>
      <c r="DZ4169" s="83"/>
      <c r="EA4169" s="83"/>
      <c r="EJ4169" s="54"/>
      <c r="EK4169" s="22"/>
      <c r="EL4169" s="24"/>
      <c r="EP4169" s="23"/>
      <c r="EQ4169" s="24"/>
      <c r="ER4169" s="22"/>
      <c r="ES4169" s="24"/>
      <c r="ET4169" s="24"/>
      <c r="EU4169" s="23"/>
      <c r="EV4169" s="26"/>
      <c r="EX4169" s="6"/>
      <c r="EY4169" s="24"/>
      <c r="EZ4169" s="109"/>
      <c r="FA4169" s="66"/>
      <c r="FB4169" s="5"/>
      <c r="FC4169" s="68"/>
      <c r="FD4169" s="67"/>
      <c r="FE4169" s="67"/>
      <c r="FF4169" s="64"/>
      <c r="FG4169" s="5"/>
      <c r="FH4169" s="69"/>
      <c r="FI4169" s="6"/>
      <c r="FJ4169" s="5"/>
      <c r="FK4169" s="25"/>
      <c r="FL4169" s="5"/>
    </row>
    <row r="4170" spans="40:168">
      <c r="AN4170" s="14"/>
      <c r="AO4170" s="14"/>
      <c r="AP4170" s="5"/>
      <c r="AQ4170" s="25"/>
      <c r="AR4170" s="25"/>
      <c r="AS4170" s="96"/>
      <c r="AT4170" s="83"/>
      <c r="AU4170" s="14"/>
      <c r="AX4170" s="83"/>
      <c r="AY4170" s="83"/>
      <c r="AZ4170" s="83"/>
      <c r="BA4170" s="83"/>
      <c r="BJ4170" s="54"/>
      <c r="BK4170" s="22"/>
      <c r="BL4170" s="24"/>
      <c r="BP4170" s="23"/>
      <c r="BQ4170" s="24"/>
      <c r="BR4170" s="22"/>
      <c r="BS4170" s="24"/>
      <c r="BT4170" s="24"/>
      <c r="BU4170" s="23"/>
      <c r="BV4170" s="26"/>
      <c r="BX4170" s="6"/>
      <c r="BY4170" s="24"/>
      <c r="BZ4170" s="109"/>
      <c r="CA4170" s="66"/>
      <c r="CB4170" s="5"/>
      <c r="CC4170" s="68"/>
      <c r="CD4170" s="67"/>
      <c r="CE4170" s="67"/>
      <c r="CF4170" s="64"/>
      <c r="CG4170" s="5"/>
      <c r="CH4170" s="69"/>
      <c r="CI4170" s="6"/>
      <c r="CJ4170" s="5"/>
      <c r="CK4170" s="25"/>
      <c r="CL4170" s="5"/>
      <c r="DN4170" s="14"/>
      <c r="DO4170" s="14"/>
      <c r="DP4170" s="5"/>
      <c r="DQ4170" s="25"/>
      <c r="DR4170" s="25"/>
      <c r="DS4170" s="96"/>
      <c r="DT4170" s="83"/>
      <c r="DU4170" s="14"/>
      <c r="DX4170" s="83"/>
      <c r="DY4170" s="83"/>
      <c r="DZ4170" s="83"/>
      <c r="EA4170" s="83"/>
      <c r="EJ4170" s="54"/>
      <c r="EK4170" s="22"/>
      <c r="EL4170" s="24"/>
      <c r="EP4170" s="23"/>
      <c r="EQ4170" s="24"/>
      <c r="ER4170" s="22"/>
      <c r="ES4170" s="24"/>
      <c r="ET4170" s="24"/>
      <c r="EU4170" s="23"/>
      <c r="EV4170" s="26"/>
      <c r="EX4170" s="6"/>
      <c r="EY4170" s="24"/>
      <c r="EZ4170" s="109"/>
      <c r="FA4170" s="66"/>
      <c r="FB4170" s="5"/>
      <c r="FC4170" s="68"/>
      <c r="FD4170" s="67"/>
      <c r="FE4170" s="67"/>
      <c r="FF4170" s="64"/>
      <c r="FG4170" s="5"/>
      <c r="FH4170" s="69"/>
      <c r="FI4170" s="6"/>
      <c r="FJ4170" s="5"/>
      <c r="FK4170" s="25"/>
      <c r="FL4170" s="5"/>
    </row>
    <row r="4171" spans="40:168">
      <c r="AN4171" s="14"/>
      <c r="AO4171" s="14"/>
      <c r="AP4171" s="5"/>
      <c r="AQ4171" s="25"/>
      <c r="AR4171" s="25"/>
      <c r="AS4171" s="96"/>
      <c r="AT4171" s="83"/>
      <c r="AU4171" s="14"/>
      <c r="AX4171" s="83"/>
      <c r="AY4171" s="83"/>
      <c r="AZ4171" s="83"/>
      <c r="BA4171" s="83"/>
      <c r="BJ4171" s="54"/>
      <c r="BK4171" s="22"/>
      <c r="BL4171" s="24"/>
      <c r="BP4171" s="23"/>
      <c r="BQ4171" s="24"/>
      <c r="BR4171" s="22"/>
      <c r="BS4171" s="24"/>
      <c r="BT4171" s="24"/>
      <c r="BU4171" s="23"/>
      <c r="BV4171" s="26"/>
      <c r="BX4171" s="6"/>
      <c r="BY4171" s="24"/>
      <c r="BZ4171" s="109"/>
      <c r="CA4171" s="66"/>
      <c r="CB4171" s="5"/>
      <c r="CC4171" s="68"/>
      <c r="CD4171" s="67"/>
      <c r="CE4171" s="67"/>
      <c r="CF4171" s="64"/>
      <c r="CG4171" s="5"/>
      <c r="CH4171" s="69"/>
      <c r="CI4171" s="6"/>
      <c r="CJ4171" s="5"/>
      <c r="CK4171" s="25"/>
      <c r="CL4171" s="5"/>
      <c r="DN4171" s="14"/>
      <c r="DO4171" s="14"/>
      <c r="DP4171" s="5"/>
      <c r="DQ4171" s="25"/>
      <c r="DR4171" s="25"/>
      <c r="DS4171" s="96"/>
      <c r="DT4171" s="83"/>
      <c r="DU4171" s="14"/>
      <c r="DX4171" s="83"/>
      <c r="DY4171" s="83"/>
      <c r="DZ4171" s="83"/>
      <c r="EA4171" s="83"/>
      <c r="EJ4171" s="54"/>
      <c r="EK4171" s="22"/>
      <c r="EL4171" s="24"/>
      <c r="EP4171" s="23"/>
      <c r="EQ4171" s="24"/>
      <c r="ER4171" s="22"/>
      <c r="ES4171" s="24"/>
      <c r="ET4171" s="24"/>
      <c r="EU4171" s="23"/>
      <c r="EV4171" s="26"/>
      <c r="EX4171" s="6"/>
      <c r="EY4171" s="24"/>
      <c r="EZ4171" s="109"/>
      <c r="FA4171" s="66"/>
      <c r="FB4171" s="5"/>
      <c r="FC4171" s="68"/>
      <c r="FD4171" s="67"/>
      <c r="FE4171" s="67"/>
      <c r="FF4171" s="64"/>
      <c r="FG4171" s="5"/>
      <c r="FH4171" s="69"/>
      <c r="FI4171" s="6"/>
      <c r="FJ4171" s="5"/>
      <c r="FK4171" s="25"/>
      <c r="FL4171" s="5"/>
    </row>
    <row r="4172" spans="40:168">
      <c r="AN4172" s="14"/>
      <c r="AO4172" s="14"/>
      <c r="AP4172" s="5"/>
      <c r="AQ4172" s="25"/>
      <c r="AR4172" s="25"/>
      <c r="AS4172" s="96"/>
      <c r="AT4172" s="83"/>
      <c r="AU4172" s="14"/>
      <c r="AX4172" s="83"/>
      <c r="AY4172" s="83"/>
      <c r="AZ4172" s="83"/>
      <c r="BA4172" s="83"/>
      <c r="BJ4172" s="54"/>
      <c r="BK4172" s="22"/>
      <c r="BL4172" s="24"/>
      <c r="BP4172" s="23"/>
      <c r="BQ4172" s="24"/>
      <c r="BR4172" s="22"/>
      <c r="BS4172" s="24"/>
      <c r="BT4172" s="24"/>
      <c r="BU4172" s="23"/>
      <c r="BV4172" s="26"/>
      <c r="BX4172" s="6"/>
      <c r="BY4172" s="24"/>
      <c r="BZ4172" s="109"/>
      <c r="CA4172" s="66"/>
      <c r="CB4172" s="5"/>
      <c r="CC4172" s="68"/>
      <c r="CD4172" s="67"/>
      <c r="CE4172" s="67"/>
      <c r="CF4172" s="64"/>
      <c r="CG4172" s="5"/>
      <c r="CH4172" s="69"/>
      <c r="CI4172" s="6"/>
      <c r="CJ4172" s="5"/>
      <c r="CK4172" s="25"/>
      <c r="CL4172" s="5"/>
      <c r="DN4172" s="14"/>
      <c r="DO4172" s="14"/>
      <c r="DP4172" s="5"/>
      <c r="DQ4172" s="25"/>
      <c r="DR4172" s="25"/>
      <c r="DS4172" s="96"/>
      <c r="DT4172" s="83"/>
      <c r="DU4172" s="14"/>
      <c r="DX4172" s="83"/>
      <c r="DY4172" s="83"/>
      <c r="DZ4172" s="83"/>
      <c r="EA4172" s="83"/>
      <c r="EJ4172" s="54"/>
      <c r="EK4172" s="22"/>
      <c r="EL4172" s="24"/>
      <c r="EP4172" s="23"/>
      <c r="EQ4172" s="24"/>
      <c r="ER4172" s="22"/>
      <c r="ES4172" s="24"/>
      <c r="ET4172" s="24"/>
      <c r="EU4172" s="23"/>
      <c r="EV4172" s="26"/>
      <c r="EX4172" s="6"/>
      <c r="EY4172" s="24"/>
      <c r="EZ4172" s="109"/>
      <c r="FA4172" s="66"/>
      <c r="FB4172" s="5"/>
      <c r="FC4172" s="68"/>
      <c r="FD4172" s="67"/>
      <c r="FE4172" s="67"/>
      <c r="FF4172" s="64"/>
      <c r="FG4172" s="5"/>
      <c r="FH4172" s="69"/>
      <c r="FI4172" s="6"/>
      <c r="FJ4172" s="5"/>
      <c r="FK4172" s="25"/>
      <c r="FL4172" s="5"/>
    </row>
    <row r="4173" spans="40:168">
      <c r="AN4173" s="14"/>
      <c r="AO4173" s="14"/>
      <c r="AP4173" s="5"/>
      <c r="AQ4173" s="25"/>
      <c r="AR4173" s="25"/>
      <c r="AS4173" s="96"/>
      <c r="AT4173" s="83"/>
      <c r="AU4173" s="14"/>
      <c r="AX4173" s="83"/>
      <c r="AY4173" s="83"/>
      <c r="AZ4173" s="83"/>
      <c r="BA4173" s="83"/>
      <c r="BJ4173" s="54"/>
      <c r="BK4173" s="22"/>
      <c r="BL4173" s="24"/>
      <c r="BP4173" s="23"/>
      <c r="BQ4173" s="24"/>
      <c r="BR4173" s="22"/>
      <c r="BS4173" s="24"/>
      <c r="BT4173" s="24"/>
      <c r="BU4173" s="23"/>
      <c r="BV4173" s="26"/>
      <c r="BX4173" s="6"/>
      <c r="BY4173" s="24"/>
      <c r="BZ4173" s="109"/>
      <c r="CA4173" s="66"/>
      <c r="CB4173" s="5"/>
      <c r="CC4173" s="68"/>
      <c r="CD4173" s="67"/>
      <c r="CE4173" s="67"/>
      <c r="CF4173" s="64"/>
      <c r="CG4173" s="5"/>
      <c r="CH4173" s="69"/>
      <c r="CI4173" s="6"/>
      <c r="CJ4173" s="5"/>
      <c r="CK4173" s="25"/>
      <c r="CL4173" s="5"/>
      <c r="DN4173" s="14"/>
      <c r="DO4173" s="14"/>
      <c r="DP4173" s="5"/>
      <c r="DQ4173" s="25"/>
      <c r="DR4173" s="25"/>
      <c r="DS4173" s="96"/>
      <c r="DT4173" s="83"/>
      <c r="DU4173" s="14"/>
      <c r="DX4173" s="83"/>
      <c r="DY4173" s="83"/>
      <c r="DZ4173" s="83"/>
      <c r="EA4173" s="83"/>
      <c r="EJ4173" s="54"/>
      <c r="EK4173" s="22"/>
      <c r="EL4173" s="24"/>
      <c r="EP4173" s="23"/>
      <c r="EQ4173" s="24"/>
      <c r="ER4173" s="22"/>
      <c r="ES4173" s="24"/>
      <c r="ET4173" s="24"/>
      <c r="EU4173" s="23"/>
      <c r="EV4173" s="26"/>
      <c r="EX4173" s="6"/>
      <c r="EY4173" s="24"/>
      <c r="EZ4173" s="109"/>
      <c r="FA4173" s="66"/>
      <c r="FB4173" s="5"/>
      <c r="FC4173" s="68"/>
      <c r="FD4173" s="67"/>
      <c r="FE4173" s="67"/>
      <c r="FF4173" s="64"/>
      <c r="FG4173" s="5"/>
      <c r="FH4173" s="69"/>
      <c r="FI4173" s="6"/>
      <c r="FJ4173" s="5"/>
      <c r="FK4173" s="25"/>
      <c r="FL4173" s="5"/>
    </row>
    <row r="4174" spans="40:168">
      <c r="AN4174" s="14"/>
      <c r="AO4174" s="14"/>
      <c r="AP4174" s="5"/>
      <c r="AQ4174" s="25"/>
      <c r="AR4174" s="25"/>
      <c r="AS4174" s="96"/>
      <c r="AT4174" s="83"/>
      <c r="AU4174" s="14"/>
      <c r="AX4174" s="83"/>
      <c r="AY4174" s="83"/>
      <c r="AZ4174" s="83"/>
      <c r="BA4174" s="83"/>
      <c r="BJ4174" s="54"/>
      <c r="BK4174" s="22"/>
      <c r="BL4174" s="24"/>
      <c r="BP4174" s="23"/>
      <c r="BQ4174" s="24"/>
      <c r="BR4174" s="22"/>
      <c r="BS4174" s="24"/>
      <c r="BT4174" s="24"/>
      <c r="BU4174" s="23"/>
      <c r="BV4174" s="26"/>
      <c r="BX4174" s="6"/>
      <c r="BY4174" s="24"/>
      <c r="BZ4174" s="109"/>
      <c r="CA4174" s="66"/>
      <c r="CB4174" s="5"/>
      <c r="CC4174" s="68"/>
      <c r="CD4174" s="67"/>
      <c r="CE4174" s="67"/>
      <c r="CF4174" s="64"/>
      <c r="CG4174" s="5"/>
      <c r="CH4174" s="69"/>
      <c r="CI4174" s="6"/>
      <c r="CJ4174" s="5"/>
      <c r="CK4174" s="25"/>
      <c r="CL4174" s="5"/>
      <c r="DN4174" s="14"/>
      <c r="DO4174" s="14"/>
      <c r="DP4174" s="5"/>
      <c r="DQ4174" s="25"/>
      <c r="DR4174" s="25"/>
      <c r="DS4174" s="96"/>
      <c r="DT4174" s="83"/>
      <c r="DU4174" s="14"/>
      <c r="DX4174" s="83"/>
      <c r="DY4174" s="83"/>
      <c r="DZ4174" s="83"/>
      <c r="EA4174" s="83"/>
      <c r="EJ4174" s="54"/>
      <c r="EK4174" s="22"/>
      <c r="EL4174" s="24"/>
      <c r="EP4174" s="23"/>
      <c r="EQ4174" s="24"/>
      <c r="ER4174" s="22"/>
      <c r="ES4174" s="24"/>
      <c r="ET4174" s="24"/>
      <c r="EU4174" s="23"/>
      <c r="EV4174" s="26"/>
      <c r="EX4174" s="6"/>
      <c r="EY4174" s="24"/>
      <c r="EZ4174" s="109"/>
      <c r="FA4174" s="66"/>
      <c r="FB4174" s="5"/>
      <c r="FC4174" s="68"/>
      <c r="FD4174" s="67"/>
      <c r="FE4174" s="67"/>
      <c r="FF4174" s="64"/>
      <c r="FG4174" s="5"/>
      <c r="FH4174" s="69"/>
      <c r="FI4174" s="6"/>
      <c r="FJ4174" s="5"/>
      <c r="FK4174" s="25"/>
      <c r="FL4174" s="5"/>
    </row>
    <row r="4175" spans="40:168">
      <c r="AN4175" s="14"/>
      <c r="AO4175" s="14"/>
      <c r="AP4175" s="5"/>
      <c r="AQ4175" s="25"/>
      <c r="AR4175" s="25"/>
      <c r="AS4175" s="96"/>
      <c r="AT4175" s="83"/>
      <c r="AU4175" s="14"/>
      <c r="AX4175" s="83"/>
      <c r="AY4175" s="83"/>
      <c r="AZ4175" s="83"/>
      <c r="BA4175" s="83"/>
      <c r="BJ4175" s="54"/>
      <c r="BK4175" s="22"/>
      <c r="BL4175" s="24"/>
      <c r="BP4175" s="23"/>
      <c r="BQ4175" s="24"/>
      <c r="BR4175" s="22"/>
      <c r="BS4175" s="24"/>
      <c r="BT4175" s="24"/>
      <c r="BU4175" s="23"/>
      <c r="BV4175" s="26"/>
      <c r="BX4175" s="6"/>
      <c r="BY4175" s="24"/>
      <c r="BZ4175" s="109"/>
      <c r="CA4175" s="66"/>
      <c r="CB4175" s="5"/>
      <c r="CC4175" s="68"/>
      <c r="CD4175" s="67"/>
      <c r="CE4175" s="67"/>
      <c r="CF4175" s="64"/>
      <c r="CG4175" s="5"/>
      <c r="CH4175" s="69"/>
      <c r="CI4175" s="6"/>
      <c r="CJ4175" s="5"/>
      <c r="CK4175" s="25"/>
      <c r="CL4175" s="5"/>
      <c r="DN4175" s="14"/>
      <c r="DO4175" s="14"/>
      <c r="DP4175" s="5"/>
      <c r="DQ4175" s="25"/>
      <c r="DR4175" s="25"/>
      <c r="DS4175" s="96"/>
      <c r="DT4175" s="83"/>
      <c r="DU4175" s="14"/>
      <c r="DX4175" s="83"/>
      <c r="DY4175" s="83"/>
      <c r="DZ4175" s="83"/>
      <c r="EA4175" s="83"/>
      <c r="EJ4175" s="54"/>
      <c r="EK4175" s="22"/>
      <c r="EL4175" s="24"/>
      <c r="EP4175" s="23"/>
      <c r="EQ4175" s="24"/>
      <c r="ER4175" s="22"/>
      <c r="ES4175" s="24"/>
      <c r="ET4175" s="24"/>
      <c r="EU4175" s="23"/>
      <c r="EV4175" s="26"/>
      <c r="EX4175" s="6"/>
      <c r="EY4175" s="24"/>
      <c r="EZ4175" s="109"/>
      <c r="FA4175" s="66"/>
      <c r="FB4175" s="5"/>
      <c r="FC4175" s="68"/>
      <c r="FD4175" s="67"/>
      <c r="FE4175" s="67"/>
      <c r="FF4175" s="64"/>
      <c r="FG4175" s="5"/>
      <c r="FH4175" s="69"/>
      <c r="FI4175" s="6"/>
      <c r="FJ4175" s="5"/>
      <c r="FK4175" s="25"/>
      <c r="FL4175" s="5"/>
    </row>
    <row r="4176" spans="40:168">
      <c r="AN4176" s="14"/>
      <c r="AO4176" s="14"/>
      <c r="AP4176" s="5"/>
      <c r="AQ4176" s="25"/>
      <c r="AR4176" s="25"/>
      <c r="AS4176" s="96"/>
      <c r="AT4176" s="83"/>
      <c r="AU4176" s="14"/>
      <c r="AX4176" s="83"/>
      <c r="AY4176" s="83"/>
      <c r="AZ4176" s="83"/>
      <c r="BA4176" s="83"/>
      <c r="BJ4176" s="54"/>
      <c r="BK4176" s="22"/>
      <c r="BL4176" s="24"/>
      <c r="BP4176" s="23"/>
      <c r="BQ4176" s="24"/>
      <c r="BR4176" s="22"/>
      <c r="BS4176" s="24"/>
      <c r="BT4176" s="24"/>
      <c r="BU4176" s="23"/>
      <c r="BV4176" s="26"/>
      <c r="BX4176" s="6"/>
      <c r="BY4176" s="24"/>
      <c r="BZ4176" s="109"/>
      <c r="CA4176" s="66"/>
      <c r="CB4176" s="5"/>
      <c r="CC4176" s="68"/>
      <c r="CD4176" s="67"/>
      <c r="CE4176" s="67"/>
      <c r="CF4176" s="64"/>
      <c r="CG4176" s="5"/>
      <c r="CH4176" s="69"/>
      <c r="CI4176" s="6"/>
      <c r="CJ4176" s="5"/>
      <c r="CK4176" s="25"/>
      <c r="CL4176" s="5"/>
      <c r="DN4176" s="14"/>
      <c r="DO4176" s="14"/>
      <c r="DP4176" s="5"/>
      <c r="DQ4176" s="25"/>
      <c r="DR4176" s="25"/>
      <c r="DS4176" s="96"/>
      <c r="DT4176" s="83"/>
      <c r="DU4176" s="14"/>
      <c r="DX4176" s="83"/>
      <c r="DY4176" s="83"/>
      <c r="DZ4176" s="83"/>
      <c r="EA4176" s="83"/>
      <c r="EJ4176" s="54"/>
      <c r="EK4176" s="22"/>
      <c r="EL4176" s="24"/>
      <c r="EP4176" s="23"/>
      <c r="EQ4176" s="24"/>
      <c r="ER4176" s="22"/>
      <c r="ES4176" s="24"/>
      <c r="ET4176" s="24"/>
      <c r="EU4176" s="23"/>
      <c r="EV4176" s="26"/>
      <c r="EX4176" s="6"/>
      <c r="EY4176" s="24"/>
      <c r="EZ4176" s="109"/>
      <c r="FA4176" s="66"/>
      <c r="FB4176" s="5"/>
      <c r="FC4176" s="68"/>
      <c r="FD4176" s="67"/>
      <c r="FE4176" s="67"/>
      <c r="FF4176" s="64"/>
      <c r="FG4176" s="5"/>
      <c r="FH4176" s="69"/>
      <c r="FI4176" s="6"/>
      <c r="FJ4176" s="5"/>
      <c r="FK4176" s="25"/>
      <c r="FL4176" s="5"/>
    </row>
    <row r="4177" spans="40:168">
      <c r="AN4177" s="14"/>
      <c r="AO4177" s="14"/>
      <c r="AP4177" s="5"/>
      <c r="AQ4177" s="25"/>
      <c r="AR4177" s="25"/>
      <c r="AS4177" s="96"/>
      <c r="AT4177" s="83"/>
      <c r="AU4177" s="14"/>
      <c r="AX4177" s="83"/>
      <c r="AY4177" s="83"/>
      <c r="AZ4177" s="83"/>
      <c r="BA4177" s="83"/>
      <c r="BJ4177" s="54"/>
      <c r="BK4177" s="22"/>
      <c r="BL4177" s="24"/>
      <c r="BP4177" s="23"/>
      <c r="BQ4177" s="24"/>
      <c r="BR4177" s="22"/>
      <c r="BS4177" s="24"/>
      <c r="BT4177" s="24"/>
      <c r="BU4177" s="23"/>
      <c r="BV4177" s="26"/>
      <c r="BX4177" s="6"/>
      <c r="BY4177" s="24"/>
      <c r="BZ4177" s="109"/>
      <c r="CA4177" s="66"/>
      <c r="CB4177" s="5"/>
      <c r="CC4177" s="68"/>
      <c r="CD4177" s="67"/>
      <c r="CE4177" s="67"/>
      <c r="CF4177" s="64"/>
      <c r="CG4177" s="5"/>
      <c r="CH4177" s="69"/>
      <c r="CI4177" s="6"/>
      <c r="CJ4177" s="5"/>
      <c r="CK4177" s="25"/>
      <c r="CL4177" s="5"/>
      <c r="DN4177" s="14"/>
      <c r="DO4177" s="14"/>
      <c r="DP4177" s="5"/>
      <c r="DQ4177" s="25"/>
      <c r="DR4177" s="25"/>
      <c r="DS4177" s="96"/>
      <c r="DT4177" s="83"/>
      <c r="DU4177" s="14"/>
      <c r="DX4177" s="83"/>
      <c r="DY4177" s="83"/>
      <c r="DZ4177" s="83"/>
      <c r="EA4177" s="83"/>
      <c r="EJ4177" s="54"/>
      <c r="EK4177" s="22"/>
      <c r="EL4177" s="24"/>
      <c r="EP4177" s="23"/>
      <c r="EQ4177" s="24"/>
      <c r="ER4177" s="22"/>
      <c r="ES4177" s="24"/>
      <c r="ET4177" s="24"/>
      <c r="EU4177" s="23"/>
      <c r="EV4177" s="26"/>
      <c r="EX4177" s="6"/>
      <c r="EY4177" s="24"/>
      <c r="EZ4177" s="109"/>
      <c r="FA4177" s="66"/>
      <c r="FB4177" s="5"/>
      <c r="FC4177" s="68"/>
      <c r="FD4177" s="67"/>
      <c r="FE4177" s="67"/>
      <c r="FF4177" s="64"/>
      <c r="FG4177" s="5"/>
      <c r="FH4177" s="69"/>
      <c r="FI4177" s="6"/>
      <c r="FJ4177" s="5"/>
      <c r="FK4177" s="25"/>
      <c r="FL4177" s="5"/>
    </row>
    <row r="4178" spans="40:168">
      <c r="AN4178" s="14"/>
      <c r="AO4178" s="14"/>
      <c r="AP4178" s="5"/>
      <c r="AQ4178" s="25"/>
      <c r="AR4178" s="25"/>
      <c r="AS4178" s="96"/>
      <c r="AT4178" s="83"/>
      <c r="AU4178" s="14"/>
      <c r="AX4178" s="83"/>
      <c r="AY4178" s="83"/>
      <c r="AZ4178" s="83"/>
      <c r="BA4178" s="83"/>
      <c r="BJ4178" s="54"/>
      <c r="BK4178" s="22"/>
      <c r="BL4178" s="24"/>
      <c r="BP4178" s="23"/>
      <c r="BQ4178" s="24"/>
      <c r="BR4178" s="22"/>
      <c r="BS4178" s="24"/>
      <c r="BT4178" s="24"/>
      <c r="BU4178" s="23"/>
      <c r="BV4178" s="26"/>
      <c r="BX4178" s="6"/>
      <c r="BY4178" s="24"/>
      <c r="BZ4178" s="109"/>
      <c r="CA4178" s="66"/>
      <c r="CB4178" s="5"/>
      <c r="CC4178" s="68"/>
      <c r="CD4178" s="67"/>
      <c r="CE4178" s="67"/>
      <c r="CF4178" s="64"/>
      <c r="CG4178" s="5"/>
      <c r="CH4178" s="69"/>
      <c r="CI4178" s="6"/>
      <c r="CJ4178" s="5"/>
      <c r="CK4178" s="25"/>
      <c r="CL4178" s="5"/>
      <c r="DN4178" s="14"/>
      <c r="DO4178" s="14"/>
      <c r="DP4178" s="5"/>
      <c r="DQ4178" s="25"/>
      <c r="DR4178" s="25"/>
      <c r="DS4178" s="96"/>
      <c r="DT4178" s="83"/>
      <c r="DU4178" s="14"/>
      <c r="DX4178" s="83"/>
      <c r="DY4178" s="83"/>
      <c r="DZ4178" s="83"/>
      <c r="EA4178" s="83"/>
      <c r="EJ4178" s="54"/>
      <c r="EK4178" s="22"/>
      <c r="EL4178" s="24"/>
      <c r="EP4178" s="23"/>
      <c r="EQ4178" s="24"/>
      <c r="ER4178" s="22"/>
      <c r="ES4178" s="24"/>
      <c r="ET4178" s="24"/>
      <c r="EU4178" s="23"/>
      <c r="EV4178" s="26"/>
      <c r="EX4178" s="6"/>
      <c r="EY4178" s="24"/>
      <c r="EZ4178" s="109"/>
      <c r="FA4178" s="66"/>
      <c r="FB4178" s="5"/>
      <c r="FC4178" s="68"/>
      <c r="FD4178" s="67"/>
      <c r="FE4178" s="67"/>
      <c r="FF4178" s="64"/>
      <c r="FG4178" s="5"/>
      <c r="FH4178" s="69"/>
      <c r="FI4178" s="6"/>
      <c r="FJ4178" s="5"/>
      <c r="FK4178" s="25"/>
      <c r="FL4178" s="5"/>
    </row>
    <row r="4179" spans="40:168">
      <c r="AN4179" s="14"/>
      <c r="AO4179" s="14"/>
      <c r="AP4179" s="5"/>
      <c r="AQ4179" s="25"/>
      <c r="AR4179" s="25"/>
      <c r="AS4179" s="96"/>
      <c r="AT4179" s="83"/>
      <c r="AU4179" s="14"/>
      <c r="AX4179" s="83"/>
      <c r="AY4179" s="83"/>
      <c r="AZ4179" s="83"/>
      <c r="BA4179" s="83"/>
      <c r="BJ4179" s="54"/>
      <c r="BK4179" s="22"/>
      <c r="BL4179" s="24"/>
      <c r="BP4179" s="23"/>
      <c r="BQ4179" s="24"/>
      <c r="BR4179" s="22"/>
      <c r="BS4179" s="24"/>
      <c r="BT4179" s="24"/>
      <c r="BU4179" s="23"/>
      <c r="BV4179" s="26"/>
      <c r="BX4179" s="6"/>
      <c r="BY4179" s="24"/>
      <c r="BZ4179" s="109"/>
      <c r="CA4179" s="66"/>
      <c r="CB4179" s="5"/>
      <c r="CC4179" s="68"/>
      <c r="CD4179" s="67"/>
      <c r="CE4179" s="67"/>
      <c r="CF4179" s="64"/>
      <c r="CG4179" s="5"/>
      <c r="CH4179" s="69"/>
      <c r="CI4179" s="6"/>
      <c r="CJ4179" s="5"/>
      <c r="CK4179" s="25"/>
      <c r="CL4179" s="5"/>
      <c r="DN4179" s="14"/>
      <c r="DO4179" s="14"/>
      <c r="DP4179" s="5"/>
      <c r="DQ4179" s="25"/>
      <c r="DR4179" s="25"/>
      <c r="DS4179" s="96"/>
      <c r="DT4179" s="83"/>
      <c r="DU4179" s="14"/>
      <c r="DX4179" s="83"/>
      <c r="DY4179" s="83"/>
      <c r="DZ4179" s="83"/>
      <c r="EA4179" s="83"/>
      <c r="EJ4179" s="54"/>
      <c r="EK4179" s="22"/>
      <c r="EL4179" s="24"/>
      <c r="EP4179" s="23"/>
      <c r="EQ4179" s="24"/>
      <c r="ER4179" s="22"/>
      <c r="ES4179" s="24"/>
      <c r="ET4179" s="24"/>
      <c r="EU4179" s="23"/>
      <c r="EV4179" s="26"/>
      <c r="EX4179" s="6"/>
      <c r="EY4179" s="24"/>
      <c r="EZ4179" s="109"/>
      <c r="FA4179" s="66"/>
      <c r="FB4179" s="5"/>
      <c r="FC4179" s="68"/>
      <c r="FD4179" s="67"/>
      <c r="FE4179" s="67"/>
      <c r="FF4179" s="64"/>
      <c r="FG4179" s="5"/>
      <c r="FH4179" s="69"/>
      <c r="FI4179" s="6"/>
      <c r="FJ4179" s="5"/>
      <c r="FK4179" s="25"/>
      <c r="FL4179" s="5"/>
    </row>
    <row r="4180" spans="40:168">
      <c r="AN4180" s="14"/>
      <c r="AO4180" s="14"/>
      <c r="AP4180" s="5"/>
      <c r="AQ4180" s="25"/>
      <c r="AR4180" s="25"/>
      <c r="AS4180" s="96"/>
      <c r="AT4180" s="83"/>
      <c r="AU4180" s="14"/>
      <c r="AX4180" s="83"/>
      <c r="AY4180" s="83"/>
      <c r="AZ4180" s="83"/>
      <c r="BA4180" s="83"/>
      <c r="BJ4180" s="54"/>
      <c r="BK4180" s="22"/>
      <c r="BL4180" s="24"/>
      <c r="BP4180" s="23"/>
      <c r="BQ4180" s="24"/>
      <c r="BR4180" s="22"/>
      <c r="BS4180" s="24"/>
      <c r="BT4180" s="24"/>
      <c r="BU4180" s="23"/>
      <c r="BV4180" s="26"/>
      <c r="BX4180" s="6"/>
      <c r="BY4180" s="24"/>
      <c r="BZ4180" s="109"/>
      <c r="CA4180" s="66"/>
      <c r="CB4180" s="5"/>
      <c r="CC4180" s="68"/>
      <c r="CD4180" s="67"/>
      <c r="CE4180" s="67"/>
      <c r="CF4180" s="64"/>
      <c r="CG4180" s="5"/>
      <c r="CH4180" s="69"/>
      <c r="CI4180" s="6"/>
      <c r="CJ4180" s="5"/>
      <c r="CK4180" s="25"/>
      <c r="CL4180" s="5"/>
      <c r="DN4180" s="14"/>
      <c r="DO4180" s="14"/>
      <c r="DP4180" s="5"/>
      <c r="DQ4180" s="25"/>
      <c r="DR4180" s="25"/>
      <c r="DS4180" s="96"/>
      <c r="DT4180" s="83"/>
      <c r="DU4180" s="14"/>
      <c r="DX4180" s="83"/>
      <c r="DY4180" s="83"/>
      <c r="DZ4180" s="83"/>
      <c r="EA4180" s="83"/>
      <c r="EJ4180" s="54"/>
      <c r="EK4180" s="22"/>
      <c r="EL4180" s="24"/>
      <c r="EP4180" s="23"/>
      <c r="EQ4180" s="24"/>
      <c r="ER4180" s="22"/>
      <c r="ES4180" s="24"/>
      <c r="ET4180" s="24"/>
      <c r="EU4180" s="23"/>
      <c r="EV4180" s="26"/>
      <c r="EX4180" s="6"/>
      <c r="EY4180" s="24"/>
      <c r="EZ4180" s="109"/>
      <c r="FA4180" s="66"/>
      <c r="FB4180" s="5"/>
      <c r="FC4180" s="68"/>
      <c r="FD4180" s="67"/>
      <c r="FE4180" s="67"/>
      <c r="FF4180" s="64"/>
      <c r="FG4180" s="5"/>
      <c r="FH4180" s="69"/>
      <c r="FI4180" s="6"/>
      <c r="FJ4180" s="5"/>
      <c r="FK4180" s="25"/>
      <c r="FL4180" s="5"/>
    </row>
    <row r="4181" spans="40:168">
      <c r="AN4181" s="14"/>
      <c r="AO4181" s="14"/>
      <c r="AP4181" s="5"/>
      <c r="AQ4181" s="25"/>
      <c r="AR4181" s="25"/>
      <c r="AS4181" s="96"/>
      <c r="AT4181" s="83"/>
      <c r="AU4181" s="14"/>
      <c r="AX4181" s="83"/>
      <c r="AY4181" s="83"/>
      <c r="AZ4181" s="83"/>
      <c r="BA4181" s="83"/>
      <c r="BJ4181" s="54"/>
      <c r="BK4181" s="22"/>
      <c r="BL4181" s="24"/>
      <c r="BP4181" s="23"/>
      <c r="BQ4181" s="24"/>
      <c r="BR4181" s="22"/>
      <c r="BS4181" s="24"/>
      <c r="BT4181" s="24"/>
      <c r="BU4181" s="23"/>
      <c r="BV4181" s="26"/>
      <c r="BX4181" s="6"/>
      <c r="BY4181" s="24"/>
      <c r="BZ4181" s="109"/>
      <c r="CA4181" s="66"/>
      <c r="CB4181" s="5"/>
      <c r="CC4181" s="68"/>
      <c r="CD4181" s="67"/>
      <c r="CE4181" s="67"/>
      <c r="CF4181" s="64"/>
      <c r="CG4181" s="5"/>
      <c r="CH4181" s="69"/>
      <c r="CI4181" s="6"/>
      <c r="CJ4181" s="5"/>
      <c r="CK4181" s="25"/>
      <c r="CL4181" s="5"/>
      <c r="DN4181" s="14"/>
      <c r="DO4181" s="14"/>
      <c r="DP4181" s="5"/>
      <c r="DQ4181" s="25"/>
      <c r="DR4181" s="25"/>
      <c r="DS4181" s="96"/>
      <c r="DT4181" s="83"/>
      <c r="DU4181" s="14"/>
      <c r="DX4181" s="83"/>
      <c r="DY4181" s="83"/>
      <c r="DZ4181" s="83"/>
      <c r="EA4181" s="83"/>
      <c r="EJ4181" s="54"/>
      <c r="EK4181" s="22"/>
      <c r="EL4181" s="24"/>
      <c r="EP4181" s="23"/>
      <c r="EQ4181" s="24"/>
      <c r="ER4181" s="22"/>
      <c r="ES4181" s="24"/>
      <c r="ET4181" s="24"/>
      <c r="EU4181" s="23"/>
      <c r="EV4181" s="26"/>
      <c r="EX4181" s="6"/>
      <c r="EY4181" s="24"/>
      <c r="EZ4181" s="109"/>
      <c r="FA4181" s="66"/>
      <c r="FB4181" s="5"/>
      <c r="FC4181" s="68"/>
      <c r="FD4181" s="67"/>
      <c r="FE4181" s="67"/>
      <c r="FF4181" s="64"/>
      <c r="FG4181" s="5"/>
      <c r="FH4181" s="69"/>
      <c r="FI4181" s="6"/>
      <c r="FJ4181" s="5"/>
      <c r="FK4181" s="25"/>
      <c r="FL4181" s="5"/>
    </row>
    <row r="4182" spans="40:168">
      <c r="AN4182" s="14"/>
      <c r="AO4182" s="14"/>
      <c r="AP4182" s="5"/>
      <c r="AQ4182" s="25"/>
      <c r="AR4182" s="25"/>
      <c r="AS4182" s="96"/>
      <c r="AT4182" s="83"/>
      <c r="AU4182" s="14"/>
      <c r="AX4182" s="83"/>
      <c r="AY4182" s="83"/>
      <c r="AZ4182" s="83"/>
      <c r="BA4182" s="83"/>
      <c r="BJ4182" s="54"/>
      <c r="BK4182" s="22"/>
      <c r="BL4182" s="24"/>
      <c r="BP4182" s="23"/>
      <c r="BQ4182" s="24"/>
      <c r="BR4182" s="22"/>
      <c r="BS4182" s="24"/>
      <c r="BT4182" s="24"/>
      <c r="BU4182" s="23"/>
      <c r="BV4182" s="26"/>
      <c r="BX4182" s="6"/>
      <c r="BY4182" s="24"/>
      <c r="BZ4182" s="109"/>
      <c r="CA4182" s="66"/>
      <c r="CB4182" s="5"/>
      <c r="CC4182" s="68"/>
      <c r="CD4182" s="67"/>
      <c r="CE4182" s="67"/>
      <c r="CF4182" s="64"/>
      <c r="CG4182" s="5"/>
      <c r="CH4182" s="69"/>
      <c r="CI4182" s="6"/>
      <c r="CJ4182" s="5"/>
      <c r="CK4182" s="25"/>
      <c r="CL4182" s="5"/>
      <c r="DN4182" s="14"/>
      <c r="DO4182" s="14"/>
      <c r="DP4182" s="5"/>
      <c r="DQ4182" s="25"/>
      <c r="DR4182" s="25"/>
      <c r="DS4182" s="96"/>
      <c r="DT4182" s="83"/>
      <c r="DU4182" s="14"/>
      <c r="DX4182" s="83"/>
      <c r="DY4182" s="83"/>
      <c r="DZ4182" s="83"/>
      <c r="EA4182" s="83"/>
      <c r="EJ4182" s="54"/>
      <c r="EK4182" s="22"/>
      <c r="EL4182" s="24"/>
      <c r="EP4182" s="23"/>
      <c r="EQ4182" s="24"/>
      <c r="ER4182" s="22"/>
      <c r="ES4182" s="24"/>
      <c r="ET4182" s="24"/>
      <c r="EU4182" s="23"/>
      <c r="EV4182" s="26"/>
      <c r="EX4182" s="6"/>
      <c r="EY4182" s="24"/>
      <c r="EZ4182" s="109"/>
      <c r="FA4182" s="66"/>
      <c r="FB4182" s="5"/>
      <c r="FC4182" s="68"/>
      <c r="FD4182" s="67"/>
      <c r="FE4182" s="67"/>
      <c r="FF4182" s="64"/>
      <c r="FG4182" s="5"/>
      <c r="FH4182" s="69"/>
      <c r="FI4182" s="6"/>
      <c r="FJ4182" s="5"/>
      <c r="FK4182" s="25"/>
      <c r="FL4182" s="5"/>
    </row>
    <row r="4183" spans="40:168">
      <c r="AN4183" s="14"/>
      <c r="AO4183" s="14"/>
      <c r="AP4183" s="5"/>
      <c r="AQ4183" s="25"/>
      <c r="AR4183" s="25"/>
      <c r="AS4183" s="96"/>
      <c r="AT4183" s="83"/>
      <c r="AU4183" s="14"/>
      <c r="AX4183" s="83"/>
      <c r="AY4183" s="83"/>
      <c r="AZ4183" s="83"/>
      <c r="BA4183" s="83"/>
      <c r="BJ4183" s="54"/>
      <c r="BK4183" s="22"/>
      <c r="BL4183" s="24"/>
      <c r="BP4183" s="23"/>
      <c r="BQ4183" s="24"/>
      <c r="BR4183" s="22"/>
      <c r="BS4183" s="24"/>
      <c r="BT4183" s="24"/>
      <c r="BU4183" s="23"/>
      <c r="BV4183" s="26"/>
      <c r="BX4183" s="6"/>
      <c r="BY4183" s="24"/>
      <c r="BZ4183" s="109"/>
      <c r="CA4183" s="66"/>
      <c r="CB4183" s="5"/>
      <c r="CC4183" s="68"/>
      <c r="CD4183" s="67"/>
      <c r="CE4183" s="67"/>
      <c r="CF4183" s="64"/>
      <c r="CG4183" s="5"/>
      <c r="CH4183" s="69"/>
      <c r="CI4183" s="6"/>
      <c r="CJ4183" s="5"/>
      <c r="CK4183" s="25"/>
      <c r="CL4183" s="5"/>
      <c r="DN4183" s="14"/>
      <c r="DO4183" s="14"/>
      <c r="DP4183" s="5"/>
      <c r="DQ4183" s="25"/>
      <c r="DR4183" s="25"/>
      <c r="DS4183" s="96"/>
      <c r="DT4183" s="83"/>
      <c r="DU4183" s="14"/>
      <c r="DX4183" s="83"/>
      <c r="DY4183" s="83"/>
      <c r="DZ4183" s="83"/>
      <c r="EA4183" s="83"/>
      <c r="EJ4183" s="54"/>
      <c r="EK4183" s="22"/>
      <c r="EL4183" s="24"/>
      <c r="EP4183" s="23"/>
      <c r="EQ4183" s="24"/>
      <c r="ER4183" s="22"/>
      <c r="ES4183" s="24"/>
      <c r="ET4183" s="24"/>
      <c r="EU4183" s="23"/>
      <c r="EV4183" s="26"/>
      <c r="EX4183" s="6"/>
      <c r="EY4183" s="24"/>
      <c r="EZ4183" s="109"/>
      <c r="FA4183" s="66"/>
      <c r="FB4183" s="5"/>
      <c r="FC4183" s="68"/>
      <c r="FD4183" s="67"/>
      <c r="FE4183" s="67"/>
      <c r="FF4183" s="64"/>
      <c r="FG4183" s="5"/>
      <c r="FH4183" s="69"/>
      <c r="FI4183" s="6"/>
      <c r="FJ4183" s="5"/>
      <c r="FK4183" s="25"/>
      <c r="FL4183" s="5"/>
    </row>
    <row r="4184" spans="40:168">
      <c r="AN4184" s="14"/>
      <c r="AO4184" s="14"/>
      <c r="AP4184" s="5"/>
      <c r="AQ4184" s="25"/>
      <c r="AR4184" s="25"/>
      <c r="AS4184" s="96"/>
      <c r="AT4184" s="83"/>
      <c r="AU4184" s="14"/>
      <c r="AX4184" s="83"/>
      <c r="AY4184" s="83"/>
      <c r="AZ4184" s="83"/>
      <c r="BA4184" s="83"/>
      <c r="BJ4184" s="54"/>
      <c r="BK4184" s="22"/>
      <c r="BL4184" s="24"/>
      <c r="BP4184" s="23"/>
      <c r="BQ4184" s="24"/>
      <c r="BR4184" s="22"/>
      <c r="BS4184" s="24"/>
      <c r="BT4184" s="24"/>
      <c r="BU4184" s="23"/>
      <c r="BV4184" s="26"/>
      <c r="BX4184" s="6"/>
      <c r="BY4184" s="24"/>
      <c r="BZ4184" s="109"/>
      <c r="CA4184" s="66"/>
      <c r="CB4184" s="5"/>
      <c r="CC4184" s="68"/>
      <c r="CD4184" s="67"/>
      <c r="CE4184" s="67"/>
      <c r="CF4184" s="64"/>
      <c r="CG4184" s="5"/>
      <c r="CH4184" s="69"/>
      <c r="CI4184" s="6"/>
      <c r="CJ4184" s="5"/>
      <c r="CK4184" s="25"/>
      <c r="CL4184" s="5"/>
      <c r="DN4184" s="14"/>
      <c r="DO4184" s="14"/>
      <c r="DP4184" s="5"/>
      <c r="DQ4184" s="25"/>
      <c r="DR4184" s="25"/>
      <c r="DS4184" s="96"/>
      <c r="DT4184" s="83"/>
      <c r="DU4184" s="14"/>
      <c r="DX4184" s="83"/>
      <c r="DY4184" s="83"/>
      <c r="DZ4184" s="83"/>
      <c r="EA4184" s="83"/>
      <c r="EJ4184" s="54"/>
      <c r="EK4184" s="22"/>
      <c r="EL4184" s="24"/>
      <c r="EP4184" s="23"/>
      <c r="EQ4184" s="24"/>
      <c r="ER4184" s="22"/>
      <c r="ES4184" s="24"/>
      <c r="ET4184" s="24"/>
      <c r="EU4184" s="23"/>
      <c r="EV4184" s="26"/>
      <c r="EX4184" s="6"/>
      <c r="EY4184" s="24"/>
      <c r="EZ4184" s="109"/>
      <c r="FA4184" s="66"/>
      <c r="FB4184" s="5"/>
      <c r="FC4184" s="68"/>
      <c r="FD4184" s="67"/>
      <c r="FE4184" s="67"/>
      <c r="FF4184" s="64"/>
      <c r="FG4184" s="5"/>
      <c r="FH4184" s="69"/>
      <c r="FI4184" s="6"/>
      <c r="FJ4184" s="5"/>
      <c r="FK4184" s="25"/>
      <c r="FL4184" s="5"/>
    </row>
    <row r="4185" spans="40:168">
      <c r="AN4185" s="14"/>
      <c r="AO4185" s="14"/>
      <c r="AP4185" s="5"/>
      <c r="AQ4185" s="25"/>
      <c r="AR4185" s="25"/>
      <c r="AS4185" s="96"/>
      <c r="AT4185" s="83"/>
      <c r="AU4185" s="14"/>
      <c r="AX4185" s="83"/>
      <c r="AY4185" s="83"/>
      <c r="AZ4185" s="83"/>
      <c r="BA4185" s="83"/>
      <c r="BJ4185" s="54"/>
      <c r="BK4185" s="22"/>
      <c r="BL4185" s="24"/>
      <c r="BP4185" s="23"/>
      <c r="BQ4185" s="24"/>
      <c r="BR4185" s="22"/>
      <c r="BS4185" s="24"/>
      <c r="BT4185" s="24"/>
      <c r="BU4185" s="23"/>
      <c r="BV4185" s="26"/>
      <c r="BX4185" s="6"/>
      <c r="BY4185" s="24"/>
      <c r="BZ4185" s="109"/>
      <c r="CA4185" s="66"/>
      <c r="CB4185" s="5"/>
      <c r="CC4185" s="68"/>
      <c r="CD4185" s="67"/>
      <c r="CE4185" s="67"/>
      <c r="CF4185" s="64"/>
      <c r="CG4185" s="5"/>
      <c r="CH4185" s="69"/>
      <c r="CI4185" s="6"/>
      <c r="CJ4185" s="5"/>
      <c r="CK4185" s="25"/>
      <c r="CL4185" s="5"/>
      <c r="DN4185" s="14"/>
      <c r="DO4185" s="14"/>
      <c r="DP4185" s="5"/>
      <c r="DQ4185" s="25"/>
      <c r="DR4185" s="25"/>
      <c r="DS4185" s="96"/>
      <c r="DT4185" s="83"/>
      <c r="DU4185" s="14"/>
      <c r="DX4185" s="83"/>
      <c r="DY4185" s="83"/>
      <c r="DZ4185" s="83"/>
      <c r="EA4185" s="83"/>
      <c r="EJ4185" s="54"/>
      <c r="EK4185" s="22"/>
      <c r="EL4185" s="24"/>
      <c r="EP4185" s="23"/>
      <c r="EQ4185" s="24"/>
      <c r="ER4185" s="22"/>
      <c r="ES4185" s="24"/>
      <c r="ET4185" s="24"/>
      <c r="EU4185" s="23"/>
      <c r="EV4185" s="26"/>
      <c r="EX4185" s="6"/>
      <c r="EY4185" s="24"/>
      <c r="EZ4185" s="109"/>
      <c r="FA4185" s="66"/>
      <c r="FB4185" s="5"/>
      <c r="FC4185" s="68"/>
      <c r="FD4185" s="67"/>
      <c r="FE4185" s="67"/>
      <c r="FF4185" s="64"/>
      <c r="FG4185" s="5"/>
      <c r="FH4185" s="69"/>
      <c r="FI4185" s="6"/>
      <c r="FJ4185" s="5"/>
      <c r="FK4185" s="25"/>
      <c r="FL4185" s="5"/>
    </row>
    <row r="4186" spans="40:168">
      <c r="AN4186" s="14"/>
      <c r="AO4186" s="14"/>
      <c r="AP4186" s="5"/>
      <c r="AQ4186" s="25"/>
      <c r="AR4186" s="25"/>
      <c r="AS4186" s="96"/>
      <c r="AT4186" s="83"/>
      <c r="AU4186" s="14"/>
      <c r="AX4186" s="83"/>
      <c r="AY4186" s="83"/>
      <c r="AZ4186" s="83"/>
      <c r="BA4186" s="83"/>
      <c r="BJ4186" s="54"/>
      <c r="BK4186" s="22"/>
      <c r="BL4186" s="24"/>
      <c r="BP4186" s="23"/>
      <c r="BQ4186" s="24"/>
      <c r="BR4186" s="22"/>
      <c r="BS4186" s="24"/>
      <c r="BT4186" s="24"/>
      <c r="BU4186" s="23"/>
      <c r="BV4186" s="26"/>
      <c r="BX4186" s="6"/>
      <c r="BY4186" s="24"/>
      <c r="BZ4186" s="109"/>
      <c r="CA4186" s="66"/>
      <c r="CB4186" s="5"/>
      <c r="CC4186" s="68"/>
      <c r="CD4186" s="67"/>
      <c r="CE4186" s="67"/>
      <c r="CF4186" s="64"/>
      <c r="CG4186" s="5"/>
      <c r="CH4186" s="69"/>
      <c r="CI4186" s="6"/>
      <c r="CJ4186" s="5"/>
      <c r="CK4186" s="25"/>
      <c r="CL4186" s="5"/>
      <c r="DN4186" s="14"/>
      <c r="DO4186" s="14"/>
      <c r="DP4186" s="5"/>
      <c r="DQ4186" s="25"/>
      <c r="DR4186" s="25"/>
      <c r="DS4186" s="96"/>
      <c r="DT4186" s="83"/>
      <c r="DU4186" s="14"/>
      <c r="DX4186" s="83"/>
      <c r="DY4186" s="83"/>
      <c r="DZ4186" s="83"/>
      <c r="EA4186" s="83"/>
      <c r="EJ4186" s="54"/>
      <c r="EK4186" s="22"/>
      <c r="EL4186" s="24"/>
      <c r="EP4186" s="23"/>
      <c r="EQ4186" s="24"/>
      <c r="ER4186" s="22"/>
      <c r="ES4186" s="24"/>
      <c r="ET4186" s="24"/>
      <c r="EU4186" s="23"/>
      <c r="EV4186" s="26"/>
      <c r="EX4186" s="6"/>
      <c r="EY4186" s="24"/>
      <c r="EZ4186" s="109"/>
      <c r="FA4186" s="66"/>
      <c r="FB4186" s="5"/>
      <c r="FC4186" s="68"/>
      <c r="FD4186" s="67"/>
      <c r="FE4186" s="67"/>
      <c r="FF4186" s="64"/>
      <c r="FG4186" s="5"/>
      <c r="FH4186" s="69"/>
      <c r="FI4186" s="6"/>
      <c r="FJ4186" s="5"/>
      <c r="FK4186" s="25"/>
      <c r="FL4186" s="5"/>
    </row>
    <row r="4187" spans="40:168">
      <c r="AN4187" s="14"/>
      <c r="AO4187" s="14"/>
      <c r="AP4187" s="5"/>
      <c r="AQ4187" s="25"/>
      <c r="AR4187" s="25"/>
      <c r="AS4187" s="96"/>
      <c r="AT4187" s="83"/>
      <c r="AU4187" s="14"/>
      <c r="AX4187" s="83"/>
      <c r="AY4187" s="83"/>
      <c r="AZ4187" s="83"/>
      <c r="BA4187" s="83"/>
      <c r="BJ4187" s="54"/>
      <c r="BK4187" s="22"/>
      <c r="BL4187" s="24"/>
      <c r="BP4187" s="23"/>
      <c r="BQ4187" s="24"/>
      <c r="BR4187" s="22"/>
      <c r="BS4187" s="24"/>
      <c r="BT4187" s="24"/>
      <c r="BU4187" s="23"/>
      <c r="BV4187" s="26"/>
      <c r="BX4187" s="6"/>
      <c r="BY4187" s="24"/>
      <c r="BZ4187" s="109"/>
      <c r="CA4187" s="66"/>
      <c r="CB4187" s="5"/>
      <c r="CC4187" s="68"/>
      <c r="CD4187" s="67"/>
      <c r="CE4187" s="67"/>
      <c r="CF4187" s="64"/>
      <c r="CG4187" s="5"/>
      <c r="CH4187" s="69"/>
      <c r="CI4187" s="6"/>
      <c r="CJ4187" s="5"/>
      <c r="CK4187" s="25"/>
      <c r="CL4187" s="5"/>
      <c r="DN4187" s="14"/>
      <c r="DO4187" s="14"/>
      <c r="DP4187" s="5"/>
      <c r="DQ4187" s="25"/>
      <c r="DR4187" s="25"/>
      <c r="DS4187" s="96"/>
      <c r="DT4187" s="83"/>
      <c r="DU4187" s="14"/>
      <c r="DX4187" s="83"/>
      <c r="DY4187" s="83"/>
      <c r="DZ4187" s="83"/>
      <c r="EA4187" s="83"/>
      <c r="EJ4187" s="54"/>
      <c r="EK4187" s="22"/>
      <c r="EL4187" s="24"/>
      <c r="EP4187" s="23"/>
      <c r="EQ4187" s="24"/>
      <c r="ER4187" s="22"/>
      <c r="ES4187" s="24"/>
      <c r="ET4187" s="24"/>
      <c r="EU4187" s="23"/>
      <c r="EV4187" s="26"/>
      <c r="EX4187" s="6"/>
      <c r="EY4187" s="24"/>
      <c r="EZ4187" s="109"/>
      <c r="FA4187" s="66"/>
      <c r="FB4187" s="5"/>
      <c r="FC4187" s="68"/>
      <c r="FD4187" s="67"/>
      <c r="FE4187" s="67"/>
      <c r="FF4187" s="64"/>
      <c r="FG4187" s="5"/>
      <c r="FH4187" s="69"/>
      <c r="FI4187" s="6"/>
      <c r="FJ4187" s="5"/>
      <c r="FK4187" s="25"/>
      <c r="FL4187" s="5"/>
    </row>
    <row r="4188" spans="40:168">
      <c r="AN4188" s="14"/>
      <c r="AO4188" s="14"/>
      <c r="AP4188" s="5"/>
      <c r="AQ4188" s="25"/>
      <c r="AR4188" s="25"/>
      <c r="AS4188" s="96"/>
      <c r="AT4188" s="83"/>
      <c r="AU4188" s="14"/>
      <c r="AX4188" s="83"/>
      <c r="AY4188" s="83"/>
      <c r="AZ4188" s="83"/>
      <c r="BA4188" s="83"/>
      <c r="BJ4188" s="54"/>
      <c r="BK4188" s="22"/>
      <c r="BL4188" s="24"/>
      <c r="BP4188" s="23"/>
      <c r="BQ4188" s="24"/>
      <c r="BR4188" s="22"/>
      <c r="BS4188" s="24"/>
      <c r="BT4188" s="24"/>
      <c r="BU4188" s="23"/>
      <c r="BV4188" s="26"/>
      <c r="BX4188" s="6"/>
      <c r="BY4188" s="24"/>
      <c r="BZ4188" s="109"/>
      <c r="CA4188" s="66"/>
      <c r="CB4188" s="5"/>
      <c r="CC4188" s="68"/>
      <c r="CD4188" s="67"/>
      <c r="CE4188" s="67"/>
      <c r="CF4188" s="64"/>
      <c r="CG4188" s="5"/>
      <c r="CH4188" s="69"/>
      <c r="CI4188" s="6"/>
      <c r="CJ4188" s="5"/>
      <c r="CK4188" s="25"/>
      <c r="CL4188" s="5"/>
      <c r="DN4188" s="14"/>
      <c r="DO4188" s="14"/>
      <c r="DP4188" s="5"/>
      <c r="DQ4188" s="25"/>
      <c r="DR4188" s="25"/>
      <c r="DS4188" s="96"/>
      <c r="DT4188" s="83"/>
      <c r="DU4188" s="14"/>
      <c r="DX4188" s="83"/>
      <c r="DY4188" s="83"/>
      <c r="DZ4188" s="83"/>
      <c r="EA4188" s="83"/>
      <c r="EJ4188" s="54"/>
      <c r="EK4188" s="22"/>
      <c r="EL4188" s="24"/>
      <c r="EP4188" s="23"/>
      <c r="EQ4188" s="24"/>
      <c r="ER4188" s="22"/>
      <c r="ES4188" s="24"/>
      <c r="ET4188" s="24"/>
      <c r="EU4188" s="23"/>
      <c r="EV4188" s="26"/>
      <c r="EX4188" s="6"/>
      <c r="EY4188" s="24"/>
      <c r="EZ4188" s="109"/>
      <c r="FA4188" s="66"/>
      <c r="FB4188" s="5"/>
      <c r="FC4188" s="68"/>
      <c r="FD4188" s="67"/>
      <c r="FE4188" s="67"/>
      <c r="FF4188" s="64"/>
      <c r="FG4188" s="5"/>
      <c r="FH4188" s="69"/>
      <c r="FI4188" s="6"/>
      <c r="FJ4188" s="5"/>
      <c r="FK4188" s="25"/>
      <c r="FL4188" s="5"/>
    </row>
    <row r="4189" spans="40:168">
      <c r="AN4189" s="14"/>
      <c r="AO4189" s="14"/>
      <c r="AP4189" s="5"/>
      <c r="AQ4189" s="25"/>
      <c r="AR4189" s="25"/>
      <c r="AS4189" s="96"/>
      <c r="AT4189" s="83"/>
      <c r="AU4189" s="14"/>
      <c r="AX4189" s="83"/>
      <c r="AY4189" s="83"/>
      <c r="AZ4189" s="83"/>
      <c r="BA4189" s="83"/>
      <c r="BJ4189" s="54"/>
      <c r="BK4189" s="22"/>
      <c r="BL4189" s="24"/>
      <c r="BP4189" s="23"/>
      <c r="BQ4189" s="24"/>
      <c r="BR4189" s="22"/>
      <c r="BS4189" s="24"/>
      <c r="BT4189" s="24"/>
      <c r="BU4189" s="23"/>
      <c r="BV4189" s="26"/>
      <c r="BX4189" s="6"/>
      <c r="BY4189" s="24"/>
      <c r="BZ4189" s="109"/>
      <c r="CA4189" s="66"/>
      <c r="CB4189" s="5"/>
      <c r="CC4189" s="68"/>
      <c r="CD4189" s="67"/>
      <c r="CE4189" s="67"/>
      <c r="CF4189" s="64"/>
      <c r="CG4189" s="5"/>
      <c r="CH4189" s="69"/>
      <c r="CI4189" s="6"/>
      <c r="CJ4189" s="5"/>
      <c r="CK4189" s="25"/>
      <c r="CL4189" s="5"/>
      <c r="DN4189" s="14"/>
      <c r="DO4189" s="14"/>
      <c r="DP4189" s="5"/>
      <c r="DQ4189" s="25"/>
      <c r="DR4189" s="25"/>
      <c r="DS4189" s="96"/>
      <c r="DT4189" s="83"/>
      <c r="DU4189" s="14"/>
      <c r="DX4189" s="83"/>
      <c r="DY4189" s="83"/>
      <c r="DZ4189" s="83"/>
      <c r="EA4189" s="83"/>
      <c r="EJ4189" s="54"/>
      <c r="EK4189" s="22"/>
      <c r="EL4189" s="24"/>
      <c r="EP4189" s="23"/>
      <c r="EQ4189" s="24"/>
      <c r="ER4189" s="22"/>
      <c r="ES4189" s="24"/>
      <c r="ET4189" s="24"/>
      <c r="EU4189" s="23"/>
      <c r="EV4189" s="26"/>
      <c r="EX4189" s="6"/>
      <c r="EY4189" s="24"/>
      <c r="EZ4189" s="109"/>
      <c r="FA4189" s="66"/>
      <c r="FB4189" s="5"/>
      <c r="FC4189" s="68"/>
      <c r="FD4189" s="67"/>
      <c r="FE4189" s="67"/>
      <c r="FF4189" s="64"/>
      <c r="FG4189" s="5"/>
      <c r="FH4189" s="69"/>
      <c r="FI4189" s="6"/>
      <c r="FJ4189" s="5"/>
      <c r="FK4189" s="25"/>
      <c r="FL4189" s="5"/>
    </row>
    <row r="4190" spans="40:168">
      <c r="AN4190" s="14"/>
      <c r="AO4190" s="14"/>
      <c r="AP4190" s="5"/>
      <c r="AQ4190" s="25"/>
      <c r="AR4190" s="25"/>
      <c r="AS4190" s="96"/>
      <c r="AT4190" s="83"/>
      <c r="AU4190" s="14"/>
      <c r="AX4190" s="83"/>
      <c r="AY4190" s="83"/>
      <c r="AZ4190" s="83"/>
      <c r="BA4190" s="83"/>
      <c r="BJ4190" s="54"/>
      <c r="BK4190" s="22"/>
      <c r="BL4190" s="24"/>
      <c r="BP4190" s="23"/>
      <c r="BQ4190" s="24"/>
      <c r="BR4190" s="22"/>
      <c r="BS4190" s="24"/>
      <c r="BT4190" s="24"/>
      <c r="BU4190" s="23"/>
      <c r="BV4190" s="26"/>
      <c r="BX4190" s="6"/>
      <c r="BY4190" s="24"/>
      <c r="BZ4190" s="109"/>
      <c r="CA4190" s="66"/>
      <c r="CB4190" s="5"/>
      <c r="CC4190" s="68"/>
      <c r="CD4190" s="67"/>
      <c r="CE4190" s="67"/>
      <c r="CF4190" s="64"/>
      <c r="CG4190" s="5"/>
      <c r="CH4190" s="69"/>
      <c r="CI4190" s="6"/>
      <c r="CJ4190" s="5"/>
      <c r="CK4190" s="25"/>
      <c r="CL4190" s="5"/>
      <c r="DN4190" s="14"/>
      <c r="DO4190" s="14"/>
      <c r="DP4190" s="5"/>
      <c r="DQ4190" s="25"/>
      <c r="DR4190" s="25"/>
      <c r="DS4190" s="96"/>
      <c r="DT4190" s="83"/>
      <c r="DU4190" s="14"/>
      <c r="DX4190" s="83"/>
      <c r="DY4190" s="83"/>
      <c r="DZ4190" s="83"/>
      <c r="EA4190" s="83"/>
      <c r="EJ4190" s="54"/>
      <c r="EK4190" s="22"/>
      <c r="EL4190" s="24"/>
      <c r="EP4190" s="23"/>
      <c r="EQ4190" s="24"/>
      <c r="ER4190" s="22"/>
      <c r="ES4190" s="24"/>
      <c r="ET4190" s="24"/>
      <c r="EU4190" s="23"/>
      <c r="EV4190" s="26"/>
      <c r="EX4190" s="6"/>
      <c r="EY4190" s="24"/>
      <c r="EZ4190" s="109"/>
      <c r="FA4190" s="66"/>
      <c r="FB4190" s="5"/>
      <c r="FC4190" s="68"/>
      <c r="FD4190" s="67"/>
      <c r="FE4190" s="67"/>
      <c r="FF4190" s="64"/>
      <c r="FG4190" s="5"/>
      <c r="FH4190" s="69"/>
      <c r="FI4190" s="6"/>
      <c r="FJ4190" s="5"/>
      <c r="FK4190" s="25"/>
      <c r="FL4190" s="5"/>
    </row>
    <row r="4191" spans="40:168">
      <c r="AN4191" s="14"/>
      <c r="AO4191" s="14"/>
      <c r="AP4191" s="5"/>
      <c r="AQ4191" s="25"/>
      <c r="AR4191" s="25"/>
      <c r="AS4191" s="96"/>
      <c r="AT4191" s="83"/>
      <c r="AU4191" s="14"/>
      <c r="AX4191" s="83"/>
      <c r="AY4191" s="83"/>
      <c r="AZ4191" s="83"/>
      <c r="BA4191" s="83"/>
      <c r="BJ4191" s="54"/>
      <c r="BK4191" s="22"/>
      <c r="BL4191" s="24"/>
      <c r="BP4191" s="23"/>
      <c r="BQ4191" s="24"/>
      <c r="BR4191" s="22"/>
      <c r="BS4191" s="24"/>
      <c r="BT4191" s="24"/>
      <c r="BU4191" s="23"/>
      <c r="BV4191" s="26"/>
      <c r="BX4191" s="6"/>
      <c r="BY4191" s="24"/>
      <c r="BZ4191" s="109"/>
      <c r="CA4191" s="66"/>
      <c r="CB4191" s="5"/>
      <c r="CC4191" s="68"/>
      <c r="CD4191" s="67"/>
      <c r="CE4191" s="67"/>
      <c r="CF4191" s="64"/>
      <c r="CG4191" s="5"/>
      <c r="CH4191" s="69"/>
      <c r="CI4191" s="6"/>
      <c r="CJ4191" s="5"/>
      <c r="CK4191" s="25"/>
      <c r="CL4191" s="5"/>
      <c r="DN4191" s="14"/>
      <c r="DO4191" s="14"/>
      <c r="DP4191" s="5"/>
      <c r="DQ4191" s="25"/>
      <c r="DR4191" s="25"/>
      <c r="DS4191" s="96"/>
      <c r="DT4191" s="83"/>
      <c r="DU4191" s="14"/>
      <c r="DX4191" s="83"/>
      <c r="DY4191" s="83"/>
      <c r="DZ4191" s="83"/>
      <c r="EA4191" s="83"/>
      <c r="EJ4191" s="54"/>
      <c r="EK4191" s="22"/>
      <c r="EL4191" s="24"/>
      <c r="EP4191" s="23"/>
      <c r="EQ4191" s="24"/>
      <c r="ER4191" s="22"/>
      <c r="ES4191" s="24"/>
      <c r="ET4191" s="24"/>
      <c r="EU4191" s="23"/>
      <c r="EV4191" s="26"/>
      <c r="EX4191" s="6"/>
      <c r="EY4191" s="24"/>
      <c r="EZ4191" s="109"/>
      <c r="FA4191" s="66"/>
      <c r="FB4191" s="5"/>
      <c r="FC4191" s="68"/>
      <c r="FD4191" s="67"/>
      <c r="FE4191" s="67"/>
      <c r="FF4191" s="64"/>
      <c r="FG4191" s="5"/>
      <c r="FH4191" s="69"/>
      <c r="FI4191" s="6"/>
      <c r="FJ4191" s="5"/>
      <c r="FK4191" s="25"/>
      <c r="FL4191" s="5"/>
    </row>
    <row r="4192" spans="40:168">
      <c r="AN4192" s="14"/>
      <c r="AO4192" s="14"/>
      <c r="AP4192" s="5"/>
      <c r="AQ4192" s="25"/>
      <c r="AR4192" s="25"/>
      <c r="AS4192" s="96"/>
      <c r="AT4192" s="83"/>
      <c r="AU4192" s="14"/>
      <c r="AX4192" s="83"/>
      <c r="AY4192" s="83"/>
      <c r="AZ4192" s="83"/>
      <c r="BA4192" s="83"/>
      <c r="BJ4192" s="54"/>
      <c r="BK4192" s="22"/>
      <c r="BL4192" s="24"/>
      <c r="BP4192" s="23"/>
      <c r="BQ4192" s="24"/>
      <c r="BR4192" s="22"/>
      <c r="BS4192" s="24"/>
      <c r="BT4192" s="24"/>
      <c r="BU4192" s="23"/>
      <c r="BV4192" s="26"/>
      <c r="BX4192" s="6"/>
      <c r="BY4192" s="24"/>
      <c r="BZ4192" s="109"/>
      <c r="CA4192" s="66"/>
      <c r="CB4192" s="5"/>
      <c r="CC4192" s="68"/>
      <c r="CD4192" s="67"/>
      <c r="CE4192" s="67"/>
      <c r="CF4192" s="64"/>
      <c r="CG4192" s="5"/>
      <c r="CH4192" s="69"/>
      <c r="CI4192" s="6"/>
      <c r="CJ4192" s="5"/>
      <c r="CK4192" s="25"/>
      <c r="CL4192" s="5"/>
      <c r="DN4192" s="14"/>
      <c r="DO4192" s="14"/>
      <c r="DP4192" s="5"/>
      <c r="DQ4192" s="25"/>
      <c r="DR4192" s="25"/>
      <c r="DS4192" s="96"/>
      <c r="DT4192" s="83"/>
      <c r="DU4192" s="14"/>
      <c r="DX4192" s="83"/>
      <c r="DY4192" s="83"/>
      <c r="DZ4192" s="83"/>
      <c r="EA4192" s="83"/>
      <c r="EJ4192" s="54"/>
      <c r="EK4192" s="22"/>
      <c r="EL4192" s="24"/>
      <c r="EP4192" s="23"/>
      <c r="EQ4192" s="24"/>
      <c r="ER4192" s="22"/>
      <c r="ES4192" s="24"/>
      <c r="ET4192" s="24"/>
      <c r="EU4192" s="23"/>
      <c r="EV4192" s="26"/>
      <c r="EX4192" s="6"/>
      <c r="EY4192" s="24"/>
      <c r="EZ4192" s="109"/>
      <c r="FA4192" s="66"/>
      <c r="FB4192" s="5"/>
      <c r="FC4192" s="68"/>
      <c r="FD4192" s="67"/>
      <c r="FE4192" s="67"/>
      <c r="FF4192" s="64"/>
      <c r="FG4192" s="5"/>
      <c r="FH4192" s="69"/>
      <c r="FI4192" s="6"/>
      <c r="FJ4192" s="5"/>
      <c r="FK4192" s="25"/>
      <c r="FL4192" s="5"/>
    </row>
    <row r="4193" spans="40:168">
      <c r="AN4193" s="14"/>
      <c r="AO4193" s="14"/>
      <c r="AP4193" s="5"/>
      <c r="AQ4193" s="25"/>
      <c r="AR4193" s="25"/>
      <c r="AS4193" s="96"/>
      <c r="AT4193" s="83"/>
      <c r="AU4193" s="14"/>
      <c r="AX4193" s="83"/>
      <c r="AY4193" s="83"/>
      <c r="AZ4193" s="83"/>
      <c r="BA4193" s="83"/>
      <c r="BJ4193" s="54"/>
      <c r="BK4193" s="22"/>
      <c r="BL4193" s="24"/>
      <c r="BP4193" s="23"/>
      <c r="BQ4193" s="24"/>
      <c r="BR4193" s="22"/>
      <c r="BS4193" s="24"/>
      <c r="BT4193" s="24"/>
      <c r="BU4193" s="23"/>
      <c r="BV4193" s="26"/>
      <c r="BX4193" s="6"/>
      <c r="BY4193" s="24"/>
      <c r="BZ4193" s="109"/>
      <c r="CA4193" s="66"/>
      <c r="CB4193" s="5"/>
      <c r="CC4193" s="68"/>
      <c r="CD4193" s="67"/>
      <c r="CE4193" s="67"/>
      <c r="CF4193" s="64"/>
      <c r="CG4193" s="5"/>
      <c r="CH4193" s="69"/>
      <c r="CI4193" s="6"/>
      <c r="CJ4193" s="5"/>
      <c r="CK4193" s="25"/>
      <c r="CL4193" s="5"/>
      <c r="DN4193" s="14"/>
      <c r="DO4193" s="14"/>
      <c r="DP4193" s="5"/>
      <c r="DQ4193" s="25"/>
      <c r="DR4193" s="25"/>
      <c r="DS4193" s="96"/>
      <c r="DT4193" s="83"/>
      <c r="DU4193" s="14"/>
      <c r="DX4193" s="83"/>
      <c r="DY4193" s="83"/>
      <c r="DZ4193" s="83"/>
      <c r="EA4193" s="83"/>
      <c r="EJ4193" s="54"/>
      <c r="EK4193" s="22"/>
      <c r="EL4193" s="24"/>
      <c r="EP4193" s="23"/>
      <c r="EQ4193" s="24"/>
      <c r="ER4193" s="22"/>
      <c r="ES4193" s="24"/>
      <c r="ET4193" s="24"/>
      <c r="EU4193" s="23"/>
      <c r="EV4193" s="26"/>
      <c r="EX4193" s="6"/>
      <c r="EY4193" s="24"/>
      <c r="EZ4193" s="109"/>
      <c r="FA4193" s="66"/>
      <c r="FB4193" s="5"/>
      <c r="FC4193" s="68"/>
      <c r="FD4193" s="67"/>
      <c r="FE4193" s="67"/>
      <c r="FF4193" s="64"/>
      <c r="FG4193" s="5"/>
      <c r="FH4193" s="69"/>
      <c r="FI4193" s="6"/>
      <c r="FJ4193" s="5"/>
      <c r="FK4193" s="25"/>
      <c r="FL4193" s="5"/>
    </row>
    <row r="4194" spans="40:168">
      <c r="AN4194" s="14"/>
      <c r="AO4194" s="14"/>
      <c r="AP4194" s="5"/>
      <c r="AQ4194" s="25"/>
      <c r="AR4194" s="25"/>
      <c r="AS4194" s="96"/>
      <c r="AT4194" s="83"/>
      <c r="AU4194" s="14"/>
      <c r="AX4194" s="83"/>
      <c r="AY4194" s="83"/>
      <c r="AZ4194" s="83"/>
      <c r="BA4194" s="83"/>
      <c r="BJ4194" s="54"/>
      <c r="BK4194" s="22"/>
      <c r="BL4194" s="24"/>
      <c r="BP4194" s="23"/>
      <c r="BQ4194" s="24"/>
      <c r="BR4194" s="22"/>
      <c r="BS4194" s="24"/>
      <c r="BT4194" s="24"/>
      <c r="BU4194" s="23"/>
      <c r="BV4194" s="26"/>
      <c r="BX4194" s="6"/>
      <c r="BY4194" s="24"/>
      <c r="BZ4194" s="109"/>
      <c r="CA4194" s="66"/>
      <c r="CB4194" s="5"/>
      <c r="CC4194" s="68"/>
      <c r="CD4194" s="67"/>
      <c r="CE4194" s="67"/>
      <c r="CF4194" s="64"/>
      <c r="CG4194" s="5"/>
      <c r="CH4194" s="69"/>
      <c r="CI4194" s="6"/>
      <c r="CJ4194" s="5"/>
      <c r="CK4194" s="25"/>
      <c r="CL4194" s="5"/>
      <c r="DN4194" s="14"/>
      <c r="DO4194" s="14"/>
      <c r="DP4194" s="5"/>
      <c r="DQ4194" s="25"/>
      <c r="DR4194" s="25"/>
      <c r="DS4194" s="96"/>
      <c r="DT4194" s="83"/>
      <c r="DU4194" s="14"/>
      <c r="DX4194" s="83"/>
      <c r="DY4194" s="83"/>
      <c r="DZ4194" s="83"/>
      <c r="EA4194" s="83"/>
      <c r="EJ4194" s="54"/>
      <c r="EK4194" s="22"/>
      <c r="EL4194" s="24"/>
      <c r="EP4194" s="23"/>
      <c r="EQ4194" s="24"/>
      <c r="ER4194" s="22"/>
      <c r="ES4194" s="24"/>
      <c r="ET4194" s="24"/>
      <c r="EU4194" s="23"/>
      <c r="EV4194" s="26"/>
      <c r="EX4194" s="6"/>
      <c r="EY4194" s="24"/>
      <c r="EZ4194" s="109"/>
      <c r="FA4194" s="66"/>
      <c r="FB4194" s="5"/>
      <c r="FC4194" s="68"/>
      <c r="FD4194" s="67"/>
      <c r="FE4194" s="67"/>
      <c r="FF4194" s="64"/>
      <c r="FG4194" s="5"/>
      <c r="FH4194" s="69"/>
      <c r="FI4194" s="6"/>
      <c r="FJ4194" s="5"/>
      <c r="FK4194" s="25"/>
      <c r="FL4194" s="5"/>
    </row>
    <row r="4195" spans="40:168">
      <c r="AN4195" s="14"/>
      <c r="AO4195" s="14"/>
      <c r="AP4195" s="5"/>
      <c r="AQ4195" s="25"/>
      <c r="AR4195" s="25"/>
      <c r="AS4195" s="96"/>
      <c r="AT4195" s="83"/>
      <c r="AU4195" s="14"/>
      <c r="AX4195" s="83"/>
      <c r="AY4195" s="83"/>
      <c r="AZ4195" s="83"/>
      <c r="BA4195" s="83"/>
      <c r="BJ4195" s="54"/>
      <c r="BK4195" s="22"/>
      <c r="BL4195" s="24"/>
      <c r="BP4195" s="23"/>
      <c r="BQ4195" s="24"/>
      <c r="BR4195" s="22"/>
      <c r="BS4195" s="24"/>
      <c r="BT4195" s="24"/>
      <c r="BU4195" s="23"/>
      <c r="BV4195" s="26"/>
      <c r="BX4195" s="6"/>
      <c r="BY4195" s="24"/>
      <c r="BZ4195" s="109"/>
      <c r="CA4195" s="66"/>
      <c r="CB4195" s="5"/>
      <c r="CC4195" s="68"/>
      <c r="CD4195" s="67"/>
      <c r="CE4195" s="67"/>
      <c r="CF4195" s="64"/>
      <c r="CG4195" s="5"/>
      <c r="CH4195" s="69"/>
      <c r="CI4195" s="6"/>
      <c r="CJ4195" s="5"/>
      <c r="CK4195" s="25"/>
      <c r="CL4195" s="5"/>
      <c r="DN4195" s="14"/>
      <c r="DO4195" s="14"/>
      <c r="DP4195" s="5"/>
      <c r="DQ4195" s="25"/>
      <c r="DR4195" s="25"/>
      <c r="DS4195" s="96"/>
      <c r="DT4195" s="83"/>
      <c r="DU4195" s="14"/>
      <c r="DX4195" s="83"/>
      <c r="DY4195" s="83"/>
      <c r="DZ4195" s="83"/>
      <c r="EA4195" s="83"/>
      <c r="EJ4195" s="54"/>
      <c r="EK4195" s="22"/>
      <c r="EL4195" s="24"/>
      <c r="EP4195" s="23"/>
      <c r="EQ4195" s="24"/>
      <c r="ER4195" s="22"/>
      <c r="ES4195" s="24"/>
      <c r="ET4195" s="24"/>
      <c r="EU4195" s="23"/>
      <c r="EV4195" s="26"/>
      <c r="EX4195" s="6"/>
      <c r="EY4195" s="24"/>
      <c r="EZ4195" s="109"/>
      <c r="FA4195" s="66"/>
      <c r="FB4195" s="5"/>
      <c r="FC4195" s="68"/>
      <c r="FD4195" s="67"/>
      <c r="FE4195" s="67"/>
      <c r="FF4195" s="64"/>
      <c r="FG4195" s="5"/>
      <c r="FH4195" s="69"/>
      <c r="FI4195" s="6"/>
      <c r="FJ4195" s="5"/>
      <c r="FK4195" s="25"/>
      <c r="FL4195" s="5"/>
    </row>
    <row r="4196" spans="40:168">
      <c r="AN4196" s="14"/>
      <c r="AO4196" s="14"/>
      <c r="AP4196" s="5"/>
      <c r="AQ4196" s="25"/>
      <c r="AR4196" s="25"/>
      <c r="AS4196" s="96"/>
      <c r="AT4196" s="83"/>
      <c r="AU4196" s="14"/>
      <c r="AX4196" s="83"/>
      <c r="AY4196" s="83"/>
      <c r="AZ4196" s="83"/>
      <c r="BA4196" s="83"/>
      <c r="BJ4196" s="54"/>
      <c r="BK4196" s="22"/>
      <c r="BL4196" s="24"/>
      <c r="BP4196" s="23"/>
      <c r="BQ4196" s="24"/>
      <c r="BR4196" s="22"/>
      <c r="BS4196" s="24"/>
      <c r="BT4196" s="24"/>
      <c r="BU4196" s="23"/>
      <c r="BV4196" s="26"/>
      <c r="BX4196" s="6"/>
      <c r="BY4196" s="24"/>
      <c r="BZ4196" s="109"/>
      <c r="CA4196" s="66"/>
      <c r="CB4196" s="5"/>
      <c r="CC4196" s="68"/>
      <c r="CD4196" s="67"/>
      <c r="CE4196" s="67"/>
      <c r="CF4196" s="64"/>
      <c r="CG4196" s="5"/>
      <c r="CH4196" s="69"/>
      <c r="CI4196" s="6"/>
      <c r="CJ4196" s="5"/>
      <c r="CK4196" s="25"/>
      <c r="CL4196" s="5"/>
      <c r="DN4196" s="14"/>
      <c r="DO4196" s="14"/>
      <c r="DP4196" s="5"/>
      <c r="DQ4196" s="25"/>
      <c r="DR4196" s="25"/>
      <c r="DS4196" s="96"/>
      <c r="DT4196" s="83"/>
      <c r="DU4196" s="14"/>
      <c r="DX4196" s="83"/>
      <c r="DY4196" s="83"/>
      <c r="DZ4196" s="83"/>
      <c r="EA4196" s="83"/>
      <c r="EJ4196" s="54"/>
      <c r="EK4196" s="22"/>
      <c r="EL4196" s="24"/>
      <c r="EP4196" s="23"/>
      <c r="EQ4196" s="24"/>
      <c r="ER4196" s="22"/>
      <c r="ES4196" s="24"/>
      <c r="ET4196" s="24"/>
      <c r="EU4196" s="23"/>
      <c r="EV4196" s="26"/>
      <c r="EX4196" s="6"/>
      <c r="EY4196" s="24"/>
      <c r="EZ4196" s="109"/>
      <c r="FA4196" s="66"/>
      <c r="FB4196" s="5"/>
      <c r="FC4196" s="68"/>
      <c r="FD4196" s="67"/>
      <c r="FE4196" s="67"/>
      <c r="FF4196" s="64"/>
      <c r="FG4196" s="5"/>
      <c r="FH4196" s="69"/>
      <c r="FI4196" s="6"/>
      <c r="FJ4196" s="5"/>
      <c r="FK4196" s="25"/>
      <c r="FL4196" s="5"/>
    </row>
    <row r="4197" spans="40:168">
      <c r="AN4197" s="14"/>
      <c r="AO4197" s="14"/>
      <c r="AP4197" s="5"/>
      <c r="AQ4197" s="25"/>
      <c r="AR4197" s="25"/>
      <c r="AS4197" s="96"/>
      <c r="AT4197" s="83"/>
      <c r="AU4197" s="14"/>
      <c r="AX4197" s="83"/>
      <c r="AY4197" s="83"/>
      <c r="AZ4197" s="83"/>
      <c r="BA4197" s="83"/>
      <c r="BJ4197" s="54"/>
      <c r="BK4197" s="22"/>
      <c r="BL4197" s="24"/>
      <c r="BP4197" s="23"/>
      <c r="BQ4197" s="24"/>
      <c r="BR4197" s="22"/>
      <c r="BS4197" s="24"/>
      <c r="BT4197" s="24"/>
      <c r="BU4197" s="23"/>
      <c r="BV4197" s="26"/>
      <c r="BX4197" s="6"/>
      <c r="BY4197" s="24"/>
      <c r="BZ4197" s="109"/>
      <c r="CA4197" s="66"/>
      <c r="CB4197" s="5"/>
      <c r="CC4197" s="68"/>
      <c r="CD4197" s="67"/>
      <c r="CE4197" s="67"/>
      <c r="CF4197" s="64"/>
      <c r="CG4197" s="5"/>
      <c r="CH4197" s="69"/>
      <c r="CI4197" s="6"/>
      <c r="CJ4197" s="5"/>
      <c r="CK4197" s="25"/>
      <c r="CL4197" s="5"/>
      <c r="DN4197" s="14"/>
      <c r="DO4197" s="14"/>
      <c r="DP4197" s="5"/>
      <c r="DQ4197" s="25"/>
      <c r="DR4197" s="25"/>
      <c r="DS4197" s="96"/>
      <c r="DT4197" s="83"/>
      <c r="DU4197" s="14"/>
      <c r="DX4197" s="83"/>
      <c r="DY4197" s="83"/>
      <c r="DZ4197" s="83"/>
      <c r="EA4197" s="83"/>
      <c r="EJ4197" s="54"/>
      <c r="EK4197" s="22"/>
      <c r="EL4197" s="24"/>
      <c r="EP4197" s="23"/>
      <c r="EQ4197" s="24"/>
      <c r="ER4197" s="22"/>
      <c r="ES4197" s="24"/>
      <c r="ET4197" s="24"/>
      <c r="EU4197" s="23"/>
      <c r="EV4197" s="26"/>
      <c r="EX4197" s="6"/>
      <c r="EY4197" s="24"/>
      <c r="EZ4197" s="109"/>
      <c r="FA4197" s="66"/>
      <c r="FB4197" s="5"/>
      <c r="FC4197" s="68"/>
      <c r="FD4197" s="67"/>
      <c r="FE4197" s="67"/>
      <c r="FF4197" s="64"/>
      <c r="FG4197" s="5"/>
      <c r="FH4197" s="69"/>
      <c r="FI4197" s="6"/>
      <c r="FJ4197" s="5"/>
      <c r="FK4197" s="25"/>
      <c r="FL4197" s="5"/>
    </row>
    <row r="4198" spans="40:168">
      <c r="AN4198" s="14"/>
      <c r="AO4198" s="14"/>
      <c r="AP4198" s="5"/>
      <c r="AQ4198" s="25"/>
      <c r="AR4198" s="25"/>
      <c r="AS4198" s="96"/>
      <c r="AT4198" s="83"/>
      <c r="AU4198" s="14"/>
      <c r="AX4198" s="83"/>
      <c r="AY4198" s="83"/>
      <c r="AZ4198" s="83"/>
      <c r="BA4198" s="83"/>
      <c r="BJ4198" s="54"/>
      <c r="BK4198" s="22"/>
      <c r="BL4198" s="24"/>
      <c r="BP4198" s="23"/>
      <c r="BQ4198" s="24"/>
      <c r="BR4198" s="22"/>
      <c r="BS4198" s="24"/>
      <c r="BT4198" s="24"/>
      <c r="BU4198" s="23"/>
      <c r="BV4198" s="26"/>
      <c r="BX4198" s="6"/>
      <c r="BY4198" s="24"/>
      <c r="BZ4198" s="109"/>
      <c r="CA4198" s="66"/>
      <c r="CB4198" s="5"/>
      <c r="CC4198" s="68"/>
      <c r="CD4198" s="67"/>
      <c r="CE4198" s="67"/>
      <c r="CF4198" s="64"/>
      <c r="CG4198" s="5"/>
      <c r="CH4198" s="69"/>
      <c r="CI4198" s="6"/>
      <c r="CJ4198" s="5"/>
      <c r="CK4198" s="25"/>
      <c r="CL4198" s="5"/>
      <c r="DN4198" s="14"/>
      <c r="DO4198" s="14"/>
      <c r="DP4198" s="5"/>
      <c r="DQ4198" s="25"/>
      <c r="DR4198" s="25"/>
      <c r="DS4198" s="96"/>
      <c r="DT4198" s="83"/>
      <c r="DU4198" s="14"/>
      <c r="DX4198" s="83"/>
      <c r="DY4198" s="83"/>
      <c r="DZ4198" s="83"/>
      <c r="EA4198" s="83"/>
      <c r="EJ4198" s="54"/>
      <c r="EK4198" s="22"/>
      <c r="EL4198" s="24"/>
      <c r="EP4198" s="23"/>
      <c r="EQ4198" s="24"/>
      <c r="ER4198" s="22"/>
      <c r="ES4198" s="24"/>
      <c r="ET4198" s="24"/>
      <c r="EU4198" s="23"/>
      <c r="EV4198" s="26"/>
      <c r="EX4198" s="6"/>
      <c r="EY4198" s="24"/>
      <c r="EZ4198" s="109"/>
      <c r="FA4198" s="66"/>
      <c r="FB4198" s="5"/>
      <c r="FC4198" s="68"/>
      <c r="FD4198" s="67"/>
      <c r="FE4198" s="67"/>
      <c r="FF4198" s="64"/>
      <c r="FG4198" s="5"/>
      <c r="FH4198" s="69"/>
      <c r="FI4198" s="6"/>
      <c r="FJ4198" s="5"/>
      <c r="FK4198" s="25"/>
      <c r="FL4198" s="5"/>
    </row>
    <row r="4199" spans="40:168">
      <c r="AN4199" s="14"/>
      <c r="AO4199" s="14"/>
      <c r="AP4199" s="5"/>
      <c r="AQ4199" s="25"/>
      <c r="AR4199" s="25"/>
      <c r="AS4199" s="96"/>
      <c r="AT4199" s="83"/>
      <c r="AU4199" s="14"/>
      <c r="AX4199" s="83"/>
      <c r="AY4199" s="83"/>
      <c r="AZ4199" s="83"/>
      <c r="BA4199" s="83"/>
      <c r="BJ4199" s="54"/>
      <c r="BK4199" s="22"/>
      <c r="BL4199" s="24"/>
      <c r="BP4199" s="23"/>
      <c r="BQ4199" s="24"/>
      <c r="BR4199" s="22"/>
      <c r="BS4199" s="24"/>
      <c r="BT4199" s="24"/>
      <c r="BU4199" s="23"/>
      <c r="BV4199" s="26"/>
      <c r="BX4199" s="6"/>
      <c r="BY4199" s="24"/>
      <c r="BZ4199" s="109"/>
      <c r="CA4199" s="66"/>
      <c r="CB4199" s="5"/>
      <c r="CC4199" s="68"/>
      <c r="CD4199" s="67"/>
      <c r="CE4199" s="67"/>
      <c r="CF4199" s="64"/>
      <c r="CG4199" s="5"/>
      <c r="CH4199" s="69"/>
      <c r="CI4199" s="6"/>
      <c r="CJ4199" s="5"/>
      <c r="CK4199" s="25"/>
      <c r="CL4199" s="5"/>
      <c r="DN4199" s="14"/>
      <c r="DO4199" s="14"/>
      <c r="DP4199" s="5"/>
      <c r="DQ4199" s="25"/>
      <c r="DR4199" s="25"/>
      <c r="DS4199" s="96"/>
      <c r="DT4199" s="83"/>
      <c r="DU4199" s="14"/>
      <c r="DX4199" s="83"/>
      <c r="DY4199" s="83"/>
      <c r="DZ4199" s="83"/>
      <c r="EA4199" s="83"/>
      <c r="EJ4199" s="54"/>
      <c r="EK4199" s="22"/>
      <c r="EL4199" s="24"/>
      <c r="EP4199" s="23"/>
      <c r="EQ4199" s="24"/>
      <c r="ER4199" s="22"/>
      <c r="ES4199" s="24"/>
      <c r="ET4199" s="24"/>
      <c r="EU4199" s="23"/>
      <c r="EV4199" s="26"/>
      <c r="EX4199" s="6"/>
      <c r="EY4199" s="24"/>
      <c r="EZ4199" s="109"/>
      <c r="FA4199" s="66"/>
      <c r="FB4199" s="5"/>
      <c r="FC4199" s="68"/>
      <c r="FD4199" s="67"/>
      <c r="FE4199" s="67"/>
      <c r="FF4199" s="64"/>
      <c r="FG4199" s="5"/>
      <c r="FH4199" s="69"/>
      <c r="FI4199" s="6"/>
      <c r="FJ4199" s="5"/>
      <c r="FK4199" s="25"/>
      <c r="FL4199" s="5"/>
    </row>
    <row r="4200" spans="40:168">
      <c r="AN4200" s="14"/>
      <c r="AO4200" s="14"/>
      <c r="AP4200" s="5"/>
      <c r="AQ4200" s="25"/>
      <c r="AR4200" s="25"/>
      <c r="AS4200" s="96"/>
      <c r="AT4200" s="83"/>
      <c r="AU4200" s="14"/>
      <c r="AX4200" s="83"/>
      <c r="AY4200" s="83"/>
      <c r="AZ4200" s="83"/>
      <c r="BA4200" s="83"/>
      <c r="BJ4200" s="54"/>
      <c r="BK4200" s="22"/>
      <c r="BL4200" s="24"/>
      <c r="BP4200" s="23"/>
      <c r="BQ4200" s="24"/>
      <c r="BR4200" s="22"/>
      <c r="BS4200" s="24"/>
      <c r="BT4200" s="24"/>
      <c r="BU4200" s="23"/>
      <c r="BV4200" s="26"/>
      <c r="BX4200" s="6"/>
      <c r="BY4200" s="24"/>
      <c r="BZ4200" s="109"/>
      <c r="CA4200" s="66"/>
      <c r="CB4200" s="5"/>
      <c r="CC4200" s="68"/>
      <c r="CD4200" s="67"/>
      <c r="CE4200" s="67"/>
      <c r="CF4200" s="64"/>
      <c r="CG4200" s="5"/>
      <c r="CH4200" s="69"/>
      <c r="CI4200" s="6"/>
      <c r="CJ4200" s="5"/>
      <c r="CK4200" s="25"/>
      <c r="CL4200" s="5"/>
      <c r="DN4200" s="14"/>
      <c r="DO4200" s="14"/>
      <c r="DP4200" s="5"/>
      <c r="DQ4200" s="25"/>
      <c r="DR4200" s="25"/>
      <c r="DS4200" s="96"/>
      <c r="DT4200" s="83"/>
      <c r="DU4200" s="14"/>
      <c r="DX4200" s="83"/>
      <c r="DY4200" s="83"/>
      <c r="DZ4200" s="83"/>
      <c r="EA4200" s="83"/>
      <c r="EJ4200" s="54"/>
      <c r="EK4200" s="22"/>
      <c r="EL4200" s="24"/>
      <c r="EP4200" s="23"/>
      <c r="EQ4200" s="24"/>
      <c r="ER4200" s="22"/>
      <c r="ES4200" s="24"/>
      <c r="ET4200" s="24"/>
      <c r="EU4200" s="23"/>
      <c r="EV4200" s="26"/>
      <c r="EX4200" s="6"/>
      <c r="EY4200" s="24"/>
      <c r="EZ4200" s="109"/>
      <c r="FA4200" s="66"/>
      <c r="FB4200" s="5"/>
      <c r="FC4200" s="68"/>
      <c r="FD4200" s="67"/>
      <c r="FE4200" s="67"/>
      <c r="FF4200" s="64"/>
      <c r="FG4200" s="5"/>
      <c r="FH4200" s="69"/>
      <c r="FI4200" s="6"/>
      <c r="FJ4200" s="5"/>
      <c r="FK4200" s="25"/>
      <c r="FL4200" s="5"/>
    </row>
    <row r="4201" spans="40:168">
      <c r="AN4201" s="14"/>
      <c r="AO4201" s="14"/>
      <c r="AP4201" s="5"/>
      <c r="AQ4201" s="25"/>
      <c r="AR4201" s="25"/>
      <c r="AS4201" s="96"/>
      <c r="AT4201" s="83"/>
      <c r="AU4201" s="14"/>
      <c r="AX4201" s="83"/>
      <c r="AY4201" s="83"/>
      <c r="AZ4201" s="83"/>
      <c r="BA4201" s="83"/>
      <c r="BJ4201" s="54"/>
      <c r="BK4201" s="22"/>
      <c r="BL4201" s="24"/>
      <c r="BP4201" s="23"/>
      <c r="BQ4201" s="24"/>
      <c r="BR4201" s="22"/>
      <c r="BS4201" s="24"/>
      <c r="BT4201" s="24"/>
      <c r="BU4201" s="23"/>
      <c r="BV4201" s="26"/>
      <c r="BX4201" s="6"/>
      <c r="BY4201" s="24"/>
      <c r="BZ4201" s="109"/>
      <c r="CA4201" s="66"/>
      <c r="CB4201" s="5"/>
      <c r="CC4201" s="68"/>
      <c r="CD4201" s="67"/>
      <c r="CE4201" s="67"/>
      <c r="CF4201" s="64"/>
      <c r="CG4201" s="5"/>
      <c r="CH4201" s="69"/>
      <c r="CI4201" s="6"/>
      <c r="CJ4201" s="5"/>
      <c r="CK4201" s="25"/>
      <c r="CL4201" s="5"/>
      <c r="DN4201" s="14"/>
      <c r="DO4201" s="14"/>
      <c r="DP4201" s="5"/>
      <c r="DQ4201" s="25"/>
      <c r="DR4201" s="25"/>
      <c r="DS4201" s="96"/>
      <c r="DT4201" s="83"/>
      <c r="DU4201" s="14"/>
      <c r="DX4201" s="83"/>
      <c r="DY4201" s="83"/>
      <c r="DZ4201" s="83"/>
      <c r="EA4201" s="83"/>
      <c r="EJ4201" s="54"/>
      <c r="EK4201" s="22"/>
      <c r="EL4201" s="24"/>
      <c r="EP4201" s="23"/>
      <c r="EQ4201" s="24"/>
      <c r="ER4201" s="22"/>
      <c r="ES4201" s="24"/>
      <c r="ET4201" s="24"/>
      <c r="EU4201" s="23"/>
      <c r="EV4201" s="26"/>
      <c r="EX4201" s="6"/>
      <c r="EY4201" s="24"/>
      <c r="EZ4201" s="109"/>
      <c r="FA4201" s="66"/>
      <c r="FB4201" s="5"/>
      <c r="FC4201" s="68"/>
      <c r="FD4201" s="67"/>
      <c r="FE4201" s="67"/>
      <c r="FF4201" s="64"/>
      <c r="FG4201" s="5"/>
      <c r="FH4201" s="69"/>
      <c r="FI4201" s="6"/>
      <c r="FJ4201" s="5"/>
      <c r="FK4201" s="25"/>
      <c r="FL4201" s="5"/>
    </row>
    <row r="4202" spans="40:168">
      <c r="AN4202" s="14"/>
      <c r="AO4202" s="14"/>
      <c r="AP4202" s="5"/>
      <c r="AQ4202" s="25"/>
      <c r="AR4202" s="25"/>
      <c r="AS4202" s="96"/>
      <c r="AT4202" s="83"/>
      <c r="AU4202" s="14"/>
      <c r="AX4202" s="83"/>
      <c r="AY4202" s="83"/>
      <c r="AZ4202" s="83"/>
      <c r="BA4202" s="83"/>
      <c r="BJ4202" s="54"/>
      <c r="BK4202" s="22"/>
      <c r="BL4202" s="24"/>
      <c r="BP4202" s="23"/>
      <c r="BQ4202" s="24"/>
      <c r="BR4202" s="22"/>
      <c r="BS4202" s="24"/>
      <c r="BT4202" s="24"/>
      <c r="BU4202" s="23"/>
      <c r="BV4202" s="26"/>
      <c r="BX4202" s="6"/>
      <c r="BY4202" s="24"/>
      <c r="BZ4202" s="109"/>
      <c r="CA4202" s="66"/>
      <c r="CB4202" s="5"/>
      <c r="CC4202" s="68"/>
      <c r="CD4202" s="67"/>
      <c r="CE4202" s="67"/>
      <c r="CF4202" s="64"/>
      <c r="CG4202" s="5"/>
      <c r="CH4202" s="69"/>
      <c r="CI4202" s="6"/>
      <c r="CJ4202" s="5"/>
      <c r="CK4202" s="25"/>
      <c r="CL4202" s="5"/>
      <c r="DN4202" s="14"/>
      <c r="DO4202" s="14"/>
      <c r="DP4202" s="5"/>
      <c r="DQ4202" s="25"/>
      <c r="DR4202" s="25"/>
      <c r="DS4202" s="96"/>
      <c r="DT4202" s="83"/>
      <c r="DU4202" s="14"/>
      <c r="DX4202" s="83"/>
      <c r="DY4202" s="83"/>
      <c r="DZ4202" s="83"/>
      <c r="EA4202" s="83"/>
      <c r="EJ4202" s="54"/>
      <c r="EK4202" s="22"/>
      <c r="EL4202" s="24"/>
      <c r="EP4202" s="23"/>
      <c r="EQ4202" s="24"/>
      <c r="ER4202" s="22"/>
      <c r="ES4202" s="24"/>
      <c r="ET4202" s="24"/>
      <c r="EU4202" s="23"/>
      <c r="EV4202" s="26"/>
      <c r="EX4202" s="6"/>
      <c r="EY4202" s="24"/>
      <c r="EZ4202" s="109"/>
      <c r="FA4202" s="66"/>
      <c r="FB4202" s="5"/>
      <c r="FC4202" s="68"/>
      <c r="FD4202" s="67"/>
      <c r="FE4202" s="67"/>
      <c r="FF4202" s="64"/>
      <c r="FG4202" s="5"/>
      <c r="FH4202" s="69"/>
      <c r="FI4202" s="6"/>
      <c r="FJ4202" s="5"/>
      <c r="FK4202" s="25"/>
      <c r="FL4202" s="5"/>
    </row>
    <row r="4203" spans="40:168">
      <c r="AN4203" s="14"/>
      <c r="AO4203" s="14"/>
      <c r="AP4203" s="5"/>
      <c r="AQ4203" s="25"/>
      <c r="AR4203" s="25"/>
      <c r="AS4203" s="96"/>
      <c r="AT4203" s="83"/>
      <c r="AU4203" s="14"/>
      <c r="AX4203" s="83"/>
      <c r="AY4203" s="83"/>
      <c r="AZ4203" s="83"/>
      <c r="BA4203" s="83"/>
      <c r="BJ4203" s="54"/>
      <c r="BK4203" s="22"/>
      <c r="BL4203" s="24"/>
      <c r="BP4203" s="23"/>
      <c r="BQ4203" s="24"/>
      <c r="BR4203" s="22"/>
      <c r="BS4203" s="24"/>
      <c r="BT4203" s="24"/>
      <c r="BU4203" s="23"/>
      <c r="BV4203" s="26"/>
      <c r="BX4203" s="6"/>
      <c r="BY4203" s="24"/>
      <c r="BZ4203" s="109"/>
      <c r="CA4203" s="66"/>
      <c r="CB4203" s="5"/>
      <c r="CC4203" s="68"/>
      <c r="CD4203" s="67"/>
      <c r="CE4203" s="67"/>
      <c r="CF4203" s="64"/>
      <c r="CG4203" s="5"/>
      <c r="CH4203" s="69"/>
      <c r="CI4203" s="6"/>
      <c r="CJ4203" s="5"/>
      <c r="CK4203" s="25"/>
      <c r="CL4203" s="5"/>
      <c r="DN4203" s="14"/>
      <c r="DO4203" s="14"/>
      <c r="DP4203" s="5"/>
      <c r="DQ4203" s="25"/>
      <c r="DR4203" s="25"/>
      <c r="DS4203" s="96"/>
      <c r="DT4203" s="83"/>
      <c r="DU4203" s="14"/>
      <c r="DX4203" s="83"/>
      <c r="DY4203" s="83"/>
      <c r="DZ4203" s="83"/>
      <c r="EA4203" s="83"/>
      <c r="EJ4203" s="54"/>
      <c r="EK4203" s="22"/>
      <c r="EL4203" s="24"/>
      <c r="EP4203" s="23"/>
      <c r="EQ4203" s="24"/>
      <c r="ER4203" s="22"/>
      <c r="ES4203" s="24"/>
      <c r="ET4203" s="24"/>
      <c r="EU4203" s="23"/>
      <c r="EV4203" s="26"/>
      <c r="EX4203" s="6"/>
      <c r="EY4203" s="24"/>
      <c r="EZ4203" s="109"/>
      <c r="FA4203" s="66"/>
      <c r="FB4203" s="5"/>
      <c r="FC4203" s="68"/>
      <c r="FD4203" s="67"/>
      <c r="FE4203" s="67"/>
      <c r="FF4203" s="64"/>
      <c r="FG4203" s="5"/>
      <c r="FH4203" s="69"/>
      <c r="FI4203" s="6"/>
      <c r="FJ4203" s="5"/>
      <c r="FK4203" s="25"/>
      <c r="FL4203" s="5"/>
    </row>
    <row r="4204" spans="40:168">
      <c r="AN4204" s="14"/>
      <c r="AO4204" s="14"/>
      <c r="AP4204" s="5"/>
      <c r="AQ4204" s="25"/>
      <c r="AR4204" s="25"/>
      <c r="AS4204" s="96"/>
      <c r="AT4204" s="83"/>
      <c r="AU4204" s="14"/>
      <c r="AX4204" s="83"/>
      <c r="AY4204" s="83"/>
      <c r="AZ4204" s="83"/>
      <c r="BA4204" s="83"/>
      <c r="BJ4204" s="54"/>
      <c r="BK4204" s="22"/>
      <c r="BL4204" s="24"/>
      <c r="BP4204" s="23"/>
      <c r="BQ4204" s="24"/>
      <c r="BR4204" s="22"/>
      <c r="BS4204" s="24"/>
      <c r="BT4204" s="24"/>
      <c r="BU4204" s="23"/>
      <c r="BV4204" s="26"/>
      <c r="BX4204" s="6"/>
      <c r="BY4204" s="24"/>
      <c r="BZ4204" s="109"/>
      <c r="CA4204" s="66"/>
      <c r="CB4204" s="5"/>
      <c r="CC4204" s="68"/>
      <c r="CD4204" s="67"/>
      <c r="CE4204" s="67"/>
      <c r="CF4204" s="64"/>
      <c r="CG4204" s="5"/>
      <c r="CH4204" s="69"/>
      <c r="CI4204" s="6"/>
      <c r="CJ4204" s="5"/>
      <c r="CK4204" s="25"/>
      <c r="CL4204" s="5"/>
      <c r="DN4204" s="14"/>
      <c r="DO4204" s="14"/>
      <c r="DP4204" s="5"/>
      <c r="DQ4204" s="25"/>
      <c r="DR4204" s="25"/>
      <c r="DS4204" s="96"/>
      <c r="DT4204" s="83"/>
      <c r="DU4204" s="14"/>
      <c r="DX4204" s="83"/>
      <c r="DY4204" s="83"/>
      <c r="DZ4204" s="83"/>
      <c r="EA4204" s="83"/>
      <c r="EJ4204" s="54"/>
      <c r="EK4204" s="22"/>
      <c r="EL4204" s="24"/>
      <c r="EP4204" s="23"/>
      <c r="EQ4204" s="24"/>
      <c r="ER4204" s="22"/>
      <c r="ES4204" s="24"/>
      <c r="ET4204" s="24"/>
      <c r="EU4204" s="23"/>
      <c r="EV4204" s="26"/>
      <c r="EX4204" s="6"/>
      <c r="EY4204" s="24"/>
      <c r="EZ4204" s="109"/>
      <c r="FA4204" s="66"/>
      <c r="FB4204" s="5"/>
      <c r="FC4204" s="68"/>
      <c r="FD4204" s="67"/>
      <c r="FE4204" s="67"/>
      <c r="FF4204" s="64"/>
      <c r="FG4204" s="5"/>
      <c r="FH4204" s="69"/>
      <c r="FI4204" s="6"/>
      <c r="FJ4204" s="5"/>
      <c r="FK4204" s="25"/>
      <c r="FL4204" s="5"/>
    </row>
    <row r="4205" spans="40:168">
      <c r="AN4205" s="14"/>
      <c r="AO4205" s="14"/>
      <c r="AP4205" s="5"/>
      <c r="AQ4205" s="25"/>
      <c r="AR4205" s="25"/>
      <c r="AS4205" s="96"/>
      <c r="AT4205" s="83"/>
      <c r="AU4205" s="14"/>
      <c r="AX4205" s="83"/>
      <c r="AY4205" s="83"/>
      <c r="AZ4205" s="83"/>
      <c r="BA4205" s="83"/>
      <c r="BJ4205" s="54"/>
      <c r="BK4205" s="22"/>
      <c r="BL4205" s="24"/>
      <c r="BP4205" s="23"/>
      <c r="BQ4205" s="24"/>
      <c r="BR4205" s="22"/>
      <c r="BS4205" s="24"/>
      <c r="BT4205" s="24"/>
      <c r="BU4205" s="23"/>
      <c r="BV4205" s="26"/>
      <c r="BX4205" s="6"/>
      <c r="BY4205" s="24"/>
      <c r="BZ4205" s="109"/>
      <c r="CA4205" s="66"/>
      <c r="CB4205" s="5"/>
      <c r="CC4205" s="68"/>
      <c r="CD4205" s="67"/>
      <c r="CE4205" s="67"/>
      <c r="CF4205" s="64"/>
      <c r="CG4205" s="5"/>
      <c r="CH4205" s="69"/>
      <c r="CI4205" s="6"/>
      <c r="CJ4205" s="5"/>
      <c r="CK4205" s="25"/>
      <c r="CL4205" s="5"/>
      <c r="DN4205" s="14"/>
      <c r="DO4205" s="14"/>
      <c r="DP4205" s="5"/>
      <c r="DQ4205" s="25"/>
      <c r="DR4205" s="25"/>
      <c r="DS4205" s="96"/>
      <c r="DT4205" s="83"/>
      <c r="DU4205" s="14"/>
      <c r="DX4205" s="83"/>
      <c r="DY4205" s="83"/>
      <c r="DZ4205" s="83"/>
      <c r="EA4205" s="83"/>
      <c r="EJ4205" s="54"/>
      <c r="EK4205" s="22"/>
      <c r="EL4205" s="24"/>
      <c r="EP4205" s="23"/>
      <c r="EQ4205" s="24"/>
      <c r="ER4205" s="22"/>
      <c r="ES4205" s="24"/>
      <c r="ET4205" s="24"/>
      <c r="EU4205" s="23"/>
      <c r="EV4205" s="26"/>
      <c r="EX4205" s="6"/>
      <c r="EY4205" s="24"/>
      <c r="EZ4205" s="109"/>
      <c r="FA4205" s="66"/>
      <c r="FB4205" s="5"/>
      <c r="FC4205" s="68"/>
      <c r="FD4205" s="67"/>
      <c r="FE4205" s="67"/>
      <c r="FF4205" s="64"/>
      <c r="FG4205" s="5"/>
      <c r="FH4205" s="69"/>
      <c r="FI4205" s="6"/>
      <c r="FJ4205" s="5"/>
      <c r="FK4205" s="25"/>
      <c r="FL4205" s="5"/>
    </row>
    <row r="4206" spans="40:168">
      <c r="AN4206" s="14"/>
      <c r="AO4206" s="14"/>
      <c r="AP4206" s="5"/>
      <c r="AQ4206" s="25"/>
      <c r="AR4206" s="25"/>
      <c r="AS4206" s="96"/>
      <c r="AT4206" s="83"/>
      <c r="AU4206" s="14"/>
      <c r="AX4206" s="83"/>
      <c r="AY4206" s="83"/>
      <c r="AZ4206" s="83"/>
      <c r="BA4206" s="83"/>
      <c r="BJ4206" s="54"/>
      <c r="BK4206" s="22"/>
      <c r="BL4206" s="24"/>
      <c r="BP4206" s="23"/>
      <c r="BQ4206" s="24"/>
      <c r="BR4206" s="22"/>
      <c r="BS4206" s="24"/>
      <c r="BT4206" s="24"/>
      <c r="BU4206" s="23"/>
      <c r="BV4206" s="26"/>
      <c r="BX4206" s="6"/>
      <c r="BY4206" s="24"/>
      <c r="BZ4206" s="109"/>
      <c r="CA4206" s="66"/>
      <c r="CB4206" s="5"/>
      <c r="CC4206" s="68"/>
      <c r="CD4206" s="67"/>
      <c r="CE4206" s="67"/>
      <c r="CF4206" s="64"/>
      <c r="CG4206" s="5"/>
      <c r="CH4206" s="69"/>
      <c r="CI4206" s="6"/>
      <c r="CJ4206" s="5"/>
      <c r="CK4206" s="25"/>
      <c r="CL4206" s="5"/>
      <c r="DN4206" s="14"/>
      <c r="DO4206" s="14"/>
      <c r="DP4206" s="5"/>
      <c r="DQ4206" s="25"/>
      <c r="DR4206" s="25"/>
      <c r="DS4206" s="96"/>
      <c r="DT4206" s="83"/>
      <c r="DU4206" s="14"/>
      <c r="DX4206" s="83"/>
      <c r="DY4206" s="83"/>
      <c r="DZ4206" s="83"/>
      <c r="EA4206" s="83"/>
      <c r="EJ4206" s="54"/>
      <c r="EK4206" s="22"/>
      <c r="EL4206" s="24"/>
      <c r="EP4206" s="23"/>
      <c r="EQ4206" s="24"/>
      <c r="ER4206" s="22"/>
      <c r="ES4206" s="24"/>
      <c r="ET4206" s="24"/>
      <c r="EU4206" s="23"/>
      <c r="EV4206" s="26"/>
      <c r="EX4206" s="6"/>
      <c r="EY4206" s="24"/>
      <c r="EZ4206" s="109"/>
      <c r="FA4206" s="66"/>
      <c r="FB4206" s="5"/>
      <c r="FC4206" s="68"/>
      <c r="FD4206" s="67"/>
      <c r="FE4206" s="67"/>
      <c r="FF4206" s="64"/>
      <c r="FG4206" s="5"/>
      <c r="FH4206" s="69"/>
      <c r="FI4206" s="6"/>
      <c r="FJ4206" s="5"/>
      <c r="FK4206" s="25"/>
      <c r="FL4206" s="5"/>
    </row>
    <row r="4207" spans="40:168">
      <c r="AN4207" s="14"/>
      <c r="AO4207" s="14"/>
      <c r="AP4207" s="5"/>
      <c r="AQ4207" s="25"/>
      <c r="AR4207" s="25"/>
      <c r="AS4207" s="96"/>
      <c r="AT4207" s="83"/>
      <c r="AU4207" s="14"/>
      <c r="AX4207" s="83"/>
      <c r="AY4207" s="83"/>
      <c r="AZ4207" s="83"/>
      <c r="BA4207" s="83"/>
      <c r="BJ4207" s="54"/>
      <c r="BK4207" s="22"/>
      <c r="BL4207" s="24"/>
      <c r="BP4207" s="23"/>
      <c r="BQ4207" s="24"/>
      <c r="BR4207" s="22"/>
      <c r="BS4207" s="24"/>
      <c r="BT4207" s="24"/>
      <c r="BU4207" s="23"/>
      <c r="BV4207" s="26"/>
      <c r="BX4207" s="6"/>
      <c r="BY4207" s="24"/>
      <c r="BZ4207" s="109"/>
      <c r="CA4207" s="66"/>
      <c r="CB4207" s="5"/>
      <c r="CC4207" s="68"/>
      <c r="CD4207" s="67"/>
      <c r="CE4207" s="67"/>
      <c r="CF4207" s="64"/>
      <c r="CG4207" s="5"/>
      <c r="CH4207" s="69"/>
      <c r="CI4207" s="6"/>
      <c r="CJ4207" s="5"/>
      <c r="CK4207" s="25"/>
      <c r="CL4207" s="5"/>
      <c r="DN4207" s="14"/>
      <c r="DO4207" s="14"/>
      <c r="DP4207" s="5"/>
      <c r="DQ4207" s="25"/>
      <c r="DR4207" s="25"/>
      <c r="DS4207" s="96"/>
      <c r="DT4207" s="83"/>
      <c r="DU4207" s="14"/>
      <c r="DX4207" s="83"/>
      <c r="DY4207" s="83"/>
      <c r="DZ4207" s="83"/>
      <c r="EA4207" s="83"/>
      <c r="EJ4207" s="54"/>
      <c r="EK4207" s="22"/>
      <c r="EL4207" s="24"/>
      <c r="EP4207" s="23"/>
      <c r="EQ4207" s="24"/>
      <c r="ER4207" s="22"/>
      <c r="ES4207" s="24"/>
      <c r="ET4207" s="24"/>
      <c r="EU4207" s="23"/>
      <c r="EV4207" s="26"/>
      <c r="EX4207" s="6"/>
      <c r="EY4207" s="24"/>
      <c r="EZ4207" s="109"/>
      <c r="FA4207" s="66"/>
      <c r="FB4207" s="5"/>
      <c r="FC4207" s="68"/>
      <c r="FD4207" s="67"/>
      <c r="FE4207" s="67"/>
      <c r="FF4207" s="64"/>
      <c r="FG4207" s="5"/>
      <c r="FH4207" s="69"/>
      <c r="FI4207" s="6"/>
      <c r="FJ4207" s="5"/>
      <c r="FK4207" s="25"/>
      <c r="FL4207" s="5"/>
    </row>
    <row r="4208" spans="40:168">
      <c r="AN4208" s="14"/>
      <c r="AO4208" s="14"/>
      <c r="AP4208" s="5"/>
      <c r="AQ4208" s="25"/>
      <c r="AR4208" s="25"/>
      <c r="AS4208" s="96"/>
      <c r="AT4208" s="83"/>
      <c r="AU4208" s="14"/>
      <c r="AX4208" s="83"/>
      <c r="AY4208" s="83"/>
      <c r="AZ4208" s="83"/>
      <c r="BA4208" s="83"/>
      <c r="BJ4208" s="54"/>
      <c r="BK4208" s="22"/>
      <c r="BL4208" s="24"/>
      <c r="BP4208" s="23"/>
      <c r="BQ4208" s="24"/>
      <c r="BR4208" s="22"/>
      <c r="BS4208" s="24"/>
      <c r="BT4208" s="24"/>
      <c r="BU4208" s="23"/>
      <c r="BV4208" s="26"/>
      <c r="BX4208" s="6"/>
      <c r="BY4208" s="24"/>
      <c r="BZ4208" s="109"/>
      <c r="CA4208" s="66"/>
      <c r="CB4208" s="5"/>
      <c r="CC4208" s="68"/>
      <c r="CD4208" s="67"/>
      <c r="CE4208" s="67"/>
      <c r="CF4208" s="64"/>
      <c r="CG4208" s="5"/>
      <c r="CH4208" s="69"/>
      <c r="CI4208" s="6"/>
      <c r="CJ4208" s="5"/>
      <c r="CK4208" s="25"/>
      <c r="CL4208" s="5"/>
      <c r="DN4208" s="14"/>
      <c r="DO4208" s="14"/>
      <c r="DP4208" s="5"/>
      <c r="DQ4208" s="25"/>
      <c r="DR4208" s="25"/>
      <c r="DS4208" s="96"/>
      <c r="DT4208" s="83"/>
      <c r="DU4208" s="14"/>
      <c r="DX4208" s="83"/>
      <c r="DY4208" s="83"/>
      <c r="DZ4208" s="83"/>
      <c r="EA4208" s="83"/>
      <c r="EJ4208" s="54"/>
      <c r="EK4208" s="22"/>
      <c r="EL4208" s="24"/>
      <c r="EP4208" s="23"/>
      <c r="EQ4208" s="24"/>
      <c r="ER4208" s="22"/>
      <c r="ES4208" s="24"/>
      <c r="ET4208" s="24"/>
      <c r="EU4208" s="23"/>
      <c r="EV4208" s="26"/>
      <c r="EX4208" s="6"/>
      <c r="EY4208" s="24"/>
      <c r="EZ4208" s="109"/>
      <c r="FA4208" s="66"/>
      <c r="FB4208" s="5"/>
      <c r="FC4208" s="68"/>
      <c r="FD4208" s="67"/>
      <c r="FE4208" s="67"/>
      <c r="FF4208" s="64"/>
      <c r="FG4208" s="5"/>
      <c r="FH4208" s="69"/>
      <c r="FI4208" s="6"/>
      <c r="FJ4208" s="5"/>
      <c r="FK4208" s="25"/>
      <c r="FL4208" s="5"/>
    </row>
    <row r="4209" spans="40:168">
      <c r="AN4209" s="14"/>
      <c r="AO4209" s="14"/>
      <c r="AP4209" s="5"/>
      <c r="AQ4209" s="25"/>
      <c r="AR4209" s="25"/>
      <c r="AS4209" s="96"/>
      <c r="AT4209" s="83"/>
      <c r="AU4209" s="14"/>
      <c r="AX4209" s="83"/>
      <c r="AY4209" s="83"/>
      <c r="AZ4209" s="83"/>
      <c r="BA4209" s="83"/>
      <c r="BJ4209" s="54"/>
      <c r="BK4209" s="22"/>
      <c r="BL4209" s="24"/>
      <c r="BP4209" s="23"/>
      <c r="BQ4209" s="24"/>
      <c r="BR4209" s="22"/>
      <c r="BS4209" s="24"/>
      <c r="BT4209" s="24"/>
      <c r="BU4209" s="23"/>
      <c r="BV4209" s="26"/>
      <c r="BX4209" s="6"/>
      <c r="BY4209" s="24"/>
      <c r="BZ4209" s="109"/>
      <c r="CA4209" s="66"/>
      <c r="CB4209" s="5"/>
      <c r="CC4209" s="68"/>
      <c r="CD4209" s="67"/>
      <c r="CE4209" s="67"/>
      <c r="CF4209" s="64"/>
      <c r="CG4209" s="5"/>
      <c r="CH4209" s="69"/>
      <c r="CI4209" s="6"/>
      <c r="CJ4209" s="5"/>
      <c r="CK4209" s="25"/>
      <c r="CL4209" s="5"/>
      <c r="DN4209" s="14"/>
      <c r="DO4209" s="14"/>
      <c r="DP4209" s="5"/>
      <c r="DQ4209" s="25"/>
      <c r="DR4209" s="25"/>
      <c r="DS4209" s="96"/>
      <c r="DT4209" s="83"/>
      <c r="DU4209" s="14"/>
      <c r="DX4209" s="83"/>
      <c r="DY4209" s="83"/>
      <c r="DZ4209" s="83"/>
      <c r="EA4209" s="83"/>
      <c r="EJ4209" s="54"/>
      <c r="EK4209" s="22"/>
      <c r="EL4209" s="24"/>
      <c r="EP4209" s="23"/>
      <c r="EQ4209" s="24"/>
      <c r="ER4209" s="22"/>
      <c r="ES4209" s="24"/>
      <c r="ET4209" s="24"/>
      <c r="EU4209" s="23"/>
      <c r="EV4209" s="26"/>
      <c r="EX4209" s="6"/>
      <c r="EY4209" s="24"/>
      <c r="EZ4209" s="109"/>
      <c r="FA4209" s="66"/>
      <c r="FB4209" s="5"/>
      <c r="FC4209" s="68"/>
      <c r="FD4209" s="67"/>
      <c r="FE4209" s="67"/>
      <c r="FF4209" s="64"/>
      <c r="FG4209" s="5"/>
      <c r="FH4209" s="69"/>
      <c r="FI4209" s="6"/>
      <c r="FJ4209" s="5"/>
      <c r="FK4209" s="25"/>
      <c r="FL4209" s="5"/>
    </row>
    <row r="4210" spans="40:168">
      <c r="AN4210" s="14"/>
      <c r="AO4210" s="14"/>
      <c r="AP4210" s="5"/>
      <c r="AQ4210" s="25"/>
      <c r="AR4210" s="25"/>
      <c r="AS4210" s="96"/>
      <c r="AT4210" s="83"/>
      <c r="AU4210" s="14"/>
      <c r="AX4210" s="83"/>
      <c r="AY4210" s="83"/>
      <c r="AZ4210" s="83"/>
      <c r="BA4210" s="83"/>
      <c r="BJ4210" s="54"/>
      <c r="BK4210" s="22"/>
      <c r="BL4210" s="24"/>
      <c r="BP4210" s="23"/>
      <c r="BQ4210" s="24"/>
      <c r="BR4210" s="22"/>
      <c r="BS4210" s="24"/>
      <c r="BT4210" s="24"/>
      <c r="BU4210" s="23"/>
      <c r="BV4210" s="26"/>
      <c r="BX4210" s="6"/>
      <c r="BY4210" s="24"/>
      <c r="BZ4210" s="109"/>
      <c r="CA4210" s="66"/>
      <c r="CB4210" s="5"/>
      <c r="CC4210" s="68"/>
      <c r="CD4210" s="67"/>
      <c r="CE4210" s="67"/>
      <c r="CF4210" s="64"/>
      <c r="CG4210" s="5"/>
      <c r="CH4210" s="69"/>
      <c r="CI4210" s="6"/>
      <c r="CJ4210" s="5"/>
      <c r="CK4210" s="25"/>
      <c r="CL4210" s="5"/>
      <c r="DN4210" s="14"/>
      <c r="DO4210" s="14"/>
      <c r="DP4210" s="5"/>
      <c r="DQ4210" s="25"/>
      <c r="DR4210" s="25"/>
      <c r="DS4210" s="96"/>
      <c r="DT4210" s="83"/>
      <c r="DU4210" s="14"/>
      <c r="DX4210" s="83"/>
      <c r="DY4210" s="83"/>
      <c r="DZ4210" s="83"/>
      <c r="EA4210" s="83"/>
      <c r="EJ4210" s="54"/>
      <c r="EK4210" s="22"/>
      <c r="EL4210" s="24"/>
      <c r="EP4210" s="23"/>
      <c r="EQ4210" s="24"/>
      <c r="ER4210" s="22"/>
      <c r="ES4210" s="24"/>
      <c r="ET4210" s="24"/>
      <c r="EU4210" s="23"/>
      <c r="EV4210" s="26"/>
      <c r="EX4210" s="6"/>
      <c r="EY4210" s="24"/>
      <c r="EZ4210" s="109"/>
      <c r="FA4210" s="66"/>
      <c r="FB4210" s="5"/>
      <c r="FC4210" s="68"/>
      <c r="FD4210" s="67"/>
      <c r="FE4210" s="67"/>
      <c r="FF4210" s="64"/>
      <c r="FG4210" s="5"/>
      <c r="FH4210" s="69"/>
      <c r="FI4210" s="6"/>
      <c r="FJ4210" s="5"/>
      <c r="FK4210" s="25"/>
      <c r="FL4210" s="5"/>
    </row>
    <row r="4211" spans="40:168">
      <c r="AN4211" s="14"/>
      <c r="AO4211" s="14"/>
      <c r="AP4211" s="5"/>
      <c r="AQ4211" s="25"/>
      <c r="AR4211" s="25"/>
      <c r="AS4211" s="96"/>
      <c r="AT4211" s="83"/>
      <c r="AU4211" s="14"/>
      <c r="AX4211" s="83"/>
      <c r="AY4211" s="83"/>
      <c r="AZ4211" s="83"/>
      <c r="BA4211" s="83"/>
      <c r="BJ4211" s="54"/>
      <c r="BK4211" s="22"/>
      <c r="BL4211" s="24"/>
      <c r="BP4211" s="23"/>
      <c r="BQ4211" s="24"/>
      <c r="BR4211" s="22"/>
      <c r="BS4211" s="24"/>
      <c r="BT4211" s="24"/>
      <c r="BU4211" s="23"/>
      <c r="BV4211" s="26"/>
      <c r="BX4211" s="6"/>
      <c r="BY4211" s="24"/>
      <c r="BZ4211" s="109"/>
      <c r="CA4211" s="66"/>
      <c r="CB4211" s="5"/>
      <c r="CC4211" s="68"/>
      <c r="CD4211" s="67"/>
      <c r="CE4211" s="67"/>
      <c r="CF4211" s="64"/>
      <c r="CG4211" s="5"/>
      <c r="CH4211" s="69"/>
      <c r="CI4211" s="6"/>
      <c r="CJ4211" s="5"/>
      <c r="CK4211" s="25"/>
      <c r="CL4211" s="5"/>
      <c r="DN4211" s="14"/>
      <c r="DO4211" s="14"/>
      <c r="DP4211" s="5"/>
      <c r="DQ4211" s="25"/>
      <c r="DR4211" s="25"/>
      <c r="DS4211" s="96"/>
      <c r="DT4211" s="83"/>
      <c r="DU4211" s="14"/>
      <c r="DX4211" s="83"/>
      <c r="DY4211" s="83"/>
      <c r="DZ4211" s="83"/>
      <c r="EA4211" s="83"/>
      <c r="EJ4211" s="54"/>
      <c r="EK4211" s="22"/>
      <c r="EL4211" s="24"/>
      <c r="EP4211" s="23"/>
      <c r="EQ4211" s="24"/>
      <c r="ER4211" s="22"/>
      <c r="ES4211" s="24"/>
      <c r="ET4211" s="24"/>
      <c r="EU4211" s="23"/>
      <c r="EV4211" s="26"/>
      <c r="EX4211" s="6"/>
      <c r="EY4211" s="24"/>
      <c r="EZ4211" s="109"/>
      <c r="FA4211" s="66"/>
      <c r="FB4211" s="5"/>
      <c r="FC4211" s="68"/>
      <c r="FD4211" s="67"/>
      <c r="FE4211" s="67"/>
      <c r="FF4211" s="64"/>
      <c r="FG4211" s="5"/>
      <c r="FH4211" s="69"/>
      <c r="FI4211" s="6"/>
      <c r="FJ4211" s="5"/>
      <c r="FK4211" s="25"/>
      <c r="FL4211" s="5"/>
    </row>
    <row r="4212" spans="40:168">
      <c r="AN4212" s="14"/>
      <c r="AO4212" s="14"/>
      <c r="AP4212" s="5"/>
      <c r="AQ4212" s="25"/>
      <c r="AR4212" s="25"/>
      <c r="AS4212" s="96"/>
      <c r="AT4212" s="83"/>
      <c r="AU4212" s="14"/>
      <c r="AX4212" s="83"/>
      <c r="AY4212" s="83"/>
      <c r="AZ4212" s="83"/>
      <c r="BA4212" s="83"/>
      <c r="BJ4212" s="54"/>
      <c r="BK4212" s="22"/>
      <c r="BL4212" s="24"/>
      <c r="BP4212" s="23"/>
      <c r="BQ4212" s="24"/>
      <c r="BR4212" s="22"/>
      <c r="BS4212" s="24"/>
      <c r="BT4212" s="24"/>
      <c r="BU4212" s="23"/>
      <c r="BV4212" s="26"/>
      <c r="BX4212" s="6"/>
      <c r="BY4212" s="24"/>
      <c r="BZ4212" s="109"/>
      <c r="CA4212" s="66"/>
      <c r="CB4212" s="5"/>
      <c r="CC4212" s="68"/>
      <c r="CD4212" s="67"/>
      <c r="CE4212" s="67"/>
      <c r="CF4212" s="64"/>
      <c r="CG4212" s="5"/>
      <c r="CH4212" s="69"/>
      <c r="CI4212" s="6"/>
      <c r="CJ4212" s="5"/>
      <c r="CK4212" s="25"/>
      <c r="CL4212" s="5"/>
      <c r="DN4212" s="14"/>
      <c r="DO4212" s="14"/>
      <c r="DP4212" s="5"/>
      <c r="DQ4212" s="25"/>
      <c r="DR4212" s="25"/>
      <c r="DS4212" s="96"/>
      <c r="DT4212" s="83"/>
      <c r="DU4212" s="14"/>
      <c r="DX4212" s="83"/>
      <c r="DY4212" s="83"/>
      <c r="DZ4212" s="83"/>
      <c r="EA4212" s="83"/>
      <c r="EJ4212" s="54"/>
      <c r="EK4212" s="22"/>
      <c r="EL4212" s="24"/>
      <c r="EP4212" s="23"/>
      <c r="EQ4212" s="24"/>
      <c r="ER4212" s="22"/>
      <c r="ES4212" s="24"/>
      <c r="ET4212" s="24"/>
      <c r="EU4212" s="23"/>
      <c r="EV4212" s="26"/>
      <c r="EX4212" s="6"/>
      <c r="EY4212" s="24"/>
      <c r="EZ4212" s="109"/>
      <c r="FA4212" s="66"/>
      <c r="FB4212" s="5"/>
      <c r="FC4212" s="68"/>
      <c r="FD4212" s="67"/>
      <c r="FE4212" s="67"/>
      <c r="FF4212" s="64"/>
      <c r="FG4212" s="5"/>
      <c r="FH4212" s="69"/>
      <c r="FI4212" s="6"/>
      <c r="FJ4212" s="5"/>
      <c r="FK4212" s="25"/>
      <c r="FL4212" s="5"/>
    </row>
    <row r="4213" spans="40:168">
      <c r="AN4213" s="14"/>
      <c r="AO4213" s="14"/>
      <c r="AP4213" s="5"/>
      <c r="AQ4213" s="25"/>
      <c r="AR4213" s="25"/>
      <c r="AS4213" s="96"/>
      <c r="AT4213" s="83"/>
      <c r="AU4213" s="14"/>
      <c r="AX4213" s="83"/>
      <c r="AY4213" s="83"/>
      <c r="AZ4213" s="83"/>
      <c r="BA4213" s="83"/>
      <c r="BJ4213" s="54"/>
      <c r="BK4213" s="22"/>
      <c r="BL4213" s="24"/>
      <c r="BP4213" s="23"/>
      <c r="BQ4213" s="24"/>
      <c r="BR4213" s="22"/>
      <c r="BS4213" s="24"/>
      <c r="BT4213" s="24"/>
      <c r="BU4213" s="23"/>
      <c r="BV4213" s="26"/>
      <c r="BX4213" s="6"/>
      <c r="BY4213" s="24"/>
      <c r="BZ4213" s="109"/>
      <c r="CA4213" s="66"/>
      <c r="CB4213" s="5"/>
      <c r="CC4213" s="68"/>
      <c r="CD4213" s="67"/>
      <c r="CE4213" s="67"/>
      <c r="CF4213" s="64"/>
      <c r="CG4213" s="5"/>
      <c r="CH4213" s="69"/>
      <c r="CI4213" s="6"/>
      <c r="CJ4213" s="5"/>
      <c r="CK4213" s="25"/>
      <c r="CL4213" s="5"/>
      <c r="DN4213" s="14"/>
      <c r="DO4213" s="14"/>
      <c r="DP4213" s="5"/>
      <c r="DQ4213" s="25"/>
      <c r="DR4213" s="25"/>
      <c r="DS4213" s="96"/>
      <c r="DT4213" s="83"/>
      <c r="DU4213" s="14"/>
      <c r="DX4213" s="83"/>
      <c r="DY4213" s="83"/>
      <c r="DZ4213" s="83"/>
      <c r="EA4213" s="83"/>
      <c r="EJ4213" s="54"/>
      <c r="EK4213" s="22"/>
      <c r="EL4213" s="24"/>
      <c r="EP4213" s="23"/>
      <c r="EQ4213" s="24"/>
      <c r="ER4213" s="22"/>
      <c r="ES4213" s="24"/>
      <c r="ET4213" s="24"/>
      <c r="EU4213" s="23"/>
      <c r="EV4213" s="26"/>
      <c r="EX4213" s="6"/>
      <c r="EY4213" s="24"/>
      <c r="EZ4213" s="109"/>
      <c r="FA4213" s="66"/>
      <c r="FB4213" s="5"/>
      <c r="FC4213" s="68"/>
      <c r="FD4213" s="67"/>
      <c r="FE4213" s="67"/>
      <c r="FF4213" s="64"/>
      <c r="FG4213" s="5"/>
      <c r="FH4213" s="69"/>
      <c r="FI4213" s="6"/>
      <c r="FJ4213" s="5"/>
      <c r="FK4213" s="25"/>
      <c r="FL4213" s="5"/>
    </row>
    <row r="4214" spans="40:168">
      <c r="AN4214" s="14"/>
      <c r="AO4214" s="14"/>
      <c r="AP4214" s="5"/>
      <c r="AQ4214" s="25"/>
      <c r="AR4214" s="25"/>
      <c r="AS4214" s="96"/>
      <c r="AT4214" s="83"/>
      <c r="AU4214" s="14"/>
      <c r="AX4214" s="83"/>
      <c r="AY4214" s="83"/>
      <c r="AZ4214" s="83"/>
      <c r="BA4214" s="83"/>
      <c r="BJ4214" s="54"/>
      <c r="BK4214" s="22"/>
      <c r="BL4214" s="24"/>
      <c r="BP4214" s="23"/>
      <c r="BQ4214" s="24"/>
      <c r="BR4214" s="22"/>
      <c r="BS4214" s="24"/>
      <c r="BT4214" s="24"/>
      <c r="BU4214" s="23"/>
      <c r="BV4214" s="26"/>
      <c r="BX4214" s="6"/>
      <c r="BY4214" s="24"/>
      <c r="BZ4214" s="109"/>
      <c r="CA4214" s="66"/>
      <c r="CB4214" s="5"/>
      <c r="CC4214" s="68"/>
      <c r="CD4214" s="67"/>
      <c r="CE4214" s="67"/>
      <c r="CF4214" s="64"/>
      <c r="CG4214" s="5"/>
      <c r="CH4214" s="69"/>
      <c r="CI4214" s="6"/>
      <c r="CJ4214" s="5"/>
      <c r="CK4214" s="25"/>
      <c r="CL4214" s="5"/>
      <c r="DN4214" s="14"/>
      <c r="DO4214" s="14"/>
      <c r="DP4214" s="5"/>
      <c r="DQ4214" s="25"/>
      <c r="DR4214" s="25"/>
      <c r="DS4214" s="96"/>
      <c r="DT4214" s="83"/>
      <c r="DU4214" s="14"/>
      <c r="DX4214" s="83"/>
      <c r="DY4214" s="83"/>
      <c r="DZ4214" s="83"/>
      <c r="EA4214" s="83"/>
      <c r="EJ4214" s="54"/>
      <c r="EK4214" s="22"/>
      <c r="EL4214" s="24"/>
      <c r="EP4214" s="23"/>
      <c r="EQ4214" s="24"/>
      <c r="ER4214" s="22"/>
      <c r="ES4214" s="24"/>
      <c r="ET4214" s="24"/>
      <c r="EU4214" s="23"/>
      <c r="EV4214" s="26"/>
      <c r="EX4214" s="6"/>
      <c r="EY4214" s="24"/>
      <c r="EZ4214" s="109"/>
      <c r="FA4214" s="66"/>
      <c r="FB4214" s="5"/>
      <c r="FC4214" s="68"/>
      <c r="FD4214" s="67"/>
      <c r="FE4214" s="67"/>
      <c r="FF4214" s="64"/>
      <c r="FG4214" s="5"/>
      <c r="FH4214" s="69"/>
      <c r="FI4214" s="6"/>
      <c r="FJ4214" s="5"/>
      <c r="FK4214" s="25"/>
      <c r="FL4214" s="5"/>
    </row>
    <row r="4215" spans="40:168">
      <c r="AN4215" s="14"/>
      <c r="AO4215" s="14"/>
      <c r="AP4215" s="5"/>
      <c r="AQ4215" s="25"/>
      <c r="AR4215" s="25"/>
      <c r="AS4215" s="96"/>
      <c r="AT4215" s="83"/>
      <c r="AU4215" s="14"/>
      <c r="AX4215" s="83"/>
      <c r="AY4215" s="83"/>
      <c r="AZ4215" s="83"/>
      <c r="BA4215" s="83"/>
      <c r="BJ4215" s="54"/>
      <c r="BK4215" s="22"/>
      <c r="BL4215" s="24"/>
      <c r="BP4215" s="23"/>
      <c r="BQ4215" s="24"/>
      <c r="BR4215" s="22"/>
      <c r="BS4215" s="24"/>
      <c r="BT4215" s="24"/>
      <c r="BU4215" s="23"/>
      <c r="BV4215" s="26"/>
      <c r="BX4215" s="6"/>
      <c r="BY4215" s="24"/>
      <c r="BZ4215" s="109"/>
      <c r="CA4215" s="66"/>
      <c r="CB4215" s="5"/>
      <c r="CC4215" s="68"/>
      <c r="CD4215" s="67"/>
      <c r="CE4215" s="67"/>
      <c r="CF4215" s="64"/>
      <c r="CG4215" s="5"/>
      <c r="CH4215" s="69"/>
      <c r="CI4215" s="6"/>
      <c r="CJ4215" s="5"/>
      <c r="CK4215" s="25"/>
      <c r="CL4215" s="5"/>
      <c r="DN4215" s="14"/>
      <c r="DO4215" s="14"/>
      <c r="DP4215" s="5"/>
      <c r="DQ4215" s="25"/>
      <c r="DR4215" s="25"/>
      <c r="DS4215" s="96"/>
      <c r="DT4215" s="83"/>
      <c r="DU4215" s="14"/>
      <c r="DX4215" s="83"/>
      <c r="DY4215" s="83"/>
      <c r="DZ4215" s="83"/>
      <c r="EA4215" s="83"/>
      <c r="EJ4215" s="54"/>
      <c r="EK4215" s="22"/>
      <c r="EL4215" s="24"/>
      <c r="EP4215" s="23"/>
      <c r="EQ4215" s="24"/>
      <c r="ER4215" s="22"/>
      <c r="ES4215" s="24"/>
      <c r="ET4215" s="24"/>
      <c r="EU4215" s="23"/>
      <c r="EV4215" s="26"/>
      <c r="EX4215" s="6"/>
      <c r="EY4215" s="24"/>
      <c r="EZ4215" s="109"/>
      <c r="FA4215" s="66"/>
      <c r="FB4215" s="5"/>
      <c r="FC4215" s="68"/>
      <c r="FD4215" s="67"/>
      <c r="FE4215" s="67"/>
      <c r="FF4215" s="64"/>
      <c r="FG4215" s="5"/>
      <c r="FH4215" s="69"/>
      <c r="FI4215" s="6"/>
      <c r="FJ4215" s="5"/>
      <c r="FK4215" s="25"/>
      <c r="FL4215" s="5"/>
    </row>
    <row r="4216" spans="40:168">
      <c r="AN4216" s="14"/>
      <c r="AO4216" s="14"/>
      <c r="AP4216" s="5"/>
      <c r="AQ4216" s="25"/>
      <c r="AR4216" s="25"/>
      <c r="AS4216" s="96"/>
      <c r="AT4216" s="83"/>
      <c r="AU4216" s="14"/>
      <c r="AX4216" s="83"/>
      <c r="AY4216" s="83"/>
      <c r="AZ4216" s="83"/>
      <c r="BA4216" s="83"/>
      <c r="BJ4216" s="54"/>
      <c r="BK4216" s="22"/>
      <c r="BL4216" s="24"/>
      <c r="BP4216" s="23"/>
      <c r="BQ4216" s="24"/>
      <c r="BR4216" s="22"/>
      <c r="BS4216" s="24"/>
      <c r="BT4216" s="24"/>
      <c r="BU4216" s="23"/>
      <c r="BV4216" s="26"/>
      <c r="BX4216" s="6"/>
      <c r="BY4216" s="24"/>
      <c r="BZ4216" s="109"/>
      <c r="CA4216" s="66"/>
      <c r="CB4216" s="5"/>
      <c r="CC4216" s="68"/>
      <c r="CD4216" s="67"/>
      <c r="CE4216" s="67"/>
      <c r="CF4216" s="64"/>
      <c r="CG4216" s="5"/>
      <c r="CH4216" s="69"/>
      <c r="CI4216" s="6"/>
      <c r="CJ4216" s="5"/>
      <c r="CK4216" s="25"/>
      <c r="CL4216" s="5"/>
      <c r="DN4216" s="14"/>
      <c r="DO4216" s="14"/>
      <c r="DP4216" s="5"/>
      <c r="DQ4216" s="25"/>
      <c r="DR4216" s="25"/>
      <c r="DS4216" s="96"/>
      <c r="DT4216" s="83"/>
      <c r="DU4216" s="14"/>
      <c r="DX4216" s="83"/>
      <c r="DY4216" s="83"/>
      <c r="DZ4216" s="83"/>
      <c r="EA4216" s="83"/>
      <c r="EJ4216" s="54"/>
      <c r="EK4216" s="22"/>
      <c r="EL4216" s="24"/>
      <c r="EP4216" s="23"/>
      <c r="EQ4216" s="24"/>
      <c r="ER4216" s="22"/>
      <c r="ES4216" s="24"/>
      <c r="ET4216" s="24"/>
      <c r="EU4216" s="23"/>
      <c r="EV4216" s="26"/>
      <c r="EX4216" s="6"/>
      <c r="EY4216" s="24"/>
      <c r="EZ4216" s="109"/>
      <c r="FA4216" s="66"/>
      <c r="FB4216" s="5"/>
      <c r="FC4216" s="68"/>
      <c r="FD4216" s="67"/>
      <c r="FE4216" s="67"/>
      <c r="FF4216" s="64"/>
      <c r="FG4216" s="5"/>
      <c r="FH4216" s="69"/>
      <c r="FI4216" s="6"/>
      <c r="FJ4216" s="5"/>
      <c r="FK4216" s="25"/>
      <c r="FL4216" s="5"/>
    </row>
    <row r="4217" spans="40:168">
      <c r="AN4217" s="14"/>
      <c r="AO4217" s="14"/>
      <c r="AP4217" s="5"/>
      <c r="AQ4217" s="25"/>
      <c r="AR4217" s="25"/>
      <c r="AS4217" s="96"/>
      <c r="AT4217" s="83"/>
      <c r="AU4217" s="14"/>
      <c r="AX4217" s="83"/>
      <c r="AY4217" s="83"/>
      <c r="AZ4217" s="83"/>
      <c r="BA4217" s="83"/>
      <c r="BJ4217" s="54"/>
      <c r="BK4217" s="22"/>
      <c r="BL4217" s="24"/>
      <c r="BP4217" s="23"/>
      <c r="BQ4217" s="24"/>
      <c r="BR4217" s="22"/>
      <c r="BS4217" s="24"/>
      <c r="BT4217" s="24"/>
      <c r="BU4217" s="23"/>
      <c r="BV4217" s="26"/>
      <c r="BX4217" s="6"/>
      <c r="BY4217" s="24"/>
      <c r="BZ4217" s="109"/>
      <c r="CA4217" s="66"/>
      <c r="CB4217" s="5"/>
      <c r="CC4217" s="68"/>
      <c r="CD4217" s="67"/>
      <c r="CE4217" s="67"/>
      <c r="CF4217" s="64"/>
      <c r="CG4217" s="5"/>
      <c r="CH4217" s="69"/>
      <c r="CI4217" s="6"/>
      <c r="CJ4217" s="5"/>
      <c r="CK4217" s="25"/>
      <c r="CL4217" s="5"/>
      <c r="DN4217" s="14"/>
      <c r="DO4217" s="14"/>
      <c r="DP4217" s="5"/>
      <c r="DQ4217" s="25"/>
      <c r="DR4217" s="25"/>
      <c r="DS4217" s="96"/>
      <c r="DT4217" s="83"/>
      <c r="DU4217" s="14"/>
      <c r="DX4217" s="83"/>
      <c r="DY4217" s="83"/>
      <c r="DZ4217" s="83"/>
      <c r="EA4217" s="83"/>
      <c r="EJ4217" s="54"/>
      <c r="EK4217" s="22"/>
      <c r="EL4217" s="24"/>
      <c r="EP4217" s="23"/>
      <c r="EQ4217" s="24"/>
      <c r="ER4217" s="22"/>
      <c r="ES4217" s="24"/>
      <c r="ET4217" s="24"/>
      <c r="EU4217" s="23"/>
      <c r="EV4217" s="26"/>
      <c r="EX4217" s="6"/>
      <c r="EY4217" s="24"/>
      <c r="EZ4217" s="109"/>
      <c r="FA4217" s="66"/>
      <c r="FB4217" s="5"/>
      <c r="FC4217" s="68"/>
      <c r="FD4217" s="67"/>
      <c r="FE4217" s="67"/>
      <c r="FF4217" s="64"/>
      <c r="FG4217" s="5"/>
      <c r="FH4217" s="69"/>
      <c r="FI4217" s="6"/>
      <c r="FJ4217" s="5"/>
      <c r="FK4217" s="25"/>
      <c r="FL4217" s="5"/>
    </row>
    <row r="4218" spans="40:168">
      <c r="AN4218" s="14"/>
      <c r="AO4218" s="14"/>
      <c r="AP4218" s="5"/>
      <c r="AQ4218" s="25"/>
      <c r="AR4218" s="25"/>
      <c r="AS4218" s="96"/>
      <c r="AT4218" s="83"/>
      <c r="AU4218" s="14"/>
      <c r="AX4218" s="83"/>
      <c r="AY4218" s="83"/>
      <c r="AZ4218" s="83"/>
      <c r="BA4218" s="83"/>
      <c r="BJ4218" s="54"/>
      <c r="BK4218" s="22"/>
      <c r="BL4218" s="24"/>
      <c r="BP4218" s="23"/>
      <c r="BQ4218" s="24"/>
      <c r="BR4218" s="22"/>
      <c r="BS4218" s="24"/>
      <c r="BT4218" s="24"/>
      <c r="BU4218" s="23"/>
      <c r="BV4218" s="26"/>
      <c r="BX4218" s="6"/>
      <c r="BY4218" s="24"/>
      <c r="BZ4218" s="109"/>
      <c r="CA4218" s="66"/>
      <c r="CB4218" s="5"/>
      <c r="CC4218" s="68"/>
      <c r="CD4218" s="67"/>
      <c r="CE4218" s="67"/>
      <c r="CF4218" s="64"/>
      <c r="CG4218" s="5"/>
      <c r="CH4218" s="69"/>
      <c r="CI4218" s="6"/>
      <c r="CJ4218" s="5"/>
      <c r="CK4218" s="25"/>
      <c r="CL4218" s="5"/>
      <c r="DN4218" s="14"/>
      <c r="DO4218" s="14"/>
      <c r="DP4218" s="5"/>
      <c r="DQ4218" s="25"/>
      <c r="DR4218" s="25"/>
      <c r="DS4218" s="96"/>
      <c r="DT4218" s="83"/>
      <c r="DU4218" s="14"/>
      <c r="DX4218" s="83"/>
      <c r="DY4218" s="83"/>
      <c r="DZ4218" s="83"/>
      <c r="EA4218" s="83"/>
      <c r="EJ4218" s="54"/>
      <c r="EK4218" s="22"/>
      <c r="EL4218" s="24"/>
      <c r="EP4218" s="23"/>
      <c r="EQ4218" s="24"/>
      <c r="ER4218" s="22"/>
      <c r="ES4218" s="24"/>
      <c r="ET4218" s="24"/>
      <c r="EU4218" s="23"/>
      <c r="EV4218" s="26"/>
      <c r="EX4218" s="6"/>
      <c r="EY4218" s="24"/>
      <c r="EZ4218" s="109"/>
      <c r="FA4218" s="66"/>
      <c r="FB4218" s="5"/>
      <c r="FC4218" s="68"/>
      <c r="FD4218" s="67"/>
      <c r="FE4218" s="67"/>
      <c r="FF4218" s="64"/>
      <c r="FG4218" s="5"/>
      <c r="FH4218" s="69"/>
      <c r="FI4218" s="6"/>
      <c r="FJ4218" s="5"/>
      <c r="FK4218" s="25"/>
      <c r="FL4218" s="5"/>
    </row>
    <row r="4219" spans="40:168">
      <c r="AN4219" s="14"/>
      <c r="AO4219" s="14"/>
      <c r="AP4219" s="5"/>
      <c r="AQ4219" s="25"/>
      <c r="AR4219" s="25"/>
      <c r="AS4219" s="96"/>
      <c r="AT4219" s="83"/>
      <c r="AU4219" s="14"/>
      <c r="AX4219" s="83"/>
      <c r="AY4219" s="83"/>
      <c r="AZ4219" s="83"/>
      <c r="BA4219" s="83"/>
      <c r="BJ4219" s="54"/>
      <c r="BK4219" s="22"/>
      <c r="BL4219" s="24"/>
      <c r="BP4219" s="23"/>
      <c r="BQ4219" s="24"/>
      <c r="BR4219" s="22"/>
      <c r="BS4219" s="24"/>
      <c r="BT4219" s="24"/>
      <c r="BU4219" s="23"/>
      <c r="BV4219" s="26"/>
      <c r="BX4219" s="6"/>
      <c r="BY4219" s="24"/>
      <c r="BZ4219" s="109"/>
      <c r="CA4219" s="66"/>
      <c r="CB4219" s="5"/>
      <c r="CC4219" s="68"/>
      <c r="CD4219" s="67"/>
      <c r="CE4219" s="67"/>
      <c r="CF4219" s="64"/>
      <c r="CG4219" s="5"/>
      <c r="CH4219" s="69"/>
      <c r="CI4219" s="6"/>
      <c r="CJ4219" s="5"/>
      <c r="CK4219" s="25"/>
      <c r="CL4219" s="5"/>
      <c r="DN4219" s="14"/>
      <c r="DO4219" s="14"/>
      <c r="DP4219" s="5"/>
      <c r="DQ4219" s="25"/>
      <c r="DR4219" s="25"/>
      <c r="DS4219" s="96"/>
      <c r="DT4219" s="83"/>
      <c r="DU4219" s="14"/>
      <c r="DX4219" s="83"/>
      <c r="DY4219" s="83"/>
      <c r="DZ4219" s="83"/>
      <c r="EA4219" s="83"/>
      <c r="EJ4219" s="54"/>
      <c r="EK4219" s="22"/>
      <c r="EL4219" s="24"/>
      <c r="EP4219" s="23"/>
      <c r="EQ4219" s="24"/>
      <c r="ER4219" s="22"/>
      <c r="ES4219" s="24"/>
      <c r="ET4219" s="24"/>
      <c r="EU4219" s="23"/>
      <c r="EV4219" s="26"/>
      <c r="EX4219" s="6"/>
      <c r="EY4219" s="24"/>
      <c r="EZ4219" s="109"/>
      <c r="FA4219" s="66"/>
      <c r="FB4219" s="5"/>
      <c r="FC4219" s="68"/>
      <c r="FD4219" s="67"/>
      <c r="FE4219" s="67"/>
      <c r="FF4219" s="64"/>
      <c r="FG4219" s="5"/>
      <c r="FH4219" s="69"/>
      <c r="FI4219" s="6"/>
      <c r="FJ4219" s="5"/>
      <c r="FK4219" s="25"/>
      <c r="FL4219" s="5"/>
    </row>
    <row r="4220" spans="40:168">
      <c r="AN4220" s="14"/>
      <c r="AO4220" s="14"/>
      <c r="AP4220" s="5"/>
      <c r="AQ4220" s="25"/>
      <c r="AR4220" s="25"/>
      <c r="AS4220" s="96"/>
      <c r="AT4220" s="83"/>
      <c r="AU4220" s="14"/>
      <c r="AX4220" s="83"/>
      <c r="AY4220" s="83"/>
      <c r="AZ4220" s="83"/>
      <c r="BA4220" s="83"/>
      <c r="BJ4220" s="54"/>
      <c r="BK4220" s="22"/>
      <c r="BL4220" s="24"/>
      <c r="BP4220" s="23"/>
      <c r="BQ4220" s="24"/>
      <c r="BR4220" s="22"/>
      <c r="BS4220" s="24"/>
      <c r="BT4220" s="24"/>
      <c r="BU4220" s="23"/>
      <c r="BV4220" s="26"/>
      <c r="BX4220" s="6"/>
      <c r="BY4220" s="24"/>
      <c r="BZ4220" s="109"/>
      <c r="CA4220" s="66"/>
      <c r="CB4220" s="5"/>
      <c r="CC4220" s="68"/>
      <c r="CD4220" s="67"/>
      <c r="CE4220" s="67"/>
      <c r="CF4220" s="64"/>
      <c r="CG4220" s="5"/>
      <c r="CH4220" s="69"/>
      <c r="CI4220" s="6"/>
      <c r="CJ4220" s="5"/>
      <c r="CK4220" s="25"/>
      <c r="CL4220" s="5"/>
      <c r="DN4220" s="14"/>
      <c r="DO4220" s="14"/>
      <c r="DP4220" s="5"/>
      <c r="DQ4220" s="25"/>
      <c r="DR4220" s="25"/>
      <c r="DS4220" s="96"/>
      <c r="DT4220" s="83"/>
      <c r="DU4220" s="14"/>
      <c r="DX4220" s="83"/>
      <c r="DY4220" s="83"/>
      <c r="DZ4220" s="83"/>
      <c r="EA4220" s="83"/>
      <c r="EJ4220" s="54"/>
      <c r="EK4220" s="22"/>
      <c r="EL4220" s="24"/>
      <c r="EP4220" s="23"/>
      <c r="EQ4220" s="24"/>
      <c r="ER4220" s="22"/>
      <c r="ES4220" s="24"/>
      <c r="ET4220" s="24"/>
      <c r="EU4220" s="23"/>
      <c r="EV4220" s="26"/>
      <c r="EX4220" s="6"/>
      <c r="EY4220" s="24"/>
      <c r="EZ4220" s="109"/>
      <c r="FA4220" s="66"/>
      <c r="FB4220" s="5"/>
      <c r="FC4220" s="68"/>
      <c r="FD4220" s="67"/>
      <c r="FE4220" s="67"/>
      <c r="FF4220" s="64"/>
      <c r="FG4220" s="5"/>
      <c r="FH4220" s="69"/>
      <c r="FI4220" s="6"/>
      <c r="FJ4220" s="5"/>
      <c r="FK4220" s="25"/>
      <c r="FL4220" s="5"/>
    </row>
    <row r="4221" spans="40:168">
      <c r="AN4221" s="14"/>
      <c r="AO4221" s="14"/>
      <c r="AP4221" s="5"/>
      <c r="AQ4221" s="25"/>
      <c r="AR4221" s="25"/>
      <c r="AS4221" s="96"/>
      <c r="AT4221" s="83"/>
      <c r="AU4221" s="14"/>
      <c r="AX4221" s="83"/>
      <c r="AY4221" s="83"/>
      <c r="AZ4221" s="83"/>
      <c r="BA4221" s="83"/>
      <c r="BJ4221" s="54"/>
      <c r="BK4221" s="22"/>
      <c r="BL4221" s="24"/>
      <c r="BP4221" s="23"/>
      <c r="BQ4221" s="24"/>
      <c r="BR4221" s="22"/>
      <c r="BS4221" s="24"/>
      <c r="BT4221" s="24"/>
      <c r="BU4221" s="23"/>
      <c r="BV4221" s="26"/>
      <c r="BX4221" s="6"/>
      <c r="BY4221" s="24"/>
      <c r="BZ4221" s="109"/>
      <c r="CA4221" s="66"/>
      <c r="CB4221" s="5"/>
      <c r="CC4221" s="68"/>
      <c r="CD4221" s="67"/>
      <c r="CE4221" s="67"/>
      <c r="CF4221" s="64"/>
      <c r="CG4221" s="5"/>
      <c r="CH4221" s="69"/>
      <c r="CI4221" s="6"/>
      <c r="CJ4221" s="5"/>
      <c r="CK4221" s="25"/>
      <c r="CL4221" s="5"/>
      <c r="DN4221" s="14"/>
      <c r="DO4221" s="14"/>
      <c r="DP4221" s="5"/>
      <c r="DQ4221" s="25"/>
      <c r="DR4221" s="25"/>
      <c r="DS4221" s="96"/>
      <c r="DT4221" s="83"/>
      <c r="DU4221" s="14"/>
      <c r="DX4221" s="83"/>
      <c r="DY4221" s="83"/>
      <c r="DZ4221" s="83"/>
      <c r="EA4221" s="83"/>
      <c r="EJ4221" s="54"/>
      <c r="EK4221" s="22"/>
      <c r="EL4221" s="24"/>
      <c r="EP4221" s="23"/>
      <c r="EQ4221" s="24"/>
      <c r="ER4221" s="22"/>
      <c r="ES4221" s="24"/>
      <c r="ET4221" s="24"/>
      <c r="EU4221" s="23"/>
      <c r="EV4221" s="26"/>
      <c r="EX4221" s="6"/>
      <c r="EY4221" s="24"/>
      <c r="EZ4221" s="109"/>
      <c r="FA4221" s="66"/>
      <c r="FB4221" s="5"/>
      <c r="FC4221" s="68"/>
      <c r="FD4221" s="67"/>
      <c r="FE4221" s="67"/>
      <c r="FF4221" s="64"/>
      <c r="FG4221" s="5"/>
      <c r="FH4221" s="69"/>
      <c r="FI4221" s="6"/>
      <c r="FJ4221" s="5"/>
      <c r="FK4221" s="25"/>
      <c r="FL4221" s="5"/>
    </row>
    <row r="4222" spans="40:168">
      <c r="AN4222" s="14"/>
      <c r="AO4222" s="14"/>
      <c r="AP4222" s="5"/>
      <c r="AQ4222" s="25"/>
      <c r="AR4222" s="25"/>
      <c r="AS4222" s="96"/>
      <c r="AT4222" s="83"/>
      <c r="AU4222" s="14"/>
      <c r="AX4222" s="83"/>
      <c r="AY4222" s="83"/>
      <c r="AZ4222" s="83"/>
      <c r="BA4222" s="83"/>
      <c r="BJ4222" s="54"/>
      <c r="BK4222" s="22"/>
      <c r="BL4222" s="24"/>
      <c r="BP4222" s="23"/>
      <c r="BQ4222" s="24"/>
      <c r="BR4222" s="22"/>
      <c r="BS4222" s="24"/>
      <c r="BT4222" s="24"/>
      <c r="BU4222" s="23"/>
      <c r="BV4222" s="26"/>
      <c r="BX4222" s="6"/>
      <c r="BY4222" s="24"/>
      <c r="BZ4222" s="109"/>
      <c r="CA4222" s="66"/>
      <c r="CB4222" s="5"/>
      <c r="CC4222" s="68"/>
      <c r="CD4222" s="67"/>
      <c r="CE4222" s="67"/>
      <c r="CF4222" s="64"/>
      <c r="CG4222" s="5"/>
      <c r="CH4222" s="69"/>
      <c r="CI4222" s="6"/>
      <c r="CJ4222" s="5"/>
      <c r="CK4222" s="25"/>
      <c r="CL4222" s="5"/>
      <c r="DN4222" s="14"/>
      <c r="DO4222" s="14"/>
      <c r="DP4222" s="5"/>
      <c r="DQ4222" s="25"/>
      <c r="DR4222" s="25"/>
      <c r="DS4222" s="96"/>
      <c r="DT4222" s="83"/>
      <c r="DU4222" s="14"/>
      <c r="DX4222" s="83"/>
      <c r="DY4222" s="83"/>
      <c r="DZ4222" s="83"/>
      <c r="EA4222" s="83"/>
      <c r="EJ4222" s="54"/>
      <c r="EK4222" s="22"/>
      <c r="EL4222" s="24"/>
      <c r="EP4222" s="23"/>
      <c r="EQ4222" s="24"/>
      <c r="ER4222" s="22"/>
      <c r="ES4222" s="24"/>
      <c r="ET4222" s="24"/>
      <c r="EU4222" s="23"/>
      <c r="EV4222" s="26"/>
      <c r="EX4222" s="6"/>
      <c r="EY4222" s="24"/>
      <c r="EZ4222" s="109"/>
      <c r="FA4222" s="66"/>
      <c r="FB4222" s="5"/>
      <c r="FC4222" s="68"/>
      <c r="FD4222" s="67"/>
      <c r="FE4222" s="67"/>
      <c r="FF4222" s="64"/>
      <c r="FG4222" s="5"/>
      <c r="FH4222" s="69"/>
      <c r="FI4222" s="6"/>
      <c r="FJ4222" s="5"/>
      <c r="FK4222" s="25"/>
      <c r="FL4222" s="5"/>
    </row>
    <row r="4223" spans="40:168">
      <c r="AN4223" s="14"/>
      <c r="AO4223" s="14"/>
      <c r="AP4223" s="5"/>
      <c r="AQ4223" s="25"/>
      <c r="AR4223" s="25"/>
      <c r="AS4223" s="96"/>
      <c r="AT4223" s="83"/>
      <c r="AU4223" s="14"/>
      <c r="AX4223" s="83"/>
      <c r="AY4223" s="83"/>
      <c r="AZ4223" s="83"/>
      <c r="BA4223" s="83"/>
      <c r="BJ4223" s="54"/>
      <c r="BK4223" s="22"/>
      <c r="BL4223" s="24"/>
      <c r="BP4223" s="23"/>
      <c r="BQ4223" s="24"/>
      <c r="BR4223" s="22"/>
      <c r="BS4223" s="24"/>
      <c r="BT4223" s="24"/>
      <c r="BU4223" s="23"/>
      <c r="BV4223" s="26"/>
      <c r="BX4223" s="6"/>
      <c r="BY4223" s="24"/>
      <c r="BZ4223" s="109"/>
      <c r="CA4223" s="66"/>
      <c r="CB4223" s="5"/>
      <c r="CC4223" s="68"/>
      <c r="CD4223" s="67"/>
      <c r="CE4223" s="67"/>
      <c r="CF4223" s="64"/>
      <c r="CG4223" s="5"/>
      <c r="CH4223" s="69"/>
      <c r="CI4223" s="6"/>
      <c r="CJ4223" s="5"/>
      <c r="CK4223" s="25"/>
      <c r="CL4223" s="5"/>
      <c r="DN4223" s="14"/>
      <c r="DO4223" s="14"/>
      <c r="DP4223" s="5"/>
      <c r="DQ4223" s="25"/>
      <c r="DR4223" s="25"/>
      <c r="DS4223" s="96"/>
      <c r="DT4223" s="83"/>
      <c r="DU4223" s="14"/>
      <c r="DX4223" s="83"/>
      <c r="DY4223" s="83"/>
      <c r="DZ4223" s="83"/>
      <c r="EA4223" s="83"/>
      <c r="EJ4223" s="54"/>
      <c r="EK4223" s="22"/>
      <c r="EL4223" s="24"/>
      <c r="EP4223" s="23"/>
      <c r="EQ4223" s="24"/>
      <c r="ER4223" s="22"/>
      <c r="ES4223" s="24"/>
      <c r="ET4223" s="24"/>
      <c r="EU4223" s="23"/>
      <c r="EV4223" s="26"/>
      <c r="EX4223" s="6"/>
      <c r="EY4223" s="24"/>
      <c r="EZ4223" s="109"/>
      <c r="FA4223" s="66"/>
      <c r="FB4223" s="5"/>
      <c r="FC4223" s="68"/>
      <c r="FD4223" s="67"/>
      <c r="FE4223" s="67"/>
      <c r="FF4223" s="64"/>
      <c r="FG4223" s="5"/>
      <c r="FH4223" s="69"/>
      <c r="FI4223" s="6"/>
      <c r="FJ4223" s="5"/>
      <c r="FK4223" s="25"/>
      <c r="FL4223" s="5"/>
    </row>
    <row r="4224" spans="40:168">
      <c r="AN4224" s="14"/>
      <c r="AO4224" s="14"/>
      <c r="AP4224" s="5"/>
      <c r="AQ4224" s="25"/>
      <c r="AR4224" s="25"/>
      <c r="AS4224" s="96"/>
      <c r="AT4224" s="83"/>
      <c r="AU4224" s="14"/>
      <c r="AX4224" s="83"/>
      <c r="AY4224" s="83"/>
      <c r="AZ4224" s="83"/>
      <c r="BA4224" s="83"/>
      <c r="BJ4224" s="54"/>
      <c r="BK4224" s="22"/>
      <c r="BL4224" s="24"/>
      <c r="BP4224" s="23"/>
      <c r="BQ4224" s="24"/>
      <c r="BR4224" s="22"/>
      <c r="BS4224" s="24"/>
      <c r="BT4224" s="24"/>
      <c r="BU4224" s="23"/>
      <c r="BV4224" s="26"/>
      <c r="BX4224" s="6"/>
      <c r="BY4224" s="24"/>
      <c r="BZ4224" s="109"/>
      <c r="CA4224" s="66"/>
      <c r="CB4224" s="5"/>
      <c r="CC4224" s="68"/>
      <c r="CD4224" s="67"/>
      <c r="CE4224" s="67"/>
      <c r="CF4224" s="64"/>
      <c r="CG4224" s="5"/>
      <c r="CH4224" s="69"/>
      <c r="CI4224" s="6"/>
      <c r="CJ4224" s="5"/>
      <c r="CK4224" s="25"/>
      <c r="CL4224" s="5"/>
      <c r="DN4224" s="14"/>
      <c r="DO4224" s="14"/>
      <c r="DP4224" s="5"/>
      <c r="DQ4224" s="25"/>
      <c r="DR4224" s="25"/>
      <c r="DS4224" s="96"/>
      <c r="DT4224" s="83"/>
      <c r="DU4224" s="14"/>
      <c r="DX4224" s="83"/>
      <c r="DY4224" s="83"/>
      <c r="DZ4224" s="83"/>
      <c r="EA4224" s="83"/>
      <c r="EJ4224" s="54"/>
      <c r="EK4224" s="22"/>
      <c r="EL4224" s="24"/>
      <c r="EP4224" s="23"/>
      <c r="EQ4224" s="24"/>
      <c r="ER4224" s="22"/>
      <c r="ES4224" s="24"/>
      <c r="ET4224" s="24"/>
      <c r="EU4224" s="23"/>
      <c r="EV4224" s="26"/>
      <c r="EX4224" s="6"/>
      <c r="EY4224" s="24"/>
      <c r="EZ4224" s="109"/>
      <c r="FA4224" s="66"/>
      <c r="FB4224" s="5"/>
      <c r="FC4224" s="68"/>
      <c r="FD4224" s="67"/>
      <c r="FE4224" s="67"/>
      <c r="FF4224" s="64"/>
      <c r="FG4224" s="5"/>
      <c r="FH4224" s="69"/>
      <c r="FI4224" s="6"/>
      <c r="FJ4224" s="5"/>
      <c r="FK4224" s="25"/>
      <c r="FL4224" s="5"/>
    </row>
    <row r="4225" spans="40:168">
      <c r="AN4225" s="14"/>
      <c r="AO4225" s="14"/>
      <c r="AP4225" s="5"/>
      <c r="AQ4225" s="25"/>
      <c r="AR4225" s="25"/>
      <c r="AS4225" s="96"/>
      <c r="AT4225" s="83"/>
      <c r="AU4225" s="14"/>
      <c r="AX4225" s="83"/>
      <c r="AY4225" s="83"/>
      <c r="AZ4225" s="83"/>
      <c r="BA4225" s="83"/>
      <c r="BJ4225" s="54"/>
      <c r="BK4225" s="22"/>
      <c r="BL4225" s="24"/>
      <c r="BP4225" s="23"/>
      <c r="BQ4225" s="24"/>
      <c r="BR4225" s="22"/>
      <c r="BS4225" s="24"/>
      <c r="BT4225" s="24"/>
      <c r="BU4225" s="23"/>
      <c r="BV4225" s="26"/>
      <c r="BX4225" s="6"/>
      <c r="BY4225" s="24"/>
      <c r="BZ4225" s="109"/>
      <c r="CA4225" s="66"/>
      <c r="CB4225" s="5"/>
      <c r="CC4225" s="68"/>
      <c r="CD4225" s="67"/>
      <c r="CE4225" s="67"/>
      <c r="CF4225" s="64"/>
      <c r="CG4225" s="5"/>
      <c r="CH4225" s="69"/>
      <c r="CI4225" s="6"/>
      <c r="CJ4225" s="5"/>
      <c r="CK4225" s="25"/>
      <c r="CL4225" s="5"/>
      <c r="DN4225" s="14"/>
      <c r="DO4225" s="14"/>
      <c r="DP4225" s="5"/>
      <c r="DQ4225" s="25"/>
      <c r="DR4225" s="25"/>
      <c r="DS4225" s="96"/>
      <c r="DT4225" s="83"/>
      <c r="DU4225" s="14"/>
      <c r="DX4225" s="83"/>
      <c r="DY4225" s="83"/>
      <c r="DZ4225" s="83"/>
      <c r="EA4225" s="83"/>
      <c r="EJ4225" s="54"/>
      <c r="EK4225" s="22"/>
      <c r="EL4225" s="24"/>
      <c r="EP4225" s="23"/>
      <c r="EQ4225" s="24"/>
      <c r="ER4225" s="22"/>
      <c r="ES4225" s="24"/>
      <c r="ET4225" s="24"/>
      <c r="EU4225" s="23"/>
      <c r="EV4225" s="26"/>
      <c r="EX4225" s="6"/>
      <c r="EY4225" s="24"/>
      <c r="EZ4225" s="109"/>
      <c r="FA4225" s="66"/>
      <c r="FB4225" s="5"/>
      <c r="FC4225" s="68"/>
      <c r="FD4225" s="67"/>
      <c r="FE4225" s="67"/>
      <c r="FF4225" s="64"/>
      <c r="FG4225" s="5"/>
      <c r="FH4225" s="69"/>
      <c r="FI4225" s="6"/>
      <c r="FJ4225" s="5"/>
      <c r="FK4225" s="25"/>
      <c r="FL4225" s="5"/>
    </row>
    <row r="4226" spans="40:168">
      <c r="AN4226" s="14"/>
      <c r="AO4226" s="14"/>
      <c r="AP4226" s="5"/>
      <c r="AQ4226" s="25"/>
      <c r="AR4226" s="25"/>
      <c r="AS4226" s="96"/>
      <c r="AT4226" s="83"/>
      <c r="AU4226" s="14"/>
      <c r="AX4226" s="83"/>
      <c r="AY4226" s="83"/>
      <c r="AZ4226" s="83"/>
      <c r="BA4226" s="83"/>
      <c r="BJ4226" s="54"/>
      <c r="BK4226" s="22"/>
      <c r="BL4226" s="24"/>
      <c r="BP4226" s="23"/>
      <c r="BQ4226" s="24"/>
      <c r="BR4226" s="22"/>
      <c r="BS4226" s="24"/>
      <c r="BT4226" s="24"/>
      <c r="BU4226" s="23"/>
      <c r="BV4226" s="26"/>
      <c r="BX4226" s="6"/>
      <c r="BY4226" s="24"/>
      <c r="BZ4226" s="109"/>
      <c r="CA4226" s="66"/>
      <c r="CB4226" s="5"/>
      <c r="CC4226" s="68"/>
      <c r="CD4226" s="67"/>
      <c r="CE4226" s="67"/>
      <c r="CF4226" s="64"/>
      <c r="CG4226" s="5"/>
      <c r="CH4226" s="69"/>
      <c r="CI4226" s="6"/>
      <c r="CJ4226" s="5"/>
      <c r="CK4226" s="25"/>
      <c r="CL4226" s="5"/>
      <c r="DN4226" s="14"/>
      <c r="DO4226" s="14"/>
      <c r="DP4226" s="5"/>
      <c r="DQ4226" s="25"/>
      <c r="DR4226" s="25"/>
      <c r="DS4226" s="96"/>
      <c r="DT4226" s="83"/>
      <c r="DU4226" s="14"/>
      <c r="DX4226" s="83"/>
      <c r="DY4226" s="83"/>
      <c r="DZ4226" s="83"/>
      <c r="EA4226" s="83"/>
      <c r="EJ4226" s="54"/>
      <c r="EK4226" s="22"/>
      <c r="EL4226" s="24"/>
      <c r="EP4226" s="23"/>
      <c r="EQ4226" s="24"/>
      <c r="ER4226" s="22"/>
      <c r="ES4226" s="24"/>
      <c r="ET4226" s="24"/>
      <c r="EU4226" s="23"/>
      <c r="EV4226" s="26"/>
      <c r="EX4226" s="6"/>
      <c r="EY4226" s="24"/>
      <c r="EZ4226" s="109"/>
      <c r="FA4226" s="66"/>
      <c r="FB4226" s="5"/>
      <c r="FC4226" s="68"/>
      <c r="FD4226" s="67"/>
      <c r="FE4226" s="67"/>
      <c r="FF4226" s="64"/>
      <c r="FG4226" s="5"/>
      <c r="FH4226" s="69"/>
      <c r="FI4226" s="6"/>
      <c r="FJ4226" s="5"/>
      <c r="FK4226" s="25"/>
      <c r="FL4226" s="5"/>
    </row>
    <row r="4227" spans="40:168">
      <c r="AN4227" s="14"/>
      <c r="AO4227" s="14"/>
      <c r="AP4227" s="5"/>
      <c r="AQ4227" s="25"/>
      <c r="AR4227" s="25"/>
      <c r="AS4227" s="96"/>
      <c r="AT4227" s="83"/>
      <c r="AU4227" s="14"/>
      <c r="AX4227" s="83"/>
      <c r="AY4227" s="83"/>
      <c r="AZ4227" s="83"/>
      <c r="BA4227" s="83"/>
      <c r="BJ4227" s="54"/>
      <c r="BK4227" s="22"/>
      <c r="BL4227" s="24"/>
      <c r="BP4227" s="23"/>
      <c r="BQ4227" s="24"/>
      <c r="BR4227" s="22"/>
      <c r="BS4227" s="24"/>
      <c r="BT4227" s="24"/>
      <c r="BU4227" s="23"/>
      <c r="BV4227" s="26"/>
      <c r="BX4227" s="6"/>
      <c r="BY4227" s="24"/>
      <c r="BZ4227" s="109"/>
      <c r="CA4227" s="66"/>
      <c r="CB4227" s="5"/>
      <c r="CC4227" s="68"/>
      <c r="CD4227" s="67"/>
      <c r="CE4227" s="67"/>
      <c r="CF4227" s="64"/>
      <c r="CG4227" s="5"/>
      <c r="CH4227" s="69"/>
      <c r="CI4227" s="6"/>
      <c r="CJ4227" s="5"/>
      <c r="CK4227" s="25"/>
      <c r="CL4227" s="5"/>
      <c r="DN4227" s="14"/>
      <c r="DO4227" s="14"/>
      <c r="DP4227" s="5"/>
      <c r="DQ4227" s="25"/>
      <c r="DR4227" s="25"/>
      <c r="DS4227" s="96"/>
      <c r="DT4227" s="83"/>
      <c r="DU4227" s="14"/>
      <c r="DX4227" s="83"/>
      <c r="DY4227" s="83"/>
      <c r="DZ4227" s="83"/>
      <c r="EA4227" s="83"/>
      <c r="EJ4227" s="54"/>
      <c r="EK4227" s="22"/>
      <c r="EL4227" s="24"/>
      <c r="EP4227" s="23"/>
      <c r="EQ4227" s="24"/>
      <c r="ER4227" s="22"/>
      <c r="ES4227" s="24"/>
      <c r="ET4227" s="24"/>
      <c r="EU4227" s="23"/>
      <c r="EV4227" s="26"/>
      <c r="EX4227" s="6"/>
      <c r="EY4227" s="24"/>
      <c r="EZ4227" s="109"/>
      <c r="FA4227" s="66"/>
      <c r="FB4227" s="5"/>
      <c r="FC4227" s="68"/>
      <c r="FD4227" s="67"/>
      <c r="FE4227" s="67"/>
      <c r="FF4227" s="64"/>
      <c r="FG4227" s="5"/>
      <c r="FH4227" s="69"/>
      <c r="FI4227" s="6"/>
      <c r="FJ4227" s="5"/>
      <c r="FK4227" s="25"/>
      <c r="FL4227" s="5"/>
    </row>
    <row r="4228" spans="40:168">
      <c r="AN4228" s="14"/>
      <c r="AO4228" s="14"/>
      <c r="AP4228" s="5"/>
      <c r="AQ4228" s="25"/>
      <c r="AR4228" s="25"/>
      <c r="AS4228" s="96"/>
      <c r="AT4228" s="83"/>
      <c r="AU4228" s="14"/>
      <c r="AX4228" s="83"/>
      <c r="AY4228" s="83"/>
      <c r="AZ4228" s="83"/>
      <c r="BA4228" s="83"/>
      <c r="BJ4228" s="54"/>
      <c r="BK4228" s="22"/>
      <c r="BL4228" s="24"/>
      <c r="BP4228" s="23"/>
      <c r="BQ4228" s="24"/>
      <c r="BR4228" s="22"/>
      <c r="BS4228" s="24"/>
      <c r="BT4228" s="24"/>
      <c r="BU4228" s="23"/>
      <c r="BV4228" s="26"/>
      <c r="BX4228" s="6"/>
      <c r="BY4228" s="24"/>
      <c r="BZ4228" s="109"/>
      <c r="CA4228" s="66"/>
      <c r="CB4228" s="5"/>
      <c r="CC4228" s="68"/>
      <c r="CD4228" s="67"/>
      <c r="CE4228" s="67"/>
      <c r="CF4228" s="64"/>
      <c r="CG4228" s="5"/>
      <c r="CH4228" s="69"/>
      <c r="CI4228" s="6"/>
      <c r="CJ4228" s="5"/>
      <c r="CK4228" s="25"/>
      <c r="CL4228" s="5"/>
      <c r="DN4228" s="14"/>
      <c r="DO4228" s="14"/>
      <c r="DP4228" s="5"/>
      <c r="DQ4228" s="25"/>
      <c r="DR4228" s="25"/>
      <c r="DS4228" s="96"/>
      <c r="DT4228" s="83"/>
      <c r="DU4228" s="14"/>
      <c r="DX4228" s="83"/>
      <c r="DY4228" s="83"/>
      <c r="DZ4228" s="83"/>
      <c r="EA4228" s="83"/>
      <c r="EJ4228" s="54"/>
      <c r="EK4228" s="22"/>
      <c r="EL4228" s="24"/>
      <c r="EP4228" s="23"/>
      <c r="EQ4228" s="24"/>
      <c r="ER4228" s="22"/>
      <c r="ES4228" s="24"/>
      <c r="ET4228" s="24"/>
      <c r="EU4228" s="23"/>
      <c r="EV4228" s="26"/>
      <c r="EX4228" s="6"/>
      <c r="EY4228" s="24"/>
      <c r="EZ4228" s="109"/>
      <c r="FA4228" s="66"/>
      <c r="FB4228" s="5"/>
      <c r="FC4228" s="68"/>
      <c r="FD4228" s="67"/>
      <c r="FE4228" s="67"/>
      <c r="FF4228" s="64"/>
      <c r="FG4228" s="5"/>
      <c r="FH4228" s="69"/>
      <c r="FI4228" s="6"/>
      <c r="FJ4228" s="5"/>
      <c r="FK4228" s="25"/>
      <c r="FL4228" s="5"/>
    </row>
    <row r="4229" spans="40:168">
      <c r="AN4229" s="14"/>
      <c r="AO4229" s="14"/>
      <c r="AP4229" s="5"/>
      <c r="AQ4229" s="25"/>
      <c r="AR4229" s="25"/>
      <c r="AS4229" s="96"/>
      <c r="AT4229" s="83"/>
      <c r="AU4229" s="14"/>
      <c r="AX4229" s="83"/>
      <c r="AY4229" s="83"/>
      <c r="AZ4229" s="83"/>
      <c r="BA4229" s="83"/>
      <c r="BJ4229" s="54"/>
      <c r="BK4229" s="22"/>
      <c r="BL4229" s="24"/>
      <c r="BP4229" s="23"/>
      <c r="BQ4229" s="24"/>
      <c r="BR4229" s="22"/>
      <c r="BS4229" s="24"/>
      <c r="BT4229" s="24"/>
      <c r="BU4229" s="23"/>
      <c r="BV4229" s="26"/>
      <c r="BX4229" s="6"/>
      <c r="BY4229" s="24"/>
      <c r="BZ4229" s="109"/>
      <c r="CA4229" s="66"/>
      <c r="CB4229" s="5"/>
      <c r="CC4229" s="68"/>
      <c r="CD4229" s="67"/>
      <c r="CE4229" s="67"/>
      <c r="CF4229" s="64"/>
      <c r="CG4229" s="5"/>
      <c r="CH4229" s="69"/>
      <c r="CI4229" s="6"/>
      <c r="CJ4229" s="5"/>
      <c r="CK4229" s="25"/>
      <c r="CL4229" s="5"/>
      <c r="DN4229" s="14"/>
      <c r="DO4229" s="14"/>
      <c r="DP4229" s="5"/>
      <c r="DQ4229" s="25"/>
      <c r="DR4229" s="25"/>
      <c r="DS4229" s="96"/>
      <c r="DT4229" s="83"/>
      <c r="DU4229" s="14"/>
      <c r="DX4229" s="83"/>
      <c r="DY4229" s="83"/>
      <c r="DZ4229" s="83"/>
      <c r="EA4229" s="83"/>
      <c r="EJ4229" s="54"/>
      <c r="EK4229" s="22"/>
      <c r="EL4229" s="24"/>
      <c r="EP4229" s="23"/>
      <c r="EQ4229" s="24"/>
      <c r="ER4229" s="22"/>
      <c r="ES4229" s="24"/>
      <c r="ET4229" s="24"/>
      <c r="EU4229" s="23"/>
      <c r="EV4229" s="26"/>
      <c r="EX4229" s="6"/>
      <c r="EY4229" s="24"/>
      <c r="EZ4229" s="109"/>
      <c r="FA4229" s="66"/>
      <c r="FB4229" s="5"/>
      <c r="FC4229" s="68"/>
      <c r="FD4229" s="67"/>
      <c r="FE4229" s="67"/>
      <c r="FF4229" s="64"/>
      <c r="FG4229" s="5"/>
      <c r="FH4229" s="69"/>
      <c r="FI4229" s="6"/>
      <c r="FJ4229" s="5"/>
      <c r="FK4229" s="25"/>
      <c r="FL4229" s="5"/>
    </row>
    <row r="4230" spans="40:168">
      <c r="AN4230" s="14"/>
      <c r="AO4230" s="14"/>
      <c r="AP4230" s="5"/>
      <c r="AQ4230" s="25"/>
      <c r="AR4230" s="25"/>
      <c r="AS4230" s="96"/>
      <c r="AT4230" s="83"/>
      <c r="AU4230" s="14"/>
      <c r="AX4230" s="83"/>
      <c r="AY4230" s="83"/>
      <c r="AZ4230" s="83"/>
      <c r="BA4230" s="83"/>
      <c r="BJ4230" s="54"/>
      <c r="BK4230" s="22"/>
      <c r="BL4230" s="24"/>
      <c r="BP4230" s="23"/>
      <c r="BQ4230" s="24"/>
      <c r="BR4230" s="22"/>
      <c r="BS4230" s="24"/>
      <c r="BT4230" s="24"/>
      <c r="BU4230" s="23"/>
      <c r="BV4230" s="26"/>
      <c r="BX4230" s="6"/>
      <c r="BY4230" s="24"/>
      <c r="BZ4230" s="109"/>
      <c r="CA4230" s="66"/>
      <c r="CB4230" s="5"/>
      <c r="CC4230" s="68"/>
      <c r="CD4230" s="67"/>
      <c r="CE4230" s="67"/>
      <c r="CF4230" s="64"/>
      <c r="CG4230" s="5"/>
      <c r="CH4230" s="69"/>
      <c r="CI4230" s="6"/>
      <c r="CJ4230" s="5"/>
      <c r="CK4230" s="25"/>
      <c r="CL4230" s="5"/>
      <c r="DN4230" s="14"/>
      <c r="DO4230" s="14"/>
      <c r="DP4230" s="5"/>
      <c r="DQ4230" s="25"/>
      <c r="DR4230" s="25"/>
      <c r="DS4230" s="96"/>
      <c r="DT4230" s="83"/>
      <c r="DU4230" s="14"/>
      <c r="DX4230" s="83"/>
      <c r="DY4230" s="83"/>
      <c r="DZ4230" s="83"/>
      <c r="EA4230" s="83"/>
      <c r="EJ4230" s="54"/>
      <c r="EK4230" s="22"/>
      <c r="EL4230" s="24"/>
      <c r="EP4230" s="23"/>
      <c r="EQ4230" s="24"/>
      <c r="ER4230" s="22"/>
      <c r="ES4230" s="24"/>
      <c r="ET4230" s="24"/>
      <c r="EU4230" s="23"/>
      <c r="EV4230" s="26"/>
      <c r="EX4230" s="6"/>
      <c r="EY4230" s="24"/>
      <c r="EZ4230" s="109"/>
      <c r="FA4230" s="66"/>
      <c r="FB4230" s="5"/>
      <c r="FC4230" s="68"/>
      <c r="FD4230" s="67"/>
      <c r="FE4230" s="67"/>
      <c r="FF4230" s="64"/>
      <c r="FG4230" s="5"/>
      <c r="FH4230" s="69"/>
      <c r="FI4230" s="6"/>
      <c r="FJ4230" s="5"/>
      <c r="FK4230" s="25"/>
      <c r="FL4230" s="5"/>
    </row>
    <row r="4231" spans="40:168">
      <c r="AN4231" s="14"/>
      <c r="AO4231" s="14"/>
      <c r="AP4231" s="5"/>
      <c r="AQ4231" s="25"/>
      <c r="AR4231" s="25"/>
      <c r="AS4231" s="96"/>
      <c r="AT4231" s="83"/>
      <c r="AU4231" s="14"/>
      <c r="AX4231" s="83"/>
      <c r="AY4231" s="83"/>
      <c r="AZ4231" s="83"/>
      <c r="BA4231" s="83"/>
      <c r="BJ4231" s="54"/>
      <c r="BK4231" s="22"/>
      <c r="BL4231" s="24"/>
      <c r="BP4231" s="23"/>
      <c r="BQ4231" s="24"/>
      <c r="BR4231" s="22"/>
      <c r="BS4231" s="24"/>
      <c r="BT4231" s="24"/>
      <c r="BU4231" s="23"/>
      <c r="BV4231" s="26"/>
      <c r="BX4231" s="6"/>
      <c r="BY4231" s="24"/>
      <c r="BZ4231" s="109"/>
      <c r="CA4231" s="66"/>
      <c r="CB4231" s="5"/>
      <c r="CC4231" s="68"/>
      <c r="CD4231" s="67"/>
      <c r="CE4231" s="67"/>
      <c r="CF4231" s="64"/>
      <c r="CG4231" s="5"/>
      <c r="CH4231" s="69"/>
      <c r="CI4231" s="6"/>
      <c r="CJ4231" s="5"/>
      <c r="CK4231" s="25"/>
      <c r="CL4231" s="5"/>
      <c r="DN4231" s="14"/>
      <c r="DO4231" s="14"/>
      <c r="DP4231" s="5"/>
      <c r="DQ4231" s="25"/>
      <c r="DR4231" s="25"/>
      <c r="DS4231" s="96"/>
      <c r="DT4231" s="83"/>
      <c r="DU4231" s="14"/>
      <c r="DX4231" s="83"/>
      <c r="DY4231" s="83"/>
      <c r="DZ4231" s="83"/>
      <c r="EA4231" s="83"/>
      <c r="EJ4231" s="54"/>
      <c r="EK4231" s="22"/>
      <c r="EL4231" s="24"/>
      <c r="EP4231" s="23"/>
      <c r="EQ4231" s="24"/>
      <c r="ER4231" s="22"/>
      <c r="ES4231" s="24"/>
      <c r="ET4231" s="24"/>
      <c r="EU4231" s="23"/>
      <c r="EV4231" s="26"/>
      <c r="EX4231" s="6"/>
      <c r="EY4231" s="24"/>
      <c r="EZ4231" s="109"/>
      <c r="FA4231" s="66"/>
      <c r="FB4231" s="5"/>
      <c r="FC4231" s="68"/>
      <c r="FD4231" s="67"/>
      <c r="FE4231" s="67"/>
      <c r="FF4231" s="64"/>
      <c r="FG4231" s="5"/>
      <c r="FH4231" s="69"/>
      <c r="FI4231" s="6"/>
      <c r="FJ4231" s="5"/>
      <c r="FK4231" s="25"/>
      <c r="FL4231" s="5"/>
    </row>
    <row r="4232" spans="40:168">
      <c r="AN4232" s="14"/>
      <c r="AO4232" s="14"/>
      <c r="AP4232" s="5"/>
      <c r="AQ4232" s="25"/>
      <c r="AR4232" s="25"/>
      <c r="AS4232" s="96"/>
      <c r="AT4232" s="83"/>
      <c r="AU4232" s="14"/>
      <c r="AX4232" s="83"/>
      <c r="AY4232" s="83"/>
      <c r="AZ4232" s="83"/>
      <c r="BA4232" s="83"/>
      <c r="BJ4232" s="54"/>
      <c r="BK4232" s="22"/>
      <c r="BL4232" s="24"/>
      <c r="BP4232" s="23"/>
      <c r="BQ4232" s="24"/>
      <c r="BR4232" s="22"/>
      <c r="BS4232" s="24"/>
      <c r="BT4232" s="24"/>
      <c r="BU4232" s="23"/>
      <c r="BV4232" s="26"/>
      <c r="BX4232" s="6"/>
      <c r="BY4232" s="24"/>
      <c r="BZ4232" s="109"/>
      <c r="CA4232" s="66"/>
      <c r="CB4232" s="5"/>
      <c r="CC4232" s="68"/>
      <c r="CD4232" s="67"/>
      <c r="CE4232" s="67"/>
      <c r="CF4232" s="64"/>
      <c r="CG4232" s="5"/>
      <c r="CH4232" s="69"/>
      <c r="CI4232" s="6"/>
      <c r="CJ4232" s="5"/>
      <c r="CK4232" s="25"/>
      <c r="CL4232" s="5"/>
      <c r="DN4232" s="14"/>
      <c r="DO4232" s="14"/>
      <c r="DP4232" s="5"/>
      <c r="DQ4232" s="25"/>
      <c r="DR4232" s="25"/>
      <c r="DS4232" s="96"/>
      <c r="DT4232" s="83"/>
      <c r="DU4232" s="14"/>
      <c r="DX4232" s="83"/>
      <c r="DY4232" s="83"/>
      <c r="DZ4232" s="83"/>
      <c r="EA4232" s="83"/>
      <c r="EJ4232" s="54"/>
      <c r="EK4232" s="22"/>
      <c r="EL4232" s="24"/>
      <c r="EP4232" s="23"/>
      <c r="EQ4232" s="24"/>
      <c r="ER4232" s="22"/>
      <c r="ES4232" s="24"/>
      <c r="ET4232" s="24"/>
      <c r="EU4232" s="23"/>
      <c r="EV4232" s="26"/>
      <c r="EX4232" s="6"/>
      <c r="EY4232" s="24"/>
      <c r="EZ4232" s="109"/>
      <c r="FA4232" s="66"/>
      <c r="FB4232" s="5"/>
      <c r="FC4232" s="68"/>
      <c r="FD4232" s="67"/>
      <c r="FE4232" s="67"/>
      <c r="FF4232" s="64"/>
      <c r="FG4232" s="5"/>
      <c r="FH4232" s="69"/>
      <c r="FI4232" s="6"/>
      <c r="FJ4232" s="5"/>
      <c r="FK4232" s="25"/>
      <c r="FL4232" s="5"/>
    </row>
    <row r="4233" spans="40:168">
      <c r="AN4233" s="14"/>
      <c r="AO4233" s="14"/>
      <c r="AP4233" s="5"/>
      <c r="AQ4233" s="25"/>
      <c r="AR4233" s="25"/>
      <c r="AS4233" s="96"/>
      <c r="AT4233" s="83"/>
      <c r="AU4233" s="14"/>
      <c r="AX4233" s="83"/>
      <c r="AY4233" s="83"/>
      <c r="AZ4233" s="83"/>
      <c r="BA4233" s="83"/>
      <c r="BJ4233" s="54"/>
      <c r="BK4233" s="22"/>
      <c r="BL4233" s="24"/>
      <c r="BP4233" s="23"/>
      <c r="BQ4233" s="24"/>
      <c r="BR4233" s="22"/>
      <c r="BS4233" s="24"/>
      <c r="BT4233" s="24"/>
      <c r="BU4233" s="23"/>
      <c r="BV4233" s="26"/>
      <c r="BX4233" s="6"/>
      <c r="BY4233" s="24"/>
      <c r="BZ4233" s="109"/>
      <c r="CA4233" s="66"/>
      <c r="CB4233" s="5"/>
      <c r="CC4233" s="68"/>
      <c r="CD4233" s="67"/>
      <c r="CE4233" s="67"/>
      <c r="CF4233" s="64"/>
      <c r="CG4233" s="5"/>
      <c r="CH4233" s="69"/>
      <c r="CI4233" s="6"/>
      <c r="CJ4233" s="5"/>
      <c r="CK4233" s="25"/>
      <c r="CL4233" s="5"/>
      <c r="DN4233" s="14"/>
      <c r="DO4233" s="14"/>
      <c r="DP4233" s="5"/>
      <c r="DQ4233" s="25"/>
      <c r="DR4233" s="25"/>
      <c r="DS4233" s="96"/>
      <c r="DT4233" s="83"/>
      <c r="DU4233" s="14"/>
      <c r="DX4233" s="83"/>
      <c r="DY4233" s="83"/>
      <c r="DZ4233" s="83"/>
      <c r="EA4233" s="83"/>
      <c r="EJ4233" s="54"/>
      <c r="EK4233" s="22"/>
      <c r="EL4233" s="24"/>
      <c r="EP4233" s="23"/>
      <c r="EQ4233" s="24"/>
      <c r="ER4233" s="22"/>
      <c r="ES4233" s="24"/>
      <c r="ET4233" s="24"/>
      <c r="EU4233" s="23"/>
      <c r="EV4233" s="26"/>
      <c r="EX4233" s="6"/>
      <c r="EY4233" s="24"/>
      <c r="EZ4233" s="109"/>
      <c r="FA4233" s="66"/>
      <c r="FB4233" s="5"/>
      <c r="FC4233" s="68"/>
      <c r="FD4233" s="67"/>
      <c r="FE4233" s="67"/>
      <c r="FF4233" s="64"/>
      <c r="FG4233" s="5"/>
      <c r="FH4233" s="69"/>
      <c r="FI4233" s="6"/>
      <c r="FJ4233" s="5"/>
      <c r="FK4233" s="25"/>
      <c r="FL4233" s="5"/>
    </row>
    <row r="4234" spans="40:168">
      <c r="AN4234" s="14"/>
      <c r="AO4234" s="14"/>
      <c r="AP4234" s="5"/>
      <c r="AQ4234" s="25"/>
      <c r="AR4234" s="25"/>
      <c r="AS4234" s="96"/>
      <c r="AT4234" s="83"/>
      <c r="AU4234" s="14"/>
      <c r="AX4234" s="83"/>
      <c r="AY4234" s="83"/>
      <c r="AZ4234" s="83"/>
      <c r="BA4234" s="83"/>
      <c r="BJ4234" s="54"/>
      <c r="BK4234" s="22"/>
      <c r="BL4234" s="24"/>
      <c r="BP4234" s="23"/>
      <c r="BQ4234" s="24"/>
      <c r="BR4234" s="22"/>
      <c r="BS4234" s="24"/>
      <c r="BT4234" s="24"/>
      <c r="BU4234" s="23"/>
      <c r="BV4234" s="26"/>
      <c r="BX4234" s="6"/>
      <c r="BY4234" s="24"/>
      <c r="BZ4234" s="109"/>
      <c r="CA4234" s="66"/>
      <c r="CB4234" s="5"/>
      <c r="CC4234" s="68"/>
      <c r="CD4234" s="67"/>
      <c r="CE4234" s="67"/>
      <c r="CF4234" s="64"/>
      <c r="CG4234" s="5"/>
      <c r="CH4234" s="69"/>
      <c r="CI4234" s="6"/>
      <c r="CJ4234" s="5"/>
      <c r="CK4234" s="25"/>
      <c r="CL4234" s="5"/>
      <c r="DN4234" s="14"/>
      <c r="DO4234" s="14"/>
      <c r="DP4234" s="5"/>
      <c r="DQ4234" s="25"/>
      <c r="DR4234" s="25"/>
      <c r="DS4234" s="96"/>
      <c r="DT4234" s="83"/>
      <c r="DU4234" s="14"/>
      <c r="DX4234" s="83"/>
      <c r="DY4234" s="83"/>
      <c r="DZ4234" s="83"/>
      <c r="EA4234" s="83"/>
      <c r="EJ4234" s="54"/>
      <c r="EK4234" s="22"/>
      <c r="EL4234" s="24"/>
      <c r="EP4234" s="23"/>
      <c r="EQ4234" s="24"/>
      <c r="ER4234" s="22"/>
      <c r="ES4234" s="24"/>
      <c r="ET4234" s="24"/>
      <c r="EU4234" s="23"/>
      <c r="EV4234" s="26"/>
      <c r="EX4234" s="6"/>
      <c r="EY4234" s="24"/>
      <c r="EZ4234" s="109"/>
      <c r="FA4234" s="66"/>
      <c r="FB4234" s="5"/>
      <c r="FC4234" s="68"/>
      <c r="FD4234" s="67"/>
      <c r="FE4234" s="67"/>
      <c r="FF4234" s="64"/>
      <c r="FG4234" s="5"/>
      <c r="FH4234" s="69"/>
      <c r="FI4234" s="6"/>
      <c r="FJ4234" s="5"/>
      <c r="FK4234" s="25"/>
      <c r="FL4234" s="5"/>
    </row>
    <row r="4235" spans="40:168">
      <c r="AN4235" s="14"/>
      <c r="AO4235" s="14"/>
      <c r="AP4235" s="5"/>
      <c r="AQ4235" s="25"/>
      <c r="AR4235" s="25"/>
      <c r="AS4235" s="96"/>
      <c r="AT4235" s="83"/>
      <c r="AU4235" s="14"/>
      <c r="AX4235" s="83"/>
      <c r="AY4235" s="83"/>
      <c r="AZ4235" s="83"/>
      <c r="BA4235" s="83"/>
      <c r="BJ4235" s="54"/>
      <c r="BK4235" s="22"/>
      <c r="BL4235" s="24"/>
      <c r="BP4235" s="23"/>
      <c r="BQ4235" s="24"/>
      <c r="BR4235" s="22"/>
      <c r="BS4235" s="24"/>
      <c r="BT4235" s="24"/>
      <c r="BU4235" s="23"/>
      <c r="BV4235" s="26"/>
      <c r="BX4235" s="6"/>
      <c r="BY4235" s="24"/>
      <c r="BZ4235" s="109"/>
      <c r="CA4235" s="66"/>
      <c r="CB4235" s="5"/>
      <c r="CC4235" s="68"/>
      <c r="CD4235" s="67"/>
      <c r="CE4235" s="67"/>
      <c r="CF4235" s="64"/>
      <c r="CG4235" s="5"/>
      <c r="CH4235" s="69"/>
      <c r="CI4235" s="6"/>
      <c r="CJ4235" s="5"/>
      <c r="CK4235" s="25"/>
      <c r="CL4235" s="5"/>
      <c r="DN4235" s="14"/>
      <c r="DO4235" s="14"/>
      <c r="DP4235" s="5"/>
      <c r="DQ4235" s="25"/>
      <c r="DR4235" s="25"/>
      <c r="DS4235" s="96"/>
      <c r="DT4235" s="83"/>
      <c r="DU4235" s="14"/>
      <c r="DX4235" s="83"/>
      <c r="DY4235" s="83"/>
      <c r="DZ4235" s="83"/>
      <c r="EA4235" s="83"/>
      <c r="EJ4235" s="54"/>
      <c r="EK4235" s="22"/>
      <c r="EL4235" s="24"/>
      <c r="EP4235" s="23"/>
      <c r="EQ4235" s="24"/>
      <c r="ER4235" s="22"/>
      <c r="ES4235" s="24"/>
      <c r="ET4235" s="24"/>
      <c r="EU4235" s="23"/>
      <c r="EV4235" s="26"/>
      <c r="EX4235" s="6"/>
      <c r="EY4235" s="24"/>
      <c r="EZ4235" s="109"/>
      <c r="FA4235" s="66"/>
      <c r="FB4235" s="5"/>
      <c r="FC4235" s="68"/>
      <c r="FD4235" s="67"/>
      <c r="FE4235" s="67"/>
      <c r="FF4235" s="64"/>
      <c r="FG4235" s="5"/>
      <c r="FH4235" s="69"/>
      <c r="FI4235" s="6"/>
      <c r="FJ4235" s="5"/>
      <c r="FK4235" s="25"/>
      <c r="FL4235" s="5"/>
    </row>
    <row r="4236" spans="40:168">
      <c r="AN4236" s="14"/>
      <c r="AO4236" s="14"/>
      <c r="AP4236" s="5"/>
      <c r="AQ4236" s="25"/>
      <c r="AR4236" s="25"/>
      <c r="AS4236" s="96"/>
      <c r="AT4236" s="83"/>
      <c r="AU4236" s="14"/>
      <c r="AX4236" s="83"/>
      <c r="AY4236" s="83"/>
      <c r="AZ4236" s="83"/>
      <c r="BA4236" s="83"/>
      <c r="BJ4236" s="54"/>
      <c r="BK4236" s="22"/>
      <c r="BL4236" s="24"/>
      <c r="BP4236" s="23"/>
      <c r="BQ4236" s="24"/>
      <c r="BR4236" s="22"/>
      <c r="BS4236" s="24"/>
      <c r="BT4236" s="24"/>
      <c r="BU4236" s="23"/>
      <c r="BV4236" s="26"/>
      <c r="BX4236" s="6"/>
      <c r="BY4236" s="24"/>
      <c r="BZ4236" s="109"/>
      <c r="CA4236" s="66"/>
      <c r="CB4236" s="5"/>
      <c r="CC4236" s="68"/>
      <c r="CD4236" s="67"/>
      <c r="CE4236" s="67"/>
      <c r="CF4236" s="64"/>
      <c r="CG4236" s="5"/>
      <c r="CH4236" s="69"/>
      <c r="CI4236" s="6"/>
      <c r="CJ4236" s="5"/>
      <c r="CK4236" s="25"/>
      <c r="CL4236" s="5"/>
      <c r="DN4236" s="14"/>
      <c r="DO4236" s="14"/>
      <c r="DP4236" s="5"/>
      <c r="DQ4236" s="25"/>
      <c r="DR4236" s="25"/>
      <c r="DS4236" s="96"/>
      <c r="DT4236" s="83"/>
      <c r="DU4236" s="14"/>
      <c r="DX4236" s="83"/>
      <c r="DY4236" s="83"/>
      <c r="DZ4236" s="83"/>
      <c r="EA4236" s="83"/>
      <c r="EJ4236" s="54"/>
      <c r="EK4236" s="22"/>
      <c r="EL4236" s="24"/>
      <c r="EP4236" s="23"/>
      <c r="EQ4236" s="24"/>
      <c r="ER4236" s="22"/>
      <c r="ES4236" s="24"/>
      <c r="ET4236" s="24"/>
      <c r="EU4236" s="23"/>
      <c r="EV4236" s="26"/>
      <c r="EX4236" s="6"/>
      <c r="EY4236" s="24"/>
      <c r="EZ4236" s="109"/>
      <c r="FA4236" s="66"/>
      <c r="FB4236" s="5"/>
      <c r="FC4236" s="68"/>
      <c r="FD4236" s="67"/>
      <c r="FE4236" s="67"/>
      <c r="FF4236" s="64"/>
      <c r="FG4236" s="5"/>
      <c r="FH4236" s="69"/>
      <c r="FI4236" s="6"/>
      <c r="FJ4236" s="5"/>
      <c r="FK4236" s="25"/>
      <c r="FL4236" s="5"/>
    </row>
    <row r="4237" spans="40:168">
      <c r="AN4237" s="14"/>
      <c r="AO4237" s="14"/>
      <c r="AP4237" s="5"/>
      <c r="AQ4237" s="25"/>
      <c r="AR4237" s="25"/>
      <c r="AS4237" s="96"/>
      <c r="AT4237" s="83"/>
      <c r="AU4237" s="14"/>
      <c r="AX4237" s="83"/>
      <c r="AY4237" s="83"/>
      <c r="AZ4237" s="83"/>
      <c r="BA4237" s="83"/>
      <c r="BJ4237" s="54"/>
      <c r="BK4237" s="22"/>
      <c r="BL4237" s="24"/>
      <c r="BP4237" s="23"/>
      <c r="BQ4237" s="24"/>
      <c r="BR4237" s="22"/>
      <c r="BS4237" s="24"/>
      <c r="BT4237" s="24"/>
      <c r="BU4237" s="23"/>
      <c r="BV4237" s="26"/>
      <c r="BX4237" s="6"/>
      <c r="BY4237" s="24"/>
      <c r="BZ4237" s="109"/>
      <c r="CA4237" s="66"/>
      <c r="CB4237" s="5"/>
      <c r="CC4237" s="68"/>
      <c r="CD4237" s="67"/>
      <c r="CE4237" s="67"/>
      <c r="CF4237" s="64"/>
      <c r="CG4237" s="5"/>
      <c r="CH4237" s="69"/>
      <c r="CI4237" s="6"/>
      <c r="CJ4237" s="5"/>
      <c r="CK4237" s="25"/>
      <c r="CL4237" s="5"/>
      <c r="DN4237" s="14"/>
      <c r="DO4237" s="14"/>
      <c r="DP4237" s="5"/>
      <c r="DQ4237" s="25"/>
      <c r="DR4237" s="25"/>
      <c r="DS4237" s="96"/>
      <c r="DT4237" s="83"/>
      <c r="DU4237" s="14"/>
      <c r="DX4237" s="83"/>
      <c r="DY4237" s="83"/>
      <c r="DZ4237" s="83"/>
      <c r="EA4237" s="83"/>
      <c r="EJ4237" s="54"/>
      <c r="EK4237" s="22"/>
      <c r="EL4237" s="24"/>
      <c r="EP4237" s="23"/>
      <c r="EQ4237" s="24"/>
      <c r="ER4237" s="22"/>
      <c r="ES4237" s="24"/>
      <c r="ET4237" s="24"/>
      <c r="EU4237" s="23"/>
      <c r="EV4237" s="26"/>
      <c r="EX4237" s="6"/>
      <c r="EY4237" s="24"/>
      <c r="EZ4237" s="109"/>
      <c r="FA4237" s="66"/>
      <c r="FB4237" s="5"/>
      <c r="FC4237" s="68"/>
      <c r="FD4237" s="67"/>
      <c r="FE4237" s="67"/>
      <c r="FF4237" s="64"/>
      <c r="FG4237" s="5"/>
      <c r="FH4237" s="69"/>
      <c r="FI4237" s="6"/>
      <c r="FJ4237" s="5"/>
      <c r="FK4237" s="25"/>
      <c r="FL4237" s="5"/>
    </row>
    <row r="4238" spans="40:168">
      <c r="AN4238" s="14"/>
      <c r="AO4238" s="14"/>
      <c r="AP4238" s="5"/>
      <c r="AQ4238" s="25"/>
      <c r="AR4238" s="25"/>
      <c r="AS4238" s="96"/>
      <c r="AT4238" s="83"/>
      <c r="AU4238" s="14"/>
      <c r="AX4238" s="83"/>
      <c r="AY4238" s="83"/>
      <c r="AZ4238" s="83"/>
      <c r="BA4238" s="83"/>
      <c r="BJ4238" s="54"/>
      <c r="BK4238" s="22"/>
      <c r="BL4238" s="24"/>
      <c r="BP4238" s="23"/>
      <c r="BQ4238" s="24"/>
      <c r="BR4238" s="22"/>
      <c r="BS4238" s="24"/>
      <c r="BT4238" s="24"/>
      <c r="BU4238" s="23"/>
      <c r="BV4238" s="26"/>
      <c r="BX4238" s="6"/>
      <c r="BY4238" s="24"/>
      <c r="BZ4238" s="109"/>
      <c r="CA4238" s="66"/>
      <c r="CB4238" s="5"/>
      <c r="CC4238" s="68"/>
      <c r="CD4238" s="67"/>
      <c r="CE4238" s="67"/>
      <c r="CF4238" s="64"/>
      <c r="CG4238" s="5"/>
      <c r="CH4238" s="69"/>
      <c r="CI4238" s="6"/>
      <c r="CJ4238" s="5"/>
      <c r="CK4238" s="25"/>
      <c r="CL4238" s="5"/>
      <c r="DN4238" s="14"/>
      <c r="DO4238" s="14"/>
      <c r="DP4238" s="5"/>
      <c r="DQ4238" s="25"/>
      <c r="DR4238" s="25"/>
      <c r="DS4238" s="96"/>
      <c r="DT4238" s="83"/>
      <c r="DU4238" s="14"/>
      <c r="DX4238" s="83"/>
      <c r="DY4238" s="83"/>
      <c r="DZ4238" s="83"/>
      <c r="EA4238" s="83"/>
      <c r="EJ4238" s="54"/>
      <c r="EK4238" s="22"/>
      <c r="EL4238" s="24"/>
      <c r="EP4238" s="23"/>
      <c r="EQ4238" s="24"/>
      <c r="ER4238" s="22"/>
      <c r="ES4238" s="24"/>
      <c r="ET4238" s="24"/>
      <c r="EU4238" s="23"/>
      <c r="EV4238" s="26"/>
      <c r="EX4238" s="6"/>
      <c r="EY4238" s="24"/>
      <c r="EZ4238" s="109"/>
      <c r="FA4238" s="66"/>
      <c r="FB4238" s="5"/>
      <c r="FC4238" s="68"/>
      <c r="FD4238" s="67"/>
      <c r="FE4238" s="67"/>
      <c r="FF4238" s="64"/>
      <c r="FG4238" s="5"/>
      <c r="FH4238" s="69"/>
      <c r="FI4238" s="6"/>
      <c r="FJ4238" s="5"/>
      <c r="FK4238" s="25"/>
      <c r="FL4238" s="5"/>
    </row>
    <row r="4239" spans="40:168">
      <c r="AN4239" s="14"/>
      <c r="AO4239" s="14"/>
      <c r="AP4239" s="5"/>
      <c r="AQ4239" s="25"/>
      <c r="AR4239" s="25"/>
      <c r="AS4239" s="96"/>
      <c r="AT4239" s="83"/>
      <c r="AU4239" s="14"/>
      <c r="AX4239" s="83"/>
      <c r="AY4239" s="83"/>
      <c r="AZ4239" s="83"/>
      <c r="BA4239" s="83"/>
      <c r="BJ4239" s="54"/>
      <c r="BK4239" s="22"/>
      <c r="BL4239" s="24"/>
      <c r="BP4239" s="23"/>
      <c r="BQ4239" s="24"/>
      <c r="BR4239" s="22"/>
      <c r="BS4239" s="24"/>
      <c r="BT4239" s="24"/>
      <c r="BU4239" s="23"/>
      <c r="BV4239" s="26"/>
      <c r="BX4239" s="6"/>
      <c r="BY4239" s="24"/>
      <c r="BZ4239" s="109"/>
      <c r="CA4239" s="66"/>
      <c r="CB4239" s="5"/>
      <c r="CC4239" s="68"/>
      <c r="CD4239" s="67"/>
      <c r="CE4239" s="67"/>
      <c r="CF4239" s="64"/>
      <c r="CG4239" s="5"/>
      <c r="CH4239" s="69"/>
      <c r="CI4239" s="6"/>
      <c r="CJ4239" s="5"/>
      <c r="CK4239" s="25"/>
      <c r="CL4239" s="5"/>
      <c r="DN4239" s="14"/>
      <c r="DO4239" s="14"/>
      <c r="DP4239" s="5"/>
      <c r="DQ4239" s="25"/>
      <c r="DR4239" s="25"/>
      <c r="DS4239" s="96"/>
      <c r="DT4239" s="83"/>
      <c r="DU4239" s="14"/>
      <c r="DX4239" s="83"/>
      <c r="DY4239" s="83"/>
      <c r="DZ4239" s="83"/>
      <c r="EA4239" s="83"/>
      <c r="EJ4239" s="54"/>
      <c r="EK4239" s="22"/>
      <c r="EL4239" s="24"/>
      <c r="EP4239" s="23"/>
      <c r="EQ4239" s="24"/>
      <c r="ER4239" s="22"/>
      <c r="ES4239" s="24"/>
      <c r="ET4239" s="24"/>
      <c r="EU4239" s="23"/>
      <c r="EV4239" s="26"/>
      <c r="EX4239" s="6"/>
      <c r="EY4239" s="24"/>
      <c r="EZ4239" s="109"/>
      <c r="FA4239" s="66"/>
      <c r="FB4239" s="5"/>
      <c r="FC4239" s="68"/>
      <c r="FD4239" s="67"/>
      <c r="FE4239" s="67"/>
      <c r="FF4239" s="64"/>
      <c r="FG4239" s="5"/>
      <c r="FH4239" s="69"/>
      <c r="FI4239" s="6"/>
      <c r="FJ4239" s="5"/>
      <c r="FK4239" s="25"/>
      <c r="FL4239" s="5"/>
    </row>
    <row r="4240" spans="40:168">
      <c r="AN4240" s="14"/>
      <c r="AO4240" s="14"/>
      <c r="AP4240" s="5"/>
      <c r="AQ4240" s="25"/>
      <c r="AR4240" s="25"/>
      <c r="AS4240" s="96"/>
      <c r="AT4240" s="83"/>
      <c r="AU4240" s="14"/>
      <c r="AX4240" s="83"/>
      <c r="AY4240" s="83"/>
      <c r="AZ4240" s="83"/>
      <c r="BA4240" s="83"/>
      <c r="BJ4240" s="54"/>
      <c r="BK4240" s="22"/>
      <c r="BL4240" s="24"/>
      <c r="BP4240" s="23"/>
      <c r="BQ4240" s="24"/>
      <c r="BR4240" s="22"/>
      <c r="BS4240" s="24"/>
      <c r="BT4240" s="24"/>
      <c r="BU4240" s="23"/>
      <c r="BV4240" s="26"/>
      <c r="BX4240" s="6"/>
      <c r="BY4240" s="24"/>
      <c r="BZ4240" s="109"/>
      <c r="CA4240" s="66"/>
      <c r="CB4240" s="5"/>
      <c r="CC4240" s="68"/>
      <c r="CD4240" s="67"/>
      <c r="CE4240" s="67"/>
      <c r="CF4240" s="64"/>
      <c r="CG4240" s="5"/>
      <c r="CH4240" s="69"/>
      <c r="CI4240" s="6"/>
      <c r="CJ4240" s="5"/>
      <c r="CK4240" s="25"/>
      <c r="CL4240" s="5"/>
      <c r="DN4240" s="14"/>
      <c r="DO4240" s="14"/>
      <c r="DP4240" s="5"/>
      <c r="DQ4240" s="25"/>
      <c r="DR4240" s="25"/>
      <c r="DS4240" s="96"/>
      <c r="DT4240" s="83"/>
      <c r="DU4240" s="14"/>
      <c r="DX4240" s="83"/>
      <c r="DY4240" s="83"/>
      <c r="DZ4240" s="83"/>
      <c r="EA4240" s="83"/>
      <c r="EJ4240" s="54"/>
      <c r="EK4240" s="22"/>
      <c r="EL4240" s="24"/>
      <c r="EP4240" s="23"/>
      <c r="EQ4240" s="24"/>
      <c r="ER4240" s="22"/>
      <c r="ES4240" s="24"/>
      <c r="ET4240" s="24"/>
      <c r="EU4240" s="23"/>
      <c r="EV4240" s="26"/>
      <c r="EX4240" s="6"/>
      <c r="EY4240" s="24"/>
      <c r="EZ4240" s="109"/>
      <c r="FA4240" s="66"/>
      <c r="FB4240" s="5"/>
      <c r="FC4240" s="68"/>
      <c r="FD4240" s="67"/>
      <c r="FE4240" s="67"/>
      <c r="FF4240" s="64"/>
      <c r="FG4240" s="5"/>
      <c r="FH4240" s="69"/>
      <c r="FI4240" s="6"/>
      <c r="FJ4240" s="5"/>
      <c r="FK4240" s="25"/>
      <c r="FL4240" s="5"/>
    </row>
    <row r="4241" spans="40:168">
      <c r="AN4241" s="14"/>
      <c r="AO4241" s="14"/>
      <c r="AP4241" s="5"/>
      <c r="AQ4241" s="25"/>
      <c r="AR4241" s="25"/>
      <c r="AS4241" s="96"/>
      <c r="AT4241" s="83"/>
      <c r="AU4241" s="14"/>
      <c r="AX4241" s="83"/>
      <c r="AY4241" s="83"/>
      <c r="AZ4241" s="83"/>
      <c r="BA4241" s="83"/>
      <c r="BJ4241" s="54"/>
      <c r="BK4241" s="22"/>
      <c r="BL4241" s="24"/>
      <c r="BP4241" s="23"/>
      <c r="BQ4241" s="24"/>
      <c r="BR4241" s="22"/>
      <c r="BS4241" s="24"/>
      <c r="BT4241" s="24"/>
      <c r="BU4241" s="23"/>
      <c r="BV4241" s="26"/>
      <c r="BX4241" s="6"/>
      <c r="BY4241" s="24"/>
      <c r="BZ4241" s="109"/>
      <c r="CA4241" s="66"/>
      <c r="CB4241" s="5"/>
      <c r="CC4241" s="68"/>
      <c r="CD4241" s="67"/>
      <c r="CE4241" s="67"/>
      <c r="CF4241" s="64"/>
      <c r="CG4241" s="5"/>
      <c r="CH4241" s="69"/>
      <c r="CI4241" s="6"/>
      <c r="CJ4241" s="5"/>
      <c r="CK4241" s="25"/>
      <c r="CL4241" s="5"/>
      <c r="DN4241" s="14"/>
      <c r="DO4241" s="14"/>
      <c r="DP4241" s="5"/>
      <c r="DQ4241" s="25"/>
      <c r="DR4241" s="25"/>
      <c r="DS4241" s="96"/>
      <c r="DT4241" s="83"/>
      <c r="DU4241" s="14"/>
      <c r="DX4241" s="83"/>
      <c r="DY4241" s="83"/>
      <c r="DZ4241" s="83"/>
      <c r="EA4241" s="83"/>
      <c r="EJ4241" s="54"/>
      <c r="EK4241" s="22"/>
      <c r="EL4241" s="24"/>
      <c r="EP4241" s="23"/>
      <c r="EQ4241" s="24"/>
      <c r="ER4241" s="22"/>
      <c r="ES4241" s="24"/>
      <c r="ET4241" s="24"/>
      <c r="EU4241" s="23"/>
      <c r="EV4241" s="26"/>
      <c r="EX4241" s="6"/>
      <c r="EY4241" s="24"/>
      <c r="EZ4241" s="109"/>
      <c r="FA4241" s="66"/>
      <c r="FB4241" s="5"/>
      <c r="FC4241" s="68"/>
      <c r="FD4241" s="67"/>
      <c r="FE4241" s="67"/>
      <c r="FF4241" s="64"/>
      <c r="FG4241" s="5"/>
      <c r="FH4241" s="69"/>
      <c r="FI4241" s="6"/>
      <c r="FJ4241" s="5"/>
      <c r="FK4241" s="25"/>
      <c r="FL4241" s="5"/>
    </row>
    <row r="4242" spans="40:168">
      <c r="AN4242" s="14"/>
      <c r="AO4242" s="14"/>
      <c r="AP4242" s="5"/>
      <c r="AQ4242" s="25"/>
      <c r="AR4242" s="25"/>
      <c r="AS4242" s="96"/>
      <c r="AT4242" s="83"/>
      <c r="AU4242" s="14"/>
      <c r="AX4242" s="83"/>
      <c r="AY4242" s="83"/>
      <c r="AZ4242" s="83"/>
      <c r="BA4242" s="83"/>
      <c r="BJ4242" s="54"/>
      <c r="BK4242" s="22"/>
      <c r="BL4242" s="24"/>
      <c r="BP4242" s="23"/>
      <c r="BQ4242" s="24"/>
      <c r="BR4242" s="22"/>
      <c r="BS4242" s="24"/>
      <c r="BT4242" s="24"/>
      <c r="BU4242" s="23"/>
      <c r="BV4242" s="26"/>
      <c r="BX4242" s="6"/>
      <c r="BY4242" s="24"/>
      <c r="BZ4242" s="109"/>
      <c r="CA4242" s="66"/>
      <c r="CB4242" s="5"/>
      <c r="CC4242" s="68"/>
      <c r="CD4242" s="67"/>
      <c r="CE4242" s="67"/>
      <c r="CF4242" s="64"/>
      <c r="CG4242" s="5"/>
      <c r="CH4242" s="69"/>
      <c r="CI4242" s="6"/>
      <c r="CJ4242" s="5"/>
      <c r="CK4242" s="25"/>
      <c r="CL4242" s="5"/>
      <c r="DN4242" s="14"/>
      <c r="DO4242" s="14"/>
      <c r="DP4242" s="5"/>
      <c r="DQ4242" s="25"/>
      <c r="DR4242" s="25"/>
      <c r="DS4242" s="96"/>
      <c r="DT4242" s="83"/>
      <c r="DU4242" s="14"/>
      <c r="DX4242" s="83"/>
      <c r="DY4242" s="83"/>
      <c r="DZ4242" s="83"/>
      <c r="EA4242" s="83"/>
      <c r="EJ4242" s="54"/>
      <c r="EK4242" s="22"/>
      <c r="EL4242" s="24"/>
      <c r="EP4242" s="23"/>
      <c r="EQ4242" s="24"/>
      <c r="ER4242" s="22"/>
      <c r="ES4242" s="24"/>
      <c r="ET4242" s="24"/>
      <c r="EU4242" s="23"/>
      <c r="EV4242" s="26"/>
      <c r="EX4242" s="6"/>
      <c r="EY4242" s="24"/>
      <c r="EZ4242" s="109"/>
      <c r="FA4242" s="66"/>
      <c r="FB4242" s="5"/>
      <c r="FC4242" s="68"/>
      <c r="FD4242" s="67"/>
      <c r="FE4242" s="67"/>
      <c r="FF4242" s="64"/>
      <c r="FG4242" s="5"/>
      <c r="FH4242" s="69"/>
      <c r="FI4242" s="6"/>
      <c r="FJ4242" s="5"/>
      <c r="FK4242" s="25"/>
      <c r="FL4242" s="5"/>
    </row>
    <row r="4243" spans="40:168">
      <c r="AN4243" s="14"/>
      <c r="AO4243" s="14"/>
      <c r="AP4243" s="5"/>
      <c r="AQ4243" s="25"/>
      <c r="AR4243" s="25"/>
      <c r="AS4243" s="96"/>
      <c r="AT4243" s="83"/>
      <c r="AU4243" s="14"/>
      <c r="AX4243" s="83"/>
      <c r="AY4243" s="83"/>
      <c r="AZ4243" s="83"/>
      <c r="BA4243" s="83"/>
      <c r="BJ4243" s="54"/>
      <c r="BK4243" s="22"/>
      <c r="BL4243" s="24"/>
      <c r="BP4243" s="23"/>
      <c r="BQ4243" s="24"/>
      <c r="BR4243" s="22"/>
      <c r="BS4243" s="24"/>
      <c r="BT4243" s="24"/>
      <c r="BU4243" s="23"/>
      <c r="BV4243" s="26"/>
      <c r="BX4243" s="6"/>
      <c r="BY4243" s="24"/>
      <c r="BZ4243" s="109"/>
      <c r="CA4243" s="66"/>
      <c r="CB4243" s="5"/>
      <c r="CC4243" s="68"/>
      <c r="CD4243" s="67"/>
      <c r="CE4243" s="67"/>
      <c r="CF4243" s="64"/>
      <c r="CG4243" s="5"/>
      <c r="CH4243" s="69"/>
      <c r="CI4243" s="6"/>
      <c r="CJ4243" s="5"/>
      <c r="CK4243" s="25"/>
      <c r="CL4243" s="5"/>
      <c r="DN4243" s="14"/>
      <c r="DO4243" s="14"/>
      <c r="DP4243" s="5"/>
      <c r="DQ4243" s="25"/>
      <c r="DR4243" s="25"/>
      <c r="DS4243" s="96"/>
      <c r="DT4243" s="83"/>
      <c r="DU4243" s="14"/>
      <c r="DX4243" s="83"/>
      <c r="DY4243" s="83"/>
      <c r="DZ4243" s="83"/>
      <c r="EA4243" s="83"/>
      <c r="EJ4243" s="54"/>
      <c r="EK4243" s="22"/>
      <c r="EL4243" s="24"/>
      <c r="EP4243" s="23"/>
      <c r="EQ4243" s="24"/>
      <c r="ER4243" s="22"/>
      <c r="ES4243" s="24"/>
      <c r="ET4243" s="24"/>
      <c r="EU4243" s="23"/>
      <c r="EV4243" s="26"/>
      <c r="EX4243" s="6"/>
      <c r="EY4243" s="24"/>
      <c r="EZ4243" s="109"/>
      <c r="FA4243" s="66"/>
      <c r="FB4243" s="5"/>
      <c r="FC4243" s="68"/>
      <c r="FD4243" s="67"/>
      <c r="FE4243" s="67"/>
      <c r="FF4243" s="64"/>
      <c r="FG4243" s="5"/>
      <c r="FH4243" s="69"/>
      <c r="FI4243" s="6"/>
      <c r="FJ4243" s="5"/>
      <c r="FK4243" s="25"/>
      <c r="FL4243" s="5"/>
    </row>
    <row r="4244" spans="40:168">
      <c r="AN4244" s="14"/>
      <c r="AO4244" s="14"/>
      <c r="AP4244" s="5"/>
      <c r="AQ4244" s="25"/>
      <c r="AR4244" s="25"/>
      <c r="AS4244" s="96"/>
      <c r="AT4244" s="83"/>
      <c r="AU4244" s="14"/>
      <c r="AX4244" s="83"/>
      <c r="AY4244" s="83"/>
      <c r="AZ4244" s="83"/>
      <c r="BA4244" s="83"/>
      <c r="BJ4244" s="54"/>
      <c r="BK4244" s="22"/>
      <c r="BL4244" s="24"/>
      <c r="BP4244" s="23"/>
      <c r="BQ4244" s="24"/>
      <c r="BR4244" s="22"/>
      <c r="BS4244" s="24"/>
      <c r="BT4244" s="24"/>
      <c r="BU4244" s="23"/>
      <c r="BV4244" s="26"/>
      <c r="BX4244" s="6"/>
      <c r="BY4244" s="24"/>
      <c r="BZ4244" s="109"/>
      <c r="CA4244" s="66"/>
      <c r="CB4244" s="5"/>
      <c r="CC4244" s="68"/>
      <c r="CD4244" s="67"/>
      <c r="CE4244" s="67"/>
      <c r="CF4244" s="64"/>
      <c r="CG4244" s="5"/>
      <c r="CH4244" s="69"/>
      <c r="CI4244" s="6"/>
      <c r="CJ4244" s="5"/>
      <c r="CK4244" s="25"/>
      <c r="CL4244" s="5"/>
      <c r="DN4244" s="14"/>
      <c r="DO4244" s="14"/>
      <c r="DP4244" s="5"/>
      <c r="DQ4244" s="25"/>
      <c r="DR4244" s="25"/>
      <c r="DS4244" s="96"/>
      <c r="DT4244" s="83"/>
      <c r="DU4244" s="14"/>
      <c r="DX4244" s="83"/>
      <c r="DY4244" s="83"/>
      <c r="DZ4244" s="83"/>
      <c r="EA4244" s="83"/>
      <c r="EJ4244" s="54"/>
      <c r="EK4244" s="22"/>
      <c r="EL4244" s="24"/>
      <c r="EP4244" s="23"/>
      <c r="EQ4244" s="24"/>
      <c r="ER4244" s="22"/>
      <c r="ES4244" s="24"/>
      <c r="ET4244" s="24"/>
      <c r="EU4244" s="23"/>
      <c r="EV4244" s="26"/>
      <c r="EX4244" s="6"/>
      <c r="EY4244" s="24"/>
      <c r="EZ4244" s="109"/>
      <c r="FA4244" s="66"/>
      <c r="FB4244" s="5"/>
      <c r="FC4244" s="68"/>
      <c r="FD4244" s="67"/>
      <c r="FE4244" s="67"/>
      <c r="FF4244" s="64"/>
      <c r="FG4244" s="5"/>
      <c r="FH4244" s="69"/>
      <c r="FI4244" s="6"/>
      <c r="FJ4244" s="5"/>
      <c r="FK4244" s="25"/>
      <c r="FL4244" s="5"/>
    </row>
    <row r="4245" spans="40:168">
      <c r="AN4245" s="14"/>
      <c r="AO4245" s="14"/>
      <c r="AP4245" s="5"/>
      <c r="AQ4245" s="25"/>
      <c r="AR4245" s="25"/>
      <c r="AS4245" s="96"/>
      <c r="AT4245" s="83"/>
      <c r="AU4245" s="14"/>
      <c r="AX4245" s="83"/>
      <c r="AY4245" s="83"/>
      <c r="AZ4245" s="83"/>
      <c r="BA4245" s="83"/>
      <c r="BJ4245" s="54"/>
      <c r="BK4245" s="22"/>
      <c r="BL4245" s="24"/>
      <c r="BP4245" s="23"/>
      <c r="BQ4245" s="24"/>
      <c r="BR4245" s="22"/>
      <c r="BS4245" s="24"/>
      <c r="BT4245" s="24"/>
      <c r="BU4245" s="23"/>
      <c r="BV4245" s="26"/>
      <c r="BX4245" s="6"/>
      <c r="BY4245" s="24"/>
      <c r="BZ4245" s="109"/>
      <c r="CA4245" s="66"/>
      <c r="CB4245" s="5"/>
      <c r="CC4245" s="68"/>
      <c r="CD4245" s="67"/>
      <c r="CE4245" s="67"/>
      <c r="CF4245" s="64"/>
      <c r="CG4245" s="5"/>
      <c r="CH4245" s="69"/>
      <c r="CI4245" s="6"/>
      <c r="CJ4245" s="5"/>
      <c r="CK4245" s="25"/>
      <c r="CL4245" s="5"/>
      <c r="DN4245" s="14"/>
      <c r="DO4245" s="14"/>
      <c r="DP4245" s="5"/>
      <c r="DQ4245" s="25"/>
      <c r="DR4245" s="25"/>
      <c r="DS4245" s="96"/>
      <c r="DT4245" s="83"/>
      <c r="DU4245" s="14"/>
      <c r="DX4245" s="83"/>
      <c r="DY4245" s="83"/>
      <c r="DZ4245" s="83"/>
      <c r="EA4245" s="83"/>
      <c r="EJ4245" s="54"/>
      <c r="EK4245" s="22"/>
      <c r="EL4245" s="24"/>
      <c r="EP4245" s="23"/>
      <c r="EQ4245" s="24"/>
      <c r="ER4245" s="22"/>
      <c r="ES4245" s="24"/>
      <c r="ET4245" s="24"/>
      <c r="EU4245" s="23"/>
      <c r="EV4245" s="26"/>
      <c r="EX4245" s="6"/>
      <c r="EY4245" s="24"/>
      <c r="EZ4245" s="109"/>
      <c r="FA4245" s="66"/>
      <c r="FB4245" s="5"/>
      <c r="FC4245" s="68"/>
      <c r="FD4245" s="67"/>
      <c r="FE4245" s="67"/>
      <c r="FF4245" s="64"/>
      <c r="FG4245" s="5"/>
      <c r="FH4245" s="69"/>
      <c r="FI4245" s="6"/>
      <c r="FJ4245" s="5"/>
      <c r="FK4245" s="25"/>
      <c r="FL4245" s="5"/>
    </row>
    <row r="4246" spans="40:168">
      <c r="AN4246" s="14"/>
      <c r="AO4246" s="14"/>
      <c r="AP4246" s="5"/>
      <c r="AQ4246" s="25"/>
      <c r="AR4246" s="25"/>
      <c r="AS4246" s="96"/>
      <c r="AT4246" s="83"/>
      <c r="AU4246" s="14"/>
      <c r="AX4246" s="83"/>
      <c r="AY4246" s="83"/>
      <c r="AZ4246" s="83"/>
      <c r="BA4246" s="83"/>
      <c r="BJ4246" s="54"/>
      <c r="BK4246" s="22"/>
      <c r="BL4246" s="24"/>
      <c r="BP4246" s="23"/>
      <c r="BQ4246" s="24"/>
      <c r="BR4246" s="22"/>
      <c r="BS4246" s="24"/>
      <c r="BT4246" s="24"/>
      <c r="BU4246" s="23"/>
      <c r="BV4246" s="26"/>
      <c r="BX4246" s="6"/>
      <c r="BY4246" s="24"/>
      <c r="BZ4246" s="109"/>
      <c r="CA4246" s="66"/>
      <c r="CB4246" s="5"/>
      <c r="CC4246" s="68"/>
      <c r="CD4246" s="67"/>
      <c r="CE4246" s="67"/>
      <c r="CF4246" s="64"/>
      <c r="CG4246" s="5"/>
      <c r="CH4246" s="69"/>
      <c r="CI4246" s="6"/>
      <c r="CJ4246" s="5"/>
      <c r="CK4246" s="25"/>
      <c r="CL4246" s="5"/>
      <c r="DN4246" s="14"/>
      <c r="DO4246" s="14"/>
      <c r="DP4246" s="5"/>
      <c r="DQ4246" s="25"/>
      <c r="DR4246" s="25"/>
      <c r="DS4246" s="96"/>
      <c r="DT4246" s="83"/>
      <c r="DU4246" s="14"/>
      <c r="DX4246" s="83"/>
      <c r="DY4246" s="83"/>
      <c r="DZ4246" s="83"/>
      <c r="EA4246" s="83"/>
      <c r="EJ4246" s="54"/>
      <c r="EK4246" s="22"/>
      <c r="EL4246" s="24"/>
      <c r="EP4246" s="23"/>
      <c r="EQ4246" s="24"/>
      <c r="ER4246" s="22"/>
      <c r="ES4246" s="24"/>
      <c r="ET4246" s="24"/>
      <c r="EU4246" s="23"/>
      <c r="EV4246" s="26"/>
      <c r="EX4246" s="6"/>
      <c r="EY4246" s="24"/>
      <c r="EZ4246" s="109"/>
      <c r="FA4246" s="66"/>
      <c r="FB4246" s="5"/>
      <c r="FC4246" s="68"/>
      <c r="FD4246" s="67"/>
      <c r="FE4246" s="67"/>
      <c r="FF4246" s="64"/>
      <c r="FG4246" s="5"/>
      <c r="FH4246" s="69"/>
      <c r="FI4246" s="6"/>
      <c r="FJ4246" s="5"/>
      <c r="FK4246" s="25"/>
      <c r="FL4246" s="5"/>
    </row>
    <row r="4247" spans="40:168">
      <c r="AN4247" s="14"/>
      <c r="AO4247" s="14"/>
      <c r="AP4247" s="5"/>
      <c r="AQ4247" s="25"/>
      <c r="AR4247" s="25"/>
      <c r="AS4247" s="96"/>
      <c r="AT4247" s="83"/>
      <c r="AU4247" s="14"/>
      <c r="AX4247" s="83"/>
      <c r="AY4247" s="83"/>
      <c r="AZ4247" s="83"/>
      <c r="BA4247" s="83"/>
      <c r="BJ4247" s="54"/>
      <c r="BK4247" s="22"/>
      <c r="BL4247" s="24"/>
      <c r="BP4247" s="23"/>
      <c r="BQ4247" s="24"/>
      <c r="BR4247" s="22"/>
      <c r="BS4247" s="24"/>
      <c r="BT4247" s="24"/>
      <c r="BU4247" s="23"/>
      <c r="BV4247" s="26"/>
      <c r="BX4247" s="6"/>
      <c r="BY4247" s="24"/>
      <c r="BZ4247" s="109"/>
      <c r="CA4247" s="66"/>
      <c r="CB4247" s="5"/>
      <c r="CC4247" s="68"/>
      <c r="CD4247" s="67"/>
      <c r="CE4247" s="67"/>
      <c r="CF4247" s="64"/>
      <c r="CG4247" s="5"/>
      <c r="CH4247" s="69"/>
      <c r="CI4247" s="6"/>
      <c r="CJ4247" s="5"/>
      <c r="CK4247" s="25"/>
      <c r="CL4247" s="5"/>
      <c r="DN4247" s="14"/>
      <c r="DO4247" s="14"/>
      <c r="DP4247" s="5"/>
      <c r="DQ4247" s="25"/>
      <c r="DR4247" s="25"/>
      <c r="DS4247" s="96"/>
      <c r="DT4247" s="83"/>
      <c r="DU4247" s="14"/>
      <c r="DX4247" s="83"/>
      <c r="DY4247" s="83"/>
      <c r="DZ4247" s="83"/>
      <c r="EA4247" s="83"/>
      <c r="EJ4247" s="54"/>
      <c r="EK4247" s="22"/>
      <c r="EL4247" s="24"/>
      <c r="EP4247" s="23"/>
      <c r="EQ4247" s="24"/>
      <c r="ER4247" s="22"/>
      <c r="ES4247" s="24"/>
      <c r="ET4247" s="24"/>
      <c r="EU4247" s="23"/>
      <c r="EV4247" s="26"/>
      <c r="EX4247" s="6"/>
      <c r="EY4247" s="24"/>
      <c r="EZ4247" s="109"/>
      <c r="FA4247" s="66"/>
      <c r="FB4247" s="5"/>
      <c r="FC4247" s="68"/>
      <c r="FD4247" s="67"/>
      <c r="FE4247" s="67"/>
      <c r="FF4247" s="64"/>
      <c r="FG4247" s="5"/>
      <c r="FH4247" s="69"/>
      <c r="FI4247" s="6"/>
      <c r="FJ4247" s="5"/>
      <c r="FK4247" s="25"/>
      <c r="FL4247" s="5"/>
    </row>
    <row r="4248" spans="40:168">
      <c r="AN4248" s="14"/>
      <c r="AO4248" s="14"/>
      <c r="AP4248" s="5"/>
      <c r="AQ4248" s="25"/>
      <c r="AR4248" s="25"/>
      <c r="AS4248" s="96"/>
      <c r="AT4248" s="83"/>
      <c r="AU4248" s="14"/>
      <c r="AX4248" s="83"/>
      <c r="AY4248" s="83"/>
      <c r="AZ4248" s="83"/>
      <c r="BA4248" s="83"/>
      <c r="BJ4248" s="54"/>
      <c r="BK4248" s="22"/>
      <c r="BL4248" s="24"/>
      <c r="BP4248" s="23"/>
      <c r="BQ4248" s="24"/>
      <c r="BR4248" s="22"/>
      <c r="BS4248" s="24"/>
      <c r="BT4248" s="24"/>
      <c r="BU4248" s="23"/>
      <c r="BV4248" s="26"/>
      <c r="BX4248" s="6"/>
      <c r="BY4248" s="24"/>
      <c r="BZ4248" s="109"/>
      <c r="CA4248" s="66"/>
      <c r="CB4248" s="5"/>
      <c r="CC4248" s="68"/>
      <c r="CD4248" s="67"/>
      <c r="CE4248" s="67"/>
      <c r="CF4248" s="64"/>
      <c r="CG4248" s="5"/>
      <c r="CH4248" s="69"/>
      <c r="CI4248" s="6"/>
      <c r="CJ4248" s="5"/>
      <c r="CK4248" s="25"/>
      <c r="CL4248" s="5"/>
      <c r="DN4248" s="14"/>
      <c r="DO4248" s="14"/>
      <c r="DP4248" s="5"/>
      <c r="DQ4248" s="25"/>
      <c r="DR4248" s="25"/>
      <c r="DS4248" s="96"/>
      <c r="DT4248" s="83"/>
      <c r="DU4248" s="14"/>
      <c r="DX4248" s="83"/>
      <c r="DY4248" s="83"/>
      <c r="DZ4248" s="83"/>
      <c r="EA4248" s="83"/>
      <c r="EJ4248" s="54"/>
      <c r="EK4248" s="22"/>
      <c r="EL4248" s="24"/>
      <c r="EP4248" s="23"/>
      <c r="EQ4248" s="24"/>
      <c r="ER4248" s="22"/>
      <c r="ES4248" s="24"/>
      <c r="ET4248" s="24"/>
      <c r="EU4248" s="23"/>
      <c r="EV4248" s="26"/>
      <c r="EX4248" s="6"/>
      <c r="EY4248" s="24"/>
      <c r="EZ4248" s="109"/>
      <c r="FA4248" s="66"/>
      <c r="FB4248" s="5"/>
      <c r="FC4248" s="68"/>
      <c r="FD4248" s="67"/>
      <c r="FE4248" s="67"/>
      <c r="FF4248" s="64"/>
      <c r="FG4248" s="5"/>
      <c r="FH4248" s="69"/>
      <c r="FI4248" s="6"/>
      <c r="FJ4248" s="5"/>
      <c r="FK4248" s="25"/>
      <c r="FL4248" s="5"/>
    </row>
    <row r="4249" spans="40:168">
      <c r="AN4249" s="14"/>
      <c r="AO4249" s="14"/>
      <c r="AP4249" s="5"/>
      <c r="AQ4249" s="25"/>
      <c r="AR4249" s="25"/>
      <c r="AS4249" s="96"/>
      <c r="AT4249" s="83"/>
      <c r="AU4249" s="14"/>
      <c r="AX4249" s="83"/>
      <c r="AY4249" s="83"/>
      <c r="AZ4249" s="83"/>
      <c r="BA4249" s="83"/>
      <c r="BJ4249" s="54"/>
      <c r="BK4249" s="22"/>
      <c r="BL4249" s="24"/>
      <c r="BP4249" s="23"/>
      <c r="BQ4249" s="24"/>
      <c r="BR4249" s="22"/>
      <c r="BS4249" s="24"/>
      <c r="BT4249" s="24"/>
      <c r="BU4249" s="23"/>
      <c r="BV4249" s="26"/>
      <c r="BX4249" s="6"/>
      <c r="BY4249" s="24"/>
      <c r="BZ4249" s="109"/>
      <c r="CA4249" s="66"/>
      <c r="CB4249" s="5"/>
      <c r="CC4249" s="68"/>
      <c r="CD4249" s="67"/>
      <c r="CE4249" s="67"/>
      <c r="CF4249" s="64"/>
      <c r="CG4249" s="5"/>
      <c r="CH4249" s="69"/>
      <c r="CI4249" s="6"/>
      <c r="CJ4249" s="5"/>
      <c r="CK4249" s="25"/>
      <c r="CL4249" s="5"/>
      <c r="DN4249" s="14"/>
      <c r="DO4249" s="14"/>
      <c r="DP4249" s="5"/>
      <c r="DQ4249" s="25"/>
      <c r="DR4249" s="25"/>
      <c r="DS4249" s="96"/>
      <c r="DT4249" s="83"/>
      <c r="DU4249" s="14"/>
      <c r="DX4249" s="83"/>
      <c r="DY4249" s="83"/>
      <c r="DZ4249" s="83"/>
      <c r="EA4249" s="83"/>
      <c r="EJ4249" s="54"/>
      <c r="EK4249" s="22"/>
      <c r="EL4249" s="24"/>
      <c r="EP4249" s="23"/>
      <c r="EQ4249" s="24"/>
      <c r="ER4249" s="22"/>
      <c r="ES4249" s="24"/>
      <c r="ET4249" s="24"/>
      <c r="EU4249" s="23"/>
      <c r="EV4249" s="26"/>
      <c r="EX4249" s="6"/>
      <c r="EY4249" s="24"/>
      <c r="EZ4249" s="109"/>
      <c r="FA4249" s="66"/>
      <c r="FB4249" s="5"/>
      <c r="FC4249" s="68"/>
      <c r="FD4249" s="67"/>
      <c r="FE4249" s="67"/>
      <c r="FF4249" s="64"/>
      <c r="FG4249" s="5"/>
      <c r="FH4249" s="69"/>
      <c r="FI4249" s="6"/>
      <c r="FJ4249" s="5"/>
      <c r="FK4249" s="25"/>
      <c r="FL4249" s="5"/>
    </row>
    <row r="4250" spans="40:168">
      <c r="AN4250" s="14"/>
      <c r="AO4250" s="14"/>
      <c r="AP4250" s="5"/>
      <c r="AQ4250" s="25"/>
      <c r="AR4250" s="25"/>
      <c r="AS4250" s="96"/>
      <c r="AT4250" s="83"/>
      <c r="AU4250" s="14"/>
      <c r="AX4250" s="83"/>
      <c r="AY4250" s="83"/>
      <c r="AZ4250" s="83"/>
      <c r="BA4250" s="83"/>
      <c r="BJ4250" s="54"/>
      <c r="BK4250" s="22"/>
      <c r="BL4250" s="24"/>
      <c r="BP4250" s="23"/>
      <c r="BQ4250" s="24"/>
      <c r="BR4250" s="22"/>
      <c r="BS4250" s="24"/>
      <c r="BT4250" s="24"/>
      <c r="BU4250" s="23"/>
      <c r="BV4250" s="26"/>
      <c r="BX4250" s="6"/>
      <c r="BY4250" s="24"/>
      <c r="BZ4250" s="109"/>
      <c r="CA4250" s="66"/>
      <c r="CB4250" s="5"/>
      <c r="CC4250" s="68"/>
      <c r="CD4250" s="67"/>
      <c r="CE4250" s="67"/>
      <c r="CF4250" s="64"/>
      <c r="CG4250" s="5"/>
      <c r="CH4250" s="69"/>
      <c r="CI4250" s="6"/>
      <c r="CJ4250" s="5"/>
      <c r="CK4250" s="25"/>
      <c r="CL4250" s="5"/>
      <c r="DN4250" s="14"/>
      <c r="DO4250" s="14"/>
      <c r="DP4250" s="5"/>
      <c r="DQ4250" s="25"/>
      <c r="DR4250" s="25"/>
      <c r="DS4250" s="96"/>
      <c r="DT4250" s="83"/>
      <c r="DU4250" s="14"/>
      <c r="DX4250" s="83"/>
      <c r="DY4250" s="83"/>
      <c r="DZ4250" s="83"/>
      <c r="EA4250" s="83"/>
      <c r="EJ4250" s="54"/>
      <c r="EK4250" s="22"/>
      <c r="EL4250" s="24"/>
      <c r="EP4250" s="23"/>
      <c r="EQ4250" s="24"/>
      <c r="ER4250" s="22"/>
      <c r="ES4250" s="24"/>
      <c r="ET4250" s="24"/>
      <c r="EU4250" s="23"/>
      <c r="EV4250" s="26"/>
      <c r="EX4250" s="6"/>
      <c r="EY4250" s="24"/>
      <c r="EZ4250" s="109"/>
      <c r="FA4250" s="66"/>
      <c r="FB4250" s="5"/>
      <c r="FC4250" s="68"/>
      <c r="FD4250" s="67"/>
      <c r="FE4250" s="67"/>
      <c r="FF4250" s="64"/>
      <c r="FG4250" s="5"/>
      <c r="FH4250" s="69"/>
      <c r="FI4250" s="6"/>
      <c r="FJ4250" s="5"/>
      <c r="FK4250" s="25"/>
      <c r="FL4250" s="5"/>
    </row>
    <row r="4251" spans="40:168">
      <c r="AN4251" s="14"/>
      <c r="AO4251" s="14"/>
      <c r="AP4251" s="5"/>
      <c r="AQ4251" s="25"/>
      <c r="AR4251" s="25"/>
      <c r="AS4251" s="96"/>
      <c r="AT4251" s="83"/>
      <c r="AU4251" s="14"/>
      <c r="AX4251" s="83"/>
      <c r="AY4251" s="83"/>
      <c r="AZ4251" s="83"/>
      <c r="BA4251" s="83"/>
      <c r="BJ4251" s="54"/>
      <c r="BK4251" s="22"/>
      <c r="BL4251" s="24"/>
      <c r="BP4251" s="23"/>
      <c r="BQ4251" s="24"/>
      <c r="BR4251" s="22"/>
      <c r="BS4251" s="24"/>
      <c r="BT4251" s="24"/>
      <c r="BU4251" s="23"/>
      <c r="BV4251" s="26"/>
      <c r="BX4251" s="6"/>
      <c r="BY4251" s="24"/>
      <c r="BZ4251" s="109"/>
      <c r="CA4251" s="66"/>
      <c r="CB4251" s="5"/>
      <c r="CC4251" s="68"/>
      <c r="CD4251" s="67"/>
      <c r="CE4251" s="67"/>
      <c r="CF4251" s="64"/>
      <c r="CG4251" s="5"/>
      <c r="CH4251" s="69"/>
      <c r="CI4251" s="6"/>
      <c r="CJ4251" s="5"/>
      <c r="CK4251" s="25"/>
      <c r="CL4251" s="5"/>
      <c r="DN4251" s="14"/>
      <c r="DO4251" s="14"/>
      <c r="DP4251" s="5"/>
      <c r="DQ4251" s="25"/>
      <c r="DR4251" s="25"/>
      <c r="DS4251" s="96"/>
      <c r="DT4251" s="83"/>
      <c r="DU4251" s="14"/>
      <c r="DX4251" s="83"/>
      <c r="DY4251" s="83"/>
      <c r="DZ4251" s="83"/>
      <c r="EA4251" s="83"/>
      <c r="EJ4251" s="54"/>
      <c r="EK4251" s="22"/>
      <c r="EL4251" s="24"/>
      <c r="EP4251" s="23"/>
      <c r="EQ4251" s="24"/>
      <c r="ER4251" s="22"/>
      <c r="ES4251" s="24"/>
      <c r="ET4251" s="24"/>
      <c r="EU4251" s="23"/>
      <c r="EV4251" s="26"/>
      <c r="EX4251" s="6"/>
      <c r="EY4251" s="24"/>
      <c r="EZ4251" s="109"/>
      <c r="FA4251" s="66"/>
      <c r="FB4251" s="5"/>
      <c r="FC4251" s="68"/>
      <c r="FD4251" s="67"/>
      <c r="FE4251" s="67"/>
      <c r="FF4251" s="64"/>
      <c r="FG4251" s="5"/>
      <c r="FH4251" s="69"/>
      <c r="FI4251" s="6"/>
      <c r="FJ4251" s="5"/>
      <c r="FK4251" s="25"/>
      <c r="FL4251" s="5"/>
    </row>
    <row r="4252" spans="40:168">
      <c r="AN4252" s="14"/>
      <c r="AO4252" s="14"/>
      <c r="AP4252" s="5"/>
      <c r="AQ4252" s="25"/>
      <c r="AR4252" s="25"/>
      <c r="AS4252" s="96"/>
      <c r="AT4252" s="83"/>
      <c r="AU4252" s="14"/>
      <c r="AX4252" s="83"/>
      <c r="AY4252" s="83"/>
      <c r="AZ4252" s="83"/>
      <c r="BA4252" s="83"/>
      <c r="BJ4252" s="54"/>
      <c r="BK4252" s="22"/>
      <c r="BL4252" s="24"/>
      <c r="BP4252" s="23"/>
      <c r="BQ4252" s="24"/>
      <c r="BR4252" s="22"/>
      <c r="BS4252" s="24"/>
      <c r="BT4252" s="24"/>
      <c r="BU4252" s="23"/>
      <c r="BV4252" s="26"/>
      <c r="BX4252" s="6"/>
      <c r="BY4252" s="24"/>
      <c r="BZ4252" s="109"/>
      <c r="CA4252" s="66"/>
      <c r="CB4252" s="5"/>
      <c r="CC4252" s="68"/>
      <c r="CD4252" s="67"/>
      <c r="CE4252" s="67"/>
      <c r="CF4252" s="64"/>
      <c r="CG4252" s="5"/>
      <c r="CH4252" s="69"/>
      <c r="CI4252" s="6"/>
      <c r="CJ4252" s="5"/>
      <c r="CK4252" s="25"/>
      <c r="CL4252" s="5"/>
      <c r="DN4252" s="14"/>
      <c r="DO4252" s="14"/>
      <c r="DP4252" s="5"/>
      <c r="DQ4252" s="25"/>
      <c r="DR4252" s="25"/>
      <c r="DS4252" s="96"/>
      <c r="DT4252" s="83"/>
      <c r="DU4252" s="14"/>
      <c r="DX4252" s="83"/>
      <c r="DY4252" s="83"/>
      <c r="DZ4252" s="83"/>
      <c r="EA4252" s="83"/>
      <c r="EJ4252" s="54"/>
      <c r="EK4252" s="22"/>
      <c r="EL4252" s="24"/>
      <c r="EP4252" s="23"/>
      <c r="EQ4252" s="24"/>
      <c r="ER4252" s="22"/>
      <c r="ES4252" s="24"/>
      <c r="ET4252" s="24"/>
      <c r="EU4252" s="23"/>
      <c r="EV4252" s="26"/>
      <c r="EX4252" s="6"/>
      <c r="EY4252" s="24"/>
      <c r="EZ4252" s="109"/>
      <c r="FA4252" s="66"/>
      <c r="FB4252" s="5"/>
      <c r="FC4252" s="68"/>
      <c r="FD4252" s="67"/>
      <c r="FE4252" s="67"/>
      <c r="FF4252" s="64"/>
      <c r="FG4252" s="5"/>
      <c r="FH4252" s="69"/>
      <c r="FI4252" s="6"/>
      <c r="FJ4252" s="5"/>
      <c r="FK4252" s="25"/>
      <c r="FL4252" s="5"/>
    </row>
    <row r="4253" spans="40:168">
      <c r="AN4253" s="14"/>
      <c r="AO4253" s="14"/>
      <c r="AP4253" s="5"/>
      <c r="AQ4253" s="25"/>
      <c r="AR4253" s="25"/>
      <c r="AS4253" s="96"/>
      <c r="AT4253" s="83"/>
      <c r="AU4253" s="14"/>
      <c r="AX4253" s="83"/>
      <c r="AY4253" s="83"/>
      <c r="AZ4253" s="83"/>
      <c r="BA4253" s="83"/>
      <c r="BJ4253" s="54"/>
      <c r="BK4253" s="22"/>
      <c r="BL4253" s="24"/>
      <c r="BP4253" s="23"/>
      <c r="BQ4253" s="24"/>
      <c r="BR4253" s="22"/>
      <c r="BS4253" s="24"/>
      <c r="BT4253" s="24"/>
      <c r="BU4253" s="23"/>
      <c r="BV4253" s="26"/>
      <c r="BX4253" s="6"/>
      <c r="BY4253" s="24"/>
      <c r="BZ4253" s="109"/>
      <c r="CA4253" s="66"/>
      <c r="CB4253" s="5"/>
      <c r="CC4253" s="68"/>
      <c r="CD4253" s="67"/>
      <c r="CE4253" s="67"/>
      <c r="CF4253" s="64"/>
      <c r="CG4253" s="5"/>
      <c r="CH4253" s="69"/>
      <c r="CI4253" s="6"/>
      <c r="CJ4253" s="5"/>
      <c r="CK4253" s="25"/>
      <c r="CL4253" s="5"/>
      <c r="DN4253" s="14"/>
      <c r="DO4253" s="14"/>
      <c r="DP4253" s="5"/>
      <c r="DQ4253" s="25"/>
      <c r="DR4253" s="25"/>
      <c r="DS4253" s="96"/>
      <c r="DT4253" s="83"/>
      <c r="DU4253" s="14"/>
      <c r="DX4253" s="83"/>
      <c r="DY4253" s="83"/>
      <c r="DZ4253" s="83"/>
      <c r="EA4253" s="83"/>
      <c r="EJ4253" s="54"/>
      <c r="EK4253" s="22"/>
      <c r="EL4253" s="24"/>
      <c r="EP4253" s="23"/>
      <c r="EQ4253" s="24"/>
      <c r="ER4253" s="22"/>
      <c r="ES4253" s="24"/>
      <c r="ET4253" s="24"/>
      <c r="EU4253" s="23"/>
      <c r="EV4253" s="26"/>
      <c r="EX4253" s="6"/>
      <c r="EY4253" s="24"/>
      <c r="EZ4253" s="109"/>
      <c r="FA4253" s="66"/>
      <c r="FB4253" s="5"/>
      <c r="FC4253" s="68"/>
      <c r="FD4253" s="67"/>
      <c r="FE4253" s="67"/>
      <c r="FF4253" s="64"/>
      <c r="FG4253" s="5"/>
      <c r="FH4253" s="69"/>
      <c r="FI4253" s="6"/>
      <c r="FJ4253" s="5"/>
      <c r="FK4253" s="25"/>
      <c r="FL4253" s="5"/>
    </row>
    <row r="4254" spans="40:168">
      <c r="AN4254" s="14"/>
      <c r="AO4254" s="14"/>
      <c r="AP4254" s="5"/>
      <c r="AQ4254" s="25"/>
      <c r="AR4254" s="25"/>
      <c r="AS4254" s="96"/>
      <c r="AT4254" s="83"/>
      <c r="AU4254" s="14"/>
      <c r="AX4254" s="83"/>
      <c r="AY4254" s="83"/>
      <c r="AZ4254" s="83"/>
      <c r="BA4254" s="83"/>
      <c r="BJ4254" s="54"/>
      <c r="BK4254" s="22"/>
      <c r="BL4254" s="24"/>
      <c r="BP4254" s="23"/>
      <c r="BQ4254" s="24"/>
      <c r="BR4254" s="22"/>
      <c r="BS4254" s="24"/>
      <c r="BT4254" s="24"/>
      <c r="BU4254" s="23"/>
      <c r="BV4254" s="26"/>
      <c r="BX4254" s="6"/>
      <c r="BY4254" s="24"/>
      <c r="BZ4254" s="109"/>
      <c r="CA4254" s="66"/>
      <c r="CB4254" s="5"/>
      <c r="CC4254" s="68"/>
      <c r="CD4254" s="67"/>
      <c r="CE4254" s="67"/>
      <c r="CF4254" s="64"/>
      <c r="CG4254" s="5"/>
      <c r="CH4254" s="69"/>
      <c r="CI4254" s="6"/>
      <c r="CJ4254" s="5"/>
      <c r="CK4254" s="25"/>
      <c r="CL4254" s="5"/>
      <c r="DN4254" s="14"/>
      <c r="DO4254" s="14"/>
      <c r="DP4254" s="5"/>
      <c r="DQ4254" s="25"/>
      <c r="DR4254" s="25"/>
      <c r="DS4254" s="96"/>
      <c r="DT4254" s="83"/>
      <c r="DU4254" s="14"/>
      <c r="DX4254" s="83"/>
      <c r="DY4254" s="83"/>
      <c r="DZ4254" s="83"/>
      <c r="EA4254" s="83"/>
      <c r="EJ4254" s="54"/>
      <c r="EK4254" s="22"/>
      <c r="EL4254" s="24"/>
      <c r="EP4254" s="23"/>
      <c r="EQ4254" s="24"/>
      <c r="ER4254" s="22"/>
      <c r="ES4254" s="24"/>
      <c r="ET4254" s="24"/>
      <c r="EU4254" s="23"/>
      <c r="EV4254" s="26"/>
      <c r="EX4254" s="6"/>
      <c r="EY4254" s="24"/>
      <c r="EZ4254" s="109"/>
      <c r="FA4254" s="66"/>
      <c r="FB4254" s="5"/>
      <c r="FC4254" s="68"/>
      <c r="FD4254" s="67"/>
      <c r="FE4254" s="67"/>
      <c r="FF4254" s="64"/>
      <c r="FG4254" s="5"/>
      <c r="FH4254" s="69"/>
      <c r="FI4254" s="6"/>
      <c r="FJ4254" s="5"/>
      <c r="FK4254" s="25"/>
      <c r="FL4254" s="5"/>
    </row>
    <row r="4255" spans="40:168">
      <c r="AN4255" s="14"/>
      <c r="AO4255" s="14"/>
      <c r="AP4255" s="5"/>
      <c r="AQ4255" s="25"/>
      <c r="AR4255" s="25"/>
      <c r="AS4255" s="96"/>
      <c r="AT4255" s="83"/>
      <c r="AU4255" s="14"/>
      <c r="AX4255" s="83"/>
      <c r="AY4255" s="83"/>
      <c r="AZ4255" s="83"/>
      <c r="BA4255" s="83"/>
      <c r="BJ4255" s="54"/>
      <c r="BK4255" s="22"/>
      <c r="BL4255" s="24"/>
      <c r="BP4255" s="23"/>
      <c r="BQ4255" s="24"/>
      <c r="BR4255" s="22"/>
      <c r="BS4255" s="24"/>
      <c r="BT4255" s="24"/>
      <c r="BU4255" s="23"/>
      <c r="BV4255" s="26"/>
      <c r="BX4255" s="6"/>
      <c r="BY4255" s="24"/>
      <c r="BZ4255" s="109"/>
      <c r="CA4255" s="66"/>
      <c r="CB4255" s="5"/>
      <c r="CC4255" s="68"/>
      <c r="CD4255" s="67"/>
      <c r="CE4255" s="67"/>
      <c r="CF4255" s="64"/>
      <c r="CG4255" s="5"/>
      <c r="CH4255" s="69"/>
      <c r="CI4255" s="6"/>
      <c r="CJ4255" s="5"/>
      <c r="CK4255" s="25"/>
      <c r="CL4255" s="5"/>
      <c r="DN4255" s="14"/>
      <c r="DO4255" s="14"/>
      <c r="DP4255" s="5"/>
      <c r="DQ4255" s="25"/>
      <c r="DR4255" s="25"/>
      <c r="DS4255" s="96"/>
      <c r="DT4255" s="83"/>
      <c r="DU4255" s="14"/>
      <c r="DX4255" s="83"/>
      <c r="DY4255" s="83"/>
      <c r="DZ4255" s="83"/>
      <c r="EA4255" s="83"/>
      <c r="EJ4255" s="54"/>
      <c r="EK4255" s="22"/>
      <c r="EL4255" s="24"/>
      <c r="EP4255" s="23"/>
      <c r="EQ4255" s="24"/>
      <c r="ER4255" s="22"/>
      <c r="ES4255" s="24"/>
      <c r="ET4255" s="24"/>
      <c r="EU4255" s="23"/>
      <c r="EV4255" s="26"/>
      <c r="EX4255" s="6"/>
      <c r="EY4255" s="24"/>
      <c r="EZ4255" s="109"/>
      <c r="FA4255" s="66"/>
      <c r="FB4255" s="5"/>
      <c r="FC4255" s="68"/>
      <c r="FD4255" s="67"/>
      <c r="FE4255" s="67"/>
      <c r="FF4255" s="64"/>
      <c r="FG4255" s="5"/>
      <c r="FH4255" s="69"/>
      <c r="FI4255" s="6"/>
      <c r="FJ4255" s="5"/>
      <c r="FK4255" s="25"/>
      <c r="FL4255" s="5"/>
    </row>
    <row r="4256" spans="40:168">
      <c r="AN4256" s="14"/>
      <c r="AO4256" s="14"/>
      <c r="AP4256" s="5"/>
      <c r="AQ4256" s="25"/>
      <c r="AR4256" s="25"/>
      <c r="AS4256" s="96"/>
      <c r="AT4256" s="83"/>
      <c r="AU4256" s="14"/>
      <c r="AX4256" s="83"/>
      <c r="AY4256" s="83"/>
      <c r="AZ4256" s="83"/>
      <c r="BA4256" s="83"/>
      <c r="BJ4256" s="54"/>
      <c r="BK4256" s="22"/>
      <c r="BL4256" s="24"/>
      <c r="BP4256" s="23"/>
      <c r="BQ4256" s="24"/>
      <c r="BR4256" s="22"/>
      <c r="BS4256" s="24"/>
      <c r="BT4256" s="24"/>
      <c r="BU4256" s="23"/>
      <c r="BV4256" s="26"/>
      <c r="BX4256" s="6"/>
      <c r="BY4256" s="24"/>
      <c r="BZ4256" s="109"/>
      <c r="CA4256" s="66"/>
      <c r="CB4256" s="5"/>
      <c r="CC4256" s="68"/>
      <c r="CD4256" s="67"/>
      <c r="CE4256" s="67"/>
      <c r="CF4256" s="64"/>
      <c r="CG4256" s="5"/>
      <c r="CH4256" s="69"/>
      <c r="CI4256" s="6"/>
      <c r="CJ4256" s="5"/>
      <c r="CK4256" s="25"/>
      <c r="CL4256" s="5"/>
      <c r="DN4256" s="14"/>
      <c r="DO4256" s="14"/>
      <c r="DP4256" s="5"/>
      <c r="DQ4256" s="25"/>
      <c r="DR4256" s="25"/>
      <c r="DS4256" s="96"/>
      <c r="DT4256" s="83"/>
      <c r="DU4256" s="14"/>
      <c r="DX4256" s="83"/>
      <c r="DY4256" s="83"/>
      <c r="DZ4256" s="83"/>
      <c r="EA4256" s="83"/>
      <c r="EJ4256" s="54"/>
      <c r="EK4256" s="22"/>
      <c r="EL4256" s="24"/>
      <c r="EP4256" s="23"/>
      <c r="EQ4256" s="24"/>
      <c r="ER4256" s="22"/>
      <c r="ES4256" s="24"/>
      <c r="ET4256" s="24"/>
      <c r="EU4256" s="23"/>
      <c r="EV4256" s="26"/>
      <c r="EX4256" s="6"/>
      <c r="EY4256" s="24"/>
      <c r="EZ4256" s="109"/>
      <c r="FA4256" s="66"/>
      <c r="FB4256" s="5"/>
      <c r="FC4256" s="68"/>
      <c r="FD4256" s="67"/>
      <c r="FE4256" s="67"/>
      <c r="FF4256" s="64"/>
      <c r="FG4256" s="5"/>
      <c r="FH4256" s="69"/>
      <c r="FI4256" s="6"/>
      <c r="FJ4256" s="5"/>
      <c r="FK4256" s="25"/>
      <c r="FL4256" s="5"/>
    </row>
    <row r="4257" spans="40:168">
      <c r="AN4257" s="14"/>
      <c r="AO4257" s="14"/>
      <c r="AP4257" s="5"/>
      <c r="AQ4257" s="25"/>
      <c r="AR4257" s="25"/>
      <c r="AS4257" s="96"/>
      <c r="AT4257" s="83"/>
      <c r="AU4257" s="14"/>
      <c r="AX4257" s="83"/>
      <c r="AY4257" s="83"/>
      <c r="AZ4257" s="83"/>
      <c r="BA4257" s="83"/>
      <c r="BJ4257" s="54"/>
      <c r="BK4257" s="22"/>
      <c r="BL4257" s="24"/>
      <c r="BP4257" s="23"/>
      <c r="BQ4257" s="24"/>
      <c r="BR4257" s="22"/>
      <c r="BS4257" s="24"/>
      <c r="BT4257" s="24"/>
      <c r="BU4257" s="23"/>
      <c r="BV4257" s="26"/>
      <c r="BX4257" s="6"/>
      <c r="BY4257" s="24"/>
      <c r="BZ4257" s="109"/>
      <c r="CA4257" s="66"/>
      <c r="CB4257" s="5"/>
      <c r="CC4257" s="68"/>
      <c r="CD4257" s="67"/>
      <c r="CE4257" s="67"/>
      <c r="CF4257" s="64"/>
      <c r="CG4257" s="5"/>
      <c r="CH4257" s="69"/>
      <c r="CI4257" s="6"/>
      <c r="CJ4257" s="5"/>
      <c r="CK4257" s="25"/>
      <c r="CL4257" s="5"/>
      <c r="DN4257" s="14"/>
      <c r="DO4257" s="14"/>
      <c r="DP4257" s="5"/>
      <c r="DQ4257" s="25"/>
      <c r="DR4257" s="25"/>
      <c r="DS4257" s="96"/>
      <c r="DT4257" s="83"/>
      <c r="DU4257" s="14"/>
      <c r="DX4257" s="83"/>
      <c r="DY4257" s="83"/>
      <c r="DZ4257" s="83"/>
      <c r="EA4257" s="83"/>
      <c r="EJ4257" s="54"/>
      <c r="EK4257" s="22"/>
      <c r="EL4257" s="24"/>
      <c r="EP4257" s="23"/>
      <c r="EQ4257" s="24"/>
      <c r="ER4257" s="22"/>
      <c r="ES4257" s="24"/>
      <c r="ET4257" s="24"/>
      <c r="EU4257" s="23"/>
      <c r="EV4257" s="26"/>
      <c r="EX4257" s="6"/>
      <c r="EY4257" s="24"/>
      <c r="EZ4257" s="109"/>
      <c r="FA4257" s="66"/>
      <c r="FB4257" s="5"/>
      <c r="FC4257" s="68"/>
      <c r="FD4257" s="67"/>
      <c r="FE4257" s="67"/>
      <c r="FF4257" s="64"/>
      <c r="FG4257" s="5"/>
      <c r="FH4257" s="69"/>
      <c r="FI4257" s="6"/>
      <c r="FJ4257" s="5"/>
      <c r="FK4257" s="25"/>
      <c r="FL4257" s="5"/>
    </row>
    <row r="4258" spans="40:168">
      <c r="AN4258" s="14"/>
      <c r="AO4258" s="14"/>
      <c r="AP4258" s="5"/>
      <c r="AQ4258" s="25"/>
      <c r="AR4258" s="25"/>
      <c r="AS4258" s="96"/>
      <c r="AT4258" s="83"/>
      <c r="AU4258" s="14"/>
      <c r="AX4258" s="83"/>
      <c r="AY4258" s="83"/>
      <c r="AZ4258" s="83"/>
      <c r="BA4258" s="83"/>
      <c r="BJ4258" s="54"/>
      <c r="BK4258" s="22"/>
      <c r="BL4258" s="24"/>
      <c r="BP4258" s="23"/>
      <c r="BQ4258" s="24"/>
      <c r="BR4258" s="22"/>
      <c r="BS4258" s="24"/>
      <c r="BT4258" s="24"/>
      <c r="BU4258" s="23"/>
      <c r="BV4258" s="26"/>
      <c r="BX4258" s="6"/>
      <c r="BY4258" s="24"/>
      <c r="BZ4258" s="109"/>
      <c r="CA4258" s="66"/>
      <c r="CB4258" s="5"/>
      <c r="CC4258" s="68"/>
      <c r="CD4258" s="67"/>
      <c r="CE4258" s="67"/>
      <c r="CF4258" s="64"/>
      <c r="CG4258" s="5"/>
      <c r="CH4258" s="69"/>
      <c r="CI4258" s="6"/>
      <c r="CJ4258" s="5"/>
      <c r="CK4258" s="25"/>
      <c r="CL4258" s="5"/>
      <c r="DN4258" s="14"/>
      <c r="DO4258" s="14"/>
      <c r="DP4258" s="5"/>
      <c r="DQ4258" s="25"/>
      <c r="DR4258" s="25"/>
      <c r="DS4258" s="96"/>
      <c r="DT4258" s="83"/>
      <c r="DU4258" s="14"/>
      <c r="DX4258" s="83"/>
      <c r="DY4258" s="83"/>
      <c r="DZ4258" s="83"/>
      <c r="EA4258" s="83"/>
      <c r="EJ4258" s="54"/>
      <c r="EK4258" s="22"/>
      <c r="EL4258" s="24"/>
      <c r="EP4258" s="23"/>
      <c r="EQ4258" s="24"/>
      <c r="ER4258" s="22"/>
      <c r="ES4258" s="24"/>
      <c r="ET4258" s="24"/>
      <c r="EU4258" s="23"/>
      <c r="EV4258" s="26"/>
      <c r="EX4258" s="6"/>
      <c r="EY4258" s="24"/>
      <c r="EZ4258" s="109"/>
      <c r="FA4258" s="66"/>
      <c r="FB4258" s="5"/>
      <c r="FC4258" s="68"/>
      <c r="FD4258" s="67"/>
      <c r="FE4258" s="67"/>
      <c r="FF4258" s="64"/>
      <c r="FG4258" s="5"/>
      <c r="FH4258" s="69"/>
      <c r="FI4258" s="6"/>
      <c r="FJ4258" s="5"/>
      <c r="FK4258" s="25"/>
      <c r="FL4258" s="5"/>
    </row>
    <row r="4259" spans="40:168">
      <c r="AN4259" s="14"/>
      <c r="AO4259" s="14"/>
      <c r="AP4259" s="5"/>
      <c r="AQ4259" s="25"/>
      <c r="AR4259" s="25"/>
      <c r="AS4259" s="96"/>
      <c r="AT4259" s="83"/>
      <c r="AU4259" s="14"/>
      <c r="AX4259" s="83"/>
      <c r="AY4259" s="83"/>
      <c r="AZ4259" s="83"/>
      <c r="BA4259" s="83"/>
      <c r="BJ4259" s="54"/>
      <c r="BK4259" s="22"/>
      <c r="BL4259" s="24"/>
      <c r="BP4259" s="23"/>
      <c r="BQ4259" s="24"/>
      <c r="BR4259" s="22"/>
      <c r="BS4259" s="24"/>
      <c r="BT4259" s="24"/>
      <c r="BU4259" s="23"/>
      <c r="BV4259" s="26"/>
      <c r="BX4259" s="6"/>
      <c r="BY4259" s="24"/>
      <c r="BZ4259" s="109"/>
      <c r="CA4259" s="66"/>
      <c r="CB4259" s="5"/>
      <c r="CC4259" s="68"/>
      <c r="CD4259" s="67"/>
      <c r="CE4259" s="67"/>
      <c r="CF4259" s="64"/>
      <c r="CG4259" s="5"/>
      <c r="CH4259" s="69"/>
      <c r="CI4259" s="6"/>
      <c r="CJ4259" s="5"/>
      <c r="CK4259" s="25"/>
      <c r="CL4259" s="5"/>
      <c r="DN4259" s="14"/>
      <c r="DO4259" s="14"/>
      <c r="DP4259" s="5"/>
      <c r="DQ4259" s="25"/>
      <c r="DR4259" s="25"/>
      <c r="DS4259" s="96"/>
      <c r="DT4259" s="83"/>
      <c r="DU4259" s="14"/>
      <c r="DX4259" s="83"/>
      <c r="DY4259" s="83"/>
      <c r="DZ4259" s="83"/>
      <c r="EA4259" s="83"/>
      <c r="EJ4259" s="54"/>
      <c r="EK4259" s="22"/>
      <c r="EL4259" s="24"/>
      <c r="EP4259" s="23"/>
      <c r="EQ4259" s="24"/>
      <c r="ER4259" s="22"/>
      <c r="ES4259" s="24"/>
      <c r="ET4259" s="24"/>
      <c r="EU4259" s="23"/>
      <c r="EV4259" s="26"/>
      <c r="EX4259" s="6"/>
      <c r="EY4259" s="24"/>
      <c r="EZ4259" s="109"/>
      <c r="FA4259" s="66"/>
      <c r="FB4259" s="5"/>
      <c r="FC4259" s="68"/>
      <c r="FD4259" s="67"/>
      <c r="FE4259" s="67"/>
      <c r="FF4259" s="64"/>
      <c r="FG4259" s="5"/>
      <c r="FH4259" s="69"/>
      <c r="FI4259" s="6"/>
      <c r="FJ4259" s="5"/>
      <c r="FK4259" s="25"/>
      <c r="FL4259" s="5"/>
    </row>
    <row r="4260" spans="40:168">
      <c r="AN4260" s="14"/>
      <c r="AO4260" s="14"/>
      <c r="AP4260" s="5"/>
      <c r="AQ4260" s="25"/>
      <c r="AR4260" s="25"/>
      <c r="AS4260" s="96"/>
      <c r="AT4260" s="83"/>
      <c r="AU4260" s="14"/>
      <c r="AX4260" s="83"/>
      <c r="AY4260" s="83"/>
      <c r="AZ4260" s="83"/>
      <c r="BA4260" s="83"/>
      <c r="BJ4260" s="54"/>
      <c r="BK4260" s="22"/>
      <c r="BL4260" s="24"/>
      <c r="BP4260" s="23"/>
      <c r="BQ4260" s="24"/>
      <c r="BR4260" s="22"/>
      <c r="BS4260" s="24"/>
      <c r="BT4260" s="24"/>
      <c r="BU4260" s="23"/>
      <c r="BV4260" s="26"/>
      <c r="BX4260" s="6"/>
      <c r="BY4260" s="24"/>
      <c r="BZ4260" s="109"/>
      <c r="CA4260" s="66"/>
      <c r="CB4260" s="5"/>
      <c r="CC4260" s="68"/>
      <c r="CD4260" s="67"/>
      <c r="CE4260" s="67"/>
      <c r="CF4260" s="64"/>
      <c r="CG4260" s="5"/>
      <c r="CH4260" s="69"/>
      <c r="CI4260" s="6"/>
      <c r="CJ4260" s="5"/>
      <c r="CK4260" s="25"/>
      <c r="CL4260" s="5"/>
      <c r="DN4260" s="14"/>
      <c r="DO4260" s="14"/>
      <c r="DP4260" s="5"/>
      <c r="DQ4260" s="25"/>
      <c r="DR4260" s="25"/>
      <c r="DS4260" s="96"/>
      <c r="DT4260" s="83"/>
      <c r="DU4260" s="14"/>
      <c r="DX4260" s="83"/>
      <c r="DY4260" s="83"/>
      <c r="DZ4260" s="83"/>
      <c r="EA4260" s="83"/>
      <c r="EJ4260" s="54"/>
      <c r="EK4260" s="22"/>
      <c r="EL4260" s="24"/>
      <c r="EP4260" s="23"/>
      <c r="EQ4260" s="24"/>
      <c r="ER4260" s="22"/>
      <c r="ES4260" s="24"/>
      <c r="ET4260" s="24"/>
      <c r="EU4260" s="23"/>
      <c r="EV4260" s="26"/>
      <c r="EX4260" s="6"/>
      <c r="EY4260" s="24"/>
      <c r="EZ4260" s="109"/>
      <c r="FA4260" s="66"/>
      <c r="FB4260" s="5"/>
      <c r="FC4260" s="68"/>
      <c r="FD4260" s="67"/>
      <c r="FE4260" s="67"/>
      <c r="FF4260" s="64"/>
      <c r="FG4260" s="5"/>
      <c r="FH4260" s="69"/>
      <c r="FI4260" s="6"/>
      <c r="FJ4260" s="5"/>
      <c r="FK4260" s="25"/>
      <c r="FL4260" s="5"/>
    </row>
    <row r="4261" spans="40:168">
      <c r="AN4261" s="14"/>
      <c r="AO4261" s="14"/>
      <c r="AP4261" s="5"/>
      <c r="AQ4261" s="25"/>
      <c r="AR4261" s="25"/>
      <c r="AS4261" s="96"/>
      <c r="AT4261" s="83"/>
      <c r="AU4261" s="14"/>
      <c r="AX4261" s="83"/>
      <c r="AY4261" s="83"/>
      <c r="AZ4261" s="83"/>
      <c r="BA4261" s="83"/>
      <c r="BJ4261" s="54"/>
      <c r="BK4261" s="22"/>
      <c r="BL4261" s="24"/>
      <c r="BP4261" s="23"/>
      <c r="BQ4261" s="24"/>
      <c r="BR4261" s="22"/>
      <c r="BS4261" s="24"/>
      <c r="BT4261" s="24"/>
      <c r="BU4261" s="23"/>
      <c r="BV4261" s="26"/>
      <c r="BX4261" s="6"/>
      <c r="BY4261" s="24"/>
      <c r="BZ4261" s="109"/>
      <c r="CA4261" s="66"/>
      <c r="CB4261" s="5"/>
      <c r="CC4261" s="68"/>
      <c r="CD4261" s="67"/>
      <c r="CE4261" s="67"/>
      <c r="CF4261" s="64"/>
      <c r="CG4261" s="5"/>
      <c r="CH4261" s="69"/>
      <c r="CI4261" s="6"/>
      <c r="CJ4261" s="5"/>
      <c r="CK4261" s="25"/>
      <c r="CL4261" s="5"/>
      <c r="DN4261" s="14"/>
      <c r="DO4261" s="14"/>
      <c r="DP4261" s="5"/>
      <c r="DQ4261" s="25"/>
      <c r="DR4261" s="25"/>
      <c r="DS4261" s="96"/>
      <c r="DT4261" s="83"/>
      <c r="DU4261" s="14"/>
      <c r="DX4261" s="83"/>
      <c r="DY4261" s="83"/>
      <c r="DZ4261" s="83"/>
      <c r="EA4261" s="83"/>
      <c r="EJ4261" s="54"/>
      <c r="EK4261" s="22"/>
      <c r="EL4261" s="24"/>
      <c r="EP4261" s="23"/>
      <c r="EQ4261" s="24"/>
      <c r="ER4261" s="22"/>
      <c r="ES4261" s="24"/>
      <c r="ET4261" s="24"/>
      <c r="EU4261" s="23"/>
      <c r="EV4261" s="26"/>
      <c r="EX4261" s="6"/>
      <c r="EY4261" s="24"/>
      <c r="EZ4261" s="109"/>
      <c r="FA4261" s="66"/>
      <c r="FB4261" s="5"/>
      <c r="FC4261" s="68"/>
      <c r="FD4261" s="67"/>
      <c r="FE4261" s="67"/>
      <c r="FF4261" s="64"/>
      <c r="FG4261" s="5"/>
      <c r="FH4261" s="69"/>
      <c r="FI4261" s="6"/>
      <c r="FJ4261" s="5"/>
      <c r="FK4261" s="25"/>
      <c r="FL4261" s="5"/>
    </row>
    <row r="4262" spans="40:168">
      <c r="AN4262" s="14"/>
      <c r="AO4262" s="14"/>
      <c r="AP4262" s="5"/>
      <c r="AQ4262" s="25"/>
      <c r="AR4262" s="25"/>
      <c r="AS4262" s="96"/>
      <c r="AT4262" s="83"/>
      <c r="AU4262" s="14"/>
      <c r="AX4262" s="83"/>
      <c r="AY4262" s="83"/>
      <c r="AZ4262" s="83"/>
      <c r="BA4262" s="83"/>
      <c r="BJ4262" s="54"/>
      <c r="BK4262" s="22"/>
      <c r="BL4262" s="24"/>
      <c r="BP4262" s="23"/>
      <c r="BQ4262" s="24"/>
      <c r="BR4262" s="22"/>
      <c r="BS4262" s="24"/>
      <c r="BT4262" s="24"/>
      <c r="BU4262" s="23"/>
      <c r="BV4262" s="26"/>
      <c r="BX4262" s="6"/>
      <c r="BY4262" s="24"/>
      <c r="BZ4262" s="109"/>
      <c r="CA4262" s="66"/>
      <c r="CB4262" s="5"/>
      <c r="CC4262" s="68"/>
      <c r="CD4262" s="67"/>
      <c r="CE4262" s="67"/>
      <c r="CF4262" s="64"/>
      <c r="CG4262" s="5"/>
      <c r="CH4262" s="69"/>
      <c r="CI4262" s="6"/>
      <c r="CJ4262" s="5"/>
      <c r="CK4262" s="25"/>
      <c r="CL4262" s="5"/>
      <c r="DN4262" s="14"/>
      <c r="DO4262" s="14"/>
      <c r="DP4262" s="5"/>
      <c r="DQ4262" s="25"/>
      <c r="DR4262" s="25"/>
      <c r="DS4262" s="96"/>
      <c r="DT4262" s="83"/>
      <c r="DU4262" s="14"/>
      <c r="DX4262" s="83"/>
      <c r="DY4262" s="83"/>
      <c r="DZ4262" s="83"/>
      <c r="EA4262" s="83"/>
      <c r="EJ4262" s="54"/>
      <c r="EK4262" s="22"/>
      <c r="EL4262" s="24"/>
      <c r="EP4262" s="23"/>
      <c r="EQ4262" s="24"/>
      <c r="ER4262" s="22"/>
      <c r="ES4262" s="24"/>
      <c r="ET4262" s="24"/>
      <c r="EU4262" s="23"/>
      <c r="EV4262" s="26"/>
      <c r="EX4262" s="6"/>
      <c r="EY4262" s="24"/>
      <c r="EZ4262" s="109"/>
      <c r="FA4262" s="66"/>
      <c r="FB4262" s="5"/>
      <c r="FC4262" s="68"/>
      <c r="FD4262" s="67"/>
      <c r="FE4262" s="67"/>
      <c r="FF4262" s="64"/>
      <c r="FG4262" s="5"/>
      <c r="FH4262" s="69"/>
      <c r="FI4262" s="6"/>
      <c r="FJ4262" s="5"/>
      <c r="FK4262" s="25"/>
      <c r="FL4262" s="5"/>
    </row>
    <row r="4263" spans="40:168">
      <c r="AN4263" s="14"/>
      <c r="AO4263" s="14"/>
      <c r="AP4263" s="5"/>
      <c r="AQ4263" s="25"/>
      <c r="AR4263" s="25"/>
      <c r="AS4263" s="96"/>
      <c r="AT4263" s="83"/>
      <c r="AU4263" s="14"/>
      <c r="AX4263" s="83"/>
      <c r="AY4263" s="83"/>
      <c r="AZ4263" s="83"/>
      <c r="BA4263" s="83"/>
      <c r="BJ4263" s="54"/>
      <c r="BK4263" s="22"/>
      <c r="BL4263" s="24"/>
      <c r="BP4263" s="23"/>
      <c r="BQ4263" s="24"/>
      <c r="BR4263" s="22"/>
      <c r="BS4263" s="24"/>
      <c r="BT4263" s="24"/>
      <c r="BU4263" s="23"/>
      <c r="BV4263" s="26"/>
      <c r="BX4263" s="6"/>
      <c r="BY4263" s="24"/>
      <c r="BZ4263" s="109"/>
      <c r="CA4263" s="66"/>
      <c r="CB4263" s="5"/>
      <c r="CC4263" s="68"/>
      <c r="CD4263" s="67"/>
      <c r="CE4263" s="67"/>
      <c r="CF4263" s="64"/>
      <c r="CG4263" s="5"/>
      <c r="CH4263" s="69"/>
      <c r="CI4263" s="6"/>
      <c r="CJ4263" s="5"/>
      <c r="CK4263" s="25"/>
      <c r="CL4263" s="5"/>
      <c r="DN4263" s="14"/>
      <c r="DO4263" s="14"/>
      <c r="DP4263" s="5"/>
      <c r="DQ4263" s="25"/>
      <c r="DR4263" s="25"/>
      <c r="DS4263" s="96"/>
      <c r="DT4263" s="83"/>
      <c r="DU4263" s="14"/>
      <c r="DX4263" s="83"/>
      <c r="DY4263" s="83"/>
      <c r="DZ4263" s="83"/>
      <c r="EA4263" s="83"/>
      <c r="EJ4263" s="54"/>
      <c r="EK4263" s="22"/>
      <c r="EL4263" s="24"/>
      <c r="EP4263" s="23"/>
      <c r="EQ4263" s="24"/>
      <c r="ER4263" s="22"/>
      <c r="ES4263" s="24"/>
      <c r="ET4263" s="24"/>
      <c r="EU4263" s="23"/>
      <c r="EV4263" s="26"/>
      <c r="EX4263" s="6"/>
      <c r="EY4263" s="24"/>
      <c r="EZ4263" s="109"/>
      <c r="FA4263" s="66"/>
      <c r="FB4263" s="5"/>
      <c r="FC4263" s="68"/>
      <c r="FD4263" s="67"/>
      <c r="FE4263" s="67"/>
      <c r="FF4263" s="64"/>
      <c r="FG4263" s="5"/>
      <c r="FH4263" s="69"/>
      <c r="FI4263" s="6"/>
      <c r="FJ4263" s="5"/>
      <c r="FK4263" s="25"/>
      <c r="FL4263" s="5"/>
    </row>
    <row r="4264" spans="40:168">
      <c r="AN4264" s="14"/>
      <c r="AO4264" s="14"/>
      <c r="AP4264" s="5"/>
      <c r="AQ4264" s="25"/>
      <c r="AR4264" s="25"/>
      <c r="AS4264" s="96"/>
      <c r="AT4264" s="83"/>
      <c r="AU4264" s="14"/>
      <c r="AX4264" s="83"/>
      <c r="AY4264" s="83"/>
      <c r="AZ4264" s="83"/>
      <c r="BA4264" s="83"/>
      <c r="BJ4264" s="54"/>
      <c r="BK4264" s="22"/>
      <c r="BL4264" s="24"/>
      <c r="BP4264" s="23"/>
      <c r="BQ4264" s="24"/>
      <c r="BR4264" s="22"/>
      <c r="BS4264" s="24"/>
      <c r="BT4264" s="24"/>
      <c r="BU4264" s="23"/>
      <c r="BV4264" s="26"/>
      <c r="BX4264" s="6"/>
      <c r="BY4264" s="24"/>
      <c r="BZ4264" s="109"/>
      <c r="CA4264" s="66"/>
      <c r="CB4264" s="5"/>
      <c r="CC4264" s="68"/>
      <c r="CD4264" s="67"/>
      <c r="CE4264" s="67"/>
      <c r="CF4264" s="64"/>
      <c r="CG4264" s="5"/>
      <c r="CH4264" s="69"/>
      <c r="CI4264" s="6"/>
      <c r="CJ4264" s="5"/>
      <c r="CK4264" s="25"/>
      <c r="CL4264" s="5"/>
      <c r="DN4264" s="14"/>
      <c r="DO4264" s="14"/>
      <c r="DP4264" s="5"/>
      <c r="DQ4264" s="25"/>
      <c r="DR4264" s="25"/>
      <c r="DS4264" s="96"/>
      <c r="DT4264" s="83"/>
      <c r="DU4264" s="14"/>
      <c r="DX4264" s="83"/>
      <c r="DY4264" s="83"/>
      <c r="DZ4264" s="83"/>
      <c r="EA4264" s="83"/>
      <c r="EJ4264" s="54"/>
      <c r="EK4264" s="22"/>
      <c r="EL4264" s="24"/>
      <c r="EP4264" s="23"/>
      <c r="EQ4264" s="24"/>
      <c r="ER4264" s="22"/>
      <c r="ES4264" s="24"/>
      <c r="ET4264" s="24"/>
      <c r="EU4264" s="23"/>
      <c r="EV4264" s="26"/>
      <c r="EX4264" s="6"/>
      <c r="EY4264" s="24"/>
      <c r="EZ4264" s="109"/>
      <c r="FA4264" s="66"/>
      <c r="FB4264" s="5"/>
      <c r="FC4264" s="68"/>
      <c r="FD4264" s="67"/>
      <c r="FE4264" s="67"/>
      <c r="FF4264" s="64"/>
      <c r="FG4264" s="5"/>
      <c r="FH4264" s="69"/>
      <c r="FI4264" s="6"/>
      <c r="FJ4264" s="5"/>
      <c r="FK4264" s="25"/>
      <c r="FL4264" s="5"/>
    </row>
    <row r="4265" spans="40:168">
      <c r="AN4265" s="14"/>
      <c r="AO4265" s="14"/>
      <c r="AP4265" s="5"/>
      <c r="AQ4265" s="25"/>
      <c r="AR4265" s="25"/>
      <c r="AS4265" s="96"/>
      <c r="AT4265" s="83"/>
      <c r="AU4265" s="14"/>
      <c r="AX4265" s="83"/>
      <c r="AY4265" s="83"/>
      <c r="AZ4265" s="83"/>
      <c r="BA4265" s="83"/>
      <c r="BJ4265" s="54"/>
      <c r="BK4265" s="22"/>
      <c r="BL4265" s="24"/>
      <c r="BP4265" s="23"/>
      <c r="BQ4265" s="24"/>
      <c r="BR4265" s="22"/>
      <c r="BS4265" s="24"/>
      <c r="BT4265" s="24"/>
      <c r="BU4265" s="23"/>
      <c r="BV4265" s="26"/>
      <c r="BX4265" s="6"/>
      <c r="BY4265" s="24"/>
      <c r="BZ4265" s="109"/>
      <c r="CA4265" s="66"/>
      <c r="CB4265" s="5"/>
      <c r="CC4265" s="68"/>
      <c r="CD4265" s="67"/>
      <c r="CE4265" s="67"/>
      <c r="CF4265" s="64"/>
      <c r="CG4265" s="5"/>
      <c r="CH4265" s="69"/>
      <c r="CI4265" s="6"/>
      <c r="CJ4265" s="5"/>
      <c r="CK4265" s="25"/>
      <c r="CL4265" s="5"/>
      <c r="DN4265" s="14"/>
      <c r="DO4265" s="14"/>
      <c r="DP4265" s="5"/>
      <c r="DQ4265" s="25"/>
      <c r="DR4265" s="25"/>
      <c r="DS4265" s="96"/>
      <c r="DT4265" s="83"/>
      <c r="DU4265" s="14"/>
      <c r="DX4265" s="83"/>
      <c r="DY4265" s="83"/>
      <c r="DZ4265" s="83"/>
      <c r="EA4265" s="83"/>
      <c r="EJ4265" s="54"/>
      <c r="EK4265" s="22"/>
      <c r="EL4265" s="24"/>
      <c r="EP4265" s="23"/>
      <c r="EQ4265" s="24"/>
      <c r="ER4265" s="22"/>
      <c r="ES4265" s="24"/>
      <c r="ET4265" s="24"/>
      <c r="EU4265" s="23"/>
      <c r="EV4265" s="26"/>
      <c r="EX4265" s="6"/>
      <c r="EY4265" s="24"/>
      <c r="EZ4265" s="109"/>
      <c r="FA4265" s="66"/>
      <c r="FB4265" s="5"/>
      <c r="FC4265" s="68"/>
      <c r="FD4265" s="67"/>
      <c r="FE4265" s="67"/>
      <c r="FF4265" s="64"/>
      <c r="FG4265" s="5"/>
      <c r="FH4265" s="69"/>
      <c r="FI4265" s="6"/>
      <c r="FJ4265" s="5"/>
      <c r="FK4265" s="25"/>
      <c r="FL4265" s="5"/>
    </row>
    <row r="4266" spans="40:168">
      <c r="AN4266" s="14"/>
      <c r="AO4266" s="14"/>
      <c r="AP4266" s="5"/>
      <c r="AQ4266" s="25"/>
      <c r="AR4266" s="25"/>
      <c r="AS4266" s="96"/>
      <c r="AT4266" s="83"/>
      <c r="AU4266" s="14"/>
      <c r="AX4266" s="83"/>
      <c r="AY4266" s="83"/>
      <c r="AZ4266" s="83"/>
      <c r="BA4266" s="83"/>
      <c r="BJ4266" s="54"/>
      <c r="BK4266" s="22"/>
      <c r="BL4266" s="24"/>
      <c r="BP4266" s="23"/>
      <c r="BQ4266" s="24"/>
      <c r="BR4266" s="22"/>
      <c r="BS4266" s="24"/>
      <c r="BT4266" s="24"/>
      <c r="BU4266" s="23"/>
      <c r="BV4266" s="26"/>
      <c r="BX4266" s="6"/>
      <c r="BY4266" s="24"/>
      <c r="BZ4266" s="109"/>
      <c r="CA4266" s="66"/>
      <c r="CB4266" s="5"/>
      <c r="CC4266" s="68"/>
      <c r="CD4266" s="67"/>
      <c r="CE4266" s="67"/>
      <c r="CF4266" s="64"/>
      <c r="CG4266" s="5"/>
      <c r="CH4266" s="69"/>
      <c r="CI4266" s="6"/>
      <c r="CJ4266" s="5"/>
      <c r="CK4266" s="25"/>
      <c r="CL4266" s="5"/>
      <c r="DN4266" s="14"/>
      <c r="DO4266" s="14"/>
      <c r="DP4266" s="5"/>
      <c r="DQ4266" s="25"/>
      <c r="DR4266" s="25"/>
      <c r="DS4266" s="96"/>
      <c r="DT4266" s="83"/>
      <c r="DU4266" s="14"/>
      <c r="DX4266" s="83"/>
      <c r="DY4266" s="83"/>
      <c r="DZ4266" s="83"/>
      <c r="EA4266" s="83"/>
      <c r="EJ4266" s="54"/>
      <c r="EK4266" s="22"/>
      <c r="EL4266" s="24"/>
      <c r="EP4266" s="23"/>
      <c r="EQ4266" s="24"/>
      <c r="ER4266" s="22"/>
      <c r="ES4266" s="24"/>
      <c r="ET4266" s="24"/>
      <c r="EU4266" s="23"/>
      <c r="EV4266" s="26"/>
      <c r="EX4266" s="6"/>
      <c r="EY4266" s="24"/>
      <c r="EZ4266" s="109"/>
      <c r="FA4266" s="66"/>
      <c r="FB4266" s="5"/>
      <c r="FC4266" s="68"/>
      <c r="FD4266" s="67"/>
      <c r="FE4266" s="67"/>
      <c r="FF4266" s="64"/>
      <c r="FG4266" s="5"/>
      <c r="FH4266" s="69"/>
      <c r="FI4266" s="6"/>
      <c r="FJ4266" s="5"/>
      <c r="FK4266" s="25"/>
      <c r="FL4266" s="5"/>
    </row>
    <row r="4267" spans="40:168">
      <c r="AN4267" s="14"/>
      <c r="AO4267" s="14"/>
      <c r="AP4267" s="5"/>
      <c r="AQ4267" s="25"/>
      <c r="AR4267" s="25"/>
      <c r="AS4267" s="96"/>
      <c r="AT4267" s="83"/>
      <c r="AU4267" s="14"/>
      <c r="AX4267" s="83"/>
      <c r="AY4267" s="83"/>
      <c r="AZ4267" s="83"/>
      <c r="BA4267" s="83"/>
      <c r="BJ4267" s="54"/>
      <c r="BK4267" s="22"/>
      <c r="BL4267" s="24"/>
      <c r="BP4267" s="23"/>
      <c r="BQ4267" s="24"/>
      <c r="BR4267" s="22"/>
      <c r="BS4267" s="24"/>
      <c r="BT4267" s="24"/>
      <c r="BU4267" s="23"/>
      <c r="BV4267" s="26"/>
      <c r="BX4267" s="6"/>
      <c r="BY4267" s="24"/>
      <c r="BZ4267" s="109"/>
      <c r="CA4267" s="66"/>
      <c r="CB4267" s="5"/>
      <c r="CC4267" s="68"/>
      <c r="CD4267" s="67"/>
      <c r="CE4267" s="67"/>
      <c r="CF4267" s="64"/>
      <c r="CG4267" s="5"/>
      <c r="CH4267" s="69"/>
      <c r="CI4267" s="6"/>
      <c r="CJ4267" s="5"/>
      <c r="CK4267" s="25"/>
      <c r="CL4267" s="5"/>
      <c r="DN4267" s="14"/>
      <c r="DO4267" s="14"/>
      <c r="DP4267" s="5"/>
      <c r="DQ4267" s="25"/>
      <c r="DR4267" s="25"/>
      <c r="DS4267" s="96"/>
      <c r="DT4267" s="83"/>
      <c r="DU4267" s="14"/>
      <c r="DX4267" s="83"/>
      <c r="DY4267" s="83"/>
      <c r="DZ4267" s="83"/>
      <c r="EA4267" s="83"/>
      <c r="EJ4267" s="54"/>
      <c r="EK4267" s="22"/>
      <c r="EL4267" s="24"/>
      <c r="EP4267" s="23"/>
      <c r="EQ4267" s="24"/>
      <c r="ER4267" s="22"/>
      <c r="ES4267" s="24"/>
      <c r="ET4267" s="24"/>
      <c r="EU4267" s="23"/>
      <c r="EV4267" s="26"/>
      <c r="EX4267" s="6"/>
      <c r="EY4267" s="24"/>
      <c r="EZ4267" s="109"/>
      <c r="FA4267" s="66"/>
      <c r="FB4267" s="5"/>
      <c r="FC4267" s="68"/>
      <c r="FD4267" s="67"/>
      <c r="FE4267" s="67"/>
      <c r="FF4267" s="64"/>
      <c r="FG4267" s="5"/>
      <c r="FH4267" s="69"/>
      <c r="FI4267" s="6"/>
      <c r="FJ4267" s="5"/>
      <c r="FK4267" s="25"/>
      <c r="FL4267" s="5"/>
    </row>
    <row r="4268" spans="40:168">
      <c r="AN4268" s="14"/>
      <c r="AO4268" s="14"/>
      <c r="AP4268" s="5"/>
      <c r="AQ4268" s="25"/>
      <c r="AR4268" s="25"/>
      <c r="AS4268" s="96"/>
      <c r="AT4268" s="83"/>
      <c r="AU4268" s="14"/>
      <c r="AX4268" s="83"/>
      <c r="AY4268" s="83"/>
      <c r="AZ4268" s="83"/>
      <c r="BA4268" s="83"/>
      <c r="BJ4268" s="54"/>
      <c r="BK4268" s="22"/>
      <c r="BL4268" s="24"/>
      <c r="BP4268" s="23"/>
      <c r="BQ4268" s="24"/>
      <c r="BR4268" s="22"/>
      <c r="BS4268" s="24"/>
      <c r="BT4268" s="24"/>
      <c r="BU4268" s="23"/>
      <c r="BV4268" s="26"/>
      <c r="BX4268" s="6"/>
      <c r="BY4268" s="24"/>
      <c r="BZ4268" s="109"/>
      <c r="CA4268" s="66"/>
      <c r="CB4268" s="5"/>
      <c r="CC4268" s="68"/>
      <c r="CD4268" s="67"/>
      <c r="CE4268" s="67"/>
      <c r="CF4268" s="64"/>
      <c r="CG4268" s="5"/>
      <c r="CH4268" s="69"/>
      <c r="CI4268" s="6"/>
      <c r="CJ4268" s="5"/>
      <c r="CK4268" s="25"/>
      <c r="CL4268" s="5"/>
      <c r="DN4268" s="14"/>
      <c r="DO4268" s="14"/>
      <c r="DP4268" s="5"/>
      <c r="DQ4268" s="25"/>
      <c r="DR4268" s="25"/>
      <c r="DS4268" s="96"/>
      <c r="DT4268" s="83"/>
      <c r="DU4268" s="14"/>
      <c r="DX4268" s="83"/>
      <c r="DY4268" s="83"/>
      <c r="DZ4268" s="83"/>
      <c r="EA4268" s="83"/>
      <c r="EJ4268" s="54"/>
      <c r="EK4268" s="22"/>
      <c r="EL4268" s="24"/>
      <c r="EP4268" s="23"/>
      <c r="EQ4268" s="24"/>
      <c r="ER4268" s="22"/>
      <c r="ES4268" s="24"/>
      <c r="ET4268" s="24"/>
      <c r="EU4268" s="23"/>
      <c r="EV4268" s="26"/>
      <c r="EX4268" s="6"/>
      <c r="EY4268" s="24"/>
      <c r="EZ4268" s="109"/>
      <c r="FA4268" s="66"/>
      <c r="FB4268" s="5"/>
      <c r="FC4268" s="68"/>
      <c r="FD4268" s="67"/>
      <c r="FE4268" s="67"/>
      <c r="FF4268" s="64"/>
      <c r="FG4268" s="5"/>
      <c r="FH4268" s="69"/>
      <c r="FI4268" s="6"/>
      <c r="FJ4268" s="5"/>
      <c r="FK4268" s="25"/>
      <c r="FL4268" s="5"/>
    </row>
    <row r="4269" spans="40:168">
      <c r="AN4269" s="14"/>
      <c r="AO4269" s="14"/>
      <c r="AP4269" s="5"/>
      <c r="AQ4269" s="25"/>
      <c r="AR4269" s="25"/>
      <c r="AS4269" s="96"/>
      <c r="AT4269" s="83"/>
      <c r="AU4269" s="14"/>
      <c r="AX4269" s="83"/>
      <c r="AY4269" s="83"/>
      <c r="AZ4269" s="83"/>
      <c r="BA4269" s="83"/>
      <c r="BJ4269" s="54"/>
      <c r="BK4269" s="22"/>
      <c r="BL4269" s="24"/>
      <c r="BP4269" s="23"/>
      <c r="BQ4269" s="24"/>
      <c r="BR4269" s="22"/>
      <c r="BS4269" s="24"/>
      <c r="BT4269" s="24"/>
      <c r="BU4269" s="23"/>
      <c r="BV4269" s="26"/>
      <c r="BX4269" s="6"/>
      <c r="BY4269" s="24"/>
      <c r="BZ4269" s="109"/>
      <c r="CA4269" s="66"/>
      <c r="CB4269" s="5"/>
      <c r="CC4269" s="68"/>
      <c r="CD4269" s="67"/>
      <c r="CE4269" s="67"/>
      <c r="CF4269" s="64"/>
      <c r="CG4269" s="5"/>
      <c r="CH4269" s="69"/>
      <c r="CI4269" s="6"/>
      <c r="CJ4269" s="5"/>
      <c r="CK4269" s="25"/>
      <c r="CL4269" s="5"/>
      <c r="DN4269" s="14"/>
      <c r="DO4269" s="14"/>
      <c r="DP4269" s="5"/>
      <c r="DQ4269" s="25"/>
      <c r="DR4269" s="25"/>
      <c r="DS4269" s="96"/>
      <c r="DT4269" s="83"/>
      <c r="DU4269" s="14"/>
      <c r="DX4269" s="83"/>
      <c r="DY4269" s="83"/>
      <c r="DZ4269" s="83"/>
      <c r="EA4269" s="83"/>
      <c r="EJ4269" s="54"/>
      <c r="EK4269" s="22"/>
      <c r="EL4269" s="24"/>
      <c r="EP4269" s="23"/>
      <c r="EQ4269" s="24"/>
      <c r="ER4269" s="22"/>
      <c r="ES4269" s="24"/>
      <c r="ET4269" s="24"/>
      <c r="EU4269" s="23"/>
      <c r="EV4269" s="26"/>
      <c r="EX4269" s="6"/>
      <c r="EY4269" s="24"/>
      <c r="EZ4269" s="109"/>
      <c r="FA4269" s="66"/>
      <c r="FB4269" s="5"/>
      <c r="FC4269" s="68"/>
      <c r="FD4269" s="67"/>
      <c r="FE4269" s="67"/>
      <c r="FF4269" s="64"/>
      <c r="FG4269" s="5"/>
      <c r="FH4269" s="69"/>
      <c r="FI4269" s="6"/>
      <c r="FJ4269" s="5"/>
      <c r="FK4269" s="25"/>
      <c r="FL4269" s="5"/>
    </row>
    <row r="4270" spans="40:168">
      <c r="AN4270" s="14"/>
      <c r="AO4270" s="14"/>
      <c r="AP4270" s="5"/>
      <c r="AQ4270" s="25"/>
      <c r="AR4270" s="25"/>
      <c r="AS4270" s="96"/>
      <c r="AT4270" s="83"/>
      <c r="AU4270" s="14"/>
      <c r="AX4270" s="83"/>
      <c r="AY4270" s="83"/>
      <c r="AZ4270" s="83"/>
      <c r="BA4270" s="83"/>
      <c r="BJ4270" s="54"/>
      <c r="BK4270" s="22"/>
      <c r="BL4270" s="24"/>
      <c r="BP4270" s="23"/>
      <c r="BQ4270" s="24"/>
      <c r="BR4270" s="22"/>
      <c r="BS4270" s="24"/>
      <c r="BT4270" s="24"/>
      <c r="BU4270" s="23"/>
      <c r="BV4270" s="26"/>
      <c r="BX4270" s="6"/>
      <c r="BY4270" s="24"/>
      <c r="BZ4270" s="109"/>
      <c r="CA4270" s="66"/>
      <c r="CB4270" s="5"/>
      <c r="CC4270" s="68"/>
      <c r="CD4270" s="67"/>
      <c r="CE4270" s="67"/>
      <c r="CF4270" s="64"/>
      <c r="CG4270" s="5"/>
      <c r="CH4270" s="69"/>
      <c r="CI4270" s="6"/>
      <c r="CJ4270" s="5"/>
      <c r="CK4270" s="25"/>
      <c r="CL4270" s="5"/>
      <c r="DN4270" s="14"/>
      <c r="DO4270" s="14"/>
      <c r="DP4270" s="5"/>
      <c r="DQ4270" s="25"/>
      <c r="DR4270" s="25"/>
      <c r="DS4270" s="96"/>
      <c r="DT4270" s="83"/>
      <c r="DU4270" s="14"/>
      <c r="DX4270" s="83"/>
      <c r="DY4270" s="83"/>
      <c r="DZ4270" s="83"/>
      <c r="EA4270" s="83"/>
      <c r="EJ4270" s="54"/>
      <c r="EK4270" s="22"/>
      <c r="EL4270" s="24"/>
      <c r="EP4270" s="23"/>
      <c r="EQ4270" s="24"/>
      <c r="ER4270" s="22"/>
      <c r="ES4270" s="24"/>
      <c r="ET4270" s="24"/>
      <c r="EU4270" s="23"/>
      <c r="EV4270" s="26"/>
      <c r="EX4270" s="6"/>
      <c r="EY4270" s="24"/>
      <c r="EZ4270" s="109"/>
      <c r="FA4270" s="66"/>
      <c r="FB4270" s="5"/>
      <c r="FC4270" s="68"/>
      <c r="FD4270" s="67"/>
      <c r="FE4270" s="67"/>
      <c r="FF4270" s="64"/>
      <c r="FG4270" s="5"/>
      <c r="FH4270" s="69"/>
      <c r="FI4270" s="6"/>
      <c r="FJ4270" s="5"/>
      <c r="FK4270" s="25"/>
      <c r="FL4270" s="5"/>
    </row>
    <row r="4271" spans="40:168">
      <c r="AN4271" s="14"/>
      <c r="AO4271" s="14"/>
      <c r="AP4271" s="5"/>
      <c r="AQ4271" s="25"/>
      <c r="AR4271" s="25"/>
      <c r="AS4271" s="96"/>
      <c r="AT4271" s="83"/>
      <c r="AU4271" s="14"/>
      <c r="AX4271" s="83"/>
      <c r="AY4271" s="83"/>
      <c r="AZ4271" s="83"/>
      <c r="BA4271" s="83"/>
      <c r="BJ4271" s="54"/>
      <c r="BK4271" s="22"/>
      <c r="BL4271" s="24"/>
      <c r="BP4271" s="23"/>
      <c r="BQ4271" s="24"/>
      <c r="BR4271" s="22"/>
      <c r="BS4271" s="24"/>
      <c r="BT4271" s="24"/>
      <c r="BU4271" s="23"/>
      <c r="BV4271" s="26"/>
      <c r="BX4271" s="6"/>
      <c r="BY4271" s="24"/>
      <c r="BZ4271" s="109"/>
      <c r="CA4271" s="66"/>
      <c r="CB4271" s="5"/>
      <c r="CC4271" s="68"/>
      <c r="CD4271" s="67"/>
      <c r="CE4271" s="67"/>
      <c r="CF4271" s="64"/>
      <c r="CG4271" s="5"/>
      <c r="CH4271" s="69"/>
      <c r="CI4271" s="6"/>
      <c r="CJ4271" s="5"/>
      <c r="CK4271" s="25"/>
      <c r="CL4271" s="5"/>
      <c r="DN4271" s="14"/>
      <c r="DO4271" s="14"/>
      <c r="DP4271" s="5"/>
      <c r="DQ4271" s="25"/>
      <c r="DR4271" s="25"/>
      <c r="DS4271" s="96"/>
      <c r="DT4271" s="83"/>
      <c r="DU4271" s="14"/>
      <c r="DX4271" s="83"/>
      <c r="DY4271" s="83"/>
      <c r="DZ4271" s="83"/>
      <c r="EA4271" s="83"/>
      <c r="EJ4271" s="54"/>
      <c r="EK4271" s="22"/>
      <c r="EL4271" s="24"/>
      <c r="EP4271" s="23"/>
      <c r="EQ4271" s="24"/>
      <c r="ER4271" s="22"/>
      <c r="ES4271" s="24"/>
      <c r="ET4271" s="24"/>
      <c r="EU4271" s="23"/>
      <c r="EV4271" s="26"/>
      <c r="EX4271" s="6"/>
      <c r="EY4271" s="24"/>
      <c r="EZ4271" s="109"/>
      <c r="FA4271" s="66"/>
      <c r="FB4271" s="5"/>
      <c r="FC4271" s="68"/>
      <c r="FD4271" s="67"/>
      <c r="FE4271" s="67"/>
      <c r="FF4271" s="64"/>
      <c r="FG4271" s="5"/>
      <c r="FH4271" s="69"/>
      <c r="FI4271" s="6"/>
      <c r="FJ4271" s="5"/>
      <c r="FK4271" s="25"/>
      <c r="FL4271" s="5"/>
    </row>
    <row r="4272" spans="40:168">
      <c r="AN4272" s="14"/>
      <c r="AO4272" s="14"/>
      <c r="AP4272" s="5"/>
      <c r="AQ4272" s="25"/>
      <c r="AR4272" s="25"/>
      <c r="AS4272" s="96"/>
      <c r="AT4272" s="83"/>
      <c r="AU4272" s="14"/>
      <c r="AX4272" s="83"/>
      <c r="AY4272" s="83"/>
      <c r="AZ4272" s="83"/>
      <c r="BA4272" s="83"/>
      <c r="BJ4272" s="54"/>
      <c r="BK4272" s="22"/>
      <c r="BL4272" s="24"/>
      <c r="BP4272" s="23"/>
      <c r="BQ4272" s="24"/>
      <c r="BR4272" s="22"/>
      <c r="BS4272" s="24"/>
      <c r="BT4272" s="24"/>
      <c r="BU4272" s="23"/>
      <c r="BV4272" s="26"/>
      <c r="BX4272" s="6"/>
      <c r="BY4272" s="24"/>
      <c r="BZ4272" s="109"/>
      <c r="CA4272" s="66"/>
      <c r="CB4272" s="5"/>
      <c r="CC4272" s="68"/>
      <c r="CD4272" s="67"/>
      <c r="CE4272" s="67"/>
      <c r="CF4272" s="64"/>
      <c r="CG4272" s="5"/>
      <c r="CH4272" s="69"/>
      <c r="CI4272" s="6"/>
      <c r="CJ4272" s="5"/>
      <c r="CK4272" s="25"/>
      <c r="CL4272" s="5"/>
      <c r="DN4272" s="14"/>
      <c r="DO4272" s="14"/>
      <c r="DP4272" s="5"/>
      <c r="DQ4272" s="25"/>
      <c r="DR4272" s="25"/>
      <c r="DS4272" s="96"/>
      <c r="DT4272" s="83"/>
      <c r="DU4272" s="14"/>
      <c r="DX4272" s="83"/>
      <c r="DY4272" s="83"/>
      <c r="DZ4272" s="83"/>
      <c r="EA4272" s="83"/>
      <c r="EJ4272" s="54"/>
      <c r="EK4272" s="22"/>
      <c r="EL4272" s="24"/>
      <c r="EP4272" s="23"/>
      <c r="EQ4272" s="24"/>
      <c r="ER4272" s="22"/>
      <c r="ES4272" s="24"/>
      <c r="ET4272" s="24"/>
      <c r="EU4272" s="23"/>
      <c r="EV4272" s="26"/>
      <c r="EX4272" s="6"/>
      <c r="EY4272" s="24"/>
      <c r="EZ4272" s="109"/>
      <c r="FA4272" s="66"/>
      <c r="FB4272" s="5"/>
      <c r="FC4272" s="68"/>
      <c r="FD4272" s="67"/>
      <c r="FE4272" s="67"/>
      <c r="FF4272" s="64"/>
      <c r="FG4272" s="5"/>
      <c r="FH4272" s="69"/>
      <c r="FI4272" s="6"/>
      <c r="FJ4272" s="5"/>
      <c r="FK4272" s="25"/>
      <c r="FL4272" s="5"/>
    </row>
    <row r="4273" spans="40:168">
      <c r="AN4273" s="14"/>
      <c r="AO4273" s="14"/>
      <c r="AP4273" s="5"/>
      <c r="AQ4273" s="25"/>
      <c r="AR4273" s="25"/>
      <c r="AS4273" s="96"/>
      <c r="AT4273" s="83"/>
      <c r="AU4273" s="14"/>
      <c r="AX4273" s="83"/>
      <c r="AY4273" s="83"/>
      <c r="AZ4273" s="83"/>
      <c r="BA4273" s="83"/>
      <c r="BJ4273" s="54"/>
      <c r="BK4273" s="22"/>
      <c r="BL4273" s="24"/>
      <c r="BP4273" s="23"/>
      <c r="BQ4273" s="24"/>
      <c r="BR4273" s="22"/>
      <c r="BS4273" s="24"/>
      <c r="BT4273" s="24"/>
      <c r="BU4273" s="23"/>
      <c r="BV4273" s="26"/>
      <c r="BX4273" s="6"/>
      <c r="BY4273" s="24"/>
      <c r="BZ4273" s="109"/>
      <c r="CA4273" s="66"/>
      <c r="CB4273" s="5"/>
      <c r="CC4273" s="68"/>
      <c r="CD4273" s="67"/>
      <c r="CE4273" s="67"/>
      <c r="CF4273" s="64"/>
      <c r="CG4273" s="5"/>
      <c r="CH4273" s="69"/>
      <c r="CI4273" s="6"/>
      <c r="CJ4273" s="5"/>
      <c r="CK4273" s="25"/>
      <c r="CL4273" s="5"/>
      <c r="DN4273" s="14"/>
      <c r="DO4273" s="14"/>
      <c r="DP4273" s="5"/>
      <c r="DQ4273" s="25"/>
      <c r="DR4273" s="25"/>
      <c r="DS4273" s="96"/>
      <c r="DT4273" s="83"/>
      <c r="DU4273" s="14"/>
      <c r="DX4273" s="83"/>
      <c r="DY4273" s="83"/>
      <c r="DZ4273" s="83"/>
      <c r="EA4273" s="83"/>
      <c r="EJ4273" s="54"/>
      <c r="EK4273" s="22"/>
      <c r="EL4273" s="24"/>
      <c r="EP4273" s="23"/>
      <c r="EQ4273" s="24"/>
      <c r="ER4273" s="22"/>
      <c r="ES4273" s="24"/>
      <c r="ET4273" s="24"/>
      <c r="EU4273" s="23"/>
      <c r="EV4273" s="26"/>
      <c r="EX4273" s="6"/>
      <c r="EY4273" s="24"/>
      <c r="EZ4273" s="109"/>
      <c r="FA4273" s="66"/>
      <c r="FB4273" s="5"/>
      <c r="FC4273" s="68"/>
      <c r="FD4273" s="67"/>
      <c r="FE4273" s="67"/>
      <c r="FF4273" s="64"/>
      <c r="FG4273" s="5"/>
      <c r="FH4273" s="69"/>
      <c r="FI4273" s="6"/>
      <c r="FJ4273" s="5"/>
      <c r="FK4273" s="25"/>
      <c r="FL4273" s="5"/>
    </row>
    <row r="4274" spans="40:168">
      <c r="AN4274" s="14"/>
      <c r="AO4274" s="14"/>
      <c r="AP4274" s="5"/>
      <c r="AQ4274" s="25"/>
      <c r="AR4274" s="25"/>
      <c r="AS4274" s="96"/>
      <c r="AT4274" s="83"/>
      <c r="AU4274" s="14"/>
      <c r="AX4274" s="83"/>
      <c r="AY4274" s="83"/>
      <c r="AZ4274" s="83"/>
      <c r="BA4274" s="83"/>
      <c r="BJ4274" s="54"/>
      <c r="BK4274" s="22"/>
      <c r="BL4274" s="24"/>
      <c r="BP4274" s="23"/>
      <c r="BQ4274" s="24"/>
      <c r="BR4274" s="22"/>
      <c r="BS4274" s="24"/>
      <c r="BT4274" s="24"/>
      <c r="BU4274" s="23"/>
      <c r="BV4274" s="26"/>
      <c r="BX4274" s="6"/>
      <c r="BY4274" s="24"/>
      <c r="BZ4274" s="109"/>
      <c r="CA4274" s="66"/>
      <c r="CB4274" s="5"/>
      <c r="CC4274" s="68"/>
      <c r="CD4274" s="67"/>
      <c r="CE4274" s="67"/>
      <c r="CF4274" s="64"/>
      <c r="CG4274" s="5"/>
      <c r="CH4274" s="69"/>
      <c r="CI4274" s="6"/>
      <c r="CJ4274" s="5"/>
      <c r="CK4274" s="25"/>
      <c r="CL4274" s="5"/>
      <c r="DN4274" s="14"/>
      <c r="DO4274" s="14"/>
      <c r="DP4274" s="5"/>
      <c r="DQ4274" s="25"/>
      <c r="DR4274" s="25"/>
      <c r="DS4274" s="96"/>
      <c r="DT4274" s="83"/>
      <c r="DU4274" s="14"/>
      <c r="DX4274" s="83"/>
      <c r="DY4274" s="83"/>
      <c r="DZ4274" s="83"/>
      <c r="EA4274" s="83"/>
      <c r="EJ4274" s="54"/>
      <c r="EK4274" s="22"/>
      <c r="EL4274" s="24"/>
      <c r="EP4274" s="23"/>
      <c r="EQ4274" s="24"/>
      <c r="ER4274" s="22"/>
      <c r="ES4274" s="24"/>
      <c r="ET4274" s="24"/>
      <c r="EU4274" s="23"/>
      <c r="EV4274" s="26"/>
      <c r="EX4274" s="6"/>
      <c r="EY4274" s="24"/>
      <c r="EZ4274" s="109"/>
      <c r="FA4274" s="66"/>
      <c r="FB4274" s="5"/>
      <c r="FC4274" s="68"/>
      <c r="FD4274" s="67"/>
      <c r="FE4274" s="67"/>
      <c r="FF4274" s="64"/>
      <c r="FG4274" s="5"/>
      <c r="FH4274" s="69"/>
      <c r="FI4274" s="6"/>
      <c r="FJ4274" s="5"/>
      <c r="FK4274" s="25"/>
      <c r="FL4274" s="5"/>
    </row>
    <row r="4275" spans="40:168">
      <c r="AN4275" s="14"/>
      <c r="AO4275" s="14"/>
      <c r="AP4275" s="5"/>
      <c r="AQ4275" s="25"/>
      <c r="AR4275" s="25"/>
      <c r="AS4275" s="96"/>
      <c r="AT4275" s="83"/>
      <c r="AU4275" s="14"/>
      <c r="AX4275" s="83"/>
      <c r="AY4275" s="83"/>
      <c r="AZ4275" s="83"/>
      <c r="BA4275" s="83"/>
      <c r="BJ4275" s="54"/>
      <c r="BK4275" s="22"/>
      <c r="BL4275" s="24"/>
      <c r="BP4275" s="23"/>
      <c r="BQ4275" s="24"/>
      <c r="BR4275" s="22"/>
      <c r="BS4275" s="24"/>
      <c r="BT4275" s="24"/>
      <c r="BU4275" s="23"/>
      <c r="BV4275" s="26"/>
      <c r="BX4275" s="6"/>
      <c r="BY4275" s="24"/>
      <c r="BZ4275" s="109"/>
      <c r="CA4275" s="66"/>
      <c r="CB4275" s="5"/>
      <c r="CC4275" s="68"/>
      <c r="CD4275" s="67"/>
      <c r="CE4275" s="67"/>
      <c r="CF4275" s="64"/>
      <c r="CG4275" s="5"/>
      <c r="CH4275" s="69"/>
      <c r="CI4275" s="6"/>
      <c r="CJ4275" s="5"/>
      <c r="CK4275" s="25"/>
      <c r="CL4275" s="5"/>
      <c r="DN4275" s="14"/>
      <c r="DO4275" s="14"/>
      <c r="DP4275" s="5"/>
      <c r="DQ4275" s="25"/>
      <c r="DR4275" s="25"/>
      <c r="DS4275" s="96"/>
      <c r="DT4275" s="83"/>
      <c r="DU4275" s="14"/>
      <c r="DX4275" s="83"/>
      <c r="DY4275" s="83"/>
      <c r="DZ4275" s="83"/>
      <c r="EA4275" s="83"/>
      <c r="EJ4275" s="54"/>
      <c r="EK4275" s="22"/>
      <c r="EL4275" s="24"/>
      <c r="EP4275" s="23"/>
      <c r="EQ4275" s="24"/>
      <c r="ER4275" s="22"/>
      <c r="ES4275" s="24"/>
      <c r="ET4275" s="24"/>
      <c r="EU4275" s="23"/>
      <c r="EV4275" s="26"/>
      <c r="EX4275" s="6"/>
      <c r="EY4275" s="24"/>
      <c r="EZ4275" s="109"/>
      <c r="FA4275" s="66"/>
      <c r="FB4275" s="5"/>
      <c r="FC4275" s="68"/>
      <c r="FD4275" s="67"/>
      <c r="FE4275" s="67"/>
      <c r="FF4275" s="64"/>
      <c r="FG4275" s="5"/>
      <c r="FH4275" s="69"/>
      <c r="FI4275" s="6"/>
      <c r="FJ4275" s="5"/>
      <c r="FK4275" s="25"/>
      <c r="FL4275" s="5"/>
    </row>
    <row r="4276" spans="40:168">
      <c r="AN4276" s="14"/>
      <c r="AO4276" s="14"/>
      <c r="AP4276" s="5"/>
      <c r="AQ4276" s="25"/>
      <c r="AR4276" s="25"/>
      <c r="AS4276" s="96"/>
      <c r="AT4276" s="83"/>
      <c r="AU4276" s="14"/>
      <c r="AX4276" s="83"/>
      <c r="AY4276" s="83"/>
      <c r="AZ4276" s="83"/>
      <c r="BA4276" s="83"/>
      <c r="BJ4276" s="54"/>
      <c r="BK4276" s="22"/>
      <c r="BL4276" s="24"/>
      <c r="BP4276" s="23"/>
      <c r="BQ4276" s="24"/>
      <c r="BR4276" s="22"/>
      <c r="BS4276" s="24"/>
      <c r="BT4276" s="24"/>
      <c r="BU4276" s="23"/>
      <c r="BV4276" s="26"/>
      <c r="BX4276" s="6"/>
      <c r="BY4276" s="24"/>
      <c r="BZ4276" s="109"/>
      <c r="CA4276" s="66"/>
      <c r="CB4276" s="5"/>
      <c r="CC4276" s="68"/>
      <c r="CD4276" s="67"/>
      <c r="CE4276" s="67"/>
      <c r="CF4276" s="64"/>
      <c r="CG4276" s="5"/>
      <c r="CH4276" s="69"/>
      <c r="CI4276" s="6"/>
      <c r="CJ4276" s="5"/>
      <c r="CK4276" s="25"/>
      <c r="CL4276" s="5"/>
      <c r="DN4276" s="14"/>
      <c r="DO4276" s="14"/>
      <c r="DP4276" s="5"/>
      <c r="DQ4276" s="25"/>
      <c r="DR4276" s="25"/>
      <c r="DS4276" s="96"/>
      <c r="DT4276" s="83"/>
      <c r="DU4276" s="14"/>
      <c r="DX4276" s="83"/>
      <c r="DY4276" s="83"/>
      <c r="DZ4276" s="83"/>
      <c r="EA4276" s="83"/>
      <c r="EJ4276" s="54"/>
      <c r="EK4276" s="22"/>
      <c r="EL4276" s="24"/>
      <c r="EP4276" s="23"/>
      <c r="EQ4276" s="24"/>
      <c r="ER4276" s="22"/>
      <c r="ES4276" s="24"/>
      <c r="ET4276" s="24"/>
      <c r="EU4276" s="23"/>
      <c r="EV4276" s="26"/>
      <c r="EX4276" s="6"/>
      <c r="EY4276" s="24"/>
      <c r="EZ4276" s="109"/>
      <c r="FA4276" s="66"/>
      <c r="FB4276" s="5"/>
      <c r="FC4276" s="68"/>
      <c r="FD4276" s="67"/>
      <c r="FE4276" s="67"/>
      <c r="FF4276" s="64"/>
      <c r="FG4276" s="5"/>
      <c r="FH4276" s="69"/>
      <c r="FI4276" s="6"/>
      <c r="FJ4276" s="5"/>
      <c r="FK4276" s="25"/>
      <c r="FL4276" s="5"/>
    </row>
    <row r="4277" spans="40:168">
      <c r="AN4277" s="14"/>
      <c r="AO4277" s="14"/>
      <c r="AP4277" s="5"/>
      <c r="AQ4277" s="25"/>
      <c r="AR4277" s="25"/>
      <c r="AS4277" s="96"/>
      <c r="AT4277" s="83"/>
      <c r="AU4277" s="14"/>
      <c r="AX4277" s="83"/>
      <c r="AY4277" s="83"/>
      <c r="AZ4277" s="83"/>
      <c r="BA4277" s="83"/>
      <c r="BJ4277" s="54"/>
      <c r="BK4277" s="22"/>
      <c r="BL4277" s="24"/>
      <c r="BP4277" s="23"/>
      <c r="BQ4277" s="24"/>
      <c r="BR4277" s="22"/>
      <c r="BS4277" s="24"/>
      <c r="BT4277" s="24"/>
      <c r="BU4277" s="23"/>
      <c r="BV4277" s="26"/>
      <c r="BX4277" s="6"/>
      <c r="BY4277" s="24"/>
      <c r="BZ4277" s="109"/>
      <c r="CA4277" s="66"/>
      <c r="CB4277" s="5"/>
      <c r="CC4277" s="68"/>
      <c r="CD4277" s="67"/>
      <c r="CE4277" s="67"/>
      <c r="CF4277" s="64"/>
      <c r="CG4277" s="5"/>
      <c r="CH4277" s="69"/>
      <c r="CI4277" s="6"/>
      <c r="CJ4277" s="5"/>
      <c r="CK4277" s="25"/>
      <c r="CL4277" s="5"/>
      <c r="DN4277" s="14"/>
      <c r="DO4277" s="14"/>
      <c r="DP4277" s="5"/>
      <c r="DQ4277" s="25"/>
      <c r="DR4277" s="25"/>
      <c r="DS4277" s="96"/>
      <c r="DT4277" s="83"/>
      <c r="DU4277" s="14"/>
      <c r="DX4277" s="83"/>
      <c r="DY4277" s="83"/>
      <c r="DZ4277" s="83"/>
      <c r="EA4277" s="83"/>
      <c r="EJ4277" s="54"/>
      <c r="EK4277" s="22"/>
      <c r="EL4277" s="24"/>
      <c r="EP4277" s="23"/>
      <c r="EQ4277" s="24"/>
      <c r="ER4277" s="22"/>
      <c r="ES4277" s="24"/>
      <c r="ET4277" s="24"/>
      <c r="EU4277" s="23"/>
      <c r="EV4277" s="26"/>
      <c r="EX4277" s="6"/>
      <c r="EY4277" s="24"/>
      <c r="EZ4277" s="109"/>
      <c r="FA4277" s="66"/>
      <c r="FB4277" s="5"/>
      <c r="FC4277" s="68"/>
      <c r="FD4277" s="67"/>
      <c r="FE4277" s="67"/>
      <c r="FF4277" s="64"/>
      <c r="FG4277" s="5"/>
      <c r="FH4277" s="69"/>
      <c r="FI4277" s="6"/>
      <c r="FJ4277" s="5"/>
      <c r="FK4277" s="25"/>
      <c r="FL4277" s="5"/>
    </row>
    <row r="4278" spans="40:168">
      <c r="AN4278" s="14"/>
      <c r="AO4278" s="14"/>
      <c r="AP4278" s="5"/>
      <c r="AQ4278" s="25"/>
      <c r="AR4278" s="25"/>
      <c r="AS4278" s="96"/>
      <c r="AT4278" s="83"/>
      <c r="AU4278" s="14"/>
      <c r="AX4278" s="83"/>
      <c r="AY4278" s="83"/>
      <c r="AZ4278" s="83"/>
      <c r="BA4278" s="83"/>
      <c r="BJ4278" s="54"/>
      <c r="BK4278" s="22"/>
      <c r="BL4278" s="24"/>
      <c r="BP4278" s="23"/>
      <c r="BQ4278" s="24"/>
      <c r="BR4278" s="22"/>
      <c r="BS4278" s="24"/>
      <c r="BT4278" s="24"/>
      <c r="BU4278" s="23"/>
      <c r="BV4278" s="26"/>
      <c r="BX4278" s="6"/>
      <c r="BY4278" s="24"/>
      <c r="BZ4278" s="109"/>
      <c r="CA4278" s="66"/>
      <c r="CB4278" s="5"/>
      <c r="CC4278" s="68"/>
      <c r="CD4278" s="67"/>
      <c r="CE4278" s="67"/>
      <c r="CF4278" s="64"/>
      <c r="CG4278" s="5"/>
      <c r="CH4278" s="69"/>
      <c r="CI4278" s="6"/>
      <c r="CJ4278" s="5"/>
      <c r="CK4278" s="25"/>
      <c r="CL4278" s="5"/>
      <c r="DN4278" s="14"/>
      <c r="DO4278" s="14"/>
      <c r="DP4278" s="5"/>
      <c r="DQ4278" s="25"/>
      <c r="DR4278" s="25"/>
      <c r="DS4278" s="96"/>
      <c r="DT4278" s="83"/>
      <c r="DU4278" s="14"/>
      <c r="DX4278" s="83"/>
      <c r="DY4278" s="83"/>
      <c r="DZ4278" s="83"/>
      <c r="EA4278" s="83"/>
      <c r="EJ4278" s="54"/>
      <c r="EK4278" s="22"/>
      <c r="EL4278" s="24"/>
      <c r="EP4278" s="23"/>
      <c r="EQ4278" s="24"/>
      <c r="ER4278" s="22"/>
      <c r="ES4278" s="24"/>
      <c r="ET4278" s="24"/>
      <c r="EU4278" s="23"/>
      <c r="EV4278" s="26"/>
      <c r="EX4278" s="6"/>
      <c r="EY4278" s="24"/>
      <c r="EZ4278" s="109"/>
      <c r="FA4278" s="66"/>
      <c r="FB4278" s="5"/>
      <c r="FC4278" s="68"/>
      <c r="FD4278" s="67"/>
      <c r="FE4278" s="67"/>
      <c r="FF4278" s="64"/>
      <c r="FG4278" s="5"/>
      <c r="FH4278" s="69"/>
      <c r="FI4278" s="6"/>
      <c r="FJ4278" s="5"/>
      <c r="FK4278" s="25"/>
      <c r="FL4278" s="5"/>
    </row>
    <row r="4279" spans="40:168">
      <c r="AN4279" s="14"/>
      <c r="AO4279" s="14"/>
      <c r="AP4279" s="5"/>
      <c r="AQ4279" s="25"/>
      <c r="AR4279" s="25"/>
      <c r="AS4279" s="96"/>
      <c r="AT4279" s="83"/>
      <c r="AU4279" s="14"/>
      <c r="AX4279" s="83"/>
      <c r="AY4279" s="83"/>
      <c r="AZ4279" s="83"/>
      <c r="BA4279" s="83"/>
      <c r="BJ4279" s="54"/>
      <c r="BK4279" s="22"/>
      <c r="BL4279" s="24"/>
      <c r="BP4279" s="23"/>
      <c r="BQ4279" s="24"/>
      <c r="BR4279" s="22"/>
      <c r="BS4279" s="24"/>
      <c r="BT4279" s="24"/>
      <c r="BU4279" s="23"/>
      <c r="BV4279" s="26"/>
      <c r="BX4279" s="6"/>
      <c r="BY4279" s="24"/>
      <c r="BZ4279" s="109"/>
      <c r="CA4279" s="66"/>
      <c r="CB4279" s="5"/>
      <c r="CC4279" s="68"/>
      <c r="CD4279" s="67"/>
      <c r="CE4279" s="67"/>
      <c r="CF4279" s="64"/>
      <c r="CG4279" s="5"/>
      <c r="CH4279" s="69"/>
      <c r="CI4279" s="6"/>
      <c r="CJ4279" s="5"/>
      <c r="CK4279" s="25"/>
      <c r="CL4279" s="5"/>
      <c r="DN4279" s="14"/>
      <c r="DO4279" s="14"/>
      <c r="DP4279" s="5"/>
      <c r="DQ4279" s="25"/>
      <c r="DR4279" s="25"/>
      <c r="DS4279" s="96"/>
      <c r="DT4279" s="83"/>
      <c r="DU4279" s="14"/>
      <c r="DX4279" s="83"/>
      <c r="DY4279" s="83"/>
      <c r="DZ4279" s="83"/>
      <c r="EA4279" s="83"/>
      <c r="EJ4279" s="54"/>
      <c r="EK4279" s="22"/>
      <c r="EL4279" s="24"/>
      <c r="EP4279" s="23"/>
      <c r="EQ4279" s="24"/>
      <c r="ER4279" s="22"/>
      <c r="ES4279" s="24"/>
      <c r="ET4279" s="24"/>
      <c r="EU4279" s="23"/>
      <c r="EV4279" s="26"/>
      <c r="EX4279" s="6"/>
      <c r="EY4279" s="24"/>
      <c r="EZ4279" s="109"/>
      <c r="FA4279" s="66"/>
      <c r="FB4279" s="5"/>
      <c r="FC4279" s="68"/>
      <c r="FD4279" s="67"/>
      <c r="FE4279" s="67"/>
      <c r="FF4279" s="64"/>
      <c r="FG4279" s="5"/>
      <c r="FH4279" s="69"/>
      <c r="FI4279" s="6"/>
      <c r="FJ4279" s="5"/>
      <c r="FK4279" s="25"/>
      <c r="FL4279" s="5"/>
    </row>
    <row r="4280" spans="40:168">
      <c r="AN4280" s="14"/>
      <c r="AO4280" s="14"/>
      <c r="AP4280" s="5"/>
      <c r="AQ4280" s="25"/>
      <c r="AR4280" s="25"/>
      <c r="AS4280" s="96"/>
      <c r="AT4280" s="83"/>
      <c r="AU4280" s="14"/>
      <c r="AX4280" s="83"/>
      <c r="AY4280" s="83"/>
      <c r="AZ4280" s="83"/>
      <c r="BA4280" s="83"/>
      <c r="BJ4280" s="54"/>
      <c r="BK4280" s="22"/>
      <c r="BL4280" s="24"/>
      <c r="BP4280" s="23"/>
      <c r="BQ4280" s="24"/>
      <c r="BR4280" s="22"/>
      <c r="BS4280" s="24"/>
      <c r="BT4280" s="24"/>
      <c r="BU4280" s="23"/>
      <c r="BV4280" s="26"/>
      <c r="BX4280" s="6"/>
      <c r="BY4280" s="24"/>
      <c r="BZ4280" s="109"/>
      <c r="CA4280" s="66"/>
      <c r="CB4280" s="5"/>
      <c r="CC4280" s="68"/>
      <c r="CD4280" s="67"/>
      <c r="CE4280" s="67"/>
      <c r="CF4280" s="64"/>
      <c r="CG4280" s="5"/>
      <c r="CH4280" s="69"/>
      <c r="CI4280" s="6"/>
      <c r="CJ4280" s="5"/>
      <c r="CK4280" s="25"/>
      <c r="CL4280" s="5"/>
      <c r="DN4280" s="14"/>
      <c r="DO4280" s="14"/>
      <c r="DP4280" s="5"/>
      <c r="DQ4280" s="25"/>
      <c r="DR4280" s="25"/>
      <c r="DS4280" s="96"/>
      <c r="DT4280" s="83"/>
      <c r="DU4280" s="14"/>
      <c r="DX4280" s="83"/>
      <c r="DY4280" s="83"/>
      <c r="DZ4280" s="83"/>
      <c r="EA4280" s="83"/>
      <c r="EJ4280" s="54"/>
      <c r="EK4280" s="22"/>
      <c r="EL4280" s="24"/>
      <c r="EP4280" s="23"/>
      <c r="EQ4280" s="24"/>
      <c r="ER4280" s="22"/>
      <c r="ES4280" s="24"/>
      <c r="ET4280" s="24"/>
      <c r="EU4280" s="23"/>
      <c r="EV4280" s="26"/>
      <c r="EX4280" s="6"/>
      <c r="EY4280" s="24"/>
      <c r="EZ4280" s="109"/>
      <c r="FA4280" s="66"/>
      <c r="FB4280" s="5"/>
      <c r="FC4280" s="68"/>
      <c r="FD4280" s="67"/>
      <c r="FE4280" s="67"/>
      <c r="FF4280" s="64"/>
      <c r="FG4280" s="5"/>
      <c r="FH4280" s="69"/>
      <c r="FI4280" s="6"/>
      <c r="FJ4280" s="5"/>
      <c r="FK4280" s="25"/>
      <c r="FL4280" s="5"/>
    </row>
    <row r="4281" spans="40:168">
      <c r="AN4281" s="14"/>
      <c r="AO4281" s="14"/>
      <c r="AP4281" s="5"/>
      <c r="AQ4281" s="25"/>
      <c r="AR4281" s="25"/>
      <c r="AS4281" s="96"/>
      <c r="AT4281" s="83"/>
      <c r="AU4281" s="14"/>
      <c r="AX4281" s="83"/>
      <c r="AY4281" s="83"/>
      <c r="AZ4281" s="83"/>
      <c r="BA4281" s="83"/>
      <c r="BJ4281" s="54"/>
      <c r="BK4281" s="22"/>
      <c r="BL4281" s="24"/>
      <c r="BP4281" s="23"/>
      <c r="BQ4281" s="24"/>
      <c r="BR4281" s="22"/>
      <c r="BS4281" s="24"/>
      <c r="BT4281" s="24"/>
      <c r="BU4281" s="23"/>
      <c r="BV4281" s="26"/>
      <c r="BX4281" s="6"/>
      <c r="BY4281" s="24"/>
      <c r="BZ4281" s="109"/>
      <c r="CA4281" s="66"/>
      <c r="CB4281" s="5"/>
      <c r="CC4281" s="68"/>
      <c r="CD4281" s="67"/>
      <c r="CE4281" s="67"/>
      <c r="CF4281" s="64"/>
      <c r="CG4281" s="5"/>
      <c r="CH4281" s="69"/>
      <c r="CI4281" s="6"/>
      <c r="CJ4281" s="5"/>
      <c r="CK4281" s="25"/>
      <c r="CL4281" s="5"/>
      <c r="DN4281" s="14"/>
      <c r="DO4281" s="14"/>
      <c r="DP4281" s="5"/>
      <c r="DQ4281" s="25"/>
      <c r="DR4281" s="25"/>
      <c r="DS4281" s="96"/>
      <c r="DT4281" s="83"/>
      <c r="DU4281" s="14"/>
      <c r="DX4281" s="83"/>
      <c r="DY4281" s="83"/>
      <c r="DZ4281" s="83"/>
      <c r="EA4281" s="83"/>
      <c r="EJ4281" s="54"/>
      <c r="EK4281" s="22"/>
      <c r="EL4281" s="24"/>
      <c r="EP4281" s="23"/>
      <c r="EQ4281" s="24"/>
      <c r="ER4281" s="22"/>
      <c r="ES4281" s="24"/>
      <c r="ET4281" s="24"/>
      <c r="EU4281" s="23"/>
      <c r="EV4281" s="26"/>
      <c r="EX4281" s="6"/>
      <c r="EY4281" s="24"/>
      <c r="EZ4281" s="109"/>
      <c r="FA4281" s="66"/>
      <c r="FB4281" s="5"/>
      <c r="FC4281" s="68"/>
      <c r="FD4281" s="67"/>
      <c r="FE4281" s="67"/>
      <c r="FF4281" s="64"/>
      <c r="FG4281" s="5"/>
      <c r="FH4281" s="69"/>
      <c r="FI4281" s="6"/>
      <c r="FJ4281" s="5"/>
      <c r="FK4281" s="25"/>
      <c r="FL4281" s="5"/>
    </row>
    <row r="4282" spans="40:168">
      <c r="AN4282" s="14"/>
      <c r="AO4282" s="14"/>
      <c r="AP4282" s="5"/>
      <c r="AQ4282" s="25"/>
      <c r="AR4282" s="25"/>
      <c r="AS4282" s="96"/>
      <c r="AT4282" s="83"/>
      <c r="AU4282" s="14"/>
      <c r="AX4282" s="83"/>
      <c r="AY4282" s="83"/>
      <c r="AZ4282" s="83"/>
      <c r="BA4282" s="83"/>
      <c r="BJ4282" s="54"/>
      <c r="BK4282" s="22"/>
      <c r="BL4282" s="24"/>
      <c r="BP4282" s="23"/>
      <c r="BQ4282" s="24"/>
      <c r="BR4282" s="22"/>
      <c r="BS4282" s="24"/>
      <c r="BT4282" s="24"/>
      <c r="BU4282" s="23"/>
      <c r="BV4282" s="26"/>
      <c r="BX4282" s="6"/>
      <c r="BY4282" s="24"/>
      <c r="BZ4282" s="109"/>
      <c r="CA4282" s="66"/>
      <c r="CB4282" s="5"/>
      <c r="CC4282" s="68"/>
      <c r="CD4282" s="67"/>
      <c r="CE4282" s="67"/>
      <c r="CF4282" s="64"/>
      <c r="CG4282" s="5"/>
      <c r="CH4282" s="69"/>
      <c r="CI4282" s="6"/>
      <c r="CJ4282" s="5"/>
      <c r="CK4282" s="25"/>
      <c r="CL4282" s="5"/>
      <c r="DN4282" s="14"/>
      <c r="DO4282" s="14"/>
      <c r="DP4282" s="5"/>
      <c r="DQ4282" s="25"/>
      <c r="DR4282" s="25"/>
      <c r="DS4282" s="96"/>
      <c r="DT4282" s="83"/>
      <c r="DU4282" s="14"/>
      <c r="DX4282" s="83"/>
      <c r="DY4282" s="83"/>
      <c r="DZ4282" s="83"/>
      <c r="EA4282" s="83"/>
      <c r="EJ4282" s="54"/>
      <c r="EK4282" s="22"/>
      <c r="EL4282" s="24"/>
      <c r="EP4282" s="23"/>
      <c r="EQ4282" s="24"/>
      <c r="ER4282" s="22"/>
      <c r="ES4282" s="24"/>
      <c r="ET4282" s="24"/>
      <c r="EU4282" s="23"/>
      <c r="EV4282" s="26"/>
      <c r="EX4282" s="6"/>
      <c r="EY4282" s="24"/>
      <c r="EZ4282" s="109"/>
      <c r="FA4282" s="66"/>
      <c r="FB4282" s="5"/>
      <c r="FC4282" s="68"/>
      <c r="FD4282" s="67"/>
      <c r="FE4282" s="67"/>
      <c r="FF4282" s="64"/>
      <c r="FG4282" s="5"/>
      <c r="FH4282" s="69"/>
      <c r="FI4282" s="6"/>
      <c r="FJ4282" s="5"/>
      <c r="FK4282" s="25"/>
      <c r="FL4282" s="5"/>
    </row>
    <row r="4283" spans="40:168">
      <c r="AN4283" s="14"/>
      <c r="AO4283" s="14"/>
      <c r="AP4283" s="5"/>
      <c r="AQ4283" s="25"/>
      <c r="AR4283" s="25"/>
      <c r="AS4283" s="96"/>
      <c r="AT4283" s="83"/>
      <c r="AU4283" s="14"/>
      <c r="AX4283" s="83"/>
      <c r="AY4283" s="83"/>
      <c r="AZ4283" s="83"/>
      <c r="BA4283" s="83"/>
      <c r="BJ4283" s="54"/>
      <c r="BK4283" s="22"/>
      <c r="BL4283" s="24"/>
      <c r="BP4283" s="23"/>
      <c r="BQ4283" s="24"/>
      <c r="BR4283" s="22"/>
      <c r="BS4283" s="24"/>
      <c r="BT4283" s="24"/>
      <c r="BU4283" s="23"/>
      <c r="BV4283" s="26"/>
      <c r="BX4283" s="6"/>
      <c r="BY4283" s="24"/>
      <c r="BZ4283" s="109"/>
      <c r="CA4283" s="66"/>
      <c r="CB4283" s="5"/>
      <c r="CC4283" s="68"/>
      <c r="CD4283" s="67"/>
      <c r="CE4283" s="67"/>
      <c r="CF4283" s="64"/>
      <c r="CG4283" s="5"/>
      <c r="CH4283" s="69"/>
      <c r="CI4283" s="6"/>
      <c r="CJ4283" s="5"/>
      <c r="CK4283" s="25"/>
      <c r="CL4283" s="5"/>
      <c r="DN4283" s="14"/>
      <c r="DO4283" s="14"/>
      <c r="DP4283" s="5"/>
      <c r="DQ4283" s="25"/>
      <c r="DR4283" s="25"/>
      <c r="DS4283" s="96"/>
      <c r="DT4283" s="83"/>
      <c r="DU4283" s="14"/>
      <c r="DX4283" s="83"/>
      <c r="DY4283" s="83"/>
      <c r="DZ4283" s="83"/>
      <c r="EA4283" s="83"/>
      <c r="EJ4283" s="54"/>
      <c r="EK4283" s="22"/>
      <c r="EL4283" s="24"/>
      <c r="EP4283" s="23"/>
      <c r="EQ4283" s="24"/>
      <c r="ER4283" s="22"/>
      <c r="ES4283" s="24"/>
      <c r="ET4283" s="24"/>
      <c r="EU4283" s="23"/>
      <c r="EV4283" s="26"/>
      <c r="EX4283" s="6"/>
      <c r="EY4283" s="24"/>
      <c r="EZ4283" s="109"/>
      <c r="FA4283" s="66"/>
      <c r="FB4283" s="5"/>
      <c r="FC4283" s="68"/>
      <c r="FD4283" s="67"/>
      <c r="FE4283" s="67"/>
      <c r="FF4283" s="64"/>
      <c r="FG4283" s="5"/>
      <c r="FH4283" s="69"/>
      <c r="FI4283" s="6"/>
      <c r="FJ4283" s="5"/>
      <c r="FK4283" s="25"/>
      <c r="FL4283" s="5"/>
    </row>
    <row r="4284" spans="40:168">
      <c r="AN4284" s="14"/>
      <c r="AO4284" s="14"/>
      <c r="AP4284" s="5"/>
      <c r="AQ4284" s="25"/>
      <c r="AR4284" s="25"/>
      <c r="AS4284" s="96"/>
      <c r="AT4284" s="83"/>
      <c r="AU4284" s="14"/>
      <c r="AX4284" s="83"/>
      <c r="AY4284" s="83"/>
      <c r="AZ4284" s="83"/>
      <c r="BA4284" s="83"/>
      <c r="BJ4284" s="54"/>
      <c r="BK4284" s="22"/>
      <c r="BL4284" s="24"/>
      <c r="BP4284" s="23"/>
      <c r="BQ4284" s="24"/>
      <c r="BR4284" s="22"/>
      <c r="BS4284" s="24"/>
      <c r="BT4284" s="24"/>
      <c r="BU4284" s="23"/>
      <c r="BV4284" s="26"/>
      <c r="BX4284" s="6"/>
      <c r="BY4284" s="24"/>
      <c r="BZ4284" s="109"/>
      <c r="CA4284" s="66"/>
      <c r="CB4284" s="5"/>
      <c r="CC4284" s="68"/>
      <c r="CD4284" s="67"/>
      <c r="CE4284" s="67"/>
      <c r="CF4284" s="64"/>
      <c r="CG4284" s="5"/>
      <c r="CH4284" s="69"/>
      <c r="CI4284" s="6"/>
      <c r="CJ4284" s="5"/>
      <c r="CK4284" s="25"/>
      <c r="CL4284" s="5"/>
      <c r="DN4284" s="14"/>
      <c r="DO4284" s="14"/>
      <c r="DP4284" s="5"/>
      <c r="DQ4284" s="25"/>
      <c r="DR4284" s="25"/>
      <c r="DS4284" s="96"/>
      <c r="DT4284" s="83"/>
      <c r="DU4284" s="14"/>
      <c r="DX4284" s="83"/>
      <c r="DY4284" s="83"/>
      <c r="DZ4284" s="83"/>
      <c r="EA4284" s="83"/>
      <c r="EJ4284" s="54"/>
      <c r="EK4284" s="22"/>
      <c r="EL4284" s="24"/>
      <c r="EP4284" s="23"/>
      <c r="EQ4284" s="24"/>
      <c r="ER4284" s="22"/>
      <c r="ES4284" s="24"/>
      <c r="ET4284" s="24"/>
      <c r="EU4284" s="23"/>
      <c r="EV4284" s="26"/>
      <c r="EX4284" s="6"/>
      <c r="EY4284" s="24"/>
      <c r="EZ4284" s="109"/>
      <c r="FA4284" s="66"/>
      <c r="FB4284" s="5"/>
      <c r="FC4284" s="68"/>
      <c r="FD4284" s="67"/>
      <c r="FE4284" s="67"/>
      <c r="FF4284" s="64"/>
      <c r="FG4284" s="5"/>
      <c r="FH4284" s="69"/>
      <c r="FI4284" s="6"/>
      <c r="FJ4284" s="5"/>
      <c r="FK4284" s="25"/>
      <c r="FL4284" s="5"/>
    </row>
    <row r="4285" spans="40:168">
      <c r="AN4285" s="14"/>
      <c r="AO4285" s="14"/>
      <c r="AP4285" s="5"/>
      <c r="AQ4285" s="25"/>
      <c r="AR4285" s="25"/>
      <c r="AS4285" s="96"/>
      <c r="AT4285" s="83"/>
      <c r="AU4285" s="14"/>
      <c r="AX4285" s="83"/>
      <c r="AY4285" s="83"/>
      <c r="AZ4285" s="83"/>
      <c r="BA4285" s="83"/>
      <c r="BJ4285" s="54"/>
      <c r="BK4285" s="22"/>
      <c r="BL4285" s="24"/>
      <c r="BP4285" s="23"/>
      <c r="BQ4285" s="24"/>
      <c r="BR4285" s="22"/>
      <c r="BS4285" s="24"/>
      <c r="BT4285" s="24"/>
      <c r="BU4285" s="23"/>
      <c r="BV4285" s="26"/>
      <c r="BX4285" s="6"/>
      <c r="BY4285" s="24"/>
      <c r="BZ4285" s="109"/>
      <c r="CA4285" s="66"/>
      <c r="CB4285" s="5"/>
      <c r="CC4285" s="68"/>
      <c r="CD4285" s="67"/>
      <c r="CE4285" s="67"/>
      <c r="CF4285" s="64"/>
      <c r="CG4285" s="5"/>
      <c r="CH4285" s="69"/>
      <c r="CI4285" s="6"/>
      <c r="CJ4285" s="5"/>
      <c r="CK4285" s="25"/>
      <c r="CL4285" s="5"/>
      <c r="DN4285" s="14"/>
      <c r="DO4285" s="14"/>
      <c r="DP4285" s="5"/>
      <c r="DQ4285" s="25"/>
      <c r="DR4285" s="25"/>
      <c r="DS4285" s="96"/>
      <c r="DT4285" s="83"/>
      <c r="DU4285" s="14"/>
      <c r="DX4285" s="83"/>
      <c r="DY4285" s="83"/>
      <c r="DZ4285" s="83"/>
      <c r="EA4285" s="83"/>
      <c r="EJ4285" s="54"/>
      <c r="EK4285" s="22"/>
      <c r="EL4285" s="24"/>
      <c r="EP4285" s="23"/>
      <c r="EQ4285" s="24"/>
      <c r="ER4285" s="22"/>
      <c r="ES4285" s="24"/>
      <c r="ET4285" s="24"/>
      <c r="EU4285" s="23"/>
      <c r="EV4285" s="26"/>
      <c r="EX4285" s="6"/>
      <c r="EY4285" s="24"/>
      <c r="EZ4285" s="109"/>
      <c r="FA4285" s="66"/>
      <c r="FB4285" s="5"/>
      <c r="FC4285" s="68"/>
      <c r="FD4285" s="67"/>
      <c r="FE4285" s="67"/>
      <c r="FF4285" s="64"/>
      <c r="FG4285" s="5"/>
      <c r="FH4285" s="69"/>
      <c r="FI4285" s="6"/>
      <c r="FJ4285" s="5"/>
      <c r="FK4285" s="25"/>
      <c r="FL4285" s="5"/>
    </row>
    <row r="4286" spans="40:168">
      <c r="AN4286" s="14"/>
      <c r="AO4286" s="14"/>
      <c r="AP4286" s="5"/>
      <c r="AQ4286" s="25"/>
      <c r="AR4286" s="25"/>
      <c r="AS4286" s="96"/>
      <c r="AT4286" s="83"/>
      <c r="AU4286" s="14"/>
      <c r="AX4286" s="83"/>
      <c r="AY4286" s="83"/>
      <c r="AZ4286" s="83"/>
      <c r="BA4286" s="83"/>
      <c r="BJ4286" s="54"/>
      <c r="BK4286" s="22"/>
      <c r="BL4286" s="24"/>
      <c r="BP4286" s="23"/>
      <c r="BQ4286" s="24"/>
      <c r="BR4286" s="22"/>
      <c r="BS4286" s="24"/>
      <c r="BT4286" s="24"/>
      <c r="BU4286" s="23"/>
      <c r="BV4286" s="26"/>
      <c r="BX4286" s="6"/>
      <c r="BY4286" s="24"/>
      <c r="BZ4286" s="109"/>
      <c r="CA4286" s="66"/>
      <c r="CB4286" s="5"/>
      <c r="CC4286" s="68"/>
      <c r="CD4286" s="67"/>
      <c r="CE4286" s="67"/>
      <c r="CF4286" s="64"/>
      <c r="CG4286" s="5"/>
      <c r="CH4286" s="69"/>
      <c r="CI4286" s="6"/>
      <c r="CJ4286" s="5"/>
      <c r="CK4286" s="25"/>
      <c r="CL4286" s="5"/>
      <c r="DN4286" s="14"/>
      <c r="DO4286" s="14"/>
      <c r="DP4286" s="5"/>
      <c r="DQ4286" s="25"/>
      <c r="DR4286" s="25"/>
      <c r="DS4286" s="96"/>
      <c r="DT4286" s="83"/>
      <c r="DU4286" s="14"/>
      <c r="DX4286" s="83"/>
      <c r="DY4286" s="83"/>
      <c r="DZ4286" s="83"/>
      <c r="EA4286" s="83"/>
      <c r="EJ4286" s="54"/>
      <c r="EK4286" s="22"/>
      <c r="EL4286" s="24"/>
      <c r="EP4286" s="23"/>
      <c r="EQ4286" s="24"/>
      <c r="ER4286" s="22"/>
      <c r="ES4286" s="24"/>
      <c r="ET4286" s="24"/>
      <c r="EU4286" s="23"/>
      <c r="EV4286" s="26"/>
      <c r="EX4286" s="6"/>
      <c r="EY4286" s="24"/>
      <c r="EZ4286" s="109"/>
      <c r="FA4286" s="66"/>
      <c r="FB4286" s="5"/>
      <c r="FC4286" s="68"/>
      <c r="FD4286" s="67"/>
      <c r="FE4286" s="67"/>
      <c r="FF4286" s="64"/>
      <c r="FG4286" s="5"/>
      <c r="FH4286" s="69"/>
      <c r="FI4286" s="6"/>
      <c r="FJ4286" s="5"/>
      <c r="FK4286" s="25"/>
      <c r="FL4286" s="5"/>
    </row>
    <row r="4287" spans="40:168">
      <c r="AN4287" s="14"/>
      <c r="AO4287" s="14"/>
      <c r="AP4287" s="5"/>
      <c r="AQ4287" s="25"/>
      <c r="AR4287" s="25"/>
      <c r="AS4287" s="96"/>
      <c r="AT4287" s="83"/>
      <c r="AU4287" s="14"/>
      <c r="AX4287" s="83"/>
      <c r="AY4287" s="83"/>
      <c r="AZ4287" s="83"/>
      <c r="BA4287" s="83"/>
      <c r="BJ4287" s="54"/>
      <c r="BK4287" s="22"/>
      <c r="BL4287" s="24"/>
      <c r="BP4287" s="23"/>
      <c r="BQ4287" s="24"/>
      <c r="BR4287" s="22"/>
      <c r="BS4287" s="24"/>
      <c r="BT4287" s="24"/>
      <c r="BU4287" s="23"/>
      <c r="BV4287" s="26"/>
      <c r="BX4287" s="6"/>
      <c r="BY4287" s="24"/>
      <c r="BZ4287" s="109"/>
      <c r="CA4287" s="66"/>
      <c r="CB4287" s="5"/>
      <c r="CC4287" s="68"/>
      <c r="CD4287" s="67"/>
      <c r="CE4287" s="67"/>
      <c r="CF4287" s="64"/>
      <c r="CG4287" s="5"/>
      <c r="CH4287" s="69"/>
      <c r="CI4287" s="6"/>
      <c r="CJ4287" s="5"/>
      <c r="CK4287" s="25"/>
      <c r="CL4287" s="5"/>
      <c r="DN4287" s="14"/>
      <c r="DO4287" s="14"/>
      <c r="DP4287" s="5"/>
      <c r="DQ4287" s="25"/>
      <c r="DR4287" s="25"/>
      <c r="DS4287" s="96"/>
      <c r="DT4287" s="83"/>
      <c r="DU4287" s="14"/>
      <c r="DX4287" s="83"/>
      <c r="DY4287" s="83"/>
      <c r="DZ4287" s="83"/>
      <c r="EA4287" s="83"/>
      <c r="EJ4287" s="54"/>
      <c r="EK4287" s="22"/>
      <c r="EL4287" s="24"/>
      <c r="EP4287" s="23"/>
      <c r="EQ4287" s="24"/>
      <c r="ER4287" s="22"/>
      <c r="ES4287" s="24"/>
      <c r="ET4287" s="24"/>
      <c r="EU4287" s="23"/>
      <c r="EV4287" s="26"/>
      <c r="EX4287" s="6"/>
      <c r="EY4287" s="24"/>
      <c r="EZ4287" s="109"/>
      <c r="FA4287" s="66"/>
      <c r="FB4287" s="5"/>
      <c r="FC4287" s="68"/>
      <c r="FD4287" s="67"/>
      <c r="FE4287" s="67"/>
      <c r="FF4287" s="64"/>
      <c r="FG4287" s="5"/>
      <c r="FH4287" s="69"/>
      <c r="FI4287" s="6"/>
      <c r="FJ4287" s="5"/>
      <c r="FK4287" s="25"/>
      <c r="FL4287" s="5"/>
    </row>
    <row r="4288" spans="40:168">
      <c r="AN4288" s="14"/>
      <c r="AO4288" s="14"/>
      <c r="AP4288" s="5"/>
      <c r="AQ4288" s="25"/>
      <c r="AR4288" s="25"/>
      <c r="AS4288" s="96"/>
      <c r="AT4288" s="83"/>
      <c r="AU4288" s="14"/>
      <c r="AX4288" s="83"/>
      <c r="AY4288" s="83"/>
      <c r="AZ4288" s="83"/>
      <c r="BA4288" s="83"/>
      <c r="BJ4288" s="54"/>
      <c r="BK4288" s="22"/>
      <c r="BL4288" s="24"/>
      <c r="BP4288" s="23"/>
      <c r="BQ4288" s="24"/>
      <c r="BR4288" s="22"/>
      <c r="BS4288" s="24"/>
      <c r="BT4288" s="24"/>
      <c r="BU4288" s="23"/>
      <c r="BV4288" s="26"/>
      <c r="BX4288" s="6"/>
      <c r="BY4288" s="24"/>
      <c r="BZ4288" s="109"/>
      <c r="CA4288" s="66"/>
      <c r="CB4288" s="5"/>
      <c r="CC4288" s="68"/>
      <c r="CD4288" s="67"/>
      <c r="CE4288" s="67"/>
      <c r="CF4288" s="64"/>
      <c r="CG4288" s="5"/>
      <c r="CH4288" s="69"/>
      <c r="CI4288" s="6"/>
      <c r="CJ4288" s="5"/>
      <c r="CK4288" s="25"/>
      <c r="CL4288" s="5"/>
      <c r="DN4288" s="14"/>
      <c r="DO4288" s="14"/>
      <c r="DP4288" s="5"/>
      <c r="DQ4288" s="25"/>
      <c r="DR4288" s="25"/>
      <c r="DS4288" s="96"/>
      <c r="DT4288" s="83"/>
      <c r="DU4288" s="14"/>
      <c r="DX4288" s="83"/>
      <c r="DY4288" s="83"/>
      <c r="DZ4288" s="83"/>
      <c r="EA4288" s="83"/>
      <c r="EJ4288" s="54"/>
      <c r="EK4288" s="22"/>
      <c r="EL4288" s="24"/>
      <c r="EP4288" s="23"/>
      <c r="EQ4288" s="24"/>
      <c r="ER4288" s="22"/>
      <c r="ES4288" s="24"/>
      <c r="ET4288" s="24"/>
      <c r="EU4288" s="23"/>
      <c r="EV4288" s="26"/>
      <c r="EX4288" s="6"/>
      <c r="EY4288" s="24"/>
      <c r="EZ4288" s="109"/>
      <c r="FA4288" s="66"/>
      <c r="FB4288" s="5"/>
      <c r="FC4288" s="68"/>
      <c r="FD4288" s="67"/>
      <c r="FE4288" s="67"/>
      <c r="FF4288" s="64"/>
      <c r="FG4288" s="5"/>
      <c r="FH4288" s="69"/>
      <c r="FI4288" s="6"/>
      <c r="FJ4288" s="5"/>
      <c r="FK4288" s="25"/>
      <c r="FL4288" s="5"/>
    </row>
    <row r="4289" spans="40:168">
      <c r="AN4289" s="14"/>
      <c r="AO4289" s="14"/>
      <c r="AP4289" s="5"/>
      <c r="AQ4289" s="25"/>
      <c r="AR4289" s="25"/>
      <c r="AS4289" s="96"/>
      <c r="AT4289" s="83"/>
      <c r="AU4289" s="14"/>
      <c r="AX4289" s="83"/>
      <c r="AY4289" s="83"/>
      <c r="AZ4289" s="83"/>
      <c r="BA4289" s="83"/>
      <c r="BJ4289" s="54"/>
      <c r="BK4289" s="22"/>
      <c r="BL4289" s="24"/>
      <c r="BP4289" s="23"/>
      <c r="BQ4289" s="24"/>
      <c r="BR4289" s="22"/>
      <c r="BS4289" s="24"/>
      <c r="BT4289" s="24"/>
      <c r="BU4289" s="23"/>
      <c r="BV4289" s="26"/>
      <c r="BX4289" s="6"/>
      <c r="BY4289" s="24"/>
      <c r="BZ4289" s="109"/>
      <c r="CA4289" s="66"/>
      <c r="CB4289" s="5"/>
      <c r="CC4289" s="68"/>
      <c r="CD4289" s="67"/>
      <c r="CE4289" s="67"/>
      <c r="CF4289" s="64"/>
      <c r="CG4289" s="5"/>
      <c r="CH4289" s="69"/>
      <c r="CI4289" s="6"/>
      <c r="CJ4289" s="5"/>
      <c r="CK4289" s="25"/>
      <c r="CL4289" s="5"/>
      <c r="DN4289" s="14"/>
      <c r="DO4289" s="14"/>
      <c r="DP4289" s="5"/>
      <c r="DQ4289" s="25"/>
      <c r="DR4289" s="25"/>
      <c r="DS4289" s="96"/>
      <c r="DT4289" s="83"/>
      <c r="DU4289" s="14"/>
      <c r="DX4289" s="83"/>
      <c r="DY4289" s="83"/>
      <c r="DZ4289" s="83"/>
      <c r="EA4289" s="83"/>
      <c r="EJ4289" s="54"/>
      <c r="EK4289" s="22"/>
      <c r="EL4289" s="24"/>
      <c r="EP4289" s="23"/>
      <c r="EQ4289" s="24"/>
      <c r="ER4289" s="22"/>
      <c r="ES4289" s="24"/>
      <c r="ET4289" s="24"/>
      <c r="EU4289" s="23"/>
      <c r="EV4289" s="26"/>
      <c r="EX4289" s="6"/>
      <c r="EY4289" s="24"/>
      <c r="EZ4289" s="109"/>
      <c r="FA4289" s="66"/>
      <c r="FB4289" s="5"/>
      <c r="FC4289" s="68"/>
      <c r="FD4289" s="67"/>
      <c r="FE4289" s="67"/>
      <c r="FF4289" s="64"/>
      <c r="FG4289" s="5"/>
      <c r="FH4289" s="69"/>
      <c r="FI4289" s="6"/>
      <c r="FJ4289" s="5"/>
      <c r="FK4289" s="25"/>
      <c r="FL4289" s="5"/>
    </row>
    <row r="4290" spans="40:168">
      <c r="AN4290" s="14"/>
      <c r="AO4290" s="14"/>
      <c r="AP4290" s="5"/>
      <c r="AQ4290" s="25"/>
      <c r="AR4290" s="25"/>
      <c r="AS4290" s="96"/>
      <c r="AT4290" s="83"/>
      <c r="AU4290" s="14"/>
      <c r="AX4290" s="83"/>
      <c r="AY4290" s="83"/>
      <c r="AZ4290" s="83"/>
      <c r="BA4290" s="83"/>
      <c r="BJ4290" s="54"/>
      <c r="BK4290" s="22"/>
      <c r="BL4290" s="24"/>
      <c r="BP4290" s="23"/>
      <c r="BQ4290" s="24"/>
      <c r="BR4290" s="22"/>
      <c r="BS4290" s="24"/>
      <c r="BT4290" s="24"/>
      <c r="BU4290" s="23"/>
      <c r="BV4290" s="26"/>
      <c r="BX4290" s="6"/>
      <c r="BY4290" s="24"/>
      <c r="BZ4290" s="109"/>
      <c r="CA4290" s="66"/>
      <c r="CB4290" s="5"/>
      <c r="CC4290" s="68"/>
      <c r="CD4290" s="67"/>
      <c r="CE4290" s="67"/>
      <c r="CF4290" s="64"/>
      <c r="CG4290" s="5"/>
      <c r="CH4290" s="69"/>
      <c r="CI4290" s="6"/>
      <c r="CJ4290" s="5"/>
      <c r="CK4290" s="25"/>
      <c r="CL4290" s="5"/>
      <c r="DN4290" s="14"/>
      <c r="DO4290" s="14"/>
      <c r="DP4290" s="5"/>
      <c r="DQ4290" s="25"/>
      <c r="DR4290" s="25"/>
      <c r="DS4290" s="96"/>
      <c r="DT4290" s="83"/>
      <c r="DU4290" s="14"/>
      <c r="DX4290" s="83"/>
      <c r="DY4290" s="83"/>
      <c r="DZ4290" s="83"/>
      <c r="EA4290" s="83"/>
      <c r="EJ4290" s="54"/>
      <c r="EK4290" s="22"/>
      <c r="EL4290" s="24"/>
      <c r="EP4290" s="23"/>
      <c r="EQ4290" s="24"/>
      <c r="ER4290" s="22"/>
      <c r="ES4290" s="24"/>
      <c r="ET4290" s="24"/>
      <c r="EU4290" s="23"/>
      <c r="EV4290" s="26"/>
      <c r="EX4290" s="6"/>
      <c r="EY4290" s="24"/>
      <c r="EZ4290" s="109"/>
      <c r="FA4290" s="66"/>
      <c r="FB4290" s="5"/>
      <c r="FC4290" s="68"/>
      <c r="FD4290" s="67"/>
      <c r="FE4290" s="67"/>
      <c r="FF4290" s="64"/>
      <c r="FG4290" s="5"/>
      <c r="FH4290" s="69"/>
      <c r="FI4290" s="6"/>
      <c r="FJ4290" s="5"/>
      <c r="FK4290" s="25"/>
      <c r="FL4290" s="5"/>
    </row>
    <row r="4291" spans="40:168">
      <c r="AN4291" s="14"/>
      <c r="AO4291" s="14"/>
      <c r="AP4291" s="5"/>
      <c r="AQ4291" s="25"/>
      <c r="AR4291" s="25"/>
      <c r="AS4291" s="96"/>
      <c r="AT4291" s="83"/>
      <c r="AU4291" s="14"/>
      <c r="AX4291" s="83"/>
      <c r="AY4291" s="83"/>
      <c r="AZ4291" s="83"/>
      <c r="BA4291" s="83"/>
      <c r="BJ4291" s="54"/>
      <c r="BK4291" s="22"/>
      <c r="BL4291" s="24"/>
      <c r="BP4291" s="23"/>
      <c r="BQ4291" s="24"/>
      <c r="BR4291" s="22"/>
      <c r="BS4291" s="24"/>
      <c r="BT4291" s="24"/>
      <c r="BU4291" s="23"/>
      <c r="BV4291" s="26"/>
      <c r="BX4291" s="6"/>
      <c r="BY4291" s="24"/>
      <c r="BZ4291" s="109"/>
      <c r="CA4291" s="66"/>
      <c r="CB4291" s="5"/>
      <c r="CC4291" s="68"/>
      <c r="CD4291" s="67"/>
      <c r="CE4291" s="67"/>
      <c r="CF4291" s="64"/>
      <c r="CG4291" s="5"/>
      <c r="CH4291" s="69"/>
      <c r="CI4291" s="6"/>
      <c r="CJ4291" s="5"/>
      <c r="CK4291" s="25"/>
      <c r="CL4291" s="5"/>
      <c r="DN4291" s="14"/>
      <c r="DO4291" s="14"/>
      <c r="DP4291" s="5"/>
      <c r="DQ4291" s="25"/>
      <c r="DR4291" s="25"/>
      <c r="DS4291" s="96"/>
      <c r="DT4291" s="83"/>
      <c r="DU4291" s="14"/>
      <c r="DX4291" s="83"/>
      <c r="DY4291" s="83"/>
      <c r="DZ4291" s="83"/>
      <c r="EA4291" s="83"/>
      <c r="EJ4291" s="54"/>
      <c r="EK4291" s="22"/>
      <c r="EL4291" s="24"/>
      <c r="EP4291" s="23"/>
      <c r="EQ4291" s="24"/>
      <c r="ER4291" s="22"/>
      <c r="ES4291" s="24"/>
      <c r="ET4291" s="24"/>
      <c r="EU4291" s="23"/>
      <c r="EV4291" s="26"/>
      <c r="EX4291" s="6"/>
      <c r="EY4291" s="24"/>
      <c r="EZ4291" s="109"/>
      <c r="FA4291" s="66"/>
      <c r="FB4291" s="5"/>
      <c r="FC4291" s="68"/>
      <c r="FD4291" s="67"/>
      <c r="FE4291" s="67"/>
      <c r="FF4291" s="64"/>
      <c r="FG4291" s="5"/>
      <c r="FH4291" s="69"/>
      <c r="FI4291" s="6"/>
      <c r="FJ4291" s="5"/>
      <c r="FK4291" s="25"/>
      <c r="FL4291" s="5"/>
    </row>
    <row r="4292" spans="40:168">
      <c r="AN4292" s="14"/>
      <c r="AO4292" s="14"/>
      <c r="AP4292" s="5"/>
      <c r="AQ4292" s="25"/>
      <c r="AR4292" s="25"/>
      <c r="AS4292" s="96"/>
      <c r="AT4292" s="83"/>
      <c r="AU4292" s="14"/>
      <c r="AX4292" s="83"/>
      <c r="AY4292" s="83"/>
      <c r="AZ4292" s="83"/>
      <c r="BA4292" s="83"/>
      <c r="BJ4292" s="54"/>
      <c r="BK4292" s="22"/>
      <c r="BL4292" s="24"/>
      <c r="BP4292" s="23"/>
      <c r="BQ4292" s="24"/>
      <c r="BR4292" s="22"/>
      <c r="BS4292" s="24"/>
      <c r="BT4292" s="24"/>
      <c r="BU4292" s="23"/>
      <c r="BV4292" s="26"/>
      <c r="BX4292" s="6"/>
      <c r="BY4292" s="24"/>
      <c r="BZ4292" s="109"/>
      <c r="CA4292" s="66"/>
      <c r="CB4292" s="5"/>
      <c r="CC4292" s="68"/>
      <c r="CD4292" s="67"/>
      <c r="CE4292" s="67"/>
      <c r="CF4292" s="64"/>
      <c r="CG4292" s="5"/>
      <c r="CH4292" s="69"/>
      <c r="CI4292" s="6"/>
      <c r="CJ4292" s="5"/>
      <c r="CK4292" s="25"/>
      <c r="CL4292" s="5"/>
      <c r="DN4292" s="14"/>
      <c r="DO4292" s="14"/>
      <c r="DP4292" s="5"/>
      <c r="DQ4292" s="25"/>
      <c r="DR4292" s="25"/>
      <c r="DS4292" s="96"/>
      <c r="DT4292" s="83"/>
      <c r="DU4292" s="14"/>
      <c r="DX4292" s="83"/>
      <c r="DY4292" s="83"/>
      <c r="DZ4292" s="83"/>
      <c r="EA4292" s="83"/>
      <c r="EJ4292" s="54"/>
      <c r="EK4292" s="22"/>
      <c r="EL4292" s="24"/>
      <c r="EP4292" s="23"/>
      <c r="EQ4292" s="24"/>
      <c r="ER4292" s="22"/>
      <c r="ES4292" s="24"/>
      <c r="ET4292" s="24"/>
      <c r="EU4292" s="23"/>
      <c r="EV4292" s="26"/>
      <c r="EX4292" s="6"/>
      <c r="EY4292" s="24"/>
      <c r="EZ4292" s="109"/>
      <c r="FA4292" s="66"/>
      <c r="FB4292" s="5"/>
      <c r="FC4292" s="68"/>
      <c r="FD4292" s="67"/>
      <c r="FE4292" s="67"/>
      <c r="FF4292" s="64"/>
      <c r="FG4292" s="5"/>
      <c r="FH4292" s="69"/>
      <c r="FI4292" s="6"/>
      <c r="FJ4292" s="5"/>
      <c r="FK4292" s="25"/>
      <c r="FL4292" s="5"/>
    </row>
    <row r="4293" spans="40:168">
      <c r="AN4293" s="14"/>
      <c r="AO4293" s="14"/>
      <c r="AP4293" s="5"/>
      <c r="AQ4293" s="25"/>
      <c r="AR4293" s="25"/>
      <c r="AS4293" s="96"/>
      <c r="AT4293" s="83"/>
      <c r="AU4293" s="14"/>
      <c r="AX4293" s="83"/>
      <c r="AY4293" s="83"/>
      <c r="AZ4293" s="83"/>
      <c r="BA4293" s="83"/>
      <c r="BJ4293" s="54"/>
      <c r="BK4293" s="22"/>
      <c r="BL4293" s="24"/>
      <c r="BP4293" s="23"/>
      <c r="BQ4293" s="24"/>
      <c r="BR4293" s="22"/>
      <c r="BS4293" s="24"/>
      <c r="BT4293" s="24"/>
      <c r="BU4293" s="23"/>
      <c r="BV4293" s="26"/>
      <c r="BX4293" s="6"/>
      <c r="BY4293" s="24"/>
      <c r="BZ4293" s="109"/>
      <c r="CA4293" s="66"/>
      <c r="CB4293" s="5"/>
      <c r="CC4293" s="68"/>
      <c r="CD4293" s="67"/>
      <c r="CE4293" s="67"/>
      <c r="CF4293" s="64"/>
      <c r="CG4293" s="5"/>
      <c r="CH4293" s="69"/>
      <c r="CI4293" s="6"/>
      <c r="CJ4293" s="5"/>
      <c r="CK4293" s="25"/>
      <c r="CL4293" s="5"/>
      <c r="DN4293" s="14"/>
      <c r="DO4293" s="14"/>
      <c r="DP4293" s="5"/>
      <c r="DQ4293" s="25"/>
      <c r="DR4293" s="25"/>
      <c r="DS4293" s="96"/>
      <c r="DT4293" s="83"/>
      <c r="DU4293" s="14"/>
      <c r="DX4293" s="83"/>
      <c r="DY4293" s="83"/>
      <c r="DZ4293" s="83"/>
      <c r="EA4293" s="83"/>
      <c r="EJ4293" s="54"/>
      <c r="EK4293" s="22"/>
      <c r="EL4293" s="24"/>
      <c r="EP4293" s="23"/>
      <c r="EQ4293" s="24"/>
      <c r="ER4293" s="22"/>
      <c r="ES4293" s="24"/>
      <c r="ET4293" s="24"/>
      <c r="EU4293" s="23"/>
      <c r="EV4293" s="26"/>
      <c r="EX4293" s="6"/>
      <c r="EY4293" s="24"/>
      <c r="EZ4293" s="109"/>
      <c r="FA4293" s="66"/>
      <c r="FB4293" s="5"/>
      <c r="FC4293" s="68"/>
      <c r="FD4293" s="67"/>
      <c r="FE4293" s="67"/>
      <c r="FF4293" s="64"/>
      <c r="FG4293" s="5"/>
      <c r="FH4293" s="69"/>
      <c r="FI4293" s="6"/>
      <c r="FJ4293" s="5"/>
      <c r="FK4293" s="25"/>
      <c r="FL4293" s="5"/>
    </row>
    <row r="4294" spans="40:168">
      <c r="AN4294" s="14"/>
      <c r="AO4294" s="14"/>
      <c r="AP4294" s="5"/>
      <c r="AQ4294" s="25"/>
      <c r="AR4294" s="25"/>
      <c r="AS4294" s="96"/>
      <c r="AT4294" s="83"/>
      <c r="AU4294" s="14"/>
      <c r="AX4294" s="83"/>
      <c r="AY4294" s="83"/>
      <c r="AZ4294" s="83"/>
      <c r="BA4294" s="83"/>
      <c r="BJ4294" s="54"/>
      <c r="BK4294" s="22"/>
      <c r="BL4294" s="24"/>
      <c r="BP4294" s="23"/>
      <c r="BQ4294" s="24"/>
      <c r="BR4294" s="22"/>
      <c r="BS4294" s="24"/>
      <c r="BT4294" s="24"/>
      <c r="BU4294" s="23"/>
      <c r="BV4294" s="26"/>
      <c r="BX4294" s="6"/>
      <c r="BY4294" s="24"/>
      <c r="BZ4294" s="109"/>
      <c r="CA4294" s="66"/>
      <c r="CB4294" s="5"/>
      <c r="CC4294" s="68"/>
      <c r="CD4294" s="67"/>
      <c r="CE4294" s="67"/>
      <c r="CF4294" s="64"/>
      <c r="CG4294" s="5"/>
      <c r="CH4294" s="69"/>
      <c r="CI4294" s="6"/>
      <c r="CJ4294" s="5"/>
      <c r="CK4294" s="25"/>
      <c r="CL4294" s="5"/>
      <c r="DN4294" s="14"/>
      <c r="DO4294" s="14"/>
      <c r="DP4294" s="5"/>
      <c r="DQ4294" s="25"/>
      <c r="DR4294" s="25"/>
      <c r="DS4294" s="96"/>
      <c r="DT4294" s="83"/>
      <c r="DU4294" s="14"/>
      <c r="DX4294" s="83"/>
      <c r="DY4294" s="83"/>
      <c r="DZ4294" s="83"/>
      <c r="EA4294" s="83"/>
      <c r="EJ4294" s="54"/>
      <c r="EK4294" s="22"/>
      <c r="EL4294" s="24"/>
      <c r="EP4294" s="23"/>
      <c r="EQ4294" s="24"/>
      <c r="ER4294" s="22"/>
      <c r="ES4294" s="24"/>
      <c r="ET4294" s="24"/>
      <c r="EU4294" s="23"/>
      <c r="EV4294" s="26"/>
      <c r="EX4294" s="6"/>
      <c r="EY4294" s="24"/>
      <c r="EZ4294" s="109"/>
      <c r="FA4294" s="66"/>
      <c r="FB4294" s="5"/>
      <c r="FC4294" s="68"/>
      <c r="FD4294" s="67"/>
      <c r="FE4294" s="67"/>
      <c r="FF4294" s="64"/>
      <c r="FG4294" s="5"/>
      <c r="FH4294" s="69"/>
      <c r="FI4294" s="6"/>
      <c r="FJ4294" s="5"/>
      <c r="FK4294" s="25"/>
      <c r="FL4294" s="5"/>
    </row>
    <row r="4295" spans="40:168">
      <c r="AN4295" s="14"/>
      <c r="AO4295" s="14"/>
      <c r="AP4295" s="5"/>
      <c r="AQ4295" s="25"/>
      <c r="AR4295" s="25"/>
      <c r="AS4295" s="96"/>
      <c r="AT4295" s="83"/>
      <c r="AU4295" s="14"/>
      <c r="AX4295" s="83"/>
      <c r="AY4295" s="83"/>
      <c r="AZ4295" s="83"/>
      <c r="BA4295" s="83"/>
      <c r="BJ4295" s="54"/>
      <c r="BK4295" s="22"/>
      <c r="BL4295" s="24"/>
      <c r="BP4295" s="23"/>
      <c r="BQ4295" s="24"/>
      <c r="BR4295" s="22"/>
      <c r="BS4295" s="24"/>
      <c r="BT4295" s="24"/>
      <c r="BU4295" s="23"/>
      <c r="BV4295" s="26"/>
      <c r="BX4295" s="6"/>
      <c r="BY4295" s="24"/>
      <c r="BZ4295" s="109"/>
      <c r="CA4295" s="66"/>
      <c r="CB4295" s="5"/>
      <c r="CC4295" s="68"/>
      <c r="CD4295" s="67"/>
      <c r="CE4295" s="67"/>
      <c r="CF4295" s="64"/>
      <c r="CG4295" s="5"/>
      <c r="CH4295" s="69"/>
      <c r="CI4295" s="6"/>
      <c r="CJ4295" s="5"/>
      <c r="CK4295" s="25"/>
      <c r="CL4295" s="5"/>
      <c r="DN4295" s="14"/>
      <c r="DO4295" s="14"/>
      <c r="DP4295" s="5"/>
      <c r="DQ4295" s="25"/>
      <c r="DR4295" s="25"/>
      <c r="DS4295" s="96"/>
      <c r="DT4295" s="83"/>
      <c r="DU4295" s="14"/>
      <c r="DX4295" s="83"/>
      <c r="DY4295" s="83"/>
      <c r="DZ4295" s="83"/>
      <c r="EA4295" s="83"/>
      <c r="EJ4295" s="54"/>
      <c r="EK4295" s="22"/>
      <c r="EL4295" s="24"/>
      <c r="EP4295" s="23"/>
      <c r="EQ4295" s="24"/>
      <c r="ER4295" s="22"/>
      <c r="ES4295" s="24"/>
      <c r="ET4295" s="24"/>
      <c r="EU4295" s="23"/>
      <c r="EV4295" s="26"/>
      <c r="EX4295" s="6"/>
      <c r="EY4295" s="24"/>
      <c r="EZ4295" s="109"/>
      <c r="FA4295" s="66"/>
      <c r="FB4295" s="5"/>
      <c r="FC4295" s="68"/>
      <c r="FD4295" s="67"/>
      <c r="FE4295" s="67"/>
      <c r="FF4295" s="64"/>
      <c r="FG4295" s="5"/>
      <c r="FH4295" s="69"/>
      <c r="FI4295" s="6"/>
      <c r="FJ4295" s="5"/>
      <c r="FK4295" s="25"/>
      <c r="FL4295" s="5"/>
    </row>
    <row r="4296" spans="40:168">
      <c r="AN4296" s="14"/>
      <c r="AO4296" s="14"/>
      <c r="AP4296" s="5"/>
      <c r="AQ4296" s="25"/>
      <c r="AR4296" s="25"/>
      <c r="AS4296" s="96"/>
      <c r="AT4296" s="83"/>
      <c r="AU4296" s="14"/>
      <c r="AX4296" s="83"/>
      <c r="AY4296" s="83"/>
      <c r="AZ4296" s="83"/>
      <c r="BA4296" s="83"/>
      <c r="BJ4296" s="54"/>
      <c r="BK4296" s="22"/>
      <c r="BL4296" s="24"/>
      <c r="BP4296" s="23"/>
      <c r="BQ4296" s="24"/>
      <c r="BR4296" s="22"/>
      <c r="BS4296" s="24"/>
      <c r="BT4296" s="24"/>
      <c r="BU4296" s="23"/>
      <c r="BV4296" s="26"/>
      <c r="BX4296" s="6"/>
      <c r="BY4296" s="24"/>
      <c r="BZ4296" s="109"/>
      <c r="CA4296" s="66"/>
      <c r="CB4296" s="5"/>
      <c r="CC4296" s="68"/>
      <c r="CD4296" s="67"/>
      <c r="CE4296" s="67"/>
      <c r="CF4296" s="64"/>
      <c r="CG4296" s="5"/>
      <c r="CH4296" s="69"/>
      <c r="CI4296" s="6"/>
      <c r="CJ4296" s="5"/>
      <c r="CK4296" s="25"/>
      <c r="CL4296" s="5"/>
      <c r="DN4296" s="14"/>
      <c r="DO4296" s="14"/>
      <c r="DP4296" s="5"/>
      <c r="DQ4296" s="25"/>
      <c r="DR4296" s="25"/>
      <c r="DS4296" s="96"/>
      <c r="DT4296" s="83"/>
      <c r="DU4296" s="14"/>
      <c r="DX4296" s="83"/>
      <c r="DY4296" s="83"/>
      <c r="DZ4296" s="83"/>
      <c r="EA4296" s="83"/>
      <c r="EJ4296" s="54"/>
      <c r="EK4296" s="22"/>
      <c r="EL4296" s="24"/>
      <c r="EP4296" s="23"/>
      <c r="EQ4296" s="24"/>
      <c r="ER4296" s="22"/>
      <c r="ES4296" s="24"/>
      <c r="ET4296" s="24"/>
      <c r="EU4296" s="23"/>
      <c r="EV4296" s="26"/>
      <c r="EX4296" s="6"/>
      <c r="EY4296" s="24"/>
      <c r="EZ4296" s="109"/>
      <c r="FA4296" s="66"/>
      <c r="FB4296" s="5"/>
      <c r="FC4296" s="68"/>
      <c r="FD4296" s="67"/>
      <c r="FE4296" s="67"/>
      <c r="FF4296" s="64"/>
      <c r="FG4296" s="5"/>
      <c r="FH4296" s="69"/>
      <c r="FI4296" s="6"/>
      <c r="FJ4296" s="5"/>
      <c r="FK4296" s="25"/>
      <c r="FL4296" s="5"/>
    </row>
    <row r="4297" spans="40:168">
      <c r="AN4297" s="14"/>
      <c r="AO4297" s="14"/>
      <c r="AP4297" s="5"/>
      <c r="AQ4297" s="25"/>
      <c r="AR4297" s="25"/>
      <c r="AS4297" s="96"/>
      <c r="AT4297" s="83"/>
      <c r="AU4297" s="14"/>
      <c r="AX4297" s="83"/>
      <c r="AY4297" s="83"/>
      <c r="AZ4297" s="83"/>
      <c r="BA4297" s="83"/>
      <c r="BJ4297" s="54"/>
      <c r="BK4297" s="22"/>
      <c r="BL4297" s="24"/>
      <c r="BP4297" s="23"/>
      <c r="BQ4297" s="24"/>
      <c r="BR4297" s="22"/>
      <c r="BS4297" s="24"/>
      <c r="BT4297" s="24"/>
      <c r="BU4297" s="23"/>
      <c r="BV4297" s="26"/>
      <c r="BX4297" s="6"/>
      <c r="BY4297" s="24"/>
      <c r="BZ4297" s="109"/>
      <c r="CA4297" s="66"/>
      <c r="CB4297" s="5"/>
      <c r="CC4297" s="68"/>
      <c r="CD4297" s="67"/>
      <c r="CE4297" s="67"/>
      <c r="CF4297" s="64"/>
      <c r="CG4297" s="5"/>
      <c r="CH4297" s="69"/>
      <c r="CI4297" s="6"/>
      <c r="CJ4297" s="5"/>
      <c r="CK4297" s="25"/>
      <c r="CL4297" s="5"/>
      <c r="DN4297" s="14"/>
      <c r="DO4297" s="14"/>
      <c r="DP4297" s="5"/>
      <c r="DQ4297" s="25"/>
      <c r="DR4297" s="25"/>
      <c r="DS4297" s="96"/>
      <c r="DT4297" s="83"/>
      <c r="DU4297" s="14"/>
      <c r="DX4297" s="83"/>
      <c r="DY4297" s="83"/>
      <c r="DZ4297" s="83"/>
      <c r="EA4297" s="83"/>
      <c r="EJ4297" s="54"/>
      <c r="EK4297" s="22"/>
      <c r="EL4297" s="24"/>
      <c r="EP4297" s="23"/>
      <c r="EQ4297" s="24"/>
      <c r="ER4297" s="22"/>
      <c r="ES4297" s="24"/>
      <c r="ET4297" s="24"/>
      <c r="EU4297" s="23"/>
      <c r="EV4297" s="26"/>
      <c r="EX4297" s="6"/>
      <c r="EY4297" s="24"/>
      <c r="EZ4297" s="109"/>
      <c r="FA4297" s="66"/>
      <c r="FB4297" s="5"/>
      <c r="FC4297" s="68"/>
      <c r="FD4297" s="67"/>
      <c r="FE4297" s="67"/>
      <c r="FF4297" s="64"/>
      <c r="FG4297" s="5"/>
      <c r="FH4297" s="69"/>
      <c r="FI4297" s="6"/>
      <c r="FJ4297" s="5"/>
      <c r="FK4297" s="25"/>
      <c r="FL4297" s="5"/>
    </row>
    <row r="4298" spans="40:168">
      <c r="AN4298" s="14"/>
      <c r="AO4298" s="14"/>
      <c r="AP4298" s="5"/>
      <c r="AQ4298" s="25"/>
      <c r="AR4298" s="25"/>
      <c r="AS4298" s="96"/>
      <c r="AT4298" s="83"/>
      <c r="AU4298" s="14"/>
      <c r="AX4298" s="83"/>
      <c r="AY4298" s="83"/>
      <c r="AZ4298" s="83"/>
      <c r="BA4298" s="83"/>
      <c r="BJ4298" s="54"/>
      <c r="BK4298" s="22"/>
      <c r="BL4298" s="24"/>
      <c r="BP4298" s="23"/>
      <c r="BQ4298" s="24"/>
      <c r="BR4298" s="22"/>
      <c r="BS4298" s="24"/>
      <c r="BT4298" s="24"/>
      <c r="BU4298" s="23"/>
      <c r="BV4298" s="26"/>
      <c r="BX4298" s="6"/>
      <c r="BY4298" s="24"/>
      <c r="BZ4298" s="109"/>
      <c r="CA4298" s="66"/>
      <c r="CB4298" s="5"/>
      <c r="CC4298" s="68"/>
      <c r="CD4298" s="67"/>
      <c r="CE4298" s="67"/>
      <c r="CF4298" s="64"/>
      <c r="CG4298" s="5"/>
      <c r="CH4298" s="69"/>
      <c r="CI4298" s="6"/>
      <c r="CJ4298" s="5"/>
      <c r="CK4298" s="25"/>
      <c r="CL4298" s="5"/>
      <c r="DN4298" s="14"/>
      <c r="DO4298" s="14"/>
      <c r="DP4298" s="5"/>
      <c r="DQ4298" s="25"/>
      <c r="DR4298" s="25"/>
      <c r="DS4298" s="96"/>
      <c r="DT4298" s="83"/>
      <c r="DU4298" s="14"/>
      <c r="DX4298" s="83"/>
      <c r="DY4298" s="83"/>
      <c r="DZ4298" s="83"/>
      <c r="EA4298" s="83"/>
      <c r="EJ4298" s="54"/>
      <c r="EK4298" s="22"/>
      <c r="EL4298" s="24"/>
      <c r="EP4298" s="23"/>
      <c r="EQ4298" s="24"/>
      <c r="ER4298" s="22"/>
      <c r="ES4298" s="24"/>
      <c r="ET4298" s="24"/>
      <c r="EU4298" s="23"/>
      <c r="EV4298" s="26"/>
      <c r="EX4298" s="6"/>
      <c r="EY4298" s="24"/>
      <c r="EZ4298" s="109"/>
      <c r="FA4298" s="66"/>
      <c r="FB4298" s="5"/>
      <c r="FC4298" s="68"/>
      <c r="FD4298" s="67"/>
      <c r="FE4298" s="67"/>
      <c r="FF4298" s="64"/>
      <c r="FG4298" s="5"/>
      <c r="FH4298" s="69"/>
      <c r="FI4298" s="6"/>
      <c r="FJ4298" s="5"/>
      <c r="FK4298" s="25"/>
      <c r="FL4298" s="5"/>
    </row>
    <row r="4299" spans="40:168">
      <c r="AN4299" s="14"/>
      <c r="AO4299" s="14"/>
      <c r="AP4299" s="5"/>
      <c r="AQ4299" s="25"/>
      <c r="AR4299" s="25"/>
      <c r="AS4299" s="96"/>
      <c r="AT4299" s="83"/>
      <c r="AU4299" s="14"/>
      <c r="AX4299" s="83"/>
      <c r="AY4299" s="83"/>
      <c r="AZ4299" s="83"/>
      <c r="BA4299" s="83"/>
      <c r="BJ4299" s="54"/>
      <c r="BK4299" s="22"/>
      <c r="BL4299" s="24"/>
      <c r="BP4299" s="23"/>
      <c r="BQ4299" s="24"/>
      <c r="BR4299" s="22"/>
      <c r="BS4299" s="24"/>
      <c r="BT4299" s="24"/>
      <c r="BU4299" s="23"/>
      <c r="BV4299" s="26"/>
      <c r="BX4299" s="6"/>
      <c r="BY4299" s="24"/>
      <c r="BZ4299" s="109"/>
      <c r="CA4299" s="66"/>
      <c r="CB4299" s="5"/>
      <c r="CC4299" s="68"/>
      <c r="CD4299" s="67"/>
      <c r="CE4299" s="67"/>
      <c r="CF4299" s="64"/>
      <c r="CG4299" s="5"/>
      <c r="CH4299" s="69"/>
      <c r="CI4299" s="6"/>
      <c r="CJ4299" s="5"/>
      <c r="CK4299" s="25"/>
      <c r="CL4299" s="5"/>
      <c r="DN4299" s="14"/>
      <c r="DO4299" s="14"/>
      <c r="DP4299" s="5"/>
      <c r="DQ4299" s="25"/>
      <c r="DR4299" s="25"/>
      <c r="DS4299" s="96"/>
      <c r="DT4299" s="83"/>
      <c r="DU4299" s="14"/>
      <c r="DX4299" s="83"/>
      <c r="DY4299" s="83"/>
      <c r="DZ4299" s="83"/>
      <c r="EA4299" s="83"/>
      <c r="EJ4299" s="54"/>
      <c r="EK4299" s="22"/>
      <c r="EL4299" s="24"/>
      <c r="EP4299" s="23"/>
      <c r="EQ4299" s="24"/>
      <c r="ER4299" s="22"/>
      <c r="ES4299" s="24"/>
      <c r="ET4299" s="24"/>
      <c r="EU4299" s="23"/>
      <c r="EV4299" s="26"/>
      <c r="EX4299" s="6"/>
      <c r="EY4299" s="24"/>
      <c r="EZ4299" s="109"/>
      <c r="FA4299" s="66"/>
      <c r="FB4299" s="5"/>
      <c r="FC4299" s="68"/>
      <c r="FD4299" s="67"/>
      <c r="FE4299" s="67"/>
      <c r="FF4299" s="64"/>
      <c r="FG4299" s="5"/>
      <c r="FH4299" s="69"/>
      <c r="FI4299" s="6"/>
      <c r="FJ4299" s="5"/>
      <c r="FK4299" s="25"/>
      <c r="FL4299" s="5"/>
    </row>
    <row r="4300" spans="40:168">
      <c r="AN4300" s="14"/>
      <c r="AO4300" s="14"/>
      <c r="AP4300" s="5"/>
      <c r="AQ4300" s="25"/>
      <c r="AR4300" s="25"/>
      <c r="AS4300" s="96"/>
      <c r="AT4300" s="83"/>
      <c r="AU4300" s="14"/>
      <c r="AX4300" s="83"/>
      <c r="AY4300" s="83"/>
      <c r="AZ4300" s="83"/>
      <c r="BA4300" s="83"/>
      <c r="BJ4300" s="54"/>
      <c r="BK4300" s="22"/>
      <c r="BL4300" s="24"/>
      <c r="BP4300" s="23"/>
      <c r="BQ4300" s="24"/>
      <c r="BR4300" s="22"/>
      <c r="BS4300" s="24"/>
      <c r="BT4300" s="24"/>
      <c r="BU4300" s="23"/>
      <c r="BV4300" s="26"/>
      <c r="BX4300" s="6"/>
      <c r="BY4300" s="24"/>
      <c r="BZ4300" s="109"/>
      <c r="CA4300" s="66"/>
      <c r="CB4300" s="5"/>
      <c r="CC4300" s="68"/>
      <c r="CD4300" s="67"/>
      <c r="CE4300" s="67"/>
      <c r="CF4300" s="64"/>
      <c r="CG4300" s="5"/>
      <c r="CH4300" s="69"/>
      <c r="CI4300" s="6"/>
      <c r="CJ4300" s="5"/>
      <c r="CK4300" s="25"/>
      <c r="CL4300" s="5"/>
      <c r="DN4300" s="14"/>
      <c r="DO4300" s="14"/>
      <c r="DP4300" s="5"/>
      <c r="DQ4300" s="25"/>
      <c r="DR4300" s="25"/>
      <c r="DS4300" s="96"/>
      <c r="DT4300" s="83"/>
      <c r="DU4300" s="14"/>
      <c r="DX4300" s="83"/>
      <c r="DY4300" s="83"/>
      <c r="DZ4300" s="83"/>
      <c r="EA4300" s="83"/>
      <c r="EJ4300" s="54"/>
      <c r="EK4300" s="22"/>
      <c r="EL4300" s="24"/>
      <c r="EP4300" s="23"/>
      <c r="EQ4300" s="24"/>
      <c r="ER4300" s="22"/>
      <c r="ES4300" s="24"/>
      <c r="ET4300" s="24"/>
      <c r="EU4300" s="23"/>
      <c r="EV4300" s="26"/>
      <c r="EX4300" s="6"/>
      <c r="EY4300" s="24"/>
      <c r="EZ4300" s="109"/>
      <c r="FA4300" s="66"/>
      <c r="FB4300" s="5"/>
      <c r="FC4300" s="68"/>
      <c r="FD4300" s="67"/>
      <c r="FE4300" s="67"/>
      <c r="FF4300" s="64"/>
      <c r="FG4300" s="5"/>
      <c r="FH4300" s="69"/>
      <c r="FI4300" s="6"/>
      <c r="FJ4300" s="5"/>
      <c r="FK4300" s="25"/>
      <c r="FL4300" s="5"/>
    </row>
    <row r="4301" spans="40:168">
      <c r="AN4301" s="14"/>
      <c r="AO4301" s="14"/>
      <c r="AP4301" s="5"/>
      <c r="AQ4301" s="25"/>
      <c r="AR4301" s="25"/>
      <c r="AS4301" s="96"/>
      <c r="AT4301" s="83"/>
      <c r="AU4301" s="14"/>
      <c r="AX4301" s="83"/>
      <c r="AY4301" s="83"/>
      <c r="AZ4301" s="83"/>
      <c r="BA4301" s="83"/>
      <c r="BJ4301" s="54"/>
      <c r="BK4301" s="22"/>
      <c r="BL4301" s="24"/>
      <c r="BP4301" s="23"/>
      <c r="BQ4301" s="24"/>
      <c r="BR4301" s="22"/>
      <c r="BS4301" s="24"/>
      <c r="BT4301" s="24"/>
      <c r="BU4301" s="23"/>
      <c r="BV4301" s="26"/>
      <c r="BX4301" s="6"/>
      <c r="BY4301" s="24"/>
      <c r="BZ4301" s="109"/>
      <c r="CA4301" s="66"/>
      <c r="CB4301" s="5"/>
      <c r="CC4301" s="68"/>
      <c r="CD4301" s="67"/>
      <c r="CE4301" s="67"/>
      <c r="CF4301" s="64"/>
      <c r="CG4301" s="5"/>
      <c r="CH4301" s="69"/>
      <c r="CI4301" s="6"/>
      <c r="CJ4301" s="5"/>
      <c r="CK4301" s="25"/>
      <c r="CL4301" s="5"/>
      <c r="DN4301" s="14"/>
      <c r="DO4301" s="14"/>
      <c r="DP4301" s="5"/>
      <c r="DQ4301" s="25"/>
      <c r="DR4301" s="25"/>
      <c r="DS4301" s="96"/>
      <c r="DT4301" s="83"/>
      <c r="DU4301" s="14"/>
      <c r="DX4301" s="83"/>
      <c r="DY4301" s="83"/>
      <c r="DZ4301" s="83"/>
      <c r="EA4301" s="83"/>
      <c r="EJ4301" s="54"/>
      <c r="EK4301" s="22"/>
      <c r="EL4301" s="24"/>
      <c r="EP4301" s="23"/>
      <c r="EQ4301" s="24"/>
      <c r="ER4301" s="22"/>
      <c r="ES4301" s="24"/>
      <c r="ET4301" s="24"/>
      <c r="EU4301" s="23"/>
      <c r="EV4301" s="26"/>
      <c r="EX4301" s="6"/>
      <c r="EY4301" s="24"/>
      <c r="EZ4301" s="109"/>
      <c r="FA4301" s="66"/>
      <c r="FB4301" s="5"/>
      <c r="FC4301" s="68"/>
      <c r="FD4301" s="67"/>
      <c r="FE4301" s="67"/>
      <c r="FF4301" s="64"/>
      <c r="FG4301" s="5"/>
      <c r="FH4301" s="69"/>
      <c r="FI4301" s="6"/>
      <c r="FJ4301" s="5"/>
      <c r="FK4301" s="25"/>
      <c r="FL4301" s="5"/>
    </row>
    <row r="4302" spans="40:168">
      <c r="AN4302" s="14"/>
      <c r="AO4302" s="14"/>
      <c r="AP4302" s="5"/>
      <c r="AQ4302" s="25"/>
      <c r="AR4302" s="25"/>
      <c r="AS4302" s="96"/>
      <c r="AT4302" s="83"/>
      <c r="AU4302" s="14"/>
      <c r="AX4302" s="83"/>
      <c r="AY4302" s="83"/>
      <c r="AZ4302" s="83"/>
      <c r="BA4302" s="83"/>
      <c r="BJ4302" s="54"/>
      <c r="BK4302" s="22"/>
      <c r="BL4302" s="24"/>
      <c r="BP4302" s="23"/>
      <c r="BQ4302" s="24"/>
      <c r="BR4302" s="22"/>
      <c r="BS4302" s="24"/>
      <c r="BT4302" s="24"/>
      <c r="BU4302" s="23"/>
      <c r="BV4302" s="26"/>
      <c r="BX4302" s="6"/>
      <c r="BY4302" s="24"/>
      <c r="BZ4302" s="109"/>
      <c r="CA4302" s="66"/>
      <c r="CB4302" s="5"/>
      <c r="CC4302" s="68"/>
      <c r="CD4302" s="67"/>
      <c r="CE4302" s="67"/>
      <c r="CF4302" s="64"/>
      <c r="CG4302" s="5"/>
      <c r="CH4302" s="69"/>
      <c r="CI4302" s="6"/>
      <c r="CJ4302" s="5"/>
      <c r="CK4302" s="25"/>
      <c r="CL4302" s="5"/>
      <c r="DN4302" s="14"/>
      <c r="DO4302" s="14"/>
      <c r="DP4302" s="5"/>
      <c r="DQ4302" s="25"/>
      <c r="DR4302" s="25"/>
      <c r="DS4302" s="96"/>
      <c r="DT4302" s="83"/>
      <c r="DU4302" s="14"/>
      <c r="DX4302" s="83"/>
      <c r="DY4302" s="83"/>
      <c r="DZ4302" s="83"/>
      <c r="EA4302" s="83"/>
      <c r="EJ4302" s="54"/>
      <c r="EK4302" s="22"/>
      <c r="EL4302" s="24"/>
      <c r="EP4302" s="23"/>
      <c r="EQ4302" s="24"/>
      <c r="ER4302" s="22"/>
      <c r="ES4302" s="24"/>
      <c r="ET4302" s="24"/>
      <c r="EU4302" s="23"/>
      <c r="EV4302" s="26"/>
      <c r="EX4302" s="6"/>
      <c r="EY4302" s="24"/>
      <c r="EZ4302" s="109"/>
      <c r="FA4302" s="66"/>
      <c r="FB4302" s="5"/>
      <c r="FC4302" s="68"/>
      <c r="FD4302" s="67"/>
      <c r="FE4302" s="67"/>
      <c r="FF4302" s="64"/>
      <c r="FG4302" s="5"/>
      <c r="FH4302" s="69"/>
      <c r="FI4302" s="6"/>
      <c r="FJ4302" s="5"/>
      <c r="FK4302" s="25"/>
      <c r="FL4302" s="5"/>
    </row>
    <row r="4303" spans="40:168">
      <c r="AN4303" s="14"/>
      <c r="AO4303" s="14"/>
      <c r="AP4303" s="5"/>
      <c r="AQ4303" s="25"/>
      <c r="AR4303" s="25"/>
      <c r="AS4303" s="96"/>
      <c r="AT4303" s="83"/>
      <c r="AU4303" s="14"/>
      <c r="AX4303" s="83"/>
      <c r="AY4303" s="83"/>
      <c r="AZ4303" s="83"/>
      <c r="BA4303" s="83"/>
      <c r="BJ4303" s="54"/>
      <c r="BK4303" s="22"/>
      <c r="BL4303" s="24"/>
      <c r="BP4303" s="23"/>
      <c r="BQ4303" s="24"/>
      <c r="BR4303" s="22"/>
      <c r="BS4303" s="24"/>
      <c r="BT4303" s="24"/>
      <c r="BU4303" s="23"/>
      <c r="BV4303" s="26"/>
      <c r="BX4303" s="6"/>
      <c r="BY4303" s="24"/>
      <c r="BZ4303" s="109"/>
      <c r="CA4303" s="66"/>
      <c r="CB4303" s="5"/>
      <c r="CC4303" s="68"/>
      <c r="CD4303" s="67"/>
      <c r="CE4303" s="67"/>
      <c r="CF4303" s="64"/>
      <c r="CG4303" s="5"/>
      <c r="CH4303" s="69"/>
      <c r="CI4303" s="6"/>
      <c r="CJ4303" s="5"/>
      <c r="CK4303" s="25"/>
      <c r="CL4303" s="5"/>
      <c r="DN4303" s="14"/>
      <c r="DO4303" s="14"/>
      <c r="DP4303" s="5"/>
      <c r="DQ4303" s="25"/>
      <c r="DR4303" s="25"/>
      <c r="DS4303" s="96"/>
      <c r="DT4303" s="83"/>
      <c r="DU4303" s="14"/>
      <c r="DX4303" s="83"/>
      <c r="DY4303" s="83"/>
      <c r="DZ4303" s="83"/>
      <c r="EA4303" s="83"/>
      <c r="EJ4303" s="54"/>
      <c r="EK4303" s="22"/>
      <c r="EL4303" s="24"/>
      <c r="EP4303" s="23"/>
      <c r="EQ4303" s="24"/>
      <c r="ER4303" s="22"/>
      <c r="ES4303" s="24"/>
      <c r="ET4303" s="24"/>
      <c r="EU4303" s="23"/>
      <c r="EV4303" s="26"/>
      <c r="EX4303" s="6"/>
      <c r="EY4303" s="24"/>
      <c r="EZ4303" s="109"/>
      <c r="FA4303" s="66"/>
      <c r="FB4303" s="5"/>
      <c r="FC4303" s="68"/>
      <c r="FD4303" s="67"/>
      <c r="FE4303" s="67"/>
      <c r="FF4303" s="64"/>
      <c r="FG4303" s="5"/>
      <c r="FH4303" s="69"/>
      <c r="FI4303" s="6"/>
      <c r="FJ4303" s="5"/>
      <c r="FK4303" s="25"/>
      <c r="FL4303" s="5"/>
    </row>
    <row r="4304" spans="40:168">
      <c r="AN4304" s="14"/>
      <c r="AO4304" s="14"/>
      <c r="AP4304" s="5"/>
      <c r="AQ4304" s="25"/>
      <c r="AR4304" s="25"/>
      <c r="AS4304" s="96"/>
      <c r="AT4304" s="83"/>
      <c r="AU4304" s="14"/>
      <c r="AX4304" s="83"/>
      <c r="AY4304" s="83"/>
      <c r="AZ4304" s="83"/>
      <c r="BA4304" s="83"/>
      <c r="BJ4304" s="54"/>
      <c r="BK4304" s="22"/>
      <c r="BL4304" s="24"/>
      <c r="BP4304" s="23"/>
      <c r="BQ4304" s="24"/>
      <c r="BR4304" s="22"/>
      <c r="BS4304" s="24"/>
      <c r="BT4304" s="24"/>
      <c r="BU4304" s="23"/>
      <c r="BV4304" s="26"/>
      <c r="BX4304" s="6"/>
      <c r="BY4304" s="24"/>
      <c r="BZ4304" s="109"/>
      <c r="CA4304" s="66"/>
      <c r="CB4304" s="5"/>
      <c r="CC4304" s="68"/>
      <c r="CD4304" s="67"/>
      <c r="CE4304" s="67"/>
      <c r="CF4304" s="64"/>
      <c r="CG4304" s="5"/>
      <c r="CH4304" s="69"/>
      <c r="CI4304" s="6"/>
      <c r="CJ4304" s="5"/>
      <c r="CK4304" s="25"/>
      <c r="CL4304" s="5"/>
      <c r="DN4304" s="14"/>
      <c r="DO4304" s="14"/>
      <c r="DP4304" s="5"/>
      <c r="DQ4304" s="25"/>
      <c r="DR4304" s="25"/>
      <c r="DS4304" s="96"/>
      <c r="DT4304" s="83"/>
      <c r="DU4304" s="14"/>
      <c r="DX4304" s="83"/>
      <c r="DY4304" s="83"/>
      <c r="DZ4304" s="83"/>
      <c r="EA4304" s="83"/>
      <c r="EJ4304" s="54"/>
      <c r="EK4304" s="22"/>
      <c r="EL4304" s="24"/>
      <c r="EP4304" s="23"/>
      <c r="EQ4304" s="24"/>
      <c r="ER4304" s="22"/>
      <c r="ES4304" s="24"/>
      <c r="ET4304" s="24"/>
      <c r="EU4304" s="23"/>
      <c r="EV4304" s="26"/>
      <c r="EX4304" s="6"/>
      <c r="EY4304" s="24"/>
      <c r="EZ4304" s="109"/>
      <c r="FA4304" s="66"/>
      <c r="FB4304" s="5"/>
      <c r="FC4304" s="68"/>
      <c r="FD4304" s="67"/>
      <c r="FE4304" s="67"/>
      <c r="FF4304" s="64"/>
      <c r="FG4304" s="5"/>
      <c r="FH4304" s="69"/>
      <c r="FI4304" s="6"/>
      <c r="FJ4304" s="5"/>
      <c r="FK4304" s="25"/>
      <c r="FL4304" s="5"/>
    </row>
    <row r="4305" spans="40:168">
      <c r="AN4305" s="14"/>
      <c r="AO4305" s="14"/>
      <c r="AP4305" s="5"/>
      <c r="AQ4305" s="25"/>
      <c r="AR4305" s="25"/>
      <c r="AS4305" s="96"/>
      <c r="AT4305" s="83"/>
      <c r="AU4305" s="14"/>
      <c r="AX4305" s="83"/>
      <c r="AY4305" s="83"/>
      <c r="AZ4305" s="83"/>
      <c r="BA4305" s="83"/>
      <c r="BJ4305" s="54"/>
      <c r="BK4305" s="22"/>
      <c r="BL4305" s="24"/>
      <c r="BP4305" s="23"/>
      <c r="BQ4305" s="24"/>
      <c r="BR4305" s="22"/>
      <c r="BS4305" s="24"/>
      <c r="BT4305" s="24"/>
      <c r="BU4305" s="23"/>
      <c r="BV4305" s="26"/>
      <c r="BX4305" s="6"/>
      <c r="BY4305" s="24"/>
      <c r="BZ4305" s="109"/>
      <c r="CA4305" s="66"/>
      <c r="CB4305" s="5"/>
      <c r="CC4305" s="68"/>
      <c r="CD4305" s="67"/>
      <c r="CE4305" s="67"/>
      <c r="CF4305" s="64"/>
      <c r="CG4305" s="5"/>
      <c r="CH4305" s="69"/>
      <c r="CI4305" s="6"/>
      <c r="CJ4305" s="5"/>
      <c r="CK4305" s="25"/>
      <c r="CL4305" s="5"/>
      <c r="DN4305" s="14"/>
      <c r="DO4305" s="14"/>
      <c r="DP4305" s="5"/>
      <c r="DQ4305" s="25"/>
      <c r="DR4305" s="25"/>
      <c r="DS4305" s="96"/>
      <c r="DT4305" s="83"/>
      <c r="DU4305" s="14"/>
      <c r="DX4305" s="83"/>
      <c r="DY4305" s="83"/>
      <c r="DZ4305" s="83"/>
      <c r="EA4305" s="83"/>
      <c r="EJ4305" s="54"/>
      <c r="EK4305" s="22"/>
      <c r="EL4305" s="24"/>
      <c r="EP4305" s="23"/>
      <c r="EQ4305" s="24"/>
      <c r="ER4305" s="22"/>
      <c r="ES4305" s="24"/>
      <c r="ET4305" s="24"/>
      <c r="EU4305" s="23"/>
      <c r="EV4305" s="26"/>
      <c r="EX4305" s="6"/>
      <c r="EY4305" s="24"/>
      <c r="EZ4305" s="109"/>
      <c r="FA4305" s="66"/>
      <c r="FB4305" s="5"/>
      <c r="FC4305" s="68"/>
      <c r="FD4305" s="67"/>
      <c r="FE4305" s="67"/>
      <c r="FF4305" s="64"/>
      <c r="FG4305" s="5"/>
      <c r="FH4305" s="69"/>
      <c r="FI4305" s="6"/>
      <c r="FJ4305" s="5"/>
      <c r="FK4305" s="25"/>
      <c r="FL4305" s="5"/>
    </row>
    <row r="4306" spans="40:168">
      <c r="AN4306" s="14"/>
      <c r="AO4306" s="14"/>
      <c r="AP4306" s="5"/>
      <c r="AQ4306" s="25"/>
      <c r="AR4306" s="25"/>
      <c r="AS4306" s="96"/>
      <c r="AT4306" s="83"/>
      <c r="AU4306" s="14"/>
      <c r="AX4306" s="83"/>
      <c r="AY4306" s="83"/>
      <c r="AZ4306" s="83"/>
      <c r="BA4306" s="83"/>
      <c r="BJ4306" s="54"/>
      <c r="BK4306" s="22"/>
      <c r="BL4306" s="24"/>
      <c r="BP4306" s="23"/>
      <c r="BQ4306" s="24"/>
      <c r="BR4306" s="22"/>
      <c r="BS4306" s="24"/>
      <c r="BT4306" s="24"/>
      <c r="BU4306" s="23"/>
      <c r="BV4306" s="26"/>
      <c r="BX4306" s="6"/>
      <c r="BY4306" s="24"/>
      <c r="BZ4306" s="109"/>
      <c r="CA4306" s="66"/>
      <c r="CB4306" s="5"/>
      <c r="CC4306" s="68"/>
      <c r="CD4306" s="67"/>
      <c r="CE4306" s="67"/>
      <c r="CF4306" s="64"/>
      <c r="CG4306" s="5"/>
      <c r="CH4306" s="69"/>
      <c r="CI4306" s="6"/>
      <c r="CJ4306" s="5"/>
      <c r="CK4306" s="25"/>
      <c r="CL4306" s="5"/>
      <c r="DN4306" s="14"/>
      <c r="DO4306" s="14"/>
      <c r="DP4306" s="5"/>
      <c r="DQ4306" s="25"/>
      <c r="DR4306" s="25"/>
      <c r="DS4306" s="96"/>
      <c r="DT4306" s="83"/>
      <c r="DU4306" s="14"/>
      <c r="DX4306" s="83"/>
      <c r="DY4306" s="83"/>
      <c r="DZ4306" s="83"/>
      <c r="EA4306" s="83"/>
      <c r="EJ4306" s="54"/>
      <c r="EK4306" s="22"/>
      <c r="EL4306" s="24"/>
      <c r="EP4306" s="23"/>
      <c r="EQ4306" s="24"/>
      <c r="ER4306" s="22"/>
      <c r="ES4306" s="24"/>
      <c r="ET4306" s="24"/>
      <c r="EU4306" s="23"/>
      <c r="EV4306" s="26"/>
      <c r="EX4306" s="6"/>
      <c r="EY4306" s="24"/>
      <c r="EZ4306" s="109"/>
      <c r="FA4306" s="66"/>
      <c r="FB4306" s="5"/>
      <c r="FC4306" s="68"/>
      <c r="FD4306" s="67"/>
      <c r="FE4306" s="67"/>
      <c r="FF4306" s="64"/>
      <c r="FG4306" s="5"/>
      <c r="FH4306" s="69"/>
      <c r="FI4306" s="6"/>
      <c r="FJ4306" s="5"/>
      <c r="FK4306" s="25"/>
      <c r="FL4306" s="5"/>
    </row>
    <row r="4307" spans="40:168">
      <c r="AN4307" s="14"/>
      <c r="AO4307" s="14"/>
      <c r="AP4307" s="5"/>
      <c r="AQ4307" s="25"/>
      <c r="AR4307" s="25"/>
      <c r="AS4307" s="96"/>
      <c r="AT4307" s="83"/>
      <c r="AU4307" s="14"/>
      <c r="AX4307" s="83"/>
      <c r="AY4307" s="83"/>
      <c r="AZ4307" s="83"/>
      <c r="BA4307" s="83"/>
      <c r="BJ4307" s="54"/>
      <c r="BK4307" s="22"/>
      <c r="BL4307" s="24"/>
      <c r="BP4307" s="23"/>
      <c r="BQ4307" s="24"/>
      <c r="BR4307" s="22"/>
      <c r="BS4307" s="24"/>
      <c r="BT4307" s="24"/>
      <c r="BU4307" s="23"/>
      <c r="BV4307" s="26"/>
      <c r="BX4307" s="6"/>
      <c r="BY4307" s="24"/>
      <c r="BZ4307" s="109"/>
      <c r="CA4307" s="66"/>
      <c r="CB4307" s="5"/>
      <c r="CC4307" s="68"/>
      <c r="CD4307" s="67"/>
      <c r="CE4307" s="67"/>
      <c r="CF4307" s="64"/>
      <c r="CG4307" s="5"/>
      <c r="CH4307" s="69"/>
      <c r="CI4307" s="6"/>
      <c r="CJ4307" s="5"/>
      <c r="CK4307" s="25"/>
      <c r="CL4307" s="5"/>
      <c r="DN4307" s="14"/>
      <c r="DO4307" s="14"/>
      <c r="DP4307" s="5"/>
      <c r="DQ4307" s="25"/>
      <c r="DR4307" s="25"/>
      <c r="DS4307" s="96"/>
      <c r="DT4307" s="83"/>
      <c r="DU4307" s="14"/>
      <c r="DX4307" s="83"/>
      <c r="DY4307" s="83"/>
      <c r="DZ4307" s="83"/>
      <c r="EA4307" s="83"/>
      <c r="EJ4307" s="54"/>
      <c r="EK4307" s="22"/>
      <c r="EL4307" s="24"/>
      <c r="EP4307" s="23"/>
      <c r="EQ4307" s="24"/>
      <c r="ER4307" s="22"/>
      <c r="ES4307" s="24"/>
      <c r="ET4307" s="24"/>
      <c r="EU4307" s="23"/>
      <c r="EV4307" s="26"/>
      <c r="EX4307" s="6"/>
      <c r="EY4307" s="24"/>
      <c r="EZ4307" s="109"/>
      <c r="FA4307" s="66"/>
      <c r="FB4307" s="5"/>
      <c r="FC4307" s="68"/>
      <c r="FD4307" s="67"/>
      <c r="FE4307" s="67"/>
      <c r="FF4307" s="64"/>
      <c r="FG4307" s="5"/>
      <c r="FH4307" s="69"/>
      <c r="FI4307" s="6"/>
      <c r="FJ4307" s="5"/>
      <c r="FK4307" s="25"/>
      <c r="FL4307" s="5"/>
    </row>
    <row r="4308" spans="40:168">
      <c r="AN4308" s="14"/>
      <c r="AO4308" s="14"/>
      <c r="AP4308" s="5"/>
      <c r="AQ4308" s="25"/>
      <c r="AR4308" s="25"/>
      <c r="AS4308" s="96"/>
      <c r="AT4308" s="83"/>
      <c r="AU4308" s="14"/>
      <c r="AX4308" s="83"/>
      <c r="AY4308" s="83"/>
      <c r="AZ4308" s="83"/>
      <c r="BA4308" s="83"/>
      <c r="BJ4308" s="54"/>
      <c r="BK4308" s="22"/>
      <c r="BL4308" s="24"/>
      <c r="BP4308" s="23"/>
      <c r="BQ4308" s="24"/>
      <c r="BR4308" s="22"/>
      <c r="BS4308" s="24"/>
      <c r="BT4308" s="24"/>
      <c r="BU4308" s="23"/>
      <c r="BV4308" s="26"/>
      <c r="BX4308" s="6"/>
      <c r="BY4308" s="24"/>
      <c r="BZ4308" s="109"/>
      <c r="CA4308" s="66"/>
      <c r="CB4308" s="5"/>
      <c r="CC4308" s="68"/>
      <c r="CD4308" s="67"/>
      <c r="CE4308" s="67"/>
      <c r="CF4308" s="64"/>
      <c r="CG4308" s="5"/>
      <c r="CH4308" s="69"/>
      <c r="CI4308" s="6"/>
      <c r="CJ4308" s="5"/>
      <c r="CK4308" s="25"/>
      <c r="CL4308" s="5"/>
      <c r="DN4308" s="14"/>
      <c r="DO4308" s="14"/>
      <c r="DP4308" s="5"/>
      <c r="DQ4308" s="25"/>
      <c r="DR4308" s="25"/>
      <c r="DS4308" s="96"/>
      <c r="DT4308" s="83"/>
      <c r="DU4308" s="14"/>
      <c r="DX4308" s="83"/>
      <c r="DY4308" s="83"/>
      <c r="DZ4308" s="83"/>
      <c r="EA4308" s="83"/>
      <c r="EJ4308" s="54"/>
      <c r="EK4308" s="22"/>
      <c r="EL4308" s="24"/>
      <c r="EP4308" s="23"/>
      <c r="EQ4308" s="24"/>
      <c r="ER4308" s="22"/>
      <c r="ES4308" s="24"/>
      <c r="ET4308" s="24"/>
      <c r="EU4308" s="23"/>
      <c r="EV4308" s="26"/>
      <c r="EX4308" s="6"/>
      <c r="EY4308" s="24"/>
      <c r="EZ4308" s="109"/>
      <c r="FA4308" s="66"/>
      <c r="FB4308" s="5"/>
      <c r="FC4308" s="68"/>
      <c r="FD4308" s="67"/>
      <c r="FE4308" s="67"/>
      <c r="FF4308" s="64"/>
      <c r="FG4308" s="5"/>
      <c r="FH4308" s="69"/>
      <c r="FI4308" s="6"/>
      <c r="FJ4308" s="5"/>
      <c r="FK4308" s="25"/>
      <c r="FL4308" s="5"/>
    </row>
    <row r="4309" spans="40:168">
      <c r="AN4309" s="14"/>
      <c r="AO4309" s="14"/>
      <c r="AP4309" s="5"/>
      <c r="AQ4309" s="25"/>
      <c r="AR4309" s="25"/>
      <c r="AS4309" s="96"/>
      <c r="AT4309" s="83"/>
      <c r="AU4309" s="14"/>
      <c r="AX4309" s="83"/>
      <c r="AY4309" s="83"/>
      <c r="AZ4309" s="83"/>
      <c r="BA4309" s="83"/>
      <c r="BJ4309" s="54"/>
      <c r="BK4309" s="22"/>
      <c r="BL4309" s="24"/>
      <c r="BP4309" s="23"/>
      <c r="BQ4309" s="24"/>
      <c r="BR4309" s="22"/>
      <c r="BS4309" s="24"/>
      <c r="BT4309" s="24"/>
      <c r="BU4309" s="23"/>
      <c r="BV4309" s="26"/>
      <c r="BX4309" s="6"/>
      <c r="BY4309" s="24"/>
      <c r="BZ4309" s="109"/>
      <c r="CA4309" s="66"/>
      <c r="CB4309" s="5"/>
      <c r="CC4309" s="68"/>
      <c r="CD4309" s="67"/>
      <c r="CE4309" s="67"/>
      <c r="CF4309" s="64"/>
      <c r="CG4309" s="5"/>
      <c r="CH4309" s="69"/>
      <c r="CI4309" s="6"/>
      <c r="CJ4309" s="5"/>
      <c r="CK4309" s="25"/>
      <c r="CL4309" s="5"/>
      <c r="DN4309" s="14"/>
      <c r="DO4309" s="14"/>
      <c r="DP4309" s="5"/>
      <c r="DQ4309" s="25"/>
      <c r="DR4309" s="25"/>
      <c r="DS4309" s="96"/>
      <c r="DT4309" s="83"/>
      <c r="DU4309" s="14"/>
      <c r="DX4309" s="83"/>
      <c r="DY4309" s="83"/>
      <c r="DZ4309" s="83"/>
      <c r="EA4309" s="83"/>
      <c r="EJ4309" s="54"/>
      <c r="EK4309" s="22"/>
      <c r="EL4309" s="24"/>
      <c r="EP4309" s="23"/>
      <c r="EQ4309" s="24"/>
      <c r="ER4309" s="22"/>
      <c r="ES4309" s="24"/>
      <c r="ET4309" s="24"/>
      <c r="EU4309" s="23"/>
      <c r="EV4309" s="26"/>
      <c r="EX4309" s="6"/>
      <c r="EY4309" s="24"/>
      <c r="EZ4309" s="109"/>
      <c r="FA4309" s="66"/>
      <c r="FB4309" s="5"/>
      <c r="FC4309" s="68"/>
      <c r="FD4309" s="67"/>
      <c r="FE4309" s="67"/>
      <c r="FF4309" s="64"/>
      <c r="FG4309" s="5"/>
      <c r="FH4309" s="69"/>
      <c r="FI4309" s="6"/>
      <c r="FJ4309" s="5"/>
      <c r="FK4309" s="25"/>
      <c r="FL4309" s="5"/>
    </row>
    <row r="4310" spans="40:168">
      <c r="AN4310" s="14"/>
      <c r="AO4310" s="14"/>
      <c r="AP4310" s="5"/>
      <c r="AQ4310" s="25"/>
      <c r="AR4310" s="25"/>
      <c r="AS4310" s="96"/>
      <c r="AT4310" s="83"/>
      <c r="AU4310" s="14"/>
      <c r="AX4310" s="83"/>
      <c r="AY4310" s="83"/>
      <c r="AZ4310" s="83"/>
      <c r="BA4310" s="83"/>
      <c r="BJ4310" s="54"/>
      <c r="BK4310" s="22"/>
      <c r="BL4310" s="24"/>
      <c r="BP4310" s="23"/>
      <c r="BQ4310" s="24"/>
      <c r="BR4310" s="22"/>
      <c r="BS4310" s="24"/>
      <c r="BT4310" s="24"/>
      <c r="BU4310" s="23"/>
      <c r="BV4310" s="26"/>
      <c r="BX4310" s="6"/>
      <c r="BY4310" s="24"/>
      <c r="BZ4310" s="109"/>
      <c r="CA4310" s="66"/>
      <c r="CB4310" s="5"/>
      <c r="CC4310" s="68"/>
      <c r="CD4310" s="67"/>
      <c r="CE4310" s="67"/>
      <c r="CF4310" s="64"/>
      <c r="CG4310" s="5"/>
      <c r="CH4310" s="69"/>
      <c r="CI4310" s="6"/>
      <c r="CJ4310" s="5"/>
      <c r="CK4310" s="25"/>
      <c r="CL4310" s="5"/>
      <c r="DN4310" s="14"/>
      <c r="DO4310" s="14"/>
      <c r="DP4310" s="5"/>
      <c r="DQ4310" s="25"/>
      <c r="DR4310" s="25"/>
      <c r="DS4310" s="96"/>
      <c r="DT4310" s="83"/>
      <c r="DU4310" s="14"/>
      <c r="DX4310" s="83"/>
      <c r="DY4310" s="83"/>
      <c r="DZ4310" s="83"/>
      <c r="EA4310" s="83"/>
      <c r="EJ4310" s="54"/>
      <c r="EK4310" s="22"/>
      <c r="EL4310" s="24"/>
      <c r="EP4310" s="23"/>
      <c r="EQ4310" s="24"/>
      <c r="ER4310" s="22"/>
      <c r="ES4310" s="24"/>
      <c r="ET4310" s="24"/>
      <c r="EU4310" s="23"/>
      <c r="EV4310" s="26"/>
      <c r="EX4310" s="6"/>
      <c r="EY4310" s="24"/>
      <c r="EZ4310" s="109"/>
      <c r="FA4310" s="66"/>
      <c r="FB4310" s="5"/>
      <c r="FC4310" s="68"/>
      <c r="FD4310" s="67"/>
      <c r="FE4310" s="67"/>
      <c r="FF4310" s="64"/>
      <c r="FG4310" s="5"/>
      <c r="FH4310" s="69"/>
      <c r="FI4310" s="6"/>
      <c r="FJ4310" s="5"/>
      <c r="FK4310" s="25"/>
      <c r="FL4310" s="5"/>
    </row>
    <row r="4311" spans="40:168">
      <c r="AN4311" s="14"/>
      <c r="AO4311" s="14"/>
      <c r="AP4311" s="5"/>
      <c r="AQ4311" s="25"/>
      <c r="AR4311" s="25"/>
      <c r="AS4311" s="96"/>
      <c r="AT4311" s="83"/>
      <c r="AU4311" s="14"/>
      <c r="AX4311" s="83"/>
      <c r="AY4311" s="83"/>
      <c r="AZ4311" s="83"/>
      <c r="BA4311" s="83"/>
      <c r="BJ4311" s="54"/>
      <c r="BK4311" s="22"/>
      <c r="BL4311" s="24"/>
      <c r="BP4311" s="23"/>
      <c r="BQ4311" s="24"/>
      <c r="BR4311" s="22"/>
      <c r="BS4311" s="24"/>
      <c r="BT4311" s="24"/>
      <c r="BU4311" s="23"/>
      <c r="BV4311" s="26"/>
      <c r="BX4311" s="6"/>
      <c r="BY4311" s="24"/>
      <c r="BZ4311" s="109"/>
      <c r="CA4311" s="66"/>
      <c r="CB4311" s="5"/>
      <c r="CC4311" s="68"/>
      <c r="CD4311" s="67"/>
      <c r="CE4311" s="67"/>
      <c r="CF4311" s="64"/>
      <c r="CG4311" s="5"/>
      <c r="CH4311" s="69"/>
      <c r="CI4311" s="6"/>
      <c r="CJ4311" s="5"/>
      <c r="CK4311" s="25"/>
      <c r="CL4311" s="5"/>
      <c r="DN4311" s="14"/>
      <c r="DO4311" s="14"/>
      <c r="DP4311" s="5"/>
      <c r="DQ4311" s="25"/>
      <c r="DR4311" s="25"/>
      <c r="DS4311" s="96"/>
      <c r="DT4311" s="83"/>
      <c r="DU4311" s="14"/>
      <c r="DX4311" s="83"/>
      <c r="DY4311" s="83"/>
      <c r="DZ4311" s="83"/>
      <c r="EA4311" s="83"/>
      <c r="EJ4311" s="54"/>
      <c r="EK4311" s="22"/>
      <c r="EL4311" s="24"/>
      <c r="EP4311" s="23"/>
      <c r="EQ4311" s="24"/>
      <c r="ER4311" s="22"/>
      <c r="ES4311" s="24"/>
      <c r="ET4311" s="24"/>
      <c r="EU4311" s="23"/>
      <c r="EV4311" s="26"/>
      <c r="EX4311" s="6"/>
      <c r="EY4311" s="24"/>
      <c r="EZ4311" s="109"/>
      <c r="FA4311" s="66"/>
      <c r="FB4311" s="5"/>
      <c r="FC4311" s="68"/>
      <c r="FD4311" s="67"/>
      <c r="FE4311" s="67"/>
      <c r="FF4311" s="64"/>
      <c r="FG4311" s="5"/>
      <c r="FH4311" s="69"/>
      <c r="FI4311" s="6"/>
      <c r="FJ4311" s="5"/>
      <c r="FK4311" s="25"/>
      <c r="FL4311" s="5"/>
    </row>
    <row r="4312" spans="40:168">
      <c r="AN4312" s="14"/>
      <c r="AO4312" s="14"/>
      <c r="AP4312" s="5"/>
      <c r="AQ4312" s="25"/>
      <c r="AR4312" s="25"/>
      <c r="AS4312" s="96"/>
      <c r="AT4312" s="83"/>
      <c r="AU4312" s="14"/>
      <c r="AX4312" s="83"/>
      <c r="AY4312" s="83"/>
      <c r="AZ4312" s="83"/>
      <c r="BA4312" s="83"/>
      <c r="BJ4312" s="54"/>
      <c r="BK4312" s="22"/>
      <c r="BL4312" s="24"/>
      <c r="BP4312" s="23"/>
      <c r="BQ4312" s="24"/>
      <c r="BR4312" s="22"/>
      <c r="BS4312" s="24"/>
      <c r="BT4312" s="24"/>
      <c r="BU4312" s="23"/>
      <c r="BV4312" s="26"/>
      <c r="BX4312" s="6"/>
      <c r="BY4312" s="24"/>
      <c r="BZ4312" s="109"/>
      <c r="CA4312" s="66"/>
      <c r="CB4312" s="5"/>
      <c r="CC4312" s="68"/>
      <c r="CD4312" s="67"/>
      <c r="CE4312" s="67"/>
      <c r="CF4312" s="64"/>
      <c r="CG4312" s="5"/>
      <c r="CH4312" s="69"/>
      <c r="CI4312" s="6"/>
      <c r="CJ4312" s="5"/>
      <c r="CK4312" s="25"/>
      <c r="CL4312" s="5"/>
      <c r="DN4312" s="14"/>
      <c r="DO4312" s="14"/>
      <c r="DP4312" s="5"/>
      <c r="DQ4312" s="25"/>
      <c r="DR4312" s="25"/>
      <c r="DS4312" s="96"/>
      <c r="DT4312" s="83"/>
      <c r="DU4312" s="14"/>
      <c r="DX4312" s="83"/>
      <c r="DY4312" s="83"/>
      <c r="DZ4312" s="83"/>
      <c r="EA4312" s="83"/>
      <c r="EJ4312" s="54"/>
      <c r="EK4312" s="22"/>
      <c r="EL4312" s="24"/>
      <c r="EP4312" s="23"/>
      <c r="EQ4312" s="24"/>
      <c r="ER4312" s="22"/>
      <c r="ES4312" s="24"/>
      <c r="ET4312" s="24"/>
      <c r="EU4312" s="23"/>
      <c r="EV4312" s="26"/>
      <c r="EX4312" s="6"/>
      <c r="EY4312" s="24"/>
      <c r="EZ4312" s="109"/>
      <c r="FA4312" s="66"/>
      <c r="FB4312" s="5"/>
      <c r="FC4312" s="68"/>
      <c r="FD4312" s="67"/>
      <c r="FE4312" s="67"/>
      <c r="FF4312" s="64"/>
      <c r="FG4312" s="5"/>
      <c r="FH4312" s="69"/>
      <c r="FI4312" s="6"/>
      <c r="FJ4312" s="5"/>
      <c r="FK4312" s="25"/>
      <c r="FL4312" s="5"/>
    </row>
    <row r="4313" spans="40:168">
      <c r="AN4313" s="14"/>
      <c r="AO4313" s="14"/>
      <c r="AP4313" s="5"/>
      <c r="AQ4313" s="25"/>
      <c r="AR4313" s="25"/>
      <c r="AS4313" s="96"/>
      <c r="AT4313" s="83"/>
      <c r="AU4313" s="14"/>
      <c r="AX4313" s="83"/>
      <c r="AY4313" s="83"/>
      <c r="AZ4313" s="83"/>
      <c r="BA4313" s="83"/>
      <c r="BJ4313" s="54"/>
      <c r="BK4313" s="22"/>
      <c r="BL4313" s="24"/>
      <c r="BP4313" s="23"/>
      <c r="BQ4313" s="24"/>
      <c r="BR4313" s="22"/>
      <c r="BS4313" s="24"/>
      <c r="BT4313" s="24"/>
      <c r="BU4313" s="23"/>
      <c r="BV4313" s="26"/>
      <c r="BX4313" s="6"/>
      <c r="BY4313" s="24"/>
      <c r="BZ4313" s="109"/>
      <c r="CA4313" s="66"/>
      <c r="CB4313" s="5"/>
      <c r="CC4313" s="68"/>
      <c r="CD4313" s="67"/>
      <c r="CE4313" s="67"/>
      <c r="CF4313" s="64"/>
      <c r="CG4313" s="5"/>
      <c r="CH4313" s="69"/>
      <c r="CI4313" s="6"/>
      <c r="CJ4313" s="5"/>
      <c r="CK4313" s="25"/>
      <c r="CL4313" s="5"/>
      <c r="DN4313" s="14"/>
      <c r="DO4313" s="14"/>
      <c r="DP4313" s="5"/>
      <c r="DQ4313" s="25"/>
      <c r="DR4313" s="25"/>
      <c r="DS4313" s="96"/>
      <c r="DT4313" s="83"/>
      <c r="DU4313" s="14"/>
      <c r="DX4313" s="83"/>
      <c r="DY4313" s="83"/>
      <c r="DZ4313" s="83"/>
      <c r="EA4313" s="83"/>
      <c r="EJ4313" s="54"/>
      <c r="EK4313" s="22"/>
      <c r="EL4313" s="24"/>
      <c r="EP4313" s="23"/>
      <c r="EQ4313" s="24"/>
      <c r="ER4313" s="22"/>
      <c r="ES4313" s="24"/>
      <c r="ET4313" s="24"/>
      <c r="EU4313" s="23"/>
      <c r="EV4313" s="26"/>
      <c r="EX4313" s="6"/>
      <c r="EY4313" s="24"/>
      <c r="EZ4313" s="109"/>
      <c r="FA4313" s="66"/>
      <c r="FB4313" s="5"/>
      <c r="FC4313" s="68"/>
      <c r="FD4313" s="67"/>
      <c r="FE4313" s="67"/>
      <c r="FF4313" s="64"/>
      <c r="FG4313" s="5"/>
      <c r="FH4313" s="69"/>
      <c r="FI4313" s="6"/>
      <c r="FJ4313" s="5"/>
      <c r="FK4313" s="25"/>
      <c r="FL4313" s="5"/>
    </row>
    <row r="4314" spans="40:168">
      <c r="AN4314" s="14"/>
      <c r="AO4314" s="14"/>
      <c r="AP4314" s="5"/>
      <c r="AQ4314" s="25"/>
      <c r="AR4314" s="25"/>
      <c r="AS4314" s="96"/>
      <c r="AT4314" s="83"/>
      <c r="AU4314" s="14"/>
      <c r="AX4314" s="83"/>
      <c r="AY4314" s="83"/>
      <c r="AZ4314" s="83"/>
      <c r="BA4314" s="83"/>
      <c r="BJ4314" s="54"/>
      <c r="BK4314" s="22"/>
      <c r="BL4314" s="24"/>
      <c r="BP4314" s="23"/>
      <c r="BQ4314" s="24"/>
      <c r="BR4314" s="22"/>
      <c r="BS4314" s="24"/>
      <c r="BT4314" s="24"/>
      <c r="BU4314" s="23"/>
      <c r="BV4314" s="26"/>
      <c r="BX4314" s="6"/>
      <c r="BY4314" s="24"/>
      <c r="BZ4314" s="109"/>
      <c r="CA4314" s="66"/>
      <c r="CB4314" s="5"/>
      <c r="CC4314" s="68"/>
      <c r="CD4314" s="67"/>
      <c r="CE4314" s="67"/>
      <c r="CF4314" s="64"/>
      <c r="CG4314" s="5"/>
      <c r="CH4314" s="69"/>
      <c r="CI4314" s="6"/>
      <c r="CJ4314" s="5"/>
      <c r="CK4314" s="25"/>
      <c r="CL4314" s="5"/>
      <c r="DN4314" s="14"/>
      <c r="DO4314" s="14"/>
      <c r="DP4314" s="5"/>
      <c r="DQ4314" s="25"/>
      <c r="DR4314" s="25"/>
      <c r="DS4314" s="96"/>
      <c r="DT4314" s="83"/>
      <c r="DU4314" s="14"/>
      <c r="DX4314" s="83"/>
      <c r="DY4314" s="83"/>
      <c r="DZ4314" s="83"/>
      <c r="EA4314" s="83"/>
      <c r="EJ4314" s="54"/>
      <c r="EK4314" s="22"/>
      <c r="EL4314" s="24"/>
      <c r="EP4314" s="23"/>
      <c r="EQ4314" s="24"/>
      <c r="ER4314" s="22"/>
      <c r="ES4314" s="24"/>
      <c r="ET4314" s="24"/>
      <c r="EU4314" s="23"/>
      <c r="EV4314" s="26"/>
      <c r="EX4314" s="6"/>
      <c r="EY4314" s="24"/>
      <c r="EZ4314" s="109"/>
      <c r="FA4314" s="66"/>
      <c r="FB4314" s="5"/>
      <c r="FC4314" s="68"/>
      <c r="FD4314" s="67"/>
      <c r="FE4314" s="67"/>
      <c r="FF4314" s="64"/>
      <c r="FG4314" s="5"/>
      <c r="FH4314" s="69"/>
      <c r="FI4314" s="6"/>
      <c r="FJ4314" s="5"/>
      <c r="FK4314" s="25"/>
      <c r="FL4314" s="5"/>
    </row>
    <row r="4315" spans="40:168">
      <c r="AN4315" s="14"/>
      <c r="AO4315" s="14"/>
      <c r="AP4315" s="5"/>
      <c r="AQ4315" s="25"/>
      <c r="AR4315" s="25"/>
      <c r="AS4315" s="96"/>
      <c r="AT4315" s="83"/>
      <c r="AU4315" s="14"/>
      <c r="AX4315" s="83"/>
      <c r="AY4315" s="83"/>
      <c r="AZ4315" s="83"/>
      <c r="BA4315" s="83"/>
      <c r="BJ4315" s="54"/>
      <c r="BK4315" s="22"/>
      <c r="BL4315" s="24"/>
      <c r="BP4315" s="23"/>
      <c r="BQ4315" s="24"/>
      <c r="BR4315" s="22"/>
      <c r="BS4315" s="24"/>
      <c r="BT4315" s="24"/>
      <c r="BU4315" s="23"/>
      <c r="BV4315" s="26"/>
      <c r="BX4315" s="6"/>
      <c r="BY4315" s="24"/>
      <c r="BZ4315" s="109"/>
      <c r="CA4315" s="66"/>
      <c r="CB4315" s="5"/>
      <c r="CC4315" s="68"/>
      <c r="CD4315" s="67"/>
      <c r="CE4315" s="67"/>
      <c r="CF4315" s="64"/>
      <c r="CG4315" s="5"/>
      <c r="CH4315" s="69"/>
      <c r="CI4315" s="6"/>
      <c r="CJ4315" s="5"/>
      <c r="CK4315" s="25"/>
      <c r="CL4315" s="5"/>
      <c r="DN4315" s="14"/>
      <c r="DO4315" s="14"/>
      <c r="DP4315" s="5"/>
      <c r="DQ4315" s="25"/>
      <c r="DR4315" s="25"/>
      <c r="DS4315" s="96"/>
      <c r="DT4315" s="83"/>
      <c r="DU4315" s="14"/>
      <c r="DX4315" s="83"/>
      <c r="DY4315" s="83"/>
      <c r="DZ4315" s="83"/>
      <c r="EA4315" s="83"/>
      <c r="EJ4315" s="54"/>
      <c r="EK4315" s="22"/>
      <c r="EL4315" s="24"/>
      <c r="EP4315" s="23"/>
      <c r="EQ4315" s="24"/>
      <c r="ER4315" s="22"/>
      <c r="ES4315" s="24"/>
      <c r="ET4315" s="24"/>
      <c r="EU4315" s="23"/>
      <c r="EV4315" s="26"/>
      <c r="EX4315" s="6"/>
      <c r="EY4315" s="24"/>
      <c r="EZ4315" s="109"/>
      <c r="FA4315" s="66"/>
      <c r="FB4315" s="5"/>
      <c r="FC4315" s="68"/>
      <c r="FD4315" s="67"/>
      <c r="FE4315" s="67"/>
      <c r="FF4315" s="64"/>
      <c r="FG4315" s="5"/>
      <c r="FH4315" s="69"/>
      <c r="FI4315" s="6"/>
      <c r="FJ4315" s="5"/>
      <c r="FK4315" s="25"/>
      <c r="FL4315" s="5"/>
    </row>
    <row r="4316" spans="40:168">
      <c r="AN4316" s="14"/>
      <c r="AO4316" s="14"/>
      <c r="AP4316" s="5"/>
      <c r="AQ4316" s="25"/>
      <c r="AR4316" s="25"/>
      <c r="AS4316" s="96"/>
      <c r="AT4316" s="83"/>
      <c r="AU4316" s="14"/>
      <c r="AX4316" s="83"/>
      <c r="AY4316" s="83"/>
      <c r="AZ4316" s="83"/>
      <c r="BA4316" s="83"/>
      <c r="BJ4316" s="54"/>
      <c r="BK4316" s="22"/>
      <c r="BL4316" s="24"/>
      <c r="BP4316" s="23"/>
      <c r="BQ4316" s="24"/>
      <c r="BR4316" s="22"/>
      <c r="BS4316" s="24"/>
      <c r="BT4316" s="24"/>
      <c r="BU4316" s="23"/>
      <c r="BV4316" s="26"/>
      <c r="BX4316" s="6"/>
      <c r="BY4316" s="24"/>
      <c r="BZ4316" s="109"/>
      <c r="CA4316" s="66"/>
      <c r="CB4316" s="5"/>
      <c r="CC4316" s="68"/>
      <c r="CD4316" s="67"/>
      <c r="CE4316" s="67"/>
      <c r="CF4316" s="64"/>
      <c r="CG4316" s="5"/>
      <c r="CH4316" s="69"/>
      <c r="CI4316" s="6"/>
      <c r="CJ4316" s="5"/>
      <c r="CK4316" s="25"/>
      <c r="CL4316" s="5"/>
      <c r="DN4316" s="14"/>
      <c r="DO4316" s="14"/>
      <c r="DP4316" s="5"/>
      <c r="DQ4316" s="25"/>
      <c r="DR4316" s="25"/>
      <c r="DS4316" s="96"/>
      <c r="DT4316" s="83"/>
      <c r="DU4316" s="14"/>
      <c r="DX4316" s="83"/>
      <c r="DY4316" s="83"/>
      <c r="DZ4316" s="83"/>
      <c r="EA4316" s="83"/>
      <c r="EJ4316" s="54"/>
      <c r="EK4316" s="22"/>
      <c r="EL4316" s="24"/>
      <c r="EP4316" s="23"/>
      <c r="EQ4316" s="24"/>
      <c r="ER4316" s="22"/>
      <c r="ES4316" s="24"/>
      <c r="ET4316" s="24"/>
      <c r="EU4316" s="23"/>
      <c r="EV4316" s="26"/>
      <c r="EX4316" s="6"/>
      <c r="EY4316" s="24"/>
      <c r="EZ4316" s="109"/>
      <c r="FA4316" s="66"/>
      <c r="FB4316" s="5"/>
      <c r="FC4316" s="68"/>
      <c r="FD4316" s="67"/>
      <c r="FE4316" s="67"/>
      <c r="FF4316" s="64"/>
      <c r="FG4316" s="5"/>
      <c r="FH4316" s="69"/>
      <c r="FI4316" s="6"/>
      <c r="FJ4316" s="5"/>
      <c r="FK4316" s="25"/>
      <c r="FL4316" s="5"/>
    </row>
    <row r="4317" spans="40:168">
      <c r="AN4317" s="14"/>
      <c r="AO4317" s="14"/>
      <c r="AP4317" s="5"/>
      <c r="AQ4317" s="25"/>
      <c r="AR4317" s="25"/>
      <c r="AS4317" s="96"/>
      <c r="AT4317" s="83"/>
      <c r="AU4317" s="14"/>
      <c r="AX4317" s="83"/>
      <c r="AY4317" s="83"/>
      <c r="AZ4317" s="83"/>
      <c r="BA4317" s="83"/>
      <c r="BJ4317" s="54"/>
      <c r="BK4317" s="22"/>
      <c r="BL4317" s="24"/>
      <c r="BP4317" s="23"/>
      <c r="BQ4317" s="24"/>
      <c r="BR4317" s="22"/>
      <c r="BS4317" s="24"/>
      <c r="BT4317" s="24"/>
      <c r="BU4317" s="23"/>
      <c r="BV4317" s="26"/>
      <c r="BX4317" s="6"/>
      <c r="BY4317" s="24"/>
      <c r="BZ4317" s="109"/>
      <c r="CA4317" s="66"/>
      <c r="CB4317" s="5"/>
      <c r="CC4317" s="68"/>
      <c r="CD4317" s="67"/>
      <c r="CE4317" s="67"/>
      <c r="CF4317" s="64"/>
      <c r="CG4317" s="5"/>
      <c r="CH4317" s="69"/>
      <c r="CI4317" s="6"/>
      <c r="CJ4317" s="5"/>
      <c r="CK4317" s="25"/>
      <c r="CL4317" s="5"/>
      <c r="DN4317" s="14"/>
      <c r="DO4317" s="14"/>
      <c r="DP4317" s="5"/>
      <c r="DQ4317" s="25"/>
      <c r="DR4317" s="25"/>
      <c r="DS4317" s="96"/>
      <c r="DT4317" s="83"/>
      <c r="DU4317" s="14"/>
      <c r="DX4317" s="83"/>
      <c r="DY4317" s="83"/>
      <c r="DZ4317" s="83"/>
      <c r="EA4317" s="83"/>
      <c r="EJ4317" s="54"/>
      <c r="EK4317" s="22"/>
      <c r="EL4317" s="24"/>
      <c r="EP4317" s="23"/>
      <c r="EQ4317" s="24"/>
      <c r="ER4317" s="22"/>
      <c r="ES4317" s="24"/>
      <c r="ET4317" s="24"/>
      <c r="EU4317" s="23"/>
      <c r="EV4317" s="26"/>
      <c r="EX4317" s="6"/>
      <c r="EY4317" s="24"/>
      <c r="EZ4317" s="109"/>
      <c r="FA4317" s="66"/>
      <c r="FB4317" s="5"/>
      <c r="FC4317" s="68"/>
      <c r="FD4317" s="67"/>
      <c r="FE4317" s="67"/>
      <c r="FF4317" s="64"/>
      <c r="FG4317" s="5"/>
      <c r="FH4317" s="69"/>
      <c r="FI4317" s="6"/>
      <c r="FJ4317" s="5"/>
      <c r="FK4317" s="25"/>
      <c r="FL4317" s="5"/>
    </row>
    <row r="4318" spans="40:168">
      <c r="AN4318" s="14"/>
      <c r="AO4318" s="14"/>
      <c r="AP4318" s="5"/>
      <c r="AQ4318" s="25"/>
      <c r="AR4318" s="25"/>
      <c r="AS4318" s="96"/>
      <c r="AT4318" s="83"/>
      <c r="AU4318" s="14"/>
      <c r="AX4318" s="83"/>
      <c r="AY4318" s="83"/>
      <c r="AZ4318" s="83"/>
      <c r="BA4318" s="83"/>
      <c r="BJ4318" s="54"/>
      <c r="BK4318" s="22"/>
      <c r="BL4318" s="24"/>
      <c r="BP4318" s="23"/>
      <c r="BQ4318" s="24"/>
      <c r="BR4318" s="22"/>
      <c r="BS4318" s="24"/>
      <c r="BT4318" s="24"/>
      <c r="BU4318" s="23"/>
      <c r="BV4318" s="26"/>
      <c r="BX4318" s="6"/>
      <c r="BY4318" s="24"/>
      <c r="BZ4318" s="109"/>
      <c r="CA4318" s="66"/>
      <c r="CB4318" s="5"/>
      <c r="CC4318" s="68"/>
      <c r="CD4318" s="67"/>
      <c r="CE4318" s="67"/>
      <c r="CF4318" s="64"/>
      <c r="CG4318" s="5"/>
      <c r="CH4318" s="69"/>
      <c r="CI4318" s="6"/>
      <c r="CJ4318" s="5"/>
      <c r="CK4318" s="25"/>
      <c r="CL4318" s="5"/>
      <c r="DN4318" s="14"/>
      <c r="DO4318" s="14"/>
      <c r="DP4318" s="5"/>
      <c r="DQ4318" s="25"/>
      <c r="DR4318" s="25"/>
      <c r="DS4318" s="96"/>
      <c r="DT4318" s="83"/>
      <c r="DU4318" s="14"/>
      <c r="DX4318" s="83"/>
      <c r="DY4318" s="83"/>
      <c r="DZ4318" s="83"/>
      <c r="EA4318" s="83"/>
      <c r="EJ4318" s="54"/>
      <c r="EK4318" s="22"/>
      <c r="EL4318" s="24"/>
      <c r="EP4318" s="23"/>
      <c r="EQ4318" s="24"/>
      <c r="ER4318" s="22"/>
      <c r="ES4318" s="24"/>
      <c r="ET4318" s="24"/>
      <c r="EU4318" s="23"/>
      <c r="EV4318" s="26"/>
      <c r="EX4318" s="6"/>
      <c r="EY4318" s="24"/>
      <c r="EZ4318" s="109"/>
      <c r="FA4318" s="66"/>
      <c r="FB4318" s="5"/>
      <c r="FC4318" s="68"/>
      <c r="FD4318" s="67"/>
      <c r="FE4318" s="67"/>
      <c r="FF4318" s="64"/>
      <c r="FG4318" s="5"/>
      <c r="FH4318" s="69"/>
      <c r="FI4318" s="6"/>
      <c r="FJ4318" s="5"/>
      <c r="FK4318" s="25"/>
      <c r="FL4318" s="5"/>
    </row>
    <row r="4319" spans="40:168">
      <c r="AN4319" s="14"/>
      <c r="AO4319" s="14"/>
      <c r="AP4319" s="5"/>
      <c r="AQ4319" s="25"/>
      <c r="AR4319" s="25"/>
      <c r="AS4319" s="96"/>
      <c r="AT4319" s="83"/>
      <c r="AU4319" s="14"/>
      <c r="AX4319" s="83"/>
      <c r="AY4319" s="83"/>
      <c r="AZ4319" s="83"/>
      <c r="BA4319" s="83"/>
      <c r="BJ4319" s="54"/>
      <c r="BK4319" s="22"/>
      <c r="BL4319" s="24"/>
      <c r="BP4319" s="23"/>
      <c r="BQ4319" s="24"/>
      <c r="BR4319" s="22"/>
      <c r="BS4319" s="24"/>
      <c r="BT4319" s="24"/>
      <c r="BU4319" s="23"/>
      <c r="BV4319" s="26"/>
      <c r="BX4319" s="6"/>
      <c r="BY4319" s="24"/>
      <c r="BZ4319" s="109"/>
      <c r="CA4319" s="66"/>
      <c r="CB4319" s="5"/>
      <c r="CC4319" s="68"/>
      <c r="CD4319" s="67"/>
      <c r="CE4319" s="67"/>
      <c r="CF4319" s="64"/>
      <c r="CG4319" s="5"/>
      <c r="CH4319" s="69"/>
      <c r="CI4319" s="6"/>
      <c r="CJ4319" s="5"/>
      <c r="CK4319" s="25"/>
      <c r="CL4319" s="5"/>
      <c r="DN4319" s="14"/>
      <c r="DO4319" s="14"/>
      <c r="DP4319" s="5"/>
      <c r="DQ4319" s="25"/>
      <c r="DR4319" s="25"/>
      <c r="DS4319" s="96"/>
      <c r="DT4319" s="83"/>
      <c r="DU4319" s="14"/>
      <c r="DX4319" s="83"/>
      <c r="DY4319" s="83"/>
      <c r="DZ4319" s="83"/>
      <c r="EA4319" s="83"/>
      <c r="EJ4319" s="54"/>
      <c r="EK4319" s="22"/>
      <c r="EL4319" s="24"/>
      <c r="EP4319" s="23"/>
      <c r="EQ4319" s="24"/>
      <c r="ER4319" s="22"/>
      <c r="ES4319" s="24"/>
      <c r="ET4319" s="24"/>
      <c r="EU4319" s="23"/>
      <c r="EV4319" s="26"/>
      <c r="EX4319" s="6"/>
      <c r="EY4319" s="24"/>
      <c r="EZ4319" s="109"/>
      <c r="FA4319" s="66"/>
      <c r="FB4319" s="5"/>
      <c r="FC4319" s="68"/>
      <c r="FD4319" s="67"/>
      <c r="FE4319" s="67"/>
      <c r="FF4319" s="64"/>
      <c r="FG4319" s="5"/>
      <c r="FH4319" s="69"/>
      <c r="FI4319" s="6"/>
      <c r="FJ4319" s="5"/>
      <c r="FK4319" s="25"/>
      <c r="FL4319" s="5"/>
    </row>
    <row r="4320" spans="40:168">
      <c r="AN4320" s="14"/>
      <c r="AO4320" s="14"/>
      <c r="AP4320" s="5"/>
      <c r="AQ4320" s="25"/>
      <c r="AR4320" s="25"/>
      <c r="AS4320" s="96"/>
      <c r="AT4320" s="83"/>
      <c r="AU4320" s="14"/>
      <c r="AX4320" s="83"/>
      <c r="AY4320" s="83"/>
      <c r="AZ4320" s="83"/>
      <c r="BA4320" s="83"/>
      <c r="BJ4320" s="54"/>
      <c r="BK4320" s="22"/>
      <c r="BL4320" s="24"/>
      <c r="BP4320" s="23"/>
      <c r="BQ4320" s="24"/>
      <c r="BR4320" s="22"/>
      <c r="BS4320" s="24"/>
      <c r="BT4320" s="24"/>
      <c r="BU4320" s="23"/>
      <c r="BV4320" s="26"/>
      <c r="BX4320" s="6"/>
      <c r="BY4320" s="24"/>
      <c r="BZ4320" s="109"/>
      <c r="CA4320" s="66"/>
      <c r="CB4320" s="5"/>
      <c r="CC4320" s="68"/>
      <c r="CD4320" s="67"/>
      <c r="CE4320" s="67"/>
      <c r="CF4320" s="64"/>
      <c r="CG4320" s="5"/>
      <c r="CH4320" s="69"/>
      <c r="CI4320" s="6"/>
      <c r="CJ4320" s="5"/>
      <c r="CK4320" s="25"/>
      <c r="CL4320" s="5"/>
      <c r="DN4320" s="14"/>
      <c r="DO4320" s="14"/>
      <c r="DP4320" s="5"/>
      <c r="DQ4320" s="25"/>
      <c r="DR4320" s="25"/>
      <c r="DS4320" s="96"/>
      <c r="DT4320" s="83"/>
      <c r="DU4320" s="14"/>
      <c r="DX4320" s="83"/>
      <c r="DY4320" s="83"/>
      <c r="DZ4320" s="83"/>
      <c r="EA4320" s="83"/>
      <c r="EJ4320" s="54"/>
      <c r="EK4320" s="22"/>
      <c r="EL4320" s="24"/>
      <c r="EP4320" s="23"/>
      <c r="EQ4320" s="24"/>
      <c r="ER4320" s="22"/>
      <c r="ES4320" s="24"/>
      <c r="ET4320" s="24"/>
      <c r="EU4320" s="23"/>
      <c r="EV4320" s="26"/>
      <c r="EX4320" s="6"/>
      <c r="EY4320" s="24"/>
      <c r="EZ4320" s="109"/>
      <c r="FA4320" s="66"/>
      <c r="FB4320" s="5"/>
      <c r="FC4320" s="68"/>
      <c r="FD4320" s="67"/>
      <c r="FE4320" s="67"/>
      <c r="FF4320" s="64"/>
      <c r="FG4320" s="5"/>
      <c r="FH4320" s="69"/>
      <c r="FI4320" s="6"/>
      <c r="FJ4320" s="5"/>
      <c r="FK4320" s="25"/>
      <c r="FL4320" s="5"/>
    </row>
    <row r="4321" spans="40:168">
      <c r="AN4321" s="14"/>
      <c r="AO4321" s="14"/>
      <c r="AP4321" s="5"/>
      <c r="AQ4321" s="25"/>
      <c r="AR4321" s="25"/>
      <c r="AS4321" s="96"/>
      <c r="AT4321" s="83"/>
      <c r="AU4321" s="14"/>
      <c r="AX4321" s="83"/>
      <c r="AY4321" s="83"/>
      <c r="AZ4321" s="83"/>
      <c r="BA4321" s="83"/>
      <c r="BJ4321" s="54"/>
      <c r="BK4321" s="22"/>
      <c r="BL4321" s="24"/>
      <c r="BP4321" s="23"/>
      <c r="BQ4321" s="24"/>
      <c r="BR4321" s="22"/>
      <c r="BS4321" s="24"/>
      <c r="BT4321" s="24"/>
      <c r="BU4321" s="23"/>
      <c r="BV4321" s="26"/>
      <c r="BX4321" s="6"/>
      <c r="BY4321" s="24"/>
      <c r="BZ4321" s="109"/>
      <c r="CA4321" s="66"/>
      <c r="CB4321" s="5"/>
      <c r="CC4321" s="68"/>
      <c r="CD4321" s="67"/>
      <c r="CE4321" s="67"/>
      <c r="CF4321" s="64"/>
      <c r="CG4321" s="5"/>
      <c r="CH4321" s="69"/>
      <c r="CI4321" s="6"/>
      <c r="CJ4321" s="5"/>
      <c r="CK4321" s="25"/>
      <c r="CL4321" s="5"/>
      <c r="DN4321" s="14"/>
      <c r="DO4321" s="14"/>
      <c r="DP4321" s="5"/>
      <c r="DQ4321" s="25"/>
      <c r="DR4321" s="25"/>
      <c r="DS4321" s="96"/>
      <c r="DT4321" s="83"/>
      <c r="DU4321" s="14"/>
      <c r="DX4321" s="83"/>
      <c r="DY4321" s="83"/>
      <c r="DZ4321" s="83"/>
      <c r="EA4321" s="83"/>
      <c r="EJ4321" s="54"/>
      <c r="EK4321" s="22"/>
      <c r="EL4321" s="24"/>
      <c r="EP4321" s="23"/>
      <c r="EQ4321" s="24"/>
      <c r="ER4321" s="22"/>
      <c r="ES4321" s="24"/>
      <c r="ET4321" s="24"/>
      <c r="EU4321" s="23"/>
      <c r="EV4321" s="26"/>
      <c r="EX4321" s="6"/>
      <c r="EY4321" s="24"/>
      <c r="EZ4321" s="109"/>
      <c r="FA4321" s="66"/>
      <c r="FB4321" s="5"/>
      <c r="FC4321" s="68"/>
      <c r="FD4321" s="67"/>
      <c r="FE4321" s="67"/>
      <c r="FF4321" s="64"/>
      <c r="FG4321" s="5"/>
      <c r="FH4321" s="69"/>
      <c r="FI4321" s="6"/>
      <c r="FJ4321" s="5"/>
      <c r="FK4321" s="25"/>
      <c r="FL4321" s="5"/>
    </row>
    <row r="4322" spans="40:168">
      <c r="AN4322" s="14"/>
      <c r="AO4322" s="14"/>
      <c r="AP4322" s="5"/>
      <c r="AQ4322" s="25"/>
      <c r="AR4322" s="25"/>
      <c r="AS4322" s="96"/>
      <c r="AT4322" s="83"/>
      <c r="AU4322" s="14"/>
      <c r="AX4322" s="83"/>
      <c r="AY4322" s="83"/>
      <c r="AZ4322" s="83"/>
      <c r="BA4322" s="83"/>
      <c r="BJ4322" s="54"/>
      <c r="BK4322" s="22"/>
      <c r="BL4322" s="24"/>
      <c r="BP4322" s="23"/>
      <c r="BQ4322" s="24"/>
      <c r="BR4322" s="22"/>
      <c r="BS4322" s="24"/>
      <c r="BT4322" s="24"/>
      <c r="BU4322" s="23"/>
      <c r="BV4322" s="26"/>
      <c r="BX4322" s="6"/>
      <c r="BY4322" s="24"/>
      <c r="BZ4322" s="109"/>
      <c r="CA4322" s="66"/>
      <c r="CB4322" s="5"/>
      <c r="CC4322" s="68"/>
      <c r="CD4322" s="67"/>
      <c r="CE4322" s="67"/>
      <c r="CF4322" s="64"/>
      <c r="CG4322" s="5"/>
      <c r="CH4322" s="69"/>
      <c r="CI4322" s="6"/>
      <c r="CJ4322" s="5"/>
      <c r="CK4322" s="25"/>
      <c r="CL4322" s="5"/>
      <c r="DN4322" s="14"/>
      <c r="DO4322" s="14"/>
      <c r="DP4322" s="5"/>
      <c r="DQ4322" s="25"/>
      <c r="DR4322" s="25"/>
      <c r="DS4322" s="96"/>
      <c r="DT4322" s="83"/>
      <c r="DU4322" s="14"/>
      <c r="DX4322" s="83"/>
      <c r="DY4322" s="83"/>
      <c r="DZ4322" s="83"/>
      <c r="EA4322" s="83"/>
      <c r="EJ4322" s="54"/>
      <c r="EK4322" s="22"/>
      <c r="EL4322" s="24"/>
      <c r="EP4322" s="23"/>
      <c r="EQ4322" s="24"/>
      <c r="ER4322" s="22"/>
      <c r="ES4322" s="24"/>
      <c r="ET4322" s="24"/>
      <c r="EU4322" s="23"/>
      <c r="EV4322" s="26"/>
      <c r="EX4322" s="6"/>
      <c r="EY4322" s="24"/>
      <c r="EZ4322" s="109"/>
      <c r="FA4322" s="66"/>
      <c r="FB4322" s="5"/>
      <c r="FC4322" s="68"/>
      <c r="FD4322" s="67"/>
      <c r="FE4322" s="67"/>
      <c r="FF4322" s="64"/>
      <c r="FG4322" s="5"/>
      <c r="FH4322" s="69"/>
      <c r="FI4322" s="6"/>
      <c r="FJ4322" s="5"/>
      <c r="FK4322" s="25"/>
      <c r="FL4322" s="5"/>
    </row>
    <row r="4323" spans="40:168">
      <c r="AN4323" s="14"/>
      <c r="AO4323" s="14"/>
      <c r="AP4323" s="5"/>
      <c r="AQ4323" s="25"/>
      <c r="AR4323" s="25"/>
      <c r="AS4323" s="96"/>
      <c r="AT4323" s="83"/>
      <c r="AU4323" s="14"/>
      <c r="AX4323" s="83"/>
      <c r="AY4323" s="83"/>
      <c r="AZ4323" s="83"/>
      <c r="BA4323" s="83"/>
      <c r="BJ4323" s="54"/>
      <c r="BK4323" s="22"/>
      <c r="BL4323" s="24"/>
      <c r="BP4323" s="23"/>
      <c r="BQ4323" s="24"/>
      <c r="BR4323" s="22"/>
      <c r="BS4323" s="24"/>
      <c r="BT4323" s="24"/>
      <c r="BU4323" s="23"/>
      <c r="BV4323" s="26"/>
      <c r="BX4323" s="6"/>
      <c r="BY4323" s="24"/>
      <c r="BZ4323" s="109"/>
      <c r="CA4323" s="66"/>
      <c r="CB4323" s="5"/>
      <c r="CC4323" s="68"/>
      <c r="CD4323" s="67"/>
      <c r="CE4323" s="67"/>
      <c r="CF4323" s="64"/>
      <c r="CG4323" s="5"/>
      <c r="CH4323" s="69"/>
      <c r="CI4323" s="6"/>
      <c r="CJ4323" s="5"/>
      <c r="CK4323" s="25"/>
      <c r="CL4323" s="5"/>
      <c r="DN4323" s="14"/>
      <c r="DO4323" s="14"/>
      <c r="DP4323" s="5"/>
      <c r="DQ4323" s="25"/>
      <c r="DR4323" s="25"/>
      <c r="DS4323" s="96"/>
      <c r="DT4323" s="83"/>
      <c r="DU4323" s="14"/>
      <c r="DX4323" s="83"/>
      <c r="DY4323" s="83"/>
      <c r="DZ4323" s="83"/>
      <c r="EA4323" s="83"/>
      <c r="EJ4323" s="54"/>
      <c r="EK4323" s="22"/>
      <c r="EL4323" s="24"/>
      <c r="EP4323" s="23"/>
      <c r="EQ4323" s="24"/>
      <c r="ER4323" s="22"/>
      <c r="ES4323" s="24"/>
      <c r="ET4323" s="24"/>
      <c r="EU4323" s="23"/>
      <c r="EV4323" s="26"/>
      <c r="EX4323" s="6"/>
      <c r="EY4323" s="24"/>
      <c r="EZ4323" s="109"/>
      <c r="FA4323" s="66"/>
      <c r="FB4323" s="5"/>
      <c r="FC4323" s="68"/>
      <c r="FD4323" s="67"/>
      <c r="FE4323" s="67"/>
      <c r="FF4323" s="64"/>
      <c r="FG4323" s="5"/>
      <c r="FH4323" s="69"/>
      <c r="FI4323" s="6"/>
      <c r="FJ4323" s="5"/>
      <c r="FK4323" s="25"/>
      <c r="FL4323" s="5"/>
    </row>
    <row r="4324" spans="40:168">
      <c r="AN4324" s="14"/>
      <c r="AO4324" s="14"/>
      <c r="AP4324" s="5"/>
      <c r="AQ4324" s="25"/>
      <c r="AR4324" s="25"/>
      <c r="AS4324" s="96"/>
      <c r="AT4324" s="83"/>
      <c r="AU4324" s="14"/>
      <c r="AX4324" s="83"/>
      <c r="AY4324" s="83"/>
      <c r="AZ4324" s="83"/>
      <c r="BA4324" s="83"/>
      <c r="BJ4324" s="54"/>
      <c r="BK4324" s="22"/>
      <c r="BL4324" s="24"/>
      <c r="BP4324" s="23"/>
      <c r="BQ4324" s="24"/>
      <c r="BR4324" s="22"/>
      <c r="BS4324" s="24"/>
      <c r="BT4324" s="24"/>
      <c r="BU4324" s="23"/>
      <c r="BV4324" s="26"/>
      <c r="BX4324" s="6"/>
      <c r="BY4324" s="24"/>
      <c r="BZ4324" s="109"/>
      <c r="CA4324" s="66"/>
      <c r="CB4324" s="5"/>
      <c r="CC4324" s="68"/>
      <c r="CD4324" s="67"/>
      <c r="CE4324" s="67"/>
      <c r="CF4324" s="64"/>
      <c r="CG4324" s="5"/>
      <c r="CH4324" s="69"/>
      <c r="CI4324" s="6"/>
      <c r="CJ4324" s="5"/>
      <c r="CK4324" s="25"/>
      <c r="CL4324" s="5"/>
      <c r="DN4324" s="14"/>
      <c r="DO4324" s="14"/>
      <c r="DP4324" s="5"/>
      <c r="DQ4324" s="25"/>
      <c r="DR4324" s="25"/>
      <c r="DS4324" s="96"/>
      <c r="DT4324" s="83"/>
      <c r="DU4324" s="14"/>
      <c r="DX4324" s="83"/>
      <c r="DY4324" s="83"/>
      <c r="DZ4324" s="83"/>
      <c r="EA4324" s="83"/>
      <c r="EJ4324" s="54"/>
      <c r="EK4324" s="22"/>
      <c r="EL4324" s="24"/>
      <c r="EP4324" s="23"/>
      <c r="EQ4324" s="24"/>
      <c r="ER4324" s="22"/>
      <c r="ES4324" s="24"/>
      <c r="ET4324" s="24"/>
      <c r="EU4324" s="23"/>
      <c r="EV4324" s="26"/>
      <c r="EX4324" s="6"/>
      <c r="EY4324" s="24"/>
      <c r="EZ4324" s="109"/>
      <c r="FA4324" s="66"/>
      <c r="FB4324" s="5"/>
      <c r="FC4324" s="68"/>
      <c r="FD4324" s="67"/>
      <c r="FE4324" s="67"/>
      <c r="FF4324" s="64"/>
      <c r="FG4324" s="5"/>
      <c r="FH4324" s="69"/>
      <c r="FI4324" s="6"/>
      <c r="FJ4324" s="5"/>
      <c r="FK4324" s="25"/>
      <c r="FL4324" s="5"/>
    </row>
    <row r="4325" spans="40:168">
      <c r="AN4325" s="14"/>
      <c r="AO4325" s="14"/>
      <c r="AP4325" s="5"/>
      <c r="AQ4325" s="25"/>
      <c r="AR4325" s="25"/>
      <c r="AS4325" s="96"/>
      <c r="AT4325" s="83"/>
      <c r="AU4325" s="14"/>
      <c r="AX4325" s="83"/>
      <c r="AY4325" s="83"/>
      <c r="AZ4325" s="83"/>
      <c r="BA4325" s="83"/>
      <c r="BJ4325" s="54"/>
      <c r="BK4325" s="22"/>
      <c r="BL4325" s="24"/>
      <c r="BP4325" s="23"/>
      <c r="BQ4325" s="24"/>
      <c r="BR4325" s="22"/>
      <c r="BS4325" s="24"/>
      <c r="BT4325" s="24"/>
      <c r="BU4325" s="23"/>
      <c r="BV4325" s="26"/>
      <c r="BX4325" s="6"/>
      <c r="BY4325" s="24"/>
      <c r="BZ4325" s="109"/>
      <c r="CA4325" s="66"/>
      <c r="CB4325" s="5"/>
      <c r="CC4325" s="68"/>
      <c r="CD4325" s="67"/>
      <c r="CE4325" s="67"/>
      <c r="CF4325" s="64"/>
      <c r="CG4325" s="5"/>
      <c r="CH4325" s="69"/>
      <c r="CI4325" s="6"/>
      <c r="CJ4325" s="5"/>
      <c r="CK4325" s="25"/>
      <c r="CL4325" s="5"/>
      <c r="DN4325" s="14"/>
      <c r="DO4325" s="14"/>
      <c r="DP4325" s="5"/>
      <c r="DQ4325" s="25"/>
      <c r="DR4325" s="25"/>
      <c r="DS4325" s="96"/>
      <c r="DT4325" s="83"/>
      <c r="DU4325" s="14"/>
      <c r="DX4325" s="83"/>
      <c r="DY4325" s="83"/>
      <c r="DZ4325" s="83"/>
      <c r="EA4325" s="83"/>
      <c r="EJ4325" s="54"/>
      <c r="EK4325" s="22"/>
      <c r="EL4325" s="24"/>
      <c r="EP4325" s="23"/>
      <c r="EQ4325" s="24"/>
      <c r="ER4325" s="22"/>
      <c r="ES4325" s="24"/>
      <c r="ET4325" s="24"/>
      <c r="EU4325" s="23"/>
      <c r="EV4325" s="26"/>
      <c r="EX4325" s="6"/>
      <c r="EY4325" s="24"/>
      <c r="EZ4325" s="109"/>
      <c r="FA4325" s="66"/>
      <c r="FB4325" s="5"/>
      <c r="FC4325" s="68"/>
      <c r="FD4325" s="67"/>
      <c r="FE4325" s="67"/>
      <c r="FF4325" s="64"/>
      <c r="FG4325" s="5"/>
      <c r="FH4325" s="69"/>
      <c r="FI4325" s="6"/>
      <c r="FJ4325" s="5"/>
      <c r="FK4325" s="25"/>
      <c r="FL4325" s="5"/>
    </row>
    <row r="4326" spans="40:168">
      <c r="AN4326" s="14"/>
      <c r="AO4326" s="14"/>
      <c r="AP4326" s="5"/>
      <c r="AQ4326" s="25"/>
      <c r="AR4326" s="25"/>
      <c r="AS4326" s="96"/>
      <c r="AT4326" s="83"/>
      <c r="AU4326" s="14"/>
      <c r="AX4326" s="83"/>
      <c r="AY4326" s="83"/>
      <c r="AZ4326" s="83"/>
      <c r="BA4326" s="83"/>
      <c r="BJ4326" s="54"/>
      <c r="BK4326" s="22"/>
      <c r="BL4326" s="24"/>
      <c r="BP4326" s="23"/>
      <c r="BQ4326" s="24"/>
      <c r="BR4326" s="22"/>
      <c r="BS4326" s="24"/>
      <c r="BT4326" s="24"/>
      <c r="BU4326" s="23"/>
      <c r="BV4326" s="26"/>
      <c r="BX4326" s="6"/>
      <c r="BY4326" s="24"/>
      <c r="BZ4326" s="109"/>
      <c r="CA4326" s="66"/>
      <c r="CB4326" s="5"/>
      <c r="CC4326" s="68"/>
      <c r="CD4326" s="67"/>
      <c r="CE4326" s="67"/>
      <c r="CF4326" s="64"/>
      <c r="CG4326" s="5"/>
      <c r="CH4326" s="69"/>
      <c r="CI4326" s="6"/>
      <c r="CJ4326" s="5"/>
      <c r="CK4326" s="25"/>
      <c r="CL4326" s="5"/>
      <c r="DN4326" s="14"/>
      <c r="DO4326" s="14"/>
      <c r="DP4326" s="5"/>
      <c r="DQ4326" s="25"/>
      <c r="DR4326" s="25"/>
      <c r="DS4326" s="96"/>
      <c r="DT4326" s="83"/>
      <c r="DU4326" s="14"/>
      <c r="DX4326" s="83"/>
      <c r="DY4326" s="83"/>
      <c r="DZ4326" s="83"/>
      <c r="EA4326" s="83"/>
      <c r="EJ4326" s="54"/>
      <c r="EK4326" s="22"/>
      <c r="EL4326" s="24"/>
      <c r="EP4326" s="23"/>
      <c r="EQ4326" s="24"/>
      <c r="ER4326" s="22"/>
      <c r="ES4326" s="24"/>
      <c r="ET4326" s="24"/>
      <c r="EU4326" s="23"/>
      <c r="EV4326" s="26"/>
      <c r="EX4326" s="6"/>
      <c r="EY4326" s="24"/>
      <c r="EZ4326" s="109"/>
      <c r="FA4326" s="66"/>
      <c r="FB4326" s="5"/>
      <c r="FC4326" s="68"/>
      <c r="FD4326" s="67"/>
      <c r="FE4326" s="67"/>
      <c r="FF4326" s="64"/>
      <c r="FG4326" s="5"/>
      <c r="FH4326" s="69"/>
      <c r="FI4326" s="6"/>
      <c r="FJ4326" s="5"/>
      <c r="FK4326" s="25"/>
      <c r="FL4326" s="5"/>
    </row>
    <row r="4327" spans="40:168">
      <c r="AN4327" s="14"/>
      <c r="AO4327" s="14"/>
      <c r="AP4327" s="5"/>
      <c r="AQ4327" s="25"/>
      <c r="AR4327" s="25"/>
      <c r="AS4327" s="96"/>
      <c r="AT4327" s="83"/>
      <c r="AU4327" s="14"/>
      <c r="AX4327" s="83"/>
      <c r="AY4327" s="83"/>
      <c r="AZ4327" s="83"/>
      <c r="BA4327" s="83"/>
      <c r="BJ4327" s="54"/>
      <c r="BK4327" s="22"/>
      <c r="BL4327" s="24"/>
      <c r="BP4327" s="23"/>
      <c r="BQ4327" s="24"/>
      <c r="BR4327" s="22"/>
      <c r="BS4327" s="24"/>
      <c r="BT4327" s="24"/>
      <c r="BU4327" s="23"/>
      <c r="BV4327" s="26"/>
      <c r="BX4327" s="6"/>
      <c r="BY4327" s="24"/>
      <c r="BZ4327" s="109"/>
      <c r="CA4327" s="66"/>
      <c r="CB4327" s="5"/>
      <c r="CC4327" s="68"/>
      <c r="CD4327" s="67"/>
      <c r="CE4327" s="67"/>
      <c r="CF4327" s="64"/>
      <c r="CG4327" s="5"/>
      <c r="CH4327" s="69"/>
      <c r="CI4327" s="6"/>
      <c r="CJ4327" s="5"/>
      <c r="CK4327" s="25"/>
      <c r="CL4327" s="5"/>
      <c r="DN4327" s="14"/>
      <c r="DO4327" s="14"/>
      <c r="DP4327" s="5"/>
      <c r="DQ4327" s="25"/>
      <c r="DR4327" s="25"/>
      <c r="DS4327" s="96"/>
      <c r="DT4327" s="83"/>
      <c r="DU4327" s="14"/>
      <c r="DX4327" s="83"/>
      <c r="DY4327" s="83"/>
      <c r="DZ4327" s="83"/>
      <c r="EA4327" s="83"/>
      <c r="EJ4327" s="54"/>
      <c r="EK4327" s="22"/>
      <c r="EL4327" s="24"/>
      <c r="EP4327" s="23"/>
      <c r="EQ4327" s="24"/>
      <c r="ER4327" s="22"/>
      <c r="ES4327" s="24"/>
      <c r="ET4327" s="24"/>
      <c r="EU4327" s="23"/>
      <c r="EV4327" s="26"/>
      <c r="EX4327" s="6"/>
      <c r="EY4327" s="24"/>
      <c r="EZ4327" s="109"/>
      <c r="FA4327" s="66"/>
      <c r="FB4327" s="5"/>
      <c r="FC4327" s="68"/>
      <c r="FD4327" s="67"/>
      <c r="FE4327" s="67"/>
      <c r="FF4327" s="64"/>
      <c r="FG4327" s="5"/>
      <c r="FH4327" s="69"/>
      <c r="FI4327" s="6"/>
      <c r="FJ4327" s="5"/>
      <c r="FK4327" s="25"/>
      <c r="FL4327" s="5"/>
    </row>
    <row r="4328" spans="40:168">
      <c r="AN4328" s="14"/>
      <c r="AO4328" s="14"/>
      <c r="AP4328" s="5"/>
      <c r="AQ4328" s="25"/>
      <c r="AR4328" s="25"/>
      <c r="AS4328" s="96"/>
      <c r="AT4328" s="83"/>
      <c r="AU4328" s="14"/>
      <c r="AX4328" s="83"/>
      <c r="AY4328" s="83"/>
      <c r="AZ4328" s="83"/>
      <c r="BA4328" s="83"/>
      <c r="BJ4328" s="54"/>
      <c r="BK4328" s="22"/>
      <c r="BL4328" s="24"/>
      <c r="BP4328" s="23"/>
      <c r="BQ4328" s="24"/>
      <c r="BR4328" s="22"/>
      <c r="BS4328" s="24"/>
      <c r="BT4328" s="24"/>
      <c r="BU4328" s="23"/>
      <c r="BV4328" s="26"/>
      <c r="BX4328" s="6"/>
      <c r="BY4328" s="24"/>
      <c r="BZ4328" s="109"/>
      <c r="CA4328" s="66"/>
      <c r="CB4328" s="5"/>
      <c r="CC4328" s="68"/>
      <c r="CD4328" s="67"/>
      <c r="CE4328" s="67"/>
      <c r="CF4328" s="64"/>
      <c r="CG4328" s="5"/>
      <c r="CH4328" s="69"/>
      <c r="CI4328" s="6"/>
      <c r="CJ4328" s="5"/>
      <c r="CK4328" s="25"/>
      <c r="CL4328" s="5"/>
      <c r="DN4328" s="14"/>
      <c r="DO4328" s="14"/>
      <c r="DP4328" s="5"/>
      <c r="DQ4328" s="25"/>
      <c r="DR4328" s="25"/>
      <c r="DS4328" s="96"/>
      <c r="DT4328" s="83"/>
      <c r="DU4328" s="14"/>
      <c r="DX4328" s="83"/>
      <c r="DY4328" s="83"/>
      <c r="DZ4328" s="83"/>
      <c r="EA4328" s="83"/>
      <c r="EJ4328" s="54"/>
      <c r="EK4328" s="22"/>
      <c r="EL4328" s="24"/>
      <c r="EP4328" s="23"/>
      <c r="EQ4328" s="24"/>
      <c r="ER4328" s="22"/>
      <c r="ES4328" s="24"/>
      <c r="ET4328" s="24"/>
      <c r="EU4328" s="23"/>
      <c r="EV4328" s="26"/>
      <c r="EX4328" s="6"/>
      <c r="EY4328" s="24"/>
      <c r="EZ4328" s="109"/>
      <c r="FA4328" s="66"/>
      <c r="FB4328" s="5"/>
      <c r="FC4328" s="68"/>
      <c r="FD4328" s="67"/>
      <c r="FE4328" s="67"/>
      <c r="FF4328" s="64"/>
      <c r="FG4328" s="5"/>
      <c r="FH4328" s="69"/>
      <c r="FI4328" s="6"/>
      <c r="FJ4328" s="5"/>
      <c r="FK4328" s="25"/>
      <c r="FL4328" s="5"/>
    </row>
    <row r="4329" spans="40:168">
      <c r="AN4329" s="14"/>
      <c r="AO4329" s="14"/>
      <c r="AP4329" s="5"/>
      <c r="AQ4329" s="25"/>
      <c r="AR4329" s="25"/>
      <c r="AS4329" s="96"/>
      <c r="AT4329" s="83"/>
      <c r="AU4329" s="14"/>
      <c r="AX4329" s="83"/>
      <c r="AY4329" s="83"/>
      <c r="AZ4329" s="83"/>
      <c r="BA4329" s="83"/>
      <c r="BJ4329" s="54"/>
      <c r="BK4329" s="22"/>
      <c r="BL4329" s="24"/>
      <c r="BP4329" s="23"/>
      <c r="BQ4329" s="24"/>
      <c r="BR4329" s="22"/>
      <c r="BS4329" s="24"/>
      <c r="BT4329" s="24"/>
      <c r="BU4329" s="23"/>
      <c r="BV4329" s="26"/>
      <c r="BX4329" s="6"/>
      <c r="BY4329" s="24"/>
      <c r="BZ4329" s="109"/>
      <c r="CA4329" s="66"/>
      <c r="CB4329" s="5"/>
      <c r="CC4329" s="68"/>
      <c r="CD4329" s="67"/>
      <c r="CE4329" s="67"/>
      <c r="CF4329" s="64"/>
      <c r="CG4329" s="5"/>
      <c r="CH4329" s="69"/>
      <c r="CI4329" s="6"/>
      <c r="CJ4329" s="5"/>
      <c r="CK4329" s="25"/>
      <c r="CL4329" s="5"/>
      <c r="DN4329" s="14"/>
      <c r="DO4329" s="14"/>
      <c r="DP4329" s="5"/>
      <c r="DQ4329" s="25"/>
      <c r="DR4329" s="25"/>
      <c r="DS4329" s="96"/>
      <c r="DT4329" s="83"/>
      <c r="DU4329" s="14"/>
      <c r="DX4329" s="83"/>
      <c r="DY4329" s="83"/>
      <c r="DZ4329" s="83"/>
      <c r="EA4329" s="83"/>
      <c r="EJ4329" s="54"/>
      <c r="EK4329" s="22"/>
      <c r="EL4329" s="24"/>
      <c r="EP4329" s="23"/>
      <c r="EQ4329" s="24"/>
      <c r="ER4329" s="22"/>
      <c r="ES4329" s="24"/>
      <c r="ET4329" s="24"/>
      <c r="EU4329" s="23"/>
      <c r="EV4329" s="26"/>
      <c r="EX4329" s="6"/>
      <c r="EY4329" s="24"/>
      <c r="EZ4329" s="109"/>
      <c r="FA4329" s="66"/>
      <c r="FB4329" s="5"/>
      <c r="FC4329" s="68"/>
      <c r="FD4329" s="67"/>
      <c r="FE4329" s="67"/>
      <c r="FF4329" s="64"/>
      <c r="FG4329" s="5"/>
      <c r="FH4329" s="69"/>
      <c r="FI4329" s="6"/>
      <c r="FJ4329" s="5"/>
      <c r="FK4329" s="25"/>
      <c r="FL4329" s="5"/>
    </row>
    <row r="4330" spans="40:168">
      <c r="AN4330" s="14"/>
      <c r="AO4330" s="14"/>
      <c r="AP4330" s="5"/>
      <c r="AQ4330" s="25"/>
      <c r="AR4330" s="25"/>
      <c r="AS4330" s="96"/>
      <c r="AT4330" s="83"/>
      <c r="AU4330" s="14"/>
      <c r="AX4330" s="83"/>
      <c r="AY4330" s="83"/>
      <c r="AZ4330" s="83"/>
      <c r="BA4330" s="83"/>
      <c r="BJ4330" s="54"/>
      <c r="BK4330" s="22"/>
      <c r="BL4330" s="24"/>
      <c r="BP4330" s="23"/>
      <c r="BQ4330" s="24"/>
      <c r="BR4330" s="22"/>
      <c r="BS4330" s="24"/>
      <c r="BT4330" s="24"/>
      <c r="BU4330" s="23"/>
      <c r="BV4330" s="26"/>
      <c r="BX4330" s="6"/>
      <c r="BY4330" s="24"/>
      <c r="BZ4330" s="109"/>
      <c r="CA4330" s="66"/>
      <c r="CB4330" s="5"/>
      <c r="CC4330" s="68"/>
      <c r="CD4330" s="67"/>
      <c r="CE4330" s="67"/>
      <c r="CF4330" s="64"/>
      <c r="CG4330" s="5"/>
      <c r="CH4330" s="69"/>
      <c r="CI4330" s="6"/>
      <c r="CJ4330" s="5"/>
      <c r="CK4330" s="25"/>
      <c r="CL4330" s="5"/>
      <c r="DN4330" s="14"/>
      <c r="DO4330" s="14"/>
      <c r="DP4330" s="5"/>
      <c r="DQ4330" s="25"/>
      <c r="DR4330" s="25"/>
      <c r="DS4330" s="96"/>
      <c r="DT4330" s="83"/>
      <c r="DU4330" s="14"/>
      <c r="DX4330" s="83"/>
      <c r="DY4330" s="83"/>
      <c r="DZ4330" s="83"/>
      <c r="EA4330" s="83"/>
      <c r="EJ4330" s="54"/>
      <c r="EK4330" s="22"/>
      <c r="EL4330" s="24"/>
      <c r="EP4330" s="23"/>
      <c r="EQ4330" s="24"/>
      <c r="ER4330" s="22"/>
      <c r="ES4330" s="24"/>
      <c r="ET4330" s="24"/>
      <c r="EU4330" s="23"/>
      <c r="EV4330" s="26"/>
      <c r="EX4330" s="6"/>
      <c r="EY4330" s="24"/>
      <c r="EZ4330" s="109"/>
      <c r="FA4330" s="66"/>
      <c r="FB4330" s="5"/>
      <c r="FC4330" s="68"/>
      <c r="FD4330" s="67"/>
      <c r="FE4330" s="67"/>
      <c r="FF4330" s="64"/>
      <c r="FG4330" s="5"/>
      <c r="FH4330" s="69"/>
      <c r="FI4330" s="6"/>
      <c r="FJ4330" s="5"/>
      <c r="FK4330" s="25"/>
      <c r="FL4330" s="5"/>
    </row>
    <row r="4331" spans="40:168">
      <c r="AN4331" s="14"/>
      <c r="AO4331" s="14"/>
      <c r="AP4331" s="5"/>
      <c r="AQ4331" s="25"/>
      <c r="AR4331" s="25"/>
      <c r="AS4331" s="96"/>
      <c r="AT4331" s="83"/>
      <c r="AU4331" s="14"/>
      <c r="AX4331" s="83"/>
      <c r="AY4331" s="83"/>
      <c r="AZ4331" s="83"/>
      <c r="BA4331" s="83"/>
      <c r="BJ4331" s="54"/>
      <c r="BK4331" s="22"/>
      <c r="BL4331" s="24"/>
      <c r="BP4331" s="23"/>
      <c r="BQ4331" s="24"/>
      <c r="BR4331" s="22"/>
      <c r="BS4331" s="24"/>
      <c r="BT4331" s="24"/>
      <c r="BU4331" s="23"/>
      <c r="BV4331" s="26"/>
      <c r="BX4331" s="6"/>
      <c r="BY4331" s="24"/>
      <c r="BZ4331" s="109"/>
      <c r="CA4331" s="66"/>
      <c r="CB4331" s="5"/>
      <c r="CC4331" s="68"/>
      <c r="CD4331" s="67"/>
      <c r="CE4331" s="67"/>
      <c r="CF4331" s="64"/>
      <c r="CG4331" s="5"/>
      <c r="CH4331" s="69"/>
      <c r="CI4331" s="6"/>
      <c r="CJ4331" s="5"/>
      <c r="CK4331" s="25"/>
      <c r="CL4331" s="5"/>
      <c r="DN4331" s="14"/>
      <c r="DO4331" s="14"/>
      <c r="DP4331" s="5"/>
      <c r="DQ4331" s="25"/>
      <c r="DR4331" s="25"/>
      <c r="DS4331" s="96"/>
      <c r="DT4331" s="83"/>
      <c r="DU4331" s="14"/>
      <c r="DX4331" s="83"/>
      <c r="DY4331" s="83"/>
      <c r="DZ4331" s="83"/>
      <c r="EA4331" s="83"/>
      <c r="EJ4331" s="54"/>
      <c r="EK4331" s="22"/>
      <c r="EL4331" s="24"/>
      <c r="EP4331" s="23"/>
      <c r="EQ4331" s="24"/>
      <c r="ER4331" s="22"/>
      <c r="ES4331" s="24"/>
      <c r="ET4331" s="24"/>
      <c r="EU4331" s="23"/>
      <c r="EV4331" s="26"/>
      <c r="EX4331" s="6"/>
      <c r="EY4331" s="24"/>
      <c r="EZ4331" s="109"/>
      <c r="FA4331" s="66"/>
      <c r="FB4331" s="5"/>
      <c r="FC4331" s="68"/>
      <c r="FD4331" s="67"/>
      <c r="FE4331" s="67"/>
      <c r="FF4331" s="64"/>
      <c r="FG4331" s="5"/>
      <c r="FH4331" s="69"/>
      <c r="FI4331" s="6"/>
      <c r="FJ4331" s="5"/>
      <c r="FK4331" s="25"/>
      <c r="FL4331" s="5"/>
    </row>
    <row r="4332" spans="40:168">
      <c r="AN4332" s="14"/>
      <c r="AO4332" s="14"/>
      <c r="AP4332" s="5"/>
      <c r="AQ4332" s="25"/>
      <c r="AR4332" s="25"/>
      <c r="AS4332" s="96"/>
      <c r="AT4332" s="83"/>
      <c r="AU4332" s="14"/>
      <c r="AX4332" s="83"/>
      <c r="AY4332" s="83"/>
      <c r="AZ4332" s="83"/>
      <c r="BA4332" s="83"/>
      <c r="BJ4332" s="54"/>
      <c r="BK4332" s="22"/>
      <c r="BL4332" s="24"/>
      <c r="BP4332" s="23"/>
      <c r="BQ4332" s="24"/>
      <c r="BR4332" s="22"/>
      <c r="BS4332" s="24"/>
      <c r="BT4332" s="24"/>
      <c r="BU4332" s="23"/>
      <c r="BV4332" s="26"/>
      <c r="BX4332" s="6"/>
      <c r="BY4332" s="24"/>
      <c r="BZ4332" s="109"/>
      <c r="CA4332" s="66"/>
      <c r="CB4332" s="5"/>
      <c r="CC4332" s="68"/>
      <c r="CD4332" s="67"/>
      <c r="CE4332" s="67"/>
      <c r="CF4332" s="64"/>
      <c r="CG4332" s="5"/>
      <c r="CH4332" s="69"/>
      <c r="CI4332" s="6"/>
      <c r="CJ4332" s="5"/>
      <c r="CK4332" s="25"/>
      <c r="CL4332" s="5"/>
      <c r="DN4332" s="14"/>
      <c r="DO4332" s="14"/>
      <c r="DP4332" s="5"/>
      <c r="DQ4332" s="25"/>
      <c r="DR4332" s="25"/>
      <c r="DS4332" s="96"/>
      <c r="DT4332" s="83"/>
      <c r="DU4332" s="14"/>
      <c r="DX4332" s="83"/>
      <c r="DY4332" s="83"/>
      <c r="DZ4332" s="83"/>
      <c r="EA4332" s="83"/>
      <c r="EJ4332" s="54"/>
      <c r="EK4332" s="22"/>
      <c r="EL4332" s="24"/>
      <c r="EP4332" s="23"/>
      <c r="EQ4332" s="24"/>
      <c r="ER4332" s="22"/>
      <c r="ES4332" s="24"/>
      <c r="ET4332" s="24"/>
      <c r="EU4332" s="23"/>
      <c r="EV4332" s="26"/>
      <c r="EX4332" s="6"/>
      <c r="EY4332" s="24"/>
      <c r="EZ4332" s="109"/>
      <c r="FA4332" s="66"/>
      <c r="FB4332" s="5"/>
      <c r="FC4332" s="68"/>
      <c r="FD4332" s="67"/>
      <c r="FE4332" s="67"/>
      <c r="FF4332" s="64"/>
      <c r="FG4332" s="5"/>
      <c r="FH4332" s="69"/>
      <c r="FI4332" s="6"/>
      <c r="FJ4332" s="5"/>
      <c r="FK4332" s="25"/>
      <c r="FL4332" s="5"/>
    </row>
    <row r="4333" spans="40:168">
      <c r="AN4333" s="14"/>
      <c r="AO4333" s="14"/>
      <c r="AP4333" s="5"/>
      <c r="AQ4333" s="25"/>
      <c r="AR4333" s="25"/>
      <c r="AS4333" s="96"/>
      <c r="AT4333" s="83"/>
      <c r="AU4333" s="14"/>
      <c r="AX4333" s="83"/>
      <c r="AY4333" s="83"/>
      <c r="AZ4333" s="83"/>
      <c r="BA4333" s="83"/>
      <c r="BJ4333" s="54"/>
      <c r="BK4333" s="22"/>
      <c r="BL4333" s="24"/>
      <c r="BP4333" s="23"/>
      <c r="BQ4333" s="24"/>
      <c r="BR4333" s="22"/>
      <c r="BS4333" s="24"/>
      <c r="BT4333" s="24"/>
      <c r="BU4333" s="23"/>
      <c r="BV4333" s="26"/>
      <c r="BX4333" s="6"/>
      <c r="BY4333" s="24"/>
      <c r="BZ4333" s="109"/>
      <c r="CA4333" s="66"/>
      <c r="CB4333" s="5"/>
      <c r="CC4333" s="68"/>
      <c r="CD4333" s="67"/>
      <c r="CE4333" s="67"/>
      <c r="CF4333" s="64"/>
      <c r="CG4333" s="5"/>
      <c r="CH4333" s="69"/>
      <c r="CI4333" s="6"/>
      <c r="CJ4333" s="5"/>
      <c r="CK4333" s="25"/>
      <c r="CL4333" s="5"/>
      <c r="DN4333" s="14"/>
      <c r="DO4333" s="14"/>
      <c r="DP4333" s="5"/>
      <c r="DQ4333" s="25"/>
      <c r="DR4333" s="25"/>
      <c r="DS4333" s="96"/>
      <c r="DT4333" s="83"/>
      <c r="DU4333" s="14"/>
      <c r="DX4333" s="83"/>
      <c r="DY4333" s="83"/>
      <c r="DZ4333" s="83"/>
      <c r="EA4333" s="83"/>
      <c r="EJ4333" s="54"/>
      <c r="EK4333" s="22"/>
      <c r="EL4333" s="24"/>
      <c r="EP4333" s="23"/>
      <c r="EQ4333" s="24"/>
      <c r="ER4333" s="22"/>
      <c r="ES4333" s="24"/>
      <c r="ET4333" s="24"/>
      <c r="EU4333" s="23"/>
      <c r="EV4333" s="26"/>
      <c r="EX4333" s="6"/>
      <c r="EY4333" s="24"/>
      <c r="EZ4333" s="109"/>
      <c r="FA4333" s="66"/>
      <c r="FB4333" s="5"/>
      <c r="FC4333" s="68"/>
      <c r="FD4333" s="67"/>
      <c r="FE4333" s="67"/>
      <c r="FF4333" s="64"/>
      <c r="FG4333" s="5"/>
      <c r="FH4333" s="69"/>
      <c r="FI4333" s="6"/>
      <c r="FJ4333" s="5"/>
      <c r="FK4333" s="25"/>
      <c r="FL4333" s="5"/>
    </row>
    <row r="4334" spans="40:168">
      <c r="AN4334" s="14"/>
      <c r="AO4334" s="14"/>
      <c r="AP4334" s="5"/>
      <c r="AQ4334" s="25"/>
      <c r="AR4334" s="25"/>
      <c r="AS4334" s="96"/>
      <c r="AT4334" s="83"/>
      <c r="AU4334" s="14"/>
      <c r="AX4334" s="83"/>
      <c r="AY4334" s="83"/>
      <c r="AZ4334" s="83"/>
      <c r="BA4334" s="83"/>
      <c r="BJ4334" s="54"/>
      <c r="BK4334" s="22"/>
      <c r="BL4334" s="24"/>
      <c r="BP4334" s="23"/>
      <c r="BQ4334" s="24"/>
      <c r="BR4334" s="22"/>
      <c r="BS4334" s="24"/>
      <c r="BT4334" s="24"/>
      <c r="BU4334" s="23"/>
      <c r="BV4334" s="26"/>
      <c r="BX4334" s="6"/>
      <c r="BY4334" s="24"/>
      <c r="BZ4334" s="109"/>
      <c r="CA4334" s="66"/>
      <c r="CB4334" s="5"/>
      <c r="CC4334" s="68"/>
      <c r="CD4334" s="67"/>
      <c r="CE4334" s="67"/>
      <c r="CF4334" s="64"/>
      <c r="CG4334" s="5"/>
      <c r="CH4334" s="69"/>
      <c r="CI4334" s="6"/>
      <c r="CJ4334" s="5"/>
      <c r="CK4334" s="25"/>
      <c r="CL4334" s="5"/>
      <c r="DN4334" s="14"/>
      <c r="DO4334" s="14"/>
      <c r="DP4334" s="5"/>
      <c r="DQ4334" s="25"/>
      <c r="DR4334" s="25"/>
      <c r="DS4334" s="96"/>
      <c r="DT4334" s="83"/>
      <c r="DU4334" s="14"/>
      <c r="DX4334" s="83"/>
      <c r="DY4334" s="83"/>
      <c r="DZ4334" s="83"/>
      <c r="EA4334" s="83"/>
      <c r="EJ4334" s="54"/>
      <c r="EK4334" s="22"/>
      <c r="EL4334" s="24"/>
      <c r="EP4334" s="23"/>
      <c r="EQ4334" s="24"/>
      <c r="ER4334" s="22"/>
      <c r="ES4334" s="24"/>
      <c r="ET4334" s="24"/>
      <c r="EU4334" s="23"/>
      <c r="EV4334" s="26"/>
      <c r="EX4334" s="6"/>
      <c r="EY4334" s="24"/>
      <c r="EZ4334" s="109"/>
      <c r="FA4334" s="66"/>
      <c r="FB4334" s="5"/>
      <c r="FC4334" s="68"/>
      <c r="FD4334" s="67"/>
      <c r="FE4334" s="67"/>
      <c r="FF4334" s="64"/>
      <c r="FG4334" s="5"/>
      <c r="FH4334" s="69"/>
      <c r="FI4334" s="6"/>
      <c r="FJ4334" s="5"/>
      <c r="FK4334" s="25"/>
      <c r="FL4334" s="5"/>
    </row>
    <row r="4335" spans="40:168">
      <c r="AN4335" s="14"/>
      <c r="AO4335" s="14"/>
      <c r="AP4335" s="5"/>
      <c r="AQ4335" s="25"/>
      <c r="AR4335" s="25"/>
      <c r="AS4335" s="96"/>
      <c r="AT4335" s="83"/>
      <c r="AU4335" s="14"/>
      <c r="AX4335" s="83"/>
      <c r="AY4335" s="83"/>
      <c r="AZ4335" s="83"/>
      <c r="BA4335" s="83"/>
      <c r="BJ4335" s="54"/>
      <c r="BK4335" s="22"/>
      <c r="BL4335" s="24"/>
      <c r="BP4335" s="23"/>
      <c r="BQ4335" s="24"/>
      <c r="BR4335" s="22"/>
      <c r="BS4335" s="24"/>
      <c r="BT4335" s="24"/>
      <c r="BU4335" s="23"/>
      <c r="BV4335" s="26"/>
      <c r="BX4335" s="6"/>
      <c r="BY4335" s="24"/>
      <c r="BZ4335" s="109"/>
      <c r="CA4335" s="66"/>
      <c r="CB4335" s="5"/>
      <c r="CC4335" s="68"/>
      <c r="CD4335" s="67"/>
      <c r="CE4335" s="67"/>
      <c r="CF4335" s="64"/>
      <c r="CG4335" s="5"/>
      <c r="CH4335" s="69"/>
      <c r="CI4335" s="6"/>
      <c r="CJ4335" s="5"/>
      <c r="CK4335" s="25"/>
      <c r="CL4335" s="5"/>
      <c r="DN4335" s="14"/>
      <c r="DO4335" s="14"/>
      <c r="DP4335" s="5"/>
      <c r="DQ4335" s="25"/>
      <c r="DR4335" s="25"/>
      <c r="DS4335" s="96"/>
      <c r="DT4335" s="83"/>
      <c r="DU4335" s="14"/>
      <c r="DX4335" s="83"/>
      <c r="DY4335" s="83"/>
      <c r="DZ4335" s="83"/>
      <c r="EA4335" s="83"/>
      <c r="EJ4335" s="54"/>
      <c r="EK4335" s="22"/>
      <c r="EL4335" s="24"/>
      <c r="EP4335" s="23"/>
      <c r="EQ4335" s="24"/>
      <c r="ER4335" s="22"/>
      <c r="ES4335" s="24"/>
      <c r="ET4335" s="24"/>
      <c r="EU4335" s="23"/>
      <c r="EV4335" s="26"/>
      <c r="EX4335" s="6"/>
      <c r="EY4335" s="24"/>
      <c r="EZ4335" s="109"/>
      <c r="FA4335" s="66"/>
      <c r="FB4335" s="5"/>
      <c r="FC4335" s="68"/>
      <c r="FD4335" s="67"/>
      <c r="FE4335" s="67"/>
      <c r="FF4335" s="64"/>
      <c r="FG4335" s="5"/>
      <c r="FH4335" s="69"/>
      <c r="FI4335" s="6"/>
      <c r="FJ4335" s="5"/>
      <c r="FK4335" s="25"/>
      <c r="FL4335" s="5"/>
    </row>
    <row r="4336" spans="40:168">
      <c r="AN4336" s="14"/>
      <c r="AO4336" s="14"/>
      <c r="AP4336" s="5"/>
      <c r="AQ4336" s="25"/>
      <c r="AR4336" s="25"/>
      <c r="AS4336" s="96"/>
      <c r="AT4336" s="83"/>
      <c r="AU4336" s="14"/>
      <c r="AX4336" s="83"/>
      <c r="AY4336" s="83"/>
      <c r="AZ4336" s="83"/>
      <c r="BA4336" s="83"/>
      <c r="BJ4336" s="54"/>
      <c r="BK4336" s="22"/>
      <c r="BL4336" s="24"/>
      <c r="BP4336" s="23"/>
      <c r="BQ4336" s="24"/>
      <c r="BR4336" s="22"/>
      <c r="BS4336" s="24"/>
      <c r="BT4336" s="24"/>
      <c r="BU4336" s="23"/>
      <c r="BV4336" s="26"/>
      <c r="BX4336" s="6"/>
      <c r="BY4336" s="24"/>
      <c r="BZ4336" s="109"/>
      <c r="CA4336" s="66"/>
      <c r="CB4336" s="5"/>
      <c r="CC4336" s="68"/>
      <c r="CD4336" s="67"/>
      <c r="CE4336" s="67"/>
      <c r="CF4336" s="64"/>
      <c r="CG4336" s="5"/>
      <c r="CH4336" s="69"/>
      <c r="CI4336" s="6"/>
      <c r="CJ4336" s="5"/>
      <c r="CK4336" s="25"/>
      <c r="CL4336" s="5"/>
      <c r="DN4336" s="14"/>
      <c r="DO4336" s="14"/>
      <c r="DP4336" s="5"/>
      <c r="DQ4336" s="25"/>
      <c r="DR4336" s="25"/>
      <c r="DS4336" s="96"/>
      <c r="DT4336" s="83"/>
      <c r="DU4336" s="14"/>
      <c r="DX4336" s="83"/>
      <c r="DY4336" s="83"/>
      <c r="DZ4336" s="83"/>
      <c r="EA4336" s="83"/>
      <c r="EJ4336" s="54"/>
      <c r="EK4336" s="22"/>
      <c r="EL4336" s="24"/>
      <c r="EP4336" s="23"/>
      <c r="EQ4336" s="24"/>
      <c r="ER4336" s="22"/>
      <c r="ES4336" s="24"/>
      <c r="ET4336" s="24"/>
      <c r="EU4336" s="23"/>
      <c r="EV4336" s="26"/>
      <c r="EX4336" s="6"/>
      <c r="EY4336" s="24"/>
      <c r="EZ4336" s="109"/>
      <c r="FA4336" s="66"/>
      <c r="FB4336" s="5"/>
      <c r="FC4336" s="68"/>
      <c r="FD4336" s="67"/>
      <c r="FE4336" s="67"/>
      <c r="FF4336" s="64"/>
      <c r="FG4336" s="5"/>
      <c r="FH4336" s="69"/>
      <c r="FI4336" s="6"/>
      <c r="FJ4336" s="5"/>
      <c r="FK4336" s="25"/>
      <c r="FL4336" s="5"/>
    </row>
    <row r="4337" spans="40:168">
      <c r="AN4337" s="14"/>
      <c r="AO4337" s="14"/>
      <c r="AP4337" s="5"/>
      <c r="AQ4337" s="25"/>
      <c r="AR4337" s="25"/>
      <c r="AS4337" s="96"/>
      <c r="AT4337" s="83"/>
      <c r="AU4337" s="14"/>
      <c r="AX4337" s="83"/>
      <c r="AY4337" s="83"/>
      <c r="AZ4337" s="83"/>
      <c r="BA4337" s="83"/>
      <c r="BJ4337" s="54"/>
      <c r="BK4337" s="22"/>
      <c r="BL4337" s="24"/>
      <c r="BP4337" s="23"/>
      <c r="BQ4337" s="24"/>
      <c r="BR4337" s="22"/>
      <c r="BS4337" s="24"/>
      <c r="BT4337" s="24"/>
      <c r="BU4337" s="23"/>
      <c r="BV4337" s="26"/>
      <c r="BX4337" s="6"/>
      <c r="BY4337" s="24"/>
      <c r="BZ4337" s="109"/>
      <c r="CA4337" s="66"/>
      <c r="CB4337" s="5"/>
      <c r="CC4337" s="68"/>
      <c r="CD4337" s="67"/>
      <c r="CE4337" s="67"/>
      <c r="CF4337" s="64"/>
      <c r="CG4337" s="5"/>
      <c r="CH4337" s="69"/>
      <c r="CI4337" s="6"/>
      <c r="CJ4337" s="5"/>
      <c r="CK4337" s="25"/>
      <c r="CL4337" s="5"/>
      <c r="DN4337" s="14"/>
      <c r="DO4337" s="14"/>
      <c r="DP4337" s="5"/>
      <c r="DQ4337" s="25"/>
      <c r="DR4337" s="25"/>
      <c r="DS4337" s="96"/>
      <c r="DT4337" s="83"/>
      <c r="DU4337" s="14"/>
      <c r="DX4337" s="83"/>
      <c r="DY4337" s="83"/>
      <c r="DZ4337" s="83"/>
      <c r="EA4337" s="83"/>
      <c r="EJ4337" s="54"/>
      <c r="EK4337" s="22"/>
      <c r="EL4337" s="24"/>
      <c r="EP4337" s="23"/>
      <c r="EQ4337" s="24"/>
      <c r="ER4337" s="22"/>
      <c r="ES4337" s="24"/>
      <c r="ET4337" s="24"/>
      <c r="EU4337" s="23"/>
      <c r="EV4337" s="26"/>
      <c r="EX4337" s="6"/>
      <c r="EY4337" s="24"/>
      <c r="EZ4337" s="109"/>
      <c r="FA4337" s="66"/>
      <c r="FB4337" s="5"/>
      <c r="FC4337" s="68"/>
      <c r="FD4337" s="67"/>
      <c r="FE4337" s="67"/>
      <c r="FF4337" s="64"/>
      <c r="FG4337" s="5"/>
      <c r="FH4337" s="69"/>
      <c r="FI4337" s="6"/>
      <c r="FJ4337" s="5"/>
      <c r="FK4337" s="25"/>
      <c r="FL4337" s="5"/>
    </row>
    <row r="4338" spans="40:168">
      <c r="AN4338" s="14"/>
      <c r="AO4338" s="14"/>
      <c r="AP4338" s="5"/>
      <c r="AQ4338" s="25"/>
      <c r="AR4338" s="25"/>
      <c r="AS4338" s="96"/>
      <c r="AT4338" s="83"/>
      <c r="AU4338" s="14"/>
      <c r="AX4338" s="83"/>
      <c r="AY4338" s="83"/>
      <c r="AZ4338" s="83"/>
      <c r="BA4338" s="83"/>
      <c r="BJ4338" s="54"/>
      <c r="BK4338" s="22"/>
      <c r="BL4338" s="24"/>
      <c r="BP4338" s="23"/>
      <c r="BQ4338" s="24"/>
      <c r="BR4338" s="22"/>
      <c r="BS4338" s="24"/>
      <c r="BT4338" s="24"/>
      <c r="BU4338" s="23"/>
      <c r="BV4338" s="26"/>
      <c r="BX4338" s="6"/>
      <c r="BY4338" s="24"/>
      <c r="BZ4338" s="109"/>
      <c r="CA4338" s="66"/>
      <c r="CB4338" s="5"/>
      <c r="CC4338" s="68"/>
      <c r="CD4338" s="67"/>
      <c r="CE4338" s="67"/>
      <c r="CF4338" s="64"/>
      <c r="CG4338" s="5"/>
      <c r="CH4338" s="69"/>
      <c r="CI4338" s="6"/>
      <c r="CJ4338" s="5"/>
      <c r="CK4338" s="25"/>
      <c r="CL4338" s="5"/>
      <c r="DN4338" s="14"/>
      <c r="DO4338" s="14"/>
      <c r="DP4338" s="5"/>
      <c r="DQ4338" s="25"/>
      <c r="DR4338" s="25"/>
      <c r="DS4338" s="96"/>
      <c r="DT4338" s="83"/>
      <c r="DU4338" s="14"/>
      <c r="DX4338" s="83"/>
      <c r="DY4338" s="83"/>
      <c r="DZ4338" s="83"/>
      <c r="EA4338" s="83"/>
      <c r="EJ4338" s="54"/>
      <c r="EK4338" s="22"/>
      <c r="EL4338" s="24"/>
      <c r="EP4338" s="23"/>
      <c r="EQ4338" s="24"/>
      <c r="ER4338" s="22"/>
      <c r="ES4338" s="24"/>
      <c r="ET4338" s="24"/>
      <c r="EU4338" s="23"/>
      <c r="EV4338" s="26"/>
      <c r="EX4338" s="6"/>
      <c r="EY4338" s="24"/>
      <c r="EZ4338" s="109"/>
      <c r="FA4338" s="66"/>
      <c r="FB4338" s="5"/>
      <c r="FC4338" s="68"/>
      <c r="FD4338" s="67"/>
      <c r="FE4338" s="67"/>
      <c r="FF4338" s="64"/>
      <c r="FG4338" s="5"/>
      <c r="FH4338" s="69"/>
      <c r="FI4338" s="6"/>
      <c r="FJ4338" s="5"/>
      <c r="FK4338" s="25"/>
      <c r="FL4338" s="5"/>
    </row>
    <row r="4339" spans="40:168">
      <c r="AN4339" s="14"/>
      <c r="AO4339" s="14"/>
      <c r="AP4339" s="5"/>
      <c r="AQ4339" s="25"/>
      <c r="AR4339" s="25"/>
      <c r="AS4339" s="96"/>
      <c r="AT4339" s="83"/>
      <c r="AU4339" s="14"/>
      <c r="AX4339" s="83"/>
      <c r="AY4339" s="83"/>
      <c r="AZ4339" s="83"/>
      <c r="BA4339" s="83"/>
      <c r="BJ4339" s="54"/>
      <c r="BK4339" s="22"/>
      <c r="BL4339" s="24"/>
      <c r="BP4339" s="23"/>
      <c r="BQ4339" s="24"/>
      <c r="BR4339" s="22"/>
      <c r="BS4339" s="24"/>
      <c r="BT4339" s="24"/>
      <c r="BU4339" s="23"/>
      <c r="BV4339" s="26"/>
      <c r="BX4339" s="6"/>
      <c r="BY4339" s="24"/>
      <c r="BZ4339" s="109"/>
      <c r="CA4339" s="66"/>
      <c r="CB4339" s="5"/>
      <c r="CC4339" s="68"/>
      <c r="CD4339" s="67"/>
      <c r="CE4339" s="67"/>
      <c r="CF4339" s="64"/>
      <c r="CG4339" s="5"/>
      <c r="CH4339" s="69"/>
      <c r="CI4339" s="6"/>
      <c r="CJ4339" s="5"/>
      <c r="CK4339" s="25"/>
      <c r="CL4339" s="5"/>
      <c r="DN4339" s="14"/>
      <c r="DO4339" s="14"/>
      <c r="DP4339" s="5"/>
      <c r="DQ4339" s="25"/>
      <c r="DR4339" s="25"/>
      <c r="DS4339" s="96"/>
      <c r="DT4339" s="83"/>
      <c r="DU4339" s="14"/>
      <c r="DX4339" s="83"/>
      <c r="DY4339" s="83"/>
      <c r="DZ4339" s="83"/>
      <c r="EA4339" s="83"/>
      <c r="EJ4339" s="54"/>
      <c r="EK4339" s="22"/>
      <c r="EL4339" s="24"/>
      <c r="EP4339" s="23"/>
      <c r="EQ4339" s="24"/>
      <c r="ER4339" s="22"/>
      <c r="ES4339" s="24"/>
      <c r="ET4339" s="24"/>
      <c r="EU4339" s="23"/>
      <c r="EV4339" s="26"/>
      <c r="EX4339" s="6"/>
      <c r="EY4339" s="24"/>
      <c r="EZ4339" s="109"/>
      <c r="FA4339" s="66"/>
      <c r="FB4339" s="5"/>
      <c r="FC4339" s="68"/>
      <c r="FD4339" s="67"/>
      <c r="FE4339" s="67"/>
      <c r="FF4339" s="64"/>
      <c r="FG4339" s="5"/>
      <c r="FH4339" s="69"/>
      <c r="FI4339" s="6"/>
      <c r="FJ4339" s="5"/>
      <c r="FK4339" s="25"/>
      <c r="FL4339" s="5"/>
    </row>
    <row r="4340" spans="40:168">
      <c r="AN4340" s="14"/>
      <c r="AO4340" s="14"/>
      <c r="AP4340" s="5"/>
      <c r="AQ4340" s="25"/>
      <c r="AR4340" s="25"/>
      <c r="AS4340" s="96"/>
      <c r="AT4340" s="83"/>
      <c r="AU4340" s="14"/>
      <c r="AX4340" s="83"/>
      <c r="AY4340" s="83"/>
      <c r="AZ4340" s="83"/>
      <c r="BA4340" s="83"/>
      <c r="BJ4340" s="54"/>
      <c r="BK4340" s="22"/>
      <c r="BL4340" s="24"/>
      <c r="BP4340" s="23"/>
      <c r="BQ4340" s="24"/>
      <c r="BR4340" s="22"/>
      <c r="BS4340" s="24"/>
      <c r="BT4340" s="24"/>
      <c r="BU4340" s="23"/>
      <c r="BV4340" s="26"/>
      <c r="BX4340" s="6"/>
      <c r="BY4340" s="24"/>
      <c r="BZ4340" s="109"/>
      <c r="CA4340" s="66"/>
      <c r="CB4340" s="5"/>
      <c r="CC4340" s="68"/>
      <c r="CD4340" s="67"/>
      <c r="CE4340" s="67"/>
      <c r="CF4340" s="64"/>
      <c r="CG4340" s="5"/>
      <c r="CH4340" s="69"/>
      <c r="CI4340" s="6"/>
      <c r="CJ4340" s="5"/>
      <c r="CK4340" s="25"/>
      <c r="CL4340" s="5"/>
      <c r="DN4340" s="14"/>
      <c r="DO4340" s="14"/>
      <c r="DP4340" s="5"/>
      <c r="DQ4340" s="25"/>
      <c r="DR4340" s="25"/>
      <c r="DS4340" s="96"/>
      <c r="DT4340" s="83"/>
      <c r="DU4340" s="14"/>
      <c r="DX4340" s="83"/>
      <c r="DY4340" s="83"/>
      <c r="DZ4340" s="83"/>
      <c r="EA4340" s="83"/>
      <c r="EJ4340" s="54"/>
      <c r="EK4340" s="22"/>
      <c r="EL4340" s="24"/>
      <c r="EP4340" s="23"/>
      <c r="EQ4340" s="24"/>
      <c r="ER4340" s="22"/>
      <c r="ES4340" s="24"/>
      <c r="ET4340" s="24"/>
      <c r="EU4340" s="23"/>
      <c r="EV4340" s="26"/>
      <c r="EX4340" s="6"/>
      <c r="EY4340" s="24"/>
      <c r="EZ4340" s="109"/>
      <c r="FA4340" s="66"/>
      <c r="FB4340" s="5"/>
      <c r="FC4340" s="68"/>
      <c r="FD4340" s="67"/>
      <c r="FE4340" s="67"/>
      <c r="FF4340" s="64"/>
      <c r="FG4340" s="5"/>
      <c r="FH4340" s="69"/>
      <c r="FI4340" s="6"/>
      <c r="FJ4340" s="5"/>
      <c r="FK4340" s="25"/>
      <c r="FL4340" s="5"/>
    </row>
    <row r="4341" spans="40:168">
      <c r="AN4341" s="14"/>
      <c r="AO4341" s="14"/>
      <c r="AP4341" s="5"/>
      <c r="AQ4341" s="25"/>
      <c r="AR4341" s="25"/>
      <c r="AS4341" s="96"/>
      <c r="AT4341" s="83"/>
      <c r="AU4341" s="14"/>
      <c r="AX4341" s="83"/>
      <c r="AY4341" s="83"/>
      <c r="AZ4341" s="83"/>
      <c r="BA4341" s="83"/>
      <c r="BJ4341" s="54"/>
      <c r="BK4341" s="22"/>
      <c r="BL4341" s="24"/>
      <c r="BP4341" s="23"/>
      <c r="BQ4341" s="24"/>
      <c r="BR4341" s="22"/>
      <c r="BS4341" s="24"/>
      <c r="BT4341" s="24"/>
      <c r="BU4341" s="23"/>
      <c r="BV4341" s="26"/>
      <c r="BX4341" s="6"/>
      <c r="BY4341" s="24"/>
      <c r="BZ4341" s="109"/>
      <c r="CA4341" s="66"/>
      <c r="CB4341" s="5"/>
      <c r="CC4341" s="68"/>
      <c r="CD4341" s="67"/>
      <c r="CE4341" s="67"/>
      <c r="CF4341" s="64"/>
      <c r="CG4341" s="5"/>
      <c r="CH4341" s="69"/>
      <c r="CI4341" s="6"/>
      <c r="CJ4341" s="5"/>
      <c r="CK4341" s="25"/>
      <c r="CL4341" s="5"/>
      <c r="DN4341" s="14"/>
      <c r="DO4341" s="14"/>
      <c r="DP4341" s="5"/>
      <c r="DQ4341" s="25"/>
      <c r="DR4341" s="25"/>
      <c r="DS4341" s="96"/>
      <c r="DT4341" s="83"/>
      <c r="DU4341" s="14"/>
      <c r="DX4341" s="83"/>
      <c r="DY4341" s="83"/>
      <c r="DZ4341" s="83"/>
      <c r="EA4341" s="83"/>
      <c r="EJ4341" s="54"/>
      <c r="EK4341" s="22"/>
      <c r="EL4341" s="24"/>
      <c r="EP4341" s="23"/>
      <c r="EQ4341" s="24"/>
      <c r="ER4341" s="22"/>
      <c r="ES4341" s="24"/>
      <c r="ET4341" s="24"/>
      <c r="EU4341" s="23"/>
      <c r="EV4341" s="26"/>
      <c r="EX4341" s="6"/>
      <c r="EY4341" s="24"/>
      <c r="EZ4341" s="109"/>
      <c r="FA4341" s="66"/>
      <c r="FB4341" s="5"/>
      <c r="FC4341" s="68"/>
      <c r="FD4341" s="67"/>
      <c r="FE4341" s="67"/>
      <c r="FF4341" s="64"/>
      <c r="FG4341" s="5"/>
      <c r="FH4341" s="69"/>
      <c r="FI4341" s="6"/>
      <c r="FJ4341" s="5"/>
      <c r="FK4341" s="25"/>
      <c r="FL4341" s="5"/>
    </row>
    <row r="4342" spans="40:168">
      <c r="AN4342" s="14"/>
      <c r="AO4342" s="14"/>
      <c r="AP4342" s="5"/>
      <c r="AQ4342" s="25"/>
      <c r="AR4342" s="25"/>
      <c r="AS4342" s="96"/>
      <c r="AT4342" s="83"/>
      <c r="AU4342" s="14"/>
      <c r="AX4342" s="83"/>
      <c r="AY4342" s="83"/>
      <c r="AZ4342" s="83"/>
      <c r="BA4342" s="83"/>
      <c r="BJ4342" s="54"/>
      <c r="BK4342" s="22"/>
      <c r="BL4342" s="24"/>
      <c r="BP4342" s="23"/>
      <c r="BQ4342" s="24"/>
      <c r="BR4342" s="22"/>
      <c r="BS4342" s="24"/>
      <c r="BT4342" s="24"/>
      <c r="BU4342" s="23"/>
      <c r="BV4342" s="26"/>
      <c r="BX4342" s="6"/>
      <c r="BY4342" s="24"/>
      <c r="BZ4342" s="109"/>
      <c r="CA4342" s="66"/>
      <c r="CB4342" s="5"/>
      <c r="CC4342" s="68"/>
      <c r="CD4342" s="67"/>
      <c r="CE4342" s="67"/>
      <c r="CF4342" s="64"/>
      <c r="CG4342" s="5"/>
      <c r="CH4342" s="69"/>
      <c r="CI4342" s="6"/>
      <c r="CJ4342" s="5"/>
      <c r="CK4342" s="25"/>
      <c r="CL4342" s="5"/>
      <c r="DN4342" s="14"/>
      <c r="DO4342" s="14"/>
      <c r="DP4342" s="5"/>
      <c r="DQ4342" s="25"/>
      <c r="DR4342" s="25"/>
      <c r="DS4342" s="96"/>
      <c r="DT4342" s="83"/>
      <c r="DU4342" s="14"/>
      <c r="DX4342" s="83"/>
      <c r="DY4342" s="83"/>
      <c r="DZ4342" s="83"/>
      <c r="EA4342" s="83"/>
      <c r="EJ4342" s="54"/>
      <c r="EK4342" s="22"/>
      <c r="EL4342" s="24"/>
      <c r="EP4342" s="23"/>
      <c r="EQ4342" s="24"/>
      <c r="ER4342" s="22"/>
      <c r="ES4342" s="24"/>
      <c r="ET4342" s="24"/>
      <c r="EU4342" s="23"/>
      <c r="EV4342" s="26"/>
      <c r="EX4342" s="6"/>
      <c r="EY4342" s="24"/>
      <c r="EZ4342" s="109"/>
      <c r="FA4342" s="66"/>
      <c r="FB4342" s="5"/>
      <c r="FC4342" s="68"/>
      <c r="FD4342" s="67"/>
      <c r="FE4342" s="67"/>
      <c r="FF4342" s="64"/>
      <c r="FG4342" s="5"/>
      <c r="FH4342" s="69"/>
      <c r="FI4342" s="6"/>
      <c r="FJ4342" s="5"/>
      <c r="FK4342" s="25"/>
      <c r="FL4342" s="5"/>
    </row>
    <row r="4343" spans="40:168">
      <c r="AN4343" s="14"/>
      <c r="AO4343" s="14"/>
      <c r="AP4343" s="5"/>
      <c r="AQ4343" s="25"/>
      <c r="AR4343" s="25"/>
      <c r="AS4343" s="96"/>
      <c r="AT4343" s="83"/>
      <c r="AU4343" s="14"/>
      <c r="AX4343" s="83"/>
      <c r="AY4343" s="83"/>
      <c r="AZ4343" s="83"/>
      <c r="BA4343" s="83"/>
      <c r="BJ4343" s="54"/>
      <c r="BK4343" s="22"/>
      <c r="BL4343" s="24"/>
      <c r="BP4343" s="23"/>
      <c r="BQ4343" s="24"/>
      <c r="BR4343" s="22"/>
      <c r="BS4343" s="24"/>
      <c r="BT4343" s="24"/>
      <c r="BU4343" s="23"/>
      <c r="BV4343" s="26"/>
      <c r="BX4343" s="6"/>
      <c r="BY4343" s="24"/>
      <c r="BZ4343" s="109"/>
      <c r="CA4343" s="66"/>
      <c r="CB4343" s="5"/>
      <c r="CC4343" s="68"/>
      <c r="CD4343" s="67"/>
      <c r="CE4343" s="67"/>
      <c r="CF4343" s="64"/>
      <c r="CG4343" s="5"/>
      <c r="CH4343" s="69"/>
      <c r="CI4343" s="6"/>
      <c r="CJ4343" s="5"/>
      <c r="CK4343" s="25"/>
      <c r="CL4343" s="5"/>
      <c r="DN4343" s="14"/>
      <c r="DO4343" s="14"/>
      <c r="DP4343" s="5"/>
      <c r="DQ4343" s="25"/>
      <c r="DR4343" s="25"/>
      <c r="DS4343" s="96"/>
      <c r="DT4343" s="83"/>
      <c r="DU4343" s="14"/>
      <c r="DX4343" s="83"/>
      <c r="DY4343" s="83"/>
      <c r="DZ4343" s="83"/>
      <c r="EA4343" s="83"/>
      <c r="EJ4343" s="54"/>
      <c r="EK4343" s="22"/>
      <c r="EL4343" s="24"/>
      <c r="EP4343" s="23"/>
      <c r="EQ4343" s="24"/>
      <c r="ER4343" s="22"/>
      <c r="ES4343" s="24"/>
      <c r="ET4343" s="24"/>
      <c r="EU4343" s="23"/>
      <c r="EV4343" s="26"/>
      <c r="EX4343" s="6"/>
      <c r="EY4343" s="24"/>
      <c r="EZ4343" s="109"/>
      <c r="FA4343" s="66"/>
      <c r="FB4343" s="5"/>
      <c r="FC4343" s="68"/>
      <c r="FD4343" s="67"/>
      <c r="FE4343" s="67"/>
      <c r="FF4343" s="64"/>
      <c r="FG4343" s="5"/>
      <c r="FH4343" s="69"/>
      <c r="FI4343" s="6"/>
      <c r="FJ4343" s="5"/>
      <c r="FK4343" s="25"/>
      <c r="FL4343" s="5"/>
    </row>
    <row r="4344" spans="40:168">
      <c r="AN4344" s="14"/>
      <c r="AO4344" s="14"/>
      <c r="AP4344" s="5"/>
      <c r="AQ4344" s="25"/>
      <c r="AR4344" s="25"/>
      <c r="AS4344" s="96"/>
      <c r="AT4344" s="83"/>
      <c r="AU4344" s="14"/>
      <c r="AX4344" s="83"/>
      <c r="AY4344" s="83"/>
      <c r="AZ4344" s="83"/>
      <c r="BA4344" s="83"/>
      <c r="BJ4344" s="54"/>
      <c r="BK4344" s="22"/>
      <c r="BL4344" s="24"/>
      <c r="BP4344" s="23"/>
      <c r="BQ4344" s="24"/>
      <c r="BR4344" s="22"/>
      <c r="BS4344" s="24"/>
      <c r="BT4344" s="24"/>
      <c r="BU4344" s="23"/>
      <c r="BV4344" s="26"/>
      <c r="BX4344" s="6"/>
      <c r="BY4344" s="24"/>
      <c r="BZ4344" s="109"/>
      <c r="CA4344" s="66"/>
      <c r="CB4344" s="5"/>
      <c r="CC4344" s="68"/>
      <c r="CD4344" s="67"/>
      <c r="CE4344" s="67"/>
      <c r="CF4344" s="64"/>
      <c r="CG4344" s="5"/>
      <c r="CH4344" s="69"/>
      <c r="CI4344" s="6"/>
      <c r="CJ4344" s="5"/>
      <c r="CK4344" s="25"/>
      <c r="CL4344" s="5"/>
      <c r="DN4344" s="14"/>
      <c r="DO4344" s="14"/>
      <c r="DP4344" s="5"/>
      <c r="DQ4344" s="25"/>
      <c r="DR4344" s="25"/>
      <c r="DS4344" s="96"/>
      <c r="DT4344" s="83"/>
      <c r="DU4344" s="14"/>
      <c r="DX4344" s="83"/>
      <c r="DY4344" s="83"/>
      <c r="DZ4344" s="83"/>
      <c r="EA4344" s="83"/>
      <c r="EJ4344" s="54"/>
      <c r="EK4344" s="22"/>
      <c r="EL4344" s="24"/>
      <c r="EP4344" s="23"/>
      <c r="EQ4344" s="24"/>
      <c r="ER4344" s="22"/>
      <c r="ES4344" s="24"/>
      <c r="ET4344" s="24"/>
      <c r="EU4344" s="23"/>
      <c r="EV4344" s="26"/>
      <c r="EX4344" s="6"/>
      <c r="EY4344" s="24"/>
      <c r="EZ4344" s="109"/>
      <c r="FA4344" s="66"/>
      <c r="FB4344" s="5"/>
      <c r="FC4344" s="68"/>
      <c r="FD4344" s="67"/>
      <c r="FE4344" s="67"/>
      <c r="FF4344" s="64"/>
      <c r="FG4344" s="5"/>
      <c r="FH4344" s="69"/>
      <c r="FI4344" s="6"/>
      <c r="FJ4344" s="5"/>
      <c r="FK4344" s="25"/>
      <c r="FL4344" s="5"/>
    </row>
    <row r="4345" spans="40:168">
      <c r="AN4345" s="14"/>
      <c r="AO4345" s="14"/>
      <c r="AP4345" s="5"/>
      <c r="AQ4345" s="25"/>
      <c r="AR4345" s="25"/>
      <c r="AS4345" s="96"/>
      <c r="AT4345" s="83"/>
      <c r="AU4345" s="14"/>
      <c r="AX4345" s="83"/>
      <c r="AY4345" s="83"/>
      <c r="AZ4345" s="83"/>
      <c r="BA4345" s="83"/>
      <c r="BJ4345" s="54"/>
      <c r="BK4345" s="22"/>
      <c r="BL4345" s="24"/>
      <c r="BP4345" s="23"/>
      <c r="BQ4345" s="24"/>
      <c r="BR4345" s="22"/>
      <c r="BS4345" s="24"/>
      <c r="BT4345" s="24"/>
      <c r="BU4345" s="23"/>
      <c r="BV4345" s="26"/>
      <c r="BX4345" s="6"/>
      <c r="BY4345" s="24"/>
      <c r="BZ4345" s="109"/>
      <c r="CA4345" s="66"/>
      <c r="CB4345" s="5"/>
      <c r="CC4345" s="68"/>
      <c r="CD4345" s="67"/>
      <c r="CE4345" s="67"/>
      <c r="CF4345" s="64"/>
      <c r="CG4345" s="5"/>
      <c r="CH4345" s="69"/>
      <c r="CI4345" s="6"/>
      <c r="CJ4345" s="5"/>
      <c r="CK4345" s="25"/>
      <c r="CL4345" s="5"/>
      <c r="DN4345" s="14"/>
      <c r="DO4345" s="14"/>
      <c r="DP4345" s="5"/>
      <c r="DQ4345" s="25"/>
      <c r="DR4345" s="25"/>
      <c r="DS4345" s="96"/>
      <c r="DT4345" s="83"/>
      <c r="DU4345" s="14"/>
      <c r="DX4345" s="83"/>
      <c r="DY4345" s="83"/>
      <c r="DZ4345" s="83"/>
      <c r="EA4345" s="83"/>
      <c r="EJ4345" s="54"/>
      <c r="EK4345" s="22"/>
      <c r="EL4345" s="24"/>
      <c r="EP4345" s="23"/>
      <c r="EQ4345" s="24"/>
      <c r="ER4345" s="22"/>
      <c r="ES4345" s="24"/>
      <c r="ET4345" s="24"/>
      <c r="EU4345" s="23"/>
      <c r="EV4345" s="26"/>
      <c r="EX4345" s="6"/>
      <c r="EY4345" s="24"/>
      <c r="EZ4345" s="109"/>
      <c r="FA4345" s="66"/>
      <c r="FB4345" s="5"/>
      <c r="FC4345" s="68"/>
      <c r="FD4345" s="67"/>
      <c r="FE4345" s="67"/>
      <c r="FF4345" s="64"/>
      <c r="FG4345" s="5"/>
      <c r="FH4345" s="69"/>
      <c r="FI4345" s="6"/>
      <c r="FJ4345" s="5"/>
      <c r="FK4345" s="25"/>
      <c r="FL4345" s="5"/>
    </row>
    <row r="4346" spans="40:168">
      <c r="AN4346" s="14"/>
      <c r="AO4346" s="14"/>
      <c r="AP4346" s="5"/>
      <c r="AQ4346" s="25"/>
      <c r="AR4346" s="25"/>
      <c r="AS4346" s="96"/>
      <c r="AT4346" s="83"/>
      <c r="AU4346" s="14"/>
      <c r="AX4346" s="83"/>
      <c r="AY4346" s="83"/>
      <c r="AZ4346" s="83"/>
      <c r="BA4346" s="83"/>
      <c r="BJ4346" s="54"/>
      <c r="BK4346" s="22"/>
      <c r="BL4346" s="24"/>
      <c r="BP4346" s="23"/>
      <c r="BQ4346" s="24"/>
      <c r="BR4346" s="22"/>
      <c r="BS4346" s="24"/>
      <c r="BT4346" s="24"/>
      <c r="BU4346" s="23"/>
      <c r="BV4346" s="26"/>
      <c r="BX4346" s="6"/>
      <c r="BY4346" s="24"/>
      <c r="BZ4346" s="109"/>
      <c r="CA4346" s="66"/>
      <c r="CB4346" s="5"/>
      <c r="CC4346" s="68"/>
      <c r="CD4346" s="67"/>
      <c r="CE4346" s="67"/>
      <c r="CF4346" s="64"/>
      <c r="CG4346" s="5"/>
      <c r="CH4346" s="69"/>
      <c r="CI4346" s="6"/>
      <c r="CJ4346" s="5"/>
      <c r="CK4346" s="25"/>
      <c r="CL4346" s="5"/>
      <c r="DN4346" s="14"/>
      <c r="DO4346" s="14"/>
      <c r="DP4346" s="5"/>
      <c r="DQ4346" s="25"/>
      <c r="DR4346" s="25"/>
      <c r="DS4346" s="96"/>
      <c r="DT4346" s="83"/>
      <c r="DU4346" s="14"/>
      <c r="DX4346" s="83"/>
      <c r="DY4346" s="83"/>
      <c r="DZ4346" s="83"/>
      <c r="EA4346" s="83"/>
      <c r="EJ4346" s="54"/>
      <c r="EK4346" s="22"/>
      <c r="EL4346" s="24"/>
      <c r="EP4346" s="23"/>
      <c r="EQ4346" s="24"/>
      <c r="ER4346" s="22"/>
      <c r="ES4346" s="24"/>
      <c r="ET4346" s="24"/>
      <c r="EU4346" s="23"/>
      <c r="EV4346" s="26"/>
      <c r="EX4346" s="6"/>
      <c r="EY4346" s="24"/>
      <c r="EZ4346" s="109"/>
      <c r="FA4346" s="66"/>
      <c r="FB4346" s="5"/>
      <c r="FC4346" s="68"/>
      <c r="FD4346" s="67"/>
      <c r="FE4346" s="67"/>
      <c r="FF4346" s="64"/>
      <c r="FG4346" s="5"/>
      <c r="FH4346" s="69"/>
      <c r="FI4346" s="6"/>
      <c r="FJ4346" s="5"/>
      <c r="FK4346" s="25"/>
      <c r="FL4346" s="5"/>
    </row>
    <row r="4347" spans="40:168">
      <c r="AN4347" s="14"/>
      <c r="AO4347" s="14"/>
      <c r="AP4347" s="5"/>
      <c r="AQ4347" s="25"/>
      <c r="AR4347" s="25"/>
      <c r="AS4347" s="96"/>
      <c r="AT4347" s="83"/>
      <c r="AU4347" s="14"/>
      <c r="AX4347" s="83"/>
      <c r="AY4347" s="83"/>
      <c r="AZ4347" s="83"/>
      <c r="BA4347" s="83"/>
      <c r="BJ4347" s="54"/>
      <c r="BK4347" s="22"/>
      <c r="BL4347" s="24"/>
      <c r="BP4347" s="23"/>
      <c r="BQ4347" s="24"/>
      <c r="BR4347" s="22"/>
      <c r="BS4347" s="24"/>
      <c r="BT4347" s="24"/>
      <c r="BU4347" s="23"/>
      <c r="BV4347" s="26"/>
      <c r="BX4347" s="6"/>
      <c r="BY4347" s="24"/>
      <c r="BZ4347" s="109"/>
      <c r="CA4347" s="66"/>
      <c r="CB4347" s="5"/>
      <c r="CC4347" s="68"/>
      <c r="CD4347" s="67"/>
      <c r="CE4347" s="67"/>
      <c r="CF4347" s="64"/>
      <c r="CG4347" s="5"/>
      <c r="CH4347" s="69"/>
      <c r="CI4347" s="6"/>
      <c r="CJ4347" s="5"/>
      <c r="CK4347" s="25"/>
      <c r="CL4347" s="5"/>
      <c r="DN4347" s="14"/>
      <c r="DO4347" s="14"/>
      <c r="DP4347" s="5"/>
      <c r="DQ4347" s="25"/>
      <c r="DR4347" s="25"/>
      <c r="DS4347" s="96"/>
      <c r="DT4347" s="83"/>
      <c r="DU4347" s="14"/>
      <c r="DX4347" s="83"/>
      <c r="DY4347" s="83"/>
      <c r="DZ4347" s="83"/>
      <c r="EA4347" s="83"/>
      <c r="EJ4347" s="54"/>
      <c r="EK4347" s="22"/>
      <c r="EL4347" s="24"/>
      <c r="EP4347" s="23"/>
      <c r="EQ4347" s="24"/>
      <c r="ER4347" s="22"/>
      <c r="ES4347" s="24"/>
      <c r="ET4347" s="24"/>
      <c r="EU4347" s="23"/>
      <c r="EV4347" s="26"/>
      <c r="EX4347" s="6"/>
      <c r="EY4347" s="24"/>
      <c r="EZ4347" s="109"/>
      <c r="FA4347" s="66"/>
      <c r="FB4347" s="5"/>
      <c r="FC4347" s="68"/>
      <c r="FD4347" s="67"/>
      <c r="FE4347" s="67"/>
      <c r="FF4347" s="64"/>
      <c r="FG4347" s="5"/>
      <c r="FH4347" s="69"/>
      <c r="FI4347" s="6"/>
      <c r="FJ4347" s="5"/>
      <c r="FK4347" s="25"/>
      <c r="FL4347" s="5"/>
    </row>
    <row r="4348" spans="40:168">
      <c r="AN4348" s="14"/>
      <c r="AO4348" s="14"/>
      <c r="AP4348" s="5"/>
      <c r="AQ4348" s="25"/>
      <c r="AR4348" s="25"/>
      <c r="AS4348" s="96"/>
      <c r="AT4348" s="83"/>
      <c r="AU4348" s="14"/>
      <c r="AX4348" s="83"/>
      <c r="AY4348" s="83"/>
      <c r="AZ4348" s="83"/>
      <c r="BA4348" s="83"/>
      <c r="BJ4348" s="54"/>
      <c r="BK4348" s="22"/>
      <c r="BL4348" s="24"/>
      <c r="BP4348" s="23"/>
      <c r="BQ4348" s="24"/>
      <c r="BR4348" s="22"/>
      <c r="BS4348" s="24"/>
      <c r="BT4348" s="24"/>
      <c r="BU4348" s="23"/>
      <c r="BV4348" s="26"/>
      <c r="BX4348" s="6"/>
      <c r="BY4348" s="24"/>
      <c r="BZ4348" s="109"/>
      <c r="CA4348" s="66"/>
      <c r="CB4348" s="5"/>
      <c r="CC4348" s="68"/>
      <c r="CD4348" s="67"/>
      <c r="CE4348" s="67"/>
      <c r="CF4348" s="64"/>
      <c r="CG4348" s="5"/>
      <c r="CH4348" s="69"/>
      <c r="CI4348" s="6"/>
      <c r="CJ4348" s="5"/>
      <c r="CK4348" s="25"/>
      <c r="CL4348" s="5"/>
      <c r="DN4348" s="14"/>
      <c r="DO4348" s="14"/>
      <c r="DP4348" s="5"/>
      <c r="DQ4348" s="25"/>
      <c r="DR4348" s="25"/>
      <c r="DS4348" s="96"/>
      <c r="DT4348" s="83"/>
      <c r="DU4348" s="14"/>
      <c r="DX4348" s="83"/>
      <c r="DY4348" s="83"/>
      <c r="DZ4348" s="83"/>
      <c r="EA4348" s="83"/>
      <c r="EJ4348" s="54"/>
      <c r="EK4348" s="22"/>
      <c r="EL4348" s="24"/>
      <c r="EP4348" s="23"/>
      <c r="EQ4348" s="24"/>
      <c r="ER4348" s="22"/>
      <c r="ES4348" s="24"/>
      <c r="ET4348" s="24"/>
      <c r="EU4348" s="23"/>
      <c r="EV4348" s="26"/>
      <c r="EX4348" s="6"/>
      <c r="EY4348" s="24"/>
      <c r="EZ4348" s="109"/>
      <c r="FA4348" s="66"/>
      <c r="FB4348" s="5"/>
      <c r="FC4348" s="68"/>
      <c r="FD4348" s="67"/>
      <c r="FE4348" s="67"/>
      <c r="FF4348" s="64"/>
      <c r="FG4348" s="5"/>
      <c r="FH4348" s="69"/>
      <c r="FI4348" s="6"/>
      <c r="FJ4348" s="5"/>
      <c r="FK4348" s="25"/>
      <c r="FL4348" s="5"/>
    </row>
    <row r="4349" spans="40:168">
      <c r="AN4349" s="14"/>
      <c r="AO4349" s="14"/>
      <c r="AP4349" s="5"/>
      <c r="AQ4349" s="25"/>
      <c r="AR4349" s="25"/>
      <c r="AS4349" s="96"/>
      <c r="AT4349" s="83"/>
      <c r="AU4349" s="14"/>
      <c r="AX4349" s="83"/>
      <c r="AY4349" s="83"/>
      <c r="AZ4349" s="83"/>
      <c r="BA4349" s="83"/>
      <c r="BJ4349" s="54"/>
      <c r="BK4349" s="22"/>
      <c r="BL4349" s="24"/>
      <c r="BP4349" s="23"/>
      <c r="BQ4349" s="24"/>
      <c r="BR4349" s="22"/>
      <c r="BS4349" s="24"/>
      <c r="BT4349" s="24"/>
      <c r="BU4349" s="23"/>
      <c r="BV4349" s="26"/>
      <c r="BX4349" s="6"/>
      <c r="BY4349" s="24"/>
      <c r="BZ4349" s="109"/>
      <c r="CA4349" s="66"/>
      <c r="CB4349" s="5"/>
      <c r="CC4349" s="68"/>
      <c r="CD4349" s="67"/>
      <c r="CE4349" s="67"/>
      <c r="CF4349" s="64"/>
      <c r="CG4349" s="5"/>
      <c r="CH4349" s="69"/>
      <c r="CI4349" s="6"/>
      <c r="CJ4349" s="5"/>
      <c r="CK4349" s="25"/>
      <c r="CL4349" s="5"/>
      <c r="DN4349" s="14"/>
      <c r="DO4349" s="14"/>
      <c r="DP4349" s="5"/>
      <c r="DQ4349" s="25"/>
      <c r="DR4349" s="25"/>
      <c r="DS4349" s="96"/>
      <c r="DT4349" s="83"/>
      <c r="DU4349" s="14"/>
      <c r="DX4349" s="83"/>
      <c r="DY4349" s="83"/>
      <c r="DZ4349" s="83"/>
      <c r="EA4349" s="83"/>
      <c r="EJ4349" s="54"/>
      <c r="EK4349" s="22"/>
      <c r="EL4349" s="24"/>
      <c r="EP4349" s="23"/>
      <c r="EQ4349" s="24"/>
      <c r="ER4349" s="22"/>
      <c r="ES4349" s="24"/>
      <c r="ET4349" s="24"/>
      <c r="EU4349" s="23"/>
      <c r="EV4349" s="26"/>
      <c r="EX4349" s="6"/>
      <c r="EY4349" s="24"/>
      <c r="EZ4349" s="109"/>
      <c r="FA4349" s="66"/>
      <c r="FB4349" s="5"/>
      <c r="FC4349" s="68"/>
      <c r="FD4349" s="67"/>
      <c r="FE4349" s="67"/>
      <c r="FF4349" s="64"/>
      <c r="FG4349" s="5"/>
      <c r="FH4349" s="69"/>
      <c r="FI4349" s="6"/>
      <c r="FJ4349" s="5"/>
      <c r="FK4349" s="25"/>
      <c r="FL4349" s="5"/>
    </row>
    <row r="4350" spans="40:168">
      <c r="AN4350" s="14"/>
      <c r="AO4350" s="14"/>
      <c r="AP4350" s="5"/>
      <c r="AQ4350" s="25"/>
      <c r="AR4350" s="25"/>
      <c r="AS4350" s="96"/>
      <c r="AT4350" s="83"/>
      <c r="AU4350" s="14"/>
      <c r="AX4350" s="83"/>
      <c r="AY4350" s="83"/>
      <c r="AZ4350" s="83"/>
      <c r="BA4350" s="83"/>
      <c r="BJ4350" s="54"/>
      <c r="BK4350" s="22"/>
      <c r="BL4350" s="24"/>
      <c r="BP4350" s="23"/>
      <c r="BQ4350" s="24"/>
      <c r="BR4350" s="22"/>
      <c r="BS4350" s="24"/>
      <c r="BT4350" s="24"/>
      <c r="BU4350" s="23"/>
      <c r="BV4350" s="26"/>
      <c r="BX4350" s="6"/>
      <c r="BY4350" s="24"/>
      <c r="BZ4350" s="109"/>
      <c r="CA4350" s="66"/>
      <c r="CB4350" s="5"/>
      <c r="CC4350" s="68"/>
      <c r="CD4350" s="67"/>
      <c r="CE4350" s="67"/>
      <c r="CF4350" s="64"/>
      <c r="CG4350" s="5"/>
      <c r="CH4350" s="69"/>
      <c r="CI4350" s="6"/>
      <c r="CJ4350" s="5"/>
      <c r="CK4350" s="25"/>
      <c r="CL4350" s="5"/>
      <c r="DN4350" s="14"/>
      <c r="DO4350" s="14"/>
      <c r="DP4350" s="5"/>
      <c r="DQ4350" s="25"/>
      <c r="DR4350" s="25"/>
      <c r="DS4350" s="96"/>
      <c r="DT4350" s="83"/>
      <c r="DU4350" s="14"/>
      <c r="DX4350" s="83"/>
      <c r="DY4350" s="83"/>
      <c r="DZ4350" s="83"/>
      <c r="EA4350" s="83"/>
      <c r="EJ4350" s="54"/>
      <c r="EK4350" s="22"/>
      <c r="EL4350" s="24"/>
      <c r="EP4350" s="23"/>
      <c r="EQ4350" s="24"/>
      <c r="ER4350" s="22"/>
      <c r="ES4350" s="24"/>
      <c r="ET4350" s="24"/>
      <c r="EU4350" s="23"/>
      <c r="EV4350" s="26"/>
      <c r="EX4350" s="6"/>
      <c r="EY4350" s="24"/>
      <c r="EZ4350" s="109"/>
      <c r="FA4350" s="66"/>
      <c r="FB4350" s="5"/>
      <c r="FC4350" s="68"/>
      <c r="FD4350" s="67"/>
      <c r="FE4350" s="67"/>
      <c r="FF4350" s="64"/>
      <c r="FG4350" s="5"/>
      <c r="FH4350" s="69"/>
      <c r="FI4350" s="6"/>
      <c r="FJ4350" s="5"/>
      <c r="FK4350" s="25"/>
      <c r="FL4350" s="5"/>
    </row>
    <row r="4351" spans="40:168">
      <c r="AN4351" s="14"/>
      <c r="AO4351" s="14"/>
      <c r="AP4351" s="5"/>
      <c r="AQ4351" s="25"/>
      <c r="AR4351" s="25"/>
      <c r="AS4351" s="96"/>
      <c r="AT4351" s="83"/>
      <c r="AU4351" s="14"/>
      <c r="AX4351" s="83"/>
      <c r="AY4351" s="83"/>
      <c r="AZ4351" s="83"/>
      <c r="BA4351" s="83"/>
      <c r="BJ4351" s="54"/>
      <c r="BK4351" s="22"/>
      <c r="BL4351" s="24"/>
      <c r="BP4351" s="23"/>
      <c r="BQ4351" s="24"/>
      <c r="BR4351" s="22"/>
      <c r="BS4351" s="24"/>
      <c r="BT4351" s="24"/>
      <c r="BU4351" s="23"/>
      <c r="BV4351" s="26"/>
      <c r="BX4351" s="6"/>
      <c r="BY4351" s="24"/>
      <c r="BZ4351" s="109"/>
      <c r="CA4351" s="66"/>
      <c r="CB4351" s="5"/>
      <c r="CC4351" s="68"/>
      <c r="CD4351" s="67"/>
      <c r="CE4351" s="67"/>
      <c r="CF4351" s="64"/>
      <c r="CG4351" s="5"/>
      <c r="CH4351" s="69"/>
      <c r="CI4351" s="6"/>
      <c r="CJ4351" s="5"/>
      <c r="CK4351" s="25"/>
      <c r="CL4351" s="5"/>
      <c r="DN4351" s="14"/>
      <c r="DO4351" s="14"/>
      <c r="DP4351" s="5"/>
      <c r="DQ4351" s="25"/>
      <c r="DR4351" s="25"/>
      <c r="DS4351" s="96"/>
      <c r="DT4351" s="83"/>
      <c r="DU4351" s="14"/>
      <c r="DX4351" s="83"/>
      <c r="DY4351" s="83"/>
      <c r="DZ4351" s="83"/>
      <c r="EA4351" s="83"/>
      <c r="EJ4351" s="54"/>
      <c r="EK4351" s="22"/>
      <c r="EL4351" s="24"/>
      <c r="EP4351" s="23"/>
      <c r="EQ4351" s="24"/>
      <c r="ER4351" s="22"/>
      <c r="ES4351" s="24"/>
      <c r="ET4351" s="24"/>
      <c r="EU4351" s="23"/>
      <c r="EV4351" s="26"/>
      <c r="EX4351" s="6"/>
      <c r="EY4351" s="24"/>
      <c r="EZ4351" s="109"/>
      <c r="FA4351" s="66"/>
      <c r="FB4351" s="5"/>
      <c r="FC4351" s="68"/>
      <c r="FD4351" s="67"/>
      <c r="FE4351" s="67"/>
      <c r="FF4351" s="64"/>
      <c r="FG4351" s="5"/>
      <c r="FH4351" s="69"/>
      <c r="FI4351" s="6"/>
      <c r="FJ4351" s="5"/>
      <c r="FK4351" s="25"/>
      <c r="FL4351" s="5"/>
    </row>
    <row r="4352" spans="40:168">
      <c r="AN4352" s="14"/>
      <c r="AO4352" s="14"/>
      <c r="AP4352" s="5"/>
      <c r="AQ4352" s="25"/>
      <c r="AR4352" s="25"/>
      <c r="AS4352" s="96"/>
      <c r="AT4352" s="83"/>
      <c r="AU4352" s="14"/>
      <c r="AX4352" s="83"/>
      <c r="AY4352" s="83"/>
      <c r="AZ4352" s="83"/>
      <c r="BA4352" s="83"/>
      <c r="BJ4352" s="54"/>
      <c r="BK4352" s="22"/>
      <c r="BL4352" s="24"/>
      <c r="BP4352" s="23"/>
      <c r="BQ4352" s="24"/>
      <c r="BR4352" s="22"/>
      <c r="BS4352" s="24"/>
      <c r="BT4352" s="24"/>
      <c r="BU4352" s="23"/>
      <c r="BV4352" s="26"/>
      <c r="BX4352" s="6"/>
      <c r="BY4352" s="24"/>
      <c r="BZ4352" s="109"/>
      <c r="CA4352" s="66"/>
      <c r="CB4352" s="5"/>
      <c r="CC4352" s="68"/>
      <c r="CD4352" s="67"/>
      <c r="CE4352" s="67"/>
      <c r="CF4352" s="64"/>
      <c r="CG4352" s="5"/>
      <c r="CH4352" s="69"/>
      <c r="CI4352" s="6"/>
      <c r="CJ4352" s="5"/>
      <c r="CK4352" s="25"/>
      <c r="CL4352" s="5"/>
      <c r="DN4352" s="14"/>
      <c r="DO4352" s="14"/>
      <c r="DP4352" s="5"/>
      <c r="DQ4352" s="25"/>
      <c r="DR4352" s="25"/>
      <c r="DS4352" s="96"/>
      <c r="DT4352" s="83"/>
      <c r="DU4352" s="14"/>
      <c r="DX4352" s="83"/>
      <c r="DY4352" s="83"/>
      <c r="DZ4352" s="83"/>
      <c r="EA4352" s="83"/>
      <c r="EJ4352" s="54"/>
      <c r="EK4352" s="22"/>
      <c r="EL4352" s="24"/>
      <c r="EP4352" s="23"/>
      <c r="EQ4352" s="24"/>
      <c r="ER4352" s="22"/>
      <c r="ES4352" s="24"/>
      <c r="ET4352" s="24"/>
      <c r="EU4352" s="23"/>
      <c r="EV4352" s="26"/>
      <c r="EX4352" s="6"/>
      <c r="EY4352" s="24"/>
      <c r="EZ4352" s="109"/>
      <c r="FA4352" s="66"/>
      <c r="FB4352" s="5"/>
      <c r="FC4352" s="68"/>
      <c r="FD4352" s="67"/>
      <c r="FE4352" s="67"/>
      <c r="FF4352" s="64"/>
      <c r="FG4352" s="5"/>
      <c r="FH4352" s="69"/>
      <c r="FI4352" s="6"/>
      <c r="FJ4352" s="5"/>
      <c r="FK4352" s="25"/>
      <c r="FL4352" s="5"/>
    </row>
    <row r="4353" spans="40:168">
      <c r="AN4353" s="14"/>
      <c r="AO4353" s="14"/>
      <c r="AP4353" s="5"/>
      <c r="AQ4353" s="25"/>
      <c r="AR4353" s="25"/>
      <c r="AS4353" s="96"/>
      <c r="AT4353" s="83"/>
      <c r="AU4353" s="14"/>
      <c r="AX4353" s="83"/>
      <c r="AY4353" s="83"/>
      <c r="AZ4353" s="83"/>
      <c r="BA4353" s="83"/>
      <c r="BJ4353" s="54"/>
      <c r="BK4353" s="22"/>
      <c r="BL4353" s="24"/>
      <c r="BP4353" s="23"/>
      <c r="BQ4353" s="24"/>
      <c r="BR4353" s="22"/>
      <c r="BS4353" s="24"/>
      <c r="BT4353" s="24"/>
      <c r="BU4353" s="23"/>
      <c r="BV4353" s="26"/>
      <c r="BX4353" s="6"/>
      <c r="BY4353" s="24"/>
      <c r="BZ4353" s="109"/>
      <c r="CA4353" s="66"/>
      <c r="CB4353" s="5"/>
      <c r="CC4353" s="68"/>
      <c r="CD4353" s="67"/>
      <c r="CE4353" s="67"/>
      <c r="CF4353" s="64"/>
      <c r="CG4353" s="5"/>
      <c r="CH4353" s="69"/>
      <c r="CI4353" s="6"/>
      <c r="CJ4353" s="5"/>
      <c r="CK4353" s="25"/>
      <c r="CL4353" s="5"/>
      <c r="DN4353" s="14"/>
      <c r="DO4353" s="14"/>
      <c r="DP4353" s="5"/>
      <c r="DQ4353" s="25"/>
      <c r="DR4353" s="25"/>
      <c r="DS4353" s="96"/>
      <c r="DT4353" s="83"/>
      <c r="DU4353" s="14"/>
      <c r="DX4353" s="83"/>
      <c r="DY4353" s="83"/>
      <c r="DZ4353" s="83"/>
      <c r="EA4353" s="83"/>
      <c r="EJ4353" s="54"/>
      <c r="EK4353" s="22"/>
      <c r="EL4353" s="24"/>
      <c r="EP4353" s="23"/>
      <c r="EQ4353" s="24"/>
      <c r="ER4353" s="22"/>
      <c r="ES4353" s="24"/>
      <c r="ET4353" s="24"/>
      <c r="EU4353" s="23"/>
      <c r="EV4353" s="26"/>
      <c r="EX4353" s="6"/>
      <c r="EY4353" s="24"/>
      <c r="EZ4353" s="109"/>
      <c r="FA4353" s="66"/>
      <c r="FB4353" s="5"/>
      <c r="FC4353" s="68"/>
      <c r="FD4353" s="67"/>
      <c r="FE4353" s="67"/>
      <c r="FF4353" s="64"/>
      <c r="FG4353" s="5"/>
      <c r="FH4353" s="69"/>
      <c r="FI4353" s="6"/>
      <c r="FJ4353" s="5"/>
      <c r="FK4353" s="25"/>
      <c r="FL4353" s="5"/>
    </row>
    <row r="4354" spans="40:168">
      <c r="AN4354" s="14"/>
      <c r="AO4354" s="14"/>
      <c r="AP4354" s="5"/>
      <c r="AQ4354" s="25"/>
      <c r="AR4354" s="25"/>
      <c r="AS4354" s="96"/>
      <c r="AT4354" s="83"/>
      <c r="AU4354" s="14"/>
      <c r="AX4354" s="83"/>
      <c r="AY4354" s="83"/>
      <c r="AZ4354" s="83"/>
      <c r="BA4354" s="83"/>
      <c r="BJ4354" s="54"/>
      <c r="BK4354" s="22"/>
      <c r="BL4354" s="24"/>
      <c r="BP4354" s="23"/>
      <c r="BQ4354" s="24"/>
      <c r="BR4354" s="22"/>
      <c r="BS4354" s="24"/>
      <c r="BT4354" s="24"/>
      <c r="BU4354" s="23"/>
      <c r="BV4354" s="26"/>
      <c r="BX4354" s="6"/>
      <c r="BY4354" s="24"/>
      <c r="BZ4354" s="109"/>
      <c r="CA4354" s="66"/>
      <c r="CB4354" s="5"/>
      <c r="CC4354" s="68"/>
      <c r="CD4354" s="67"/>
      <c r="CE4354" s="67"/>
      <c r="CF4354" s="64"/>
      <c r="CG4354" s="5"/>
      <c r="CH4354" s="69"/>
      <c r="CI4354" s="6"/>
      <c r="CJ4354" s="5"/>
      <c r="CK4354" s="25"/>
      <c r="CL4354" s="5"/>
      <c r="DN4354" s="14"/>
      <c r="DO4354" s="14"/>
      <c r="DP4354" s="5"/>
      <c r="DQ4354" s="25"/>
      <c r="DR4354" s="25"/>
      <c r="DS4354" s="96"/>
      <c r="DT4354" s="83"/>
      <c r="DU4354" s="14"/>
      <c r="DX4354" s="83"/>
      <c r="DY4354" s="83"/>
      <c r="DZ4354" s="83"/>
      <c r="EA4354" s="83"/>
      <c r="EJ4354" s="54"/>
      <c r="EK4354" s="22"/>
      <c r="EL4354" s="24"/>
      <c r="EP4354" s="23"/>
      <c r="EQ4354" s="24"/>
      <c r="ER4354" s="22"/>
      <c r="ES4354" s="24"/>
      <c r="ET4354" s="24"/>
      <c r="EU4354" s="23"/>
      <c r="EV4354" s="26"/>
      <c r="EX4354" s="6"/>
      <c r="EY4354" s="24"/>
      <c r="EZ4354" s="109"/>
      <c r="FA4354" s="66"/>
      <c r="FB4354" s="5"/>
      <c r="FC4354" s="68"/>
      <c r="FD4354" s="67"/>
      <c r="FE4354" s="67"/>
      <c r="FF4354" s="64"/>
      <c r="FG4354" s="5"/>
      <c r="FH4354" s="69"/>
      <c r="FI4354" s="6"/>
      <c r="FJ4354" s="5"/>
      <c r="FK4354" s="25"/>
      <c r="FL4354" s="5"/>
    </row>
    <row r="4355" spans="40:168">
      <c r="AN4355" s="14"/>
      <c r="AO4355" s="14"/>
      <c r="AP4355" s="5"/>
      <c r="AQ4355" s="25"/>
      <c r="AR4355" s="25"/>
      <c r="AS4355" s="96"/>
      <c r="AT4355" s="83"/>
      <c r="AU4355" s="14"/>
      <c r="AX4355" s="83"/>
      <c r="AY4355" s="83"/>
      <c r="AZ4355" s="83"/>
      <c r="BA4355" s="83"/>
      <c r="BJ4355" s="54"/>
      <c r="BK4355" s="22"/>
      <c r="BL4355" s="24"/>
      <c r="BP4355" s="23"/>
      <c r="BQ4355" s="24"/>
      <c r="BR4355" s="22"/>
      <c r="BS4355" s="24"/>
      <c r="BT4355" s="24"/>
      <c r="BU4355" s="23"/>
      <c r="BV4355" s="26"/>
      <c r="BX4355" s="6"/>
      <c r="BY4355" s="24"/>
      <c r="BZ4355" s="109"/>
      <c r="CA4355" s="66"/>
      <c r="CB4355" s="5"/>
      <c r="CC4355" s="68"/>
      <c r="CD4355" s="67"/>
      <c r="CE4355" s="67"/>
      <c r="CF4355" s="64"/>
      <c r="CG4355" s="5"/>
      <c r="CH4355" s="69"/>
      <c r="CI4355" s="6"/>
      <c r="CJ4355" s="5"/>
      <c r="CK4355" s="25"/>
      <c r="CL4355" s="5"/>
      <c r="DN4355" s="14"/>
      <c r="DO4355" s="14"/>
      <c r="DP4355" s="5"/>
      <c r="DQ4355" s="25"/>
      <c r="DR4355" s="25"/>
      <c r="DS4355" s="96"/>
      <c r="DT4355" s="83"/>
      <c r="DU4355" s="14"/>
      <c r="DX4355" s="83"/>
      <c r="DY4355" s="83"/>
      <c r="DZ4355" s="83"/>
      <c r="EA4355" s="83"/>
      <c r="EJ4355" s="54"/>
      <c r="EK4355" s="22"/>
      <c r="EL4355" s="24"/>
      <c r="EP4355" s="23"/>
      <c r="EQ4355" s="24"/>
      <c r="ER4355" s="22"/>
      <c r="ES4355" s="24"/>
      <c r="ET4355" s="24"/>
      <c r="EU4355" s="23"/>
      <c r="EV4355" s="26"/>
      <c r="EX4355" s="6"/>
      <c r="EY4355" s="24"/>
      <c r="EZ4355" s="109"/>
      <c r="FA4355" s="66"/>
      <c r="FB4355" s="5"/>
      <c r="FC4355" s="68"/>
      <c r="FD4355" s="67"/>
      <c r="FE4355" s="67"/>
      <c r="FF4355" s="64"/>
      <c r="FG4355" s="5"/>
      <c r="FH4355" s="69"/>
      <c r="FI4355" s="6"/>
      <c r="FJ4355" s="5"/>
      <c r="FK4355" s="25"/>
      <c r="FL4355" s="5"/>
    </row>
    <row r="4356" spans="40:168">
      <c r="AN4356" s="14"/>
      <c r="AO4356" s="14"/>
      <c r="AP4356" s="5"/>
      <c r="AQ4356" s="25"/>
      <c r="AR4356" s="25"/>
      <c r="AS4356" s="96"/>
      <c r="AT4356" s="83"/>
      <c r="AU4356" s="14"/>
      <c r="AX4356" s="83"/>
      <c r="AY4356" s="83"/>
      <c r="AZ4356" s="83"/>
      <c r="BA4356" s="83"/>
      <c r="BJ4356" s="54"/>
      <c r="BK4356" s="22"/>
      <c r="BL4356" s="24"/>
      <c r="BP4356" s="23"/>
      <c r="BQ4356" s="24"/>
      <c r="BR4356" s="22"/>
      <c r="BS4356" s="24"/>
      <c r="BT4356" s="24"/>
      <c r="BU4356" s="23"/>
      <c r="BV4356" s="26"/>
      <c r="BX4356" s="6"/>
      <c r="BY4356" s="24"/>
      <c r="BZ4356" s="109"/>
      <c r="CA4356" s="66"/>
      <c r="CB4356" s="5"/>
      <c r="CC4356" s="68"/>
      <c r="CD4356" s="67"/>
      <c r="CE4356" s="67"/>
      <c r="CF4356" s="64"/>
      <c r="CG4356" s="5"/>
      <c r="CH4356" s="69"/>
      <c r="CI4356" s="6"/>
      <c r="CJ4356" s="5"/>
      <c r="CK4356" s="25"/>
      <c r="CL4356" s="5"/>
      <c r="DN4356" s="14"/>
      <c r="DO4356" s="14"/>
      <c r="DP4356" s="5"/>
      <c r="DQ4356" s="25"/>
      <c r="DR4356" s="25"/>
      <c r="DS4356" s="96"/>
      <c r="DT4356" s="83"/>
      <c r="DU4356" s="14"/>
      <c r="DX4356" s="83"/>
      <c r="DY4356" s="83"/>
      <c r="DZ4356" s="83"/>
      <c r="EA4356" s="83"/>
      <c r="EJ4356" s="54"/>
      <c r="EK4356" s="22"/>
      <c r="EL4356" s="24"/>
      <c r="EP4356" s="23"/>
      <c r="EQ4356" s="24"/>
      <c r="ER4356" s="22"/>
      <c r="ES4356" s="24"/>
      <c r="ET4356" s="24"/>
      <c r="EU4356" s="23"/>
      <c r="EV4356" s="26"/>
      <c r="EX4356" s="6"/>
      <c r="EY4356" s="24"/>
      <c r="EZ4356" s="109"/>
      <c r="FA4356" s="66"/>
      <c r="FB4356" s="5"/>
      <c r="FC4356" s="68"/>
      <c r="FD4356" s="67"/>
      <c r="FE4356" s="67"/>
      <c r="FF4356" s="64"/>
      <c r="FG4356" s="5"/>
      <c r="FH4356" s="69"/>
      <c r="FI4356" s="6"/>
      <c r="FJ4356" s="5"/>
      <c r="FK4356" s="25"/>
      <c r="FL4356" s="5"/>
    </row>
    <row r="4357" spans="40:168">
      <c r="AN4357" s="14"/>
      <c r="AO4357" s="14"/>
      <c r="AP4357" s="5"/>
      <c r="AQ4357" s="25"/>
      <c r="AR4357" s="25"/>
      <c r="AS4357" s="96"/>
      <c r="AT4357" s="83"/>
      <c r="AU4357" s="14"/>
      <c r="AX4357" s="83"/>
      <c r="AY4357" s="83"/>
      <c r="AZ4357" s="83"/>
      <c r="BA4357" s="83"/>
      <c r="BJ4357" s="54"/>
      <c r="BK4357" s="22"/>
      <c r="BL4357" s="24"/>
      <c r="BP4357" s="23"/>
      <c r="BQ4357" s="24"/>
      <c r="BR4357" s="22"/>
      <c r="BS4357" s="24"/>
      <c r="BT4357" s="24"/>
      <c r="BU4357" s="23"/>
      <c r="BV4357" s="26"/>
      <c r="BX4357" s="6"/>
      <c r="BY4357" s="24"/>
      <c r="BZ4357" s="109"/>
      <c r="CA4357" s="66"/>
      <c r="CB4357" s="5"/>
      <c r="CC4357" s="68"/>
      <c r="CD4357" s="67"/>
      <c r="CE4357" s="67"/>
      <c r="CF4357" s="64"/>
      <c r="CG4357" s="5"/>
      <c r="CH4357" s="69"/>
      <c r="CI4357" s="6"/>
      <c r="CJ4357" s="5"/>
      <c r="CK4357" s="25"/>
      <c r="CL4357" s="5"/>
      <c r="DN4357" s="14"/>
      <c r="DO4357" s="14"/>
      <c r="DP4357" s="5"/>
      <c r="DQ4357" s="25"/>
      <c r="DR4357" s="25"/>
      <c r="DS4357" s="96"/>
      <c r="DT4357" s="83"/>
      <c r="DU4357" s="14"/>
      <c r="DX4357" s="83"/>
      <c r="DY4357" s="83"/>
      <c r="DZ4357" s="83"/>
      <c r="EA4357" s="83"/>
      <c r="EJ4357" s="54"/>
      <c r="EK4357" s="22"/>
      <c r="EL4357" s="24"/>
      <c r="EP4357" s="23"/>
      <c r="EQ4357" s="24"/>
      <c r="ER4357" s="22"/>
      <c r="ES4357" s="24"/>
      <c r="ET4357" s="24"/>
      <c r="EU4357" s="23"/>
      <c r="EV4357" s="26"/>
      <c r="EX4357" s="6"/>
      <c r="EY4357" s="24"/>
      <c r="EZ4357" s="109"/>
      <c r="FA4357" s="66"/>
      <c r="FB4357" s="5"/>
      <c r="FC4357" s="68"/>
      <c r="FD4357" s="67"/>
      <c r="FE4357" s="67"/>
      <c r="FF4357" s="64"/>
      <c r="FG4357" s="5"/>
      <c r="FH4357" s="69"/>
      <c r="FI4357" s="6"/>
      <c r="FJ4357" s="5"/>
      <c r="FK4357" s="25"/>
      <c r="FL4357" s="5"/>
    </row>
    <row r="4358" spans="40:168">
      <c r="AN4358" s="14"/>
      <c r="AO4358" s="14"/>
      <c r="AP4358" s="5"/>
      <c r="AQ4358" s="25"/>
      <c r="AR4358" s="25"/>
      <c r="AS4358" s="96"/>
      <c r="AT4358" s="83"/>
      <c r="AU4358" s="14"/>
      <c r="AX4358" s="83"/>
      <c r="AY4358" s="83"/>
      <c r="AZ4358" s="83"/>
      <c r="BA4358" s="83"/>
      <c r="BJ4358" s="54"/>
      <c r="BK4358" s="22"/>
      <c r="BL4358" s="24"/>
      <c r="BP4358" s="23"/>
      <c r="BQ4358" s="24"/>
      <c r="BR4358" s="22"/>
      <c r="BS4358" s="24"/>
      <c r="BT4358" s="24"/>
      <c r="BU4358" s="23"/>
      <c r="BV4358" s="26"/>
      <c r="BX4358" s="6"/>
      <c r="BY4358" s="24"/>
      <c r="BZ4358" s="109"/>
      <c r="CA4358" s="66"/>
      <c r="CB4358" s="5"/>
      <c r="CC4358" s="68"/>
      <c r="CD4358" s="67"/>
      <c r="CE4358" s="67"/>
      <c r="CF4358" s="64"/>
      <c r="CG4358" s="5"/>
      <c r="CH4358" s="69"/>
      <c r="CI4358" s="6"/>
      <c r="CJ4358" s="5"/>
      <c r="CK4358" s="25"/>
      <c r="CL4358" s="5"/>
      <c r="DN4358" s="14"/>
      <c r="DO4358" s="14"/>
      <c r="DP4358" s="5"/>
      <c r="DQ4358" s="25"/>
      <c r="DR4358" s="25"/>
      <c r="DS4358" s="96"/>
      <c r="DT4358" s="83"/>
      <c r="DU4358" s="14"/>
      <c r="DX4358" s="83"/>
      <c r="DY4358" s="83"/>
      <c r="DZ4358" s="83"/>
      <c r="EA4358" s="83"/>
      <c r="EJ4358" s="54"/>
      <c r="EK4358" s="22"/>
      <c r="EL4358" s="24"/>
      <c r="EP4358" s="23"/>
      <c r="EQ4358" s="24"/>
      <c r="ER4358" s="22"/>
      <c r="ES4358" s="24"/>
      <c r="ET4358" s="24"/>
      <c r="EU4358" s="23"/>
      <c r="EV4358" s="26"/>
      <c r="EX4358" s="6"/>
      <c r="EY4358" s="24"/>
      <c r="EZ4358" s="109"/>
      <c r="FA4358" s="66"/>
      <c r="FB4358" s="5"/>
      <c r="FC4358" s="68"/>
      <c r="FD4358" s="67"/>
      <c r="FE4358" s="67"/>
      <c r="FF4358" s="64"/>
      <c r="FG4358" s="5"/>
      <c r="FH4358" s="69"/>
      <c r="FI4358" s="6"/>
      <c r="FJ4358" s="5"/>
      <c r="FK4358" s="25"/>
      <c r="FL4358" s="5"/>
    </row>
    <row r="4359" spans="40:168">
      <c r="AN4359" s="14"/>
      <c r="AO4359" s="14"/>
      <c r="AP4359" s="5"/>
      <c r="AQ4359" s="25"/>
      <c r="AR4359" s="25"/>
      <c r="AS4359" s="96"/>
      <c r="AT4359" s="83"/>
      <c r="AU4359" s="14"/>
      <c r="AX4359" s="83"/>
      <c r="AY4359" s="83"/>
      <c r="AZ4359" s="83"/>
      <c r="BA4359" s="83"/>
      <c r="BJ4359" s="54"/>
      <c r="BK4359" s="22"/>
      <c r="BL4359" s="24"/>
      <c r="BP4359" s="23"/>
      <c r="BQ4359" s="24"/>
      <c r="BR4359" s="22"/>
      <c r="BS4359" s="24"/>
      <c r="BT4359" s="24"/>
      <c r="BU4359" s="23"/>
      <c r="BV4359" s="26"/>
      <c r="BX4359" s="6"/>
      <c r="BY4359" s="24"/>
      <c r="BZ4359" s="109"/>
      <c r="CA4359" s="66"/>
      <c r="CB4359" s="5"/>
      <c r="CC4359" s="68"/>
      <c r="CD4359" s="67"/>
      <c r="CE4359" s="67"/>
      <c r="CF4359" s="64"/>
      <c r="CG4359" s="5"/>
      <c r="CH4359" s="69"/>
      <c r="CI4359" s="6"/>
      <c r="CJ4359" s="5"/>
      <c r="CK4359" s="25"/>
      <c r="CL4359" s="5"/>
      <c r="DN4359" s="14"/>
      <c r="DO4359" s="14"/>
      <c r="DP4359" s="5"/>
      <c r="DQ4359" s="25"/>
      <c r="DR4359" s="25"/>
      <c r="DS4359" s="96"/>
      <c r="DT4359" s="83"/>
      <c r="DU4359" s="14"/>
      <c r="DX4359" s="83"/>
      <c r="DY4359" s="83"/>
      <c r="DZ4359" s="83"/>
      <c r="EA4359" s="83"/>
      <c r="EJ4359" s="54"/>
      <c r="EK4359" s="22"/>
      <c r="EL4359" s="24"/>
      <c r="EP4359" s="23"/>
      <c r="EQ4359" s="24"/>
      <c r="ER4359" s="22"/>
      <c r="ES4359" s="24"/>
      <c r="ET4359" s="24"/>
      <c r="EU4359" s="23"/>
      <c r="EV4359" s="26"/>
      <c r="EX4359" s="6"/>
      <c r="EY4359" s="24"/>
      <c r="EZ4359" s="109"/>
      <c r="FA4359" s="66"/>
      <c r="FB4359" s="5"/>
      <c r="FC4359" s="68"/>
      <c r="FD4359" s="67"/>
      <c r="FE4359" s="67"/>
      <c r="FF4359" s="64"/>
      <c r="FG4359" s="5"/>
      <c r="FH4359" s="69"/>
      <c r="FI4359" s="6"/>
      <c r="FJ4359" s="5"/>
      <c r="FK4359" s="25"/>
      <c r="FL4359" s="5"/>
    </row>
    <row r="4360" spans="40:168">
      <c r="AN4360" s="14"/>
      <c r="AO4360" s="14"/>
      <c r="AP4360" s="5"/>
      <c r="AQ4360" s="25"/>
      <c r="AR4360" s="25"/>
      <c r="AS4360" s="96"/>
      <c r="AT4360" s="83"/>
      <c r="AU4360" s="14"/>
      <c r="AX4360" s="83"/>
      <c r="AY4360" s="83"/>
      <c r="AZ4360" s="83"/>
      <c r="BA4360" s="83"/>
      <c r="BJ4360" s="54"/>
      <c r="BK4360" s="22"/>
      <c r="BL4360" s="24"/>
      <c r="BP4360" s="23"/>
      <c r="BQ4360" s="24"/>
      <c r="BR4360" s="22"/>
      <c r="BS4360" s="24"/>
      <c r="BT4360" s="24"/>
      <c r="BU4360" s="23"/>
      <c r="BV4360" s="26"/>
      <c r="BX4360" s="6"/>
      <c r="BY4360" s="24"/>
      <c r="BZ4360" s="109"/>
      <c r="CA4360" s="66"/>
      <c r="CB4360" s="5"/>
      <c r="CC4360" s="68"/>
      <c r="CD4360" s="67"/>
      <c r="CE4360" s="67"/>
      <c r="CF4360" s="64"/>
      <c r="CG4360" s="5"/>
      <c r="CH4360" s="69"/>
      <c r="CI4360" s="6"/>
      <c r="CJ4360" s="5"/>
      <c r="CK4360" s="25"/>
      <c r="CL4360" s="5"/>
      <c r="DN4360" s="14"/>
      <c r="DO4360" s="14"/>
      <c r="DP4360" s="5"/>
      <c r="DQ4360" s="25"/>
      <c r="DR4360" s="25"/>
      <c r="DS4360" s="96"/>
      <c r="DT4360" s="83"/>
      <c r="DU4360" s="14"/>
      <c r="DX4360" s="83"/>
      <c r="DY4360" s="83"/>
      <c r="DZ4360" s="83"/>
      <c r="EA4360" s="83"/>
      <c r="EJ4360" s="54"/>
      <c r="EK4360" s="22"/>
      <c r="EL4360" s="24"/>
      <c r="EP4360" s="23"/>
      <c r="EQ4360" s="24"/>
      <c r="ER4360" s="22"/>
      <c r="ES4360" s="24"/>
      <c r="ET4360" s="24"/>
      <c r="EU4360" s="23"/>
      <c r="EV4360" s="26"/>
      <c r="EX4360" s="6"/>
      <c r="EY4360" s="24"/>
      <c r="EZ4360" s="109"/>
      <c r="FA4360" s="66"/>
      <c r="FB4360" s="5"/>
      <c r="FC4360" s="68"/>
      <c r="FD4360" s="67"/>
      <c r="FE4360" s="67"/>
      <c r="FF4360" s="64"/>
      <c r="FG4360" s="5"/>
      <c r="FH4360" s="69"/>
      <c r="FI4360" s="6"/>
      <c r="FJ4360" s="5"/>
      <c r="FK4360" s="25"/>
      <c r="FL4360" s="5"/>
    </row>
    <row r="4361" spans="40:168">
      <c r="AN4361" s="14"/>
      <c r="AO4361" s="14"/>
      <c r="AP4361" s="5"/>
      <c r="AQ4361" s="25"/>
      <c r="AR4361" s="25"/>
      <c r="AS4361" s="96"/>
      <c r="AT4361" s="83"/>
      <c r="AU4361" s="14"/>
      <c r="AX4361" s="83"/>
      <c r="AY4361" s="83"/>
      <c r="AZ4361" s="83"/>
      <c r="BA4361" s="83"/>
      <c r="BJ4361" s="54"/>
      <c r="BK4361" s="22"/>
      <c r="BL4361" s="24"/>
      <c r="BP4361" s="23"/>
      <c r="BQ4361" s="24"/>
      <c r="BR4361" s="22"/>
      <c r="BS4361" s="24"/>
      <c r="BT4361" s="24"/>
      <c r="BU4361" s="23"/>
      <c r="BV4361" s="26"/>
      <c r="BX4361" s="6"/>
      <c r="BY4361" s="24"/>
      <c r="BZ4361" s="109"/>
      <c r="CA4361" s="66"/>
      <c r="CB4361" s="5"/>
      <c r="CC4361" s="68"/>
      <c r="CD4361" s="67"/>
      <c r="CE4361" s="67"/>
      <c r="CF4361" s="64"/>
      <c r="CG4361" s="5"/>
      <c r="CH4361" s="69"/>
      <c r="CI4361" s="6"/>
      <c r="CJ4361" s="5"/>
      <c r="CK4361" s="25"/>
      <c r="CL4361" s="5"/>
      <c r="DN4361" s="14"/>
      <c r="DO4361" s="14"/>
      <c r="DP4361" s="5"/>
      <c r="DQ4361" s="25"/>
      <c r="DR4361" s="25"/>
      <c r="DS4361" s="96"/>
      <c r="DT4361" s="83"/>
      <c r="DU4361" s="14"/>
      <c r="DX4361" s="83"/>
      <c r="DY4361" s="83"/>
      <c r="DZ4361" s="83"/>
      <c r="EA4361" s="83"/>
      <c r="EJ4361" s="54"/>
      <c r="EK4361" s="22"/>
      <c r="EL4361" s="24"/>
      <c r="EP4361" s="23"/>
      <c r="EQ4361" s="24"/>
      <c r="ER4361" s="22"/>
      <c r="ES4361" s="24"/>
      <c r="ET4361" s="24"/>
      <c r="EU4361" s="23"/>
      <c r="EV4361" s="26"/>
      <c r="EX4361" s="6"/>
      <c r="EY4361" s="24"/>
      <c r="EZ4361" s="109"/>
      <c r="FA4361" s="66"/>
      <c r="FB4361" s="5"/>
      <c r="FC4361" s="68"/>
      <c r="FD4361" s="67"/>
      <c r="FE4361" s="67"/>
      <c r="FF4361" s="64"/>
      <c r="FG4361" s="5"/>
      <c r="FH4361" s="69"/>
      <c r="FI4361" s="6"/>
      <c r="FJ4361" s="5"/>
      <c r="FK4361" s="25"/>
      <c r="FL4361" s="5"/>
    </row>
    <row r="4362" spans="40:168">
      <c r="AN4362" s="14"/>
      <c r="AO4362" s="14"/>
      <c r="AP4362" s="5"/>
      <c r="AQ4362" s="25"/>
      <c r="AR4362" s="25"/>
      <c r="AS4362" s="96"/>
      <c r="AT4362" s="83"/>
      <c r="AU4362" s="14"/>
      <c r="AX4362" s="83"/>
      <c r="AY4362" s="83"/>
      <c r="AZ4362" s="83"/>
      <c r="BA4362" s="83"/>
      <c r="BJ4362" s="54"/>
      <c r="BK4362" s="22"/>
      <c r="BL4362" s="24"/>
      <c r="BP4362" s="23"/>
      <c r="BQ4362" s="24"/>
      <c r="BR4362" s="22"/>
      <c r="BS4362" s="24"/>
      <c r="BT4362" s="24"/>
      <c r="BU4362" s="23"/>
      <c r="BV4362" s="26"/>
      <c r="BX4362" s="6"/>
      <c r="BY4362" s="24"/>
      <c r="BZ4362" s="109"/>
      <c r="CA4362" s="66"/>
      <c r="CB4362" s="5"/>
      <c r="CC4362" s="68"/>
      <c r="CD4362" s="67"/>
      <c r="CE4362" s="67"/>
      <c r="CF4362" s="64"/>
      <c r="CG4362" s="5"/>
      <c r="CH4362" s="69"/>
      <c r="CI4362" s="6"/>
      <c r="CJ4362" s="5"/>
      <c r="CK4362" s="25"/>
      <c r="CL4362" s="5"/>
      <c r="DN4362" s="14"/>
      <c r="DO4362" s="14"/>
      <c r="DP4362" s="5"/>
      <c r="DQ4362" s="25"/>
      <c r="DR4362" s="25"/>
      <c r="DS4362" s="96"/>
      <c r="DT4362" s="83"/>
      <c r="DU4362" s="14"/>
      <c r="DX4362" s="83"/>
      <c r="DY4362" s="83"/>
      <c r="DZ4362" s="83"/>
      <c r="EA4362" s="83"/>
      <c r="EJ4362" s="54"/>
      <c r="EK4362" s="22"/>
      <c r="EL4362" s="24"/>
      <c r="EP4362" s="23"/>
      <c r="EQ4362" s="24"/>
      <c r="ER4362" s="22"/>
      <c r="ES4362" s="24"/>
      <c r="ET4362" s="24"/>
      <c r="EU4362" s="23"/>
      <c r="EV4362" s="26"/>
      <c r="EX4362" s="6"/>
      <c r="EY4362" s="24"/>
      <c r="EZ4362" s="109"/>
      <c r="FA4362" s="66"/>
      <c r="FB4362" s="5"/>
      <c r="FC4362" s="68"/>
      <c r="FD4362" s="67"/>
      <c r="FE4362" s="67"/>
      <c r="FF4362" s="64"/>
      <c r="FG4362" s="5"/>
      <c r="FH4362" s="69"/>
      <c r="FI4362" s="6"/>
      <c r="FJ4362" s="5"/>
      <c r="FK4362" s="25"/>
      <c r="FL4362" s="5"/>
    </row>
    <row r="4363" spans="40:168">
      <c r="AN4363" s="14"/>
      <c r="AO4363" s="14"/>
      <c r="AP4363" s="5"/>
      <c r="AQ4363" s="25"/>
      <c r="AR4363" s="25"/>
      <c r="AS4363" s="96"/>
      <c r="AT4363" s="83"/>
      <c r="AU4363" s="14"/>
      <c r="AX4363" s="83"/>
      <c r="AY4363" s="83"/>
      <c r="AZ4363" s="83"/>
      <c r="BA4363" s="83"/>
      <c r="BJ4363" s="54"/>
      <c r="BK4363" s="22"/>
      <c r="BL4363" s="24"/>
      <c r="BP4363" s="23"/>
      <c r="BQ4363" s="24"/>
      <c r="BR4363" s="22"/>
      <c r="BS4363" s="24"/>
      <c r="BT4363" s="24"/>
      <c r="BU4363" s="23"/>
      <c r="BV4363" s="26"/>
      <c r="BX4363" s="6"/>
      <c r="BY4363" s="24"/>
      <c r="BZ4363" s="109"/>
      <c r="CA4363" s="66"/>
      <c r="CB4363" s="5"/>
      <c r="CC4363" s="68"/>
      <c r="CD4363" s="67"/>
      <c r="CE4363" s="67"/>
      <c r="CF4363" s="64"/>
      <c r="CG4363" s="5"/>
      <c r="CH4363" s="69"/>
      <c r="CI4363" s="6"/>
      <c r="CJ4363" s="5"/>
      <c r="CK4363" s="25"/>
      <c r="CL4363" s="5"/>
      <c r="DN4363" s="14"/>
      <c r="DO4363" s="14"/>
      <c r="DP4363" s="5"/>
      <c r="DQ4363" s="25"/>
      <c r="DR4363" s="25"/>
      <c r="DS4363" s="96"/>
      <c r="DT4363" s="83"/>
      <c r="DU4363" s="14"/>
      <c r="DX4363" s="83"/>
      <c r="DY4363" s="83"/>
      <c r="DZ4363" s="83"/>
      <c r="EA4363" s="83"/>
      <c r="EJ4363" s="54"/>
      <c r="EK4363" s="22"/>
      <c r="EL4363" s="24"/>
      <c r="EP4363" s="23"/>
      <c r="EQ4363" s="24"/>
      <c r="ER4363" s="22"/>
      <c r="ES4363" s="24"/>
      <c r="ET4363" s="24"/>
      <c r="EU4363" s="23"/>
      <c r="EV4363" s="26"/>
      <c r="EX4363" s="6"/>
      <c r="EY4363" s="24"/>
      <c r="EZ4363" s="109"/>
      <c r="FA4363" s="66"/>
      <c r="FB4363" s="5"/>
      <c r="FC4363" s="68"/>
      <c r="FD4363" s="67"/>
      <c r="FE4363" s="67"/>
      <c r="FF4363" s="64"/>
      <c r="FG4363" s="5"/>
      <c r="FH4363" s="69"/>
      <c r="FI4363" s="6"/>
      <c r="FJ4363" s="5"/>
      <c r="FK4363" s="25"/>
      <c r="FL4363" s="5"/>
    </row>
    <row r="4364" spans="40:168">
      <c r="AN4364" s="14"/>
      <c r="AO4364" s="14"/>
      <c r="AP4364" s="5"/>
      <c r="AQ4364" s="25"/>
      <c r="AR4364" s="25"/>
      <c r="AS4364" s="96"/>
      <c r="AT4364" s="83"/>
      <c r="AU4364" s="14"/>
      <c r="AX4364" s="83"/>
      <c r="AY4364" s="83"/>
      <c r="AZ4364" s="83"/>
      <c r="BA4364" s="83"/>
      <c r="BJ4364" s="54"/>
      <c r="BK4364" s="22"/>
      <c r="BL4364" s="24"/>
      <c r="BP4364" s="23"/>
      <c r="BQ4364" s="24"/>
      <c r="BR4364" s="22"/>
      <c r="BS4364" s="24"/>
      <c r="BT4364" s="24"/>
      <c r="BU4364" s="23"/>
      <c r="BV4364" s="26"/>
      <c r="BX4364" s="6"/>
      <c r="BY4364" s="24"/>
      <c r="BZ4364" s="109"/>
      <c r="CA4364" s="66"/>
      <c r="CB4364" s="5"/>
      <c r="CC4364" s="68"/>
      <c r="CD4364" s="67"/>
      <c r="CE4364" s="67"/>
      <c r="CF4364" s="64"/>
      <c r="CG4364" s="5"/>
      <c r="CH4364" s="69"/>
      <c r="CI4364" s="6"/>
      <c r="CJ4364" s="5"/>
      <c r="CK4364" s="25"/>
      <c r="CL4364" s="5"/>
      <c r="DN4364" s="14"/>
      <c r="DO4364" s="14"/>
      <c r="DP4364" s="5"/>
      <c r="DQ4364" s="25"/>
      <c r="DR4364" s="25"/>
      <c r="DS4364" s="96"/>
      <c r="DT4364" s="83"/>
      <c r="DU4364" s="14"/>
      <c r="DX4364" s="83"/>
      <c r="DY4364" s="83"/>
      <c r="DZ4364" s="83"/>
      <c r="EA4364" s="83"/>
      <c r="EJ4364" s="54"/>
      <c r="EK4364" s="22"/>
      <c r="EL4364" s="24"/>
      <c r="EP4364" s="23"/>
      <c r="EQ4364" s="24"/>
      <c r="ER4364" s="22"/>
      <c r="ES4364" s="24"/>
      <c r="ET4364" s="24"/>
      <c r="EU4364" s="23"/>
      <c r="EV4364" s="26"/>
      <c r="EX4364" s="6"/>
      <c r="EY4364" s="24"/>
      <c r="EZ4364" s="109"/>
      <c r="FA4364" s="66"/>
      <c r="FB4364" s="5"/>
      <c r="FC4364" s="68"/>
      <c r="FD4364" s="67"/>
      <c r="FE4364" s="67"/>
      <c r="FF4364" s="64"/>
      <c r="FG4364" s="5"/>
      <c r="FH4364" s="69"/>
      <c r="FI4364" s="6"/>
      <c r="FJ4364" s="5"/>
      <c r="FK4364" s="25"/>
      <c r="FL4364" s="5"/>
    </row>
    <row r="4365" spans="40:168">
      <c r="AN4365" s="14"/>
      <c r="AO4365" s="14"/>
      <c r="AP4365" s="5"/>
      <c r="AQ4365" s="25"/>
      <c r="AR4365" s="25"/>
      <c r="AS4365" s="96"/>
      <c r="AT4365" s="83"/>
      <c r="AU4365" s="14"/>
      <c r="AX4365" s="83"/>
      <c r="AY4365" s="83"/>
      <c r="AZ4365" s="83"/>
      <c r="BA4365" s="83"/>
      <c r="BJ4365" s="54"/>
      <c r="BK4365" s="22"/>
      <c r="BL4365" s="24"/>
      <c r="BP4365" s="23"/>
      <c r="BQ4365" s="24"/>
      <c r="BR4365" s="22"/>
      <c r="BS4365" s="24"/>
      <c r="BT4365" s="24"/>
      <c r="BU4365" s="23"/>
      <c r="BV4365" s="26"/>
      <c r="BX4365" s="6"/>
      <c r="BY4365" s="24"/>
      <c r="BZ4365" s="109"/>
      <c r="CA4365" s="66"/>
      <c r="CB4365" s="5"/>
      <c r="CC4365" s="68"/>
      <c r="CD4365" s="67"/>
      <c r="CE4365" s="67"/>
      <c r="CF4365" s="64"/>
      <c r="CG4365" s="5"/>
      <c r="CH4365" s="69"/>
      <c r="CI4365" s="6"/>
      <c r="CJ4365" s="5"/>
      <c r="CK4365" s="25"/>
      <c r="CL4365" s="5"/>
      <c r="DN4365" s="14"/>
      <c r="DO4365" s="14"/>
      <c r="DP4365" s="5"/>
      <c r="DQ4365" s="25"/>
      <c r="DR4365" s="25"/>
      <c r="DS4365" s="96"/>
      <c r="DT4365" s="83"/>
      <c r="DU4365" s="14"/>
      <c r="DX4365" s="83"/>
      <c r="DY4365" s="83"/>
      <c r="DZ4365" s="83"/>
      <c r="EA4365" s="83"/>
      <c r="EJ4365" s="54"/>
      <c r="EK4365" s="22"/>
      <c r="EL4365" s="24"/>
      <c r="EP4365" s="23"/>
      <c r="EQ4365" s="24"/>
      <c r="ER4365" s="22"/>
      <c r="ES4365" s="24"/>
      <c r="ET4365" s="24"/>
      <c r="EU4365" s="23"/>
      <c r="EV4365" s="26"/>
      <c r="EX4365" s="6"/>
      <c r="EY4365" s="24"/>
      <c r="EZ4365" s="109"/>
      <c r="FA4365" s="66"/>
      <c r="FB4365" s="5"/>
      <c r="FC4365" s="68"/>
      <c r="FD4365" s="67"/>
      <c r="FE4365" s="67"/>
      <c r="FF4365" s="64"/>
      <c r="FG4365" s="5"/>
      <c r="FH4365" s="69"/>
      <c r="FI4365" s="6"/>
      <c r="FJ4365" s="5"/>
      <c r="FK4365" s="25"/>
      <c r="FL4365" s="5"/>
    </row>
    <row r="4366" spans="40:168">
      <c r="AN4366" s="14"/>
      <c r="AO4366" s="14"/>
      <c r="AP4366" s="5"/>
      <c r="AQ4366" s="25"/>
      <c r="AR4366" s="25"/>
      <c r="AS4366" s="96"/>
      <c r="AT4366" s="83"/>
      <c r="AU4366" s="14"/>
      <c r="AX4366" s="83"/>
      <c r="AY4366" s="83"/>
      <c r="AZ4366" s="83"/>
      <c r="BA4366" s="83"/>
      <c r="BJ4366" s="54"/>
      <c r="BK4366" s="22"/>
      <c r="BL4366" s="24"/>
      <c r="BP4366" s="23"/>
      <c r="BQ4366" s="24"/>
      <c r="BR4366" s="22"/>
      <c r="BS4366" s="24"/>
      <c r="BT4366" s="24"/>
      <c r="BU4366" s="23"/>
      <c r="BV4366" s="26"/>
      <c r="BX4366" s="6"/>
      <c r="BY4366" s="24"/>
      <c r="BZ4366" s="109"/>
      <c r="CA4366" s="66"/>
      <c r="CB4366" s="5"/>
      <c r="CC4366" s="68"/>
      <c r="CD4366" s="67"/>
      <c r="CE4366" s="67"/>
      <c r="CF4366" s="64"/>
      <c r="CG4366" s="5"/>
      <c r="CH4366" s="69"/>
      <c r="CI4366" s="6"/>
      <c r="CJ4366" s="5"/>
      <c r="CK4366" s="25"/>
      <c r="CL4366" s="5"/>
      <c r="DN4366" s="14"/>
      <c r="DO4366" s="14"/>
      <c r="DP4366" s="5"/>
      <c r="DQ4366" s="25"/>
      <c r="DR4366" s="25"/>
      <c r="DS4366" s="96"/>
      <c r="DT4366" s="83"/>
      <c r="DU4366" s="14"/>
      <c r="DX4366" s="83"/>
      <c r="DY4366" s="83"/>
      <c r="DZ4366" s="83"/>
      <c r="EA4366" s="83"/>
      <c r="EJ4366" s="54"/>
      <c r="EK4366" s="22"/>
      <c r="EL4366" s="24"/>
      <c r="EP4366" s="23"/>
      <c r="EQ4366" s="24"/>
      <c r="ER4366" s="22"/>
      <c r="ES4366" s="24"/>
      <c r="ET4366" s="24"/>
      <c r="EU4366" s="23"/>
      <c r="EV4366" s="26"/>
      <c r="EX4366" s="6"/>
      <c r="EY4366" s="24"/>
      <c r="EZ4366" s="109"/>
      <c r="FA4366" s="66"/>
      <c r="FB4366" s="5"/>
      <c r="FC4366" s="68"/>
      <c r="FD4366" s="67"/>
      <c r="FE4366" s="67"/>
      <c r="FF4366" s="64"/>
      <c r="FG4366" s="5"/>
      <c r="FH4366" s="69"/>
      <c r="FI4366" s="6"/>
      <c r="FJ4366" s="5"/>
      <c r="FK4366" s="25"/>
      <c r="FL4366" s="5"/>
    </row>
    <row r="4367" spans="40:168">
      <c r="AN4367" s="14"/>
      <c r="AO4367" s="14"/>
      <c r="AP4367" s="5"/>
      <c r="AQ4367" s="25"/>
      <c r="AR4367" s="25"/>
      <c r="AS4367" s="96"/>
      <c r="AT4367" s="83"/>
      <c r="AU4367" s="14"/>
      <c r="AX4367" s="83"/>
      <c r="AY4367" s="83"/>
      <c r="AZ4367" s="83"/>
      <c r="BA4367" s="83"/>
      <c r="BJ4367" s="54"/>
      <c r="BK4367" s="22"/>
      <c r="BL4367" s="24"/>
      <c r="BP4367" s="23"/>
      <c r="BQ4367" s="24"/>
      <c r="BR4367" s="22"/>
      <c r="BS4367" s="24"/>
      <c r="BT4367" s="24"/>
      <c r="BU4367" s="23"/>
      <c r="BV4367" s="26"/>
      <c r="BX4367" s="6"/>
      <c r="BY4367" s="24"/>
      <c r="BZ4367" s="109"/>
      <c r="CA4367" s="66"/>
      <c r="CB4367" s="5"/>
      <c r="CC4367" s="68"/>
      <c r="CD4367" s="67"/>
      <c r="CE4367" s="67"/>
      <c r="CF4367" s="64"/>
      <c r="CG4367" s="5"/>
      <c r="CH4367" s="69"/>
      <c r="CI4367" s="6"/>
      <c r="CJ4367" s="5"/>
      <c r="CK4367" s="25"/>
      <c r="CL4367" s="5"/>
      <c r="DN4367" s="14"/>
      <c r="DO4367" s="14"/>
      <c r="DP4367" s="5"/>
      <c r="DQ4367" s="25"/>
      <c r="DR4367" s="25"/>
      <c r="DS4367" s="96"/>
      <c r="DT4367" s="83"/>
      <c r="DU4367" s="14"/>
      <c r="DX4367" s="83"/>
      <c r="DY4367" s="83"/>
      <c r="DZ4367" s="83"/>
      <c r="EA4367" s="83"/>
      <c r="EJ4367" s="54"/>
      <c r="EK4367" s="22"/>
      <c r="EL4367" s="24"/>
      <c r="EP4367" s="23"/>
      <c r="EQ4367" s="24"/>
      <c r="ER4367" s="22"/>
      <c r="ES4367" s="24"/>
      <c r="ET4367" s="24"/>
      <c r="EU4367" s="23"/>
      <c r="EV4367" s="26"/>
      <c r="EX4367" s="6"/>
      <c r="EY4367" s="24"/>
      <c r="EZ4367" s="109"/>
      <c r="FA4367" s="66"/>
      <c r="FB4367" s="5"/>
      <c r="FC4367" s="68"/>
      <c r="FD4367" s="67"/>
      <c r="FE4367" s="67"/>
      <c r="FF4367" s="64"/>
      <c r="FG4367" s="5"/>
      <c r="FH4367" s="69"/>
      <c r="FI4367" s="6"/>
      <c r="FJ4367" s="5"/>
      <c r="FK4367" s="25"/>
      <c r="FL4367" s="5"/>
    </row>
    <row r="4368" spans="40:168">
      <c r="AN4368" s="14"/>
      <c r="AO4368" s="14"/>
      <c r="AP4368" s="5"/>
      <c r="AQ4368" s="25"/>
      <c r="AR4368" s="25"/>
      <c r="AS4368" s="96"/>
      <c r="AT4368" s="83"/>
      <c r="AU4368" s="14"/>
      <c r="AX4368" s="83"/>
      <c r="AY4368" s="83"/>
      <c r="AZ4368" s="83"/>
      <c r="BA4368" s="83"/>
      <c r="BJ4368" s="54"/>
      <c r="BK4368" s="22"/>
      <c r="BL4368" s="24"/>
      <c r="BP4368" s="23"/>
      <c r="BQ4368" s="24"/>
      <c r="BR4368" s="22"/>
      <c r="BS4368" s="24"/>
      <c r="BT4368" s="24"/>
      <c r="BU4368" s="23"/>
      <c r="BV4368" s="26"/>
      <c r="BX4368" s="6"/>
      <c r="BY4368" s="24"/>
      <c r="BZ4368" s="109"/>
      <c r="CA4368" s="66"/>
      <c r="CB4368" s="5"/>
      <c r="CC4368" s="68"/>
      <c r="CD4368" s="67"/>
      <c r="CE4368" s="67"/>
      <c r="CF4368" s="64"/>
      <c r="CG4368" s="5"/>
      <c r="CH4368" s="69"/>
      <c r="CI4368" s="6"/>
      <c r="CJ4368" s="5"/>
      <c r="CK4368" s="25"/>
      <c r="CL4368" s="5"/>
      <c r="DN4368" s="14"/>
      <c r="DO4368" s="14"/>
      <c r="DP4368" s="5"/>
      <c r="DQ4368" s="25"/>
      <c r="DR4368" s="25"/>
      <c r="DS4368" s="96"/>
      <c r="DT4368" s="83"/>
      <c r="DU4368" s="14"/>
      <c r="DX4368" s="83"/>
      <c r="DY4368" s="83"/>
      <c r="DZ4368" s="83"/>
      <c r="EA4368" s="83"/>
      <c r="EJ4368" s="54"/>
      <c r="EK4368" s="22"/>
      <c r="EL4368" s="24"/>
      <c r="EP4368" s="23"/>
      <c r="EQ4368" s="24"/>
      <c r="ER4368" s="22"/>
      <c r="ES4368" s="24"/>
      <c r="ET4368" s="24"/>
      <c r="EU4368" s="23"/>
      <c r="EV4368" s="26"/>
      <c r="EX4368" s="6"/>
      <c r="EY4368" s="24"/>
      <c r="EZ4368" s="109"/>
      <c r="FA4368" s="66"/>
      <c r="FB4368" s="5"/>
      <c r="FC4368" s="68"/>
      <c r="FD4368" s="67"/>
      <c r="FE4368" s="67"/>
      <c r="FF4368" s="64"/>
      <c r="FG4368" s="5"/>
      <c r="FH4368" s="69"/>
      <c r="FI4368" s="6"/>
      <c r="FJ4368" s="5"/>
      <c r="FK4368" s="25"/>
      <c r="FL4368" s="5"/>
    </row>
    <row r="4369" spans="40:168">
      <c r="AN4369" s="14"/>
      <c r="AO4369" s="14"/>
      <c r="AP4369" s="5"/>
      <c r="AQ4369" s="25"/>
      <c r="AR4369" s="25"/>
      <c r="AS4369" s="96"/>
      <c r="AT4369" s="83"/>
      <c r="AU4369" s="14"/>
      <c r="AX4369" s="83"/>
      <c r="AY4369" s="83"/>
      <c r="AZ4369" s="83"/>
      <c r="BA4369" s="83"/>
      <c r="BJ4369" s="54"/>
      <c r="BK4369" s="22"/>
      <c r="BL4369" s="24"/>
      <c r="BP4369" s="23"/>
      <c r="BQ4369" s="24"/>
      <c r="BR4369" s="22"/>
      <c r="BS4369" s="24"/>
      <c r="BT4369" s="24"/>
      <c r="BU4369" s="23"/>
      <c r="BV4369" s="26"/>
      <c r="BX4369" s="6"/>
      <c r="BY4369" s="24"/>
      <c r="BZ4369" s="109"/>
      <c r="CA4369" s="66"/>
      <c r="CB4369" s="5"/>
      <c r="CC4369" s="68"/>
      <c r="CD4369" s="67"/>
      <c r="CE4369" s="67"/>
      <c r="CF4369" s="64"/>
      <c r="CG4369" s="5"/>
      <c r="CH4369" s="69"/>
      <c r="CI4369" s="6"/>
      <c r="CJ4369" s="5"/>
      <c r="CK4369" s="25"/>
      <c r="CL4369" s="5"/>
      <c r="DN4369" s="14"/>
      <c r="DO4369" s="14"/>
      <c r="DP4369" s="5"/>
      <c r="DQ4369" s="25"/>
      <c r="DR4369" s="25"/>
      <c r="DS4369" s="96"/>
      <c r="DT4369" s="83"/>
      <c r="DU4369" s="14"/>
      <c r="DX4369" s="83"/>
      <c r="DY4369" s="83"/>
      <c r="DZ4369" s="83"/>
      <c r="EA4369" s="83"/>
      <c r="EJ4369" s="54"/>
      <c r="EK4369" s="22"/>
      <c r="EL4369" s="24"/>
      <c r="EP4369" s="23"/>
      <c r="EQ4369" s="24"/>
      <c r="ER4369" s="22"/>
      <c r="ES4369" s="24"/>
      <c r="ET4369" s="24"/>
      <c r="EU4369" s="23"/>
      <c r="EV4369" s="26"/>
      <c r="EX4369" s="6"/>
      <c r="EY4369" s="24"/>
      <c r="EZ4369" s="109"/>
      <c r="FA4369" s="66"/>
      <c r="FB4369" s="5"/>
      <c r="FC4369" s="68"/>
      <c r="FD4369" s="67"/>
      <c r="FE4369" s="67"/>
      <c r="FF4369" s="64"/>
      <c r="FG4369" s="5"/>
      <c r="FH4369" s="69"/>
      <c r="FI4369" s="6"/>
      <c r="FJ4369" s="5"/>
      <c r="FK4369" s="25"/>
      <c r="FL4369" s="5"/>
    </row>
    <row r="4370" spans="40:168">
      <c r="AN4370" s="14"/>
      <c r="AO4370" s="14"/>
      <c r="AP4370" s="5"/>
      <c r="AQ4370" s="25"/>
      <c r="AR4370" s="25"/>
      <c r="AS4370" s="96"/>
      <c r="AT4370" s="83"/>
      <c r="AU4370" s="14"/>
      <c r="AX4370" s="83"/>
      <c r="AY4370" s="83"/>
      <c r="AZ4370" s="83"/>
      <c r="BA4370" s="83"/>
      <c r="BJ4370" s="54"/>
      <c r="BK4370" s="22"/>
      <c r="BL4370" s="24"/>
      <c r="BP4370" s="23"/>
      <c r="BQ4370" s="24"/>
      <c r="BR4370" s="22"/>
      <c r="BS4370" s="24"/>
      <c r="BT4370" s="24"/>
      <c r="BU4370" s="23"/>
      <c r="BV4370" s="26"/>
      <c r="BX4370" s="6"/>
      <c r="BY4370" s="24"/>
      <c r="BZ4370" s="109"/>
      <c r="CA4370" s="66"/>
      <c r="CB4370" s="5"/>
      <c r="CC4370" s="68"/>
      <c r="CD4370" s="67"/>
      <c r="CE4370" s="67"/>
      <c r="CF4370" s="64"/>
      <c r="CG4370" s="5"/>
      <c r="CH4370" s="69"/>
      <c r="CI4370" s="6"/>
      <c r="CJ4370" s="5"/>
      <c r="CK4370" s="25"/>
      <c r="CL4370" s="5"/>
      <c r="DN4370" s="14"/>
      <c r="DO4370" s="14"/>
      <c r="DP4370" s="5"/>
      <c r="DQ4370" s="25"/>
      <c r="DR4370" s="25"/>
      <c r="DS4370" s="96"/>
      <c r="DT4370" s="83"/>
      <c r="DU4370" s="14"/>
      <c r="DX4370" s="83"/>
      <c r="DY4370" s="83"/>
      <c r="DZ4370" s="83"/>
      <c r="EA4370" s="83"/>
      <c r="EJ4370" s="54"/>
      <c r="EK4370" s="22"/>
      <c r="EL4370" s="24"/>
      <c r="EP4370" s="23"/>
      <c r="EQ4370" s="24"/>
      <c r="ER4370" s="22"/>
      <c r="ES4370" s="24"/>
      <c r="ET4370" s="24"/>
      <c r="EU4370" s="23"/>
      <c r="EV4370" s="26"/>
      <c r="EX4370" s="6"/>
      <c r="EY4370" s="24"/>
      <c r="EZ4370" s="109"/>
      <c r="FA4370" s="66"/>
      <c r="FB4370" s="5"/>
      <c r="FC4370" s="68"/>
      <c r="FD4370" s="67"/>
      <c r="FE4370" s="67"/>
      <c r="FF4370" s="64"/>
      <c r="FG4370" s="5"/>
      <c r="FH4370" s="69"/>
      <c r="FI4370" s="6"/>
      <c r="FJ4370" s="5"/>
      <c r="FK4370" s="25"/>
      <c r="FL4370" s="5"/>
    </row>
    <row r="4371" spans="40:168">
      <c r="AN4371" s="14"/>
      <c r="AO4371" s="14"/>
      <c r="AP4371" s="5"/>
      <c r="AQ4371" s="25"/>
      <c r="AR4371" s="25"/>
      <c r="AS4371" s="96"/>
      <c r="AT4371" s="83"/>
      <c r="AU4371" s="14"/>
      <c r="AX4371" s="83"/>
      <c r="AY4371" s="83"/>
      <c r="AZ4371" s="83"/>
      <c r="BA4371" s="83"/>
      <c r="BJ4371" s="54"/>
      <c r="BK4371" s="22"/>
      <c r="BL4371" s="24"/>
      <c r="BP4371" s="23"/>
      <c r="BQ4371" s="24"/>
      <c r="BR4371" s="22"/>
      <c r="BS4371" s="24"/>
      <c r="BT4371" s="24"/>
      <c r="BU4371" s="23"/>
      <c r="BV4371" s="26"/>
      <c r="BX4371" s="6"/>
      <c r="BY4371" s="24"/>
      <c r="BZ4371" s="109"/>
      <c r="CA4371" s="66"/>
      <c r="CB4371" s="5"/>
      <c r="CC4371" s="68"/>
      <c r="CD4371" s="67"/>
      <c r="CE4371" s="67"/>
      <c r="CF4371" s="64"/>
      <c r="CG4371" s="5"/>
      <c r="CH4371" s="69"/>
      <c r="CI4371" s="6"/>
      <c r="CJ4371" s="5"/>
      <c r="CK4371" s="25"/>
      <c r="CL4371" s="5"/>
      <c r="DN4371" s="14"/>
      <c r="DO4371" s="14"/>
      <c r="DP4371" s="5"/>
      <c r="DQ4371" s="25"/>
      <c r="DR4371" s="25"/>
      <c r="DS4371" s="96"/>
      <c r="DT4371" s="83"/>
      <c r="DU4371" s="14"/>
      <c r="DX4371" s="83"/>
      <c r="DY4371" s="83"/>
      <c r="DZ4371" s="83"/>
      <c r="EA4371" s="83"/>
      <c r="EJ4371" s="54"/>
      <c r="EK4371" s="22"/>
      <c r="EL4371" s="24"/>
      <c r="EP4371" s="23"/>
      <c r="EQ4371" s="24"/>
      <c r="ER4371" s="22"/>
      <c r="ES4371" s="24"/>
      <c r="ET4371" s="24"/>
      <c r="EU4371" s="23"/>
      <c r="EV4371" s="26"/>
      <c r="EX4371" s="6"/>
      <c r="EY4371" s="24"/>
      <c r="EZ4371" s="109"/>
      <c r="FA4371" s="66"/>
      <c r="FB4371" s="5"/>
      <c r="FC4371" s="68"/>
      <c r="FD4371" s="67"/>
      <c r="FE4371" s="67"/>
      <c r="FF4371" s="64"/>
      <c r="FG4371" s="5"/>
      <c r="FH4371" s="69"/>
      <c r="FI4371" s="6"/>
      <c r="FJ4371" s="5"/>
      <c r="FK4371" s="25"/>
      <c r="FL4371" s="5"/>
    </row>
    <row r="4372" spans="40:168">
      <c r="AN4372" s="14"/>
      <c r="AO4372" s="14"/>
      <c r="AP4372" s="5"/>
      <c r="AQ4372" s="25"/>
      <c r="AR4372" s="25"/>
      <c r="AS4372" s="96"/>
      <c r="AT4372" s="83"/>
      <c r="AU4372" s="14"/>
      <c r="AX4372" s="83"/>
      <c r="AY4372" s="83"/>
      <c r="AZ4372" s="83"/>
      <c r="BA4372" s="83"/>
      <c r="BJ4372" s="54"/>
      <c r="BK4372" s="22"/>
      <c r="BL4372" s="24"/>
      <c r="BP4372" s="23"/>
      <c r="BQ4372" s="24"/>
      <c r="BR4372" s="22"/>
      <c r="BS4372" s="24"/>
      <c r="BT4372" s="24"/>
      <c r="BU4372" s="23"/>
      <c r="BV4372" s="26"/>
      <c r="BX4372" s="6"/>
      <c r="BY4372" s="24"/>
      <c r="BZ4372" s="109"/>
      <c r="CA4372" s="66"/>
      <c r="CB4372" s="5"/>
      <c r="CC4372" s="68"/>
      <c r="CD4372" s="67"/>
      <c r="CE4372" s="67"/>
      <c r="CF4372" s="64"/>
      <c r="CG4372" s="5"/>
      <c r="CH4372" s="69"/>
      <c r="CI4372" s="6"/>
      <c r="CJ4372" s="5"/>
      <c r="CK4372" s="25"/>
      <c r="CL4372" s="5"/>
      <c r="DN4372" s="14"/>
      <c r="DO4372" s="14"/>
      <c r="DP4372" s="5"/>
      <c r="DQ4372" s="25"/>
      <c r="DR4372" s="25"/>
      <c r="DS4372" s="96"/>
      <c r="DT4372" s="83"/>
      <c r="DU4372" s="14"/>
      <c r="DX4372" s="83"/>
      <c r="DY4372" s="83"/>
      <c r="DZ4372" s="83"/>
      <c r="EA4372" s="83"/>
      <c r="EJ4372" s="54"/>
      <c r="EK4372" s="22"/>
      <c r="EL4372" s="24"/>
      <c r="EP4372" s="23"/>
      <c r="EQ4372" s="24"/>
      <c r="ER4372" s="22"/>
      <c r="ES4372" s="24"/>
      <c r="ET4372" s="24"/>
      <c r="EU4372" s="23"/>
      <c r="EV4372" s="26"/>
      <c r="EX4372" s="6"/>
      <c r="EY4372" s="24"/>
      <c r="EZ4372" s="109"/>
      <c r="FA4372" s="66"/>
      <c r="FB4372" s="5"/>
      <c r="FC4372" s="68"/>
      <c r="FD4372" s="67"/>
      <c r="FE4372" s="67"/>
      <c r="FF4372" s="64"/>
      <c r="FG4372" s="5"/>
      <c r="FH4372" s="69"/>
      <c r="FI4372" s="6"/>
      <c r="FJ4372" s="5"/>
      <c r="FK4372" s="25"/>
      <c r="FL4372" s="5"/>
    </row>
    <row r="4373" spans="40:168">
      <c r="AN4373" s="14"/>
      <c r="AO4373" s="14"/>
      <c r="AP4373" s="5"/>
      <c r="AQ4373" s="25"/>
      <c r="AR4373" s="25"/>
      <c r="AS4373" s="96"/>
      <c r="AT4373" s="83"/>
      <c r="AU4373" s="14"/>
      <c r="AX4373" s="83"/>
      <c r="AY4373" s="83"/>
      <c r="AZ4373" s="83"/>
      <c r="BA4373" s="83"/>
      <c r="BJ4373" s="54"/>
      <c r="BK4373" s="22"/>
      <c r="BL4373" s="24"/>
      <c r="BP4373" s="23"/>
      <c r="BQ4373" s="24"/>
      <c r="BR4373" s="22"/>
      <c r="BS4373" s="24"/>
      <c r="BT4373" s="24"/>
      <c r="BU4373" s="23"/>
      <c r="BV4373" s="26"/>
      <c r="BX4373" s="6"/>
      <c r="BY4373" s="24"/>
      <c r="BZ4373" s="109"/>
      <c r="CA4373" s="66"/>
      <c r="CB4373" s="5"/>
      <c r="CC4373" s="68"/>
      <c r="CD4373" s="67"/>
      <c r="CE4373" s="67"/>
      <c r="CF4373" s="64"/>
      <c r="CG4373" s="5"/>
      <c r="CH4373" s="69"/>
      <c r="CI4373" s="6"/>
      <c r="CJ4373" s="5"/>
      <c r="CK4373" s="25"/>
      <c r="CL4373" s="5"/>
      <c r="DN4373" s="14"/>
      <c r="DO4373" s="14"/>
      <c r="DP4373" s="5"/>
      <c r="DQ4373" s="25"/>
      <c r="DR4373" s="25"/>
      <c r="DS4373" s="96"/>
      <c r="DT4373" s="83"/>
      <c r="DU4373" s="14"/>
      <c r="DX4373" s="83"/>
      <c r="DY4373" s="83"/>
      <c r="DZ4373" s="83"/>
      <c r="EA4373" s="83"/>
      <c r="EJ4373" s="54"/>
      <c r="EK4373" s="22"/>
      <c r="EL4373" s="24"/>
      <c r="EP4373" s="23"/>
      <c r="EQ4373" s="24"/>
      <c r="ER4373" s="22"/>
      <c r="ES4373" s="24"/>
      <c r="ET4373" s="24"/>
      <c r="EU4373" s="23"/>
      <c r="EV4373" s="26"/>
      <c r="EX4373" s="6"/>
      <c r="EY4373" s="24"/>
      <c r="EZ4373" s="109"/>
      <c r="FA4373" s="66"/>
      <c r="FB4373" s="5"/>
      <c r="FC4373" s="68"/>
      <c r="FD4373" s="67"/>
      <c r="FE4373" s="67"/>
      <c r="FF4373" s="64"/>
      <c r="FG4373" s="5"/>
      <c r="FH4373" s="69"/>
      <c r="FI4373" s="6"/>
      <c r="FJ4373" s="5"/>
      <c r="FK4373" s="25"/>
      <c r="FL4373" s="5"/>
    </row>
    <row r="4374" spans="40:168">
      <c r="AN4374" s="14"/>
      <c r="AO4374" s="14"/>
      <c r="AP4374" s="5"/>
      <c r="AQ4374" s="25"/>
      <c r="AR4374" s="25"/>
      <c r="AS4374" s="96"/>
      <c r="AT4374" s="83"/>
      <c r="AU4374" s="14"/>
      <c r="AX4374" s="83"/>
      <c r="AY4374" s="83"/>
      <c r="AZ4374" s="83"/>
      <c r="BA4374" s="83"/>
      <c r="BJ4374" s="54"/>
      <c r="BK4374" s="22"/>
      <c r="BL4374" s="24"/>
      <c r="BP4374" s="23"/>
      <c r="BQ4374" s="24"/>
      <c r="BR4374" s="22"/>
      <c r="BS4374" s="24"/>
      <c r="BT4374" s="24"/>
      <c r="BU4374" s="23"/>
      <c r="BV4374" s="26"/>
      <c r="BX4374" s="6"/>
      <c r="BY4374" s="24"/>
      <c r="BZ4374" s="109"/>
      <c r="CA4374" s="66"/>
      <c r="CB4374" s="5"/>
      <c r="CC4374" s="68"/>
      <c r="CD4374" s="67"/>
      <c r="CE4374" s="67"/>
      <c r="CF4374" s="64"/>
      <c r="CG4374" s="5"/>
      <c r="CH4374" s="69"/>
      <c r="CI4374" s="6"/>
      <c r="CJ4374" s="5"/>
      <c r="CK4374" s="25"/>
      <c r="CL4374" s="5"/>
      <c r="DN4374" s="14"/>
      <c r="DO4374" s="14"/>
      <c r="DP4374" s="5"/>
      <c r="DQ4374" s="25"/>
      <c r="DR4374" s="25"/>
      <c r="DS4374" s="96"/>
      <c r="DT4374" s="83"/>
      <c r="DU4374" s="14"/>
      <c r="DX4374" s="83"/>
      <c r="DY4374" s="83"/>
      <c r="DZ4374" s="83"/>
      <c r="EA4374" s="83"/>
      <c r="EJ4374" s="54"/>
      <c r="EK4374" s="22"/>
      <c r="EL4374" s="24"/>
      <c r="EP4374" s="23"/>
      <c r="EQ4374" s="24"/>
      <c r="ER4374" s="22"/>
      <c r="ES4374" s="24"/>
      <c r="ET4374" s="24"/>
      <c r="EU4374" s="23"/>
      <c r="EV4374" s="26"/>
      <c r="EX4374" s="6"/>
      <c r="EY4374" s="24"/>
      <c r="EZ4374" s="109"/>
      <c r="FA4374" s="66"/>
      <c r="FB4374" s="5"/>
      <c r="FC4374" s="68"/>
      <c r="FD4374" s="67"/>
      <c r="FE4374" s="67"/>
      <c r="FF4374" s="64"/>
      <c r="FG4374" s="5"/>
      <c r="FH4374" s="69"/>
      <c r="FI4374" s="6"/>
      <c r="FJ4374" s="5"/>
      <c r="FK4374" s="25"/>
      <c r="FL4374" s="5"/>
    </row>
    <row r="4375" spans="40:168">
      <c r="AN4375" s="14"/>
      <c r="AO4375" s="14"/>
      <c r="AP4375" s="5"/>
      <c r="AQ4375" s="25"/>
      <c r="AR4375" s="25"/>
      <c r="AS4375" s="96"/>
      <c r="AT4375" s="83"/>
      <c r="AU4375" s="14"/>
      <c r="AX4375" s="83"/>
      <c r="AY4375" s="83"/>
      <c r="AZ4375" s="83"/>
      <c r="BA4375" s="83"/>
      <c r="BJ4375" s="54"/>
      <c r="BK4375" s="22"/>
      <c r="BL4375" s="24"/>
      <c r="BP4375" s="23"/>
      <c r="BQ4375" s="24"/>
      <c r="BR4375" s="22"/>
      <c r="BS4375" s="24"/>
      <c r="BT4375" s="24"/>
      <c r="BU4375" s="23"/>
      <c r="BV4375" s="26"/>
      <c r="BX4375" s="6"/>
      <c r="BY4375" s="24"/>
      <c r="BZ4375" s="109"/>
      <c r="CA4375" s="66"/>
      <c r="CB4375" s="5"/>
      <c r="CC4375" s="68"/>
      <c r="CD4375" s="67"/>
      <c r="CE4375" s="67"/>
      <c r="CF4375" s="64"/>
      <c r="CG4375" s="5"/>
      <c r="CH4375" s="69"/>
      <c r="CI4375" s="6"/>
      <c r="CJ4375" s="5"/>
      <c r="CK4375" s="25"/>
      <c r="CL4375" s="5"/>
      <c r="DN4375" s="14"/>
      <c r="DO4375" s="14"/>
      <c r="DP4375" s="5"/>
      <c r="DQ4375" s="25"/>
      <c r="DR4375" s="25"/>
      <c r="DS4375" s="96"/>
      <c r="DT4375" s="83"/>
      <c r="DU4375" s="14"/>
      <c r="DX4375" s="83"/>
      <c r="DY4375" s="83"/>
      <c r="DZ4375" s="83"/>
      <c r="EA4375" s="83"/>
      <c r="EJ4375" s="54"/>
      <c r="EK4375" s="22"/>
      <c r="EL4375" s="24"/>
      <c r="EP4375" s="23"/>
      <c r="EQ4375" s="24"/>
      <c r="ER4375" s="22"/>
      <c r="ES4375" s="24"/>
      <c r="ET4375" s="24"/>
      <c r="EU4375" s="23"/>
      <c r="EV4375" s="26"/>
      <c r="EX4375" s="6"/>
      <c r="EY4375" s="24"/>
      <c r="EZ4375" s="109"/>
      <c r="FA4375" s="66"/>
      <c r="FB4375" s="5"/>
      <c r="FC4375" s="68"/>
      <c r="FD4375" s="67"/>
      <c r="FE4375" s="67"/>
      <c r="FF4375" s="64"/>
      <c r="FG4375" s="5"/>
      <c r="FH4375" s="69"/>
      <c r="FI4375" s="6"/>
      <c r="FJ4375" s="5"/>
      <c r="FK4375" s="25"/>
      <c r="FL4375" s="5"/>
    </row>
    <row r="4376" spans="40:168">
      <c r="AN4376" s="14"/>
      <c r="AO4376" s="14"/>
      <c r="AP4376" s="5"/>
      <c r="AQ4376" s="25"/>
      <c r="AR4376" s="25"/>
      <c r="AS4376" s="96"/>
      <c r="AT4376" s="83"/>
      <c r="AU4376" s="14"/>
      <c r="AX4376" s="83"/>
      <c r="AY4376" s="83"/>
      <c r="AZ4376" s="83"/>
      <c r="BA4376" s="83"/>
      <c r="BJ4376" s="54"/>
      <c r="BK4376" s="22"/>
      <c r="BL4376" s="24"/>
      <c r="BP4376" s="23"/>
      <c r="BQ4376" s="24"/>
      <c r="BR4376" s="22"/>
      <c r="BS4376" s="24"/>
      <c r="BT4376" s="24"/>
      <c r="BU4376" s="23"/>
      <c r="BV4376" s="26"/>
      <c r="BX4376" s="6"/>
      <c r="BY4376" s="24"/>
      <c r="BZ4376" s="109"/>
      <c r="CA4376" s="66"/>
      <c r="CB4376" s="5"/>
      <c r="CC4376" s="68"/>
      <c r="CD4376" s="67"/>
      <c r="CE4376" s="67"/>
      <c r="CF4376" s="64"/>
      <c r="CG4376" s="5"/>
      <c r="CH4376" s="69"/>
      <c r="CI4376" s="6"/>
      <c r="CJ4376" s="5"/>
      <c r="CK4376" s="25"/>
      <c r="CL4376" s="5"/>
      <c r="DN4376" s="14"/>
      <c r="DO4376" s="14"/>
      <c r="DP4376" s="5"/>
      <c r="DQ4376" s="25"/>
      <c r="DR4376" s="25"/>
      <c r="DS4376" s="96"/>
      <c r="DT4376" s="83"/>
      <c r="DU4376" s="14"/>
      <c r="DX4376" s="83"/>
      <c r="DY4376" s="83"/>
      <c r="DZ4376" s="83"/>
      <c r="EA4376" s="83"/>
      <c r="EJ4376" s="54"/>
      <c r="EK4376" s="22"/>
      <c r="EL4376" s="24"/>
      <c r="EP4376" s="23"/>
      <c r="EQ4376" s="24"/>
      <c r="ER4376" s="22"/>
      <c r="ES4376" s="24"/>
      <c r="ET4376" s="24"/>
      <c r="EU4376" s="23"/>
      <c r="EV4376" s="26"/>
      <c r="EX4376" s="6"/>
      <c r="EY4376" s="24"/>
      <c r="EZ4376" s="109"/>
      <c r="FA4376" s="66"/>
      <c r="FB4376" s="5"/>
      <c r="FC4376" s="68"/>
      <c r="FD4376" s="67"/>
      <c r="FE4376" s="67"/>
      <c r="FF4376" s="64"/>
      <c r="FG4376" s="5"/>
      <c r="FH4376" s="69"/>
      <c r="FI4376" s="6"/>
      <c r="FJ4376" s="5"/>
      <c r="FK4376" s="25"/>
      <c r="FL4376" s="5"/>
    </row>
    <row r="4377" spans="40:168">
      <c r="AN4377" s="14"/>
      <c r="AO4377" s="14"/>
      <c r="AP4377" s="5"/>
      <c r="AQ4377" s="25"/>
      <c r="AR4377" s="25"/>
      <c r="AS4377" s="96"/>
      <c r="AT4377" s="83"/>
      <c r="AU4377" s="14"/>
      <c r="AX4377" s="83"/>
      <c r="AY4377" s="83"/>
      <c r="AZ4377" s="83"/>
      <c r="BA4377" s="83"/>
      <c r="BJ4377" s="54"/>
      <c r="BK4377" s="22"/>
      <c r="BL4377" s="24"/>
      <c r="BP4377" s="23"/>
      <c r="BQ4377" s="24"/>
      <c r="BR4377" s="22"/>
      <c r="BS4377" s="24"/>
      <c r="BT4377" s="24"/>
      <c r="BU4377" s="23"/>
      <c r="BV4377" s="26"/>
      <c r="BX4377" s="6"/>
      <c r="BY4377" s="24"/>
      <c r="BZ4377" s="109"/>
      <c r="CA4377" s="66"/>
      <c r="CB4377" s="5"/>
      <c r="CC4377" s="68"/>
      <c r="CD4377" s="67"/>
      <c r="CE4377" s="67"/>
      <c r="CF4377" s="64"/>
      <c r="CG4377" s="5"/>
      <c r="CH4377" s="69"/>
      <c r="CI4377" s="6"/>
      <c r="CJ4377" s="5"/>
      <c r="CK4377" s="25"/>
      <c r="CL4377" s="5"/>
      <c r="DN4377" s="14"/>
      <c r="DO4377" s="14"/>
      <c r="DP4377" s="5"/>
      <c r="DQ4377" s="25"/>
      <c r="DR4377" s="25"/>
      <c r="DS4377" s="96"/>
      <c r="DT4377" s="83"/>
      <c r="DU4377" s="14"/>
      <c r="DX4377" s="83"/>
      <c r="DY4377" s="83"/>
      <c r="DZ4377" s="83"/>
      <c r="EA4377" s="83"/>
      <c r="EJ4377" s="54"/>
      <c r="EK4377" s="22"/>
      <c r="EL4377" s="24"/>
      <c r="EP4377" s="23"/>
      <c r="EQ4377" s="24"/>
      <c r="ER4377" s="22"/>
      <c r="ES4377" s="24"/>
      <c r="ET4377" s="24"/>
      <c r="EU4377" s="23"/>
      <c r="EV4377" s="26"/>
      <c r="EX4377" s="6"/>
      <c r="EY4377" s="24"/>
      <c r="EZ4377" s="109"/>
      <c r="FA4377" s="66"/>
      <c r="FB4377" s="5"/>
      <c r="FC4377" s="68"/>
      <c r="FD4377" s="67"/>
      <c r="FE4377" s="67"/>
      <c r="FF4377" s="64"/>
      <c r="FG4377" s="5"/>
      <c r="FH4377" s="69"/>
      <c r="FI4377" s="6"/>
      <c r="FJ4377" s="5"/>
      <c r="FK4377" s="25"/>
      <c r="FL4377" s="5"/>
    </row>
    <row r="4378" spans="40:168">
      <c r="AN4378" s="14"/>
      <c r="AO4378" s="14"/>
      <c r="AP4378" s="5"/>
      <c r="AQ4378" s="25"/>
      <c r="AR4378" s="25"/>
      <c r="AS4378" s="96"/>
      <c r="AT4378" s="83"/>
      <c r="AU4378" s="14"/>
      <c r="AX4378" s="83"/>
      <c r="AY4378" s="83"/>
      <c r="AZ4378" s="83"/>
      <c r="BA4378" s="83"/>
      <c r="BJ4378" s="54"/>
      <c r="BK4378" s="22"/>
      <c r="BL4378" s="24"/>
      <c r="BP4378" s="23"/>
      <c r="BQ4378" s="24"/>
      <c r="BR4378" s="22"/>
      <c r="BS4378" s="24"/>
      <c r="BT4378" s="24"/>
      <c r="BU4378" s="23"/>
      <c r="BV4378" s="26"/>
      <c r="BX4378" s="6"/>
      <c r="BY4378" s="24"/>
      <c r="BZ4378" s="109"/>
      <c r="CA4378" s="66"/>
      <c r="CB4378" s="5"/>
      <c r="CC4378" s="68"/>
      <c r="CD4378" s="67"/>
      <c r="CE4378" s="67"/>
      <c r="CF4378" s="64"/>
      <c r="CG4378" s="5"/>
      <c r="CH4378" s="69"/>
      <c r="CI4378" s="6"/>
      <c r="CJ4378" s="5"/>
      <c r="CK4378" s="25"/>
      <c r="CL4378" s="5"/>
      <c r="DN4378" s="14"/>
      <c r="DO4378" s="14"/>
      <c r="DP4378" s="5"/>
      <c r="DQ4378" s="25"/>
      <c r="DR4378" s="25"/>
      <c r="DS4378" s="96"/>
      <c r="DT4378" s="83"/>
      <c r="DU4378" s="14"/>
      <c r="DX4378" s="83"/>
      <c r="DY4378" s="83"/>
      <c r="DZ4378" s="83"/>
      <c r="EA4378" s="83"/>
      <c r="EJ4378" s="54"/>
      <c r="EK4378" s="22"/>
      <c r="EL4378" s="24"/>
      <c r="EP4378" s="23"/>
      <c r="EQ4378" s="24"/>
      <c r="ER4378" s="22"/>
      <c r="ES4378" s="24"/>
      <c r="ET4378" s="24"/>
      <c r="EU4378" s="23"/>
      <c r="EV4378" s="26"/>
      <c r="EX4378" s="6"/>
      <c r="EY4378" s="24"/>
      <c r="EZ4378" s="109"/>
      <c r="FA4378" s="66"/>
      <c r="FB4378" s="5"/>
      <c r="FC4378" s="68"/>
      <c r="FD4378" s="67"/>
      <c r="FE4378" s="67"/>
      <c r="FF4378" s="64"/>
      <c r="FG4378" s="5"/>
      <c r="FH4378" s="69"/>
      <c r="FI4378" s="6"/>
      <c r="FJ4378" s="5"/>
      <c r="FK4378" s="25"/>
      <c r="FL4378" s="5"/>
    </row>
    <row r="4379" spans="40:168">
      <c r="AN4379" s="14"/>
      <c r="AO4379" s="14"/>
      <c r="AP4379" s="5"/>
      <c r="AQ4379" s="25"/>
      <c r="AR4379" s="25"/>
      <c r="AS4379" s="96"/>
      <c r="AT4379" s="83"/>
      <c r="AU4379" s="14"/>
      <c r="AX4379" s="83"/>
      <c r="AY4379" s="83"/>
      <c r="AZ4379" s="83"/>
      <c r="BA4379" s="83"/>
      <c r="BJ4379" s="54"/>
      <c r="BK4379" s="22"/>
      <c r="BL4379" s="24"/>
      <c r="BP4379" s="23"/>
      <c r="BQ4379" s="24"/>
      <c r="BR4379" s="22"/>
      <c r="BS4379" s="24"/>
      <c r="BT4379" s="24"/>
      <c r="BU4379" s="23"/>
      <c r="BV4379" s="26"/>
      <c r="BX4379" s="6"/>
      <c r="BY4379" s="24"/>
      <c r="BZ4379" s="109"/>
      <c r="CA4379" s="66"/>
      <c r="CB4379" s="5"/>
      <c r="CC4379" s="68"/>
      <c r="CD4379" s="67"/>
      <c r="CE4379" s="67"/>
      <c r="CF4379" s="64"/>
      <c r="CG4379" s="5"/>
      <c r="CH4379" s="69"/>
      <c r="CI4379" s="6"/>
      <c r="CJ4379" s="5"/>
      <c r="CK4379" s="25"/>
      <c r="CL4379" s="5"/>
      <c r="DN4379" s="14"/>
      <c r="DO4379" s="14"/>
      <c r="DP4379" s="5"/>
      <c r="DQ4379" s="25"/>
      <c r="DR4379" s="25"/>
      <c r="DS4379" s="96"/>
      <c r="DT4379" s="83"/>
      <c r="DU4379" s="14"/>
      <c r="DX4379" s="83"/>
      <c r="DY4379" s="83"/>
      <c r="DZ4379" s="83"/>
      <c r="EA4379" s="83"/>
      <c r="EJ4379" s="54"/>
      <c r="EK4379" s="22"/>
      <c r="EL4379" s="24"/>
      <c r="EP4379" s="23"/>
      <c r="EQ4379" s="24"/>
      <c r="ER4379" s="22"/>
      <c r="ES4379" s="24"/>
      <c r="ET4379" s="24"/>
      <c r="EU4379" s="23"/>
      <c r="EV4379" s="26"/>
      <c r="EX4379" s="6"/>
      <c r="EY4379" s="24"/>
      <c r="EZ4379" s="109"/>
      <c r="FA4379" s="66"/>
      <c r="FB4379" s="5"/>
      <c r="FC4379" s="68"/>
      <c r="FD4379" s="67"/>
      <c r="FE4379" s="67"/>
      <c r="FF4379" s="64"/>
      <c r="FG4379" s="5"/>
      <c r="FH4379" s="69"/>
      <c r="FI4379" s="6"/>
      <c r="FJ4379" s="5"/>
      <c r="FK4379" s="25"/>
      <c r="FL4379" s="5"/>
    </row>
    <row r="4380" spans="40:168">
      <c r="AN4380" s="14"/>
      <c r="AO4380" s="14"/>
      <c r="AP4380" s="5"/>
      <c r="AQ4380" s="25"/>
      <c r="AR4380" s="25"/>
      <c r="AS4380" s="96"/>
      <c r="AT4380" s="83"/>
      <c r="AU4380" s="14"/>
      <c r="AX4380" s="83"/>
      <c r="AY4380" s="83"/>
      <c r="AZ4380" s="83"/>
      <c r="BA4380" s="83"/>
      <c r="BJ4380" s="54"/>
      <c r="BK4380" s="22"/>
      <c r="BL4380" s="24"/>
      <c r="BP4380" s="23"/>
      <c r="BQ4380" s="24"/>
      <c r="BR4380" s="22"/>
      <c r="BS4380" s="24"/>
      <c r="BT4380" s="24"/>
      <c r="BU4380" s="23"/>
      <c r="BV4380" s="26"/>
      <c r="BX4380" s="6"/>
      <c r="BY4380" s="24"/>
      <c r="BZ4380" s="109"/>
      <c r="CA4380" s="66"/>
      <c r="CB4380" s="5"/>
      <c r="CC4380" s="68"/>
      <c r="CD4380" s="67"/>
      <c r="CE4380" s="67"/>
      <c r="CF4380" s="64"/>
      <c r="CG4380" s="5"/>
      <c r="CH4380" s="69"/>
      <c r="CI4380" s="6"/>
      <c r="CJ4380" s="5"/>
      <c r="CK4380" s="25"/>
      <c r="CL4380" s="5"/>
      <c r="DN4380" s="14"/>
      <c r="DO4380" s="14"/>
      <c r="DP4380" s="5"/>
      <c r="DQ4380" s="25"/>
      <c r="DR4380" s="25"/>
      <c r="DS4380" s="96"/>
      <c r="DT4380" s="83"/>
      <c r="DU4380" s="14"/>
      <c r="DX4380" s="83"/>
      <c r="DY4380" s="83"/>
      <c r="DZ4380" s="83"/>
      <c r="EA4380" s="83"/>
      <c r="EJ4380" s="54"/>
      <c r="EK4380" s="22"/>
      <c r="EL4380" s="24"/>
      <c r="EP4380" s="23"/>
      <c r="EQ4380" s="24"/>
      <c r="ER4380" s="22"/>
      <c r="ES4380" s="24"/>
      <c r="ET4380" s="24"/>
      <c r="EU4380" s="23"/>
      <c r="EV4380" s="26"/>
      <c r="EX4380" s="6"/>
      <c r="EY4380" s="24"/>
      <c r="EZ4380" s="109"/>
      <c r="FA4380" s="66"/>
      <c r="FB4380" s="5"/>
      <c r="FC4380" s="68"/>
      <c r="FD4380" s="67"/>
      <c r="FE4380" s="67"/>
      <c r="FF4380" s="64"/>
      <c r="FG4380" s="5"/>
      <c r="FH4380" s="69"/>
      <c r="FI4380" s="6"/>
      <c r="FJ4380" s="5"/>
      <c r="FK4380" s="25"/>
      <c r="FL4380" s="5"/>
    </row>
    <row r="4381" spans="40:168">
      <c r="AN4381" s="14"/>
      <c r="AO4381" s="14"/>
      <c r="AP4381" s="5"/>
      <c r="AQ4381" s="25"/>
      <c r="AR4381" s="25"/>
      <c r="AS4381" s="96"/>
      <c r="AT4381" s="83"/>
      <c r="AU4381" s="14"/>
      <c r="AX4381" s="83"/>
      <c r="AY4381" s="83"/>
      <c r="AZ4381" s="83"/>
      <c r="BA4381" s="83"/>
      <c r="BJ4381" s="54"/>
      <c r="BK4381" s="22"/>
      <c r="BL4381" s="24"/>
      <c r="BP4381" s="23"/>
      <c r="BQ4381" s="24"/>
      <c r="BR4381" s="22"/>
      <c r="BS4381" s="24"/>
      <c r="BT4381" s="24"/>
      <c r="BU4381" s="23"/>
      <c r="BV4381" s="26"/>
      <c r="BX4381" s="6"/>
      <c r="BY4381" s="24"/>
      <c r="BZ4381" s="109"/>
      <c r="CA4381" s="66"/>
      <c r="CB4381" s="5"/>
      <c r="CC4381" s="68"/>
      <c r="CD4381" s="67"/>
      <c r="CE4381" s="67"/>
      <c r="CF4381" s="64"/>
      <c r="CG4381" s="5"/>
      <c r="CH4381" s="69"/>
      <c r="CI4381" s="6"/>
      <c r="CJ4381" s="5"/>
      <c r="CK4381" s="25"/>
      <c r="CL4381" s="5"/>
      <c r="DN4381" s="14"/>
      <c r="DO4381" s="14"/>
      <c r="DP4381" s="5"/>
      <c r="DQ4381" s="25"/>
      <c r="DR4381" s="25"/>
      <c r="DS4381" s="96"/>
      <c r="DT4381" s="83"/>
      <c r="DU4381" s="14"/>
      <c r="DX4381" s="83"/>
      <c r="DY4381" s="83"/>
      <c r="DZ4381" s="83"/>
      <c r="EA4381" s="83"/>
      <c r="EJ4381" s="54"/>
      <c r="EK4381" s="22"/>
      <c r="EL4381" s="24"/>
      <c r="EP4381" s="23"/>
      <c r="EQ4381" s="24"/>
      <c r="ER4381" s="22"/>
      <c r="ES4381" s="24"/>
      <c r="ET4381" s="24"/>
      <c r="EU4381" s="23"/>
      <c r="EV4381" s="26"/>
      <c r="EX4381" s="6"/>
      <c r="EY4381" s="24"/>
      <c r="EZ4381" s="109"/>
      <c r="FA4381" s="66"/>
      <c r="FB4381" s="5"/>
      <c r="FC4381" s="68"/>
      <c r="FD4381" s="67"/>
      <c r="FE4381" s="67"/>
      <c r="FF4381" s="64"/>
      <c r="FG4381" s="5"/>
      <c r="FH4381" s="69"/>
      <c r="FI4381" s="6"/>
      <c r="FJ4381" s="5"/>
      <c r="FK4381" s="25"/>
      <c r="FL4381" s="5"/>
    </row>
    <row r="4382" spans="40:168">
      <c r="AN4382" s="14"/>
      <c r="AO4382" s="14"/>
      <c r="AP4382" s="5"/>
      <c r="AQ4382" s="25"/>
      <c r="AR4382" s="25"/>
      <c r="AS4382" s="96"/>
      <c r="AT4382" s="83"/>
      <c r="AU4382" s="14"/>
      <c r="AX4382" s="83"/>
      <c r="AY4382" s="83"/>
      <c r="AZ4382" s="83"/>
      <c r="BA4382" s="83"/>
      <c r="BJ4382" s="54"/>
      <c r="BK4382" s="22"/>
      <c r="BL4382" s="24"/>
      <c r="BP4382" s="23"/>
      <c r="BQ4382" s="24"/>
      <c r="BR4382" s="22"/>
      <c r="BS4382" s="24"/>
      <c r="BT4382" s="24"/>
      <c r="BU4382" s="23"/>
      <c r="BV4382" s="26"/>
      <c r="BX4382" s="6"/>
      <c r="BY4382" s="24"/>
      <c r="BZ4382" s="109"/>
      <c r="CA4382" s="66"/>
      <c r="CB4382" s="5"/>
      <c r="CC4382" s="68"/>
      <c r="CD4382" s="67"/>
      <c r="CE4382" s="67"/>
      <c r="CF4382" s="64"/>
      <c r="CG4382" s="5"/>
      <c r="CH4382" s="69"/>
      <c r="CI4382" s="6"/>
      <c r="CJ4382" s="5"/>
      <c r="CK4382" s="25"/>
      <c r="CL4382" s="5"/>
      <c r="DN4382" s="14"/>
      <c r="DO4382" s="14"/>
      <c r="DP4382" s="5"/>
      <c r="DQ4382" s="25"/>
      <c r="DR4382" s="25"/>
      <c r="DS4382" s="96"/>
      <c r="DT4382" s="83"/>
      <c r="DU4382" s="14"/>
      <c r="DX4382" s="83"/>
      <c r="DY4382" s="83"/>
      <c r="DZ4382" s="83"/>
      <c r="EA4382" s="83"/>
      <c r="EJ4382" s="54"/>
      <c r="EK4382" s="22"/>
      <c r="EL4382" s="24"/>
      <c r="EP4382" s="23"/>
      <c r="EQ4382" s="24"/>
      <c r="ER4382" s="22"/>
      <c r="ES4382" s="24"/>
      <c r="ET4382" s="24"/>
      <c r="EU4382" s="23"/>
      <c r="EV4382" s="26"/>
      <c r="EX4382" s="6"/>
      <c r="EY4382" s="24"/>
      <c r="EZ4382" s="109"/>
      <c r="FA4382" s="66"/>
      <c r="FB4382" s="5"/>
      <c r="FC4382" s="68"/>
      <c r="FD4382" s="67"/>
      <c r="FE4382" s="67"/>
      <c r="FF4382" s="64"/>
      <c r="FG4382" s="5"/>
      <c r="FH4382" s="69"/>
      <c r="FI4382" s="6"/>
      <c r="FJ4382" s="5"/>
      <c r="FK4382" s="25"/>
      <c r="FL4382" s="5"/>
    </row>
    <row r="4383" spans="40:168">
      <c r="AN4383" s="14"/>
      <c r="AO4383" s="14"/>
      <c r="AP4383" s="5"/>
      <c r="AQ4383" s="25"/>
      <c r="AR4383" s="25"/>
      <c r="AS4383" s="96"/>
      <c r="AT4383" s="83"/>
      <c r="AU4383" s="14"/>
      <c r="AX4383" s="83"/>
      <c r="AY4383" s="83"/>
      <c r="AZ4383" s="83"/>
      <c r="BA4383" s="83"/>
      <c r="BJ4383" s="54"/>
      <c r="BK4383" s="22"/>
      <c r="BL4383" s="24"/>
      <c r="BP4383" s="23"/>
      <c r="BQ4383" s="24"/>
      <c r="BR4383" s="22"/>
      <c r="BS4383" s="24"/>
      <c r="BT4383" s="24"/>
      <c r="BU4383" s="23"/>
      <c r="BV4383" s="26"/>
      <c r="BX4383" s="6"/>
      <c r="BY4383" s="24"/>
      <c r="BZ4383" s="109"/>
      <c r="CA4383" s="66"/>
      <c r="CB4383" s="5"/>
      <c r="CC4383" s="68"/>
      <c r="CD4383" s="67"/>
      <c r="CE4383" s="67"/>
      <c r="CF4383" s="64"/>
      <c r="CG4383" s="5"/>
      <c r="CH4383" s="69"/>
      <c r="CI4383" s="6"/>
      <c r="CJ4383" s="5"/>
      <c r="CK4383" s="25"/>
      <c r="CL4383" s="5"/>
      <c r="DN4383" s="14"/>
      <c r="DO4383" s="14"/>
      <c r="DP4383" s="5"/>
      <c r="DQ4383" s="25"/>
      <c r="DR4383" s="25"/>
      <c r="DS4383" s="96"/>
      <c r="DT4383" s="83"/>
      <c r="DU4383" s="14"/>
      <c r="DX4383" s="83"/>
      <c r="DY4383" s="83"/>
      <c r="DZ4383" s="83"/>
      <c r="EA4383" s="83"/>
      <c r="EJ4383" s="54"/>
      <c r="EK4383" s="22"/>
      <c r="EL4383" s="24"/>
      <c r="EP4383" s="23"/>
      <c r="EQ4383" s="24"/>
      <c r="ER4383" s="22"/>
      <c r="ES4383" s="24"/>
      <c r="ET4383" s="24"/>
      <c r="EU4383" s="23"/>
      <c r="EV4383" s="26"/>
      <c r="EX4383" s="6"/>
      <c r="EY4383" s="24"/>
      <c r="EZ4383" s="109"/>
      <c r="FA4383" s="66"/>
      <c r="FB4383" s="5"/>
      <c r="FC4383" s="68"/>
      <c r="FD4383" s="67"/>
      <c r="FE4383" s="67"/>
      <c r="FF4383" s="64"/>
      <c r="FG4383" s="5"/>
      <c r="FH4383" s="69"/>
      <c r="FI4383" s="6"/>
      <c r="FJ4383" s="5"/>
      <c r="FK4383" s="25"/>
      <c r="FL4383" s="5"/>
    </row>
    <row r="4384" spans="40:168">
      <c r="AN4384" s="14"/>
      <c r="AO4384" s="14"/>
      <c r="AP4384" s="5"/>
      <c r="AQ4384" s="25"/>
      <c r="AR4384" s="25"/>
      <c r="AS4384" s="96"/>
      <c r="AT4384" s="83"/>
      <c r="AU4384" s="14"/>
      <c r="AX4384" s="83"/>
      <c r="AY4384" s="83"/>
      <c r="AZ4384" s="83"/>
      <c r="BA4384" s="83"/>
      <c r="BJ4384" s="54"/>
      <c r="BK4384" s="22"/>
      <c r="BL4384" s="24"/>
      <c r="BP4384" s="23"/>
      <c r="BQ4384" s="24"/>
      <c r="BR4384" s="22"/>
      <c r="BS4384" s="24"/>
      <c r="BT4384" s="24"/>
      <c r="BU4384" s="23"/>
      <c r="BV4384" s="26"/>
      <c r="BX4384" s="6"/>
      <c r="BY4384" s="24"/>
      <c r="BZ4384" s="109"/>
      <c r="CA4384" s="66"/>
      <c r="CB4384" s="5"/>
      <c r="CC4384" s="68"/>
      <c r="CD4384" s="67"/>
      <c r="CE4384" s="67"/>
      <c r="CF4384" s="64"/>
      <c r="CG4384" s="5"/>
      <c r="CH4384" s="69"/>
      <c r="CI4384" s="6"/>
      <c r="CJ4384" s="5"/>
      <c r="CK4384" s="25"/>
      <c r="CL4384" s="5"/>
      <c r="DN4384" s="14"/>
      <c r="DO4384" s="14"/>
      <c r="DP4384" s="5"/>
      <c r="DQ4384" s="25"/>
      <c r="DR4384" s="25"/>
      <c r="DS4384" s="96"/>
      <c r="DT4384" s="83"/>
      <c r="DU4384" s="14"/>
      <c r="DX4384" s="83"/>
      <c r="DY4384" s="83"/>
      <c r="DZ4384" s="83"/>
      <c r="EA4384" s="83"/>
      <c r="EJ4384" s="54"/>
      <c r="EK4384" s="22"/>
      <c r="EL4384" s="24"/>
      <c r="EP4384" s="23"/>
      <c r="EQ4384" s="24"/>
      <c r="ER4384" s="22"/>
      <c r="ES4384" s="24"/>
      <c r="ET4384" s="24"/>
      <c r="EU4384" s="23"/>
      <c r="EV4384" s="26"/>
      <c r="EX4384" s="6"/>
      <c r="EY4384" s="24"/>
      <c r="EZ4384" s="109"/>
      <c r="FA4384" s="66"/>
      <c r="FB4384" s="5"/>
      <c r="FC4384" s="68"/>
      <c r="FD4384" s="67"/>
      <c r="FE4384" s="67"/>
      <c r="FF4384" s="64"/>
      <c r="FG4384" s="5"/>
      <c r="FH4384" s="69"/>
      <c r="FI4384" s="6"/>
      <c r="FJ4384" s="5"/>
      <c r="FK4384" s="25"/>
      <c r="FL4384" s="5"/>
    </row>
    <row r="4385" spans="40:168">
      <c r="AN4385" s="14"/>
      <c r="AO4385" s="14"/>
      <c r="AP4385" s="5"/>
      <c r="AQ4385" s="25"/>
      <c r="AR4385" s="25"/>
      <c r="AS4385" s="96"/>
      <c r="AT4385" s="83"/>
      <c r="AU4385" s="14"/>
      <c r="AX4385" s="83"/>
      <c r="AY4385" s="83"/>
      <c r="AZ4385" s="83"/>
      <c r="BA4385" s="83"/>
      <c r="BJ4385" s="54"/>
      <c r="BK4385" s="22"/>
      <c r="BL4385" s="24"/>
      <c r="BP4385" s="23"/>
      <c r="BQ4385" s="24"/>
      <c r="BR4385" s="22"/>
      <c r="BS4385" s="24"/>
      <c r="BT4385" s="24"/>
      <c r="BU4385" s="23"/>
      <c r="BV4385" s="26"/>
      <c r="BX4385" s="6"/>
      <c r="BY4385" s="24"/>
      <c r="BZ4385" s="109"/>
      <c r="CA4385" s="66"/>
      <c r="CB4385" s="5"/>
      <c r="CC4385" s="68"/>
      <c r="CD4385" s="67"/>
      <c r="CE4385" s="67"/>
      <c r="CF4385" s="64"/>
      <c r="CG4385" s="5"/>
      <c r="CH4385" s="69"/>
      <c r="CI4385" s="6"/>
      <c r="CJ4385" s="5"/>
      <c r="CK4385" s="25"/>
      <c r="CL4385" s="5"/>
      <c r="DN4385" s="14"/>
      <c r="DO4385" s="14"/>
      <c r="DP4385" s="5"/>
      <c r="DQ4385" s="25"/>
      <c r="DR4385" s="25"/>
      <c r="DS4385" s="96"/>
      <c r="DT4385" s="83"/>
      <c r="DU4385" s="14"/>
      <c r="DX4385" s="83"/>
      <c r="DY4385" s="83"/>
      <c r="DZ4385" s="83"/>
      <c r="EA4385" s="83"/>
      <c r="EJ4385" s="54"/>
      <c r="EK4385" s="22"/>
      <c r="EL4385" s="24"/>
      <c r="EP4385" s="23"/>
      <c r="EQ4385" s="24"/>
      <c r="ER4385" s="22"/>
      <c r="ES4385" s="24"/>
      <c r="ET4385" s="24"/>
      <c r="EU4385" s="23"/>
      <c r="EV4385" s="26"/>
      <c r="EX4385" s="6"/>
      <c r="EY4385" s="24"/>
      <c r="EZ4385" s="109"/>
      <c r="FA4385" s="66"/>
      <c r="FB4385" s="5"/>
      <c r="FC4385" s="68"/>
      <c r="FD4385" s="67"/>
      <c r="FE4385" s="67"/>
      <c r="FF4385" s="64"/>
      <c r="FG4385" s="5"/>
      <c r="FH4385" s="69"/>
      <c r="FI4385" s="6"/>
      <c r="FJ4385" s="5"/>
      <c r="FK4385" s="25"/>
      <c r="FL4385" s="5"/>
    </row>
    <row r="4386" spans="40:168">
      <c r="AN4386" s="14"/>
      <c r="AO4386" s="14"/>
      <c r="AP4386" s="5"/>
      <c r="AQ4386" s="25"/>
      <c r="AR4386" s="25"/>
      <c r="AS4386" s="96"/>
      <c r="AT4386" s="83"/>
      <c r="AU4386" s="14"/>
      <c r="AX4386" s="83"/>
      <c r="AY4386" s="83"/>
      <c r="AZ4386" s="83"/>
      <c r="BA4386" s="83"/>
      <c r="BJ4386" s="54"/>
      <c r="BK4386" s="22"/>
      <c r="BL4386" s="24"/>
      <c r="BP4386" s="23"/>
      <c r="BQ4386" s="24"/>
      <c r="BR4386" s="22"/>
      <c r="BS4386" s="24"/>
      <c r="BT4386" s="24"/>
      <c r="BU4386" s="23"/>
      <c r="BV4386" s="26"/>
      <c r="BX4386" s="6"/>
      <c r="BY4386" s="24"/>
      <c r="BZ4386" s="109"/>
      <c r="CA4386" s="66"/>
      <c r="CB4386" s="5"/>
      <c r="CC4386" s="68"/>
      <c r="CD4386" s="67"/>
      <c r="CE4386" s="67"/>
      <c r="CF4386" s="64"/>
      <c r="CG4386" s="5"/>
      <c r="CH4386" s="69"/>
      <c r="CI4386" s="6"/>
      <c r="CJ4386" s="5"/>
      <c r="CK4386" s="25"/>
      <c r="CL4386" s="5"/>
      <c r="DN4386" s="14"/>
      <c r="DO4386" s="14"/>
      <c r="DP4386" s="5"/>
      <c r="DQ4386" s="25"/>
      <c r="DR4386" s="25"/>
      <c r="DS4386" s="96"/>
      <c r="DT4386" s="83"/>
      <c r="DU4386" s="14"/>
      <c r="DX4386" s="83"/>
      <c r="DY4386" s="83"/>
      <c r="DZ4386" s="83"/>
      <c r="EA4386" s="83"/>
      <c r="EJ4386" s="54"/>
      <c r="EK4386" s="22"/>
      <c r="EL4386" s="24"/>
      <c r="EP4386" s="23"/>
      <c r="EQ4386" s="24"/>
      <c r="ER4386" s="22"/>
      <c r="ES4386" s="24"/>
      <c r="ET4386" s="24"/>
      <c r="EU4386" s="23"/>
      <c r="EV4386" s="26"/>
      <c r="EX4386" s="6"/>
      <c r="EY4386" s="24"/>
      <c r="EZ4386" s="109"/>
      <c r="FA4386" s="66"/>
      <c r="FB4386" s="5"/>
      <c r="FC4386" s="68"/>
      <c r="FD4386" s="67"/>
      <c r="FE4386" s="67"/>
      <c r="FF4386" s="64"/>
      <c r="FG4386" s="5"/>
      <c r="FH4386" s="69"/>
      <c r="FI4386" s="6"/>
      <c r="FJ4386" s="5"/>
      <c r="FK4386" s="25"/>
      <c r="FL4386" s="5"/>
    </row>
    <row r="4387" spans="40:168">
      <c r="AN4387" s="14"/>
      <c r="AO4387" s="14"/>
      <c r="AP4387" s="5"/>
      <c r="AQ4387" s="25"/>
      <c r="AR4387" s="25"/>
      <c r="AS4387" s="96"/>
      <c r="AT4387" s="83"/>
      <c r="AU4387" s="14"/>
      <c r="AX4387" s="83"/>
      <c r="AY4387" s="83"/>
      <c r="AZ4387" s="83"/>
      <c r="BA4387" s="83"/>
      <c r="BJ4387" s="54"/>
      <c r="BK4387" s="22"/>
      <c r="BL4387" s="24"/>
      <c r="BP4387" s="23"/>
      <c r="BQ4387" s="24"/>
      <c r="BR4387" s="22"/>
      <c r="BS4387" s="24"/>
      <c r="BT4387" s="24"/>
      <c r="BU4387" s="23"/>
      <c r="BV4387" s="26"/>
      <c r="BX4387" s="6"/>
      <c r="BY4387" s="24"/>
      <c r="BZ4387" s="109"/>
      <c r="CA4387" s="66"/>
      <c r="CB4387" s="5"/>
      <c r="CC4387" s="68"/>
      <c r="CD4387" s="67"/>
      <c r="CE4387" s="67"/>
      <c r="CF4387" s="64"/>
      <c r="CG4387" s="5"/>
      <c r="CH4387" s="69"/>
      <c r="CI4387" s="6"/>
      <c r="CJ4387" s="5"/>
      <c r="CK4387" s="25"/>
      <c r="CL4387" s="5"/>
      <c r="DN4387" s="14"/>
      <c r="DO4387" s="14"/>
      <c r="DP4387" s="5"/>
      <c r="DQ4387" s="25"/>
      <c r="DR4387" s="25"/>
      <c r="DS4387" s="96"/>
      <c r="DT4387" s="83"/>
      <c r="DU4387" s="14"/>
      <c r="DX4387" s="83"/>
      <c r="DY4387" s="83"/>
      <c r="DZ4387" s="83"/>
      <c r="EA4387" s="83"/>
      <c r="EJ4387" s="54"/>
      <c r="EK4387" s="22"/>
      <c r="EL4387" s="24"/>
      <c r="EP4387" s="23"/>
      <c r="EQ4387" s="24"/>
      <c r="ER4387" s="22"/>
      <c r="ES4387" s="24"/>
      <c r="ET4387" s="24"/>
      <c r="EU4387" s="23"/>
      <c r="EV4387" s="26"/>
      <c r="EX4387" s="6"/>
      <c r="EY4387" s="24"/>
      <c r="EZ4387" s="109"/>
      <c r="FA4387" s="66"/>
      <c r="FB4387" s="5"/>
      <c r="FC4387" s="68"/>
      <c r="FD4387" s="67"/>
      <c r="FE4387" s="67"/>
      <c r="FF4387" s="64"/>
      <c r="FG4387" s="5"/>
      <c r="FH4387" s="69"/>
      <c r="FI4387" s="6"/>
      <c r="FJ4387" s="5"/>
      <c r="FK4387" s="25"/>
      <c r="FL4387" s="5"/>
    </row>
    <row r="4388" spans="40:168">
      <c r="AN4388" s="14"/>
      <c r="AO4388" s="14"/>
      <c r="AP4388" s="5"/>
      <c r="AQ4388" s="25"/>
      <c r="AR4388" s="25"/>
      <c r="AS4388" s="96"/>
      <c r="AT4388" s="83"/>
      <c r="AU4388" s="14"/>
      <c r="AX4388" s="83"/>
      <c r="AY4388" s="83"/>
      <c r="AZ4388" s="83"/>
      <c r="BA4388" s="83"/>
      <c r="BJ4388" s="54"/>
      <c r="BK4388" s="22"/>
      <c r="BL4388" s="24"/>
      <c r="BP4388" s="23"/>
      <c r="BQ4388" s="24"/>
      <c r="BR4388" s="22"/>
      <c r="BS4388" s="24"/>
      <c r="BT4388" s="24"/>
      <c r="BU4388" s="23"/>
      <c r="BV4388" s="26"/>
      <c r="BX4388" s="6"/>
      <c r="BY4388" s="24"/>
      <c r="BZ4388" s="109"/>
      <c r="CA4388" s="66"/>
      <c r="CB4388" s="5"/>
      <c r="CC4388" s="68"/>
      <c r="CD4388" s="67"/>
      <c r="CE4388" s="67"/>
      <c r="CF4388" s="64"/>
      <c r="CG4388" s="5"/>
      <c r="CH4388" s="69"/>
      <c r="CI4388" s="6"/>
      <c r="CJ4388" s="5"/>
      <c r="CK4388" s="25"/>
      <c r="CL4388" s="5"/>
      <c r="DN4388" s="14"/>
      <c r="DO4388" s="14"/>
      <c r="DP4388" s="5"/>
      <c r="DQ4388" s="25"/>
      <c r="DR4388" s="25"/>
      <c r="DS4388" s="96"/>
      <c r="DT4388" s="83"/>
      <c r="DU4388" s="14"/>
      <c r="DX4388" s="83"/>
      <c r="DY4388" s="83"/>
      <c r="DZ4388" s="83"/>
      <c r="EA4388" s="83"/>
      <c r="EJ4388" s="54"/>
      <c r="EK4388" s="22"/>
      <c r="EL4388" s="24"/>
      <c r="EP4388" s="23"/>
      <c r="EQ4388" s="24"/>
      <c r="ER4388" s="22"/>
      <c r="ES4388" s="24"/>
      <c r="ET4388" s="24"/>
      <c r="EU4388" s="23"/>
      <c r="EV4388" s="26"/>
      <c r="EX4388" s="6"/>
      <c r="EY4388" s="24"/>
      <c r="EZ4388" s="109"/>
      <c r="FA4388" s="66"/>
      <c r="FB4388" s="5"/>
      <c r="FC4388" s="68"/>
      <c r="FD4388" s="67"/>
      <c r="FE4388" s="67"/>
      <c r="FF4388" s="64"/>
      <c r="FG4388" s="5"/>
      <c r="FH4388" s="69"/>
      <c r="FI4388" s="6"/>
      <c r="FJ4388" s="5"/>
      <c r="FK4388" s="25"/>
      <c r="FL4388" s="5"/>
    </row>
    <row r="4389" spans="40:168">
      <c r="AN4389" s="14"/>
      <c r="AO4389" s="14"/>
      <c r="AP4389" s="5"/>
      <c r="AQ4389" s="25"/>
      <c r="AR4389" s="25"/>
      <c r="AS4389" s="96"/>
      <c r="AT4389" s="83"/>
      <c r="AU4389" s="14"/>
      <c r="AX4389" s="83"/>
      <c r="AY4389" s="83"/>
      <c r="AZ4389" s="83"/>
      <c r="BA4389" s="83"/>
      <c r="BJ4389" s="54"/>
      <c r="BK4389" s="22"/>
      <c r="BL4389" s="24"/>
      <c r="BP4389" s="23"/>
      <c r="BQ4389" s="24"/>
      <c r="BR4389" s="22"/>
      <c r="BS4389" s="24"/>
      <c r="BT4389" s="24"/>
      <c r="BU4389" s="23"/>
      <c r="BV4389" s="26"/>
      <c r="BX4389" s="6"/>
      <c r="BY4389" s="24"/>
      <c r="BZ4389" s="109"/>
      <c r="CA4389" s="66"/>
      <c r="CB4389" s="5"/>
      <c r="CC4389" s="68"/>
      <c r="CD4389" s="67"/>
      <c r="CE4389" s="67"/>
      <c r="CF4389" s="64"/>
      <c r="CG4389" s="5"/>
      <c r="CH4389" s="69"/>
      <c r="CI4389" s="6"/>
      <c r="CJ4389" s="5"/>
      <c r="CK4389" s="25"/>
      <c r="CL4389" s="5"/>
      <c r="DN4389" s="14"/>
      <c r="DO4389" s="14"/>
      <c r="DP4389" s="5"/>
      <c r="DQ4389" s="25"/>
      <c r="DR4389" s="25"/>
      <c r="DS4389" s="96"/>
      <c r="DT4389" s="83"/>
      <c r="DU4389" s="14"/>
      <c r="DX4389" s="83"/>
      <c r="DY4389" s="83"/>
      <c r="DZ4389" s="83"/>
      <c r="EA4389" s="83"/>
      <c r="EJ4389" s="54"/>
      <c r="EK4389" s="22"/>
      <c r="EL4389" s="24"/>
      <c r="EP4389" s="23"/>
      <c r="EQ4389" s="24"/>
      <c r="ER4389" s="22"/>
      <c r="ES4389" s="24"/>
      <c r="ET4389" s="24"/>
      <c r="EU4389" s="23"/>
      <c r="EV4389" s="26"/>
      <c r="EX4389" s="6"/>
      <c r="EY4389" s="24"/>
      <c r="EZ4389" s="109"/>
      <c r="FA4389" s="66"/>
      <c r="FB4389" s="5"/>
      <c r="FC4389" s="68"/>
      <c r="FD4389" s="67"/>
      <c r="FE4389" s="67"/>
      <c r="FF4389" s="64"/>
      <c r="FG4389" s="5"/>
      <c r="FH4389" s="69"/>
      <c r="FI4389" s="6"/>
      <c r="FJ4389" s="5"/>
      <c r="FK4389" s="25"/>
      <c r="FL4389" s="5"/>
    </row>
    <row r="4390" spans="40:168">
      <c r="AN4390" s="14"/>
      <c r="AO4390" s="14"/>
      <c r="AP4390" s="5"/>
      <c r="AQ4390" s="25"/>
      <c r="AR4390" s="25"/>
      <c r="AS4390" s="96"/>
      <c r="AT4390" s="83"/>
      <c r="AU4390" s="14"/>
      <c r="AX4390" s="83"/>
      <c r="AY4390" s="83"/>
      <c r="AZ4390" s="83"/>
      <c r="BA4390" s="83"/>
      <c r="BJ4390" s="54"/>
      <c r="BK4390" s="22"/>
      <c r="BL4390" s="24"/>
      <c r="BP4390" s="23"/>
      <c r="BQ4390" s="24"/>
      <c r="BR4390" s="22"/>
      <c r="BS4390" s="24"/>
      <c r="BT4390" s="24"/>
      <c r="BU4390" s="23"/>
      <c r="BV4390" s="26"/>
      <c r="BX4390" s="6"/>
      <c r="BY4390" s="24"/>
      <c r="BZ4390" s="109"/>
      <c r="CA4390" s="66"/>
      <c r="CB4390" s="5"/>
      <c r="CC4390" s="68"/>
      <c r="CD4390" s="67"/>
      <c r="CE4390" s="67"/>
      <c r="CF4390" s="64"/>
      <c r="CG4390" s="5"/>
      <c r="CH4390" s="69"/>
      <c r="CI4390" s="6"/>
      <c r="CJ4390" s="5"/>
      <c r="CK4390" s="25"/>
      <c r="CL4390" s="5"/>
      <c r="DN4390" s="14"/>
      <c r="DO4390" s="14"/>
      <c r="DP4390" s="5"/>
      <c r="DQ4390" s="25"/>
      <c r="DR4390" s="25"/>
      <c r="DS4390" s="96"/>
      <c r="DT4390" s="83"/>
      <c r="DU4390" s="14"/>
      <c r="DX4390" s="83"/>
      <c r="DY4390" s="83"/>
      <c r="DZ4390" s="83"/>
      <c r="EA4390" s="83"/>
      <c r="EJ4390" s="54"/>
      <c r="EK4390" s="22"/>
      <c r="EL4390" s="24"/>
      <c r="EP4390" s="23"/>
      <c r="EQ4390" s="24"/>
      <c r="ER4390" s="22"/>
      <c r="ES4390" s="24"/>
      <c r="ET4390" s="24"/>
      <c r="EU4390" s="23"/>
      <c r="EV4390" s="26"/>
      <c r="EX4390" s="6"/>
      <c r="EY4390" s="24"/>
      <c r="EZ4390" s="109"/>
      <c r="FA4390" s="66"/>
      <c r="FB4390" s="5"/>
      <c r="FC4390" s="68"/>
      <c r="FD4390" s="67"/>
      <c r="FE4390" s="67"/>
      <c r="FF4390" s="64"/>
      <c r="FG4390" s="5"/>
      <c r="FH4390" s="69"/>
      <c r="FI4390" s="6"/>
      <c r="FJ4390" s="5"/>
      <c r="FK4390" s="25"/>
      <c r="FL4390" s="5"/>
    </row>
    <row r="4391" spans="40:168">
      <c r="AN4391" s="14"/>
      <c r="AO4391" s="14"/>
      <c r="AP4391" s="5"/>
      <c r="AQ4391" s="25"/>
      <c r="AR4391" s="25"/>
      <c r="AS4391" s="96"/>
      <c r="AT4391" s="83"/>
      <c r="AU4391" s="14"/>
      <c r="AX4391" s="83"/>
      <c r="AY4391" s="83"/>
      <c r="AZ4391" s="83"/>
      <c r="BA4391" s="83"/>
      <c r="BJ4391" s="54"/>
      <c r="BK4391" s="22"/>
      <c r="BL4391" s="24"/>
      <c r="BP4391" s="23"/>
      <c r="BQ4391" s="24"/>
      <c r="BR4391" s="22"/>
      <c r="BS4391" s="24"/>
      <c r="BT4391" s="24"/>
      <c r="BU4391" s="23"/>
      <c r="BV4391" s="26"/>
      <c r="BX4391" s="6"/>
      <c r="BY4391" s="24"/>
      <c r="BZ4391" s="109"/>
      <c r="CA4391" s="66"/>
      <c r="CB4391" s="5"/>
      <c r="CC4391" s="68"/>
      <c r="CD4391" s="67"/>
      <c r="CE4391" s="67"/>
      <c r="CF4391" s="64"/>
      <c r="CG4391" s="5"/>
      <c r="CH4391" s="69"/>
      <c r="CI4391" s="6"/>
      <c r="CJ4391" s="5"/>
      <c r="CK4391" s="25"/>
      <c r="CL4391" s="5"/>
      <c r="DN4391" s="14"/>
      <c r="DO4391" s="14"/>
      <c r="DP4391" s="5"/>
      <c r="DQ4391" s="25"/>
      <c r="DR4391" s="25"/>
      <c r="DS4391" s="96"/>
      <c r="DT4391" s="83"/>
      <c r="DU4391" s="14"/>
      <c r="DX4391" s="83"/>
      <c r="DY4391" s="83"/>
      <c r="DZ4391" s="83"/>
      <c r="EA4391" s="83"/>
      <c r="EJ4391" s="54"/>
      <c r="EK4391" s="22"/>
      <c r="EL4391" s="24"/>
      <c r="EP4391" s="23"/>
      <c r="EQ4391" s="24"/>
      <c r="ER4391" s="22"/>
      <c r="ES4391" s="24"/>
      <c r="ET4391" s="24"/>
      <c r="EU4391" s="23"/>
      <c r="EV4391" s="26"/>
      <c r="EX4391" s="6"/>
      <c r="EY4391" s="24"/>
      <c r="EZ4391" s="109"/>
      <c r="FA4391" s="66"/>
      <c r="FB4391" s="5"/>
      <c r="FC4391" s="68"/>
      <c r="FD4391" s="67"/>
      <c r="FE4391" s="67"/>
      <c r="FF4391" s="64"/>
      <c r="FG4391" s="5"/>
      <c r="FH4391" s="69"/>
      <c r="FI4391" s="6"/>
      <c r="FJ4391" s="5"/>
      <c r="FK4391" s="25"/>
      <c r="FL4391" s="5"/>
    </row>
    <row r="4392" spans="40:168">
      <c r="AN4392" s="14"/>
      <c r="AO4392" s="14"/>
      <c r="AP4392" s="5"/>
      <c r="AQ4392" s="25"/>
      <c r="AR4392" s="25"/>
      <c r="AS4392" s="96"/>
      <c r="AT4392" s="83"/>
      <c r="AU4392" s="14"/>
      <c r="AX4392" s="83"/>
      <c r="AY4392" s="83"/>
      <c r="AZ4392" s="83"/>
      <c r="BA4392" s="83"/>
      <c r="BJ4392" s="54"/>
      <c r="BK4392" s="22"/>
      <c r="BL4392" s="24"/>
      <c r="BP4392" s="23"/>
      <c r="BQ4392" s="24"/>
      <c r="BR4392" s="22"/>
      <c r="BS4392" s="24"/>
      <c r="BT4392" s="24"/>
      <c r="BU4392" s="23"/>
      <c r="BV4392" s="26"/>
      <c r="BX4392" s="6"/>
      <c r="BY4392" s="24"/>
      <c r="BZ4392" s="109"/>
      <c r="CA4392" s="66"/>
      <c r="CB4392" s="5"/>
      <c r="CC4392" s="68"/>
      <c r="CD4392" s="67"/>
      <c r="CE4392" s="67"/>
      <c r="CF4392" s="64"/>
      <c r="CG4392" s="5"/>
      <c r="CH4392" s="69"/>
      <c r="CI4392" s="6"/>
      <c r="CJ4392" s="5"/>
      <c r="CK4392" s="25"/>
      <c r="CL4392" s="5"/>
      <c r="DN4392" s="14"/>
      <c r="DO4392" s="14"/>
      <c r="DP4392" s="5"/>
      <c r="DQ4392" s="25"/>
      <c r="DR4392" s="25"/>
      <c r="DS4392" s="96"/>
      <c r="DT4392" s="83"/>
      <c r="DU4392" s="14"/>
      <c r="DX4392" s="83"/>
      <c r="DY4392" s="83"/>
      <c r="DZ4392" s="83"/>
      <c r="EA4392" s="83"/>
      <c r="EJ4392" s="54"/>
      <c r="EK4392" s="22"/>
      <c r="EL4392" s="24"/>
      <c r="EP4392" s="23"/>
      <c r="EQ4392" s="24"/>
      <c r="ER4392" s="22"/>
      <c r="ES4392" s="24"/>
      <c r="ET4392" s="24"/>
      <c r="EU4392" s="23"/>
      <c r="EV4392" s="26"/>
      <c r="EX4392" s="6"/>
      <c r="EY4392" s="24"/>
      <c r="EZ4392" s="109"/>
      <c r="FA4392" s="66"/>
      <c r="FB4392" s="5"/>
      <c r="FC4392" s="68"/>
      <c r="FD4392" s="67"/>
      <c r="FE4392" s="67"/>
      <c r="FF4392" s="64"/>
      <c r="FG4392" s="5"/>
      <c r="FH4392" s="69"/>
      <c r="FI4392" s="6"/>
      <c r="FJ4392" s="5"/>
      <c r="FK4392" s="25"/>
      <c r="FL4392" s="5"/>
    </row>
    <row r="4393" spans="40:168">
      <c r="AN4393" s="14"/>
      <c r="AO4393" s="14"/>
      <c r="AP4393" s="5"/>
      <c r="AQ4393" s="25"/>
      <c r="AR4393" s="25"/>
      <c r="AS4393" s="96"/>
      <c r="AT4393" s="83"/>
      <c r="AU4393" s="14"/>
      <c r="AX4393" s="83"/>
      <c r="AY4393" s="83"/>
      <c r="AZ4393" s="83"/>
      <c r="BA4393" s="83"/>
      <c r="BJ4393" s="54"/>
      <c r="BK4393" s="22"/>
      <c r="BL4393" s="24"/>
      <c r="BP4393" s="23"/>
      <c r="BQ4393" s="24"/>
      <c r="BR4393" s="22"/>
      <c r="BS4393" s="24"/>
      <c r="BT4393" s="24"/>
      <c r="BU4393" s="23"/>
      <c r="BV4393" s="26"/>
      <c r="BX4393" s="6"/>
      <c r="BY4393" s="24"/>
      <c r="BZ4393" s="109"/>
      <c r="CA4393" s="66"/>
      <c r="CB4393" s="5"/>
      <c r="CC4393" s="68"/>
      <c r="CD4393" s="67"/>
      <c r="CE4393" s="67"/>
      <c r="CF4393" s="64"/>
      <c r="CG4393" s="5"/>
      <c r="CH4393" s="69"/>
      <c r="CI4393" s="6"/>
      <c r="CJ4393" s="5"/>
      <c r="CK4393" s="25"/>
      <c r="CL4393" s="5"/>
      <c r="DN4393" s="14"/>
      <c r="DO4393" s="14"/>
      <c r="DP4393" s="5"/>
      <c r="DQ4393" s="25"/>
      <c r="DR4393" s="25"/>
      <c r="DS4393" s="96"/>
      <c r="DT4393" s="83"/>
      <c r="DU4393" s="14"/>
      <c r="DX4393" s="83"/>
      <c r="DY4393" s="83"/>
      <c r="DZ4393" s="83"/>
      <c r="EA4393" s="83"/>
      <c r="EJ4393" s="54"/>
      <c r="EK4393" s="22"/>
      <c r="EL4393" s="24"/>
      <c r="EP4393" s="23"/>
      <c r="EQ4393" s="24"/>
      <c r="ER4393" s="22"/>
      <c r="ES4393" s="24"/>
      <c r="ET4393" s="24"/>
      <c r="EU4393" s="23"/>
      <c r="EV4393" s="26"/>
      <c r="EX4393" s="6"/>
      <c r="EY4393" s="24"/>
      <c r="EZ4393" s="109"/>
      <c r="FA4393" s="66"/>
      <c r="FB4393" s="5"/>
      <c r="FC4393" s="68"/>
      <c r="FD4393" s="67"/>
      <c r="FE4393" s="67"/>
      <c r="FF4393" s="64"/>
      <c r="FG4393" s="5"/>
      <c r="FH4393" s="69"/>
      <c r="FI4393" s="6"/>
      <c r="FJ4393" s="5"/>
      <c r="FK4393" s="25"/>
      <c r="FL4393" s="5"/>
    </row>
    <row r="4394" spans="40:168">
      <c r="AN4394" s="14"/>
      <c r="AO4394" s="14"/>
      <c r="AP4394" s="5"/>
      <c r="AQ4394" s="25"/>
      <c r="AR4394" s="25"/>
      <c r="AS4394" s="96"/>
      <c r="AT4394" s="83"/>
      <c r="AU4394" s="14"/>
      <c r="AX4394" s="83"/>
      <c r="AY4394" s="83"/>
      <c r="AZ4394" s="83"/>
      <c r="BA4394" s="83"/>
      <c r="BJ4394" s="54"/>
      <c r="BK4394" s="22"/>
      <c r="BL4394" s="24"/>
      <c r="BP4394" s="23"/>
      <c r="BQ4394" s="24"/>
      <c r="BR4394" s="22"/>
      <c r="BS4394" s="24"/>
      <c r="BT4394" s="24"/>
      <c r="BU4394" s="23"/>
      <c r="BV4394" s="26"/>
      <c r="BX4394" s="6"/>
      <c r="BY4394" s="24"/>
      <c r="BZ4394" s="109"/>
      <c r="CA4394" s="66"/>
      <c r="CB4394" s="5"/>
      <c r="CC4394" s="68"/>
      <c r="CD4394" s="67"/>
      <c r="CE4394" s="67"/>
      <c r="CF4394" s="64"/>
      <c r="CG4394" s="5"/>
      <c r="CH4394" s="69"/>
      <c r="CI4394" s="6"/>
      <c r="CJ4394" s="5"/>
      <c r="CK4394" s="25"/>
      <c r="CL4394" s="5"/>
      <c r="DN4394" s="14"/>
      <c r="DO4394" s="14"/>
      <c r="DP4394" s="5"/>
      <c r="DQ4394" s="25"/>
      <c r="DR4394" s="25"/>
      <c r="DS4394" s="96"/>
      <c r="DT4394" s="83"/>
      <c r="DU4394" s="14"/>
      <c r="DX4394" s="83"/>
      <c r="DY4394" s="83"/>
      <c r="DZ4394" s="83"/>
      <c r="EA4394" s="83"/>
      <c r="EJ4394" s="54"/>
      <c r="EK4394" s="22"/>
      <c r="EL4394" s="24"/>
      <c r="EP4394" s="23"/>
      <c r="EQ4394" s="24"/>
      <c r="ER4394" s="22"/>
      <c r="ES4394" s="24"/>
      <c r="ET4394" s="24"/>
      <c r="EU4394" s="23"/>
      <c r="EV4394" s="26"/>
      <c r="EX4394" s="6"/>
      <c r="EY4394" s="24"/>
      <c r="EZ4394" s="109"/>
      <c r="FA4394" s="66"/>
      <c r="FB4394" s="5"/>
      <c r="FC4394" s="68"/>
      <c r="FD4394" s="67"/>
      <c r="FE4394" s="67"/>
      <c r="FF4394" s="64"/>
      <c r="FG4394" s="5"/>
      <c r="FH4394" s="69"/>
      <c r="FI4394" s="6"/>
      <c r="FJ4394" s="5"/>
      <c r="FK4394" s="25"/>
      <c r="FL4394" s="5"/>
    </row>
    <row r="4395" spans="40:168">
      <c r="AN4395" s="14"/>
      <c r="AO4395" s="14"/>
      <c r="AP4395" s="5"/>
      <c r="AQ4395" s="25"/>
      <c r="AR4395" s="25"/>
      <c r="AS4395" s="96"/>
      <c r="AT4395" s="83"/>
      <c r="AU4395" s="14"/>
      <c r="AX4395" s="83"/>
      <c r="AY4395" s="83"/>
      <c r="AZ4395" s="83"/>
      <c r="BA4395" s="83"/>
      <c r="BJ4395" s="54"/>
      <c r="BK4395" s="22"/>
      <c r="BL4395" s="24"/>
      <c r="BP4395" s="23"/>
      <c r="BQ4395" s="24"/>
      <c r="BR4395" s="22"/>
      <c r="BS4395" s="24"/>
      <c r="BT4395" s="24"/>
      <c r="BU4395" s="23"/>
      <c r="BV4395" s="26"/>
      <c r="BX4395" s="6"/>
      <c r="BY4395" s="24"/>
      <c r="BZ4395" s="109"/>
      <c r="CA4395" s="66"/>
      <c r="CB4395" s="5"/>
      <c r="CC4395" s="68"/>
      <c r="CD4395" s="67"/>
      <c r="CE4395" s="67"/>
      <c r="CF4395" s="64"/>
      <c r="CG4395" s="5"/>
      <c r="CH4395" s="69"/>
      <c r="CI4395" s="6"/>
      <c r="CJ4395" s="5"/>
      <c r="CK4395" s="25"/>
      <c r="CL4395" s="5"/>
      <c r="DN4395" s="14"/>
      <c r="DO4395" s="14"/>
      <c r="DP4395" s="5"/>
      <c r="DQ4395" s="25"/>
      <c r="DR4395" s="25"/>
      <c r="DS4395" s="96"/>
      <c r="DT4395" s="83"/>
      <c r="DU4395" s="14"/>
      <c r="DX4395" s="83"/>
      <c r="DY4395" s="83"/>
      <c r="DZ4395" s="83"/>
      <c r="EA4395" s="83"/>
      <c r="EJ4395" s="54"/>
      <c r="EK4395" s="22"/>
      <c r="EL4395" s="24"/>
      <c r="EP4395" s="23"/>
      <c r="EQ4395" s="24"/>
      <c r="ER4395" s="22"/>
      <c r="ES4395" s="24"/>
      <c r="ET4395" s="24"/>
      <c r="EU4395" s="23"/>
      <c r="EV4395" s="26"/>
      <c r="EX4395" s="6"/>
      <c r="EY4395" s="24"/>
      <c r="EZ4395" s="109"/>
      <c r="FA4395" s="66"/>
      <c r="FB4395" s="5"/>
      <c r="FC4395" s="68"/>
      <c r="FD4395" s="67"/>
      <c r="FE4395" s="67"/>
      <c r="FF4395" s="64"/>
      <c r="FG4395" s="5"/>
      <c r="FH4395" s="69"/>
      <c r="FI4395" s="6"/>
      <c r="FJ4395" s="5"/>
      <c r="FK4395" s="25"/>
      <c r="FL4395" s="5"/>
    </row>
    <row r="4396" spans="40:168">
      <c r="AN4396" s="14"/>
      <c r="AO4396" s="14"/>
      <c r="AP4396" s="5"/>
      <c r="AQ4396" s="25"/>
      <c r="AR4396" s="25"/>
      <c r="AS4396" s="96"/>
      <c r="AT4396" s="83"/>
      <c r="AU4396" s="14"/>
      <c r="AX4396" s="83"/>
      <c r="AY4396" s="83"/>
      <c r="AZ4396" s="83"/>
      <c r="BA4396" s="83"/>
      <c r="BJ4396" s="54"/>
      <c r="BK4396" s="22"/>
      <c r="BL4396" s="24"/>
      <c r="BP4396" s="23"/>
      <c r="BQ4396" s="24"/>
      <c r="BR4396" s="22"/>
      <c r="BS4396" s="24"/>
      <c r="BT4396" s="24"/>
      <c r="BU4396" s="23"/>
      <c r="BV4396" s="26"/>
      <c r="BX4396" s="6"/>
      <c r="BY4396" s="24"/>
      <c r="BZ4396" s="109"/>
      <c r="CA4396" s="66"/>
      <c r="CB4396" s="5"/>
      <c r="CC4396" s="68"/>
      <c r="CD4396" s="67"/>
      <c r="CE4396" s="67"/>
      <c r="CF4396" s="64"/>
      <c r="CG4396" s="5"/>
      <c r="CH4396" s="69"/>
      <c r="CI4396" s="6"/>
      <c r="CJ4396" s="5"/>
      <c r="CK4396" s="25"/>
      <c r="CL4396" s="5"/>
      <c r="DN4396" s="14"/>
      <c r="DO4396" s="14"/>
      <c r="DP4396" s="5"/>
      <c r="DQ4396" s="25"/>
      <c r="DR4396" s="25"/>
      <c r="DS4396" s="96"/>
      <c r="DT4396" s="83"/>
      <c r="DU4396" s="14"/>
      <c r="DX4396" s="83"/>
      <c r="DY4396" s="83"/>
      <c r="DZ4396" s="83"/>
      <c r="EA4396" s="83"/>
      <c r="EJ4396" s="54"/>
      <c r="EK4396" s="22"/>
      <c r="EL4396" s="24"/>
      <c r="EP4396" s="23"/>
      <c r="EQ4396" s="24"/>
      <c r="ER4396" s="22"/>
      <c r="ES4396" s="24"/>
      <c r="ET4396" s="24"/>
      <c r="EU4396" s="23"/>
      <c r="EV4396" s="26"/>
      <c r="EX4396" s="6"/>
      <c r="EY4396" s="24"/>
      <c r="EZ4396" s="109"/>
      <c r="FA4396" s="66"/>
      <c r="FB4396" s="5"/>
      <c r="FC4396" s="68"/>
      <c r="FD4396" s="67"/>
      <c r="FE4396" s="67"/>
      <c r="FF4396" s="64"/>
      <c r="FG4396" s="5"/>
      <c r="FH4396" s="69"/>
      <c r="FI4396" s="6"/>
      <c r="FJ4396" s="5"/>
      <c r="FK4396" s="25"/>
      <c r="FL4396" s="5"/>
    </row>
    <row r="4397" spans="40:168">
      <c r="AN4397" s="14"/>
      <c r="AO4397" s="14"/>
      <c r="AP4397" s="5"/>
      <c r="AQ4397" s="25"/>
      <c r="AR4397" s="25"/>
      <c r="AS4397" s="96"/>
      <c r="AT4397" s="83"/>
      <c r="AU4397" s="14"/>
      <c r="AX4397" s="83"/>
      <c r="AY4397" s="83"/>
      <c r="AZ4397" s="83"/>
      <c r="BA4397" s="83"/>
      <c r="BJ4397" s="54"/>
      <c r="BK4397" s="22"/>
      <c r="BL4397" s="24"/>
      <c r="BP4397" s="23"/>
      <c r="BQ4397" s="24"/>
      <c r="BR4397" s="22"/>
      <c r="BS4397" s="24"/>
      <c r="BT4397" s="24"/>
      <c r="BU4397" s="23"/>
      <c r="BV4397" s="26"/>
      <c r="BX4397" s="6"/>
      <c r="BY4397" s="24"/>
      <c r="BZ4397" s="109"/>
      <c r="CA4397" s="66"/>
      <c r="CB4397" s="5"/>
      <c r="CC4397" s="68"/>
      <c r="CD4397" s="67"/>
      <c r="CE4397" s="67"/>
      <c r="CF4397" s="64"/>
      <c r="CG4397" s="5"/>
      <c r="CH4397" s="69"/>
      <c r="CI4397" s="6"/>
      <c r="CJ4397" s="5"/>
      <c r="CK4397" s="25"/>
      <c r="CL4397" s="5"/>
      <c r="DN4397" s="14"/>
      <c r="DO4397" s="14"/>
      <c r="DP4397" s="5"/>
      <c r="DQ4397" s="25"/>
      <c r="DR4397" s="25"/>
      <c r="DS4397" s="96"/>
      <c r="DT4397" s="83"/>
      <c r="DU4397" s="14"/>
      <c r="DX4397" s="83"/>
      <c r="DY4397" s="83"/>
      <c r="DZ4397" s="83"/>
      <c r="EA4397" s="83"/>
      <c r="EJ4397" s="54"/>
      <c r="EK4397" s="22"/>
      <c r="EL4397" s="24"/>
      <c r="EP4397" s="23"/>
      <c r="EQ4397" s="24"/>
      <c r="ER4397" s="22"/>
      <c r="ES4397" s="24"/>
      <c r="ET4397" s="24"/>
      <c r="EU4397" s="23"/>
      <c r="EV4397" s="26"/>
      <c r="EX4397" s="6"/>
      <c r="EY4397" s="24"/>
      <c r="EZ4397" s="109"/>
      <c r="FA4397" s="66"/>
      <c r="FB4397" s="5"/>
      <c r="FC4397" s="68"/>
      <c r="FD4397" s="67"/>
      <c r="FE4397" s="67"/>
      <c r="FF4397" s="64"/>
      <c r="FG4397" s="5"/>
      <c r="FH4397" s="69"/>
      <c r="FI4397" s="6"/>
      <c r="FJ4397" s="5"/>
      <c r="FK4397" s="25"/>
      <c r="FL4397" s="5"/>
    </row>
    <row r="4398" spans="40:168">
      <c r="AN4398" s="14"/>
      <c r="AO4398" s="14"/>
      <c r="AP4398" s="5"/>
      <c r="AQ4398" s="25"/>
      <c r="AR4398" s="25"/>
      <c r="AS4398" s="96"/>
      <c r="AT4398" s="83"/>
      <c r="AU4398" s="14"/>
      <c r="AX4398" s="83"/>
      <c r="AY4398" s="83"/>
      <c r="AZ4398" s="83"/>
      <c r="BA4398" s="83"/>
      <c r="BJ4398" s="54"/>
      <c r="BK4398" s="22"/>
      <c r="BL4398" s="24"/>
      <c r="BP4398" s="23"/>
      <c r="BQ4398" s="24"/>
      <c r="BR4398" s="22"/>
      <c r="BS4398" s="24"/>
      <c r="BT4398" s="24"/>
      <c r="BU4398" s="23"/>
      <c r="BV4398" s="26"/>
      <c r="BX4398" s="6"/>
      <c r="BY4398" s="24"/>
      <c r="BZ4398" s="109"/>
      <c r="CA4398" s="66"/>
      <c r="CB4398" s="5"/>
      <c r="CC4398" s="68"/>
      <c r="CD4398" s="67"/>
      <c r="CE4398" s="67"/>
      <c r="CF4398" s="64"/>
      <c r="CG4398" s="5"/>
      <c r="CH4398" s="69"/>
      <c r="CI4398" s="6"/>
      <c r="CJ4398" s="5"/>
      <c r="CK4398" s="25"/>
      <c r="CL4398" s="5"/>
      <c r="DN4398" s="14"/>
      <c r="DO4398" s="14"/>
      <c r="DP4398" s="5"/>
      <c r="DQ4398" s="25"/>
      <c r="DR4398" s="25"/>
      <c r="DS4398" s="96"/>
      <c r="DT4398" s="83"/>
      <c r="DU4398" s="14"/>
      <c r="DX4398" s="83"/>
      <c r="DY4398" s="83"/>
      <c r="DZ4398" s="83"/>
      <c r="EA4398" s="83"/>
      <c r="EJ4398" s="54"/>
      <c r="EK4398" s="22"/>
      <c r="EL4398" s="24"/>
      <c r="EP4398" s="23"/>
      <c r="EQ4398" s="24"/>
      <c r="ER4398" s="22"/>
      <c r="ES4398" s="24"/>
      <c r="ET4398" s="24"/>
      <c r="EU4398" s="23"/>
      <c r="EV4398" s="26"/>
      <c r="EX4398" s="6"/>
      <c r="EY4398" s="24"/>
      <c r="EZ4398" s="109"/>
      <c r="FA4398" s="66"/>
      <c r="FB4398" s="5"/>
      <c r="FC4398" s="68"/>
      <c r="FD4398" s="67"/>
      <c r="FE4398" s="67"/>
      <c r="FF4398" s="64"/>
      <c r="FG4398" s="5"/>
      <c r="FH4398" s="69"/>
      <c r="FI4398" s="6"/>
      <c r="FJ4398" s="5"/>
      <c r="FK4398" s="25"/>
      <c r="FL4398" s="5"/>
    </row>
    <row r="4399" spans="40:168">
      <c r="AN4399" s="14"/>
      <c r="AO4399" s="14"/>
      <c r="AP4399" s="5"/>
      <c r="AQ4399" s="25"/>
      <c r="AR4399" s="25"/>
      <c r="AS4399" s="96"/>
      <c r="AT4399" s="83"/>
      <c r="AU4399" s="14"/>
      <c r="AX4399" s="83"/>
      <c r="AY4399" s="83"/>
      <c r="AZ4399" s="83"/>
      <c r="BA4399" s="83"/>
      <c r="BJ4399" s="54"/>
      <c r="BK4399" s="22"/>
      <c r="BL4399" s="24"/>
      <c r="BP4399" s="23"/>
      <c r="BQ4399" s="24"/>
      <c r="BR4399" s="22"/>
      <c r="BS4399" s="24"/>
      <c r="BT4399" s="24"/>
      <c r="BU4399" s="23"/>
      <c r="BV4399" s="26"/>
      <c r="BX4399" s="6"/>
      <c r="BY4399" s="24"/>
      <c r="BZ4399" s="109"/>
      <c r="CA4399" s="66"/>
      <c r="CB4399" s="5"/>
      <c r="CC4399" s="68"/>
      <c r="CD4399" s="67"/>
      <c r="CE4399" s="67"/>
      <c r="CF4399" s="64"/>
      <c r="CG4399" s="5"/>
      <c r="CH4399" s="69"/>
      <c r="CI4399" s="6"/>
      <c r="CJ4399" s="5"/>
      <c r="CK4399" s="25"/>
      <c r="CL4399" s="5"/>
      <c r="DN4399" s="14"/>
      <c r="DO4399" s="14"/>
      <c r="DP4399" s="5"/>
      <c r="DQ4399" s="25"/>
      <c r="DR4399" s="25"/>
      <c r="DS4399" s="96"/>
      <c r="DT4399" s="83"/>
      <c r="DU4399" s="14"/>
      <c r="DX4399" s="83"/>
      <c r="DY4399" s="83"/>
      <c r="DZ4399" s="83"/>
      <c r="EA4399" s="83"/>
      <c r="EJ4399" s="54"/>
      <c r="EK4399" s="22"/>
      <c r="EL4399" s="24"/>
      <c r="EP4399" s="23"/>
      <c r="EQ4399" s="24"/>
      <c r="ER4399" s="22"/>
      <c r="ES4399" s="24"/>
      <c r="ET4399" s="24"/>
      <c r="EU4399" s="23"/>
      <c r="EV4399" s="26"/>
      <c r="EX4399" s="6"/>
      <c r="EY4399" s="24"/>
      <c r="EZ4399" s="109"/>
      <c r="FA4399" s="66"/>
      <c r="FB4399" s="5"/>
      <c r="FC4399" s="68"/>
      <c r="FD4399" s="67"/>
      <c r="FE4399" s="67"/>
      <c r="FF4399" s="64"/>
      <c r="FG4399" s="5"/>
      <c r="FH4399" s="69"/>
      <c r="FI4399" s="6"/>
      <c r="FJ4399" s="5"/>
      <c r="FK4399" s="25"/>
      <c r="FL4399" s="5"/>
    </row>
    <row r="4400" spans="40:168">
      <c r="AN4400" s="14"/>
      <c r="AO4400" s="14"/>
      <c r="AP4400" s="5"/>
      <c r="AQ4400" s="25"/>
      <c r="AR4400" s="25"/>
      <c r="AS4400" s="96"/>
      <c r="AT4400" s="83"/>
      <c r="AU4400" s="14"/>
      <c r="AX4400" s="83"/>
      <c r="AY4400" s="83"/>
      <c r="AZ4400" s="83"/>
      <c r="BA4400" s="83"/>
      <c r="BJ4400" s="54"/>
      <c r="BK4400" s="22"/>
      <c r="BL4400" s="24"/>
      <c r="BP4400" s="23"/>
      <c r="BQ4400" s="24"/>
      <c r="BR4400" s="22"/>
      <c r="BS4400" s="24"/>
      <c r="BT4400" s="24"/>
      <c r="BU4400" s="23"/>
      <c r="BV4400" s="26"/>
      <c r="BX4400" s="6"/>
      <c r="BY4400" s="24"/>
      <c r="BZ4400" s="109"/>
      <c r="CA4400" s="66"/>
      <c r="CB4400" s="5"/>
      <c r="CC4400" s="68"/>
      <c r="CD4400" s="67"/>
      <c r="CE4400" s="67"/>
      <c r="CF4400" s="64"/>
      <c r="CG4400" s="5"/>
      <c r="CH4400" s="69"/>
      <c r="CI4400" s="6"/>
      <c r="CJ4400" s="5"/>
      <c r="CK4400" s="25"/>
      <c r="CL4400" s="5"/>
      <c r="DN4400" s="14"/>
      <c r="DO4400" s="14"/>
      <c r="DP4400" s="5"/>
      <c r="DQ4400" s="25"/>
      <c r="DR4400" s="25"/>
      <c r="DS4400" s="96"/>
      <c r="DT4400" s="83"/>
      <c r="DU4400" s="14"/>
      <c r="DX4400" s="83"/>
      <c r="DY4400" s="83"/>
      <c r="DZ4400" s="83"/>
      <c r="EA4400" s="83"/>
      <c r="EJ4400" s="54"/>
      <c r="EK4400" s="22"/>
      <c r="EL4400" s="24"/>
      <c r="EP4400" s="23"/>
      <c r="EQ4400" s="24"/>
      <c r="ER4400" s="22"/>
      <c r="ES4400" s="24"/>
      <c r="ET4400" s="24"/>
      <c r="EU4400" s="23"/>
      <c r="EV4400" s="26"/>
      <c r="EX4400" s="6"/>
      <c r="EY4400" s="24"/>
      <c r="EZ4400" s="109"/>
      <c r="FA4400" s="66"/>
      <c r="FB4400" s="5"/>
      <c r="FC4400" s="68"/>
      <c r="FD4400" s="67"/>
      <c r="FE4400" s="67"/>
      <c r="FF4400" s="64"/>
      <c r="FG4400" s="5"/>
      <c r="FH4400" s="69"/>
      <c r="FI4400" s="6"/>
      <c r="FJ4400" s="5"/>
      <c r="FK4400" s="25"/>
      <c r="FL4400" s="5"/>
    </row>
    <row r="4401" spans="40:168">
      <c r="AN4401" s="14"/>
      <c r="AO4401" s="14"/>
      <c r="AP4401" s="5"/>
      <c r="AQ4401" s="25"/>
      <c r="AR4401" s="25"/>
      <c r="AS4401" s="96"/>
      <c r="AT4401" s="83"/>
      <c r="AU4401" s="14"/>
      <c r="AX4401" s="83"/>
      <c r="AY4401" s="83"/>
      <c r="AZ4401" s="83"/>
      <c r="BA4401" s="83"/>
      <c r="BJ4401" s="54"/>
      <c r="BK4401" s="22"/>
      <c r="BL4401" s="24"/>
      <c r="BP4401" s="23"/>
      <c r="BQ4401" s="24"/>
      <c r="BR4401" s="22"/>
      <c r="BS4401" s="24"/>
      <c r="BT4401" s="24"/>
      <c r="BU4401" s="23"/>
      <c r="BV4401" s="26"/>
      <c r="BX4401" s="6"/>
      <c r="BY4401" s="24"/>
      <c r="BZ4401" s="109"/>
      <c r="CA4401" s="66"/>
      <c r="CB4401" s="5"/>
      <c r="CC4401" s="68"/>
      <c r="CD4401" s="67"/>
      <c r="CE4401" s="67"/>
      <c r="CF4401" s="64"/>
      <c r="CG4401" s="5"/>
      <c r="CH4401" s="69"/>
      <c r="CI4401" s="6"/>
      <c r="CJ4401" s="5"/>
      <c r="CK4401" s="25"/>
      <c r="CL4401" s="5"/>
      <c r="DN4401" s="14"/>
      <c r="DO4401" s="14"/>
      <c r="DP4401" s="5"/>
      <c r="DQ4401" s="25"/>
      <c r="DR4401" s="25"/>
      <c r="DS4401" s="96"/>
      <c r="DT4401" s="83"/>
      <c r="DU4401" s="14"/>
      <c r="DX4401" s="83"/>
      <c r="DY4401" s="83"/>
      <c r="DZ4401" s="83"/>
      <c r="EA4401" s="83"/>
      <c r="EJ4401" s="54"/>
      <c r="EK4401" s="22"/>
      <c r="EL4401" s="24"/>
      <c r="EP4401" s="23"/>
      <c r="EQ4401" s="24"/>
      <c r="ER4401" s="22"/>
      <c r="ES4401" s="24"/>
      <c r="ET4401" s="24"/>
      <c r="EU4401" s="23"/>
      <c r="EV4401" s="26"/>
      <c r="EX4401" s="6"/>
      <c r="EY4401" s="24"/>
      <c r="EZ4401" s="109"/>
      <c r="FA4401" s="66"/>
      <c r="FB4401" s="5"/>
      <c r="FC4401" s="68"/>
      <c r="FD4401" s="67"/>
      <c r="FE4401" s="67"/>
      <c r="FF4401" s="64"/>
      <c r="FG4401" s="5"/>
      <c r="FH4401" s="69"/>
      <c r="FI4401" s="6"/>
      <c r="FJ4401" s="5"/>
      <c r="FK4401" s="25"/>
      <c r="FL4401" s="5"/>
    </row>
    <row r="4402" spans="40:168">
      <c r="AN4402" s="14"/>
      <c r="AO4402" s="14"/>
      <c r="AP4402" s="5"/>
      <c r="AQ4402" s="25"/>
      <c r="AR4402" s="25"/>
      <c r="AS4402" s="96"/>
      <c r="AT4402" s="83"/>
      <c r="AU4402" s="14"/>
      <c r="AX4402" s="83"/>
      <c r="AY4402" s="83"/>
      <c r="AZ4402" s="83"/>
      <c r="BA4402" s="83"/>
      <c r="BJ4402" s="54"/>
      <c r="BK4402" s="22"/>
      <c r="BL4402" s="24"/>
      <c r="BP4402" s="23"/>
      <c r="BQ4402" s="24"/>
      <c r="BR4402" s="22"/>
      <c r="BS4402" s="24"/>
      <c r="BT4402" s="24"/>
      <c r="BU4402" s="23"/>
      <c r="BV4402" s="26"/>
      <c r="BX4402" s="6"/>
      <c r="BY4402" s="24"/>
      <c r="BZ4402" s="109"/>
      <c r="CA4402" s="66"/>
      <c r="CB4402" s="5"/>
      <c r="CC4402" s="68"/>
      <c r="CD4402" s="67"/>
      <c r="CE4402" s="67"/>
      <c r="CF4402" s="64"/>
      <c r="CG4402" s="5"/>
      <c r="CH4402" s="69"/>
      <c r="CI4402" s="6"/>
      <c r="CJ4402" s="5"/>
      <c r="CK4402" s="25"/>
      <c r="CL4402" s="5"/>
      <c r="DN4402" s="14"/>
      <c r="DO4402" s="14"/>
      <c r="DP4402" s="5"/>
      <c r="DQ4402" s="25"/>
      <c r="DR4402" s="25"/>
      <c r="DS4402" s="96"/>
      <c r="DT4402" s="83"/>
      <c r="DU4402" s="14"/>
      <c r="DX4402" s="83"/>
      <c r="DY4402" s="83"/>
      <c r="DZ4402" s="83"/>
      <c r="EA4402" s="83"/>
      <c r="EJ4402" s="54"/>
      <c r="EK4402" s="22"/>
      <c r="EL4402" s="24"/>
      <c r="EP4402" s="23"/>
      <c r="EQ4402" s="24"/>
      <c r="ER4402" s="22"/>
      <c r="ES4402" s="24"/>
      <c r="ET4402" s="24"/>
      <c r="EU4402" s="23"/>
      <c r="EV4402" s="26"/>
      <c r="EX4402" s="6"/>
      <c r="EY4402" s="24"/>
      <c r="EZ4402" s="109"/>
      <c r="FA4402" s="66"/>
      <c r="FB4402" s="5"/>
      <c r="FC4402" s="68"/>
      <c r="FD4402" s="67"/>
      <c r="FE4402" s="67"/>
      <c r="FF4402" s="64"/>
      <c r="FG4402" s="5"/>
      <c r="FH4402" s="69"/>
      <c r="FI4402" s="6"/>
      <c r="FJ4402" s="5"/>
      <c r="FK4402" s="25"/>
      <c r="FL4402" s="5"/>
    </row>
    <row r="4403" spans="40:168">
      <c r="AN4403" s="14"/>
      <c r="AO4403" s="14"/>
      <c r="AP4403" s="5"/>
      <c r="AQ4403" s="25"/>
      <c r="AR4403" s="25"/>
      <c r="AS4403" s="96"/>
      <c r="AT4403" s="83"/>
      <c r="AU4403" s="14"/>
      <c r="AX4403" s="83"/>
      <c r="AY4403" s="83"/>
      <c r="AZ4403" s="83"/>
      <c r="BA4403" s="83"/>
      <c r="BJ4403" s="54"/>
      <c r="BK4403" s="22"/>
      <c r="BL4403" s="24"/>
      <c r="BP4403" s="23"/>
      <c r="BQ4403" s="24"/>
      <c r="BR4403" s="22"/>
      <c r="BS4403" s="24"/>
      <c r="BT4403" s="24"/>
      <c r="BU4403" s="23"/>
      <c r="BV4403" s="26"/>
      <c r="BX4403" s="6"/>
      <c r="BY4403" s="24"/>
      <c r="BZ4403" s="109"/>
      <c r="CA4403" s="66"/>
      <c r="CB4403" s="5"/>
      <c r="CC4403" s="68"/>
      <c r="CD4403" s="67"/>
      <c r="CE4403" s="67"/>
      <c r="CF4403" s="64"/>
      <c r="CG4403" s="5"/>
      <c r="CH4403" s="69"/>
      <c r="CI4403" s="6"/>
      <c r="CJ4403" s="5"/>
      <c r="CK4403" s="25"/>
      <c r="CL4403" s="5"/>
      <c r="DN4403" s="14"/>
      <c r="DO4403" s="14"/>
      <c r="DP4403" s="5"/>
      <c r="DQ4403" s="25"/>
      <c r="DR4403" s="25"/>
      <c r="DS4403" s="96"/>
      <c r="DT4403" s="83"/>
      <c r="DU4403" s="14"/>
      <c r="DX4403" s="83"/>
      <c r="DY4403" s="83"/>
      <c r="DZ4403" s="83"/>
      <c r="EA4403" s="83"/>
      <c r="EJ4403" s="54"/>
      <c r="EK4403" s="22"/>
      <c r="EL4403" s="24"/>
      <c r="EP4403" s="23"/>
      <c r="EQ4403" s="24"/>
      <c r="ER4403" s="22"/>
      <c r="ES4403" s="24"/>
      <c r="ET4403" s="24"/>
      <c r="EU4403" s="23"/>
      <c r="EV4403" s="26"/>
      <c r="EX4403" s="6"/>
      <c r="EY4403" s="24"/>
      <c r="EZ4403" s="109"/>
      <c r="FA4403" s="66"/>
      <c r="FB4403" s="5"/>
      <c r="FC4403" s="68"/>
      <c r="FD4403" s="67"/>
      <c r="FE4403" s="67"/>
      <c r="FF4403" s="64"/>
      <c r="FG4403" s="5"/>
      <c r="FH4403" s="69"/>
      <c r="FI4403" s="6"/>
      <c r="FJ4403" s="5"/>
      <c r="FK4403" s="25"/>
      <c r="FL4403" s="5"/>
    </row>
    <row r="4404" spans="40:168">
      <c r="AN4404" s="14"/>
      <c r="AO4404" s="14"/>
      <c r="AP4404" s="5"/>
      <c r="AQ4404" s="25"/>
      <c r="AR4404" s="25"/>
      <c r="AS4404" s="96"/>
      <c r="AT4404" s="83"/>
      <c r="AU4404" s="14"/>
      <c r="AX4404" s="83"/>
      <c r="AY4404" s="83"/>
      <c r="AZ4404" s="83"/>
      <c r="BA4404" s="83"/>
      <c r="BJ4404" s="54"/>
      <c r="BK4404" s="22"/>
      <c r="BL4404" s="24"/>
      <c r="BP4404" s="23"/>
      <c r="BQ4404" s="24"/>
      <c r="BR4404" s="22"/>
      <c r="BS4404" s="24"/>
      <c r="BT4404" s="24"/>
      <c r="BU4404" s="23"/>
      <c r="BV4404" s="26"/>
      <c r="BX4404" s="6"/>
      <c r="BY4404" s="24"/>
      <c r="BZ4404" s="109"/>
      <c r="CA4404" s="66"/>
      <c r="CB4404" s="5"/>
      <c r="CC4404" s="68"/>
      <c r="CD4404" s="67"/>
      <c r="CE4404" s="67"/>
      <c r="CF4404" s="64"/>
      <c r="CG4404" s="5"/>
      <c r="CH4404" s="69"/>
      <c r="CI4404" s="6"/>
      <c r="CJ4404" s="5"/>
      <c r="CK4404" s="25"/>
      <c r="CL4404" s="5"/>
      <c r="DN4404" s="14"/>
      <c r="DO4404" s="14"/>
      <c r="DP4404" s="5"/>
      <c r="DQ4404" s="25"/>
      <c r="DR4404" s="25"/>
      <c r="DS4404" s="96"/>
      <c r="DT4404" s="83"/>
      <c r="DU4404" s="14"/>
      <c r="DX4404" s="83"/>
      <c r="DY4404" s="83"/>
      <c r="DZ4404" s="83"/>
      <c r="EA4404" s="83"/>
      <c r="EJ4404" s="54"/>
      <c r="EK4404" s="22"/>
      <c r="EL4404" s="24"/>
      <c r="EP4404" s="23"/>
      <c r="EQ4404" s="24"/>
      <c r="ER4404" s="22"/>
      <c r="ES4404" s="24"/>
      <c r="ET4404" s="24"/>
      <c r="EU4404" s="23"/>
      <c r="EV4404" s="26"/>
      <c r="EX4404" s="6"/>
      <c r="EY4404" s="24"/>
      <c r="EZ4404" s="109"/>
      <c r="FA4404" s="66"/>
      <c r="FB4404" s="5"/>
      <c r="FC4404" s="68"/>
      <c r="FD4404" s="67"/>
      <c r="FE4404" s="67"/>
      <c r="FF4404" s="64"/>
      <c r="FG4404" s="5"/>
      <c r="FH4404" s="69"/>
      <c r="FI4404" s="6"/>
      <c r="FJ4404" s="5"/>
      <c r="FK4404" s="25"/>
      <c r="FL4404" s="5"/>
    </row>
    <row r="4405" spans="40:168">
      <c r="AN4405" s="14"/>
      <c r="AO4405" s="14"/>
      <c r="AP4405" s="5"/>
      <c r="AQ4405" s="25"/>
      <c r="AR4405" s="25"/>
      <c r="AS4405" s="96"/>
      <c r="AT4405" s="83"/>
      <c r="AU4405" s="14"/>
      <c r="AX4405" s="83"/>
      <c r="AY4405" s="83"/>
      <c r="AZ4405" s="83"/>
      <c r="BA4405" s="83"/>
      <c r="BJ4405" s="54"/>
      <c r="BK4405" s="22"/>
      <c r="BL4405" s="24"/>
      <c r="BP4405" s="23"/>
      <c r="BQ4405" s="24"/>
      <c r="BR4405" s="22"/>
      <c r="BS4405" s="24"/>
      <c r="BT4405" s="24"/>
      <c r="BU4405" s="23"/>
      <c r="BV4405" s="26"/>
      <c r="BX4405" s="6"/>
      <c r="BY4405" s="24"/>
      <c r="BZ4405" s="109"/>
      <c r="CA4405" s="66"/>
      <c r="CB4405" s="5"/>
      <c r="CC4405" s="68"/>
      <c r="CD4405" s="67"/>
      <c r="CE4405" s="67"/>
      <c r="CF4405" s="64"/>
      <c r="CG4405" s="5"/>
      <c r="CH4405" s="69"/>
      <c r="CI4405" s="6"/>
      <c r="CJ4405" s="5"/>
      <c r="CK4405" s="25"/>
      <c r="CL4405" s="5"/>
      <c r="DN4405" s="14"/>
      <c r="DO4405" s="14"/>
      <c r="DP4405" s="5"/>
      <c r="DQ4405" s="25"/>
      <c r="DR4405" s="25"/>
      <c r="DS4405" s="96"/>
      <c r="DT4405" s="83"/>
      <c r="DU4405" s="14"/>
      <c r="DX4405" s="83"/>
      <c r="DY4405" s="83"/>
      <c r="DZ4405" s="83"/>
      <c r="EA4405" s="83"/>
      <c r="EJ4405" s="54"/>
      <c r="EK4405" s="22"/>
      <c r="EL4405" s="24"/>
      <c r="EP4405" s="23"/>
      <c r="EQ4405" s="24"/>
      <c r="ER4405" s="22"/>
      <c r="ES4405" s="24"/>
      <c r="ET4405" s="24"/>
      <c r="EU4405" s="23"/>
      <c r="EV4405" s="26"/>
      <c r="EX4405" s="6"/>
      <c r="EY4405" s="24"/>
      <c r="EZ4405" s="109"/>
      <c r="FA4405" s="66"/>
      <c r="FB4405" s="5"/>
      <c r="FC4405" s="68"/>
      <c r="FD4405" s="67"/>
      <c r="FE4405" s="67"/>
      <c r="FF4405" s="64"/>
      <c r="FG4405" s="5"/>
      <c r="FH4405" s="69"/>
      <c r="FI4405" s="6"/>
      <c r="FJ4405" s="5"/>
      <c r="FK4405" s="25"/>
      <c r="FL4405" s="5"/>
    </row>
    <row r="4406" spans="40:168">
      <c r="AN4406" s="14"/>
      <c r="AO4406" s="14"/>
      <c r="AP4406" s="5"/>
      <c r="AQ4406" s="25"/>
      <c r="AR4406" s="25"/>
      <c r="AS4406" s="96"/>
      <c r="AT4406" s="83"/>
      <c r="AU4406" s="14"/>
      <c r="AX4406" s="83"/>
      <c r="AY4406" s="83"/>
      <c r="AZ4406" s="83"/>
      <c r="BA4406" s="83"/>
      <c r="BJ4406" s="54"/>
      <c r="BK4406" s="22"/>
      <c r="BL4406" s="24"/>
      <c r="BP4406" s="23"/>
      <c r="BQ4406" s="24"/>
      <c r="BR4406" s="22"/>
      <c r="BS4406" s="24"/>
      <c r="BT4406" s="24"/>
      <c r="BU4406" s="23"/>
      <c r="BV4406" s="26"/>
      <c r="BX4406" s="6"/>
      <c r="BY4406" s="24"/>
      <c r="BZ4406" s="109"/>
      <c r="CA4406" s="66"/>
      <c r="CB4406" s="5"/>
      <c r="CC4406" s="68"/>
      <c r="CD4406" s="67"/>
      <c r="CE4406" s="67"/>
      <c r="CF4406" s="64"/>
      <c r="CG4406" s="5"/>
      <c r="CH4406" s="69"/>
      <c r="CI4406" s="6"/>
      <c r="CJ4406" s="5"/>
      <c r="CK4406" s="25"/>
      <c r="CL4406" s="5"/>
      <c r="DN4406" s="14"/>
      <c r="DO4406" s="14"/>
      <c r="DP4406" s="5"/>
      <c r="DQ4406" s="25"/>
      <c r="DR4406" s="25"/>
      <c r="DS4406" s="96"/>
      <c r="DT4406" s="83"/>
      <c r="DU4406" s="14"/>
      <c r="DX4406" s="83"/>
      <c r="DY4406" s="83"/>
      <c r="DZ4406" s="83"/>
      <c r="EA4406" s="83"/>
      <c r="EJ4406" s="54"/>
      <c r="EK4406" s="22"/>
      <c r="EL4406" s="24"/>
      <c r="EP4406" s="23"/>
      <c r="EQ4406" s="24"/>
      <c r="ER4406" s="22"/>
      <c r="ES4406" s="24"/>
      <c r="ET4406" s="24"/>
      <c r="EU4406" s="23"/>
      <c r="EV4406" s="26"/>
      <c r="EX4406" s="6"/>
      <c r="EY4406" s="24"/>
      <c r="EZ4406" s="109"/>
      <c r="FA4406" s="66"/>
      <c r="FB4406" s="5"/>
      <c r="FC4406" s="68"/>
      <c r="FD4406" s="67"/>
      <c r="FE4406" s="67"/>
      <c r="FF4406" s="64"/>
      <c r="FG4406" s="5"/>
      <c r="FH4406" s="69"/>
      <c r="FI4406" s="6"/>
      <c r="FJ4406" s="5"/>
      <c r="FK4406" s="25"/>
      <c r="FL4406" s="5"/>
    </row>
    <row r="4407" spans="40:168">
      <c r="AN4407" s="14"/>
      <c r="AO4407" s="14"/>
      <c r="AP4407" s="5"/>
      <c r="AQ4407" s="25"/>
      <c r="AR4407" s="25"/>
      <c r="AS4407" s="96"/>
      <c r="AT4407" s="83"/>
      <c r="AU4407" s="14"/>
      <c r="AX4407" s="83"/>
      <c r="AY4407" s="83"/>
      <c r="AZ4407" s="83"/>
      <c r="BA4407" s="83"/>
      <c r="BJ4407" s="54"/>
      <c r="BK4407" s="22"/>
      <c r="BL4407" s="24"/>
      <c r="BP4407" s="23"/>
      <c r="BQ4407" s="24"/>
      <c r="BR4407" s="22"/>
      <c r="BS4407" s="24"/>
      <c r="BT4407" s="24"/>
      <c r="BU4407" s="23"/>
      <c r="BV4407" s="26"/>
      <c r="BX4407" s="6"/>
      <c r="BY4407" s="24"/>
      <c r="BZ4407" s="109"/>
      <c r="CA4407" s="66"/>
      <c r="CB4407" s="5"/>
      <c r="CC4407" s="68"/>
      <c r="CD4407" s="67"/>
      <c r="CE4407" s="67"/>
      <c r="CF4407" s="64"/>
      <c r="CG4407" s="5"/>
      <c r="CH4407" s="69"/>
      <c r="CI4407" s="6"/>
      <c r="CJ4407" s="5"/>
      <c r="CK4407" s="25"/>
      <c r="CL4407" s="5"/>
      <c r="DN4407" s="14"/>
      <c r="DO4407" s="14"/>
      <c r="DP4407" s="5"/>
      <c r="DQ4407" s="25"/>
      <c r="DR4407" s="25"/>
      <c r="DS4407" s="96"/>
      <c r="DT4407" s="83"/>
      <c r="DU4407" s="14"/>
      <c r="DX4407" s="83"/>
      <c r="DY4407" s="83"/>
      <c r="DZ4407" s="83"/>
      <c r="EA4407" s="83"/>
      <c r="EJ4407" s="54"/>
      <c r="EK4407" s="22"/>
      <c r="EL4407" s="24"/>
      <c r="EP4407" s="23"/>
      <c r="EQ4407" s="24"/>
      <c r="ER4407" s="22"/>
      <c r="ES4407" s="24"/>
      <c r="ET4407" s="24"/>
      <c r="EU4407" s="23"/>
      <c r="EV4407" s="26"/>
      <c r="EX4407" s="6"/>
      <c r="EY4407" s="24"/>
      <c r="EZ4407" s="109"/>
      <c r="FA4407" s="66"/>
      <c r="FB4407" s="5"/>
      <c r="FC4407" s="68"/>
      <c r="FD4407" s="67"/>
      <c r="FE4407" s="67"/>
      <c r="FF4407" s="64"/>
      <c r="FG4407" s="5"/>
      <c r="FH4407" s="69"/>
      <c r="FI4407" s="6"/>
      <c r="FJ4407" s="5"/>
      <c r="FK4407" s="25"/>
      <c r="FL4407" s="5"/>
    </row>
    <row r="4408" spans="40:168">
      <c r="AN4408" s="14"/>
      <c r="AO4408" s="14"/>
      <c r="AP4408" s="5"/>
      <c r="AQ4408" s="25"/>
      <c r="AR4408" s="25"/>
      <c r="AS4408" s="96"/>
      <c r="AT4408" s="83"/>
      <c r="AU4408" s="14"/>
      <c r="AX4408" s="83"/>
      <c r="AY4408" s="83"/>
      <c r="AZ4408" s="83"/>
      <c r="BA4408" s="83"/>
      <c r="BJ4408" s="54"/>
      <c r="BK4408" s="22"/>
      <c r="BL4408" s="24"/>
      <c r="BP4408" s="23"/>
      <c r="BQ4408" s="24"/>
      <c r="BR4408" s="22"/>
      <c r="BS4408" s="24"/>
      <c r="BT4408" s="24"/>
      <c r="BU4408" s="23"/>
      <c r="BV4408" s="26"/>
      <c r="BX4408" s="6"/>
      <c r="BY4408" s="24"/>
      <c r="BZ4408" s="109"/>
      <c r="CA4408" s="66"/>
      <c r="CB4408" s="5"/>
      <c r="CC4408" s="68"/>
      <c r="CD4408" s="67"/>
      <c r="CE4408" s="67"/>
      <c r="CF4408" s="64"/>
      <c r="CG4408" s="5"/>
      <c r="CH4408" s="69"/>
      <c r="CI4408" s="6"/>
      <c r="CJ4408" s="5"/>
      <c r="CK4408" s="25"/>
      <c r="CL4408" s="5"/>
      <c r="DN4408" s="14"/>
      <c r="DO4408" s="14"/>
      <c r="DP4408" s="5"/>
      <c r="DQ4408" s="25"/>
      <c r="DR4408" s="25"/>
      <c r="DS4408" s="96"/>
      <c r="DT4408" s="83"/>
      <c r="DU4408" s="14"/>
      <c r="DX4408" s="83"/>
      <c r="DY4408" s="83"/>
      <c r="DZ4408" s="83"/>
      <c r="EA4408" s="83"/>
      <c r="EJ4408" s="54"/>
      <c r="EK4408" s="22"/>
      <c r="EL4408" s="24"/>
      <c r="EP4408" s="23"/>
      <c r="EQ4408" s="24"/>
      <c r="ER4408" s="22"/>
      <c r="ES4408" s="24"/>
      <c r="ET4408" s="24"/>
      <c r="EU4408" s="23"/>
      <c r="EV4408" s="26"/>
      <c r="EX4408" s="6"/>
      <c r="EY4408" s="24"/>
      <c r="EZ4408" s="109"/>
      <c r="FA4408" s="66"/>
      <c r="FB4408" s="5"/>
      <c r="FC4408" s="68"/>
      <c r="FD4408" s="67"/>
      <c r="FE4408" s="67"/>
      <c r="FF4408" s="64"/>
      <c r="FG4408" s="5"/>
      <c r="FH4408" s="69"/>
      <c r="FI4408" s="6"/>
      <c r="FJ4408" s="5"/>
      <c r="FK4408" s="25"/>
      <c r="FL4408" s="5"/>
    </row>
    <row r="4409" spans="40:168">
      <c r="AN4409" s="14"/>
      <c r="AO4409" s="14"/>
      <c r="AP4409" s="5"/>
      <c r="AQ4409" s="25"/>
      <c r="AR4409" s="25"/>
      <c r="AS4409" s="96"/>
      <c r="AT4409" s="83"/>
      <c r="AU4409" s="14"/>
      <c r="AX4409" s="83"/>
      <c r="AY4409" s="83"/>
      <c r="AZ4409" s="83"/>
      <c r="BA4409" s="83"/>
      <c r="BJ4409" s="54"/>
      <c r="BK4409" s="22"/>
      <c r="BL4409" s="24"/>
      <c r="BP4409" s="23"/>
      <c r="BQ4409" s="24"/>
      <c r="BR4409" s="22"/>
      <c r="BS4409" s="24"/>
      <c r="BT4409" s="24"/>
      <c r="BU4409" s="23"/>
      <c r="BV4409" s="26"/>
      <c r="BX4409" s="6"/>
      <c r="BY4409" s="24"/>
      <c r="BZ4409" s="109"/>
      <c r="CA4409" s="66"/>
      <c r="CB4409" s="5"/>
      <c r="CC4409" s="68"/>
      <c r="CD4409" s="67"/>
      <c r="CE4409" s="67"/>
      <c r="CF4409" s="64"/>
      <c r="CG4409" s="5"/>
      <c r="CH4409" s="69"/>
      <c r="CI4409" s="6"/>
      <c r="CJ4409" s="5"/>
      <c r="CK4409" s="25"/>
      <c r="CL4409" s="5"/>
      <c r="DN4409" s="14"/>
      <c r="DO4409" s="14"/>
      <c r="DP4409" s="5"/>
      <c r="DQ4409" s="25"/>
      <c r="DR4409" s="25"/>
      <c r="DS4409" s="96"/>
      <c r="DT4409" s="83"/>
      <c r="DU4409" s="14"/>
      <c r="DX4409" s="83"/>
      <c r="DY4409" s="83"/>
      <c r="DZ4409" s="83"/>
      <c r="EA4409" s="83"/>
      <c r="EJ4409" s="54"/>
      <c r="EK4409" s="22"/>
      <c r="EL4409" s="24"/>
      <c r="EP4409" s="23"/>
      <c r="EQ4409" s="24"/>
      <c r="ER4409" s="22"/>
      <c r="ES4409" s="24"/>
      <c r="ET4409" s="24"/>
      <c r="EU4409" s="23"/>
      <c r="EV4409" s="26"/>
      <c r="EX4409" s="6"/>
      <c r="EY4409" s="24"/>
      <c r="EZ4409" s="109"/>
      <c r="FA4409" s="66"/>
      <c r="FB4409" s="5"/>
      <c r="FC4409" s="68"/>
      <c r="FD4409" s="67"/>
      <c r="FE4409" s="67"/>
      <c r="FF4409" s="64"/>
      <c r="FG4409" s="5"/>
      <c r="FH4409" s="69"/>
      <c r="FI4409" s="6"/>
      <c r="FJ4409" s="5"/>
      <c r="FK4409" s="25"/>
      <c r="FL4409" s="5"/>
    </row>
    <row r="4410" spans="40:168">
      <c r="AN4410" s="14"/>
      <c r="AO4410" s="14"/>
      <c r="AP4410" s="5"/>
      <c r="AQ4410" s="25"/>
      <c r="AR4410" s="25"/>
      <c r="AS4410" s="96"/>
      <c r="AT4410" s="83"/>
      <c r="AU4410" s="14"/>
      <c r="AX4410" s="83"/>
      <c r="AY4410" s="83"/>
      <c r="AZ4410" s="83"/>
      <c r="BA4410" s="83"/>
      <c r="BJ4410" s="54"/>
      <c r="BK4410" s="22"/>
      <c r="BL4410" s="24"/>
      <c r="BP4410" s="23"/>
      <c r="BQ4410" s="24"/>
      <c r="BR4410" s="22"/>
      <c r="BS4410" s="24"/>
      <c r="BT4410" s="24"/>
      <c r="BU4410" s="23"/>
      <c r="BV4410" s="26"/>
      <c r="BX4410" s="6"/>
      <c r="BY4410" s="24"/>
      <c r="BZ4410" s="109"/>
      <c r="CA4410" s="66"/>
      <c r="CB4410" s="5"/>
      <c r="CC4410" s="68"/>
      <c r="CD4410" s="67"/>
      <c r="CE4410" s="67"/>
      <c r="CF4410" s="64"/>
      <c r="CG4410" s="5"/>
      <c r="CH4410" s="69"/>
      <c r="CI4410" s="6"/>
      <c r="CJ4410" s="5"/>
      <c r="CK4410" s="25"/>
      <c r="CL4410" s="5"/>
      <c r="DN4410" s="14"/>
      <c r="DO4410" s="14"/>
      <c r="DP4410" s="5"/>
      <c r="DQ4410" s="25"/>
      <c r="DR4410" s="25"/>
      <c r="DS4410" s="96"/>
      <c r="DT4410" s="83"/>
      <c r="DU4410" s="14"/>
      <c r="DX4410" s="83"/>
      <c r="DY4410" s="83"/>
      <c r="DZ4410" s="83"/>
      <c r="EA4410" s="83"/>
      <c r="EJ4410" s="54"/>
      <c r="EK4410" s="22"/>
      <c r="EL4410" s="24"/>
      <c r="EP4410" s="23"/>
      <c r="EQ4410" s="24"/>
      <c r="ER4410" s="22"/>
      <c r="ES4410" s="24"/>
      <c r="ET4410" s="24"/>
      <c r="EU4410" s="23"/>
      <c r="EV4410" s="26"/>
      <c r="EX4410" s="6"/>
      <c r="EY4410" s="24"/>
      <c r="EZ4410" s="109"/>
      <c r="FA4410" s="66"/>
      <c r="FB4410" s="5"/>
      <c r="FC4410" s="68"/>
      <c r="FD4410" s="67"/>
      <c r="FE4410" s="67"/>
      <c r="FF4410" s="64"/>
      <c r="FG4410" s="5"/>
      <c r="FH4410" s="69"/>
      <c r="FI4410" s="6"/>
      <c r="FJ4410" s="5"/>
      <c r="FK4410" s="25"/>
      <c r="FL4410" s="5"/>
    </row>
    <row r="4411" spans="40:168">
      <c r="AN4411" s="14"/>
      <c r="AO4411" s="14"/>
      <c r="AP4411" s="5"/>
      <c r="AQ4411" s="25"/>
      <c r="AR4411" s="25"/>
      <c r="AS4411" s="96"/>
      <c r="AT4411" s="83"/>
      <c r="AU4411" s="14"/>
      <c r="AX4411" s="83"/>
      <c r="AY4411" s="83"/>
      <c r="AZ4411" s="83"/>
      <c r="BA4411" s="83"/>
      <c r="BJ4411" s="54"/>
      <c r="BK4411" s="22"/>
      <c r="BL4411" s="24"/>
      <c r="BP4411" s="23"/>
      <c r="BQ4411" s="24"/>
      <c r="BR4411" s="22"/>
      <c r="BS4411" s="24"/>
      <c r="BT4411" s="24"/>
      <c r="BU4411" s="23"/>
      <c r="BV4411" s="26"/>
      <c r="BX4411" s="6"/>
      <c r="BY4411" s="24"/>
      <c r="BZ4411" s="109"/>
      <c r="CA4411" s="66"/>
      <c r="CB4411" s="5"/>
      <c r="CC4411" s="68"/>
      <c r="CD4411" s="67"/>
      <c r="CE4411" s="67"/>
      <c r="CF4411" s="64"/>
      <c r="CG4411" s="5"/>
      <c r="CH4411" s="69"/>
      <c r="CI4411" s="6"/>
      <c r="CJ4411" s="5"/>
      <c r="CK4411" s="25"/>
      <c r="CL4411" s="5"/>
      <c r="DN4411" s="14"/>
      <c r="DO4411" s="14"/>
      <c r="DP4411" s="5"/>
      <c r="DQ4411" s="25"/>
      <c r="DR4411" s="25"/>
      <c r="DS4411" s="96"/>
      <c r="DT4411" s="83"/>
      <c r="DU4411" s="14"/>
      <c r="DX4411" s="83"/>
      <c r="DY4411" s="83"/>
      <c r="DZ4411" s="83"/>
      <c r="EA4411" s="83"/>
      <c r="EJ4411" s="54"/>
      <c r="EK4411" s="22"/>
      <c r="EL4411" s="24"/>
      <c r="EP4411" s="23"/>
      <c r="EQ4411" s="24"/>
      <c r="ER4411" s="22"/>
      <c r="ES4411" s="24"/>
      <c r="ET4411" s="24"/>
      <c r="EU4411" s="23"/>
      <c r="EV4411" s="26"/>
      <c r="EX4411" s="6"/>
      <c r="EY4411" s="24"/>
      <c r="EZ4411" s="109"/>
      <c r="FA4411" s="66"/>
      <c r="FB4411" s="5"/>
      <c r="FC4411" s="68"/>
      <c r="FD4411" s="67"/>
      <c r="FE4411" s="67"/>
      <c r="FF4411" s="64"/>
      <c r="FG4411" s="5"/>
      <c r="FH4411" s="69"/>
      <c r="FI4411" s="6"/>
      <c r="FJ4411" s="5"/>
      <c r="FK4411" s="25"/>
      <c r="FL4411" s="5"/>
    </row>
    <row r="4412" spans="40:168">
      <c r="AN4412" s="14"/>
      <c r="AO4412" s="14"/>
      <c r="AP4412" s="5"/>
      <c r="AQ4412" s="25"/>
      <c r="AR4412" s="25"/>
      <c r="AS4412" s="96"/>
      <c r="AT4412" s="83"/>
      <c r="AU4412" s="14"/>
      <c r="AX4412" s="83"/>
      <c r="AY4412" s="83"/>
      <c r="AZ4412" s="83"/>
      <c r="BA4412" s="83"/>
      <c r="BJ4412" s="54"/>
      <c r="BK4412" s="22"/>
      <c r="BL4412" s="24"/>
      <c r="BP4412" s="23"/>
      <c r="BQ4412" s="24"/>
      <c r="BR4412" s="22"/>
      <c r="BS4412" s="24"/>
      <c r="BT4412" s="24"/>
      <c r="BU4412" s="23"/>
      <c r="BV4412" s="26"/>
      <c r="BX4412" s="6"/>
      <c r="BY4412" s="24"/>
      <c r="BZ4412" s="109"/>
      <c r="CA4412" s="66"/>
      <c r="CB4412" s="5"/>
      <c r="CC4412" s="68"/>
      <c r="CD4412" s="67"/>
      <c r="CE4412" s="67"/>
      <c r="CF4412" s="64"/>
      <c r="CG4412" s="5"/>
      <c r="CH4412" s="69"/>
      <c r="CI4412" s="6"/>
      <c r="CJ4412" s="5"/>
      <c r="CK4412" s="25"/>
      <c r="CL4412" s="5"/>
      <c r="DN4412" s="14"/>
      <c r="DO4412" s="14"/>
      <c r="DP4412" s="5"/>
      <c r="DQ4412" s="25"/>
      <c r="DR4412" s="25"/>
      <c r="DS4412" s="96"/>
      <c r="DT4412" s="83"/>
      <c r="DU4412" s="14"/>
      <c r="DX4412" s="83"/>
      <c r="DY4412" s="83"/>
      <c r="DZ4412" s="83"/>
      <c r="EA4412" s="83"/>
      <c r="EJ4412" s="54"/>
      <c r="EK4412" s="22"/>
      <c r="EL4412" s="24"/>
      <c r="EP4412" s="23"/>
      <c r="EQ4412" s="24"/>
      <c r="ER4412" s="22"/>
      <c r="ES4412" s="24"/>
      <c r="ET4412" s="24"/>
      <c r="EU4412" s="23"/>
      <c r="EV4412" s="26"/>
      <c r="EX4412" s="6"/>
      <c r="EY4412" s="24"/>
      <c r="EZ4412" s="109"/>
      <c r="FA4412" s="66"/>
      <c r="FB4412" s="5"/>
      <c r="FC4412" s="68"/>
      <c r="FD4412" s="67"/>
      <c r="FE4412" s="67"/>
      <c r="FF4412" s="64"/>
      <c r="FG4412" s="5"/>
      <c r="FH4412" s="69"/>
      <c r="FI4412" s="6"/>
      <c r="FJ4412" s="5"/>
      <c r="FK4412" s="25"/>
      <c r="FL4412" s="5"/>
    </row>
    <row r="4413" spans="40:168">
      <c r="AN4413" s="14"/>
      <c r="AO4413" s="14"/>
      <c r="AP4413" s="5"/>
      <c r="AQ4413" s="25"/>
      <c r="AR4413" s="25"/>
      <c r="AS4413" s="96"/>
      <c r="AT4413" s="83"/>
      <c r="AU4413" s="14"/>
      <c r="AX4413" s="83"/>
      <c r="AY4413" s="83"/>
      <c r="AZ4413" s="83"/>
      <c r="BA4413" s="83"/>
      <c r="BJ4413" s="54"/>
      <c r="BK4413" s="22"/>
      <c r="BL4413" s="24"/>
      <c r="BP4413" s="23"/>
      <c r="BQ4413" s="24"/>
      <c r="BR4413" s="22"/>
      <c r="BS4413" s="24"/>
      <c r="BT4413" s="24"/>
      <c r="BU4413" s="23"/>
      <c r="BV4413" s="26"/>
      <c r="BX4413" s="6"/>
      <c r="BY4413" s="24"/>
      <c r="BZ4413" s="109"/>
      <c r="CA4413" s="66"/>
      <c r="CB4413" s="5"/>
      <c r="CC4413" s="68"/>
      <c r="CD4413" s="67"/>
      <c r="CE4413" s="67"/>
      <c r="CF4413" s="64"/>
      <c r="CG4413" s="5"/>
      <c r="CH4413" s="69"/>
      <c r="CI4413" s="6"/>
      <c r="CJ4413" s="5"/>
      <c r="CK4413" s="25"/>
      <c r="CL4413" s="5"/>
      <c r="DN4413" s="14"/>
      <c r="DO4413" s="14"/>
      <c r="DP4413" s="5"/>
      <c r="DQ4413" s="25"/>
      <c r="DR4413" s="25"/>
      <c r="DS4413" s="96"/>
      <c r="DT4413" s="83"/>
      <c r="DU4413" s="14"/>
      <c r="DX4413" s="83"/>
      <c r="DY4413" s="83"/>
      <c r="DZ4413" s="83"/>
      <c r="EA4413" s="83"/>
      <c r="EJ4413" s="54"/>
      <c r="EK4413" s="22"/>
      <c r="EL4413" s="24"/>
      <c r="EP4413" s="23"/>
      <c r="EQ4413" s="24"/>
      <c r="ER4413" s="22"/>
      <c r="ES4413" s="24"/>
      <c r="ET4413" s="24"/>
      <c r="EU4413" s="23"/>
      <c r="EV4413" s="26"/>
      <c r="EX4413" s="6"/>
      <c r="EY4413" s="24"/>
      <c r="EZ4413" s="109"/>
      <c r="FA4413" s="66"/>
      <c r="FB4413" s="5"/>
      <c r="FC4413" s="68"/>
      <c r="FD4413" s="67"/>
      <c r="FE4413" s="67"/>
      <c r="FF4413" s="64"/>
      <c r="FG4413" s="5"/>
      <c r="FH4413" s="69"/>
      <c r="FI4413" s="6"/>
      <c r="FJ4413" s="5"/>
      <c r="FK4413" s="25"/>
      <c r="FL4413" s="5"/>
    </row>
    <row r="4414" spans="40:168">
      <c r="AN4414" s="14"/>
      <c r="AO4414" s="14"/>
      <c r="AP4414" s="5"/>
      <c r="AQ4414" s="25"/>
      <c r="AR4414" s="25"/>
      <c r="AS4414" s="96"/>
      <c r="AT4414" s="83"/>
      <c r="AU4414" s="14"/>
      <c r="AX4414" s="83"/>
      <c r="AY4414" s="83"/>
      <c r="AZ4414" s="83"/>
      <c r="BA4414" s="83"/>
      <c r="BJ4414" s="54"/>
      <c r="BK4414" s="22"/>
      <c r="BL4414" s="24"/>
      <c r="BP4414" s="23"/>
      <c r="BQ4414" s="24"/>
      <c r="BR4414" s="22"/>
      <c r="BS4414" s="24"/>
      <c r="BT4414" s="24"/>
      <c r="BU4414" s="23"/>
      <c r="BV4414" s="26"/>
      <c r="BX4414" s="6"/>
      <c r="BY4414" s="24"/>
      <c r="BZ4414" s="109"/>
      <c r="CA4414" s="66"/>
      <c r="CB4414" s="5"/>
      <c r="CC4414" s="68"/>
      <c r="CD4414" s="67"/>
      <c r="CE4414" s="67"/>
      <c r="CF4414" s="64"/>
      <c r="CG4414" s="5"/>
      <c r="CH4414" s="69"/>
      <c r="CI4414" s="6"/>
      <c r="CJ4414" s="5"/>
      <c r="CK4414" s="25"/>
      <c r="CL4414" s="5"/>
      <c r="DN4414" s="14"/>
      <c r="DO4414" s="14"/>
      <c r="DP4414" s="5"/>
      <c r="DQ4414" s="25"/>
      <c r="DR4414" s="25"/>
      <c r="DS4414" s="96"/>
      <c r="DT4414" s="83"/>
      <c r="DU4414" s="14"/>
      <c r="DX4414" s="83"/>
      <c r="DY4414" s="83"/>
      <c r="DZ4414" s="83"/>
      <c r="EA4414" s="83"/>
      <c r="EJ4414" s="54"/>
      <c r="EK4414" s="22"/>
      <c r="EL4414" s="24"/>
      <c r="EP4414" s="23"/>
      <c r="EQ4414" s="24"/>
      <c r="ER4414" s="22"/>
      <c r="ES4414" s="24"/>
      <c r="ET4414" s="24"/>
      <c r="EU4414" s="23"/>
      <c r="EV4414" s="26"/>
      <c r="EX4414" s="6"/>
      <c r="EY4414" s="24"/>
      <c r="EZ4414" s="109"/>
      <c r="FA4414" s="66"/>
      <c r="FB4414" s="5"/>
      <c r="FC4414" s="68"/>
      <c r="FD4414" s="67"/>
      <c r="FE4414" s="67"/>
      <c r="FF4414" s="64"/>
      <c r="FG4414" s="5"/>
      <c r="FH4414" s="69"/>
      <c r="FI4414" s="6"/>
      <c r="FJ4414" s="5"/>
      <c r="FK4414" s="25"/>
      <c r="FL4414" s="5"/>
    </row>
    <row r="4415" spans="40:168">
      <c r="AN4415" s="14"/>
      <c r="AO4415" s="14"/>
      <c r="AP4415" s="5"/>
      <c r="AQ4415" s="25"/>
      <c r="AR4415" s="25"/>
      <c r="AS4415" s="96"/>
      <c r="AT4415" s="83"/>
      <c r="AU4415" s="14"/>
      <c r="AX4415" s="83"/>
      <c r="AY4415" s="83"/>
      <c r="AZ4415" s="83"/>
      <c r="BA4415" s="83"/>
      <c r="BJ4415" s="54"/>
      <c r="BK4415" s="22"/>
      <c r="BL4415" s="24"/>
      <c r="BP4415" s="23"/>
      <c r="BQ4415" s="24"/>
      <c r="BR4415" s="22"/>
      <c r="BS4415" s="24"/>
      <c r="BT4415" s="24"/>
      <c r="BU4415" s="23"/>
      <c r="BV4415" s="26"/>
      <c r="BX4415" s="6"/>
      <c r="BY4415" s="24"/>
      <c r="BZ4415" s="109"/>
      <c r="CA4415" s="66"/>
      <c r="CB4415" s="5"/>
      <c r="CC4415" s="68"/>
      <c r="CD4415" s="67"/>
      <c r="CE4415" s="67"/>
      <c r="CF4415" s="64"/>
      <c r="CG4415" s="5"/>
      <c r="CH4415" s="69"/>
      <c r="CI4415" s="6"/>
      <c r="CJ4415" s="5"/>
      <c r="CK4415" s="25"/>
      <c r="CL4415" s="5"/>
      <c r="DN4415" s="14"/>
      <c r="DO4415" s="14"/>
      <c r="DP4415" s="5"/>
      <c r="DQ4415" s="25"/>
      <c r="DR4415" s="25"/>
      <c r="DS4415" s="96"/>
      <c r="DT4415" s="83"/>
      <c r="DU4415" s="14"/>
      <c r="DX4415" s="83"/>
      <c r="DY4415" s="83"/>
      <c r="DZ4415" s="83"/>
      <c r="EA4415" s="83"/>
      <c r="EJ4415" s="54"/>
      <c r="EK4415" s="22"/>
      <c r="EL4415" s="24"/>
      <c r="EP4415" s="23"/>
      <c r="EQ4415" s="24"/>
      <c r="ER4415" s="22"/>
      <c r="ES4415" s="24"/>
      <c r="ET4415" s="24"/>
      <c r="EU4415" s="23"/>
      <c r="EV4415" s="26"/>
      <c r="EX4415" s="6"/>
      <c r="EY4415" s="24"/>
      <c r="EZ4415" s="109"/>
      <c r="FA4415" s="66"/>
      <c r="FB4415" s="5"/>
      <c r="FC4415" s="68"/>
      <c r="FD4415" s="67"/>
      <c r="FE4415" s="67"/>
      <c r="FF4415" s="64"/>
      <c r="FG4415" s="5"/>
      <c r="FH4415" s="69"/>
      <c r="FI4415" s="6"/>
      <c r="FJ4415" s="5"/>
      <c r="FK4415" s="25"/>
      <c r="FL4415" s="5"/>
    </row>
    <row r="4416" spans="40:168">
      <c r="AN4416" s="14"/>
      <c r="AO4416" s="14"/>
      <c r="AP4416" s="5"/>
      <c r="AQ4416" s="25"/>
      <c r="AR4416" s="25"/>
      <c r="AS4416" s="96"/>
      <c r="AT4416" s="83"/>
      <c r="AU4416" s="14"/>
      <c r="AX4416" s="83"/>
      <c r="AY4416" s="83"/>
      <c r="AZ4416" s="83"/>
      <c r="BA4416" s="83"/>
      <c r="BJ4416" s="54"/>
      <c r="BK4416" s="22"/>
      <c r="BL4416" s="24"/>
      <c r="BP4416" s="23"/>
      <c r="BQ4416" s="24"/>
      <c r="BR4416" s="22"/>
      <c r="BS4416" s="24"/>
      <c r="BT4416" s="24"/>
      <c r="BU4416" s="23"/>
      <c r="BV4416" s="26"/>
      <c r="BX4416" s="6"/>
      <c r="BY4416" s="24"/>
      <c r="BZ4416" s="109"/>
      <c r="CA4416" s="66"/>
      <c r="CB4416" s="5"/>
      <c r="CC4416" s="68"/>
      <c r="CD4416" s="67"/>
      <c r="CE4416" s="67"/>
      <c r="CF4416" s="64"/>
      <c r="CG4416" s="5"/>
      <c r="CH4416" s="69"/>
      <c r="CI4416" s="6"/>
      <c r="CJ4416" s="5"/>
      <c r="CK4416" s="25"/>
      <c r="CL4416" s="5"/>
      <c r="DN4416" s="14"/>
      <c r="DO4416" s="14"/>
      <c r="DP4416" s="5"/>
      <c r="DQ4416" s="25"/>
      <c r="DR4416" s="25"/>
      <c r="DS4416" s="96"/>
      <c r="DT4416" s="83"/>
      <c r="DU4416" s="14"/>
      <c r="DX4416" s="83"/>
      <c r="DY4416" s="83"/>
      <c r="DZ4416" s="83"/>
      <c r="EA4416" s="83"/>
      <c r="EJ4416" s="54"/>
      <c r="EK4416" s="22"/>
      <c r="EL4416" s="24"/>
      <c r="EP4416" s="23"/>
      <c r="EQ4416" s="24"/>
      <c r="ER4416" s="22"/>
      <c r="ES4416" s="24"/>
      <c r="ET4416" s="24"/>
      <c r="EU4416" s="23"/>
      <c r="EV4416" s="26"/>
      <c r="EX4416" s="6"/>
      <c r="EY4416" s="24"/>
      <c r="EZ4416" s="109"/>
      <c r="FA4416" s="66"/>
      <c r="FB4416" s="5"/>
      <c r="FC4416" s="68"/>
      <c r="FD4416" s="67"/>
      <c r="FE4416" s="67"/>
      <c r="FF4416" s="64"/>
      <c r="FG4416" s="5"/>
      <c r="FH4416" s="69"/>
      <c r="FI4416" s="6"/>
      <c r="FJ4416" s="5"/>
      <c r="FK4416" s="25"/>
      <c r="FL4416" s="5"/>
    </row>
    <row r="4417" spans="40:168">
      <c r="AN4417" s="14"/>
      <c r="AO4417" s="14"/>
      <c r="AP4417" s="5"/>
      <c r="AQ4417" s="25"/>
      <c r="AR4417" s="25"/>
      <c r="AS4417" s="96"/>
      <c r="AT4417" s="83"/>
      <c r="AU4417" s="14"/>
      <c r="AX4417" s="83"/>
      <c r="AY4417" s="83"/>
      <c r="AZ4417" s="83"/>
      <c r="BA4417" s="83"/>
      <c r="BJ4417" s="54"/>
      <c r="BK4417" s="22"/>
      <c r="BL4417" s="24"/>
      <c r="BP4417" s="23"/>
      <c r="BQ4417" s="24"/>
      <c r="BR4417" s="22"/>
      <c r="BS4417" s="24"/>
      <c r="BT4417" s="24"/>
      <c r="BU4417" s="23"/>
      <c r="BV4417" s="26"/>
      <c r="BX4417" s="6"/>
      <c r="BY4417" s="24"/>
      <c r="BZ4417" s="109"/>
      <c r="CA4417" s="66"/>
      <c r="CB4417" s="5"/>
      <c r="CC4417" s="68"/>
      <c r="CD4417" s="67"/>
      <c r="CE4417" s="67"/>
      <c r="CF4417" s="64"/>
      <c r="CG4417" s="5"/>
      <c r="CH4417" s="69"/>
      <c r="CI4417" s="6"/>
      <c r="CJ4417" s="5"/>
      <c r="CK4417" s="25"/>
      <c r="CL4417" s="5"/>
      <c r="DN4417" s="14"/>
      <c r="DO4417" s="14"/>
      <c r="DP4417" s="5"/>
      <c r="DQ4417" s="25"/>
      <c r="DR4417" s="25"/>
      <c r="DS4417" s="96"/>
      <c r="DT4417" s="83"/>
      <c r="DU4417" s="14"/>
      <c r="DX4417" s="83"/>
      <c r="DY4417" s="83"/>
      <c r="DZ4417" s="83"/>
      <c r="EA4417" s="83"/>
      <c r="EJ4417" s="54"/>
      <c r="EK4417" s="22"/>
      <c r="EL4417" s="24"/>
      <c r="EP4417" s="23"/>
      <c r="EQ4417" s="24"/>
      <c r="ER4417" s="22"/>
      <c r="ES4417" s="24"/>
      <c r="ET4417" s="24"/>
      <c r="EU4417" s="23"/>
      <c r="EV4417" s="26"/>
      <c r="EX4417" s="6"/>
      <c r="EY4417" s="24"/>
      <c r="EZ4417" s="109"/>
      <c r="FA4417" s="66"/>
      <c r="FB4417" s="5"/>
      <c r="FC4417" s="68"/>
      <c r="FD4417" s="67"/>
      <c r="FE4417" s="67"/>
      <c r="FF4417" s="64"/>
      <c r="FG4417" s="5"/>
      <c r="FH4417" s="69"/>
      <c r="FI4417" s="6"/>
      <c r="FJ4417" s="5"/>
      <c r="FK4417" s="25"/>
      <c r="FL4417" s="5"/>
    </row>
    <row r="4418" spans="40:168">
      <c r="AN4418" s="14"/>
      <c r="AO4418" s="14"/>
      <c r="AP4418" s="5"/>
      <c r="AQ4418" s="25"/>
      <c r="AR4418" s="25"/>
      <c r="AS4418" s="96"/>
      <c r="AT4418" s="83"/>
      <c r="AU4418" s="14"/>
      <c r="AX4418" s="83"/>
      <c r="AY4418" s="83"/>
      <c r="AZ4418" s="83"/>
      <c r="BA4418" s="83"/>
      <c r="BJ4418" s="54"/>
      <c r="BK4418" s="22"/>
      <c r="BL4418" s="24"/>
      <c r="BP4418" s="23"/>
      <c r="BQ4418" s="24"/>
      <c r="BR4418" s="22"/>
      <c r="BS4418" s="24"/>
      <c r="BT4418" s="24"/>
      <c r="BU4418" s="23"/>
      <c r="BV4418" s="26"/>
      <c r="BX4418" s="6"/>
      <c r="BY4418" s="24"/>
      <c r="BZ4418" s="109"/>
      <c r="CA4418" s="66"/>
      <c r="CB4418" s="5"/>
      <c r="CC4418" s="68"/>
      <c r="CD4418" s="67"/>
      <c r="CE4418" s="67"/>
      <c r="CF4418" s="64"/>
      <c r="CG4418" s="5"/>
      <c r="CH4418" s="69"/>
      <c r="CI4418" s="6"/>
      <c r="CJ4418" s="5"/>
      <c r="CK4418" s="25"/>
      <c r="CL4418" s="5"/>
      <c r="DN4418" s="14"/>
      <c r="DO4418" s="14"/>
      <c r="DP4418" s="5"/>
      <c r="DQ4418" s="25"/>
      <c r="DR4418" s="25"/>
      <c r="DS4418" s="96"/>
      <c r="DT4418" s="83"/>
      <c r="DU4418" s="14"/>
      <c r="DX4418" s="83"/>
      <c r="DY4418" s="83"/>
      <c r="DZ4418" s="83"/>
      <c r="EA4418" s="83"/>
      <c r="EJ4418" s="54"/>
      <c r="EK4418" s="22"/>
      <c r="EL4418" s="24"/>
      <c r="EP4418" s="23"/>
      <c r="EQ4418" s="24"/>
      <c r="ER4418" s="22"/>
      <c r="ES4418" s="24"/>
      <c r="ET4418" s="24"/>
      <c r="EU4418" s="23"/>
      <c r="EV4418" s="26"/>
      <c r="EX4418" s="6"/>
      <c r="EY4418" s="24"/>
      <c r="EZ4418" s="109"/>
      <c r="FA4418" s="66"/>
      <c r="FB4418" s="5"/>
      <c r="FC4418" s="68"/>
      <c r="FD4418" s="67"/>
      <c r="FE4418" s="67"/>
      <c r="FF4418" s="64"/>
      <c r="FG4418" s="5"/>
      <c r="FH4418" s="69"/>
      <c r="FI4418" s="6"/>
      <c r="FJ4418" s="5"/>
      <c r="FK4418" s="25"/>
      <c r="FL4418" s="5"/>
    </row>
    <row r="4419" spans="40:168">
      <c r="AN4419" s="14"/>
      <c r="AO4419" s="14"/>
      <c r="AP4419" s="5"/>
      <c r="AQ4419" s="25"/>
      <c r="AR4419" s="25"/>
      <c r="AS4419" s="96"/>
      <c r="AT4419" s="83"/>
      <c r="AU4419" s="14"/>
      <c r="AX4419" s="83"/>
      <c r="AY4419" s="83"/>
      <c r="AZ4419" s="83"/>
      <c r="BA4419" s="83"/>
      <c r="BJ4419" s="54"/>
      <c r="BK4419" s="22"/>
      <c r="BL4419" s="24"/>
      <c r="BP4419" s="23"/>
      <c r="BQ4419" s="24"/>
      <c r="BR4419" s="22"/>
      <c r="BS4419" s="24"/>
      <c r="BT4419" s="24"/>
      <c r="BU4419" s="23"/>
      <c r="BV4419" s="26"/>
      <c r="BX4419" s="6"/>
      <c r="BY4419" s="24"/>
      <c r="BZ4419" s="109"/>
      <c r="CA4419" s="66"/>
      <c r="CB4419" s="5"/>
      <c r="CC4419" s="68"/>
      <c r="CD4419" s="67"/>
      <c r="CE4419" s="67"/>
      <c r="CF4419" s="64"/>
      <c r="CG4419" s="5"/>
      <c r="CH4419" s="69"/>
      <c r="CI4419" s="6"/>
      <c r="CJ4419" s="5"/>
      <c r="CK4419" s="25"/>
      <c r="CL4419" s="5"/>
      <c r="DN4419" s="14"/>
      <c r="DO4419" s="14"/>
      <c r="DP4419" s="5"/>
      <c r="DQ4419" s="25"/>
      <c r="DR4419" s="25"/>
      <c r="DS4419" s="96"/>
      <c r="DT4419" s="83"/>
      <c r="DU4419" s="14"/>
      <c r="DX4419" s="83"/>
      <c r="DY4419" s="83"/>
      <c r="DZ4419" s="83"/>
      <c r="EA4419" s="83"/>
      <c r="EJ4419" s="54"/>
      <c r="EK4419" s="22"/>
      <c r="EL4419" s="24"/>
      <c r="EP4419" s="23"/>
      <c r="EQ4419" s="24"/>
      <c r="ER4419" s="22"/>
      <c r="ES4419" s="24"/>
      <c r="ET4419" s="24"/>
      <c r="EU4419" s="23"/>
      <c r="EV4419" s="26"/>
      <c r="EX4419" s="6"/>
      <c r="EY4419" s="24"/>
      <c r="EZ4419" s="109"/>
      <c r="FA4419" s="66"/>
      <c r="FB4419" s="5"/>
      <c r="FC4419" s="68"/>
      <c r="FD4419" s="67"/>
      <c r="FE4419" s="67"/>
      <c r="FF4419" s="64"/>
      <c r="FG4419" s="5"/>
      <c r="FH4419" s="69"/>
      <c r="FI4419" s="6"/>
      <c r="FJ4419" s="5"/>
      <c r="FK4419" s="25"/>
      <c r="FL4419" s="5"/>
    </row>
    <row r="4420" spans="40:168">
      <c r="AN4420" s="14"/>
      <c r="AO4420" s="14"/>
      <c r="AP4420" s="5"/>
      <c r="AQ4420" s="25"/>
      <c r="AR4420" s="25"/>
      <c r="AS4420" s="96"/>
      <c r="AT4420" s="83"/>
      <c r="AU4420" s="14"/>
      <c r="AX4420" s="83"/>
      <c r="AY4420" s="83"/>
      <c r="AZ4420" s="83"/>
      <c r="BA4420" s="83"/>
      <c r="BJ4420" s="54"/>
      <c r="BK4420" s="22"/>
      <c r="BL4420" s="24"/>
      <c r="BP4420" s="23"/>
      <c r="BQ4420" s="24"/>
      <c r="BR4420" s="22"/>
      <c r="BS4420" s="24"/>
      <c r="BT4420" s="24"/>
      <c r="BU4420" s="23"/>
      <c r="BV4420" s="26"/>
      <c r="BX4420" s="6"/>
      <c r="BY4420" s="24"/>
      <c r="BZ4420" s="109"/>
      <c r="CA4420" s="66"/>
      <c r="CB4420" s="5"/>
      <c r="CC4420" s="68"/>
      <c r="CD4420" s="67"/>
      <c r="CE4420" s="67"/>
      <c r="CF4420" s="64"/>
      <c r="CG4420" s="5"/>
      <c r="CH4420" s="69"/>
      <c r="CI4420" s="6"/>
      <c r="CJ4420" s="5"/>
      <c r="CK4420" s="25"/>
      <c r="CL4420" s="5"/>
      <c r="DN4420" s="14"/>
      <c r="DO4420" s="14"/>
      <c r="DP4420" s="5"/>
      <c r="DQ4420" s="25"/>
      <c r="DR4420" s="25"/>
      <c r="DS4420" s="96"/>
      <c r="DT4420" s="83"/>
      <c r="DU4420" s="14"/>
      <c r="DX4420" s="83"/>
      <c r="DY4420" s="83"/>
      <c r="DZ4420" s="83"/>
      <c r="EA4420" s="83"/>
      <c r="EJ4420" s="54"/>
      <c r="EK4420" s="22"/>
      <c r="EL4420" s="24"/>
      <c r="EP4420" s="23"/>
      <c r="EQ4420" s="24"/>
      <c r="ER4420" s="22"/>
      <c r="ES4420" s="24"/>
      <c r="ET4420" s="24"/>
      <c r="EU4420" s="23"/>
      <c r="EV4420" s="26"/>
      <c r="EX4420" s="6"/>
      <c r="EY4420" s="24"/>
      <c r="EZ4420" s="109"/>
      <c r="FA4420" s="66"/>
      <c r="FB4420" s="5"/>
      <c r="FC4420" s="68"/>
      <c r="FD4420" s="67"/>
      <c r="FE4420" s="67"/>
      <c r="FF4420" s="64"/>
      <c r="FG4420" s="5"/>
      <c r="FH4420" s="69"/>
      <c r="FI4420" s="6"/>
      <c r="FJ4420" s="5"/>
      <c r="FK4420" s="25"/>
      <c r="FL4420" s="5"/>
    </row>
    <row r="4421" spans="40:168">
      <c r="AN4421" s="14"/>
      <c r="AO4421" s="14"/>
      <c r="AP4421" s="5"/>
      <c r="AQ4421" s="25"/>
      <c r="AR4421" s="25"/>
      <c r="AS4421" s="96"/>
      <c r="AT4421" s="83"/>
      <c r="AU4421" s="14"/>
      <c r="AX4421" s="83"/>
      <c r="AY4421" s="83"/>
      <c r="AZ4421" s="83"/>
      <c r="BA4421" s="83"/>
      <c r="BJ4421" s="54"/>
      <c r="BK4421" s="22"/>
      <c r="BL4421" s="24"/>
      <c r="BP4421" s="23"/>
      <c r="BQ4421" s="24"/>
      <c r="BR4421" s="22"/>
      <c r="BS4421" s="24"/>
      <c r="BT4421" s="24"/>
      <c r="BU4421" s="23"/>
      <c r="BV4421" s="26"/>
      <c r="BX4421" s="6"/>
      <c r="BY4421" s="24"/>
      <c r="BZ4421" s="109"/>
      <c r="CA4421" s="66"/>
      <c r="CB4421" s="5"/>
      <c r="CC4421" s="68"/>
      <c r="CD4421" s="67"/>
      <c r="CE4421" s="67"/>
      <c r="CF4421" s="64"/>
      <c r="CG4421" s="5"/>
      <c r="CH4421" s="69"/>
      <c r="CI4421" s="6"/>
      <c r="CJ4421" s="5"/>
      <c r="CK4421" s="25"/>
      <c r="CL4421" s="5"/>
      <c r="DN4421" s="14"/>
      <c r="DO4421" s="14"/>
      <c r="DP4421" s="5"/>
      <c r="DQ4421" s="25"/>
      <c r="DR4421" s="25"/>
      <c r="DS4421" s="96"/>
      <c r="DT4421" s="83"/>
      <c r="DU4421" s="14"/>
      <c r="DX4421" s="83"/>
      <c r="DY4421" s="83"/>
      <c r="DZ4421" s="83"/>
      <c r="EA4421" s="83"/>
      <c r="EJ4421" s="54"/>
      <c r="EK4421" s="22"/>
      <c r="EL4421" s="24"/>
      <c r="EP4421" s="23"/>
      <c r="EQ4421" s="24"/>
      <c r="ER4421" s="22"/>
      <c r="ES4421" s="24"/>
      <c r="ET4421" s="24"/>
      <c r="EU4421" s="23"/>
      <c r="EV4421" s="26"/>
      <c r="EX4421" s="6"/>
      <c r="EY4421" s="24"/>
      <c r="EZ4421" s="109"/>
      <c r="FA4421" s="66"/>
      <c r="FB4421" s="5"/>
      <c r="FC4421" s="68"/>
      <c r="FD4421" s="67"/>
      <c r="FE4421" s="67"/>
      <c r="FF4421" s="64"/>
      <c r="FG4421" s="5"/>
      <c r="FH4421" s="69"/>
      <c r="FI4421" s="6"/>
      <c r="FJ4421" s="5"/>
      <c r="FK4421" s="25"/>
      <c r="FL4421" s="5"/>
    </row>
    <row r="4422" spans="40:168">
      <c r="AN4422" s="14"/>
      <c r="AO4422" s="14"/>
      <c r="AP4422" s="5"/>
      <c r="AQ4422" s="25"/>
      <c r="AR4422" s="25"/>
      <c r="AS4422" s="96"/>
      <c r="AT4422" s="83"/>
      <c r="AU4422" s="14"/>
      <c r="AX4422" s="83"/>
      <c r="AY4422" s="83"/>
      <c r="AZ4422" s="83"/>
      <c r="BA4422" s="83"/>
      <c r="BJ4422" s="54"/>
      <c r="BK4422" s="22"/>
      <c r="BL4422" s="24"/>
      <c r="BP4422" s="23"/>
      <c r="BQ4422" s="24"/>
      <c r="BR4422" s="22"/>
      <c r="BS4422" s="24"/>
      <c r="BT4422" s="24"/>
      <c r="BU4422" s="23"/>
      <c r="BV4422" s="26"/>
      <c r="BX4422" s="6"/>
      <c r="BY4422" s="24"/>
      <c r="BZ4422" s="109"/>
      <c r="CA4422" s="66"/>
      <c r="CB4422" s="5"/>
      <c r="CC4422" s="68"/>
      <c r="CD4422" s="67"/>
      <c r="CE4422" s="67"/>
      <c r="CF4422" s="64"/>
      <c r="CG4422" s="5"/>
      <c r="CH4422" s="69"/>
      <c r="CI4422" s="6"/>
      <c r="CJ4422" s="5"/>
      <c r="CK4422" s="25"/>
      <c r="CL4422" s="5"/>
      <c r="DN4422" s="14"/>
      <c r="DO4422" s="14"/>
      <c r="DP4422" s="5"/>
      <c r="DQ4422" s="25"/>
      <c r="DR4422" s="25"/>
      <c r="DS4422" s="96"/>
      <c r="DT4422" s="83"/>
      <c r="DU4422" s="14"/>
      <c r="DX4422" s="83"/>
      <c r="DY4422" s="83"/>
      <c r="DZ4422" s="83"/>
      <c r="EA4422" s="83"/>
      <c r="EJ4422" s="54"/>
      <c r="EK4422" s="22"/>
      <c r="EL4422" s="24"/>
      <c r="EP4422" s="23"/>
      <c r="EQ4422" s="24"/>
      <c r="ER4422" s="22"/>
      <c r="ES4422" s="24"/>
      <c r="ET4422" s="24"/>
      <c r="EU4422" s="23"/>
      <c r="EV4422" s="26"/>
      <c r="EX4422" s="6"/>
      <c r="EY4422" s="24"/>
      <c r="EZ4422" s="109"/>
      <c r="FA4422" s="66"/>
      <c r="FB4422" s="5"/>
      <c r="FC4422" s="68"/>
      <c r="FD4422" s="67"/>
      <c r="FE4422" s="67"/>
      <c r="FF4422" s="64"/>
      <c r="FG4422" s="5"/>
      <c r="FH4422" s="69"/>
      <c r="FI4422" s="6"/>
      <c r="FJ4422" s="5"/>
      <c r="FK4422" s="25"/>
      <c r="FL4422" s="5"/>
    </row>
    <row r="4423" spans="40:168">
      <c r="AN4423" s="14"/>
      <c r="AO4423" s="14"/>
      <c r="AP4423" s="5"/>
      <c r="AQ4423" s="25"/>
      <c r="AR4423" s="25"/>
      <c r="AS4423" s="96"/>
      <c r="AT4423" s="83"/>
      <c r="AU4423" s="14"/>
      <c r="AX4423" s="83"/>
      <c r="AY4423" s="83"/>
      <c r="AZ4423" s="83"/>
      <c r="BA4423" s="83"/>
      <c r="BJ4423" s="54"/>
      <c r="BK4423" s="22"/>
      <c r="BL4423" s="24"/>
      <c r="BP4423" s="23"/>
      <c r="BQ4423" s="24"/>
      <c r="BR4423" s="22"/>
      <c r="BS4423" s="24"/>
      <c r="BT4423" s="24"/>
      <c r="BU4423" s="23"/>
      <c r="BV4423" s="26"/>
      <c r="BX4423" s="6"/>
      <c r="BY4423" s="24"/>
      <c r="BZ4423" s="109"/>
      <c r="CA4423" s="66"/>
      <c r="CB4423" s="5"/>
      <c r="CC4423" s="68"/>
      <c r="CD4423" s="67"/>
      <c r="CE4423" s="67"/>
      <c r="CF4423" s="64"/>
      <c r="CG4423" s="5"/>
      <c r="CH4423" s="69"/>
      <c r="CI4423" s="6"/>
      <c r="CJ4423" s="5"/>
      <c r="CK4423" s="25"/>
      <c r="CL4423" s="5"/>
      <c r="DN4423" s="14"/>
      <c r="DO4423" s="14"/>
      <c r="DP4423" s="5"/>
      <c r="DQ4423" s="25"/>
      <c r="DR4423" s="25"/>
      <c r="DS4423" s="96"/>
      <c r="DT4423" s="83"/>
      <c r="DU4423" s="14"/>
      <c r="DX4423" s="83"/>
      <c r="DY4423" s="83"/>
      <c r="DZ4423" s="83"/>
      <c r="EA4423" s="83"/>
      <c r="EJ4423" s="54"/>
      <c r="EK4423" s="22"/>
      <c r="EL4423" s="24"/>
      <c r="EP4423" s="23"/>
      <c r="EQ4423" s="24"/>
      <c r="ER4423" s="22"/>
      <c r="ES4423" s="24"/>
      <c r="ET4423" s="24"/>
      <c r="EU4423" s="23"/>
      <c r="EV4423" s="26"/>
      <c r="EX4423" s="6"/>
      <c r="EY4423" s="24"/>
      <c r="EZ4423" s="109"/>
      <c r="FA4423" s="66"/>
      <c r="FB4423" s="5"/>
      <c r="FC4423" s="68"/>
      <c r="FD4423" s="67"/>
      <c r="FE4423" s="67"/>
      <c r="FF4423" s="64"/>
      <c r="FG4423" s="5"/>
      <c r="FH4423" s="69"/>
      <c r="FI4423" s="6"/>
      <c r="FJ4423" s="5"/>
      <c r="FK4423" s="25"/>
      <c r="FL4423" s="5"/>
    </row>
    <row r="4424" spans="40:168">
      <c r="AN4424" s="14"/>
      <c r="AO4424" s="14"/>
      <c r="AP4424" s="5"/>
      <c r="AQ4424" s="25"/>
      <c r="AR4424" s="25"/>
      <c r="AS4424" s="96"/>
      <c r="AT4424" s="83"/>
      <c r="AU4424" s="14"/>
      <c r="AX4424" s="83"/>
      <c r="AY4424" s="83"/>
      <c r="AZ4424" s="83"/>
      <c r="BA4424" s="83"/>
      <c r="BJ4424" s="54"/>
      <c r="BK4424" s="22"/>
      <c r="BL4424" s="24"/>
      <c r="BP4424" s="23"/>
      <c r="BQ4424" s="24"/>
      <c r="BR4424" s="22"/>
      <c r="BS4424" s="24"/>
      <c r="BT4424" s="24"/>
      <c r="BU4424" s="23"/>
      <c r="BV4424" s="26"/>
      <c r="BX4424" s="6"/>
      <c r="BY4424" s="24"/>
      <c r="BZ4424" s="109"/>
      <c r="CA4424" s="66"/>
      <c r="CB4424" s="5"/>
      <c r="CC4424" s="68"/>
      <c r="CD4424" s="67"/>
      <c r="CE4424" s="67"/>
      <c r="CF4424" s="64"/>
      <c r="CG4424" s="5"/>
      <c r="CH4424" s="69"/>
      <c r="CI4424" s="6"/>
      <c r="CJ4424" s="5"/>
      <c r="CK4424" s="25"/>
      <c r="CL4424" s="5"/>
      <c r="DN4424" s="14"/>
      <c r="DO4424" s="14"/>
      <c r="DP4424" s="5"/>
      <c r="DQ4424" s="25"/>
      <c r="DR4424" s="25"/>
      <c r="DS4424" s="96"/>
      <c r="DT4424" s="83"/>
      <c r="DU4424" s="14"/>
      <c r="DX4424" s="83"/>
      <c r="DY4424" s="83"/>
      <c r="DZ4424" s="83"/>
      <c r="EA4424" s="83"/>
      <c r="EJ4424" s="54"/>
      <c r="EK4424" s="22"/>
      <c r="EL4424" s="24"/>
      <c r="EP4424" s="23"/>
      <c r="EQ4424" s="24"/>
      <c r="ER4424" s="22"/>
      <c r="ES4424" s="24"/>
      <c r="ET4424" s="24"/>
      <c r="EU4424" s="23"/>
      <c r="EV4424" s="26"/>
      <c r="EX4424" s="6"/>
      <c r="EY4424" s="24"/>
      <c r="EZ4424" s="109"/>
      <c r="FA4424" s="66"/>
      <c r="FB4424" s="5"/>
      <c r="FC4424" s="68"/>
      <c r="FD4424" s="67"/>
      <c r="FE4424" s="67"/>
      <c r="FF4424" s="64"/>
      <c r="FG4424" s="5"/>
      <c r="FH4424" s="69"/>
      <c r="FI4424" s="6"/>
      <c r="FJ4424" s="5"/>
      <c r="FK4424" s="25"/>
      <c r="FL4424" s="5"/>
    </row>
    <row r="4425" spans="40:168">
      <c r="AN4425" s="14"/>
      <c r="AO4425" s="14"/>
      <c r="AP4425" s="5"/>
      <c r="AQ4425" s="25"/>
      <c r="AR4425" s="25"/>
      <c r="AS4425" s="96"/>
      <c r="AT4425" s="83"/>
      <c r="AU4425" s="14"/>
      <c r="AX4425" s="83"/>
      <c r="AY4425" s="83"/>
      <c r="AZ4425" s="83"/>
      <c r="BA4425" s="83"/>
      <c r="BJ4425" s="54"/>
      <c r="BK4425" s="22"/>
      <c r="BL4425" s="24"/>
      <c r="BP4425" s="23"/>
      <c r="BQ4425" s="24"/>
      <c r="BR4425" s="22"/>
      <c r="BS4425" s="24"/>
      <c r="BT4425" s="24"/>
      <c r="BU4425" s="23"/>
      <c r="BV4425" s="26"/>
      <c r="BX4425" s="6"/>
      <c r="BY4425" s="24"/>
      <c r="BZ4425" s="109"/>
      <c r="CA4425" s="66"/>
      <c r="CB4425" s="5"/>
      <c r="CC4425" s="68"/>
      <c r="CD4425" s="67"/>
      <c r="CE4425" s="67"/>
      <c r="CF4425" s="64"/>
      <c r="CG4425" s="5"/>
      <c r="CH4425" s="69"/>
      <c r="CI4425" s="6"/>
      <c r="CJ4425" s="5"/>
      <c r="CK4425" s="25"/>
      <c r="CL4425" s="5"/>
      <c r="DN4425" s="14"/>
      <c r="DO4425" s="14"/>
      <c r="DP4425" s="5"/>
      <c r="DQ4425" s="25"/>
      <c r="DR4425" s="25"/>
      <c r="DS4425" s="96"/>
      <c r="DT4425" s="83"/>
      <c r="DU4425" s="14"/>
      <c r="DX4425" s="83"/>
      <c r="DY4425" s="83"/>
      <c r="DZ4425" s="83"/>
      <c r="EA4425" s="83"/>
      <c r="EJ4425" s="54"/>
      <c r="EK4425" s="22"/>
      <c r="EL4425" s="24"/>
      <c r="EP4425" s="23"/>
      <c r="EQ4425" s="24"/>
      <c r="ER4425" s="22"/>
      <c r="ES4425" s="24"/>
      <c r="ET4425" s="24"/>
      <c r="EU4425" s="23"/>
      <c r="EV4425" s="26"/>
      <c r="EX4425" s="6"/>
      <c r="EY4425" s="24"/>
      <c r="EZ4425" s="109"/>
      <c r="FA4425" s="66"/>
      <c r="FB4425" s="5"/>
      <c r="FC4425" s="68"/>
      <c r="FD4425" s="67"/>
      <c r="FE4425" s="67"/>
      <c r="FF4425" s="64"/>
      <c r="FG4425" s="5"/>
      <c r="FH4425" s="69"/>
      <c r="FI4425" s="6"/>
      <c r="FJ4425" s="5"/>
      <c r="FK4425" s="25"/>
      <c r="FL4425" s="5"/>
    </row>
    <row r="4426" spans="40:168">
      <c r="AN4426" s="14"/>
      <c r="AO4426" s="14"/>
      <c r="AP4426" s="5"/>
      <c r="AQ4426" s="25"/>
      <c r="AR4426" s="25"/>
      <c r="AS4426" s="96"/>
      <c r="AT4426" s="83"/>
      <c r="AU4426" s="14"/>
      <c r="AX4426" s="83"/>
      <c r="AY4426" s="83"/>
      <c r="AZ4426" s="83"/>
      <c r="BA4426" s="83"/>
      <c r="BJ4426" s="54"/>
      <c r="BK4426" s="22"/>
      <c r="BL4426" s="24"/>
      <c r="BP4426" s="23"/>
      <c r="BQ4426" s="24"/>
      <c r="BR4426" s="22"/>
      <c r="BS4426" s="24"/>
      <c r="BT4426" s="24"/>
      <c r="BU4426" s="23"/>
      <c r="BV4426" s="26"/>
      <c r="BX4426" s="6"/>
      <c r="BY4426" s="24"/>
      <c r="BZ4426" s="109"/>
      <c r="CA4426" s="66"/>
      <c r="CB4426" s="5"/>
      <c r="CC4426" s="68"/>
      <c r="CD4426" s="67"/>
      <c r="CE4426" s="67"/>
      <c r="CF4426" s="64"/>
      <c r="CG4426" s="5"/>
      <c r="CH4426" s="69"/>
      <c r="CI4426" s="6"/>
      <c r="CJ4426" s="5"/>
      <c r="CK4426" s="25"/>
      <c r="CL4426" s="5"/>
      <c r="DN4426" s="14"/>
      <c r="DO4426" s="14"/>
      <c r="DP4426" s="5"/>
      <c r="DQ4426" s="25"/>
      <c r="DR4426" s="25"/>
      <c r="DS4426" s="96"/>
      <c r="DT4426" s="83"/>
      <c r="DU4426" s="14"/>
      <c r="DX4426" s="83"/>
      <c r="DY4426" s="83"/>
      <c r="DZ4426" s="83"/>
      <c r="EA4426" s="83"/>
      <c r="EJ4426" s="54"/>
      <c r="EK4426" s="22"/>
      <c r="EL4426" s="24"/>
      <c r="EP4426" s="23"/>
      <c r="EQ4426" s="24"/>
      <c r="ER4426" s="22"/>
      <c r="ES4426" s="24"/>
      <c r="ET4426" s="24"/>
      <c r="EU4426" s="23"/>
      <c r="EV4426" s="26"/>
      <c r="EX4426" s="6"/>
      <c r="EY4426" s="24"/>
      <c r="EZ4426" s="109"/>
      <c r="FA4426" s="66"/>
      <c r="FB4426" s="5"/>
      <c r="FC4426" s="68"/>
      <c r="FD4426" s="67"/>
      <c r="FE4426" s="67"/>
      <c r="FF4426" s="64"/>
      <c r="FG4426" s="5"/>
      <c r="FH4426" s="69"/>
      <c r="FI4426" s="6"/>
      <c r="FJ4426" s="5"/>
      <c r="FK4426" s="25"/>
      <c r="FL4426" s="5"/>
    </row>
    <row r="4427" spans="40:168">
      <c r="AN4427" s="14"/>
      <c r="AO4427" s="14"/>
      <c r="AP4427" s="5"/>
      <c r="AQ4427" s="25"/>
      <c r="AR4427" s="25"/>
      <c r="AS4427" s="96"/>
      <c r="AT4427" s="83"/>
      <c r="AU4427" s="14"/>
      <c r="AX4427" s="83"/>
      <c r="AY4427" s="83"/>
      <c r="AZ4427" s="83"/>
      <c r="BA4427" s="83"/>
      <c r="BJ4427" s="54"/>
      <c r="BK4427" s="22"/>
      <c r="BL4427" s="24"/>
      <c r="BP4427" s="23"/>
      <c r="BQ4427" s="24"/>
      <c r="BR4427" s="22"/>
      <c r="BS4427" s="24"/>
      <c r="BT4427" s="24"/>
      <c r="BU4427" s="23"/>
      <c r="BV4427" s="26"/>
      <c r="BX4427" s="6"/>
      <c r="BY4427" s="24"/>
      <c r="BZ4427" s="109"/>
      <c r="CA4427" s="66"/>
      <c r="CB4427" s="5"/>
      <c r="CC4427" s="68"/>
      <c r="CD4427" s="67"/>
      <c r="CE4427" s="67"/>
      <c r="CF4427" s="64"/>
      <c r="CG4427" s="5"/>
      <c r="CH4427" s="69"/>
      <c r="CI4427" s="6"/>
      <c r="CJ4427" s="5"/>
      <c r="CK4427" s="25"/>
      <c r="CL4427" s="5"/>
      <c r="DN4427" s="14"/>
      <c r="DO4427" s="14"/>
      <c r="DP4427" s="5"/>
      <c r="DQ4427" s="25"/>
      <c r="DR4427" s="25"/>
      <c r="DS4427" s="96"/>
      <c r="DT4427" s="83"/>
      <c r="DU4427" s="14"/>
      <c r="DX4427" s="83"/>
      <c r="DY4427" s="83"/>
      <c r="DZ4427" s="83"/>
      <c r="EA4427" s="83"/>
      <c r="EJ4427" s="54"/>
      <c r="EK4427" s="22"/>
      <c r="EL4427" s="24"/>
      <c r="EP4427" s="23"/>
      <c r="EQ4427" s="24"/>
      <c r="ER4427" s="22"/>
      <c r="ES4427" s="24"/>
      <c r="ET4427" s="24"/>
      <c r="EU4427" s="23"/>
      <c r="EV4427" s="26"/>
      <c r="EX4427" s="6"/>
      <c r="EY4427" s="24"/>
      <c r="EZ4427" s="109"/>
      <c r="FA4427" s="66"/>
      <c r="FB4427" s="5"/>
      <c r="FC4427" s="68"/>
      <c r="FD4427" s="67"/>
      <c r="FE4427" s="67"/>
      <c r="FF4427" s="64"/>
      <c r="FG4427" s="5"/>
      <c r="FH4427" s="69"/>
      <c r="FI4427" s="6"/>
      <c r="FJ4427" s="5"/>
      <c r="FK4427" s="25"/>
      <c r="FL4427" s="5"/>
    </row>
    <row r="4428" spans="40:168">
      <c r="AN4428" s="14"/>
      <c r="AO4428" s="14"/>
      <c r="AP4428" s="5"/>
      <c r="AQ4428" s="25"/>
      <c r="AR4428" s="25"/>
      <c r="AS4428" s="96"/>
      <c r="AT4428" s="83"/>
      <c r="AU4428" s="14"/>
      <c r="AX4428" s="83"/>
      <c r="AY4428" s="83"/>
      <c r="AZ4428" s="83"/>
      <c r="BA4428" s="83"/>
      <c r="BJ4428" s="54"/>
      <c r="BK4428" s="22"/>
      <c r="BL4428" s="24"/>
      <c r="BP4428" s="23"/>
      <c r="BQ4428" s="24"/>
      <c r="BR4428" s="22"/>
      <c r="BS4428" s="24"/>
      <c r="BT4428" s="24"/>
      <c r="BU4428" s="23"/>
      <c r="BV4428" s="26"/>
      <c r="BX4428" s="6"/>
      <c r="BY4428" s="24"/>
      <c r="BZ4428" s="109"/>
      <c r="CA4428" s="66"/>
      <c r="CB4428" s="5"/>
      <c r="CC4428" s="68"/>
      <c r="CD4428" s="67"/>
      <c r="CE4428" s="67"/>
      <c r="CF4428" s="64"/>
      <c r="CG4428" s="5"/>
      <c r="CH4428" s="69"/>
      <c r="CI4428" s="6"/>
      <c r="CJ4428" s="5"/>
      <c r="CK4428" s="25"/>
      <c r="CL4428" s="5"/>
      <c r="DN4428" s="14"/>
      <c r="DO4428" s="14"/>
      <c r="DP4428" s="5"/>
      <c r="DQ4428" s="25"/>
      <c r="DR4428" s="25"/>
      <c r="DS4428" s="96"/>
      <c r="DT4428" s="83"/>
      <c r="DU4428" s="14"/>
      <c r="DX4428" s="83"/>
      <c r="DY4428" s="83"/>
      <c r="DZ4428" s="83"/>
      <c r="EA4428" s="83"/>
      <c r="EJ4428" s="54"/>
      <c r="EK4428" s="22"/>
      <c r="EL4428" s="24"/>
      <c r="EP4428" s="23"/>
      <c r="EQ4428" s="24"/>
      <c r="ER4428" s="22"/>
      <c r="ES4428" s="24"/>
      <c r="ET4428" s="24"/>
      <c r="EU4428" s="23"/>
      <c r="EV4428" s="26"/>
      <c r="EX4428" s="6"/>
      <c r="EY4428" s="24"/>
      <c r="EZ4428" s="109"/>
      <c r="FA4428" s="66"/>
      <c r="FB4428" s="5"/>
      <c r="FC4428" s="68"/>
      <c r="FD4428" s="67"/>
      <c r="FE4428" s="67"/>
      <c r="FF4428" s="64"/>
      <c r="FG4428" s="5"/>
      <c r="FH4428" s="69"/>
      <c r="FI4428" s="6"/>
      <c r="FJ4428" s="5"/>
      <c r="FK4428" s="25"/>
      <c r="FL4428" s="5"/>
    </row>
    <row r="4429" spans="40:168">
      <c r="AN4429" s="14"/>
      <c r="AO4429" s="14"/>
      <c r="AP4429" s="5"/>
      <c r="AQ4429" s="25"/>
      <c r="AR4429" s="25"/>
      <c r="AS4429" s="96"/>
      <c r="AT4429" s="83"/>
      <c r="AU4429" s="14"/>
      <c r="AX4429" s="83"/>
      <c r="AY4429" s="83"/>
      <c r="AZ4429" s="83"/>
      <c r="BA4429" s="83"/>
      <c r="BJ4429" s="54"/>
      <c r="BK4429" s="22"/>
      <c r="BL4429" s="24"/>
      <c r="BP4429" s="23"/>
      <c r="BQ4429" s="24"/>
      <c r="BR4429" s="22"/>
      <c r="BS4429" s="24"/>
      <c r="BT4429" s="24"/>
      <c r="BU4429" s="23"/>
      <c r="BV4429" s="26"/>
      <c r="BX4429" s="6"/>
      <c r="BY4429" s="24"/>
      <c r="BZ4429" s="109"/>
      <c r="CA4429" s="66"/>
      <c r="CB4429" s="5"/>
      <c r="CC4429" s="68"/>
      <c r="CD4429" s="67"/>
      <c r="CE4429" s="67"/>
      <c r="CF4429" s="64"/>
      <c r="CG4429" s="5"/>
      <c r="CH4429" s="69"/>
      <c r="CI4429" s="6"/>
      <c r="CJ4429" s="5"/>
      <c r="CK4429" s="25"/>
      <c r="CL4429" s="5"/>
      <c r="DN4429" s="14"/>
      <c r="DO4429" s="14"/>
      <c r="DP4429" s="5"/>
      <c r="DQ4429" s="25"/>
      <c r="DR4429" s="25"/>
      <c r="DS4429" s="96"/>
      <c r="DT4429" s="83"/>
      <c r="DU4429" s="14"/>
      <c r="DX4429" s="83"/>
      <c r="DY4429" s="83"/>
      <c r="DZ4429" s="83"/>
      <c r="EA4429" s="83"/>
      <c r="EJ4429" s="54"/>
      <c r="EK4429" s="22"/>
      <c r="EL4429" s="24"/>
      <c r="EP4429" s="23"/>
      <c r="EQ4429" s="24"/>
      <c r="ER4429" s="22"/>
      <c r="ES4429" s="24"/>
      <c r="ET4429" s="24"/>
      <c r="EU4429" s="23"/>
      <c r="EV4429" s="26"/>
      <c r="EX4429" s="6"/>
      <c r="EY4429" s="24"/>
      <c r="EZ4429" s="109"/>
      <c r="FA4429" s="66"/>
      <c r="FB4429" s="5"/>
      <c r="FC4429" s="68"/>
      <c r="FD4429" s="67"/>
      <c r="FE4429" s="67"/>
      <c r="FF4429" s="64"/>
      <c r="FG4429" s="5"/>
      <c r="FH4429" s="69"/>
      <c r="FI4429" s="6"/>
      <c r="FJ4429" s="5"/>
      <c r="FK4429" s="25"/>
      <c r="FL4429" s="5"/>
    </row>
    <row r="4430" spans="40:168">
      <c r="AN4430" s="14"/>
      <c r="AO4430" s="14"/>
      <c r="AP4430" s="5"/>
      <c r="AQ4430" s="25"/>
      <c r="AR4430" s="25"/>
      <c r="AS4430" s="96"/>
      <c r="AT4430" s="83"/>
      <c r="AU4430" s="14"/>
      <c r="AX4430" s="83"/>
      <c r="AY4430" s="83"/>
      <c r="AZ4430" s="83"/>
      <c r="BA4430" s="83"/>
      <c r="BJ4430" s="54"/>
      <c r="BK4430" s="22"/>
      <c r="BL4430" s="24"/>
      <c r="BP4430" s="23"/>
      <c r="BQ4430" s="24"/>
      <c r="BR4430" s="22"/>
      <c r="BS4430" s="24"/>
      <c r="BT4430" s="24"/>
      <c r="BU4430" s="23"/>
      <c r="BV4430" s="26"/>
      <c r="BX4430" s="6"/>
      <c r="BY4430" s="24"/>
      <c r="BZ4430" s="109"/>
      <c r="CA4430" s="66"/>
      <c r="CB4430" s="5"/>
      <c r="CC4430" s="68"/>
      <c r="CD4430" s="67"/>
      <c r="CE4430" s="67"/>
      <c r="CF4430" s="64"/>
      <c r="CG4430" s="5"/>
      <c r="CH4430" s="69"/>
      <c r="CI4430" s="6"/>
      <c r="CJ4430" s="5"/>
      <c r="CK4430" s="25"/>
      <c r="CL4430" s="5"/>
      <c r="DN4430" s="14"/>
      <c r="DO4430" s="14"/>
      <c r="DP4430" s="5"/>
      <c r="DQ4430" s="25"/>
      <c r="DR4430" s="25"/>
      <c r="DS4430" s="96"/>
      <c r="DT4430" s="83"/>
      <c r="DU4430" s="14"/>
      <c r="DX4430" s="83"/>
      <c r="DY4430" s="83"/>
      <c r="DZ4430" s="83"/>
      <c r="EA4430" s="83"/>
      <c r="EJ4430" s="54"/>
      <c r="EK4430" s="22"/>
      <c r="EL4430" s="24"/>
      <c r="EP4430" s="23"/>
      <c r="EQ4430" s="24"/>
      <c r="ER4430" s="22"/>
      <c r="ES4430" s="24"/>
      <c r="ET4430" s="24"/>
      <c r="EU4430" s="23"/>
      <c r="EV4430" s="26"/>
      <c r="EX4430" s="6"/>
      <c r="EY4430" s="24"/>
      <c r="EZ4430" s="109"/>
      <c r="FA4430" s="66"/>
      <c r="FB4430" s="5"/>
      <c r="FC4430" s="68"/>
      <c r="FD4430" s="67"/>
      <c r="FE4430" s="67"/>
      <c r="FF4430" s="64"/>
      <c r="FG4430" s="5"/>
      <c r="FH4430" s="69"/>
      <c r="FI4430" s="6"/>
      <c r="FJ4430" s="5"/>
      <c r="FK4430" s="25"/>
      <c r="FL4430" s="5"/>
    </row>
    <row r="4431" spans="40:168">
      <c r="AN4431" s="14"/>
      <c r="AO4431" s="14"/>
      <c r="AP4431" s="5"/>
      <c r="AQ4431" s="25"/>
      <c r="AR4431" s="25"/>
      <c r="AS4431" s="96"/>
      <c r="AT4431" s="83"/>
      <c r="AU4431" s="14"/>
      <c r="AX4431" s="83"/>
      <c r="AY4431" s="83"/>
      <c r="AZ4431" s="83"/>
      <c r="BA4431" s="83"/>
      <c r="BJ4431" s="54"/>
      <c r="BK4431" s="22"/>
      <c r="BL4431" s="24"/>
      <c r="BP4431" s="23"/>
      <c r="BQ4431" s="24"/>
      <c r="BR4431" s="22"/>
      <c r="BS4431" s="24"/>
      <c r="BT4431" s="24"/>
      <c r="BU4431" s="23"/>
      <c r="BV4431" s="26"/>
      <c r="BX4431" s="6"/>
      <c r="BY4431" s="24"/>
      <c r="BZ4431" s="109"/>
      <c r="CA4431" s="66"/>
      <c r="CB4431" s="5"/>
      <c r="CC4431" s="68"/>
      <c r="CD4431" s="67"/>
      <c r="CE4431" s="67"/>
      <c r="CF4431" s="64"/>
      <c r="CG4431" s="5"/>
      <c r="CH4431" s="69"/>
      <c r="CI4431" s="6"/>
      <c r="CJ4431" s="5"/>
      <c r="CK4431" s="25"/>
      <c r="CL4431" s="5"/>
      <c r="DN4431" s="14"/>
      <c r="DO4431" s="14"/>
      <c r="DP4431" s="5"/>
      <c r="DQ4431" s="25"/>
      <c r="DR4431" s="25"/>
      <c r="DS4431" s="96"/>
      <c r="DT4431" s="83"/>
      <c r="DU4431" s="14"/>
      <c r="DX4431" s="83"/>
      <c r="DY4431" s="83"/>
      <c r="DZ4431" s="83"/>
      <c r="EA4431" s="83"/>
      <c r="EJ4431" s="54"/>
      <c r="EK4431" s="22"/>
      <c r="EL4431" s="24"/>
      <c r="EP4431" s="23"/>
      <c r="EQ4431" s="24"/>
      <c r="ER4431" s="22"/>
      <c r="ES4431" s="24"/>
      <c r="ET4431" s="24"/>
      <c r="EU4431" s="23"/>
      <c r="EV4431" s="26"/>
      <c r="EX4431" s="6"/>
      <c r="EY4431" s="24"/>
      <c r="EZ4431" s="109"/>
      <c r="FA4431" s="66"/>
      <c r="FB4431" s="5"/>
      <c r="FC4431" s="68"/>
      <c r="FD4431" s="67"/>
      <c r="FE4431" s="67"/>
      <c r="FF4431" s="64"/>
      <c r="FG4431" s="5"/>
      <c r="FH4431" s="69"/>
      <c r="FI4431" s="6"/>
      <c r="FJ4431" s="5"/>
      <c r="FK4431" s="25"/>
      <c r="FL4431" s="5"/>
    </row>
    <row r="4432" spans="40:168">
      <c r="AN4432" s="14"/>
      <c r="AO4432" s="14"/>
      <c r="AP4432" s="5"/>
      <c r="AQ4432" s="25"/>
      <c r="AR4432" s="25"/>
      <c r="AS4432" s="96"/>
      <c r="AT4432" s="83"/>
      <c r="AU4432" s="14"/>
      <c r="AX4432" s="83"/>
      <c r="AY4432" s="83"/>
      <c r="AZ4432" s="83"/>
      <c r="BA4432" s="83"/>
      <c r="BJ4432" s="54"/>
      <c r="BK4432" s="22"/>
      <c r="BL4432" s="24"/>
      <c r="BP4432" s="23"/>
      <c r="BQ4432" s="24"/>
      <c r="BR4432" s="22"/>
      <c r="BS4432" s="24"/>
      <c r="BT4432" s="24"/>
      <c r="BU4432" s="23"/>
      <c r="BV4432" s="26"/>
      <c r="BX4432" s="6"/>
      <c r="BY4432" s="24"/>
      <c r="BZ4432" s="109"/>
      <c r="CA4432" s="66"/>
      <c r="CB4432" s="5"/>
      <c r="CC4432" s="68"/>
      <c r="CD4432" s="67"/>
      <c r="CE4432" s="67"/>
      <c r="CF4432" s="64"/>
      <c r="CG4432" s="5"/>
      <c r="CH4432" s="69"/>
      <c r="CI4432" s="6"/>
      <c r="CJ4432" s="5"/>
      <c r="CK4432" s="25"/>
      <c r="CL4432" s="5"/>
      <c r="DN4432" s="14"/>
      <c r="DO4432" s="14"/>
      <c r="DP4432" s="5"/>
      <c r="DQ4432" s="25"/>
      <c r="DR4432" s="25"/>
      <c r="DS4432" s="96"/>
      <c r="DT4432" s="83"/>
      <c r="DU4432" s="14"/>
      <c r="DX4432" s="83"/>
      <c r="DY4432" s="83"/>
      <c r="DZ4432" s="83"/>
      <c r="EA4432" s="83"/>
      <c r="EJ4432" s="54"/>
      <c r="EK4432" s="22"/>
      <c r="EL4432" s="24"/>
      <c r="EP4432" s="23"/>
      <c r="EQ4432" s="24"/>
      <c r="ER4432" s="22"/>
      <c r="ES4432" s="24"/>
      <c r="ET4432" s="24"/>
      <c r="EU4432" s="23"/>
      <c r="EV4432" s="26"/>
      <c r="EX4432" s="6"/>
      <c r="EY4432" s="24"/>
      <c r="EZ4432" s="109"/>
      <c r="FA4432" s="66"/>
      <c r="FB4432" s="5"/>
      <c r="FC4432" s="68"/>
      <c r="FD4432" s="67"/>
      <c r="FE4432" s="67"/>
      <c r="FF4432" s="64"/>
      <c r="FG4432" s="5"/>
      <c r="FH4432" s="69"/>
      <c r="FI4432" s="6"/>
      <c r="FJ4432" s="5"/>
      <c r="FK4432" s="25"/>
      <c r="FL4432" s="5"/>
    </row>
    <row r="4433" spans="40:168">
      <c r="AN4433" s="14"/>
      <c r="AO4433" s="14"/>
      <c r="AP4433" s="5"/>
      <c r="AQ4433" s="25"/>
      <c r="AR4433" s="25"/>
      <c r="AS4433" s="96"/>
      <c r="AT4433" s="83"/>
      <c r="AU4433" s="14"/>
      <c r="AX4433" s="83"/>
      <c r="AY4433" s="83"/>
      <c r="AZ4433" s="83"/>
      <c r="BA4433" s="83"/>
      <c r="BJ4433" s="54"/>
      <c r="BK4433" s="22"/>
      <c r="BL4433" s="24"/>
      <c r="BP4433" s="23"/>
      <c r="BQ4433" s="24"/>
      <c r="BR4433" s="22"/>
      <c r="BS4433" s="24"/>
      <c r="BT4433" s="24"/>
      <c r="BU4433" s="23"/>
      <c r="BV4433" s="26"/>
      <c r="BX4433" s="6"/>
      <c r="BY4433" s="24"/>
      <c r="BZ4433" s="109"/>
      <c r="CA4433" s="66"/>
      <c r="CB4433" s="5"/>
      <c r="CC4433" s="68"/>
      <c r="CD4433" s="67"/>
      <c r="CE4433" s="67"/>
      <c r="CF4433" s="64"/>
      <c r="CG4433" s="5"/>
      <c r="CH4433" s="69"/>
      <c r="CI4433" s="6"/>
      <c r="CJ4433" s="5"/>
      <c r="CK4433" s="25"/>
      <c r="CL4433" s="5"/>
      <c r="DN4433" s="14"/>
      <c r="DO4433" s="14"/>
      <c r="DP4433" s="5"/>
      <c r="DQ4433" s="25"/>
      <c r="DR4433" s="25"/>
      <c r="DS4433" s="96"/>
      <c r="DT4433" s="83"/>
      <c r="DU4433" s="14"/>
      <c r="DX4433" s="83"/>
      <c r="DY4433" s="83"/>
      <c r="DZ4433" s="83"/>
      <c r="EA4433" s="83"/>
      <c r="EJ4433" s="54"/>
      <c r="EK4433" s="22"/>
      <c r="EL4433" s="24"/>
      <c r="EP4433" s="23"/>
      <c r="EQ4433" s="24"/>
      <c r="ER4433" s="22"/>
      <c r="ES4433" s="24"/>
      <c r="ET4433" s="24"/>
      <c r="EU4433" s="23"/>
      <c r="EV4433" s="26"/>
      <c r="EX4433" s="6"/>
      <c r="EY4433" s="24"/>
      <c r="EZ4433" s="109"/>
      <c r="FA4433" s="66"/>
      <c r="FB4433" s="5"/>
      <c r="FC4433" s="68"/>
      <c r="FD4433" s="67"/>
      <c r="FE4433" s="67"/>
      <c r="FF4433" s="64"/>
      <c r="FG4433" s="5"/>
      <c r="FH4433" s="69"/>
      <c r="FI4433" s="6"/>
      <c r="FJ4433" s="5"/>
      <c r="FK4433" s="25"/>
      <c r="FL4433" s="5"/>
    </row>
    <row r="4434" spans="40:168">
      <c r="AN4434" s="14"/>
      <c r="AO4434" s="14"/>
      <c r="AP4434" s="5"/>
      <c r="AQ4434" s="25"/>
      <c r="AR4434" s="25"/>
      <c r="AS4434" s="96"/>
      <c r="AT4434" s="83"/>
      <c r="AU4434" s="14"/>
      <c r="AX4434" s="83"/>
      <c r="AY4434" s="83"/>
      <c r="AZ4434" s="83"/>
      <c r="BA4434" s="83"/>
      <c r="BJ4434" s="54"/>
      <c r="BK4434" s="22"/>
      <c r="BL4434" s="24"/>
      <c r="BP4434" s="23"/>
      <c r="BQ4434" s="24"/>
      <c r="BR4434" s="22"/>
      <c r="BS4434" s="24"/>
      <c r="BT4434" s="24"/>
      <c r="BU4434" s="23"/>
      <c r="BV4434" s="26"/>
      <c r="BX4434" s="6"/>
      <c r="BY4434" s="24"/>
      <c r="BZ4434" s="109"/>
      <c r="CA4434" s="66"/>
      <c r="CB4434" s="5"/>
      <c r="CC4434" s="68"/>
      <c r="CD4434" s="67"/>
      <c r="CE4434" s="67"/>
      <c r="CF4434" s="64"/>
      <c r="CG4434" s="5"/>
      <c r="CH4434" s="69"/>
      <c r="CI4434" s="6"/>
      <c r="CJ4434" s="5"/>
      <c r="CK4434" s="25"/>
      <c r="CL4434" s="5"/>
      <c r="DN4434" s="14"/>
      <c r="DO4434" s="14"/>
      <c r="DP4434" s="5"/>
      <c r="DQ4434" s="25"/>
      <c r="DR4434" s="25"/>
      <c r="DS4434" s="96"/>
      <c r="DT4434" s="83"/>
      <c r="DU4434" s="14"/>
      <c r="DX4434" s="83"/>
      <c r="DY4434" s="83"/>
      <c r="DZ4434" s="83"/>
      <c r="EA4434" s="83"/>
      <c r="EJ4434" s="54"/>
      <c r="EK4434" s="22"/>
      <c r="EL4434" s="24"/>
      <c r="EP4434" s="23"/>
      <c r="EQ4434" s="24"/>
      <c r="ER4434" s="22"/>
      <c r="ES4434" s="24"/>
      <c r="ET4434" s="24"/>
      <c r="EU4434" s="23"/>
      <c r="EV4434" s="26"/>
      <c r="EX4434" s="6"/>
      <c r="EY4434" s="24"/>
      <c r="EZ4434" s="109"/>
      <c r="FA4434" s="66"/>
      <c r="FB4434" s="5"/>
      <c r="FC4434" s="68"/>
      <c r="FD4434" s="67"/>
      <c r="FE4434" s="67"/>
      <c r="FF4434" s="64"/>
      <c r="FG4434" s="5"/>
      <c r="FH4434" s="69"/>
      <c r="FI4434" s="6"/>
      <c r="FJ4434" s="5"/>
      <c r="FK4434" s="25"/>
      <c r="FL4434" s="5"/>
    </row>
    <row r="4435" spans="40:168">
      <c r="AN4435" s="14"/>
      <c r="AO4435" s="14"/>
      <c r="AP4435" s="5"/>
      <c r="AQ4435" s="25"/>
      <c r="AR4435" s="25"/>
      <c r="AS4435" s="96"/>
      <c r="AT4435" s="83"/>
      <c r="AU4435" s="14"/>
      <c r="AX4435" s="83"/>
      <c r="AY4435" s="83"/>
      <c r="AZ4435" s="83"/>
      <c r="BA4435" s="83"/>
      <c r="BJ4435" s="54"/>
      <c r="BK4435" s="22"/>
      <c r="BL4435" s="24"/>
      <c r="BP4435" s="23"/>
      <c r="BQ4435" s="24"/>
      <c r="BR4435" s="22"/>
      <c r="BS4435" s="24"/>
      <c r="BT4435" s="24"/>
      <c r="BU4435" s="23"/>
      <c r="BV4435" s="26"/>
      <c r="BX4435" s="6"/>
      <c r="BY4435" s="24"/>
      <c r="BZ4435" s="109"/>
      <c r="CA4435" s="66"/>
      <c r="CB4435" s="5"/>
      <c r="CC4435" s="68"/>
      <c r="CD4435" s="67"/>
      <c r="CE4435" s="67"/>
      <c r="CF4435" s="64"/>
      <c r="CG4435" s="5"/>
      <c r="CH4435" s="69"/>
      <c r="CI4435" s="6"/>
      <c r="CJ4435" s="5"/>
      <c r="CK4435" s="25"/>
      <c r="CL4435" s="5"/>
      <c r="DN4435" s="14"/>
      <c r="DO4435" s="14"/>
      <c r="DP4435" s="5"/>
      <c r="DQ4435" s="25"/>
      <c r="DR4435" s="25"/>
      <c r="DS4435" s="96"/>
      <c r="DT4435" s="83"/>
      <c r="DU4435" s="14"/>
      <c r="DX4435" s="83"/>
      <c r="DY4435" s="83"/>
      <c r="DZ4435" s="83"/>
      <c r="EA4435" s="83"/>
      <c r="EJ4435" s="54"/>
      <c r="EK4435" s="22"/>
      <c r="EL4435" s="24"/>
      <c r="EP4435" s="23"/>
      <c r="EQ4435" s="24"/>
      <c r="ER4435" s="22"/>
      <c r="ES4435" s="24"/>
      <c r="ET4435" s="24"/>
      <c r="EU4435" s="23"/>
      <c r="EV4435" s="26"/>
      <c r="EX4435" s="6"/>
      <c r="EY4435" s="24"/>
      <c r="EZ4435" s="109"/>
      <c r="FA4435" s="66"/>
      <c r="FB4435" s="5"/>
      <c r="FC4435" s="68"/>
      <c r="FD4435" s="67"/>
      <c r="FE4435" s="67"/>
      <c r="FF4435" s="64"/>
      <c r="FG4435" s="5"/>
      <c r="FH4435" s="69"/>
      <c r="FI4435" s="6"/>
      <c r="FJ4435" s="5"/>
      <c r="FK4435" s="25"/>
      <c r="FL4435" s="5"/>
    </row>
    <row r="4436" spans="40:168">
      <c r="AN4436" s="14"/>
      <c r="AO4436" s="14"/>
      <c r="AP4436" s="5"/>
      <c r="AQ4436" s="25"/>
      <c r="AR4436" s="25"/>
      <c r="AS4436" s="96"/>
      <c r="AT4436" s="83"/>
      <c r="AU4436" s="14"/>
      <c r="AX4436" s="83"/>
      <c r="AY4436" s="83"/>
      <c r="AZ4436" s="83"/>
      <c r="BA4436" s="83"/>
      <c r="BJ4436" s="54"/>
      <c r="BK4436" s="22"/>
      <c r="BL4436" s="24"/>
      <c r="BP4436" s="23"/>
      <c r="BQ4436" s="24"/>
      <c r="BR4436" s="22"/>
      <c r="BS4436" s="24"/>
      <c r="BT4436" s="24"/>
      <c r="BU4436" s="23"/>
      <c r="BV4436" s="26"/>
      <c r="BX4436" s="6"/>
      <c r="BY4436" s="24"/>
      <c r="BZ4436" s="109"/>
      <c r="CA4436" s="66"/>
      <c r="CB4436" s="5"/>
      <c r="CC4436" s="68"/>
      <c r="CD4436" s="67"/>
      <c r="CE4436" s="67"/>
      <c r="CF4436" s="64"/>
      <c r="CG4436" s="5"/>
      <c r="CH4436" s="69"/>
      <c r="CI4436" s="6"/>
      <c r="CJ4436" s="5"/>
      <c r="CK4436" s="25"/>
      <c r="CL4436" s="5"/>
      <c r="DN4436" s="14"/>
      <c r="DO4436" s="14"/>
      <c r="DP4436" s="5"/>
      <c r="DQ4436" s="25"/>
      <c r="DR4436" s="25"/>
      <c r="DS4436" s="96"/>
      <c r="DT4436" s="83"/>
      <c r="DU4436" s="14"/>
      <c r="DX4436" s="83"/>
      <c r="DY4436" s="83"/>
      <c r="DZ4436" s="83"/>
      <c r="EA4436" s="83"/>
      <c r="EJ4436" s="54"/>
      <c r="EK4436" s="22"/>
      <c r="EL4436" s="24"/>
      <c r="EP4436" s="23"/>
      <c r="EQ4436" s="24"/>
      <c r="ER4436" s="22"/>
      <c r="ES4436" s="24"/>
      <c r="ET4436" s="24"/>
      <c r="EU4436" s="23"/>
      <c r="EV4436" s="26"/>
      <c r="EX4436" s="6"/>
      <c r="EY4436" s="24"/>
      <c r="EZ4436" s="109"/>
      <c r="FA4436" s="66"/>
      <c r="FB4436" s="5"/>
      <c r="FC4436" s="68"/>
      <c r="FD4436" s="67"/>
      <c r="FE4436" s="67"/>
      <c r="FF4436" s="64"/>
      <c r="FG4436" s="5"/>
      <c r="FH4436" s="69"/>
      <c r="FI4436" s="6"/>
      <c r="FJ4436" s="5"/>
      <c r="FK4436" s="25"/>
      <c r="FL4436" s="5"/>
    </row>
    <row r="4437" spans="40:168">
      <c r="AN4437" s="14"/>
      <c r="AO4437" s="14"/>
      <c r="AP4437" s="5"/>
      <c r="AQ4437" s="25"/>
      <c r="AR4437" s="25"/>
      <c r="AS4437" s="96"/>
      <c r="AT4437" s="83"/>
      <c r="AU4437" s="14"/>
      <c r="AX4437" s="83"/>
      <c r="AY4437" s="83"/>
      <c r="AZ4437" s="83"/>
      <c r="BA4437" s="83"/>
      <c r="BJ4437" s="54"/>
      <c r="BK4437" s="22"/>
      <c r="BL4437" s="24"/>
      <c r="BP4437" s="23"/>
      <c r="BQ4437" s="24"/>
      <c r="BR4437" s="22"/>
      <c r="BS4437" s="24"/>
      <c r="BT4437" s="24"/>
      <c r="BU4437" s="23"/>
      <c r="BV4437" s="26"/>
      <c r="BX4437" s="6"/>
      <c r="BY4437" s="24"/>
      <c r="BZ4437" s="109"/>
      <c r="CA4437" s="66"/>
      <c r="CB4437" s="5"/>
      <c r="CC4437" s="68"/>
      <c r="CD4437" s="67"/>
      <c r="CE4437" s="67"/>
      <c r="CF4437" s="64"/>
      <c r="CG4437" s="5"/>
      <c r="CH4437" s="69"/>
      <c r="CI4437" s="6"/>
      <c r="CJ4437" s="5"/>
      <c r="CK4437" s="25"/>
      <c r="CL4437" s="5"/>
      <c r="DN4437" s="14"/>
      <c r="DO4437" s="14"/>
      <c r="DP4437" s="5"/>
      <c r="DQ4437" s="25"/>
      <c r="DR4437" s="25"/>
      <c r="DS4437" s="96"/>
      <c r="DT4437" s="83"/>
      <c r="DU4437" s="14"/>
      <c r="DX4437" s="83"/>
      <c r="DY4437" s="83"/>
      <c r="DZ4437" s="83"/>
      <c r="EA4437" s="83"/>
      <c r="EJ4437" s="54"/>
      <c r="EK4437" s="22"/>
      <c r="EL4437" s="24"/>
      <c r="EP4437" s="23"/>
      <c r="EQ4437" s="24"/>
      <c r="ER4437" s="22"/>
      <c r="ES4437" s="24"/>
      <c r="ET4437" s="24"/>
      <c r="EU4437" s="23"/>
      <c r="EV4437" s="26"/>
      <c r="EX4437" s="6"/>
      <c r="EY4437" s="24"/>
      <c r="EZ4437" s="109"/>
      <c r="FA4437" s="66"/>
      <c r="FB4437" s="5"/>
      <c r="FC4437" s="68"/>
      <c r="FD4437" s="67"/>
      <c r="FE4437" s="67"/>
      <c r="FF4437" s="64"/>
      <c r="FG4437" s="5"/>
      <c r="FH4437" s="69"/>
      <c r="FI4437" s="6"/>
      <c r="FJ4437" s="5"/>
      <c r="FK4437" s="25"/>
      <c r="FL4437" s="5"/>
    </row>
    <row r="4438" spans="40:168">
      <c r="AN4438" s="14"/>
      <c r="AO4438" s="14"/>
      <c r="AP4438" s="5"/>
      <c r="AQ4438" s="25"/>
      <c r="AR4438" s="25"/>
      <c r="AS4438" s="96"/>
      <c r="AT4438" s="83"/>
      <c r="AU4438" s="14"/>
      <c r="AX4438" s="83"/>
      <c r="AY4438" s="83"/>
      <c r="AZ4438" s="83"/>
      <c r="BA4438" s="83"/>
      <c r="BJ4438" s="54"/>
      <c r="BK4438" s="22"/>
      <c r="BL4438" s="24"/>
      <c r="BP4438" s="23"/>
      <c r="BQ4438" s="24"/>
      <c r="BR4438" s="22"/>
      <c r="BS4438" s="24"/>
      <c r="BT4438" s="24"/>
      <c r="BU4438" s="23"/>
      <c r="BV4438" s="26"/>
      <c r="BX4438" s="6"/>
      <c r="BY4438" s="24"/>
      <c r="BZ4438" s="109"/>
      <c r="CA4438" s="66"/>
      <c r="CB4438" s="5"/>
      <c r="CC4438" s="68"/>
      <c r="CD4438" s="67"/>
      <c r="CE4438" s="67"/>
      <c r="CF4438" s="64"/>
      <c r="CG4438" s="5"/>
      <c r="CH4438" s="69"/>
      <c r="CI4438" s="6"/>
      <c r="CJ4438" s="5"/>
      <c r="CK4438" s="25"/>
      <c r="CL4438" s="5"/>
      <c r="DN4438" s="14"/>
      <c r="DO4438" s="14"/>
      <c r="DP4438" s="5"/>
      <c r="DQ4438" s="25"/>
      <c r="DR4438" s="25"/>
      <c r="DS4438" s="96"/>
      <c r="DT4438" s="83"/>
      <c r="DU4438" s="14"/>
      <c r="DX4438" s="83"/>
      <c r="DY4438" s="83"/>
      <c r="DZ4438" s="83"/>
      <c r="EA4438" s="83"/>
      <c r="EJ4438" s="54"/>
      <c r="EK4438" s="22"/>
      <c r="EL4438" s="24"/>
      <c r="EP4438" s="23"/>
      <c r="EQ4438" s="24"/>
      <c r="ER4438" s="22"/>
      <c r="ES4438" s="24"/>
      <c r="ET4438" s="24"/>
      <c r="EU4438" s="23"/>
      <c r="EV4438" s="26"/>
      <c r="EX4438" s="6"/>
      <c r="EY4438" s="24"/>
      <c r="EZ4438" s="109"/>
      <c r="FA4438" s="66"/>
      <c r="FB4438" s="5"/>
      <c r="FC4438" s="68"/>
      <c r="FD4438" s="67"/>
      <c r="FE4438" s="67"/>
      <c r="FF4438" s="64"/>
      <c r="FG4438" s="5"/>
      <c r="FH4438" s="69"/>
      <c r="FI4438" s="6"/>
      <c r="FJ4438" s="5"/>
      <c r="FK4438" s="25"/>
      <c r="FL4438" s="5"/>
    </row>
    <row r="4439" spans="40:168">
      <c r="AN4439" s="14"/>
      <c r="AO4439" s="14"/>
      <c r="AP4439" s="5"/>
      <c r="AQ4439" s="25"/>
      <c r="AR4439" s="25"/>
      <c r="AS4439" s="96"/>
      <c r="AT4439" s="83"/>
      <c r="AU4439" s="14"/>
      <c r="AX4439" s="83"/>
      <c r="AY4439" s="83"/>
      <c r="AZ4439" s="83"/>
      <c r="BA4439" s="83"/>
      <c r="BJ4439" s="54"/>
      <c r="BK4439" s="22"/>
      <c r="BL4439" s="24"/>
      <c r="BP4439" s="23"/>
      <c r="BQ4439" s="24"/>
      <c r="BR4439" s="22"/>
      <c r="BS4439" s="24"/>
      <c r="BT4439" s="24"/>
      <c r="BU4439" s="23"/>
      <c r="BV4439" s="26"/>
      <c r="BX4439" s="6"/>
      <c r="BY4439" s="24"/>
      <c r="BZ4439" s="109"/>
      <c r="CA4439" s="66"/>
      <c r="CB4439" s="5"/>
      <c r="CC4439" s="68"/>
      <c r="CD4439" s="67"/>
      <c r="CE4439" s="67"/>
      <c r="CF4439" s="64"/>
      <c r="CG4439" s="5"/>
      <c r="CH4439" s="69"/>
      <c r="CI4439" s="6"/>
      <c r="CJ4439" s="5"/>
      <c r="CK4439" s="25"/>
      <c r="CL4439" s="5"/>
      <c r="DN4439" s="14"/>
      <c r="DO4439" s="14"/>
      <c r="DP4439" s="5"/>
      <c r="DQ4439" s="25"/>
      <c r="DR4439" s="25"/>
      <c r="DS4439" s="96"/>
      <c r="DT4439" s="83"/>
      <c r="DU4439" s="14"/>
      <c r="DX4439" s="83"/>
      <c r="DY4439" s="83"/>
      <c r="DZ4439" s="83"/>
      <c r="EA4439" s="83"/>
      <c r="EJ4439" s="54"/>
      <c r="EK4439" s="22"/>
      <c r="EL4439" s="24"/>
      <c r="EP4439" s="23"/>
      <c r="EQ4439" s="24"/>
      <c r="ER4439" s="22"/>
      <c r="ES4439" s="24"/>
      <c r="ET4439" s="24"/>
      <c r="EU4439" s="23"/>
      <c r="EV4439" s="26"/>
      <c r="EX4439" s="6"/>
      <c r="EY4439" s="24"/>
      <c r="EZ4439" s="109"/>
      <c r="FA4439" s="66"/>
      <c r="FB4439" s="5"/>
      <c r="FC4439" s="68"/>
      <c r="FD4439" s="67"/>
      <c r="FE4439" s="67"/>
      <c r="FF4439" s="64"/>
      <c r="FG4439" s="5"/>
      <c r="FH4439" s="69"/>
      <c r="FI4439" s="6"/>
      <c r="FJ4439" s="5"/>
      <c r="FK4439" s="25"/>
      <c r="FL4439" s="5"/>
    </row>
    <row r="4440" spans="40:168">
      <c r="AN4440" s="14"/>
      <c r="AO4440" s="14"/>
      <c r="AP4440" s="5"/>
      <c r="AQ4440" s="25"/>
      <c r="AR4440" s="25"/>
      <c r="AS4440" s="96"/>
      <c r="AT4440" s="83"/>
      <c r="AU4440" s="14"/>
      <c r="AX4440" s="83"/>
      <c r="AY4440" s="83"/>
      <c r="AZ4440" s="83"/>
      <c r="BA4440" s="83"/>
      <c r="BJ4440" s="54"/>
      <c r="BK4440" s="22"/>
      <c r="BL4440" s="24"/>
      <c r="BP4440" s="23"/>
      <c r="BQ4440" s="24"/>
      <c r="BR4440" s="22"/>
      <c r="BS4440" s="24"/>
      <c r="BT4440" s="24"/>
      <c r="BU4440" s="23"/>
      <c r="BV4440" s="26"/>
      <c r="BX4440" s="6"/>
      <c r="BY4440" s="24"/>
      <c r="BZ4440" s="109"/>
      <c r="CA4440" s="66"/>
      <c r="CB4440" s="5"/>
      <c r="CC4440" s="68"/>
      <c r="CD4440" s="67"/>
      <c r="CE4440" s="67"/>
      <c r="CF4440" s="64"/>
      <c r="CG4440" s="5"/>
      <c r="CH4440" s="69"/>
      <c r="CI4440" s="6"/>
      <c r="CJ4440" s="5"/>
      <c r="CK4440" s="25"/>
      <c r="CL4440" s="5"/>
      <c r="DN4440" s="14"/>
      <c r="DO4440" s="14"/>
      <c r="DP4440" s="5"/>
      <c r="DQ4440" s="25"/>
      <c r="DR4440" s="25"/>
      <c r="DS4440" s="96"/>
      <c r="DT4440" s="83"/>
      <c r="DU4440" s="14"/>
      <c r="DX4440" s="83"/>
      <c r="DY4440" s="83"/>
      <c r="DZ4440" s="83"/>
      <c r="EA4440" s="83"/>
      <c r="EJ4440" s="54"/>
      <c r="EK4440" s="22"/>
      <c r="EL4440" s="24"/>
      <c r="EP4440" s="23"/>
      <c r="EQ4440" s="24"/>
      <c r="ER4440" s="22"/>
      <c r="ES4440" s="24"/>
      <c r="ET4440" s="24"/>
      <c r="EU4440" s="23"/>
      <c r="EV4440" s="26"/>
      <c r="EX4440" s="6"/>
      <c r="EY4440" s="24"/>
      <c r="EZ4440" s="109"/>
      <c r="FA4440" s="66"/>
      <c r="FB4440" s="5"/>
      <c r="FC4440" s="68"/>
      <c r="FD4440" s="67"/>
      <c r="FE4440" s="67"/>
      <c r="FF4440" s="64"/>
      <c r="FG4440" s="5"/>
      <c r="FH4440" s="69"/>
      <c r="FI4440" s="6"/>
      <c r="FJ4440" s="5"/>
      <c r="FK4440" s="25"/>
      <c r="FL4440" s="5"/>
    </row>
    <row r="4441" spans="40:168">
      <c r="AN4441" s="14"/>
      <c r="AO4441" s="14"/>
      <c r="AP4441" s="5"/>
      <c r="AQ4441" s="25"/>
      <c r="AR4441" s="25"/>
      <c r="AS4441" s="96"/>
      <c r="AT4441" s="83"/>
      <c r="AU4441" s="14"/>
      <c r="AX4441" s="83"/>
      <c r="AY4441" s="83"/>
      <c r="AZ4441" s="83"/>
      <c r="BA4441" s="83"/>
      <c r="BJ4441" s="54"/>
      <c r="BK4441" s="22"/>
      <c r="BL4441" s="24"/>
      <c r="BP4441" s="23"/>
      <c r="BQ4441" s="24"/>
      <c r="BR4441" s="22"/>
      <c r="BS4441" s="24"/>
      <c r="BT4441" s="24"/>
      <c r="BU4441" s="23"/>
      <c r="BV4441" s="26"/>
      <c r="BX4441" s="6"/>
      <c r="BY4441" s="24"/>
      <c r="BZ4441" s="109"/>
      <c r="CA4441" s="66"/>
      <c r="CB4441" s="5"/>
      <c r="CC4441" s="68"/>
      <c r="CD4441" s="67"/>
      <c r="CE4441" s="67"/>
      <c r="CF4441" s="64"/>
      <c r="CG4441" s="5"/>
      <c r="CH4441" s="69"/>
      <c r="CI4441" s="6"/>
      <c r="CJ4441" s="5"/>
      <c r="CK4441" s="25"/>
      <c r="CL4441" s="5"/>
      <c r="DN4441" s="14"/>
      <c r="DO4441" s="14"/>
      <c r="DP4441" s="5"/>
      <c r="DQ4441" s="25"/>
      <c r="DR4441" s="25"/>
      <c r="DS4441" s="96"/>
      <c r="DT4441" s="83"/>
      <c r="DU4441" s="14"/>
      <c r="DX4441" s="83"/>
      <c r="DY4441" s="83"/>
      <c r="DZ4441" s="83"/>
      <c r="EA4441" s="83"/>
      <c r="EJ4441" s="54"/>
      <c r="EK4441" s="22"/>
      <c r="EL4441" s="24"/>
      <c r="EP4441" s="23"/>
      <c r="EQ4441" s="24"/>
      <c r="ER4441" s="22"/>
      <c r="ES4441" s="24"/>
      <c r="ET4441" s="24"/>
      <c r="EU4441" s="23"/>
      <c r="EV4441" s="26"/>
      <c r="EX4441" s="6"/>
      <c r="EY4441" s="24"/>
      <c r="EZ4441" s="109"/>
      <c r="FA4441" s="66"/>
      <c r="FB4441" s="5"/>
      <c r="FC4441" s="68"/>
      <c r="FD4441" s="67"/>
      <c r="FE4441" s="67"/>
      <c r="FF4441" s="64"/>
      <c r="FG4441" s="5"/>
      <c r="FH4441" s="69"/>
      <c r="FI4441" s="6"/>
      <c r="FJ4441" s="5"/>
      <c r="FK4441" s="25"/>
      <c r="FL4441" s="5"/>
    </row>
    <row r="4442" spans="40:168">
      <c r="AN4442" s="14"/>
      <c r="AO4442" s="14"/>
      <c r="AP4442" s="5"/>
      <c r="AQ4442" s="25"/>
      <c r="AR4442" s="25"/>
      <c r="AS4442" s="96"/>
      <c r="AT4442" s="83"/>
      <c r="AU4442" s="14"/>
      <c r="AX4442" s="83"/>
      <c r="AY4442" s="83"/>
      <c r="AZ4442" s="83"/>
      <c r="BA4442" s="83"/>
      <c r="BJ4442" s="54"/>
      <c r="BK4442" s="22"/>
      <c r="BL4442" s="24"/>
      <c r="BP4442" s="23"/>
      <c r="BQ4442" s="24"/>
      <c r="BR4442" s="22"/>
      <c r="BS4442" s="24"/>
      <c r="BT4442" s="24"/>
      <c r="BU4442" s="23"/>
      <c r="BV4442" s="26"/>
      <c r="BX4442" s="6"/>
      <c r="BY4442" s="24"/>
      <c r="BZ4442" s="109"/>
      <c r="CA4442" s="66"/>
      <c r="CB4442" s="5"/>
      <c r="CC4442" s="68"/>
      <c r="CD4442" s="67"/>
      <c r="CE4442" s="67"/>
      <c r="CF4442" s="64"/>
      <c r="CG4442" s="5"/>
      <c r="CH4442" s="69"/>
      <c r="CI4442" s="6"/>
      <c r="CJ4442" s="5"/>
      <c r="CK4442" s="25"/>
      <c r="CL4442" s="5"/>
      <c r="DN4442" s="14"/>
      <c r="DO4442" s="14"/>
      <c r="DP4442" s="5"/>
      <c r="DQ4442" s="25"/>
      <c r="DR4442" s="25"/>
      <c r="DS4442" s="96"/>
      <c r="DT4442" s="83"/>
      <c r="DU4442" s="14"/>
      <c r="DX4442" s="83"/>
      <c r="DY4442" s="83"/>
      <c r="DZ4442" s="83"/>
      <c r="EA4442" s="83"/>
      <c r="EJ4442" s="54"/>
      <c r="EK4442" s="22"/>
      <c r="EL4442" s="24"/>
      <c r="EP4442" s="23"/>
      <c r="EQ4442" s="24"/>
      <c r="ER4442" s="22"/>
      <c r="ES4442" s="24"/>
      <c r="ET4442" s="24"/>
      <c r="EU4442" s="23"/>
      <c r="EV4442" s="26"/>
      <c r="EX4442" s="6"/>
      <c r="EY4442" s="24"/>
      <c r="EZ4442" s="109"/>
      <c r="FA4442" s="66"/>
      <c r="FB4442" s="5"/>
      <c r="FC4442" s="68"/>
      <c r="FD4442" s="67"/>
      <c r="FE4442" s="67"/>
      <c r="FF4442" s="64"/>
      <c r="FG4442" s="5"/>
      <c r="FH4442" s="69"/>
      <c r="FI4442" s="6"/>
      <c r="FJ4442" s="5"/>
      <c r="FK4442" s="25"/>
      <c r="FL4442" s="5"/>
    </row>
    <row r="4443" spans="40:168">
      <c r="AN4443" s="14"/>
      <c r="AO4443" s="14"/>
      <c r="AP4443" s="5"/>
      <c r="AQ4443" s="25"/>
      <c r="AR4443" s="25"/>
      <c r="AS4443" s="96"/>
      <c r="AT4443" s="83"/>
      <c r="AU4443" s="14"/>
      <c r="AX4443" s="83"/>
      <c r="AY4443" s="83"/>
      <c r="AZ4443" s="83"/>
      <c r="BA4443" s="83"/>
      <c r="BJ4443" s="54"/>
      <c r="BK4443" s="22"/>
      <c r="BL4443" s="24"/>
      <c r="BP4443" s="23"/>
      <c r="BQ4443" s="24"/>
      <c r="BR4443" s="22"/>
      <c r="BS4443" s="24"/>
      <c r="BT4443" s="24"/>
      <c r="BU4443" s="23"/>
      <c r="BV4443" s="26"/>
      <c r="BX4443" s="6"/>
      <c r="BY4443" s="24"/>
      <c r="BZ4443" s="109"/>
      <c r="CA4443" s="66"/>
      <c r="CB4443" s="5"/>
      <c r="CC4443" s="68"/>
      <c r="CD4443" s="67"/>
      <c r="CE4443" s="67"/>
      <c r="CF4443" s="64"/>
      <c r="CG4443" s="5"/>
      <c r="CH4443" s="69"/>
      <c r="CI4443" s="6"/>
      <c r="CJ4443" s="5"/>
      <c r="CK4443" s="25"/>
      <c r="CL4443" s="5"/>
      <c r="DN4443" s="14"/>
      <c r="DO4443" s="14"/>
      <c r="DP4443" s="5"/>
      <c r="DQ4443" s="25"/>
      <c r="DR4443" s="25"/>
      <c r="DS4443" s="96"/>
      <c r="DT4443" s="83"/>
      <c r="DU4443" s="14"/>
      <c r="DX4443" s="83"/>
      <c r="DY4443" s="83"/>
      <c r="DZ4443" s="83"/>
      <c r="EA4443" s="83"/>
      <c r="EJ4443" s="54"/>
      <c r="EK4443" s="22"/>
      <c r="EL4443" s="24"/>
      <c r="EP4443" s="23"/>
      <c r="EQ4443" s="24"/>
      <c r="ER4443" s="22"/>
      <c r="ES4443" s="24"/>
      <c r="ET4443" s="24"/>
      <c r="EU4443" s="23"/>
      <c r="EV4443" s="26"/>
      <c r="EX4443" s="6"/>
      <c r="EY4443" s="24"/>
      <c r="EZ4443" s="109"/>
      <c r="FA4443" s="66"/>
      <c r="FB4443" s="5"/>
      <c r="FC4443" s="68"/>
      <c r="FD4443" s="67"/>
      <c r="FE4443" s="67"/>
      <c r="FF4443" s="64"/>
      <c r="FG4443" s="5"/>
      <c r="FH4443" s="69"/>
      <c r="FI4443" s="6"/>
      <c r="FJ4443" s="5"/>
      <c r="FK4443" s="25"/>
      <c r="FL4443" s="5"/>
    </row>
    <row r="4444" spans="40:168">
      <c r="AN4444" s="14"/>
      <c r="AO4444" s="14"/>
      <c r="AP4444" s="5"/>
      <c r="AQ4444" s="25"/>
      <c r="AR4444" s="25"/>
      <c r="AS4444" s="96"/>
      <c r="AT4444" s="83"/>
      <c r="AU4444" s="14"/>
      <c r="AX4444" s="83"/>
      <c r="AY4444" s="83"/>
      <c r="AZ4444" s="83"/>
      <c r="BA4444" s="83"/>
      <c r="BJ4444" s="54"/>
      <c r="BK4444" s="22"/>
      <c r="BL4444" s="24"/>
      <c r="BP4444" s="23"/>
      <c r="BQ4444" s="24"/>
      <c r="BR4444" s="22"/>
      <c r="BS4444" s="24"/>
      <c r="BT4444" s="24"/>
      <c r="BU4444" s="23"/>
      <c r="BV4444" s="26"/>
      <c r="BX4444" s="6"/>
      <c r="BY4444" s="24"/>
      <c r="BZ4444" s="109"/>
      <c r="CA4444" s="66"/>
      <c r="CB4444" s="5"/>
      <c r="CC4444" s="68"/>
      <c r="CD4444" s="67"/>
      <c r="CE4444" s="67"/>
      <c r="CF4444" s="64"/>
      <c r="CG4444" s="5"/>
      <c r="CH4444" s="69"/>
      <c r="CI4444" s="6"/>
      <c r="CJ4444" s="5"/>
      <c r="CK4444" s="25"/>
      <c r="CL4444" s="5"/>
      <c r="DN4444" s="14"/>
      <c r="DO4444" s="14"/>
      <c r="DP4444" s="5"/>
      <c r="DQ4444" s="25"/>
      <c r="DR4444" s="25"/>
      <c r="DS4444" s="96"/>
      <c r="DT4444" s="83"/>
      <c r="DU4444" s="14"/>
      <c r="DX4444" s="83"/>
      <c r="DY4444" s="83"/>
      <c r="DZ4444" s="83"/>
      <c r="EA4444" s="83"/>
      <c r="EJ4444" s="54"/>
      <c r="EK4444" s="22"/>
      <c r="EL4444" s="24"/>
      <c r="EP4444" s="23"/>
      <c r="EQ4444" s="24"/>
      <c r="ER4444" s="22"/>
      <c r="ES4444" s="24"/>
      <c r="ET4444" s="24"/>
      <c r="EU4444" s="23"/>
      <c r="EV4444" s="26"/>
      <c r="EX4444" s="6"/>
      <c r="EY4444" s="24"/>
      <c r="EZ4444" s="109"/>
      <c r="FA4444" s="66"/>
      <c r="FB4444" s="5"/>
      <c r="FC4444" s="68"/>
      <c r="FD4444" s="67"/>
      <c r="FE4444" s="67"/>
      <c r="FF4444" s="64"/>
      <c r="FG4444" s="5"/>
      <c r="FH4444" s="69"/>
      <c r="FI4444" s="6"/>
      <c r="FJ4444" s="5"/>
      <c r="FK4444" s="25"/>
      <c r="FL4444" s="5"/>
    </row>
    <row r="4445" spans="40:168">
      <c r="AN4445" s="14"/>
      <c r="AO4445" s="14"/>
      <c r="AP4445" s="5"/>
      <c r="AQ4445" s="25"/>
      <c r="AR4445" s="25"/>
      <c r="AS4445" s="96"/>
      <c r="AT4445" s="83"/>
      <c r="AU4445" s="14"/>
      <c r="AX4445" s="83"/>
      <c r="AY4445" s="83"/>
      <c r="AZ4445" s="83"/>
      <c r="BA4445" s="83"/>
      <c r="BJ4445" s="54"/>
      <c r="BK4445" s="22"/>
      <c r="BL4445" s="24"/>
      <c r="BP4445" s="23"/>
      <c r="BQ4445" s="24"/>
      <c r="BR4445" s="22"/>
      <c r="BS4445" s="24"/>
      <c r="BT4445" s="24"/>
      <c r="BU4445" s="23"/>
      <c r="BV4445" s="26"/>
      <c r="BX4445" s="6"/>
      <c r="BY4445" s="24"/>
      <c r="BZ4445" s="109"/>
      <c r="CA4445" s="66"/>
      <c r="CB4445" s="5"/>
      <c r="CC4445" s="68"/>
      <c r="CD4445" s="67"/>
      <c r="CE4445" s="67"/>
      <c r="CF4445" s="64"/>
      <c r="CG4445" s="5"/>
      <c r="CH4445" s="69"/>
      <c r="CI4445" s="6"/>
      <c r="CJ4445" s="5"/>
      <c r="CK4445" s="25"/>
      <c r="CL4445" s="5"/>
      <c r="DN4445" s="14"/>
      <c r="DO4445" s="14"/>
      <c r="DP4445" s="5"/>
      <c r="DQ4445" s="25"/>
      <c r="DR4445" s="25"/>
      <c r="DS4445" s="96"/>
      <c r="DT4445" s="83"/>
      <c r="DU4445" s="14"/>
      <c r="DX4445" s="83"/>
      <c r="DY4445" s="83"/>
      <c r="DZ4445" s="83"/>
      <c r="EA4445" s="83"/>
      <c r="EJ4445" s="54"/>
      <c r="EK4445" s="22"/>
      <c r="EL4445" s="24"/>
      <c r="EP4445" s="23"/>
      <c r="EQ4445" s="24"/>
      <c r="ER4445" s="22"/>
      <c r="ES4445" s="24"/>
      <c r="ET4445" s="24"/>
      <c r="EU4445" s="23"/>
      <c r="EV4445" s="26"/>
      <c r="EX4445" s="6"/>
      <c r="EY4445" s="24"/>
      <c r="EZ4445" s="109"/>
      <c r="FA4445" s="66"/>
      <c r="FB4445" s="5"/>
      <c r="FC4445" s="68"/>
      <c r="FD4445" s="67"/>
      <c r="FE4445" s="67"/>
      <c r="FF4445" s="64"/>
      <c r="FG4445" s="5"/>
      <c r="FH4445" s="69"/>
      <c r="FI4445" s="6"/>
      <c r="FJ4445" s="5"/>
      <c r="FK4445" s="25"/>
      <c r="FL4445" s="5"/>
    </row>
    <row r="4446" spans="40:168">
      <c r="AN4446" s="14"/>
      <c r="AO4446" s="14"/>
      <c r="AP4446" s="5"/>
      <c r="AQ4446" s="25"/>
      <c r="AR4446" s="25"/>
      <c r="AS4446" s="96"/>
      <c r="AT4446" s="83"/>
      <c r="AU4446" s="14"/>
      <c r="AX4446" s="83"/>
      <c r="AY4446" s="83"/>
      <c r="AZ4446" s="83"/>
      <c r="BA4446" s="83"/>
      <c r="BJ4446" s="54"/>
      <c r="BK4446" s="22"/>
      <c r="BL4446" s="24"/>
      <c r="BP4446" s="23"/>
      <c r="BQ4446" s="24"/>
      <c r="BR4446" s="22"/>
      <c r="BS4446" s="24"/>
      <c r="BT4446" s="24"/>
      <c r="BU4446" s="23"/>
      <c r="BV4446" s="26"/>
      <c r="BX4446" s="6"/>
      <c r="BY4446" s="24"/>
      <c r="BZ4446" s="109"/>
      <c r="CA4446" s="66"/>
      <c r="CB4446" s="5"/>
      <c r="CC4446" s="68"/>
      <c r="CD4446" s="67"/>
      <c r="CE4446" s="67"/>
      <c r="CF4446" s="64"/>
      <c r="CG4446" s="5"/>
      <c r="CH4446" s="69"/>
      <c r="CI4446" s="6"/>
      <c r="CJ4446" s="5"/>
      <c r="CK4446" s="25"/>
      <c r="CL4446" s="5"/>
      <c r="DN4446" s="14"/>
      <c r="DO4446" s="14"/>
      <c r="DP4446" s="5"/>
      <c r="DQ4446" s="25"/>
      <c r="DR4446" s="25"/>
      <c r="DS4446" s="96"/>
      <c r="DT4446" s="83"/>
      <c r="DU4446" s="14"/>
      <c r="DX4446" s="83"/>
      <c r="DY4446" s="83"/>
      <c r="DZ4446" s="83"/>
      <c r="EA4446" s="83"/>
      <c r="EJ4446" s="54"/>
      <c r="EK4446" s="22"/>
      <c r="EL4446" s="24"/>
      <c r="EP4446" s="23"/>
      <c r="EQ4446" s="24"/>
      <c r="ER4446" s="22"/>
      <c r="ES4446" s="24"/>
      <c r="ET4446" s="24"/>
      <c r="EU4446" s="23"/>
      <c r="EV4446" s="26"/>
      <c r="EX4446" s="6"/>
      <c r="EY4446" s="24"/>
      <c r="EZ4446" s="109"/>
      <c r="FA4446" s="66"/>
      <c r="FB4446" s="5"/>
      <c r="FC4446" s="68"/>
      <c r="FD4446" s="67"/>
      <c r="FE4446" s="67"/>
      <c r="FF4446" s="64"/>
      <c r="FG4446" s="5"/>
      <c r="FH4446" s="69"/>
      <c r="FI4446" s="6"/>
      <c r="FJ4446" s="5"/>
      <c r="FK4446" s="25"/>
      <c r="FL4446" s="5"/>
    </row>
    <row r="4447" spans="40:168">
      <c r="AN4447" s="14"/>
      <c r="AO4447" s="14"/>
      <c r="AP4447" s="5"/>
      <c r="AQ4447" s="25"/>
      <c r="AR4447" s="25"/>
      <c r="AS4447" s="96"/>
      <c r="AT4447" s="83"/>
      <c r="AU4447" s="14"/>
      <c r="AX4447" s="83"/>
      <c r="AY4447" s="83"/>
      <c r="AZ4447" s="83"/>
      <c r="BA4447" s="83"/>
      <c r="BJ4447" s="54"/>
      <c r="BK4447" s="22"/>
      <c r="BL4447" s="24"/>
      <c r="BP4447" s="23"/>
      <c r="BQ4447" s="24"/>
      <c r="BR4447" s="22"/>
      <c r="BS4447" s="24"/>
      <c r="BT4447" s="24"/>
      <c r="BU4447" s="23"/>
      <c r="BV4447" s="26"/>
      <c r="BX4447" s="6"/>
      <c r="BY4447" s="24"/>
      <c r="BZ4447" s="109"/>
      <c r="CA4447" s="66"/>
      <c r="CB4447" s="5"/>
      <c r="CC4447" s="68"/>
      <c r="CD4447" s="67"/>
      <c r="CE4447" s="67"/>
      <c r="CF4447" s="64"/>
      <c r="CG4447" s="5"/>
      <c r="CH4447" s="69"/>
      <c r="CI4447" s="6"/>
      <c r="CJ4447" s="5"/>
      <c r="CK4447" s="25"/>
      <c r="CL4447" s="5"/>
      <c r="DN4447" s="14"/>
      <c r="DO4447" s="14"/>
      <c r="DP4447" s="5"/>
      <c r="DQ4447" s="25"/>
      <c r="DR4447" s="25"/>
      <c r="DS4447" s="96"/>
      <c r="DT4447" s="83"/>
      <c r="DU4447" s="14"/>
      <c r="DX4447" s="83"/>
      <c r="DY4447" s="83"/>
      <c r="DZ4447" s="83"/>
      <c r="EA4447" s="83"/>
      <c r="EJ4447" s="54"/>
      <c r="EK4447" s="22"/>
      <c r="EL4447" s="24"/>
      <c r="EP4447" s="23"/>
      <c r="EQ4447" s="24"/>
      <c r="ER4447" s="22"/>
      <c r="ES4447" s="24"/>
      <c r="ET4447" s="24"/>
      <c r="EU4447" s="23"/>
      <c r="EV4447" s="26"/>
      <c r="EX4447" s="6"/>
      <c r="EY4447" s="24"/>
      <c r="EZ4447" s="109"/>
      <c r="FA4447" s="66"/>
      <c r="FB4447" s="5"/>
      <c r="FC4447" s="68"/>
      <c r="FD4447" s="67"/>
      <c r="FE4447" s="67"/>
      <c r="FF4447" s="64"/>
      <c r="FG4447" s="5"/>
      <c r="FH4447" s="69"/>
      <c r="FI4447" s="6"/>
      <c r="FJ4447" s="5"/>
      <c r="FK4447" s="25"/>
      <c r="FL4447" s="5"/>
    </row>
    <row r="4448" spans="40:168">
      <c r="AN4448" s="14"/>
      <c r="AO4448" s="14"/>
      <c r="AP4448" s="5"/>
      <c r="AQ4448" s="25"/>
      <c r="AR4448" s="25"/>
      <c r="AS4448" s="96"/>
      <c r="AT4448" s="83"/>
      <c r="AU4448" s="14"/>
      <c r="AX4448" s="83"/>
      <c r="AY4448" s="83"/>
      <c r="AZ4448" s="83"/>
      <c r="BA4448" s="83"/>
      <c r="BJ4448" s="54"/>
      <c r="BK4448" s="22"/>
      <c r="BL4448" s="24"/>
      <c r="BP4448" s="23"/>
      <c r="BQ4448" s="24"/>
      <c r="BR4448" s="22"/>
      <c r="BS4448" s="24"/>
      <c r="BT4448" s="24"/>
      <c r="BU4448" s="23"/>
      <c r="BV4448" s="26"/>
      <c r="BX4448" s="6"/>
      <c r="BY4448" s="24"/>
      <c r="BZ4448" s="109"/>
      <c r="CA4448" s="66"/>
      <c r="CB4448" s="5"/>
      <c r="CC4448" s="68"/>
      <c r="CD4448" s="67"/>
      <c r="CE4448" s="67"/>
      <c r="CF4448" s="64"/>
      <c r="CG4448" s="5"/>
      <c r="CH4448" s="69"/>
      <c r="CI4448" s="6"/>
      <c r="CJ4448" s="5"/>
      <c r="CK4448" s="25"/>
      <c r="CL4448" s="5"/>
      <c r="DN4448" s="14"/>
      <c r="DO4448" s="14"/>
      <c r="DP4448" s="5"/>
      <c r="DQ4448" s="25"/>
      <c r="DR4448" s="25"/>
      <c r="DS4448" s="96"/>
      <c r="DT4448" s="83"/>
      <c r="DU4448" s="14"/>
      <c r="DX4448" s="83"/>
      <c r="DY4448" s="83"/>
      <c r="DZ4448" s="83"/>
      <c r="EA4448" s="83"/>
      <c r="EJ4448" s="54"/>
      <c r="EK4448" s="22"/>
      <c r="EL4448" s="24"/>
      <c r="EP4448" s="23"/>
      <c r="EQ4448" s="24"/>
      <c r="ER4448" s="22"/>
      <c r="ES4448" s="24"/>
      <c r="ET4448" s="24"/>
      <c r="EU4448" s="23"/>
      <c r="EV4448" s="26"/>
      <c r="EX4448" s="6"/>
      <c r="EY4448" s="24"/>
      <c r="EZ4448" s="109"/>
      <c r="FA4448" s="66"/>
      <c r="FB4448" s="5"/>
      <c r="FC4448" s="68"/>
      <c r="FD4448" s="67"/>
      <c r="FE4448" s="67"/>
      <c r="FF4448" s="64"/>
      <c r="FG4448" s="5"/>
      <c r="FH4448" s="69"/>
      <c r="FI4448" s="6"/>
      <c r="FJ4448" s="5"/>
      <c r="FK4448" s="25"/>
      <c r="FL4448" s="5"/>
    </row>
    <row r="4449" spans="40:168">
      <c r="AN4449" s="14"/>
      <c r="AO4449" s="14"/>
      <c r="AP4449" s="5"/>
      <c r="AQ4449" s="25"/>
      <c r="AR4449" s="25"/>
      <c r="AS4449" s="96"/>
      <c r="AT4449" s="83"/>
      <c r="AU4449" s="14"/>
      <c r="AX4449" s="83"/>
      <c r="AY4449" s="83"/>
      <c r="AZ4449" s="83"/>
      <c r="BA4449" s="83"/>
      <c r="BJ4449" s="54"/>
      <c r="BK4449" s="22"/>
      <c r="BL4449" s="24"/>
      <c r="BP4449" s="23"/>
      <c r="BQ4449" s="24"/>
      <c r="BR4449" s="22"/>
      <c r="BS4449" s="24"/>
      <c r="BT4449" s="24"/>
      <c r="BU4449" s="23"/>
      <c r="BV4449" s="26"/>
      <c r="BX4449" s="6"/>
      <c r="BY4449" s="24"/>
      <c r="BZ4449" s="109"/>
      <c r="CA4449" s="66"/>
      <c r="CB4449" s="5"/>
      <c r="CC4449" s="68"/>
      <c r="CD4449" s="67"/>
      <c r="CE4449" s="67"/>
      <c r="CF4449" s="64"/>
      <c r="CG4449" s="5"/>
      <c r="CH4449" s="69"/>
      <c r="CI4449" s="6"/>
      <c r="CJ4449" s="5"/>
      <c r="CK4449" s="25"/>
      <c r="CL4449" s="5"/>
      <c r="DN4449" s="14"/>
      <c r="DO4449" s="14"/>
      <c r="DP4449" s="5"/>
      <c r="DQ4449" s="25"/>
      <c r="DR4449" s="25"/>
      <c r="DS4449" s="96"/>
      <c r="DT4449" s="83"/>
      <c r="DU4449" s="14"/>
      <c r="DX4449" s="83"/>
      <c r="DY4449" s="83"/>
      <c r="DZ4449" s="83"/>
      <c r="EA4449" s="83"/>
      <c r="EJ4449" s="54"/>
      <c r="EK4449" s="22"/>
      <c r="EL4449" s="24"/>
      <c r="EP4449" s="23"/>
      <c r="EQ4449" s="24"/>
      <c r="ER4449" s="22"/>
      <c r="ES4449" s="24"/>
      <c r="ET4449" s="24"/>
      <c r="EU4449" s="23"/>
      <c r="EV4449" s="26"/>
      <c r="EX4449" s="6"/>
      <c r="EY4449" s="24"/>
      <c r="EZ4449" s="109"/>
      <c r="FA4449" s="66"/>
      <c r="FB4449" s="5"/>
      <c r="FC4449" s="68"/>
      <c r="FD4449" s="67"/>
      <c r="FE4449" s="67"/>
      <c r="FF4449" s="64"/>
      <c r="FG4449" s="5"/>
      <c r="FH4449" s="69"/>
      <c r="FI4449" s="6"/>
      <c r="FJ4449" s="5"/>
      <c r="FK4449" s="25"/>
      <c r="FL4449" s="5"/>
    </row>
    <row r="4450" spans="40:168">
      <c r="AN4450" s="14"/>
      <c r="AO4450" s="14"/>
      <c r="AP4450" s="5"/>
      <c r="AQ4450" s="25"/>
      <c r="AR4450" s="25"/>
      <c r="AS4450" s="96"/>
      <c r="AT4450" s="83"/>
      <c r="AU4450" s="14"/>
      <c r="AX4450" s="83"/>
      <c r="AY4450" s="83"/>
      <c r="AZ4450" s="83"/>
      <c r="BA4450" s="83"/>
      <c r="BJ4450" s="54"/>
      <c r="BK4450" s="22"/>
      <c r="BL4450" s="24"/>
      <c r="BP4450" s="23"/>
      <c r="BQ4450" s="24"/>
      <c r="BR4450" s="22"/>
      <c r="BS4450" s="24"/>
      <c r="BT4450" s="24"/>
      <c r="BU4450" s="23"/>
      <c r="BV4450" s="26"/>
      <c r="BX4450" s="6"/>
      <c r="BY4450" s="24"/>
      <c r="BZ4450" s="109"/>
      <c r="CA4450" s="66"/>
      <c r="CB4450" s="5"/>
      <c r="CC4450" s="68"/>
      <c r="CD4450" s="67"/>
      <c r="CE4450" s="67"/>
      <c r="CF4450" s="64"/>
      <c r="CG4450" s="5"/>
      <c r="CH4450" s="69"/>
      <c r="CI4450" s="6"/>
      <c r="CJ4450" s="5"/>
      <c r="CK4450" s="25"/>
      <c r="CL4450" s="5"/>
      <c r="DN4450" s="14"/>
      <c r="DO4450" s="14"/>
      <c r="DP4450" s="5"/>
      <c r="DQ4450" s="25"/>
      <c r="DR4450" s="25"/>
      <c r="DS4450" s="96"/>
      <c r="DT4450" s="83"/>
      <c r="DU4450" s="14"/>
      <c r="DX4450" s="83"/>
      <c r="DY4450" s="83"/>
      <c r="DZ4450" s="83"/>
      <c r="EA4450" s="83"/>
      <c r="EJ4450" s="54"/>
      <c r="EK4450" s="22"/>
      <c r="EL4450" s="24"/>
      <c r="EP4450" s="23"/>
      <c r="EQ4450" s="24"/>
      <c r="ER4450" s="22"/>
      <c r="ES4450" s="24"/>
      <c r="ET4450" s="24"/>
      <c r="EU4450" s="23"/>
      <c r="EV4450" s="26"/>
      <c r="EX4450" s="6"/>
      <c r="EY4450" s="24"/>
      <c r="EZ4450" s="109"/>
      <c r="FA4450" s="66"/>
      <c r="FB4450" s="5"/>
      <c r="FC4450" s="68"/>
      <c r="FD4450" s="67"/>
      <c r="FE4450" s="67"/>
      <c r="FF4450" s="64"/>
      <c r="FG4450" s="5"/>
      <c r="FH4450" s="69"/>
      <c r="FI4450" s="6"/>
      <c r="FJ4450" s="5"/>
      <c r="FK4450" s="25"/>
      <c r="FL4450" s="5"/>
    </row>
    <row r="4451" spans="40:168">
      <c r="AN4451" s="14"/>
      <c r="AO4451" s="14"/>
      <c r="AP4451" s="5"/>
      <c r="AQ4451" s="25"/>
      <c r="AR4451" s="25"/>
      <c r="AS4451" s="96"/>
      <c r="AT4451" s="83"/>
      <c r="AU4451" s="14"/>
      <c r="AX4451" s="83"/>
      <c r="AY4451" s="83"/>
      <c r="AZ4451" s="83"/>
      <c r="BA4451" s="83"/>
      <c r="BJ4451" s="54"/>
      <c r="BK4451" s="22"/>
      <c r="BL4451" s="24"/>
      <c r="BP4451" s="23"/>
      <c r="BQ4451" s="24"/>
      <c r="BR4451" s="22"/>
      <c r="BS4451" s="24"/>
      <c r="BT4451" s="24"/>
      <c r="BU4451" s="23"/>
      <c r="BV4451" s="26"/>
      <c r="BX4451" s="6"/>
      <c r="BY4451" s="24"/>
      <c r="BZ4451" s="109"/>
      <c r="CA4451" s="66"/>
      <c r="CB4451" s="5"/>
      <c r="CC4451" s="68"/>
      <c r="CD4451" s="67"/>
      <c r="CE4451" s="67"/>
      <c r="CF4451" s="64"/>
      <c r="CG4451" s="5"/>
      <c r="CH4451" s="69"/>
      <c r="CI4451" s="6"/>
      <c r="CJ4451" s="5"/>
      <c r="CK4451" s="25"/>
      <c r="CL4451" s="5"/>
      <c r="DN4451" s="14"/>
      <c r="DO4451" s="14"/>
      <c r="DP4451" s="5"/>
      <c r="DQ4451" s="25"/>
      <c r="DR4451" s="25"/>
      <c r="DS4451" s="96"/>
      <c r="DT4451" s="83"/>
      <c r="DU4451" s="14"/>
      <c r="DX4451" s="83"/>
      <c r="DY4451" s="83"/>
      <c r="DZ4451" s="83"/>
      <c r="EA4451" s="83"/>
      <c r="EJ4451" s="54"/>
      <c r="EK4451" s="22"/>
      <c r="EL4451" s="24"/>
      <c r="EP4451" s="23"/>
      <c r="EQ4451" s="24"/>
      <c r="ER4451" s="22"/>
      <c r="ES4451" s="24"/>
      <c r="ET4451" s="24"/>
      <c r="EU4451" s="23"/>
      <c r="EV4451" s="26"/>
      <c r="EX4451" s="6"/>
      <c r="EY4451" s="24"/>
      <c r="EZ4451" s="109"/>
      <c r="FA4451" s="66"/>
      <c r="FB4451" s="5"/>
      <c r="FC4451" s="68"/>
      <c r="FD4451" s="67"/>
      <c r="FE4451" s="67"/>
      <c r="FF4451" s="64"/>
      <c r="FG4451" s="5"/>
      <c r="FH4451" s="69"/>
      <c r="FI4451" s="6"/>
      <c r="FJ4451" s="5"/>
      <c r="FK4451" s="25"/>
      <c r="FL4451" s="5"/>
    </row>
    <row r="4452" spans="40:168">
      <c r="AN4452" s="14"/>
      <c r="AO4452" s="14"/>
      <c r="AP4452" s="5"/>
      <c r="AQ4452" s="25"/>
      <c r="AR4452" s="25"/>
      <c r="AS4452" s="96"/>
      <c r="AT4452" s="83"/>
      <c r="AU4452" s="14"/>
      <c r="AX4452" s="83"/>
      <c r="AY4452" s="83"/>
      <c r="AZ4452" s="83"/>
      <c r="BA4452" s="83"/>
      <c r="BJ4452" s="54"/>
      <c r="BK4452" s="22"/>
      <c r="BL4452" s="24"/>
      <c r="BP4452" s="23"/>
      <c r="BQ4452" s="24"/>
      <c r="BR4452" s="22"/>
      <c r="BS4452" s="24"/>
      <c r="BT4452" s="24"/>
      <c r="BU4452" s="23"/>
      <c r="BV4452" s="26"/>
      <c r="BX4452" s="6"/>
      <c r="BY4452" s="24"/>
      <c r="BZ4452" s="109"/>
      <c r="CA4452" s="66"/>
      <c r="CB4452" s="5"/>
      <c r="CC4452" s="68"/>
      <c r="CD4452" s="67"/>
      <c r="CE4452" s="67"/>
      <c r="CF4452" s="64"/>
      <c r="CG4452" s="5"/>
      <c r="CH4452" s="69"/>
      <c r="CI4452" s="6"/>
      <c r="CJ4452" s="5"/>
      <c r="CK4452" s="25"/>
      <c r="CL4452" s="5"/>
      <c r="DN4452" s="14"/>
      <c r="DO4452" s="14"/>
      <c r="DP4452" s="5"/>
      <c r="DQ4452" s="25"/>
      <c r="DR4452" s="25"/>
      <c r="DS4452" s="96"/>
      <c r="DT4452" s="83"/>
      <c r="DU4452" s="14"/>
      <c r="DX4452" s="83"/>
      <c r="DY4452" s="83"/>
      <c r="DZ4452" s="83"/>
      <c r="EA4452" s="83"/>
      <c r="EJ4452" s="54"/>
      <c r="EK4452" s="22"/>
      <c r="EL4452" s="24"/>
      <c r="EP4452" s="23"/>
      <c r="EQ4452" s="24"/>
      <c r="ER4452" s="22"/>
      <c r="ES4452" s="24"/>
      <c r="ET4452" s="24"/>
      <c r="EU4452" s="23"/>
      <c r="EV4452" s="26"/>
      <c r="EX4452" s="6"/>
      <c r="EY4452" s="24"/>
      <c r="EZ4452" s="109"/>
      <c r="FA4452" s="66"/>
      <c r="FB4452" s="5"/>
      <c r="FC4452" s="68"/>
      <c r="FD4452" s="67"/>
      <c r="FE4452" s="67"/>
      <c r="FF4452" s="64"/>
      <c r="FG4452" s="5"/>
      <c r="FH4452" s="69"/>
      <c r="FI4452" s="6"/>
      <c r="FJ4452" s="5"/>
      <c r="FK4452" s="25"/>
      <c r="FL4452" s="5"/>
    </row>
    <row r="4453" spans="40:168">
      <c r="AN4453" s="14"/>
      <c r="AO4453" s="14"/>
      <c r="AP4453" s="5"/>
      <c r="AQ4453" s="25"/>
      <c r="AR4453" s="25"/>
      <c r="AS4453" s="96"/>
      <c r="AT4453" s="83"/>
      <c r="AU4453" s="14"/>
      <c r="AX4453" s="83"/>
      <c r="AY4453" s="83"/>
      <c r="AZ4453" s="83"/>
      <c r="BA4453" s="83"/>
      <c r="BJ4453" s="54"/>
      <c r="BK4453" s="22"/>
      <c r="BL4453" s="24"/>
      <c r="BP4453" s="23"/>
      <c r="BQ4453" s="24"/>
      <c r="BR4453" s="22"/>
      <c r="BS4453" s="24"/>
      <c r="BT4453" s="24"/>
      <c r="BU4453" s="23"/>
      <c r="BV4453" s="26"/>
      <c r="BX4453" s="6"/>
      <c r="BY4453" s="24"/>
      <c r="BZ4453" s="109"/>
      <c r="CA4453" s="66"/>
      <c r="CB4453" s="5"/>
      <c r="CC4453" s="68"/>
      <c r="CD4453" s="67"/>
      <c r="CE4453" s="67"/>
      <c r="CF4453" s="64"/>
      <c r="CG4453" s="5"/>
      <c r="CH4453" s="69"/>
      <c r="CI4453" s="6"/>
      <c r="CJ4453" s="5"/>
      <c r="CK4453" s="25"/>
      <c r="CL4453" s="5"/>
      <c r="DN4453" s="14"/>
      <c r="DO4453" s="14"/>
      <c r="DP4453" s="5"/>
      <c r="DQ4453" s="25"/>
      <c r="DR4453" s="25"/>
      <c r="DS4453" s="96"/>
      <c r="DT4453" s="83"/>
      <c r="DU4453" s="14"/>
      <c r="DX4453" s="83"/>
      <c r="DY4453" s="83"/>
      <c r="DZ4453" s="83"/>
      <c r="EA4453" s="83"/>
      <c r="EJ4453" s="54"/>
      <c r="EK4453" s="22"/>
      <c r="EL4453" s="24"/>
      <c r="EP4453" s="23"/>
      <c r="EQ4453" s="24"/>
      <c r="ER4453" s="22"/>
      <c r="ES4453" s="24"/>
      <c r="ET4453" s="24"/>
      <c r="EU4453" s="23"/>
      <c r="EV4453" s="26"/>
      <c r="EX4453" s="6"/>
      <c r="EY4453" s="24"/>
      <c r="EZ4453" s="109"/>
      <c r="FA4453" s="66"/>
      <c r="FB4453" s="5"/>
      <c r="FC4453" s="68"/>
      <c r="FD4453" s="67"/>
      <c r="FE4453" s="67"/>
      <c r="FF4453" s="64"/>
      <c r="FG4453" s="5"/>
      <c r="FH4453" s="69"/>
      <c r="FI4453" s="6"/>
      <c r="FJ4453" s="5"/>
      <c r="FK4453" s="25"/>
      <c r="FL4453" s="5"/>
    </row>
    <row r="4454" spans="40:168">
      <c r="AN4454" s="14"/>
      <c r="AO4454" s="14"/>
      <c r="AP4454" s="5"/>
      <c r="AQ4454" s="25"/>
      <c r="AR4454" s="25"/>
      <c r="AS4454" s="96"/>
      <c r="AT4454" s="83"/>
      <c r="AU4454" s="14"/>
      <c r="AX4454" s="83"/>
      <c r="AY4454" s="83"/>
      <c r="AZ4454" s="83"/>
      <c r="BA4454" s="83"/>
      <c r="BJ4454" s="54"/>
      <c r="BK4454" s="22"/>
      <c r="BL4454" s="24"/>
      <c r="BP4454" s="23"/>
      <c r="BQ4454" s="24"/>
      <c r="BR4454" s="22"/>
      <c r="BS4454" s="24"/>
      <c r="BT4454" s="24"/>
      <c r="BU4454" s="23"/>
      <c r="BV4454" s="26"/>
      <c r="BX4454" s="6"/>
      <c r="BY4454" s="24"/>
      <c r="BZ4454" s="109"/>
      <c r="CA4454" s="66"/>
      <c r="CB4454" s="5"/>
      <c r="CC4454" s="68"/>
      <c r="CD4454" s="67"/>
      <c r="CE4454" s="67"/>
      <c r="CF4454" s="64"/>
      <c r="CG4454" s="5"/>
      <c r="CH4454" s="69"/>
      <c r="CI4454" s="6"/>
      <c r="CJ4454" s="5"/>
      <c r="CK4454" s="25"/>
      <c r="CL4454" s="5"/>
      <c r="DN4454" s="14"/>
      <c r="DO4454" s="14"/>
      <c r="DP4454" s="5"/>
      <c r="DQ4454" s="25"/>
      <c r="DR4454" s="25"/>
      <c r="DS4454" s="96"/>
      <c r="DT4454" s="83"/>
      <c r="DU4454" s="14"/>
      <c r="DX4454" s="83"/>
      <c r="DY4454" s="83"/>
      <c r="DZ4454" s="83"/>
      <c r="EA4454" s="83"/>
      <c r="EJ4454" s="54"/>
      <c r="EK4454" s="22"/>
      <c r="EL4454" s="24"/>
      <c r="EP4454" s="23"/>
      <c r="EQ4454" s="24"/>
      <c r="ER4454" s="22"/>
      <c r="ES4454" s="24"/>
      <c r="ET4454" s="24"/>
      <c r="EU4454" s="23"/>
      <c r="EV4454" s="26"/>
      <c r="EX4454" s="6"/>
      <c r="EY4454" s="24"/>
      <c r="EZ4454" s="109"/>
      <c r="FA4454" s="66"/>
      <c r="FB4454" s="5"/>
      <c r="FC4454" s="68"/>
      <c r="FD4454" s="67"/>
      <c r="FE4454" s="67"/>
      <c r="FF4454" s="64"/>
      <c r="FG4454" s="5"/>
      <c r="FH4454" s="69"/>
      <c r="FI4454" s="6"/>
      <c r="FJ4454" s="5"/>
      <c r="FK4454" s="25"/>
      <c r="FL4454" s="5"/>
    </row>
    <row r="4455" spans="40:168">
      <c r="AN4455" s="14"/>
      <c r="AO4455" s="14"/>
      <c r="AP4455" s="5"/>
      <c r="AQ4455" s="25"/>
      <c r="AR4455" s="25"/>
      <c r="AS4455" s="96"/>
      <c r="AT4455" s="83"/>
      <c r="AU4455" s="14"/>
      <c r="AX4455" s="83"/>
      <c r="AY4455" s="83"/>
      <c r="AZ4455" s="83"/>
      <c r="BA4455" s="83"/>
      <c r="BJ4455" s="54"/>
      <c r="BK4455" s="22"/>
      <c r="BL4455" s="24"/>
      <c r="BP4455" s="23"/>
      <c r="BQ4455" s="24"/>
      <c r="BR4455" s="22"/>
      <c r="BS4455" s="24"/>
      <c r="BT4455" s="24"/>
      <c r="BU4455" s="23"/>
      <c r="BV4455" s="26"/>
      <c r="BX4455" s="6"/>
      <c r="BY4455" s="24"/>
      <c r="BZ4455" s="109"/>
      <c r="CA4455" s="66"/>
      <c r="CB4455" s="5"/>
      <c r="CC4455" s="68"/>
      <c r="CD4455" s="67"/>
      <c r="CE4455" s="67"/>
      <c r="CF4455" s="64"/>
      <c r="CG4455" s="5"/>
      <c r="CH4455" s="69"/>
      <c r="CI4455" s="6"/>
      <c r="CJ4455" s="5"/>
      <c r="CK4455" s="25"/>
      <c r="CL4455" s="5"/>
      <c r="DN4455" s="14"/>
      <c r="DO4455" s="14"/>
      <c r="DP4455" s="5"/>
      <c r="DQ4455" s="25"/>
      <c r="DR4455" s="25"/>
      <c r="DS4455" s="96"/>
      <c r="DT4455" s="83"/>
      <c r="DU4455" s="14"/>
      <c r="DX4455" s="83"/>
      <c r="DY4455" s="83"/>
      <c r="DZ4455" s="83"/>
      <c r="EA4455" s="83"/>
      <c r="EJ4455" s="54"/>
      <c r="EK4455" s="22"/>
      <c r="EL4455" s="24"/>
      <c r="EP4455" s="23"/>
      <c r="EQ4455" s="24"/>
      <c r="ER4455" s="22"/>
      <c r="ES4455" s="24"/>
      <c r="ET4455" s="24"/>
      <c r="EU4455" s="23"/>
      <c r="EV4455" s="26"/>
      <c r="EX4455" s="6"/>
      <c r="EY4455" s="24"/>
      <c r="EZ4455" s="109"/>
      <c r="FA4455" s="66"/>
      <c r="FB4455" s="5"/>
      <c r="FC4455" s="68"/>
      <c r="FD4455" s="67"/>
      <c r="FE4455" s="67"/>
      <c r="FF4455" s="64"/>
      <c r="FG4455" s="5"/>
      <c r="FH4455" s="69"/>
      <c r="FI4455" s="6"/>
      <c r="FJ4455" s="5"/>
      <c r="FK4455" s="25"/>
      <c r="FL4455" s="5"/>
    </row>
    <row r="4456" spans="40:168">
      <c r="AN4456" s="14"/>
      <c r="AO4456" s="14"/>
      <c r="AP4456" s="5"/>
      <c r="AQ4456" s="25"/>
      <c r="AR4456" s="25"/>
      <c r="AS4456" s="96"/>
      <c r="AT4456" s="83"/>
      <c r="AU4456" s="14"/>
      <c r="AX4456" s="83"/>
      <c r="AY4456" s="83"/>
      <c r="AZ4456" s="83"/>
      <c r="BA4456" s="83"/>
      <c r="BJ4456" s="54"/>
      <c r="BK4456" s="22"/>
      <c r="BL4456" s="24"/>
      <c r="BP4456" s="23"/>
      <c r="BQ4456" s="24"/>
      <c r="BR4456" s="22"/>
      <c r="BS4456" s="24"/>
      <c r="BT4456" s="24"/>
      <c r="BU4456" s="23"/>
      <c r="BV4456" s="26"/>
      <c r="BX4456" s="6"/>
      <c r="BY4456" s="24"/>
      <c r="BZ4456" s="109"/>
      <c r="CA4456" s="66"/>
      <c r="CB4456" s="5"/>
      <c r="CC4456" s="68"/>
      <c r="CD4456" s="67"/>
      <c r="CE4456" s="67"/>
      <c r="CF4456" s="64"/>
      <c r="CG4456" s="5"/>
      <c r="CH4456" s="69"/>
      <c r="CI4456" s="6"/>
      <c r="CJ4456" s="5"/>
      <c r="CK4456" s="25"/>
      <c r="CL4456" s="5"/>
      <c r="DN4456" s="14"/>
      <c r="DO4456" s="14"/>
      <c r="DP4456" s="5"/>
      <c r="DQ4456" s="25"/>
      <c r="DR4456" s="25"/>
      <c r="DS4456" s="96"/>
      <c r="DT4456" s="83"/>
      <c r="DU4456" s="14"/>
      <c r="DX4456" s="83"/>
      <c r="DY4456" s="83"/>
      <c r="DZ4456" s="83"/>
      <c r="EA4456" s="83"/>
      <c r="EJ4456" s="54"/>
      <c r="EK4456" s="22"/>
      <c r="EL4456" s="24"/>
      <c r="EP4456" s="23"/>
      <c r="EQ4456" s="24"/>
      <c r="ER4456" s="22"/>
      <c r="ES4456" s="24"/>
      <c r="ET4456" s="24"/>
      <c r="EU4456" s="23"/>
      <c r="EV4456" s="26"/>
      <c r="EX4456" s="6"/>
      <c r="EY4456" s="24"/>
      <c r="EZ4456" s="109"/>
      <c r="FA4456" s="66"/>
      <c r="FB4456" s="5"/>
      <c r="FC4456" s="68"/>
      <c r="FD4456" s="67"/>
      <c r="FE4456" s="67"/>
      <c r="FF4456" s="64"/>
      <c r="FG4456" s="5"/>
      <c r="FH4456" s="69"/>
      <c r="FI4456" s="6"/>
      <c r="FJ4456" s="5"/>
      <c r="FK4456" s="25"/>
      <c r="FL4456" s="5"/>
    </row>
    <row r="4457" spans="40:168">
      <c r="AN4457" s="14"/>
      <c r="AO4457" s="14"/>
      <c r="AP4457" s="5"/>
      <c r="AQ4457" s="25"/>
      <c r="AR4457" s="25"/>
      <c r="AS4457" s="96"/>
      <c r="AT4457" s="83"/>
      <c r="AU4457" s="14"/>
      <c r="AX4457" s="83"/>
      <c r="AY4457" s="83"/>
      <c r="AZ4457" s="83"/>
      <c r="BA4457" s="83"/>
      <c r="BJ4457" s="54"/>
      <c r="BK4457" s="22"/>
      <c r="BL4457" s="24"/>
      <c r="BP4457" s="23"/>
      <c r="BQ4457" s="24"/>
      <c r="BR4457" s="22"/>
      <c r="BS4457" s="24"/>
      <c r="BT4457" s="24"/>
      <c r="BU4457" s="23"/>
      <c r="BV4457" s="26"/>
      <c r="BX4457" s="6"/>
      <c r="BY4457" s="24"/>
      <c r="BZ4457" s="109"/>
      <c r="CA4457" s="66"/>
      <c r="CB4457" s="5"/>
      <c r="CC4457" s="68"/>
      <c r="CD4457" s="67"/>
      <c r="CE4457" s="67"/>
      <c r="CF4457" s="64"/>
      <c r="CG4457" s="5"/>
      <c r="CH4457" s="69"/>
      <c r="CI4457" s="6"/>
      <c r="CJ4457" s="5"/>
      <c r="CK4457" s="25"/>
      <c r="CL4457" s="5"/>
      <c r="DN4457" s="14"/>
      <c r="DO4457" s="14"/>
      <c r="DP4457" s="5"/>
      <c r="DQ4457" s="25"/>
      <c r="DR4457" s="25"/>
      <c r="DS4457" s="96"/>
      <c r="DT4457" s="83"/>
      <c r="DU4457" s="14"/>
      <c r="DX4457" s="83"/>
      <c r="DY4457" s="83"/>
      <c r="DZ4457" s="83"/>
      <c r="EA4457" s="83"/>
      <c r="EJ4457" s="54"/>
      <c r="EK4457" s="22"/>
      <c r="EL4457" s="24"/>
      <c r="EP4457" s="23"/>
      <c r="EQ4457" s="24"/>
      <c r="ER4457" s="22"/>
      <c r="ES4457" s="24"/>
      <c r="ET4457" s="24"/>
      <c r="EU4457" s="23"/>
      <c r="EV4457" s="26"/>
      <c r="EX4457" s="6"/>
      <c r="EY4457" s="24"/>
      <c r="EZ4457" s="109"/>
      <c r="FA4457" s="66"/>
      <c r="FB4457" s="5"/>
      <c r="FC4457" s="68"/>
      <c r="FD4457" s="67"/>
      <c r="FE4457" s="67"/>
      <c r="FF4457" s="64"/>
      <c r="FG4457" s="5"/>
      <c r="FH4457" s="69"/>
      <c r="FI4457" s="6"/>
      <c r="FJ4457" s="5"/>
      <c r="FK4457" s="25"/>
      <c r="FL4457" s="5"/>
    </row>
    <row r="4458" spans="40:168">
      <c r="AN4458" s="14"/>
      <c r="AO4458" s="14"/>
      <c r="AP4458" s="5"/>
      <c r="AQ4458" s="25"/>
      <c r="AR4458" s="25"/>
      <c r="AS4458" s="96"/>
      <c r="AT4458" s="83"/>
      <c r="AU4458" s="14"/>
      <c r="AX4458" s="83"/>
      <c r="AY4458" s="83"/>
      <c r="AZ4458" s="83"/>
      <c r="BA4458" s="83"/>
      <c r="BJ4458" s="54"/>
      <c r="BK4458" s="22"/>
      <c r="BL4458" s="24"/>
      <c r="BP4458" s="23"/>
      <c r="BQ4458" s="24"/>
      <c r="BR4458" s="22"/>
      <c r="BS4458" s="24"/>
      <c r="BT4458" s="24"/>
      <c r="BU4458" s="23"/>
      <c r="BV4458" s="26"/>
      <c r="BX4458" s="6"/>
      <c r="BY4458" s="24"/>
      <c r="BZ4458" s="109"/>
      <c r="CA4458" s="66"/>
      <c r="CB4458" s="5"/>
      <c r="CC4458" s="68"/>
      <c r="CD4458" s="67"/>
      <c r="CE4458" s="67"/>
      <c r="CF4458" s="64"/>
      <c r="CG4458" s="5"/>
      <c r="CH4458" s="69"/>
      <c r="CI4458" s="6"/>
      <c r="CJ4458" s="5"/>
      <c r="CK4458" s="25"/>
      <c r="CL4458" s="5"/>
      <c r="DN4458" s="14"/>
      <c r="DO4458" s="14"/>
      <c r="DP4458" s="5"/>
      <c r="DQ4458" s="25"/>
      <c r="DR4458" s="25"/>
      <c r="DS4458" s="96"/>
      <c r="DT4458" s="83"/>
      <c r="DU4458" s="14"/>
      <c r="DX4458" s="83"/>
      <c r="DY4458" s="83"/>
      <c r="DZ4458" s="83"/>
      <c r="EA4458" s="83"/>
      <c r="EJ4458" s="54"/>
      <c r="EK4458" s="22"/>
      <c r="EL4458" s="24"/>
      <c r="EP4458" s="23"/>
      <c r="EQ4458" s="24"/>
      <c r="ER4458" s="22"/>
      <c r="ES4458" s="24"/>
      <c r="ET4458" s="24"/>
      <c r="EU4458" s="23"/>
      <c r="EV4458" s="26"/>
      <c r="EX4458" s="6"/>
      <c r="EY4458" s="24"/>
      <c r="EZ4458" s="109"/>
      <c r="FA4458" s="66"/>
      <c r="FB4458" s="5"/>
      <c r="FC4458" s="68"/>
      <c r="FD4458" s="67"/>
      <c r="FE4458" s="67"/>
      <c r="FF4458" s="64"/>
      <c r="FG4458" s="5"/>
      <c r="FH4458" s="69"/>
      <c r="FI4458" s="6"/>
      <c r="FJ4458" s="5"/>
      <c r="FK4458" s="25"/>
      <c r="FL4458" s="5"/>
    </row>
    <row r="4459" spans="40:168">
      <c r="AN4459" s="14"/>
      <c r="AO4459" s="14"/>
      <c r="AP4459" s="5"/>
      <c r="AQ4459" s="25"/>
      <c r="AR4459" s="25"/>
      <c r="AS4459" s="96"/>
      <c r="AT4459" s="83"/>
      <c r="AU4459" s="14"/>
      <c r="AX4459" s="83"/>
      <c r="AY4459" s="83"/>
      <c r="AZ4459" s="83"/>
      <c r="BA4459" s="83"/>
      <c r="BJ4459" s="54"/>
      <c r="BK4459" s="22"/>
      <c r="BL4459" s="24"/>
      <c r="BP4459" s="23"/>
      <c r="BQ4459" s="24"/>
      <c r="BR4459" s="22"/>
      <c r="BS4459" s="24"/>
      <c r="BT4459" s="24"/>
      <c r="BU4459" s="23"/>
      <c r="BV4459" s="26"/>
      <c r="BX4459" s="6"/>
      <c r="BY4459" s="24"/>
      <c r="BZ4459" s="109"/>
      <c r="CA4459" s="66"/>
      <c r="CB4459" s="5"/>
      <c r="CC4459" s="68"/>
      <c r="CD4459" s="67"/>
      <c r="CE4459" s="67"/>
      <c r="CF4459" s="64"/>
      <c r="CG4459" s="5"/>
      <c r="CH4459" s="69"/>
      <c r="CI4459" s="6"/>
      <c r="CJ4459" s="5"/>
      <c r="CK4459" s="25"/>
      <c r="CL4459" s="5"/>
      <c r="DN4459" s="14"/>
      <c r="DO4459" s="14"/>
      <c r="DP4459" s="5"/>
      <c r="DQ4459" s="25"/>
      <c r="DR4459" s="25"/>
      <c r="DS4459" s="96"/>
      <c r="DT4459" s="83"/>
      <c r="DU4459" s="14"/>
      <c r="DX4459" s="83"/>
      <c r="DY4459" s="83"/>
      <c r="DZ4459" s="83"/>
      <c r="EA4459" s="83"/>
      <c r="EJ4459" s="54"/>
      <c r="EK4459" s="22"/>
      <c r="EL4459" s="24"/>
      <c r="EP4459" s="23"/>
      <c r="EQ4459" s="24"/>
      <c r="ER4459" s="22"/>
      <c r="ES4459" s="24"/>
      <c r="ET4459" s="24"/>
      <c r="EU4459" s="23"/>
      <c r="EV4459" s="26"/>
      <c r="EX4459" s="6"/>
      <c r="EY4459" s="24"/>
      <c r="EZ4459" s="109"/>
      <c r="FA4459" s="66"/>
      <c r="FB4459" s="5"/>
      <c r="FC4459" s="68"/>
      <c r="FD4459" s="67"/>
      <c r="FE4459" s="67"/>
      <c r="FF4459" s="64"/>
      <c r="FG4459" s="5"/>
      <c r="FH4459" s="69"/>
      <c r="FI4459" s="6"/>
      <c r="FJ4459" s="5"/>
      <c r="FK4459" s="25"/>
      <c r="FL4459" s="5"/>
    </row>
    <row r="4460" spans="40:168">
      <c r="AN4460" s="14"/>
      <c r="AO4460" s="14"/>
      <c r="AP4460" s="5"/>
      <c r="AQ4460" s="25"/>
      <c r="AR4460" s="25"/>
      <c r="AS4460" s="96"/>
      <c r="AT4460" s="83"/>
      <c r="AU4460" s="14"/>
      <c r="AX4460" s="83"/>
      <c r="AY4460" s="83"/>
      <c r="AZ4460" s="83"/>
      <c r="BA4460" s="83"/>
      <c r="BJ4460" s="54"/>
      <c r="BK4460" s="22"/>
      <c r="BL4460" s="24"/>
      <c r="BP4460" s="23"/>
      <c r="BQ4460" s="24"/>
      <c r="BR4460" s="22"/>
      <c r="BS4460" s="24"/>
      <c r="BT4460" s="24"/>
      <c r="BU4460" s="23"/>
      <c r="BV4460" s="26"/>
      <c r="BX4460" s="6"/>
      <c r="BY4460" s="24"/>
      <c r="BZ4460" s="109"/>
      <c r="CA4460" s="66"/>
      <c r="CB4460" s="5"/>
      <c r="CC4460" s="68"/>
      <c r="CD4460" s="67"/>
      <c r="CE4460" s="67"/>
      <c r="CF4460" s="64"/>
      <c r="CG4460" s="5"/>
      <c r="CH4460" s="69"/>
      <c r="CI4460" s="6"/>
      <c r="CJ4460" s="5"/>
      <c r="CK4460" s="25"/>
      <c r="CL4460" s="5"/>
      <c r="DN4460" s="14"/>
      <c r="DO4460" s="14"/>
      <c r="DP4460" s="5"/>
      <c r="DQ4460" s="25"/>
      <c r="DR4460" s="25"/>
      <c r="DS4460" s="96"/>
      <c r="DT4460" s="83"/>
      <c r="DU4460" s="14"/>
      <c r="DX4460" s="83"/>
      <c r="DY4460" s="83"/>
      <c r="DZ4460" s="83"/>
      <c r="EA4460" s="83"/>
      <c r="EJ4460" s="54"/>
      <c r="EK4460" s="22"/>
      <c r="EL4460" s="24"/>
      <c r="EP4460" s="23"/>
      <c r="EQ4460" s="24"/>
      <c r="ER4460" s="22"/>
      <c r="ES4460" s="24"/>
      <c r="ET4460" s="24"/>
      <c r="EU4460" s="23"/>
      <c r="EV4460" s="26"/>
      <c r="EX4460" s="6"/>
      <c r="EY4460" s="24"/>
      <c r="EZ4460" s="109"/>
      <c r="FA4460" s="66"/>
      <c r="FB4460" s="5"/>
      <c r="FC4460" s="68"/>
      <c r="FD4460" s="67"/>
      <c r="FE4460" s="67"/>
      <c r="FF4460" s="64"/>
      <c r="FG4460" s="5"/>
      <c r="FH4460" s="69"/>
      <c r="FI4460" s="6"/>
      <c r="FJ4460" s="5"/>
      <c r="FK4460" s="25"/>
      <c r="FL4460" s="5"/>
    </row>
    <row r="4461" spans="40:168">
      <c r="AN4461" s="14"/>
      <c r="AO4461" s="14"/>
      <c r="AP4461" s="5"/>
      <c r="AQ4461" s="25"/>
      <c r="AR4461" s="25"/>
      <c r="AS4461" s="96"/>
      <c r="AT4461" s="83"/>
      <c r="AU4461" s="14"/>
      <c r="AX4461" s="83"/>
      <c r="AY4461" s="83"/>
      <c r="AZ4461" s="83"/>
      <c r="BA4461" s="83"/>
      <c r="BJ4461" s="54"/>
      <c r="BK4461" s="22"/>
      <c r="BL4461" s="24"/>
      <c r="BP4461" s="23"/>
      <c r="BQ4461" s="24"/>
      <c r="BR4461" s="22"/>
      <c r="BS4461" s="24"/>
      <c r="BT4461" s="24"/>
      <c r="BU4461" s="23"/>
      <c r="BV4461" s="26"/>
      <c r="BX4461" s="6"/>
      <c r="BY4461" s="24"/>
      <c r="BZ4461" s="109"/>
      <c r="CA4461" s="66"/>
      <c r="CB4461" s="5"/>
      <c r="CC4461" s="68"/>
      <c r="CD4461" s="67"/>
      <c r="CE4461" s="67"/>
      <c r="CF4461" s="64"/>
      <c r="CG4461" s="5"/>
      <c r="CH4461" s="69"/>
      <c r="CI4461" s="6"/>
      <c r="CJ4461" s="5"/>
      <c r="CK4461" s="25"/>
      <c r="CL4461" s="5"/>
      <c r="DN4461" s="14"/>
      <c r="DO4461" s="14"/>
      <c r="DP4461" s="5"/>
      <c r="DQ4461" s="25"/>
      <c r="DR4461" s="25"/>
      <c r="DS4461" s="96"/>
      <c r="DT4461" s="83"/>
      <c r="DU4461" s="14"/>
      <c r="DX4461" s="83"/>
      <c r="DY4461" s="83"/>
      <c r="DZ4461" s="83"/>
      <c r="EA4461" s="83"/>
      <c r="EJ4461" s="54"/>
      <c r="EK4461" s="22"/>
      <c r="EL4461" s="24"/>
      <c r="EP4461" s="23"/>
      <c r="EQ4461" s="24"/>
      <c r="ER4461" s="22"/>
      <c r="ES4461" s="24"/>
      <c r="ET4461" s="24"/>
      <c r="EU4461" s="23"/>
      <c r="EV4461" s="26"/>
      <c r="EX4461" s="6"/>
      <c r="EY4461" s="24"/>
      <c r="EZ4461" s="109"/>
      <c r="FA4461" s="66"/>
      <c r="FB4461" s="5"/>
      <c r="FC4461" s="68"/>
      <c r="FD4461" s="67"/>
      <c r="FE4461" s="67"/>
      <c r="FF4461" s="64"/>
      <c r="FG4461" s="5"/>
      <c r="FH4461" s="69"/>
      <c r="FI4461" s="6"/>
      <c r="FJ4461" s="5"/>
      <c r="FK4461" s="25"/>
      <c r="FL4461" s="5"/>
    </row>
    <row r="4462" spans="40:168">
      <c r="AN4462" s="14"/>
      <c r="AO4462" s="14"/>
      <c r="AP4462" s="5"/>
      <c r="AQ4462" s="25"/>
      <c r="AR4462" s="25"/>
      <c r="AS4462" s="96"/>
      <c r="AT4462" s="83"/>
      <c r="AU4462" s="14"/>
      <c r="AX4462" s="83"/>
      <c r="AY4462" s="83"/>
      <c r="AZ4462" s="83"/>
      <c r="BA4462" s="83"/>
      <c r="BJ4462" s="54"/>
      <c r="BK4462" s="22"/>
      <c r="BL4462" s="24"/>
      <c r="BP4462" s="23"/>
      <c r="BQ4462" s="24"/>
      <c r="BR4462" s="22"/>
      <c r="BS4462" s="24"/>
      <c r="BT4462" s="24"/>
      <c r="BU4462" s="23"/>
      <c r="BV4462" s="26"/>
      <c r="BX4462" s="6"/>
      <c r="BY4462" s="24"/>
      <c r="BZ4462" s="109"/>
      <c r="CA4462" s="66"/>
      <c r="CB4462" s="5"/>
      <c r="CC4462" s="68"/>
      <c r="CD4462" s="67"/>
      <c r="CE4462" s="67"/>
      <c r="CF4462" s="64"/>
      <c r="CG4462" s="5"/>
      <c r="CH4462" s="69"/>
      <c r="CI4462" s="6"/>
      <c r="CJ4462" s="5"/>
      <c r="CK4462" s="25"/>
      <c r="CL4462" s="5"/>
      <c r="DN4462" s="14"/>
      <c r="DO4462" s="14"/>
      <c r="DP4462" s="5"/>
      <c r="DQ4462" s="25"/>
      <c r="DR4462" s="25"/>
      <c r="DS4462" s="96"/>
      <c r="DT4462" s="83"/>
      <c r="DU4462" s="14"/>
      <c r="DX4462" s="83"/>
      <c r="DY4462" s="83"/>
      <c r="DZ4462" s="83"/>
      <c r="EA4462" s="83"/>
      <c r="EJ4462" s="54"/>
      <c r="EK4462" s="22"/>
      <c r="EL4462" s="24"/>
      <c r="EP4462" s="23"/>
      <c r="EQ4462" s="24"/>
      <c r="ER4462" s="22"/>
      <c r="ES4462" s="24"/>
      <c r="ET4462" s="24"/>
      <c r="EU4462" s="23"/>
      <c r="EV4462" s="26"/>
      <c r="EX4462" s="6"/>
      <c r="EY4462" s="24"/>
      <c r="EZ4462" s="109"/>
      <c r="FA4462" s="66"/>
      <c r="FB4462" s="5"/>
      <c r="FC4462" s="68"/>
      <c r="FD4462" s="67"/>
      <c r="FE4462" s="67"/>
      <c r="FF4462" s="64"/>
      <c r="FG4462" s="5"/>
      <c r="FH4462" s="69"/>
      <c r="FI4462" s="6"/>
      <c r="FJ4462" s="5"/>
      <c r="FK4462" s="25"/>
      <c r="FL4462" s="5"/>
    </row>
    <row r="4463" spans="40:168">
      <c r="AN4463" s="14"/>
      <c r="AO4463" s="14"/>
      <c r="AP4463" s="5"/>
      <c r="AQ4463" s="25"/>
      <c r="AR4463" s="25"/>
      <c r="AS4463" s="96"/>
      <c r="AT4463" s="83"/>
      <c r="AU4463" s="14"/>
      <c r="AX4463" s="83"/>
      <c r="AY4463" s="83"/>
      <c r="AZ4463" s="83"/>
      <c r="BA4463" s="83"/>
      <c r="BJ4463" s="54"/>
      <c r="BK4463" s="22"/>
      <c r="BL4463" s="24"/>
      <c r="BP4463" s="23"/>
      <c r="BQ4463" s="24"/>
      <c r="BR4463" s="22"/>
      <c r="BS4463" s="24"/>
      <c r="BT4463" s="24"/>
      <c r="BU4463" s="23"/>
      <c r="BV4463" s="26"/>
      <c r="BX4463" s="6"/>
      <c r="BY4463" s="24"/>
      <c r="BZ4463" s="109"/>
      <c r="CA4463" s="66"/>
      <c r="CB4463" s="5"/>
      <c r="CC4463" s="68"/>
      <c r="CD4463" s="67"/>
      <c r="CE4463" s="67"/>
      <c r="CF4463" s="64"/>
      <c r="CG4463" s="5"/>
      <c r="CH4463" s="69"/>
      <c r="CI4463" s="6"/>
      <c r="CJ4463" s="5"/>
      <c r="CK4463" s="25"/>
      <c r="CL4463" s="5"/>
      <c r="DN4463" s="14"/>
      <c r="DO4463" s="14"/>
      <c r="DP4463" s="5"/>
      <c r="DQ4463" s="25"/>
      <c r="DR4463" s="25"/>
      <c r="DS4463" s="96"/>
      <c r="DT4463" s="83"/>
      <c r="DU4463" s="14"/>
      <c r="DX4463" s="83"/>
      <c r="DY4463" s="83"/>
      <c r="DZ4463" s="83"/>
      <c r="EA4463" s="83"/>
      <c r="EJ4463" s="54"/>
      <c r="EK4463" s="22"/>
      <c r="EL4463" s="24"/>
      <c r="EP4463" s="23"/>
      <c r="EQ4463" s="24"/>
      <c r="ER4463" s="22"/>
      <c r="ES4463" s="24"/>
      <c r="ET4463" s="24"/>
      <c r="EU4463" s="23"/>
      <c r="EV4463" s="26"/>
      <c r="EX4463" s="6"/>
      <c r="EY4463" s="24"/>
      <c r="EZ4463" s="109"/>
      <c r="FA4463" s="66"/>
      <c r="FB4463" s="5"/>
      <c r="FC4463" s="68"/>
      <c r="FD4463" s="67"/>
      <c r="FE4463" s="67"/>
      <c r="FF4463" s="64"/>
      <c r="FG4463" s="5"/>
      <c r="FH4463" s="69"/>
      <c r="FI4463" s="6"/>
      <c r="FJ4463" s="5"/>
      <c r="FK4463" s="25"/>
      <c r="FL4463" s="5"/>
    </row>
    <row r="4464" spans="40:168">
      <c r="AN4464" s="14"/>
      <c r="AO4464" s="14"/>
      <c r="AP4464" s="5"/>
      <c r="AQ4464" s="25"/>
      <c r="AR4464" s="25"/>
      <c r="AS4464" s="96"/>
      <c r="AT4464" s="83"/>
      <c r="AU4464" s="14"/>
      <c r="AX4464" s="83"/>
      <c r="AY4464" s="83"/>
      <c r="AZ4464" s="83"/>
      <c r="BA4464" s="83"/>
      <c r="BJ4464" s="54"/>
      <c r="BK4464" s="22"/>
      <c r="BL4464" s="24"/>
      <c r="BP4464" s="23"/>
      <c r="BQ4464" s="24"/>
      <c r="BR4464" s="22"/>
      <c r="BS4464" s="24"/>
      <c r="BT4464" s="24"/>
      <c r="BU4464" s="23"/>
      <c r="BV4464" s="26"/>
      <c r="BX4464" s="6"/>
      <c r="BY4464" s="24"/>
      <c r="BZ4464" s="109"/>
      <c r="CA4464" s="66"/>
      <c r="CB4464" s="5"/>
      <c r="CC4464" s="68"/>
      <c r="CD4464" s="67"/>
      <c r="CE4464" s="67"/>
      <c r="CF4464" s="64"/>
      <c r="CG4464" s="5"/>
      <c r="CH4464" s="69"/>
      <c r="CI4464" s="6"/>
      <c r="CJ4464" s="5"/>
      <c r="CK4464" s="25"/>
      <c r="CL4464" s="5"/>
      <c r="DN4464" s="14"/>
      <c r="DO4464" s="14"/>
      <c r="DP4464" s="5"/>
      <c r="DQ4464" s="25"/>
      <c r="DR4464" s="25"/>
      <c r="DS4464" s="96"/>
      <c r="DT4464" s="83"/>
      <c r="DU4464" s="14"/>
      <c r="DX4464" s="83"/>
      <c r="DY4464" s="83"/>
      <c r="DZ4464" s="83"/>
      <c r="EA4464" s="83"/>
      <c r="EJ4464" s="54"/>
      <c r="EK4464" s="22"/>
      <c r="EL4464" s="24"/>
      <c r="EP4464" s="23"/>
      <c r="EQ4464" s="24"/>
      <c r="ER4464" s="22"/>
      <c r="ES4464" s="24"/>
      <c r="ET4464" s="24"/>
      <c r="EU4464" s="23"/>
      <c r="EV4464" s="26"/>
      <c r="EX4464" s="6"/>
      <c r="EY4464" s="24"/>
      <c r="EZ4464" s="109"/>
      <c r="FA4464" s="66"/>
      <c r="FB4464" s="5"/>
      <c r="FC4464" s="68"/>
      <c r="FD4464" s="67"/>
      <c r="FE4464" s="67"/>
      <c r="FF4464" s="64"/>
      <c r="FG4464" s="5"/>
      <c r="FH4464" s="69"/>
      <c r="FI4464" s="6"/>
      <c r="FJ4464" s="5"/>
      <c r="FK4464" s="25"/>
      <c r="FL4464" s="5"/>
    </row>
    <row r="4465" spans="40:168">
      <c r="AN4465" s="14"/>
      <c r="AO4465" s="14"/>
      <c r="AP4465" s="5"/>
      <c r="AQ4465" s="25"/>
      <c r="AR4465" s="25"/>
      <c r="AS4465" s="96"/>
      <c r="AT4465" s="83"/>
      <c r="AU4465" s="14"/>
      <c r="AX4465" s="83"/>
      <c r="AY4465" s="83"/>
      <c r="AZ4465" s="83"/>
      <c r="BA4465" s="83"/>
      <c r="BJ4465" s="54"/>
      <c r="BK4465" s="22"/>
      <c r="BL4465" s="24"/>
      <c r="BP4465" s="23"/>
      <c r="BQ4465" s="24"/>
      <c r="BR4465" s="22"/>
      <c r="BS4465" s="24"/>
      <c r="BT4465" s="24"/>
      <c r="BU4465" s="23"/>
      <c r="BV4465" s="26"/>
      <c r="BX4465" s="6"/>
      <c r="BY4465" s="24"/>
      <c r="BZ4465" s="109"/>
      <c r="CA4465" s="66"/>
      <c r="CB4465" s="5"/>
      <c r="CC4465" s="68"/>
      <c r="CD4465" s="67"/>
      <c r="CE4465" s="67"/>
      <c r="CF4465" s="64"/>
      <c r="CG4465" s="5"/>
      <c r="CH4465" s="69"/>
      <c r="CI4465" s="6"/>
      <c r="CJ4465" s="5"/>
      <c r="CK4465" s="25"/>
      <c r="CL4465" s="5"/>
      <c r="DN4465" s="14"/>
      <c r="DO4465" s="14"/>
      <c r="DP4465" s="5"/>
      <c r="DQ4465" s="25"/>
      <c r="DR4465" s="25"/>
      <c r="DS4465" s="96"/>
      <c r="DT4465" s="83"/>
      <c r="DU4465" s="14"/>
      <c r="DX4465" s="83"/>
      <c r="DY4465" s="83"/>
      <c r="DZ4465" s="83"/>
      <c r="EA4465" s="83"/>
      <c r="EJ4465" s="54"/>
      <c r="EK4465" s="22"/>
      <c r="EL4465" s="24"/>
      <c r="EP4465" s="23"/>
      <c r="EQ4465" s="24"/>
      <c r="ER4465" s="22"/>
      <c r="ES4465" s="24"/>
      <c r="ET4465" s="24"/>
      <c r="EU4465" s="23"/>
      <c r="EV4465" s="26"/>
      <c r="EX4465" s="6"/>
      <c r="EY4465" s="24"/>
      <c r="EZ4465" s="109"/>
      <c r="FA4465" s="66"/>
      <c r="FB4465" s="5"/>
      <c r="FC4465" s="68"/>
      <c r="FD4465" s="67"/>
      <c r="FE4465" s="67"/>
      <c r="FF4465" s="64"/>
      <c r="FG4465" s="5"/>
      <c r="FH4465" s="69"/>
      <c r="FI4465" s="6"/>
      <c r="FJ4465" s="5"/>
      <c r="FK4465" s="25"/>
      <c r="FL4465" s="5"/>
    </row>
    <row r="4466" spans="40:168">
      <c r="AN4466" s="14"/>
      <c r="AO4466" s="14"/>
      <c r="AP4466" s="5"/>
      <c r="AQ4466" s="25"/>
      <c r="AR4466" s="25"/>
      <c r="AS4466" s="96"/>
      <c r="AT4466" s="83"/>
      <c r="AU4466" s="14"/>
      <c r="AX4466" s="83"/>
      <c r="AY4466" s="83"/>
      <c r="AZ4466" s="83"/>
      <c r="BA4466" s="83"/>
      <c r="BJ4466" s="54"/>
      <c r="BK4466" s="22"/>
      <c r="BL4466" s="24"/>
      <c r="BP4466" s="23"/>
      <c r="BQ4466" s="24"/>
      <c r="BR4466" s="22"/>
      <c r="BS4466" s="24"/>
      <c r="BT4466" s="24"/>
      <c r="BU4466" s="23"/>
      <c r="BV4466" s="26"/>
      <c r="BX4466" s="6"/>
      <c r="BY4466" s="24"/>
      <c r="BZ4466" s="109"/>
      <c r="CA4466" s="66"/>
      <c r="CB4466" s="5"/>
      <c r="CC4466" s="68"/>
      <c r="CD4466" s="67"/>
      <c r="CE4466" s="67"/>
      <c r="CF4466" s="64"/>
      <c r="CG4466" s="5"/>
      <c r="CH4466" s="69"/>
      <c r="CI4466" s="6"/>
      <c r="CJ4466" s="5"/>
      <c r="CK4466" s="25"/>
      <c r="CL4466" s="5"/>
      <c r="DN4466" s="14"/>
      <c r="DO4466" s="14"/>
      <c r="DP4466" s="5"/>
      <c r="DQ4466" s="25"/>
      <c r="DR4466" s="25"/>
      <c r="DS4466" s="96"/>
      <c r="DT4466" s="83"/>
      <c r="DU4466" s="14"/>
      <c r="DX4466" s="83"/>
      <c r="DY4466" s="83"/>
      <c r="DZ4466" s="83"/>
      <c r="EA4466" s="83"/>
      <c r="EJ4466" s="54"/>
      <c r="EK4466" s="22"/>
      <c r="EL4466" s="24"/>
      <c r="EP4466" s="23"/>
      <c r="EQ4466" s="24"/>
      <c r="ER4466" s="22"/>
      <c r="ES4466" s="24"/>
      <c r="ET4466" s="24"/>
      <c r="EU4466" s="23"/>
      <c r="EV4466" s="26"/>
      <c r="EX4466" s="6"/>
      <c r="EY4466" s="24"/>
      <c r="EZ4466" s="109"/>
      <c r="FA4466" s="66"/>
      <c r="FB4466" s="5"/>
      <c r="FC4466" s="68"/>
      <c r="FD4466" s="67"/>
      <c r="FE4466" s="67"/>
      <c r="FF4466" s="64"/>
      <c r="FG4466" s="5"/>
      <c r="FH4466" s="69"/>
      <c r="FI4466" s="6"/>
      <c r="FJ4466" s="5"/>
      <c r="FK4466" s="25"/>
      <c r="FL4466" s="5"/>
    </row>
    <row r="4467" spans="40:168">
      <c r="AN4467" s="14"/>
      <c r="AO4467" s="14"/>
      <c r="AP4467" s="5"/>
      <c r="AQ4467" s="25"/>
      <c r="AR4467" s="25"/>
      <c r="AS4467" s="96"/>
      <c r="AT4467" s="83"/>
      <c r="AU4467" s="14"/>
      <c r="AX4467" s="83"/>
      <c r="AY4467" s="83"/>
      <c r="AZ4467" s="83"/>
      <c r="BA4467" s="83"/>
      <c r="BJ4467" s="54"/>
      <c r="BK4467" s="22"/>
      <c r="BL4467" s="24"/>
      <c r="BP4467" s="23"/>
      <c r="BQ4467" s="24"/>
      <c r="BR4467" s="22"/>
      <c r="BS4467" s="24"/>
      <c r="BT4467" s="24"/>
      <c r="BU4467" s="23"/>
      <c r="BV4467" s="26"/>
      <c r="BX4467" s="6"/>
      <c r="BY4467" s="24"/>
      <c r="BZ4467" s="109"/>
      <c r="CA4467" s="66"/>
      <c r="CB4467" s="5"/>
      <c r="CC4467" s="68"/>
      <c r="CD4467" s="67"/>
      <c r="CE4467" s="67"/>
      <c r="CF4467" s="64"/>
      <c r="CG4467" s="5"/>
      <c r="CH4467" s="69"/>
      <c r="CI4467" s="6"/>
      <c r="CJ4467" s="5"/>
      <c r="CK4467" s="25"/>
      <c r="CL4467" s="5"/>
      <c r="DN4467" s="14"/>
      <c r="DO4467" s="14"/>
      <c r="DP4467" s="5"/>
      <c r="DQ4467" s="25"/>
      <c r="DR4467" s="25"/>
      <c r="DS4467" s="96"/>
      <c r="DT4467" s="83"/>
      <c r="DU4467" s="14"/>
      <c r="DX4467" s="83"/>
      <c r="DY4467" s="83"/>
      <c r="DZ4467" s="83"/>
      <c r="EA4467" s="83"/>
      <c r="EJ4467" s="54"/>
      <c r="EK4467" s="22"/>
      <c r="EL4467" s="24"/>
      <c r="EP4467" s="23"/>
      <c r="EQ4467" s="24"/>
      <c r="ER4467" s="22"/>
      <c r="ES4467" s="24"/>
      <c r="ET4467" s="24"/>
      <c r="EU4467" s="23"/>
      <c r="EV4467" s="26"/>
      <c r="EX4467" s="6"/>
      <c r="EY4467" s="24"/>
      <c r="EZ4467" s="109"/>
      <c r="FA4467" s="66"/>
      <c r="FB4467" s="5"/>
      <c r="FC4467" s="68"/>
      <c r="FD4467" s="67"/>
      <c r="FE4467" s="67"/>
      <c r="FF4467" s="64"/>
      <c r="FG4467" s="5"/>
      <c r="FH4467" s="69"/>
      <c r="FI4467" s="6"/>
      <c r="FJ4467" s="5"/>
      <c r="FK4467" s="25"/>
      <c r="FL4467" s="5"/>
    </row>
    <row r="4468" spans="40:168">
      <c r="AN4468" s="14"/>
      <c r="AO4468" s="14"/>
      <c r="AP4468" s="5"/>
      <c r="AQ4468" s="25"/>
      <c r="AR4468" s="25"/>
      <c r="AS4468" s="96"/>
      <c r="AT4468" s="83"/>
      <c r="AU4468" s="14"/>
      <c r="AX4468" s="83"/>
      <c r="AY4468" s="83"/>
      <c r="AZ4468" s="83"/>
      <c r="BA4468" s="83"/>
      <c r="BJ4468" s="54"/>
      <c r="BK4468" s="22"/>
      <c r="BL4468" s="24"/>
      <c r="BP4468" s="23"/>
      <c r="BQ4468" s="24"/>
      <c r="BR4468" s="22"/>
      <c r="BS4468" s="24"/>
      <c r="BT4468" s="24"/>
      <c r="BU4468" s="23"/>
      <c r="BV4468" s="26"/>
      <c r="BX4468" s="6"/>
      <c r="BY4468" s="24"/>
      <c r="BZ4468" s="109"/>
      <c r="CA4468" s="66"/>
      <c r="CB4468" s="5"/>
      <c r="CC4468" s="68"/>
      <c r="CD4468" s="67"/>
      <c r="CE4468" s="67"/>
      <c r="CF4468" s="64"/>
      <c r="CG4468" s="5"/>
      <c r="CH4468" s="69"/>
      <c r="CI4468" s="6"/>
      <c r="CJ4468" s="5"/>
      <c r="CK4468" s="25"/>
      <c r="CL4468" s="5"/>
      <c r="DN4468" s="14"/>
      <c r="DO4468" s="14"/>
      <c r="DP4468" s="5"/>
      <c r="DQ4468" s="25"/>
      <c r="DR4468" s="25"/>
      <c r="DS4468" s="96"/>
      <c r="DT4468" s="83"/>
      <c r="DU4468" s="14"/>
      <c r="DX4468" s="83"/>
      <c r="DY4468" s="83"/>
      <c r="DZ4468" s="83"/>
      <c r="EA4468" s="83"/>
      <c r="EJ4468" s="54"/>
      <c r="EK4468" s="22"/>
      <c r="EL4468" s="24"/>
      <c r="EP4468" s="23"/>
      <c r="EQ4468" s="24"/>
      <c r="ER4468" s="22"/>
      <c r="ES4468" s="24"/>
      <c r="ET4468" s="24"/>
      <c r="EU4468" s="23"/>
      <c r="EV4468" s="26"/>
      <c r="EX4468" s="6"/>
      <c r="EY4468" s="24"/>
      <c r="EZ4468" s="109"/>
      <c r="FA4468" s="66"/>
      <c r="FB4468" s="5"/>
      <c r="FC4468" s="68"/>
      <c r="FD4468" s="67"/>
      <c r="FE4468" s="67"/>
      <c r="FF4468" s="64"/>
      <c r="FG4468" s="5"/>
      <c r="FH4468" s="69"/>
      <c r="FI4468" s="6"/>
      <c r="FJ4468" s="5"/>
      <c r="FK4468" s="25"/>
      <c r="FL4468" s="5"/>
    </row>
    <row r="4469" spans="40:168">
      <c r="AN4469" s="14"/>
      <c r="AO4469" s="14"/>
      <c r="AP4469" s="5"/>
      <c r="AQ4469" s="25"/>
      <c r="AR4469" s="25"/>
      <c r="AS4469" s="96"/>
      <c r="AT4469" s="83"/>
      <c r="AU4469" s="14"/>
      <c r="AX4469" s="83"/>
      <c r="AY4469" s="83"/>
      <c r="AZ4469" s="83"/>
      <c r="BA4469" s="83"/>
      <c r="BJ4469" s="54"/>
      <c r="BK4469" s="22"/>
      <c r="BL4469" s="24"/>
      <c r="BP4469" s="23"/>
      <c r="BQ4469" s="24"/>
      <c r="BR4469" s="22"/>
      <c r="BS4469" s="24"/>
      <c r="BT4469" s="24"/>
      <c r="BU4469" s="23"/>
      <c r="BV4469" s="26"/>
      <c r="BX4469" s="6"/>
      <c r="BY4469" s="24"/>
      <c r="BZ4469" s="109"/>
      <c r="CA4469" s="66"/>
      <c r="CB4469" s="5"/>
      <c r="CC4469" s="68"/>
      <c r="CD4469" s="67"/>
      <c r="CE4469" s="67"/>
      <c r="CF4469" s="64"/>
      <c r="CG4469" s="5"/>
      <c r="CH4469" s="69"/>
      <c r="CI4469" s="6"/>
      <c r="CJ4469" s="5"/>
      <c r="CK4469" s="25"/>
      <c r="CL4469" s="5"/>
      <c r="DN4469" s="14"/>
      <c r="DO4469" s="14"/>
      <c r="DP4469" s="5"/>
      <c r="DQ4469" s="25"/>
      <c r="DR4469" s="25"/>
      <c r="DS4469" s="96"/>
      <c r="DT4469" s="83"/>
      <c r="DU4469" s="14"/>
      <c r="DX4469" s="83"/>
      <c r="DY4469" s="83"/>
      <c r="DZ4469" s="83"/>
      <c r="EA4469" s="83"/>
      <c r="EJ4469" s="54"/>
      <c r="EK4469" s="22"/>
      <c r="EL4469" s="24"/>
      <c r="EP4469" s="23"/>
      <c r="EQ4469" s="24"/>
      <c r="ER4469" s="22"/>
      <c r="ES4469" s="24"/>
      <c r="ET4469" s="24"/>
      <c r="EU4469" s="23"/>
      <c r="EV4469" s="26"/>
      <c r="EX4469" s="6"/>
      <c r="EY4469" s="24"/>
      <c r="EZ4469" s="109"/>
      <c r="FA4469" s="66"/>
      <c r="FB4469" s="5"/>
      <c r="FC4469" s="68"/>
      <c r="FD4469" s="67"/>
      <c r="FE4469" s="67"/>
      <c r="FF4469" s="64"/>
      <c r="FG4469" s="5"/>
      <c r="FH4469" s="69"/>
      <c r="FI4469" s="6"/>
      <c r="FJ4469" s="5"/>
      <c r="FK4469" s="25"/>
      <c r="FL4469" s="5"/>
    </row>
    <row r="4470" spans="40:168">
      <c r="AN4470" s="14"/>
      <c r="AO4470" s="14"/>
      <c r="AP4470" s="5"/>
      <c r="AQ4470" s="25"/>
      <c r="AR4470" s="25"/>
      <c r="AS4470" s="96"/>
      <c r="AT4470" s="83"/>
      <c r="AU4470" s="14"/>
      <c r="AX4470" s="83"/>
      <c r="AY4470" s="83"/>
      <c r="AZ4470" s="83"/>
      <c r="BA4470" s="83"/>
      <c r="BJ4470" s="54"/>
      <c r="BK4470" s="22"/>
      <c r="BL4470" s="24"/>
      <c r="BP4470" s="23"/>
      <c r="BQ4470" s="24"/>
      <c r="BR4470" s="22"/>
      <c r="BS4470" s="24"/>
      <c r="BT4470" s="24"/>
      <c r="BU4470" s="23"/>
      <c r="BV4470" s="26"/>
      <c r="BX4470" s="6"/>
      <c r="BY4470" s="24"/>
      <c r="BZ4470" s="109"/>
      <c r="CA4470" s="66"/>
      <c r="CB4470" s="5"/>
      <c r="CC4470" s="68"/>
      <c r="CD4470" s="67"/>
      <c r="CE4470" s="67"/>
      <c r="CF4470" s="64"/>
      <c r="CG4470" s="5"/>
      <c r="CH4470" s="69"/>
      <c r="CI4470" s="6"/>
      <c r="CJ4470" s="5"/>
      <c r="CK4470" s="25"/>
      <c r="CL4470" s="5"/>
      <c r="DN4470" s="14"/>
      <c r="DO4470" s="14"/>
      <c r="DP4470" s="5"/>
      <c r="DQ4470" s="25"/>
      <c r="DR4470" s="25"/>
      <c r="DS4470" s="96"/>
      <c r="DT4470" s="83"/>
      <c r="DU4470" s="14"/>
      <c r="DX4470" s="83"/>
      <c r="DY4470" s="83"/>
      <c r="DZ4470" s="83"/>
      <c r="EA4470" s="83"/>
      <c r="EJ4470" s="54"/>
      <c r="EK4470" s="22"/>
      <c r="EL4470" s="24"/>
      <c r="EP4470" s="23"/>
      <c r="EQ4470" s="24"/>
      <c r="ER4470" s="22"/>
      <c r="ES4470" s="24"/>
      <c r="ET4470" s="24"/>
      <c r="EU4470" s="23"/>
      <c r="EV4470" s="26"/>
      <c r="EX4470" s="6"/>
      <c r="EY4470" s="24"/>
      <c r="EZ4470" s="109"/>
      <c r="FA4470" s="66"/>
      <c r="FB4470" s="5"/>
      <c r="FC4470" s="68"/>
      <c r="FD4470" s="67"/>
      <c r="FE4470" s="67"/>
      <c r="FF4470" s="64"/>
      <c r="FG4470" s="5"/>
      <c r="FH4470" s="69"/>
      <c r="FI4470" s="6"/>
      <c r="FJ4470" s="5"/>
      <c r="FK4470" s="25"/>
      <c r="FL4470" s="5"/>
    </row>
    <row r="4471" spans="40:168">
      <c r="AN4471" s="14"/>
      <c r="AO4471" s="14"/>
      <c r="AP4471" s="5"/>
      <c r="AQ4471" s="25"/>
      <c r="AR4471" s="25"/>
      <c r="AS4471" s="96"/>
      <c r="AT4471" s="83"/>
      <c r="AU4471" s="14"/>
      <c r="AX4471" s="83"/>
      <c r="AY4471" s="83"/>
      <c r="AZ4471" s="83"/>
      <c r="BA4471" s="83"/>
      <c r="BJ4471" s="54"/>
      <c r="BK4471" s="22"/>
      <c r="BL4471" s="24"/>
      <c r="BP4471" s="23"/>
      <c r="BQ4471" s="24"/>
      <c r="BR4471" s="22"/>
      <c r="BS4471" s="24"/>
      <c r="BT4471" s="24"/>
      <c r="BU4471" s="23"/>
      <c r="BV4471" s="26"/>
      <c r="BX4471" s="6"/>
      <c r="BY4471" s="24"/>
      <c r="BZ4471" s="109"/>
      <c r="CA4471" s="66"/>
      <c r="CB4471" s="5"/>
      <c r="CC4471" s="68"/>
      <c r="CD4471" s="67"/>
      <c r="CE4471" s="67"/>
      <c r="CF4471" s="64"/>
      <c r="CG4471" s="5"/>
      <c r="CH4471" s="69"/>
      <c r="CI4471" s="6"/>
      <c r="CJ4471" s="5"/>
      <c r="CK4471" s="25"/>
      <c r="CL4471" s="5"/>
      <c r="DN4471" s="14"/>
      <c r="DO4471" s="14"/>
      <c r="DP4471" s="5"/>
      <c r="DQ4471" s="25"/>
      <c r="DR4471" s="25"/>
      <c r="DS4471" s="96"/>
      <c r="DT4471" s="83"/>
      <c r="DU4471" s="14"/>
      <c r="DX4471" s="83"/>
      <c r="DY4471" s="83"/>
      <c r="DZ4471" s="83"/>
      <c r="EA4471" s="83"/>
      <c r="EJ4471" s="54"/>
      <c r="EK4471" s="22"/>
      <c r="EL4471" s="24"/>
      <c r="EP4471" s="23"/>
      <c r="EQ4471" s="24"/>
      <c r="ER4471" s="22"/>
      <c r="ES4471" s="24"/>
      <c r="ET4471" s="24"/>
      <c r="EU4471" s="23"/>
      <c r="EV4471" s="26"/>
      <c r="EX4471" s="6"/>
      <c r="EY4471" s="24"/>
      <c r="EZ4471" s="109"/>
      <c r="FA4471" s="66"/>
      <c r="FB4471" s="5"/>
      <c r="FC4471" s="68"/>
      <c r="FD4471" s="67"/>
      <c r="FE4471" s="67"/>
      <c r="FF4471" s="64"/>
      <c r="FG4471" s="5"/>
      <c r="FH4471" s="69"/>
      <c r="FI4471" s="6"/>
      <c r="FJ4471" s="5"/>
      <c r="FK4471" s="25"/>
      <c r="FL4471" s="5"/>
    </row>
    <row r="4472" spans="40:168">
      <c r="AN4472" s="14"/>
      <c r="AO4472" s="14"/>
      <c r="AP4472" s="5"/>
      <c r="AQ4472" s="25"/>
      <c r="AR4472" s="25"/>
      <c r="AS4472" s="96"/>
      <c r="AT4472" s="83"/>
      <c r="AU4472" s="14"/>
      <c r="AX4472" s="83"/>
      <c r="AY4472" s="83"/>
      <c r="AZ4472" s="83"/>
      <c r="BA4472" s="83"/>
      <c r="BJ4472" s="54"/>
      <c r="BK4472" s="22"/>
      <c r="BL4472" s="24"/>
      <c r="BP4472" s="23"/>
      <c r="BQ4472" s="24"/>
      <c r="BR4472" s="22"/>
      <c r="BS4472" s="24"/>
      <c r="BT4472" s="24"/>
      <c r="BU4472" s="23"/>
      <c r="BV4472" s="26"/>
      <c r="BX4472" s="6"/>
      <c r="BY4472" s="24"/>
      <c r="BZ4472" s="109"/>
      <c r="CA4472" s="66"/>
      <c r="CB4472" s="5"/>
      <c r="CC4472" s="68"/>
      <c r="CD4472" s="67"/>
      <c r="CE4472" s="67"/>
      <c r="CF4472" s="64"/>
      <c r="CG4472" s="5"/>
      <c r="CH4472" s="69"/>
      <c r="CI4472" s="6"/>
      <c r="CJ4472" s="5"/>
      <c r="CK4472" s="25"/>
      <c r="CL4472" s="5"/>
      <c r="DN4472" s="14"/>
      <c r="DO4472" s="14"/>
      <c r="DP4472" s="5"/>
      <c r="DQ4472" s="25"/>
      <c r="DR4472" s="25"/>
      <c r="DS4472" s="96"/>
      <c r="DT4472" s="83"/>
      <c r="DU4472" s="14"/>
      <c r="DX4472" s="83"/>
      <c r="DY4472" s="83"/>
      <c r="DZ4472" s="83"/>
      <c r="EA4472" s="83"/>
      <c r="EJ4472" s="54"/>
      <c r="EK4472" s="22"/>
      <c r="EL4472" s="24"/>
      <c r="EP4472" s="23"/>
      <c r="EQ4472" s="24"/>
      <c r="ER4472" s="22"/>
      <c r="ES4472" s="24"/>
      <c r="ET4472" s="24"/>
      <c r="EU4472" s="23"/>
      <c r="EV4472" s="26"/>
      <c r="EX4472" s="6"/>
      <c r="EY4472" s="24"/>
      <c r="EZ4472" s="109"/>
      <c r="FA4472" s="66"/>
      <c r="FB4472" s="5"/>
      <c r="FC4472" s="68"/>
      <c r="FD4472" s="67"/>
      <c r="FE4472" s="67"/>
      <c r="FF4472" s="64"/>
      <c r="FG4472" s="5"/>
      <c r="FH4472" s="69"/>
      <c r="FI4472" s="6"/>
      <c r="FJ4472" s="5"/>
      <c r="FK4472" s="25"/>
      <c r="FL4472" s="5"/>
    </row>
    <row r="4473" spans="40:168">
      <c r="AN4473" s="14"/>
      <c r="AO4473" s="14"/>
      <c r="AP4473" s="5"/>
      <c r="AQ4473" s="25"/>
      <c r="AR4473" s="25"/>
      <c r="AS4473" s="96"/>
      <c r="AT4473" s="83"/>
      <c r="AU4473" s="14"/>
      <c r="AX4473" s="83"/>
      <c r="AY4473" s="83"/>
      <c r="AZ4473" s="83"/>
      <c r="BA4473" s="83"/>
      <c r="BJ4473" s="54"/>
      <c r="BK4473" s="22"/>
      <c r="BL4473" s="24"/>
      <c r="BP4473" s="23"/>
      <c r="BQ4473" s="24"/>
      <c r="BR4473" s="22"/>
      <c r="BS4473" s="24"/>
      <c r="BT4473" s="24"/>
      <c r="BU4473" s="23"/>
      <c r="BV4473" s="26"/>
      <c r="BX4473" s="6"/>
      <c r="BY4473" s="24"/>
      <c r="BZ4473" s="109"/>
      <c r="CA4473" s="66"/>
      <c r="CB4473" s="5"/>
      <c r="CC4473" s="68"/>
      <c r="CD4473" s="67"/>
      <c r="CE4473" s="67"/>
      <c r="CF4473" s="64"/>
      <c r="CG4473" s="5"/>
      <c r="CH4473" s="69"/>
      <c r="CI4473" s="6"/>
      <c r="CJ4473" s="5"/>
      <c r="CK4473" s="25"/>
      <c r="CL4473" s="5"/>
      <c r="DN4473" s="14"/>
      <c r="DO4473" s="14"/>
      <c r="DP4473" s="5"/>
      <c r="DQ4473" s="25"/>
      <c r="DR4473" s="25"/>
      <c r="DS4473" s="96"/>
      <c r="DT4473" s="83"/>
      <c r="DU4473" s="14"/>
      <c r="DX4473" s="83"/>
      <c r="DY4473" s="83"/>
      <c r="DZ4473" s="83"/>
      <c r="EA4473" s="83"/>
      <c r="EJ4473" s="54"/>
      <c r="EK4473" s="22"/>
      <c r="EL4473" s="24"/>
      <c r="EP4473" s="23"/>
      <c r="EQ4473" s="24"/>
      <c r="ER4473" s="22"/>
      <c r="ES4473" s="24"/>
      <c r="ET4473" s="24"/>
      <c r="EU4473" s="23"/>
      <c r="EV4473" s="26"/>
      <c r="EX4473" s="6"/>
      <c r="EY4473" s="24"/>
      <c r="EZ4473" s="109"/>
      <c r="FA4473" s="66"/>
      <c r="FB4473" s="5"/>
      <c r="FC4473" s="68"/>
      <c r="FD4473" s="67"/>
      <c r="FE4473" s="67"/>
      <c r="FF4473" s="64"/>
      <c r="FG4473" s="5"/>
      <c r="FH4473" s="69"/>
      <c r="FI4473" s="6"/>
      <c r="FJ4473" s="5"/>
      <c r="FK4473" s="25"/>
      <c r="FL4473" s="5"/>
    </row>
    <row r="4474" spans="40:168">
      <c r="AN4474" s="14"/>
      <c r="AO4474" s="14"/>
      <c r="AP4474" s="5"/>
      <c r="AQ4474" s="25"/>
      <c r="AR4474" s="25"/>
      <c r="AS4474" s="96"/>
      <c r="AT4474" s="83"/>
      <c r="AU4474" s="14"/>
      <c r="AX4474" s="83"/>
      <c r="AY4474" s="83"/>
      <c r="AZ4474" s="83"/>
      <c r="BA4474" s="83"/>
      <c r="BJ4474" s="54"/>
      <c r="BK4474" s="22"/>
      <c r="BL4474" s="24"/>
      <c r="BP4474" s="23"/>
      <c r="BQ4474" s="24"/>
      <c r="BR4474" s="22"/>
      <c r="BS4474" s="24"/>
      <c r="BT4474" s="24"/>
      <c r="BU4474" s="23"/>
      <c r="BV4474" s="26"/>
      <c r="BX4474" s="6"/>
      <c r="BY4474" s="24"/>
      <c r="BZ4474" s="109"/>
      <c r="CA4474" s="66"/>
      <c r="CB4474" s="5"/>
      <c r="CC4474" s="68"/>
      <c r="CD4474" s="67"/>
      <c r="CE4474" s="67"/>
      <c r="CF4474" s="64"/>
      <c r="CG4474" s="5"/>
      <c r="CH4474" s="69"/>
      <c r="CI4474" s="6"/>
      <c r="CJ4474" s="5"/>
      <c r="CK4474" s="25"/>
      <c r="CL4474" s="5"/>
      <c r="DN4474" s="14"/>
      <c r="DO4474" s="14"/>
      <c r="DP4474" s="5"/>
      <c r="DQ4474" s="25"/>
      <c r="DR4474" s="25"/>
      <c r="DS4474" s="96"/>
      <c r="DT4474" s="83"/>
      <c r="DU4474" s="14"/>
      <c r="DX4474" s="83"/>
      <c r="DY4474" s="83"/>
      <c r="DZ4474" s="83"/>
      <c r="EA4474" s="83"/>
      <c r="EJ4474" s="54"/>
      <c r="EK4474" s="22"/>
      <c r="EL4474" s="24"/>
      <c r="EP4474" s="23"/>
      <c r="EQ4474" s="24"/>
      <c r="ER4474" s="22"/>
      <c r="ES4474" s="24"/>
      <c r="ET4474" s="24"/>
      <c r="EU4474" s="23"/>
      <c r="EV4474" s="26"/>
      <c r="EX4474" s="6"/>
      <c r="EY4474" s="24"/>
      <c r="EZ4474" s="109"/>
      <c r="FA4474" s="66"/>
      <c r="FB4474" s="5"/>
      <c r="FC4474" s="68"/>
      <c r="FD4474" s="67"/>
      <c r="FE4474" s="67"/>
      <c r="FF4474" s="64"/>
      <c r="FG4474" s="5"/>
      <c r="FH4474" s="69"/>
      <c r="FI4474" s="6"/>
      <c r="FJ4474" s="5"/>
      <c r="FK4474" s="25"/>
      <c r="FL4474" s="5"/>
    </row>
    <row r="4475" spans="40:168">
      <c r="AN4475" s="14"/>
      <c r="AO4475" s="14"/>
      <c r="AP4475" s="5"/>
      <c r="AQ4475" s="25"/>
      <c r="AR4475" s="25"/>
      <c r="AS4475" s="96"/>
      <c r="AT4475" s="83"/>
      <c r="AU4475" s="14"/>
      <c r="AX4475" s="83"/>
      <c r="AY4475" s="83"/>
      <c r="AZ4475" s="83"/>
      <c r="BA4475" s="83"/>
      <c r="BJ4475" s="54"/>
      <c r="BK4475" s="22"/>
      <c r="BL4475" s="24"/>
      <c r="BP4475" s="23"/>
      <c r="BQ4475" s="24"/>
      <c r="BR4475" s="22"/>
      <c r="BS4475" s="24"/>
      <c r="BT4475" s="24"/>
      <c r="BU4475" s="23"/>
      <c r="BV4475" s="26"/>
      <c r="BX4475" s="6"/>
      <c r="BY4475" s="24"/>
      <c r="BZ4475" s="109"/>
      <c r="CA4475" s="66"/>
      <c r="CB4475" s="5"/>
      <c r="CC4475" s="68"/>
      <c r="CD4475" s="67"/>
      <c r="CE4475" s="67"/>
      <c r="CF4475" s="64"/>
      <c r="CG4475" s="5"/>
      <c r="CH4475" s="69"/>
      <c r="CI4475" s="6"/>
      <c r="CJ4475" s="5"/>
      <c r="CK4475" s="25"/>
      <c r="CL4475" s="5"/>
      <c r="DN4475" s="14"/>
      <c r="DO4475" s="14"/>
      <c r="DP4475" s="5"/>
      <c r="DQ4475" s="25"/>
      <c r="DR4475" s="25"/>
      <c r="DS4475" s="96"/>
      <c r="DT4475" s="83"/>
      <c r="DU4475" s="14"/>
      <c r="DX4475" s="83"/>
      <c r="DY4475" s="83"/>
      <c r="DZ4475" s="83"/>
      <c r="EA4475" s="83"/>
      <c r="EJ4475" s="54"/>
      <c r="EK4475" s="22"/>
      <c r="EL4475" s="24"/>
      <c r="EP4475" s="23"/>
      <c r="EQ4475" s="24"/>
      <c r="ER4475" s="22"/>
      <c r="ES4475" s="24"/>
      <c r="ET4475" s="24"/>
      <c r="EU4475" s="23"/>
      <c r="EV4475" s="26"/>
      <c r="EX4475" s="6"/>
      <c r="EY4475" s="24"/>
      <c r="EZ4475" s="109"/>
      <c r="FA4475" s="66"/>
      <c r="FB4475" s="5"/>
      <c r="FC4475" s="68"/>
      <c r="FD4475" s="67"/>
      <c r="FE4475" s="67"/>
      <c r="FF4475" s="64"/>
      <c r="FG4475" s="5"/>
      <c r="FH4475" s="69"/>
      <c r="FI4475" s="6"/>
      <c r="FJ4475" s="5"/>
      <c r="FK4475" s="25"/>
      <c r="FL4475" s="5"/>
    </row>
    <row r="4476" spans="40:168">
      <c r="AN4476" s="14"/>
      <c r="AO4476" s="14"/>
      <c r="AP4476" s="5"/>
      <c r="AQ4476" s="25"/>
      <c r="AR4476" s="25"/>
      <c r="AS4476" s="96"/>
      <c r="AT4476" s="83"/>
      <c r="AU4476" s="14"/>
      <c r="AX4476" s="83"/>
      <c r="AY4476" s="83"/>
      <c r="AZ4476" s="83"/>
      <c r="BA4476" s="83"/>
      <c r="BJ4476" s="54"/>
      <c r="BK4476" s="22"/>
      <c r="BL4476" s="24"/>
      <c r="BP4476" s="23"/>
      <c r="BQ4476" s="24"/>
      <c r="BR4476" s="22"/>
      <c r="BS4476" s="24"/>
      <c r="BT4476" s="24"/>
      <c r="BU4476" s="23"/>
      <c r="BV4476" s="26"/>
      <c r="BX4476" s="6"/>
      <c r="BY4476" s="24"/>
      <c r="BZ4476" s="109"/>
      <c r="CA4476" s="66"/>
      <c r="CB4476" s="5"/>
      <c r="CC4476" s="68"/>
      <c r="CD4476" s="67"/>
      <c r="CE4476" s="67"/>
      <c r="CF4476" s="64"/>
      <c r="CG4476" s="5"/>
      <c r="CH4476" s="69"/>
      <c r="CI4476" s="6"/>
      <c r="CJ4476" s="5"/>
      <c r="CK4476" s="25"/>
      <c r="CL4476" s="5"/>
      <c r="DN4476" s="14"/>
      <c r="DO4476" s="14"/>
      <c r="DP4476" s="5"/>
      <c r="DQ4476" s="25"/>
      <c r="DR4476" s="25"/>
      <c r="DS4476" s="96"/>
      <c r="DT4476" s="83"/>
      <c r="DU4476" s="14"/>
      <c r="DX4476" s="83"/>
      <c r="DY4476" s="83"/>
      <c r="DZ4476" s="83"/>
      <c r="EA4476" s="83"/>
      <c r="EJ4476" s="54"/>
      <c r="EK4476" s="22"/>
      <c r="EL4476" s="24"/>
      <c r="EP4476" s="23"/>
      <c r="EQ4476" s="24"/>
      <c r="ER4476" s="22"/>
      <c r="ES4476" s="24"/>
      <c r="ET4476" s="24"/>
      <c r="EU4476" s="23"/>
      <c r="EV4476" s="26"/>
      <c r="EX4476" s="6"/>
      <c r="EY4476" s="24"/>
      <c r="EZ4476" s="109"/>
      <c r="FA4476" s="66"/>
      <c r="FB4476" s="5"/>
      <c r="FC4476" s="68"/>
      <c r="FD4476" s="67"/>
      <c r="FE4476" s="67"/>
      <c r="FF4476" s="64"/>
      <c r="FG4476" s="5"/>
      <c r="FH4476" s="69"/>
      <c r="FI4476" s="6"/>
      <c r="FJ4476" s="5"/>
      <c r="FK4476" s="25"/>
      <c r="FL4476" s="5"/>
    </row>
    <row r="4477" spans="40:168">
      <c r="AN4477" s="14"/>
      <c r="AO4477" s="14"/>
      <c r="AP4477" s="5"/>
      <c r="AQ4477" s="25"/>
      <c r="AR4477" s="25"/>
      <c r="AS4477" s="96"/>
      <c r="AT4477" s="83"/>
      <c r="AU4477" s="14"/>
      <c r="AX4477" s="83"/>
      <c r="AY4477" s="83"/>
      <c r="AZ4477" s="83"/>
      <c r="BA4477" s="83"/>
      <c r="BJ4477" s="54"/>
      <c r="BK4477" s="22"/>
      <c r="BL4477" s="24"/>
      <c r="BP4477" s="23"/>
      <c r="BQ4477" s="24"/>
      <c r="BR4477" s="22"/>
      <c r="BS4477" s="24"/>
      <c r="BT4477" s="24"/>
      <c r="BU4477" s="23"/>
      <c r="BV4477" s="26"/>
      <c r="BX4477" s="6"/>
      <c r="BY4477" s="24"/>
      <c r="BZ4477" s="109"/>
      <c r="CA4477" s="66"/>
      <c r="CB4477" s="5"/>
      <c r="CC4477" s="68"/>
      <c r="CD4477" s="67"/>
      <c r="CE4477" s="67"/>
      <c r="CF4477" s="64"/>
      <c r="CG4477" s="5"/>
      <c r="CH4477" s="69"/>
      <c r="CI4477" s="6"/>
      <c r="CJ4477" s="5"/>
      <c r="CK4477" s="25"/>
      <c r="CL4477" s="5"/>
      <c r="DN4477" s="14"/>
      <c r="DO4477" s="14"/>
      <c r="DP4477" s="5"/>
      <c r="DQ4477" s="25"/>
      <c r="DR4477" s="25"/>
      <c r="DS4477" s="96"/>
      <c r="DT4477" s="83"/>
      <c r="DU4477" s="14"/>
      <c r="DX4477" s="83"/>
      <c r="DY4477" s="83"/>
      <c r="DZ4477" s="83"/>
      <c r="EA4477" s="83"/>
      <c r="EJ4477" s="54"/>
      <c r="EK4477" s="22"/>
      <c r="EL4477" s="24"/>
      <c r="EP4477" s="23"/>
      <c r="EQ4477" s="24"/>
      <c r="ER4477" s="22"/>
      <c r="ES4477" s="24"/>
      <c r="ET4477" s="24"/>
      <c r="EU4477" s="23"/>
      <c r="EV4477" s="26"/>
      <c r="EX4477" s="6"/>
      <c r="EY4477" s="24"/>
      <c r="EZ4477" s="109"/>
      <c r="FA4477" s="66"/>
      <c r="FB4477" s="5"/>
      <c r="FC4477" s="68"/>
      <c r="FD4477" s="67"/>
      <c r="FE4477" s="67"/>
      <c r="FF4477" s="64"/>
      <c r="FG4477" s="5"/>
      <c r="FH4477" s="69"/>
      <c r="FI4477" s="6"/>
      <c r="FJ4477" s="5"/>
      <c r="FK4477" s="25"/>
      <c r="FL4477" s="5"/>
    </row>
    <row r="4478" spans="40:168">
      <c r="AN4478" s="14"/>
      <c r="AO4478" s="14"/>
      <c r="AP4478" s="5"/>
      <c r="AQ4478" s="25"/>
      <c r="AR4478" s="25"/>
      <c r="AS4478" s="96"/>
      <c r="AT4478" s="83"/>
      <c r="AU4478" s="14"/>
      <c r="AX4478" s="83"/>
      <c r="AY4478" s="83"/>
      <c r="AZ4478" s="83"/>
      <c r="BA4478" s="83"/>
      <c r="BJ4478" s="54"/>
      <c r="BK4478" s="22"/>
      <c r="BL4478" s="24"/>
      <c r="BP4478" s="23"/>
      <c r="BQ4478" s="24"/>
      <c r="BR4478" s="22"/>
      <c r="BS4478" s="24"/>
      <c r="BT4478" s="24"/>
      <c r="BU4478" s="23"/>
      <c r="BV4478" s="26"/>
      <c r="BX4478" s="6"/>
      <c r="BY4478" s="24"/>
      <c r="BZ4478" s="109"/>
      <c r="CA4478" s="66"/>
      <c r="CB4478" s="5"/>
      <c r="CC4478" s="68"/>
      <c r="CD4478" s="67"/>
      <c r="CE4478" s="67"/>
      <c r="CF4478" s="64"/>
      <c r="CG4478" s="5"/>
      <c r="CH4478" s="69"/>
      <c r="CI4478" s="6"/>
      <c r="CJ4478" s="5"/>
      <c r="CK4478" s="25"/>
      <c r="CL4478" s="5"/>
      <c r="DN4478" s="14"/>
      <c r="DO4478" s="14"/>
      <c r="DP4478" s="5"/>
      <c r="DQ4478" s="25"/>
      <c r="DR4478" s="25"/>
      <c r="DS4478" s="96"/>
      <c r="DT4478" s="83"/>
      <c r="DU4478" s="14"/>
      <c r="DX4478" s="83"/>
      <c r="DY4478" s="83"/>
      <c r="DZ4478" s="83"/>
      <c r="EA4478" s="83"/>
      <c r="EJ4478" s="54"/>
      <c r="EK4478" s="22"/>
      <c r="EL4478" s="24"/>
      <c r="EP4478" s="23"/>
      <c r="EQ4478" s="24"/>
      <c r="ER4478" s="22"/>
      <c r="ES4478" s="24"/>
      <c r="ET4478" s="24"/>
      <c r="EU4478" s="23"/>
      <c r="EV4478" s="26"/>
      <c r="EX4478" s="6"/>
      <c r="EY4478" s="24"/>
      <c r="EZ4478" s="109"/>
      <c r="FA4478" s="66"/>
      <c r="FB4478" s="5"/>
      <c r="FC4478" s="68"/>
      <c r="FD4478" s="67"/>
      <c r="FE4478" s="67"/>
      <c r="FF4478" s="64"/>
      <c r="FG4478" s="5"/>
      <c r="FH4478" s="69"/>
      <c r="FI4478" s="6"/>
      <c r="FJ4478" s="5"/>
      <c r="FK4478" s="25"/>
      <c r="FL4478" s="5"/>
    </row>
    <row r="4479" spans="40:168">
      <c r="AN4479" s="14"/>
      <c r="AO4479" s="14"/>
      <c r="AP4479" s="5"/>
      <c r="AQ4479" s="25"/>
      <c r="AR4479" s="25"/>
      <c r="AS4479" s="96"/>
      <c r="AT4479" s="83"/>
      <c r="AU4479" s="14"/>
      <c r="AX4479" s="83"/>
      <c r="AY4479" s="83"/>
      <c r="AZ4479" s="83"/>
      <c r="BA4479" s="83"/>
      <c r="BJ4479" s="54"/>
      <c r="BK4479" s="22"/>
      <c r="BL4479" s="24"/>
      <c r="BP4479" s="23"/>
      <c r="BQ4479" s="24"/>
      <c r="BR4479" s="22"/>
      <c r="BS4479" s="24"/>
      <c r="BT4479" s="24"/>
      <c r="BU4479" s="23"/>
      <c r="BV4479" s="26"/>
      <c r="BX4479" s="6"/>
      <c r="BY4479" s="24"/>
      <c r="BZ4479" s="109"/>
      <c r="CA4479" s="66"/>
      <c r="CB4479" s="5"/>
      <c r="CC4479" s="68"/>
      <c r="CD4479" s="67"/>
      <c r="CE4479" s="67"/>
      <c r="CF4479" s="64"/>
      <c r="CG4479" s="5"/>
      <c r="CH4479" s="69"/>
      <c r="CI4479" s="6"/>
      <c r="CJ4479" s="5"/>
      <c r="CK4479" s="25"/>
      <c r="CL4479" s="5"/>
      <c r="DN4479" s="14"/>
      <c r="DO4479" s="14"/>
      <c r="DP4479" s="5"/>
      <c r="DQ4479" s="25"/>
      <c r="DR4479" s="25"/>
      <c r="DS4479" s="96"/>
      <c r="DT4479" s="83"/>
      <c r="DU4479" s="14"/>
      <c r="DX4479" s="83"/>
      <c r="DY4479" s="83"/>
      <c r="DZ4479" s="83"/>
      <c r="EA4479" s="83"/>
      <c r="EJ4479" s="54"/>
      <c r="EK4479" s="22"/>
      <c r="EL4479" s="24"/>
      <c r="EP4479" s="23"/>
      <c r="EQ4479" s="24"/>
      <c r="ER4479" s="22"/>
      <c r="ES4479" s="24"/>
      <c r="ET4479" s="24"/>
      <c r="EU4479" s="23"/>
      <c r="EV4479" s="26"/>
      <c r="EX4479" s="6"/>
      <c r="EY4479" s="24"/>
      <c r="EZ4479" s="109"/>
      <c r="FA4479" s="66"/>
      <c r="FB4479" s="5"/>
      <c r="FC4479" s="68"/>
      <c r="FD4479" s="67"/>
      <c r="FE4479" s="67"/>
      <c r="FF4479" s="64"/>
      <c r="FG4479" s="5"/>
      <c r="FH4479" s="69"/>
      <c r="FI4479" s="6"/>
      <c r="FJ4479" s="5"/>
      <c r="FK4479" s="25"/>
      <c r="FL4479" s="5"/>
    </row>
    <row r="4480" spans="40:168">
      <c r="AN4480" s="14"/>
      <c r="AO4480" s="14"/>
      <c r="AP4480" s="5"/>
      <c r="AQ4480" s="25"/>
      <c r="AR4480" s="25"/>
      <c r="AS4480" s="96"/>
      <c r="AT4480" s="83"/>
      <c r="AU4480" s="14"/>
      <c r="AX4480" s="83"/>
      <c r="AY4480" s="83"/>
      <c r="AZ4480" s="83"/>
      <c r="BA4480" s="83"/>
      <c r="BJ4480" s="54"/>
      <c r="BK4480" s="22"/>
      <c r="BL4480" s="24"/>
      <c r="BP4480" s="23"/>
      <c r="BQ4480" s="24"/>
      <c r="BR4480" s="22"/>
      <c r="BS4480" s="24"/>
      <c r="BT4480" s="24"/>
      <c r="BU4480" s="23"/>
      <c r="BV4480" s="26"/>
      <c r="BX4480" s="6"/>
      <c r="BY4480" s="24"/>
      <c r="BZ4480" s="109"/>
      <c r="CA4480" s="66"/>
      <c r="CB4480" s="5"/>
      <c r="CC4480" s="68"/>
      <c r="CD4480" s="67"/>
      <c r="CE4480" s="67"/>
      <c r="CF4480" s="64"/>
      <c r="CG4480" s="5"/>
      <c r="CH4480" s="69"/>
      <c r="CI4480" s="6"/>
      <c r="CJ4480" s="5"/>
      <c r="CK4480" s="25"/>
      <c r="CL4480" s="5"/>
      <c r="DN4480" s="14"/>
      <c r="DO4480" s="14"/>
      <c r="DP4480" s="5"/>
      <c r="DQ4480" s="25"/>
      <c r="DR4480" s="25"/>
      <c r="DS4480" s="96"/>
      <c r="DT4480" s="83"/>
      <c r="DU4480" s="14"/>
      <c r="DX4480" s="83"/>
      <c r="DY4480" s="83"/>
      <c r="DZ4480" s="83"/>
      <c r="EA4480" s="83"/>
      <c r="EJ4480" s="54"/>
      <c r="EK4480" s="22"/>
      <c r="EL4480" s="24"/>
      <c r="EP4480" s="23"/>
      <c r="EQ4480" s="24"/>
      <c r="ER4480" s="22"/>
      <c r="ES4480" s="24"/>
      <c r="ET4480" s="24"/>
      <c r="EU4480" s="23"/>
      <c r="EV4480" s="26"/>
      <c r="EX4480" s="6"/>
      <c r="EY4480" s="24"/>
      <c r="EZ4480" s="109"/>
      <c r="FA4480" s="66"/>
      <c r="FB4480" s="5"/>
      <c r="FC4480" s="68"/>
      <c r="FD4480" s="67"/>
      <c r="FE4480" s="67"/>
      <c r="FF4480" s="64"/>
      <c r="FG4480" s="5"/>
      <c r="FH4480" s="69"/>
      <c r="FI4480" s="6"/>
      <c r="FJ4480" s="5"/>
      <c r="FK4480" s="25"/>
      <c r="FL4480" s="5"/>
    </row>
    <row r="4481" spans="40:168">
      <c r="AN4481" s="14"/>
      <c r="AO4481" s="14"/>
      <c r="AP4481" s="5"/>
      <c r="AQ4481" s="25"/>
      <c r="AR4481" s="25"/>
      <c r="AS4481" s="96"/>
      <c r="AT4481" s="83"/>
      <c r="AU4481" s="14"/>
      <c r="AX4481" s="83"/>
      <c r="AY4481" s="83"/>
      <c r="AZ4481" s="83"/>
      <c r="BA4481" s="83"/>
      <c r="BJ4481" s="54"/>
      <c r="BK4481" s="22"/>
      <c r="BL4481" s="24"/>
      <c r="BP4481" s="23"/>
      <c r="BQ4481" s="24"/>
      <c r="BR4481" s="22"/>
      <c r="BS4481" s="24"/>
      <c r="BT4481" s="24"/>
      <c r="BU4481" s="23"/>
      <c r="BV4481" s="26"/>
      <c r="BX4481" s="6"/>
      <c r="BY4481" s="24"/>
      <c r="BZ4481" s="109"/>
      <c r="CA4481" s="66"/>
      <c r="CB4481" s="5"/>
      <c r="CC4481" s="68"/>
      <c r="CD4481" s="67"/>
      <c r="CE4481" s="67"/>
      <c r="CF4481" s="64"/>
      <c r="CG4481" s="5"/>
      <c r="CH4481" s="69"/>
      <c r="CI4481" s="6"/>
      <c r="CJ4481" s="5"/>
      <c r="CK4481" s="25"/>
      <c r="CL4481" s="5"/>
      <c r="DN4481" s="14"/>
      <c r="DO4481" s="14"/>
      <c r="DP4481" s="5"/>
      <c r="DQ4481" s="25"/>
      <c r="DR4481" s="25"/>
      <c r="DS4481" s="96"/>
      <c r="DT4481" s="83"/>
      <c r="DU4481" s="14"/>
      <c r="DX4481" s="83"/>
      <c r="DY4481" s="83"/>
      <c r="DZ4481" s="83"/>
      <c r="EA4481" s="83"/>
      <c r="EJ4481" s="54"/>
      <c r="EK4481" s="22"/>
      <c r="EL4481" s="24"/>
      <c r="EP4481" s="23"/>
      <c r="EQ4481" s="24"/>
      <c r="ER4481" s="22"/>
      <c r="ES4481" s="24"/>
      <c r="ET4481" s="24"/>
      <c r="EU4481" s="23"/>
      <c r="EV4481" s="26"/>
      <c r="EX4481" s="6"/>
      <c r="EY4481" s="24"/>
      <c r="EZ4481" s="109"/>
      <c r="FA4481" s="66"/>
      <c r="FB4481" s="5"/>
      <c r="FC4481" s="68"/>
      <c r="FD4481" s="67"/>
      <c r="FE4481" s="67"/>
      <c r="FF4481" s="64"/>
      <c r="FG4481" s="5"/>
      <c r="FH4481" s="69"/>
      <c r="FI4481" s="6"/>
      <c r="FJ4481" s="5"/>
      <c r="FK4481" s="25"/>
      <c r="FL4481" s="5"/>
    </row>
    <row r="4482" spans="40:168">
      <c r="AN4482" s="14"/>
      <c r="AO4482" s="14"/>
      <c r="AP4482" s="5"/>
      <c r="AQ4482" s="25"/>
      <c r="AR4482" s="25"/>
      <c r="AS4482" s="96"/>
      <c r="AT4482" s="83"/>
      <c r="AU4482" s="14"/>
      <c r="AX4482" s="83"/>
      <c r="AY4482" s="83"/>
      <c r="AZ4482" s="83"/>
      <c r="BA4482" s="83"/>
      <c r="BJ4482" s="54"/>
      <c r="BK4482" s="22"/>
      <c r="BL4482" s="24"/>
      <c r="BP4482" s="23"/>
      <c r="BQ4482" s="24"/>
      <c r="BR4482" s="22"/>
      <c r="BS4482" s="24"/>
      <c r="BT4482" s="24"/>
      <c r="BU4482" s="23"/>
      <c r="BV4482" s="26"/>
      <c r="BX4482" s="6"/>
      <c r="BY4482" s="24"/>
      <c r="BZ4482" s="109"/>
      <c r="CA4482" s="66"/>
      <c r="CB4482" s="5"/>
      <c r="CC4482" s="68"/>
      <c r="CD4482" s="67"/>
      <c r="CE4482" s="67"/>
      <c r="CF4482" s="64"/>
      <c r="CG4482" s="5"/>
      <c r="CH4482" s="69"/>
      <c r="CI4482" s="6"/>
      <c r="CJ4482" s="5"/>
      <c r="CK4482" s="25"/>
      <c r="CL4482" s="5"/>
      <c r="DN4482" s="14"/>
      <c r="DO4482" s="14"/>
      <c r="DP4482" s="5"/>
      <c r="DQ4482" s="25"/>
      <c r="DR4482" s="25"/>
      <c r="DS4482" s="96"/>
      <c r="DT4482" s="83"/>
      <c r="DU4482" s="14"/>
      <c r="DX4482" s="83"/>
      <c r="DY4482" s="83"/>
      <c r="DZ4482" s="83"/>
      <c r="EA4482" s="83"/>
      <c r="EJ4482" s="54"/>
      <c r="EK4482" s="22"/>
      <c r="EL4482" s="24"/>
      <c r="EP4482" s="23"/>
      <c r="EQ4482" s="24"/>
      <c r="ER4482" s="22"/>
      <c r="ES4482" s="24"/>
      <c r="ET4482" s="24"/>
      <c r="EU4482" s="23"/>
      <c r="EV4482" s="26"/>
      <c r="EX4482" s="6"/>
      <c r="EY4482" s="24"/>
      <c r="EZ4482" s="109"/>
      <c r="FA4482" s="66"/>
      <c r="FB4482" s="5"/>
      <c r="FC4482" s="68"/>
      <c r="FD4482" s="67"/>
      <c r="FE4482" s="67"/>
      <c r="FF4482" s="64"/>
      <c r="FG4482" s="5"/>
      <c r="FH4482" s="69"/>
      <c r="FI4482" s="6"/>
      <c r="FJ4482" s="5"/>
      <c r="FK4482" s="25"/>
      <c r="FL4482" s="5"/>
    </row>
    <row r="4483" spans="40:168">
      <c r="AN4483" s="14"/>
      <c r="AO4483" s="14"/>
      <c r="AP4483" s="5"/>
      <c r="AQ4483" s="25"/>
      <c r="AR4483" s="25"/>
      <c r="AS4483" s="96"/>
      <c r="AT4483" s="83"/>
      <c r="AU4483" s="14"/>
      <c r="AX4483" s="83"/>
      <c r="AY4483" s="83"/>
      <c r="AZ4483" s="83"/>
      <c r="BA4483" s="83"/>
      <c r="BJ4483" s="54"/>
      <c r="BK4483" s="22"/>
      <c r="BL4483" s="24"/>
      <c r="BP4483" s="23"/>
      <c r="BQ4483" s="24"/>
      <c r="BR4483" s="22"/>
      <c r="BS4483" s="24"/>
      <c r="BT4483" s="24"/>
      <c r="BU4483" s="23"/>
      <c r="BV4483" s="26"/>
      <c r="BX4483" s="6"/>
      <c r="BY4483" s="24"/>
      <c r="BZ4483" s="109"/>
      <c r="CA4483" s="66"/>
      <c r="CB4483" s="5"/>
      <c r="CC4483" s="68"/>
      <c r="CD4483" s="67"/>
      <c r="CE4483" s="67"/>
      <c r="CF4483" s="64"/>
      <c r="CG4483" s="5"/>
      <c r="CH4483" s="69"/>
      <c r="CI4483" s="6"/>
      <c r="CJ4483" s="5"/>
      <c r="CK4483" s="25"/>
      <c r="CL4483" s="5"/>
      <c r="DN4483" s="14"/>
      <c r="DO4483" s="14"/>
      <c r="DP4483" s="5"/>
      <c r="DQ4483" s="25"/>
      <c r="DR4483" s="25"/>
      <c r="DS4483" s="96"/>
      <c r="DT4483" s="83"/>
      <c r="DU4483" s="14"/>
      <c r="DX4483" s="83"/>
      <c r="DY4483" s="83"/>
      <c r="DZ4483" s="83"/>
      <c r="EA4483" s="83"/>
      <c r="EJ4483" s="54"/>
      <c r="EK4483" s="22"/>
      <c r="EL4483" s="24"/>
      <c r="EP4483" s="23"/>
      <c r="EQ4483" s="24"/>
      <c r="ER4483" s="22"/>
      <c r="ES4483" s="24"/>
      <c r="ET4483" s="24"/>
      <c r="EU4483" s="23"/>
      <c r="EV4483" s="26"/>
      <c r="EX4483" s="6"/>
      <c r="EY4483" s="24"/>
      <c r="EZ4483" s="109"/>
      <c r="FA4483" s="66"/>
      <c r="FB4483" s="5"/>
      <c r="FC4483" s="68"/>
      <c r="FD4483" s="67"/>
      <c r="FE4483" s="67"/>
      <c r="FF4483" s="64"/>
      <c r="FG4483" s="5"/>
      <c r="FH4483" s="69"/>
      <c r="FI4483" s="6"/>
      <c r="FJ4483" s="5"/>
      <c r="FK4483" s="25"/>
      <c r="FL4483" s="5"/>
    </row>
    <row r="4484" spans="40:168">
      <c r="AN4484" s="14"/>
      <c r="AO4484" s="14"/>
      <c r="AP4484" s="5"/>
      <c r="AQ4484" s="25"/>
      <c r="AR4484" s="25"/>
      <c r="AS4484" s="96"/>
      <c r="AT4484" s="83"/>
      <c r="AU4484" s="14"/>
      <c r="AX4484" s="83"/>
      <c r="AY4484" s="83"/>
      <c r="AZ4484" s="83"/>
      <c r="BA4484" s="83"/>
      <c r="BJ4484" s="54"/>
      <c r="BK4484" s="22"/>
      <c r="BL4484" s="24"/>
      <c r="BP4484" s="23"/>
      <c r="BQ4484" s="24"/>
      <c r="BR4484" s="22"/>
      <c r="BS4484" s="24"/>
      <c r="BT4484" s="24"/>
      <c r="BU4484" s="23"/>
      <c r="BV4484" s="26"/>
      <c r="BX4484" s="6"/>
      <c r="BY4484" s="24"/>
      <c r="BZ4484" s="109"/>
      <c r="CA4484" s="66"/>
      <c r="CB4484" s="5"/>
      <c r="CC4484" s="68"/>
      <c r="CD4484" s="67"/>
      <c r="CE4484" s="67"/>
      <c r="CF4484" s="64"/>
      <c r="CG4484" s="5"/>
      <c r="CH4484" s="69"/>
      <c r="CI4484" s="6"/>
      <c r="CJ4484" s="5"/>
      <c r="CK4484" s="25"/>
      <c r="CL4484" s="5"/>
      <c r="DN4484" s="14"/>
      <c r="DO4484" s="14"/>
      <c r="DP4484" s="5"/>
      <c r="DQ4484" s="25"/>
      <c r="DR4484" s="25"/>
      <c r="DS4484" s="96"/>
      <c r="DT4484" s="83"/>
      <c r="DU4484" s="14"/>
      <c r="DX4484" s="83"/>
      <c r="DY4484" s="83"/>
      <c r="DZ4484" s="83"/>
      <c r="EA4484" s="83"/>
      <c r="EJ4484" s="54"/>
      <c r="EK4484" s="22"/>
      <c r="EL4484" s="24"/>
      <c r="EP4484" s="23"/>
      <c r="EQ4484" s="24"/>
      <c r="ER4484" s="22"/>
      <c r="ES4484" s="24"/>
      <c r="ET4484" s="24"/>
      <c r="EU4484" s="23"/>
      <c r="EV4484" s="26"/>
      <c r="EX4484" s="6"/>
      <c r="EY4484" s="24"/>
      <c r="EZ4484" s="109"/>
      <c r="FA4484" s="66"/>
      <c r="FB4484" s="5"/>
      <c r="FC4484" s="68"/>
      <c r="FD4484" s="67"/>
      <c r="FE4484" s="67"/>
      <c r="FF4484" s="64"/>
      <c r="FG4484" s="5"/>
      <c r="FH4484" s="69"/>
      <c r="FI4484" s="6"/>
      <c r="FJ4484" s="5"/>
      <c r="FK4484" s="25"/>
      <c r="FL4484" s="5"/>
    </row>
    <row r="4485" spans="40:168">
      <c r="AN4485" s="14"/>
      <c r="AO4485" s="14"/>
      <c r="AP4485" s="5"/>
      <c r="AQ4485" s="25"/>
      <c r="AR4485" s="25"/>
      <c r="AS4485" s="96"/>
      <c r="AT4485" s="83"/>
      <c r="AU4485" s="14"/>
      <c r="AX4485" s="83"/>
      <c r="AY4485" s="83"/>
      <c r="AZ4485" s="83"/>
      <c r="BA4485" s="83"/>
      <c r="BJ4485" s="54"/>
      <c r="BK4485" s="22"/>
      <c r="BL4485" s="24"/>
      <c r="BP4485" s="23"/>
      <c r="BQ4485" s="24"/>
      <c r="BR4485" s="22"/>
      <c r="BS4485" s="24"/>
      <c r="BT4485" s="24"/>
      <c r="BU4485" s="23"/>
      <c r="BV4485" s="26"/>
      <c r="BX4485" s="6"/>
      <c r="BY4485" s="24"/>
      <c r="BZ4485" s="109"/>
      <c r="CA4485" s="66"/>
      <c r="CB4485" s="5"/>
      <c r="CC4485" s="68"/>
      <c r="CD4485" s="67"/>
      <c r="CE4485" s="67"/>
      <c r="CF4485" s="64"/>
      <c r="CG4485" s="5"/>
      <c r="CH4485" s="69"/>
      <c r="CI4485" s="6"/>
      <c r="CJ4485" s="5"/>
      <c r="CK4485" s="25"/>
      <c r="CL4485" s="5"/>
      <c r="DN4485" s="14"/>
      <c r="DO4485" s="14"/>
      <c r="DP4485" s="5"/>
      <c r="DQ4485" s="25"/>
      <c r="DR4485" s="25"/>
      <c r="DS4485" s="96"/>
      <c r="DT4485" s="83"/>
      <c r="DU4485" s="14"/>
      <c r="DX4485" s="83"/>
      <c r="DY4485" s="83"/>
      <c r="DZ4485" s="83"/>
      <c r="EA4485" s="83"/>
      <c r="EJ4485" s="54"/>
      <c r="EK4485" s="22"/>
      <c r="EL4485" s="24"/>
      <c r="EP4485" s="23"/>
      <c r="EQ4485" s="24"/>
      <c r="ER4485" s="22"/>
      <c r="ES4485" s="24"/>
      <c r="ET4485" s="24"/>
      <c r="EU4485" s="23"/>
      <c r="EV4485" s="26"/>
      <c r="EX4485" s="6"/>
      <c r="EY4485" s="24"/>
      <c r="EZ4485" s="109"/>
      <c r="FA4485" s="66"/>
      <c r="FB4485" s="5"/>
      <c r="FC4485" s="68"/>
      <c r="FD4485" s="67"/>
      <c r="FE4485" s="67"/>
      <c r="FF4485" s="64"/>
      <c r="FG4485" s="5"/>
      <c r="FH4485" s="69"/>
      <c r="FI4485" s="6"/>
      <c r="FJ4485" s="5"/>
      <c r="FK4485" s="25"/>
      <c r="FL4485" s="5"/>
    </row>
    <row r="4486" spans="40:168">
      <c r="AN4486" s="14"/>
      <c r="AO4486" s="14"/>
      <c r="AP4486" s="5"/>
      <c r="AQ4486" s="25"/>
      <c r="AR4486" s="25"/>
      <c r="AS4486" s="96"/>
      <c r="AT4486" s="83"/>
      <c r="AU4486" s="14"/>
      <c r="AX4486" s="83"/>
      <c r="AY4486" s="83"/>
      <c r="AZ4486" s="83"/>
      <c r="BA4486" s="83"/>
      <c r="BJ4486" s="54"/>
      <c r="BK4486" s="22"/>
      <c r="BL4486" s="24"/>
      <c r="BP4486" s="23"/>
      <c r="BQ4486" s="24"/>
      <c r="BR4486" s="22"/>
      <c r="BS4486" s="24"/>
      <c r="BT4486" s="24"/>
      <c r="BU4486" s="23"/>
      <c r="BV4486" s="26"/>
      <c r="BX4486" s="6"/>
      <c r="BY4486" s="24"/>
      <c r="BZ4486" s="109"/>
      <c r="CA4486" s="66"/>
      <c r="CB4486" s="5"/>
      <c r="CC4486" s="68"/>
      <c r="CD4486" s="67"/>
      <c r="CE4486" s="67"/>
      <c r="CF4486" s="64"/>
      <c r="CG4486" s="5"/>
      <c r="CH4486" s="69"/>
      <c r="CI4486" s="6"/>
      <c r="CJ4486" s="5"/>
      <c r="CK4486" s="25"/>
      <c r="CL4486" s="5"/>
      <c r="DN4486" s="14"/>
      <c r="DO4486" s="14"/>
      <c r="DP4486" s="5"/>
      <c r="DQ4486" s="25"/>
      <c r="DR4486" s="25"/>
      <c r="DS4486" s="96"/>
      <c r="DT4486" s="83"/>
      <c r="DU4486" s="14"/>
      <c r="DX4486" s="83"/>
      <c r="DY4486" s="83"/>
      <c r="DZ4486" s="83"/>
      <c r="EA4486" s="83"/>
      <c r="EJ4486" s="54"/>
      <c r="EK4486" s="22"/>
      <c r="EL4486" s="24"/>
      <c r="EP4486" s="23"/>
      <c r="EQ4486" s="24"/>
      <c r="ER4486" s="22"/>
      <c r="ES4486" s="24"/>
      <c r="ET4486" s="24"/>
      <c r="EU4486" s="23"/>
      <c r="EV4486" s="26"/>
      <c r="EX4486" s="6"/>
      <c r="EY4486" s="24"/>
      <c r="EZ4486" s="109"/>
      <c r="FA4486" s="66"/>
      <c r="FB4486" s="5"/>
      <c r="FC4486" s="68"/>
      <c r="FD4486" s="67"/>
      <c r="FE4486" s="67"/>
      <c r="FF4486" s="64"/>
      <c r="FG4486" s="5"/>
      <c r="FH4486" s="69"/>
      <c r="FI4486" s="6"/>
      <c r="FJ4486" s="5"/>
      <c r="FK4486" s="25"/>
      <c r="FL4486" s="5"/>
    </row>
    <row r="4487" spans="40:168">
      <c r="AN4487" s="14"/>
      <c r="AO4487" s="14"/>
      <c r="AP4487" s="5"/>
      <c r="AQ4487" s="25"/>
      <c r="AR4487" s="25"/>
      <c r="AS4487" s="96"/>
      <c r="AT4487" s="83"/>
      <c r="AU4487" s="14"/>
      <c r="AX4487" s="83"/>
      <c r="AY4487" s="83"/>
      <c r="AZ4487" s="83"/>
      <c r="BA4487" s="83"/>
      <c r="BJ4487" s="54"/>
      <c r="BK4487" s="22"/>
      <c r="BL4487" s="24"/>
      <c r="BP4487" s="23"/>
      <c r="BQ4487" s="24"/>
      <c r="BR4487" s="22"/>
      <c r="BS4487" s="24"/>
      <c r="BT4487" s="24"/>
      <c r="BU4487" s="23"/>
      <c r="BV4487" s="26"/>
      <c r="BX4487" s="6"/>
      <c r="BY4487" s="24"/>
      <c r="BZ4487" s="109"/>
      <c r="CA4487" s="66"/>
      <c r="CB4487" s="5"/>
      <c r="CC4487" s="68"/>
      <c r="CD4487" s="67"/>
      <c r="CE4487" s="67"/>
      <c r="CF4487" s="64"/>
      <c r="CG4487" s="5"/>
      <c r="CH4487" s="69"/>
      <c r="CI4487" s="6"/>
      <c r="CJ4487" s="5"/>
      <c r="CK4487" s="25"/>
      <c r="CL4487" s="5"/>
      <c r="DN4487" s="14"/>
      <c r="DO4487" s="14"/>
      <c r="DP4487" s="5"/>
      <c r="DQ4487" s="25"/>
      <c r="DR4487" s="25"/>
      <c r="DS4487" s="96"/>
      <c r="DT4487" s="83"/>
      <c r="DU4487" s="14"/>
      <c r="DX4487" s="83"/>
      <c r="DY4487" s="83"/>
      <c r="DZ4487" s="83"/>
      <c r="EA4487" s="83"/>
      <c r="EJ4487" s="54"/>
      <c r="EK4487" s="22"/>
      <c r="EL4487" s="24"/>
      <c r="EP4487" s="23"/>
      <c r="EQ4487" s="24"/>
      <c r="ER4487" s="22"/>
      <c r="ES4487" s="24"/>
      <c r="ET4487" s="24"/>
      <c r="EU4487" s="23"/>
      <c r="EV4487" s="26"/>
      <c r="EX4487" s="6"/>
      <c r="EY4487" s="24"/>
      <c r="EZ4487" s="109"/>
      <c r="FA4487" s="66"/>
      <c r="FB4487" s="5"/>
      <c r="FC4487" s="68"/>
      <c r="FD4487" s="67"/>
      <c r="FE4487" s="67"/>
      <c r="FF4487" s="64"/>
      <c r="FG4487" s="5"/>
      <c r="FH4487" s="69"/>
      <c r="FI4487" s="6"/>
      <c r="FJ4487" s="5"/>
      <c r="FK4487" s="25"/>
      <c r="FL4487" s="5"/>
    </row>
    <row r="4488" spans="40:168">
      <c r="AN4488" s="14"/>
      <c r="AO4488" s="14"/>
      <c r="AP4488" s="5"/>
      <c r="AQ4488" s="25"/>
      <c r="AR4488" s="25"/>
      <c r="AS4488" s="96"/>
      <c r="AT4488" s="83"/>
      <c r="AU4488" s="14"/>
      <c r="AX4488" s="83"/>
      <c r="AY4488" s="83"/>
      <c r="AZ4488" s="83"/>
      <c r="BA4488" s="83"/>
      <c r="BJ4488" s="54"/>
      <c r="BK4488" s="22"/>
      <c r="BL4488" s="24"/>
      <c r="BP4488" s="23"/>
      <c r="BQ4488" s="24"/>
      <c r="BR4488" s="22"/>
      <c r="BS4488" s="24"/>
      <c r="BT4488" s="24"/>
      <c r="BU4488" s="23"/>
      <c r="BV4488" s="26"/>
      <c r="BX4488" s="6"/>
      <c r="BY4488" s="24"/>
      <c r="BZ4488" s="109"/>
      <c r="CA4488" s="66"/>
      <c r="CB4488" s="5"/>
      <c r="CC4488" s="68"/>
      <c r="CD4488" s="67"/>
      <c r="CE4488" s="67"/>
      <c r="CF4488" s="64"/>
      <c r="CG4488" s="5"/>
      <c r="CH4488" s="69"/>
      <c r="CI4488" s="6"/>
      <c r="CJ4488" s="5"/>
      <c r="CK4488" s="25"/>
      <c r="CL4488" s="5"/>
      <c r="DN4488" s="14"/>
      <c r="DO4488" s="14"/>
      <c r="DP4488" s="5"/>
      <c r="DQ4488" s="25"/>
      <c r="DR4488" s="25"/>
      <c r="DS4488" s="96"/>
      <c r="DT4488" s="83"/>
      <c r="DU4488" s="14"/>
      <c r="DX4488" s="83"/>
      <c r="DY4488" s="83"/>
      <c r="DZ4488" s="83"/>
      <c r="EA4488" s="83"/>
      <c r="EJ4488" s="54"/>
      <c r="EK4488" s="22"/>
      <c r="EL4488" s="24"/>
      <c r="EP4488" s="23"/>
      <c r="EQ4488" s="24"/>
      <c r="ER4488" s="22"/>
      <c r="ES4488" s="24"/>
      <c r="ET4488" s="24"/>
      <c r="EU4488" s="23"/>
      <c r="EV4488" s="26"/>
      <c r="EX4488" s="6"/>
      <c r="EY4488" s="24"/>
      <c r="EZ4488" s="109"/>
      <c r="FA4488" s="66"/>
      <c r="FB4488" s="5"/>
      <c r="FC4488" s="68"/>
      <c r="FD4488" s="67"/>
      <c r="FE4488" s="67"/>
      <c r="FF4488" s="64"/>
      <c r="FG4488" s="5"/>
      <c r="FH4488" s="69"/>
      <c r="FI4488" s="6"/>
      <c r="FJ4488" s="5"/>
      <c r="FK4488" s="25"/>
      <c r="FL4488" s="5"/>
    </row>
    <row r="4489" spans="40:168">
      <c r="AN4489" s="14"/>
      <c r="AO4489" s="14"/>
      <c r="AP4489" s="5"/>
      <c r="AQ4489" s="25"/>
      <c r="AR4489" s="25"/>
      <c r="AS4489" s="96"/>
      <c r="AT4489" s="83"/>
      <c r="AU4489" s="14"/>
      <c r="AX4489" s="83"/>
      <c r="AY4489" s="83"/>
      <c r="AZ4489" s="83"/>
      <c r="BA4489" s="83"/>
      <c r="BJ4489" s="54"/>
      <c r="BK4489" s="22"/>
      <c r="BL4489" s="24"/>
      <c r="BP4489" s="23"/>
      <c r="BQ4489" s="24"/>
      <c r="BR4489" s="22"/>
      <c r="BS4489" s="24"/>
      <c r="BT4489" s="24"/>
      <c r="BU4489" s="23"/>
      <c r="BV4489" s="26"/>
      <c r="BX4489" s="6"/>
      <c r="BY4489" s="24"/>
      <c r="BZ4489" s="109"/>
      <c r="CA4489" s="66"/>
      <c r="CB4489" s="5"/>
      <c r="CC4489" s="68"/>
      <c r="CD4489" s="67"/>
      <c r="CE4489" s="67"/>
      <c r="CF4489" s="64"/>
      <c r="CG4489" s="5"/>
      <c r="CH4489" s="69"/>
      <c r="CI4489" s="6"/>
      <c r="CJ4489" s="5"/>
      <c r="CK4489" s="25"/>
      <c r="CL4489" s="5"/>
      <c r="DN4489" s="14"/>
      <c r="DO4489" s="14"/>
      <c r="DP4489" s="5"/>
      <c r="DQ4489" s="25"/>
      <c r="DR4489" s="25"/>
      <c r="DS4489" s="96"/>
      <c r="DT4489" s="83"/>
      <c r="DU4489" s="14"/>
      <c r="DX4489" s="83"/>
      <c r="DY4489" s="83"/>
      <c r="DZ4489" s="83"/>
      <c r="EA4489" s="83"/>
      <c r="EJ4489" s="54"/>
      <c r="EK4489" s="22"/>
      <c r="EL4489" s="24"/>
      <c r="EP4489" s="23"/>
      <c r="EQ4489" s="24"/>
      <c r="ER4489" s="22"/>
      <c r="ES4489" s="24"/>
      <c r="ET4489" s="24"/>
      <c r="EU4489" s="23"/>
      <c r="EV4489" s="26"/>
      <c r="EX4489" s="6"/>
      <c r="EY4489" s="24"/>
      <c r="EZ4489" s="109"/>
      <c r="FA4489" s="66"/>
      <c r="FB4489" s="5"/>
      <c r="FC4489" s="68"/>
      <c r="FD4489" s="67"/>
      <c r="FE4489" s="67"/>
      <c r="FF4489" s="64"/>
      <c r="FG4489" s="5"/>
      <c r="FH4489" s="69"/>
      <c r="FI4489" s="6"/>
      <c r="FJ4489" s="5"/>
      <c r="FK4489" s="25"/>
      <c r="FL4489" s="5"/>
    </row>
    <row r="4490" spans="40:168">
      <c r="AN4490" s="14"/>
      <c r="AO4490" s="14"/>
      <c r="AP4490" s="5"/>
      <c r="AQ4490" s="25"/>
      <c r="AR4490" s="25"/>
      <c r="AS4490" s="96"/>
      <c r="AT4490" s="83"/>
      <c r="AU4490" s="14"/>
      <c r="AX4490" s="83"/>
      <c r="AY4490" s="83"/>
      <c r="AZ4490" s="83"/>
      <c r="BA4490" s="83"/>
      <c r="BJ4490" s="54"/>
      <c r="BK4490" s="22"/>
      <c r="BL4490" s="24"/>
      <c r="BP4490" s="23"/>
      <c r="BQ4490" s="24"/>
      <c r="BR4490" s="22"/>
      <c r="BS4490" s="24"/>
      <c r="BT4490" s="24"/>
      <c r="BU4490" s="23"/>
      <c r="BV4490" s="26"/>
      <c r="BX4490" s="6"/>
      <c r="BY4490" s="24"/>
      <c r="BZ4490" s="109"/>
      <c r="CA4490" s="66"/>
      <c r="CB4490" s="5"/>
      <c r="CC4490" s="68"/>
      <c r="CD4490" s="67"/>
      <c r="CE4490" s="67"/>
      <c r="CF4490" s="64"/>
      <c r="CG4490" s="5"/>
      <c r="CH4490" s="69"/>
      <c r="CI4490" s="6"/>
      <c r="CJ4490" s="5"/>
      <c r="CK4490" s="25"/>
      <c r="CL4490" s="5"/>
      <c r="DN4490" s="14"/>
      <c r="DO4490" s="14"/>
      <c r="DP4490" s="5"/>
      <c r="DQ4490" s="25"/>
      <c r="DR4490" s="25"/>
      <c r="DS4490" s="96"/>
      <c r="DT4490" s="83"/>
      <c r="DU4490" s="14"/>
      <c r="DX4490" s="83"/>
      <c r="DY4490" s="83"/>
      <c r="DZ4490" s="83"/>
      <c r="EA4490" s="83"/>
      <c r="EJ4490" s="54"/>
      <c r="EK4490" s="22"/>
      <c r="EL4490" s="24"/>
      <c r="EP4490" s="23"/>
      <c r="EQ4490" s="24"/>
      <c r="ER4490" s="22"/>
      <c r="ES4490" s="24"/>
      <c r="ET4490" s="24"/>
      <c r="EU4490" s="23"/>
      <c r="EV4490" s="26"/>
      <c r="EX4490" s="6"/>
      <c r="EY4490" s="24"/>
      <c r="EZ4490" s="109"/>
      <c r="FA4490" s="66"/>
      <c r="FB4490" s="5"/>
      <c r="FC4490" s="68"/>
      <c r="FD4490" s="67"/>
      <c r="FE4490" s="67"/>
      <c r="FF4490" s="64"/>
      <c r="FG4490" s="5"/>
      <c r="FH4490" s="69"/>
      <c r="FI4490" s="6"/>
      <c r="FJ4490" s="5"/>
      <c r="FK4490" s="25"/>
      <c r="FL4490" s="5"/>
    </row>
    <row r="4491" spans="40:168">
      <c r="AN4491" s="14"/>
      <c r="AO4491" s="14"/>
      <c r="AP4491" s="5"/>
      <c r="AQ4491" s="25"/>
      <c r="AR4491" s="25"/>
      <c r="AS4491" s="96"/>
      <c r="AT4491" s="83"/>
      <c r="AU4491" s="14"/>
      <c r="AX4491" s="83"/>
      <c r="AY4491" s="83"/>
      <c r="AZ4491" s="83"/>
      <c r="BA4491" s="83"/>
      <c r="BJ4491" s="54"/>
      <c r="BK4491" s="22"/>
      <c r="BL4491" s="24"/>
      <c r="BP4491" s="23"/>
      <c r="BQ4491" s="24"/>
      <c r="BR4491" s="22"/>
      <c r="BS4491" s="24"/>
      <c r="BT4491" s="24"/>
      <c r="BU4491" s="23"/>
      <c r="BV4491" s="26"/>
      <c r="BX4491" s="6"/>
      <c r="BY4491" s="24"/>
      <c r="BZ4491" s="109"/>
      <c r="CA4491" s="66"/>
      <c r="CB4491" s="5"/>
      <c r="CC4491" s="68"/>
      <c r="CD4491" s="67"/>
      <c r="CE4491" s="67"/>
      <c r="CF4491" s="64"/>
      <c r="CG4491" s="5"/>
      <c r="CH4491" s="69"/>
      <c r="CI4491" s="6"/>
      <c r="CJ4491" s="5"/>
      <c r="CK4491" s="25"/>
      <c r="CL4491" s="5"/>
      <c r="DN4491" s="14"/>
      <c r="DO4491" s="14"/>
      <c r="DP4491" s="5"/>
      <c r="DQ4491" s="25"/>
      <c r="DR4491" s="25"/>
      <c r="DS4491" s="96"/>
      <c r="DT4491" s="83"/>
      <c r="DU4491" s="14"/>
      <c r="DX4491" s="83"/>
      <c r="DY4491" s="83"/>
      <c r="DZ4491" s="83"/>
      <c r="EA4491" s="83"/>
      <c r="EJ4491" s="54"/>
      <c r="EK4491" s="22"/>
      <c r="EL4491" s="24"/>
      <c r="EP4491" s="23"/>
      <c r="EQ4491" s="24"/>
      <c r="ER4491" s="22"/>
      <c r="ES4491" s="24"/>
      <c r="ET4491" s="24"/>
      <c r="EU4491" s="23"/>
      <c r="EV4491" s="26"/>
      <c r="EX4491" s="6"/>
      <c r="EY4491" s="24"/>
      <c r="EZ4491" s="109"/>
      <c r="FA4491" s="66"/>
      <c r="FB4491" s="5"/>
      <c r="FC4491" s="68"/>
      <c r="FD4491" s="67"/>
      <c r="FE4491" s="67"/>
      <c r="FF4491" s="64"/>
      <c r="FG4491" s="5"/>
      <c r="FH4491" s="69"/>
      <c r="FI4491" s="6"/>
      <c r="FJ4491" s="5"/>
      <c r="FK4491" s="25"/>
      <c r="FL4491" s="5"/>
    </row>
    <row r="4492" spans="40:168">
      <c r="AN4492" s="14"/>
      <c r="AO4492" s="14"/>
      <c r="AP4492" s="5"/>
      <c r="AQ4492" s="25"/>
      <c r="AR4492" s="25"/>
      <c r="AS4492" s="96"/>
      <c r="AT4492" s="83"/>
      <c r="AU4492" s="14"/>
      <c r="AX4492" s="83"/>
      <c r="AY4492" s="83"/>
      <c r="AZ4492" s="83"/>
      <c r="BA4492" s="83"/>
      <c r="BJ4492" s="54"/>
      <c r="BK4492" s="22"/>
      <c r="BL4492" s="24"/>
      <c r="BP4492" s="23"/>
      <c r="BQ4492" s="24"/>
      <c r="BR4492" s="22"/>
      <c r="BS4492" s="24"/>
      <c r="BT4492" s="24"/>
      <c r="BU4492" s="23"/>
      <c r="BV4492" s="26"/>
      <c r="BX4492" s="6"/>
      <c r="BY4492" s="24"/>
      <c r="BZ4492" s="109"/>
      <c r="CA4492" s="66"/>
      <c r="CB4492" s="5"/>
      <c r="CC4492" s="68"/>
      <c r="CD4492" s="67"/>
      <c r="CE4492" s="67"/>
      <c r="CF4492" s="64"/>
      <c r="CG4492" s="5"/>
      <c r="CH4492" s="69"/>
      <c r="CI4492" s="6"/>
      <c r="CJ4492" s="5"/>
      <c r="CK4492" s="25"/>
      <c r="CL4492" s="5"/>
      <c r="DN4492" s="14"/>
      <c r="DO4492" s="14"/>
      <c r="DP4492" s="5"/>
      <c r="DQ4492" s="25"/>
      <c r="DR4492" s="25"/>
      <c r="DS4492" s="96"/>
      <c r="DT4492" s="83"/>
      <c r="DU4492" s="14"/>
      <c r="DX4492" s="83"/>
      <c r="DY4492" s="83"/>
      <c r="DZ4492" s="83"/>
      <c r="EA4492" s="83"/>
      <c r="EJ4492" s="54"/>
      <c r="EK4492" s="22"/>
      <c r="EL4492" s="24"/>
      <c r="EP4492" s="23"/>
      <c r="EQ4492" s="24"/>
      <c r="ER4492" s="22"/>
      <c r="ES4492" s="24"/>
      <c r="ET4492" s="24"/>
      <c r="EU4492" s="23"/>
      <c r="EV4492" s="26"/>
      <c r="EX4492" s="6"/>
      <c r="EY4492" s="24"/>
      <c r="EZ4492" s="109"/>
      <c r="FA4492" s="66"/>
      <c r="FB4492" s="5"/>
      <c r="FC4492" s="68"/>
      <c r="FD4492" s="67"/>
      <c r="FE4492" s="67"/>
      <c r="FF4492" s="64"/>
      <c r="FG4492" s="5"/>
      <c r="FH4492" s="69"/>
      <c r="FI4492" s="6"/>
      <c r="FJ4492" s="5"/>
      <c r="FK4492" s="25"/>
      <c r="FL4492" s="5"/>
    </row>
    <row r="4493" spans="40:168">
      <c r="AN4493" s="14"/>
      <c r="AO4493" s="14"/>
      <c r="AP4493" s="5"/>
      <c r="AQ4493" s="25"/>
      <c r="AR4493" s="25"/>
      <c r="AS4493" s="96"/>
      <c r="AT4493" s="83"/>
      <c r="AU4493" s="14"/>
      <c r="AX4493" s="83"/>
      <c r="AY4493" s="83"/>
      <c r="AZ4493" s="83"/>
      <c r="BA4493" s="83"/>
      <c r="BJ4493" s="54"/>
      <c r="BK4493" s="22"/>
      <c r="BL4493" s="24"/>
      <c r="BP4493" s="23"/>
      <c r="BQ4493" s="24"/>
      <c r="BR4493" s="22"/>
      <c r="BS4493" s="24"/>
      <c r="BT4493" s="24"/>
      <c r="BU4493" s="23"/>
      <c r="BV4493" s="26"/>
      <c r="BX4493" s="6"/>
      <c r="BY4493" s="24"/>
      <c r="BZ4493" s="109"/>
      <c r="CA4493" s="66"/>
      <c r="CB4493" s="5"/>
      <c r="CC4493" s="68"/>
      <c r="CD4493" s="67"/>
      <c r="CE4493" s="67"/>
      <c r="CF4493" s="64"/>
      <c r="CG4493" s="5"/>
      <c r="CH4493" s="69"/>
      <c r="CI4493" s="6"/>
      <c r="CJ4493" s="5"/>
      <c r="CK4493" s="25"/>
      <c r="CL4493" s="5"/>
      <c r="DN4493" s="14"/>
      <c r="DO4493" s="14"/>
      <c r="DP4493" s="5"/>
      <c r="DQ4493" s="25"/>
      <c r="DR4493" s="25"/>
      <c r="DS4493" s="96"/>
      <c r="DT4493" s="83"/>
      <c r="DU4493" s="14"/>
      <c r="DX4493" s="83"/>
      <c r="DY4493" s="83"/>
      <c r="DZ4493" s="83"/>
      <c r="EA4493" s="83"/>
      <c r="EJ4493" s="54"/>
      <c r="EK4493" s="22"/>
      <c r="EL4493" s="24"/>
      <c r="EP4493" s="23"/>
      <c r="EQ4493" s="24"/>
      <c r="ER4493" s="22"/>
      <c r="ES4493" s="24"/>
      <c r="ET4493" s="24"/>
      <c r="EU4493" s="23"/>
      <c r="EV4493" s="26"/>
      <c r="EX4493" s="6"/>
      <c r="EY4493" s="24"/>
      <c r="EZ4493" s="109"/>
      <c r="FA4493" s="66"/>
      <c r="FB4493" s="5"/>
      <c r="FC4493" s="68"/>
      <c r="FD4493" s="67"/>
      <c r="FE4493" s="67"/>
      <c r="FF4493" s="64"/>
      <c r="FG4493" s="5"/>
      <c r="FH4493" s="69"/>
      <c r="FI4493" s="6"/>
      <c r="FJ4493" s="5"/>
      <c r="FK4493" s="25"/>
      <c r="FL4493" s="5"/>
    </row>
    <row r="4494" spans="40:168">
      <c r="AN4494" s="14"/>
      <c r="AO4494" s="14"/>
      <c r="AP4494" s="5"/>
      <c r="AQ4494" s="25"/>
      <c r="AR4494" s="25"/>
      <c r="AS4494" s="96"/>
      <c r="AT4494" s="83"/>
      <c r="AU4494" s="14"/>
      <c r="AX4494" s="83"/>
      <c r="AY4494" s="83"/>
      <c r="AZ4494" s="83"/>
      <c r="BA4494" s="83"/>
      <c r="BJ4494" s="54"/>
      <c r="BK4494" s="22"/>
      <c r="BL4494" s="24"/>
      <c r="BP4494" s="23"/>
      <c r="BQ4494" s="24"/>
      <c r="BR4494" s="22"/>
      <c r="BS4494" s="24"/>
      <c r="BT4494" s="24"/>
      <c r="BU4494" s="23"/>
      <c r="BV4494" s="26"/>
      <c r="BX4494" s="6"/>
      <c r="BY4494" s="24"/>
      <c r="BZ4494" s="109"/>
      <c r="CA4494" s="66"/>
      <c r="CB4494" s="5"/>
      <c r="CC4494" s="68"/>
      <c r="CD4494" s="67"/>
      <c r="CE4494" s="67"/>
      <c r="CF4494" s="64"/>
      <c r="CG4494" s="5"/>
      <c r="CH4494" s="69"/>
      <c r="CI4494" s="6"/>
      <c r="CJ4494" s="5"/>
      <c r="CK4494" s="25"/>
      <c r="CL4494" s="5"/>
      <c r="DN4494" s="14"/>
      <c r="DO4494" s="14"/>
      <c r="DP4494" s="5"/>
      <c r="DQ4494" s="25"/>
      <c r="DR4494" s="25"/>
      <c r="DS4494" s="96"/>
      <c r="DT4494" s="83"/>
      <c r="DU4494" s="14"/>
      <c r="DX4494" s="83"/>
      <c r="DY4494" s="83"/>
      <c r="DZ4494" s="83"/>
      <c r="EA4494" s="83"/>
      <c r="EJ4494" s="54"/>
      <c r="EK4494" s="22"/>
      <c r="EL4494" s="24"/>
      <c r="EP4494" s="23"/>
      <c r="EQ4494" s="24"/>
      <c r="ER4494" s="22"/>
      <c r="ES4494" s="24"/>
      <c r="ET4494" s="24"/>
      <c r="EU4494" s="23"/>
      <c r="EV4494" s="26"/>
      <c r="EX4494" s="6"/>
      <c r="EY4494" s="24"/>
      <c r="EZ4494" s="109"/>
      <c r="FA4494" s="66"/>
      <c r="FB4494" s="5"/>
      <c r="FC4494" s="68"/>
      <c r="FD4494" s="67"/>
      <c r="FE4494" s="67"/>
      <c r="FF4494" s="64"/>
      <c r="FG4494" s="5"/>
      <c r="FH4494" s="69"/>
      <c r="FI4494" s="6"/>
      <c r="FJ4494" s="5"/>
      <c r="FK4494" s="25"/>
      <c r="FL4494" s="5"/>
    </row>
    <row r="4495" spans="40:168">
      <c r="AN4495" s="14"/>
      <c r="AO4495" s="14"/>
      <c r="AP4495" s="5"/>
      <c r="AQ4495" s="25"/>
      <c r="AR4495" s="25"/>
      <c r="AS4495" s="96"/>
      <c r="AT4495" s="83"/>
      <c r="AU4495" s="14"/>
      <c r="AX4495" s="83"/>
      <c r="AY4495" s="83"/>
      <c r="AZ4495" s="83"/>
      <c r="BA4495" s="83"/>
      <c r="BJ4495" s="54"/>
      <c r="BK4495" s="22"/>
      <c r="BL4495" s="24"/>
      <c r="BP4495" s="23"/>
      <c r="BQ4495" s="24"/>
      <c r="BR4495" s="22"/>
      <c r="BS4495" s="24"/>
      <c r="BT4495" s="24"/>
      <c r="BU4495" s="23"/>
      <c r="BV4495" s="26"/>
      <c r="BX4495" s="6"/>
      <c r="BY4495" s="24"/>
      <c r="BZ4495" s="109"/>
      <c r="CA4495" s="66"/>
      <c r="CB4495" s="5"/>
      <c r="CC4495" s="68"/>
      <c r="CD4495" s="67"/>
      <c r="CE4495" s="67"/>
      <c r="CF4495" s="64"/>
      <c r="CG4495" s="5"/>
      <c r="CH4495" s="69"/>
      <c r="CI4495" s="6"/>
      <c r="CJ4495" s="5"/>
      <c r="CK4495" s="25"/>
      <c r="CL4495" s="5"/>
      <c r="DN4495" s="14"/>
      <c r="DO4495" s="14"/>
      <c r="DP4495" s="5"/>
      <c r="DQ4495" s="25"/>
      <c r="DR4495" s="25"/>
      <c r="DS4495" s="96"/>
      <c r="DT4495" s="83"/>
      <c r="DU4495" s="14"/>
      <c r="DX4495" s="83"/>
      <c r="DY4495" s="83"/>
      <c r="DZ4495" s="83"/>
      <c r="EA4495" s="83"/>
      <c r="EJ4495" s="54"/>
      <c r="EK4495" s="22"/>
      <c r="EL4495" s="24"/>
      <c r="EP4495" s="23"/>
      <c r="EQ4495" s="24"/>
      <c r="ER4495" s="22"/>
      <c r="ES4495" s="24"/>
      <c r="ET4495" s="24"/>
      <c r="EU4495" s="23"/>
      <c r="EV4495" s="26"/>
      <c r="EX4495" s="6"/>
      <c r="EY4495" s="24"/>
      <c r="EZ4495" s="109"/>
      <c r="FA4495" s="66"/>
      <c r="FB4495" s="5"/>
      <c r="FC4495" s="68"/>
      <c r="FD4495" s="67"/>
      <c r="FE4495" s="67"/>
      <c r="FF4495" s="64"/>
      <c r="FG4495" s="5"/>
      <c r="FH4495" s="69"/>
      <c r="FI4495" s="6"/>
      <c r="FJ4495" s="5"/>
      <c r="FK4495" s="25"/>
      <c r="FL4495" s="5"/>
    </row>
    <row r="4496" spans="40:168">
      <c r="AN4496" s="14"/>
      <c r="AO4496" s="14"/>
      <c r="AP4496" s="5"/>
      <c r="AQ4496" s="25"/>
      <c r="AR4496" s="25"/>
      <c r="AS4496" s="96"/>
      <c r="AT4496" s="83"/>
      <c r="AU4496" s="14"/>
      <c r="AX4496" s="83"/>
      <c r="AY4496" s="83"/>
      <c r="AZ4496" s="83"/>
      <c r="BA4496" s="83"/>
      <c r="BJ4496" s="54"/>
      <c r="BK4496" s="22"/>
      <c r="BL4496" s="24"/>
      <c r="BP4496" s="23"/>
      <c r="BQ4496" s="24"/>
      <c r="BR4496" s="22"/>
      <c r="BS4496" s="24"/>
      <c r="BT4496" s="24"/>
      <c r="BU4496" s="23"/>
      <c r="BV4496" s="26"/>
      <c r="BX4496" s="6"/>
      <c r="BY4496" s="24"/>
      <c r="BZ4496" s="109"/>
      <c r="CA4496" s="66"/>
      <c r="CB4496" s="5"/>
      <c r="CC4496" s="68"/>
      <c r="CD4496" s="67"/>
      <c r="CE4496" s="67"/>
      <c r="CF4496" s="64"/>
      <c r="CG4496" s="5"/>
      <c r="CH4496" s="69"/>
      <c r="CI4496" s="6"/>
      <c r="CJ4496" s="5"/>
      <c r="CK4496" s="25"/>
      <c r="CL4496" s="5"/>
      <c r="DN4496" s="14"/>
      <c r="DO4496" s="14"/>
      <c r="DP4496" s="5"/>
      <c r="DQ4496" s="25"/>
      <c r="DR4496" s="25"/>
      <c r="DS4496" s="96"/>
      <c r="DT4496" s="83"/>
      <c r="DU4496" s="14"/>
      <c r="DX4496" s="83"/>
      <c r="DY4496" s="83"/>
      <c r="DZ4496" s="83"/>
      <c r="EA4496" s="83"/>
      <c r="EJ4496" s="54"/>
      <c r="EK4496" s="22"/>
      <c r="EL4496" s="24"/>
      <c r="EP4496" s="23"/>
      <c r="EQ4496" s="24"/>
      <c r="ER4496" s="22"/>
      <c r="ES4496" s="24"/>
      <c r="ET4496" s="24"/>
      <c r="EU4496" s="23"/>
      <c r="EV4496" s="26"/>
      <c r="EX4496" s="6"/>
      <c r="EY4496" s="24"/>
      <c r="EZ4496" s="109"/>
      <c r="FA4496" s="66"/>
      <c r="FB4496" s="5"/>
      <c r="FC4496" s="68"/>
      <c r="FD4496" s="67"/>
      <c r="FE4496" s="67"/>
      <c r="FF4496" s="64"/>
      <c r="FG4496" s="5"/>
      <c r="FH4496" s="69"/>
      <c r="FI4496" s="6"/>
      <c r="FJ4496" s="5"/>
      <c r="FK4496" s="25"/>
      <c r="FL4496" s="5"/>
    </row>
    <row r="4497" spans="40:168">
      <c r="AN4497" s="14"/>
      <c r="AO4497" s="14"/>
      <c r="AP4497" s="5"/>
      <c r="AQ4497" s="25"/>
      <c r="AR4497" s="25"/>
      <c r="AS4497" s="96"/>
      <c r="AT4497" s="83"/>
      <c r="AU4497" s="14"/>
      <c r="AX4497" s="83"/>
      <c r="AY4497" s="83"/>
      <c r="AZ4497" s="83"/>
      <c r="BA4497" s="83"/>
      <c r="BJ4497" s="54"/>
      <c r="BK4497" s="22"/>
      <c r="BL4497" s="24"/>
      <c r="BP4497" s="23"/>
      <c r="BQ4497" s="24"/>
      <c r="BR4497" s="22"/>
      <c r="BS4497" s="24"/>
      <c r="BT4497" s="24"/>
      <c r="BU4497" s="23"/>
      <c r="BV4497" s="26"/>
      <c r="BX4497" s="6"/>
      <c r="BY4497" s="24"/>
      <c r="BZ4497" s="109"/>
      <c r="CA4497" s="66"/>
      <c r="CB4497" s="5"/>
      <c r="CC4497" s="68"/>
      <c r="CD4497" s="67"/>
      <c r="CE4497" s="67"/>
      <c r="CF4497" s="64"/>
      <c r="CG4497" s="5"/>
      <c r="CH4497" s="69"/>
      <c r="CI4497" s="6"/>
      <c r="CJ4497" s="5"/>
      <c r="CK4497" s="25"/>
      <c r="CL4497" s="5"/>
      <c r="DN4497" s="14"/>
      <c r="DO4497" s="14"/>
      <c r="DP4497" s="5"/>
      <c r="DQ4497" s="25"/>
      <c r="DR4497" s="25"/>
      <c r="DS4497" s="96"/>
      <c r="DT4497" s="83"/>
      <c r="DU4497" s="14"/>
      <c r="DX4497" s="83"/>
      <c r="DY4497" s="83"/>
      <c r="DZ4497" s="83"/>
      <c r="EA4497" s="83"/>
      <c r="EJ4497" s="54"/>
      <c r="EK4497" s="22"/>
      <c r="EL4497" s="24"/>
      <c r="EP4497" s="23"/>
      <c r="EQ4497" s="24"/>
      <c r="ER4497" s="22"/>
      <c r="ES4497" s="24"/>
      <c r="ET4497" s="24"/>
      <c r="EU4497" s="23"/>
      <c r="EV4497" s="26"/>
      <c r="EX4497" s="6"/>
      <c r="EY4497" s="24"/>
      <c r="EZ4497" s="109"/>
      <c r="FA4497" s="66"/>
      <c r="FB4497" s="5"/>
      <c r="FC4497" s="68"/>
      <c r="FD4497" s="67"/>
      <c r="FE4497" s="67"/>
      <c r="FF4497" s="64"/>
      <c r="FG4497" s="5"/>
      <c r="FH4497" s="69"/>
      <c r="FI4497" s="6"/>
      <c r="FJ4497" s="5"/>
      <c r="FK4497" s="25"/>
      <c r="FL4497" s="5"/>
    </row>
    <row r="4498" spans="40:168">
      <c r="AN4498" s="14"/>
      <c r="AO4498" s="14"/>
      <c r="AP4498" s="5"/>
      <c r="AQ4498" s="25"/>
      <c r="AR4498" s="25"/>
      <c r="AS4498" s="96"/>
      <c r="AT4498" s="83"/>
      <c r="AU4498" s="14"/>
      <c r="AX4498" s="83"/>
      <c r="AY4498" s="83"/>
      <c r="AZ4498" s="83"/>
      <c r="BA4498" s="83"/>
      <c r="BJ4498" s="54"/>
      <c r="BK4498" s="22"/>
      <c r="BL4498" s="24"/>
      <c r="BP4498" s="23"/>
      <c r="BQ4498" s="24"/>
      <c r="BR4498" s="22"/>
      <c r="BS4498" s="24"/>
      <c r="BT4498" s="24"/>
      <c r="BU4498" s="23"/>
      <c r="BV4498" s="26"/>
      <c r="BX4498" s="6"/>
      <c r="BY4498" s="24"/>
      <c r="BZ4498" s="109"/>
      <c r="CA4498" s="66"/>
      <c r="CB4498" s="5"/>
      <c r="CC4498" s="68"/>
      <c r="CD4498" s="67"/>
      <c r="CE4498" s="67"/>
      <c r="CF4498" s="64"/>
      <c r="CG4498" s="5"/>
      <c r="CH4498" s="69"/>
      <c r="CI4498" s="6"/>
      <c r="CJ4498" s="5"/>
      <c r="CK4498" s="25"/>
      <c r="CL4498" s="5"/>
      <c r="DN4498" s="14"/>
      <c r="DO4498" s="14"/>
      <c r="DP4498" s="5"/>
      <c r="DQ4498" s="25"/>
      <c r="DR4498" s="25"/>
      <c r="DS4498" s="96"/>
      <c r="DT4498" s="83"/>
      <c r="DU4498" s="14"/>
      <c r="DX4498" s="83"/>
      <c r="DY4498" s="83"/>
      <c r="DZ4498" s="83"/>
      <c r="EA4498" s="83"/>
      <c r="EJ4498" s="54"/>
      <c r="EK4498" s="22"/>
      <c r="EL4498" s="24"/>
      <c r="EP4498" s="23"/>
      <c r="EQ4498" s="24"/>
      <c r="ER4498" s="22"/>
      <c r="ES4498" s="24"/>
      <c r="ET4498" s="24"/>
      <c r="EU4498" s="23"/>
      <c r="EV4498" s="26"/>
      <c r="EX4498" s="6"/>
      <c r="EY4498" s="24"/>
      <c r="EZ4498" s="109"/>
      <c r="FA4498" s="66"/>
      <c r="FB4498" s="5"/>
      <c r="FC4498" s="68"/>
      <c r="FD4498" s="67"/>
      <c r="FE4498" s="67"/>
      <c r="FF4498" s="64"/>
      <c r="FG4498" s="5"/>
      <c r="FH4498" s="69"/>
      <c r="FI4498" s="6"/>
      <c r="FJ4498" s="5"/>
      <c r="FK4498" s="25"/>
      <c r="FL4498" s="5"/>
    </row>
    <row r="4499" spans="40:168">
      <c r="AN4499" s="14"/>
      <c r="AO4499" s="14"/>
      <c r="AP4499" s="5"/>
      <c r="AQ4499" s="25"/>
      <c r="AR4499" s="25"/>
      <c r="AS4499" s="96"/>
      <c r="AT4499" s="83"/>
      <c r="AU4499" s="14"/>
      <c r="AX4499" s="83"/>
      <c r="AY4499" s="83"/>
      <c r="AZ4499" s="83"/>
      <c r="BA4499" s="83"/>
      <c r="BJ4499" s="54"/>
      <c r="BK4499" s="22"/>
      <c r="BL4499" s="24"/>
      <c r="BP4499" s="23"/>
      <c r="BQ4499" s="24"/>
      <c r="BR4499" s="22"/>
      <c r="BS4499" s="24"/>
      <c r="BT4499" s="24"/>
      <c r="BU4499" s="23"/>
      <c r="BV4499" s="26"/>
      <c r="BX4499" s="6"/>
      <c r="BY4499" s="24"/>
      <c r="BZ4499" s="109"/>
      <c r="CA4499" s="66"/>
      <c r="CB4499" s="5"/>
      <c r="CC4499" s="68"/>
      <c r="CD4499" s="67"/>
      <c r="CE4499" s="67"/>
      <c r="CF4499" s="64"/>
      <c r="CG4499" s="5"/>
      <c r="CH4499" s="69"/>
      <c r="CI4499" s="6"/>
      <c r="CJ4499" s="5"/>
      <c r="CK4499" s="25"/>
      <c r="CL4499" s="5"/>
      <c r="DN4499" s="14"/>
      <c r="DO4499" s="14"/>
      <c r="DP4499" s="5"/>
      <c r="DQ4499" s="25"/>
      <c r="DR4499" s="25"/>
      <c r="DS4499" s="96"/>
      <c r="DT4499" s="83"/>
      <c r="DU4499" s="14"/>
      <c r="DX4499" s="83"/>
      <c r="DY4499" s="83"/>
      <c r="DZ4499" s="83"/>
      <c r="EA4499" s="83"/>
      <c r="EJ4499" s="54"/>
      <c r="EK4499" s="22"/>
      <c r="EL4499" s="24"/>
      <c r="EP4499" s="23"/>
      <c r="EQ4499" s="24"/>
      <c r="ER4499" s="22"/>
      <c r="ES4499" s="24"/>
      <c r="ET4499" s="24"/>
      <c r="EU4499" s="23"/>
      <c r="EV4499" s="26"/>
      <c r="EX4499" s="6"/>
      <c r="EY4499" s="24"/>
      <c r="EZ4499" s="109"/>
      <c r="FA4499" s="66"/>
      <c r="FB4499" s="5"/>
      <c r="FC4499" s="68"/>
      <c r="FD4499" s="67"/>
      <c r="FE4499" s="67"/>
      <c r="FF4499" s="64"/>
      <c r="FG4499" s="5"/>
      <c r="FH4499" s="69"/>
      <c r="FI4499" s="6"/>
      <c r="FJ4499" s="5"/>
      <c r="FK4499" s="25"/>
      <c r="FL4499" s="5"/>
    </row>
    <row r="4500" spans="40:168">
      <c r="AN4500" s="14"/>
      <c r="AO4500" s="14"/>
      <c r="AP4500" s="5"/>
      <c r="AQ4500" s="25"/>
      <c r="AR4500" s="25"/>
      <c r="AS4500" s="96"/>
      <c r="AT4500" s="83"/>
      <c r="AU4500" s="14"/>
      <c r="AX4500" s="83"/>
      <c r="AY4500" s="83"/>
      <c r="AZ4500" s="83"/>
      <c r="BA4500" s="83"/>
      <c r="BJ4500" s="54"/>
      <c r="BK4500" s="22"/>
      <c r="BL4500" s="24"/>
      <c r="BP4500" s="23"/>
      <c r="BQ4500" s="24"/>
      <c r="BR4500" s="22"/>
      <c r="BS4500" s="24"/>
      <c r="BT4500" s="24"/>
      <c r="BU4500" s="23"/>
      <c r="BV4500" s="26"/>
      <c r="BX4500" s="6"/>
      <c r="BY4500" s="24"/>
      <c r="BZ4500" s="109"/>
      <c r="CA4500" s="66"/>
      <c r="CB4500" s="5"/>
      <c r="CC4500" s="68"/>
      <c r="CD4500" s="67"/>
      <c r="CE4500" s="67"/>
      <c r="CF4500" s="64"/>
      <c r="CG4500" s="5"/>
      <c r="CH4500" s="69"/>
      <c r="CI4500" s="6"/>
      <c r="CJ4500" s="5"/>
      <c r="CK4500" s="25"/>
      <c r="CL4500" s="5"/>
      <c r="DN4500" s="14"/>
      <c r="DO4500" s="14"/>
      <c r="DP4500" s="5"/>
      <c r="DQ4500" s="25"/>
      <c r="DR4500" s="25"/>
      <c r="DS4500" s="96"/>
      <c r="DT4500" s="83"/>
      <c r="DU4500" s="14"/>
      <c r="DX4500" s="83"/>
      <c r="DY4500" s="83"/>
      <c r="DZ4500" s="83"/>
      <c r="EA4500" s="83"/>
      <c r="EJ4500" s="54"/>
      <c r="EK4500" s="22"/>
      <c r="EL4500" s="24"/>
      <c r="EP4500" s="23"/>
      <c r="EQ4500" s="24"/>
      <c r="ER4500" s="22"/>
      <c r="ES4500" s="24"/>
      <c r="ET4500" s="24"/>
      <c r="EU4500" s="23"/>
      <c r="EV4500" s="26"/>
      <c r="EX4500" s="6"/>
      <c r="EY4500" s="24"/>
      <c r="EZ4500" s="109"/>
      <c r="FA4500" s="66"/>
      <c r="FB4500" s="5"/>
      <c r="FC4500" s="68"/>
      <c r="FD4500" s="67"/>
      <c r="FE4500" s="67"/>
      <c r="FF4500" s="64"/>
      <c r="FG4500" s="5"/>
      <c r="FH4500" s="69"/>
      <c r="FI4500" s="6"/>
      <c r="FJ4500" s="5"/>
      <c r="FK4500" s="25"/>
      <c r="FL4500" s="5"/>
    </row>
    <row r="4501" spans="40:168">
      <c r="AN4501" s="14"/>
      <c r="AO4501" s="14"/>
      <c r="AP4501" s="5"/>
      <c r="AQ4501" s="25"/>
      <c r="AR4501" s="25"/>
      <c r="AS4501" s="96"/>
      <c r="AT4501" s="83"/>
      <c r="AU4501" s="14"/>
      <c r="AX4501" s="83"/>
      <c r="AY4501" s="83"/>
      <c r="AZ4501" s="83"/>
      <c r="BA4501" s="83"/>
      <c r="BJ4501" s="54"/>
      <c r="BK4501" s="22"/>
      <c r="BL4501" s="24"/>
      <c r="BP4501" s="23"/>
      <c r="BQ4501" s="24"/>
      <c r="BR4501" s="22"/>
      <c r="BS4501" s="24"/>
      <c r="BT4501" s="24"/>
      <c r="BU4501" s="23"/>
      <c r="BV4501" s="26"/>
      <c r="BX4501" s="6"/>
      <c r="BY4501" s="24"/>
      <c r="BZ4501" s="109"/>
      <c r="CA4501" s="66"/>
      <c r="CB4501" s="5"/>
      <c r="CC4501" s="68"/>
      <c r="CD4501" s="67"/>
      <c r="CE4501" s="67"/>
      <c r="CF4501" s="64"/>
      <c r="CG4501" s="5"/>
      <c r="CH4501" s="69"/>
      <c r="CI4501" s="6"/>
      <c r="CJ4501" s="5"/>
      <c r="CK4501" s="25"/>
      <c r="CL4501" s="5"/>
      <c r="DN4501" s="14"/>
      <c r="DO4501" s="14"/>
      <c r="DP4501" s="5"/>
      <c r="DQ4501" s="25"/>
      <c r="DR4501" s="25"/>
      <c r="DS4501" s="96"/>
      <c r="DT4501" s="83"/>
      <c r="DU4501" s="14"/>
      <c r="DX4501" s="83"/>
      <c r="DY4501" s="83"/>
      <c r="DZ4501" s="83"/>
      <c r="EA4501" s="83"/>
      <c r="EJ4501" s="54"/>
      <c r="EK4501" s="22"/>
      <c r="EL4501" s="24"/>
      <c r="EP4501" s="23"/>
      <c r="EQ4501" s="24"/>
      <c r="ER4501" s="22"/>
      <c r="ES4501" s="24"/>
      <c r="ET4501" s="24"/>
      <c r="EU4501" s="23"/>
      <c r="EV4501" s="26"/>
      <c r="EX4501" s="6"/>
      <c r="EY4501" s="24"/>
      <c r="EZ4501" s="109"/>
      <c r="FA4501" s="66"/>
      <c r="FB4501" s="5"/>
      <c r="FC4501" s="68"/>
      <c r="FD4501" s="67"/>
      <c r="FE4501" s="67"/>
      <c r="FF4501" s="64"/>
      <c r="FG4501" s="5"/>
      <c r="FH4501" s="69"/>
      <c r="FI4501" s="6"/>
      <c r="FJ4501" s="5"/>
      <c r="FK4501" s="25"/>
      <c r="FL4501" s="5"/>
    </row>
    <row r="4502" spans="40:168">
      <c r="AN4502" s="14"/>
      <c r="AO4502" s="14"/>
      <c r="AP4502" s="5"/>
      <c r="AQ4502" s="25"/>
      <c r="AR4502" s="25"/>
      <c r="AS4502" s="96"/>
      <c r="AT4502" s="83"/>
      <c r="AU4502" s="14"/>
      <c r="AX4502" s="83"/>
      <c r="AY4502" s="83"/>
      <c r="AZ4502" s="83"/>
      <c r="BA4502" s="83"/>
      <c r="BJ4502" s="54"/>
      <c r="BK4502" s="22"/>
      <c r="BL4502" s="24"/>
      <c r="BP4502" s="23"/>
      <c r="BQ4502" s="24"/>
      <c r="BR4502" s="22"/>
      <c r="BS4502" s="24"/>
      <c r="BT4502" s="24"/>
      <c r="BU4502" s="23"/>
      <c r="BV4502" s="26"/>
      <c r="BX4502" s="6"/>
      <c r="BY4502" s="24"/>
      <c r="BZ4502" s="109"/>
      <c r="CA4502" s="66"/>
      <c r="CB4502" s="5"/>
      <c r="CC4502" s="68"/>
      <c r="CD4502" s="67"/>
      <c r="CE4502" s="67"/>
      <c r="CF4502" s="64"/>
      <c r="CG4502" s="5"/>
      <c r="CH4502" s="69"/>
      <c r="CI4502" s="6"/>
      <c r="CJ4502" s="5"/>
      <c r="CK4502" s="25"/>
      <c r="CL4502" s="5"/>
      <c r="DN4502" s="14"/>
      <c r="DO4502" s="14"/>
      <c r="DP4502" s="5"/>
      <c r="DQ4502" s="25"/>
      <c r="DR4502" s="25"/>
      <c r="DS4502" s="96"/>
      <c r="DT4502" s="83"/>
      <c r="DU4502" s="14"/>
      <c r="DX4502" s="83"/>
      <c r="DY4502" s="83"/>
      <c r="DZ4502" s="83"/>
      <c r="EA4502" s="83"/>
      <c r="EJ4502" s="54"/>
      <c r="EK4502" s="22"/>
      <c r="EL4502" s="24"/>
      <c r="EP4502" s="23"/>
      <c r="EQ4502" s="24"/>
      <c r="ER4502" s="22"/>
      <c r="ES4502" s="24"/>
      <c r="ET4502" s="24"/>
      <c r="EU4502" s="23"/>
      <c r="EV4502" s="26"/>
      <c r="EX4502" s="6"/>
      <c r="EY4502" s="24"/>
      <c r="EZ4502" s="109"/>
      <c r="FA4502" s="66"/>
      <c r="FB4502" s="5"/>
      <c r="FC4502" s="68"/>
      <c r="FD4502" s="67"/>
      <c r="FE4502" s="67"/>
      <c r="FF4502" s="64"/>
      <c r="FG4502" s="5"/>
      <c r="FH4502" s="69"/>
      <c r="FI4502" s="6"/>
      <c r="FJ4502" s="5"/>
      <c r="FK4502" s="25"/>
      <c r="FL4502" s="5"/>
    </row>
    <row r="4503" spans="40:168">
      <c r="AN4503" s="14"/>
      <c r="AO4503" s="14"/>
      <c r="AP4503" s="5"/>
      <c r="AQ4503" s="25"/>
      <c r="AR4503" s="25"/>
      <c r="AS4503" s="96"/>
      <c r="AT4503" s="83"/>
      <c r="AU4503" s="14"/>
      <c r="AX4503" s="83"/>
      <c r="AY4503" s="83"/>
      <c r="AZ4503" s="83"/>
      <c r="BA4503" s="83"/>
      <c r="BJ4503" s="54"/>
      <c r="BK4503" s="22"/>
      <c r="BL4503" s="24"/>
      <c r="BP4503" s="23"/>
      <c r="BQ4503" s="24"/>
      <c r="BR4503" s="22"/>
      <c r="BS4503" s="24"/>
      <c r="BT4503" s="24"/>
      <c r="BU4503" s="23"/>
      <c r="BV4503" s="26"/>
      <c r="BX4503" s="6"/>
      <c r="BY4503" s="24"/>
      <c r="BZ4503" s="109"/>
      <c r="CA4503" s="66"/>
      <c r="CB4503" s="5"/>
      <c r="CC4503" s="68"/>
      <c r="CD4503" s="67"/>
      <c r="CE4503" s="67"/>
      <c r="CF4503" s="64"/>
      <c r="CG4503" s="5"/>
      <c r="CH4503" s="69"/>
      <c r="CI4503" s="6"/>
      <c r="CJ4503" s="5"/>
      <c r="CK4503" s="25"/>
      <c r="CL4503" s="5"/>
      <c r="DN4503" s="14"/>
      <c r="DO4503" s="14"/>
      <c r="DP4503" s="5"/>
      <c r="DQ4503" s="25"/>
      <c r="DR4503" s="25"/>
      <c r="DS4503" s="96"/>
      <c r="DT4503" s="83"/>
      <c r="DU4503" s="14"/>
      <c r="DX4503" s="83"/>
      <c r="DY4503" s="83"/>
      <c r="DZ4503" s="83"/>
      <c r="EA4503" s="83"/>
      <c r="EJ4503" s="54"/>
      <c r="EK4503" s="22"/>
      <c r="EL4503" s="24"/>
      <c r="EP4503" s="23"/>
      <c r="EQ4503" s="24"/>
      <c r="ER4503" s="22"/>
      <c r="ES4503" s="24"/>
      <c r="ET4503" s="24"/>
      <c r="EU4503" s="23"/>
      <c r="EV4503" s="26"/>
      <c r="EX4503" s="6"/>
      <c r="EY4503" s="24"/>
      <c r="EZ4503" s="109"/>
      <c r="FA4503" s="66"/>
      <c r="FB4503" s="5"/>
      <c r="FC4503" s="68"/>
      <c r="FD4503" s="67"/>
      <c r="FE4503" s="67"/>
      <c r="FF4503" s="64"/>
      <c r="FG4503" s="5"/>
      <c r="FH4503" s="69"/>
      <c r="FI4503" s="6"/>
      <c r="FJ4503" s="5"/>
      <c r="FK4503" s="25"/>
      <c r="FL4503" s="5"/>
    </row>
    <row r="4504" spans="40:168">
      <c r="AN4504" s="14"/>
      <c r="AO4504" s="14"/>
      <c r="AP4504" s="5"/>
      <c r="AQ4504" s="25"/>
      <c r="AR4504" s="25"/>
      <c r="AS4504" s="96"/>
      <c r="AT4504" s="83"/>
      <c r="AU4504" s="14"/>
      <c r="AX4504" s="83"/>
      <c r="AY4504" s="83"/>
      <c r="AZ4504" s="83"/>
      <c r="BA4504" s="83"/>
      <c r="BJ4504" s="54"/>
      <c r="BK4504" s="22"/>
      <c r="BL4504" s="24"/>
      <c r="BP4504" s="23"/>
      <c r="BQ4504" s="24"/>
      <c r="BR4504" s="22"/>
      <c r="BS4504" s="24"/>
      <c r="BT4504" s="24"/>
      <c r="BU4504" s="23"/>
      <c r="BV4504" s="26"/>
      <c r="BX4504" s="6"/>
      <c r="BY4504" s="24"/>
      <c r="BZ4504" s="109"/>
      <c r="CA4504" s="66"/>
      <c r="CB4504" s="5"/>
      <c r="CC4504" s="68"/>
      <c r="CD4504" s="67"/>
      <c r="CE4504" s="67"/>
      <c r="CF4504" s="64"/>
      <c r="CG4504" s="5"/>
      <c r="CH4504" s="69"/>
      <c r="CI4504" s="6"/>
      <c r="CJ4504" s="5"/>
      <c r="CK4504" s="25"/>
      <c r="CL4504" s="5"/>
      <c r="DN4504" s="14"/>
      <c r="DO4504" s="14"/>
      <c r="DP4504" s="5"/>
      <c r="DQ4504" s="25"/>
      <c r="DR4504" s="25"/>
      <c r="DS4504" s="96"/>
      <c r="DT4504" s="83"/>
      <c r="DU4504" s="14"/>
      <c r="DX4504" s="83"/>
      <c r="DY4504" s="83"/>
      <c r="DZ4504" s="83"/>
      <c r="EA4504" s="83"/>
      <c r="EJ4504" s="54"/>
      <c r="EK4504" s="22"/>
      <c r="EL4504" s="24"/>
      <c r="EP4504" s="23"/>
      <c r="EQ4504" s="24"/>
      <c r="ER4504" s="22"/>
      <c r="ES4504" s="24"/>
      <c r="ET4504" s="24"/>
      <c r="EU4504" s="23"/>
      <c r="EV4504" s="26"/>
      <c r="EX4504" s="6"/>
      <c r="EY4504" s="24"/>
      <c r="EZ4504" s="109"/>
      <c r="FA4504" s="66"/>
      <c r="FB4504" s="5"/>
      <c r="FC4504" s="68"/>
      <c r="FD4504" s="67"/>
      <c r="FE4504" s="67"/>
      <c r="FF4504" s="64"/>
      <c r="FG4504" s="5"/>
      <c r="FH4504" s="69"/>
      <c r="FI4504" s="6"/>
      <c r="FJ4504" s="5"/>
      <c r="FK4504" s="25"/>
      <c r="FL4504" s="5"/>
    </row>
    <row r="4505" spans="40:168">
      <c r="AN4505" s="14"/>
      <c r="AO4505" s="14"/>
      <c r="AP4505" s="5"/>
      <c r="AQ4505" s="25"/>
      <c r="AR4505" s="25"/>
      <c r="AS4505" s="96"/>
      <c r="AT4505" s="83"/>
      <c r="AU4505" s="14"/>
      <c r="AX4505" s="83"/>
      <c r="AY4505" s="83"/>
      <c r="AZ4505" s="83"/>
      <c r="BA4505" s="83"/>
      <c r="BJ4505" s="54"/>
      <c r="BK4505" s="22"/>
      <c r="BL4505" s="24"/>
      <c r="BP4505" s="23"/>
      <c r="BQ4505" s="24"/>
      <c r="BR4505" s="22"/>
      <c r="BS4505" s="24"/>
      <c r="BT4505" s="24"/>
      <c r="BU4505" s="23"/>
      <c r="BV4505" s="26"/>
      <c r="BX4505" s="6"/>
      <c r="BY4505" s="24"/>
      <c r="BZ4505" s="109"/>
      <c r="CA4505" s="66"/>
      <c r="CB4505" s="5"/>
      <c r="CC4505" s="68"/>
      <c r="CD4505" s="67"/>
      <c r="CE4505" s="67"/>
      <c r="CF4505" s="64"/>
      <c r="CG4505" s="5"/>
      <c r="CH4505" s="69"/>
      <c r="CI4505" s="6"/>
      <c r="CJ4505" s="5"/>
      <c r="CK4505" s="25"/>
      <c r="CL4505" s="5"/>
      <c r="DN4505" s="14"/>
      <c r="DO4505" s="14"/>
      <c r="DP4505" s="5"/>
      <c r="DQ4505" s="25"/>
      <c r="DR4505" s="25"/>
      <c r="DS4505" s="96"/>
      <c r="DT4505" s="83"/>
      <c r="DU4505" s="14"/>
      <c r="DX4505" s="83"/>
      <c r="DY4505" s="83"/>
      <c r="DZ4505" s="83"/>
      <c r="EA4505" s="83"/>
      <c r="EJ4505" s="54"/>
      <c r="EK4505" s="22"/>
      <c r="EL4505" s="24"/>
      <c r="EP4505" s="23"/>
      <c r="EQ4505" s="24"/>
      <c r="ER4505" s="22"/>
      <c r="ES4505" s="24"/>
      <c r="ET4505" s="24"/>
      <c r="EU4505" s="23"/>
      <c r="EV4505" s="26"/>
      <c r="EX4505" s="6"/>
      <c r="EY4505" s="24"/>
      <c r="EZ4505" s="109"/>
      <c r="FA4505" s="66"/>
      <c r="FB4505" s="5"/>
      <c r="FC4505" s="68"/>
      <c r="FD4505" s="67"/>
      <c r="FE4505" s="67"/>
      <c r="FF4505" s="64"/>
      <c r="FG4505" s="5"/>
      <c r="FH4505" s="69"/>
      <c r="FI4505" s="6"/>
      <c r="FJ4505" s="5"/>
      <c r="FK4505" s="25"/>
      <c r="FL4505" s="5"/>
    </row>
    <row r="4506" spans="40:168">
      <c r="AN4506" s="14"/>
      <c r="AO4506" s="14"/>
      <c r="AP4506" s="5"/>
      <c r="AQ4506" s="25"/>
      <c r="AR4506" s="25"/>
      <c r="AS4506" s="96"/>
      <c r="AT4506" s="83"/>
      <c r="AU4506" s="14"/>
      <c r="AX4506" s="83"/>
      <c r="AY4506" s="83"/>
      <c r="AZ4506" s="83"/>
      <c r="BA4506" s="83"/>
      <c r="BJ4506" s="54"/>
      <c r="BK4506" s="22"/>
      <c r="BL4506" s="24"/>
      <c r="BP4506" s="23"/>
      <c r="BQ4506" s="24"/>
      <c r="BR4506" s="22"/>
      <c r="BS4506" s="24"/>
      <c r="BT4506" s="24"/>
      <c r="BU4506" s="23"/>
      <c r="BV4506" s="26"/>
      <c r="BX4506" s="6"/>
      <c r="BY4506" s="24"/>
      <c r="BZ4506" s="109"/>
      <c r="CA4506" s="66"/>
      <c r="CB4506" s="5"/>
      <c r="CC4506" s="68"/>
      <c r="CD4506" s="67"/>
      <c r="CE4506" s="67"/>
      <c r="CF4506" s="64"/>
      <c r="CG4506" s="5"/>
      <c r="CH4506" s="69"/>
      <c r="CI4506" s="6"/>
      <c r="CJ4506" s="5"/>
      <c r="CK4506" s="25"/>
      <c r="CL4506" s="5"/>
      <c r="DN4506" s="14"/>
      <c r="DO4506" s="14"/>
      <c r="DP4506" s="5"/>
      <c r="DQ4506" s="25"/>
      <c r="DR4506" s="25"/>
      <c r="DS4506" s="96"/>
      <c r="DT4506" s="83"/>
      <c r="DU4506" s="14"/>
      <c r="DX4506" s="83"/>
      <c r="DY4506" s="83"/>
      <c r="DZ4506" s="83"/>
      <c r="EA4506" s="83"/>
      <c r="EJ4506" s="54"/>
      <c r="EK4506" s="22"/>
      <c r="EL4506" s="24"/>
      <c r="EP4506" s="23"/>
      <c r="EQ4506" s="24"/>
      <c r="ER4506" s="22"/>
      <c r="ES4506" s="24"/>
      <c r="ET4506" s="24"/>
      <c r="EU4506" s="23"/>
      <c r="EV4506" s="26"/>
      <c r="EX4506" s="6"/>
      <c r="EY4506" s="24"/>
      <c r="EZ4506" s="109"/>
      <c r="FA4506" s="66"/>
      <c r="FB4506" s="5"/>
      <c r="FC4506" s="68"/>
      <c r="FD4506" s="67"/>
      <c r="FE4506" s="67"/>
      <c r="FF4506" s="64"/>
      <c r="FG4506" s="5"/>
      <c r="FH4506" s="69"/>
      <c r="FI4506" s="6"/>
      <c r="FJ4506" s="5"/>
      <c r="FK4506" s="25"/>
      <c r="FL4506" s="5"/>
    </row>
    <row r="4507" spans="40:168">
      <c r="AN4507" s="14"/>
      <c r="AO4507" s="14"/>
      <c r="AP4507" s="5"/>
      <c r="AQ4507" s="25"/>
      <c r="AR4507" s="25"/>
      <c r="AS4507" s="96"/>
      <c r="AT4507" s="83"/>
      <c r="AU4507" s="14"/>
      <c r="AX4507" s="83"/>
      <c r="AY4507" s="83"/>
      <c r="AZ4507" s="83"/>
      <c r="BA4507" s="83"/>
      <c r="BJ4507" s="54"/>
      <c r="BK4507" s="22"/>
      <c r="BL4507" s="24"/>
      <c r="BP4507" s="23"/>
      <c r="BQ4507" s="24"/>
      <c r="BR4507" s="22"/>
      <c r="BS4507" s="24"/>
      <c r="BT4507" s="24"/>
      <c r="BU4507" s="23"/>
      <c r="BV4507" s="26"/>
      <c r="BX4507" s="6"/>
      <c r="BY4507" s="24"/>
      <c r="BZ4507" s="109"/>
      <c r="CA4507" s="66"/>
      <c r="CB4507" s="5"/>
      <c r="CC4507" s="68"/>
      <c r="CD4507" s="67"/>
      <c r="CE4507" s="67"/>
      <c r="CF4507" s="64"/>
      <c r="CG4507" s="5"/>
      <c r="CH4507" s="69"/>
      <c r="CI4507" s="6"/>
      <c r="CJ4507" s="5"/>
      <c r="CK4507" s="25"/>
      <c r="CL4507" s="5"/>
      <c r="DN4507" s="14"/>
      <c r="DO4507" s="14"/>
      <c r="DP4507" s="5"/>
      <c r="DQ4507" s="25"/>
      <c r="DR4507" s="25"/>
      <c r="DS4507" s="96"/>
      <c r="DT4507" s="83"/>
      <c r="DU4507" s="14"/>
      <c r="DX4507" s="83"/>
      <c r="DY4507" s="83"/>
      <c r="DZ4507" s="83"/>
      <c r="EA4507" s="83"/>
      <c r="EJ4507" s="54"/>
      <c r="EK4507" s="22"/>
      <c r="EL4507" s="24"/>
      <c r="EP4507" s="23"/>
      <c r="EQ4507" s="24"/>
      <c r="ER4507" s="22"/>
      <c r="ES4507" s="24"/>
      <c r="ET4507" s="24"/>
      <c r="EU4507" s="23"/>
      <c r="EV4507" s="26"/>
      <c r="EX4507" s="6"/>
      <c r="EY4507" s="24"/>
      <c r="EZ4507" s="109"/>
      <c r="FA4507" s="66"/>
      <c r="FB4507" s="5"/>
      <c r="FC4507" s="68"/>
      <c r="FD4507" s="67"/>
      <c r="FE4507" s="67"/>
      <c r="FF4507" s="64"/>
      <c r="FG4507" s="5"/>
      <c r="FH4507" s="69"/>
      <c r="FI4507" s="6"/>
      <c r="FJ4507" s="5"/>
      <c r="FK4507" s="25"/>
      <c r="FL4507" s="5"/>
    </row>
    <row r="4508" spans="40:168">
      <c r="AN4508" s="14"/>
      <c r="AO4508" s="14"/>
      <c r="AP4508" s="5"/>
      <c r="AQ4508" s="25"/>
      <c r="AR4508" s="25"/>
      <c r="AS4508" s="96"/>
      <c r="AT4508" s="83"/>
      <c r="AU4508" s="14"/>
      <c r="AX4508" s="83"/>
      <c r="AY4508" s="83"/>
      <c r="AZ4508" s="83"/>
      <c r="BA4508" s="83"/>
      <c r="BJ4508" s="54"/>
      <c r="BK4508" s="22"/>
      <c r="BL4508" s="24"/>
      <c r="BP4508" s="23"/>
      <c r="BQ4508" s="24"/>
      <c r="BR4508" s="22"/>
      <c r="BS4508" s="24"/>
      <c r="BT4508" s="24"/>
      <c r="BU4508" s="23"/>
      <c r="BV4508" s="26"/>
      <c r="BX4508" s="6"/>
      <c r="BY4508" s="24"/>
      <c r="BZ4508" s="109"/>
      <c r="CA4508" s="66"/>
      <c r="CB4508" s="5"/>
      <c r="CC4508" s="68"/>
      <c r="CD4508" s="67"/>
      <c r="CE4508" s="67"/>
      <c r="CF4508" s="64"/>
      <c r="CG4508" s="5"/>
      <c r="CH4508" s="69"/>
      <c r="CI4508" s="6"/>
      <c r="CJ4508" s="5"/>
      <c r="CK4508" s="25"/>
      <c r="CL4508" s="5"/>
      <c r="DN4508" s="14"/>
      <c r="DO4508" s="14"/>
      <c r="DP4508" s="5"/>
      <c r="DQ4508" s="25"/>
      <c r="DR4508" s="25"/>
      <c r="DS4508" s="96"/>
      <c r="DT4508" s="83"/>
      <c r="DU4508" s="14"/>
      <c r="DX4508" s="83"/>
      <c r="DY4508" s="83"/>
      <c r="DZ4508" s="83"/>
      <c r="EA4508" s="83"/>
      <c r="EJ4508" s="54"/>
      <c r="EK4508" s="22"/>
      <c r="EL4508" s="24"/>
      <c r="EP4508" s="23"/>
      <c r="EQ4508" s="24"/>
      <c r="ER4508" s="22"/>
      <c r="ES4508" s="24"/>
      <c r="ET4508" s="24"/>
      <c r="EU4508" s="23"/>
      <c r="EV4508" s="26"/>
      <c r="EX4508" s="6"/>
      <c r="EY4508" s="24"/>
      <c r="EZ4508" s="109"/>
      <c r="FA4508" s="66"/>
      <c r="FB4508" s="5"/>
      <c r="FC4508" s="68"/>
      <c r="FD4508" s="67"/>
      <c r="FE4508" s="67"/>
      <c r="FF4508" s="64"/>
      <c r="FG4508" s="5"/>
      <c r="FH4508" s="69"/>
      <c r="FI4508" s="6"/>
      <c r="FJ4508" s="5"/>
      <c r="FK4508" s="25"/>
      <c r="FL4508" s="5"/>
    </row>
    <row r="4509" spans="40:168">
      <c r="AN4509" s="14"/>
      <c r="AO4509" s="14"/>
      <c r="AP4509" s="5"/>
      <c r="AQ4509" s="25"/>
      <c r="AR4509" s="25"/>
      <c r="AS4509" s="96"/>
      <c r="AT4509" s="83"/>
      <c r="AU4509" s="14"/>
      <c r="AX4509" s="83"/>
      <c r="AY4509" s="83"/>
      <c r="AZ4509" s="83"/>
      <c r="BA4509" s="83"/>
      <c r="BJ4509" s="54"/>
      <c r="BK4509" s="22"/>
      <c r="BL4509" s="24"/>
      <c r="BP4509" s="23"/>
      <c r="BQ4509" s="24"/>
      <c r="BR4509" s="22"/>
      <c r="BS4509" s="24"/>
      <c r="BT4509" s="24"/>
      <c r="BU4509" s="23"/>
      <c r="BV4509" s="26"/>
      <c r="BX4509" s="6"/>
      <c r="BY4509" s="24"/>
      <c r="BZ4509" s="109"/>
      <c r="CA4509" s="66"/>
      <c r="CB4509" s="5"/>
      <c r="CC4509" s="68"/>
      <c r="CD4509" s="67"/>
      <c r="CE4509" s="67"/>
      <c r="CF4509" s="64"/>
      <c r="CG4509" s="5"/>
      <c r="CH4509" s="69"/>
      <c r="CI4509" s="6"/>
      <c r="CJ4509" s="5"/>
      <c r="CK4509" s="25"/>
      <c r="CL4509" s="5"/>
      <c r="DN4509" s="14"/>
      <c r="DO4509" s="14"/>
      <c r="DP4509" s="5"/>
      <c r="DQ4509" s="25"/>
      <c r="DR4509" s="25"/>
      <c r="DS4509" s="96"/>
      <c r="DT4509" s="83"/>
      <c r="DU4509" s="14"/>
      <c r="DX4509" s="83"/>
      <c r="DY4509" s="83"/>
      <c r="DZ4509" s="83"/>
      <c r="EA4509" s="83"/>
      <c r="EJ4509" s="54"/>
      <c r="EK4509" s="22"/>
      <c r="EL4509" s="24"/>
      <c r="EP4509" s="23"/>
      <c r="EQ4509" s="24"/>
      <c r="ER4509" s="22"/>
      <c r="ES4509" s="24"/>
      <c r="ET4509" s="24"/>
      <c r="EU4509" s="23"/>
      <c r="EV4509" s="26"/>
      <c r="EX4509" s="6"/>
      <c r="EY4509" s="24"/>
      <c r="EZ4509" s="109"/>
      <c r="FA4509" s="66"/>
      <c r="FB4509" s="5"/>
      <c r="FC4509" s="68"/>
      <c r="FD4509" s="67"/>
      <c r="FE4509" s="67"/>
      <c r="FF4509" s="64"/>
      <c r="FG4509" s="5"/>
      <c r="FH4509" s="69"/>
      <c r="FI4509" s="6"/>
      <c r="FJ4509" s="5"/>
      <c r="FK4509" s="25"/>
      <c r="FL4509" s="5"/>
    </row>
    <row r="4510" spans="40:168">
      <c r="AN4510" s="14"/>
      <c r="AO4510" s="14"/>
      <c r="AP4510" s="5"/>
      <c r="AQ4510" s="25"/>
      <c r="AR4510" s="25"/>
      <c r="AS4510" s="96"/>
      <c r="AT4510" s="83"/>
      <c r="AU4510" s="14"/>
      <c r="AX4510" s="83"/>
      <c r="AY4510" s="83"/>
      <c r="AZ4510" s="83"/>
      <c r="BA4510" s="83"/>
      <c r="BJ4510" s="54"/>
      <c r="BK4510" s="22"/>
      <c r="BL4510" s="24"/>
      <c r="BP4510" s="23"/>
      <c r="BQ4510" s="24"/>
      <c r="BR4510" s="22"/>
      <c r="BS4510" s="24"/>
      <c r="BT4510" s="24"/>
      <c r="BU4510" s="23"/>
      <c r="BV4510" s="26"/>
      <c r="BX4510" s="6"/>
      <c r="BY4510" s="24"/>
      <c r="BZ4510" s="109"/>
      <c r="CA4510" s="66"/>
      <c r="CB4510" s="5"/>
      <c r="CC4510" s="68"/>
      <c r="CD4510" s="67"/>
      <c r="CE4510" s="67"/>
      <c r="CF4510" s="64"/>
      <c r="CG4510" s="5"/>
      <c r="CH4510" s="69"/>
      <c r="CI4510" s="6"/>
      <c r="CJ4510" s="5"/>
      <c r="CK4510" s="25"/>
      <c r="CL4510" s="5"/>
      <c r="DN4510" s="14"/>
      <c r="DO4510" s="14"/>
      <c r="DP4510" s="5"/>
      <c r="DQ4510" s="25"/>
      <c r="DR4510" s="25"/>
      <c r="DS4510" s="96"/>
      <c r="DT4510" s="83"/>
      <c r="DU4510" s="14"/>
      <c r="DX4510" s="83"/>
      <c r="DY4510" s="83"/>
      <c r="DZ4510" s="83"/>
      <c r="EA4510" s="83"/>
      <c r="EJ4510" s="54"/>
      <c r="EK4510" s="22"/>
      <c r="EL4510" s="24"/>
      <c r="EP4510" s="23"/>
      <c r="EQ4510" s="24"/>
      <c r="ER4510" s="22"/>
      <c r="ES4510" s="24"/>
      <c r="ET4510" s="24"/>
      <c r="EU4510" s="23"/>
      <c r="EV4510" s="26"/>
      <c r="EX4510" s="6"/>
      <c r="EY4510" s="24"/>
      <c r="EZ4510" s="109"/>
      <c r="FA4510" s="66"/>
      <c r="FB4510" s="5"/>
      <c r="FC4510" s="68"/>
      <c r="FD4510" s="67"/>
      <c r="FE4510" s="67"/>
      <c r="FF4510" s="64"/>
      <c r="FG4510" s="5"/>
      <c r="FH4510" s="69"/>
      <c r="FI4510" s="6"/>
      <c r="FJ4510" s="5"/>
      <c r="FK4510" s="25"/>
      <c r="FL4510" s="5"/>
    </row>
    <row r="4511" spans="40:168">
      <c r="AN4511" s="14"/>
      <c r="AO4511" s="14"/>
      <c r="AP4511" s="5"/>
      <c r="AQ4511" s="25"/>
      <c r="AR4511" s="25"/>
      <c r="AS4511" s="96"/>
      <c r="AT4511" s="83"/>
      <c r="AU4511" s="14"/>
      <c r="AX4511" s="83"/>
      <c r="AY4511" s="83"/>
      <c r="AZ4511" s="83"/>
      <c r="BA4511" s="83"/>
      <c r="BJ4511" s="54"/>
      <c r="BK4511" s="22"/>
      <c r="BL4511" s="24"/>
      <c r="BP4511" s="23"/>
      <c r="BQ4511" s="24"/>
      <c r="BR4511" s="22"/>
      <c r="BS4511" s="24"/>
      <c r="BT4511" s="24"/>
      <c r="BU4511" s="23"/>
      <c r="BV4511" s="26"/>
      <c r="BX4511" s="6"/>
      <c r="BY4511" s="24"/>
      <c r="BZ4511" s="109"/>
      <c r="CA4511" s="66"/>
      <c r="CB4511" s="5"/>
      <c r="CC4511" s="68"/>
      <c r="CD4511" s="67"/>
      <c r="CE4511" s="67"/>
      <c r="CF4511" s="64"/>
      <c r="CG4511" s="5"/>
      <c r="CH4511" s="69"/>
      <c r="CI4511" s="6"/>
      <c r="CJ4511" s="5"/>
      <c r="CK4511" s="25"/>
      <c r="CL4511" s="5"/>
      <c r="DN4511" s="14"/>
      <c r="DO4511" s="14"/>
      <c r="DP4511" s="5"/>
      <c r="DQ4511" s="25"/>
      <c r="DR4511" s="25"/>
      <c r="DS4511" s="96"/>
      <c r="DT4511" s="83"/>
      <c r="DU4511" s="14"/>
      <c r="DX4511" s="83"/>
      <c r="DY4511" s="83"/>
      <c r="DZ4511" s="83"/>
      <c r="EA4511" s="83"/>
      <c r="EJ4511" s="54"/>
      <c r="EK4511" s="22"/>
      <c r="EL4511" s="24"/>
      <c r="EP4511" s="23"/>
      <c r="EQ4511" s="24"/>
      <c r="ER4511" s="22"/>
      <c r="ES4511" s="24"/>
      <c r="ET4511" s="24"/>
      <c r="EU4511" s="23"/>
      <c r="EV4511" s="26"/>
      <c r="EX4511" s="6"/>
      <c r="EY4511" s="24"/>
      <c r="EZ4511" s="109"/>
      <c r="FA4511" s="66"/>
      <c r="FB4511" s="5"/>
      <c r="FC4511" s="68"/>
      <c r="FD4511" s="67"/>
      <c r="FE4511" s="67"/>
      <c r="FF4511" s="64"/>
      <c r="FG4511" s="5"/>
      <c r="FH4511" s="69"/>
      <c r="FI4511" s="6"/>
      <c r="FJ4511" s="5"/>
      <c r="FK4511" s="25"/>
      <c r="FL4511" s="5"/>
    </row>
    <row r="4512" spans="40:168">
      <c r="AN4512" s="14"/>
      <c r="AO4512" s="14"/>
      <c r="AP4512" s="5"/>
      <c r="AQ4512" s="25"/>
      <c r="AR4512" s="25"/>
      <c r="AS4512" s="96"/>
      <c r="AT4512" s="83"/>
      <c r="AU4512" s="14"/>
      <c r="AX4512" s="83"/>
      <c r="AY4512" s="83"/>
      <c r="AZ4512" s="83"/>
      <c r="BA4512" s="83"/>
      <c r="BJ4512" s="54"/>
      <c r="BK4512" s="22"/>
      <c r="BL4512" s="24"/>
      <c r="BP4512" s="23"/>
      <c r="BQ4512" s="24"/>
      <c r="BR4512" s="22"/>
      <c r="BS4512" s="24"/>
      <c r="BT4512" s="24"/>
      <c r="BU4512" s="23"/>
      <c r="BV4512" s="26"/>
      <c r="BX4512" s="6"/>
      <c r="BY4512" s="24"/>
      <c r="BZ4512" s="109"/>
      <c r="CA4512" s="66"/>
      <c r="CB4512" s="5"/>
      <c r="CC4512" s="68"/>
      <c r="CD4512" s="67"/>
      <c r="CE4512" s="67"/>
      <c r="CF4512" s="64"/>
      <c r="CG4512" s="5"/>
      <c r="CH4512" s="69"/>
      <c r="CI4512" s="6"/>
      <c r="CJ4512" s="5"/>
      <c r="CK4512" s="25"/>
      <c r="CL4512" s="5"/>
      <c r="DN4512" s="14"/>
      <c r="DO4512" s="14"/>
      <c r="DP4512" s="5"/>
      <c r="DQ4512" s="25"/>
      <c r="DR4512" s="25"/>
      <c r="DS4512" s="96"/>
      <c r="DT4512" s="83"/>
      <c r="DU4512" s="14"/>
      <c r="DX4512" s="83"/>
      <c r="DY4512" s="83"/>
      <c r="DZ4512" s="83"/>
      <c r="EA4512" s="83"/>
      <c r="EJ4512" s="54"/>
      <c r="EK4512" s="22"/>
      <c r="EL4512" s="24"/>
      <c r="EP4512" s="23"/>
      <c r="EQ4512" s="24"/>
      <c r="ER4512" s="22"/>
      <c r="ES4512" s="24"/>
      <c r="ET4512" s="24"/>
      <c r="EU4512" s="23"/>
      <c r="EV4512" s="26"/>
      <c r="EX4512" s="6"/>
      <c r="EY4512" s="24"/>
      <c r="EZ4512" s="109"/>
      <c r="FA4512" s="66"/>
      <c r="FB4512" s="5"/>
      <c r="FC4512" s="68"/>
      <c r="FD4512" s="67"/>
      <c r="FE4512" s="67"/>
      <c r="FF4512" s="64"/>
      <c r="FG4512" s="5"/>
      <c r="FH4512" s="69"/>
      <c r="FI4512" s="6"/>
      <c r="FJ4512" s="5"/>
      <c r="FK4512" s="25"/>
      <c r="FL4512" s="5"/>
    </row>
    <row r="4513" spans="40:168">
      <c r="AN4513" s="14"/>
      <c r="AO4513" s="14"/>
      <c r="AP4513" s="5"/>
      <c r="AQ4513" s="25"/>
      <c r="AR4513" s="25"/>
      <c r="AS4513" s="96"/>
      <c r="AT4513" s="83"/>
      <c r="AU4513" s="14"/>
      <c r="AX4513" s="83"/>
      <c r="AY4513" s="83"/>
      <c r="AZ4513" s="83"/>
      <c r="BA4513" s="83"/>
      <c r="BJ4513" s="54"/>
      <c r="BK4513" s="22"/>
      <c r="BL4513" s="24"/>
      <c r="BP4513" s="23"/>
      <c r="BQ4513" s="24"/>
      <c r="BR4513" s="22"/>
      <c r="BS4513" s="24"/>
      <c r="BT4513" s="24"/>
      <c r="BU4513" s="23"/>
      <c r="BV4513" s="26"/>
      <c r="BX4513" s="6"/>
      <c r="BY4513" s="24"/>
      <c r="BZ4513" s="109"/>
      <c r="CA4513" s="66"/>
      <c r="CB4513" s="5"/>
      <c r="CC4513" s="68"/>
      <c r="CD4513" s="67"/>
      <c r="CE4513" s="67"/>
      <c r="CF4513" s="64"/>
      <c r="CG4513" s="5"/>
      <c r="CH4513" s="69"/>
      <c r="CI4513" s="6"/>
      <c r="CJ4513" s="5"/>
      <c r="CK4513" s="25"/>
      <c r="CL4513" s="5"/>
      <c r="DN4513" s="14"/>
      <c r="DO4513" s="14"/>
      <c r="DP4513" s="5"/>
      <c r="DQ4513" s="25"/>
      <c r="DR4513" s="25"/>
      <c r="DS4513" s="96"/>
      <c r="DT4513" s="83"/>
      <c r="DU4513" s="14"/>
      <c r="DX4513" s="83"/>
      <c r="DY4513" s="83"/>
      <c r="DZ4513" s="83"/>
      <c r="EA4513" s="83"/>
      <c r="EJ4513" s="54"/>
      <c r="EK4513" s="22"/>
      <c r="EL4513" s="24"/>
      <c r="EP4513" s="23"/>
      <c r="EQ4513" s="24"/>
      <c r="ER4513" s="22"/>
      <c r="ES4513" s="24"/>
      <c r="ET4513" s="24"/>
      <c r="EU4513" s="23"/>
      <c r="EV4513" s="26"/>
      <c r="EX4513" s="6"/>
      <c r="EY4513" s="24"/>
      <c r="EZ4513" s="109"/>
      <c r="FA4513" s="66"/>
      <c r="FB4513" s="5"/>
      <c r="FC4513" s="68"/>
      <c r="FD4513" s="67"/>
      <c r="FE4513" s="67"/>
      <c r="FF4513" s="64"/>
      <c r="FG4513" s="5"/>
      <c r="FH4513" s="69"/>
      <c r="FI4513" s="6"/>
      <c r="FJ4513" s="5"/>
      <c r="FK4513" s="25"/>
      <c r="FL4513" s="5"/>
    </row>
    <row r="4514" spans="40:168">
      <c r="AN4514" s="14"/>
      <c r="AO4514" s="14"/>
      <c r="AP4514" s="5"/>
      <c r="AQ4514" s="25"/>
      <c r="AR4514" s="25"/>
      <c r="AS4514" s="96"/>
      <c r="AT4514" s="83"/>
      <c r="AU4514" s="14"/>
      <c r="AX4514" s="83"/>
      <c r="AY4514" s="83"/>
      <c r="AZ4514" s="83"/>
      <c r="BA4514" s="83"/>
      <c r="BJ4514" s="54"/>
      <c r="BK4514" s="22"/>
      <c r="BL4514" s="24"/>
      <c r="BP4514" s="23"/>
      <c r="BQ4514" s="24"/>
      <c r="BR4514" s="22"/>
      <c r="BS4514" s="24"/>
      <c r="BT4514" s="24"/>
      <c r="BU4514" s="23"/>
      <c r="BV4514" s="26"/>
      <c r="BX4514" s="6"/>
      <c r="BY4514" s="24"/>
      <c r="BZ4514" s="109"/>
      <c r="CA4514" s="66"/>
      <c r="CB4514" s="5"/>
      <c r="CC4514" s="68"/>
      <c r="CD4514" s="67"/>
      <c r="CE4514" s="67"/>
      <c r="CF4514" s="64"/>
      <c r="CG4514" s="5"/>
      <c r="CH4514" s="69"/>
      <c r="CI4514" s="6"/>
      <c r="CJ4514" s="5"/>
      <c r="CK4514" s="25"/>
      <c r="CL4514" s="5"/>
      <c r="DN4514" s="14"/>
      <c r="DO4514" s="14"/>
      <c r="DP4514" s="5"/>
      <c r="DQ4514" s="25"/>
      <c r="DR4514" s="25"/>
      <c r="DS4514" s="96"/>
      <c r="DT4514" s="83"/>
      <c r="DU4514" s="14"/>
      <c r="DX4514" s="83"/>
      <c r="DY4514" s="83"/>
      <c r="DZ4514" s="83"/>
      <c r="EA4514" s="83"/>
      <c r="EJ4514" s="54"/>
      <c r="EK4514" s="22"/>
      <c r="EL4514" s="24"/>
      <c r="EP4514" s="23"/>
      <c r="EQ4514" s="24"/>
      <c r="ER4514" s="22"/>
      <c r="ES4514" s="24"/>
      <c r="ET4514" s="24"/>
      <c r="EU4514" s="23"/>
      <c r="EV4514" s="26"/>
      <c r="EX4514" s="6"/>
      <c r="EY4514" s="24"/>
      <c r="EZ4514" s="109"/>
      <c r="FA4514" s="66"/>
      <c r="FB4514" s="5"/>
      <c r="FC4514" s="68"/>
      <c r="FD4514" s="67"/>
      <c r="FE4514" s="67"/>
      <c r="FF4514" s="64"/>
      <c r="FG4514" s="5"/>
      <c r="FH4514" s="69"/>
      <c r="FI4514" s="6"/>
      <c r="FJ4514" s="5"/>
      <c r="FK4514" s="25"/>
      <c r="FL4514" s="5"/>
    </row>
    <row r="4515" spans="40:168">
      <c r="AN4515" s="14"/>
      <c r="AO4515" s="14"/>
      <c r="AP4515" s="5"/>
      <c r="AQ4515" s="25"/>
      <c r="AR4515" s="25"/>
      <c r="AS4515" s="96"/>
      <c r="AT4515" s="83"/>
      <c r="AU4515" s="14"/>
      <c r="AX4515" s="83"/>
      <c r="AY4515" s="83"/>
      <c r="AZ4515" s="83"/>
      <c r="BA4515" s="83"/>
      <c r="BJ4515" s="54"/>
      <c r="BK4515" s="22"/>
      <c r="BL4515" s="24"/>
      <c r="BP4515" s="23"/>
      <c r="BQ4515" s="24"/>
      <c r="BR4515" s="22"/>
      <c r="BS4515" s="24"/>
      <c r="BT4515" s="24"/>
      <c r="BU4515" s="23"/>
      <c r="BV4515" s="26"/>
      <c r="BX4515" s="6"/>
      <c r="BY4515" s="24"/>
      <c r="BZ4515" s="109"/>
      <c r="CA4515" s="66"/>
      <c r="CB4515" s="5"/>
      <c r="CC4515" s="68"/>
      <c r="CD4515" s="67"/>
      <c r="CE4515" s="67"/>
      <c r="CF4515" s="64"/>
      <c r="CG4515" s="5"/>
      <c r="CH4515" s="69"/>
      <c r="CI4515" s="6"/>
      <c r="CJ4515" s="5"/>
      <c r="CK4515" s="25"/>
      <c r="CL4515" s="5"/>
      <c r="DN4515" s="14"/>
      <c r="DO4515" s="14"/>
      <c r="DP4515" s="5"/>
      <c r="DQ4515" s="25"/>
      <c r="DR4515" s="25"/>
      <c r="DS4515" s="96"/>
      <c r="DT4515" s="83"/>
      <c r="DU4515" s="14"/>
      <c r="DX4515" s="83"/>
      <c r="DY4515" s="83"/>
      <c r="DZ4515" s="83"/>
      <c r="EA4515" s="83"/>
      <c r="EJ4515" s="54"/>
      <c r="EK4515" s="22"/>
      <c r="EL4515" s="24"/>
      <c r="EP4515" s="23"/>
      <c r="EQ4515" s="24"/>
      <c r="ER4515" s="22"/>
      <c r="ES4515" s="24"/>
      <c r="ET4515" s="24"/>
      <c r="EU4515" s="23"/>
      <c r="EV4515" s="26"/>
      <c r="EX4515" s="6"/>
      <c r="EY4515" s="24"/>
      <c r="EZ4515" s="109"/>
      <c r="FA4515" s="66"/>
      <c r="FB4515" s="5"/>
      <c r="FC4515" s="68"/>
      <c r="FD4515" s="67"/>
      <c r="FE4515" s="67"/>
      <c r="FF4515" s="64"/>
      <c r="FG4515" s="5"/>
      <c r="FH4515" s="69"/>
      <c r="FI4515" s="6"/>
      <c r="FJ4515" s="5"/>
      <c r="FK4515" s="25"/>
      <c r="FL4515" s="5"/>
    </row>
    <row r="4516" spans="40:168">
      <c r="AN4516" s="14"/>
      <c r="AO4516" s="14"/>
      <c r="AP4516" s="5"/>
      <c r="AQ4516" s="25"/>
      <c r="AR4516" s="25"/>
      <c r="AS4516" s="96"/>
      <c r="AT4516" s="83"/>
      <c r="AU4516" s="14"/>
      <c r="AX4516" s="83"/>
      <c r="AY4516" s="83"/>
      <c r="AZ4516" s="83"/>
      <c r="BA4516" s="83"/>
      <c r="BJ4516" s="54"/>
      <c r="BK4516" s="22"/>
      <c r="BL4516" s="24"/>
      <c r="BP4516" s="23"/>
      <c r="BQ4516" s="24"/>
      <c r="BR4516" s="22"/>
      <c r="BS4516" s="24"/>
      <c r="BT4516" s="24"/>
      <c r="BU4516" s="23"/>
      <c r="BV4516" s="26"/>
      <c r="BX4516" s="6"/>
      <c r="BY4516" s="24"/>
      <c r="BZ4516" s="109"/>
      <c r="CA4516" s="66"/>
      <c r="CB4516" s="5"/>
      <c r="CC4516" s="68"/>
      <c r="CD4516" s="67"/>
      <c r="CE4516" s="67"/>
      <c r="CF4516" s="64"/>
      <c r="CG4516" s="5"/>
      <c r="CH4516" s="69"/>
      <c r="CI4516" s="6"/>
      <c r="CJ4516" s="5"/>
      <c r="CK4516" s="25"/>
      <c r="CL4516" s="5"/>
      <c r="DN4516" s="14"/>
      <c r="DO4516" s="14"/>
      <c r="DP4516" s="5"/>
      <c r="DQ4516" s="25"/>
      <c r="DR4516" s="25"/>
      <c r="DS4516" s="96"/>
      <c r="DT4516" s="83"/>
      <c r="DU4516" s="14"/>
      <c r="DX4516" s="83"/>
      <c r="DY4516" s="83"/>
      <c r="DZ4516" s="83"/>
      <c r="EA4516" s="83"/>
      <c r="EJ4516" s="54"/>
      <c r="EK4516" s="22"/>
      <c r="EL4516" s="24"/>
      <c r="EP4516" s="23"/>
      <c r="EQ4516" s="24"/>
      <c r="ER4516" s="22"/>
      <c r="ES4516" s="24"/>
      <c r="ET4516" s="24"/>
      <c r="EU4516" s="23"/>
      <c r="EV4516" s="26"/>
      <c r="EX4516" s="6"/>
      <c r="EY4516" s="24"/>
      <c r="EZ4516" s="109"/>
      <c r="FA4516" s="66"/>
      <c r="FB4516" s="5"/>
      <c r="FC4516" s="68"/>
      <c r="FD4516" s="67"/>
      <c r="FE4516" s="67"/>
      <c r="FF4516" s="64"/>
      <c r="FG4516" s="5"/>
      <c r="FH4516" s="69"/>
      <c r="FI4516" s="6"/>
      <c r="FJ4516" s="5"/>
      <c r="FK4516" s="25"/>
      <c r="FL4516" s="5"/>
    </row>
    <row r="4517" spans="40:168">
      <c r="AN4517" s="14"/>
      <c r="AO4517" s="14"/>
      <c r="AP4517" s="5"/>
      <c r="AQ4517" s="25"/>
      <c r="AR4517" s="25"/>
      <c r="AS4517" s="96"/>
      <c r="AT4517" s="83"/>
      <c r="AU4517" s="14"/>
      <c r="AX4517" s="83"/>
      <c r="AY4517" s="83"/>
      <c r="AZ4517" s="83"/>
      <c r="BA4517" s="83"/>
      <c r="BJ4517" s="54"/>
      <c r="BK4517" s="22"/>
      <c r="BL4517" s="24"/>
      <c r="BP4517" s="23"/>
      <c r="BQ4517" s="24"/>
      <c r="BR4517" s="22"/>
      <c r="BS4517" s="24"/>
      <c r="BT4517" s="24"/>
      <c r="BU4517" s="23"/>
      <c r="BV4517" s="26"/>
      <c r="BX4517" s="6"/>
      <c r="BY4517" s="24"/>
      <c r="BZ4517" s="109"/>
      <c r="CA4517" s="66"/>
      <c r="CB4517" s="5"/>
      <c r="CC4517" s="68"/>
      <c r="CD4517" s="67"/>
      <c r="CE4517" s="67"/>
      <c r="CF4517" s="64"/>
      <c r="CG4517" s="5"/>
      <c r="CH4517" s="69"/>
      <c r="CI4517" s="6"/>
      <c r="CJ4517" s="5"/>
      <c r="CK4517" s="25"/>
      <c r="CL4517" s="5"/>
      <c r="DN4517" s="14"/>
      <c r="DO4517" s="14"/>
      <c r="DP4517" s="5"/>
      <c r="DQ4517" s="25"/>
      <c r="DR4517" s="25"/>
      <c r="DS4517" s="96"/>
      <c r="DT4517" s="83"/>
      <c r="DU4517" s="14"/>
      <c r="DX4517" s="83"/>
      <c r="DY4517" s="83"/>
      <c r="DZ4517" s="83"/>
      <c r="EA4517" s="83"/>
      <c r="EJ4517" s="54"/>
      <c r="EK4517" s="22"/>
      <c r="EL4517" s="24"/>
      <c r="EP4517" s="23"/>
      <c r="EQ4517" s="24"/>
      <c r="ER4517" s="22"/>
      <c r="ES4517" s="24"/>
      <c r="ET4517" s="24"/>
      <c r="EU4517" s="23"/>
      <c r="EV4517" s="26"/>
      <c r="EX4517" s="6"/>
      <c r="EY4517" s="24"/>
      <c r="EZ4517" s="109"/>
      <c r="FA4517" s="66"/>
      <c r="FB4517" s="5"/>
      <c r="FC4517" s="68"/>
      <c r="FD4517" s="67"/>
      <c r="FE4517" s="67"/>
      <c r="FF4517" s="64"/>
      <c r="FG4517" s="5"/>
      <c r="FH4517" s="69"/>
      <c r="FI4517" s="6"/>
      <c r="FJ4517" s="5"/>
      <c r="FK4517" s="25"/>
      <c r="FL4517" s="5"/>
    </row>
    <row r="4518" spans="40:168">
      <c r="AN4518" s="14"/>
      <c r="AO4518" s="14"/>
      <c r="AP4518" s="5"/>
      <c r="AQ4518" s="25"/>
      <c r="AR4518" s="25"/>
      <c r="AS4518" s="96"/>
      <c r="AT4518" s="83"/>
      <c r="AU4518" s="14"/>
      <c r="AX4518" s="83"/>
      <c r="AY4518" s="83"/>
      <c r="AZ4518" s="83"/>
      <c r="BA4518" s="83"/>
      <c r="BJ4518" s="54"/>
      <c r="BK4518" s="22"/>
      <c r="BL4518" s="24"/>
      <c r="BP4518" s="23"/>
      <c r="BQ4518" s="24"/>
      <c r="BR4518" s="22"/>
      <c r="BS4518" s="24"/>
      <c r="BT4518" s="24"/>
      <c r="BU4518" s="23"/>
      <c r="BV4518" s="26"/>
      <c r="BX4518" s="6"/>
      <c r="BY4518" s="24"/>
      <c r="BZ4518" s="109"/>
      <c r="CA4518" s="66"/>
      <c r="CB4518" s="5"/>
      <c r="CC4518" s="68"/>
      <c r="CD4518" s="67"/>
      <c r="CE4518" s="67"/>
      <c r="CF4518" s="64"/>
      <c r="CG4518" s="5"/>
      <c r="CH4518" s="69"/>
      <c r="CI4518" s="6"/>
      <c r="CJ4518" s="5"/>
      <c r="CK4518" s="25"/>
      <c r="CL4518" s="5"/>
      <c r="DN4518" s="14"/>
      <c r="DO4518" s="14"/>
      <c r="DP4518" s="5"/>
      <c r="DQ4518" s="25"/>
      <c r="DR4518" s="25"/>
      <c r="DS4518" s="96"/>
      <c r="DT4518" s="83"/>
      <c r="DU4518" s="14"/>
      <c r="DX4518" s="83"/>
      <c r="DY4518" s="83"/>
      <c r="DZ4518" s="83"/>
      <c r="EA4518" s="83"/>
      <c r="EJ4518" s="54"/>
      <c r="EK4518" s="22"/>
      <c r="EL4518" s="24"/>
      <c r="EP4518" s="23"/>
      <c r="EQ4518" s="24"/>
      <c r="ER4518" s="22"/>
      <c r="ES4518" s="24"/>
      <c r="ET4518" s="24"/>
      <c r="EU4518" s="23"/>
      <c r="EV4518" s="26"/>
      <c r="EX4518" s="6"/>
      <c r="EY4518" s="24"/>
      <c r="EZ4518" s="109"/>
      <c r="FA4518" s="66"/>
      <c r="FB4518" s="5"/>
      <c r="FC4518" s="68"/>
      <c r="FD4518" s="67"/>
      <c r="FE4518" s="67"/>
      <c r="FF4518" s="64"/>
      <c r="FG4518" s="5"/>
      <c r="FH4518" s="69"/>
      <c r="FI4518" s="6"/>
      <c r="FJ4518" s="5"/>
      <c r="FK4518" s="25"/>
      <c r="FL4518" s="5"/>
    </row>
    <row r="4519" spans="40:168">
      <c r="AN4519" s="14"/>
      <c r="AO4519" s="14"/>
      <c r="AP4519" s="5"/>
      <c r="AQ4519" s="25"/>
      <c r="AR4519" s="25"/>
      <c r="AS4519" s="96"/>
      <c r="AT4519" s="83"/>
      <c r="AU4519" s="14"/>
      <c r="AX4519" s="83"/>
      <c r="AY4519" s="83"/>
      <c r="AZ4519" s="83"/>
      <c r="BA4519" s="83"/>
      <c r="BJ4519" s="54"/>
      <c r="BK4519" s="22"/>
      <c r="BL4519" s="24"/>
      <c r="BP4519" s="23"/>
      <c r="BQ4519" s="24"/>
      <c r="BR4519" s="22"/>
      <c r="BS4519" s="24"/>
      <c r="BT4519" s="24"/>
      <c r="BU4519" s="23"/>
      <c r="BV4519" s="26"/>
      <c r="BX4519" s="6"/>
      <c r="BY4519" s="24"/>
      <c r="BZ4519" s="109"/>
      <c r="CA4519" s="66"/>
      <c r="CB4519" s="5"/>
      <c r="CC4519" s="68"/>
      <c r="CD4519" s="67"/>
      <c r="CE4519" s="67"/>
      <c r="CF4519" s="64"/>
      <c r="CG4519" s="5"/>
      <c r="CH4519" s="69"/>
      <c r="CI4519" s="6"/>
      <c r="CJ4519" s="5"/>
      <c r="CK4519" s="25"/>
      <c r="CL4519" s="5"/>
      <c r="DN4519" s="14"/>
      <c r="DO4519" s="14"/>
      <c r="DP4519" s="5"/>
      <c r="DQ4519" s="25"/>
      <c r="DR4519" s="25"/>
      <c r="DS4519" s="96"/>
      <c r="DT4519" s="83"/>
      <c r="DU4519" s="14"/>
      <c r="DX4519" s="83"/>
      <c r="DY4519" s="83"/>
      <c r="DZ4519" s="83"/>
      <c r="EA4519" s="83"/>
      <c r="EJ4519" s="54"/>
      <c r="EK4519" s="22"/>
      <c r="EL4519" s="24"/>
      <c r="EP4519" s="23"/>
      <c r="EQ4519" s="24"/>
      <c r="ER4519" s="22"/>
      <c r="ES4519" s="24"/>
      <c r="ET4519" s="24"/>
      <c r="EU4519" s="23"/>
      <c r="EV4519" s="26"/>
      <c r="EX4519" s="6"/>
      <c r="EY4519" s="24"/>
      <c r="EZ4519" s="109"/>
      <c r="FA4519" s="66"/>
      <c r="FB4519" s="5"/>
      <c r="FC4519" s="68"/>
      <c r="FD4519" s="67"/>
      <c r="FE4519" s="67"/>
      <c r="FF4519" s="64"/>
      <c r="FG4519" s="5"/>
      <c r="FH4519" s="69"/>
      <c r="FI4519" s="6"/>
      <c r="FJ4519" s="5"/>
      <c r="FK4519" s="25"/>
      <c r="FL4519" s="5"/>
    </row>
    <row r="4520" spans="40:168">
      <c r="AN4520" s="14"/>
      <c r="AO4520" s="14"/>
      <c r="AP4520" s="5"/>
      <c r="AQ4520" s="25"/>
      <c r="AR4520" s="25"/>
      <c r="AS4520" s="96"/>
      <c r="AT4520" s="83"/>
      <c r="AU4520" s="14"/>
      <c r="AX4520" s="83"/>
      <c r="AY4520" s="83"/>
      <c r="AZ4520" s="83"/>
      <c r="BA4520" s="83"/>
      <c r="BJ4520" s="54"/>
      <c r="BK4520" s="22"/>
      <c r="BL4520" s="24"/>
      <c r="BP4520" s="23"/>
      <c r="BQ4520" s="24"/>
      <c r="BR4520" s="22"/>
      <c r="BS4520" s="24"/>
      <c r="BT4520" s="24"/>
      <c r="BU4520" s="23"/>
      <c r="BV4520" s="26"/>
      <c r="BX4520" s="6"/>
      <c r="BY4520" s="24"/>
      <c r="BZ4520" s="109"/>
      <c r="CA4520" s="66"/>
      <c r="CB4520" s="5"/>
      <c r="CC4520" s="68"/>
      <c r="CD4520" s="67"/>
      <c r="CE4520" s="67"/>
      <c r="CF4520" s="64"/>
      <c r="CG4520" s="5"/>
      <c r="CH4520" s="69"/>
      <c r="CI4520" s="6"/>
      <c r="CJ4520" s="5"/>
      <c r="CK4520" s="25"/>
      <c r="CL4520" s="5"/>
      <c r="DN4520" s="14"/>
      <c r="DO4520" s="14"/>
      <c r="DP4520" s="5"/>
      <c r="DQ4520" s="25"/>
      <c r="DR4520" s="25"/>
      <c r="DS4520" s="96"/>
      <c r="DT4520" s="83"/>
      <c r="DU4520" s="14"/>
      <c r="DX4520" s="83"/>
      <c r="DY4520" s="83"/>
      <c r="DZ4520" s="83"/>
      <c r="EA4520" s="83"/>
      <c r="EJ4520" s="54"/>
      <c r="EK4520" s="22"/>
      <c r="EL4520" s="24"/>
      <c r="EP4520" s="23"/>
      <c r="EQ4520" s="24"/>
      <c r="ER4520" s="22"/>
      <c r="ES4520" s="24"/>
      <c r="ET4520" s="24"/>
      <c r="EU4520" s="23"/>
      <c r="EV4520" s="26"/>
      <c r="EX4520" s="6"/>
      <c r="EY4520" s="24"/>
      <c r="EZ4520" s="109"/>
      <c r="FA4520" s="66"/>
      <c r="FB4520" s="5"/>
      <c r="FC4520" s="68"/>
      <c r="FD4520" s="67"/>
      <c r="FE4520" s="67"/>
      <c r="FF4520" s="64"/>
      <c r="FG4520" s="5"/>
      <c r="FH4520" s="69"/>
      <c r="FI4520" s="6"/>
      <c r="FJ4520" s="5"/>
      <c r="FK4520" s="25"/>
      <c r="FL4520" s="5"/>
    </row>
    <row r="4521" spans="40:168">
      <c r="AN4521" s="14"/>
      <c r="AO4521" s="14"/>
      <c r="AP4521" s="5"/>
      <c r="AQ4521" s="25"/>
      <c r="AR4521" s="25"/>
      <c r="AS4521" s="96"/>
      <c r="AT4521" s="83"/>
      <c r="AU4521" s="14"/>
      <c r="AX4521" s="83"/>
      <c r="AY4521" s="83"/>
      <c r="AZ4521" s="83"/>
      <c r="BA4521" s="83"/>
      <c r="BJ4521" s="54"/>
      <c r="BK4521" s="22"/>
      <c r="BL4521" s="24"/>
      <c r="BP4521" s="23"/>
      <c r="BQ4521" s="24"/>
      <c r="BR4521" s="22"/>
      <c r="BS4521" s="24"/>
      <c r="BT4521" s="24"/>
      <c r="BU4521" s="23"/>
      <c r="BV4521" s="26"/>
      <c r="BX4521" s="6"/>
      <c r="BY4521" s="24"/>
      <c r="BZ4521" s="109"/>
      <c r="CA4521" s="66"/>
      <c r="CB4521" s="5"/>
      <c r="CC4521" s="68"/>
      <c r="CD4521" s="67"/>
      <c r="CE4521" s="67"/>
      <c r="CF4521" s="64"/>
      <c r="CG4521" s="5"/>
      <c r="CH4521" s="69"/>
      <c r="CI4521" s="6"/>
      <c r="CJ4521" s="5"/>
      <c r="CK4521" s="25"/>
      <c r="CL4521" s="5"/>
      <c r="DN4521" s="14"/>
      <c r="DO4521" s="14"/>
      <c r="DP4521" s="5"/>
      <c r="DQ4521" s="25"/>
      <c r="DR4521" s="25"/>
      <c r="DS4521" s="96"/>
      <c r="DT4521" s="83"/>
      <c r="DU4521" s="14"/>
      <c r="DX4521" s="83"/>
      <c r="DY4521" s="83"/>
      <c r="DZ4521" s="83"/>
      <c r="EA4521" s="83"/>
      <c r="EJ4521" s="54"/>
      <c r="EK4521" s="22"/>
      <c r="EL4521" s="24"/>
      <c r="EP4521" s="23"/>
      <c r="EQ4521" s="24"/>
      <c r="ER4521" s="22"/>
      <c r="ES4521" s="24"/>
      <c r="ET4521" s="24"/>
      <c r="EU4521" s="23"/>
      <c r="EV4521" s="26"/>
      <c r="EX4521" s="6"/>
      <c r="EY4521" s="24"/>
      <c r="EZ4521" s="109"/>
      <c r="FA4521" s="66"/>
      <c r="FB4521" s="5"/>
      <c r="FC4521" s="68"/>
      <c r="FD4521" s="67"/>
      <c r="FE4521" s="67"/>
      <c r="FF4521" s="64"/>
      <c r="FG4521" s="5"/>
      <c r="FH4521" s="69"/>
      <c r="FI4521" s="6"/>
      <c r="FJ4521" s="5"/>
      <c r="FK4521" s="25"/>
      <c r="FL4521" s="5"/>
    </row>
    <row r="4522" spans="40:168">
      <c r="AN4522" s="14"/>
      <c r="AO4522" s="14"/>
      <c r="AP4522" s="5"/>
      <c r="AQ4522" s="25"/>
      <c r="AR4522" s="25"/>
      <c r="AS4522" s="96"/>
      <c r="AT4522" s="83"/>
      <c r="AU4522" s="14"/>
      <c r="AX4522" s="83"/>
      <c r="AY4522" s="83"/>
      <c r="AZ4522" s="83"/>
      <c r="BA4522" s="83"/>
      <c r="BJ4522" s="54"/>
      <c r="BK4522" s="22"/>
      <c r="BL4522" s="24"/>
      <c r="BP4522" s="23"/>
      <c r="BQ4522" s="24"/>
      <c r="BR4522" s="22"/>
      <c r="BS4522" s="24"/>
      <c r="BT4522" s="24"/>
      <c r="BU4522" s="23"/>
      <c r="BV4522" s="26"/>
      <c r="BX4522" s="6"/>
      <c r="BY4522" s="24"/>
      <c r="BZ4522" s="109"/>
      <c r="CA4522" s="66"/>
      <c r="CB4522" s="5"/>
      <c r="CC4522" s="68"/>
      <c r="CD4522" s="67"/>
      <c r="CE4522" s="67"/>
      <c r="CF4522" s="64"/>
      <c r="CG4522" s="5"/>
      <c r="CH4522" s="69"/>
      <c r="CI4522" s="6"/>
      <c r="CJ4522" s="5"/>
      <c r="CK4522" s="25"/>
      <c r="CL4522" s="5"/>
      <c r="DN4522" s="14"/>
      <c r="DO4522" s="14"/>
      <c r="DP4522" s="5"/>
      <c r="DQ4522" s="25"/>
      <c r="DR4522" s="25"/>
      <c r="DS4522" s="96"/>
      <c r="DT4522" s="83"/>
      <c r="DU4522" s="14"/>
      <c r="DX4522" s="83"/>
      <c r="DY4522" s="83"/>
      <c r="DZ4522" s="83"/>
      <c r="EA4522" s="83"/>
      <c r="EJ4522" s="54"/>
      <c r="EK4522" s="22"/>
      <c r="EL4522" s="24"/>
      <c r="EP4522" s="23"/>
      <c r="EQ4522" s="24"/>
      <c r="ER4522" s="22"/>
      <c r="ES4522" s="24"/>
      <c r="ET4522" s="24"/>
      <c r="EU4522" s="23"/>
      <c r="EV4522" s="26"/>
      <c r="EX4522" s="6"/>
      <c r="EY4522" s="24"/>
      <c r="EZ4522" s="109"/>
      <c r="FA4522" s="66"/>
      <c r="FB4522" s="5"/>
      <c r="FC4522" s="68"/>
      <c r="FD4522" s="67"/>
      <c r="FE4522" s="67"/>
      <c r="FF4522" s="64"/>
      <c r="FG4522" s="5"/>
      <c r="FH4522" s="69"/>
      <c r="FI4522" s="6"/>
      <c r="FJ4522" s="5"/>
      <c r="FK4522" s="25"/>
      <c r="FL4522" s="5"/>
    </row>
    <row r="4523" spans="40:168">
      <c r="AN4523" s="14"/>
      <c r="AO4523" s="14"/>
      <c r="AP4523" s="5"/>
      <c r="AQ4523" s="25"/>
      <c r="AR4523" s="25"/>
      <c r="AS4523" s="96"/>
      <c r="AT4523" s="83"/>
      <c r="AU4523" s="14"/>
      <c r="AX4523" s="83"/>
      <c r="AY4523" s="83"/>
      <c r="AZ4523" s="83"/>
      <c r="BA4523" s="83"/>
      <c r="BJ4523" s="54"/>
      <c r="BK4523" s="22"/>
      <c r="BL4523" s="24"/>
      <c r="BP4523" s="23"/>
      <c r="BQ4523" s="24"/>
      <c r="BR4523" s="22"/>
      <c r="BS4523" s="24"/>
      <c r="BT4523" s="24"/>
      <c r="BU4523" s="23"/>
      <c r="BV4523" s="26"/>
      <c r="BX4523" s="6"/>
      <c r="BY4523" s="24"/>
      <c r="BZ4523" s="109"/>
      <c r="CA4523" s="66"/>
      <c r="CB4523" s="5"/>
      <c r="CC4523" s="68"/>
      <c r="CD4523" s="67"/>
      <c r="CE4523" s="67"/>
      <c r="CF4523" s="64"/>
      <c r="CG4523" s="5"/>
      <c r="CH4523" s="69"/>
      <c r="CI4523" s="6"/>
      <c r="CJ4523" s="5"/>
      <c r="CK4523" s="25"/>
      <c r="CL4523" s="5"/>
      <c r="DN4523" s="14"/>
      <c r="DO4523" s="14"/>
      <c r="DP4523" s="5"/>
      <c r="DQ4523" s="25"/>
      <c r="DR4523" s="25"/>
      <c r="DS4523" s="96"/>
      <c r="DT4523" s="83"/>
      <c r="DU4523" s="14"/>
      <c r="DX4523" s="83"/>
      <c r="DY4523" s="83"/>
      <c r="DZ4523" s="83"/>
      <c r="EA4523" s="83"/>
      <c r="EJ4523" s="54"/>
      <c r="EK4523" s="22"/>
      <c r="EL4523" s="24"/>
      <c r="EP4523" s="23"/>
      <c r="EQ4523" s="24"/>
      <c r="ER4523" s="22"/>
      <c r="ES4523" s="24"/>
      <c r="ET4523" s="24"/>
      <c r="EU4523" s="23"/>
      <c r="EV4523" s="26"/>
      <c r="EX4523" s="6"/>
      <c r="EY4523" s="24"/>
      <c r="EZ4523" s="109"/>
      <c r="FA4523" s="66"/>
      <c r="FB4523" s="5"/>
      <c r="FC4523" s="68"/>
      <c r="FD4523" s="67"/>
      <c r="FE4523" s="67"/>
      <c r="FF4523" s="64"/>
      <c r="FG4523" s="5"/>
      <c r="FH4523" s="69"/>
      <c r="FI4523" s="6"/>
      <c r="FJ4523" s="5"/>
      <c r="FK4523" s="25"/>
      <c r="FL4523" s="5"/>
    </row>
    <row r="4524" spans="40:168">
      <c r="AN4524" s="14"/>
      <c r="AO4524" s="14"/>
      <c r="AP4524" s="5"/>
      <c r="AQ4524" s="25"/>
      <c r="AR4524" s="25"/>
      <c r="AS4524" s="96"/>
      <c r="AT4524" s="83"/>
      <c r="AU4524" s="14"/>
      <c r="AX4524" s="83"/>
      <c r="AY4524" s="83"/>
      <c r="AZ4524" s="83"/>
      <c r="BA4524" s="83"/>
      <c r="BJ4524" s="54"/>
      <c r="BK4524" s="22"/>
      <c r="BL4524" s="24"/>
      <c r="BP4524" s="23"/>
      <c r="BQ4524" s="24"/>
      <c r="BR4524" s="22"/>
      <c r="BS4524" s="24"/>
      <c r="BT4524" s="24"/>
      <c r="BU4524" s="23"/>
      <c r="BV4524" s="26"/>
      <c r="BX4524" s="6"/>
      <c r="BY4524" s="24"/>
      <c r="BZ4524" s="109"/>
      <c r="CA4524" s="66"/>
      <c r="CB4524" s="5"/>
      <c r="CC4524" s="68"/>
      <c r="CD4524" s="67"/>
      <c r="CE4524" s="67"/>
      <c r="CF4524" s="64"/>
      <c r="CG4524" s="5"/>
      <c r="CH4524" s="69"/>
      <c r="CI4524" s="6"/>
      <c r="CJ4524" s="5"/>
      <c r="CK4524" s="25"/>
      <c r="CL4524" s="5"/>
      <c r="DN4524" s="14"/>
      <c r="DO4524" s="14"/>
      <c r="DP4524" s="5"/>
      <c r="DQ4524" s="25"/>
      <c r="DR4524" s="25"/>
      <c r="DS4524" s="96"/>
      <c r="DT4524" s="83"/>
      <c r="DU4524" s="14"/>
      <c r="DX4524" s="83"/>
      <c r="DY4524" s="83"/>
      <c r="DZ4524" s="83"/>
      <c r="EA4524" s="83"/>
      <c r="EJ4524" s="54"/>
      <c r="EK4524" s="22"/>
      <c r="EL4524" s="24"/>
      <c r="EP4524" s="23"/>
      <c r="EQ4524" s="24"/>
      <c r="ER4524" s="22"/>
      <c r="ES4524" s="24"/>
      <c r="ET4524" s="24"/>
      <c r="EU4524" s="23"/>
      <c r="EV4524" s="26"/>
      <c r="EX4524" s="6"/>
      <c r="EY4524" s="24"/>
      <c r="EZ4524" s="109"/>
      <c r="FA4524" s="66"/>
      <c r="FB4524" s="5"/>
      <c r="FC4524" s="68"/>
      <c r="FD4524" s="67"/>
      <c r="FE4524" s="67"/>
      <c r="FF4524" s="64"/>
      <c r="FG4524" s="5"/>
      <c r="FH4524" s="69"/>
      <c r="FI4524" s="6"/>
      <c r="FJ4524" s="5"/>
      <c r="FK4524" s="25"/>
      <c r="FL4524" s="5"/>
    </row>
    <row r="4525" spans="40:168">
      <c r="AN4525" s="14"/>
      <c r="AO4525" s="14"/>
      <c r="AP4525" s="5"/>
      <c r="AQ4525" s="25"/>
      <c r="AR4525" s="25"/>
      <c r="AS4525" s="96"/>
      <c r="AT4525" s="83"/>
      <c r="AU4525" s="14"/>
      <c r="AX4525" s="83"/>
      <c r="AY4525" s="83"/>
      <c r="AZ4525" s="83"/>
      <c r="BA4525" s="83"/>
      <c r="BJ4525" s="54"/>
      <c r="BK4525" s="22"/>
      <c r="BL4525" s="24"/>
      <c r="BP4525" s="23"/>
      <c r="BQ4525" s="24"/>
      <c r="BR4525" s="22"/>
      <c r="BS4525" s="24"/>
      <c r="BT4525" s="24"/>
      <c r="BU4525" s="23"/>
      <c r="BV4525" s="26"/>
      <c r="BX4525" s="6"/>
      <c r="BY4525" s="24"/>
      <c r="BZ4525" s="109"/>
      <c r="CA4525" s="66"/>
      <c r="CB4525" s="5"/>
      <c r="CC4525" s="68"/>
      <c r="CD4525" s="67"/>
      <c r="CE4525" s="67"/>
      <c r="CF4525" s="64"/>
      <c r="CG4525" s="5"/>
      <c r="CH4525" s="69"/>
      <c r="CI4525" s="6"/>
      <c r="CJ4525" s="5"/>
      <c r="CK4525" s="25"/>
      <c r="CL4525" s="5"/>
      <c r="DN4525" s="14"/>
      <c r="DO4525" s="14"/>
      <c r="DP4525" s="5"/>
      <c r="DQ4525" s="25"/>
      <c r="DR4525" s="25"/>
      <c r="DS4525" s="96"/>
      <c r="DT4525" s="83"/>
      <c r="DU4525" s="14"/>
      <c r="DX4525" s="83"/>
      <c r="DY4525" s="83"/>
      <c r="DZ4525" s="83"/>
      <c r="EA4525" s="83"/>
      <c r="EJ4525" s="54"/>
      <c r="EK4525" s="22"/>
      <c r="EL4525" s="24"/>
      <c r="EP4525" s="23"/>
      <c r="EQ4525" s="24"/>
      <c r="ER4525" s="22"/>
      <c r="ES4525" s="24"/>
      <c r="ET4525" s="24"/>
      <c r="EU4525" s="23"/>
      <c r="EV4525" s="26"/>
      <c r="EX4525" s="6"/>
      <c r="EY4525" s="24"/>
      <c r="EZ4525" s="109"/>
      <c r="FA4525" s="66"/>
      <c r="FB4525" s="5"/>
      <c r="FC4525" s="68"/>
      <c r="FD4525" s="67"/>
      <c r="FE4525" s="67"/>
      <c r="FF4525" s="64"/>
      <c r="FG4525" s="5"/>
      <c r="FH4525" s="69"/>
      <c r="FI4525" s="6"/>
      <c r="FJ4525" s="5"/>
      <c r="FK4525" s="25"/>
      <c r="FL4525" s="5"/>
    </row>
    <row r="4526" spans="40:168">
      <c r="AN4526" s="14"/>
      <c r="AO4526" s="14"/>
      <c r="AP4526" s="5"/>
      <c r="AQ4526" s="25"/>
      <c r="AR4526" s="25"/>
      <c r="AS4526" s="96"/>
      <c r="AT4526" s="83"/>
      <c r="AU4526" s="14"/>
      <c r="AX4526" s="83"/>
      <c r="AY4526" s="83"/>
      <c r="AZ4526" s="83"/>
      <c r="BA4526" s="83"/>
      <c r="BJ4526" s="54"/>
      <c r="BK4526" s="22"/>
      <c r="BL4526" s="24"/>
      <c r="BP4526" s="23"/>
      <c r="BQ4526" s="24"/>
      <c r="BR4526" s="22"/>
      <c r="BS4526" s="24"/>
      <c r="BT4526" s="24"/>
      <c r="BU4526" s="23"/>
      <c r="BV4526" s="26"/>
      <c r="BX4526" s="6"/>
      <c r="BY4526" s="24"/>
      <c r="BZ4526" s="109"/>
      <c r="CA4526" s="66"/>
      <c r="CB4526" s="5"/>
      <c r="CC4526" s="68"/>
      <c r="CD4526" s="67"/>
      <c r="CE4526" s="67"/>
      <c r="CF4526" s="64"/>
      <c r="CG4526" s="5"/>
      <c r="CH4526" s="69"/>
      <c r="CI4526" s="6"/>
      <c r="CJ4526" s="5"/>
      <c r="CK4526" s="25"/>
      <c r="CL4526" s="5"/>
      <c r="DN4526" s="14"/>
      <c r="DO4526" s="14"/>
      <c r="DP4526" s="5"/>
      <c r="DQ4526" s="25"/>
      <c r="DR4526" s="25"/>
      <c r="DS4526" s="96"/>
      <c r="DT4526" s="83"/>
      <c r="DU4526" s="14"/>
      <c r="DX4526" s="83"/>
      <c r="DY4526" s="83"/>
      <c r="DZ4526" s="83"/>
      <c r="EA4526" s="83"/>
      <c r="EJ4526" s="54"/>
      <c r="EK4526" s="22"/>
      <c r="EL4526" s="24"/>
      <c r="EP4526" s="23"/>
      <c r="EQ4526" s="24"/>
      <c r="ER4526" s="22"/>
      <c r="ES4526" s="24"/>
      <c r="ET4526" s="24"/>
      <c r="EU4526" s="23"/>
      <c r="EV4526" s="26"/>
      <c r="EX4526" s="6"/>
      <c r="EY4526" s="24"/>
      <c r="EZ4526" s="109"/>
      <c r="FA4526" s="66"/>
      <c r="FB4526" s="5"/>
      <c r="FC4526" s="68"/>
      <c r="FD4526" s="67"/>
      <c r="FE4526" s="67"/>
      <c r="FF4526" s="64"/>
      <c r="FG4526" s="5"/>
      <c r="FH4526" s="69"/>
      <c r="FI4526" s="6"/>
      <c r="FJ4526" s="5"/>
      <c r="FK4526" s="25"/>
      <c r="FL4526" s="5"/>
    </row>
    <row r="4527" spans="40:168">
      <c r="AN4527" s="14"/>
      <c r="AO4527" s="14"/>
      <c r="AP4527" s="5"/>
      <c r="AQ4527" s="25"/>
      <c r="AR4527" s="25"/>
      <c r="AS4527" s="96"/>
      <c r="AT4527" s="83"/>
      <c r="AU4527" s="14"/>
      <c r="AX4527" s="83"/>
      <c r="AY4527" s="83"/>
      <c r="AZ4527" s="83"/>
      <c r="BA4527" s="83"/>
      <c r="BJ4527" s="54"/>
      <c r="BK4527" s="22"/>
      <c r="BL4527" s="24"/>
      <c r="BP4527" s="23"/>
      <c r="BQ4527" s="24"/>
      <c r="BR4527" s="22"/>
      <c r="BS4527" s="24"/>
      <c r="BT4527" s="24"/>
      <c r="BU4527" s="23"/>
      <c r="BV4527" s="26"/>
      <c r="BX4527" s="6"/>
      <c r="BY4527" s="24"/>
      <c r="BZ4527" s="109"/>
      <c r="CA4527" s="66"/>
      <c r="CB4527" s="5"/>
      <c r="CC4527" s="68"/>
      <c r="CD4527" s="67"/>
      <c r="CE4527" s="67"/>
      <c r="CF4527" s="64"/>
      <c r="CG4527" s="5"/>
      <c r="CH4527" s="69"/>
      <c r="CI4527" s="6"/>
      <c r="CJ4527" s="5"/>
      <c r="CK4527" s="25"/>
      <c r="CL4527" s="5"/>
      <c r="DN4527" s="14"/>
      <c r="DO4527" s="14"/>
      <c r="DP4527" s="5"/>
      <c r="DQ4527" s="25"/>
      <c r="DR4527" s="25"/>
      <c r="DS4527" s="96"/>
      <c r="DT4527" s="83"/>
      <c r="DU4527" s="14"/>
      <c r="DX4527" s="83"/>
      <c r="DY4527" s="83"/>
      <c r="DZ4527" s="83"/>
      <c r="EA4527" s="83"/>
      <c r="EJ4527" s="54"/>
      <c r="EK4527" s="22"/>
      <c r="EL4527" s="24"/>
      <c r="EP4527" s="23"/>
      <c r="EQ4527" s="24"/>
      <c r="ER4527" s="22"/>
      <c r="ES4527" s="24"/>
      <c r="ET4527" s="24"/>
      <c r="EU4527" s="23"/>
      <c r="EV4527" s="26"/>
      <c r="EX4527" s="6"/>
      <c r="EY4527" s="24"/>
      <c r="EZ4527" s="109"/>
      <c r="FA4527" s="66"/>
      <c r="FB4527" s="5"/>
      <c r="FC4527" s="68"/>
      <c r="FD4527" s="67"/>
      <c r="FE4527" s="67"/>
      <c r="FF4527" s="64"/>
      <c r="FG4527" s="5"/>
      <c r="FH4527" s="69"/>
      <c r="FI4527" s="6"/>
      <c r="FJ4527" s="5"/>
      <c r="FK4527" s="25"/>
      <c r="FL4527" s="5"/>
    </row>
    <row r="4528" spans="40:168">
      <c r="AN4528" s="14"/>
      <c r="AO4528" s="14"/>
      <c r="AP4528" s="5"/>
      <c r="AQ4528" s="25"/>
      <c r="AR4528" s="25"/>
      <c r="AS4528" s="96"/>
      <c r="AT4528" s="83"/>
      <c r="AU4528" s="14"/>
      <c r="AX4528" s="83"/>
      <c r="AY4528" s="83"/>
      <c r="AZ4528" s="83"/>
      <c r="BA4528" s="83"/>
      <c r="BJ4528" s="54"/>
      <c r="BK4528" s="22"/>
      <c r="BL4528" s="24"/>
      <c r="BP4528" s="23"/>
      <c r="BQ4528" s="24"/>
      <c r="BR4528" s="22"/>
      <c r="BS4528" s="24"/>
      <c r="BT4528" s="24"/>
      <c r="BU4528" s="23"/>
      <c r="BV4528" s="26"/>
      <c r="BX4528" s="6"/>
      <c r="BY4528" s="24"/>
      <c r="BZ4528" s="109"/>
      <c r="CA4528" s="66"/>
      <c r="CB4528" s="5"/>
      <c r="CC4528" s="68"/>
      <c r="CD4528" s="67"/>
      <c r="CE4528" s="67"/>
      <c r="CF4528" s="64"/>
      <c r="CG4528" s="5"/>
      <c r="CH4528" s="69"/>
      <c r="CI4528" s="6"/>
      <c r="CJ4528" s="5"/>
      <c r="CK4528" s="25"/>
      <c r="CL4528" s="5"/>
      <c r="DN4528" s="14"/>
      <c r="DO4528" s="14"/>
      <c r="DP4528" s="5"/>
      <c r="DQ4528" s="25"/>
      <c r="DR4528" s="25"/>
      <c r="DS4528" s="96"/>
      <c r="DT4528" s="83"/>
      <c r="DU4528" s="14"/>
      <c r="DX4528" s="83"/>
      <c r="DY4528" s="83"/>
      <c r="DZ4528" s="83"/>
      <c r="EA4528" s="83"/>
      <c r="EJ4528" s="54"/>
      <c r="EK4528" s="22"/>
      <c r="EL4528" s="24"/>
      <c r="EP4528" s="23"/>
      <c r="EQ4528" s="24"/>
      <c r="ER4528" s="22"/>
      <c r="ES4528" s="24"/>
      <c r="ET4528" s="24"/>
      <c r="EU4528" s="23"/>
      <c r="EV4528" s="26"/>
      <c r="EX4528" s="6"/>
      <c r="EY4528" s="24"/>
      <c r="EZ4528" s="109"/>
      <c r="FA4528" s="66"/>
      <c r="FB4528" s="5"/>
      <c r="FC4528" s="68"/>
      <c r="FD4528" s="67"/>
      <c r="FE4528" s="67"/>
      <c r="FF4528" s="64"/>
      <c r="FG4528" s="5"/>
      <c r="FH4528" s="69"/>
      <c r="FI4528" s="6"/>
      <c r="FJ4528" s="5"/>
      <c r="FK4528" s="25"/>
      <c r="FL4528" s="5"/>
    </row>
    <row r="4529" spans="40:168">
      <c r="AN4529" s="14"/>
      <c r="AO4529" s="14"/>
      <c r="AP4529" s="5"/>
      <c r="AQ4529" s="25"/>
      <c r="AR4529" s="25"/>
      <c r="AS4529" s="96"/>
      <c r="AT4529" s="83"/>
      <c r="AU4529" s="14"/>
      <c r="AX4529" s="83"/>
      <c r="AY4529" s="83"/>
      <c r="AZ4529" s="83"/>
      <c r="BA4529" s="83"/>
      <c r="BJ4529" s="54"/>
      <c r="BK4529" s="22"/>
      <c r="BL4529" s="24"/>
      <c r="BP4529" s="23"/>
      <c r="BQ4529" s="24"/>
      <c r="BR4529" s="22"/>
      <c r="BS4529" s="24"/>
      <c r="BT4529" s="24"/>
      <c r="BU4529" s="23"/>
      <c r="BV4529" s="26"/>
      <c r="BX4529" s="6"/>
      <c r="BY4529" s="24"/>
      <c r="BZ4529" s="109"/>
      <c r="CA4529" s="66"/>
      <c r="CB4529" s="5"/>
      <c r="CC4529" s="68"/>
      <c r="CD4529" s="67"/>
      <c r="CE4529" s="67"/>
      <c r="CF4529" s="64"/>
      <c r="CG4529" s="5"/>
      <c r="CH4529" s="69"/>
      <c r="CI4529" s="6"/>
      <c r="CJ4529" s="5"/>
      <c r="CK4529" s="25"/>
      <c r="CL4529" s="5"/>
      <c r="DN4529" s="14"/>
      <c r="DO4529" s="14"/>
      <c r="DP4529" s="5"/>
      <c r="DQ4529" s="25"/>
      <c r="DR4529" s="25"/>
      <c r="DS4529" s="96"/>
      <c r="DT4529" s="83"/>
      <c r="DU4529" s="14"/>
      <c r="DX4529" s="83"/>
      <c r="DY4529" s="83"/>
      <c r="DZ4529" s="83"/>
      <c r="EA4529" s="83"/>
      <c r="EJ4529" s="54"/>
      <c r="EK4529" s="22"/>
      <c r="EL4529" s="24"/>
      <c r="EP4529" s="23"/>
      <c r="EQ4529" s="24"/>
      <c r="ER4529" s="22"/>
      <c r="ES4529" s="24"/>
      <c r="ET4529" s="24"/>
      <c r="EU4529" s="23"/>
      <c r="EV4529" s="26"/>
      <c r="EX4529" s="6"/>
      <c r="EY4529" s="24"/>
      <c r="EZ4529" s="109"/>
      <c r="FA4529" s="66"/>
      <c r="FB4529" s="5"/>
      <c r="FC4529" s="68"/>
      <c r="FD4529" s="67"/>
      <c r="FE4529" s="67"/>
      <c r="FF4529" s="64"/>
      <c r="FG4529" s="5"/>
      <c r="FH4529" s="69"/>
      <c r="FI4529" s="6"/>
      <c r="FJ4529" s="5"/>
      <c r="FK4529" s="25"/>
      <c r="FL4529" s="5"/>
    </row>
    <row r="4530" spans="40:168">
      <c r="AN4530" s="14"/>
      <c r="AO4530" s="14"/>
      <c r="AP4530" s="5"/>
      <c r="AQ4530" s="25"/>
      <c r="AR4530" s="25"/>
      <c r="AS4530" s="96"/>
      <c r="AT4530" s="83"/>
      <c r="AU4530" s="14"/>
      <c r="AX4530" s="83"/>
      <c r="AY4530" s="83"/>
      <c r="AZ4530" s="83"/>
      <c r="BA4530" s="83"/>
      <c r="BJ4530" s="54"/>
      <c r="BK4530" s="22"/>
      <c r="BL4530" s="24"/>
      <c r="BP4530" s="23"/>
      <c r="BQ4530" s="24"/>
      <c r="BR4530" s="22"/>
      <c r="BS4530" s="24"/>
      <c r="BT4530" s="24"/>
      <c r="BU4530" s="23"/>
      <c r="BV4530" s="26"/>
      <c r="BX4530" s="6"/>
      <c r="BY4530" s="24"/>
      <c r="BZ4530" s="109"/>
      <c r="CA4530" s="66"/>
      <c r="CB4530" s="5"/>
      <c r="CC4530" s="68"/>
      <c r="CD4530" s="67"/>
      <c r="CE4530" s="67"/>
      <c r="CF4530" s="64"/>
      <c r="CG4530" s="5"/>
      <c r="CH4530" s="69"/>
      <c r="CI4530" s="6"/>
      <c r="CJ4530" s="5"/>
      <c r="CK4530" s="25"/>
      <c r="CL4530" s="5"/>
      <c r="DN4530" s="14"/>
      <c r="DO4530" s="14"/>
      <c r="DP4530" s="5"/>
      <c r="DQ4530" s="25"/>
      <c r="DR4530" s="25"/>
      <c r="DS4530" s="96"/>
      <c r="DT4530" s="83"/>
      <c r="DU4530" s="14"/>
      <c r="DX4530" s="83"/>
      <c r="DY4530" s="83"/>
      <c r="DZ4530" s="83"/>
      <c r="EA4530" s="83"/>
      <c r="EJ4530" s="54"/>
      <c r="EK4530" s="22"/>
      <c r="EL4530" s="24"/>
      <c r="EP4530" s="23"/>
      <c r="EQ4530" s="24"/>
      <c r="ER4530" s="22"/>
      <c r="ES4530" s="24"/>
      <c r="ET4530" s="24"/>
      <c r="EU4530" s="23"/>
      <c r="EV4530" s="26"/>
      <c r="EX4530" s="6"/>
      <c r="EY4530" s="24"/>
      <c r="EZ4530" s="109"/>
      <c r="FA4530" s="66"/>
      <c r="FB4530" s="5"/>
      <c r="FC4530" s="68"/>
      <c r="FD4530" s="67"/>
      <c r="FE4530" s="67"/>
      <c r="FF4530" s="64"/>
      <c r="FG4530" s="5"/>
      <c r="FH4530" s="69"/>
      <c r="FI4530" s="6"/>
      <c r="FJ4530" s="5"/>
      <c r="FK4530" s="25"/>
      <c r="FL4530" s="5"/>
    </row>
    <row r="4531" spans="40:168">
      <c r="AN4531" s="14"/>
      <c r="AO4531" s="14"/>
      <c r="AP4531" s="5"/>
      <c r="AQ4531" s="25"/>
      <c r="AR4531" s="25"/>
      <c r="AS4531" s="96"/>
      <c r="AT4531" s="83"/>
      <c r="AU4531" s="14"/>
      <c r="AX4531" s="83"/>
      <c r="AY4531" s="83"/>
      <c r="AZ4531" s="83"/>
      <c r="BA4531" s="83"/>
      <c r="BJ4531" s="54"/>
      <c r="BK4531" s="22"/>
      <c r="BL4531" s="24"/>
      <c r="BP4531" s="23"/>
      <c r="BQ4531" s="24"/>
      <c r="BR4531" s="22"/>
      <c r="BS4531" s="24"/>
      <c r="BT4531" s="24"/>
      <c r="BU4531" s="23"/>
      <c r="BV4531" s="26"/>
      <c r="BX4531" s="6"/>
      <c r="BY4531" s="24"/>
      <c r="BZ4531" s="109"/>
      <c r="CA4531" s="66"/>
      <c r="CB4531" s="5"/>
      <c r="CC4531" s="68"/>
      <c r="CD4531" s="67"/>
      <c r="CE4531" s="67"/>
      <c r="CF4531" s="64"/>
      <c r="CG4531" s="5"/>
      <c r="CH4531" s="69"/>
      <c r="CI4531" s="6"/>
      <c r="CJ4531" s="5"/>
      <c r="CK4531" s="25"/>
      <c r="CL4531" s="5"/>
      <c r="DN4531" s="14"/>
      <c r="DO4531" s="14"/>
      <c r="DP4531" s="5"/>
      <c r="DQ4531" s="25"/>
      <c r="DR4531" s="25"/>
      <c r="DS4531" s="96"/>
      <c r="DT4531" s="83"/>
      <c r="DU4531" s="14"/>
      <c r="DX4531" s="83"/>
      <c r="DY4531" s="83"/>
      <c r="DZ4531" s="83"/>
      <c r="EA4531" s="83"/>
      <c r="EJ4531" s="54"/>
      <c r="EK4531" s="22"/>
      <c r="EL4531" s="24"/>
      <c r="EP4531" s="23"/>
      <c r="EQ4531" s="24"/>
      <c r="ER4531" s="22"/>
      <c r="ES4531" s="24"/>
      <c r="ET4531" s="24"/>
      <c r="EU4531" s="23"/>
      <c r="EV4531" s="26"/>
      <c r="EX4531" s="6"/>
      <c r="EY4531" s="24"/>
      <c r="EZ4531" s="109"/>
      <c r="FA4531" s="66"/>
      <c r="FB4531" s="5"/>
      <c r="FC4531" s="68"/>
      <c r="FD4531" s="67"/>
      <c r="FE4531" s="67"/>
      <c r="FF4531" s="64"/>
      <c r="FG4531" s="5"/>
      <c r="FH4531" s="69"/>
      <c r="FI4531" s="6"/>
      <c r="FJ4531" s="5"/>
      <c r="FK4531" s="25"/>
      <c r="FL4531" s="5"/>
    </row>
    <row r="4532" spans="40:168">
      <c r="AN4532" s="14"/>
      <c r="AO4532" s="14"/>
      <c r="AP4532" s="5"/>
      <c r="AQ4532" s="25"/>
      <c r="AR4532" s="25"/>
      <c r="AS4532" s="96"/>
      <c r="AT4532" s="83"/>
      <c r="AU4532" s="14"/>
      <c r="AX4532" s="83"/>
      <c r="AY4532" s="83"/>
      <c r="AZ4532" s="83"/>
      <c r="BA4532" s="83"/>
      <c r="BJ4532" s="54"/>
      <c r="BK4532" s="22"/>
      <c r="BL4532" s="24"/>
      <c r="BP4532" s="23"/>
      <c r="BQ4532" s="24"/>
      <c r="BR4532" s="22"/>
      <c r="BS4532" s="24"/>
      <c r="BT4532" s="24"/>
      <c r="BU4532" s="23"/>
      <c r="BV4532" s="26"/>
      <c r="BX4532" s="6"/>
      <c r="BY4532" s="24"/>
      <c r="BZ4532" s="109"/>
      <c r="CA4532" s="66"/>
      <c r="CB4532" s="5"/>
      <c r="CC4532" s="68"/>
      <c r="CD4532" s="67"/>
      <c r="CE4532" s="67"/>
      <c r="CF4532" s="64"/>
      <c r="CG4532" s="5"/>
      <c r="CH4532" s="69"/>
      <c r="CI4532" s="6"/>
      <c r="CJ4532" s="5"/>
      <c r="CK4532" s="25"/>
      <c r="CL4532" s="5"/>
      <c r="DN4532" s="14"/>
      <c r="DO4532" s="14"/>
      <c r="DP4532" s="5"/>
      <c r="DQ4532" s="25"/>
      <c r="DR4532" s="25"/>
      <c r="DS4532" s="96"/>
      <c r="DT4532" s="83"/>
      <c r="DU4532" s="14"/>
      <c r="DX4532" s="83"/>
      <c r="DY4532" s="83"/>
      <c r="DZ4532" s="83"/>
      <c r="EA4532" s="83"/>
      <c r="EJ4532" s="54"/>
      <c r="EK4532" s="22"/>
      <c r="EL4532" s="24"/>
      <c r="EP4532" s="23"/>
      <c r="EQ4532" s="24"/>
      <c r="ER4532" s="22"/>
      <c r="ES4532" s="24"/>
      <c r="ET4532" s="24"/>
      <c r="EU4532" s="23"/>
      <c r="EV4532" s="26"/>
      <c r="EX4532" s="6"/>
      <c r="EY4532" s="24"/>
      <c r="EZ4532" s="109"/>
      <c r="FA4532" s="66"/>
      <c r="FB4532" s="5"/>
      <c r="FC4532" s="68"/>
      <c r="FD4532" s="67"/>
      <c r="FE4532" s="67"/>
      <c r="FF4532" s="64"/>
      <c r="FG4532" s="5"/>
      <c r="FH4532" s="69"/>
      <c r="FI4532" s="6"/>
      <c r="FJ4532" s="5"/>
      <c r="FK4532" s="25"/>
      <c r="FL4532" s="5"/>
    </row>
    <row r="4533" spans="40:168">
      <c r="AN4533" s="14"/>
      <c r="AO4533" s="14"/>
      <c r="AP4533" s="5"/>
      <c r="AQ4533" s="25"/>
      <c r="AR4533" s="25"/>
      <c r="AS4533" s="96"/>
      <c r="AT4533" s="83"/>
      <c r="AU4533" s="14"/>
      <c r="AX4533" s="83"/>
      <c r="AY4533" s="83"/>
      <c r="AZ4533" s="83"/>
      <c r="BA4533" s="83"/>
      <c r="BJ4533" s="54"/>
      <c r="BK4533" s="22"/>
      <c r="BL4533" s="24"/>
      <c r="BP4533" s="23"/>
      <c r="BQ4533" s="24"/>
      <c r="BR4533" s="22"/>
      <c r="BS4533" s="24"/>
      <c r="BT4533" s="24"/>
      <c r="BU4533" s="23"/>
      <c r="BV4533" s="26"/>
      <c r="BX4533" s="6"/>
      <c r="BY4533" s="24"/>
      <c r="BZ4533" s="109"/>
      <c r="CA4533" s="66"/>
      <c r="CB4533" s="5"/>
      <c r="CC4533" s="68"/>
      <c r="CD4533" s="67"/>
      <c r="CE4533" s="67"/>
      <c r="CF4533" s="64"/>
      <c r="CG4533" s="5"/>
      <c r="CH4533" s="69"/>
      <c r="CI4533" s="6"/>
      <c r="CJ4533" s="5"/>
      <c r="CK4533" s="25"/>
      <c r="CL4533" s="5"/>
      <c r="DN4533" s="14"/>
      <c r="DO4533" s="14"/>
      <c r="DP4533" s="5"/>
      <c r="DQ4533" s="25"/>
      <c r="DR4533" s="25"/>
      <c r="DS4533" s="96"/>
      <c r="DT4533" s="83"/>
      <c r="DU4533" s="14"/>
      <c r="DX4533" s="83"/>
      <c r="DY4533" s="83"/>
      <c r="DZ4533" s="83"/>
      <c r="EA4533" s="83"/>
      <c r="EJ4533" s="54"/>
      <c r="EK4533" s="22"/>
      <c r="EL4533" s="24"/>
      <c r="EP4533" s="23"/>
      <c r="EQ4533" s="24"/>
      <c r="ER4533" s="22"/>
      <c r="ES4533" s="24"/>
      <c r="ET4533" s="24"/>
      <c r="EU4533" s="23"/>
      <c r="EV4533" s="26"/>
      <c r="EX4533" s="6"/>
      <c r="EY4533" s="24"/>
      <c r="EZ4533" s="109"/>
      <c r="FA4533" s="66"/>
      <c r="FB4533" s="5"/>
      <c r="FC4533" s="68"/>
      <c r="FD4533" s="67"/>
      <c r="FE4533" s="67"/>
      <c r="FF4533" s="64"/>
      <c r="FG4533" s="5"/>
      <c r="FH4533" s="69"/>
      <c r="FI4533" s="6"/>
      <c r="FJ4533" s="5"/>
      <c r="FK4533" s="25"/>
      <c r="FL4533" s="5"/>
    </row>
    <row r="4534" spans="40:168">
      <c r="AN4534" s="14"/>
      <c r="AO4534" s="14"/>
      <c r="AP4534" s="5"/>
      <c r="AQ4534" s="25"/>
      <c r="AR4534" s="25"/>
      <c r="AS4534" s="96"/>
      <c r="AT4534" s="83"/>
      <c r="AU4534" s="14"/>
      <c r="AX4534" s="83"/>
      <c r="AY4534" s="83"/>
      <c r="AZ4534" s="83"/>
      <c r="BA4534" s="83"/>
      <c r="BJ4534" s="54"/>
      <c r="BK4534" s="22"/>
      <c r="BL4534" s="24"/>
      <c r="BP4534" s="23"/>
      <c r="BQ4534" s="24"/>
      <c r="BR4534" s="22"/>
      <c r="BS4534" s="24"/>
      <c r="BT4534" s="24"/>
      <c r="BU4534" s="23"/>
      <c r="BV4534" s="26"/>
      <c r="BX4534" s="6"/>
      <c r="BY4534" s="24"/>
      <c r="BZ4534" s="109"/>
      <c r="CA4534" s="66"/>
      <c r="CB4534" s="5"/>
      <c r="CC4534" s="68"/>
      <c r="CD4534" s="67"/>
      <c r="CE4534" s="67"/>
      <c r="CF4534" s="64"/>
      <c r="CG4534" s="5"/>
      <c r="CH4534" s="69"/>
      <c r="CI4534" s="6"/>
      <c r="CJ4534" s="5"/>
      <c r="CK4534" s="25"/>
      <c r="CL4534" s="5"/>
      <c r="DN4534" s="14"/>
      <c r="DO4534" s="14"/>
      <c r="DP4534" s="5"/>
      <c r="DQ4534" s="25"/>
      <c r="DR4534" s="25"/>
      <c r="DS4534" s="96"/>
      <c r="DT4534" s="83"/>
      <c r="DU4534" s="14"/>
      <c r="DX4534" s="83"/>
      <c r="DY4534" s="83"/>
      <c r="DZ4534" s="83"/>
      <c r="EA4534" s="83"/>
      <c r="EJ4534" s="54"/>
      <c r="EK4534" s="22"/>
      <c r="EL4534" s="24"/>
      <c r="EP4534" s="23"/>
      <c r="EQ4534" s="24"/>
      <c r="ER4534" s="22"/>
      <c r="ES4534" s="24"/>
      <c r="ET4534" s="24"/>
      <c r="EU4534" s="23"/>
      <c r="EV4534" s="26"/>
      <c r="EX4534" s="6"/>
      <c r="EY4534" s="24"/>
      <c r="EZ4534" s="109"/>
      <c r="FA4534" s="66"/>
      <c r="FB4534" s="5"/>
      <c r="FC4534" s="68"/>
      <c r="FD4534" s="67"/>
      <c r="FE4534" s="67"/>
      <c r="FF4534" s="64"/>
      <c r="FG4534" s="5"/>
      <c r="FH4534" s="69"/>
      <c r="FI4534" s="6"/>
      <c r="FJ4534" s="5"/>
      <c r="FK4534" s="25"/>
      <c r="FL4534" s="5"/>
    </row>
    <row r="4535" spans="40:168">
      <c r="AN4535" s="14"/>
      <c r="AO4535" s="14"/>
      <c r="AP4535" s="5"/>
      <c r="AQ4535" s="25"/>
      <c r="AR4535" s="25"/>
      <c r="AS4535" s="96"/>
      <c r="AT4535" s="83"/>
      <c r="AU4535" s="14"/>
      <c r="AX4535" s="83"/>
      <c r="AY4535" s="83"/>
      <c r="AZ4535" s="83"/>
      <c r="BA4535" s="83"/>
      <c r="BJ4535" s="54"/>
      <c r="BK4535" s="22"/>
      <c r="BL4535" s="24"/>
      <c r="BP4535" s="23"/>
      <c r="BQ4535" s="24"/>
      <c r="BR4535" s="22"/>
      <c r="BS4535" s="24"/>
      <c r="BT4535" s="24"/>
      <c r="BU4535" s="23"/>
      <c r="BV4535" s="26"/>
      <c r="BX4535" s="6"/>
      <c r="BY4535" s="24"/>
      <c r="BZ4535" s="109"/>
      <c r="CA4535" s="66"/>
      <c r="CB4535" s="5"/>
      <c r="CC4535" s="68"/>
      <c r="CD4535" s="67"/>
      <c r="CE4535" s="67"/>
      <c r="CF4535" s="64"/>
      <c r="CG4535" s="5"/>
      <c r="CH4535" s="69"/>
      <c r="CI4535" s="6"/>
      <c r="CJ4535" s="5"/>
      <c r="CK4535" s="25"/>
      <c r="CL4535" s="5"/>
      <c r="DN4535" s="14"/>
      <c r="DO4535" s="14"/>
      <c r="DP4535" s="5"/>
      <c r="DQ4535" s="25"/>
      <c r="DR4535" s="25"/>
      <c r="DS4535" s="96"/>
      <c r="DT4535" s="83"/>
      <c r="DU4535" s="14"/>
      <c r="DX4535" s="83"/>
      <c r="DY4535" s="83"/>
      <c r="DZ4535" s="83"/>
      <c r="EA4535" s="83"/>
      <c r="EJ4535" s="54"/>
      <c r="EK4535" s="22"/>
      <c r="EL4535" s="24"/>
      <c r="EP4535" s="23"/>
      <c r="EQ4535" s="24"/>
      <c r="ER4535" s="22"/>
      <c r="ES4535" s="24"/>
      <c r="ET4535" s="24"/>
      <c r="EU4535" s="23"/>
      <c r="EV4535" s="26"/>
      <c r="EX4535" s="6"/>
      <c r="EY4535" s="24"/>
      <c r="EZ4535" s="109"/>
      <c r="FA4535" s="66"/>
      <c r="FB4535" s="5"/>
      <c r="FC4535" s="68"/>
      <c r="FD4535" s="67"/>
      <c r="FE4535" s="67"/>
      <c r="FF4535" s="64"/>
      <c r="FG4535" s="5"/>
      <c r="FH4535" s="69"/>
      <c r="FI4535" s="6"/>
      <c r="FJ4535" s="5"/>
      <c r="FK4535" s="25"/>
      <c r="FL4535" s="5"/>
    </row>
    <row r="4536" spans="40:168">
      <c r="AN4536" s="14"/>
      <c r="AO4536" s="14"/>
      <c r="AP4536" s="5"/>
      <c r="AQ4536" s="25"/>
      <c r="AR4536" s="25"/>
      <c r="AS4536" s="96"/>
      <c r="AT4536" s="83"/>
      <c r="AU4536" s="14"/>
      <c r="AX4536" s="83"/>
      <c r="AY4536" s="83"/>
      <c r="AZ4536" s="83"/>
      <c r="BA4536" s="83"/>
      <c r="BJ4536" s="54"/>
      <c r="BK4536" s="22"/>
      <c r="BL4536" s="24"/>
      <c r="BP4536" s="23"/>
      <c r="BQ4536" s="24"/>
      <c r="BR4536" s="22"/>
      <c r="BS4536" s="24"/>
      <c r="BT4536" s="24"/>
      <c r="BU4536" s="23"/>
      <c r="BV4536" s="26"/>
      <c r="BX4536" s="6"/>
      <c r="BY4536" s="24"/>
      <c r="BZ4536" s="109"/>
      <c r="CA4536" s="66"/>
      <c r="CB4536" s="5"/>
      <c r="CC4536" s="68"/>
      <c r="CD4536" s="67"/>
      <c r="CE4536" s="67"/>
      <c r="CF4536" s="64"/>
      <c r="CG4536" s="5"/>
      <c r="CH4536" s="69"/>
      <c r="CI4536" s="6"/>
      <c r="CJ4536" s="5"/>
      <c r="CK4536" s="25"/>
      <c r="CL4536" s="5"/>
      <c r="DN4536" s="14"/>
      <c r="DO4536" s="14"/>
      <c r="DP4536" s="5"/>
      <c r="DQ4536" s="25"/>
      <c r="DR4536" s="25"/>
      <c r="DS4536" s="96"/>
      <c r="DT4536" s="83"/>
      <c r="DU4536" s="14"/>
      <c r="DX4536" s="83"/>
      <c r="DY4536" s="83"/>
      <c r="DZ4536" s="83"/>
      <c r="EA4536" s="83"/>
      <c r="EJ4536" s="54"/>
      <c r="EK4536" s="22"/>
      <c r="EL4536" s="24"/>
      <c r="EP4536" s="23"/>
      <c r="EQ4536" s="24"/>
      <c r="ER4536" s="22"/>
      <c r="ES4536" s="24"/>
      <c r="ET4536" s="24"/>
      <c r="EU4536" s="23"/>
      <c r="EV4536" s="26"/>
      <c r="EX4536" s="6"/>
      <c r="EY4536" s="24"/>
      <c r="EZ4536" s="109"/>
      <c r="FA4536" s="66"/>
      <c r="FB4536" s="5"/>
      <c r="FC4536" s="68"/>
      <c r="FD4536" s="67"/>
      <c r="FE4536" s="67"/>
      <c r="FF4536" s="64"/>
      <c r="FG4536" s="5"/>
      <c r="FH4536" s="69"/>
      <c r="FI4536" s="6"/>
      <c r="FJ4536" s="5"/>
      <c r="FK4536" s="25"/>
      <c r="FL4536" s="5"/>
    </row>
    <row r="4537" spans="40:168">
      <c r="AN4537" s="14"/>
      <c r="AO4537" s="14"/>
      <c r="AP4537" s="5"/>
      <c r="AQ4537" s="25"/>
      <c r="AR4537" s="25"/>
      <c r="AS4537" s="96"/>
      <c r="AT4537" s="83"/>
      <c r="AU4537" s="14"/>
      <c r="AX4537" s="83"/>
      <c r="AY4537" s="83"/>
      <c r="AZ4537" s="83"/>
      <c r="BA4537" s="83"/>
      <c r="BJ4537" s="54"/>
      <c r="BK4537" s="22"/>
      <c r="BL4537" s="24"/>
      <c r="BP4537" s="23"/>
      <c r="BQ4537" s="24"/>
      <c r="BR4537" s="22"/>
      <c r="BS4537" s="24"/>
      <c r="BT4537" s="24"/>
      <c r="BU4537" s="23"/>
      <c r="BV4537" s="26"/>
      <c r="BX4537" s="6"/>
      <c r="BY4537" s="24"/>
      <c r="BZ4537" s="109"/>
      <c r="CA4537" s="66"/>
      <c r="CB4537" s="5"/>
      <c r="CC4537" s="68"/>
      <c r="CD4537" s="67"/>
      <c r="CE4537" s="67"/>
      <c r="CF4537" s="64"/>
      <c r="CG4537" s="5"/>
      <c r="CH4537" s="69"/>
      <c r="CI4537" s="6"/>
      <c r="CJ4537" s="5"/>
      <c r="CK4537" s="25"/>
      <c r="CL4537" s="5"/>
      <c r="DN4537" s="14"/>
      <c r="DO4537" s="14"/>
      <c r="DP4537" s="5"/>
      <c r="DQ4537" s="25"/>
      <c r="DR4537" s="25"/>
      <c r="DS4537" s="96"/>
      <c r="DT4537" s="83"/>
      <c r="DU4537" s="14"/>
      <c r="DX4537" s="83"/>
      <c r="DY4537" s="83"/>
      <c r="DZ4537" s="83"/>
      <c r="EA4537" s="83"/>
      <c r="EJ4537" s="54"/>
      <c r="EK4537" s="22"/>
      <c r="EL4537" s="24"/>
      <c r="EP4537" s="23"/>
      <c r="EQ4537" s="24"/>
      <c r="ER4537" s="22"/>
      <c r="ES4537" s="24"/>
      <c r="ET4537" s="24"/>
      <c r="EU4537" s="23"/>
      <c r="EV4537" s="26"/>
      <c r="EX4537" s="6"/>
      <c r="EY4537" s="24"/>
      <c r="EZ4537" s="109"/>
      <c r="FA4537" s="66"/>
      <c r="FB4537" s="5"/>
      <c r="FC4537" s="68"/>
      <c r="FD4537" s="67"/>
      <c r="FE4537" s="67"/>
      <c r="FF4537" s="64"/>
      <c r="FG4537" s="5"/>
      <c r="FH4537" s="69"/>
      <c r="FI4537" s="6"/>
      <c r="FJ4537" s="5"/>
      <c r="FK4537" s="25"/>
      <c r="FL4537" s="5"/>
    </row>
    <row r="4538" spans="40:168">
      <c r="AN4538" s="14"/>
      <c r="AO4538" s="14"/>
      <c r="AP4538" s="5"/>
      <c r="AQ4538" s="25"/>
      <c r="AR4538" s="25"/>
      <c r="AS4538" s="96"/>
      <c r="AT4538" s="83"/>
      <c r="AU4538" s="14"/>
      <c r="AX4538" s="83"/>
      <c r="AY4538" s="83"/>
      <c r="AZ4538" s="83"/>
      <c r="BA4538" s="83"/>
      <c r="BJ4538" s="54"/>
      <c r="BK4538" s="22"/>
      <c r="BL4538" s="24"/>
      <c r="BP4538" s="23"/>
      <c r="BQ4538" s="24"/>
      <c r="BR4538" s="22"/>
      <c r="BS4538" s="24"/>
      <c r="BT4538" s="24"/>
      <c r="BU4538" s="23"/>
      <c r="BV4538" s="26"/>
      <c r="BX4538" s="6"/>
      <c r="BY4538" s="24"/>
      <c r="BZ4538" s="109"/>
      <c r="CA4538" s="66"/>
      <c r="CB4538" s="5"/>
      <c r="CC4538" s="68"/>
      <c r="CD4538" s="67"/>
      <c r="CE4538" s="67"/>
      <c r="CF4538" s="64"/>
      <c r="CG4538" s="5"/>
      <c r="CH4538" s="69"/>
      <c r="CI4538" s="6"/>
      <c r="CJ4538" s="5"/>
      <c r="CK4538" s="25"/>
      <c r="CL4538" s="5"/>
      <c r="DN4538" s="14"/>
      <c r="DO4538" s="14"/>
      <c r="DP4538" s="5"/>
      <c r="DQ4538" s="25"/>
      <c r="DR4538" s="25"/>
      <c r="DS4538" s="96"/>
      <c r="DT4538" s="83"/>
      <c r="DU4538" s="14"/>
      <c r="DX4538" s="83"/>
      <c r="DY4538" s="83"/>
      <c r="DZ4538" s="83"/>
      <c r="EA4538" s="83"/>
      <c r="EJ4538" s="54"/>
      <c r="EK4538" s="22"/>
      <c r="EL4538" s="24"/>
      <c r="EP4538" s="23"/>
      <c r="EQ4538" s="24"/>
      <c r="ER4538" s="22"/>
      <c r="ES4538" s="24"/>
      <c r="ET4538" s="24"/>
      <c r="EU4538" s="23"/>
      <c r="EV4538" s="26"/>
      <c r="EX4538" s="6"/>
      <c r="EY4538" s="24"/>
      <c r="EZ4538" s="109"/>
      <c r="FA4538" s="66"/>
      <c r="FB4538" s="5"/>
      <c r="FC4538" s="68"/>
      <c r="FD4538" s="67"/>
      <c r="FE4538" s="67"/>
      <c r="FF4538" s="64"/>
      <c r="FG4538" s="5"/>
      <c r="FH4538" s="69"/>
      <c r="FI4538" s="6"/>
      <c r="FJ4538" s="5"/>
      <c r="FK4538" s="25"/>
      <c r="FL4538" s="5"/>
    </row>
    <row r="4539" spans="40:168">
      <c r="AN4539" s="14"/>
      <c r="AO4539" s="14"/>
      <c r="AP4539" s="5"/>
      <c r="AQ4539" s="25"/>
      <c r="AR4539" s="25"/>
      <c r="AS4539" s="96"/>
      <c r="AT4539" s="83"/>
      <c r="AU4539" s="14"/>
      <c r="AX4539" s="83"/>
      <c r="AY4539" s="83"/>
      <c r="AZ4539" s="83"/>
      <c r="BA4539" s="83"/>
      <c r="BJ4539" s="54"/>
      <c r="BK4539" s="22"/>
      <c r="BL4539" s="24"/>
      <c r="BP4539" s="23"/>
      <c r="BQ4539" s="24"/>
      <c r="BR4539" s="22"/>
      <c r="BS4539" s="24"/>
      <c r="BT4539" s="24"/>
      <c r="BU4539" s="23"/>
      <c r="BV4539" s="26"/>
      <c r="BX4539" s="6"/>
      <c r="BY4539" s="24"/>
      <c r="BZ4539" s="109"/>
      <c r="CA4539" s="66"/>
      <c r="CB4539" s="5"/>
      <c r="CC4539" s="68"/>
      <c r="CD4539" s="67"/>
      <c r="CE4539" s="67"/>
      <c r="CF4539" s="64"/>
      <c r="CG4539" s="5"/>
      <c r="CH4539" s="69"/>
      <c r="CI4539" s="6"/>
      <c r="CJ4539" s="5"/>
      <c r="CK4539" s="25"/>
      <c r="CL4539" s="5"/>
      <c r="DN4539" s="14"/>
      <c r="DO4539" s="14"/>
      <c r="DP4539" s="5"/>
      <c r="DQ4539" s="25"/>
      <c r="DR4539" s="25"/>
      <c r="DS4539" s="96"/>
      <c r="DT4539" s="83"/>
      <c r="DU4539" s="14"/>
      <c r="DX4539" s="83"/>
      <c r="DY4539" s="83"/>
      <c r="DZ4539" s="83"/>
      <c r="EA4539" s="83"/>
      <c r="EJ4539" s="54"/>
      <c r="EK4539" s="22"/>
      <c r="EL4539" s="24"/>
      <c r="EP4539" s="23"/>
      <c r="EQ4539" s="24"/>
      <c r="ER4539" s="22"/>
      <c r="ES4539" s="24"/>
      <c r="ET4539" s="24"/>
      <c r="EU4539" s="23"/>
      <c r="EV4539" s="26"/>
      <c r="EX4539" s="6"/>
      <c r="EY4539" s="24"/>
      <c r="EZ4539" s="109"/>
      <c r="FA4539" s="66"/>
      <c r="FB4539" s="5"/>
      <c r="FC4539" s="68"/>
      <c r="FD4539" s="67"/>
      <c r="FE4539" s="67"/>
      <c r="FF4539" s="64"/>
      <c r="FG4539" s="5"/>
      <c r="FH4539" s="69"/>
      <c r="FI4539" s="6"/>
      <c r="FJ4539" s="5"/>
      <c r="FK4539" s="25"/>
      <c r="FL4539" s="5"/>
    </row>
    <row r="4540" spans="40:168">
      <c r="AN4540" s="14"/>
      <c r="AO4540" s="14"/>
      <c r="AP4540" s="5"/>
      <c r="AQ4540" s="25"/>
      <c r="AR4540" s="25"/>
      <c r="AS4540" s="96"/>
      <c r="AT4540" s="83"/>
      <c r="AU4540" s="14"/>
      <c r="AX4540" s="83"/>
      <c r="AY4540" s="83"/>
      <c r="AZ4540" s="83"/>
      <c r="BA4540" s="83"/>
      <c r="BJ4540" s="54"/>
      <c r="BK4540" s="22"/>
      <c r="BL4540" s="24"/>
      <c r="BP4540" s="23"/>
      <c r="BQ4540" s="24"/>
      <c r="BR4540" s="22"/>
      <c r="BS4540" s="24"/>
      <c r="BT4540" s="24"/>
      <c r="BU4540" s="23"/>
      <c r="BV4540" s="26"/>
      <c r="BX4540" s="6"/>
      <c r="BY4540" s="24"/>
      <c r="BZ4540" s="109"/>
      <c r="CA4540" s="66"/>
      <c r="CB4540" s="5"/>
      <c r="CC4540" s="68"/>
      <c r="CD4540" s="67"/>
      <c r="CE4540" s="67"/>
      <c r="CF4540" s="64"/>
      <c r="CG4540" s="5"/>
      <c r="CH4540" s="69"/>
      <c r="CI4540" s="6"/>
      <c r="CJ4540" s="5"/>
      <c r="CK4540" s="25"/>
      <c r="CL4540" s="5"/>
      <c r="DN4540" s="14"/>
      <c r="DO4540" s="14"/>
      <c r="DP4540" s="5"/>
      <c r="DQ4540" s="25"/>
      <c r="DR4540" s="25"/>
      <c r="DS4540" s="96"/>
      <c r="DT4540" s="83"/>
      <c r="DU4540" s="14"/>
      <c r="DX4540" s="83"/>
      <c r="DY4540" s="83"/>
      <c r="DZ4540" s="83"/>
      <c r="EA4540" s="83"/>
      <c r="EJ4540" s="54"/>
      <c r="EK4540" s="22"/>
      <c r="EL4540" s="24"/>
      <c r="EP4540" s="23"/>
      <c r="EQ4540" s="24"/>
      <c r="ER4540" s="22"/>
      <c r="ES4540" s="24"/>
      <c r="ET4540" s="24"/>
      <c r="EU4540" s="23"/>
      <c r="EV4540" s="26"/>
      <c r="EX4540" s="6"/>
      <c r="EY4540" s="24"/>
      <c r="EZ4540" s="109"/>
      <c r="FA4540" s="66"/>
      <c r="FB4540" s="5"/>
      <c r="FC4540" s="68"/>
      <c r="FD4540" s="67"/>
      <c r="FE4540" s="67"/>
      <c r="FF4540" s="64"/>
      <c r="FG4540" s="5"/>
      <c r="FH4540" s="69"/>
      <c r="FI4540" s="6"/>
      <c r="FJ4540" s="5"/>
      <c r="FK4540" s="25"/>
      <c r="FL4540" s="5"/>
    </row>
    <row r="4541" spans="40:168">
      <c r="AN4541" s="14"/>
      <c r="AO4541" s="14"/>
      <c r="AP4541" s="5"/>
      <c r="AQ4541" s="25"/>
      <c r="AR4541" s="25"/>
      <c r="AS4541" s="96"/>
      <c r="AT4541" s="83"/>
      <c r="AU4541" s="14"/>
      <c r="AX4541" s="83"/>
      <c r="AY4541" s="83"/>
      <c r="AZ4541" s="83"/>
      <c r="BA4541" s="83"/>
      <c r="BJ4541" s="54"/>
      <c r="BK4541" s="22"/>
      <c r="BL4541" s="24"/>
      <c r="BP4541" s="23"/>
      <c r="BQ4541" s="24"/>
      <c r="BR4541" s="22"/>
      <c r="BS4541" s="24"/>
      <c r="BT4541" s="24"/>
      <c r="BU4541" s="23"/>
      <c r="BV4541" s="26"/>
      <c r="BX4541" s="6"/>
      <c r="BY4541" s="24"/>
      <c r="BZ4541" s="109"/>
      <c r="CA4541" s="66"/>
      <c r="CB4541" s="5"/>
      <c r="CC4541" s="68"/>
      <c r="CD4541" s="67"/>
      <c r="CE4541" s="67"/>
      <c r="CF4541" s="64"/>
      <c r="CG4541" s="5"/>
      <c r="CH4541" s="69"/>
      <c r="CI4541" s="6"/>
      <c r="CJ4541" s="5"/>
      <c r="CK4541" s="25"/>
      <c r="CL4541" s="5"/>
      <c r="DN4541" s="14"/>
      <c r="DO4541" s="14"/>
      <c r="DP4541" s="5"/>
      <c r="DQ4541" s="25"/>
      <c r="DR4541" s="25"/>
      <c r="DS4541" s="96"/>
      <c r="DT4541" s="83"/>
      <c r="DU4541" s="14"/>
      <c r="DX4541" s="83"/>
      <c r="DY4541" s="83"/>
      <c r="DZ4541" s="83"/>
      <c r="EA4541" s="83"/>
      <c r="EJ4541" s="54"/>
      <c r="EK4541" s="22"/>
      <c r="EL4541" s="24"/>
      <c r="EP4541" s="23"/>
      <c r="EQ4541" s="24"/>
      <c r="ER4541" s="22"/>
      <c r="ES4541" s="24"/>
      <c r="ET4541" s="24"/>
      <c r="EU4541" s="23"/>
      <c r="EV4541" s="26"/>
      <c r="EX4541" s="6"/>
      <c r="EY4541" s="24"/>
      <c r="EZ4541" s="109"/>
      <c r="FA4541" s="66"/>
      <c r="FB4541" s="5"/>
      <c r="FC4541" s="68"/>
      <c r="FD4541" s="67"/>
      <c r="FE4541" s="67"/>
      <c r="FF4541" s="64"/>
      <c r="FG4541" s="5"/>
      <c r="FH4541" s="69"/>
      <c r="FI4541" s="6"/>
      <c r="FJ4541" s="5"/>
      <c r="FK4541" s="25"/>
      <c r="FL4541" s="5"/>
    </row>
    <row r="4542" spans="40:168">
      <c r="AN4542" s="14"/>
      <c r="AO4542" s="14"/>
      <c r="AP4542" s="5"/>
      <c r="AQ4542" s="25"/>
      <c r="AR4542" s="25"/>
      <c r="AS4542" s="96"/>
      <c r="AT4542" s="83"/>
      <c r="AU4542" s="14"/>
      <c r="AX4542" s="83"/>
      <c r="AY4542" s="83"/>
      <c r="AZ4542" s="83"/>
      <c r="BA4542" s="83"/>
      <c r="BJ4542" s="54"/>
      <c r="BK4542" s="22"/>
      <c r="BL4542" s="24"/>
      <c r="BP4542" s="23"/>
      <c r="BQ4542" s="24"/>
      <c r="BR4542" s="22"/>
      <c r="BS4542" s="24"/>
      <c r="BT4542" s="24"/>
      <c r="BU4542" s="23"/>
      <c r="BV4542" s="26"/>
      <c r="BX4542" s="6"/>
      <c r="BY4542" s="24"/>
      <c r="BZ4542" s="109"/>
      <c r="CA4542" s="66"/>
      <c r="CB4542" s="5"/>
      <c r="CC4542" s="68"/>
      <c r="CD4542" s="67"/>
      <c r="CE4542" s="67"/>
      <c r="CF4542" s="64"/>
      <c r="CG4542" s="5"/>
      <c r="CH4542" s="69"/>
      <c r="CI4542" s="6"/>
      <c r="CJ4542" s="5"/>
      <c r="CK4542" s="25"/>
      <c r="CL4542" s="5"/>
      <c r="DN4542" s="14"/>
      <c r="DO4542" s="14"/>
      <c r="DP4542" s="5"/>
      <c r="DQ4542" s="25"/>
      <c r="DR4542" s="25"/>
      <c r="DS4542" s="96"/>
      <c r="DT4542" s="83"/>
      <c r="DU4542" s="14"/>
      <c r="DX4542" s="83"/>
      <c r="DY4542" s="83"/>
      <c r="DZ4542" s="83"/>
      <c r="EA4542" s="83"/>
      <c r="EJ4542" s="54"/>
      <c r="EK4542" s="22"/>
      <c r="EL4542" s="24"/>
      <c r="EP4542" s="23"/>
      <c r="EQ4542" s="24"/>
      <c r="ER4542" s="22"/>
      <c r="ES4542" s="24"/>
      <c r="ET4542" s="24"/>
      <c r="EU4542" s="23"/>
      <c r="EV4542" s="26"/>
      <c r="EX4542" s="6"/>
      <c r="EY4542" s="24"/>
      <c r="EZ4542" s="109"/>
      <c r="FA4542" s="66"/>
      <c r="FB4542" s="5"/>
      <c r="FC4542" s="68"/>
      <c r="FD4542" s="67"/>
      <c r="FE4542" s="67"/>
      <c r="FF4542" s="64"/>
      <c r="FG4542" s="5"/>
      <c r="FH4542" s="69"/>
      <c r="FI4542" s="6"/>
      <c r="FJ4542" s="5"/>
      <c r="FK4542" s="25"/>
      <c r="FL4542" s="5"/>
    </row>
    <row r="4543" spans="40:168">
      <c r="AN4543" s="14"/>
      <c r="AO4543" s="14"/>
      <c r="AP4543" s="5"/>
      <c r="AQ4543" s="25"/>
      <c r="AR4543" s="25"/>
      <c r="AS4543" s="96"/>
      <c r="AT4543" s="83"/>
      <c r="AU4543" s="14"/>
      <c r="AX4543" s="83"/>
      <c r="AY4543" s="83"/>
      <c r="AZ4543" s="83"/>
      <c r="BA4543" s="83"/>
      <c r="BJ4543" s="54"/>
      <c r="BK4543" s="22"/>
      <c r="BL4543" s="24"/>
      <c r="BP4543" s="23"/>
      <c r="BQ4543" s="24"/>
      <c r="BR4543" s="22"/>
      <c r="BS4543" s="24"/>
      <c r="BT4543" s="24"/>
      <c r="BU4543" s="23"/>
      <c r="BV4543" s="26"/>
      <c r="BX4543" s="6"/>
      <c r="BY4543" s="24"/>
      <c r="BZ4543" s="109"/>
      <c r="CA4543" s="66"/>
      <c r="CB4543" s="5"/>
      <c r="CC4543" s="68"/>
      <c r="CD4543" s="67"/>
      <c r="CE4543" s="67"/>
      <c r="CF4543" s="64"/>
      <c r="CG4543" s="5"/>
      <c r="CH4543" s="69"/>
      <c r="CI4543" s="6"/>
      <c r="CJ4543" s="5"/>
      <c r="CK4543" s="25"/>
      <c r="CL4543" s="5"/>
      <c r="DN4543" s="14"/>
      <c r="DO4543" s="14"/>
      <c r="DP4543" s="5"/>
      <c r="DQ4543" s="25"/>
      <c r="DR4543" s="25"/>
      <c r="DS4543" s="96"/>
      <c r="DT4543" s="83"/>
      <c r="DU4543" s="14"/>
      <c r="DX4543" s="83"/>
      <c r="DY4543" s="83"/>
      <c r="DZ4543" s="83"/>
      <c r="EA4543" s="83"/>
      <c r="EJ4543" s="54"/>
      <c r="EK4543" s="22"/>
      <c r="EL4543" s="24"/>
      <c r="EP4543" s="23"/>
      <c r="EQ4543" s="24"/>
      <c r="ER4543" s="22"/>
      <c r="ES4543" s="24"/>
      <c r="ET4543" s="24"/>
      <c r="EU4543" s="23"/>
      <c r="EV4543" s="26"/>
      <c r="EX4543" s="6"/>
      <c r="EY4543" s="24"/>
      <c r="EZ4543" s="109"/>
      <c r="FA4543" s="66"/>
      <c r="FB4543" s="5"/>
      <c r="FC4543" s="68"/>
      <c r="FD4543" s="67"/>
      <c r="FE4543" s="67"/>
      <c r="FF4543" s="64"/>
      <c r="FG4543" s="5"/>
      <c r="FH4543" s="69"/>
      <c r="FI4543" s="6"/>
      <c r="FJ4543" s="5"/>
      <c r="FK4543" s="25"/>
      <c r="FL4543" s="5"/>
    </row>
    <row r="4544" spans="40:168">
      <c r="AN4544" s="14"/>
      <c r="AO4544" s="14"/>
      <c r="AP4544" s="5"/>
      <c r="AQ4544" s="25"/>
      <c r="AR4544" s="25"/>
      <c r="AS4544" s="96"/>
      <c r="AT4544" s="83"/>
      <c r="AU4544" s="14"/>
      <c r="AX4544" s="83"/>
      <c r="AY4544" s="83"/>
      <c r="AZ4544" s="83"/>
      <c r="BA4544" s="83"/>
      <c r="BJ4544" s="54"/>
      <c r="BK4544" s="22"/>
      <c r="BL4544" s="24"/>
      <c r="BP4544" s="23"/>
      <c r="BQ4544" s="24"/>
      <c r="BR4544" s="22"/>
      <c r="BS4544" s="24"/>
      <c r="BT4544" s="24"/>
      <c r="BU4544" s="23"/>
      <c r="BV4544" s="26"/>
      <c r="BX4544" s="6"/>
      <c r="BY4544" s="24"/>
      <c r="BZ4544" s="109"/>
      <c r="CA4544" s="66"/>
      <c r="CB4544" s="5"/>
      <c r="CC4544" s="68"/>
      <c r="CD4544" s="67"/>
      <c r="CE4544" s="67"/>
      <c r="CF4544" s="64"/>
      <c r="CG4544" s="5"/>
      <c r="CH4544" s="69"/>
      <c r="CI4544" s="6"/>
      <c r="CJ4544" s="5"/>
      <c r="CK4544" s="25"/>
      <c r="CL4544" s="5"/>
      <c r="DN4544" s="14"/>
      <c r="DO4544" s="14"/>
      <c r="DP4544" s="5"/>
      <c r="DQ4544" s="25"/>
      <c r="DR4544" s="25"/>
      <c r="DS4544" s="96"/>
      <c r="DT4544" s="83"/>
      <c r="DU4544" s="14"/>
      <c r="DX4544" s="83"/>
      <c r="DY4544" s="83"/>
      <c r="DZ4544" s="83"/>
      <c r="EA4544" s="83"/>
      <c r="EJ4544" s="54"/>
      <c r="EK4544" s="22"/>
      <c r="EL4544" s="24"/>
      <c r="EP4544" s="23"/>
      <c r="EQ4544" s="24"/>
      <c r="ER4544" s="22"/>
      <c r="ES4544" s="24"/>
      <c r="ET4544" s="24"/>
      <c r="EU4544" s="23"/>
      <c r="EV4544" s="26"/>
      <c r="EX4544" s="6"/>
      <c r="EY4544" s="24"/>
      <c r="EZ4544" s="109"/>
      <c r="FA4544" s="66"/>
      <c r="FB4544" s="5"/>
      <c r="FC4544" s="68"/>
      <c r="FD4544" s="67"/>
      <c r="FE4544" s="67"/>
      <c r="FF4544" s="64"/>
      <c r="FG4544" s="5"/>
      <c r="FH4544" s="69"/>
      <c r="FI4544" s="6"/>
      <c r="FJ4544" s="5"/>
      <c r="FK4544" s="25"/>
      <c r="FL4544" s="5"/>
    </row>
    <row r="4545" spans="40:168">
      <c r="AN4545" s="14"/>
      <c r="AO4545" s="14"/>
      <c r="AP4545" s="5"/>
      <c r="AQ4545" s="25"/>
      <c r="AR4545" s="25"/>
      <c r="AS4545" s="96"/>
      <c r="AT4545" s="83"/>
      <c r="AU4545" s="14"/>
      <c r="AX4545" s="83"/>
      <c r="AY4545" s="83"/>
      <c r="AZ4545" s="83"/>
      <c r="BA4545" s="83"/>
      <c r="BJ4545" s="54"/>
      <c r="BK4545" s="22"/>
      <c r="BL4545" s="24"/>
      <c r="BP4545" s="23"/>
      <c r="BQ4545" s="24"/>
      <c r="BR4545" s="22"/>
      <c r="BS4545" s="24"/>
      <c r="BT4545" s="24"/>
      <c r="BU4545" s="23"/>
      <c r="BV4545" s="26"/>
      <c r="BX4545" s="6"/>
      <c r="BY4545" s="24"/>
      <c r="BZ4545" s="109"/>
      <c r="CA4545" s="66"/>
      <c r="CB4545" s="5"/>
      <c r="CC4545" s="68"/>
      <c r="CD4545" s="67"/>
      <c r="CE4545" s="67"/>
      <c r="CF4545" s="64"/>
      <c r="CG4545" s="5"/>
      <c r="CH4545" s="69"/>
      <c r="CI4545" s="6"/>
      <c r="CJ4545" s="5"/>
      <c r="CK4545" s="25"/>
      <c r="CL4545" s="5"/>
      <c r="DN4545" s="14"/>
      <c r="DO4545" s="14"/>
      <c r="DP4545" s="5"/>
      <c r="DQ4545" s="25"/>
      <c r="DR4545" s="25"/>
      <c r="DS4545" s="96"/>
      <c r="DT4545" s="83"/>
      <c r="DU4545" s="14"/>
      <c r="DX4545" s="83"/>
      <c r="DY4545" s="83"/>
      <c r="DZ4545" s="83"/>
      <c r="EA4545" s="83"/>
      <c r="EJ4545" s="54"/>
      <c r="EK4545" s="22"/>
      <c r="EL4545" s="24"/>
      <c r="EP4545" s="23"/>
      <c r="EQ4545" s="24"/>
      <c r="ER4545" s="22"/>
      <c r="ES4545" s="24"/>
      <c r="ET4545" s="24"/>
      <c r="EU4545" s="23"/>
      <c r="EV4545" s="26"/>
      <c r="EX4545" s="6"/>
      <c r="EY4545" s="24"/>
      <c r="EZ4545" s="109"/>
      <c r="FA4545" s="66"/>
      <c r="FB4545" s="5"/>
      <c r="FC4545" s="68"/>
      <c r="FD4545" s="67"/>
      <c r="FE4545" s="67"/>
      <c r="FF4545" s="64"/>
      <c r="FG4545" s="5"/>
      <c r="FH4545" s="69"/>
      <c r="FI4545" s="6"/>
      <c r="FJ4545" s="5"/>
      <c r="FK4545" s="25"/>
      <c r="FL4545" s="5"/>
    </row>
    <row r="4546" spans="40:168">
      <c r="AN4546" s="14"/>
      <c r="AO4546" s="14"/>
      <c r="AP4546" s="5"/>
      <c r="AQ4546" s="25"/>
      <c r="AR4546" s="25"/>
      <c r="AS4546" s="96"/>
      <c r="AT4546" s="83"/>
      <c r="AU4546" s="14"/>
      <c r="AX4546" s="83"/>
      <c r="AY4546" s="83"/>
      <c r="AZ4546" s="83"/>
      <c r="BA4546" s="83"/>
      <c r="BJ4546" s="54"/>
      <c r="BK4546" s="22"/>
      <c r="BL4546" s="24"/>
      <c r="BP4546" s="23"/>
      <c r="BQ4546" s="24"/>
      <c r="BR4546" s="22"/>
      <c r="BS4546" s="24"/>
      <c r="BT4546" s="24"/>
      <c r="BU4546" s="23"/>
      <c r="BV4546" s="26"/>
      <c r="BX4546" s="6"/>
      <c r="BY4546" s="24"/>
      <c r="BZ4546" s="109"/>
      <c r="CA4546" s="66"/>
      <c r="CB4546" s="5"/>
      <c r="CC4546" s="68"/>
      <c r="CD4546" s="67"/>
      <c r="CE4546" s="67"/>
      <c r="CF4546" s="64"/>
      <c r="CG4546" s="5"/>
      <c r="CH4546" s="69"/>
      <c r="CI4546" s="6"/>
      <c r="CJ4546" s="5"/>
      <c r="CK4546" s="25"/>
      <c r="CL4546" s="5"/>
      <c r="DN4546" s="14"/>
      <c r="DO4546" s="14"/>
      <c r="DP4546" s="5"/>
      <c r="DQ4546" s="25"/>
      <c r="DR4546" s="25"/>
      <c r="DS4546" s="96"/>
      <c r="DT4546" s="83"/>
      <c r="DU4546" s="14"/>
      <c r="DX4546" s="83"/>
      <c r="DY4546" s="83"/>
      <c r="DZ4546" s="83"/>
      <c r="EA4546" s="83"/>
      <c r="EJ4546" s="54"/>
      <c r="EK4546" s="22"/>
      <c r="EL4546" s="24"/>
      <c r="EP4546" s="23"/>
      <c r="EQ4546" s="24"/>
      <c r="ER4546" s="22"/>
      <c r="ES4546" s="24"/>
      <c r="ET4546" s="24"/>
      <c r="EU4546" s="23"/>
      <c r="EV4546" s="26"/>
      <c r="EX4546" s="6"/>
      <c r="EY4546" s="24"/>
      <c r="EZ4546" s="109"/>
      <c r="FA4546" s="66"/>
      <c r="FB4546" s="5"/>
      <c r="FC4546" s="68"/>
      <c r="FD4546" s="67"/>
      <c r="FE4546" s="67"/>
      <c r="FF4546" s="64"/>
      <c r="FG4546" s="5"/>
      <c r="FH4546" s="69"/>
      <c r="FI4546" s="6"/>
      <c r="FJ4546" s="5"/>
      <c r="FK4546" s="25"/>
      <c r="FL4546" s="5"/>
    </row>
    <row r="4547" spans="40:168">
      <c r="AN4547" s="14"/>
      <c r="AO4547" s="14"/>
      <c r="AP4547" s="5"/>
      <c r="AQ4547" s="25"/>
      <c r="AR4547" s="25"/>
      <c r="AS4547" s="96"/>
      <c r="AT4547" s="83"/>
      <c r="AU4547" s="14"/>
      <c r="AX4547" s="83"/>
      <c r="AY4547" s="83"/>
      <c r="AZ4547" s="83"/>
      <c r="BA4547" s="83"/>
      <c r="BJ4547" s="54"/>
      <c r="BK4547" s="22"/>
      <c r="BL4547" s="24"/>
      <c r="BP4547" s="23"/>
      <c r="BQ4547" s="24"/>
      <c r="BR4547" s="22"/>
      <c r="BS4547" s="24"/>
      <c r="BT4547" s="24"/>
      <c r="BU4547" s="23"/>
      <c r="BV4547" s="26"/>
      <c r="BX4547" s="6"/>
      <c r="BY4547" s="24"/>
      <c r="BZ4547" s="109"/>
      <c r="CA4547" s="66"/>
      <c r="CB4547" s="5"/>
      <c r="CC4547" s="68"/>
      <c r="CD4547" s="67"/>
      <c r="CE4547" s="67"/>
      <c r="CF4547" s="64"/>
      <c r="CG4547" s="5"/>
      <c r="CH4547" s="69"/>
      <c r="CI4547" s="6"/>
      <c r="CJ4547" s="5"/>
      <c r="CK4547" s="25"/>
      <c r="CL4547" s="5"/>
      <c r="DN4547" s="14"/>
      <c r="DO4547" s="14"/>
      <c r="DP4547" s="5"/>
      <c r="DQ4547" s="25"/>
      <c r="DR4547" s="25"/>
      <c r="DS4547" s="96"/>
      <c r="DT4547" s="83"/>
      <c r="DU4547" s="14"/>
      <c r="DX4547" s="83"/>
      <c r="DY4547" s="83"/>
      <c r="DZ4547" s="83"/>
      <c r="EA4547" s="83"/>
      <c r="EJ4547" s="54"/>
      <c r="EK4547" s="22"/>
      <c r="EL4547" s="24"/>
      <c r="EP4547" s="23"/>
      <c r="EQ4547" s="24"/>
      <c r="ER4547" s="22"/>
      <c r="ES4547" s="24"/>
      <c r="ET4547" s="24"/>
      <c r="EU4547" s="23"/>
      <c r="EV4547" s="26"/>
      <c r="EX4547" s="6"/>
      <c r="EY4547" s="24"/>
      <c r="EZ4547" s="109"/>
      <c r="FA4547" s="66"/>
      <c r="FB4547" s="5"/>
      <c r="FC4547" s="68"/>
      <c r="FD4547" s="67"/>
      <c r="FE4547" s="67"/>
      <c r="FF4547" s="64"/>
      <c r="FG4547" s="5"/>
      <c r="FH4547" s="69"/>
      <c r="FI4547" s="6"/>
      <c r="FJ4547" s="5"/>
      <c r="FK4547" s="25"/>
      <c r="FL4547" s="5"/>
    </row>
    <row r="4548" spans="40:168">
      <c r="AN4548" s="14"/>
      <c r="AO4548" s="14"/>
      <c r="AP4548" s="5"/>
      <c r="AQ4548" s="25"/>
      <c r="AR4548" s="25"/>
      <c r="AS4548" s="96"/>
      <c r="AT4548" s="83"/>
      <c r="AU4548" s="14"/>
      <c r="AX4548" s="83"/>
      <c r="AY4548" s="83"/>
      <c r="AZ4548" s="83"/>
      <c r="BA4548" s="83"/>
      <c r="BJ4548" s="54"/>
      <c r="BK4548" s="22"/>
      <c r="BL4548" s="24"/>
      <c r="BP4548" s="23"/>
      <c r="BQ4548" s="24"/>
      <c r="BR4548" s="22"/>
      <c r="BS4548" s="24"/>
      <c r="BT4548" s="24"/>
      <c r="BU4548" s="23"/>
      <c r="BV4548" s="26"/>
      <c r="BX4548" s="6"/>
      <c r="BY4548" s="24"/>
      <c r="BZ4548" s="109"/>
      <c r="CA4548" s="66"/>
      <c r="CB4548" s="5"/>
      <c r="CC4548" s="68"/>
      <c r="CD4548" s="67"/>
      <c r="CE4548" s="67"/>
      <c r="CF4548" s="64"/>
      <c r="CG4548" s="5"/>
      <c r="CH4548" s="69"/>
      <c r="CI4548" s="6"/>
      <c r="CJ4548" s="5"/>
      <c r="CK4548" s="25"/>
      <c r="CL4548" s="5"/>
      <c r="DN4548" s="14"/>
      <c r="DO4548" s="14"/>
      <c r="DP4548" s="5"/>
      <c r="DQ4548" s="25"/>
      <c r="DR4548" s="25"/>
      <c r="DS4548" s="96"/>
      <c r="DT4548" s="83"/>
      <c r="DU4548" s="14"/>
      <c r="DX4548" s="83"/>
      <c r="DY4548" s="83"/>
      <c r="DZ4548" s="83"/>
      <c r="EA4548" s="83"/>
      <c r="EJ4548" s="54"/>
      <c r="EK4548" s="22"/>
      <c r="EL4548" s="24"/>
      <c r="EP4548" s="23"/>
      <c r="EQ4548" s="24"/>
      <c r="ER4548" s="22"/>
      <c r="ES4548" s="24"/>
      <c r="ET4548" s="24"/>
      <c r="EU4548" s="23"/>
      <c r="EV4548" s="26"/>
      <c r="EX4548" s="6"/>
      <c r="EY4548" s="24"/>
      <c r="EZ4548" s="109"/>
      <c r="FA4548" s="66"/>
      <c r="FB4548" s="5"/>
      <c r="FC4548" s="68"/>
      <c r="FD4548" s="67"/>
      <c r="FE4548" s="67"/>
      <c r="FF4548" s="64"/>
      <c r="FG4548" s="5"/>
      <c r="FH4548" s="69"/>
      <c r="FI4548" s="6"/>
      <c r="FJ4548" s="5"/>
      <c r="FK4548" s="25"/>
      <c r="FL4548" s="5"/>
    </row>
    <row r="4549" spans="40:168">
      <c r="AN4549" s="14"/>
      <c r="AO4549" s="14"/>
      <c r="AP4549" s="5"/>
      <c r="AQ4549" s="25"/>
      <c r="AR4549" s="25"/>
      <c r="AS4549" s="96"/>
      <c r="AT4549" s="83"/>
      <c r="AU4549" s="14"/>
      <c r="AX4549" s="83"/>
      <c r="AY4549" s="83"/>
      <c r="AZ4549" s="83"/>
      <c r="BA4549" s="83"/>
      <c r="BJ4549" s="54"/>
      <c r="BK4549" s="22"/>
      <c r="BL4549" s="24"/>
      <c r="BP4549" s="23"/>
      <c r="BQ4549" s="24"/>
      <c r="BR4549" s="22"/>
      <c r="BS4549" s="24"/>
      <c r="BT4549" s="24"/>
      <c r="BU4549" s="23"/>
      <c r="BV4549" s="26"/>
      <c r="BX4549" s="6"/>
      <c r="BY4549" s="24"/>
      <c r="BZ4549" s="109"/>
      <c r="CA4549" s="66"/>
      <c r="CB4549" s="5"/>
      <c r="CC4549" s="68"/>
      <c r="CD4549" s="67"/>
      <c r="CE4549" s="67"/>
      <c r="CF4549" s="64"/>
      <c r="CG4549" s="5"/>
      <c r="CH4549" s="69"/>
      <c r="CI4549" s="6"/>
      <c r="CJ4549" s="5"/>
      <c r="CK4549" s="25"/>
      <c r="CL4549" s="5"/>
      <c r="DN4549" s="14"/>
      <c r="DO4549" s="14"/>
      <c r="DP4549" s="5"/>
      <c r="DQ4549" s="25"/>
      <c r="DR4549" s="25"/>
      <c r="DS4549" s="96"/>
      <c r="DT4549" s="83"/>
      <c r="DU4549" s="14"/>
      <c r="DX4549" s="83"/>
      <c r="DY4549" s="83"/>
      <c r="DZ4549" s="83"/>
      <c r="EA4549" s="83"/>
      <c r="EJ4549" s="54"/>
      <c r="EK4549" s="22"/>
      <c r="EL4549" s="24"/>
      <c r="EP4549" s="23"/>
      <c r="EQ4549" s="24"/>
      <c r="ER4549" s="22"/>
      <c r="ES4549" s="24"/>
      <c r="ET4549" s="24"/>
      <c r="EU4549" s="23"/>
      <c r="EV4549" s="26"/>
      <c r="EX4549" s="6"/>
      <c r="EY4549" s="24"/>
      <c r="EZ4549" s="109"/>
      <c r="FA4549" s="66"/>
      <c r="FB4549" s="5"/>
      <c r="FC4549" s="68"/>
      <c r="FD4549" s="67"/>
      <c r="FE4549" s="67"/>
      <c r="FF4549" s="64"/>
      <c r="FG4549" s="5"/>
      <c r="FH4549" s="69"/>
      <c r="FI4549" s="6"/>
      <c r="FJ4549" s="5"/>
      <c r="FK4549" s="25"/>
      <c r="FL4549" s="5"/>
    </row>
    <row r="4550" spans="40:168">
      <c r="AN4550" s="14"/>
      <c r="AO4550" s="14"/>
      <c r="AP4550" s="5"/>
      <c r="AQ4550" s="25"/>
      <c r="AR4550" s="25"/>
      <c r="AS4550" s="96"/>
      <c r="AT4550" s="83"/>
      <c r="AU4550" s="14"/>
      <c r="AX4550" s="83"/>
      <c r="AY4550" s="83"/>
      <c r="AZ4550" s="83"/>
      <c r="BA4550" s="83"/>
      <c r="BJ4550" s="54"/>
      <c r="BK4550" s="22"/>
      <c r="BL4550" s="24"/>
      <c r="BP4550" s="23"/>
      <c r="BQ4550" s="24"/>
      <c r="BR4550" s="22"/>
      <c r="BS4550" s="24"/>
      <c r="BT4550" s="24"/>
      <c r="BU4550" s="23"/>
      <c r="BV4550" s="26"/>
      <c r="BX4550" s="6"/>
      <c r="BY4550" s="24"/>
      <c r="BZ4550" s="109"/>
      <c r="CA4550" s="66"/>
      <c r="CB4550" s="5"/>
      <c r="CC4550" s="68"/>
      <c r="CD4550" s="67"/>
      <c r="CE4550" s="67"/>
      <c r="CF4550" s="64"/>
      <c r="CG4550" s="5"/>
      <c r="CH4550" s="69"/>
      <c r="CI4550" s="6"/>
      <c r="CJ4550" s="5"/>
      <c r="CK4550" s="25"/>
      <c r="CL4550" s="5"/>
      <c r="DN4550" s="14"/>
      <c r="DO4550" s="14"/>
      <c r="DP4550" s="5"/>
      <c r="DQ4550" s="25"/>
      <c r="DR4550" s="25"/>
      <c r="DS4550" s="96"/>
      <c r="DT4550" s="83"/>
      <c r="DU4550" s="14"/>
      <c r="DX4550" s="83"/>
      <c r="DY4550" s="83"/>
      <c r="DZ4550" s="83"/>
      <c r="EA4550" s="83"/>
      <c r="EJ4550" s="54"/>
      <c r="EK4550" s="22"/>
      <c r="EL4550" s="24"/>
      <c r="EP4550" s="23"/>
      <c r="EQ4550" s="24"/>
      <c r="ER4550" s="22"/>
      <c r="ES4550" s="24"/>
      <c r="ET4550" s="24"/>
      <c r="EU4550" s="23"/>
      <c r="EV4550" s="26"/>
      <c r="EX4550" s="6"/>
      <c r="EY4550" s="24"/>
      <c r="EZ4550" s="109"/>
      <c r="FA4550" s="66"/>
      <c r="FB4550" s="5"/>
      <c r="FC4550" s="68"/>
      <c r="FD4550" s="67"/>
      <c r="FE4550" s="67"/>
      <c r="FF4550" s="64"/>
      <c r="FG4550" s="5"/>
      <c r="FH4550" s="69"/>
      <c r="FI4550" s="6"/>
      <c r="FJ4550" s="5"/>
      <c r="FK4550" s="25"/>
      <c r="FL4550" s="5"/>
    </row>
    <row r="4551" spans="40:168">
      <c r="AN4551" s="14"/>
      <c r="AO4551" s="14"/>
      <c r="AP4551" s="5"/>
      <c r="AQ4551" s="25"/>
      <c r="AR4551" s="25"/>
      <c r="AS4551" s="96"/>
      <c r="AT4551" s="83"/>
      <c r="AU4551" s="14"/>
      <c r="AX4551" s="83"/>
      <c r="AY4551" s="83"/>
      <c r="AZ4551" s="83"/>
      <c r="BA4551" s="83"/>
      <c r="BJ4551" s="54"/>
      <c r="BK4551" s="22"/>
      <c r="BL4551" s="24"/>
      <c r="BP4551" s="23"/>
      <c r="BQ4551" s="24"/>
      <c r="BR4551" s="22"/>
      <c r="BS4551" s="24"/>
      <c r="BT4551" s="24"/>
      <c r="BU4551" s="23"/>
      <c r="BV4551" s="26"/>
      <c r="BX4551" s="6"/>
      <c r="BY4551" s="24"/>
      <c r="BZ4551" s="109"/>
      <c r="CA4551" s="66"/>
      <c r="CB4551" s="5"/>
      <c r="CC4551" s="68"/>
      <c r="CD4551" s="67"/>
      <c r="CE4551" s="67"/>
      <c r="CF4551" s="64"/>
      <c r="CG4551" s="5"/>
      <c r="CH4551" s="69"/>
      <c r="CI4551" s="6"/>
      <c r="CJ4551" s="5"/>
      <c r="CK4551" s="25"/>
      <c r="CL4551" s="5"/>
      <c r="DN4551" s="14"/>
      <c r="DO4551" s="14"/>
      <c r="DP4551" s="5"/>
      <c r="DQ4551" s="25"/>
      <c r="DR4551" s="25"/>
      <c r="DS4551" s="96"/>
      <c r="DT4551" s="83"/>
      <c r="DU4551" s="14"/>
      <c r="DX4551" s="83"/>
      <c r="DY4551" s="83"/>
      <c r="DZ4551" s="83"/>
      <c r="EA4551" s="83"/>
      <c r="EJ4551" s="54"/>
      <c r="EK4551" s="22"/>
      <c r="EL4551" s="24"/>
      <c r="EP4551" s="23"/>
      <c r="EQ4551" s="24"/>
      <c r="ER4551" s="22"/>
      <c r="ES4551" s="24"/>
      <c r="ET4551" s="24"/>
      <c r="EU4551" s="23"/>
      <c r="EV4551" s="26"/>
      <c r="EX4551" s="6"/>
      <c r="EY4551" s="24"/>
      <c r="EZ4551" s="109"/>
      <c r="FA4551" s="66"/>
      <c r="FB4551" s="5"/>
      <c r="FC4551" s="68"/>
      <c r="FD4551" s="67"/>
      <c r="FE4551" s="67"/>
      <c r="FF4551" s="64"/>
      <c r="FG4551" s="5"/>
      <c r="FH4551" s="69"/>
      <c r="FI4551" s="6"/>
      <c r="FJ4551" s="5"/>
      <c r="FK4551" s="25"/>
      <c r="FL4551" s="5"/>
    </row>
    <row r="4552" spans="40:168">
      <c r="AN4552" s="14"/>
      <c r="AO4552" s="14"/>
      <c r="AP4552" s="5"/>
      <c r="AQ4552" s="25"/>
      <c r="AR4552" s="25"/>
      <c r="AS4552" s="96"/>
      <c r="AT4552" s="83"/>
      <c r="AU4552" s="14"/>
      <c r="AX4552" s="83"/>
      <c r="AY4552" s="83"/>
      <c r="AZ4552" s="83"/>
      <c r="BA4552" s="83"/>
      <c r="BJ4552" s="54"/>
      <c r="BK4552" s="22"/>
      <c r="BL4552" s="24"/>
      <c r="BP4552" s="23"/>
      <c r="BQ4552" s="24"/>
      <c r="BR4552" s="22"/>
      <c r="BS4552" s="24"/>
      <c r="BT4552" s="24"/>
      <c r="BU4552" s="23"/>
      <c r="BV4552" s="26"/>
      <c r="BX4552" s="6"/>
      <c r="BY4552" s="24"/>
      <c r="BZ4552" s="109"/>
      <c r="CA4552" s="66"/>
      <c r="CB4552" s="5"/>
      <c r="CC4552" s="68"/>
      <c r="CD4552" s="67"/>
      <c r="CE4552" s="67"/>
      <c r="CF4552" s="64"/>
      <c r="CG4552" s="5"/>
      <c r="CH4552" s="69"/>
      <c r="CI4552" s="6"/>
      <c r="CJ4552" s="5"/>
      <c r="CK4552" s="25"/>
      <c r="CL4552" s="5"/>
      <c r="DN4552" s="14"/>
      <c r="DO4552" s="14"/>
      <c r="DP4552" s="5"/>
      <c r="DQ4552" s="25"/>
      <c r="DR4552" s="25"/>
      <c r="DS4552" s="96"/>
      <c r="DT4552" s="83"/>
      <c r="DU4552" s="14"/>
      <c r="DX4552" s="83"/>
      <c r="DY4552" s="83"/>
      <c r="DZ4552" s="83"/>
      <c r="EA4552" s="83"/>
      <c r="EJ4552" s="54"/>
      <c r="EK4552" s="22"/>
      <c r="EL4552" s="24"/>
      <c r="EP4552" s="23"/>
      <c r="EQ4552" s="24"/>
      <c r="ER4552" s="22"/>
      <c r="ES4552" s="24"/>
      <c r="ET4552" s="24"/>
      <c r="EU4552" s="23"/>
      <c r="EV4552" s="26"/>
      <c r="EX4552" s="6"/>
      <c r="EY4552" s="24"/>
      <c r="EZ4552" s="109"/>
      <c r="FA4552" s="66"/>
      <c r="FB4552" s="5"/>
      <c r="FC4552" s="68"/>
      <c r="FD4552" s="67"/>
      <c r="FE4552" s="67"/>
      <c r="FF4552" s="64"/>
      <c r="FG4552" s="5"/>
      <c r="FH4552" s="69"/>
      <c r="FI4552" s="6"/>
      <c r="FJ4552" s="5"/>
      <c r="FK4552" s="25"/>
      <c r="FL4552" s="5"/>
    </row>
    <row r="4553" spans="40:168">
      <c r="AN4553" s="14"/>
      <c r="AO4553" s="14"/>
      <c r="AP4553" s="5"/>
      <c r="AQ4553" s="25"/>
      <c r="AR4553" s="25"/>
      <c r="AS4553" s="96"/>
      <c r="AT4553" s="83"/>
      <c r="AU4553" s="14"/>
      <c r="AX4553" s="83"/>
      <c r="AY4553" s="83"/>
      <c r="AZ4553" s="83"/>
      <c r="BA4553" s="83"/>
      <c r="BJ4553" s="54"/>
      <c r="BK4553" s="22"/>
      <c r="BL4553" s="24"/>
      <c r="BP4553" s="23"/>
      <c r="BQ4553" s="24"/>
      <c r="BR4553" s="22"/>
      <c r="BS4553" s="24"/>
      <c r="BT4553" s="24"/>
      <c r="BU4553" s="23"/>
      <c r="BV4553" s="26"/>
      <c r="BX4553" s="6"/>
      <c r="BY4553" s="24"/>
      <c r="BZ4553" s="109"/>
      <c r="CA4553" s="66"/>
      <c r="CB4553" s="5"/>
      <c r="CC4553" s="68"/>
      <c r="CD4553" s="67"/>
      <c r="CE4553" s="67"/>
      <c r="CF4553" s="64"/>
      <c r="CG4553" s="5"/>
      <c r="CH4553" s="69"/>
      <c r="CI4553" s="6"/>
      <c r="CJ4553" s="5"/>
      <c r="CK4553" s="25"/>
      <c r="CL4553" s="5"/>
      <c r="DN4553" s="14"/>
      <c r="DO4553" s="14"/>
      <c r="DP4553" s="5"/>
      <c r="DQ4553" s="25"/>
      <c r="DR4553" s="25"/>
      <c r="DS4553" s="96"/>
      <c r="DT4553" s="83"/>
      <c r="DU4553" s="14"/>
      <c r="DX4553" s="83"/>
      <c r="DY4553" s="83"/>
      <c r="DZ4553" s="83"/>
      <c r="EA4553" s="83"/>
      <c r="EJ4553" s="54"/>
      <c r="EK4553" s="22"/>
      <c r="EL4553" s="24"/>
      <c r="EP4553" s="23"/>
      <c r="EQ4553" s="24"/>
      <c r="ER4553" s="22"/>
      <c r="ES4553" s="24"/>
      <c r="ET4553" s="24"/>
      <c r="EU4553" s="23"/>
      <c r="EV4553" s="26"/>
      <c r="EX4553" s="6"/>
      <c r="EY4553" s="24"/>
      <c r="EZ4553" s="109"/>
      <c r="FA4553" s="66"/>
      <c r="FB4553" s="5"/>
      <c r="FC4553" s="68"/>
      <c r="FD4553" s="67"/>
      <c r="FE4553" s="67"/>
      <c r="FF4553" s="64"/>
      <c r="FG4553" s="5"/>
      <c r="FH4553" s="69"/>
      <c r="FI4553" s="6"/>
      <c r="FJ4553" s="5"/>
      <c r="FK4553" s="25"/>
      <c r="FL4553" s="5"/>
    </row>
    <row r="4554" spans="40:168">
      <c r="AN4554" s="14"/>
      <c r="AO4554" s="14"/>
      <c r="AP4554" s="5"/>
      <c r="AQ4554" s="25"/>
      <c r="AR4554" s="25"/>
      <c r="AS4554" s="96"/>
      <c r="AT4554" s="83"/>
      <c r="AU4554" s="14"/>
      <c r="AX4554" s="83"/>
      <c r="AY4554" s="83"/>
      <c r="AZ4554" s="83"/>
      <c r="BA4554" s="83"/>
      <c r="BJ4554" s="54"/>
      <c r="BK4554" s="22"/>
      <c r="BL4554" s="24"/>
      <c r="BP4554" s="23"/>
      <c r="BQ4554" s="24"/>
      <c r="BR4554" s="22"/>
      <c r="BS4554" s="24"/>
      <c r="BT4554" s="24"/>
      <c r="BU4554" s="23"/>
      <c r="BV4554" s="26"/>
      <c r="BX4554" s="6"/>
      <c r="BY4554" s="24"/>
      <c r="BZ4554" s="109"/>
      <c r="CA4554" s="66"/>
      <c r="CB4554" s="5"/>
      <c r="CC4554" s="68"/>
      <c r="CD4554" s="67"/>
      <c r="CE4554" s="67"/>
      <c r="CF4554" s="64"/>
      <c r="CG4554" s="5"/>
      <c r="CH4554" s="69"/>
      <c r="CI4554" s="6"/>
      <c r="CJ4554" s="5"/>
      <c r="CK4554" s="25"/>
      <c r="CL4554" s="5"/>
      <c r="DN4554" s="14"/>
      <c r="DO4554" s="14"/>
      <c r="DP4554" s="5"/>
      <c r="DQ4554" s="25"/>
      <c r="DR4554" s="25"/>
      <c r="DS4554" s="96"/>
      <c r="DT4554" s="83"/>
      <c r="DU4554" s="14"/>
      <c r="DX4554" s="83"/>
      <c r="DY4554" s="83"/>
      <c r="DZ4554" s="83"/>
      <c r="EA4554" s="83"/>
      <c r="EJ4554" s="54"/>
      <c r="EK4554" s="22"/>
      <c r="EL4554" s="24"/>
      <c r="EP4554" s="23"/>
      <c r="EQ4554" s="24"/>
      <c r="ER4554" s="22"/>
      <c r="ES4554" s="24"/>
      <c r="ET4554" s="24"/>
      <c r="EU4554" s="23"/>
      <c r="EV4554" s="26"/>
      <c r="EX4554" s="6"/>
      <c r="EY4554" s="24"/>
      <c r="EZ4554" s="109"/>
      <c r="FA4554" s="66"/>
      <c r="FB4554" s="5"/>
      <c r="FC4554" s="68"/>
      <c r="FD4554" s="67"/>
      <c r="FE4554" s="67"/>
      <c r="FF4554" s="64"/>
      <c r="FG4554" s="5"/>
      <c r="FH4554" s="69"/>
      <c r="FI4554" s="6"/>
      <c r="FJ4554" s="5"/>
      <c r="FK4554" s="25"/>
      <c r="FL4554" s="5"/>
    </row>
    <row r="4555" spans="40:168">
      <c r="AN4555" s="14"/>
      <c r="AO4555" s="14"/>
      <c r="AP4555" s="5"/>
      <c r="AQ4555" s="25"/>
      <c r="AR4555" s="25"/>
      <c r="AS4555" s="96"/>
      <c r="AT4555" s="83"/>
      <c r="AU4555" s="14"/>
      <c r="AX4555" s="83"/>
      <c r="AY4555" s="83"/>
      <c r="AZ4555" s="83"/>
      <c r="BA4555" s="83"/>
      <c r="BJ4555" s="54"/>
      <c r="BK4555" s="22"/>
      <c r="BL4555" s="24"/>
      <c r="BP4555" s="23"/>
      <c r="BQ4555" s="24"/>
      <c r="BR4555" s="22"/>
      <c r="BS4555" s="24"/>
      <c r="BT4555" s="24"/>
      <c r="BU4555" s="23"/>
      <c r="BV4555" s="26"/>
      <c r="BX4555" s="6"/>
      <c r="BY4555" s="24"/>
      <c r="BZ4555" s="109"/>
      <c r="CA4555" s="66"/>
      <c r="CB4555" s="5"/>
      <c r="CC4555" s="68"/>
      <c r="CD4555" s="67"/>
      <c r="CE4555" s="67"/>
      <c r="CF4555" s="64"/>
      <c r="CG4555" s="5"/>
      <c r="CH4555" s="69"/>
      <c r="CI4555" s="6"/>
      <c r="CJ4555" s="5"/>
      <c r="CK4555" s="25"/>
      <c r="CL4555" s="5"/>
      <c r="DN4555" s="14"/>
      <c r="DO4555" s="14"/>
      <c r="DP4555" s="5"/>
      <c r="DQ4555" s="25"/>
      <c r="DR4555" s="25"/>
      <c r="DS4555" s="96"/>
      <c r="DT4555" s="83"/>
      <c r="DU4555" s="14"/>
      <c r="DX4555" s="83"/>
      <c r="DY4555" s="83"/>
      <c r="DZ4555" s="83"/>
      <c r="EA4555" s="83"/>
      <c r="EJ4555" s="54"/>
      <c r="EK4555" s="22"/>
      <c r="EL4555" s="24"/>
      <c r="EP4555" s="23"/>
      <c r="EQ4555" s="24"/>
      <c r="ER4555" s="22"/>
      <c r="ES4555" s="24"/>
      <c r="ET4555" s="24"/>
      <c r="EU4555" s="23"/>
      <c r="EV4555" s="26"/>
      <c r="EX4555" s="6"/>
      <c r="EY4555" s="24"/>
      <c r="EZ4555" s="109"/>
      <c r="FA4555" s="66"/>
      <c r="FB4555" s="5"/>
      <c r="FC4555" s="68"/>
      <c r="FD4555" s="67"/>
      <c r="FE4555" s="67"/>
      <c r="FF4555" s="64"/>
      <c r="FG4555" s="5"/>
      <c r="FH4555" s="69"/>
      <c r="FI4555" s="6"/>
      <c r="FJ4555" s="5"/>
      <c r="FK4555" s="25"/>
      <c r="FL4555" s="5"/>
    </row>
    <row r="4556" spans="40:168">
      <c r="AN4556" s="14"/>
      <c r="AO4556" s="14"/>
      <c r="AP4556" s="5"/>
      <c r="AQ4556" s="25"/>
      <c r="AR4556" s="25"/>
      <c r="AS4556" s="96"/>
      <c r="AT4556" s="83"/>
      <c r="AU4556" s="14"/>
      <c r="AX4556" s="83"/>
      <c r="AY4556" s="83"/>
      <c r="AZ4556" s="83"/>
      <c r="BA4556" s="83"/>
      <c r="BJ4556" s="54"/>
      <c r="BK4556" s="22"/>
      <c r="BL4556" s="24"/>
      <c r="BP4556" s="23"/>
      <c r="BQ4556" s="24"/>
      <c r="BR4556" s="22"/>
      <c r="BS4556" s="24"/>
      <c r="BT4556" s="24"/>
      <c r="BU4556" s="23"/>
      <c r="BV4556" s="26"/>
      <c r="BX4556" s="6"/>
      <c r="BY4556" s="24"/>
      <c r="BZ4556" s="109"/>
      <c r="CA4556" s="66"/>
      <c r="CB4556" s="5"/>
      <c r="CC4556" s="68"/>
      <c r="CD4556" s="67"/>
      <c r="CE4556" s="67"/>
      <c r="CF4556" s="64"/>
      <c r="CG4556" s="5"/>
      <c r="CH4556" s="69"/>
      <c r="CI4556" s="6"/>
      <c r="CJ4556" s="5"/>
      <c r="CK4556" s="25"/>
      <c r="CL4556" s="5"/>
      <c r="DN4556" s="14"/>
      <c r="DO4556" s="14"/>
      <c r="DP4556" s="5"/>
      <c r="DQ4556" s="25"/>
      <c r="DR4556" s="25"/>
      <c r="DS4556" s="96"/>
      <c r="DT4556" s="83"/>
      <c r="DU4556" s="14"/>
      <c r="DX4556" s="83"/>
      <c r="DY4556" s="83"/>
      <c r="DZ4556" s="83"/>
      <c r="EA4556" s="83"/>
      <c r="EJ4556" s="54"/>
      <c r="EK4556" s="22"/>
      <c r="EL4556" s="24"/>
      <c r="EP4556" s="23"/>
      <c r="EQ4556" s="24"/>
      <c r="ER4556" s="22"/>
      <c r="ES4556" s="24"/>
      <c r="ET4556" s="24"/>
      <c r="EU4556" s="23"/>
      <c r="EV4556" s="26"/>
      <c r="EX4556" s="6"/>
      <c r="EY4556" s="24"/>
      <c r="EZ4556" s="109"/>
      <c r="FA4556" s="66"/>
      <c r="FB4556" s="5"/>
      <c r="FC4556" s="68"/>
      <c r="FD4556" s="67"/>
      <c r="FE4556" s="67"/>
      <c r="FF4556" s="64"/>
      <c r="FG4556" s="5"/>
      <c r="FH4556" s="69"/>
      <c r="FI4556" s="6"/>
      <c r="FJ4556" s="5"/>
      <c r="FK4556" s="25"/>
      <c r="FL4556" s="5"/>
    </row>
    <row r="4557" spans="40:168">
      <c r="AN4557" s="14"/>
      <c r="AO4557" s="14"/>
      <c r="AP4557" s="5"/>
      <c r="AQ4557" s="25"/>
      <c r="AR4557" s="25"/>
      <c r="AS4557" s="96"/>
      <c r="AT4557" s="83"/>
      <c r="AU4557" s="14"/>
      <c r="AX4557" s="83"/>
      <c r="AY4557" s="83"/>
      <c r="AZ4557" s="83"/>
      <c r="BA4557" s="83"/>
      <c r="BJ4557" s="54"/>
      <c r="BK4557" s="22"/>
      <c r="BL4557" s="24"/>
      <c r="BP4557" s="23"/>
      <c r="BQ4557" s="24"/>
      <c r="BR4557" s="22"/>
      <c r="BS4557" s="24"/>
      <c r="BT4557" s="24"/>
      <c r="BU4557" s="23"/>
      <c r="BV4557" s="26"/>
      <c r="BX4557" s="6"/>
      <c r="BY4557" s="24"/>
      <c r="BZ4557" s="109"/>
      <c r="CA4557" s="66"/>
      <c r="CB4557" s="5"/>
      <c r="CC4557" s="68"/>
      <c r="CD4557" s="67"/>
      <c r="CE4557" s="67"/>
      <c r="CF4557" s="64"/>
      <c r="CG4557" s="5"/>
      <c r="CH4557" s="69"/>
      <c r="CI4557" s="6"/>
      <c r="CJ4557" s="5"/>
      <c r="CK4557" s="25"/>
      <c r="CL4557" s="5"/>
      <c r="DN4557" s="14"/>
      <c r="DO4557" s="14"/>
      <c r="DP4557" s="5"/>
      <c r="DQ4557" s="25"/>
      <c r="DR4557" s="25"/>
      <c r="DS4557" s="96"/>
      <c r="DT4557" s="83"/>
      <c r="DU4557" s="14"/>
      <c r="DX4557" s="83"/>
      <c r="DY4557" s="83"/>
      <c r="DZ4557" s="83"/>
      <c r="EA4557" s="83"/>
      <c r="EJ4557" s="54"/>
      <c r="EK4557" s="22"/>
      <c r="EL4557" s="24"/>
      <c r="EP4557" s="23"/>
      <c r="EQ4557" s="24"/>
      <c r="ER4557" s="22"/>
      <c r="ES4557" s="24"/>
      <c r="ET4557" s="24"/>
      <c r="EU4557" s="23"/>
      <c r="EV4557" s="26"/>
      <c r="EX4557" s="6"/>
      <c r="EY4557" s="24"/>
      <c r="EZ4557" s="109"/>
      <c r="FA4557" s="66"/>
      <c r="FB4557" s="5"/>
      <c r="FC4557" s="68"/>
      <c r="FD4557" s="67"/>
      <c r="FE4557" s="67"/>
      <c r="FF4557" s="64"/>
      <c r="FG4557" s="5"/>
      <c r="FH4557" s="69"/>
      <c r="FI4557" s="6"/>
      <c r="FJ4557" s="5"/>
      <c r="FK4557" s="25"/>
      <c r="FL4557" s="5"/>
    </row>
    <row r="4558" spans="40:168">
      <c r="AN4558" s="14"/>
      <c r="AO4558" s="14"/>
      <c r="AP4558" s="5"/>
      <c r="AQ4558" s="25"/>
      <c r="AR4558" s="25"/>
      <c r="AS4558" s="96"/>
      <c r="AT4558" s="83"/>
      <c r="AU4558" s="14"/>
      <c r="AX4558" s="83"/>
      <c r="AY4558" s="83"/>
      <c r="AZ4558" s="83"/>
      <c r="BA4558" s="83"/>
      <c r="BJ4558" s="54"/>
      <c r="BK4558" s="22"/>
      <c r="BL4558" s="24"/>
      <c r="BP4558" s="23"/>
      <c r="BQ4558" s="24"/>
      <c r="BR4558" s="22"/>
      <c r="BS4558" s="24"/>
      <c r="BT4558" s="24"/>
      <c r="BU4558" s="23"/>
      <c r="BV4558" s="26"/>
      <c r="BX4558" s="6"/>
      <c r="BY4558" s="24"/>
      <c r="BZ4558" s="109"/>
      <c r="CA4558" s="66"/>
      <c r="CB4558" s="5"/>
      <c r="CC4558" s="68"/>
      <c r="CD4558" s="67"/>
      <c r="CE4558" s="67"/>
      <c r="CF4558" s="64"/>
      <c r="CG4558" s="5"/>
      <c r="CH4558" s="69"/>
      <c r="CI4558" s="6"/>
      <c r="CJ4558" s="5"/>
      <c r="CK4558" s="25"/>
      <c r="CL4558" s="5"/>
      <c r="DN4558" s="14"/>
      <c r="DO4558" s="14"/>
      <c r="DP4558" s="5"/>
      <c r="DQ4558" s="25"/>
      <c r="DR4558" s="25"/>
      <c r="DS4558" s="96"/>
      <c r="DT4558" s="83"/>
      <c r="DU4558" s="14"/>
      <c r="DX4558" s="83"/>
      <c r="DY4558" s="83"/>
      <c r="DZ4558" s="83"/>
      <c r="EA4558" s="83"/>
      <c r="EJ4558" s="54"/>
      <c r="EK4558" s="22"/>
      <c r="EL4558" s="24"/>
      <c r="EP4558" s="23"/>
      <c r="EQ4558" s="24"/>
      <c r="ER4558" s="22"/>
      <c r="ES4558" s="24"/>
      <c r="ET4558" s="24"/>
      <c r="EU4558" s="23"/>
      <c r="EV4558" s="26"/>
      <c r="EX4558" s="6"/>
      <c r="EY4558" s="24"/>
      <c r="EZ4558" s="109"/>
      <c r="FA4558" s="66"/>
      <c r="FB4558" s="5"/>
      <c r="FC4558" s="68"/>
      <c r="FD4558" s="67"/>
      <c r="FE4558" s="67"/>
      <c r="FF4558" s="64"/>
      <c r="FG4558" s="5"/>
      <c r="FH4558" s="69"/>
      <c r="FI4558" s="6"/>
      <c r="FJ4558" s="5"/>
      <c r="FK4558" s="25"/>
      <c r="FL4558" s="5"/>
    </row>
    <row r="4559" spans="40:168">
      <c r="AN4559" s="14"/>
      <c r="AO4559" s="14"/>
      <c r="AP4559" s="5"/>
      <c r="AQ4559" s="25"/>
      <c r="AR4559" s="25"/>
      <c r="AS4559" s="96"/>
      <c r="AT4559" s="83"/>
      <c r="AU4559" s="14"/>
      <c r="AX4559" s="83"/>
      <c r="AY4559" s="83"/>
      <c r="AZ4559" s="83"/>
      <c r="BA4559" s="83"/>
      <c r="BJ4559" s="54"/>
      <c r="BK4559" s="22"/>
      <c r="BL4559" s="24"/>
      <c r="BP4559" s="23"/>
      <c r="BQ4559" s="24"/>
      <c r="BR4559" s="22"/>
      <c r="BS4559" s="24"/>
      <c r="BT4559" s="24"/>
      <c r="BU4559" s="23"/>
      <c r="BV4559" s="26"/>
      <c r="BX4559" s="6"/>
      <c r="BY4559" s="24"/>
      <c r="BZ4559" s="109"/>
      <c r="CA4559" s="66"/>
      <c r="CB4559" s="5"/>
      <c r="CC4559" s="68"/>
      <c r="CD4559" s="67"/>
      <c r="CE4559" s="67"/>
      <c r="CF4559" s="64"/>
      <c r="CG4559" s="5"/>
      <c r="CH4559" s="69"/>
      <c r="CI4559" s="6"/>
      <c r="CJ4559" s="5"/>
      <c r="CK4559" s="25"/>
      <c r="CL4559" s="5"/>
      <c r="DN4559" s="14"/>
      <c r="DO4559" s="14"/>
      <c r="DP4559" s="5"/>
      <c r="DQ4559" s="25"/>
      <c r="DR4559" s="25"/>
      <c r="DS4559" s="96"/>
      <c r="DT4559" s="83"/>
      <c r="DU4559" s="14"/>
      <c r="DX4559" s="83"/>
      <c r="DY4559" s="83"/>
      <c r="DZ4559" s="83"/>
      <c r="EA4559" s="83"/>
      <c r="EJ4559" s="54"/>
      <c r="EK4559" s="22"/>
      <c r="EL4559" s="24"/>
      <c r="EP4559" s="23"/>
      <c r="EQ4559" s="24"/>
      <c r="ER4559" s="22"/>
      <c r="ES4559" s="24"/>
      <c r="ET4559" s="24"/>
      <c r="EU4559" s="23"/>
      <c r="EV4559" s="26"/>
      <c r="EX4559" s="6"/>
      <c r="EY4559" s="24"/>
      <c r="EZ4559" s="109"/>
      <c r="FA4559" s="66"/>
      <c r="FB4559" s="5"/>
      <c r="FC4559" s="68"/>
      <c r="FD4559" s="67"/>
      <c r="FE4559" s="67"/>
      <c r="FF4559" s="64"/>
      <c r="FG4559" s="5"/>
      <c r="FH4559" s="69"/>
      <c r="FI4559" s="6"/>
      <c r="FJ4559" s="5"/>
      <c r="FK4559" s="25"/>
      <c r="FL4559" s="5"/>
    </row>
    <row r="4560" spans="40:168">
      <c r="AN4560" s="14"/>
      <c r="AO4560" s="14"/>
      <c r="AP4560" s="5"/>
      <c r="AQ4560" s="25"/>
      <c r="AR4560" s="25"/>
      <c r="AS4560" s="96"/>
      <c r="AT4560" s="83"/>
      <c r="AU4560" s="14"/>
      <c r="AX4560" s="83"/>
      <c r="AY4560" s="83"/>
      <c r="AZ4560" s="83"/>
      <c r="BA4560" s="83"/>
      <c r="BJ4560" s="54"/>
      <c r="BK4560" s="22"/>
      <c r="BL4560" s="24"/>
      <c r="BP4560" s="23"/>
      <c r="BQ4560" s="24"/>
      <c r="BR4560" s="22"/>
      <c r="BS4560" s="24"/>
      <c r="BT4560" s="24"/>
      <c r="BU4560" s="23"/>
      <c r="BV4560" s="26"/>
      <c r="BX4560" s="6"/>
      <c r="BY4560" s="24"/>
      <c r="BZ4560" s="109"/>
      <c r="CA4560" s="66"/>
      <c r="CB4560" s="5"/>
      <c r="CC4560" s="68"/>
      <c r="CD4560" s="67"/>
      <c r="CE4560" s="67"/>
      <c r="CF4560" s="64"/>
      <c r="CG4560" s="5"/>
      <c r="CH4560" s="69"/>
      <c r="CI4560" s="6"/>
      <c r="CJ4560" s="5"/>
      <c r="CK4560" s="25"/>
      <c r="CL4560" s="5"/>
      <c r="DN4560" s="14"/>
      <c r="DO4560" s="14"/>
      <c r="DP4560" s="5"/>
      <c r="DQ4560" s="25"/>
      <c r="DR4560" s="25"/>
      <c r="DS4560" s="96"/>
      <c r="DT4560" s="83"/>
      <c r="DU4560" s="14"/>
      <c r="DX4560" s="83"/>
      <c r="DY4560" s="83"/>
      <c r="DZ4560" s="83"/>
      <c r="EA4560" s="83"/>
      <c r="EJ4560" s="54"/>
      <c r="EK4560" s="22"/>
      <c r="EL4560" s="24"/>
      <c r="EP4560" s="23"/>
      <c r="EQ4560" s="24"/>
      <c r="ER4560" s="22"/>
      <c r="ES4560" s="24"/>
      <c r="ET4560" s="24"/>
      <c r="EU4560" s="23"/>
      <c r="EV4560" s="26"/>
      <c r="EX4560" s="6"/>
      <c r="EY4560" s="24"/>
      <c r="EZ4560" s="109"/>
      <c r="FA4560" s="66"/>
      <c r="FB4560" s="5"/>
      <c r="FC4560" s="68"/>
      <c r="FD4560" s="67"/>
      <c r="FE4560" s="67"/>
      <c r="FF4560" s="64"/>
      <c r="FG4560" s="5"/>
      <c r="FH4560" s="69"/>
      <c r="FI4560" s="6"/>
      <c r="FJ4560" s="5"/>
      <c r="FK4560" s="25"/>
      <c r="FL4560" s="5"/>
    </row>
    <row r="4561" spans="40:168">
      <c r="AN4561" s="14"/>
      <c r="AO4561" s="14"/>
      <c r="AP4561" s="5"/>
      <c r="AQ4561" s="25"/>
      <c r="AR4561" s="25"/>
      <c r="AS4561" s="96"/>
      <c r="AT4561" s="83"/>
      <c r="AU4561" s="14"/>
      <c r="AX4561" s="83"/>
      <c r="AY4561" s="83"/>
      <c r="AZ4561" s="83"/>
      <c r="BA4561" s="83"/>
      <c r="BJ4561" s="54"/>
      <c r="BK4561" s="22"/>
      <c r="BL4561" s="24"/>
      <c r="BP4561" s="23"/>
      <c r="BQ4561" s="24"/>
      <c r="BR4561" s="22"/>
      <c r="BS4561" s="24"/>
      <c r="BT4561" s="24"/>
      <c r="BU4561" s="23"/>
      <c r="BV4561" s="26"/>
      <c r="BX4561" s="6"/>
      <c r="BY4561" s="24"/>
      <c r="BZ4561" s="109"/>
      <c r="CA4561" s="66"/>
      <c r="CB4561" s="5"/>
      <c r="CC4561" s="68"/>
      <c r="CD4561" s="67"/>
      <c r="CE4561" s="67"/>
      <c r="CF4561" s="64"/>
      <c r="CG4561" s="5"/>
      <c r="CH4561" s="69"/>
      <c r="CI4561" s="6"/>
      <c r="CJ4561" s="5"/>
      <c r="CK4561" s="25"/>
      <c r="CL4561" s="5"/>
      <c r="DN4561" s="14"/>
      <c r="DO4561" s="14"/>
      <c r="DP4561" s="5"/>
      <c r="DQ4561" s="25"/>
      <c r="DR4561" s="25"/>
      <c r="DS4561" s="96"/>
      <c r="DT4561" s="83"/>
      <c r="DU4561" s="14"/>
      <c r="DX4561" s="83"/>
      <c r="DY4561" s="83"/>
      <c r="DZ4561" s="83"/>
      <c r="EA4561" s="83"/>
      <c r="EJ4561" s="54"/>
      <c r="EK4561" s="22"/>
      <c r="EL4561" s="24"/>
      <c r="EP4561" s="23"/>
      <c r="EQ4561" s="24"/>
      <c r="ER4561" s="22"/>
      <c r="ES4561" s="24"/>
      <c r="ET4561" s="24"/>
      <c r="EU4561" s="23"/>
      <c r="EV4561" s="26"/>
      <c r="EX4561" s="6"/>
      <c r="EY4561" s="24"/>
      <c r="EZ4561" s="109"/>
      <c r="FA4561" s="66"/>
      <c r="FB4561" s="5"/>
      <c r="FC4561" s="68"/>
      <c r="FD4561" s="67"/>
      <c r="FE4561" s="67"/>
      <c r="FF4561" s="64"/>
      <c r="FG4561" s="5"/>
      <c r="FH4561" s="69"/>
      <c r="FI4561" s="6"/>
      <c r="FJ4561" s="5"/>
      <c r="FK4561" s="25"/>
      <c r="FL4561" s="5"/>
    </row>
    <row r="4562" spans="40:168">
      <c r="AN4562" s="14"/>
      <c r="AO4562" s="14"/>
      <c r="AP4562" s="5"/>
      <c r="AQ4562" s="25"/>
      <c r="AR4562" s="25"/>
      <c r="AS4562" s="96"/>
      <c r="AT4562" s="83"/>
      <c r="AU4562" s="14"/>
      <c r="AX4562" s="83"/>
      <c r="AY4562" s="83"/>
      <c r="AZ4562" s="83"/>
      <c r="BA4562" s="83"/>
      <c r="BJ4562" s="54"/>
      <c r="BK4562" s="22"/>
      <c r="BL4562" s="24"/>
      <c r="BP4562" s="23"/>
      <c r="BQ4562" s="24"/>
      <c r="BR4562" s="22"/>
      <c r="BS4562" s="24"/>
      <c r="BT4562" s="24"/>
      <c r="BU4562" s="23"/>
      <c r="BV4562" s="26"/>
      <c r="BX4562" s="6"/>
      <c r="BY4562" s="24"/>
      <c r="BZ4562" s="109"/>
      <c r="CA4562" s="66"/>
      <c r="CB4562" s="5"/>
      <c r="CC4562" s="68"/>
      <c r="CD4562" s="67"/>
      <c r="CE4562" s="67"/>
      <c r="CF4562" s="64"/>
      <c r="CG4562" s="5"/>
      <c r="CH4562" s="69"/>
      <c r="CI4562" s="6"/>
      <c r="CJ4562" s="5"/>
      <c r="CK4562" s="25"/>
      <c r="CL4562" s="5"/>
      <c r="DN4562" s="14"/>
      <c r="DO4562" s="14"/>
      <c r="DP4562" s="5"/>
      <c r="DQ4562" s="25"/>
      <c r="DR4562" s="25"/>
      <c r="DS4562" s="96"/>
      <c r="DT4562" s="83"/>
      <c r="DU4562" s="14"/>
      <c r="DX4562" s="83"/>
      <c r="DY4562" s="83"/>
      <c r="DZ4562" s="83"/>
      <c r="EA4562" s="83"/>
      <c r="EJ4562" s="54"/>
      <c r="EK4562" s="22"/>
      <c r="EL4562" s="24"/>
      <c r="EP4562" s="23"/>
      <c r="EQ4562" s="24"/>
      <c r="ER4562" s="22"/>
      <c r="ES4562" s="24"/>
      <c r="ET4562" s="24"/>
      <c r="EU4562" s="23"/>
      <c r="EV4562" s="26"/>
      <c r="EX4562" s="6"/>
      <c r="EY4562" s="24"/>
      <c r="EZ4562" s="109"/>
      <c r="FA4562" s="66"/>
      <c r="FB4562" s="5"/>
      <c r="FC4562" s="68"/>
      <c r="FD4562" s="67"/>
      <c r="FE4562" s="67"/>
      <c r="FF4562" s="64"/>
      <c r="FG4562" s="5"/>
      <c r="FH4562" s="69"/>
      <c r="FI4562" s="6"/>
      <c r="FJ4562" s="5"/>
      <c r="FK4562" s="25"/>
      <c r="FL4562" s="5"/>
    </row>
    <row r="4563" spans="40:168">
      <c r="AN4563" s="14"/>
      <c r="AO4563" s="14"/>
      <c r="AP4563" s="5"/>
      <c r="AQ4563" s="25"/>
      <c r="AR4563" s="25"/>
      <c r="AS4563" s="96"/>
      <c r="AT4563" s="83"/>
      <c r="AU4563" s="14"/>
      <c r="AX4563" s="83"/>
      <c r="AY4563" s="83"/>
      <c r="AZ4563" s="83"/>
      <c r="BA4563" s="83"/>
      <c r="BJ4563" s="54"/>
      <c r="BK4563" s="22"/>
      <c r="BL4563" s="24"/>
      <c r="BP4563" s="23"/>
      <c r="BQ4563" s="24"/>
      <c r="BR4563" s="22"/>
      <c r="BS4563" s="24"/>
      <c r="BT4563" s="24"/>
      <c r="BU4563" s="23"/>
      <c r="BV4563" s="26"/>
      <c r="BX4563" s="6"/>
      <c r="BY4563" s="24"/>
      <c r="BZ4563" s="109"/>
      <c r="CA4563" s="66"/>
      <c r="CB4563" s="5"/>
      <c r="CC4563" s="68"/>
      <c r="CD4563" s="67"/>
      <c r="CE4563" s="67"/>
      <c r="CF4563" s="64"/>
      <c r="CG4563" s="5"/>
      <c r="CH4563" s="69"/>
      <c r="CI4563" s="6"/>
      <c r="CJ4563" s="5"/>
      <c r="CK4563" s="25"/>
      <c r="CL4563" s="5"/>
      <c r="DN4563" s="14"/>
      <c r="DO4563" s="14"/>
      <c r="DP4563" s="5"/>
      <c r="DQ4563" s="25"/>
      <c r="DR4563" s="25"/>
      <c r="DS4563" s="96"/>
      <c r="DT4563" s="83"/>
      <c r="DU4563" s="14"/>
      <c r="DX4563" s="83"/>
      <c r="DY4563" s="83"/>
      <c r="DZ4563" s="83"/>
      <c r="EA4563" s="83"/>
      <c r="EJ4563" s="54"/>
      <c r="EK4563" s="22"/>
      <c r="EL4563" s="24"/>
      <c r="EP4563" s="23"/>
      <c r="EQ4563" s="24"/>
      <c r="ER4563" s="22"/>
      <c r="ES4563" s="24"/>
      <c r="ET4563" s="24"/>
      <c r="EU4563" s="23"/>
      <c r="EV4563" s="26"/>
      <c r="EX4563" s="6"/>
      <c r="EY4563" s="24"/>
      <c r="EZ4563" s="109"/>
      <c r="FA4563" s="66"/>
      <c r="FB4563" s="5"/>
      <c r="FC4563" s="68"/>
      <c r="FD4563" s="67"/>
      <c r="FE4563" s="67"/>
      <c r="FF4563" s="64"/>
      <c r="FG4563" s="5"/>
      <c r="FH4563" s="69"/>
      <c r="FI4563" s="6"/>
      <c r="FJ4563" s="5"/>
      <c r="FK4563" s="25"/>
      <c r="FL4563" s="5"/>
    </row>
    <row r="4564" spans="40:168">
      <c r="AN4564" s="14"/>
      <c r="AO4564" s="14"/>
      <c r="AP4564" s="5"/>
      <c r="AQ4564" s="25"/>
      <c r="AR4564" s="25"/>
      <c r="AS4564" s="96"/>
      <c r="AT4564" s="83"/>
      <c r="AU4564" s="14"/>
      <c r="AX4564" s="83"/>
      <c r="AY4564" s="83"/>
      <c r="AZ4564" s="83"/>
      <c r="BA4564" s="83"/>
      <c r="BJ4564" s="54"/>
      <c r="BK4564" s="22"/>
      <c r="BL4564" s="24"/>
      <c r="BP4564" s="23"/>
      <c r="BQ4564" s="24"/>
      <c r="BR4564" s="22"/>
      <c r="BS4564" s="24"/>
      <c r="BT4564" s="24"/>
      <c r="BU4564" s="23"/>
      <c r="BV4564" s="26"/>
      <c r="BX4564" s="6"/>
      <c r="BY4564" s="24"/>
      <c r="BZ4564" s="109"/>
      <c r="CA4564" s="66"/>
      <c r="CB4564" s="5"/>
      <c r="CC4564" s="68"/>
      <c r="CD4564" s="67"/>
      <c r="CE4564" s="67"/>
      <c r="CF4564" s="64"/>
      <c r="CG4564" s="5"/>
      <c r="CH4564" s="69"/>
      <c r="CI4564" s="6"/>
      <c r="CJ4564" s="5"/>
      <c r="CK4564" s="25"/>
      <c r="CL4564" s="5"/>
      <c r="DN4564" s="14"/>
      <c r="DO4564" s="14"/>
      <c r="DP4564" s="5"/>
      <c r="DQ4564" s="25"/>
      <c r="DR4564" s="25"/>
      <c r="DS4564" s="96"/>
      <c r="DT4564" s="83"/>
      <c r="DU4564" s="14"/>
      <c r="DX4564" s="83"/>
      <c r="DY4564" s="83"/>
      <c r="DZ4564" s="83"/>
      <c r="EA4564" s="83"/>
      <c r="EJ4564" s="54"/>
      <c r="EK4564" s="22"/>
      <c r="EL4564" s="24"/>
      <c r="EP4564" s="23"/>
      <c r="EQ4564" s="24"/>
      <c r="ER4564" s="22"/>
      <c r="ES4564" s="24"/>
      <c r="ET4564" s="24"/>
      <c r="EU4564" s="23"/>
      <c r="EV4564" s="26"/>
      <c r="EX4564" s="6"/>
      <c r="EY4564" s="24"/>
      <c r="EZ4564" s="109"/>
      <c r="FA4564" s="66"/>
      <c r="FB4564" s="5"/>
      <c r="FC4564" s="68"/>
      <c r="FD4564" s="67"/>
      <c r="FE4564" s="67"/>
      <c r="FF4564" s="64"/>
      <c r="FG4564" s="5"/>
      <c r="FH4564" s="69"/>
      <c r="FI4564" s="6"/>
      <c r="FJ4564" s="5"/>
      <c r="FK4564" s="25"/>
      <c r="FL4564" s="5"/>
    </row>
    <row r="4565" spans="40:168">
      <c r="AN4565" s="14"/>
      <c r="AO4565" s="14"/>
      <c r="AP4565" s="5"/>
      <c r="AQ4565" s="25"/>
      <c r="AR4565" s="25"/>
      <c r="AS4565" s="96"/>
      <c r="AT4565" s="83"/>
      <c r="AU4565" s="14"/>
      <c r="AX4565" s="83"/>
      <c r="AY4565" s="83"/>
      <c r="AZ4565" s="83"/>
      <c r="BA4565" s="83"/>
      <c r="BJ4565" s="54"/>
      <c r="BK4565" s="22"/>
      <c r="BL4565" s="24"/>
      <c r="BP4565" s="23"/>
      <c r="BQ4565" s="24"/>
      <c r="BR4565" s="22"/>
      <c r="BS4565" s="24"/>
      <c r="BT4565" s="24"/>
      <c r="BU4565" s="23"/>
      <c r="BV4565" s="26"/>
      <c r="BX4565" s="6"/>
      <c r="BY4565" s="24"/>
      <c r="BZ4565" s="109"/>
      <c r="CA4565" s="66"/>
      <c r="CB4565" s="5"/>
      <c r="CC4565" s="68"/>
      <c r="CD4565" s="67"/>
      <c r="CE4565" s="67"/>
      <c r="CF4565" s="64"/>
      <c r="CG4565" s="5"/>
      <c r="CH4565" s="69"/>
      <c r="CI4565" s="6"/>
      <c r="CJ4565" s="5"/>
      <c r="CK4565" s="25"/>
      <c r="CL4565" s="5"/>
      <c r="DN4565" s="14"/>
      <c r="DO4565" s="14"/>
      <c r="DP4565" s="5"/>
      <c r="DQ4565" s="25"/>
      <c r="DR4565" s="25"/>
      <c r="DS4565" s="96"/>
      <c r="DT4565" s="83"/>
      <c r="DU4565" s="14"/>
      <c r="DX4565" s="83"/>
      <c r="DY4565" s="83"/>
      <c r="DZ4565" s="83"/>
      <c r="EA4565" s="83"/>
      <c r="EJ4565" s="54"/>
      <c r="EK4565" s="22"/>
      <c r="EL4565" s="24"/>
      <c r="EP4565" s="23"/>
      <c r="EQ4565" s="24"/>
      <c r="ER4565" s="22"/>
      <c r="ES4565" s="24"/>
      <c r="ET4565" s="24"/>
      <c r="EU4565" s="23"/>
      <c r="EV4565" s="26"/>
      <c r="EX4565" s="6"/>
      <c r="EY4565" s="24"/>
      <c r="EZ4565" s="109"/>
      <c r="FA4565" s="66"/>
      <c r="FB4565" s="5"/>
      <c r="FC4565" s="68"/>
      <c r="FD4565" s="67"/>
      <c r="FE4565" s="67"/>
      <c r="FF4565" s="64"/>
      <c r="FG4565" s="5"/>
      <c r="FH4565" s="69"/>
      <c r="FI4565" s="6"/>
      <c r="FJ4565" s="5"/>
      <c r="FK4565" s="25"/>
      <c r="FL4565" s="5"/>
    </row>
    <row r="4566" spans="40:168">
      <c r="AN4566" s="14"/>
      <c r="AO4566" s="14"/>
      <c r="AP4566" s="5"/>
      <c r="AQ4566" s="25"/>
      <c r="AR4566" s="25"/>
      <c r="AS4566" s="96"/>
      <c r="AT4566" s="83"/>
      <c r="AU4566" s="14"/>
      <c r="AX4566" s="83"/>
      <c r="AY4566" s="83"/>
      <c r="AZ4566" s="83"/>
      <c r="BA4566" s="83"/>
      <c r="BJ4566" s="54"/>
      <c r="BK4566" s="22"/>
      <c r="BL4566" s="24"/>
      <c r="BP4566" s="23"/>
      <c r="BQ4566" s="24"/>
      <c r="BR4566" s="22"/>
      <c r="BS4566" s="24"/>
      <c r="BT4566" s="24"/>
      <c r="BU4566" s="23"/>
      <c r="BV4566" s="26"/>
      <c r="BX4566" s="6"/>
      <c r="BY4566" s="24"/>
      <c r="BZ4566" s="109"/>
      <c r="CA4566" s="66"/>
      <c r="CB4566" s="5"/>
      <c r="CC4566" s="68"/>
      <c r="CD4566" s="67"/>
      <c r="CE4566" s="67"/>
      <c r="CF4566" s="64"/>
      <c r="CG4566" s="5"/>
      <c r="CH4566" s="69"/>
      <c r="CI4566" s="6"/>
      <c r="CJ4566" s="5"/>
      <c r="CK4566" s="25"/>
      <c r="CL4566" s="5"/>
      <c r="DN4566" s="14"/>
      <c r="DO4566" s="14"/>
      <c r="DP4566" s="5"/>
      <c r="DQ4566" s="25"/>
      <c r="DR4566" s="25"/>
      <c r="DS4566" s="96"/>
      <c r="DT4566" s="83"/>
      <c r="DU4566" s="14"/>
      <c r="DX4566" s="83"/>
      <c r="DY4566" s="83"/>
      <c r="DZ4566" s="83"/>
      <c r="EA4566" s="83"/>
      <c r="EJ4566" s="54"/>
      <c r="EK4566" s="22"/>
      <c r="EL4566" s="24"/>
      <c r="EP4566" s="23"/>
      <c r="EQ4566" s="24"/>
      <c r="ER4566" s="22"/>
      <c r="ES4566" s="24"/>
      <c r="ET4566" s="24"/>
      <c r="EU4566" s="23"/>
      <c r="EV4566" s="26"/>
      <c r="EX4566" s="6"/>
      <c r="EY4566" s="24"/>
      <c r="EZ4566" s="109"/>
      <c r="FA4566" s="66"/>
      <c r="FB4566" s="5"/>
      <c r="FC4566" s="68"/>
      <c r="FD4566" s="67"/>
      <c r="FE4566" s="67"/>
      <c r="FF4566" s="64"/>
      <c r="FG4566" s="5"/>
      <c r="FH4566" s="69"/>
      <c r="FI4566" s="6"/>
      <c r="FJ4566" s="5"/>
      <c r="FK4566" s="25"/>
      <c r="FL4566" s="5"/>
    </row>
    <row r="4567" spans="40:168">
      <c r="AN4567" s="14"/>
      <c r="AO4567" s="14"/>
      <c r="AP4567" s="5"/>
      <c r="AQ4567" s="25"/>
      <c r="AR4567" s="25"/>
      <c r="AS4567" s="96"/>
      <c r="AT4567" s="83"/>
      <c r="AU4567" s="14"/>
      <c r="AX4567" s="83"/>
      <c r="AY4567" s="83"/>
      <c r="AZ4567" s="83"/>
      <c r="BA4567" s="83"/>
      <c r="BJ4567" s="54"/>
      <c r="BK4567" s="22"/>
      <c r="BL4567" s="24"/>
      <c r="BP4567" s="23"/>
      <c r="BQ4567" s="24"/>
      <c r="BR4567" s="22"/>
      <c r="BS4567" s="24"/>
      <c r="BT4567" s="24"/>
      <c r="BU4567" s="23"/>
      <c r="BV4567" s="26"/>
      <c r="BX4567" s="6"/>
      <c r="BY4567" s="24"/>
      <c r="BZ4567" s="109"/>
      <c r="CA4567" s="66"/>
      <c r="CB4567" s="5"/>
      <c r="CC4567" s="68"/>
      <c r="CD4567" s="67"/>
      <c r="CE4567" s="67"/>
      <c r="CF4567" s="64"/>
      <c r="CG4567" s="5"/>
      <c r="CH4567" s="69"/>
      <c r="CI4567" s="6"/>
      <c r="CJ4567" s="5"/>
      <c r="CK4567" s="25"/>
      <c r="CL4567" s="5"/>
      <c r="DN4567" s="14"/>
      <c r="DO4567" s="14"/>
      <c r="DP4567" s="5"/>
      <c r="DQ4567" s="25"/>
      <c r="DR4567" s="25"/>
      <c r="DS4567" s="96"/>
      <c r="DT4567" s="83"/>
      <c r="DU4567" s="14"/>
      <c r="DX4567" s="83"/>
      <c r="DY4567" s="83"/>
      <c r="DZ4567" s="83"/>
      <c r="EA4567" s="83"/>
      <c r="EJ4567" s="54"/>
      <c r="EK4567" s="22"/>
      <c r="EL4567" s="24"/>
      <c r="EP4567" s="23"/>
      <c r="EQ4567" s="24"/>
      <c r="ER4567" s="22"/>
      <c r="ES4567" s="24"/>
      <c r="ET4567" s="24"/>
      <c r="EU4567" s="23"/>
      <c r="EV4567" s="26"/>
      <c r="EX4567" s="6"/>
      <c r="EY4567" s="24"/>
      <c r="EZ4567" s="109"/>
      <c r="FA4567" s="66"/>
      <c r="FB4567" s="5"/>
      <c r="FC4567" s="68"/>
      <c r="FD4567" s="67"/>
      <c r="FE4567" s="67"/>
      <c r="FF4567" s="64"/>
      <c r="FG4567" s="5"/>
      <c r="FH4567" s="69"/>
      <c r="FI4567" s="6"/>
      <c r="FJ4567" s="5"/>
      <c r="FK4567" s="25"/>
      <c r="FL4567" s="5"/>
    </row>
    <row r="4568" spans="40:168">
      <c r="AN4568" s="14"/>
      <c r="AO4568" s="14"/>
      <c r="AP4568" s="5"/>
      <c r="AQ4568" s="25"/>
      <c r="AR4568" s="25"/>
      <c r="AS4568" s="96"/>
      <c r="AT4568" s="83"/>
      <c r="AU4568" s="14"/>
      <c r="AX4568" s="83"/>
      <c r="AY4568" s="83"/>
      <c r="AZ4568" s="83"/>
      <c r="BA4568" s="83"/>
      <c r="BJ4568" s="54"/>
      <c r="BK4568" s="22"/>
      <c r="BL4568" s="24"/>
      <c r="BP4568" s="23"/>
      <c r="BQ4568" s="24"/>
      <c r="BR4568" s="22"/>
      <c r="BS4568" s="24"/>
      <c r="BT4568" s="24"/>
      <c r="BU4568" s="23"/>
      <c r="BV4568" s="26"/>
      <c r="BX4568" s="6"/>
      <c r="BY4568" s="24"/>
      <c r="BZ4568" s="109"/>
      <c r="CA4568" s="66"/>
      <c r="CB4568" s="5"/>
      <c r="CC4568" s="68"/>
      <c r="CD4568" s="67"/>
      <c r="CE4568" s="67"/>
      <c r="CF4568" s="64"/>
      <c r="CG4568" s="5"/>
      <c r="CH4568" s="69"/>
      <c r="CI4568" s="6"/>
      <c r="CJ4568" s="5"/>
      <c r="CK4568" s="25"/>
      <c r="CL4568" s="5"/>
      <c r="DN4568" s="14"/>
      <c r="DO4568" s="14"/>
      <c r="DP4568" s="5"/>
      <c r="DQ4568" s="25"/>
      <c r="DR4568" s="25"/>
      <c r="DS4568" s="96"/>
      <c r="DT4568" s="83"/>
      <c r="DU4568" s="14"/>
      <c r="DX4568" s="83"/>
      <c r="DY4568" s="83"/>
      <c r="DZ4568" s="83"/>
      <c r="EA4568" s="83"/>
      <c r="EJ4568" s="54"/>
      <c r="EK4568" s="22"/>
      <c r="EL4568" s="24"/>
      <c r="EP4568" s="23"/>
      <c r="EQ4568" s="24"/>
      <c r="ER4568" s="22"/>
      <c r="ES4568" s="24"/>
      <c r="ET4568" s="24"/>
      <c r="EU4568" s="23"/>
      <c r="EV4568" s="26"/>
      <c r="EX4568" s="6"/>
      <c r="EY4568" s="24"/>
      <c r="EZ4568" s="109"/>
      <c r="FA4568" s="66"/>
      <c r="FB4568" s="5"/>
      <c r="FC4568" s="68"/>
      <c r="FD4568" s="67"/>
      <c r="FE4568" s="67"/>
      <c r="FF4568" s="64"/>
      <c r="FG4568" s="5"/>
      <c r="FH4568" s="69"/>
      <c r="FI4568" s="6"/>
      <c r="FJ4568" s="5"/>
      <c r="FK4568" s="25"/>
      <c r="FL4568" s="5"/>
    </row>
    <row r="4569" spans="40:168">
      <c r="AN4569" s="14"/>
      <c r="AO4569" s="14"/>
      <c r="AP4569" s="5"/>
      <c r="AQ4569" s="25"/>
      <c r="AR4569" s="25"/>
      <c r="AS4569" s="96"/>
      <c r="AT4569" s="83"/>
      <c r="AU4569" s="14"/>
      <c r="AX4569" s="83"/>
      <c r="AY4569" s="83"/>
      <c r="AZ4569" s="83"/>
      <c r="BA4569" s="83"/>
      <c r="BJ4569" s="54"/>
      <c r="BK4569" s="22"/>
      <c r="BL4569" s="24"/>
      <c r="BP4569" s="23"/>
      <c r="BQ4569" s="24"/>
      <c r="BR4569" s="22"/>
      <c r="BS4569" s="24"/>
      <c r="BT4569" s="24"/>
      <c r="BU4569" s="23"/>
      <c r="BV4569" s="26"/>
      <c r="BX4569" s="6"/>
      <c r="BY4569" s="24"/>
      <c r="BZ4569" s="109"/>
      <c r="CA4569" s="66"/>
      <c r="CB4569" s="5"/>
      <c r="CC4569" s="68"/>
      <c r="CD4569" s="67"/>
      <c r="CE4569" s="67"/>
      <c r="CF4569" s="64"/>
      <c r="CG4569" s="5"/>
      <c r="CH4569" s="69"/>
      <c r="CI4569" s="6"/>
      <c r="CJ4569" s="5"/>
      <c r="CK4569" s="25"/>
      <c r="CL4569" s="5"/>
      <c r="DN4569" s="14"/>
      <c r="DO4569" s="14"/>
      <c r="DP4569" s="5"/>
      <c r="DQ4569" s="25"/>
      <c r="DR4569" s="25"/>
      <c r="DS4569" s="96"/>
      <c r="DT4569" s="83"/>
      <c r="DU4569" s="14"/>
      <c r="DX4569" s="83"/>
      <c r="DY4569" s="83"/>
      <c r="DZ4569" s="83"/>
      <c r="EA4569" s="83"/>
      <c r="EJ4569" s="54"/>
      <c r="EK4569" s="22"/>
      <c r="EL4569" s="24"/>
      <c r="EP4569" s="23"/>
      <c r="EQ4569" s="24"/>
      <c r="ER4569" s="22"/>
      <c r="ES4569" s="24"/>
      <c r="ET4569" s="24"/>
      <c r="EU4569" s="23"/>
      <c r="EV4569" s="26"/>
      <c r="EX4569" s="6"/>
      <c r="EY4569" s="24"/>
      <c r="EZ4569" s="109"/>
      <c r="FA4569" s="66"/>
      <c r="FB4569" s="5"/>
      <c r="FC4569" s="68"/>
      <c r="FD4569" s="67"/>
      <c r="FE4569" s="67"/>
      <c r="FF4569" s="64"/>
      <c r="FG4569" s="5"/>
      <c r="FH4569" s="69"/>
      <c r="FI4569" s="6"/>
      <c r="FJ4569" s="5"/>
      <c r="FK4569" s="25"/>
      <c r="FL4569" s="5"/>
    </row>
    <row r="4570" spans="40:168">
      <c r="AN4570" s="14"/>
      <c r="AO4570" s="14"/>
      <c r="AP4570" s="5"/>
      <c r="AQ4570" s="25"/>
      <c r="AR4570" s="25"/>
      <c r="AS4570" s="96"/>
      <c r="AT4570" s="83"/>
      <c r="AU4570" s="14"/>
      <c r="AX4570" s="83"/>
      <c r="AY4570" s="83"/>
      <c r="AZ4570" s="83"/>
      <c r="BA4570" s="83"/>
      <c r="BJ4570" s="54"/>
      <c r="BK4570" s="22"/>
      <c r="BL4570" s="24"/>
      <c r="BP4570" s="23"/>
      <c r="BQ4570" s="24"/>
      <c r="BR4570" s="22"/>
      <c r="BS4570" s="24"/>
      <c r="BT4570" s="24"/>
      <c r="BU4570" s="23"/>
      <c r="BV4570" s="26"/>
      <c r="BX4570" s="6"/>
      <c r="BY4570" s="24"/>
      <c r="BZ4570" s="109"/>
      <c r="CA4570" s="66"/>
      <c r="CB4570" s="5"/>
      <c r="CC4570" s="68"/>
      <c r="CD4570" s="67"/>
      <c r="CE4570" s="67"/>
      <c r="CF4570" s="64"/>
      <c r="CG4570" s="5"/>
      <c r="CH4570" s="69"/>
      <c r="CI4570" s="6"/>
      <c r="CJ4570" s="5"/>
      <c r="CK4570" s="25"/>
      <c r="CL4570" s="5"/>
      <c r="DN4570" s="14"/>
      <c r="DO4570" s="14"/>
      <c r="DP4570" s="5"/>
      <c r="DQ4570" s="25"/>
      <c r="DR4570" s="25"/>
      <c r="DS4570" s="96"/>
      <c r="DT4570" s="83"/>
      <c r="DU4570" s="14"/>
      <c r="DX4570" s="83"/>
      <c r="DY4570" s="83"/>
      <c r="DZ4570" s="83"/>
      <c r="EA4570" s="83"/>
      <c r="EJ4570" s="54"/>
      <c r="EK4570" s="22"/>
      <c r="EL4570" s="24"/>
      <c r="EP4570" s="23"/>
      <c r="EQ4570" s="24"/>
      <c r="ER4570" s="22"/>
      <c r="ES4570" s="24"/>
      <c r="ET4570" s="24"/>
      <c r="EU4570" s="23"/>
      <c r="EV4570" s="26"/>
      <c r="EX4570" s="6"/>
      <c r="EY4570" s="24"/>
      <c r="EZ4570" s="109"/>
      <c r="FA4570" s="66"/>
      <c r="FB4570" s="5"/>
      <c r="FC4570" s="68"/>
      <c r="FD4570" s="67"/>
      <c r="FE4570" s="67"/>
      <c r="FF4570" s="64"/>
      <c r="FG4570" s="5"/>
      <c r="FH4570" s="69"/>
      <c r="FI4570" s="6"/>
      <c r="FJ4570" s="5"/>
      <c r="FK4570" s="25"/>
      <c r="FL4570" s="5"/>
    </row>
    <row r="4571" spans="40:168">
      <c r="AN4571" s="14"/>
      <c r="AO4571" s="14"/>
      <c r="AP4571" s="5"/>
      <c r="AQ4571" s="25"/>
      <c r="AR4571" s="25"/>
      <c r="AS4571" s="96"/>
      <c r="AT4571" s="83"/>
      <c r="AU4571" s="14"/>
      <c r="AX4571" s="83"/>
      <c r="AY4571" s="83"/>
      <c r="AZ4571" s="83"/>
      <c r="BA4571" s="83"/>
      <c r="BJ4571" s="54"/>
      <c r="BK4571" s="22"/>
      <c r="BL4571" s="24"/>
      <c r="BP4571" s="23"/>
      <c r="BQ4571" s="24"/>
      <c r="BR4571" s="22"/>
      <c r="BS4571" s="24"/>
      <c r="BT4571" s="24"/>
      <c r="BU4571" s="23"/>
      <c r="BV4571" s="26"/>
      <c r="BX4571" s="6"/>
      <c r="BY4571" s="24"/>
      <c r="BZ4571" s="109"/>
      <c r="CA4571" s="66"/>
      <c r="CB4571" s="5"/>
      <c r="CC4571" s="68"/>
      <c r="CD4571" s="67"/>
      <c r="CE4571" s="67"/>
      <c r="CF4571" s="64"/>
      <c r="CG4571" s="5"/>
      <c r="CH4571" s="69"/>
      <c r="CI4571" s="6"/>
      <c r="CJ4571" s="5"/>
      <c r="CK4571" s="25"/>
      <c r="CL4571" s="5"/>
      <c r="DN4571" s="14"/>
      <c r="DO4571" s="14"/>
      <c r="DP4571" s="5"/>
      <c r="DQ4571" s="25"/>
      <c r="DR4571" s="25"/>
      <c r="DS4571" s="96"/>
      <c r="DT4571" s="83"/>
      <c r="DU4571" s="14"/>
      <c r="DX4571" s="83"/>
      <c r="DY4571" s="83"/>
      <c r="DZ4571" s="83"/>
      <c r="EA4571" s="83"/>
      <c r="EJ4571" s="54"/>
      <c r="EK4571" s="22"/>
      <c r="EL4571" s="24"/>
      <c r="EP4571" s="23"/>
      <c r="EQ4571" s="24"/>
      <c r="ER4571" s="22"/>
      <c r="ES4571" s="24"/>
      <c r="ET4571" s="24"/>
      <c r="EU4571" s="23"/>
      <c r="EV4571" s="26"/>
      <c r="EX4571" s="6"/>
      <c r="EY4571" s="24"/>
      <c r="EZ4571" s="109"/>
      <c r="FA4571" s="66"/>
      <c r="FB4571" s="5"/>
      <c r="FC4571" s="68"/>
      <c r="FD4571" s="67"/>
      <c r="FE4571" s="67"/>
      <c r="FF4571" s="64"/>
      <c r="FG4571" s="5"/>
      <c r="FH4571" s="69"/>
      <c r="FI4571" s="6"/>
      <c r="FJ4571" s="5"/>
      <c r="FK4571" s="25"/>
      <c r="FL4571" s="5"/>
    </row>
    <row r="4572" spans="40:168">
      <c r="AN4572" s="14"/>
      <c r="AO4572" s="14"/>
      <c r="AP4572" s="5"/>
      <c r="AQ4572" s="25"/>
      <c r="AR4572" s="25"/>
      <c r="AS4572" s="96"/>
      <c r="AT4572" s="83"/>
      <c r="AU4572" s="14"/>
      <c r="AX4572" s="83"/>
      <c r="AY4572" s="83"/>
      <c r="AZ4572" s="83"/>
      <c r="BA4572" s="83"/>
      <c r="BJ4572" s="54"/>
      <c r="BK4572" s="22"/>
      <c r="BL4572" s="24"/>
      <c r="BP4572" s="23"/>
      <c r="BQ4572" s="24"/>
      <c r="BR4572" s="22"/>
      <c r="BS4572" s="24"/>
      <c r="BT4572" s="24"/>
      <c r="BU4572" s="23"/>
      <c r="BV4572" s="26"/>
      <c r="BX4572" s="6"/>
      <c r="BY4572" s="24"/>
      <c r="BZ4572" s="109"/>
      <c r="CA4572" s="66"/>
      <c r="CB4572" s="5"/>
      <c r="CC4572" s="68"/>
      <c r="CD4572" s="67"/>
      <c r="CE4572" s="67"/>
      <c r="CF4572" s="64"/>
      <c r="CG4572" s="5"/>
      <c r="CH4572" s="69"/>
      <c r="CI4572" s="6"/>
      <c r="CJ4572" s="5"/>
      <c r="CK4572" s="25"/>
      <c r="CL4572" s="5"/>
      <c r="DN4572" s="14"/>
      <c r="DO4572" s="14"/>
      <c r="DP4572" s="5"/>
      <c r="DQ4572" s="25"/>
      <c r="DR4572" s="25"/>
      <c r="DS4572" s="96"/>
      <c r="DT4572" s="83"/>
      <c r="DU4572" s="14"/>
      <c r="DX4572" s="83"/>
      <c r="DY4572" s="83"/>
      <c r="DZ4572" s="83"/>
      <c r="EA4572" s="83"/>
      <c r="EJ4572" s="54"/>
      <c r="EK4572" s="22"/>
      <c r="EL4572" s="24"/>
      <c r="EP4572" s="23"/>
      <c r="EQ4572" s="24"/>
      <c r="ER4572" s="22"/>
      <c r="ES4572" s="24"/>
      <c r="ET4572" s="24"/>
      <c r="EU4572" s="23"/>
      <c r="EV4572" s="26"/>
      <c r="EX4572" s="6"/>
      <c r="EY4572" s="24"/>
      <c r="EZ4572" s="109"/>
      <c r="FA4572" s="66"/>
      <c r="FB4572" s="5"/>
      <c r="FC4572" s="68"/>
      <c r="FD4572" s="67"/>
      <c r="FE4572" s="67"/>
      <c r="FF4572" s="64"/>
      <c r="FG4572" s="5"/>
      <c r="FH4572" s="69"/>
      <c r="FI4572" s="6"/>
      <c r="FJ4572" s="5"/>
      <c r="FK4572" s="25"/>
      <c r="FL4572" s="5"/>
    </row>
    <row r="4573" spans="40:168">
      <c r="AN4573" s="14"/>
      <c r="AO4573" s="14"/>
      <c r="AP4573" s="5"/>
      <c r="AQ4573" s="25"/>
      <c r="AR4573" s="25"/>
      <c r="AS4573" s="96"/>
      <c r="AT4573" s="83"/>
      <c r="AU4573" s="14"/>
      <c r="AX4573" s="83"/>
      <c r="AY4573" s="83"/>
      <c r="AZ4573" s="83"/>
      <c r="BA4573" s="83"/>
      <c r="BJ4573" s="54"/>
      <c r="BK4573" s="22"/>
      <c r="BL4573" s="24"/>
      <c r="BP4573" s="23"/>
      <c r="BQ4573" s="24"/>
      <c r="BR4573" s="22"/>
      <c r="BS4573" s="24"/>
      <c r="BT4573" s="24"/>
      <c r="BU4573" s="23"/>
      <c r="BV4573" s="26"/>
      <c r="BX4573" s="6"/>
      <c r="BY4573" s="24"/>
      <c r="BZ4573" s="109"/>
      <c r="CA4573" s="66"/>
      <c r="CB4573" s="5"/>
      <c r="CC4573" s="68"/>
      <c r="CD4573" s="67"/>
      <c r="CE4573" s="67"/>
      <c r="CF4573" s="64"/>
      <c r="CG4573" s="5"/>
      <c r="CH4573" s="69"/>
      <c r="CI4573" s="6"/>
      <c r="CJ4573" s="5"/>
      <c r="CK4573" s="25"/>
      <c r="CL4573" s="5"/>
      <c r="DN4573" s="14"/>
      <c r="DO4573" s="14"/>
      <c r="DP4573" s="5"/>
      <c r="DQ4573" s="25"/>
      <c r="DR4573" s="25"/>
      <c r="DS4573" s="96"/>
      <c r="DT4573" s="83"/>
      <c r="DU4573" s="14"/>
      <c r="DX4573" s="83"/>
      <c r="DY4573" s="83"/>
      <c r="DZ4573" s="83"/>
      <c r="EA4573" s="83"/>
      <c r="EJ4573" s="54"/>
      <c r="EK4573" s="22"/>
      <c r="EL4573" s="24"/>
      <c r="EP4573" s="23"/>
      <c r="EQ4573" s="24"/>
      <c r="ER4573" s="22"/>
      <c r="ES4573" s="24"/>
      <c r="ET4573" s="24"/>
      <c r="EU4573" s="23"/>
      <c r="EV4573" s="26"/>
      <c r="EX4573" s="6"/>
      <c r="EY4573" s="24"/>
      <c r="EZ4573" s="109"/>
      <c r="FA4573" s="66"/>
      <c r="FB4573" s="5"/>
      <c r="FC4573" s="68"/>
      <c r="FD4573" s="67"/>
      <c r="FE4573" s="67"/>
      <c r="FF4573" s="64"/>
      <c r="FG4573" s="5"/>
      <c r="FH4573" s="69"/>
      <c r="FI4573" s="6"/>
      <c r="FJ4573" s="5"/>
      <c r="FK4573" s="25"/>
      <c r="FL4573" s="5"/>
    </row>
    <row r="4574" spans="40:168">
      <c r="AN4574" s="14"/>
      <c r="AO4574" s="14"/>
      <c r="AP4574" s="5"/>
      <c r="AQ4574" s="25"/>
      <c r="AR4574" s="25"/>
      <c r="AS4574" s="96"/>
      <c r="AT4574" s="83"/>
      <c r="AU4574" s="14"/>
      <c r="AX4574" s="83"/>
      <c r="AY4574" s="83"/>
      <c r="AZ4574" s="83"/>
      <c r="BA4574" s="83"/>
      <c r="BJ4574" s="54"/>
      <c r="BK4574" s="22"/>
      <c r="BL4574" s="24"/>
      <c r="BP4574" s="23"/>
      <c r="BQ4574" s="24"/>
      <c r="BR4574" s="22"/>
      <c r="BS4574" s="24"/>
      <c r="BT4574" s="24"/>
      <c r="BU4574" s="23"/>
      <c r="BV4574" s="26"/>
      <c r="BX4574" s="6"/>
      <c r="BY4574" s="24"/>
      <c r="BZ4574" s="109"/>
      <c r="CA4574" s="66"/>
      <c r="CB4574" s="5"/>
      <c r="CC4574" s="68"/>
      <c r="CD4574" s="67"/>
      <c r="CE4574" s="67"/>
      <c r="CF4574" s="64"/>
      <c r="CG4574" s="5"/>
      <c r="CH4574" s="69"/>
      <c r="CI4574" s="6"/>
      <c r="CJ4574" s="5"/>
      <c r="CK4574" s="25"/>
      <c r="CL4574" s="5"/>
      <c r="DN4574" s="14"/>
      <c r="DO4574" s="14"/>
      <c r="DP4574" s="5"/>
      <c r="DQ4574" s="25"/>
      <c r="DR4574" s="25"/>
      <c r="DS4574" s="96"/>
      <c r="DT4574" s="83"/>
      <c r="DU4574" s="14"/>
      <c r="DX4574" s="83"/>
      <c r="DY4574" s="83"/>
      <c r="DZ4574" s="83"/>
      <c r="EA4574" s="83"/>
      <c r="EJ4574" s="54"/>
      <c r="EK4574" s="22"/>
      <c r="EL4574" s="24"/>
      <c r="EP4574" s="23"/>
      <c r="EQ4574" s="24"/>
      <c r="ER4574" s="22"/>
      <c r="ES4574" s="24"/>
      <c r="ET4574" s="24"/>
      <c r="EU4574" s="23"/>
      <c r="EV4574" s="26"/>
      <c r="EX4574" s="6"/>
      <c r="EY4574" s="24"/>
      <c r="EZ4574" s="109"/>
      <c r="FA4574" s="66"/>
      <c r="FB4574" s="5"/>
      <c r="FC4574" s="68"/>
      <c r="FD4574" s="67"/>
      <c r="FE4574" s="67"/>
      <c r="FF4574" s="64"/>
      <c r="FG4574" s="5"/>
      <c r="FH4574" s="69"/>
      <c r="FI4574" s="6"/>
      <c r="FJ4574" s="5"/>
      <c r="FK4574" s="25"/>
      <c r="FL4574" s="5"/>
    </row>
    <row r="4575" spans="40:168">
      <c r="AN4575" s="14"/>
      <c r="AO4575" s="14"/>
      <c r="AP4575" s="5"/>
      <c r="AQ4575" s="25"/>
      <c r="AR4575" s="25"/>
      <c r="AS4575" s="96"/>
      <c r="AT4575" s="83"/>
      <c r="AU4575" s="14"/>
      <c r="AX4575" s="83"/>
      <c r="AY4575" s="83"/>
      <c r="AZ4575" s="83"/>
      <c r="BA4575" s="83"/>
      <c r="BJ4575" s="54"/>
      <c r="BK4575" s="22"/>
      <c r="BL4575" s="24"/>
      <c r="BP4575" s="23"/>
      <c r="BQ4575" s="24"/>
      <c r="BR4575" s="22"/>
      <c r="BS4575" s="24"/>
      <c r="BT4575" s="24"/>
      <c r="BU4575" s="23"/>
      <c r="BV4575" s="26"/>
      <c r="BX4575" s="6"/>
      <c r="BY4575" s="24"/>
      <c r="BZ4575" s="109"/>
      <c r="CA4575" s="66"/>
      <c r="CB4575" s="5"/>
      <c r="CC4575" s="68"/>
      <c r="CD4575" s="67"/>
      <c r="CE4575" s="67"/>
      <c r="CF4575" s="64"/>
      <c r="CG4575" s="5"/>
      <c r="CH4575" s="69"/>
      <c r="CI4575" s="6"/>
      <c r="CJ4575" s="5"/>
      <c r="CK4575" s="25"/>
      <c r="CL4575" s="5"/>
      <c r="DN4575" s="14"/>
      <c r="DO4575" s="14"/>
      <c r="DP4575" s="5"/>
      <c r="DQ4575" s="25"/>
      <c r="DR4575" s="25"/>
      <c r="DS4575" s="96"/>
      <c r="DT4575" s="83"/>
      <c r="DU4575" s="14"/>
      <c r="DX4575" s="83"/>
      <c r="DY4575" s="83"/>
      <c r="DZ4575" s="83"/>
      <c r="EA4575" s="83"/>
      <c r="EJ4575" s="54"/>
      <c r="EK4575" s="22"/>
      <c r="EL4575" s="24"/>
      <c r="EP4575" s="23"/>
      <c r="EQ4575" s="24"/>
      <c r="ER4575" s="22"/>
      <c r="ES4575" s="24"/>
      <c r="ET4575" s="24"/>
      <c r="EU4575" s="23"/>
      <c r="EV4575" s="26"/>
      <c r="EX4575" s="6"/>
      <c r="EY4575" s="24"/>
      <c r="EZ4575" s="109"/>
      <c r="FA4575" s="66"/>
      <c r="FB4575" s="5"/>
      <c r="FC4575" s="68"/>
      <c r="FD4575" s="67"/>
      <c r="FE4575" s="67"/>
      <c r="FF4575" s="64"/>
      <c r="FG4575" s="5"/>
      <c r="FH4575" s="69"/>
      <c r="FI4575" s="6"/>
      <c r="FJ4575" s="5"/>
      <c r="FK4575" s="25"/>
      <c r="FL4575" s="5"/>
    </row>
    <row r="4576" spans="40:168">
      <c r="AN4576" s="14"/>
      <c r="AO4576" s="14"/>
      <c r="AP4576" s="5"/>
      <c r="AQ4576" s="25"/>
      <c r="AR4576" s="25"/>
      <c r="AS4576" s="96"/>
      <c r="AT4576" s="83"/>
      <c r="AU4576" s="14"/>
      <c r="AX4576" s="83"/>
      <c r="AY4576" s="83"/>
      <c r="AZ4576" s="83"/>
      <c r="BA4576" s="83"/>
      <c r="BJ4576" s="54"/>
      <c r="BK4576" s="22"/>
      <c r="BL4576" s="24"/>
      <c r="BP4576" s="23"/>
      <c r="BQ4576" s="24"/>
      <c r="BR4576" s="22"/>
      <c r="BS4576" s="24"/>
      <c r="BT4576" s="24"/>
      <c r="BU4576" s="23"/>
      <c r="BV4576" s="26"/>
      <c r="BX4576" s="6"/>
      <c r="BY4576" s="24"/>
      <c r="BZ4576" s="109"/>
      <c r="CA4576" s="66"/>
      <c r="CB4576" s="5"/>
      <c r="CC4576" s="68"/>
      <c r="CD4576" s="67"/>
      <c r="CE4576" s="67"/>
      <c r="CF4576" s="64"/>
      <c r="CG4576" s="5"/>
      <c r="CH4576" s="69"/>
      <c r="CI4576" s="6"/>
      <c r="CJ4576" s="5"/>
      <c r="CK4576" s="25"/>
      <c r="CL4576" s="5"/>
      <c r="DN4576" s="14"/>
      <c r="DO4576" s="14"/>
      <c r="DP4576" s="5"/>
      <c r="DQ4576" s="25"/>
      <c r="DR4576" s="25"/>
      <c r="DS4576" s="96"/>
      <c r="DT4576" s="83"/>
      <c r="DU4576" s="14"/>
      <c r="DX4576" s="83"/>
      <c r="DY4576" s="83"/>
      <c r="DZ4576" s="83"/>
      <c r="EA4576" s="83"/>
      <c r="EJ4576" s="54"/>
      <c r="EK4576" s="22"/>
      <c r="EL4576" s="24"/>
      <c r="EP4576" s="23"/>
      <c r="EQ4576" s="24"/>
      <c r="ER4576" s="22"/>
      <c r="ES4576" s="24"/>
      <c r="ET4576" s="24"/>
      <c r="EU4576" s="23"/>
      <c r="EV4576" s="26"/>
      <c r="EX4576" s="6"/>
      <c r="EY4576" s="24"/>
      <c r="EZ4576" s="109"/>
      <c r="FA4576" s="66"/>
      <c r="FB4576" s="5"/>
      <c r="FC4576" s="68"/>
      <c r="FD4576" s="67"/>
      <c r="FE4576" s="67"/>
      <c r="FF4576" s="64"/>
      <c r="FG4576" s="5"/>
      <c r="FH4576" s="69"/>
      <c r="FI4576" s="6"/>
      <c r="FJ4576" s="5"/>
      <c r="FK4576" s="25"/>
      <c r="FL4576" s="5"/>
    </row>
    <row r="4577" spans="40:168">
      <c r="AN4577" s="14"/>
      <c r="AO4577" s="14"/>
      <c r="AP4577" s="5"/>
      <c r="AQ4577" s="25"/>
      <c r="AR4577" s="25"/>
      <c r="AS4577" s="96"/>
      <c r="AT4577" s="83"/>
      <c r="AU4577" s="14"/>
      <c r="AX4577" s="83"/>
      <c r="AY4577" s="83"/>
      <c r="AZ4577" s="83"/>
      <c r="BA4577" s="83"/>
      <c r="BJ4577" s="54"/>
      <c r="BK4577" s="22"/>
      <c r="BL4577" s="24"/>
      <c r="BP4577" s="23"/>
      <c r="BQ4577" s="24"/>
      <c r="BR4577" s="22"/>
      <c r="BS4577" s="24"/>
      <c r="BT4577" s="24"/>
      <c r="BU4577" s="23"/>
      <c r="BV4577" s="26"/>
      <c r="BX4577" s="6"/>
      <c r="BY4577" s="24"/>
      <c r="BZ4577" s="109"/>
      <c r="CA4577" s="66"/>
      <c r="CB4577" s="5"/>
      <c r="CC4577" s="68"/>
      <c r="CD4577" s="67"/>
      <c r="CE4577" s="67"/>
      <c r="CF4577" s="64"/>
      <c r="CG4577" s="5"/>
      <c r="CH4577" s="69"/>
      <c r="CI4577" s="6"/>
      <c r="CJ4577" s="5"/>
      <c r="CK4577" s="25"/>
      <c r="CL4577" s="5"/>
      <c r="DN4577" s="14"/>
      <c r="DO4577" s="14"/>
      <c r="DP4577" s="5"/>
      <c r="DQ4577" s="25"/>
      <c r="DR4577" s="25"/>
      <c r="DS4577" s="96"/>
      <c r="DT4577" s="83"/>
      <c r="DU4577" s="14"/>
      <c r="DX4577" s="83"/>
      <c r="DY4577" s="83"/>
      <c r="DZ4577" s="83"/>
      <c r="EA4577" s="83"/>
      <c r="EJ4577" s="54"/>
      <c r="EK4577" s="22"/>
      <c r="EL4577" s="24"/>
      <c r="EP4577" s="23"/>
      <c r="EQ4577" s="24"/>
      <c r="ER4577" s="22"/>
      <c r="ES4577" s="24"/>
      <c r="ET4577" s="24"/>
      <c r="EU4577" s="23"/>
      <c r="EV4577" s="26"/>
      <c r="EX4577" s="6"/>
      <c r="EY4577" s="24"/>
      <c r="EZ4577" s="109"/>
      <c r="FA4577" s="66"/>
      <c r="FB4577" s="5"/>
      <c r="FC4577" s="68"/>
      <c r="FD4577" s="67"/>
      <c r="FE4577" s="67"/>
      <c r="FF4577" s="64"/>
      <c r="FG4577" s="5"/>
      <c r="FH4577" s="69"/>
      <c r="FI4577" s="6"/>
      <c r="FJ4577" s="5"/>
      <c r="FK4577" s="25"/>
      <c r="FL4577" s="5"/>
    </row>
    <row r="4578" spans="40:168">
      <c r="AN4578" s="14"/>
      <c r="AO4578" s="14"/>
      <c r="AP4578" s="5"/>
      <c r="AQ4578" s="25"/>
      <c r="AR4578" s="25"/>
      <c r="AS4578" s="96"/>
      <c r="AT4578" s="83"/>
      <c r="AU4578" s="14"/>
      <c r="AX4578" s="83"/>
      <c r="AY4578" s="83"/>
      <c r="AZ4578" s="83"/>
      <c r="BA4578" s="83"/>
      <c r="BJ4578" s="54"/>
      <c r="BK4578" s="22"/>
      <c r="BL4578" s="24"/>
      <c r="BP4578" s="23"/>
      <c r="BQ4578" s="24"/>
      <c r="BR4578" s="22"/>
      <c r="BS4578" s="24"/>
      <c r="BT4578" s="24"/>
      <c r="BU4578" s="23"/>
      <c r="BV4578" s="26"/>
      <c r="BX4578" s="6"/>
      <c r="BY4578" s="24"/>
      <c r="BZ4578" s="109"/>
      <c r="CA4578" s="66"/>
      <c r="CB4578" s="5"/>
      <c r="CC4578" s="68"/>
      <c r="CD4578" s="67"/>
      <c r="CE4578" s="67"/>
      <c r="CF4578" s="64"/>
      <c r="CG4578" s="5"/>
      <c r="CH4578" s="69"/>
      <c r="CI4578" s="6"/>
      <c r="CJ4578" s="5"/>
      <c r="CK4578" s="25"/>
      <c r="CL4578" s="5"/>
      <c r="DN4578" s="14"/>
      <c r="DO4578" s="14"/>
      <c r="DP4578" s="5"/>
      <c r="DQ4578" s="25"/>
      <c r="DR4578" s="25"/>
      <c r="DS4578" s="96"/>
      <c r="DT4578" s="83"/>
      <c r="DU4578" s="14"/>
      <c r="DX4578" s="83"/>
      <c r="DY4578" s="83"/>
      <c r="DZ4578" s="83"/>
      <c r="EA4578" s="83"/>
      <c r="EJ4578" s="54"/>
      <c r="EK4578" s="22"/>
      <c r="EL4578" s="24"/>
      <c r="EP4578" s="23"/>
      <c r="EQ4578" s="24"/>
      <c r="ER4578" s="22"/>
      <c r="ES4578" s="24"/>
      <c r="ET4578" s="24"/>
      <c r="EU4578" s="23"/>
      <c r="EV4578" s="26"/>
      <c r="EX4578" s="6"/>
      <c r="EY4578" s="24"/>
      <c r="EZ4578" s="109"/>
      <c r="FA4578" s="66"/>
      <c r="FB4578" s="5"/>
      <c r="FC4578" s="68"/>
      <c r="FD4578" s="67"/>
      <c r="FE4578" s="67"/>
      <c r="FF4578" s="64"/>
      <c r="FG4578" s="5"/>
      <c r="FH4578" s="69"/>
      <c r="FI4578" s="6"/>
      <c r="FJ4578" s="5"/>
      <c r="FK4578" s="25"/>
      <c r="FL4578" s="5"/>
    </row>
    <row r="4579" spans="40:168">
      <c r="AN4579" s="14"/>
      <c r="AO4579" s="14"/>
      <c r="AP4579" s="5"/>
      <c r="AQ4579" s="25"/>
      <c r="AR4579" s="25"/>
      <c r="AS4579" s="96"/>
      <c r="AT4579" s="83"/>
      <c r="AU4579" s="14"/>
      <c r="AX4579" s="83"/>
      <c r="AY4579" s="83"/>
      <c r="AZ4579" s="83"/>
      <c r="BA4579" s="83"/>
      <c r="BJ4579" s="54"/>
      <c r="BK4579" s="22"/>
      <c r="BL4579" s="24"/>
      <c r="BP4579" s="23"/>
      <c r="BQ4579" s="24"/>
      <c r="BR4579" s="22"/>
      <c r="BS4579" s="24"/>
      <c r="BT4579" s="24"/>
      <c r="BU4579" s="23"/>
      <c r="BV4579" s="26"/>
      <c r="BX4579" s="6"/>
      <c r="BY4579" s="24"/>
      <c r="BZ4579" s="109"/>
      <c r="CA4579" s="66"/>
      <c r="CB4579" s="5"/>
      <c r="CC4579" s="68"/>
      <c r="CD4579" s="67"/>
      <c r="CE4579" s="67"/>
      <c r="CF4579" s="64"/>
      <c r="CG4579" s="5"/>
      <c r="CH4579" s="69"/>
      <c r="CI4579" s="6"/>
      <c r="CJ4579" s="5"/>
      <c r="CK4579" s="25"/>
      <c r="CL4579" s="5"/>
      <c r="DN4579" s="14"/>
      <c r="DO4579" s="14"/>
      <c r="DP4579" s="5"/>
      <c r="DQ4579" s="25"/>
      <c r="DR4579" s="25"/>
      <c r="DS4579" s="96"/>
      <c r="DT4579" s="83"/>
      <c r="DU4579" s="14"/>
      <c r="DX4579" s="83"/>
      <c r="DY4579" s="83"/>
      <c r="DZ4579" s="83"/>
      <c r="EA4579" s="83"/>
      <c r="EJ4579" s="54"/>
      <c r="EK4579" s="22"/>
      <c r="EL4579" s="24"/>
      <c r="EP4579" s="23"/>
      <c r="EQ4579" s="24"/>
      <c r="ER4579" s="22"/>
      <c r="ES4579" s="24"/>
      <c r="ET4579" s="24"/>
      <c r="EU4579" s="23"/>
      <c r="EV4579" s="26"/>
      <c r="EX4579" s="6"/>
      <c r="EY4579" s="24"/>
      <c r="EZ4579" s="109"/>
      <c r="FA4579" s="66"/>
      <c r="FB4579" s="5"/>
      <c r="FC4579" s="68"/>
      <c r="FD4579" s="67"/>
      <c r="FE4579" s="67"/>
      <c r="FF4579" s="64"/>
      <c r="FG4579" s="5"/>
      <c r="FH4579" s="69"/>
      <c r="FI4579" s="6"/>
      <c r="FJ4579" s="5"/>
      <c r="FK4579" s="25"/>
      <c r="FL4579" s="5"/>
    </row>
    <row r="4580" spans="40:168">
      <c r="AN4580" s="14"/>
      <c r="AO4580" s="14"/>
      <c r="AP4580" s="5"/>
      <c r="AQ4580" s="25"/>
      <c r="AR4580" s="25"/>
      <c r="AS4580" s="96"/>
      <c r="AT4580" s="83"/>
      <c r="AU4580" s="14"/>
      <c r="AX4580" s="83"/>
      <c r="AY4580" s="83"/>
      <c r="AZ4580" s="83"/>
      <c r="BA4580" s="83"/>
      <c r="BJ4580" s="54"/>
      <c r="BK4580" s="22"/>
      <c r="BL4580" s="24"/>
      <c r="BP4580" s="23"/>
      <c r="BQ4580" s="24"/>
      <c r="BR4580" s="22"/>
      <c r="BS4580" s="24"/>
      <c r="BT4580" s="24"/>
      <c r="BU4580" s="23"/>
      <c r="BV4580" s="26"/>
      <c r="BX4580" s="6"/>
      <c r="BY4580" s="24"/>
      <c r="BZ4580" s="109"/>
      <c r="CA4580" s="66"/>
      <c r="CB4580" s="5"/>
      <c r="CC4580" s="68"/>
      <c r="CD4580" s="67"/>
      <c r="CE4580" s="67"/>
      <c r="CF4580" s="64"/>
      <c r="CG4580" s="5"/>
      <c r="CH4580" s="69"/>
      <c r="CI4580" s="6"/>
      <c r="CJ4580" s="5"/>
      <c r="CK4580" s="25"/>
      <c r="CL4580" s="5"/>
      <c r="DN4580" s="14"/>
      <c r="DO4580" s="14"/>
      <c r="DP4580" s="5"/>
      <c r="DQ4580" s="25"/>
      <c r="DR4580" s="25"/>
      <c r="DS4580" s="96"/>
      <c r="DT4580" s="83"/>
      <c r="DU4580" s="14"/>
      <c r="DX4580" s="83"/>
      <c r="DY4580" s="83"/>
      <c r="DZ4580" s="83"/>
      <c r="EA4580" s="83"/>
      <c r="EJ4580" s="54"/>
      <c r="EK4580" s="22"/>
      <c r="EL4580" s="24"/>
      <c r="EP4580" s="23"/>
      <c r="EQ4580" s="24"/>
      <c r="ER4580" s="22"/>
      <c r="ES4580" s="24"/>
      <c r="ET4580" s="24"/>
      <c r="EU4580" s="23"/>
      <c r="EV4580" s="26"/>
      <c r="EX4580" s="6"/>
      <c r="EY4580" s="24"/>
      <c r="EZ4580" s="109"/>
      <c r="FA4580" s="66"/>
      <c r="FB4580" s="5"/>
      <c r="FC4580" s="68"/>
      <c r="FD4580" s="67"/>
      <c r="FE4580" s="67"/>
      <c r="FF4580" s="64"/>
      <c r="FG4580" s="5"/>
      <c r="FH4580" s="69"/>
      <c r="FI4580" s="6"/>
      <c r="FJ4580" s="5"/>
      <c r="FK4580" s="25"/>
      <c r="FL4580" s="5"/>
    </row>
    <row r="4581" spans="40:168">
      <c r="AN4581" s="14"/>
      <c r="AO4581" s="14"/>
      <c r="AP4581" s="5"/>
      <c r="AQ4581" s="25"/>
      <c r="AR4581" s="25"/>
      <c r="AS4581" s="96"/>
      <c r="AT4581" s="83"/>
      <c r="AU4581" s="14"/>
      <c r="AX4581" s="83"/>
      <c r="AY4581" s="83"/>
      <c r="AZ4581" s="83"/>
      <c r="BA4581" s="83"/>
      <c r="BJ4581" s="54"/>
      <c r="BK4581" s="22"/>
      <c r="BL4581" s="24"/>
      <c r="BP4581" s="23"/>
      <c r="BQ4581" s="24"/>
      <c r="BR4581" s="22"/>
      <c r="BS4581" s="24"/>
      <c r="BT4581" s="24"/>
      <c r="BU4581" s="23"/>
      <c r="BV4581" s="26"/>
      <c r="BX4581" s="6"/>
      <c r="BY4581" s="24"/>
      <c r="BZ4581" s="109"/>
      <c r="CA4581" s="66"/>
      <c r="CB4581" s="5"/>
      <c r="CC4581" s="68"/>
      <c r="CD4581" s="67"/>
      <c r="CE4581" s="67"/>
      <c r="CF4581" s="64"/>
      <c r="CG4581" s="5"/>
      <c r="CH4581" s="69"/>
      <c r="CI4581" s="6"/>
      <c r="CJ4581" s="5"/>
      <c r="CK4581" s="25"/>
      <c r="CL4581" s="5"/>
      <c r="DN4581" s="14"/>
      <c r="DO4581" s="14"/>
      <c r="DP4581" s="5"/>
      <c r="DQ4581" s="25"/>
      <c r="DR4581" s="25"/>
      <c r="DS4581" s="96"/>
      <c r="DT4581" s="83"/>
      <c r="DU4581" s="14"/>
      <c r="DX4581" s="83"/>
      <c r="DY4581" s="83"/>
      <c r="DZ4581" s="83"/>
      <c r="EA4581" s="83"/>
      <c r="EJ4581" s="54"/>
      <c r="EK4581" s="22"/>
      <c r="EL4581" s="24"/>
      <c r="EP4581" s="23"/>
      <c r="EQ4581" s="24"/>
      <c r="ER4581" s="22"/>
      <c r="ES4581" s="24"/>
      <c r="ET4581" s="24"/>
      <c r="EU4581" s="23"/>
      <c r="EV4581" s="26"/>
      <c r="EX4581" s="6"/>
      <c r="EY4581" s="24"/>
      <c r="EZ4581" s="109"/>
      <c r="FA4581" s="66"/>
      <c r="FB4581" s="5"/>
      <c r="FC4581" s="68"/>
      <c r="FD4581" s="67"/>
      <c r="FE4581" s="67"/>
      <c r="FF4581" s="64"/>
      <c r="FG4581" s="5"/>
      <c r="FH4581" s="69"/>
      <c r="FI4581" s="6"/>
      <c r="FJ4581" s="5"/>
      <c r="FK4581" s="25"/>
      <c r="FL4581" s="5"/>
    </row>
    <row r="4582" spans="40:168">
      <c r="AN4582" s="14"/>
      <c r="AO4582" s="14"/>
      <c r="AP4582" s="5"/>
      <c r="AQ4582" s="25"/>
      <c r="AR4582" s="25"/>
      <c r="AS4582" s="96"/>
      <c r="AT4582" s="83"/>
      <c r="AU4582" s="14"/>
      <c r="AX4582" s="83"/>
      <c r="AY4582" s="83"/>
      <c r="AZ4582" s="83"/>
      <c r="BA4582" s="83"/>
      <c r="BJ4582" s="54"/>
      <c r="BK4582" s="22"/>
      <c r="BL4582" s="24"/>
      <c r="BP4582" s="23"/>
      <c r="BQ4582" s="24"/>
      <c r="BR4582" s="22"/>
      <c r="BS4582" s="24"/>
      <c r="BT4582" s="24"/>
      <c r="BU4582" s="23"/>
      <c r="BV4582" s="26"/>
      <c r="BX4582" s="6"/>
      <c r="BY4582" s="24"/>
      <c r="BZ4582" s="109"/>
      <c r="CA4582" s="66"/>
      <c r="CB4582" s="5"/>
      <c r="CC4582" s="68"/>
      <c r="CD4582" s="67"/>
      <c r="CE4582" s="67"/>
      <c r="CF4582" s="64"/>
      <c r="CG4582" s="5"/>
      <c r="CH4582" s="69"/>
      <c r="CI4582" s="6"/>
      <c r="CJ4582" s="5"/>
      <c r="CK4582" s="25"/>
      <c r="CL4582" s="5"/>
      <c r="DN4582" s="14"/>
      <c r="DO4582" s="14"/>
      <c r="DP4582" s="5"/>
      <c r="DQ4582" s="25"/>
      <c r="DR4582" s="25"/>
      <c r="DS4582" s="96"/>
      <c r="DT4582" s="83"/>
      <c r="DU4582" s="14"/>
      <c r="DX4582" s="83"/>
      <c r="DY4582" s="83"/>
      <c r="DZ4582" s="83"/>
      <c r="EA4582" s="83"/>
      <c r="EJ4582" s="54"/>
      <c r="EK4582" s="22"/>
      <c r="EL4582" s="24"/>
      <c r="EP4582" s="23"/>
      <c r="EQ4582" s="24"/>
      <c r="ER4582" s="22"/>
      <c r="ES4582" s="24"/>
      <c r="ET4582" s="24"/>
      <c r="EU4582" s="23"/>
      <c r="EV4582" s="26"/>
      <c r="EX4582" s="6"/>
      <c r="EY4582" s="24"/>
      <c r="EZ4582" s="109"/>
      <c r="FA4582" s="66"/>
      <c r="FB4582" s="5"/>
      <c r="FC4582" s="68"/>
      <c r="FD4582" s="67"/>
      <c r="FE4582" s="67"/>
      <c r="FF4582" s="64"/>
      <c r="FG4582" s="5"/>
      <c r="FH4582" s="69"/>
      <c r="FI4582" s="6"/>
      <c r="FJ4582" s="5"/>
      <c r="FK4582" s="25"/>
      <c r="FL4582" s="5"/>
    </row>
    <row r="4583" spans="40:168">
      <c r="AN4583" s="14"/>
      <c r="AO4583" s="14"/>
      <c r="AP4583" s="5"/>
      <c r="AQ4583" s="25"/>
      <c r="AR4583" s="25"/>
      <c r="AS4583" s="96"/>
      <c r="AT4583" s="83"/>
      <c r="AU4583" s="14"/>
      <c r="AX4583" s="83"/>
      <c r="AY4583" s="83"/>
      <c r="AZ4583" s="83"/>
      <c r="BA4583" s="83"/>
      <c r="BJ4583" s="54"/>
      <c r="BK4583" s="22"/>
      <c r="BL4583" s="24"/>
      <c r="BP4583" s="23"/>
      <c r="BQ4583" s="24"/>
      <c r="BR4583" s="22"/>
      <c r="BS4583" s="24"/>
      <c r="BT4583" s="24"/>
      <c r="BU4583" s="23"/>
      <c r="BV4583" s="26"/>
      <c r="BX4583" s="6"/>
      <c r="BY4583" s="24"/>
      <c r="BZ4583" s="109"/>
      <c r="CA4583" s="66"/>
      <c r="CB4583" s="5"/>
      <c r="CC4583" s="68"/>
      <c r="CD4583" s="67"/>
      <c r="CE4583" s="67"/>
      <c r="CF4583" s="64"/>
      <c r="CG4583" s="5"/>
      <c r="CH4583" s="69"/>
      <c r="CI4583" s="6"/>
      <c r="CJ4583" s="5"/>
      <c r="CK4583" s="25"/>
      <c r="CL4583" s="5"/>
      <c r="DN4583" s="14"/>
      <c r="DO4583" s="14"/>
      <c r="DP4583" s="5"/>
      <c r="DQ4583" s="25"/>
      <c r="DR4583" s="25"/>
      <c r="DS4583" s="96"/>
      <c r="DT4583" s="83"/>
      <c r="DU4583" s="14"/>
      <c r="DX4583" s="83"/>
      <c r="DY4583" s="83"/>
      <c r="DZ4583" s="83"/>
      <c r="EA4583" s="83"/>
      <c r="EJ4583" s="54"/>
      <c r="EK4583" s="22"/>
      <c r="EL4583" s="24"/>
      <c r="EP4583" s="23"/>
      <c r="EQ4583" s="24"/>
      <c r="ER4583" s="22"/>
      <c r="ES4583" s="24"/>
      <c r="ET4583" s="24"/>
      <c r="EU4583" s="23"/>
      <c r="EV4583" s="26"/>
      <c r="EX4583" s="6"/>
      <c r="EY4583" s="24"/>
      <c r="EZ4583" s="109"/>
      <c r="FA4583" s="66"/>
      <c r="FB4583" s="5"/>
      <c r="FC4583" s="68"/>
      <c r="FD4583" s="67"/>
      <c r="FE4583" s="67"/>
      <c r="FF4583" s="64"/>
      <c r="FG4583" s="5"/>
      <c r="FH4583" s="69"/>
      <c r="FI4583" s="6"/>
      <c r="FJ4583" s="5"/>
      <c r="FK4583" s="25"/>
      <c r="FL4583" s="5"/>
    </row>
    <row r="4584" spans="40:168">
      <c r="AN4584" s="14"/>
      <c r="AO4584" s="14"/>
      <c r="AP4584" s="5"/>
      <c r="AQ4584" s="25"/>
      <c r="AR4584" s="25"/>
      <c r="AS4584" s="96"/>
      <c r="AT4584" s="83"/>
      <c r="AU4584" s="14"/>
      <c r="AX4584" s="83"/>
      <c r="AY4584" s="83"/>
      <c r="AZ4584" s="83"/>
      <c r="BA4584" s="83"/>
      <c r="BJ4584" s="54"/>
      <c r="BK4584" s="22"/>
      <c r="BL4584" s="24"/>
      <c r="BP4584" s="23"/>
      <c r="BQ4584" s="24"/>
      <c r="BR4584" s="22"/>
      <c r="BS4584" s="24"/>
      <c r="BT4584" s="24"/>
      <c r="BU4584" s="23"/>
      <c r="BV4584" s="26"/>
      <c r="BX4584" s="6"/>
      <c r="BY4584" s="24"/>
      <c r="BZ4584" s="109"/>
      <c r="CA4584" s="66"/>
      <c r="CB4584" s="5"/>
      <c r="CC4584" s="68"/>
      <c r="CD4584" s="67"/>
      <c r="CE4584" s="67"/>
      <c r="CF4584" s="64"/>
      <c r="CG4584" s="5"/>
      <c r="CH4584" s="69"/>
      <c r="CI4584" s="6"/>
      <c r="CJ4584" s="5"/>
      <c r="CK4584" s="25"/>
      <c r="CL4584" s="5"/>
      <c r="DN4584" s="14"/>
      <c r="DO4584" s="14"/>
      <c r="DP4584" s="5"/>
      <c r="DQ4584" s="25"/>
      <c r="DR4584" s="25"/>
      <c r="DS4584" s="96"/>
      <c r="DT4584" s="83"/>
      <c r="DU4584" s="14"/>
      <c r="DX4584" s="83"/>
      <c r="DY4584" s="83"/>
      <c r="DZ4584" s="83"/>
      <c r="EA4584" s="83"/>
      <c r="EJ4584" s="54"/>
      <c r="EK4584" s="22"/>
      <c r="EL4584" s="24"/>
      <c r="EP4584" s="23"/>
      <c r="EQ4584" s="24"/>
      <c r="ER4584" s="22"/>
      <c r="ES4584" s="24"/>
      <c r="ET4584" s="24"/>
      <c r="EU4584" s="23"/>
      <c r="EV4584" s="26"/>
      <c r="EX4584" s="6"/>
      <c r="EY4584" s="24"/>
      <c r="EZ4584" s="109"/>
      <c r="FA4584" s="66"/>
      <c r="FB4584" s="5"/>
      <c r="FC4584" s="68"/>
      <c r="FD4584" s="67"/>
      <c r="FE4584" s="67"/>
      <c r="FF4584" s="64"/>
      <c r="FG4584" s="5"/>
      <c r="FH4584" s="69"/>
      <c r="FI4584" s="6"/>
      <c r="FJ4584" s="5"/>
      <c r="FK4584" s="25"/>
      <c r="FL4584" s="5"/>
    </row>
    <row r="4585" spans="40:168">
      <c r="AN4585" s="14"/>
      <c r="AO4585" s="14"/>
      <c r="AP4585" s="5"/>
      <c r="AQ4585" s="25"/>
      <c r="AR4585" s="25"/>
      <c r="AS4585" s="96"/>
      <c r="AT4585" s="83"/>
      <c r="AU4585" s="14"/>
      <c r="AX4585" s="83"/>
      <c r="AY4585" s="83"/>
      <c r="AZ4585" s="83"/>
      <c r="BA4585" s="83"/>
      <c r="BJ4585" s="54"/>
      <c r="BK4585" s="22"/>
      <c r="BL4585" s="24"/>
      <c r="BP4585" s="23"/>
      <c r="BQ4585" s="24"/>
      <c r="BR4585" s="22"/>
      <c r="BS4585" s="24"/>
      <c r="BT4585" s="24"/>
      <c r="BU4585" s="23"/>
      <c r="BV4585" s="26"/>
      <c r="BX4585" s="6"/>
      <c r="BY4585" s="24"/>
      <c r="BZ4585" s="109"/>
      <c r="CA4585" s="66"/>
      <c r="CB4585" s="5"/>
      <c r="CC4585" s="68"/>
      <c r="CD4585" s="67"/>
      <c r="CE4585" s="67"/>
      <c r="CF4585" s="64"/>
      <c r="CG4585" s="5"/>
      <c r="CH4585" s="69"/>
      <c r="CI4585" s="6"/>
      <c r="CJ4585" s="5"/>
      <c r="CK4585" s="25"/>
      <c r="CL4585" s="5"/>
      <c r="DN4585" s="14"/>
      <c r="DO4585" s="14"/>
      <c r="DP4585" s="5"/>
      <c r="DQ4585" s="25"/>
      <c r="DR4585" s="25"/>
      <c r="DS4585" s="96"/>
      <c r="DT4585" s="83"/>
      <c r="DU4585" s="14"/>
      <c r="DX4585" s="83"/>
      <c r="DY4585" s="83"/>
      <c r="DZ4585" s="83"/>
      <c r="EA4585" s="83"/>
      <c r="EJ4585" s="54"/>
      <c r="EK4585" s="22"/>
      <c r="EL4585" s="24"/>
      <c r="EP4585" s="23"/>
      <c r="EQ4585" s="24"/>
      <c r="ER4585" s="22"/>
      <c r="ES4585" s="24"/>
      <c r="ET4585" s="24"/>
      <c r="EU4585" s="23"/>
      <c r="EV4585" s="26"/>
      <c r="EX4585" s="6"/>
      <c r="EY4585" s="24"/>
      <c r="EZ4585" s="109"/>
      <c r="FA4585" s="66"/>
      <c r="FB4585" s="5"/>
      <c r="FC4585" s="68"/>
      <c r="FD4585" s="67"/>
      <c r="FE4585" s="67"/>
      <c r="FF4585" s="64"/>
      <c r="FG4585" s="5"/>
      <c r="FH4585" s="69"/>
      <c r="FI4585" s="6"/>
      <c r="FJ4585" s="5"/>
      <c r="FK4585" s="25"/>
      <c r="FL4585" s="5"/>
    </row>
    <row r="4586" spans="40:168">
      <c r="AN4586" s="14"/>
      <c r="AO4586" s="14"/>
      <c r="AP4586" s="5"/>
      <c r="AQ4586" s="25"/>
      <c r="AR4586" s="25"/>
      <c r="AS4586" s="96"/>
      <c r="AT4586" s="83"/>
      <c r="AU4586" s="14"/>
      <c r="AX4586" s="83"/>
      <c r="AY4586" s="83"/>
      <c r="AZ4586" s="83"/>
      <c r="BA4586" s="83"/>
      <c r="BJ4586" s="54"/>
      <c r="BK4586" s="22"/>
      <c r="BL4586" s="24"/>
      <c r="BP4586" s="23"/>
      <c r="BQ4586" s="24"/>
      <c r="BR4586" s="22"/>
      <c r="BS4586" s="24"/>
      <c r="BT4586" s="24"/>
      <c r="BU4586" s="23"/>
      <c r="BV4586" s="26"/>
      <c r="BX4586" s="6"/>
      <c r="BY4586" s="24"/>
      <c r="BZ4586" s="109"/>
      <c r="CA4586" s="66"/>
      <c r="CB4586" s="5"/>
      <c r="CC4586" s="68"/>
      <c r="CD4586" s="67"/>
      <c r="CE4586" s="67"/>
      <c r="CF4586" s="64"/>
      <c r="CG4586" s="5"/>
      <c r="CH4586" s="69"/>
      <c r="CI4586" s="6"/>
      <c r="CJ4586" s="5"/>
      <c r="CK4586" s="25"/>
      <c r="CL4586" s="5"/>
      <c r="DN4586" s="14"/>
      <c r="DO4586" s="14"/>
      <c r="DP4586" s="5"/>
      <c r="DQ4586" s="25"/>
      <c r="DR4586" s="25"/>
      <c r="DS4586" s="96"/>
      <c r="DT4586" s="83"/>
      <c r="DU4586" s="14"/>
      <c r="DX4586" s="83"/>
      <c r="DY4586" s="83"/>
      <c r="DZ4586" s="83"/>
      <c r="EA4586" s="83"/>
      <c r="EJ4586" s="54"/>
      <c r="EK4586" s="22"/>
      <c r="EL4586" s="24"/>
      <c r="EP4586" s="23"/>
      <c r="EQ4586" s="24"/>
      <c r="ER4586" s="22"/>
      <c r="ES4586" s="24"/>
      <c r="ET4586" s="24"/>
      <c r="EU4586" s="23"/>
      <c r="EV4586" s="26"/>
      <c r="EX4586" s="6"/>
      <c r="EY4586" s="24"/>
      <c r="EZ4586" s="109"/>
      <c r="FA4586" s="66"/>
      <c r="FB4586" s="5"/>
      <c r="FC4586" s="68"/>
      <c r="FD4586" s="67"/>
      <c r="FE4586" s="67"/>
      <c r="FF4586" s="64"/>
      <c r="FG4586" s="5"/>
      <c r="FH4586" s="69"/>
      <c r="FI4586" s="6"/>
      <c r="FJ4586" s="5"/>
      <c r="FK4586" s="25"/>
      <c r="FL4586" s="5"/>
    </row>
    <row r="4587" spans="40:168">
      <c r="AN4587" s="14"/>
      <c r="AO4587" s="14"/>
      <c r="AP4587" s="5"/>
      <c r="AQ4587" s="25"/>
      <c r="AR4587" s="25"/>
      <c r="AS4587" s="96"/>
      <c r="AT4587" s="83"/>
      <c r="AU4587" s="14"/>
      <c r="AX4587" s="83"/>
      <c r="AY4587" s="83"/>
      <c r="AZ4587" s="83"/>
      <c r="BA4587" s="83"/>
      <c r="BJ4587" s="54"/>
      <c r="BK4587" s="22"/>
      <c r="BL4587" s="24"/>
      <c r="BP4587" s="23"/>
      <c r="BQ4587" s="24"/>
      <c r="BR4587" s="22"/>
      <c r="BS4587" s="24"/>
      <c r="BT4587" s="24"/>
      <c r="BU4587" s="23"/>
      <c r="BV4587" s="26"/>
      <c r="BX4587" s="6"/>
      <c r="BY4587" s="24"/>
      <c r="BZ4587" s="109"/>
      <c r="CA4587" s="66"/>
      <c r="CB4587" s="5"/>
      <c r="CC4587" s="68"/>
      <c r="CD4587" s="67"/>
      <c r="CE4587" s="67"/>
      <c r="CF4587" s="64"/>
      <c r="CG4587" s="5"/>
      <c r="CH4587" s="69"/>
      <c r="CI4587" s="6"/>
      <c r="CJ4587" s="5"/>
      <c r="CK4587" s="25"/>
      <c r="CL4587" s="5"/>
      <c r="DN4587" s="14"/>
      <c r="DO4587" s="14"/>
      <c r="DP4587" s="5"/>
      <c r="DQ4587" s="25"/>
      <c r="DR4587" s="25"/>
      <c r="DS4587" s="96"/>
      <c r="DT4587" s="83"/>
      <c r="DU4587" s="14"/>
      <c r="DX4587" s="83"/>
      <c r="DY4587" s="83"/>
      <c r="DZ4587" s="83"/>
      <c r="EA4587" s="83"/>
      <c r="EJ4587" s="54"/>
      <c r="EK4587" s="22"/>
      <c r="EL4587" s="24"/>
      <c r="EP4587" s="23"/>
      <c r="EQ4587" s="24"/>
      <c r="ER4587" s="22"/>
      <c r="ES4587" s="24"/>
      <c r="ET4587" s="24"/>
      <c r="EU4587" s="23"/>
      <c r="EV4587" s="26"/>
      <c r="EX4587" s="6"/>
      <c r="EY4587" s="24"/>
      <c r="EZ4587" s="109"/>
      <c r="FA4587" s="66"/>
      <c r="FB4587" s="5"/>
      <c r="FC4587" s="68"/>
      <c r="FD4587" s="67"/>
      <c r="FE4587" s="67"/>
      <c r="FF4587" s="64"/>
      <c r="FG4587" s="5"/>
      <c r="FH4587" s="69"/>
      <c r="FI4587" s="6"/>
      <c r="FJ4587" s="5"/>
      <c r="FK4587" s="25"/>
      <c r="FL4587" s="5"/>
    </row>
    <row r="4588" spans="40:168">
      <c r="AN4588" s="14"/>
      <c r="AO4588" s="14"/>
      <c r="AP4588" s="5"/>
      <c r="AQ4588" s="25"/>
      <c r="AR4588" s="25"/>
      <c r="AS4588" s="96"/>
      <c r="AT4588" s="83"/>
      <c r="AU4588" s="14"/>
      <c r="AX4588" s="83"/>
      <c r="AY4588" s="83"/>
      <c r="AZ4588" s="83"/>
      <c r="BA4588" s="83"/>
      <c r="BJ4588" s="54"/>
      <c r="BK4588" s="22"/>
      <c r="BL4588" s="24"/>
      <c r="BP4588" s="23"/>
      <c r="BQ4588" s="24"/>
      <c r="BR4588" s="22"/>
      <c r="BS4588" s="24"/>
      <c r="BT4588" s="24"/>
      <c r="BU4588" s="23"/>
      <c r="BV4588" s="26"/>
      <c r="BX4588" s="6"/>
      <c r="BY4588" s="24"/>
      <c r="BZ4588" s="109"/>
      <c r="CA4588" s="66"/>
      <c r="CB4588" s="5"/>
      <c r="CC4588" s="68"/>
      <c r="CD4588" s="67"/>
      <c r="CE4588" s="67"/>
      <c r="CF4588" s="64"/>
      <c r="CG4588" s="5"/>
      <c r="CH4588" s="69"/>
      <c r="CI4588" s="6"/>
      <c r="CJ4588" s="5"/>
      <c r="CK4588" s="25"/>
      <c r="CL4588" s="5"/>
      <c r="DN4588" s="14"/>
      <c r="DO4588" s="14"/>
      <c r="DP4588" s="5"/>
      <c r="DQ4588" s="25"/>
      <c r="DR4588" s="25"/>
      <c r="DS4588" s="96"/>
      <c r="DT4588" s="83"/>
      <c r="DU4588" s="14"/>
      <c r="DX4588" s="83"/>
      <c r="DY4588" s="83"/>
      <c r="DZ4588" s="83"/>
      <c r="EA4588" s="83"/>
      <c r="EJ4588" s="54"/>
      <c r="EK4588" s="22"/>
      <c r="EL4588" s="24"/>
      <c r="EP4588" s="23"/>
      <c r="EQ4588" s="24"/>
      <c r="ER4588" s="22"/>
      <c r="ES4588" s="24"/>
      <c r="ET4588" s="24"/>
      <c r="EU4588" s="23"/>
      <c r="EV4588" s="26"/>
      <c r="EX4588" s="6"/>
      <c r="EY4588" s="24"/>
      <c r="EZ4588" s="109"/>
      <c r="FA4588" s="66"/>
      <c r="FB4588" s="5"/>
      <c r="FC4588" s="68"/>
      <c r="FD4588" s="67"/>
      <c r="FE4588" s="67"/>
      <c r="FF4588" s="64"/>
      <c r="FG4588" s="5"/>
      <c r="FH4588" s="69"/>
      <c r="FI4588" s="6"/>
      <c r="FJ4588" s="5"/>
      <c r="FK4588" s="25"/>
      <c r="FL4588" s="5"/>
    </row>
    <row r="4589" spans="40:168">
      <c r="AN4589" s="14"/>
      <c r="AO4589" s="14"/>
      <c r="AP4589" s="5"/>
      <c r="AQ4589" s="25"/>
      <c r="AR4589" s="25"/>
      <c r="AS4589" s="96"/>
      <c r="AT4589" s="83"/>
      <c r="AU4589" s="14"/>
      <c r="AX4589" s="83"/>
      <c r="AY4589" s="83"/>
      <c r="AZ4589" s="83"/>
      <c r="BA4589" s="83"/>
      <c r="BJ4589" s="54"/>
      <c r="BK4589" s="22"/>
      <c r="BL4589" s="24"/>
      <c r="BP4589" s="23"/>
      <c r="BQ4589" s="24"/>
      <c r="BR4589" s="22"/>
      <c r="BS4589" s="24"/>
      <c r="BT4589" s="24"/>
      <c r="BU4589" s="23"/>
      <c r="BV4589" s="26"/>
      <c r="BX4589" s="6"/>
      <c r="BY4589" s="24"/>
      <c r="BZ4589" s="109"/>
      <c r="CA4589" s="66"/>
      <c r="CB4589" s="5"/>
      <c r="CC4589" s="68"/>
      <c r="CD4589" s="67"/>
      <c r="CE4589" s="67"/>
      <c r="CF4589" s="64"/>
      <c r="CG4589" s="5"/>
      <c r="CH4589" s="69"/>
      <c r="CI4589" s="6"/>
      <c r="CJ4589" s="5"/>
      <c r="CK4589" s="25"/>
      <c r="CL4589" s="5"/>
      <c r="DN4589" s="14"/>
      <c r="DO4589" s="14"/>
      <c r="DP4589" s="5"/>
      <c r="DQ4589" s="25"/>
      <c r="DR4589" s="25"/>
      <c r="DS4589" s="96"/>
      <c r="DT4589" s="83"/>
      <c r="DU4589" s="14"/>
      <c r="DX4589" s="83"/>
      <c r="DY4589" s="83"/>
      <c r="DZ4589" s="83"/>
      <c r="EA4589" s="83"/>
      <c r="EJ4589" s="54"/>
      <c r="EK4589" s="22"/>
      <c r="EL4589" s="24"/>
      <c r="EP4589" s="23"/>
      <c r="EQ4589" s="24"/>
      <c r="ER4589" s="22"/>
      <c r="ES4589" s="24"/>
      <c r="ET4589" s="24"/>
      <c r="EU4589" s="23"/>
      <c r="EV4589" s="26"/>
      <c r="EX4589" s="6"/>
      <c r="EY4589" s="24"/>
      <c r="EZ4589" s="109"/>
      <c r="FA4589" s="66"/>
      <c r="FB4589" s="5"/>
      <c r="FC4589" s="68"/>
      <c r="FD4589" s="67"/>
      <c r="FE4589" s="67"/>
      <c r="FF4589" s="64"/>
      <c r="FG4589" s="5"/>
      <c r="FH4589" s="69"/>
      <c r="FI4589" s="6"/>
      <c r="FJ4589" s="5"/>
      <c r="FK4589" s="25"/>
      <c r="FL4589" s="5"/>
    </row>
    <row r="4590" spans="40:168">
      <c r="AN4590" s="14"/>
      <c r="AO4590" s="14"/>
      <c r="AP4590" s="5"/>
      <c r="AQ4590" s="25"/>
      <c r="AR4590" s="25"/>
      <c r="AS4590" s="96"/>
      <c r="AT4590" s="83"/>
      <c r="AU4590" s="14"/>
      <c r="AX4590" s="83"/>
      <c r="AY4590" s="83"/>
      <c r="AZ4590" s="83"/>
      <c r="BA4590" s="83"/>
      <c r="BJ4590" s="54"/>
      <c r="BK4590" s="22"/>
      <c r="BL4590" s="24"/>
      <c r="BP4590" s="23"/>
      <c r="BQ4590" s="24"/>
      <c r="BR4590" s="22"/>
      <c r="BS4590" s="24"/>
      <c r="BT4590" s="24"/>
      <c r="BU4590" s="23"/>
      <c r="BV4590" s="26"/>
      <c r="BX4590" s="6"/>
      <c r="BY4590" s="24"/>
      <c r="BZ4590" s="109"/>
      <c r="CA4590" s="66"/>
      <c r="CB4590" s="5"/>
      <c r="CC4590" s="68"/>
      <c r="CD4590" s="67"/>
      <c r="CE4590" s="67"/>
      <c r="CF4590" s="64"/>
      <c r="CG4590" s="5"/>
      <c r="CH4590" s="69"/>
      <c r="CI4590" s="6"/>
      <c r="CJ4590" s="5"/>
      <c r="CK4590" s="25"/>
      <c r="CL4590" s="5"/>
      <c r="DN4590" s="14"/>
      <c r="DO4590" s="14"/>
      <c r="DP4590" s="5"/>
      <c r="DQ4590" s="25"/>
      <c r="DR4590" s="25"/>
      <c r="DS4590" s="96"/>
      <c r="DT4590" s="83"/>
      <c r="DU4590" s="14"/>
      <c r="DX4590" s="83"/>
      <c r="DY4590" s="83"/>
      <c r="DZ4590" s="83"/>
      <c r="EA4590" s="83"/>
      <c r="EJ4590" s="54"/>
      <c r="EK4590" s="22"/>
      <c r="EL4590" s="24"/>
      <c r="EP4590" s="23"/>
      <c r="EQ4590" s="24"/>
      <c r="ER4590" s="22"/>
      <c r="ES4590" s="24"/>
      <c r="ET4590" s="24"/>
      <c r="EU4590" s="23"/>
      <c r="EV4590" s="26"/>
      <c r="EX4590" s="6"/>
      <c r="EY4590" s="24"/>
      <c r="EZ4590" s="109"/>
      <c r="FA4590" s="66"/>
      <c r="FB4590" s="5"/>
      <c r="FC4590" s="68"/>
      <c r="FD4590" s="67"/>
      <c r="FE4590" s="67"/>
      <c r="FF4590" s="64"/>
      <c r="FG4590" s="5"/>
      <c r="FH4590" s="69"/>
      <c r="FI4590" s="6"/>
      <c r="FJ4590" s="5"/>
      <c r="FK4590" s="25"/>
      <c r="FL4590" s="5"/>
    </row>
    <row r="4591" spans="40:168">
      <c r="AN4591" s="14"/>
      <c r="AO4591" s="14"/>
      <c r="AP4591" s="5"/>
      <c r="AQ4591" s="25"/>
      <c r="AR4591" s="25"/>
      <c r="AS4591" s="96"/>
      <c r="AT4591" s="83"/>
      <c r="AU4591" s="14"/>
      <c r="AX4591" s="83"/>
      <c r="AY4591" s="83"/>
      <c r="AZ4591" s="83"/>
      <c r="BA4591" s="83"/>
      <c r="BJ4591" s="54"/>
      <c r="BK4591" s="22"/>
      <c r="BL4591" s="24"/>
      <c r="BP4591" s="23"/>
      <c r="BQ4591" s="24"/>
      <c r="BR4591" s="22"/>
      <c r="BS4591" s="24"/>
      <c r="BT4591" s="24"/>
      <c r="BU4591" s="23"/>
      <c r="BV4591" s="26"/>
      <c r="BX4591" s="6"/>
      <c r="BY4591" s="24"/>
      <c r="BZ4591" s="109"/>
      <c r="CA4591" s="66"/>
      <c r="CB4591" s="5"/>
      <c r="CC4591" s="68"/>
      <c r="CD4591" s="67"/>
      <c r="CE4591" s="67"/>
      <c r="CF4591" s="64"/>
      <c r="CG4591" s="5"/>
      <c r="CH4591" s="69"/>
      <c r="CI4591" s="6"/>
      <c r="CJ4591" s="5"/>
      <c r="CK4591" s="25"/>
      <c r="CL4591" s="5"/>
      <c r="DN4591" s="14"/>
      <c r="DO4591" s="14"/>
      <c r="DP4591" s="5"/>
      <c r="DQ4591" s="25"/>
      <c r="DR4591" s="25"/>
      <c r="DS4591" s="96"/>
      <c r="DT4591" s="83"/>
      <c r="DU4591" s="14"/>
      <c r="DX4591" s="83"/>
      <c r="DY4591" s="83"/>
      <c r="DZ4591" s="83"/>
      <c r="EA4591" s="83"/>
      <c r="EJ4591" s="54"/>
      <c r="EK4591" s="22"/>
      <c r="EL4591" s="24"/>
      <c r="EP4591" s="23"/>
      <c r="EQ4591" s="24"/>
      <c r="ER4591" s="22"/>
      <c r="ES4591" s="24"/>
      <c r="ET4591" s="24"/>
      <c r="EU4591" s="23"/>
      <c r="EV4591" s="26"/>
      <c r="EX4591" s="6"/>
      <c r="EY4591" s="24"/>
      <c r="EZ4591" s="109"/>
      <c r="FA4591" s="66"/>
      <c r="FB4591" s="5"/>
      <c r="FC4591" s="68"/>
      <c r="FD4591" s="67"/>
      <c r="FE4591" s="67"/>
      <c r="FF4591" s="64"/>
      <c r="FG4591" s="5"/>
      <c r="FH4591" s="69"/>
      <c r="FI4591" s="6"/>
      <c r="FJ4591" s="5"/>
      <c r="FK4591" s="25"/>
      <c r="FL4591" s="5"/>
    </row>
    <row r="4592" spans="40:168">
      <c r="AN4592" s="14"/>
      <c r="AO4592" s="14"/>
      <c r="AP4592" s="5"/>
      <c r="AQ4592" s="25"/>
      <c r="AR4592" s="25"/>
      <c r="AS4592" s="96"/>
      <c r="AT4592" s="83"/>
      <c r="AU4592" s="14"/>
      <c r="AX4592" s="83"/>
      <c r="AY4592" s="83"/>
      <c r="AZ4592" s="83"/>
      <c r="BA4592" s="83"/>
      <c r="BJ4592" s="54"/>
      <c r="BK4592" s="22"/>
      <c r="BL4592" s="24"/>
      <c r="BP4592" s="23"/>
      <c r="BQ4592" s="24"/>
      <c r="BR4592" s="22"/>
      <c r="BS4592" s="24"/>
      <c r="BT4592" s="24"/>
      <c r="BU4592" s="23"/>
      <c r="BV4592" s="26"/>
      <c r="BX4592" s="6"/>
      <c r="BY4592" s="24"/>
      <c r="BZ4592" s="109"/>
      <c r="CA4592" s="66"/>
      <c r="CB4592" s="5"/>
      <c r="CC4592" s="68"/>
      <c r="CD4592" s="67"/>
      <c r="CE4592" s="67"/>
      <c r="CF4592" s="64"/>
      <c r="CG4592" s="5"/>
      <c r="CH4592" s="69"/>
      <c r="CI4592" s="6"/>
      <c r="CJ4592" s="5"/>
      <c r="CK4592" s="25"/>
      <c r="CL4592" s="5"/>
      <c r="DN4592" s="14"/>
      <c r="DO4592" s="14"/>
      <c r="DP4592" s="5"/>
      <c r="DQ4592" s="25"/>
      <c r="DR4592" s="25"/>
      <c r="DS4592" s="96"/>
      <c r="DT4592" s="83"/>
      <c r="DU4592" s="14"/>
      <c r="DX4592" s="83"/>
      <c r="DY4592" s="83"/>
      <c r="DZ4592" s="83"/>
      <c r="EA4592" s="83"/>
      <c r="EJ4592" s="54"/>
      <c r="EK4592" s="22"/>
      <c r="EL4592" s="24"/>
      <c r="EP4592" s="23"/>
      <c r="EQ4592" s="24"/>
      <c r="ER4592" s="22"/>
      <c r="ES4592" s="24"/>
      <c r="ET4592" s="24"/>
      <c r="EU4592" s="23"/>
      <c r="EV4592" s="26"/>
      <c r="EX4592" s="6"/>
      <c r="EY4592" s="24"/>
      <c r="EZ4592" s="109"/>
      <c r="FA4592" s="66"/>
      <c r="FB4592" s="5"/>
      <c r="FC4592" s="68"/>
      <c r="FD4592" s="67"/>
      <c r="FE4592" s="67"/>
      <c r="FF4592" s="64"/>
      <c r="FG4592" s="5"/>
      <c r="FH4592" s="69"/>
      <c r="FI4592" s="6"/>
      <c r="FJ4592" s="5"/>
      <c r="FK4592" s="25"/>
      <c r="FL4592" s="5"/>
    </row>
    <row r="4593" spans="40:168">
      <c r="AN4593" s="14"/>
      <c r="AO4593" s="14"/>
      <c r="AP4593" s="5"/>
      <c r="AQ4593" s="25"/>
      <c r="AR4593" s="25"/>
      <c r="AS4593" s="96"/>
      <c r="AT4593" s="83"/>
      <c r="AU4593" s="14"/>
      <c r="AX4593" s="83"/>
      <c r="AY4593" s="83"/>
      <c r="AZ4593" s="83"/>
      <c r="BA4593" s="83"/>
      <c r="BJ4593" s="54"/>
      <c r="BK4593" s="22"/>
      <c r="BL4593" s="24"/>
      <c r="BP4593" s="23"/>
      <c r="BQ4593" s="24"/>
      <c r="BR4593" s="22"/>
      <c r="BS4593" s="24"/>
      <c r="BT4593" s="24"/>
      <c r="BU4593" s="23"/>
      <c r="BV4593" s="26"/>
      <c r="BX4593" s="6"/>
      <c r="BY4593" s="24"/>
      <c r="BZ4593" s="109"/>
      <c r="CA4593" s="66"/>
      <c r="CB4593" s="5"/>
      <c r="CC4593" s="68"/>
      <c r="CD4593" s="67"/>
      <c r="CE4593" s="67"/>
      <c r="CF4593" s="64"/>
      <c r="CG4593" s="5"/>
      <c r="CH4593" s="69"/>
      <c r="CI4593" s="6"/>
      <c r="CJ4593" s="5"/>
      <c r="CK4593" s="25"/>
      <c r="CL4593" s="5"/>
      <c r="DN4593" s="14"/>
      <c r="DO4593" s="14"/>
      <c r="DP4593" s="5"/>
      <c r="DQ4593" s="25"/>
      <c r="DR4593" s="25"/>
      <c r="DS4593" s="96"/>
      <c r="DT4593" s="83"/>
      <c r="DU4593" s="14"/>
      <c r="DX4593" s="83"/>
      <c r="DY4593" s="83"/>
      <c r="DZ4593" s="83"/>
      <c r="EA4593" s="83"/>
      <c r="EJ4593" s="54"/>
      <c r="EK4593" s="22"/>
      <c r="EL4593" s="24"/>
      <c r="EP4593" s="23"/>
      <c r="EQ4593" s="24"/>
      <c r="ER4593" s="22"/>
      <c r="ES4593" s="24"/>
      <c r="ET4593" s="24"/>
      <c r="EU4593" s="23"/>
      <c r="EV4593" s="26"/>
      <c r="EX4593" s="6"/>
      <c r="EY4593" s="24"/>
      <c r="EZ4593" s="109"/>
      <c r="FA4593" s="66"/>
      <c r="FB4593" s="5"/>
      <c r="FC4593" s="68"/>
      <c r="FD4593" s="67"/>
      <c r="FE4593" s="67"/>
      <c r="FF4593" s="64"/>
      <c r="FG4593" s="5"/>
      <c r="FH4593" s="69"/>
      <c r="FI4593" s="6"/>
      <c r="FJ4593" s="5"/>
      <c r="FK4593" s="25"/>
      <c r="FL4593" s="5"/>
    </row>
    <row r="4594" spans="40:168">
      <c r="AN4594" s="14"/>
      <c r="AO4594" s="14"/>
      <c r="AP4594" s="5"/>
      <c r="AQ4594" s="25"/>
      <c r="AR4594" s="25"/>
      <c r="AS4594" s="96"/>
      <c r="AT4594" s="83"/>
      <c r="AU4594" s="14"/>
      <c r="AX4594" s="83"/>
      <c r="AY4594" s="83"/>
      <c r="AZ4594" s="83"/>
      <c r="BA4594" s="83"/>
      <c r="BJ4594" s="54"/>
      <c r="BK4594" s="22"/>
      <c r="BL4594" s="24"/>
      <c r="BP4594" s="23"/>
      <c r="BQ4594" s="24"/>
      <c r="BR4594" s="22"/>
      <c r="BS4594" s="24"/>
      <c r="BT4594" s="24"/>
      <c r="BU4594" s="23"/>
      <c r="BV4594" s="26"/>
      <c r="BX4594" s="6"/>
      <c r="BY4594" s="24"/>
      <c r="BZ4594" s="109"/>
      <c r="CA4594" s="66"/>
      <c r="CB4594" s="5"/>
      <c r="CC4594" s="68"/>
      <c r="CD4594" s="67"/>
      <c r="CE4594" s="67"/>
      <c r="CF4594" s="64"/>
      <c r="CG4594" s="5"/>
      <c r="CH4594" s="69"/>
      <c r="CI4594" s="6"/>
      <c r="CJ4594" s="5"/>
      <c r="CK4594" s="25"/>
      <c r="CL4594" s="5"/>
      <c r="DN4594" s="14"/>
      <c r="DO4594" s="14"/>
      <c r="DP4594" s="5"/>
      <c r="DQ4594" s="25"/>
      <c r="DR4594" s="25"/>
      <c r="DS4594" s="96"/>
      <c r="DT4594" s="83"/>
      <c r="DU4594" s="14"/>
      <c r="DX4594" s="83"/>
      <c r="DY4594" s="83"/>
      <c r="DZ4594" s="83"/>
      <c r="EA4594" s="83"/>
      <c r="EJ4594" s="54"/>
      <c r="EK4594" s="22"/>
      <c r="EL4594" s="24"/>
      <c r="EP4594" s="23"/>
      <c r="EQ4594" s="24"/>
      <c r="ER4594" s="22"/>
      <c r="ES4594" s="24"/>
      <c r="ET4594" s="24"/>
      <c r="EU4594" s="23"/>
      <c r="EV4594" s="26"/>
      <c r="EX4594" s="6"/>
      <c r="EY4594" s="24"/>
      <c r="EZ4594" s="109"/>
      <c r="FA4594" s="66"/>
      <c r="FB4594" s="5"/>
      <c r="FC4594" s="68"/>
      <c r="FD4594" s="67"/>
      <c r="FE4594" s="67"/>
      <c r="FF4594" s="64"/>
      <c r="FG4594" s="5"/>
      <c r="FH4594" s="69"/>
      <c r="FI4594" s="6"/>
      <c r="FJ4594" s="5"/>
      <c r="FK4594" s="25"/>
      <c r="FL4594" s="5"/>
    </row>
    <row r="4595" spans="40:168">
      <c r="AN4595" s="14"/>
      <c r="AO4595" s="14"/>
      <c r="AP4595" s="5"/>
      <c r="AQ4595" s="25"/>
      <c r="AR4595" s="25"/>
      <c r="AS4595" s="96"/>
      <c r="AT4595" s="83"/>
      <c r="AU4595" s="14"/>
      <c r="AX4595" s="83"/>
      <c r="AY4595" s="83"/>
      <c r="AZ4595" s="83"/>
      <c r="BA4595" s="83"/>
      <c r="BJ4595" s="54"/>
      <c r="BK4595" s="22"/>
      <c r="BL4595" s="24"/>
      <c r="BP4595" s="23"/>
      <c r="BQ4595" s="24"/>
      <c r="BR4595" s="22"/>
      <c r="BS4595" s="24"/>
      <c r="BT4595" s="24"/>
      <c r="BU4595" s="23"/>
      <c r="BV4595" s="26"/>
      <c r="BX4595" s="6"/>
      <c r="BY4595" s="24"/>
      <c r="BZ4595" s="109"/>
      <c r="CA4595" s="66"/>
      <c r="CB4595" s="5"/>
      <c r="CC4595" s="68"/>
      <c r="CD4595" s="67"/>
      <c r="CE4595" s="67"/>
      <c r="CF4595" s="64"/>
      <c r="CG4595" s="5"/>
      <c r="CH4595" s="69"/>
      <c r="CI4595" s="6"/>
      <c r="CJ4595" s="5"/>
      <c r="CK4595" s="25"/>
      <c r="CL4595" s="5"/>
      <c r="DN4595" s="14"/>
      <c r="DO4595" s="14"/>
      <c r="DP4595" s="5"/>
      <c r="DQ4595" s="25"/>
      <c r="DR4595" s="25"/>
      <c r="DS4595" s="96"/>
      <c r="DT4595" s="83"/>
      <c r="DU4595" s="14"/>
      <c r="DX4595" s="83"/>
      <c r="DY4595" s="83"/>
      <c r="DZ4595" s="83"/>
      <c r="EA4595" s="83"/>
      <c r="EJ4595" s="54"/>
      <c r="EK4595" s="22"/>
      <c r="EL4595" s="24"/>
      <c r="EP4595" s="23"/>
      <c r="EQ4595" s="24"/>
      <c r="ER4595" s="22"/>
      <c r="ES4595" s="24"/>
      <c r="ET4595" s="24"/>
      <c r="EU4595" s="23"/>
      <c r="EV4595" s="26"/>
      <c r="EX4595" s="6"/>
      <c r="EY4595" s="24"/>
      <c r="EZ4595" s="109"/>
      <c r="FA4595" s="66"/>
      <c r="FB4595" s="5"/>
      <c r="FC4595" s="68"/>
      <c r="FD4595" s="67"/>
      <c r="FE4595" s="67"/>
      <c r="FF4595" s="64"/>
      <c r="FG4595" s="5"/>
      <c r="FH4595" s="69"/>
      <c r="FI4595" s="6"/>
      <c r="FJ4595" s="5"/>
      <c r="FK4595" s="25"/>
      <c r="FL4595" s="5"/>
    </row>
    <row r="4596" spans="40:168">
      <c r="AN4596" s="14"/>
      <c r="AO4596" s="14"/>
      <c r="AP4596" s="5"/>
      <c r="AQ4596" s="25"/>
      <c r="AR4596" s="25"/>
      <c r="AS4596" s="96"/>
      <c r="AT4596" s="83"/>
      <c r="AU4596" s="14"/>
      <c r="AX4596" s="83"/>
      <c r="AY4596" s="83"/>
      <c r="AZ4596" s="83"/>
      <c r="BA4596" s="83"/>
      <c r="BJ4596" s="54"/>
      <c r="BK4596" s="22"/>
      <c r="BL4596" s="24"/>
      <c r="BP4596" s="23"/>
      <c r="BQ4596" s="24"/>
      <c r="BR4596" s="22"/>
      <c r="BS4596" s="24"/>
      <c r="BT4596" s="24"/>
      <c r="BU4596" s="23"/>
      <c r="BV4596" s="26"/>
      <c r="BX4596" s="6"/>
      <c r="BY4596" s="24"/>
      <c r="BZ4596" s="109"/>
      <c r="CA4596" s="66"/>
      <c r="CB4596" s="5"/>
      <c r="CC4596" s="68"/>
      <c r="CD4596" s="67"/>
      <c r="CE4596" s="67"/>
      <c r="CF4596" s="64"/>
      <c r="CG4596" s="5"/>
      <c r="CH4596" s="69"/>
      <c r="CI4596" s="6"/>
      <c r="CJ4596" s="5"/>
      <c r="CK4596" s="25"/>
      <c r="CL4596" s="5"/>
      <c r="DN4596" s="14"/>
      <c r="DO4596" s="14"/>
      <c r="DP4596" s="5"/>
      <c r="DQ4596" s="25"/>
      <c r="DR4596" s="25"/>
      <c r="DS4596" s="96"/>
      <c r="DT4596" s="83"/>
      <c r="DU4596" s="14"/>
      <c r="DX4596" s="83"/>
      <c r="DY4596" s="83"/>
      <c r="DZ4596" s="83"/>
      <c r="EA4596" s="83"/>
      <c r="EJ4596" s="54"/>
      <c r="EK4596" s="22"/>
      <c r="EL4596" s="24"/>
      <c r="EP4596" s="23"/>
      <c r="EQ4596" s="24"/>
      <c r="ER4596" s="22"/>
      <c r="ES4596" s="24"/>
      <c r="ET4596" s="24"/>
      <c r="EU4596" s="23"/>
      <c r="EV4596" s="26"/>
      <c r="EX4596" s="6"/>
      <c r="EY4596" s="24"/>
      <c r="EZ4596" s="109"/>
      <c r="FA4596" s="66"/>
      <c r="FB4596" s="5"/>
      <c r="FC4596" s="68"/>
      <c r="FD4596" s="67"/>
      <c r="FE4596" s="67"/>
      <c r="FF4596" s="64"/>
      <c r="FG4596" s="5"/>
      <c r="FH4596" s="69"/>
      <c r="FI4596" s="6"/>
      <c r="FJ4596" s="5"/>
      <c r="FK4596" s="25"/>
      <c r="FL4596" s="5"/>
    </row>
    <row r="4597" spans="40:168">
      <c r="AN4597" s="14"/>
      <c r="AO4597" s="14"/>
      <c r="AP4597" s="5"/>
      <c r="AQ4597" s="25"/>
      <c r="AR4597" s="25"/>
      <c r="AS4597" s="96"/>
      <c r="AT4597" s="83"/>
      <c r="AU4597" s="14"/>
      <c r="AX4597" s="83"/>
      <c r="AY4597" s="83"/>
      <c r="AZ4597" s="83"/>
      <c r="BA4597" s="83"/>
      <c r="BJ4597" s="54"/>
      <c r="BK4597" s="22"/>
      <c r="BL4597" s="24"/>
      <c r="BP4597" s="23"/>
      <c r="BQ4597" s="24"/>
      <c r="BR4597" s="22"/>
      <c r="BS4597" s="24"/>
      <c r="BT4597" s="24"/>
      <c r="BU4597" s="23"/>
      <c r="BV4597" s="26"/>
      <c r="BX4597" s="6"/>
      <c r="BY4597" s="24"/>
      <c r="BZ4597" s="109"/>
      <c r="CA4597" s="66"/>
      <c r="CB4597" s="5"/>
      <c r="CC4597" s="68"/>
      <c r="CD4597" s="67"/>
      <c r="CE4597" s="67"/>
      <c r="CF4597" s="64"/>
      <c r="CG4597" s="5"/>
      <c r="CH4597" s="69"/>
      <c r="CI4597" s="6"/>
      <c r="CJ4597" s="5"/>
      <c r="CK4597" s="25"/>
      <c r="CL4597" s="5"/>
      <c r="DN4597" s="14"/>
      <c r="DO4597" s="14"/>
      <c r="DP4597" s="5"/>
      <c r="DQ4597" s="25"/>
      <c r="DR4597" s="25"/>
      <c r="DS4597" s="96"/>
      <c r="DT4597" s="83"/>
      <c r="DU4597" s="14"/>
      <c r="DX4597" s="83"/>
      <c r="DY4597" s="83"/>
      <c r="DZ4597" s="83"/>
      <c r="EA4597" s="83"/>
      <c r="EJ4597" s="54"/>
      <c r="EK4597" s="22"/>
      <c r="EL4597" s="24"/>
      <c r="EP4597" s="23"/>
      <c r="EQ4597" s="24"/>
      <c r="ER4597" s="22"/>
      <c r="ES4597" s="24"/>
      <c r="ET4597" s="24"/>
      <c r="EU4597" s="23"/>
      <c r="EV4597" s="26"/>
      <c r="EX4597" s="6"/>
      <c r="EY4597" s="24"/>
      <c r="EZ4597" s="109"/>
      <c r="FA4597" s="66"/>
      <c r="FB4597" s="5"/>
      <c r="FC4597" s="68"/>
      <c r="FD4597" s="67"/>
      <c r="FE4597" s="67"/>
      <c r="FF4597" s="64"/>
      <c r="FG4597" s="5"/>
      <c r="FH4597" s="69"/>
      <c r="FI4597" s="6"/>
      <c r="FJ4597" s="5"/>
      <c r="FK4597" s="25"/>
      <c r="FL4597" s="5"/>
    </row>
    <row r="4598" spans="40:168">
      <c r="AN4598" s="14"/>
      <c r="AO4598" s="14"/>
      <c r="AP4598" s="5"/>
      <c r="AQ4598" s="25"/>
      <c r="AR4598" s="25"/>
      <c r="AS4598" s="96"/>
      <c r="AT4598" s="83"/>
      <c r="AU4598" s="14"/>
      <c r="AX4598" s="83"/>
      <c r="AY4598" s="83"/>
      <c r="AZ4598" s="83"/>
      <c r="BA4598" s="83"/>
      <c r="BJ4598" s="54"/>
      <c r="BK4598" s="22"/>
      <c r="BL4598" s="24"/>
      <c r="BP4598" s="23"/>
      <c r="BQ4598" s="24"/>
      <c r="BR4598" s="22"/>
      <c r="BS4598" s="24"/>
      <c r="BT4598" s="24"/>
      <c r="BU4598" s="23"/>
      <c r="BV4598" s="26"/>
      <c r="BX4598" s="6"/>
      <c r="BY4598" s="24"/>
      <c r="BZ4598" s="109"/>
      <c r="CA4598" s="66"/>
      <c r="CB4598" s="5"/>
      <c r="CC4598" s="68"/>
      <c r="CD4598" s="67"/>
      <c r="CE4598" s="67"/>
      <c r="CF4598" s="64"/>
      <c r="CG4598" s="5"/>
      <c r="CH4598" s="69"/>
      <c r="CI4598" s="6"/>
      <c r="CJ4598" s="5"/>
      <c r="CK4598" s="25"/>
      <c r="CL4598" s="5"/>
      <c r="DN4598" s="14"/>
      <c r="DO4598" s="14"/>
      <c r="DP4598" s="5"/>
      <c r="DQ4598" s="25"/>
      <c r="DR4598" s="25"/>
      <c r="DS4598" s="96"/>
      <c r="DT4598" s="83"/>
      <c r="DU4598" s="14"/>
      <c r="DX4598" s="83"/>
      <c r="DY4598" s="83"/>
      <c r="DZ4598" s="83"/>
      <c r="EA4598" s="83"/>
      <c r="EJ4598" s="54"/>
      <c r="EK4598" s="22"/>
      <c r="EL4598" s="24"/>
      <c r="EP4598" s="23"/>
      <c r="EQ4598" s="24"/>
      <c r="ER4598" s="22"/>
      <c r="ES4598" s="24"/>
      <c r="ET4598" s="24"/>
      <c r="EU4598" s="23"/>
      <c r="EV4598" s="26"/>
      <c r="EX4598" s="6"/>
      <c r="EY4598" s="24"/>
      <c r="EZ4598" s="109"/>
      <c r="FA4598" s="66"/>
      <c r="FB4598" s="5"/>
      <c r="FC4598" s="68"/>
      <c r="FD4598" s="67"/>
      <c r="FE4598" s="67"/>
      <c r="FF4598" s="64"/>
      <c r="FG4598" s="5"/>
      <c r="FH4598" s="69"/>
      <c r="FI4598" s="6"/>
      <c r="FJ4598" s="5"/>
      <c r="FK4598" s="25"/>
      <c r="FL4598" s="5"/>
    </row>
    <row r="4599" spans="40:168">
      <c r="AN4599" s="14"/>
      <c r="AO4599" s="14"/>
      <c r="AP4599" s="5"/>
      <c r="AQ4599" s="25"/>
      <c r="AR4599" s="25"/>
      <c r="AS4599" s="96"/>
      <c r="AT4599" s="83"/>
      <c r="AU4599" s="14"/>
      <c r="AX4599" s="83"/>
      <c r="AY4599" s="83"/>
      <c r="AZ4599" s="83"/>
      <c r="BA4599" s="83"/>
      <c r="BJ4599" s="54"/>
      <c r="BK4599" s="22"/>
      <c r="BL4599" s="24"/>
      <c r="BP4599" s="23"/>
      <c r="BQ4599" s="24"/>
      <c r="BR4599" s="22"/>
      <c r="BS4599" s="24"/>
      <c r="BT4599" s="24"/>
      <c r="BU4599" s="23"/>
      <c r="BV4599" s="26"/>
      <c r="BX4599" s="6"/>
      <c r="BY4599" s="24"/>
      <c r="BZ4599" s="109"/>
      <c r="CA4599" s="66"/>
      <c r="CB4599" s="5"/>
      <c r="CC4599" s="68"/>
      <c r="CD4599" s="67"/>
      <c r="CE4599" s="67"/>
      <c r="CF4599" s="64"/>
      <c r="CG4599" s="5"/>
      <c r="CH4599" s="69"/>
      <c r="CI4599" s="6"/>
      <c r="CJ4599" s="5"/>
      <c r="CK4599" s="25"/>
      <c r="CL4599" s="5"/>
      <c r="DN4599" s="14"/>
      <c r="DO4599" s="14"/>
      <c r="DP4599" s="5"/>
      <c r="DQ4599" s="25"/>
      <c r="DR4599" s="25"/>
      <c r="DS4599" s="96"/>
      <c r="DT4599" s="83"/>
      <c r="DU4599" s="14"/>
      <c r="DX4599" s="83"/>
      <c r="DY4599" s="83"/>
      <c r="DZ4599" s="83"/>
      <c r="EA4599" s="83"/>
      <c r="EJ4599" s="54"/>
      <c r="EK4599" s="22"/>
      <c r="EL4599" s="24"/>
      <c r="EP4599" s="23"/>
      <c r="EQ4599" s="24"/>
      <c r="ER4599" s="22"/>
      <c r="ES4599" s="24"/>
      <c r="ET4599" s="24"/>
      <c r="EU4599" s="23"/>
      <c r="EV4599" s="26"/>
      <c r="EX4599" s="6"/>
      <c r="EY4599" s="24"/>
      <c r="EZ4599" s="109"/>
      <c r="FA4599" s="66"/>
      <c r="FB4599" s="5"/>
      <c r="FC4599" s="68"/>
      <c r="FD4599" s="67"/>
      <c r="FE4599" s="67"/>
      <c r="FF4599" s="64"/>
      <c r="FG4599" s="5"/>
      <c r="FH4599" s="69"/>
      <c r="FI4599" s="6"/>
      <c r="FJ4599" s="5"/>
      <c r="FK4599" s="25"/>
      <c r="FL4599" s="5"/>
    </row>
    <row r="4600" spans="40:168">
      <c r="AN4600" s="14"/>
      <c r="AO4600" s="14"/>
      <c r="AP4600" s="5"/>
      <c r="AQ4600" s="25"/>
      <c r="AR4600" s="25"/>
      <c r="AS4600" s="96"/>
      <c r="AT4600" s="83"/>
      <c r="AU4600" s="14"/>
      <c r="AX4600" s="83"/>
      <c r="AY4600" s="83"/>
      <c r="AZ4600" s="83"/>
      <c r="BA4600" s="83"/>
      <c r="BJ4600" s="54"/>
      <c r="BK4600" s="22"/>
      <c r="BL4600" s="24"/>
      <c r="BP4600" s="23"/>
      <c r="BQ4600" s="24"/>
      <c r="BR4600" s="22"/>
      <c r="BS4600" s="24"/>
      <c r="BT4600" s="24"/>
      <c r="BU4600" s="23"/>
      <c r="BV4600" s="26"/>
      <c r="BX4600" s="6"/>
      <c r="BY4600" s="24"/>
      <c r="BZ4600" s="109"/>
      <c r="CA4600" s="66"/>
      <c r="CB4600" s="5"/>
      <c r="CC4600" s="68"/>
      <c r="CD4600" s="67"/>
      <c r="CE4600" s="67"/>
      <c r="CF4600" s="64"/>
      <c r="CG4600" s="5"/>
      <c r="CH4600" s="69"/>
      <c r="CI4600" s="6"/>
      <c r="CJ4600" s="5"/>
      <c r="CK4600" s="25"/>
      <c r="CL4600" s="5"/>
      <c r="DN4600" s="14"/>
      <c r="DO4600" s="14"/>
      <c r="DP4600" s="5"/>
      <c r="DQ4600" s="25"/>
      <c r="DR4600" s="25"/>
      <c r="DS4600" s="96"/>
      <c r="DT4600" s="83"/>
      <c r="DU4600" s="14"/>
      <c r="DX4600" s="83"/>
      <c r="DY4600" s="83"/>
      <c r="DZ4600" s="83"/>
      <c r="EA4600" s="83"/>
      <c r="EJ4600" s="54"/>
      <c r="EK4600" s="22"/>
      <c r="EL4600" s="24"/>
      <c r="EP4600" s="23"/>
      <c r="EQ4600" s="24"/>
      <c r="ER4600" s="22"/>
      <c r="ES4600" s="24"/>
      <c r="ET4600" s="24"/>
      <c r="EU4600" s="23"/>
      <c r="EV4600" s="26"/>
      <c r="EX4600" s="6"/>
      <c r="EY4600" s="24"/>
      <c r="EZ4600" s="109"/>
      <c r="FA4600" s="66"/>
      <c r="FB4600" s="5"/>
      <c r="FC4600" s="68"/>
      <c r="FD4600" s="67"/>
      <c r="FE4600" s="67"/>
      <c r="FF4600" s="64"/>
      <c r="FG4600" s="5"/>
      <c r="FH4600" s="69"/>
      <c r="FI4600" s="6"/>
      <c r="FJ4600" s="5"/>
      <c r="FK4600" s="25"/>
      <c r="FL4600" s="5"/>
    </row>
    <row r="4601" spans="40:168">
      <c r="AN4601" s="14"/>
      <c r="AO4601" s="14"/>
      <c r="AP4601" s="5"/>
      <c r="AQ4601" s="25"/>
      <c r="AR4601" s="25"/>
      <c r="AS4601" s="96"/>
      <c r="AT4601" s="83"/>
      <c r="AU4601" s="14"/>
      <c r="AX4601" s="83"/>
      <c r="AY4601" s="83"/>
      <c r="AZ4601" s="83"/>
      <c r="BA4601" s="83"/>
      <c r="BJ4601" s="54"/>
      <c r="BK4601" s="22"/>
      <c r="BL4601" s="24"/>
      <c r="BP4601" s="23"/>
      <c r="BQ4601" s="24"/>
      <c r="BR4601" s="22"/>
      <c r="BS4601" s="24"/>
      <c r="BT4601" s="24"/>
      <c r="BU4601" s="23"/>
      <c r="BV4601" s="26"/>
      <c r="BX4601" s="6"/>
      <c r="BY4601" s="24"/>
      <c r="BZ4601" s="109"/>
      <c r="CA4601" s="66"/>
      <c r="CB4601" s="5"/>
      <c r="CC4601" s="68"/>
      <c r="CD4601" s="67"/>
      <c r="CE4601" s="67"/>
      <c r="CF4601" s="64"/>
      <c r="CG4601" s="5"/>
      <c r="CH4601" s="69"/>
      <c r="CI4601" s="6"/>
      <c r="CJ4601" s="5"/>
      <c r="CK4601" s="25"/>
      <c r="CL4601" s="5"/>
      <c r="DN4601" s="14"/>
      <c r="DO4601" s="14"/>
      <c r="DP4601" s="5"/>
      <c r="DQ4601" s="25"/>
      <c r="DR4601" s="25"/>
      <c r="DS4601" s="96"/>
      <c r="DT4601" s="83"/>
      <c r="DU4601" s="14"/>
      <c r="DX4601" s="83"/>
      <c r="DY4601" s="83"/>
      <c r="DZ4601" s="83"/>
      <c r="EA4601" s="83"/>
      <c r="EJ4601" s="54"/>
      <c r="EK4601" s="22"/>
      <c r="EL4601" s="24"/>
      <c r="EP4601" s="23"/>
      <c r="EQ4601" s="24"/>
      <c r="ER4601" s="22"/>
      <c r="ES4601" s="24"/>
      <c r="ET4601" s="24"/>
      <c r="EU4601" s="23"/>
      <c r="EV4601" s="26"/>
      <c r="EX4601" s="6"/>
      <c r="EY4601" s="24"/>
      <c r="EZ4601" s="109"/>
      <c r="FA4601" s="66"/>
      <c r="FB4601" s="5"/>
      <c r="FC4601" s="68"/>
      <c r="FD4601" s="67"/>
      <c r="FE4601" s="67"/>
      <c r="FF4601" s="64"/>
      <c r="FG4601" s="5"/>
      <c r="FH4601" s="69"/>
      <c r="FI4601" s="6"/>
      <c r="FJ4601" s="5"/>
      <c r="FK4601" s="25"/>
      <c r="FL4601" s="5"/>
    </row>
    <row r="4602" spans="40:168">
      <c r="AN4602" s="14"/>
      <c r="AO4602" s="14"/>
      <c r="AP4602" s="5"/>
      <c r="AQ4602" s="25"/>
      <c r="AR4602" s="25"/>
      <c r="AS4602" s="96"/>
      <c r="AT4602" s="83"/>
      <c r="AU4602" s="14"/>
      <c r="AX4602" s="83"/>
      <c r="AY4602" s="83"/>
      <c r="AZ4602" s="83"/>
      <c r="BA4602" s="83"/>
      <c r="BJ4602" s="54"/>
      <c r="BK4602" s="22"/>
      <c r="BL4602" s="24"/>
      <c r="BP4602" s="23"/>
      <c r="BQ4602" s="24"/>
      <c r="BR4602" s="22"/>
      <c r="BS4602" s="24"/>
      <c r="BT4602" s="24"/>
      <c r="BU4602" s="23"/>
      <c r="BV4602" s="26"/>
      <c r="BX4602" s="6"/>
      <c r="BY4602" s="24"/>
      <c r="BZ4602" s="109"/>
      <c r="CA4602" s="66"/>
      <c r="CB4602" s="5"/>
      <c r="CC4602" s="68"/>
      <c r="CD4602" s="67"/>
      <c r="CE4602" s="67"/>
      <c r="CF4602" s="64"/>
      <c r="CG4602" s="5"/>
      <c r="CH4602" s="69"/>
      <c r="CI4602" s="6"/>
      <c r="CJ4602" s="5"/>
      <c r="CK4602" s="25"/>
      <c r="CL4602" s="5"/>
      <c r="DN4602" s="14"/>
      <c r="DO4602" s="14"/>
      <c r="DP4602" s="5"/>
      <c r="DQ4602" s="25"/>
      <c r="DR4602" s="25"/>
      <c r="DS4602" s="96"/>
      <c r="DT4602" s="83"/>
      <c r="DU4602" s="14"/>
      <c r="DX4602" s="83"/>
      <c r="DY4602" s="83"/>
      <c r="DZ4602" s="83"/>
      <c r="EA4602" s="83"/>
      <c r="EJ4602" s="54"/>
      <c r="EK4602" s="22"/>
      <c r="EL4602" s="24"/>
      <c r="EP4602" s="23"/>
      <c r="EQ4602" s="24"/>
      <c r="ER4602" s="22"/>
      <c r="ES4602" s="24"/>
      <c r="ET4602" s="24"/>
      <c r="EU4602" s="23"/>
      <c r="EV4602" s="26"/>
      <c r="EX4602" s="6"/>
      <c r="EY4602" s="24"/>
      <c r="EZ4602" s="109"/>
      <c r="FA4602" s="66"/>
      <c r="FB4602" s="5"/>
      <c r="FC4602" s="68"/>
      <c r="FD4602" s="67"/>
      <c r="FE4602" s="67"/>
      <c r="FF4602" s="64"/>
      <c r="FG4602" s="5"/>
      <c r="FH4602" s="69"/>
      <c r="FI4602" s="6"/>
      <c r="FJ4602" s="5"/>
      <c r="FK4602" s="25"/>
      <c r="FL4602" s="5"/>
    </row>
    <row r="4603" spans="40:168">
      <c r="AN4603" s="14"/>
      <c r="AO4603" s="14"/>
      <c r="AP4603" s="5"/>
      <c r="AQ4603" s="25"/>
      <c r="AR4603" s="25"/>
      <c r="AS4603" s="96"/>
      <c r="AT4603" s="83"/>
      <c r="AU4603" s="14"/>
      <c r="AX4603" s="83"/>
      <c r="AY4603" s="83"/>
      <c r="AZ4603" s="83"/>
      <c r="BA4603" s="83"/>
      <c r="BJ4603" s="54"/>
      <c r="BK4603" s="22"/>
      <c r="BL4603" s="24"/>
      <c r="BP4603" s="23"/>
      <c r="BQ4603" s="24"/>
      <c r="BR4603" s="22"/>
      <c r="BS4603" s="24"/>
      <c r="BT4603" s="24"/>
      <c r="BU4603" s="23"/>
      <c r="BV4603" s="26"/>
      <c r="BX4603" s="6"/>
      <c r="BY4603" s="24"/>
      <c r="BZ4603" s="109"/>
      <c r="CA4603" s="66"/>
      <c r="CB4603" s="5"/>
      <c r="CC4603" s="68"/>
      <c r="CD4603" s="67"/>
      <c r="CE4603" s="67"/>
      <c r="CF4603" s="64"/>
      <c r="CG4603" s="5"/>
      <c r="CH4603" s="69"/>
      <c r="CI4603" s="6"/>
      <c r="CJ4603" s="5"/>
      <c r="CK4603" s="25"/>
      <c r="CL4603" s="5"/>
      <c r="DN4603" s="14"/>
      <c r="DO4603" s="14"/>
      <c r="DP4603" s="5"/>
      <c r="DQ4603" s="25"/>
      <c r="DR4603" s="25"/>
      <c r="DS4603" s="96"/>
      <c r="DT4603" s="83"/>
      <c r="DU4603" s="14"/>
      <c r="DX4603" s="83"/>
      <c r="DY4603" s="83"/>
      <c r="DZ4603" s="83"/>
      <c r="EA4603" s="83"/>
      <c r="EJ4603" s="54"/>
      <c r="EK4603" s="22"/>
      <c r="EL4603" s="24"/>
      <c r="EP4603" s="23"/>
      <c r="EQ4603" s="24"/>
      <c r="ER4603" s="22"/>
      <c r="ES4603" s="24"/>
      <c r="ET4603" s="24"/>
      <c r="EU4603" s="23"/>
      <c r="EV4603" s="26"/>
      <c r="EX4603" s="6"/>
      <c r="EY4603" s="24"/>
      <c r="EZ4603" s="109"/>
      <c r="FA4603" s="66"/>
      <c r="FB4603" s="5"/>
      <c r="FC4603" s="68"/>
      <c r="FD4603" s="67"/>
      <c r="FE4603" s="67"/>
      <c r="FF4603" s="64"/>
      <c r="FG4603" s="5"/>
      <c r="FH4603" s="69"/>
      <c r="FI4603" s="6"/>
      <c r="FJ4603" s="5"/>
      <c r="FK4603" s="25"/>
      <c r="FL4603" s="5"/>
    </row>
    <row r="4604" spans="40:168">
      <c r="AN4604" s="14"/>
      <c r="AO4604" s="14"/>
      <c r="AP4604" s="5"/>
      <c r="AQ4604" s="25"/>
      <c r="AR4604" s="25"/>
      <c r="AS4604" s="96"/>
      <c r="AT4604" s="83"/>
      <c r="AU4604" s="14"/>
      <c r="AX4604" s="83"/>
      <c r="AY4604" s="83"/>
      <c r="AZ4604" s="83"/>
      <c r="BA4604" s="83"/>
      <c r="BJ4604" s="54"/>
      <c r="BK4604" s="22"/>
      <c r="BL4604" s="24"/>
      <c r="BP4604" s="23"/>
      <c r="BQ4604" s="24"/>
      <c r="BR4604" s="22"/>
      <c r="BS4604" s="24"/>
      <c r="BT4604" s="24"/>
      <c r="BU4604" s="23"/>
      <c r="BV4604" s="26"/>
      <c r="BX4604" s="6"/>
      <c r="BY4604" s="24"/>
      <c r="BZ4604" s="109"/>
      <c r="CA4604" s="66"/>
      <c r="CB4604" s="5"/>
      <c r="CC4604" s="68"/>
      <c r="CD4604" s="67"/>
      <c r="CE4604" s="67"/>
      <c r="CF4604" s="64"/>
      <c r="CG4604" s="5"/>
      <c r="CH4604" s="69"/>
      <c r="CI4604" s="6"/>
      <c r="CJ4604" s="5"/>
      <c r="CK4604" s="25"/>
      <c r="CL4604" s="5"/>
      <c r="DN4604" s="14"/>
      <c r="DO4604" s="14"/>
      <c r="DP4604" s="5"/>
      <c r="DQ4604" s="25"/>
      <c r="DR4604" s="25"/>
      <c r="DS4604" s="96"/>
      <c r="DT4604" s="83"/>
      <c r="DU4604" s="14"/>
      <c r="DX4604" s="83"/>
      <c r="DY4604" s="83"/>
      <c r="DZ4604" s="83"/>
      <c r="EA4604" s="83"/>
      <c r="EJ4604" s="54"/>
      <c r="EK4604" s="22"/>
      <c r="EL4604" s="24"/>
      <c r="EP4604" s="23"/>
      <c r="EQ4604" s="24"/>
      <c r="ER4604" s="22"/>
      <c r="ES4604" s="24"/>
      <c r="ET4604" s="24"/>
      <c r="EU4604" s="23"/>
      <c r="EV4604" s="26"/>
      <c r="EX4604" s="6"/>
      <c r="EY4604" s="24"/>
      <c r="EZ4604" s="109"/>
      <c r="FA4604" s="66"/>
      <c r="FB4604" s="5"/>
      <c r="FC4604" s="68"/>
      <c r="FD4604" s="67"/>
      <c r="FE4604" s="67"/>
      <c r="FF4604" s="64"/>
      <c r="FG4604" s="5"/>
      <c r="FH4604" s="69"/>
      <c r="FI4604" s="6"/>
      <c r="FJ4604" s="5"/>
      <c r="FK4604" s="25"/>
      <c r="FL4604" s="5"/>
    </row>
    <row r="4605" spans="40:168">
      <c r="AN4605" s="14"/>
      <c r="AO4605" s="14"/>
      <c r="AP4605" s="5"/>
      <c r="AQ4605" s="25"/>
      <c r="AR4605" s="25"/>
      <c r="AS4605" s="96"/>
      <c r="AT4605" s="83"/>
      <c r="AU4605" s="14"/>
      <c r="AX4605" s="83"/>
      <c r="AY4605" s="83"/>
      <c r="AZ4605" s="83"/>
      <c r="BA4605" s="83"/>
      <c r="BJ4605" s="54"/>
      <c r="BK4605" s="22"/>
      <c r="BL4605" s="24"/>
      <c r="BP4605" s="23"/>
      <c r="BQ4605" s="24"/>
      <c r="BR4605" s="22"/>
      <c r="BS4605" s="24"/>
      <c r="BT4605" s="24"/>
      <c r="BU4605" s="23"/>
      <c r="BV4605" s="26"/>
      <c r="BX4605" s="6"/>
      <c r="BY4605" s="24"/>
      <c r="BZ4605" s="109"/>
      <c r="CA4605" s="66"/>
      <c r="CB4605" s="5"/>
      <c r="CC4605" s="68"/>
      <c r="CD4605" s="67"/>
      <c r="CE4605" s="67"/>
      <c r="CF4605" s="64"/>
      <c r="CG4605" s="5"/>
      <c r="CH4605" s="69"/>
      <c r="CI4605" s="6"/>
      <c r="CJ4605" s="5"/>
      <c r="CK4605" s="25"/>
      <c r="CL4605" s="5"/>
      <c r="DN4605" s="14"/>
      <c r="DO4605" s="14"/>
      <c r="DP4605" s="5"/>
      <c r="DQ4605" s="25"/>
      <c r="DR4605" s="25"/>
      <c r="DS4605" s="96"/>
      <c r="DT4605" s="83"/>
      <c r="DU4605" s="14"/>
      <c r="DX4605" s="83"/>
      <c r="DY4605" s="83"/>
      <c r="DZ4605" s="83"/>
      <c r="EA4605" s="83"/>
      <c r="EJ4605" s="54"/>
      <c r="EK4605" s="22"/>
      <c r="EL4605" s="24"/>
      <c r="EP4605" s="23"/>
      <c r="EQ4605" s="24"/>
      <c r="ER4605" s="22"/>
      <c r="ES4605" s="24"/>
      <c r="ET4605" s="24"/>
      <c r="EU4605" s="23"/>
      <c r="EV4605" s="26"/>
      <c r="EX4605" s="6"/>
      <c r="EY4605" s="24"/>
      <c r="EZ4605" s="109"/>
      <c r="FA4605" s="66"/>
      <c r="FB4605" s="5"/>
      <c r="FC4605" s="68"/>
      <c r="FD4605" s="67"/>
      <c r="FE4605" s="67"/>
      <c r="FF4605" s="64"/>
      <c r="FG4605" s="5"/>
      <c r="FH4605" s="69"/>
      <c r="FI4605" s="6"/>
      <c r="FJ4605" s="5"/>
      <c r="FK4605" s="25"/>
      <c r="FL4605" s="5"/>
    </row>
    <row r="4606" spans="40:168">
      <c r="AN4606" s="14"/>
      <c r="AO4606" s="14"/>
      <c r="AP4606" s="5"/>
      <c r="AQ4606" s="25"/>
      <c r="AR4606" s="25"/>
      <c r="AS4606" s="96"/>
      <c r="AT4606" s="83"/>
      <c r="AU4606" s="14"/>
      <c r="AX4606" s="83"/>
      <c r="AY4606" s="83"/>
      <c r="AZ4606" s="83"/>
      <c r="BA4606" s="83"/>
      <c r="BJ4606" s="54"/>
      <c r="BK4606" s="22"/>
      <c r="BL4606" s="24"/>
      <c r="BP4606" s="23"/>
      <c r="BQ4606" s="24"/>
      <c r="BR4606" s="22"/>
      <c r="BS4606" s="24"/>
      <c r="BT4606" s="24"/>
      <c r="BU4606" s="23"/>
      <c r="BV4606" s="26"/>
      <c r="BX4606" s="6"/>
      <c r="BY4606" s="24"/>
      <c r="BZ4606" s="109"/>
      <c r="CA4606" s="66"/>
      <c r="CB4606" s="5"/>
      <c r="CC4606" s="68"/>
      <c r="CD4606" s="67"/>
      <c r="CE4606" s="67"/>
      <c r="CF4606" s="64"/>
      <c r="CG4606" s="5"/>
      <c r="CH4606" s="69"/>
      <c r="CI4606" s="6"/>
      <c r="CJ4606" s="5"/>
      <c r="CK4606" s="25"/>
      <c r="CL4606" s="5"/>
      <c r="DN4606" s="14"/>
      <c r="DO4606" s="14"/>
      <c r="DP4606" s="5"/>
      <c r="DQ4606" s="25"/>
      <c r="DR4606" s="25"/>
      <c r="DS4606" s="96"/>
      <c r="DT4606" s="83"/>
      <c r="DU4606" s="14"/>
      <c r="DX4606" s="83"/>
      <c r="DY4606" s="83"/>
      <c r="DZ4606" s="83"/>
      <c r="EA4606" s="83"/>
      <c r="EJ4606" s="54"/>
      <c r="EK4606" s="22"/>
      <c r="EL4606" s="24"/>
      <c r="EP4606" s="23"/>
      <c r="EQ4606" s="24"/>
      <c r="ER4606" s="22"/>
      <c r="ES4606" s="24"/>
      <c r="ET4606" s="24"/>
      <c r="EU4606" s="23"/>
      <c r="EV4606" s="26"/>
      <c r="EX4606" s="6"/>
      <c r="EY4606" s="24"/>
      <c r="EZ4606" s="109"/>
      <c r="FA4606" s="66"/>
      <c r="FB4606" s="5"/>
      <c r="FC4606" s="68"/>
      <c r="FD4606" s="67"/>
      <c r="FE4606" s="67"/>
      <c r="FF4606" s="64"/>
      <c r="FG4606" s="5"/>
      <c r="FH4606" s="69"/>
      <c r="FI4606" s="6"/>
      <c r="FJ4606" s="5"/>
      <c r="FK4606" s="25"/>
      <c r="FL4606" s="5"/>
    </row>
    <row r="4607" spans="40:168">
      <c r="AN4607" s="14"/>
      <c r="AO4607" s="14"/>
      <c r="AP4607" s="5"/>
      <c r="AQ4607" s="25"/>
      <c r="AR4607" s="25"/>
      <c r="AS4607" s="96"/>
      <c r="AT4607" s="83"/>
      <c r="AU4607" s="14"/>
      <c r="AX4607" s="83"/>
      <c r="AY4607" s="83"/>
      <c r="AZ4607" s="83"/>
      <c r="BA4607" s="83"/>
      <c r="BJ4607" s="54"/>
      <c r="BK4607" s="22"/>
      <c r="BL4607" s="24"/>
      <c r="BP4607" s="23"/>
      <c r="BQ4607" s="24"/>
      <c r="BR4607" s="22"/>
      <c r="BS4607" s="24"/>
      <c r="BT4607" s="24"/>
      <c r="BU4607" s="23"/>
      <c r="BV4607" s="26"/>
      <c r="BX4607" s="6"/>
      <c r="BY4607" s="24"/>
      <c r="BZ4607" s="109"/>
      <c r="CA4607" s="66"/>
      <c r="CB4607" s="5"/>
      <c r="CC4607" s="68"/>
      <c r="CD4607" s="67"/>
      <c r="CE4607" s="67"/>
      <c r="CF4607" s="64"/>
      <c r="CG4607" s="5"/>
      <c r="CH4607" s="69"/>
      <c r="CI4607" s="6"/>
      <c r="CJ4607" s="5"/>
      <c r="CK4607" s="25"/>
      <c r="CL4607" s="5"/>
      <c r="DN4607" s="14"/>
      <c r="DO4607" s="14"/>
      <c r="DP4607" s="5"/>
      <c r="DQ4607" s="25"/>
      <c r="DR4607" s="25"/>
      <c r="DS4607" s="96"/>
      <c r="DT4607" s="83"/>
      <c r="DU4607" s="14"/>
      <c r="DX4607" s="83"/>
      <c r="DY4607" s="83"/>
      <c r="DZ4607" s="83"/>
      <c r="EA4607" s="83"/>
      <c r="EJ4607" s="54"/>
      <c r="EK4607" s="22"/>
      <c r="EL4607" s="24"/>
      <c r="EP4607" s="23"/>
      <c r="EQ4607" s="24"/>
      <c r="ER4607" s="22"/>
      <c r="ES4607" s="24"/>
      <c r="ET4607" s="24"/>
      <c r="EU4607" s="23"/>
      <c r="EV4607" s="26"/>
      <c r="EX4607" s="6"/>
      <c r="EY4607" s="24"/>
      <c r="EZ4607" s="109"/>
      <c r="FA4607" s="66"/>
      <c r="FB4607" s="5"/>
      <c r="FC4607" s="68"/>
      <c r="FD4607" s="67"/>
      <c r="FE4607" s="67"/>
      <c r="FF4607" s="64"/>
      <c r="FG4607" s="5"/>
      <c r="FH4607" s="69"/>
      <c r="FI4607" s="6"/>
      <c r="FJ4607" s="5"/>
      <c r="FK4607" s="25"/>
      <c r="FL4607" s="5"/>
    </row>
    <row r="4608" spans="40:168">
      <c r="AN4608" s="14"/>
      <c r="AO4608" s="14"/>
      <c r="AP4608" s="5"/>
      <c r="AQ4608" s="25"/>
      <c r="AR4608" s="25"/>
      <c r="AS4608" s="96"/>
      <c r="AT4608" s="83"/>
      <c r="AU4608" s="14"/>
      <c r="AX4608" s="83"/>
      <c r="AY4608" s="83"/>
      <c r="AZ4608" s="83"/>
      <c r="BA4608" s="83"/>
      <c r="BJ4608" s="54"/>
      <c r="BK4608" s="22"/>
      <c r="BL4608" s="24"/>
      <c r="BP4608" s="23"/>
      <c r="BQ4608" s="24"/>
      <c r="BR4608" s="22"/>
      <c r="BS4608" s="24"/>
      <c r="BT4608" s="24"/>
      <c r="BU4608" s="23"/>
      <c r="BV4608" s="26"/>
      <c r="BX4608" s="6"/>
      <c r="BY4608" s="24"/>
      <c r="BZ4608" s="109"/>
      <c r="CA4608" s="66"/>
      <c r="CB4608" s="5"/>
      <c r="CC4608" s="68"/>
      <c r="CD4608" s="67"/>
      <c r="CE4608" s="67"/>
      <c r="CF4608" s="64"/>
      <c r="CG4608" s="5"/>
      <c r="CH4608" s="69"/>
      <c r="CI4608" s="6"/>
      <c r="CJ4608" s="5"/>
      <c r="CK4608" s="25"/>
      <c r="CL4608" s="5"/>
      <c r="DN4608" s="14"/>
      <c r="DO4608" s="14"/>
      <c r="DP4608" s="5"/>
      <c r="DQ4608" s="25"/>
      <c r="DR4608" s="25"/>
      <c r="DS4608" s="96"/>
      <c r="DT4608" s="83"/>
      <c r="DU4608" s="14"/>
      <c r="DX4608" s="83"/>
      <c r="DY4608" s="83"/>
      <c r="DZ4608" s="83"/>
      <c r="EA4608" s="83"/>
      <c r="EJ4608" s="54"/>
      <c r="EK4608" s="22"/>
      <c r="EL4608" s="24"/>
      <c r="EP4608" s="23"/>
      <c r="EQ4608" s="24"/>
      <c r="ER4608" s="22"/>
      <c r="ES4608" s="24"/>
      <c r="ET4608" s="24"/>
      <c r="EU4608" s="23"/>
      <c r="EV4608" s="26"/>
      <c r="EX4608" s="6"/>
      <c r="EY4608" s="24"/>
      <c r="EZ4608" s="109"/>
      <c r="FA4608" s="66"/>
      <c r="FB4608" s="5"/>
      <c r="FC4608" s="68"/>
      <c r="FD4608" s="67"/>
      <c r="FE4608" s="67"/>
      <c r="FF4608" s="64"/>
      <c r="FG4608" s="5"/>
      <c r="FH4608" s="69"/>
      <c r="FI4608" s="6"/>
      <c r="FJ4608" s="5"/>
      <c r="FK4608" s="25"/>
      <c r="FL4608" s="5"/>
    </row>
    <row r="4609" spans="40:168">
      <c r="AN4609" s="14"/>
      <c r="AO4609" s="14"/>
      <c r="AP4609" s="5"/>
      <c r="AQ4609" s="25"/>
      <c r="AR4609" s="25"/>
      <c r="AS4609" s="96"/>
      <c r="AT4609" s="83"/>
      <c r="AU4609" s="14"/>
      <c r="AX4609" s="83"/>
      <c r="AY4609" s="83"/>
      <c r="AZ4609" s="83"/>
      <c r="BA4609" s="83"/>
      <c r="BJ4609" s="54"/>
      <c r="BK4609" s="22"/>
      <c r="BL4609" s="24"/>
      <c r="BP4609" s="23"/>
      <c r="BQ4609" s="24"/>
      <c r="BR4609" s="22"/>
      <c r="BS4609" s="24"/>
      <c r="BT4609" s="24"/>
      <c r="BU4609" s="23"/>
      <c r="BV4609" s="26"/>
      <c r="BX4609" s="6"/>
      <c r="BY4609" s="24"/>
      <c r="BZ4609" s="109"/>
      <c r="CA4609" s="66"/>
      <c r="CB4609" s="5"/>
      <c r="CC4609" s="68"/>
      <c r="CD4609" s="67"/>
      <c r="CE4609" s="67"/>
      <c r="CF4609" s="64"/>
      <c r="CG4609" s="5"/>
      <c r="CH4609" s="69"/>
      <c r="CI4609" s="6"/>
      <c r="CJ4609" s="5"/>
      <c r="CK4609" s="25"/>
      <c r="CL4609" s="5"/>
      <c r="DN4609" s="14"/>
      <c r="DO4609" s="14"/>
      <c r="DP4609" s="5"/>
      <c r="DQ4609" s="25"/>
      <c r="DR4609" s="25"/>
      <c r="DS4609" s="96"/>
      <c r="DT4609" s="83"/>
      <c r="DU4609" s="14"/>
      <c r="DX4609" s="83"/>
      <c r="DY4609" s="83"/>
      <c r="DZ4609" s="83"/>
      <c r="EA4609" s="83"/>
      <c r="EJ4609" s="54"/>
      <c r="EK4609" s="22"/>
      <c r="EL4609" s="24"/>
      <c r="EP4609" s="23"/>
      <c r="EQ4609" s="24"/>
      <c r="ER4609" s="22"/>
      <c r="ES4609" s="24"/>
      <c r="ET4609" s="24"/>
      <c r="EU4609" s="23"/>
      <c r="EV4609" s="26"/>
      <c r="EX4609" s="6"/>
      <c r="EY4609" s="24"/>
      <c r="EZ4609" s="109"/>
      <c r="FA4609" s="66"/>
      <c r="FB4609" s="5"/>
      <c r="FC4609" s="68"/>
      <c r="FD4609" s="67"/>
      <c r="FE4609" s="67"/>
      <c r="FF4609" s="64"/>
      <c r="FG4609" s="5"/>
      <c r="FH4609" s="69"/>
      <c r="FI4609" s="6"/>
      <c r="FJ4609" s="5"/>
      <c r="FK4609" s="25"/>
      <c r="FL4609" s="5"/>
    </row>
    <row r="4610" spans="40:168">
      <c r="AN4610" s="14"/>
      <c r="AO4610" s="14"/>
      <c r="AP4610" s="5"/>
      <c r="AQ4610" s="25"/>
      <c r="AR4610" s="25"/>
      <c r="AS4610" s="96"/>
      <c r="AT4610" s="83"/>
      <c r="AU4610" s="14"/>
      <c r="AX4610" s="83"/>
      <c r="AY4610" s="83"/>
      <c r="AZ4610" s="83"/>
      <c r="BA4610" s="83"/>
      <c r="BJ4610" s="54"/>
      <c r="BK4610" s="22"/>
      <c r="BL4610" s="24"/>
      <c r="BP4610" s="23"/>
      <c r="BQ4610" s="24"/>
      <c r="BR4610" s="22"/>
      <c r="BS4610" s="24"/>
      <c r="BT4610" s="24"/>
      <c r="BU4610" s="23"/>
      <c r="BV4610" s="26"/>
      <c r="BX4610" s="6"/>
      <c r="BY4610" s="24"/>
      <c r="BZ4610" s="109"/>
      <c r="CA4610" s="66"/>
      <c r="CB4610" s="5"/>
      <c r="CC4610" s="68"/>
      <c r="CD4610" s="67"/>
      <c r="CE4610" s="67"/>
      <c r="CF4610" s="64"/>
      <c r="CG4610" s="5"/>
      <c r="CH4610" s="69"/>
      <c r="CI4610" s="6"/>
      <c r="CJ4610" s="5"/>
      <c r="CK4610" s="25"/>
      <c r="CL4610" s="5"/>
      <c r="DN4610" s="14"/>
      <c r="DO4610" s="14"/>
      <c r="DP4610" s="5"/>
      <c r="DQ4610" s="25"/>
      <c r="DR4610" s="25"/>
      <c r="DS4610" s="96"/>
      <c r="DT4610" s="83"/>
      <c r="DU4610" s="14"/>
      <c r="DX4610" s="83"/>
      <c r="DY4610" s="83"/>
      <c r="DZ4610" s="83"/>
      <c r="EA4610" s="83"/>
      <c r="EJ4610" s="54"/>
      <c r="EK4610" s="22"/>
      <c r="EL4610" s="24"/>
      <c r="EP4610" s="23"/>
      <c r="EQ4610" s="24"/>
      <c r="ER4610" s="22"/>
      <c r="ES4610" s="24"/>
      <c r="ET4610" s="24"/>
      <c r="EU4610" s="23"/>
      <c r="EV4610" s="26"/>
      <c r="EX4610" s="6"/>
      <c r="EY4610" s="24"/>
      <c r="EZ4610" s="109"/>
      <c r="FA4610" s="66"/>
      <c r="FB4610" s="5"/>
      <c r="FC4610" s="68"/>
      <c r="FD4610" s="67"/>
      <c r="FE4610" s="67"/>
      <c r="FF4610" s="64"/>
      <c r="FG4610" s="5"/>
      <c r="FH4610" s="69"/>
      <c r="FI4610" s="6"/>
      <c r="FJ4610" s="5"/>
      <c r="FK4610" s="25"/>
      <c r="FL4610" s="5"/>
    </row>
    <row r="4611" spans="40:168">
      <c r="AN4611" s="14"/>
      <c r="AO4611" s="14"/>
      <c r="AP4611" s="5"/>
      <c r="AQ4611" s="25"/>
      <c r="AR4611" s="25"/>
      <c r="AS4611" s="96"/>
      <c r="AT4611" s="83"/>
      <c r="AU4611" s="14"/>
      <c r="AX4611" s="83"/>
      <c r="AY4611" s="83"/>
      <c r="AZ4611" s="83"/>
      <c r="BA4611" s="83"/>
      <c r="BJ4611" s="54"/>
      <c r="BK4611" s="22"/>
      <c r="BL4611" s="24"/>
      <c r="BP4611" s="23"/>
      <c r="BQ4611" s="24"/>
      <c r="BR4611" s="22"/>
      <c r="BS4611" s="24"/>
      <c r="BT4611" s="24"/>
      <c r="BU4611" s="23"/>
      <c r="BV4611" s="26"/>
      <c r="BX4611" s="6"/>
      <c r="BY4611" s="24"/>
      <c r="BZ4611" s="109"/>
      <c r="CA4611" s="66"/>
      <c r="CB4611" s="5"/>
      <c r="CC4611" s="68"/>
      <c r="CD4611" s="67"/>
      <c r="CE4611" s="67"/>
      <c r="CF4611" s="64"/>
      <c r="CG4611" s="5"/>
      <c r="CH4611" s="69"/>
      <c r="CI4611" s="6"/>
      <c r="CJ4611" s="5"/>
      <c r="CK4611" s="25"/>
      <c r="CL4611" s="5"/>
      <c r="DN4611" s="14"/>
      <c r="DO4611" s="14"/>
      <c r="DP4611" s="5"/>
      <c r="DQ4611" s="25"/>
      <c r="DR4611" s="25"/>
      <c r="DS4611" s="96"/>
      <c r="DT4611" s="83"/>
      <c r="DU4611" s="14"/>
      <c r="DX4611" s="83"/>
      <c r="DY4611" s="83"/>
      <c r="DZ4611" s="83"/>
      <c r="EA4611" s="83"/>
      <c r="EJ4611" s="54"/>
      <c r="EK4611" s="22"/>
      <c r="EL4611" s="24"/>
      <c r="EP4611" s="23"/>
      <c r="EQ4611" s="24"/>
      <c r="ER4611" s="22"/>
      <c r="ES4611" s="24"/>
      <c r="ET4611" s="24"/>
      <c r="EU4611" s="23"/>
      <c r="EV4611" s="26"/>
      <c r="EX4611" s="6"/>
      <c r="EY4611" s="24"/>
      <c r="EZ4611" s="109"/>
      <c r="FA4611" s="66"/>
      <c r="FB4611" s="5"/>
      <c r="FC4611" s="68"/>
      <c r="FD4611" s="67"/>
      <c r="FE4611" s="67"/>
      <c r="FF4611" s="64"/>
      <c r="FG4611" s="5"/>
      <c r="FH4611" s="69"/>
      <c r="FI4611" s="6"/>
      <c r="FJ4611" s="5"/>
      <c r="FK4611" s="25"/>
      <c r="FL4611" s="5"/>
    </row>
    <row r="4612" spans="40:168">
      <c r="AN4612" s="14"/>
      <c r="AO4612" s="14"/>
      <c r="AP4612" s="5"/>
      <c r="AQ4612" s="25"/>
      <c r="AR4612" s="25"/>
      <c r="AS4612" s="96"/>
      <c r="AT4612" s="83"/>
      <c r="AU4612" s="14"/>
      <c r="AX4612" s="83"/>
      <c r="AY4612" s="83"/>
      <c r="AZ4612" s="83"/>
      <c r="BA4612" s="83"/>
      <c r="BJ4612" s="54"/>
      <c r="BK4612" s="22"/>
      <c r="BL4612" s="24"/>
      <c r="BP4612" s="23"/>
      <c r="BQ4612" s="24"/>
      <c r="BR4612" s="22"/>
      <c r="BS4612" s="24"/>
      <c r="BT4612" s="24"/>
      <c r="BU4612" s="23"/>
      <c r="BV4612" s="26"/>
      <c r="BX4612" s="6"/>
      <c r="BY4612" s="24"/>
      <c r="BZ4612" s="109"/>
      <c r="CA4612" s="66"/>
      <c r="CB4612" s="5"/>
      <c r="CC4612" s="68"/>
      <c r="CD4612" s="67"/>
      <c r="CE4612" s="67"/>
      <c r="CF4612" s="64"/>
      <c r="CG4612" s="5"/>
      <c r="CH4612" s="69"/>
      <c r="CI4612" s="6"/>
      <c r="CJ4612" s="5"/>
      <c r="CK4612" s="25"/>
      <c r="CL4612" s="5"/>
      <c r="DN4612" s="14"/>
      <c r="DO4612" s="14"/>
      <c r="DP4612" s="5"/>
      <c r="DQ4612" s="25"/>
      <c r="DR4612" s="25"/>
      <c r="DS4612" s="96"/>
      <c r="DT4612" s="83"/>
      <c r="DU4612" s="14"/>
      <c r="DX4612" s="83"/>
      <c r="DY4612" s="83"/>
      <c r="DZ4612" s="83"/>
      <c r="EA4612" s="83"/>
      <c r="EJ4612" s="54"/>
      <c r="EK4612" s="22"/>
      <c r="EL4612" s="24"/>
      <c r="EP4612" s="23"/>
      <c r="EQ4612" s="24"/>
      <c r="ER4612" s="22"/>
      <c r="ES4612" s="24"/>
      <c r="ET4612" s="24"/>
      <c r="EU4612" s="23"/>
      <c r="EV4612" s="26"/>
      <c r="EX4612" s="6"/>
      <c r="EY4612" s="24"/>
      <c r="EZ4612" s="109"/>
      <c r="FA4612" s="66"/>
      <c r="FB4612" s="5"/>
      <c r="FC4612" s="68"/>
      <c r="FD4612" s="67"/>
      <c r="FE4612" s="67"/>
      <c r="FF4612" s="64"/>
      <c r="FG4612" s="5"/>
      <c r="FH4612" s="69"/>
      <c r="FI4612" s="6"/>
      <c r="FJ4612" s="5"/>
      <c r="FK4612" s="25"/>
      <c r="FL4612" s="5"/>
    </row>
    <row r="4613" spans="40:168">
      <c r="AN4613" s="14"/>
      <c r="AO4613" s="14"/>
      <c r="AP4613" s="5"/>
      <c r="AQ4613" s="25"/>
      <c r="AR4613" s="25"/>
      <c r="AS4613" s="96"/>
      <c r="AT4613" s="83"/>
      <c r="AU4613" s="14"/>
      <c r="AX4613" s="83"/>
      <c r="AY4613" s="83"/>
      <c r="AZ4613" s="83"/>
      <c r="BA4613" s="83"/>
      <c r="BJ4613" s="54"/>
      <c r="BK4613" s="22"/>
      <c r="BL4613" s="24"/>
      <c r="BP4613" s="23"/>
      <c r="BQ4613" s="24"/>
      <c r="BR4613" s="22"/>
      <c r="BS4613" s="24"/>
      <c r="BT4613" s="24"/>
      <c r="BU4613" s="23"/>
      <c r="BV4613" s="26"/>
      <c r="BX4613" s="6"/>
      <c r="BY4613" s="24"/>
      <c r="BZ4613" s="109"/>
      <c r="CA4613" s="66"/>
      <c r="CB4613" s="5"/>
      <c r="CC4613" s="68"/>
      <c r="CD4613" s="67"/>
      <c r="CE4613" s="67"/>
      <c r="CF4613" s="64"/>
      <c r="CG4613" s="5"/>
      <c r="CH4613" s="69"/>
      <c r="CI4613" s="6"/>
      <c r="CJ4613" s="5"/>
      <c r="CK4613" s="25"/>
      <c r="CL4613" s="5"/>
      <c r="DN4613" s="14"/>
      <c r="DO4613" s="14"/>
      <c r="DP4613" s="5"/>
      <c r="DQ4613" s="25"/>
      <c r="DR4613" s="25"/>
      <c r="DS4613" s="96"/>
      <c r="DT4613" s="83"/>
      <c r="DU4613" s="14"/>
      <c r="DX4613" s="83"/>
      <c r="DY4613" s="83"/>
      <c r="DZ4613" s="83"/>
      <c r="EA4613" s="83"/>
      <c r="EJ4613" s="54"/>
      <c r="EK4613" s="22"/>
      <c r="EL4613" s="24"/>
      <c r="EP4613" s="23"/>
      <c r="EQ4613" s="24"/>
      <c r="ER4613" s="22"/>
      <c r="ES4613" s="24"/>
      <c r="ET4613" s="24"/>
      <c r="EU4613" s="23"/>
      <c r="EV4613" s="26"/>
      <c r="EX4613" s="6"/>
      <c r="EY4613" s="24"/>
      <c r="EZ4613" s="109"/>
      <c r="FA4613" s="66"/>
      <c r="FB4613" s="5"/>
      <c r="FC4613" s="68"/>
      <c r="FD4613" s="67"/>
      <c r="FE4613" s="67"/>
      <c r="FF4613" s="64"/>
      <c r="FG4613" s="5"/>
      <c r="FH4613" s="69"/>
      <c r="FI4613" s="6"/>
      <c r="FJ4613" s="5"/>
      <c r="FK4613" s="25"/>
      <c r="FL4613" s="5"/>
    </row>
    <row r="4614" spans="40:168">
      <c r="AN4614" s="14"/>
      <c r="AO4614" s="14"/>
      <c r="AP4614" s="5"/>
      <c r="AQ4614" s="25"/>
      <c r="AR4614" s="25"/>
      <c r="AS4614" s="96"/>
      <c r="AT4614" s="83"/>
      <c r="AU4614" s="14"/>
      <c r="AX4614" s="83"/>
      <c r="AY4614" s="83"/>
      <c r="AZ4614" s="83"/>
      <c r="BA4614" s="83"/>
      <c r="BJ4614" s="54"/>
      <c r="BK4614" s="22"/>
      <c r="BL4614" s="24"/>
      <c r="BP4614" s="23"/>
      <c r="BQ4614" s="24"/>
      <c r="BR4614" s="22"/>
      <c r="BS4614" s="24"/>
      <c r="BT4614" s="24"/>
      <c r="BU4614" s="23"/>
      <c r="BV4614" s="26"/>
      <c r="BX4614" s="6"/>
      <c r="BY4614" s="24"/>
      <c r="BZ4614" s="109"/>
      <c r="CA4614" s="66"/>
      <c r="CB4614" s="5"/>
      <c r="CC4614" s="68"/>
      <c r="CD4614" s="67"/>
      <c r="CE4614" s="67"/>
      <c r="CF4614" s="64"/>
      <c r="CG4614" s="5"/>
      <c r="CH4614" s="69"/>
      <c r="CI4614" s="6"/>
      <c r="CJ4614" s="5"/>
      <c r="CK4614" s="25"/>
      <c r="CL4614" s="5"/>
      <c r="DN4614" s="14"/>
      <c r="DO4614" s="14"/>
      <c r="DP4614" s="5"/>
      <c r="DQ4614" s="25"/>
      <c r="DR4614" s="25"/>
      <c r="DS4614" s="96"/>
      <c r="DT4614" s="83"/>
      <c r="DU4614" s="14"/>
      <c r="DX4614" s="83"/>
      <c r="DY4614" s="83"/>
      <c r="DZ4614" s="83"/>
      <c r="EA4614" s="83"/>
      <c r="EJ4614" s="54"/>
      <c r="EK4614" s="22"/>
      <c r="EL4614" s="24"/>
      <c r="EP4614" s="23"/>
      <c r="EQ4614" s="24"/>
      <c r="ER4614" s="22"/>
      <c r="ES4614" s="24"/>
      <c r="ET4614" s="24"/>
      <c r="EU4614" s="23"/>
      <c r="EV4614" s="26"/>
      <c r="EX4614" s="6"/>
      <c r="EY4614" s="24"/>
      <c r="EZ4614" s="109"/>
      <c r="FA4614" s="66"/>
      <c r="FB4614" s="5"/>
      <c r="FC4614" s="68"/>
      <c r="FD4614" s="67"/>
      <c r="FE4614" s="67"/>
      <c r="FF4614" s="64"/>
      <c r="FG4614" s="5"/>
      <c r="FH4614" s="69"/>
      <c r="FI4614" s="6"/>
      <c r="FJ4614" s="5"/>
      <c r="FK4614" s="25"/>
      <c r="FL4614" s="5"/>
    </row>
    <row r="4615" spans="40:168">
      <c r="AN4615" s="14"/>
      <c r="AO4615" s="14"/>
      <c r="AP4615" s="5"/>
      <c r="AQ4615" s="25"/>
      <c r="AR4615" s="25"/>
      <c r="AS4615" s="96"/>
      <c r="AT4615" s="83"/>
      <c r="AU4615" s="14"/>
      <c r="AX4615" s="83"/>
      <c r="AY4615" s="83"/>
      <c r="AZ4615" s="83"/>
      <c r="BA4615" s="83"/>
      <c r="BJ4615" s="54"/>
      <c r="BK4615" s="22"/>
      <c r="BL4615" s="24"/>
      <c r="BP4615" s="23"/>
      <c r="BQ4615" s="24"/>
      <c r="BR4615" s="22"/>
      <c r="BS4615" s="24"/>
      <c r="BT4615" s="24"/>
      <c r="BU4615" s="23"/>
      <c r="BV4615" s="26"/>
      <c r="BX4615" s="6"/>
      <c r="BY4615" s="24"/>
      <c r="BZ4615" s="109"/>
      <c r="CA4615" s="66"/>
      <c r="CB4615" s="5"/>
      <c r="CC4615" s="68"/>
      <c r="CD4615" s="67"/>
      <c r="CE4615" s="67"/>
      <c r="CF4615" s="64"/>
      <c r="CG4615" s="5"/>
      <c r="CH4615" s="69"/>
      <c r="CI4615" s="6"/>
      <c r="CJ4615" s="5"/>
      <c r="CK4615" s="25"/>
      <c r="CL4615" s="5"/>
      <c r="DN4615" s="14"/>
      <c r="DO4615" s="14"/>
      <c r="DP4615" s="5"/>
      <c r="DQ4615" s="25"/>
      <c r="DR4615" s="25"/>
      <c r="DS4615" s="96"/>
      <c r="DT4615" s="83"/>
      <c r="DU4615" s="14"/>
      <c r="DX4615" s="83"/>
      <c r="DY4615" s="83"/>
      <c r="DZ4615" s="83"/>
      <c r="EA4615" s="83"/>
      <c r="EJ4615" s="54"/>
      <c r="EK4615" s="22"/>
      <c r="EL4615" s="24"/>
      <c r="EP4615" s="23"/>
      <c r="EQ4615" s="24"/>
      <c r="ER4615" s="22"/>
      <c r="ES4615" s="24"/>
      <c r="ET4615" s="24"/>
      <c r="EU4615" s="23"/>
      <c r="EV4615" s="26"/>
      <c r="EX4615" s="6"/>
      <c r="EY4615" s="24"/>
      <c r="EZ4615" s="109"/>
      <c r="FA4615" s="66"/>
      <c r="FB4615" s="5"/>
      <c r="FC4615" s="68"/>
      <c r="FD4615" s="67"/>
      <c r="FE4615" s="67"/>
      <c r="FF4615" s="64"/>
      <c r="FG4615" s="5"/>
      <c r="FH4615" s="69"/>
      <c r="FI4615" s="6"/>
      <c r="FJ4615" s="5"/>
      <c r="FK4615" s="25"/>
      <c r="FL4615" s="5"/>
    </row>
    <row r="4616" spans="40:168">
      <c r="AN4616" s="14"/>
      <c r="AO4616" s="14"/>
      <c r="AP4616" s="5"/>
      <c r="AQ4616" s="25"/>
      <c r="AR4616" s="25"/>
      <c r="AS4616" s="96"/>
      <c r="AT4616" s="83"/>
      <c r="AU4616" s="14"/>
      <c r="AX4616" s="83"/>
      <c r="AY4616" s="83"/>
      <c r="AZ4616" s="83"/>
      <c r="BA4616" s="83"/>
      <c r="BJ4616" s="54"/>
      <c r="BK4616" s="22"/>
      <c r="BL4616" s="24"/>
      <c r="BP4616" s="23"/>
      <c r="BQ4616" s="24"/>
      <c r="BR4616" s="22"/>
      <c r="BS4616" s="24"/>
      <c r="BT4616" s="24"/>
      <c r="BU4616" s="23"/>
      <c r="BV4616" s="26"/>
      <c r="BX4616" s="6"/>
      <c r="BY4616" s="24"/>
      <c r="BZ4616" s="109"/>
      <c r="CA4616" s="66"/>
      <c r="CB4616" s="5"/>
      <c r="CC4616" s="68"/>
      <c r="CD4616" s="67"/>
      <c r="CE4616" s="67"/>
      <c r="CF4616" s="64"/>
      <c r="CG4616" s="5"/>
      <c r="CH4616" s="69"/>
      <c r="CI4616" s="6"/>
      <c r="CJ4616" s="5"/>
      <c r="CK4616" s="25"/>
      <c r="CL4616" s="5"/>
      <c r="DN4616" s="14"/>
      <c r="DO4616" s="14"/>
      <c r="DP4616" s="5"/>
      <c r="DQ4616" s="25"/>
      <c r="DR4616" s="25"/>
      <c r="DS4616" s="96"/>
      <c r="DT4616" s="83"/>
      <c r="DU4616" s="14"/>
      <c r="DX4616" s="83"/>
      <c r="DY4616" s="83"/>
      <c r="DZ4616" s="83"/>
      <c r="EA4616" s="83"/>
      <c r="EJ4616" s="54"/>
      <c r="EK4616" s="22"/>
      <c r="EL4616" s="24"/>
      <c r="EP4616" s="23"/>
      <c r="EQ4616" s="24"/>
      <c r="ER4616" s="22"/>
      <c r="ES4616" s="24"/>
      <c r="ET4616" s="24"/>
      <c r="EU4616" s="23"/>
      <c r="EV4616" s="26"/>
      <c r="EX4616" s="6"/>
      <c r="EY4616" s="24"/>
      <c r="EZ4616" s="109"/>
      <c r="FA4616" s="66"/>
      <c r="FB4616" s="5"/>
      <c r="FC4616" s="68"/>
      <c r="FD4616" s="67"/>
      <c r="FE4616" s="67"/>
      <c r="FF4616" s="64"/>
      <c r="FG4616" s="5"/>
      <c r="FH4616" s="69"/>
      <c r="FI4616" s="6"/>
      <c r="FJ4616" s="5"/>
      <c r="FK4616" s="25"/>
      <c r="FL4616" s="5"/>
    </row>
    <row r="4617" spans="40:168">
      <c r="AN4617" s="14"/>
      <c r="AO4617" s="14"/>
      <c r="AP4617" s="5"/>
      <c r="AQ4617" s="25"/>
      <c r="AR4617" s="25"/>
      <c r="AS4617" s="96"/>
      <c r="AT4617" s="83"/>
      <c r="AU4617" s="14"/>
      <c r="AX4617" s="83"/>
      <c r="AY4617" s="83"/>
      <c r="AZ4617" s="83"/>
      <c r="BA4617" s="83"/>
      <c r="BJ4617" s="54"/>
      <c r="BK4617" s="22"/>
      <c r="BL4617" s="24"/>
      <c r="BP4617" s="23"/>
      <c r="BQ4617" s="24"/>
      <c r="BR4617" s="22"/>
      <c r="BS4617" s="24"/>
      <c r="BT4617" s="24"/>
      <c r="BU4617" s="23"/>
      <c r="BV4617" s="26"/>
      <c r="BX4617" s="6"/>
      <c r="BY4617" s="24"/>
      <c r="BZ4617" s="109"/>
      <c r="CA4617" s="66"/>
      <c r="CB4617" s="5"/>
      <c r="CC4617" s="68"/>
      <c r="CD4617" s="67"/>
      <c r="CE4617" s="67"/>
      <c r="CF4617" s="64"/>
      <c r="CG4617" s="5"/>
      <c r="CH4617" s="69"/>
      <c r="CI4617" s="6"/>
      <c r="CJ4617" s="5"/>
      <c r="CK4617" s="25"/>
      <c r="CL4617" s="5"/>
      <c r="DN4617" s="14"/>
      <c r="DO4617" s="14"/>
      <c r="DP4617" s="5"/>
      <c r="DQ4617" s="25"/>
      <c r="DR4617" s="25"/>
      <c r="DS4617" s="96"/>
      <c r="DT4617" s="83"/>
      <c r="DU4617" s="14"/>
      <c r="DX4617" s="83"/>
      <c r="DY4617" s="83"/>
      <c r="DZ4617" s="83"/>
      <c r="EA4617" s="83"/>
      <c r="EJ4617" s="54"/>
      <c r="EK4617" s="22"/>
      <c r="EL4617" s="24"/>
      <c r="EP4617" s="23"/>
      <c r="EQ4617" s="24"/>
      <c r="ER4617" s="22"/>
      <c r="ES4617" s="24"/>
      <c r="ET4617" s="24"/>
      <c r="EU4617" s="23"/>
      <c r="EV4617" s="26"/>
      <c r="EX4617" s="6"/>
      <c r="EY4617" s="24"/>
      <c r="EZ4617" s="109"/>
      <c r="FA4617" s="66"/>
      <c r="FB4617" s="5"/>
      <c r="FC4617" s="68"/>
      <c r="FD4617" s="67"/>
      <c r="FE4617" s="67"/>
      <c r="FF4617" s="64"/>
      <c r="FG4617" s="5"/>
      <c r="FH4617" s="69"/>
      <c r="FI4617" s="6"/>
      <c r="FJ4617" s="5"/>
      <c r="FK4617" s="25"/>
      <c r="FL4617" s="5"/>
    </row>
    <row r="4618" spans="40:168">
      <c r="AN4618" s="14"/>
      <c r="AO4618" s="14"/>
      <c r="AP4618" s="5"/>
      <c r="AQ4618" s="25"/>
      <c r="AR4618" s="25"/>
      <c r="AS4618" s="96"/>
      <c r="AT4618" s="83"/>
      <c r="AU4618" s="14"/>
      <c r="AX4618" s="83"/>
      <c r="AY4618" s="83"/>
      <c r="AZ4618" s="83"/>
      <c r="BA4618" s="83"/>
      <c r="BJ4618" s="54"/>
      <c r="BK4618" s="22"/>
      <c r="BL4618" s="24"/>
      <c r="BP4618" s="23"/>
      <c r="BQ4618" s="24"/>
      <c r="BR4618" s="22"/>
      <c r="BS4618" s="24"/>
      <c r="BT4618" s="24"/>
      <c r="BU4618" s="23"/>
      <c r="BV4618" s="26"/>
      <c r="BX4618" s="6"/>
      <c r="BY4618" s="24"/>
      <c r="BZ4618" s="109"/>
      <c r="CA4618" s="66"/>
      <c r="CB4618" s="5"/>
      <c r="CC4618" s="68"/>
      <c r="CD4618" s="67"/>
      <c r="CE4618" s="67"/>
      <c r="CF4618" s="64"/>
      <c r="CG4618" s="5"/>
      <c r="CH4618" s="69"/>
      <c r="CI4618" s="6"/>
      <c r="CJ4618" s="5"/>
      <c r="CK4618" s="25"/>
      <c r="CL4618" s="5"/>
      <c r="DN4618" s="14"/>
      <c r="DO4618" s="14"/>
      <c r="DP4618" s="5"/>
      <c r="DQ4618" s="25"/>
      <c r="DR4618" s="25"/>
      <c r="DS4618" s="96"/>
      <c r="DT4618" s="83"/>
      <c r="DU4618" s="14"/>
      <c r="DX4618" s="83"/>
      <c r="DY4618" s="83"/>
      <c r="DZ4618" s="83"/>
      <c r="EA4618" s="83"/>
      <c r="EJ4618" s="54"/>
      <c r="EK4618" s="22"/>
      <c r="EL4618" s="24"/>
      <c r="EP4618" s="23"/>
      <c r="EQ4618" s="24"/>
      <c r="ER4618" s="22"/>
      <c r="ES4618" s="24"/>
      <c r="ET4618" s="24"/>
      <c r="EU4618" s="23"/>
      <c r="EV4618" s="26"/>
      <c r="EX4618" s="6"/>
      <c r="EY4618" s="24"/>
      <c r="EZ4618" s="109"/>
      <c r="FA4618" s="66"/>
      <c r="FB4618" s="5"/>
      <c r="FC4618" s="68"/>
      <c r="FD4618" s="67"/>
      <c r="FE4618" s="67"/>
      <c r="FF4618" s="64"/>
      <c r="FG4618" s="5"/>
      <c r="FH4618" s="69"/>
      <c r="FI4618" s="6"/>
      <c r="FJ4618" s="5"/>
      <c r="FK4618" s="25"/>
      <c r="FL4618" s="5"/>
    </row>
    <row r="4619" spans="40:168">
      <c r="AN4619" s="14"/>
      <c r="AO4619" s="14"/>
      <c r="AP4619" s="5"/>
      <c r="AQ4619" s="25"/>
      <c r="AR4619" s="25"/>
      <c r="AS4619" s="96"/>
      <c r="AT4619" s="83"/>
      <c r="AU4619" s="14"/>
      <c r="AX4619" s="83"/>
      <c r="AY4619" s="83"/>
      <c r="AZ4619" s="83"/>
      <c r="BA4619" s="83"/>
      <c r="BJ4619" s="54"/>
      <c r="BK4619" s="22"/>
      <c r="BL4619" s="24"/>
      <c r="BP4619" s="23"/>
      <c r="BQ4619" s="24"/>
      <c r="BR4619" s="22"/>
      <c r="BS4619" s="24"/>
      <c r="BT4619" s="24"/>
      <c r="BU4619" s="23"/>
      <c r="BV4619" s="26"/>
      <c r="BX4619" s="6"/>
      <c r="BY4619" s="24"/>
      <c r="BZ4619" s="109"/>
      <c r="CA4619" s="66"/>
      <c r="CB4619" s="5"/>
      <c r="CC4619" s="68"/>
      <c r="CD4619" s="67"/>
      <c r="CE4619" s="67"/>
      <c r="CF4619" s="64"/>
      <c r="CG4619" s="5"/>
      <c r="CH4619" s="69"/>
      <c r="CI4619" s="6"/>
      <c r="CJ4619" s="5"/>
      <c r="CK4619" s="25"/>
      <c r="CL4619" s="5"/>
      <c r="DN4619" s="14"/>
      <c r="DO4619" s="14"/>
      <c r="DP4619" s="5"/>
      <c r="DQ4619" s="25"/>
      <c r="DR4619" s="25"/>
      <c r="DS4619" s="96"/>
      <c r="DT4619" s="83"/>
      <c r="DU4619" s="14"/>
      <c r="DX4619" s="83"/>
      <c r="DY4619" s="83"/>
      <c r="DZ4619" s="83"/>
      <c r="EA4619" s="83"/>
      <c r="EJ4619" s="54"/>
      <c r="EK4619" s="22"/>
      <c r="EL4619" s="24"/>
      <c r="EP4619" s="23"/>
      <c r="EQ4619" s="24"/>
      <c r="ER4619" s="22"/>
      <c r="ES4619" s="24"/>
      <c r="ET4619" s="24"/>
      <c r="EU4619" s="23"/>
      <c r="EV4619" s="26"/>
      <c r="EX4619" s="6"/>
      <c r="EY4619" s="24"/>
      <c r="EZ4619" s="109"/>
      <c r="FA4619" s="66"/>
      <c r="FB4619" s="5"/>
      <c r="FC4619" s="68"/>
      <c r="FD4619" s="67"/>
      <c r="FE4619" s="67"/>
      <c r="FF4619" s="64"/>
      <c r="FG4619" s="5"/>
      <c r="FH4619" s="69"/>
      <c r="FI4619" s="6"/>
      <c r="FJ4619" s="5"/>
      <c r="FK4619" s="25"/>
      <c r="FL4619" s="5"/>
    </row>
    <row r="4620" spans="40:168">
      <c r="AN4620" s="14"/>
      <c r="AO4620" s="14"/>
      <c r="AP4620" s="5"/>
      <c r="AQ4620" s="25"/>
      <c r="AR4620" s="25"/>
      <c r="AS4620" s="96"/>
      <c r="AT4620" s="83"/>
      <c r="AU4620" s="14"/>
      <c r="AX4620" s="83"/>
      <c r="AY4620" s="83"/>
      <c r="AZ4620" s="83"/>
      <c r="BA4620" s="83"/>
      <c r="BJ4620" s="54"/>
      <c r="BK4620" s="22"/>
      <c r="BL4620" s="24"/>
      <c r="BP4620" s="23"/>
      <c r="BQ4620" s="24"/>
      <c r="BR4620" s="22"/>
      <c r="BS4620" s="24"/>
      <c r="BT4620" s="24"/>
      <c r="BU4620" s="23"/>
      <c r="BV4620" s="26"/>
      <c r="BX4620" s="6"/>
      <c r="BY4620" s="24"/>
      <c r="BZ4620" s="109"/>
      <c r="CA4620" s="66"/>
      <c r="CB4620" s="5"/>
      <c r="CC4620" s="68"/>
      <c r="CD4620" s="67"/>
      <c r="CE4620" s="67"/>
      <c r="CF4620" s="64"/>
      <c r="CG4620" s="5"/>
      <c r="CH4620" s="69"/>
      <c r="CI4620" s="6"/>
      <c r="CJ4620" s="5"/>
      <c r="CK4620" s="25"/>
      <c r="CL4620" s="5"/>
      <c r="DN4620" s="14"/>
      <c r="DO4620" s="14"/>
      <c r="DP4620" s="5"/>
      <c r="DQ4620" s="25"/>
      <c r="DR4620" s="25"/>
      <c r="DS4620" s="96"/>
      <c r="DT4620" s="83"/>
      <c r="DU4620" s="14"/>
      <c r="DX4620" s="83"/>
      <c r="DY4620" s="83"/>
      <c r="DZ4620" s="83"/>
      <c r="EA4620" s="83"/>
      <c r="EJ4620" s="54"/>
      <c r="EK4620" s="22"/>
      <c r="EL4620" s="24"/>
      <c r="EP4620" s="23"/>
      <c r="EQ4620" s="24"/>
      <c r="ER4620" s="22"/>
      <c r="ES4620" s="24"/>
      <c r="ET4620" s="24"/>
      <c r="EU4620" s="23"/>
      <c r="EV4620" s="26"/>
      <c r="EX4620" s="6"/>
      <c r="EY4620" s="24"/>
      <c r="EZ4620" s="109"/>
      <c r="FA4620" s="66"/>
      <c r="FB4620" s="5"/>
      <c r="FC4620" s="68"/>
      <c r="FD4620" s="67"/>
      <c r="FE4620" s="67"/>
      <c r="FF4620" s="64"/>
      <c r="FG4620" s="5"/>
      <c r="FH4620" s="69"/>
      <c r="FI4620" s="6"/>
      <c r="FJ4620" s="5"/>
      <c r="FK4620" s="25"/>
      <c r="FL4620" s="5"/>
    </row>
    <row r="4621" spans="40:168">
      <c r="AN4621" s="14"/>
      <c r="AO4621" s="14"/>
      <c r="AP4621" s="5"/>
      <c r="AQ4621" s="25"/>
      <c r="AR4621" s="25"/>
      <c r="AS4621" s="96"/>
      <c r="AT4621" s="83"/>
      <c r="AU4621" s="14"/>
      <c r="AX4621" s="83"/>
      <c r="AY4621" s="83"/>
      <c r="AZ4621" s="83"/>
      <c r="BA4621" s="83"/>
      <c r="BJ4621" s="54"/>
      <c r="BK4621" s="22"/>
      <c r="BL4621" s="24"/>
      <c r="BP4621" s="23"/>
      <c r="BQ4621" s="24"/>
      <c r="BR4621" s="22"/>
      <c r="BS4621" s="24"/>
      <c r="BT4621" s="24"/>
      <c r="BU4621" s="23"/>
      <c r="BV4621" s="26"/>
      <c r="BX4621" s="6"/>
      <c r="BY4621" s="24"/>
      <c r="BZ4621" s="109"/>
      <c r="CA4621" s="66"/>
      <c r="CB4621" s="5"/>
      <c r="CC4621" s="68"/>
      <c r="CD4621" s="67"/>
      <c r="CE4621" s="67"/>
      <c r="CF4621" s="64"/>
      <c r="CG4621" s="5"/>
      <c r="CH4621" s="69"/>
      <c r="CI4621" s="6"/>
      <c r="CJ4621" s="5"/>
      <c r="CK4621" s="25"/>
      <c r="CL4621" s="5"/>
      <c r="DN4621" s="14"/>
      <c r="DO4621" s="14"/>
      <c r="DP4621" s="5"/>
      <c r="DQ4621" s="25"/>
      <c r="DR4621" s="25"/>
      <c r="DS4621" s="96"/>
      <c r="DT4621" s="83"/>
      <c r="DU4621" s="14"/>
      <c r="DX4621" s="83"/>
      <c r="DY4621" s="83"/>
      <c r="DZ4621" s="83"/>
      <c r="EA4621" s="83"/>
      <c r="EJ4621" s="54"/>
      <c r="EK4621" s="22"/>
      <c r="EL4621" s="24"/>
      <c r="EP4621" s="23"/>
      <c r="EQ4621" s="24"/>
      <c r="ER4621" s="22"/>
      <c r="ES4621" s="24"/>
      <c r="ET4621" s="24"/>
      <c r="EU4621" s="23"/>
      <c r="EV4621" s="26"/>
      <c r="EX4621" s="6"/>
      <c r="EY4621" s="24"/>
      <c r="EZ4621" s="109"/>
      <c r="FA4621" s="66"/>
      <c r="FB4621" s="5"/>
      <c r="FC4621" s="68"/>
      <c r="FD4621" s="67"/>
      <c r="FE4621" s="67"/>
      <c r="FF4621" s="64"/>
      <c r="FG4621" s="5"/>
      <c r="FH4621" s="69"/>
      <c r="FI4621" s="6"/>
      <c r="FJ4621" s="5"/>
      <c r="FK4621" s="25"/>
      <c r="FL4621" s="5"/>
    </row>
    <row r="4622" spans="40:168">
      <c r="AN4622" s="14"/>
      <c r="AO4622" s="14"/>
      <c r="AP4622" s="5"/>
      <c r="AQ4622" s="25"/>
      <c r="AR4622" s="25"/>
      <c r="AS4622" s="96"/>
      <c r="AT4622" s="83"/>
      <c r="AU4622" s="14"/>
      <c r="AX4622" s="83"/>
      <c r="AY4622" s="83"/>
      <c r="AZ4622" s="83"/>
      <c r="BA4622" s="83"/>
      <c r="BJ4622" s="54"/>
      <c r="BK4622" s="22"/>
      <c r="BL4622" s="24"/>
      <c r="BP4622" s="23"/>
      <c r="BQ4622" s="24"/>
      <c r="BR4622" s="22"/>
      <c r="BS4622" s="24"/>
      <c r="BT4622" s="24"/>
      <c r="BU4622" s="23"/>
      <c r="BV4622" s="26"/>
      <c r="BX4622" s="6"/>
      <c r="BY4622" s="24"/>
      <c r="BZ4622" s="109"/>
      <c r="CA4622" s="66"/>
      <c r="CB4622" s="5"/>
      <c r="CC4622" s="68"/>
      <c r="CD4622" s="67"/>
      <c r="CE4622" s="67"/>
      <c r="CF4622" s="64"/>
      <c r="CG4622" s="5"/>
      <c r="CH4622" s="69"/>
      <c r="CI4622" s="6"/>
      <c r="CJ4622" s="5"/>
      <c r="CK4622" s="25"/>
      <c r="CL4622" s="5"/>
      <c r="DN4622" s="14"/>
      <c r="DO4622" s="14"/>
      <c r="DP4622" s="5"/>
      <c r="DQ4622" s="25"/>
      <c r="DR4622" s="25"/>
      <c r="DS4622" s="96"/>
      <c r="DT4622" s="83"/>
      <c r="DU4622" s="14"/>
      <c r="DX4622" s="83"/>
      <c r="DY4622" s="83"/>
      <c r="DZ4622" s="83"/>
      <c r="EA4622" s="83"/>
      <c r="EJ4622" s="54"/>
      <c r="EK4622" s="22"/>
      <c r="EL4622" s="24"/>
      <c r="EP4622" s="23"/>
      <c r="EQ4622" s="24"/>
      <c r="ER4622" s="22"/>
      <c r="ES4622" s="24"/>
      <c r="ET4622" s="24"/>
      <c r="EU4622" s="23"/>
      <c r="EV4622" s="26"/>
      <c r="EX4622" s="6"/>
      <c r="EY4622" s="24"/>
      <c r="EZ4622" s="109"/>
      <c r="FA4622" s="66"/>
      <c r="FB4622" s="5"/>
      <c r="FC4622" s="68"/>
      <c r="FD4622" s="67"/>
      <c r="FE4622" s="67"/>
      <c r="FF4622" s="64"/>
      <c r="FG4622" s="5"/>
      <c r="FH4622" s="69"/>
      <c r="FI4622" s="6"/>
      <c r="FJ4622" s="5"/>
      <c r="FK4622" s="25"/>
      <c r="FL4622" s="5"/>
    </row>
    <row r="4623" spans="40:168">
      <c r="AN4623" s="14"/>
      <c r="AO4623" s="14"/>
      <c r="AP4623" s="5"/>
      <c r="AQ4623" s="25"/>
      <c r="AR4623" s="25"/>
      <c r="AS4623" s="96"/>
      <c r="AT4623" s="83"/>
      <c r="AU4623" s="14"/>
      <c r="AX4623" s="83"/>
      <c r="AY4623" s="83"/>
      <c r="AZ4623" s="83"/>
      <c r="BA4623" s="83"/>
      <c r="BJ4623" s="54"/>
      <c r="BK4623" s="22"/>
      <c r="BL4623" s="24"/>
      <c r="BP4623" s="23"/>
      <c r="BQ4623" s="24"/>
      <c r="BR4623" s="22"/>
      <c r="BS4623" s="24"/>
      <c r="BT4623" s="24"/>
      <c r="BU4623" s="23"/>
      <c r="BV4623" s="26"/>
      <c r="BX4623" s="6"/>
      <c r="BY4623" s="24"/>
      <c r="BZ4623" s="109"/>
      <c r="CA4623" s="66"/>
      <c r="CB4623" s="5"/>
      <c r="CC4623" s="68"/>
      <c r="CD4623" s="67"/>
      <c r="CE4623" s="67"/>
      <c r="CF4623" s="64"/>
      <c r="CG4623" s="5"/>
      <c r="CH4623" s="69"/>
      <c r="CI4623" s="6"/>
      <c r="CJ4623" s="5"/>
      <c r="CK4623" s="25"/>
      <c r="CL4623" s="5"/>
      <c r="DN4623" s="14"/>
      <c r="DO4623" s="14"/>
      <c r="DP4623" s="5"/>
      <c r="DQ4623" s="25"/>
      <c r="DR4623" s="25"/>
      <c r="DS4623" s="96"/>
      <c r="DT4623" s="83"/>
      <c r="DU4623" s="14"/>
      <c r="DX4623" s="83"/>
      <c r="DY4623" s="83"/>
      <c r="DZ4623" s="83"/>
      <c r="EA4623" s="83"/>
      <c r="EJ4623" s="54"/>
      <c r="EK4623" s="22"/>
      <c r="EL4623" s="24"/>
      <c r="EP4623" s="23"/>
      <c r="EQ4623" s="24"/>
      <c r="ER4623" s="22"/>
      <c r="ES4623" s="24"/>
      <c r="ET4623" s="24"/>
      <c r="EU4623" s="23"/>
      <c r="EV4623" s="26"/>
      <c r="EX4623" s="6"/>
      <c r="EY4623" s="24"/>
      <c r="EZ4623" s="109"/>
      <c r="FA4623" s="66"/>
      <c r="FB4623" s="5"/>
      <c r="FC4623" s="68"/>
      <c r="FD4623" s="67"/>
      <c r="FE4623" s="67"/>
      <c r="FF4623" s="64"/>
      <c r="FG4623" s="5"/>
      <c r="FH4623" s="69"/>
      <c r="FI4623" s="6"/>
      <c r="FJ4623" s="5"/>
      <c r="FK4623" s="25"/>
      <c r="FL4623" s="5"/>
    </row>
    <row r="4624" spans="40:168">
      <c r="AN4624" s="14"/>
      <c r="AO4624" s="14"/>
      <c r="AP4624" s="5"/>
      <c r="AQ4624" s="25"/>
      <c r="AR4624" s="25"/>
      <c r="AS4624" s="96"/>
      <c r="AT4624" s="83"/>
      <c r="AU4624" s="14"/>
      <c r="AX4624" s="83"/>
      <c r="AY4624" s="83"/>
      <c r="AZ4624" s="83"/>
      <c r="BA4624" s="83"/>
      <c r="BJ4624" s="54"/>
      <c r="BK4624" s="22"/>
      <c r="BL4624" s="24"/>
      <c r="BP4624" s="23"/>
      <c r="BQ4624" s="24"/>
      <c r="BR4624" s="22"/>
      <c r="BS4624" s="24"/>
      <c r="BT4624" s="24"/>
      <c r="BU4624" s="23"/>
      <c r="BV4624" s="26"/>
      <c r="BX4624" s="6"/>
      <c r="BY4624" s="24"/>
      <c r="BZ4624" s="109"/>
      <c r="CA4624" s="66"/>
      <c r="CB4624" s="5"/>
      <c r="CC4624" s="68"/>
      <c r="CD4624" s="67"/>
      <c r="CE4624" s="67"/>
      <c r="CF4624" s="64"/>
      <c r="CG4624" s="5"/>
      <c r="CH4624" s="69"/>
      <c r="CI4624" s="6"/>
      <c r="CJ4624" s="5"/>
      <c r="CK4624" s="25"/>
      <c r="CL4624" s="5"/>
      <c r="DN4624" s="14"/>
      <c r="DO4624" s="14"/>
      <c r="DP4624" s="5"/>
      <c r="DQ4624" s="25"/>
      <c r="DR4624" s="25"/>
      <c r="DS4624" s="96"/>
      <c r="DT4624" s="83"/>
      <c r="DU4624" s="14"/>
      <c r="DX4624" s="83"/>
      <c r="DY4624" s="83"/>
      <c r="DZ4624" s="83"/>
      <c r="EA4624" s="83"/>
      <c r="EJ4624" s="54"/>
      <c r="EK4624" s="22"/>
      <c r="EL4624" s="24"/>
      <c r="EP4624" s="23"/>
      <c r="EQ4624" s="24"/>
      <c r="ER4624" s="22"/>
      <c r="ES4624" s="24"/>
      <c r="ET4624" s="24"/>
      <c r="EU4624" s="23"/>
      <c r="EV4624" s="26"/>
      <c r="EX4624" s="6"/>
      <c r="EY4624" s="24"/>
      <c r="EZ4624" s="109"/>
      <c r="FA4624" s="66"/>
      <c r="FB4624" s="5"/>
      <c r="FC4624" s="68"/>
      <c r="FD4624" s="67"/>
      <c r="FE4624" s="67"/>
      <c r="FF4624" s="64"/>
      <c r="FG4624" s="5"/>
      <c r="FH4624" s="69"/>
      <c r="FI4624" s="6"/>
      <c r="FJ4624" s="5"/>
      <c r="FK4624" s="25"/>
      <c r="FL4624" s="5"/>
    </row>
    <row r="4625" spans="40:168">
      <c r="AN4625" s="14"/>
      <c r="AO4625" s="14"/>
      <c r="AP4625" s="5"/>
      <c r="AQ4625" s="25"/>
      <c r="AR4625" s="25"/>
      <c r="AS4625" s="96"/>
      <c r="AT4625" s="83"/>
      <c r="AU4625" s="14"/>
      <c r="AX4625" s="83"/>
      <c r="AY4625" s="83"/>
      <c r="AZ4625" s="83"/>
      <c r="BA4625" s="83"/>
      <c r="BJ4625" s="54"/>
      <c r="BK4625" s="22"/>
      <c r="BL4625" s="24"/>
      <c r="BP4625" s="23"/>
      <c r="BQ4625" s="24"/>
      <c r="BR4625" s="22"/>
      <c r="BS4625" s="24"/>
      <c r="BT4625" s="24"/>
      <c r="BU4625" s="23"/>
      <c r="BV4625" s="26"/>
      <c r="BX4625" s="6"/>
      <c r="BY4625" s="24"/>
      <c r="BZ4625" s="109"/>
      <c r="CA4625" s="66"/>
      <c r="CB4625" s="5"/>
      <c r="CC4625" s="68"/>
      <c r="CD4625" s="67"/>
      <c r="CE4625" s="67"/>
      <c r="CF4625" s="64"/>
      <c r="CG4625" s="5"/>
      <c r="CH4625" s="69"/>
      <c r="CI4625" s="6"/>
      <c r="CJ4625" s="5"/>
      <c r="CK4625" s="25"/>
      <c r="CL4625" s="5"/>
      <c r="DN4625" s="14"/>
      <c r="DO4625" s="14"/>
      <c r="DP4625" s="5"/>
      <c r="DQ4625" s="25"/>
      <c r="DR4625" s="25"/>
      <c r="DS4625" s="96"/>
      <c r="DT4625" s="83"/>
      <c r="DU4625" s="14"/>
      <c r="DX4625" s="83"/>
      <c r="DY4625" s="83"/>
      <c r="DZ4625" s="83"/>
      <c r="EA4625" s="83"/>
      <c r="EJ4625" s="54"/>
      <c r="EK4625" s="22"/>
      <c r="EL4625" s="24"/>
      <c r="EP4625" s="23"/>
      <c r="EQ4625" s="24"/>
      <c r="ER4625" s="22"/>
      <c r="ES4625" s="24"/>
      <c r="ET4625" s="24"/>
      <c r="EU4625" s="23"/>
      <c r="EV4625" s="26"/>
      <c r="EX4625" s="6"/>
      <c r="EY4625" s="24"/>
      <c r="EZ4625" s="109"/>
      <c r="FA4625" s="66"/>
      <c r="FB4625" s="5"/>
      <c r="FC4625" s="68"/>
      <c r="FD4625" s="67"/>
      <c r="FE4625" s="67"/>
      <c r="FF4625" s="64"/>
      <c r="FG4625" s="5"/>
      <c r="FH4625" s="69"/>
      <c r="FI4625" s="6"/>
      <c r="FJ4625" s="5"/>
      <c r="FK4625" s="25"/>
      <c r="FL4625" s="5"/>
    </row>
    <row r="4626" spans="40:168">
      <c r="AN4626" s="14"/>
      <c r="AO4626" s="14"/>
      <c r="AP4626" s="5"/>
      <c r="AQ4626" s="25"/>
      <c r="AR4626" s="25"/>
      <c r="AS4626" s="96"/>
      <c r="AT4626" s="83"/>
      <c r="AU4626" s="14"/>
      <c r="AX4626" s="83"/>
      <c r="AY4626" s="83"/>
      <c r="AZ4626" s="83"/>
      <c r="BA4626" s="83"/>
      <c r="BJ4626" s="54"/>
      <c r="BK4626" s="22"/>
      <c r="BL4626" s="24"/>
      <c r="BP4626" s="23"/>
      <c r="BQ4626" s="24"/>
      <c r="BR4626" s="22"/>
      <c r="BS4626" s="24"/>
      <c r="BT4626" s="24"/>
      <c r="BU4626" s="23"/>
      <c r="BV4626" s="26"/>
      <c r="BX4626" s="6"/>
      <c r="BY4626" s="24"/>
      <c r="BZ4626" s="109"/>
      <c r="CA4626" s="66"/>
      <c r="CB4626" s="5"/>
      <c r="CC4626" s="68"/>
      <c r="CD4626" s="67"/>
      <c r="CE4626" s="67"/>
      <c r="CF4626" s="64"/>
      <c r="CG4626" s="5"/>
      <c r="CH4626" s="69"/>
      <c r="CI4626" s="6"/>
      <c r="CJ4626" s="5"/>
      <c r="CK4626" s="25"/>
      <c r="CL4626" s="5"/>
      <c r="DN4626" s="14"/>
      <c r="DO4626" s="14"/>
      <c r="DP4626" s="5"/>
      <c r="DQ4626" s="25"/>
      <c r="DR4626" s="25"/>
      <c r="DS4626" s="96"/>
      <c r="DT4626" s="83"/>
      <c r="DU4626" s="14"/>
      <c r="DX4626" s="83"/>
      <c r="DY4626" s="83"/>
      <c r="DZ4626" s="83"/>
      <c r="EA4626" s="83"/>
      <c r="EJ4626" s="54"/>
      <c r="EK4626" s="22"/>
      <c r="EL4626" s="24"/>
      <c r="EP4626" s="23"/>
      <c r="EQ4626" s="24"/>
      <c r="ER4626" s="22"/>
      <c r="ES4626" s="24"/>
      <c r="ET4626" s="24"/>
      <c r="EU4626" s="23"/>
      <c r="EV4626" s="26"/>
      <c r="EX4626" s="6"/>
      <c r="EY4626" s="24"/>
      <c r="EZ4626" s="109"/>
      <c r="FA4626" s="66"/>
      <c r="FB4626" s="5"/>
      <c r="FC4626" s="68"/>
      <c r="FD4626" s="67"/>
      <c r="FE4626" s="67"/>
      <c r="FF4626" s="64"/>
      <c r="FG4626" s="5"/>
      <c r="FH4626" s="69"/>
      <c r="FI4626" s="6"/>
      <c r="FJ4626" s="5"/>
      <c r="FK4626" s="25"/>
      <c r="FL4626" s="5"/>
    </row>
    <row r="4627" spans="40:168">
      <c r="AN4627" s="14"/>
      <c r="AO4627" s="14"/>
      <c r="AP4627" s="5"/>
      <c r="AQ4627" s="25"/>
      <c r="AR4627" s="25"/>
      <c r="AS4627" s="96"/>
      <c r="AT4627" s="83"/>
      <c r="AU4627" s="14"/>
      <c r="AX4627" s="83"/>
      <c r="AY4627" s="83"/>
      <c r="AZ4627" s="83"/>
      <c r="BA4627" s="83"/>
      <c r="BJ4627" s="54"/>
      <c r="BK4627" s="22"/>
      <c r="BL4627" s="24"/>
      <c r="BP4627" s="23"/>
      <c r="BQ4627" s="24"/>
      <c r="BR4627" s="22"/>
      <c r="BS4627" s="24"/>
      <c r="BT4627" s="24"/>
      <c r="BU4627" s="23"/>
      <c r="BV4627" s="26"/>
      <c r="BX4627" s="6"/>
      <c r="BY4627" s="24"/>
      <c r="BZ4627" s="109"/>
      <c r="CA4627" s="66"/>
      <c r="CB4627" s="5"/>
      <c r="CC4627" s="68"/>
      <c r="CD4627" s="67"/>
      <c r="CE4627" s="67"/>
      <c r="CF4627" s="64"/>
      <c r="CG4627" s="5"/>
      <c r="CH4627" s="69"/>
      <c r="CI4627" s="6"/>
      <c r="CJ4627" s="5"/>
      <c r="CK4627" s="25"/>
      <c r="CL4627" s="5"/>
      <c r="DN4627" s="14"/>
      <c r="DO4627" s="14"/>
      <c r="DP4627" s="5"/>
      <c r="DQ4627" s="25"/>
      <c r="DR4627" s="25"/>
      <c r="DS4627" s="96"/>
      <c r="DT4627" s="83"/>
      <c r="DU4627" s="14"/>
      <c r="DX4627" s="83"/>
      <c r="DY4627" s="83"/>
      <c r="DZ4627" s="83"/>
      <c r="EA4627" s="83"/>
      <c r="EJ4627" s="54"/>
      <c r="EK4627" s="22"/>
      <c r="EL4627" s="24"/>
      <c r="EP4627" s="23"/>
      <c r="EQ4627" s="24"/>
      <c r="ER4627" s="22"/>
      <c r="ES4627" s="24"/>
      <c r="ET4627" s="24"/>
      <c r="EU4627" s="23"/>
      <c r="EV4627" s="26"/>
      <c r="EX4627" s="6"/>
      <c r="EY4627" s="24"/>
      <c r="EZ4627" s="109"/>
      <c r="FA4627" s="66"/>
      <c r="FB4627" s="5"/>
      <c r="FC4627" s="68"/>
      <c r="FD4627" s="67"/>
      <c r="FE4627" s="67"/>
      <c r="FF4627" s="64"/>
      <c r="FG4627" s="5"/>
      <c r="FH4627" s="69"/>
      <c r="FI4627" s="6"/>
      <c r="FJ4627" s="5"/>
      <c r="FK4627" s="25"/>
      <c r="FL4627" s="5"/>
    </row>
    <row r="4628" spans="40:168">
      <c r="AN4628" s="14"/>
      <c r="AO4628" s="14"/>
      <c r="AP4628" s="5"/>
      <c r="AQ4628" s="25"/>
      <c r="AR4628" s="25"/>
      <c r="AS4628" s="96"/>
      <c r="AT4628" s="83"/>
      <c r="AU4628" s="14"/>
      <c r="AX4628" s="83"/>
      <c r="AY4628" s="83"/>
      <c r="AZ4628" s="83"/>
      <c r="BA4628" s="83"/>
      <c r="BJ4628" s="54"/>
      <c r="BK4628" s="22"/>
      <c r="BL4628" s="24"/>
      <c r="BP4628" s="23"/>
      <c r="BQ4628" s="24"/>
      <c r="BR4628" s="22"/>
      <c r="BS4628" s="24"/>
      <c r="BT4628" s="24"/>
      <c r="BU4628" s="23"/>
      <c r="BV4628" s="26"/>
      <c r="BX4628" s="6"/>
      <c r="BY4628" s="24"/>
      <c r="BZ4628" s="109"/>
      <c r="CA4628" s="66"/>
      <c r="CB4628" s="5"/>
      <c r="CC4628" s="68"/>
      <c r="CD4628" s="67"/>
      <c r="CE4628" s="67"/>
      <c r="CF4628" s="64"/>
      <c r="CG4628" s="5"/>
      <c r="CH4628" s="69"/>
      <c r="CI4628" s="6"/>
      <c r="CJ4628" s="5"/>
      <c r="CK4628" s="25"/>
      <c r="CL4628" s="5"/>
      <c r="DN4628" s="14"/>
      <c r="DO4628" s="14"/>
      <c r="DP4628" s="5"/>
      <c r="DQ4628" s="25"/>
      <c r="DR4628" s="25"/>
      <c r="DS4628" s="96"/>
      <c r="DT4628" s="83"/>
      <c r="DU4628" s="14"/>
      <c r="DX4628" s="83"/>
      <c r="DY4628" s="83"/>
      <c r="DZ4628" s="83"/>
      <c r="EA4628" s="83"/>
      <c r="EJ4628" s="54"/>
      <c r="EK4628" s="22"/>
      <c r="EL4628" s="24"/>
      <c r="EP4628" s="23"/>
      <c r="EQ4628" s="24"/>
      <c r="ER4628" s="22"/>
      <c r="ES4628" s="24"/>
      <c r="ET4628" s="24"/>
      <c r="EU4628" s="23"/>
      <c r="EV4628" s="26"/>
      <c r="EX4628" s="6"/>
      <c r="EY4628" s="24"/>
      <c r="EZ4628" s="109"/>
      <c r="FA4628" s="66"/>
      <c r="FB4628" s="5"/>
      <c r="FC4628" s="68"/>
      <c r="FD4628" s="67"/>
      <c r="FE4628" s="67"/>
      <c r="FF4628" s="64"/>
      <c r="FG4628" s="5"/>
      <c r="FH4628" s="69"/>
      <c r="FI4628" s="6"/>
      <c r="FJ4628" s="5"/>
      <c r="FK4628" s="25"/>
      <c r="FL4628" s="5"/>
    </row>
    <row r="4629" spans="40:168">
      <c r="AN4629" s="14"/>
      <c r="AO4629" s="14"/>
      <c r="AP4629" s="5"/>
      <c r="AQ4629" s="25"/>
      <c r="AR4629" s="25"/>
      <c r="AS4629" s="96"/>
      <c r="AT4629" s="83"/>
      <c r="AU4629" s="14"/>
      <c r="AX4629" s="83"/>
      <c r="AY4629" s="83"/>
      <c r="AZ4629" s="83"/>
      <c r="BA4629" s="83"/>
      <c r="BJ4629" s="54"/>
      <c r="BK4629" s="22"/>
      <c r="BL4629" s="24"/>
      <c r="BP4629" s="23"/>
      <c r="BQ4629" s="24"/>
      <c r="BR4629" s="22"/>
      <c r="BS4629" s="24"/>
      <c r="BT4629" s="24"/>
      <c r="BU4629" s="23"/>
      <c r="BV4629" s="26"/>
      <c r="BX4629" s="6"/>
      <c r="BY4629" s="24"/>
      <c r="BZ4629" s="109"/>
      <c r="CA4629" s="66"/>
      <c r="CB4629" s="5"/>
      <c r="CC4629" s="68"/>
      <c r="CD4629" s="67"/>
      <c r="CE4629" s="67"/>
      <c r="CF4629" s="64"/>
      <c r="CG4629" s="5"/>
      <c r="CH4629" s="69"/>
      <c r="CI4629" s="6"/>
      <c r="CJ4629" s="5"/>
      <c r="CK4629" s="25"/>
      <c r="CL4629" s="5"/>
      <c r="DN4629" s="14"/>
      <c r="DO4629" s="14"/>
      <c r="DP4629" s="5"/>
      <c r="DQ4629" s="25"/>
      <c r="DR4629" s="25"/>
      <c r="DS4629" s="96"/>
      <c r="DT4629" s="83"/>
      <c r="DU4629" s="14"/>
      <c r="DX4629" s="83"/>
      <c r="DY4629" s="83"/>
      <c r="DZ4629" s="83"/>
      <c r="EA4629" s="83"/>
      <c r="EJ4629" s="54"/>
      <c r="EK4629" s="22"/>
      <c r="EL4629" s="24"/>
      <c r="EP4629" s="23"/>
      <c r="EQ4629" s="24"/>
      <c r="ER4629" s="22"/>
      <c r="ES4629" s="24"/>
      <c r="ET4629" s="24"/>
      <c r="EU4629" s="23"/>
      <c r="EV4629" s="26"/>
      <c r="EX4629" s="6"/>
      <c r="EY4629" s="24"/>
      <c r="EZ4629" s="109"/>
      <c r="FA4629" s="66"/>
      <c r="FB4629" s="5"/>
      <c r="FC4629" s="68"/>
      <c r="FD4629" s="67"/>
      <c r="FE4629" s="67"/>
      <c r="FF4629" s="64"/>
      <c r="FG4629" s="5"/>
      <c r="FH4629" s="69"/>
      <c r="FI4629" s="6"/>
      <c r="FJ4629" s="5"/>
      <c r="FK4629" s="25"/>
      <c r="FL4629" s="5"/>
    </row>
    <row r="4630" spans="40:168">
      <c r="AN4630" s="14"/>
      <c r="AO4630" s="14"/>
      <c r="AP4630" s="5"/>
      <c r="AQ4630" s="25"/>
      <c r="AR4630" s="25"/>
      <c r="AS4630" s="96"/>
      <c r="AT4630" s="83"/>
      <c r="AU4630" s="14"/>
      <c r="AX4630" s="83"/>
      <c r="AY4630" s="83"/>
      <c r="AZ4630" s="83"/>
      <c r="BA4630" s="83"/>
      <c r="BJ4630" s="54"/>
      <c r="BK4630" s="22"/>
      <c r="BL4630" s="24"/>
      <c r="BP4630" s="23"/>
      <c r="BQ4630" s="24"/>
      <c r="BR4630" s="22"/>
      <c r="BS4630" s="24"/>
      <c r="BT4630" s="24"/>
      <c r="BU4630" s="23"/>
      <c r="BV4630" s="26"/>
      <c r="BX4630" s="6"/>
      <c r="BY4630" s="24"/>
      <c r="BZ4630" s="109"/>
      <c r="CA4630" s="66"/>
      <c r="CB4630" s="5"/>
      <c r="CC4630" s="68"/>
      <c r="CD4630" s="67"/>
      <c r="CE4630" s="67"/>
      <c r="CF4630" s="64"/>
      <c r="CG4630" s="5"/>
      <c r="CH4630" s="69"/>
      <c r="CI4630" s="6"/>
      <c r="CJ4630" s="5"/>
      <c r="CK4630" s="25"/>
      <c r="CL4630" s="5"/>
      <c r="DN4630" s="14"/>
      <c r="DO4630" s="14"/>
      <c r="DP4630" s="5"/>
      <c r="DQ4630" s="25"/>
      <c r="DR4630" s="25"/>
      <c r="DS4630" s="96"/>
      <c r="DT4630" s="83"/>
      <c r="DU4630" s="14"/>
      <c r="DX4630" s="83"/>
      <c r="DY4630" s="83"/>
      <c r="DZ4630" s="83"/>
      <c r="EA4630" s="83"/>
      <c r="EJ4630" s="54"/>
      <c r="EK4630" s="22"/>
      <c r="EL4630" s="24"/>
      <c r="EP4630" s="23"/>
      <c r="EQ4630" s="24"/>
      <c r="ER4630" s="22"/>
      <c r="ES4630" s="24"/>
      <c r="ET4630" s="24"/>
      <c r="EU4630" s="23"/>
      <c r="EV4630" s="26"/>
      <c r="EX4630" s="6"/>
      <c r="EY4630" s="24"/>
      <c r="EZ4630" s="109"/>
      <c r="FA4630" s="66"/>
      <c r="FB4630" s="5"/>
      <c r="FC4630" s="68"/>
      <c r="FD4630" s="67"/>
      <c r="FE4630" s="67"/>
      <c r="FF4630" s="64"/>
      <c r="FG4630" s="5"/>
      <c r="FH4630" s="69"/>
      <c r="FI4630" s="6"/>
      <c r="FJ4630" s="5"/>
      <c r="FK4630" s="25"/>
      <c r="FL4630" s="5"/>
    </row>
    <row r="4631" spans="40:168">
      <c r="AN4631" s="14"/>
      <c r="AO4631" s="14"/>
      <c r="AP4631" s="5"/>
      <c r="AQ4631" s="25"/>
      <c r="AR4631" s="25"/>
      <c r="AS4631" s="96"/>
      <c r="AT4631" s="83"/>
      <c r="AU4631" s="14"/>
      <c r="AX4631" s="83"/>
      <c r="AY4631" s="83"/>
      <c r="AZ4631" s="83"/>
      <c r="BA4631" s="83"/>
      <c r="BJ4631" s="54"/>
      <c r="BK4631" s="22"/>
      <c r="BL4631" s="24"/>
      <c r="BP4631" s="23"/>
      <c r="BQ4631" s="24"/>
      <c r="BR4631" s="22"/>
      <c r="BS4631" s="24"/>
      <c r="BT4631" s="24"/>
      <c r="BU4631" s="23"/>
      <c r="BV4631" s="26"/>
      <c r="BX4631" s="6"/>
      <c r="BY4631" s="24"/>
      <c r="BZ4631" s="109"/>
      <c r="CA4631" s="66"/>
      <c r="CB4631" s="5"/>
      <c r="CC4631" s="68"/>
      <c r="CD4631" s="67"/>
      <c r="CE4631" s="67"/>
      <c r="CF4631" s="64"/>
      <c r="CG4631" s="5"/>
      <c r="CH4631" s="69"/>
      <c r="CI4631" s="6"/>
      <c r="CJ4631" s="5"/>
      <c r="CK4631" s="25"/>
      <c r="CL4631" s="5"/>
      <c r="DN4631" s="14"/>
      <c r="DO4631" s="14"/>
      <c r="DP4631" s="5"/>
      <c r="DQ4631" s="25"/>
      <c r="DR4631" s="25"/>
      <c r="DS4631" s="96"/>
      <c r="DT4631" s="83"/>
      <c r="DU4631" s="14"/>
      <c r="DX4631" s="83"/>
      <c r="DY4631" s="83"/>
      <c r="DZ4631" s="83"/>
      <c r="EA4631" s="83"/>
      <c r="EJ4631" s="54"/>
      <c r="EK4631" s="22"/>
      <c r="EL4631" s="24"/>
      <c r="EP4631" s="23"/>
      <c r="EQ4631" s="24"/>
      <c r="ER4631" s="22"/>
      <c r="ES4631" s="24"/>
      <c r="ET4631" s="24"/>
      <c r="EU4631" s="23"/>
      <c r="EV4631" s="26"/>
      <c r="EX4631" s="6"/>
      <c r="EY4631" s="24"/>
      <c r="EZ4631" s="109"/>
      <c r="FA4631" s="66"/>
      <c r="FB4631" s="5"/>
      <c r="FC4631" s="68"/>
      <c r="FD4631" s="67"/>
      <c r="FE4631" s="67"/>
      <c r="FF4631" s="64"/>
      <c r="FG4631" s="5"/>
      <c r="FH4631" s="69"/>
      <c r="FI4631" s="6"/>
      <c r="FJ4631" s="5"/>
      <c r="FK4631" s="25"/>
      <c r="FL4631" s="5"/>
    </row>
    <row r="4632" spans="40:168">
      <c r="AN4632" s="14"/>
      <c r="AO4632" s="14"/>
      <c r="AP4632" s="5"/>
      <c r="AQ4632" s="25"/>
      <c r="AR4632" s="25"/>
      <c r="AS4632" s="96"/>
      <c r="AT4632" s="83"/>
      <c r="AU4632" s="14"/>
      <c r="AX4632" s="83"/>
      <c r="AY4632" s="83"/>
      <c r="AZ4632" s="83"/>
      <c r="BA4632" s="83"/>
      <c r="BJ4632" s="54"/>
      <c r="BK4632" s="22"/>
      <c r="BL4632" s="24"/>
      <c r="BP4632" s="23"/>
      <c r="BQ4632" s="24"/>
      <c r="BR4632" s="22"/>
      <c r="BS4632" s="24"/>
      <c r="BT4632" s="24"/>
      <c r="BU4632" s="23"/>
      <c r="BV4632" s="26"/>
      <c r="BX4632" s="6"/>
      <c r="BY4632" s="24"/>
      <c r="BZ4632" s="109"/>
      <c r="CA4632" s="66"/>
      <c r="CB4632" s="5"/>
      <c r="CC4632" s="68"/>
      <c r="CD4632" s="67"/>
      <c r="CE4632" s="67"/>
      <c r="CF4632" s="64"/>
      <c r="CG4632" s="5"/>
      <c r="CH4632" s="69"/>
      <c r="CI4632" s="6"/>
      <c r="CJ4632" s="5"/>
      <c r="CK4632" s="25"/>
      <c r="CL4632" s="5"/>
      <c r="DN4632" s="14"/>
      <c r="DO4632" s="14"/>
      <c r="DP4632" s="5"/>
      <c r="DQ4632" s="25"/>
      <c r="DR4632" s="25"/>
      <c r="DS4632" s="96"/>
      <c r="DT4632" s="83"/>
      <c r="DU4632" s="14"/>
      <c r="DX4632" s="83"/>
      <c r="DY4632" s="83"/>
      <c r="DZ4632" s="83"/>
      <c r="EA4632" s="83"/>
      <c r="EJ4632" s="54"/>
      <c r="EK4632" s="22"/>
      <c r="EL4632" s="24"/>
      <c r="EP4632" s="23"/>
      <c r="EQ4632" s="24"/>
      <c r="ER4632" s="22"/>
      <c r="ES4632" s="24"/>
      <c r="ET4632" s="24"/>
      <c r="EU4632" s="23"/>
      <c r="EV4632" s="26"/>
      <c r="EX4632" s="6"/>
      <c r="EY4632" s="24"/>
      <c r="EZ4632" s="109"/>
      <c r="FA4632" s="66"/>
      <c r="FB4632" s="5"/>
      <c r="FC4632" s="68"/>
      <c r="FD4632" s="67"/>
      <c r="FE4632" s="67"/>
      <c r="FF4632" s="64"/>
      <c r="FG4632" s="5"/>
      <c r="FH4632" s="69"/>
      <c r="FI4632" s="6"/>
      <c r="FJ4632" s="5"/>
      <c r="FK4632" s="25"/>
      <c r="FL4632" s="5"/>
    </row>
    <row r="4633" spans="40:168">
      <c r="AN4633" s="14"/>
      <c r="AO4633" s="14"/>
      <c r="AP4633" s="5"/>
      <c r="AQ4633" s="25"/>
      <c r="AR4633" s="25"/>
      <c r="AS4633" s="96"/>
      <c r="AT4633" s="83"/>
      <c r="AU4633" s="14"/>
      <c r="AX4633" s="83"/>
      <c r="AY4633" s="83"/>
      <c r="AZ4633" s="83"/>
      <c r="BA4633" s="83"/>
      <c r="BJ4633" s="54"/>
      <c r="BK4633" s="22"/>
      <c r="BL4633" s="24"/>
      <c r="BP4633" s="23"/>
      <c r="BQ4633" s="24"/>
      <c r="BR4633" s="22"/>
      <c r="BS4633" s="24"/>
      <c r="BT4633" s="24"/>
      <c r="BU4633" s="23"/>
      <c r="BV4633" s="26"/>
      <c r="BX4633" s="6"/>
      <c r="BY4633" s="24"/>
      <c r="BZ4633" s="109"/>
      <c r="CA4633" s="66"/>
      <c r="CB4633" s="5"/>
      <c r="CC4633" s="68"/>
      <c r="CD4633" s="67"/>
      <c r="CE4633" s="67"/>
      <c r="CF4633" s="64"/>
      <c r="CG4633" s="5"/>
      <c r="CH4633" s="69"/>
      <c r="CI4633" s="6"/>
      <c r="CJ4633" s="5"/>
      <c r="CK4633" s="25"/>
      <c r="CL4633" s="5"/>
      <c r="DN4633" s="14"/>
      <c r="DO4633" s="14"/>
      <c r="DP4633" s="5"/>
      <c r="DQ4633" s="25"/>
      <c r="DR4633" s="25"/>
      <c r="DS4633" s="96"/>
      <c r="DT4633" s="83"/>
      <c r="DU4633" s="14"/>
      <c r="DX4633" s="83"/>
      <c r="DY4633" s="83"/>
      <c r="DZ4633" s="83"/>
      <c r="EA4633" s="83"/>
      <c r="EJ4633" s="54"/>
      <c r="EK4633" s="22"/>
      <c r="EL4633" s="24"/>
      <c r="EP4633" s="23"/>
      <c r="EQ4633" s="24"/>
      <c r="ER4633" s="22"/>
      <c r="ES4633" s="24"/>
      <c r="ET4633" s="24"/>
      <c r="EU4633" s="23"/>
      <c r="EV4633" s="26"/>
      <c r="EX4633" s="6"/>
      <c r="EY4633" s="24"/>
      <c r="EZ4633" s="109"/>
      <c r="FA4633" s="66"/>
      <c r="FB4633" s="5"/>
      <c r="FC4633" s="68"/>
      <c r="FD4633" s="67"/>
      <c r="FE4633" s="67"/>
      <c r="FF4633" s="64"/>
      <c r="FG4633" s="5"/>
      <c r="FH4633" s="69"/>
      <c r="FI4633" s="6"/>
      <c r="FJ4633" s="5"/>
      <c r="FK4633" s="25"/>
      <c r="FL4633" s="5"/>
    </row>
    <row r="4634" spans="40:168">
      <c r="AN4634" s="14"/>
      <c r="AO4634" s="14"/>
      <c r="AP4634" s="5"/>
      <c r="AQ4634" s="25"/>
      <c r="AR4634" s="25"/>
      <c r="AS4634" s="96"/>
      <c r="AT4634" s="83"/>
      <c r="AU4634" s="14"/>
      <c r="AX4634" s="83"/>
      <c r="AY4634" s="83"/>
      <c r="AZ4634" s="83"/>
      <c r="BA4634" s="83"/>
      <c r="BJ4634" s="54"/>
      <c r="BK4634" s="22"/>
      <c r="BL4634" s="24"/>
      <c r="BP4634" s="23"/>
      <c r="BQ4634" s="24"/>
      <c r="BR4634" s="22"/>
      <c r="BS4634" s="24"/>
      <c r="BT4634" s="24"/>
      <c r="BU4634" s="23"/>
      <c r="BV4634" s="26"/>
      <c r="BX4634" s="6"/>
      <c r="BY4634" s="24"/>
      <c r="BZ4634" s="109"/>
      <c r="CA4634" s="66"/>
      <c r="CB4634" s="5"/>
      <c r="CC4634" s="68"/>
      <c r="CD4634" s="67"/>
      <c r="CE4634" s="67"/>
      <c r="CF4634" s="64"/>
      <c r="CG4634" s="5"/>
      <c r="CH4634" s="69"/>
      <c r="CI4634" s="6"/>
      <c r="CJ4634" s="5"/>
      <c r="CK4634" s="25"/>
      <c r="CL4634" s="5"/>
      <c r="DN4634" s="14"/>
      <c r="DO4634" s="14"/>
      <c r="DP4634" s="5"/>
      <c r="DQ4634" s="25"/>
      <c r="DR4634" s="25"/>
      <c r="DS4634" s="96"/>
      <c r="DT4634" s="83"/>
      <c r="DU4634" s="14"/>
      <c r="DX4634" s="83"/>
      <c r="DY4634" s="83"/>
      <c r="DZ4634" s="83"/>
      <c r="EA4634" s="83"/>
      <c r="EJ4634" s="54"/>
      <c r="EK4634" s="22"/>
      <c r="EL4634" s="24"/>
      <c r="EP4634" s="23"/>
      <c r="EQ4634" s="24"/>
      <c r="ER4634" s="22"/>
      <c r="ES4634" s="24"/>
      <c r="ET4634" s="24"/>
      <c r="EU4634" s="23"/>
      <c r="EV4634" s="26"/>
      <c r="EX4634" s="6"/>
      <c r="EY4634" s="24"/>
      <c r="EZ4634" s="109"/>
      <c r="FA4634" s="66"/>
      <c r="FB4634" s="5"/>
      <c r="FC4634" s="68"/>
      <c r="FD4634" s="67"/>
      <c r="FE4634" s="67"/>
      <c r="FF4634" s="64"/>
      <c r="FG4634" s="5"/>
      <c r="FH4634" s="69"/>
      <c r="FI4634" s="6"/>
      <c r="FJ4634" s="5"/>
      <c r="FK4634" s="25"/>
      <c r="FL4634" s="5"/>
    </row>
    <row r="4635" spans="40:168">
      <c r="AN4635" s="14"/>
      <c r="AO4635" s="14"/>
      <c r="AP4635" s="5"/>
      <c r="AQ4635" s="25"/>
      <c r="AR4635" s="25"/>
      <c r="AS4635" s="96"/>
      <c r="AT4635" s="83"/>
      <c r="AU4635" s="14"/>
      <c r="AX4635" s="83"/>
      <c r="AY4635" s="83"/>
      <c r="AZ4635" s="83"/>
      <c r="BA4635" s="83"/>
      <c r="BJ4635" s="54"/>
      <c r="BK4635" s="22"/>
      <c r="BL4635" s="24"/>
      <c r="BP4635" s="23"/>
      <c r="BQ4635" s="24"/>
      <c r="BR4635" s="22"/>
      <c r="BS4635" s="24"/>
      <c r="BT4635" s="24"/>
      <c r="BU4635" s="23"/>
      <c r="BV4635" s="26"/>
      <c r="BX4635" s="6"/>
      <c r="BY4635" s="24"/>
      <c r="BZ4635" s="109"/>
      <c r="CA4635" s="66"/>
      <c r="CB4635" s="5"/>
      <c r="CC4635" s="68"/>
      <c r="CD4635" s="67"/>
      <c r="CE4635" s="67"/>
      <c r="CF4635" s="64"/>
      <c r="CG4635" s="5"/>
      <c r="CH4635" s="69"/>
      <c r="CI4635" s="6"/>
      <c r="CJ4635" s="5"/>
      <c r="CK4635" s="25"/>
      <c r="CL4635" s="5"/>
      <c r="DN4635" s="14"/>
      <c r="DO4635" s="14"/>
      <c r="DP4635" s="5"/>
      <c r="DQ4635" s="25"/>
      <c r="DR4635" s="25"/>
      <c r="DS4635" s="96"/>
      <c r="DT4635" s="83"/>
      <c r="DU4635" s="14"/>
      <c r="DX4635" s="83"/>
      <c r="DY4635" s="83"/>
      <c r="DZ4635" s="83"/>
      <c r="EA4635" s="83"/>
      <c r="EJ4635" s="54"/>
      <c r="EK4635" s="22"/>
      <c r="EL4635" s="24"/>
      <c r="EP4635" s="23"/>
      <c r="EQ4635" s="24"/>
      <c r="ER4635" s="22"/>
      <c r="ES4635" s="24"/>
      <c r="ET4635" s="24"/>
      <c r="EU4635" s="23"/>
      <c r="EV4635" s="26"/>
      <c r="EX4635" s="6"/>
      <c r="EY4635" s="24"/>
      <c r="EZ4635" s="109"/>
      <c r="FA4635" s="66"/>
      <c r="FB4635" s="5"/>
      <c r="FC4635" s="68"/>
      <c r="FD4635" s="67"/>
      <c r="FE4635" s="67"/>
      <c r="FF4635" s="64"/>
      <c r="FG4635" s="5"/>
      <c r="FH4635" s="69"/>
      <c r="FI4635" s="6"/>
      <c r="FJ4635" s="5"/>
      <c r="FK4635" s="25"/>
      <c r="FL4635" s="5"/>
    </row>
    <row r="4636" spans="40:168">
      <c r="AN4636" s="14"/>
      <c r="AO4636" s="14"/>
      <c r="AP4636" s="5"/>
      <c r="AQ4636" s="25"/>
      <c r="AR4636" s="25"/>
      <c r="AS4636" s="96"/>
      <c r="AT4636" s="83"/>
      <c r="AU4636" s="14"/>
      <c r="AX4636" s="83"/>
      <c r="AY4636" s="83"/>
      <c r="AZ4636" s="83"/>
      <c r="BA4636" s="83"/>
      <c r="BJ4636" s="54"/>
      <c r="BK4636" s="22"/>
      <c r="BL4636" s="24"/>
      <c r="BP4636" s="23"/>
      <c r="BQ4636" s="24"/>
      <c r="BR4636" s="22"/>
      <c r="BS4636" s="24"/>
      <c r="BT4636" s="24"/>
      <c r="BU4636" s="23"/>
      <c r="BV4636" s="26"/>
      <c r="BX4636" s="6"/>
      <c r="BY4636" s="24"/>
      <c r="BZ4636" s="109"/>
      <c r="CA4636" s="66"/>
      <c r="CB4636" s="5"/>
      <c r="CC4636" s="68"/>
      <c r="CD4636" s="67"/>
      <c r="CE4636" s="67"/>
      <c r="CF4636" s="64"/>
      <c r="CG4636" s="5"/>
      <c r="CH4636" s="69"/>
      <c r="CI4636" s="6"/>
      <c r="CJ4636" s="5"/>
      <c r="CK4636" s="25"/>
      <c r="CL4636" s="5"/>
      <c r="DN4636" s="14"/>
      <c r="DO4636" s="14"/>
      <c r="DP4636" s="5"/>
      <c r="DQ4636" s="25"/>
      <c r="DR4636" s="25"/>
      <c r="DS4636" s="96"/>
      <c r="DT4636" s="83"/>
      <c r="DU4636" s="14"/>
      <c r="DX4636" s="83"/>
      <c r="DY4636" s="83"/>
      <c r="DZ4636" s="83"/>
      <c r="EA4636" s="83"/>
      <c r="EJ4636" s="54"/>
      <c r="EK4636" s="22"/>
      <c r="EL4636" s="24"/>
      <c r="EP4636" s="23"/>
      <c r="EQ4636" s="24"/>
      <c r="ER4636" s="22"/>
      <c r="ES4636" s="24"/>
      <c r="ET4636" s="24"/>
      <c r="EU4636" s="23"/>
      <c r="EV4636" s="26"/>
      <c r="EX4636" s="6"/>
      <c r="EY4636" s="24"/>
      <c r="EZ4636" s="109"/>
      <c r="FA4636" s="66"/>
      <c r="FB4636" s="5"/>
      <c r="FC4636" s="68"/>
      <c r="FD4636" s="67"/>
      <c r="FE4636" s="67"/>
      <c r="FF4636" s="64"/>
      <c r="FG4636" s="5"/>
      <c r="FH4636" s="69"/>
      <c r="FI4636" s="6"/>
      <c r="FJ4636" s="5"/>
      <c r="FK4636" s="25"/>
      <c r="FL4636" s="5"/>
    </row>
    <row r="4637" spans="40:168">
      <c r="AN4637" s="14"/>
      <c r="AO4637" s="14"/>
      <c r="AP4637" s="5"/>
      <c r="AQ4637" s="25"/>
      <c r="AR4637" s="25"/>
      <c r="AS4637" s="96"/>
      <c r="AT4637" s="83"/>
      <c r="AU4637" s="14"/>
      <c r="AX4637" s="83"/>
      <c r="AY4637" s="83"/>
      <c r="AZ4637" s="83"/>
      <c r="BA4637" s="83"/>
      <c r="BJ4637" s="54"/>
      <c r="BK4637" s="22"/>
      <c r="BL4637" s="24"/>
      <c r="BP4637" s="23"/>
      <c r="BQ4637" s="24"/>
      <c r="BR4637" s="22"/>
      <c r="BS4637" s="24"/>
      <c r="BT4637" s="24"/>
      <c r="BU4637" s="23"/>
      <c r="BV4637" s="26"/>
      <c r="BX4637" s="6"/>
      <c r="BY4637" s="24"/>
      <c r="BZ4637" s="109"/>
      <c r="CA4637" s="66"/>
      <c r="CB4637" s="5"/>
      <c r="CC4637" s="68"/>
      <c r="CD4637" s="67"/>
      <c r="CE4637" s="67"/>
      <c r="CF4637" s="64"/>
      <c r="CG4637" s="5"/>
      <c r="CH4637" s="69"/>
      <c r="CI4637" s="6"/>
      <c r="CJ4637" s="5"/>
      <c r="CK4637" s="25"/>
      <c r="CL4637" s="5"/>
      <c r="DN4637" s="14"/>
      <c r="DO4637" s="14"/>
      <c r="DP4637" s="5"/>
      <c r="DQ4637" s="25"/>
      <c r="DR4637" s="25"/>
      <c r="DS4637" s="96"/>
      <c r="DT4637" s="83"/>
      <c r="DU4637" s="14"/>
      <c r="DX4637" s="83"/>
      <c r="DY4637" s="83"/>
      <c r="DZ4637" s="83"/>
      <c r="EA4637" s="83"/>
      <c r="EJ4637" s="54"/>
      <c r="EK4637" s="22"/>
      <c r="EL4637" s="24"/>
      <c r="EP4637" s="23"/>
      <c r="EQ4637" s="24"/>
      <c r="ER4637" s="22"/>
      <c r="ES4637" s="24"/>
      <c r="ET4637" s="24"/>
      <c r="EU4637" s="23"/>
      <c r="EV4637" s="26"/>
      <c r="EX4637" s="6"/>
      <c r="EY4637" s="24"/>
      <c r="EZ4637" s="109"/>
      <c r="FA4637" s="66"/>
      <c r="FB4637" s="5"/>
      <c r="FC4637" s="68"/>
      <c r="FD4637" s="67"/>
      <c r="FE4637" s="67"/>
      <c r="FF4637" s="64"/>
      <c r="FG4637" s="5"/>
      <c r="FH4637" s="69"/>
      <c r="FI4637" s="6"/>
      <c r="FJ4637" s="5"/>
      <c r="FK4637" s="25"/>
      <c r="FL4637" s="5"/>
    </row>
    <row r="4638" spans="40:168">
      <c r="AN4638" s="14"/>
      <c r="AO4638" s="14"/>
      <c r="AP4638" s="5"/>
      <c r="AQ4638" s="25"/>
      <c r="AR4638" s="25"/>
      <c r="AS4638" s="96"/>
      <c r="AT4638" s="83"/>
      <c r="AU4638" s="14"/>
      <c r="AX4638" s="83"/>
      <c r="AY4638" s="83"/>
      <c r="AZ4638" s="83"/>
      <c r="BA4638" s="83"/>
      <c r="BJ4638" s="54"/>
      <c r="BK4638" s="22"/>
      <c r="BL4638" s="24"/>
      <c r="BP4638" s="23"/>
      <c r="BQ4638" s="24"/>
      <c r="BR4638" s="22"/>
      <c r="BS4638" s="24"/>
      <c r="BT4638" s="24"/>
      <c r="BU4638" s="23"/>
      <c r="BV4638" s="26"/>
      <c r="BX4638" s="6"/>
      <c r="BY4638" s="24"/>
      <c r="BZ4638" s="109"/>
      <c r="CA4638" s="66"/>
      <c r="CB4638" s="5"/>
      <c r="CC4638" s="68"/>
      <c r="CD4638" s="67"/>
      <c r="CE4638" s="67"/>
      <c r="CF4638" s="64"/>
      <c r="CG4638" s="5"/>
      <c r="CH4638" s="69"/>
      <c r="CI4638" s="6"/>
      <c r="CJ4638" s="5"/>
      <c r="CK4638" s="25"/>
      <c r="CL4638" s="5"/>
      <c r="DN4638" s="14"/>
      <c r="DO4638" s="14"/>
      <c r="DP4638" s="5"/>
      <c r="DQ4638" s="25"/>
      <c r="DR4638" s="25"/>
      <c r="DS4638" s="96"/>
      <c r="DT4638" s="83"/>
      <c r="DU4638" s="14"/>
      <c r="DX4638" s="83"/>
      <c r="DY4638" s="83"/>
      <c r="DZ4638" s="83"/>
      <c r="EA4638" s="83"/>
      <c r="EJ4638" s="54"/>
      <c r="EK4638" s="22"/>
      <c r="EL4638" s="24"/>
      <c r="EP4638" s="23"/>
      <c r="EQ4638" s="24"/>
      <c r="ER4638" s="22"/>
      <c r="ES4638" s="24"/>
      <c r="ET4638" s="24"/>
      <c r="EU4638" s="23"/>
      <c r="EV4638" s="26"/>
      <c r="EX4638" s="6"/>
      <c r="EY4638" s="24"/>
      <c r="EZ4638" s="109"/>
      <c r="FA4638" s="66"/>
      <c r="FB4638" s="5"/>
      <c r="FC4638" s="68"/>
      <c r="FD4638" s="67"/>
      <c r="FE4638" s="67"/>
      <c r="FF4638" s="64"/>
      <c r="FG4638" s="5"/>
      <c r="FH4638" s="69"/>
      <c r="FI4638" s="6"/>
      <c r="FJ4638" s="5"/>
      <c r="FK4638" s="25"/>
      <c r="FL4638" s="5"/>
    </row>
    <row r="4639" spans="40:168">
      <c r="AN4639" s="14"/>
      <c r="AO4639" s="14"/>
      <c r="AP4639" s="5"/>
      <c r="AQ4639" s="25"/>
      <c r="AR4639" s="25"/>
      <c r="AS4639" s="96"/>
      <c r="AT4639" s="83"/>
      <c r="AU4639" s="14"/>
      <c r="AX4639" s="83"/>
      <c r="AY4639" s="83"/>
      <c r="AZ4639" s="83"/>
      <c r="BA4639" s="83"/>
      <c r="BJ4639" s="54"/>
      <c r="BK4639" s="22"/>
      <c r="BL4639" s="24"/>
      <c r="BP4639" s="23"/>
      <c r="BQ4639" s="24"/>
      <c r="BR4639" s="22"/>
      <c r="BS4639" s="24"/>
      <c r="BT4639" s="24"/>
      <c r="BU4639" s="23"/>
      <c r="BV4639" s="26"/>
      <c r="BX4639" s="6"/>
      <c r="BY4639" s="24"/>
      <c r="BZ4639" s="109"/>
      <c r="CA4639" s="66"/>
      <c r="CB4639" s="5"/>
      <c r="CC4639" s="68"/>
      <c r="CD4639" s="67"/>
      <c r="CE4639" s="67"/>
      <c r="CF4639" s="64"/>
      <c r="CG4639" s="5"/>
      <c r="CH4639" s="69"/>
      <c r="CI4639" s="6"/>
      <c r="CJ4639" s="5"/>
      <c r="CK4639" s="25"/>
      <c r="CL4639" s="5"/>
      <c r="DN4639" s="14"/>
      <c r="DO4639" s="14"/>
      <c r="DP4639" s="5"/>
      <c r="DQ4639" s="25"/>
      <c r="DR4639" s="25"/>
      <c r="DS4639" s="96"/>
      <c r="DT4639" s="83"/>
      <c r="DU4639" s="14"/>
      <c r="DX4639" s="83"/>
      <c r="DY4639" s="83"/>
      <c r="DZ4639" s="83"/>
      <c r="EA4639" s="83"/>
      <c r="EJ4639" s="54"/>
      <c r="EK4639" s="22"/>
      <c r="EL4639" s="24"/>
      <c r="EP4639" s="23"/>
      <c r="EQ4639" s="24"/>
      <c r="ER4639" s="22"/>
      <c r="ES4639" s="24"/>
      <c r="ET4639" s="24"/>
      <c r="EU4639" s="23"/>
      <c r="EV4639" s="26"/>
      <c r="EX4639" s="6"/>
      <c r="EY4639" s="24"/>
      <c r="EZ4639" s="109"/>
      <c r="FA4639" s="66"/>
      <c r="FB4639" s="5"/>
      <c r="FC4639" s="68"/>
      <c r="FD4639" s="67"/>
      <c r="FE4639" s="67"/>
      <c r="FF4639" s="64"/>
      <c r="FG4639" s="5"/>
      <c r="FH4639" s="69"/>
      <c r="FI4639" s="6"/>
      <c r="FJ4639" s="5"/>
      <c r="FK4639" s="25"/>
      <c r="FL4639" s="5"/>
    </row>
    <row r="4640" spans="40:168">
      <c r="AN4640" s="14"/>
      <c r="AO4640" s="14"/>
      <c r="AP4640" s="5"/>
      <c r="AQ4640" s="25"/>
      <c r="AR4640" s="25"/>
      <c r="AS4640" s="96"/>
      <c r="AT4640" s="83"/>
      <c r="AU4640" s="14"/>
      <c r="AX4640" s="83"/>
      <c r="AY4640" s="83"/>
      <c r="AZ4640" s="83"/>
      <c r="BA4640" s="83"/>
      <c r="BJ4640" s="54"/>
      <c r="BK4640" s="22"/>
      <c r="BL4640" s="24"/>
      <c r="BP4640" s="23"/>
      <c r="BQ4640" s="24"/>
      <c r="BR4640" s="22"/>
      <c r="BS4640" s="24"/>
      <c r="BT4640" s="24"/>
      <c r="BU4640" s="23"/>
      <c r="BV4640" s="26"/>
      <c r="BX4640" s="6"/>
      <c r="BY4640" s="24"/>
      <c r="BZ4640" s="109"/>
      <c r="CA4640" s="66"/>
      <c r="CB4640" s="5"/>
      <c r="CC4640" s="68"/>
      <c r="CD4640" s="67"/>
      <c r="CE4640" s="67"/>
      <c r="CF4640" s="64"/>
      <c r="CG4640" s="5"/>
      <c r="CH4640" s="69"/>
      <c r="CI4640" s="6"/>
      <c r="CJ4640" s="5"/>
      <c r="CK4640" s="25"/>
      <c r="CL4640" s="5"/>
      <c r="DN4640" s="14"/>
      <c r="DO4640" s="14"/>
      <c r="DP4640" s="5"/>
      <c r="DQ4640" s="25"/>
      <c r="DR4640" s="25"/>
      <c r="DS4640" s="96"/>
      <c r="DT4640" s="83"/>
      <c r="DU4640" s="14"/>
      <c r="DX4640" s="83"/>
      <c r="DY4640" s="83"/>
      <c r="DZ4640" s="83"/>
      <c r="EA4640" s="83"/>
      <c r="EJ4640" s="54"/>
      <c r="EK4640" s="22"/>
      <c r="EL4640" s="24"/>
      <c r="EP4640" s="23"/>
      <c r="EQ4640" s="24"/>
      <c r="ER4640" s="22"/>
      <c r="ES4640" s="24"/>
      <c r="ET4640" s="24"/>
      <c r="EU4640" s="23"/>
      <c r="EV4640" s="26"/>
      <c r="EX4640" s="6"/>
      <c r="EY4640" s="24"/>
      <c r="EZ4640" s="109"/>
      <c r="FA4640" s="66"/>
      <c r="FB4640" s="5"/>
      <c r="FC4640" s="68"/>
      <c r="FD4640" s="67"/>
      <c r="FE4640" s="67"/>
      <c r="FF4640" s="64"/>
      <c r="FG4640" s="5"/>
      <c r="FH4640" s="69"/>
      <c r="FI4640" s="6"/>
      <c r="FJ4640" s="5"/>
      <c r="FK4640" s="25"/>
      <c r="FL4640" s="5"/>
    </row>
    <row r="4641" spans="40:168">
      <c r="AN4641" s="14"/>
      <c r="AO4641" s="14"/>
      <c r="AP4641" s="5"/>
      <c r="AQ4641" s="25"/>
      <c r="AR4641" s="25"/>
      <c r="AS4641" s="96"/>
      <c r="AT4641" s="83"/>
      <c r="AU4641" s="14"/>
      <c r="AX4641" s="83"/>
      <c r="AY4641" s="83"/>
      <c r="AZ4641" s="83"/>
      <c r="BA4641" s="83"/>
      <c r="BJ4641" s="54"/>
      <c r="BK4641" s="22"/>
      <c r="BL4641" s="24"/>
      <c r="BP4641" s="23"/>
      <c r="BQ4641" s="24"/>
      <c r="BR4641" s="22"/>
      <c r="BS4641" s="24"/>
      <c r="BT4641" s="24"/>
      <c r="BU4641" s="23"/>
      <c r="BV4641" s="26"/>
      <c r="BX4641" s="6"/>
      <c r="BY4641" s="24"/>
      <c r="BZ4641" s="109"/>
      <c r="CA4641" s="66"/>
      <c r="CB4641" s="5"/>
      <c r="CC4641" s="68"/>
      <c r="CD4641" s="67"/>
      <c r="CE4641" s="67"/>
      <c r="CF4641" s="64"/>
      <c r="CG4641" s="5"/>
      <c r="CH4641" s="69"/>
      <c r="CI4641" s="6"/>
      <c r="CJ4641" s="5"/>
      <c r="CK4641" s="25"/>
      <c r="CL4641" s="5"/>
      <c r="DN4641" s="14"/>
      <c r="DO4641" s="14"/>
      <c r="DP4641" s="5"/>
      <c r="DQ4641" s="25"/>
      <c r="DR4641" s="25"/>
      <c r="DS4641" s="96"/>
      <c r="DT4641" s="83"/>
      <c r="DU4641" s="14"/>
      <c r="DX4641" s="83"/>
      <c r="DY4641" s="83"/>
      <c r="DZ4641" s="83"/>
      <c r="EA4641" s="83"/>
      <c r="EJ4641" s="54"/>
      <c r="EK4641" s="22"/>
      <c r="EL4641" s="24"/>
      <c r="EP4641" s="23"/>
      <c r="EQ4641" s="24"/>
      <c r="ER4641" s="22"/>
      <c r="ES4641" s="24"/>
      <c r="ET4641" s="24"/>
      <c r="EU4641" s="23"/>
      <c r="EV4641" s="26"/>
      <c r="EX4641" s="6"/>
      <c r="EY4641" s="24"/>
      <c r="EZ4641" s="109"/>
      <c r="FA4641" s="66"/>
      <c r="FB4641" s="5"/>
      <c r="FC4641" s="68"/>
      <c r="FD4641" s="67"/>
      <c r="FE4641" s="67"/>
      <c r="FF4641" s="64"/>
      <c r="FG4641" s="5"/>
      <c r="FH4641" s="69"/>
      <c r="FI4641" s="6"/>
      <c r="FJ4641" s="5"/>
      <c r="FK4641" s="25"/>
      <c r="FL4641" s="5"/>
    </row>
    <row r="4642" spans="40:168">
      <c r="AN4642" s="14"/>
      <c r="AO4642" s="14"/>
      <c r="AP4642" s="5"/>
      <c r="AQ4642" s="25"/>
      <c r="AR4642" s="25"/>
      <c r="AS4642" s="96"/>
      <c r="AT4642" s="83"/>
      <c r="AU4642" s="14"/>
      <c r="AX4642" s="83"/>
      <c r="AY4642" s="83"/>
      <c r="AZ4642" s="83"/>
      <c r="BA4642" s="83"/>
      <c r="BJ4642" s="54"/>
      <c r="BK4642" s="22"/>
      <c r="BL4642" s="24"/>
      <c r="BP4642" s="23"/>
      <c r="BQ4642" s="24"/>
      <c r="BR4642" s="22"/>
      <c r="BS4642" s="24"/>
      <c r="BT4642" s="24"/>
      <c r="BU4642" s="23"/>
      <c r="BV4642" s="26"/>
      <c r="BX4642" s="6"/>
      <c r="BY4642" s="24"/>
      <c r="BZ4642" s="109"/>
      <c r="CA4642" s="66"/>
      <c r="CB4642" s="5"/>
      <c r="CC4642" s="68"/>
      <c r="CD4642" s="67"/>
      <c r="CE4642" s="67"/>
      <c r="CF4642" s="64"/>
      <c r="CG4642" s="5"/>
      <c r="CH4642" s="69"/>
      <c r="CI4642" s="6"/>
      <c r="CJ4642" s="5"/>
      <c r="CK4642" s="25"/>
      <c r="CL4642" s="5"/>
      <c r="DN4642" s="14"/>
      <c r="DO4642" s="14"/>
      <c r="DP4642" s="5"/>
      <c r="DQ4642" s="25"/>
      <c r="DR4642" s="25"/>
      <c r="DS4642" s="96"/>
      <c r="DT4642" s="83"/>
      <c r="DU4642" s="14"/>
      <c r="DX4642" s="83"/>
      <c r="DY4642" s="83"/>
      <c r="DZ4642" s="83"/>
      <c r="EA4642" s="83"/>
      <c r="EJ4642" s="54"/>
      <c r="EK4642" s="22"/>
      <c r="EL4642" s="24"/>
      <c r="EP4642" s="23"/>
      <c r="EQ4642" s="24"/>
      <c r="ER4642" s="22"/>
      <c r="ES4642" s="24"/>
      <c r="ET4642" s="24"/>
      <c r="EU4642" s="23"/>
      <c r="EV4642" s="26"/>
      <c r="EX4642" s="6"/>
      <c r="EY4642" s="24"/>
      <c r="EZ4642" s="109"/>
      <c r="FA4642" s="66"/>
      <c r="FB4642" s="5"/>
      <c r="FC4642" s="68"/>
      <c r="FD4642" s="67"/>
      <c r="FE4642" s="67"/>
      <c r="FF4642" s="64"/>
      <c r="FG4642" s="5"/>
      <c r="FH4642" s="69"/>
      <c r="FI4642" s="6"/>
      <c r="FJ4642" s="5"/>
      <c r="FK4642" s="25"/>
      <c r="FL4642" s="5"/>
    </row>
    <row r="4643" spans="40:168">
      <c r="AN4643" s="14"/>
      <c r="AO4643" s="14"/>
      <c r="AP4643" s="5"/>
      <c r="AQ4643" s="25"/>
      <c r="AR4643" s="25"/>
      <c r="AS4643" s="96"/>
      <c r="AT4643" s="83"/>
      <c r="AU4643" s="14"/>
      <c r="AX4643" s="83"/>
      <c r="AY4643" s="83"/>
      <c r="AZ4643" s="83"/>
      <c r="BA4643" s="83"/>
      <c r="BJ4643" s="54"/>
      <c r="BK4643" s="22"/>
      <c r="BL4643" s="24"/>
      <c r="BP4643" s="23"/>
      <c r="BQ4643" s="24"/>
      <c r="BR4643" s="22"/>
      <c r="BS4643" s="24"/>
      <c r="BT4643" s="24"/>
      <c r="BU4643" s="23"/>
      <c r="BV4643" s="26"/>
      <c r="BX4643" s="6"/>
      <c r="BY4643" s="24"/>
      <c r="BZ4643" s="109"/>
      <c r="CA4643" s="66"/>
      <c r="CB4643" s="5"/>
      <c r="CC4643" s="68"/>
      <c r="CD4643" s="67"/>
      <c r="CE4643" s="67"/>
      <c r="CF4643" s="64"/>
      <c r="CG4643" s="5"/>
      <c r="CH4643" s="69"/>
      <c r="CI4643" s="6"/>
      <c r="CJ4643" s="5"/>
      <c r="CK4643" s="25"/>
      <c r="CL4643" s="5"/>
      <c r="DN4643" s="14"/>
      <c r="DO4643" s="14"/>
      <c r="DP4643" s="5"/>
      <c r="DQ4643" s="25"/>
      <c r="DR4643" s="25"/>
      <c r="DS4643" s="96"/>
      <c r="DT4643" s="83"/>
      <c r="DU4643" s="14"/>
      <c r="DX4643" s="83"/>
      <c r="DY4643" s="83"/>
      <c r="DZ4643" s="83"/>
      <c r="EA4643" s="83"/>
      <c r="EJ4643" s="54"/>
      <c r="EK4643" s="22"/>
      <c r="EL4643" s="24"/>
      <c r="EP4643" s="23"/>
      <c r="EQ4643" s="24"/>
      <c r="ER4643" s="22"/>
      <c r="ES4643" s="24"/>
      <c r="ET4643" s="24"/>
      <c r="EU4643" s="23"/>
      <c r="EV4643" s="26"/>
      <c r="EX4643" s="6"/>
      <c r="EY4643" s="24"/>
      <c r="EZ4643" s="109"/>
      <c r="FA4643" s="66"/>
      <c r="FB4643" s="5"/>
      <c r="FC4643" s="68"/>
      <c r="FD4643" s="67"/>
      <c r="FE4643" s="67"/>
      <c r="FF4643" s="64"/>
      <c r="FG4643" s="5"/>
      <c r="FH4643" s="69"/>
      <c r="FI4643" s="6"/>
      <c r="FJ4643" s="5"/>
      <c r="FK4643" s="25"/>
      <c r="FL4643" s="5"/>
    </row>
    <row r="4644" spans="40:168">
      <c r="AN4644" s="14"/>
      <c r="AO4644" s="14"/>
      <c r="AP4644" s="5"/>
      <c r="AQ4644" s="25"/>
      <c r="AR4644" s="25"/>
      <c r="AS4644" s="96"/>
      <c r="AT4644" s="83"/>
      <c r="AU4644" s="14"/>
      <c r="AX4644" s="83"/>
      <c r="AY4644" s="83"/>
      <c r="AZ4644" s="83"/>
      <c r="BA4644" s="83"/>
      <c r="BJ4644" s="54"/>
      <c r="BK4644" s="22"/>
      <c r="BL4644" s="24"/>
      <c r="BP4644" s="23"/>
      <c r="BQ4644" s="24"/>
      <c r="BR4644" s="22"/>
      <c r="BS4644" s="24"/>
      <c r="BT4644" s="24"/>
      <c r="BU4644" s="23"/>
      <c r="BV4644" s="26"/>
      <c r="BX4644" s="6"/>
      <c r="BY4644" s="24"/>
      <c r="BZ4644" s="109"/>
      <c r="CA4644" s="66"/>
      <c r="CB4644" s="5"/>
      <c r="CC4644" s="68"/>
      <c r="CD4644" s="67"/>
      <c r="CE4644" s="67"/>
      <c r="CF4644" s="64"/>
      <c r="CG4644" s="5"/>
      <c r="CH4644" s="69"/>
      <c r="CI4644" s="6"/>
      <c r="CJ4644" s="5"/>
      <c r="CK4644" s="25"/>
      <c r="CL4644" s="5"/>
      <c r="DN4644" s="14"/>
      <c r="DO4644" s="14"/>
      <c r="DP4644" s="5"/>
      <c r="DQ4644" s="25"/>
      <c r="DR4644" s="25"/>
      <c r="DS4644" s="96"/>
      <c r="DT4644" s="83"/>
      <c r="DU4644" s="14"/>
      <c r="DX4644" s="83"/>
      <c r="DY4644" s="83"/>
      <c r="DZ4644" s="83"/>
      <c r="EA4644" s="83"/>
      <c r="EJ4644" s="54"/>
      <c r="EK4644" s="22"/>
      <c r="EL4644" s="24"/>
      <c r="EP4644" s="23"/>
      <c r="EQ4644" s="24"/>
      <c r="ER4644" s="22"/>
      <c r="ES4644" s="24"/>
      <c r="ET4644" s="24"/>
      <c r="EU4644" s="23"/>
      <c r="EV4644" s="26"/>
      <c r="EX4644" s="6"/>
      <c r="EY4644" s="24"/>
      <c r="EZ4644" s="109"/>
      <c r="FA4644" s="66"/>
      <c r="FB4644" s="5"/>
      <c r="FC4644" s="68"/>
      <c r="FD4644" s="67"/>
      <c r="FE4644" s="67"/>
      <c r="FF4644" s="64"/>
      <c r="FG4644" s="5"/>
      <c r="FH4644" s="69"/>
      <c r="FI4644" s="6"/>
      <c r="FJ4644" s="5"/>
      <c r="FK4644" s="25"/>
      <c r="FL4644" s="5"/>
    </row>
    <row r="4645" spans="40:168">
      <c r="AN4645" s="14"/>
      <c r="AO4645" s="14"/>
      <c r="AP4645" s="5"/>
      <c r="AQ4645" s="25"/>
      <c r="AR4645" s="25"/>
      <c r="AS4645" s="96"/>
      <c r="AT4645" s="83"/>
      <c r="AU4645" s="14"/>
      <c r="AX4645" s="83"/>
      <c r="AY4645" s="83"/>
      <c r="AZ4645" s="83"/>
      <c r="BA4645" s="83"/>
      <c r="BJ4645" s="54"/>
      <c r="BK4645" s="22"/>
      <c r="BL4645" s="24"/>
      <c r="BP4645" s="23"/>
      <c r="BQ4645" s="24"/>
      <c r="BR4645" s="22"/>
      <c r="BS4645" s="24"/>
      <c r="BT4645" s="24"/>
      <c r="BU4645" s="23"/>
      <c r="BV4645" s="26"/>
      <c r="BX4645" s="6"/>
      <c r="BY4645" s="24"/>
      <c r="BZ4645" s="109"/>
      <c r="CA4645" s="66"/>
      <c r="CB4645" s="5"/>
      <c r="CC4645" s="68"/>
      <c r="CD4645" s="67"/>
      <c r="CE4645" s="67"/>
      <c r="CF4645" s="64"/>
      <c r="CG4645" s="5"/>
      <c r="CH4645" s="69"/>
      <c r="CI4645" s="6"/>
      <c r="CJ4645" s="5"/>
      <c r="CK4645" s="25"/>
      <c r="CL4645" s="5"/>
      <c r="DN4645" s="14"/>
      <c r="DO4645" s="14"/>
      <c r="DP4645" s="5"/>
      <c r="DQ4645" s="25"/>
      <c r="DR4645" s="25"/>
      <c r="DS4645" s="96"/>
      <c r="DT4645" s="83"/>
      <c r="DU4645" s="14"/>
      <c r="DX4645" s="83"/>
      <c r="DY4645" s="83"/>
      <c r="DZ4645" s="83"/>
      <c r="EA4645" s="83"/>
      <c r="EJ4645" s="54"/>
      <c r="EK4645" s="22"/>
      <c r="EL4645" s="24"/>
      <c r="EP4645" s="23"/>
      <c r="EQ4645" s="24"/>
      <c r="ER4645" s="22"/>
      <c r="ES4645" s="24"/>
      <c r="ET4645" s="24"/>
      <c r="EU4645" s="23"/>
      <c r="EV4645" s="26"/>
      <c r="EX4645" s="6"/>
      <c r="EY4645" s="24"/>
      <c r="EZ4645" s="109"/>
      <c r="FA4645" s="66"/>
      <c r="FB4645" s="5"/>
      <c r="FC4645" s="68"/>
      <c r="FD4645" s="67"/>
      <c r="FE4645" s="67"/>
      <c r="FF4645" s="64"/>
      <c r="FG4645" s="5"/>
      <c r="FH4645" s="69"/>
      <c r="FI4645" s="6"/>
      <c r="FJ4645" s="5"/>
      <c r="FK4645" s="25"/>
      <c r="FL4645" s="5"/>
    </row>
    <row r="4646" spans="40:168">
      <c r="AN4646" s="14"/>
      <c r="AO4646" s="14"/>
      <c r="AP4646" s="5"/>
      <c r="AQ4646" s="25"/>
      <c r="AR4646" s="25"/>
      <c r="AS4646" s="96"/>
      <c r="AT4646" s="83"/>
      <c r="AU4646" s="14"/>
      <c r="AX4646" s="83"/>
      <c r="AY4646" s="83"/>
      <c r="AZ4646" s="83"/>
      <c r="BA4646" s="83"/>
      <c r="BJ4646" s="54"/>
      <c r="BK4646" s="22"/>
      <c r="BL4646" s="24"/>
      <c r="BP4646" s="23"/>
      <c r="BQ4646" s="24"/>
      <c r="BR4646" s="22"/>
      <c r="BS4646" s="24"/>
      <c r="BT4646" s="24"/>
      <c r="BU4646" s="23"/>
      <c r="BV4646" s="26"/>
      <c r="BX4646" s="6"/>
      <c r="BY4646" s="24"/>
      <c r="BZ4646" s="109"/>
      <c r="CA4646" s="66"/>
      <c r="CB4646" s="5"/>
      <c r="CC4646" s="68"/>
      <c r="CD4646" s="67"/>
      <c r="CE4646" s="67"/>
      <c r="CF4646" s="64"/>
      <c r="CG4646" s="5"/>
      <c r="CH4646" s="69"/>
      <c r="CI4646" s="6"/>
      <c r="CJ4646" s="5"/>
      <c r="CK4646" s="25"/>
      <c r="CL4646" s="5"/>
      <c r="DN4646" s="14"/>
      <c r="DO4646" s="14"/>
      <c r="DP4646" s="5"/>
      <c r="DQ4646" s="25"/>
      <c r="DR4646" s="25"/>
      <c r="DS4646" s="96"/>
      <c r="DT4646" s="83"/>
      <c r="DU4646" s="14"/>
      <c r="DX4646" s="83"/>
      <c r="DY4646" s="83"/>
      <c r="DZ4646" s="83"/>
      <c r="EA4646" s="83"/>
      <c r="EJ4646" s="54"/>
      <c r="EK4646" s="22"/>
      <c r="EL4646" s="24"/>
      <c r="EP4646" s="23"/>
      <c r="EQ4646" s="24"/>
      <c r="ER4646" s="22"/>
      <c r="ES4646" s="24"/>
      <c r="ET4646" s="24"/>
      <c r="EU4646" s="23"/>
      <c r="EV4646" s="26"/>
      <c r="EX4646" s="6"/>
      <c r="EY4646" s="24"/>
      <c r="EZ4646" s="109"/>
      <c r="FA4646" s="66"/>
      <c r="FB4646" s="5"/>
      <c r="FC4646" s="68"/>
      <c r="FD4646" s="67"/>
      <c r="FE4646" s="67"/>
      <c r="FF4646" s="64"/>
      <c r="FG4646" s="5"/>
      <c r="FH4646" s="69"/>
      <c r="FI4646" s="6"/>
      <c r="FJ4646" s="5"/>
      <c r="FK4646" s="25"/>
      <c r="FL4646" s="5"/>
    </row>
    <row r="4647" spans="40:168">
      <c r="AN4647" s="14"/>
      <c r="AO4647" s="14"/>
      <c r="AP4647" s="5"/>
      <c r="AQ4647" s="25"/>
      <c r="AR4647" s="25"/>
      <c r="AS4647" s="96"/>
      <c r="AT4647" s="83"/>
      <c r="AU4647" s="14"/>
      <c r="AX4647" s="83"/>
      <c r="AY4647" s="83"/>
      <c r="AZ4647" s="83"/>
      <c r="BA4647" s="83"/>
      <c r="BJ4647" s="54"/>
      <c r="BK4647" s="22"/>
      <c r="BL4647" s="24"/>
      <c r="BP4647" s="23"/>
      <c r="BQ4647" s="24"/>
      <c r="BR4647" s="22"/>
      <c r="BS4647" s="24"/>
      <c r="BT4647" s="24"/>
      <c r="BU4647" s="23"/>
      <c r="BV4647" s="26"/>
      <c r="BX4647" s="6"/>
      <c r="BY4647" s="24"/>
      <c r="BZ4647" s="109"/>
      <c r="CA4647" s="66"/>
      <c r="CB4647" s="5"/>
      <c r="CC4647" s="68"/>
      <c r="CD4647" s="67"/>
      <c r="CE4647" s="67"/>
      <c r="CF4647" s="64"/>
      <c r="CG4647" s="5"/>
      <c r="CH4647" s="69"/>
      <c r="CI4647" s="6"/>
      <c r="CJ4647" s="5"/>
      <c r="CK4647" s="25"/>
      <c r="CL4647" s="5"/>
      <c r="DN4647" s="14"/>
      <c r="DO4647" s="14"/>
      <c r="DP4647" s="5"/>
      <c r="DQ4647" s="25"/>
      <c r="DR4647" s="25"/>
      <c r="DS4647" s="96"/>
      <c r="DT4647" s="83"/>
      <c r="DU4647" s="14"/>
      <c r="DX4647" s="83"/>
      <c r="DY4647" s="83"/>
      <c r="DZ4647" s="83"/>
      <c r="EA4647" s="83"/>
      <c r="EJ4647" s="54"/>
      <c r="EK4647" s="22"/>
      <c r="EL4647" s="24"/>
      <c r="EP4647" s="23"/>
      <c r="EQ4647" s="24"/>
      <c r="ER4647" s="22"/>
      <c r="ES4647" s="24"/>
      <c r="ET4647" s="24"/>
      <c r="EU4647" s="23"/>
      <c r="EV4647" s="26"/>
      <c r="EX4647" s="6"/>
      <c r="EY4647" s="24"/>
      <c r="EZ4647" s="109"/>
      <c r="FA4647" s="66"/>
      <c r="FB4647" s="5"/>
      <c r="FC4647" s="68"/>
      <c r="FD4647" s="67"/>
      <c r="FE4647" s="67"/>
      <c r="FF4647" s="64"/>
      <c r="FG4647" s="5"/>
      <c r="FH4647" s="69"/>
      <c r="FI4647" s="6"/>
      <c r="FJ4647" s="5"/>
      <c r="FK4647" s="25"/>
      <c r="FL4647" s="5"/>
    </row>
    <row r="4648" spans="40:168">
      <c r="AN4648" s="14"/>
      <c r="AO4648" s="14"/>
      <c r="AP4648" s="5"/>
      <c r="AQ4648" s="25"/>
      <c r="AR4648" s="25"/>
      <c r="AS4648" s="96"/>
      <c r="AT4648" s="83"/>
      <c r="AU4648" s="14"/>
      <c r="AX4648" s="83"/>
      <c r="AY4648" s="83"/>
      <c r="AZ4648" s="83"/>
      <c r="BA4648" s="83"/>
      <c r="BJ4648" s="54"/>
      <c r="BK4648" s="22"/>
      <c r="BL4648" s="24"/>
      <c r="BP4648" s="23"/>
      <c r="BQ4648" s="24"/>
      <c r="BR4648" s="22"/>
      <c r="BS4648" s="24"/>
      <c r="BT4648" s="24"/>
      <c r="BU4648" s="23"/>
      <c r="BV4648" s="26"/>
      <c r="BX4648" s="6"/>
      <c r="BY4648" s="24"/>
      <c r="BZ4648" s="109"/>
      <c r="CA4648" s="66"/>
      <c r="CB4648" s="5"/>
      <c r="CC4648" s="68"/>
      <c r="CD4648" s="67"/>
      <c r="CE4648" s="67"/>
      <c r="CF4648" s="64"/>
      <c r="CG4648" s="5"/>
      <c r="CH4648" s="69"/>
      <c r="CI4648" s="6"/>
      <c r="CJ4648" s="5"/>
      <c r="CK4648" s="25"/>
      <c r="CL4648" s="5"/>
      <c r="DN4648" s="14"/>
      <c r="DO4648" s="14"/>
      <c r="DP4648" s="5"/>
      <c r="DQ4648" s="25"/>
      <c r="DR4648" s="25"/>
      <c r="DS4648" s="96"/>
      <c r="DT4648" s="83"/>
      <c r="DU4648" s="14"/>
      <c r="DX4648" s="83"/>
      <c r="DY4648" s="83"/>
      <c r="DZ4648" s="83"/>
      <c r="EA4648" s="83"/>
      <c r="EJ4648" s="54"/>
      <c r="EK4648" s="22"/>
      <c r="EL4648" s="24"/>
      <c r="EP4648" s="23"/>
      <c r="EQ4648" s="24"/>
      <c r="ER4648" s="22"/>
      <c r="ES4648" s="24"/>
      <c r="ET4648" s="24"/>
      <c r="EU4648" s="23"/>
      <c r="EV4648" s="26"/>
      <c r="EX4648" s="6"/>
      <c r="EY4648" s="24"/>
      <c r="EZ4648" s="109"/>
      <c r="FA4648" s="66"/>
      <c r="FB4648" s="5"/>
      <c r="FC4648" s="68"/>
      <c r="FD4648" s="67"/>
      <c r="FE4648" s="67"/>
      <c r="FF4648" s="64"/>
      <c r="FG4648" s="5"/>
      <c r="FH4648" s="69"/>
      <c r="FI4648" s="6"/>
      <c r="FJ4648" s="5"/>
      <c r="FK4648" s="25"/>
      <c r="FL4648" s="5"/>
    </row>
    <row r="4649" spans="40:168">
      <c r="AN4649" s="14"/>
      <c r="AO4649" s="14"/>
      <c r="AP4649" s="5"/>
      <c r="AQ4649" s="25"/>
      <c r="AR4649" s="25"/>
      <c r="AS4649" s="96"/>
      <c r="AT4649" s="83"/>
      <c r="AU4649" s="14"/>
      <c r="AX4649" s="83"/>
      <c r="AY4649" s="83"/>
      <c r="AZ4649" s="83"/>
      <c r="BA4649" s="83"/>
      <c r="BJ4649" s="54"/>
      <c r="BK4649" s="22"/>
      <c r="BL4649" s="24"/>
      <c r="BP4649" s="23"/>
      <c r="BQ4649" s="24"/>
      <c r="BR4649" s="22"/>
      <c r="BS4649" s="24"/>
      <c r="BT4649" s="24"/>
      <c r="BU4649" s="23"/>
      <c r="BV4649" s="26"/>
      <c r="BX4649" s="6"/>
      <c r="BY4649" s="24"/>
      <c r="BZ4649" s="109"/>
      <c r="CA4649" s="66"/>
      <c r="CB4649" s="5"/>
      <c r="CC4649" s="68"/>
      <c r="CD4649" s="67"/>
      <c r="CE4649" s="67"/>
      <c r="CF4649" s="64"/>
      <c r="CG4649" s="5"/>
      <c r="CH4649" s="69"/>
      <c r="CI4649" s="6"/>
      <c r="CJ4649" s="5"/>
      <c r="CK4649" s="25"/>
      <c r="CL4649" s="5"/>
      <c r="DN4649" s="14"/>
      <c r="DO4649" s="14"/>
      <c r="DP4649" s="5"/>
      <c r="DQ4649" s="25"/>
      <c r="DR4649" s="25"/>
      <c r="DS4649" s="96"/>
      <c r="DT4649" s="83"/>
      <c r="DU4649" s="14"/>
      <c r="DX4649" s="83"/>
      <c r="DY4649" s="83"/>
      <c r="DZ4649" s="83"/>
      <c r="EA4649" s="83"/>
      <c r="EJ4649" s="54"/>
      <c r="EK4649" s="22"/>
      <c r="EL4649" s="24"/>
      <c r="EP4649" s="23"/>
      <c r="EQ4649" s="24"/>
      <c r="ER4649" s="22"/>
      <c r="ES4649" s="24"/>
      <c r="ET4649" s="24"/>
      <c r="EU4649" s="23"/>
      <c r="EV4649" s="26"/>
      <c r="EX4649" s="6"/>
      <c r="EY4649" s="24"/>
      <c r="EZ4649" s="109"/>
      <c r="FA4649" s="66"/>
      <c r="FB4649" s="5"/>
      <c r="FC4649" s="68"/>
      <c r="FD4649" s="67"/>
      <c r="FE4649" s="67"/>
      <c r="FF4649" s="64"/>
      <c r="FG4649" s="5"/>
      <c r="FH4649" s="69"/>
      <c r="FI4649" s="6"/>
      <c r="FJ4649" s="5"/>
      <c r="FK4649" s="25"/>
      <c r="FL4649" s="5"/>
    </row>
    <row r="4650" spans="40:168">
      <c r="AN4650" s="14"/>
      <c r="AO4650" s="14"/>
      <c r="AP4650" s="5"/>
      <c r="AQ4650" s="25"/>
      <c r="AR4650" s="25"/>
      <c r="AS4650" s="96"/>
      <c r="AT4650" s="83"/>
      <c r="AU4650" s="14"/>
      <c r="AX4650" s="83"/>
      <c r="AY4650" s="83"/>
      <c r="AZ4650" s="83"/>
      <c r="BA4650" s="83"/>
      <c r="BJ4650" s="54"/>
      <c r="BK4650" s="22"/>
      <c r="BL4650" s="24"/>
      <c r="BP4650" s="23"/>
      <c r="BQ4650" s="24"/>
      <c r="BR4650" s="22"/>
      <c r="BS4650" s="24"/>
      <c r="BT4650" s="24"/>
      <c r="BU4650" s="23"/>
      <c r="BV4650" s="26"/>
      <c r="BX4650" s="6"/>
      <c r="BY4650" s="24"/>
      <c r="BZ4650" s="109"/>
      <c r="CA4650" s="66"/>
      <c r="CB4650" s="5"/>
      <c r="CC4650" s="68"/>
      <c r="CD4650" s="67"/>
      <c r="CE4650" s="67"/>
      <c r="CF4650" s="64"/>
      <c r="CG4650" s="5"/>
      <c r="CH4650" s="69"/>
      <c r="CI4650" s="6"/>
      <c r="CJ4650" s="5"/>
      <c r="CK4650" s="25"/>
      <c r="CL4650" s="5"/>
      <c r="DN4650" s="14"/>
      <c r="DO4650" s="14"/>
      <c r="DP4650" s="5"/>
      <c r="DQ4650" s="25"/>
      <c r="DR4650" s="25"/>
      <c r="DS4650" s="96"/>
      <c r="DT4650" s="83"/>
      <c r="DU4650" s="14"/>
      <c r="DX4650" s="83"/>
      <c r="DY4650" s="83"/>
      <c r="DZ4650" s="83"/>
      <c r="EA4650" s="83"/>
      <c r="EJ4650" s="54"/>
      <c r="EK4650" s="22"/>
      <c r="EL4650" s="24"/>
      <c r="EP4650" s="23"/>
      <c r="EQ4650" s="24"/>
      <c r="ER4650" s="22"/>
      <c r="ES4650" s="24"/>
      <c r="ET4650" s="24"/>
      <c r="EU4650" s="23"/>
      <c r="EV4650" s="26"/>
      <c r="EX4650" s="6"/>
      <c r="EY4650" s="24"/>
      <c r="EZ4650" s="109"/>
      <c r="FA4650" s="66"/>
      <c r="FB4650" s="5"/>
      <c r="FC4650" s="68"/>
      <c r="FD4650" s="67"/>
      <c r="FE4650" s="67"/>
      <c r="FF4650" s="64"/>
      <c r="FG4650" s="5"/>
      <c r="FH4650" s="69"/>
      <c r="FI4650" s="6"/>
      <c r="FJ4650" s="5"/>
      <c r="FK4650" s="25"/>
      <c r="FL4650" s="5"/>
    </row>
    <row r="4651" spans="40:168">
      <c r="AN4651" s="14"/>
      <c r="AO4651" s="14"/>
      <c r="AP4651" s="5"/>
      <c r="AQ4651" s="25"/>
      <c r="AR4651" s="25"/>
      <c r="AS4651" s="96"/>
      <c r="AT4651" s="83"/>
      <c r="AU4651" s="14"/>
      <c r="AX4651" s="83"/>
      <c r="AY4651" s="83"/>
      <c r="AZ4651" s="83"/>
      <c r="BA4651" s="83"/>
      <c r="BJ4651" s="54"/>
      <c r="BK4651" s="22"/>
      <c r="BL4651" s="24"/>
      <c r="BP4651" s="23"/>
      <c r="BQ4651" s="24"/>
      <c r="BR4651" s="22"/>
      <c r="BS4651" s="24"/>
      <c r="BT4651" s="24"/>
      <c r="BU4651" s="23"/>
      <c r="BV4651" s="26"/>
      <c r="BX4651" s="6"/>
      <c r="BY4651" s="24"/>
      <c r="BZ4651" s="109"/>
      <c r="CA4651" s="66"/>
      <c r="CB4651" s="5"/>
      <c r="CC4651" s="68"/>
      <c r="CD4651" s="67"/>
      <c r="CE4651" s="67"/>
      <c r="CF4651" s="64"/>
      <c r="CG4651" s="5"/>
      <c r="CH4651" s="69"/>
      <c r="CI4651" s="6"/>
      <c r="CJ4651" s="5"/>
      <c r="CK4651" s="25"/>
      <c r="CL4651" s="5"/>
      <c r="DN4651" s="14"/>
      <c r="DO4651" s="14"/>
      <c r="DP4651" s="5"/>
      <c r="DQ4651" s="25"/>
      <c r="DR4651" s="25"/>
      <c r="DS4651" s="96"/>
      <c r="DT4651" s="83"/>
      <c r="DU4651" s="14"/>
      <c r="DX4651" s="83"/>
      <c r="DY4651" s="83"/>
      <c r="DZ4651" s="83"/>
      <c r="EA4651" s="83"/>
      <c r="EJ4651" s="54"/>
      <c r="EK4651" s="22"/>
      <c r="EL4651" s="24"/>
      <c r="EP4651" s="23"/>
      <c r="EQ4651" s="24"/>
      <c r="ER4651" s="22"/>
      <c r="ES4651" s="24"/>
      <c r="ET4651" s="24"/>
      <c r="EU4651" s="23"/>
      <c r="EV4651" s="26"/>
      <c r="EX4651" s="6"/>
      <c r="EY4651" s="24"/>
      <c r="EZ4651" s="109"/>
      <c r="FA4651" s="66"/>
      <c r="FB4651" s="5"/>
      <c r="FC4651" s="68"/>
      <c r="FD4651" s="67"/>
      <c r="FE4651" s="67"/>
      <c r="FF4651" s="64"/>
      <c r="FG4651" s="5"/>
      <c r="FH4651" s="69"/>
      <c r="FI4651" s="6"/>
      <c r="FJ4651" s="5"/>
      <c r="FK4651" s="25"/>
      <c r="FL4651" s="5"/>
    </row>
    <row r="4652" spans="40:168">
      <c r="AN4652" s="14"/>
      <c r="AO4652" s="14"/>
      <c r="AP4652" s="5"/>
      <c r="AQ4652" s="25"/>
      <c r="AR4652" s="25"/>
      <c r="AS4652" s="96"/>
      <c r="AT4652" s="83"/>
      <c r="AU4652" s="14"/>
      <c r="AX4652" s="83"/>
      <c r="AY4652" s="83"/>
      <c r="AZ4652" s="83"/>
      <c r="BA4652" s="83"/>
      <c r="BJ4652" s="54"/>
      <c r="BK4652" s="22"/>
      <c r="BL4652" s="24"/>
      <c r="BP4652" s="23"/>
      <c r="BQ4652" s="24"/>
      <c r="BR4652" s="22"/>
      <c r="BS4652" s="24"/>
      <c r="BT4652" s="24"/>
      <c r="BU4652" s="23"/>
      <c r="BV4652" s="26"/>
      <c r="BX4652" s="6"/>
      <c r="BY4652" s="24"/>
      <c r="BZ4652" s="109"/>
      <c r="CA4652" s="66"/>
      <c r="CB4652" s="5"/>
      <c r="CC4652" s="68"/>
      <c r="CD4652" s="67"/>
      <c r="CE4652" s="67"/>
      <c r="CF4652" s="64"/>
      <c r="CG4652" s="5"/>
      <c r="CH4652" s="69"/>
      <c r="CI4652" s="6"/>
      <c r="CJ4652" s="5"/>
      <c r="CK4652" s="25"/>
      <c r="CL4652" s="5"/>
      <c r="DN4652" s="14"/>
      <c r="DO4652" s="14"/>
      <c r="DP4652" s="5"/>
      <c r="DQ4652" s="25"/>
      <c r="DR4652" s="25"/>
      <c r="DS4652" s="96"/>
      <c r="DT4652" s="83"/>
      <c r="DU4652" s="14"/>
      <c r="DX4652" s="83"/>
      <c r="DY4652" s="83"/>
      <c r="DZ4652" s="83"/>
      <c r="EA4652" s="83"/>
      <c r="EJ4652" s="54"/>
      <c r="EK4652" s="22"/>
      <c r="EL4652" s="24"/>
      <c r="EP4652" s="23"/>
      <c r="EQ4652" s="24"/>
      <c r="ER4652" s="22"/>
      <c r="ES4652" s="24"/>
      <c r="ET4652" s="24"/>
      <c r="EU4652" s="23"/>
      <c r="EV4652" s="26"/>
      <c r="EX4652" s="6"/>
      <c r="EY4652" s="24"/>
      <c r="EZ4652" s="109"/>
      <c r="FA4652" s="66"/>
      <c r="FB4652" s="5"/>
      <c r="FC4652" s="68"/>
      <c r="FD4652" s="67"/>
      <c r="FE4652" s="67"/>
      <c r="FF4652" s="64"/>
      <c r="FG4652" s="5"/>
      <c r="FH4652" s="69"/>
      <c r="FI4652" s="6"/>
      <c r="FJ4652" s="5"/>
      <c r="FK4652" s="25"/>
      <c r="FL4652" s="5"/>
    </row>
    <row r="4653" spans="40:168">
      <c r="AN4653" s="14"/>
      <c r="AO4653" s="14"/>
      <c r="AP4653" s="5"/>
      <c r="AQ4653" s="25"/>
      <c r="AR4653" s="25"/>
      <c r="AS4653" s="96"/>
      <c r="AT4653" s="83"/>
      <c r="AU4653" s="14"/>
      <c r="AX4653" s="83"/>
      <c r="AY4653" s="83"/>
      <c r="AZ4653" s="83"/>
      <c r="BA4653" s="83"/>
      <c r="BJ4653" s="54"/>
      <c r="BK4653" s="22"/>
      <c r="BL4653" s="24"/>
      <c r="BP4653" s="23"/>
      <c r="BQ4653" s="24"/>
      <c r="BR4653" s="22"/>
      <c r="BS4653" s="24"/>
      <c r="BT4653" s="24"/>
      <c r="BU4653" s="23"/>
      <c r="BV4653" s="26"/>
      <c r="BX4653" s="6"/>
      <c r="BY4653" s="24"/>
      <c r="BZ4653" s="109"/>
      <c r="CA4653" s="66"/>
      <c r="CB4653" s="5"/>
      <c r="CC4653" s="68"/>
      <c r="CD4653" s="67"/>
      <c r="CE4653" s="67"/>
      <c r="CF4653" s="64"/>
      <c r="CG4653" s="5"/>
      <c r="CH4653" s="69"/>
      <c r="CI4653" s="6"/>
      <c r="CJ4653" s="5"/>
      <c r="CK4653" s="25"/>
      <c r="CL4653" s="5"/>
      <c r="DN4653" s="14"/>
      <c r="DO4653" s="14"/>
      <c r="DP4653" s="5"/>
      <c r="DQ4653" s="25"/>
      <c r="DR4653" s="25"/>
      <c r="DS4653" s="96"/>
      <c r="DT4653" s="83"/>
      <c r="DU4653" s="14"/>
      <c r="DX4653" s="83"/>
      <c r="DY4653" s="83"/>
      <c r="DZ4653" s="83"/>
      <c r="EA4653" s="83"/>
      <c r="EJ4653" s="54"/>
      <c r="EK4653" s="22"/>
      <c r="EL4653" s="24"/>
      <c r="EP4653" s="23"/>
      <c r="EQ4653" s="24"/>
      <c r="ER4653" s="22"/>
      <c r="ES4653" s="24"/>
      <c r="ET4653" s="24"/>
      <c r="EU4653" s="23"/>
      <c r="EV4653" s="26"/>
      <c r="EX4653" s="6"/>
      <c r="EY4653" s="24"/>
      <c r="EZ4653" s="109"/>
      <c r="FA4653" s="66"/>
      <c r="FB4653" s="5"/>
      <c r="FC4653" s="68"/>
      <c r="FD4653" s="67"/>
      <c r="FE4653" s="67"/>
      <c r="FF4653" s="64"/>
      <c r="FG4653" s="5"/>
      <c r="FH4653" s="69"/>
      <c r="FI4653" s="6"/>
      <c r="FJ4653" s="5"/>
      <c r="FK4653" s="25"/>
      <c r="FL4653" s="5"/>
    </row>
    <row r="4654" spans="40:168">
      <c r="AN4654" s="14"/>
      <c r="AO4654" s="14"/>
      <c r="AP4654" s="5"/>
      <c r="AQ4654" s="25"/>
      <c r="AR4654" s="25"/>
      <c r="AS4654" s="96"/>
      <c r="AT4654" s="83"/>
      <c r="AU4654" s="14"/>
      <c r="AX4654" s="83"/>
      <c r="AY4654" s="83"/>
      <c r="AZ4654" s="83"/>
      <c r="BA4654" s="83"/>
      <c r="BJ4654" s="54"/>
      <c r="BK4654" s="22"/>
      <c r="BL4654" s="24"/>
      <c r="BP4654" s="23"/>
      <c r="BQ4654" s="24"/>
      <c r="BR4654" s="22"/>
      <c r="BS4654" s="24"/>
      <c r="BT4654" s="24"/>
      <c r="BU4654" s="23"/>
      <c r="BV4654" s="26"/>
      <c r="BX4654" s="6"/>
      <c r="BY4654" s="24"/>
      <c r="BZ4654" s="109"/>
      <c r="CA4654" s="66"/>
      <c r="CB4654" s="5"/>
      <c r="CC4654" s="68"/>
      <c r="CD4654" s="67"/>
      <c r="CE4654" s="67"/>
      <c r="CF4654" s="64"/>
      <c r="CG4654" s="5"/>
      <c r="CH4654" s="69"/>
      <c r="CI4654" s="6"/>
      <c r="CJ4654" s="5"/>
      <c r="CK4654" s="25"/>
      <c r="CL4654" s="5"/>
      <c r="DN4654" s="14"/>
      <c r="DO4654" s="14"/>
      <c r="DP4654" s="5"/>
      <c r="DQ4654" s="25"/>
      <c r="DR4654" s="25"/>
      <c r="DS4654" s="96"/>
      <c r="DT4654" s="83"/>
      <c r="DU4654" s="14"/>
      <c r="DX4654" s="83"/>
      <c r="DY4654" s="83"/>
      <c r="DZ4654" s="83"/>
      <c r="EA4654" s="83"/>
      <c r="EJ4654" s="54"/>
      <c r="EK4654" s="22"/>
      <c r="EL4654" s="24"/>
      <c r="EP4654" s="23"/>
      <c r="EQ4654" s="24"/>
      <c r="ER4654" s="22"/>
      <c r="ES4654" s="24"/>
      <c r="ET4654" s="24"/>
      <c r="EU4654" s="23"/>
      <c r="EV4654" s="26"/>
      <c r="EX4654" s="6"/>
      <c r="EY4654" s="24"/>
      <c r="EZ4654" s="109"/>
      <c r="FA4654" s="66"/>
      <c r="FB4654" s="5"/>
      <c r="FC4654" s="68"/>
      <c r="FD4654" s="67"/>
      <c r="FE4654" s="67"/>
      <c r="FF4654" s="64"/>
      <c r="FG4654" s="5"/>
      <c r="FH4654" s="69"/>
      <c r="FI4654" s="6"/>
      <c r="FJ4654" s="5"/>
      <c r="FK4654" s="25"/>
      <c r="FL4654" s="5"/>
    </row>
    <row r="4655" spans="40:168">
      <c r="AN4655" s="14"/>
      <c r="AO4655" s="14"/>
      <c r="AP4655" s="5"/>
      <c r="AQ4655" s="25"/>
      <c r="AR4655" s="25"/>
      <c r="AS4655" s="96"/>
      <c r="AT4655" s="83"/>
      <c r="AU4655" s="14"/>
      <c r="AX4655" s="83"/>
      <c r="AY4655" s="83"/>
      <c r="AZ4655" s="83"/>
      <c r="BA4655" s="83"/>
      <c r="BJ4655" s="54"/>
      <c r="BK4655" s="22"/>
      <c r="BL4655" s="24"/>
      <c r="BP4655" s="23"/>
      <c r="BQ4655" s="24"/>
      <c r="BR4655" s="22"/>
      <c r="BS4655" s="24"/>
      <c r="BT4655" s="24"/>
      <c r="BU4655" s="23"/>
      <c r="BV4655" s="26"/>
      <c r="BX4655" s="6"/>
      <c r="BY4655" s="24"/>
      <c r="BZ4655" s="109"/>
      <c r="CA4655" s="66"/>
      <c r="CB4655" s="5"/>
      <c r="CC4655" s="68"/>
      <c r="CD4655" s="67"/>
      <c r="CE4655" s="67"/>
      <c r="CF4655" s="64"/>
      <c r="CG4655" s="5"/>
      <c r="CH4655" s="69"/>
      <c r="CI4655" s="6"/>
      <c r="CJ4655" s="5"/>
      <c r="CK4655" s="25"/>
      <c r="CL4655" s="5"/>
      <c r="DN4655" s="14"/>
      <c r="DO4655" s="14"/>
      <c r="DP4655" s="5"/>
      <c r="DQ4655" s="25"/>
      <c r="DR4655" s="25"/>
      <c r="DS4655" s="96"/>
      <c r="DT4655" s="83"/>
      <c r="DU4655" s="14"/>
      <c r="DX4655" s="83"/>
      <c r="DY4655" s="83"/>
      <c r="DZ4655" s="83"/>
      <c r="EA4655" s="83"/>
      <c r="EJ4655" s="54"/>
      <c r="EK4655" s="22"/>
      <c r="EL4655" s="24"/>
      <c r="EP4655" s="23"/>
      <c r="EQ4655" s="24"/>
      <c r="ER4655" s="22"/>
      <c r="ES4655" s="24"/>
      <c r="ET4655" s="24"/>
      <c r="EU4655" s="23"/>
      <c r="EV4655" s="26"/>
      <c r="EX4655" s="6"/>
      <c r="EY4655" s="24"/>
      <c r="EZ4655" s="109"/>
      <c r="FA4655" s="66"/>
      <c r="FB4655" s="5"/>
      <c r="FC4655" s="68"/>
      <c r="FD4655" s="67"/>
      <c r="FE4655" s="67"/>
      <c r="FF4655" s="64"/>
      <c r="FG4655" s="5"/>
      <c r="FH4655" s="69"/>
      <c r="FI4655" s="6"/>
      <c r="FJ4655" s="5"/>
      <c r="FK4655" s="25"/>
      <c r="FL4655" s="5"/>
    </row>
    <row r="4656" spans="40:168">
      <c r="AN4656" s="14"/>
      <c r="AO4656" s="14"/>
      <c r="AP4656" s="5"/>
      <c r="AQ4656" s="25"/>
      <c r="AR4656" s="25"/>
      <c r="AS4656" s="96"/>
      <c r="AT4656" s="83"/>
      <c r="AU4656" s="14"/>
      <c r="AX4656" s="83"/>
      <c r="AY4656" s="83"/>
      <c r="AZ4656" s="83"/>
      <c r="BA4656" s="83"/>
      <c r="BJ4656" s="54"/>
      <c r="BK4656" s="22"/>
      <c r="BL4656" s="24"/>
      <c r="BP4656" s="23"/>
      <c r="BQ4656" s="24"/>
      <c r="BR4656" s="22"/>
      <c r="BS4656" s="24"/>
      <c r="BT4656" s="24"/>
      <c r="BU4656" s="23"/>
      <c r="BV4656" s="26"/>
      <c r="BX4656" s="6"/>
      <c r="BY4656" s="24"/>
      <c r="BZ4656" s="109"/>
      <c r="CA4656" s="66"/>
      <c r="CB4656" s="5"/>
      <c r="CC4656" s="68"/>
      <c r="CD4656" s="67"/>
      <c r="CE4656" s="67"/>
      <c r="CF4656" s="64"/>
      <c r="CG4656" s="5"/>
      <c r="CH4656" s="69"/>
      <c r="CI4656" s="6"/>
      <c r="CJ4656" s="5"/>
      <c r="CK4656" s="25"/>
      <c r="CL4656" s="5"/>
      <c r="DN4656" s="14"/>
      <c r="DO4656" s="14"/>
      <c r="DP4656" s="5"/>
      <c r="DQ4656" s="25"/>
      <c r="DR4656" s="25"/>
      <c r="DS4656" s="96"/>
      <c r="DT4656" s="83"/>
      <c r="DU4656" s="14"/>
      <c r="DX4656" s="83"/>
      <c r="DY4656" s="83"/>
      <c r="DZ4656" s="83"/>
      <c r="EA4656" s="83"/>
      <c r="EJ4656" s="54"/>
      <c r="EK4656" s="22"/>
      <c r="EL4656" s="24"/>
      <c r="EP4656" s="23"/>
      <c r="EQ4656" s="24"/>
      <c r="ER4656" s="22"/>
      <c r="ES4656" s="24"/>
      <c r="ET4656" s="24"/>
      <c r="EU4656" s="23"/>
      <c r="EV4656" s="26"/>
      <c r="EX4656" s="6"/>
      <c r="EY4656" s="24"/>
      <c r="EZ4656" s="109"/>
      <c r="FA4656" s="66"/>
      <c r="FB4656" s="5"/>
      <c r="FC4656" s="68"/>
      <c r="FD4656" s="67"/>
      <c r="FE4656" s="67"/>
      <c r="FF4656" s="64"/>
      <c r="FG4656" s="5"/>
      <c r="FH4656" s="69"/>
      <c r="FI4656" s="6"/>
      <c r="FJ4656" s="5"/>
      <c r="FK4656" s="25"/>
      <c r="FL4656" s="5"/>
    </row>
    <row r="4657" spans="40:168">
      <c r="AN4657" s="14"/>
      <c r="AO4657" s="14"/>
      <c r="AP4657" s="5"/>
      <c r="AQ4657" s="25"/>
      <c r="AR4657" s="25"/>
      <c r="AS4657" s="96"/>
      <c r="AT4657" s="83"/>
      <c r="AU4657" s="14"/>
      <c r="AX4657" s="83"/>
      <c r="AY4657" s="83"/>
      <c r="AZ4657" s="83"/>
      <c r="BA4657" s="83"/>
      <c r="BJ4657" s="54"/>
      <c r="BK4657" s="22"/>
      <c r="BL4657" s="24"/>
      <c r="BP4657" s="23"/>
      <c r="BQ4657" s="24"/>
      <c r="BR4657" s="22"/>
      <c r="BS4657" s="24"/>
      <c r="BT4657" s="24"/>
      <c r="BU4657" s="23"/>
      <c r="BV4657" s="26"/>
      <c r="BX4657" s="6"/>
      <c r="BY4657" s="24"/>
      <c r="BZ4657" s="109"/>
      <c r="CA4657" s="66"/>
      <c r="CB4657" s="5"/>
      <c r="CC4657" s="68"/>
      <c r="CD4657" s="67"/>
      <c r="CE4657" s="67"/>
      <c r="CF4657" s="64"/>
      <c r="CG4657" s="5"/>
      <c r="CH4657" s="69"/>
      <c r="CI4657" s="6"/>
      <c r="CJ4657" s="5"/>
      <c r="CK4657" s="25"/>
      <c r="CL4657" s="5"/>
      <c r="DN4657" s="14"/>
      <c r="DO4657" s="14"/>
      <c r="DP4657" s="5"/>
      <c r="DQ4657" s="25"/>
      <c r="DR4657" s="25"/>
      <c r="DS4657" s="96"/>
      <c r="DT4657" s="83"/>
      <c r="DU4657" s="14"/>
      <c r="DX4657" s="83"/>
      <c r="DY4657" s="83"/>
      <c r="DZ4657" s="83"/>
      <c r="EA4657" s="83"/>
      <c r="EJ4657" s="54"/>
      <c r="EK4657" s="22"/>
      <c r="EL4657" s="24"/>
      <c r="EP4657" s="23"/>
      <c r="EQ4657" s="24"/>
      <c r="ER4657" s="22"/>
      <c r="ES4657" s="24"/>
      <c r="ET4657" s="24"/>
      <c r="EU4657" s="23"/>
      <c r="EV4657" s="26"/>
      <c r="EX4657" s="6"/>
      <c r="EY4657" s="24"/>
      <c r="EZ4657" s="109"/>
      <c r="FA4657" s="66"/>
      <c r="FB4657" s="5"/>
      <c r="FC4657" s="68"/>
      <c r="FD4657" s="67"/>
      <c r="FE4657" s="67"/>
      <c r="FF4657" s="64"/>
      <c r="FG4657" s="5"/>
      <c r="FH4657" s="69"/>
      <c r="FI4657" s="6"/>
      <c r="FJ4657" s="5"/>
      <c r="FK4657" s="25"/>
      <c r="FL4657" s="5"/>
    </row>
    <row r="4658" spans="40:168">
      <c r="AN4658" s="14"/>
      <c r="AO4658" s="14"/>
      <c r="AP4658" s="5"/>
      <c r="AQ4658" s="25"/>
      <c r="AR4658" s="25"/>
      <c r="AS4658" s="96"/>
      <c r="AT4658" s="83"/>
      <c r="AU4658" s="14"/>
      <c r="AX4658" s="83"/>
      <c r="AY4658" s="83"/>
      <c r="AZ4658" s="83"/>
      <c r="BA4658" s="83"/>
      <c r="BJ4658" s="54"/>
      <c r="BK4658" s="22"/>
      <c r="BL4658" s="24"/>
      <c r="BP4658" s="23"/>
      <c r="BQ4658" s="24"/>
      <c r="BR4658" s="22"/>
      <c r="BS4658" s="24"/>
      <c r="BT4658" s="24"/>
      <c r="BU4658" s="23"/>
      <c r="BV4658" s="26"/>
      <c r="BX4658" s="6"/>
      <c r="BY4658" s="24"/>
      <c r="BZ4658" s="109"/>
      <c r="CA4658" s="66"/>
      <c r="CB4658" s="5"/>
      <c r="CC4658" s="68"/>
      <c r="CD4658" s="67"/>
      <c r="CE4658" s="67"/>
      <c r="CF4658" s="64"/>
      <c r="CG4658" s="5"/>
      <c r="CH4658" s="69"/>
      <c r="CI4658" s="6"/>
      <c r="CJ4658" s="5"/>
      <c r="CK4658" s="25"/>
      <c r="CL4658" s="5"/>
      <c r="DN4658" s="14"/>
      <c r="DO4658" s="14"/>
      <c r="DP4658" s="5"/>
      <c r="DQ4658" s="25"/>
      <c r="DR4658" s="25"/>
      <c r="DS4658" s="96"/>
      <c r="DT4658" s="83"/>
      <c r="DU4658" s="14"/>
      <c r="DX4658" s="83"/>
      <c r="DY4658" s="83"/>
      <c r="DZ4658" s="83"/>
      <c r="EA4658" s="83"/>
      <c r="EJ4658" s="54"/>
      <c r="EK4658" s="22"/>
      <c r="EL4658" s="24"/>
      <c r="EP4658" s="23"/>
      <c r="EQ4658" s="24"/>
      <c r="ER4658" s="22"/>
      <c r="ES4658" s="24"/>
      <c r="ET4658" s="24"/>
      <c r="EU4658" s="23"/>
      <c r="EV4658" s="26"/>
      <c r="EX4658" s="6"/>
      <c r="EY4658" s="24"/>
      <c r="EZ4658" s="109"/>
      <c r="FA4658" s="66"/>
      <c r="FB4658" s="5"/>
      <c r="FC4658" s="68"/>
      <c r="FD4658" s="67"/>
      <c r="FE4658" s="67"/>
      <c r="FF4658" s="64"/>
      <c r="FG4658" s="5"/>
      <c r="FH4658" s="69"/>
      <c r="FI4658" s="6"/>
      <c r="FJ4658" s="5"/>
      <c r="FK4658" s="25"/>
      <c r="FL4658" s="5"/>
    </row>
    <row r="4659" spans="40:168">
      <c r="AN4659" s="14"/>
      <c r="AO4659" s="14"/>
      <c r="AP4659" s="5"/>
      <c r="AQ4659" s="25"/>
      <c r="AR4659" s="25"/>
      <c r="AS4659" s="96"/>
      <c r="AT4659" s="83"/>
      <c r="AU4659" s="14"/>
      <c r="AX4659" s="83"/>
      <c r="AY4659" s="83"/>
      <c r="AZ4659" s="83"/>
      <c r="BA4659" s="83"/>
      <c r="BJ4659" s="54"/>
      <c r="BK4659" s="22"/>
      <c r="BL4659" s="24"/>
      <c r="BP4659" s="23"/>
      <c r="BQ4659" s="24"/>
      <c r="BR4659" s="22"/>
      <c r="BS4659" s="24"/>
      <c r="BT4659" s="24"/>
      <c r="BU4659" s="23"/>
      <c r="BV4659" s="26"/>
      <c r="BX4659" s="6"/>
      <c r="BY4659" s="24"/>
      <c r="BZ4659" s="109"/>
      <c r="CA4659" s="66"/>
      <c r="CB4659" s="5"/>
      <c r="CC4659" s="68"/>
      <c r="CD4659" s="67"/>
      <c r="CE4659" s="67"/>
      <c r="CF4659" s="64"/>
      <c r="CG4659" s="5"/>
      <c r="CH4659" s="69"/>
      <c r="CI4659" s="6"/>
      <c r="CJ4659" s="5"/>
      <c r="CK4659" s="25"/>
      <c r="CL4659" s="5"/>
      <c r="DN4659" s="14"/>
      <c r="DO4659" s="14"/>
      <c r="DP4659" s="5"/>
      <c r="DQ4659" s="25"/>
      <c r="DR4659" s="25"/>
      <c r="DS4659" s="96"/>
      <c r="DT4659" s="83"/>
      <c r="DU4659" s="14"/>
      <c r="DX4659" s="83"/>
      <c r="DY4659" s="83"/>
      <c r="DZ4659" s="83"/>
      <c r="EA4659" s="83"/>
      <c r="EJ4659" s="54"/>
      <c r="EK4659" s="22"/>
      <c r="EL4659" s="24"/>
      <c r="EP4659" s="23"/>
      <c r="EQ4659" s="24"/>
      <c r="ER4659" s="22"/>
      <c r="ES4659" s="24"/>
      <c r="ET4659" s="24"/>
      <c r="EU4659" s="23"/>
      <c r="EV4659" s="26"/>
      <c r="EX4659" s="6"/>
      <c r="EY4659" s="24"/>
      <c r="EZ4659" s="109"/>
      <c r="FA4659" s="66"/>
      <c r="FB4659" s="5"/>
      <c r="FC4659" s="68"/>
      <c r="FD4659" s="67"/>
      <c r="FE4659" s="67"/>
      <c r="FF4659" s="64"/>
      <c r="FG4659" s="5"/>
      <c r="FH4659" s="69"/>
      <c r="FI4659" s="6"/>
      <c r="FJ4659" s="5"/>
      <c r="FK4659" s="25"/>
      <c r="FL4659" s="5"/>
    </row>
    <row r="4660" spans="40:168">
      <c r="AN4660" s="14"/>
      <c r="AO4660" s="14"/>
      <c r="AP4660" s="5"/>
      <c r="AQ4660" s="25"/>
      <c r="AR4660" s="25"/>
      <c r="AS4660" s="96"/>
      <c r="AT4660" s="83"/>
      <c r="AU4660" s="14"/>
      <c r="AX4660" s="83"/>
      <c r="AY4660" s="83"/>
      <c r="AZ4660" s="83"/>
      <c r="BA4660" s="83"/>
      <c r="BJ4660" s="54"/>
      <c r="BK4660" s="22"/>
      <c r="BL4660" s="24"/>
      <c r="BP4660" s="23"/>
      <c r="BQ4660" s="24"/>
      <c r="BR4660" s="22"/>
      <c r="BS4660" s="24"/>
      <c r="BT4660" s="24"/>
      <c r="BU4660" s="23"/>
      <c r="BV4660" s="26"/>
      <c r="BX4660" s="6"/>
      <c r="BY4660" s="24"/>
      <c r="BZ4660" s="109"/>
      <c r="CA4660" s="66"/>
      <c r="CB4660" s="5"/>
      <c r="CC4660" s="68"/>
      <c r="CD4660" s="67"/>
      <c r="CE4660" s="67"/>
      <c r="CF4660" s="64"/>
      <c r="CG4660" s="5"/>
      <c r="CH4660" s="69"/>
      <c r="CI4660" s="6"/>
      <c r="CJ4660" s="5"/>
      <c r="CK4660" s="25"/>
      <c r="CL4660" s="5"/>
      <c r="DN4660" s="14"/>
      <c r="DO4660" s="14"/>
      <c r="DP4660" s="5"/>
      <c r="DQ4660" s="25"/>
      <c r="DR4660" s="25"/>
      <c r="DS4660" s="96"/>
      <c r="DT4660" s="83"/>
      <c r="DU4660" s="14"/>
      <c r="DX4660" s="83"/>
      <c r="DY4660" s="83"/>
      <c r="DZ4660" s="83"/>
      <c r="EA4660" s="83"/>
      <c r="EJ4660" s="54"/>
      <c r="EK4660" s="22"/>
      <c r="EL4660" s="24"/>
      <c r="EP4660" s="23"/>
      <c r="EQ4660" s="24"/>
      <c r="ER4660" s="22"/>
      <c r="ES4660" s="24"/>
      <c r="ET4660" s="24"/>
      <c r="EU4660" s="23"/>
      <c r="EV4660" s="26"/>
      <c r="EX4660" s="6"/>
      <c r="EY4660" s="24"/>
      <c r="EZ4660" s="109"/>
      <c r="FA4660" s="66"/>
      <c r="FB4660" s="5"/>
      <c r="FC4660" s="68"/>
      <c r="FD4660" s="67"/>
      <c r="FE4660" s="67"/>
      <c r="FF4660" s="64"/>
      <c r="FG4660" s="5"/>
      <c r="FH4660" s="69"/>
      <c r="FI4660" s="6"/>
      <c r="FJ4660" s="5"/>
      <c r="FK4660" s="25"/>
      <c r="FL4660" s="5"/>
    </row>
    <row r="4661" spans="40:168">
      <c r="AN4661" s="14"/>
      <c r="AO4661" s="14"/>
      <c r="AP4661" s="5"/>
      <c r="AQ4661" s="25"/>
      <c r="AR4661" s="25"/>
      <c r="AS4661" s="96"/>
      <c r="AT4661" s="83"/>
      <c r="AU4661" s="14"/>
      <c r="AX4661" s="83"/>
      <c r="AY4661" s="83"/>
      <c r="AZ4661" s="83"/>
      <c r="BA4661" s="83"/>
      <c r="BJ4661" s="54"/>
      <c r="BK4661" s="22"/>
      <c r="BL4661" s="24"/>
      <c r="BP4661" s="23"/>
      <c r="BQ4661" s="24"/>
      <c r="BR4661" s="22"/>
      <c r="BS4661" s="24"/>
      <c r="BT4661" s="24"/>
      <c r="BU4661" s="23"/>
      <c r="BV4661" s="26"/>
      <c r="BX4661" s="6"/>
      <c r="BY4661" s="24"/>
      <c r="BZ4661" s="109"/>
      <c r="CA4661" s="66"/>
      <c r="CB4661" s="5"/>
      <c r="CC4661" s="68"/>
      <c r="CD4661" s="67"/>
      <c r="CE4661" s="67"/>
      <c r="CF4661" s="64"/>
      <c r="CG4661" s="5"/>
      <c r="CH4661" s="69"/>
      <c r="CI4661" s="6"/>
      <c r="CJ4661" s="5"/>
      <c r="CK4661" s="25"/>
      <c r="CL4661" s="5"/>
      <c r="DN4661" s="14"/>
      <c r="DO4661" s="14"/>
      <c r="DP4661" s="5"/>
      <c r="DQ4661" s="25"/>
      <c r="DR4661" s="25"/>
      <c r="DS4661" s="96"/>
      <c r="DT4661" s="83"/>
      <c r="DU4661" s="14"/>
      <c r="DX4661" s="83"/>
      <c r="DY4661" s="83"/>
      <c r="DZ4661" s="83"/>
      <c r="EA4661" s="83"/>
      <c r="EJ4661" s="54"/>
      <c r="EK4661" s="22"/>
      <c r="EL4661" s="24"/>
      <c r="EP4661" s="23"/>
      <c r="EQ4661" s="24"/>
      <c r="ER4661" s="22"/>
      <c r="ES4661" s="24"/>
      <c r="ET4661" s="24"/>
      <c r="EU4661" s="23"/>
      <c r="EV4661" s="26"/>
      <c r="EX4661" s="6"/>
      <c r="EY4661" s="24"/>
      <c r="EZ4661" s="109"/>
      <c r="FA4661" s="66"/>
      <c r="FB4661" s="5"/>
      <c r="FC4661" s="68"/>
      <c r="FD4661" s="67"/>
      <c r="FE4661" s="67"/>
      <c r="FF4661" s="64"/>
      <c r="FG4661" s="5"/>
      <c r="FH4661" s="69"/>
      <c r="FI4661" s="6"/>
      <c r="FJ4661" s="5"/>
      <c r="FK4661" s="25"/>
      <c r="FL4661" s="5"/>
    </row>
    <row r="4662" spans="40:168">
      <c r="AN4662" s="14"/>
      <c r="AO4662" s="14"/>
      <c r="AP4662" s="5"/>
      <c r="AQ4662" s="25"/>
      <c r="AR4662" s="25"/>
      <c r="AS4662" s="96"/>
      <c r="AT4662" s="83"/>
      <c r="AU4662" s="14"/>
      <c r="AX4662" s="83"/>
      <c r="AY4662" s="83"/>
      <c r="AZ4662" s="83"/>
      <c r="BA4662" s="83"/>
      <c r="BJ4662" s="54"/>
      <c r="BK4662" s="22"/>
      <c r="BL4662" s="24"/>
      <c r="BP4662" s="23"/>
      <c r="BQ4662" s="24"/>
      <c r="BR4662" s="22"/>
      <c r="BS4662" s="24"/>
      <c r="BT4662" s="24"/>
      <c r="BU4662" s="23"/>
      <c r="BV4662" s="26"/>
      <c r="BX4662" s="6"/>
      <c r="BY4662" s="24"/>
      <c r="BZ4662" s="109"/>
      <c r="CA4662" s="66"/>
      <c r="CB4662" s="5"/>
      <c r="CC4662" s="68"/>
      <c r="CD4662" s="67"/>
      <c r="CE4662" s="67"/>
      <c r="CF4662" s="64"/>
      <c r="CG4662" s="5"/>
      <c r="CH4662" s="69"/>
      <c r="CI4662" s="6"/>
      <c r="CJ4662" s="5"/>
      <c r="CK4662" s="25"/>
      <c r="CL4662" s="5"/>
      <c r="DN4662" s="14"/>
      <c r="DO4662" s="14"/>
      <c r="DP4662" s="5"/>
      <c r="DQ4662" s="25"/>
      <c r="DR4662" s="25"/>
      <c r="DS4662" s="96"/>
      <c r="DT4662" s="83"/>
      <c r="DU4662" s="14"/>
      <c r="DX4662" s="83"/>
      <c r="DY4662" s="83"/>
      <c r="DZ4662" s="83"/>
      <c r="EA4662" s="83"/>
      <c r="EJ4662" s="54"/>
      <c r="EK4662" s="22"/>
      <c r="EL4662" s="24"/>
      <c r="EP4662" s="23"/>
      <c r="EQ4662" s="24"/>
      <c r="ER4662" s="22"/>
      <c r="ES4662" s="24"/>
      <c r="ET4662" s="24"/>
      <c r="EU4662" s="23"/>
      <c r="EV4662" s="26"/>
      <c r="EX4662" s="6"/>
      <c r="EY4662" s="24"/>
      <c r="EZ4662" s="109"/>
      <c r="FA4662" s="66"/>
      <c r="FB4662" s="5"/>
      <c r="FC4662" s="68"/>
      <c r="FD4662" s="67"/>
      <c r="FE4662" s="67"/>
      <c r="FF4662" s="64"/>
      <c r="FG4662" s="5"/>
      <c r="FH4662" s="69"/>
      <c r="FI4662" s="6"/>
      <c r="FJ4662" s="5"/>
      <c r="FK4662" s="25"/>
      <c r="FL4662" s="5"/>
    </row>
    <row r="4663" spans="40:168">
      <c r="AN4663" s="14"/>
      <c r="AO4663" s="14"/>
      <c r="AP4663" s="5"/>
      <c r="AQ4663" s="25"/>
      <c r="AR4663" s="25"/>
      <c r="AS4663" s="96"/>
      <c r="AT4663" s="83"/>
      <c r="AU4663" s="14"/>
      <c r="AX4663" s="83"/>
      <c r="AY4663" s="83"/>
      <c r="AZ4663" s="83"/>
      <c r="BA4663" s="83"/>
      <c r="BJ4663" s="54"/>
      <c r="BK4663" s="22"/>
      <c r="BL4663" s="24"/>
      <c r="BP4663" s="23"/>
      <c r="BQ4663" s="24"/>
      <c r="BR4663" s="22"/>
      <c r="BS4663" s="24"/>
      <c r="BT4663" s="24"/>
      <c r="BU4663" s="23"/>
      <c r="BV4663" s="26"/>
      <c r="BX4663" s="6"/>
      <c r="BY4663" s="24"/>
      <c r="BZ4663" s="109"/>
      <c r="CA4663" s="66"/>
      <c r="CB4663" s="5"/>
      <c r="CC4663" s="68"/>
      <c r="CD4663" s="67"/>
      <c r="CE4663" s="67"/>
      <c r="CF4663" s="64"/>
      <c r="CG4663" s="5"/>
      <c r="CH4663" s="69"/>
      <c r="CI4663" s="6"/>
      <c r="CJ4663" s="5"/>
      <c r="CK4663" s="25"/>
      <c r="CL4663" s="5"/>
      <c r="DN4663" s="14"/>
      <c r="DO4663" s="14"/>
      <c r="DP4663" s="5"/>
      <c r="DQ4663" s="25"/>
      <c r="DR4663" s="25"/>
      <c r="DS4663" s="96"/>
      <c r="DT4663" s="83"/>
      <c r="DU4663" s="14"/>
      <c r="DX4663" s="83"/>
      <c r="DY4663" s="83"/>
      <c r="DZ4663" s="83"/>
      <c r="EA4663" s="83"/>
      <c r="EJ4663" s="54"/>
      <c r="EK4663" s="22"/>
      <c r="EL4663" s="24"/>
      <c r="EP4663" s="23"/>
      <c r="EQ4663" s="24"/>
      <c r="ER4663" s="22"/>
      <c r="ES4663" s="24"/>
      <c r="ET4663" s="24"/>
      <c r="EU4663" s="23"/>
      <c r="EV4663" s="26"/>
      <c r="EX4663" s="6"/>
      <c r="EY4663" s="24"/>
      <c r="EZ4663" s="109"/>
      <c r="FA4663" s="66"/>
      <c r="FB4663" s="5"/>
      <c r="FC4663" s="68"/>
      <c r="FD4663" s="67"/>
      <c r="FE4663" s="67"/>
      <c r="FF4663" s="64"/>
      <c r="FG4663" s="5"/>
      <c r="FH4663" s="69"/>
      <c r="FI4663" s="6"/>
      <c r="FJ4663" s="5"/>
      <c r="FK4663" s="25"/>
      <c r="FL4663" s="5"/>
    </row>
    <row r="4664" spans="40:168">
      <c r="AN4664" s="14"/>
      <c r="AO4664" s="14"/>
      <c r="AP4664" s="5"/>
      <c r="AQ4664" s="25"/>
      <c r="AR4664" s="25"/>
      <c r="AS4664" s="96"/>
      <c r="AT4664" s="83"/>
      <c r="AU4664" s="14"/>
      <c r="AX4664" s="83"/>
      <c r="AY4664" s="83"/>
      <c r="AZ4664" s="83"/>
      <c r="BA4664" s="83"/>
      <c r="BJ4664" s="54"/>
      <c r="BK4664" s="22"/>
      <c r="BL4664" s="24"/>
      <c r="BP4664" s="23"/>
      <c r="BQ4664" s="24"/>
      <c r="BR4664" s="22"/>
      <c r="BS4664" s="24"/>
      <c r="BT4664" s="24"/>
      <c r="BU4664" s="23"/>
      <c r="BV4664" s="26"/>
      <c r="BX4664" s="6"/>
      <c r="BY4664" s="24"/>
      <c r="BZ4664" s="109"/>
      <c r="CA4664" s="66"/>
      <c r="CB4664" s="5"/>
      <c r="CC4664" s="68"/>
      <c r="CD4664" s="67"/>
      <c r="CE4664" s="67"/>
      <c r="CF4664" s="64"/>
      <c r="CG4664" s="5"/>
      <c r="CH4664" s="69"/>
      <c r="CI4664" s="6"/>
      <c r="CJ4664" s="5"/>
      <c r="CK4664" s="25"/>
      <c r="CL4664" s="5"/>
      <c r="DN4664" s="14"/>
      <c r="DO4664" s="14"/>
      <c r="DP4664" s="5"/>
      <c r="DQ4664" s="25"/>
      <c r="DR4664" s="25"/>
      <c r="DS4664" s="96"/>
      <c r="DT4664" s="83"/>
      <c r="DU4664" s="14"/>
      <c r="DX4664" s="83"/>
      <c r="DY4664" s="83"/>
      <c r="DZ4664" s="83"/>
      <c r="EA4664" s="83"/>
      <c r="EJ4664" s="54"/>
      <c r="EK4664" s="22"/>
      <c r="EL4664" s="24"/>
      <c r="EP4664" s="23"/>
      <c r="EQ4664" s="24"/>
      <c r="ER4664" s="22"/>
      <c r="ES4664" s="24"/>
      <c r="ET4664" s="24"/>
      <c r="EU4664" s="23"/>
      <c r="EV4664" s="26"/>
      <c r="EX4664" s="6"/>
      <c r="EY4664" s="24"/>
      <c r="EZ4664" s="109"/>
      <c r="FA4664" s="66"/>
      <c r="FB4664" s="5"/>
      <c r="FC4664" s="68"/>
      <c r="FD4664" s="67"/>
      <c r="FE4664" s="67"/>
      <c r="FF4664" s="64"/>
      <c r="FG4664" s="5"/>
      <c r="FH4664" s="69"/>
      <c r="FI4664" s="6"/>
      <c r="FJ4664" s="5"/>
      <c r="FK4664" s="25"/>
      <c r="FL4664" s="5"/>
    </row>
    <row r="4665" spans="40:168">
      <c r="AN4665" s="14"/>
      <c r="AO4665" s="14"/>
      <c r="AP4665" s="5"/>
      <c r="AQ4665" s="25"/>
      <c r="AR4665" s="25"/>
      <c r="AS4665" s="96"/>
      <c r="AT4665" s="83"/>
      <c r="AU4665" s="14"/>
      <c r="AX4665" s="83"/>
      <c r="AY4665" s="83"/>
      <c r="AZ4665" s="83"/>
      <c r="BA4665" s="83"/>
      <c r="BJ4665" s="54"/>
      <c r="BK4665" s="22"/>
      <c r="BL4665" s="24"/>
      <c r="BP4665" s="23"/>
      <c r="BQ4665" s="24"/>
      <c r="BR4665" s="22"/>
      <c r="BS4665" s="24"/>
      <c r="BT4665" s="24"/>
      <c r="BU4665" s="23"/>
      <c r="BV4665" s="26"/>
      <c r="BX4665" s="6"/>
      <c r="BY4665" s="24"/>
      <c r="BZ4665" s="109"/>
      <c r="CA4665" s="66"/>
      <c r="CB4665" s="5"/>
      <c r="CC4665" s="68"/>
      <c r="CD4665" s="67"/>
      <c r="CE4665" s="67"/>
      <c r="CF4665" s="64"/>
      <c r="CG4665" s="5"/>
      <c r="CH4665" s="69"/>
      <c r="CI4665" s="6"/>
      <c r="CJ4665" s="5"/>
      <c r="CK4665" s="25"/>
      <c r="CL4665" s="5"/>
      <c r="DN4665" s="14"/>
      <c r="DO4665" s="14"/>
      <c r="DP4665" s="5"/>
      <c r="DQ4665" s="25"/>
      <c r="DR4665" s="25"/>
      <c r="DS4665" s="96"/>
      <c r="DT4665" s="83"/>
      <c r="DU4665" s="14"/>
      <c r="DX4665" s="83"/>
      <c r="DY4665" s="83"/>
      <c r="DZ4665" s="83"/>
      <c r="EA4665" s="83"/>
      <c r="EJ4665" s="54"/>
      <c r="EK4665" s="22"/>
      <c r="EL4665" s="24"/>
      <c r="EP4665" s="23"/>
      <c r="EQ4665" s="24"/>
      <c r="ER4665" s="22"/>
      <c r="ES4665" s="24"/>
      <c r="ET4665" s="24"/>
      <c r="EU4665" s="23"/>
      <c r="EV4665" s="26"/>
      <c r="EX4665" s="6"/>
      <c r="EY4665" s="24"/>
      <c r="EZ4665" s="109"/>
      <c r="FA4665" s="66"/>
      <c r="FB4665" s="5"/>
      <c r="FC4665" s="68"/>
      <c r="FD4665" s="67"/>
      <c r="FE4665" s="67"/>
      <c r="FF4665" s="64"/>
      <c r="FG4665" s="5"/>
      <c r="FH4665" s="69"/>
      <c r="FI4665" s="6"/>
      <c r="FJ4665" s="5"/>
      <c r="FK4665" s="25"/>
      <c r="FL4665" s="5"/>
    </row>
    <row r="4666" spans="40:168">
      <c r="AN4666" s="14"/>
      <c r="AO4666" s="14"/>
      <c r="AP4666" s="5"/>
      <c r="AQ4666" s="25"/>
      <c r="AR4666" s="25"/>
      <c r="AS4666" s="96"/>
      <c r="AT4666" s="83"/>
      <c r="AU4666" s="14"/>
      <c r="AX4666" s="83"/>
      <c r="AY4666" s="83"/>
      <c r="AZ4666" s="83"/>
      <c r="BA4666" s="83"/>
      <c r="BJ4666" s="54"/>
      <c r="BK4666" s="22"/>
      <c r="BL4666" s="24"/>
      <c r="BP4666" s="23"/>
      <c r="BQ4666" s="24"/>
      <c r="BR4666" s="22"/>
      <c r="BS4666" s="24"/>
      <c r="BT4666" s="24"/>
      <c r="BU4666" s="23"/>
      <c r="BV4666" s="26"/>
      <c r="BX4666" s="6"/>
      <c r="BY4666" s="24"/>
      <c r="BZ4666" s="109"/>
      <c r="CA4666" s="66"/>
      <c r="CB4666" s="5"/>
      <c r="CC4666" s="68"/>
      <c r="CD4666" s="67"/>
      <c r="CE4666" s="67"/>
      <c r="CF4666" s="64"/>
      <c r="CG4666" s="5"/>
      <c r="CH4666" s="69"/>
      <c r="CI4666" s="6"/>
      <c r="CJ4666" s="5"/>
      <c r="CK4666" s="25"/>
      <c r="CL4666" s="5"/>
      <c r="DN4666" s="14"/>
      <c r="DO4666" s="14"/>
      <c r="DP4666" s="5"/>
      <c r="DQ4666" s="25"/>
      <c r="DR4666" s="25"/>
      <c r="DS4666" s="96"/>
      <c r="DT4666" s="83"/>
      <c r="DU4666" s="14"/>
      <c r="DX4666" s="83"/>
      <c r="DY4666" s="83"/>
      <c r="DZ4666" s="83"/>
      <c r="EA4666" s="83"/>
      <c r="EJ4666" s="54"/>
      <c r="EK4666" s="22"/>
      <c r="EL4666" s="24"/>
      <c r="EP4666" s="23"/>
      <c r="EQ4666" s="24"/>
      <c r="ER4666" s="22"/>
      <c r="ES4666" s="24"/>
      <c r="ET4666" s="24"/>
      <c r="EU4666" s="23"/>
      <c r="EV4666" s="26"/>
      <c r="EX4666" s="6"/>
      <c r="EY4666" s="24"/>
      <c r="EZ4666" s="109"/>
      <c r="FA4666" s="66"/>
      <c r="FB4666" s="5"/>
      <c r="FC4666" s="68"/>
      <c r="FD4666" s="67"/>
      <c r="FE4666" s="67"/>
      <c r="FF4666" s="64"/>
      <c r="FG4666" s="5"/>
      <c r="FH4666" s="69"/>
      <c r="FI4666" s="6"/>
      <c r="FJ4666" s="5"/>
      <c r="FK4666" s="25"/>
      <c r="FL4666" s="5"/>
    </row>
    <row r="4667" spans="40:168">
      <c r="AN4667" s="14"/>
      <c r="AO4667" s="14"/>
      <c r="AP4667" s="5"/>
      <c r="AQ4667" s="25"/>
      <c r="AR4667" s="25"/>
      <c r="AS4667" s="96"/>
      <c r="AT4667" s="83"/>
      <c r="AU4667" s="14"/>
      <c r="AX4667" s="83"/>
      <c r="AY4667" s="83"/>
      <c r="AZ4667" s="83"/>
      <c r="BA4667" s="83"/>
      <c r="BJ4667" s="54"/>
      <c r="BK4667" s="22"/>
      <c r="BL4667" s="24"/>
      <c r="BP4667" s="23"/>
      <c r="BQ4667" s="24"/>
      <c r="BR4667" s="22"/>
      <c r="BS4667" s="24"/>
      <c r="BT4667" s="24"/>
      <c r="BU4667" s="23"/>
      <c r="BV4667" s="26"/>
      <c r="BX4667" s="6"/>
      <c r="BY4667" s="24"/>
      <c r="BZ4667" s="109"/>
      <c r="CA4667" s="66"/>
      <c r="CB4667" s="5"/>
      <c r="CC4667" s="68"/>
      <c r="CD4667" s="67"/>
      <c r="CE4667" s="67"/>
      <c r="CF4667" s="64"/>
      <c r="CG4667" s="5"/>
      <c r="CH4667" s="69"/>
      <c r="CI4667" s="6"/>
      <c r="CJ4667" s="5"/>
      <c r="CK4667" s="25"/>
      <c r="CL4667" s="5"/>
      <c r="DN4667" s="14"/>
      <c r="DO4667" s="14"/>
      <c r="DP4667" s="5"/>
      <c r="DQ4667" s="25"/>
      <c r="DR4667" s="25"/>
      <c r="DS4667" s="96"/>
      <c r="DT4667" s="83"/>
      <c r="DU4667" s="14"/>
      <c r="DX4667" s="83"/>
      <c r="DY4667" s="83"/>
      <c r="DZ4667" s="83"/>
      <c r="EA4667" s="83"/>
      <c r="EJ4667" s="54"/>
      <c r="EK4667" s="22"/>
      <c r="EL4667" s="24"/>
      <c r="EP4667" s="23"/>
      <c r="EQ4667" s="24"/>
      <c r="ER4667" s="22"/>
      <c r="ES4667" s="24"/>
      <c r="ET4667" s="24"/>
      <c r="EU4667" s="23"/>
      <c r="EV4667" s="26"/>
      <c r="EX4667" s="6"/>
      <c r="EY4667" s="24"/>
      <c r="EZ4667" s="109"/>
      <c r="FA4667" s="66"/>
      <c r="FB4667" s="5"/>
      <c r="FC4667" s="68"/>
      <c r="FD4667" s="67"/>
      <c r="FE4667" s="67"/>
      <c r="FF4667" s="64"/>
      <c r="FG4667" s="5"/>
      <c r="FH4667" s="69"/>
      <c r="FI4667" s="6"/>
      <c r="FJ4667" s="5"/>
      <c r="FK4667" s="25"/>
      <c r="FL4667" s="5"/>
    </row>
    <row r="4668" spans="40:168">
      <c r="AN4668" s="14"/>
      <c r="AO4668" s="14"/>
      <c r="AP4668" s="5"/>
      <c r="AQ4668" s="25"/>
      <c r="AR4668" s="25"/>
      <c r="AS4668" s="96"/>
      <c r="AT4668" s="83"/>
      <c r="AU4668" s="14"/>
      <c r="AX4668" s="83"/>
      <c r="AY4668" s="83"/>
      <c r="AZ4668" s="83"/>
      <c r="BA4668" s="83"/>
      <c r="BJ4668" s="54"/>
      <c r="BK4668" s="22"/>
      <c r="BL4668" s="24"/>
      <c r="BP4668" s="23"/>
      <c r="BQ4668" s="24"/>
      <c r="BR4668" s="22"/>
      <c r="BS4668" s="24"/>
      <c r="BT4668" s="24"/>
      <c r="BU4668" s="23"/>
      <c r="BV4668" s="26"/>
      <c r="BX4668" s="6"/>
      <c r="BY4668" s="24"/>
      <c r="BZ4668" s="109"/>
      <c r="CA4668" s="66"/>
      <c r="CB4668" s="5"/>
      <c r="CC4668" s="68"/>
      <c r="CD4668" s="67"/>
      <c r="CE4668" s="67"/>
      <c r="CF4668" s="64"/>
      <c r="CG4668" s="5"/>
      <c r="CH4668" s="69"/>
      <c r="CI4668" s="6"/>
      <c r="CJ4668" s="5"/>
      <c r="CK4668" s="25"/>
      <c r="CL4668" s="5"/>
      <c r="DN4668" s="14"/>
      <c r="DO4668" s="14"/>
      <c r="DP4668" s="5"/>
      <c r="DQ4668" s="25"/>
      <c r="DR4668" s="25"/>
      <c r="DS4668" s="96"/>
      <c r="DT4668" s="83"/>
      <c r="DU4668" s="14"/>
      <c r="DX4668" s="83"/>
      <c r="DY4668" s="83"/>
      <c r="DZ4668" s="83"/>
      <c r="EA4668" s="83"/>
      <c r="EJ4668" s="54"/>
      <c r="EK4668" s="22"/>
      <c r="EL4668" s="24"/>
      <c r="EP4668" s="23"/>
      <c r="EQ4668" s="24"/>
      <c r="ER4668" s="22"/>
      <c r="ES4668" s="24"/>
      <c r="ET4668" s="24"/>
      <c r="EU4668" s="23"/>
      <c r="EV4668" s="26"/>
      <c r="EX4668" s="6"/>
      <c r="EY4668" s="24"/>
      <c r="EZ4668" s="109"/>
      <c r="FA4668" s="66"/>
      <c r="FB4668" s="5"/>
      <c r="FC4668" s="68"/>
      <c r="FD4668" s="67"/>
      <c r="FE4668" s="67"/>
      <c r="FF4668" s="64"/>
      <c r="FG4668" s="5"/>
      <c r="FH4668" s="69"/>
      <c r="FI4668" s="6"/>
      <c r="FJ4668" s="5"/>
      <c r="FK4668" s="25"/>
      <c r="FL4668" s="5"/>
    </row>
    <row r="4669" spans="40:168">
      <c r="AN4669" s="14"/>
      <c r="AO4669" s="14"/>
      <c r="AP4669" s="5"/>
      <c r="AQ4669" s="25"/>
      <c r="AR4669" s="25"/>
      <c r="AS4669" s="96"/>
      <c r="AT4669" s="83"/>
      <c r="AU4669" s="14"/>
      <c r="AX4669" s="83"/>
      <c r="AY4669" s="83"/>
      <c r="AZ4669" s="83"/>
      <c r="BA4669" s="83"/>
      <c r="BJ4669" s="54"/>
      <c r="BK4669" s="22"/>
      <c r="BL4669" s="24"/>
      <c r="BP4669" s="23"/>
      <c r="BQ4669" s="24"/>
      <c r="BR4669" s="22"/>
      <c r="BS4669" s="24"/>
      <c r="BT4669" s="24"/>
      <c r="BU4669" s="23"/>
      <c r="BV4669" s="26"/>
      <c r="BX4669" s="6"/>
      <c r="BY4669" s="24"/>
      <c r="BZ4669" s="109"/>
      <c r="CA4669" s="66"/>
      <c r="CB4669" s="5"/>
      <c r="CC4669" s="68"/>
      <c r="CD4669" s="67"/>
      <c r="CE4669" s="67"/>
      <c r="CF4669" s="64"/>
      <c r="CG4669" s="5"/>
      <c r="CH4669" s="69"/>
      <c r="CI4669" s="6"/>
      <c r="CJ4669" s="5"/>
      <c r="CK4669" s="25"/>
      <c r="CL4669" s="5"/>
      <c r="DN4669" s="14"/>
      <c r="DO4669" s="14"/>
      <c r="DP4669" s="5"/>
      <c r="DQ4669" s="25"/>
      <c r="DR4669" s="25"/>
      <c r="DS4669" s="96"/>
      <c r="DT4669" s="83"/>
      <c r="DU4669" s="14"/>
      <c r="DX4669" s="83"/>
      <c r="DY4669" s="83"/>
      <c r="DZ4669" s="83"/>
      <c r="EA4669" s="83"/>
      <c r="EJ4669" s="54"/>
      <c r="EK4669" s="22"/>
      <c r="EL4669" s="24"/>
      <c r="EP4669" s="23"/>
      <c r="EQ4669" s="24"/>
      <c r="ER4669" s="22"/>
      <c r="ES4669" s="24"/>
      <c r="ET4669" s="24"/>
      <c r="EU4669" s="23"/>
      <c r="EV4669" s="26"/>
      <c r="EX4669" s="6"/>
      <c r="EY4669" s="24"/>
      <c r="EZ4669" s="109"/>
      <c r="FA4669" s="66"/>
      <c r="FB4669" s="5"/>
      <c r="FC4669" s="68"/>
      <c r="FD4669" s="67"/>
      <c r="FE4669" s="67"/>
      <c r="FF4669" s="64"/>
      <c r="FG4669" s="5"/>
      <c r="FH4669" s="69"/>
      <c r="FI4669" s="6"/>
      <c r="FJ4669" s="5"/>
      <c r="FK4669" s="25"/>
      <c r="FL4669" s="5"/>
    </row>
    <row r="4670" spans="40:168">
      <c r="AN4670" s="14"/>
      <c r="AO4670" s="14"/>
      <c r="AP4670" s="5"/>
      <c r="AQ4670" s="25"/>
      <c r="AR4670" s="25"/>
      <c r="AS4670" s="96"/>
      <c r="AT4670" s="83"/>
      <c r="AU4670" s="14"/>
      <c r="AX4670" s="83"/>
      <c r="AY4670" s="83"/>
      <c r="AZ4670" s="83"/>
      <c r="BA4670" s="83"/>
      <c r="BJ4670" s="54"/>
      <c r="BK4670" s="22"/>
      <c r="BL4670" s="24"/>
      <c r="BP4670" s="23"/>
      <c r="BQ4670" s="24"/>
      <c r="BR4670" s="22"/>
      <c r="BS4670" s="24"/>
      <c r="BT4670" s="24"/>
      <c r="BU4670" s="23"/>
      <c r="BV4670" s="26"/>
      <c r="BX4670" s="6"/>
      <c r="BY4670" s="24"/>
      <c r="BZ4670" s="109"/>
      <c r="CA4670" s="66"/>
      <c r="CB4670" s="5"/>
      <c r="CC4670" s="68"/>
      <c r="CD4670" s="67"/>
      <c r="CE4670" s="67"/>
      <c r="CF4670" s="64"/>
      <c r="CG4670" s="5"/>
      <c r="CH4670" s="69"/>
      <c r="CI4670" s="6"/>
      <c r="CJ4670" s="5"/>
      <c r="CK4670" s="25"/>
      <c r="CL4670" s="5"/>
      <c r="DN4670" s="14"/>
      <c r="DO4670" s="14"/>
      <c r="DP4670" s="5"/>
      <c r="DQ4670" s="25"/>
      <c r="DR4670" s="25"/>
      <c r="DS4670" s="96"/>
      <c r="DT4670" s="83"/>
      <c r="DU4670" s="14"/>
      <c r="DX4670" s="83"/>
      <c r="DY4670" s="83"/>
      <c r="DZ4670" s="83"/>
      <c r="EA4670" s="83"/>
      <c r="EJ4670" s="54"/>
      <c r="EK4670" s="22"/>
      <c r="EL4670" s="24"/>
      <c r="EP4670" s="23"/>
      <c r="EQ4670" s="24"/>
      <c r="ER4670" s="22"/>
      <c r="ES4670" s="24"/>
      <c r="ET4670" s="24"/>
      <c r="EU4670" s="23"/>
      <c r="EV4670" s="26"/>
      <c r="EX4670" s="6"/>
      <c r="EY4670" s="24"/>
      <c r="EZ4670" s="109"/>
      <c r="FA4670" s="66"/>
      <c r="FB4670" s="5"/>
      <c r="FC4670" s="68"/>
      <c r="FD4670" s="67"/>
      <c r="FE4670" s="67"/>
      <c r="FF4670" s="64"/>
      <c r="FG4670" s="5"/>
      <c r="FH4670" s="69"/>
      <c r="FI4670" s="6"/>
      <c r="FJ4670" s="5"/>
      <c r="FK4670" s="25"/>
      <c r="FL4670" s="5"/>
    </row>
    <row r="4671" spans="40:168">
      <c r="AN4671" s="14"/>
      <c r="AO4671" s="14"/>
      <c r="AP4671" s="5"/>
      <c r="AQ4671" s="25"/>
      <c r="AR4671" s="25"/>
      <c r="AS4671" s="96"/>
      <c r="AT4671" s="83"/>
      <c r="AU4671" s="14"/>
      <c r="AX4671" s="83"/>
      <c r="AY4671" s="83"/>
      <c r="AZ4671" s="83"/>
      <c r="BA4671" s="83"/>
      <c r="BJ4671" s="54"/>
      <c r="BK4671" s="22"/>
      <c r="BL4671" s="24"/>
      <c r="BP4671" s="23"/>
      <c r="BQ4671" s="24"/>
      <c r="BR4671" s="22"/>
      <c r="BS4671" s="24"/>
      <c r="BT4671" s="24"/>
      <c r="BU4671" s="23"/>
      <c r="BV4671" s="26"/>
      <c r="BX4671" s="6"/>
      <c r="BY4671" s="24"/>
      <c r="BZ4671" s="109"/>
      <c r="CA4671" s="66"/>
      <c r="CB4671" s="5"/>
      <c r="CC4671" s="68"/>
      <c r="CD4671" s="67"/>
      <c r="CE4671" s="67"/>
      <c r="CF4671" s="64"/>
      <c r="CG4671" s="5"/>
      <c r="CH4671" s="69"/>
      <c r="CI4671" s="6"/>
      <c r="CJ4671" s="5"/>
      <c r="CK4671" s="25"/>
      <c r="CL4671" s="5"/>
      <c r="DN4671" s="14"/>
      <c r="DO4671" s="14"/>
      <c r="DP4671" s="5"/>
      <c r="DQ4671" s="25"/>
      <c r="DR4671" s="25"/>
      <c r="DS4671" s="96"/>
      <c r="DT4671" s="83"/>
      <c r="DU4671" s="14"/>
      <c r="DX4671" s="83"/>
      <c r="DY4671" s="83"/>
      <c r="DZ4671" s="83"/>
      <c r="EA4671" s="83"/>
      <c r="EJ4671" s="54"/>
      <c r="EK4671" s="22"/>
      <c r="EL4671" s="24"/>
      <c r="EP4671" s="23"/>
      <c r="EQ4671" s="24"/>
      <c r="ER4671" s="22"/>
      <c r="ES4671" s="24"/>
      <c r="ET4671" s="24"/>
      <c r="EU4671" s="23"/>
      <c r="EV4671" s="26"/>
      <c r="EX4671" s="6"/>
      <c r="EY4671" s="24"/>
      <c r="EZ4671" s="109"/>
      <c r="FA4671" s="66"/>
      <c r="FB4671" s="5"/>
      <c r="FC4671" s="68"/>
      <c r="FD4671" s="67"/>
      <c r="FE4671" s="67"/>
      <c r="FF4671" s="64"/>
      <c r="FG4671" s="5"/>
      <c r="FH4671" s="69"/>
      <c r="FI4671" s="6"/>
      <c r="FJ4671" s="5"/>
      <c r="FK4671" s="25"/>
      <c r="FL4671" s="5"/>
    </row>
    <row r="4672" spans="40:168">
      <c r="AN4672" s="14"/>
      <c r="AO4672" s="14"/>
      <c r="AP4672" s="5"/>
      <c r="AQ4672" s="25"/>
      <c r="AR4672" s="25"/>
      <c r="AS4672" s="96"/>
      <c r="AT4672" s="83"/>
      <c r="AU4672" s="14"/>
      <c r="AX4672" s="83"/>
      <c r="AY4672" s="83"/>
      <c r="AZ4672" s="83"/>
      <c r="BA4672" s="83"/>
      <c r="BJ4672" s="54"/>
      <c r="BK4672" s="22"/>
      <c r="BL4672" s="24"/>
      <c r="BP4672" s="23"/>
      <c r="BQ4672" s="24"/>
      <c r="BR4672" s="22"/>
      <c r="BS4672" s="24"/>
      <c r="BT4672" s="24"/>
      <c r="BU4672" s="23"/>
      <c r="BV4672" s="26"/>
      <c r="BX4672" s="6"/>
      <c r="BY4672" s="24"/>
      <c r="BZ4672" s="109"/>
      <c r="CA4672" s="66"/>
      <c r="CB4672" s="5"/>
      <c r="CC4672" s="68"/>
      <c r="CD4672" s="67"/>
      <c r="CE4672" s="67"/>
      <c r="CF4672" s="64"/>
      <c r="CG4672" s="5"/>
      <c r="CH4672" s="69"/>
      <c r="CI4672" s="6"/>
      <c r="CJ4672" s="5"/>
      <c r="CK4672" s="25"/>
      <c r="CL4672" s="5"/>
      <c r="DN4672" s="14"/>
      <c r="DO4672" s="14"/>
      <c r="DP4672" s="5"/>
      <c r="DQ4672" s="25"/>
      <c r="DR4672" s="25"/>
      <c r="DS4672" s="96"/>
      <c r="DT4672" s="83"/>
      <c r="DU4672" s="14"/>
      <c r="DX4672" s="83"/>
      <c r="DY4672" s="83"/>
      <c r="DZ4672" s="83"/>
      <c r="EA4672" s="83"/>
      <c r="EJ4672" s="54"/>
      <c r="EK4672" s="22"/>
      <c r="EL4672" s="24"/>
      <c r="EP4672" s="23"/>
      <c r="EQ4672" s="24"/>
      <c r="ER4672" s="22"/>
      <c r="ES4672" s="24"/>
      <c r="ET4672" s="24"/>
      <c r="EU4672" s="23"/>
      <c r="EV4672" s="26"/>
      <c r="EX4672" s="6"/>
      <c r="EY4672" s="24"/>
      <c r="EZ4672" s="109"/>
      <c r="FA4672" s="66"/>
      <c r="FB4672" s="5"/>
      <c r="FC4672" s="68"/>
      <c r="FD4672" s="67"/>
      <c r="FE4672" s="67"/>
      <c r="FF4672" s="64"/>
      <c r="FG4672" s="5"/>
      <c r="FH4672" s="69"/>
      <c r="FI4672" s="6"/>
      <c r="FJ4672" s="5"/>
      <c r="FK4672" s="25"/>
      <c r="FL4672" s="5"/>
    </row>
    <row r="4673" spans="40:168">
      <c r="AN4673" s="14"/>
      <c r="AO4673" s="14"/>
      <c r="AP4673" s="5"/>
      <c r="AQ4673" s="25"/>
      <c r="AR4673" s="25"/>
      <c r="AS4673" s="96"/>
      <c r="AT4673" s="83"/>
      <c r="AU4673" s="14"/>
      <c r="AX4673" s="83"/>
      <c r="AY4673" s="83"/>
      <c r="AZ4673" s="83"/>
      <c r="BA4673" s="83"/>
      <c r="BJ4673" s="54"/>
      <c r="BK4673" s="22"/>
      <c r="BL4673" s="24"/>
      <c r="BP4673" s="23"/>
      <c r="BQ4673" s="24"/>
      <c r="BR4673" s="22"/>
      <c r="BS4673" s="24"/>
      <c r="BT4673" s="24"/>
      <c r="BU4673" s="23"/>
      <c r="BV4673" s="26"/>
      <c r="BX4673" s="6"/>
      <c r="BY4673" s="24"/>
      <c r="BZ4673" s="109"/>
      <c r="CA4673" s="66"/>
      <c r="CB4673" s="5"/>
      <c r="CC4673" s="68"/>
      <c r="CD4673" s="67"/>
      <c r="CE4673" s="67"/>
      <c r="CF4673" s="64"/>
      <c r="CG4673" s="5"/>
      <c r="CH4673" s="69"/>
      <c r="CI4673" s="6"/>
      <c r="CJ4673" s="5"/>
      <c r="CK4673" s="25"/>
      <c r="CL4673" s="5"/>
      <c r="DN4673" s="14"/>
      <c r="DO4673" s="14"/>
      <c r="DP4673" s="5"/>
      <c r="DQ4673" s="25"/>
      <c r="DR4673" s="25"/>
      <c r="DS4673" s="96"/>
      <c r="DT4673" s="83"/>
      <c r="DU4673" s="14"/>
      <c r="DX4673" s="83"/>
      <c r="DY4673" s="83"/>
      <c r="DZ4673" s="83"/>
      <c r="EA4673" s="83"/>
      <c r="EJ4673" s="54"/>
      <c r="EK4673" s="22"/>
      <c r="EL4673" s="24"/>
      <c r="EP4673" s="23"/>
      <c r="EQ4673" s="24"/>
      <c r="ER4673" s="22"/>
      <c r="ES4673" s="24"/>
      <c r="ET4673" s="24"/>
      <c r="EU4673" s="23"/>
      <c r="EV4673" s="26"/>
      <c r="EX4673" s="6"/>
      <c r="EY4673" s="24"/>
      <c r="EZ4673" s="109"/>
      <c r="FA4673" s="66"/>
      <c r="FB4673" s="5"/>
      <c r="FC4673" s="68"/>
      <c r="FD4673" s="67"/>
      <c r="FE4673" s="67"/>
      <c r="FF4673" s="64"/>
      <c r="FG4673" s="5"/>
      <c r="FH4673" s="69"/>
      <c r="FI4673" s="6"/>
      <c r="FJ4673" s="5"/>
      <c r="FK4673" s="25"/>
      <c r="FL4673" s="5"/>
    </row>
    <row r="4674" spans="40:168">
      <c r="AN4674" s="14"/>
      <c r="AO4674" s="14"/>
      <c r="AP4674" s="5"/>
      <c r="AQ4674" s="25"/>
      <c r="AR4674" s="25"/>
      <c r="AS4674" s="96"/>
      <c r="AT4674" s="83"/>
      <c r="AU4674" s="14"/>
      <c r="AX4674" s="83"/>
      <c r="AY4674" s="83"/>
      <c r="AZ4674" s="83"/>
      <c r="BA4674" s="83"/>
      <c r="BJ4674" s="54"/>
      <c r="BK4674" s="22"/>
      <c r="BL4674" s="24"/>
      <c r="BP4674" s="23"/>
      <c r="BQ4674" s="24"/>
      <c r="BR4674" s="22"/>
      <c r="BS4674" s="24"/>
      <c r="BT4674" s="24"/>
      <c r="BU4674" s="23"/>
      <c r="BV4674" s="26"/>
      <c r="BX4674" s="6"/>
      <c r="BY4674" s="24"/>
      <c r="BZ4674" s="109"/>
      <c r="CA4674" s="66"/>
      <c r="CB4674" s="5"/>
      <c r="CC4674" s="68"/>
      <c r="CD4674" s="67"/>
      <c r="CE4674" s="67"/>
      <c r="CF4674" s="64"/>
      <c r="CG4674" s="5"/>
      <c r="CH4674" s="69"/>
      <c r="CI4674" s="6"/>
      <c r="CJ4674" s="5"/>
      <c r="CK4674" s="25"/>
      <c r="CL4674" s="5"/>
      <c r="DN4674" s="14"/>
      <c r="DO4674" s="14"/>
      <c r="DP4674" s="5"/>
      <c r="DQ4674" s="25"/>
      <c r="DR4674" s="25"/>
      <c r="DS4674" s="96"/>
      <c r="DT4674" s="83"/>
      <c r="DU4674" s="14"/>
      <c r="DX4674" s="83"/>
      <c r="DY4674" s="83"/>
      <c r="DZ4674" s="83"/>
      <c r="EA4674" s="83"/>
      <c r="EJ4674" s="54"/>
      <c r="EK4674" s="22"/>
      <c r="EL4674" s="24"/>
      <c r="EP4674" s="23"/>
      <c r="EQ4674" s="24"/>
      <c r="ER4674" s="22"/>
      <c r="ES4674" s="24"/>
      <c r="ET4674" s="24"/>
      <c r="EU4674" s="23"/>
      <c r="EV4674" s="26"/>
      <c r="EX4674" s="6"/>
      <c r="EY4674" s="24"/>
      <c r="EZ4674" s="109"/>
      <c r="FA4674" s="66"/>
      <c r="FB4674" s="5"/>
      <c r="FC4674" s="68"/>
      <c r="FD4674" s="67"/>
      <c r="FE4674" s="67"/>
      <c r="FF4674" s="64"/>
      <c r="FG4674" s="5"/>
      <c r="FH4674" s="69"/>
      <c r="FI4674" s="6"/>
      <c r="FJ4674" s="5"/>
      <c r="FK4674" s="25"/>
      <c r="FL4674" s="5"/>
    </row>
    <row r="4675" spans="40:168">
      <c r="AN4675" s="14"/>
      <c r="AO4675" s="14"/>
      <c r="AP4675" s="5"/>
      <c r="AQ4675" s="25"/>
      <c r="AR4675" s="25"/>
      <c r="AS4675" s="96"/>
      <c r="AT4675" s="83"/>
      <c r="AU4675" s="14"/>
      <c r="AX4675" s="83"/>
      <c r="AY4675" s="83"/>
      <c r="AZ4675" s="83"/>
      <c r="BA4675" s="83"/>
      <c r="BJ4675" s="54"/>
      <c r="BK4675" s="22"/>
      <c r="BL4675" s="24"/>
      <c r="BP4675" s="23"/>
      <c r="BQ4675" s="24"/>
      <c r="BR4675" s="22"/>
      <c r="BS4675" s="24"/>
      <c r="BT4675" s="24"/>
      <c r="BU4675" s="23"/>
      <c r="BV4675" s="26"/>
      <c r="BX4675" s="6"/>
      <c r="BY4675" s="24"/>
      <c r="BZ4675" s="109"/>
      <c r="CA4675" s="66"/>
      <c r="CB4675" s="5"/>
      <c r="CC4675" s="68"/>
      <c r="CD4675" s="67"/>
      <c r="CE4675" s="67"/>
      <c r="CF4675" s="64"/>
      <c r="CG4675" s="5"/>
      <c r="CH4675" s="69"/>
      <c r="CI4675" s="6"/>
      <c r="CJ4675" s="5"/>
      <c r="CK4675" s="25"/>
      <c r="CL4675" s="5"/>
      <c r="DN4675" s="14"/>
      <c r="DO4675" s="14"/>
      <c r="DP4675" s="5"/>
      <c r="DQ4675" s="25"/>
      <c r="DR4675" s="25"/>
      <c r="DS4675" s="96"/>
      <c r="DT4675" s="83"/>
      <c r="DU4675" s="14"/>
      <c r="DX4675" s="83"/>
      <c r="DY4675" s="83"/>
      <c r="DZ4675" s="83"/>
      <c r="EA4675" s="83"/>
      <c r="EJ4675" s="54"/>
      <c r="EK4675" s="22"/>
      <c r="EL4675" s="24"/>
      <c r="EP4675" s="23"/>
      <c r="EQ4675" s="24"/>
      <c r="ER4675" s="22"/>
      <c r="ES4675" s="24"/>
      <c r="ET4675" s="24"/>
      <c r="EU4675" s="23"/>
      <c r="EV4675" s="26"/>
      <c r="EX4675" s="6"/>
      <c r="EY4675" s="24"/>
      <c r="EZ4675" s="109"/>
      <c r="FA4675" s="66"/>
      <c r="FB4675" s="5"/>
      <c r="FC4675" s="68"/>
      <c r="FD4675" s="67"/>
      <c r="FE4675" s="67"/>
      <c r="FF4675" s="64"/>
      <c r="FG4675" s="5"/>
      <c r="FH4675" s="69"/>
      <c r="FI4675" s="6"/>
      <c r="FJ4675" s="5"/>
      <c r="FK4675" s="25"/>
      <c r="FL4675" s="5"/>
    </row>
    <row r="4676" spans="40:168">
      <c r="AN4676" s="14"/>
      <c r="AO4676" s="14"/>
      <c r="AP4676" s="5"/>
      <c r="AQ4676" s="25"/>
      <c r="AR4676" s="25"/>
      <c r="AS4676" s="96"/>
      <c r="AT4676" s="83"/>
      <c r="AU4676" s="14"/>
      <c r="AX4676" s="83"/>
      <c r="AY4676" s="83"/>
      <c r="AZ4676" s="83"/>
      <c r="BA4676" s="83"/>
      <c r="BJ4676" s="54"/>
      <c r="BK4676" s="22"/>
      <c r="BL4676" s="24"/>
      <c r="BP4676" s="23"/>
      <c r="BQ4676" s="24"/>
      <c r="BR4676" s="22"/>
      <c r="BS4676" s="24"/>
      <c r="BT4676" s="24"/>
      <c r="BU4676" s="23"/>
      <c r="BV4676" s="26"/>
      <c r="BX4676" s="6"/>
      <c r="BY4676" s="24"/>
      <c r="BZ4676" s="109"/>
      <c r="CA4676" s="66"/>
      <c r="CB4676" s="5"/>
      <c r="CC4676" s="68"/>
      <c r="CD4676" s="67"/>
      <c r="CE4676" s="67"/>
      <c r="CF4676" s="64"/>
      <c r="CG4676" s="5"/>
      <c r="CH4676" s="69"/>
      <c r="CI4676" s="6"/>
      <c r="CJ4676" s="5"/>
      <c r="CK4676" s="25"/>
      <c r="CL4676" s="5"/>
      <c r="DN4676" s="14"/>
      <c r="DO4676" s="14"/>
      <c r="DP4676" s="5"/>
      <c r="DQ4676" s="25"/>
      <c r="DR4676" s="25"/>
      <c r="DS4676" s="96"/>
      <c r="DT4676" s="83"/>
      <c r="DU4676" s="14"/>
      <c r="DX4676" s="83"/>
      <c r="DY4676" s="83"/>
      <c r="DZ4676" s="83"/>
      <c r="EA4676" s="83"/>
      <c r="EJ4676" s="54"/>
      <c r="EK4676" s="22"/>
      <c r="EL4676" s="24"/>
      <c r="EP4676" s="23"/>
      <c r="EQ4676" s="24"/>
      <c r="ER4676" s="22"/>
      <c r="ES4676" s="24"/>
      <c r="ET4676" s="24"/>
      <c r="EU4676" s="23"/>
      <c r="EV4676" s="26"/>
      <c r="EX4676" s="6"/>
      <c r="EY4676" s="24"/>
      <c r="EZ4676" s="109"/>
      <c r="FA4676" s="66"/>
      <c r="FB4676" s="5"/>
      <c r="FC4676" s="68"/>
      <c r="FD4676" s="67"/>
      <c r="FE4676" s="67"/>
      <c r="FF4676" s="64"/>
      <c r="FG4676" s="5"/>
      <c r="FH4676" s="69"/>
      <c r="FI4676" s="6"/>
      <c r="FJ4676" s="5"/>
      <c r="FK4676" s="25"/>
      <c r="FL4676" s="5"/>
    </row>
    <row r="4677" spans="40:168">
      <c r="AN4677" s="14"/>
      <c r="AO4677" s="14"/>
      <c r="AP4677" s="5"/>
      <c r="AQ4677" s="25"/>
      <c r="AR4677" s="25"/>
      <c r="AS4677" s="96"/>
      <c r="AT4677" s="83"/>
      <c r="AU4677" s="14"/>
      <c r="AX4677" s="83"/>
      <c r="AY4677" s="83"/>
      <c r="AZ4677" s="83"/>
      <c r="BA4677" s="83"/>
      <c r="BJ4677" s="54"/>
      <c r="BK4677" s="22"/>
      <c r="BL4677" s="24"/>
      <c r="BP4677" s="23"/>
      <c r="BQ4677" s="24"/>
      <c r="BR4677" s="22"/>
      <c r="BS4677" s="24"/>
      <c r="BT4677" s="24"/>
      <c r="BU4677" s="23"/>
      <c r="BV4677" s="26"/>
      <c r="BX4677" s="6"/>
      <c r="BY4677" s="24"/>
      <c r="BZ4677" s="109"/>
      <c r="CA4677" s="66"/>
      <c r="CB4677" s="5"/>
      <c r="CC4677" s="68"/>
      <c r="CD4677" s="67"/>
      <c r="CE4677" s="67"/>
      <c r="CF4677" s="64"/>
      <c r="CG4677" s="5"/>
      <c r="CH4677" s="69"/>
      <c r="CI4677" s="6"/>
      <c r="CJ4677" s="5"/>
      <c r="CK4677" s="25"/>
      <c r="CL4677" s="5"/>
      <c r="DN4677" s="14"/>
      <c r="DO4677" s="14"/>
      <c r="DP4677" s="5"/>
      <c r="DQ4677" s="25"/>
      <c r="DR4677" s="25"/>
      <c r="DS4677" s="96"/>
      <c r="DT4677" s="83"/>
      <c r="DU4677" s="14"/>
      <c r="DX4677" s="83"/>
      <c r="DY4677" s="83"/>
      <c r="DZ4677" s="83"/>
      <c r="EA4677" s="83"/>
      <c r="EJ4677" s="54"/>
      <c r="EK4677" s="22"/>
      <c r="EL4677" s="24"/>
      <c r="EP4677" s="23"/>
      <c r="EQ4677" s="24"/>
      <c r="ER4677" s="22"/>
      <c r="ES4677" s="24"/>
      <c r="ET4677" s="24"/>
      <c r="EU4677" s="23"/>
      <c r="EV4677" s="26"/>
      <c r="EX4677" s="6"/>
      <c r="EY4677" s="24"/>
      <c r="EZ4677" s="109"/>
      <c r="FA4677" s="66"/>
      <c r="FB4677" s="5"/>
      <c r="FC4677" s="68"/>
      <c r="FD4677" s="67"/>
      <c r="FE4677" s="67"/>
      <c r="FF4677" s="64"/>
      <c r="FG4677" s="5"/>
      <c r="FH4677" s="69"/>
      <c r="FI4677" s="6"/>
      <c r="FJ4677" s="5"/>
      <c r="FK4677" s="25"/>
      <c r="FL4677" s="5"/>
    </row>
    <row r="4678" spans="40:168">
      <c r="AN4678" s="14"/>
      <c r="AO4678" s="14"/>
      <c r="AP4678" s="5"/>
      <c r="AQ4678" s="25"/>
      <c r="AR4678" s="25"/>
      <c r="AS4678" s="96"/>
      <c r="AT4678" s="83"/>
      <c r="AU4678" s="14"/>
      <c r="AX4678" s="83"/>
      <c r="AY4678" s="83"/>
      <c r="AZ4678" s="83"/>
      <c r="BA4678" s="83"/>
      <c r="BJ4678" s="54"/>
      <c r="BK4678" s="22"/>
      <c r="BL4678" s="24"/>
      <c r="BP4678" s="23"/>
      <c r="BQ4678" s="24"/>
      <c r="BR4678" s="22"/>
      <c r="BS4678" s="24"/>
      <c r="BT4678" s="24"/>
      <c r="BU4678" s="23"/>
      <c r="BV4678" s="26"/>
      <c r="BX4678" s="6"/>
      <c r="BY4678" s="24"/>
      <c r="BZ4678" s="109"/>
      <c r="CA4678" s="66"/>
      <c r="CB4678" s="5"/>
      <c r="CC4678" s="68"/>
      <c r="CD4678" s="67"/>
      <c r="CE4678" s="67"/>
      <c r="CF4678" s="64"/>
      <c r="CG4678" s="5"/>
      <c r="CH4678" s="69"/>
      <c r="CI4678" s="6"/>
      <c r="CJ4678" s="5"/>
      <c r="CK4678" s="25"/>
      <c r="CL4678" s="5"/>
      <c r="DN4678" s="14"/>
      <c r="DO4678" s="14"/>
      <c r="DP4678" s="5"/>
      <c r="DQ4678" s="25"/>
      <c r="DR4678" s="25"/>
      <c r="DS4678" s="96"/>
      <c r="DT4678" s="83"/>
      <c r="DU4678" s="14"/>
      <c r="DX4678" s="83"/>
      <c r="DY4678" s="83"/>
      <c r="DZ4678" s="83"/>
      <c r="EA4678" s="83"/>
      <c r="EJ4678" s="54"/>
      <c r="EK4678" s="22"/>
      <c r="EL4678" s="24"/>
      <c r="EP4678" s="23"/>
      <c r="EQ4678" s="24"/>
      <c r="ER4678" s="22"/>
      <c r="ES4678" s="24"/>
      <c r="ET4678" s="24"/>
      <c r="EU4678" s="23"/>
      <c r="EV4678" s="26"/>
      <c r="EX4678" s="6"/>
      <c r="EY4678" s="24"/>
      <c r="EZ4678" s="109"/>
      <c r="FA4678" s="66"/>
      <c r="FB4678" s="5"/>
      <c r="FC4678" s="68"/>
      <c r="FD4678" s="67"/>
      <c r="FE4678" s="67"/>
      <c r="FF4678" s="64"/>
      <c r="FG4678" s="5"/>
      <c r="FH4678" s="69"/>
      <c r="FI4678" s="6"/>
      <c r="FJ4678" s="5"/>
      <c r="FK4678" s="25"/>
      <c r="FL4678" s="5"/>
    </row>
    <row r="4679" spans="40:168">
      <c r="AN4679" s="14"/>
      <c r="AO4679" s="14"/>
      <c r="AP4679" s="5"/>
      <c r="AQ4679" s="25"/>
      <c r="AR4679" s="25"/>
      <c r="AS4679" s="96"/>
      <c r="AT4679" s="83"/>
      <c r="AU4679" s="14"/>
      <c r="AX4679" s="83"/>
      <c r="AY4679" s="83"/>
      <c r="AZ4679" s="83"/>
      <c r="BA4679" s="83"/>
      <c r="BJ4679" s="54"/>
      <c r="BK4679" s="22"/>
      <c r="BL4679" s="24"/>
      <c r="BP4679" s="23"/>
      <c r="BQ4679" s="24"/>
      <c r="BR4679" s="22"/>
      <c r="BS4679" s="24"/>
      <c r="BT4679" s="24"/>
      <c r="BU4679" s="23"/>
      <c r="BV4679" s="26"/>
      <c r="BX4679" s="6"/>
      <c r="BY4679" s="24"/>
      <c r="BZ4679" s="109"/>
      <c r="CA4679" s="66"/>
      <c r="CB4679" s="5"/>
      <c r="CC4679" s="68"/>
      <c r="CD4679" s="67"/>
      <c r="CE4679" s="67"/>
      <c r="CF4679" s="64"/>
      <c r="CG4679" s="5"/>
      <c r="CH4679" s="69"/>
      <c r="CI4679" s="6"/>
      <c r="CJ4679" s="5"/>
      <c r="CK4679" s="25"/>
      <c r="CL4679" s="5"/>
      <c r="DN4679" s="14"/>
      <c r="DO4679" s="14"/>
      <c r="DP4679" s="5"/>
      <c r="DQ4679" s="25"/>
      <c r="DR4679" s="25"/>
      <c r="DS4679" s="96"/>
      <c r="DT4679" s="83"/>
      <c r="DU4679" s="14"/>
      <c r="DX4679" s="83"/>
      <c r="DY4679" s="83"/>
      <c r="DZ4679" s="83"/>
      <c r="EA4679" s="83"/>
      <c r="EJ4679" s="54"/>
      <c r="EK4679" s="22"/>
      <c r="EL4679" s="24"/>
      <c r="EP4679" s="23"/>
      <c r="EQ4679" s="24"/>
      <c r="ER4679" s="22"/>
      <c r="ES4679" s="24"/>
      <c r="ET4679" s="24"/>
      <c r="EU4679" s="23"/>
      <c r="EV4679" s="26"/>
      <c r="EX4679" s="6"/>
      <c r="EY4679" s="24"/>
      <c r="EZ4679" s="109"/>
      <c r="FA4679" s="66"/>
      <c r="FB4679" s="5"/>
      <c r="FC4679" s="68"/>
      <c r="FD4679" s="67"/>
      <c r="FE4679" s="67"/>
      <c r="FF4679" s="64"/>
      <c r="FG4679" s="5"/>
      <c r="FH4679" s="69"/>
      <c r="FI4679" s="6"/>
      <c r="FJ4679" s="5"/>
      <c r="FK4679" s="25"/>
      <c r="FL4679" s="5"/>
    </row>
    <row r="4680" spans="40:168">
      <c r="AN4680" s="14"/>
      <c r="AO4680" s="14"/>
      <c r="AP4680" s="5"/>
      <c r="AQ4680" s="25"/>
      <c r="AR4680" s="25"/>
      <c r="AS4680" s="96"/>
      <c r="AT4680" s="83"/>
      <c r="AU4680" s="14"/>
      <c r="AX4680" s="83"/>
      <c r="AY4680" s="83"/>
      <c r="AZ4680" s="83"/>
      <c r="BA4680" s="83"/>
      <c r="BJ4680" s="54"/>
      <c r="BK4680" s="22"/>
      <c r="BL4680" s="24"/>
      <c r="BP4680" s="23"/>
      <c r="BQ4680" s="24"/>
      <c r="BR4680" s="22"/>
      <c r="BS4680" s="24"/>
      <c r="BT4680" s="24"/>
      <c r="BU4680" s="23"/>
      <c r="BV4680" s="26"/>
      <c r="BX4680" s="6"/>
      <c r="BY4680" s="24"/>
      <c r="BZ4680" s="109"/>
      <c r="CA4680" s="66"/>
      <c r="CB4680" s="5"/>
      <c r="CC4680" s="68"/>
      <c r="CD4680" s="67"/>
      <c r="CE4680" s="67"/>
      <c r="CF4680" s="64"/>
      <c r="CG4680" s="5"/>
      <c r="CH4680" s="69"/>
      <c r="CI4680" s="6"/>
      <c r="CJ4680" s="5"/>
      <c r="CK4680" s="25"/>
      <c r="CL4680" s="5"/>
      <c r="DN4680" s="14"/>
      <c r="DO4680" s="14"/>
      <c r="DP4680" s="5"/>
      <c r="DQ4680" s="25"/>
      <c r="DR4680" s="25"/>
      <c r="DS4680" s="96"/>
      <c r="DT4680" s="83"/>
      <c r="DU4680" s="14"/>
      <c r="DX4680" s="83"/>
      <c r="DY4680" s="83"/>
      <c r="DZ4680" s="83"/>
      <c r="EA4680" s="83"/>
      <c r="EJ4680" s="54"/>
      <c r="EK4680" s="22"/>
      <c r="EL4680" s="24"/>
      <c r="EP4680" s="23"/>
      <c r="EQ4680" s="24"/>
      <c r="ER4680" s="22"/>
      <c r="ES4680" s="24"/>
      <c r="ET4680" s="24"/>
      <c r="EU4680" s="23"/>
      <c r="EV4680" s="26"/>
      <c r="EX4680" s="6"/>
      <c r="EY4680" s="24"/>
      <c r="EZ4680" s="109"/>
      <c r="FA4680" s="66"/>
      <c r="FB4680" s="5"/>
      <c r="FC4680" s="68"/>
      <c r="FD4680" s="67"/>
      <c r="FE4680" s="67"/>
      <c r="FF4680" s="64"/>
      <c r="FG4680" s="5"/>
      <c r="FH4680" s="69"/>
      <c r="FI4680" s="6"/>
      <c r="FJ4680" s="5"/>
      <c r="FK4680" s="25"/>
      <c r="FL4680" s="5"/>
    </row>
    <row r="4681" spans="40:168">
      <c r="AN4681" s="14"/>
      <c r="AO4681" s="14"/>
      <c r="AP4681" s="5"/>
      <c r="AQ4681" s="25"/>
      <c r="AR4681" s="25"/>
      <c r="AS4681" s="96"/>
      <c r="AT4681" s="83"/>
      <c r="AU4681" s="14"/>
      <c r="AX4681" s="83"/>
      <c r="AY4681" s="83"/>
      <c r="AZ4681" s="83"/>
      <c r="BA4681" s="83"/>
      <c r="BJ4681" s="54"/>
      <c r="BK4681" s="22"/>
      <c r="BL4681" s="24"/>
      <c r="BP4681" s="23"/>
      <c r="BQ4681" s="24"/>
      <c r="BR4681" s="22"/>
      <c r="BS4681" s="24"/>
      <c r="BT4681" s="24"/>
      <c r="BU4681" s="23"/>
      <c r="BV4681" s="26"/>
      <c r="BX4681" s="6"/>
      <c r="BY4681" s="24"/>
      <c r="BZ4681" s="109"/>
      <c r="CA4681" s="66"/>
      <c r="CB4681" s="5"/>
      <c r="CC4681" s="68"/>
      <c r="CD4681" s="67"/>
      <c r="CE4681" s="67"/>
      <c r="CF4681" s="64"/>
      <c r="CG4681" s="5"/>
      <c r="CH4681" s="69"/>
      <c r="CI4681" s="6"/>
      <c r="CJ4681" s="5"/>
      <c r="CK4681" s="25"/>
      <c r="CL4681" s="5"/>
      <c r="DN4681" s="14"/>
      <c r="DO4681" s="14"/>
      <c r="DP4681" s="5"/>
      <c r="DQ4681" s="25"/>
      <c r="DR4681" s="25"/>
      <c r="DS4681" s="96"/>
      <c r="DT4681" s="83"/>
      <c r="DU4681" s="14"/>
      <c r="DX4681" s="83"/>
      <c r="DY4681" s="83"/>
      <c r="DZ4681" s="83"/>
      <c r="EA4681" s="83"/>
      <c r="EJ4681" s="54"/>
      <c r="EK4681" s="22"/>
      <c r="EL4681" s="24"/>
      <c r="EP4681" s="23"/>
      <c r="EQ4681" s="24"/>
      <c r="ER4681" s="22"/>
      <c r="ES4681" s="24"/>
      <c r="ET4681" s="24"/>
      <c r="EU4681" s="23"/>
      <c r="EV4681" s="26"/>
      <c r="EX4681" s="6"/>
      <c r="EY4681" s="24"/>
      <c r="EZ4681" s="109"/>
      <c r="FA4681" s="66"/>
      <c r="FB4681" s="5"/>
      <c r="FC4681" s="68"/>
      <c r="FD4681" s="67"/>
      <c r="FE4681" s="67"/>
      <c r="FF4681" s="64"/>
      <c r="FG4681" s="5"/>
      <c r="FH4681" s="69"/>
      <c r="FI4681" s="6"/>
      <c r="FJ4681" s="5"/>
      <c r="FK4681" s="25"/>
      <c r="FL4681" s="5"/>
    </row>
    <row r="4682" spans="40:168">
      <c r="AN4682" s="14"/>
      <c r="AO4682" s="14"/>
      <c r="AP4682" s="5"/>
      <c r="AQ4682" s="25"/>
      <c r="AR4682" s="25"/>
      <c r="AS4682" s="96"/>
      <c r="AT4682" s="83"/>
      <c r="AU4682" s="14"/>
      <c r="AX4682" s="83"/>
      <c r="AY4682" s="83"/>
      <c r="AZ4682" s="83"/>
      <c r="BA4682" s="83"/>
      <c r="BJ4682" s="54"/>
      <c r="BK4682" s="22"/>
      <c r="BL4682" s="24"/>
      <c r="BP4682" s="23"/>
      <c r="BQ4682" s="24"/>
      <c r="BR4682" s="22"/>
      <c r="BS4682" s="24"/>
      <c r="BT4682" s="24"/>
      <c r="BU4682" s="23"/>
      <c r="BV4682" s="26"/>
      <c r="BX4682" s="6"/>
      <c r="BY4682" s="24"/>
      <c r="BZ4682" s="109"/>
      <c r="CA4682" s="66"/>
      <c r="CB4682" s="5"/>
      <c r="CC4682" s="68"/>
      <c r="CD4682" s="67"/>
      <c r="CE4682" s="67"/>
      <c r="CF4682" s="64"/>
      <c r="CG4682" s="5"/>
      <c r="CH4682" s="69"/>
      <c r="CI4682" s="6"/>
      <c r="CJ4682" s="5"/>
      <c r="CK4682" s="25"/>
      <c r="CL4682" s="5"/>
      <c r="DN4682" s="14"/>
      <c r="DO4682" s="14"/>
      <c r="DP4682" s="5"/>
      <c r="DQ4682" s="25"/>
      <c r="DR4682" s="25"/>
      <c r="DS4682" s="96"/>
      <c r="DT4682" s="83"/>
      <c r="DU4682" s="14"/>
      <c r="DX4682" s="83"/>
      <c r="DY4682" s="83"/>
      <c r="DZ4682" s="83"/>
      <c r="EA4682" s="83"/>
      <c r="EJ4682" s="54"/>
      <c r="EK4682" s="22"/>
      <c r="EL4682" s="24"/>
      <c r="EP4682" s="23"/>
      <c r="EQ4682" s="24"/>
      <c r="ER4682" s="22"/>
      <c r="ES4682" s="24"/>
      <c r="ET4682" s="24"/>
      <c r="EU4682" s="23"/>
      <c r="EV4682" s="26"/>
      <c r="EX4682" s="6"/>
      <c r="EY4682" s="24"/>
      <c r="EZ4682" s="109"/>
      <c r="FA4682" s="66"/>
      <c r="FB4682" s="5"/>
      <c r="FC4682" s="68"/>
      <c r="FD4682" s="67"/>
      <c r="FE4682" s="67"/>
      <c r="FF4682" s="64"/>
      <c r="FG4682" s="5"/>
      <c r="FH4682" s="69"/>
      <c r="FI4682" s="6"/>
      <c r="FJ4682" s="5"/>
      <c r="FK4682" s="25"/>
      <c r="FL4682" s="5"/>
    </row>
    <row r="4683" spans="40:168">
      <c r="AN4683" s="14"/>
      <c r="AO4683" s="14"/>
      <c r="AP4683" s="5"/>
      <c r="AQ4683" s="25"/>
      <c r="AR4683" s="25"/>
      <c r="AS4683" s="96"/>
      <c r="AT4683" s="83"/>
      <c r="AU4683" s="14"/>
      <c r="AX4683" s="83"/>
      <c r="AY4683" s="83"/>
      <c r="AZ4683" s="83"/>
      <c r="BA4683" s="83"/>
      <c r="BJ4683" s="54"/>
      <c r="BK4683" s="22"/>
      <c r="BL4683" s="24"/>
      <c r="BP4683" s="23"/>
      <c r="BQ4683" s="24"/>
      <c r="BR4683" s="22"/>
      <c r="BS4683" s="24"/>
      <c r="BT4683" s="24"/>
      <c r="BU4683" s="23"/>
      <c r="BV4683" s="26"/>
      <c r="BX4683" s="6"/>
      <c r="BY4683" s="24"/>
      <c r="BZ4683" s="109"/>
      <c r="CA4683" s="66"/>
      <c r="CB4683" s="5"/>
      <c r="CC4683" s="68"/>
      <c r="CD4683" s="67"/>
      <c r="CE4683" s="67"/>
      <c r="CF4683" s="64"/>
      <c r="CG4683" s="5"/>
      <c r="CH4683" s="69"/>
      <c r="CI4683" s="6"/>
      <c r="CJ4683" s="5"/>
      <c r="CK4683" s="25"/>
      <c r="CL4683" s="5"/>
      <c r="DN4683" s="14"/>
      <c r="DO4683" s="14"/>
      <c r="DP4683" s="5"/>
      <c r="DQ4683" s="25"/>
      <c r="DR4683" s="25"/>
      <c r="DS4683" s="96"/>
      <c r="DT4683" s="83"/>
      <c r="DU4683" s="14"/>
      <c r="DX4683" s="83"/>
      <c r="DY4683" s="83"/>
      <c r="DZ4683" s="83"/>
      <c r="EA4683" s="83"/>
      <c r="EJ4683" s="54"/>
      <c r="EK4683" s="22"/>
      <c r="EL4683" s="24"/>
      <c r="EP4683" s="23"/>
      <c r="EQ4683" s="24"/>
      <c r="ER4683" s="22"/>
      <c r="ES4683" s="24"/>
      <c r="ET4683" s="24"/>
      <c r="EU4683" s="23"/>
      <c r="EV4683" s="26"/>
      <c r="EX4683" s="6"/>
      <c r="EY4683" s="24"/>
      <c r="EZ4683" s="109"/>
      <c r="FA4683" s="66"/>
      <c r="FB4683" s="5"/>
      <c r="FC4683" s="68"/>
      <c r="FD4683" s="67"/>
      <c r="FE4683" s="67"/>
      <c r="FF4683" s="64"/>
      <c r="FG4683" s="5"/>
      <c r="FH4683" s="69"/>
      <c r="FI4683" s="6"/>
      <c r="FJ4683" s="5"/>
      <c r="FK4683" s="25"/>
      <c r="FL4683" s="5"/>
    </row>
    <row r="4684" spans="40:168">
      <c r="AN4684" s="14"/>
      <c r="AO4684" s="14"/>
      <c r="AP4684" s="5"/>
      <c r="AQ4684" s="25"/>
      <c r="AR4684" s="25"/>
      <c r="AS4684" s="96"/>
      <c r="AT4684" s="83"/>
      <c r="AU4684" s="14"/>
      <c r="AX4684" s="83"/>
      <c r="AY4684" s="83"/>
      <c r="AZ4684" s="83"/>
      <c r="BA4684" s="83"/>
      <c r="BJ4684" s="54"/>
      <c r="BK4684" s="22"/>
      <c r="BL4684" s="24"/>
      <c r="BP4684" s="23"/>
      <c r="BQ4684" s="24"/>
      <c r="BR4684" s="22"/>
      <c r="BS4684" s="24"/>
      <c r="BT4684" s="24"/>
      <c r="BU4684" s="23"/>
      <c r="BV4684" s="26"/>
      <c r="BX4684" s="6"/>
      <c r="BY4684" s="24"/>
      <c r="BZ4684" s="109"/>
      <c r="CA4684" s="66"/>
      <c r="CB4684" s="5"/>
      <c r="CC4684" s="68"/>
      <c r="CD4684" s="67"/>
      <c r="CE4684" s="67"/>
      <c r="CF4684" s="64"/>
      <c r="CG4684" s="5"/>
      <c r="CH4684" s="69"/>
      <c r="CI4684" s="6"/>
      <c r="CJ4684" s="5"/>
      <c r="CK4684" s="25"/>
      <c r="CL4684" s="5"/>
      <c r="DN4684" s="14"/>
      <c r="DO4684" s="14"/>
      <c r="DP4684" s="5"/>
      <c r="DQ4684" s="25"/>
      <c r="DR4684" s="25"/>
      <c r="DS4684" s="96"/>
      <c r="DT4684" s="83"/>
      <c r="DU4684" s="14"/>
      <c r="DX4684" s="83"/>
      <c r="DY4684" s="83"/>
      <c r="DZ4684" s="83"/>
      <c r="EA4684" s="83"/>
      <c r="EJ4684" s="54"/>
      <c r="EK4684" s="22"/>
      <c r="EL4684" s="24"/>
      <c r="EP4684" s="23"/>
      <c r="EQ4684" s="24"/>
      <c r="ER4684" s="22"/>
      <c r="ES4684" s="24"/>
      <c r="ET4684" s="24"/>
      <c r="EU4684" s="23"/>
      <c r="EV4684" s="26"/>
      <c r="EX4684" s="6"/>
      <c r="EY4684" s="24"/>
      <c r="EZ4684" s="109"/>
      <c r="FA4684" s="66"/>
      <c r="FB4684" s="5"/>
      <c r="FC4684" s="68"/>
      <c r="FD4684" s="67"/>
      <c r="FE4684" s="67"/>
      <c r="FF4684" s="64"/>
      <c r="FG4684" s="5"/>
      <c r="FH4684" s="69"/>
      <c r="FI4684" s="6"/>
      <c r="FJ4684" s="5"/>
      <c r="FK4684" s="25"/>
      <c r="FL4684" s="5"/>
    </row>
    <row r="4685" spans="40:168">
      <c r="AN4685" s="14"/>
      <c r="AO4685" s="14"/>
      <c r="AP4685" s="5"/>
      <c r="AQ4685" s="25"/>
      <c r="AR4685" s="25"/>
      <c r="AS4685" s="96"/>
      <c r="AT4685" s="83"/>
      <c r="AU4685" s="14"/>
      <c r="AX4685" s="83"/>
      <c r="AY4685" s="83"/>
      <c r="AZ4685" s="83"/>
      <c r="BA4685" s="83"/>
      <c r="BJ4685" s="54"/>
      <c r="BK4685" s="22"/>
      <c r="BL4685" s="24"/>
      <c r="BP4685" s="23"/>
      <c r="BQ4685" s="24"/>
      <c r="BR4685" s="22"/>
      <c r="BS4685" s="24"/>
      <c r="BT4685" s="24"/>
      <c r="BU4685" s="23"/>
      <c r="BV4685" s="26"/>
      <c r="BX4685" s="6"/>
      <c r="BY4685" s="24"/>
      <c r="BZ4685" s="109"/>
      <c r="CA4685" s="66"/>
      <c r="CB4685" s="5"/>
      <c r="CC4685" s="68"/>
      <c r="CD4685" s="67"/>
      <c r="CE4685" s="67"/>
      <c r="CF4685" s="64"/>
      <c r="CG4685" s="5"/>
      <c r="CH4685" s="69"/>
      <c r="CI4685" s="6"/>
      <c r="CJ4685" s="5"/>
      <c r="CK4685" s="25"/>
      <c r="CL4685" s="5"/>
      <c r="DN4685" s="14"/>
      <c r="DO4685" s="14"/>
      <c r="DP4685" s="5"/>
      <c r="DQ4685" s="25"/>
      <c r="DR4685" s="25"/>
      <c r="DS4685" s="96"/>
      <c r="DT4685" s="83"/>
      <c r="DU4685" s="14"/>
      <c r="DX4685" s="83"/>
      <c r="DY4685" s="83"/>
      <c r="DZ4685" s="83"/>
      <c r="EA4685" s="83"/>
      <c r="EJ4685" s="54"/>
      <c r="EK4685" s="22"/>
      <c r="EL4685" s="24"/>
      <c r="EP4685" s="23"/>
      <c r="EQ4685" s="24"/>
      <c r="ER4685" s="22"/>
      <c r="ES4685" s="24"/>
      <c r="ET4685" s="24"/>
      <c r="EU4685" s="23"/>
      <c r="EV4685" s="26"/>
      <c r="EX4685" s="6"/>
      <c r="EY4685" s="24"/>
      <c r="EZ4685" s="109"/>
      <c r="FA4685" s="66"/>
      <c r="FB4685" s="5"/>
      <c r="FC4685" s="68"/>
      <c r="FD4685" s="67"/>
      <c r="FE4685" s="67"/>
      <c r="FF4685" s="64"/>
      <c r="FG4685" s="5"/>
      <c r="FH4685" s="69"/>
      <c r="FI4685" s="6"/>
      <c r="FJ4685" s="5"/>
      <c r="FK4685" s="25"/>
      <c r="FL4685" s="5"/>
    </row>
    <row r="4686" spans="40:168">
      <c r="AN4686" s="14"/>
      <c r="AO4686" s="14"/>
      <c r="AP4686" s="5"/>
      <c r="AQ4686" s="25"/>
      <c r="AR4686" s="25"/>
      <c r="AS4686" s="96"/>
      <c r="AT4686" s="83"/>
      <c r="AU4686" s="14"/>
      <c r="AX4686" s="83"/>
      <c r="AY4686" s="83"/>
      <c r="AZ4686" s="83"/>
      <c r="BA4686" s="83"/>
      <c r="BJ4686" s="54"/>
      <c r="BK4686" s="22"/>
      <c r="BL4686" s="24"/>
      <c r="BP4686" s="23"/>
      <c r="BQ4686" s="24"/>
      <c r="BR4686" s="22"/>
      <c r="BS4686" s="24"/>
      <c r="BT4686" s="24"/>
      <c r="BU4686" s="23"/>
      <c r="BV4686" s="26"/>
      <c r="BX4686" s="6"/>
      <c r="BY4686" s="24"/>
      <c r="BZ4686" s="109"/>
      <c r="CA4686" s="66"/>
      <c r="CB4686" s="5"/>
      <c r="CC4686" s="68"/>
      <c r="CD4686" s="67"/>
      <c r="CE4686" s="67"/>
      <c r="CF4686" s="64"/>
      <c r="CG4686" s="5"/>
      <c r="CH4686" s="69"/>
      <c r="CI4686" s="6"/>
      <c r="CJ4686" s="5"/>
      <c r="CK4686" s="25"/>
      <c r="CL4686" s="5"/>
      <c r="DN4686" s="14"/>
      <c r="DO4686" s="14"/>
      <c r="DP4686" s="5"/>
      <c r="DQ4686" s="25"/>
      <c r="DR4686" s="25"/>
      <c r="DS4686" s="96"/>
      <c r="DT4686" s="83"/>
      <c r="DU4686" s="14"/>
      <c r="DX4686" s="83"/>
      <c r="DY4686" s="83"/>
      <c r="DZ4686" s="83"/>
      <c r="EA4686" s="83"/>
      <c r="EJ4686" s="54"/>
      <c r="EK4686" s="22"/>
      <c r="EL4686" s="24"/>
      <c r="EP4686" s="23"/>
      <c r="EQ4686" s="24"/>
      <c r="ER4686" s="22"/>
      <c r="ES4686" s="24"/>
      <c r="ET4686" s="24"/>
      <c r="EU4686" s="23"/>
      <c r="EV4686" s="26"/>
      <c r="EX4686" s="6"/>
      <c r="EY4686" s="24"/>
      <c r="EZ4686" s="109"/>
      <c r="FA4686" s="66"/>
      <c r="FB4686" s="5"/>
      <c r="FC4686" s="68"/>
      <c r="FD4686" s="67"/>
      <c r="FE4686" s="67"/>
      <c r="FF4686" s="64"/>
      <c r="FG4686" s="5"/>
      <c r="FH4686" s="69"/>
      <c r="FI4686" s="6"/>
      <c r="FJ4686" s="5"/>
      <c r="FK4686" s="25"/>
      <c r="FL4686" s="5"/>
    </row>
    <row r="4687" spans="40:168">
      <c r="AN4687" s="14"/>
      <c r="AO4687" s="14"/>
      <c r="AP4687" s="5"/>
      <c r="AQ4687" s="25"/>
      <c r="AR4687" s="25"/>
      <c r="AS4687" s="96"/>
      <c r="AT4687" s="83"/>
      <c r="AU4687" s="14"/>
      <c r="AX4687" s="83"/>
      <c r="AY4687" s="83"/>
      <c r="AZ4687" s="83"/>
      <c r="BA4687" s="83"/>
      <c r="BJ4687" s="54"/>
      <c r="BK4687" s="22"/>
      <c r="BL4687" s="24"/>
      <c r="BP4687" s="23"/>
      <c r="BQ4687" s="24"/>
      <c r="BR4687" s="22"/>
      <c r="BS4687" s="24"/>
      <c r="BT4687" s="24"/>
      <c r="BU4687" s="23"/>
      <c r="BV4687" s="26"/>
      <c r="BX4687" s="6"/>
      <c r="BY4687" s="24"/>
      <c r="BZ4687" s="109"/>
      <c r="CA4687" s="66"/>
      <c r="CB4687" s="5"/>
      <c r="CC4687" s="68"/>
      <c r="CD4687" s="67"/>
      <c r="CE4687" s="67"/>
      <c r="CF4687" s="64"/>
      <c r="CG4687" s="5"/>
      <c r="CH4687" s="69"/>
      <c r="CI4687" s="6"/>
      <c r="CJ4687" s="5"/>
      <c r="CK4687" s="25"/>
      <c r="CL4687" s="5"/>
      <c r="DN4687" s="14"/>
      <c r="DO4687" s="14"/>
      <c r="DP4687" s="5"/>
      <c r="DQ4687" s="25"/>
      <c r="DR4687" s="25"/>
      <c r="DS4687" s="96"/>
      <c r="DT4687" s="83"/>
      <c r="DU4687" s="14"/>
      <c r="DX4687" s="83"/>
      <c r="DY4687" s="83"/>
      <c r="DZ4687" s="83"/>
      <c r="EA4687" s="83"/>
      <c r="EJ4687" s="54"/>
      <c r="EK4687" s="22"/>
      <c r="EL4687" s="24"/>
      <c r="EP4687" s="23"/>
      <c r="EQ4687" s="24"/>
      <c r="ER4687" s="22"/>
      <c r="ES4687" s="24"/>
      <c r="ET4687" s="24"/>
      <c r="EU4687" s="23"/>
      <c r="EV4687" s="26"/>
      <c r="EX4687" s="6"/>
      <c r="EY4687" s="24"/>
      <c r="EZ4687" s="109"/>
      <c r="FA4687" s="66"/>
      <c r="FB4687" s="5"/>
      <c r="FC4687" s="68"/>
      <c r="FD4687" s="67"/>
      <c r="FE4687" s="67"/>
      <c r="FF4687" s="64"/>
      <c r="FG4687" s="5"/>
      <c r="FH4687" s="69"/>
      <c r="FI4687" s="6"/>
      <c r="FJ4687" s="5"/>
      <c r="FK4687" s="25"/>
      <c r="FL4687" s="5"/>
    </row>
    <row r="4688" spans="40:168">
      <c r="AN4688" s="14"/>
      <c r="AO4688" s="14"/>
      <c r="AP4688" s="5"/>
      <c r="AQ4688" s="25"/>
      <c r="AR4688" s="25"/>
      <c r="AS4688" s="96"/>
      <c r="AT4688" s="83"/>
      <c r="AU4688" s="14"/>
      <c r="AX4688" s="83"/>
      <c r="AY4688" s="83"/>
      <c r="AZ4688" s="83"/>
      <c r="BA4688" s="83"/>
      <c r="BJ4688" s="54"/>
      <c r="BK4688" s="22"/>
      <c r="BL4688" s="24"/>
      <c r="BP4688" s="23"/>
      <c r="BQ4688" s="24"/>
      <c r="BR4688" s="22"/>
      <c r="BS4688" s="24"/>
      <c r="BT4688" s="24"/>
      <c r="BU4688" s="23"/>
      <c r="BV4688" s="26"/>
      <c r="BX4688" s="6"/>
      <c r="BY4688" s="24"/>
      <c r="BZ4688" s="109"/>
      <c r="CA4688" s="66"/>
      <c r="CB4688" s="5"/>
      <c r="CC4688" s="68"/>
      <c r="CD4688" s="67"/>
      <c r="CE4688" s="67"/>
      <c r="CF4688" s="64"/>
      <c r="CG4688" s="5"/>
      <c r="CH4688" s="69"/>
      <c r="CI4688" s="6"/>
      <c r="CJ4688" s="5"/>
      <c r="CK4688" s="25"/>
      <c r="CL4688" s="5"/>
      <c r="DN4688" s="14"/>
      <c r="DO4688" s="14"/>
      <c r="DP4688" s="5"/>
      <c r="DQ4688" s="25"/>
      <c r="DR4688" s="25"/>
      <c r="DS4688" s="96"/>
      <c r="DT4688" s="83"/>
      <c r="DU4688" s="14"/>
      <c r="DX4688" s="83"/>
      <c r="DY4688" s="83"/>
      <c r="DZ4688" s="83"/>
      <c r="EA4688" s="83"/>
      <c r="EJ4688" s="54"/>
      <c r="EK4688" s="22"/>
      <c r="EL4688" s="24"/>
      <c r="EP4688" s="23"/>
      <c r="EQ4688" s="24"/>
      <c r="ER4688" s="22"/>
      <c r="ES4688" s="24"/>
      <c r="ET4688" s="24"/>
      <c r="EU4688" s="23"/>
      <c r="EV4688" s="26"/>
      <c r="EX4688" s="6"/>
      <c r="EY4688" s="24"/>
      <c r="EZ4688" s="109"/>
      <c r="FA4688" s="66"/>
      <c r="FB4688" s="5"/>
      <c r="FC4688" s="68"/>
      <c r="FD4688" s="67"/>
      <c r="FE4688" s="67"/>
      <c r="FF4688" s="64"/>
      <c r="FG4688" s="5"/>
      <c r="FH4688" s="69"/>
      <c r="FI4688" s="6"/>
      <c r="FJ4688" s="5"/>
      <c r="FK4688" s="25"/>
      <c r="FL4688" s="5"/>
    </row>
    <row r="4689" spans="40:168">
      <c r="AN4689" s="14"/>
      <c r="AO4689" s="14"/>
      <c r="AP4689" s="5"/>
      <c r="AQ4689" s="25"/>
      <c r="AR4689" s="25"/>
      <c r="AS4689" s="96"/>
      <c r="AT4689" s="83"/>
      <c r="AU4689" s="14"/>
      <c r="AX4689" s="83"/>
      <c r="AY4689" s="83"/>
      <c r="AZ4689" s="83"/>
      <c r="BA4689" s="83"/>
      <c r="BJ4689" s="54"/>
      <c r="BK4689" s="22"/>
      <c r="BL4689" s="24"/>
      <c r="BP4689" s="23"/>
      <c r="BQ4689" s="24"/>
      <c r="BR4689" s="22"/>
      <c r="BS4689" s="24"/>
      <c r="BT4689" s="24"/>
      <c r="BU4689" s="23"/>
      <c r="BV4689" s="26"/>
      <c r="BX4689" s="6"/>
      <c r="BY4689" s="24"/>
      <c r="BZ4689" s="109"/>
      <c r="CA4689" s="66"/>
      <c r="CB4689" s="5"/>
      <c r="CC4689" s="68"/>
      <c r="CD4689" s="67"/>
      <c r="CE4689" s="67"/>
      <c r="CF4689" s="64"/>
      <c r="CG4689" s="5"/>
      <c r="CH4689" s="69"/>
      <c r="CI4689" s="6"/>
      <c r="CJ4689" s="5"/>
      <c r="CK4689" s="25"/>
      <c r="CL4689" s="5"/>
      <c r="DN4689" s="14"/>
      <c r="DO4689" s="14"/>
      <c r="DP4689" s="5"/>
      <c r="DQ4689" s="25"/>
      <c r="DR4689" s="25"/>
      <c r="DS4689" s="96"/>
      <c r="DT4689" s="83"/>
      <c r="DU4689" s="14"/>
      <c r="DX4689" s="83"/>
      <c r="DY4689" s="83"/>
      <c r="DZ4689" s="83"/>
      <c r="EA4689" s="83"/>
      <c r="EJ4689" s="54"/>
      <c r="EK4689" s="22"/>
      <c r="EL4689" s="24"/>
      <c r="EP4689" s="23"/>
      <c r="EQ4689" s="24"/>
      <c r="ER4689" s="22"/>
      <c r="ES4689" s="24"/>
      <c r="ET4689" s="24"/>
      <c r="EU4689" s="23"/>
      <c r="EV4689" s="26"/>
      <c r="EX4689" s="6"/>
      <c r="EY4689" s="24"/>
      <c r="EZ4689" s="109"/>
      <c r="FA4689" s="66"/>
      <c r="FB4689" s="5"/>
      <c r="FC4689" s="68"/>
      <c r="FD4689" s="67"/>
      <c r="FE4689" s="67"/>
      <c r="FF4689" s="64"/>
      <c r="FG4689" s="5"/>
      <c r="FH4689" s="69"/>
      <c r="FI4689" s="6"/>
      <c r="FJ4689" s="5"/>
      <c r="FK4689" s="25"/>
      <c r="FL4689" s="5"/>
    </row>
    <row r="4690" spans="40:168">
      <c r="AN4690" s="14"/>
      <c r="AO4690" s="14"/>
      <c r="AP4690" s="5"/>
      <c r="AQ4690" s="25"/>
      <c r="AR4690" s="25"/>
      <c r="AS4690" s="96"/>
      <c r="AT4690" s="83"/>
      <c r="AU4690" s="14"/>
      <c r="AX4690" s="83"/>
      <c r="AY4690" s="83"/>
      <c r="AZ4690" s="83"/>
      <c r="BA4690" s="83"/>
      <c r="BJ4690" s="54"/>
      <c r="BK4690" s="22"/>
      <c r="BL4690" s="24"/>
      <c r="BP4690" s="23"/>
      <c r="BQ4690" s="24"/>
      <c r="BR4690" s="22"/>
      <c r="BS4690" s="24"/>
      <c r="BT4690" s="24"/>
      <c r="BU4690" s="23"/>
      <c r="BV4690" s="26"/>
      <c r="BX4690" s="6"/>
      <c r="BY4690" s="24"/>
      <c r="BZ4690" s="109"/>
      <c r="CA4690" s="66"/>
      <c r="CB4690" s="5"/>
      <c r="CC4690" s="68"/>
      <c r="CD4690" s="67"/>
      <c r="CE4690" s="67"/>
      <c r="CF4690" s="64"/>
      <c r="CG4690" s="5"/>
      <c r="CH4690" s="69"/>
      <c r="CI4690" s="6"/>
      <c r="CJ4690" s="5"/>
      <c r="CK4690" s="25"/>
      <c r="CL4690" s="5"/>
      <c r="DN4690" s="14"/>
      <c r="DO4690" s="14"/>
      <c r="DP4690" s="5"/>
      <c r="DQ4690" s="25"/>
      <c r="DR4690" s="25"/>
      <c r="DS4690" s="96"/>
      <c r="DT4690" s="83"/>
      <c r="DU4690" s="14"/>
      <c r="DX4690" s="83"/>
      <c r="DY4690" s="83"/>
      <c r="DZ4690" s="83"/>
      <c r="EA4690" s="83"/>
      <c r="EJ4690" s="54"/>
      <c r="EK4690" s="22"/>
      <c r="EL4690" s="24"/>
      <c r="EP4690" s="23"/>
      <c r="EQ4690" s="24"/>
      <c r="ER4690" s="22"/>
      <c r="ES4690" s="24"/>
      <c r="ET4690" s="24"/>
      <c r="EU4690" s="23"/>
      <c r="EV4690" s="26"/>
      <c r="EX4690" s="6"/>
      <c r="EY4690" s="24"/>
      <c r="EZ4690" s="109"/>
      <c r="FA4690" s="66"/>
      <c r="FB4690" s="5"/>
      <c r="FC4690" s="68"/>
      <c r="FD4690" s="67"/>
      <c r="FE4690" s="67"/>
      <c r="FF4690" s="64"/>
      <c r="FG4690" s="5"/>
      <c r="FH4690" s="69"/>
      <c r="FI4690" s="6"/>
      <c r="FJ4690" s="5"/>
      <c r="FK4690" s="25"/>
      <c r="FL4690" s="5"/>
    </row>
    <row r="4691" spans="40:168">
      <c r="AN4691" s="14"/>
      <c r="AO4691" s="14"/>
      <c r="AP4691" s="5"/>
      <c r="AQ4691" s="25"/>
      <c r="AR4691" s="25"/>
      <c r="AS4691" s="96"/>
      <c r="AT4691" s="83"/>
      <c r="AU4691" s="14"/>
      <c r="AX4691" s="83"/>
      <c r="AY4691" s="83"/>
      <c r="AZ4691" s="83"/>
      <c r="BA4691" s="83"/>
      <c r="BJ4691" s="54"/>
      <c r="BK4691" s="22"/>
      <c r="BL4691" s="24"/>
      <c r="BP4691" s="23"/>
      <c r="BQ4691" s="24"/>
      <c r="BR4691" s="22"/>
      <c r="BS4691" s="24"/>
      <c r="BT4691" s="24"/>
      <c r="BU4691" s="23"/>
      <c r="BV4691" s="26"/>
      <c r="BX4691" s="6"/>
      <c r="BY4691" s="24"/>
      <c r="BZ4691" s="109"/>
      <c r="CA4691" s="66"/>
      <c r="CB4691" s="5"/>
      <c r="CC4691" s="68"/>
      <c r="CD4691" s="67"/>
      <c r="CE4691" s="67"/>
      <c r="CF4691" s="64"/>
      <c r="CG4691" s="5"/>
      <c r="CH4691" s="69"/>
      <c r="CI4691" s="6"/>
      <c r="CJ4691" s="5"/>
      <c r="CK4691" s="25"/>
      <c r="CL4691" s="5"/>
      <c r="DN4691" s="14"/>
      <c r="DO4691" s="14"/>
      <c r="DP4691" s="5"/>
      <c r="DQ4691" s="25"/>
      <c r="DR4691" s="25"/>
      <c r="DS4691" s="96"/>
      <c r="DT4691" s="83"/>
      <c r="DU4691" s="14"/>
      <c r="DX4691" s="83"/>
      <c r="DY4691" s="83"/>
      <c r="DZ4691" s="83"/>
      <c r="EA4691" s="83"/>
      <c r="EJ4691" s="54"/>
      <c r="EK4691" s="22"/>
      <c r="EL4691" s="24"/>
      <c r="EP4691" s="23"/>
      <c r="EQ4691" s="24"/>
      <c r="ER4691" s="22"/>
      <c r="ES4691" s="24"/>
      <c r="ET4691" s="24"/>
      <c r="EU4691" s="23"/>
      <c r="EV4691" s="26"/>
      <c r="EX4691" s="6"/>
      <c r="EY4691" s="24"/>
      <c r="EZ4691" s="109"/>
      <c r="FA4691" s="66"/>
      <c r="FB4691" s="5"/>
      <c r="FC4691" s="68"/>
      <c r="FD4691" s="67"/>
      <c r="FE4691" s="67"/>
      <c r="FF4691" s="64"/>
      <c r="FG4691" s="5"/>
      <c r="FH4691" s="69"/>
      <c r="FI4691" s="6"/>
      <c r="FJ4691" s="5"/>
      <c r="FK4691" s="25"/>
      <c r="FL4691" s="5"/>
    </row>
    <row r="4692" spans="40:168">
      <c r="AN4692" s="14"/>
      <c r="AO4692" s="14"/>
      <c r="AP4692" s="5"/>
      <c r="AQ4692" s="25"/>
      <c r="AR4692" s="25"/>
      <c r="AS4692" s="96"/>
      <c r="AT4692" s="83"/>
      <c r="AU4692" s="14"/>
      <c r="AX4692" s="83"/>
      <c r="AY4692" s="83"/>
      <c r="AZ4692" s="83"/>
      <c r="BA4692" s="83"/>
      <c r="BJ4692" s="54"/>
      <c r="BK4692" s="22"/>
      <c r="BL4692" s="24"/>
      <c r="BP4692" s="23"/>
      <c r="BQ4692" s="24"/>
      <c r="BR4692" s="22"/>
      <c r="BS4692" s="24"/>
      <c r="BT4692" s="24"/>
      <c r="BU4692" s="23"/>
      <c r="BV4692" s="26"/>
      <c r="BX4692" s="6"/>
      <c r="BY4692" s="24"/>
      <c r="BZ4692" s="109"/>
      <c r="CA4692" s="66"/>
      <c r="CB4692" s="5"/>
      <c r="CC4692" s="68"/>
      <c r="CD4692" s="67"/>
      <c r="CE4692" s="67"/>
      <c r="CF4692" s="64"/>
      <c r="CG4692" s="5"/>
      <c r="CH4692" s="69"/>
      <c r="CI4692" s="6"/>
      <c r="CJ4692" s="5"/>
      <c r="CK4692" s="25"/>
      <c r="CL4692" s="5"/>
      <c r="DN4692" s="14"/>
      <c r="DO4692" s="14"/>
      <c r="DP4692" s="5"/>
      <c r="DQ4692" s="25"/>
      <c r="DR4692" s="25"/>
      <c r="DS4692" s="96"/>
      <c r="DT4692" s="83"/>
      <c r="DU4692" s="14"/>
      <c r="DX4692" s="83"/>
      <c r="DY4692" s="83"/>
      <c r="DZ4692" s="83"/>
      <c r="EA4692" s="83"/>
      <c r="EJ4692" s="54"/>
      <c r="EK4692" s="22"/>
      <c r="EL4692" s="24"/>
      <c r="EP4692" s="23"/>
      <c r="EQ4692" s="24"/>
      <c r="ER4692" s="22"/>
      <c r="ES4692" s="24"/>
      <c r="ET4692" s="24"/>
      <c r="EU4692" s="23"/>
      <c r="EV4692" s="26"/>
      <c r="EX4692" s="6"/>
      <c r="EY4692" s="24"/>
      <c r="EZ4692" s="109"/>
      <c r="FA4692" s="66"/>
      <c r="FB4692" s="5"/>
      <c r="FC4692" s="68"/>
      <c r="FD4692" s="67"/>
      <c r="FE4692" s="67"/>
      <c r="FF4692" s="64"/>
      <c r="FG4692" s="5"/>
      <c r="FH4692" s="69"/>
      <c r="FI4692" s="6"/>
      <c r="FJ4692" s="5"/>
      <c r="FK4692" s="25"/>
      <c r="FL4692" s="5"/>
    </row>
    <row r="4693" spans="40:168">
      <c r="AN4693" s="14"/>
      <c r="AO4693" s="14"/>
      <c r="AP4693" s="5"/>
      <c r="AQ4693" s="25"/>
      <c r="AR4693" s="25"/>
      <c r="AS4693" s="96"/>
      <c r="AT4693" s="83"/>
      <c r="AU4693" s="14"/>
      <c r="AX4693" s="83"/>
      <c r="AY4693" s="83"/>
      <c r="AZ4693" s="83"/>
      <c r="BA4693" s="83"/>
      <c r="BJ4693" s="54"/>
      <c r="BK4693" s="22"/>
      <c r="BL4693" s="24"/>
      <c r="BP4693" s="23"/>
      <c r="BQ4693" s="24"/>
      <c r="BR4693" s="22"/>
      <c r="BS4693" s="24"/>
      <c r="BT4693" s="24"/>
      <c r="BU4693" s="23"/>
      <c r="BV4693" s="26"/>
      <c r="BX4693" s="6"/>
      <c r="BY4693" s="24"/>
      <c r="BZ4693" s="109"/>
      <c r="CA4693" s="66"/>
      <c r="CB4693" s="5"/>
      <c r="CC4693" s="68"/>
      <c r="CD4693" s="67"/>
      <c r="CE4693" s="67"/>
      <c r="CF4693" s="64"/>
      <c r="CG4693" s="5"/>
      <c r="CH4693" s="69"/>
      <c r="CI4693" s="6"/>
      <c r="CJ4693" s="5"/>
      <c r="CK4693" s="25"/>
      <c r="CL4693" s="5"/>
      <c r="DN4693" s="14"/>
      <c r="DO4693" s="14"/>
      <c r="DP4693" s="5"/>
      <c r="DQ4693" s="25"/>
      <c r="DR4693" s="25"/>
      <c r="DS4693" s="96"/>
      <c r="DT4693" s="83"/>
      <c r="DU4693" s="14"/>
      <c r="DX4693" s="83"/>
      <c r="DY4693" s="83"/>
      <c r="DZ4693" s="83"/>
      <c r="EA4693" s="83"/>
      <c r="EJ4693" s="54"/>
      <c r="EK4693" s="22"/>
      <c r="EL4693" s="24"/>
      <c r="EP4693" s="23"/>
      <c r="EQ4693" s="24"/>
      <c r="ER4693" s="22"/>
      <c r="ES4693" s="24"/>
      <c r="ET4693" s="24"/>
      <c r="EU4693" s="23"/>
      <c r="EV4693" s="26"/>
      <c r="EX4693" s="6"/>
      <c r="EY4693" s="24"/>
      <c r="EZ4693" s="109"/>
      <c r="FA4693" s="66"/>
      <c r="FB4693" s="5"/>
      <c r="FC4693" s="68"/>
      <c r="FD4693" s="67"/>
      <c r="FE4693" s="67"/>
      <c r="FF4693" s="64"/>
      <c r="FG4693" s="5"/>
      <c r="FH4693" s="69"/>
      <c r="FI4693" s="6"/>
      <c r="FJ4693" s="5"/>
      <c r="FK4693" s="25"/>
      <c r="FL4693" s="5"/>
    </row>
    <row r="4694" spans="40:168">
      <c r="AN4694" s="14"/>
      <c r="AO4694" s="14"/>
      <c r="AP4694" s="5"/>
      <c r="AQ4694" s="25"/>
      <c r="AR4694" s="25"/>
      <c r="AS4694" s="96"/>
      <c r="AT4694" s="83"/>
      <c r="AU4694" s="14"/>
      <c r="AX4694" s="83"/>
      <c r="AY4694" s="83"/>
      <c r="AZ4694" s="83"/>
      <c r="BA4694" s="83"/>
      <c r="BJ4694" s="54"/>
      <c r="BK4694" s="22"/>
      <c r="BL4694" s="24"/>
      <c r="BP4694" s="23"/>
      <c r="BQ4694" s="24"/>
      <c r="BR4694" s="22"/>
      <c r="BS4694" s="24"/>
      <c r="BT4694" s="24"/>
      <c r="BU4694" s="23"/>
      <c r="BV4694" s="26"/>
      <c r="BX4694" s="6"/>
      <c r="BY4694" s="24"/>
      <c r="BZ4694" s="109"/>
      <c r="CA4694" s="66"/>
      <c r="CB4694" s="5"/>
      <c r="CC4694" s="68"/>
      <c r="CD4694" s="67"/>
      <c r="CE4694" s="67"/>
      <c r="CF4694" s="64"/>
      <c r="CG4694" s="5"/>
      <c r="CH4694" s="69"/>
      <c r="CI4694" s="6"/>
      <c r="CJ4694" s="5"/>
      <c r="CK4694" s="25"/>
      <c r="CL4694" s="5"/>
      <c r="DN4694" s="14"/>
      <c r="DO4694" s="14"/>
      <c r="DP4694" s="5"/>
      <c r="DQ4694" s="25"/>
      <c r="DR4694" s="25"/>
      <c r="DS4694" s="96"/>
      <c r="DT4694" s="83"/>
      <c r="DU4694" s="14"/>
      <c r="DX4694" s="83"/>
      <c r="DY4694" s="83"/>
      <c r="DZ4694" s="83"/>
      <c r="EA4694" s="83"/>
      <c r="EJ4694" s="54"/>
      <c r="EK4694" s="22"/>
      <c r="EL4694" s="24"/>
      <c r="EP4694" s="23"/>
      <c r="EQ4694" s="24"/>
      <c r="ER4694" s="22"/>
      <c r="ES4694" s="24"/>
      <c r="ET4694" s="24"/>
      <c r="EU4694" s="23"/>
      <c r="EV4694" s="26"/>
      <c r="EX4694" s="6"/>
      <c r="EY4694" s="24"/>
      <c r="EZ4694" s="109"/>
      <c r="FA4694" s="66"/>
      <c r="FB4694" s="5"/>
      <c r="FC4694" s="68"/>
      <c r="FD4694" s="67"/>
      <c r="FE4694" s="67"/>
      <c r="FF4694" s="64"/>
      <c r="FG4694" s="5"/>
      <c r="FH4694" s="69"/>
      <c r="FI4694" s="6"/>
      <c r="FJ4694" s="5"/>
      <c r="FK4694" s="25"/>
      <c r="FL4694" s="5"/>
    </row>
    <row r="4695" spans="40:168">
      <c r="AN4695" s="14"/>
      <c r="AO4695" s="14"/>
      <c r="AP4695" s="5"/>
      <c r="AQ4695" s="25"/>
      <c r="AR4695" s="25"/>
      <c r="AS4695" s="96"/>
      <c r="AT4695" s="83"/>
      <c r="AU4695" s="14"/>
      <c r="AX4695" s="83"/>
      <c r="AY4695" s="83"/>
      <c r="AZ4695" s="83"/>
      <c r="BA4695" s="83"/>
      <c r="BJ4695" s="54"/>
      <c r="BK4695" s="22"/>
      <c r="BL4695" s="24"/>
      <c r="BP4695" s="23"/>
      <c r="BQ4695" s="24"/>
      <c r="BR4695" s="22"/>
      <c r="BS4695" s="24"/>
      <c r="BT4695" s="24"/>
      <c r="BU4695" s="23"/>
      <c r="BV4695" s="26"/>
      <c r="BX4695" s="6"/>
      <c r="BY4695" s="24"/>
      <c r="BZ4695" s="109"/>
      <c r="CA4695" s="66"/>
      <c r="CB4695" s="5"/>
      <c r="CC4695" s="68"/>
      <c r="CD4695" s="67"/>
      <c r="CE4695" s="67"/>
      <c r="CF4695" s="64"/>
      <c r="CG4695" s="5"/>
      <c r="CH4695" s="69"/>
      <c r="CI4695" s="6"/>
      <c r="CJ4695" s="5"/>
      <c r="CK4695" s="25"/>
      <c r="CL4695" s="5"/>
      <c r="DN4695" s="14"/>
      <c r="DO4695" s="14"/>
      <c r="DP4695" s="5"/>
      <c r="DQ4695" s="25"/>
      <c r="DR4695" s="25"/>
      <c r="DS4695" s="96"/>
      <c r="DT4695" s="83"/>
      <c r="DU4695" s="14"/>
      <c r="DX4695" s="83"/>
      <c r="DY4695" s="83"/>
      <c r="DZ4695" s="83"/>
      <c r="EA4695" s="83"/>
      <c r="EJ4695" s="54"/>
      <c r="EK4695" s="22"/>
      <c r="EL4695" s="24"/>
      <c r="EP4695" s="23"/>
      <c r="EQ4695" s="24"/>
      <c r="ER4695" s="22"/>
      <c r="ES4695" s="24"/>
      <c r="ET4695" s="24"/>
      <c r="EU4695" s="23"/>
      <c r="EV4695" s="26"/>
      <c r="EX4695" s="6"/>
      <c r="EY4695" s="24"/>
      <c r="EZ4695" s="109"/>
      <c r="FA4695" s="66"/>
      <c r="FB4695" s="5"/>
      <c r="FC4695" s="68"/>
      <c r="FD4695" s="67"/>
      <c r="FE4695" s="67"/>
      <c r="FF4695" s="64"/>
      <c r="FG4695" s="5"/>
      <c r="FH4695" s="69"/>
      <c r="FI4695" s="6"/>
      <c r="FJ4695" s="5"/>
      <c r="FK4695" s="25"/>
      <c r="FL4695" s="5"/>
    </row>
    <row r="4696" spans="40:168">
      <c r="AN4696" s="14"/>
      <c r="AO4696" s="14"/>
      <c r="AP4696" s="5"/>
      <c r="AQ4696" s="25"/>
      <c r="AR4696" s="25"/>
      <c r="AS4696" s="96"/>
      <c r="AT4696" s="83"/>
      <c r="AU4696" s="14"/>
      <c r="AX4696" s="83"/>
      <c r="AY4696" s="83"/>
      <c r="AZ4696" s="83"/>
      <c r="BA4696" s="83"/>
      <c r="BJ4696" s="54"/>
      <c r="BK4696" s="22"/>
      <c r="BL4696" s="24"/>
      <c r="BP4696" s="23"/>
      <c r="BQ4696" s="24"/>
      <c r="BR4696" s="22"/>
      <c r="BS4696" s="24"/>
      <c r="BT4696" s="24"/>
      <c r="BU4696" s="23"/>
      <c r="BV4696" s="26"/>
      <c r="BX4696" s="6"/>
      <c r="BY4696" s="24"/>
      <c r="BZ4696" s="109"/>
      <c r="CA4696" s="66"/>
      <c r="CB4696" s="5"/>
      <c r="CC4696" s="68"/>
      <c r="CD4696" s="67"/>
      <c r="CE4696" s="67"/>
      <c r="CF4696" s="64"/>
      <c r="CG4696" s="5"/>
      <c r="CH4696" s="69"/>
      <c r="CI4696" s="6"/>
      <c r="CJ4696" s="5"/>
      <c r="CK4696" s="25"/>
      <c r="CL4696" s="5"/>
      <c r="DN4696" s="14"/>
      <c r="DO4696" s="14"/>
      <c r="DP4696" s="5"/>
      <c r="DQ4696" s="25"/>
      <c r="DR4696" s="25"/>
      <c r="DS4696" s="96"/>
      <c r="DT4696" s="83"/>
      <c r="DU4696" s="14"/>
      <c r="DX4696" s="83"/>
      <c r="DY4696" s="83"/>
      <c r="DZ4696" s="83"/>
      <c r="EA4696" s="83"/>
      <c r="EJ4696" s="54"/>
      <c r="EK4696" s="22"/>
      <c r="EL4696" s="24"/>
      <c r="EP4696" s="23"/>
      <c r="EQ4696" s="24"/>
      <c r="ER4696" s="22"/>
      <c r="ES4696" s="24"/>
      <c r="ET4696" s="24"/>
      <c r="EU4696" s="23"/>
      <c r="EV4696" s="26"/>
      <c r="EX4696" s="6"/>
      <c r="EY4696" s="24"/>
      <c r="EZ4696" s="109"/>
      <c r="FA4696" s="66"/>
      <c r="FB4696" s="5"/>
      <c r="FC4696" s="68"/>
      <c r="FD4696" s="67"/>
      <c r="FE4696" s="67"/>
      <c r="FF4696" s="64"/>
      <c r="FG4696" s="5"/>
      <c r="FH4696" s="69"/>
      <c r="FI4696" s="6"/>
      <c r="FJ4696" s="5"/>
      <c r="FK4696" s="25"/>
      <c r="FL4696" s="5"/>
    </row>
    <row r="4697" spans="40:168">
      <c r="AN4697" s="14"/>
      <c r="AO4697" s="14"/>
      <c r="AP4697" s="5"/>
      <c r="AQ4697" s="25"/>
      <c r="AR4697" s="25"/>
      <c r="AS4697" s="96"/>
      <c r="AT4697" s="83"/>
      <c r="AU4697" s="14"/>
      <c r="AX4697" s="83"/>
      <c r="AY4697" s="83"/>
      <c r="AZ4697" s="83"/>
      <c r="BA4697" s="83"/>
      <c r="BJ4697" s="54"/>
      <c r="BK4697" s="22"/>
      <c r="BL4697" s="24"/>
      <c r="BP4697" s="23"/>
      <c r="BQ4697" s="24"/>
      <c r="BR4697" s="22"/>
      <c r="BS4697" s="24"/>
      <c r="BT4697" s="24"/>
      <c r="BU4697" s="23"/>
      <c r="BV4697" s="26"/>
      <c r="BX4697" s="6"/>
      <c r="BY4697" s="24"/>
      <c r="BZ4697" s="109"/>
      <c r="CA4697" s="66"/>
      <c r="CB4697" s="5"/>
      <c r="CC4697" s="68"/>
      <c r="CD4697" s="67"/>
      <c r="CE4697" s="67"/>
      <c r="CF4697" s="64"/>
      <c r="CG4697" s="5"/>
      <c r="CH4697" s="69"/>
      <c r="CI4697" s="6"/>
      <c r="CJ4697" s="5"/>
      <c r="CK4697" s="25"/>
      <c r="CL4697" s="5"/>
      <c r="DN4697" s="14"/>
      <c r="DO4697" s="14"/>
      <c r="DP4697" s="5"/>
      <c r="DQ4697" s="25"/>
      <c r="DR4697" s="25"/>
      <c r="DS4697" s="96"/>
      <c r="DT4697" s="83"/>
      <c r="DU4697" s="14"/>
      <c r="DX4697" s="83"/>
      <c r="DY4697" s="83"/>
      <c r="DZ4697" s="83"/>
      <c r="EA4697" s="83"/>
      <c r="EJ4697" s="54"/>
      <c r="EK4697" s="22"/>
      <c r="EL4697" s="24"/>
      <c r="EP4697" s="23"/>
      <c r="EQ4697" s="24"/>
      <c r="ER4697" s="22"/>
      <c r="ES4697" s="24"/>
      <c r="ET4697" s="24"/>
      <c r="EU4697" s="23"/>
      <c r="EV4697" s="26"/>
      <c r="EX4697" s="6"/>
      <c r="EY4697" s="24"/>
      <c r="EZ4697" s="109"/>
      <c r="FA4697" s="66"/>
      <c r="FB4697" s="5"/>
      <c r="FC4697" s="68"/>
      <c r="FD4697" s="67"/>
      <c r="FE4697" s="67"/>
      <c r="FF4697" s="64"/>
      <c r="FG4697" s="5"/>
      <c r="FH4697" s="69"/>
      <c r="FI4697" s="6"/>
      <c r="FJ4697" s="5"/>
      <c r="FK4697" s="25"/>
      <c r="FL4697" s="5"/>
    </row>
    <row r="4698" spans="40:168">
      <c r="AN4698" s="14"/>
      <c r="AO4698" s="14"/>
      <c r="AP4698" s="5"/>
      <c r="AQ4698" s="25"/>
      <c r="AR4698" s="25"/>
      <c r="AS4698" s="96"/>
      <c r="AT4698" s="83"/>
      <c r="AU4698" s="14"/>
      <c r="AX4698" s="83"/>
      <c r="AY4698" s="83"/>
      <c r="AZ4698" s="83"/>
      <c r="BA4698" s="83"/>
      <c r="BJ4698" s="54"/>
      <c r="BK4698" s="22"/>
      <c r="BL4698" s="24"/>
      <c r="BP4698" s="23"/>
      <c r="BQ4698" s="24"/>
      <c r="BR4698" s="22"/>
      <c r="BS4698" s="24"/>
      <c r="BT4698" s="24"/>
      <c r="BU4698" s="23"/>
      <c r="BV4698" s="26"/>
      <c r="BX4698" s="6"/>
      <c r="BY4698" s="24"/>
      <c r="BZ4698" s="109"/>
      <c r="CA4698" s="66"/>
      <c r="CB4698" s="5"/>
      <c r="CC4698" s="68"/>
      <c r="CD4698" s="67"/>
      <c r="CE4698" s="67"/>
      <c r="CF4698" s="64"/>
      <c r="CG4698" s="5"/>
      <c r="CH4698" s="69"/>
      <c r="CI4698" s="6"/>
      <c r="CJ4698" s="5"/>
      <c r="CK4698" s="25"/>
      <c r="CL4698" s="5"/>
      <c r="DN4698" s="14"/>
      <c r="DO4698" s="14"/>
      <c r="DP4698" s="5"/>
      <c r="DQ4698" s="25"/>
      <c r="DR4698" s="25"/>
      <c r="DS4698" s="96"/>
      <c r="DT4698" s="83"/>
      <c r="DU4698" s="14"/>
      <c r="DX4698" s="83"/>
      <c r="DY4698" s="83"/>
      <c r="DZ4698" s="83"/>
      <c r="EA4698" s="83"/>
      <c r="EJ4698" s="54"/>
      <c r="EK4698" s="22"/>
      <c r="EL4698" s="24"/>
      <c r="EP4698" s="23"/>
      <c r="EQ4698" s="24"/>
      <c r="ER4698" s="22"/>
      <c r="ES4698" s="24"/>
      <c r="ET4698" s="24"/>
      <c r="EU4698" s="23"/>
      <c r="EV4698" s="26"/>
      <c r="EX4698" s="6"/>
      <c r="EY4698" s="24"/>
      <c r="EZ4698" s="109"/>
      <c r="FA4698" s="66"/>
      <c r="FB4698" s="5"/>
      <c r="FC4698" s="68"/>
      <c r="FD4698" s="67"/>
      <c r="FE4698" s="67"/>
      <c r="FF4698" s="64"/>
      <c r="FG4698" s="5"/>
      <c r="FH4698" s="69"/>
      <c r="FI4698" s="6"/>
      <c r="FJ4698" s="5"/>
      <c r="FK4698" s="25"/>
      <c r="FL4698" s="5"/>
    </row>
    <row r="4699" spans="40:168">
      <c r="AN4699" s="14"/>
      <c r="AO4699" s="14"/>
      <c r="AP4699" s="5"/>
      <c r="AQ4699" s="25"/>
      <c r="AR4699" s="25"/>
      <c r="AS4699" s="96"/>
      <c r="AT4699" s="83"/>
      <c r="AU4699" s="14"/>
      <c r="AX4699" s="83"/>
      <c r="AY4699" s="83"/>
      <c r="AZ4699" s="83"/>
      <c r="BA4699" s="83"/>
      <c r="BJ4699" s="54"/>
      <c r="BK4699" s="22"/>
      <c r="BL4699" s="24"/>
      <c r="BP4699" s="23"/>
      <c r="BQ4699" s="24"/>
      <c r="BR4699" s="22"/>
      <c r="BS4699" s="24"/>
      <c r="BT4699" s="24"/>
      <c r="BU4699" s="23"/>
      <c r="BV4699" s="26"/>
      <c r="BX4699" s="6"/>
      <c r="BY4699" s="24"/>
      <c r="BZ4699" s="109"/>
      <c r="CA4699" s="66"/>
      <c r="CB4699" s="5"/>
      <c r="CC4699" s="68"/>
      <c r="CD4699" s="67"/>
      <c r="CE4699" s="67"/>
      <c r="CF4699" s="64"/>
      <c r="CG4699" s="5"/>
      <c r="CH4699" s="69"/>
      <c r="CI4699" s="6"/>
      <c r="CJ4699" s="5"/>
      <c r="CK4699" s="25"/>
      <c r="CL4699" s="5"/>
      <c r="DN4699" s="14"/>
      <c r="DO4699" s="14"/>
      <c r="DP4699" s="5"/>
      <c r="DQ4699" s="25"/>
      <c r="DR4699" s="25"/>
      <c r="DS4699" s="96"/>
      <c r="DT4699" s="83"/>
      <c r="DU4699" s="14"/>
      <c r="DX4699" s="83"/>
      <c r="DY4699" s="83"/>
      <c r="DZ4699" s="83"/>
      <c r="EA4699" s="83"/>
      <c r="EJ4699" s="54"/>
      <c r="EK4699" s="22"/>
      <c r="EL4699" s="24"/>
      <c r="EP4699" s="23"/>
      <c r="EQ4699" s="24"/>
      <c r="ER4699" s="22"/>
      <c r="ES4699" s="24"/>
      <c r="ET4699" s="24"/>
      <c r="EU4699" s="23"/>
      <c r="EV4699" s="26"/>
      <c r="EX4699" s="6"/>
      <c r="EY4699" s="24"/>
      <c r="EZ4699" s="109"/>
      <c r="FA4699" s="66"/>
      <c r="FB4699" s="5"/>
      <c r="FC4699" s="68"/>
      <c r="FD4699" s="67"/>
      <c r="FE4699" s="67"/>
      <c r="FF4699" s="64"/>
      <c r="FG4699" s="5"/>
      <c r="FH4699" s="69"/>
      <c r="FI4699" s="6"/>
      <c r="FJ4699" s="5"/>
      <c r="FK4699" s="25"/>
      <c r="FL4699" s="5"/>
    </row>
    <row r="4700" spans="40:168">
      <c r="AN4700" s="14"/>
      <c r="AO4700" s="14"/>
      <c r="AP4700" s="5"/>
      <c r="AQ4700" s="25"/>
      <c r="AR4700" s="25"/>
      <c r="AS4700" s="96"/>
      <c r="AT4700" s="83"/>
      <c r="AU4700" s="14"/>
      <c r="AX4700" s="83"/>
      <c r="AY4700" s="83"/>
      <c r="AZ4700" s="83"/>
      <c r="BA4700" s="83"/>
      <c r="BJ4700" s="54"/>
      <c r="BK4700" s="22"/>
      <c r="BL4700" s="24"/>
      <c r="BP4700" s="23"/>
      <c r="BQ4700" s="24"/>
      <c r="BR4700" s="22"/>
      <c r="BS4700" s="24"/>
      <c r="BT4700" s="24"/>
      <c r="BU4700" s="23"/>
      <c r="BV4700" s="26"/>
      <c r="BX4700" s="6"/>
      <c r="BY4700" s="24"/>
      <c r="BZ4700" s="109"/>
      <c r="CA4700" s="66"/>
      <c r="CB4700" s="5"/>
      <c r="CC4700" s="68"/>
      <c r="CD4700" s="67"/>
      <c r="CE4700" s="67"/>
      <c r="CF4700" s="64"/>
      <c r="CG4700" s="5"/>
      <c r="CH4700" s="69"/>
      <c r="CI4700" s="6"/>
      <c r="CJ4700" s="5"/>
      <c r="CK4700" s="25"/>
      <c r="CL4700" s="5"/>
      <c r="DN4700" s="14"/>
      <c r="DO4700" s="14"/>
      <c r="DP4700" s="5"/>
      <c r="DQ4700" s="25"/>
      <c r="DR4700" s="25"/>
      <c r="DS4700" s="96"/>
      <c r="DT4700" s="83"/>
      <c r="DU4700" s="14"/>
      <c r="DX4700" s="83"/>
      <c r="DY4700" s="83"/>
      <c r="DZ4700" s="83"/>
      <c r="EA4700" s="83"/>
      <c r="EJ4700" s="54"/>
      <c r="EK4700" s="22"/>
      <c r="EL4700" s="24"/>
      <c r="EP4700" s="23"/>
      <c r="EQ4700" s="24"/>
      <c r="ER4700" s="22"/>
      <c r="ES4700" s="24"/>
      <c r="ET4700" s="24"/>
      <c r="EU4700" s="23"/>
      <c r="EV4700" s="26"/>
      <c r="EX4700" s="6"/>
      <c r="EY4700" s="24"/>
      <c r="EZ4700" s="109"/>
      <c r="FA4700" s="66"/>
      <c r="FB4700" s="5"/>
      <c r="FC4700" s="68"/>
      <c r="FD4700" s="67"/>
      <c r="FE4700" s="67"/>
      <c r="FF4700" s="64"/>
      <c r="FG4700" s="5"/>
      <c r="FH4700" s="69"/>
      <c r="FI4700" s="6"/>
      <c r="FJ4700" s="5"/>
      <c r="FK4700" s="25"/>
      <c r="FL4700" s="5"/>
    </row>
    <row r="4701" spans="40:168">
      <c r="AN4701" s="14"/>
      <c r="AO4701" s="14"/>
      <c r="AP4701" s="5"/>
      <c r="AQ4701" s="25"/>
      <c r="AR4701" s="25"/>
      <c r="AS4701" s="96"/>
      <c r="AT4701" s="83"/>
      <c r="AU4701" s="14"/>
      <c r="AX4701" s="83"/>
      <c r="AY4701" s="83"/>
      <c r="AZ4701" s="83"/>
      <c r="BA4701" s="83"/>
      <c r="BJ4701" s="54"/>
      <c r="BK4701" s="22"/>
      <c r="BL4701" s="24"/>
      <c r="BP4701" s="23"/>
      <c r="BQ4701" s="24"/>
      <c r="BR4701" s="22"/>
      <c r="BS4701" s="24"/>
      <c r="BT4701" s="24"/>
      <c r="BU4701" s="23"/>
      <c r="BV4701" s="26"/>
      <c r="BX4701" s="6"/>
      <c r="BY4701" s="24"/>
      <c r="BZ4701" s="109"/>
      <c r="CA4701" s="66"/>
      <c r="CB4701" s="5"/>
      <c r="CC4701" s="68"/>
      <c r="CD4701" s="67"/>
      <c r="CE4701" s="67"/>
      <c r="CF4701" s="64"/>
      <c r="CG4701" s="5"/>
      <c r="CH4701" s="69"/>
      <c r="CI4701" s="6"/>
      <c r="CJ4701" s="5"/>
      <c r="CK4701" s="25"/>
      <c r="CL4701" s="5"/>
      <c r="DN4701" s="14"/>
      <c r="DO4701" s="14"/>
      <c r="DP4701" s="5"/>
      <c r="DQ4701" s="25"/>
      <c r="DR4701" s="25"/>
      <c r="DS4701" s="96"/>
      <c r="DT4701" s="83"/>
      <c r="DU4701" s="14"/>
      <c r="DX4701" s="83"/>
      <c r="DY4701" s="83"/>
      <c r="DZ4701" s="83"/>
      <c r="EA4701" s="83"/>
      <c r="EJ4701" s="54"/>
      <c r="EK4701" s="22"/>
      <c r="EL4701" s="24"/>
      <c r="EP4701" s="23"/>
      <c r="EQ4701" s="24"/>
      <c r="ER4701" s="22"/>
      <c r="ES4701" s="24"/>
      <c r="ET4701" s="24"/>
      <c r="EU4701" s="23"/>
      <c r="EV4701" s="26"/>
      <c r="EX4701" s="6"/>
      <c r="EY4701" s="24"/>
      <c r="EZ4701" s="109"/>
      <c r="FA4701" s="66"/>
      <c r="FB4701" s="5"/>
      <c r="FC4701" s="68"/>
      <c r="FD4701" s="67"/>
      <c r="FE4701" s="67"/>
      <c r="FF4701" s="64"/>
      <c r="FG4701" s="5"/>
      <c r="FH4701" s="69"/>
      <c r="FI4701" s="6"/>
      <c r="FJ4701" s="5"/>
      <c r="FK4701" s="25"/>
      <c r="FL4701" s="5"/>
    </row>
    <row r="4702" spans="40:168">
      <c r="AN4702" s="14"/>
      <c r="AO4702" s="14"/>
      <c r="AP4702" s="5"/>
      <c r="AQ4702" s="25"/>
      <c r="AR4702" s="25"/>
      <c r="AS4702" s="96"/>
      <c r="AT4702" s="83"/>
      <c r="AU4702" s="14"/>
      <c r="AX4702" s="83"/>
      <c r="AY4702" s="83"/>
      <c r="AZ4702" s="83"/>
      <c r="BA4702" s="83"/>
      <c r="BJ4702" s="54"/>
      <c r="BK4702" s="22"/>
      <c r="BL4702" s="24"/>
      <c r="BP4702" s="23"/>
      <c r="BQ4702" s="24"/>
      <c r="BR4702" s="22"/>
      <c r="BS4702" s="24"/>
      <c r="BT4702" s="24"/>
      <c r="BU4702" s="23"/>
      <c r="BV4702" s="26"/>
      <c r="BX4702" s="6"/>
      <c r="BY4702" s="24"/>
      <c r="BZ4702" s="109"/>
      <c r="CA4702" s="66"/>
      <c r="CB4702" s="5"/>
      <c r="CC4702" s="68"/>
      <c r="CD4702" s="67"/>
      <c r="CE4702" s="67"/>
      <c r="CF4702" s="64"/>
      <c r="CG4702" s="5"/>
      <c r="CH4702" s="69"/>
      <c r="CI4702" s="6"/>
      <c r="CJ4702" s="5"/>
      <c r="CK4702" s="25"/>
      <c r="CL4702" s="5"/>
      <c r="DN4702" s="14"/>
      <c r="DO4702" s="14"/>
      <c r="DP4702" s="5"/>
      <c r="DQ4702" s="25"/>
      <c r="DR4702" s="25"/>
      <c r="DS4702" s="96"/>
      <c r="DT4702" s="83"/>
      <c r="DU4702" s="14"/>
      <c r="DX4702" s="83"/>
      <c r="DY4702" s="83"/>
      <c r="DZ4702" s="83"/>
      <c r="EA4702" s="83"/>
      <c r="EJ4702" s="54"/>
      <c r="EK4702" s="22"/>
      <c r="EL4702" s="24"/>
      <c r="EP4702" s="23"/>
      <c r="EQ4702" s="24"/>
      <c r="ER4702" s="22"/>
      <c r="ES4702" s="24"/>
      <c r="ET4702" s="24"/>
      <c r="EU4702" s="23"/>
      <c r="EV4702" s="26"/>
      <c r="EX4702" s="6"/>
      <c r="EY4702" s="24"/>
      <c r="EZ4702" s="109"/>
      <c r="FA4702" s="66"/>
      <c r="FB4702" s="5"/>
      <c r="FC4702" s="68"/>
      <c r="FD4702" s="67"/>
      <c r="FE4702" s="67"/>
      <c r="FF4702" s="64"/>
      <c r="FG4702" s="5"/>
      <c r="FH4702" s="69"/>
      <c r="FI4702" s="6"/>
      <c r="FJ4702" s="5"/>
      <c r="FK4702" s="25"/>
      <c r="FL4702" s="5"/>
    </row>
    <row r="4703" spans="40:168">
      <c r="AN4703" s="14"/>
      <c r="AO4703" s="14"/>
      <c r="AP4703" s="5"/>
      <c r="AQ4703" s="25"/>
      <c r="AR4703" s="25"/>
      <c r="AS4703" s="96"/>
      <c r="AT4703" s="83"/>
      <c r="AU4703" s="14"/>
      <c r="AX4703" s="83"/>
      <c r="AY4703" s="83"/>
      <c r="AZ4703" s="83"/>
      <c r="BA4703" s="83"/>
      <c r="BJ4703" s="54"/>
      <c r="BK4703" s="22"/>
      <c r="BL4703" s="24"/>
      <c r="BP4703" s="23"/>
      <c r="BQ4703" s="24"/>
      <c r="BR4703" s="22"/>
      <c r="BS4703" s="24"/>
      <c r="BT4703" s="24"/>
      <c r="BU4703" s="23"/>
      <c r="BV4703" s="26"/>
      <c r="BX4703" s="6"/>
      <c r="BY4703" s="24"/>
      <c r="BZ4703" s="109"/>
      <c r="CA4703" s="66"/>
      <c r="CB4703" s="5"/>
      <c r="CC4703" s="68"/>
      <c r="CD4703" s="67"/>
      <c r="CE4703" s="67"/>
      <c r="CF4703" s="64"/>
      <c r="CG4703" s="5"/>
      <c r="CH4703" s="69"/>
      <c r="CI4703" s="6"/>
      <c r="CJ4703" s="5"/>
      <c r="CK4703" s="25"/>
      <c r="CL4703" s="5"/>
      <c r="DN4703" s="14"/>
      <c r="DO4703" s="14"/>
      <c r="DP4703" s="5"/>
      <c r="DQ4703" s="25"/>
      <c r="DR4703" s="25"/>
      <c r="DS4703" s="96"/>
      <c r="DT4703" s="83"/>
      <c r="DU4703" s="14"/>
      <c r="DX4703" s="83"/>
      <c r="DY4703" s="83"/>
      <c r="DZ4703" s="83"/>
      <c r="EA4703" s="83"/>
      <c r="EJ4703" s="54"/>
      <c r="EK4703" s="22"/>
      <c r="EL4703" s="24"/>
      <c r="EP4703" s="23"/>
      <c r="EQ4703" s="24"/>
      <c r="ER4703" s="22"/>
      <c r="ES4703" s="24"/>
      <c r="ET4703" s="24"/>
      <c r="EU4703" s="23"/>
      <c r="EV4703" s="26"/>
      <c r="EX4703" s="6"/>
      <c r="EY4703" s="24"/>
      <c r="EZ4703" s="109"/>
      <c r="FA4703" s="66"/>
      <c r="FB4703" s="5"/>
      <c r="FC4703" s="68"/>
      <c r="FD4703" s="67"/>
      <c r="FE4703" s="67"/>
      <c r="FF4703" s="64"/>
      <c r="FG4703" s="5"/>
      <c r="FH4703" s="69"/>
      <c r="FI4703" s="6"/>
      <c r="FJ4703" s="5"/>
      <c r="FK4703" s="25"/>
      <c r="FL4703" s="5"/>
    </row>
    <row r="4704" spans="40:168">
      <c r="AN4704" s="14"/>
      <c r="AO4704" s="14"/>
      <c r="AP4704" s="5"/>
      <c r="AQ4704" s="25"/>
      <c r="AR4704" s="25"/>
      <c r="AS4704" s="96"/>
      <c r="AT4704" s="83"/>
      <c r="AU4704" s="14"/>
      <c r="AX4704" s="83"/>
      <c r="AY4704" s="83"/>
      <c r="AZ4704" s="83"/>
      <c r="BA4704" s="83"/>
      <c r="BJ4704" s="54"/>
      <c r="BK4704" s="22"/>
      <c r="BL4704" s="24"/>
      <c r="BP4704" s="23"/>
      <c r="BQ4704" s="24"/>
      <c r="BR4704" s="22"/>
      <c r="BS4704" s="24"/>
      <c r="BT4704" s="24"/>
      <c r="BU4704" s="23"/>
      <c r="BV4704" s="26"/>
      <c r="BX4704" s="6"/>
      <c r="BY4704" s="24"/>
      <c r="BZ4704" s="109"/>
      <c r="CA4704" s="66"/>
      <c r="CB4704" s="5"/>
      <c r="CC4704" s="68"/>
      <c r="CD4704" s="67"/>
      <c r="CE4704" s="67"/>
      <c r="CF4704" s="64"/>
      <c r="CG4704" s="5"/>
      <c r="CH4704" s="69"/>
      <c r="CI4704" s="6"/>
      <c r="CJ4704" s="5"/>
      <c r="CK4704" s="25"/>
      <c r="CL4704" s="5"/>
      <c r="DN4704" s="14"/>
      <c r="DO4704" s="14"/>
      <c r="DP4704" s="5"/>
      <c r="DQ4704" s="25"/>
      <c r="DR4704" s="25"/>
      <c r="DS4704" s="96"/>
      <c r="DT4704" s="83"/>
      <c r="DU4704" s="14"/>
      <c r="DX4704" s="83"/>
      <c r="DY4704" s="83"/>
      <c r="DZ4704" s="83"/>
      <c r="EA4704" s="83"/>
      <c r="EJ4704" s="54"/>
      <c r="EK4704" s="22"/>
      <c r="EL4704" s="24"/>
      <c r="EP4704" s="23"/>
      <c r="EQ4704" s="24"/>
      <c r="ER4704" s="22"/>
      <c r="ES4704" s="24"/>
      <c r="ET4704" s="24"/>
      <c r="EU4704" s="23"/>
      <c r="EV4704" s="26"/>
      <c r="EX4704" s="6"/>
      <c r="EY4704" s="24"/>
      <c r="EZ4704" s="109"/>
      <c r="FA4704" s="66"/>
      <c r="FB4704" s="5"/>
      <c r="FC4704" s="68"/>
      <c r="FD4704" s="67"/>
      <c r="FE4704" s="67"/>
      <c r="FF4704" s="64"/>
      <c r="FG4704" s="5"/>
      <c r="FH4704" s="69"/>
      <c r="FI4704" s="6"/>
      <c r="FJ4704" s="5"/>
      <c r="FK4704" s="25"/>
      <c r="FL4704" s="5"/>
    </row>
    <row r="4705" spans="40:168">
      <c r="AN4705" s="14"/>
      <c r="AO4705" s="14"/>
      <c r="AP4705" s="5"/>
      <c r="AQ4705" s="25"/>
      <c r="AR4705" s="25"/>
      <c r="AS4705" s="96"/>
      <c r="AT4705" s="83"/>
      <c r="AU4705" s="14"/>
      <c r="AX4705" s="83"/>
      <c r="AY4705" s="83"/>
      <c r="AZ4705" s="83"/>
      <c r="BA4705" s="83"/>
      <c r="BJ4705" s="54"/>
      <c r="BK4705" s="22"/>
      <c r="BL4705" s="24"/>
      <c r="BP4705" s="23"/>
      <c r="BQ4705" s="24"/>
      <c r="BR4705" s="22"/>
      <c r="BS4705" s="24"/>
      <c r="BT4705" s="24"/>
      <c r="BU4705" s="23"/>
      <c r="BV4705" s="26"/>
      <c r="BX4705" s="6"/>
      <c r="BY4705" s="24"/>
      <c r="BZ4705" s="109"/>
      <c r="CA4705" s="66"/>
      <c r="CB4705" s="5"/>
      <c r="CC4705" s="68"/>
      <c r="CD4705" s="67"/>
      <c r="CE4705" s="67"/>
      <c r="CF4705" s="64"/>
      <c r="CG4705" s="5"/>
      <c r="CH4705" s="69"/>
      <c r="CI4705" s="6"/>
      <c r="CJ4705" s="5"/>
      <c r="CK4705" s="25"/>
      <c r="CL4705" s="5"/>
      <c r="DN4705" s="14"/>
      <c r="DO4705" s="14"/>
      <c r="DP4705" s="5"/>
      <c r="DQ4705" s="25"/>
      <c r="DR4705" s="25"/>
      <c r="DS4705" s="96"/>
      <c r="DT4705" s="83"/>
      <c r="DU4705" s="14"/>
      <c r="DX4705" s="83"/>
      <c r="DY4705" s="83"/>
      <c r="DZ4705" s="83"/>
      <c r="EA4705" s="83"/>
      <c r="EJ4705" s="54"/>
      <c r="EK4705" s="22"/>
      <c r="EL4705" s="24"/>
      <c r="EP4705" s="23"/>
      <c r="EQ4705" s="24"/>
      <c r="ER4705" s="22"/>
      <c r="ES4705" s="24"/>
      <c r="ET4705" s="24"/>
      <c r="EU4705" s="23"/>
      <c r="EV4705" s="26"/>
      <c r="EX4705" s="6"/>
      <c r="EY4705" s="24"/>
      <c r="EZ4705" s="109"/>
      <c r="FA4705" s="66"/>
      <c r="FB4705" s="5"/>
      <c r="FC4705" s="68"/>
      <c r="FD4705" s="67"/>
      <c r="FE4705" s="67"/>
      <c r="FF4705" s="64"/>
      <c r="FG4705" s="5"/>
      <c r="FH4705" s="69"/>
      <c r="FI4705" s="6"/>
      <c r="FJ4705" s="5"/>
      <c r="FK4705" s="25"/>
      <c r="FL4705" s="5"/>
    </row>
    <row r="4706" spans="40:168">
      <c r="AN4706" s="14"/>
      <c r="AO4706" s="14"/>
      <c r="AP4706" s="5"/>
      <c r="AQ4706" s="25"/>
      <c r="AR4706" s="25"/>
      <c r="AS4706" s="96"/>
      <c r="AT4706" s="83"/>
      <c r="AU4706" s="14"/>
      <c r="AX4706" s="83"/>
      <c r="AY4706" s="83"/>
      <c r="AZ4706" s="83"/>
      <c r="BA4706" s="83"/>
      <c r="BJ4706" s="54"/>
      <c r="BK4706" s="22"/>
      <c r="BL4706" s="24"/>
      <c r="BP4706" s="23"/>
      <c r="BQ4706" s="24"/>
      <c r="BR4706" s="22"/>
      <c r="BS4706" s="24"/>
      <c r="BT4706" s="24"/>
      <c r="BU4706" s="23"/>
      <c r="BV4706" s="26"/>
      <c r="BX4706" s="6"/>
      <c r="BY4706" s="24"/>
      <c r="BZ4706" s="109"/>
      <c r="CA4706" s="66"/>
      <c r="CB4706" s="5"/>
      <c r="CC4706" s="68"/>
      <c r="CD4706" s="67"/>
      <c r="CE4706" s="67"/>
      <c r="CF4706" s="64"/>
      <c r="CG4706" s="5"/>
      <c r="CH4706" s="69"/>
      <c r="CI4706" s="6"/>
      <c r="CJ4706" s="5"/>
      <c r="CK4706" s="25"/>
      <c r="CL4706" s="5"/>
      <c r="DN4706" s="14"/>
      <c r="DO4706" s="14"/>
      <c r="DP4706" s="5"/>
      <c r="DQ4706" s="25"/>
      <c r="DR4706" s="25"/>
      <c r="DS4706" s="96"/>
      <c r="DT4706" s="83"/>
      <c r="DU4706" s="14"/>
      <c r="DX4706" s="83"/>
      <c r="DY4706" s="83"/>
      <c r="DZ4706" s="83"/>
      <c r="EA4706" s="83"/>
      <c r="EJ4706" s="54"/>
      <c r="EK4706" s="22"/>
      <c r="EL4706" s="24"/>
      <c r="EP4706" s="23"/>
      <c r="EQ4706" s="24"/>
      <c r="ER4706" s="22"/>
      <c r="ES4706" s="24"/>
      <c r="ET4706" s="24"/>
      <c r="EU4706" s="23"/>
      <c r="EV4706" s="26"/>
      <c r="EX4706" s="6"/>
      <c r="EY4706" s="24"/>
      <c r="EZ4706" s="109"/>
      <c r="FA4706" s="66"/>
      <c r="FB4706" s="5"/>
      <c r="FC4706" s="68"/>
      <c r="FD4706" s="67"/>
      <c r="FE4706" s="67"/>
      <c r="FF4706" s="64"/>
      <c r="FG4706" s="5"/>
      <c r="FH4706" s="69"/>
      <c r="FI4706" s="6"/>
      <c r="FJ4706" s="5"/>
      <c r="FK4706" s="25"/>
      <c r="FL4706" s="5"/>
    </row>
    <row r="4707" spans="40:168">
      <c r="AN4707" s="14"/>
      <c r="AO4707" s="14"/>
      <c r="AP4707" s="5"/>
      <c r="AQ4707" s="25"/>
      <c r="AR4707" s="25"/>
      <c r="AS4707" s="96"/>
      <c r="AT4707" s="83"/>
      <c r="AU4707" s="14"/>
      <c r="AX4707" s="83"/>
      <c r="AY4707" s="83"/>
      <c r="AZ4707" s="83"/>
      <c r="BA4707" s="83"/>
      <c r="BJ4707" s="54"/>
      <c r="BK4707" s="22"/>
      <c r="BL4707" s="24"/>
      <c r="BP4707" s="23"/>
      <c r="BQ4707" s="24"/>
      <c r="BR4707" s="22"/>
      <c r="BS4707" s="24"/>
      <c r="BT4707" s="24"/>
      <c r="BU4707" s="23"/>
      <c r="BV4707" s="26"/>
      <c r="BX4707" s="6"/>
      <c r="BY4707" s="24"/>
      <c r="BZ4707" s="109"/>
      <c r="CA4707" s="66"/>
      <c r="CB4707" s="5"/>
      <c r="CC4707" s="68"/>
      <c r="CD4707" s="67"/>
      <c r="CE4707" s="67"/>
      <c r="CF4707" s="64"/>
      <c r="CG4707" s="5"/>
      <c r="CH4707" s="69"/>
      <c r="CI4707" s="6"/>
      <c r="CJ4707" s="5"/>
      <c r="CK4707" s="25"/>
      <c r="CL4707" s="5"/>
      <c r="DN4707" s="14"/>
      <c r="DO4707" s="14"/>
      <c r="DP4707" s="5"/>
      <c r="DQ4707" s="25"/>
      <c r="DR4707" s="25"/>
      <c r="DS4707" s="96"/>
      <c r="DT4707" s="83"/>
      <c r="DU4707" s="14"/>
      <c r="DX4707" s="83"/>
      <c r="DY4707" s="83"/>
      <c r="DZ4707" s="83"/>
      <c r="EA4707" s="83"/>
      <c r="EJ4707" s="54"/>
      <c r="EK4707" s="22"/>
      <c r="EL4707" s="24"/>
      <c r="EP4707" s="23"/>
      <c r="EQ4707" s="24"/>
      <c r="ER4707" s="22"/>
      <c r="ES4707" s="24"/>
      <c r="ET4707" s="24"/>
      <c r="EU4707" s="23"/>
      <c r="EV4707" s="26"/>
      <c r="EX4707" s="6"/>
      <c r="EY4707" s="24"/>
      <c r="EZ4707" s="109"/>
      <c r="FA4707" s="66"/>
      <c r="FB4707" s="5"/>
      <c r="FC4707" s="68"/>
      <c r="FD4707" s="67"/>
      <c r="FE4707" s="67"/>
      <c r="FF4707" s="64"/>
      <c r="FG4707" s="5"/>
      <c r="FH4707" s="69"/>
      <c r="FI4707" s="6"/>
      <c r="FJ4707" s="5"/>
      <c r="FK4707" s="25"/>
      <c r="FL4707" s="5"/>
    </row>
    <row r="4708" spans="40:168">
      <c r="AN4708" s="14"/>
      <c r="AO4708" s="14"/>
      <c r="AP4708" s="5"/>
      <c r="AQ4708" s="25"/>
      <c r="AR4708" s="25"/>
      <c r="AS4708" s="96"/>
      <c r="AT4708" s="83"/>
      <c r="AU4708" s="14"/>
      <c r="AX4708" s="83"/>
      <c r="AY4708" s="83"/>
      <c r="AZ4708" s="83"/>
      <c r="BA4708" s="83"/>
      <c r="BJ4708" s="54"/>
      <c r="BK4708" s="22"/>
      <c r="BL4708" s="24"/>
      <c r="BP4708" s="23"/>
      <c r="BQ4708" s="24"/>
      <c r="BR4708" s="22"/>
      <c r="BS4708" s="24"/>
      <c r="BT4708" s="24"/>
      <c r="BU4708" s="23"/>
      <c r="BV4708" s="26"/>
      <c r="BX4708" s="6"/>
      <c r="BY4708" s="24"/>
      <c r="BZ4708" s="109"/>
      <c r="CA4708" s="66"/>
      <c r="CB4708" s="5"/>
      <c r="CC4708" s="68"/>
      <c r="CD4708" s="67"/>
      <c r="CE4708" s="67"/>
      <c r="CF4708" s="64"/>
      <c r="CG4708" s="5"/>
      <c r="CH4708" s="69"/>
      <c r="CI4708" s="6"/>
      <c r="CJ4708" s="5"/>
      <c r="CK4708" s="25"/>
      <c r="CL4708" s="5"/>
      <c r="DN4708" s="14"/>
      <c r="DO4708" s="14"/>
      <c r="DP4708" s="5"/>
      <c r="DQ4708" s="25"/>
      <c r="DR4708" s="25"/>
      <c r="DS4708" s="96"/>
      <c r="DT4708" s="83"/>
      <c r="DU4708" s="14"/>
      <c r="DX4708" s="83"/>
      <c r="DY4708" s="83"/>
      <c r="DZ4708" s="83"/>
      <c r="EA4708" s="83"/>
      <c r="EJ4708" s="54"/>
      <c r="EK4708" s="22"/>
      <c r="EL4708" s="24"/>
      <c r="EP4708" s="23"/>
      <c r="EQ4708" s="24"/>
      <c r="ER4708" s="22"/>
      <c r="ES4708" s="24"/>
      <c r="ET4708" s="24"/>
      <c r="EU4708" s="23"/>
      <c r="EV4708" s="26"/>
      <c r="EX4708" s="6"/>
      <c r="EY4708" s="24"/>
      <c r="EZ4708" s="109"/>
      <c r="FA4708" s="66"/>
      <c r="FB4708" s="5"/>
      <c r="FC4708" s="68"/>
      <c r="FD4708" s="67"/>
      <c r="FE4708" s="67"/>
      <c r="FF4708" s="64"/>
      <c r="FG4708" s="5"/>
      <c r="FH4708" s="69"/>
      <c r="FI4708" s="6"/>
      <c r="FJ4708" s="5"/>
      <c r="FK4708" s="25"/>
      <c r="FL4708" s="5"/>
    </row>
    <row r="4709" spans="40:168">
      <c r="AN4709" s="14"/>
      <c r="AO4709" s="14"/>
      <c r="AP4709" s="5"/>
      <c r="AQ4709" s="25"/>
      <c r="AR4709" s="25"/>
      <c r="AS4709" s="96"/>
      <c r="AT4709" s="83"/>
      <c r="AU4709" s="14"/>
      <c r="AX4709" s="83"/>
      <c r="AY4709" s="83"/>
      <c r="AZ4709" s="83"/>
      <c r="BA4709" s="83"/>
      <c r="BJ4709" s="54"/>
      <c r="BK4709" s="22"/>
      <c r="BL4709" s="24"/>
      <c r="BP4709" s="23"/>
      <c r="BQ4709" s="24"/>
      <c r="BR4709" s="22"/>
      <c r="BS4709" s="24"/>
      <c r="BT4709" s="24"/>
      <c r="BU4709" s="23"/>
      <c r="BV4709" s="26"/>
      <c r="BX4709" s="6"/>
      <c r="BY4709" s="24"/>
      <c r="BZ4709" s="109"/>
      <c r="CA4709" s="66"/>
      <c r="CB4709" s="5"/>
      <c r="CC4709" s="68"/>
      <c r="CD4709" s="67"/>
      <c r="CE4709" s="67"/>
      <c r="CF4709" s="64"/>
      <c r="CG4709" s="5"/>
      <c r="CH4709" s="69"/>
      <c r="CI4709" s="6"/>
      <c r="CJ4709" s="5"/>
      <c r="CK4709" s="25"/>
      <c r="CL4709" s="5"/>
      <c r="DN4709" s="14"/>
      <c r="DO4709" s="14"/>
      <c r="DP4709" s="5"/>
      <c r="DQ4709" s="25"/>
      <c r="DR4709" s="25"/>
      <c r="DS4709" s="96"/>
      <c r="DT4709" s="83"/>
      <c r="DU4709" s="14"/>
      <c r="DX4709" s="83"/>
      <c r="DY4709" s="83"/>
      <c r="DZ4709" s="83"/>
      <c r="EA4709" s="83"/>
      <c r="EJ4709" s="54"/>
      <c r="EK4709" s="22"/>
      <c r="EL4709" s="24"/>
      <c r="EP4709" s="23"/>
      <c r="EQ4709" s="24"/>
      <c r="ER4709" s="22"/>
      <c r="ES4709" s="24"/>
      <c r="ET4709" s="24"/>
      <c r="EU4709" s="23"/>
      <c r="EV4709" s="26"/>
      <c r="EX4709" s="6"/>
      <c r="EY4709" s="24"/>
      <c r="EZ4709" s="109"/>
      <c r="FA4709" s="66"/>
      <c r="FB4709" s="5"/>
      <c r="FC4709" s="68"/>
      <c r="FD4709" s="67"/>
      <c r="FE4709" s="67"/>
      <c r="FF4709" s="64"/>
      <c r="FG4709" s="5"/>
      <c r="FH4709" s="69"/>
      <c r="FI4709" s="6"/>
      <c r="FJ4709" s="5"/>
      <c r="FK4709" s="25"/>
      <c r="FL4709" s="5"/>
    </row>
    <row r="4710" spans="40:168">
      <c r="AN4710" s="14"/>
      <c r="AO4710" s="14"/>
      <c r="AP4710" s="5"/>
      <c r="AQ4710" s="25"/>
      <c r="AR4710" s="25"/>
      <c r="AS4710" s="96"/>
      <c r="AT4710" s="83"/>
      <c r="AU4710" s="14"/>
      <c r="AX4710" s="83"/>
      <c r="AY4710" s="83"/>
      <c r="AZ4710" s="83"/>
      <c r="BA4710" s="83"/>
      <c r="BJ4710" s="54"/>
      <c r="BK4710" s="22"/>
      <c r="BL4710" s="24"/>
      <c r="BP4710" s="23"/>
      <c r="BQ4710" s="24"/>
      <c r="BR4710" s="22"/>
      <c r="BS4710" s="24"/>
      <c r="BT4710" s="24"/>
      <c r="BU4710" s="23"/>
      <c r="BV4710" s="26"/>
      <c r="BX4710" s="6"/>
      <c r="BY4710" s="24"/>
      <c r="BZ4710" s="109"/>
      <c r="CA4710" s="66"/>
      <c r="CB4710" s="5"/>
      <c r="CC4710" s="68"/>
      <c r="CD4710" s="67"/>
      <c r="CE4710" s="67"/>
      <c r="CF4710" s="64"/>
      <c r="CG4710" s="5"/>
      <c r="CH4710" s="69"/>
      <c r="CI4710" s="6"/>
      <c r="CJ4710" s="5"/>
      <c r="CK4710" s="25"/>
      <c r="CL4710" s="5"/>
      <c r="DN4710" s="14"/>
      <c r="DO4710" s="14"/>
      <c r="DP4710" s="5"/>
      <c r="DQ4710" s="25"/>
      <c r="DR4710" s="25"/>
      <c r="DS4710" s="96"/>
      <c r="DT4710" s="83"/>
      <c r="DU4710" s="14"/>
      <c r="DX4710" s="83"/>
      <c r="DY4710" s="83"/>
      <c r="DZ4710" s="83"/>
      <c r="EA4710" s="83"/>
      <c r="EJ4710" s="54"/>
      <c r="EK4710" s="22"/>
      <c r="EL4710" s="24"/>
      <c r="EP4710" s="23"/>
      <c r="EQ4710" s="24"/>
      <c r="ER4710" s="22"/>
      <c r="ES4710" s="24"/>
      <c r="ET4710" s="24"/>
      <c r="EU4710" s="23"/>
      <c r="EV4710" s="26"/>
      <c r="EX4710" s="6"/>
      <c r="EY4710" s="24"/>
      <c r="EZ4710" s="109"/>
      <c r="FA4710" s="66"/>
      <c r="FB4710" s="5"/>
      <c r="FC4710" s="68"/>
      <c r="FD4710" s="67"/>
      <c r="FE4710" s="67"/>
      <c r="FF4710" s="64"/>
      <c r="FG4710" s="5"/>
      <c r="FH4710" s="69"/>
      <c r="FI4710" s="6"/>
      <c r="FJ4710" s="5"/>
      <c r="FK4710" s="25"/>
      <c r="FL4710" s="5"/>
    </row>
    <row r="4711" spans="40:168">
      <c r="AN4711" s="14"/>
      <c r="AO4711" s="14"/>
      <c r="AP4711" s="5"/>
      <c r="AQ4711" s="25"/>
      <c r="AR4711" s="25"/>
      <c r="AS4711" s="96"/>
      <c r="AT4711" s="83"/>
      <c r="AU4711" s="14"/>
      <c r="AX4711" s="83"/>
      <c r="AY4711" s="83"/>
      <c r="AZ4711" s="83"/>
      <c r="BA4711" s="83"/>
      <c r="BJ4711" s="54"/>
      <c r="BK4711" s="22"/>
      <c r="BL4711" s="24"/>
      <c r="BP4711" s="23"/>
      <c r="BQ4711" s="24"/>
      <c r="BR4711" s="22"/>
      <c r="BS4711" s="24"/>
      <c r="BT4711" s="24"/>
      <c r="BU4711" s="23"/>
      <c r="BV4711" s="26"/>
      <c r="BX4711" s="6"/>
      <c r="BY4711" s="24"/>
      <c r="BZ4711" s="109"/>
      <c r="CA4711" s="66"/>
      <c r="CB4711" s="5"/>
      <c r="CC4711" s="68"/>
      <c r="CD4711" s="67"/>
      <c r="CE4711" s="67"/>
      <c r="CF4711" s="64"/>
      <c r="CG4711" s="5"/>
      <c r="CH4711" s="69"/>
      <c r="CI4711" s="6"/>
      <c r="CJ4711" s="5"/>
      <c r="CK4711" s="25"/>
      <c r="CL4711" s="5"/>
      <c r="DN4711" s="14"/>
      <c r="DO4711" s="14"/>
      <c r="DP4711" s="5"/>
      <c r="DQ4711" s="25"/>
      <c r="DR4711" s="25"/>
      <c r="DS4711" s="96"/>
      <c r="DT4711" s="83"/>
      <c r="DU4711" s="14"/>
      <c r="DX4711" s="83"/>
      <c r="DY4711" s="83"/>
      <c r="DZ4711" s="83"/>
      <c r="EA4711" s="83"/>
      <c r="EJ4711" s="54"/>
      <c r="EK4711" s="22"/>
      <c r="EL4711" s="24"/>
      <c r="EP4711" s="23"/>
      <c r="EQ4711" s="24"/>
      <c r="ER4711" s="22"/>
      <c r="ES4711" s="24"/>
      <c r="ET4711" s="24"/>
      <c r="EU4711" s="23"/>
      <c r="EV4711" s="26"/>
      <c r="EX4711" s="6"/>
      <c r="EY4711" s="24"/>
      <c r="EZ4711" s="109"/>
      <c r="FA4711" s="66"/>
      <c r="FB4711" s="5"/>
      <c r="FC4711" s="68"/>
      <c r="FD4711" s="67"/>
      <c r="FE4711" s="67"/>
      <c r="FF4711" s="64"/>
      <c r="FG4711" s="5"/>
      <c r="FH4711" s="69"/>
      <c r="FI4711" s="6"/>
      <c r="FJ4711" s="5"/>
      <c r="FK4711" s="25"/>
      <c r="FL4711" s="5"/>
    </row>
    <row r="4712" spans="40:168">
      <c r="AN4712" s="14"/>
      <c r="AO4712" s="14"/>
      <c r="AP4712" s="5"/>
      <c r="AQ4712" s="25"/>
      <c r="AR4712" s="25"/>
      <c r="AS4712" s="96"/>
      <c r="AT4712" s="83"/>
      <c r="AU4712" s="14"/>
      <c r="AX4712" s="83"/>
      <c r="AY4712" s="83"/>
      <c r="AZ4712" s="83"/>
      <c r="BA4712" s="83"/>
      <c r="BJ4712" s="54"/>
      <c r="BK4712" s="22"/>
      <c r="BL4712" s="24"/>
      <c r="BP4712" s="23"/>
      <c r="BQ4712" s="24"/>
      <c r="BR4712" s="22"/>
      <c r="BS4712" s="24"/>
      <c r="BT4712" s="24"/>
      <c r="BU4712" s="23"/>
      <c r="BV4712" s="26"/>
      <c r="BX4712" s="6"/>
      <c r="BY4712" s="24"/>
      <c r="BZ4712" s="109"/>
      <c r="CA4712" s="66"/>
      <c r="CB4712" s="5"/>
      <c r="CC4712" s="68"/>
      <c r="CD4712" s="67"/>
      <c r="CE4712" s="67"/>
      <c r="CF4712" s="64"/>
      <c r="CG4712" s="5"/>
      <c r="CH4712" s="69"/>
      <c r="CI4712" s="6"/>
      <c r="CJ4712" s="5"/>
      <c r="CK4712" s="25"/>
      <c r="CL4712" s="5"/>
      <c r="DN4712" s="14"/>
      <c r="DO4712" s="14"/>
      <c r="DP4712" s="5"/>
      <c r="DQ4712" s="25"/>
      <c r="DR4712" s="25"/>
      <c r="DS4712" s="96"/>
      <c r="DT4712" s="83"/>
      <c r="DU4712" s="14"/>
      <c r="DX4712" s="83"/>
      <c r="DY4712" s="83"/>
      <c r="DZ4712" s="83"/>
      <c r="EA4712" s="83"/>
      <c r="EJ4712" s="54"/>
      <c r="EK4712" s="22"/>
      <c r="EL4712" s="24"/>
      <c r="EP4712" s="23"/>
      <c r="EQ4712" s="24"/>
      <c r="ER4712" s="22"/>
      <c r="ES4712" s="24"/>
      <c r="ET4712" s="24"/>
      <c r="EU4712" s="23"/>
      <c r="EV4712" s="26"/>
      <c r="EX4712" s="6"/>
      <c r="EY4712" s="24"/>
      <c r="EZ4712" s="109"/>
      <c r="FA4712" s="66"/>
      <c r="FB4712" s="5"/>
      <c r="FC4712" s="68"/>
      <c r="FD4712" s="67"/>
      <c r="FE4712" s="67"/>
      <c r="FF4712" s="64"/>
      <c r="FG4712" s="5"/>
      <c r="FH4712" s="69"/>
      <c r="FI4712" s="6"/>
      <c r="FJ4712" s="5"/>
      <c r="FK4712" s="25"/>
      <c r="FL4712" s="5"/>
    </row>
    <row r="4713" spans="40:168">
      <c r="AN4713" s="14"/>
      <c r="AO4713" s="14"/>
      <c r="AP4713" s="5"/>
      <c r="AQ4713" s="25"/>
      <c r="AR4713" s="25"/>
      <c r="AS4713" s="96"/>
      <c r="AT4713" s="83"/>
      <c r="AU4713" s="14"/>
      <c r="AX4713" s="83"/>
      <c r="AY4713" s="83"/>
      <c r="AZ4713" s="83"/>
      <c r="BA4713" s="83"/>
      <c r="BJ4713" s="54"/>
      <c r="BK4713" s="22"/>
      <c r="BL4713" s="24"/>
      <c r="BP4713" s="23"/>
      <c r="BQ4713" s="24"/>
      <c r="BR4713" s="22"/>
      <c r="BS4713" s="24"/>
      <c r="BT4713" s="24"/>
      <c r="BU4713" s="23"/>
      <c r="BV4713" s="26"/>
      <c r="BX4713" s="6"/>
      <c r="BY4713" s="24"/>
      <c r="BZ4713" s="109"/>
      <c r="CA4713" s="66"/>
      <c r="CB4713" s="5"/>
      <c r="CC4713" s="68"/>
      <c r="CD4713" s="67"/>
      <c r="CE4713" s="67"/>
      <c r="CF4713" s="64"/>
      <c r="CG4713" s="5"/>
      <c r="CH4713" s="69"/>
      <c r="CI4713" s="6"/>
      <c r="CJ4713" s="5"/>
      <c r="CK4713" s="25"/>
      <c r="CL4713" s="5"/>
      <c r="DN4713" s="14"/>
      <c r="DO4713" s="14"/>
      <c r="DP4713" s="5"/>
      <c r="DQ4713" s="25"/>
      <c r="DR4713" s="25"/>
      <c r="DS4713" s="96"/>
      <c r="DT4713" s="83"/>
      <c r="DU4713" s="14"/>
      <c r="DX4713" s="83"/>
      <c r="DY4713" s="83"/>
      <c r="DZ4713" s="83"/>
      <c r="EA4713" s="83"/>
      <c r="EJ4713" s="54"/>
      <c r="EK4713" s="22"/>
      <c r="EL4713" s="24"/>
      <c r="EP4713" s="23"/>
      <c r="EQ4713" s="24"/>
      <c r="ER4713" s="22"/>
      <c r="ES4713" s="24"/>
      <c r="ET4713" s="24"/>
      <c r="EU4713" s="23"/>
      <c r="EV4713" s="26"/>
      <c r="EX4713" s="6"/>
      <c r="EY4713" s="24"/>
      <c r="EZ4713" s="109"/>
      <c r="FA4713" s="66"/>
      <c r="FB4713" s="5"/>
      <c r="FC4713" s="68"/>
      <c r="FD4713" s="67"/>
      <c r="FE4713" s="67"/>
      <c r="FF4713" s="64"/>
      <c r="FG4713" s="5"/>
      <c r="FH4713" s="69"/>
      <c r="FI4713" s="6"/>
      <c r="FJ4713" s="5"/>
      <c r="FK4713" s="25"/>
      <c r="FL4713" s="5"/>
    </row>
    <row r="4714" spans="40:168">
      <c r="AN4714" s="14"/>
      <c r="AO4714" s="14"/>
      <c r="AP4714" s="5"/>
      <c r="AQ4714" s="25"/>
      <c r="AR4714" s="25"/>
      <c r="AS4714" s="96"/>
      <c r="AT4714" s="83"/>
      <c r="AU4714" s="14"/>
      <c r="AX4714" s="83"/>
      <c r="AY4714" s="83"/>
      <c r="AZ4714" s="83"/>
      <c r="BA4714" s="83"/>
      <c r="BJ4714" s="54"/>
      <c r="BK4714" s="22"/>
      <c r="BL4714" s="24"/>
      <c r="BP4714" s="23"/>
      <c r="BQ4714" s="24"/>
      <c r="BR4714" s="22"/>
      <c r="BS4714" s="24"/>
      <c r="BT4714" s="24"/>
      <c r="BU4714" s="23"/>
      <c r="BV4714" s="26"/>
      <c r="BX4714" s="6"/>
      <c r="BY4714" s="24"/>
      <c r="BZ4714" s="109"/>
      <c r="CA4714" s="66"/>
      <c r="CB4714" s="5"/>
      <c r="CC4714" s="68"/>
      <c r="CD4714" s="67"/>
      <c r="CE4714" s="67"/>
      <c r="CF4714" s="64"/>
      <c r="CG4714" s="5"/>
      <c r="CH4714" s="69"/>
      <c r="CI4714" s="6"/>
      <c r="CJ4714" s="5"/>
      <c r="CK4714" s="25"/>
      <c r="CL4714" s="5"/>
      <c r="DN4714" s="14"/>
      <c r="DO4714" s="14"/>
      <c r="DP4714" s="5"/>
      <c r="DQ4714" s="25"/>
      <c r="DR4714" s="25"/>
      <c r="DS4714" s="96"/>
      <c r="DT4714" s="83"/>
      <c r="DU4714" s="14"/>
      <c r="DX4714" s="83"/>
      <c r="DY4714" s="83"/>
      <c r="DZ4714" s="83"/>
      <c r="EA4714" s="83"/>
      <c r="EJ4714" s="54"/>
      <c r="EK4714" s="22"/>
      <c r="EL4714" s="24"/>
      <c r="EP4714" s="23"/>
      <c r="EQ4714" s="24"/>
      <c r="ER4714" s="22"/>
      <c r="ES4714" s="24"/>
      <c r="ET4714" s="24"/>
      <c r="EU4714" s="23"/>
      <c r="EV4714" s="26"/>
      <c r="EX4714" s="6"/>
      <c r="EY4714" s="24"/>
      <c r="EZ4714" s="109"/>
      <c r="FA4714" s="66"/>
      <c r="FB4714" s="5"/>
      <c r="FC4714" s="68"/>
      <c r="FD4714" s="67"/>
      <c r="FE4714" s="67"/>
      <c r="FF4714" s="64"/>
      <c r="FG4714" s="5"/>
      <c r="FH4714" s="69"/>
      <c r="FI4714" s="6"/>
      <c r="FJ4714" s="5"/>
      <c r="FK4714" s="25"/>
      <c r="FL4714" s="5"/>
    </row>
    <row r="4715" spans="40:168">
      <c r="AN4715" s="14"/>
      <c r="AO4715" s="14"/>
      <c r="AP4715" s="5"/>
      <c r="AQ4715" s="25"/>
      <c r="AR4715" s="25"/>
      <c r="AS4715" s="96"/>
      <c r="AT4715" s="83"/>
      <c r="AU4715" s="14"/>
      <c r="AX4715" s="83"/>
      <c r="AY4715" s="83"/>
      <c r="AZ4715" s="83"/>
      <c r="BA4715" s="83"/>
      <c r="BJ4715" s="54"/>
      <c r="BK4715" s="22"/>
      <c r="BL4715" s="24"/>
      <c r="BP4715" s="23"/>
      <c r="BQ4715" s="24"/>
      <c r="BR4715" s="22"/>
      <c r="BS4715" s="24"/>
      <c r="BT4715" s="24"/>
      <c r="BU4715" s="23"/>
      <c r="BV4715" s="26"/>
      <c r="BX4715" s="6"/>
      <c r="BY4715" s="24"/>
      <c r="BZ4715" s="109"/>
      <c r="CA4715" s="66"/>
      <c r="CB4715" s="5"/>
      <c r="CC4715" s="68"/>
      <c r="CD4715" s="67"/>
      <c r="CE4715" s="67"/>
      <c r="CF4715" s="64"/>
      <c r="CG4715" s="5"/>
      <c r="CH4715" s="69"/>
      <c r="CI4715" s="6"/>
      <c r="CJ4715" s="5"/>
      <c r="CK4715" s="25"/>
      <c r="CL4715" s="5"/>
      <c r="DN4715" s="14"/>
      <c r="DO4715" s="14"/>
      <c r="DP4715" s="5"/>
      <c r="DQ4715" s="25"/>
      <c r="DR4715" s="25"/>
      <c r="DS4715" s="96"/>
      <c r="DT4715" s="83"/>
      <c r="DU4715" s="14"/>
      <c r="DX4715" s="83"/>
      <c r="DY4715" s="83"/>
      <c r="DZ4715" s="83"/>
      <c r="EA4715" s="83"/>
      <c r="EJ4715" s="54"/>
      <c r="EK4715" s="22"/>
      <c r="EL4715" s="24"/>
      <c r="EP4715" s="23"/>
      <c r="EQ4715" s="24"/>
      <c r="ER4715" s="22"/>
      <c r="ES4715" s="24"/>
      <c r="ET4715" s="24"/>
      <c r="EU4715" s="23"/>
      <c r="EV4715" s="26"/>
      <c r="EX4715" s="6"/>
      <c r="EY4715" s="24"/>
      <c r="EZ4715" s="109"/>
      <c r="FA4715" s="66"/>
      <c r="FB4715" s="5"/>
      <c r="FC4715" s="68"/>
      <c r="FD4715" s="67"/>
      <c r="FE4715" s="67"/>
      <c r="FF4715" s="64"/>
      <c r="FG4715" s="5"/>
      <c r="FH4715" s="69"/>
      <c r="FI4715" s="6"/>
      <c r="FJ4715" s="5"/>
      <c r="FK4715" s="25"/>
      <c r="FL4715" s="5"/>
    </row>
    <row r="4716" spans="40:168">
      <c r="AN4716" s="14"/>
      <c r="AO4716" s="14"/>
      <c r="AP4716" s="5"/>
      <c r="AQ4716" s="25"/>
      <c r="AR4716" s="25"/>
      <c r="AS4716" s="96"/>
      <c r="AT4716" s="83"/>
      <c r="AU4716" s="14"/>
      <c r="AX4716" s="83"/>
      <c r="AY4716" s="83"/>
      <c r="AZ4716" s="83"/>
      <c r="BA4716" s="83"/>
      <c r="BJ4716" s="54"/>
      <c r="BK4716" s="22"/>
      <c r="BL4716" s="24"/>
      <c r="BP4716" s="23"/>
      <c r="BQ4716" s="24"/>
      <c r="BR4716" s="22"/>
      <c r="BS4716" s="24"/>
      <c r="BT4716" s="24"/>
      <c r="BU4716" s="23"/>
      <c r="BV4716" s="26"/>
      <c r="BX4716" s="6"/>
      <c r="BY4716" s="24"/>
      <c r="BZ4716" s="109"/>
      <c r="CA4716" s="66"/>
      <c r="CB4716" s="5"/>
      <c r="CC4716" s="68"/>
      <c r="CD4716" s="67"/>
      <c r="CE4716" s="67"/>
      <c r="CF4716" s="64"/>
      <c r="CG4716" s="5"/>
      <c r="CH4716" s="69"/>
      <c r="CI4716" s="6"/>
      <c r="CJ4716" s="5"/>
      <c r="CK4716" s="25"/>
      <c r="CL4716" s="5"/>
      <c r="DN4716" s="14"/>
      <c r="DO4716" s="14"/>
      <c r="DP4716" s="5"/>
      <c r="DQ4716" s="25"/>
      <c r="DR4716" s="25"/>
      <c r="DS4716" s="96"/>
      <c r="DT4716" s="83"/>
      <c r="DU4716" s="14"/>
      <c r="DX4716" s="83"/>
      <c r="DY4716" s="83"/>
      <c r="DZ4716" s="83"/>
      <c r="EA4716" s="83"/>
      <c r="EJ4716" s="54"/>
      <c r="EK4716" s="22"/>
      <c r="EL4716" s="24"/>
      <c r="EP4716" s="23"/>
      <c r="EQ4716" s="24"/>
      <c r="ER4716" s="22"/>
      <c r="ES4716" s="24"/>
      <c r="ET4716" s="24"/>
      <c r="EU4716" s="23"/>
      <c r="EV4716" s="26"/>
      <c r="EX4716" s="6"/>
      <c r="EY4716" s="24"/>
      <c r="EZ4716" s="109"/>
      <c r="FA4716" s="66"/>
      <c r="FB4716" s="5"/>
      <c r="FC4716" s="68"/>
      <c r="FD4716" s="67"/>
      <c r="FE4716" s="67"/>
      <c r="FF4716" s="64"/>
      <c r="FG4716" s="5"/>
      <c r="FH4716" s="69"/>
      <c r="FI4716" s="6"/>
      <c r="FJ4716" s="5"/>
      <c r="FK4716" s="25"/>
      <c r="FL4716" s="5"/>
    </row>
    <row r="4717" spans="40:168">
      <c r="AN4717" s="14"/>
      <c r="AO4717" s="14"/>
      <c r="AP4717" s="5"/>
      <c r="AQ4717" s="25"/>
      <c r="AR4717" s="25"/>
      <c r="AS4717" s="96"/>
      <c r="AT4717" s="83"/>
      <c r="AU4717" s="14"/>
      <c r="AX4717" s="83"/>
      <c r="AY4717" s="83"/>
      <c r="AZ4717" s="83"/>
      <c r="BA4717" s="83"/>
      <c r="BJ4717" s="54"/>
      <c r="BK4717" s="22"/>
      <c r="BL4717" s="24"/>
      <c r="BP4717" s="23"/>
      <c r="BQ4717" s="24"/>
      <c r="BR4717" s="22"/>
      <c r="BS4717" s="24"/>
      <c r="BT4717" s="24"/>
      <c r="BU4717" s="23"/>
      <c r="BV4717" s="26"/>
      <c r="BX4717" s="6"/>
      <c r="BY4717" s="24"/>
      <c r="BZ4717" s="109"/>
      <c r="CA4717" s="66"/>
      <c r="CB4717" s="5"/>
      <c r="CC4717" s="68"/>
      <c r="CD4717" s="67"/>
      <c r="CE4717" s="67"/>
      <c r="CF4717" s="64"/>
      <c r="CG4717" s="5"/>
      <c r="CH4717" s="69"/>
      <c r="CI4717" s="6"/>
      <c r="CJ4717" s="5"/>
      <c r="CK4717" s="25"/>
      <c r="CL4717" s="5"/>
      <c r="DN4717" s="14"/>
      <c r="DO4717" s="14"/>
      <c r="DP4717" s="5"/>
      <c r="DQ4717" s="25"/>
      <c r="DR4717" s="25"/>
      <c r="DS4717" s="96"/>
      <c r="DT4717" s="83"/>
      <c r="DU4717" s="14"/>
      <c r="DX4717" s="83"/>
      <c r="DY4717" s="83"/>
      <c r="DZ4717" s="83"/>
      <c r="EA4717" s="83"/>
      <c r="EJ4717" s="54"/>
      <c r="EK4717" s="22"/>
      <c r="EL4717" s="24"/>
      <c r="EP4717" s="23"/>
      <c r="EQ4717" s="24"/>
      <c r="ER4717" s="22"/>
      <c r="ES4717" s="24"/>
      <c r="ET4717" s="24"/>
      <c r="EU4717" s="23"/>
      <c r="EV4717" s="26"/>
      <c r="EX4717" s="6"/>
      <c r="EY4717" s="24"/>
      <c r="EZ4717" s="109"/>
      <c r="FA4717" s="66"/>
      <c r="FB4717" s="5"/>
      <c r="FC4717" s="68"/>
      <c r="FD4717" s="67"/>
      <c r="FE4717" s="67"/>
      <c r="FF4717" s="64"/>
      <c r="FG4717" s="5"/>
      <c r="FH4717" s="69"/>
      <c r="FI4717" s="6"/>
      <c r="FJ4717" s="5"/>
      <c r="FK4717" s="25"/>
      <c r="FL4717" s="5"/>
    </row>
    <row r="4718" spans="40:168">
      <c r="AN4718" s="14"/>
      <c r="AO4718" s="14"/>
      <c r="AP4718" s="5"/>
      <c r="AQ4718" s="25"/>
      <c r="AR4718" s="25"/>
      <c r="AS4718" s="96"/>
      <c r="AT4718" s="83"/>
      <c r="AU4718" s="14"/>
      <c r="AX4718" s="83"/>
      <c r="AY4718" s="83"/>
      <c r="AZ4718" s="83"/>
      <c r="BA4718" s="83"/>
      <c r="BJ4718" s="54"/>
      <c r="BK4718" s="22"/>
      <c r="BL4718" s="24"/>
      <c r="BP4718" s="23"/>
      <c r="BQ4718" s="24"/>
      <c r="BR4718" s="22"/>
      <c r="BS4718" s="24"/>
      <c r="BT4718" s="24"/>
      <c r="BU4718" s="23"/>
      <c r="BV4718" s="26"/>
      <c r="BX4718" s="6"/>
      <c r="BY4718" s="24"/>
      <c r="BZ4718" s="109"/>
      <c r="CA4718" s="66"/>
      <c r="CB4718" s="5"/>
      <c r="CC4718" s="68"/>
      <c r="CD4718" s="67"/>
      <c r="CE4718" s="67"/>
      <c r="CF4718" s="64"/>
      <c r="CG4718" s="5"/>
      <c r="CH4718" s="69"/>
      <c r="CI4718" s="6"/>
      <c r="CJ4718" s="5"/>
      <c r="CK4718" s="25"/>
      <c r="CL4718" s="5"/>
      <c r="DN4718" s="14"/>
      <c r="DO4718" s="14"/>
      <c r="DP4718" s="5"/>
      <c r="DQ4718" s="25"/>
      <c r="DR4718" s="25"/>
      <c r="DS4718" s="96"/>
      <c r="DT4718" s="83"/>
      <c r="DU4718" s="14"/>
      <c r="DX4718" s="83"/>
      <c r="DY4718" s="83"/>
      <c r="DZ4718" s="83"/>
      <c r="EA4718" s="83"/>
      <c r="EJ4718" s="54"/>
      <c r="EK4718" s="22"/>
      <c r="EL4718" s="24"/>
      <c r="EP4718" s="23"/>
      <c r="EQ4718" s="24"/>
      <c r="ER4718" s="22"/>
      <c r="ES4718" s="24"/>
      <c r="ET4718" s="24"/>
      <c r="EU4718" s="23"/>
      <c r="EV4718" s="26"/>
      <c r="EX4718" s="6"/>
      <c r="EY4718" s="24"/>
      <c r="EZ4718" s="109"/>
      <c r="FA4718" s="66"/>
      <c r="FB4718" s="5"/>
      <c r="FC4718" s="68"/>
      <c r="FD4718" s="67"/>
      <c r="FE4718" s="67"/>
      <c r="FF4718" s="64"/>
      <c r="FG4718" s="5"/>
      <c r="FH4718" s="69"/>
      <c r="FI4718" s="6"/>
      <c r="FJ4718" s="5"/>
      <c r="FK4718" s="25"/>
      <c r="FL4718" s="5"/>
    </row>
    <row r="4719" spans="40:168">
      <c r="AN4719" s="14"/>
      <c r="AO4719" s="14"/>
      <c r="AP4719" s="5"/>
      <c r="AQ4719" s="25"/>
      <c r="AR4719" s="25"/>
      <c r="AS4719" s="96"/>
      <c r="AT4719" s="83"/>
      <c r="AU4719" s="14"/>
      <c r="AX4719" s="83"/>
      <c r="AY4719" s="83"/>
      <c r="AZ4719" s="83"/>
      <c r="BA4719" s="83"/>
      <c r="BJ4719" s="54"/>
      <c r="BK4719" s="22"/>
      <c r="BL4719" s="24"/>
      <c r="BP4719" s="23"/>
      <c r="BQ4719" s="24"/>
      <c r="BR4719" s="22"/>
      <c r="BS4719" s="24"/>
      <c r="BT4719" s="24"/>
      <c r="BU4719" s="23"/>
      <c r="BV4719" s="26"/>
      <c r="BX4719" s="6"/>
      <c r="BY4719" s="24"/>
      <c r="BZ4719" s="109"/>
      <c r="CA4719" s="66"/>
      <c r="CB4719" s="5"/>
      <c r="CC4719" s="68"/>
      <c r="CD4719" s="67"/>
      <c r="CE4719" s="67"/>
      <c r="CF4719" s="64"/>
      <c r="CG4719" s="5"/>
      <c r="CH4719" s="69"/>
      <c r="CI4719" s="6"/>
      <c r="CJ4719" s="5"/>
      <c r="CK4719" s="25"/>
      <c r="CL4719" s="5"/>
      <c r="DN4719" s="14"/>
      <c r="DO4719" s="14"/>
      <c r="DP4719" s="5"/>
      <c r="DQ4719" s="25"/>
      <c r="DR4719" s="25"/>
      <c r="DS4719" s="96"/>
      <c r="DT4719" s="83"/>
      <c r="DU4719" s="14"/>
      <c r="DX4719" s="83"/>
      <c r="DY4719" s="83"/>
      <c r="DZ4719" s="83"/>
      <c r="EA4719" s="83"/>
      <c r="EJ4719" s="54"/>
      <c r="EK4719" s="22"/>
      <c r="EL4719" s="24"/>
      <c r="EP4719" s="23"/>
      <c r="EQ4719" s="24"/>
      <c r="ER4719" s="22"/>
      <c r="ES4719" s="24"/>
      <c r="ET4719" s="24"/>
      <c r="EU4719" s="23"/>
      <c r="EV4719" s="26"/>
      <c r="EX4719" s="6"/>
      <c r="EY4719" s="24"/>
      <c r="EZ4719" s="109"/>
      <c r="FA4719" s="66"/>
      <c r="FB4719" s="5"/>
      <c r="FC4719" s="68"/>
      <c r="FD4719" s="67"/>
      <c r="FE4719" s="67"/>
      <c r="FF4719" s="64"/>
      <c r="FG4719" s="5"/>
      <c r="FH4719" s="69"/>
      <c r="FI4719" s="6"/>
      <c r="FJ4719" s="5"/>
      <c r="FK4719" s="25"/>
      <c r="FL4719" s="5"/>
    </row>
    <row r="4720" spans="40:168">
      <c r="AN4720" s="14"/>
      <c r="AO4720" s="14"/>
      <c r="AP4720" s="5"/>
      <c r="AQ4720" s="25"/>
      <c r="AR4720" s="25"/>
      <c r="AS4720" s="96"/>
      <c r="AT4720" s="83"/>
      <c r="AU4720" s="14"/>
      <c r="AX4720" s="83"/>
      <c r="AY4720" s="83"/>
      <c r="AZ4720" s="83"/>
      <c r="BA4720" s="83"/>
      <c r="BJ4720" s="54"/>
      <c r="BK4720" s="22"/>
      <c r="BL4720" s="24"/>
      <c r="BP4720" s="23"/>
      <c r="BQ4720" s="24"/>
      <c r="BR4720" s="22"/>
      <c r="BS4720" s="24"/>
      <c r="BT4720" s="24"/>
      <c r="BU4720" s="23"/>
      <c r="BV4720" s="26"/>
      <c r="BX4720" s="6"/>
      <c r="BY4720" s="24"/>
      <c r="BZ4720" s="109"/>
      <c r="CA4720" s="66"/>
      <c r="CB4720" s="5"/>
      <c r="CC4720" s="68"/>
      <c r="CD4720" s="67"/>
      <c r="CE4720" s="67"/>
      <c r="CF4720" s="64"/>
      <c r="CG4720" s="5"/>
      <c r="CH4720" s="69"/>
      <c r="CI4720" s="6"/>
      <c r="CJ4720" s="5"/>
      <c r="CK4720" s="25"/>
      <c r="CL4720" s="5"/>
      <c r="DN4720" s="14"/>
      <c r="DO4720" s="14"/>
      <c r="DP4720" s="5"/>
      <c r="DQ4720" s="25"/>
      <c r="DR4720" s="25"/>
      <c r="DS4720" s="96"/>
      <c r="DT4720" s="83"/>
      <c r="DU4720" s="14"/>
      <c r="DX4720" s="83"/>
      <c r="DY4720" s="83"/>
      <c r="DZ4720" s="83"/>
      <c r="EA4720" s="83"/>
      <c r="EJ4720" s="54"/>
      <c r="EK4720" s="22"/>
      <c r="EL4720" s="24"/>
      <c r="EP4720" s="23"/>
      <c r="EQ4720" s="24"/>
      <c r="ER4720" s="22"/>
      <c r="ES4720" s="24"/>
      <c r="ET4720" s="24"/>
      <c r="EU4720" s="23"/>
      <c r="EV4720" s="26"/>
      <c r="EX4720" s="6"/>
      <c r="EY4720" s="24"/>
      <c r="EZ4720" s="109"/>
      <c r="FA4720" s="66"/>
      <c r="FB4720" s="5"/>
      <c r="FC4720" s="68"/>
      <c r="FD4720" s="67"/>
      <c r="FE4720" s="67"/>
      <c r="FF4720" s="64"/>
      <c r="FG4720" s="5"/>
      <c r="FH4720" s="69"/>
      <c r="FI4720" s="6"/>
      <c r="FJ4720" s="5"/>
      <c r="FK4720" s="25"/>
      <c r="FL4720" s="5"/>
    </row>
    <row r="4721" spans="40:168">
      <c r="AN4721" s="14"/>
      <c r="AO4721" s="14"/>
      <c r="AP4721" s="5"/>
      <c r="AQ4721" s="25"/>
      <c r="AR4721" s="25"/>
      <c r="AS4721" s="96"/>
      <c r="AT4721" s="83"/>
      <c r="AU4721" s="14"/>
      <c r="AX4721" s="83"/>
      <c r="AY4721" s="83"/>
      <c r="AZ4721" s="83"/>
      <c r="BA4721" s="83"/>
      <c r="BJ4721" s="54"/>
      <c r="BK4721" s="22"/>
      <c r="BL4721" s="24"/>
      <c r="BP4721" s="23"/>
      <c r="BQ4721" s="24"/>
      <c r="BR4721" s="22"/>
      <c r="BS4721" s="24"/>
      <c r="BT4721" s="24"/>
      <c r="BU4721" s="23"/>
      <c r="BV4721" s="26"/>
      <c r="BX4721" s="6"/>
      <c r="BY4721" s="24"/>
      <c r="BZ4721" s="109"/>
      <c r="CA4721" s="66"/>
      <c r="CB4721" s="5"/>
      <c r="CC4721" s="68"/>
      <c r="CD4721" s="67"/>
      <c r="CE4721" s="67"/>
      <c r="CF4721" s="64"/>
      <c r="CG4721" s="5"/>
      <c r="CH4721" s="69"/>
      <c r="CI4721" s="6"/>
      <c r="CJ4721" s="5"/>
      <c r="CK4721" s="25"/>
      <c r="CL4721" s="5"/>
      <c r="DN4721" s="14"/>
      <c r="DO4721" s="14"/>
      <c r="DP4721" s="5"/>
      <c r="DQ4721" s="25"/>
      <c r="DR4721" s="25"/>
      <c r="DS4721" s="96"/>
      <c r="DT4721" s="83"/>
      <c r="DU4721" s="14"/>
      <c r="DX4721" s="83"/>
      <c r="DY4721" s="83"/>
      <c r="DZ4721" s="83"/>
      <c r="EA4721" s="83"/>
      <c r="EJ4721" s="54"/>
      <c r="EK4721" s="22"/>
      <c r="EL4721" s="24"/>
      <c r="EP4721" s="23"/>
      <c r="EQ4721" s="24"/>
      <c r="ER4721" s="22"/>
      <c r="ES4721" s="24"/>
      <c r="ET4721" s="24"/>
      <c r="EU4721" s="23"/>
      <c r="EV4721" s="26"/>
      <c r="EX4721" s="6"/>
      <c r="EY4721" s="24"/>
      <c r="EZ4721" s="109"/>
      <c r="FA4721" s="66"/>
      <c r="FB4721" s="5"/>
      <c r="FC4721" s="68"/>
      <c r="FD4721" s="67"/>
      <c r="FE4721" s="67"/>
      <c r="FF4721" s="64"/>
      <c r="FG4721" s="5"/>
      <c r="FH4721" s="69"/>
      <c r="FI4721" s="6"/>
      <c r="FJ4721" s="5"/>
      <c r="FK4721" s="25"/>
      <c r="FL4721" s="5"/>
    </row>
    <row r="4722" spans="40:168">
      <c r="AN4722" s="14"/>
      <c r="AO4722" s="14"/>
      <c r="AP4722" s="5"/>
      <c r="AQ4722" s="25"/>
      <c r="AR4722" s="25"/>
      <c r="AS4722" s="96"/>
      <c r="AT4722" s="83"/>
      <c r="AU4722" s="14"/>
      <c r="AX4722" s="83"/>
      <c r="AY4722" s="83"/>
      <c r="AZ4722" s="83"/>
      <c r="BA4722" s="83"/>
      <c r="BJ4722" s="54"/>
      <c r="BK4722" s="22"/>
      <c r="BL4722" s="24"/>
      <c r="BP4722" s="23"/>
      <c r="BQ4722" s="24"/>
      <c r="BR4722" s="22"/>
      <c r="BS4722" s="24"/>
      <c r="BT4722" s="24"/>
      <c r="BU4722" s="23"/>
      <c r="BV4722" s="26"/>
      <c r="BX4722" s="6"/>
      <c r="BY4722" s="24"/>
      <c r="BZ4722" s="109"/>
      <c r="CA4722" s="66"/>
      <c r="CB4722" s="5"/>
      <c r="CC4722" s="68"/>
      <c r="CD4722" s="67"/>
      <c r="CE4722" s="67"/>
      <c r="CF4722" s="64"/>
      <c r="CG4722" s="5"/>
      <c r="CH4722" s="69"/>
      <c r="CI4722" s="6"/>
      <c r="CJ4722" s="5"/>
      <c r="CK4722" s="25"/>
      <c r="CL4722" s="5"/>
      <c r="DN4722" s="14"/>
      <c r="DO4722" s="14"/>
      <c r="DP4722" s="5"/>
      <c r="DQ4722" s="25"/>
      <c r="DR4722" s="25"/>
      <c r="DS4722" s="96"/>
      <c r="DT4722" s="83"/>
      <c r="DU4722" s="14"/>
      <c r="DX4722" s="83"/>
      <c r="DY4722" s="83"/>
      <c r="DZ4722" s="83"/>
      <c r="EA4722" s="83"/>
      <c r="EJ4722" s="54"/>
      <c r="EK4722" s="22"/>
      <c r="EL4722" s="24"/>
      <c r="EP4722" s="23"/>
      <c r="EQ4722" s="24"/>
      <c r="ER4722" s="22"/>
      <c r="ES4722" s="24"/>
      <c r="ET4722" s="24"/>
      <c r="EU4722" s="23"/>
      <c r="EV4722" s="26"/>
      <c r="EX4722" s="6"/>
      <c r="EY4722" s="24"/>
      <c r="EZ4722" s="109"/>
      <c r="FA4722" s="66"/>
      <c r="FB4722" s="5"/>
      <c r="FC4722" s="68"/>
      <c r="FD4722" s="67"/>
      <c r="FE4722" s="67"/>
      <c r="FF4722" s="64"/>
      <c r="FG4722" s="5"/>
      <c r="FH4722" s="69"/>
      <c r="FI4722" s="6"/>
      <c r="FJ4722" s="5"/>
      <c r="FK4722" s="25"/>
      <c r="FL4722" s="5"/>
    </row>
    <row r="4723" spans="40:168">
      <c r="AN4723" s="14"/>
      <c r="AO4723" s="14"/>
      <c r="AP4723" s="5"/>
      <c r="AQ4723" s="25"/>
      <c r="AR4723" s="25"/>
      <c r="AS4723" s="96"/>
      <c r="AT4723" s="83"/>
      <c r="AU4723" s="14"/>
      <c r="AX4723" s="83"/>
      <c r="AY4723" s="83"/>
      <c r="AZ4723" s="83"/>
      <c r="BA4723" s="83"/>
      <c r="BJ4723" s="54"/>
      <c r="BK4723" s="22"/>
      <c r="BL4723" s="24"/>
      <c r="BP4723" s="23"/>
      <c r="BQ4723" s="24"/>
      <c r="BR4723" s="22"/>
      <c r="BS4723" s="24"/>
      <c r="BT4723" s="24"/>
      <c r="BU4723" s="23"/>
      <c r="BV4723" s="26"/>
      <c r="BX4723" s="6"/>
      <c r="BY4723" s="24"/>
      <c r="BZ4723" s="109"/>
      <c r="CA4723" s="66"/>
      <c r="CB4723" s="5"/>
      <c r="CC4723" s="68"/>
      <c r="CD4723" s="67"/>
      <c r="CE4723" s="67"/>
      <c r="CF4723" s="64"/>
      <c r="CG4723" s="5"/>
      <c r="CH4723" s="69"/>
      <c r="CI4723" s="6"/>
      <c r="CJ4723" s="5"/>
      <c r="CK4723" s="25"/>
      <c r="CL4723" s="5"/>
      <c r="DN4723" s="14"/>
      <c r="DO4723" s="14"/>
      <c r="DP4723" s="5"/>
      <c r="DQ4723" s="25"/>
      <c r="DR4723" s="25"/>
      <c r="DS4723" s="96"/>
      <c r="DT4723" s="83"/>
      <c r="DU4723" s="14"/>
      <c r="DX4723" s="83"/>
      <c r="DY4723" s="83"/>
      <c r="DZ4723" s="83"/>
      <c r="EA4723" s="83"/>
      <c r="EJ4723" s="54"/>
      <c r="EK4723" s="22"/>
      <c r="EL4723" s="24"/>
      <c r="EP4723" s="23"/>
      <c r="EQ4723" s="24"/>
      <c r="ER4723" s="22"/>
      <c r="ES4723" s="24"/>
      <c r="ET4723" s="24"/>
      <c r="EU4723" s="23"/>
      <c r="EV4723" s="26"/>
      <c r="EX4723" s="6"/>
      <c r="EY4723" s="24"/>
      <c r="EZ4723" s="109"/>
      <c r="FA4723" s="66"/>
      <c r="FB4723" s="5"/>
      <c r="FC4723" s="68"/>
      <c r="FD4723" s="67"/>
      <c r="FE4723" s="67"/>
      <c r="FF4723" s="64"/>
      <c r="FG4723" s="5"/>
      <c r="FH4723" s="69"/>
      <c r="FI4723" s="6"/>
      <c r="FJ4723" s="5"/>
      <c r="FK4723" s="25"/>
      <c r="FL4723" s="5"/>
    </row>
    <row r="4724" spans="40:168">
      <c r="AN4724" s="14"/>
      <c r="AO4724" s="14"/>
      <c r="AP4724" s="5"/>
      <c r="AQ4724" s="25"/>
      <c r="AR4724" s="25"/>
      <c r="AS4724" s="96"/>
      <c r="AT4724" s="83"/>
      <c r="AU4724" s="14"/>
      <c r="AX4724" s="83"/>
      <c r="AY4724" s="83"/>
      <c r="AZ4724" s="83"/>
      <c r="BA4724" s="83"/>
      <c r="BJ4724" s="54"/>
      <c r="BK4724" s="22"/>
      <c r="BL4724" s="24"/>
      <c r="BP4724" s="23"/>
      <c r="BQ4724" s="24"/>
      <c r="BR4724" s="22"/>
      <c r="BS4724" s="24"/>
      <c r="BT4724" s="24"/>
      <c r="BU4724" s="23"/>
      <c r="BV4724" s="26"/>
      <c r="BX4724" s="6"/>
      <c r="BY4724" s="24"/>
      <c r="BZ4724" s="109"/>
      <c r="CA4724" s="66"/>
      <c r="CB4724" s="5"/>
      <c r="CC4724" s="68"/>
      <c r="CD4724" s="67"/>
      <c r="CE4724" s="67"/>
      <c r="CF4724" s="64"/>
      <c r="CG4724" s="5"/>
      <c r="CH4724" s="69"/>
      <c r="CI4724" s="6"/>
      <c r="CJ4724" s="5"/>
      <c r="CK4724" s="25"/>
      <c r="CL4724" s="5"/>
      <c r="DN4724" s="14"/>
      <c r="DO4724" s="14"/>
      <c r="DP4724" s="5"/>
      <c r="DQ4724" s="25"/>
      <c r="DR4724" s="25"/>
      <c r="DS4724" s="96"/>
      <c r="DT4724" s="83"/>
      <c r="DU4724" s="14"/>
      <c r="DX4724" s="83"/>
      <c r="DY4724" s="83"/>
      <c r="DZ4724" s="83"/>
      <c r="EA4724" s="83"/>
      <c r="EJ4724" s="54"/>
      <c r="EK4724" s="22"/>
      <c r="EL4724" s="24"/>
      <c r="EP4724" s="23"/>
      <c r="EQ4724" s="24"/>
      <c r="ER4724" s="22"/>
      <c r="ES4724" s="24"/>
      <c r="ET4724" s="24"/>
      <c r="EU4724" s="23"/>
      <c r="EV4724" s="26"/>
      <c r="EX4724" s="6"/>
      <c r="EY4724" s="24"/>
      <c r="EZ4724" s="109"/>
      <c r="FA4724" s="66"/>
      <c r="FB4724" s="5"/>
      <c r="FC4724" s="68"/>
      <c r="FD4724" s="67"/>
      <c r="FE4724" s="67"/>
      <c r="FF4724" s="64"/>
      <c r="FG4724" s="5"/>
      <c r="FH4724" s="69"/>
      <c r="FI4724" s="6"/>
      <c r="FJ4724" s="5"/>
      <c r="FK4724" s="25"/>
      <c r="FL4724" s="5"/>
    </row>
    <row r="4725" spans="40:168">
      <c r="AN4725" s="14"/>
      <c r="AO4725" s="14"/>
      <c r="AP4725" s="5"/>
      <c r="AQ4725" s="25"/>
      <c r="AR4725" s="25"/>
      <c r="AS4725" s="96"/>
      <c r="AT4725" s="83"/>
      <c r="AU4725" s="14"/>
      <c r="AX4725" s="83"/>
      <c r="AY4725" s="83"/>
      <c r="AZ4725" s="83"/>
      <c r="BA4725" s="83"/>
      <c r="BJ4725" s="54"/>
      <c r="BK4725" s="22"/>
      <c r="BL4725" s="24"/>
      <c r="BP4725" s="23"/>
      <c r="BQ4725" s="24"/>
      <c r="BR4725" s="22"/>
      <c r="BS4725" s="24"/>
      <c r="BT4725" s="24"/>
      <c r="BU4725" s="23"/>
      <c r="BV4725" s="26"/>
      <c r="BX4725" s="6"/>
      <c r="BY4725" s="24"/>
      <c r="BZ4725" s="109"/>
      <c r="CA4725" s="66"/>
      <c r="CB4725" s="5"/>
      <c r="CC4725" s="68"/>
      <c r="CD4725" s="67"/>
      <c r="CE4725" s="67"/>
      <c r="CF4725" s="64"/>
      <c r="CG4725" s="5"/>
      <c r="CH4725" s="69"/>
      <c r="CI4725" s="6"/>
      <c r="CJ4725" s="5"/>
      <c r="CK4725" s="25"/>
      <c r="CL4725" s="5"/>
      <c r="DN4725" s="14"/>
      <c r="DO4725" s="14"/>
      <c r="DP4725" s="5"/>
      <c r="DQ4725" s="25"/>
      <c r="DR4725" s="25"/>
      <c r="DS4725" s="96"/>
      <c r="DT4725" s="83"/>
      <c r="DU4725" s="14"/>
      <c r="DX4725" s="83"/>
      <c r="DY4725" s="83"/>
      <c r="DZ4725" s="83"/>
      <c r="EA4725" s="83"/>
      <c r="EJ4725" s="54"/>
      <c r="EK4725" s="22"/>
      <c r="EL4725" s="24"/>
      <c r="EP4725" s="23"/>
      <c r="EQ4725" s="24"/>
      <c r="ER4725" s="22"/>
      <c r="ES4725" s="24"/>
      <c r="ET4725" s="24"/>
      <c r="EU4725" s="23"/>
      <c r="EV4725" s="26"/>
      <c r="EX4725" s="6"/>
      <c r="EY4725" s="24"/>
      <c r="EZ4725" s="109"/>
      <c r="FA4725" s="66"/>
      <c r="FB4725" s="5"/>
      <c r="FC4725" s="68"/>
      <c r="FD4725" s="67"/>
      <c r="FE4725" s="67"/>
      <c r="FF4725" s="64"/>
      <c r="FG4725" s="5"/>
      <c r="FH4725" s="69"/>
      <c r="FI4725" s="6"/>
      <c r="FJ4725" s="5"/>
      <c r="FK4725" s="25"/>
      <c r="FL4725" s="5"/>
    </row>
    <row r="4726" spans="40:168">
      <c r="AN4726" s="14"/>
      <c r="AO4726" s="14"/>
      <c r="AP4726" s="5"/>
      <c r="AQ4726" s="25"/>
      <c r="AR4726" s="25"/>
      <c r="AS4726" s="96"/>
      <c r="AT4726" s="83"/>
      <c r="AU4726" s="14"/>
      <c r="AX4726" s="83"/>
      <c r="AY4726" s="83"/>
      <c r="AZ4726" s="83"/>
      <c r="BA4726" s="83"/>
      <c r="BJ4726" s="54"/>
      <c r="BK4726" s="22"/>
      <c r="BL4726" s="24"/>
      <c r="BP4726" s="23"/>
      <c r="BQ4726" s="24"/>
      <c r="BR4726" s="22"/>
      <c r="BS4726" s="24"/>
      <c r="BT4726" s="24"/>
      <c r="BU4726" s="23"/>
      <c r="BV4726" s="26"/>
      <c r="BX4726" s="6"/>
      <c r="BY4726" s="24"/>
      <c r="BZ4726" s="109"/>
      <c r="CA4726" s="66"/>
      <c r="CB4726" s="5"/>
      <c r="CC4726" s="68"/>
      <c r="CD4726" s="67"/>
      <c r="CE4726" s="67"/>
      <c r="CF4726" s="64"/>
      <c r="CG4726" s="5"/>
      <c r="CH4726" s="69"/>
      <c r="CI4726" s="6"/>
      <c r="CJ4726" s="5"/>
      <c r="CK4726" s="25"/>
      <c r="CL4726" s="5"/>
      <c r="DN4726" s="14"/>
      <c r="DO4726" s="14"/>
      <c r="DP4726" s="5"/>
      <c r="DQ4726" s="25"/>
      <c r="DR4726" s="25"/>
      <c r="DS4726" s="96"/>
      <c r="DT4726" s="83"/>
      <c r="DU4726" s="14"/>
      <c r="DX4726" s="83"/>
      <c r="DY4726" s="83"/>
      <c r="DZ4726" s="83"/>
      <c r="EA4726" s="83"/>
      <c r="EJ4726" s="54"/>
      <c r="EK4726" s="22"/>
      <c r="EL4726" s="24"/>
      <c r="EP4726" s="23"/>
      <c r="EQ4726" s="24"/>
      <c r="ER4726" s="22"/>
      <c r="ES4726" s="24"/>
      <c r="ET4726" s="24"/>
      <c r="EU4726" s="23"/>
      <c r="EV4726" s="26"/>
      <c r="EX4726" s="6"/>
      <c r="EY4726" s="24"/>
      <c r="EZ4726" s="109"/>
      <c r="FA4726" s="66"/>
      <c r="FB4726" s="5"/>
      <c r="FC4726" s="68"/>
      <c r="FD4726" s="67"/>
      <c r="FE4726" s="67"/>
      <c r="FF4726" s="64"/>
      <c r="FG4726" s="5"/>
      <c r="FH4726" s="69"/>
      <c r="FI4726" s="6"/>
      <c r="FJ4726" s="5"/>
      <c r="FK4726" s="25"/>
      <c r="FL4726" s="5"/>
    </row>
    <row r="4727" spans="40:168">
      <c r="AN4727" s="14"/>
      <c r="AO4727" s="14"/>
      <c r="AP4727" s="5"/>
      <c r="AQ4727" s="25"/>
      <c r="AR4727" s="25"/>
      <c r="AS4727" s="96"/>
      <c r="AT4727" s="83"/>
      <c r="AU4727" s="14"/>
      <c r="AX4727" s="83"/>
      <c r="AY4727" s="83"/>
      <c r="AZ4727" s="83"/>
      <c r="BA4727" s="83"/>
      <c r="BJ4727" s="54"/>
      <c r="BK4727" s="22"/>
      <c r="BL4727" s="24"/>
      <c r="BP4727" s="23"/>
      <c r="BQ4727" s="24"/>
      <c r="BR4727" s="22"/>
      <c r="BS4727" s="24"/>
      <c r="BT4727" s="24"/>
      <c r="BU4727" s="23"/>
      <c r="BV4727" s="26"/>
      <c r="BX4727" s="6"/>
      <c r="BY4727" s="24"/>
      <c r="BZ4727" s="109"/>
      <c r="CA4727" s="66"/>
      <c r="CB4727" s="5"/>
      <c r="CC4727" s="68"/>
      <c r="CD4727" s="67"/>
      <c r="CE4727" s="67"/>
      <c r="CF4727" s="64"/>
      <c r="CG4727" s="5"/>
      <c r="CH4727" s="69"/>
      <c r="CI4727" s="6"/>
      <c r="CJ4727" s="5"/>
      <c r="CK4727" s="25"/>
      <c r="CL4727" s="5"/>
      <c r="DN4727" s="14"/>
      <c r="DO4727" s="14"/>
      <c r="DP4727" s="5"/>
      <c r="DQ4727" s="25"/>
      <c r="DR4727" s="25"/>
      <c r="DS4727" s="96"/>
      <c r="DT4727" s="83"/>
      <c r="DU4727" s="14"/>
      <c r="DX4727" s="83"/>
      <c r="DY4727" s="83"/>
      <c r="DZ4727" s="83"/>
      <c r="EA4727" s="83"/>
      <c r="EJ4727" s="54"/>
      <c r="EK4727" s="22"/>
      <c r="EL4727" s="24"/>
      <c r="EP4727" s="23"/>
      <c r="EQ4727" s="24"/>
      <c r="ER4727" s="22"/>
      <c r="ES4727" s="24"/>
      <c r="ET4727" s="24"/>
      <c r="EU4727" s="23"/>
      <c r="EV4727" s="26"/>
      <c r="EX4727" s="6"/>
      <c r="EY4727" s="24"/>
      <c r="EZ4727" s="109"/>
      <c r="FA4727" s="66"/>
      <c r="FB4727" s="5"/>
      <c r="FC4727" s="68"/>
      <c r="FD4727" s="67"/>
      <c r="FE4727" s="67"/>
      <c r="FF4727" s="64"/>
      <c r="FG4727" s="5"/>
      <c r="FH4727" s="69"/>
      <c r="FI4727" s="6"/>
      <c r="FJ4727" s="5"/>
      <c r="FK4727" s="25"/>
      <c r="FL4727" s="5"/>
    </row>
    <row r="4728" spans="40:168">
      <c r="AN4728" s="14"/>
      <c r="AO4728" s="14"/>
      <c r="AP4728" s="5"/>
      <c r="AQ4728" s="25"/>
      <c r="AR4728" s="25"/>
      <c r="AS4728" s="96"/>
      <c r="AT4728" s="83"/>
      <c r="AU4728" s="14"/>
      <c r="AX4728" s="83"/>
      <c r="AY4728" s="83"/>
      <c r="AZ4728" s="83"/>
      <c r="BA4728" s="83"/>
      <c r="BJ4728" s="54"/>
      <c r="BK4728" s="22"/>
      <c r="BL4728" s="24"/>
      <c r="BP4728" s="23"/>
      <c r="BQ4728" s="24"/>
      <c r="BR4728" s="22"/>
      <c r="BS4728" s="24"/>
      <c r="BT4728" s="24"/>
      <c r="BU4728" s="23"/>
      <c r="BV4728" s="26"/>
      <c r="BX4728" s="6"/>
      <c r="BY4728" s="24"/>
      <c r="BZ4728" s="109"/>
      <c r="CA4728" s="66"/>
      <c r="CB4728" s="5"/>
      <c r="CC4728" s="68"/>
      <c r="CD4728" s="67"/>
      <c r="CE4728" s="67"/>
      <c r="CF4728" s="64"/>
      <c r="CG4728" s="5"/>
      <c r="CH4728" s="69"/>
      <c r="CI4728" s="6"/>
      <c r="CJ4728" s="5"/>
      <c r="CK4728" s="25"/>
      <c r="CL4728" s="5"/>
      <c r="DN4728" s="14"/>
      <c r="DO4728" s="14"/>
      <c r="DP4728" s="5"/>
      <c r="DQ4728" s="25"/>
      <c r="DR4728" s="25"/>
      <c r="DS4728" s="96"/>
      <c r="DT4728" s="83"/>
      <c r="DU4728" s="14"/>
      <c r="DX4728" s="83"/>
      <c r="DY4728" s="83"/>
      <c r="DZ4728" s="83"/>
      <c r="EA4728" s="83"/>
      <c r="EJ4728" s="54"/>
      <c r="EK4728" s="22"/>
      <c r="EL4728" s="24"/>
      <c r="EP4728" s="23"/>
      <c r="EQ4728" s="24"/>
      <c r="ER4728" s="22"/>
      <c r="ES4728" s="24"/>
      <c r="ET4728" s="24"/>
      <c r="EU4728" s="23"/>
      <c r="EV4728" s="26"/>
      <c r="EX4728" s="6"/>
      <c r="EY4728" s="24"/>
      <c r="EZ4728" s="109"/>
      <c r="FA4728" s="66"/>
      <c r="FB4728" s="5"/>
      <c r="FC4728" s="68"/>
      <c r="FD4728" s="67"/>
      <c r="FE4728" s="67"/>
      <c r="FF4728" s="64"/>
      <c r="FG4728" s="5"/>
      <c r="FH4728" s="69"/>
      <c r="FI4728" s="6"/>
      <c r="FJ4728" s="5"/>
      <c r="FK4728" s="25"/>
      <c r="FL4728" s="5"/>
    </row>
    <row r="4729" spans="40:168">
      <c r="AN4729" s="14"/>
      <c r="AO4729" s="14"/>
      <c r="AP4729" s="5"/>
      <c r="AQ4729" s="25"/>
      <c r="AR4729" s="25"/>
      <c r="AS4729" s="96"/>
      <c r="AT4729" s="83"/>
      <c r="AU4729" s="14"/>
      <c r="AX4729" s="83"/>
      <c r="AY4729" s="83"/>
      <c r="AZ4729" s="83"/>
      <c r="BA4729" s="83"/>
      <c r="BJ4729" s="54"/>
      <c r="BK4729" s="22"/>
      <c r="BL4729" s="24"/>
      <c r="BP4729" s="23"/>
      <c r="BQ4729" s="24"/>
      <c r="BR4729" s="22"/>
      <c r="BS4729" s="24"/>
      <c r="BT4729" s="24"/>
      <c r="BU4729" s="23"/>
      <c r="BV4729" s="26"/>
      <c r="BX4729" s="6"/>
      <c r="BY4729" s="24"/>
      <c r="BZ4729" s="109"/>
      <c r="CA4729" s="66"/>
      <c r="CB4729" s="5"/>
      <c r="CC4729" s="68"/>
      <c r="CD4729" s="67"/>
      <c r="CE4729" s="67"/>
      <c r="CF4729" s="64"/>
      <c r="CG4729" s="5"/>
      <c r="CH4729" s="69"/>
      <c r="CI4729" s="6"/>
      <c r="CJ4729" s="5"/>
      <c r="CK4729" s="25"/>
      <c r="CL4729" s="5"/>
      <c r="DN4729" s="14"/>
      <c r="DO4729" s="14"/>
      <c r="DP4729" s="5"/>
      <c r="DQ4729" s="25"/>
      <c r="DR4729" s="25"/>
      <c r="DS4729" s="96"/>
      <c r="DT4729" s="83"/>
      <c r="DU4729" s="14"/>
      <c r="DX4729" s="83"/>
      <c r="DY4729" s="83"/>
      <c r="DZ4729" s="83"/>
      <c r="EA4729" s="83"/>
      <c r="EJ4729" s="54"/>
      <c r="EK4729" s="22"/>
      <c r="EL4729" s="24"/>
      <c r="EP4729" s="23"/>
      <c r="EQ4729" s="24"/>
      <c r="ER4729" s="22"/>
      <c r="ES4729" s="24"/>
      <c r="ET4729" s="24"/>
      <c r="EU4729" s="23"/>
      <c r="EV4729" s="26"/>
      <c r="EX4729" s="6"/>
      <c r="EY4729" s="24"/>
      <c r="EZ4729" s="109"/>
      <c r="FA4729" s="66"/>
      <c r="FB4729" s="5"/>
      <c r="FC4729" s="68"/>
      <c r="FD4729" s="67"/>
      <c r="FE4729" s="67"/>
      <c r="FF4729" s="64"/>
      <c r="FG4729" s="5"/>
      <c r="FH4729" s="69"/>
      <c r="FI4729" s="6"/>
      <c r="FJ4729" s="5"/>
      <c r="FK4729" s="25"/>
      <c r="FL4729" s="5"/>
    </row>
    <row r="4730" spans="40:168">
      <c r="AN4730" s="14"/>
      <c r="AO4730" s="14"/>
      <c r="AP4730" s="5"/>
      <c r="AQ4730" s="25"/>
      <c r="AR4730" s="25"/>
      <c r="AS4730" s="96"/>
      <c r="AT4730" s="83"/>
      <c r="AU4730" s="14"/>
      <c r="AX4730" s="83"/>
      <c r="AY4730" s="83"/>
      <c r="AZ4730" s="83"/>
      <c r="BA4730" s="83"/>
      <c r="BJ4730" s="54"/>
      <c r="BK4730" s="22"/>
      <c r="BL4730" s="24"/>
      <c r="BP4730" s="23"/>
      <c r="BQ4730" s="24"/>
      <c r="BR4730" s="22"/>
      <c r="BS4730" s="24"/>
      <c r="BT4730" s="24"/>
      <c r="BU4730" s="23"/>
      <c r="BV4730" s="26"/>
      <c r="BX4730" s="6"/>
      <c r="BY4730" s="24"/>
      <c r="BZ4730" s="109"/>
      <c r="CA4730" s="66"/>
      <c r="CB4730" s="5"/>
      <c r="CC4730" s="68"/>
      <c r="CD4730" s="67"/>
      <c r="CE4730" s="67"/>
      <c r="CF4730" s="64"/>
      <c r="CG4730" s="5"/>
      <c r="CH4730" s="69"/>
      <c r="CI4730" s="6"/>
      <c r="CJ4730" s="5"/>
      <c r="CK4730" s="25"/>
      <c r="CL4730" s="5"/>
      <c r="DN4730" s="14"/>
      <c r="DO4730" s="14"/>
      <c r="DP4730" s="5"/>
      <c r="DQ4730" s="25"/>
      <c r="DR4730" s="25"/>
      <c r="DS4730" s="96"/>
      <c r="DT4730" s="83"/>
      <c r="DU4730" s="14"/>
      <c r="DX4730" s="83"/>
      <c r="DY4730" s="83"/>
      <c r="DZ4730" s="83"/>
      <c r="EA4730" s="83"/>
      <c r="EJ4730" s="54"/>
      <c r="EK4730" s="22"/>
      <c r="EL4730" s="24"/>
      <c r="EP4730" s="23"/>
      <c r="EQ4730" s="24"/>
      <c r="ER4730" s="22"/>
      <c r="ES4730" s="24"/>
      <c r="ET4730" s="24"/>
      <c r="EU4730" s="23"/>
      <c r="EV4730" s="26"/>
      <c r="EX4730" s="6"/>
      <c r="EY4730" s="24"/>
      <c r="EZ4730" s="109"/>
      <c r="FA4730" s="66"/>
      <c r="FB4730" s="5"/>
      <c r="FC4730" s="68"/>
      <c r="FD4730" s="67"/>
      <c r="FE4730" s="67"/>
      <c r="FF4730" s="64"/>
      <c r="FG4730" s="5"/>
      <c r="FH4730" s="69"/>
      <c r="FI4730" s="6"/>
      <c r="FJ4730" s="5"/>
      <c r="FK4730" s="25"/>
      <c r="FL4730" s="5"/>
    </row>
    <row r="4731" spans="40:168">
      <c r="AN4731" s="14"/>
      <c r="AO4731" s="14"/>
      <c r="AP4731" s="5"/>
      <c r="AQ4731" s="25"/>
      <c r="AR4731" s="25"/>
      <c r="AS4731" s="96"/>
      <c r="AT4731" s="83"/>
      <c r="AU4731" s="14"/>
      <c r="AX4731" s="83"/>
      <c r="AY4731" s="83"/>
      <c r="AZ4731" s="83"/>
      <c r="BA4731" s="83"/>
      <c r="BJ4731" s="54"/>
      <c r="BK4731" s="22"/>
      <c r="BL4731" s="24"/>
      <c r="BP4731" s="23"/>
      <c r="BQ4731" s="24"/>
      <c r="BR4731" s="22"/>
      <c r="BS4731" s="24"/>
      <c r="BT4731" s="24"/>
      <c r="BU4731" s="23"/>
      <c r="BV4731" s="26"/>
      <c r="BX4731" s="6"/>
      <c r="BY4731" s="24"/>
      <c r="BZ4731" s="109"/>
      <c r="CA4731" s="66"/>
      <c r="CB4731" s="5"/>
      <c r="CC4731" s="68"/>
      <c r="CD4731" s="67"/>
      <c r="CE4731" s="67"/>
      <c r="CF4731" s="64"/>
      <c r="CG4731" s="5"/>
      <c r="CH4731" s="69"/>
      <c r="CI4731" s="6"/>
      <c r="CJ4731" s="5"/>
      <c r="CK4731" s="25"/>
      <c r="CL4731" s="5"/>
      <c r="DN4731" s="14"/>
      <c r="DO4731" s="14"/>
      <c r="DP4731" s="5"/>
      <c r="DQ4731" s="25"/>
      <c r="DR4731" s="25"/>
      <c r="DS4731" s="96"/>
      <c r="DT4731" s="83"/>
      <c r="DU4731" s="14"/>
      <c r="DX4731" s="83"/>
      <c r="DY4731" s="83"/>
      <c r="DZ4731" s="83"/>
      <c r="EA4731" s="83"/>
      <c r="EJ4731" s="54"/>
      <c r="EK4731" s="22"/>
      <c r="EL4731" s="24"/>
      <c r="EP4731" s="23"/>
      <c r="EQ4731" s="24"/>
      <c r="ER4731" s="22"/>
      <c r="ES4731" s="24"/>
      <c r="ET4731" s="24"/>
      <c r="EU4731" s="23"/>
      <c r="EV4731" s="26"/>
      <c r="EX4731" s="6"/>
      <c r="EY4731" s="24"/>
      <c r="EZ4731" s="109"/>
      <c r="FA4731" s="66"/>
      <c r="FB4731" s="5"/>
      <c r="FC4731" s="68"/>
      <c r="FD4731" s="67"/>
      <c r="FE4731" s="67"/>
      <c r="FF4731" s="64"/>
      <c r="FG4731" s="5"/>
      <c r="FH4731" s="69"/>
      <c r="FI4731" s="6"/>
      <c r="FJ4731" s="5"/>
      <c r="FK4731" s="25"/>
      <c r="FL4731" s="5"/>
    </row>
    <row r="4732" spans="40:168">
      <c r="AN4732" s="14"/>
      <c r="AO4732" s="14"/>
      <c r="AP4732" s="5"/>
      <c r="AQ4732" s="25"/>
      <c r="AR4732" s="25"/>
      <c r="AS4732" s="96"/>
      <c r="AT4732" s="83"/>
      <c r="AU4732" s="14"/>
      <c r="AX4732" s="83"/>
      <c r="AY4732" s="83"/>
      <c r="AZ4732" s="83"/>
      <c r="BA4732" s="83"/>
      <c r="BJ4732" s="54"/>
      <c r="BK4732" s="22"/>
      <c r="BL4732" s="24"/>
      <c r="BP4732" s="23"/>
      <c r="BQ4732" s="24"/>
      <c r="BR4732" s="22"/>
      <c r="BS4732" s="24"/>
      <c r="BT4732" s="24"/>
      <c r="BU4732" s="23"/>
      <c r="BV4732" s="26"/>
      <c r="BX4732" s="6"/>
      <c r="BY4732" s="24"/>
      <c r="BZ4732" s="109"/>
      <c r="CA4732" s="66"/>
      <c r="CB4732" s="5"/>
      <c r="CC4732" s="68"/>
      <c r="CD4732" s="67"/>
      <c r="CE4732" s="67"/>
      <c r="CF4732" s="64"/>
      <c r="CG4732" s="5"/>
      <c r="CH4732" s="69"/>
      <c r="CI4732" s="6"/>
      <c r="CJ4732" s="5"/>
      <c r="CK4732" s="25"/>
      <c r="CL4732" s="5"/>
      <c r="DN4732" s="14"/>
      <c r="DO4732" s="14"/>
      <c r="DP4732" s="5"/>
      <c r="DQ4732" s="25"/>
      <c r="DR4732" s="25"/>
      <c r="DS4732" s="96"/>
      <c r="DT4732" s="83"/>
      <c r="DU4732" s="14"/>
      <c r="DX4732" s="83"/>
      <c r="DY4732" s="83"/>
      <c r="DZ4732" s="83"/>
      <c r="EA4732" s="83"/>
      <c r="EJ4732" s="54"/>
      <c r="EK4732" s="22"/>
      <c r="EL4732" s="24"/>
      <c r="EP4732" s="23"/>
      <c r="EQ4732" s="24"/>
      <c r="ER4732" s="22"/>
      <c r="ES4732" s="24"/>
      <c r="ET4732" s="24"/>
      <c r="EU4732" s="23"/>
      <c r="EV4732" s="26"/>
      <c r="EX4732" s="6"/>
      <c r="EY4732" s="24"/>
      <c r="EZ4732" s="109"/>
      <c r="FA4732" s="66"/>
      <c r="FB4732" s="5"/>
      <c r="FC4732" s="68"/>
      <c r="FD4732" s="67"/>
      <c r="FE4732" s="67"/>
      <c r="FF4732" s="64"/>
      <c r="FG4732" s="5"/>
      <c r="FH4732" s="69"/>
      <c r="FI4732" s="6"/>
      <c r="FJ4732" s="5"/>
      <c r="FK4732" s="25"/>
      <c r="FL4732" s="5"/>
    </row>
    <row r="4733" spans="40:168">
      <c r="AN4733" s="14"/>
      <c r="AO4733" s="14"/>
      <c r="AP4733" s="5"/>
      <c r="AQ4733" s="25"/>
      <c r="AR4733" s="25"/>
      <c r="AS4733" s="96"/>
      <c r="AT4733" s="83"/>
      <c r="AU4733" s="14"/>
      <c r="AX4733" s="83"/>
      <c r="AY4733" s="83"/>
      <c r="AZ4733" s="83"/>
      <c r="BA4733" s="83"/>
      <c r="BJ4733" s="54"/>
      <c r="BK4733" s="22"/>
      <c r="BL4733" s="24"/>
      <c r="BP4733" s="23"/>
      <c r="BQ4733" s="24"/>
      <c r="BR4733" s="22"/>
      <c r="BS4733" s="24"/>
      <c r="BT4733" s="24"/>
      <c r="BU4733" s="23"/>
      <c r="BV4733" s="26"/>
      <c r="BX4733" s="6"/>
      <c r="BY4733" s="24"/>
      <c r="BZ4733" s="109"/>
      <c r="CA4733" s="66"/>
      <c r="CB4733" s="5"/>
      <c r="CC4733" s="68"/>
      <c r="CD4733" s="67"/>
      <c r="CE4733" s="67"/>
      <c r="CF4733" s="64"/>
      <c r="CG4733" s="5"/>
      <c r="CH4733" s="69"/>
      <c r="CI4733" s="6"/>
      <c r="CJ4733" s="5"/>
      <c r="CK4733" s="25"/>
      <c r="CL4733" s="5"/>
      <c r="DN4733" s="14"/>
      <c r="DO4733" s="14"/>
      <c r="DP4733" s="5"/>
      <c r="DQ4733" s="25"/>
      <c r="DR4733" s="25"/>
      <c r="DS4733" s="96"/>
      <c r="DT4733" s="83"/>
      <c r="DU4733" s="14"/>
      <c r="DX4733" s="83"/>
      <c r="DY4733" s="83"/>
      <c r="DZ4733" s="83"/>
      <c r="EA4733" s="83"/>
      <c r="EJ4733" s="54"/>
      <c r="EK4733" s="22"/>
      <c r="EL4733" s="24"/>
      <c r="EP4733" s="23"/>
      <c r="EQ4733" s="24"/>
      <c r="ER4733" s="22"/>
      <c r="ES4733" s="24"/>
      <c r="ET4733" s="24"/>
      <c r="EU4733" s="23"/>
      <c r="EV4733" s="26"/>
      <c r="EX4733" s="6"/>
      <c r="EY4733" s="24"/>
      <c r="EZ4733" s="109"/>
      <c r="FA4733" s="66"/>
      <c r="FB4733" s="5"/>
      <c r="FC4733" s="68"/>
      <c r="FD4733" s="67"/>
      <c r="FE4733" s="67"/>
      <c r="FF4733" s="64"/>
      <c r="FG4733" s="5"/>
      <c r="FH4733" s="69"/>
      <c r="FI4733" s="6"/>
      <c r="FJ4733" s="5"/>
      <c r="FK4733" s="25"/>
      <c r="FL4733" s="5"/>
    </row>
    <row r="4734" spans="40:168">
      <c r="AN4734" s="14"/>
      <c r="AO4734" s="14"/>
      <c r="AP4734" s="5"/>
      <c r="AQ4734" s="25"/>
      <c r="AR4734" s="25"/>
      <c r="AS4734" s="96"/>
      <c r="AT4734" s="83"/>
      <c r="AU4734" s="14"/>
      <c r="AX4734" s="83"/>
      <c r="AY4734" s="83"/>
      <c r="AZ4734" s="83"/>
      <c r="BA4734" s="83"/>
      <c r="BJ4734" s="54"/>
      <c r="BK4734" s="22"/>
      <c r="BL4734" s="24"/>
      <c r="BP4734" s="23"/>
      <c r="BQ4734" s="24"/>
      <c r="BR4734" s="22"/>
      <c r="BS4734" s="24"/>
      <c r="BT4734" s="24"/>
      <c r="BU4734" s="23"/>
      <c r="BV4734" s="26"/>
      <c r="BX4734" s="6"/>
      <c r="BY4734" s="24"/>
      <c r="BZ4734" s="109"/>
      <c r="CA4734" s="66"/>
      <c r="CB4734" s="5"/>
      <c r="CC4734" s="68"/>
      <c r="CD4734" s="67"/>
      <c r="CE4734" s="67"/>
      <c r="CF4734" s="64"/>
      <c r="CG4734" s="5"/>
      <c r="CH4734" s="69"/>
      <c r="CI4734" s="6"/>
      <c r="CJ4734" s="5"/>
      <c r="CK4734" s="25"/>
      <c r="CL4734" s="5"/>
      <c r="DN4734" s="14"/>
      <c r="DO4734" s="14"/>
      <c r="DP4734" s="5"/>
      <c r="DQ4734" s="25"/>
      <c r="DR4734" s="25"/>
      <c r="DS4734" s="96"/>
      <c r="DT4734" s="83"/>
      <c r="DU4734" s="14"/>
      <c r="DX4734" s="83"/>
      <c r="DY4734" s="83"/>
      <c r="DZ4734" s="83"/>
      <c r="EA4734" s="83"/>
      <c r="EJ4734" s="54"/>
      <c r="EK4734" s="22"/>
      <c r="EL4734" s="24"/>
      <c r="EP4734" s="23"/>
      <c r="EQ4734" s="24"/>
      <c r="ER4734" s="22"/>
      <c r="ES4734" s="24"/>
      <c r="ET4734" s="24"/>
      <c r="EU4734" s="23"/>
      <c r="EV4734" s="26"/>
      <c r="EX4734" s="6"/>
      <c r="EY4734" s="24"/>
      <c r="EZ4734" s="109"/>
      <c r="FA4734" s="66"/>
      <c r="FB4734" s="5"/>
      <c r="FC4734" s="68"/>
      <c r="FD4734" s="67"/>
      <c r="FE4734" s="67"/>
      <c r="FF4734" s="64"/>
      <c r="FG4734" s="5"/>
      <c r="FH4734" s="69"/>
      <c r="FI4734" s="6"/>
      <c r="FJ4734" s="5"/>
      <c r="FK4734" s="25"/>
      <c r="FL4734" s="5"/>
    </row>
    <row r="4735" spans="40:168">
      <c r="AN4735" s="14"/>
      <c r="AO4735" s="14"/>
      <c r="AP4735" s="5"/>
      <c r="AQ4735" s="25"/>
      <c r="AR4735" s="25"/>
      <c r="AS4735" s="96"/>
      <c r="AT4735" s="83"/>
      <c r="AU4735" s="14"/>
      <c r="AX4735" s="83"/>
      <c r="AY4735" s="83"/>
      <c r="AZ4735" s="83"/>
      <c r="BA4735" s="83"/>
      <c r="BJ4735" s="54"/>
      <c r="BK4735" s="22"/>
      <c r="BL4735" s="24"/>
      <c r="BP4735" s="23"/>
      <c r="BQ4735" s="24"/>
      <c r="BR4735" s="22"/>
      <c r="BS4735" s="24"/>
      <c r="BT4735" s="24"/>
      <c r="BU4735" s="23"/>
      <c r="BV4735" s="26"/>
      <c r="BX4735" s="6"/>
      <c r="BY4735" s="24"/>
      <c r="BZ4735" s="109"/>
      <c r="CA4735" s="66"/>
      <c r="CB4735" s="5"/>
      <c r="CC4735" s="68"/>
      <c r="CD4735" s="67"/>
      <c r="CE4735" s="67"/>
      <c r="CF4735" s="64"/>
      <c r="CG4735" s="5"/>
      <c r="CH4735" s="69"/>
      <c r="CI4735" s="6"/>
      <c r="CJ4735" s="5"/>
      <c r="CK4735" s="25"/>
      <c r="CL4735" s="5"/>
      <c r="DN4735" s="14"/>
      <c r="DO4735" s="14"/>
      <c r="DP4735" s="5"/>
      <c r="DQ4735" s="25"/>
      <c r="DR4735" s="25"/>
      <c r="DS4735" s="96"/>
      <c r="DT4735" s="83"/>
      <c r="DU4735" s="14"/>
      <c r="DX4735" s="83"/>
      <c r="DY4735" s="83"/>
      <c r="DZ4735" s="83"/>
      <c r="EA4735" s="83"/>
      <c r="EJ4735" s="54"/>
      <c r="EK4735" s="22"/>
      <c r="EL4735" s="24"/>
      <c r="EP4735" s="23"/>
      <c r="EQ4735" s="24"/>
      <c r="ER4735" s="22"/>
      <c r="ES4735" s="24"/>
      <c r="ET4735" s="24"/>
      <c r="EU4735" s="23"/>
      <c r="EV4735" s="26"/>
      <c r="EX4735" s="6"/>
      <c r="EY4735" s="24"/>
      <c r="EZ4735" s="109"/>
      <c r="FA4735" s="66"/>
      <c r="FB4735" s="5"/>
      <c r="FC4735" s="68"/>
      <c r="FD4735" s="67"/>
      <c r="FE4735" s="67"/>
      <c r="FF4735" s="64"/>
      <c r="FG4735" s="5"/>
      <c r="FH4735" s="69"/>
      <c r="FI4735" s="6"/>
      <c r="FJ4735" s="5"/>
      <c r="FK4735" s="25"/>
      <c r="FL4735" s="5"/>
    </row>
    <row r="4736" spans="40:168">
      <c r="AN4736" s="14"/>
      <c r="AO4736" s="14"/>
      <c r="AP4736" s="5"/>
      <c r="AQ4736" s="25"/>
      <c r="AR4736" s="25"/>
      <c r="AS4736" s="96"/>
      <c r="AT4736" s="83"/>
      <c r="AU4736" s="14"/>
      <c r="AX4736" s="83"/>
      <c r="AY4736" s="83"/>
      <c r="AZ4736" s="83"/>
      <c r="BA4736" s="83"/>
      <c r="BJ4736" s="54"/>
      <c r="BK4736" s="22"/>
      <c r="BL4736" s="24"/>
      <c r="BP4736" s="23"/>
      <c r="BQ4736" s="24"/>
      <c r="BR4736" s="22"/>
      <c r="BS4736" s="24"/>
      <c r="BT4736" s="24"/>
      <c r="BU4736" s="23"/>
      <c r="BV4736" s="26"/>
      <c r="BX4736" s="6"/>
      <c r="BY4736" s="24"/>
      <c r="BZ4736" s="109"/>
      <c r="CA4736" s="66"/>
      <c r="CB4736" s="5"/>
      <c r="CC4736" s="68"/>
      <c r="CD4736" s="67"/>
      <c r="CE4736" s="67"/>
      <c r="CF4736" s="64"/>
      <c r="CG4736" s="5"/>
      <c r="CH4736" s="69"/>
      <c r="CI4736" s="6"/>
      <c r="CJ4736" s="5"/>
      <c r="CK4736" s="25"/>
      <c r="CL4736" s="5"/>
      <c r="DN4736" s="14"/>
      <c r="DO4736" s="14"/>
      <c r="DP4736" s="5"/>
      <c r="DQ4736" s="25"/>
      <c r="DR4736" s="25"/>
      <c r="DS4736" s="96"/>
      <c r="DT4736" s="83"/>
      <c r="DU4736" s="14"/>
      <c r="DX4736" s="83"/>
      <c r="DY4736" s="83"/>
      <c r="DZ4736" s="83"/>
      <c r="EA4736" s="83"/>
      <c r="EJ4736" s="54"/>
      <c r="EK4736" s="22"/>
      <c r="EL4736" s="24"/>
      <c r="EP4736" s="23"/>
      <c r="EQ4736" s="24"/>
      <c r="ER4736" s="22"/>
      <c r="ES4736" s="24"/>
      <c r="ET4736" s="24"/>
      <c r="EU4736" s="23"/>
      <c r="EV4736" s="26"/>
      <c r="EX4736" s="6"/>
      <c r="EY4736" s="24"/>
      <c r="EZ4736" s="109"/>
      <c r="FA4736" s="66"/>
      <c r="FB4736" s="5"/>
      <c r="FC4736" s="68"/>
      <c r="FD4736" s="67"/>
      <c r="FE4736" s="67"/>
      <c r="FF4736" s="64"/>
      <c r="FG4736" s="5"/>
      <c r="FH4736" s="69"/>
      <c r="FI4736" s="6"/>
      <c r="FJ4736" s="5"/>
      <c r="FK4736" s="25"/>
      <c r="FL4736" s="5"/>
    </row>
    <row r="4737" spans="40:168">
      <c r="AN4737" s="14"/>
      <c r="AO4737" s="14"/>
      <c r="AP4737" s="5"/>
      <c r="AQ4737" s="25"/>
      <c r="AR4737" s="25"/>
      <c r="AS4737" s="96"/>
      <c r="AT4737" s="83"/>
      <c r="AU4737" s="14"/>
      <c r="AX4737" s="83"/>
      <c r="AY4737" s="83"/>
      <c r="AZ4737" s="83"/>
      <c r="BA4737" s="83"/>
      <c r="BJ4737" s="54"/>
      <c r="BK4737" s="22"/>
      <c r="BL4737" s="24"/>
      <c r="BP4737" s="23"/>
      <c r="BQ4737" s="24"/>
      <c r="BR4737" s="22"/>
      <c r="BS4737" s="24"/>
      <c r="BT4737" s="24"/>
      <c r="BU4737" s="23"/>
      <c r="BV4737" s="26"/>
      <c r="BX4737" s="6"/>
      <c r="BY4737" s="24"/>
      <c r="BZ4737" s="109"/>
      <c r="CA4737" s="66"/>
      <c r="CB4737" s="5"/>
      <c r="CC4737" s="68"/>
      <c r="CD4737" s="67"/>
      <c r="CE4737" s="67"/>
      <c r="CF4737" s="64"/>
      <c r="CG4737" s="5"/>
      <c r="CH4737" s="69"/>
      <c r="CI4737" s="6"/>
      <c r="CJ4737" s="5"/>
      <c r="CK4737" s="25"/>
      <c r="CL4737" s="5"/>
      <c r="DN4737" s="14"/>
      <c r="DO4737" s="14"/>
      <c r="DP4737" s="5"/>
      <c r="DQ4737" s="25"/>
      <c r="DR4737" s="25"/>
      <c r="DS4737" s="96"/>
      <c r="DT4737" s="83"/>
      <c r="DU4737" s="14"/>
      <c r="DX4737" s="83"/>
      <c r="DY4737" s="83"/>
      <c r="DZ4737" s="83"/>
      <c r="EA4737" s="83"/>
      <c r="EJ4737" s="54"/>
      <c r="EK4737" s="22"/>
      <c r="EL4737" s="24"/>
      <c r="EP4737" s="23"/>
      <c r="EQ4737" s="24"/>
      <c r="ER4737" s="22"/>
      <c r="ES4737" s="24"/>
      <c r="ET4737" s="24"/>
      <c r="EU4737" s="23"/>
      <c r="EV4737" s="26"/>
      <c r="EX4737" s="6"/>
      <c r="EY4737" s="24"/>
      <c r="EZ4737" s="109"/>
      <c r="FA4737" s="66"/>
      <c r="FB4737" s="5"/>
      <c r="FC4737" s="68"/>
      <c r="FD4737" s="67"/>
      <c r="FE4737" s="67"/>
      <c r="FF4737" s="64"/>
      <c r="FG4737" s="5"/>
      <c r="FH4737" s="69"/>
      <c r="FI4737" s="6"/>
      <c r="FJ4737" s="5"/>
      <c r="FK4737" s="25"/>
      <c r="FL4737" s="5"/>
    </row>
    <row r="4738" spans="40:168">
      <c r="AN4738" s="14"/>
      <c r="AO4738" s="14"/>
      <c r="AP4738" s="5"/>
      <c r="AQ4738" s="25"/>
      <c r="AR4738" s="25"/>
      <c r="AS4738" s="96"/>
      <c r="AT4738" s="83"/>
      <c r="AU4738" s="14"/>
      <c r="AX4738" s="83"/>
      <c r="AY4738" s="83"/>
      <c r="AZ4738" s="83"/>
      <c r="BA4738" s="83"/>
      <c r="BJ4738" s="54"/>
      <c r="BK4738" s="22"/>
      <c r="BL4738" s="24"/>
      <c r="BP4738" s="23"/>
      <c r="BQ4738" s="24"/>
      <c r="BR4738" s="22"/>
      <c r="BS4738" s="24"/>
      <c r="BT4738" s="24"/>
      <c r="BU4738" s="23"/>
      <c r="BV4738" s="26"/>
      <c r="BX4738" s="6"/>
      <c r="BY4738" s="24"/>
      <c r="BZ4738" s="109"/>
      <c r="CA4738" s="66"/>
      <c r="CB4738" s="5"/>
      <c r="CC4738" s="68"/>
      <c r="CD4738" s="67"/>
      <c r="CE4738" s="67"/>
      <c r="CF4738" s="64"/>
      <c r="CG4738" s="5"/>
      <c r="CH4738" s="69"/>
      <c r="CI4738" s="6"/>
      <c r="CJ4738" s="5"/>
      <c r="CK4738" s="25"/>
      <c r="CL4738" s="5"/>
      <c r="DN4738" s="14"/>
      <c r="DO4738" s="14"/>
      <c r="DP4738" s="5"/>
      <c r="DQ4738" s="25"/>
      <c r="DR4738" s="25"/>
      <c r="DS4738" s="96"/>
      <c r="DT4738" s="83"/>
      <c r="DU4738" s="14"/>
      <c r="DX4738" s="83"/>
      <c r="DY4738" s="83"/>
      <c r="DZ4738" s="83"/>
      <c r="EA4738" s="83"/>
      <c r="EJ4738" s="54"/>
      <c r="EK4738" s="22"/>
      <c r="EL4738" s="24"/>
      <c r="EP4738" s="23"/>
      <c r="EQ4738" s="24"/>
      <c r="ER4738" s="22"/>
      <c r="ES4738" s="24"/>
      <c r="ET4738" s="24"/>
      <c r="EU4738" s="23"/>
      <c r="EV4738" s="26"/>
      <c r="EX4738" s="6"/>
      <c r="EY4738" s="24"/>
      <c r="EZ4738" s="109"/>
      <c r="FA4738" s="66"/>
      <c r="FB4738" s="5"/>
      <c r="FC4738" s="68"/>
      <c r="FD4738" s="67"/>
      <c r="FE4738" s="67"/>
      <c r="FF4738" s="64"/>
      <c r="FG4738" s="5"/>
      <c r="FH4738" s="69"/>
      <c r="FI4738" s="6"/>
      <c r="FJ4738" s="5"/>
      <c r="FK4738" s="25"/>
      <c r="FL4738" s="5"/>
    </row>
    <row r="4739" spans="40:168">
      <c r="AN4739" s="14"/>
      <c r="AO4739" s="14"/>
      <c r="AP4739" s="5"/>
      <c r="AQ4739" s="25"/>
      <c r="AR4739" s="25"/>
      <c r="AS4739" s="96"/>
      <c r="AT4739" s="83"/>
      <c r="AU4739" s="14"/>
      <c r="AX4739" s="83"/>
      <c r="AY4739" s="83"/>
      <c r="AZ4739" s="83"/>
      <c r="BA4739" s="83"/>
      <c r="BJ4739" s="54"/>
      <c r="BK4739" s="22"/>
      <c r="BL4739" s="24"/>
      <c r="BP4739" s="23"/>
      <c r="BQ4739" s="24"/>
      <c r="BR4739" s="22"/>
      <c r="BS4739" s="24"/>
      <c r="BT4739" s="24"/>
      <c r="BU4739" s="23"/>
      <c r="BV4739" s="26"/>
      <c r="BX4739" s="6"/>
      <c r="BY4739" s="24"/>
      <c r="BZ4739" s="109"/>
      <c r="CA4739" s="66"/>
      <c r="CB4739" s="5"/>
      <c r="CC4739" s="68"/>
      <c r="CD4739" s="67"/>
      <c r="CE4739" s="67"/>
      <c r="CF4739" s="64"/>
      <c r="CG4739" s="5"/>
      <c r="CH4739" s="69"/>
      <c r="CI4739" s="6"/>
      <c r="CJ4739" s="5"/>
      <c r="CK4739" s="25"/>
      <c r="CL4739" s="5"/>
      <c r="DN4739" s="14"/>
      <c r="DO4739" s="14"/>
      <c r="DP4739" s="5"/>
      <c r="DQ4739" s="25"/>
      <c r="DR4739" s="25"/>
      <c r="DS4739" s="96"/>
      <c r="DT4739" s="83"/>
      <c r="DU4739" s="14"/>
      <c r="DX4739" s="83"/>
      <c r="DY4739" s="83"/>
      <c r="DZ4739" s="83"/>
      <c r="EA4739" s="83"/>
      <c r="EJ4739" s="54"/>
      <c r="EK4739" s="22"/>
      <c r="EL4739" s="24"/>
      <c r="EP4739" s="23"/>
      <c r="EQ4739" s="24"/>
      <c r="ER4739" s="22"/>
      <c r="ES4739" s="24"/>
      <c r="ET4739" s="24"/>
      <c r="EU4739" s="23"/>
      <c r="EV4739" s="26"/>
      <c r="EX4739" s="6"/>
      <c r="EY4739" s="24"/>
      <c r="EZ4739" s="109"/>
      <c r="FA4739" s="66"/>
      <c r="FB4739" s="5"/>
      <c r="FC4739" s="68"/>
      <c r="FD4739" s="67"/>
      <c r="FE4739" s="67"/>
      <c r="FF4739" s="64"/>
      <c r="FG4739" s="5"/>
      <c r="FH4739" s="69"/>
      <c r="FI4739" s="6"/>
      <c r="FJ4739" s="5"/>
      <c r="FK4739" s="25"/>
      <c r="FL4739" s="5"/>
    </row>
    <row r="4740" spans="40:168">
      <c r="AN4740" s="14"/>
      <c r="AO4740" s="14"/>
      <c r="AP4740" s="5"/>
      <c r="AQ4740" s="25"/>
      <c r="AR4740" s="25"/>
      <c r="AS4740" s="96"/>
      <c r="AT4740" s="83"/>
      <c r="AU4740" s="14"/>
      <c r="AX4740" s="83"/>
      <c r="AY4740" s="83"/>
      <c r="AZ4740" s="83"/>
      <c r="BA4740" s="83"/>
      <c r="BJ4740" s="54"/>
      <c r="BK4740" s="22"/>
      <c r="BL4740" s="24"/>
      <c r="BP4740" s="23"/>
      <c r="BQ4740" s="24"/>
      <c r="BR4740" s="22"/>
      <c r="BS4740" s="24"/>
      <c r="BT4740" s="24"/>
      <c r="BU4740" s="23"/>
      <c r="BV4740" s="26"/>
      <c r="BX4740" s="6"/>
      <c r="BY4740" s="24"/>
      <c r="BZ4740" s="109"/>
      <c r="CA4740" s="66"/>
      <c r="CB4740" s="5"/>
      <c r="CC4740" s="68"/>
      <c r="CD4740" s="67"/>
      <c r="CE4740" s="67"/>
      <c r="CF4740" s="64"/>
      <c r="CG4740" s="5"/>
      <c r="CH4740" s="69"/>
      <c r="CI4740" s="6"/>
      <c r="CJ4740" s="5"/>
      <c r="CK4740" s="25"/>
      <c r="CL4740" s="5"/>
      <c r="DN4740" s="14"/>
      <c r="DO4740" s="14"/>
      <c r="DP4740" s="5"/>
      <c r="DQ4740" s="25"/>
      <c r="DR4740" s="25"/>
      <c r="DS4740" s="96"/>
      <c r="DT4740" s="83"/>
      <c r="DU4740" s="14"/>
      <c r="DX4740" s="83"/>
      <c r="DY4740" s="83"/>
      <c r="DZ4740" s="83"/>
      <c r="EA4740" s="83"/>
      <c r="EJ4740" s="54"/>
      <c r="EK4740" s="22"/>
      <c r="EL4740" s="24"/>
      <c r="EP4740" s="23"/>
      <c r="EQ4740" s="24"/>
      <c r="ER4740" s="22"/>
      <c r="ES4740" s="24"/>
      <c r="ET4740" s="24"/>
      <c r="EU4740" s="23"/>
      <c r="EV4740" s="26"/>
      <c r="EX4740" s="6"/>
      <c r="EY4740" s="24"/>
      <c r="EZ4740" s="109"/>
      <c r="FA4740" s="66"/>
      <c r="FB4740" s="5"/>
      <c r="FC4740" s="68"/>
      <c r="FD4740" s="67"/>
      <c r="FE4740" s="67"/>
      <c r="FF4740" s="64"/>
      <c r="FG4740" s="5"/>
      <c r="FH4740" s="69"/>
      <c r="FI4740" s="6"/>
      <c r="FJ4740" s="5"/>
      <c r="FK4740" s="25"/>
      <c r="FL4740" s="5"/>
    </row>
    <row r="4741" spans="40:168">
      <c r="AN4741" s="14"/>
      <c r="AO4741" s="14"/>
      <c r="AP4741" s="5"/>
      <c r="AQ4741" s="25"/>
      <c r="AR4741" s="25"/>
      <c r="AS4741" s="96"/>
      <c r="AT4741" s="83"/>
      <c r="AU4741" s="14"/>
      <c r="AX4741" s="83"/>
      <c r="AY4741" s="83"/>
      <c r="AZ4741" s="83"/>
      <c r="BA4741" s="83"/>
      <c r="BJ4741" s="54"/>
      <c r="BK4741" s="22"/>
      <c r="BL4741" s="24"/>
      <c r="BP4741" s="23"/>
      <c r="BQ4741" s="24"/>
      <c r="BR4741" s="22"/>
      <c r="BS4741" s="24"/>
      <c r="BT4741" s="24"/>
      <c r="BU4741" s="23"/>
      <c r="BV4741" s="26"/>
      <c r="BX4741" s="6"/>
      <c r="BY4741" s="24"/>
      <c r="BZ4741" s="109"/>
      <c r="CA4741" s="66"/>
      <c r="CB4741" s="5"/>
      <c r="CC4741" s="68"/>
      <c r="CD4741" s="67"/>
      <c r="CE4741" s="67"/>
      <c r="CF4741" s="64"/>
      <c r="CG4741" s="5"/>
      <c r="CH4741" s="69"/>
      <c r="CI4741" s="6"/>
      <c r="CJ4741" s="5"/>
      <c r="CK4741" s="25"/>
      <c r="CL4741" s="5"/>
      <c r="DN4741" s="14"/>
      <c r="DO4741" s="14"/>
      <c r="DP4741" s="5"/>
      <c r="DQ4741" s="25"/>
      <c r="DR4741" s="25"/>
      <c r="DS4741" s="96"/>
      <c r="DT4741" s="83"/>
      <c r="DU4741" s="14"/>
      <c r="DX4741" s="83"/>
      <c r="DY4741" s="83"/>
      <c r="DZ4741" s="83"/>
      <c r="EA4741" s="83"/>
      <c r="EJ4741" s="54"/>
      <c r="EK4741" s="22"/>
      <c r="EL4741" s="24"/>
      <c r="EP4741" s="23"/>
      <c r="EQ4741" s="24"/>
      <c r="ER4741" s="22"/>
      <c r="ES4741" s="24"/>
      <c r="ET4741" s="24"/>
      <c r="EU4741" s="23"/>
      <c r="EV4741" s="26"/>
      <c r="EX4741" s="6"/>
      <c r="EY4741" s="24"/>
      <c r="EZ4741" s="109"/>
      <c r="FA4741" s="66"/>
      <c r="FB4741" s="5"/>
      <c r="FC4741" s="68"/>
      <c r="FD4741" s="67"/>
      <c r="FE4741" s="67"/>
      <c r="FF4741" s="64"/>
      <c r="FG4741" s="5"/>
      <c r="FH4741" s="69"/>
      <c r="FI4741" s="6"/>
      <c r="FJ4741" s="5"/>
      <c r="FK4741" s="25"/>
      <c r="FL4741" s="5"/>
    </row>
    <row r="4742" spans="40:168">
      <c r="AN4742" s="14"/>
      <c r="AO4742" s="14"/>
      <c r="AP4742" s="5"/>
      <c r="AQ4742" s="25"/>
      <c r="AR4742" s="25"/>
      <c r="AS4742" s="96"/>
      <c r="AT4742" s="83"/>
      <c r="AU4742" s="14"/>
      <c r="AX4742" s="83"/>
      <c r="AY4742" s="83"/>
      <c r="AZ4742" s="83"/>
      <c r="BA4742" s="83"/>
      <c r="BJ4742" s="54"/>
      <c r="BK4742" s="22"/>
      <c r="BL4742" s="24"/>
      <c r="BP4742" s="23"/>
      <c r="BQ4742" s="24"/>
      <c r="BR4742" s="22"/>
      <c r="BS4742" s="24"/>
      <c r="BT4742" s="24"/>
      <c r="BU4742" s="23"/>
      <c r="BV4742" s="26"/>
      <c r="BX4742" s="6"/>
      <c r="BY4742" s="24"/>
      <c r="BZ4742" s="109"/>
      <c r="CA4742" s="66"/>
      <c r="CB4742" s="5"/>
      <c r="CC4742" s="68"/>
      <c r="CD4742" s="67"/>
      <c r="CE4742" s="67"/>
      <c r="CF4742" s="64"/>
      <c r="CG4742" s="5"/>
      <c r="CH4742" s="69"/>
      <c r="CI4742" s="6"/>
      <c r="CJ4742" s="5"/>
      <c r="CK4742" s="25"/>
      <c r="CL4742" s="5"/>
      <c r="DN4742" s="14"/>
      <c r="DO4742" s="14"/>
      <c r="DP4742" s="5"/>
      <c r="DQ4742" s="25"/>
      <c r="DR4742" s="25"/>
      <c r="DS4742" s="96"/>
      <c r="DT4742" s="83"/>
      <c r="DU4742" s="14"/>
      <c r="DX4742" s="83"/>
      <c r="DY4742" s="83"/>
      <c r="DZ4742" s="83"/>
      <c r="EA4742" s="83"/>
      <c r="EJ4742" s="54"/>
      <c r="EK4742" s="22"/>
      <c r="EL4742" s="24"/>
      <c r="EP4742" s="23"/>
      <c r="EQ4742" s="24"/>
      <c r="ER4742" s="22"/>
      <c r="ES4742" s="24"/>
      <c r="ET4742" s="24"/>
      <c r="EU4742" s="23"/>
      <c r="EV4742" s="26"/>
      <c r="EX4742" s="6"/>
      <c r="EY4742" s="24"/>
      <c r="EZ4742" s="109"/>
      <c r="FA4742" s="66"/>
      <c r="FB4742" s="5"/>
      <c r="FC4742" s="68"/>
      <c r="FD4742" s="67"/>
      <c r="FE4742" s="67"/>
      <c r="FF4742" s="64"/>
      <c r="FG4742" s="5"/>
      <c r="FH4742" s="69"/>
      <c r="FI4742" s="6"/>
      <c r="FJ4742" s="5"/>
      <c r="FK4742" s="25"/>
      <c r="FL4742" s="5"/>
    </row>
    <row r="4743" spans="40:168">
      <c r="AN4743" s="14"/>
      <c r="AO4743" s="14"/>
      <c r="AP4743" s="5"/>
      <c r="AQ4743" s="25"/>
      <c r="AR4743" s="25"/>
      <c r="AS4743" s="96"/>
      <c r="AT4743" s="83"/>
      <c r="AU4743" s="14"/>
      <c r="AX4743" s="83"/>
      <c r="AY4743" s="83"/>
      <c r="AZ4743" s="83"/>
      <c r="BA4743" s="83"/>
      <c r="BJ4743" s="54"/>
      <c r="BK4743" s="22"/>
      <c r="BL4743" s="24"/>
      <c r="BP4743" s="23"/>
      <c r="BQ4743" s="24"/>
      <c r="BR4743" s="22"/>
      <c r="BS4743" s="24"/>
      <c r="BT4743" s="24"/>
      <c r="BU4743" s="23"/>
      <c r="BV4743" s="26"/>
      <c r="BX4743" s="6"/>
      <c r="BY4743" s="24"/>
      <c r="BZ4743" s="109"/>
      <c r="CA4743" s="66"/>
      <c r="CB4743" s="5"/>
      <c r="CC4743" s="68"/>
      <c r="CD4743" s="67"/>
      <c r="CE4743" s="67"/>
      <c r="CF4743" s="64"/>
      <c r="CG4743" s="5"/>
      <c r="CH4743" s="69"/>
      <c r="CI4743" s="6"/>
      <c r="CJ4743" s="5"/>
      <c r="CK4743" s="25"/>
      <c r="CL4743" s="5"/>
      <c r="DN4743" s="14"/>
      <c r="DO4743" s="14"/>
      <c r="DP4743" s="5"/>
      <c r="DQ4743" s="25"/>
      <c r="DR4743" s="25"/>
      <c r="DS4743" s="96"/>
      <c r="DT4743" s="83"/>
      <c r="DU4743" s="14"/>
      <c r="DX4743" s="83"/>
      <c r="DY4743" s="83"/>
      <c r="DZ4743" s="83"/>
      <c r="EA4743" s="83"/>
      <c r="EJ4743" s="54"/>
      <c r="EK4743" s="22"/>
      <c r="EL4743" s="24"/>
      <c r="EP4743" s="23"/>
      <c r="EQ4743" s="24"/>
      <c r="ER4743" s="22"/>
      <c r="ES4743" s="24"/>
      <c r="ET4743" s="24"/>
      <c r="EU4743" s="23"/>
      <c r="EV4743" s="26"/>
      <c r="EX4743" s="6"/>
      <c r="EY4743" s="24"/>
      <c r="EZ4743" s="109"/>
      <c r="FA4743" s="66"/>
      <c r="FB4743" s="5"/>
      <c r="FC4743" s="68"/>
      <c r="FD4743" s="67"/>
      <c r="FE4743" s="67"/>
      <c r="FF4743" s="64"/>
      <c r="FG4743" s="5"/>
      <c r="FH4743" s="69"/>
      <c r="FI4743" s="6"/>
      <c r="FJ4743" s="5"/>
      <c r="FK4743" s="25"/>
      <c r="FL4743" s="5"/>
    </row>
    <row r="4744" spans="40:168">
      <c r="AN4744" s="14"/>
      <c r="AO4744" s="14"/>
      <c r="AP4744" s="5"/>
      <c r="AQ4744" s="25"/>
      <c r="AR4744" s="25"/>
      <c r="AS4744" s="96"/>
      <c r="AT4744" s="83"/>
      <c r="AU4744" s="14"/>
      <c r="AX4744" s="83"/>
      <c r="AY4744" s="83"/>
      <c r="AZ4744" s="83"/>
      <c r="BA4744" s="83"/>
      <c r="BJ4744" s="54"/>
      <c r="BK4744" s="22"/>
      <c r="BL4744" s="24"/>
      <c r="BP4744" s="23"/>
      <c r="BQ4744" s="24"/>
      <c r="BR4744" s="22"/>
      <c r="BS4744" s="24"/>
      <c r="BT4744" s="24"/>
      <c r="BU4744" s="23"/>
      <c r="BV4744" s="26"/>
      <c r="BX4744" s="6"/>
      <c r="BY4744" s="24"/>
      <c r="BZ4744" s="109"/>
      <c r="CA4744" s="66"/>
      <c r="CB4744" s="5"/>
      <c r="CC4744" s="68"/>
      <c r="CD4744" s="67"/>
      <c r="CE4744" s="67"/>
      <c r="CF4744" s="64"/>
      <c r="CG4744" s="5"/>
      <c r="CH4744" s="69"/>
      <c r="CI4744" s="6"/>
      <c r="CJ4744" s="5"/>
      <c r="CK4744" s="25"/>
      <c r="CL4744" s="5"/>
      <c r="DN4744" s="14"/>
      <c r="DO4744" s="14"/>
      <c r="DP4744" s="5"/>
      <c r="DQ4744" s="25"/>
      <c r="DR4744" s="25"/>
      <c r="DS4744" s="96"/>
      <c r="DT4744" s="83"/>
      <c r="DU4744" s="14"/>
      <c r="DX4744" s="83"/>
      <c r="DY4744" s="83"/>
      <c r="DZ4744" s="83"/>
      <c r="EA4744" s="83"/>
      <c r="EJ4744" s="54"/>
      <c r="EK4744" s="22"/>
      <c r="EL4744" s="24"/>
      <c r="EP4744" s="23"/>
      <c r="EQ4744" s="24"/>
      <c r="ER4744" s="22"/>
      <c r="ES4744" s="24"/>
      <c r="ET4744" s="24"/>
      <c r="EU4744" s="23"/>
      <c r="EV4744" s="26"/>
      <c r="EX4744" s="6"/>
      <c r="EY4744" s="24"/>
      <c r="EZ4744" s="109"/>
      <c r="FA4744" s="66"/>
      <c r="FB4744" s="5"/>
      <c r="FC4744" s="68"/>
      <c r="FD4744" s="67"/>
      <c r="FE4744" s="67"/>
      <c r="FF4744" s="64"/>
      <c r="FG4744" s="5"/>
      <c r="FH4744" s="69"/>
      <c r="FI4744" s="6"/>
      <c r="FJ4744" s="5"/>
      <c r="FK4744" s="25"/>
      <c r="FL4744" s="5"/>
    </row>
    <row r="4745" spans="40:168">
      <c r="AN4745" s="14"/>
      <c r="AO4745" s="14"/>
      <c r="AP4745" s="5"/>
      <c r="AQ4745" s="25"/>
      <c r="AR4745" s="25"/>
      <c r="AS4745" s="96"/>
      <c r="AT4745" s="83"/>
      <c r="AU4745" s="14"/>
      <c r="AX4745" s="83"/>
      <c r="AY4745" s="83"/>
      <c r="AZ4745" s="83"/>
      <c r="BA4745" s="83"/>
      <c r="BJ4745" s="54"/>
      <c r="BK4745" s="22"/>
      <c r="BL4745" s="24"/>
      <c r="BP4745" s="23"/>
      <c r="BQ4745" s="24"/>
      <c r="BR4745" s="22"/>
      <c r="BS4745" s="24"/>
      <c r="BT4745" s="24"/>
      <c r="BU4745" s="23"/>
      <c r="BV4745" s="26"/>
      <c r="BX4745" s="6"/>
      <c r="BY4745" s="24"/>
      <c r="BZ4745" s="109"/>
      <c r="CA4745" s="66"/>
      <c r="CB4745" s="5"/>
      <c r="CC4745" s="68"/>
      <c r="CD4745" s="67"/>
      <c r="CE4745" s="67"/>
      <c r="CF4745" s="64"/>
      <c r="CG4745" s="5"/>
      <c r="CH4745" s="69"/>
      <c r="CI4745" s="6"/>
      <c r="CJ4745" s="5"/>
      <c r="CK4745" s="25"/>
      <c r="CL4745" s="5"/>
      <c r="DN4745" s="14"/>
      <c r="DO4745" s="14"/>
      <c r="DP4745" s="5"/>
      <c r="DQ4745" s="25"/>
      <c r="DR4745" s="25"/>
      <c r="DS4745" s="96"/>
      <c r="DT4745" s="83"/>
      <c r="DU4745" s="14"/>
      <c r="DX4745" s="83"/>
      <c r="DY4745" s="83"/>
      <c r="DZ4745" s="83"/>
      <c r="EA4745" s="83"/>
      <c r="EJ4745" s="54"/>
      <c r="EK4745" s="22"/>
      <c r="EL4745" s="24"/>
      <c r="EP4745" s="23"/>
      <c r="EQ4745" s="24"/>
      <c r="ER4745" s="22"/>
      <c r="ES4745" s="24"/>
      <c r="ET4745" s="24"/>
      <c r="EU4745" s="23"/>
      <c r="EV4745" s="26"/>
      <c r="EX4745" s="6"/>
      <c r="EY4745" s="24"/>
      <c r="EZ4745" s="109"/>
      <c r="FA4745" s="66"/>
      <c r="FB4745" s="5"/>
      <c r="FC4745" s="68"/>
      <c r="FD4745" s="67"/>
      <c r="FE4745" s="67"/>
      <c r="FF4745" s="64"/>
      <c r="FG4745" s="5"/>
      <c r="FH4745" s="69"/>
      <c r="FI4745" s="6"/>
      <c r="FJ4745" s="5"/>
      <c r="FK4745" s="25"/>
      <c r="FL4745" s="5"/>
    </row>
    <row r="4746" spans="40:168">
      <c r="AN4746" s="14"/>
      <c r="AO4746" s="14"/>
      <c r="AP4746" s="5"/>
      <c r="AQ4746" s="25"/>
      <c r="AR4746" s="25"/>
      <c r="AS4746" s="96"/>
      <c r="AT4746" s="83"/>
      <c r="AU4746" s="14"/>
      <c r="AX4746" s="83"/>
      <c r="AY4746" s="83"/>
      <c r="AZ4746" s="83"/>
      <c r="BA4746" s="83"/>
      <c r="BJ4746" s="54"/>
      <c r="BK4746" s="22"/>
      <c r="BL4746" s="24"/>
      <c r="BP4746" s="23"/>
      <c r="BQ4746" s="24"/>
      <c r="BR4746" s="22"/>
      <c r="BS4746" s="24"/>
      <c r="BT4746" s="24"/>
      <c r="BU4746" s="23"/>
      <c r="BV4746" s="26"/>
      <c r="BX4746" s="6"/>
      <c r="BY4746" s="24"/>
      <c r="BZ4746" s="109"/>
      <c r="CA4746" s="66"/>
      <c r="CB4746" s="5"/>
      <c r="CC4746" s="68"/>
      <c r="CD4746" s="67"/>
      <c r="CE4746" s="67"/>
      <c r="CF4746" s="64"/>
      <c r="CG4746" s="5"/>
      <c r="CH4746" s="69"/>
      <c r="CI4746" s="6"/>
      <c r="CJ4746" s="5"/>
      <c r="CK4746" s="25"/>
      <c r="CL4746" s="5"/>
      <c r="DN4746" s="14"/>
      <c r="DO4746" s="14"/>
      <c r="DP4746" s="5"/>
      <c r="DQ4746" s="25"/>
      <c r="DR4746" s="25"/>
      <c r="DS4746" s="96"/>
      <c r="DT4746" s="83"/>
      <c r="DU4746" s="14"/>
      <c r="DX4746" s="83"/>
      <c r="DY4746" s="83"/>
      <c r="DZ4746" s="83"/>
      <c r="EA4746" s="83"/>
      <c r="EJ4746" s="54"/>
      <c r="EK4746" s="22"/>
      <c r="EL4746" s="24"/>
      <c r="EP4746" s="23"/>
      <c r="EQ4746" s="24"/>
      <c r="ER4746" s="22"/>
      <c r="ES4746" s="24"/>
      <c r="ET4746" s="24"/>
      <c r="EU4746" s="23"/>
      <c r="EV4746" s="26"/>
      <c r="EX4746" s="6"/>
      <c r="EY4746" s="24"/>
      <c r="EZ4746" s="109"/>
      <c r="FA4746" s="66"/>
      <c r="FB4746" s="5"/>
      <c r="FC4746" s="68"/>
      <c r="FD4746" s="67"/>
      <c r="FE4746" s="67"/>
      <c r="FF4746" s="64"/>
      <c r="FG4746" s="5"/>
      <c r="FH4746" s="69"/>
      <c r="FI4746" s="6"/>
      <c r="FJ4746" s="5"/>
      <c r="FK4746" s="25"/>
      <c r="FL4746" s="5"/>
    </row>
    <row r="4747" spans="40:168">
      <c r="AN4747" s="14"/>
      <c r="AO4747" s="14"/>
      <c r="AP4747" s="5"/>
      <c r="AQ4747" s="25"/>
      <c r="AR4747" s="25"/>
      <c r="AS4747" s="96"/>
      <c r="AT4747" s="83"/>
      <c r="AU4747" s="14"/>
      <c r="AX4747" s="83"/>
      <c r="AY4747" s="83"/>
      <c r="AZ4747" s="83"/>
      <c r="BA4747" s="83"/>
      <c r="BJ4747" s="54"/>
      <c r="BK4747" s="22"/>
      <c r="BL4747" s="24"/>
      <c r="BP4747" s="23"/>
      <c r="BQ4747" s="24"/>
      <c r="BR4747" s="22"/>
      <c r="BS4747" s="24"/>
      <c r="BT4747" s="24"/>
      <c r="BU4747" s="23"/>
      <c r="BV4747" s="26"/>
      <c r="BX4747" s="6"/>
      <c r="BY4747" s="24"/>
      <c r="BZ4747" s="109"/>
      <c r="CA4747" s="66"/>
      <c r="CB4747" s="5"/>
      <c r="CC4747" s="68"/>
      <c r="CD4747" s="67"/>
      <c r="CE4747" s="67"/>
      <c r="CF4747" s="64"/>
      <c r="CG4747" s="5"/>
      <c r="CH4747" s="69"/>
      <c r="CI4747" s="6"/>
      <c r="CJ4747" s="5"/>
      <c r="CK4747" s="25"/>
      <c r="CL4747" s="5"/>
      <c r="DN4747" s="14"/>
      <c r="DO4747" s="14"/>
      <c r="DP4747" s="5"/>
      <c r="DQ4747" s="25"/>
      <c r="DR4747" s="25"/>
      <c r="DS4747" s="96"/>
      <c r="DT4747" s="83"/>
      <c r="DU4747" s="14"/>
      <c r="DX4747" s="83"/>
      <c r="DY4747" s="83"/>
      <c r="DZ4747" s="83"/>
      <c r="EA4747" s="83"/>
      <c r="EJ4747" s="54"/>
      <c r="EK4747" s="22"/>
      <c r="EL4747" s="24"/>
      <c r="EP4747" s="23"/>
      <c r="EQ4747" s="24"/>
      <c r="ER4747" s="22"/>
      <c r="ES4747" s="24"/>
      <c r="ET4747" s="24"/>
      <c r="EU4747" s="23"/>
      <c r="EV4747" s="26"/>
      <c r="EX4747" s="6"/>
      <c r="EY4747" s="24"/>
      <c r="EZ4747" s="109"/>
      <c r="FA4747" s="66"/>
      <c r="FB4747" s="5"/>
      <c r="FC4747" s="68"/>
      <c r="FD4747" s="67"/>
      <c r="FE4747" s="67"/>
      <c r="FF4747" s="64"/>
      <c r="FG4747" s="5"/>
      <c r="FH4747" s="69"/>
      <c r="FI4747" s="6"/>
      <c r="FJ4747" s="5"/>
      <c r="FK4747" s="25"/>
      <c r="FL4747" s="5"/>
    </row>
    <row r="4748" spans="40:168">
      <c r="AN4748" s="14"/>
      <c r="AO4748" s="14"/>
      <c r="AP4748" s="5"/>
      <c r="AQ4748" s="25"/>
      <c r="AR4748" s="25"/>
      <c r="AS4748" s="96"/>
      <c r="AT4748" s="83"/>
      <c r="AU4748" s="14"/>
      <c r="AX4748" s="83"/>
      <c r="AY4748" s="83"/>
      <c r="AZ4748" s="83"/>
      <c r="BA4748" s="83"/>
      <c r="BJ4748" s="54"/>
      <c r="BK4748" s="22"/>
      <c r="BL4748" s="24"/>
      <c r="BP4748" s="23"/>
      <c r="BQ4748" s="24"/>
      <c r="BR4748" s="22"/>
      <c r="BS4748" s="24"/>
      <c r="BT4748" s="24"/>
      <c r="BU4748" s="23"/>
      <c r="BV4748" s="26"/>
      <c r="BX4748" s="6"/>
      <c r="BY4748" s="24"/>
      <c r="BZ4748" s="109"/>
      <c r="CA4748" s="66"/>
      <c r="CB4748" s="5"/>
      <c r="CC4748" s="68"/>
      <c r="CD4748" s="67"/>
      <c r="CE4748" s="67"/>
      <c r="CF4748" s="64"/>
      <c r="CG4748" s="5"/>
      <c r="CH4748" s="69"/>
      <c r="CI4748" s="6"/>
      <c r="CJ4748" s="5"/>
      <c r="CK4748" s="25"/>
      <c r="CL4748" s="5"/>
      <c r="DN4748" s="14"/>
      <c r="DO4748" s="14"/>
      <c r="DP4748" s="5"/>
      <c r="DQ4748" s="25"/>
      <c r="DR4748" s="25"/>
      <c r="DS4748" s="96"/>
      <c r="DT4748" s="83"/>
      <c r="DU4748" s="14"/>
      <c r="DX4748" s="83"/>
      <c r="DY4748" s="83"/>
      <c r="DZ4748" s="83"/>
      <c r="EA4748" s="83"/>
      <c r="EJ4748" s="54"/>
      <c r="EK4748" s="22"/>
      <c r="EL4748" s="24"/>
      <c r="EP4748" s="23"/>
      <c r="EQ4748" s="24"/>
      <c r="ER4748" s="22"/>
      <c r="ES4748" s="24"/>
      <c r="ET4748" s="24"/>
      <c r="EU4748" s="23"/>
      <c r="EV4748" s="26"/>
      <c r="EX4748" s="6"/>
      <c r="EY4748" s="24"/>
      <c r="EZ4748" s="109"/>
      <c r="FA4748" s="66"/>
      <c r="FB4748" s="5"/>
      <c r="FC4748" s="68"/>
      <c r="FD4748" s="67"/>
      <c r="FE4748" s="67"/>
      <c r="FF4748" s="64"/>
      <c r="FG4748" s="5"/>
      <c r="FH4748" s="69"/>
      <c r="FI4748" s="6"/>
      <c r="FJ4748" s="5"/>
      <c r="FK4748" s="25"/>
      <c r="FL4748" s="5"/>
    </row>
    <row r="4749" spans="40:168">
      <c r="AN4749" s="14"/>
      <c r="AO4749" s="14"/>
      <c r="AP4749" s="5"/>
      <c r="AQ4749" s="25"/>
      <c r="AR4749" s="25"/>
      <c r="AS4749" s="96"/>
      <c r="AT4749" s="83"/>
      <c r="AU4749" s="14"/>
      <c r="AX4749" s="83"/>
      <c r="AY4749" s="83"/>
      <c r="AZ4749" s="83"/>
      <c r="BA4749" s="83"/>
      <c r="BJ4749" s="54"/>
      <c r="BK4749" s="22"/>
      <c r="BL4749" s="24"/>
      <c r="BP4749" s="23"/>
      <c r="BQ4749" s="24"/>
      <c r="BR4749" s="22"/>
      <c r="BS4749" s="24"/>
      <c r="BT4749" s="24"/>
      <c r="BU4749" s="23"/>
      <c r="BV4749" s="26"/>
      <c r="BX4749" s="6"/>
      <c r="BY4749" s="24"/>
      <c r="BZ4749" s="109"/>
      <c r="CA4749" s="66"/>
      <c r="CB4749" s="5"/>
      <c r="CC4749" s="68"/>
      <c r="CD4749" s="67"/>
      <c r="CE4749" s="67"/>
      <c r="CF4749" s="64"/>
      <c r="CG4749" s="5"/>
      <c r="CH4749" s="69"/>
      <c r="CI4749" s="6"/>
      <c r="CJ4749" s="5"/>
      <c r="CK4749" s="25"/>
      <c r="CL4749" s="5"/>
      <c r="DN4749" s="14"/>
      <c r="DO4749" s="14"/>
      <c r="DP4749" s="5"/>
      <c r="DQ4749" s="25"/>
      <c r="DR4749" s="25"/>
      <c r="DS4749" s="96"/>
      <c r="DT4749" s="83"/>
      <c r="DU4749" s="14"/>
      <c r="DX4749" s="83"/>
      <c r="DY4749" s="83"/>
      <c r="DZ4749" s="83"/>
      <c r="EA4749" s="83"/>
      <c r="EJ4749" s="54"/>
      <c r="EK4749" s="22"/>
      <c r="EL4749" s="24"/>
      <c r="EP4749" s="23"/>
      <c r="EQ4749" s="24"/>
      <c r="ER4749" s="22"/>
      <c r="ES4749" s="24"/>
      <c r="ET4749" s="24"/>
      <c r="EU4749" s="23"/>
      <c r="EV4749" s="26"/>
      <c r="EX4749" s="6"/>
      <c r="EY4749" s="24"/>
      <c r="EZ4749" s="109"/>
      <c r="FA4749" s="66"/>
      <c r="FB4749" s="5"/>
      <c r="FC4749" s="68"/>
      <c r="FD4749" s="67"/>
      <c r="FE4749" s="67"/>
      <c r="FF4749" s="64"/>
      <c r="FG4749" s="5"/>
      <c r="FH4749" s="69"/>
      <c r="FI4749" s="6"/>
      <c r="FJ4749" s="5"/>
      <c r="FK4749" s="25"/>
      <c r="FL4749" s="5"/>
    </row>
    <row r="4750" spans="40:168">
      <c r="AN4750" s="14"/>
      <c r="AO4750" s="14"/>
      <c r="AP4750" s="5"/>
      <c r="AQ4750" s="25"/>
      <c r="AR4750" s="25"/>
      <c r="AS4750" s="96"/>
      <c r="AT4750" s="83"/>
      <c r="AU4750" s="14"/>
      <c r="AX4750" s="83"/>
      <c r="AY4750" s="83"/>
      <c r="AZ4750" s="83"/>
      <c r="BA4750" s="83"/>
      <c r="BJ4750" s="54"/>
      <c r="BK4750" s="22"/>
      <c r="BL4750" s="24"/>
      <c r="BP4750" s="23"/>
      <c r="BQ4750" s="24"/>
      <c r="BR4750" s="22"/>
      <c r="BS4750" s="24"/>
      <c r="BT4750" s="24"/>
      <c r="BU4750" s="23"/>
      <c r="BV4750" s="26"/>
      <c r="BX4750" s="6"/>
      <c r="BY4750" s="24"/>
      <c r="BZ4750" s="109"/>
      <c r="CA4750" s="66"/>
      <c r="CB4750" s="5"/>
      <c r="CC4750" s="68"/>
      <c r="CD4750" s="67"/>
      <c r="CE4750" s="67"/>
      <c r="CF4750" s="64"/>
      <c r="CG4750" s="5"/>
      <c r="CH4750" s="69"/>
      <c r="CI4750" s="6"/>
      <c r="CJ4750" s="5"/>
      <c r="CK4750" s="25"/>
      <c r="CL4750" s="5"/>
      <c r="DN4750" s="14"/>
      <c r="DO4750" s="14"/>
      <c r="DP4750" s="5"/>
      <c r="DQ4750" s="25"/>
      <c r="DR4750" s="25"/>
      <c r="DS4750" s="96"/>
      <c r="DT4750" s="83"/>
      <c r="DU4750" s="14"/>
      <c r="DX4750" s="83"/>
      <c r="DY4750" s="83"/>
      <c r="DZ4750" s="83"/>
      <c r="EA4750" s="83"/>
      <c r="EJ4750" s="54"/>
      <c r="EK4750" s="22"/>
      <c r="EL4750" s="24"/>
      <c r="EP4750" s="23"/>
      <c r="EQ4750" s="24"/>
      <c r="ER4750" s="22"/>
      <c r="ES4750" s="24"/>
      <c r="ET4750" s="24"/>
      <c r="EU4750" s="23"/>
      <c r="EV4750" s="26"/>
      <c r="EX4750" s="6"/>
      <c r="EY4750" s="24"/>
      <c r="EZ4750" s="109"/>
      <c r="FA4750" s="66"/>
      <c r="FB4750" s="5"/>
      <c r="FC4750" s="68"/>
      <c r="FD4750" s="67"/>
      <c r="FE4750" s="67"/>
      <c r="FF4750" s="64"/>
      <c r="FG4750" s="5"/>
      <c r="FH4750" s="69"/>
      <c r="FI4750" s="6"/>
      <c r="FJ4750" s="5"/>
      <c r="FK4750" s="25"/>
      <c r="FL4750" s="5"/>
    </row>
    <row r="4751" spans="40:168">
      <c r="AN4751" s="14"/>
      <c r="AO4751" s="14"/>
      <c r="AP4751" s="5"/>
      <c r="AQ4751" s="25"/>
      <c r="AR4751" s="25"/>
      <c r="AS4751" s="96"/>
      <c r="AT4751" s="83"/>
      <c r="AU4751" s="14"/>
      <c r="AX4751" s="83"/>
      <c r="AY4751" s="83"/>
      <c r="AZ4751" s="83"/>
      <c r="BA4751" s="83"/>
      <c r="BJ4751" s="54"/>
      <c r="BK4751" s="22"/>
      <c r="BL4751" s="24"/>
      <c r="BP4751" s="23"/>
      <c r="BQ4751" s="24"/>
      <c r="BR4751" s="22"/>
      <c r="BS4751" s="24"/>
      <c r="BT4751" s="24"/>
      <c r="BU4751" s="23"/>
      <c r="BV4751" s="26"/>
      <c r="BX4751" s="6"/>
      <c r="BY4751" s="24"/>
      <c r="BZ4751" s="109"/>
      <c r="CA4751" s="66"/>
      <c r="CB4751" s="5"/>
      <c r="CC4751" s="68"/>
      <c r="CD4751" s="67"/>
      <c r="CE4751" s="67"/>
      <c r="CF4751" s="64"/>
      <c r="CG4751" s="5"/>
      <c r="CH4751" s="69"/>
      <c r="CI4751" s="6"/>
      <c r="CJ4751" s="5"/>
      <c r="CK4751" s="25"/>
      <c r="CL4751" s="5"/>
      <c r="DN4751" s="14"/>
      <c r="DO4751" s="14"/>
      <c r="DP4751" s="5"/>
      <c r="DQ4751" s="25"/>
      <c r="DR4751" s="25"/>
      <c r="DS4751" s="96"/>
      <c r="DT4751" s="83"/>
      <c r="DU4751" s="14"/>
      <c r="DX4751" s="83"/>
      <c r="DY4751" s="83"/>
      <c r="DZ4751" s="83"/>
      <c r="EA4751" s="83"/>
      <c r="EJ4751" s="54"/>
      <c r="EK4751" s="22"/>
      <c r="EL4751" s="24"/>
      <c r="EP4751" s="23"/>
      <c r="EQ4751" s="24"/>
      <c r="ER4751" s="22"/>
      <c r="ES4751" s="24"/>
      <c r="ET4751" s="24"/>
      <c r="EU4751" s="23"/>
      <c r="EV4751" s="26"/>
      <c r="EX4751" s="6"/>
      <c r="EY4751" s="24"/>
      <c r="EZ4751" s="109"/>
      <c r="FA4751" s="66"/>
      <c r="FB4751" s="5"/>
      <c r="FC4751" s="68"/>
      <c r="FD4751" s="67"/>
      <c r="FE4751" s="67"/>
      <c r="FF4751" s="64"/>
      <c r="FG4751" s="5"/>
      <c r="FH4751" s="69"/>
      <c r="FI4751" s="6"/>
      <c r="FJ4751" s="5"/>
      <c r="FK4751" s="25"/>
      <c r="FL4751" s="5"/>
    </row>
    <row r="4752" spans="40:168">
      <c r="AN4752" s="14"/>
      <c r="AO4752" s="14"/>
      <c r="AP4752" s="5"/>
      <c r="AQ4752" s="25"/>
      <c r="AR4752" s="25"/>
      <c r="AS4752" s="96"/>
      <c r="AT4752" s="83"/>
      <c r="AU4752" s="14"/>
      <c r="AX4752" s="83"/>
      <c r="AY4752" s="83"/>
      <c r="AZ4752" s="83"/>
      <c r="BA4752" s="83"/>
      <c r="BJ4752" s="54"/>
      <c r="BK4752" s="22"/>
      <c r="BL4752" s="24"/>
      <c r="BP4752" s="23"/>
      <c r="BQ4752" s="24"/>
      <c r="BR4752" s="22"/>
      <c r="BS4752" s="24"/>
      <c r="BT4752" s="24"/>
      <c r="BU4752" s="23"/>
      <c r="BV4752" s="26"/>
      <c r="BX4752" s="6"/>
      <c r="BY4752" s="24"/>
      <c r="BZ4752" s="109"/>
      <c r="CA4752" s="66"/>
      <c r="CB4752" s="5"/>
      <c r="CC4752" s="68"/>
      <c r="CD4752" s="67"/>
      <c r="CE4752" s="67"/>
      <c r="CF4752" s="64"/>
      <c r="CG4752" s="5"/>
      <c r="CH4752" s="69"/>
      <c r="CI4752" s="6"/>
      <c r="CJ4752" s="5"/>
      <c r="CK4752" s="25"/>
      <c r="CL4752" s="5"/>
      <c r="DN4752" s="14"/>
      <c r="DO4752" s="14"/>
      <c r="DP4752" s="5"/>
      <c r="DQ4752" s="25"/>
      <c r="DR4752" s="25"/>
      <c r="DS4752" s="96"/>
      <c r="DT4752" s="83"/>
      <c r="DU4752" s="14"/>
      <c r="DX4752" s="83"/>
      <c r="DY4752" s="83"/>
      <c r="DZ4752" s="83"/>
      <c r="EA4752" s="83"/>
      <c r="EJ4752" s="54"/>
      <c r="EK4752" s="22"/>
      <c r="EL4752" s="24"/>
      <c r="EP4752" s="23"/>
      <c r="EQ4752" s="24"/>
      <c r="ER4752" s="22"/>
      <c r="ES4752" s="24"/>
      <c r="ET4752" s="24"/>
      <c r="EU4752" s="23"/>
      <c r="EV4752" s="26"/>
      <c r="EX4752" s="6"/>
      <c r="EY4752" s="24"/>
      <c r="EZ4752" s="109"/>
      <c r="FA4752" s="66"/>
      <c r="FB4752" s="5"/>
      <c r="FC4752" s="68"/>
      <c r="FD4752" s="67"/>
      <c r="FE4752" s="67"/>
      <c r="FF4752" s="64"/>
      <c r="FG4752" s="5"/>
      <c r="FH4752" s="69"/>
      <c r="FI4752" s="6"/>
      <c r="FJ4752" s="5"/>
      <c r="FK4752" s="25"/>
      <c r="FL4752" s="5"/>
    </row>
    <row r="4753" spans="40:168">
      <c r="AN4753" s="14"/>
      <c r="AO4753" s="14"/>
      <c r="AP4753" s="5"/>
      <c r="AQ4753" s="25"/>
      <c r="AR4753" s="25"/>
      <c r="AS4753" s="96"/>
      <c r="AT4753" s="83"/>
      <c r="AU4753" s="14"/>
      <c r="AX4753" s="83"/>
      <c r="AY4753" s="83"/>
      <c r="AZ4753" s="83"/>
      <c r="BA4753" s="83"/>
      <c r="BJ4753" s="54"/>
      <c r="BK4753" s="22"/>
      <c r="BL4753" s="24"/>
      <c r="BP4753" s="23"/>
      <c r="BQ4753" s="24"/>
      <c r="BR4753" s="22"/>
      <c r="BS4753" s="24"/>
      <c r="BT4753" s="24"/>
      <c r="BU4753" s="23"/>
      <c r="BV4753" s="26"/>
      <c r="BX4753" s="6"/>
      <c r="BY4753" s="24"/>
      <c r="BZ4753" s="109"/>
      <c r="CA4753" s="66"/>
      <c r="CB4753" s="5"/>
      <c r="CC4753" s="68"/>
      <c r="CD4753" s="67"/>
      <c r="CE4753" s="67"/>
      <c r="CF4753" s="64"/>
      <c r="CG4753" s="5"/>
      <c r="CH4753" s="69"/>
      <c r="CI4753" s="6"/>
      <c r="CJ4753" s="5"/>
      <c r="CK4753" s="25"/>
      <c r="CL4753" s="5"/>
      <c r="DN4753" s="14"/>
      <c r="DO4753" s="14"/>
      <c r="DP4753" s="5"/>
      <c r="DQ4753" s="25"/>
      <c r="DR4753" s="25"/>
      <c r="DS4753" s="96"/>
      <c r="DT4753" s="83"/>
      <c r="DU4753" s="14"/>
      <c r="DX4753" s="83"/>
      <c r="DY4753" s="83"/>
      <c r="DZ4753" s="83"/>
      <c r="EA4753" s="83"/>
      <c r="EJ4753" s="54"/>
      <c r="EK4753" s="22"/>
      <c r="EL4753" s="24"/>
      <c r="EP4753" s="23"/>
      <c r="EQ4753" s="24"/>
      <c r="ER4753" s="22"/>
      <c r="ES4753" s="24"/>
      <c r="ET4753" s="24"/>
      <c r="EU4753" s="23"/>
      <c r="EV4753" s="26"/>
      <c r="EX4753" s="6"/>
      <c r="EY4753" s="24"/>
      <c r="EZ4753" s="109"/>
      <c r="FA4753" s="66"/>
      <c r="FB4753" s="5"/>
      <c r="FC4753" s="68"/>
      <c r="FD4753" s="67"/>
      <c r="FE4753" s="67"/>
      <c r="FF4753" s="64"/>
      <c r="FG4753" s="5"/>
      <c r="FH4753" s="69"/>
      <c r="FI4753" s="6"/>
      <c r="FJ4753" s="5"/>
      <c r="FK4753" s="25"/>
      <c r="FL4753" s="5"/>
    </row>
    <row r="4754" spans="40:168">
      <c r="AN4754" s="14"/>
      <c r="AO4754" s="14"/>
      <c r="AP4754" s="5"/>
      <c r="AQ4754" s="25"/>
      <c r="AR4754" s="25"/>
      <c r="AS4754" s="96"/>
      <c r="AT4754" s="83"/>
      <c r="AU4754" s="14"/>
      <c r="AX4754" s="83"/>
      <c r="AY4754" s="83"/>
      <c r="AZ4754" s="83"/>
      <c r="BA4754" s="83"/>
      <c r="BJ4754" s="54"/>
      <c r="BK4754" s="22"/>
      <c r="BL4754" s="24"/>
      <c r="BP4754" s="23"/>
      <c r="BQ4754" s="24"/>
      <c r="BR4754" s="22"/>
      <c r="BS4754" s="24"/>
      <c r="BT4754" s="24"/>
      <c r="BU4754" s="23"/>
      <c r="BV4754" s="26"/>
      <c r="BX4754" s="6"/>
      <c r="BY4754" s="24"/>
      <c r="BZ4754" s="109"/>
      <c r="CA4754" s="66"/>
      <c r="CB4754" s="5"/>
      <c r="CC4754" s="68"/>
      <c r="CD4754" s="67"/>
      <c r="CE4754" s="67"/>
      <c r="CF4754" s="64"/>
      <c r="CG4754" s="5"/>
      <c r="CH4754" s="69"/>
      <c r="CI4754" s="6"/>
      <c r="CJ4754" s="5"/>
      <c r="CK4754" s="25"/>
      <c r="CL4754" s="5"/>
      <c r="DN4754" s="14"/>
      <c r="DO4754" s="14"/>
      <c r="DP4754" s="5"/>
      <c r="DQ4754" s="25"/>
      <c r="DR4754" s="25"/>
      <c r="DS4754" s="96"/>
      <c r="DT4754" s="83"/>
      <c r="DU4754" s="14"/>
      <c r="DX4754" s="83"/>
      <c r="DY4754" s="83"/>
      <c r="DZ4754" s="83"/>
      <c r="EA4754" s="83"/>
      <c r="EJ4754" s="54"/>
      <c r="EK4754" s="22"/>
      <c r="EL4754" s="24"/>
      <c r="EP4754" s="23"/>
      <c r="EQ4754" s="24"/>
      <c r="ER4754" s="22"/>
      <c r="ES4754" s="24"/>
      <c r="ET4754" s="24"/>
      <c r="EU4754" s="23"/>
      <c r="EV4754" s="26"/>
      <c r="EX4754" s="6"/>
      <c r="EY4754" s="24"/>
      <c r="EZ4754" s="109"/>
      <c r="FA4754" s="66"/>
      <c r="FB4754" s="5"/>
      <c r="FC4754" s="68"/>
      <c r="FD4754" s="67"/>
      <c r="FE4754" s="67"/>
      <c r="FF4754" s="64"/>
      <c r="FG4754" s="5"/>
      <c r="FH4754" s="69"/>
      <c r="FI4754" s="6"/>
      <c r="FJ4754" s="5"/>
      <c r="FK4754" s="25"/>
      <c r="FL4754" s="5"/>
    </row>
    <row r="4755" spans="40:168">
      <c r="AN4755" s="14"/>
      <c r="AO4755" s="14"/>
      <c r="AP4755" s="5"/>
      <c r="AQ4755" s="25"/>
      <c r="AR4755" s="25"/>
      <c r="AS4755" s="96"/>
      <c r="AT4755" s="83"/>
      <c r="AU4755" s="14"/>
      <c r="AX4755" s="83"/>
      <c r="AY4755" s="83"/>
      <c r="AZ4755" s="83"/>
      <c r="BA4755" s="83"/>
      <c r="BJ4755" s="54"/>
      <c r="BK4755" s="22"/>
      <c r="BL4755" s="24"/>
      <c r="BP4755" s="23"/>
      <c r="BQ4755" s="24"/>
      <c r="BR4755" s="22"/>
      <c r="BS4755" s="24"/>
      <c r="BT4755" s="24"/>
      <c r="BU4755" s="23"/>
      <c r="BV4755" s="26"/>
      <c r="BX4755" s="6"/>
      <c r="BY4755" s="24"/>
      <c r="BZ4755" s="109"/>
      <c r="CA4755" s="66"/>
      <c r="CB4755" s="5"/>
      <c r="CC4755" s="68"/>
      <c r="CD4755" s="67"/>
      <c r="CE4755" s="67"/>
      <c r="CF4755" s="64"/>
      <c r="CG4755" s="5"/>
      <c r="CH4755" s="69"/>
      <c r="CI4755" s="6"/>
      <c r="CJ4755" s="5"/>
      <c r="CK4755" s="25"/>
      <c r="CL4755" s="5"/>
      <c r="DN4755" s="14"/>
      <c r="DO4755" s="14"/>
      <c r="DP4755" s="5"/>
      <c r="DQ4755" s="25"/>
      <c r="DR4755" s="25"/>
      <c r="DS4755" s="96"/>
      <c r="DT4755" s="83"/>
      <c r="DU4755" s="14"/>
      <c r="DX4755" s="83"/>
      <c r="DY4755" s="83"/>
      <c r="DZ4755" s="83"/>
      <c r="EA4755" s="83"/>
      <c r="EJ4755" s="54"/>
      <c r="EK4755" s="22"/>
      <c r="EL4755" s="24"/>
      <c r="EP4755" s="23"/>
      <c r="EQ4755" s="24"/>
      <c r="ER4755" s="22"/>
      <c r="ES4755" s="24"/>
      <c r="ET4755" s="24"/>
      <c r="EU4755" s="23"/>
      <c r="EV4755" s="26"/>
      <c r="EX4755" s="6"/>
      <c r="EY4755" s="24"/>
      <c r="EZ4755" s="109"/>
      <c r="FA4755" s="66"/>
      <c r="FB4755" s="5"/>
      <c r="FC4755" s="68"/>
      <c r="FD4755" s="67"/>
      <c r="FE4755" s="67"/>
      <c r="FF4755" s="64"/>
      <c r="FG4755" s="5"/>
      <c r="FH4755" s="69"/>
      <c r="FI4755" s="6"/>
      <c r="FJ4755" s="5"/>
      <c r="FK4755" s="25"/>
      <c r="FL4755" s="5"/>
    </row>
    <row r="4756" spans="40:168">
      <c r="AN4756" s="14"/>
      <c r="AO4756" s="14"/>
      <c r="AP4756" s="5"/>
      <c r="AQ4756" s="25"/>
      <c r="AR4756" s="25"/>
      <c r="AS4756" s="96"/>
      <c r="AT4756" s="83"/>
      <c r="AU4756" s="14"/>
      <c r="AX4756" s="83"/>
      <c r="AY4756" s="83"/>
      <c r="AZ4756" s="83"/>
      <c r="BA4756" s="83"/>
      <c r="BJ4756" s="54"/>
      <c r="BK4756" s="22"/>
      <c r="BL4756" s="24"/>
      <c r="BP4756" s="23"/>
      <c r="BQ4756" s="24"/>
      <c r="BR4756" s="22"/>
      <c r="BS4756" s="24"/>
      <c r="BT4756" s="24"/>
      <c r="BU4756" s="23"/>
      <c r="BV4756" s="26"/>
      <c r="BX4756" s="6"/>
      <c r="BY4756" s="24"/>
      <c r="BZ4756" s="109"/>
      <c r="CA4756" s="66"/>
      <c r="CB4756" s="5"/>
      <c r="CC4756" s="68"/>
      <c r="CD4756" s="67"/>
      <c r="CE4756" s="67"/>
      <c r="CF4756" s="64"/>
      <c r="CG4756" s="5"/>
      <c r="CH4756" s="69"/>
      <c r="CI4756" s="6"/>
      <c r="CJ4756" s="5"/>
      <c r="CK4756" s="25"/>
      <c r="CL4756" s="5"/>
      <c r="DN4756" s="14"/>
      <c r="DO4756" s="14"/>
      <c r="DP4756" s="5"/>
      <c r="DQ4756" s="25"/>
      <c r="DR4756" s="25"/>
      <c r="DS4756" s="96"/>
      <c r="DT4756" s="83"/>
      <c r="DU4756" s="14"/>
      <c r="DX4756" s="83"/>
      <c r="DY4756" s="83"/>
      <c r="DZ4756" s="83"/>
      <c r="EA4756" s="83"/>
      <c r="EJ4756" s="54"/>
      <c r="EK4756" s="22"/>
      <c r="EL4756" s="24"/>
      <c r="EP4756" s="23"/>
      <c r="EQ4756" s="24"/>
      <c r="ER4756" s="22"/>
      <c r="ES4756" s="24"/>
      <c r="ET4756" s="24"/>
      <c r="EU4756" s="23"/>
      <c r="EV4756" s="26"/>
      <c r="EX4756" s="6"/>
      <c r="EY4756" s="24"/>
      <c r="EZ4756" s="109"/>
      <c r="FA4756" s="66"/>
      <c r="FB4756" s="5"/>
      <c r="FC4756" s="68"/>
      <c r="FD4756" s="67"/>
      <c r="FE4756" s="67"/>
      <c r="FF4756" s="64"/>
      <c r="FG4756" s="5"/>
      <c r="FH4756" s="69"/>
      <c r="FI4756" s="6"/>
      <c r="FJ4756" s="5"/>
      <c r="FK4756" s="25"/>
      <c r="FL4756" s="5"/>
    </row>
    <row r="4757" spans="40:168">
      <c r="AN4757" s="14"/>
      <c r="AO4757" s="14"/>
      <c r="AP4757" s="5"/>
      <c r="AQ4757" s="25"/>
      <c r="AR4757" s="25"/>
      <c r="AS4757" s="96"/>
      <c r="AT4757" s="83"/>
      <c r="AU4757" s="14"/>
      <c r="AX4757" s="83"/>
      <c r="AY4757" s="83"/>
      <c r="AZ4757" s="83"/>
      <c r="BA4757" s="83"/>
      <c r="BJ4757" s="54"/>
      <c r="BK4757" s="22"/>
      <c r="BL4757" s="24"/>
      <c r="BP4757" s="23"/>
      <c r="BQ4757" s="24"/>
      <c r="BR4757" s="22"/>
      <c r="BS4757" s="24"/>
      <c r="BT4757" s="24"/>
      <c r="BU4757" s="23"/>
      <c r="BV4757" s="26"/>
      <c r="BX4757" s="6"/>
      <c r="BY4757" s="24"/>
      <c r="BZ4757" s="109"/>
      <c r="CA4757" s="66"/>
      <c r="CB4757" s="5"/>
      <c r="CC4757" s="68"/>
      <c r="CD4757" s="67"/>
      <c r="CE4757" s="67"/>
      <c r="CF4757" s="64"/>
      <c r="CG4757" s="5"/>
      <c r="CH4757" s="69"/>
      <c r="CI4757" s="6"/>
      <c r="CJ4757" s="5"/>
      <c r="CK4757" s="25"/>
      <c r="CL4757" s="5"/>
      <c r="DN4757" s="14"/>
      <c r="DO4757" s="14"/>
      <c r="DP4757" s="5"/>
      <c r="DQ4757" s="25"/>
      <c r="DR4757" s="25"/>
      <c r="DS4757" s="96"/>
      <c r="DT4757" s="83"/>
      <c r="DU4757" s="14"/>
      <c r="DX4757" s="83"/>
      <c r="DY4757" s="83"/>
      <c r="DZ4757" s="83"/>
      <c r="EA4757" s="83"/>
      <c r="EJ4757" s="54"/>
      <c r="EK4757" s="22"/>
      <c r="EL4757" s="24"/>
      <c r="EP4757" s="23"/>
      <c r="EQ4757" s="24"/>
      <c r="ER4757" s="22"/>
      <c r="ES4757" s="24"/>
      <c r="ET4757" s="24"/>
      <c r="EU4757" s="23"/>
      <c r="EV4757" s="26"/>
      <c r="EX4757" s="6"/>
      <c r="EY4757" s="24"/>
      <c r="EZ4757" s="109"/>
      <c r="FA4757" s="66"/>
      <c r="FB4757" s="5"/>
      <c r="FC4757" s="68"/>
      <c r="FD4757" s="67"/>
      <c r="FE4757" s="67"/>
      <c r="FF4757" s="64"/>
      <c r="FG4757" s="5"/>
      <c r="FH4757" s="69"/>
      <c r="FI4757" s="6"/>
      <c r="FJ4757" s="5"/>
      <c r="FK4757" s="25"/>
      <c r="FL4757" s="5"/>
    </row>
    <row r="4758" spans="40:168">
      <c r="AN4758" s="14"/>
      <c r="AO4758" s="14"/>
      <c r="AP4758" s="5"/>
      <c r="AQ4758" s="25"/>
      <c r="AR4758" s="25"/>
      <c r="AS4758" s="96"/>
      <c r="AT4758" s="83"/>
      <c r="AU4758" s="14"/>
      <c r="AX4758" s="83"/>
      <c r="AY4758" s="83"/>
      <c r="AZ4758" s="83"/>
      <c r="BA4758" s="83"/>
      <c r="BJ4758" s="54"/>
      <c r="BK4758" s="22"/>
      <c r="BL4758" s="24"/>
      <c r="BP4758" s="23"/>
      <c r="BQ4758" s="24"/>
      <c r="BR4758" s="22"/>
      <c r="BS4758" s="24"/>
      <c r="BT4758" s="24"/>
      <c r="BU4758" s="23"/>
      <c r="BV4758" s="26"/>
      <c r="BX4758" s="6"/>
      <c r="BY4758" s="24"/>
      <c r="BZ4758" s="109"/>
      <c r="CA4758" s="66"/>
      <c r="CB4758" s="5"/>
      <c r="CC4758" s="68"/>
      <c r="CD4758" s="67"/>
      <c r="CE4758" s="67"/>
      <c r="CF4758" s="64"/>
      <c r="CG4758" s="5"/>
      <c r="CH4758" s="69"/>
      <c r="CI4758" s="6"/>
      <c r="CJ4758" s="5"/>
      <c r="CK4758" s="25"/>
      <c r="CL4758" s="5"/>
      <c r="DN4758" s="14"/>
      <c r="DO4758" s="14"/>
      <c r="DP4758" s="5"/>
      <c r="DQ4758" s="25"/>
      <c r="DR4758" s="25"/>
      <c r="DS4758" s="96"/>
      <c r="DT4758" s="83"/>
      <c r="DU4758" s="14"/>
      <c r="DX4758" s="83"/>
      <c r="DY4758" s="83"/>
      <c r="DZ4758" s="83"/>
      <c r="EA4758" s="83"/>
      <c r="EJ4758" s="54"/>
      <c r="EK4758" s="22"/>
      <c r="EL4758" s="24"/>
      <c r="EP4758" s="23"/>
      <c r="EQ4758" s="24"/>
      <c r="ER4758" s="22"/>
      <c r="ES4758" s="24"/>
      <c r="ET4758" s="24"/>
      <c r="EU4758" s="23"/>
      <c r="EV4758" s="26"/>
      <c r="EX4758" s="6"/>
      <c r="EY4758" s="24"/>
      <c r="EZ4758" s="109"/>
      <c r="FA4758" s="66"/>
      <c r="FB4758" s="5"/>
      <c r="FC4758" s="68"/>
      <c r="FD4758" s="67"/>
      <c r="FE4758" s="67"/>
      <c r="FF4758" s="64"/>
      <c r="FG4758" s="5"/>
      <c r="FH4758" s="69"/>
      <c r="FI4758" s="6"/>
      <c r="FJ4758" s="5"/>
      <c r="FK4758" s="25"/>
      <c r="FL4758" s="5"/>
    </row>
    <row r="4759" spans="40:168">
      <c r="AN4759" s="14"/>
      <c r="AO4759" s="14"/>
      <c r="AP4759" s="5"/>
      <c r="AQ4759" s="25"/>
      <c r="AR4759" s="25"/>
      <c r="AS4759" s="96"/>
      <c r="AT4759" s="83"/>
      <c r="AU4759" s="14"/>
      <c r="AX4759" s="83"/>
      <c r="AY4759" s="83"/>
      <c r="AZ4759" s="83"/>
      <c r="BA4759" s="83"/>
      <c r="BJ4759" s="54"/>
      <c r="BK4759" s="22"/>
      <c r="BL4759" s="24"/>
      <c r="BP4759" s="23"/>
      <c r="BQ4759" s="24"/>
      <c r="BR4759" s="22"/>
      <c r="BS4759" s="24"/>
      <c r="BT4759" s="24"/>
      <c r="BU4759" s="23"/>
      <c r="BV4759" s="26"/>
      <c r="BX4759" s="6"/>
      <c r="BY4759" s="24"/>
      <c r="BZ4759" s="109"/>
      <c r="CA4759" s="66"/>
      <c r="CB4759" s="5"/>
      <c r="CC4759" s="68"/>
      <c r="CD4759" s="67"/>
      <c r="CE4759" s="67"/>
      <c r="CF4759" s="64"/>
      <c r="CG4759" s="5"/>
      <c r="CH4759" s="69"/>
      <c r="CI4759" s="6"/>
      <c r="CJ4759" s="5"/>
      <c r="CK4759" s="25"/>
      <c r="CL4759" s="5"/>
      <c r="DN4759" s="14"/>
      <c r="DO4759" s="14"/>
      <c r="DP4759" s="5"/>
      <c r="DQ4759" s="25"/>
      <c r="DR4759" s="25"/>
      <c r="DS4759" s="96"/>
      <c r="DT4759" s="83"/>
      <c r="DU4759" s="14"/>
      <c r="DX4759" s="83"/>
      <c r="DY4759" s="83"/>
      <c r="DZ4759" s="83"/>
      <c r="EA4759" s="83"/>
      <c r="EJ4759" s="54"/>
      <c r="EK4759" s="22"/>
      <c r="EL4759" s="24"/>
      <c r="EP4759" s="23"/>
      <c r="EQ4759" s="24"/>
      <c r="ER4759" s="22"/>
      <c r="ES4759" s="24"/>
      <c r="ET4759" s="24"/>
      <c r="EU4759" s="23"/>
      <c r="EV4759" s="26"/>
      <c r="EX4759" s="6"/>
      <c r="EY4759" s="24"/>
      <c r="EZ4759" s="109"/>
      <c r="FA4759" s="66"/>
      <c r="FB4759" s="5"/>
      <c r="FC4759" s="68"/>
      <c r="FD4759" s="67"/>
      <c r="FE4759" s="67"/>
      <c r="FF4759" s="64"/>
      <c r="FG4759" s="5"/>
      <c r="FH4759" s="69"/>
      <c r="FI4759" s="6"/>
      <c r="FJ4759" s="5"/>
      <c r="FK4759" s="25"/>
      <c r="FL4759" s="5"/>
    </row>
    <row r="4760" spans="40:168">
      <c r="AN4760" s="14"/>
      <c r="AO4760" s="14"/>
      <c r="AP4760" s="5"/>
      <c r="AQ4760" s="25"/>
      <c r="AR4760" s="25"/>
      <c r="AS4760" s="96"/>
      <c r="AT4760" s="83"/>
      <c r="AU4760" s="14"/>
      <c r="AX4760" s="83"/>
      <c r="AY4760" s="83"/>
      <c r="AZ4760" s="83"/>
      <c r="BA4760" s="83"/>
      <c r="BJ4760" s="54"/>
      <c r="BK4760" s="22"/>
      <c r="BL4760" s="24"/>
      <c r="BP4760" s="23"/>
      <c r="BQ4760" s="24"/>
      <c r="BR4760" s="22"/>
      <c r="BS4760" s="24"/>
      <c r="BT4760" s="24"/>
      <c r="BU4760" s="23"/>
      <c r="BV4760" s="26"/>
      <c r="BX4760" s="6"/>
      <c r="BY4760" s="24"/>
      <c r="BZ4760" s="109"/>
      <c r="CA4760" s="66"/>
      <c r="CB4760" s="5"/>
      <c r="CC4760" s="68"/>
      <c r="CD4760" s="67"/>
      <c r="CE4760" s="67"/>
      <c r="CF4760" s="64"/>
      <c r="CG4760" s="5"/>
      <c r="CH4760" s="69"/>
      <c r="CI4760" s="6"/>
      <c r="CJ4760" s="5"/>
      <c r="CK4760" s="25"/>
      <c r="CL4760" s="5"/>
      <c r="DN4760" s="14"/>
      <c r="DO4760" s="14"/>
      <c r="DP4760" s="5"/>
      <c r="DQ4760" s="25"/>
      <c r="DR4760" s="25"/>
      <c r="DS4760" s="96"/>
      <c r="DT4760" s="83"/>
      <c r="DU4760" s="14"/>
      <c r="DX4760" s="83"/>
      <c r="DY4760" s="83"/>
      <c r="DZ4760" s="83"/>
      <c r="EA4760" s="83"/>
      <c r="EJ4760" s="54"/>
      <c r="EK4760" s="22"/>
      <c r="EL4760" s="24"/>
      <c r="EP4760" s="23"/>
      <c r="EQ4760" s="24"/>
      <c r="ER4760" s="22"/>
      <c r="ES4760" s="24"/>
      <c r="ET4760" s="24"/>
      <c r="EU4760" s="23"/>
      <c r="EV4760" s="26"/>
      <c r="EX4760" s="6"/>
      <c r="EY4760" s="24"/>
      <c r="EZ4760" s="109"/>
      <c r="FA4760" s="66"/>
      <c r="FB4760" s="5"/>
      <c r="FC4760" s="68"/>
      <c r="FD4760" s="67"/>
      <c r="FE4760" s="67"/>
      <c r="FF4760" s="64"/>
      <c r="FG4760" s="5"/>
      <c r="FH4760" s="69"/>
      <c r="FI4760" s="6"/>
      <c r="FJ4760" s="5"/>
      <c r="FK4760" s="25"/>
      <c r="FL4760" s="5"/>
    </row>
    <row r="4761" spans="40:168">
      <c r="AN4761" s="14"/>
      <c r="AO4761" s="14"/>
      <c r="AP4761" s="5"/>
      <c r="AQ4761" s="25"/>
      <c r="AR4761" s="25"/>
      <c r="AS4761" s="96"/>
      <c r="AT4761" s="83"/>
      <c r="AU4761" s="14"/>
      <c r="AX4761" s="83"/>
      <c r="AY4761" s="83"/>
      <c r="AZ4761" s="83"/>
      <c r="BA4761" s="83"/>
      <c r="BJ4761" s="54"/>
      <c r="BK4761" s="22"/>
      <c r="BL4761" s="24"/>
      <c r="BP4761" s="23"/>
      <c r="BQ4761" s="24"/>
      <c r="BR4761" s="22"/>
      <c r="BS4761" s="24"/>
      <c r="BT4761" s="24"/>
      <c r="BU4761" s="23"/>
      <c r="BV4761" s="26"/>
      <c r="BX4761" s="6"/>
      <c r="BY4761" s="24"/>
      <c r="BZ4761" s="109"/>
      <c r="CA4761" s="66"/>
      <c r="CB4761" s="5"/>
      <c r="CC4761" s="68"/>
      <c r="CD4761" s="67"/>
      <c r="CE4761" s="67"/>
      <c r="CF4761" s="64"/>
      <c r="CG4761" s="5"/>
      <c r="CH4761" s="69"/>
      <c r="CI4761" s="6"/>
      <c r="CJ4761" s="5"/>
      <c r="CK4761" s="25"/>
      <c r="CL4761" s="5"/>
      <c r="DN4761" s="14"/>
      <c r="DO4761" s="14"/>
      <c r="DP4761" s="5"/>
      <c r="DQ4761" s="25"/>
      <c r="DR4761" s="25"/>
      <c r="DS4761" s="96"/>
      <c r="DT4761" s="83"/>
      <c r="DU4761" s="14"/>
      <c r="DX4761" s="83"/>
      <c r="DY4761" s="83"/>
      <c r="DZ4761" s="83"/>
      <c r="EA4761" s="83"/>
      <c r="EJ4761" s="54"/>
      <c r="EK4761" s="22"/>
      <c r="EL4761" s="24"/>
      <c r="EP4761" s="23"/>
      <c r="EQ4761" s="24"/>
      <c r="ER4761" s="22"/>
      <c r="ES4761" s="24"/>
      <c r="ET4761" s="24"/>
      <c r="EU4761" s="23"/>
      <c r="EV4761" s="26"/>
      <c r="EX4761" s="6"/>
      <c r="EY4761" s="24"/>
      <c r="EZ4761" s="109"/>
      <c r="FA4761" s="66"/>
      <c r="FB4761" s="5"/>
      <c r="FC4761" s="68"/>
      <c r="FD4761" s="67"/>
      <c r="FE4761" s="67"/>
      <c r="FF4761" s="64"/>
      <c r="FG4761" s="5"/>
      <c r="FH4761" s="69"/>
      <c r="FI4761" s="6"/>
      <c r="FJ4761" s="5"/>
      <c r="FK4761" s="25"/>
      <c r="FL4761" s="5"/>
    </row>
    <row r="4762" spans="40:168">
      <c r="AN4762" s="14"/>
      <c r="AO4762" s="14"/>
      <c r="AP4762" s="5"/>
      <c r="AQ4762" s="25"/>
      <c r="AR4762" s="25"/>
      <c r="AS4762" s="96"/>
      <c r="AT4762" s="83"/>
      <c r="AU4762" s="14"/>
      <c r="AX4762" s="83"/>
      <c r="AY4762" s="83"/>
      <c r="AZ4762" s="83"/>
      <c r="BA4762" s="83"/>
      <c r="BJ4762" s="54"/>
      <c r="BK4762" s="22"/>
      <c r="BL4762" s="24"/>
      <c r="BP4762" s="23"/>
      <c r="BQ4762" s="24"/>
      <c r="BR4762" s="22"/>
      <c r="BS4762" s="24"/>
      <c r="BT4762" s="24"/>
      <c r="BU4762" s="23"/>
      <c r="BV4762" s="26"/>
      <c r="BX4762" s="6"/>
      <c r="BY4762" s="24"/>
      <c r="BZ4762" s="109"/>
      <c r="CA4762" s="66"/>
      <c r="CB4762" s="5"/>
      <c r="CC4762" s="68"/>
      <c r="CD4762" s="67"/>
      <c r="CE4762" s="67"/>
      <c r="CF4762" s="64"/>
      <c r="CG4762" s="5"/>
      <c r="CH4762" s="69"/>
      <c r="CI4762" s="6"/>
      <c r="CJ4762" s="5"/>
      <c r="CK4762" s="25"/>
      <c r="CL4762" s="5"/>
      <c r="DN4762" s="14"/>
      <c r="DO4762" s="14"/>
      <c r="DP4762" s="5"/>
      <c r="DQ4762" s="25"/>
      <c r="DR4762" s="25"/>
      <c r="DS4762" s="96"/>
      <c r="DT4762" s="83"/>
      <c r="DU4762" s="14"/>
      <c r="DX4762" s="83"/>
      <c r="DY4762" s="83"/>
      <c r="DZ4762" s="83"/>
      <c r="EA4762" s="83"/>
      <c r="EJ4762" s="54"/>
      <c r="EK4762" s="22"/>
      <c r="EL4762" s="24"/>
      <c r="EP4762" s="23"/>
      <c r="EQ4762" s="24"/>
      <c r="ER4762" s="22"/>
      <c r="ES4762" s="24"/>
      <c r="ET4762" s="24"/>
      <c r="EU4762" s="23"/>
      <c r="EV4762" s="26"/>
      <c r="EX4762" s="6"/>
      <c r="EY4762" s="24"/>
      <c r="EZ4762" s="109"/>
      <c r="FA4762" s="66"/>
      <c r="FB4762" s="5"/>
      <c r="FC4762" s="68"/>
      <c r="FD4762" s="67"/>
      <c r="FE4762" s="67"/>
      <c r="FF4762" s="64"/>
      <c r="FG4762" s="5"/>
      <c r="FH4762" s="69"/>
      <c r="FI4762" s="6"/>
      <c r="FJ4762" s="5"/>
      <c r="FK4762" s="25"/>
      <c r="FL4762" s="5"/>
    </row>
    <row r="4763" spans="40:168">
      <c r="AN4763" s="14"/>
      <c r="AO4763" s="14"/>
      <c r="AP4763" s="5"/>
      <c r="AQ4763" s="25"/>
      <c r="AR4763" s="25"/>
      <c r="AS4763" s="96"/>
      <c r="AT4763" s="83"/>
      <c r="AU4763" s="14"/>
      <c r="AX4763" s="83"/>
      <c r="AY4763" s="83"/>
      <c r="AZ4763" s="83"/>
      <c r="BA4763" s="83"/>
      <c r="BJ4763" s="54"/>
      <c r="BK4763" s="22"/>
      <c r="BL4763" s="24"/>
      <c r="BP4763" s="23"/>
      <c r="BQ4763" s="24"/>
      <c r="BR4763" s="22"/>
      <c r="BS4763" s="24"/>
      <c r="BT4763" s="24"/>
      <c r="BU4763" s="23"/>
      <c r="BV4763" s="26"/>
      <c r="BX4763" s="6"/>
      <c r="BY4763" s="24"/>
      <c r="BZ4763" s="109"/>
      <c r="CA4763" s="66"/>
      <c r="CB4763" s="5"/>
      <c r="CC4763" s="68"/>
      <c r="CD4763" s="67"/>
      <c r="CE4763" s="67"/>
      <c r="CF4763" s="64"/>
      <c r="CG4763" s="5"/>
      <c r="CH4763" s="69"/>
      <c r="CI4763" s="6"/>
      <c r="CJ4763" s="5"/>
      <c r="CK4763" s="25"/>
      <c r="CL4763" s="5"/>
      <c r="DN4763" s="14"/>
      <c r="DO4763" s="14"/>
      <c r="DP4763" s="5"/>
      <c r="DQ4763" s="25"/>
      <c r="DR4763" s="25"/>
      <c r="DS4763" s="96"/>
      <c r="DT4763" s="83"/>
      <c r="DU4763" s="14"/>
      <c r="DX4763" s="83"/>
      <c r="DY4763" s="83"/>
      <c r="DZ4763" s="83"/>
      <c r="EA4763" s="83"/>
      <c r="EJ4763" s="54"/>
      <c r="EK4763" s="22"/>
      <c r="EL4763" s="24"/>
      <c r="EP4763" s="23"/>
      <c r="EQ4763" s="24"/>
      <c r="ER4763" s="22"/>
      <c r="ES4763" s="24"/>
      <c r="ET4763" s="24"/>
      <c r="EU4763" s="23"/>
      <c r="EV4763" s="26"/>
      <c r="EX4763" s="6"/>
      <c r="EY4763" s="24"/>
      <c r="EZ4763" s="109"/>
      <c r="FA4763" s="66"/>
      <c r="FB4763" s="5"/>
      <c r="FC4763" s="68"/>
      <c r="FD4763" s="67"/>
      <c r="FE4763" s="67"/>
      <c r="FF4763" s="64"/>
      <c r="FG4763" s="5"/>
      <c r="FH4763" s="69"/>
      <c r="FI4763" s="6"/>
      <c r="FJ4763" s="5"/>
      <c r="FK4763" s="25"/>
      <c r="FL4763" s="5"/>
    </row>
    <row r="4764" spans="40:168">
      <c r="AN4764" s="14"/>
      <c r="AO4764" s="14"/>
      <c r="AP4764" s="5"/>
      <c r="AQ4764" s="25"/>
      <c r="AR4764" s="25"/>
      <c r="AS4764" s="96"/>
      <c r="AT4764" s="83"/>
      <c r="AU4764" s="14"/>
      <c r="AX4764" s="83"/>
      <c r="AY4764" s="83"/>
      <c r="AZ4764" s="83"/>
      <c r="BA4764" s="83"/>
      <c r="BJ4764" s="54"/>
      <c r="BK4764" s="22"/>
      <c r="BL4764" s="24"/>
      <c r="BP4764" s="23"/>
      <c r="BQ4764" s="24"/>
      <c r="BR4764" s="22"/>
      <c r="BS4764" s="24"/>
      <c r="BT4764" s="24"/>
      <c r="BU4764" s="23"/>
      <c r="BV4764" s="26"/>
      <c r="BX4764" s="6"/>
      <c r="BY4764" s="24"/>
      <c r="BZ4764" s="109"/>
      <c r="CA4764" s="66"/>
      <c r="CB4764" s="5"/>
      <c r="CC4764" s="68"/>
      <c r="CD4764" s="67"/>
      <c r="CE4764" s="67"/>
      <c r="CF4764" s="64"/>
      <c r="CG4764" s="5"/>
      <c r="CH4764" s="69"/>
      <c r="CI4764" s="6"/>
      <c r="CJ4764" s="5"/>
      <c r="CK4764" s="25"/>
      <c r="CL4764" s="5"/>
      <c r="DN4764" s="14"/>
      <c r="DO4764" s="14"/>
      <c r="DP4764" s="5"/>
      <c r="DQ4764" s="25"/>
      <c r="DR4764" s="25"/>
      <c r="DS4764" s="96"/>
      <c r="DT4764" s="83"/>
      <c r="DU4764" s="14"/>
      <c r="DX4764" s="83"/>
      <c r="DY4764" s="83"/>
      <c r="DZ4764" s="83"/>
      <c r="EA4764" s="83"/>
      <c r="EJ4764" s="54"/>
      <c r="EK4764" s="22"/>
      <c r="EL4764" s="24"/>
      <c r="EP4764" s="23"/>
      <c r="EQ4764" s="24"/>
      <c r="ER4764" s="22"/>
      <c r="ES4764" s="24"/>
      <c r="ET4764" s="24"/>
      <c r="EU4764" s="23"/>
      <c r="EV4764" s="26"/>
      <c r="EX4764" s="6"/>
      <c r="EY4764" s="24"/>
      <c r="EZ4764" s="109"/>
      <c r="FA4764" s="66"/>
      <c r="FB4764" s="5"/>
      <c r="FC4764" s="68"/>
      <c r="FD4764" s="67"/>
      <c r="FE4764" s="67"/>
      <c r="FF4764" s="64"/>
      <c r="FG4764" s="5"/>
      <c r="FH4764" s="69"/>
      <c r="FI4764" s="6"/>
      <c r="FJ4764" s="5"/>
      <c r="FK4764" s="25"/>
      <c r="FL4764" s="5"/>
    </row>
    <row r="4765" spans="40:168">
      <c r="AN4765" s="14"/>
      <c r="AO4765" s="14"/>
      <c r="AP4765" s="5"/>
      <c r="AQ4765" s="25"/>
      <c r="AR4765" s="25"/>
      <c r="AS4765" s="96"/>
      <c r="AT4765" s="83"/>
      <c r="AU4765" s="14"/>
      <c r="AX4765" s="83"/>
      <c r="AY4765" s="83"/>
      <c r="AZ4765" s="83"/>
      <c r="BA4765" s="83"/>
      <c r="BJ4765" s="54"/>
      <c r="BK4765" s="22"/>
      <c r="BL4765" s="24"/>
      <c r="BP4765" s="23"/>
      <c r="BQ4765" s="24"/>
      <c r="BR4765" s="22"/>
      <c r="BS4765" s="24"/>
      <c r="BT4765" s="24"/>
      <c r="BU4765" s="23"/>
      <c r="BV4765" s="26"/>
      <c r="BX4765" s="6"/>
      <c r="BY4765" s="24"/>
      <c r="BZ4765" s="109"/>
      <c r="CA4765" s="66"/>
      <c r="CB4765" s="5"/>
      <c r="CC4765" s="68"/>
      <c r="CD4765" s="67"/>
      <c r="CE4765" s="67"/>
      <c r="CF4765" s="64"/>
      <c r="CG4765" s="5"/>
      <c r="CH4765" s="69"/>
      <c r="CI4765" s="6"/>
      <c r="CJ4765" s="5"/>
      <c r="CK4765" s="25"/>
      <c r="CL4765" s="5"/>
      <c r="DN4765" s="14"/>
      <c r="DO4765" s="14"/>
      <c r="DP4765" s="5"/>
      <c r="DQ4765" s="25"/>
      <c r="DR4765" s="25"/>
      <c r="DS4765" s="96"/>
      <c r="DT4765" s="83"/>
      <c r="DU4765" s="14"/>
      <c r="DX4765" s="83"/>
      <c r="DY4765" s="83"/>
      <c r="DZ4765" s="83"/>
      <c r="EA4765" s="83"/>
      <c r="EJ4765" s="54"/>
      <c r="EK4765" s="22"/>
      <c r="EL4765" s="24"/>
      <c r="EP4765" s="23"/>
      <c r="EQ4765" s="24"/>
      <c r="ER4765" s="22"/>
      <c r="ES4765" s="24"/>
      <c r="ET4765" s="24"/>
      <c r="EU4765" s="23"/>
      <c r="EV4765" s="26"/>
      <c r="EX4765" s="6"/>
      <c r="EY4765" s="24"/>
      <c r="EZ4765" s="109"/>
      <c r="FA4765" s="66"/>
      <c r="FB4765" s="5"/>
      <c r="FC4765" s="68"/>
      <c r="FD4765" s="67"/>
      <c r="FE4765" s="67"/>
      <c r="FF4765" s="64"/>
      <c r="FG4765" s="5"/>
      <c r="FH4765" s="69"/>
      <c r="FI4765" s="6"/>
      <c r="FJ4765" s="5"/>
      <c r="FK4765" s="25"/>
      <c r="FL4765" s="5"/>
    </row>
    <row r="4766" spans="40:168">
      <c r="AN4766" s="14"/>
      <c r="AO4766" s="14"/>
      <c r="AP4766" s="5"/>
      <c r="AQ4766" s="25"/>
      <c r="AR4766" s="25"/>
      <c r="AS4766" s="96"/>
      <c r="AT4766" s="83"/>
      <c r="AU4766" s="14"/>
      <c r="AX4766" s="83"/>
      <c r="AY4766" s="83"/>
      <c r="AZ4766" s="83"/>
      <c r="BA4766" s="83"/>
      <c r="BJ4766" s="54"/>
      <c r="BK4766" s="22"/>
      <c r="BL4766" s="24"/>
      <c r="BP4766" s="23"/>
      <c r="BQ4766" s="24"/>
      <c r="BR4766" s="22"/>
      <c r="BS4766" s="24"/>
      <c r="BT4766" s="24"/>
      <c r="BU4766" s="23"/>
      <c r="BV4766" s="26"/>
      <c r="BX4766" s="6"/>
      <c r="BY4766" s="24"/>
      <c r="BZ4766" s="109"/>
      <c r="CA4766" s="66"/>
      <c r="CB4766" s="5"/>
      <c r="CC4766" s="68"/>
      <c r="CD4766" s="67"/>
      <c r="CE4766" s="67"/>
      <c r="CF4766" s="64"/>
      <c r="CG4766" s="5"/>
      <c r="CH4766" s="69"/>
      <c r="CI4766" s="6"/>
      <c r="CJ4766" s="5"/>
      <c r="CK4766" s="25"/>
      <c r="CL4766" s="5"/>
      <c r="DN4766" s="14"/>
      <c r="DO4766" s="14"/>
      <c r="DP4766" s="5"/>
      <c r="DQ4766" s="25"/>
      <c r="DR4766" s="25"/>
      <c r="DS4766" s="96"/>
      <c r="DT4766" s="83"/>
      <c r="DU4766" s="14"/>
      <c r="DX4766" s="83"/>
      <c r="DY4766" s="83"/>
      <c r="DZ4766" s="83"/>
      <c r="EA4766" s="83"/>
      <c r="EJ4766" s="54"/>
      <c r="EK4766" s="22"/>
      <c r="EL4766" s="24"/>
      <c r="EP4766" s="23"/>
      <c r="EQ4766" s="24"/>
      <c r="ER4766" s="22"/>
      <c r="ES4766" s="24"/>
      <c r="ET4766" s="24"/>
      <c r="EU4766" s="23"/>
      <c r="EV4766" s="26"/>
      <c r="EX4766" s="6"/>
      <c r="EY4766" s="24"/>
      <c r="EZ4766" s="109"/>
      <c r="FA4766" s="66"/>
      <c r="FB4766" s="5"/>
      <c r="FC4766" s="68"/>
      <c r="FD4766" s="67"/>
      <c r="FE4766" s="67"/>
      <c r="FF4766" s="64"/>
      <c r="FG4766" s="5"/>
      <c r="FH4766" s="69"/>
      <c r="FI4766" s="6"/>
      <c r="FJ4766" s="5"/>
      <c r="FK4766" s="25"/>
      <c r="FL4766" s="5"/>
    </row>
    <row r="4767" spans="40:168">
      <c r="AN4767" s="14"/>
      <c r="AO4767" s="14"/>
      <c r="AP4767" s="5"/>
      <c r="AQ4767" s="25"/>
      <c r="AR4767" s="25"/>
      <c r="AS4767" s="96"/>
      <c r="AT4767" s="83"/>
      <c r="AU4767" s="14"/>
      <c r="AX4767" s="83"/>
      <c r="AY4767" s="83"/>
      <c r="AZ4767" s="83"/>
      <c r="BA4767" s="83"/>
      <c r="BJ4767" s="54"/>
      <c r="BK4767" s="22"/>
      <c r="BL4767" s="24"/>
      <c r="BP4767" s="23"/>
      <c r="BQ4767" s="24"/>
      <c r="BR4767" s="22"/>
      <c r="BS4767" s="24"/>
      <c r="BT4767" s="24"/>
      <c r="BU4767" s="23"/>
      <c r="BV4767" s="26"/>
      <c r="BX4767" s="6"/>
      <c r="BY4767" s="24"/>
      <c r="BZ4767" s="109"/>
      <c r="CA4767" s="66"/>
      <c r="CB4767" s="5"/>
      <c r="CC4767" s="68"/>
      <c r="CD4767" s="67"/>
      <c r="CE4767" s="67"/>
      <c r="CF4767" s="64"/>
      <c r="CG4767" s="5"/>
      <c r="CH4767" s="69"/>
      <c r="CI4767" s="6"/>
      <c r="CJ4767" s="5"/>
      <c r="CK4767" s="25"/>
      <c r="CL4767" s="5"/>
      <c r="DN4767" s="14"/>
      <c r="DO4767" s="14"/>
      <c r="DP4767" s="5"/>
      <c r="DQ4767" s="25"/>
      <c r="DR4767" s="25"/>
      <c r="DS4767" s="96"/>
      <c r="DT4767" s="83"/>
      <c r="DU4767" s="14"/>
      <c r="DX4767" s="83"/>
      <c r="DY4767" s="83"/>
      <c r="DZ4767" s="83"/>
      <c r="EA4767" s="83"/>
      <c r="EJ4767" s="54"/>
      <c r="EK4767" s="22"/>
      <c r="EL4767" s="24"/>
      <c r="EP4767" s="23"/>
      <c r="EQ4767" s="24"/>
      <c r="ER4767" s="22"/>
      <c r="ES4767" s="24"/>
      <c r="ET4767" s="24"/>
      <c r="EU4767" s="23"/>
      <c r="EV4767" s="26"/>
      <c r="EX4767" s="6"/>
      <c r="EY4767" s="24"/>
      <c r="EZ4767" s="109"/>
      <c r="FA4767" s="66"/>
      <c r="FB4767" s="5"/>
      <c r="FC4767" s="68"/>
      <c r="FD4767" s="67"/>
      <c r="FE4767" s="67"/>
      <c r="FF4767" s="64"/>
      <c r="FG4767" s="5"/>
      <c r="FH4767" s="69"/>
      <c r="FI4767" s="6"/>
      <c r="FJ4767" s="5"/>
      <c r="FK4767" s="25"/>
      <c r="FL4767" s="5"/>
    </row>
    <row r="4768" spans="40:168">
      <c r="AN4768" s="14"/>
      <c r="AO4768" s="14"/>
      <c r="AP4768" s="5"/>
      <c r="AQ4768" s="25"/>
      <c r="AR4768" s="25"/>
      <c r="AS4768" s="96"/>
      <c r="AT4768" s="83"/>
      <c r="AU4768" s="14"/>
      <c r="AX4768" s="83"/>
      <c r="AY4768" s="83"/>
      <c r="AZ4768" s="83"/>
      <c r="BA4768" s="83"/>
      <c r="BJ4768" s="54"/>
      <c r="BK4768" s="22"/>
      <c r="BL4768" s="24"/>
      <c r="BP4768" s="23"/>
      <c r="BQ4768" s="24"/>
      <c r="BR4768" s="22"/>
      <c r="BS4768" s="24"/>
      <c r="BT4768" s="24"/>
      <c r="BU4768" s="23"/>
      <c r="BV4768" s="26"/>
      <c r="BX4768" s="6"/>
      <c r="BY4768" s="24"/>
      <c r="BZ4768" s="109"/>
      <c r="CA4768" s="66"/>
      <c r="CB4768" s="5"/>
      <c r="CC4768" s="68"/>
      <c r="CD4768" s="67"/>
      <c r="CE4768" s="67"/>
      <c r="CF4768" s="64"/>
      <c r="CG4768" s="5"/>
      <c r="CH4768" s="69"/>
      <c r="CI4768" s="6"/>
      <c r="CJ4768" s="5"/>
      <c r="CK4768" s="25"/>
      <c r="CL4768" s="5"/>
      <c r="DN4768" s="14"/>
      <c r="DO4768" s="14"/>
      <c r="DP4768" s="5"/>
      <c r="DQ4768" s="25"/>
      <c r="DR4768" s="25"/>
      <c r="DS4768" s="96"/>
      <c r="DT4768" s="83"/>
      <c r="DU4768" s="14"/>
      <c r="DX4768" s="83"/>
      <c r="DY4768" s="83"/>
      <c r="DZ4768" s="83"/>
      <c r="EA4768" s="83"/>
      <c r="EJ4768" s="54"/>
      <c r="EK4768" s="22"/>
      <c r="EL4768" s="24"/>
      <c r="EP4768" s="23"/>
      <c r="EQ4768" s="24"/>
      <c r="ER4768" s="22"/>
      <c r="ES4768" s="24"/>
      <c r="ET4768" s="24"/>
      <c r="EU4768" s="23"/>
      <c r="EV4768" s="26"/>
      <c r="EX4768" s="6"/>
      <c r="EY4768" s="24"/>
      <c r="EZ4768" s="109"/>
      <c r="FA4768" s="66"/>
      <c r="FB4768" s="5"/>
      <c r="FC4768" s="68"/>
      <c r="FD4768" s="67"/>
      <c r="FE4768" s="67"/>
      <c r="FF4768" s="64"/>
      <c r="FG4768" s="5"/>
      <c r="FH4768" s="69"/>
      <c r="FI4768" s="6"/>
      <c r="FJ4768" s="5"/>
      <c r="FK4768" s="25"/>
      <c r="FL4768" s="5"/>
    </row>
    <row r="4769" spans="40:168">
      <c r="AN4769" s="14"/>
      <c r="AO4769" s="14"/>
      <c r="AP4769" s="5"/>
      <c r="AQ4769" s="25"/>
      <c r="AR4769" s="25"/>
      <c r="AS4769" s="96"/>
      <c r="AT4769" s="83"/>
      <c r="AU4769" s="14"/>
      <c r="AX4769" s="83"/>
      <c r="AY4769" s="83"/>
      <c r="AZ4769" s="83"/>
      <c r="BA4769" s="83"/>
      <c r="BJ4769" s="54"/>
      <c r="BK4769" s="22"/>
      <c r="BL4769" s="24"/>
      <c r="BP4769" s="23"/>
      <c r="BQ4769" s="24"/>
      <c r="BR4769" s="22"/>
      <c r="BS4769" s="24"/>
      <c r="BT4769" s="24"/>
      <c r="BU4769" s="23"/>
      <c r="BV4769" s="26"/>
      <c r="BX4769" s="6"/>
      <c r="BY4769" s="24"/>
      <c r="BZ4769" s="109"/>
      <c r="CA4769" s="66"/>
      <c r="CB4769" s="5"/>
      <c r="CC4769" s="68"/>
      <c r="CD4769" s="67"/>
      <c r="CE4769" s="67"/>
      <c r="CF4769" s="64"/>
      <c r="CG4769" s="5"/>
      <c r="CH4769" s="69"/>
      <c r="CI4769" s="6"/>
      <c r="CJ4769" s="5"/>
      <c r="CK4769" s="25"/>
      <c r="CL4769" s="5"/>
      <c r="DN4769" s="14"/>
      <c r="DO4769" s="14"/>
      <c r="DP4769" s="5"/>
      <c r="DQ4769" s="25"/>
      <c r="DR4769" s="25"/>
      <c r="DS4769" s="96"/>
      <c r="DT4769" s="83"/>
      <c r="DU4769" s="14"/>
      <c r="DX4769" s="83"/>
      <c r="DY4769" s="83"/>
      <c r="DZ4769" s="83"/>
      <c r="EA4769" s="83"/>
      <c r="EJ4769" s="54"/>
      <c r="EK4769" s="22"/>
      <c r="EL4769" s="24"/>
      <c r="EP4769" s="23"/>
      <c r="EQ4769" s="24"/>
      <c r="ER4769" s="22"/>
      <c r="ES4769" s="24"/>
      <c r="ET4769" s="24"/>
      <c r="EU4769" s="23"/>
      <c r="EV4769" s="26"/>
      <c r="EX4769" s="6"/>
      <c r="EY4769" s="24"/>
      <c r="EZ4769" s="109"/>
      <c r="FA4769" s="66"/>
      <c r="FB4769" s="5"/>
      <c r="FC4769" s="68"/>
      <c r="FD4769" s="67"/>
      <c r="FE4769" s="67"/>
      <c r="FF4769" s="64"/>
      <c r="FG4769" s="5"/>
      <c r="FH4769" s="69"/>
      <c r="FI4769" s="6"/>
      <c r="FJ4769" s="5"/>
      <c r="FK4769" s="25"/>
      <c r="FL4769" s="5"/>
    </row>
    <row r="4770" spans="40:168">
      <c r="AN4770" s="14"/>
      <c r="AO4770" s="14"/>
      <c r="AP4770" s="5"/>
      <c r="AQ4770" s="25"/>
      <c r="AR4770" s="25"/>
      <c r="AS4770" s="96"/>
      <c r="AT4770" s="83"/>
      <c r="AU4770" s="14"/>
      <c r="AX4770" s="83"/>
      <c r="AY4770" s="83"/>
      <c r="AZ4770" s="83"/>
      <c r="BA4770" s="83"/>
      <c r="BJ4770" s="54"/>
      <c r="BK4770" s="22"/>
      <c r="BL4770" s="24"/>
      <c r="BP4770" s="23"/>
      <c r="BQ4770" s="24"/>
      <c r="BR4770" s="22"/>
      <c r="BS4770" s="24"/>
      <c r="BT4770" s="24"/>
      <c r="BU4770" s="23"/>
      <c r="BV4770" s="26"/>
      <c r="BX4770" s="6"/>
      <c r="BY4770" s="24"/>
      <c r="BZ4770" s="109"/>
      <c r="CA4770" s="66"/>
      <c r="CB4770" s="5"/>
      <c r="CC4770" s="68"/>
      <c r="CD4770" s="67"/>
      <c r="CE4770" s="67"/>
      <c r="CF4770" s="64"/>
      <c r="CG4770" s="5"/>
      <c r="CH4770" s="69"/>
      <c r="CI4770" s="6"/>
      <c r="CJ4770" s="5"/>
      <c r="CK4770" s="25"/>
      <c r="CL4770" s="5"/>
      <c r="DN4770" s="14"/>
      <c r="DO4770" s="14"/>
      <c r="DP4770" s="5"/>
      <c r="DQ4770" s="25"/>
      <c r="DR4770" s="25"/>
      <c r="DS4770" s="96"/>
      <c r="DT4770" s="83"/>
      <c r="DU4770" s="14"/>
      <c r="DX4770" s="83"/>
      <c r="DY4770" s="83"/>
      <c r="DZ4770" s="83"/>
      <c r="EA4770" s="83"/>
      <c r="EJ4770" s="54"/>
      <c r="EK4770" s="22"/>
      <c r="EL4770" s="24"/>
      <c r="EP4770" s="23"/>
      <c r="EQ4770" s="24"/>
      <c r="ER4770" s="22"/>
      <c r="ES4770" s="24"/>
      <c r="ET4770" s="24"/>
      <c r="EU4770" s="23"/>
      <c r="EV4770" s="26"/>
      <c r="EX4770" s="6"/>
      <c r="EY4770" s="24"/>
      <c r="EZ4770" s="109"/>
      <c r="FA4770" s="66"/>
      <c r="FB4770" s="5"/>
      <c r="FC4770" s="68"/>
      <c r="FD4770" s="67"/>
      <c r="FE4770" s="67"/>
      <c r="FF4770" s="64"/>
      <c r="FG4770" s="5"/>
      <c r="FH4770" s="69"/>
      <c r="FI4770" s="6"/>
      <c r="FJ4770" s="5"/>
      <c r="FK4770" s="25"/>
      <c r="FL4770" s="5"/>
    </row>
    <row r="4771" spans="40:168">
      <c r="AN4771" s="14"/>
      <c r="AO4771" s="14"/>
      <c r="AP4771" s="5"/>
      <c r="AQ4771" s="25"/>
      <c r="AR4771" s="25"/>
      <c r="AS4771" s="96"/>
      <c r="AT4771" s="83"/>
      <c r="AU4771" s="14"/>
      <c r="AX4771" s="83"/>
      <c r="AY4771" s="83"/>
      <c r="AZ4771" s="83"/>
      <c r="BA4771" s="83"/>
      <c r="BJ4771" s="54"/>
      <c r="BK4771" s="22"/>
      <c r="BL4771" s="24"/>
      <c r="BP4771" s="23"/>
      <c r="BQ4771" s="24"/>
      <c r="BR4771" s="22"/>
      <c r="BS4771" s="24"/>
      <c r="BT4771" s="24"/>
      <c r="BU4771" s="23"/>
      <c r="BV4771" s="26"/>
      <c r="BX4771" s="6"/>
      <c r="BY4771" s="24"/>
      <c r="BZ4771" s="109"/>
      <c r="CA4771" s="66"/>
      <c r="CB4771" s="5"/>
      <c r="CC4771" s="68"/>
      <c r="CD4771" s="67"/>
      <c r="CE4771" s="67"/>
      <c r="CF4771" s="64"/>
      <c r="CG4771" s="5"/>
      <c r="CH4771" s="69"/>
      <c r="CI4771" s="6"/>
      <c r="CJ4771" s="5"/>
      <c r="CK4771" s="25"/>
      <c r="CL4771" s="5"/>
      <c r="DN4771" s="14"/>
      <c r="DO4771" s="14"/>
      <c r="DP4771" s="5"/>
      <c r="DQ4771" s="25"/>
      <c r="DR4771" s="25"/>
      <c r="DS4771" s="96"/>
      <c r="DT4771" s="83"/>
      <c r="DU4771" s="14"/>
      <c r="DX4771" s="83"/>
      <c r="DY4771" s="83"/>
      <c r="DZ4771" s="83"/>
      <c r="EA4771" s="83"/>
      <c r="EJ4771" s="54"/>
      <c r="EK4771" s="22"/>
      <c r="EL4771" s="24"/>
      <c r="EP4771" s="23"/>
      <c r="EQ4771" s="24"/>
      <c r="ER4771" s="22"/>
      <c r="ES4771" s="24"/>
      <c r="ET4771" s="24"/>
      <c r="EU4771" s="23"/>
      <c r="EV4771" s="26"/>
      <c r="EX4771" s="6"/>
      <c r="EY4771" s="24"/>
      <c r="EZ4771" s="109"/>
      <c r="FA4771" s="66"/>
      <c r="FB4771" s="5"/>
      <c r="FC4771" s="68"/>
      <c r="FD4771" s="67"/>
      <c r="FE4771" s="67"/>
      <c r="FF4771" s="64"/>
      <c r="FG4771" s="5"/>
      <c r="FH4771" s="69"/>
      <c r="FI4771" s="6"/>
      <c r="FJ4771" s="5"/>
      <c r="FK4771" s="25"/>
      <c r="FL4771" s="5"/>
    </row>
    <row r="4772" spans="40:168">
      <c r="AN4772" s="14"/>
      <c r="AO4772" s="14"/>
      <c r="AP4772" s="5"/>
      <c r="AQ4772" s="25"/>
      <c r="AR4772" s="25"/>
      <c r="AS4772" s="96"/>
      <c r="AT4772" s="83"/>
      <c r="AU4772" s="14"/>
      <c r="AX4772" s="83"/>
      <c r="AY4772" s="83"/>
      <c r="AZ4772" s="83"/>
      <c r="BA4772" s="83"/>
      <c r="BJ4772" s="54"/>
      <c r="BK4772" s="22"/>
      <c r="BL4772" s="24"/>
      <c r="BP4772" s="23"/>
      <c r="BQ4772" s="24"/>
      <c r="BR4772" s="22"/>
      <c r="BS4772" s="24"/>
      <c r="BT4772" s="24"/>
      <c r="BU4772" s="23"/>
      <c r="BV4772" s="26"/>
      <c r="BX4772" s="6"/>
      <c r="BY4772" s="24"/>
      <c r="BZ4772" s="109"/>
      <c r="CA4772" s="66"/>
      <c r="CB4772" s="5"/>
      <c r="CC4772" s="68"/>
      <c r="CD4772" s="67"/>
      <c r="CE4772" s="67"/>
      <c r="CF4772" s="64"/>
      <c r="CG4772" s="5"/>
      <c r="CH4772" s="69"/>
      <c r="CI4772" s="6"/>
      <c r="CJ4772" s="5"/>
      <c r="CK4772" s="25"/>
      <c r="CL4772" s="5"/>
      <c r="DN4772" s="14"/>
      <c r="DO4772" s="14"/>
      <c r="DP4772" s="5"/>
      <c r="DQ4772" s="25"/>
      <c r="DR4772" s="25"/>
      <c r="DS4772" s="96"/>
      <c r="DT4772" s="83"/>
      <c r="DU4772" s="14"/>
      <c r="DX4772" s="83"/>
      <c r="DY4772" s="83"/>
      <c r="DZ4772" s="83"/>
      <c r="EA4772" s="83"/>
      <c r="EJ4772" s="54"/>
      <c r="EK4772" s="22"/>
      <c r="EL4772" s="24"/>
      <c r="EP4772" s="23"/>
      <c r="EQ4772" s="24"/>
      <c r="ER4772" s="22"/>
      <c r="ES4772" s="24"/>
      <c r="ET4772" s="24"/>
      <c r="EU4772" s="23"/>
      <c r="EV4772" s="26"/>
      <c r="EX4772" s="6"/>
      <c r="EY4772" s="24"/>
      <c r="EZ4772" s="109"/>
      <c r="FA4772" s="66"/>
      <c r="FB4772" s="5"/>
      <c r="FC4772" s="68"/>
      <c r="FD4772" s="67"/>
      <c r="FE4772" s="67"/>
      <c r="FF4772" s="64"/>
      <c r="FG4772" s="5"/>
      <c r="FH4772" s="69"/>
      <c r="FI4772" s="6"/>
      <c r="FJ4772" s="5"/>
      <c r="FK4772" s="25"/>
      <c r="FL4772" s="5"/>
    </row>
    <row r="4773" spans="40:168">
      <c r="AN4773" s="14"/>
      <c r="AO4773" s="14"/>
      <c r="AP4773" s="5"/>
      <c r="AQ4773" s="25"/>
      <c r="AR4773" s="25"/>
      <c r="AS4773" s="96"/>
      <c r="AT4773" s="83"/>
      <c r="AU4773" s="14"/>
      <c r="AX4773" s="83"/>
      <c r="AY4773" s="83"/>
      <c r="AZ4773" s="83"/>
      <c r="BA4773" s="83"/>
      <c r="BJ4773" s="54"/>
      <c r="BK4773" s="22"/>
      <c r="BL4773" s="24"/>
      <c r="BP4773" s="23"/>
      <c r="BQ4773" s="24"/>
      <c r="BR4773" s="22"/>
      <c r="BS4773" s="24"/>
      <c r="BT4773" s="24"/>
      <c r="BU4773" s="23"/>
      <c r="BV4773" s="26"/>
      <c r="BX4773" s="6"/>
      <c r="BY4773" s="24"/>
      <c r="BZ4773" s="109"/>
      <c r="CA4773" s="66"/>
      <c r="CB4773" s="5"/>
      <c r="CC4773" s="68"/>
      <c r="CD4773" s="67"/>
      <c r="CE4773" s="67"/>
      <c r="CF4773" s="64"/>
      <c r="CG4773" s="5"/>
      <c r="CH4773" s="69"/>
      <c r="CI4773" s="6"/>
      <c r="CJ4773" s="5"/>
      <c r="CK4773" s="25"/>
      <c r="CL4773" s="5"/>
      <c r="DN4773" s="14"/>
      <c r="DO4773" s="14"/>
      <c r="DP4773" s="5"/>
      <c r="DQ4773" s="25"/>
      <c r="DR4773" s="25"/>
      <c r="DS4773" s="96"/>
      <c r="DT4773" s="83"/>
      <c r="DU4773" s="14"/>
      <c r="DX4773" s="83"/>
      <c r="DY4773" s="83"/>
      <c r="DZ4773" s="83"/>
      <c r="EA4773" s="83"/>
      <c r="EJ4773" s="54"/>
      <c r="EK4773" s="22"/>
      <c r="EL4773" s="24"/>
      <c r="EP4773" s="23"/>
      <c r="EQ4773" s="24"/>
      <c r="ER4773" s="22"/>
      <c r="ES4773" s="24"/>
      <c r="ET4773" s="24"/>
      <c r="EU4773" s="23"/>
      <c r="EV4773" s="26"/>
      <c r="EX4773" s="6"/>
      <c r="EY4773" s="24"/>
      <c r="EZ4773" s="109"/>
      <c r="FA4773" s="66"/>
      <c r="FB4773" s="5"/>
      <c r="FC4773" s="68"/>
      <c r="FD4773" s="67"/>
      <c r="FE4773" s="67"/>
      <c r="FF4773" s="64"/>
      <c r="FG4773" s="5"/>
      <c r="FH4773" s="69"/>
      <c r="FI4773" s="6"/>
      <c r="FJ4773" s="5"/>
      <c r="FK4773" s="25"/>
      <c r="FL4773" s="5"/>
    </row>
    <row r="4774" spans="40:168">
      <c r="AN4774" s="14"/>
      <c r="AO4774" s="14"/>
      <c r="AP4774" s="5"/>
      <c r="AQ4774" s="25"/>
      <c r="AR4774" s="25"/>
      <c r="AS4774" s="96"/>
      <c r="AT4774" s="83"/>
      <c r="AU4774" s="14"/>
      <c r="AX4774" s="83"/>
      <c r="AY4774" s="83"/>
      <c r="AZ4774" s="83"/>
      <c r="BA4774" s="83"/>
      <c r="BJ4774" s="54"/>
      <c r="BK4774" s="22"/>
      <c r="BL4774" s="24"/>
      <c r="BP4774" s="23"/>
      <c r="BQ4774" s="24"/>
      <c r="BR4774" s="22"/>
      <c r="BS4774" s="24"/>
      <c r="BT4774" s="24"/>
      <c r="BU4774" s="23"/>
      <c r="BV4774" s="26"/>
      <c r="BX4774" s="6"/>
      <c r="BY4774" s="24"/>
      <c r="BZ4774" s="109"/>
      <c r="CA4774" s="66"/>
      <c r="CB4774" s="5"/>
      <c r="CC4774" s="68"/>
      <c r="CD4774" s="67"/>
      <c r="CE4774" s="67"/>
      <c r="CF4774" s="64"/>
      <c r="CG4774" s="5"/>
      <c r="CH4774" s="69"/>
      <c r="CI4774" s="6"/>
      <c r="CJ4774" s="5"/>
      <c r="CK4774" s="25"/>
      <c r="CL4774" s="5"/>
      <c r="DN4774" s="14"/>
      <c r="DO4774" s="14"/>
      <c r="DP4774" s="5"/>
      <c r="DQ4774" s="25"/>
      <c r="DR4774" s="25"/>
      <c r="DS4774" s="96"/>
      <c r="DT4774" s="83"/>
      <c r="DU4774" s="14"/>
      <c r="DX4774" s="83"/>
      <c r="DY4774" s="83"/>
      <c r="DZ4774" s="83"/>
      <c r="EA4774" s="83"/>
      <c r="EJ4774" s="54"/>
      <c r="EK4774" s="22"/>
      <c r="EL4774" s="24"/>
      <c r="EP4774" s="23"/>
      <c r="EQ4774" s="24"/>
      <c r="ER4774" s="22"/>
      <c r="ES4774" s="24"/>
      <c r="ET4774" s="24"/>
      <c r="EU4774" s="23"/>
      <c r="EV4774" s="26"/>
      <c r="EX4774" s="6"/>
      <c r="EY4774" s="24"/>
      <c r="EZ4774" s="109"/>
      <c r="FA4774" s="66"/>
      <c r="FB4774" s="5"/>
      <c r="FC4774" s="68"/>
      <c r="FD4774" s="67"/>
      <c r="FE4774" s="67"/>
      <c r="FF4774" s="64"/>
      <c r="FG4774" s="5"/>
      <c r="FH4774" s="69"/>
      <c r="FI4774" s="6"/>
      <c r="FJ4774" s="5"/>
      <c r="FK4774" s="25"/>
      <c r="FL4774" s="5"/>
    </row>
    <row r="4775" spans="40:168">
      <c r="AN4775" s="14"/>
      <c r="AO4775" s="14"/>
      <c r="AP4775" s="5"/>
      <c r="AQ4775" s="25"/>
      <c r="AR4775" s="25"/>
      <c r="AS4775" s="96"/>
      <c r="AT4775" s="83"/>
      <c r="AU4775" s="14"/>
      <c r="AX4775" s="83"/>
      <c r="AY4775" s="83"/>
      <c r="AZ4775" s="83"/>
      <c r="BA4775" s="83"/>
      <c r="BJ4775" s="54"/>
      <c r="BK4775" s="22"/>
      <c r="BL4775" s="24"/>
      <c r="BP4775" s="23"/>
      <c r="BQ4775" s="24"/>
      <c r="BR4775" s="22"/>
      <c r="BS4775" s="24"/>
      <c r="BT4775" s="24"/>
      <c r="BU4775" s="23"/>
      <c r="BV4775" s="26"/>
      <c r="BX4775" s="6"/>
      <c r="BY4775" s="24"/>
      <c r="BZ4775" s="109"/>
      <c r="CA4775" s="66"/>
      <c r="CB4775" s="5"/>
      <c r="CC4775" s="68"/>
      <c r="CD4775" s="67"/>
      <c r="CE4775" s="67"/>
      <c r="CF4775" s="64"/>
      <c r="CG4775" s="5"/>
      <c r="CH4775" s="69"/>
      <c r="CI4775" s="6"/>
      <c r="CJ4775" s="5"/>
      <c r="CK4775" s="25"/>
      <c r="CL4775" s="5"/>
      <c r="DN4775" s="14"/>
      <c r="DO4775" s="14"/>
      <c r="DP4775" s="5"/>
      <c r="DQ4775" s="25"/>
      <c r="DR4775" s="25"/>
      <c r="DS4775" s="96"/>
      <c r="DT4775" s="83"/>
      <c r="DU4775" s="14"/>
      <c r="DX4775" s="83"/>
      <c r="DY4775" s="83"/>
      <c r="DZ4775" s="83"/>
      <c r="EA4775" s="83"/>
      <c r="EJ4775" s="54"/>
      <c r="EK4775" s="22"/>
      <c r="EL4775" s="24"/>
      <c r="EP4775" s="23"/>
      <c r="EQ4775" s="24"/>
      <c r="ER4775" s="22"/>
      <c r="ES4775" s="24"/>
      <c r="ET4775" s="24"/>
      <c r="EU4775" s="23"/>
      <c r="EV4775" s="26"/>
      <c r="EX4775" s="6"/>
      <c r="EY4775" s="24"/>
      <c r="EZ4775" s="109"/>
      <c r="FA4775" s="66"/>
      <c r="FB4775" s="5"/>
      <c r="FC4775" s="68"/>
      <c r="FD4775" s="67"/>
      <c r="FE4775" s="67"/>
      <c r="FF4775" s="64"/>
      <c r="FG4775" s="5"/>
      <c r="FH4775" s="69"/>
      <c r="FI4775" s="6"/>
      <c r="FJ4775" s="5"/>
      <c r="FK4775" s="25"/>
      <c r="FL4775" s="5"/>
    </row>
    <row r="4776" spans="40:168">
      <c r="AN4776" s="14"/>
      <c r="AO4776" s="14"/>
      <c r="AP4776" s="5"/>
      <c r="AQ4776" s="25"/>
      <c r="AR4776" s="25"/>
      <c r="AS4776" s="96"/>
      <c r="AT4776" s="83"/>
      <c r="AU4776" s="14"/>
      <c r="AX4776" s="83"/>
      <c r="AY4776" s="83"/>
      <c r="AZ4776" s="83"/>
      <c r="BA4776" s="83"/>
      <c r="BJ4776" s="54"/>
      <c r="BK4776" s="22"/>
      <c r="BL4776" s="24"/>
      <c r="BP4776" s="23"/>
      <c r="BQ4776" s="24"/>
      <c r="BR4776" s="22"/>
      <c r="BS4776" s="24"/>
      <c r="BT4776" s="24"/>
      <c r="BU4776" s="23"/>
      <c r="BV4776" s="26"/>
      <c r="BX4776" s="6"/>
      <c r="BY4776" s="24"/>
      <c r="BZ4776" s="109"/>
      <c r="CA4776" s="66"/>
      <c r="CB4776" s="5"/>
      <c r="CC4776" s="68"/>
      <c r="CD4776" s="67"/>
      <c r="CE4776" s="67"/>
      <c r="CF4776" s="64"/>
      <c r="CG4776" s="5"/>
      <c r="CH4776" s="69"/>
      <c r="CI4776" s="6"/>
      <c r="CJ4776" s="5"/>
      <c r="CK4776" s="25"/>
      <c r="CL4776" s="5"/>
      <c r="DN4776" s="14"/>
      <c r="DO4776" s="14"/>
      <c r="DP4776" s="5"/>
      <c r="DQ4776" s="25"/>
      <c r="DR4776" s="25"/>
      <c r="DS4776" s="96"/>
      <c r="DT4776" s="83"/>
      <c r="DU4776" s="14"/>
      <c r="DX4776" s="83"/>
      <c r="DY4776" s="83"/>
      <c r="DZ4776" s="83"/>
      <c r="EA4776" s="83"/>
      <c r="EJ4776" s="54"/>
      <c r="EK4776" s="22"/>
      <c r="EL4776" s="24"/>
      <c r="EP4776" s="23"/>
      <c r="EQ4776" s="24"/>
      <c r="ER4776" s="22"/>
      <c r="ES4776" s="24"/>
      <c r="ET4776" s="24"/>
      <c r="EU4776" s="23"/>
      <c r="EV4776" s="26"/>
      <c r="EX4776" s="6"/>
      <c r="EY4776" s="24"/>
      <c r="EZ4776" s="109"/>
      <c r="FA4776" s="66"/>
      <c r="FB4776" s="5"/>
      <c r="FC4776" s="68"/>
      <c r="FD4776" s="67"/>
      <c r="FE4776" s="67"/>
      <c r="FF4776" s="64"/>
      <c r="FG4776" s="5"/>
      <c r="FH4776" s="69"/>
      <c r="FI4776" s="6"/>
      <c r="FJ4776" s="5"/>
      <c r="FK4776" s="25"/>
      <c r="FL4776" s="5"/>
    </row>
    <row r="4777" spans="40:168">
      <c r="AN4777" s="14"/>
      <c r="AO4777" s="14"/>
      <c r="AP4777" s="5"/>
      <c r="AQ4777" s="25"/>
      <c r="AR4777" s="25"/>
      <c r="AS4777" s="96"/>
      <c r="AT4777" s="83"/>
      <c r="AU4777" s="14"/>
      <c r="AX4777" s="83"/>
      <c r="AY4777" s="83"/>
      <c r="AZ4777" s="83"/>
      <c r="BA4777" s="83"/>
      <c r="BJ4777" s="54"/>
      <c r="BK4777" s="22"/>
      <c r="BL4777" s="24"/>
      <c r="BP4777" s="23"/>
      <c r="BQ4777" s="24"/>
      <c r="BR4777" s="22"/>
      <c r="BS4777" s="24"/>
      <c r="BT4777" s="24"/>
      <c r="BU4777" s="23"/>
      <c r="BV4777" s="26"/>
      <c r="BX4777" s="6"/>
      <c r="BY4777" s="24"/>
      <c r="BZ4777" s="109"/>
      <c r="CA4777" s="66"/>
      <c r="CB4777" s="5"/>
      <c r="CC4777" s="68"/>
      <c r="CD4777" s="67"/>
      <c r="CE4777" s="67"/>
      <c r="CF4777" s="64"/>
      <c r="CG4777" s="5"/>
      <c r="CH4777" s="69"/>
      <c r="CI4777" s="6"/>
      <c r="CJ4777" s="5"/>
      <c r="CK4777" s="25"/>
      <c r="CL4777" s="5"/>
      <c r="DN4777" s="14"/>
      <c r="DO4777" s="14"/>
      <c r="DP4777" s="5"/>
      <c r="DQ4777" s="25"/>
      <c r="DR4777" s="25"/>
      <c r="DS4777" s="96"/>
      <c r="DT4777" s="83"/>
      <c r="DU4777" s="14"/>
      <c r="DX4777" s="83"/>
      <c r="DY4777" s="83"/>
      <c r="DZ4777" s="83"/>
      <c r="EA4777" s="83"/>
      <c r="EJ4777" s="54"/>
      <c r="EK4777" s="22"/>
      <c r="EL4777" s="24"/>
      <c r="EP4777" s="23"/>
      <c r="EQ4777" s="24"/>
      <c r="ER4777" s="22"/>
      <c r="ES4777" s="24"/>
      <c r="ET4777" s="24"/>
      <c r="EU4777" s="23"/>
      <c r="EV4777" s="26"/>
      <c r="EX4777" s="6"/>
      <c r="EY4777" s="24"/>
      <c r="EZ4777" s="109"/>
      <c r="FA4777" s="66"/>
      <c r="FB4777" s="5"/>
      <c r="FC4777" s="68"/>
      <c r="FD4777" s="67"/>
      <c r="FE4777" s="67"/>
      <c r="FF4777" s="64"/>
      <c r="FG4777" s="5"/>
      <c r="FH4777" s="69"/>
      <c r="FI4777" s="6"/>
      <c r="FJ4777" s="5"/>
      <c r="FK4777" s="25"/>
      <c r="FL4777" s="5"/>
    </row>
    <row r="4778" spans="40:168">
      <c r="AN4778" s="14"/>
      <c r="AO4778" s="14"/>
      <c r="AP4778" s="5"/>
      <c r="AQ4778" s="25"/>
      <c r="AR4778" s="25"/>
      <c r="AS4778" s="96"/>
      <c r="AT4778" s="83"/>
      <c r="AU4778" s="14"/>
      <c r="AX4778" s="83"/>
      <c r="AY4778" s="83"/>
      <c r="AZ4778" s="83"/>
      <c r="BA4778" s="83"/>
      <c r="BJ4778" s="54"/>
      <c r="BK4778" s="22"/>
      <c r="BL4778" s="24"/>
      <c r="BP4778" s="23"/>
      <c r="BQ4778" s="24"/>
      <c r="BR4778" s="22"/>
      <c r="BS4778" s="24"/>
      <c r="BT4778" s="24"/>
      <c r="BU4778" s="23"/>
      <c r="BV4778" s="26"/>
      <c r="BX4778" s="6"/>
      <c r="BY4778" s="24"/>
      <c r="BZ4778" s="109"/>
      <c r="CA4778" s="66"/>
      <c r="CB4778" s="5"/>
      <c r="CC4778" s="68"/>
      <c r="CD4778" s="67"/>
      <c r="CE4778" s="67"/>
      <c r="CF4778" s="64"/>
      <c r="CG4778" s="5"/>
      <c r="CH4778" s="69"/>
      <c r="CI4778" s="6"/>
      <c r="CJ4778" s="5"/>
      <c r="CK4778" s="25"/>
      <c r="CL4778" s="5"/>
      <c r="DN4778" s="14"/>
      <c r="DO4778" s="14"/>
      <c r="DP4778" s="5"/>
      <c r="DQ4778" s="25"/>
      <c r="DR4778" s="25"/>
      <c r="DS4778" s="96"/>
      <c r="DT4778" s="83"/>
      <c r="DU4778" s="14"/>
      <c r="DX4778" s="83"/>
      <c r="DY4778" s="83"/>
      <c r="DZ4778" s="83"/>
      <c r="EA4778" s="83"/>
      <c r="EJ4778" s="54"/>
      <c r="EK4778" s="22"/>
      <c r="EL4778" s="24"/>
      <c r="EP4778" s="23"/>
      <c r="EQ4778" s="24"/>
      <c r="ER4778" s="22"/>
      <c r="ES4778" s="24"/>
      <c r="ET4778" s="24"/>
      <c r="EU4778" s="23"/>
      <c r="EV4778" s="26"/>
      <c r="EX4778" s="6"/>
      <c r="EY4778" s="24"/>
      <c r="EZ4778" s="109"/>
      <c r="FA4778" s="66"/>
      <c r="FB4778" s="5"/>
      <c r="FC4778" s="68"/>
      <c r="FD4778" s="67"/>
      <c r="FE4778" s="67"/>
      <c r="FF4778" s="64"/>
      <c r="FG4778" s="5"/>
      <c r="FH4778" s="69"/>
      <c r="FI4778" s="6"/>
      <c r="FJ4778" s="5"/>
      <c r="FK4778" s="25"/>
      <c r="FL4778" s="5"/>
    </row>
    <row r="4779" spans="40:168">
      <c r="AN4779" s="14"/>
      <c r="AO4779" s="14"/>
      <c r="AP4779" s="5"/>
      <c r="AQ4779" s="25"/>
      <c r="AR4779" s="25"/>
      <c r="AS4779" s="96"/>
      <c r="AT4779" s="83"/>
      <c r="AU4779" s="14"/>
      <c r="AX4779" s="83"/>
      <c r="AY4779" s="83"/>
      <c r="AZ4779" s="83"/>
      <c r="BA4779" s="83"/>
      <c r="BJ4779" s="54"/>
      <c r="BK4779" s="22"/>
      <c r="BL4779" s="24"/>
      <c r="BP4779" s="23"/>
      <c r="BQ4779" s="24"/>
      <c r="BR4779" s="22"/>
      <c r="BS4779" s="24"/>
      <c r="BT4779" s="24"/>
      <c r="BU4779" s="23"/>
      <c r="BV4779" s="26"/>
      <c r="BX4779" s="6"/>
      <c r="BY4779" s="24"/>
      <c r="BZ4779" s="109"/>
      <c r="CA4779" s="66"/>
      <c r="CB4779" s="5"/>
      <c r="CC4779" s="68"/>
      <c r="CD4779" s="67"/>
      <c r="CE4779" s="67"/>
      <c r="CF4779" s="64"/>
      <c r="CG4779" s="5"/>
      <c r="CH4779" s="69"/>
      <c r="CI4779" s="6"/>
      <c r="CJ4779" s="5"/>
      <c r="CK4779" s="25"/>
      <c r="CL4779" s="5"/>
      <c r="DN4779" s="14"/>
      <c r="DO4779" s="14"/>
      <c r="DP4779" s="5"/>
      <c r="DQ4779" s="25"/>
      <c r="DR4779" s="25"/>
      <c r="DS4779" s="96"/>
      <c r="DT4779" s="83"/>
      <c r="DU4779" s="14"/>
      <c r="DX4779" s="83"/>
      <c r="DY4779" s="83"/>
      <c r="DZ4779" s="83"/>
      <c r="EA4779" s="83"/>
      <c r="EJ4779" s="54"/>
      <c r="EK4779" s="22"/>
      <c r="EL4779" s="24"/>
      <c r="EP4779" s="23"/>
      <c r="EQ4779" s="24"/>
      <c r="ER4779" s="22"/>
      <c r="ES4779" s="24"/>
      <c r="ET4779" s="24"/>
      <c r="EU4779" s="23"/>
      <c r="EV4779" s="26"/>
      <c r="EX4779" s="6"/>
      <c r="EY4779" s="24"/>
      <c r="EZ4779" s="109"/>
      <c r="FA4779" s="66"/>
      <c r="FB4779" s="5"/>
      <c r="FC4779" s="68"/>
      <c r="FD4779" s="67"/>
      <c r="FE4779" s="67"/>
      <c r="FF4779" s="64"/>
      <c r="FG4779" s="5"/>
      <c r="FH4779" s="69"/>
      <c r="FI4779" s="6"/>
      <c r="FJ4779" s="5"/>
      <c r="FK4779" s="25"/>
      <c r="FL4779" s="5"/>
    </row>
    <row r="4780" spans="40:168">
      <c r="AN4780" s="14"/>
      <c r="AO4780" s="14"/>
      <c r="AP4780" s="5"/>
      <c r="AQ4780" s="25"/>
      <c r="AR4780" s="25"/>
      <c r="AS4780" s="96"/>
      <c r="AT4780" s="83"/>
      <c r="AU4780" s="14"/>
      <c r="AX4780" s="83"/>
      <c r="AY4780" s="83"/>
      <c r="AZ4780" s="83"/>
      <c r="BA4780" s="83"/>
      <c r="BJ4780" s="54"/>
      <c r="BK4780" s="22"/>
      <c r="BL4780" s="24"/>
      <c r="BP4780" s="23"/>
      <c r="BQ4780" s="24"/>
      <c r="BR4780" s="22"/>
      <c r="BS4780" s="24"/>
      <c r="BT4780" s="24"/>
      <c r="BU4780" s="23"/>
      <c r="BV4780" s="26"/>
      <c r="BX4780" s="6"/>
      <c r="BY4780" s="24"/>
      <c r="BZ4780" s="109"/>
      <c r="CA4780" s="66"/>
      <c r="CB4780" s="5"/>
      <c r="CC4780" s="68"/>
      <c r="CD4780" s="67"/>
      <c r="CE4780" s="67"/>
      <c r="CF4780" s="64"/>
      <c r="CG4780" s="5"/>
      <c r="CH4780" s="69"/>
      <c r="CI4780" s="6"/>
      <c r="CJ4780" s="5"/>
      <c r="CK4780" s="25"/>
      <c r="CL4780" s="5"/>
      <c r="DN4780" s="14"/>
      <c r="DO4780" s="14"/>
      <c r="DP4780" s="5"/>
      <c r="DQ4780" s="25"/>
      <c r="DR4780" s="25"/>
      <c r="DS4780" s="96"/>
      <c r="DT4780" s="83"/>
      <c r="DU4780" s="14"/>
      <c r="DX4780" s="83"/>
      <c r="DY4780" s="83"/>
      <c r="DZ4780" s="83"/>
      <c r="EA4780" s="83"/>
      <c r="EJ4780" s="54"/>
      <c r="EK4780" s="22"/>
      <c r="EL4780" s="24"/>
      <c r="EP4780" s="23"/>
      <c r="EQ4780" s="24"/>
      <c r="ER4780" s="22"/>
      <c r="ES4780" s="24"/>
      <c r="ET4780" s="24"/>
      <c r="EU4780" s="23"/>
      <c r="EV4780" s="26"/>
      <c r="EX4780" s="6"/>
      <c r="EY4780" s="24"/>
      <c r="EZ4780" s="109"/>
      <c r="FA4780" s="66"/>
      <c r="FB4780" s="5"/>
      <c r="FC4780" s="68"/>
      <c r="FD4780" s="67"/>
      <c r="FE4780" s="67"/>
      <c r="FF4780" s="64"/>
      <c r="FG4780" s="5"/>
      <c r="FH4780" s="69"/>
      <c r="FI4780" s="6"/>
      <c r="FJ4780" s="5"/>
      <c r="FK4780" s="25"/>
      <c r="FL4780" s="5"/>
    </row>
    <row r="4781" spans="40:168">
      <c r="AN4781" s="14"/>
      <c r="AO4781" s="14"/>
      <c r="AP4781" s="5"/>
      <c r="AQ4781" s="25"/>
      <c r="AR4781" s="25"/>
      <c r="AS4781" s="96"/>
      <c r="AT4781" s="83"/>
      <c r="AU4781" s="14"/>
      <c r="AX4781" s="83"/>
      <c r="AY4781" s="83"/>
      <c r="AZ4781" s="83"/>
      <c r="BA4781" s="83"/>
      <c r="BJ4781" s="54"/>
      <c r="BK4781" s="22"/>
      <c r="BL4781" s="24"/>
      <c r="BP4781" s="23"/>
      <c r="BQ4781" s="24"/>
      <c r="BR4781" s="22"/>
      <c r="BS4781" s="24"/>
      <c r="BT4781" s="24"/>
      <c r="BU4781" s="23"/>
      <c r="BV4781" s="26"/>
      <c r="BX4781" s="6"/>
      <c r="BY4781" s="24"/>
      <c r="BZ4781" s="109"/>
      <c r="CA4781" s="66"/>
      <c r="CB4781" s="5"/>
      <c r="CC4781" s="68"/>
      <c r="CD4781" s="67"/>
      <c r="CE4781" s="67"/>
      <c r="CF4781" s="64"/>
      <c r="CG4781" s="5"/>
      <c r="CH4781" s="69"/>
      <c r="CI4781" s="6"/>
      <c r="CJ4781" s="5"/>
      <c r="CK4781" s="25"/>
      <c r="CL4781" s="5"/>
      <c r="DN4781" s="14"/>
      <c r="DO4781" s="14"/>
      <c r="DP4781" s="5"/>
      <c r="DQ4781" s="25"/>
      <c r="DR4781" s="25"/>
      <c r="DS4781" s="96"/>
      <c r="DT4781" s="83"/>
      <c r="DU4781" s="14"/>
      <c r="DX4781" s="83"/>
      <c r="DY4781" s="83"/>
      <c r="DZ4781" s="83"/>
      <c r="EA4781" s="83"/>
      <c r="EJ4781" s="54"/>
      <c r="EK4781" s="22"/>
      <c r="EL4781" s="24"/>
      <c r="EP4781" s="23"/>
      <c r="EQ4781" s="24"/>
      <c r="ER4781" s="22"/>
      <c r="ES4781" s="24"/>
      <c r="ET4781" s="24"/>
      <c r="EU4781" s="23"/>
      <c r="EV4781" s="26"/>
      <c r="EX4781" s="6"/>
      <c r="EY4781" s="24"/>
      <c r="EZ4781" s="109"/>
      <c r="FA4781" s="66"/>
      <c r="FB4781" s="5"/>
      <c r="FC4781" s="68"/>
      <c r="FD4781" s="67"/>
      <c r="FE4781" s="67"/>
      <c r="FF4781" s="64"/>
      <c r="FG4781" s="5"/>
      <c r="FH4781" s="69"/>
      <c r="FI4781" s="6"/>
      <c r="FJ4781" s="5"/>
      <c r="FK4781" s="25"/>
      <c r="FL4781" s="5"/>
    </row>
    <row r="4782" spans="40:168">
      <c r="AN4782" s="14"/>
      <c r="AO4782" s="14"/>
      <c r="AP4782" s="5"/>
      <c r="AQ4782" s="25"/>
      <c r="AR4782" s="25"/>
      <c r="AS4782" s="96"/>
      <c r="AT4782" s="83"/>
      <c r="AU4782" s="14"/>
      <c r="AX4782" s="83"/>
      <c r="AY4782" s="83"/>
      <c r="AZ4782" s="83"/>
      <c r="BA4782" s="83"/>
      <c r="BJ4782" s="54"/>
      <c r="BK4782" s="22"/>
      <c r="BL4782" s="24"/>
      <c r="BP4782" s="23"/>
      <c r="BQ4782" s="24"/>
      <c r="BR4782" s="22"/>
      <c r="BS4782" s="24"/>
      <c r="BT4782" s="24"/>
      <c r="BU4782" s="23"/>
      <c r="BV4782" s="26"/>
      <c r="BX4782" s="6"/>
      <c r="BY4782" s="24"/>
      <c r="BZ4782" s="109"/>
      <c r="CA4782" s="66"/>
      <c r="CB4782" s="5"/>
      <c r="CC4782" s="68"/>
      <c r="CD4782" s="67"/>
      <c r="CE4782" s="67"/>
      <c r="CF4782" s="64"/>
      <c r="CG4782" s="5"/>
      <c r="CH4782" s="69"/>
      <c r="CI4782" s="6"/>
      <c r="CJ4782" s="5"/>
      <c r="CK4782" s="25"/>
      <c r="CL4782" s="5"/>
      <c r="DN4782" s="14"/>
      <c r="DO4782" s="14"/>
      <c r="DP4782" s="5"/>
      <c r="DQ4782" s="25"/>
      <c r="DR4782" s="25"/>
      <c r="DS4782" s="96"/>
      <c r="DT4782" s="83"/>
      <c r="DU4782" s="14"/>
      <c r="DX4782" s="83"/>
      <c r="DY4782" s="83"/>
      <c r="DZ4782" s="83"/>
      <c r="EA4782" s="83"/>
      <c r="EJ4782" s="54"/>
      <c r="EK4782" s="22"/>
      <c r="EL4782" s="24"/>
      <c r="EP4782" s="23"/>
      <c r="EQ4782" s="24"/>
      <c r="ER4782" s="22"/>
      <c r="ES4782" s="24"/>
      <c r="ET4782" s="24"/>
      <c r="EU4782" s="23"/>
      <c r="EV4782" s="26"/>
      <c r="EX4782" s="6"/>
      <c r="EY4782" s="24"/>
      <c r="EZ4782" s="109"/>
      <c r="FA4782" s="66"/>
      <c r="FB4782" s="5"/>
      <c r="FC4782" s="68"/>
      <c r="FD4782" s="67"/>
      <c r="FE4782" s="67"/>
      <c r="FF4782" s="64"/>
      <c r="FG4782" s="5"/>
      <c r="FH4782" s="69"/>
      <c r="FI4782" s="6"/>
      <c r="FJ4782" s="5"/>
      <c r="FK4782" s="25"/>
      <c r="FL4782" s="5"/>
    </row>
    <row r="4783" spans="40:168">
      <c r="AN4783" s="14"/>
      <c r="AO4783" s="14"/>
      <c r="AP4783" s="5"/>
      <c r="AQ4783" s="25"/>
      <c r="AR4783" s="25"/>
      <c r="AS4783" s="96"/>
      <c r="AT4783" s="83"/>
      <c r="AU4783" s="14"/>
      <c r="AX4783" s="83"/>
      <c r="AY4783" s="83"/>
      <c r="AZ4783" s="83"/>
      <c r="BA4783" s="83"/>
      <c r="BJ4783" s="54"/>
      <c r="BK4783" s="22"/>
      <c r="BL4783" s="24"/>
      <c r="BP4783" s="23"/>
      <c r="BQ4783" s="24"/>
      <c r="BR4783" s="22"/>
      <c r="BS4783" s="24"/>
      <c r="BT4783" s="24"/>
      <c r="BU4783" s="23"/>
      <c r="BV4783" s="26"/>
      <c r="BX4783" s="6"/>
      <c r="BY4783" s="24"/>
      <c r="BZ4783" s="109"/>
      <c r="CA4783" s="66"/>
      <c r="CB4783" s="5"/>
      <c r="CC4783" s="68"/>
      <c r="CD4783" s="67"/>
      <c r="CE4783" s="67"/>
      <c r="CF4783" s="64"/>
      <c r="CG4783" s="5"/>
      <c r="CH4783" s="69"/>
      <c r="CI4783" s="6"/>
      <c r="CJ4783" s="5"/>
      <c r="CK4783" s="25"/>
      <c r="CL4783" s="5"/>
      <c r="DN4783" s="14"/>
      <c r="DO4783" s="14"/>
      <c r="DP4783" s="5"/>
      <c r="DQ4783" s="25"/>
      <c r="DR4783" s="25"/>
      <c r="DS4783" s="96"/>
      <c r="DT4783" s="83"/>
      <c r="DU4783" s="14"/>
      <c r="DX4783" s="83"/>
      <c r="DY4783" s="83"/>
      <c r="DZ4783" s="83"/>
      <c r="EA4783" s="83"/>
      <c r="EJ4783" s="54"/>
      <c r="EK4783" s="22"/>
      <c r="EL4783" s="24"/>
      <c r="EP4783" s="23"/>
      <c r="EQ4783" s="24"/>
      <c r="ER4783" s="22"/>
      <c r="ES4783" s="24"/>
      <c r="ET4783" s="24"/>
      <c r="EU4783" s="23"/>
      <c r="EV4783" s="26"/>
      <c r="EX4783" s="6"/>
      <c r="EY4783" s="24"/>
      <c r="EZ4783" s="109"/>
      <c r="FA4783" s="66"/>
      <c r="FB4783" s="5"/>
      <c r="FC4783" s="68"/>
      <c r="FD4783" s="67"/>
      <c r="FE4783" s="67"/>
      <c r="FF4783" s="64"/>
      <c r="FG4783" s="5"/>
      <c r="FH4783" s="69"/>
      <c r="FI4783" s="6"/>
      <c r="FJ4783" s="5"/>
      <c r="FK4783" s="25"/>
      <c r="FL4783" s="5"/>
    </row>
    <row r="4784" spans="40:168">
      <c r="AN4784" s="14"/>
      <c r="AO4784" s="14"/>
      <c r="AP4784" s="5"/>
      <c r="AQ4784" s="25"/>
      <c r="AR4784" s="25"/>
      <c r="AS4784" s="96"/>
      <c r="AT4784" s="83"/>
      <c r="AU4784" s="14"/>
      <c r="AX4784" s="83"/>
      <c r="AY4784" s="83"/>
      <c r="AZ4784" s="83"/>
      <c r="BA4784" s="83"/>
      <c r="BJ4784" s="54"/>
      <c r="BK4784" s="22"/>
      <c r="BL4784" s="24"/>
      <c r="BP4784" s="23"/>
      <c r="BQ4784" s="24"/>
      <c r="BR4784" s="22"/>
      <c r="BS4784" s="24"/>
      <c r="BT4784" s="24"/>
      <c r="BU4784" s="23"/>
      <c r="BV4784" s="26"/>
      <c r="BX4784" s="6"/>
      <c r="BY4784" s="24"/>
      <c r="BZ4784" s="109"/>
      <c r="CA4784" s="66"/>
      <c r="CB4784" s="5"/>
      <c r="CC4784" s="68"/>
      <c r="CD4784" s="67"/>
      <c r="CE4784" s="67"/>
      <c r="CF4784" s="64"/>
      <c r="CG4784" s="5"/>
      <c r="CH4784" s="69"/>
      <c r="CI4784" s="6"/>
      <c r="CJ4784" s="5"/>
      <c r="CK4784" s="25"/>
      <c r="CL4784" s="5"/>
      <c r="DN4784" s="14"/>
      <c r="DO4784" s="14"/>
      <c r="DP4784" s="5"/>
      <c r="DQ4784" s="25"/>
      <c r="DR4784" s="25"/>
      <c r="DS4784" s="96"/>
      <c r="DT4784" s="83"/>
      <c r="DU4784" s="14"/>
      <c r="DX4784" s="83"/>
      <c r="DY4784" s="83"/>
      <c r="DZ4784" s="83"/>
      <c r="EA4784" s="83"/>
      <c r="EJ4784" s="54"/>
      <c r="EK4784" s="22"/>
      <c r="EL4784" s="24"/>
      <c r="EP4784" s="23"/>
      <c r="EQ4784" s="24"/>
      <c r="ER4784" s="22"/>
      <c r="ES4784" s="24"/>
      <c r="ET4784" s="24"/>
      <c r="EU4784" s="23"/>
      <c r="EV4784" s="26"/>
      <c r="EX4784" s="6"/>
      <c r="EY4784" s="24"/>
      <c r="EZ4784" s="109"/>
      <c r="FA4784" s="66"/>
      <c r="FB4784" s="5"/>
      <c r="FC4784" s="68"/>
      <c r="FD4784" s="67"/>
      <c r="FE4784" s="67"/>
      <c r="FF4784" s="64"/>
      <c r="FG4784" s="5"/>
      <c r="FH4784" s="69"/>
      <c r="FI4784" s="6"/>
      <c r="FJ4784" s="5"/>
      <c r="FK4784" s="25"/>
      <c r="FL4784" s="5"/>
    </row>
    <row r="4785" spans="40:168">
      <c r="AN4785" s="14"/>
      <c r="AO4785" s="14"/>
      <c r="AP4785" s="5"/>
      <c r="AQ4785" s="25"/>
      <c r="AR4785" s="25"/>
      <c r="AS4785" s="96"/>
      <c r="AT4785" s="83"/>
      <c r="AU4785" s="14"/>
      <c r="AX4785" s="83"/>
      <c r="AY4785" s="83"/>
      <c r="AZ4785" s="83"/>
      <c r="BA4785" s="83"/>
      <c r="BJ4785" s="54"/>
      <c r="BK4785" s="22"/>
      <c r="BL4785" s="24"/>
      <c r="BP4785" s="23"/>
      <c r="BQ4785" s="24"/>
      <c r="BR4785" s="22"/>
      <c r="BS4785" s="24"/>
      <c r="BT4785" s="24"/>
      <c r="BU4785" s="23"/>
      <c r="BV4785" s="26"/>
      <c r="BX4785" s="6"/>
      <c r="BY4785" s="24"/>
      <c r="BZ4785" s="109"/>
      <c r="CA4785" s="66"/>
      <c r="CB4785" s="5"/>
      <c r="CC4785" s="68"/>
      <c r="CD4785" s="67"/>
      <c r="CE4785" s="67"/>
      <c r="CF4785" s="64"/>
      <c r="CG4785" s="5"/>
      <c r="CH4785" s="69"/>
      <c r="CI4785" s="6"/>
      <c r="CJ4785" s="5"/>
      <c r="CK4785" s="25"/>
      <c r="CL4785" s="5"/>
      <c r="DN4785" s="14"/>
      <c r="DO4785" s="14"/>
      <c r="DP4785" s="5"/>
      <c r="DQ4785" s="25"/>
      <c r="DR4785" s="25"/>
      <c r="DS4785" s="96"/>
      <c r="DT4785" s="83"/>
      <c r="DU4785" s="14"/>
      <c r="DX4785" s="83"/>
      <c r="DY4785" s="83"/>
      <c r="DZ4785" s="83"/>
      <c r="EA4785" s="83"/>
      <c r="EJ4785" s="54"/>
      <c r="EK4785" s="22"/>
      <c r="EL4785" s="24"/>
      <c r="EP4785" s="23"/>
      <c r="EQ4785" s="24"/>
      <c r="ER4785" s="22"/>
      <c r="ES4785" s="24"/>
      <c r="ET4785" s="24"/>
      <c r="EU4785" s="23"/>
      <c r="EV4785" s="26"/>
      <c r="EX4785" s="6"/>
      <c r="EY4785" s="24"/>
      <c r="EZ4785" s="109"/>
      <c r="FA4785" s="66"/>
      <c r="FB4785" s="5"/>
      <c r="FC4785" s="68"/>
      <c r="FD4785" s="67"/>
      <c r="FE4785" s="67"/>
      <c r="FF4785" s="64"/>
      <c r="FG4785" s="5"/>
      <c r="FH4785" s="69"/>
      <c r="FI4785" s="6"/>
      <c r="FJ4785" s="5"/>
      <c r="FK4785" s="25"/>
      <c r="FL4785" s="5"/>
    </row>
    <row r="4786" spans="40:168">
      <c r="AN4786" s="14"/>
      <c r="AO4786" s="14"/>
      <c r="AP4786" s="5"/>
      <c r="AQ4786" s="25"/>
      <c r="AR4786" s="25"/>
      <c r="AS4786" s="96"/>
      <c r="AT4786" s="83"/>
      <c r="AU4786" s="14"/>
      <c r="AX4786" s="83"/>
      <c r="AY4786" s="83"/>
      <c r="AZ4786" s="83"/>
      <c r="BA4786" s="83"/>
      <c r="BJ4786" s="54"/>
      <c r="BK4786" s="22"/>
      <c r="BL4786" s="24"/>
      <c r="BP4786" s="23"/>
      <c r="BQ4786" s="24"/>
      <c r="BR4786" s="22"/>
      <c r="BS4786" s="24"/>
      <c r="BT4786" s="24"/>
      <c r="BU4786" s="23"/>
      <c r="BV4786" s="26"/>
      <c r="BX4786" s="6"/>
      <c r="BY4786" s="24"/>
      <c r="BZ4786" s="109"/>
      <c r="CA4786" s="66"/>
      <c r="CB4786" s="5"/>
      <c r="CC4786" s="68"/>
      <c r="CD4786" s="67"/>
      <c r="CE4786" s="67"/>
      <c r="CF4786" s="64"/>
      <c r="CG4786" s="5"/>
      <c r="CH4786" s="69"/>
      <c r="CI4786" s="6"/>
      <c r="CJ4786" s="5"/>
      <c r="CK4786" s="25"/>
      <c r="CL4786" s="5"/>
      <c r="DN4786" s="14"/>
      <c r="DO4786" s="14"/>
      <c r="DP4786" s="5"/>
      <c r="DQ4786" s="25"/>
      <c r="DR4786" s="25"/>
      <c r="DS4786" s="96"/>
      <c r="DT4786" s="83"/>
      <c r="DU4786" s="14"/>
      <c r="DX4786" s="83"/>
      <c r="DY4786" s="83"/>
      <c r="DZ4786" s="83"/>
      <c r="EA4786" s="83"/>
      <c r="EJ4786" s="54"/>
      <c r="EK4786" s="22"/>
      <c r="EL4786" s="24"/>
      <c r="EP4786" s="23"/>
      <c r="EQ4786" s="24"/>
      <c r="ER4786" s="22"/>
      <c r="ES4786" s="24"/>
      <c r="ET4786" s="24"/>
      <c r="EU4786" s="23"/>
      <c r="EV4786" s="26"/>
      <c r="EX4786" s="6"/>
      <c r="EY4786" s="24"/>
      <c r="EZ4786" s="109"/>
      <c r="FA4786" s="66"/>
      <c r="FB4786" s="5"/>
      <c r="FC4786" s="68"/>
      <c r="FD4786" s="67"/>
      <c r="FE4786" s="67"/>
      <c r="FF4786" s="64"/>
      <c r="FG4786" s="5"/>
      <c r="FH4786" s="69"/>
      <c r="FI4786" s="6"/>
      <c r="FJ4786" s="5"/>
      <c r="FK4786" s="25"/>
      <c r="FL4786" s="5"/>
    </row>
    <row r="4787" spans="40:168">
      <c r="AN4787" s="14"/>
      <c r="AO4787" s="14"/>
      <c r="AP4787" s="5"/>
      <c r="AQ4787" s="25"/>
      <c r="AR4787" s="25"/>
      <c r="AS4787" s="96"/>
      <c r="AT4787" s="83"/>
      <c r="AU4787" s="14"/>
      <c r="AX4787" s="83"/>
      <c r="AY4787" s="83"/>
      <c r="AZ4787" s="83"/>
      <c r="BA4787" s="83"/>
      <c r="BJ4787" s="54"/>
      <c r="BK4787" s="22"/>
      <c r="BL4787" s="24"/>
      <c r="BP4787" s="23"/>
      <c r="BQ4787" s="24"/>
      <c r="BR4787" s="22"/>
      <c r="BS4787" s="24"/>
      <c r="BT4787" s="24"/>
      <c r="BU4787" s="23"/>
      <c r="BV4787" s="26"/>
      <c r="BX4787" s="6"/>
      <c r="BY4787" s="24"/>
      <c r="BZ4787" s="109"/>
      <c r="CA4787" s="66"/>
      <c r="CB4787" s="5"/>
      <c r="CC4787" s="68"/>
      <c r="CD4787" s="67"/>
      <c r="CE4787" s="67"/>
      <c r="CF4787" s="64"/>
      <c r="CG4787" s="5"/>
      <c r="CH4787" s="69"/>
      <c r="CI4787" s="6"/>
      <c r="CJ4787" s="5"/>
      <c r="CK4787" s="25"/>
      <c r="CL4787" s="5"/>
      <c r="DN4787" s="14"/>
      <c r="DO4787" s="14"/>
      <c r="DP4787" s="5"/>
      <c r="DQ4787" s="25"/>
      <c r="DR4787" s="25"/>
      <c r="DS4787" s="96"/>
      <c r="DT4787" s="83"/>
      <c r="DU4787" s="14"/>
      <c r="DX4787" s="83"/>
      <c r="DY4787" s="83"/>
      <c r="DZ4787" s="83"/>
      <c r="EA4787" s="83"/>
      <c r="EJ4787" s="54"/>
      <c r="EK4787" s="22"/>
      <c r="EL4787" s="24"/>
      <c r="EP4787" s="23"/>
      <c r="EQ4787" s="24"/>
      <c r="ER4787" s="22"/>
      <c r="ES4787" s="24"/>
      <c r="ET4787" s="24"/>
      <c r="EU4787" s="23"/>
      <c r="EV4787" s="26"/>
      <c r="EX4787" s="6"/>
      <c r="EY4787" s="24"/>
      <c r="EZ4787" s="109"/>
      <c r="FA4787" s="66"/>
      <c r="FB4787" s="5"/>
      <c r="FC4787" s="68"/>
      <c r="FD4787" s="67"/>
      <c r="FE4787" s="67"/>
      <c r="FF4787" s="64"/>
      <c r="FG4787" s="5"/>
      <c r="FH4787" s="69"/>
      <c r="FI4787" s="6"/>
      <c r="FJ4787" s="5"/>
      <c r="FK4787" s="25"/>
      <c r="FL4787" s="5"/>
    </row>
    <row r="4788" spans="40:168">
      <c r="AN4788" s="14"/>
      <c r="AO4788" s="14"/>
      <c r="AP4788" s="5"/>
      <c r="AQ4788" s="25"/>
      <c r="AR4788" s="25"/>
      <c r="AS4788" s="96"/>
      <c r="AT4788" s="83"/>
      <c r="AU4788" s="14"/>
      <c r="AX4788" s="83"/>
      <c r="AY4788" s="83"/>
      <c r="AZ4788" s="83"/>
      <c r="BA4788" s="83"/>
      <c r="BJ4788" s="54"/>
      <c r="BK4788" s="22"/>
      <c r="BL4788" s="24"/>
      <c r="BP4788" s="23"/>
      <c r="BQ4788" s="24"/>
      <c r="BR4788" s="22"/>
      <c r="BS4788" s="24"/>
      <c r="BT4788" s="24"/>
      <c r="BU4788" s="23"/>
      <c r="BV4788" s="26"/>
      <c r="BX4788" s="6"/>
      <c r="BY4788" s="24"/>
      <c r="BZ4788" s="109"/>
      <c r="CA4788" s="66"/>
      <c r="CB4788" s="5"/>
      <c r="CC4788" s="68"/>
      <c r="CD4788" s="67"/>
      <c r="CE4788" s="67"/>
      <c r="CF4788" s="64"/>
      <c r="CG4788" s="5"/>
      <c r="CH4788" s="69"/>
      <c r="CI4788" s="6"/>
      <c r="CJ4788" s="5"/>
      <c r="CK4788" s="25"/>
      <c r="CL4788" s="5"/>
      <c r="DN4788" s="14"/>
      <c r="DO4788" s="14"/>
      <c r="DP4788" s="5"/>
      <c r="DQ4788" s="25"/>
      <c r="DR4788" s="25"/>
      <c r="DS4788" s="96"/>
      <c r="DT4788" s="83"/>
      <c r="DU4788" s="14"/>
      <c r="DX4788" s="83"/>
      <c r="DY4788" s="83"/>
      <c r="DZ4788" s="83"/>
      <c r="EA4788" s="83"/>
      <c r="EJ4788" s="54"/>
      <c r="EK4788" s="22"/>
      <c r="EL4788" s="24"/>
      <c r="EP4788" s="23"/>
      <c r="EQ4788" s="24"/>
      <c r="ER4788" s="22"/>
      <c r="ES4788" s="24"/>
      <c r="ET4788" s="24"/>
      <c r="EU4788" s="23"/>
      <c r="EV4788" s="26"/>
      <c r="EX4788" s="6"/>
      <c r="EY4788" s="24"/>
      <c r="EZ4788" s="109"/>
      <c r="FA4788" s="66"/>
      <c r="FB4788" s="5"/>
      <c r="FC4788" s="68"/>
      <c r="FD4788" s="67"/>
      <c r="FE4788" s="67"/>
      <c r="FF4788" s="64"/>
      <c r="FG4788" s="5"/>
      <c r="FH4788" s="69"/>
      <c r="FI4788" s="6"/>
      <c r="FJ4788" s="5"/>
      <c r="FK4788" s="25"/>
      <c r="FL4788" s="5"/>
    </row>
    <row r="4789" spans="40:168">
      <c r="AN4789" s="14"/>
      <c r="AO4789" s="14"/>
      <c r="AP4789" s="5"/>
      <c r="AQ4789" s="25"/>
      <c r="AR4789" s="25"/>
      <c r="AS4789" s="96"/>
      <c r="AT4789" s="83"/>
      <c r="AU4789" s="14"/>
      <c r="AX4789" s="83"/>
      <c r="AY4789" s="83"/>
      <c r="AZ4789" s="83"/>
      <c r="BA4789" s="83"/>
      <c r="BJ4789" s="54"/>
      <c r="BK4789" s="22"/>
      <c r="BL4789" s="24"/>
      <c r="BP4789" s="23"/>
      <c r="BQ4789" s="24"/>
      <c r="BR4789" s="22"/>
      <c r="BS4789" s="24"/>
      <c r="BT4789" s="24"/>
      <c r="BU4789" s="23"/>
      <c r="BV4789" s="26"/>
      <c r="BX4789" s="6"/>
      <c r="BY4789" s="24"/>
      <c r="BZ4789" s="109"/>
      <c r="CA4789" s="66"/>
      <c r="CB4789" s="5"/>
      <c r="CC4789" s="68"/>
      <c r="CD4789" s="67"/>
      <c r="CE4789" s="67"/>
      <c r="CF4789" s="64"/>
      <c r="CG4789" s="5"/>
      <c r="CH4789" s="69"/>
      <c r="CI4789" s="6"/>
      <c r="CJ4789" s="5"/>
      <c r="CK4789" s="25"/>
      <c r="CL4789" s="5"/>
      <c r="DN4789" s="14"/>
      <c r="DO4789" s="14"/>
      <c r="DP4789" s="5"/>
      <c r="DQ4789" s="25"/>
      <c r="DR4789" s="25"/>
      <c r="DS4789" s="96"/>
      <c r="DT4789" s="83"/>
      <c r="DU4789" s="14"/>
      <c r="DX4789" s="83"/>
      <c r="DY4789" s="83"/>
      <c r="DZ4789" s="83"/>
      <c r="EA4789" s="83"/>
      <c r="EJ4789" s="54"/>
      <c r="EK4789" s="22"/>
      <c r="EL4789" s="24"/>
      <c r="EP4789" s="23"/>
      <c r="EQ4789" s="24"/>
      <c r="ER4789" s="22"/>
      <c r="ES4789" s="24"/>
      <c r="ET4789" s="24"/>
      <c r="EU4789" s="23"/>
      <c r="EV4789" s="26"/>
      <c r="EX4789" s="6"/>
      <c r="EY4789" s="24"/>
      <c r="EZ4789" s="109"/>
      <c r="FA4789" s="66"/>
      <c r="FB4789" s="5"/>
      <c r="FC4789" s="68"/>
      <c r="FD4789" s="67"/>
      <c r="FE4789" s="67"/>
      <c r="FF4789" s="64"/>
      <c r="FG4789" s="5"/>
      <c r="FH4789" s="69"/>
      <c r="FI4789" s="6"/>
      <c r="FJ4789" s="5"/>
      <c r="FK4789" s="25"/>
      <c r="FL4789" s="5"/>
    </row>
    <row r="4790" spans="40:168">
      <c r="AN4790" s="14"/>
      <c r="AO4790" s="14"/>
      <c r="AP4790" s="5"/>
      <c r="AQ4790" s="25"/>
      <c r="AR4790" s="25"/>
      <c r="AS4790" s="96"/>
      <c r="AT4790" s="83"/>
      <c r="AU4790" s="14"/>
      <c r="AX4790" s="83"/>
      <c r="AY4790" s="83"/>
      <c r="AZ4790" s="83"/>
      <c r="BA4790" s="83"/>
      <c r="BJ4790" s="54"/>
      <c r="BK4790" s="22"/>
      <c r="BL4790" s="24"/>
      <c r="BP4790" s="23"/>
      <c r="BQ4790" s="24"/>
      <c r="BR4790" s="22"/>
      <c r="BS4790" s="24"/>
      <c r="BT4790" s="24"/>
      <c r="BU4790" s="23"/>
      <c r="BV4790" s="26"/>
      <c r="BX4790" s="6"/>
      <c r="BY4790" s="24"/>
      <c r="BZ4790" s="109"/>
      <c r="CA4790" s="66"/>
      <c r="CB4790" s="5"/>
      <c r="CC4790" s="68"/>
      <c r="CD4790" s="67"/>
      <c r="CE4790" s="67"/>
      <c r="CF4790" s="64"/>
      <c r="CG4790" s="5"/>
      <c r="CH4790" s="69"/>
      <c r="CI4790" s="6"/>
      <c r="CJ4790" s="5"/>
      <c r="CK4790" s="25"/>
      <c r="CL4790" s="5"/>
      <c r="DN4790" s="14"/>
      <c r="DO4790" s="14"/>
      <c r="DP4790" s="5"/>
      <c r="DQ4790" s="25"/>
      <c r="DR4790" s="25"/>
      <c r="DS4790" s="96"/>
      <c r="DT4790" s="83"/>
      <c r="DU4790" s="14"/>
      <c r="DX4790" s="83"/>
      <c r="DY4790" s="83"/>
      <c r="DZ4790" s="83"/>
      <c r="EA4790" s="83"/>
      <c r="EJ4790" s="54"/>
      <c r="EK4790" s="22"/>
      <c r="EL4790" s="24"/>
      <c r="EP4790" s="23"/>
      <c r="EQ4790" s="24"/>
      <c r="ER4790" s="22"/>
      <c r="ES4790" s="24"/>
      <c r="ET4790" s="24"/>
      <c r="EU4790" s="23"/>
      <c r="EV4790" s="26"/>
      <c r="EX4790" s="6"/>
      <c r="EY4790" s="24"/>
      <c r="EZ4790" s="109"/>
      <c r="FA4790" s="66"/>
      <c r="FB4790" s="5"/>
      <c r="FC4790" s="68"/>
      <c r="FD4790" s="67"/>
      <c r="FE4790" s="67"/>
      <c r="FF4790" s="64"/>
      <c r="FG4790" s="5"/>
      <c r="FH4790" s="69"/>
      <c r="FI4790" s="6"/>
      <c r="FJ4790" s="5"/>
      <c r="FK4790" s="25"/>
      <c r="FL4790" s="5"/>
    </row>
    <row r="4791" spans="40:168">
      <c r="AN4791" s="14"/>
      <c r="AO4791" s="14"/>
      <c r="AP4791" s="5"/>
      <c r="AQ4791" s="25"/>
      <c r="AR4791" s="25"/>
      <c r="AS4791" s="96"/>
      <c r="AT4791" s="83"/>
      <c r="AU4791" s="14"/>
      <c r="AX4791" s="83"/>
      <c r="AY4791" s="83"/>
      <c r="AZ4791" s="83"/>
      <c r="BA4791" s="83"/>
      <c r="BJ4791" s="54"/>
      <c r="BK4791" s="22"/>
      <c r="BL4791" s="24"/>
      <c r="BP4791" s="23"/>
      <c r="BQ4791" s="24"/>
      <c r="BR4791" s="22"/>
      <c r="BS4791" s="24"/>
      <c r="BT4791" s="24"/>
      <c r="BU4791" s="23"/>
      <c r="BV4791" s="26"/>
      <c r="BX4791" s="6"/>
      <c r="BY4791" s="24"/>
      <c r="BZ4791" s="109"/>
      <c r="CA4791" s="66"/>
      <c r="CB4791" s="5"/>
      <c r="CC4791" s="68"/>
      <c r="CD4791" s="67"/>
      <c r="CE4791" s="67"/>
      <c r="CF4791" s="64"/>
      <c r="CG4791" s="5"/>
      <c r="CH4791" s="69"/>
      <c r="CI4791" s="6"/>
      <c r="CJ4791" s="5"/>
      <c r="CK4791" s="25"/>
      <c r="CL4791" s="5"/>
      <c r="DN4791" s="14"/>
      <c r="DO4791" s="14"/>
      <c r="DP4791" s="5"/>
      <c r="DQ4791" s="25"/>
      <c r="DR4791" s="25"/>
      <c r="DS4791" s="96"/>
      <c r="DT4791" s="83"/>
      <c r="DU4791" s="14"/>
      <c r="DX4791" s="83"/>
      <c r="DY4791" s="83"/>
      <c r="DZ4791" s="83"/>
      <c r="EA4791" s="83"/>
      <c r="EJ4791" s="54"/>
      <c r="EK4791" s="22"/>
      <c r="EL4791" s="24"/>
      <c r="EP4791" s="23"/>
      <c r="EQ4791" s="24"/>
      <c r="ER4791" s="22"/>
      <c r="ES4791" s="24"/>
      <c r="ET4791" s="24"/>
      <c r="EU4791" s="23"/>
      <c r="EV4791" s="26"/>
      <c r="EX4791" s="6"/>
      <c r="EY4791" s="24"/>
      <c r="EZ4791" s="109"/>
      <c r="FA4791" s="66"/>
      <c r="FB4791" s="5"/>
      <c r="FC4791" s="68"/>
      <c r="FD4791" s="67"/>
      <c r="FE4791" s="67"/>
      <c r="FF4791" s="64"/>
      <c r="FG4791" s="5"/>
      <c r="FH4791" s="69"/>
      <c r="FI4791" s="6"/>
      <c r="FJ4791" s="5"/>
      <c r="FK4791" s="25"/>
      <c r="FL4791" s="5"/>
    </row>
    <row r="4792" spans="40:168">
      <c r="AN4792" s="14"/>
      <c r="AO4792" s="14"/>
      <c r="AP4792" s="5"/>
      <c r="AQ4792" s="25"/>
      <c r="AR4792" s="25"/>
      <c r="AS4792" s="96"/>
      <c r="AT4792" s="83"/>
      <c r="AU4792" s="14"/>
      <c r="AX4792" s="83"/>
      <c r="AY4792" s="83"/>
      <c r="AZ4792" s="83"/>
      <c r="BA4792" s="83"/>
      <c r="BJ4792" s="54"/>
      <c r="BK4792" s="22"/>
      <c r="BL4792" s="24"/>
      <c r="BP4792" s="23"/>
      <c r="BQ4792" s="24"/>
      <c r="BR4792" s="22"/>
      <c r="BS4792" s="24"/>
      <c r="BT4792" s="24"/>
      <c r="BU4792" s="23"/>
      <c r="BV4792" s="26"/>
      <c r="BX4792" s="6"/>
      <c r="BY4792" s="24"/>
      <c r="BZ4792" s="109"/>
      <c r="CA4792" s="66"/>
      <c r="CB4792" s="5"/>
      <c r="CC4792" s="68"/>
      <c r="CD4792" s="67"/>
      <c r="CE4792" s="67"/>
      <c r="CF4792" s="64"/>
      <c r="CG4792" s="5"/>
      <c r="CH4792" s="69"/>
      <c r="CI4792" s="6"/>
      <c r="CJ4792" s="5"/>
      <c r="CK4792" s="25"/>
      <c r="CL4792" s="5"/>
      <c r="DN4792" s="14"/>
      <c r="DO4792" s="14"/>
      <c r="DP4792" s="5"/>
      <c r="DQ4792" s="25"/>
      <c r="DR4792" s="25"/>
      <c r="DS4792" s="96"/>
      <c r="DT4792" s="83"/>
      <c r="DU4792" s="14"/>
      <c r="DX4792" s="83"/>
      <c r="DY4792" s="83"/>
      <c r="DZ4792" s="83"/>
      <c r="EA4792" s="83"/>
      <c r="EJ4792" s="54"/>
      <c r="EK4792" s="22"/>
      <c r="EL4792" s="24"/>
      <c r="EP4792" s="23"/>
      <c r="EQ4792" s="24"/>
      <c r="ER4792" s="22"/>
      <c r="ES4792" s="24"/>
      <c r="ET4792" s="24"/>
      <c r="EU4792" s="23"/>
      <c r="EV4792" s="26"/>
      <c r="EX4792" s="6"/>
      <c r="EY4792" s="24"/>
      <c r="EZ4792" s="109"/>
      <c r="FA4792" s="66"/>
      <c r="FB4792" s="5"/>
      <c r="FC4792" s="68"/>
      <c r="FD4792" s="67"/>
      <c r="FE4792" s="67"/>
      <c r="FF4792" s="64"/>
      <c r="FG4792" s="5"/>
      <c r="FH4792" s="69"/>
      <c r="FI4792" s="6"/>
      <c r="FJ4792" s="5"/>
      <c r="FK4792" s="25"/>
      <c r="FL4792" s="5"/>
    </row>
    <row r="4793" spans="40:168">
      <c r="AN4793" s="14"/>
      <c r="AO4793" s="14"/>
      <c r="AP4793" s="5"/>
      <c r="AQ4793" s="25"/>
      <c r="AR4793" s="25"/>
      <c r="AS4793" s="96"/>
      <c r="AT4793" s="83"/>
      <c r="AU4793" s="14"/>
      <c r="AX4793" s="83"/>
      <c r="AY4793" s="83"/>
      <c r="AZ4793" s="83"/>
      <c r="BA4793" s="83"/>
      <c r="BJ4793" s="54"/>
      <c r="BK4793" s="22"/>
      <c r="BL4793" s="24"/>
      <c r="BP4793" s="23"/>
      <c r="BQ4793" s="24"/>
      <c r="BR4793" s="22"/>
      <c r="BS4793" s="24"/>
      <c r="BT4793" s="24"/>
      <c r="BU4793" s="23"/>
      <c r="BV4793" s="26"/>
      <c r="BX4793" s="6"/>
      <c r="BY4793" s="24"/>
      <c r="BZ4793" s="109"/>
      <c r="CA4793" s="66"/>
      <c r="CB4793" s="5"/>
      <c r="CC4793" s="68"/>
      <c r="CD4793" s="67"/>
      <c r="CE4793" s="67"/>
      <c r="CF4793" s="64"/>
      <c r="CG4793" s="5"/>
      <c r="CH4793" s="69"/>
      <c r="CI4793" s="6"/>
      <c r="CJ4793" s="5"/>
      <c r="CK4793" s="25"/>
      <c r="CL4793" s="5"/>
      <c r="DN4793" s="14"/>
      <c r="DO4793" s="14"/>
      <c r="DP4793" s="5"/>
      <c r="DQ4793" s="25"/>
      <c r="DR4793" s="25"/>
      <c r="DS4793" s="96"/>
      <c r="DT4793" s="83"/>
      <c r="DU4793" s="14"/>
      <c r="DX4793" s="83"/>
      <c r="DY4793" s="83"/>
      <c r="DZ4793" s="83"/>
      <c r="EA4793" s="83"/>
      <c r="EJ4793" s="54"/>
      <c r="EK4793" s="22"/>
      <c r="EL4793" s="24"/>
      <c r="EP4793" s="23"/>
      <c r="EQ4793" s="24"/>
      <c r="ER4793" s="22"/>
      <c r="ES4793" s="24"/>
      <c r="ET4793" s="24"/>
      <c r="EU4793" s="23"/>
      <c r="EV4793" s="26"/>
      <c r="EX4793" s="6"/>
      <c r="EY4793" s="24"/>
      <c r="EZ4793" s="109"/>
      <c r="FA4793" s="66"/>
      <c r="FB4793" s="5"/>
      <c r="FC4793" s="68"/>
      <c r="FD4793" s="67"/>
      <c r="FE4793" s="67"/>
      <c r="FF4793" s="64"/>
      <c r="FG4793" s="5"/>
      <c r="FH4793" s="69"/>
      <c r="FI4793" s="6"/>
      <c r="FJ4793" s="5"/>
      <c r="FK4793" s="25"/>
      <c r="FL4793" s="5"/>
    </row>
    <row r="4794" spans="40:168">
      <c r="AN4794" s="14"/>
      <c r="AO4794" s="14"/>
      <c r="AP4794" s="5"/>
      <c r="AQ4794" s="25"/>
      <c r="AR4794" s="25"/>
      <c r="AS4794" s="96"/>
      <c r="AT4794" s="83"/>
      <c r="AU4794" s="14"/>
      <c r="AX4794" s="83"/>
      <c r="AY4794" s="83"/>
      <c r="AZ4794" s="83"/>
      <c r="BA4794" s="83"/>
      <c r="BJ4794" s="54"/>
      <c r="BK4794" s="22"/>
      <c r="BL4794" s="24"/>
      <c r="BP4794" s="23"/>
      <c r="BQ4794" s="24"/>
      <c r="BR4794" s="22"/>
      <c r="BS4794" s="24"/>
      <c r="BT4794" s="24"/>
      <c r="BU4794" s="23"/>
      <c r="BV4794" s="26"/>
      <c r="BX4794" s="6"/>
      <c r="BY4794" s="24"/>
      <c r="BZ4794" s="109"/>
      <c r="CA4794" s="66"/>
      <c r="CB4794" s="5"/>
      <c r="CC4794" s="68"/>
      <c r="CD4794" s="67"/>
      <c r="CE4794" s="67"/>
      <c r="CF4794" s="64"/>
      <c r="CG4794" s="5"/>
      <c r="CH4794" s="69"/>
      <c r="CI4794" s="6"/>
      <c r="CJ4794" s="5"/>
      <c r="CK4794" s="25"/>
      <c r="CL4794" s="5"/>
      <c r="DN4794" s="14"/>
      <c r="DO4794" s="14"/>
      <c r="DP4794" s="5"/>
      <c r="DQ4794" s="25"/>
      <c r="DR4794" s="25"/>
      <c r="DS4794" s="96"/>
      <c r="DT4794" s="83"/>
      <c r="DU4794" s="14"/>
      <c r="DX4794" s="83"/>
      <c r="DY4794" s="83"/>
      <c r="DZ4794" s="83"/>
      <c r="EA4794" s="83"/>
      <c r="EJ4794" s="54"/>
      <c r="EK4794" s="22"/>
      <c r="EL4794" s="24"/>
      <c r="EP4794" s="23"/>
      <c r="EQ4794" s="24"/>
      <c r="ER4794" s="22"/>
      <c r="ES4794" s="24"/>
      <c r="ET4794" s="24"/>
      <c r="EU4794" s="23"/>
      <c r="EV4794" s="26"/>
      <c r="EX4794" s="6"/>
      <c r="EY4794" s="24"/>
      <c r="EZ4794" s="109"/>
      <c r="FA4794" s="66"/>
      <c r="FB4794" s="5"/>
      <c r="FC4794" s="68"/>
      <c r="FD4794" s="67"/>
      <c r="FE4794" s="67"/>
      <c r="FF4794" s="64"/>
      <c r="FG4794" s="5"/>
      <c r="FH4794" s="69"/>
      <c r="FI4794" s="6"/>
      <c r="FJ4794" s="5"/>
      <c r="FK4794" s="25"/>
      <c r="FL4794" s="5"/>
    </row>
    <row r="4795" spans="40:168">
      <c r="AN4795" s="14"/>
      <c r="AO4795" s="14"/>
      <c r="AP4795" s="5"/>
      <c r="AQ4795" s="25"/>
      <c r="AR4795" s="25"/>
      <c r="AS4795" s="96"/>
      <c r="AT4795" s="83"/>
      <c r="AU4795" s="14"/>
      <c r="AX4795" s="83"/>
      <c r="AY4795" s="83"/>
      <c r="AZ4795" s="83"/>
      <c r="BA4795" s="83"/>
      <c r="BJ4795" s="54"/>
      <c r="BK4795" s="22"/>
      <c r="BL4795" s="24"/>
      <c r="BP4795" s="23"/>
      <c r="BQ4795" s="24"/>
      <c r="BR4795" s="22"/>
      <c r="BS4795" s="24"/>
      <c r="BT4795" s="24"/>
      <c r="BU4795" s="23"/>
      <c r="BV4795" s="26"/>
      <c r="BX4795" s="6"/>
      <c r="BY4795" s="24"/>
      <c r="BZ4795" s="109"/>
      <c r="CA4795" s="66"/>
      <c r="CB4795" s="5"/>
      <c r="CC4795" s="68"/>
      <c r="CD4795" s="67"/>
      <c r="CE4795" s="67"/>
      <c r="CF4795" s="64"/>
      <c r="CG4795" s="5"/>
      <c r="CH4795" s="69"/>
      <c r="CI4795" s="6"/>
      <c r="CJ4795" s="5"/>
      <c r="CK4795" s="25"/>
      <c r="CL4795" s="5"/>
      <c r="DN4795" s="14"/>
      <c r="DO4795" s="14"/>
      <c r="DP4795" s="5"/>
      <c r="DQ4795" s="25"/>
      <c r="DR4795" s="25"/>
      <c r="DS4795" s="96"/>
      <c r="DT4795" s="83"/>
      <c r="DU4795" s="14"/>
      <c r="DX4795" s="83"/>
      <c r="DY4795" s="83"/>
      <c r="DZ4795" s="83"/>
      <c r="EA4795" s="83"/>
      <c r="EJ4795" s="54"/>
      <c r="EK4795" s="22"/>
      <c r="EL4795" s="24"/>
      <c r="EP4795" s="23"/>
      <c r="EQ4795" s="24"/>
      <c r="ER4795" s="22"/>
      <c r="ES4795" s="24"/>
      <c r="ET4795" s="24"/>
      <c r="EU4795" s="23"/>
      <c r="EV4795" s="26"/>
      <c r="EX4795" s="6"/>
      <c r="EY4795" s="24"/>
      <c r="EZ4795" s="109"/>
      <c r="FA4795" s="66"/>
      <c r="FB4795" s="5"/>
      <c r="FC4795" s="68"/>
      <c r="FD4795" s="67"/>
      <c r="FE4795" s="67"/>
      <c r="FF4795" s="64"/>
      <c r="FG4795" s="5"/>
      <c r="FH4795" s="69"/>
      <c r="FI4795" s="6"/>
      <c r="FJ4795" s="5"/>
      <c r="FK4795" s="25"/>
      <c r="FL4795" s="5"/>
    </row>
    <row r="4796" spans="40:168">
      <c r="AN4796" s="14"/>
      <c r="AO4796" s="14"/>
      <c r="AP4796" s="5"/>
      <c r="AQ4796" s="25"/>
      <c r="AR4796" s="25"/>
      <c r="AS4796" s="96"/>
      <c r="AT4796" s="83"/>
      <c r="AU4796" s="14"/>
      <c r="AX4796" s="83"/>
      <c r="AY4796" s="83"/>
      <c r="AZ4796" s="83"/>
      <c r="BA4796" s="83"/>
      <c r="BJ4796" s="54"/>
      <c r="BK4796" s="22"/>
      <c r="BL4796" s="24"/>
      <c r="BP4796" s="23"/>
      <c r="BQ4796" s="24"/>
      <c r="BR4796" s="22"/>
      <c r="BS4796" s="24"/>
      <c r="BT4796" s="24"/>
      <c r="BU4796" s="23"/>
      <c r="BV4796" s="26"/>
      <c r="BX4796" s="6"/>
      <c r="BY4796" s="24"/>
      <c r="BZ4796" s="109"/>
      <c r="CA4796" s="66"/>
      <c r="CB4796" s="5"/>
      <c r="CC4796" s="68"/>
      <c r="CD4796" s="67"/>
      <c r="CE4796" s="67"/>
      <c r="CF4796" s="64"/>
      <c r="CG4796" s="5"/>
      <c r="CH4796" s="69"/>
      <c r="CI4796" s="6"/>
      <c r="CJ4796" s="5"/>
      <c r="CK4796" s="25"/>
      <c r="CL4796" s="5"/>
      <c r="DN4796" s="14"/>
      <c r="DO4796" s="14"/>
      <c r="DP4796" s="5"/>
      <c r="DQ4796" s="25"/>
      <c r="DR4796" s="25"/>
      <c r="DS4796" s="96"/>
      <c r="DT4796" s="83"/>
      <c r="DU4796" s="14"/>
      <c r="DX4796" s="83"/>
      <c r="DY4796" s="83"/>
      <c r="DZ4796" s="83"/>
      <c r="EA4796" s="83"/>
      <c r="EJ4796" s="54"/>
      <c r="EK4796" s="22"/>
      <c r="EL4796" s="24"/>
      <c r="EP4796" s="23"/>
      <c r="EQ4796" s="24"/>
      <c r="ER4796" s="22"/>
      <c r="ES4796" s="24"/>
      <c r="ET4796" s="24"/>
      <c r="EU4796" s="23"/>
      <c r="EV4796" s="26"/>
      <c r="EX4796" s="6"/>
      <c r="EY4796" s="24"/>
      <c r="EZ4796" s="109"/>
      <c r="FA4796" s="66"/>
      <c r="FB4796" s="5"/>
      <c r="FC4796" s="68"/>
      <c r="FD4796" s="67"/>
      <c r="FE4796" s="67"/>
      <c r="FF4796" s="64"/>
      <c r="FG4796" s="5"/>
      <c r="FH4796" s="69"/>
      <c r="FI4796" s="6"/>
      <c r="FJ4796" s="5"/>
      <c r="FK4796" s="25"/>
      <c r="FL4796" s="5"/>
    </row>
    <row r="4797" spans="40:168">
      <c r="AN4797" s="14"/>
      <c r="AO4797" s="14"/>
      <c r="AP4797" s="5"/>
      <c r="AQ4797" s="25"/>
      <c r="AR4797" s="25"/>
      <c r="AS4797" s="96"/>
      <c r="AT4797" s="83"/>
      <c r="AU4797" s="14"/>
      <c r="AX4797" s="83"/>
      <c r="AY4797" s="83"/>
      <c r="AZ4797" s="83"/>
      <c r="BA4797" s="83"/>
      <c r="BJ4797" s="54"/>
      <c r="BK4797" s="22"/>
      <c r="BL4797" s="24"/>
      <c r="BP4797" s="23"/>
      <c r="BQ4797" s="24"/>
      <c r="BR4797" s="22"/>
      <c r="BS4797" s="24"/>
      <c r="BT4797" s="24"/>
      <c r="BU4797" s="23"/>
      <c r="BV4797" s="26"/>
      <c r="BX4797" s="6"/>
      <c r="BY4797" s="24"/>
      <c r="BZ4797" s="109"/>
      <c r="CA4797" s="66"/>
      <c r="CB4797" s="5"/>
      <c r="CC4797" s="68"/>
      <c r="CD4797" s="67"/>
      <c r="CE4797" s="67"/>
      <c r="CF4797" s="64"/>
      <c r="CG4797" s="5"/>
      <c r="CH4797" s="69"/>
      <c r="CI4797" s="6"/>
      <c r="CJ4797" s="5"/>
      <c r="CK4797" s="25"/>
      <c r="CL4797" s="5"/>
      <c r="DN4797" s="14"/>
      <c r="DO4797" s="14"/>
      <c r="DP4797" s="5"/>
      <c r="DQ4797" s="25"/>
      <c r="DR4797" s="25"/>
      <c r="DS4797" s="96"/>
      <c r="DT4797" s="83"/>
      <c r="DU4797" s="14"/>
      <c r="DX4797" s="83"/>
      <c r="DY4797" s="83"/>
      <c r="DZ4797" s="83"/>
      <c r="EA4797" s="83"/>
      <c r="EJ4797" s="54"/>
      <c r="EK4797" s="22"/>
      <c r="EL4797" s="24"/>
      <c r="EP4797" s="23"/>
      <c r="EQ4797" s="24"/>
      <c r="ER4797" s="22"/>
      <c r="ES4797" s="24"/>
      <c r="ET4797" s="24"/>
      <c r="EU4797" s="23"/>
      <c r="EV4797" s="26"/>
      <c r="EX4797" s="6"/>
      <c r="EY4797" s="24"/>
      <c r="EZ4797" s="109"/>
      <c r="FA4797" s="66"/>
      <c r="FB4797" s="5"/>
      <c r="FC4797" s="68"/>
      <c r="FD4797" s="67"/>
      <c r="FE4797" s="67"/>
      <c r="FF4797" s="64"/>
      <c r="FG4797" s="5"/>
      <c r="FH4797" s="69"/>
      <c r="FI4797" s="6"/>
      <c r="FJ4797" s="5"/>
      <c r="FK4797" s="25"/>
      <c r="FL4797" s="5"/>
    </row>
    <row r="4798" spans="40:168">
      <c r="AN4798" s="14"/>
      <c r="AO4798" s="14"/>
      <c r="AP4798" s="5"/>
      <c r="AQ4798" s="25"/>
      <c r="AR4798" s="25"/>
      <c r="AS4798" s="96"/>
      <c r="AT4798" s="83"/>
      <c r="AU4798" s="14"/>
      <c r="AX4798" s="83"/>
      <c r="AY4798" s="83"/>
      <c r="AZ4798" s="83"/>
      <c r="BA4798" s="83"/>
      <c r="BJ4798" s="54"/>
      <c r="BK4798" s="22"/>
      <c r="BL4798" s="24"/>
      <c r="BP4798" s="23"/>
      <c r="BQ4798" s="24"/>
      <c r="BR4798" s="22"/>
      <c r="BS4798" s="24"/>
      <c r="BT4798" s="24"/>
      <c r="BU4798" s="23"/>
      <c r="BV4798" s="26"/>
      <c r="BX4798" s="6"/>
      <c r="BY4798" s="24"/>
      <c r="BZ4798" s="109"/>
      <c r="CA4798" s="66"/>
      <c r="CB4798" s="5"/>
      <c r="CC4798" s="68"/>
      <c r="CD4798" s="67"/>
      <c r="CE4798" s="67"/>
      <c r="CF4798" s="64"/>
      <c r="CG4798" s="5"/>
      <c r="CH4798" s="69"/>
      <c r="CI4798" s="6"/>
      <c r="CJ4798" s="5"/>
      <c r="CK4798" s="25"/>
      <c r="CL4798" s="5"/>
      <c r="DN4798" s="14"/>
      <c r="DO4798" s="14"/>
      <c r="DP4798" s="5"/>
      <c r="DQ4798" s="25"/>
      <c r="DR4798" s="25"/>
      <c r="DS4798" s="96"/>
      <c r="DT4798" s="83"/>
      <c r="DU4798" s="14"/>
      <c r="DX4798" s="83"/>
      <c r="DY4798" s="83"/>
      <c r="DZ4798" s="83"/>
      <c r="EA4798" s="83"/>
      <c r="EJ4798" s="54"/>
      <c r="EK4798" s="22"/>
      <c r="EL4798" s="24"/>
      <c r="EP4798" s="23"/>
      <c r="EQ4798" s="24"/>
      <c r="ER4798" s="22"/>
      <c r="ES4798" s="24"/>
      <c r="ET4798" s="24"/>
      <c r="EU4798" s="23"/>
      <c r="EV4798" s="26"/>
      <c r="EX4798" s="6"/>
      <c r="EY4798" s="24"/>
      <c r="EZ4798" s="109"/>
      <c r="FA4798" s="66"/>
      <c r="FB4798" s="5"/>
      <c r="FC4798" s="68"/>
      <c r="FD4798" s="67"/>
      <c r="FE4798" s="67"/>
      <c r="FF4798" s="64"/>
      <c r="FG4798" s="5"/>
      <c r="FH4798" s="69"/>
      <c r="FI4798" s="6"/>
      <c r="FJ4798" s="5"/>
      <c r="FK4798" s="25"/>
      <c r="FL4798" s="5"/>
    </row>
    <row r="4799" spans="40:168">
      <c r="AN4799" s="14"/>
      <c r="AO4799" s="14"/>
      <c r="AP4799" s="5"/>
      <c r="AQ4799" s="25"/>
      <c r="AR4799" s="25"/>
      <c r="AS4799" s="96"/>
      <c r="AT4799" s="83"/>
      <c r="AU4799" s="14"/>
      <c r="AX4799" s="83"/>
      <c r="AY4799" s="83"/>
      <c r="AZ4799" s="83"/>
      <c r="BA4799" s="83"/>
      <c r="BJ4799" s="54"/>
      <c r="BK4799" s="22"/>
      <c r="BL4799" s="24"/>
      <c r="BP4799" s="23"/>
      <c r="BQ4799" s="24"/>
      <c r="BR4799" s="22"/>
      <c r="BS4799" s="24"/>
      <c r="BT4799" s="24"/>
      <c r="BU4799" s="23"/>
      <c r="BV4799" s="26"/>
      <c r="BX4799" s="6"/>
      <c r="BY4799" s="24"/>
      <c r="BZ4799" s="109"/>
      <c r="CA4799" s="66"/>
      <c r="CB4799" s="5"/>
      <c r="CC4799" s="68"/>
      <c r="CD4799" s="67"/>
      <c r="CE4799" s="67"/>
      <c r="CF4799" s="64"/>
      <c r="CG4799" s="5"/>
      <c r="CH4799" s="69"/>
      <c r="CI4799" s="6"/>
      <c r="CJ4799" s="5"/>
      <c r="CK4799" s="25"/>
      <c r="CL4799" s="5"/>
      <c r="DN4799" s="14"/>
      <c r="DO4799" s="14"/>
      <c r="DP4799" s="5"/>
      <c r="DQ4799" s="25"/>
      <c r="DR4799" s="25"/>
      <c r="DS4799" s="96"/>
      <c r="DT4799" s="83"/>
      <c r="DU4799" s="14"/>
      <c r="DX4799" s="83"/>
      <c r="DY4799" s="83"/>
      <c r="DZ4799" s="83"/>
      <c r="EA4799" s="83"/>
      <c r="EJ4799" s="54"/>
      <c r="EK4799" s="22"/>
      <c r="EL4799" s="24"/>
      <c r="EP4799" s="23"/>
      <c r="EQ4799" s="24"/>
      <c r="ER4799" s="22"/>
      <c r="ES4799" s="24"/>
      <c r="ET4799" s="24"/>
      <c r="EU4799" s="23"/>
      <c r="EV4799" s="26"/>
      <c r="EX4799" s="6"/>
      <c r="EY4799" s="24"/>
      <c r="EZ4799" s="109"/>
      <c r="FA4799" s="66"/>
      <c r="FB4799" s="5"/>
      <c r="FC4799" s="68"/>
      <c r="FD4799" s="67"/>
      <c r="FE4799" s="67"/>
      <c r="FF4799" s="64"/>
      <c r="FG4799" s="5"/>
      <c r="FH4799" s="69"/>
      <c r="FI4799" s="6"/>
      <c r="FJ4799" s="5"/>
      <c r="FK4799" s="25"/>
      <c r="FL4799" s="5"/>
    </row>
    <row r="4800" spans="40:168">
      <c r="AN4800" s="14"/>
      <c r="AO4800" s="14"/>
      <c r="AP4800" s="5"/>
      <c r="AQ4800" s="25"/>
      <c r="AR4800" s="25"/>
      <c r="AS4800" s="96"/>
      <c r="AT4800" s="83"/>
      <c r="AU4800" s="14"/>
      <c r="AX4800" s="83"/>
      <c r="AY4800" s="83"/>
      <c r="AZ4800" s="83"/>
      <c r="BA4800" s="83"/>
      <c r="BJ4800" s="54"/>
      <c r="BK4800" s="22"/>
      <c r="BL4800" s="24"/>
      <c r="BP4800" s="23"/>
      <c r="BQ4800" s="24"/>
      <c r="BR4800" s="22"/>
      <c r="BS4800" s="24"/>
      <c r="BT4800" s="24"/>
      <c r="BU4800" s="23"/>
      <c r="BV4800" s="26"/>
      <c r="BX4800" s="6"/>
      <c r="BY4800" s="24"/>
      <c r="BZ4800" s="109"/>
      <c r="CA4800" s="66"/>
      <c r="CB4800" s="5"/>
      <c r="CC4800" s="68"/>
      <c r="CD4800" s="67"/>
      <c r="CE4800" s="67"/>
      <c r="CF4800" s="64"/>
      <c r="CG4800" s="5"/>
      <c r="CH4800" s="69"/>
      <c r="CI4800" s="6"/>
      <c r="CJ4800" s="5"/>
      <c r="CK4800" s="25"/>
      <c r="CL4800" s="5"/>
      <c r="DN4800" s="14"/>
      <c r="DO4800" s="14"/>
      <c r="DP4800" s="5"/>
      <c r="DQ4800" s="25"/>
      <c r="DR4800" s="25"/>
      <c r="DS4800" s="96"/>
      <c r="DT4800" s="83"/>
      <c r="DU4800" s="14"/>
      <c r="DX4800" s="83"/>
      <c r="DY4800" s="83"/>
      <c r="DZ4800" s="83"/>
      <c r="EA4800" s="83"/>
      <c r="EJ4800" s="54"/>
      <c r="EK4800" s="22"/>
      <c r="EL4800" s="24"/>
      <c r="EP4800" s="23"/>
      <c r="EQ4800" s="24"/>
      <c r="ER4800" s="22"/>
      <c r="ES4800" s="24"/>
      <c r="ET4800" s="24"/>
      <c r="EU4800" s="23"/>
      <c r="EV4800" s="26"/>
      <c r="EX4800" s="6"/>
      <c r="EY4800" s="24"/>
      <c r="EZ4800" s="109"/>
      <c r="FA4800" s="66"/>
      <c r="FB4800" s="5"/>
      <c r="FC4800" s="68"/>
      <c r="FD4800" s="67"/>
      <c r="FE4800" s="67"/>
      <c r="FF4800" s="64"/>
      <c r="FG4800" s="5"/>
      <c r="FH4800" s="69"/>
      <c r="FI4800" s="6"/>
      <c r="FJ4800" s="5"/>
      <c r="FK4800" s="25"/>
      <c r="FL4800" s="5"/>
    </row>
    <row r="4801" spans="40:168">
      <c r="AN4801" s="14"/>
      <c r="AO4801" s="14"/>
      <c r="AP4801" s="5"/>
      <c r="AQ4801" s="25"/>
      <c r="AR4801" s="25"/>
      <c r="AS4801" s="96"/>
      <c r="AT4801" s="83"/>
      <c r="AU4801" s="14"/>
      <c r="AX4801" s="83"/>
      <c r="AY4801" s="83"/>
      <c r="AZ4801" s="83"/>
      <c r="BA4801" s="83"/>
      <c r="BJ4801" s="54"/>
      <c r="BK4801" s="22"/>
      <c r="BL4801" s="24"/>
      <c r="BP4801" s="23"/>
      <c r="BQ4801" s="24"/>
      <c r="BR4801" s="22"/>
      <c r="BS4801" s="24"/>
      <c r="BT4801" s="24"/>
      <c r="BU4801" s="23"/>
      <c r="BV4801" s="26"/>
      <c r="BX4801" s="6"/>
      <c r="BY4801" s="24"/>
      <c r="BZ4801" s="109"/>
      <c r="CA4801" s="66"/>
      <c r="CB4801" s="5"/>
      <c r="CC4801" s="68"/>
      <c r="CD4801" s="67"/>
      <c r="CE4801" s="67"/>
      <c r="CF4801" s="64"/>
      <c r="CG4801" s="5"/>
      <c r="CH4801" s="69"/>
      <c r="CI4801" s="6"/>
      <c r="CJ4801" s="5"/>
      <c r="CK4801" s="25"/>
      <c r="CL4801" s="5"/>
      <c r="DN4801" s="14"/>
      <c r="DO4801" s="14"/>
      <c r="DP4801" s="5"/>
      <c r="DQ4801" s="25"/>
      <c r="DR4801" s="25"/>
      <c r="DS4801" s="96"/>
      <c r="DT4801" s="83"/>
      <c r="DU4801" s="14"/>
      <c r="DX4801" s="83"/>
      <c r="DY4801" s="83"/>
      <c r="DZ4801" s="83"/>
      <c r="EA4801" s="83"/>
      <c r="EJ4801" s="54"/>
      <c r="EK4801" s="22"/>
      <c r="EL4801" s="24"/>
      <c r="EP4801" s="23"/>
      <c r="EQ4801" s="24"/>
      <c r="ER4801" s="22"/>
      <c r="ES4801" s="24"/>
      <c r="ET4801" s="24"/>
      <c r="EU4801" s="23"/>
      <c r="EV4801" s="26"/>
      <c r="EX4801" s="6"/>
      <c r="EY4801" s="24"/>
      <c r="EZ4801" s="109"/>
      <c r="FA4801" s="66"/>
      <c r="FB4801" s="5"/>
      <c r="FC4801" s="68"/>
      <c r="FD4801" s="67"/>
      <c r="FE4801" s="67"/>
      <c r="FF4801" s="64"/>
      <c r="FG4801" s="5"/>
      <c r="FH4801" s="69"/>
      <c r="FI4801" s="6"/>
      <c r="FJ4801" s="5"/>
      <c r="FK4801" s="25"/>
      <c r="FL4801" s="5"/>
    </row>
    <row r="4802" spans="40:168">
      <c r="AN4802" s="14"/>
      <c r="AO4802" s="14"/>
      <c r="AP4802" s="5"/>
      <c r="AQ4802" s="25"/>
      <c r="AR4802" s="25"/>
      <c r="AS4802" s="96"/>
      <c r="AT4802" s="83"/>
      <c r="AU4802" s="14"/>
      <c r="AX4802" s="83"/>
      <c r="AY4802" s="83"/>
      <c r="AZ4802" s="83"/>
      <c r="BA4802" s="83"/>
      <c r="BJ4802" s="54"/>
      <c r="BK4802" s="22"/>
      <c r="BL4802" s="24"/>
      <c r="BP4802" s="23"/>
      <c r="BQ4802" s="24"/>
      <c r="BR4802" s="22"/>
      <c r="BS4802" s="24"/>
      <c r="BT4802" s="24"/>
      <c r="BU4802" s="23"/>
      <c r="BV4802" s="26"/>
      <c r="BX4802" s="6"/>
      <c r="BY4802" s="24"/>
      <c r="BZ4802" s="109"/>
      <c r="CA4802" s="66"/>
      <c r="CB4802" s="5"/>
      <c r="CC4802" s="68"/>
      <c r="CD4802" s="67"/>
      <c r="CE4802" s="67"/>
      <c r="CF4802" s="64"/>
      <c r="CG4802" s="5"/>
      <c r="CH4802" s="69"/>
      <c r="CI4802" s="6"/>
      <c r="CJ4802" s="5"/>
      <c r="CK4802" s="25"/>
      <c r="CL4802" s="5"/>
      <c r="DN4802" s="14"/>
      <c r="DO4802" s="14"/>
      <c r="DP4802" s="5"/>
      <c r="DQ4802" s="25"/>
      <c r="DR4802" s="25"/>
      <c r="DS4802" s="96"/>
      <c r="DT4802" s="83"/>
      <c r="DU4802" s="14"/>
      <c r="DX4802" s="83"/>
      <c r="DY4802" s="83"/>
      <c r="DZ4802" s="83"/>
      <c r="EA4802" s="83"/>
      <c r="EJ4802" s="54"/>
      <c r="EK4802" s="22"/>
      <c r="EL4802" s="24"/>
      <c r="EP4802" s="23"/>
      <c r="EQ4802" s="24"/>
      <c r="ER4802" s="22"/>
      <c r="ES4802" s="24"/>
      <c r="ET4802" s="24"/>
      <c r="EU4802" s="23"/>
      <c r="EV4802" s="26"/>
      <c r="EX4802" s="6"/>
      <c r="EY4802" s="24"/>
      <c r="EZ4802" s="109"/>
      <c r="FA4802" s="66"/>
      <c r="FB4802" s="5"/>
      <c r="FC4802" s="68"/>
      <c r="FD4802" s="67"/>
      <c r="FE4802" s="67"/>
      <c r="FF4802" s="64"/>
      <c r="FG4802" s="5"/>
      <c r="FH4802" s="69"/>
      <c r="FI4802" s="6"/>
      <c r="FJ4802" s="5"/>
      <c r="FK4802" s="25"/>
      <c r="FL4802" s="5"/>
    </row>
    <row r="4803" spans="40:168">
      <c r="AN4803" s="14"/>
      <c r="AO4803" s="14"/>
      <c r="AP4803" s="5"/>
      <c r="AQ4803" s="25"/>
      <c r="AR4803" s="25"/>
      <c r="AS4803" s="96"/>
      <c r="AT4803" s="83"/>
      <c r="AU4803" s="14"/>
      <c r="AX4803" s="83"/>
      <c r="AY4803" s="83"/>
      <c r="AZ4803" s="83"/>
      <c r="BA4803" s="83"/>
      <c r="BJ4803" s="54"/>
      <c r="BK4803" s="22"/>
      <c r="BL4803" s="24"/>
      <c r="BP4803" s="23"/>
      <c r="BQ4803" s="24"/>
      <c r="BR4803" s="22"/>
      <c r="BS4803" s="24"/>
      <c r="BT4803" s="24"/>
      <c r="BU4803" s="23"/>
      <c r="BV4803" s="26"/>
      <c r="BX4803" s="6"/>
      <c r="BY4803" s="24"/>
      <c r="BZ4803" s="109"/>
      <c r="CA4803" s="66"/>
      <c r="CB4803" s="5"/>
      <c r="CC4803" s="68"/>
      <c r="CD4803" s="67"/>
      <c r="CE4803" s="67"/>
      <c r="CF4803" s="64"/>
      <c r="CG4803" s="5"/>
      <c r="CH4803" s="69"/>
      <c r="CI4803" s="6"/>
      <c r="CJ4803" s="5"/>
      <c r="CK4803" s="25"/>
      <c r="CL4803" s="5"/>
      <c r="DN4803" s="14"/>
      <c r="DO4803" s="14"/>
      <c r="DP4803" s="5"/>
      <c r="DQ4803" s="25"/>
      <c r="DR4803" s="25"/>
      <c r="DS4803" s="96"/>
      <c r="DT4803" s="83"/>
      <c r="DU4803" s="14"/>
      <c r="DX4803" s="83"/>
      <c r="DY4803" s="83"/>
      <c r="DZ4803" s="83"/>
      <c r="EA4803" s="83"/>
      <c r="EJ4803" s="54"/>
      <c r="EK4803" s="22"/>
      <c r="EL4803" s="24"/>
      <c r="EP4803" s="23"/>
      <c r="EQ4803" s="24"/>
      <c r="ER4803" s="22"/>
      <c r="ES4803" s="24"/>
      <c r="ET4803" s="24"/>
      <c r="EU4803" s="23"/>
      <c r="EV4803" s="26"/>
      <c r="EX4803" s="6"/>
      <c r="EY4803" s="24"/>
      <c r="EZ4803" s="109"/>
      <c r="FA4803" s="66"/>
      <c r="FB4803" s="5"/>
      <c r="FC4803" s="68"/>
      <c r="FD4803" s="67"/>
      <c r="FE4803" s="67"/>
      <c r="FF4803" s="64"/>
      <c r="FG4803" s="5"/>
      <c r="FH4803" s="69"/>
      <c r="FI4803" s="6"/>
      <c r="FJ4803" s="5"/>
      <c r="FK4803" s="25"/>
      <c r="FL4803" s="5"/>
    </row>
    <row r="4804" spans="40:168">
      <c r="AN4804" s="14"/>
      <c r="AO4804" s="14"/>
      <c r="AP4804" s="5"/>
      <c r="AQ4804" s="25"/>
      <c r="AR4804" s="25"/>
      <c r="AS4804" s="96"/>
      <c r="AT4804" s="83"/>
      <c r="AU4804" s="14"/>
      <c r="AX4804" s="83"/>
      <c r="AY4804" s="83"/>
      <c r="AZ4804" s="83"/>
      <c r="BA4804" s="83"/>
      <c r="BJ4804" s="54"/>
      <c r="BK4804" s="22"/>
      <c r="BL4804" s="24"/>
      <c r="BP4804" s="23"/>
      <c r="BQ4804" s="24"/>
      <c r="BR4804" s="22"/>
      <c r="BS4804" s="24"/>
      <c r="BT4804" s="24"/>
      <c r="BU4804" s="23"/>
      <c r="BV4804" s="26"/>
      <c r="BX4804" s="6"/>
      <c r="BY4804" s="24"/>
      <c r="BZ4804" s="109"/>
      <c r="CA4804" s="66"/>
      <c r="CB4804" s="5"/>
      <c r="CC4804" s="68"/>
      <c r="CD4804" s="67"/>
      <c r="CE4804" s="67"/>
      <c r="CF4804" s="64"/>
      <c r="CG4804" s="5"/>
      <c r="CH4804" s="69"/>
      <c r="CI4804" s="6"/>
      <c r="CJ4804" s="5"/>
      <c r="CK4804" s="25"/>
      <c r="CL4804" s="5"/>
      <c r="DN4804" s="14"/>
      <c r="DO4804" s="14"/>
      <c r="DP4804" s="5"/>
      <c r="DQ4804" s="25"/>
      <c r="DR4804" s="25"/>
      <c r="DS4804" s="96"/>
      <c r="DT4804" s="83"/>
      <c r="DU4804" s="14"/>
      <c r="DX4804" s="83"/>
      <c r="DY4804" s="83"/>
      <c r="DZ4804" s="83"/>
      <c r="EA4804" s="83"/>
      <c r="EJ4804" s="54"/>
      <c r="EK4804" s="22"/>
      <c r="EL4804" s="24"/>
      <c r="EP4804" s="23"/>
      <c r="EQ4804" s="24"/>
      <c r="ER4804" s="22"/>
      <c r="ES4804" s="24"/>
      <c r="ET4804" s="24"/>
      <c r="EU4804" s="23"/>
      <c r="EV4804" s="26"/>
      <c r="EX4804" s="6"/>
      <c r="EY4804" s="24"/>
      <c r="EZ4804" s="109"/>
      <c r="FA4804" s="66"/>
      <c r="FB4804" s="5"/>
      <c r="FC4804" s="68"/>
      <c r="FD4804" s="67"/>
      <c r="FE4804" s="67"/>
      <c r="FF4804" s="64"/>
      <c r="FG4804" s="5"/>
      <c r="FH4804" s="69"/>
      <c r="FI4804" s="6"/>
      <c r="FJ4804" s="5"/>
      <c r="FK4804" s="25"/>
      <c r="FL4804" s="5"/>
    </row>
    <row r="4805" spans="40:168">
      <c r="AN4805" s="14"/>
      <c r="AO4805" s="14"/>
      <c r="AP4805" s="5"/>
      <c r="AQ4805" s="25"/>
      <c r="AR4805" s="25"/>
      <c r="AS4805" s="96"/>
      <c r="AT4805" s="83"/>
      <c r="AU4805" s="14"/>
      <c r="AX4805" s="83"/>
      <c r="AY4805" s="83"/>
      <c r="AZ4805" s="83"/>
      <c r="BA4805" s="83"/>
      <c r="BJ4805" s="54"/>
      <c r="BK4805" s="22"/>
      <c r="BL4805" s="24"/>
      <c r="BP4805" s="23"/>
      <c r="BQ4805" s="24"/>
      <c r="BR4805" s="22"/>
      <c r="BS4805" s="24"/>
      <c r="BT4805" s="24"/>
      <c r="BU4805" s="23"/>
      <c r="BV4805" s="26"/>
      <c r="BX4805" s="6"/>
      <c r="BY4805" s="24"/>
      <c r="BZ4805" s="109"/>
      <c r="CA4805" s="66"/>
      <c r="CB4805" s="5"/>
      <c r="CC4805" s="68"/>
      <c r="CD4805" s="67"/>
      <c r="CE4805" s="67"/>
      <c r="CF4805" s="64"/>
      <c r="CG4805" s="5"/>
      <c r="CH4805" s="69"/>
      <c r="CI4805" s="6"/>
      <c r="CJ4805" s="5"/>
      <c r="CK4805" s="25"/>
      <c r="CL4805" s="5"/>
      <c r="DN4805" s="14"/>
      <c r="DO4805" s="14"/>
      <c r="DP4805" s="5"/>
      <c r="DQ4805" s="25"/>
      <c r="DR4805" s="25"/>
      <c r="DS4805" s="96"/>
      <c r="DT4805" s="83"/>
      <c r="DU4805" s="14"/>
      <c r="DX4805" s="83"/>
      <c r="DY4805" s="83"/>
      <c r="DZ4805" s="83"/>
      <c r="EA4805" s="83"/>
      <c r="EJ4805" s="54"/>
      <c r="EK4805" s="22"/>
      <c r="EL4805" s="24"/>
      <c r="EP4805" s="23"/>
      <c r="EQ4805" s="24"/>
      <c r="ER4805" s="22"/>
      <c r="ES4805" s="24"/>
      <c r="ET4805" s="24"/>
      <c r="EU4805" s="23"/>
      <c r="EV4805" s="26"/>
      <c r="EX4805" s="6"/>
      <c r="EY4805" s="24"/>
      <c r="EZ4805" s="109"/>
      <c r="FA4805" s="66"/>
      <c r="FB4805" s="5"/>
      <c r="FC4805" s="68"/>
      <c r="FD4805" s="67"/>
      <c r="FE4805" s="67"/>
      <c r="FF4805" s="64"/>
      <c r="FG4805" s="5"/>
      <c r="FH4805" s="69"/>
      <c r="FI4805" s="6"/>
      <c r="FJ4805" s="5"/>
      <c r="FK4805" s="25"/>
      <c r="FL4805" s="5"/>
    </row>
    <row r="4806" spans="40:168">
      <c r="AN4806" s="14"/>
      <c r="AO4806" s="14"/>
      <c r="AP4806" s="5"/>
      <c r="AQ4806" s="25"/>
      <c r="AR4806" s="25"/>
      <c r="AS4806" s="96"/>
      <c r="AT4806" s="83"/>
      <c r="AU4806" s="14"/>
      <c r="AX4806" s="83"/>
      <c r="AY4806" s="83"/>
      <c r="AZ4806" s="83"/>
      <c r="BA4806" s="83"/>
      <c r="BJ4806" s="54"/>
      <c r="BK4806" s="22"/>
      <c r="BL4806" s="24"/>
      <c r="BP4806" s="23"/>
      <c r="BQ4806" s="24"/>
      <c r="BR4806" s="22"/>
      <c r="BS4806" s="24"/>
      <c r="BT4806" s="24"/>
      <c r="BU4806" s="23"/>
      <c r="BV4806" s="26"/>
      <c r="BX4806" s="6"/>
      <c r="BY4806" s="24"/>
      <c r="BZ4806" s="109"/>
      <c r="CA4806" s="66"/>
      <c r="CB4806" s="5"/>
      <c r="CC4806" s="68"/>
      <c r="CD4806" s="67"/>
      <c r="CE4806" s="67"/>
      <c r="CF4806" s="64"/>
      <c r="CG4806" s="5"/>
      <c r="CH4806" s="69"/>
      <c r="CI4806" s="6"/>
      <c r="CJ4806" s="5"/>
      <c r="CK4806" s="25"/>
      <c r="CL4806" s="5"/>
      <c r="DN4806" s="14"/>
      <c r="DO4806" s="14"/>
      <c r="DP4806" s="5"/>
      <c r="DQ4806" s="25"/>
      <c r="DR4806" s="25"/>
      <c r="DS4806" s="96"/>
      <c r="DT4806" s="83"/>
      <c r="DU4806" s="14"/>
      <c r="DX4806" s="83"/>
      <c r="DY4806" s="83"/>
      <c r="DZ4806" s="83"/>
      <c r="EA4806" s="83"/>
      <c r="EJ4806" s="54"/>
      <c r="EK4806" s="22"/>
      <c r="EL4806" s="24"/>
      <c r="EP4806" s="23"/>
      <c r="EQ4806" s="24"/>
      <c r="ER4806" s="22"/>
      <c r="ES4806" s="24"/>
      <c r="ET4806" s="24"/>
      <c r="EU4806" s="23"/>
      <c r="EV4806" s="26"/>
      <c r="EX4806" s="6"/>
      <c r="EY4806" s="24"/>
      <c r="EZ4806" s="109"/>
      <c r="FA4806" s="66"/>
      <c r="FB4806" s="5"/>
      <c r="FC4806" s="68"/>
      <c r="FD4806" s="67"/>
      <c r="FE4806" s="67"/>
      <c r="FF4806" s="64"/>
      <c r="FG4806" s="5"/>
      <c r="FH4806" s="69"/>
      <c r="FI4806" s="6"/>
      <c r="FJ4806" s="5"/>
      <c r="FK4806" s="25"/>
      <c r="FL4806" s="5"/>
    </row>
    <row r="4807" spans="40:168">
      <c r="AN4807" s="14"/>
      <c r="AO4807" s="14"/>
      <c r="AP4807" s="5"/>
      <c r="AQ4807" s="25"/>
      <c r="AR4807" s="25"/>
      <c r="AS4807" s="96"/>
      <c r="AT4807" s="83"/>
      <c r="AU4807" s="14"/>
      <c r="AX4807" s="83"/>
      <c r="AY4807" s="83"/>
      <c r="AZ4807" s="83"/>
      <c r="BA4807" s="83"/>
      <c r="BJ4807" s="54"/>
      <c r="BK4807" s="22"/>
      <c r="BL4807" s="24"/>
      <c r="BP4807" s="23"/>
      <c r="BQ4807" s="24"/>
      <c r="BR4807" s="22"/>
      <c r="BS4807" s="24"/>
      <c r="BT4807" s="24"/>
      <c r="BU4807" s="23"/>
      <c r="BV4807" s="26"/>
      <c r="BX4807" s="6"/>
      <c r="BY4807" s="24"/>
      <c r="BZ4807" s="109"/>
      <c r="CA4807" s="66"/>
      <c r="CB4807" s="5"/>
      <c r="CC4807" s="68"/>
      <c r="CD4807" s="67"/>
      <c r="CE4807" s="67"/>
      <c r="CF4807" s="64"/>
      <c r="CG4807" s="5"/>
      <c r="CH4807" s="69"/>
      <c r="CI4807" s="6"/>
      <c r="CJ4807" s="5"/>
      <c r="CK4807" s="25"/>
      <c r="CL4807" s="5"/>
      <c r="DN4807" s="14"/>
      <c r="DO4807" s="14"/>
      <c r="DP4807" s="5"/>
      <c r="DQ4807" s="25"/>
      <c r="DR4807" s="25"/>
      <c r="DS4807" s="96"/>
      <c r="DT4807" s="83"/>
      <c r="DU4807" s="14"/>
      <c r="DX4807" s="83"/>
      <c r="DY4807" s="83"/>
      <c r="DZ4807" s="83"/>
      <c r="EA4807" s="83"/>
      <c r="EJ4807" s="54"/>
      <c r="EK4807" s="22"/>
      <c r="EL4807" s="24"/>
      <c r="EP4807" s="23"/>
      <c r="EQ4807" s="24"/>
      <c r="ER4807" s="22"/>
      <c r="ES4807" s="24"/>
      <c r="ET4807" s="24"/>
      <c r="EU4807" s="23"/>
      <c r="EV4807" s="26"/>
      <c r="EX4807" s="6"/>
      <c r="EY4807" s="24"/>
      <c r="EZ4807" s="109"/>
      <c r="FA4807" s="66"/>
      <c r="FB4807" s="5"/>
      <c r="FC4807" s="68"/>
      <c r="FD4807" s="67"/>
      <c r="FE4807" s="67"/>
      <c r="FF4807" s="64"/>
      <c r="FG4807" s="5"/>
      <c r="FH4807" s="69"/>
      <c r="FI4807" s="6"/>
      <c r="FJ4807" s="5"/>
      <c r="FK4807" s="25"/>
      <c r="FL4807" s="5"/>
    </row>
    <row r="4808" spans="40:168">
      <c r="AN4808" s="14"/>
      <c r="AO4808" s="14"/>
      <c r="AP4808" s="5"/>
      <c r="AQ4808" s="25"/>
      <c r="AR4808" s="25"/>
      <c r="AS4808" s="96"/>
      <c r="AT4808" s="83"/>
      <c r="AU4808" s="14"/>
      <c r="AX4808" s="83"/>
      <c r="AY4808" s="83"/>
      <c r="AZ4808" s="83"/>
      <c r="BA4808" s="83"/>
      <c r="BJ4808" s="54"/>
      <c r="BK4808" s="22"/>
      <c r="BL4808" s="24"/>
      <c r="BP4808" s="23"/>
      <c r="BQ4808" s="24"/>
      <c r="BR4808" s="22"/>
      <c r="BS4808" s="24"/>
      <c r="BT4808" s="24"/>
      <c r="BU4808" s="23"/>
      <c r="BV4808" s="26"/>
      <c r="BX4808" s="6"/>
      <c r="BY4808" s="24"/>
      <c r="BZ4808" s="109"/>
      <c r="CA4808" s="66"/>
      <c r="CB4808" s="5"/>
      <c r="CC4808" s="68"/>
      <c r="CD4808" s="67"/>
      <c r="CE4808" s="67"/>
      <c r="CF4808" s="64"/>
      <c r="CG4808" s="5"/>
      <c r="CH4808" s="69"/>
      <c r="CI4808" s="6"/>
      <c r="CJ4808" s="5"/>
      <c r="CK4808" s="25"/>
      <c r="CL4808" s="5"/>
      <c r="DN4808" s="14"/>
      <c r="DO4808" s="14"/>
      <c r="DP4808" s="5"/>
      <c r="DQ4808" s="25"/>
      <c r="DR4808" s="25"/>
      <c r="DS4808" s="96"/>
      <c r="DT4808" s="83"/>
      <c r="DU4808" s="14"/>
      <c r="DX4808" s="83"/>
      <c r="DY4808" s="83"/>
      <c r="DZ4808" s="83"/>
      <c r="EA4808" s="83"/>
      <c r="EJ4808" s="54"/>
      <c r="EK4808" s="22"/>
      <c r="EL4808" s="24"/>
      <c r="EP4808" s="23"/>
      <c r="EQ4808" s="24"/>
      <c r="ER4808" s="22"/>
      <c r="ES4808" s="24"/>
      <c r="ET4808" s="24"/>
      <c r="EU4808" s="23"/>
      <c r="EV4808" s="26"/>
      <c r="EX4808" s="6"/>
      <c r="EY4808" s="24"/>
      <c r="EZ4808" s="109"/>
      <c r="FA4808" s="66"/>
      <c r="FB4808" s="5"/>
      <c r="FC4808" s="68"/>
      <c r="FD4808" s="67"/>
      <c r="FE4808" s="67"/>
      <c r="FF4808" s="64"/>
      <c r="FG4808" s="5"/>
      <c r="FH4808" s="69"/>
      <c r="FI4808" s="6"/>
      <c r="FJ4808" s="5"/>
      <c r="FK4808" s="25"/>
      <c r="FL4808" s="5"/>
    </row>
    <row r="4809" spans="40:168">
      <c r="AN4809" s="14"/>
      <c r="AO4809" s="14"/>
      <c r="AP4809" s="5"/>
      <c r="AQ4809" s="25"/>
      <c r="AR4809" s="25"/>
      <c r="AS4809" s="96"/>
      <c r="AT4809" s="83"/>
      <c r="AU4809" s="14"/>
      <c r="AX4809" s="83"/>
      <c r="AY4809" s="83"/>
      <c r="AZ4809" s="83"/>
      <c r="BA4809" s="83"/>
      <c r="BJ4809" s="54"/>
      <c r="BK4809" s="22"/>
      <c r="BL4809" s="24"/>
      <c r="BP4809" s="23"/>
      <c r="BQ4809" s="24"/>
      <c r="BR4809" s="22"/>
      <c r="BS4809" s="24"/>
      <c r="BT4809" s="24"/>
      <c r="BU4809" s="23"/>
      <c r="BV4809" s="26"/>
      <c r="BX4809" s="6"/>
      <c r="BY4809" s="24"/>
      <c r="BZ4809" s="109"/>
      <c r="CA4809" s="66"/>
      <c r="CB4809" s="5"/>
      <c r="CC4809" s="68"/>
      <c r="CD4809" s="67"/>
      <c r="CE4809" s="67"/>
      <c r="CF4809" s="64"/>
      <c r="CG4809" s="5"/>
      <c r="CH4809" s="69"/>
      <c r="CI4809" s="6"/>
      <c r="CJ4809" s="5"/>
      <c r="CK4809" s="25"/>
      <c r="CL4809" s="5"/>
      <c r="DN4809" s="14"/>
      <c r="DO4809" s="14"/>
      <c r="DP4809" s="5"/>
      <c r="DQ4809" s="25"/>
      <c r="DR4809" s="25"/>
      <c r="DS4809" s="96"/>
      <c r="DT4809" s="83"/>
      <c r="DU4809" s="14"/>
      <c r="DX4809" s="83"/>
      <c r="DY4809" s="83"/>
      <c r="DZ4809" s="83"/>
      <c r="EA4809" s="83"/>
      <c r="EJ4809" s="54"/>
      <c r="EK4809" s="22"/>
      <c r="EL4809" s="24"/>
      <c r="EP4809" s="23"/>
      <c r="EQ4809" s="24"/>
      <c r="ER4809" s="22"/>
      <c r="ES4809" s="24"/>
      <c r="ET4809" s="24"/>
      <c r="EU4809" s="23"/>
      <c r="EV4809" s="26"/>
      <c r="EX4809" s="6"/>
      <c r="EY4809" s="24"/>
      <c r="EZ4809" s="109"/>
      <c r="FA4809" s="66"/>
      <c r="FB4809" s="5"/>
      <c r="FC4809" s="68"/>
      <c r="FD4809" s="67"/>
      <c r="FE4809" s="67"/>
      <c r="FF4809" s="64"/>
      <c r="FG4809" s="5"/>
      <c r="FH4809" s="69"/>
      <c r="FI4809" s="6"/>
      <c r="FJ4809" s="5"/>
      <c r="FK4809" s="25"/>
      <c r="FL4809" s="5"/>
    </row>
    <row r="4810" spans="40:168">
      <c r="AN4810" s="14"/>
      <c r="AO4810" s="14"/>
      <c r="AP4810" s="5"/>
      <c r="AQ4810" s="25"/>
      <c r="AR4810" s="25"/>
      <c r="AS4810" s="96"/>
      <c r="AT4810" s="83"/>
      <c r="AU4810" s="14"/>
      <c r="AX4810" s="83"/>
      <c r="AY4810" s="83"/>
      <c r="AZ4810" s="83"/>
      <c r="BA4810" s="83"/>
      <c r="BJ4810" s="54"/>
      <c r="BK4810" s="22"/>
      <c r="BL4810" s="24"/>
      <c r="BP4810" s="23"/>
      <c r="BQ4810" s="24"/>
      <c r="BR4810" s="22"/>
      <c r="BS4810" s="24"/>
      <c r="BT4810" s="24"/>
      <c r="BU4810" s="23"/>
      <c r="BV4810" s="26"/>
      <c r="BX4810" s="6"/>
      <c r="BY4810" s="24"/>
      <c r="BZ4810" s="109"/>
      <c r="CA4810" s="66"/>
      <c r="CB4810" s="5"/>
      <c r="CC4810" s="68"/>
      <c r="CD4810" s="67"/>
      <c r="CE4810" s="67"/>
      <c r="CF4810" s="64"/>
      <c r="CG4810" s="5"/>
      <c r="CH4810" s="69"/>
      <c r="CI4810" s="6"/>
      <c r="CJ4810" s="5"/>
      <c r="CK4810" s="25"/>
      <c r="CL4810" s="5"/>
      <c r="DN4810" s="14"/>
      <c r="DO4810" s="14"/>
      <c r="DP4810" s="5"/>
      <c r="DQ4810" s="25"/>
      <c r="DR4810" s="25"/>
      <c r="DS4810" s="96"/>
      <c r="DT4810" s="83"/>
      <c r="DU4810" s="14"/>
      <c r="DX4810" s="83"/>
      <c r="DY4810" s="83"/>
      <c r="DZ4810" s="83"/>
      <c r="EA4810" s="83"/>
      <c r="EJ4810" s="54"/>
      <c r="EK4810" s="22"/>
      <c r="EL4810" s="24"/>
      <c r="EP4810" s="23"/>
      <c r="EQ4810" s="24"/>
      <c r="ER4810" s="22"/>
      <c r="ES4810" s="24"/>
      <c r="ET4810" s="24"/>
      <c r="EU4810" s="23"/>
      <c r="EV4810" s="26"/>
      <c r="EX4810" s="6"/>
      <c r="EY4810" s="24"/>
      <c r="EZ4810" s="109"/>
      <c r="FA4810" s="66"/>
      <c r="FB4810" s="5"/>
      <c r="FC4810" s="68"/>
      <c r="FD4810" s="67"/>
      <c r="FE4810" s="67"/>
      <c r="FF4810" s="64"/>
      <c r="FG4810" s="5"/>
      <c r="FH4810" s="69"/>
      <c r="FI4810" s="6"/>
      <c r="FJ4810" s="5"/>
      <c r="FK4810" s="25"/>
      <c r="FL4810" s="5"/>
    </row>
    <row r="4811" spans="40:168">
      <c r="AN4811" s="14"/>
      <c r="AO4811" s="14"/>
      <c r="AP4811" s="5"/>
      <c r="AQ4811" s="25"/>
      <c r="AR4811" s="25"/>
      <c r="AS4811" s="96"/>
      <c r="AT4811" s="83"/>
      <c r="AU4811" s="14"/>
      <c r="AX4811" s="83"/>
      <c r="AY4811" s="83"/>
      <c r="AZ4811" s="83"/>
      <c r="BA4811" s="83"/>
      <c r="BJ4811" s="54"/>
      <c r="BK4811" s="22"/>
      <c r="BL4811" s="24"/>
      <c r="BP4811" s="23"/>
      <c r="BQ4811" s="24"/>
      <c r="BR4811" s="22"/>
      <c r="BS4811" s="24"/>
      <c r="BT4811" s="24"/>
      <c r="BU4811" s="23"/>
      <c r="BV4811" s="26"/>
      <c r="BX4811" s="6"/>
      <c r="BY4811" s="24"/>
      <c r="BZ4811" s="109"/>
      <c r="CA4811" s="66"/>
      <c r="CB4811" s="5"/>
      <c r="CC4811" s="68"/>
      <c r="CD4811" s="67"/>
      <c r="CE4811" s="67"/>
      <c r="CF4811" s="64"/>
      <c r="CG4811" s="5"/>
      <c r="CH4811" s="69"/>
      <c r="CI4811" s="6"/>
      <c r="CJ4811" s="5"/>
      <c r="CK4811" s="25"/>
      <c r="CL4811" s="5"/>
      <c r="DN4811" s="14"/>
      <c r="DO4811" s="14"/>
      <c r="DP4811" s="5"/>
      <c r="DQ4811" s="25"/>
      <c r="DR4811" s="25"/>
      <c r="DS4811" s="96"/>
      <c r="DT4811" s="83"/>
      <c r="DU4811" s="14"/>
      <c r="DX4811" s="83"/>
      <c r="DY4811" s="83"/>
      <c r="DZ4811" s="83"/>
      <c r="EA4811" s="83"/>
      <c r="EJ4811" s="54"/>
      <c r="EK4811" s="22"/>
      <c r="EL4811" s="24"/>
      <c r="EP4811" s="23"/>
      <c r="EQ4811" s="24"/>
      <c r="ER4811" s="22"/>
      <c r="ES4811" s="24"/>
      <c r="ET4811" s="24"/>
      <c r="EU4811" s="23"/>
      <c r="EV4811" s="26"/>
      <c r="EX4811" s="6"/>
      <c r="EY4811" s="24"/>
      <c r="EZ4811" s="109"/>
      <c r="FA4811" s="66"/>
      <c r="FB4811" s="5"/>
      <c r="FC4811" s="68"/>
      <c r="FD4811" s="67"/>
      <c r="FE4811" s="67"/>
      <c r="FF4811" s="64"/>
      <c r="FG4811" s="5"/>
      <c r="FH4811" s="69"/>
      <c r="FI4811" s="6"/>
      <c r="FJ4811" s="5"/>
      <c r="FK4811" s="25"/>
      <c r="FL4811" s="5"/>
    </row>
    <row r="4812" spans="40:168">
      <c r="AN4812" s="14"/>
      <c r="AO4812" s="14"/>
      <c r="AP4812" s="5"/>
      <c r="AQ4812" s="25"/>
      <c r="AR4812" s="25"/>
      <c r="AS4812" s="96"/>
      <c r="AT4812" s="83"/>
      <c r="AU4812" s="14"/>
      <c r="AX4812" s="83"/>
      <c r="AY4812" s="83"/>
      <c r="AZ4812" s="83"/>
      <c r="BA4812" s="83"/>
      <c r="BJ4812" s="54"/>
      <c r="BK4812" s="22"/>
      <c r="BL4812" s="24"/>
      <c r="BP4812" s="23"/>
      <c r="BQ4812" s="24"/>
      <c r="BR4812" s="22"/>
      <c r="BS4812" s="24"/>
      <c r="BT4812" s="24"/>
      <c r="BU4812" s="23"/>
      <c r="BV4812" s="26"/>
      <c r="BX4812" s="6"/>
      <c r="BY4812" s="24"/>
      <c r="BZ4812" s="109"/>
      <c r="CA4812" s="66"/>
      <c r="CB4812" s="5"/>
      <c r="CC4812" s="68"/>
      <c r="CD4812" s="67"/>
      <c r="CE4812" s="67"/>
      <c r="CF4812" s="64"/>
      <c r="CG4812" s="5"/>
      <c r="CH4812" s="69"/>
      <c r="CI4812" s="6"/>
      <c r="CJ4812" s="5"/>
      <c r="CK4812" s="25"/>
      <c r="CL4812" s="5"/>
      <c r="DN4812" s="14"/>
      <c r="DO4812" s="14"/>
      <c r="DP4812" s="5"/>
      <c r="DQ4812" s="25"/>
      <c r="DR4812" s="25"/>
      <c r="DS4812" s="96"/>
      <c r="DT4812" s="83"/>
      <c r="DU4812" s="14"/>
      <c r="DX4812" s="83"/>
      <c r="DY4812" s="83"/>
      <c r="DZ4812" s="83"/>
      <c r="EA4812" s="83"/>
      <c r="EJ4812" s="54"/>
      <c r="EK4812" s="22"/>
      <c r="EL4812" s="24"/>
      <c r="EP4812" s="23"/>
      <c r="EQ4812" s="24"/>
      <c r="ER4812" s="22"/>
      <c r="ES4812" s="24"/>
      <c r="ET4812" s="24"/>
      <c r="EU4812" s="23"/>
      <c r="EV4812" s="26"/>
      <c r="EX4812" s="6"/>
      <c r="EY4812" s="24"/>
      <c r="EZ4812" s="109"/>
      <c r="FA4812" s="66"/>
      <c r="FB4812" s="5"/>
      <c r="FC4812" s="68"/>
      <c r="FD4812" s="67"/>
      <c r="FE4812" s="67"/>
      <c r="FF4812" s="64"/>
      <c r="FG4812" s="5"/>
      <c r="FH4812" s="69"/>
      <c r="FI4812" s="6"/>
      <c r="FJ4812" s="5"/>
      <c r="FK4812" s="25"/>
      <c r="FL4812" s="5"/>
    </row>
    <row r="4813" spans="40:168">
      <c r="AN4813" s="14"/>
      <c r="AO4813" s="14"/>
      <c r="AP4813" s="5"/>
      <c r="AQ4813" s="25"/>
      <c r="AR4813" s="25"/>
      <c r="AS4813" s="96"/>
      <c r="AT4813" s="83"/>
      <c r="AU4813" s="14"/>
      <c r="AX4813" s="83"/>
      <c r="AY4813" s="83"/>
      <c r="AZ4813" s="83"/>
      <c r="BA4813" s="83"/>
      <c r="BJ4813" s="54"/>
      <c r="BK4813" s="22"/>
      <c r="BL4813" s="24"/>
      <c r="BP4813" s="23"/>
      <c r="BQ4813" s="24"/>
      <c r="BR4813" s="22"/>
      <c r="BS4813" s="24"/>
      <c r="BT4813" s="24"/>
      <c r="BU4813" s="23"/>
      <c r="BV4813" s="26"/>
      <c r="BX4813" s="6"/>
      <c r="BY4813" s="24"/>
      <c r="BZ4813" s="109"/>
      <c r="CA4813" s="66"/>
      <c r="CB4813" s="5"/>
      <c r="CC4813" s="68"/>
      <c r="CD4813" s="67"/>
      <c r="CE4813" s="67"/>
      <c r="CF4813" s="64"/>
      <c r="CG4813" s="5"/>
      <c r="CH4813" s="69"/>
      <c r="CI4813" s="6"/>
      <c r="CJ4813" s="5"/>
      <c r="CK4813" s="25"/>
      <c r="CL4813" s="5"/>
      <c r="DN4813" s="14"/>
      <c r="DO4813" s="14"/>
      <c r="DP4813" s="5"/>
      <c r="DQ4813" s="25"/>
      <c r="DR4813" s="25"/>
      <c r="DS4813" s="96"/>
      <c r="DT4813" s="83"/>
      <c r="DU4813" s="14"/>
      <c r="DX4813" s="83"/>
      <c r="DY4813" s="83"/>
      <c r="DZ4813" s="83"/>
      <c r="EA4813" s="83"/>
      <c r="EJ4813" s="54"/>
      <c r="EK4813" s="22"/>
      <c r="EL4813" s="24"/>
      <c r="EP4813" s="23"/>
      <c r="EQ4813" s="24"/>
      <c r="ER4813" s="22"/>
      <c r="ES4813" s="24"/>
      <c r="ET4813" s="24"/>
      <c r="EU4813" s="23"/>
      <c r="EV4813" s="26"/>
      <c r="EX4813" s="6"/>
      <c r="EY4813" s="24"/>
      <c r="EZ4813" s="109"/>
      <c r="FA4813" s="66"/>
      <c r="FB4813" s="5"/>
      <c r="FC4813" s="68"/>
      <c r="FD4813" s="67"/>
      <c r="FE4813" s="67"/>
      <c r="FF4813" s="64"/>
      <c r="FG4813" s="5"/>
      <c r="FH4813" s="69"/>
      <c r="FI4813" s="6"/>
      <c r="FJ4813" s="5"/>
      <c r="FK4813" s="25"/>
      <c r="FL4813" s="5"/>
    </row>
    <row r="4814" spans="40:168">
      <c r="AN4814" s="14"/>
      <c r="AO4814" s="14"/>
      <c r="AP4814" s="5"/>
      <c r="AQ4814" s="25"/>
      <c r="AR4814" s="25"/>
      <c r="AS4814" s="96"/>
      <c r="AT4814" s="83"/>
      <c r="AU4814" s="14"/>
      <c r="AX4814" s="83"/>
      <c r="AY4814" s="83"/>
      <c r="AZ4814" s="83"/>
      <c r="BA4814" s="83"/>
      <c r="BJ4814" s="54"/>
      <c r="BK4814" s="22"/>
      <c r="BL4814" s="24"/>
      <c r="BP4814" s="23"/>
      <c r="BQ4814" s="24"/>
      <c r="BR4814" s="22"/>
      <c r="BS4814" s="24"/>
      <c r="BT4814" s="24"/>
      <c r="BU4814" s="23"/>
      <c r="BV4814" s="26"/>
      <c r="BX4814" s="6"/>
      <c r="BY4814" s="24"/>
      <c r="BZ4814" s="109"/>
      <c r="CA4814" s="66"/>
      <c r="CB4814" s="5"/>
      <c r="CC4814" s="68"/>
      <c r="CD4814" s="67"/>
      <c r="CE4814" s="67"/>
      <c r="CF4814" s="64"/>
      <c r="CG4814" s="5"/>
      <c r="CH4814" s="69"/>
      <c r="CI4814" s="6"/>
      <c r="CJ4814" s="5"/>
      <c r="CK4814" s="25"/>
      <c r="CL4814" s="5"/>
      <c r="DN4814" s="14"/>
      <c r="DO4814" s="14"/>
      <c r="DP4814" s="5"/>
      <c r="DQ4814" s="25"/>
      <c r="DR4814" s="25"/>
      <c r="DS4814" s="96"/>
      <c r="DT4814" s="83"/>
      <c r="DU4814" s="14"/>
      <c r="DX4814" s="83"/>
      <c r="DY4814" s="83"/>
      <c r="DZ4814" s="83"/>
      <c r="EA4814" s="83"/>
      <c r="EJ4814" s="54"/>
      <c r="EK4814" s="22"/>
      <c r="EL4814" s="24"/>
      <c r="EP4814" s="23"/>
      <c r="EQ4814" s="24"/>
      <c r="ER4814" s="22"/>
      <c r="ES4814" s="24"/>
      <c r="ET4814" s="24"/>
      <c r="EU4814" s="23"/>
      <c r="EV4814" s="26"/>
      <c r="EX4814" s="6"/>
      <c r="EY4814" s="24"/>
      <c r="EZ4814" s="109"/>
      <c r="FA4814" s="66"/>
      <c r="FB4814" s="5"/>
      <c r="FC4814" s="68"/>
      <c r="FD4814" s="67"/>
      <c r="FE4814" s="67"/>
      <c r="FF4814" s="64"/>
      <c r="FG4814" s="5"/>
      <c r="FH4814" s="69"/>
      <c r="FI4814" s="6"/>
      <c r="FJ4814" s="5"/>
      <c r="FK4814" s="25"/>
      <c r="FL4814" s="5"/>
    </row>
    <row r="4815" spans="40:168">
      <c r="AN4815" s="14"/>
      <c r="AO4815" s="14"/>
      <c r="AP4815" s="5"/>
      <c r="AQ4815" s="25"/>
      <c r="AR4815" s="25"/>
      <c r="AS4815" s="96"/>
      <c r="AT4815" s="83"/>
      <c r="AU4815" s="14"/>
      <c r="AX4815" s="83"/>
      <c r="AY4815" s="83"/>
      <c r="AZ4815" s="83"/>
      <c r="BA4815" s="83"/>
      <c r="BJ4815" s="54"/>
      <c r="BK4815" s="22"/>
      <c r="BL4815" s="24"/>
      <c r="BP4815" s="23"/>
      <c r="BQ4815" s="24"/>
      <c r="BR4815" s="22"/>
      <c r="BS4815" s="24"/>
      <c r="BT4815" s="24"/>
      <c r="BU4815" s="23"/>
      <c r="BV4815" s="26"/>
      <c r="BX4815" s="6"/>
      <c r="BY4815" s="24"/>
      <c r="BZ4815" s="109"/>
      <c r="CA4815" s="66"/>
      <c r="CB4815" s="5"/>
      <c r="CC4815" s="68"/>
      <c r="CD4815" s="67"/>
      <c r="CE4815" s="67"/>
      <c r="CF4815" s="64"/>
      <c r="CG4815" s="5"/>
      <c r="CH4815" s="69"/>
      <c r="CI4815" s="6"/>
      <c r="CJ4815" s="5"/>
      <c r="CK4815" s="25"/>
      <c r="CL4815" s="5"/>
      <c r="DN4815" s="14"/>
      <c r="DO4815" s="14"/>
      <c r="DP4815" s="5"/>
      <c r="DQ4815" s="25"/>
      <c r="DR4815" s="25"/>
      <c r="DS4815" s="96"/>
      <c r="DT4815" s="83"/>
      <c r="DU4815" s="14"/>
      <c r="DX4815" s="83"/>
      <c r="DY4815" s="83"/>
      <c r="DZ4815" s="83"/>
      <c r="EA4815" s="83"/>
      <c r="EJ4815" s="54"/>
      <c r="EK4815" s="22"/>
      <c r="EL4815" s="24"/>
      <c r="EP4815" s="23"/>
      <c r="EQ4815" s="24"/>
      <c r="ER4815" s="22"/>
      <c r="ES4815" s="24"/>
      <c r="ET4815" s="24"/>
      <c r="EU4815" s="23"/>
      <c r="EV4815" s="26"/>
      <c r="EX4815" s="6"/>
      <c r="EY4815" s="24"/>
      <c r="EZ4815" s="109"/>
      <c r="FA4815" s="66"/>
      <c r="FB4815" s="5"/>
      <c r="FC4815" s="68"/>
      <c r="FD4815" s="67"/>
      <c r="FE4815" s="67"/>
      <c r="FF4815" s="64"/>
      <c r="FG4815" s="5"/>
      <c r="FH4815" s="69"/>
      <c r="FI4815" s="6"/>
      <c r="FJ4815" s="5"/>
      <c r="FK4815" s="25"/>
      <c r="FL4815" s="5"/>
    </row>
    <row r="4816" spans="40:168">
      <c r="AN4816" s="14"/>
      <c r="AO4816" s="14"/>
      <c r="AP4816" s="5"/>
      <c r="AQ4816" s="25"/>
      <c r="AR4816" s="25"/>
      <c r="AS4816" s="96"/>
      <c r="AT4816" s="83"/>
      <c r="AU4816" s="14"/>
      <c r="AX4816" s="83"/>
      <c r="AY4816" s="83"/>
      <c r="AZ4816" s="83"/>
      <c r="BA4816" s="83"/>
      <c r="BJ4816" s="54"/>
      <c r="BK4816" s="22"/>
      <c r="BL4816" s="24"/>
      <c r="BP4816" s="23"/>
      <c r="BQ4816" s="24"/>
      <c r="BR4816" s="22"/>
      <c r="BS4816" s="24"/>
      <c r="BT4816" s="24"/>
      <c r="BU4816" s="23"/>
      <c r="BV4816" s="26"/>
      <c r="BX4816" s="6"/>
      <c r="BY4816" s="24"/>
      <c r="BZ4816" s="109"/>
      <c r="CA4816" s="66"/>
      <c r="CB4816" s="5"/>
      <c r="CC4816" s="68"/>
      <c r="CD4816" s="67"/>
      <c r="CE4816" s="67"/>
      <c r="CF4816" s="64"/>
      <c r="CG4816" s="5"/>
      <c r="CH4816" s="69"/>
      <c r="CI4816" s="6"/>
      <c r="CJ4816" s="5"/>
      <c r="CK4816" s="25"/>
      <c r="CL4816" s="5"/>
      <c r="DN4816" s="14"/>
      <c r="DO4816" s="14"/>
      <c r="DP4816" s="5"/>
      <c r="DQ4816" s="25"/>
      <c r="DR4816" s="25"/>
      <c r="DS4816" s="96"/>
      <c r="DT4816" s="83"/>
      <c r="DU4816" s="14"/>
      <c r="DX4816" s="83"/>
      <c r="DY4816" s="83"/>
      <c r="DZ4816" s="83"/>
      <c r="EA4816" s="83"/>
      <c r="EJ4816" s="54"/>
      <c r="EK4816" s="22"/>
      <c r="EL4816" s="24"/>
      <c r="EP4816" s="23"/>
      <c r="EQ4816" s="24"/>
      <c r="ER4816" s="22"/>
      <c r="ES4816" s="24"/>
      <c r="ET4816" s="24"/>
      <c r="EU4816" s="23"/>
      <c r="EV4816" s="26"/>
      <c r="EX4816" s="6"/>
      <c r="EY4816" s="24"/>
      <c r="EZ4816" s="109"/>
      <c r="FA4816" s="66"/>
      <c r="FB4816" s="5"/>
      <c r="FC4816" s="68"/>
      <c r="FD4816" s="67"/>
      <c r="FE4816" s="67"/>
      <c r="FF4816" s="64"/>
      <c r="FG4816" s="5"/>
      <c r="FH4816" s="69"/>
      <c r="FI4816" s="6"/>
      <c r="FJ4816" s="5"/>
      <c r="FK4816" s="25"/>
      <c r="FL4816" s="5"/>
    </row>
    <row r="4817" spans="40:168">
      <c r="AN4817" s="14"/>
      <c r="AO4817" s="14"/>
      <c r="AP4817" s="5"/>
      <c r="AQ4817" s="25"/>
      <c r="AR4817" s="25"/>
      <c r="AS4817" s="96"/>
      <c r="AT4817" s="83"/>
      <c r="AU4817" s="14"/>
      <c r="AX4817" s="83"/>
      <c r="AY4817" s="83"/>
      <c r="AZ4817" s="83"/>
      <c r="BA4817" s="83"/>
      <c r="BJ4817" s="54"/>
      <c r="BK4817" s="22"/>
      <c r="BL4817" s="24"/>
      <c r="BP4817" s="23"/>
      <c r="BQ4817" s="24"/>
      <c r="BR4817" s="22"/>
      <c r="BS4817" s="24"/>
      <c r="BT4817" s="24"/>
      <c r="BU4817" s="23"/>
      <c r="BV4817" s="26"/>
      <c r="BX4817" s="6"/>
      <c r="BY4817" s="24"/>
      <c r="BZ4817" s="109"/>
      <c r="CA4817" s="66"/>
      <c r="CB4817" s="5"/>
      <c r="CC4817" s="68"/>
      <c r="CD4817" s="67"/>
      <c r="CE4817" s="67"/>
      <c r="CF4817" s="64"/>
      <c r="CG4817" s="5"/>
      <c r="CH4817" s="69"/>
      <c r="CI4817" s="6"/>
      <c r="CJ4817" s="5"/>
      <c r="CK4817" s="25"/>
      <c r="CL4817" s="5"/>
      <c r="DN4817" s="14"/>
      <c r="DO4817" s="14"/>
      <c r="DP4817" s="5"/>
      <c r="DQ4817" s="25"/>
      <c r="DR4817" s="25"/>
      <c r="DS4817" s="96"/>
      <c r="DT4817" s="83"/>
      <c r="DU4817" s="14"/>
      <c r="DX4817" s="83"/>
      <c r="DY4817" s="83"/>
      <c r="DZ4817" s="83"/>
      <c r="EA4817" s="83"/>
      <c r="EJ4817" s="54"/>
      <c r="EK4817" s="22"/>
      <c r="EL4817" s="24"/>
      <c r="EP4817" s="23"/>
      <c r="EQ4817" s="24"/>
      <c r="ER4817" s="22"/>
      <c r="ES4817" s="24"/>
      <c r="ET4817" s="24"/>
      <c r="EU4817" s="23"/>
      <c r="EV4817" s="26"/>
      <c r="EX4817" s="6"/>
      <c r="EY4817" s="24"/>
      <c r="EZ4817" s="109"/>
      <c r="FA4817" s="66"/>
      <c r="FB4817" s="5"/>
      <c r="FC4817" s="68"/>
      <c r="FD4817" s="67"/>
      <c r="FE4817" s="67"/>
      <c r="FF4817" s="64"/>
      <c r="FG4817" s="5"/>
      <c r="FH4817" s="69"/>
      <c r="FI4817" s="6"/>
      <c r="FJ4817" s="5"/>
      <c r="FK4817" s="25"/>
      <c r="FL4817" s="5"/>
    </row>
    <row r="4818" spans="40:168">
      <c r="AN4818" s="14"/>
      <c r="AO4818" s="14"/>
      <c r="AP4818" s="5"/>
      <c r="AQ4818" s="25"/>
      <c r="AR4818" s="25"/>
      <c r="AS4818" s="96"/>
      <c r="AT4818" s="83"/>
      <c r="AU4818" s="14"/>
      <c r="AX4818" s="83"/>
      <c r="AY4818" s="83"/>
      <c r="AZ4818" s="83"/>
      <c r="BA4818" s="83"/>
      <c r="BJ4818" s="54"/>
      <c r="BK4818" s="22"/>
      <c r="BL4818" s="24"/>
      <c r="BP4818" s="23"/>
      <c r="BQ4818" s="24"/>
      <c r="BR4818" s="22"/>
      <c r="BS4818" s="24"/>
      <c r="BT4818" s="24"/>
      <c r="BU4818" s="23"/>
      <c r="BV4818" s="26"/>
      <c r="BX4818" s="6"/>
      <c r="BY4818" s="24"/>
      <c r="BZ4818" s="109"/>
      <c r="CA4818" s="66"/>
      <c r="CB4818" s="5"/>
      <c r="CC4818" s="68"/>
      <c r="CD4818" s="67"/>
      <c r="CE4818" s="67"/>
      <c r="CF4818" s="64"/>
      <c r="CG4818" s="5"/>
      <c r="CH4818" s="69"/>
      <c r="CI4818" s="6"/>
      <c r="CJ4818" s="5"/>
      <c r="CK4818" s="25"/>
      <c r="CL4818" s="5"/>
      <c r="DN4818" s="14"/>
      <c r="DO4818" s="14"/>
      <c r="DP4818" s="5"/>
      <c r="DQ4818" s="25"/>
      <c r="DR4818" s="25"/>
      <c r="DS4818" s="96"/>
      <c r="DT4818" s="83"/>
      <c r="DU4818" s="14"/>
      <c r="DX4818" s="83"/>
      <c r="DY4818" s="83"/>
      <c r="DZ4818" s="83"/>
      <c r="EA4818" s="83"/>
      <c r="EJ4818" s="54"/>
      <c r="EK4818" s="22"/>
      <c r="EL4818" s="24"/>
      <c r="EP4818" s="23"/>
      <c r="EQ4818" s="24"/>
      <c r="ER4818" s="22"/>
      <c r="ES4818" s="24"/>
      <c r="ET4818" s="24"/>
      <c r="EU4818" s="23"/>
      <c r="EV4818" s="26"/>
      <c r="EX4818" s="6"/>
      <c r="EY4818" s="24"/>
      <c r="EZ4818" s="109"/>
      <c r="FA4818" s="66"/>
      <c r="FB4818" s="5"/>
      <c r="FC4818" s="68"/>
      <c r="FD4818" s="67"/>
      <c r="FE4818" s="67"/>
      <c r="FF4818" s="64"/>
      <c r="FG4818" s="5"/>
      <c r="FH4818" s="69"/>
      <c r="FI4818" s="6"/>
      <c r="FJ4818" s="5"/>
      <c r="FK4818" s="25"/>
      <c r="FL4818" s="5"/>
    </row>
    <row r="4819" spans="40:168">
      <c r="AN4819" s="14"/>
      <c r="AO4819" s="14"/>
      <c r="AP4819" s="5"/>
      <c r="AQ4819" s="25"/>
      <c r="AR4819" s="25"/>
      <c r="AS4819" s="96"/>
      <c r="AT4819" s="83"/>
      <c r="AU4819" s="14"/>
      <c r="AX4819" s="83"/>
      <c r="AY4819" s="83"/>
      <c r="AZ4819" s="83"/>
      <c r="BA4819" s="83"/>
      <c r="BJ4819" s="54"/>
      <c r="BK4819" s="22"/>
      <c r="BL4819" s="24"/>
      <c r="BP4819" s="23"/>
      <c r="BQ4819" s="24"/>
      <c r="BR4819" s="22"/>
      <c r="BS4819" s="24"/>
      <c r="BT4819" s="24"/>
      <c r="BU4819" s="23"/>
      <c r="BV4819" s="26"/>
      <c r="BX4819" s="6"/>
      <c r="BY4819" s="24"/>
      <c r="BZ4819" s="109"/>
      <c r="CA4819" s="66"/>
      <c r="CB4819" s="5"/>
      <c r="CC4819" s="68"/>
      <c r="CD4819" s="67"/>
      <c r="CE4819" s="67"/>
      <c r="CF4819" s="64"/>
      <c r="CG4819" s="5"/>
      <c r="CH4819" s="69"/>
      <c r="CI4819" s="6"/>
      <c r="CJ4819" s="5"/>
      <c r="CK4819" s="25"/>
      <c r="CL4819" s="5"/>
      <c r="DN4819" s="14"/>
      <c r="DO4819" s="14"/>
      <c r="DP4819" s="5"/>
      <c r="DQ4819" s="25"/>
      <c r="DR4819" s="25"/>
      <c r="DS4819" s="96"/>
      <c r="DT4819" s="83"/>
      <c r="DU4819" s="14"/>
      <c r="DX4819" s="83"/>
      <c r="DY4819" s="83"/>
      <c r="DZ4819" s="83"/>
      <c r="EA4819" s="83"/>
      <c r="EJ4819" s="54"/>
      <c r="EK4819" s="22"/>
      <c r="EL4819" s="24"/>
      <c r="EP4819" s="23"/>
      <c r="EQ4819" s="24"/>
      <c r="ER4819" s="22"/>
      <c r="ES4819" s="24"/>
      <c r="ET4819" s="24"/>
      <c r="EU4819" s="23"/>
      <c r="EV4819" s="26"/>
      <c r="EX4819" s="6"/>
      <c r="EY4819" s="24"/>
      <c r="EZ4819" s="109"/>
      <c r="FA4819" s="66"/>
      <c r="FB4819" s="5"/>
      <c r="FC4819" s="68"/>
      <c r="FD4819" s="67"/>
      <c r="FE4819" s="67"/>
      <c r="FF4819" s="64"/>
      <c r="FG4819" s="5"/>
      <c r="FH4819" s="69"/>
      <c r="FI4819" s="6"/>
      <c r="FJ4819" s="5"/>
      <c r="FK4819" s="25"/>
      <c r="FL4819" s="5"/>
    </row>
    <row r="4820" spans="40:168">
      <c r="AN4820" s="14"/>
      <c r="AO4820" s="14"/>
      <c r="AP4820" s="5"/>
      <c r="AQ4820" s="25"/>
      <c r="AR4820" s="25"/>
      <c r="AS4820" s="96"/>
      <c r="AT4820" s="83"/>
      <c r="AU4820" s="14"/>
      <c r="AX4820" s="83"/>
      <c r="AY4820" s="83"/>
      <c r="AZ4820" s="83"/>
      <c r="BA4820" s="83"/>
      <c r="BJ4820" s="54"/>
      <c r="BK4820" s="22"/>
      <c r="BL4820" s="24"/>
      <c r="BP4820" s="23"/>
      <c r="BQ4820" s="24"/>
      <c r="BR4820" s="22"/>
      <c r="BS4820" s="24"/>
      <c r="BT4820" s="24"/>
      <c r="BU4820" s="23"/>
      <c r="BV4820" s="26"/>
      <c r="BX4820" s="6"/>
      <c r="BY4820" s="24"/>
      <c r="BZ4820" s="109"/>
      <c r="CA4820" s="66"/>
      <c r="CB4820" s="5"/>
      <c r="CC4820" s="68"/>
      <c r="CD4820" s="67"/>
      <c r="CE4820" s="67"/>
      <c r="CF4820" s="64"/>
      <c r="CG4820" s="5"/>
      <c r="CH4820" s="69"/>
      <c r="CI4820" s="6"/>
      <c r="CJ4820" s="5"/>
      <c r="CK4820" s="25"/>
      <c r="CL4820" s="5"/>
      <c r="DN4820" s="14"/>
      <c r="DO4820" s="14"/>
      <c r="DP4820" s="5"/>
      <c r="DQ4820" s="25"/>
      <c r="DR4820" s="25"/>
      <c r="DS4820" s="96"/>
      <c r="DT4820" s="83"/>
      <c r="DU4820" s="14"/>
      <c r="DX4820" s="83"/>
      <c r="DY4820" s="83"/>
      <c r="DZ4820" s="83"/>
      <c r="EA4820" s="83"/>
      <c r="EJ4820" s="54"/>
      <c r="EK4820" s="22"/>
      <c r="EL4820" s="24"/>
      <c r="EP4820" s="23"/>
      <c r="EQ4820" s="24"/>
      <c r="ER4820" s="22"/>
      <c r="ES4820" s="24"/>
      <c r="ET4820" s="24"/>
      <c r="EU4820" s="23"/>
      <c r="EV4820" s="26"/>
      <c r="EX4820" s="6"/>
      <c r="EY4820" s="24"/>
      <c r="EZ4820" s="109"/>
      <c r="FA4820" s="66"/>
      <c r="FB4820" s="5"/>
      <c r="FC4820" s="68"/>
      <c r="FD4820" s="67"/>
      <c r="FE4820" s="67"/>
      <c r="FF4820" s="64"/>
      <c r="FG4820" s="5"/>
      <c r="FH4820" s="69"/>
      <c r="FI4820" s="6"/>
      <c r="FJ4820" s="5"/>
      <c r="FK4820" s="25"/>
      <c r="FL4820" s="5"/>
    </row>
    <row r="4821" spans="40:168">
      <c r="AN4821" s="14"/>
      <c r="AO4821" s="14"/>
      <c r="AP4821" s="5"/>
      <c r="AQ4821" s="25"/>
      <c r="AR4821" s="25"/>
      <c r="AS4821" s="96"/>
      <c r="AT4821" s="83"/>
      <c r="AU4821" s="14"/>
      <c r="AX4821" s="83"/>
      <c r="AY4821" s="83"/>
      <c r="AZ4821" s="83"/>
      <c r="BA4821" s="83"/>
      <c r="BJ4821" s="54"/>
      <c r="BK4821" s="22"/>
      <c r="BL4821" s="24"/>
      <c r="BP4821" s="23"/>
      <c r="BQ4821" s="24"/>
      <c r="BR4821" s="22"/>
      <c r="BS4821" s="24"/>
      <c r="BT4821" s="24"/>
      <c r="BU4821" s="23"/>
      <c r="BV4821" s="26"/>
      <c r="BX4821" s="6"/>
      <c r="BY4821" s="24"/>
      <c r="BZ4821" s="109"/>
      <c r="CA4821" s="66"/>
      <c r="CB4821" s="5"/>
      <c r="CC4821" s="68"/>
      <c r="CD4821" s="67"/>
      <c r="CE4821" s="67"/>
      <c r="CF4821" s="64"/>
      <c r="CG4821" s="5"/>
      <c r="CH4821" s="69"/>
      <c r="CI4821" s="6"/>
      <c r="CJ4821" s="5"/>
      <c r="CK4821" s="25"/>
      <c r="CL4821" s="5"/>
      <c r="DN4821" s="14"/>
      <c r="DO4821" s="14"/>
      <c r="DP4821" s="5"/>
      <c r="DQ4821" s="25"/>
      <c r="DR4821" s="25"/>
      <c r="DS4821" s="96"/>
      <c r="DT4821" s="83"/>
      <c r="DU4821" s="14"/>
      <c r="DX4821" s="83"/>
      <c r="DY4821" s="83"/>
      <c r="DZ4821" s="83"/>
      <c r="EA4821" s="83"/>
      <c r="EJ4821" s="54"/>
      <c r="EK4821" s="22"/>
      <c r="EL4821" s="24"/>
      <c r="EP4821" s="23"/>
      <c r="EQ4821" s="24"/>
      <c r="ER4821" s="22"/>
      <c r="ES4821" s="24"/>
      <c r="ET4821" s="24"/>
      <c r="EU4821" s="23"/>
      <c r="EV4821" s="26"/>
      <c r="EX4821" s="6"/>
      <c r="EY4821" s="24"/>
      <c r="EZ4821" s="109"/>
      <c r="FA4821" s="66"/>
      <c r="FB4821" s="5"/>
      <c r="FC4821" s="68"/>
      <c r="FD4821" s="67"/>
      <c r="FE4821" s="67"/>
      <c r="FF4821" s="64"/>
      <c r="FG4821" s="5"/>
      <c r="FH4821" s="69"/>
      <c r="FI4821" s="6"/>
      <c r="FJ4821" s="5"/>
      <c r="FK4821" s="25"/>
      <c r="FL4821" s="5"/>
    </row>
    <row r="4822" spans="40:168">
      <c r="AN4822" s="14"/>
      <c r="AO4822" s="14"/>
      <c r="AP4822" s="5"/>
      <c r="AQ4822" s="25"/>
      <c r="AR4822" s="25"/>
      <c r="AS4822" s="96"/>
      <c r="AT4822" s="83"/>
      <c r="AU4822" s="14"/>
      <c r="AX4822" s="83"/>
      <c r="AY4822" s="83"/>
      <c r="AZ4822" s="83"/>
      <c r="BA4822" s="83"/>
      <c r="BJ4822" s="54"/>
      <c r="BK4822" s="22"/>
      <c r="BL4822" s="24"/>
      <c r="BP4822" s="23"/>
      <c r="BQ4822" s="24"/>
      <c r="BR4822" s="22"/>
      <c r="BS4822" s="24"/>
      <c r="BT4822" s="24"/>
      <c r="BU4822" s="23"/>
      <c r="BV4822" s="26"/>
      <c r="BX4822" s="6"/>
      <c r="BY4822" s="24"/>
      <c r="BZ4822" s="109"/>
      <c r="CA4822" s="66"/>
      <c r="CB4822" s="5"/>
      <c r="CC4822" s="68"/>
      <c r="CD4822" s="67"/>
      <c r="CE4822" s="67"/>
      <c r="CF4822" s="64"/>
      <c r="CG4822" s="5"/>
      <c r="CH4822" s="69"/>
      <c r="CI4822" s="6"/>
      <c r="CJ4822" s="5"/>
      <c r="CK4822" s="25"/>
      <c r="CL4822" s="5"/>
      <c r="DN4822" s="14"/>
      <c r="DO4822" s="14"/>
      <c r="DP4822" s="5"/>
      <c r="DQ4822" s="25"/>
      <c r="DR4822" s="25"/>
      <c r="DS4822" s="96"/>
      <c r="DT4822" s="83"/>
      <c r="DU4822" s="14"/>
      <c r="DX4822" s="83"/>
      <c r="DY4822" s="83"/>
      <c r="DZ4822" s="83"/>
      <c r="EA4822" s="83"/>
      <c r="EJ4822" s="54"/>
      <c r="EK4822" s="22"/>
      <c r="EL4822" s="24"/>
      <c r="EP4822" s="23"/>
      <c r="EQ4822" s="24"/>
      <c r="ER4822" s="22"/>
      <c r="ES4822" s="24"/>
      <c r="ET4822" s="24"/>
      <c r="EU4822" s="23"/>
      <c r="EV4822" s="26"/>
      <c r="EX4822" s="6"/>
      <c r="EY4822" s="24"/>
      <c r="EZ4822" s="109"/>
      <c r="FA4822" s="66"/>
      <c r="FB4822" s="5"/>
      <c r="FC4822" s="68"/>
      <c r="FD4822" s="67"/>
      <c r="FE4822" s="67"/>
      <c r="FF4822" s="64"/>
      <c r="FG4822" s="5"/>
      <c r="FH4822" s="69"/>
      <c r="FI4822" s="6"/>
      <c r="FJ4822" s="5"/>
      <c r="FK4822" s="25"/>
      <c r="FL4822" s="5"/>
    </row>
    <row r="4823" spans="40:168">
      <c r="AN4823" s="14"/>
      <c r="AO4823" s="14"/>
      <c r="AP4823" s="5"/>
      <c r="AQ4823" s="25"/>
      <c r="AR4823" s="25"/>
      <c r="AS4823" s="96"/>
      <c r="AT4823" s="83"/>
      <c r="AU4823" s="14"/>
      <c r="AX4823" s="83"/>
      <c r="AY4823" s="83"/>
      <c r="AZ4823" s="83"/>
      <c r="BA4823" s="83"/>
      <c r="BJ4823" s="54"/>
      <c r="BK4823" s="22"/>
      <c r="BL4823" s="24"/>
      <c r="BP4823" s="23"/>
      <c r="BQ4823" s="24"/>
      <c r="BR4823" s="22"/>
      <c r="BS4823" s="24"/>
      <c r="BT4823" s="24"/>
      <c r="BU4823" s="23"/>
      <c r="BV4823" s="26"/>
      <c r="BX4823" s="6"/>
      <c r="BY4823" s="24"/>
      <c r="BZ4823" s="109"/>
      <c r="CA4823" s="66"/>
      <c r="CB4823" s="5"/>
      <c r="CC4823" s="68"/>
      <c r="CD4823" s="67"/>
      <c r="CE4823" s="67"/>
      <c r="CF4823" s="64"/>
      <c r="CG4823" s="5"/>
      <c r="CH4823" s="69"/>
      <c r="CI4823" s="6"/>
      <c r="CJ4823" s="5"/>
      <c r="CK4823" s="25"/>
      <c r="CL4823" s="5"/>
      <c r="DN4823" s="14"/>
      <c r="DO4823" s="14"/>
      <c r="DP4823" s="5"/>
      <c r="DQ4823" s="25"/>
      <c r="DR4823" s="25"/>
      <c r="DS4823" s="96"/>
      <c r="DT4823" s="83"/>
      <c r="DU4823" s="14"/>
      <c r="DX4823" s="83"/>
      <c r="DY4823" s="83"/>
      <c r="DZ4823" s="83"/>
      <c r="EA4823" s="83"/>
      <c r="EJ4823" s="54"/>
      <c r="EK4823" s="22"/>
      <c r="EL4823" s="24"/>
      <c r="EP4823" s="23"/>
      <c r="EQ4823" s="24"/>
      <c r="ER4823" s="22"/>
      <c r="ES4823" s="24"/>
      <c r="ET4823" s="24"/>
      <c r="EU4823" s="23"/>
      <c r="EV4823" s="26"/>
      <c r="EX4823" s="6"/>
      <c r="EY4823" s="24"/>
      <c r="EZ4823" s="109"/>
      <c r="FA4823" s="66"/>
      <c r="FB4823" s="5"/>
      <c r="FC4823" s="68"/>
      <c r="FD4823" s="67"/>
      <c r="FE4823" s="67"/>
      <c r="FF4823" s="64"/>
      <c r="FG4823" s="5"/>
      <c r="FH4823" s="69"/>
      <c r="FI4823" s="6"/>
      <c r="FJ4823" s="5"/>
      <c r="FK4823" s="25"/>
      <c r="FL4823" s="5"/>
    </row>
    <row r="4824" spans="40:168">
      <c r="AN4824" s="14"/>
      <c r="AO4824" s="14"/>
      <c r="AP4824" s="5"/>
      <c r="AQ4824" s="25"/>
      <c r="AR4824" s="25"/>
      <c r="AS4824" s="96"/>
      <c r="AT4824" s="83"/>
      <c r="AU4824" s="14"/>
      <c r="AX4824" s="83"/>
      <c r="AY4824" s="83"/>
      <c r="AZ4824" s="83"/>
      <c r="BA4824" s="83"/>
      <c r="BJ4824" s="54"/>
      <c r="BK4824" s="22"/>
      <c r="BL4824" s="24"/>
      <c r="BP4824" s="23"/>
      <c r="BQ4824" s="24"/>
      <c r="BR4824" s="22"/>
      <c r="BS4824" s="24"/>
      <c r="BT4824" s="24"/>
      <c r="BU4824" s="23"/>
      <c r="BV4824" s="26"/>
      <c r="BX4824" s="6"/>
      <c r="BY4824" s="24"/>
      <c r="BZ4824" s="109"/>
      <c r="CA4824" s="66"/>
      <c r="CB4824" s="5"/>
      <c r="CC4824" s="68"/>
      <c r="CD4824" s="67"/>
      <c r="CE4824" s="67"/>
      <c r="CF4824" s="64"/>
      <c r="CG4824" s="5"/>
      <c r="CH4824" s="69"/>
      <c r="CI4824" s="6"/>
      <c r="CJ4824" s="5"/>
      <c r="CK4824" s="25"/>
      <c r="CL4824" s="5"/>
      <c r="DN4824" s="14"/>
      <c r="DO4824" s="14"/>
      <c r="DP4824" s="5"/>
      <c r="DQ4824" s="25"/>
      <c r="DR4824" s="25"/>
      <c r="DS4824" s="96"/>
      <c r="DT4824" s="83"/>
      <c r="DU4824" s="14"/>
      <c r="DX4824" s="83"/>
      <c r="DY4824" s="83"/>
      <c r="DZ4824" s="83"/>
      <c r="EA4824" s="83"/>
      <c r="EJ4824" s="54"/>
      <c r="EK4824" s="22"/>
      <c r="EL4824" s="24"/>
      <c r="EP4824" s="23"/>
      <c r="EQ4824" s="24"/>
      <c r="ER4824" s="22"/>
      <c r="ES4824" s="24"/>
      <c r="ET4824" s="24"/>
      <c r="EU4824" s="23"/>
      <c r="EV4824" s="26"/>
      <c r="EX4824" s="6"/>
      <c r="EY4824" s="24"/>
      <c r="EZ4824" s="109"/>
      <c r="FA4824" s="66"/>
      <c r="FB4824" s="5"/>
      <c r="FC4824" s="68"/>
      <c r="FD4824" s="67"/>
      <c r="FE4824" s="67"/>
      <c r="FF4824" s="64"/>
      <c r="FG4824" s="5"/>
      <c r="FH4824" s="69"/>
      <c r="FI4824" s="6"/>
      <c r="FJ4824" s="5"/>
      <c r="FK4824" s="25"/>
      <c r="FL4824" s="5"/>
    </row>
    <row r="4825" spans="40:168">
      <c r="AN4825" s="14"/>
      <c r="AO4825" s="14"/>
      <c r="AP4825" s="5"/>
      <c r="AQ4825" s="25"/>
      <c r="AR4825" s="25"/>
      <c r="AS4825" s="96"/>
      <c r="AT4825" s="83"/>
      <c r="AU4825" s="14"/>
      <c r="AX4825" s="83"/>
      <c r="AY4825" s="83"/>
      <c r="AZ4825" s="83"/>
      <c r="BA4825" s="83"/>
      <c r="BJ4825" s="54"/>
      <c r="BK4825" s="22"/>
      <c r="BL4825" s="24"/>
      <c r="BP4825" s="23"/>
      <c r="BQ4825" s="24"/>
      <c r="BR4825" s="22"/>
      <c r="BS4825" s="24"/>
      <c r="BT4825" s="24"/>
      <c r="BU4825" s="23"/>
      <c r="BV4825" s="26"/>
      <c r="BX4825" s="6"/>
      <c r="BY4825" s="24"/>
      <c r="BZ4825" s="109"/>
      <c r="CA4825" s="66"/>
      <c r="CB4825" s="5"/>
      <c r="CC4825" s="68"/>
      <c r="CD4825" s="67"/>
      <c r="CE4825" s="67"/>
      <c r="CF4825" s="64"/>
      <c r="CG4825" s="5"/>
      <c r="CH4825" s="69"/>
      <c r="CI4825" s="6"/>
      <c r="CJ4825" s="5"/>
      <c r="CK4825" s="25"/>
      <c r="CL4825" s="5"/>
      <c r="DN4825" s="14"/>
      <c r="DO4825" s="14"/>
      <c r="DP4825" s="5"/>
      <c r="DQ4825" s="25"/>
      <c r="DR4825" s="25"/>
      <c r="DS4825" s="96"/>
      <c r="DT4825" s="83"/>
      <c r="DU4825" s="14"/>
      <c r="DX4825" s="83"/>
      <c r="DY4825" s="83"/>
      <c r="DZ4825" s="83"/>
      <c r="EA4825" s="83"/>
      <c r="EJ4825" s="54"/>
      <c r="EK4825" s="22"/>
      <c r="EL4825" s="24"/>
      <c r="EP4825" s="23"/>
      <c r="EQ4825" s="24"/>
      <c r="ER4825" s="22"/>
      <c r="ES4825" s="24"/>
      <c r="ET4825" s="24"/>
      <c r="EU4825" s="23"/>
      <c r="EV4825" s="26"/>
      <c r="EX4825" s="6"/>
      <c r="EY4825" s="24"/>
      <c r="EZ4825" s="109"/>
      <c r="FA4825" s="66"/>
      <c r="FB4825" s="5"/>
      <c r="FC4825" s="68"/>
      <c r="FD4825" s="67"/>
      <c r="FE4825" s="67"/>
      <c r="FF4825" s="64"/>
      <c r="FG4825" s="5"/>
      <c r="FH4825" s="69"/>
      <c r="FI4825" s="6"/>
      <c r="FJ4825" s="5"/>
      <c r="FK4825" s="25"/>
      <c r="FL4825" s="5"/>
    </row>
    <row r="4826" spans="40:168">
      <c r="AN4826" s="14"/>
      <c r="AO4826" s="14"/>
      <c r="AP4826" s="5"/>
      <c r="AQ4826" s="25"/>
      <c r="AR4826" s="25"/>
      <c r="AS4826" s="96"/>
      <c r="AT4826" s="83"/>
      <c r="AU4826" s="14"/>
      <c r="AX4826" s="83"/>
      <c r="AY4826" s="83"/>
      <c r="AZ4826" s="83"/>
      <c r="BA4826" s="83"/>
      <c r="BJ4826" s="54"/>
      <c r="BK4826" s="22"/>
      <c r="BL4826" s="24"/>
      <c r="BP4826" s="23"/>
      <c r="BQ4826" s="24"/>
      <c r="BR4826" s="22"/>
      <c r="BS4826" s="24"/>
      <c r="BT4826" s="24"/>
      <c r="BU4826" s="23"/>
      <c r="BV4826" s="26"/>
      <c r="BX4826" s="6"/>
      <c r="BY4826" s="24"/>
      <c r="BZ4826" s="109"/>
      <c r="CA4826" s="66"/>
      <c r="CB4826" s="5"/>
      <c r="CC4826" s="68"/>
      <c r="CD4826" s="67"/>
      <c r="CE4826" s="67"/>
      <c r="CF4826" s="64"/>
      <c r="CG4826" s="5"/>
      <c r="CH4826" s="69"/>
      <c r="CI4826" s="6"/>
      <c r="CJ4826" s="5"/>
      <c r="CK4826" s="25"/>
      <c r="CL4826" s="5"/>
      <c r="DN4826" s="14"/>
      <c r="DO4826" s="14"/>
      <c r="DP4826" s="5"/>
      <c r="DQ4826" s="25"/>
      <c r="DR4826" s="25"/>
      <c r="DS4826" s="96"/>
      <c r="DT4826" s="83"/>
      <c r="DU4826" s="14"/>
      <c r="DX4826" s="83"/>
      <c r="DY4826" s="83"/>
      <c r="DZ4826" s="83"/>
      <c r="EA4826" s="83"/>
      <c r="EJ4826" s="54"/>
      <c r="EK4826" s="22"/>
      <c r="EL4826" s="24"/>
      <c r="EP4826" s="23"/>
      <c r="EQ4826" s="24"/>
      <c r="ER4826" s="22"/>
      <c r="ES4826" s="24"/>
      <c r="ET4826" s="24"/>
      <c r="EU4826" s="23"/>
      <c r="EV4826" s="26"/>
      <c r="EX4826" s="6"/>
      <c r="EY4826" s="24"/>
      <c r="EZ4826" s="109"/>
      <c r="FA4826" s="66"/>
      <c r="FB4826" s="5"/>
      <c r="FC4826" s="68"/>
      <c r="FD4826" s="67"/>
      <c r="FE4826" s="67"/>
      <c r="FF4826" s="64"/>
      <c r="FG4826" s="5"/>
      <c r="FH4826" s="69"/>
      <c r="FI4826" s="6"/>
      <c r="FJ4826" s="5"/>
      <c r="FK4826" s="25"/>
      <c r="FL4826" s="5"/>
    </row>
    <row r="4827" spans="40:168">
      <c r="AN4827" s="14"/>
      <c r="AO4827" s="14"/>
      <c r="AP4827" s="5"/>
      <c r="AQ4827" s="25"/>
      <c r="AR4827" s="25"/>
      <c r="AS4827" s="96"/>
      <c r="AT4827" s="83"/>
      <c r="AU4827" s="14"/>
      <c r="AX4827" s="83"/>
      <c r="AY4827" s="83"/>
      <c r="AZ4827" s="83"/>
      <c r="BA4827" s="83"/>
      <c r="BJ4827" s="54"/>
      <c r="BK4827" s="22"/>
      <c r="BL4827" s="24"/>
      <c r="BP4827" s="23"/>
      <c r="BQ4827" s="24"/>
      <c r="BR4827" s="22"/>
      <c r="BS4827" s="24"/>
      <c r="BT4827" s="24"/>
      <c r="BU4827" s="23"/>
      <c r="BV4827" s="26"/>
      <c r="BX4827" s="6"/>
      <c r="BY4827" s="24"/>
      <c r="BZ4827" s="109"/>
      <c r="CA4827" s="66"/>
      <c r="CB4827" s="5"/>
      <c r="CC4827" s="68"/>
      <c r="CD4827" s="67"/>
      <c r="CE4827" s="67"/>
      <c r="CF4827" s="64"/>
      <c r="CG4827" s="5"/>
      <c r="CH4827" s="69"/>
      <c r="CI4827" s="6"/>
      <c r="CJ4827" s="5"/>
      <c r="CK4827" s="25"/>
      <c r="CL4827" s="5"/>
      <c r="DN4827" s="14"/>
      <c r="DO4827" s="14"/>
      <c r="DP4827" s="5"/>
      <c r="DQ4827" s="25"/>
      <c r="DR4827" s="25"/>
      <c r="DS4827" s="96"/>
      <c r="DT4827" s="83"/>
      <c r="DU4827" s="14"/>
      <c r="DX4827" s="83"/>
      <c r="DY4827" s="83"/>
      <c r="DZ4827" s="83"/>
      <c r="EA4827" s="83"/>
      <c r="EJ4827" s="54"/>
      <c r="EK4827" s="22"/>
      <c r="EL4827" s="24"/>
      <c r="EP4827" s="23"/>
      <c r="EQ4827" s="24"/>
      <c r="ER4827" s="22"/>
      <c r="ES4827" s="24"/>
      <c r="ET4827" s="24"/>
      <c r="EU4827" s="23"/>
      <c r="EV4827" s="26"/>
      <c r="EX4827" s="6"/>
      <c r="EY4827" s="24"/>
      <c r="EZ4827" s="109"/>
      <c r="FA4827" s="66"/>
      <c r="FB4827" s="5"/>
      <c r="FC4827" s="68"/>
      <c r="FD4827" s="67"/>
      <c r="FE4827" s="67"/>
      <c r="FF4827" s="64"/>
      <c r="FG4827" s="5"/>
      <c r="FH4827" s="69"/>
      <c r="FI4827" s="6"/>
      <c r="FJ4827" s="5"/>
      <c r="FK4827" s="25"/>
      <c r="FL4827" s="5"/>
    </row>
    <row r="4828" spans="40:168">
      <c r="AN4828" s="14"/>
      <c r="AO4828" s="14"/>
      <c r="AP4828" s="5"/>
      <c r="AQ4828" s="25"/>
      <c r="AR4828" s="25"/>
      <c r="AS4828" s="96"/>
      <c r="AT4828" s="83"/>
      <c r="AU4828" s="14"/>
      <c r="AX4828" s="83"/>
      <c r="AY4828" s="83"/>
      <c r="AZ4828" s="83"/>
      <c r="BA4828" s="83"/>
      <c r="BJ4828" s="54"/>
      <c r="BK4828" s="22"/>
      <c r="BL4828" s="24"/>
      <c r="BP4828" s="23"/>
      <c r="BQ4828" s="24"/>
      <c r="BR4828" s="22"/>
      <c r="BS4828" s="24"/>
      <c r="BT4828" s="24"/>
      <c r="BU4828" s="23"/>
      <c r="BV4828" s="26"/>
      <c r="BX4828" s="6"/>
      <c r="BY4828" s="24"/>
      <c r="BZ4828" s="109"/>
      <c r="CA4828" s="66"/>
      <c r="CB4828" s="5"/>
      <c r="CC4828" s="68"/>
      <c r="CD4828" s="67"/>
      <c r="CE4828" s="67"/>
      <c r="CF4828" s="64"/>
      <c r="CG4828" s="5"/>
      <c r="CH4828" s="69"/>
      <c r="CI4828" s="6"/>
      <c r="CJ4828" s="5"/>
      <c r="CK4828" s="25"/>
      <c r="CL4828" s="5"/>
      <c r="DN4828" s="14"/>
      <c r="DO4828" s="14"/>
      <c r="DP4828" s="5"/>
      <c r="DQ4828" s="25"/>
      <c r="DR4828" s="25"/>
      <c r="DS4828" s="96"/>
      <c r="DT4828" s="83"/>
      <c r="DU4828" s="14"/>
      <c r="DX4828" s="83"/>
      <c r="DY4828" s="83"/>
      <c r="DZ4828" s="83"/>
      <c r="EA4828" s="83"/>
      <c r="EJ4828" s="54"/>
      <c r="EK4828" s="22"/>
      <c r="EL4828" s="24"/>
      <c r="EP4828" s="23"/>
      <c r="EQ4828" s="24"/>
      <c r="ER4828" s="22"/>
      <c r="ES4828" s="24"/>
      <c r="ET4828" s="24"/>
      <c r="EU4828" s="23"/>
      <c r="EV4828" s="26"/>
      <c r="EX4828" s="6"/>
      <c r="EY4828" s="24"/>
      <c r="EZ4828" s="109"/>
      <c r="FA4828" s="66"/>
      <c r="FB4828" s="5"/>
      <c r="FC4828" s="68"/>
      <c r="FD4828" s="67"/>
      <c r="FE4828" s="67"/>
      <c r="FF4828" s="64"/>
      <c r="FG4828" s="5"/>
      <c r="FH4828" s="69"/>
      <c r="FI4828" s="6"/>
      <c r="FJ4828" s="5"/>
      <c r="FK4828" s="25"/>
      <c r="FL4828" s="5"/>
    </row>
    <row r="4829" spans="40:168">
      <c r="AN4829" s="14"/>
      <c r="AO4829" s="14"/>
      <c r="AP4829" s="5"/>
      <c r="AQ4829" s="25"/>
      <c r="AR4829" s="25"/>
      <c r="AS4829" s="96"/>
      <c r="AT4829" s="83"/>
      <c r="AU4829" s="14"/>
      <c r="AX4829" s="83"/>
      <c r="AY4829" s="83"/>
      <c r="AZ4829" s="83"/>
      <c r="BA4829" s="83"/>
      <c r="BJ4829" s="54"/>
      <c r="BK4829" s="22"/>
      <c r="BL4829" s="24"/>
      <c r="BP4829" s="23"/>
      <c r="BQ4829" s="24"/>
      <c r="BR4829" s="22"/>
      <c r="BS4829" s="24"/>
      <c r="BT4829" s="24"/>
      <c r="BU4829" s="23"/>
      <c r="BV4829" s="26"/>
      <c r="BX4829" s="6"/>
      <c r="BY4829" s="24"/>
      <c r="BZ4829" s="109"/>
      <c r="CA4829" s="66"/>
      <c r="CB4829" s="5"/>
      <c r="CC4829" s="68"/>
      <c r="CD4829" s="67"/>
      <c r="CE4829" s="67"/>
      <c r="CF4829" s="64"/>
      <c r="CG4829" s="5"/>
      <c r="CH4829" s="69"/>
      <c r="CI4829" s="6"/>
      <c r="CJ4829" s="5"/>
      <c r="CK4829" s="25"/>
      <c r="CL4829" s="5"/>
      <c r="DN4829" s="14"/>
      <c r="DO4829" s="14"/>
      <c r="DP4829" s="5"/>
      <c r="DQ4829" s="25"/>
      <c r="DR4829" s="25"/>
      <c r="DS4829" s="96"/>
      <c r="DT4829" s="83"/>
      <c r="DU4829" s="14"/>
      <c r="DX4829" s="83"/>
      <c r="DY4829" s="83"/>
      <c r="DZ4829" s="83"/>
      <c r="EA4829" s="83"/>
      <c r="EJ4829" s="54"/>
      <c r="EK4829" s="22"/>
      <c r="EL4829" s="24"/>
      <c r="EP4829" s="23"/>
      <c r="EQ4829" s="24"/>
      <c r="ER4829" s="22"/>
      <c r="ES4829" s="24"/>
      <c r="ET4829" s="24"/>
      <c r="EU4829" s="23"/>
      <c r="EV4829" s="26"/>
      <c r="EX4829" s="6"/>
      <c r="EY4829" s="24"/>
      <c r="EZ4829" s="109"/>
      <c r="FA4829" s="66"/>
      <c r="FB4829" s="5"/>
      <c r="FC4829" s="68"/>
      <c r="FD4829" s="67"/>
      <c r="FE4829" s="67"/>
      <c r="FF4829" s="64"/>
      <c r="FG4829" s="5"/>
      <c r="FH4829" s="69"/>
      <c r="FI4829" s="6"/>
      <c r="FJ4829" s="5"/>
      <c r="FK4829" s="25"/>
      <c r="FL4829" s="5"/>
    </row>
    <row r="4830" spans="40:168">
      <c r="AN4830" s="14"/>
      <c r="AO4830" s="14"/>
      <c r="AP4830" s="5"/>
      <c r="AQ4830" s="25"/>
      <c r="AR4830" s="25"/>
      <c r="AS4830" s="96"/>
      <c r="AT4830" s="83"/>
      <c r="AU4830" s="14"/>
      <c r="AX4830" s="83"/>
      <c r="AY4830" s="83"/>
      <c r="AZ4830" s="83"/>
      <c r="BA4830" s="83"/>
      <c r="BJ4830" s="54"/>
      <c r="BK4830" s="22"/>
      <c r="BL4830" s="24"/>
      <c r="BP4830" s="23"/>
      <c r="BQ4830" s="24"/>
      <c r="BR4830" s="22"/>
      <c r="BS4830" s="24"/>
      <c r="BT4830" s="24"/>
      <c r="BU4830" s="23"/>
      <c r="BV4830" s="26"/>
      <c r="BX4830" s="6"/>
      <c r="BY4830" s="24"/>
      <c r="BZ4830" s="109"/>
      <c r="CA4830" s="66"/>
      <c r="CB4830" s="5"/>
      <c r="CC4830" s="68"/>
      <c r="CD4830" s="67"/>
      <c r="CE4830" s="67"/>
      <c r="CF4830" s="64"/>
      <c r="CG4830" s="5"/>
      <c r="CH4830" s="69"/>
      <c r="CI4830" s="6"/>
      <c r="CJ4830" s="5"/>
      <c r="CK4830" s="25"/>
      <c r="CL4830" s="5"/>
      <c r="DN4830" s="14"/>
      <c r="DO4830" s="14"/>
      <c r="DP4830" s="5"/>
      <c r="DQ4830" s="25"/>
      <c r="DR4830" s="25"/>
      <c r="DS4830" s="96"/>
      <c r="DT4830" s="83"/>
      <c r="DU4830" s="14"/>
      <c r="DX4830" s="83"/>
      <c r="DY4830" s="83"/>
      <c r="DZ4830" s="83"/>
      <c r="EA4830" s="83"/>
      <c r="EJ4830" s="54"/>
      <c r="EK4830" s="22"/>
      <c r="EL4830" s="24"/>
      <c r="EP4830" s="23"/>
      <c r="EQ4830" s="24"/>
      <c r="ER4830" s="22"/>
      <c r="ES4830" s="24"/>
      <c r="ET4830" s="24"/>
      <c r="EU4830" s="23"/>
      <c r="EV4830" s="26"/>
      <c r="EX4830" s="6"/>
      <c r="EY4830" s="24"/>
      <c r="EZ4830" s="109"/>
      <c r="FA4830" s="66"/>
      <c r="FB4830" s="5"/>
      <c r="FC4830" s="68"/>
      <c r="FD4830" s="67"/>
      <c r="FE4830" s="67"/>
      <c r="FF4830" s="64"/>
      <c r="FG4830" s="5"/>
      <c r="FH4830" s="69"/>
      <c r="FI4830" s="6"/>
      <c r="FJ4830" s="5"/>
      <c r="FK4830" s="25"/>
      <c r="FL4830" s="5"/>
    </row>
    <row r="4831" spans="40:168">
      <c r="AN4831" s="14"/>
      <c r="AO4831" s="14"/>
      <c r="AP4831" s="5"/>
      <c r="AQ4831" s="25"/>
      <c r="AR4831" s="25"/>
      <c r="AS4831" s="96"/>
      <c r="AT4831" s="83"/>
      <c r="AU4831" s="14"/>
      <c r="AX4831" s="83"/>
      <c r="AY4831" s="83"/>
      <c r="AZ4831" s="83"/>
      <c r="BA4831" s="83"/>
      <c r="BJ4831" s="54"/>
      <c r="BK4831" s="22"/>
      <c r="BL4831" s="24"/>
      <c r="BP4831" s="23"/>
      <c r="BQ4831" s="24"/>
      <c r="BR4831" s="22"/>
      <c r="BS4831" s="24"/>
      <c r="BT4831" s="24"/>
      <c r="BU4831" s="23"/>
      <c r="BV4831" s="26"/>
      <c r="BX4831" s="6"/>
      <c r="BY4831" s="24"/>
      <c r="BZ4831" s="109"/>
      <c r="CA4831" s="66"/>
      <c r="CB4831" s="5"/>
      <c r="CC4831" s="68"/>
      <c r="CD4831" s="67"/>
      <c r="CE4831" s="67"/>
      <c r="CF4831" s="64"/>
      <c r="CG4831" s="5"/>
      <c r="CH4831" s="69"/>
      <c r="CI4831" s="6"/>
      <c r="CJ4831" s="5"/>
      <c r="CK4831" s="25"/>
      <c r="CL4831" s="5"/>
      <c r="DN4831" s="14"/>
      <c r="DO4831" s="14"/>
      <c r="DP4831" s="5"/>
      <c r="DQ4831" s="25"/>
      <c r="DR4831" s="25"/>
      <c r="DS4831" s="96"/>
      <c r="DT4831" s="83"/>
      <c r="DU4831" s="14"/>
      <c r="DX4831" s="83"/>
      <c r="DY4831" s="83"/>
      <c r="DZ4831" s="83"/>
      <c r="EA4831" s="83"/>
      <c r="EJ4831" s="54"/>
      <c r="EK4831" s="22"/>
      <c r="EL4831" s="24"/>
      <c r="EP4831" s="23"/>
      <c r="EQ4831" s="24"/>
      <c r="ER4831" s="22"/>
      <c r="ES4831" s="24"/>
      <c r="ET4831" s="24"/>
      <c r="EU4831" s="23"/>
      <c r="EV4831" s="26"/>
      <c r="EX4831" s="6"/>
      <c r="EY4831" s="24"/>
      <c r="EZ4831" s="109"/>
      <c r="FA4831" s="66"/>
      <c r="FB4831" s="5"/>
      <c r="FC4831" s="68"/>
      <c r="FD4831" s="67"/>
      <c r="FE4831" s="67"/>
      <c r="FF4831" s="64"/>
      <c r="FG4831" s="5"/>
      <c r="FH4831" s="69"/>
      <c r="FI4831" s="6"/>
      <c r="FJ4831" s="5"/>
      <c r="FK4831" s="25"/>
      <c r="FL4831" s="5"/>
    </row>
    <row r="4832" spans="40:168">
      <c r="AN4832" s="14"/>
      <c r="AO4832" s="14"/>
      <c r="AP4832" s="5"/>
      <c r="AQ4832" s="25"/>
      <c r="AR4832" s="25"/>
      <c r="AS4832" s="96"/>
      <c r="AT4832" s="83"/>
      <c r="AU4832" s="14"/>
      <c r="AX4832" s="83"/>
      <c r="AY4832" s="83"/>
      <c r="AZ4832" s="83"/>
      <c r="BA4832" s="83"/>
      <c r="BJ4832" s="54"/>
      <c r="BK4832" s="22"/>
      <c r="BL4832" s="24"/>
      <c r="BP4832" s="23"/>
      <c r="BQ4832" s="24"/>
      <c r="BR4832" s="22"/>
      <c r="BS4832" s="24"/>
      <c r="BT4832" s="24"/>
      <c r="BU4832" s="23"/>
      <c r="BV4832" s="26"/>
      <c r="BX4832" s="6"/>
      <c r="BY4832" s="24"/>
      <c r="BZ4832" s="109"/>
      <c r="CA4832" s="66"/>
      <c r="CB4832" s="5"/>
      <c r="CC4832" s="68"/>
      <c r="CD4832" s="67"/>
      <c r="CE4832" s="67"/>
      <c r="CF4832" s="64"/>
      <c r="CG4832" s="5"/>
      <c r="CH4832" s="69"/>
      <c r="CI4832" s="6"/>
      <c r="CJ4832" s="5"/>
      <c r="CK4832" s="25"/>
      <c r="CL4832" s="5"/>
      <c r="DN4832" s="14"/>
      <c r="DO4832" s="14"/>
      <c r="DP4832" s="5"/>
      <c r="DQ4832" s="25"/>
      <c r="DR4832" s="25"/>
      <c r="DS4832" s="96"/>
      <c r="DT4832" s="83"/>
      <c r="DU4832" s="14"/>
      <c r="DX4832" s="83"/>
      <c r="DY4832" s="83"/>
      <c r="DZ4832" s="83"/>
      <c r="EA4832" s="83"/>
      <c r="EJ4832" s="54"/>
      <c r="EK4832" s="22"/>
      <c r="EL4832" s="24"/>
      <c r="EP4832" s="23"/>
      <c r="EQ4832" s="24"/>
      <c r="ER4832" s="22"/>
      <c r="ES4832" s="24"/>
      <c r="ET4832" s="24"/>
      <c r="EU4832" s="23"/>
      <c r="EV4832" s="26"/>
      <c r="EX4832" s="6"/>
      <c r="EY4832" s="24"/>
      <c r="EZ4832" s="109"/>
      <c r="FA4832" s="66"/>
      <c r="FB4832" s="5"/>
      <c r="FC4832" s="68"/>
      <c r="FD4832" s="67"/>
      <c r="FE4832" s="67"/>
      <c r="FF4832" s="64"/>
      <c r="FG4832" s="5"/>
      <c r="FH4832" s="69"/>
      <c r="FI4832" s="6"/>
      <c r="FJ4832" s="5"/>
      <c r="FK4832" s="25"/>
      <c r="FL4832" s="5"/>
    </row>
    <row r="4833" spans="40:168">
      <c r="AN4833" s="14"/>
      <c r="AO4833" s="14"/>
      <c r="AP4833" s="5"/>
      <c r="AQ4833" s="25"/>
      <c r="AR4833" s="25"/>
      <c r="AS4833" s="96"/>
      <c r="AT4833" s="83"/>
      <c r="AU4833" s="14"/>
      <c r="AX4833" s="83"/>
      <c r="AY4833" s="83"/>
      <c r="AZ4833" s="83"/>
      <c r="BA4833" s="83"/>
      <c r="BJ4833" s="54"/>
      <c r="BK4833" s="22"/>
      <c r="BL4833" s="24"/>
      <c r="BP4833" s="23"/>
      <c r="BQ4833" s="24"/>
      <c r="BR4833" s="22"/>
      <c r="BS4833" s="24"/>
      <c r="BT4833" s="24"/>
      <c r="BU4833" s="23"/>
      <c r="BV4833" s="26"/>
      <c r="BX4833" s="6"/>
      <c r="BY4833" s="24"/>
      <c r="BZ4833" s="109"/>
      <c r="CA4833" s="66"/>
      <c r="CB4833" s="5"/>
      <c r="CC4833" s="68"/>
      <c r="CD4833" s="67"/>
      <c r="CE4833" s="67"/>
      <c r="CF4833" s="64"/>
      <c r="CG4833" s="5"/>
      <c r="CH4833" s="69"/>
      <c r="CI4833" s="6"/>
      <c r="CJ4833" s="5"/>
      <c r="CK4833" s="25"/>
      <c r="CL4833" s="5"/>
      <c r="DN4833" s="14"/>
      <c r="DO4833" s="14"/>
      <c r="DP4833" s="5"/>
      <c r="DQ4833" s="25"/>
      <c r="DR4833" s="25"/>
      <c r="DS4833" s="96"/>
      <c r="DT4833" s="83"/>
      <c r="DU4833" s="14"/>
      <c r="DX4833" s="83"/>
      <c r="DY4833" s="83"/>
      <c r="DZ4833" s="83"/>
      <c r="EA4833" s="83"/>
      <c r="EJ4833" s="54"/>
      <c r="EK4833" s="22"/>
      <c r="EL4833" s="24"/>
      <c r="EP4833" s="23"/>
      <c r="EQ4833" s="24"/>
      <c r="ER4833" s="22"/>
      <c r="ES4833" s="24"/>
      <c r="ET4833" s="24"/>
      <c r="EU4833" s="23"/>
      <c r="EV4833" s="26"/>
      <c r="EX4833" s="6"/>
      <c r="EY4833" s="24"/>
      <c r="EZ4833" s="109"/>
      <c r="FA4833" s="66"/>
      <c r="FB4833" s="5"/>
      <c r="FC4833" s="68"/>
      <c r="FD4833" s="67"/>
      <c r="FE4833" s="67"/>
      <c r="FF4833" s="64"/>
      <c r="FG4833" s="5"/>
      <c r="FH4833" s="69"/>
      <c r="FI4833" s="6"/>
      <c r="FJ4833" s="5"/>
      <c r="FK4833" s="25"/>
      <c r="FL4833" s="5"/>
    </row>
    <row r="4834" spans="40:168">
      <c r="AN4834" s="14"/>
      <c r="AO4834" s="14"/>
      <c r="AP4834" s="5"/>
      <c r="AQ4834" s="25"/>
      <c r="AR4834" s="25"/>
      <c r="AS4834" s="96"/>
      <c r="AT4834" s="83"/>
      <c r="AU4834" s="14"/>
      <c r="AX4834" s="83"/>
      <c r="AY4834" s="83"/>
      <c r="AZ4834" s="83"/>
      <c r="BA4834" s="83"/>
      <c r="BJ4834" s="54"/>
      <c r="BK4834" s="22"/>
      <c r="BL4834" s="24"/>
      <c r="BP4834" s="23"/>
      <c r="BQ4834" s="24"/>
      <c r="BR4834" s="22"/>
      <c r="BS4834" s="24"/>
      <c r="BT4834" s="24"/>
      <c r="BU4834" s="23"/>
      <c r="BV4834" s="26"/>
      <c r="BX4834" s="6"/>
      <c r="BY4834" s="24"/>
      <c r="BZ4834" s="109"/>
      <c r="CA4834" s="66"/>
      <c r="CB4834" s="5"/>
      <c r="CC4834" s="68"/>
      <c r="CD4834" s="67"/>
      <c r="CE4834" s="67"/>
      <c r="CF4834" s="64"/>
      <c r="CG4834" s="5"/>
      <c r="CH4834" s="69"/>
      <c r="CI4834" s="6"/>
      <c r="CJ4834" s="5"/>
      <c r="CK4834" s="25"/>
      <c r="CL4834" s="5"/>
      <c r="DN4834" s="14"/>
      <c r="DO4834" s="14"/>
      <c r="DP4834" s="5"/>
      <c r="DQ4834" s="25"/>
      <c r="DR4834" s="25"/>
      <c r="DS4834" s="96"/>
      <c r="DT4834" s="83"/>
      <c r="DU4834" s="14"/>
      <c r="DX4834" s="83"/>
      <c r="DY4834" s="83"/>
      <c r="DZ4834" s="83"/>
      <c r="EA4834" s="83"/>
      <c r="EJ4834" s="54"/>
      <c r="EK4834" s="22"/>
      <c r="EL4834" s="24"/>
      <c r="EP4834" s="23"/>
      <c r="EQ4834" s="24"/>
      <c r="ER4834" s="22"/>
      <c r="ES4834" s="24"/>
      <c r="ET4834" s="24"/>
      <c r="EU4834" s="23"/>
      <c r="EV4834" s="26"/>
      <c r="EX4834" s="6"/>
      <c r="EY4834" s="24"/>
      <c r="EZ4834" s="109"/>
      <c r="FA4834" s="66"/>
      <c r="FB4834" s="5"/>
      <c r="FC4834" s="68"/>
      <c r="FD4834" s="67"/>
      <c r="FE4834" s="67"/>
      <c r="FF4834" s="64"/>
      <c r="FG4834" s="5"/>
      <c r="FH4834" s="69"/>
      <c r="FI4834" s="6"/>
      <c r="FJ4834" s="5"/>
      <c r="FK4834" s="25"/>
      <c r="FL4834" s="5"/>
    </row>
    <row r="4835" spans="40:168">
      <c r="AN4835" s="14"/>
      <c r="AO4835" s="14"/>
      <c r="AP4835" s="5"/>
      <c r="AQ4835" s="25"/>
      <c r="AR4835" s="25"/>
      <c r="AS4835" s="96"/>
      <c r="AT4835" s="83"/>
      <c r="AU4835" s="14"/>
      <c r="AX4835" s="83"/>
      <c r="AY4835" s="83"/>
      <c r="AZ4835" s="83"/>
      <c r="BA4835" s="83"/>
      <c r="BJ4835" s="54"/>
      <c r="BK4835" s="22"/>
      <c r="BL4835" s="24"/>
      <c r="BP4835" s="23"/>
      <c r="BQ4835" s="24"/>
      <c r="BR4835" s="22"/>
      <c r="BS4835" s="24"/>
      <c r="BT4835" s="24"/>
      <c r="BU4835" s="23"/>
      <c r="BV4835" s="26"/>
      <c r="BX4835" s="6"/>
      <c r="BY4835" s="24"/>
      <c r="BZ4835" s="109"/>
      <c r="CA4835" s="66"/>
      <c r="CB4835" s="5"/>
      <c r="CC4835" s="68"/>
      <c r="CD4835" s="67"/>
      <c r="CE4835" s="67"/>
      <c r="CF4835" s="64"/>
      <c r="CG4835" s="5"/>
      <c r="CH4835" s="69"/>
      <c r="CI4835" s="6"/>
      <c r="CJ4835" s="5"/>
      <c r="CK4835" s="25"/>
      <c r="CL4835" s="5"/>
      <c r="DN4835" s="14"/>
      <c r="DO4835" s="14"/>
      <c r="DP4835" s="5"/>
      <c r="DQ4835" s="25"/>
      <c r="DR4835" s="25"/>
      <c r="DS4835" s="96"/>
      <c r="DT4835" s="83"/>
      <c r="DU4835" s="14"/>
      <c r="DX4835" s="83"/>
      <c r="DY4835" s="83"/>
      <c r="DZ4835" s="83"/>
      <c r="EA4835" s="83"/>
      <c r="EJ4835" s="54"/>
      <c r="EK4835" s="22"/>
      <c r="EL4835" s="24"/>
      <c r="EP4835" s="23"/>
      <c r="EQ4835" s="24"/>
      <c r="ER4835" s="22"/>
      <c r="ES4835" s="24"/>
      <c r="ET4835" s="24"/>
      <c r="EU4835" s="23"/>
      <c r="EV4835" s="26"/>
      <c r="EX4835" s="6"/>
      <c r="EY4835" s="24"/>
      <c r="EZ4835" s="109"/>
      <c r="FA4835" s="66"/>
      <c r="FB4835" s="5"/>
      <c r="FC4835" s="68"/>
      <c r="FD4835" s="67"/>
      <c r="FE4835" s="67"/>
      <c r="FF4835" s="64"/>
      <c r="FG4835" s="5"/>
      <c r="FH4835" s="69"/>
      <c r="FI4835" s="6"/>
      <c r="FJ4835" s="5"/>
      <c r="FK4835" s="25"/>
      <c r="FL4835" s="5"/>
    </row>
    <row r="4836" spans="40:168">
      <c r="AN4836" s="14"/>
      <c r="AO4836" s="14"/>
      <c r="AP4836" s="5"/>
      <c r="AQ4836" s="25"/>
      <c r="AR4836" s="25"/>
      <c r="AS4836" s="96"/>
      <c r="AT4836" s="83"/>
      <c r="AU4836" s="14"/>
      <c r="AX4836" s="83"/>
      <c r="AY4836" s="83"/>
      <c r="AZ4836" s="83"/>
      <c r="BA4836" s="83"/>
      <c r="BJ4836" s="54"/>
      <c r="BK4836" s="22"/>
      <c r="BL4836" s="24"/>
      <c r="BP4836" s="23"/>
      <c r="BQ4836" s="24"/>
      <c r="BR4836" s="22"/>
      <c r="BS4836" s="24"/>
      <c r="BT4836" s="24"/>
      <c r="BU4836" s="23"/>
      <c r="BV4836" s="26"/>
      <c r="BX4836" s="6"/>
      <c r="BY4836" s="24"/>
      <c r="BZ4836" s="109"/>
      <c r="CA4836" s="66"/>
      <c r="CB4836" s="5"/>
      <c r="CC4836" s="68"/>
      <c r="CD4836" s="67"/>
      <c r="CE4836" s="67"/>
      <c r="CF4836" s="64"/>
      <c r="CG4836" s="5"/>
      <c r="CH4836" s="69"/>
      <c r="CI4836" s="6"/>
      <c r="CJ4836" s="5"/>
      <c r="CK4836" s="25"/>
      <c r="CL4836" s="5"/>
      <c r="DN4836" s="14"/>
      <c r="DO4836" s="14"/>
      <c r="DP4836" s="5"/>
      <c r="DQ4836" s="25"/>
      <c r="DR4836" s="25"/>
      <c r="DS4836" s="96"/>
      <c r="DT4836" s="83"/>
      <c r="DU4836" s="14"/>
      <c r="DX4836" s="83"/>
      <c r="DY4836" s="83"/>
      <c r="DZ4836" s="83"/>
      <c r="EA4836" s="83"/>
      <c r="EJ4836" s="54"/>
      <c r="EK4836" s="22"/>
      <c r="EL4836" s="24"/>
      <c r="EP4836" s="23"/>
      <c r="EQ4836" s="24"/>
      <c r="ER4836" s="22"/>
      <c r="ES4836" s="24"/>
      <c r="ET4836" s="24"/>
      <c r="EU4836" s="23"/>
      <c r="EV4836" s="26"/>
      <c r="EX4836" s="6"/>
      <c r="EY4836" s="24"/>
      <c r="EZ4836" s="109"/>
      <c r="FA4836" s="66"/>
      <c r="FB4836" s="5"/>
      <c r="FC4836" s="68"/>
      <c r="FD4836" s="67"/>
      <c r="FE4836" s="67"/>
      <c r="FF4836" s="64"/>
      <c r="FG4836" s="5"/>
      <c r="FH4836" s="69"/>
      <c r="FI4836" s="6"/>
      <c r="FJ4836" s="5"/>
      <c r="FK4836" s="25"/>
      <c r="FL4836" s="5"/>
    </row>
    <row r="4837" spans="40:168">
      <c r="AN4837" s="14"/>
      <c r="AO4837" s="14"/>
      <c r="AP4837" s="5"/>
      <c r="AQ4837" s="25"/>
      <c r="AR4837" s="25"/>
      <c r="AS4837" s="96"/>
      <c r="AT4837" s="83"/>
      <c r="AU4837" s="14"/>
      <c r="AX4837" s="83"/>
      <c r="AY4837" s="83"/>
      <c r="AZ4837" s="83"/>
      <c r="BA4837" s="83"/>
      <c r="BJ4837" s="54"/>
      <c r="BK4837" s="22"/>
      <c r="BL4837" s="24"/>
      <c r="BP4837" s="23"/>
      <c r="BQ4837" s="24"/>
      <c r="BR4837" s="22"/>
      <c r="BS4837" s="24"/>
      <c r="BT4837" s="24"/>
      <c r="BU4837" s="23"/>
      <c r="BV4837" s="26"/>
      <c r="BX4837" s="6"/>
      <c r="BY4837" s="24"/>
      <c r="BZ4837" s="109"/>
      <c r="CA4837" s="66"/>
      <c r="CB4837" s="5"/>
      <c r="CC4837" s="68"/>
      <c r="CD4837" s="67"/>
      <c r="CE4837" s="67"/>
      <c r="CF4837" s="64"/>
      <c r="CG4837" s="5"/>
      <c r="CH4837" s="69"/>
      <c r="CI4837" s="6"/>
      <c r="CJ4837" s="5"/>
      <c r="CK4837" s="25"/>
      <c r="CL4837" s="5"/>
      <c r="DN4837" s="14"/>
      <c r="DO4837" s="14"/>
      <c r="DP4837" s="5"/>
      <c r="DQ4837" s="25"/>
      <c r="DR4837" s="25"/>
      <c r="DS4837" s="96"/>
      <c r="DT4837" s="83"/>
      <c r="DU4837" s="14"/>
      <c r="DX4837" s="83"/>
      <c r="DY4837" s="83"/>
      <c r="DZ4837" s="83"/>
      <c r="EA4837" s="83"/>
      <c r="EJ4837" s="54"/>
      <c r="EK4837" s="22"/>
      <c r="EL4837" s="24"/>
      <c r="EP4837" s="23"/>
      <c r="EQ4837" s="24"/>
      <c r="ER4837" s="22"/>
      <c r="ES4837" s="24"/>
      <c r="ET4837" s="24"/>
      <c r="EU4837" s="23"/>
      <c r="EV4837" s="26"/>
      <c r="EX4837" s="6"/>
      <c r="EY4837" s="24"/>
      <c r="EZ4837" s="109"/>
      <c r="FA4837" s="66"/>
      <c r="FB4837" s="5"/>
      <c r="FC4837" s="68"/>
      <c r="FD4837" s="67"/>
      <c r="FE4837" s="67"/>
      <c r="FF4837" s="64"/>
      <c r="FG4837" s="5"/>
      <c r="FH4837" s="69"/>
      <c r="FI4837" s="6"/>
      <c r="FJ4837" s="5"/>
      <c r="FK4837" s="25"/>
      <c r="FL4837" s="5"/>
    </row>
    <row r="4838" spans="40:168">
      <c r="AN4838" s="14"/>
      <c r="AO4838" s="14"/>
      <c r="AP4838" s="5"/>
      <c r="AQ4838" s="25"/>
      <c r="AR4838" s="25"/>
      <c r="AS4838" s="96"/>
      <c r="AT4838" s="83"/>
      <c r="AU4838" s="14"/>
      <c r="AX4838" s="83"/>
      <c r="AY4838" s="83"/>
      <c r="AZ4838" s="83"/>
      <c r="BA4838" s="83"/>
      <c r="BJ4838" s="54"/>
      <c r="BK4838" s="22"/>
      <c r="BL4838" s="24"/>
      <c r="BP4838" s="23"/>
      <c r="BQ4838" s="24"/>
      <c r="BR4838" s="22"/>
      <c r="BS4838" s="24"/>
      <c r="BT4838" s="24"/>
      <c r="BU4838" s="23"/>
      <c r="BV4838" s="26"/>
      <c r="BX4838" s="6"/>
      <c r="BY4838" s="24"/>
      <c r="BZ4838" s="109"/>
      <c r="CA4838" s="66"/>
      <c r="CB4838" s="5"/>
      <c r="CC4838" s="68"/>
      <c r="CD4838" s="67"/>
      <c r="CE4838" s="67"/>
      <c r="CF4838" s="64"/>
      <c r="CG4838" s="5"/>
      <c r="CH4838" s="69"/>
      <c r="CI4838" s="6"/>
      <c r="CJ4838" s="5"/>
      <c r="CK4838" s="25"/>
      <c r="CL4838" s="5"/>
      <c r="DN4838" s="14"/>
      <c r="DO4838" s="14"/>
      <c r="DP4838" s="5"/>
      <c r="DQ4838" s="25"/>
      <c r="DR4838" s="25"/>
      <c r="DS4838" s="96"/>
      <c r="DT4838" s="83"/>
      <c r="DU4838" s="14"/>
      <c r="DX4838" s="83"/>
      <c r="DY4838" s="83"/>
      <c r="DZ4838" s="83"/>
      <c r="EA4838" s="83"/>
      <c r="EJ4838" s="54"/>
      <c r="EK4838" s="22"/>
      <c r="EL4838" s="24"/>
      <c r="EP4838" s="23"/>
      <c r="EQ4838" s="24"/>
      <c r="ER4838" s="22"/>
      <c r="ES4838" s="24"/>
      <c r="ET4838" s="24"/>
      <c r="EU4838" s="23"/>
      <c r="EV4838" s="26"/>
      <c r="EX4838" s="6"/>
      <c r="EY4838" s="24"/>
      <c r="EZ4838" s="109"/>
      <c r="FA4838" s="66"/>
      <c r="FB4838" s="5"/>
      <c r="FC4838" s="68"/>
      <c r="FD4838" s="67"/>
      <c r="FE4838" s="67"/>
      <c r="FF4838" s="64"/>
      <c r="FG4838" s="5"/>
      <c r="FH4838" s="69"/>
      <c r="FI4838" s="6"/>
      <c r="FJ4838" s="5"/>
      <c r="FK4838" s="25"/>
      <c r="FL4838" s="5"/>
    </row>
    <row r="4839" spans="40:168">
      <c r="AN4839" s="14"/>
      <c r="AO4839" s="14"/>
      <c r="AP4839" s="5"/>
      <c r="AQ4839" s="25"/>
      <c r="AR4839" s="25"/>
      <c r="AS4839" s="96"/>
      <c r="AT4839" s="83"/>
      <c r="AU4839" s="14"/>
      <c r="AX4839" s="83"/>
      <c r="AY4839" s="83"/>
      <c r="AZ4839" s="83"/>
      <c r="BA4839" s="83"/>
      <c r="BJ4839" s="54"/>
      <c r="BK4839" s="22"/>
      <c r="BL4839" s="24"/>
      <c r="BP4839" s="23"/>
      <c r="BQ4839" s="24"/>
      <c r="BR4839" s="22"/>
      <c r="BS4839" s="24"/>
      <c r="BT4839" s="24"/>
      <c r="BU4839" s="23"/>
      <c r="BV4839" s="26"/>
      <c r="BX4839" s="6"/>
      <c r="BY4839" s="24"/>
      <c r="BZ4839" s="109"/>
      <c r="CA4839" s="66"/>
      <c r="CB4839" s="5"/>
      <c r="CC4839" s="68"/>
      <c r="CD4839" s="67"/>
      <c r="CE4839" s="67"/>
      <c r="CF4839" s="64"/>
      <c r="CG4839" s="5"/>
      <c r="CH4839" s="69"/>
      <c r="CI4839" s="6"/>
      <c r="CJ4839" s="5"/>
      <c r="CK4839" s="25"/>
      <c r="CL4839" s="5"/>
      <c r="DN4839" s="14"/>
      <c r="DO4839" s="14"/>
      <c r="DP4839" s="5"/>
      <c r="DQ4839" s="25"/>
      <c r="DR4839" s="25"/>
      <c r="DS4839" s="96"/>
      <c r="DT4839" s="83"/>
      <c r="DU4839" s="14"/>
      <c r="DX4839" s="83"/>
      <c r="DY4839" s="83"/>
      <c r="DZ4839" s="83"/>
      <c r="EA4839" s="83"/>
      <c r="EJ4839" s="54"/>
      <c r="EK4839" s="22"/>
      <c r="EL4839" s="24"/>
      <c r="EP4839" s="23"/>
      <c r="EQ4839" s="24"/>
      <c r="ER4839" s="22"/>
      <c r="ES4839" s="24"/>
      <c r="ET4839" s="24"/>
      <c r="EU4839" s="23"/>
      <c r="EV4839" s="26"/>
      <c r="EX4839" s="6"/>
      <c r="EY4839" s="24"/>
      <c r="EZ4839" s="109"/>
      <c r="FA4839" s="66"/>
      <c r="FB4839" s="5"/>
      <c r="FC4839" s="68"/>
      <c r="FD4839" s="67"/>
      <c r="FE4839" s="67"/>
      <c r="FF4839" s="64"/>
      <c r="FG4839" s="5"/>
      <c r="FH4839" s="69"/>
      <c r="FI4839" s="6"/>
      <c r="FJ4839" s="5"/>
      <c r="FK4839" s="25"/>
      <c r="FL4839" s="5"/>
    </row>
    <row r="4840" spans="40:168">
      <c r="AN4840" s="14"/>
      <c r="AO4840" s="14"/>
      <c r="AP4840" s="5"/>
      <c r="AQ4840" s="25"/>
      <c r="AR4840" s="25"/>
      <c r="AS4840" s="96"/>
      <c r="AT4840" s="83"/>
      <c r="AU4840" s="14"/>
      <c r="AX4840" s="83"/>
      <c r="AY4840" s="83"/>
      <c r="AZ4840" s="83"/>
      <c r="BA4840" s="83"/>
      <c r="BJ4840" s="54"/>
      <c r="BK4840" s="22"/>
      <c r="BL4840" s="24"/>
      <c r="BP4840" s="23"/>
      <c r="BQ4840" s="24"/>
      <c r="BR4840" s="22"/>
      <c r="BS4840" s="24"/>
      <c r="BT4840" s="24"/>
      <c r="BU4840" s="23"/>
      <c r="BV4840" s="26"/>
      <c r="BX4840" s="6"/>
      <c r="BY4840" s="24"/>
      <c r="BZ4840" s="109"/>
      <c r="CA4840" s="66"/>
      <c r="CB4840" s="5"/>
      <c r="CC4840" s="68"/>
      <c r="CD4840" s="67"/>
      <c r="CE4840" s="67"/>
      <c r="CF4840" s="64"/>
      <c r="CG4840" s="5"/>
      <c r="CH4840" s="69"/>
      <c r="CI4840" s="6"/>
      <c r="CJ4840" s="5"/>
      <c r="CK4840" s="25"/>
      <c r="CL4840" s="5"/>
      <c r="DN4840" s="14"/>
      <c r="DO4840" s="14"/>
      <c r="DP4840" s="5"/>
      <c r="DQ4840" s="25"/>
      <c r="DR4840" s="25"/>
      <c r="DS4840" s="96"/>
      <c r="DT4840" s="83"/>
      <c r="DU4840" s="14"/>
      <c r="DX4840" s="83"/>
      <c r="DY4840" s="83"/>
      <c r="DZ4840" s="83"/>
      <c r="EA4840" s="83"/>
      <c r="EJ4840" s="54"/>
      <c r="EK4840" s="22"/>
      <c r="EL4840" s="24"/>
      <c r="EP4840" s="23"/>
      <c r="EQ4840" s="24"/>
      <c r="ER4840" s="22"/>
      <c r="ES4840" s="24"/>
      <c r="ET4840" s="24"/>
      <c r="EU4840" s="23"/>
      <c r="EV4840" s="26"/>
      <c r="EX4840" s="6"/>
      <c r="EY4840" s="24"/>
      <c r="EZ4840" s="109"/>
      <c r="FA4840" s="66"/>
      <c r="FB4840" s="5"/>
      <c r="FC4840" s="68"/>
      <c r="FD4840" s="67"/>
      <c r="FE4840" s="67"/>
      <c r="FF4840" s="64"/>
      <c r="FG4840" s="5"/>
      <c r="FH4840" s="69"/>
      <c r="FI4840" s="6"/>
      <c r="FJ4840" s="5"/>
      <c r="FK4840" s="25"/>
      <c r="FL4840" s="5"/>
    </row>
    <row r="4841" spans="40:168">
      <c r="AN4841" s="14"/>
      <c r="AO4841" s="14"/>
      <c r="AP4841" s="5"/>
      <c r="AQ4841" s="25"/>
      <c r="AR4841" s="25"/>
      <c r="AS4841" s="96"/>
      <c r="AT4841" s="83"/>
      <c r="AU4841" s="14"/>
      <c r="AX4841" s="83"/>
      <c r="AY4841" s="83"/>
      <c r="AZ4841" s="83"/>
      <c r="BA4841" s="83"/>
      <c r="BJ4841" s="54"/>
      <c r="BK4841" s="22"/>
      <c r="BL4841" s="24"/>
      <c r="BP4841" s="23"/>
      <c r="BQ4841" s="24"/>
      <c r="BR4841" s="22"/>
      <c r="BS4841" s="24"/>
      <c r="BT4841" s="24"/>
      <c r="BU4841" s="23"/>
      <c r="BV4841" s="26"/>
      <c r="BX4841" s="6"/>
      <c r="BY4841" s="24"/>
      <c r="BZ4841" s="109"/>
      <c r="CA4841" s="66"/>
      <c r="CB4841" s="5"/>
      <c r="CC4841" s="68"/>
      <c r="CD4841" s="67"/>
      <c r="CE4841" s="67"/>
      <c r="CF4841" s="64"/>
      <c r="CG4841" s="5"/>
      <c r="CH4841" s="69"/>
      <c r="CI4841" s="6"/>
      <c r="CJ4841" s="5"/>
      <c r="CK4841" s="25"/>
      <c r="CL4841" s="5"/>
      <c r="DN4841" s="14"/>
      <c r="DO4841" s="14"/>
      <c r="DP4841" s="5"/>
      <c r="DQ4841" s="25"/>
      <c r="DR4841" s="25"/>
      <c r="DS4841" s="96"/>
      <c r="DT4841" s="83"/>
      <c r="DU4841" s="14"/>
      <c r="DX4841" s="83"/>
      <c r="DY4841" s="83"/>
      <c r="DZ4841" s="83"/>
      <c r="EA4841" s="83"/>
      <c r="EJ4841" s="54"/>
      <c r="EK4841" s="22"/>
      <c r="EL4841" s="24"/>
      <c r="EP4841" s="23"/>
      <c r="EQ4841" s="24"/>
      <c r="ER4841" s="22"/>
      <c r="ES4841" s="24"/>
      <c r="ET4841" s="24"/>
      <c r="EU4841" s="23"/>
      <c r="EV4841" s="26"/>
      <c r="EX4841" s="6"/>
      <c r="EY4841" s="24"/>
      <c r="EZ4841" s="109"/>
      <c r="FA4841" s="66"/>
      <c r="FB4841" s="5"/>
      <c r="FC4841" s="68"/>
      <c r="FD4841" s="67"/>
      <c r="FE4841" s="67"/>
      <c r="FF4841" s="64"/>
      <c r="FG4841" s="5"/>
      <c r="FH4841" s="69"/>
      <c r="FI4841" s="6"/>
      <c r="FJ4841" s="5"/>
      <c r="FK4841" s="25"/>
      <c r="FL4841" s="5"/>
    </row>
    <row r="4842" spans="40:168">
      <c r="AN4842" s="14"/>
      <c r="AO4842" s="14"/>
      <c r="AP4842" s="5"/>
      <c r="AQ4842" s="25"/>
      <c r="AR4842" s="25"/>
      <c r="AS4842" s="96"/>
      <c r="AT4842" s="83"/>
      <c r="AU4842" s="14"/>
      <c r="AX4842" s="83"/>
      <c r="AY4842" s="83"/>
      <c r="AZ4842" s="83"/>
      <c r="BA4842" s="83"/>
      <c r="BJ4842" s="54"/>
      <c r="BK4842" s="22"/>
      <c r="BL4842" s="24"/>
      <c r="BP4842" s="23"/>
      <c r="BQ4842" s="24"/>
      <c r="BR4842" s="22"/>
      <c r="BS4842" s="24"/>
      <c r="BT4842" s="24"/>
      <c r="BU4842" s="23"/>
      <c r="BV4842" s="26"/>
      <c r="BX4842" s="6"/>
      <c r="BY4842" s="24"/>
      <c r="BZ4842" s="109"/>
      <c r="CA4842" s="66"/>
      <c r="CB4842" s="5"/>
      <c r="CC4842" s="68"/>
      <c r="CD4842" s="67"/>
      <c r="CE4842" s="67"/>
      <c r="CF4842" s="64"/>
      <c r="CG4842" s="5"/>
      <c r="CH4842" s="69"/>
      <c r="CI4842" s="6"/>
      <c r="CJ4842" s="5"/>
      <c r="CK4842" s="25"/>
      <c r="CL4842" s="5"/>
      <c r="DN4842" s="14"/>
      <c r="DO4842" s="14"/>
      <c r="DP4842" s="5"/>
      <c r="DQ4842" s="25"/>
      <c r="DR4842" s="25"/>
      <c r="DS4842" s="96"/>
      <c r="DT4842" s="83"/>
      <c r="DU4842" s="14"/>
      <c r="DX4842" s="83"/>
      <c r="DY4842" s="83"/>
      <c r="DZ4842" s="83"/>
      <c r="EA4842" s="83"/>
      <c r="EJ4842" s="54"/>
      <c r="EK4842" s="22"/>
      <c r="EL4842" s="24"/>
      <c r="EP4842" s="23"/>
      <c r="EQ4842" s="24"/>
      <c r="ER4842" s="22"/>
      <c r="ES4842" s="24"/>
      <c r="ET4842" s="24"/>
      <c r="EU4842" s="23"/>
      <c r="EV4842" s="26"/>
      <c r="EX4842" s="6"/>
      <c r="EY4842" s="24"/>
      <c r="EZ4842" s="109"/>
      <c r="FA4842" s="66"/>
      <c r="FB4842" s="5"/>
      <c r="FC4842" s="68"/>
      <c r="FD4842" s="67"/>
      <c r="FE4842" s="67"/>
      <c r="FF4842" s="64"/>
      <c r="FG4842" s="5"/>
      <c r="FH4842" s="69"/>
      <c r="FI4842" s="6"/>
      <c r="FJ4842" s="5"/>
      <c r="FK4842" s="25"/>
      <c r="FL4842" s="5"/>
    </row>
    <row r="4843" spans="40:168">
      <c r="AN4843" s="14"/>
      <c r="AO4843" s="14"/>
      <c r="AP4843" s="5"/>
      <c r="AQ4843" s="25"/>
      <c r="AR4843" s="25"/>
      <c r="AS4843" s="96"/>
      <c r="AT4843" s="83"/>
      <c r="AU4843" s="14"/>
      <c r="AX4843" s="83"/>
      <c r="AY4843" s="83"/>
      <c r="AZ4843" s="83"/>
      <c r="BA4843" s="83"/>
      <c r="BJ4843" s="54"/>
      <c r="BK4843" s="22"/>
      <c r="BL4843" s="24"/>
      <c r="BP4843" s="23"/>
      <c r="BQ4843" s="24"/>
      <c r="BR4843" s="22"/>
      <c r="BS4843" s="24"/>
      <c r="BT4843" s="24"/>
      <c r="BU4843" s="23"/>
      <c r="BV4843" s="26"/>
      <c r="BX4843" s="6"/>
      <c r="BY4843" s="24"/>
      <c r="BZ4843" s="109"/>
      <c r="CA4843" s="66"/>
      <c r="CB4843" s="5"/>
      <c r="CC4843" s="68"/>
      <c r="CD4843" s="67"/>
      <c r="CE4843" s="67"/>
      <c r="CF4843" s="64"/>
      <c r="CG4843" s="5"/>
      <c r="CH4843" s="69"/>
      <c r="CI4843" s="6"/>
      <c r="CJ4843" s="5"/>
      <c r="CK4843" s="25"/>
      <c r="CL4843" s="5"/>
      <c r="DN4843" s="14"/>
      <c r="DO4843" s="14"/>
      <c r="DP4843" s="5"/>
      <c r="DQ4843" s="25"/>
      <c r="DR4843" s="25"/>
      <c r="DS4843" s="96"/>
      <c r="DT4843" s="83"/>
      <c r="DU4843" s="14"/>
      <c r="DX4843" s="83"/>
      <c r="DY4843" s="83"/>
      <c r="DZ4843" s="83"/>
      <c r="EA4843" s="83"/>
      <c r="EJ4843" s="54"/>
      <c r="EK4843" s="22"/>
      <c r="EL4843" s="24"/>
      <c r="EP4843" s="23"/>
      <c r="EQ4843" s="24"/>
      <c r="ER4843" s="22"/>
      <c r="ES4843" s="24"/>
      <c r="ET4843" s="24"/>
      <c r="EU4843" s="23"/>
      <c r="EV4843" s="26"/>
      <c r="EX4843" s="6"/>
      <c r="EY4843" s="24"/>
      <c r="EZ4843" s="109"/>
      <c r="FA4843" s="66"/>
      <c r="FB4843" s="5"/>
      <c r="FC4843" s="68"/>
      <c r="FD4843" s="67"/>
      <c r="FE4843" s="67"/>
      <c r="FF4843" s="64"/>
      <c r="FG4843" s="5"/>
      <c r="FH4843" s="69"/>
      <c r="FI4843" s="6"/>
      <c r="FJ4843" s="5"/>
      <c r="FK4843" s="25"/>
      <c r="FL4843" s="5"/>
    </row>
    <row r="4844" spans="40:168">
      <c r="AN4844" s="14"/>
      <c r="AO4844" s="14"/>
      <c r="AP4844" s="5"/>
      <c r="AQ4844" s="25"/>
      <c r="AR4844" s="25"/>
      <c r="AS4844" s="96"/>
      <c r="AT4844" s="83"/>
      <c r="AU4844" s="14"/>
      <c r="AX4844" s="83"/>
      <c r="AY4844" s="83"/>
      <c r="AZ4844" s="83"/>
      <c r="BA4844" s="83"/>
      <c r="BJ4844" s="54"/>
      <c r="BK4844" s="22"/>
      <c r="BL4844" s="24"/>
      <c r="BP4844" s="23"/>
      <c r="BQ4844" s="24"/>
      <c r="BR4844" s="22"/>
      <c r="BS4844" s="24"/>
      <c r="BT4844" s="24"/>
      <c r="BU4844" s="23"/>
      <c r="BV4844" s="26"/>
      <c r="BX4844" s="6"/>
      <c r="BY4844" s="24"/>
      <c r="BZ4844" s="109"/>
      <c r="CA4844" s="66"/>
      <c r="CB4844" s="5"/>
      <c r="CC4844" s="68"/>
      <c r="CD4844" s="67"/>
      <c r="CE4844" s="67"/>
      <c r="CF4844" s="64"/>
      <c r="CG4844" s="5"/>
      <c r="CH4844" s="69"/>
      <c r="CI4844" s="6"/>
      <c r="CJ4844" s="5"/>
      <c r="CK4844" s="25"/>
      <c r="CL4844" s="5"/>
      <c r="DN4844" s="14"/>
      <c r="DO4844" s="14"/>
      <c r="DP4844" s="5"/>
      <c r="DQ4844" s="25"/>
      <c r="DR4844" s="25"/>
      <c r="DS4844" s="96"/>
      <c r="DT4844" s="83"/>
      <c r="DU4844" s="14"/>
      <c r="DX4844" s="83"/>
      <c r="DY4844" s="83"/>
      <c r="DZ4844" s="83"/>
      <c r="EA4844" s="83"/>
      <c r="EJ4844" s="54"/>
      <c r="EK4844" s="22"/>
      <c r="EL4844" s="24"/>
      <c r="EP4844" s="23"/>
      <c r="EQ4844" s="24"/>
      <c r="ER4844" s="22"/>
      <c r="ES4844" s="24"/>
      <c r="ET4844" s="24"/>
      <c r="EU4844" s="23"/>
      <c r="EV4844" s="26"/>
      <c r="EX4844" s="6"/>
      <c r="EY4844" s="24"/>
      <c r="EZ4844" s="109"/>
      <c r="FA4844" s="66"/>
      <c r="FB4844" s="5"/>
      <c r="FC4844" s="68"/>
      <c r="FD4844" s="67"/>
      <c r="FE4844" s="67"/>
      <c r="FF4844" s="64"/>
      <c r="FG4844" s="5"/>
      <c r="FH4844" s="69"/>
      <c r="FI4844" s="6"/>
      <c r="FJ4844" s="5"/>
      <c r="FK4844" s="25"/>
      <c r="FL4844" s="5"/>
    </row>
    <row r="4845" spans="40:168">
      <c r="AN4845" s="14"/>
      <c r="AO4845" s="14"/>
      <c r="AP4845" s="5"/>
      <c r="AQ4845" s="25"/>
      <c r="AR4845" s="25"/>
      <c r="AS4845" s="96"/>
      <c r="AT4845" s="83"/>
      <c r="AU4845" s="14"/>
      <c r="AX4845" s="83"/>
      <c r="AY4845" s="83"/>
      <c r="AZ4845" s="83"/>
      <c r="BA4845" s="83"/>
      <c r="BJ4845" s="54"/>
      <c r="BK4845" s="22"/>
      <c r="BL4845" s="24"/>
      <c r="BP4845" s="23"/>
      <c r="BQ4845" s="24"/>
      <c r="BR4845" s="22"/>
      <c r="BS4845" s="24"/>
      <c r="BT4845" s="24"/>
      <c r="BU4845" s="23"/>
      <c r="BV4845" s="26"/>
      <c r="BX4845" s="6"/>
      <c r="BY4845" s="24"/>
      <c r="BZ4845" s="109"/>
      <c r="CA4845" s="66"/>
      <c r="CB4845" s="5"/>
      <c r="CC4845" s="68"/>
      <c r="CD4845" s="67"/>
      <c r="CE4845" s="67"/>
      <c r="CF4845" s="64"/>
      <c r="CG4845" s="5"/>
      <c r="CH4845" s="69"/>
      <c r="CI4845" s="6"/>
      <c r="CJ4845" s="5"/>
      <c r="CK4845" s="25"/>
      <c r="CL4845" s="5"/>
      <c r="DN4845" s="14"/>
      <c r="DO4845" s="14"/>
      <c r="DP4845" s="5"/>
      <c r="DQ4845" s="25"/>
      <c r="DR4845" s="25"/>
      <c r="DS4845" s="96"/>
      <c r="DT4845" s="83"/>
      <c r="DU4845" s="14"/>
      <c r="DX4845" s="83"/>
      <c r="DY4845" s="83"/>
      <c r="DZ4845" s="83"/>
      <c r="EA4845" s="83"/>
      <c r="EJ4845" s="54"/>
      <c r="EK4845" s="22"/>
      <c r="EL4845" s="24"/>
      <c r="EP4845" s="23"/>
      <c r="EQ4845" s="24"/>
      <c r="ER4845" s="22"/>
      <c r="ES4845" s="24"/>
      <c r="ET4845" s="24"/>
      <c r="EU4845" s="23"/>
      <c r="EV4845" s="26"/>
      <c r="EX4845" s="6"/>
      <c r="EY4845" s="24"/>
      <c r="EZ4845" s="109"/>
      <c r="FA4845" s="66"/>
      <c r="FB4845" s="5"/>
      <c r="FC4845" s="68"/>
      <c r="FD4845" s="67"/>
      <c r="FE4845" s="67"/>
      <c r="FF4845" s="64"/>
      <c r="FG4845" s="5"/>
      <c r="FH4845" s="69"/>
      <c r="FI4845" s="6"/>
      <c r="FJ4845" s="5"/>
      <c r="FK4845" s="25"/>
      <c r="FL4845" s="5"/>
    </row>
    <row r="4846" spans="40:168">
      <c r="AN4846" s="14"/>
      <c r="AO4846" s="14"/>
      <c r="AP4846" s="5"/>
      <c r="AQ4846" s="25"/>
      <c r="AR4846" s="25"/>
      <c r="AS4846" s="96"/>
      <c r="AT4846" s="83"/>
      <c r="AU4846" s="14"/>
      <c r="AX4846" s="83"/>
      <c r="AY4846" s="83"/>
      <c r="AZ4846" s="83"/>
      <c r="BA4846" s="83"/>
      <c r="BJ4846" s="54"/>
      <c r="BK4846" s="22"/>
      <c r="BL4846" s="24"/>
      <c r="BP4846" s="23"/>
      <c r="BQ4846" s="24"/>
      <c r="BR4846" s="22"/>
      <c r="BS4846" s="24"/>
      <c r="BT4846" s="24"/>
      <c r="BU4846" s="23"/>
      <c r="BV4846" s="26"/>
      <c r="BX4846" s="6"/>
      <c r="BY4846" s="24"/>
      <c r="BZ4846" s="109"/>
      <c r="CA4846" s="66"/>
      <c r="CB4846" s="5"/>
      <c r="CC4846" s="68"/>
      <c r="CD4846" s="67"/>
      <c r="CE4846" s="67"/>
      <c r="CF4846" s="64"/>
      <c r="CG4846" s="5"/>
      <c r="CH4846" s="69"/>
      <c r="CI4846" s="6"/>
      <c r="CJ4846" s="5"/>
      <c r="CK4846" s="25"/>
      <c r="CL4846" s="5"/>
      <c r="DN4846" s="14"/>
      <c r="DO4846" s="14"/>
      <c r="DP4846" s="5"/>
      <c r="DQ4846" s="25"/>
      <c r="DR4846" s="25"/>
      <c r="DS4846" s="96"/>
      <c r="DT4846" s="83"/>
      <c r="DU4846" s="14"/>
      <c r="DX4846" s="83"/>
      <c r="DY4846" s="83"/>
      <c r="DZ4846" s="83"/>
      <c r="EA4846" s="83"/>
      <c r="EJ4846" s="54"/>
      <c r="EK4846" s="22"/>
      <c r="EL4846" s="24"/>
      <c r="EP4846" s="23"/>
      <c r="EQ4846" s="24"/>
      <c r="ER4846" s="22"/>
      <c r="ES4846" s="24"/>
      <c r="ET4846" s="24"/>
      <c r="EU4846" s="23"/>
      <c r="EV4846" s="26"/>
      <c r="EX4846" s="6"/>
      <c r="EY4846" s="24"/>
      <c r="EZ4846" s="109"/>
      <c r="FA4846" s="66"/>
      <c r="FB4846" s="5"/>
      <c r="FC4846" s="68"/>
      <c r="FD4846" s="67"/>
      <c r="FE4846" s="67"/>
      <c r="FF4846" s="64"/>
      <c r="FG4846" s="5"/>
      <c r="FH4846" s="69"/>
      <c r="FI4846" s="6"/>
      <c r="FJ4846" s="5"/>
      <c r="FK4846" s="25"/>
      <c r="FL4846" s="5"/>
    </row>
    <row r="4847" spans="40:168">
      <c r="AN4847" s="14"/>
      <c r="AO4847" s="14"/>
      <c r="AP4847" s="5"/>
      <c r="AQ4847" s="25"/>
      <c r="AR4847" s="25"/>
      <c r="AS4847" s="96"/>
      <c r="AT4847" s="83"/>
      <c r="AU4847" s="14"/>
      <c r="AX4847" s="83"/>
      <c r="AY4847" s="83"/>
      <c r="AZ4847" s="83"/>
      <c r="BA4847" s="83"/>
      <c r="BJ4847" s="54"/>
      <c r="BK4847" s="22"/>
      <c r="BL4847" s="24"/>
      <c r="BP4847" s="23"/>
      <c r="BQ4847" s="24"/>
      <c r="BR4847" s="22"/>
      <c r="BS4847" s="24"/>
      <c r="BT4847" s="24"/>
      <c r="BU4847" s="23"/>
      <c r="BV4847" s="26"/>
      <c r="BX4847" s="6"/>
      <c r="BY4847" s="24"/>
      <c r="BZ4847" s="109"/>
      <c r="CA4847" s="66"/>
      <c r="CB4847" s="5"/>
      <c r="CC4847" s="68"/>
      <c r="CD4847" s="67"/>
      <c r="CE4847" s="67"/>
      <c r="CF4847" s="64"/>
      <c r="CG4847" s="5"/>
      <c r="CH4847" s="69"/>
      <c r="CI4847" s="6"/>
      <c r="CJ4847" s="5"/>
      <c r="CK4847" s="25"/>
      <c r="CL4847" s="5"/>
      <c r="DN4847" s="14"/>
      <c r="DO4847" s="14"/>
      <c r="DP4847" s="5"/>
      <c r="DQ4847" s="25"/>
      <c r="DR4847" s="25"/>
      <c r="DS4847" s="96"/>
      <c r="DT4847" s="83"/>
      <c r="DU4847" s="14"/>
      <c r="DX4847" s="83"/>
      <c r="DY4847" s="83"/>
      <c r="DZ4847" s="83"/>
      <c r="EA4847" s="83"/>
      <c r="EJ4847" s="54"/>
      <c r="EK4847" s="22"/>
      <c r="EL4847" s="24"/>
      <c r="EP4847" s="23"/>
      <c r="EQ4847" s="24"/>
      <c r="ER4847" s="22"/>
      <c r="ES4847" s="24"/>
      <c r="ET4847" s="24"/>
      <c r="EU4847" s="23"/>
      <c r="EV4847" s="26"/>
      <c r="EX4847" s="6"/>
      <c r="EY4847" s="24"/>
      <c r="EZ4847" s="109"/>
      <c r="FA4847" s="66"/>
      <c r="FB4847" s="5"/>
      <c r="FC4847" s="68"/>
      <c r="FD4847" s="67"/>
      <c r="FE4847" s="67"/>
      <c r="FF4847" s="64"/>
      <c r="FG4847" s="5"/>
      <c r="FH4847" s="69"/>
      <c r="FI4847" s="6"/>
      <c r="FJ4847" s="5"/>
      <c r="FK4847" s="25"/>
      <c r="FL4847" s="5"/>
    </row>
    <row r="4848" spans="40:168">
      <c r="AN4848" s="14"/>
      <c r="AO4848" s="14"/>
      <c r="AP4848" s="5"/>
      <c r="AQ4848" s="25"/>
      <c r="AR4848" s="25"/>
      <c r="AS4848" s="96"/>
      <c r="AT4848" s="83"/>
      <c r="AU4848" s="14"/>
      <c r="AX4848" s="83"/>
      <c r="AY4848" s="83"/>
      <c r="AZ4848" s="83"/>
      <c r="BA4848" s="83"/>
      <c r="BJ4848" s="54"/>
      <c r="BK4848" s="22"/>
      <c r="BL4848" s="24"/>
      <c r="BP4848" s="23"/>
      <c r="BQ4848" s="24"/>
      <c r="BR4848" s="22"/>
      <c r="BS4848" s="24"/>
      <c r="BT4848" s="24"/>
      <c r="BU4848" s="23"/>
      <c r="BV4848" s="26"/>
      <c r="BX4848" s="6"/>
      <c r="BY4848" s="24"/>
      <c r="BZ4848" s="109"/>
      <c r="CA4848" s="66"/>
      <c r="CB4848" s="5"/>
      <c r="CC4848" s="68"/>
      <c r="CD4848" s="67"/>
      <c r="CE4848" s="67"/>
      <c r="CF4848" s="64"/>
      <c r="CG4848" s="5"/>
      <c r="CH4848" s="69"/>
      <c r="CI4848" s="6"/>
      <c r="CJ4848" s="5"/>
      <c r="CK4848" s="25"/>
      <c r="CL4848" s="5"/>
      <c r="DN4848" s="14"/>
      <c r="DO4848" s="14"/>
      <c r="DP4848" s="5"/>
      <c r="DQ4848" s="25"/>
      <c r="DR4848" s="25"/>
      <c r="DS4848" s="96"/>
      <c r="DT4848" s="83"/>
      <c r="DU4848" s="14"/>
      <c r="DX4848" s="83"/>
      <c r="DY4848" s="83"/>
      <c r="DZ4848" s="83"/>
      <c r="EA4848" s="83"/>
      <c r="EJ4848" s="54"/>
      <c r="EK4848" s="22"/>
      <c r="EL4848" s="24"/>
      <c r="EP4848" s="23"/>
      <c r="EQ4848" s="24"/>
      <c r="ER4848" s="22"/>
      <c r="ES4848" s="24"/>
      <c r="ET4848" s="24"/>
      <c r="EU4848" s="23"/>
      <c r="EV4848" s="26"/>
      <c r="EX4848" s="6"/>
      <c r="EY4848" s="24"/>
      <c r="EZ4848" s="109"/>
      <c r="FA4848" s="66"/>
      <c r="FB4848" s="5"/>
      <c r="FC4848" s="68"/>
      <c r="FD4848" s="67"/>
      <c r="FE4848" s="67"/>
      <c r="FF4848" s="64"/>
      <c r="FG4848" s="5"/>
      <c r="FH4848" s="69"/>
      <c r="FI4848" s="6"/>
      <c r="FJ4848" s="5"/>
      <c r="FK4848" s="25"/>
      <c r="FL4848" s="5"/>
    </row>
    <row r="4849" spans="40:168">
      <c r="AN4849" s="14"/>
      <c r="AO4849" s="14"/>
      <c r="AP4849" s="5"/>
      <c r="AQ4849" s="25"/>
      <c r="AR4849" s="25"/>
      <c r="AS4849" s="96"/>
      <c r="AT4849" s="83"/>
      <c r="AU4849" s="14"/>
      <c r="AX4849" s="83"/>
      <c r="AY4849" s="83"/>
      <c r="AZ4849" s="83"/>
      <c r="BA4849" s="83"/>
      <c r="BJ4849" s="54"/>
      <c r="BK4849" s="22"/>
      <c r="BL4849" s="24"/>
      <c r="BP4849" s="23"/>
      <c r="BQ4849" s="24"/>
      <c r="BR4849" s="22"/>
      <c r="BS4849" s="24"/>
      <c r="BT4849" s="24"/>
      <c r="BU4849" s="23"/>
      <c r="BV4849" s="26"/>
      <c r="BX4849" s="6"/>
      <c r="BY4849" s="24"/>
      <c r="BZ4849" s="109"/>
      <c r="CA4849" s="66"/>
      <c r="CB4849" s="5"/>
      <c r="CC4849" s="68"/>
      <c r="CD4849" s="67"/>
      <c r="CE4849" s="67"/>
      <c r="CF4849" s="64"/>
      <c r="CG4849" s="5"/>
      <c r="CH4849" s="69"/>
      <c r="CI4849" s="6"/>
      <c r="CJ4849" s="5"/>
      <c r="CK4849" s="25"/>
      <c r="CL4849" s="5"/>
      <c r="DN4849" s="14"/>
      <c r="DO4849" s="14"/>
      <c r="DP4849" s="5"/>
      <c r="DQ4849" s="25"/>
      <c r="DR4849" s="25"/>
      <c r="DS4849" s="96"/>
      <c r="DT4849" s="83"/>
      <c r="DU4849" s="14"/>
      <c r="DX4849" s="83"/>
      <c r="DY4849" s="83"/>
      <c r="DZ4849" s="83"/>
      <c r="EA4849" s="83"/>
      <c r="EJ4849" s="54"/>
      <c r="EK4849" s="22"/>
      <c r="EL4849" s="24"/>
      <c r="EP4849" s="23"/>
      <c r="EQ4849" s="24"/>
      <c r="ER4849" s="22"/>
      <c r="ES4849" s="24"/>
      <c r="ET4849" s="24"/>
      <c r="EU4849" s="23"/>
      <c r="EV4849" s="26"/>
      <c r="EX4849" s="6"/>
      <c r="EY4849" s="24"/>
      <c r="EZ4849" s="109"/>
      <c r="FA4849" s="66"/>
      <c r="FB4849" s="5"/>
      <c r="FC4849" s="68"/>
      <c r="FD4849" s="67"/>
      <c r="FE4849" s="67"/>
      <c r="FF4849" s="64"/>
      <c r="FG4849" s="5"/>
      <c r="FH4849" s="69"/>
      <c r="FI4849" s="6"/>
      <c r="FJ4849" s="5"/>
      <c r="FK4849" s="25"/>
      <c r="FL4849" s="5"/>
    </row>
    <row r="4850" spans="40:168">
      <c r="AN4850" s="14"/>
      <c r="AO4850" s="14"/>
      <c r="AP4850" s="5"/>
      <c r="AQ4850" s="25"/>
      <c r="AR4850" s="25"/>
      <c r="AS4850" s="96"/>
      <c r="AT4850" s="83"/>
      <c r="AU4850" s="14"/>
      <c r="AX4850" s="83"/>
      <c r="AY4850" s="83"/>
      <c r="AZ4850" s="83"/>
      <c r="BA4850" s="83"/>
      <c r="BJ4850" s="54"/>
      <c r="BK4850" s="22"/>
      <c r="BL4850" s="24"/>
      <c r="BP4850" s="23"/>
      <c r="BQ4850" s="24"/>
      <c r="BR4850" s="22"/>
      <c r="BS4850" s="24"/>
      <c r="BT4850" s="24"/>
      <c r="BU4850" s="23"/>
      <c r="BV4850" s="26"/>
      <c r="BX4850" s="6"/>
      <c r="BY4850" s="24"/>
      <c r="BZ4850" s="109"/>
      <c r="CA4850" s="66"/>
      <c r="CB4850" s="5"/>
      <c r="CC4850" s="68"/>
      <c r="CD4850" s="67"/>
      <c r="CE4850" s="67"/>
      <c r="CF4850" s="64"/>
      <c r="CG4850" s="5"/>
      <c r="CH4850" s="69"/>
      <c r="CI4850" s="6"/>
      <c r="CJ4850" s="5"/>
      <c r="CK4850" s="25"/>
      <c r="CL4850" s="5"/>
      <c r="DN4850" s="14"/>
      <c r="DO4850" s="14"/>
      <c r="DP4850" s="5"/>
      <c r="DQ4850" s="25"/>
      <c r="DR4850" s="25"/>
      <c r="DS4850" s="96"/>
      <c r="DT4850" s="83"/>
      <c r="DU4850" s="14"/>
      <c r="DX4850" s="83"/>
      <c r="DY4850" s="83"/>
      <c r="DZ4850" s="83"/>
      <c r="EA4850" s="83"/>
      <c r="EJ4850" s="54"/>
      <c r="EK4850" s="22"/>
      <c r="EL4850" s="24"/>
      <c r="EP4850" s="23"/>
      <c r="EQ4850" s="24"/>
      <c r="ER4850" s="22"/>
      <c r="ES4850" s="24"/>
      <c r="ET4850" s="24"/>
      <c r="EU4850" s="23"/>
      <c r="EV4850" s="26"/>
      <c r="EX4850" s="6"/>
      <c r="EY4850" s="24"/>
      <c r="EZ4850" s="109"/>
      <c r="FA4850" s="66"/>
      <c r="FB4850" s="5"/>
      <c r="FC4850" s="68"/>
      <c r="FD4850" s="67"/>
      <c r="FE4850" s="67"/>
      <c r="FF4850" s="64"/>
      <c r="FG4850" s="5"/>
      <c r="FH4850" s="69"/>
      <c r="FI4850" s="6"/>
      <c r="FJ4850" s="5"/>
      <c r="FK4850" s="25"/>
      <c r="FL4850" s="5"/>
    </row>
    <row r="4851" spans="40:168">
      <c r="AN4851" s="14"/>
      <c r="AO4851" s="14"/>
      <c r="AP4851" s="5"/>
      <c r="AQ4851" s="25"/>
      <c r="AR4851" s="25"/>
      <c r="AS4851" s="96"/>
      <c r="AT4851" s="83"/>
      <c r="AU4851" s="14"/>
      <c r="AX4851" s="83"/>
      <c r="AY4851" s="83"/>
      <c r="AZ4851" s="83"/>
      <c r="BA4851" s="83"/>
      <c r="BJ4851" s="54"/>
      <c r="BK4851" s="22"/>
      <c r="BL4851" s="24"/>
      <c r="BP4851" s="23"/>
      <c r="BQ4851" s="24"/>
      <c r="BR4851" s="22"/>
      <c r="BS4851" s="24"/>
      <c r="BT4851" s="24"/>
      <c r="BU4851" s="23"/>
      <c r="BV4851" s="26"/>
      <c r="BX4851" s="6"/>
      <c r="BY4851" s="24"/>
      <c r="BZ4851" s="109"/>
      <c r="CA4851" s="66"/>
      <c r="CB4851" s="5"/>
      <c r="CC4851" s="68"/>
      <c r="CD4851" s="67"/>
      <c r="CE4851" s="67"/>
      <c r="CF4851" s="64"/>
      <c r="CG4851" s="5"/>
      <c r="CH4851" s="69"/>
      <c r="CI4851" s="6"/>
      <c r="CJ4851" s="5"/>
      <c r="CK4851" s="25"/>
      <c r="CL4851" s="5"/>
      <c r="DN4851" s="14"/>
      <c r="DO4851" s="14"/>
      <c r="DP4851" s="5"/>
      <c r="DQ4851" s="25"/>
      <c r="DR4851" s="25"/>
      <c r="DS4851" s="96"/>
      <c r="DT4851" s="83"/>
      <c r="DU4851" s="14"/>
      <c r="DX4851" s="83"/>
      <c r="DY4851" s="83"/>
      <c r="DZ4851" s="83"/>
      <c r="EA4851" s="83"/>
      <c r="EJ4851" s="54"/>
      <c r="EK4851" s="22"/>
      <c r="EL4851" s="24"/>
      <c r="EP4851" s="23"/>
      <c r="EQ4851" s="24"/>
      <c r="ER4851" s="22"/>
      <c r="ES4851" s="24"/>
      <c r="ET4851" s="24"/>
      <c r="EU4851" s="23"/>
      <c r="EV4851" s="26"/>
      <c r="EX4851" s="6"/>
      <c r="EY4851" s="24"/>
      <c r="EZ4851" s="109"/>
      <c r="FA4851" s="66"/>
      <c r="FB4851" s="5"/>
      <c r="FC4851" s="68"/>
      <c r="FD4851" s="67"/>
      <c r="FE4851" s="67"/>
      <c r="FF4851" s="64"/>
      <c r="FG4851" s="5"/>
      <c r="FH4851" s="69"/>
      <c r="FI4851" s="6"/>
      <c r="FJ4851" s="5"/>
      <c r="FK4851" s="25"/>
      <c r="FL4851" s="5"/>
    </row>
    <row r="4852" spans="40:168">
      <c r="AN4852" s="14"/>
      <c r="AO4852" s="14"/>
      <c r="AP4852" s="5"/>
      <c r="AQ4852" s="25"/>
      <c r="AR4852" s="25"/>
      <c r="AS4852" s="96"/>
      <c r="AT4852" s="83"/>
      <c r="AU4852" s="14"/>
      <c r="AX4852" s="83"/>
      <c r="AY4852" s="83"/>
      <c r="AZ4852" s="83"/>
      <c r="BA4852" s="83"/>
      <c r="BJ4852" s="54"/>
      <c r="BK4852" s="22"/>
      <c r="BL4852" s="24"/>
      <c r="BP4852" s="23"/>
      <c r="BQ4852" s="24"/>
      <c r="BR4852" s="22"/>
      <c r="BS4852" s="24"/>
      <c r="BT4852" s="24"/>
      <c r="BU4852" s="23"/>
      <c r="BV4852" s="26"/>
      <c r="BX4852" s="6"/>
      <c r="BY4852" s="24"/>
      <c r="BZ4852" s="109"/>
      <c r="CA4852" s="66"/>
      <c r="CB4852" s="5"/>
      <c r="CC4852" s="68"/>
      <c r="CD4852" s="67"/>
      <c r="CE4852" s="67"/>
      <c r="CF4852" s="64"/>
      <c r="CG4852" s="5"/>
      <c r="CH4852" s="69"/>
      <c r="CI4852" s="6"/>
      <c r="CJ4852" s="5"/>
      <c r="CK4852" s="25"/>
      <c r="CL4852" s="5"/>
      <c r="DN4852" s="14"/>
      <c r="DO4852" s="14"/>
      <c r="DP4852" s="5"/>
      <c r="DQ4852" s="25"/>
      <c r="DR4852" s="25"/>
      <c r="DS4852" s="96"/>
      <c r="DT4852" s="83"/>
      <c r="DU4852" s="14"/>
      <c r="DX4852" s="83"/>
      <c r="DY4852" s="83"/>
      <c r="DZ4852" s="83"/>
      <c r="EA4852" s="83"/>
      <c r="EJ4852" s="54"/>
      <c r="EK4852" s="22"/>
      <c r="EL4852" s="24"/>
      <c r="EP4852" s="23"/>
      <c r="EQ4852" s="24"/>
      <c r="ER4852" s="22"/>
      <c r="ES4852" s="24"/>
      <c r="ET4852" s="24"/>
      <c r="EU4852" s="23"/>
      <c r="EV4852" s="26"/>
      <c r="EX4852" s="6"/>
      <c r="EY4852" s="24"/>
      <c r="EZ4852" s="109"/>
      <c r="FA4852" s="66"/>
      <c r="FB4852" s="5"/>
      <c r="FC4852" s="68"/>
      <c r="FD4852" s="67"/>
      <c r="FE4852" s="67"/>
      <c r="FF4852" s="64"/>
      <c r="FG4852" s="5"/>
      <c r="FH4852" s="69"/>
      <c r="FI4852" s="6"/>
      <c r="FJ4852" s="5"/>
      <c r="FK4852" s="25"/>
      <c r="FL4852" s="5"/>
    </row>
    <row r="4853" spans="40:168">
      <c r="AN4853" s="14"/>
      <c r="AO4853" s="14"/>
      <c r="AP4853" s="5"/>
      <c r="AQ4853" s="25"/>
      <c r="AR4853" s="25"/>
      <c r="AS4853" s="96"/>
      <c r="AT4853" s="83"/>
      <c r="AU4853" s="14"/>
      <c r="AX4853" s="83"/>
      <c r="AY4853" s="83"/>
      <c r="AZ4853" s="83"/>
      <c r="BA4853" s="83"/>
      <c r="BJ4853" s="54"/>
      <c r="BK4853" s="22"/>
      <c r="BL4853" s="24"/>
      <c r="BP4853" s="23"/>
      <c r="BQ4853" s="24"/>
      <c r="BR4853" s="22"/>
      <c r="BS4853" s="24"/>
      <c r="BT4853" s="24"/>
      <c r="BU4853" s="23"/>
      <c r="BV4853" s="26"/>
      <c r="BX4853" s="6"/>
      <c r="BY4853" s="24"/>
      <c r="BZ4853" s="109"/>
      <c r="CA4853" s="66"/>
      <c r="CB4853" s="5"/>
      <c r="CC4853" s="68"/>
      <c r="CD4853" s="67"/>
      <c r="CE4853" s="67"/>
      <c r="CF4853" s="64"/>
      <c r="CG4853" s="5"/>
      <c r="CH4853" s="69"/>
      <c r="CI4853" s="6"/>
      <c r="CJ4853" s="5"/>
      <c r="CK4853" s="25"/>
      <c r="CL4853" s="5"/>
      <c r="DN4853" s="14"/>
      <c r="DO4853" s="14"/>
      <c r="DP4853" s="5"/>
      <c r="DQ4853" s="25"/>
      <c r="DR4853" s="25"/>
      <c r="DS4853" s="96"/>
      <c r="DT4853" s="83"/>
      <c r="DU4853" s="14"/>
      <c r="DX4853" s="83"/>
      <c r="DY4853" s="83"/>
      <c r="DZ4853" s="83"/>
      <c r="EA4853" s="83"/>
      <c r="EJ4853" s="54"/>
      <c r="EK4853" s="22"/>
      <c r="EL4853" s="24"/>
      <c r="EP4853" s="23"/>
      <c r="EQ4853" s="24"/>
      <c r="ER4853" s="22"/>
      <c r="ES4853" s="24"/>
      <c r="ET4853" s="24"/>
      <c r="EU4853" s="23"/>
      <c r="EV4853" s="26"/>
      <c r="EX4853" s="6"/>
      <c r="EY4853" s="24"/>
      <c r="EZ4853" s="109"/>
      <c r="FA4853" s="66"/>
      <c r="FB4853" s="5"/>
      <c r="FC4853" s="68"/>
      <c r="FD4853" s="67"/>
      <c r="FE4853" s="67"/>
      <c r="FF4853" s="64"/>
      <c r="FG4853" s="5"/>
      <c r="FH4853" s="69"/>
      <c r="FI4853" s="6"/>
      <c r="FJ4853" s="5"/>
      <c r="FK4853" s="25"/>
      <c r="FL4853" s="5"/>
    </row>
    <row r="4854" spans="40:168">
      <c r="AN4854" s="14"/>
      <c r="AO4854" s="14"/>
      <c r="AP4854" s="5"/>
      <c r="AQ4854" s="25"/>
      <c r="AR4854" s="25"/>
      <c r="AS4854" s="96"/>
      <c r="AT4854" s="83"/>
      <c r="AU4854" s="14"/>
      <c r="AX4854" s="83"/>
      <c r="AY4854" s="83"/>
      <c r="AZ4854" s="83"/>
      <c r="BA4854" s="83"/>
      <c r="BJ4854" s="54"/>
      <c r="BK4854" s="22"/>
      <c r="BL4854" s="24"/>
      <c r="BP4854" s="23"/>
      <c r="BQ4854" s="24"/>
      <c r="BR4854" s="22"/>
      <c r="BS4854" s="24"/>
      <c r="BT4854" s="24"/>
      <c r="BU4854" s="23"/>
      <c r="BV4854" s="26"/>
      <c r="BX4854" s="6"/>
      <c r="BY4854" s="24"/>
      <c r="BZ4854" s="109"/>
      <c r="CA4854" s="66"/>
      <c r="CB4854" s="5"/>
      <c r="CC4854" s="68"/>
      <c r="CD4854" s="67"/>
      <c r="CE4854" s="67"/>
      <c r="CF4854" s="64"/>
      <c r="CG4854" s="5"/>
      <c r="CH4854" s="69"/>
      <c r="CI4854" s="6"/>
      <c r="CJ4854" s="5"/>
      <c r="CK4854" s="25"/>
      <c r="CL4854" s="5"/>
      <c r="DN4854" s="14"/>
      <c r="DO4854" s="14"/>
      <c r="DP4854" s="5"/>
      <c r="DQ4854" s="25"/>
      <c r="DR4854" s="25"/>
      <c r="DS4854" s="96"/>
      <c r="DT4854" s="83"/>
      <c r="DU4854" s="14"/>
      <c r="DX4854" s="83"/>
      <c r="DY4854" s="83"/>
      <c r="DZ4854" s="83"/>
      <c r="EA4854" s="83"/>
      <c r="EJ4854" s="54"/>
      <c r="EK4854" s="22"/>
      <c r="EL4854" s="24"/>
      <c r="EP4854" s="23"/>
      <c r="EQ4854" s="24"/>
      <c r="ER4854" s="22"/>
      <c r="ES4854" s="24"/>
      <c r="ET4854" s="24"/>
      <c r="EU4854" s="23"/>
      <c r="EV4854" s="26"/>
      <c r="EX4854" s="6"/>
      <c r="EY4854" s="24"/>
      <c r="EZ4854" s="109"/>
      <c r="FA4854" s="66"/>
      <c r="FB4854" s="5"/>
      <c r="FC4854" s="68"/>
      <c r="FD4854" s="67"/>
      <c r="FE4854" s="67"/>
      <c r="FF4854" s="64"/>
      <c r="FG4854" s="5"/>
      <c r="FH4854" s="69"/>
      <c r="FI4854" s="6"/>
      <c r="FJ4854" s="5"/>
      <c r="FK4854" s="25"/>
      <c r="FL4854" s="5"/>
    </row>
    <row r="4855" spans="40:168">
      <c r="AN4855" s="14"/>
      <c r="AO4855" s="14"/>
      <c r="AP4855" s="5"/>
      <c r="AQ4855" s="25"/>
      <c r="AR4855" s="25"/>
      <c r="AS4855" s="96"/>
      <c r="AT4855" s="83"/>
      <c r="AU4855" s="14"/>
      <c r="AX4855" s="83"/>
      <c r="AY4855" s="83"/>
      <c r="AZ4855" s="83"/>
      <c r="BA4855" s="83"/>
      <c r="BJ4855" s="54"/>
      <c r="BK4855" s="22"/>
      <c r="BL4855" s="24"/>
      <c r="BP4855" s="23"/>
      <c r="BQ4855" s="24"/>
      <c r="BR4855" s="22"/>
      <c r="BS4855" s="24"/>
      <c r="BT4855" s="24"/>
      <c r="BU4855" s="23"/>
      <c r="BV4855" s="26"/>
      <c r="BX4855" s="6"/>
      <c r="BY4855" s="24"/>
      <c r="BZ4855" s="109"/>
      <c r="CA4855" s="66"/>
      <c r="CB4855" s="5"/>
      <c r="CC4855" s="68"/>
      <c r="CD4855" s="67"/>
      <c r="CE4855" s="67"/>
      <c r="CF4855" s="64"/>
      <c r="CG4855" s="5"/>
      <c r="CH4855" s="69"/>
      <c r="CI4855" s="6"/>
      <c r="CJ4855" s="5"/>
      <c r="CK4855" s="25"/>
      <c r="CL4855" s="5"/>
      <c r="DN4855" s="14"/>
      <c r="DO4855" s="14"/>
      <c r="DP4855" s="5"/>
      <c r="DQ4855" s="25"/>
      <c r="DR4855" s="25"/>
      <c r="DS4855" s="96"/>
      <c r="DT4855" s="83"/>
      <c r="DU4855" s="14"/>
      <c r="DX4855" s="83"/>
      <c r="DY4855" s="83"/>
      <c r="DZ4855" s="83"/>
      <c r="EA4855" s="83"/>
      <c r="EJ4855" s="54"/>
      <c r="EK4855" s="22"/>
      <c r="EL4855" s="24"/>
      <c r="EP4855" s="23"/>
      <c r="EQ4855" s="24"/>
      <c r="ER4855" s="22"/>
      <c r="ES4855" s="24"/>
      <c r="ET4855" s="24"/>
      <c r="EU4855" s="23"/>
      <c r="EV4855" s="26"/>
      <c r="EX4855" s="6"/>
      <c r="EY4855" s="24"/>
      <c r="EZ4855" s="109"/>
      <c r="FA4855" s="66"/>
      <c r="FB4855" s="5"/>
      <c r="FC4855" s="68"/>
      <c r="FD4855" s="67"/>
      <c r="FE4855" s="67"/>
      <c r="FF4855" s="64"/>
      <c r="FG4855" s="5"/>
      <c r="FH4855" s="69"/>
      <c r="FI4855" s="6"/>
      <c r="FJ4855" s="5"/>
      <c r="FK4855" s="25"/>
      <c r="FL4855" s="5"/>
    </row>
    <row r="4856" spans="40:168">
      <c r="AN4856" s="14"/>
      <c r="AO4856" s="14"/>
      <c r="AP4856" s="5"/>
      <c r="AQ4856" s="25"/>
      <c r="AR4856" s="25"/>
      <c r="AS4856" s="96"/>
      <c r="AT4856" s="83"/>
      <c r="AU4856" s="14"/>
      <c r="AX4856" s="83"/>
      <c r="AY4856" s="83"/>
      <c r="AZ4856" s="83"/>
      <c r="BA4856" s="83"/>
      <c r="BJ4856" s="54"/>
      <c r="BK4856" s="22"/>
      <c r="BL4856" s="24"/>
      <c r="BP4856" s="23"/>
      <c r="BQ4856" s="24"/>
      <c r="BR4856" s="22"/>
      <c r="BS4856" s="24"/>
      <c r="BT4856" s="24"/>
      <c r="BU4856" s="23"/>
      <c r="BV4856" s="26"/>
      <c r="BX4856" s="6"/>
      <c r="BY4856" s="24"/>
      <c r="BZ4856" s="109"/>
      <c r="CA4856" s="66"/>
      <c r="CB4856" s="5"/>
      <c r="CC4856" s="68"/>
      <c r="CD4856" s="67"/>
      <c r="CE4856" s="67"/>
      <c r="CF4856" s="64"/>
      <c r="CG4856" s="5"/>
      <c r="CH4856" s="69"/>
      <c r="CI4856" s="6"/>
      <c r="CJ4856" s="5"/>
      <c r="CK4856" s="25"/>
      <c r="CL4856" s="5"/>
      <c r="DN4856" s="14"/>
      <c r="DO4856" s="14"/>
      <c r="DP4856" s="5"/>
      <c r="DQ4856" s="25"/>
      <c r="DR4856" s="25"/>
      <c r="DS4856" s="96"/>
      <c r="DT4856" s="83"/>
      <c r="DU4856" s="14"/>
      <c r="DX4856" s="83"/>
      <c r="DY4856" s="83"/>
      <c r="DZ4856" s="83"/>
      <c r="EA4856" s="83"/>
      <c r="EJ4856" s="54"/>
      <c r="EK4856" s="22"/>
      <c r="EL4856" s="24"/>
      <c r="EP4856" s="23"/>
      <c r="EQ4856" s="24"/>
      <c r="ER4856" s="22"/>
      <c r="ES4856" s="24"/>
      <c r="ET4856" s="24"/>
      <c r="EU4856" s="23"/>
      <c r="EV4856" s="26"/>
      <c r="EX4856" s="6"/>
      <c r="EY4856" s="24"/>
      <c r="EZ4856" s="109"/>
      <c r="FA4856" s="66"/>
      <c r="FB4856" s="5"/>
      <c r="FC4856" s="68"/>
      <c r="FD4856" s="67"/>
      <c r="FE4856" s="67"/>
      <c r="FF4856" s="64"/>
      <c r="FG4856" s="5"/>
      <c r="FH4856" s="69"/>
      <c r="FI4856" s="6"/>
      <c r="FJ4856" s="5"/>
      <c r="FK4856" s="25"/>
      <c r="FL4856" s="5"/>
    </row>
    <row r="4857" spans="40:168">
      <c r="AN4857" s="14"/>
      <c r="AO4857" s="14"/>
      <c r="AP4857" s="5"/>
      <c r="AQ4857" s="25"/>
      <c r="AR4857" s="25"/>
      <c r="AS4857" s="96"/>
      <c r="AT4857" s="83"/>
      <c r="AU4857" s="14"/>
      <c r="AX4857" s="83"/>
      <c r="AY4857" s="83"/>
      <c r="AZ4857" s="83"/>
      <c r="BA4857" s="83"/>
      <c r="BJ4857" s="54"/>
      <c r="BK4857" s="22"/>
      <c r="BL4857" s="24"/>
      <c r="BP4857" s="23"/>
      <c r="BQ4857" s="24"/>
      <c r="BR4857" s="22"/>
      <c r="BS4857" s="24"/>
      <c r="BT4857" s="24"/>
      <c r="BU4857" s="23"/>
      <c r="BV4857" s="26"/>
      <c r="BX4857" s="6"/>
      <c r="BY4857" s="24"/>
      <c r="BZ4857" s="109"/>
      <c r="CA4857" s="66"/>
      <c r="CB4857" s="5"/>
      <c r="CC4857" s="68"/>
      <c r="CD4857" s="67"/>
      <c r="CE4857" s="67"/>
      <c r="CF4857" s="64"/>
      <c r="CG4857" s="5"/>
      <c r="CH4857" s="69"/>
      <c r="CI4857" s="6"/>
      <c r="CJ4857" s="5"/>
      <c r="CK4857" s="25"/>
      <c r="CL4857" s="5"/>
      <c r="DN4857" s="14"/>
      <c r="DO4857" s="14"/>
      <c r="DP4857" s="5"/>
      <c r="DQ4857" s="25"/>
      <c r="DR4857" s="25"/>
      <c r="DS4857" s="96"/>
      <c r="DT4857" s="83"/>
      <c r="DU4857" s="14"/>
      <c r="DX4857" s="83"/>
      <c r="DY4857" s="83"/>
      <c r="DZ4857" s="83"/>
      <c r="EA4857" s="83"/>
      <c r="EJ4857" s="54"/>
      <c r="EK4857" s="22"/>
      <c r="EL4857" s="24"/>
      <c r="EP4857" s="23"/>
      <c r="EQ4857" s="24"/>
      <c r="ER4857" s="22"/>
      <c r="ES4857" s="24"/>
      <c r="ET4857" s="24"/>
      <c r="EU4857" s="23"/>
      <c r="EV4857" s="26"/>
      <c r="EX4857" s="6"/>
      <c r="EY4857" s="24"/>
      <c r="EZ4857" s="109"/>
      <c r="FA4857" s="66"/>
      <c r="FB4857" s="5"/>
      <c r="FC4857" s="68"/>
      <c r="FD4857" s="67"/>
      <c r="FE4857" s="67"/>
      <c r="FF4857" s="64"/>
      <c r="FG4857" s="5"/>
      <c r="FH4857" s="69"/>
      <c r="FI4857" s="6"/>
      <c r="FJ4857" s="5"/>
      <c r="FK4857" s="25"/>
      <c r="FL4857" s="5"/>
    </row>
    <row r="4858" spans="40:168">
      <c r="AN4858" s="14"/>
      <c r="AO4858" s="14"/>
      <c r="AP4858" s="5"/>
      <c r="AQ4858" s="25"/>
      <c r="AR4858" s="25"/>
      <c r="AS4858" s="96"/>
      <c r="AT4858" s="83"/>
      <c r="AU4858" s="14"/>
      <c r="AX4858" s="83"/>
      <c r="AY4858" s="83"/>
      <c r="AZ4858" s="83"/>
      <c r="BA4858" s="83"/>
      <c r="BJ4858" s="54"/>
      <c r="BK4858" s="22"/>
      <c r="BL4858" s="24"/>
      <c r="BP4858" s="23"/>
      <c r="BQ4858" s="24"/>
      <c r="BR4858" s="22"/>
      <c r="BS4858" s="24"/>
      <c r="BT4858" s="24"/>
      <c r="BU4858" s="23"/>
      <c r="BV4858" s="26"/>
      <c r="BX4858" s="6"/>
      <c r="BY4858" s="24"/>
      <c r="BZ4858" s="109"/>
      <c r="CA4858" s="66"/>
      <c r="CB4858" s="5"/>
      <c r="CC4858" s="68"/>
      <c r="CD4858" s="67"/>
      <c r="CE4858" s="67"/>
      <c r="CF4858" s="64"/>
      <c r="CG4858" s="5"/>
      <c r="CH4858" s="69"/>
      <c r="CI4858" s="6"/>
      <c r="CJ4858" s="5"/>
      <c r="CK4858" s="25"/>
      <c r="CL4858" s="5"/>
      <c r="DN4858" s="14"/>
      <c r="DO4858" s="14"/>
      <c r="DP4858" s="5"/>
      <c r="DQ4858" s="25"/>
      <c r="DR4858" s="25"/>
      <c r="DS4858" s="96"/>
      <c r="DT4858" s="83"/>
      <c r="DU4858" s="14"/>
      <c r="DX4858" s="83"/>
      <c r="DY4858" s="83"/>
      <c r="DZ4858" s="83"/>
      <c r="EA4858" s="83"/>
      <c r="EJ4858" s="54"/>
      <c r="EK4858" s="22"/>
      <c r="EL4858" s="24"/>
      <c r="EP4858" s="23"/>
      <c r="EQ4858" s="24"/>
      <c r="ER4858" s="22"/>
      <c r="ES4858" s="24"/>
      <c r="ET4858" s="24"/>
      <c r="EU4858" s="23"/>
      <c r="EV4858" s="26"/>
      <c r="EX4858" s="6"/>
      <c r="EY4858" s="24"/>
      <c r="EZ4858" s="109"/>
      <c r="FA4858" s="66"/>
      <c r="FB4858" s="5"/>
      <c r="FC4858" s="68"/>
      <c r="FD4858" s="67"/>
      <c r="FE4858" s="67"/>
      <c r="FF4858" s="64"/>
      <c r="FG4858" s="5"/>
      <c r="FH4858" s="69"/>
      <c r="FI4858" s="6"/>
      <c r="FJ4858" s="5"/>
      <c r="FK4858" s="25"/>
      <c r="FL4858" s="5"/>
    </row>
    <row r="4859" spans="40:168">
      <c r="AN4859" s="14"/>
      <c r="AO4859" s="14"/>
      <c r="AP4859" s="5"/>
      <c r="AQ4859" s="25"/>
      <c r="AR4859" s="25"/>
      <c r="AS4859" s="96"/>
      <c r="AT4859" s="83"/>
      <c r="AU4859" s="14"/>
      <c r="AX4859" s="83"/>
      <c r="AY4859" s="83"/>
      <c r="AZ4859" s="83"/>
      <c r="BA4859" s="83"/>
      <c r="BJ4859" s="54"/>
      <c r="BK4859" s="22"/>
      <c r="BL4859" s="24"/>
      <c r="BP4859" s="23"/>
      <c r="BQ4859" s="24"/>
      <c r="BR4859" s="22"/>
      <c r="BS4859" s="24"/>
      <c r="BT4859" s="24"/>
      <c r="BU4859" s="23"/>
      <c r="BV4859" s="26"/>
      <c r="BX4859" s="6"/>
      <c r="BY4859" s="24"/>
      <c r="BZ4859" s="109"/>
      <c r="CA4859" s="66"/>
      <c r="CB4859" s="5"/>
      <c r="CC4859" s="68"/>
      <c r="CD4859" s="67"/>
      <c r="CE4859" s="67"/>
      <c r="CF4859" s="64"/>
      <c r="CG4859" s="5"/>
      <c r="CH4859" s="69"/>
      <c r="CI4859" s="6"/>
      <c r="CJ4859" s="5"/>
      <c r="CK4859" s="25"/>
      <c r="CL4859" s="5"/>
      <c r="DN4859" s="14"/>
      <c r="DO4859" s="14"/>
      <c r="DP4859" s="5"/>
      <c r="DQ4859" s="25"/>
      <c r="DR4859" s="25"/>
      <c r="DS4859" s="96"/>
      <c r="DT4859" s="83"/>
      <c r="DU4859" s="14"/>
      <c r="DX4859" s="83"/>
      <c r="DY4859" s="83"/>
      <c r="DZ4859" s="83"/>
      <c r="EA4859" s="83"/>
      <c r="EJ4859" s="54"/>
      <c r="EK4859" s="22"/>
      <c r="EL4859" s="24"/>
      <c r="EP4859" s="23"/>
      <c r="EQ4859" s="24"/>
      <c r="ER4859" s="22"/>
      <c r="ES4859" s="24"/>
      <c r="ET4859" s="24"/>
      <c r="EU4859" s="23"/>
      <c r="EV4859" s="26"/>
      <c r="EX4859" s="6"/>
      <c r="EY4859" s="24"/>
      <c r="EZ4859" s="109"/>
      <c r="FA4859" s="66"/>
      <c r="FB4859" s="5"/>
      <c r="FC4859" s="68"/>
      <c r="FD4859" s="67"/>
      <c r="FE4859" s="67"/>
      <c r="FF4859" s="64"/>
      <c r="FG4859" s="5"/>
      <c r="FH4859" s="69"/>
      <c r="FI4859" s="6"/>
      <c r="FJ4859" s="5"/>
      <c r="FK4859" s="25"/>
      <c r="FL4859" s="5"/>
    </row>
    <row r="4860" spans="40:168">
      <c r="AN4860" s="14"/>
      <c r="AO4860" s="14"/>
      <c r="AP4860" s="5"/>
      <c r="AQ4860" s="25"/>
      <c r="AR4860" s="25"/>
      <c r="AS4860" s="96"/>
      <c r="AT4860" s="83"/>
      <c r="AU4860" s="14"/>
      <c r="AX4860" s="83"/>
      <c r="AY4860" s="83"/>
      <c r="AZ4860" s="83"/>
      <c r="BA4860" s="83"/>
      <c r="BJ4860" s="54"/>
      <c r="BK4860" s="22"/>
      <c r="BL4860" s="24"/>
      <c r="BP4860" s="23"/>
      <c r="BQ4860" s="24"/>
      <c r="BR4860" s="22"/>
      <c r="BS4860" s="24"/>
      <c r="BT4860" s="24"/>
      <c r="BU4860" s="23"/>
      <c r="BV4860" s="26"/>
      <c r="BX4860" s="6"/>
      <c r="BY4860" s="24"/>
      <c r="BZ4860" s="109"/>
      <c r="CA4860" s="66"/>
      <c r="CB4860" s="5"/>
      <c r="CC4860" s="68"/>
      <c r="CD4860" s="67"/>
      <c r="CE4860" s="67"/>
      <c r="CF4860" s="64"/>
      <c r="CG4860" s="5"/>
      <c r="CH4860" s="69"/>
      <c r="CI4860" s="6"/>
      <c r="CJ4860" s="5"/>
      <c r="CK4860" s="25"/>
      <c r="CL4860" s="5"/>
      <c r="DN4860" s="14"/>
      <c r="DO4860" s="14"/>
      <c r="DP4860" s="5"/>
      <c r="DQ4860" s="25"/>
      <c r="DR4860" s="25"/>
      <c r="DS4860" s="96"/>
      <c r="DT4860" s="83"/>
      <c r="DU4860" s="14"/>
      <c r="DX4860" s="83"/>
      <c r="DY4860" s="83"/>
      <c r="DZ4860" s="83"/>
      <c r="EA4860" s="83"/>
      <c r="EJ4860" s="54"/>
      <c r="EK4860" s="22"/>
      <c r="EL4860" s="24"/>
      <c r="EP4860" s="23"/>
      <c r="EQ4860" s="24"/>
      <c r="ER4860" s="22"/>
      <c r="ES4860" s="24"/>
      <c r="ET4860" s="24"/>
      <c r="EU4860" s="23"/>
      <c r="EV4860" s="26"/>
      <c r="EX4860" s="6"/>
      <c r="EY4860" s="24"/>
      <c r="EZ4860" s="109"/>
      <c r="FA4860" s="66"/>
      <c r="FB4860" s="5"/>
      <c r="FC4860" s="68"/>
      <c r="FD4860" s="67"/>
      <c r="FE4860" s="67"/>
      <c r="FF4860" s="64"/>
      <c r="FG4860" s="5"/>
      <c r="FH4860" s="69"/>
      <c r="FI4860" s="6"/>
      <c r="FJ4860" s="5"/>
      <c r="FK4860" s="25"/>
      <c r="FL4860" s="5"/>
    </row>
    <row r="4861" spans="40:168">
      <c r="AN4861" s="14"/>
      <c r="AO4861" s="14"/>
      <c r="AP4861" s="5"/>
      <c r="AQ4861" s="25"/>
      <c r="AR4861" s="25"/>
      <c r="AS4861" s="96"/>
      <c r="AT4861" s="83"/>
      <c r="AU4861" s="14"/>
      <c r="AX4861" s="83"/>
      <c r="AY4861" s="83"/>
      <c r="AZ4861" s="83"/>
      <c r="BA4861" s="83"/>
      <c r="BJ4861" s="54"/>
      <c r="BK4861" s="22"/>
      <c r="BL4861" s="24"/>
      <c r="BP4861" s="23"/>
      <c r="BQ4861" s="24"/>
      <c r="BR4861" s="22"/>
      <c r="BS4861" s="24"/>
      <c r="BT4861" s="24"/>
      <c r="BU4861" s="23"/>
      <c r="BV4861" s="26"/>
      <c r="BX4861" s="6"/>
      <c r="BY4861" s="24"/>
      <c r="BZ4861" s="109"/>
      <c r="CA4861" s="66"/>
      <c r="CB4861" s="5"/>
      <c r="CC4861" s="68"/>
      <c r="CD4861" s="67"/>
      <c r="CE4861" s="67"/>
      <c r="CF4861" s="64"/>
      <c r="CG4861" s="5"/>
      <c r="CH4861" s="69"/>
      <c r="CI4861" s="6"/>
      <c r="CJ4861" s="5"/>
      <c r="CK4861" s="25"/>
      <c r="CL4861" s="5"/>
      <c r="DN4861" s="14"/>
      <c r="DO4861" s="14"/>
      <c r="DP4861" s="5"/>
      <c r="DQ4861" s="25"/>
      <c r="DR4861" s="25"/>
      <c r="DS4861" s="96"/>
      <c r="DT4861" s="83"/>
      <c r="DU4861" s="14"/>
      <c r="DX4861" s="83"/>
      <c r="DY4861" s="83"/>
      <c r="DZ4861" s="83"/>
      <c r="EA4861" s="83"/>
      <c r="EJ4861" s="54"/>
      <c r="EK4861" s="22"/>
      <c r="EL4861" s="24"/>
      <c r="EP4861" s="23"/>
      <c r="EQ4861" s="24"/>
      <c r="ER4861" s="22"/>
      <c r="ES4861" s="24"/>
      <c r="ET4861" s="24"/>
      <c r="EU4861" s="23"/>
      <c r="EV4861" s="26"/>
      <c r="EX4861" s="6"/>
      <c r="EY4861" s="24"/>
      <c r="EZ4861" s="109"/>
      <c r="FA4861" s="66"/>
      <c r="FB4861" s="5"/>
      <c r="FC4861" s="68"/>
      <c r="FD4861" s="67"/>
      <c r="FE4861" s="67"/>
      <c r="FF4861" s="64"/>
      <c r="FG4861" s="5"/>
      <c r="FH4861" s="69"/>
      <c r="FI4861" s="6"/>
      <c r="FJ4861" s="5"/>
      <c r="FK4861" s="25"/>
      <c r="FL4861" s="5"/>
    </row>
    <row r="4862" spans="40:168">
      <c r="AN4862" s="14"/>
      <c r="AO4862" s="14"/>
      <c r="AP4862" s="5"/>
      <c r="AQ4862" s="25"/>
      <c r="AR4862" s="25"/>
      <c r="AS4862" s="96"/>
      <c r="AT4862" s="83"/>
      <c r="AU4862" s="14"/>
      <c r="AX4862" s="83"/>
      <c r="AY4862" s="83"/>
      <c r="AZ4862" s="83"/>
      <c r="BA4862" s="83"/>
      <c r="BJ4862" s="54"/>
      <c r="BK4862" s="22"/>
      <c r="BL4862" s="24"/>
      <c r="BP4862" s="23"/>
      <c r="BQ4862" s="24"/>
      <c r="BR4862" s="22"/>
      <c r="BS4862" s="24"/>
      <c r="BT4862" s="24"/>
      <c r="BU4862" s="23"/>
      <c r="BV4862" s="26"/>
      <c r="BX4862" s="6"/>
      <c r="BY4862" s="24"/>
      <c r="BZ4862" s="109"/>
      <c r="CA4862" s="66"/>
      <c r="CB4862" s="5"/>
      <c r="CC4862" s="68"/>
      <c r="CD4862" s="67"/>
      <c r="CE4862" s="67"/>
      <c r="CF4862" s="64"/>
      <c r="CG4862" s="5"/>
      <c r="CH4862" s="69"/>
      <c r="CI4862" s="6"/>
      <c r="CJ4862" s="5"/>
      <c r="CK4862" s="25"/>
      <c r="CL4862" s="5"/>
      <c r="DN4862" s="14"/>
      <c r="DO4862" s="14"/>
      <c r="DP4862" s="5"/>
      <c r="DQ4862" s="25"/>
      <c r="DR4862" s="25"/>
      <c r="DS4862" s="96"/>
      <c r="DT4862" s="83"/>
      <c r="DU4862" s="14"/>
      <c r="DX4862" s="83"/>
      <c r="DY4862" s="83"/>
      <c r="DZ4862" s="83"/>
      <c r="EA4862" s="83"/>
      <c r="EJ4862" s="54"/>
      <c r="EK4862" s="22"/>
      <c r="EL4862" s="24"/>
      <c r="EP4862" s="23"/>
      <c r="EQ4862" s="24"/>
      <c r="ER4862" s="22"/>
      <c r="ES4862" s="24"/>
      <c r="ET4862" s="24"/>
      <c r="EU4862" s="23"/>
      <c r="EV4862" s="26"/>
      <c r="EX4862" s="6"/>
      <c r="EY4862" s="24"/>
      <c r="EZ4862" s="109"/>
      <c r="FA4862" s="66"/>
      <c r="FB4862" s="5"/>
      <c r="FC4862" s="68"/>
      <c r="FD4862" s="67"/>
      <c r="FE4862" s="67"/>
      <c r="FF4862" s="64"/>
      <c r="FG4862" s="5"/>
      <c r="FH4862" s="69"/>
      <c r="FI4862" s="6"/>
      <c r="FJ4862" s="5"/>
      <c r="FK4862" s="25"/>
      <c r="FL4862" s="5"/>
    </row>
    <row r="4863" spans="40:168">
      <c r="AN4863" s="14"/>
      <c r="AO4863" s="14"/>
      <c r="AP4863" s="5"/>
      <c r="AQ4863" s="25"/>
      <c r="AR4863" s="25"/>
      <c r="AS4863" s="96"/>
      <c r="AT4863" s="83"/>
      <c r="AU4863" s="14"/>
      <c r="AX4863" s="83"/>
      <c r="AY4863" s="83"/>
      <c r="AZ4863" s="83"/>
      <c r="BA4863" s="83"/>
      <c r="BJ4863" s="54"/>
      <c r="BK4863" s="22"/>
      <c r="BL4863" s="24"/>
      <c r="BP4863" s="23"/>
      <c r="BQ4863" s="24"/>
      <c r="BR4863" s="22"/>
      <c r="BS4863" s="24"/>
      <c r="BT4863" s="24"/>
      <c r="BU4863" s="23"/>
      <c r="BV4863" s="26"/>
      <c r="BX4863" s="6"/>
      <c r="BY4863" s="24"/>
      <c r="BZ4863" s="109"/>
      <c r="CA4863" s="66"/>
      <c r="CB4863" s="5"/>
      <c r="CC4863" s="68"/>
      <c r="CD4863" s="67"/>
      <c r="CE4863" s="67"/>
      <c r="CF4863" s="64"/>
      <c r="CG4863" s="5"/>
      <c r="CH4863" s="69"/>
      <c r="CI4863" s="6"/>
      <c r="CJ4863" s="5"/>
      <c r="CK4863" s="25"/>
      <c r="CL4863" s="5"/>
      <c r="DN4863" s="14"/>
      <c r="DO4863" s="14"/>
      <c r="DP4863" s="5"/>
      <c r="DQ4863" s="25"/>
      <c r="DR4863" s="25"/>
      <c r="DS4863" s="96"/>
      <c r="DT4863" s="83"/>
      <c r="DU4863" s="14"/>
      <c r="DX4863" s="83"/>
      <c r="DY4863" s="83"/>
      <c r="DZ4863" s="83"/>
      <c r="EA4863" s="83"/>
      <c r="EJ4863" s="54"/>
      <c r="EK4863" s="22"/>
      <c r="EL4863" s="24"/>
      <c r="EP4863" s="23"/>
      <c r="EQ4863" s="24"/>
      <c r="ER4863" s="22"/>
      <c r="ES4863" s="24"/>
      <c r="ET4863" s="24"/>
      <c r="EU4863" s="23"/>
      <c r="EV4863" s="26"/>
      <c r="EX4863" s="6"/>
      <c r="EY4863" s="24"/>
      <c r="EZ4863" s="109"/>
      <c r="FA4863" s="66"/>
      <c r="FB4863" s="5"/>
      <c r="FC4863" s="68"/>
      <c r="FD4863" s="67"/>
      <c r="FE4863" s="67"/>
      <c r="FF4863" s="64"/>
      <c r="FG4863" s="5"/>
      <c r="FH4863" s="69"/>
      <c r="FI4863" s="6"/>
      <c r="FJ4863" s="5"/>
      <c r="FK4863" s="25"/>
      <c r="FL4863" s="5"/>
    </row>
    <row r="4864" spans="40:168">
      <c r="AN4864" s="14"/>
      <c r="AO4864" s="14"/>
      <c r="AP4864" s="5"/>
      <c r="AQ4864" s="25"/>
      <c r="AR4864" s="25"/>
      <c r="AS4864" s="96"/>
      <c r="AT4864" s="83"/>
      <c r="AU4864" s="14"/>
      <c r="AX4864" s="83"/>
      <c r="AY4864" s="83"/>
      <c r="AZ4864" s="83"/>
      <c r="BA4864" s="83"/>
      <c r="BJ4864" s="54"/>
      <c r="BK4864" s="22"/>
      <c r="BL4864" s="24"/>
      <c r="BP4864" s="23"/>
      <c r="BQ4864" s="24"/>
      <c r="BR4864" s="22"/>
      <c r="BS4864" s="24"/>
      <c r="BT4864" s="24"/>
      <c r="BU4864" s="23"/>
      <c r="BV4864" s="26"/>
      <c r="BX4864" s="6"/>
      <c r="BY4864" s="24"/>
      <c r="BZ4864" s="109"/>
      <c r="CA4864" s="66"/>
      <c r="CB4864" s="5"/>
      <c r="CC4864" s="68"/>
      <c r="CD4864" s="67"/>
      <c r="CE4864" s="67"/>
      <c r="CF4864" s="64"/>
      <c r="CG4864" s="5"/>
      <c r="CH4864" s="69"/>
      <c r="CI4864" s="6"/>
      <c r="CJ4864" s="5"/>
      <c r="CK4864" s="25"/>
      <c r="CL4864" s="5"/>
      <c r="DN4864" s="14"/>
      <c r="DO4864" s="14"/>
      <c r="DP4864" s="5"/>
      <c r="DQ4864" s="25"/>
      <c r="DR4864" s="25"/>
      <c r="DS4864" s="96"/>
      <c r="DT4864" s="83"/>
      <c r="DU4864" s="14"/>
      <c r="DX4864" s="83"/>
      <c r="DY4864" s="83"/>
      <c r="DZ4864" s="83"/>
      <c r="EA4864" s="83"/>
      <c r="EJ4864" s="54"/>
      <c r="EK4864" s="22"/>
      <c r="EL4864" s="24"/>
      <c r="EP4864" s="23"/>
      <c r="EQ4864" s="24"/>
      <c r="ER4864" s="22"/>
      <c r="ES4864" s="24"/>
      <c r="ET4864" s="24"/>
      <c r="EU4864" s="23"/>
      <c r="EV4864" s="26"/>
      <c r="EX4864" s="6"/>
      <c r="EY4864" s="24"/>
      <c r="EZ4864" s="109"/>
      <c r="FA4864" s="66"/>
      <c r="FB4864" s="5"/>
      <c r="FC4864" s="68"/>
      <c r="FD4864" s="67"/>
      <c r="FE4864" s="67"/>
      <c r="FF4864" s="64"/>
      <c r="FG4864" s="5"/>
      <c r="FH4864" s="69"/>
      <c r="FI4864" s="6"/>
      <c r="FJ4864" s="5"/>
      <c r="FK4864" s="25"/>
      <c r="FL4864" s="5"/>
    </row>
    <row r="4865" spans="40:168">
      <c r="AN4865" s="14"/>
      <c r="AO4865" s="14"/>
      <c r="AP4865" s="5"/>
      <c r="AQ4865" s="25"/>
      <c r="AR4865" s="25"/>
      <c r="AS4865" s="96"/>
      <c r="AT4865" s="83"/>
      <c r="AU4865" s="14"/>
      <c r="AX4865" s="83"/>
      <c r="AY4865" s="83"/>
      <c r="AZ4865" s="83"/>
      <c r="BA4865" s="83"/>
      <c r="BJ4865" s="54"/>
      <c r="BK4865" s="22"/>
      <c r="BL4865" s="24"/>
      <c r="BP4865" s="23"/>
      <c r="BQ4865" s="24"/>
      <c r="BR4865" s="22"/>
      <c r="BS4865" s="24"/>
      <c r="BT4865" s="24"/>
      <c r="BU4865" s="23"/>
      <c r="BV4865" s="26"/>
      <c r="BX4865" s="6"/>
      <c r="BY4865" s="24"/>
      <c r="BZ4865" s="109"/>
      <c r="CA4865" s="66"/>
      <c r="CB4865" s="5"/>
      <c r="CC4865" s="68"/>
      <c r="CD4865" s="67"/>
      <c r="CE4865" s="67"/>
      <c r="CF4865" s="64"/>
      <c r="CG4865" s="5"/>
      <c r="CH4865" s="69"/>
      <c r="CI4865" s="6"/>
      <c r="CJ4865" s="5"/>
      <c r="CK4865" s="25"/>
      <c r="CL4865" s="5"/>
      <c r="DN4865" s="14"/>
      <c r="DO4865" s="14"/>
      <c r="DP4865" s="5"/>
      <c r="DQ4865" s="25"/>
      <c r="DR4865" s="25"/>
      <c r="DS4865" s="96"/>
      <c r="DT4865" s="83"/>
      <c r="DU4865" s="14"/>
      <c r="DX4865" s="83"/>
      <c r="DY4865" s="83"/>
      <c r="DZ4865" s="83"/>
      <c r="EA4865" s="83"/>
      <c r="EJ4865" s="54"/>
      <c r="EK4865" s="22"/>
      <c r="EL4865" s="24"/>
      <c r="EP4865" s="23"/>
      <c r="EQ4865" s="24"/>
      <c r="ER4865" s="22"/>
      <c r="ES4865" s="24"/>
      <c r="ET4865" s="24"/>
      <c r="EU4865" s="23"/>
      <c r="EV4865" s="26"/>
      <c r="EX4865" s="6"/>
      <c r="EY4865" s="24"/>
      <c r="EZ4865" s="109"/>
      <c r="FA4865" s="66"/>
      <c r="FB4865" s="5"/>
      <c r="FC4865" s="68"/>
      <c r="FD4865" s="67"/>
      <c r="FE4865" s="67"/>
      <c r="FF4865" s="64"/>
      <c r="FG4865" s="5"/>
      <c r="FH4865" s="69"/>
      <c r="FI4865" s="6"/>
      <c r="FJ4865" s="5"/>
      <c r="FK4865" s="25"/>
      <c r="FL4865" s="5"/>
    </row>
    <row r="4866" spans="40:168">
      <c r="AN4866" s="14"/>
      <c r="AO4866" s="14"/>
      <c r="AP4866" s="5"/>
      <c r="AQ4866" s="25"/>
      <c r="AR4866" s="25"/>
      <c r="AS4866" s="96"/>
      <c r="AT4866" s="83"/>
      <c r="AU4866" s="14"/>
      <c r="AX4866" s="83"/>
      <c r="AY4866" s="83"/>
      <c r="AZ4866" s="83"/>
      <c r="BA4866" s="83"/>
      <c r="BJ4866" s="54"/>
      <c r="BK4866" s="22"/>
      <c r="BL4866" s="24"/>
      <c r="BP4866" s="23"/>
      <c r="BQ4866" s="24"/>
      <c r="BR4866" s="22"/>
      <c r="BS4866" s="24"/>
      <c r="BT4866" s="24"/>
      <c r="BU4866" s="23"/>
      <c r="BV4866" s="26"/>
      <c r="BX4866" s="6"/>
      <c r="BY4866" s="24"/>
      <c r="BZ4866" s="109"/>
      <c r="CA4866" s="66"/>
      <c r="CB4866" s="5"/>
      <c r="CC4866" s="68"/>
      <c r="CD4866" s="67"/>
      <c r="CE4866" s="67"/>
      <c r="CF4866" s="64"/>
      <c r="CG4866" s="5"/>
      <c r="CH4866" s="69"/>
      <c r="CI4866" s="6"/>
      <c r="CJ4866" s="5"/>
      <c r="CK4866" s="25"/>
      <c r="CL4866" s="5"/>
      <c r="DN4866" s="14"/>
      <c r="DO4866" s="14"/>
      <c r="DP4866" s="5"/>
      <c r="DQ4866" s="25"/>
      <c r="DR4866" s="25"/>
      <c r="DS4866" s="96"/>
      <c r="DT4866" s="83"/>
      <c r="DU4866" s="14"/>
      <c r="DX4866" s="83"/>
      <c r="DY4866" s="83"/>
      <c r="DZ4866" s="83"/>
      <c r="EA4866" s="83"/>
      <c r="EJ4866" s="54"/>
      <c r="EK4866" s="22"/>
      <c r="EL4866" s="24"/>
      <c r="EP4866" s="23"/>
      <c r="EQ4866" s="24"/>
      <c r="ER4866" s="22"/>
      <c r="ES4866" s="24"/>
      <c r="ET4866" s="24"/>
      <c r="EU4866" s="23"/>
      <c r="EV4866" s="26"/>
      <c r="EX4866" s="6"/>
      <c r="EY4866" s="24"/>
      <c r="EZ4866" s="109"/>
      <c r="FA4866" s="66"/>
      <c r="FB4866" s="5"/>
      <c r="FC4866" s="68"/>
      <c r="FD4866" s="67"/>
      <c r="FE4866" s="67"/>
      <c r="FF4866" s="64"/>
      <c r="FG4866" s="5"/>
      <c r="FH4866" s="69"/>
      <c r="FI4866" s="6"/>
      <c r="FJ4866" s="5"/>
      <c r="FK4866" s="25"/>
      <c r="FL4866" s="5"/>
    </row>
    <row r="4867" spans="40:168">
      <c r="AN4867" s="14"/>
      <c r="AO4867" s="14"/>
      <c r="AP4867" s="5"/>
      <c r="AQ4867" s="25"/>
      <c r="AR4867" s="25"/>
      <c r="AS4867" s="96"/>
      <c r="AT4867" s="83"/>
      <c r="AU4867" s="14"/>
      <c r="AX4867" s="83"/>
      <c r="AY4867" s="83"/>
      <c r="AZ4867" s="83"/>
      <c r="BA4867" s="83"/>
      <c r="BJ4867" s="54"/>
      <c r="BK4867" s="22"/>
      <c r="BL4867" s="24"/>
      <c r="BP4867" s="23"/>
      <c r="BQ4867" s="24"/>
      <c r="BR4867" s="22"/>
      <c r="BS4867" s="24"/>
      <c r="BT4867" s="24"/>
      <c r="BU4867" s="23"/>
      <c r="BV4867" s="26"/>
      <c r="BX4867" s="6"/>
      <c r="BY4867" s="24"/>
      <c r="BZ4867" s="109"/>
      <c r="CA4867" s="66"/>
      <c r="CB4867" s="5"/>
      <c r="CC4867" s="68"/>
      <c r="CD4867" s="67"/>
      <c r="CE4867" s="67"/>
      <c r="CF4867" s="64"/>
      <c r="CG4867" s="5"/>
      <c r="CH4867" s="69"/>
      <c r="CI4867" s="6"/>
      <c r="CJ4867" s="5"/>
      <c r="CK4867" s="25"/>
      <c r="CL4867" s="5"/>
      <c r="DN4867" s="14"/>
      <c r="DO4867" s="14"/>
      <c r="DP4867" s="5"/>
      <c r="DQ4867" s="25"/>
      <c r="DR4867" s="25"/>
      <c r="DS4867" s="96"/>
      <c r="DT4867" s="83"/>
      <c r="DU4867" s="14"/>
      <c r="DX4867" s="83"/>
      <c r="DY4867" s="83"/>
      <c r="DZ4867" s="83"/>
      <c r="EA4867" s="83"/>
      <c r="EJ4867" s="54"/>
      <c r="EK4867" s="22"/>
      <c r="EL4867" s="24"/>
      <c r="EP4867" s="23"/>
      <c r="EQ4867" s="24"/>
      <c r="ER4867" s="22"/>
      <c r="ES4867" s="24"/>
      <c r="ET4867" s="24"/>
      <c r="EU4867" s="23"/>
      <c r="EV4867" s="26"/>
      <c r="EX4867" s="6"/>
      <c r="EY4867" s="24"/>
      <c r="EZ4867" s="109"/>
      <c r="FA4867" s="66"/>
      <c r="FB4867" s="5"/>
      <c r="FC4867" s="68"/>
      <c r="FD4867" s="67"/>
      <c r="FE4867" s="67"/>
      <c r="FF4867" s="64"/>
      <c r="FG4867" s="5"/>
      <c r="FH4867" s="69"/>
      <c r="FI4867" s="6"/>
      <c r="FJ4867" s="5"/>
      <c r="FK4867" s="25"/>
      <c r="FL4867" s="5"/>
    </row>
    <row r="4868" spans="40:168">
      <c r="AN4868" s="14"/>
      <c r="AO4868" s="14"/>
      <c r="AP4868" s="5"/>
      <c r="AQ4868" s="25"/>
      <c r="AR4868" s="25"/>
      <c r="AS4868" s="96"/>
      <c r="AT4868" s="83"/>
      <c r="AU4868" s="14"/>
      <c r="AX4868" s="83"/>
      <c r="AY4868" s="83"/>
      <c r="AZ4868" s="83"/>
      <c r="BA4868" s="83"/>
      <c r="BJ4868" s="54"/>
      <c r="BK4868" s="22"/>
      <c r="BL4868" s="24"/>
      <c r="BP4868" s="23"/>
      <c r="BQ4868" s="24"/>
      <c r="BR4868" s="22"/>
      <c r="BS4868" s="24"/>
      <c r="BT4868" s="24"/>
      <c r="BU4868" s="23"/>
      <c r="BV4868" s="26"/>
      <c r="BX4868" s="6"/>
      <c r="BY4868" s="24"/>
      <c r="BZ4868" s="109"/>
      <c r="CA4868" s="66"/>
      <c r="CB4868" s="5"/>
      <c r="CC4868" s="68"/>
      <c r="CD4868" s="67"/>
      <c r="CE4868" s="67"/>
      <c r="CF4868" s="64"/>
      <c r="CG4868" s="5"/>
      <c r="CH4868" s="69"/>
      <c r="CI4868" s="6"/>
      <c r="CJ4868" s="5"/>
      <c r="CK4868" s="25"/>
      <c r="CL4868" s="5"/>
      <c r="DN4868" s="14"/>
      <c r="DO4868" s="14"/>
      <c r="DP4868" s="5"/>
      <c r="DQ4868" s="25"/>
      <c r="DR4868" s="25"/>
      <c r="DS4868" s="96"/>
      <c r="DT4868" s="83"/>
      <c r="DU4868" s="14"/>
      <c r="DX4868" s="83"/>
      <c r="DY4868" s="83"/>
      <c r="DZ4868" s="83"/>
      <c r="EA4868" s="83"/>
      <c r="EJ4868" s="54"/>
      <c r="EK4868" s="22"/>
      <c r="EL4868" s="24"/>
      <c r="EP4868" s="23"/>
      <c r="EQ4868" s="24"/>
      <c r="ER4868" s="22"/>
      <c r="ES4868" s="24"/>
      <c r="ET4868" s="24"/>
      <c r="EU4868" s="23"/>
      <c r="EV4868" s="26"/>
      <c r="EX4868" s="6"/>
      <c r="EY4868" s="24"/>
      <c r="EZ4868" s="109"/>
      <c r="FA4868" s="66"/>
      <c r="FB4868" s="5"/>
      <c r="FC4868" s="68"/>
      <c r="FD4868" s="67"/>
      <c r="FE4868" s="67"/>
      <c r="FF4868" s="64"/>
      <c r="FG4868" s="5"/>
      <c r="FH4868" s="69"/>
      <c r="FI4868" s="6"/>
      <c r="FJ4868" s="5"/>
      <c r="FK4868" s="25"/>
      <c r="FL4868" s="5"/>
    </row>
    <row r="4869" spans="40:168">
      <c r="AN4869" s="14"/>
      <c r="AO4869" s="14"/>
      <c r="AP4869" s="5"/>
      <c r="AQ4869" s="25"/>
      <c r="AR4869" s="25"/>
      <c r="AS4869" s="96"/>
      <c r="AT4869" s="83"/>
      <c r="AU4869" s="14"/>
      <c r="AX4869" s="83"/>
      <c r="AY4869" s="83"/>
      <c r="AZ4869" s="83"/>
      <c r="BA4869" s="83"/>
      <c r="BJ4869" s="54"/>
      <c r="BK4869" s="22"/>
      <c r="BL4869" s="24"/>
      <c r="BP4869" s="23"/>
      <c r="BQ4869" s="24"/>
      <c r="BR4869" s="22"/>
      <c r="BS4869" s="24"/>
      <c r="BT4869" s="24"/>
      <c r="BU4869" s="23"/>
      <c r="BV4869" s="26"/>
      <c r="BX4869" s="6"/>
      <c r="BY4869" s="24"/>
      <c r="BZ4869" s="109"/>
      <c r="CA4869" s="66"/>
      <c r="CB4869" s="5"/>
      <c r="CC4869" s="68"/>
      <c r="CD4869" s="67"/>
      <c r="CE4869" s="67"/>
      <c r="CF4869" s="64"/>
      <c r="CG4869" s="5"/>
      <c r="CH4869" s="69"/>
      <c r="CI4869" s="6"/>
      <c r="CJ4869" s="5"/>
      <c r="CK4869" s="25"/>
      <c r="CL4869" s="5"/>
      <c r="DN4869" s="14"/>
      <c r="DO4869" s="14"/>
      <c r="DP4869" s="5"/>
      <c r="DQ4869" s="25"/>
      <c r="DR4869" s="25"/>
      <c r="DS4869" s="96"/>
      <c r="DT4869" s="83"/>
      <c r="DU4869" s="14"/>
      <c r="DX4869" s="83"/>
      <c r="DY4869" s="83"/>
      <c r="DZ4869" s="83"/>
      <c r="EA4869" s="83"/>
      <c r="EJ4869" s="54"/>
      <c r="EK4869" s="22"/>
      <c r="EL4869" s="24"/>
      <c r="EP4869" s="23"/>
      <c r="EQ4869" s="24"/>
      <c r="ER4869" s="22"/>
      <c r="ES4869" s="24"/>
      <c r="ET4869" s="24"/>
      <c r="EU4869" s="23"/>
      <c r="EV4869" s="26"/>
      <c r="EX4869" s="6"/>
      <c r="EY4869" s="24"/>
      <c r="EZ4869" s="109"/>
      <c r="FA4869" s="66"/>
      <c r="FB4869" s="5"/>
      <c r="FC4869" s="68"/>
      <c r="FD4869" s="67"/>
      <c r="FE4869" s="67"/>
      <c r="FF4869" s="64"/>
      <c r="FG4869" s="5"/>
      <c r="FH4869" s="69"/>
      <c r="FI4869" s="6"/>
      <c r="FJ4869" s="5"/>
      <c r="FK4869" s="25"/>
      <c r="FL4869" s="5"/>
    </row>
    <row r="4870" spans="40:168">
      <c r="AN4870" s="14"/>
      <c r="AO4870" s="14"/>
      <c r="AP4870" s="5"/>
      <c r="AQ4870" s="25"/>
      <c r="AR4870" s="25"/>
      <c r="AS4870" s="96"/>
      <c r="AT4870" s="83"/>
      <c r="AU4870" s="14"/>
      <c r="AX4870" s="83"/>
      <c r="AY4870" s="83"/>
      <c r="AZ4870" s="83"/>
      <c r="BA4870" s="83"/>
      <c r="BJ4870" s="54"/>
      <c r="BK4870" s="22"/>
      <c r="BL4870" s="24"/>
      <c r="BP4870" s="23"/>
      <c r="BQ4870" s="24"/>
      <c r="BR4870" s="22"/>
      <c r="BS4870" s="24"/>
      <c r="BT4870" s="24"/>
      <c r="BU4870" s="23"/>
      <c r="BV4870" s="26"/>
      <c r="BX4870" s="6"/>
      <c r="BY4870" s="24"/>
      <c r="BZ4870" s="109"/>
      <c r="CA4870" s="66"/>
      <c r="CB4870" s="5"/>
      <c r="CC4870" s="68"/>
      <c r="CD4870" s="67"/>
      <c r="CE4870" s="67"/>
      <c r="CF4870" s="64"/>
      <c r="CG4870" s="5"/>
      <c r="CH4870" s="69"/>
      <c r="CI4870" s="6"/>
      <c r="CJ4870" s="5"/>
      <c r="CK4870" s="25"/>
      <c r="CL4870" s="5"/>
      <c r="DN4870" s="14"/>
      <c r="DO4870" s="14"/>
      <c r="DP4870" s="5"/>
      <c r="DQ4870" s="25"/>
      <c r="DR4870" s="25"/>
      <c r="DS4870" s="96"/>
      <c r="DT4870" s="83"/>
      <c r="DU4870" s="14"/>
      <c r="DX4870" s="83"/>
      <c r="DY4870" s="83"/>
      <c r="DZ4870" s="83"/>
      <c r="EA4870" s="83"/>
      <c r="EJ4870" s="54"/>
      <c r="EK4870" s="22"/>
      <c r="EL4870" s="24"/>
      <c r="EP4870" s="23"/>
      <c r="EQ4870" s="24"/>
      <c r="ER4870" s="22"/>
      <c r="ES4870" s="24"/>
      <c r="ET4870" s="24"/>
      <c r="EU4870" s="23"/>
      <c r="EV4870" s="26"/>
      <c r="EX4870" s="6"/>
      <c r="EY4870" s="24"/>
      <c r="EZ4870" s="109"/>
      <c r="FA4870" s="66"/>
      <c r="FB4870" s="5"/>
      <c r="FC4870" s="68"/>
      <c r="FD4870" s="67"/>
      <c r="FE4870" s="67"/>
      <c r="FF4870" s="64"/>
      <c r="FG4870" s="5"/>
      <c r="FH4870" s="69"/>
      <c r="FI4870" s="6"/>
      <c r="FJ4870" s="5"/>
      <c r="FK4870" s="25"/>
      <c r="FL4870" s="5"/>
    </row>
    <row r="4871" spans="40:168">
      <c r="AN4871" s="14"/>
      <c r="AO4871" s="14"/>
      <c r="AP4871" s="5"/>
      <c r="AQ4871" s="25"/>
      <c r="AR4871" s="25"/>
      <c r="AS4871" s="96"/>
      <c r="AT4871" s="83"/>
      <c r="AU4871" s="14"/>
      <c r="AX4871" s="83"/>
      <c r="AY4871" s="83"/>
      <c r="AZ4871" s="83"/>
      <c r="BA4871" s="83"/>
      <c r="BJ4871" s="54"/>
      <c r="BK4871" s="22"/>
      <c r="BL4871" s="24"/>
      <c r="BP4871" s="23"/>
      <c r="BQ4871" s="24"/>
      <c r="BR4871" s="22"/>
      <c r="BS4871" s="24"/>
      <c r="BT4871" s="24"/>
      <c r="BU4871" s="23"/>
      <c r="BV4871" s="26"/>
      <c r="BX4871" s="6"/>
      <c r="BY4871" s="24"/>
      <c r="BZ4871" s="109"/>
      <c r="CA4871" s="66"/>
      <c r="CB4871" s="5"/>
      <c r="CC4871" s="68"/>
      <c r="CD4871" s="67"/>
      <c r="CE4871" s="67"/>
      <c r="CF4871" s="64"/>
      <c r="CG4871" s="5"/>
      <c r="CH4871" s="69"/>
      <c r="CI4871" s="6"/>
      <c r="CJ4871" s="5"/>
      <c r="CK4871" s="25"/>
      <c r="CL4871" s="5"/>
      <c r="DN4871" s="14"/>
      <c r="DO4871" s="14"/>
      <c r="DP4871" s="5"/>
      <c r="DQ4871" s="25"/>
      <c r="DR4871" s="25"/>
      <c r="DS4871" s="96"/>
      <c r="DT4871" s="83"/>
      <c r="DU4871" s="14"/>
      <c r="DX4871" s="83"/>
      <c r="DY4871" s="83"/>
      <c r="DZ4871" s="83"/>
      <c r="EA4871" s="83"/>
      <c r="EJ4871" s="54"/>
      <c r="EK4871" s="22"/>
      <c r="EL4871" s="24"/>
      <c r="EP4871" s="23"/>
      <c r="EQ4871" s="24"/>
      <c r="ER4871" s="22"/>
      <c r="ES4871" s="24"/>
      <c r="ET4871" s="24"/>
      <c r="EU4871" s="23"/>
      <c r="EV4871" s="26"/>
      <c r="EX4871" s="6"/>
      <c r="EY4871" s="24"/>
      <c r="EZ4871" s="109"/>
      <c r="FA4871" s="66"/>
      <c r="FB4871" s="5"/>
      <c r="FC4871" s="68"/>
      <c r="FD4871" s="67"/>
      <c r="FE4871" s="67"/>
      <c r="FF4871" s="64"/>
      <c r="FG4871" s="5"/>
      <c r="FH4871" s="69"/>
      <c r="FI4871" s="6"/>
      <c r="FJ4871" s="5"/>
      <c r="FK4871" s="25"/>
      <c r="FL4871" s="5"/>
    </row>
    <row r="4872" spans="40:168">
      <c r="AN4872" s="14"/>
      <c r="AO4872" s="14"/>
      <c r="AP4872" s="5"/>
      <c r="AQ4872" s="25"/>
      <c r="AR4872" s="25"/>
      <c r="AS4872" s="96"/>
      <c r="AT4872" s="83"/>
      <c r="AU4872" s="14"/>
      <c r="AX4872" s="83"/>
      <c r="AY4872" s="83"/>
      <c r="AZ4872" s="83"/>
      <c r="BA4872" s="83"/>
      <c r="BJ4872" s="54"/>
      <c r="BK4872" s="22"/>
      <c r="BL4872" s="24"/>
      <c r="BP4872" s="23"/>
      <c r="BQ4872" s="24"/>
      <c r="BR4872" s="22"/>
      <c r="BS4872" s="24"/>
      <c r="BT4872" s="24"/>
      <c r="BU4872" s="23"/>
      <c r="BV4872" s="26"/>
      <c r="BX4872" s="6"/>
      <c r="BY4872" s="24"/>
      <c r="BZ4872" s="109"/>
      <c r="CA4872" s="66"/>
      <c r="CB4872" s="5"/>
      <c r="CC4872" s="68"/>
      <c r="CD4872" s="67"/>
      <c r="CE4872" s="67"/>
      <c r="CF4872" s="64"/>
      <c r="CG4872" s="5"/>
      <c r="CH4872" s="69"/>
      <c r="CI4872" s="6"/>
      <c r="CJ4872" s="5"/>
      <c r="CK4872" s="25"/>
      <c r="CL4872" s="5"/>
      <c r="DN4872" s="14"/>
      <c r="DO4872" s="14"/>
      <c r="DP4872" s="5"/>
      <c r="DQ4872" s="25"/>
      <c r="DR4872" s="25"/>
      <c r="DS4872" s="96"/>
      <c r="DT4872" s="83"/>
      <c r="DU4872" s="14"/>
      <c r="DX4872" s="83"/>
      <c r="DY4872" s="83"/>
      <c r="DZ4872" s="83"/>
      <c r="EA4872" s="83"/>
      <c r="EJ4872" s="54"/>
      <c r="EK4872" s="22"/>
      <c r="EL4872" s="24"/>
      <c r="EP4872" s="23"/>
      <c r="EQ4872" s="24"/>
      <c r="ER4872" s="22"/>
      <c r="ES4872" s="24"/>
      <c r="ET4872" s="24"/>
      <c r="EU4872" s="23"/>
      <c r="EV4872" s="26"/>
      <c r="EX4872" s="6"/>
      <c r="EY4872" s="24"/>
      <c r="EZ4872" s="109"/>
      <c r="FA4872" s="66"/>
      <c r="FB4872" s="5"/>
      <c r="FC4872" s="68"/>
      <c r="FD4872" s="67"/>
      <c r="FE4872" s="67"/>
      <c r="FF4872" s="64"/>
      <c r="FG4872" s="5"/>
      <c r="FH4872" s="69"/>
      <c r="FI4872" s="6"/>
      <c r="FJ4872" s="5"/>
      <c r="FK4872" s="25"/>
      <c r="FL4872" s="5"/>
    </row>
    <row r="4873" spans="40:168">
      <c r="AN4873" s="14"/>
      <c r="AO4873" s="14"/>
      <c r="AP4873" s="5"/>
      <c r="AQ4873" s="25"/>
      <c r="AR4873" s="25"/>
      <c r="AS4873" s="96"/>
      <c r="AT4873" s="83"/>
      <c r="AU4873" s="14"/>
      <c r="AX4873" s="83"/>
      <c r="AY4873" s="83"/>
      <c r="AZ4873" s="83"/>
      <c r="BA4873" s="83"/>
      <c r="BJ4873" s="54"/>
      <c r="BK4873" s="22"/>
      <c r="BL4873" s="24"/>
      <c r="BP4873" s="23"/>
      <c r="BQ4873" s="24"/>
      <c r="BR4873" s="22"/>
      <c r="BS4873" s="24"/>
      <c r="BT4873" s="24"/>
      <c r="BU4873" s="23"/>
      <c r="BV4873" s="26"/>
      <c r="BX4873" s="6"/>
      <c r="BY4873" s="24"/>
      <c r="BZ4873" s="109"/>
      <c r="CA4873" s="66"/>
      <c r="CB4873" s="5"/>
      <c r="CC4873" s="68"/>
      <c r="CD4873" s="67"/>
      <c r="CE4873" s="67"/>
      <c r="CF4873" s="64"/>
      <c r="CG4873" s="5"/>
      <c r="CH4873" s="69"/>
      <c r="CI4873" s="6"/>
      <c r="CJ4873" s="5"/>
      <c r="CK4873" s="25"/>
      <c r="CL4873" s="5"/>
      <c r="DN4873" s="14"/>
      <c r="DO4873" s="14"/>
      <c r="DP4873" s="5"/>
      <c r="DQ4873" s="25"/>
      <c r="DR4873" s="25"/>
      <c r="DS4873" s="96"/>
      <c r="DT4873" s="83"/>
      <c r="DU4873" s="14"/>
      <c r="DX4873" s="83"/>
      <c r="DY4873" s="83"/>
      <c r="DZ4873" s="83"/>
      <c r="EA4873" s="83"/>
      <c r="EJ4873" s="54"/>
      <c r="EK4873" s="22"/>
      <c r="EL4873" s="24"/>
      <c r="EP4873" s="23"/>
      <c r="EQ4873" s="24"/>
      <c r="ER4873" s="22"/>
      <c r="ES4873" s="24"/>
      <c r="ET4873" s="24"/>
      <c r="EU4873" s="23"/>
      <c r="EV4873" s="26"/>
      <c r="EX4873" s="6"/>
      <c r="EY4873" s="24"/>
      <c r="EZ4873" s="109"/>
      <c r="FA4873" s="66"/>
      <c r="FB4873" s="5"/>
      <c r="FC4873" s="68"/>
      <c r="FD4873" s="67"/>
      <c r="FE4873" s="67"/>
      <c r="FF4873" s="64"/>
      <c r="FG4873" s="5"/>
      <c r="FH4873" s="69"/>
      <c r="FI4873" s="6"/>
      <c r="FJ4873" s="5"/>
      <c r="FK4873" s="25"/>
      <c r="FL4873" s="5"/>
    </row>
    <row r="4874" spans="40:168">
      <c r="AN4874" s="14"/>
      <c r="AO4874" s="14"/>
      <c r="AP4874" s="5"/>
      <c r="AQ4874" s="25"/>
      <c r="AR4874" s="25"/>
      <c r="AS4874" s="96"/>
      <c r="AT4874" s="83"/>
      <c r="AU4874" s="14"/>
      <c r="AX4874" s="83"/>
      <c r="AY4874" s="83"/>
      <c r="AZ4874" s="83"/>
      <c r="BA4874" s="83"/>
      <c r="BJ4874" s="54"/>
      <c r="BK4874" s="22"/>
      <c r="BL4874" s="24"/>
      <c r="BP4874" s="23"/>
      <c r="BQ4874" s="24"/>
      <c r="BR4874" s="22"/>
      <c r="BS4874" s="24"/>
      <c r="BT4874" s="24"/>
      <c r="BU4874" s="23"/>
      <c r="BV4874" s="26"/>
      <c r="BX4874" s="6"/>
      <c r="BY4874" s="24"/>
      <c r="BZ4874" s="109"/>
      <c r="CA4874" s="66"/>
      <c r="CB4874" s="5"/>
      <c r="CC4874" s="68"/>
      <c r="CD4874" s="67"/>
      <c r="CE4874" s="67"/>
      <c r="CF4874" s="64"/>
      <c r="CG4874" s="5"/>
      <c r="CH4874" s="69"/>
      <c r="CI4874" s="6"/>
      <c r="CJ4874" s="5"/>
      <c r="CK4874" s="25"/>
      <c r="CL4874" s="5"/>
      <c r="DN4874" s="14"/>
      <c r="DO4874" s="14"/>
      <c r="DP4874" s="5"/>
      <c r="DQ4874" s="25"/>
      <c r="DR4874" s="25"/>
      <c r="DS4874" s="96"/>
      <c r="DT4874" s="83"/>
      <c r="DU4874" s="14"/>
      <c r="DX4874" s="83"/>
      <c r="DY4874" s="83"/>
      <c r="DZ4874" s="83"/>
      <c r="EA4874" s="83"/>
      <c r="EJ4874" s="54"/>
      <c r="EK4874" s="22"/>
      <c r="EL4874" s="24"/>
      <c r="EP4874" s="23"/>
      <c r="EQ4874" s="24"/>
      <c r="ER4874" s="22"/>
      <c r="ES4874" s="24"/>
      <c r="ET4874" s="24"/>
      <c r="EU4874" s="23"/>
      <c r="EV4874" s="26"/>
      <c r="EX4874" s="6"/>
      <c r="EY4874" s="24"/>
      <c r="EZ4874" s="109"/>
      <c r="FA4874" s="66"/>
      <c r="FB4874" s="5"/>
      <c r="FC4874" s="68"/>
      <c r="FD4874" s="67"/>
      <c r="FE4874" s="67"/>
      <c r="FF4874" s="64"/>
      <c r="FG4874" s="5"/>
      <c r="FH4874" s="69"/>
      <c r="FI4874" s="6"/>
      <c r="FJ4874" s="5"/>
      <c r="FK4874" s="25"/>
      <c r="FL4874" s="5"/>
    </row>
    <row r="4875" spans="40:168">
      <c r="AN4875" s="14"/>
      <c r="AO4875" s="14"/>
      <c r="AP4875" s="5"/>
      <c r="AQ4875" s="25"/>
      <c r="AR4875" s="25"/>
      <c r="AS4875" s="96"/>
      <c r="AT4875" s="83"/>
      <c r="AU4875" s="14"/>
      <c r="AX4875" s="83"/>
      <c r="AY4875" s="83"/>
      <c r="AZ4875" s="83"/>
      <c r="BA4875" s="83"/>
      <c r="BJ4875" s="54"/>
      <c r="BK4875" s="22"/>
      <c r="BL4875" s="24"/>
      <c r="BP4875" s="23"/>
      <c r="BQ4875" s="24"/>
      <c r="BR4875" s="22"/>
      <c r="BS4875" s="24"/>
      <c r="BT4875" s="24"/>
      <c r="BU4875" s="23"/>
      <c r="BV4875" s="26"/>
      <c r="BX4875" s="6"/>
      <c r="BY4875" s="24"/>
      <c r="BZ4875" s="109"/>
      <c r="CA4875" s="66"/>
      <c r="CB4875" s="5"/>
      <c r="CC4875" s="68"/>
      <c r="CD4875" s="67"/>
      <c r="CE4875" s="67"/>
      <c r="CF4875" s="64"/>
      <c r="CG4875" s="5"/>
      <c r="CH4875" s="69"/>
      <c r="CI4875" s="6"/>
      <c r="CJ4875" s="5"/>
      <c r="CK4875" s="25"/>
      <c r="CL4875" s="5"/>
      <c r="DN4875" s="14"/>
      <c r="DO4875" s="14"/>
      <c r="DP4875" s="5"/>
      <c r="DQ4875" s="25"/>
      <c r="DR4875" s="25"/>
      <c r="DS4875" s="96"/>
      <c r="DT4875" s="83"/>
      <c r="DU4875" s="14"/>
      <c r="DX4875" s="83"/>
      <c r="DY4875" s="83"/>
      <c r="DZ4875" s="83"/>
      <c r="EA4875" s="83"/>
      <c r="EJ4875" s="54"/>
      <c r="EK4875" s="22"/>
      <c r="EL4875" s="24"/>
      <c r="EP4875" s="23"/>
      <c r="EQ4875" s="24"/>
      <c r="ER4875" s="22"/>
      <c r="ES4875" s="24"/>
      <c r="ET4875" s="24"/>
      <c r="EU4875" s="23"/>
      <c r="EV4875" s="26"/>
      <c r="EX4875" s="6"/>
      <c r="EY4875" s="24"/>
      <c r="EZ4875" s="109"/>
      <c r="FA4875" s="66"/>
      <c r="FB4875" s="5"/>
      <c r="FC4875" s="68"/>
      <c r="FD4875" s="67"/>
      <c r="FE4875" s="67"/>
      <c r="FF4875" s="64"/>
      <c r="FG4875" s="5"/>
      <c r="FH4875" s="69"/>
      <c r="FI4875" s="6"/>
      <c r="FJ4875" s="5"/>
      <c r="FK4875" s="25"/>
      <c r="FL4875" s="5"/>
    </row>
    <row r="4876" spans="40:168">
      <c r="AN4876" s="14"/>
      <c r="AO4876" s="14"/>
      <c r="AP4876" s="5"/>
      <c r="AQ4876" s="25"/>
      <c r="AR4876" s="25"/>
      <c r="AS4876" s="96"/>
      <c r="AT4876" s="83"/>
      <c r="AU4876" s="14"/>
      <c r="AX4876" s="83"/>
      <c r="AY4876" s="83"/>
      <c r="AZ4876" s="83"/>
      <c r="BA4876" s="83"/>
      <c r="BJ4876" s="54"/>
      <c r="BK4876" s="22"/>
      <c r="BL4876" s="24"/>
      <c r="BP4876" s="23"/>
      <c r="BQ4876" s="24"/>
      <c r="BR4876" s="22"/>
      <c r="BS4876" s="24"/>
      <c r="BT4876" s="24"/>
      <c r="BU4876" s="23"/>
      <c r="BV4876" s="26"/>
      <c r="BX4876" s="6"/>
      <c r="BY4876" s="24"/>
      <c r="BZ4876" s="109"/>
      <c r="CA4876" s="66"/>
      <c r="CB4876" s="5"/>
      <c r="CC4876" s="68"/>
      <c r="CD4876" s="67"/>
      <c r="CE4876" s="67"/>
      <c r="CF4876" s="64"/>
      <c r="CG4876" s="5"/>
      <c r="CH4876" s="69"/>
      <c r="CI4876" s="6"/>
      <c r="CJ4876" s="5"/>
      <c r="CK4876" s="25"/>
      <c r="CL4876" s="5"/>
      <c r="DN4876" s="14"/>
      <c r="DO4876" s="14"/>
      <c r="DP4876" s="5"/>
      <c r="DQ4876" s="25"/>
      <c r="DR4876" s="25"/>
      <c r="DS4876" s="96"/>
      <c r="DT4876" s="83"/>
      <c r="DU4876" s="14"/>
      <c r="DX4876" s="83"/>
      <c r="DY4876" s="83"/>
      <c r="DZ4876" s="83"/>
      <c r="EA4876" s="83"/>
      <c r="EJ4876" s="54"/>
      <c r="EK4876" s="22"/>
      <c r="EL4876" s="24"/>
      <c r="EP4876" s="23"/>
      <c r="EQ4876" s="24"/>
      <c r="ER4876" s="22"/>
      <c r="ES4876" s="24"/>
      <c r="ET4876" s="24"/>
      <c r="EU4876" s="23"/>
      <c r="EV4876" s="26"/>
      <c r="EX4876" s="6"/>
      <c r="EY4876" s="24"/>
      <c r="EZ4876" s="109"/>
      <c r="FA4876" s="66"/>
      <c r="FB4876" s="5"/>
      <c r="FC4876" s="68"/>
      <c r="FD4876" s="67"/>
      <c r="FE4876" s="67"/>
      <c r="FF4876" s="64"/>
      <c r="FG4876" s="5"/>
      <c r="FH4876" s="69"/>
      <c r="FI4876" s="6"/>
      <c r="FJ4876" s="5"/>
      <c r="FK4876" s="25"/>
      <c r="FL4876" s="5"/>
    </row>
    <row r="4877" spans="40:168">
      <c r="AN4877" s="14"/>
      <c r="AO4877" s="14"/>
      <c r="AP4877" s="5"/>
      <c r="AQ4877" s="25"/>
      <c r="AR4877" s="25"/>
      <c r="AS4877" s="96"/>
      <c r="AT4877" s="83"/>
      <c r="AU4877" s="14"/>
      <c r="AX4877" s="83"/>
      <c r="AY4877" s="83"/>
      <c r="AZ4877" s="83"/>
      <c r="BA4877" s="83"/>
      <c r="BJ4877" s="54"/>
      <c r="BK4877" s="22"/>
      <c r="BL4877" s="24"/>
      <c r="BP4877" s="23"/>
      <c r="BQ4877" s="24"/>
      <c r="BR4877" s="22"/>
      <c r="BS4877" s="24"/>
      <c r="BT4877" s="24"/>
      <c r="BU4877" s="23"/>
      <c r="BV4877" s="26"/>
      <c r="BX4877" s="6"/>
      <c r="BY4877" s="24"/>
      <c r="BZ4877" s="109"/>
      <c r="CA4877" s="66"/>
      <c r="CB4877" s="5"/>
      <c r="CC4877" s="68"/>
      <c r="CD4877" s="67"/>
      <c r="CE4877" s="67"/>
      <c r="CF4877" s="64"/>
      <c r="CG4877" s="5"/>
      <c r="CH4877" s="69"/>
      <c r="CI4877" s="6"/>
      <c r="CJ4877" s="5"/>
      <c r="CK4877" s="25"/>
      <c r="CL4877" s="5"/>
      <c r="DN4877" s="14"/>
      <c r="DO4877" s="14"/>
      <c r="DP4877" s="5"/>
      <c r="DQ4877" s="25"/>
      <c r="DR4877" s="25"/>
      <c r="DS4877" s="96"/>
      <c r="DT4877" s="83"/>
      <c r="DU4877" s="14"/>
      <c r="DX4877" s="83"/>
      <c r="DY4877" s="83"/>
      <c r="DZ4877" s="83"/>
      <c r="EA4877" s="83"/>
      <c r="EJ4877" s="54"/>
      <c r="EK4877" s="22"/>
      <c r="EL4877" s="24"/>
      <c r="EP4877" s="23"/>
      <c r="EQ4877" s="24"/>
      <c r="ER4877" s="22"/>
      <c r="ES4877" s="24"/>
      <c r="ET4877" s="24"/>
      <c r="EU4877" s="23"/>
      <c r="EV4877" s="26"/>
      <c r="EX4877" s="6"/>
      <c r="EY4877" s="24"/>
      <c r="EZ4877" s="109"/>
      <c r="FA4877" s="66"/>
      <c r="FB4877" s="5"/>
      <c r="FC4877" s="68"/>
      <c r="FD4877" s="67"/>
      <c r="FE4877" s="67"/>
      <c r="FF4877" s="64"/>
      <c r="FG4877" s="5"/>
      <c r="FH4877" s="69"/>
      <c r="FI4877" s="6"/>
      <c r="FJ4877" s="5"/>
      <c r="FK4877" s="25"/>
      <c r="FL4877" s="5"/>
    </row>
    <row r="4878" spans="40:168">
      <c r="AN4878" s="14"/>
      <c r="AO4878" s="14"/>
      <c r="AP4878" s="5"/>
      <c r="AQ4878" s="25"/>
      <c r="AR4878" s="25"/>
      <c r="AS4878" s="96"/>
      <c r="AT4878" s="83"/>
      <c r="AU4878" s="14"/>
      <c r="AX4878" s="83"/>
      <c r="AY4878" s="83"/>
      <c r="AZ4878" s="83"/>
      <c r="BA4878" s="83"/>
      <c r="BJ4878" s="54"/>
      <c r="BK4878" s="22"/>
      <c r="BL4878" s="24"/>
      <c r="BP4878" s="23"/>
      <c r="BQ4878" s="24"/>
      <c r="BR4878" s="22"/>
      <c r="BS4878" s="24"/>
      <c r="BT4878" s="24"/>
      <c r="BU4878" s="23"/>
      <c r="BV4878" s="26"/>
      <c r="BX4878" s="6"/>
      <c r="BY4878" s="24"/>
      <c r="BZ4878" s="109"/>
      <c r="CA4878" s="66"/>
      <c r="CB4878" s="5"/>
      <c r="CC4878" s="68"/>
      <c r="CD4878" s="67"/>
      <c r="CE4878" s="67"/>
      <c r="CF4878" s="64"/>
      <c r="CG4878" s="5"/>
      <c r="CH4878" s="69"/>
      <c r="CI4878" s="6"/>
      <c r="CJ4878" s="5"/>
      <c r="CK4878" s="25"/>
      <c r="CL4878" s="5"/>
      <c r="DN4878" s="14"/>
      <c r="DO4878" s="14"/>
      <c r="DP4878" s="5"/>
      <c r="DQ4878" s="25"/>
      <c r="DR4878" s="25"/>
      <c r="DS4878" s="96"/>
      <c r="DT4878" s="83"/>
      <c r="DU4878" s="14"/>
      <c r="DX4878" s="83"/>
      <c r="DY4878" s="83"/>
      <c r="DZ4878" s="83"/>
      <c r="EA4878" s="83"/>
      <c r="EJ4878" s="54"/>
      <c r="EK4878" s="22"/>
      <c r="EL4878" s="24"/>
      <c r="EP4878" s="23"/>
      <c r="EQ4878" s="24"/>
      <c r="ER4878" s="22"/>
      <c r="ES4878" s="24"/>
      <c r="ET4878" s="24"/>
      <c r="EU4878" s="23"/>
      <c r="EV4878" s="26"/>
      <c r="EX4878" s="6"/>
      <c r="EY4878" s="24"/>
      <c r="EZ4878" s="109"/>
      <c r="FA4878" s="66"/>
      <c r="FB4878" s="5"/>
      <c r="FC4878" s="68"/>
      <c r="FD4878" s="67"/>
      <c r="FE4878" s="67"/>
      <c r="FF4878" s="64"/>
      <c r="FG4878" s="5"/>
      <c r="FH4878" s="69"/>
      <c r="FI4878" s="6"/>
      <c r="FJ4878" s="5"/>
      <c r="FK4878" s="25"/>
      <c r="FL4878" s="5"/>
    </row>
    <row r="4879" spans="40:168">
      <c r="AN4879" s="14"/>
      <c r="AO4879" s="14"/>
      <c r="AP4879" s="5"/>
      <c r="AQ4879" s="25"/>
      <c r="AR4879" s="25"/>
      <c r="AS4879" s="96"/>
      <c r="AT4879" s="83"/>
      <c r="AU4879" s="14"/>
      <c r="AX4879" s="83"/>
      <c r="AY4879" s="83"/>
      <c r="AZ4879" s="83"/>
      <c r="BA4879" s="83"/>
      <c r="BJ4879" s="54"/>
      <c r="BK4879" s="22"/>
      <c r="BL4879" s="24"/>
      <c r="BP4879" s="23"/>
      <c r="BQ4879" s="24"/>
      <c r="BR4879" s="22"/>
      <c r="BS4879" s="24"/>
      <c r="BT4879" s="24"/>
      <c r="BU4879" s="23"/>
      <c r="BV4879" s="26"/>
      <c r="BX4879" s="6"/>
      <c r="BY4879" s="24"/>
      <c r="BZ4879" s="109"/>
      <c r="CA4879" s="66"/>
      <c r="CB4879" s="5"/>
      <c r="CC4879" s="68"/>
      <c r="CD4879" s="67"/>
      <c r="CE4879" s="67"/>
      <c r="CF4879" s="64"/>
      <c r="CG4879" s="5"/>
      <c r="CH4879" s="69"/>
      <c r="CI4879" s="6"/>
      <c r="CJ4879" s="5"/>
      <c r="CK4879" s="25"/>
      <c r="CL4879" s="5"/>
      <c r="DN4879" s="14"/>
      <c r="DO4879" s="14"/>
      <c r="DP4879" s="5"/>
      <c r="DQ4879" s="25"/>
      <c r="DR4879" s="25"/>
      <c r="DS4879" s="96"/>
      <c r="DT4879" s="83"/>
      <c r="DU4879" s="14"/>
      <c r="DX4879" s="83"/>
      <c r="DY4879" s="83"/>
      <c r="DZ4879" s="83"/>
      <c r="EA4879" s="83"/>
      <c r="EJ4879" s="54"/>
      <c r="EK4879" s="22"/>
      <c r="EL4879" s="24"/>
      <c r="EP4879" s="23"/>
      <c r="EQ4879" s="24"/>
      <c r="ER4879" s="22"/>
      <c r="ES4879" s="24"/>
      <c r="ET4879" s="24"/>
      <c r="EU4879" s="23"/>
      <c r="EV4879" s="26"/>
      <c r="EX4879" s="6"/>
      <c r="EY4879" s="24"/>
      <c r="EZ4879" s="109"/>
      <c r="FA4879" s="66"/>
      <c r="FB4879" s="5"/>
      <c r="FC4879" s="68"/>
      <c r="FD4879" s="67"/>
      <c r="FE4879" s="67"/>
      <c r="FF4879" s="64"/>
      <c r="FG4879" s="5"/>
      <c r="FH4879" s="69"/>
      <c r="FI4879" s="6"/>
      <c r="FJ4879" s="5"/>
      <c r="FK4879" s="25"/>
      <c r="FL4879" s="5"/>
    </row>
    <row r="4880" spans="40:168">
      <c r="AN4880" s="14"/>
      <c r="AO4880" s="14"/>
      <c r="AP4880" s="5"/>
      <c r="AQ4880" s="25"/>
      <c r="AR4880" s="25"/>
      <c r="AS4880" s="96"/>
      <c r="AT4880" s="83"/>
      <c r="AU4880" s="14"/>
      <c r="AX4880" s="83"/>
      <c r="AY4880" s="83"/>
      <c r="AZ4880" s="83"/>
      <c r="BA4880" s="83"/>
      <c r="BJ4880" s="54"/>
      <c r="BK4880" s="22"/>
      <c r="BL4880" s="24"/>
      <c r="BP4880" s="23"/>
      <c r="BQ4880" s="24"/>
      <c r="BR4880" s="22"/>
      <c r="BS4880" s="24"/>
      <c r="BT4880" s="24"/>
      <c r="BU4880" s="23"/>
      <c r="BV4880" s="26"/>
      <c r="BX4880" s="6"/>
      <c r="BY4880" s="24"/>
      <c r="BZ4880" s="109"/>
      <c r="CA4880" s="66"/>
      <c r="CB4880" s="5"/>
      <c r="CC4880" s="68"/>
      <c r="CD4880" s="67"/>
      <c r="CE4880" s="67"/>
      <c r="CF4880" s="64"/>
      <c r="CG4880" s="5"/>
      <c r="CH4880" s="69"/>
      <c r="CI4880" s="6"/>
      <c r="CJ4880" s="5"/>
      <c r="CK4880" s="25"/>
      <c r="CL4880" s="5"/>
      <c r="DN4880" s="14"/>
      <c r="DO4880" s="14"/>
      <c r="DP4880" s="5"/>
      <c r="DQ4880" s="25"/>
      <c r="DR4880" s="25"/>
      <c r="DS4880" s="96"/>
      <c r="DT4880" s="83"/>
      <c r="DU4880" s="14"/>
      <c r="DX4880" s="83"/>
      <c r="DY4880" s="83"/>
      <c r="DZ4880" s="83"/>
      <c r="EA4880" s="83"/>
      <c r="EJ4880" s="54"/>
      <c r="EK4880" s="22"/>
      <c r="EL4880" s="24"/>
      <c r="EP4880" s="23"/>
      <c r="EQ4880" s="24"/>
      <c r="ER4880" s="22"/>
      <c r="ES4880" s="24"/>
      <c r="ET4880" s="24"/>
      <c r="EU4880" s="23"/>
      <c r="EV4880" s="26"/>
      <c r="EX4880" s="6"/>
      <c r="EY4880" s="24"/>
      <c r="EZ4880" s="109"/>
      <c r="FA4880" s="66"/>
      <c r="FB4880" s="5"/>
      <c r="FC4880" s="68"/>
      <c r="FD4880" s="67"/>
      <c r="FE4880" s="67"/>
      <c r="FF4880" s="64"/>
      <c r="FG4880" s="5"/>
      <c r="FH4880" s="69"/>
      <c r="FI4880" s="6"/>
      <c r="FJ4880" s="5"/>
      <c r="FK4880" s="25"/>
      <c r="FL4880" s="5"/>
    </row>
    <row r="4881" spans="40:168">
      <c r="AN4881" s="14"/>
      <c r="AO4881" s="14"/>
      <c r="AP4881" s="5"/>
      <c r="AQ4881" s="25"/>
      <c r="AR4881" s="25"/>
      <c r="AS4881" s="96"/>
      <c r="AT4881" s="83"/>
      <c r="AU4881" s="14"/>
      <c r="AX4881" s="83"/>
      <c r="AY4881" s="83"/>
      <c r="AZ4881" s="83"/>
      <c r="BA4881" s="83"/>
      <c r="BJ4881" s="54"/>
      <c r="BK4881" s="22"/>
      <c r="BL4881" s="24"/>
      <c r="BP4881" s="23"/>
      <c r="BQ4881" s="24"/>
      <c r="BR4881" s="22"/>
      <c r="BS4881" s="24"/>
      <c r="BT4881" s="24"/>
      <c r="BU4881" s="23"/>
      <c r="BV4881" s="26"/>
      <c r="BX4881" s="6"/>
      <c r="BY4881" s="24"/>
      <c r="BZ4881" s="109"/>
      <c r="CA4881" s="66"/>
      <c r="CB4881" s="5"/>
      <c r="CC4881" s="68"/>
      <c r="CD4881" s="67"/>
      <c r="CE4881" s="67"/>
      <c r="CF4881" s="64"/>
      <c r="CG4881" s="5"/>
      <c r="CH4881" s="69"/>
      <c r="CI4881" s="6"/>
      <c r="CJ4881" s="5"/>
      <c r="CK4881" s="25"/>
      <c r="CL4881" s="5"/>
      <c r="DN4881" s="14"/>
      <c r="DO4881" s="14"/>
      <c r="DP4881" s="5"/>
      <c r="DQ4881" s="25"/>
      <c r="DR4881" s="25"/>
      <c r="DS4881" s="96"/>
      <c r="DT4881" s="83"/>
      <c r="DU4881" s="14"/>
      <c r="DX4881" s="83"/>
      <c r="DY4881" s="83"/>
      <c r="DZ4881" s="83"/>
      <c r="EA4881" s="83"/>
      <c r="EJ4881" s="54"/>
      <c r="EK4881" s="22"/>
      <c r="EL4881" s="24"/>
      <c r="EP4881" s="23"/>
      <c r="EQ4881" s="24"/>
      <c r="ER4881" s="22"/>
      <c r="ES4881" s="24"/>
      <c r="ET4881" s="24"/>
      <c r="EU4881" s="23"/>
      <c r="EV4881" s="26"/>
      <c r="EX4881" s="6"/>
      <c r="EY4881" s="24"/>
      <c r="EZ4881" s="109"/>
      <c r="FA4881" s="66"/>
      <c r="FB4881" s="5"/>
      <c r="FC4881" s="68"/>
      <c r="FD4881" s="67"/>
      <c r="FE4881" s="67"/>
      <c r="FF4881" s="64"/>
      <c r="FG4881" s="5"/>
      <c r="FH4881" s="69"/>
      <c r="FI4881" s="6"/>
      <c r="FJ4881" s="5"/>
      <c r="FK4881" s="25"/>
      <c r="FL4881" s="5"/>
    </row>
    <row r="4882" spans="40:168">
      <c r="AN4882" s="14"/>
      <c r="AO4882" s="14"/>
      <c r="AP4882" s="5"/>
      <c r="AQ4882" s="25"/>
      <c r="AR4882" s="25"/>
      <c r="AS4882" s="96"/>
      <c r="AT4882" s="83"/>
      <c r="AU4882" s="14"/>
      <c r="AX4882" s="83"/>
      <c r="AY4882" s="83"/>
      <c r="AZ4882" s="83"/>
      <c r="BA4882" s="83"/>
      <c r="BJ4882" s="54"/>
      <c r="BK4882" s="22"/>
      <c r="BL4882" s="24"/>
      <c r="BP4882" s="23"/>
      <c r="BQ4882" s="24"/>
      <c r="BR4882" s="22"/>
      <c r="BS4882" s="24"/>
      <c r="BT4882" s="24"/>
      <c r="BU4882" s="23"/>
      <c r="BV4882" s="26"/>
      <c r="BX4882" s="6"/>
      <c r="BY4882" s="24"/>
      <c r="BZ4882" s="109"/>
      <c r="CA4882" s="66"/>
      <c r="CB4882" s="5"/>
      <c r="CC4882" s="68"/>
      <c r="CD4882" s="67"/>
      <c r="CE4882" s="67"/>
      <c r="CF4882" s="64"/>
      <c r="CG4882" s="5"/>
      <c r="CH4882" s="69"/>
      <c r="CI4882" s="6"/>
      <c r="CJ4882" s="5"/>
      <c r="CK4882" s="25"/>
      <c r="CL4882" s="5"/>
      <c r="DN4882" s="14"/>
      <c r="DO4882" s="14"/>
      <c r="DP4882" s="5"/>
      <c r="DQ4882" s="25"/>
      <c r="DR4882" s="25"/>
      <c r="DS4882" s="96"/>
      <c r="DT4882" s="83"/>
      <c r="DU4882" s="14"/>
      <c r="DX4882" s="83"/>
      <c r="DY4882" s="83"/>
      <c r="DZ4882" s="83"/>
      <c r="EA4882" s="83"/>
      <c r="EJ4882" s="54"/>
      <c r="EK4882" s="22"/>
      <c r="EL4882" s="24"/>
      <c r="EP4882" s="23"/>
      <c r="EQ4882" s="24"/>
      <c r="ER4882" s="22"/>
      <c r="ES4882" s="24"/>
      <c r="ET4882" s="24"/>
      <c r="EU4882" s="23"/>
      <c r="EV4882" s="26"/>
      <c r="EX4882" s="6"/>
      <c r="EY4882" s="24"/>
      <c r="EZ4882" s="109"/>
      <c r="FA4882" s="66"/>
      <c r="FB4882" s="5"/>
      <c r="FC4882" s="68"/>
      <c r="FD4882" s="67"/>
      <c r="FE4882" s="67"/>
      <c r="FF4882" s="64"/>
      <c r="FG4882" s="5"/>
      <c r="FH4882" s="69"/>
      <c r="FI4882" s="6"/>
      <c r="FJ4882" s="5"/>
      <c r="FK4882" s="25"/>
      <c r="FL4882" s="5"/>
    </row>
    <row r="4883" spans="40:168">
      <c r="AN4883" s="14"/>
      <c r="AO4883" s="14"/>
      <c r="AP4883" s="5"/>
      <c r="AQ4883" s="25"/>
      <c r="AR4883" s="25"/>
      <c r="AS4883" s="96"/>
      <c r="AT4883" s="83"/>
      <c r="AU4883" s="14"/>
      <c r="AX4883" s="83"/>
      <c r="AY4883" s="83"/>
      <c r="AZ4883" s="83"/>
      <c r="BA4883" s="83"/>
      <c r="BJ4883" s="54"/>
      <c r="BK4883" s="22"/>
      <c r="BL4883" s="24"/>
      <c r="BP4883" s="23"/>
      <c r="BQ4883" s="24"/>
      <c r="BR4883" s="22"/>
      <c r="BS4883" s="24"/>
      <c r="BT4883" s="24"/>
      <c r="BU4883" s="23"/>
      <c r="BV4883" s="26"/>
      <c r="BX4883" s="6"/>
      <c r="BY4883" s="24"/>
      <c r="BZ4883" s="109"/>
      <c r="CA4883" s="66"/>
      <c r="CB4883" s="5"/>
      <c r="CC4883" s="68"/>
      <c r="CD4883" s="67"/>
      <c r="CE4883" s="67"/>
      <c r="CF4883" s="64"/>
      <c r="CG4883" s="5"/>
      <c r="CH4883" s="69"/>
      <c r="CI4883" s="6"/>
      <c r="CJ4883" s="5"/>
      <c r="CK4883" s="25"/>
      <c r="CL4883" s="5"/>
      <c r="DN4883" s="14"/>
      <c r="DO4883" s="14"/>
      <c r="DP4883" s="5"/>
      <c r="DQ4883" s="25"/>
      <c r="DR4883" s="25"/>
      <c r="DS4883" s="96"/>
      <c r="DT4883" s="83"/>
      <c r="DU4883" s="14"/>
      <c r="DX4883" s="83"/>
      <c r="DY4883" s="83"/>
      <c r="DZ4883" s="83"/>
      <c r="EA4883" s="83"/>
      <c r="EJ4883" s="54"/>
      <c r="EK4883" s="22"/>
      <c r="EL4883" s="24"/>
      <c r="EP4883" s="23"/>
      <c r="EQ4883" s="24"/>
      <c r="ER4883" s="22"/>
      <c r="ES4883" s="24"/>
      <c r="ET4883" s="24"/>
      <c r="EU4883" s="23"/>
      <c r="EV4883" s="26"/>
      <c r="EX4883" s="6"/>
      <c r="EY4883" s="24"/>
      <c r="EZ4883" s="109"/>
      <c r="FA4883" s="66"/>
      <c r="FB4883" s="5"/>
      <c r="FC4883" s="68"/>
      <c r="FD4883" s="67"/>
      <c r="FE4883" s="67"/>
      <c r="FF4883" s="64"/>
      <c r="FG4883" s="5"/>
      <c r="FH4883" s="69"/>
      <c r="FI4883" s="6"/>
      <c r="FJ4883" s="5"/>
      <c r="FK4883" s="25"/>
      <c r="FL4883" s="5"/>
    </row>
    <row r="4884" spans="40:168">
      <c r="AN4884" s="14"/>
      <c r="AO4884" s="14"/>
      <c r="AP4884" s="5"/>
      <c r="AQ4884" s="25"/>
      <c r="AR4884" s="25"/>
      <c r="AS4884" s="96"/>
      <c r="AT4884" s="83"/>
      <c r="AU4884" s="14"/>
      <c r="AX4884" s="83"/>
      <c r="AY4884" s="83"/>
      <c r="AZ4884" s="83"/>
      <c r="BA4884" s="83"/>
      <c r="BJ4884" s="54"/>
      <c r="BK4884" s="22"/>
      <c r="BL4884" s="24"/>
      <c r="BP4884" s="23"/>
      <c r="BQ4884" s="24"/>
      <c r="BR4884" s="22"/>
      <c r="BS4884" s="24"/>
      <c r="BT4884" s="24"/>
      <c r="BU4884" s="23"/>
      <c r="BV4884" s="26"/>
      <c r="BX4884" s="6"/>
      <c r="BY4884" s="24"/>
      <c r="BZ4884" s="109"/>
      <c r="CA4884" s="66"/>
      <c r="CB4884" s="5"/>
      <c r="CC4884" s="68"/>
      <c r="CD4884" s="67"/>
      <c r="CE4884" s="67"/>
      <c r="CF4884" s="64"/>
      <c r="CG4884" s="5"/>
      <c r="CH4884" s="69"/>
      <c r="CI4884" s="6"/>
      <c r="CJ4884" s="5"/>
      <c r="CK4884" s="25"/>
      <c r="CL4884" s="5"/>
      <c r="DN4884" s="14"/>
      <c r="DO4884" s="14"/>
      <c r="DP4884" s="5"/>
      <c r="DQ4884" s="25"/>
      <c r="DR4884" s="25"/>
      <c r="DS4884" s="96"/>
      <c r="DT4884" s="83"/>
      <c r="DU4884" s="14"/>
      <c r="DX4884" s="83"/>
      <c r="DY4884" s="83"/>
      <c r="DZ4884" s="83"/>
      <c r="EA4884" s="83"/>
      <c r="EJ4884" s="54"/>
      <c r="EK4884" s="22"/>
      <c r="EL4884" s="24"/>
      <c r="EP4884" s="23"/>
      <c r="EQ4884" s="24"/>
      <c r="ER4884" s="22"/>
      <c r="ES4884" s="24"/>
      <c r="ET4884" s="24"/>
      <c r="EU4884" s="23"/>
      <c r="EV4884" s="26"/>
      <c r="EX4884" s="6"/>
      <c r="EY4884" s="24"/>
      <c r="EZ4884" s="109"/>
      <c r="FA4884" s="66"/>
      <c r="FB4884" s="5"/>
      <c r="FC4884" s="68"/>
      <c r="FD4884" s="67"/>
      <c r="FE4884" s="67"/>
      <c r="FF4884" s="64"/>
      <c r="FG4884" s="5"/>
      <c r="FH4884" s="69"/>
      <c r="FI4884" s="6"/>
      <c r="FJ4884" s="5"/>
      <c r="FK4884" s="25"/>
      <c r="FL4884" s="5"/>
    </row>
    <row r="4885" spans="40:168">
      <c r="AN4885" s="14"/>
      <c r="AO4885" s="14"/>
      <c r="AP4885" s="5"/>
      <c r="AQ4885" s="25"/>
      <c r="AR4885" s="25"/>
      <c r="AS4885" s="96"/>
      <c r="AT4885" s="83"/>
      <c r="AU4885" s="14"/>
      <c r="AX4885" s="83"/>
      <c r="AY4885" s="83"/>
      <c r="AZ4885" s="83"/>
      <c r="BA4885" s="83"/>
      <c r="BJ4885" s="54"/>
      <c r="BK4885" s="22"/>
      <c r="BL4885" s="24"/>
      <c r="BP4885" s="23"/>
      <c r="BQ4885" s="24"/>
      <c r="BR4885" s="22"/>
      <c r="BS4885" s="24"/>
      <c r="BT4885" s="24"/>
      <c r="BU4885" s="23"/>
      <c r="BV4885" s="26"/>
      <c r="BX4885" s="6"/>
      <c r="BY4885" s="24"/>
      <c r="BZ4885" s="109"/>
      <c r="CA4885" s="66"/>
      <c r="CB4885" s="5"/>
      <c r="CC4885" s="68"/>
      <c r="CD4885" s="67"/>
      <c r="CE4885" s="67"/>
      <c r="CF4885" s="64"/>
      <c r="CG4885" s="5"/>
      <c r="CH4885" s="69"/>
      <c r="CI4885" s="6"/>
      <c r="CJ4885" s="5"/>
      <c r="CK4885" s="25"/>
      <c r="CL4885" s="5"/>
      <c r="DN4885" s="14"/>
      <c r="DO4885" s="14"/>
      <c r="DP4885" s="5"/>
      <c r="DQ4885" s="25"/>
      <c r="DR4885" s="25"/>
      <c r="DS4885" s="96"/>
      <c r="DT4885" s="83"/>
      <c r="DU4885" s="14"/>
      <c r="DX4885" s="83"/>
      <c r="DY4885" s="83"/>
      <c r="DZ4885" s="83"/>
      <c r="EA4885" s="83"/>
      <c r="EJ4885" s="54"/>
      <c r="EK4885" s="22"/>
      <c r="EL4885" s="24"/>
      <c r="EP4885" s="23"/>
      <c r="EQ4885" s="24"/>
      <c r="ER4885" s="22"/>
      <c r="ES4885" s="24"/>
      <c r="ET4885" s="24"/>
      <c r="EU4885" s="23"/>
      <c r="EV4885" s="26"/>
      <c r="EX4885" s="6"/>
      <c r="EY4885" s="24"/>
      <c r="EZ4885" s="109"/>
      <c r="FA4885" s="66"/>
      <c r="FB4885" s="5"/>
      <c r="FC4885" s="68"/>
      <c r="FD4885" s="67"/>
      <c r="FE4885" s="67"/>
      <c r="FF4885" s="64"/>
      <c r="FG4885" s="5"/>
      <c r="FH4885" s="69"/>
      <c r="FI4885" s="6"/>
      <c r="FJ4885" s="5"/>
      <c r="FK4885" s="25"/>
      <c r="FL4885" s="5"/>
    </row>
    <row r="4886" spans="40:168">
      <c r="AN4886" s="14"/>
      <c r="AO4886" s="14"/>
      <c r="AP4886" s="5"/>
      <c r="AQ4886" s="25"/>
      <c r="AR4886" s="25"/>
      <c r="AS4886" s="96"/>
      <c r="AT4886" s="83"/>
      <c r="AU4886" s="14"/>
      <c r="AX4886" s="83"/>
      <c r="AY4886" s="83"/>
      <c r="AZ4886" s="83"/>
      <c r="BA4886" s="83"/>
      <c r="BJ4886" s="54"/>
      <c r="BK4886" s="22"/>
      <c r="BL4886" s="24"/>
      <c r="BP4886" s="23"/>
      <c r="BQ4886" s="24"/>
      <c r="BR4886" s="22"/>
      <c r="BS4886" s="24"/>
      <c r="BT4886" s="24"/>
      <c r="BU4886" s="23"/>
      <c r="BV4886" s="26"/>
      <c r="BX4886" s="6"/>
      <c r="BY4886" s="24"/>
      <c r="BZ4886" s="109"/>
      <c r="CA4886" s="66"/>
      <c r="CB4886" s="5"/>
      <c r="CC4886" s="68"/>
      <c r="CD4886" s="67"/>
      <c r="CE4886" s="67"/>
      <c r="CF4886" s="64"/>
      <c r="CG4886" s="5"/>
      <c r="CH4886" s="69"/>
      <c r="CI4886" s="6"/>
      <c r="CJ4886" s="5"/>
      <c r="CK4886" s="25"/>
      <c r="CL4886" s="5"/>
      <c r="DN4886" s="14"/>
      <c r="DO4886" s="14"/>
      <c r="DP4886" s="5"/>
      <c r="DQ4886" s="25"/>
      <c r="DR4886" s="25"/>
      <c r="DS4886" s="96"/>
      <c r="DT4886" s="83"/>
      <c r="DU4886" s="14"/>
      <c r="DX4886" s="83"/>
      <c r="DY4886" s="83"/>
      <c r="DZ4886" s="83"/>
      <c r="EA4886" s="83"/>
      <c r="EJ4886" s="54"/>
      <c r="EK4886" s="22"/>
      <c r="EL4886" s="24"/>
      <c r="EP4886" s="23"/>
      <c r="EQ4886" s="24"/>
      <c r="ER4886" s="22"/>
      <c r="ES4886" s="24"/>
      <c r="ET4886" s="24"/>
      <c r="EU4886" s="23"/>
      <c r="EV4886" s="26"/>
      <c r="EX4886" s="6"/>
      <c r="EY4886" s="24"/>
      <c r="EZ4886" s="109"/>
      <c r="FA4886" s="66"/>
      <c r="FB4886" s="5"/>
      <c r="FC4886" s="68"/>
      <c r="FD4886" s="67"/>
      <c r="FE4886" s="67"/>
      <c r="FF4886" s="64"/>
      <c r="FG4886" s="5"/>
      <c r="FH4886" s="69"/>
      <c r="FI4886" s="6"/>
      <c r="FJ4886" s="5"/>
      <c r="FK4886" s="25"/>
      <c r="FL4886" s="5"/>
    </row>
    <row r="4887" spans="40:168">
      <c r="AN4887" s="14"/>
      <c r="AO4887" s="14"/>
      <c r="AP4887" s="5"/>
      <c r="AQ4887" s="25"/>
      <c r="AR4887" s="25"/>
      <c r="AS4887" s="96"/>
      <c r="AT4887" s="83"/>
      <c r="AU4887" s="14"/>
      <c r="AX4887" s="83"/>
      <c r="AY4887" s="83"/>
      <c r="AZ4887" s="83"/>
      <c r="BA4887" s="83"/>
      <c r="BJ4887" s="54"/>
      <c r="BK4887" s="22"/>
      <c r="BL4887" s="24"/>
      <c r="BP4887" s="23"/>
      <c r="BQ4887" s="24"/>
      <c r="BR4887" s="22"/>
      <c r="BS4887" s="24"/>
      <c r="BT4887" s="24"/>
      <c r="BU4887" s="23"/>
      <c r="BV4887" s="26"/>
      <c r="BX4887" s="6"/>
      <c r="BY4887" s="24"/>
      <c r="BZ4887" s="109"/>
      <c r="CA4887" s="66"/>
      <c r="CB4887" s="5"/>
      <c r="CC4887" s="68"/>
      <c r="CD4887" s="67"/>
      <c r="CE4887" s="67"/>
      <c r="CF4887" s="64"/>
      <c r="CG4887" s="5"/>
      <c r="CH4887" s="69"/>
      <c r="CI4887" s="6"/>
      <c r="CJ4887" s="5"/>
      <c r="CK4887" s="25"/>
      <c r="CL4887" s="5"/>
      <c r="DN4887" s="14"/>
      <c r="DO4887" s="14"/>
      <c r="DP4887" s="5"/>
      <c r="DQ4887" s="25"/>
      <c r="DR4887" s="25"/>
      <c r="DS4887" s="96"/>
      <c r="DT4887" s="83"/>
      <c r="DU4887" s="14"/>
      <c r="DX4887" s="83"/>
      <c r="DY4887" s="83"/>
      <c r="DZ4887" s="83"/>
      <c r="EA4887" s="83"/>
      <c r="EJ4887" s="54"/>
      <c r="EK4887" s="22"/>
      <c r="EL4887" s="24"/>
      <c r="EP4887" s="23"/>
      <c r="EQ4887" s="24"/>
      <c r="ER4887" s="22"/>
      <c r="ES4887" s="24"/>
      <c r="ET4887" s="24"/>
      <c r="EU4887" s="23"/>
      <c r="EV4887" s="26"/>
      <c r="EX4887" s="6"/>
      <c r="EY4887" s="24"/>
      <c r="EZ4887" s="109"/>
      <c r="FA4887" s="66"/>
      <c r="FB4887" s="5"/>
      <c r="FC4887" s="68"/>
      <c r="FD4887" s="67"/>
      <c r="FE4887" s="67"/>
      <c r="FF4887" s="64"/>
      <c r="FG4887" s="5"/>
      <c r="FH4887" s="69"/>
      <c r="FI4887" s="6"/>
      <c r="FJ4887" s="5"/>
      <c r="FK4887" s="25"/>
      <c r="FL4887" s="5"/>
    </row>
    <row r="4888" spans="40:168">
      <c r="AN4888" s="14"/>
      <c r="AO4888" s="14"/>
      <c r="AP4888" s="5"/>
      <c r="AQ4888" s="25"/>
      <c r="AR4888" s="25"/>
      <c r="AS4888" s="96"/>
      <c r="AT4888" s="83"/>
      <c r="AU4888" s="14"/>
      <c r="AX4888" s="83"/>
      <c r="AY4888" s="83"/>
      <c r="AZ4888" s="83"/>
      <c r="BA4888" s="83"/>
      <c r="BJ4888" s="54"/>
      <c r="BK4888" s="22"/>
      <c r="BL4888" s="24"/>
      <c r="BP4888" s="23"/>
      <c r="BQ4888" s="24"/>
      <c r="BR4888" s="22"/>
      <c r="BS4888" s="24"/>
      <c r="BT4888" s="24"/>
      <c r="BU4888" s="23"/>
      <c r="BV4888" s="26"/>
      <c r="BX4888" s="6"/>
      <c r="BY4888" s="24"/>
      <c r="BZ4888" s="109"/>
      <c r="CA4888" s="66"/>
      <c r="CB4888" s="5"/>
      <c r="CC4888" s="68"/>
      <c r="CD4888" s="67"/>
      <c r="CE4888" s="67"/>
      <c r="CF4888" s="64"/>
      <c r="CG4888" s="5"/>
      <c r="CH4888" s="69"/>
      <c r="CI4888" s="6"/>
      <c r="CJ4888" s="5"/>
      <c r="CK4888" s="25"/>
      <c r="CL4888" s="5"/>
      <c r="DN4888" s="14"/>
      <c r="DO4888" s="14"/>
      <c r="DP4888" s="5"/>
      <c r="DQ4888" s="25"/>
      <c r="DR4888" s="25"/>
      <c r="DS4888" s="96"/>
      <c r="DT4888" s="83"/>
      <c r="DU4888" s="14"/>
      <c r="DX4888" s="83"/>
      <c r="DY4888" s="83"/>
      <c r="DZ4888" s="83"/>
      <c r="EA4888" s="83"/>
      <c r="EJ4888" s="54"/>
      <c r="EK4888" s="22"/>
      <c r="EL4888" s="24"/>
      <c r="EP4888" s="23"/>
      <c r="EQ4888" s="24"/>
      <c r="ER4888" s="22"/>
      <c r="ES4888" s="24"/>
      <c r="ET4888" s="24"/>
      <c r="EU4888" s="23"/>
      <c r="EV4888" s="26"/>
      <c r="EX4888" s="6"/>
      <c r="EY4888" s="24"/>
      <c r="EZ4888" s="109"/>
      <c r="FA4888" s="66"/>
      <c r="FB4888" s="5"/>
      <c r="FC4888" s="68"/>
      <c r="FD4888" s="67"/>
      <c r="FE4888" s="67"/>
      <c r="FF4888" s="64"/>
      <c r="FG4888" s="5"/>
      <c r="FH4888" s="69"/>
      <c r="FI4888" s="6"/>
      <c r="FJ4888" s="5"/>
      <c r="FK4888" s="25"/>
      <c r="FL4888" s="5"/>
    </row>
    <row r="4889" spans="40:168">
      <c r="AN4889" s="14"/>
      <c r="AO4889" s="14"/>
      <c r="AP4889" s="5"/>
      <c r="AQ4889" s="25"/>
      <c r="AR4889" s="25"/>
      <c r="AS4889" s="96"/>
      <c r="AT4889" s="83"/>
      <c r="AU4889" s="14"/>
      <c r="AX4889" s="83"/>
      <c r="AY4889" s="83"/>
      <c r="AZ4889" s="83"/>
      <c r="BA4889" s="83"/>
      <c r="BJ4889" s="54"/>
      <c r="BK4889" s="22"/>
      <c r="BL4889" s="24"/>
      <c r="BP4889" s="23"/>
      <c r="BQ4889" s="24"/>
      <c r="BR4889" s="22"/>
      <c r="BS4889" s="24"/>
      <c r="BT4889" s="24"/>
      <c r="BU4889" s="23"/>
      <c r="BV4889" s="26"/>
      <c r="BX4889" s="6"/>
      <c r="BY4889" s="24"/>
      <c r="BZ4889" s="109"/>
      <c r="CA4889" s="66"/>
      <c r="CB4889" s="5"/>
      <c r="CC4889" s="68"/>
      <c r="CD4889" s="67"/>
      <c r="CE4889" s="67"/>
      <c r="CF4889" s="64"/>
      <c r="CG4889" s="5"/>
      <c r="CH4889" s="69"/>
      <c r="CI4889" s="6"/>
      <c r="CJ4889" s="5"/>
      <c r="CK4889" s="25"/>
      <c r="CL4889" s="5"/>
      <c r="DN4889" s="14"/>
      <c r="DO4889" s="14"/>
      <c r="DP4889" s="5"/>
      <c r="DQ4889" s="25"/>
      <c r="DR4889" s="25"/>
      <c r="DS4889" s="96"/>
      <c r="DT4889" s="83"/>
      <c r="DU4889" s="14"/>
      <c r="DX4889" s="83"/>
      <c r="DY4889" s="83"/>
      <c r="DZ4889" s="83"/>
      <c r="EA4889" s="83"/>
      <c r="EJ4889" s="54"/>
      <c r="EK4889" s="22"/>
      <c r="EL4889" s="24"/>
      <c r="EP4889" s="23"/>
      <c r="EQ4889" s="24"/>
      <c r="ER4889" s="22"/>
      <c r="ES4889" s="24"/>
      <c r="ET4889" s="24"/>
      <c r="EU4889" s="23"/>
      <c r="EV4889" s="26"/>
      <c r="EX4889" s="6"/>
      <c r="EY4889" s="24"/>
      <c r="EZ4889" s="109"/>
      <c r="FA4889" s="66"/>
      <c r="FB4889" s="5"/>
      <c r="FC4889" s="68"/>
      <c r="FD4889" s="67"/>
      <c r="FE4889" s="67"/>
      <c r="FF4889" s="64"/>
      <c r="FG4889" s="5"/>
      <c r="FH4889" s="69"/>
      <c r="FI4889" s="6"/>
      <c r="FJ4889" s="5"/>
      <c r="FK4889" s="25"/>
      <c r="FL4889" s="5"/>
    </row>
    <row r="4890" spans="40:168">
      <c r="AN4890" s="14"/>
      <c r="AO4890" s="14"/>
      <c r="AP4890" s="5"/>
      <c r="AQ4890" s="25"/>
      <c r="AR4890" s="25"/>
      <c r="AS4890" s="96"/>
      <c r="AT4890" s="83"/>
      <c r="AU4890" s="14"/>
      <c r="AX4890" s="83"/>
      <c r="AY4890" s="83"/>
      <c r="AZ4890" s="83"/>
      <c r="BA4890" s="83"/>
      <c r="BJ4890" s="54"/>
      <c r="BK4890" s="22"/>
      <c r="BL4890" s="24"/>
      <c r="BP4890" s="23"/>
      <c r="BQ4890" s="24"/>
      <c r="BR4890" s="22"/>
      <c r="BS4890" s="24"/>
      <c r="BT4890" s="24"/>
      <c r="BU4890" s="23"/>
      <c r="BV4890" s="26"/>
      <c r="BX4890" s="6"/>
      <c r="BY4890" s="24"/>
      <c r="BZ4890" s="109"/>
      <c r="CA4890" s="66"/>
      <c r="CB4890" s="5"/>
      <c r="CC4890" s="68"/>
      <c r="CD4890" s="67"/>
      <c r="CE4890" s="67"/>
      <c r="CF4890" s="64"/>
      <c r="CG4890" s="5"/>
      <c r="CH4890" s="69"/>
      <c r="CI4890" s="6"/>
      <c r="CJ4890" s="5"/>
      <c r="CK4890" s="25"/>
      <c r="CL4890" s="5"/>
      <c r="DN4890" s="14"/>
      <c r="DO4890" s="14"/>
      <c r="DP4890" s="5"/>
      <c r="DQ4890" s="25"/>
      <c r="DR4890" s="25"/>
      <c r="DS4890" s="96"/>
      <c r="DT4890" s="83"/>
      <c r="DU4890" s="14"/>
      <c r="DX4890" s="83"/>
      <c r="DY4890" s="83"/>
      <c r="DZ4890" s="83"/>
      <c r="EA4890" s="83"/>
      <c r="EJ4890" s="54"/>
      <c r="EK4890" s="22"/>
      <c r="EL4890" s="24"/>
      <c r="EP4890" s="23"/>
      <c r="EQ4890" s="24"/>
      <c r="ER4890" s="22"/>
      <c r="ES4890" s="24"/>
      <c r="ET4890" s="24"/>
      <c r="EU4890" s="23"/>
      <c r="EV4890" s="26"/>
      <c r="EX4890" s="6"/>
      <c r="EY4890" s="24"/>
      <c r="EZ4890" s="109"/>
      <c r="FA4890" s="66"/>
      <c r="FB4890" s="5"/>
      <c r="FC4890" s="68"/>
      <c r="FD4890" s="67"/>
      <c r="FE4890" s="67"/>
      <c r="FF4890" s="64"/>
      <c r="FG4890" s="5"/>
      <c r="FH4890" s="69"/>
      <c r="FI4890" s="6"/>
      <c r="FJ4890" s="5"/>
      <c r="FK4890" s="25"/>
      <c r="FL4890" s="5"/>
    </row>
    <row r="4891" spans="40:168">
      <c r="AN4891" s="14"/>
      <c r="AO4891" s="14"/>
      <c r="AP4891" s="5"/>
      <c r="AQ4891" s="25"/>
      <c r="AR4891" s="25"/>
      <c r="AS4891" s="96"/>
      <c r="AT4891" s="83"/>
      <c r="AU4891" s="14"/>
      <c r="AX4891" s="83"/>
      <c r="AY4891" s="83"/>
      <c r="AZ4891" s="83"/>
      <c r="BA4891" s="83"/>
      <c r="BJ4891" s="54"/>
      <c r="BK4891" s="22"/>
      <c r="BL4891" s="24"/>
      <c r="BP4891" s="23"/>
      <c r="BQ4891" s="24"/>
      <c r="BR4891" s="22"/>
      <c r="BS4891" s="24"/>
      <c r="BT4891" s="24"/>
      <c r="BU4891" s="23"/>
      <c r="BV4891" s="26"/>
      <c r="BX4891" s="6"/>
      <c r="BY4891" s="24"/>
      <c r="BZ4891" s="109"/>
      <c r="CA4891" s="66"/>
      <c r="CB4891" s="5"/>
      <c r="CC4891" s="68"/>
      <c r="CD4891" s="67"/>
      <c r="CE4891" s="67"/>
      <c r="CF4891" s="64"/>
      <c r="CG4891" s="5"/>
      <c r="CH4891" s="69"/>
      <c r="CI4891" s="6"/>
      <c r="CJ4891" s="5"/>
      <c r="CK4891" s="25"/>
      <c r="CL4891" s="5"/>
      <c r="DN4891" s="14"/>
      <c r="DO4891" s="14"/>
      <c r="DP4891" s="5"/>
      <c r="DQ4891" s="25"/>
      <c r="DR4891" s="25"/>
      <c r="DS4891" s="96"/>
      <c r="DT4891" s="83"/>
      <c r="DU4891" s="14"/>
      <c r="DX4891" s="83"/>
      <c r="DY4891" s="83"/>
      <c r="DZ4891" s="83"/>
      <c r="EA4891" s="83"/>
      <c r="EJ4891" s="54"/>
      <c r="EK4891" s="22"/>
      <c r="EL4891" s="24"/>
      <c r="EP4891" s="23"/>
      <c r="EQ4891" s="24"/>
      <c r="ER4891" s="22"/>
      <c r="ES4891" s="24"/>
      <c r="ET4891" s="24"/>
      <c r="EU4891" s="23"/>
      <c r="EV4891" s="26"/>
      <c r="EX4891" s="6"/>
      <c r="EY4891" s="24"/>
      <c r="EZ4891" s="109"/>
      <c r="FA4891" s="66"/>
      <c r="FB4891" s="5"/>
      <c r="FC4891" s="68"/>
      <c r="FD4891" s="67"/>
      <c r="FE4891" s="67"/>
      <c r="FF4891" s="64"/>
      <c r="FG4891" s="5"/>
      <c r="FH4891" s="69"/>
      <c r="FI4891" s="6"/>
      <c r="FJ4891" s="5"/>
      <c r="FK4891" s="25"/>
      <c r="FL4891" s="5"/>
    </row>
    <row r="4892" spans="40:168">
      <c r="AN4892" s="14"/>
      <c r="AO4892" s="14"/>
      <c r="AP4892" s="5"/>
      <c r="AQ4892" s="25"/>
      <c r="AR4892" s="25"/>
      <c r="AS4892" s="96"/>
      <c r="AT4892" s="83"/>
      <c r="AU4892" s="14"/>
      <c r="AX4892" s="83"/>
      <c r="AY4892" s="83"/>
      <c r="AZ4892" s="83"/>
      <c r="BA4892" s="83"/>
      <c r="BJ4892" s="54"/>
      <c r="BK4892" s="22"/>
      <c r="BL4892" s="24"/>
      <c r="BP4892" s="23"/>
      <c r="BQ4892" s="24"/>
      <c r="BR4892" s="22"/>
      <c r="BS4892" s="24"/>
      <c r="BT4892" s="24"/>
      <c r="BU4892" s="23"/>
      <c r="BV4892" s="26"/>
      <c r="BX4892" s="6"/>
      <c r="BY4892" s="24"/>
      <c r="BZ4892" s="109"/>
      <c r="CA4892" s="66"/>
      <c r="CB4892" s="5"/>
      <c r="CC4892" s="68"/>
      <c r="CD4892" s="67"/>
      <c r="CE4892" s="67"/>
      <c r="CF4892" s="64"/>
      <c r="CG4892" s="5"/>
      <c r="CH4892" s="69"/>
      <c r="CI4892" s="6"/>
      <c r="CJ4892" s="5"/>
      <c r="CK4892" s="25"/>
      <c r="CL4892" s="5"/>
      <c r="DN4892" s="14"/>
      <c r="DO4892" s="14"/>
      <c r="DP4892" s="5"/>
      <c r="DQ4892" s="25"/>
      <c r="DR4892" s="25"/>
      <c r="DS4892" s="96"/>
      <c r="DT4892" s="83"/>
      <c r="DU4892" s="14"/>
      <c r="DX4892" s="83"/>
      <c r="DY4892" s="83"/>
      <c r="DZ4892" s="83"/>
      <c r="EA4892" s="83"/>
      <c r="EJ4892" s="54"/>
      <c r="EK4892" s="22"/>
      <c r="EL4892" s="24"/>
      <c r="EP4892" s="23"/>
      <c r="EQ4892" s="24"/>
      <c r="ER4892" s="22"/>
      <c r="ES4892" s="24"/>
      <c r="ET4892" s="24"/>
      <c r="EU4892" s="23"/>
      <c r="EV4892" s="26"/>
      <c r="EX4892" s="6"/>
      <c r="EY4892" s="24"/>
      <c r="EZ4892" s="109"/>
      <c r="FA4892" s="66"/>
      <c r="FB4892" s="5"/>
      <c r="FC4892" s="68"/>
      <c r="FD4892" s="67"/>
      <c r="FE4892" s="67"/>
      <c r="FF4892" s="64"/>
      <c r="FG4892" s="5"/>
      <c r="FH4892" s="69"/>
      <c r="FI4892" s="6"/>
      <c r="FJ4892" s="5"/>
      <c r="FK4892" s="25"/>
      <c r="FL4892" s="5"/>
    </row>
    <row r="4893" spans="40:168">
      <c r="AN4893" s="14"/>
      <c r="AO4893" s="14"/>
      <c r="AP4893" s="5"/>
      <c r="AQ4893" s="25"/>
      <c r="AR4893" s="25"/>
      <c r="AS4893" s="96"/>
      <c r="AT4893" s="83"/>
      <c r="AU4893" s="14"/>
      <c r="AX4893" s="83"/>
      <c r="AY4893" s="83"/>
      <c r="AZ4893" s="83"/>
      <c r="BA4893" s="83"/>
      <c r="BJ4893" s="54"/>
      <c r="BK4893" s="22"/>
      <c r="BL4893" s="24"/>
      <c r="BP4893" s="23"/>
      <c r="BQ4893" s="24"/>
      <c r="BR4893" s="22"/>
      <c r="BS4893" s="24"/>
      <c r="BT4893" s="24"/>
      <c r="BU4893" s="23"/>
      <c r="BV4893" s="26"/>
      <c r="BX4893" s="6"/>
      <c r="BY4893" s="24"/>
      <c r="BZ4893" s="109"/>
      <c r="CA4893" s="66"/>
      <c r="CB4893" s="5"/>
      <c r="CC4893" s="68"/>
      <c r="CD4893" s="67"/>
      <c r="CE4893" s="67"/>
      <c r="CF4893" s="64"/>
      <c r="CG4893" s="5"/>
      <c r="CH4893" s="69"/>
      <c r="CI4893" s="6"/>
      <c r="CJ4893" s="5"/>
      <c r="CK4893" s="25"/>
      <c r="CL4893" s="5"/>
      <c r="DN4893" s="14"/>
      <c r="DO4893" s="14"/>
      <c r="DP4893" s="5"/>
      <c r="DQ4893" s="25"/>
      <c r="DR4893" s="25"/>
      <c r="DS4893" s="96"/>
      <c r="DT4893" s="83"/>
      <c r="DU4893" s="14"/>
      <c r="DX4893" s="83"/>
      <c r="DY4893" s="83"/>
      <c r="DZ4893" s="83"/>
      <c r="EA4893" s="83"/>
      <c r="EJ4893" s="54"/>
      <c r="EK4893" s="22"/>
      <c r="EL4893" s="24"/>
      <c r="EP4893" s="23"/>
      <c r="EQ4893" s="24"/>
      <c r="ER4893" s="22"/>
      <c r="ES4893" s="24"/>
      <c r="ET4893" s="24"/>
      <c r="EU4893" s="23"/>
      <c r="EV4893" s="26"/>
      <c r="EX4893" s="6"/>
      <c r="EY4893" s="24"/>
      <c r="EZ4893" s="109"/>
      <c r="FA4893" s="66"/>
      <c r="FB4893" s="5"/>
      <c r="FC4893" s="68"/>
      <c r="FD4893" s="67"/>
      <c r="FE4893" s="67"/>
      <c r="FF4893" s="64"/>
      <c r="FG4893" s="5"/>
      <c r="FH4893" s="69"/>
      <c r="FI4893" s="6"/>
      <c r="FJ4893" s="5"/>
      <c r="FK4893" s="25"/>
      <c r="FL4893" s="5"/>
    </row>
    <row r="4894" spans="40:168">
      <c r="AN4894" s="14"/>
      <c r="AO4894" s="14"/>
      <c r="AP4894" s="5"/>
      <c r="AQ4894" s="25"/>
      <c r="AR4894" s="25"/>
      <c r="AS4894" s="96"/>
      <c r="AT4894" s="83"/>
      <c r="AU4894" s="14"/>
      <c r="AX4894" s="83"/>
      <c r="AY4894" s="83"/>
      <c r="AZ4894" s="83"/>
      <c r="BA4894" s="83"/>
      <c r="BJ4894" s="54"/>
      <c r="BK4894" s="22"/>
      <c r="BL4894" s="24"/>
      <c r="BP4894" s="23"/>
      <c r="BQ4894" s="24"/>
      <c r="BR4894" s="22"/>
      <c r="BS4894" s="24"/>
      <c r="BT4894" s="24"/>
      <c r="BU4894" s="23"/>
      <c r="BV4894" s="26"/>
      <c r="BX4894" s="6"/>
      <c r="BY4894" s="24"/>
      <c r="BZ4894" s="109"/>
      <c r="CA4894" s="66"/>
      <c r="CB4894" s="5"/>
      <c r="CC4894" s="68"/>
      <c r="CD4894" s="67"/>
      <c r="CE4894" s="67"/>
      <c r="CF4894" s="64"/>
      <c r="CG4894" s="5"/>
      <c r="CH4894" s="69"/>
      <c r="CI4894" s="6"/>
      <c r="CJ4894" s="5"/>
      <c r="CK4894" s="25"/>
      <c r="CL4894" s="5"/>
      <c r="DN4894" s="14"/>
      <c r="DO4894" s="14"/>
      <c r="DP4894" s="5"/>
      <c r="DQ4894" s="25"/>
      <c r="DR4894" s="25"/>
      <c r="DS4894" s="96"/>
      <c r="DT4894" s="83"/>
      <c r="DU4894" s="14"/>
      <c r="DX4894" s="83"/>
      <c r="DY4894" s="83"/>
      <c r="DZ4894" s="83"/>
      <c r="EA4894" s="83"/>
      <c r="EJ4894" s="54"/>
      <c r="EK4894" s="22"/>
      <c r="EL4894" s="24"/>
      <c r="EP4894" s="23"/>
      <c r="EQ4894" s="24"/>
      <c r="ER4894" s="22"/>
      <c r="ES4894" s="24"/>
      <c r="ET4894" s="24"/>
      <c r="EU4894" s="23"/>
      <c r="EV4894" s="26"/>
      <c r="EX4894" s="6"/>
      <c r="EY4894" s="24"/>
      <c r="EZ4894" s="109"/>
      <c r="FA4894" s="66"/>
      <c r="FB4894" s="5"/>
      <c r="FC4894" s="68"/>
      <c r="FD4894" s="67"/>
      <c r="FE4894" s="67"/>
      <c r="FF4894" s="64"/>
      <c r="FG4894" s="5"/>
      <c r="FH4894" s="69"/>
      <c r="FI4894" s="6"/>
      <c r="FJ4894" s="5"/>
      <c r="FK4894" s="25"/>
      <c r="FL4894" s="5"/>
    </row>
    <row r="4895" spans="40:168">
      <c r="AN4895" s="14"/>
      <c r="AO4895" s="14"/>
      <c r="AP4895" s="5"/>
      <c r="AQ4895" s="25"/>
      <c r="AR4895" s="25"/>
      <c r="AS4895" s="96"/>
      <c r="AT4895" s="83"/>
      <c r="AU4895" s="14"/>
      <c r="AX4895" s="83"/>
      <c r="AY4895" s="83"/>
      <c r="AZ4895" s="83"/>
      <c r="BA4895" s="83"/>
      <c r="BJ4895" s="54"/>
      <c r="BK4895" s="22"/>
      <c r="BL4895" s="24"/>
      <c r="BP4895" s="23"/>
      <c r="BQ4895" s="24"/>
      <c r="BR4895" s="22"/>
      <c r="BS4895" s="24"/>
      <c r="BT4895" s="24"/>
      <c r="BU4895" s="23"/>
      <c r="BV4895" s="26"/>
      <c r="BX4895" s="6"/>
      <c r="BY4895" s="24"/>
      <c r="BZ4895" s="109"/>
      <c r="CA4895" s="66"/>
      <c r="CB4895" s="5"/>
      <c r="CC4895" s="68"/>
      <c r="CD4895" s="67"/>
      <c r="CE4895" s="67"/>
      <c r="CF4895" s="64"/>
      <c r="CG4895" s="5"/>
      <c r="CH4895" s="69"/>
      <c r="CI4895" s="6"/>
      <c r="CJ4895" s="5"/>
      <c r="CK4895" s="25"/>
      <c r="CL4895" s="5"/>
      <c r="DN4895" s="14"/>
      <c r="DO4895" s="14"/>
      <c r="DP4895" s="5"/>
      <c r="DQ4895" s="25"/>
      <c r="DR4895" s="25"/>
      <c r="DS4895" s="96"/>
      <c r="DT4895" s="83"/>
      <c r="DU4895" s="14"/>
      <c r="DX4895" s="83"/>
      <c r="DY4895" s="83"/>
      <c r="DZ4895" s="83"/>
      <c r="EA4895" s="83"/>
      <c r="EJ4895" s="54"/>
      <c r="EK4895" s="22"/>
      <c r="EL4895" s="24"/>
      <c r="EP4895" s="23"/>
      <c r="EQ4895" s="24"/>
      <c r="ER4895" s="22"/>
      <c r="ES4895" s="24"/>
      <c r="ET4895" s="24"/>
      <c r="EU4895" s="23"/>
      <c r="EV4895" s="26"/>
      <c r="EX4895" s="6"/>
      <c r="EY4895" s="24"/>
      <c r="EZ4895" s="109"/>
      <c r="FA4895" s="66"/>
      <c r="FB4895" s="5"/>
      <c r="FC4895" s="68"/>
      <c r="FD4895" s="67"/>
      <c r="FE4895" s="67"/>
      <c r="FF4895" s="64"/>
      <c r="FG4895" s="5"/>
      <c r="FH4895" s="69"/>
      <c r="FI4895" s="6"/>
      <c r="FJ4895" s="5"/>
      <c r="FK4895" s="25"/>
      <c r="FL4895" s="5"/>
    </row>
    <row r="4896" spans="40:168">
      <c r="AN4896" s="14"/>
      <c r="AO4896" s="14"/>
      <c r="AP4896" s="5"/>
      <c r="AQ4896" s="25"/>
      <c r="AR4896" s="25"/>
      <c r="AS4896" s="96"/>
      <c r="AT4896" s="83"/>
      <c r="AU4896" s="14"/>
      <c r="AX4896" s="83"/>
      <c r="AY4896" s="83"/>
      <c r="AZ4896" s="83"/>
      <c r="BA4896" s="83"/>
      <c r="BJ4896" s="54"/>
      <c r="BK4896" s="22"/>
      <c r="BL4896" s="24"/>
      <c r="BP4896" s="23"/>
      <c r="BQ4896" s="24"/>
      <c r="BR4896" s="22"/>
      <c r="BS4896" s="24"/>
      <c r="BT4896" s="24"/>
      <c r="BU4896" s="23"/>
      <c r="BV4896" s="26"/>
      <c r="BX4896" s="6"/>
      <c r="BY4896" s="24"/>
      <c r="BZ4896" s="109"/>
      <c r="CA4896" s="66"/>
      <c r="CB4896" s="5"/>
      <c r="CC4896" s="68"/>
      <c r="CD4896" s="67"/>
      <c r="CE4896" s="67"/>
      <c r="CF4896" s="64"/>
      <c r="CG4896" s="5"/>
      <c r="CH4896" s="69"/>
      <c r="CI4896" s="6"/>
      <c r="CJ4896" s="5"/>
      <c r="CK4896" s="25"/>
      <c r="CL4896" s="5"/>
      <c r="DN4896" s="14"/>
      <c r="DO4896" s="14"/>
      <c r="DP4896" s="5"/>
      <c r="DQ4896" s="25"/>
      <c r="DR4896" s="25"/>
      <c r="DS4896" s="96"/>
      <c r="DT4896" s="83"/>
      <c r="DU4896" s="14"/>
      <c r="DX4896" s="83"/>
      <c r="DY4896" s="83"/>
      <c r="DZ4896" s="83"/>
      <c r="EA4896" s="83"/>
      <c r="EJ4896" s="54"/>
      <c r="EK4896" s="22"/>
      <c r="EL4896" s="24"/>
      <c r="EP4896" s="23"/>
      <c r="EQ4896" s="24"/>
      <c r="ER4896" s="22"/>
      <c r="ES4896" s="24"/>
      <c r="ET4896" s="24"/>
      <c r="EU4896" s="23"/>
      <c r="EV4896" s="26"/>
      <c r="EX4896" s="6"/>
      <c r="EY4896" s="24"/>
      <c r="EZ4896" s="109"/>
      <c r="FA4896" s="66"/>
      <c r="FB4896" s="5"/>
      <c r="FC4896" s="68"/>
      <c r="FD4896" s="67"/>
      <c r="FE4896" s="67"/>
      <c r="FF4896" s="64"/>
      <c r="FG4896" s="5"/>
      <c r="FH4896" s="69"/>
      <c r="FI4896" s="6"/>
      <c r="FJ4896" s="5"/>
      <c r="FK4896" s="25"/>
      <c r="FL4896" s="5"/>
    </row>
    <row r="4897" spans="40:168">
      <c r="AN4897" s="14"/>
      <c r="AO4897" s="14"/>
      <c r="AP4897" s="5"/>
      <c r="AQ4897" s="25"/>
      <c r="AR4897" s="25"/>
      <c r="AS4897" s="96"/>
      <c r="AT4897" s="83"/>
      <c r="AU4897" s="14"/>
      <c r="AX4897" s="83"/>
      <c r="AY4897" s="83"/>
      <c r="AZ4897" s="83"/>
      <c r="BA4897" s="83"/>
      <c r="BJ4897" s="54"/>
      <c r="BK4897" s="22"/>
      <c r="BL4897" s="24"/>
      <c r="BP4897" s="23"/>
      <c r="BQ4897" s="24"/>
      <c r="BR4897" s="22"/>
      <c r="BS4897" s="24"/>
      <c r="BT4897" s="24"/>
      <c r="BU4897" s="23"/>
      <c r="BV4897" s="26"/>
      <c r="BX4897" s="6"/>
      <c r="BY4897" s="24"/>
      <c r="BZ4897" s="109"/>
      <c r="CA4897" s="66"/>
      <c r="CB4897" s="5"/>
      <c r="CC4897" s="68"/>
      <c r="CD4897" s="67"/>
      <c r="CE4897" s="67"/>
      <c r="CF4897" s="64"/>
      <c r="CG4897" s="5"/>
      <c r="CH4897" s="69"/>
      <c r="CI4897" s="6"/>
      <c r="CJ4897" s="5"/>
      <c r="CK4897" s="25"/>
      <c r="CL4897" s="5"/>
      <c r="DN4897" s="14"/>
      <c r="DO4897" s="14"/>
      <c r="DP4897" s="5"/>
      <c r="DQ4897" s="25"/>
      <c r="DR4897" s="25"/>
      <c r="DS4897" s="96"/>
      <c r="DT4897" s="83"/>
      <c r="DU4897" s="14"/>
      <c r="DX4897" s="83"/>
      <c r="DY4897" s="83"/>
      <c r="DZ4897" s="83"/>
      <c r="EA4897" s="83"/>
      <c r="EJ4897" s="54"/>
      <c r="EK4897" s="22"/>
      <c r="EL4897" s="24"/>
      <c r="EP4897" s="23"/>
      <c r="EQ4897" s="24"/>
      <c r="ER4897" s="22"/>
      <c r="ES4897" s="24"/>
      <c r="ET4897" s="24"/>
      <c r="EU4897" s="23"/>
      <c r="EV4897" s="26"/>
      <c r="EX4897" s="6"/>
      <c r="EY4897" s="24"/>
      <c r="EZ4897" s="109"/>
      <c r="FA4897" s="66"/>
      <c r="FB4897" s="5"/>
      <c r="FC4897" s="68"/>
      <c r="FD4897" s="67"/>
      <c r="FE4897" s="67"/>
      <c r="FF4897" s="64"/>
      <c r="FG4897" s="5"/>
      <c r="FH4897" s="69"/>
      <c r="FI4897" s="6"/>
      <c r="FJ4897" s="5"/>
      <c r="FK4897" s="25"/>
      <c r="FL4897" s="5"/>
    </row>
    <row r="4898" spans="40:168">
      <c r="AN4898" s="14"/>
      <c r="AO4898" s="14"/>
      <c r="AP4898" s="5"/>
      <c r="AQ4898" s="25"/>
      <c r="AR4898" s="25"/>
      <c r="AS4898" s="96"/>
      <c r="AT4898" s="83"/>
      <c r="AU4898" s="14"/>
      <c r="AX4898" s="83"/>
      <c r="AY4898" s="83"/>
      <c r="AZ4898" s="83"/>
      <c r="BA4898" s="83"/>
      <c r="BJ4898" s="54"/>
      <c r="BK4898" s="22"/>
      <c r="BL4898" s="24"/>
      <c r="BP4898" s="23"/>
      <c r="BQ4898" s="24"/>
      <c r="BR4898" s="22"/>
      <c r="BS4898" s="24"/>
      <c r="BT4898" s="24"/>
      <c r="BU4898" s="23"/>
      <c r="BV4898" s="26"/>
      <c r="BX4898" s="6"/>
      <c r="BY4898" s="24"/>
      <c r="BZ4898" s="109"/>
      <c r="CA4898" s="66"/>
      <c r="CB4898" s="5"/>
      <c r="CC4898" s="68"/>
      <c r="CD4898" s="67"/>
      <c r="CE4898" s="67"/>
      <c r="CF4898" s="64"/>
      <c r="CG4898" s="5"/>
      <c r="CH4898" s="69"/>
      <c r="CI4898" s="6"/>
      <c r="CJ4898" s="5"/>
      <c r="CK4898" s="25"/>
      <c r="CL4898" s="5"/>
      <c r="DN4898" s="14"/>
      <c r="DO4898" s="14"/>
      <c r="DP4898" s="5"/>
      <c r="DQ4898" s="25"/>
      <c r="DR4898" s="25"/>
      <c r="DS4898" s="96"/>
      <c r="DT4898" s="83"/>
      <c r="DU4898" s="14"/>
      <c r="DX4898" s="83"/>
      <c r="DY4898" s="83"/>
      <c r="DZ4898" s="83"/>
      <c r="EA4898" s="83"/>
      <c r="EJ4898" s="54"/>
      <c r="EK4898" s="22"/>
      <c r="EL4898" s="24"/>
      <c r="EP4898" s="23"/>
      <c r="EQ4898" s="24"/>
      <c r="ER4898" s="22"/>
      <c r="ES4898" s="24"/>
      <c r="ET4898" s="24"/>
      <c r="EU4898" s="23"/>
      <c r="EV4898" s="26"/>
      <c r="EX4898" s="6"/>
      <c r="EY4898" s="24"/>
      <c r="EZ4898" s="109"/>
      <c r="FA4898" s="66"/>
      <c r="FB4898" s="5"/>
      <c r="FC4898" s="68"/>
      <c r="FD4898" s="67"/>
      <c r="FE4898" s="67"/>
      <c r="FF4898" s="64"/>
      <c r="FG4898" s="5"/>
      <c r="FH4898" s="69"/>
      <c r="FI4898" s="6"/>
      <c r="FJ4898" s="5"/>
      <c r="FK4898" s="25"/>
      <c r="FL4898" s="5"/>
    </row>
    <row r="4899" spans="40:168">
      <c r="AN4899" s="14"/>
      <c r="AO4899" s="14"/>
      <c r="AP4899" s="5"/>
      <c r="AQ4899" s="25"/>
      <c r="AR4899" s="25"/>
      <c r="AS4899" s="96"/>
      <c r="AT4899" s="83"/>
      <c r="AU4899" s="14"/>
      <c r="AX4899" s="83"/>
      <c r="AY4899" s="83"/>
      <c r="AZ4899" s="83"/>
      <c r="BA4899" s="83"/>
      <c r="BJ4899" s="54"/>
      <c r="BK4899" s="22"/>
      <c r="BL4899" s="24"/>
      <c r="BP4899" s="23"/>
      <c r="BQ4899" s="24"/>
      <c r="BR4899" s="22"/>
      <c r="BS4899" s="24"/>
      <c r="BT4899" s="24"/>
      <c r="BU4899" s="23"/>
      <c r="BV4899" s="26"/>
      <c r="BX4899" s="6"/>
      <c r="BY4899" s="24"/>
      <c r="BZ4899" s="109"/>
      <c r="CA4899" s="66"/>
      <c r="CB4899" s="5"/>
      <c r="CC4899" s="68"/>
      <c r="CD4899" s="67"/>
      <c r="CE4899" s="67"/>
      <c r="CF4899" s="64"/>
      <c r="CG4899" s="5"/>
      <c r="CH4899" s="69"/>
      <c r="CI4899" s="6"/>
      <c r="CJ4899" s="5"/>
      <c r="CK4899" s="25"/>
      <c r="CL4899" s="5"/>
      <c r="DN4899" s="14"/>
      <c r="DO4899" s="14"/>
      <c r="DP4899" s="5"/>
      <c r="DQ4899" s="25"/>
      <c r="DR4899" s="25"/>
      <c r="DS4899" s="96"/>
      <c r="DT4899" s="83"/>
      <c r="DU4899" s="14"/>
      <c r="DX4899" s="83"/>
      <c r="DY4899" s="83"/>
      <c r="DZ4899" s="83"/>
      <c r="EA4899" s="83"/>
      <c r="EJ4899" s="54"/>
      <c r="EK4899" s="22"/>
      <c r="EL4899" s="24"/>
      <c r="EP4899" s="23"/>
      <c r="EQ4899" s="24"/>
      <c r="ER4899" s="22"/>
      <c r="ES4899" s="24"/>
      <c r="ET4899" s="24"/>
      <c r="EU4899" s="23"/>
      <c r="EV4899" s="26"/>
      <c r="EX4899" s="6"/>
      <c r="EY4899" s="24"/>
      <c r="EZ4899" s="109"/>
      <c r="FA4899" s="66"/>
      <c r="FB4899" s="5"/>
      <c r="FC4899" s="68"/>
      <c r="FD4899" s="67"/>
      <c r="FE4899" s="67"/>
      <c r="FF4899" s="64"/>
      <c r="FG4899" s="5"/>
      <c r="FH4899" s="69"/>
      <c r="FI4899" s="6"/>
      <c r="FJ4899" s="5"/>
      <c r="FK4899" s="25"/>
      <c r="FL4899" s="5"/>
    </row>
    <row r="4900" spans="40:168">
      <c r="AN4900" s="14"/>
      <c r="AO4900" s="14"/>
      <c r="AP4900" s="5"/>
      <c r="AQ4900" s="25"/>
      <c r="AR4900" s="25"/>
      <c r="AS4900" s="96"/>
      <c r="AT4900" s="83"/>
      <c r="AU4900" s="14"/>
      <c r="AX4900" s="83"/>
      <c r="AY4900" s="83"/>
      <c r="AZ4900" s="83"/>
      <c r="BA4900" s="83"/>
      <c r="BJ4900" s="54"/>
      <c r="BK4900" s="22"/>
      <c r="BL4900" s="24"/>
      <c r="BP4900" s="23"/>
      <c r="BQ4900" s="24"/>
      <c r="BR4900" s="22"/>
      <c r="BS4900" s="24"/>
      <c r="BT4900" s="24"/>
      <c r="BU4900" s="23"/>
      <c r="BV4900" s="26"/>
      <c r="BX4900" s="6"/>
      <c r="BY4900" s="24"/>
      <c r="BZ4900" s="109"/>
      <c r="CA4900" s="66"/>
      <c r="CB4900" s="5"/>
      <c r="CC4900" s="68"/>
      <c r="CD4900" s="67"/>
      <c r="CE4900" s="67"/>
      <c r="CF4900" s="64"/>
      <c r="CG4900" s="5"/>
      <c r="CH4900" s="69"/>
      <c r="CI4900" s="6"/>
      <c r="CJ4900" s="5"/>
      <c r="CK4900" s="25"/>
      <c r="CL4900" s="5"/>
      <c r="DN4900" s="14"/>
      <c r="DO4900" s="14"/>
      <c r="DP4900" s="5"/>
      <c r="DQ4900" s="25"/>
      <c r="DR4900" s="25"/>
      <c r="DS4900" s="96"/>
      <c r="DT4900" s="83"/>
      <c r="DU4900" s="14"/>
      <c r="DX4900" s="83"/>
      <c r="DY4900" s="83"/>
      <c r="DZ4900" s="83"/>
      <c r="EA4900" s="83"/>
      <c r="EJ4900" s="54"/>
      <c r="EK4900" s="22"/>
      <c r="EL4900" s="24"/>
      <c r="EP4900" s="23"/>
      <c r="EQ4900" s="24"/>
      <c r="ER4900" s="22"/>
      <c r="ES4900" s="24"/>
      <c r="ET4900" s="24"/>
      <c r="EU4900" s="23"/>
      <c r="EV4900" s="26"/>
      <c r="EX4900" s="6"/>
      <c r="EY4900" s="24"/>
      <c r="EZ4900" s="109"/>
      <c r="FA4900" s="66"/>
      <c r="FB4900" s="5"/>
      <c r="FC4900" s="68"/>
      <c r="FD4900" s="67"/>
      <c r="FE4900" s="67"/>
      <c r="FF4900" s="64"/>
      <c r="FG4900" s="5"/>
      <c r="FH4900" s="69"/>
      <c r="FI4900" s="6"/>
      <c r="FJ4900" s="5"/>
      <c r="FK4900" s="25"/>
      <c r="FL4900" s="5"/>
    </row>
    <row r="4901" spans="40:168">
      <c r="AN4901" s="14"/>
      <c r="AO4901" s="14"/>
      <c r="AP4901" s="5"/>
      <c r="AQ4901" s="25"/>
      <c r="AR4901" s="25"/>
      <c r="AS4901" s="96"/>
      <c r="AT4901" s="83"/>
      <c r="AU4901" s="14"/>
      <c r="AX4901" s="83"/>
      <c r="AY4901" s="83"/>
      <c r="AZ4901" s="83"/>
      <c r="BA4901" s="83"/>
      <c r="BJ4901" s="54"/>
      <c r="BK4901" s="22"/>
      <c r="BL4901" s="24"/>
      <c r="BP4901" s="23"/>
      <c r="BQ4901" s="24"/>
      <c r="BR4901" s="22"/>
      <c r="BS4901" s="24"/>
      <c r="BT4901" s="24"/>
      <c r="BU4901" s="23"/>
      <c r="BV4901" s="26"/>
      <c r="BX4901" s="6"/>
      <c r="BY4901" s="24"/>
      <c r="BZ4901" s="109"/>
      <c r="CA4901" s="66"/>
      <c r="CB4901" s="5"/>
      <c r="CC4901" s="68"/>
      <c r="CD4901" s="67"/>
      <c r="CE4901" s="67"/>
      <c r="CF4901" s="64"/>
      <c r="CG4901" s="5"/>
      <c r="CH4901" s="69"/>
      <c r="CI4901" s="6"/>
      <c r="CJ4901" s="5"/>
      <c r="CK4901" s="25"/>
      <c r="CL4901" s="5"/>
      <c r="DN4901" s="14"/>
      <c r="DO4901" s="14"/>
      <c r="DP4901" s="5"/>
      <c r="DQ4901" s="25"/>
      <c r="DR4901" s="25"/>
      <c r="DS4901" s="96"/>
      <c r="DT4901" s="83"/>
      <c r="DU4901" s="14"/>
      <c r="DX4901" s="83"/>
      <c r="DY4901" s="83"/>
      <c r="DZ4901" s="83"/>
      <c r="EA4901" s="83"/>
      <c r="EJ4901" s="54"/>
      <c r="EK4901" s="22"/>
      <c r="EL4901" s="24"/>
      <c r="EP4901" s="23"/>
      <c r="EQ4901" s="24"/>
      <c r="ER4901" s="22"/>
      <c r="ES4901" s="24"/>
      <c r="ET4901" s="24"/>
      <c r="EU4901" s="23"/>
      <c r="EV4901" s="26"/>
      <c r="EX4901" s="6"/>
      <c r="EY4901" s="24"/>
      <c r="EZ4901" s="109"/>
      <c r="FA4901" s="66"/>
      <c r="FB4901" s="5"/>
      <c r="FC4901" s="68"/>
      <c r="FD4901" s="67"/>
      <c r="FE4901" s="67"/>
      <c r="FF4901" s="64"/>
      <c r="FG4901" s="5"/>
      <c r="FH4901" s="69"/>
      <c r="FI4901" s="6"/>
      <c r="FJ4901" s="5"/>
      <c r="FK4901" s="25"/>
      <c r="FL4901" s="5"/>
    </row>
    <row r="4902" spans="40:168">
      <c r="AN4902" s="14"/>
      <c r="AO4902" s="14"/>
      <c r="AP4902" s="5"/>
      <c r="AQ4902" s="25"/>
      <c r="AR4902" s="25"/>
      <c r="AS4902" s="96"/>
      <c r="AT4902" s="83"/>
      <c r="AU4902" s="14"/>
      <c r="AX4902" s="83"/>
      <c r="AY4902" s="83"/>
      <c r="AZ4902" s="83"/>
      <c r="BA4902" s="83"/>
      <c r="BJ4902" s="54"/>
      <c r="BK4902" s="22"/>
      <c r="BL4902" s="24"/>
      <c r="BP4902" s="23"/>
      <c r="BQ4902" s="24"/>
      <c r="BR4902" s="22"/>
      <c r="BS4902" s="24"/>
      <c r="BT4902" s="24"/>
      <c r="BU4902" s="23"/>
      <c r="BV4902" s="26"/>
      <c r="BX4902" s="6"/>
      <c r="BY4902" s="24"/>
      <c r="BZ4902" s="109"/>
      <c r="CA4902" s="66"/>
      <c r="CB4902" s="5"/>
      <c r="CC4902" s="68"/>
      <c r="CD4902" s="67"/>
      <c r="CE4902" s="67"/>
      <c r="CF4902" s="64"/>
      <c r="CG4902" s="5"/>
      <c r="CH4902" s="69"/>
      <c r="CI4902" s="6"/>
      <c r="CJ4902" s="5"/>
      <c r="CK4902" s="25"/>
      <c r="CL4902" s="5"/>
      <c r="DN4902" s="14"/>
      <c r="DO4902" s="14"/>
      <c r="DP4902" s="5"/>
      <c r="DQ4902" s="25"/>
      <c r="DR4902" s="25"/>
      <c r="DS4902" s="96"/>
      <c r="DT4902" s="83"/>
      <c r="DU4902" s="14"/>
      <c r="DX4902" s="83"/>
      <c r="DY4902" s="83"/>
      <c r="DZ4902" s="83"/>
      <c r="EA4902" s="83"/>
      <c r="EJ4902" s="54"/>
      <c r="EK4902" s="22"/>
      <c r="EL4902" s="24"/>
      <c r="EP4902" s="23"/>
      <c r="EQ4902" s="24"/>
      <c r="ER4902" s="22"/>
      <c r="ES4902" s="24"/>
      <c r="ET4902" s="24"/>
      <c r="EU4902" s="23"/>
      <c r="EV4902" s="26"/>
      <c r="EX4902" s="6"/>
      <c r="EY4902" s="24"/>
      <c r="EZ4902" s="109"/>
      <c r="FA4902" s="66"/>
      <c r="FB4902" s="5"/>
      <c r="FC4902" s="68"/>
      <c r="FD4902" s="67"/>
      <c r="FE4902" s="67"/>
      <c r="FF4902" s="64"/>
      <c r="FG4902" s="5"/>
      <c r="FH4902" s="69"/>
      <c r="FI4902" s="6"/>
      <c r="FJ4902" s="5"/>
      <c r="FK4902" s="25"/>
      <c r="FL4902" s="5"/>
    </row>
    <row r="4903" spans="40:168">
      <c r="AN4903" s="14"/>
      <c r="AO4903" s="14"/>
      <c r="AP4903" s="5"/>
      <c r="AQ4903" s="25"/>
      <c r="AR4903" s="25"/>
      <c r="AS4903" s="96"/>
      <c r="AT4903" s="83"/>
      <c r="AU4903" s="14"/>
      <c r="AX4903" s="83"/>
      <c r="AY4903" s="83"/>
      <c r="AZ4903" s="83"/>
      <c r="BA4903" s="83"/>
      <c r="BJ4903" s="54"/>
      <c r="BK4903" s="22"/>
      <c r="BL4903" s="24"/>
      <c r="BP4903" s="23"/>
      <c r="BQ4903" s="24"/>
      <c r="BR4903" s="22"/>
      <c r="BS4903" s="24"/>
      <c r="BT4903" s="24"/>
      <c r="BU4903" s="23"/>
      <c r="BV4903" s="26"/>
      <c r="BX4903" s="6"/>
      <c r="BY4903" s="24"/>
      <c r="BZ4903" s="109"/>
      <c r="CA4903" s="66"/>
      <c r="CB4903" s="5"/>
      <c r="CC4903" s="68"/>
      <c r="CD4903" s="67"/>
      <c r="CE4903" s="67"/>
      <c r="CF4903" s="64"/>
      <c r="CG4903" s="5"/>
      <c r="CH4903" s="69"/>
      <c r="CI4903" s="6"/>
      <c r="CJ4903" s="5"/>
      <c r="CK4903" s="25"/>
      <c r="CL4903" s="5"/>
      <c r="DN4903" s="14"/>
      <c r="DO4903" s="14"/>
      <c r="DP4903" s="5"/>
      <c r="DQ4903" s="25"/>
      <c r="DR4903" s="25"/>
      <c r="DS4903" s="96"/>
      <c r="DT4903" s="83"/>
      <c r="DU4903" s="14"/>
      <c r="DX4903" s="83"/>
      <c r="DY4903" s="83"/>
      <c r="DZ4903" s="83"/>
      <c r="EA4903" s="83"/>
      <c r="EJ4903" s="54"/>
      <c r="EK4903" s="22"/>
      <c r="EL4903" s="24"/>
      <c r="EP4903" s="23"/>
      <c r="EQ4903" s="24"/>
      <c r="ER4903" s="22"/>
      <c r="ES4903" s="24"/>
      <c r="ET4903" s="24"/>
      <c r="EU4903" s="23"/>
      <c r="EV4903" s="26"/>
      <c r="EX4903" s="6"/>
      <c r="EY4903" s="24"/>
      <c r="EZ4903" s="109"/>
      <c r="FA4903" s="66"/>
      <c r="FB4903" s="5"/>
      <c r="FC4903" s="68"/>
      <c r="FD4903" s="67"/>
      <c r="FE4903" s="67"/>
      <c r="FF4903" s="64"/>
      <c r="FG4903" s="5"/>
      <c r="FH4903" s="69"/>
      <c r="FI4903" s="6"/>
      <c r="FJ4903" s="5"/>
      <c r="FK4903" s="25"/>
      <c r="FL4903" s="5"/>
    </row>
    <row r="4904" spans="40:168">
      <c r="AN4904" s="14"/>
      <c r="AO4904" s="14"/>
      <c r="AP4904" s="5"/>
      <c r="AQ4904" s="25"/>
      <c r="AR4904" s="25"/>
      <c r="AS4904" s="96"/>
      <c r="AT4904" s="83"/>
      <c r="AU4904" s="14"/>
      <c r="AX4904" s="83"/>
      <c r="AY4904" s="83"/>
      <c r="AZ4904" s="83"/>
      <c r="BA4904" s="83"/>
      <c r="BJ4904" s="54"/>
      <c r="BK4904" s="22"/>
      <c r="BL4904" s="24"/>
      <c r="BP4904" s="23"/>
      <c r="BQ4904" s="24"/>
      <c r="BR4904" s="22"/>
      <c r="BS4904" s="24"/>
      <c r="BT4904" s="24"/>
      <c r="BU4904" s="23"/>
      <c r="BV4904" s="26"/>
      <c r="BX4904" s="6"/>
      <c r="BY4904" s="24"/>
      <c r="BZ4904" s="109"/>
      <c r="CA4904" s="66"/>
      <c r="CB4904" s="5"/>
      <c r="CC4904" s="68"/>
      <c r="CD4904" s="67"/>
      <c r="CE4904" s="67"/>
      <c r="CF4904" s="64"/>
      <c r="CG4904" s="5"/>
      <c r="CH4904" s="69"/>
      <c r="CI4904" s="6"/>
      <c r="CJ4904" s="5"/>
      <c r="CK4904" s="25"/>
      <c r="CL4904" s="5"/>
      <c r="DN4904" s="14"/>
      <c r="DO4904" s="14"/>
      <c r="DP4904" s="5"/>
      <c r="DQ4904" s="25"/>
      <c r="DR4904" s="25"/>
      <c r="DS4904" s="96"/>
      <c r="DT4904" s="83"/>
      <c r="DU4904" s="14"/>
      <c r="DX4904" s="83"/>
      <c r="DY4904" s="83"/>
      <c r="DZ4904" s="83"/>
      <c r="EA4904" s="83"/>
      <c r="EJ4904" s="54"/>
      <c r="EK4904" s="22"/>
      <c r="EL4904" s="24"/>
      <c r="EP4904" s="23"/>
      <c r="EQ4904" s="24"/>
      <c r="ER4904" s="22"/>
      <c r="ES4904" s="24"/>
      <c r="ET4904" s="24"/>
      <c r="EU4904" s="23"/>
      <c r="EV4904" s="26"/>
      <c r="EX4904" s="6"/>
      <c r="EY4904" s="24"/>
      <c r="EZ4904" s="109"/>
      <c r="FA4904" s="66"/>
      <c r="FB4904" s="5"/>
      <c r="FC4904" s="68"/>
      <c r="FD4904" s="67"/>
      <c r="FE4904" s="67"/>
      <c r="FF4904" s="64"/>
      <c r="FG4904" s="5"/>
      <c r="FH4904" s="69"/>
      <c r="FI4904" s="6"/>
      <c r="FJ4904" s="5"/>
      <c r="FK4904" s="25"/>
      <c r="FL4904" s="5"/>
    </row>
    <row r="4905" spans="40:168">
      <c r="AN4905" s="14"/>
      <c r="AO4905" s="14"/>
      <c r="AP4905" s="5"/>
      <c r="AQ4905" s="25"/>
      <c r="AR4905" s="25"/>
      <c r="AS4905" s="96"/>
      <c r="AT4905" s="83"/>
      <c r="AU4905" s="14"/>
      <c r="AX4905" s="83"/>
      <c r="AY4905" s="83"/>
      <c r="AZ4905" s="83"/>
      <c r="BA4905" s="83"/>
      <c r="BJ4905" s="54"/>
      <c r="BK4905" s="22"/>
      <c r="BL4905" s="24"/>
      <c r="BP4905" s="23"/>
      <c r="BQ4905" s="24"/>
      <c r="BR4905" s="22"/>
      <c r="BS4905" s="24"/>
      <c r="BT4905" s="24"/>
      <c r="BU4905" s="23"/>
      <c r="BV4905" s="26"/>
      <c r="BX4905" s="6"/>
      <c r="BY4905" s="24"/>
      <c r="BZ4905" s="109"/>
      <c r="CA4905" s="66"/>
      <c r="CB4905" s="5"/>
      <c r="CC4905" s="68"/>
      <c r="CD4905" s="67"/>
      <c r="CE4905" s="67"/>
      <c r="CF4905" s="64"/>
      <c r="CG4905" s="5"/>
      <c r="CH4905" s="69"/>
      <c r="CI4905" s="6"/>
      <c r="CJ4905" s="5"/>
      <c r="CK4905" s="25"/>
      <c r="CL4905" s="5"/>
      <c r="DN4905" s="14"/>
      <c r="DO4905" s="14"/>
      <c r="DP4905" s="5"/>
      <c r="DQ4905" s="25"/>
      <c r="DR4905" s="25"/>
      <c r="DS4905" s="96"/>
      <c r="DT4905" s="83"/>
      <c r="DU4905" s="14"/>
      <c r="DX4905" s="83"/>
      <c r="DY4905" s="83"/>
      <c r="DZ4905" s="83"/>
      <c r="EA4905" s="83"/>
      <c r="EJ4905" s="54"/>
      <c r="EK4905" s="22"/>
      <c r="EL4905" s="24"/>
      <c r="EP4905" s="23"/>
      <c r="EQ4905" s="24"/>
      <c r="ER4905" s="22"/>
      <c r="ES4905" s="24"/>
      <c r="ET4905" s="24"/>
      <c r="EU4905" s="23"/>
      <c r="EV4905" s="26"/>
      <c r="EX4905" s="6"/>
      <c r="EY4905" s="24"/>
      <c r="EZ4905" s="109"/>
      <c r="FA4905" s="66"/>
      <c r="FB4905" s="5"/>
      <c r="FC4905" s="68"/>
      <c r="FD4905" s="67"/>
      <c r="FE4905" s="67"/>
      <c r="FF4905" s="64"/>
      <c r="FG4905" s="5"/>
      <c r="FH4905" s="69"/>
      <c r="FI4905" s="6"/>
      <c r="FJ4905" s="5"/>
      <c r="FK4905" s="25"/>
      <c r="FL4905" s="5"/>
    </row>
    <row r="4906" spans="40:168">
      <c r="AN4906" s="14"/>
      <c r="AO4906" s="14"/>
      <c r="AP4906" s="5"/>
      <c r="AQ4906" s="25"/>
      <c r="AR4906" s="25"/>
      <c r="AS4906" s="96"/>
      <c r="AT4906" s="83"/>
      <c r="AU4906" s="14"/>
      <c r="AX4906" s="83"/>
      <c r="AY4906" s="83"/>
      <c r="AZ4906" s="83"/>
      <c r="BA4906" s="83"/>
      <c r="BJ4906" s="54"/>
      <c r="BK4906" s="22"/>
      <c r="BL4906" s="24"/>
      <c r="BP4906" s="23"/>
      <c r="BQ4906" s="24"/>
      <c r="BR4906" s="22"/>
      <c r="BS4906" s="24"/>
      <c r="BT4906" s="24"/>
      <c r="BU4906" s="23"/>
      <c r="BV4906" s="26"/>
      <c r="BX4906" s="6"/>
      <c r="BY4906" s="24"/>
      <c r="BZ4906" s="109"/>
      <c r="CA4906" s="66"/>
      <c r="CB4906" s="5"/>
      <c r="CC4906" s="68"/>
      <c r="CD4906" s="67"/>
      <c r="CE4906" s="67"/>
      <c r="CF4906" s="64"/>
      <c r="CG4906" s="5"/>
      <c r="CH4906" s="69"/>
      <c r="CI4906" s="6"/>
      <c r="CJ4906" s="5"/>
      <c r="CK4906" s="25"/>
      <c r="CL4906" s="5"/>
      <c r="DN4906" s="14"/>
      <c r="DO4906" s="14"/>
      <c r="DP4906" s="5"/>
      <c r="DQ4906" s="25"/>
      <c r="DR4906" s="25"/>
      <c r="DS4906" s="96"/>
      <c r="DT4906" s="83"/>
      <c r="DU4906" s="14"/>
      <c r="DX4906" s="83"/>
      <c r="DY4906" s="83"/>
      <c r="DZ4906" s="83"/>
      <c r="EA4906" s="83"/>
      <c r="EJ4906" s="54"/>
      <c r="EK4906" s="22"/>
      <c r="EL4906" s="24"/>
      <c r="EP4906" s="23"/>
      <c r="EQ4906" s="24"/>
      <c r="ER4906" s="22"/>
      <c r="ES4906" s="24"/>
      <c r="ET4906" s="24"/>
      <c r="EU4906" s="23"/>
      <c r="EV4906" s="26"/>
      <c r="EX4906" s="6"/>
      <c r="EY4906" s="24"/>
      <c r="EZ4906" s="109"/>
      <c r="FA4906" s="66"/>
      <c r="FB4906" s="5"/>
      <c r="FC4906" s="68"/>
      <c r="FD4906" s="67"/>
      <c r="FE4906" s="67"/>
      <c r="FF4906" s="64"/>
      <c r="FG4906" s="5"/>
      <c r="FH4906" s="69"/>
      <c r="FI4906" s="6"/>
      <c r="FJ4906" s="5"/>
      <c r="FK4906" s="25"/>
      <c r="FL4906" s="5"/>
    </row>
    <row r="4907" spans="40:168">
      <c r="AN4907" s="14"/>
      <c r="AO4907" s="14"/>
      <c r="AP4907" s="5"/>
      <c r="AQ4907" s="25"/>
      <c r="AR4907" s="25"/>
      <c r="AS4907" s="96"/>
      <c r="AT4907" s="83"/>
      <c r="AU4907" s="14"/>
      <c r="AX4907" s="83"/>
      <c r="AY4907" s="83"/>
      <c r="AZ4907" s="83"/>
      <c r="BA4907" s="83"/>
      <c r="BJ4907" s="54"/>
      <c r="BK4907" s="22"/>
      <c r="BL4907" s="24"/>
      <c r="BP4907" s="23"/>
      <c r="BQ4907" s="24"/>
      <c r="BR4907" s="22"/>
      <c r="BS4907" s="24"/>
      <c r="BT4907" s="24"/>
      <c r="BU4907" s="23"/>
      <c r="BV4907" s="26"/>
      <c r="BX4907" s="6"/>
      <c r="BY4907" s="24"/>
      <c r="BZ4907" s="109"/>
      <c r="CA4907" s="66"/>
      <c r="CB4907" s="5"/>
      <c r="CC4907" s="68"/>
      <c r="CD4907" s="67"/>
      <c r="CE4907" s="67"/>
      <c r="CF4907" s="64"/>
      <c r="CG4907" s="5"/>
      <c r="CH4907" s="69"/>
      <c r="CI4907" s="6"/>
      <c r="CJ4907" s="5"/>
      <c r="CK4907" s="25"/>
      <c r="CL4907" s="5"/>
      <c r="DN4907" s="14"/>
      <c r="DO4907" s="14"/>
      <c r="DP4907" s="5"/>
      <c r="DQ4907" s="25"/>
      <c r="DR4907" s="25"/>
      <c r="DS4907" s="96"/>
      <c r="DT4907" s="83"/>
      <c r="DU4907" s="14"/>
      <c r="DX4907" s="83"/>
      <c r="DY4907" s="83"/>
      <c r="DZ4907" s="83"/>
      <c r="EA4907" s="83"/>
      <c r="EJ4907" s="54"/>
      <c r="EK4907" s="22"/>
      <c r="EL4907" s="24"/>
      <c r="EP4907" s="23"/>
      <c r="EQ4907" s="24"/>
      <c r="ER4907" s="22"/>
      <c r="ES4907" s="24"/>
      <c r="ET4907" s="24"/>
      <c r="EU4907" s="23"/>
      <c r="EV4907" s="26"/>
      <c r="EX4907" s="6"/>
      <c r="EY4907" s="24"/>
      <c r="EZ4907" s="109"/>
      <c r="FA4907" s="66"/>
      <c r="FB4907" s="5"/>
      <c r="FC4907" s="68"/>
      <c r="FD4907" s="67"/>
      <c r="FE4907" s="67"/>
      <c r="FF4907" s="64"/>
      <c r="FG4907" s="5"/>
      <c r="FH4907" s="69"/>
      <c r="FI4907" s="6"/>
      <c r="FJ4907" s="5"/>
      <c r="FK4907" s="25"/>
      <c r="FL4907" s="5"/>
    </row>
    <row r="4908" spans="40:168">
      <c r="AN4908" s="14"/>
      <c r="AO4908" s="14"/>
      <c r="AP4908" s="5"/>
      <c r="AQ4908" s="25"/>
      <c r="AR4908" s="25"/>
      <c r="AS4908" s="96"/>
      <c r="AT4908" s="83"/>
      <c r="AU4908" s="14"/>
      <c r="AX4908" s="83"/>
      <c r="AY4908" s="83"/>
      <c r="AZ4908" s="83"/>
      <c r="BA4908" s="83"/>
      <c r="BJ4908" s="54"/>
      <c r="BK4908" s="22"/>
      <c r="BL4908" s="24"/>
      <c r="BP4908" s="23"/>
      <c r="BQ4908" s="24"/>
      <c r="BR4908" s="22"/>
      <c r="BS4908" s="24"/>
      <c r="BT4908" s="24"/>
      <c r="BU4908" s="23"/>
      <c r="BV4908" s="26"/>
      <c r="BX4908" s="6"/>
      <c r="BY4908" s="24"/>
      <c r="BZ4908" s="109"/>
      <c r="CA4908" s="66"/>
      <c r="CB4908" s="5"/>
      <c r="CC4908" s="68"/>
      <c r="CD4908" s="67"/>
      <c r="CE4908" s="67"/>
      <c r="CF4908" s="64"/>
      <c r="CG4908" s="5"/>
      <c r="CH4908" s="69"/>
      <c r="CI4908" s="6"/>
      <c r="CJ4908" s="5"/>
      <c r="CK4908" s="25"/>
      <c r="CL4908" s="5"/>
      <c r="DN4908" s="14"/>
      <c r="DO4908" s="14"/>
      <c r="DP4908" s="5"/>
      <c r="DQ4908" s="25"/>
      <c r="DR4908" s="25"/>
      <c r="DS4908" s="96"/>
      <c r="DT4908" s="83"/>
      <c r="DU4908" s="14"/>
      <c r="DX4908" s="83"/>
      <c r="DY4908" s="83"/>
      <c r="DZ4908" s="83"/>
      <c r="EA4908" s="83"/>
      <c r="EJ4908" s="54"/>
      <c r="EK4908" s="22"/>
      <c r="EL4908" s="24"/>
      <c r="EP4908" s="23"/>
      <c r="EQ4908" s="24"/>
      <c r="ER4908" s="22"/>
      <c r="ES4908" s="24"/>
      <c r="ET4908" s="24"/>
      <c r="EU4908" s="23"/>
      <c r="EV4908" s="26"/>
      <c r="EX4908" s="6"/>
      <c r="EY4908" s="24"/>
      <c r="EZ4908" s="109"/>
      <c r="FA4908" s="66"/>
      <c r="FB4908" s="5"/>
      <c r="FC4908" s="68"/>
      <c r="FD4908" s="67"/>
      <c r="FE4908" s="67"/>
      <c r="FF4908" s="64"/>
      <c r="FG4908" s="5"/>
      <c r="FH4908" s="69"/>
      <c r="FI4908" s="6"/>
      <c r="FJ4908" s="5"/>
      <c r="FK4908" s="25"/>
      <c r="FL4908" s="5"/>
    </row>
    <row r="4909" spans="40:168">
      <c r="AN4909" s="14"/>
      <c r="AO4909" s="14"/>
      <c r="AP4909" s="5"/>
      <c r="AQ4909" s="25"/>
      <c r="AR4909" s="25"/>
      <c r="AS4909" s="96"/>
      <c r="AT4909" s="83"/>
      <c r="AU4909" s="14"/>
      <c r="AX4909" s="83"/>
      <c r="AY4909" s="83"/>
      <c r="AZ4909" s="83"/>
      <c r="BA4909" s="83"/>
      <c r="BJ4909" s="54"/>
      <c r="BK4909" s="22"/>
      <c r="BL4909" s="24"/>
      <c r="BP4909" s="23"/>
      <c r="BQ4909" s="24"/>
      <c r="BR4909" s="22"/>
      <c r="BS4909" s="24"/>
      <c r="BT4909" s="24"/>
      <c r="BU4909" s="23"/>
      <c r="BV4909" s="26"/>
      <c r="BX4909" s="6"/>
      <c r="BY4909" s="24"/>
      <c r="BZ4909" s="109"/>
      <c r="CA4909" s="66"/>
      <c r="CB4909" s="5"/>
      <c r="CC4909" s="68"/>
      <c r="CD4909" s="67"/>
      <c r="CE4909" s="67"/>
      <c r="CF4909" s="64"/>
      <c r="CG4909" s="5"/>
      <c r="CH4909" s="69"/>
      <c r="CI4909" s="6"/>
      <c r="CJ4909" s="5"/>
      <c r="CK4909" s="25"/>
      <c r="CL4909" s="5"/>
      <c r="DN4909" s="14"/>
      <c r="DO4909" s="14"/>
      <c r="DP4909" s="5"/>
      <c r="DQ4909" s="25"/>
      <c r="DR4909" s="25"/>
      <c r="DS4909" s="96"/>
      <c r="DT4909" s="83"/>
      <c r="DU4909" s="14"/>
      <c r="DX4909" s="83"/>
      <c r="DY4909" s="83"/>
      <c r="DZ4909" s="83"/>
      <c r="EA4909" s="83"/>
      <c r="EJ4909" s="54"/>
      <c r="EK4909" s="22"/>
      <c r="EL4909" s="24"/>
      <c r="EP4909" s="23"/>
      <c r="EQ4909" s="24"/>
      <c r="ER4909" s="22"/>
      <c r="ES4909" s="24"/>
      <c r="ET4909" s="24"/>
      <c r="EU4909" s="23"/>
      <c r="EV4909" s="26"/>
      <c r="EX4909" s="6"/>
      <c r="EY4909" s="24"/>
      <c r="EZ4909" s="109"/>
      <c r="FA4909" s="66"/>
      <c r="FB4909" s="5"/>
      <c r="FC4909" s="68"/>
      <c r="FD4909" s="67"/>
      <c r="FE4909" s="67"/>
      <c r="FF4909" s="64"/>
      <c r="FG4909" s="5"/>
      <c r="FH4909" s="69"/>
      <c r="FI4909" s="6"/>
      <c r="FJ4909" s="5"/>
      <c r="FK4909" s="25"/>
      <c r="FL4909" s="5"/>
    </row>
    <row r="4910" spans="40:168">
      <c r="AN4910" s="14"/>
      <c r="AO4910" s="14"/>
      <c r="AP4910" s="5"/>
      <c r="AQ4910" s="25"/>
      <c r="AR4910" s="25"/>
      <c r="AS4910" s="96"/>
      <c r="AT4910" s="83"/>
      <c r="AU4910" s="14"/>
      <c r="AX4910" s="83"/>
      <c r="AY4910" s="83"/>
      <c r="AZ4910" s="83"/>
      <c r="BA4910" s="83"/>
      <c r="BJ4910" s="54"/>
      <c r="BK4910" s="22"/>
      <c r="BL4910" s="24"/>
      <c r="BP4910" s="23"/>
      <c r="BQ4910" s="24"/>
      <c r="BR4910" s="22"/>
      <c r="BS4910" s="24"/>
      <c r="BT4910" s="24"/>
      <c r="BU4910" s="23"/>
      <c r="BV4910" s="26"/>
      <c r="BX4910" s="6"/>
      <c r="BY4910" s="24"/>
      <c r="BZ4910" s="109"/>
      <c r="CA4910" s="66"/>
      <c r="CB4910" s="5"/>
      <c r="CC4910" s="68"/>
      <c r="CD4910" s="67"/>
      <c r="CE4910" s="67"/>
      <c r="CF4910" s="64"/>
      <c r="CG4910" s="5"/>
      <c r="CH4910" s="69"/>
      <c r="CI4910" s="6"/>
      <c r="CJ4910" s="5"/>
      <c r="CK4910" s="25"/>
      <c r="CL4910" s="5"/>
      <c r="DN4910" s="14"/>
      <c r="DO4910" s="14"/>
      <c r="DP4910" s="5"/>
      <c r="DQ4910" s="25"/>
      <c r="DR4910" s="25"/>
      <c r="DS4910" s="96"/>
      <c r="DT4910" s="83"/>
      <c r="DU4910" s="14"/>
      <c r="DX4910" s="83"/>
      <c r="DY4910" s="83"/>
      <c r="DZ4910" s="83"/>
      <c r="EA4910" s="83"/>
      <c r="EJ4910" s="54"/>
      <c r="EK4910" s="22"/>
      <c r="EL4910" s="24"/>
      <c r="EP4910" s="23"/>
      <c r="EQ4910" s="24"/>
      <c r="ER4910" s="22"/>
      <c r="ES4910" s="24"/>
      <c r="ET4910" s="24"/>
      <c r="EU4910" s="23"/>
      <c r="EV4910" s="26"/>
      <c r="EX4910" s="6"/>
      <c r="EY4910" s="24"/>
      <c r="EZ4910" s="109"/>
      <c r="FA4910" s="66"/>
      <c r="FB4910" s="5"/>
      <c r="FC4910" s="68"/>
      <c r="FD4910" s="67"/>
      <c r="FE4910" s="67"/>
      <c r="FF4910" s="64"/>
      <c r="FG4910" s="5"/>
      <c r="FH4910" s="69"/>
      <c r="FI4910" s="6"/>
      <c r="FJ4910" s="5"/>
      <c r="FK4910" s="25"/>
      <c r="FL4910" s="5"/>
    </row>
    <row r="4911" spans="40:168">
      <c r="AN4911" s="14"/>
      <c r="AO4911" s="14"/>
      <c r="AP4911" s="5"/>
      <c r="AQ4911" s="25"/>
      <c r="AR4911" s="25"/>
      <c r="AS4911" s="96"/>
      <c r="AT4911" s="83"/>
      <c r="AU4911" s="14"/>
      <c r="AX4911" s="83"/>
      <c r="AY4911" s="83"/>
      <c r="AZ4911" s="83"/>
      <c r="BA4911" s="83"/>
      <c r="BJ4911" s="54"/>
      <c r="BK4911" s="22"/>
      <c r="BL4911" s="24"/>
      <c r="BP4911" s="23"/>
      <c r="BQ4911" s="24"/>
      <c r="BR4911" s="22"/>
      <c r="BS4911" s="24"/>
      <c r="BT4911" s="24"/>
      <c r="BU4911" s="23"/>
      <c r="BV4911" s="26"/>
      <c r="BX4911" s="6"/>
      <c r="BY4911" s="24"/>
      <c r="BZ4911" s="109"/>
      <c r="CA4911" s="66"/>
      <c r="CB4911" s="5"/>
      <c r="CC4911" s="68"/>
      <c r="CD4911" s="67"/>
      <c r="CE4911" s="67"/>
      <c r="CF4911" s="64"/>
      <c r="CG4911" s="5"/>
      <c r="CH4911" s="69"/>
      <c r="CI4911" s="6"/>
      <c r="CJ4911" s="5"/>
      <c r="CK4911" s="25"/>
      <c r="CL4911" s="5"/>
      <c r="DN4911" s="14"/>
      <c r="DO4911" s="14"/>
      <c r="DP4911" s="5"/>
      <c r="DQ4911" s="25"/>
      <c r="DR4911" s="25"/>
      <c r="DS4911" s="96"/>
      <c r="DT4911" s="83"/>
      <c r="DU4911" s="14"/>
      <c r="DX4911" s="83"/>
      <c r="DY4911" s="83"/>
      <c r="DZ4911" s="83"/>
      <c r="EA4911" s="83"/>
      <c r="EJ4911" s="54"/>
      <c r="EK4911" s="22"/>
      <c r="EL4911" s="24"/>
      <c r="EP4911" s="23"/>
      <c r="EQ4911" s="24"/>
      <c r="ER4911" s="22"/>
      <c r="ES4911" s="24"/>
      <c r="ET4911" s="24"/>
      <c r="EU4911" s="23"/>
      <c r="EV4911" s="26"/>
      <c r="EX4911" s="6"/>
      <c r="EY4911" s="24"/>
      <c r="EZ4911" s="109"/>
      <c r="FA4911" s="66"/>
      <c r="FB4911" s="5"/>
      <c r="FC4911" s="68"/>
      <c r="FD4911" s="67"/>
      <c r="FE4911" s="67"/>
      <c r="FF4911" s="64"/>
      <c r="FG4911" s="5"/>
      <c r="FH4911" s="69"/>
      <c r="FI4911" s="6"/>
      <c r="FJ4911" s="5"/>
      <c r="FK4911" s="25"/>
      <c r="FL4911" s="5"/>
    </row>
    <row r="4912" spans="40:168">
      <c r="AN4912" s="14"/>
      <c r="AO4912" s="14"/>
      <c r="AP4912" s="5"/>
      <c r="AQ4912" s="25"/>
      <c r="AR4912" s="25"/>
      <c r="AS4912" s="96"/>
      <c r="AT4912" s="83"/>
      <c r="AU4912" s="14"/>
      <c r="AX4912" s="83"/>
      <c r="AY4912" s="83"/>
      <c r="AZ4912" s="83"/>
      <c r="BA4912" s="83"/>
      <c r="BJ4912" s="54"/>
      <c r="BK4912" s="22"/>
      <c r="BL4912" s="24"/>
      <c r="BP4912" s="23"/>
      <c r="BQ4912" s="24"/>
      <c r="BR4912" s="22"/>
      <c r="BS4912" s="24"/>
      <c r="BT4912" s="24"/>
      <c r="BU4912" s="23"/>
      <c r="BV4912" s="26"/>
      <c r="BX4912" s="6"/>
      <c r="BY4912" s="24"/>
      <c r="BZ4912" s="109"/>
      <c r="CA4912" s="66"/>
      <c r="CB4912" s="5"/>
      <c r="CC4912" s="68"/>
      <c r="CD4912" s="67"/>
      <c r="CE4912" s="67"/>
      <c r="CF4912" s="64"/>
      <c r="CG4912" s="5"/>
      <c r="CH4912" s="69"/>
      <c r="CI4912" s="6"/>
      <c r="CJ4912" s="5"/>
      <c r="CK4912" s="25"/>
      <c r="CL4912" s="5"/>
      <c r="DN4912" s="14"/>
      <c r="DO4912" s="14"/>
      <c r="DP4912" s="5"/>
      <c r="DQ4912" s="25"/>
      <c r="DR4912" s="25"/>
      <c r="DS4912" s="96"/>
      <c r="DT4912" s="83"/>
      <c r="DU4912" s="14"/>
      <c r="DX4912" s="83"/>
      <c r="DY4912" s="83"/>
      <c r="DZ4912" s="83"/>
      <c r="EA4912" s="83"/>
      <c r="EJ4912" s="54"/>
      <c r="EK4912" s="22"/>
      <c r="EL4912" s="24"/>
      <c r="EP4912" s="23"/>
      <c r="EQ4912" s="24"/>
      <c r="ER4912" s="22"/>
      <c r="ES4912" s="24"/>
      <c r="ET4912" s="24"/>
      <c r="EU4912" s="23"/>
      <c r="EV4912" s="26"/>
      <c r="EX4912" s="6"/>
      <c r="EY4912" s="24"/>
      <c r="EZ4912" s="109"/>
      <c r="FA4912" s="66"/>
      <c r="FB4912" s="5"/>
      <c r="FC4912" s="68"/>
      <c r="FD4912" s="67"/>
      <c r="FE4912" s="67"/>
      <c r="FF4912" s="64"/>
      <c r="FG4912" s="5"/>
      <c r="FH4912" s="69"/>
      <c r="FI4912" s="6"/>
      <c r="FJ4912" s="5"/>
      <c r="FK4912" s="25"/>
      <c r="FL4912" s="5"/>
    </row>
    <row r="4913" spans="40:168">
      <c r="AN4913" s="14"/>
      <c r="AO4913" s="14"/>
      <c r="AP4913" s="5"/>
      <c r="AQ4913" s="25"/>
      <c r="AR4913" s="25"/>
      <c r="AS4913" s="96"/>
      <c r="AT4913" s="83"/>
      <c r="AU4913" s="14"/>
      <c r="AX4913" s="83"/>
      <c r="AY4913" s="83"/>
      <c r="AZ4913" s="83"/>
      <c r="BA4913" s="83"/>
      <c r="BJ4913" s="54"/>
      <c r="BK4913" s="22"/>
      <c r="BL4913" s="24"/>
      <c r="BP4913" s="23"/>
      <c r="BQ4913" s="24"/>
      <c r="BR4913" s="22"/>
      <c r="BS4913" s="24"/>
      <c r="BT4913" s="24"/>
      <c r="BU4913" s="23"/>
      <c r="BV4913" s="26"/>
      <c r="BX4913" s="6"/>
      <c r="BY4913" s="24"/>
      <c r="BZ4913" s="109"/>
      <c r="CA4913" s="66"/>
      <c r="CB4913" s="5"/>
      <c r="CC4913" s="68"/>
      <c r="CD4913" s="67"/>
      <c r="CE4913" s="67"/>
      <c r="CF4913" s="64"/>
      <c r="CG4913" s="5"/>
      <c r="CH4913" s="69"/>
      <c r="CI4913" s="6"/>
      <c r="CJ4913" s="5"/>
      <c r="CK4913" s="25"/>
      <c r="CL4913" s="5"/>
      <c r="DN4913" s="14"/>
      <c r="DO4913" s="14"/>
      <c r="DP4913" s="5"/>
      <c r="DQ4913" s="25"/>
      <c r="DR4913" s="25"/>
      <c r="DS4913" s="96"/>
      <c r="DT4913" s="83"/>
      <c r="DU4913" s="14"/>
      <c r="DX4913" s="83"/>
      <c r="DY4913" s="83"/>
      <c r="DZ4913" s="83"/>
      <c r="EA4913" s="83"/>
      <c r="EJ4913" s="54"/>
      <c r="EK4913" s="22"/>
      <c r="EL4913" s="24"/>
      <c r="EP4913" s="23"/>
      <c r="EQ4913" s="24"/>
      <c r="ER4913" s="22"/>
      <c r="ES4913" s="24"/>
      <c r="ET4913" s="24"/>
      <c r="EU4913" s="23"/>
      <c r="EV4913" s="26"/>
      <c r="EX4913" s="6"/>
      <c r="EY4913" s="24"/>
      <c r="EZ4913" s="109"/>
      <c r="FA4913" s="66"/>
      <c r="FB4913" s="5"/>
      <c r="FC4913" s="68"/>
      <c r="FD4913" s="67"/>
      <c r="FE4913" s="67"/>
      <c r="FF4913" s="64"/>
      <c r="FG4913" s="5"/>
      <c r="FH4913" s="69"/>
      <c r="FI4913" s="6"/>
      <c r="FJ4913" s="5"/>
      <c r="FK4913" s="25"/>
      <c r="FL4913" s="5"/>
    </row>
    <row r="4914" spans="40:168">
      <c r="AN4914" s="14"/>
      <c r="AO4914" s="14"/>
      <c r="AP4914" s="5"/>
      <c r="AQ4914" s="25"/>
      <c r="AR4914" s="25"/>
      <c r="AS4914" s="96"/>
      <c r="AT4914" s="83"/>
      <c r="AU4914" s="14"/>
      <c r="AX4914" s="83"/>
      <c r="AY4914" s="83"/>
      <c r="AZ4914" s="83"/>
      <c r="BA4914" s="83"/>
      <c r="BJ4914" s="54"/>
      <c r="BK4914" s="22"/>
      <c r="BL4914" s="24"/>
      <c r="BP4914" s="23"/>
      <c r="BQ4914" s="24"/>
      <c r="BR4914" s="22"/>
      <c r="BS4914" s="24"/>
      <c r="BT4914" s="24"/>
      <c r="BU4914" s="23"/>
      <c r="BV4914" s="26"/>
      <c r="BX4914" s="6"/>
      <c r="BY4914" s="24"/>
      <c r="BZ4914" s="109"/>
      <c r="CA4914" s="66"/>
      <c r="CB4914" s="5"/>
      <c r="CC4914" s="68"/>
      <c r="CD4914" s="67"/>
      <c r="CE4914" s="67"/>
      <c r="CF4914" s="64"/>
      <c r="CG4914" s="5"/>
      <c r="CH4914" s="69"/>
      <c r="CI4914" s="6"/>
      <c r="CJ4914" s="5"/>
      <c r="CK4914" s="25"/>
      <c r="CL4914" s="5"/>
      <c r="DN4914" s="14"/>
      <c r="DO4914" s="14"/>
      <c r="DP4914" s="5"/>
      <c r="DQ4914" s="25"/>
      <c r="DR4914" s="25"/>
      <c r="DS4914" s="96"/>
      <c r="DT4914" s="83"/>
      <c r="DU4914" s="14"/>
      <c r="DX4914" s="83"/>
      <c r="DY4914" s="83"/>
      <c r="DZ4914" s="83"/>
      <c r="EA4914" s="83"/>
      <c r="EJ4914" s="54"/>
      <c r="EK4914" s="22"/>
      <c r="EL4914" s="24"/>
      <c r="EP4914" s="23"/>
      <c r="EQ4914" s="24"/>
      <c r="ER4914" s="22"/>
      <c r="ES4914" s="24"/>
      <c r="ET4914" s="24"/>
      <c r="EU4914" s="23"/>
      <c r="EV4914" s="26"/>
      <c r="EX4914" s="6"/>
      <c r="EY4914" s="24"/>
      <c r="EZ4914" s="109"/>
      <c r="FA4914" s="66"/>
      <c r="FB4914" s="5"/>
      <c r="FC4914" s="68"/>
      <c r="FD4914" s="67"/>
      <c r="FE4914" s="67"/>
      <c r="FF4914" s="64"/>
      <c r="FG4914" s="5"/>
      <c r="FH4914" s="69"/>
      <c r="FI4914" s="6"/>
      <c r="FJ4914" s="5"/>
      <c r="FK4914" s="25"/>
      <c r="FL4914" s="5"/>
    </row>
    <row r="4915" spans="40:168">
      <c r="AN4915" s="14"/>
      <c r="AO4915" s="14"/>
      <c r="AP4915" s="5"/>
      <c r="AQ4915" s="25"/>
      <c r="AR4915" s="25"/>
      <c r="AS4915" s="96"/>
      <c r="AT4915" s="83"/>
      <c r="AU4915" s="14"/>
      <c r="AX4915" s="83"/>
      <c r="AY4915" s="83"/>
      <c r="AZ4915" s="83"/>
      <c r="BA4915" s="83"/>
      <c r="BJ4915" s="54"/>
      <c r="BK4915" s="22"/>
      <c r="BL4915" s="24"/>
      <c r="BP4915" s="23"/>
      <c r="BQ4915" s="24"/>
      <c r="BR4915" s="22"/>
      <c r="BS4915" s="24"/>
      <c r="BT4915" s="24"/>
      <c r="BU4915" s="23"/>
      <c r="BV4915" s="26"/>
      <c r="BX4915" s="6"/>
      <c r="BY4915" s="24"/>
      <c r="BZ4915" s="109"/>
      <c r="CA4915" s="66"/>
      <c r="CB4915" s="5"/>
      <c r="CC4915" s="68"/>
      <c r="CD4915" s="67"/>
      <c r="CE4915" s="67"/>
      <c r="CF4915" s="64"/>
      <c r="CG4915" s="5"/>
      <c r="CH4915" s="69"/>
      <c r="CI4915" s="6"/>
      <c r="CJ4915" s="5"/>
      <c r="CK4915" s="25"/>
      <c r="CL4915" s="5"/>
      <c r="DN4915" s="14"/>
      <c r="DO4915" s="14"/>
      <c r="DP4915" s="5"/>
      <c r="DQ4915" s="25"/>
      <c r="DR4915" s="25"/>
      <c r="DS4915" s="96"/>
      <c r="DT4915" s="83"/>
      <c r="DU4915" s="14"/>
      <c r="DX4915" s="83"/>
      <c r="DY4915" s="83"/>
      <c r="DZ4915" s="83"/>
      <c r="EA4915" s="83"/>
      <c r="EJ4915" s="54"/>
      <c r="EK4915" s="22"/>
      <c r="EL4915" s="24"/>
      <c r="EP4915" s="23"/>
      <c r="EQ4915" s="24"/>
      <c r="ER4915" s="22"/>
      <c r="ES4915" s="24"/>
      <c r="ET4915" s="24"/>
      <c r="EU4915" s="23"/>
      <c r="EV4915" s="26"/>
      <c r="EX4915" s="6"/>
      <c r="EY4915" s="24"/>
      <c r="EZ4915" s="109"/>
      <c r="FA4915" s="66"/>
      <c r="FB4915" s="5"/>
      <c r="FC4915" s="68"/>
      <c r="FD4915" s="67"/>
      <c r="FE4915" s="67"/>
      <c r="FF4915" s="64"/>
      <c r="FG4915" s="5"/>
      <c r="FH4915" s="69"/>
      <c r="FI4915" s="6"/>
      <c r="FJ4915" s="5"/>
      <c r="FK4915" s="25"/>
      <c r="FL4915" s="5"/>
    </row>
    <row r="4916" spans="40:168">
      <c r="AN4916" s="14"/>
      <c r="AO4916" s="14"/>
      <c r="AP4916" s="5"/>
      <c r="AQ4916" s="25"/>
      <c r="AR4916" s="25"/>
      <c r="AS4916" s="96"/>
      <c r="AT4916" s="83"/>
      <c r="AU4916" s="14"/>
      <c r="AX4916" s="83"/>
      <c r="AY4916" s="83"/>
      <c r="AZ4916" s="83"/>
      <c r="BA4916" s="83"/>
      <c r="BJ4916" s="54"/>
      <c r="BK4916" s="22"/>
      <c r="BL4916" s="24"/>
      <c r="BP4916" s="23"/>
      <c r="BQ4916" s="24"/>
      <c r="BR4916" s="22"/>
      <c r="BS4916" s="24"/>
      <c r="BT4916" s="24"/>
      <c r="BU4916" s="23"/>
      <c r="BV4916" s="26"/>
      <c r="BX4916" s="6"/>
      <c r="BY4916" s="24"/>
      <c r="BZ4916" s="109"/>
      <c r="CA4916" s="66"/>
      <c r="CB4916" s="5"/>
      <c r="CC4916" s="68"/>
      <c r="CD4916" s="67"/>
      <c r="CE4916" s="67"/>
      <c r="CF4916" s="64"/>
      <c r="CG4916" s="5"/>
      <c r="CH4916" s="69"/>
      <c r="CI4916" s="6"/>
      <c r="CJ4916" s="5"/>
      <c r="CK4916" s="25"/>
      <c r="CL4916" s="5"/>
      <c r="DN4916" s="14"/>
      <c r="DO4916" s="14"/>
      <c r="DP4916" s="5"/>
      <c r="DQ4916" s="25"/>
      <c r="DR4916" s="25"/>
      <c r="DS4916" s="96"/>
      <c r="DT4916" s="83"/>
      <c r="DU4916" s="14"/>
      <c r="DX4916" s="83"/>
      <c r="DY4916" s="83"/>
      <c r="DZ4916" s="83"/>
      <c r="EA4916" s="83"/>
      <c r="EJ4916" s="54"/>
      <c r="EK4916" s="22"/>
      <c r="EL4916" s="24"/>
      <c r="EP4916" s="23"/>
      <c r="EQ4916" s="24"/>
      <c r="ER4916" s="22"/>
      <c r="ES4916" s="24"/>
      <c r="ET4916" s="24"/>
      <c r="EU4916" s="23"/>
      <c r="EV4916" s="26"/>
      <c r="EX4916" s="6"/>
      <c r="EY4916" s="24"/>
      <c r="EZ4916" s="109"/>
      <c r="FA4916" s="66"/>
      <c r="FB4916" s="5"/>
      <c r="FC4916" s="68"/>
      <c r="FD4916" s="67"/>
      <c r="FE4916" s="67"/>
      <c r="FF4916" s="64"/>
      <c r="FG4916" s="5"/>
      <c r="FH4916" s="69"/>
      <c r="FI4916" s="6"/>
      <c r="FJ4916" s="5"/>
      <c r="FK4916" s="25"/>
      <c r="FL4916" s="5"/>
    </row>
    <row r="4917" spans="40:168">
      <c r="AN4917" s="14"/>
      <c r="AO4917" s="14"/>
      <c r="AP4917" s="5"/>
      <c r="AQ4917" s="25"/>
      <c r="AR4917" s="25"/>
      <c r="AS4917" s="96"/>
      <c r="AT4917" s="83"/>
      <c r="AU4917" s="14"/>
      <c r="AX4917" s="83"/>
      <c r="AY4917" s="83"/>
      <c r="AZ4917" s="83"/>
      <c r="BA4917" s="83"/>
      <c r="BJ4917" s="54"/>
      <c r="BK4917" s="22"/>
      <c r="BL4917" s="24"/>
      <c r="BP4917" s="23"/>
      <c r="BQ4917" s="24"/>
      <c r="BR4917" s="22"/>
      <c r="BS4917" s="24"/>
      <c r="BT4917" s="24"/>
      <c r="BU4917" s="23"/>
      <c r="BV4917" s="26"/>
      <c r="BX4917" s="6"/>
      <c r="BY4917" s="24"/>
      <c r="BZ4917" s="109"/>
      <c r="CA4917" s="66"/>
      <c r="CB4917" s="5"/>
      <c r="CC4917" s="68"/>
      <c r="CD4917" s="67"/>
      <c r="CE4917" s="67"/>
      <c r="CF4917" s="64"/>
      <c r="CG4917" s="5"/>
      <c r="CH4917" s="69"/>
      <c r="CI4917" s="6"/>
      <c r="CJ4917" s="5"/>
      <c r="CK4917" s="25"/>
      <c r="CL4917" s="5"/>
      <c r="DN4917" s="14"/>
      <c r="DO4917" s="14"/>
      <c r="DP4917" s="5"/>
      <c r="DQ4917" s="25"/>
      <c r="DR4917" s="25"/>
      <c r="DS4917" s="96"/>
      <c r="DT4917" s="83"/>
      <c r="DU4917" s="14"/>
      <c r="DX4917" s="83"/>
      <c r="DY4917" s="83"/>
      <c r="DZ4917" s="83"/>
      <c r="EA4917" s="83"/>
      <c r="EJ4917" s="54"/>
      <c r="EK4917" s="22"/>
      <c r="EL4917" s="24"/>
      <c r="EP4917" s="23"/>
      <c r="EQ4917" s="24"/>
      <c r="ER4917" s="22"/>
      <c r="ES4917" s="24"/>
      <c r="ET4917" s="24"/>
      <c r="EU4917" s="23"/>
      <c r="EV4917" s="26"/>
      <c r="EX4917" s="6"/>
      <c r="EY4917" s="24"/>
      <c r="EZ4917" s="109"/>
      <c r="FA4917" s="66"/>
      <c r="FB4917" s="5"/>
      <c r="FC4917" s="68"/>
      <c r="FD4917" s="67"/>
      <c r="FE4917" s="67"/>
      <c r="FF4917" s="64"/>
      <c r="FG4917" s="5"/>
      <c r="FH4917" s="69"/>
      <c r="FI4917" s="6"/>
      <c r="FJ4917" s="5"/>
      <c r="FK4917" s="25"/>
      <c r="FL4917" s="5"/>
    </row>
    <row r="4918" spans="40:168">
      <c r="AN4918" s="14"/>
      <c r="AO4918" s="14"/>
      <c r="AP4918" s="5"/>
      <c r="AQ4918" s="25"/>
      <c r="AR4918" s="25"/>
      <c r="AS4918" s="96"/>
      <c r="AT4918" s="83"/>
      <c r="AU4918" s="14"/>
      <c r="AX4918" s="83"/>
      <c r="AY4918" s="83"/>
      <c r="AZ4918" s="83"/>
      <c r="BA4918" s="83"/>
      <c r="BJ4918" s="54"/>
      <c r="BK4918" s="22"/>
      <c r="BL4918" s="24"/>
      <c r="BP4918" s="23"/>
      <c r="BQ4918" s="24"/>
      <c r="BR4918" s="22"/>
      <c r="BS4918" s="24"/>
      <c r="BT4918" s="24"/>
      <c r="BU4918" s="23"/>
      <c r="BV4918" s="26"/>
      <c r="BX4918" s="6"/>
      <c r="BY4918" s="24"/>
      <c r="BZ4918" s="109"/>
      <c r="CA4918" s="66"/>
      <c r="CB4918" s="5"/>
      <c r="CC4918" s="68"/>
      <c r="CD4918" s="67"/>
      <c r="CE4918" s="67"/>
      <c r="CF4918" s="64"/>
      <c r="CG4918" s="5"/>
      <c r="CH4918" s="69"/>
      <c r="CI4918" s="6"/>
      <c r="CJ4918" s="5"/>
      <c r="CK4918" s="25"/>
      <c r="CL4918" s="5"/>
      <c r="DN4918" s="14"/>
      <c r="DO4918" s="14"/>
      <c r="DP4918" s="5"/>
      <c r="DQ4918" s="25"/>
      <c r="DR4918" s="25"/>
      <c r="DS4918" s="96"/>
      <c r="DT4918" s="83"/>
      <c r="DU4918" s="14"/>
      <c r="DX4918" s="83"/>
      <c r="DY4918" s="83"/>
      <c r="DZ4918" s="83"/>
      <c r="EA4918" s="83"/>
      <c r="EJ4918" s="54"/>
      <c r="EK4918" s="22"/>
      <c r="EL4918" s="24"/>
      <c r="EP4918" s="23"/>
      <c r="EQ4918" s="24"/>
      <c r="ER4918" s="22"/>
      <c r="ES4918" s="24"/>
      <c r="ET4918" s="24"/>
      <c r="EU4918" s="23"/>
      <c r="EV4918" s="26"/>
      <c r="EX4918" s="6"/>
      <c r="EY4918" s="24"/>
      <c r="EZ4918" s="109"/>
      <c r="FA4918" s="66"/>
      <c r="FB4918" s="5"/>
      <c r="FC4918" s="68"/>
      <c r="FD4918" s="67"/>
      <c r="FE4918" s="67"/>
      <c r="FF4918" s="64"/>
      <c r="FG4918" s="5"/>
      <c r="FH4918" s="69"/>
      <c r="FI4918" s="6"/>
      <c r="FJ4918" s="5"/>
      <c r="FK4918" s="25"/>
      <c r="FL4918" s="5"/>
    </row>
    <row r="4919" spans="40:168">
      <c r="AN4919" s="14"/>
      <c r="AO4919" s="14"/>
      <c r="AP4919" s="5"/>
      <c r="AQ4919" s="25"/>
      <c r="AR4919" s="25"/>
      <c r="AS4919" s="96"/>
      <c r="AT4919" s="83"/>
      <c r="AU4919" s="14"/>
      <c r="AX4919" s="83"/>
      <c r="AY4919" s="83"/>
      <c r="AZ4919" s="83"/>
      <c r="BA4919" s="83"/>
      <c r="BJ4919" s="54"/>
      <c r="BK4919" s="22"/>
      <c r="BL4919" s="24"/>
      <c r="BP4919" s="23"/>
      <c r="BQ4919" s="24"/>
      <c r="BR4919" s="22"/>
      <c r="BS4919" s="24"/>
      <c r="BT4919" s="24"/>
      <c r="BU4919" s="23"/>
      <c r="BV4919" s="26"/>
      <c r="BX4919" s="6"/>
      <c r="BY4919" s="24"/>
      <c r="BZ4919" s="109"/>
      <c r="CA4919" s="66"/>
      <c r="CB4919" s="5"/>
      <c r="CC4919" s="68"/>
      <c r="CD4919" s="67"/>
      <c r="CE4919" s="67"/>
      <c r="CF4919" s="64"/>
      <c r="CG4919" s="5"/>
      <c r="CH4919" s="69"/>
      <c r="CI4919" s="6"/>
      <c r="CJ4919" s="5"/>
      <c r="CK4919" s="25"/>
      <c r="CL4919" s="5"/>
      <c r="DN4919" s="14"/>
      <c r="DO4919" s="14"/>
      <c r="DP4919" s="5"/>
      <c r="DQ4919" s="25"/>
      <c r="DR4919" s="25"/>
      <c r="DS4919" s="96"/>
      <c r="DT4919" s="83"/>
      <c r="DU4919" s="14"/>
      <c r="DX4919" s="83"/>
      <c r="DY4919" s="83"/>
      <c r="DZ4919" s="83"/>
      <c r="EA4919" s="83"/>
      <c r="EJ4919" s="54"/>
      <c r="EK4919" s="22"/>
      <c r="EL4919" s="24"/>
      <c r="EP4919" s="23"/>
      <c r="EQ4919" s="24"/>
      <c r="ER4919" s="22"/>
      <c r="ES4919" s="24"/>
      <c r="ET4919" s="24"/>
      <c r="EU4919" s="23"/>
      <c r="EV4919" s="26"/>
      <c r="EX4919" s="6"/>
      <c r="EY4919" s="24"/>
      <c r="EZ4919" s="109"/>
      <c r="FA4919" s="66"/>
      <c r="FB4919" s="5"/>
      <c r="FC4919" s="68"/>
      <c r="FD4919" s="67"/>
      <c r="FE4919" s="67"/>
      <c r="FF4919" s="64"/>
      <c r="FG4919" s="5"/>
      <c r="FH4919" s="69"/>
      <c r="FI4919" s="6"/>
      <c r="FJ4919" s="5"/>
      <c r="FK4919" s="25"/>
      <c r="FL4919" s="5"/>
    </row>
    <row r="4920" spans="40:168">
      <c r="AN4920" s="14"/>
      <c r="AO4920" s="14"/>
      <c r="AP4920" s="5"/>
      <c r="AQ4920" s="25"/>
      <c r="AR4920" s="25"/>
      <c r="AS4920" s="96"/>
      <c r="AT4920" s="83"/>
      <c r="AU4920" s="14"/>
      <c r="AX4920" s="83"/>
      <c r="AY4920" s="83"/>
      <c r="AZ4920" s="83"/>
      <c r="BA4920" s="83"/>
      <c r="BJ4920" s="54"/>
      <c r="BK4920" s="22"/>
      <c r="BL4920" s="24"/>
      <c r="BP4920" s="23"/>
      <c r="BQ4920" s="24"/>
      <c r="BR4920" s="22"/>
      <c r="BS4920" s="24"/>
      <c r="BT4920" s="24"/>
      <c r="BU4920" s="23"/>
      <c r="BV4920" s="26"/>
      <c r="BX4920" s="6"/>
      <c r="BY4920" s="24"/>
      <c r="BZ4920" s="109"/>
      <c r="CA4920" s="66"/>
      <c r="CB4920" s="5"/>
      <c r="CC4920" s="68"/>
      <c r="CD4920" s="67"/>
      <c r="CE4920" s="67"/>
      <c r="CF4920" s="64"/>
      <c r="CG4920" s="5"/>
      <c r="CH4920" s="69"/>
      <c r="CI4920" s="6"/>
      <c r="CJ4920" s="5"/>
      <c r="CK4920" s="25"/>
      <c r="CL4920" s="5"/>
      <c r="DN4920" s="14"/>
      <c r="DO4920" s="14"/>
      <c r="DP4920" s="5"/>
      <c r="DQ4920" s="25"/>
      <c r="DR4920" s="25"/>
      <c r="DS4920" s="96"/>
      <c r="DT4920" s="83"/>
      <c r="DU4920" s="14"/>
      <c r="DX4920" s="83"/>
      <c r="DY4920" s="83"/>
      <c r="DZ4920" s="83"/>
      <c r="EA4920" s="83"/>
      <c r="EJ4920" s="54"/>
      <c r="EK4920" s="22"/>
      <c r="EL4920" s="24"/>
      <c r="EP4920" s="23"/>
      <c r="EQ4920" s="24"/>
      <c r="ER4920" s="22"/>
      <c r="ES4920" s="24"/>
      <c r="ET4920" s="24"/>
      <c r="EU4920" s="23"/>
      <c r="EV4920" s="26"/>
      <c r="EX4920" s="6"/>
      <c r="EY4920" s="24"/>
      <c r="EZ4920" s="109"/>
      <c r="FA4920" s="66"/>
      <c r="FB4920" s="5"/>
      <c r="FC4920" s="68"/>
      <c r="FD4920" s="67"/>
      <c r="FE4920" s="67"/>
      <c r="FF4920" s="64"/>
      <c r="FG4920" s="5"/>
      <c r="FH4920" s="69"/>
      <c r="FI4920" s="6"/>
      <c r="FJ4920" s="5"/>
      <c r="FK4920" s="25"/>
      <c r="FL4920" s="5"/>
    </row>
    <row r="4921" spans="40:168">
      <c r="AN4921" s="14"/>
      <c r="AO4921" s="14"/>
      <c r="AP4921" s="5"/>
      <c r="AQ4921" s="25"/>
      <c r="AR4921" s="25"/>
      <c r="AS4921" s="96"/>
      <c r="AT4921" s="83"/>
      <c r="AU4921" s="14"/>
      <c r="AX4921" s="83"/>
      <c r="AY4921" s="83"/>
      <c r="AZ4921" s="83"/>
      <c r="BA4921" s="83"/>
      <c r="BJ4921" s="54"/>
      <c r="BK4921" s="22"/>
      <c r="BL4921" s="24"/>
      <c r="BP4921" s="23"/>
      <c r="BQ4921" s="24"/>
      <c r="BR4921" s="22"/>
      <c r="BS4921" s="24"/>
      <c r="BT4921" s="24"/>
      <c r="BU4921" s="23"/>
      <c r="BV4921" s="26"/>
      <c r="BX4921" s="6"/>
      <c r="BY4921" s="24"/>
      <c r="BZ4921" s="109"/>
      <c r="CA4921" s="66"/>
      <c r="CB4921" s="5"/>
      <c r="CC4921" s="68"/>
      <c r="CD4921" s="67"/>
      <c r="CE4921" s="67"/>
      <c r="CF4921" s="64"/>
      <c r="CG4921" s="5"/>
      <c r="CH4921" s="69"/>
      <c r="CI4921" s="6"/>
      <c r="CJ4921" s="5"/>
      <c r="CK4921" s="25"/>
      <c r="CL4921" s="5"/>
      <c r="DN4921" s="14"/>
      <c r="DO4921" s="14"/>
      <c r="DP4921" s="5"/>
      <c r="DQ4921" s="25"/>
      <c r="DR4921" s="25"/>
      <c r="DS4921" s="96"/>
      <c r="DT4921" s="83"/>
      <c r="DU4921" s="14"/>
      <c r="DX4921" s="83"/>
      <c r="DY4921" s="83"/>
      <c r="DZ4921" s="83"/>
      <c r="EA4921" s="83"/>
      <c r="EJ4921" s="54"/>
      <c r="EK4921" s="22"/>
      <c r="EL4921" s="24"/>
      <c r="EP4921" s="23"/>
      <c r="EQ4921" s="24"/>
      <c r="ER4921" s="22"/>
      <c r="ES4921" s="24"/>
      <c r="ET4921" s="24"/>
      <c r="EU4921" s="23"/>
      <c r="EV4921" s="26"/>
      <c r="EX4921" s="6"/>
      <c r="EY4921" s="24"/>
      <c r="EZ4921" s="109"/>
      <c r="FA4921" s="66"/>
      <c r="FB4921" s="5"/>
      <c r="FC4921" s="68"/>
      <c r="FD4921" s="67"/>
      <c r="FE4921" s="67"/>
      <c r="FF4921" s="64"/>
      <c r="FG4921" s="5"/>
      <c r="FH4921" s="69"/>
      <c r="FI4921" s="6"/>
      <c r="FJ4921" s="5"/>
      <c r="FK4921" s="25"/>
      <c r="FL4921" s="5"/>
    </row>
    <row r="4922" spans="40:168">
      <c r="AN4922" s="14"/>
      <c r="AO4922" s="14"/>
      <c r="AP4922" s="5"/>
      <c r="AQ4922" s="25"/>
      <c r="AR4922" s="25"/>
      <c r="AS4922" s="96"/>
      <c r="AT4922" s="83"/>
      <c r="AU4922" s="14"/>
      <c r="AX4922" s="83"/>
      <c r="AY4922" s="83"/>
      <c r="AZ4922" s="83"/>
      <c r="BA4922" s="83"/>
      <c r="BJ4922" s="54"/>
      <c r="BK4922" s="22"/>
      <c r="BL4922" s="24"/>
      <c r="BP4922" s="23"/>
      <c r="BQ4922" s="24"/>
      <c r="BR4922" s="22"/>
      <c r="BS4922" s="24"/>
      <c r="BT4922" s="24"/>
      <c r="BU4922" s="23"/>
      <c r="BV4922" s="26"/>
      <c r="BX4922" s="6"/>
      <c r="BY4922" s="24"/>
      <c r="BZ4922" s="109"/>
      <c r="CA4922" s="66"/>
      <c r="CB4922" s="5"/>
      <c r="CC4922" s="68"/>
      <c r="CD4922" s="67"/>
      <c r="CE4922" s="67"/>
      <c r="CF4922" s="64"/>
      <c r="CG4922" s="5"/>
      <c r="CH4922" s="69"/>
      <c r="CI4922" s="6"/>
      <c r="CJ4922" s="5"/>
      <c r="CK4922" s="25"/>
      <c r="CL4922" s="5"/>
      <c r="DN4922" s="14"/>
      <c r="DO4922" s="14"/>
      <c r="DP4922" s="5"/>
      <c r="DQ4922" s="25"/>
      <c r="DR4922" s="25"/>
      <c r="DS4922" s="96"/>
      <c r="DT4922" s="83"/>
      <c r="DU4922" s="14"/>
      <c r="DX4922" s="83"/>
      <c r="DY4922" s="83"/>
      <c r="DZ4922" s="83"/>
      <c r="EA4922" s="83"/>
      <c r="EJ4922" s="54"/>
      <c r="EK4922" s="22"/>
      <c r="EL4922" s="24"/>
      <c r="EP4922" s="23"/>
      <c r="EQ4922" s="24"/>
      <c r="ER4922" s="22"/>
      <c r="ES4922" s="24"/>
      <c r="ET4922" s="24"/>
      <c r="EU4922" s="23"/>
      <c r="EV4922" s="26"/>
      <c r="EX4922" s="6"/>
      <c r="EY4922" s="24"/>
      <c r="EZ4922" s="109"/>
      <c r="FA4922" s="66"/>
      <c r="FB4922" s="5"/>
      <c r="FC4922" s="68"/>
      <c r="FD4922" s="67"/>
      <c r="FE4922" s="67"/>
      <c r="FF4922" s="64"/>
      <c r="FG4922" s="5"/>
      <c r="FH4922" s="69"/>
      <c r="FI4922" s="6"/>
      <c r="FJ4922" s="5"/>
      <c r="FK4922" s="25"/>
      <c r="FL4922" s="5"/>
    </row>
    <row r="4923" spans="40:168">
      <c r="AN4923" s="14"/>
      <c r="AO4923" s="14"/>
      <c r="AP4923" s="5"/>
      <c r="AQ4923" s="25"/>
      <c r="AR4923" s="25"/>
      <c r="AS4923" s="96"/>
      <c r="AT4923" s="83"/>
      <c r="AU4923" s="14"/>
      <c r="AX4923" s="83"/>
      <c r="AY4923" s="83"/>
      <c r="AZ4923" s="83"/>
      <c r="BA4923" s="83"/>
      <c r="BJ4923" s="54"/>
      <c r="BK4923" s="22"/>
      <c r="BL4923" s="24"/>
      <c r="BP4923" s="23"/>
      <c r="BQ4923" s="24"/>
      <c r="BR4923" s="22"/>
      <c r="BS4923" s="24"/>
      <c r="BT4923" s="24"/>
      <c r="BU4923" s="23"/>
      <c r="BV4923" s="26"/>
      <c r="BX4923" s="6"/>
      <c r="BY4923" s="24"/>
      <c r="BZ4923" s="109"/>
      <c r="CA4923" s="66"/>
      <c r="CB4923" s="5"/>
      <c r="CC4923" s="68"/>
      <c r="CD4923" s="67"/>
      <c r="CE4923" s="67"/>
      <c r="CF4923" s="64"/>
      <c r="CG4923" s="5"/>
      <c r="CH4923" s="69"/>
      <c r="CI4923" s="6"/>
      <c r="CJ4923" s="5"/>
      <c r="CK4923" s="25"/>
      <c r="CL4923" s="5"/>
      <c r="DN4923" s="14"/>
      <c r="DO4923" s="14"/>
      <c r="DP4923" s="5"/>
      <c r="DQ4923" s="25"/>
      <c r="DR4923" s="25"/>
      <c r="DS4923" s="96"/>
      <c r="DT4923" s="83"/>
      <c r="DU4923" s="14"/>
      <c r="DX4923" s="83"/>
      <c r="DY4923" s="83"/>
      <c r="DZ4923" s="83"/>
      <c r="EA4923" s="83"/>
      <c r="EJ4923" s="54"/>
      <c r="EK4923" s="22"/>
      <c r="EL4923" s="24"/>
      <c r="EP4923" s="23"/>
      <c r="EQ4923" s="24"/>
      <c r="ER4923" s="22"/>
      <c r="ES4923" s="24"/>
      <c r="ET4923" s="24"/>
      <c r="EU4923" s="23"/>
      <c r="EV4923" s="26"/>
      <c r="EX4923" s="6"/>
      <c r="EY4923" s="24"/>
      <c r="EZ4923" s="109"/>
      <c r="FA4923" s="66"/>
      <c r="FB4923" s="5"/>
      <c r="FC4923" s="68"/>
      <c r="FD4923" s="67"/>
      <c r="FE4923" s="67"/>
      <c r="FF4923" s="64"/>
      <c r="FG4923" s="5"/>
      <c r="FH4923" s="69"/>
      <c r="FI4923" s="6"/>
      <c r="FJ4923" s="5"/>
      <c r="FK4923" s="25"/>
      <c r="FL4923" s="5"/>
    </row>
    <row r="4924" spans="40:168">
      <c r="AN4924" s="14"/>
      <c r="AO4924" s="14"/>
      <c r="AP4924" s="5"/>
      <c r="AQ4924" s="25"/>
      <c r="AR4924" s="25"/>
      <c r="AS4924" s="96"/>
      <c r="AT4924" s="83"/>
      <c r="AU4924" s="14"/>
      <c r="AX4924" s="83"/>
      <c r="AY4924" s="83"/>
      <c r="AZ4924" s="83"/>
      <c r="BA4924" s="83"/>
      <c r="BJ4924" s="54"/>
      <c r="BK4924" s="22"/>
      <c r="BL4924" s="24"/>
      <c r="BP4924" s="23"/>
      <c r="BQ4924" s="24"/>
      <c r="BR4924" s="22"/>
      <c r="BS4924" s="24"/>
      <c r="BT4924" s="24"/>
      <c r="BU4924" s="23"/>
      <c r="BV4924" s="26"/>
      <c r="BX4924" s="6"/>
      <c r="BY4924" s="24"/>
      <c r="BZ4924" s="109"/>
      <c r="CA4924" s="66"/>
      <c r="CB4924" s="5"/>
      <c r="CC4924" s="68"/>
      <c r="CD4924" s="67"/>
      <c r="CE4924" s="67"/>
      <c r="CF4924" s="64"/>
      <c r="CG4924" s="5"/>
      <c r="CH4924" s="69"/>
      <c r="CI4924" s="6"/>
      <c r="CJ4924" s="5"/>
      <c r="CK4924" s="25"/>
      <c r="CL4924" s="5"/>
      <c r="DN4924" s="14"/>
      <c r="DO4924" s="14"/>
      <c r="DP4924" s="5"/>
      <c r="DQ4924" s="25"/>
      <c r="DR4924" s="25"/>
      <c r="DS4924" s="96"/>
      <c r="DT4924" s="83"/>
      <c r="DU4924" s="14"/>
      <c r="DX4924" s="83"/>
      <c r="DY4924" s="83"/>
      <c r="DZ4924" s="83"/>
      <c r="EA4924" s="83"/>
      <c r="EJ4924" s="54"/>
      <c r="EK4924" s="22"/>
      <c r="EL4924" s="24"/>
      <c r="EP4924" s="23"/>
      <c r="EQ4924" s="24"/>
      <c r="ER4924" s="22"/>
      <c r="ES4924" s="24"/>
      <c r="ET4924" s="24"/>
      <c r="EU4924" s="23"/>
      <c r="EV4924" s="26"/>
      <c r="EX4924" s="6"/>
      <c r="EY4924" s="24"/>
      <c r="EZ4924" s="109"/>
      <c r="FA4924" s="66"/>
      <c r="FB4924" s="5"/>
      <c r="FC4924" s="68"/>
      <c r="FD4924" s="67"/>
      <c r="FE4924" s="67"/>
      <c r="FF4924" s="64"/>
      <c r="FG4924" s="5"/>
      <c r="FH4924" s="69"/>
      <c r="FI4924" s="6"/>
      <c r="FJ4924" s="5"/>
      <c r="FK4924" s="25"/>
      <c r="FL4924" s="5"/>
    </row>
    <row r="4925" spans="40:168">
      <c r="AN4925" s="14"/>
      <c r="AO4925" s="14"/>
      <c r="AP4925" s="5"/>
      <c r="AQ4925" s="25"/>
      <c r="AR4925" s="25"/>
      <c r="AS4925" s="96"/>
      <c r="AT4925" s="83"/>
      <c r="AU4925" s="14"/>
      <c r="AX4925" s="83"/>
      <c r="AY4925" s="83"/>
      <c r="AZ4925" s="83"/>
      <c r="BA4925" s="83"/>
      <c r="BJ4925" s="54"/>
      <c r="BK4925" s="22"/>
      <c r="BL4925" s="24"/>
      <c r="BP4925" s="23"/>
      <c r="BQ4925" s="24"/>
      <c r="BR4925" s="22"/>
      <c r="BS4925" s="24"/>
      <c r="BT4925" s="24"/>
      <c r="BU4925" s="23"/>
      <c r="BV4925" s="26"/>
      <c r="BX4925" s="6"/>
      <c r="BY4925" s="24"/>
      <c r="BZ4925" s="109"/>
      <c r="CA4925" s="66"/>
      <c r="CB4925" s="5"/>
      <c r="CC4925" s="68"/>
      <c r="CD4925" s="67"/>
      <c r="CE4925" s="67"/>
      <c r="CF4925" s="64"/>
      <c r="CG4925" s="5"/>
      <c r="CH4925" s="69"/>
      <c r="CI4925" s="6"/>
      <c r="CJ4925" s="5"/>
      <c r="CK4925" s="25"/>
      <c r="CL4925" s="5"/>
      <c r="DN4925" s="14"/>
      <c r="DO4925" s="14"/>
      <c r="DP4925" s="5"/>
      <c r="DQ4925" s="25"/>
      <c r="DR4925" s="25"/>
      <c r="DS4925" s="96"/>
      <c r="DT4925" s="83"/>
      <c r="DU4925" s="14"/>
      <c r="DX4925" s="83"/>
      <c r="DY4925" s="83"/>
      <c r="DZ4925" s="83"/>
      <c r="EA4925" s="83"/>
      <c r="EJ4925" s="54"/>
      <c r="EK4925" s="22"/>
      <c r="EL4925" s="24"/>
      <c r="EP4925" s="23"/>
      <c r="EQ4925" s="24"/>
      <c r="ER4925" s="22"/>
      <c r="ES4925" s="24"/>
      <c r="ET4925" s="24"/>
      <c r="EU4925" s="23"/>
      <c r="EV4925" s="26"/>
      <c r="EX4925" s="6"/>
      <c r="EY4925" s="24"/>
      <c r="EZ4925" s="109"/>
      <c r="FA4925" s="66"/>
      <c r="FB4925" s="5"/>
      <c r="FC4925" s="68"/>
      <c r="FD4925" s="67"/>
      <c r="FE4925" s="67"/>
      <c r="FF4925" s="64"/>
      <c r="FG4925" s="5"/>
      <c r="FH4925" s="69"/>
      <c r="FI4925" s="6"/>
      <c r="FJ4925" s="5"/>
      <c r="FK4925" s="25"/>
      <c r="FL4925" s="5"/>
    </row>
    <row r="4926" spans="40:168">
      <c r="AN4926" s="14"/>
      <c r="AO4926" s="14"/>
      <c r="AP4926" s="5"/>
      <c r="AQ4926" s="25"/>
      <c r="AR4926" s="25"/>
      <c r="AS4926" s="96"/>
      <c r="AT4926" s="83"/>
      <c r="AU4926" s="14"/>
      <c r="AX4926" s="83"/>
      <c r="AY4926" s="83"/>
      <c r="AZ4926" s="83"/>
      <c r="BA4926" s="83"/>
      <c r="BJ4926" s="54"/>
      <c r="BK4926" s="22"/>
      <c r="BL4926" s="24"/>
      <c r="BP4926" s="23"/>
      <c r="BQ4926" s="24"/>
      <c r="BR4926" s="22"/>
      <c r="BS4926" s="24"/>
      <c r="BT4926" s="24"/>
      <c r="BU4926" s="23"/>
      <c r="BV4926" s="26"/>
      <c r="BX4926" s="6"/>
      <c r="BY4926" s="24"/>
      <c r="BZ4926" s="109"/>
      <c r="CA4926" s="66"/>
      <c r="CB4926" s="5"/>
      <c r="CC4926" s="68"/>
      <c r="CD4926" s="67"/>
      <c r="CE4926" s="67"/>
      <c r="CF4926" s="64"/>
      <c r="CG4926" s="5"/>
      <c r="CH4926" s="69"/>
      <c r="CI4926" s="6"/>
      <c r="CJ4926" s="5"/>
      <c r="CK4926" s="25"/>
      <c r="CL4926" s="5"/>
      <c r="DN4926" s="14"/>
      <c r="DO4926" s="14"/>
      <c r="DP4926" s="5"/>
      <c r="DQ4926" s="25"/>
      <c r="DR4926" s="25"/>
      <c r="DS4926" s="96"/>
      <c r="DT4926" s="83"/>
      <c r="DU4926" s="14"/>
      <c r="DX4926" s="83"/>
      <c r="DY4926" s="83"/>
      <c r="DZ4926" s="83"/>
      <c r="EA4926" s="83"/>
      <c r="EJ4926" s="54"/>
      <c r="EK4926" s="22"/>
      <c r="EL4926" s="24"/>
      <c r="EP4926" s="23"/>
      <c r="EQ4926" s="24"/>
      <c r="ER4926" s="22"/>
      <c r="ES4926" s="24"/>
      <c r="ET4926" s="24"/>
      <c r="EU4926" s="23"/>
      <c r="EV4926" s="26"/>
      <c r="EX4926" s="6"/>
      <c r="EY4926" s="24"/>
      <c r="EZ4926" s="109"/>
      <c r="FA4926" s="66"/>
      <c r="FB4926" s="5"/>
      <c r="FC4926" s="68"/>
      <c r="FD4926" s="67"/>
      <c r="FE4926" s="67"/>
      <c r="FF4926" s="64"/>
      <c r="FG4926" s="5"/>
      <c r="FH4926" s="69"/>
      <c r="FI4926" s="6"/>
      <c r="FJ4926" s="5"/>
      <c r="FK4926" s="25"/>
      <c r="FL4926" s="5"/>
    </row>
    <row r="4927" spans="40:168">
      <c r="AN4927" s="14"/>
      <c r="AO4927" s="14"/>
      <c r="AP4927" s="5"/>
      <c r="AQ4927" s="25"/>
      <c r="AR4927" s="25"/>
      <c r="AS4927" s="96"/>
      <c r="AT4927" s="83"/>
      <c r="AU4927" s="14"/>
      <c r="AX4927" s="83"/>
      <c r="AY4927" s="83"/>
      <c r="AZ4927" s="83"/>
      <c r="BA4927" s="83"/>
      <c r="BJ4927" s="54"/>
      <c r="BK4927" s="22"/>
      <c r="BL4927" s="24"/>
      <c r="BP4927" s="23"/>
      <c r="BQ4927" s="24"/>
      <c r="BR4927" s="22"/>
      <c r="BS4927" s="24"/>
      <c r="BT4927" s="24"/>
      <c r="BU4927" s="23"/>
      <c r="BV4927" s="26"/>
      <c r="BX4927" s="6"/>
      <c r="BY4927" s="24"/>
      <c r="BZ4927" s="109"/>
      <c r="CA4927" s="66"/>
      <c r="CB4927" s="5"/>
      <c r="CC4927" s="68"/>
      <c r="CD4927" s="67"/>
      <c r="CE4927" s="67"/>
      <c r="CF4927" s="64"/>
      <c r="CG4927" s="5"/>
      <c r="CH4927" s="69"/>
      <c r="CI4927" s="6"/>
      <c r="CJ4927" s="5"/>
      <c r="CK4927" s="25"/>
      <c r="CL4927" s="5"/>
      <c r="DN4927" s="14"/>
      <c r="DO4927" s="14"/>
      <c r="DP4927" s="5"/>
      <c r="DQ4927" s="25"/>
      <c r="DR4927" s="25"/>
      <c r="DS4927" s="96"/>
      <c r="DT4927" s="83"/>
      <c r="DU4927" s="14"/>
      <c r="DX4927" s="83"/>
      <c r="DY4927" s="83"/>
      <c r="DZ4927" s="83"/>
      <c r="EA4927" s="83"/>
      <c r="EJ4927" s="54"/>
      <c r="EK4927" s="22"/>
      <c r="EL4927" s="24"/>
      <c r="EP4927" s="23"/>
      <c r="EQ4927" s="24"/>
      <c r="ER4927" s="22"/>
      <c r="ES4927" s="24"/>
      <c r="ET4927" s="24"/>
      <c r="EU4927" s="23"/>
      <c r="EV4927" s="26"/>
      <c r="EX4927" s="6"/>
      <c r="EY4927" s="24"/>
      <c r="EZ4927" s="109"/>
      <c r="FA4927" s="66"/>
      <c r="FB4927" s="5"/>
      <c r="FC4927" s="68"/>
      <c r="FD4927" s="67"/>
      <c r="FE4927" s="67"/>
      <c r="FF4927" s="64"/>
      <c r="FG4927" s="5"/>
      <c r="FH4927" s="69"/>
      <c r="FI4927" s="6"/>
      <c r="FJ4927" s="5"/>
      <c r="FK4927" s="25"/>
      <c r="FL4927" s="5"/>
    </row>
    <row r="4928" spans="40:168">
      <c r="AN4928" s="14"/>
      <c r="AO4928" s="14"/>
      <c r="AP4928" s="5"/>
      <c r="AQ4928" s="25"/>
      <c r="AR4928" s="25"/>
      <c r="AS4928" s="96"/>
      <c r="AT4928" s="83"/>
      <c r="AU4928" s="14"/>
      <c r="AX4928" s="83"/>
      <c r="AY4928" s="83"/>
      <c r="AZ4928" s="83"/>
      <c r="BA4928" s="83"/>
      <c r="BJ4928" s="54"/>
      <c r="BK4928" s="22"/>
      <c r="BL4928" s="24"/>
      <c r="BP4928" s="23"/>
      <c r="BQ4928" s="24"/>
      <c r="BR4928" s="22"/>
      <c r="BS4928" s="24"/>
      <c r="BT4928" s="24"/>
      <c r="BU4928" s="23"/>
      <c r="BV4928" s="26"/>
      <c r="BX4928" s="6"/>
      <c r="BY4928" s="24"/>
      <c r="BZ4928" s="109"/>
      <c r="CA4928" s="66"/>
      <c r="CB4928" s="5"/>
      <c r="CC4928" s="68"/>
      <c r="CD4928" s="67"/>
      <c r="CE4928" s="67"/>
      <c r="CF4928" s="64"/>
      <c r="CG4928" s="5"/>
      <c r="CH4928" s="69"/>
      <c r="CI4928" s="6"/>
      <c r="CJ4928" s="5"/>
      <c r="CK4928" s="25"/>
      <c r="CL4928" s="5"/>
      <c r="DN4928" s="14"/>
      <c r="DO4928" s="14"/>
      <c r="DP4928" s="5"/>
      <c r="DQ4928" s="25"/>
      <c r="DR4928" s="25"/>
      <c r="DS4928" s="96"/>
      <c r="DT4928" s="83"/>
      <c r="DU4928" s="14"/>
      <c r="DX4928" s="83"/>
      <c r="DY4928" s="83"/>
      <c r="DZ4928" s="83"/>
      <c r="EA4928" s="83"/>
      <c r="EJ4928" s="54"/>
      <c r="EK4928" s="22"/>
      <c r="EL4928" s="24"/>
      <c r="EP4928" s="23"/>
      <c r="EQ4928" s="24"/>
      <c r="ER4928" s="22"/>
      <c r="ES4928" s="24"/>
      <c r="ET4928" s="24"/>
      <c r="EU4928" s="23"/>
      <c r="EV4928" s="26"/>
      <c r="EX4928" s="6"/>
      <c r="EY4928" s="24"/>
      <c r="EZ4928" s="109"/>
      <c r="FA4928" s="66"/>
      <c r="FB4928" s="5"/>
      <c r="FC4928" s="68"/>
      <c r="FD4928" s="67"/>
      <c r="FE4928" s="67"/>
      <c r="FF4928" s="64"/>
      <c r="FG4928" s="5"/>
      <c r="FH4928" s="69"/>
      <c r="FI4928" s="6"/>
      <c r="FJ4928" s="5"/>
      <c r="FK4928" s="25"/>
      <c r="FL4928" s="5"/>
    </row>
    <row r="4929" spans="40:168">
      <c r="AN4929" s="14"/>
      <c r="AO4929" s="14"/>
      <c r="AP4929" s="5"/>
      <c r="AQ4929" s="25"/>
      <c r="AR4929" s="25"/>
      <c r="AS4929" s="96"/>
      <c r="AT4929" s="83"/>
      <c r="AU4929" s="14"/>
      <c r="AX4929" s="83"/>
      <c r="AY4929" s="83"/>
      <c r="AZ4929" s="83"/>
      <c r="BA4929" s="83"/>
      <c r="BJ4929" s="54"/>
      <c r="BK4929" s="22"/>
      <c r="BL4929" s="24"/>
      <c r="BP4929" s="23"/>
      <c r="BQ4929" s="24"/>
      <c r="BR4929" s="22"/>
      <c r="BS4929" s="24"/>
      <c r="BT4929" s="24"/>
      <c r="BU4929" s="23"/>
      <c r="BV4929" s="26"/>
      <c r="BX4929" s="6"/>
      <c r="BY4929" s="24"/>
      <c r="BZ4929" s="109"/>
      <c r="CA4929" s="66"/>
      <c r="CB4929" s="5"/>
      <c r="CC4929" s="68"/>
      <c r="CD4929" s="67"/>
      <c r="CE4929" s="67"/>
      <c r="CF4929" s="64"/>
      <c r="CG4929" s="5"/>
      <c r="CH4929" s="69"/>
      <c r="CI4929" s="6"/>
      <c r="CJ4929" s="5"/>
      <c r="CK4929" s="25"/>
      <c r="CL4929" s="5"/>
      <c r="DN4929" s="14"/>
      <c r="DO4929" s="14"/>
      <c r="DP4929" s="5"/>
      <c r="DQ4929" s="25"/>
      <c r="DR4929" s="25"/>
      <c r="DS4929" s="96"/>
      <c r="DT4929" s="83"/>
      <c r="DU4929" s="14"/>
      <c r="DX4929" s="83"/>
      <c r="DY4929" s="83"/>
      <c r="DZ4929" s="83"/>
      <c r="EA4929" s="83"/>
      <c r="EJ4929" s="54"/>
      <c r="EK4929" s="22"/>
      <c r="EL4929" s="24"/>
      <c r="EP4929" s="23"/>
      <c r="EQ4929" s="24"/>
      <c r="ER4929" s="22"/>
      <c r="ES4929" s="24"/>
      <c r="ET4929" s="24"/>
      <c r="EU4929" s="23"/>
      <c r="EV4929" s="26"/>
      <c r="EX4929" s="6"/>
      <c r="EY4929" s="24"/>
      <c r="EZ4929" s="109"/>
      <c r="FA4929" s="66"/>
      <c r="FB4929" s="5"/>
      <c r="FC4929" s="68"/>
      <c r="FD4929" s="67"/>
      <c r="FE4929" s="67"/>
      <c r="FF4929" s="64"/>
      <c r="FG4929" s="5"/>
      <c r="FH4929" s="69"/>
      <c r="FI4929" s="6"/>
      <c r="FJ4929" s="5"/>
      <c r="FK4929" s="25"/>
      <c r="FL4929" s="5"/>
    </row>
    <row r="4930" spans="40:168">
      <c r="AN4930" s="14"/>
      <c r="AO4930" s="14"/>
      <c r="AP4930" s="5"/>
      <c r="AQ4930" s="25"/>
      <c r="AR4930" s="25"/>
      <c r="AS4930" s="96"/>
      <c r="AT4930" s="83"/>
      <c r="AU4930" s="14"/>
      <c r="AX4930" s="83"/>
      <c r="AY4930" s="83"/>
      <c r="AZ4930" s="83"/>
      <c r="BA4930" s="83"/>
      <c r="BJ4930" s="54"/>
      <c r="BK4930" s="22"/>
      <c r="BL4930" s="24"/>
      <c r="BP4930" s="23"/>
      <c r="BQ4930" s="24"/>
      <c r="BR4930" s="22"/>
      <c r="BS4930" s="24"/>
      <c r="BT4930" s="24"/>
      <c r="BU4930" s="23"/>
      <c r="BV4930" s="26"/>
      <c r="BX4930" s="6"/>
      <c r="BY4930" s="24"/>
      <c r="BZ4930" s="109"/>
      <c r="CA4930" s="66"/>
      <c r="CB4930" s="5"/>
      <c r="CC4930" s="68"/>
      <c r="CD4930" s="67"/>
      <c r="CE4930" s="67"/>
      <c r="CF4930" s="64"/>
      <c r="CG4930" s="5"/>
      <c r="CH4930" s="69"/>
      <c r="CI4930" s="6"/>
      <c r="CJ4930" s="5"/>
      <c r="CK4930" s="25"/>
      <c r="CL4930" s="5"/>
      <c r="DN4930" s="14"/>
      <c r="DO4930" s="14"/>
      <c r="DP4930" s="5"/>
      <c r="DQ4930" s="25"/>
      <c r="DR4930" s="25"/>
      <c r="DS4930" s="96"/>
      <c r="DT4930" s="83"/>
      <c r="DU4930" s="14"/>
      <c r="DX4930" s="83"/>
      <c r="DY4930" s="83"/>
      <c r="DZ4930" s="83"/>
      <c r="EA4930" s="83"/>
      <c r="EJ4930" s="54"/>
      <c r="EK4930" s="22"/>
      <c r="EL4930" s="24"/>
      <c r="EP4930" s="23"/>
      <c r="EQ4930" s="24"/>
      <c r="ER4930" s="22"/>
      <c r="ES4930" s="24"/>
      <c r="ET4930" s="24"/>
      <c r="EU4930" s="23"/>
      <c r="EV4930" s="26"/>
      <c r="EX4930" s="6"/>
      <c r="EY4930" s="24"/>
      <c r="EZ4930" s="109"/>
      <c r="FA4930" s="66"/>
      <c r="FB4930" s="5"/>
      <c r="FC4930" s="68"/>
      <c r="FD4930" s="67"/>
      <c r="FE4930" s="67"/>
      <c r="FF4930" s="64"/>
      <c r="FG4930" s="5"/>
      <c r="FH4930" s="69"/>
      <c r="FI4930" s="6"/>
      <c r="FJ4930" s="5"/>
      <c r="FK4930" s="25"/>
      <c r="FL4930" s="5"/>
    </row>
    <row r="4931" spans="40:168">
      <c r="AN4931" s="14"/>
      <c r="AO4931" s="14"/>
      <c r="AP4931" s="5"/>
      <c r="AQ4931" s="25"/>
      <c r="AR4931" s="25"/>
      <c r="AS4931" s="96"/>
      <c r="AT4931" s="83"/>
      <c r="AU4931" s="14"/>
      <c r="AX4931" s="83"/>
      <c r="AY4931" s="83"/>
      <c r="AZ4931" s="83"/>
      <c r="BA4931" s="83"/>
      <c r="BJ4931" s="54"/>
      <c r="BK4931" s="22"/>
      <c r="BL4931" s="24"/>
      <c r="BP4931" s="23"/>
      <c r="BQ4931" s="24"/>
      <c r="BR4931" s="22"/>
      <c r="BS4931" s="24"/>
      <c r="BT4931" s="24"/>
      <c r="BU4931" s="23"/>
      <c r="BV4931" s="26"/>
      <c r="BX4931" s="6"/>
      <c r="BY4931" s="24"/>
      <c r="BZ4931" s="109"/>
      <c r="CA4931" s="66"/>
      <c r="CB4931" s="5"/>
      <c r="CC4931" s="68"/>
      <c r="CD4931" s="67"/>
      <c r="CE4931" s="67"/>
      <c r="CF4931" s="64"/>
      <c r="CG4931" s="5"/>
      <c r="CH4931" s="69"/>
      <c r="CI4931" s="6"/>
      <c r="CJ4931" s="5"/>
      <c r="CK4931" s="25"/>
      <c r="CL4931" s="5"/>
      <c r="DN4931" s="14"/>
      <c r="DO4931" s="14"/>
      <c r="DP4931" s="5"/>
      <c r="DQ4931" s="25"/>
      <c r="DR4931" s="25"/>
      <c r="DS4931" s="96"/>
      <c r="DT4931" s="83"/>
      <c r="DU4931" s="14"/>
      <c r="DX4931" s="83"/>
      <c r="DY4931" s="83"/>
      <c r="DZ4931" s="83"/>
      <c r="EA4931" s="83"/>
      <c r="EJ4931" s="54"/>
      <c r="EK4931" s="22"/>
      <c r="EL4931" s="24"/>
      <c r="EP4931" s="23"/>
      <c r="EQ4931" s="24"/>
      <c r="ER4931" s="22"/>
      <c r="ES4931" s="24"/>
      <c r="ET4931" s="24"/>
      <c r="EU4931" s="23"/>
      <c r="EV4931" s="26"/>
      <c r="EX4931" s="6"/>
      <c r="EY4931" s="24"/>
      <c r="EZ4931" s="109"/>
      <c r="FA4931" s="66"/>
      <c r="FB4931" s="5"/>
      <c r="FC4931" s="68"/>
      <c r="FD4931" s="67"/>
      <c r="FE4931" s="67"/>
      <c r="FF4931" s="64"/>
      <c r="FG4931" s="5"/>
      <c r="FH4931" s="69"/>
      <c r="FI4931" s="6"/>
      <c r="FJ4931" s="5"/>
      <c r="FK4931" s="25"/>
      <c r="FL4931" s="5"/>
    </row>
    <row r="4932" spans="40:168">
      <c r="AN4932" s="14"/>
      <c r="AO4932" s="14"/>
      <c r="AP4932" s="5"/>
      <c r="AQ4932" s="25"/>
      <c r="AR4932" s="25"/>
      <c r="AS4932" s="96"/>
      <c r="AT4932" s="83"/>
      <c r="AU4932" s="14"/>
      <c r="AX4932" s="83"/>
      <c r="AY4932" s="83"/>
      <c r="AZ4932" s="83"/>
      <c r="BA4932" s="83"/>
      <c r="BJ4932" s="54"/>
      <c r="BK4932" s="22"/>
      <c r="BL4932" s="24"/>
      <c r="BP4932" s="23"/>
      <c r="BQ4932" s="24"/>
      <c r="BR4932" s="22"/>
      <c r="BS4932" s="24"/>
      <c r="BT4932" s="24"/>
      <c r="BU4932" s="23"/>
      <c r="BV4932" s="26"/>
      <c r="BX4932" s="6"/>
      <c r="BY4932" s="24"/>
      <c r="BZ4932" s="109"/>
      <c r="CA4932" s="66"/>
      <c r="CB4932" s="5"/>
      <c r="CC4932" s="68"/>
      <c r="CD4932" s="67"/>
      <c r="CE4932" s="67"/>
      <c r="CF4932" s="64"/>
      <c r="CG4932" s="5"/>
      <c r="CH4932" s="69"/>
      <c r="CI4932" s="6"/>
      <c r="CJ4932" s="5"/>
      <c r="CK4932" s="25"/>
      <c r="CL4932" s="5"/>
      <c r="DN4932" s="14"/>
      <c r="DO4932" s="14"/>
      <c r="DP4932" s="5"/>
      <c r="DQ4932" s="25"/>
      <c r="DR4932" s="25"/>
      <c r="DS4932" s="96"/>
      <c r="DT4932" s="83"/>
      <c r="DU4932" s="14"/>
      <c r="DX4932" s="83"/>
      <c r="DY4932" s="83"/>
      <c r="DZ4932" s="83"/>
      <c r="EA4932" s="83"/>
      <c r="EJ4932" s="54"/>
      <c r="EK4932" s="22"/>
      <c r="EL4932" s="24"/>
      <c r="EP4932" s="23"/>
      <c r="EQ4932" s="24"/>
      <c r="ER4932" s="22"/>
      <c r="ES4932" s="24"/>
      <c r="ET4932" s="24"/>
      <c r="EU4932" s="23"/>
      <c r="EV4932" s="26"/>
      <c r="EX4932" s="6"/>
      <c r="EY4932" s="24"/>
      <c r="EZ4932" s="109"/>
      <c r="FA4932" s="66"/>
      <c r="FB4932" s="5"/>
      <c r="FC4932" s="68"/>
      <c r="FD4932" s="67"/>
      <c r="FE4932" s="67"/>
      <c r="FF4932" s="64"/>
      <c r="FG4932" s="5"/>
      <c r="FH4932" s="69"/>
      <c r="FI4932" s="6"/>
      <c r="FJ4932" s="5"/>
      <c r="FK4932" s="25"/>
      <c r="FL4932" s="5"/>
    </row>
    <row r="4933" spans="40:168">
      <c r="AN4933" s="14"/>
      <c r="AO4933" s="14"/>
      <c r="AP4933" s="5"/>
      <c r="AQ4933" s="25"/>
      <c r="AR4933" s="25"/>
      <c r="AS4933" s="96"/>
      <c r="AT4933" s="83"/>
      <c r="AU4933" s="14"/>
      <c r="AX4933" s="83"/>
      <c r="AY4933" s="83"/>
      <c r="AZ4933" s="83"/>
      <c r="BA4933" s="83"/>
      <c r="BJ4933" s="54"/>
      <c r="BK4933" s="22"/>
      <c r="BL4933" s="24"/>
      <c r="BP4933" s="23"/>
      <c r="BQ4933" s="24"/>
      <c r="BR4933" s="22"/>
      <c r="BS4933" s="24"/>
      <c r="BT4933" s="24"/>
      <c r="BU4933" s="23"/>
      <c r="BV4933" s="26"/>
      <c r="BX4933" s="6"/>
      <c r="BY4933" s="24"/>
      <c r="BZ4933" s="109"/>
      <c r="CA4933" s="66"/>
      <c r="CB4933" s="5"/>
      <c r="CC4933" s="68"/>
      <c r="CD4933" s="67"/>
      <c r="CE4933" s="67"/>
      <c r="CF4933" s="64"/>
      <c r="CG4933" s="5"/>
      <c r="CH4933" s="69"/>
      <c r="CI4933" s="6"/>
      <c r="CJ4933" s="5"/>
      <c r="CK4933" s="25"/>
      <c r="CL4933" s="5"/>
      <c r="DN4933" s="14"/>
      <c r="DO4933" s="14"/>
      <c r="DP4933" s="5"/>
      <c r="DQ4933" s="25"/>
      <c r="DR4933" s="25"/>
      <c r="DS4933" s="96"/>
      <c r="DT4933" s="83"/>
      <c r="DU4933" s="14"/>
      <c r="DX4933" s="83"/>
      <c r="DY4933" s="83"/>
      <c r="DZ4933" s="83"/>
      <c r="EA4933" s="83"/>
      <c r="EJ4933" s="54"/>
      <c r="EK4933" s="22"/>
      <c r="EL4933" s="24"/>
      <c r="EP4933" s="23"/>
      <c r="EQ4933" s="24"/>
      <c r="ER4933" s="22"/>
      <c r="ES4933" s="24"/>
      <c r="ET4933" s="24"/>
      <c r="EU4933" s="23"/>
      <c r="EV4933" s="26"/>
      <c r="EX4933" s="6"/>
      <c r="EY4933" s="24"/>
      <c r="EZ4933" s="109"/>
      <c r="FA4933" s="66"/>
      <c r="FB4933" s="5"/>
      <c r="FC4933" s="68"/>
      <c r="FD4933" s="67"/>
      <c r="FE4933" s="67"/>
      <c r="FF4933" s="64"/>
      <c r="FG4933" s="5"/>
      <c r="FH4933" s="69"/>
      <c r="FI4933" s="6"/>
      <c r="FJ4933" s="5"/>
      <c r="FK4933" s="25"/>
      <c r="FL4933" s="5"/>
    </row>
    <row r="4934" spans="40:168">
      <c r="AN4934" s="14"/>
      <c r="AO4934" s="14"/>
      <c r="AP4934" s="5"/>
      <c r="AQ4934" s="25"/>
      <c r="AR4934" s="25"/>
      <c r="AS4934" s="96"/>
      <c r="AT4934" s="83"/>
      <c r="AU4934" s="14"/>
      <c r="AX4934" s="83"/>
      <c r="AY4934" s="83"/>
      <c r="AZ4934" s="83"/>
      <c r="BA4934" s="83"/>
      <c r="BJ4934" s="54"/>
      <c r="BK4934" s="22"/>
      <c r="BL4934" s="24"/>
      <c r="BP4934" s="23"/>
      <c r="BQ4934" s="24"/>
      <c r="BR4934" s="22"/>
      <c r="BS4934" s="24"/>
      <c r="BT4934" s="24"/>
      <c r="BU4934" s="23"/>
      <c r="BV4934" s="26"/>
      <c r="BX4934" s="6"/>
      <c r="BY4934" s="24"/>
      <c r="BZ4934" s="109"/>
      <c r="CA4934" s="66"/>
      <c r="CB4934" s="5"/>
      <c r="CC4934" s="68"/>
      <c r="CD4934" s="67"/>
      <c r="CE4934" s="67"/>
      <c r="CF4934" s="64"/>
      <c r="CG4934" s="5"/>
      <c r="CH4934" s="69"/>
      <c r="CI4934" s="6"/>
      <c r="CJ4934" s="5"/>
      <c r="CK4934" s="25"/>
      <c r="CL4934" s="5"/>
      <c r="DN4934" s="14"/>
      <c r="DO4934" s="14"/>
      <c r="DP4934" s="5"/>
      <c r="DQ4934" s="25"/>
      <c r="DR4934" s="25"/>
      <c r="DS4934" s="96"/>
      <c r="DT4934" s="83"/>
      <c r="DU4934" s="14"/>
      <c r="DX4934" s="83"/>
      <c r="DY4934" s="83"/>
      <c r="DZ4934" s="83"/>
      <c r="EA4934" s="83"/>
      <c r="EJ4934" s="54"/>
      <c r="EK4934" s="22"/>
      <c r="EL4934" s="24"/>
      <c r="EP4934" s="23"/>
      <c r="EQ4934" s="24"/>
      <c r="ER4934" s="22"/>
      <c r="ES4934" s="24"/>
      <c r="ET4934" s="24"/>
      <c r="EU4934" s="23"/>
      <c r="EV4934" s="26"/>
      <c r="EX4934" s="6"/>
      <c r="EY4934" s="24"/>
      <c r="EZ4934" s="109"/>
      <c r="FA4934" s="66"/>
      <c r="FB4934" s="5"/>
      <c r="FC4934" s="68"/>
      <c r="FD4934" s="67"/>
      <c r="FE4934" s="67"/>
      <c r="FF4934" s="64"/>
      <c r="FG4934" s="5"/>
      <c r="FH4934" s="69"/>
      <c r="FI4934" s="6"/>
      <c r="FJ4934" s="5"/>
      <c r="FK4934" s="25"/>
      <c r="FL4934" s="5"/>
    </row>
    <row r="4935" spans="40:168">
      <c r="AN4935" s="14"/>
      <c r="AO4935" s="14"/>
      <c r="AP4935" s="5"/>
      <c r="AQ4935" s="25"/>
      <c r="AR4935" s="25"/>
      <c r="AS4935" s="96"/>
      <c r="AT4935" s="83"/>
      <c r="AU4935" s="14"/>
      <c r="AX4935" s="83"/>
      <c r="AY4935" s="83"/>
      <c r="AZ4935" s="83"/>
      <c r="BA4935" s="83"/>
      <c r="BJ4935" s="54"/>
      <c r="BK4935" s="22"/>
      <c r="BL4935" s="24"/>
      <c r="BP4935" s="23"/>
      <c r="BQ4935" s="24"/>
      <c r="BR4935" s="22"/>
      <c r="BS4935" s="24"/>
      <c r="BT4935" s="24"/>
      <c r="BU4935" s="23"/>
      <c r="BV4935" s="26"/>
      <c r="BX4935" s="6"/>
      <c r="BY4935" s="24"/>
      <c r="BZ4935" s="109"/>
      <c r="CA4935" s="66"/>
      <c r="CB4935" s="5"/>
      <c r="CC4935" s="68"/>
      <c r="CD4935" s="67"/>
      <c r="CE4935" s="67"/>
      <c r="CF4935" s="64"/>
      <c r="CG4935" s="5"/>
      <c r="CH4935" s="69"/>
      <c r="CI4935" s="6"/>
      <c r="CJ4935" s="5"/>
      <c r="CK4935" s="25"/>
      <c r="CL4935" s="5"/>
      <c r="DN4935" s="14"/>
      <c r="DO4935" s="14"/>
      <c r="DP4935" s="5"/>
      <c r="DQ4935" s="25"/>
      <c r="DR4935" s="25"/>
      <c r="DS4935" s="96"/>
      <c r="DT4935" s="83"/>
      <c r="DU4935" s="14"/>
      <c r="DX4935" s="83"/>
      <c r="DY4935" s="83"/>
      <c r="DZ4935" s="83"/>
      <c r="EA4935" s="83"/>
      <c r="EJ4935" s="54"/>
      <c r="EK4935" s="22"/>
      <c r="EL4935" s="24"/>
      <c r="EP4935" s="23"/>
      <c r="EQ4935" s="24"/>
      <c r="ER4935" s="22"/>
      <c r="ES4935" s="24"/>
      <c r="ET4935" s="24"/>
      <c r="EU4935" s="23"/>
      <c r="EV4935" s="26"/>
      <c r="EX4935" s="6"/>
      <c r="EY4935" s="24"/>
      <c r="EZ4935" s="109"/>
      <c r="FA4935" s="66"/>
      <c r="FB4935" s="5"/>
      <c r="FC4935" s="68"/>
      <c r="FD4935" s="67"/>
      <c r="FE4935" s="67"/>
      <c r="FF4935" s="64"/>
      <c r="FG4935" s="5"/>
      <c r="FH4935" s="69"/>
      <c r="FI4935" s="6"/>
      <c r="FJ4935" s="5"/>
      <c r="FK4935" s="25"/>
      <c r="FL4935" s="5"/>
    </row>
    <row r="4936" spans="40:168">
      <c r="AN4936" s="14"/>
      <c r="AO4936" s="14"/>
      <c r="AP4936" s="5"/>
      <c r="AQ4936" s="25"/>
      <c r="AR4936" s="25"/>
      <c r="AS4936" s="96"/>
      <c r="AT4936" s="83"/>
      <c r="AU4936" s="14"/>
      <c r="AX4936" s="83"/>
      <c r="AY4936" s="83"/>
      <c r="AZ4936" s="83"/>
      <c r="BA4936" s="83"/>
      <c r="BJ4936" s="54"/>
      <c r="BK4936" s="22"/>
      <c r="BL4936" s="24"/>
      <c r="BP4936" s="23"/>
      <c r="BQ4936" s="24"/>
      <c r="BR4936" s="22"/>
      <c r="BS4936" s="24"/>
      <c r="BT4936" s="24"/>
      <c r="BU4936" s="23"/>
      <c r="BV4936" s="26"/>
      <c r="BX4936" s="6"/>
      <c r="BY4936" s="24"/>
      <c r="BZ4936" s="109"/>
      <c r="CA4936" s="66"/>
      <c r="CB4936" s="5"/>
      <c r="CC4936" s="68"/>
      <c r="CD4936" s="67"/>
      <c r="CE4936" s="67"/>
      <c r="CF4936" s="64"/>
      <c r="CG4936" s="5"/>
      <c r="CH4936" s="69"/>
      <c r="CI4936" s="6"/>
      <c r="CJ4936" s="5"/>
      <c r="CK4936" s="25"/>
      <c r="CL4936" s="5"/>
      <c r="DN4936" s="14"/>
      <c r="DO4936" s="14"/>
      <c r="DP4936" s="5"/>
      <c r="DQ4936" s="25"/>
      <c r="DR4936" s="25"/>
      <c r="DS4936" s="96"/>
      <c r="DT4936" s="83"/>
      <c r="DU4936" s="14"/>
      <c r="DX4936" s="83"/>
      <c r="DY4936" s="83"/>
      <c r="DZ4936" s="83"/>
      <c r="EA4936" s="83"/>
      <c r="EJ4936" s="54"/>
      <c r="EK4936" s="22"/>
      <c r="EL4936" s="24"/>
      <c r="EP4936" s="23"/>
      <c r="EQ4936" s="24"/>
      <c r="ER4936" s="22"/>
      <c r="ES4936" s="24"/>
      <c r="ET4936" s="24"/>
      <c r="EU4936" s="23"/>
      <c r="EV4936" s="26"/>
      <c r="EX4936" s="6"/>
      <c r="EY4936" s="24"/>
      <c r="EZ4936" s="109"/>
      <c r="FA4936" s="66"/>
      <c r="FB4936" s="5"/>
      <c r="FC4936" s="68"/>
      <c r="FD4936" s="67"/>
      <c r="FE4936" s="67"/>
      <c r="FF4936" s="64"/>
      <c r="FG4936" s="5"/>
      <c r="FH4936" s="69"/>
      <c r="FI4936" s="6"/>
      <c r="FJ4936" s="5"/>
      <c r="FK4936" s="25"/>
      <c r="FL4936" s="5"/>
    </row>
    <row r="4937" spans="40:168">
      <c r="AN4937" s="14"/>
      <c r="AO4937" s="14"/>
      <c r="AP4937" s="5"/>
      <c r="AQ4937" s="25"/>
      <c r="AR4937" s="25"/>
      <c r="AS4937" s="96"/>
      <c r="AT4937" s="83"/>
      <c r="AU4937" s="14"/>
      <c r="AX4937" s="83"/>
      <c r="AY4937" s="83"/>
      <c r="AZ4937" s="83"/>
      <c r="BA4937" s="83"/>
      <c r="BJ4937" s="54"/>
      <c r="BK4937" s="22"/>
      <c r="BL4937" s="24"/>
      <c r="BP4937" s="23"/>
      <c r="BQ4937" s="24"/>
      <c r="BR4937" s="22"/>
      <c r="BS4937" s="24"/>
      <c r="BT4937" s="24"/>
      <c r="BU4937" s="23"/>
      <c r="BV4937" s="26"/>
      <c r="BX4937" s="6"/>
      <c r="BY4937" s="24"/>
      <c r="BZ4937" s="109"/>
      <c r="CA4937" s="66"/>
      <c r="CB4937" s="5"/>
      <c r="CC4937" s="68"/>
      <c r="CD4937" s="67"/>
      <c r="CE4937" s="67"/>
      <c r="CF4937" s="64"/>
      <c r="CG4937" s="5"/>
      <c r="CH4937" s="69"/>
      <c r="CI4937" s="6"/>
      <c r="CJ4937" s="5"/>
      <c r="CK4937" s="25"/>
      <c r="CL4937" s="5"/>
      <c r="DN4937" s="14"/>
      <c r="DO4937" s="14"/>
      <c r="DP4937" s="5"/>
      <c r="DQ4937" s="25"/>
      <c r="DR4937" s="25"/>
      <c r="DS4937" s="96"/>
      <c r="DT4937" s="83"/>
      <c r="DU4937" s="14"/>
      <c r="DX4937" s="83"/>
      <c r="DY4937" s="83"/>
      <c r="DZ4937" s="83"/>
      <c r="EA4937" s="83"/>
      <c r="EJ4937" s="54"/>
      <c r="EK4937" s="22"/>
      <c r="EL4937" s="24"/>
      <c r="EP4937" s="23"/>
      <c r="EQ4937" s="24"/>
      <c r="ER4937" s="22"/>
      <c r="ES4937" s="24"/>
      <c r="ET4937" s="24"/>
      <c r="EU4937" s="23"/>
      <c r="EV4937" s="26"/>
      <c r="EX4937" s="6"/>
      <c r="EY4937" s="24"/>
      <c r="EZ4937" s="109"/>
      <c r="FA4937" s="66"/>
      <c r="FB4937" s="5"/>
      <c r="FC4937" s="68"/>
      <c r="FD4937" s="67"/>
      <c r="FE4937" s="67"/>
      <c r="FF4937" s="64"/>
      <c r="FG4937" s="5"/>
      <c r="FH4937" s="69"/>
      <c r="FI4937" s="6"/>
      <c r="FJ4937" s="5"/>
      <c r="FK4937" s="25"/>
      <c r="FL4937" s="5"/>
    </row>
    <row r="4938" spans="40:168">
      <c r="AN4938" s="14"/>
      <c r="AO4938" s="14"/>
      <c r="AP4938" s="5"/>
      <c r="AQ4938" s="25"/>
      <c r="AR4938" s="25"/>
      <c r="AS4938" s="96"/>
      <c r="AT4938" s="83"/>
      <c r="AU4938" s="14"/>
      <c r="AX4938" s="83"/>
      <c r="AY4938" s="83"/>
      <c r="AZ4938" s="83"/>
      <c r="BA4938" s="83"/>
      <c r="BJ4938" s="54"/>
      <c r="BK4938" s="22"/>
      <c r="BL4938" s="24"/>
      <c r="BP4938" s="23"/>
      <c r="BQ4938" s="24"/>
      <c r="BR4938" s="22"/>
      <c r="BS4938" s="24"/>
      <c r="BT4938" s="24"/>
      <c r="BU4938" s="23"/>
      <c r="BV4938" s="26"/>
      <c r="BX4938" s="6"/>
      <c r="BY4938" s="24"/>
      <c r="BZ4938" s="109"/>
      <c r="CA4938" s="66"/>
      <c r="CB4938" s="5"/>
      <c r="CC4938" s="68"/>
      <c r="CD4938" s="67"/>
      <c r="CE4938" s="67"/>
      <c r="CF4938" s="64"/>
      <c r="CG4938" s="5"/>
      <c r="CH4938" s="69"/>
      <c r="CI4938" s="6"/>
      <c r="CJ4938" s="5"/>
      <c r="CK4938" s="25"/>
      <c r="CL4938" s="5"/>
      <c r="DN4938" s="14"/>
      <c r="DO4938" s="14"/>
      <c r="DP4938" s="5"/>
      <c r="DQ4938" s="25"/>
      <c r="DR4938" s="25"/>
      <c r="DS4938" s="96"/>
      <c r="DT4938" s="83"/>
      <c r="DU4938" s="14"/>
      <c r="DX4938" s="83"/>
      <c r="DY4938" s="83"/>
      <c r="DZ4938" s="83"/>
      <c r="EA4938" s="83"/>
      <c r="EJ4938" s="54"/>
      <c r="EK4938" s="22"/>
      <c r="EL4938" s="24"/>
      <c r="EP4938" s="23"/>
      <c r="EQ4938" s="24"/>
      <c r="ER4938" s="22"/>
      <c r="ES4938" s="24"/>
      <c r="ET4938" s="24"/>
      <c r="EU4938" s="23"/>
      <c r="EV4938" s="26"/>
      <c r="EX4938" s="6"/>
      <c r="EY4938" s="24"/>
      <c r="EZ4938" s="109"/>
      <c r="FA4938" s="66"/>
      <c r="FB4938" s="5"/>
      <c r="FC4938" s="68"/>
      <c r="FD4938" s="67"/>
      <c r="FE4938" s="67"/>
      <c r="FF4938" s="64"/>
      <c r="FG4938" s="5"/>
      <c r="FH4938" s="69"/>
      <c r="FI4938" s="6"/>
      <c r="FJ4938" s="5"/>
      <c r="FK4938" s="25"/>
      <c r="FL4938" s="5"/>
    </row>
    <row r="4939" spans="40:168">
      <c r="AN4939" s="14"/>
      <c r="AO4939" s="14"/>
      <c r="AP4939" s="5"/>
      <c r="AQ4939" s="25"/>
      <c r="AR4939" s="25"/>
      <c r="AS4939" s="96"/>
      <c r="AT4939" s="83"/>
      <c r="AU4939" s="14"/>
      <c r="AX4939" s="83"/>
      <c r="AY4939" s="83"/>
      <c r="AZ4939" s="83"/>
      <c r="BA4939" s="83"/>
      <c r="BJ4939" s="54"/>
      <c r="BK4939" s="22"/>
      <c r="BL4939" s="24"/>
      <c r="BP4939" s="23"/>
      <c r="BQ4939" s="24"/>
      <c r="BR4939" s="22"/>
      <c r="BS4939" s="24"/>
      <c r="BT4939" s="24"/>
      <c r="BU4939" s="23"/>
      <c r="BV4939" s="26"/>
      <c r="BX4939" s="6"/>
      <c r="BY4939" s="24"/>
      <c r="BZ4939" s="109"/>
      <c r="CA4939" s="66"/>
      <c r="CB4939" s="5"/>
      <c r="CC4939" s="68"/>
      <c r="CD4939" s="67"/>
      <c r="CE4939" s="67"/>
      <c r="CF4939" s="64"/>
      <c r="CG4939" s="5"/>
      <c r="CH4939" s="69"/>
      <c r="CI4939" s="6"/>
      <c r="CJ4939" s="5"/>
      <c r="CK4939" s="25"/>
      <c r="CL4939" s="5"/>
      <c r="DN4939" s="14"/>
      <c r="DO4939" s="14"/>
      <c r="DP4939" s="5"/>
      <c r="DQ4939" s="25"/>
      <c r="DR4939" s="25"/>
      <c r="DS4939" s="96"/>
      <c r="DT4939" s="83"/>
      <c r="DU4939" s="14"/>
      <c r="DX4939" s="83"/>
      <c r="DY4939" s="83"/>
      <c r="DZ4939" s="83"/>
      <c r="EA4939" s="83"/>
      <c r="EJ4939" s="54"/>
      <c r="EK4939" s="22"/>
      <c r="EL4939" s="24"/>
      <c r="EP4939" s="23"/>
      <c r="EQ4939" s="24"/>
      <c r="ER4939" s="22"/>
      <c r="ES4939" s="24"/>
      <c r="ET4939" s="24"/>
      <c r="EU4939" s="23"/>
      <c r="EV4939" s="26"/>
      <c r="EX4939" s="6"/>
      <c r="EY4939" s="24"/>
      <c r="EZ4939" s="109"/>
      <c r="FA4939" s="66"/>
      <c r="FB4939" s="5"/>
      <c r="FC4939" s="68"/>
      <c r="FD4939" s="67"/>
      <c r="FE4939" s="67"/>
      <c r="FF4939" s="64"/>
      <c r="FG4939" s="5"/>
      <c r="FH4939" s="69"/>
      <c r="FI4939" s="6"/>
      <c r="FJ4939" s="5"/>
      <c r="FK4939" s="25"/>
      <c r="FL4939" s="5"/>
    </row>
    <row r="4940" spans="40:168">
      <c r="AN4940" s="14"/>
      <c r="AO4940" s="14"/>
      <c r="AP4940" s="5"/>
      <c r="AQ4940" s="25"/>
      <c r="AR4940" s="25"/>
      <c r="AS4940" s="96"/>
      <c r="AT4940" s="83"/>
      <c r="AU4940" s="14"/>
      <c r="AX4940" s="83"/>
      <c r="AY4940" s="83"/>
      <c r="AZ4940" s="83"/>
      <c r="BA4940" s="83"/>
      <c r="BJ4940" s="54"/>
      <c r="BK4940" s="22"/>
      <c r="BL4940" s="24"/>
      <c r="BP4940" s="23"/>
      <c r="BQ4940" s="24"/>
      <c r="BR4940" s="22"/>
      <c r="BS4940" s="24"/>
      <c r="BT4940" s="24"/>
      <c r="BU4940" s="23"/>
      <c r="BV4940" s="26"/>
      <c r="BX4940" s="6"/>
      <c r="BY4940" s="24"/>
      <c r="BZ4940" s="109"/>
      <c r="CA4940" s="66"/>
      <c r="CB4940" s="5"/>
      <c r="CC4940" s="68"/>
      <c r="CD4940" s="67"/>
      <c r="CE4940" s="67"/>
      <c r="CF4940" s="64"/>
      <c r="CG4940" s="5"/>
      <c r="CH4940" s="69"/>
      <c r="CI4940" s="6"/>
      <c r="CJ4940" s="5"/>
      <c r="CK4940" s="25"/>
      <c r="CL4940" s="5"/>
      <c r="DN4940" s="14"/>
      <c r="DO4940" s="14"/>
      <c r="DP4940" s="5"/>
      <c r="DQ4940" s="25"/>
      <c r="DR4940" s="25"/>
      <c r="DS4940" s="96"/>
      <c r="DT4940" s="83"/>
      <c r="DU4940" s="14"/>
      <c r="DX4940" s="83"/>
      <c r="DY4940" s="83"/>
      <c r="DZ4940" s="83"/>
      <c r="EA4940" s="83"/>
      <c r="EJ4940" s="54"/>
      <c r="EK4940" s="22"/>
      <c r="EL4940" s="24"/>
      <c r="EP4940" s="23"/>
      <c r="EQ4940" s="24"/>
      <c r="ER4940" s="22"/>
      <c r="ES4940" s="24"/>
      <c r="ET4940" s="24"/>
      <c r="EU4940" s="23"/>
      <c r="EV4940" s="26"/>
      <c r="EX4940" s="6"/>
      <c r="EY4940" s="24"/>
      <c r="EZ4940" s="109"/>
      <c r="FA4940" s="66"/>
      <c r="FB4940" s="5"/>
      <c r="FC4940" s="68"/>
      <c r="FD4940" s="67"/>
      <c r="FE4940" s="67"/>
      <c r="FF4940" s="64"/>
      <c r="FG4940" s="5"/>
      <c r="FH4940" s="69"/>
      <c r="FI4940" s="6"/>
      <c r="FJ4940" s="5"/>
      <c r="FK4940" s="25"/>
      <c r="FL4940" s="5"/>
    </row>
    <row r="4941" spans="40:168">
      <c r="AN4941" s="14"/>
      <c r="AO4941" s="14"/>
      <c r="AP4941" s="5"/>
      <c r="AQ4941" s="25"/>
      <c r="AR4941" s="25"/>
      <c r="AS4941" s="96"/>
      <c r="AT4941" s="83"/>
      <c r="AU4941" s="14"/>
      <c r="AX4941" s="83"/>
      <c r="AY4941" s="83"/>
      <c r="AZ4941" s="83"/>
      <c r="BA4941" s="83"/>
      <c r="BJ4941" s="54"/>
      <c r="BK4941" s="22"/>
      <c r="BL4941" s="24"/>
      <c r="BP4941" s="23"/>
      <c r="BQ4941" s="24"/>
      <c r="BR4941" s="22"/>
      <c r="BS4941" s="24"/>
      <c r="BT4941" s="24"/>
      <c r="BU4941" s="23"/>
      <c r="BV4941" s="26"/>
      <c r="BX4941" s="6"/>
      <c r="BY4941" s="24"/>
      <c r="BZ4941" s="109"/>
      <c r="CA4941" s="66"/>
      <c r="CB4941" s="5"/>
      <c r="CC4941" s="68"/>
      <c r="CD4941" s="67"/>
      <c r="CE4941" s="67"/>
      <c r="CF4941" s="64"/>
      <c r="CG4941" s="5"/>
      <c r="CH4941" s="69"/>
      <c r="CI4941" s="6"/>
      <c r="CJ4941" s="5"/>
      <c r="CK4941" s="25"/>
      <c r="CL4941" s="5"/>
      <c r="DN4941" s="14"/>
      <c r="DO4941" s="14"/>
      <c r="DP4941" s="5"/>
      <c r="DQ4941" s="25"/>
      <c r="DR4941" s="25"/>
      <c r="DS4941" s="96"/>
      <c r="DT4941" s="83"/>
      <c r="DU4941" s="14"/>
      <c r="DX4941" s="83"/>
      <c r="DY4941" s="83"/>
      <c r="DZ4941" s="83"/>
      <c r="EA4941" s="83"/>
      <c r="EJ4941" s="54"/>
      <c r="EK4941" s="22"/>
      <c r="EL4941" s="24"/>
      <c r="EP4941" s="23"/>
      <c r="EQ4941" s="24"/>
      <c r="ER4941" s="22"/>
      <c r="ES4941" s="24"/>
      <c r="ET4941" s="24"/>
      <c r="EU4941" s="23"/>
      <c r="EV4941" s="26"/>
      <c r="EX4941" s="6"/>
      <c r="EY4941" s="24"/>
      <c r="EZ4941" s="109"/>
      <c r="FA4941" s="66"/>
      <c r="FB4941" s="5"/>
      <c r="FC4941" s="68"/>
      <c r="FD4941" s="67"/>
      <c r="FE4941" s="67"/>
      <c r="FF4941" s="64"/>
      <c r="FG4941" s="5"/>
      <c r="FH4941" s="69"/>
      <c r="FI4941" s="6"/>
      <c r="FJ4941" s="5"/>
      <c r="FK4941" s="25"/>
      <c r="FL4941" s="5"/>
    </row>
    <row r="4942" spans="40:168">
      <c r="AN4942" s="14"/>
      <c r="AO4942" s="14"/>
      <c r="AP4942" s="5"/>
      <c r="AQ4942" s="25"/>
      <c r="AR4942" s="25"/>
      <c r="AS4942" s="96"/>
      <c r="AT4942" s="83"/>
      <c r="AU4942" s="14"/>
      <c r="AX4942" s="83"/>
      <c r="AY4942" s="83"/>
      <c r="AZ4942" s="83"/>
      <c r="BA4942" s="83"/>
      <c r="BJ4942" s="54"/>
      <c r="BK4942" s="22"/>
      <c r="BL4942" s="24"/>
      <c r="BP4942" s="23"/>
      <c r="BQ4942" s="24"/>
      <c r="BR4942" s="22"/>
      <c r="BS4942" s="24"/>
      <c r="BT4942" s="24"/>
      <c r="BU4942" s="23"/>
      <c r="BV4942" s="26"/>
      <c r="BX4942" s="6"/>
      <c r="BY4942" s="24"/>
      <c r="BZ4942" s="109"/>
      <c r="CA4942" s="66"/>
      <c r="CB4942" s="5"/>
      <c r="CC4942" s="68"/>
      <c r="CD4942" s="67"/>
      <c r="CE4942" s="67"/>
      <c r="CF4942" s="64"/>
      <c r="CG4942" s="5"/>
      <c r="CH4942" s="69"/>
      <c r="CI4942" s="6"/>
      <c r="CJ4942" s="5"/>
      <c r="CK4942" s="25"/>
      <c r="CL4942" s="5"/>
      <c r="DN4942" s="14"/>
      <c r="DO4942" s="14"/>
      <c r="DP4942" s="5"/>
      <c r="DQ4942" s="25"/>
      <c r="DR4942" s="25"/>
      <c r="DS4942" s="96"/>
      <c r="DT4942" s="83"/>
      <c r="DU4942" s="14"/>
      <c r="DX4942" s="83"/>
      <c r="DY4942" s="83"/>
      <c r="DZ4942" s="83"/>
      <c r="EA4942" s="83"/>
      <c r="EJ4942" s="54"/>
      <c r="EK4942" s="22"/>
      <c r="EL4942" s="24"/>
      <c r="EP4942" s="23"/>
      <c r="EQ4942" s="24"/>
      <c r="ER4942" s="22"/>
      <c r="ES4942" s="24"/>
      <c r="ET4942" s="24"/>
      <c r="EU4942" s="23"/>
      <c r="EV4942" s="26"/>
      <c r="EX4942" s="6"/>
      <c r="EY4942" s="24"/>
      <c r="EZ4942" s="109"/>
      <c r="FA4942" s="66"/>
      <c r="FB4942" s="5"/>
      <c r="FC4942" s="68"/>
      <c r="FD4942" s="67"/>
      <c r="FE4942" s="67"/>
      <c r="FF4942" s="64"/>
      <c r="FG4942" s="5"/>
      <c r="FH4942" s="69"/>
      <c r="FI4942" s="6"/>
      <c r="FJ4942" s="5"/>
      <c r="FK4942" s="25"/>
      <c r="FL4942" s="5"/>
    </row>
    <row r="4943" spans="40:168">
      <c r="AN4943" s="14"/>
      <c r="AO4943" s="14"/>
      <c r="AP4943" s="5"/>
      <c r="AQ4943" s="25"/>
      <c r="AR4943" s="25"/>
      <c r="AS4943" s="96"/>
      <c r="AT4943" s="83"/>
      <c r="AU4943" s="14"/>
      <c r="AX4943" s="83"/>
      <c r="AY4943" s="83"/>
      <c r="AZ4943" s="83"/>
      <c r="BA4943" s="83"/>
      <c r="BJ4943" s="54"/>
      <c r="BK4943" s="22"/>
      <c r="BL4943" s="24"/>
      <c r="BP4943" s="23"/>
      <c r="BQ4943" s="24"/>
      <c r="BR4943" s="22"/>
      <c r="BS4943" s="24"/>
      <c r="BT4943" s="24"/>
      <c r="BU4943" s="23"/>
      <c r="BV4943" s="26"/>
      <c r="BX4943" s="6"/>
      <c r="BY4943" s="24"/>
      <c r="BZ4943" s="109"/>
      <c r="CA4943" s="66"/>
      <c r="CB4943" s="5"/>
      <c r="CC4943" s="68"/>
      <c r="CD4943" s="67"/>
      <c r="CE4943" s="67"/>
      <c r="CF4943" s="64"/>
      <c r="CG4943" s="5"/>
      <c r="CH4943" s="69"/>
      <c r="CI4943" s="6"/>
      <c r="CJ4943" s="5"/>
      <c r="CK4943" s="25"/>
      <c r="CL4943" s="5"/>
      <c r="DN4943" s="14"/>
      <c r="DO4943" s="14"/>
      <c r="DP4943" s="5"/>
      <c r="DQ4943" s="25"/>
      <c r="DR4943" s="25"/>
      <c r="DS4943" s="96"/>
      <c r="DT4943" s="83"/>
      <c r="DU4943" s="14"/>
      <c r="DX4943" s="83"/>
      <c r="DY4943" s="83"/>
      <c r="DZ4943" s="83"/>
      <c r="EA4943" s="83"/>
      <c r="EJ4943" s="54"/>
      <c r="EK4943" s="22"/>
      <c r="EL4943" s="24"/>
      <c r="EP4943" s="23"/>
      <c r="EQ4943" s="24"/>
      <c r="ER4943" s="22"/>
      <c r="ES4943" s="24"/>
      <c r="ET4943" s="24"/>
      <c r="EU4943" s="23"/>
      <c r="EV4943" s="26"/>
      <c r="EX4943" s="6"/>
      <c r="EY4943" s="24"/>
      <c r="EZ4943" s="109"/>
      <c r="FA4943" s="66"/>
      <c r="FB4943" s="5"/>
      <c r="FC4943" s="68"/>
      <c r="FD4943" s="67"/>
      <c r="FE4943" s="67"/>
      <c r="FF4943" s="64"/>
      <c r="FG4943" s="5"/>
      <c r="FH4943" s="69"/>
      <c r="FI4943" s="6"/>
      <c r="FJ4943" s="5"/>
      <c r="FK4943" s="25"/>
      <c r="FL4943" s="5"/>
    </row>
    <row r="4944" spans="40:168">
      <c r="AN4944" s="14"/>
      <c r="AO4944" s="14"/>
      <c r="AP4944" s="5"/>
      <c r="AQ4944" s="25"/>
      <c r="AR4944" s="25"/>
      <c r="AS4944" s="96"/>
      <c r="AT4944" s="83"/>
      <c r="AU4944" s="14"/>
      <c r="AX4944" s="83"/>
      <c r="AY4944" s="83"/>
      <c r="AZ4944" s="83"/>
      <c r="BA4944" s="83"/>
      <c r="BJ4944" s="54"/>
      <c r="BK4944" s="22"/>
      <c r="BL4944" s="24"/>
      <c r="BP4944" s="23"/>
      <c r="BQ4944" s="24"/>
      <c r="BR4944" s="22"/>
      <c r="BS4944" s="24"/>
      <c r="BT4944" s="24"/>
      <c r="BU4944" s="23"/>
      <c r="BV4944" s="26"/>
      <c r="BX4944" s="6"/>
      <c r="BY4944" s="24"/>
      <c r="BZ4944" s="109"/>
      <c r="CA4944" s="66"/>
      <c r="CB4944" s="5"/>
      <c r="CC4944" s="68"/>
      <c r="CD4944" s="67"/>
      <c r="CE4944" s="67"/>
      <c r="CF4944" s="64"/>
      <c r="CG4944" s="5"/>
      <c r="CH4944" s="69"/>
      <c r="CI4944" s="6"/>
      <c r="CJ4944" s="5"/>
      <c r="CK4944" s="25"/>
      <c r="CL4944" s="5"/>
      <c r="DN4944" s="14"/>
      <c r="DO4944" s="14"/>
      <c r="DP4944" s="5"/>
      <c r="DQ4944" s="25"/>
      <c r="DR4944" s="25"/>
      <c r="DS4944" s="96"/>
      <c r="DT4944" s="83"/>
      <c r="DU4944" s="14"/>
      <c r="DX4944" s="83"/>
      <c r="DY4944" s="83"/>
      <c r="DZ4944" s="83"/>
      <c r="EA4944" s="83"/>
      <c r="EJ4944" s="54"/>
      <c r="EK4944" s="22"/>
      <c r="EL4944" s="24"/>
      <c r="EP4944" s="23"/>
      <c r="EQ4944" s="24"/>
      <c r="ER4944" s="22"/>
      <c r="ES4944" s="24"/>
      <c r="ET4944" s="24"/>
      <c r="EU4944" s="23"/>
      <c r="EV4944" s="26"/>
      <c r="EX4944" s="6"/>
      <c r="EY4944" s="24"/>
      <c r="EZ4944" s="109"/>
      <c r="FA4944" s="66"/>
      <c r="FB4944" s="5"/>
      <c r="FC4944" s="68"/>
      <c r="FD4944" s="67"/>
      <c r="FE4944" s="67"/>
      <c r="FF4944" s="64"/>
      <c r="FG4944" s="5"/>
      <c r="FH4944" s="69"/>
      <c r="FI4944" s="6"/>
      <c r="FJ4944" s="5"/>
      <c r="FK4944" s="25"/>
      <c r="FL4944" s="5"/>
    </row>
    <row r="4945" spans="40:168">
      <c r="AN4945" s="14"/>
      <c r="AO4945" s="14"/>
      <c r="AP4945" s="5"/>
      <c r="AQ4945" s="25"/>
      <c r="AR4945" s="25"/>
      <c r="AS4945" s="96"/>
      <c r="AT4945" s="83"/>
      <c r="AU4945" s="14"/>
      <c r="AX4945" s="83"/>
      <c r="AY4945" s="83"/>
      <c r="AZ4945" s="83"/>
      <c r="BA4945" s="83"/>
      <c r="BJ4945" s="54"/>
      <c r="BK4945" s="22"/>
      <c r="BL4945" s="24"/>
      <c r="BP4945" s="23"/>
      <c r="BQ4945" s="24"/>
      <c r="BR4945" s="22"/>
      <c r="BS4945" s="24"/>
      <c r="BT4945" s="24"/>
      <c r="BU4945" s="23"/>
      <c r="BV4945" s="26"/>
      <c r="BX4945" s="6"/>
      <c r="BY4945" s="24"/>
      <c r="BZ4945" s="109"/>
      <c r="CA4945" s="66"/>
      <c r="CB4945" s="5"/>
      <c r="CC4945" s="68"/>
      <c r="CD4945" s="67"/>
      <c r="CE4945" s="67"/>
      <c r="CF4945" s="64"/>
      <c r="CG4945" s="5"/>
      <c r="CH4945" s="69"/>
      <c r="CI4945" s="6"/>
      <c r="CJ4945" s="5"/>
      <c r="CK4945" s="25"/>
      <c r="CL4945" s="5"/>
      <c r="DN4945" s="14"/>
      <c r="DO4945" s="14"/>
      <c r="DP4945" s="5"/>
      <c r="DQ4945" s="25"/>
      <c r="DR4945" s="25"/>
      <c r="DS4945" s="96"/>
      <c r="DT4945" s="83"/>
      <c r="DU4945" s="14"/>
      <c r="DX4945" s="83"/>
      <c r="DY4945" s="83"/>
      <c r="DZ4945" s="83"/>
      <c r="EA4945" s="83"/>
      <c r="EJ4945" s="54"/>
      <c r="EK4945" s="22"/>
      <c r="EL4945" s="24"/>
      <c r="EP4945" s="23"/>
      <c r="EQ4945" s="24"/>
      <c r="ER4945" s="22"/>
      <c r="ES4945" s="24"/>
      <c r="ET4945" s="24"/>
      <c r="EU4945" s="23"/>
      <c r="EV4945" s="26"/>
      <c r="EX4945" s="6"/>
      <c r="EY4945" s="24"/>
      <c r="EZ4945" s="109"/>
      <c r="FA4945" s="66"/>
      <c r="FB4945" s="5"/>
      <c r="FC4945" s="68"/>
      <c r="FD4945" s="67"/>
      <c r="FE4945" s="67"/>
      <c r="FF4945" s="64"/>
      <c r="FG4945" s="5"/>
      <c r="FH4945" s="69"/>
      <c r="FI4945" s="6"/>
      <c r="FJ4945" s="5"/>
      <c r="FK4945" s="25"/>
      <c r="FL4945" s="5"/>
    </row>
    <row r="4946" spans="40:168">
      <c r="AN4946" s="14"/>
      <c r="AO4946" s="14"/>
      <c r="AP4946" s="5"/>
      <c r="AQ4946" s="25"/>
      <c r="AR4946" s="25"/>
      <c r="AS4946" s="96"/>
      <c r="AT4946" s="83"/>
      <c r="AU4946" s="14"/>
      <c r="AX4946" s="83"/>
      <c r="AY4946" s="83"/>
      <c r="AZ4946" s="83"/>
      <c r="BA4946" s="83"/>
      <c r="BJ4946" s="54"/>
      <c r="BK4946" s="22"/>
      <c r="BL4946" s="24"/>
      <c r="BP4946" s="23"/>
      <c r="BQ4946" s="24"/>
      <c r="BR4946" s="22"/>
      <c r="BS4946" s="24"/>
      <c r="BT4946" s="24"/>
      <c r="BU4946" s="23"/>
      <c r="BV4946" s="26"/>
      <c r="BX4946" s="6"/>
      <c r="BY4946" s="24"/>
      <c r="BZ4946" s="109"/>
      <c r="CA4946" s="66"/>
      <c r="CB4946" s="5"/>
      <c r="CC4946" s="68"/>
      <c r="CD4946" s="67"/>
      <c r="CE4946" s="67"/>
      <c r="CF4946" s="64"/>
      <c r="CG4946" s="5"/>
      <c r="CH4946" s="69"/>
      <c r="CI4946" s="6"/>
      <c r="CJ4946" s="5"/>
      <c r="CK4946" s="25"/>
      <c r="CL4946" s="5"/>
      <c r="DN4946" s="14"/>
      <c r="DO4946" s="14"/>
      <c r="DP4946" s="5"/>
      <c r="DQ4946" s="25"/>
      <c r="DR4946" s="25"/>
      <c r="DS4946" s="96"/>
      <c r="DT4946" s="83"/>
      <c r="DU4946" s="14"/>
      <c r="DX4946" s="83"/>
      <c r="DY4946" s="83"/>
      <c r="DZ4946" s="83"/>
      <c r="EA4946" s="83"/>
      <c r="EJ4946" s="54"/>
      <c r="EK4946" s="22"/>
      <c r="EL4946" s="24"/>
      <c r="EP4946" s="23"/>
      <c r="EQ4946" s="24"/>
      <c r="ER4946" s="22"/>
      <c r="ES4946" s="24"/>
      <c r="ET4946" s="24"/>
      <c r="EU4946" s="23"/>
      <c r="EV4946" s="26"/>
      <c r="EX4946" s="6"/>
      <c r="EY4946" s="24"/>
      <c r="EZ4946" s="109"/>
      <c r="FA4946" s="66"/>
      <c r="FB4946" s="5"/>
      <c r="FC4946" s="68"/>
      <c r="FD4946" s="67"/>
      <c r="FE4946" s="67"/>
      <c r="FF4946" s="64"/>
      <c r="FG4946" s="5"/>
      <c r="FH4946" s="69"/>
      <c r="FI4946" s="6"/>
      <c r="FJ4946" s="5"/>
      <c r="FK4946" s="25"/>
      <c r="FL4946" s="5"/>
    </row>
    <row r="4947" spans="40:168">
      <c r="AN4947" s="14"/>
      <c r="AO4947" s="14"/>
      <c r="AP4947" s="5"/>
      <c r="AQ4947" s="25"/>
      <c r="AR4947" s="25"/>
      <c r="AS4947" s="96"/>
      <c r="AT4947" s="83"/>
      <c r="AU4947" s="14"/>
      <c r="AX4947" s="83"/>
      <c r="AY4947" s="83"/>
      <c r="AZ4947" s="83"/>
      <c r="BA4947" s="83"/>
      <c r="BJ4947" s="54"/>
      <c r="BK4947" s="22"/>
      <c r="BL4947" s="24"/>
      <c r="BP4947" s="23"/>
      <c r="BQ4947" s="24"/>
      <c r="BR4947" s="22"/>
      <c r="BS4947" s="24"/>
      <c r="BT4947" s="24"/>
      <c r="BU4947" s="23"/>
      <c r="BV4947" s="26"/>
      <c r="BX4947" s="6"/>
      <c r="BY4947" s="24"/>
      <c r="BZ4947" s="109"/>
      <c r="CA4947" s="66"/>
      <c r="CB4947" s="5"/>
      <c r="CC4947" s="68"/>
      <c r="CD4947" s="67"/>
      <c r="CE4947" s="67"/>
      <c r="CF4947" s="64"/>
      <c r="CG4947" s="5"/>
      <c r="CH4947" s="69"/>
      <c r="CI4947" s="6"/>
      <c r="CJ4947" s="5"/>
      <c r="CK4947" s="25"/>
      <c r="CL4947" s="5"/>
      <c r="DN4947" s="14"/>
      <c r="DO4947" s="14"/>
      <c r="DP4947" s="5"/>
      <c r="DQ4947" s="25"/>
      <c r="DR4947" s="25"/>
      <c r="DS4947" s="96"/>
      <c r="DT4947" s="83"/>
      <c r="DU4947" s="14"/>
      <c r="DX4947" s="83"/>
      <c r="DY4947" s="83"/>
      <c r="DZ4947" s="83"/>
      <c r="EA4947" s="83"/>
      <c r="EJ4947" s="54"/>
      <c r="EK4947" s="22"/>
      <c r="EL4947" s="24"/>
      <c r="EP4947" s="23"/>
      <c r="EQ4947" s="24"/>
      <c r="ER4947" s="22"/>
      <c r="ES4947" s="24"/>
      <c r="ET4947" s="24"/>
      <c r="EU4947" s="23"/>
      <c r="EV4947" s="26"/>
      <c r="EX4947" s="6"/>
      <c r="EY4947" s="24"/>
      <c r="EZ4947" s="109"/>
      <c r="FA4947" s="66"/>
      <c r="FB4947" s="5"/>
      <c r="FC4947" s="68"/>
      <c r="FD4947" s="67"/>
      <c r="FE4947" s="67"/>
      <c r="FF4947" s="64"/>
      <c r="FG4947" s="5"/>
      <c r="FH4947" s="69"/>
      <c r="FI4947" s="6"/>
      <c r="FJ4947" s="5"/>
      <c r="FK4947" s="25"/>
      <c r="FL4947" s="5"/>
    </row>
    <row r="4948" spans="40:168">
      <c r="AN4948" s="14"/>
      <c r="AO4948" s="14"/>
      <c r="AP4948" s="5"/>
      <c r="AQ4948" s="25"/>
      <c r="AR4948" s="25"/>
      <c r="AS4948" s="96"/>
      <c r="AT4948" s="83"/>
      <c r="AU4948" s="14"/>
      <c r="AX4948" s="83"/>
      <c r="AY4948" s="83"/>
      <c r="AZ4948" s="83"/>
      <c r="BA4948" s="83"/>
      <c r="BJ4948" s="54"/>
      <c r="BK4948" s="22"/>
      <c r="BL4948" s="24"/>
      <c r="BP4948" s="23"/>
      <c r="BQ4948" s="24"/>
      <c r="BR4948" s="22"/>
      <c r="BS4948" s="24"/>
      <c r="BT4948" s="24"/>
      <c r="BU4948" s="23"/>
      <c r="BV4948" s="26"/>
      <c r="BX4948" s="6"/>
      <c r="BY4948" s="24"/>
      <c r="BZ4948" s="109"/>
      <c r="CA4948" s="66"/>
      <c r="CB4948" s="5"/>
      <c r="CC4948" s="68"/>
      <c r="CD4948" s="67"/>
      <c r="CE4948" s="67"/>
      <c r="CF4948" s="64"/>
      <c r="CG4948" s="5"/>
      <c r="CH4948" s="69"/>
      <c r="CI4948" s="6"/>
      <c r="CJ4948" s="5"/>
      <c r="CK4948" s="25"/>
      <c r="CL4948" s="5"/>
      <c r="DN4948" s="14"/>
      <c r="DO4948" s="14"/>
      <c r="DP4948" s="5"/>
      <c r="DQ4948" s="25"/>
      <c r="DR4948" s="25"/>
      <c r="DS4948" s="96"/>
      <c r="DT4948" s="83"/>
      <c r="DU4948" s="14"/>
      <c r="DX4948" s="83"/>
      <c r="DY4948" s="83"/>
      <c r="DZ4948" s="83"/>
      <c r="EA4948" s="83"/>
      <c r="EJ4948" s="54"/>
      <c r="EK4948" s="22"/>
      <c r="EL4948" s="24"/>
      <c r="EP4948" s="23"/>
      <c r="EQ4948" s="24"/>
      <c r="ER4948" s="22"/>
      <c r="ES4948" s="24"/>
      <c r="ET4948" s="24"/>
      <c r="EU4948" s="23"/>
      <c r="EV4948" s="26"/>
      <c r="EX4948" s="6"/>
      <c r="EY4948" s="24"/>
      <c r="EZ4948" s="109"/>
      <c r="FA4948" s="66"/>
      <c r="FB4948" s="5"/>
      <c r="FC4948" s="68"/>
      <c r="FD4948" s="67"/>
      <c r="FE4948" s="67"/>
      <c r="FF4948" s="64"/>
      <c r="FG4948" s="5"/>
      <c r="FH4948" s="69"/>
      <c r="FI4948" s="6"/>
      <c r="FJ4948" s="5"/>
      <c r="FK4948" s="25"/>
      <c r="FL4948" s="5"/>
    </row>
    <row r="4949" spans="40:168">
      <c r="AN4949" s="14"/>
      <c r="AO4949" s="14"/>
      <c r="AP4949" s="5"/>
      <c r="AQ4949" s="25"/>
      <c r="AR4949" s="25"/>
      <c r="AS4949" s="96"/>
      <c r="AT4949" s="83"/>
      <c r="AU4949" s="14"/>
      <c r="AX4949" s="83"/>
      <c r="AY4949" s="83"/>
      <c r="AZ4949" s="83"/>
      <c r="BA4949" s="83"/>
      <c r="BJ4949" s="54"/>
      <c r="BK4949" s="22"/>
      <c r="BL4949" s="24"/>
      <c r="BP4949" s="23"/>
      <c r="BQ4949" s="24"/>
      <c r="BR4949" s="22"/>
      <c r="BS4949" s="24"/>
      <c r="BT4949" s="24"/>
      <c r="BU4949" s="23"/>
      <c r="BV4949" s="26"/>
      <c r="BX4949" s="6"/>
      <c r="BY4949" s="24"/>
      <c r="BZ4949" s="109"/>
      <c r="CA4949" s="66"/>
      <c r="CB4949" s="5"/>
      <c r="CC4949" s="68"/>
      <c r="CD4949" s="67"/>
      <c r="CE4949" s="67"/>
      <c r="CF4949" s="64"/>
      <c r="CG4949" s="5"/>
      <c r="CH4949" s="69"/>
      <c r="CI4949" s="6"/>
      <c r="CJ4949" s="5"/>
      <c r="CK4949" s="25"/>
      <c r="CL4949" s="5"/>
      <c r="DN4949" s="14"/>
      <c r="DO4949" s="14"/>
      <c r="DP4949" s="5"/>
      <c r="DQ4949" s="25"/>
      <c r="DR4949" s="25"/>
      <c r="DS4949" s="96"/>
      <c r="DT4949" s="83"/>
      <c r="DU4949" s="14"/>
      <c r="DX4949" s="83"/>
      <c r="DY4949" s="83"/>
      <c r="DZ4949" s="83"/>
      <c r="EA4949" s="83"/>
      <c r="EJ4949" s="54"/>
      <c r="EK4949" s="22"/>
      <c r="EL4949" s="24"/>
      <c r="EP4949" s="23"/>
      <c r="EQ4949" s="24"/>
      <c r="ER4949" s="22"/>
      <c r="ES4949" s="24"/>
      <c r="ET4949" s="24"/>
      <c r="EU4949" s="23"/>
      <c r="EV4949" s="26"/>
      <c r="EX4949" s="6"/>
      <c r="EY4949" s="24"/>
      <c r="EZ4949" s="109"/>
      <c r="FA4949" s="66"/>
      <c r="FB4949" s="5"/>
      <c r="FC4949" s="68"/>
      <c r="FD4949" s="67"/>
      <c r="FE4949" s="67"/>
      <c r="FF4949" s="64"/>
      <c r="FG4949" s="5"/>
      <c r="FH4949" s="69"/>
      <c r="FI4949" s="6"/>
      <c r="FJ4949" s="5"/>
      <c r="FK4949" s="25"/>
      <c r="FL4949" s="5"/>
    </row>
    <row r="4950" spans="40:168">
      <c r="AN4950" s="14"/>
      <c r="AO4950" s="14"/>
      <c r="AP4950" s="5"/>
      <c r="AQ4950" s="25"/>
      <c r="AR4950" s="25"/>
      <c r="AS4950" s="96"/>
      <c r="AT4950" s="83"/>
      <c r="AU4950" s="14"/>
      <c r="AX4950" s="83"/>
      <c r="AY4950" s="83"/>
      <c r="AZ4950" s="83"/>
      <c r="BA4950" s="83"/>
      <c r="BJ4950" s="54"/>
      <c r="BK4950" s="22"/>
      <c r="BL4950" s="24"/>
      <c r="BP4950" s="23"/>
      <c r="BQ4950" s="24"/>
      <c r="BR4950" s="22"/>
      <c r="BS4950" s="24"/>
      <c r="BT4950" s="24"/>
      <c r="BU4950" s="23"/>
      <c r="BV4950" s="26"/>
      <c r="BX4950" s="6"/>
      <c r="BY4950" s="24"/>
      <c r="BZ4950" s="109"/>
      <c r="CA4950" s="66"/>
      <c r="CB4950" s="5"/>
      <c r="CC4950" s="68"/>
      <c r="CD4950" s="67"/>
      <c r="CE4950" s="67"/>
      <c r="CF4950" s="64"/>
      <c r="CG4950" s="5"/>
      <c r="CH4950" s="69"/>
      <c r="CI4950" s="6"/>
      <c r="CJ4950" s="5"/>
      <c r="CK4950" s="25"/>
      <c r="CL4950" s="5"/>
      <c r="DN4950" s="14"/>
      <c r="DO4950" s="14"/>
      <c r="DP4950" s="5"/>
      <c r="DQ4950" s="25"/>
      <c r="DR4950" s="25"/>
      <c r="DS4950" s="96"/>
      <c r="DT4950" s="83"/>
      <c r="DU4950" s="14"/>
      <c r="DX4950" s="83"/>
      <c r="DY4950" s="83"/>
      <c r="DZ4950" s="83"/>
      <c r="EA4950" s="83"/>
      <c r="EJ4950" s="54"/>
      <c r="EK4950" s="22"/>
      <c r="EL4950" s="24"/>
      <c r="EP4950" s="23"/>
      <c r="EQ4950" s="24"/>
      <c r="ER4950" s="22"/>
      <c r="ES4950" s="24"/>
      <c r="ET4950" s="24"/>
      <c r="EU4950" s="23"/>
      <c r="EV4950" s="26"/>
      <c r="EX4950" s="6"/>
      <c r="EY4950" s="24"/>
      <c r="EZ4950" s="109"/>
      <c r="FA4950" s="66"/>
      <c r="FB4950" s="5"/>
      <c r="FC4950" s="68"/>
      <c r="FD4950" s="67"/>
      <c r="FE4950" s="67"/>
      <c r="FF4950" s="64"/>
      <c r="FG4950" s="5"/>
      <c r="FH4950" s="69"/>
      <c r="FI4950" s="6"/>
      <c r="FJ4950" s="5"/>
      <c r="FK4950" s="25"/>
      <c r="FL4950" s="5"/>
    </row>
    <row r="4951" spans="40:168">
      <c r="AN4951" s="14"/>
      <c r="AO4951" s="14"/>
      <c r="AP4951" s="5"/>
      <c r="AQ4951" s="25"/>
      <c r="AR4951" s="25"/>
      <c r="AS4951" s="96"/>
      <c r="AT4951" s="83"/>
      <c r="AU4951" s="14"/>
      <c r="AX4951" s="83"/>
      <c r="AY4951" s="83"/>
      <c r="AZ4951" s="83"/>
      <c r="BA4951" s="83"/>
      <c r="BJ4951" s="54"/>
      <c r="BK4951" s="22"/>
      <c r="BL4951" s="24"/>
      <c r="BP4951" s="23"/>
      <c r="BQ4951" s="24"/>
      <c r="BR4951" s="22"/>
      <c r="BS4951" s="24"/>
      <c r="BT4951" s="24"/>
      <c r="BU4951" s="23"/>
      <c r="BV4951" s="26"/>
      <c r="BX4951" s="6"/>
      <c r="BY4951" s="24"/>
      <c r="BZ4951" s="109"/>
      <c r="CA4951" s="66"/>
      <c r="CB4951" s="5"/>
      <c r="CC4951" s="68"/>
      <c r="CD4951" s="67"/>
      <c r="CE4951" s="67"/>
      <c r="CF4951" s="64"/>
      <c r="CG4951" s="5"/>
      <c r="CH4951" s="69"/>
      <c r="CI4951" s="6"/>
      <c r="CJ4951" s="5"/>
      <c r="CK4951" s="25"/>
      <c r="CL4951" s="5"/>
      <c r="DN4951" s="14"/>
      <c r="DO4951" s="14"/>
      <c r="DP4951" s="5"/>
      <c r="DQ4951" s="25"/>
      <c r="DR4951" s="25"/>
      <c r="DS4951" s="96"/>
      <c r="DT4951" s="83"/>
      <c r="DU4951" s="14"/>
      <c r="DX4951" s="83"/>
      <c r="DY4951" s="83"/>
      <c r="DZ4951" s="83"/>
      <c r="EA4951" s="83"/>
      <c r="EJ4951" s="54"/>
      <c r="EK4951" s="22"/>
      <c r="EL4951" s="24"/>
      <c r="EP4951" s="23"/>
      <c r="EQ4951" s="24"/>
      <c r="ER4951" s="22"/>
      <c r="ES4951" s="24"/>
      <c r="ET4951" s="24"/>
      <c r="EU4951" s="23"/>
      <c r="EV4951" s="26"/>
      <c r="EX4951" s="6"/>
      <c r="EY4951" s="24"/>
      <c r="EZ4951" s="109"/>
      <c r="FA4951" s="66"/>
      <c r="FB4951" s="5"/>
      <c r="FC4951" s="68"/>
      <c r="FD4951" s="67"/>
      <c r="FE4951" s="67"/>
      <c r="FF4951" s="64"/>
      <c r="FG4951" s="5"/>
      <c r="FH4951" s="69"/>
      <c r="FI4951" s="6"/>
      <c r="FJ4951" s="5"/>
      <c r="FK4951" s="25"/>
      <c r="FL4951" s="5"/>
    </row>
    <row r="4952" spans="40:168">
      <c r="AN4952" s="14"/>
      <c r="AO4952" s="14"/>
      <c r="AP4952" s="5"/>
      <c r="AQ4952" s="25"/>
      <c r="AR4952" s="25"/>
      <c r="AS4952" s="96"/>
      <c r="AT4952" s="83"/>
      <c r="AU4952" s="14"/>
      <c r="AX4952" s="83"/>
      <c r="AY4952" s="83"/>
      <c r="AZ4952" s="83"/>
      <c r="BA4952" s="83"/>
      <c r="BJ4952" s="54"/>
      <c r="BK4952" s="22"/>
      <c r="BL4952" s="24"/>
      <c r="BP4952" s="23"/>
      <c r="BQ4952" s="24"/>
      <c r="BR4952" s="22"/>
      <c r="BS4952" s="24"/>
      <c r="BT4952" s="24"/>
      <c r="BU4952" s="23"/>
      <c r="BV4952" s="26"/>
      <c r="BX4952" s="6"/>
      <c r="BY4952" s="24"/>
      <c r="BZ4952" s="109"/>
      <c r="CA4952" s="66"/>
      <c r="CB4952" s="5"/>
      <c r="CC4952" s="68"/>
      <c r="CD4952" s="67"/>
      <c r="CE4952" s="67"/>
      <c r="CF4952" s="64"/>
      <c r="CG4952" s="5"/>
      <c r="CH4952" s="69"/>
      <c r="CI4952" s="6"/>
      <c r="CJ4952" s="5"/>
      <c r="CK4952" s="25"/>
      <c r="CL4952" s="5"/>
      <c r="DN4952" s="14"/>
      <c r="DO4952" s="14"/>
      <c r="DP4952" s="5"/>
      <c r="DQ4952" s="25"/>
      <c r="DR4952" s="25"/>
      <c r="DS4952" s="96"/>
      <c r="DT4952" s="83"/>
      <c r="DU4952" s="14"/>
      <c r="DX4952" s="83"/>
      <c r="DY4952" s="83"/>
      <c r="DZ4952" s="83"/>
      <c r="EA4952" s="83"/>
      <c r="EJ4952" s="54"/>
      <c r="EK4952" s="22"/>
      <c r="EL4952" s="24"/>
      <c r="EP4952" s="23"/>
      <c r="EQ4952" s="24"/>
      <c r="ER4952" s="22"/>
      <c r="ES4952" s="24"/>
      <c r="ET4952" s="24"/>
      <c r="EU4952" s="23"/>
      <c r="EV4952" s="26"/>
      <c r="EX4952" s="6"/>
      <c r="EY4952" s="24"/>
      <c r="EZ4952" s="109"/>
      <c r="FA4952" s="66"/>
      <c r="FB4952" s="5"/>
      <c r="FC4952" s="68"/>
      <c r="FD4952" s="67"/>
      <c r="FE4952" s="67"/>
      <c r="FF4952" s="64"/>
      <c r="FG4952" s="5"/>
      <c r="FH4952" s="69"/>
      <c r="FI4952" s="6"/>
      <c r="FJ4952" s="5"/>
      <c r="FK4952" s="25"/>
      <c r="FL4952" s="5"/>
    </row>
    <row r="4953" spans="40:168">
      <c r="AN4953" s="14"/>
      <c r="AO4953" s="14"/>
      <c r="AP4953" s="5"/>
      <c r="AQ4953" s="25"/>
      <c r="AR4953" s="25"/>
      <c r="AS4953" s="96"/>
      <c r="AT4953" s="83"/>
      <c r="AU4953" s="14"/>
      <c r="AX4953" s="83"/>
      <c r="AY4953" s="83"/>
      <c r="AZ4953" s="83"/>
      <c r="BA4953" s="83"/>
      <c r="BJ4953" s="54"/>
      <c r="BK4953" s="22"/>
      <c r="BL4953" s="24"/>
      <c r="BP4953" s="23"/>
      <c r="BQ4953" s="24"/>
      <c r="BR4953" s="22"/>
      <c r="BS4953" s="24"/>
      <c r="BT4953" s="24"/>
      <c r="BU4953" s="23"/>
      <c r="BV4953" s="26"/>
      <c r="BX4953" s="6"/>
      <c r="BY4953" s="24"/>
      <c r="BZ4953" s="109"/>
      <c r="CA4953" s="66"/>
      <c r="CB4953" s="5"/>
      <c r="CC4953" s="68"/>
      <c r="CD4953" s="67"/>
      <c r="CE4953" s="67"/>
      <c r="CF4953" s="64"/>
      <c r="CG4953" s="5"/>
      <c r="CH4953" s="69"/>
      <c r="CI4953" s="6"/>
      <c r="CJ4953" s="5"/>
      <c r="CK4953" s="25"/>
      <c r="CL4953" s="5"/>
      <c r="DN4953" s="14"/>
      <c r="DO4953" s="14"/>
      <c r="DP4953" s="5"/>
      <c r="DQ4953" s="25"/>
      <c r="DR4953" s="25"/>
      <c r="DS4953" s="96"/>
      <c r="DT4953" s="83"/>
      <c r="DU4953" s="14"/>
      <c r="DX4953" s="83"/>
      <c r="DY4953" s="83"/>
      <c r="DZ4953" s="83"/>
      <c r="EA4953" s="83"/>
      <c r="EJ4953" s="54"/>
      <c r="EK4953" s="22"/>
      <c r="EL4953" s="24"/>
      <c r="EP4953" s="23"/>
      <c r="EQ4953" s="24"/>
      <c r="ER4953" s="22"/>
      <c r="ES4953" s="24"/>
      <c r="ET4953" s="24"/>
      <c r="EU4953" s="23"/>
      <c r="EV4953" s="26"/>
      <c r="EX4953" s="6"/>
      <c r="EY4953" s="24"/>
      <c r="EZ4953" s="109"/>
      <c r="FA4953" s="66"/>
      <c r="FB4953" s="5"/>
      <c r="FC4953" s="68"/>
      <c r="FD4953" s="67"/>
      <c r="FE4953" s="67"/>
      <c r="FF4953" s="64"/>
      <c r="FG4953" s="5"/>
      <c r="FH4953" s="69"/>
      <c r="FI4953" s="6"/>
      <c r="FJ4953" s="5"/>
      <c r="FK4953" s="25"/>
      <c r="FL4953" s="5"/>
    </row>
    <row r="4954" spans="40:168">
      <c r="AN4954" s="14"/>
      <c r="AO4954" s="14"/>
      <c r="AP4954" s="5"/>
      <c r="AQ4954" s="25"/>
      <c r="AR4954" s="25"/>
      <c r="AS4954" s="96"/>
      <c r="AT4954" s="83"/>
      <c r="AU4954" s="14"/>
      <c r="AX4954" s="83"/>
      <c r="AY4954" s="83"/>
      <c r="AZ4954" s="83"/>
      <c r="BA4954" s="83"/>
      <c r="BJ4954" s="54"/>
      <c r="BK4954" s="22"/>
      <c r="BL4954" s="24"/>
      <c r="BP4954" s="23"/>
      <c r="BQ4954" s="24"/>
      <c r="BR4954" s="22"/>
      <c r="BS4954" s="24"/>
      <c r="BT4954" s="24"/>
      <c r="BU4954" s="23"/>
      <c r="BV4954" s="26"/>
      <c r="BX4954" s="6"/>
      <c r="BY4954" s="24"/>
      <c r="BZ4954" s="109"/>
      <c r="CA4954" s="66"/>
      <c r="CB4954" s="5"/>
      <c r="CC4954" s="68"/>
      <c r="CD4954" s="67"/>
      <c r="CE4954" s="67"/>
      <c r="CF4954" s="64"/>
      <c r="CG4954" s="5"/>
      <c r="CH4954" s="69"/>
      <c r="CI4954" s="6"/>
      <c r="CJ4954" s="5"/>
      <c r="CK4954" s="25"/>
      <c r="CL4954" s="5"/>
      <c r="DN4954" s="14"/>
      <c r="DO4954" s="14"/>
      <c r="DP4954" s="5"/>
      <c r="DQ4954" s="25"/>
      <c r="DR4954" s="25"/>
      <c r="DS4954" s="96"/>
      <c r="DT4954" s="83"/>
      <c r="DU4954" s="14"/>
      <c r="DX4954" s="83"/>
      <c r="DY4954" s="83"/>
      <c r="DZ4954" s="83"/>
      <c r="EA4954" s="83"/>
      <c r="EJ4954" s="54"/>
      <c r="EK4954" s="22"/>
      <c r="EL4954" s="24"/>
      <c r="EP4954" s="23"/>
      <c r="EQ4954" s="24"/>
      <c r="ER4954" s="22"/>
      <c r="ES4954" s="24"/>
      <c r="ET4954" s="24"/>
      <c r="EU4954" s="23"/>
      <c r="EV4954" s="26"/>
      <c r="EX4954" s="6"/>
      <c r="EY4954" s="24"/>
      <c r="EZ4954" s="109"/>
      <c r="FA4954" s="66"/>
      <c r="FB4954" s="5"/>
      <c r="FC4954" s="68"/>
      <c r="FD4954" s="67"/>
      <c r="FE4954" s="67"/>
      <c r="FF4954" s="64"/>
      <c r="FG4954" s="5"/>
      <c r="FH4954" s="69"/>
      <c r="FI4954" s="6"/>
      <c r="FJ4954" s="5"/>
      <c r="FK4954" s="25"/>
      <c r="FL4954" s="5"/>
    </row>
    <row r="4955" spans="40:168">
      <c r="AN4955" s="14"/>
      <c r="AO4955" s="14"/>
      <c r="AP4955" s="5"/>
      <c r="AQ4955" s="25"/>
      <c r="AR4955" s="25"/>
      <c r="AS4955" s="96"/>
      <c r="AT4955" s="83"/>
      <c r="AU4955" s="14"/>
      <c r="AX4955" s="83"/>
      <c r="AY4955" s="83"/>
      <c r="AZ4955" s="83"/>
      <c r="BA4955" s="83"/>
      <c r="BJ4955" s="54"/>
      <c r="BK4955" s="22"/>
      <c r="BL4955" s="24"/>
      <c r="BP4955" s="23"/>
      <c r="BQ4955" s="24"/>
      <c r="BR4955" s="22"/>
      <c r="BS4955" s="24"/>
      <c r="BT4955" s="24"/>
      <c r="BU4955" s="23"/>
      <c r="BV4955" s="26"/>
      <c r="BX4955" s="6"/>
      <c r="BY4955" s="24"/>
      <c r="BZ4955" s="109"/>
      <c r="CA4955" s="66"/>
      <c r="CB4955" s="5"/>
      <c r="CC4955" s="68"/>
      <c r="CD4955" s="67"/>
      <c r="CE4955" s="67"/>
      <c r="CF4955" s="64"/>
      <c r="CG4955" s="5"/>
      <c r="CH4955" s="69"/>
      <c r="CI4955" s="6"/>
      <c r="CJ4955" s="5"/>
      <c r="CK4955" s="25"/>
      <c r="CL4955" s="5"/>
      <c r="DN4955" s="14"/>
      <c r="DO4955" s="14"/>
      <c r="DP4955" s="5"/>
      <c r="DQ4955" s="25"/>
      <c r="DR4955" s="25"/>
      <c r="DS4955" s="96"/>
      <c r="DT4955" s="83"/>
      <c r="DU4955" s="14"/>
      <c r="DX4955" s="83"/>
      <c r="DY4955" s="83"/>
      <c r="DZ4955" s="83"/>
      <c r="EA4955" s="83"/>
      <c r="EJ4955" s="54"/>
      <c r="EK4955" s="22"/>
      <c r="EL4955" s="24"/>
      <c r="EP4955" s="23"/>
      <c r="EQ4955" s="24"/>
      <c r="ER4955" s="22"/>
      <c r="ES4955" s="24"/>
      <c r="ET4955" s="24"/>
      <c r="EU4955" s="23"/>
      <c r="EV4955" s="26"/>
      <c r="EX4955" s="6"/>
      <c r="EY4955" s="24"/>
      <c r="EZ4955" s="109"/>
      <c r="FA4955" s="66"/>
      <c r="FB4955" s="5"/>
      <c r="FC4955" s="68"/>
      <c r="FD4955" s="67"/>
      <c r="FE4955" s="67"/>
      <c r="FF4955" s="64"/>
      <c r="FG4955" s="5"/>
      <c r="FH4955" s="69"/>
      <c r="FI4955" s="6"/>
      <c r="FJ4955" s="5"/>
      <c r="FK4955" s="25"/>
      <c r="FL4955" s="5"/>
    </row>
    <row r="4956" spans="40:168">
      <c r="AN4956" s="14"/>
      <c r="AO4956" s="14"/>
      <c r="AP4956" s="5"/>
      <c r="AQ4956" s="25"/>
      <c r="AR4956" s="25"/>
      <c r="AS4956" s="96"/>
      <c r="AT4956" s="83"/>
      <c r="AU4956" s="14"/>
      <c r="AX4956" s="83"/>
      <c r="AY4956" s="83"/>
      <c r="AZ4956" s="83"/>
      <c r="BA4956" s="83"/>
      <c r="BJ4956" s="54"/>
      <c r="BK4956" s="22"/>
      <c r="BL4956" s="24"/>
      <c r="BP4956" s="23"/>
      <c r="BQ4956" s="24"/>
      <c r="BR4956" s="22"/>
      <c r="BS4956" s="24"/>
      <c r="BT4956" s="24"/>
      <c r="BU4956" s="23"/>
      <c r="BV4956" s="26"/>
      <c r="BX4956" s="6"/>
      <c r="BY4956" s="24"/>
      <c r="BZ4956" s="109"/>
      <c r="CA4956" s="66"/>
      <c r="CB4956" s="5"/>
      <c r="CC4956" s="68"/>
      <c r="CD4956" s="67"/>
      <c r="CE4956" s="67"/>
      <c r="CF4956" s="64"/>
      <c r="CG4956" s="5"/>
      <c r="CH4956" s="69"/>
      <c r="CI4956" s="6"/>
      <c r="CJ4956" s="5"/>
      <c r="CK4956" s="25"/>
      <c r="CL4956" s="5"/>
      <c r="DN4956" s="14"/>
      <c r="DO4956" s="14"/>
      <c r="DP4956" s="5"/>
      <c r="DQ4956" s="25"/>
      <c r="DR4956" s="25"/>
      <c r="DS4956" s="96"/>
      <c r="DT4956" s="83"/>
      <c r="DU4956" s="14"/>
      <c r="DX4956" s="83"/>
      <c r="DY4956" s="83"/>
      <c r="DZ4956" s="83"/>
      <c r="EA4956" s="83"/>
      <c r="EJ4956" s="54"/>
      <c r="EK4956" s="22"/>
      <c r="EL4956" s="24"/>
      <c r="EP4956" s="23"/>
      <c r="EQ4956" s="24"/>
      <c r="ER4956" s="22"/>
      <c r="ES4956" s="24"/>
      <c r="ET4956" s="24"/>
      <c r="EU4956" s="23"/>
      <c r="EV4956" s="26"/>
      <c r="EX4956" s="6"/>
      <c r="EY4956" s="24"/>
      <c r="EZ4956" s="109"/>
      <c r="FA4956" s="66"/>
      <c r="FB4956" s="5"/>
      <c r="FC4956" s="68"/>
      <c r="FD4956" s="67"/>
      <c r="FE4956" s="67"/>
      <c r="FF4956" s="64"/>
      <c r="FG4956" s="5"/>
      <c r="FH4956" s="69"/>
      <c r="FI4956" s="6"/>
      <c r="FJ4956" s="5"/>
      <c r="FK4956" s="25"/>
      <c r="FL4956" s="5"/>
    </row>
    <row r="4957" spans="40:168">
      <c r="AN4957" s="14"/>
      <c r="AO4957" s="14"/>
      <c r="AP4957" s="5"/>
      <c r="AQ4957" s="25"/>
      <c r="AR4957" s="25"/>
      <c r="AS4957" s="96"/>
      <c r="AT4957" s="83"/>
      <c r="AU4957" s="14"/>
      <c r="AX4957" s="83"/>
      <c r="AY4957" s="83"/>
      <c r="AZ4957" s="83"/>
      <c r="BA4957" s="83"/>
      <c r="BJ4957" s="54"/>
      <c r="BK4957" s="22"/>
      <c r="BL4957" s="24"/>
      <c r="BP4957" s="23"/>
      <c r="BQ4957" s="24"/>
      <c r="BR4957" s="22"/>
      <c r="BS4957" s="24"/>
      <c r="BT4957" s="24"/>
      <c r="BU4957" s="23"/>
      <c r="BV4957" s="26"/>
      <c r="BX4957" s="6"/>
      <c r="BY4957" s="24"/>
      <c r="BZ4957" s="109"/>
      <c r="CA4957" s="66"/>
      <c r="CB4957" s="5"/>
      <c r="CC4957" s="68"/>
      <c r="CD4957" s="67"/>
      <c r="CE4957" s="67"/>
      <c r="CF4957" s="64"/>
      <c r="CG4957" s="5"/>
      <c r="CH4957" s="69"/>
      <c r="CI4957" s="6"/>
      <c r="CJ4957" s="5"/>
      <c r="CK4957" s="25"/>
      <c r="CL4957" s="5"/>
      <c r="DN4957" s="14"/>
      <c r="DO4957" s="14"/>
      <c r="DP4957" s="5"/>
      <c r="DQ4957" s="25"/>
      <c r="DR4957" s="25"/>
      <c r="DS4957" s="96"/>
      <c r="DT4957" s="83"/>
      <c r="DU4957" s="14"/>
      <c r="DX4957" s="83"/>
      <c r="DY4957" s="83"/>
      <c r="DZ4957" s="83"/>
      <c r="EA4957" s="83"/>
      <c r="EJ4957" s="54"/>
      <c r="EK4957" s="22"/>
      <c r="EL4957" s="24"/>
      <c r="EP4957" s="23"/>
      <c r="EQ4957" s="24"/>
      <c r="ER4957" s="22"/>
      <c r="ES4957" s="24"/>
      <c r="ET4957" s="24"/>
      <c r="EU4957" s="23"/>
      <c r="EV4957" s="26"/>
      <c r="EX4957" s="6"/>
      <c r="EY4957" s="24"/>
      <c r="EZ4957" s="109"/>
      <c r="FA4957" s="66"/>
      <c r="FB4957" s="5"/>
      <c r="FC4957" s="68"/>
      <c r="FD4957" s="67"/>
      <c r="FE4957" s="67"/>
      <c r="FF4957" s="64"/>
      <c r="FG4957" s="5"/>
      <c r="FH4957" s="69"/>
      <c r="FI4957" s="6"/>
      <c r="FJ4957" s="5"/>
      <c r="FK4957" s="25"/>
      <c r="FL4957" s="5"/>
    </row>
    <row r="4958" spans="40:168">
      <c r="AN4958" s="14"/>
      <c r="AO4958" s="14"/>
      <c r="AP4958" s="5"/>
      <c r="AQ4958" s="25"/>
      <c r="AR4958" s="25"/>
      <c r="AS4958" s="96"/>
      <c r="AT4958" s="83"/>
      <c r="AU4958" s="14"/>
      <c r="AX4958" s="83"/>
      <c r="AY4958" s="83"/>
      <c r="AZ4958" s="83"/>
      <c r="BA4958" s="83"/>
      <c r="BJ4958" s="54"/>
      <c r="BK4958" s="22"/>
      <c r="BL4958" s="24"/>
      <c r="BP4958" s="23"/>
      <c r="BQ4958" s="24"/>
      <c r="BR4958" s="22"/>
      <c r="BS4958" s="24"/>
      <c r="BT4958" s="24"/>
      <c r="BU4958" s="23"/>
      <c r="BV4958" s="26"/>
      <c r="BX4958" s="6"/>
      <c r="BY4958" s="24"/>
      <c r="BZ4958" s="109"/>
      <c r="CA4958" s="66"/>
      <c r="CB4958" s="5"/>
      <c r="CC4958" s="68"/>
      <c r="CD4958" s="67"/>
      <c r="CE4958" s="67"/>
      <c r="CF4958" s="64"/>
      <c r="CG4958" s="5"/>
      <c r="CH4958" s="69"/>
      <c r="CI4958" s="6"/>
      <c r="CJ4958" s="5"/>
      <c r="CK4958" s="25"/>
      <c r="CL4958" s="5"/>
      <c r="DN4958" s="14"/>
      <c r="DO4958" s="14"/>
      <c r="DP4958" s="5"/>
      <c r="DQ4958" s="25"/>
      <c r="DR4958" s="25"/>
      <c r="DS4958" s="96"/>
      <c r="DT4958" s="83"/>
      <c r="DU4958" s="14"/>
      <c r="DX4958" s="83"/>
      <c r="DY4958" s="83"/>
      <c r="DZ4958" s="83"/>
      <c r="EA4958" s="83"/>
      <c r="EJ4958" s="54"/>
      <c r="EK4958" s="22"/>
      <c r="EL4958" s="24"/>
      <c r="EP4958" s="23"/>
      <c r="EQ4958" s="24"/>
      <c r="ER4958" s="22"/>
      <c r="ES4958" s="24"/>
      <c r="ET4958" s="24"/>
      <c r="EU4958" s="23"/>
      <c r="EV4958" s="26"/>
      <c r="EX4958" s="6"/>
      <c r="EY4958" s="24"/>
      <c r="EZ4958" s="109"/>
      <c r="FA4958" s="66"/>
      <c r="FB4958" s="5"/>
      <c r="FC4958" s="68"/>
      <c r="FD4958" s="67"/>
      <c r="FE4958" s="67"/>
      <c r="FF4958" s="64"/>
      <c r="FG4958" s="5"/>
      <c r="FH4958" s="69"/>
      <c r="FI4958" s="6"/>
      <c r="FJ4958" s="5"/>
      <c r="FK4958" s="25"/>
      <c r="FL4958" s="5"/>
    </row>
    <row r="4959" spans="40:168">
      <c r="AN4959" s="14"/>
      <c r="AO4959" s="14"/>
      <c r="AP4959" s="5"/>
      <c r="AQ4959" s="25"/>
      <c r="AR4959" s="25"/>
      <c r="AS4959" s="96"/>
      <c r="AT4959" s="83"/>
      <c r="AU4959" s="14"/>
      <c r="AX4959" s="83"/>
      <c r="AY4959" s="83"/>
      <c r="AZ4959" s="83"/>
      <c r="BA4959" s="83"/>
      <c r="BJ4959" s="54"/>
      <c r="BK4959" s="22"/>
      <c r="BL4959" s="24"/>
      <c r="BP4959" s="23"/>
      <c r="BQ4959" s="24"/>
      <c r="BR4959" s="22"/>
      <c r="BS4959" s="24"/>
      <c r="BT4959" s="24"/>
      <c r="BU4959" s="23"/>
      <c r="BV4959" s="26"/>
      <c r="BX4959" s="6"/>
      <c r="BY4959" s="24"/>
      <c r="BZ4959" s="109"/>
      <c r="CA4959" s="66"/>
      <c r="CB4959" s="5"/>
      <c r="CC4959" s="68"/>
      <c r="CD4959" s="67"/>
      <c r="CE4959" s="67"/>
      <c r="CF4959" s="64"/>
      <c r="CG4959" s="5"/>
      <c r="CH4959" s="69"/>
      <c r="CI4959" s="6"/>
      <c r="CJ4959" s="5"/>
      <c r="CK4959" s="25"/>
      <c r="CL4959" s="5"/>
      <c r="DN4959" s="14"/>
      <c r="DO4959" s="14"/>
      <c r="DP4959" s="5"/>
      <c r="DQ4959" s="25"/>
      <c r="DR4959" s="25"/>
      <c r="DS4959" s="96"/>
      <c r="DT4959" s="83"/>
      <c r="DU4959" s="14"/>
      <c r="DX4959" s="83"/>
      <c r="DY4959" s="83"/>
      <c r="DZ4959" s="83"/>
      <c r="EA4959" s="83"/>
      <c r="EJ4959" s="54"/>
      <c r="EK4959" s="22"/>
      <c r="EL4959" s="24"/>
      <c r="EP4959" s="23"/>
      <c r="EQ4959" s="24"/>
      <c r="ER4959" s="22"/>
      <c r="ES4959" s="24"/>
      <c r="ET4959" s="24"/>
      <c r="EU4959" s="23"/>
      <c r="EV4959" s="26"/>
      <c r="EX4959" s="6"/>
      <c r="EY4959" s="24"/>
      <c r="EZ4959" s="109"/>
      <c r="FA4959" s="66"/>
      <c r="FB4959" s="5"/>
      <c r="FC4959" s="68"/>
      <c r="FD4959" s="67"/>
      <c r="FE4959" s="67"/>
      <c r="FF4959" s="64"/>
      <c r="FG4959" s="5"/>
      <c r="FH4959" s="69"/>
      <c r="FI4959" s="6"/>
      <c r="FJ4959" s="5"/>
      <c r="FK4959" s="25"/>
      <c r="FL4959" s="5"/>
    </row>
    <row r="4960" spans="40:168">
      <c r="AN4960" s="14"/>
      <c r="AO4960" s="14"/>
      <c r="AP4960" s="5"/>
      <c r="AQ4960" s="25"/>
      <c r="AR4960" s="25"/>
      <c r="AS4960" s="96"/>
      <c r="AT4960" s="83"/>
      <c r="AU4960" s="14"/>
      <c r="AX4960" s="83"/>
      <c r="AY4960" s="83"/>
      <c r="AZ4960" s="83"/>
      <c r="BA4960" s="83"/>
      <c r="BJ4960" s="54"/>
      <c r="BK4960" s="22"/>
      <c r="BL4960" s="24"/>
      <c r="BP4960" s="23"/>
      <c r="BQ4960" s="24"/>
      <c r="BR4960" s="22"/>
      <c r="BS4960" s="24"/>
      <c r="BT4960" s="24"/>
      <c r="BU4960" s="23"/>
      <c r="BV4960" s="26"/>
      <c r="BX4960" s="6"/>
      <c r="BY4960" s="24"/>
      <c r="BZ4960" s="109"/>
      <c r="CA4960" s="66"/>
      <c r="CB4960" s="5"/>
      <c r="CC4960" s="68"/>
      <c r="CD4960" s="67"/>
      <c r="CE4960" s="67"/>
      <c r="CF4960" s="64"/>
      <c r="CG4960" s="5"/>
      <c r="CH4960" s="69"/>
      <c r="CI4960" s="6"/>
      <c r="CJ4960" s="5"/>
      <c r="CK4960" s="25"/>
      <c r="CL4960" s="5"/>
      <c r="DN4960" s="14"/>
      <c r="DO4960" s="14"/>
      <c r="DP4960" s="5"/>
      <c r="DQ4960" s="25"/>
      <c r="DR4960" s="25"/>
      <c r="DS4960" s="96"/>
      <c r="DT4960" s="83"/>
      <c r="DU4960" s="14"/>
      <c r="DX4960" s="83"/>
      <c r="DY4960" s="83"/>
      <c r="DZ4960" s="83"/>
      <c r="EA4960" s="83"/>
      <c r="EJ4960" s="54"/>
      <c r="EK4960" s="22"/>
      <c r="EL4960" s="24"/>
      <c r="EP4960" s="23"/>
      <c r="EQ4960" s="24"/>
      <c r="ER4960" s="22"/>
      <c r="ES4960" s="24"/>
      <c r="ET4960" s="24"/>
      <c r="EU4960" s="23"/>
      <c r="EV4960" s="26"/>
      <c r="EX4960" s="6"/>
      <c r="EY4960" s="24"/>
      <c r="EZ4960" s="109"/>
      <c r="FA4960" s="66"/>
      <c r="FB4960" s="5"/>
      <c r="FC4960" s="68"/>
      <c r="FD4960" s="67"/>
      <c r="FE4960" s="67"/>
      <c r="FF4960" s="64"/>
      <c r="FG4960" s="5"/>
      <c r="FH4960" s="69"/>
      <c r="FI4960" s="6"/>
      <c r="FJ4960" s="5"/>
      <c r="FK4960" s="25"/>
      <c r="FL4960" s="5"/>
    </row>
    <row r="4961" spans="40:168">
      <c r="AN4961" s="14"/>
      <c r="AO4961" s="14"/>
      <c r="AP4961" s="5"/>
      <c r="AQ4961" s="25"/>
      <c r="AR4961" s="25"/>
      <c r="AS4961" s="96"/>
      <c r="AT4961" s="83"/>
      <c r="AU4961" s="14"/>
      <c r="AX4961" s="83"/>
      <c r="AY4961" s="83"/>
      <c r="AZ4961" s="83"/>
      <c r="BA4961" s="83"/>
      <c r="BJ4961" s="54"/>
      <c r="BK4961" s="22"/>
      <c r="BL4961" s="24"/>
      <c r="BP4961" s="23"/>
      <c r="BQ4961" s="24"/>
      <c r="BR4961" s="22"/>
      <c r="BS4961" s="24"/>
      <c r="BT4961" s="24"/>
      <c r="BU4961" s="23"/>
      <c r="BV4961" s="26"/>
      <c r="BX4961" s="6"/>
      <c r="BY4961" s="24"/>
      <c r="BZ4961" s="109"/>
      <c r="CA4961" s="66"/>
      <c r="CB4961" s="5"/>
      <c r="CC4961" s="68"/>
      <c r="CD4961" s="67"/>
      <c r="CE4961" s="67"/>
      <c r="CF4961" s="64"/>
      <c r="CG4961" s="5"/>
      <c r="CH4961" s="69"/>
      <c r="CI4961" s="6"/>
      <c r="CJ4961" s="5"/>
      <c r="CK4961" s="25"/>
      <c r="CL4961" s="5"/>
      <c r="DN4961" s="14"/>
      <c r="DO4961" s="14"/>
      <c r="DP4961" s="5"/>
      <c r="DQ4961" s="25"/>
      <c r="DR4961" s="25"/>
      <c r="DS4961" s="96"/>
      <c r="DT4961" s="83"/>
      <c r="DU4961" s="14"/>
      <c r="DX4961" s="83"/>
      <c r="DY4961" s="83"/>
      <c r="DZ4961" s="83"/>
      <c r="EA4961" s="83"/>
      <c r="EJ4961" s="54"/>
      <c r="EK4961" s="22"/>
      <c r="EL4961" s="24"/>
      <c r="EP4961" s="23"/>
      <c r="EQ4961" s="24"/>
      <c r="ER4961" s="22"/>
      <c r="ES4961" s="24"/>
      <c r="ET4961" s="24"/>
      <c r="EU4961" s="23"/>
      <c r="EV4961" s="26"/>
      <c r="EX4961" s="6"/>
      <c r="EY4961" s="24"/>
      <c r="EZ4961" s="109"/>
      <c r="FA4961" s="66"/>
      <c r="FB4961" s="5"/>
      <c r="FC4961" s="68"/>
      <c r="FD4961" s="67"/>
      <c r="FE4961" s="67"/>
      <c r="FF4961" s="64"/>
      <c r="FG4961" s="5"/>
      <c r="FH4961" s="69"/>
      <c r="FI4961" s="6"/>
      <c r="FJ4961" s="5"/>
      <c r="FK4961" s="25"/>
      <c r="FL4961" s="5"/>
    </row>
    <row r="4962" spans="40:168">
      <c r="AN4962" s="14"/>
      <c r="AO4962" s="14"/>
      <c r="AP4962" s="5"/>
      <c r="AQ4962" s="25"/>
      <c r="AR4962" s="25"/>
      <c r="AS4962" s="96"/>
      <c r="AT4962" s="83"/>
      <c r="AU4962" s="14"/>
      <c r="AX4962" s="83"/>
      <c r="AY4962" s="83"/>
      <c r="AZ4962" s="83"/>
      <c r="BA4962" s="83"/>
      <c r="BJ4962" s="54"/>
      <c r="BK4962" s="22"/>
      <c r="BL4962" s="24"/>
      <c r="BP4962" s="23"/>
      <c r="BQ4962" s="24"/>
      <c r="BR4962" s="22"/>
      <c r="BS4962" s="24"/>
      <c r="BT4962" s="24"/>
      <c r="BU4962" s="23"/>
      <c r="BV4962" s="26"/>
      <c r="BX4962" s="6"/>
      <c r="BY4962" s="24"/>
      <c r="BZ4962" s="109"/>
      <c r="CA4962" s="66"/>
      <c r="CB4962" s="5"/>
      <c r="CC4962" s="68"/>
      <c r="CD4962" s="67"/>
      <c r="CE4962" s="67"/>
      <c r="CF4962" s="64"/>
      <c r="CG4962" s="5"/>
      <c r="CH4962" s="69"/>
      <c r="CI4962" s="6"/>
      <c r="CJ4962" s="5"/>
      <c r="CK4962" s="25"/>
      <c r="CL4962" s="5"/>
      <c r="DN4962" s="14"/>
      <c r="DO4962" s="14"/>
      <c r="DP4962" s="5"/>
      <c r="DQ4962" s="25"/>
      <c r="DR4962" s="25"/>
      <c r="DS4962" s="96"/>
      <c r="DT4962" s="83"/>
      <c r="DU4962" s="14"/>
      <c r="DX4962" s="83"/>
      <c r="DY4962" s="83"/>
      <c r="DZ4962" s="83"/>
      <c r="EA4962" s="83"/>
      <c r="EJ4962" s="54"/>
      <c r="EK4962" s="22"/>
      <c r="EL4962" s="24"/>
      <c r="EP4962" s="23"/>
      <c r="EQ4962" s="24"/>
      <c r="ER4962" s="22"/>
      <c r="ES4962" s="24"/>
      <c r="ET4962" s="24"/>
      <c r="EU4962" s="23"/>
      <c r="EV4962" s="26"/>
      <c r="EX4962" s="6"/>
      <c r="EY4962" s="24"/>
      <c r="EZ4962" s="109"/>
      <c r="FA4962" s="66"/>
      <c r="FB4962" s="5"/>
      <c r="FC4962" s="68"/>
      <c r="FD4962" s="67"/>
      <c r="FE4962" s="67"/>
      <c r="FF4962" s="64"/>
      <c r="FG4962" s="5"/>
      <c r="FH4962" s="69"/>
      <c r="FI4962" s="6"/>
      <c r="FJ4962" s="5"/>
      <c r="FK4962" s="25"/>
      <c r="FL4962" s="5"/>
    </row>
    <row r="4963" spans="40:168">
      <c r="AN4963" s="14"/>
      <c r="AO4963" s="14"/>
      <c r="AP4963" s="5"/>
      <c r="AQ4963" s="25"/>
      <c r="AR4963" s="25"/>
      <c r="AS4963" s="96"/>
      <c r="AT4963" s="83"/>
      <c r="AU4963" s="14"/>
      <c r="AX4963" s="83"/>
      <c r="AY4963" s="83"/>
      <c r="AZ4963" s="83"/>
      <c r="BA4963" s="83"/>
      <c r="BJ4963" s="54"/>
      <c r="BK4963" s="22"/>
      <c r="BL4963" s="24"/>
      <c r="BP4963" s="23"/>
      <c r="BQ4963" s="24"/>
      <c r="BR4963" s="22"/>
      <c r="BS4963" s="24"/>
      <c r="BT4963" s="24"/>
      <c r="BU4963" s="23"/>
      <c r="BV4963" s="26"/>
      <c r="BX4963" s="6"/>
      <c r="BY4963" s="24"/>
      <c r="BZ4963" s="109"/>
      <c r="CA4963" s="66"/>
      <c r="CB4963" s="5"/>
      <c r="CC4963" s="68"/>
      <c r="CD4963" s="67"/>
      <c r="CE4963" s="67"/>
      <c r="CF4963" s="64"/>
      <c r="CG4963" s="5"/>
      <c r="CH4963" s="69"/>
      <c r="CI4963" s="6"/>
      <c r="CJ4963" s="5"/>
      <c r="CK4963" s="25"/>
      <c r="CL4963" s="5"/>
      <c r="DN4963" s="14"/>
      <c r="DO4963" s="14"/>
      <c r="DP4963" s="5"/>
      <c r="DQ4963" s="25"/>
      <c r="DR4963" s="25"/>
      <c r="DS4963" s="96"/>
      <c r="DT4963" s="83"/>
      <c r="DU4963" s="14"/>
      <c r="DX4963" s="83"/>
      <c r="DY4963" s="83"/>
      <c r="DZ4963" s="83"/>
      <c r="EA4963" s="83"/>
      <c r="EJ4963" s="54"/>
      <c r="EK4963" s="22"/>
      <c r="EL4963" s="24"/>
      <c r="EP4963" s="23"/>
      <c r="EQ4963" s="24"/>
      <c r="ER4963" s="22"/>
      <c r="ES4963" s="24"/>
      <c r="ET4963" s="24"/>
      <c r="EU4963" s="23"/>
      <c r="EV4963" s="26"/>
      <c r="EX4963" s="6"/>
      <c r="EY4963" s="24"/>
      <c r="EZ4963" s="109"/>
      <c r="FA4963" s="66"/>
      <c r="FB4963" s="5"/>
      <c r="FC4963" s="68"/>
      <c r="FD4963" s="67"/>
      <c r="FE4963" s="67"/>
      <c r="FF4963" s="64"/>
      <c r="FG4963" s="5"/>
      <c r="FH4963" s="69"/>
      <c r="FI4963" s="6"/>
      <c r="FJ4963" s="5"/>
      <c r="FK4963" s="25"/>
      <c r="FL4963" s="5"/>
    </row>
    <row r="4964" spans="40:168">
      <c r="AN4964" s="14"/>
      <c r="AO4964" s="14"/>
      <c r="AP4964" s="5"/>
      <c r="AQ4964" s="25"/>
      <c r="AR4964" s="25"/>
      <c r="AS4964" s="96"/>
      <c r="AT4964" s="83"/>
      <c r="AU4964" s="14"/>
      <c r="AX4964" s="83"/>
      <c r="AY4964" s="83"/>
      <c r="AZ4964" s="83"/>
      <c r="BA4964" s="83"/>
      <c r="BJ4964" s="54"/>
      <c r="BK4964" s="22"/>
      <c r="BL4964" s="24"/>
      <c r="BP4964" s="23"/>
      <c r="BQ4964" s="24"/>
      <c r="BR4964" s="22"/>
      <c r="BS4964" s="24"/>
      <c r="BT4964" s="24"/>
      <c r="BU4964" s="23"/>
      <c r="BV4964" s="26"/>
      <c r="BX4964" s="6"/>
      <c r="BY4964" s="24"/>
      <c r="BZ4964" s="109"/>
      <c r="CA4964" s="66"/>
      <c r="CB4964" s="5"/>
      <c r="CC4964" s="68"/>
      <c r="CD4964" s="67"/>
      <c r="CE4964" s="67"/>
      <c r="CF4964" s="64"/>
      <c r="CG4964" s="5"/>
      <c r="CH4964" s="69"/>
      <c r="CI4964" s="6"/>
      <c r="CJ4964" s="5"/>
      <c r="CK4964" s="25"/>
      <c r="CL4964" s="5"/>
      <c r="DN4964" s="14"/>
      <c r="DO4964" s="14"/>
      <c r="DP4964" s="5"/>
      <c r="DQ4964" s="25"/>
      <c r="DR4964" s="25"/>
      <c r="DS4964" s="96"/>
      <c r="DT4964" s="83"/>
      <c r="DU4964" s="14"/>
      <c r="DX4964" s="83"/>
      <c r="DY4964" s="83"/>
      <c r="DZ4964" s="83"/>
      <c r="EA4964" s="83"/>
      <c r="EJ4964" s="54"/>
      <c r="EK4964" s="22"/>
      <c r="EL4964" s="24"/>
      <c r="EP4964" s="23"/>
      <c r="EQ4964" s="24"/>
      <c r="ER4964" s="22"/>
      <c r="ES4964" s="24"/>
      <c r="ET4964" s="24"/>
      <c r="EU4964" s="23"/>
      <c r="EV4964" s="26"/>
      <c r="EX4964" s="6"/>
      <c r="EY4964" s="24"/>
      <c r="EZ4964" s="109"/>
      <c r="FA4964" s="66"/>
      <c r="FB4964" s="5"/>
      <c r="FC4964" s="68"/>
      <c r="FD4964" s="67"/>
      <c r="FE4964" s="67"/>
      <c r="FF4964" s="64"/>
      <c r="FG4964" s="5"/>
      <c r="FH4964" s="69"/>
      <c r="FI4964" s="6"/>
      <c r="FJ4964" s="5"/>
      <c r="FK4964" s="25"/>
      <c r="FL4964" s="5"/>
    </row>
    <row r="4965" spans="40:168">
      <c r="AN4965" s="14"/>
      <c r="AO4965" s="14"/>
      <c r="AP4965" s="5"/>
      <c r="AQ4965" s="25"/>
      <c r="AR4965" s="25"/>
      <c r="AS4965" s="96"/>
      <c r="AT4965" s="83"/>
      <c r="AU4965" s="14"/>
      <c r="AX4965" s="83"/>
      <c r="AY4965" s="83"/>
      <c r="AZ4965" s="83"/>
      <c r="BA4965" s="83"/>
      <c r="BJ4965" s="54"/>
      <c r="BK4965" s="22"/>
      <c r="BL4965" s="24"/>
      <c r="BP4965" s="23"/>
      <c r="BQ4965" s="24"/>
      <c r="BR4965" s="22"/>
      <c r="BS4965" s="24"/>
      <c r="BT4965" s="24"/>
      <c r="BU4965" s="23"/>
      <c r="BV4965" s="26"/>
      <c r="BX4965" s="6"/>
      <c r="BY4965" s="24"/>
      <c r="BZ4965" s="109"/>
      <c r="CA4965" s="66"/>
      <c r="CB4965" s="5"/>
      <c r="CC4965" s="68"/>
      <c r="CD4965" s="67"/>
      <c r="CE4965" s="67"/>
      <c r="CF4965" s="64"/>
      <c r="CG4965" s="5"/>
      <c r="CH4965" s="69"/>
      <c r="CI4965" s="6"/>
      <c r="CJ4965" s="5"/>
      <c r="CK4965" s="25"/>
      <c r="CL4965" s="5"/>
      <c r="DN4965" s="14"/>
      <c r="DO4965" s="14"/>
      <c r="DP4965" s="5"/>
      <c r="DQ4965" s="25"/>
      <c r="DR4965" s="25"/>
      <c r="DS4965" s="96"/>
      <c r="DT4965" s="83"/>
      <c r="DU4965" s="14"/>
      <c r="DX4965" s="83"/>
      <c r="DY4965" s="83"/>
      <c r="DZ4965" s="83"/>
      <c r="EA4965" s="83"/>
      <c r="EJ4965" s="54"/>
      <c r="EK4965" s="22"/>
      <c r="EL4965" s="24"/>
      <c r="EP4965" s="23"/>
      <c r="EQ4965" s="24"/>
      <c r="ER4965" s="22"/>
      <c r="ES4965" s="24"/>
      <c r="ET4965" s="24"/>
      <c r="EU4965" s="23"/>
      <c r="EV4965" s="26"/>
      <c r="EX4965" s="6"/>
      <c r="EY4965" s="24"/>
      <c r="EZ4965" s="109"/>
      <c r="FA4965" s="66"/>
      <c r="FB4965" s="5"/>
      <c r="FC4965" s="68"/>
      <c r="FD4965" s="67"/>
      <c r="FE4965" s="67"/>
      <c r="FF4965" s="64"/>
      <c r="FG4965" s="5"/>
      <c r="FH4965" s="69"/>
      <c r="FI4965" s="6"/>
      <c r="FJ4965" s="5"/>
      <c r="FK4965" s="25"/>
      <c r="FL4965" s="5"/>
    </row>
    <row r="4966" spans="40:168">
      <c r="AN4966" s="14"/>
      <c r="AO4966" s="14"/>
      <c r="AP4966" s="5"/>
      <c r="AQ4966" s="25"/>
      <c r="AR4966" s="25"/>
      <c r="AS4966" s="96"/>
      <c r="AT4966" s="83"/>
      <c r="AU4966" s="14"/>
      <c r="AX4966" s="83"/>
      <c r="AY4966" s="83"/>
      <c r="AZ4966" s="83"/>
      <c r="BA4966" s="83"/>
      <c r="BJ4966" s="54"/>
      <c r="BK4966" s="22"/>
      <c r="BL4966" s="24"/>
      <c r="BP4966" s="23"/>
      <c r="BQ4966" s="24"/>
      <c r="BR4966" s="22"/>
      <c r="BS4966" s="24"/>
      <c r="BT4966" s="24"/>
      <c r="BU4966" s="23"/>
      <c r="BV4966" s="26"/>
      <c r="BX4966" s="6"/>
      <c r="BY4966" s="24"/>
      <c r="BZ4966" s="109"/>
      <c r="CA4966" s="66"/>
      <c r="CB4966" s="5"/>
      <c r="CC4966" s="68"/>
      <c r="CD4966" s="67"/>
      <c r="CE4966" s="67"/>
      <c r="CF4966" s="64"/>
      <c r="CG4966" s="5"/>
      <c r="CH4966" s="69"/>
      <c r="CI4966" s="6"/>
      <c r="CJ4966" s="5"/>
      <c r="CK4966" s="25"/>
      <c r="CL4966" s="5"/>
      <c r="DN4966" s="14"/>
      <c r="DO4966" s="14"/>
      <c r="DP4966" s="5"/>
      <c r="DQ4966" s="25"/>
      <c r="DR4966" s="25"/>
      <c r="DS4966" s="96"/>
      <c r="DT4966" s="83"/>
      <c r="DU4966" s="14"/>
      <c r="DX4966" s="83"/>
      <c r="DY4966" s="83"/>
      <c r="DZ4966" s="83"/>
      <c r="EA4966" s="83"/>
      <c r="EJ4966" s="54"/>
      <c r="EK4966" s="22"/>
      <c r="EL4966" s="24"/>
      <c r="EP4966" s="23"/>
      <c r="EQ4966" s="24"/>
      <c r="ER4966" s="22"/>
      <c r="ES4966" s="24"/>
      <c r="ET4966" s="24"/>
      <c r="EU4966" s="23"/>
      <c r="EV4966" s="26"/>
      <c r="EX4966" s="6"/>
      <c r="EY4966" s="24"/>
      <c r="EZ4966" s="109"/>
      <c r="FA4966" s="66"/>
      <c r="FB4966" s="5"/>
      <c r="FC4966" s="68"/>
      <c r="FD4966" s="67"/>
      <c r="FE4966" s="67"/>
      <c r="FF4966" s="64"/>
      <c r="FG4966" s="5"/>
      <c r="FH4966" s="69"/>
      <c r="FI4966" s="6"/>
      <c r="FJ4966" s="5"/>
      <c r="FK4966" s="25"/>
      <c r="FL4966" s="5"/>
    </row>
    <row r="4967" spans="40:168">
      <c r="AN4967" s="14"/>
      <c r="AO4967" s="14"/>
      <c r="AP4967" s="5"/>
      <c r="AQ4967" s="25"/>
      <c r="AR4967" s="25"/>
      <c r="AS4967" s="96"/>
      <c r="AT4967" s="83"/>
      <c r="AU4967" s="14"/>
      <c r="AX4967" s="83"/>
      <c r="AY4967" s="83"/>
      <c r="AZ4967" s="83"/>
      <c r="BA4967" s="83"/>
      <c r="BJ4967" s="54"/>
      <c r="BK4967" s="22"/>
      <c r="BL4967" s="24"/>
      <c r="BP4967" s="23"/>
      <c r="BQ4967" s="24"/>
      <c r="BR4967" s="22"/>
      <c r="BS4967" s="24"/>
      <c r="BT4967" s="24"/>
      <c r="BU4967" s="23"/>
      <c r="BV4967" s="26"/>
      <c r="BX4967" s="6"/>
      <c r="BY4967" s="24"/>
      <c r="BZ4967" s="109"/>
      <c r="CA4967" s="66"/>
      <c r="CB4967" s="5"/>
      <c r="CC4967" s="68"/>
      <c r="CD4967" s="67"/>
      <c r="CE4967" s="67"/>
      <c r="CF4967" s="64"/>
      <c r="CG4967" s="5"/>
      <c r="CH4967" s="69"/>
      <c r="CI4967" s="6"/>
      <c r="CJ4967" s="5"/>
      <c r="CK4967" s="25"/>
      <c r="CL4967" s="5"/>
      <c r="DN4967" s="14"/>
      <c r="DO4967" s="14"/>
      <c r="DP4967" s="5"/>
      <c r="DQ4967" s="25"/>
      <c r="DR4967" s="25"/>
      <c r="DS4967" s="96"/>
      <c r="DT4967" s="83"/>
      <c r="DU4967" s="14"/>
      <c r="DX4967" s="83"/>
      <c r="DY4967" s="83"/>
      <c r="DZ4967" s="83"/>
      <c r="EA4967" s="83"/>
      <c r="EJ4967" s="54"/>
      <c r="EK4967" s="22"/>
      <c r="EL4967" s="24"/>
      <c r="EP4967" s="23"/>
      <c r="EQ4967" s="24"/>
      <c r="ER4967" s="22"/>
      <c r="ES4967" s="24"/>
      <c r="ET4967" s="24"/>
      <c r="EU4967" s="23"/>
      <c r="EV4967" s="26"/>
      <c r="EX4967" s="6"/>
      <c r="EY4967" s="24"/>
      <c r="EZ4967" s="109"/>
      <c r="FA4967" s="66"/>
      <c r="FB4967" s="5"/>
      <c r="FC4967" s="68"/>
      <c r="FD4967" s="67"/>
      <c r="FE4967" s="67"/>
      <c r="FF4967" s="64"/>
      <c r="FG4967" s="5"/>
      <c r="FH4967" s="69"/>
      <c r="FI4967" s="6"/>
      <c r="FJ4967" s="5"/>
      <c r="FK4967" s="25"/>
      <c r="FL4967" s="5"/>
    </row>
    <row r="4968" spans="40:168">
      <c r="AN4968" s="14"/>
      <c r="AO4968" s="14"/>
      <c r="AP4968" s="5"/>
      <c r="AQ4968" s="25"/>
      <c r="AR4968" s="25"/>
      <c r="AS4968" s="96"/>
      <c r="AT4968" s="83"/>
      <c r="AU4968" s="14"/>
      <c r="AX4968" s="83"/>
      <c r="AY4968" s="83"/>
      <c r="AZ4968" s="83"/>
      <c r="BA4968" s="83"/>
      <c r="BJ4968" s="54"/>
      <c r="BK4968" s="22"/>
      <c r="BL4968" s="24"/>
      <c r="BP4968" s="23"/>
      <c r="BQ4968" s="24"/>
      <c r="BR4968" s="22"/>
      <c r="BS4968" s="24"/>
      <c r="BT4968" s="24"/>
      <c r="BU4968" s="23"/>
      <c r="BV4968" s="26"/>
      <c r="BX4968" s="6"/>
      <c r="BY4968" s="24"/>
      <c r="BZ4968" s="109"/>
      <c r="CA4968" s="66"/>
      <c r="CB4968" s="5"/>
      <c r="CC4968" s="68"/>
      <c r="CD4968" s="67"/>
      <c r="CE4968" s="67"/>
      <c r="CF4968" s="64"/>
      <c r="CG4968" s="5"/>
      <c r="CH4968" s="69"/>
      <c r="CI4968" s="6"/>
      <c r="CJ4968" s="5"/>
      <c r="CK4968" s="25"/>
      <c r="CL4968" s="5"/>
      <c r="DN4968" s="14"/>
      <c r="DO4968" s="14"/>
      <c r="DP4968" s="5"/>
      <c r="DQ4968" s="25"/>
      <c r="DR4968" s="25"/>
      <c r="DS4968" s="96"/>
      <c r="DT4968" s="83"/>
      <c r="DU4968" s="14"/>
      <c r="DX4968" s="83"/>
      <c r="DY4968" s="83"/>
      <c r="DZ4968" s="83"/>
      <c r="EA4968" s="83"/>
      <c r="EJ4968" s="54"/>
      <c r="EK4968" s="22"/>
      <c r="EL4968" s="24"/>
      <c r="EP4968" s="23"/>
      <c r="EQ4968" s="24"/>
      <c r="ER4968" s="22"/>
      <c r="ES4968" s="24"/>
      <c r="ET4968" s="24"/>
      <c r="EU4968" s="23"/>
      <c r="EV4968" s="26"/>
      <c r="EX4968" s="6"/>
      <c r="EY4968" s="24"/>
      <c r="EZ4968" s="109"/>
      <c r="FA4968" s="66"/>
      <c r="FB4968" s="5"/>
      <c r="FC4968" s="68"/>
      <c r="FD4968" s="67"/>
      <c r="FE4968" s="67"/>
      <c r="FF4968" s="64"/>
      <c r="FG4968" s="5"/>
      <c r="FH4968" s="69"/>
      <c r="FI4968" s="6"/>
      <c r="FJ4968" s="5"/>
      <c r="FK4968" s="25"/>
      <c r="FL4968" s="5"/>
    </row>
    <row r="4969" spans="40:168">
      <c r="AN4969" s="14"/>
      <c r="AO4969" s="14"/>
      <c r="AP4969" s="5"/>
      <c r="AQ4969" s="25"/>
      <c r="AR4969" s="25"/>
      <c r="AS4969" s="96"/>
      <c r="AT4969" s="83"/>
      <c r="AU4969" s="14"/>
      <c r="AX4969" s="83"/>
      <c r="AY4969" s="83"/>
      <c r="AZ4969" s="83"/>
      <c r="BA4969" s="83"/>
      <c r="BJ4969" s="54"/>
      <c r="BK4969" s="22"/>
      <c r="BL4969" s="24"/>
      <c r="BP4969" s="23"/>
      <c r="BQ4969" s="24"/>
      <c r="BR4969" s="22"/>
      <c r="BS4969" s="24"/>
      <c r="BT4969" s="24"/>
      <c r="BU4969" s="23"/>
      <c r="BV4969" s="26"/>
      <c r="BX4969" s="6"/>
      <c r="BY4969" s="24"/>
      <c r="BZ4969" s="109"/>
      <c r="CA4969" s="66"/>
      <c r="CB4969" s="5"/>
      <c r="CC4969" s="68"/>
      <c r="CD4969" s="67"/>
      <c r="CE4969" s="67"/>
      <c r="CF4969" s="64"/>
      <c r="CG4969" s="5"/>
      <c r="CH4969" s="69"/>
      <c r="CI4969" s="6"/>
      <c r="CJ4969" s="5"/>
      <c r="CK4969" s="25"/>
      <c r="CL4969" s="5"/>
      <c r="DN4969" s="14"/>
      <c r="DO4969" s="14"/>
      <c r="DP4969" s="5"/>
      <c r="DQ4969" s="25"/>
      <c r="DR4969" s="25"/>
      <c r="DS4969" s="96"/>
      <c r="DT4969" s="83"/>
      <c r="DU4969" s="14"/>
      <c r="DX4969" s="83"/>
      <c r="DY4969" s="83"/>
      <c r="DZ4969" s="83"/>
      <c r="EA4969" s="83"/>
      <c r="EJ4969" s="54"/>
      <c r="EK4969" s="22"/>
      <c r="EL4969" s="24"/>
      <c r="EP4969" s="23"/>
      <c r="EQ4969" s="24"/>
      <c r="ER4969" s="22"/>
      <c r="ES4969" s="24"/>
      <c r="ET4969" s="24"/>
      <c r="EU4969" s="23"/>
      <c r="EV4969" s="26"/>
      <c r="EX4969" s="6"/>
      <c r="EY4969" s="24"/>
      <c r="EZ4969" s="109"/>
      <c r="FA4969" s="66"/>
      <c r="FB4969" s="5"/>
      <c r="FC4969" s="68"/>
      <c r="FD4969" s="67"/>
      <c r="FE4969" s="67"/>
      <c r="FF4969" s="64"/>
      <c r="FG4969" s="5"/>
      <c r="FH4969" s="69"/>
      <c r="FI4969" s="6"/>
      <c r="FJ4969" s="5"/>
      <c r="FK4969" s="25"/>
      <c r="FL4969" s="5"/>
    </row>
    <row r="4970" spans="40:168">
      <c r="AN4970" s="14"/>
      <c r="AO4970" s="14"/>
      <c r="AP4970" s="5"/>
      <c r="AQ4970" s="25"/>
      <c r="AR4970" s="25"/>
      <c r="AS4970" s="96"/>
      <c r="AT4970" s="83"/>
      <c r="AU4970" s="14"/>
      <c r="AX4970" s="83"/>
      <c r="AY4970" s="83"/>
      <c r="AZ4970" s="83"/>
      <c r="BA4970" s="83"/>
      <c r="BJ4970" s="54"/>
      <c r="BK4970" s="22"/>
      <c r="BL4970" s="24"/>
      <c r="BP4970" s="23"/>
      <c r="BQ4970" s="24"/>
      <c r="BR4970" s="22"/>
      <c r="BS4970" s="24"/>
      <c r="BT4970" s="24"/>
      <c r="BU4970" s="23"/>
      <c r="BV4970" s="26"/>
      <c r="BX4970" s="6"/>
      <c r="BY4970" s="24"/>
      <c r="BZ4970" s="109"/>
      <c r="CA4970" s="66"/>
      <c r="CB4970" s="5"/>
      <c r="CC4970" s="68"/>
      <c r="CD4970" s="67"/>
      <c r="CE4970" s="67"/>
      <c r="CF4970" s="64"/>
      <c r="CG4970" s="5"/>
      <c r="CH4970" s="69"/>
      <c r="CI4970" s="6"/>
      <c r="CJ4970" s="5"/>
      <c r="CK4970" s="25"/>
      <c r="CL4970" s="5"/>
      <c r="DN4970" s="14"/>
      <c r="DO4970" s="14"/>
      <c r="DP4970" s="5"/>
      <c r="DQ4970" s="25"/>
      <c r="DR4970" s="25"/>
      <c r="DS4970" s="96"/>
      <c r="DT4970" s="83"/>
      <c r="DU4970" s="14"/>
      <c r="DX4970" s="83"/>
      <c r="DY4970" s="83"/>
      <c r="DZ4970" s="83"/>
      <c r="EA4970" s="83"/>
      <c r="EJ4970" s="54"/>
      <c r="EK4970" s="22"/>
      <c r="EL4970" s="24"/>
      <c r="EP4970" s="23"/>
      <c r="EQ4970" s="24"/>
      <c r="ER4970" s="22"/>
      <c r="ES4970" s="24"/>
      <c r="ET4970" s="24"/>
      <c r="EU4970" s="23"/>
      <c r="EV4970" s="26"/>
      <c r="EX4970" s="6"/>
      <c r="EY4970" s="24"/>
      <c r="EZ4970" s="109"/>
      <c r="FA4970" s="66"/>
      <c r="FB4970" s="5"/>
      <c r="FC4970" s="68"/>
      <c r="FD4970" s="67"/>
      <c r="FE4970" s="67"/>
      <c r="FF4970" s="64"/>
      <c r="FG4970" s="5"/>
      <c r="FH4970" s="69"/>
      <c r="FI4970" s="6"/>
      <c r="FJ4970" s="5"/>
      <c r="FK4970" s="25"/>
      <c r="FL4970" s="5"/>
    </row>
    <row r="4971" spans="40:168">
      <c r="AN4971" s="14"/>
      <c r="AO4971" s="14"/>
      <c r="AP4971" s="5"/>
      <c r="AQ4971" s="25"/>
      <c r="AR4971" s="25"/>
      <c r="AS4971" s="96"/>
      <c r="AT4971" s="83"/>
      <c r="AU4971" s="14"/>
      <c r="AX4971" s="83"/>
      <c r="AY4971" s="83"/>
      <c r="AZ4971" s="83"/>
      <c r="BA4971" s="83"/>
      <c r="BJ4971" s="54"/>
      <c r="BK4971" s="22"/>
      <c r="BL4971" s="24"/>
      <c r="BP4971" s="23"/>
      <c r="BQ4971" s="24"/>
      <c r="BR4971" s="22"/>
      <c r="BS4971" s="24"/>
      <c r="BT4971" s="24"/>
      <c r="BU4971" s="23"/>
      <c r="BV4971" s="26"/>
      <c r="BX4971" s="6"/>
      <c r="BY4971" s="24"/>
      <c r="BZ4971" s="109"/>
      <c r="CA4971" s="66"/>
      <c r="CB4971" s="5"/>
      <c r="CC4971" s="68"/>
      <c r="CD4971" s="67"/>
      <c r="CE4971" s="67"/>
      <c r="CF4971" s="64"/>
      <c r="CG4971" s="5"/>
      <c r="CH4971" s="69"/>
      <c r="CI4971" s="6"/>
      <c r="CJ4971" s="5"/>
      <c r="CK4971" s="25"/>
      <c r="CL4971" s="5"/>
      <c r="DN4971" s="14"/>
      <c r="DO4971" s="14"/>
      <c r="DP4971" s="5"/>
      <c r="DQ4971" s="25"/>
      <c r="DR4971" s="25"/>
      <c r="DS4971" s="96"/>
      <c r="DT4971" s="83"/>
      <c r="DU4971" s="14"/>
      <c r="DX4971" s="83"/>
      <c r="DY4971" s="83"/>
      <c r="DZ4971" s="83"/>
      <c r="EA4971" s="83"/>
      <c r="EJ4971" s="54"/>
      <c r="EK4971" s="22"/>
      <c r="EL4971" s="24"/>
      <c r="EP4971" s="23"/>
      <c r="EQ4971" s="24"/>
      <c r="ER4971" s="22"/>
      <c r="ES4971" s="24"/>
      <c r="ET4971" s="24"/>
      <c r="EU4971" s="23"/>
      <c r="EV4971" s="26"/>
      <c r="EX4971" s="6"/>
      <c r="EY4971" s="24"/>
      <c r="EZ4971" s="109"/>
      <c r="FA4971" s="66"/>
      <c r="FB4971" s="5"/>
      <c r="FC4971" s="68"/>
      <c r="FD4971" s="67"/>
      <c r="FE4971" s="67"/>
      <c r="FF4971" s="64"/>
      <c r="FG4971" s="5"/>
      <c r="FH4971" s="69"/>
      <c r="FI4971" s="6"/>
      <c r="FJ4971" s="5"/>
      <c r="FK4971" s="25"/>
      <c r="FL4971" s="5"/>
    </row>
    <row r="4972" spans="40:168">
      <c r="AN4972" s="14"/>
      <c r="AO4972" s="14"/>
      <c r="AP4972" s="5"/>
      <c r="AQ4972" s="25"/>
      <c r="AR4972" s="25"/>
      <c r="AS4972" s="96"/>
      <c r="AT4972" s="83"/>
      <c r="AU4972" s="14"/>
      <c r="AX4972" s="83"/>
      <c r="AY4972" s="83"/>
      <c r="AZ4972" s="83"/>
      <c r="BA4972" s="83"/>
      <c r="BJ4972" s="54"/>
      <c r="BK4972" s="22"/>
      <c r="BL4972" s="24"/>
      <c r="BP4972" s="23"/>
      <c r="BQ4972" s="24"/>
      <c r="BR4972" s="22"/>
      <c r="BS4972" s="24"/>
      <c r="BT4972" s="24"/>
      <c r="BU4972" s="23"/>
      <c r="BV4972" s="26"/>
      <c r="BX4972" s="6"/>
      <c r="BY4972" s="24"/>
      <c r="BZ4972" s="109"/>
      <c r="CA4972" s="66"/>
      <c r="CB4972" s="5"/>
      <c r="CC4972" s="68"/>
      <c r="CD4972" s="67"/>
      <c r="CE4972" s="67"/>
      <c r="CF4972" s="64"/>
      <c r="CG4972" s="5"/>
      <c r="CH4972" s="69"/>
      <c r="CI4972" s="6"/>
      <c r="CJ4972" s="5"/>
      <c r="CK4972" s="25"/>
      <c r="CL4972" s="5"/>
      <c r="DN4972" s="14"/>
      <c r="DO4972" s="14"/>
      <c r="DP4972" s="5"/>
      <c r="DQ4972" s="25"/>
      <c r="DR4972" s="25"/>
      <c r="DS4972" s="96"/>
      <c r="DT4972" s="83"/>
      <c r="DU4972" s="14"/>
      <c r="DX4972" s="83"/>
      <c r="DY4972" s="83"/>
      <c r="DZ4972" s="83"/>
      <c r="EA4972" s="83"/>
      <c r="EJ4972" s="54"/>
      <c r="EK4972" s="22"/>
      <c r="EL4972" s="24"/>
      <c r="EP4972" s="23"/>
      <c r="EQ4972" s="24"/>
      <c r="ER4972" s="22"/>
      <c r="ES4972" s="24"/>
      <c r="ET4972" s="24"/>
      <c r="EU4972" s="23"/>
      <c r="EV4972" s="26"/>
      <c r="EX4972" s="6"/>
      <c r="EY4972" s="24"/>
      <c r="EZ4972" s="109"/>
      <c r="FA4972" s="66"/>
      <c r="FB4972" s="5"/>
      <c r="FC4972" s="68"/>
      <c r="FD4972" s="67"/>
      <c r="FE4972" s="67"/>
      <c r="FF4972" s="64"/>
      <c r="FG4972" s="5"/>
      <c r="FH4972" s="69"/>
      <c r="FI4972" s="6"/>
      <c r="FJ4972" s="5"/>
      <c r="FK4972" s="25"/>
      <c r="FL4972" s="5"/>
    </row>
    <row r="4973" spans="40:168">
      <c r="AN4973" s="14"/>
      <c r="AO4973" s="14"/>
      <c r="AP4973" s="5"/>
      <c r="AQ4973" s="25"/>
      <c r="AR4973" s="25"/>
      <c r="AS4973" s="96"/>
      <c r="AT4973" s="83"/>
      <c r="AU4973" s="14"/>
      <c r="AX4973" s="83"/>
      <c r="AY4973" s="83"/>
      <c r="AZ4973" s="83"/>
      <c r="BA4973" s="83"/>
      <c r="BJ4973" s="54"/>
      <c r="BK4973" s="22"/>
      <c r="BL4973" s="24"/>
      <c r="BP4973" s="23"/>
      <c r="BQ4973" s="24"/>
      <c r="BR4973" s="22"/>
      <c r="BS4973" s="24"/>
      <c r="BT4973" s="24"/>
      <c r="BU4973" s="23"/>
      <c r="BV4973" s="26"/>
      <c r="BX4973" s="6"/>
      <c r="BY4973" s="24"/>
      <c r="BZ4973" s="109"/>
      <c r="CA4973" s="66"/>
      <c r="CB4973" s="5"/>
      <c r="CC4973" s="68"/>
      <c r="CD4973" s="67"/>
      <c r="CE4973" s="67"/>
      <c r="CF4973" s="64"/>
      <c r="CG4973" s="5"/>
      <c r="CH4973" s="69"/>
      <c r="CI4973" s="6"/>
      <c r="CJ4973" s="5"/>
      <c r="CK4973" s="25"/>
      <c r="CL4973" s="5"/>
      <c r="DN4973" s="14"/>
      <c r="DO4973" s="14"/>
      <c r="DP4973" s="5"/>
      <c r="DQ4973" s="25"/>
      <c r="DR4973" s="25"/>
      <c r="DS4973" s="96"/>
      <c r="DT4973" s="83"/>
      <c r="DU4973" s="14"/>
      <c r="DX4973" s="83"/>
      <c r="DY4973" s="83"/>
      <c r="DZ4973" s="83"/>
      <c r="EA4973" s="83"/>
      <c r="EJ4973" s="54"/>
      <c r="EK4973" s="22"/>
      <c r="EL4973" s="24"/>
      <c r="EP4973" s="23"/>
      <c r="EQ4973" s="24"/>
      <c r="ER4973" s="22"/>
      <c r="ES4973" s="24"/>
      <c r="ET4973" s="24"/>
      <c r="EU4973" s="23"/>
      <c r="EV4973" s="26"/>
      <c r="EX4973" s="6"/>
      <c r="EY4973" s="24"/>
      <c r="EZ4973" s="109"/>
      <c r="FA4973" s="66"/>
      <c r="FB4973" s="5"/>
      <c r="FC4973" s="68"/>
      <c r="FD4973" s="67"/>
      <c r="FE4973" s="67"/>
      <c r="FF4973" s="64"/>
      <c r="FG4973" s="5"/>
      <c r="FH4973" s="69"/>
      <c r="FI4973" s="6"/>
      <c r="FJ4973" s="5"/>
      <c r="FK4973" s="25"/>
      <c r="FL4973" s="5"/>
    </row>
    <row r="4974" spans="40:168">
      <c r="AN4974" s="14"/>
      <c r="AO4974" s="14"/>
      <c r="AP4974" s="5"/>
      <c r="AQ4974" s="25"/>
      <c r="AR4974" s="25"/>
      <c r="AS4974" s="96"/>
      <c r="AT4974" s="83"/>
      <c r="AU4974" s="14"/>
      <c r="AX4974" s="83"/>
      <c r="AY4974" s="83"/>
      <c r="AZ4974" s="83"/>
      <c r="BA4974" s="83"/>
      <c r="BJ4974" s="54"/>
      <c r="BK4974" s="22"/>
      <c r="BL4974" s="24"/>
      <c r="BP4974" s="23"/>
      <c r="BQ4974" s="24"/>
      <c r="BR4974" s="22"/>
      <c r="BS4974" s="24"/>
      <c r="BT4974" s="24"/>
      <c r="BU4974" s="23"/>
      <c r="BV4974" s="26"/>
      <c r="BX4974" s="6"/>
      <c r="BY4974" s="24"/>
      <c r="BZ4974" s="109"/>
      <c r="CA4974" s="66"/>
      <c r="CB4974" s="5"/>
      <c r="CC4974" s="68"/>
      <c r="CD4974" s="67"/>
      <c r="CE4974" s="67"/>
      <c r="CF4974" s="64"/>
      <c r="CG4974" s="5"/>
      <c r="CH4974" s="69"/>
      <c r="CI4974" s="6"/>
      <c r="CJ4974" s="5"/>
      <c r="CK4974" s="25"/>
      <c r="CL4974" s="5"/>
      <c r="DN4974" s="14"/>
      <c r="DO4974" s="14"/>
      <c r="DP4974" s="5"/>
      <c r="DQ4974" s="25"/>
      <c r="DR4974" s="25"/>
      <c r="DS4974" s="96"/>
      <c r="DT4974" s="83"/>
      <c r="DU4974" s="14"/>
      <c r="DX4974" s="83"/>
      <c r="DY4974" s="83"/>
      <c r="DZ4974" s="83"/>
      <c r="EA4974" s="83"/>
      <c r="EJ4974" s="54"/>
      <c r="EK4974" s="22"/>
      <c r="EL4974" s="24"/>
      <c r="EP4974" s="23"/>
      <c r="EQ4974" s="24"/>
      <c r="ER4974" s="22"/>
      <c r="ES4974" s="24"/>
      <c r="ET4974" s="24"/>
      <c r="EU4974" s="23"/>
      <c r="EV4974" s="26"/>
      <c r="EX4974" s="6"/>
      <c r="EY4974" s="24"/>
      <c r="EZ4974" s="109"/>
      <c r="FA4974" s="66"/>
      <c r="FB4974" s="5"/>
      <c r="FC4974" s="68"/>
      <c r="FD4974" s="67"/>
      <c r="FE4974" s="67"/>
      <c r="FF4974" s="64"/>
      <c r="FG4974" s="5"/>
      <c r="FH4974" s="69"/>
      <c r="FI4974" s="6"/>
      <c r="FJ4974" s="5"/>
      <c r="FK4974" s="25"/>
      <c r="FL4974" s="5"/>
    </row>
    <row r="4975" spans="40:168">
      <c r="AN4975" s="14"/>
      <c r="AO4975" s="14"/>
      <c r="AP4975" s="5"/>
      <c r="AQ4975" s="25"/>
      <c r="AR4975" s="25"/>
      <c r="AS4975" s="96"/>
      <c r="AT4975" s="83"/>
      <c r="AU4975" s="14"/>
      <c r="AX4975" s="83"/>
      <c r="AY4975" s="83"/>
      <c r="AZ4975" s="83"/>
      <c r="BA4975" s="83"/>
      <c r="BJ4975" s="54"/>
      <c r="BK4975" s="22"/>
      <c r="BL4975" s="24"/>
      <c r="BP4975" s="23"/>
      <c r="BQ4975" s="24"/>
      <c r="BR4975" s="22"/>
      <c r="BS4975" s="24"/>
      <c r="BT4975" s="24"/>
      <c r="BU4975" s="23"/>
      <c r="BV4975" s="26"/>
      <c r="BX4975" s="6"/>
      <c r="BY4975" s="24"/>
      <c r="BZ4975" s="109"/>
      <c r="CA4975" s="66"/>
      <c r="CB4975" s="5"/>
      <c r="CC4975" s="68"/>
      <c r="CD4975" s="67"/>
      <c r="CE4975" s="67"/>
      <c r="CF4975" s="64"/>
      <c r="CG4975" s="5"/>
      <c r="CH4975" s="69"/>
      <c r="CI4975" s="6"/>
      <c r="CJ4975" s="5"/>
      <c r="CK4975" s="25"/>
      <c r="CL4975" s="5"/>
      <c r="DN4975" s="14"/>
      <c r="DO4975" s="14"/>
      <c r="DP4975" s="5"/>
      <c r="DQ4975" s="25"/>
      <c r="DR4975" s="25"/>
      <c r="DS4975" s="96"/>
      <c r="DT4975" s="83"/>
      <c r="DU4975" s="14"/>
      <c r="DX4975" s="83"/>
      <c r="DY4975" s="83"/>
      <c r="DZ4975" s="83"/>
      <c r="EA4975" s="83"/>
      <c r="EJ4975" s="54"/>
      <c r="EK4975" s="22"/>
      <c r="EL4975" s="24"/>
      <c r="EP4975" s="23"/>
      <c r="EQ4975" s="24"/>
      <c r="ER4975" s="22"/>
      <c r="ES4975" s="24"/>
      <c r="ET4975" s="24"/>
      <c r="EU4975" s="23"/>
      <c r="EV4975" s="26"/>
      <c r="EX4975" s="6"/>
      <c r="EY4975" s="24"/>
      <c r="EZ4975" s="109"/>
      <c r="FA4975" s="66"/>
      <c r="FB4975" s="5"/>
      <c r="FC4975" s="68"/>
      <c r="FD4975" s="67"/>
      <c r="FE4975" s="67"/>
      <c r="FF4975" s="64"/>
      <c r="FG4975" s="5"/>
      <c r="FH4975" s="69"/>
      <c r="FI4975" s="6"/>
      <c r="FJ4975" s="5"/>
      <c r="FK4975" s="25"/>
      <c r="FL4975" s="5"/>
    </row>
    <row r="4976" spans="40:168">
      <c r="AN4976" s="14"/>
      <c r="AO4976" s="14"/>
      <c r="AP4976" s="5"/>
      <c r="AQ4976" s="25"/>
      <c r="AR4976" s="25"/>
      <c r="AS4976" s="96"/>
      <c r="AT4976" s="83"/>
      <c r="AU4976" s="14"/>
      <c r="AX4976" s="83"/>
      <c r="AY4976" s="83"/>
      <c r="AZ4976" s="83"/>
      <c r="BA4976" s="83"/>
      <c r="BJ4976" s="54"/>
      <c r="BK4976" s="22"/>
      <c r="BL4976" s="24"/>
      <c r="BP4976" s="23"/>
      <c r="BQ4976" s="24"/>
      <c r="BR4976" s="22"/>
      <c r="BS4976" s="24"/>
      <c r="BT4976" s="24"/>
      <c r="BU4976" s="23"/>
      <c r="BV4976" s="26"/>
      <c r="BX4976" s="6"/>
      <c r="BY4976" s="24"/>
      <c r="BZ4976" s="109"/>
      <c r="CA4976" s="66"/>
      <c r="CB4976" s="5"/>
      <c r="CC4976" s="68"/>
      <c r="CD4976" s="67"/>
      <c r="CE4976" s="67"/>
      <c r="CF4976" s="64"/>
      <c r="CG4976" s="5"/>
      <c r="CH4976" s="69"/>
      <c r="CI4976" s="6"/>
      <c r="CJ4976" s="5"/>
      <c r="CK4976" s="25"/>
      <c r="CL4976" s="5"/>
      <c r="DN4976" s="14"/>
      <c r="DO4976" s="14"/>
      <c r="DP4976" s="5"/>
      <c r="DQ4976" s="25"/>
      <c r="DR4976" s="25"/>
      <c r="DS4976" s="96"/>
      <c r="DT4976" s="83"/>
      <c r="DU4976" s="14"/>
      <c r="DX4976" s="83"/>
      <c r="DY4976" s="83"/>
      <c r="DZ4976" s="83"/>
      <c r="EA4976" s="83"/>
      <c r="EJ4976" s="54"/>
      <c r="EK4976" s="22"/>
      <c r="EL4976" s="24"/>
      <c r="EP4976" s="23"/>
      <c r="EQ4976" s="24"/>
      <c r="ER4976" s="22"/>
      <c r="ES4976" s="24"/>
      <c r="ET4976" s="24"/>
      <c r="EU4976" s="23"/>
      <c r="EV4976" s="26"/>
      <c r="EX4976" s="6"/>
      <c r="EY4976" s="24"/>
      <c r="EZ4976" s="109"/>
      <c r="FA4976" s="66"/>
      <c r="FB4976" s="5"/>
      <c r="FC4976" s="68"/>
      <c r="FD4976" s="67"/>
      <c r="FE4976" s="67"/>
      <c r="FF4976" s="64"/>
      <c r="FG4976" s="5"/>
      <c r="FH4976" s="69"/>
      <c r="FI4976" s="6"/>
      <c r="FJ4976" s="5"/>
      <c r="FK4976" s="25"/>
      <c r="FL4976" s="5"/>
    </row>
    <row r="4977" spans="40:168">
      <c r="AN4977" s="14"/>
      <c r="AO4977" s="14"/>
      <c r="AP4977" s="5"/>
      <c r="AQ4977" s="25"/>
      <c r="AR4977" s="25"/>
      <c r="AS4977" s="96"/>
      <c r="AT4977" s="83"/>
      <c r="AU4977" s="14"/>
      <c r="AX4977" s="83"/>
      <c r="AY4977" s="83"/>
      <c r="AZ4977" s="83"/>
      <c r="BA4977" s="83"/>
      <c r="BJ4977" s="54"/>
      <c r="BK4977" s="22"/>
      <c r="BL4977" s="24"/>
      <c r="BP4977" s="23"/>
      <c r="BQ4977" s="24"/>
      <c r="BR4977" s="22"/>
      <c r="BS4977" s="24"/>
      <c r="BT4977" s="24"/>
      <c r="BU4977" s="23"/>
      <c r="BV4977" s="26"/>
      <c r="BX4977" s="6"/>
      <c r="BY4977" s="24"/>
      <c r="BZ4977" s="109"/>
      <c r="CA4977" s="66"/>
      <c r="CB4977" s="5"/>
      <c r="CC4977" s="68"/>
      <c r="CD4977" s="67"/>
      <c r="CE4977" s="67"/>
      <c r="CF4977" s="64"/>
      <c r="CG4977" s="5"/>
      <c r="CH4977" s="69"/>
      <c r="CI4977" s="6"/>
      <c r="CJ4977" s="5"/>
      <c r="CK4977" s="25"/>
      <c r="CL4977" s="5"/>
      <c r="DN4977" s="14"/>
      <c r="DO4977" s="14"/>
      <c r="DP4977" s="5"/>
      <c r="DQ4977" s="25"/>
      <c r="DR4977" s="25"/>
      <c r="DS4977" s="96"/>
      <c r="DT4977" s="83"/>
      <c r="DU4977" s="14"/>
      <c r="DX4977" s="83"/>
      <c r="DY4977" s="83"/>
      <c r="DZ4977" s="83"/>
      <c r="EA4977" s="83"/>
      <c r="EJ4977" s="54"/>
      <c r="EK4977" s="22"/>
      <c r="EL4977" s="24"/>
      <c r="EP4977" s="23"/>
      <c r="EQ4977" s="24"/>
      <c r="ER4977" s="22"/>
      <c r="ES4977" s="24"/>
      <c r="ET4977" s="24"/>
      <c r="EU4977" s="23"/>
      <c r="EV4977" s="26"/>
      <c r="EX4977" s="6"/>
      <c r="EY4977" s="24"/>
      <c r="EZ4977" s="109"/>
      <c r="FA4977" s="66"/>
      <c r="FB4977" s="5"/>
      <c r="FC4977" s="68"/>
      <c r="FD4977" s="67"/>
      <c r="FE4977" s="67"/>
      <c r="FF4977" s="64"/>
      <c r="FG4977" s="5"/>
      <c r="FH4977" s="69"/>
      <c r="FI4977" s="6"/>
      <c r="FJ4977" s="5"/>
      <c r="FK4977" s="25"/>
      <c r="FL4977" s="5"/>
    </row>
    <row r="4978" spans="40:168">
      <c r="AN4978" s="14"/>
      <c r="AO4978" s="14"/>
      <c r="AP4978" s="5"/>
      <c r="AQ4978" s="25"/>
      <c r="AR4978" s="25"/>
      <c r="AS4978" s="96"/>
      <c r="AT4978" s="83"/>
      <c r="AU4978" s="14"/>
      <c r="AX4978" s="83"/>
      <c r="AY4978" s="83"/>
      <c r="AZ4978" s="83"/>
      <c r="BA4978" s="83"/>
      <c r="BJ4978" s="54"/>
      <c r="BK4978" s="22"/>
      <c r="BL4978" s="24"/>
      <c r="BP4978" s="23"/>
      <c r="BQ4978" s="24"/>
      <c r="BR4978" s="22"/>
      <c r="BS4978" s="24"/>
      <c r="BT4978" s="24"/>
      <c r="BU4978" s="23"/>
      <c r="BV4978" s="26"/>
      <c r="BX4978" s="6"/>
      <c r="BY4978" s="24"/>
      <c r="BZ4978" s="109"/>
      <c r="CA4978" s="66"/>
      <c r="CB4978" s="5"/>
      <c r="CC4978" s="68"/>
      <c r="CD4978" s="67"/>
      <c r="CE4978" s="67"/>
      <c r="CF4978" s="64"/>
      <c r="CG4978" s="5"/>
      <c r="CH4978" s="69"/>
      <c r="CI4978" s="6"/>
      <c r="CJ4978" s="5"/>
      <c r="CK4978" s="25"/>
      <c r="CL4978" s="5"/>
      <c r="DN4978" s="14"/>
      <c r="DO4978" s="14"/>
      <c r="DP4978" s="5"/>
      <c r="DQ4978" s="25"/>
      <c r="DR4978" s="25"/>
      <c r="DS4978" s="96"/>
      <c r="DT4978" s="83"/>
      <c r="DU4978" s="14"/>
      <c r="DX4978" s="83"/>
      <c r="DY4978" s="83"/>
      <c r="DZ4978" s="83"/>
      <c r="EA4978" s="83"/>
      <c r="EJ4978" s="54"/>
      <c r="EK4978" s="22"/>
      <c r="EL4978" s="24"/>
      <c r="EP4978" s="23"/>
      <c r="EQ4978" s="24"/>
      <c r="ER4978" s="22"/>
      <c r="ES4978" s="24"/>
      <c r="ET4978" s="24"/>
      <c r="EU4978" s="23"/>
      <c r="EV4978" s="26"/>
      <c r="EX4978" s="6"/>
      <c r="EY4978" s="24"/>
      <c r="EZ4978" s="109"/>
      <c r="FA4978" s="66"/>
      <c r="FB4978" s="5"/>
      <c r="FC4978" s="68"/>
      <c r="FD4978" s="67"/>
      <c r="FE4978" s="67"/>
      <c r="FF4978" s="64"/>
      <c r="FG4978" s="5"/>
      <c r="FH4978" s="69"/>
      <c r="FI4978" s="6"/>
      <c r="FJ4978" s="5"/>
      <c r="FK4978" s="25"/>
      <c r="FL4978" s="5"/>
    </row>
    <row r="4979" spans="40:168">
      <c r="AN4979" s="14"/>
      <c r="AO4979" s="14"/>
      <c r="AP4979" s="5"/>
      <c r="AQ4979" s="25"/>
      <c r="AR4979" s="25"/>
      <c r="AS4979" s="96"/>
      <c r="AT4979" s="83"/>
      <c r="AU4979" s="14"/>
      <c r="AX4979" s="83"/>
      <c r="AY4979" s="83"/>
      <c r="AZ4979" s="83"/>
      <c r="BA4979" s="83"/>
      <c r="BJ4979" s="54"/>
      <c r="BK4979" s="22"/>
      <c r="BL4979" s="24"/>
      <c r="BP4979" s="23"/>
      <c r="BQ4979" s="24"/>
      <c r="BR4979" s="22"/>
      <c r="BS4979" s="24"/>
      <c r="BT4979" s="24"/>
      <c r="BU4979" s="23"/>
      <c r="BV4979" s="26"/>
      <c r="BX4979" s="6"/>
      <c r="BY4979" s="24"/>
      <c r="BZ4979" s="109"/>
      <c r="CA4979" s="66"/>
      <c r="CB4979" s="5"/>
      <c r="CC4979" s="68"/>
      <c r="CD4979" s="67"/>
      <c r="CE4979" s="67"/>
      <c r="CF4979" s="64"/>
      <c r="CG4979" s="5"/>
      <c r="CH4979" s="69"/>
      <c r="CI4979" s="6"/>
      <c r="CJ4979" s="5"/>
      <c r="CK4979" s="25"/>
      <c r="CL4979" s="5"/>
      <c r="DN4979" s="14"/>
      <c r="DO4979" s="14"/>
      <c r="DP4979" s="5"/>
      <c r="DQ4979" s="25"/>
      <c r="DR4979" s="25"/>
      <c r="DS4979" s="96"/>
      <c r="DT4979" s="83"/>
      <c r="DU4979" s="14"/>
      <c r="DX4979" s="83"/>
      <c r="DY4979" s="83"/>
      <c r="DZ4979" s="83"/>
      <c r="EA4979" s="83"/>
      <c r="EJ4979" s="54"/>
      <c r="EK4979" s="22"/>
      <c r="EL4979" s="24"/>
      <c r="EP4979" s="23"/>
      <c r="EQ4979" s="24"/>
      <c r="ER4979" s="22"/>
      <c r="ES4979" s="24"/>
      <c r="ET4979" s="24"/>
      <c r="EU4979" s="23"/>
      <c r="EV4979" s="26"/>
      <c r="EX4979" s="6"/>
      <c r="EY4979" s="24"/>
      <c r="EZ4979" s="109"/>
      <c r="FA4979" s="66"/>
      <c r="FB4979" s="5"/>
      <c r="FC4979" s="68"/>
      <c r="FD4979" s="67"/>
      <c r="FE4979" s="67"/>
      <c r="FF4979" s="64"/>
      <c r="FG4979" s="5"/>
      <c r="FH4979" s="69"/>
      <c r="FI4979" s="6"/>
      <c r="FJ4979" s="5"/>
      <c r="FK4979" s="25"/>
      <c r="FL4979" s="5"/>
    </row>
    <row r="4980" spans="40:168">
      <c r="AN4980" s="14"/>
      <c r="AO4980" s="14"/>
      <c r="AP4980" s="5"/>
      <c r="AQ4980" s="25"/>
      <c r="AR4980" s="25"/>
      <c r="AS4980" s="96"/>
      <c r="AT4980" s="83"/>
      <c r="AU4980" s="14"/>
      <c r="AX4980" s="83"/>
      <c r="AY4980" s="83"/>
      <c r="AZ4980" s="83"/>
      <c r="BA4980" s="83"/>
      <c r="BJ4980" s="54"/>
      <c r="BK4980" s="22"/>
      <c r="BL4980" s="24"/>
      <c r="BP4980" s="23"/>
      <c r="BQ4980" s="24"/>
      <c r="BR4980" s="22"/>
      <c r="BS4980" s="24"/>
      <c r="BT4980" s="24"/>
      <c r="BU4980" s="23"/>
      <c r="BV4980" s="26"/>
      <c r="BX4980" s="6"/>
      <c r="BY4980" s="24"/>
      <c r="BZ4980" s="109"/>
      <c r="CA4980" s="66"/>
      <c r="CB4980" s="5"/>
      <c r="CC4980" s="68"/>
      <c r="CD4980" s="67"/>
      <c r="CE4980" s="67"/>
      <c r="CF4980" s="64"/>
      <c r="CG4980" s="5"/>
      <c r="CH4980" s="69"/>
      <c r="CI4980" s="6"/>
      <c r="CJ4980" s="5"/>
      <c r="CK4980" s="25"/>
      <c r="CL4980" s="5"/>
      <c r="DN4980" s="14"/>
      <c r="DO4980" s="14"/>
      <c r="DP4980" s="5"/>
      <c r="DQ4980" s="25"/>
      <c r="DR4980" s="25"/>
      <c r="DS4980" s="96"/>
      <c r="DT4980" s="83"/>
      <c r="DU4980" s="14"/>
      <c r="DX4980" s="83"/>
      <c r="DY4980" s="83"/>
      <c r="DZ4980" s="83"/>
      <c r="EA4980" s="83"/>
      <c r="EJ4980" s="54"/>
      <c r="EK4980" s="22"/>
      <c r="EL4980" s="24"/>
      <c r="EP4980" s="23"/>
      <c r="EQ4980" s="24"/>
      <c r="ER4980" s="22"/>
      <c r="ES4980" s="24"/>
      <c r="ET4980" s="24"/>
      <c r="EU4980" s="23"/>
      <c r="EV4980" s="26"/>
      <c r="EX4980" s="6"/>
      <c r="EY4980" s="24"/>
      <c r="EZ4980" s="109"/>
      <c r="FA4980" s="66"/>
      <c r="FB4980" s="5"/>
      <c r="FC4980" s="68"/>
      <c r="FD4980" s="67"/>
      <c r="FE4980" s="67"/>
      <c r="FF4980" s="64"/>
      <c r="FG4980" s="5"/>
      <c r="FH4980" s="69"/>
      <c r="FI4980" s="6"/>
      <c r="FJ4980" s="5"/>
      <c r="FK4980" s="25"/>
      <c r="FL4980" s="5"/>
    </row>
    <row r="4981" spans="40:168">
      <c r="AN4981" s="14"/>
      <c r="AO4981" s="14"/>
      <c r="AP4981" s="5"/>
      <c r="AQ4981" s="25"/>
      <c r="AR4981" s="25"/>
      <c r="AS4981" s="96"/>
      <c r="AT4981" s="83"/>
      <c r="AU4981" s="14"/>
      <c r="AX4981" s="83"/>
      <c r="AY4981" s="83"/>
      <c r="AZ4981" s="83"/>
      <c r="BA4981" s="83"/>
      <c r="BJ4981" s="54"/>
      <c r="BK4981" s="22"/>
      <c r="BL4981" s="24"/>
      <c r="BP4981" s="23"/>
      <c r="BQ4981" s="24"/>
      <c r="BR4981" s="22"/>
      <c r="BS4981" s="24"/>
      <c r="BT4981" s="24"/>
      <c r="BU4981" s="23"/>
      <c r="BV4981" s="26"/>
      <c r="BX4981" s="6"/>
      <c r="BY4981" s="24"/>
      <c r="BZ4981" s="109"/>
      <c r="CA4981" s="66"/>
      <c r="CB4981" s="5"/>
      <c r="CC4981" s="68"/>
      <c r="CD4981" s="67"/>
      <c r="CE4981" s="67"/>
      <c r="CF4981" s="64"/>
      <c r="CG4981" s="5"/>
      <c r="CH4981" s="69"/>
      <c r="CI4981" s="6"/>
      <c r="CJ4981" s="5"/>
      <c r="CK4981" s="25"/>
      <c r="CL4981" s="5"/>
      <c r="DN4981" s="14"/>
      <c r="DO4981" s="14"/>
      <c r="DP4981" s="5"/>
      <c r="DQ4981" s="25"/>
      <c r="DR4981" s="25"/>
      <c r="DS4981" s="96"/>
      <c r="DT4981" s="83"/>
      <c r="DU4981" s="14"/>
      <c r="DX4981" s="83"/>
      <c r="DY4981" s="83"/>
      <c r="DZ4981" s="83"/>
      <c r="EA4981" s="83"/>
      <c r="EJ4981" s="54"/>
      <c r="EK4981" s="22"/>
      <c r="EL4981" s="24"/>
      <c r="EP4981" s="23"/>
      <c r="EQ4981" s="24"/>
      <c r="ER4981" s="22"/>
      <c r="ES4981" s="24"/>
      <c r="ET4981" s="24"/>
      <c r="EU4981" s="23"/>
      <c r="EV4981" s="26"/>
      <c r="EX4981" s="6"/>
      <c r="EY4981" s="24"/>
      <c r="EZ4981" s="109"/>
      <c r="FA4981" s="66"/>
      <c r="FB4981" s="5"/>
      <c r="FC4981" s="68"/>
      <c r="FD4981" s="67"/>
      <c r="FE4981" s="67"/>
      <c r="FF4981" s="64"/>
      <c r="FG4981" s="5"/>
      <c r="FH4981" s="69"/>
      <c r="FI4981" s="6"/>
      <c r="FJ4981" s="5"/>
      <c r="FK4981" s="25"/>
      <c r="FL4981" s="5"/>
    </row>
    <row r="4982" spans="40:168">
      <c r="AN4982" s="14"/>
      <c r="AO4982" s="14"/>
      <c r="AP4982" s="5"/>
      <c r="AQ4982" s="25"/>
      <c r="AR4982" s="25"/>
      <c r="AS4982" s="96"/>
      <c r="AT4982" s="83"/>
      <c r="AU4982" s="14"/>
      <c r="AX4982" s="83"/>
      <c r="AY4982" s="83"/>
      <c r="AZ4982" s="83"/>
      <c r="BA4982" s="83"/>
      <c r="BJ4982" s="54"/>
      <c r="BK4982" s="22"/>
      <c r="BL4982" s="24"/>
      <c r="BP4982" s="23"/>
      <c r="BQ4982" s="24"/>
      <c r="BR4982" s="22"/>
      <c r="BS4982" s="24"/>
      <c r="BT4982" s="24"/>
      <c r="BU4982" s="23"/>
      <c r="BV4982" s="26"/>
      <c r="BX4982" s="6"/>
      <c r="BY4982" s="24"/>
      <c r="BZ4982" s="109"/>
      <c r="CA4982" s="66"/>
      <c r="CB4982" s="5"/>
      <c r="CC4982" s="68"/>
      <c r="CD4982" s="67"/>
      <c r="CE4982" s="67"/>
      <c r="CF4982" s="64"/>
      <c r="CG4982" s="5"/>
      <c r="CH4982" s="69"/>
      <c r="CI4982" s="6"/>
      <c r="CJ4982" s="5"/>
      <c r="CK4982" s="25"/>
      <c r="CL4982" s="5"/>
      <c r="DN4982" s="14"/>
      <c r="DO4982" s="14"/>
      <c r="DP4982" s="5"/>
      <c r="DQ4982" s="25"/>
      <c r="DR4982" s="25"/>
      <c r="DS4982" s="96"/>
      <c r="DT4982" s="83"/>
      <c r="DU4982" s="14"/>
      <c r="DX4982" s="83"/>
      <c r="DY4982" s="83"/>
      <c r="DZ4982" s="83"/>
      <c r="EA4982" s="83"/>
      <c r="EJ4982" s="54"/>
      <c r="EK4982" s="22"/>
      <c r="EL4982" s="24"/>
      <c r="EP4982" s="23"/>
      <c r="EQ4982" s="24"/>
      <c r="ER4982" s="22"/>
      <c r="ES4982" s="24"/>
      <c r="ET4982" s="24"/>
      <c r="EU4982" s="23"/>
      <c r="EV4982" s="26"/>
      <c r="EX4982" s="6"/>
      <c r="EY4982" s="24"/>
      <c r="EZ4982" s="109"/>
      <c r="FA4982" s="66"/>
      <c r="FB4982" s="5"/>
      <c r="FC4982" s="68"/>
      <c r="FD4982" s="67"/>
      <c r="FE4982" s="67"/>
      <c r="FF4982" s="64"/>
      <c r="FG4982" s="5"/>
      <c r="FH4982" s="69"/>
      <c r="FI4982" s="6"/>
      <c r="FJ4982" s="5"/>
      <c r="FK4982" s="25"/>
      <c r="FL4982" s="5"/>
    </row>
    <row r="4983" spans="40:168">
      <c r="AN4983" s="14"/>
      <c r="AO4983" s="14"/>
      <c r="AP4983" s="5"/>
      <c r="AQ4983" s="25"/>
      <c r="AR4983" s="25"/>
      <c r="AS4983" s="96"/>
      <c r="AT4983" s="83"/>
      <c r="AU4983" s="14"/>
      <c r="AX4983" s="83"/>
      <c r="AY4983" s="83"/>
      <c r="AZ4983" s="83"/>
      <c r="BA4983" s="83"/>
      <c r="BJ4983" s="54"/>
      <c r="BK4983" s="22"/>
      <c r="BL4983" s="24"/>
      <c r="BP4983" s="23"/>
      <c r="BQ4983" s="24"/>
      <c r="BR4983" s="22"/>
      <c r="BS4983" s="24"/>
      <c r="BT4983" s="24"/>
      <c r="BU4983" s="23"/>
      <c r="BV4983" s="26"/>
      <c r="BX4983" s="6"/>
      <c r="BY4983" s="24"/>
      <c r="BZ4983" s="109"/>
      <c r="CA4983" s="66"/>
      <c r="CB4983" s="5"/>
      <c r="CC4983" s="68"/>
      <c r="CD4983" s="67"/>
      <c r="CE4983" s="67"/>
      <c r="CF4983" s="64"/>
      <c r="CG4983" s="5"/>
      <c r="CH4983" s="69"/>
      <c r="CI4983" s="6"/>
      <c r="CJ4983" s="5"/>
      <c r="CK4983" s="25"/>
      <c r="CL4983" s="5"/>
      <c r="DN4983" s="14"/>
      <c r="DO4983" s="14"/>
      <c r="DP4983" s="5"/>
      <c r="DQ4983" s="25"/>
      <c r="DR4983" s="25"/>
      <c r="DS4983" s="96"/>
      <c r="DT4983" s="83"/>
      <c r="DU4983" s="14"/>
      <c r="DX4983" s="83"/>
      <c r="DY4983" s="83"/>
      <c r="DZ4983" s="83"/>
      <c r="EA4983" s="83"/>
      <c r="EJ4983" s="54"/>
      <c r="EK4983" s="22"/>
      <c r="EL4983" s="24"/>
      <c r="EP4983" s="23"/>
      <c r="EQ4983" s="24"/>
      <c r="ER4983" s="22"/>
      <c r="ES4983" s="24"/>
      <c r="ET4983" s="24"/>
      <c r="EU4983" s="23"/>
      <c r="EV4983" s="26"/>
      <c r="EX4983" s="6"/>
      <c r="EY4983" s="24"/>
      <c r="EZ4983" s="109"/>
      <c r="FA4983" s="66"/>
      <c r="FB4983" s="5"/>
      <c r="FC4983" s="68"/>
      <c r="FD4983" s="67"/>
      <c r="FE4983" s="67"/>
      <c r="FF4983" s="64"/>
      <c r="FG4983" s="5"/>
      <c r="FH4983" s="69"/>
      <c r="FI4983" s="6"/>
      <c r="FJ4983" s="5"/>
      <c r="FK4983" s="25"/>
      <c r="FL4983" s="5"/>
    </row>
    <row r="4984" spans="40:168">
      <c r="AN4984" s="14"/>
      <c r="AO4984" s="14"/>
      <c r="AP4984" s="5"/>
      <c r="AQ4984" s="25"/>
      <c r="AR4984" s="25"/>
      <c r="AS4984" s="96"/>
      <c r="AT4984" s="83"/>
      <c r="AU4984" s="14"/>
      <c r="AX4984" s="83"/>
      <c r="AY4984" s="83"/>
      <c r="AZ4984" s="83"/>
      <c r="BA4984" s="83"/>
      <c r="BJ4984" s="54"/>
      <c r="BK4984" s="22"/>
      <c r="BL4984" s="24"/>
      <c r="BP4984" s="23"/>
      <c r="BQ4984" s="24"/>
      <c r="BR4984" s="22"/>
      <c r="BS4984" s="24"/>
      <c r="BT4984" s="24"/>
      <c r="BU4984" s="23"/>
      <c r="BV4984" s="26"/>
      <c r="BX4984" s="6"/>
      <c r="BY4984" s="24"/>
      <c r="BZ4984" s="109"/>
      <c r="CA4984" s="66"/>
      <c r="CB4984" s="5"/>
      <c r="CC4984" s="68"/>
      <c r="CD4984" s="67"/>
      <c r="CE4984" s="67"/>
      <c r="CF4984" s="64"/>
      <c r="CG4984" s="5"/>
      <c r="CH4984" s="69"/>
      <c r="CI4984" s="6"/>
      <c r="CJ4984" s="5"/>
      <c r="CK4984" s="25"/>
      <c r="CL4984" s="5"/>
      <c r="DN4984" s="14"/>
      <c r="DO4984" s="14"/>
      <c r="DP4984" s="5"/>
      <c r="DQ4984" s="25"/>
      <c r="DR4984" s="25"/>
      <c r="DS4984" s="96"/>
      <c r="DT4984" s="83"/>
      <c r="DU4984" s="14"/>
      <c r="DX4984" s="83"/>
      <c r="DY4984" s="83"/>
      <c r="DZ4984" s="83"/>
      <c r="EA4984" s="83"/>
      <c r="EJ4984" s="54"/>
      <c r="EK4984" s="22"/>
      <c r="EL4984" s="24"/>
      <c r="EP4984" s="23"/>
      <c r="EQ4984" s="24"/>
      <c r="ER4984" s="22"/>
      <c r="ES4984" s="24"/>
      <c r="ET4984" s="24"/>
      <c r="EU4984" s="23"/>
      <c r="EV4984" s="26"/>
      <c r="EX4984" s="6"/>
      <c r="EY4984" s="24"/>
      <c r="EZ4984" s="109"/>
      <c r="FA4984" s="66"/>
      <c r="FB4984" s="5"/>
      <c r="FC4984" s="68"/>
      <c r="FD4984" s="67"/>
      <c r="FE4984" s="67"/>
      <c r="FF4984" s="64"/>
      <c r="FG4984" s="5"/>
      <c r="FH4984" s="69"/>
      <c r="FI4984" s="6"/>
      <c r="FJ4984" s="5"/>
      <c r="FK4984" s="25"/>
      <c r="FL4984" s="5"/>
    </row>
    <row r="4985" spans="40:168">
      <c r="AN4985" s="14"/>
      <c r="AO4985" s="14"/>
      <c r="AP4985" s="5"/>
      <c r="AQ4985" s="25"/>
      <c r="AR4985" s="25"/>
      <c r="AS4985" s="96"/>
      <c r="AT4985" s="83"/>
      <c r="AU4985" s="14"/>
      <c r="AX4985" s="83"/>
      <c r="AY4985" s="83"/>
      <c r="AZ4985" s="83"/>
      <c r="BA4985" s="83"/>
      <c r="BJ4985" s="54"/>
      <c r="BK4985" s="22"/>
      <c r="BL4985" s="24"/>
      <c r="BP4985" s="23"/>
      <c r="BQ4985" s="24"/>
      <c r="BR4985" s="22"/>
      <c r="BS4985" s="24"/>
      <c r="BT4985" s="24"/>
      <c r="BU4985" s="23"/>
      <c r="BV4985" s="26"/>
      <c r="BX4985" s="6"/>
      <c r="BY4985" s="24"/>
      <c r="BZ4985" s="109"/>
      <c r="CA4985" s="66"/>
      <c r="CB4985" s="5"/>
      <c r="CC4985" s="68"/>
      <c r="CD4985" s="67"/>
      <c r="CE4985" s="67"/>
      <c r="CF4985" s="64"/>
      <c r="CG4985" s="5"/>
      <c r="CH4985" s="69"/>
      <c r="CI4985" s="6"/>
      <c r="CJ4985" s="5"/>
      <c r="CK4985" s="25"/>
      <c r="CL4985" s="5"/>
      <c r="DN4985" s="14"/>
      <c r="DO4985" s="14"/>
      <c r="DP4985" s="5"/>
      <c r="DQ4985" s="25"/>
      <c r="DR4985" s="25"/>
      <c r="DS4985" s="96"/>
      <c r="DT4985" s="83"/>
      <c r="DU4985" s="14"/>
      <c r="DX4985" s="83"/>
      <c r="DY4985" s="83"/>
      <c r="DZ4985" s="83"/>
      <c r="EA4985" s="83"/>
      <c r="EJ4985" s="54"/>
      <c r="EK4985" s="22"/>
      <c r="EL4985" s="24"/>
      <c r="EP4985" s="23"/>
      <c r="EQ4985" s="24"/>
      <c r="ER4985" s="22"/>
      <c r="ES4985" s="24"/>
      <c r="ET4985" s="24"/>
      <c r="EU4985" s="23"/>
      <c r="EV4985" s="26"/>
      <c r="EX4985" s="6"/>
      <c r="EY4985" s="24"/>
      <c r="EZ4985" s="109"/>
      <c r="FA4985" s="66"/>
      <c r="FB4985" s="5"/>
      <c r="FC4985" s="68"/>
      <c r="FD4985" s="67"/>
      <c r="FE4985" s="67"/>
      <c r="FF4985" s="64"/>
      <c r="FG4985" s="5"/>
      <c r="FH4985" s="69"/>
      <c r="FI4985" s="6"/>
      <c r="FJ4985" s="5"/>
      <c r="FK4985" s="25"/>
      <c r="FL4985" s="5"/>
    </row>
    <row r="4986" spans="40:168">
      <c r="AN4986" s="14"/>
      <c r="AO4986" s="14"/>
      <c r="AP4986" s="5"/>
      <c r="AQ4986" s="25"/>
      <c r="AR4986" s="25"/>
      <c r="AS4986" s="96"/>
      <c r="AT4986" s="83"/>
      <c r="AU4986" s="14"/>
      <c r="AX4986" s="83"/>
      <c r="AY4986" s="83"/>
      <c r="AZ4986" s="83"/>
      <c r="BA4986" s="83"/>
      <c r="BJ4986" s="54"/>
      <c r="BK4986" s="22"/>
      <c r="BL4986" s="24"/>
      <c r="BP4986" s="23"/>
      <c r="BQ4986" s="24"/>
      <c r="BR4986" s="22"/>
      <c r="BS4986" s="24"/>
      <c r="BT4986" s="24"/>
      <c r="BU4986" s="23"/>
      <c r="BV4986" s="26"/>
      <c r="BX4986" s="6"/>
      <c r="BY4986" s="24"/>
      <c r="BZ4986" s="109"/>
      <c r="CA4986" s="66"/>
      <c r="CB4986" s="5"/>
      <c r="CC4986" s="68"/>
      <c r="CD4986" s="67"/>
      <c r="CE4986" s="67"/>
      <c r="CF4986" s="64"/>
      <c r="CG4986" s="5"/>
      <c r="CH4986" s="69"/>
      <c r="CI4986" s="6"/>
      <c r="CJ4986" s="5"/>
      <c r="CK4986" s="25"/>
      <c r="CL4986" s="5"/>
      <c r="DN4986" s="14"/>
      <c r="DO4986" s="14"/>
      <c r="DP4986" s="5"/>
      <c r="DQ4986" s="25"/>
      <c r="DR4986" s="25"/>
      <c r="DS4986" s="96"/>
      <c r="DT4986" s="83"/>
      <c r="DU4986" s="14"/>
      <c r="DX4986" s="83"/>
      <c r="DY4986" s="83"/>
      <c r="DZ4986" s="83"/>
      <c r="EA4986" s="83"/>
      <c r="EJ4986" s="54"/>
      <c r="EK4986" s="22"/>
      <c r="EL4986" s="24"/>
      <c r="EP4986" s="23"/>
      <c r="EQ4986" s="24"/>
      <c r="ER4986" s="22"/>
      <c r="ES4986" s="24"/>
      <c r="ET4986" s="24"/>
      <c r="EU4986" s="23"/>
      <c r="EV4986" s="26"/>
      <c r="EX4986" s="6"/>
      <c r="EY4986" s="24"/>
      <c r="EZ4986" s="109"/>
      <c r="FA4986" s="66"/>
      <c r="FB4986" s="5"/>
      <c r="FC4986" s="68"/>
      <c r="FD4986" s="67"/>
      <c r="FE4986" s="67"/>
      <c r="FF4986" s="64"/>
      <c r="FG4986" s="5"/>
      <c r="FH4986" s="69"/>
      <c r="FI4986" s="6"/>
      <c r="FJ4986" s="5"/>
      <c r="FK4986" s="25"/>
      <c r="FL4986" s="5"/>
    </row>
    <row r="4987" spans="40:168">
      <c r="AN4987" s="14"/>
      <c r="AO4987" s="14"/>
      <c r="AP4987" s="5"/>
      <c r="AQ4987" s="25"/>
      <c r="AR4987" s="25"/>
      <c r="AS4987" s="96"/>
      <c r="AT4987" s="83"/>
      <c r="AU4987" s="14"/>
      <c r="AX4987" s="83"/>
      <c r="AY4987" s="83"/>
      <c r="AZ4987" s="83"/>
      <c r="BA4987" s="83"/>
      <c r="BJ4987" s="54"/>
      <c r="BK4987" s="22"/>
      <c r="BL4987" s="24"/>
      <c r="BP4987" s="23"/>
      <c r="BQ4987" s="24"/>
      <c r="BR4987" s="22"/>
      <c r="BS4987" s="24"/>
      <c r="BT4987" s="24"/>
      <c r="BU4987" s="23"/>
      <c r="BV4987" s="26"/>
      <c r="BX4987" s="6"/>
      <c r="BY4987" s="24"/>
      <c r="BZ4987" s="109"/>
      <c r="CA4987" s="66"/>
      <c r="CB4987" s="5"/>
      <c r="CC4987" s="68"/>
      <c r="CD4987" s="67"/>
      <c r="CE4987" s="67"/>
      <c r="CF4987" s="64"/>
      <c r="CG4987" s="5"/>
      <c r="CH4987" s="69"/>
      <c r="CI4987" s="6"/>
      <c r="CJ4987" s="5"/>
      <c r="CK4987" s="25"/>
      <c r="CL4987" s="5"/>
      <c r="DN4987" s="14"/>
      <c r="DO4987" s="14"/>
      <c r="DP4987" s="5"/>
      <c r="DQ4987" s="25"/>
      <c r="DR4987" s="25"/>
      <c r="DS4987" s="96"/>
      <c r="DT4987" s="83"/>
      <c r="DU4987" s="14"/>
      <c r="DX4987" s="83"/>
      <c r="DY4987" s="83"/>
      <c r="DZ4987" s="83"/>
      <c r="EA4987" s="83"/>
      <c r="EJ4987" s="54"/>
      <c r="EK4987" s="22"/>
      <c r="EL4987" s="24"/>
      <c r="EP4987" s="23"/>
      <c r="EQ4987" s="24"/>
      <c r="ER4987" s="22"/>
      <c r="ES4987" s="24"/>
      <c r="ET4987" s="24"/>
      <c r="EU4987" s="23"/>
      <c r="EV4987" s="26"/>
      <c r="EX4987" s="6"/>
      <c r="EY4987" s="24"/>
      <c r="EZ4987" s="109"/>
      <c r="FA4987" s="66"/>
      <c r="FB4987" s="5"/>
      <c r="FC4987" s="68"/>
      <c r="FD4987" s="67"/>
      <c r="FE4987" s="67"/>
      <c r="FF4987" s="64"/>
      <c r="FG4987" s="5"/>
      <c r="FH4987" s="69"/>
      <c r="FI4987" s="6"/>
      <c r="FJ4987" s="5"/>
      <c r="FK4987" s="25"/>
      <c r="FL4987" s="5"/>
    </row>
    <row r="4988" spans="40:168">
      <c r="AN4988" s="14"/>
      <c r="AO4988" s="14"/>
      <c r="AP4988" s="5"/>
      <c r="AQ4988" s="25"/>
      <c r="AR4988" s="25"/>
      <c r="AS4988" s="96"/>
      <c r="AT4988" s="83"/>
      <c r="AU4988" s="14"/>
      <c r="AX4988" s="83"/>
      <c r="AY4988" s="83"/>
      <c r="AZ4988" s="83"/>
      <c r="BA4988" s="83"/>
      <c r="BJ4988" s="54"/>
      <c r="BK4988" s="22"/>
      <c r="BL4988" s="24"/>
      <c r="BP4988" s="23"/>
      <c r="BQ4988" s="24"/>
      <c r="BR4988" s="22"/>
      <c r="BS4988" s="24"/>
      <c r="BT4988" s="24"/>
      <c r="BU4988" s="23"/>
      <c r="BV4988" s="26"/>
      <c r="BX4988" s="6"/>
      <c r="BY4988" s="24"/>
      <c r="BZ4988" s="109"/>
      <c r="CA4988" s="66"/>
      <c r="CB4988" s="5"/>
      <c r="CC4988" s="68"/>
      <c r="CD4988" s="67"/>
      <c r="CE4988" s="67"/>
      <c r="CF4988" s="64"/>
      <c r="CG4988" s="5"/>
      <c r="CH4988" s="69"/>
      <c r="CI4988" s="6"/>
      <c r="CJ4988" s="5"/>
      <c r="CK4988" s="25"/>
      <c r="CL4988" s="5"/>
      <c r="DN4988" s="14"/>
      <c r="DO4988" s="14"/>
      <c r="DP4988" s="5"/>
      <c r="DQ4988" s="25"/>
      <c r="DR4988" s="25"/>
      <c r="DS4988" s="96"/>
      <c r="DT4988" s="83"/>
      <c r="DU4988" s="14"/>
      <c r="DX4988" s="83"/>
      <c r="DY4988" s="83"/>
      <c r="DZ4988" s="83"/>
      <c r="EA4988" s="83"/>
      <c r="EJ4988" s="54"/>
      <c r="EK4988" s="22"/>
      <c r="EL4988" s="24"/>
      <c r="EP4988" s="23"/>
      <c r="EQ4988" s="24"/>
      <c r="ER4988" s="22"/>
      <c r="ES4988" s="24"/>
      <c r="ET4988" s="24"/>
      <c r="EU4988" s="23"/>
      <c r="EV4988" s="26"/>
      <c r="EX4988" s="6"/>
      <c r="EY4988" s="24"/>
      <c r="EZ4988" s="109"/>
      <c r="FA4988" s="66"/>
      <c r="FB4988" s="5"/>
      <c r="FC4988" s="68"/>
      <c r="FD4988" s="67"/>
      <c r="FE4988" s="67"/>
      <c r="FF4988" s="64"/>
      <c r="FG4988" s="5"/>
      <c r="FH4988" s="69"/>
      <c r="FI4988" s="6"/>
      <c r="FJ4988" s="5"/>
      <c r="FK4988" s="25"/>
      <c r="FL4988" s="5"/>
    </row>
    <row r="4989" spans="40:168">
      <c r="AN4989" s="14"/>
      <c r="AO4989" s="14"/>
      <c r="AP4989" s="5"/>
      <c r="AQ4989" s="25"/>
      <c r="AR4989" s="25"/>
      <c r="AS4989" s="96"/>
      <c r="AT4989" s="83"/>
      <c r="AU4989" s="14"/>
      <c r="AX4989" s="83"/>
      <c r="AY4989" s="83"/>
      <c r="AZ4989" s="83"/>
      <c r="BA4989" s="83"/>
      <c r="BJ4989" s="54"/>
      <c r="BK4989" s="22"/>
      <c r="BL4989" s="24"/>
      <c r="BP4989" s="23"/>
      <c r="BQ4989" s="24"/>
      <c r="BR4989" s="22"/>
      <c r="BS4989" s="24"/>
      <c r="BT4989" s="24"/>
      <c r="BU4989" s="23"/>
      <c r="BV4989" s="26"/>
      <c r="BX4989" s="6"/>
      <c r="BY4989" s="24"/>
      <c r="BZ4989" s="109"/>
      <c r="CA4989" s="66"/>
      <c r="CB4989" s="5"/>
      <c r="CC4989" s="68"/>
      <c r="CD4989" s="67"/>
      <c r="CE4989" s="67"/>
      <c r="CF4989" s="64"/>
      <c r="CG4989" s="5"/>
      <c r="CH4989" s="69"/>
      <c r="CI4989" s="6"/>
      <c r="CJ4989" s="5"/>
      <c r="CK4989" s="25"/>
      <c r="CL4989" s="5"/>
      <c r="DN4989" s="14"/>
      <c r="DO4989" s="14"/>
      <c r="DP4989" s="5"/>
      <c r="DQ4989" s="25"/>
      <c r="DR4989" s="25"/>
      <c r="DS4989" s="96"/>
      <c r="DT4989" s="83"/>
      <c r="DU4989" s="14"/>
      <c r="DX4989" s="83"/>
      <c r="DY4989" s="83"/>
      <c r="DZ4989" s="83"/>
      <c r="EA4989" s="83"/>
      <c r="EJ4989" s="54"/>
      <c r="EK4989" s="22"/>
      <c r="EL4989" s="24"/>
      <c r="EP4989" s="23"/>
      <c r="EQ4989" s="24"/>
      <c r="ER4989" s="22"/>
      <c r="ES4989" s="24"/>
      <c r="ET4989" s="24"/>
      <c r="EU4989" s="23"/>
      <c r="EV4989" s="26"/>
      <c r="EX4989" s="6"/>
      <c r="EY4989" s="24"/>
      <c r="EZ4989" s="109"/>
      <c r="FA4989" s="66"/>
      <c r="FB4989" s="5"/>
      <c r="FC4989" s="68"/>
      <c r="FD4989" s="67"/>
      <c r="FE4989" s="67"/>
      <c r="FF4989" s="64"/>
      <c r="FG4989" s="5"/>
      <c r="FH4989" s="69"/>
      <c r="FI4989" s="6"/>
      <c r="FJ4989" s="5"/>
      <c r="FK4989" s="25"/>
      <c r="FL4989" s="5"/>
    </row>
    <row r="4990" spans="40:168">
      <c r="AN4990" s="14"/>
      <c r="AO4990" s="14"/>
      <c r="AP4990" s="5"/>
      <c r="AQ4990" s="25"/>
      <c r="AR4990" s="25"/>
      <c r="AS4990" s="96"/>
      <c r="AT4990" s="83"/>
      <c r="AU4990" s="14"/>
      <c r="AX4990" s="83"/>
      <c r="AY4990" s="83"/>
      <c r="AZ4990" s="83"/>
      <c r="BA4990" s="83"/>
      <c r="BJ4990" s="54"/>
      <c r="BK4990" s="22"/>
      <c r="BL4990" s="24"/>
      <c r="BP4990" s="23"/>
      <c r="BQ4990" s="24"/>
      <c r="BR4990" s="22"/>
      <c r="BS4990" s="24"/>
      <c r="BT4990" s="24"/>
      <c r="BU4990" s="23"/>
      <c r="BV4990" s="26"/>
      <c r="BX4990" s="6"/>
      <c r="BY4990" s="24"/>
      <c r="BZ4990" s="109"/>
      <c r="CA4990" s="66"/>
      <c r="CB4990" s="5"/>
      <c r="CC4990" s="68"/>
      <c r="CD4990" s="67"/>
      <c r="CE4990" s="67"/>
      <c r="CF4990" s="64"/>
      <c r="CG4990" s="5"/>
      <c r="CH4990" s="69"/>
      <c r="CI4990" s="6"/>
      <c r="CJ4990" s="5"/>
      <c r="CK4990" s="25"/>
      <c r="CL4990" s="5"/>
      <c r="DN4990" s="14"/>
      <c r="DO4990" s="14"/>
      <c r="DP4990" s="5"/>
      <c r="DQ4990" s="25"/>
      <c r="DR4990" s="25"/>
      <c r="DS4990" s="96"/>
      <c r="DT4990" s="83"/>
      <c r="DU4990" s="14"/>
      <c r="DX4990" s="83"/>
      <c r="DY4990" s="83"/>
      <c r="DZ4990" s="83"/>
      <c r="EA4990" s="83"/>
      <c r="EJ4990" s="54"/>
      <c r="EK4990" s="22"/>
      <c r="EL4990" s="24"/>
      <c r="EP4990" s="23"/>
      <c r="EQ4990" s="24"/>
      <c r="ER4990" s="22"/>
      <c r="ES4990" s="24"/>
      <c r="ET4990" s="24"/>
      <c r="EU4990" s="23"/>
      <c r="EV4990" s="26"/>
      <c r="EX4990" s="6"/>
      <c r="EY4990" s="24"/>
      <c r="EZ4990" s="109"/>
      <c r="FA4990" s="66"/>
      <c r="FB4990" s="5"/>
      <c r="FC4990" s="68"/>
      <c r="FD4990" s="67"/>
      <c r="FE4990" s="67"/>
      <c r="FF4990" s="64"/>
      <c r="FG4990" s="5"/>
      <c r="FH4990" s="69"/>
      <c r="FI4990" s="6"/>
      <c r="FJ4990" s="5"/>
      <c r="FK4990" s="25"/>
      <c r="FL4990" s="5"/>
    </row>
    <row r="4991" spans="40:168">
      <c r="AN4991" s="14"/>
      <c r="AO4991" s="14"/>
      <c r="AP4991" s="5"/>
      <c r="AQ4991" s="25"/>
      <c r="AR4991" s="25"/>
      <c r="AS4991" s="96"/>
      <c r="AT4991" s="83"/>
      <c r="AU4991" s="14"/>
      <c r="AX4991" s="83"/>
      <c r="AY4991" s="83"/>
      <c r="AZ4991" s="83"/>
      <c r="BA4991" s="83"/>
      <c r="BJ4991" s="54"/>
      <c r="BK4991" s="22"/>
      <c r="BL4991" s="24"/>
      <c r="BP4991" s="23"/>
      <c r="BQ4991" s="24"/>
      <c r="BR4991" s="22"/>
      <c r="BS4991" s="24"/>
      <c r="BT4991" s="24"/>
      <c r="BU4991" s="23"/>
      <c r="BV4991" s="26"/>
      <c r="BX4991" s="6"/>
      <c r="BY4991" s="24"/>
      <c r="BZ4991" s="109"/>
      <c r="CA4991" s="66"/>
      <c r="CB4991" s="5"/>
      <c r="CC4991" s="68"/>
      <c r="CD4991" s="67"/>
      <c r="CE4991" s="67"/>
      <c r="CF4991" s="64"/>
      <c r="CG4991" s="5"/>
      <c r="CH4991" s="69"/>
      <c r="CI4991" s="6"/>
      <c r="CJ4991" s="5"/>
      <c r="CK4991" s="25"/>
      <c r="CL4991" s="5"/>
      <c r="DN4991" s="14"/>
      <c r="DO4991" s="14"/>
      <c r="DP4991" s="5"/>
      <c r="DQ4991" s="25"/>
      <c r="DR4991" s="25"/>
      <c r="DS4991" s="96"/>
      <c r="DT4991" s="83"/>
      <c r="DU4991" s="14"/>
      <c r="DX4991" s="83"/>
      <c r="DY4991" s="83"/>
      <c r="DZ4991" s="83"/>
      <c r="EA4991" s="83"/>
      <c r="EJ4991" s="54"/>
      <c r="EK4991" s="22"/>
      <c r="EL4991" s="24"/>
      <c r="EP4991" s="23"/>
      <c r="EQ4991" s="24"/>
      <c r="ER4991" s="22"/>
      <c r="ES4991" s="24"/>
      <c r="ET4991" s="24"/>
      <c r="EU4991" s="23"/>
      <c r="EV4991" s="26"/>
      <c r="EX4991" s="6"/>
      <c r="EY4991" s="24"/>
      <c r="EZ4991" s="109"/>
      <c r="FA4991" s="66"/>
      <c r="FB4991" s="5"/>
      <c r="FC4991" s="68"/>
      <c r="FD4991" s="67"/>
      <c r="FE4991" s="67"/>
      <c r="FF4991" s="64"/>
      <c r="FG4991" s="5"/>
      <c r="FH4991" s="69"/>
      <c r="FI4991" s="6"/>
      <c r="FJ4991" s="5"/>
      <c r="FK4991" s="25"/>
      <c r="FL4991" s="5"/>
    </row>
    <row r="4992" spans="40:168">
      <c r="AN4992" s="14"/>
      <c r="AO4992" s="14"/>
      <c r="AP4992" s="5"/>
      <c r="AQ4992" s="25"/>
      <c r="AR4992" s="25"/>
      <c r="AS4992" s="96"/>
      <c r="AT4992" s="83"/>
      <c r="AU4992" s="14"/>
      <c r="AX4992" s="83"/>
      <c r="AY4992" s="83"/>
      <c r="AZ4992" s="83"/>
      <c r="BA4992" s="83"/>
      <c r="BJ4992" s="54"/>
      <c r="BK4992" s="22"/>
      <c r="BL4992" s="24"/>
      <c r="BP4992" s="23"/>
      <c r="BQ4992" s="24"/>
      <c r="BR4992" s="22"/>
      <c r="BS4992" s="24"/>
      <c r="BT4992" s="24"/>
      <c r="BU4992" s="23"/>
      <c r="BV4992" s="26"/>
      <c r="BX4992" s="6"/>
      <c r="BY4992" s="24"/>
      <c r="BZ4992" s="109"/>
      <c r="CA4992" s="66"/>
      <c r="CB4992" s="5"/>
      <c r="CC4992" s="68"/>
      <c r="CD4992" s="67"/>
      <c r="CE4992" s="67"/>
      <c r="CF4992" s="64"/>
      <c r="CG4992" s="5"/>
      <c r="CH4992" s="69"/>
      <c r="CI4992" s="6"/>
      <c r="CJ4992" s="5"/>
      <c r="CK4992" s="25"/>
      <c r="CL4992" s="5"/>
      <c r="DN4992" s="14"/>
      <c r="DO4992" s="14"/>
      <c r="DP4992" s="5"/>
      <c r="DQ4992" s="25"/>
      <c r="DR4992" s="25"/>
      <c r="DS4992" s="96"/>
      <c r="DT4992" s="83"/>
      <c r="DU4992" s="14"/>
      <c r="DX4992" s="83"/>
      <c r="DY4992" s="83"/>
      <c r="DZ4992" s="83"/>
      <c r="EA4992" s="83"/>
      <c r="EJ4992" s="54"/>
      <c r="EK4992" s="22"/>
      <c r="EL4992" s="24"/>
      <c r="EP4992" s="23"/>
      <c r="EQ4992" s="24"/>
      <c r="ER4992" s="22"/>
      <c r="ES4992" s="24"/>
      <c r="ET4992" s="24"/>
      <c r="EU4992" s="23"/>
      <c r="EV4992" s="26"/>
      <c r="EX4992" s="6"/>
      <c r="EY4992" s="24"/>
      <c r="EZ4992" s="109"/>
      <c r="FA4992" s="66"/>
      <c r="FB4992" s="5"/>
      <c r="FC4992" s="68"/>
      <c r="FD4992" s="67"/>
      <c r="FE4992" s="67"/>
      <c r="FF4992" s="64"/>
      <c r="FG4992" s="5"/>
      <c r="FH4992" s="69"/>
      <c r="FI4992" s="6"/>
      <c r="FJ4992" s="5"/>
      <c r="FK4992" s="25"/>
      <c r="FL4992" s="5"/>
    </row>
    <row r="4993" spans="40:168">
      <c r="AN4993" s="14"/>
      <c r="AO4993" s="14"/>
      <c r="AP4993" s="5"/>
      <c r="AQ4993" s="25"/>
      <c r="AR4993" s="25"/>
      <c r="AS4993" s="96"/>
      <c r="AT4993" s="83"/>
      <c r="AU4993" s="14"/>
      <c r="AX4993" s="83"/>
      <c r="AY4993" s="83"/>
      <c r="AZ4993" s="83"/>
      <c r="BA4993" s="83"/>
      <c r="BJ4993" s="54"/>
      <c r="BK4993" s="22"/>
      <c r="BL4993" s="24"/>
      <c r="BP4993" s="23"/>
      <c r="BQ4993" s="24"/>
      <c r="BR4993" s="22"/>
      <c r="BS4993" s="24"/>
      <c r="BT4993" s="24"/>
      <c r="BU4993" s="23"/>
      <c r="BV4993" s="26"/>
      <c r="BX4993" s="6"/>
      <c r="BY4993" s="24"/>
      <c r="BZ4993" s="109"/>
      <c r="CA4993" s="66"/>
      <c r="CB4993" s="5"/>
      <c r="CC4993" s="68"/>
      <c r="CD4993" s="67"/>
      <c r="CE4993" s="67"/>
      <c r="CF4993" s="64"/>
      <c r="CG4993" s="5"/>
      <c r="CH4993" s="69"/>
      <c r="CI4993" s="6"/>
      <c r="CJ4993" s="5"/>
      <c r="CK4993" s="25"/>
      <c r="CL4993" s="5"/>
      <c r="DN4993" s="14"/>
      <c r="DO4993" s="14"/>
      <c r="DP4993" s="5"/>
      <c r="DQ4993" s="25"/>
      <c r="DR4993" s="25"/>
      <c r="DS4993" s="96"/>
      <c r="DT4993" s="83"/>
      <c r="DU4993" s="14"/>
      <c r="DX4993" s="83"/>
      <c r="DY4993" s="83"/>
      <c r="DZ4993" s="83"/>
      <c r="EA4993" s="83"/>
      <c r="EJ4993" s="54"/>
      <c r="EK4993" s="22"/>
      <c r="EL4993" s="24"/>
      <c r="EP4993" s="23"/>
      <c r="EQ4993" s="24"/>
      <c r="ER4993" s="22"/>
      <c r="ES4993" s="24"/>
      <c r="ET4993" s="24"/>
      <c r="EU4993" s="23"/>
      <c r="EV4993" s="26"/>
      <c r="EX4993" s="6"/>
      <c r="EY4993" s="24"/>
      <c r="EZ4993" s="109"/>
      <c r="FA4993" s="66"/>
      <c r="FB4993" s="5"/>
      <c r="FC4993" s="68"/>
      <c r="FD4993" s="67"/>
      <c r="FE4993" s="67"/>
      <c r="FF4993" s="64"/>
      <c r="FG4993" s="5"/>
      <c r="FH4993" s="69"/>
      <c r="FI4993" s="6"/>
      <c r="FJ4993" s="5"/>
      <c r="FK4993" s="25"/>
      <c r="FL4993" s="5"/>
    </row>
    <row r="4994" spans="40:168">
      <c r="AN4994" s="14"/>
      <c r="AO4994" s="14"/>
      <c r="AP4994" s="5"/>
      <c r="AQ4994" s="25"/>
      <c r="AR4994" s="25"/>
      <c r="AS4994" s="96"/>
      <c r="AT4994" s="83"/>
      <c r="AU4994" s="14"/>
      <c r="AX4994" s="83"/>
      <c r="AY4994" s="83"/>
      <c r="AZ4994" s="83"/>
      <c r="BA4994" s="83"/>
      <c r="BJ4994" s="54"/>
      <c r="BK4994" s="22"/>
      <c r="BL4994" s="24"/>
      <c r="BP4994" s="23"/>
      <c r="BQ4994" s="24"/>
      <c r="BR4994" s="22"/>
      <c r="BS4994" s="24"/>
      <c r="BT4994" s="24"/>
      <c r="BU4994" s="23"/>
      <c r="BV4994" s="26"/>
      <c r="BX4994" s="6"/>
      <c r="BY4994" s="24"/>
      <c r="BZ4994" s="109"/>
      <c r="CA4994" s="66"/>
      <c r="CB4994" s="5"/>
      <c r="CC4994" s="68"/>
      <c r="CD4994" s="67"/>
      <c r="CE4994" s="67"/>
      <c r="CF4994" s="64"/>
      <c r="CG4994" s="5"/>
      <c r="CH4994" s="69"/>
      <c r="CI4994" s="6"/>
      <c r="CJ4994" s="5"/>
      <c r="CK4994" s="25"/>
      <c r="CL4994" s="5"/>
      <c r="DN4994" s="14"/>
      <c r="DO4994" s="14"/>
      <c r="DP4994" s="5"/>
      <c r="DQ4994" s="25"/>
      <c r="DR4994" s="25"/>
      <c r="DS4994" s="96"/>
      <c r="DT4994" s="83"/>
      <c r="DU4994" s="14"/>
      <c r="DX4994" s="83"/>
      <c r="DY4994" s="83"/>
      <c r="DZ4994" s="83"/>
      <c r="EA4994" s="83"/>
      <c r="EJ4994" s="54"/>
      <c r="EK4994" s="22"/>
      <c r="EL4994" s="24"/>
      <c r="EP4994" s="23"/>
      <c r="EQ4994" s="24"/>
      <c r="ER4994" s="22"/>
      <c r="ES4994" s="24"/>
      <c r="ET4994" s="24"/>
      <c r="EU4994" s="23"/>
      <c r="EV4994" s="26"/>
      <c r="EX4994" s="6"/>
      <c r="EY4994" s="24"/>
      <c r="EZ4994" s="109"/>
      <c r="FA4994" s="66"/>
      <c r="FB4994" s="5"/>
      <c r="FC4994" s="68"/>
      <c r="FD4994" s="67"/>
      <c r="FE4994" s="67"/>
      <c r="FF4994" s="64"/>
      <c r="FG4994" s="5"/>
      <c r="FH4994" s="69"/>
      <c r="FI4994" s="6"/>
      <c r="FJ4994" s="5"/>
      <c r="FK4994" s="25"/>
      <c r="FL4994" s="5"/>
    </row>
    <row r="4995" spans="40:168">
      <c r="AN4995" s="14"/>
      <c r="AO4995" s="14"/>
      <c r="AP4995" s="5"/>
      <c r="AQ4995" s="25"/>
      <c r="AR4995" s="25"/>
      <c r="AS4995" s="96"/>
      <c r="AT4995" s="83"/>
      <c r="AU4995" s="14"/>
      <c r="AX4995" s="83"/>
      <c r="AY4995" s="83"/>
      <c r="AZ4995" s="83"/>
      <c r="BA4995" s="83"/>
      <c r="BJ4995" s="54"/>
      <c r="BK4995" s="22"/>
      <c r="BL4995" s="24"/>
      <c r="BP4995" s="23"/>
      <c r="BQ4995" s="24"/>
      <c r="BR4995" s="22"/>
      <c r="BS4995" s="24"/>
      <c r="BT4995" s="24"/>
      <c r="BU4995" s="23"/>
      <c r="BV4995" s="26"/>
      <c r="BX4995" s="6"/>
      <c r="BY4995" s="24"/>
      <c r="BZ4995" s="109"/>
      <c r="CA4995" s="66"/>
      <c r="CB4995" s="5"/>
      <c r="CC4995" s="68"/>
      <c r="CD4995" s="67"/>
      <c r="CE4995" s="67"/>
      <c r="CF4995" s="64"/>
      <c r="CG4995" s="5"/>
      <c r="CH4995" s="69"/>
      <c r="CI4995" s="6"/>
      <c r="CJ4995" s="5"/>
      <c r="CK4995" s="25"/>
      <c r="CL4995" s="5"/>
      <c r="DN4995" s="14"/>
      <c r="DO4995" s="14"/>
      <c r="DP4995" s="5"/>
      <c r="DQ4995" s="25"/>
      <c r="DR4995" s="25"/>
      <c r="DS4995" s="96"/>
      <c r="DT4995" s="83"/>
      <c r="DU4995" s="14"/>
      <c r="DX4995" s="83"/>
      <c r="DY4995" s="83"/>
      <c r="DZ4995" s="83"/>
      <c r="EA4995" s="83"/>
      <c r="EJ4995" s="54"/>
      <c r="EK4995" s="22"/>
      <c r="EL4995" s="24"/>
      <c r="EP4995" s="23"/>
      <c r="EQ4995" s="24"/>
      <c r="ER4995" s="22"/>
      <c r="ES4995" s="24"/>
      <c r="ET4995" s="24"/>
      <c r="EU4995" s="23"/>
      <c r="EV4995" s="26"/>
      <c r="EX4995" s="6"/>
      <c r="EY4995" s="24"/>
      <c r="EZ4995" s="109"/>
      <c r="FA4995" s="66"/>
      <c r="FB4995" s="5"/>
      <c r="FC4995" s="68"/>
      <c r="FD4995" s="67"/>
      <c r="FE4995" s="67"/>
      <c r="FF4995" s="64"/>
      <c r="FG4995" s="5"/>
      <c r="FH4995" s="69"/>
      <c r="FI4995" s="6"/>
      <c r="FJ4995" s="5"/>
      <c r="FK4995" s="25"/>
      <c r="FL4995" s="5"/>
    </row>
    <row r="4996" spans="40:168">
      <c r="AN4996" s="14"/>
      <c r="AO4996" s="14"/>
      <c r="AP4996" s="5"/>
      <c r="AQ4996" s="25"/>
      <c r="AR4996" s="25"/>
      <c r="AS4996" s="96"/>
      <c r="AT4996" s="83"/>
      <c r="AU4996" s="14"/>
      <c r="AX4996" s="83"/>
      <c r="AY4996" s="83"/>
      <c r="AZ4996" s="83"/>
      <c r="BA4996" s="83"/>
      <c r="BJ4996" s="54"/>
      <c r="BK4996" s="22"/>
      <c r="BL4996" s="24"/>
      <c r="BP4996" s="23"/>
      <c r="BQ4996" s="24"/>
      <c r="BR4996" s="22"/>
      <c r="BS4996" s="24"/>
      <c r="BT4996" s="24"/>
      <c r="BU4996" s="23"/>
      <c r="BV4996" s="26"/>
      <c r="BX4996" s="6"/>
      <c r="BY4996" s="24"/>
      <c r="BZ4996" s="109"/>
      <c r="CA4996" s="66"/>
      <c r="CB4996" s="5"/>
      <c r="CC4996" s="68"/>
      <c r="CD4996" s="67"/>
      <c r="CE4996" s="67"/>
      <c r="CF4996" s="64"/>
      <c r="CG4996" s="5"/>
      <c r="CH4996" s="69"/>
      <c r="CI4996" s="6"/>
      <c r="CJ4996" s="5"/>
      <c r="CK4996" s="25"/>
      <c r="CL4996" s="5"/>
      <c r="DN4996" s="14"/>
      <c r="DO4996" s="14"/>
      <c r="DP4996" s="5"/>
      <c r="DQ4996" s="25"/>
      <c r="DR4996" s="25"/>
      <c r="DS4996" s="96"/>
      <c r="DT4996" s="83"/>
      <c r="DU4996" s="14"/>
      <c r="DX4996" s="83"/>
      <c r="DY4996" s="83"/>
      <c r="DZ4996" s="83"/>
      <c r="EA4996" s="83"/>
      <c r="EJ4996" s="54"/>
      <c r="EK4996" s="22"/>
      <c r="EL4996" s="24"/>
      <c r="EP4996" s="23"/>
      <c r="EQ4996" s="24"/>
      <c r="ER4996" s="22"/>
      <c r="ES4996" s="24"/>
      <c r="ET4996" s="24"/>
      <c r="EU4996" s="23"/>
      <c r="EV4996" s="26"/>
      <c r="EX4996" s="6"/>
      <c r="EY4996" s="24"/>
      <c r="EZ4996" s="109"/>
      <c r="FA4996" s="66"/>
      <c r="FB4996" s="5"/>
      <c r="FC4996" s="68"/>
      <c r="FD4996" s="67"/>
      <c r="FE4996" s="67"/>
      <c r="FF4996" s="64"/>
      <c r="FG4996" s="5"/>
      <c r="FH4996" s="69"/>
      <c r="FI4996" s="6"/>
      <c r="FJ4996" s="5"/>
      <c r="FK4996" s="25"/>
      <c r="FL4996" s="5"/>
    </row>
    <row r="4997" spans="40:168">
      <c r="AN4997" s="14"/>
      <c r="AO4997" s="14"/>
      <c r="AP4997" s="5"/>
      <c r="AQ4997" s="25"/>
      <c r="AR4997" s="25"/>
      <c r="AS4997" s="96"/>
      <c r="AT4997" s="83"/>
      <c r="AU4997" s="14"/>
      <c r="AX4997" s="83"/>
      <c r="AY4997" s="83"/>
      <c r="AZ4997" s="83"/>
      <c r="BA4997" s="83"/>
      <c r="BJ4997" s="54"/>
      <c r="BK4997" s="22"/>
      <c r="BL4997" s="24"/>
      <c r="BP4997" s="23"/>
      <c r="BQ4997" s="24"/>
      <c r="BR4997" s="22"/>
      <c r="BS4997" s="24"/>
      <c r="BT4997" s="24"/>
      <c r="BU4997" s="23"/>
      <c r="BV4997" s="26"/>
      <c r="BX4997" s="6"/>
      <c r="BY4997" s="24"/>
      <c r="BZ4997" s="109"/>
      <c r="CA4997" s="66"/>
      <c r="CB4997" s="5"/>
      <c r="CC4997" s="68"/>
      <c r="CD4997" s="67"/>
      <c r="CE4997" s="67"/>
      <c r="CF4997" s="64"/>
      <c r="CG4997" s="5"/>
      <c r="CH4997" s="69"/>
      <c r="CI4997" s="6"/>
      <c r="CJ4997" s="5"/>
      <c r="CK4997" s="25"/>
      <c r="CL4997" s="5"/>
      <c r="DN4997" s="14"/>
      <c r="DO4997" s="14"/>
      <c r="DP4997" s="5"/>
      <c r="DQ4997" s="25"/>
      <c r="DR4997" s="25"/>
      <c r="DS4997" s="96"/>
      <c r="DT4997" s="83"/>
      <c r="DU4997" s="14"/>
      <c r="DX4997" s="83"/>
      <c r="DY4997" s="83"/>
      <c r="DZ4997" s="83"/>
      <c r="EA4997" s="83"/>
      <c r="EJ4997" s="54"/>
      <c r="EK4997" s="22"/>
      <c r="EL4997" s="24"/>
      <c r="EP4997" s="23"/>
      <c r="EQ4997" s="24"/>
      <c r="ER4997" s="22"/>
      <c r="ES4997" s="24"/>
      <c r="ET4997" s="24"/>
      <c r="EU4997" s="23"/>
      <c r="EV4997" s="26"/>
      <c r="EX4997" s="6"/>
      <c r="EY4997" s="24"/>
      <c r="EZ4997" s="109"/>
      <c r="FA4997" s="66"/>
      <c r="FB4997" s="5"/>
      <c r="FC4997" s="68"/>
      <c r="FD4997" s="67"/>
      <c r="FE4997" s="67"/>
      <c r="FF4997" s="64"/>
      <c r="FG4997" s="5"/>
      <c r="FH4997" s="69"/>
      <c r="FI4997" s="6"/>
      <c r="FJ4997" s="5"/>
      <c r="FK4997" s="25"/>
      <c r="FL4997" s="5"/>
    </row>
    <row r="4998" spans="40:168">
      <c r="AN4998" s="14"/>
      <c r="AO4998" s="14"/>
      <c r="AP4998" s="5"/>
      <c r="AQ4998" s="25"/>
      <c r="AR4998" s="25"/>
      <c r="AS4998" s="96"/>
      <c r="AT4998" s="83"/>
      <c r="AU4998" s="14"/>
      <c r="AX4998" s="83"/>
      <c r="AY4998" s="83"/>
      <c r="AZ4998" s="83"/>
      <c r="BA4998" s="83"/>
      <c r="BJ4998" s="54"/>
      <c r="BK4998" s="22"/>
      <c r="BL4998" s="24"/>
      <c r="BP4998" s="23"/>
      <c r="BQ4998" s="24"/>
      <c r="BR4998" s="22"/>
      <c r="BS4998" s="24"/>
      <c r="BT4998" s="24"/>
      <c r="BU4998" s="23"/>
      <c r="BV4998" s="26"/>
      <c r="BX4998" s="6"/>
      <c r="BY4998" s="24"/>
      <c r="BZ4998" s="109"/>
      <c r="CA4998" s="66"/>
      <c r="CB4998" s="5"/>
      <c r="CC4998" s="68"/>
      <c r="CD4998" s="67"/>
      <c r="CE4998" s="67"/>
      <c r="CF4998" s="64"/>
      <c r="CG4998" s="5"/>
      <c r="CH4998" s="69"/>
      <c r="CI4998" s="6"/>
      <c r="CJ4998" s="5"/>
      <c r="CK4998" s="25"/>
      <c r="CL4998" s="5"/>
      <c r="DN4998" s="14"/>
      <c r="DO4998" s="14"/>
      <c r="DP4998" s="5"/>
      <c r="DQ4998" s="25"/>
      <c r="DR4998" s="25"/>
      <c r="DS4998" s="96"/>
      <c r="DT4998" s="83"/>
      <c r="DU4998" s="14"/>
      <c r="DX4998" s="83"/>
      <c r="DY4998" s="83"/>
      <c r="DZ4998" s="83"/>
      <c r="EA4998" s="83"/>
      <c r="EJ4998" s="54"/>
      <c r="EK4998" s="22"/>
      <c r="EL4998" s="24"/>
      <c r="EP4998" s="23"/>
      <c r="EQ4998" s="24"/>
      <c r="ER4998" s="22"/>
      <c r="ES4998" s="24"/>
      <c r="ET4998" s="24"/>
      <c r="EU4998" s="23"/>
      <c r="EV4998" s="26"/>
      <c r="EX4998" s="6"/>
      <c r="EY4998" s="24"/>
      <c r="EZ4998" s="109"/>
      <c r="FA4998" s="66"/>
      <c r="FB4998" s="5"/>
      <c r="FC4998" s="68"/>
      <c r="FD4998" s="67"/>
      <c r="FE4998" s="67"/>
      <c r="FF4998" s="64"/>
      <c r="FG4998" s="5"/>
      <c r="FH4998" s="69"/>
      <c r="FI4998" s="6"/>
      <c r="FJ4998" s="5"/>
      <c r="FK4998" s="25"/>
      <c r="FL4998" s="5"/>
    </row>
    <row r="4999" spans="40:168">
      <c r="AN4999" s="14"/>
      <c r="AO4999" s="14"/>
      <c r="AP4999" s="5"/>
      <c r="AQ4999" s="25"/>
      <c r="AR4999" s="25"/>
      <c r="AS4999" s="96"/>
      <c r="AT4999" s="83"/>
      <c r="AU4999" s="14"/>
      <c r="AX4999" s="83"/>
      <c r="AY4999" s="83"/>
      <c r="AZ4999" s="83"/>
      <c r="BA4999" s="83"/>
      <c r="BJ4999" s="54"/>
      <c r="BK4999" s="22"/>
      <c r="BL4999" s="24"/>
      <c r="BP4999" s="23"/>
      <c r="BQ4999" s="24"/>
      <c r="BR4999" s="22"/>
      <c r="BS4999" s="24"/>
      <c r="BT4999" s="24"/>
      <c r="BU4999" s="23"/>
      <c r="BV4999" s="26"/>
      <c r="BX4999" s="6"/>
      <c r="BY4999" s="24"/>
      <c r="BZ4999" s="109"/>
      <c r="CA4999" s="66"/>
      <c r="CB4999" s="5"/>
      <c r="CC4999" s="68"/>
      <c r="CD4999" s="67"/>
      <c r="CE4999" s="67"/>
      <c r="CF4999" s="64"/>
      <c r="CG4999" s="5"/>
      <c r="CH4999" s="69"/>
      <c r="CI4999" s="6"/>
      <c r="CJ4999" s="5"/>
      <c r="CK4999" s="25"/>
      <c r="CL4999" s="5"/>
      <c r="DN4999" s="14"/>
      <c r="DO4999" s="14"/>
      <c r="DP4999" s="5"/>
      <c r="DQ4999" s="25"/>
      <c r="DR4999" s="25"/>
      <c r="DS4999" s="96"/>
      <c r="DT4999" s="83"/>
      <c r="DU4999" s="14"/>
      <c r="DX4999" s="83"/>
      <c r="DY4999" s="83"/>
      <c r="DZ4999" s="83"/>
      <c r="EA4999" s="83"/>
      <c r="EJ4999" s="54"/>
      <c r="EK4999" s="22"/>
      <c r="EL4999" s="24"/>
      <c r="EP4999" s="23"/>
      <c r="EQ4999" s="24"/>
      <c r="ER4999" s="22"/>
      <c r="ES4999" s="24"/>
      <c r="ET4999" s="24"/>
      <c r="EU4999" s="23"/>
      <c r="EV4999" s="26"/>
      <c r="EX4999" s="6"/>
      <c r="EY4999" s="24"/>
      <c r="EZ4999" s="109"/>
      <c r="FA4999" s="66"/>
      <c r="FB4999" s="5"/>
      <c r="FC4999" s="68"/>
      <c r="FD4999" s="67"/>
      <c r="FE4999" s="67"/>
      <c r="FF4999" s="64"/>
      <c r="FG4999" s="5"/>
      <c r="FH4999" s="69"/>
      <c r="FI4999" s="6"/>
      <c r="FJ4999" s="5"/>
      <c r="FK4999" s="25"/>
      <c r="FL4999" s="5"/>
    </row>
    <row r="5000" spans="40:168">
      <c r="AN5000" s="14"/>
      <c r="AO5000" s="14"/>
      <c r="AP5000" s="5"/>
      <c r="AQ5000" s="25"/>
      <c r="AR5000" s="25"/>
      <c r="AS5000" s="96"/>
      <c r="AT5000" s="83"/>
      <c r="AU5000" s="14"/>
      <c r="AX5000" s="83"/>
      <c r="AY5000" s="83"/>
      <c r="AZ5000" s="83"/>
      <c r="BA5000" s="83"/>
      <c r="BJ5000" s="54"/>
      <c r="BK5000" s="22"/>
      <c r="BL5000" s="24"/>
      <c r="BP5000" s="23"/>
      <c r="BQ5000" s="24"/>
      <c r="BR5000" s="22"/>
      <c r="BS5000" s="24"/>
      <c r="BT5000" s="24"/>
      <c r="BU5000" s="23"/>
      <c r="BV5000" s="26"/>
      <c r="BX5000" s="6"/>
      <c r="BY5000" s="24"/>
      <c r="BZ5000" s="109"/>
      <c r="CA5000" s="66"/>
      <c r="CB5000" s="5"/>
      <c r="CC5000" s="68"/>
      <c r="CD5000" s="67"/>
      <c r="CE5000" s="67"/>
      <c r="CF5000" s="64"/>
      <c r="CG5000" s="5"/>
      <c r="CH5000" s="69"/>
      <c r="CI5000" s="6"/>
      <c r="CJ5000" s="5"/>
      <c r="CK5000" s="25"/>
      <c r="CL5000" s="5"/>
      <c r="DN5000" s="14"/>
      <c r="DO5000" s="14"/>
      <c r="DP5000" s="5"/>
      <c r="DQ5000" s="25"/>
      <c r="DR5000" s="25"/>
      <c r="DS5000" s="96"/>
      <c r="DT5000" s="83"/>
      <c r="DU5000" s="14"/>
      <c r="DX5000" s="83"/>
      <c r="DY5000" s="83"/>
      <c r="DZ5000" s="83"/>
      <c r="EA5000" s="83"/>
      <c r="EJ5000" s="54"/>
      <c r="EK5000" s="22"/>
      <c r="EL5000" s="24"/>
      <c r="EP5000" s="23"/>
      <c r="EQ5000" s="24"/>
      <c r="ER5000" s="22"/>
      <c r="ES5000" s="24"/>
      <c r="ET5000" s="24"/>
      <c r="EU5000" s="23"/>
      <c r="EV5000" s="26"/>
      <c r="EX5000" s="6"/>
      <c r="EY5000" s="24"/>
      <c r="EZ5000" s="109"/>
      <c r="FA5000" s="66"/>
      <c r="FB5000" s="5"/>
      <c r="FC5000" s="68"/>
      <c r="FD5000" s="67"/>
      <c r="FE5000" s="67"/>
      <c r="FF5000" s="64"/>
      <c r="FG5000" s="5"/>
      <c r="FH5000" s="69"/>
      <c r="FI5000" s="6"/>
      <c r="FJ5000" s="5"/>
      <c r="FK5000" s="25"/>
      <c r="FL5000" s="5"/>
    </row>
    <row r="5001" spans="40:168">
      <c r="AN5001" s="14"/>
      <c r="AO5001" s="14"/>
      <c r="AP5001" s="5"/>
      <c r="AQ5001" s="25"/>
      <c r="AR5001" s="25"/>
      <c r="AS5001" s="96"/>
      <c r="AT5001" s="83"/>
      <c r="AU5001" s="14"/>
      <c r="AX5001" s="83"/>
      <c r="AY5001" s="83"/>
      <c r="AZ5001" s="83"/>
      <c r="BA5001" s="83"/>
      <c r="BJ5001" s="54"/>
      <c r="BK5001" s="22"/>
      <c r="BL5001" s="24"/>
      <c r="BP5001" s="23"/>
      <c r="BQ5001" s="24"/>
      <c r="BR5001" s="22"/>
      <c r="BS5001" s="24"/>
      <c r="BT5001" s="24"/>
      <c r="BU5001" s="23"/>
      <c r="BV5001" s="26"/>
      <c r="BX5001" s="6"/>
      <c r="BY5001" s="24"/>
      <c r="BZ5001" s="109"/>
      <c r="CA5001" s="66"/>
      <c r="CB5001" s="5"/>
      <c r="CC5001" s="68"/>
      <c r="CD5001" s="67"/>
      <c r="CE5001" s="67"/>
      <c r="CF5001" s="64"/>
      <c r="CG5001" s="5"/>
      <c r="CH5001" s="69"/>
      <c r="CI5001" s="6"/>
      <c r="CJ5001" s="5"/>
      <c r="CK5001" s="25"/>
      <c r="CL5001" s="5"/>
      <c r="DN5001" s="14"/>
      <c r="DO5001" s="14"/>
      <c r="DP5001" s="5"/>
      <c r="DQ5001" s="25"/>
      <c r="DR5001" s="25"/>
      <c r="DS5001" s="96"/>
      <c r="DT5001" s="83"/>
      <c r="DU5001" s="14"/>
      <c r="DX5001" s="83"/>
      <c r="DY5001" s="83"/>
      <c r="DZ5001" s="83"/>
      <c r="EA5001" s="83"/>
      <c r="EJ5001" s="54"/>
      <c r="EK5001" s="22"/>
      <c r="EL5001" s="24"/>
      <c r="EP5001" s="23"/>
      <c r="EQ5001" s="24"/>
      <c r="ER5001" s="22"/>
      <c r="ES5001" s="24"/>
      <c r="ET5001" s="24"/>
      <c r="EU5001" s="23"/>
      <c r="EV5001" s="26"/>
      <c r="EX5001" s="6"/>
      <c r="EY5001" s="24"/>
      <c r="EZ5001" s="109"/>
      <c r="FA5001" s="66"/>
      <c r="FB5001" s="5"/>
      <c r="FC5001" s="68"/>
      <c r="FD5001" s="67"/>
      <c r="FE5001" s="67"/>
      <c r="FF5001" s="64"/>
      <c r="FG5001" s="5"/>
      <c r="FH5001" s="69"/>
      <c r="FI5001" s="6"/>
      <c r="FJ5001" s="5"/>
      <c r="FK5001" s="25"/>
      <c r="FL5001" s="5"/>
    </row>
    <row r="5002" spans="40:168">
      <c r="AN5002" s="14"/>
      <c r="AO5002" s="14"/>
      <c r="AP5002" s="5"/>
      <c r="AQ5002" s="25"/>
      <c r="AR5002" s="25"/>
      <c r="AS5002" s="96"/>
      <c r="AT5002" s="83"/>
      <c r="AU5002" s="14"/>
      <c r="AX5002" s="83"/>
      <c r="AY5002" s="83"/>
      <c r="AZ5002" s="83"/>
      <c r="BA5002" s="83"/>
      <c r="BJ5002" s="54"/>
      <c r="BK5002" s="22"/>
      <c r="BL5002" s="24"/>
      <c r="BP5002" s="23"/>
      <c r="BQ5002" s="24"/>
      <c r="BR5002" s="22"/>
      <c r="BS5002" s="24"/>
      <c r="BT5002" s="24"/>
      <c r="BU5002" s="23"/>
      <c r="BV5002" s="26"/>
      <c r="BX5002" s="6"/>
      <c r="BY5002" s="24"/>
      <c r="BZ5002" s="109"/>
      <c r="CA5002" s="66"/>
      <c r="CB5002" s="5"/>
      <c r="CC5002" s="68"/>
      <c r="CD5002" s="67"/>
      <c r="CE5002" s="67"/>
      <c r="CF5002" s="64"/>
      <c r="CG5002" s="5"/>
      <c r="CH5002" s="69"/>
      <c r="CI5002" s="6"/>
      <c r="CJ5002" s="5"/>
      <c r="CK5002" s="25"/>
      <c r="CL5002" s="5"/>
      <c r="DN5002" s="14"/>
      <c r="DO5002" s="14"/>
      <c r="DP5002" s="5"/>
      <c r="DQ5002" s="25"/>
      <c r="DR5002" s="25"/>
      <c r="DS5002" s="96"/>
      <c r="DT5002" s="83"/>
      <c r="DU5002" s="14"/>
      <c r="DX5002" s="83"/>
      <c r="DY5002" s="83"/>
      <c r="DZ5002" s="83"/>
      <c r="EA5002" s="83"/>
      <c r="EJ5002" s="54"/>
      <c r="EK5002" s="22"/>
      <c r="EL5002" s="24"/>
      <c r="EP5002" s="23"/>
      <c r="EQ5002" s="24"/>
      <c r="ER5002" s="22"/>
      <c r="ES5002" s="24"/>
      <c r="ET5002" s="24"/>
      <c r="EU5002" s="23"/>
      <c r="EV5002" s="26"/>
      <c r="EX5002" s="6"/>
      <c r="EY5002" s="24"/>
      <c r="EZ5002" s="109"/>
      <c r="FA5002" s="66"/>
      <c r="FB5002" s="5"/>
      <c r="FC5002" s="68"/>
      <c r="FD5002" s="67"/>
      <c r="FE5002" s="67"/>
      <c r="FF5002" s="64"/>
      <c r="FG5002" s="5"/>
      <c r="FH5002" s="69"/>
      <c r="FI5002" s="6"/>
      <c r="FJ5002" s="5"/>
      <c r="FK5002" s="25"/>
      <c r="FL5002" s="5"/>
    </row>
    <row r="5003" spans="40:168">
      <c r="AN5003" s="14"/>
      <c r="AO5003" s="14"/>
      <c r="AP5003" s="5"/>
      <c r="AQ5003" s="25"/>
      <c r="AR5003" s="25"/>
      <c r="AS5003" s="96"/>
      <c r="AT5003" s="83"/>
      <c r="AU5003" s="14"/>
      <c r="AX5003" s="83"/>
      <c r="AY5003" s="83"/>
      <c r="AZ5003" s="83"/>
      <c r="BA5003" s="83"/>
      <c r="BJ5003" s="54"/>
      <c r="BK5003" s="22"/>
      <c r="BL5003" s="24"/>
      <c r="BP5003" s="23"/>
      <c r="BQ5003" s="24"/>
      <c r="BR5003" s="22"/>
      <c r="BS5003" s="24"/>
      <c r="BT5003" s="24"/>
      <c r="BU5003" s="23"/>
      <c r="BV5003" s="26"/>
      <c r="BX5003" s="6"/>
      <c r="BY5003" s="24"/>
      <c r="BZ5003" s="109"/>
      <c r="CA5003" s="66"/>
      <c r="CB5003" s="5"/>
      <c r="CC5003" s="68"/>
      <c r="CD5003" s="67"/>
      <c r="CE5003" s="67"/>
      <c r="CF5003" s="64"/>
      <c r="CG5003" s="5"/>
      <c r="CH5003" s="69"/>
      <c r="CI5003" s="6"/>
      <c r="CJ5003" s="5"/>
      <c r="CK5003" s="25"/>
      <c r="CL5003" s="5"/>
      <c r="DN5003" s="14"/>
      <c r="DO5003" s="14"/>
      <c r="DP5003" s="5"/>
      <c r="DQ5003" s="25"/>
      <c r="DR5003" s="25"/>
      <c r="DS5003" s="96"/>
      <c r="DT5003" s="83"/>
      <c r="DU5003" s="14"/>
      <c r="DX5003" s="83"/>
      <c r="DY5003" s="83"/>
      <c r="DZ5003" s="83"/>
      <c r="EA5003" s="83"/>
      <c r="EJ5003" s="54"/>
      <c r="EK5003" s="22"/>
      <c r="EL5003" s="24"/>
      <c r="EP5003" s="23"/>
      <c r="EQ5003" s="24"/>
      <c r="ER5003" s="22"/>
      <c r="ES5003" s="24"/>
      <c r="ET5003" s="24"/>
      <c r="EU5003" s="23"/>
      <c r="EV5003" s="26"/>
      <c r="EX5003" s="6"/>
      <c r="EY5003" s="24"/>
      <c r="EZ5003" s="109"/>
      <c r="FA5003" s="66"/>
      <c r="FB5003" s="5"/>
      <c r="FC5003" s="68"/>
      <c r="FD5003" s="67"/>
      <c r="FE5003" s="67"/>
      <c r="FF5003" s="64"/>
      <c r="FG5003" s="5"/>
      <c r="FH5003" s="69"/>
      <c r="FI5003" s="6"/>
      <c r="FJ5003" s="5"/>
      <c r="FK5003" s="25"/>
      <c r="FL5003" s="5"/>
    </row>
    <row r="5004" spans="40:168">
      <c r="AN5004" s="14"/>
      <c r="AO5004" s="14"/>
      <c r="AP5004" s="5"/>
      <c r="AQ5004" s="25"/>
      <c r="AR5004" s="25"/>
      <c r="AS5004" s="96"/>
      <c r="AT5004" s="83"/>
      <c r="AU5004" s="14"/>
      <c r="AX5004" s="83"/>
      <c r="AY5004" s="83"/>
      <c r="AZ5004" s="83"/>
      <c r="BA5004" s="83"/>
      <c r="BJ5004" s="54"/>
      <c r="BK5004" s="22"/>
      <c r="BL5004" s="24"/>
      <c r="BP5004" s="23"/>
      <c r="BQ5004" s="24"/>
      <c r="BR5004" s="22"/>
      <c r="BS5004" s="24"/>
      <c r="BT5004" s="24"/>
      <c r="BU5004" s="23"/>
      <c r="BV5004" s="26"/>
      <c r="BX5004" s="6"/>
      <c r="BY5004" s="24"/>
      <c r="BZ5004" s="109"/>
      <c r="CA5004" s="66"/>
      <c r="CB5004" s="5"/>
      <c r="CC5004" s="68"/>
      <c r="CD5004" s="67"/>
      <c r="CE5004" s="67"/>
      <c r="CF5004" s="64"/>
      <c r="CG5004" s="5"/>
      <c r="CH5004" s="69"/>
      <c r="CI5004" s="6"/>
      <c r="CJ5004" s="5"/>
      <c r="CK5004" s="25"/>
      <c r="CL5004" s="5"/>
      <c r="DN5004" s="14"/>
      <c r="DO5004" s="14"/>
      <c r="DP5004" s="5"/>
      <c r="DQ5004" s="25"/>
      <c r="DR5004" s="25"/>
      <c r="DS5004" s="96"/>
      <c r="DT5004" s="83"/>
      <c r="DU5004" s="14"/>
      <c r="DX5004" s="83"/>
      <c r="DY5004" s="83"/>
      <c r="DZ5004" s="83"/>
      <c r="EA5004" s="83"/>
      <c r="EJ5004" s="54"/>
      <c r="EK5004" s="22"/>
      <c r="EL5004" s="24"/>
      <c r="EP5004" s="23"/>
      <c r="EQ5004" s="24"/>
      <c r="ER5004" s="22"/>
      <c r="ES5004" s="24"/>
      <c r="ET5004" s="24"/>
      <c r="EU5004" s="23"/>
      <c r="EV5004" s="26"/>
      <c r="EX5004" s="6"/>
      <c r="EY5004" s="24"/>
      <c r="EZ5004" s="109"/>
      <c r="FA5004" s="66"/>
      <c r="FB5004" s="5"/>
      <c r="FC5004" s="68"/>
      <c r="FD5004" s="67"/>
      <c r="FE5004" s="67"/>
      <c r="FF5004" s="64"/>
      <c r="FG5004" s="5"/>
      <c r="FH5004" s="69"/>
      <c r="FI5004" s="6"/>
      <c r="FJ5004" s="5"/>
      <c r="FK5004" s="25"/>
      <c r="FL5004" s="5"/>
    </row>
    <row r="5005" spans="40:168">
      <c r="AN5005" s="14"/>
      <c r="AO5005" s="14"/>
      <c r="AP5005" s="5"/>
      <c r="AQ5005" s="25"/>
      <c r="AR5005" s="25"/>
      <c r="AS5005" s="96"/>
      <c r="AT5005" s="83"/>
      <c r="AU5005" s="14"/>
      <c r="AX5005" s="83"/>
      <c r="AY5005" s="83"/>
      <c r="AZ5005" s="83"/>
      <c r="BA5005" s="83"/>
      <c r="BJ5005" s="54"/>
      <c r="BK5005" s="22"/>
      <c r="BL5005" s="24"/>
      <c r="BP5005" s="23"/>
      <c r="BQ5005" s="24"/>
      <c r="BR5005" s="22"/>
      <c r="BS5005" s="24"/>
      <c r="BT5005" s="24"/>
      <c r="BU5005" s="23"/>
      <c r="BV5005" s="26"/>
      <c r="BX5005" s="6"/>
      <c r="BY5005" s="24"/>
      <c r="BZ5005" s="109"/>
      <c r="CA5005" s="66"/>
      <c r="CB5005" s="5"/>
      <c r="CC5005" s="68"/>
      <c r="CD5005" s="67"/>
      <c r="CE5005" s="67"/>
      <c r="CF5005" s="64"/>
      <c r="CG5005" s="5"/>
      <c r="CH5005" s="69"/>
      <c r="CI5005" s="6"/>
      <c r="CJ5005" s="5"/>
      <c r="CK5005" s="25"/>
      <c r="CL5005" s="5"/>
      <c r="DN5005" s="14"/>
      <c r="DO5005" s="14"/>
      <c r="DP5005" s="5"/>
      <c r="DQ5005" s="25"/>
      <c r="DR5005" s="25"/>
      <c r="DS5005" s="96"/>
      <c r="DT5005" s="83"/>
      <c r="DU5005" s="14"/>
      <c r="DX5005" s="83"/>
      <c r="DY5005" s="83"/>
      <c r="DZ5005" s="83"/>
      <c r="EA5005" s="83"/>
      <c r="EJ5005" s="54"/>
      <c r="EK5005" s="22"/>
      <c r="EL5005" s="24"/>
      <c r="EP5005" s="23"/>
      <c r="EQ5005" s="24"/>
      <c r="ER5005" s="22"/>
      <c r="ES5005" s="24"/>
      <c r="ET5005" s="24"/>
      <c r="EU5005" s="23"/>
      <c r="EV5005" s="26"/>
      <c r="EX5005" s="6"/>
      <c r="EY5005" s="24"/>
      <c r="EZ5005" s="109"/>
      <c r="FA5005" s="66"/>
      <c r="FB5005" s="5"/>
      <c r="FC5005" s="68"/>
      <c r="FD5005" s="67"/>
      <c r="FE5005" s="67"/>
      <c r="FF5005" s="64"/>
      <c r="FG5005" s="5"/>
      <c r="FH5005" s="69"/>
      <c r="FI5005" s="6"/>
      <c r="FJ5005" s="5"/>
      <c r="FK5005" s="25"/>
      <c r="FL5005" s="5"/>
    </row>
    <row r="5006" spans="40:168">
      <c r="AN5006" s="14"/>
      <c r="AO5006" s="14"/>
      <c r="AP5006" s="5"/>
      <c r="AQ5006" s="25"/>
      <c r="AR5006" s="25"/>
      <c r="AS5006" s="96"/>
      <c r="AT5006" s="83"/>
      <c r="AU5006" s="14"/>
      <c r="AX5006" s="83"/>
      <c r="AY5006" s="83"/>
      <c r="AZ5006" s="83"/>
      <c r="BA5006" s="83"/>
      <c r="BJ5006" s="54"/>
      <c r="BK5006" s="22"/>
      <c r="BL5006" s="24"/>
      <c r="BP5006" s="23"/>
      <c r="BQ5006" s="24"/>
      <c r="BR5006" s="22"/>
      <c r="BS5006" s="24"/>
      <c r="BT5006" s="24"/>
      <c r="BU5006" s="23"/>
      <c r="BV5006" s="26"/>
      <c r="BX5006" s="6"/>
      <c r="BY5006" s="24"/>
      <c r="BZ5006" s="109"/>
      <c r="CA5006" s="66"/>
      <c r="CB5006" s="5"/>
      <c r="CC5006" s="68"/>
      <c r="CD5006" s="67"/>
      <c r="CE5006" s="67"/>
      <c r="CF5006" s="64"/>
      <c r="CG5006" s="5"/>
      <c r="CH5006" s="69"/>
      <c r="CI5006" s="6"/>
      <c r="CJ5006" s="5"/>
      <c r="CK5006" s="25"/>
      <c r="CL5006" s="5"/>
      <c r="DN5006" s="14"/>
      <c r="DO5006" s="14"/>
      <c r="DP5006" s="5"/>
      <c r="DQ5006" s="25"/>
      <c r="DR5006" s="25"/>
      <c r="DS5006" s="96"/>
      <c r="DT5006" s="83"/>
      <c r="DU5006" s="14"/>
      <c r="DX5006" s="83"/>
      <c r="DY5006" s="83"/>
      <c r="DZ5006" s="83"/>
      <c r="EA5006" s="83"/>
      <c r="EJ5006" s="54"/>
      <c r="EK5006" s="22"/>
      <c r="EL5006" s="24"/>
      <c r="EP5006" s="23"/>
      <c r="EQ5006" s="24"/>
      <c r="ER5006" s="22"/>
      <c r="ES5006" s="24"/>
      <c r="ET5006" s="24"/>
      <c r="EU5006" s="23"/>
      <c r="EV5006" s="26"/>
      <c r="EX5006" s="6"/>
      <c r="EY5006" s="24"/>
      <c r="EZ5006" s="109"/>
      <c r="FA5006" s="66"/>
      <c r="FB5006" s="5"/>
      <c r="FC5006" s="68"/>
      <c r="FD5006" s="67"/>
      <c r="FE5006" s="67"/>
      <c r="FF5006" s="64"/>
      <c r="FG5006" s="5"/>
      <c r="FH5006" s="69"/>
      <c r="FI5006" s="6"/>
      <c r="FJ5006" s="5"/>
      <c r="FK5006" s="25"/>
      <c r="FL5006" s="5"/>
    </row>
    <row r="5007" spans="40:168">
      <c r="AN5007" s="14"/>
      <c r="AO5007" s="14"/>
      <c r="AP5007" s="5"/>
      <c r="AQ5007" s="25"/>
      <c r="AR5007" s="25"/>
      <c r="AS5007" s="96"/>
      <c r="AT5007" s="83"/>
      <c r="AU5007" s="14"/>
      <c r="AX5007" s="83"/>
      <c r="AY5007" s="83"/>
      <c r="AZ5007" s="83"/>
      <c r="BA5007" s="83"/>
      <c r="BJ5007" s="54"/>
      <c r="BK5007" s="22"/>
      <c r="BL5007" s="24"/>
      <c r="BP5007" s="23"/>
      <c r="BQ5007" s="24"/>
      <c r="BR5007" s="22"/>
      <c r="BS5007" s="24"/>
      <c r="BT5007" s="24"/>
      <c r="BU5007" s="23"/>
      <c r="BV5007" s="26"/>
      <c r="BX5007" s="6"/>
      <c r="BY5007" s="24"/>
      <c r="BZ5007" s="109"/>
      <c r="CA5007" s="66"/>
      <c r="CB5007" s="5"/>
      <c r="CC5007" s="68"/>
      <c r="CD5007" s="67"/>
      <c r="CE5007" s="67"/>
      <c r="CF5007" s="64"/>
      <c r="CG5007" s="5"/>
      <c r="CH5007" s="69"/>
      <c r="CI5007" s="6"/>
      <c r="CJ5007" s="5"/>
      <c r="CK5007" s="25"/>
      <c r="CL5007" s="5"/>
      <c r="DN5007" s="14"/>
      <c r="DO5007" s="14"/>
      <c r="DP5007" s="5"/>
      <c r="DQ5007" s="25"/>
      <c r="DR5007" s="25"/>
      <c r="DS5007" s="96"/>
      <c r="DT5007" s="83"/>
      <c r="DU5007" s="14"/>
      <c r="DX5007" s="83"/>
      <c r="DY5007" s="83"/>
      <c r="DZ5007" s="83"/>
      <c r="EA5007" s="83"/>
      <c r="EJ5007" s="54"/>
      <c r="EK5007" s="22"/>
      <c r="EL5007" s="24"/>
      <c r="EP5007" s="23"/>
      <c r="EQ5007" s="24"/>
      <c r="ER5007" s="22"/>
      <c r="ES5007" s="24"/>
      <c r="ET5007" s="24"/>
      <c r="EU5007" s="23"/>
      <c r="EV5007" s="26"/>
      <c r="EX5007" s="6"/>
      <c r="EY5007" s="24"/>
      <c r="EZ5007" s="109"/>
      <c r="FA5007" s="66"/>
      <c r="FB5007" s="5"/>
      <c r="FC5007" s="68"/>
      <c r="FD5007" s="67"/>
      <c r="FE5007" s="67"/>
      <c r="FF5007" s="64"/>
      <c r="FG5007" s="5"/>
      <c r="FH5007" s="69"/>
      <c r="FI5007" s="6"/>
      <c r="FJ5007" s="5"/>
      <c r="FK5007" s="25"/>
      <c r="FL5007" s="5"/>
    </row>
    <row r="5008" spans="40:168">
      <c r="AN5008" s="14"/>
      <c r="AO5008" s="14"/>
      <c r="AP5008" s="5"/>
      <c r="AQ5008" s="25"/>
      <c r="AR5008" s="25"/>
      <c r="AS5008" s="96"/>
      <c r="AT5008" s="83"/>
      <c r="AU5008" s="14"/>
      <c r="AX5008" s="83"/>
      <c r="AY5008" s="83"/>
      <c r="AZ5008" s="83"/>
      <c r="BA5008" s="83"/>
      <c r="BJ5008" s="54"/>
      <c r="BK5008" s="22"/>
      <c r="BL5008" s="24"/>
      <c r="BP5008" s="23"/>
      <c r="BQ5008" s="24"/>
      <c r="BR5008" s="22"/>
      <c r="BS5008" s="24"/>
      <c r="BT5008" s="24"/>
      <c r="BU5008" s="23"/>
      <c r="BV5008" s="26"/>
      <c r="BX5008" s="6"/>
      <c r="BY5008" s="24"/>
      <c r="BZ5008" s="109"/>
      <c r="CA5008" s="66"/>
      <c r="CB5008" s="5"/>
      <c r="CC5008" s="68"/>
      <c r="CD5008" s="67"/>
      <c r="CE5008" s="67"/>
      <c r="CF5008" s="64"/>
      <c r="CG5008" s="5"/>
      <c r="CH5008" s="69"/>
      <c r="CI5008" s="6"/>
      <c r="CJ5008" s="5"/>
      <c r="CK5008" s="25"/>
      <c r="CL5008" s="5"/>
      <c r="DN5008" s="14"/>
      <c r="DO5008" s="14"/>
      <c r="DP5008" s="5"/>
      <c r="DQ5008" s="25"/>
      <c r="DR5008" s="25"/>
      <c r="DS5008" s="96"/>
      <c r="DT5008" s="83"/>
      <c r="DU5008" s="14"/>
      <c r="DX5008" s="83"/>
      <c r="DY5008" s="83"/>
      <c r="DZ5008" s="83"/>
      <c r="EA5008" s="83"/>
      <c r="EJ5008" s="54"/>
      <c r="EK5008" s="22"/>
      <c r="EL5008" s="24"/>
      <c r="EP5008" s="23"/>
      <c r="EQ5008" s="24"/>
      <c r="ER5008" s="22"/>
      <c r="ES5008" s="24"/>
      <c r="ET5008" s="24"/>
      <c r="EU5008" s="23"/>
      <c r="EV5008" s="26"/>
      <c r="EX5008" s="6"/>
      <c r="EY5008" s="24"/>
      <c r="EZ5008" s="109"/>
      <c r="FA5008" s="66"/>
      <c r="FB5008" s="5"/>
      <c r="FC5008" s="68"/>
      <c r="FD5008" s="67"/>
      <c r="FE5008" s="67"/>
      <c r="FF5008" s="64"/>
      <c r="FG5008" s="5"/>
      <c r="FH5008" s="69"/>
      <c r="FI5008" s="6"/>
      <c r="FJ5008" s="5"/>
      <c r="FK5008" s="25"/>
      <c r="FL5008" s="5"/>
    </row>
    <row r="5009" spans="40:168">
      <c r="AN5009" s="14"/>
      <c r="AO5009" s="14"/>
      <c r="AP5009" s="5"/>
      <c r="AQ5009" s="25"/>
      <c r="AR5009" s="25"/>
      <c r="AS5009" s="96"/>
      <c r="AT5009" s="83"/>
      <c r="AU5009" s="14"/>
      <c r="AX5009" s="83"/>
      <c r="AY5009" s="83"/>
      <c r="AZ5009" s="83"/>
      <c r="BA5009" s="83"/>
      <c r="BJ5009" s="54"/>
      <c r="BK5009" s="22"/>
      <c r="BL5009" s="24"/>
      <c r="BP5009" s="23"/>
      <c r="BQ5009" s="24"/>
      <c r="BR5009" s="22"/>
      <c r="BS5009" s="24"/>
      <c r="BT5009" s="24"/>
      <c r="BU5009" s="23"/>
      <c r="BV5009" s="26"/>
      <c r="BX5009" s="6"/>
      <c r="BY5009" s="24"/>
      <c r="BZ5009" s="109"/>
      <c r="CA5009" s="66"/>
      <c r="CB5009" s="5"/>
      <c r="CC5009" s="68"/>
      <c r="CD5009" s="67"/>
      <c r="CE5009" s="67"/>
      <c r="CF5009" s="64"/>
      <c r="CG5009" s="5"/>
      <c r="CH5009" s="69"/>
      <c r="CI5009" s="6"/>
      <c r="CJ5009" s="5"/>
      <c r="CK5009" s="25"/>
      <c r="CL5009" s="5"/>
      <c r="DN5009" s="14"/>
      <c r="DO5009" s="14"/>
      <c r="DP5009" s="5"/>
      <c r="DQ5009" s="25"/>
      <c r="DR5009" s="25"/>
      <c r="DS5009" s="96"/>
      <c r="DT5009" s="83"/>
      <c r="DU5009" s="14"/>
      <c r="DX5009" s="83"/>
      <c r="DY5009" s="83"/>
      <c r="DZ5009" s="83"/>
      <c r="EA5009" s="83"/>
      <c r="EJ5009" s="54"/>
      <c r="EK5009" s="22"/>
      <c r="EL5009" s="24"/>
      <c r="EP5009" s="23"/>
      <c r="EQ5009" s="24"/>
      <c r="ER5009" s="22"/>
      <c r="ES5009" s="24"/>
      <c r="ET5009" s="24"/>
      <c r="EU5009" s="23"/>
      <c r="EV5009" s="26"/>
      <c r="EX5009" s="6"/>
      <c r="EY5009" s="24"/>
      <c r="EZ5009" s="109"/>
      <c r="FA5009" s="66"/>
      <c r="FB5009" s="5"/>
      <c r="FC5009" s="68"/>
      <c r="FD5009" s="67"/>
      <c r="FE5009" s="67"/>
      <c r="FF5009" s="64"/>
      <c r="FG5009" s="5"/>
      <c r="FH5009" s="69"/>
      <c r="FI5009" s="6"/>
      <c r="FJ5009" s="5"/>
      <c r="FK5009" s="25"/>
      <c r="FL5009" s="5"/>
    </row>
    <row r="5010" spans="40:168">
      <c r="AN5010" s="14"/>
      <c r="AO5010" s="14"/>
      <c r="AP5010" s="5"/>
      <c r="AQ5010" s="25"/>
      <c r="AR5010" s="25"/>
      <c r="AS5010" s="96"/>
      <c r="AT5010" s="83"/>
      <c r="AU5010" s="14"/>
      <c r="AX5010" s="83"/>
      <c r="AY5010" s="83"/>
      <c r="AZ5010" s="83"/>
      <c r="BA5010" s="83"/>
      <c r="BJ5010" s="54"/>
      <c r="BK5010" s="22"/>
      <c r="BL5010" s="24"/>
      <c r="BP5010" s="23"/>
      <c r="BQ5010" s="24"/>
      <c r="BR5010" s="22"/>
      <c r="BS5010" s="24"/>
      <c r="BT5010" s="24"/>
      <c r="BU5010" s="23"/>
      <c r="BV5010" s="26"/>
      <c r="BX5010" s="6"/>
      <c r="BY5010" s="24"/>
      <c r="BZ5010" s="109"/>
      <c r="CA5010" s="66"/>
      <c r="CB5010" s="5"/>
      <c r="CC5010" s="68"/>
      <c r="CD5010" s="67"/>
      <c r="CE5010" s="67"/>
      <c r="CF5010" s="64"/>
      <c r="CG5010" s="5"/>
      <c r="CH5010" s="69"/>
      <c r="CI5010" s="6"/>
      <c r="CJ5010" s="5"/>
      <c r="CK5010" s="25"/>
      <c r="CL5010" s="5"/>
      <c r="DN5010" s="14"/>
      <c r="DO5010" s="14"/>
      <c r="DP5010" s="5"/>
      <c r="DQ5010" s="25"/>
      <c r="DR5010" s="25"/>
      <c r="DS5010" s="96"/>
      <c r="DT5010" s="83"/>
      <c r="DU5010" s="14"/>
      <c r="DX5010" s="83"/>
      <c r="DY5010" s="83"/>
      <c r="DZ5010" s="83"/>
      <c r="EA5010" s="83"/>
      <c r="EJ5010" s="54"/>
      <c r="EK5010" s="22"/>
      <c r="EL5010" s="24"/>
      <c r="EP5010" s="23"/>
      <c r="EQ5010" s="24"/>
      <c r="ER5010" s="22"/>
      <c r="ES5010" s="24"/>
      <c r="ET5010" s="24"/>
      <c r="EU5010" s="23"/>
      <c r="EV5010" s="26"/>
      <c r="EX5010" s="6"/>
      <c r="EY5010" s="24"/>
      <c r="EZ5010" s="109"/>
      <c r="FA5010" s="66"/>
      <c r="FB5010" s="5"/>
      <c r="FC5010" s="68"/>
      <c r="FD5010" s="67"/>
      <c r="FE5010" s="67"/>
      <c r="FF5010" s="64"/>
      <c r="FG5010" s="5"/>
      <c r="FH5010" s="69"/>
      <c r="FI5010" s="6"/>
      <c r="FJ5010" s="5"/>
      <c r="FK5010" s="25"/>
      <c r="FL5010" s="5"/>
    </row>
    <row r="5011" spans="40:168">
      <c r="AN5011" s="14"/>
      <c r="AO5011" s="14"/>
      <c r="AP5011" s="5"/>
      <c r="AQ5011" s="25"/>
      <c r="AR5011" s="25"/>
      <c r="AS5011" s="96"/>
      <c r="AT5011" s="83"/>
      <c r="AU5011" s="14"/>
      <c r="AX5011" s="83"/>
      <c r="AY5011" s="83"/>
      <c r="AZ5011" s="83"/>
      <c r="BA5011" s="83"/>
      <c r="BJ5011" s="54"/>
      <c r="BK5011" s="22"/>
      <c r="BL5011" s="24"/>
      <c r="BP5011" s="23"/>
      <c r="BQ5011" s="24"/>
      <c r="BR5011" s="22"/>
      <c r="BS5011" s="24"/>
      <c r="BT5011" s="24"/>
      <c r="BU5011" s="23"/>
      <c r="BV5011" s="26"/>
      <c r="BX5011" s="6"/>
      <c r="BY5011" s="24"/>
      <c r="BZ5011" s="109"/>
      <c r="CA5011" s="66"/>
      <c r="CB5011" s="5"/>
      <c r="CC5011" s="68"/>
      <c r="CD5011" s="67"/>
      <c r="CE5011" s="67"/>
      <c r="CF5011" s="64"/>
      <c r="CG5011" s="5"/>
      <c r="CH5011" s="69"/>
      <c r="CI5011" s="6"/>
      <c r="CJ5011" s="5"/>
      <c r="CK5011" s="25"/>
      <c r="CL5011" s="5"/>
      <c r="DN5011" s="14"/>
      <c r="DO5011" s="14"/>
      <c r="DP5011" s="5"/>
      <c r="DQ5011" s="25"/>
      <c r="DR5011" s="25"/>
      <c r="DS5011" s="96"/>
      <c r="DT5011" s="83"/>
      <c r="DU5011" s="14"/>
      <c r="DX5011" s="83"/>
      <c r="DY5011" s="83"/>
      <c r="DZ5011" s="83"/>
      <c r="EA5011" s="83"/>
      <c r="EJ5011" s="54"/>
      <c r="EK5011" s="22"/>
      <c r="EL5011" s="24"/>
      <c r="EP5011" s="23"/>
      <c r="EQ5011" s="24"/>
      <c r="ER5011" s="22"/>
      <c r="ES5011" s="24"/>
      <c r="ET5011" s="24"/>
      <c r="EU5011" s="23"/>
      <c r="EV5011" s="26"/>
      <c r="EX5011" s="6"/>
      <c r="EY5011" s="24"/>
      <c r="EZ5011" s="109"/>
      <c r="FA5011" s="66"/>
      <c r="FB5011" s="5"/>
      <c r="FC5011" s="68"/>
      <c r="FD5011" s="67"/>
      <c r="FE5011" s="67"/>
      <c r="FF5011" s="64"/>
      <c r="FG5011" s="5"/>
      <c r="FH5011" s="69"/>
      <c r="FI5011" s="6"/>
      <c r="FJ5011" s="5"/>
      <c r="FK5011" s="25"/>
      <c r="FL5011" s="5"/>
    </row>
    <row r="5012" spans="40:168">
      <c r="AN5012" s="14"/>
      <c r="AO5012" s="14"/>
      <c r="AP5012" s="5"/>
      <c r="AQ5012" s="25"/>
      <c r="AR5012" s="25"/>
      <c r="AS5012" s="96"/>
      <c r="AT5012" s="83"/>
      <c r="AU5012" s="14"/>
      <c r="AX5012" s="83"/>
      <c r="AY5012" s="83"/>
      <c r="AZ5012" s="83"/>
      <c r="BA5012" s="83"/>
      <c r="BJ5012" s="54"/>
      <c r="BK5012" s="22"/>
      <c r="BL5012" s="24"/>
      <c r="BP5012" s="23"/>
      <c r="BQ5012" s="24"/>
      <c r="BR5012" s="22"/>
      <c r="BS5012" s="24"/>
      <c r="BT5012" s="24"/>
      <c r="BU5012" s="23"/>
      <c r="BV5012" s="26"/>
      <c r="BX5012" s="6"/>
      <c r="BY5012" s="24"/>
      <c r="BZ5012" s="109"/>
      <c r="CA5012" s="66"/>
      <c r="CB5012" s="5"/>
      <c r="CC5012" s="68"/>
      <c r="CD5012" s="67"/>
      <c r="CE5012" s="67"/>
      <c r="CF5012" s="64"/>
      <c r="CG5012" s="5"/>
      <c r="CH5012" s="69"/>
      <c r="CI5012" s="6"/>
      <c r="CJ5012" s="5"/>
      <c r="CK5012" s="25"/>
      <c r="CL5012" s="5"/>
      <c r="DN5012" s="14"/>
      <c r="DO5012" s="14"/>
      <c r="DP5012" s="5"/>
      <c r="DQ5012" s="25"/>
      <c r="DR5012" s="25"/>
      <c r="DS5012" s="96"/>
      <c r="DT5012" s="83"/>
      <c r="DU5012" s="14"/>
      <c r="DX5012" s="83"/>
      <c r="DY5012" s="83"/>
      <c r="DZ5012" s="83"/>
      <c r="EA5012" s="83"/>
      <c r="EJ5012" s="54"/>
      <c r="EK5012" s="22"/>
      <c r="EL5012" s="24"/>
      <c r="EP5012" s="23"/>
      <c r="EQ5012" s="24"/>
      <c r="ER5012" s="22"/>
      <c r="ES5012" s="24"/>
      <c r="ET5012" s="24"/>
      <c r="EU5012" s="23"/>
      <c r="EV5012" s="26"/>
      <c r="EX5012" s="6"/>
      <c r="EY5012" s="24"/>
      <c r="EZ5012" s="109"/>
      <c r="FA5012" s="66"/>
      <c r="FB5012" s="5"/>
      <c r="FC5012" s="68"/>
      <c r="FD5012" s="67"/>
      <c r="FE5012" s="67"/>
      <c r="FF5012" s="64"/>
      <c r="FG5012" s="5"/>
      <c r="FH5012" s="69"/>
      <c r="FI5012" s="6"/>
      <c r="FJ5012" s="5"/>
      <c r="FK5012" s="25"/>
      <c r="FL5012" s="5"/>
    </row>
    <row r="5013" spans="40:168">
      <c r="AN5013" s="14"/>
      <c r="AO5013" s="14"/>
      <c r="AP5013" s="5"/>
      <c r="AQ5013" s="25"/>
      <c r="AR5013" s="25"/>
      <c r="AS5013" s="96"/>
      <c r="AT5013" s="83"/>
      <c r="AU5013" s="14"/>
      <c r="AX5013" s="83"/>
      <c r="AY5013" s="83"/>
      <c r="AZ5013" s="83"/>
      <c r="BA5013" s="83"/>
      <c r="BJ5013" s="54"/>
      <c r="BK5013" s="22"/>
      <c r="BL5013" s="24"/>
      <c r="BP5013" s="23"/>
      <c r="BQ5013" s="24"/>
      <c r="BR5013" s="22"/>
      <c r="BS5013" s="24"/>
      <c r="BT5013" s="24"/>
      <c r="BU5013" s="23"/>
      <c r="BV5013" s="26"/>
      <c r="BX5013" s="6"/>
      <c r="BY5013" s="24"/>
      <c r="BZ5013" s="109"/>
      <c r="CA5013" s="66"/>
      <c r="CB5013" s="5"/>
      <c r="CC5013" s="68"/>
      <c r="CD5013" s="67"/>
      <c r="CE5013" s="67"/>
      <c r="CF5013" s="64"/>
      <c r="CG5013" s="5"/>
      <c r="CH5013" s="69"/>
      <c r="CI5013" s="6"/>
      <c r="CJ5013" s="5"/>
      <c r="CK5013" s="25"/>
      <c r="CL5013" s="5"/>
      <c r="DN5013" s="14"/>
      <c r="DO5013" s="14"/>
      <c r="DP5013" s="5"/>
      <c r="DQ5013" s="25"/>
      <c r="DR5013" s="25"/>
      <c r="DS5013" s="96"/>
      <c r="DT5013" s="83"/>
      <c r="DU5013" s="14"/>
      <c r="DX5013" s="83"/>
      <c r="DY5013" s="83"/>
      <c r="DZ5013" s="83"/>
      <c r="EA5013" s="83"/>
      <c r="EJ5013" s="54"/>
      <c r="EK5013" s="22"/>
      <c r="EL5013" s="24"/>
      <c r="EP5013" s="23"/>
      <c r="EQ5013" s="24"/>
      <c r="ER5013" s="22"/>
      <c r="ES5013" s="24"/>
      <c r="ET5013" s="24"/>
      <c r="EU5013" s="23"/>
      <c r="EV5013" s="26"/>
      <c r="EX5013" s="6"/>
      <c r="EY5013" s="24"/>
      <c r="EZ5013" s="109"/>
      <c r="FA5013" s="66"/>
      <c r="FB5013" s="5"/>
      <c r="FC5013" s="68"/>
      <c r="FD5013" s="67"/>
      <c r="FE5013" s="67"/>
      <c r="FF5013" s="64"/>
      <c r="FG5013" s="5"/>
      <c r="FH5013" s="69"/>
      <c r="FI5013" s="6"/>
      <c r="FJ5013" s="5"/>
      <c r="FK5013" s="25"/>
      <c r="FL5013" s="5"/>
    </row>
    <row r="5014" spans="40:168">
      <c r="AN5014" s="14"/>
      <c r="AO5014" s="14"/>
      <c r="AP5014" s="5"/>
      <c r="AQ5014" s="25"/>
      <c r="AR5014" s="25"/>
      <c r="AS5014" s="96"/>
      <c r="AT5014" s="83"/>
      <c r="AU5014" s="14"/>
      <c r="AX5014" s="83"/>
      <c r="AY5014" s="83"/>
      <c r="AZ5014" s="83"/>
      <c r="BA5014" s="83"/>
      <c r="BJ5014" s="54"/>
      <c r="BK5014" s="22"/>
      <c r="BL5014" s="24"/>
      <c r="BP5014" s="23"/>
      <c r="BQ5014" s="24"/>
      <c r="BR5014" s="22"/>
      <c r="BS5014" s="24"/>
      <c r="BT5014" s="24"/>
      <c r="BU5014" s="23"/>
      <c r="BV5014" s="26"/>
      <c r="BX5014" s="6"/>
      <c r="BY5014" s="24"/>
      <c r="BZ5014" s="109"/>
      <c r="CA5014" s="66"/>
      <c r="CB5014" s="5"/>
      <c r="CC5014" s="68"/>
      <c r="CD5014" s="67"/>
      <c r="CE5014" s="67"/>
      <c r="CF5014" s="64"/>
      <c r="CG5014" s="5"/>
      <c r="CH5014" s="69"/>
      <c r="CI5014" s="6"/>
      <c r="CJ5014" s="5"/>
      <c r="CK5014" s="25"/>
      <c r="CL5014" s="5"/>
      <c r="DN5014" s="14"/>
      <c r="DO5014" s="14"/>
      <c r="DP5014" s="5"/>
      <c r="DQ5014" s="25"/>
      <c r="DR5014" s="25"/>
      <c r="DS5014" s="96"/>
      <c r="DT5014" s="83"/>
      <c r="DU5014" s="14"/>
      <c r="DX5014" s="83"/>
      <c r="DY5014" s="83"/>
      <c r="DZ5014" s="83"/>
      <c r="EA5014" s="83"/>
      <c r="EJ5014" s="54"/>
      <c r="EK5014" s="22"/>
      <c r="EL5014" s="24"/>
      <c r="EP5014" s="23"/>
      <c r="EQ5014" s="24"/>
      <c r="ER5014" s="22"/>
      <c r="ES5014" s="24"/>
      <c r="ET5014" s="24"/>
      <c r="EU5014" s="23"/>
      <c r="EV5014" s="26"/>
      <c r="EX5014" s="6"/>
      <c r="EY5014" s="24"/>
      <c r="EZ5014" s="109"/>
      <c r="FA5014" s="66"/>
      <c r="FB5014" s="5"/>
      <c r="FC5014" s="68"/>
      <c r="FD5014" s="67"/>
      <c r="FE5014" s="67"/>
      <c r="FF5014" s="64"/>
      <c r="FG5014" s="5"/>
      <c r="FH5014" s="69"/>
      <c r="FI5014" s="6"/>
      <c r="FJ5014" s="5"/>
      <c r="FK5014" s="25"/>
      <c r="FL5014" s="5"/>
    </row>
    <row r="5015" spans="40:168">
      <c r="AN5015" s="14"/>
      <c r="AO5015" s="14"/>
      <c r="AP5015" s="5"/>
      <c r="AQ5015" s="25"/>
      <c r="AR5015" s="25"/>
      <c r="AS5015" s="96"/>
      <c r="AT5015" s="83"/>
      <c r="AU5015" s="14"/>
      <c r="AX5015" s="83"/>
      <c r="AY5015" s="83"/>
      <c r="AZ5015" s="83"/>
      <c r="BA5015" s="83"/>
      <c r="BJ5015" s="54"/>
      <c r="BK5015" s="22"/>
      <c r="BL5015" s="24"/>
      <c r="BP5015" s="23"/>
      <c r="BQ5015" s="24"/>
      <c r="BR5015" s="22"/>
      <c r="BS5015" s="24"/>
      <c r="BT5015" s="24"/>
      <c r="BU5015" s="23"/>
      <c r="BV5015" s="26"/>
      <c r="BX5015" s="6"/>
      <c r="BY5015" s="24"/>
      <c r="BZ5015" s="109"/>
      <c r="CA5015" s="66"/>
      <c r="CB5015" s="5"/>
      <c r="CC5015" s="68"/>
      <c r="CD5015" s="67"/>
      <c r="CE5015" s="67"/>
      <c r="CF5015" s="64"/>
      <c r="CG5015" s="5"/>
      <c r="CH5015" s="69"/>
      <c r="CI5015" s="6"/>
      <c r="CJ5015" s="5"/>
      <c r="CK5015" s="25"/>
      <c r="CL5015" s="5"/>
      <c r="DN5015" s="14"/>
      <c r="DO5015" s="14"/>
      <c r="DP5015" s="5"/>
      <c r="DQ5015" s="25"/>
      <c r="DR5015" s="25"/>
      <c r="DS5015" s="96"/>
      <c r="DT5015" s="83"/>
      <c r="DU5015" s="14"/>
      <c r="DX5015" s="83"/>
      <c r="DY5015" s="83"/>
      <c r="DZ5015" s="83"/>
      <c r="EA5015" s="83"/>
      <c r="EJ5015" s="54"/>
      <c r="EK5015" s="22"/>
      <c r="EL5015" s="24"/>
      <c r="EP5015" s="23"/>
      <c r="EQ5015" s="24"/>
      <c r="ER5015" s="22"/>
      <c r="ES5015" s="24"/>
      <c r="ET5015" s="24"/>
      <c r="EU5015" s="23"/>
      <c r="EV5015" s="26"/>
      <c r="EX5015" s="6"/>
      <c r="EY5015" s="24"/>
      <c r="EZ5015" s="109"/>
      <c r="FA5015" s="66"/>
      <c r="FB5015" s="5"/>
      <c r="FC5015" s="68"/>
      <c r="FD5015" s="67"/>
      <c r="FE5015" s="67"/>
      <c r="FF5015" s="64"/>
      <c r="FG5015" s="5"/>
      <c r="FH5015" s="69"/>
      <c r="FI5015" s="6"/>
      <c r="FJ5015" s="5"/>
      <c r="FK5015" s="25"/>
      <c r="FL5015" s="5"/>
    </row>
    <row r="5016" spans="40:168">
      <c r="AN5016" s="14"/>
      <c r="AO5016" s="14"/>
      <c r="AP5016" s="5"/>
      <c r="AQ5016" s="25"/>
      <c r="AR5016" s="25"/>
      <c r="AS5016" s="96"/>
      <c r="AT5016" s="83"/>
      <c r="AU5016" s="14"/>
      <c r="AX5016" s="83"/>
      <c r="AY5016" s="83"/>
      <c r="AZ5016" s="83"/>
      <c r="BA5016" s="83"/>
      <c r="BJ5016" s="54"/>
      <c r="BK5016" s="22"/>
      <c r="BL5016" s="24"/>
      <c r="BP5016" s="23"/>
      <c r="BQ5016" s="24"/>
      <c r="BR5016" s="22"/>
      <c r="BS5016" s="24"/>
      <c r="BT5016" s="24"/>
      <c r="BU5016" s="23"/>
      <c r="BV5016" s="26"/>
      <c r="BX5016" s="6"/>
      <c r="BY5016" s="24"/>
      <c r="BZ5016" s="109"/>
      <c r="CA5016" s="66"/>
      <c r="CB5016" s="5"/>
      <c r="CC5016" s="68"/>
      <c r="CD5016" s="67"/>
      <c r="CE5016" s="67"/>
      <c r="CF5016" s="64"/>
      <c r="CG5016" s="5"/>
      <c r="CH5016" s="69"/>
      <c r="CI5016" s="6"/>
      <c r="CJ5016" s="5"/>
      <c r="CK5016" s="25"/>
      <c r="CL5016" s="5"/>
      <c r="DN5016" s="14"/>
      <c r="DO5016" s="14"/>
      <c r="DP5016" s="5"/>
      <c r="DQ5016" s="25"/>
      <c r="DR5016" s="25"/>
      <c r="DS5016" s="96"/>
      <c r="DT5016" s="83"/>
      <c r="DU5016" s="14"/>
      <c r="DX5016" s="83"/>
      <c r="DY5016" s="83"/>
      <c r="DZ5016" s="83"/>
      <c r="EA5016" s="83"/>
      <c r="EJ5016" s="54"/>
      <c r="EK5016" s="22"/>
      <c r="EL5016" s="24"/>
      <c r="EP5016" s="23"/>
      <c r="EQ5016" s="24"/>
      <c r="ER5016" s="22"/>
      <c r="ES5016" s="24"/>
      <c r="ET5016" s="24"/>
      <c r="EU5016" s="23"/>
      <c r="EV5016" s="26"/>
      <c r="EX5016" s="6"/>
      <c r="EY5016" s="24"/>
      <c r="EZ5016" s="109"/>
      <c r="FA5016" s="66"/>
      <c r="FB5016" s="5"/>
      <c r="FC5016" s="68"/>
      <c r="FD5016" s="67"/>
      <c r="FE5016" s="67"/>
      <c r="FF5016" s="64"/>
      <c r="FG5016" s="5"/>
      <c r="FH5016" s="69"/>
      <c r="FI5016" s="6"/>
      <c r="FJ5016" s="5"/>
      <c r="FK5016" s="25"/>
      <c r="FL5016" s="5"/>
    </row>
    <row r="5017" spans="40:168">
      <c r="AN5017" s="14"/>
      <c r="AO5017" s="14"/>
      <c r="AP5017" s="5"/>
      <c r="AQ5017" s="25"/>
      <c r="AR5017" s="25"/>
      <c r="AS5017" s="96"/>
      <c r="AT5017" s="83"/>
      <c r="AU5017" s="14"/>
      <c r="AX5017" s="83"/>
      <c r="AY5017" s="83"/>
      <c r="AZ5017" s="83"/>
      <c r="BA5017" s="83"/>
      <c r="BJ5017" s="54"/>
      <c r="BK5017" s="22"/>
      <c r="BL5017" s="24"/>
      <c r="BP5017" s="23"/>
      <c r="BQ5017" s="24"/>
      <c r="BR5017" s="22"/>
      <c r="BS5017" s="24"/>
      <c r="BT5017" s="24"/>
      <c r="BU5017" s="23"/>
      <c r="BV5017" s="26"/>
      <c r="BX5017" s="6"/>
      <c r="BY5017" s="24"/>
      <c r="BZ5017" s="109"/>
      <c r="CA5017" s="66"/>
      <c r="CB5017" s="5"/>
      <c r="CC5017" s="68"/>
      <c r="CD5017" s="67"/>
      <c r="CE5017" s="67"/>
      <c r="CF5017" s="64"/>
      <c r="CG5017" s="5"/>
      <c r="CH5017" s="69"/>
      <c r="CI5017" s="6"/>
      <c r="CJ5017" s="5"/>
      <c r="CK5017" s="25"/>
      <c r="CL5017" s="5"/>
      <c r="DN5017" s="14"/>
      <c r="DO5017" s="14"/>
      <c r="DP5017" s="5"/>
      <c r="DQ5017" s="25"/>
      <c r="DR5017" s="25"/>
      <c r="DS5017" s="96"/>
      <c r="DT5017" s="83"/>
      <c r="DU5017" s="14"/>
      <c r="DX5017" s="83"/>
      <c r="DY5017" s="83"/>
      <c r="DZ5017" s="83"/>
      <c r="EA5017" s="83"/>
      <c r="EJ5017" s="54"/>
      <c r="EK5017" s="22"/>
      <c r="EL5017" s="24"/>
      <c r="EP5017" s="23"/>
      <c r="EQ5017" s="24"/>
      <c r="ER5017" s="22"/>
      <c r="ES5017" s="24"/>
      <c r="ET5017" s="24"/>
      <c r="EU5017" s="23"/>
      <c r="EV5017" s="26"/>
      <c r="EX5017" s="6"/>
      <c r="EY5017" s="24"/>
      <c r="EZ5017" s="109"/>
      <c r="FA5017" s="66"/>
      <c r="FB5017" s="5"/>
      <c r="FC5017" s="68"/>
      <c r="FD5017" s="67"/>
      <c r="FE5017" s="67"/>
      <c r="FF5017" s="64"/>
      <c r="FG5017" s="5"/>
      <c r="FH5017" s="69"/>
      <c r="FI5017" s="6"/>
      <c r="FJ5017" s="5"/>
      <c r="FK5017" s="25"/>
      <c r="FL5017" s="5"/>
    </row>
    <row r="5018" spans="40:168">
      <c r="AN5018" s="14"/>
      <c r="AO5018" s="14"/>
      <c r="AP5018" s="5"/>
      <c r="AQ5018" s="25"/>
      <c r="AR5018" s="25"/>
      <c r="AS5018" s="96"/>
      <c r="AT5018" s="83"/>
      <c r="AU5018" s="14"/>
      <c r="AX5018" s="83"/>
      <c r="AY5018" s="83"/>
      <c r="AZ5018" s="83"/>
      <c r="BA5018" s="83"/>
      <c r="BJ5018" s="54"/>
      <c r="BK5018" s="22"/>
      <c r="BL5018" s="24"/>
      <c r="BP5018" s="23"/>
      <c r="BQ5018" s="24"/>
      <c r="BR5018" s="22"/>
      <c r="BS5018" s="24"/>
      <c r="BT5018" s="24"/>
      <c r="BU5018" s="23"/>
      <c r="BV5018" s="26"/>
      <c r="BX5018" s="6"/>
      <c r="BY5018" s="24"/>
      <c r="BZ5018" s="109"/>
      <c r="CA5018" s="66"/>
      <c r="CB5018" s="5"/>
      <c r="CC5018" s="68"/>
      <c r="CD5018" s="67"/>
      <c r="CE5018" s="67"/>
      <c r="CF5018" s="64"/>
      <c r="CG5018" s="5"/>
      <c r="CH5018" s="69"/>
      <c r="CI5018" s="6"/>
      <c r="CJ5018" s="5"/>
      <c r="CK5018" s="25"/>
      <c r="CL5018" s="5"/>
      <c r="DN5018" s="14"/>
      <c r="DO5018" s="14"/>
      <c r="DP5018" s="5"/>
      <c r="DQ5018" s="25"/>
      <c r="DR5018" s="25"/>
      <c r="DS5018" s="96"/>
      <c r="DT5018" s="83"/>
      <c r="DU5018" s="14"/>
      <c r="DX5018" s="83"/>
      <c r="DY5018" s="83"/>
      <c r="DZ5018" s="83"/>
      <c r="EA5018" s="83"/>
      <c r="EJ5018" s="54"/>
      <c r="EK5018" s="22"/>
      <c r="EL5018" s="24"/>
      <c r="EP5018" s="23"/>
      <c r="EQ5018" s="24"/>
      <c r="ER5018" s="22"/>
      <c r="ES5018" s="24"/>
      <c r="ET5018" s="24"/>
      <c r="EU5018" s="23"/>
      <c r="EV5018" s="26"/>
      <c r="EX5018" s="6"/>
      <c r="EY5018" s="24"/>
      <c r="EZ5018" s="109"/>
      <c r="FA5018" s="66"/>
      <c r="FB5018" s="5"/>
      <c r="FC5018" s="68"/>
      <c r="FD5018" s="67"/>
      <c r="FE5018" s="67"/>
      <c r="FF5018" s="64"/>
      <c r="FG5018" s="5"/>
      <c r="FH5018" s="69"/>
      <c r="FI5018" s="6"/>
      <c r="FJ5018" s="5"/>
      <c r="FK5018" s="25"/>
      <c r="FL5018" s="5"/>
    </row>
    <row r="5019" spans="40:168">
      <c r="AN5019" s="14"/>
      <c r="AO5019" s="14"/>
      <c r="AP5019" s="5"/>
      <c r="AQ5019" s="25"/>
      <c r="AR5019" s="25"/>
      <c r="AS5019" s="96"/>
      <c r="AT5019" s="83"/>
      <c r="AU5019" s="14"/>
      <c r="AX5019" s="83"/>
      <c r="AY5019" s="83"/>
      <c r="AZ5019" s="83"/>
      <c r="BA5019" s="83"/>
      <c r="BJ5019" s="54"/>
      <c r="BK5019" s="22"/>
      <c r="BL5019" s="24"/>
      <c r="BP5019" s="23"/>
      <c r="BQ5019" s="24"/>
      <c r="BR5019" s="22"/>
      <c r="BS5019" s="24"/>
      <c r="BT5019" s="24"/>
      <c r="BU5019" s="23"/>
      <c r="BV5019" s="26"/>
      <c r="BX5019" s="6"/>
      <c r="BY5019" s="24"/>
      <c r="BZ5019" s="109"/>
      <c r="CA5019" s="66"/>
      <c r="CB5019" s="5"/>
      <c r="CC5019" s="68"/>
      <c r="CD5019" s="67"/>
      <c r="CE5019" s="67"/>
      <c r="CF5019" s="64"/>
      <c r="CG5019" s="5"/>
      <c r="CH5019" s="69"/>
      <c r="CI5019" s="6"/>
      <c r="CJ5019" s="5"/>
      <c r="CK5019" s="25"/>
      <c r="CL5019" s="5"/>
      <c r="DN5019" s="14"/>
      <c r="DO5019" s="14"/>
      <c r="DP5019" s="5"/>
      <c r="DQ5019" s="25"/>
      <c r="DR5019" s="25"/>
      <c r="DS5019" s="96"/>
      <c r="DT5019" s="83"/>
      <c r="DU5019" s="14"/>
      <c r="DX5019" s="83"/>
      <c r="DY5019" s="83"/>
      <c r="DZ5019" s="83"/>
      <c r="EA5019" s="83"/>
      <c r="EJ5019" s="54"/>
      <c r="EK5019" s="22"/>
      <c r="EL5019" s="24"/>
      <c r="EP5019" s="23"/>
      <c r="EQ5019" s="24"/>
      <c r="ER5019" s="22"/>
      <c r="ES5019" s="24"/>
      <c r="ET5019" s="24"/>
      <c r="EU5019" s="23"/>
      <c r="EV5019" s="26"/>
      <c r="EX5019" s="6"/>
      <c r="EY5019" s="24"/>
      <c r="EZ5019" s="109"/>
      <c r="FA5019" s="66"/>
      <c r="FB5019" s="5"/>
      <c r="FC5019" s="68"/>
      <c r="FD5019" s="67"/>
      <c r="FE5019" s="67"/>
      <c r="FF5019" s="64"/>
      <c r="FG5019" s="5"/>
      <c r="FH5019" s="69"/>
      <c r="FI5019" s="6"/>
      <c r="FJ5019" s="5"/>
      <c r="FK5019" s="25"/>
      <c r="FL5019" s="5"/>
    </row>
    <row r="5020" spans="40:168">
      <c r="AN5020" s="14"/>
      <c r="AO5020" s="14"/>
      <c r="AP5020" s="5"/>
      <c r="AQ5020" s="25"/>
      <c r="AR5020" s="25"/>
      <c r="AS5020" s="96"/>
      <c r="AT5020" s="83"/>
      <c r="AU5020" s="14"/>
      <c r="AX5020" s="83"/>
      <c r="AY5020" s="83"/>
      <c r="AZ5020" s="83"/>
      <c r="BA5020" s="83"/>
      <c r="BJ5020" s="54"/>
      <c r="BK5020" s="22"/>
      <c r="BL5020" s="24"/>
      <c r="BP5020" s="23"/>
      <c r="BQ5020" s="24"/>
      <c r="BR5020" s="22"/>
      <c r="BS5020" s="24"/>
      <c r="BT5020" s="24"/>
      <c r="BU5020" s="23"/>
      <c r="BV5020" s="26"/>
      <c r="BX5020" s="6"/>
      <c r="BY5020" s="24"/>
      <c r="BZ5020" s="109"/>
      <c r="CA5020" s="66"/>
      <c r="CB5020" s="5"/>
      <c r="CC5020" s="68"/>
      <c r="CD5020" s="67"/>
      <c r="CE5020" s="67"/>
      <c r="CF5020" s="64"/>
      <c r="CG5020" s="5"/>
      <c r="CH5020" s="69"/>
      <c r="CI5020" s="6"/>
      <c r="CJ5020" s="5"/>
      <c r="CK5020" s="25"/>
      <c r="CL5020" s="5"/>
      <c r="DN5020" s="14"/>
      <c r="DO5020" s="14"/>
      <c r="DP5020" s="5"/>
      <c r="DQ5020" s="25"/>
      <c r="DR5020" s="25"/>
      <c r="DS5020" s="96"/>
      <c r="DT5020" s="83"/>
      <c r="DU5020" s="14"/>
      <c r="DX5020" s="83"/>
      <c r="DY5020" s="83"/>
      <c r="DZ5020" s="83"/>
      <c r="EA5020" s="83"/>
      <c r="EJ5020" s="54"/>
      <c r="EK5020" s="22"/>
      <c r="EL5020" s="24"/>
      <c r="EP5020" s="23"/>
      <c r="EQ5020" s="24"/>
      <c r="ER5020" s="22"/>
      <c r="ES5020" s="24"/>
      <c r="ET5020" s="24"/>
      <c r="EU5020" s="23"/>
      <c r="EV5020" s="26"/>
      <c r="EX5020" s="6"/>
      <c r="EY5020" s="24"/>
      <c r="EZ5020" s="109"/>
      <c r="FA5020" s="66"/>
      <c r="FB5020" s="5"/>
      <c r="FC5020" s="68"/>
      <c r="FD5020" s="67"/>
      <c r="FE5020" s="67"/>
      <c r="FF5020" s="64"/>
      <c r="FG5020" s="5"/>
      <c r="FH5020" s="69"/>
      <c r="FI5020" s="6"/>
      <c r="FJ5020" s="5"/>
      <c r="FK5020" s="25"/>
      <c r="FL5020" s="5"/>
    </row>
    <row r="5021" spans="40:168">
      <c r="AN5021" s="14"/>
      <c r="AO5021" s="14"/>
      <c r="AP5021" s="5"/>
      <c r="AQ5021" s="25"/>
      <c r="AR5021" s="25"/>
      <c r="AS5021" s="96"/>
      <c r="AT5021" s="83"/>
      <c r="AU5021" s="14"/>
      <c r="AX5021" s="83"/>
      <c r="AY5021" s="83"/>
      <c r="AZ5021" s="83"/>
      <c r="BA5021" s="83"/>
      <c r="BJ5021" s="54"/>
      <c r="BK5021" s="22"/>
      <c r="BL5021" s="24"/>
      <c r="BP5021" s="23"/>
      <c r="BQ5021" s="24"/>
      <c r="BR5021" s="22"/>
      <c r="BS5021" s="24"/>
      <c r="BT5021" s="24"/>
      <c r="BU5021" s="23"/>
      <c r="BV5021" s="26"/>
      <c r="BX5021" s="6"/>
      <c r="BY5021" s="24"/>
      <c r="BZ5021" s="109"/>
      <c r="CA5021" s="66"/>
      <c r="CB5021" s="5"/>
      <c r="CC5021" s="68"/>
      <c r="CD5021" s="67"/>
      <c r="CE5021" s="67"/>
      <c r="CF5021" s="64"/>
      <c r="CG5021" s="5"/>
      <c r="CH5021" s="69"/>
      <c r="CI5021" s="6"/>
      <c r="CJ5021" s="5"/>
      <c r="CK5021" s="25"/>
      <c r="CL5021" s="5"/>
      <c r="DN5021" s="14"/>
      <c r="DO5021" s="14"/>
      <c r="DP5021" s="5"/>
      <c r="DQ5021" s="25"/>
      <c r="DR5021" s="25"/>
      <c r="DS5021" s="96"/>
      <c r="DT5021" s="83"/>
      <c r="DU5021" s="14"/>
      <c r="DX5021" s="83"/>
      <c r="DY5021" s="83"/>
      <c r="DZ5021" s="83"/>
      <c r="EA5021" s="83"/>
      <c r="EJ5021" s="54"/>
      <c r="EK5021" s="22"/>
      <c r="EL5021" s="24"/>
      <c r="EP5021" s="23"/>
      <c r="EQ5021" s="24"/>
      <c r="ER5021" s="22"/>
      <c r="ES5021" s="24"/>
      <c r="ET5021" s="24"/>
      <c r="EU5021" s="23"/>
      <c r="EV5021" s="26"/>
      <c r="EX5021" s="6"/>
      <c r="EY5021" s="24"/>
      <c r="EZ5021" s="109"/>
      <c r="FA5021" s="66"/>
      <c r="FB5021" s="5"/>
      <c r="FC5021" s="68"/>
      <c r="FD5021" s="67"/>
      <c r="FE5021" s="67"/>
      <c r="FF5021" s="64"/>
      <c r="FG5021" s="5"/>
      <c r="FH5021" s="69"/>
      <c r="FI5021" s="6"/>
      <c r="FJ5021" s="5"/>
      <c r="FK5021" s="25"/>
      <c r="FL5021" s="5"/>
    </row>
    <row r="5022" spans="40:168">
      <c r="AN5022" s="14"/>
      <c r="AO5022" s="14"/>
      <c r="AP5022" s="5"/>
      <c r="AQ5022" s="25"/>
      <c r="AR5022" s="25"/>
      <c r="AS5022" s="96"/>
      <c r="AT5022" s="83"/>
      <c r="AU5022" s="14"/>
      <c r="AX5022" s="83"/>
      <c r="AY5022" s="83"/>
      <c r="AZ5022" s="83"/>
      <c r="BA5022" s="83"/>
      <c r="BJ5022" s="54"/>
      <c r="BK5022" s="22"/>
      <c r="BL5022" s="24"/>
      <c r="BP5022" s="23"/>
      <c r="BQ5022" s="24"/>
      <c r="BR5022" s="22"/>
      <c r="BS5022" s="24"/>
      <c r="BT5022" s="24"/>
      <c r="BU5022" s="23"/>
      <c r="BV5022" s="26"/>
      <c r="BX5022" s="6"/>
      <c r="BY5022" s="24"/>
      <c r="BZ5022" s="109"/>
      <c r="CA5022" s="66"/>
      <c r="CB5022" s="5"/>
      <c r="CC5022" s="68"/>
      <c r="CD5022" s="67"/>
      <c r="CE5022" s="67"/>
      <c r="CF5022" s="64"/>
      <c r="CG5022" s="5"/>
      <c r="CH5022" s="69"/>
      <c r="CI5022" s="6"/>
      <c r="CJ5022" s="5"/>
      <c r="CK5022" s="25"/>
      <c r="CL5022" s="5"/>
      <c r="DN5022" s="14"/>
      <c r="DO5022" s="14"/>
      <c r="DP5022" s="5"/>
      <c r="DQ5022" s="25"/>
      <c r="DR5022" s="25"/>
      <c r="DS5022" s="96"/>
      <c r="DT5022" s="83"/>
      <c r="DU5022" s="14"/>
      <c r="DX5022" s="83"/>
      <c r="DY5022" s="83"/>
      <c r="DZ5022" s="83"/>
      <c r="EA5022" s="83"/>
      <c r="EJ5022" s="54"/>
      <c r="EK5022" s="22"/>
      <c r="EL5022" s="24"/>
      <c r="EP5022" s="23"/>
      <c r="EQ5022" s="24"/>
      <c r="ER5022" s="22"/>
      <c r="ES5022" s="24"/>
      <c r="ET5022" s="24"/>
      <c r="EU5022" s="23"/>
      <c r="EV5022" s="26"/>
      <c r="EX5022" s="6"/>
      <c r="EY5022" s="24"/>
      <c r="EZ5022" s="109"/>
      <c r="FA5022" s="66"/>
      <c r="FB5022" s="5"/>
      <c r="FC5022" s="68"/>
      <c r="FD5022" s="67"/>
      <c r="FE5022" s="67"/>
      <c r="FF5022" s="64"/>
      <c r="FG5022" s="5"/>
      <c r="FH5022" s="69"/>
      <c r="FI5022" s="6"/>
      <c r="FJ5022" s="5"/>
      <c r="FK5022" s="25"/>
      <c r="FL5022" s="5"/>
    </row>
    <row r="5023" spans="40:168">
      <c r="AN5023" s="14"/>
      <c r="AO5023" s="14"/>
      <c r="AP5023" s="5"/>
      <c r="AQ5023" s="25"/>
      <c r="AR5023" s="25"/>
      <c r="AS5023" s="96"/>
      <c r="AT5023" s="83"/>
      <c r="AU5023" s="14"/>
      <c r="AX5023" s="83"/>
      <c r="AY5023" s="83"/>
      <c r="AZ5023" s="83"/>
      <c r="BA5023" s="83"/>
      <c r="BJ5023" s="54"/>
      <c r="BK5023" s="22"/>
      <c r="BL5023" s="24"/>
      <c r="BP5023" s="23"/>
      <c r="BQ5023" s="24"/>
      <c r="BR5023" s="22"/>
      <c r="BS5023" s="24"/>
      <c r="BT5023" s="24"/>
      <c r="BU5023" s="23"/>
      <c r="BV5023" s="26"/>
      <c r="BX5023" s="6"/>
      <c r="BY5023" s="24"/>
      <c r="BZ5023" s="109"/>
      <c r="CA5023" s="66"/>
      <c r="CB5023" s="5"/>
      <c r="CC5023" s="68"/>
      <c r="CD5023" s="67"/>
      <c r="CE5023" s="67"/>
      <c r="CF5023" s="64"/>
      <c r="CG5023" s="5"/>
      <c r="CH5023" s="69"/>
      <c r="CI5023" s="6"/>
      <c r="CJ5023" s="5"/>
      <c r="CK5023" s="25"/>
      <c r="CL5023" s="5"/>
      <c r="DN5023" s="14"/>
      <c r="DO5023" s="14"/>
      <c r="DP5023" s="5"/>
      <c r="DQ5023" s="25"/>
      <c r="DR5023" s="25"/>
      <c r="DS5023" s="96"/>
      <c r="DT5023" s="83"/>
      <c r="DU5023" s="14"/>
      <c r="DX5023" s="83"/>
      <c r="DY5023" s="83"/>
      <c r="DZ5023" s="83"/>
      <c r="EA5023" s="83"/>
      <c r="EJ5023" s="54"/>
      <c r="EK5023" s="22"/>
      <c r="EL5023" s="24"/>
      <c r="EP5023" s="23"/>
      <c r="EQ5023" s="24"/>
      <c r="ER5023" s="22"/>
      <c r="ES5023" s="24"/>
      <c r="ET5023" s="24"/>
      <c r="EU5023" s="23"/>
      <c r="EV5023" s="26"/>
      <c r="EX5023" s="6"/>
      <c r="EY5023" s="24"/>
      <c r="EZ5023" s="109"/>
      <c r="FA5023" s="66"/>
      <c r="FB5023" s="5"/>
      <c r="FC5023" s="68"/>
      <c r="FD5023" s="67"/>
      <c r="FE5023" s="67"/>
      <c r="FF5023" s="64"/>
      <c r="FG5023" s="5"/>
      <c r="FH5023" s="69"/>
      <c r="FI5023" s="6"/>
      <c r="FJ5023" s="5"/>
      <c r="FK5023" s="25"/>
      <c r="FL5023" s="5"/>
    </row>
    <row r="5024" spans="40:168">
      <c r="AN5024" s="14"/>
      <c r="AO5024" s="14"/>
      <c r="AP5024" s="5"/>
      <c r="AQ5024" s="25"/>
      <c r="AR5024" s="25"/>
      <c r="AS5024" s="96"/>
      <c r="AT5024" s="83"/>
      <c r="AU5024" s="14"/>
      <c r="AX5024" s="83"/>
      <c r="AY5024" s="83"/>
      <c r="AZ5024" s="83"/>
      <c r="BA5024" s="83"/>
      <c r="BJ5024" s="54"/>
      <c r="BK5024" s="22"/>
      <c r="BL5024" s="24"/>
      <c r="BP5024" s="23"/>
      <c r="BQ5024" s="24"/>
      <c r="BR5024" s="22"/>
      <c r="BS5024" s="24"/>
      <c r="BT5024" s="24"/>
      <c r="BU5024" s="23"/>
      <c r="BV5024" s="26"/>
      <c r="BX5024" s="6"/>
      <c r="BY5024" s="24"/>
      <c r="BZ5024" s="109"/>
      <c r="CA5024" s="66"/>
      <c r="CB5024" s="5"/>
      <c r="CC5024" s="68"/>
      <c r="CD5024" s="67"/>
      <c r="CE5024" s="67"/>
      <c r="CF5024" s="64"/>
      <c r="CG5024" s="5"/>
      <c r="CH5024" s="69"/>
      <c r="CI5024" s="6"/>
      <c r="CJ5024" s="5"/>
      <c r="CK5024" s="25"/>
      <c r="CL5024" s="5"/>
      <c r="DN5024" s="14"/>
      <c r="DO5024" s="14"/>
      <c r="DP5024" s="5"/>
      <c r="DQ5024" s="25"/>
      <c r="DR5024" s="25"/>
      <c r="DS5024" s="96"/>
      <c r="DT5024" s="83"/>
      <c r="DU5024" s="14"/>
      <c r="DX5024" s="83"/>
      <c r="DY5024" s="83"/>
      <c r="DZ5024" s="83"/>
      <c r="EA5024" s="83"/>
      <c r="EJ5024" s="54"/>
      <c r="EK5024" s="22"/>
      <c r="EL5024" s="24"/>
      <c r="EP5024" s="23"/>
      <c r="EQ5024" s="24"/>
      <c r="ER5024" s="22"/>
      <c r="ES5024" s="24"/>
      <c r="ET5024" s="24"/>
      <c r="EU5024" s="23"/>
      <c r="EV5024" s="26"/>
      <c r="EX5024" s="6"/>
      <c r="EY5024" s="24"/>
      <c r="EZ5024" s="109"/>
      <c r="FA5024" s="66"/>
      <c r="FB5024" s="5"/>
      <c r="FC5024" s="68"/>
      <c r="FD5024" s="67"/>
      <c r="FE5024" s="67"/>
      <c r="FF5024" s="64"/>
      <c r="FG5024" s="5"/>
      <c r="FH5024" s="69"/>
      <c r="FI5024" s="6"/>
      <c r="FJ5024" s="5"/>
      <c r="FK5024" s="25"/>
      <c r="FL5024" s="5"/>
    </row>
    <row r="5025" spans="40:168">
      <c r="AN5025" s="14"/>
      <c r="AO5025" s="14"/>
      <c r="AP5025" s="5"/>
      <c r="AQ5025" s="25"/>
      <c r="AR5025" s="25"/>
      <c r="AS5025" s="96"/>
      <c r="AT5025" s="83"/>
      <c r="AU5025" s="14"/>
      <c r="AX5025" s="83"/>
      <c r="AY5025" s="83"/>
      <c r="AZ5025" s="83"/>
      <c r="BA5025" s="83"/>
      <c r="BJ5025" s="54"/>
      <c r="BK5025" s="22"/>
      <c r="BL5025" s="24"/>
      <c r="BP5025" s="23"/>
      <c r="BQ5025" s="24"/>
      <c r="BR5025" s="22"/>
      <c r="BS5025" s="24"/>
      <c r="BT5025" s="24"/>
      <c r="BU5025" s="23"/>
      <c r="BV5025" s="26"/>
      <c r="BX5025" s="6"/>
      <c r="BY5025" s="24"/>
      <c r="BZ5025" s="109"/>
      <c r="CA5025" s="66"/>
      <c r="CB5025" s="5"/>
      <c r="CC5025" s="68"/>
      <c r="CD5025" s="67"/>
      <c r="CE5025" s="67"/>
      <c r="CF5025" s="64"/>
      <c r="CG5025" s="5"/>
      <c r="CH5025" s="69"/>
      <c r="CI5025" s="6"/>
      <c r="CJ5025" s="5"/>
      <c r="CK5025" s="25"/>
      <c r="CL5025" s="5"/>
      <c r="DN5025" s="14"/>
      <c r="DO5025" s="14"/>
      <c r="DP5025" s="5"/>
      <c r="DQ5025" s="25"/>
      <c r="DR5025" s="25"/>
      <c r="DS5025" s="96"/>
      <c r="DT5025" s="83"/>
      <c r="DU5025" s="14"/>
      <c r="DX5025" s="83"/>
      <c r="DY5025" s="83"/>
      <c r="DZ5025" s="83"/>
      <c r="EA5025" s="83"/>
      <c r="EJ5025" s="54"/>
      <c r="EK5025" s="22"/>
      <c r="EL5025" s="24"/>
      <c r="EP5025" s="23"/>
      <c r="EQ5025" s="24"/>
      <c r="ER5025" s="22"/>
      <c r="ES5025" s="24"/>
      <c r="ET5025" s="24"/>
      <c r="EU5025" s="23"/>
      <c r="EV5025" s="26"/>
      <c r="EX5025" s="6"/>
      <c r="EY5025" s="24"/>
      <c r="EZ5025" s="109"/>
      <c r="FA5025" s="66"/>
      <c r="FB5025" s="5"/>
      <c r="FC5025" s="68"/>
      <c r="FD5025" s="67"/>
      <c r="FE5025" s="67"/>
      <c r="FF5025" s="64"/>
      <c r="FG5025" s="5"/>
      <c r="FH5025" s="69"/>
      <c r="FI5025" s="6"/>
      <c r="FJ5025" s="5"/>
      <c r="FK5025" s="25"/>
      <c r="FL5025" s="5"/>
    </row>
    <row r="5026" spans="40:168">
      <c r="AN5026" s="14"/>
      <c r="AO5026" s="14"/>
      <c r="AP5026" s="5"/>
      <c r="AQ5026" s="25"/>
      <c r="AR5026" s="25"/>
      <c r="AS5026" s="96"/>
      <c r="AT5026" s="83"/>
      <c r="AU5026" s="14"/>
      <c r="AX5026" s="83"/>
      <c r="AY5026" s="83"/>
      <c r="AZ5026" s="83"/>
      <c r="BA5026" s="83"/>
      <c r="BJ5026" s="54"/>
      <c r="BK5026" s="22"/>
      <c r="BL5026" s="24"/>
      <c r="BP5026" s="23"/>
      <c r="BQ5026" s="24"/>
      <c r="BR5026" s="22"/>
      <c r="BS5026" s="24"/>
      <c r="BT5026" s="24"/>
      <c r="BU5026" s="23"/>
      <c r="BV5026" s="26"/>
      <c r="BX5026" s="6"/>
      <c r="BY5026" s="24"/>
      <c r="BZ5026" s="109"/>
      <c r="CA5026" s="66"/>
      <c r="CB5026" s="5"/>
      <c r="CC5026" s="68"/>
      <c r="CD5026" s="67"/>
      <c r="CE5026" s="67"/>
      <c r="CF5026" s="64"/>
      <c r="CG5026" s="5"/>
      <c r="CH5026" s="69"/>
      <c r="CI5026" s="6"/>
      <c r="CJ5026" s="5"/>
      <c r="CK5026" s="25"/>
      <c r="CL5026" s="5"/>
      <c r="DN5026" s="14"/>
      <c r="DO5026" s="14"/>
      <c r="DP5026" s="5"/>
      <c r="DQ5026" s="25"/>
      <c r="DR5026" s="25"/>
      <c r="DS5026" s="96"/>
      <c r="DT5026" s="83"/>
      <c r="DU5026" s="14"/>
      <c r="DX5026" s="83"/>
      <c r="DY5026" s="83"/>
      <c r="DZ5026" s="83"/>
      <c r="EA5026" s="83"/>
      <c r="EJ5026" s="54"/>
      <c r="EK5026" s="22"/>
      <c r="EL5026" s="24"/>
      <c r="EP5026" s="23"/>
      <c r="EQ5026" s="24"/>
      <c r="ER5026" s="22"/>
      <c r="ES5026" s="24"/>
      <c r="ET5026" s="24"/>
      <c r="EU5026" s="23"/>
      <c r="EV5026" s="26"/>
      <c r="EX5026" s="6"/>
      <c r="EY5026" s="24"/>
      <c r="EZ5026" s="109"/>
      <c r="FA5026" s="66"/>
      <c r="FB5026" s="5"/>
      <c r="FC5026" s="68"/>
      <c r="FD5026" s="67"/>
      <c r="FE5026" s="67"/>
      <c r="FF5026" s="64"/>
      <c r="FG5026" s="5"/>
      <c r="FH5026" s="69"/>
      <c r="FI5026" s="6"/>
      <c r="FJ5026" s="5"/>
      <c r="FK5026" s="25"/>
      <c r="FL5026" s="5"/>
    </row>
    <row r="5027" spans="40:168">
      <c r="AN5027" s="14"/>
      <c r="AO5027" s="14"/>
      <c r="AP5027" s="5"/>
      <c r="AQ5027" s="25"/>
      <c r="AR5027" s="25"/>
      <c r="AS5027" s="96"/>
      <c r="AT5027" s="83"/>
      <c r="AU5027" s="14"/>
      <c r="AX5027" s="83"/>
      <c r="AY5027" s="83"/>
      <c r="AZ5027" s="83"/>
      <c r="BA5027" s="83"/>
      <c r="BJ5027" s="54"/>
      <c r="BK5027" s="22"/>
      <c r="BL5027" s="24"/>
      <c r="BP5027" s="23"/>
      <c r="BQ5027" s="24"/>
      <c r="BR5027" s="22"/>
      <c r="BS5027" s="24"/>
      <c r="BT5027" s="24"/>
      <c r="BU5027" s="23"/>
      <c r="BV5027" s="26"/>
      <c r="BX5027" s="6"/>
      <c r="BY5027" s="24"/>
      <c r="BZ5027" s="109"/>
      <c r="CA5027" s="66"/>
      <c r="CB5027" s="5"/>
      <c r="CC5027" s="68"/>
      <c r="CD5027" s="67"/>
      <c r="CE5027" s="67"/>
      <c r="CF5027" s="64"/>
      <c r="CG5027" s="5"/>
      <c r="CH5027" s="69"/>
      <c r="CI5027" s="6"/>
      <c r="CJ5027" s="5"/>
      <c r="CK5027" s="25"/>
      <c r="CL5027" s="5"/>
      <c r="DN5027" s="14"/>
      <c r="DO5027" s="14"/>
      <c r="DP5027" s="5"/>
      <c r="DQ5027" s="25"/>
      <c r="DR5027" s="25"/>
      <c r="DS5027" s="96"/>
      <c r="DT5027" s="83"/>
      <c r="DU5027" s="14"/>
      <c r="DX5027" s="83"/>
      <c r="DY5027" s="83"/>
      <c r="DZ5027" s="83"/>
      <c r="EA5027" s="83"/>
      <c r="EJ5027" s="54"/>
      <c r="EK5027" s="22"/>
      <c r="EL5027" s="24"/>
      <c r="EP5027" s="23"/>
      <c r="EQ5027" s="24"/>
      <c r="ER5027" s="22"/>
      <c r="ES5027" s="24"/>
      <c r="ET5027" s="24"/>
      <c r="EU5027" s="23"/>
      <c r="EV5027" s="26"/>
      <c r="EX5027" s="6"/>
      <c r="EY5027" s="24"/>
      <c r="EZ5027" s="109"/>
      <c r="FA5027" s="66"/>
      <c r="FB5027" s="5"/>
      <c r="FC5027" s="68"/>
      <c r="FD5027" s="67"/>
      <c r="FE5027" s="67"/>
      <c r="FF5027" s="64"/>
      <c r="FG5027" s="5"/>
      <c r="FH5027" s="69"/>
      <c r="FI5027" s="6"/>
      <c r="FJ5027" s="5"/>
      <c r="FK5027" s="25"/>
      <c r="FL5027" s="5"/>
    </row>
    <row r="5028" spans="40:168">
      <c r="AN5028" s="14"/>
      <c r="AO5028" s="14"/>
      <c r="AP5028" s="5"/>
      <c r="AQ5028" s="25"/>
      <c r="AR5028" s="25"/>
      <c r="AS5028" s="96"/>
      <c r="AT5028" s="83"/>
      <c r="AU5028" s="14"/>
      <c r="AX5028" s="83"/>
      <c r="AY5028" s="83"/>
      <c r="AZ5028" s="83"/>
      <c r="BA5028" s="83"/>
      <c r="BJ5028" s="54"/>
      <c r="BK5028" s="22"/>
      <c r="BL5028" s="24"/>
      <c r="BP5028" s="23"/>
      <c r="BQ5028" s="24"/>
      <c r="BR5028" s="22"/>
      <c r="BS5028" s="24"/>
      <c r="BT5028" s="24"/>
      <c r="BU5028" s="23"/>
      <c r="BV5028" s="26"/>
      <c r="BX5028" s="6"/>
      <c r="BY5028" s="24"/>
      <c r="BZ5028" s="109"/>
      <c r="CA5028" s="66"/>
      <c r="CB5028" s="5"/>
      <c r="CC5028" s="68"/>
      <c r="CD5028" s="67"/>
      <c r="CE5028" s="67"/>
      <c r="CF5028" s="64"/>
      <c r="CG5028" s="5"/>
      <c r="CH5028" s="69"/>
      <c r="CI5028" s="6"/>
      <c r="CJ5028" s="5"/>
      <c r="CK5028" s="25"/>
      <c r="CL5028" s="5"/>
      <c r="DN5028" s="14"/>
      <c r="DO5028" s="14"/>
      <c r="DP5028" s="5"/>
      <c r="DQ5028" s="25"/>
      <c r="DR5028" s="25"/>
      <c r="DS5028" s="96"/>
      <c r="DT5028" s="83"/>
      <c r="DU5028" s="14"/>
      <c r="DX5028" s="83"/>
      <c r="DY5028" s="83"/>
      <c r="DZ5028" s="83"/>
      <c r="EA5028" s="83"/>
      <c r="EJ5028" s="54"/>
      <c r="EK5028" s="22"/>
      <c r="EL5028" s="24"/>
      <c r="EP5028" s="23"/>
      <c r="EQ5028" s="24"/>
      <c r="ER5028" s="22"/>
      <c r="ES5028" s="24"/>
      <c r="ET5028" s="24"/>
      <c r="EU5028" s="23"/>
      <c r="EV5028" s="26"/>
      <c r="EX5028" s="6"/>
      <c r="EY5028" s="24"/>
      <c r="EZ5028" s="109"/>
      <c r="FA5028" s="66"/>
      <c r="FB5028" s="5"/>
      <c r="FC5028" s="68"/>
      <c r="FD5028" s="67"/>
      <c r="FE5028" s="67"/>
      <c r="FF5028" s="64"/>
      <c r="FG5028" s="5"/>
      <c r="FH5028" s="69"/>
      <c r="FI5028" s="6"/>
      <c r="FJ5028" s="5"/>
      <c r="FK5028" s="25"/>
      <c r="FL5028" s="5"/>
    </row>
    <row r="5029" spans="40:168">
      <c r="AN5029" s="14"/>
      <c r="AO5029" s="14"/>
      <c r="AP5029" s="5"/>
      <c r="AQ5029" s="25"/>
      <c r="AR5029" s="25"/>
      <c r="AS5029" s="96"/>
      <c r="AT5029" s="83"/>
      <c r="AU5029" s="14"/>
      <c r="AX5029" s="83"/>
      <c r="AY5029" s="83"/>
      <c r="AZ5029" s="83"/>
      <c r="BA5029" s="83"/>
      <c r="BJ5029" s="54"/>
      <c r="BK5029" s="22"/>
      <c r="BL5029" s="24"/>
      <c r="BP5029" s="23"/>
      <c r="BQ5029" s="24"/>
      <c r="BR5029" s="22"/>
      <c r="BS5029" s="24"/>
      <c r="BT5029" s="24"/>
      <c r="BU5029" s="23"/>
      <c r="BV5029" s="26"/>
      <c r="BX5029" s="6"/>
      <c r="BY5029" s="24"/>
      <c r="BZ5029" s="109"/>
      <c r="CA5029" s="66"/>
      <c r="CB5029" s="5"/>
      <c r="CC5029" s="68"/>
      <c r="CD5029" s="67"/>
      <c r="CE5029" s="67"/>
      <c r="CF5029" s="64"/>
      <c r="CG5029" s="5"/>
      <c r="CH5029" s="69"/>
      <c r="CI5029" s="6"/>
      <c r="CJ5029" s="5"/>
      <c r="CK5029" s="25"/>
      <c r="CL5029" s="5"/>
      <c r="DN5029" s="14"/>
      <c r="DO5029" s="14"/>
      <c r="DP5029" s="5"/>
      <c r="DQ5029" s="25"/>
      <c r="DR5029" s="25"/>
      <c r="DS5029" s="96"/>
      <c r="DT5029" s="83"/>
      <c r="DU5029" s="14"/>
      <c r="DX5029" s="83"/>
      <c r="DY5029" s="83"/>
      <c r="DZ5029" s="83"/>
      <c r="EA5029" s="83"/>
      <c r="EJ5029" s="54"/>
      <c r="EK5029" s="22"/>
      <c r="EL5029" s="24"/>
      <c r="EP5029" s="23"/>
      <c r="EQ5029" s="24"/>
      <c r="ER5029" s="22"/>
      <c r="ES5029" s="24"/>
      <c r="ET5029" s="24"/>
      <c r="EU5029" s="23"/>
      <c r="EV5029" s="26"/>
      <c r="EX5029" s="6"/>
      <c r="EY5029" s="24"/>
      <c r="EZ5029" s="109"/>
      <c r="FA5029" s="66"/>
      <c r="FB5029" s="5"/>
      <c r="FC5029" s="68"/>
      <c r="FD5029" s="67"/>
      <c r="FE5029" s="67"/>
      <c r="FF5029" s="64"/>
      <c r="FG5029" s="5"/>
      <c r="FH5029" s="69"/>
      <c r="FI5029" s="6"/>
      <c r="FJ5029" s="5"/>
      <c r="FK5029" s="25"/>
      <c r="FL5029" s="5"/>
    </row>
    <row r="5030" spans="40:168">
      <c r="AN5030" s="14"/>
      <c r="AO5030" s="14"/>
      <c r="AP5030" s="5"/>
      <c r="AQ5030" s="25"/>
      <c r="AR5030" s="25"/>
      <c r="AS5030" s="96"/>
      <c r="AT5030" s="83"/>
      <c r="AU5030" s="14"/>
      <c r="AX5030" s="83"/>
      <c r="AY5030" s="83"/>
      <c r="AZ5030" s="83"/>
      <c r="BA5030" s="83"/>
      <c r="BJ5030" s="54"/>
      <c r="BK5030" s="22"/>
      <c r="BL5030" s="24"/>
      <c r="BP5030" s="23"/>
      <c r="BQ5030" s="24"/>
      <c r="BR5030" s="22"/>
      <c r="BS5030" s="24"/>
      <c r="BT5030" s="24"/>
      <c r="BU5030" s="23"/>
      <c r="BV5030" s="26"/>
      <c r="BX5030" s="6"/>
      <c r="BY5030" s="24"/>
      <c r="BZ5030" s="109"/>
      <c r="CA5030" s="66"/>
      <c r="CB5030" s="5"/>
      <c r="CC5030" s="68"/>
      <c r="CD5030" s="67"/>
      <c r="CE5030" s="67"/>
      <c r="CF5030" s="64"/>
      <c r="CG5030" s="5"/>
      <c r="CH5030" s="69"/>
      <c r="CI5030" s="6"/>
      <c r="CJ5030" s="5"/>
      <c r="CK5030" s="25"/>
      <c r="CL5030" s="5"/>
      <c r="DN5030" s="14"/>
      <c r="DO5030" s="14"/>
      <c r="DP5030" s="5"/>
      <c r="DQ5030" s="25"/>
      <c r="DR5030" s="25"/>
      <c r="DS5030" s="96"/>
      <c r="DT5030" s="83"/>
      <c r="DU5030" s="14"/>
      <c r="DX5030" s="83"/>
      <c r="DY5030" s="83"/>
      <c r="DZ5030" s="83"/>
      <c r="EA5030" s="83"/>
      <c r="EJ5030" s="54"/>
      <c r="EK5030" s="22"/>
      <c r="EL5030" s="24"/>
      <c r="EP5030" s="23"/>
      <c r="EQ5030" s="24"/>
      <c r="ER5030" s="22"/>
      <c r="ES5030" s="24"/>
      <c r="ET5030" s="24"/>
      <c r="EU5030" s="23"/>
      <c r="EV5030" s="26"/>
      <c r="EX5030" s="6"/>
      <c r="EY5030" s="24"/>
      <c r="EZ5030" s="109"/>
      <c r="FA5030" s="66"/>
      <c r="FB5030" s="5"/>
      <c r="FC5030" s="68"/>
      <c r="FD5030" s="67"/>
      <c r="FE5030" s="67"/>
      <c r="FF5030" s="64"/>
      <c r="FG5030" s="5"/>
      <c r="FH5030" s="69"/>
      <c r="FI5030" s="6"/>
      <c r="FJ5030" s="5"/>
      <c r="FK5030" s="25"/>
      <c r="FL5030" s="5"/>
    </row>
    <row r="5031" spans="40:168">
      <c r="AN5031" s="14"/>
      <c r="AO5031" s="14"/>
      <c r="AP5031" s="5"/>
      <c r="AQ5031" s="25"/>
      <c r="AR5031" s="25"/>
      <c r="AS5031" s="96"/>
      <c r="AT5031" s="83"/>
      <c r="AU5031" s="14"/>
      <c r="AX5031" s="83"/>
      <c r="AY5031" s="83"/>
      <c r="AZ5031" s="83"/>
      <c r="BA5031" s="83"/>
      <c r="BJ5031" s="54"/>
      <c r="BK5031" s="22"/>
      <c r="BL5031" s="24"/>
      <c r="BP5031" s="23"/>
      <c r="BQ5031" s="24"/>
      <c r="BR5031" s="22"/>
      <c r="BS5031" s="24"/>
      <c r="BT5031" s="24"/>
      <c r="BU5031" s="23"/>
      <c r="BV5031" s="26"/>
      <c r="BX5031" s="6"/>
      <c r="BY5031" s="24"/>
      <c r="BZ5031" s="109"/>
      <c r="CA5031" s="66"/>
      <c r="CB5031" s="5"/>
      <c r="CC5031" s="68"/>
      <c r="CD5031" s="67"/>
      <c r="CE5031" s="67"/>
      <c r="CF5031" s="64"/>
      <c r="CG5031" s="5"/>
      <c r="CH5031" s="69"/>
      <c r="CI5031" s="6"/>
      <c r="CJ5031" s="5"/>
      <c r="CK5031" s="25"/>
      <c r="CL5031" s="5"/>
      <c r="DN5031" s="14"/>
      <c r="DO5031" s="14"/>
      <c r="DP5031" s="5"/>
      <c r="DQ5031" s="25"/>
      <c r="DR5031" s="25"/>
      <c r="DS5031" s="96"/>
      <c r="DT5031" s="83"/>
      <c r="DU5031" s="14"/>
      <c r="DX5031" s="83"/>
      <c r="DY5031" s="83"/>
      <c r="DZ5031" s="83"/>
      <c r="EA5031" s="83"/>
      <c r="EJ5031" s="54"/>
      <c r="EK5031" s="22"/>
      <c r="EL5031" s="24"/>
      <c r="EP5031" s="23"/>
      <c r="EQ5031" s="24"/>
      <c r="ER5031" s="22"/>
      <c r="ES5031" s="24"/>
      <c r="ET5031" s="24"/>
      <c r="EU5031" s="23"/>
      <c r="EV5031" s="26"/>
      <c r="EX5031" s="6"/>
      <c r="EY5031" s="24"/>
      <c r="EZ5031" s="109"/>
      <c r="FA5031" s="66"/>
      <c r="FB5031" s="5"/>
      <c r="FC5031" s="68"/>
      <c r="FD5031" s="67"/>
      <c r="FE5031" s="67"/>
      <c r="FF5031" s="64"/>
      <c r="FG5031" s="5"/>
      <c r="FH5031" s="69"/>
      <c r="FI5031" s="6"/>
      <c r="FJ5031" s="5"/>
      <c r="FK5031" s="25"/>
      <c r="FL5031" s="5"/>
    </row>
    <row r="5032" spans="40:168">
      <c r="AN5032" s="14"/>
      <c r="AO5032" s="14"/>
      <c r="AP5032" s="5"/>
      <c r="AQ5032" s="25"/>
      <c r="AR5032" s="25"/>
      <c r="AS5032" s="96"/>
      <c r="AT5032" s="83"/>
      <c r="AU5032" s="14"/>
      <c r="AX5032" s="83"/>
      <c r="AY5032" s="83"/>
      <c r="AZ5032" s="83"/>
      <c r="BA5032" s="83"/>
      <c r="BJ5032" s="54"/>
      <c r="BK5032" s="22"/>
      <c r="BL5032" s="24"/>
      <c r="BP5032" s="23"/>
      <c r="BQ5032" s="24"/>
      <c r="BR5032" s="22"/>
      <c r="BS5032" s="24"/>
      <c r="BT5032" s="24"/>
      <c r="BU5032" s="23"/>
      <c r="BV5032" s="26"/>
      <c r="BX5032" s="6"/>
      <c r="BY5032" s="24"/>
      <c r="BZ5032" s="109"/>
      <c r="CA5032" s="66"/>
      <c r="CB5032" s="5"/>
      <c r="CC5032" s="68"/>
      <c r="CD5032" s="67"/>
      <c r="CE5032" s="67"/>
      <c r="CF5032" s="64"/>
      <c r="CG5032" s="5"/>
      <c r="CH5032" s="69"/>
      <c r="CI5032" s="6"/>
      <c r="CJ5032" s="5"/>
      <c r="CK5032" s="25"/>
      <c r="CL5032" s="5"/>
      <c r="DN5032" s="14"/>
      <c r="DO5032" s="14"/>
      <c r="DP5032" s="5"/>
      <c r="DQ5032" s="25"/>
      <c r="DR5032" s="25"/>
      <c r="DS5032" s="96"/>
      <c r="DT5032" s="83"/>
      <c r="DU5032" s="14"/>
      <c r="DX5032" s="83"/>
      <c r="DY5032" s="83"/>
      <c r="DZ5032" s="83"/>
      <c r="EA5032" s="83"/>
      <c r="EJ5032" s="54"/>
      <c r="EK5032" s="22"/>
      <c r="EL5032" s="24"/>
      <c r="EP5032" s="23"/>
      <c r="EQ5032" s="24"/>
      <c r="ER5032" s="22"/>
      <c r="ES5032" s="24"/>
      <c r="ET5032" s="24"/>
      <c r="EU5032" s="23"/>
      <c r="EV5032" s="26"/>
      <c r="EX5032" s="6"/>
      <c r="EY5032" s="24"/>
      <c r="EZ5032" s="109"/>
      <c r="FA5032" s="66"/>
      <c r="FB5032" s="5"/>
      <c r="FC5032" s="68"/>
      <c r="FD5032" s="67"/>
      <c r="FE5032" s="67"/>
      <c r="FF5032" s="64"/>
      <c r="FG5032" s="5"/>
      <c r="FH5032" s="69"/>
      <c r="FI5032" s="6"/>
      <c r="FJ5032" s="5"/>
      <c r="FK5032" s="25"/>
      <c r="FL5032" s="5"/>
    </row>
    <row r="5033" spans="40:168">
      <c r="AN5033" s="14"/>
      <c r="AO5033" s="14"/>
      <c r="AP5033" s="5"/>
      <c r="AQ5033" s="25"/>
      <c r="AR5033" s="25"/>
      <c r="AS5033" s="96"/>
      <c r="AT5033" s="83"/>
      <c r="AU5033" s="14"/>
      <c r="AX5033" s="83"/>
      <c r="AY5033" s="83"/>
      <c r="AZ5033" s="83"/>
      <c r="BA5033" s="83"/>
      <c r="BJ5033" s="54"/>
      <c r="BK5033" s="22"/>
      <c r="BL5033" s="24"/>
      <c r="BP5033" s="23"/>
      <c r="BQ5033" s="24"/>
      <c r="BR5033" s="22"/>
      <c r="BS5033" s="24"/>
      <c r="BT5033" s="24"/>
      <c r="BU5033" s="23"/>
      <c r="BV5033" s="26"/>
      <c r="BX5033" s="6"/>
      <c r="BY5033" s="24"/>
      <c r="BZ5033" s="109"/>
      <c r="CA5033" s="66"/>
      <c r="CB5033" s="5"/>
      <c r="CC5033" s="68"/>
      <c r="CD5033" s="67"/>
      <c r="CE5033" s="67"/>
      <c r="CF5033" s="64"/>
      <c r="CG5033" s="5"/>
      <c r="CH5033" s="69"/>
      <c r="CI5033" s="6"/>
      <c r="CJ5033" s="5"/>
      <c r="CK5033" s="25"/>
      <c r="CL5033" s="5"/>
      <c r="DN5033" s="14"/>
      <c r="DO5033" s="14"/>
      <c r="DP5033" s="5"/>
      <c r="DQ5033" s="25"/>
      <c r="DR5033" s="25"/>
      <c r="DS5033" s="96"/>
      <c r="DT5033" s="83"/>
      <c r="DU5033" s="14"/>
      <c r="DX5033" s="83"/>
      <c r="DY5033" s="83"/>
      <c r="DZ5033" s="83"/>
      <c r="EA5033" s="83"/>
      <c r="EJ5033" s="54"/>
      <c r="EK5033" s="22"/>
      <c r="EL5033" s="24"/>
      <c r="EP5033" s="23"/>
      <c r="EQ5033" s="24"/>
      <c r="ER5033" s="22"/>
      <c r="ES5033" s="24"/>
      <c r="ET5033" s="24"/>
      <c r="EU5033" s="23"/>
      <c r="EV5033" s="26"/>
      <c r="EX5033" s="6"/>
      <c r="EY5033" s="24"/>
      <c r="EZ5033" s="109"/>
      <c r="FA5033" s="66"/>
      <c r="FB5033" s="5"/>
      <c r="FC5033" s="68"/>
      <c r="FD5033" s="67"/>
      <c r="FE5033" s="67"/>
      <c r="FF5033" s="64"/>
      <c r="FG5033" s="5"/>
      <c r="FH5033" s="69"/>
      <c r="FI5033" s="6"/>
      <c r="FJ5033" s="5"/>
      <c r="FK5033" s="25"/>
      <c r="FL5033" s="5"/>
    </row>
    <row r="5034" spans="40:168">
      <c r="AN5034" s="14"/>
      <c r="AO5034" s="14"/>
      <c r="AP5034" s="5"/>
      <c r="AQ5034" s="25"/>
      <c r="AR5034" s="25"/>
      <c r="AS5034" s="96"/>
      <c r="AT5034" s="83"/>
      <c r="AU5034" s="14"/>
      <c r="AX5034" s="83"/>
      <c r="AY5034" s="83"/>
      <c r="AZ5034" s="83"/>
      <c r="BA5034" s="83"/>
      <c r="BJ5034" s="54"/>
      <c r="BK5034" s="22"/>
      <c r="BL5034" s="24"/>
      <c r="BP5034" s="23"/>
      <c r="BQ5034" s="24"/>
      <c r="BR5034" s="22"/>
      <c r="BS5034" s="24"/>
      <c r="BT5034" s="24"/>
      <c r="BU5034" s="23"/>
      <c r="BV5034" s="26"/>
      <c r="BX5034" s="6"/>
      <c r="BY5034" s="24"/>
      <c r="BZ5034" s="109"/>
      <c r="CA5034" s="66"/>
      <c r="CB5034" s="5"/>
      <c r="CC5034" s="68"/>
      <c r="CD5034" s="67"/>
      <c r="CE5034" s="67"/>
      <c r="CF5034" s="64"/>
      <c r="CG5034" s="5"/>
      <c r="CH5034" s="69"/>
      <c r="CI5034" s="6"/>
      <c r="CJ5034" s="5"/>
      <c r="CK5034" s="25"/>
      <c r="CL5034" s="5"/>
      <c r="DN5034" s="14"/>
      <c r="DO5034" s="14"/>
      <c r="DP5034" s="5"/>
      <c r="DQ5034" s="25"/>
      <c r="DR5034" s="25"/>
      <c r="DS5034" s="96"/>
      <c r="DT5034" s="83"/>
      <c r="DU5034" s="14"/>
      <c r="DX5034" s="83"/>
      <c r="DY5034" s="83"/>
      <c r="DZ5034" s="83"/>
      <c r="EA5034" s="83"/>
      <c r="EJ5034" s="54"/>
      <c r="EK5034" s="22"/>
      <c r="EL5034" s="24"/>
      <c r="EP5034" s="23"/>
      <c r="EQ5034" s="24"/>
      <c r="ER5034" s="22"/>
      <c r="ES5034" s="24"/>
      <c r="ET5034" s="24"/>
      <c r="EU5034" s="23"/>
      <c r="EV5034" s="26"/>
      <c r="EX5034" s="6"/>
      <c r="EY5034" s="24"/>
      <c r="EZ5034" s="109"/>
      <c r="FA5034" s="66"/>
      <c r="FB5034" s="5"/>
      <c r="FC5034" s="68"/>
      <c r="FD5034" s="67"/>
      <c r="FE5034" s="67"/>
      <c r="FF5034" s="64"/>
      <c r="FG5034" s="5"/>
      <c r="FH5034" s="69"/>
      <c r="FI5034" s="6"/>
      <c r="FJ5034" s="5"/>
      <c r="FK5034" s="25"/>
      <c r="FL5034" s="5"/>
    </row>
    <row r="5035" spans="40:168">
      <c r="AN5035" s="14"/>
      <c r="AO5035" s="14"/>
      <c r="AP5035" s="5"/>
      <c r="AQ5035" s="25"/>
      <c r="AR5035" s="25"/>
      <c r="AS5035" s="96"/>
      <c r="AT5035" s="83"/>
      <c r="AU5035" s="14"/>
      <c r="AX5035" s="83"/>
      <c r="AY5035" s="83"/>
      <c r="AZ5035" s="83"/>
      <c r="BA5035" s="83"/>
      <c r="BJ5035" s="54"/>
      <c r="BK5035" s="22"/>
      <c r="BL5035" s="24"/>
      <c r="BP5035" s="23"/>
      <c r="BQ5035" s="24"/>
      <c r="BR5035" s="22"/>
      <c r="BS5035" s="24"/>
      <c r="BT5035" s="24"/>
      <c r="BU5035" s="23"/>
      <c r="BV5035" s="26"/>
      <c r="BX5035" s="6"/>
      <c r="BY5035" s="24"/>
      <c r="BZ5035" s="109"/>
      <c r="CA5035" s="66"/>
      <c r="CB5035" s="5"/>
      <c r="CC5035" s="68"/>
      <c r="CD5035" s="67"/>
      <c r="CE5035" s="67"/>
      <c r="CF5035" s="64"/>
      <c r="CG5035" s="5"/>
      <c r="CH5035" s="69"/>
      <c r="CI5035" s="6"/>
      <c r="CJ5035" s="5"/>
      <c r="CK5035" s="25"/>
      <c r="CL5035" s="5"/>
      <c r="DN5035" s="14"/>
      <c r="DO5035" s="14"/>
      <c r="DP5035" s="5"/>
      <c r="DQ5035" s="25"/>
      <c r="DR5035" s="25"/>
      <c r="DS5035" s="96"/>
      <c r="DT5035" s="83"/>
      <c r="DU5035" s="14"/>
      <c r="DX5035" s="83"/>
      <c r="DY5035" s="83"/>
      <c r="DZ5035" s="83"/>
      <c r="EA5035" s="83"/>
      <c r="EJ5035" s="54"/>
      <c r="EK5035" s="22"/>
      <c r="EL5035" s="24"/>
      <c r="EP5035" s="23"/>
      <c r="EQ5035" s="24"/>
      <c r="ER5035" s="22"/>
      <c r="ES5035" s="24"/>
      <c r="ET5035" s="24"/>
      <c r="EU5035" s="23"/>
      <c r="EV5035" s="26"/>
      <c r="EX5035" s="6"/>
      <c r="EY5035" s="24"/>
      <c r="EZ5035" s="109"/>
      <c r="FA5035" s="66"/>
      <c r="FB5035" s="5"/>
      <c r="FC5035" s="68"/>
      <c r="FD5035" s="67"/>
      <c r="FE5035" s="67"/>
      <c r="FF5035" s="64"/>
      <c r="FG5035" s="5"/>
      <c r="FH5035" s="69"/>
      <c r="FI5035" s="6"/>
      <c r="FJ5035" s="5"/>
      <c r="FK5035" s="25"/>
      <c r="FL5035" s="5"/>
    </row>
    <row r="5036" spans="40:168">
      <c r="AN5036" s="14"/>
      <c r="AO5036" s="14"/>
      <c r="AP5036" s="5"/>
      <c r="AQ5036" s="25"/>
      <c r="AR5036" s="25"/>
      <c r="AS5036" s="96"/>
      <c r="AT5036" s="83"/>
      <c r="AU5036" s="14"/>
      <c r="AX5036" s="83"/>
      <c r="AY5036" s="83"/>
      <c r="AZ5036" s="83"/>
      <c r="BA5036" s="83"/>
      <c r="BJ5036" s="54"/>
      <c r="BK5036" s="22"/>
      <c r="BL5036" s="24"/>
      <c r="BP5036" s="23"/>
      <c r="BQ5036" s="24"/>
      <c r="BR5036" s="22"/>
      <c r="BS5036" s="24"/>
      <c r="BT5036" s="24"/>
      <c r="BU5036" s="23"/>
      <c r="BV5036" s="26"/>
      <c r="BX5036" s="6"/>
      <c r="BY5036" s="24"/>
      <c r="BZ5036" s="109"/>
      <c r="CA5036" s="66"/>
      <c r="CB5036" s="5"/>
      <c r="CC5036" s="68"/>
      <c r="CD5036" s="67"/>
      <c r="CE5036" s="67"/>
      <c r="CF5036" s="64"/>
      <c r="CG5036" s="5"/>
      <c r="CH5036" s="69"/>
      <c r="CI5036" s="6"/>
      <c r="CJ5036" s="5"/>
      <c r="CK5036" s="25"/>
      <c r="CL5036" s="5"/>
      <c r="DN5036" s="14"/>
      <c r="DO5036" s="14"/>
      <c r="DP5036" s="5"/>
      <c r="DQ5036" s="25"/>
      <c r="DR5036" s="25"/>
      <c r="DS5036" s="96"/>
      <c r="DT5036" s="83"/>
      <c r="DU5036" s="14"/>
      <c r="DX5036" s="83"/>
      <c r="DY5036" s="83"/>
      <c r="DZ5036" s="83"/>
      <c r="EA5036" s="83"/>
      <c r="EJ5036" s="54"/>
      <c r="EK5036" s="22"/>
      <c r="EL5036" s="24"/>
      <c r="EP5036" s="23"/>
      <c r="EQ5036" s="24"/>
      <c r="ER5036" s="22"/>
      <c r="ES5036" s="24"/>
      <c r="ET5036" s="24"/>
      <c r="EU5036" s="23"/>
      <c r="EV5036" s="26"/>
      <c r="EX5036" s="6"/>
      <c r="EY5036" s="24"/>
      <c r="EZ5036" s="109"/>
      <c r="FA5036" s="66"/>
      <c r="FB5036" s="5"/>
      <c r="FC5036" s="68"/>
      <c r="FD5036" s="67"/>
      <c r="FE5036" s="67"/>
      <c r="FF5036" s="64"/>
      <c r="FG5036" s="5"/>
      <c r="FH5036" s="69"/>
      <c r="FI5036" s="6"/>
      <c r="FJ5036" s="5"/>
      <c r="FK5036" s="25"/>
      <c r="FL5036" s="5"/>
    </row>
    <row r="5037" spans="40:168">
      <c r="AN5037" s="14"/>
      <c r="AO5037" s="14"/>
      <c r="AP5037" s="5"/>
      <c r="AQ5037" s="25"/>
      <c r="AR5037" s="25"/>
      <c r="AS5037" s="96"/>
      <c r="AT5037" s="83"/>
      <c r="AU5037" s="14"/>
      <c r="AX5037" s="83"/>
      <c r="AY5037" s="83"/>
      <c r="AZ5037" s="83"/>
      <c r="BA5037" s="83"/>
      <c r="BJ5037" s="54"/>
      <c r="BK5037" s="22"/>
      <c r="BL5037" s="24"/>
      <c r="BP5037" s="23"/>
      <c r="BQ5037" s="24"/>
      <c r="BR5037" s="22"/>
      <c r="BS5037" s="24"/>
      <c r="BT5037" s="24"/>
      <c r="BU5037" s="23"/>
      <c r="BV5037" s="26"/>
      <c r="BX5037" s="6"/>
      <c r="BY5037" s="24"/>
      <c r="BZ5037" s="109"/>
      <c r="CA5037" s="66"/>
      <c r="CB5037" s="5"/>
      <c r="CC5037" s="68"/>
      <c r="CD5037" s="67"/>
      <c r="CE5037" s="67"/>
      <c r="CF5037" s="64"/>
      <c r="CG5037" s="5"/>
      <c r="CH5037" s="69"/>
      <c r="CI5037" s="6"/>
      <c r="CJ5037" s="5"/>
      <c r="CK5037" s="25"/>
      <c r="CL5037" s="5"/>
      <c r="DN5037" s="14"/>
      <c r="DO5037" s="14"/>
      <c r="DP5037" s="5"/>
      <c r="DQ5037" s="25"/>
      <c r="DR5037" s="25"/>
      <c r="DS5037" s="96"/>
      <c r="DT5037" s="83"/>
      <c r="DU5037" s="14"/>
      <c r="DX5037" s="83"/>
      <c r="DY5037" s="83"/>
      <c r="DZ5037" s="83"/>
      <c r="EA5037" s="83"/>
      <c r="EJ5037" s="54"/>
      <c r="EK5037" s="22"/>
      <c r="EL5037" s="24"/>
      <c r="EP5037" s="23"/>
      <c r="EQ5037" s="24"/>
      <c r="ER5037" s="22"/>
      <c r="ES5037" s="24"/>
      <c r="ET5037" s="24"/>
      <c r="EU5037" s="23"/>
      <c r="EV5037" s="26"/>
      <c r="EX5037" s="6"/>
      <c r="EY5037" s="24"/>
      <c r="EZ5037" s="109"/>
      <c r="FA5037" s="66"/>
      <c r="FB5037" s="5"/>
      <c r="FC5037" s="68"/>
      <c r="FD5037" s="67"/>
      <c r="FE5037" s="67"/>
      <c r="FF5037" s="64"/>
      <c r="FG5037" s="5"/>
      <c r="FH5037" s="69"/>
      <c r="FI5037" s="6"/>
      <c r="FJ5037" s="5"/>
      <c r="FK5037" s="25"/>
      <c r="FL5037" s="5"/>
    </row>
    <row r="5038" spans="40:168">
      <c r="AN5038" s="14"/>
      <c r="AO5038" s="14"/>
      <c r="AP5038" s="5"/>
      <c r="AQ5038" s="25"/>
      <c r="AR5038" s="25"/>
      <c r="AS5038" s="96"/>
      <c r="AT5038" s="83"/>
      <c r="AU5038" s="14"/>
      <c r="AX5038" s="83"/>
      <c r="AY5038" s="83"/>
      <c r="AZ5038" s="83"/>
      <c r="BA5038" s="83"/>
      <c r="BJ5038" s="54"/>
      <c r="BK5038" s="22"/>
      <c r="BL5038" s="24"/>
      <c r="BP5038" s="23"/>
      <c r="BQ5038" s="24"/>
      <c r="BR5038" s="22"/>
      <c r="BS5038" s="24"/>
      <c r="BT5038" s="24"/>
      <c r="BU5038" s="23"/>
      <c r="BV5038" s="26"/>
      <c r="BX5038" s="6"/>
      <c r="BY5038" s="24"/>
      <c r="BZ5038" s="109"/>
      <c r="CA5038" s="66"/>
      <c r="CB5038" s="5"/>
      <c r="CC5038" s="68"/>
      <c r="CD5038" s="67"/>
      <c r="CE5038" s="67"/>
      <c r="CF5038" s="64"/>
      <c r="CG5038" s="5"/>
      <c r="CH5038" s="69"/>
      <c r="CI5038" s="6"/>
      <c r="CJ5038" s="5"/>
      <c r="CK5038" s="25"/>
      <c r="CL5038" s="5"/>
      <c r="DN5038" s="14"/>
      <c r="DO5038" s="14"/>
      <c r="DP5038" s="5"/>
      <c r="DQ5038" s="25"/>
      <c r="DR5038" s="25"/>
      <c r="DS5038" s="96"/>
      <c r="DT5038" s="83"/>
      <c r="DU5038" s="14"/>
      <c r="DX5038" s="83"/>
      <c r="DY5038" s="83"/>
      <c r="DZ5038" s="83"/>
      <c r="EA5038" s="83"/>
      <c r="EJ5038" s="54"/>
      <c r="EK5038" s="22"/>
      <c r="EL5038" s="24"/>
      <c r="EP5038" s="23"/>
      <c r="EQ5038" s="24"/>
      <c r="ER5038" s="22"/>
      <c r="ES5038" s="24"/>
      <c r="ET5038" s="24"/>
      <c r="EU5038" s="23"/>
      <c r="EV5038" s="26"/>
      <c r="EX5038" s="6"/>
      <c r="EY5038" s="24"/>
      <c r="EZ5038" s="109"/>
      <c r="FA5038" s="66"/>
      <c r="FB5038" s="5"/>
      <c r="FC5038" s="68"/>
      <c r="FD5038" s="67"/>
      <c r="FE5038" s="67"/>
      <c r="FF5038" s="64"/>
      <c r="FG5038" s="5"/>
      <c r="FH5038" s="69"/>
      <c r="FI5038" s="6"/>
      <c r="FJ5038" s="5"/>
      <c r="FK5038" s="25"/>
      <c r="FL5038" s="5"/>
    </row>
    <row r="5039" spans="40:168">
      <c r="AN5039" s="14"/>
      <c r="AO5039" s="14"/>
      <c r="AP5039" s="5"/>
      <c r="AQ5039" s="25"/>
      <c r="AR5039" s="25"/>
      <c r="AS5039" s="96"/>
      <c r="AT5039" s="83"/>
      <c r="AU5039" s="14"/>
      <c r="AX5039" s="83"/>
      <c r="AY5039" s="83"/>
      <c r="AZ5039" s="83"/>
      <c r="BA5039" s="83"/>
      <c r="BJ5039" s="54"/>
      <c r="BK5039" s="22"/>
      <c r="BL5039" s="24"/>
      <c r="BP5039" s="23"/>
      <c r="BQ5039" s="24"/>
      <c r="BR5039" s="22"/>
      <c r="BS5039" s="24"/>
      <c r="BT5039" s="24"/>
      <c r="BU5039" s="23"/>
      <c r="BV5039" s="26"/>
      <c r="BX5039" s="6"/>
      <c r="BY5039" s="24"/>
      <c r="BZ5039" s="109"/>
      <c r="CA5039" s="66"/>
      <c r="CB5039" s="5"/>
      <c r="CC5039" s="68"/>
      <c r="CD5039" s="67"/>
      <c r="CE5039" s="67"/>
      <c r="CF5039" s="64"/>
      <c r="CG5039" s="5"/>
      <c r="CH5039" s="69"/>
      <c r="CI5039" s="6"/>
      <c r="CJ5039" s="5"/>
      <c r="CK5039" s="25"/>
      <c r="CL5039" s="5"/>
      <c r="DN5039" s="14"/>
      <c r="DO5039" s="14"/>
      <c r="DP5039" s="5"/>
      <c r="DQ5039" s="25"/>
      <c r="DR5039" s="25"/>
      <c r="DS5039" s="96"/>
      <c r="DT5039" s="83"/>
      <c r="DU5039" s="14"/>
      <c r="DX5039" s="83"/>
      <c r="DY5039" s="83"/>
      <c r="DZ5039" s="83"/>
      <c r="EA5039" s="83"/>
      <c r="EJ5039" s="54"/>
      <c r="EK5039" s="22"/>
      <c r="EL5039" s="24"/>
      <c r="EP5039" s="23"/>
      <c r="EQ5039" s="24"/>
      <c r="ER5039" s="22"/>
      <c r="ES5039" s="24"/>
      <c r="ET5039" s="24"/>
      <c r="EU5039" s="23"/>
      <c r="EV5039" s="26"/>
      <c r="EX5039" s="6"/>
      <c r="EY5039" s="24"/>
      <c r="EZ5039" s="109"/>
      <c r="FA5039" s="66"/>
      <c r="FB5039" s="5"/>
      <c r="FC5039" s="68"/>
      <c r="FD5039" s="67"/>
      <c r="FE5039" s="67"/>
      <c r="FF5039" s="64"/>
      <c r="FG5039" s="5"/>
      <c r="FH5039" s="69"/>
      <c r="FI5039" s="6"/>
      <c r="FJ5039" s="5"/>
      <c r="FK5039" s="25"/>
      <c r="FL5039" s="5"/>
    </row>
    <row r="5040" spans="40:168">
      <c r="AN5040" s="14"/>
      <c r="AO5040" s="14"/>
      <c r="AP5040" s="5"/>
      <c r="AQ5040" s="25"/>
      <c r="AR5040" s="25"/>
      <c r="AS5040" s="96"/>
      <c r="AT5040" s="83"/>
      <c r="AU5040" s="14"/>
      <c r="AX5040" s="83"/>
      <c r="AY5040" s="83"/>
      <c r="AZ5040" s="83"/>
      <c r="BA5040" s="83"/>
      <c r="BJ5040" s="54"/>
      <c r="BK5040" s="22"/>
      <c r="BL5040" s="24"/>
      <c r="BP5040" s="23"/>
      <c r="BQ5040" s="24"/>
      <c r="BR5040" s="22"/>
      <c r="BS5040" s="24"/>
      <c r="BT5040" s="24"/>
      <c r="BU5040" s="23"/>
      <c r="BV5040" s="26"/>
      <c r="BX5040" s="6"/>
      <c r="BY5040" s="24"/>
      <c r="BZ5040" s="109"/>
      <c r="CA5040" s="66"/>
      <c r="CB5040" s="5"/>
      <c r="CC5040" s="68"/>
      <c r="CD5040" s="67"/>
      <c r="CE5040" s="67"/>
      <c r="CF5040" s="64"/>
      <c r="CG5040" s="5"/>
      <c r="CH5040" s="69"/>
      <c r="CI5040" s="6"/>
      <c r="CJ5040" s="5"/>
      <c r="CK5040" s="25"/>
      <c r="CL5040" s="5"/>
      <c r="DN5040" s="14"/>
      <c r="DO5040" s="14"/>
      <c r="DP5040" s="5"/>
      <c r="DQ5040" s="25"/>
      <c r="DR5040" s="25"/>
      <c r="DS5040" s="96"/>
      <c r="DT5040" s="83"/>
      <c r="DU5040" s="14"/>
      <c r="DX5040" s="83"/>
      <c r="DY5040" s="83"/>
      <c r="DZ5040" s="83"/>
      <c r="EA5040" s="83"/>
      <c r="EJ5040" s="54"/>
      <c r="EK5040" s="22"/>
      <c r="EL5040" s="24"/>
      <c r="EP5040" s="23"/>
      <c r="EQ5040" s="24"/>
      <c r="ER5040" s="22"/>
      <c r="ES5040" s="24"/>
      <c r="ET5040" s="24"/>
      <c r="EU5040" s="23"/>
      <c r="EV5040" s="26"/>
      <c r="EX5040" s="6"/>
      <c r="EY5040" s="24"/>
      <c r="EZ5040" s="109"/>
      <c r="FA5040" s="66"/>
      <c r="FB5040" s="5"/>
      <c r="FC5040" s="68"/>
      <c r="FD5040" s="67"/>
      <c r="FE5040" s="67"/>
      <c r="FF5040" s="64"/>
      <c r="FG5040" s="5"/>
      <c r="FH5040" s="69"/>
      <c r="FI5040" s="6"/>
      <c r="FJ5040" s="5"/>
      <c r="FK5040" s="25"/>
      <c r="FL5040" s="5"/>
    </row>
    <row r="5041" spans="40:168">
      <c r="AN5041" s="14"/>
      <c r="AO5041" s="14"/>
      <c r="AP5041" s="5"/>
      <c r="AQ5041" s="25"/>
      <c r="AR5041" s="25"/>
      <c r="AS5041" s="96"/>
      <c r="AT5041" s="83"/>
      <c r="AU5041" s="14"/>
      <c r="AX5041" s="83"/>
      <c r="AY5041" s="83"/>
      <c r="AZ5041" s="83"/>
      <c r="BA5041" s="83"/>
      <c r="BJ5041" s="54"/>
      <c r="BK5041" s="22"/>
      <c r="BL5041" s="24"/>
      <c r="BP5041" s="23"/>
      <c r="BQ5041" s="24"/>
      <c r="BR5041" s="22"/>
      <c r="BS5041" s="24"/>
      <c r="BT5041" s="24"/>
      <c r="BU5041" s="23"/>
      <c r="BV5041" s="26"/>
      <c r="BX5041" s="6"/>
      <c r="BY5041" s="24"/>
      <c r="BZ5041" s="109"/>
      <c r="CA5041" s="66"/>
      <c r="CB5041" s="5"/>
      <c r="CC5041" s="68"/>
      <c r="CD5041" s="67"/>
      <c r="CE5041" s="67"/>
      <c r="CF5041" s="64"/>
      <c r="CG5041" s="5"/>
      <c r="CH5041" s="69"/>
      <c r="CI5041" s="6"/>
      <c r="CJ5041" s="5"/>
      <c r="CK5041" s="25"/>
      <c r="CL5041" s="5"/>
      <c r="DN5041" s="14"/>
      <c r="DO5041" s="14"/>
      <c r="DP5041" s="5"/>
      <c r="DQ5041" s="25"/>
      <c r="DR5041" s="25"/>
      <c r="DS5041" s="96"/>
      <c r="DT5041" s="83"/>
      <c r="DU5041" s="14"/>
      <c r="DX5041" s="83"/>
      <c r="DY5041" s="83"/>
      <c r="DZ5041" s="83"/>
      <c r="EA5041" s="83"/>
      <c r="EJ5041" s="54"/>
      <c r="EK5041" s="22"/>
      <c r="EL5041" s="24"/>
      <c r="EP5041" s="23"/>
      <c r="EQ5041" s="24"/>
      <c r="ER5041" s="22"/>
      <c r="ES5041" s="24"/>
      <c r="ET5041" s="24"/>
      <c r="EU5041" s="23"/>
      <c r="EV5041" s="26"/>
      <c r="EX5041" s="6"/>
      <c r="EY5041" s="24"/>
      <c r="EZ5041" s="109"/>
      <c r="FA5041" s="66"/>
      <c r="FB5041" s="5"/>
      <c r="FC5041" s="68"/>
      <c r="FD5041" s="67"/>
      <c r="FE5041" s="67"/>
      <c r="FF5041" s="64"/>
      <c r="FG5041" s="5"/>
      <c r="FH5041" s="69"/>
      <c r="FI5041" s="6"/>
      <c r="FJ5041" s="5"/>
      <c r="FK5041" s="25"/>
      <c r="FL5041" s="5"/>
    </row>
    <row r="5042" spans="40:168">
      <c r="AN5042" s="14"/>
      <c r="AO5042" s="14"/>
      <c r="AP5042" s="5"/>
      <c r="AQ5042" s="25"/>
      <c r="AR5042" s="25"/>
      <c r="AS5042" s="96"/>
      <c r="AT5042" s="83"/>
      <c r="AU5042" s="14"/>
      <c r="AX5042" s="83"/>
      <c r="AY5042" s="83"/>
      <c r="AZ5042" s="83"/>
      <c r="BA5042" s="83"/>
      <c r="BJ5042" s="54"/>
      <c r="BK5042" s="22"/>
      <c r="BL5042" s="24"/>
      <c r="BP5042" s="23"/>
      <c r="BQ5042" s="24"/>
      <c r="BR5042" s="22"/>
      <c r="BS5042" s="24"/>
      <c r="BT5042" s="24"/>
      <c r="BU5042" s="23"/>
      <c r="BV5042" s="26"/>
      <c r="BX5042" s="6"/>
      <c r="BY5042" s="24"/>
      <c r="BZ5042" s="109"/>
      <c r="CA5042" s="66"/>
      <c r="CB5042" s="5"/>
      <c r="CC5042" s="68"/>
      <c r="CD5042" s="67"/>
      <c r="CE5042" s="67"/>
      <c r="CF5042" s="64"/>
      <c r="CG5042" s="5"/>
      <c r="CH5042" s="69"/>
      <c r="CI5042" s="6"/>
      <c r="CJ5042" s="5"/>
      <c r="CK5042" s="25"/>
      <c r="CL5042" s="5"/>
      <c r="DN5042" s="14"/>
      <c r="DO5042" s="14"/>
      <c r="DP5042" s="5"/>
      <c r="DQ5042" s="25"/>
      <c r="DR5042" s="25"/>
      <c r="DS5042" s="96"/>
      <c r="DT5042" s="83"/>
      <c r="DU5042" s="14"/>
      <c r="DX5042" s="83"/>
      <c r="DY5042" s="83"/>
      <c r="DZ5042" s="83"/>
      <c r="EA5042" s="83"/>
      <c r="EJ5042" s="54"/>
      <c r="EK5042" s="22"/>
      <c r="EL5042" s="24"/>
      <c r="EP5042" s="23"/>
      <c r="EQ5042" s="24"/>
      <c r="ER5042" s="22"/>
      <c r="ES5042" s="24"/>
      <c r="ET5042" s="24"/>
      <c r="EU5042" s="23"/>
      <c r="EV5042" s="26"/>
      <c r="EX5042" s="6"/>
      <c r="EY5042" s="24"/>
      <c r="EZ5042" s="109"/>
      <c r="FA5042" s="66"/>
      <c r="FB5042" s="5"/>
      <c r="FC5042" s="68"/>
      <c r="FD5042" s="67"/>
      <c r="FE5042" s="67"/>
      <c r="FF5042" s="64"/>
      <c r="FG5042" s="5"/>
      <c r="FH5042" s="69"/>
      <c r="FI5042" s="6"/>
      <c r="FJ5042" s="5"/>
      <c r="FK5042" s="25"/>
      <c r="FL5042" s="5"/>
    </row>
    <row r="5043" spans="40:168">
      <c r="AN5043" s="14"/>
      <c r="AO5043" s="14"/>
      <c r="AP5043" s="5"/>
      <c r="AQ5043" s="25"/>
      <c r="AR5043" s="25"/>
      <c r="AS5043" s="96"/>
      <c r="AT5043" s="83"/>
      <c r="AU5043" s="14"/>
      <c r="AX5043" s="83"/>
      <c r="AY5043" s="83"/>
      <c r="AZ5043" s="83"/>
      <c r="BA5043" s="83"/>
      <c r="BJ5043" s="54"/>
      <c r="BK5043" s="22"/>
      <c r="BL5043" s="24"/>
      <c r="BP5043" s="23"/>
      <c r="BQ5043" s="24"/>
      <c r="BR5043" s="22"/>
      <c r="BS5043" s="24"/>
      <c r="BT5043" s="24"/>
      <c r="BU5043" s="23"/>
      <c r="BV5043" s="26"/>
      <c r="BX5043" s="6"/>
      <c r="BY5043" s="24"/>
      <c r="BZ5043" s="109"/>
      <c r="CA5043" s="66"/>
      <c r="CB5043" s="5"/>
      <c r="CC5043" s="68"/>
      <c r="CD5043" s="67"/>
      <c r="CE5043" s="67"/>
      <c r="CF5043" s="64"/>
      <c r="CG5043" s="5"/>
      <c r="CH5043" s="69"/>
      <c r="CI5043" s="6"/>
      <c r="CJ5043" s="5"/>
      <c r="CK5043" s="25"/>
      <c r="CL5043" s="5"/>
      <c r="DN5043" s="14"/>
      <c r="DO5043" s="14"/>
      <c r="DP5043" s="5"/>
      <c r="DQ5043" s="25"/>
      <c r="DR5043" s="25"/>
      <c r="DS5043" s="96"/>
      <c r="DT5043" s="83"/>
      <c r="DU5043" s="14"/>
      <c r="DX5043" s="83"/>
      <c r="DY5043" s="83"/>
      <c r="DZ5043" s="83"/>
      <c r="EA5043" s="83"/>
      <c r="EJ5043" s="54"/>
      <c r="EK5043" s="22"/>
      <c r="EL5043" s="24"/>
      <c r="EP5043" s="23"/>
      <c r="EQ5043" s="24"/>
      <c r="ER5043" s="22"/>
      <c r="ES5043" s="24"/>
      <c r="ET5043" s="24"/>
      <c r="EU5043" s="23"/>
      <c r="EV5043" s="26"/>
      <c r="EX5043" s="6"/>
      <c r="EY5043" s="24"/>
      <c r="EZ5043" s="109"/>
      <c r="FA5043" s="66"/>
      <c r="FB5043" s="5"/>
      <c r="FC5043" s="68"/>
      <c r="FD5043" s="67"/>
      <c r="FE5043" s="67"/>
      <c r="FF5043" s="64"/>
      <c r="FG5043" s="5"/>
      <c r="FH5043" s="69"/>
      <c r="FI5043" s="6"/>
      <c r="FJ5043" s="5"/>
      <c r="FK5043" s="25"/>
      <c r="FL5043" s="5"/>
    </row>
    <row r="5044" spans="40:168">
      <c r="AN5044" s="14"/>
      <c r="AO5044" s="14"/>
      <c r="AP5044" s="5"/>
      <c r="AQ5044" s="25"/>
      <c r="AR5044" s="25"/>
      <c r="AS5044" s="96"/>
      <c r="AT5044" s="83"/>
      <c r="AU5044" s="14"/>
      <c r="AX5044" s="83"/>
      <c r="AY5044" s="83"/>
      <c r="AZ5044" s="83"/>
      <c r="BA5044" s="83"/>
      <c r="BJ5044" s="54"/>
      <c r="BK5044" s="22"/>
      <c r="BL5044" s="24"/>
      <c r="BP5044" s="23"/>
      <c r="BQ5044" s="24"/>
      <c r="BR5044" s="22"/>
      <c r="BS5044" s="24"/>
      <c r="BT5044" s="24"/>
      <c r="BU5044" s="23"/>
      <c r="BV5044" s="26"/>
      <c r="BX5044" s="6"/>
      <c r="BY5044" s="24"/>
      <c r="BZ5044" s="109"/>
      <c r="CA5044" s="66"/>
      <c r="CB5044" s="5"/>
      <c r="CC5044" s="68"/>
      <c r="CD5044" s="67"/>
      <c r="CE5044" s="67"/>
      <c r="CF5044" s="64"/>
      <c r="CG5044" s="5"/>
      <c r="CH5044" s="69"/>
      <c r="CI5044" s="6"/>
      <c r="CJ5044" s="5"/>
      <c r="CK5044" s="25"/>
      <c r="CL5044" s="5"/>
      <c r="DN5044" s="14"/>
      <c r="DO5044" s="14"/>
      <c r="DP5044" s="5"/>
      <c r="DQ5044" s="25"/>
      <c r="DR5044" s="25"/>
      <c r="DS5044" s="96"/>
      <c r="DT5044" s="83"/>
      <c r="DU5044" s="14"/>
      <c r="DX5044" s="83"/>
      <c r="DY5044" s="83"/>
      <c r="DZ5044" s="83"/>
      <c r="EA5044" s="83"/>
      <c r="EJ5044" s="54"/>
      <c r="EK5044" s="22"/>
      <c r="EL5044" s="24"/>
      <c r="EP5044" s="23"/>
      <c r="EQ5044" s="24"/>
      <c r="ER5044" s="22"/>
      <c r="ES5044" s="24"/>
      <c r="ET5044" s="24"/>
      <c r="EU5044" s="23"/>
      <c r="EV5044" s="26"/>
      <c r="EX5044" s="6"/>
      <c r="EY5044" s="24"/>
      <c r="EZ5044" s="109"/>
      <c r="FA5044" s="66"/>
      <c r="FB5044" s="5"/>
      <c r="FC5044" s="68"/>
      <c r="FD5044" s="67"/>
      <c r="FE5044" s="67"/>
      <c r="FF5044" s="64"/>
      <c r="FG5044" s="5"/>
      <c r="FH5044" s="69"/>
      <c r="FI5044" s="6"/>
      <c r="FJ5044" s="5"/>
      <c r="FK5044" s="25"/>
      <c r="FL5044" s="5"/>
    </row>
    <row r="5045" spans="40:168">
      <c r="AN5045" s="14"/>
      <c r="AO5045" s="14"/>
      <c r="AP5045" s="5"/>
      <c r="AQ5045" s="25"/>
      <c r="AR5045" s="25"/>
      <c r="AS5045" s="96"/>
      <c r="AT5045" s="83"/>
      <c r="AU5045" s="14"/>
      <c r="AX5045" s="83"/>
      <c r="AY5045" s="83"/>
      <c r="AZ5045" s="83"/>
      <c r="BA5045" s="83"/>
      <c r="BJ5045" s="54"/>
      <c r="BK5045" s="22"/>
      <c r="BL5045" s="24"/>
      <c r="BP5045" s="23"/>
      <c r="BQ5045" s="24"/>
      <c r="BR5045" s="22"/>
      <c r="BS5045" s="24"/>
      <c r="BT5045" s="24"/>
      <c r="BU5045" s="23"/>
      <c r="BV5045" s="26"/>
      <c r="BX5045" s="6"/>
      <c r="BY5045" s="24"/>
      <c r="BZ5045" s="109"/>
      <c r="CA5045" s="66"/>
      <c r="CB5045" s="5"/>
      <c r="CC5045" s="68"/>
      <c r="CD5045" s="67"/>
      <c r="CE5045" s="67"/>
      <c r="CF5045" s="64"/>
      <c r="CG5045" s="5"/>
      <c r="CH5045" s="69"/>
      <c r="CI5045" s="6"/>
      <c r="CJ5045" s="5"/>
      <c r="CK5045" s="25"/>
      <c r="CL5045" s="5"/>
      <c r="DN5045" s="14"/>
      <c r="DO5045" s="14"/>
      <c r="DP5045" s="5"/>
      <c r="DQ5045" s="25"/>
      <c r="DR5045" s="25"/>
      <c r="DS5045" s="96"/>
      <c r="DT5045" s="83"/>
      <c r="DU5045" s="14"/>
      <c r="DX5045" s="83"/>
      <c r="DY5045" s="83"/>
      <c r="DZ5045" s="83"/>
      <c r="EA5045" s="83"/>
      <c r="EJ5045" s="54"/>
      <c r="EK5045" s="22"/>
      <c r="EL5045" s="24"/>
      <c r="EP5045" s="23"/>
      <c r="EQ5045" s="24"/>
      <c r="ER5045" s="22"/>
      <c r="ES5045" s="24"/>
      <c r="ET5045" s="24"/>
      <c r="EU5045" s="23"/>
      <c r="EV5045" s="26"/>
      <c r="EX5045" s="6"/>
      <c r="EY5045" s="24"/>
      <c r="EZ5045" s="109"/>
      <c r="FA5045" s="66"/>
      <c r="FB5045" s="5"/>
      <c r="FC5045" s="68"/>
      <c r="FD5045" s="67"/>
      <c r="FE5045" s="67"/>
      <c r="FF5045" s="64"/>
      <c r="FG5045" s="5"/>
      <c r="FH5045" s="69"/>
      <c r="FI5045" s="6"/>
      <c r="FJ5045" s="5"/>
      <c r="FK5045" s="25"/>
      <c r="FL5045" s="5"/>
    </row>
    <row r="5046" spans="40:168">
      <c r="AN5046" s="14"/>
      <c r="AO5046" s="14"/>
      <c r="AP5046" s="5"/>
      <c r="AQ5046" s="25"/>
      <c r="AR5046" s="25"/>
      <c r="AS5046" s="96"/>
      <c r="AT5046" s="83"/>
      <c r="AU5046" s="14"/>
      <c r="AX5046" s="83"/>
      <c r="AY5046" s="83"/>
      <c r="AZ5046" s="83"/>
      <c r="BA5046" s="83"/>
      <c r="BJ5046" s="54"/>
      <c r="BK5046" s="22"/>
      <c r="BL5046" s="24"/>
      <c r="BP5046" s="23"/>
      <c r="BQ5046" s="24"/>
      <c r="BR5046" s="22"/>
      <c r="BS5046" s="24"/>
      <c r="BT5046" s="24"/>
      <c r="BU5046" s="23"/>
      <c r="BV5046" s="26"/>
      <c r="BX5046" s="6"/>
      <c r="BY5046" s="24"/>
      <c r="BZ5046" s="109"/>
      <c r="CA5046" s="66"/>
      <c r="CB5046" s="5"/>
      <c r="CC5046" s="68"/>
      <c r="CD5046" s="67"/>
      <c r="CE5046" s="67"/>
      <c r="CF5046" s="64"/>
      <c r="CG5046" s="5"/>
      <c r="CH5046" s="69"/>
      <c r="CI5046" s="6"/>
      <c r="CJ5046" s="5"/>
      <c r="CK5046" s="25"/>
      <c r="CL5046" s="5"/>
      <c r="DN5046" s="14"/>
      <c r="DO5046" s="14"/>
      <c r="DP5046" s="5"/>
      <c r="DQ5046" s="25"/>
      <c r="DR5046" s="25"/>
      <c r="DS5046" s="96"/>
      <c r="DT5046" s="83"/>
      <c r="DU5046" s="14"/>
      <c r="DX5046" s="83"/>
      <c r="DY5046" s="83"/>
      <c r="DZ5046" s="83"/>
      <c r="EA5046" s="83"/>
      <c r="EJ5046" s="54"/>
      <c r="EK5046" s="22"/>
      <c r="EL5046" s="24"/>
      <c r="EP5046" s="23"/>
      <c r="EQ5046" s="24"/>
      <c r="ER5046" s="22"/>
      <c r="ES5046" s="24"/>
      <c r="ET5046" s="24"/>
      <c r="EU5046" s="23"/>
      <c r="EV5046" s="26"/>
      <c r="EX5046" s="6"/>
      <c r="EY5046" s="24"/>
      <c r="EZ5046" s="109"/>
      <c r="FA5046" s="66"/>
      <c r="FB5046" s="5"/>
      <c r="FC5046" s="68"/>
      <c r="FD5046" s="67"/>
      <c r="FE5046" s="67"/>
      <c r="FF5046" s="64"/>
      <c r="FG5046" s="5"/>
      <c r="FH5046" s="69"/>
      <c r="FI5046" s="6"/>
      <c r="FJ5046" s="5"/>
      <c r="FK5046" s="25"/>
      <c r="FL5046" s="5"/>
    </row>
    <row r="5047" spans="40:168">
      <c r="AN5047" s="14"/>
      <c r="AO5047" s="14"/>
      <c r="AP5047" s="5"/>
      <c r="AQ5047" s="25"/>
      <c r="AR5047" s="25"/>
      <c r="AS5047" s="96"/>
      <c r="AT5047" s="83"/>
      <c r="AU5047" s="14"/>
      <c r="AX5047" s="83"/>
      <c r="AY5047" s="83"/>
      <c r="AZ5047" s="83"/>
      <c r="BA5047" s="83"/>
      <c r="BJ5047" s="54"/>
      <c r="BK5047" s="22"/>
      <c r="BL5047" s="24"/>
      <c r="BP5047" s="23"/>
      <c r="BQ5047" s="24"/>
      <c r="BR5047" s="22"/>
      <c r="BS5047" s="24"/>
      <c r="BT5047" s="24"/>
      <c r="BU5047" s="23"/>
      <c r="BV5047" s="26"/>
      <c r="BX5047" s="6"/>
      <c r="BY5047" s="24"/>
      <c r="BZ5047" s="109"/>
      <c r="CA5047" s="66"/>
      <c r="CB5047" s="5"/>
      <c r="CC5047" s="68"/>
      <c r="CD5047" s="67"/>
      <c r="CE5047" s="67"/>
      <c r="CF5047" s="64"/>
      <c r="CG5047" s="5"/>
      <c r="CH5047" s="69"/>
      <c r="CI5047" s="6"/>
      <c r="CJ5047" s="5"/>
      <c r="CK5047" s="25"/>
      <c r="CL5047" s="5"/>
      <c r="DN5047" s="14"/>
      <c r="DO5047" s="14"/>
      <c r="DP5047" s="5"/>
      <c r="DQ5047" s="25"/>
      <c r="DR5047" s="25"/>
      <c r="DS5047" s="96"/>
      <c r="DT5047" s="83"/>
      <c r="DU5047" s="14"/>
      <c r="DX5047" s="83"/>
      <c r="DY5047" s="83"/>
      <c r="DZ5047" s="83"/>
      <c r="EA5047" s="83"/>
      <c r="EJ5047" s="54"/>
      <c r="EK5047" s="22"/>
      <c r="EL5047" s="24"/>
      <c r="EP5047" s="23"/>
      <c r="EQ5047" s="24"/>
      <c r="ER5047" s="22"/>
      <c r="ES5047" s="24"/>
      <c r="ET5047" s="24"/>
      <c r="EU5047" s="23"/>
      <c r="EV5047" s="26"/>
      <c r="EX5047" s="6"/>
      <c r="EY5047" s="24"/>
      <c r="EZ5047" s="109"/>
      <c r="FA5047" s="66"/>
      <c r="FB5047" s="5"/>
      <c r="FC5047" s="68"/>
      <c r="FD5047" s="67"/>
      <c r="FE5047" s="67"/>
      <c r="FF5047" s="64"/>
      <c r="FG5047" s="5"/>
      <c r="FH5047" s="69"/>
      <c r="FI5047" s="6"/>
      <c r="FJ5047" s="5"/>
      <c r="FK5047" s="25"/>
      <c r="FL5047" s="5"/>
    </row>
    <row r="5048" spans="40:168">
      <c r="AN5048" s="14"/>
      <c r="AO5048" s="14"/>
      <c r="AP5048" s="5"/>
      <c r="AQ5048" s="25"/>
      <c r="AR5048" s="25"/>
      <c r="AS5048" s="96"/>
      <c r="AT5048" s="83"/>
      <c r="AU5048" s="14"/>
      <c r="AX5048" s="83"/>
      <c r="AY5048" s="83"/>
      <c r="AZ5048" s="83"/>
      <c r="BA5048" s="83"/>
      <c r="BJ5048" s="54"/>
      <c r="BK5048" s="22"/>
      <c r="BL5048" s="24"/>
      <c r="BP5048" s="23"/>
      <c r="BQ5048" s="24"/>
      <c r="BR5048" s="22"/>
      <c r="BS5048" s="24"/>
      <c r="BT5048" s="24"/>
      <c r="BU5048" s="23"/>
      <c r="BV5048" s="26"/>
      <c r="BX5048" s="6"/>
      <c r="BY5048" s="24"/>
      <c r="BZ5048" s="109"/>
      <c r="CA5048" s="66"/>
      <c r="CB5048" s="5"/>
      <c r="CC5048" s="68"/>
      <c r="CD5048" s="67"/>
      <c r="CE5048" s="67"/>
      <c r="CF5048" s="64"/>
      <c r="CG5048" s="5"/>
      <c r="CH5048" s="69"/>
      <c r="CI5048" s="6"/>
      <c r="CJ5048" s="5"/>
      <c r="CK5048" s="25"/>
      <c r="CL5048" s="5"/>
      <c r="DN5048" s="14"/>
      <c r="DO5048" s="14"/>
      <c r="DP5048" s="5"/>
      <c r="DQ5048" s="25"/>
      <c r="DR5048" s="25"/>
      <c r="DS5048" s="96"/>
      <c r="DT5048" s="83"/>
      <c r="DU5048" s="14"/>
      <c r="DX5048" s="83"/>
      <c r="DY5048" s="83"/>
      <c r="DZ5048" s="83"/>
      <c r="EA5048" s="83"/>
      <c r="EJ5048" s="54"/>
      <c r="EK5048" s="22"/>
      <c r="EL5048" s="24"/>
      <c r="EP5048" s="23"/>
      <c r="EQ5048" s="24"/>
      <c r="ER5048" s="22"/>
      <c r="ES5048" s="24"/>
      <c r="ET5048" s="24"/>
      <c r="EU5048" s="23"/>
      <c r="EV5048" s="26"/>
      <c r="EX5048" s="6"/>
      <c r="EY5048" s="24"/>
      <c r="EZ5048" s="109"/>
      <c r="FA5048" s="66"/>
      <c r="FB5048" s="5"/>
      <c r="FC5048" s="68"/>
      <c r="FD5048" s="67"/>
      <c r="FE5048" s="67"/>
      <c r="FF5048" s="64"/>
      <c r="FG5048" s="5"/>
      <c r="FH5048" s="69"/>
      <c r="FI5048" s="6"/>
      <c r="FJ5048" s="5"/>
      <c r="FK5048" s="25"/>
      <c r="FL5048" s="5"/>
    </row>
    <row r="5049" spans="40:168">
      <c r="AN5049" s="14"/>
      <c r="AO5049" s="14"/>
      <c r="AP5049" s="5"/>
      <c r="AQ5049" s="25"/>
      <c r="AR5049" s="25"/>
      <c r="AS5049" s="96"/>
      <c r="AT5049" s="83"/>
      <c r="AU5049" s="14"/>
      <c r="AX5049" s="83"/>
      <c r="AY5049" s="83"/>
      <c r="AZ5049" s="83"/>
      <c r="BA5049" s="83"/>
      <c r="BJ5049" s="54"/>
      <c r="BK5049" s="22"/>
      <c r="BL5049" s="24"/>
      <c r="BP5049" s="23"/>
      <c r="BQ5049" s="24"/>
      <c r="BR5049" s="22"/>
      <c r="BS5049" s="24"/>
      <c r="BT5049" s="24"/>
      <c r="BU5049" s="23"/>
      <c r="BV5049" s="26"/>
      <c r="BX5049" s="6"/>
      <c r="BY5049" s="24"/>
      <c r="BZ5049" s="109"/>
      <c r="CA5049" s="66"/>
      <c r="CB5049" s="5"/>
      <c r="CC5049" s="68"/>
      <c r="CD5049" s="67"/>
      <c r="CE5049" s="67"/>
      <c r="CF5049" s="64"/>
      <c r="CG5049" s="5"/>
      <c r="CH5049" s="69"/>
      <c r="CI5049" s="6"/>
      <c r="CJ5049" s="5"/>
      <c r="CK5049" s="25"/>
      <c r="CL5049" s="5"/>
      <c r="DN5049" s="14"/>
      <c r="DO5049" s="14"/>
      <c r="DP5049" s="5"/>
      <c r="DQ5049" s="25"/>
      <c r="DR5049" s="25"/>
      <c r="DS5049" s="96"/>
      <c r="DT5049" s="83"/>
      <c r="DU5049" s="14"/>
      <c r="DX5049" s="83"/>
      <c r="DY5049" s="83"/>
      <c r="DZ5049" s="83"/>
      <c r="EA5049" s="83"/>
      <c r="EJ5049" s="54"/>
      <c r="EK5049" s="22"/>
      <c r="EL5049" s="24"/>
      <c r="EP5049" s="23"/>
      <c r="EQ5049" s="24"/>
      <c r="ER5049" s="22"/>
      <c r="ES5049" s="24"/>
      <c r="ET5049" s="24"/>
      <c r="EU5049" s="23"/>
      <c r="EV5049" s="26"/>
      <c r="EX5049" s="6"/>
      <c r="EY5049" s="24"/>
      <c r="EZ5049" s="109"/>
      <c r="FA5049" s="66"/>
      <c r="FB5049" s="5"/>
      <c r="FC5049" s="68"/>
      <c r="FD5049" s="67"/>
      <c r="FE5049" s="67"/>
      <c r="FF5049" s="64"/>
      <c r="FG5049" s="5"/>
      <c r="FH5049" s="69"/>
      <c r="FI5049" s="6"/>
      <c r="FJ5049" s="5"/>
      <c r="FK5049" s="25"/>
      <c r="FL5049" s="5"/>
    </row>
    <row r="5050" spans="40:168">
      <c r="AN5050" s="14"/>
      <c r="AO5050" s="14"/>
      <c r="AP5050" s="5"/>
      <c r="AQ5050" s="25"/>
      <c r="AR5050" s="25"/>
      <c r="AS5050" s="96"/>
      <c r="AT5050" s="83"/>
      <c r="AU5050" s="14"/>
      <c r="AX5050" s="83"/>
      <c r="AY5050" s="83"/>
      <c r="AZ5050" s="83"/>
      <c r="BA5050" s="83"/>
      <c r="BJ5050" s="54"/>
      <c r="BK5050" s="22"/>
      <c r="BL5050" s="24"/>
      <c r="BP5050" s="23"/>
      <c r="BQ5050" s="24"/>
      <c r="BR5050" s="22"/>
      <c r="BS5050" s="24"/>
      <c r="BT5050" s="24"/>
      <c r="BU5050" s="23"/>
      <c r="BV5050" s="26"/>
      <c r="BX5050" s="6"/>
      <c r="BY5050" s="24"/>
      <c r="BZ5050" s="109"/>
      <c r="CA5050" s="66"/>
      <c r="CB5050" s="5"/>
      <c r="CC5050" s="68"/>
      <c r="CD5050" s="67"/>
      <c r="CE5050" s="67"/>
      <c r="CF5050" s="64"/>
      <c r="CG5050" s="5"/>
      <c r="CH5050" s="69"/>
      <c r="CI5050" s="6"/>
      <c r="CJ5050" s="5"/>
      <c r="CK5050" s="25"/>
      <c r="CL5050" s="5"/>
      <c r="DN5050" s="14"/>
      <c r="DO5050" s="14"/>
      <c r="DP5050" s="5"/>
      <c r="DQ5050" s="25"/>
      <c r="DR5050" s="25"/>
      <c r="DS5050" s="96"/>
      <c r="DT5050" s="83"/>
      <c r="DU5050" s="14"/>
      <c r="DX5050" s="83"/>
      <c r="DY5050" s="83"/>
      <c r="DZ5050" s="83"/>
      <c r="EA5050" s="83"/>
      <c r="EJ5050" s="54"/>
      <c r="EK5050" s="22"/>
      <c r="EL5050" s="24"/>
      <c r="EP5050" s="23"/>
      <c r="EQ5050" s="24"/>
      <c r="ER5050" s="22"/>
      <c r="ES5050" s="24"/>
      <c r="ET5050" s="24"/>
      <c r="EU5050" s="23"/>
      <c r="EV5050" s="26"/>
      <c r="EX5050" s="6"/>
      <c r="EY5050" s="24"/>
      <c r="EZ5050" s="109"/>
      <c r="FA5050" s="66"/>
      <c r="FB5050" s="5"/>
      <c r="FC5050" s="68"/>
      <c r="FD5050" s="67"/>
      <c r="FE5050" s="67"/>
      <c r="FF5050" s="64"/>
      <c r="FG5050" s="5"/>
      <c r="FH5050" s="69"/>
      <c r="FI5050" s="6"/>
      <c r="FJ5050" s="5"/>
      <c r="FK5050" s="25"/>
      <c r="FL5050" s="5"/>
    </row>
    <row r="5051" spans="40:168">
      <c r="AN5051" s="14"/>
      <c r="AO5051" s="14"/>
      <c r="AP5051" s="5"/>
      <c r="AQ5051" s="25"/>
      <c r="AR5051" s="25"/>
      <c r="AS5051" s="96"/>
      <c r="AT5051" s="83"/>
      <c r="AU5051" s="14"/>
      <c r="AX5051" s="83"/>
      <c r="AY5051" s="83"/>
      <c r="AZ5051" s="83"/>
      <c r="BA5051" s="83"/>
      <c r="BJ5051" s="54"/>
      <c r="BK5051" s="22"/>
      <c r="BL5051" s="24"/>
      <c r="BP5051" s="23"/>
      <c r="BQ5051" s="24"/>
      <c r="BR5051" s="22"/>
      <c r="BS5051" s="24"/>
      <c r="BT5051" s="24"/>
      <c r="BU5051" s="23"/>
      <c r="BV5051" s="26"/>
      <c r="BX5051" s="6"/>
      <c r="BY5051" s="24"/>
      <c r="BZ5051" s="109"/>
      <c r="CA5051" s="66"/>
      <c r="CB5051" s="5"/>
      <c r="CC5051" s="68"/>
      <c r="CD5051" s="67"/>
      <c r="CE5051" s="67"/>
      <c r="CF5051" s="64"/>
      <c r="CG5051" s="5"/>
      <c r="CH5051" s="69"/>
      <c r="CI5051" s="6"/>
      <c r="CJ5051" s="5"/>
      <c r="CK5051" s="25"/>
      <c r="CL5051" s="5"/>
      <c r="DN5051" s="14"/>
      <c r="DO5051" s="14"/>
      <c r="DP5051" s="5"/>
      <c r="DQ5051" s="25"/>
      <c r="DR5051" s="25"/>
      <c r="DS5051" s="96"/>
      <c r="DT5051" s="83"/>
      <c r="DU5051" s="14"/>
      <c r="DX5051" s="83"/>
      <c r="DY5051" s="83"/>
      <c r="DZ5051" s="83"/>
      <c r="EA5051" s="83"/>
      <c r="EJ5051" s="54"/>
      <c r="EK5051" s="22"/>
      <c r="EL5051" s="24"/>
      <c r="EP5051" s="23"/>
      <c r="EQ5051" s="24"/>
      <c r="ER5051" s="22"/>
      <c r="ES5051" s="24"/>
      <c r="ET5051" s="24"/>
      <c r="EU5051" s="23"/>
      <c r="EV5051" s="26"/>
      <c r="EX5051" s="6"/>
      <c r="EY5051" s="24"/>
      <c r="EZ5051" s="109"/>
      <c r="FA5051" s="66"/>
      <c r="FB5051" s="5"/>
      <c r="FC5051" s="68"/>
      <c r="FD5051" s="67"/>
      <c r="FE5051" s="67"/>
      <c r="FF5051" s="64"/>
      <c r="FG5051" s="5"/>
      <c r="FH5051" s="69"/>
      <c r="FI5051" s="6"/>
      <c r="FJ5051" s="5"/>
      <c r="FK5051" s="25"/>
      <c r="FL5051" s="5"/>
    </row>
    <row r="5052" spans="40:168">
      <c r="AN5052" s="14"/>
      <c r="AO5052" s="14"/>
      <c r="AP5052" s="5"/>
      <c r="AQ5052" s="25"/>
      <c r="AR5052" s="25"/>
      <c r="AS5052" s="96"/>
      <c r="AT5052" s="83"/>
      <c r="AU5052" s="14"/>
      <c r="AX5052" s="83"/>
      <c r="AY5052" s="83"/>
      <c r="AZ5052" s="83"/>
      <c r="BA5052" s="83"/>
      <c r="BJ5052" s="54"/>
      <c r="BK5052" s="22"/>
      <c r="BL5052" s="24"/>
      <c r="BP5052" s="23"/>
      <c r="BQ5052" s="24"/>
      <c r="BR5052" s="22"/>
      <c r="BS5052" s="24"/>
      <c r="BT5052" s="24"/>
      <c r="BU5052" s="23"/>
      <c r="BV5052" s="26"/>
      <c r="BX5052" s="6"/>
      <c r="BY5052" s="24"/>
      <c r="BZ5052" s="109"/>
      <c r="CA5052" s="66"/>
      <c r="CB5052" s="5"/>
      <c r="CC5052" s="68"/>
      <c r="CD5052" s="67"/>
      <c r="CE5052" s="67"/>
      <c r="CF5052" s="64"/>
      <c r="CG5052" s="5"/>
      <c r="CH5052" s="69"/>
      <c r="CI5052" s="6"/>
      <c r="CJ5052" s="5"/>
      <c r="CK5052" s="25"/>
      <c r="CL5052" s="5"/>
      <c r="DN5052" s="14"/>
      <c r="DO5052" s="14"/>
      <c r="DP5052" s="5"/>
      <c r="DQ5052" s="25"/>
      <c r="DR5052" s="25"/>
      <c r="DS5052" s="96"/>
      <c r="DT5052" s="83"/>
      <c r="DU5052" s="14"/>
      <c r="DX5052" s="83"/>
      <c r="DY5052" s="83"/>
      <c r="DZ5052" s="83"/>
      <c r="EA5052" s="83"/>
      <c r="EJ5052" s="54"/>
      <c r="EK5052" s="22"/>
      <c r="EL5052" s="24"/>
      <c r="EP5052" s="23"/>
      <c r="EQ5052" s="24"/>
      <c r="ER5052" s="22"/>
      <c r="ES5052" s="24"/>
      <c r="ET5052" s="24"/>
      <c r="EU5052" s="23"/>
      <c r="EV5052" s="26"/>
      <c r="EX5052" s="6"/>
      <c r="EY5052" s="24"/>
      <c r="EZ5052" s="109"/>
      <c r="FA5052" s="66"/>
      <c r="FB5052" s="5"/>
      <c r="FC5052" s="68"/>
      <c r="FD5052" s="67"/>
      <c r="FE5052" s="67"/>
      <c r="FF5052" s="64"/>
      <c r="FG5052" s="5"/>
      <c r="FH5052" s="69"/>
      <c r="FI5052" s="6"/>
      <c r="FJ5052" s="5"/>
      <c r="FK5052" s="25"/>
      <c r="FL5052" s="5"/>
    </row>
    <row r="5053" spans="40:168">
      <c r="AN5053" s="14"/>
      <c r="AO5053" s="14"/>
      <c r="AP5053" s="5"/>
      <c r="AQ5053" s="25"/>
      <c r="AR5053" s="25"/>
      <c r="AS5053" s="96"/>
      <c r="AT5053" s="83"/>
      <c r="AU5053" s="14"/>
      <c r="AX5053" s="83"/>
      <c r="AY5053" s="83"/>
      <c r="AZ5053" s="83"/>
      <c r="BA5053" s="83"/>
      <c r="BJ5053" s="54"/>
      <c r="BK5053" s="22"/>
      <c r="BL5053" s="24"/>
      <c r="BP5053" s="23"/>
      <c r="BQ5053" s="24"/>
      <c r="BR5053" s="22"/>
      <c r="BS5053" s="24"/>
      <c r="BT5053" s="24"/>
      <c r="BU5053" s="23"/>
      <c r="BV5053" s="26"/>
      <c r="BX5053" s="6"/>
      <c r="BY5053" s="24"/>
      <c r="BZ5053" s="109"/>
      <c r="CA5053" s="66"/>
      <c r="CB5053" s="5"/>
      <c r="CC5053" s="68"/>
      <c r="CD5053" s="67"/>
      <c r="CE5053" s="67"/>
      <c r="CF5053" s="64"/>
      <c r="CG5053" s="5"/>
      <c r="CH5053" s="69"/>
      <c r="CI5053" s="6"/>
      <c r="CJ5053" s="5"/>
      <c r="CK5053" s="25"/>
      <c r="CL5053" s="5"/>
      <c r="DN5053" s="14"/>
      <c r="DO5053" s="14"/>
      <c r="DP5053" s="5"/>
      <c r="DQ5053" s="25"/>
      <c r="DR5053" s="25"/>
      <c r="DS5053" s="96"/>
      <c r="DT5053" s="83"/>
      <c r="DU5053" s="14"/>
      <c r="DX5053" s="83"/>
      <c r="DY5053" s="83"/>
      <c r="DZ5053" s="83"/>
      <c r="EA5053" s="83"/>
      <c r="EJ5053" s="54"/>
      <c r="EK5053" s="22"/>
      <c r="EL5053" s="24"/>
      <c r="EP5053" s="23"/>
      <c r="EQ5053" s="24"/>
      <c r="ER5053" s="22"/>
      <c r="ES5053" s="24"/>
      <c r="ET5053" s="24"/>
      <c r="EU5053" s="23"/>
      <c r="EV5053" s="26"/>
      <c r="EX5053" s="6"/>
      <c r="EY5053" s="24"/>
      <c r="EZ5053" s="109"/>
      <c r="FA5053" s="66"/>
      <c r="FB5053" s="5"/>
      <c r="FC5053" s="68"/>
      <c r="FD5053" s="67"/>
      <c r="FE5053" s="67"/>
      <c r="FF5053" s="64"/>
      <c r="FG5053" s="5"/>
      <c r="FH5053" s="69"/>
      <c r="FI5053" s="6"/>
      <c r="FJ5053" s="5"/>
      <c r="FK5053" s="25"/>
      <c r="FL5053" s="5"/>
    </row>
    <row r="5054" spans="40:168">
      <c r="AN5054" s="14"/>
      <c r="AO5054" s="14"/>
      <c r="AP5054" s="5"/>
      <c r="AQ5054" s="25"/>
      <c r="AR5054" s="25"/>
      <c r="AS5054" s="96"/>
      <c r="AT5054" s="83"/>
      <c r="AU5054" s="14"/>
      <c r="AX5054" s="83"/>
      <c r="AY5054" s="83"/>
      <c r="AZ5054" s="83"/>
      <c r="BA5054" s="83"/>
      <c r="BJ5054" s="54"/>
      <c r="BK5054" s="22"/>
      <c r="BL5054" s="24"/>
      <c r="BP5054" s="23"/>
      <c r="BQ5054" s="24"/>
      <c r="BR5054" s="22"/>
      <c r="BS5054" s="24"/>
      <c r="BT5054" s="24"/>
      <c r="BU5054" s="23"/>
      <c r="BV5054" s="26"/>
      <c r="BX5054" s="6"/>
      <c r="BY5054" s="24"/>
      <c r="BZ5054" s="109"/>
      <c r="CA5054" s="66"/>
      <c r="CB5054" s="5"/>
      <c r="CC5054" s="68"/>
      <c r="CD5054" s="67"/>
      <c r="CE5054" s="67"/>
      <c r="CF5054" s="64"/>
      <c r="CG5054" s="5"/>
      <c r="CH5054" s="69"/>
      <c r="CI5054" s="6"/>
      <c r="CJ5054" s="5"/>
      <c r="CK5054" s="25"/>
      <c r="CL5054" s="5"/>
      <c r="DN5054" s="14"/>
      <c r="DO5054" s="14"/>
      <c r="DP5054" s="5"/>
      <c r="DQ5054" s="25"/>
      <c r="DR5054" s="25"/>
      <c r="DS5054" s="96"/>
      <c r="DT5054" s="83"/>
      <c r="DU5054" s="14"/>
      <c r="DX5054" s="83"/>
      <c r="DY5054" s="83"/>
      <c r="DZ5054" s="83"/>
      <c r="EA5054" s="83"/>
      <c r="EJ5054" s="54"/>
      <c r="EK5054" s="22"/>
      <c r="EL5054" s="24"/>
      <c r="EP5054" s="23"/>
      <c r="EQ5054" s="24"/>
      <c r="ER5054" s="22"/>
      <c r="ES5054" s="24"/>
      <c r="ET5054" s="24"/>
      <c r="EU5054" s="23"/>
      <c r="EV5054" s="26"/>
      <c r="EX5054" s="6"/>
      <c r="EY5054" s="24"/>
      <c r="EZ5054" s="109"/>
      <c r="FA5054" s="66"/>
      <c r="FB5054" s="5"/>
      <c r="FC5054" s="68"/>
      <c r="FD5054" s="67"/>
      <c r="FE5054" s="67"/>
      <c r="FF5054" s="64"/>
      <c r="FG5054" s="5"/>
      <c r="FH5054" s="69"/>
      <c r="FI5054" s="6"/>
      <c r="FJ5054" s="5"/>
      <c r="FK5054" s="25"/>
      <c r="FL5054" s="5"/>
    </row>
    <row r="5055" spans="40:168">
      <c r="AN5055" s="14"/>
      <c r="AO5055" s="14"/>
      <c r="AP5055" s="5"/>
      <c r="AQ5055" s="25"/>
      <c r="AR5055" s="25"/>
      <c r="AS5055" s="96"/>
      <c r="AT5055" s="83"/>
      <c r="AU5055" s="14"/>
      <c r="AX5055" s="83"/>
      <c r="AY5055" s="83"/>
      <c r="AZ5055" s="83"/>
      <c r="BA5055" s="83"/>
      <c r="BJ5055" s="54"/>
      <c r="BK5055" s="22"/>
      <c r="BL5055" s="24"/>
      <c r="BP5055" s="23"/>
      <c r="BQ5055" s="24"/>
      <c r="BR5055" s="22"/>
      <c r="BS5055" s="24"/>
      <c r="BT5055" s="24"/>
      <c r="BU5055" s="23"/>
      <c r="BV5055" s="26"/>
      <c r="BX5055" s="6"/>
      <c r="BY5055" s="24"/>
      <c r="BZ5055" s="109"/>
      <c r="CA5055" s="66"/>
      <c r="CB5055" s="5"/>
      <c r="CC5055" s="68"/>
      <c r="CD5055" s="67"/>
      <c r="CE5055" s="67"/>
      <c r="CF5055" s="64"/>
      <c r="CG5055" s="5"/>
      <c r="CH5055" s="69"/>
      <c r="CI5055" s="6"/>
      <c r="CJ5055" s="5"/>
      <c r="CK5055" s="25"/>
      <c r="CL5055" s="5"/>
      <c r="DN5055" s="14"/>
      <c r="DO5055" s="14"/>
      <c r="DP5055" s="5"/>
      <c r="DQ5055" s="25"/>
      <c r="DR5055" s="25"/>
      <c r="DS5055" s="96"/>
      <c r="DT5055" s="83"/>
      <c r="DU5055" s="14"/>
      <c r="DX5055" s="83"/>
      <c r="DY5055" s="83"/>
      <c r="DZ5055" s="83"/>
      <c r="EA5055" s="83"/>
      <c r="EJ5055" s="54"/>
      <c r="EK5055" s="22"/>
      <c r="EL5055" s="24"/>
      <c r="EP5055" s="23"/>
      <c r="EQ5055" s="24"/>
      <c r="ER5055" s="22"/>
      <c r="ES5055" s="24"/>
      <c r="ET5055" s="24"/>
      <c r="EU5055" s="23"/>
      <c r="EV5055" s="26"/>
      <c r="EX5055" s="6"/>
      <c r="EY5055" s="24"/>
      <c r="EZ5055" s="109"/>
      <c r="FA5055" s="66"/>
      <c r="FB5055" s="5"/>
      <c r="FC5055" s="68"/>
      <c r="FD5055" s="67"/>
      <c r="FE5055" s="67"/>
      <c r="FF5055" s="64"/>
      <c r="FG5055" s="5"/>
      <c r="FH5055" s="69"/>
      <c r="FI5055" s="6"/>
      <c r="FJ5055" s="5"/>
      <c r="FK5055" s="25"/>
      <c r="FL5055" s="5"/>
    </row>
    <row r="5056" spans="40:168">
      <c r="AN5056" s="14"/>
      <c r="AO5056" s="14"/>
      <c r="AP5056" s="5"/>
      <c r="AQ5056" s="25"/>
      <c r="AR5056" s="25"/>
      <c r="AS5056" s="96"/>
      <c r="AT5056" s="83"/>
      <c r="AU5056" s="14"/>
      <c r="AX5056" s="83"/>
      <c r="AY5056" s="83"/>
      <c r="AZ5056" s="83"/>
      <c r="BA5056" s="83"/>
      <c r="BJ5056" s="54"/>
      <c r="BK5056" s="22"/>
      <c r="BL5056" s="24"/>
      <c r="BP5056" s="23"/>
      <c r="BQ5056" s="24"/>
      <c r="BR5056" s="22"/>
      <c r="BS5056" s="24"/>
      <c r="BT5056" s="24"/>
      <c r="BU5056" s="23"/>
      <c r="BV5056" s="26"/>
      <c r="BX5056" s="6"/>
      <c r="BY5056" s="24"/>
      <c r="BZ5056" s="109"/>
      <c r="CA5056" s="66"/>
      <c r="CB5056" s="5"/>
      <c r="CC5056" s="68"/>
      <c r="CD5056" s="67"/>
      <c r="CE5056" s="67"/>
      <c r="CF5056" s="64"/>
      <c r="CG5056" s="5"/>
      <c r="CH5056" s="69"/>
      <c r="CI5056" s="6"/>
      <c r="CJ5056" s="5"/>
      <c r="CK5056" s="25"/>
      <c r="CL5056" s="5"/>
      <c r="DN5056" s="14"/>
      <c r="DO5056" s="14"/>
      <c r="DP5056" s="5"/>
      <c r="DQ5056" s="25"/>
      <c r="DR5056" s="25"/>
      <c r="DS5056" s="96"/>
      <c r="DT5056" s="83"/>
      <c r="DU5056" s="14"/>
      <c r="DX5056" s="83"/>
      <c r="DY5056" s="83"/>
      <c r="DZ5056" s="83"/>
      <c r="EA5056" s="83"/>
      <c r="EJ5056" s="54"/>
      <c r="EK5056" s="22"/>
      <c r="EL5056" s="24"/>
      <c r="EP5056" s="23"/>
      <c r="EQ5056" s="24"/>
      <c r="ER5056" s="22"/>
      <c r="ES5056" s="24"/>
      <c r="ET5056" s="24"/>
      <c r="EU5056" s="23"/>
      <c r="EV5056" s="26"/>
      <c r="EX5056" s="6"/>
      <c r="EY5056" s="24"/>
      <c r="EZ5056" s="109"/>
      <c r="FA5056" s="66"/>
      <c r="FB5056" s="5"/>
      <c r="FC5056" s="68"/>
      <c r="FD5056" s="67"/>
      <c r="FE5056" s="67"/>
      <c r="FF5056" s="64"/>
      <c r="FG5056" s="5"/>
      <c r="FH5056" s="69"/>
      <c r="FI5056" s="6"/>
      <c r="FJ5056" s="5"/>
      <c r="FK5056" s="25"/>
      <c r="FL5056" s="5"/>
    </row>
    <row r="5057" spans="40:168">
      <c r="AN5057" s="14"/>
      <c r="AO5057" s="14"/>
      <c r="AP5057" s="5"/>
      <c r="AQ5057" s="25"/>
      <c r="AR5057" s="25"/>
      <c r="AS5057" s="96"/>
      <c r="AT5057" s="83"/>
      <c r="AU5057" s="14"/>
      <c r="AX5057" s="83"/>
      <c r="AY5057" s="83"/>
      <c r="AZ5057" s="83"/>
      <c r="BA5057" s="83"/>
      <c r="BJ5057" s="54"/>
      <c r="BK5057" s="22"/>
      <c r="BL5057" s="24"/>
      <c r="BP5057" s="23"/>
      <c r="BQ5057" s="24"/>
      <c r="BR5057" s="22"/>
      <c r="BS5057" s="24"/>
      <c r="BT5057" s="24"/>
      <c r="BU5057" s="23"/>
      <c r="BV5057" s="26"/>
      <c r="BX5057" s="6"/>
      <c r="BY5057" s="24"/>
      <c r="BZ5057" s="109"/>
      <c r="CA5057" s="66"/>
      <c r="CB5057" s="5"/>
      <c r="CC5057" s="68"/>
      <c r="CD5057" s="67"/>
      <c r="CE5057" s="67"/>
      <c r="CF5057" s="64"/>
      <c r="CG5057" s="5"/>
      <c r="CH5057" s="69"/>
      <c r="CI5057" s="6"/>
      <c r="CJ5057" s="5"/>
      <c r="CK5057" s="25"/>
      <c r="CL5057" s="5"/>
      <c r="DN5057" s="14"/>
      <c r="DO5057" s="14"/>
      <c r="DP5057" s="5"/>
      <c r="DQ5057" s="25"/>
      <c r="DR5057" s="25"/>
      <c r="DS5057" s="96"/>
      <c r="DT5057" s="83"/>
      <c r="DU5057" s="14"/>
      <c r="DX5057" s="83"/>
      <c r="DY5057" s="83"/>
      <c r="DZ5057" s="83"/>
      <c r="EA5057" s="83"/>
      <c r="EJ5057" s="54"/>
      <c r="EK5057" s="22"/>
      <c r="EL5057" s="24"/>
      <c r="EP5057" s="23"/>
      <c r="EQ5057" s="24"/>
      <c r="ER5057" s="22"/>
      <c r="ES5057" s="24"/>
      <c r="ET5057" s="24"/>
      <c r="EU5057" s="23"/>
      <c r="EV5057" s="26"/>
      <c r="EX5057" s="6"/>
      <c r="EY5057" s="24"/>
      <c r="EZ5057" s="109"/>
      <c r="FA5057" s="66"/>
      <c r="FB5057" s="5"/>
      <c r="FC5057" s="68"/>
      <c r="FD5057" s="67"/>
      <c r="FE5057" s="67"/>
      <c r="FF5057" s="64"/>
      <c r="FG5057" s="5"/>
      <c r="FH5057" s="69"/>
      <c r="FI5057" s="6"/>
      <c r="FJ5057" s="5"/>
      <c r="FK5057" s="25"/>
      <c r="FL5057" s="5"/>
    </row>
    <row r="5058" spans="40:168">
      <c r="AN5058" s="14"/>
      <c r="AO5058" s="14"/>
      <c r="AP5058" s="5"/>
      <c r="AQ5058" s="25"/>
      <c r="AR5058" s="25"/>
      <c r="AS5058" s="96"/>
      <c r="AT5058" s="83"/>
      <c r="AU5058" s="14"/>
      <c r="AX5058" s="83"/>
      <c r="AY5058" s="83"/>
      <c r="AZ5058" s="83"/>
      <c r="BA5058" s="83"/>
      <c r="BJ5058" s="54"/>
      <c r="BK5058" s="22"/>
      <c r="BL5058" s="24"/>
      <c r="BP5058" s="23"/>
      <c r="BQ5058" s="24"/>
      <c r="BR5058" s="22"/>
      <c r="BS5058" s="24"/>
      <c r="BT5058" s="24"/>
      <c r="BU5058" s="23"/>
      <c r="BV5058" s="26"/>
      <c r="BX5058" s="6"/>
      <c r="BY5058" s="24"/>
      <c r="BZ5058" s="109"/>
      <c r="CA5058" s="66"/>
      <c r="CB5058" s="5"/>
      <c r="CC5058" s="68"/>
      <c r="CD5058" s="67"/>
      <c r="CE5058" s="67"/>
      <c r="CF5058" s="64"/>
      <c r="CG5058" s="5"/>
      <c r="CH5058" s="69"/>
      <c r="CI5058" s="6"/>
      <c r="CJ5058" s="5"/>
      <c r="CK5058" s="25"/>
      <c r="CL5058" s="5"/>
      <c r="DN5058" s="14"/>
      <c r="DO5058" s="14"/>
      <c r="DP5058" s="5"/>
      <c r="DQ5058" s="25"/>
      <c r="DR5058" s="25"/>
      <c r="DS5058" s="96"/>
      <c r="DT5058" s="83"/>
      <c r="DU5058" s="14"/>
      <c r="DX5058" s="83"/>
      <c r="DY5058" s="83"/>
      <c r="DZ5058" s="83"/>
      <c r="EA5058" s="83"/>
      <c r="EJ5058" s="54"/>
      <c r="EK5058" s="22"/>
      <c r="EL5058" s="24"/>
      <c r="EP5058" s="23"/>
      <c r="EQ5058" s="24"/>
      <c r="ER5058" s="22"/>
      <c r="ES5058" s="24"/>
      <c r="ET5058" s="24"/>
      <c r="EU5058" s="23"/>
      <c r="EV5058" s="26"/>
      <c r="EX5058" s="6"/>
      <c r="EY5058" s="24"/>
      <c r="EZ5058" s="109"/>
      <c r="FA5058" s="66"/>
      <c r="FB5058" s="5"/>
      <c r="FC5058" s="68"/>
      <c r="FD5058" s="67"/>
      <c r="FE5058" s="67"/>
      <c r="FF5058" s="64"/>
      <c r="FG5058" s="5"/>
      <c r="FH5058" s="69"/>
      <c r="FI5058" s="6"/>
      <c r="FJ5058" s="5"/>
      <c r="FK5058" s="25"/>
      <c r="FL5058" s="5"/>
    </row>
    <row r="5059" spans="40:168">
      <c r="AN5059" s="14"/>
      <c r="AO5059" s="14"/>
      <c r="AP5059" s="5"/>
      <c r="AQ5059" s="25"/>
      <c r="AR5059" s="25"/>
      <c r="AS5059" s="96"/>
      <c r="AT5059" s="83"/>
      <c r="AU5059" s="14"/>
      <c r="AX5059" s="83"/>
      <c r="AY5059" s="83"/>
      <c r="AZ5059" s="83"/>
      <c r="BA5059" s="83"/>
      <c r="BJ5059" s="54"/>
      <c r="BK5059" s="22"/>
      <c r="BL5059" s="24"/>
      <c r="BP5059" s="23"/>
      <c r="BQ5059" s="24"/>
      <c r="BR5059" s="22"/>
      <c r="BS5059" s="24"/>
      <c r="BT5059" s="24"/>
      <c r="BU5059" s="23"/>
      <c r="BV5059" s="26"/>
      <c r="BX5059" s="6"/>
      <c r="BY5059" s="24"/>
      <c r="BZ5059" s="109"/>
      <c r="CA5059" s="66"/>
      <c r="CB5059" s="5"/>
      <c r="CC5059" s="68"/>
      <c r="CD5059" s="67"/>
      <c r="CE5059" s="67"/>
      <c r="CF5059" s="64"/>
      <c r="CG5059" s="5"/>
      <c r="CH5059" s="69"/>
      <c r="CI5059" s="6"/>
      <c r="CJ5059" s="5"/>
      <c r="CK5059" s="25"/>
      <c r="CL5059" s="5"/>
      <c r="DN5059" s="14"/>
      <c r="DO5059" s="14"/>
      <c r="DP5059" s="5"/>
      <c r="DQ5059" s="25"/>
      <c r="DR5059" s="25"/>
      <c r="DS5059" s="96"/>
      <c r="DT5059" s="83"/>
      <c r="DU5059" s="14"/>
      <c r="DX5059" s="83"/>
      <c r="DY5059" s="83"/>
      <c r="DZ5059" s="83"/>
      <c r="EA5059" s="83"/>
      <c r="EJ5059" s="54"/>
      <c r="EK5059" s="22"/>
      <c r="EL5059" s="24"/>
      <c r="EP5059" s="23"/>
      <c r="EQ5059" s="24"/>
      <c r="ER5059" s="22"/>
      <c r="ES5059" s="24"/>
      <c r="ET5059" s="24"/>
      <c r="EU5059" s="23"/>
      <c r="EV5059" s="26"/>
      <c r="EX5059" s="6"/>
      <c r="EY5059" s="24"/>
      <c r="EZ5059" s="109"/>
      <c r="FA5059" s="66"/>
      <c r="FB5059" s="5"/>
      <c r="FC5059" s="68"/>
      <c r="FD5059" s="67"/>
      <c r="FE5059" s="67"/>
      <c r="FF5059" s="64"/>
      <c r="FG5059" s="5"/>
      <c r="FH5059" s="69"/>
      <c r="FI5059" s="6"/>
      <c r="FJ5059" s="5"/>
      <c r="FK5059" s="25"/>
      <c r="FL5059" s="5"/>
    </row>
    <row r="5060" spans="40:168">
      <c r="AN5060" s="14"/>
      <c r="AO5060" s="14"/>
      <c r="AP5060" s="5"/>
      <c r="AQ5060" s="25"/>
      <c r="AR5060" s="25"/>
      <c r="AS5060" s="96"/>
      <c r="AT5060" s="83"/>
      <c r="AU5060" s="14"/>
      <c r="AX5060" s="83"/>
      <c r="AY5060" s="83"/>
      <c r="AZ5060" s="83"/>
      <c r="BA5060" s="83"/>
      <c r="BJ5060" s="54"/>
      <c r="BK5060" s="22"/>
      <c r="BL5060" s="24"/>
      <c r="BP5060" s="23"/>
      <c r="BQ5060" s="24"/>
      <c r="BR5060" s="22"/>
      <c r="BS5060" s="24"/>
      <c r="BT5060" s="24"/>
      <c r="BU5060" s="23"/>
      <c r="BV5060" s="26"/>
      <c r="BX5060" s="6"/>
      <c r="BY5060" s="24"/>
      <c r="BZ5060" s="109"/>
      <c r="CA5060" s="66"/>
      <c r="CB5060" s="5"/>
      <c r="CC5060" s="68"/>
      <c r="CD5060" s="67"/>
      <c r="CE5060" s="67"/>
      <c r="CF5060" s="64"/>
      <c r="CG5060" s="5"/>
      <c r="CH5060" s="69"/>
      <c r="CI5060" s="6"/>
      <c r="CJ5060" s="5"/>
      <c r="CK5060" s="25"/>
      <c r="CL5060" s="5"/>
      <c r="DN5060" s="14"/>
      <c r="DO5060" s="14"/>
      <c r="DP5060" s="5"/>
      <c r="DQ5060" s="25"/>
      <c r="DR5060" s="25"/>
      <c r="DS5060" s="96"/>
      <c r="DT5060" s="83"/>
      <c r="DU5060" s="14"/>
      <c r="DX5060" s="83"/>
      <c r="DY5060" s="83"/>
      <c r="DZ5060" s="83"/>
      <c r="EA5060" s="83"/>
      <c r="EJ5060" s="54"/>
      <c r="EK5060" s="22"/>
      <c r="EL5060" s="24"/>
      <c r="EP5060" s="23"/>
      <c r="EQ5060" s="24"/>
      <c r="ER5060" s="22"/>
      <c r="ES5060" s="24"/>
      <c r="ET5060" s="24"/>
      <c r="EU5060" s="23"/>
      <c r="EV5060" s="26"/>
      <c r="EX5060" s="6"/>
      <c r="EY5060" s="24"/>
      <c r="EZ5060" s="109"/>
      <c r="FA5060" s="66"/>
      <c r="FB5060" s="5"/>
      <c r="FC5060" s="68"/>
      <c r="FD5060" s="67"/>
      <c r="FE5060" s="67"/>
      <c r="FF5060" s="64"/>
      <c r="FG5060" s="5"/>
      <c r="FH5060" s="69"/>
      <c r="FI5060" s="6"/>
      <c r="FJ5060" s="5"/>
      <c r="FK5060" s="25"/>
      <c r="FL5060" s="5"/>
    </row>
    <row r="5061" spans="40:168">
      <c r="AN5061" s="14"/>
      <c r="AO5061" s="14"/>
      <c r="AP5061" s="5"/>
      <c r="AQ5061" s="25"/>
      <c r="AR5061" s="25"/>
      <c r="AS5061" s="96"/>
      <c r="AT5061" s="83"/>
      <c r="AU5061" s="14"/>
      <c r="AX5061" s="83"/>
      <c r="AY5061" s="83"/>
      <c r="AZ5061" s="83"/>
      <c r="BA5061" s="83"/>
      <c r="BJ5061" s="54"/>
      <c r="BK5061" s="22"/>
      <c r="BL5061" s="24"/>
      <c r="BP5061" s="23"/>
      <c r="BQ5061" s="24"/>
      <c r="BR5061" s="22"/>
      <c r="BS5061" s="24"/>
      <c r="BT5061" s="24"/>
      <c r="BU5061" s="23"/>
      <c r="BV5061" s="26"/>
      <c r="BX5061" s="6"/>
      <c r="BY5061" s="24"/>
      <c r="BZ5061" s="109"/>
      <c r="CA5061" s="66"/>
      <c r="CB5061" s="5"/>
      <c r="CC5061" s="68"/>
      <c r="CD5061" s="67"/>
      <c r="CE5061" s="67"/>
      <c r="CF5061" s="64"/>
      <c r="CG5061" s="5"/>
      <c r="CH5061" s="69"/>
      <c r="CI5061" s="6"/>
      <c r="CJ5061" s="5"/>
      <c r="CK5061" s="25"/>
      <c r="CL5061" s="5"/>
      <c r="DN5061" s="14"/>
      <c r="DO5061" s="14"/>
      <c r="DP5061" s="5"/>
      <c r="DQ5061" s="25"/>
      <c r="DR5061" s="25"/>
      <c r="DS5061" s="96"/>
      <c r="DT5061" s="83"/>
      <c r="DU5061" s="14"/>
      <c r="DX5061" s="83"/>
      <c r="DY5061" s="83"/>
      <c r="DZ5061" s="83"/>
      <c r="EA5061" s="83"/>
      <c r="EJ5061" s="54"/>
      <c r="EK5061" s="22"/>
      <c r="EL5061" s="24"/>
      <c r="EP5061" s="23"/>
      <c r="EQ5061" s="24"/>
      <c r="ER5061" s="22"/>
      <c r="ES5061" s="24"/>
      <c r="ET5061" s="24"/>
      <c r="EU5061" s="23"/>
      <c r="EV5061" s="26"/>
      <c r="EX5061" s="6"/>
      <c r="EY5061" s="24"/>
      <c r="EZ5061" s="109"/>
      <c r="FA5061" s="66"/>
      <c r="FB5061" s="5"/>
      <c r="FC5061" s="68"/>
      <c r="FD5061" s="67"/>
      <c r="FE5061" s="67"/>
      <c r="FF5061" s="64"/>
      <c r="FG5061" s="5"/>
      <c r="FH5061" s="69"/>
      <c r="FI5061" s="6"/>
      <c r="FJ5061" s="5"/>
      <c r="FK5061" s="25"/>
      <c r="FL5061" s="5"/>
    </row>
    <row r="5062" spans="40:168">
      <c r="AN5062" s="14"/>
      <c r="AO5062" s="14"/>
      <c r="AP5062" s="5"/>
      <c r="AQ5062" s="25"/>
      <c r="AR5062" s="25"/>
      <c r="AS5062" s="96"/>
      <c r="AT5062" s="83"/>
      <c r="AU5062" s="14"/>
      <c r="AX5062" s="83"/>
      <c r="AY5062" s="83"/>
      <c r="AZ5062" s="83"/>
      <c r="BA5062" s="83"/>
      <c r="BJ5062" s="54"/>
      <c r="BK5062" s="22"/>
      <c r="BL5062" s="24"/>
      <c r="BP5062" s="23"/>
      <c r="BQ5062" s="24"/>
      <c r="BR5062" s="22"/>
      <c r="BS5062" s="24"/>
      <c r="BT5062" s="24"/>
      <c r="BU5062" s="23"/>
      <c r="BV5062" s="26"/>
      <c r="BX5062" s="6"/>
      <c r="BY5062" s="24"/>
      <c r="BZ5062" s="109"/>
      <c r="CA5062" s="66"/>
      <c r="CB5062" s="5"/>
      <c r="CC5062" s="68"/>
      <c r="CD5062" s="67"/>
      <c r="CE5062" s="67"/>
      <c r="CF5062" s="64"/>
      <c r="CG5062" s="5"/>
      <c r="CH5062" s="69"/>
      <c r="CI5062" s="6"/>
      <c r="CJ5062" s="5"/>
      <c r="CK5062" s="25"/>
      <c r="CL5062" s="5"/>
      <c r="DN5062" s="14"/>
      <c r="DO5062" s="14"/>
      <c r="DP5062" s="5"/>
      <c r="DQ5062" s="25"/>
      <c r="DR5062" s="25"/>
      <c r="DS5062" s="96"/>
      <c r="DT5062" s="83"/>
      <c r="DU5062" s="14"/>
      <c r="DX5062" s="83"/>
      <c r="DY5062" s="83"/>
      <c r="DZ5062" s="83"/>
      <c r="EA5062" s="83"/>
      <c r="EJ5062" s="54"/>
      <c r="EK5062" s="22"/>
      <c r="EL5062" s="24"/>
      <c r="EP5062" s="23"/>
      <c r="EQ5062" s="24"/>
      <c r="ER5062" s="22"/>
      <c r="ES5062" s="24"/>
      <c r="ET5062" s="24"/>
      <c r="EU5062" s="23"/>
      <c r="EV5062" s="26"/>
      <c r="EX5062" s="6"/>
      <c r="EY5062" s="24"/>
      <c r="EZ5062" s="109"/>
      <c r="FA5062" s="66"/>
      <c r="FB5062" s="5"/>
      <c r="FC5062" s="68"/>
      <c r="FD5062" s="67"/>
      <c r="FE5062" s="67"/>
      <c r="FF5062" s="64"/>
      <c r="FG5062" s="5"/>
      <c r="FH5062" s="69"/>
      <c r="FI5062" s="6"/>
      <c r="FJ5062" s="5"/>
      <c r="FK5062" s="25"/>
      <c r="FL5062" s="5"/>
    </row>
    <row r="5063" spans="40:168">
      <c r="AN5063" s="14"/>
      <c r="AO5063" s="14"/>
      <c r="AP5063" s="5"/>
      <c r="AQ5063" s="25"/>
      <c r="AR5063" s="25"/>
      <c r="AS5063" s="96"/>
      <c r="AT5063" s="83"/>
      <c r="AU5063" s="14"/>
      <c r="AX5063" s="83"/>
      <c r="AY5063" s="83"/>
      <c r="AZ5063" s="83"/>
      <c r="BA5063" s="83"/>
      <c r="BJ5063" s="54"/>
      <c r="BK5063" s="22"/>
      <c r="BL5063" s="24"/>
      <c r="BP5063" s="23"/>
      <c r="BQ5063" s="24"/>
      <c r="BR5063" s="22"/>
      <c r="BS5063" s="24"/>
      <c r="BT5063" s="24"/>
      <c r="BU5063" s="23"/>
      <c r="BV5063" s="26"/>
      <c r="BX5063" s="6"/>
      <c r="BY5063" s="24"/>
      <c r="BZ5063" s="109"/>
      <c r="CA5063" s="66"/>
      <c r="CB5063" s="5"/>
      <c r="CC5063" s="68"/>
      <c r="CD5063" s="67"/>
      <c r="CE5063" s="67"/>
      <c r="CF5063" s="64"/>
      <c r="CG5063" s="5"/>
      <c r="CH5063" s="69"/>
      <c r="CI5063" s="6"/>
      <c r="CJ5063" s="5"/>
      <c r="CK5063" s="25"/>
      <c r="CL5063" s="5"/>
      <c r="DN5063" s="14"/>
      <c r="DO5063" s="14"/>
      <c r="DP5063" s="5"/>
      <c r="DQ5063" s="25"/>
      <c r="DR5063" s="25"/>
      <c r="DS5063" s="96"/>
      <c r="DT5063" s="83"/>
      <c r="DU5063" s="14"/>
      <c r="DX5063" s="83"/>
      <c r="DY5063" s="83"/>
      <c r="DZ5063" s="83"/>
      <c r="EA5063" s="83"/>
      <c r="EJ5063" s="54"/>
      <c r="EK5063" s="22"/>
      <c r="EL5063" s="24"/>
      <c r="EP5063" s="23"/>
      <c r="EQ5063" s="24"/>
      <c r="ER5063" s="22"/>
      <c r="ES5063" s="24"/>
      <c r="ET5063" s="24"/>
      <c r="EU5063" s="23"/>
      <c r="EV5063" s="26"/>
      <c r="EX5063" s="6"/>
      <c r="EY5063" s="24"/>
      <c r="EZ5063" s="109"/>
      <c r="FA5063" s="66"/>
      <c r="FB5063" s="5"/>
      <c r="FC5063" s="68"/>
      <c r="FD5063" s="67"/>
      <c r="FE5063" s="67"/>
      <c r="FF5063" s="64"/>
      <c r="FG5063" s="5"/>
      <c r="FH5063" s="69"/>
      <c r="FI5063" s="6"/>
      <c r="FJ5063" s="5"/>
      <c r="FK5063" s="25"/>
      <c r="FL5063" s="5"/>
    </row>
    <row r="5064" spans="40:168">
      <c r="AN5064" s="14"/>
      <c r="AO5064" s="14"/>
      <c r="AP5064" s="5"/>
      <c r="AQ5064" s="25"/>
      <c r="AR5064" s="25"/>
      <c r="AS5064" s="96"/>
      <c r="AT5064" s="83"/>
      <c r="AU5064" s="14"/>
      <c r="AX5064" s="83"/>
      <c r="AY5064" s="83"/>
      <c r="AZ5064" s="83"/>
      <c r="BA5064" s="83"/>
      <c r="BJ5064" s="54"/>
      <c r="BK5064" s="22"/>
      <c r="BL5064" s="24"/>
      <c r="BP5064" s="23"/>
      <c r="BQ5064" s="24"/>
      <c r="BR5064" s="22"/>
      <c r="BS5064" s="24"/>
      <c r="BT5064" s="24"/>
      <c r="BU5064" s="23"/>
      <c r="BV5064" s="26"/>
      <c r="BX5064" s="6"/>
      <c r="BY5064" s="24"/>
      <c r="BZ5064" s="109"/>
      <c r="CA5064" s="66"/>
      <c r="CB5064" s="5"/>
      <c r="CC5064" s="68"/>
      <c r="CD5064" s="67"/>
      <c r="CE5064" s="67"/>
      <c r="CF5064" s="64"/>
      <c r="CG5064" s="5"/>
      <c r="CH5064" s="69"/>
      <c r="CI5064" s="6"/>
      <c r="CJ5064" s="5"/>
      <c r="CK5064" s="25"/>
      <c r="CL5064" s="5"/>
      <c r="DN5064" s="14"/>
      <c r="DO5064" s="14"/>
      <c r="DP5064" s="5"/>
      <c r="DQ5064" s="25"/>
      <c r="DR5064" s="25"/>
      <c r="DS5064" s="96"/>
      <c r="DT5064" s="83"/>
      <c r="DU5064" s="14"/>
      <c r="DX5064" s="83"/>
      <c r="DY5064" s="83"/>
      <c r="DZ5064" s="83"/>
      <c r="EA5064" s="83"/>
      <c r="EJ5064" s="54"/>
      <c r="EK5064" s="22"/>
      <c r="EL5064" s="24"/>
      <c r="EP5064" s="23"/>
      <c r="EQ5064" s="24"/>
      <c r="ER5064" s="22"/>
      <c r="ES5064" s="24"/>
      <c r="ET5064" s="24"/>
      <c r="EU5064" s="23"/>
      <c r="EV5064" s="26"/>
      <c r="EX5064" s="6"/>
      <c r="EY5064" s="24"/>
      <c r="EZ5064" s="109"/>
      <c r="FA5064" s="66"/>
      <c r="FB5064" s="5"/>
      <c r="FC5064" s="68"/>
      <c r="FD5064" s="67"/>
      <c r="FE5064" s="67"/>
      <c r="FF5064" s="64"/>
      <c r="FG5064" s="5"/>
      <c r="FH5064" s="69"/>
      <c r="FI5064" s="6"/>
      <c r="FJ5064" s="5"/>
      <c r="FK5064" s="25"/>
      <c r="FL5064" s="5"/>
    </row>
    <row r="5065" spans="40:168">
      <c r="AN5065" s="14"/>
      <c r="AO5065" s="14"/>
      <c r="AP5065" s="5"/>
      <c r="AQ5065" s="25"/>
      <c r="AR5065" s="25"/>
      <c r="AS5065" s="96"/>
      <c r="AT5065" s="83"/>
      <c r="AU5065" s="14"/>
      <c r="AX5065" s="83"/>
      <c r="AY5065" s="83"/>
      <c r="AZ5065" s="83"/>
      <c r="BA5065" s="83"/>
      <c r="BJ5065" s="54"/>
      <c r="BK5065" s="22"/>
      <c r="BL5065" s="24"/>
      <c r="BP5065" s="23"/>
      <c r="BQ5065" s="24"/>
      <c r="BR5065" s="22"/>
      <c r="BS5065" s="24"/>
      <c r="BT5065" s="24"/>
      <c r="BU5065" s="23"/>
      <c r="BV5065" s="26"/>
      <c r="BX5065" s="6"/>
      <c r="BY5065" s="24"/>
      <c r="BZ5065" s="109"/>
      <c r="CA5065" s="66"/>
      <c r="CB5065" s="5"/>
      <c r="CC5065" s="68"/>
      <c r="CD5065" s="67"/>
      <c r="CE5065" s="67"/>
      <c r="CF5065" s="64"/>
      <c r="CG5065" s="5"/>
      <c r="CH5065" s="69"/>
      <c r="CI5065" s="6"/>
      <c r="CJ5065" s="5"/>
      <c r="CK5065" s="25"/>
      <c r="CL5065" s="5"/>
      <c r="DN5065" s="14"/>
      <c r="DO5065" s="14"/>
      <c r="DP5065" s="5"/>
      <c r="DQ5065" s="25"/>
      <c r="DR5065" s="25"/>
      <c r="DS5065" s="96"/>
      <c r="DT5065" s="83"/>
      <c r="DU5065" s="14"/>
      <c r="DX5065" s="83"/>
      <c r="DY5065" s="83"/>
      <c r="DZ5065" s="83"/>
      <c r="EA5065" s="83"/>
      <c r="EJ5065" s="54"/>
      <c r="EK5065" s="22"/>
      <c r="EL5065" s="24"/>
      <c r="EP5065" s="23"/>
      <c r="EQ5065" s="24"/>
      <c r="ER5065" s="22"/>
      <c r="ES5065" s="24"/>
      <c r="ET5065" s="24"/>
      <c r="EU5065" s="23"/>
      <c r="EV5065" s="26"/>
      <c r="EX5065" s="6"/>
      <c r="EY5065" s="24"/>
      <c r="EZ5065" s="109"/>
      <c r="FA5065" s="66"/>
      <c r="FB5065" s="5"/>
      <c r="FC5065" s="68"/>
      <c r="FD5065" s="67"/>
      <c r="FE5065" s="67"/>
      <c r="FF5065" s="64"/>
      <c r="FG5065" s="5"/>
      <c r="FH5065" s="69"/>
      <c r="FI5065" s="6"/>
      <c r="FJ5065" s="5"/>
      <c r="FK5065" s="25"/>
      <c r="FL5065" s="5"/>
    </row>
    <row r="5066" spans="40:168">
      <c r="AN5066" s="14"/>
      <c r="AO5066" s="14"/>
      <c r="AP5066" s="5"/>
      <c r="AQ5066" s="25"/>
      <c r="AR5066" s="25"/>
      <c r="AS5066" s="96"/>
      <c r="AT5066" s="83"/>
      <c r="AU5066" s="14"/>
      <c r="AX5066" s="83"/>
      <c r="AY5066" s="83"/>
      <c r="AZ5066" s="83"/>
      <c r="BA5066" s="83"/>
      <c r="BJ5066" s="54"/>
      <c r="BK5066" s="22"/>
      <c r="BL5066" s="24"/>
      <c r="BP5066" s="23"/>
      <c r="BQ5066" s="24"/>
      <c r="BR5066" s="22"/>
      <c r="BS5066" s="24"/>
      <c r="BT5066" s="24"/>
      <c r="BU5066" s="23"/>
      <c r="BV5066" s="26"/>
      <c r="BX5066" s="6"/>
      <c r="BY5066" s="24"/>
      <c r="BZ5066" s="109"/>
      <c r="CA5066" s="66"/>
      <c r="CB5066" s="5"/>
      <c r="CC5066" s="68"/>
      <c r="CD5066" s="67"/>
      <c r="CE5066" s="67"/>
      <c r="CF5066" s="64"/>
      <c r="CG5066" s="5"/>
      <c r="CH5066" s="69"/>
      <c r="CI5066" s="6"/>
      <c r="CJ5066" s="5"/>
      <c r="CK5066" s="25"/>
      <c r="CL5066" s="5"/>
      <c r="DN5066" s="14"/>
      <c r="DO5066" s="14"/>
      <c r="DP5066" s="5"/>
      <c r="DQ5066" s="25"/>
      <c r="DR5066" s="25"/>
      <c r="DS5066" s="96"/>
      <c r="DT5066" s="83"/>
      <c r="DU5066" s="14"/>
      <c r="DX5066" s="83"/>
      <c r="DY5066" s="83"/>
      <c r="DZ5066" s="83"/>
      <c r="EA5066" s="83"/>
      <c r="EJ5066" s="54"/>
      <c r="EK5066" s="22"/>
      <c r="EL5066" s="24"/>
      <c r="EP5066" s="23"/>
      <c r="EQ5066" s="24"/>
      <c r="ER5066" s="22"/>
      <c r="ES5066" s="24"/>
      <c r="ET5066" s="24"/>
      <c r="EU5066" s="23"/>
      <c r="EV5066" s="26"/>
      <c r="EX5066" s="6"/>
      <c r="EY5066" s="24"/>
      <c r="EZ5066" s="109"/>
      <c r="FA5066" s="66"/>
      <c r="FB5066" s="5"/>
      <c r="FC5066" s="68"/>
      <c r="FD5066" s="67"/>
      <c r="FE5066" s="67"/>
      <c r="FF5066" s="64"/>
      <c r="FG5066" s="5"/>
      <c r="FH5066" s="69"/>
      <c r="FI5066" s="6"/>
      <c r="FJ5066" s="5"/>
      <c r="FK5066" s="25"/>
      <c r="FL5066" s="5"/>
    </row>
    <row r="5067" spans="40:168">
      <c r="AN5067" s="14"/>
      <c r="AO5067" s="14"/>
      <c r="AP5067" s="5"/>
      <c r="AQ5067" s="25"/>
      <c r="AR5067" s="25"/>
      <c r="AS5067" s="96"/>
      <c r="AT5067" s="83"/>
      <c r="AU5067" s="14"/>
      <c r="AX5067" s="83"/>
      <c r="AY5067" s="83"/>
      <c r="AZ5067" s="83"/>
      <c r="BA5067" s="83"/>
      <c r="BJ5067" s="54"/>
      <c r="BK5067" s="22"/>
      <c r="BL5067" s="24"/>
      <c r="BP5067" s="23"/>
      <c r="BQ5067" s="24"/>
      <c r="BR5067" s="22"/>
      <c r="BS5067" s="24"/>
      <c r="BT5067" s="24"/>
      <c r="BU5067" s="23"/>
      <c r="BV5067" s="26"/>
      <c r="BX5067" s="6"/>
      <c r="BY5067" s="24"/>
      <c r="BZ5067" s="109"/>
      <c r="CA5067" s="66"/>
      <c r="CB5067" s="5"/>
      <c r="CC5067" s="68"/>
      <c r="CD5067" s="67"/>
      <c r="CE5067" s="67"/>
      <c r="CF5067" s="64"/>
      <c r="CG5067" s="5"/>
      <c r="CH5067" s="69"/>
      <c r="CI5067" s="6"/>
      <c r="CJ5067" s="5"/>
      <c r="CK5067" s="25"/>
      <c r="CL5067" s="5"/>
      <c r="DN5067" s="14"/>
      <c r="DO5067" s="14"/>
      <c r="DP5067" s="5"/>
      <c r="DQ5067" s="25"/>
      <c r="DR5067" s="25"/>
      <c r="DS5067" s="96"/>
      <c r="DT5067" s="83"/>
      <c r="DU5067" s="14"/>
      <c r="DX5067" s="83"/>
      <c r="DY5067" s="83"/>
      <c r="DZ5067" s="83"/>
      <c r="EA5067" s="83"/>
      <c r="EJ5067" s="54"/>
      <c r="EK5067" s="22"/>
      <c r="EL5067" s="24"/>
      <c r="EP5067" s="23"/>
      <c r="EQ5067" s="24"/>
      <c r="ER5067" s="22"/>
      <c r="ES5067" s="24"/>
      <c r="ET5067" s="24"/>
      <c r="EU5067" s="23"/>
      <c r="EV5067" s="26"/>
      <c r="EX5067" s="6"/>
      <c r="EY5067" s="24"/>
      <c r="EZ5067" s="109"/>
      <c r="FA5067" s="66"/>
      <c r="FB5067" s="5"/>
      <c r="FC5067" s="68"/>
      <c r="FD5067" s="67"/>
      <c r="FE5067" s="67"/>
      <c r="FF5067" s="64"/>
      <c r="FG5067" s="5"/>
      <c r="FH5067" s="69"/>
      <c r="FI5067" s="6"/>
      <c r="FJ5067" s="5"/>
      <c r="FK5067" s="25"/>
      <c r="FL5067" s="5"/>
    </row>
    <row r="5068" spans="40:168">
      <c r="AN5068" s="14"/>
      <c r="AO5068" s="14"/>
      <c r="AP5068" s="5"/>
      <c r="AQ5068" s="25"/>
      <c r="AR5068" s="25"/>
      <c r="AS5068" s="96"/>
      <c r="AT5068" s="83"/>
      <c r="AU5068" s="14"/>
      <c r="AX5068" s="83"/>
      <c r="AY5068" s="83"/>
      <c r="AZ5068" s="83"/>
      <c r="BA5068" s="83"/>
      <c r="BJ5068" s="54"/>
      <c r="BK5068" s="22"/>
      <c r="BL5068" s="24"/>
      <c r="BP5068" s="23"/>
      <c r="BQ5068" s="24"/>
      <c r="BR5068" s="22"/>
      <c r="BS5068" s="24"/>
      <c r="BT5068" s="24"/>
      <c r="BU5068" s="23"/>
      <c r="BV5068" s="26"/>
      <c r="BX5068" s="6"/>
      <c r="BY5068" s="24"/>
      <c r="BZ5068" s="109"/>
      <c r="CA5068" s="66"/>
      <c r="CB5068" s="5"/>
      <c r="CC5068" s="68"/>
      <c r="CD5068" s="67"/>
      <c r="CE5068" s="67"/>
      <c r="CF5068" s="64"/>
      <c r="CG5068" s="5"/>
      <c r="CH5068" s="69"/>
      <c r="CI5068" s="6"/>
      <c r="CJ5068" s="5"/>
      <c r="CK5068" s="25"/>
      <c r="CL5068" s="5"/>
      <c r="DN5068" s="14"/>
      <c r="DO5068" s="14"/>
      <c r="DP5068" s="5"/>
      <c r="DQ5068" s="25"/>
      <c r="DR5068" s="25"/>
      <c r="DS5068" s="96"/>
      <c r="DT5068" s="83"/>
      <c r="DU5068" s="14"/>
      <c r="DX5068" s="83"/>
      <c r="DY5068" s="83"/>
      <c r="DZ5068" s="83"/>
      <c r="EA5068" s="83"/>
      <c r="EJ5068" s="54"/>
      <c r="EK5068" s="22"/>
      <c r="EL5068" s="24"/>
      <c r="EP5068" s="23"/>
      <c r="EQ5068" s="24"/>
      <c r="ER5068" s="22"/>
      <c r="ES5068" s="24"/>
      <c r="ET5068" s="24"/>
      <c r="EU5068" s="23"/>
      <c r="EV5068" s="26"/>
      <c r="EX5068" s="6"/>
      <c r="EY5068" s="24"/>
      <c r="EZ5068" s="109"/>
      <c r="FA5068" s="66"/>
      <c r="FB5068" s="5"/>
      <c r="FC5068" s="68"/>
      <c r="FD5068" s="67"/>
      <c r="FE5068" s="67"/>
      <c r="FF5068" s="64"/>
      <c r="FG5068" s="5"/>
      <c r="FH5068" s="69"/>
      <c r="FI5068" s="6"/>
      <c r="FJ5068" s="5"/>
      <c r="FK5068" s="25"/>
      <c r="FL5068" s="5"/>
    </row>
    <row r="5069" spans="40:168">
      <c r="AN5069" s="14"/>
      <c r="AO5069" s="14"/>
      <c r="AP5069" s="5"/>
      <c r="AQ5069" s="25"/>
      <c r="AR5069" s="25"/>
      <c r="AS5069" s="96"/>
      <c r="AT5069" s="83"/>
      <c r="AU5069" s="14"/>
      <c r="AX5069" s="83"/>
      <c r="AY5069" s="83"/>
      <c r="AZ5069" s="83"/>
      <c r="BA5069" s="83"/>
      <c r="BJ5069" s="54"/>
      <c r="BK5069" s="22"/>
      <c r="BL5069" s="24"/>
      <c r="BP5069" s="23"/>
      <c r="BQ5069" s="24"/>
      <c r="BR5069" s="22"/>
      <c r="BS5069" s="24"/>
      <c r="BT5069" s="24"/>
      <c r="BU5069" s="23"/>
      <c r="BV5069" s="26"/>
      <c r="BX5069" s="6"/>
      <c r="BY5069" s="24"/>
      <c r="BZ5069" s="109"/>
      <c r="CA5069" s="66"/>
      <c r="CB5069" s="5"/>
      <c r="CC5069" s="68"/>
      <c r="CD5069" s="67"/>
      <c r="CE5069" s="67"/>
      <c r="CF5069" s="64"/>
      <c r="CG5069" s="5"/>
      <c r="CH5069" s="69"/>
      <c r="CI5069" s="6"/>
      <c r="CJ5069" s="5"/>
      <c r="CK5069" s="25"/>
      <c r="CL5069" s="5"/>
      <c r="DN5069" s="14"/>
      <c r="DO5069" s="14"/>
      <c r="DP5069" s="5"/>
      <c r="DQ5069" s="25"/>
      <c r="DR5069" s="25"/>
      <c r="DS5069" s="96"/>
      <c r="DT5069" s="83"/>
      <c r="DU5069" s="14"/>
      <c r="DX5069" s="83"/>
      <c r="DY5069" s="83"/>
      <c r="DZ5069" s="83"/>
      <c r="EA5069" s="83"/>
      <c r="EJ5069" s="54"/>
      <c r="EK5069" s="22"/>
      <c r="EL5069" s="24"/>
      <c r="EP5069" s="23"/>
      <c r="EQ5069" s="24"/>
      <c r="ER5069" s="22"/>
      <c r="ES5069" s="24"/>
      <c r="ET5069" s="24"/>
      <c r="EU5069" s="23"/>
      <c r="EV5069" s="26"/>
      <c r="EX5069" s="6"/>
      <c r="EY5069" s="24"/>
      <c r="EZ5069" s="109"/>
      <c r="FA5069" s="66"/>
      <c r="FB5069" s="5"/>
      <c r="FC5069" s="68"/>
      <c r="FD5069" s="67"/>
      <c r="FE5069" s="67"/>
      <c r="FF5069" s="64"/>
      <c r="FG5069" s="5"/>
      <c r="FH5069" s="69"/>
      <c r="FI5069" s="6"/>
      <c r="FJ5069" s="5"/>
      <c r="FK5069" s="25"/>
      <c r="FL5069" s="5"/>
    </row>
    <row r="5070" spans="40:168">
      <c r="AN5070" s="14"/>
      <c r="AO5070" s="14"/>
      <c r="AP5070" s="5"/>
      <c r="AQ5070" s="25"/>
      <c r="AR5070" s="25"/>
      <c r="AS5070" s="96"/>
      <c r="AT5070" s="83"/>
      <c r="AU5070" s="14"/>
      <c r="AX5070" s="83"/>
      <c r="AY5070" s="83"/>
      <c r="AZ5070" s="83"/>
      <c r="BA5070" s="83"/>
      <c r="BJ5070" s="54"/>
      <c r="BK5070" s="22"/>
      <c r="BL5070" s="24"/>
      <c r="BP5070" s="23"/>
      <c r="BQ5070" s="24"/>
      <c r="BR5070" s="22"/>
      <c r="BS5070" s="24"/>
      <c r="BT5070" s="24"/>
      <c r="BU5070" s="23"/>
      <c r="BV5070" s="26"/>
      <c r="BX5070" s="6"/>
      <c r="BY5070" s="24"/>
      <c r="BZ5070" s="109"/>
      <c r="CA5070" s="66"/>
      <c r="CB5070" s="5"/>
      <c r="CC5070" s="68"/>
      <c r="CD5070" s="67"/>
      <c r="CE5070" s="67"/>
      <c r="CF5070" s="64"/>
      <c r="CG5070" s="5"/>
      <c r="CH5070" s="69"/>
      <c r="CI5070" s="6"/>
      <c r="CJ5070" s="5"/>
      <c r="CK5070" s="25"/>
      <c r="CL5070" s="5"/>
      <c r="DN5070" s="14"/>
      <c r="DO5070" s="14"/>
      <c r="DP5070" s="5"/>
      <c r="DQ5070" s="25"/>
      <c r="DR5070" s="25"/>
      <c r="DS5070" s="96"/>
      <c r="DT5070" s="83"/>
      <c r="DU5070" s="14"/>
      <c r="DX5070" s="83"/>
      <c r="DY5070" s="83"/>
      <c r="DZ5070" s="83"/>
      <c r="EA5070" s="83"/>
      <c r="EJ5070" s="54"/>
      <c r="EK5070" s="22"/>
      <c r="EL5070" s="24"/>
      <c r="EP5070" s="23"/>
      <c r="EQ5070" s="24"/>
      <c r="ER5070" s="22"/>
      <c r="ES5070" s="24"/>
      <c r="ET5070" s="24"/>
      <c r="EU5070" s="23"/>
      <c r="EV5070" s="26"/>
      <c r="EX5070" s="6"/>
      <c r="EY5070" s="24"/>
      <c r="EZ5070" s="109"/>
      <c r="FA5070" s="66"/>
      <c r="FB5070" s="5"/>
      <c r="FC5070" s="68"/>
      <c r="FD5070" s="67"/>
      <c r="FE5070" s="67"/>
      <c r="FF5070" s="64"/>
      <c r="FG5070" s="5"/>
      <c r="FH5070" s="69"/>
      <c r="FI5070" s="6"/>
      <c r="FJ5070" s="5"/>
      <c r="FK5070" s="25"/>
      <c r="FL5070" s="5"/>
    </row>
    <row r="5071" spans="40:168">
      <c r="AN5071" s="14"/>
      <c r="AO5071" s="14"/>
      <c r="AP5071" s="5"/>
      <c r="AQ5071" s="25"/>
      <c r="AR5071" s="25"/>
      <c r="AS5071" s="96"/>
      <c r="AT5071" s="83"/>
      <c r="AU5071" s="14"/>
      <c r="AX5071" s="83"/>
      <c r="AY5071" s="83"/>
      <c r="AZ5071" s="83"/>
      <c r="BA5071" s="83"/>
      <c r="BJ5071" s="54"/>
      <c r="BK5071" s="22"/>
      <c r="BL5071" s="24"/>
      <c r="BP5071" s="23"/>
      <c r="BQ5071" s="24"/>
      <c r="BR5071" s="22"/>
      <c r="BS5071" s="24"/>
      <c r="BT5071" s="24"/>
      <c r="BU5071" s="23"/>
      <c r="BV5071" s="26"/>
      <c r="BX5071" s="6"/>
      <c r="BY5071" s="24"/>
      <c r="BZ5071" s="109"/>
      <c r="CA5071" s="66"/>
      <c r="CB5071" s="5"/>
      <c r="CC5071" s="68"/>
      <c r="CD5071" s="67"/>
      <c r="CE5071" s="67"/>
      <c r="CF5071" s="64"/>
      <c r="CG5071" s="5"/>
      <c r="CH5071" s="69"/>
      <c r="CI5071" s="6"/>
      <c r="CJ5071" s="5"/>
      <c r="CK5071" s="25"/>
      <c r="CL5071" s="5"/>
      <c r="DN5071" s="14"/>
      <c r="DO5071" s="14"/>
      <c r="DP5071" s="5"/>
      <c r="DQ5071" s="25"/>
      <c r="DR5071" s="25"/>
      <c r="DS5071" s="96"/>
      <c r="DT5071" s="83"/>
      <c r="DU5071" s="14"/>
      <c r="DX5071" s="83"/>
      <c r="DY5071" s="83"/>
      <c r="DZ5071" s="83"/>
      <c r="EA5071" s="83"/>
      <c r="EJ5071" s="54"/>
      <c r="EK5071" s="22"/>
      <c r="EL5071" s="24"/>
      <c r="EP5071" s="23"/>
      <c r="EQ5071" s="24"/>
      <c r="ER5071" s="22"/>
      <c r="ES5071" s="24"/>
      <c r="ET5071" s="24"/>
      <c r="EU5071" s="23"/>
      <c r="EV5071" s="26"/>
      <c r="EX5071" s="6"/>
      <c r="EY5071" s="24"/>
      <c r="EZ5071" s="109"/>
      <c r="FA5071" s="66"/>
      <c r="FB5071" s="5"/>
      <c r="FC5071" s="68"/>
      <c r="FD5071" s="67"/>
      <c r="FE5071" s="67"/>
      <c r="FF5071" s="64"/>
      <c r="FG5071" s="5"/>
      <c r="FH5071" s="69"/>
      <c r="FI5071" s="6"/>
      <c r="FJ5071" s="5"/>
      <c r="FK5071" s="25"/>
      <c r="FL5071" s="5"/>
    </row>
    <row r="5072" spans="40:168">
      <c r="AN5072" s="14"/>
      <c r="AO5072" s="14"/>
      <c r="AP5072" s="5"/>
      <c r="AQ5072" s="25"/>
      <c r="AR5072" s="25"/>
      <c r="AS5072" s="96"/>
      <c r="AT5072" s="83"/>
      <c r="AU5072" s="14"/>
      <c r="AX5072" s="83"/>
      <c r="AY5072" s="83"/>
      <c r="AZ5072" s="83"/>
      <c r="BA5072" s="83"/>
      <c r="BJ5072" s="54"/>
      <c r="BK5072" s="22"/>
      <c r="BL5072" s="24"/>
      <c r="BP5072" s="23"/>
      <c r="BQ5072" s="24"/>
      <c r="BR5072" s="22"/>
      <c r="BS5072" s="24"/>
      <c r="BT5072" s="24"/>
      <c r="BU5072" s="23"/>
      <c r="BV5072" s="26"/>
      <c r="BX5072" s="6"/>
      <c r="BY5072" s="24"/>
      <c r="BZ5072" s="109"/>
      <c r="CA5072" s="66"/>
      <c r="CB5072" s="5"/>
      <c r="CC5072" s="68"/>
      <c r="CD5072" s="67"/>
      <c r="CE5072" s="67"/>
      <c r="CF5072" s="64"/>
      <c r="CG5072" s="5"/>
      <c r="CH5072" s="69"/>
      <c r="CI5072" s="6"/>
      <c r="CJ5072" s="5"/>
      <c r="CK5072" s="25"/>
      <c r="CL5072" s="5"/>
      <c r="DN5072" s="14"/>
      <c r="DO5072" s="14"/>
      <c r="DP5072" s="5"/>
      <c r="DQ5072" s="25"/>
      <c r="DR5072" s="25"/>
      <c r="DS5072" s="96"/>
      <c r="DT5072" s="83"/>
      <c r="DU5072" s="14"/>
      <c r="DX5072" s="83"/>
      <c r="DY5072" s="83"/>
      <c r="DZ5072" s="83"/>
      <c r="EA5072" s="83"/>
      <c r="EJ5072" s="54"/>
      <c r="EK5072" s="22"/>
      <c r="EL5072" s="24"/>
      <c r="EP5072" s="23"/>
      <c r="EQ5072" s="24"/>
      <c r="ER5072" s="22"/>
      <c r="ES5072" s="24"/>
      <c r="ET5072" s="24"/>
      <c r="EU5072" s="23"/>
      <c r="EV5072" s="26"/>
      <c r="EX5072" s="6"/>
      <c r="EY5072" s="24"/>
      <c r="EZ5072" s="109"/>
      <c r="FA5072" s="66"/>
      <c r="FB5072" s="5"/>
      <c r="FC5072" s="68"/>
      <c r="FD5072" s="67"/>
      <c r="FE5072" s="67"/>
      <c r="FF5072" s="64"/>
      <c r="FG5072" s="5"/>
      <c r="FH5072" s="69"/>
      <c r="FI5072" s="6"/>
      <c r="FJ5072" s="5"/>
      <c r="FK5072" s="25"/>
      <c r="FL5072" s="5"/>
    </row>
    <row r="5073" spans="40:168">
      <c r="AN5073" s="14"/>
      <c r="AO5073" s="14"/>
      <c r="AP5073" s="5"/>
      <c r="AQ5073" s="25"/>
      <c r="AR5073" s="25"/>
      <c r="AS5073" s="96"/>
      <c r="AT5073" s="83"/>
      <c r="AU5073" s="14"/>
      <c r="AX5073" s="83"/>
      <c r="AY5073" s="83"/>
      <c r="AZ5073" s="83"/>
      <c r="BA5073" s="83"/>
      <c r="BJ5073" s="54"/>
      <c r="BK5073" s="22"/>
      <c r="BL5073" s="24"/>
      <c r="BP5073" s="23"/>
      <c r="BQ5073" s="24"/>
      <c r="BR5073" s="22"/>
      <c r="BS5073" s="24"/>
      <c r="BT5073" s="24"/>
      <c r="BU5073" s="23"/>
      <c r="BV5073" s="26"/>
      <c r="BX5073" s="6"/>
      <c r="BY5073" s="24"/>
      <c r="BZ5073" s="109"/>
      <c r="CA5073" s="66"/>
      <c r="CB5073" s="5"/>
      <c r="CC5073" s="68"/>
      <c r="CD5073" s="67"/>
      <c r="CE5073" s="67"/>
      <c r="CF5073" s="64"/>
      <c r="CG5073" s="5"/>
      <c r="CH5073" s="69"/>
      <c r="CI5073" s="6"/>
      <c r="CJ5073" s="5"/>
      <c r="CK5073" s="25"/>
      <c r="CL5073" s="5"/>
      <c r="DN5073" s="14"/>
      <c r="DO5073" s="14"/>
      <c r="DP5073" s="5"/>
      <c r="DQ5073" s="25"/>
      <c r="DR5073" s="25"/>
      <c r="DS5073" s="96"/>
      <c r="DT5073" s="83"/>
      <c r="DU5073" s="14"/>
      <c r="DX5073" s="83"/>
      <c r="DY5073" s="83"/>
      <c r="DZ5073" s="83"/>
      <c r="EA5073" s="83"/>
      <c r="EJ5073" s="54"/>
      <c r="EK5073" s="22"/>
      <c r="EL5073" s="24"/>
      <c r="EP5073" s="23"/>
      <c r="EQ5073" s="24"/>
      <c r="ER5073" s="22"/>
      <c r="ES5073" s="24"/>
      <c r="ET5073" s="24"/>
      <c r="EU5073" s="23"/>
      <c r="EV5073" s="26"/>
      <c r="EX5073" s="6"/>
      <c r="EY5073" s="24"/>
      <c r="EZ5073" s="109"/>
      <c r="FA5073" s="66"/>
      <c r="FB5073" s="5"/>
      <c r="FC5073" s="68"/>
      <c r="FD5073" s="67"/>
      <c r="FE5073" s="67"/>
      <c r="FF5073" s="64"/>
      <c r="FG5073" s="5"/>
      <c r="FH5073" s="69"/>
      <c r="FI5073" s="6"/>
      <c r="FJ5073" s="5"/>
      <c r="FK5073" s="25"/>
      <c r="FL5073" s="5"/>
    </row>
    <row r="5074" spans="40:168">
      <c r="AN5074" s="14"/>
      <c r="AO5074" s="14"/>
      <c r="AP5074" s="5"/>
      <c r="AQ5074" s="25"/>
      <c r="AR5074" s="25"/>
      <c r="AS5074" s="96"/>
      <c r="AT5074" s="83"/>
      <c r="AU5074" s="14"/>
      <c r="AX5074" s="83"/>
      <c r="AY5074" s="83"/>
      <c r="AZ5074" s="83"/>
      <c r="BA5074" s="83"/>
      <c r="BJ5074" s="54"/>
      <c r="BK5074" s="22"/>
      <c r="BL5074" s="24"/>
      <c r="BP5074" s="23"/>
      <c r="BQ5074" s="24"/>
      <c r="BR5074" s="22"/>
      <c r="BS5074" s="24"/>
      <c r="BT5074" s="24"/>
      <c r="BU5074" s="23"/>
      <c r="BV5074" s="26"/>
      <c r="BX5074" s="6"/>
      <c r="BY5074" s="24"/>
      <c r="BZ5074" s="109"/>
      <c r="CA5074" s="66"/>
      <c r="CB5074" s="5"/>
      <c r="CC5074" s="68"/>
      <c r="CD5074" s="67"/>
      <c r="CE5074" s="67"/>
      <c r="CF5074" s="64"/>
      <c r="CG5074" s="5"/>
      <c r="CH5074" s="69"/>
      <c r="CI5074" s="6"/>
      <c r="CJ5074" s="5"/>
      <c r="CK5074" s="25"/>
      <c r="CL5074" s="5"/>
      <c r="DN5074" s="14"/>
      <c r="DO5074" s="14"/>
      <c r="DP5074" s="5"/>
      <c r="DQ5074" s="25"/>
      <c r="DR5074" s="25"/>
      <c r="DS5074" s="96"/>
      <c r="DT5074" s="83"/>
      <c r="DU5074" s="14"/>
      <c r="DX5074" s="83"/>
      <c r="DY5074" s="83"/>
      <c r="DZ5074" s="83"/>
      <c r="EA5074" s="83"/>
      <c r="EJ5074" s="54"/>
      <c r="EK5074" s="22"/>
      <c r="EL5074" s="24"/>
      <c r="EP5074" s="23"/>
      <c r="EQ5074" s="24"/>
      <c r="ER5074" s="22"/>
      <c r="ES5074" s="24"/>
      <c r="ET5074" s="24"/>
      <c r="EU5074" s="23"/>
      <c r="EV5074" s="26"/>
      <c r="EX5074" s="6"/>
      <c r="EY5074" s="24"/>
      <c r="EZ5074" s="109"/>
      <c r="FA5074" s="66"/>
      <c r="FB5074" s="5"/>
      <c r="FC5074" s="68"/>
      <c r="FD5074" s="67"/>
      <c r="FE5074" s="67"/>
      <c r="FF5074" s="64"/>
      <c r="FG5074" s="5"/>
      <c r="FH5074" s="69"/>
      <c r="FI5074" s="6"/>
      <c r="FJ5074" s="5"/>
      <c r="FK5074" s="25"/>
      <c r="FL5074" s="5"/>
    </row>
    <row r="5075" spans="40:168">
      <c r="AN5075" s="14"/>
      <c r="AO5075" s="14"/>
      <c r="AP5075" s="5"/>
      <c r="AQ5075" s="25"/>
      <c r="AR5075" s="25"/>
      <c r="AS5075" s="96"/>
      <c r="AT5075" s="83"/>
      <c r="AU5075" s="14"/>
      <c r="AX5075" s="83"/>
      <c r="AY5075" s="83"/>
      <c r="AZ5075" s="83"/>
      <c r="BA5075" s="83"/>
      <c r="BJ5075" s="54"/>
      <c r="BK5075" s="22"/>
      <c r="BL5075" s="24"/>
      <c r="BP5075" s="23"/>
      <c r="BQ5075" s="24"/>
      <c r="BR5075" s="22"/>
      <c r="BS5075" s="24"/>
      <c r="BT5075" s="24"/>
      <c r="BU5075" s="23"/>
      <c r="BV5075" s="26"/>
      <c r="BX5075" s="6"/>
      <c r="BY5075" s="24"/>
      <c r="BZ5075" s="109"/>
      <c r="CA5075" s="66"/>
      <c r="CB5075" s="5"/>
      <c r="CC5075" s="68"/>
      <c r="CD5075" s="67"/>
      <c r="CE5075" s="67"/>
      <c r="CF5075" s="64"/>
      <c r="CG5075" s="5"/>
      <c r="CH5075" s="69"/>
      <c r="CI5075" s="6"/>
      <c r="CJ5075" s="5"/>
      <c r="CK5075" s="25"/>
      <c r="CL5075" s="5"/>
      <c r="DN5075" s="14"/>
      <c r="DO5075" s="14"/>
      <c r="DP5075" s="5"/>
      <c r="DQ5075" s="25"/>
      <c r="DR5075" s="25"/>
      <c r="DS5075" s="96"/>
      <c r="DT5075" s="83"/>
      <c r="DU5075" s="14"/>
      <c r="DX5075" s="83"/>
      <c r="DY5075" s="83"/>
      <c r="DZ5075" s="83"/>
      <c r="EA5075" s="83"/>
      <c r="EJ5075" s="54"/>
      <c r="EK5075" s="22"/>
      <c r="EL5075" s="24"/>
      <c r="EP5075" s="23"/>
      <c r="EQ5075" s="24"/>
      <c r="ER5075" s="22"/>
      <c r="ES5075" s="24"/>
      <c r="ET5075" s="24"/>
      <c r="EU5075" s="23"/>
      <c r="EV5075" s="26"/>
      <c r="EX5075" s="6"/>
      <c r="EY5075" s="24"/>
      <c r="EZ5075" s="109"/>
      <c r="FA5075" s="66"/>
      <c r="FB5075" s="5"/>
      <c r="FC5075" s="68"/>
      <c r="FD5075" s="67"/>
      <c r="FE5075" s="67"/>
      <c r="FF5075" s="64"/>
      <c r="FG5075" s="5"/>
      <c r="FH5075" s="69"/>
      <c r="FI5075" s="6"/>
      <c r="FJ5075" s="5"/>
      <c r="FK5075" s="25"/>
      <c r="FL5075" s="5"/>
    </row>
    <row r="5076" spans="40:168">
      <c r="AN5076" s="14"/>
      <c r="AO5076" s="14"/>
      <c r="AP5076" s="5"/>
      <c r="AQ5076" s="25"/>
      <c r="AR5076" s="25"/>
      <c r="AS5076" s="96"/>
      <c r="AT5076" s="83"/>
      <c r="AU5076" s="14"/>
      <c r="AX5076" s="83"/>
      <c r="AY5076" s="83"/>
      <c r="AZ5076" s="83"/>
      <c r="BA5076" s="83"/>
      <c r="BJ5076" s="54"/>
      <c r="BK5076" s="22"/>
      <c r="BL5076" s="24"/>
      <c r="BP5076" s="23"/>
      <c r="BQ5076" s="24"/>
      <c r="BR5076" s="22"/>
      <c r="BS5076" s="24"/>
      <c r="BT5076" s="24"/>
      <c r="BU5076" s="23"/>
      <c r="BV5076" s="26"/>
      <c r="BX5076" s="6"/>
      <c r="BY5076" s="24"/>
      <c r="BZ5076" s="109"/>
      <c r="CA5076" s="66"/>
      <c r="CB5076" s="5"/>
      <c r="CC5076" s="68"/>
      <c r="CD5076" s="67"/>
      <c r="CE5076" s="67"/>
      <c r="CF5076" s="64"/>
      <c r="CG5076" s="5"/>
      <c r="CH5076" s="69"/>
      <c r="CI5076" s="6"/>
      <c r="CJ5076" s="5"/>
      <c r="CK5076" s="25"/>
      <c r="CL5076" s="5"/>
      <c r="DN5076" s="14"/>
      <c r="DO5076" s="14"/>
      <c r="DP5076" s="5"/>
      <c r="DQ5076" s="25"/>
      <c r="DR5076" s="25"/>
      <c r="DS5076" s="96"/>
      <c r="DT5076" s="83"/>
      <c r="DU5076" s="14"/>
      <c r="DX5076" s="83"/>
      <c r="DY5076" s="83"/>
      <c r="DZ5076" s="83"/>
      <c r="EA5076" s="83"/>
      <c r="EJ5076" s="54"/>
      <c r="EK5076" s="22"/>
      <c r="EL5076" s="24"/>
      <c r="EP5076" s="23"/>
      <c r="EQ5076" s="24"/>
      <c r="ER5076" s="22"/>
      <c r="ES5076" s="24"/>
      <c r="ET5076" s="24"/>
      <c r="EU5076" s="23"/>
      <c r="EV5076" s="26"/>
      <c r="EX5076" s="6"/>
      <c r="EY5076" s="24"/>
      <c r="EZ5076" s="109"/>
      <c r="FA5076" s="66"/>
      <c r="FB5076" s="5"/>
      <c r="FC5076" s="68"/>
      <c r="FD5076" s="67"/>
      <c r="FE5076" s="67"/>
      <c r="FF5076" s="64"/>
      <c r="FG5076" s="5"/>
      <c r="FH5076" s="69"/>
      <c r="FI5076" s="6"/>
      <c r="FJ5076" s="5"/>
      <c r="FK5076" s="25"/>
      <c r="FL5076" s="5"/>
    </row>
    <row r="5077" spans="40:168">
      <c r="AN5077" s="14"/>
      <c r="AO5077" s="14"/>
      <c r="AP5077" s="5"/>
      <c r="AQ5077" s="25"/>
      <c r="AR5077" s="25"/>
      <c r="AS5077" s="96"/>
      <c r="AT5077" s="83"/>
      <c r="AU5077" s="14"/>
      <c r="AX5077" s="83"/>
      <c r="AY5077" s="83"/>
      <c r="AZ5077" s="83"/>
      <c r="BA5077" s="83"/>
      <c r="BJ5077" s="54"/>
      <c r="BK5077" s="22"/>
      <c r="BL5077" s="24"/>
      <c r="BP5077" s="23"/>
      <c r="BQ5077" s="24"/>
      <c r="BR5077" s="22"/>
      <c r="BS5077" s="24"/>
      <c r="BT5077" s="24"/>
      <c r="BU5077" s="23"/>
      <c r="BV5077" s="26"/>
      <c r="BX5077" s="6"/>
      <c r="BY5077" s="24"/>
      <c r="BZ5077" s="109"/>
      <c r="CA5077" s="66"/>
      <c r="CB5077" s="5"/>
      <c r="CC5077" s="68"/>
      <c r="CD5077" s="67"/>
      <c r="CE5077" s="67"/>
      <c r="CF5077" s="64"/>
      <c r="CG5077" s="5"/>
      <c r="CH5077" s="69"/>
      <c r="CI5077" s="6"/>
      <c r="CJ5077" s="5"/>
      <c r="CK5077" s="25"/>
      <c r="CL5077" s="5"/>
      <c r="DN5077" s="14"/>
      <c r="DO5077" s="14"/>
      <c r="DP5077" s="5"/>
      <c r="DQ5077" s="25"/>
      <c r="DR5077" s="25"/>
      <c r="DS5077" s="96"/>
      <c r="DT5077" s="83"/>
      <c r="DU5077" s="14"/>
      <c r="DX5077" s="83"/>
      <c r="DY5077" s="83"/>
      <c r="DZ5077" s="83"/>
      <c r="EA5077" s="83"/>
      <c r="EJ5077" s="54"/>
      <c r="EK5077" s="22"/>
      <c r="EL5077" s="24"/>
      <c r="EP5077" s="23"/>
      <c r="EQ5077" s="24"/>
      <c r="ER5077" s="22"/>
      <c r="ES5077" s="24"/>
      <c r="ET5077" s="24"/>
      <c r="EU5077" s="23"/>
      <c r="EV5077" s="26"/>
      <c r="EX5077" s="6"/>
      <c r="EY5077" s="24"/>
      <c r="EZ5077" s="109"/>
      <c r="FA5077" s="66"/>
      <c r="FB5077" s="5"/>
      <c r="FC5077" s="68"/>
      <c r="FD5077" s="67"/>
      <c r="FE5077" s="67"/>
      <c r="FF5077" s="64"/>
      <c r="FG5077" s="5"/>
      <c r="FH5077" s="69"/>
      <c r="FI5077" s="6"/>
      <c r="FJ5077" s="5"/>
      <c r="FK5077" s="25"/>
      <c r="FL5077" s="5"/>
    </row>
    <row r="5078" spans="40:168">
      <c r="AN5078" s="14"/>
      <c r="AO5078" s="14"/>
      <c r="AP5078" s="5"/>
      <c r="AQ5078" s="25"/>
      <c r="AR5078" s="25"/>
      <c r="AS5078" s="96"/>
      <c r="AT5078" s="83"/>
      <c r="AU5078" s="14"/>
      <c r="AX5078" s="83"/>
      <c r="AY5078" s="83"/>
      <c r="AZ5078" s="83"/>
      <c r="BA5078" s="83"/>
      <c r="BJ5078" s="54"/>
      <c r="BK5078" s="22"/>
      <c r="BL5078" s="24"/>
      <c r="BP5078" s="23"/>
      <c r="BQ5078" s="24"/>
      <c r="BR5078" s="22"/>
      <c r="BS5078" s="24"/>
      <c r="BT5078" s="24"/>
      <c r="BU5078" s="23"/>
      <c r="BV5078" s="26"/>
      <c r="BX5078" s="6"/>
      <c r="BY5078" s="24"/>
      <c r="BZ5078" s="109"/>
      <c r="CA5078" s="66"/>
      <c r="CB5078" s="5"/>
      <c r="CC5078" s="68"/>
      <c r="CD5078" s="67"/>
      <c r="CE5078" s="67"/>
      <c r="CF5078" s="64"/>
      <c r="CG5078" s="5"/>
      <c r="CH5078" s="69"/>
      <c r="CI5078" s="6"/>
      <c r="CJ5078" s="5"/>
      <c r="CK5078" s="25"/>
      <c r="CL5078" s="5"/>
      <c r="DN5078" s="14"/>
      <c r="DO5078" s="14"/>
      <c r="DP5078" s="5"/>
      <c r="DQ5078" s="25"/>
      <c r="DR5078" s="25"/>
      <c r="DS5078" s="96"/>
      <c r="DT5078" s="83"/>
      <c r="DU5078" s="14"/>
      <c r="DX5078" s="83"/>
      <c r="DY5078" s="83"/>
      <c r="DZ5078" s="83"/>
      <c r="EA5078" s="83"/>
      <c r="EJ5078" s="54"/>
      <c r="EK5078" s="22"/>
      <c r="EL5078" s="24"/>
      <c r="EP5078" s="23"/>
      <c r="EQ5078" s="24"/>
      <c r="ER5078" s="22"/>
      <c r="ES5078" s="24"/>
      <c r="ET5078" s="24"/>
      <c r="EU5078" s="23"/>
      <c r="EV5078" s="26"/>
      <c r="EX5078" s="6"/>
      <c r="EY5078" s="24"/>
      <c r="EZ5078" s="109"/>
      <c r="FA5078" s="66"/>
      <c r="FB5078" s="5"/>
      <c r="FC5078" s="68"/>
      <c r="FD5078" s="67"/>
      <c r="FE5078" s="67"/>
      <c r="FF5078" s="64"/>
      <c r="FG5078" s="5"/>
      <c r="FH5078" s="69"/>
      <c r="FI5078" s="6"/>
      <c r="FJ5078" s="5"/>
      <c r="FK5078" s="25"/>
      <c r="FL5078" s="5"/>
    </row>
    <row r="5079" spans="40:168">
      <c r="AN5079" s="14"/>
      <c r="AO5079" s="14"/>
      <c r="AP5079" s="5"/>
      <c r="AQ5079" s="25"/>
      <c r="AR5079" s="25"/>
      <c r="AS5079" s="96"/>
      <c r="AT5079" s="83"/>
      <c r="AU5079" s="14"/>
      <c r="AX5079" s="83"/>
      <c r="AY5079" s="83"/>
      <c r="AZ5079" s="83"/>
      <c r="BA5079" s="83"/>
      <c r="BJ5079" s="54"/>
      <c r="BK5079" s="22"/>
      <c r="BL5079" s="24"/>
      <c r="BP5079" s="23"/>
      <c r="BQ5079" s="24"/>
      <c r="BR5079" s="22"/>
      <c r="BS5079" s="24"/>
      <c r="BT5079" s="24"/>
      <c r="BU5079" s="23"/>
      <c r="BV5079" s="26"/>
      <c r="BX5079" s="6"/>
      <c r="BY5079" s="24"/>
      <c r="BZ5079" s="109"/>
      <c r="CA5079" s="66"/>
      <c r="CB5079" s="5"/>
      <c r="CC5079" s="68"/>
      <c r="CD5079" s="67"/>
      <c r="CE5079" s="67"/>
      <c r="CF5079" s="64"/>
      <c r="CG5079" s="5"/>
      <c r="CH5079" s="69"/>
      <c r="CI5079" s="6"/>
      <c r="CJ5079" s="5"/>
      <c r="CK5079" s="25"/>
      <c r="CL5079" s="5"/>
      <c r="DN5079" s="14"/>
      <c r="DO5079" s="14"/>
      <c r="DP5079" s="5"/>
      <c r="DQ5079" s="25"/>
      <c r="DR5079" s="25"/>
      <c r="DS5079" s="96"/>
      <c r="DT5079" s="83"/>
      <c r="DU5079" s="14"/>
      <c r="DX5079" s="83"/>
      <c r="DY5079" s="83"/>
      <c r="DZ5079" s="83"/>
      <c r="EA5079" s="83"/>
      <c r="EJ5079" s="54"/>
      <c r="EK5079" s="22"/>
      <c r="EL5079" s="24"/>
      <c r="EP5079" s="23"/>
      <c r="EQ5079" s="24"/>
      <c r="ER5079" s="22"/>
      <c r="ES5079" s="24"/>
      <c r="ET5079" s="24"/>
      <c r="EU5079" s="23"/>
      <c r="EV5079" s="26"/>
      <c r="EX5079" s="6"/>
      <c r="EY5079" s="24"/>
      <c r="EZ5079" s="109"/>
      <c r="FA5079" s="66"/>
      <c r="FB5079" s="5"/>
      <c r="FC5079" s="68"/>
      <c r="FD5079" s="67"/>
      <c r="FE5079" s="67"/>
      <c r="FF5079" s="64"/>
      <c r="FG5079" s="5"/>
      <c r="FH5079" s="69"/>
      <c r="FI5079" s="6"/>
      <c r="FJ5079" s="5"/>
      <c r="FK5079" s="25"/>
      <c r="FL5079" s="5"/>
    </row>
    <row r="5080" spans="40:168">
      <c r="AN5080" s="14"/>
      <c r="AO5080" s="14"/>
      <c r="AP5080" s="5"/>
      <c r="AQ5080" s="25"/>
      <c r="AR5080" s="25"/>
      <c r="AS5080" s="96"/>
      <c r="AT5080" s="83"/>
      <c r="AU5080" s="14"/>
      <c r="AX5080" s="83"/>
      <c r="AY5080" s="83"/>
      <c r="AZ5080" s="83"/>
      <c r="BA5080" s="83"/>
      <c r="BJ5080" s="54"/>
      <c r="BK5080" s="22"/>
      <c r="BL5080" s="24"/>
      <c r="BP5080" s="23"/>
      <c r="BQ5080" s="24"/>
      <c r="BR5080" s="22"/>
      <c r="BS5080" s="24"/>
      <c r="BT5080" s="24"/>
      <c r="BU5080" s="23"/>
      <c r="BV5080" s="26"/>
      <c r="BX5080" s="6"/>
      <c r="BY5080" s="24"/>
      <c r="BZ5080" s="109"/>
      <c r="CA5080" s="66"/>
      <c r="CB5080" s="5"/>
      <c r="CC5080" s="68"/>
      <c r="CD5080" s="67"/>
      <c r="CE5080" s="67"/>
      <c r="CF5080" s="64"/>
      <c r="CG5080" s="5"/>
      <c r="CH5080" s="69"/>
      <c r="CI5080" s="6"/>
      <c r="CJ5080" s="5"/>
      <c r="CK5080" s="25"/>
      <c r="CL5080" s="5"/>
      <c r="DN5080" s="14"/>
      <c r="DO5080" s="14"/>
      <c r="DP5080" s="5"/>
      <c r="DQ5080" s="25"/>
      <c r="DR5080" s="25"/>
      <c r="DS5080" s="96"/>
      <c r="DT5080" s="83"/>
      <c r="DU5080" s="14"/>
      <c r="DX5080" s="83"/>
      <c r="DY5080" s="83"/>
      <c r="DZ5080" s="83"/>
      <c r="EA5080" s="83"/>
      <c r="EJ5080" s="54"/>
      <c r="EK5080" s="22"/>
      <c r="EL5080" s="24"/>
      <c r="EP5080" s="23"/>
      <c r="EQ5080" s="24"/>
      <c r="ER5080" s="22"/>
      <c r="ES5080" s="24"/>
      <c r="ET5080" s="24"/>
      <c r="EU5080" s="23"/>
      <c r="EV5080" s="26"/>
      <c r="EX5080" s="6"/>
      <c r="EY5080" s="24"/>
      <c r="EZ5080" s="109"/>
      <c r="FA5080" s="66"/>
      <c r="FB5080" s="5"/>
      <c r="FC5080" s="68"/>
      <c r="FD5080" s="67"/>
      <c r="FE5080" s="67"/>
      <c r="FF5080" s="64"/>
      <c r="FG5080" s="5"/>
      <c r="FH5080" s="69"/>
      <c r="FI5080" s="6"/>
      <c r="FJ5080" s="5"/>
      <c r="FK5080" s="25"/>
      <c r="FL5080" s="5"/>
    </row>
    <row r="5081" spans="40:168">
      <c r="AN5081" s="14"/>
      <c r="AO5081" s="14"/>
      <c r="AP5081" s="5"/>
      <c r="AQ5081" s="25"/>
      <c r="AR5081" s="25"/>
      <c r="AS5081" s="96"/>
      <c r="AT5081" s="83"/>
      <c r="AU5081" s="14"/>
      <c r="AX5081" s="83"/>
      <c r="AY5081" s="83"/>
      <c r="AZ5081" s="83"/>
      <c r="BA5081" s="83"/>
      <c r="BJ5081" s="54"/>
      <c r="BK5081" s="22"/>
      <c r="BL5081" s="24"/>
      <c r="BP5081" s="23"/>
      <c r="BQ5081" s="24"/>
      <c r="BR5081" s="22"/>
      <c r="BS5081" s="24"/>
      <c r="BT5081" s="24"/>
      <c r="BU5081" s="23"/>
      <c r="BV5081" s="26"/>
      <c r="BX5081" s="6"/>
      <c r="BY5081" s="24"/>
      <c r="BZ5081" s="109"/>
      <c r="CA5081" s="66"/>
      <c r="CB5081" s="5"/>
      <c r="CC5081" s="68"/>
      <c r="CD5081" s="67"/>
      <c r="CE5081" s="67"/>
      <c r="CF5081" s="64"/>
      <c r="CG5081" s="5"/>
      <c r="CH5081" s="69"/>
      <c r="CI5081" s="6"/>
      <c r="CJ5081" s="5"/>
      <c r="CK5081" s="25"/>
      <c r="CL5081" s="5"/>
      <c r="DN5081" s="14"/>
      <c r="DO5081" s="14"/>
      <c r="DP5081" s="5"/>
      <c r="DQ5081" s="25"/>
      <c r="DR5081" s="25"/>
      <c r="DS5081" s="96"/>
      <c r="DT5081" s="83"/>
      <c r="DU5081" s="14"/>
      <c r="DX5081" s="83"/>
      <c r="DY5081" s="83"/>
      <c r="DZ5081" s="83"/>
      <c r="EA5081" s="83"/>
      <c r="EJ5081" s="54"/>
      <c r="EK5081" s="22"/>
      <c r="EL5081" s="24"/>
      <c r="EP5081" s="23"/>
      <c r="EQ5081" s="24"/>
      <c r="ER5081" s="22"/>
      <c r="ES5081" s="24"/>
      <c r="ET5081" s="24"/>
      <c r="EU5081" s="23"/>
      <c r="EV5081" s="26"/>
      <c r="EX5081" s="6"/>
      <c r="EY5081" s="24"/>
      <c r="EZ5081" s="109"/>
      <c r="FA5081" s="66"/>
      <c r="FB5081" s="5"/>
      <c r="FC5081" s="68"/>
      <c r="FD5081" s="67"/>
      <c r="FE5081" s="67"/>
      <c r="FF5081" s="64"/>
      <c r="FG5081" s="5"/>
      <c r="FH5081" s="69"/>
      <c r="FI5081" s="6"/>
      <c r="FJ5081" s="5"/>
      <c r="FK5081" s="25"/>
      <c r="FL5081" s="5"/>
    </row>
    <row r="5082" spans="40:168">
      <c r="AN5082" s="14"/>
      <c r="AO5082" s="14"/>
      <c r="AP5082" s="5"/>
      <c r="AQ5082" s="25"/>
      <c r="AR5082" s="25"/>
      <c r="AS5082" s="96"/>
      <c r="AT5082" s="83"/>
      <c r="AU5082" s="14"/>
      <c r="AX5082" s="83"/>
      <c r="AY5082" s="83"/>
      <c r="AZ5082" s="83"/>
      <c r="BA5082" s="83"/>
      <c r="BJ5082" s="54"/>
      <c r="BK5082" s="22"/>
      <c r="BL5082" s="24"/>
      <c r="BP5082" s="23"/>
      <c r="BQ5082" s="24"/>
      <c r="BR5082" s="22"/>
      <c r="BS5082" s="24"/>
      <c r="BT5082" s="24"/>
      <c r="BU5082" s="23"/>
      <c r="BV5082" s="26"/>
      <c r="BX5082" s="6"/>
      <c r="BY5082" s="24"/>
      <c r="BZ5082" s="109"/>
      <c r="CA5082" s="66"/>
      <c r="CB5082" s="5"/>
      <c r="CC5082" s="68"/>
      <c r="CD5082" s="67"/>
      <c r="CE5082" s="67"/>
      <c r="CF5082" s="64"/>
      <c r="CG5082" s="5"/>
      <c r="CH5082" s="69"/>
      <c r="CI5082" s="6"/>
      <c r="CJ5082" s="5"/>
      <c r="CK5082" s="25"/>
      <c r="CL5082" s="5"/>
      <c r="DN5082" s="14"/>
      <c r="DO5082" s="14"/>
      <c r="DP5082" s="5"/>
      <c r="DQ5082" s="25"/>
      <c r="DR5082" s="25"/>
      <c r="DS5082" s="96"/>
      <c r="DT5082" s="83"/>
      <c r="DU5082" s="14"/>
      <c r="DX5082" s="83"/>
      <c r="DY5082" s="83"/>
      <c r="DZ5082" s="83"/>
      <c r="EA5082" s="83"/>
      <c r="EJ5082" s="54"/>
      <c r="EK5082" s="22"/>
      <c r="EL5082" s="24"/>
      <c r="EP5082" s="23"/>
      <c r="EQ5082" s="24"/>
      <c r="ER5082" s="22"/>
      <c r="ES5082" s="24"/>
      <c r="ET5082" s="24"/>
      <c r="EU5082" s="23"/>
      <c r="EV5082" s="26"/>
      <c r="EX5082" s="6"/>
      <c r="EY5082" s="24"/>
      <c r="EZ5082" s="109"/>
      <c r="FA5082" s="66"/>
      <c r="FB5082" s="5"/>
      <c r="FC5082" s="68"/>
      <c r="FD5082" s="67"/>
      <c r="FE5082" s="67"/>
      <c r="FF5082" s="64"/>
      <c r="FG5082" s="5"/>
      <c r="FH5082" s="69"/>
      <c r="FI5082" s="6"/>
      <c r="FJ5082" s="5"/>
      <c r="FK5082" s="25"/>
      <c r="FL5082" s="5"/>
    </row>
    <row r="5083" spans="40:168">
      <c r="AN5083" s="14"/>
      <c r="AO5083" s="14"/>
      <c r="AP5083" s="5"/>
      <c r="AQ5083" s="25"/>
      <c r="AR5083" s="25"/>
      <c r="AS5083" s="96"/>
      <c r="AT5083" s="83"/>
      <c r="AU5083" s="14"/>
      <c r="AX5083" s="83"/>
      <c r="AY5083" s="83"/>
      <c r="AZ5083" s="83"/>
      <c r="BA5083" s="83"/>
      <c r="BJ5083" s="54"/>
      <c r="BK5083" s="22"/>
      <c r="BL5083" s="24"/>
      <c r="BP5083" s="23"/>
      <c r="BQ5083" s="24"/>
      <c r="BR5083" s="22"/>
      <c r="BS5083" s="24"/>
      <c r="BT5083" s="24"/>
      <c r="BU5083" s="23"/>
      <c r="BV5083" s="26"/>
      <c r="BX5083" s="6"/>
      <c r="BY5083" s="24"/>
      <c r="BZ5083" s="109"/>
      <c r="CA5083" s="66"/>
      <c r="CB5083" s="5"/>
      <c r="CC5083" s="68"/>
      <c r="CD5083" s="67"/>
      <c r="CE5083" s="67"/>
      <c r="CF5083" s="64"/>
      <c r="CG5083" s="5"/>
      <c r="CH5083" s="69"/>
      <c r="CI5083" s="6"/>
      <c r="CJ5083" s="5"/>
      <c r="CK5083" s="25"/>
      <c r="CL5083" s="5"/>
      <c r="DN5083" s="14"/>
      <c r="DO5083" s="14"/>
      <c r="DP5083" s="5"/>
      <c r="DQ5083" s="25"/>
      <c r="DR5083" s="25"/>
      <c r="DS5083" s="96"/>
      <c r="DT5083" s="83"/>
      <c r="DU5083" s="14"/>
      <c r="DX5083" s="83"/>
      <c r="DY5083" s="83"/>
      <c r="DZ5083" s="83"/>
      <c r="EA5083" s="83"/>
      <c r="EJ5083" s="54"/>
      <c r="EK5083" s="22"/>
      <c r="EL5083" s="24"/>
      <c r="EP5083" s="23"/>
      <c r="EQ5083" s="24"/>
      <c r="ER5083" s="22"/>
      <c r="ES5083" s="24"/>
      <c r="ET5083" s="24"/>
      <c r="EU5083" s="23"/>
      <c r="EV5083" s="26"/>
      <c r="EX5083" s="6"/>
      <c r="EY5083" s="24"/>
      <c r="EZ5083" s="109"/>
      <c r="FA5083" s="66"/>
      <c r="FB5083" s="5"/>
      <c r="FC5083" s="68"/>
      <c r="FD5083" s="67"/>
      <c r="FE5083" s="67"/>
      <c r="FF5083" s="64"/>
      <c r="FG5083" s="5"/>
      <c r="FH5083" s="69"/>
      <c r="FI5083" s="6"/>
      <c r="FJ5083" s="5"/>
      <c r="FK5083" s="25"/>
      <c r="FL5083" s="5"/>
    </row>
    <row r="5084" spans="40:168">
      <c r="AN5084" s="14"/>
      <c r="AO5084" s="14"/>
      <c r="AP5084" s="5"/>
      <c r="AQ5084" s="25"/>
      <c r="AR5084" s="25"/>
      <c r="AS5084" s="96"/>
      <c r="AT5084" s="83"/>
      <c r="AU5084" s="14"/>
      <c r="AX5084" s="83"/>
      <c r="AY5084" s="83"/>
      <c r="AZ5084" s="83"/>
      <c r="BA5084" s="83"/>
      <c r="BJ5084" s="54"/>
      <c r="BK5084" s="22"/>
      <c r="BL5084" s="24"/>
      <c r="BP5084" s="23"/>
      <c r="BQ5084" s="24"/>
      <c r="BR5084" s="22"/>
      <c r="BS5084" s="24"/>
      <c r="BT5084" s="24"/>
      <c r="BU5084" s="23"/>
      <c r="BV5084" s="26"/>
      <c r="BX5084" s="6"/>
      <c r="BY5084" s="24"/>
      <c r="BZ5084" s="109"/>
      <c r="CA5084" s="66"/>
      <c r="CB5084" s="5"/>
      <c r="CC5084" s="68"/>
      <c r="CD5084" s="67"/>
      <c r="CE5084" s="67"/>
      <c r="CF5084" s="64"/>
      <c r="CG5084" s="5"/>
      <c r="CH5084" s="69"/>
      <c r="CI5084" s="6"/>
      <c r="CJ5084" s="5"/>
      <c r="CK5084" s="25"/>
      <c r="CL5084" s="5"/>
      <c r="DN5084" s="14"/>
      <c r="DO5084" s="14"/>
      <c r="DP5084" s="5"/>
      <c r="DQ5084" s="25"/>
      <c r="DR5084" s="25"/>
      <c r="DS5084" s="96"/>
      <c r="DT5084" s="83"/>
      <c r="DU5084" s="14"/>
      <c r="DX5084" s="83"/>
      <c r="DY5084" s="83"/>
      <c r="DZ5084" s="83"/>
      <c r="EA5084" s="83"/>
      <c r="EJ5084" s="54"/>
      <c r="EK5084" s="22"/>
      <c r="EL5084" s="24"/>
      <c r="EP5084" s="23"/>
      <c r="EQ5084" s="24"/>
      <c r="ER5084" s="22"/>
      <c r="ES5084" s="24"/>
      <c r="ET5084" s="24"/>
      <c r="EU5084" s="23"/>
      <c r="EV5084" s="26"/>
      <c r="EX5084" s="6"/>
      <c r="EY5084" s="24"/>
      <c r="EZ5084" s="109"/>
      <c r="FA5084" s="66"/>
      <c r="FB5084" s="5"/>
      <c r="FC5084" s="68"/>
      <c r="FD5084" s="67"/>
      <c r="FE5084" s="67"/>
      <c r="FF5084" s="64"/>
      <c r="FG5084" s="5"/>
      <c r="FH5084" s="69"/>
      <c r="FI5084" s="6"/>
      <c r="FJ5084" s="5"/>
      <c r="FK5084" s="25"/>
      <c r="FL5084" s="5"/>
    </row>
    <row r="5085" spans="40:168">
      <c r="AN5085" s="14"/>
      <c r="AO5085" s="14"/>
      <c r="AP5085" s="5"/>
      <c r="AQ5085" s="25"/>
      <c r="AR5085" s="25"/>
      <c r="AS5085" s="96"/>
      <c r="AT5085" s="83"/>
      <c r="AU5085" s="14"/>
      <c r="AX5085" s="83"/>
      <c r="AY5085" s="83"/>
      <c r="AZ5085" s="83"/>
      <c r="BA5085" s="83"/>
      <c r="BJ5085" s="54"/>
      <c r="BK5085" s="22"/>
      <c r="BL5085" s="24"/>
      <c r="BP5085" s="23"/>
      <c r="BQ5085" s="24"/>
      <c r="BR5085" s="22"/>
      <c r="BS5085" s="24"/>
      <c r="BT5085" s="24"/>
      <c r="BU5085" s="23"/>
      <c r="BV5085" s="26"/>
      <c r="BX5085" s="6"/>
      <c r="BY5085" s="24"/>
      <c r="BZ5085" s="109"/>
      <c r="CA5085" s="66"/>
      <c r="CB5085" s="5"/>
      <c r="CC5085" s="68"/>
      <c r="CD5085" s="67"/>
      <c r="CE5085" s="67"/>
      <c r="CF5085" s="64"/>
      <c r="CG5085" s="5"/>
      <c r="CH5085" s="69"/>
      <c r="CI5085" s="6"/>
      <c r="CJ5085" s="5"/>
      <c r="CK5085" s="25"/>
      <c r="CL5085" s="5"/>
      <c r="DN5085" s="14"/>
      <c r="DO5085" s="14"/>
      <c r="DP5085" s="5"/>
      <c r="DQ5085" s="25"/>
      <c r="DR5085" s="25"/>
      <c r="DS5085" s="96"/>
      <c r="DT5085" s="83"/>
      <c r="DU5085" s="14"/>
      <c r="DX5085" s="83"/>
      <c r="DY5085" s="83"/>
      <c r="DZ5085" s="83"/>
      <c r="EA5085" s="83"/>
      <c r="EJ5085" s="54"/>
      <c r="EK5085" s="22"/>
      <c r="EL5085" s="24"/>
      <c r="EP5085" s="23"/>
      <c r="EQ5085" s="24"/>
      <c r="ER5085" s="22"/>
      <c r="ES5085" s="24"/>
      <c r="ET5085" s="24"/>
      <c r="EU5085" s="23"/>
      <c r="EV5085" s="26"/>
      <c r="EX5085" s="6"/>
      <c r="EY5085" s="24"/>
      <c r="EZ5085" s="109"/>
      <c r="FA5085" s="66"/>
      <c r="FB5085" s="5"/>
      <c r="FC5085" s="68"/>
      <c r="FD5085" s="67"/>
      <c r="FE5085" s="67"/>
      <c r="FF5085" s="64"/>
      <c r="FG5085" s="5"/>
      <c r="FH5085" s="69"/>
      <c r="FI5085" s="6"/>
      <c r="FJ5085" s="5"/>
      <c r="FK5085" s="25"/>
      <c r="FL5085" s="5"/>
    </row>
    <row r="5086" spans="40:168">
      <c r="AN5086" s="14"/>
      <c r="AO5086" s="14"/>
      <c r="AP5086" s="5"/>
      <c r="AQ5086" s="25"/>
      <c r="AR5086" s="25"/>
      <c r="AS5086" s="96"/>
      <c r="AT5086" s="83"/>
      <c r="AU5086" s="14"/>
      <c r="AX5086" s="83"/>
      <c r="AY5086" s="83"/>
      <c r="AZ5086" s="83"/>
      <c r="BA5086" s="83"/>
      <c r="BJ5086" s="54"/>
      <c r="BK5086" s="22"/>
      <c r="BL5086" s="24"/>
      <c r="BP5086" s="23"/>
      <c r="BQ5086" s="24"/>
      <c r="BR5086" s="22"/>
      <c r="BS5086" s="24"/>
      <c r="BT5086" s="24"/>
      <c r="BU5086" s="23"/>
      <c r="BV5086" s="26"/>
      <c r="BX5086" s="6"/>
      <c r="BY5086" s="24"/>
      <c r="BZ5086" s="109"/>
      <c r="CA5086" s="66"/>
      <c r="CB5086" s="5"/>
      <c r="CC5086" s="68"/>
      <c r="CD5086" s="67"/>
      <c r="CE5086" s="67"/>
      <c r="CF5086" s="64"/>
      <c r="CG5086" s="5"/>
      <c r="CH5086" s="69"/>
      <c r="CI5086" s="6"/>
      <c r="CJ5086" s="5"/>
      <c r="CK5086" s="25"/>
      <c r="CL5086" s="5"/>
      <c r="DN5086" s="14"/>
      <c r="DO5086" s="14"/>
      <c r="DP5086" s="5"/>
      <c r="DQ5086" s="25"/>
      <c r="DR5086" s="25"/>
      <c r="DS5086" s="96"/>
      <c r="DT5086" s="83"/>
      <c r="DU5086" s="14"/>
      <c r="DX5086" s="83"/>
      <c r="DY5086" s="83"/>
      <c r="DZ5086" s="83"/>
      <c r="EA5086" s="83"/>
      <c r="EJ5086" s="54"/>
      <c r="EK5086" s="22"/>
      <c r="EL5086" s="24"/>
      <c r="EP5086" s="23"/>
      <c r="EQ5086" s="24"/>
      <c r="ER5086" s="22"/>
      <c r="ES5086" s="24"/>
      <c r="ET5086" s="24"/>
      <c r="EU5086" s="23"/>
      <c r="EV5086" s="26"/>
      <c r="EX5086" s="6"/>
      <c r="EY5086" s="24"/>
      <c r="EZ5086" s="109"/>
      <c r="FA5086" s="66"/>
      <c r="FB5086" s="5"/>
      <c r="FC5086" s="68"/>
      <c r="FD5086" s="67"/>
      <c r="FE5086" s="67"/>
      <c r="FF5086" s="64"/>
      <c r="FG5086" s="5"/>
      <c r="FH5086" s="69"/>
      <c r="FI5086" s="6"/>
      <c r="FJ5086" s="5"/>
      <c r="FK5086" s="25"/>
      <c r="FL5086" s="5"/>
    </row>
    <row r="5087" spans="40:168">
      <c r="AN5087" s="14"/>
      <c r="AO5087" s="14"/>
      <c r="AP5087" s="5"/>
      <c r="AQ5087" s="25"/>
      <c r="AR5087" s="25"/>
      <c r="AS5087" s="96"/>
      <c r="AT5087" s="83"/>
      <c r="AU5087" s="14"/>
      <c r="AX5087" s="83"/>
      <c r="AY5087" s="83"/>
      <c r="AZ5087" s="83"/>
      <c r="BA5087" s="83"/>
      <c r="BJ5087" s="54"/>
      <c r="BK5087" s="22"/>
      <c r="BL5087" s="24"/>
      <c r="BP5087" s="23"/>
      <c r="BQ5087" s="24"/>
      <c r="BR5087" s="22"/>
      <c r="BS5087" s="24"/>
      <c r="BT5087" s="24"/>
      <c r="BU5087" s="23"/>
      <c r="BV5087" s="26"/>
      <c r="BX5087" s="6"/>
      <c r="BY5087" s="24"/>
      <c r="BZ5087" s="109"/>
      <c r="CA5087" s="66"/>
      <c r="CB5087" s="5"/>
      <c r="CC5087" s="68"/>
      <c r="CD5087" s="67"/>
      <c r="CE5087" s="67"/>
      <c r="CF5087" s="64"/>
      <c r="CG5087" s="5"/>
      <c r="CH5087" s="69"/>
      <c r="CI5087" s="6"/>
      <c r="CJ5087" s="5"/>
      <c r="CK5087" s="25"/>
      <c r="CL5087" s="5"/>
      <c r="DN5087" s="14"/>
      <c r="DO5087" s="14"/>
      <c r="DP5087" s="5"/>
      <c r="DQ5087" s="25"/>
      <c r="DR5087" s="25"/>
      <c r="DS5087" s="96"/>
      <c r="DT5087" s="83"/>
      <c r="DU5087" s="14"/>
      <c r="DX5087" s="83"/>
      <c r="DY5087" s="83"/>
      <c r="DZ5087" s="83"/>
      <c r="EA5087" s="83"/>
      <c r="EJ5087" s="54"/>
      <c r="EK5087" s="22"/>
      <c r="EL5087" s="24"/>
      <c r="EP5087" s="23"/>
      <c r="EQ5087" s="24"/>
      <c r="ER5087" s="22"/>
      <c r="ES5087" s="24"/>
      <c r="ET5087" s="24"/>
      <c r="EU5087" s="23"/>
      <c r="EV5087" s="26"/>
      <c r="EX5087" s="6"/>
      <c r="EY5087" s="24"/>
      <c r="EZ5087" s="109"/>
      <c r="FA5087" s="66"/>
      <c r="FB5087" s="5"/>
      <c r="FC5087" s="68"/>
      <c r="FD5087" s="67"/>
      <c r="FE5087" s="67"/>
      <c r="FF5087" s="64"/>
      <c r="FG5087" s="5"/>
      <c r="FH5087" s="69"/>
      <c r="FI5087" s="6"/>
      <c r="FJ5087" s="5"/>
      <c r="FK5087" s="25"/>
      <c r="FL5087" s="5"/>
    </row>
    <row r="5088" spans="40:168">
      <c r="AN5088" s="14"/>
      <c r="AO5088" s="14"/>
      <c r="AP5088" s="5"/>
      <c r="AQ5088" s="25"/>
      <c r="AR5088" s="25"/>
      <c r="AS5088" s="96"/>
      <c r="AT5088" s="83"/>
      <c r="AU5088" s="14"/>
      <c r="AX5088" s="83"/>
      <c r="AY5088" s="83"/>
      <c r="AZ5088" s="83"/>
      <c r="BA5088" s="83"/>
      <c r="BJ5088" s="54"/>
      <c r="BK5088" s="22"/>
      <c r="BL5088" s="24"/>
      <c r="BP5088" s="23"/>
      <c r="BQ5088" s="24"/>
      <c r="BR5088" s="22"/>
      <c r="BS5088" s="24"/>
      <c r="BT5088" s="24"/>
      <c r="BU5088" s="23"/>
      <c r="BV5088" s="26"/>
      <c r="BX5088" s="6"/>
      <c r="BY5088" s="24"/>
      <c r="BZ5088" s="109"/>
      <c r="CA5088" s="66"/>
      <c r="CB5088" s="5"/>
      <c r="CC5088" s="68"/>
      <c r="CD5088" s="67"/>
      <c r="CE5088" s="67"/>
      <c r="CF5088" s="64"/>
      <c r="CG5088" s="5"/>
      <c r="CH5088" s="69"/>
      <c r="CI5088" s="6"/>
      <c r="CJ5088" s="5"/>
      <c r="CK5088" s="25"/>
      <c r="CL5088" s="5"/>
      <c r="DN5088" s="14"/>
      <c r="DO5088" s="14"/>
      <c r="DP5088" s="5"/>
      <c r="DQ5088" s="25"/>
      <c r="DR5088" s="25"/>
      <c r="DS5088" s="96"/>
      <c r="DT5088" s="83"/>
      <c r="DU5088" s="14"/>
      <c r="DX5088" s="83"/>
      <c r="DY5088" s="83"/>
      <c r="DZ5088" s="83"/>
      <c r="EA5088" s="83"/>
      <c r="EJ5088" s="54"/>
      <c r="EK5088" s="22"/>
      <c r="EL5088" s="24"/>
      <c r="EP5088" s="23"/>
      <c r="EQ5088" s="24"/>
      <c r="ER5088" s="22"/>
      <c r="ES5088" s="24"/>
      <c r="ET5088" s="24"/>
      <c r="EU5088" s="23"/>
      <c r="EV5088" s="26"/>
      <c r="EX5088" s="6"/>
      <c r="EY5088" s="24"/>
      <c r="EZ5088" s="109"/>
      <c r="FA5088" s="66"/>
      <c r="FB5088" s="5"/>
      <c r="FC5088" s="68"/>
      <c r="FD5088" s="67"/>
      <c r="FE5088" s="67"/>
      <c r="FF5088" s="64"/>
      <c r="FG5088" s="5"/>
      <c r="FH5088" s="69"/>
      <c r="FI5088" s="6"/>
      <c r="FJ5088" s="5"/>
      <c r="FK5088" s="25"/>
      <c r="FL5088" s="5"/>
    </row>
    <row r="5089" spans="40:168">
      <c r="AN5089" s="14"/>
      <c r="AO5089" s="14"/>
      <c r="AP5089" s="5"/>
      <c r="AQ5089" s="25"/>
      <c r="AR5089" s="25"/>
      <c r="AS5089" s="96"/>
      <c r="AT5089" s="83"/>
      <c r="AU5089" s="14"/>
      <c r="AX5089" s="83"/>
      <c r="AY5089" s="83"/>
      <c r="AZ5089" s="83"/>
      <c r="BA5089" s="83"/>
      <c r="BJ5089" s="54"/>
      <c r="BK5089" s="22"/>
      <c r="BL5089" s="24"/>
      <c r="BP5089" s="23"/>
      <c r="BQ5089" s="24"/>
      <c r="BR5089" s="22"/>
      <c r="BS5089" s="24"/>
      <c r="BT5089" s="24"/>
      <c r="BU5089" s="23"/>
      <c r="BV5089" s="26"/>
      <c r="BX5089" s="6"/>
      <c r="BY5089" s="24"/>
      <c r="BZ5089" s="109"/>
      <c r="CA5089" s="66"/>
      <c r="CB5089" s="5"/>
      <c r="CC5089" s="68"/>
      <c r="CD5089" s="67"/>
      <c r="CE5089" s="67"/>
      <c r="CF5089" s="64"/>
      <c r="CG5089" s="5"/>
      <c r="CH5089" s="69"/>
      <c r="CI5089" s="6"/>
      <c r="CJ5089" s="5"/>
      <c r="CK5089" s="25"/>
      <c r="CL5089" s="5"/>
      <c r="DN5089" s="14"/>
      <c r="DO5089" s="14"/>
      <c r="DP5089" s="5"/>
      <c r="DQ5089" s="25"/>
      <c r="DR5089" s="25"/>
      <c r="DS5089" s="96"/>
      <c r="DT5089" s="83"/>
      <c r="DU5089" s="14"/>
      <c r="DX5089" s="83"/>
      <c r="DY5089" s="83"/>
      <c r="DZ5089" s="83"/>
      <c r="EA5089" s="83"/>
      <c r="EJ5089" s="54"/>
      <c r="EK5089" s="22"/>
      <c r="EL5089" s="24"/>
      <c r="EP5089" s="23"/>
      <c r="EQ5089" s="24"/>
      <c r="ER5089" s="22"/>
      <c r="ES5089" s="24"/>
      <c r="ET5089" s="24"/>
      <c r="EU5089" s="23"/>
      <c r="EV5089" s="26"/>
      <c r="EX5089" s="6"/>
      <c r="EY5089" s="24"/>
      <c r="EZ5089" s="109"/>
      <c r="FA5089" s="66"/>
      <c r="FB5089" s="5"/>
      <c r="FC5089" s="68"/>
      <c r="FD5089" s="67"/>
      <c r="FE5089" s="67"/>
      <c r="FF5089" s="64"/>
      <c r="FG5089" s="5"/>
      <c r="FH5089" s="69"/>
      <c r="FI5089" s="6"/>
      <c r="FJ5089" s="5"/>
      <c r="FK5089" s="25"/>
      <c r="FL5089" s="5"/>
    </row>
    <row r="5090" spans="40:168">
      <c r="AN5090" s="14"/>
      <c r="AO5090" s="14"/>
      <c r="AP5090" s="5"/>
      <c r="AQ5090" s="25"/>
      <c r="AR5090" s="25"/>
      <c r="AS5090" s="96"/>
      <c r="AT5090" s="83"/>
      <c r="AU5090" s="14"/>
      <c r="AX5090" s="83"/>
      <c r="AY5090" s="83"/>
      <c r="AZ5090" s="83"/>
      <c r="BA5090" s="83"/>
      <c r="BJ5090" s="54"/>
      <c r="BK5090" s="22"/>
      <c r="BL5090" s="24"/>
      <c r="BP5090" s="23"/>
      <c r="BQ5090" s="24"/>
      <c r="BR5090" s="22"/>
      <c r="BS5090" s="24"/>
      <c r="BT5090" s="24"/>
      <c r="BU5090" s="23"/>
      <c r="BV5090" s="26"/>
      <c r="BX5090" s="6"/>
      <c r="BY5090" s="24"/>
      <c r="BZ5090" s="109"/>
      <c r="CA5090" s="66"/>
      <c r="CB5090" s="5"/>
      <c r="CC5090" s="68"/>
      <c r="CD5090" s="67"/>
      <c r="CE5090" s="67"/>
      <c r="CF5090" s="64"/>
      <c r="CG5090" s="5"/>
      <c r="CH5090" s="69"/>
      <c r="CI5090" s="6"/>
      <c r="CJ5090" s="5"/>
      <c r="CK5090" s="25"/>
      <c r="CL5090" s="5"/>
      <c r="DN5090" s="14"/>
      <c r="DO5090" s="14"/>
      <c r="DP5090" s="5"/>
      <c r="DQ5090" s="25"/>
      <c r="DR5090" s="25"/>
      <c r="DS5090" s="96"/>
      <c r="DT5090" s="83"/>
      <c r="DU5090" s="14"/>
      <c r="DX5090" s="83"/>
      <c r="DY5090" s="83"/>
      <c r="DZ5090" s="83"/>
      <c r="EA5090" s="83"/>
      <c r="EJ5090" s="54"/>
      <c r="EK5090" s="22"/>
      <c r="EL5090" s="24"/>
      <c r="EP5090" s="23"/>
      <c r="EQ5090" s="24"/>
      <c r="ER5090" s="22"/>
      <c r="ES5090" s="24"/>
      <c r="ET5090" s="24"/>
      <c r="EU5090" s="23"/>
      <c r="EV5090" s="26"/>
      <c r="EX5090" s="6"/>
      <c r="EY5090" s="24"/>
      <c r="EZ5090" s="109"/>
      <c r="FA5090" s="66"/>
      <c r="FB5090" s="5"/>
      <c r="FC5090" s="68"/>
      <c r="FD5090" s="67"/>
      <c r="FE5090" s="67"/>
      <c r="FF5090" s="64"/>
      <c r="FG5090" s="5"/>
      <c r="FH5090" s="69"/>
      <c r="FI5090" s="6"/>
      <c r="FJ5090" s="5"/>
      <c r="FK5090" s="25"/>
      <c r="FL5090" s="5"/>
    </row>
    <row r="5091" spans="40:168">
      <c r="AN5091" s="14"/>
      <c r="AO5091" s="14"/>
      <c r="AP5091" s="5"/>
      <c r="AQ5091" s="25"/>
      <c r="AR5091" s="25"/>
      <c r="AS5091" s="96"/>
      <c r="AT5091" s="83"/>
      <c r="AU5091" s="14"/>
      <c r="AX5091" s="83"/>
      <c r="AY5091" s="83"/>
      <c r="AZ5091" s="83"/>
      <c r="BA5091" s="83"/>
      <c r="BJ5091" s="54"/>
      <c r="BK5091" s="22"/>
      <c r="BL5091" s="24"/>
      <c r="BP5091" s="23"/>
      <c r="BQ5091" s="24"/>
      <c r="BR5091" s="22"/>
      <c r="BS5091" s="24"/>
      <c r="BT5091" s="24"/>
      <c r="BU5091" s="23"/>
      <c r="BV5091" s="26"/>
      <c r="BX5091" s="6"/>
      <c r="BY5091" s="24"/>
      <c r="BZ5091" s="109"/>
      <c r="CA5091" s="66"/>
      <c r="CB5091" s="5"/>
      <c r="CC5091" s="68"/>
      <c r="CD5091" s="67"/>
      <c r="CE5091" s="67"/>
      <c r="CF5091" s="64"/>
      <c r="CG5091" s="5"/>
      <c r="CH5091" s="69"/>
      <c r="CI5091" s="6"/>
      <c r="CJ5091" s="5"/>
      <c r="CK5091" s="25"/>
      <c r="CL5091" s="5"/>
      <c r="DN5091" s="14"/>
      <c r="DO5091" s="14"/>
      <c r="DP5091" s="5"/>
      <c r="DQ5091" s="25"/>
      <c r="DR5091" s="25"/>
      <c r="DS5091" s="96"/>
      <c r="DT5091" s="83"/>
      <c r="DU5091" s="14"/>
      <c r="DX5091" s="83"/>
      <c r="DY5091" s="83"/>
      <c r="DZ5091" s="83"/>
      <c r="EA5091" s="83"/>
      <c r="EJ5091" s="54"/>
      <c r="EK5091" s="22"/>
      <c r="EL5091" s="24"/>
      <c r="EP5091" s="23"/>
      <c r="EQ5091" s="24"/>
      <c r="ER5091" s="22"/>
      <c r="ES5091" s="24"/>
      <c r="ET5091" s="24"/>
      <c r="EU5091" s="23"/>
      <c r="EV5091" s="26"/>
      <c r="EX5091" s="6"/>
      <c r="EY5091" s="24"/>
      <c r="EZ5091" s="109"/>
      <c r="FA5091" s="66"/>
      <c r="FB5091" s="5"/>
      <c r="FC5091" s="68"/>
      <c r="FD5091" s="67"/>
      <c r="FE5091" s="67"/>
      <c r="FF5091" s="64"/>
      <c r="FG5091" s="5"/>
      <c r="FH5091" s="69"/>
      <c r="FI5091" s="6"/>
      <c r="FJ5091" s="5"/>
      <c r="FK5091" s="25"/>
      <c r="FL5091" s="5"/>
    </row>
    <row r="5092" spans="40:168">
      <c r="AN5092" s="14"/>
      <c r="AO5092" s="14"/>
      <c r="AP5092" s="5"/>
      <c r="AQ5092" s="25"/>
      <c r="AR5092" s="25"/>
      <c r="AS5092" s="96"/>
      <c r="AT5092" s="83"/>
      <c r="AU5092" s="14"/>
      <c r="AX5092" s="83"/>
      <c r="AY5092" s="83"/>
      <c r="AZ5092" s="83"/>
      <c r="BA5092" s="83"/>
      <c r="BJ5092" s="54"/>
      <c r="BK5092" s="22"/>
      <c r="BL5092" s="24"/>
      <c r="BP5092" s="23"/>
      <c r="BQ5092" s="24"/>
      <c r="BR5092" s="22"/>
      <c r="BS5092" s="24"/>
      <c r="BT5092" s="24"/>
      <c r="BU5092" s="23"/>
      <c r="BV5092" s="26"/>
      <c r="BX5092" s="6"/>
      <c r="BY5092" s="24"/>
      <c r="BZ5092" s="109"/>
      <c r="CA5092" s="66"/>
      <c r="CB5092" s="5"/>
      <c r="CC5092" s="68"/>
      <c r="CD5092" s="67"/>
      <c r="CE5092" s="67"/>
      <c r="CF5092" s="64"/>
      <c r="CG5092" s="5"/>
      <c r="CH5092" s="69"/>
      <c r="CI5092" s="6"/>
      <c r="CJ5092" s="5"/>
      <c r="CK5092" s="25"/>
      <c r="CL5092" s="5"/>
      <c r="DN5092" s="14"/>
      <c r="DO5092" s="14"/>
      <c r="DP5092" s="5"/>
      <c r="DQ5092" s="25"/>
      <c r="DR5092" s="25"/>
      <c r="DS5092" s="96"/>
      <c r="DT5092" s="83"/>
      <c r="DU5092" s="14"/>
      <c r="DX5092" s="83"/>
      <c r="DY5092" s="83"/>
      <c r="DZ5092" s="83"/>
      <c r="EA5092" s="83"/>
      <c r="EJ5092" s="54"/>
      <c r="EK5092" s="22"/>
      <c r="EL5092" s="24"/>
      <c r="EP5092" s="23"/>
      <c r="EQ5092" s="24"/>
      <c r="ER5092" s="22"/>
      <c r="ES5092" s="24"/>
      <c r="ET5092" s="24"/>
      <c r="EU5092" s="23"/>
      <c r="EV5092" s="26"/>
      <c r="EX5092" s="6"/>
      <c r="EY5092" s="24"/>
      <c r="EZ5092" s="109"/>
      <c r="FA5092" s="66"/>
      <c r="FB5092" s="5"/>
      <c r="FC5092" s="68"/>
      <c r="FD5092" s="67"/>
      <c r="FE5092" s="67"/>
      <c r="FF5092" s="64"/>
      <c r="FG5092" s="5"/>
      <c r="FH5092" s="69"/>
      <c r="FI5092" s="6"/>
      <c r="FJ5092" s="5"/>
      <c r="FK5092" s="25"/>
      <c r="FL5092" s="5"/>
    </row>
    <row r="5093" spans="40:168">
      <c r="AN5093" s="14"/>
      <c r="AO5093" s="14"/>
      <c r="AP5093" s="5"/>
      <c r="AQ5093" s="25"/>
      <c r="AR5093" s="25"/>
      <c r="AS5093" s="96"/>
      <c r="AT5093" s="83"/>
      <c r="AU5093" s="14"/>
      <c r="AX5093" s="83"/>
      <c r="AY5093" s="83"/>
      <c r="AZ5093" s="83"/>
      <c r="BA5093" s="83"/>
      <c r="BJ5093" s="54"/>
      <c r="BK5093" s="22"/>
      <c r="BL5093" s="24"/>
      <c r="BP5093" s="23"/>
      <c r="BQ5093" s="24"/>
      <c r="BR5093" s="22"/>
      <c r="BS5093" s="24"/>
      <c r="BT5093" s="24"/>
      <c r="BU5093" s="23"/>
      <c r="BV5093" s="26"/>
      <c r="BX5093" s="6"/>
      <c r="BY5093" s="24"/>
      <c r="BZ5093" s="109"/>
      <c r="CA5093" s="66"/>
      <c r="CB5093" s="5"/>
      <c r="CC5093" s="68"/>
      <c r="CD5093" s="67"/>
      <c r="CE5093" s="67"/>
      <c r="CF5093" s="64"/>
      <c r="CG5093" s="5"/>
      <c r="CH5093" s="69"/>
      <c r="CI5093" s="6"/>
      <c r="CJ5093" s="5"/>
      <c r="CK5093" s="25"/>
      <c r="CL5093" s="5"/>
      <c r="DN5093" s="14"/>
      <c r="DO5093" s="14"/>
      <c r="DP5093" s="5"/>
      <c r="DQ5093" s="25"/>
      <c r="DR5093" s="25"/>
      <c r="DS5093" s="96"/>
      <c r="DT5093" s="83"/>
      <c r="DU5093" s="14"/>
      <c r="DX5093" s="83"/>
      <c r="DY5093" s="83"/>
      <c r="DZ5093" s="83"/>
      <c r="EA5093" s="83"/>
      <c r="EJ5093" s="54"/>
      <c r="EK5093" s="22"/>
      <c r="EL5093" s="24"/>
      <c r="EP5093" s="23"/>
      <c r="EQ5093" s="24"/>
      <c r="ER5093" s="22"/>
      <c r="ES5093" s="24"/>
      <c r="ET5093" s="24"/>
      <c r="EU5093" s="23"/>
      <c r="EV5093" s="26"/>
      <c r="EX5093" s="6"/>
      <c r="EY5093" s="24"/>
      <c r="EZ5093" s="109"/>
      <c r="FA5093" s="66"/>
      <c r="FB5093" s="5"/>
      <c r="FC5093" s="68"/>
      <c r="FD5093" s="67"/>
      <c r="FE5093" s="67"/>
      <c r="FF5093" s="64"/>
      <c r="FG5093" s="5"/>
      <c r="FH5093" s="69"/>
      <c r="FI5093" s="6"/>
      <c r="FJ5093" s="5"/>
      <c r="FK5093" s="25"/>
      <c r="FL5093" s="5"/>
    </row>
    <row r="5094" spans="40:168">
      <c r="AN5094" s="14"/>
      <c r="AO5094" s="14"/>
      <c r="AP5094" s="5"/>
      <c r="AQ5094" s="25"/>
      <c r="AR5094" s="25"/>
      <c r="AS5094" s="96"/>
      <c r="AT5094" s="83"/>
      <c r="AU5094" s="14"/>
      <c r="AX5094" s="83"/>
      <c r="AY5094" s="83"/>
      <c r="AZ5094" s="83"/>
      <c r="BA5094" s="83"/>
      <c r="BJ5094" s="54"/>
      <c r="BK5094" s="22"/>
      <c r="BL5094" s="24"/>
      <c r="BP5094" s="23"/>
      <c r="BQ5094" s="24"/>
      <c r="BR5094" s="22"/>
      <c r="BS5094" s="24"/>
      <c r="BT5094" s="24"/>
      <c r="BU5094" s="23"/>
      <c r="BV5094" s="26"/>
      <c r="BX5094" s="6"/>
      <c r="BY5094" s="24"/>
      <c r="BZ5094" s="109"/>
      <c r="CA5094" s="66"/>
      <c r="CB5094" s="5"/>
      <c r="CC5094" s="68"/>
      <c r="CD5094" s="67"/>
      <c r="CE5094" s="67"/>
      <c r="CF5094" s="64"/>
      <c r="CG5094" s="5"/>
      <c r="CH5094" s="69"/>
      <c r="CI5094" s="6"/>
      <c r="CJ5094" s="5"/>
      <c r="CK5094" s="25"/>
      <c r="CL5094" s="5"/>
      <c r="DN5094" s="14"/>
      <c r="DO5094" s="14"/>
      <c r="DP5094" s="5"/>
      <c r="DQ5094" s="25"/>
      <c r="DR5094" s="25"/>
      <c r="DS5094" s="96"/>
      <c r="DT5094" s="83"/>
      <c r="DU5094" s="14"/>
      <c r="DX5094" s="83"/>
      <c r="DY5094" s="83"/>
      <c r="DZ5094" s="83"/>
      <c r="EA5094" s="83"/>
      <c r="EJ5094" s="54"/>
      <c r="EK5094" s="22"/>
      <c r="EL5094" s="24"/>
      <c r="EP5094" s="23"/>
      <c r="EQ5094" s="24"/>
      <c r="ER5094" s="22"/>
      <c r="ES5094" s="24"/>
      <c r="ET5094" s="24"/>
      <c r="EU5094" s="23"/>
      <c r="EV5094" s="26"/>
      <c r="EX5094" s="6"/>
      <c r="EY5094" s="24"/>
      <c r="EZ5094" s="109"/>
      <c r="FA5094" s="66"/>
      <c r="FB5094" s="5"/>
      <c r="FC5094" s="68"/>
      <c r="FD5094" s="67"/>
      <c r="FE5094" s="67"/>
      <c r="FF5094" s="64"/>
      <c r="FG5094" s="5"/>
      <c r="FH5094" s="69"/>
      <c r="FI5094" s="6"/>
      <c r="FJ5094" s="5"/>
      <c r="FK5094" s="25"/>
      <c r="FL5094" s="5"/>
    </row>
    <row r="5095" spans="40:168">
      <c r="AN5095" s="14"/>
      <c r="AO5095" s="14"/>
      <c r="AP5095" s="5"/>
      <c r="AQ5095" s="25"/>
      <c r="AR5095" s="25"/>
      <c r="AS5095" s="96"/>
      <c r="AT5095" s="83"/>
      <c r="AU5095" s="14"/>
      <c r="AX5095" s="83"/>
      <c r="AY5095" s="83"/>
      <c r="AZ5095" s="83"/>
      <c r="BA5095" s="83"/>
      <c r="BJ5095" s="54"/>
      <c r="BK5095" s="22"/>
      <c r="BL5095" s="24"/>
      <c r="BP5095" s="23"/>
      <c r="BQ5095" s="24"/>
      <c r="BR5095" s="22"/>
      <c r="BS5095" s="24"/>
      <c r="BT5095" s="24"/>
      <c r="BU5095" s="23"/>
      <c r="BV5095" s="26"/>
      <c r="BX5095" s="6"/>
      <c r="BY5095" s="24"/>
      <c r="BZ5095" s="109"/>
      <c r="CA5095" s="66"/>
      <c r="CB5095" s="5"/>
      <c r="CC5095" s="68"/>
      <c r="CD5095" s="67"/>
      <c r="CE5095" s="67"/>
      <c r="CF5095" s="64"/>
      <c r="CG5095" s="5"/>
      <c r="CH5095" s="69"/>
      <c r="CI5095" s="6"/>
      <c r="CJ5095" s="5"/>
      <c r="CK5095" s="25"/>
      <c r="CL5095" s="5"/>
      <c r="DN5095" s="14"/>
      <c r="DO5095" s="14"/>
      <c r="DP5095" s="5"/>
      <c r="DQ5095" s="25"/>
      <c r="DR5095" s="25"/>
      <c r="DS5095" s="96"/>
      <c r="DT5095" s="83"/>
      <c r="DU5095" s="14"/>
      <c r="DX5095" s="83"/>
      <c r="DY5095" s="83"/>
      <c r="DZ5095" s="83"/>
      <c r="EA5095" s="83"/>
      <c r="EJ5095" s="54"/>
      <c r="EK5095" s="22"/>
      <c r="EL5095" s="24"/>
      <c r="EP5095" s="23"/>
      <c r="EQ5095" s="24"/>
      <c r="ER5095" s="22"/>
      <c r="ES5095" s="24"/>
      <c r="ET5095" s="24"/>
      <c r="EU5095" s="23"/>
      <c r="EV5095" s="26"/>
      <c r="EX5095" s="6"/>
      <c r="EY5095" s="24"/>
      <c r="EZ5095" s="109"/>
      <c r="FA5095" s="66"/>
      <c r="FB5095" s="5"/>
      <c r="FC5095" s="68"/>
      <c r="FD5095" s="67"/>
      <c r="FE5095" s="67"/>
      <c r="FF5095" s="64"/>
      <c r="FG5095" s="5"/>
      <c r="FH5095" s="69"/>
      <c r="FI5095" s="6"/>
      <c r="FJ5095" s="5"/>
      <c r="FK5095" s="25"/>
      <c r="FL5095" s="5"/>
    </row>
    <row r="5096" spans="40:168">
      <c r="AN5096" s="14"/>
      <c r="AO5096" s="14"/>
      <c r="AP5096" s="5"/>
      <c r="AQ5096" s="25"/>
      <c r="AR5096" s="25"/>
      <c r="AS5096" s="96"/>
      <c r="AT5096" s="83"/>
      <c r="AU5096" s="14"/>
      <c r="AX5096" s="83"/>
      <c r="AY5096" s="83"/>
      <c r="AZ5096" s="83"/>
      <c r="BA5096" s="83"/>
      <c r="BJ5096" s="54"/>
      <c r="BK5096" s="22"/>
      <c r="BL5096" s="24"/>
      <c r="BP5096" s="23"/>
      <c r="BQ5096" s="24"/>
      <c r="BR5096" s="22"/>
      <c r="BS5096" s="24"/>
      <c r="BT5096" s="24"/>
      <c r="BU5096" s="23"/>
      <c r="BV5096" s="26"/>
      <c r="BX5096" s="6"/>
      <c r="BY5096" s="24"/>
      <c r="BZ5096" s="109"/>
      <c r="CA5096" s="66"/>
      <c r="CB5096" s="5"/>
      <c r="CC5096" s="68"/>
      <c r="CD5096" s="67"/>
      <c r="CE5096" s="67"/>
      <c r="CF5096" s="64"/>
      <c r="CG5096" s="5"/>
      <c r="CH5096" s="69"/>
      <c r="CI5096" s="6"/>
      <c r="CJ5096" s="5"/>
      <c r="CK5096" s="25"/>
      <c r="CL5096" s="5"/>
      <c r="DN5096" s="14"/>
      <c r="DO5096" s="14"/>
      <c r="DP5096" s="5"/>
      <c r="DQ5096" s="25"/>
      <c r="DR5096" s="25"/>
      <c r="DS5096" s="96"/>
      <c r="DT5096" s="83"/>
      <c r="DU5096" s="14"/>
      <c r="DX5096" s="83"/>
      <c r="DY5096" s="83"/>
      <c r="DZ5096" s="83"/>
      <c r="EA5096" s="83"/>
      <c r="EJ5096" s="54"/>
      <c r="EK5096" s="22"/>
      <c r="EL5096" s="24"/>
      <c r="EP5096" s="23"/>
      <c r="EQ5096" s="24"/>
      <c r="ER5096" s="22"/>
      <c r="ES5096" s="24"/>
      <c r="ET5096" s="24"/>
      <c r="EU5096" s="23"/>
      <c r="EV5096" s="26"/>
      <c r="EX5096" s="6"/>
      <c r="EY5096" s="24"/>
      <c r="EZ5096" s="109"/>
      <c r="FA5096" s="66"/>
      <c r="FB5096" s="5"/>
      <c r="FC5096" s="68"/>
      <c r="FD5096" s="67"/>
      <c r="FE5096" s="67"/>
      <c r="FF5096" s="64"/>
      <c r="FG5096" s="5"/>
      <c r="FH5096" s="69"/>
      <c r="FI5096" s="6"/>
      <c r="FJ5096" s="5"/>
      <c r="FK5096" s="25"/>
      <c r="FL5096" s="5"/>
    </row>
    <row r="5097" spans="40:168">
      <c r="AN5097" s="14"/>
      <c r="AO5097" s="14"/>
      <c r="AP5097" s="5"/>
      <c r="AQ5097" s="25"/>
      <c r="AR5097" s="25"/>
      <c r="AS5097" s="96"/>
      <c r="AT5097" s="83"/>
      <c r="AU5097" s="14"/>
      <c r="AX5097" s="83"/>
      <c r="AY5097" s="83"/>
      <c r="AZ5097" s="83"/>
      <c r="BA5097" s="83"/>
      <c r="BJ5097" s="54"/>
      <c r="BK5097" s="22"/>
      <c r="BL5097" s="24"/>
      <c r="BP5097" s="23"/>
      <c r="BQ5097" s="24"/>
      <c r="BR5097" s="22"/>
      <c r="BS5097" s="24"/>
      <c r="BT5097" s="24"/>
      <c r="BU5097" s="23"/>
      <c r="BV5097" s="26"/>
      <c r="BX5097" s="6"/>
      <c r="BY5097" s="24"/>
      <c r="BZ5097" s="109"/>
      <c r="CA5097" s="66"/>
      <c r="CB5097" s="5"/>
      <c r="CC5097" s="68"/>
      <c r="CD5097" s="67"/>
      <c r="CE5097" s="67"/>
      <c r="CF5097" s="64"/>
      <c r="CG5097" s="5"/>
      <c r="CH5097" s="69"/>
      <c r="CI5097" s="6"/>
      <c r="CJ5097" s="5"/>
      <c r="CK5097" s="25"/>
      <c r="CL5097" s="5"/>
      <c r="DN5097" s="14"/>
      <c r="DO5097" s="14"/>
      <c r="DP5097" s="5"/>
      <c r="DQ5097" s="25"/>
      <c r="DR5097" s="25"/>
      <c r="DS5097" s="96"/>
      <c r="DT5097" s="83"/>
      <c r="DU5097" s="14"/>
      <c r="DX5097" s="83"/>
      <c r="DY5097" s="83"/>
      <c r="DZ5097" s="83"/>
      <c r="EA5097" s="83"/>
      <c r="EJ5097" s="54"/>
      <c r="EK5097" s="22"/>
      <c r="EL5097" s="24"/>
      <c r="EP5097" s="23"/>
      <c r="EQ5097" s="24"/>
      <c r="ER5097" s="22"/>
      <c r="ES5097" s="24"/>
      <c r="ET5097" s="24"/>
      <c r="EU5097" s="23"/>
      <c r="EV5097" s="26"/>
      <c r="EX5097" s="6"/>
      <c r="EY5097" s="24"/>
      <c r="EZ5097" s="109"/>
      <c r="FA5097" s="66"/>
      <c r="FB5097" s="5"/>
      <c r="FC5097" s="68"/>
      <c r="FD5097" s="67"/>
      <c r="FE5097" s="67"/>
      <c r="FF5097" s="64"/>
      <c r="FG5097" s="5"/>
      <c r="FH5097" s="69"/>
      <c r="FI5097" s="6"/>
      <c r="FJ5097" s="5"/>
      <c r="FK5097" s="25"/>
      <c r="FL5097" s="5"/>
    </row>
    <row r="5098" spans="40:168">
      <c r="AN5098" s="14"/>
      <c r="AO5098" s="14"/>
      <c r="AP5098" s="5"/>
      <c r="AQ5098" s="25"/>
      <c r="AR5098" s="25"/>
      <c r="AS5098" s="96"/>
      <c r="AT5098" s="83"/>
      <c r="AU5098" s="14"/>
      <c r="AX5098" s="83"/>
      <c r="AY5098" s="83"/>
      <c r="AZ5098" s="83"/>
      <c r="BA5098" s="83"/>
      <c r="BJ5098" s="54"/>
      <c r="BK5098" s="22"/>
      <c r="BL5098" s="24"/>
      <c r="BP5098" s="23"/>
      <c r="BQ5098" s="24"/>
      <c r="BR5098" s="22"/>
      <c r="BS5098" s="24"/>
      <c r="BT5098" s="24"/>
      <c r="BU5098" s="23"/>
      <c r="BV5098" s="26"/>
      <c r="BX5098" s="6"/>
      <c r="BY5098" s="24"/>
      <c r="BZ5098" s="109"/>
      <c r="CA5098" s="66"/>
      <c r="CB5098" s="5"/>
      <c r="CC5098" s="68"/>
      <c r="CD5098" s="67"/>
      <c r="CE5098" s="67"/>
      <c r="CF5098" s="64"/>
      <c r="CG5098" s="5"/>
      <c r="CH5098" s="69"/>
      <c r="CI5098" s="6"/>
      <c r="CJ5098" s="5"/>
      <c r="CK5098" s="25"/>
      <c r="CL5098" s="5"/>
      <c r="DN5098" s="14"/>
      <c r="DO5098" s="14"/>
      <c r="DP5098" s="5"/>
      <c r="DQ5098" s="25"/>
      <c r="DR5098" s="25"/>
      <c r="DS5098" s="96"/>
      <c r="DT5098" s="83"/>
      <c r="DU5098" s="14"/>
      <c r="DX5098" s="83"/>
      <c r="DY5098" s="83"/>
      <c r="DZ5098" s="83"/>
      <c r="EA5098" s="83"/>
      <c r="EJ5098" s="54"/>
      <c r="EK5098" s="22"/>
      <c r="EL5098" s="24"/>
      <c r="EP5098" s="23"/>
      <c r="EQ5098" s="24"/>
      <c r="ER5098" s="22"/>
      <c r="ES5098" s="24"/>
      <c r="ET5098" s="24"/>
      <c r="EU5098" s="23"/>
      <c r="EV5098" s="26"/>
      <c r="EX5098" s="6"/>
      <c r="EY5098" s="24"/>
      <c r="EZ5098" s="109"/>
      <c r="FA5098" s="66"/>
      <c r="FB5098" s="5"/>
      <c r="FC5098" s="68"/>
      <c r="FD5098" s="67"/>
      <c r="FE5098" s="67"/>
      <c r="FF5098" s="64"/>
      <c r="FG5098" s="5"/>
      <c r="FH5098" s="69"/>
      <c r="FI5098" s="6"/>
      <c r="FJ5098" s="5"/>
      <c r="FK5098" s="25"/>
      <c r="FL5098" s="5"/>
    </row>
    <row r="5099" spans="40:168">
      <c r="AN5099" s="14"/>
      <c r="AO5099" s="14"/>
      <c r="AP5099" s="5"/>
      <c r="AQ5099" s="25"/>
      <c r="AR5099" s="25"/>
      <c r="AS5099" s="96"/>
      <c r="AT5099" s="83"/>
      <c r="AU5099" s="14"/>
      <c r="AX5099" s="83"/>
      <c r="AY5099" s="83"/>
      <c r="AZ5099" s="83"/>
      <c r="BA5099" s="83"/>
      <c r="BJ5099" s="54"/>
      <c r="BK5099" s="22"/>
      <c r="BL5099" s="24"/>
      <c r="BP5099" s="23"/>
      <c r="BQ5099" s="24"/>
      <c r="BR5099" s="22"/>
      <c r="BS5099" s="24"/>
      <c r="BT5099" s="24"/>
      <c r="BU5099" s="23"/>
      <c r="BV5099" s="26"/>
      <c r="BX5099" s="6"/>
      <c r="BY5099" s="24"/>
      <c r="BZ5099" s="109"/>
      <c r="CA5099" s="66"/>
      <c r="CB5099" s="5"/>
      <c r="CC5099" s="68"/>
      <c r="CD5099" s="67"/>
      <c r="CE5099" s="67"/>
      <c r="CF5099" s="64"/>
      <c r="CG5099" s="5"/>
      <c r="CH5099" s="69"/>
      <c r="CI5099" s="6"/>
      <c r="CJ5099" s="5"/>
      <c r="CK5099" s="25"/>
      <c r="CL5099" s="5"/>
      <c r="DN5099" s="14"/>
      <c r="DO5099" s="14"/>
      <c r="DP5099" s="5"/>
      <c r="DQ5099" s="25"/>
      <c r="DR5099" s="25"/>
      <c r="DS5099" s="96"/>
      <c r="DT5099" s="83"/>
      <c r="DU5099" s="14"/>
      <c r="DX5099" s="83"/>
      <c r="DY5099" s="83"/>
      <c r="DZ5099" s="83"/>
      <c r="EA5099" s="83"/>
      <c r="EJ5099" s="54"/>
      <c r="EK5099" s="22"/>
      <c r="EL5099" s="24"/>
      <c r="EP5099" s="23"/>
      <c r="EQ5099" s="24"/>
      <c r="ER5099" s="22"/>
      <c r="ES5099" s="24"/>
      <c r="ET5099" s="24"/>
      <c r="EU5099" s="23"/>
      <c r="EV5099" s="26"/>
      <c r="EX5099" s="6"/>
      <c r="EY5099" s="24"/>
      <c r="EZ5099" s="109"/>
      <c r="FA5099" s="66"/>
      <c r="FB5099" s="5"/>
      <c r="FC5099" s="68"/>
      <c r="FD5099" s="67"/>
      <c r="FE5099" s="67"/>
      <c r="FF5099" s="64"/>
      <c r="FG5099" s="5"/>
      <c r="FH5099" s="69"/>
      <c r="FI5099" s="6"/>
      <c r="FJ5099" s="5"/>
      <c r="FK5099" s="25"/>
      <c r="FL5099" s="5"/>
    </row>
    <row r="5100" spans="40:168">
      <c r="AN5100" s="14"/>
      <c r="AO5100" s="14"/>
      <c r="AP5100" s="5"/>
      <c r="AQ5100" s="25"/>
      <c r="AR5100" s="25"/>
      <c r="AS5100" s="96"/>
      <c r="AT5100" s="83"/>
      <c r="AU5100" s="14"/>
      <c r="AX5100" s="83"/>
      <c r="AY5100" s="83"/>
      <c r="AZ5100" s="83"/>
      <c r="BA5100" s="83"/>
      <c r="BJ5100" s="54"/>
      <c r="BK5100" s="22"/>
      <c r="BL5100" s="24"/>
      <c r="BP5100" s="23"/>
      <c r="BQ5100" s="24"/>
      <c r="BR5100" s="22"/>
      <c r="BS5100" s="24"/>
      <c r="BT5100" s="24"/>
      <c r="BU5100" s="23"/>
      <c r="BV5100" s="26"/>
      <c r="BX5100" s="6"/>
      <c r="BY5100" s="24"/>
      <c r="BZ5100" s="109"/>
      <c r="CA5100" s="66"/>
      <c r="CB5100" s="5"/>
      <c r="CC5100" s="68"/>
      <c r="CD5100" s="67"/>
      <c r="CE5100" s="67"/>
      <c r="CF5100" s="64"/>
      <c r="CG5100" s="5"/>
      <c r="CH5100" s="69"/>
      <c r="CI5100" s="6"/>
      <c r="CJ5100" s="5"/>
      <c r="CK5100" s="25"/>
      <c r="CL5100" s="5"/>
      <c r="DN5100" s="14"/>
      <c r="DO5100" s="14"/>
      <c r="DP5100" s="5"/>
      <c r="DQ5100" s="25"/>
      <c r="DR5100" s="25"/>
      <c r="DS5100" s="96"/>
      <c r="DT5100" s="83"/>
      <c r="DU5100" s="14"/>
      <c r="DX5100" s="83"/>
      <c r="DY5100" s="83"/>
      <c r="DZ5100" s="83"/>
      <c r="EA5100" s="83"/>
      <c r="EJ5100" s="54"/>
      <c r="EK5100" s="22"/>
      <c r="EL5100" s="24"/>
      <c r="EP5100" s="23"/>
      <c r="EQ5100" s="24"/>
      <c r="ER5100" s="22"/>
      <c r="ES5100" s="24"/>
      <c r="ET5100" s="24"/>
      <c r="EU5100" s="23"/>
      <c r="EV5100" s="26"/>
      <c r="EX5100" s="6"/>
      <c r="EY5100" s="24"/>
      <c r="EZ5100" s="109"/>
      <c r="FA5100" s="66"/>
      <c r="FB5100" s="5"/>
      <c r="FC5100" s="68"/>
      <c r="FD5100" s="67"/>
      <c r="FE5100" s="67"/>
      <c r="FF5100" s="64"/>
      <c r="FG5100" s="5"/>
      <c r="FH5100" s="69"/>
      <c r="FI5100" s="6"/>
      <c r="FJ5100" s="5"/>
      <c r="FK5100" s="25"/>
      <c r="FL5100" s="5"/>
    </row>
    <row r="5101" spans="40:168">
      <c r="AN5101" s="14"/>
      <c r="AO5101" s="14"/>
      <c r="AP5101" s="5"/>
      <c r="AQ5101" s="25"/>
      <c r="AR5101" s="25"/>
      <c r="AS5101" s="96"/>
      <c r="AT5101" s="83"/>
      <c r="AU5101" s="14"/>
      <c r="AX5101" s="83"/>
      <c r="AY5101" s="83"/>
      <c r="AZ5101" s="83"/>
      <c r="BA5101" s="83"/>
      <c r="BJ5101" s="54"/>
      <c r="BK5101" s="22"/>
      <c r="BL5101" s="24"/>
      <c r="BP5101" s="23"/>
      <c r="BQ5101" s="24"/>
      <c r="BR5101" s="22"/>
      <c r="BS5101" s="24"/>
      <c r="BT5101" s="24"/>
      <c r="BU5101" s="23"/>
      <c r="BV5101" s="26"/>
      <c r="BX5101" s="6"/>
      <c r="BY5101" s="24"/>
      <c r="BZ5101" s="109"/>
      <c r="CA5101" s="66"/>
      <c r="CB5101" s="5"/>
      <c r="CC5101" s="68"/>
      <c r="CD5101" s="67"/>
      <c r="CE5101" s="67"/>
      <c r="CF5101" s="64"/>
      <c r="CG5101" s="5"/>
      <c r="CH5101" s="69"/>
      <c r="CI5101" s="6"/>
      <c r="CJ5101" s="5"/>
      <c r="CK5101" s="25"/>
      <c r="CL5101" s="5"/>
      <c r="DN5101" s="14"/>
      <c r="DO5101" s="14"/>
      <c r="DP5101" s="5"/>
      <c r="DQ5101" s="25"/>
      <c r="DR5101" s="25"/>
      <c r="DS5101" s="96"/>
      <c r="DT5101" s="83"/>
      <c r="DU5101" s="14"/>
      <c r="DX5101" s="83"/>
      <c r="DY5101" s="83"/>
      <c r="DZ5101" s="83"/>
      <c r="EA5101" s="83"/>
      <c r="EJ5101" s="54"/>
      <c r="EK5101" s="22"/>
      <c r="EL5101" s="24"/>
      <c r="EP5101" s="23"/>
      <c r="EQ5101" s="24"/>
      <c r="ER5101" s="22"/>
      <c r="ES5101" s="24"/>
      <c r="ET5101" s="24"/>
      <c r="EU5101" s="23"/>
      <c r="EV5101" s="26"/>
      <c r="EX5101" s="6"/>
      <c r="EY5101" s="24"/>
      <c r="EZ5101" s="109"/>
      <c r="FA5101" s="66"/>
      <c r="FB5101" s="5"/>
      <c r="FC5101" s="68"/>
      <c r="FD5101" s="67"/>
      <c r="FE5101" s="67"/>
      <c r="FF5101" s="64"/>
      <c r="FG5101" s="5"/>
      <c r="FH5101" s="69"/>
      <c r="FI5101" s="6"/>
      <c r="FJ5101" s="5"/>
      <c r="FK5101" s="25"/>
      <c r="FL5101" s="5"/>
    </row>
    <row r="5102" spans="40:168">
      <c r="AN5102" s="14"/>
      <c r="AO5102" s="14"/>
      <c r="AP5102" s="5"/>
      <c r="AQ5102" s="25"/>
      <c r="AR5102" s="25"/>
      <c r="AS5102" s="96"/>
      <c r="AT5102" s="83"/>
      <c r="AU5102" s="14"/>
      <c r="AX5102" s="83"/>
      <c r="AY5102" s="83"/>
      <c r="AZ5102" s="83"/>
      <c r="BA5102" s="83"/>
      <c r="BJ5102" s="54"/>
      <c r="BK5102" s="22"/>
      <c r="BL5102" s="24"/>
      <c r="BP5102" s="23"/>
      <c r="BQ5102" s="24"/>
      <c r="BR5102" s="22"/>
      <c r="BS5102" s="24"/>
      <c r="BT5102" s="24"/>
      <c r="BU5102" s="23"/>
      <c r="BV5102" s="26"/>
      <c r="BX5102" s="6"/>
      <c r="BY5102" s="24"/>
      <c r="BZ5102" s="109"/>
      <c r="CA5102" s="66"/>
      <c r="CB5102" s="5"/>
      <c r="CC5102" s="68"/>
      <c r="CD5102" s="67"/>
      <c r="CE5102" s="67"/>
      <c r="CF5102" s="64"/>
      <c r="CG5102" s="5"/>
      <c r="CH5102" s="69"/>
      <c r="CI5102" s="6"/>
      <c r="CJ5102" s="5"/>
      <c r="CK5102" s="25"/>
      <c r="CL5102" s="5"/>
      <c r="DN5102" s="14"/>
      <c r="DO5102" s="14"/>
      <c r="DP5102" s="5"/>
      <c r="DQ5102" s="25"/>
      <c r="DR5102" s="25"/>
      <c r="DS5102" s="96"/>
      <c r="DT5102" s="83"/>
      <c r="DU5102" s="14"/>
      <c r="DX5102" s="83"/>
      <c r="DY5102" s="83"/>
      <c r="DZ5102" s="83"/>
      <c r="EA5102" s="83"/>
      <c r="EJ5102" s="54"/>
      <c r="EK5102" s="22"/>
      <c r="EL5102" s="24"/>
      <c r="EP5102" s="23"/>
      <c r="EQ5102" s="24"/>
      <c r="ER5102" s="22"/>
      <c r="ES5102" s="24"/>
      <c r="ET5102" s="24"/>
      <c r="EU5102" s="23"/>
      <c r="EV5102" s="26"/>
      <c r="EX5102" s="6"/>
      <c r="EY5102" s="24"/>
      <c r="EZ5102" s="109"/>
      <c r="FA5102" s="66"/>
      <c r="FB5102" s="5"/>
      <c r="FC5102" s="68"/>
      <c r="FD5102" s="67"/>
      <c r="FE5102" s="67"/>
      <c r="FF5102" s="64"/>
      <c r="FG5102" s="5"/>
      <c r="FH5102" s="69"/>
      <c r="FI5102" s="6"/>
      <c r="FJ5102" s="5"/>
      <c r="FK5102" s="25"/>
      <c r="FL5102" s="5"/>
    </row>
    <row r="5103" spans="40:168">
      <c r="AN5103" s="14"/>
      <c r="AO5103" s="14"/>
      <c r="AP5103" s="5"/>
      <c r="AQ5103" s="25"/>
      <c r="AR5103" s="25"/>
      <c r="AS5103" s="96"/>
      <c r="AT5103" s="83"/>
      <c r="AU5103" s="14"/>
      <c r="AX5103" s="83"/>
      <c r="AY5103" s="83"/>
      <c r="AZ5103" s="83"/>
      <c r="BA5103" s="83"/>
      <c r="BJ5103" s="54"/>
      <c r="BK5103" s="22"/>
      <c r="BL5103" s="24"/>
      <c r="BP5103" s="23"/>
      <c r="BQ5103" s="24"/>
      <c r="BR5103" s="22"/>
      <c r="BS5103" s="24"/>
      <c r="BT5103" s="24"/>
      <c r="BU5103" s="23"/>
      <c r="BV5103" s="26"/>
      <c r="BX5103" s="6"/>
      <c r="BY5103" s="24"/>
      <c r="BZ5103" s="109"/>
      <c r="CA5103" s="66"/>
      <c r="CB5103" s="5"/>
      <c r="CC5103" s="68"/>
      <c r="CD5103" s="67"/>
      <c r="CE5103" s="67"/>
      <c r="CF5103" s="64"/>
      <c r="CG5103" s="5"/>
      <c r="CH5103" s="69"/>
      <c r="CI5103" s="6"/>
      <c r="CJ5103" s="5"/>
      <c r="CK5103" s="25"/>
      <c r="CL5103" s="5"/>
      <c r="DN5103" s="14"/>
      <c r="DO5103" s="14"/>
      <c r="DP5103" s="5"/>
      <c r="DQ5103" s="25"/>
      <c r="DR5103" s="25"/>
      <c r="DS5103" s="96"/>
      <c r="DT5103" s="83"/>
      <c r="DU5103" s="14"/>
      <c r="DX5103" s="83"/>
      <c r="DY5103" s="83"/>
      <c r="DZ5103" s="83"/>
      <c r="EA5103" s="83"/>
      <c r="EJ5103" s="54"/>
      <c r="EK5103" s="22"/>
      <c r="EL5103" s="24"/>
      <c r="EP5103" s="23"/>
      <c r="EQ5103" s="24"/>
      <c r="ER5103" s="22"/>
      <c r="ES5103" s="24"/>
      <c r="ET5103" s="24"/>
      <c r="EU5103" s="23"/>
      <c r="EV5103" s="26"/>
      <c r="EX5103" s="6"/>
      <c r="EY5103" s="24"/>
      <c r="EZ5103" s="109"/>
      <c r="FA5103" s="66"/>
      <c r="FB5103" s="5"/>
      <c r="FC5103" s="68"/>
      <c r="FD5103" s="67"/>
      <c r="FE5103" s="67"/>
      <c r="FF5103" s="64"/>
      <c r="FG5103" s="5"/>
      <c r="FH5103" s="69"/>
      <c r="FI5103" s="6"/>
      <c r="FJ5103" s="5"/>
      <c r="FK5103" s="25"/>
      <c r="FL5103" s="5"/>
    </row>
    <row r="5104" spans="40:168">
      <c r="AN5104" s="14"/>
      <c r="AO5104" s="14"/>
      <c r="AP5104" s="5"/>
      <c r="AQ5104" s="25"/>
      <c r="AR5104" s="25"/>
      <c r="AS5104" s="96"/>
      <c r="AT5104" s="83"/>
      <c r="AU5104" s="14"/>
      <c r="AX5104" s="83"/>
      <c r="AY5104" s="83"/>
      <c r="AZ5104" s="83"/>
      <c r="BA5104" s="83"/>
      <c r="BJ5104" s="54"/>
      <c r="BK5104" s="22"/>
      <c r="BL5104" s="24"/>
      <c r="BP5104" s="23"/>
      <c r="BQ5104" s="24"/>
      <c r="BR5104" s="22"/>
      <c r="BS5104" s="24"/>
      <c r="BT5104" s="24"/>
      <c r="BU5104" s="23"/>
      <c r="BV5104" s="26"/>
      <c r="BX5104" s="6"/>
      <c r="BY5104" s="24"/>
      <c r="BZ5104" s="109"/>
      <c r="CA5104" s="66"/>
      <c r="CB5104" s="5"/>
      <c r="CC5104" s="68"/>
      <c r="CD5104" s="67"/>
      <c r="CE5104" s="67"/>
      <c r="CF5104" s="64"/>
      <c r="CG5104" s="5"/>
      <c r="CH5104" s="69"/>
      <c r="CI5104" s="6"/>
      <c r="CJ5104" s="5"/>
      <c r="CK5104" s="25"/>
      <c r="CL5104" s="5"/>
      <c r="DN5104" s="14"/>
      <c r="DO5104" s="14"/>
      <c r="DP5104" s="5"/>
      <c r="DQ5104" s="25"/>
      <c r="DR5104" s="25"/>
      <c r="DS5104" s="96"/>
      <c r="DT5104" s="83"/>
      <c r="DU5104" s="14"/>
      <c r="DX5104" s="83"/>
      <c r="DY5104" s="83"/>
      <c r="DZ5104" s="83"/>
      <c r="EA5104" s="83"/>
      <c r="EJ5104" s="54"/>
      <c r="EK5104" s="22"/>
      <c r="EL5104" s="24"/>
      <c r="EP5104" s="23"/>
      <c r="EQ5104" s="24"/>
      <c r="ER5104" s="22"/>
      <c r="ES5104" s="24"/>
      <c r="ET5104" s="24"/>
      <c r="EU5104" s="23"/>
      <c r="EV5104" s="26"/>
      <c r="EX5104" s="6"/>
      <c r="EY5104" s="24"/>
      <c r="EZ5104" s="109"/>
      <c r="FA5104" s="66"/>
      <c r="FB5104" s="5"/>
      <c r="FC5104" s="68"/>
      <c r="FD5104" s="67"/>
      <c r="FE5104" s="67"/>
      <c r="FF5104" s="64"/>
      <c r="FG5104" s="5"/>
      <c r="FH5104" s="69"/>
      <c r="FI5104" s="6"/>
      <c r="FJ5104" s="5"/>
      <c r="FK5104" s="25"/>
      <c r="FL5104" s="5"/>
    </row>
    <row r="5105" spans="40:168">
      <c r="AN5105" s="14"/>
      <c r="AO5105" s="14"/>
      <c r="AP5105" s="5"/>
      <c r="AQ5105" s="25"/>
      <c r="AR5105" s="25"/>
      <c r="AS5105" s="96"/>
      <c r="AT5105" s="83"/>
      <c r="AU5105" s="14"/>
      <c r="AX5105" s="83"/>
      <c r="AY5105" s="83"/>
      <c r="AZ5105" s="83"/>
      <c r="BA5105" s="83"/>
      <c r="BJ5105" s="54"/>
      <c r="BK5105" s="22"/>
      <c r="BL5105" s="24"/>
      <c r="BP5105" s="23"/>
      <c r="BQ5105" s="24"/>
      <c r="BR5105" s="22"/>
      <c r="BS5105" s="24"/>
      <c r="BT5105" s="24"/>
      <c r="BU5105" s="23"/>
      <c r="BV5105" s="26"/>
      <c r="BX5105" s="6"/>
      <c r="BY5105" s="24"/>
      <c r="BZ5105" s="109"/>
      <c r="CA5105" s="66"/>
      <c r="CB5105" s="5"/>
      <c r="CC5105" s="68"/>
      <c r="CD5105" s="67"/>
      <c r="CE5105" s="67"/>
      <c r="CF5105" s="64"/>
      <c r="CG5105" s="5"/>
      <c r="CH5105" s="69"/>
      <c r="CI5105" s="6"/>
      <c r="CJ5105" s="5"/>
      <c r="CK5105" s="25"/>
      <c r="CL5105" s="5"/>
      <c r="DN5105" s="14"/>
      <c r="DO5105" s="14"/>
      <c r="DP5105" s="5"/>
      <c r="DQ5105" s="25"/>
      <c r="DR5105" s="25"/>
      <c r="DS5105" s="96"/>
      <c r="DT5105" s="83"/>
      <c r="DU5105" s="14"/>
      <c r="DX5105" s="83"/>
      <c r="DY5105" s="83"/>
      <c r="DZ5105" s="83"/>
      <c r="EA5105" s="83"/>
      <c r="EJ5105" s="54"/>
      <c r="EK5105" s="22"/>
      <c r="EL5105" s="24"/>
      <c r="EP5105" s="23"/>
      <c r="EQ5105" s="24"/>
      <c r="ER5105" s="22"/>
      <c r="ES5105" s="24"/>
      <c r="ET5105" s="24"/>
      <c r="EU5105" s="23"/>
      <c r="EV5105" s="26"/>
      <c r="EX5105" s="6"/>
      <c r="EY5105" s="24"/>
      <c r="EZ5105" s="109"/>
      <c r="FA5105" s="66"/>
      <c r="FB5105" s="5"/>
      <c r="FC5105" s="68"/>
      <c r="FD5105" s="67"/>
      <c r="FE5105" s="67"/>
      <c r="FF5105" s="64"/>
      <c r="FG5105" s="5"/>
      <c r="FH5105" s="69"/>
      <c r="FI5105" s="6"/>
      <c r="FJ5105" s="5"/>
      <c r="FK5105" s="25"/>
      <c r="FL5105" s="5"/>
    </row>
    <row r="5106" spans="40:168">
      <c r="AN5106" s="14"/>
      <c r="AO5106" s="14"/>
      <c r="AP5106" s="5"/>
      <c r="AQ5106" s="25"/>
      <c r="AR5106" s="25"/>
      <c r="AS5106" s="96"/>
      <c r="AT5106" s="83"/>
      <c r="AU5106" s="14"/>
      <c r="AX5106" s="83"/>
      <c r="AY5106" s="83"/>
      <c r="AZ5106" s="83"/>
      <c r="BA5106" s="83"/>
      <c r="BJ5106" s="54"/>
      <c r="BK5106" s="22"/>
      <c r="BL5106" s="24"/>
      <c r="BP5106" s="23"/>
      <c r="BQ5106" s="24"/>
      <c r="BR5106" s="22"/>
      <c r="BS5106" s="24"/>
      <c r="BT5106" s="24"/>
      <c r="BU5106" s="23"/>
      <c r="BV5106" s="26"/>
      <c r="BX5106" s="6"/>
      <c r="BY5106" s="24"/>
      <c r="BZ5106" s="109"/>
      <c r="CA5106" s="66"/>
      <c r="CB5106" s="5"/>
      <c r="CC5106" s="68"/>
      <c r="CD5106" s="67"/>
      <c r="CE5106" s="67"/>
      <c r="CF5106" s="64"/>
      <c r="CG5106" s="5"/>
      <c r="CH5106" s="69"/>
      <c r="CI5106" s="6"/>
      <c r="CJ5106" s="5"/>
      <c r="CK5106" s="25"/>
      <c r="CL5106" s="5"/>
      <c r="DN5106" s="14"/>
      <c r="DO5106" s="14"/>
      <c r="DP5106" s="5"/>
      <c r="DQ5106" s="25"/>
      <c r="DR5106" s="25"/>
      <c r="DS5106" s="96"/>
      <c r="DT5106" s="83"/>
      <c r="DU5106" s="14"/>
      <c r="DX5106" s="83"/>
      <c r="DY5106" s="83"/>
      <c r="DZ5106" s="83"/>
      <c r="EA5106" s="83"/>
      <c r="EJ5106" s="54"/>
      <c r="EK5106" s="22"/>
      <c r="EL5106" s="24"/>
      <c r="EP5106" s="23"/>
      <c r="EQ5106" s="24"/>
      <c r="ER5106" s="22"/>
      <c r="ES5106" s="24"/>
      <c r="ET5106" s="24"/>
      <c r="EU5106" s="23"/>
      <c r="EV5106" s="26"/>
      <c r="EX5106" s="6"/>
      <c r="EY5106" s="24"/>
      <c r="EZ5106" s="109"/>
      <c r="FA5106" s="66"/>
      <c r="FB5106" s="5"/>
      <c r="FC5106" s="68"/>
      <c r="FD5106" s="67"/>
      <c r="FE5106" s="67"/>
      <c r="FF5106" s="64"/>
      <c r="FG5106" s="5"/>
      <c r="FH5106" s="69"/>
      <c r="FI5106" s="6"/>
      <c r="FJ5106" s="5"/>
      <c r="FK5106" s="25"/>
      <c r="FL5106" s="5"/>
    </row>
    <row r="5107" spans="40:168">
      <c r="AN5107" s="14"/>
      <c r="AO5107" s="14"/>
      <c r="AP5107" s="5"/>
      <c r="AQ5107" s="25"/>
      <c r="AR5107" s="25"/>
      <c r="AS5107" s="96"/>
      <c r="AT5107" s="83"/>
      <c r="AU5107" s="14"/>
      <c r="AX5107" s="83"/>
      <c r="AY5107" s="83"/>
      <c r="AZ5107" s="83"/>
      <c r="BA5107" s="83"/>
      <c r="BJ5107" s="54"/>
      <c r="BK5107" s="22"/>
      <c r="BL5107" s="24"/>
      <c r="BP5107" s="23"/>
      <c r="BQ5107" s="24"/>
      <c r="BR5107" s="22"/>
      <c r="BS5107" s="24"/>
      <c r="BT5107" s="24"/>
      <c r="BU5107" s="23"/>
      <c r="BV5107" s="26"/>
      <c r="BX5107" s="6"/>
      <c r="BY5107" s="24"/>
      <c r="BZ5107" s="109"/>
      <c r="CA5107" s="66"/>
      <c r="CB5107" s="5"/>
      <c r="CC5107" s="68"/>
      <c r="CD5107" s="67"/>
      <c r="CE5107" s="67"/>
      <c r="CF5107" s="64"/>
      <c r="CG5107" s="5"/>
      <c r="CH5107" s="69"/>
      <c r="CI5107" s="6"/>
      <c r="CJ5107" s="5"/>
      <c r="CK5107" s="25"/>
      <c r="CL5107" s="5"/>
      <c r="DN5107" s="14"/>
      <c r="DO5107" s="14"/>
      <c r="DP5107" s="5"/>
      <c r="DQ5107" s="25"/>
      <c r="DR5107" s="25"/>
      <c r="DS5107" s="96"/>
      <c r="DT5107" s="83"/>
      <c r="DU5107" s="14"/>
      <c r="DX5107" s="83"/>
      <c r="DY5107" s="83"/>
      <c r="DZ5107" s="83"/>
      <c r="EA5107" s="83"/>
      <c r="EJ5107" s="54"/>
      <c r="EK5107" s="22"/>
      <c r="EL5107" s="24"/>
      <c r="EP5107" s="23"/>
      <c r="EQ5107" s="24"/>
      <c r="ER5107" s="22"/>
      <c r="ES5107" s="24"/>
      <c r="ET5107" s="24"/>
      <c r="EU5107" s="23"/>
      <c r="EV5107" s="26"/>
      <c r="EX5107" s="6"/>
      <c r="EY5107" s="24"/>
      <c r="EZ5107" s="109"/>
      <c r="FA5107" s="66"/>
      <c r="FB5107" s="5"/>
      <c r="FC5107" s="68"/>
      <c r="FD5107" s="67"/>
      <c r="FE5107" s="67"/>
      <c r="FF5107" s="64"/>
      <c r="FG5107" s="5"/>
      <c r="FH5107" s="69"/>
      <c r="FI5107" s="6"/>
      <c r="FJ5107" s="5"/>
      <c r="FK5107" s="25"/>
      <c r="FL5107" s="5"/>
    </row>
    <row r="5108" spans="40:168">
      <c r="AN5108" s="14"/>
      <c r="AO5108" s="14"/>
      <c r="AP5108" s="5"/>
      <c r="AQ5108" s="25"/>
      <c r="AR5108" s="25"/>
      <c r="AS5108" s="96"/>
      <c r="AT5108" s="83"/>
      <c r="AU5108" s="14"/>
      <c r="AX5108" s="83"/>
      <c r="AY5108" s="83"/>
      <c r="AZ5108" s="83"/>
      <c r="BA5108" s="83"/>
      <c r="BJ5108" s="54"/>
      <c r="BK5108" s="22"/>
      <c r="BL5108" s="24"/>
      <c r="BP5108" s="23"/>
      <c r="BQ5108" s="24"/>
      <c r="BR5108" s="22"/>
      <c r="BS5108" s="24"/>
      <c r="BT5108" s="24"/>
      <c r="BU5108" s="23"/>
      <c r="BV5108" s="26"/>
      <c r="BX5108" s="6"/>
      <c r="BY5108" s="24"/>
      <c r="BZ5108" s="109"/>
      <c r="CA5108" s="66"/>
      <c r="CB5108" s="5"/>
      <c r="CC5108" s="68"/>
      <c r="CD5108" s="67"/>
      <c r="CE5108" s="67"/>
      <c r="CF5108" s="64"/>
      <c r="CG5108" s="5"/>
      <c r="CH5108" s="69"/>
      <c r="CI5108" s="6"/>
      <c r="CJ5108" s="5"/>
      <c r="CK5108" s="25"/>
      <c r="CL5108" s="5"/>
      <c r="DN5108" s="14"/>
      <c r="DO5108" s="14"/>
      <c r="DP5108" s="5"/>
      <c r="DQ5108" s="25"/>
      <c r="DR5108" s="25"/>
      <c r="DS5108" s="96"/>
      <c r="DT5108" s="83"/>
      <c r="DU5108" s="14"/>
      <c r="DX5108" s="83"/>
      <c r="DY5108" s="83"/>
      <c r="DZ5108" s="83"/>
      <c r="EA5108" s="83"/>
      <c r="EJ5108" s="54"/>
      <c r="EK5108" s="22"/>
      <c r="EL5108" s="24"/>
      <c r="EP5108" s="23"/>
      <c r="EQ5108" s="24"/>
      <c r="ER5108" s="22"/>
      <c r="ES5108" s="24"/>
      <c r="ET5108" s="24"/>
      <c r="EU5108" s="23"/>
      <c r="EV5108" s="26"/>
      <c r="EX5108" s="6"/>
      <c r="EY5108" s="24"/>
      <c r="EZ5108" s="109"/>
      <c r="FA5108" s="66"/>
      <c r="FB5108" s="5"/>
      <c r="FC5108" s="68"/>
      <c r="FD5108" s="67"/>
      <c r="FE5108" s="67"/>
      <c r="FF5108" s="64"/>
      <c r="FG5108" s="5"/>
      <c r="FH5108" s="69"/>
      <c r="FI5108" s="6"/>
      <c r="FJ5108" s="5"/>
      <c r="FK5108" s="25"/>
      <c r="FL5108" s="5"/>
    </row>
    <row r="5109" spans="40:168">
      <c r="AN5109" s="14"/>
      <c r="AO5109" s="14"/>
      <c r="AP5109" s="5"/>
      <c r="AQ5109" s="25"/>
      <c r="AR5109" s="25"/>
      <c r="AS5109" s="96"/>
      <c r="AT5109" s="83"/>
      <c r="AU5109" s="14"/>
      <c r="AX5109" s="83"/>
      <c r="AY5109" s="83"/>
      <c r="AZ5109" s="83"/>
      <c r="BA5109" s="83"/>
      <c r="BJ5109" s="54"/>
      <c r="BK5109" s="22"/>
      <c r="BL5109" s="24"/>
      <c r="BP5109" s="23"/>
      <c r="BQ5109" s="24"/>
      <c r="BR5109" s="22"/>
      <c r="BS5109" s="24"/>
      <c r="BT5109" s="24"/>
      <c r="BU5109" s="23"/>
      <c r="BV5109" s="26"/>
      <c r="BX5109" s="6"/>
      <c r="BY5109" s="24"/>
      <c r="BZ5109" s="109"/>
      <c r="CA5109" s="66"/>
      <c r="CB5109" s="5"/>
      <c r="CC5109" s="68"/>
      <c r="CD5109" s="67"/>
      <c r="CE5109" s="67"/>
      <c r="CF5109" s="64"/>
      <c r="CG5109" s="5"/>
      <c r="CH5109" s="69"/>
      <c r="CI5109" s="6"/>
      <c r="CJ5109" s="5"/>
      <c r="CK5109" s="25"/>
      <c r="CL5109" s="5"/>
      <c r="DN5109" s="14"/>
      <c r="DO5109" s="14"/>
      <c r="DP5109" s="5"/>
      <c r="DQ5109" s="25"/>
      <c r="DR5109" s="25"/>
      <c r="DS5109" s="96"/>
      <c r="DT5109" s="83"/>
      <c r="DU5109" s="14"/>
      <c r="DX5109" s="83"/>
      <c r="DY5109" s="83"/>
      <c r="DZ5109" s="83"/>
      <c r="EA5109" s="83"/>
      <c r="EJ5109" s="54"/>
      <c r="EK5109" s="22"/>
      <c r="EL5109" s="24"/>
      <c r="EP5109" s="23"/>
      <c r="EQ5109" s="24"/>
      <c r="ER5109" s="22"/>
      <c r="ES5109" s="24"/>
      <c r="ET5109" s="24"/>
      <c r="EU5109" s="23"/>
      <c r="EV5109" s="26"/>
      <c r="EX5109" s="6"/>
      <c r="EY5109" s="24"/>
      <c r="EZ5109" s="109"/>
      <c r="FA5109" s="66"/>
      <c r="FB5109" s="5"/>
      <c r="FC5109" s="68"/>
      <c r="FD5109" s="67"/>
      <c r="FE5109" s="67"/>
      <c r="FF5109" s="64"/>
      <c r="FG5109" s="5"/>
      <c r="FH5109" s="69"/>
      <c r="FI5109" s="6"/>
      <c r="FJ5109" s="5"/>
      <c r="FK5109" s="25"/>
      <c r="FL5109" s="5"/>
    </row>
    <row r="5110" spans="40:168">
      <c r="AN5110" s="14"/>
      <c r="AO5110" s="14"/>
      <c r="AP5110" s="5"/>
      <c r="AQ5110" s="25"/>
      <c r="AR5110" s="25"/>
      <c r="AS5110" s="96"/>
      <c r="AT5110" s="83"/>
      <c r="AU5110" s="14"/>
      <c r="AX5110" s="83"/>
      <c r="AY5110" s="83"/>
      <c r="AZ5110" s="83"/>
      <c r="BA5110" s="83"/>
      <c r="BJ5110" s="54"/>
      <c r="BK5110" s="22"/>
      <c r="BL5110" s="24"/>
      <c r="BP5110" s="23"/>
      <c r="BQ5110" s="24"/>
      <c r="BR5110" s="22"/>
      <c r="BS5110" s="24"/>
      <c r="BT5110" s="24"/>
      <c r="BU5110" s="23"/>
      <c r="BV5110" s="26"/>
      <c r="BX5110" s="6"/>
      <c r="BY5110" s="24"/>
      <c r="BZ5110" s="109"/>
      <c r="CA5110" s="66"/>
      <c r="CB5110" s="5"/>
      <c r="CC5110" s="68"/>
      <c r="CD5110" s="67"/>
      <c r="CE5110" s="67"/>
      <c r="CF5110" s="64"/>
      <c r="CG5110" s="5"/>
      <c r="CH5110" s="69"/>
      <c r="CI5110" s="6"/>
      <c r="CJ5110" s="5"/>
      <c r="CK5110" s="25"/>
      <c r="CL5110" s="5"/>
      <c r="DN5110" s="14"/>
      <c r="DO5110" s="14"/>
      <c r="DP5110" s="5"/>
      <c r="DQ5110" s="25"/>
      <c r="DR5110" s="25"/>
      <c r="DS5110" s="96"/>
      <c r="DT5110" s="83"/>
      <c r="DU5110" s="14"/>
      <c r="DX5110" s="83"/>
      <c r="DY5110" s="83"/>
      <c r="DZ5110" s="83"/>
      <c r="EA5110" s="83"/>
      <c r="EJ5110" s="54"/>
      <c r="EK5110" s="22"/>
      <c r="EL5110" s="24"/>
      <c r="EP5110" s="23"/>
      <c r="EQ5110" s="24"/>
      <c r="ER5110" s="22"/>
      <c r="ES5110" s="24"/>
      <c r="ET5110" s="24"/>
      <c r="EU5110" s="23"/>
      <c r="EV5110" s="26"/>
      <c r="EX5110" s="6"/>
      <c r="EY5110" s="24"/>
      <c r="EZ5110" s="109"/>
      <c r="FA5110" s="66"/>
      <c r="FB5110" s="5"/>
      <c r="FC5110" s="68"/>
      <c r="FD5110" s="67"/>
      <c r="FE5110" s="67"/>
      <c r="FF5110" s="64"/>
      <c r="FG5110" s="5"/>
      <c r="FH5110" s="69"/>
      <c r="FI5110" s="6"/>
      <c r="FJ5110" s="5"/>
      <c r="FK5110" s="25"/>
      <c r="FL5110" s="5"/>
    </row>
    <row r="5111" spans="40:168">
      <c r="AN5111" s="14"/>
      <c r="AO5111" s="14"/>
      <c r="AP5111" s="5"/>
      <c r="AQ5111" s="25"/>
      <c r="AR5111" s="25"/>
      <c r="AS5111" s="96"/>
      <c r="AT5111" s="83"/>
      <c r="AU5111" s="14"/>
      <c r="AX5111" s="83"/>
      <c r="AY5111" s="83"/>
      <c r="AZ5111" s="83"/>
      <c r="BA5111" s="83"/>
      <c r="BJ5111" s="54"/>
      <c r="BK5111" s="22"/>
      <c r="BL5111" s="24"/>
      <c r="BP5111" s="23"/>
      <c r="BQ5111" s="24"/>
      <c r="BR5111" s="22"/>
      <c r="BS5111" s="24"/>
      <c r="BT5111" s="24"/>
      <c r="BU5111" s="23"/>
      <c r="BV5111" s="26"/>
      <c r="BX5111" s="6"/>
      <c r="BY5111" s="24"/>
      <c r="BZ5111" s="109"/>
      <c r="CA5111" s="66"/>
      <c r="CB5111" s="5"/>
      <c r="CC5111" s="68"/>
      <c r="CD5111" s="67"/>
      <c r="CE5111" s="67"/>
      <c r="CF5111" s="64"/>
      <c r="CG5111" s="5"/>
      <c r="CH5111" s="69"/>
      <c r="CI5111" s="6"/>
      <c r="CJ5111" s="5"/>
      <c r="CK5111" s="25"/>
      <c r="CL5111" s="5"/>
      <c r="DN5111" s="14"/>
      <c r="DO5111" s="14"/>
      <c r="DP5111" s="5"/>
      <c r="DQ5111" s="25"/>
      <c r="DR5111" s="25"/>
      <c r="DS5111" s="96"/>
      <c r="DT5111" s="83"/>
      <c r="DU5111" s="14"/>
      <c r="DX5111" s="83"/>
      <c r="DY5111" s="83"/>
      <c r="DZ5111" s="83"/>
      <c r="EA5111" s="83"/>
      <c r="EJ5111" s="54"/>
      <c r="EK5111" s="22"/>
      <c r="EL5111" s="24"/>
      <c r="EP5111" s="23"/>
      <c r="EQ5111" s="24"/>
      <c r="ER5111" s="22"/>
      <c r="ES5111" s="24"/>
      <c r="ET5111" s="24"/>
      <c r="EU5111" s="23"/>
      <c r="EV5111" s="26"/>
      <c r="EX5111" s="6"/>
      <c r="EY5111" s="24"/>
      <c r="EZ5111" s="109"/>
      <c r="FA5111" s="66"/>
      <c r="FB5111" s="5"/>
      <c r="FC5111" s="68"/>
      <c r="FD5111" s="67"/>
      <c r="FE5111" s="67"/>
      <c r="FF5111" s="64"/>
      <c r="FG5111" s="5"/>
      <c r="FH5111" s="69"/>
      <c r="FI5111" s="6"/>
      <c r="FJ5111" s="5"/>
      <c r="FK5111" s="25"/>
      <c r="FL5111" s="5"/>
    </row>
    <row r="5112" spans="40:168">
      <c r="AN5112" s="14"/>
      <c r="AO5112" s="14"/>
      <c r="AP5112" s="5"/>
      <c r="AQ5112" s="25"/>
      <c r="AR5112" s="25"/>
      <c r="AS5112" s="96"/>
      <c r="AT5112" s="83"/>
      <c r="AU5112" s="14"/>
      <c r="AX5112" s="83"/>
      <c r="AY5112" s="83"/>
      <c r="AZ5112" s="83"/>
      <c r="BA5112" s="83"/>
      <c r="BJ5112" s="54"/>
      <c r="BK5112" s="22"/>
      <c r="BL5112" s="24"/>
      <c r="BP5112" s="23"/>
      <c r="BQ5112" s="24"/>
      <c r="BR5112" s="22"/>
      <c r="BS5112" s="24"/>
      <c r="BT5112" s="24"/>
      <c r="BU5112" s="23"/>
      <c r="BV5112" s="26"/>
      <c r="BX5112" s="6"/>
      <c r="BY5112" s="24"/>
      <c r="BZ5112" s="109"/>
      <c r="CA5112" s="66"/>
      <c r="CB5112" s="5"/>
      <c r="CC5112" s="68"/>
      <c r="CD5112" s="67"/>
      <c r="CE5112" s="67"/>
      <c r="CF5112" s="64"/>
      <c r="CG5112" s="5"/>
      <c r="CH5112" s="69"/>
      <c r="CI5112" s="6"/>
      <c r="CJ5112" s="5"/>
      <c r="CK5112" s="25"/>
      <c r="CL5112" s="5"/>
      <c r="DN5112" s="14"/>
      <c r="DO5112" s="14"/>
      <c r="DP5112" s="5"/>
      <c r="DQ5112" s="25"/>
      <c r="DR5112" s="25"/>
      <c r="DS5112" s="96"/>
      <c r="DT5112" s="83"/>
      <c r="DU5112" s="14"/>
      <c r="DX5112" s="83"/>
      <c r="DY5112" s="83"/>
      <c r="DZ5112" s="83"/>
      <c r="EA5112" s="83"/>
      <c r="EJ5112" s="54"/>
      <c r="EK5112" s="22"/>
      <c r="EL5112" s="24"/>
      <c r="EP5112" s="23"/>
      <c r="EQ5112" s="24"/>
      <c r="ER5112" s="22"/>
      <c r="ES5112" s="24"/>
      <c r="ET5112" s="24"/>
      <c r="EU5112" s="23"/>
      <c r="EV5112" s="26"/>
      <c r="EX5112" s="6"/>
      <c r="EY5112" s="24"/>
      <c r="EZ5112" s="109"/>
      <c r="FA5112" s="66"/>
      <c r="FB5112" s="5"/>
      <c r="FC5112" s="68"/>
      <c r="FD5112" s="67"/>
      <c r="FE5112" s="67"/>
      <c r="FF5112" s="64"/>
      <c r="FG5112" s="5"/>
      <c r="FH5112" s="69"/>
      <c r="FI5112" s="6"/>
      <c r="FJ5112" s="5"/>
      <c r="FK5112" s="25"/>
      <c r="FL5112" s="5"/>
    </row>
    <row r="5113" spans="40:168">
      <c r="AN5113" s="14"/>
      <c r="AO5113" s="14"/>
      <c r="AP5113" s="5"/>
      <c r="AQ5113" s="25"/>
      <c r="AR5113" s="25"/>
      <c r="AS5113" s="96"/>
      <c r="AT5113" s="83"/>
      <c r="AU5113" s="14"/>
      <c r="AX5113" s="83"/>
      <c r="AY5113" s="83"/>
      <c r="AZ5113" s="83"/>
      <c r="BA5113" s="83"/>
      <c r="BJ5113" s="54"/>
      <c r="BK5113" s="22"/>
      <c r="BL5113" s="24"/>
      <c r="BP5113" s="23"/>
      <c r="BQ5113" s="24"/>
      <c r="BR5113" s="22"/>
      <c r="BS5113" s="24"/>
      <c r="BT5113" s="24"/>
      <c r="BU5113" s="23"/>
      <c r="BV5113" s="26"/>
      <c r="BX5113" s="6"/>
      <c r="BY5113" s="24"/>
      <c r="BZ5113" s="109"/>
      <c r="CA5113" s="66"/>
      <c r="CB5113" s="5"/>
      <c r="CC5113" s="68"/>
      <c r="CD5113" s="67"/>
      <c r="CE5113" s="67"/>
      <c r="CF5113" s="64"/>
      <c r="CG5113" s="5"/>
      <c r="CH5113" s="69"/>
      <c r="CI5113" s="6"/>
      <c r="CJ5113" s="5"/>
      <c r="CK5113" s="25"/>
      <c r="CL5113" s="5"/>
      <c r="DN5113" s="14"/>
      <c r="DO5113" s="14"/>
      <c r="DP5113" s="5"/>
      <c r="DQ5113" s="25"/>
      <c r="DR5113" s="25"/>
      <c r="DS5113" s="96"/>
      <c r="DT5113" s="83"/>
      <c r="DU5113" s="14"/>
      <c r="DX5113" s="83"/>
      <c r="DY5113" s="83"/>
      <c r="DZ5113" s="83"/>
      <c r="EA5113" s="83"/>
      <c r="EJ5113" s="54"/>
      <c r="EK5113" s="22"/>
      <c r="EL5113" s="24"/>
      <c r="EP5113" s="23"/>
      <c r="EQ5113" s="24"/>
      <c r="ER5113" s="22"/>
      <c r="ES5113" s="24"/>
      <c r="ET5113" s="24"/>
      <c r="EU5113" s="23"/>
      <c r="EV5113" s="26"/>
      <c r="EX5113" s="6"/>
      <c r="EY5113" s="24"/>
      <c r="EZ5113" s="109"/>
      <c r="FA5113" s="66"/>
      <c r="FB5113" s="5"/>
      <c r="FC5113" s="68"/>
      <c r="FD5113" s="67"/>
      <c r="FE5113" s="67"/>
      <c r="FF5113" s="64"/>
      <c r="FG5113" s="5"/>
      <c r="FH5113" s="69"/>
      <c r="FI5113" s="6"/>
      <c r="FJ5113" s="5"/>
      <c r="FK5113" s="25"/>
      <c r="FL5113" s="5"/>
    </row>
    <row r="5114" spans="40:168">
      <c r="AN5114" s="14"/>
      <c r="AO5114" s="14"/>
      <c r="AP5114" s="5"/>
      <c r="AQ5114" s="25"/>
      <c r="AR5114" s="25"/>
      <c r="AS5114" s="96"/>
      <c r="AT5114" s="83"/>
      <c r="AU5114" s="14"/>
      <c r="AX5114" s="83"/>
      <c r="AY5114" s="83"/>
      <c r="AZ5114" s="83"/>
      <c r="BA5114" s="83"/>
      <c r="BJ5114" s="54"/>
      <c r="BK5114" s="22"/>
      <c r="BL5114" s="24"/>
      <c r="BP5114" s="23"/>
      <c r="BQ5114" s="24"/>
      <c r="BR5114" s="22"/>
      <c r="BS5114" s="24"/>
      <c r="BT5114" s="24"/>
      <c r="BU5114" s="23"/>
      <c r="BV5114" s="26"/>
      <c r="BX5114" s="6"/>
      <c r="BY5114" s="24"/>
      <c r="BZ5114" s="109"/>
      <c r="CA5114" s="66"/>
      <c r="CB5114" s="5"/>
      <c r="CC5114" s="68"/>
      <c r="CD5114" s="67"/>
      <c r="CE5114" s="67"/>
      <c r="CF5114" s="64"/>
      <c r="CG5114" s="5"/>
      <c r="CH5114" s="69"/>
      <c r="CI5114" s="6"/>
      <c r="CJ5114" s="5"/>
      <c r="CK5114" s="25"/>
      <c r="CL5114" s="5"/>
      <c r="DN5114" s="14"/>
      <c r="DO5114" s="14"/>
      <c r="DP5114" s="5"/>
      <c r="DQ5114" s="25"/>
      <c r="DR5114" s="25"/>
      <c r="DS5114" s="96"/>
      <c r="DT5114" s="83"/>
      <c r="DU5114" s="14"/>
      <c r="DX5114" s="83"/>
      <c r="DY5114" s="83"/>
      <c r="DZ5114" s="83"/>
      <c r="EA5114" s="83"/>
      <c r="EJ5114" s="54"/>
      <c r="EK5114" s="22"/>
      <c r="EL5114" s="24"/>
      <c r="EP5114" s="23"/>
      <c r="EQ5114" s="24"/>
      <c r="ER5114" s="22"/>
      <c r="ES5114" s="24"/>
      <c r="ET5114" s="24"/>
      <c r="EU5114" s="23"/>
      <c r="EV5114" s="26"/>
      <c r="EX5114" s="6"/>
      <c r="EY5114" s="24"/>
      <c r="EZ5114" s="109"/>
      <c r="FA5114" s="66"/>
      <c r="FB5114" s="5"/>
      <c r="FC5114" s="68"/>
      <c r="FD5114" s="67"/>
      <c r="FE5114" s="67"/>
      <c r="FF5114" s="64"/>
      <c r="FG5114" s="5"/>
      <c r="FH5114" s="69"/>
      <c r="FI5114" s="6"/>
      <c r="FJ5114" s="5"/>
      <c r="FK5114" s="25"/>
      <c r="FL5114" s="5"/>
    </row>
    <row r="5115" spans="40:168">
      <c r="AN5115" s="14"/>
      <c r="AO5115" s="14"/>
      <c r="AP5115" s="5"/>
      <c r="AQ5115" s="25"/>
      <c r="AR5115" s="25"/>
      <c r="AS5115" s="96"/>
      <c r="AT5115" s="83"/>
      <c r="AU5115" s="14"/>
      <c r="AX5115" s="83"/>
      <c r="AY5115" s="83"/>
      <c r="AZ5115" s="83"/>
      <c r="BA5115" s="83"/>
      <c r="BJ5115" s="54"/>
      <c r="BK5115" s="22"/>
      <c r="BL5115" s="24"/>
      <c r="BP5115" s="23"/>
      <c r="BQ5115" s="24"/>
      <c r="BR5115" s="22"/>
      <c r="BS5115" s="24"/>
      <c r="BT5115" s="24"/>
      <c r="BU5115" s="23"/>
      <c r="BV5115" s="26"/>
      <c r="BX5115" s="6"/>
      <c r="BY5115" s="24"/>
      <c r="BZ5115" s="109"/>
      <c r="CA5115" s="66"/>
      <c r="CB5115" s="5"/>
      <c r="CC5115" s="68"/>
      <c r="CD5115" s="67"/>
      <c r="CE5115" s="67"/>
      <c r="CF5115" s="64"/>
      <c r="CG5115" s="5"/>
      <c r="CH5115" s="69"/>
      <c r="CI5115" s="6"/>
      <c r="CJ5115" s="5"/>
      <c r="CK5115" s="25"/>
      <c r="CL5115" s="5"/>
      <c r="DN5115" s="14"/>
      <c r="DO5115" s="14"/>
      <c r="DP5115" s="5"/>
      <c r="DQ5115" s="25"/>
      <c r="DR5115" s="25"/>
      <c r="DS5115" s="96"/>
      <c r="DT5115" s="83"/>
      <c r="DU5115" s="14"/>
      <c r="DX5115" s="83"/>
      <c r="DY5115" s="83"/>
      <c r="DZ5115" s="83"/>
      <c r="EA5115" s="83"/>
      <c r="EJ5115" s="54"/>
      <c r="EK5115" s="22"/>
      <c r="EL5115" s="24"/>
      <c r="EP5115" s="23"/>
      <c r="EQ5115" s="24"/>
      <c r="ER5115" s="22"/>
      <c r="ES5115" s="24"/>
      <c r="ET5115" s="24"/>
      <c r="EU5115" s="23"/>
      <c r="EV5115" s="26"/>
      <c r="EX5115" s="6"/>
      <c r="EY5115" s="24"/>
      <c r="EZ5115" s="109"/>
      <c r="FA5115" s="66"/>
      <c r="FB5115" s="5"/>
      <c r="FC5115" s="68"/>
      <c r="FD5115" s="67"/>
      <c r="FE5115" s="67"/>
      <c r="FF5115" s="64"/>
      <c r="FG5115" s="5"/>
      <c r="FH5115" s="69"/>
      <c r="FI5115" s="6"/>
      <c r="FJ5115" s="5"/>
      <c r="FK5115" s="25"/>
      <c r="FL5115" s="5"/>
    </row>
    <row r="5116" spans="40:168">
      <c r="AN5116" s="14"/>
      <c r="AO5116" s="14"/>
      <c r="AP5116" s="5"/>
      <c r="AQ5116" s="25"/>
      <c r="AR5116" s="25"/>
      <c r="AS5116" s="96"/>
      <c r="AT5116" s="83"/>
      <c r="AU5116" s="14"/>
      <c r="AX5116" s="83"/>
      <c r="AY5116" s="83"/>
      <c r="AZ5116" s="83"/>
      <c r="BA5116" s="83"/>
      <c r="BJ5116" s="54"/>
      <c r="BK5116" s="22"/>
      <c r="BL5116" s="24"/>
      <c r="BP5116" s="23"/>
      <c r="BQ5116" s="24"/>
      <c r="BR5116" s="22"/>
      <c r="BS5116" s="24"/>
      <c r="BT5116" s="24"/>
      <c r="BU5116" s="23"/>
      <c r="BV5116" s="26"/>
      <c r="BX5116" s="6"/>
      <c r="BY5116" s="24"/>
      <c r="BZ5116" s="109"/>
      <c r="CA5116" s="66"/>
      <c r="CB5116" s="5"/>
      <c r="CC5116" s="68"/>
      <c r="CD5116" s="67"/>
      <c r="CE5116" s="67"/>
      <c r="CF5116" s="64"/>
      <c r="CG5116" s="5"/>
      <c r="CH5116" s="69"/>
      <c r="CI5116" s="6"/>
      <c r="CJ5116" s="5"/>
      <c r="CK5116" s="25"/>
      <c r="CL5116" s="5"/>
      <c r="DN5116" s="14"/>
      <c r="DO5116" s="14"/>
      <c r="DP5116" s="5"/>
      <c r="DQ5116" s="25"/>
      <c r="DR5116" s="25"/>
      <c r="DS5116" s="96"/>
      <c r="DT5116" s="83"/>
      <c r="DU5116" s="14"/>
      <c r="DX5116" s="83"/>
      <c r="DY5116" s="83"/>
      <c r="DZ5116" s="83"/>
      <c r="EA5116" s="83"/>
      <c r="EJ5116" s="54"/>
      <c r="EK5116" s="22"/>
      <c r="EL5116" s="24"/>
      <c r="EP5116" s="23"/>
      <c r="EQ5116" s="24"/>
      <c r="ER5116" s="22"/>
      <c r="ES5116" s="24"/>
      <c r="ET5116" s="24"/>
      <c r="EU5116" s="23"/>
      <c r="EV5116" s="26"/>
      <c r="EX5116" s="6"/>
      <c r="EY5116" s="24"/>
      <c r="EZ5116" s="109"/>
      <c r="FA5116" s="66"/>
      <c r="FB5116" s="5"/>
      <c r="FC5116" s="68"/>
      <c r="FD5116" s="67"/>
      <c r="FE5116" s="67"/>
      <c r="FF5116" s="64"/>
      <c r="FG5116" s="5"/>
      <c r="FH5116" s="69"/>
      <c r="FI5116" s="6"/>
      <c r="FJ5116" s="5"/>
      <c r="FK5116" s="25"/>
      <c r="FL5116" s="5"/>
    </row>
    <row r="5117" spans="40:168">
      <c r="AN5117" s="14"/>
      <c r="AO5117" s="14"/>
      <c r="AP5117" s="5"/>
      <c r="AQ5117" s="25"/>
      <c r="AR5117" s="25"/>
      <c r="AS5117" s="96"/>
      <c r="AT5117" s="83"/>
      <c r="AU5117" s="14"/>
      <c r="AX5117" s="83"/>
      <c r="AY5117" s="83"/>
      <c r="AZ5117" s="83"/>
      <c r="BA5117" s="83"/>
      <c r="BJ5117" s="54"/>
      <c r="BK5117" s="22"/>
      <c r="BL5117" s="24"/>
      <c r="BP5117" s="23"/>
      <c r="BQ5117" s="24"/>
      <c r="BR5117" s="22"/>
      <c r="BS5117" s="24"/>
      <c r="BT5117" s="24"/>
      <c r="BU5117" s="23"/>
      <c r="BV5117" s="26"/>
      <c r="BX5117" s="6"/>
      <c r="BY5117" s="24"/>
      <c r="BZ5117" s="109"/>
      <c r="CA5117" s="66"/>
      <c r="CB5117" s="5"/>
      <c r="CC5117" s="68"/>
      <c r="CD5117" s="67"/>
      <c r="CE5117" s="67"/>
      <c r="CF5117" s="64"/>
      <c r="CG5117" s="5"/>
      <c r="CH5117" s="69"/>
      <c r="CI5117" s="6"/>
      <c r="CJ5117" s="5"/>
      <c r="CK5117" s="25"/>
      <c r="CL5117" s="5"/>
      <c r="DN5117" s="14"/>
      <c r="DO5117" s="14"/>
      <c r="DP5117" s="5"/>
      <c r="DQ5117" s="25"/>
      <c r="DR5117" s="25"/>
      <c r="DS5117" s="96"/>
      <c r="DT5117" s="83"/>
      <c r="DU5117" s="14"/>
      <c r="DX5117" s="83"/>
      <c r="DY5117" s="83"/>
      <c r="DZ5117" s="83"/>
      <c r="EA5117" s="83"/>
      <c r="EJ5117" s="54"/>
      <c r="EK5117" s="22"/>
      <c r="EL5117" s="24"/>
      <c r="EP5117" s="23"/>
      <c r="EQ5117" s="24"/>
      <c r="ER5117" s="22"/>
      <c r="ES5117" s="24"/>
      <c r="ET5117" s="24"/>
      <c r="EU5117" s="23"/>
      <c r="EV5117" s="26"/>
      <c r="EX5117" s="6"/>
      <c r="EY5117" s="24"/>
      <c r="EZ5117" s="109"/>
      <c r="FA5117" s="66"/>
      <c r="FB5117" s="5"/>
      <c r="FC5117" s="68"/>
      <c r="FD5117" s="67"/>
      <c r="FE5117" s="67"/>
      <c r="FF5117" s="64"/>
      <c r="FG5117" s="5"/>
      <c r="FH5117" s="69"/>
      <c r="FI5117" s="6"/>
      <c r="FJ5117" s="5"/>
      <c r="FK5117" s="25"/>
      <c r="FL5117" s="5"/>
    </row>
    <row r="5118" spans="40:168">
      <c r="AN5118" s="14"/>
      <c r="AO5118" s="14"/>
      <c r="AP5118" s="5"/>
      <c r="AQ5118" s="25"/>
      <c r="AR5118" s="25"/>
      <c r="AS5118" s="96"/>
      <c r="AT5118" s="83"/>
      <c r="AU5118" s="14"/>
      <c r="AX5118" s="83"/>
      <c r="AY5118" s="83"/>
      <c r="AZ5118" s="83"/>
      <c r="BA5118" s="83"/>
      <c r="BJ5118" s="54"/>
      <c r="BK5118" s="22"/>
      <c r="BL5118" s="24"/>
      <c r="BP5118" s="23"/>
      <c r="BQ5118" s="24"/>
      <c r="BR5118" s="22"/>
      <c r="BS5118" s="24"/>
      <c r="BT5118" s="24"/>
      <c r="BU5118" s="23"/>
      <c r="BV5118" s="26"/>
      <c r="BX5118" s="6"/>
      <c r="BY5118" s="24"/>
      <c r="BZ5118" s="109"/>
      <c r="CA5118" s="66"/>
      <c r="CB5118" s="5"/>
      <c r="CC5118" s="68"/>
      <c r="CD5118" s="67"/>
      <c r="CE5118" s="67"/>
      <c r="CF5118" s="64"/>
      <c r="CG5118" s="5"/>
      <c r="CH5118" s="69"/>
      <c r="CI5118" s="6"/>
      <c r="CJ5118" s="5"/>
      <c r="CK5118" s="25"/>
      <c r="CL5118" s="5"/>
      <c r="DN5118" s="14"/>
      <c r="DO5118" s="14"/>
      <c r="DP5118" s="5"/>
      <c r="DQ5118" s="25"/>
      <c r="DR5118" s="25"/>
      <c r="DS5118" s="96"/>
      <c r="DT5118" s="83"/>
      <c r="DU5118" s="14"/>
      <c r="DX5118" s="83"/>
      <c r="DY5118" s="83"/>
      <c r="DZ5118" s="83"/>
      <c r="EA5118" s="83"/>
      <c r="EJ5118" s="54"/>
      <c r="EK5118" s="22"/>
      <c r="EL5118" s="24"/>
      <c r="EP5118" s="23"/>
      <c r="EQ5118" s="24"/>
      <c r="ER5118" s="22"/>
      <c r="ES5118" s="24"/>
      <c r="ET5118" s="24"/>
      <c r="EU5118" s="23"/>
      <c r="EV5118" s="26"/>
      <c r="EX5118" s="6"/>
      <c r="EY5118" s="24"/>
      <c r="EZ5118" s="109"/>
      <c r="FA5118" s="66"/>
      <c r="FB5118" s="5"/>
      <c r="FC5118" s="68"/>
      <c r="FD5118" s="67"/>
      <c r="FE5118" s="67"/>
      <c r="FF5118" s="64"/>
      <c r="FG5118" s="5"/>
      <c r="FH5118" s="69"/>
      <c r="FI5118" s="6"/>
      <c r="FJ5118" s="5"/>
      <c r="FK5118" s="25"/>
      <c r="FL5118" s="5"/>
    </row>
    <row r="5119" spans="40:168">
      <c r="AN5119" s="14"/>
      <c r="AO5119" s="14"/>
      <c r="AP5119" s="5"/>
      <c r="AQ5119" s="25"/>
      <c r="AR5119" s="25"/>
      <c r="AS5119" s="96"/>
      <c r="AT5119" s="83"/>
      <c r="AU5119" s="14"/>
      <c r="AX5119" s="83"/>
      <c r="AY5119" s="83"/>
      <c r="AZ5119" s="83"/>
      <c r="BA5119" s="83"/>
      <c r="BJ5119" s="54"/>
      <c r="BK5119" s="22"/>
      <c r="BL5119" s="24"/>
      <c r="BP5119" s="23"/>
      <c r="BQ5119" s="24"/>
      <c r="BR5119" s="22"/>
      <c r="BS5119" s="24"/>
      <c r="BT5119" s="24"/>
      <c r="BU5119" s="23"/>
      <c r="BV5119" s="26"/>
      <c r="BX5119" s="6"/>
      <c r="BY5119" s="24"/>
      <c r="BZ5119" s="109"/>
      <c r="CA5119" s="66"/>
      <c r="CB5119" s="5"/>
      <c r="CC5119" s="68"/>
      <c r="CD5119" s="67"/>
      <c r="CE5119" s="67"/>
      <c r="CF5119" s="64"/>
      <c r="CG5119" s="5"/>
      <c r="CH5119" s="69"/>
      <c r="CI5119" s="6"/>
      <c r="CJ5119" s="5"/>
      <c r="CK5119" s="25"/>
      <c r="CL5119" s="5"/>
      <c r="DN5119" s="14"/>
      <c r="DO5119" s="14"/>
      <c r="DP5119" s="5"/>
      <c r="DQ5119" s="25"/>
      <c r="DR5119" s="25"/>
      <c r="DS5119" s="96"/>
      <c r="DT5119" s="83"/>
      <c r="DU5119" s="14"/>
      <c r="DX5119" s="83"/>
      <c r="DY5119" s="83"/>
      <c r="DZ5119" s="83"/>
      <c r="EA5119" s="83"/>
      <c r="EJ5119" s="54"/>
      <c r="EK5119" s="22"/>
      <c r="EL5119" s="24"/>
      <c r="EP5119" s="23"/>
      <c r="EQ5119" s="24"/>
      <c r="ER5119" s="22"/>
      <c r="ES5119" s="24"/>
      <c r="ET5119" s="24"/>
      <c r="EU5119" s="23"/>
      <c r="EV5119" s="26"/>
      <c r="EX5119" s="6"/>
      <c r="EY5119" s="24"/>
      <c r="EZ5119" s="109"/>
      <c r="FA5119" s="66"/>
      <c r="FB5119" s="5"/>
      <c r="FC5119" s="68"/>
      <c r="FD5119" s="67"/>
      <c r="FE5119" s="67"/>
      <c r="FF5119" s="64"/>
      <c r="FG5119" s="5"/>
      <c r="FH5119" s="69"/>
      <c r="FI5119" s="6"/>
      <c r="FJ5119" s="5"/>
      <c r="FK5119" s="25"/>
      <c r="FL5119" s="5"/>
    </row>
    <row r="5120" spans="40:168">
      <c r="AN5120" s="14"/>
      <c r="AO5120" s="14"/>
      <c r="AP5120" s="5"/>
      <c r="AQ5120" s="25"/>
      <c r="AR5120" s="25"/>
      <c r="AS5120" s="96"/>
      <c r="AT5120" s="83"/>
      <c r="AU5120" s="14"/>
      <c r="AX5120" s="83"/>
      <c r="AY5120" s="83"/>
      <c r="AZ5120" s="83"/>
      <c r="BA5120" s="83"/>
      <c r="BJ5120" s="54"/>
      <c r="BK5120" s="22"/>
      <c r="BL5120" s="24"/>
      <c r="BP5120" s="23"/>
      <c r="BQ5120" s="24"/>
      <c r="BR5120" s="22"/>
      <c r="BS5120" s="24"/>
      <c r="BT5120" s="24"/>
      <c r="BU5120" s="23"/>
      <c r="BV5120" s="26"/>
      <c r="BX5120" s="6"/>
      <c r="BY5120" s="24"/>
      <c r="BZ5120" s="109"/>
      <c r="CA5120" s="66"/>
      <c r="CB5120" s="5"/>
      <c r="CC5120" s="68"/>
      <c r="CD5120" s="67"/>
      <c r="CE5120" s="67"/>
      <c r="CF5120" s="64"/>
      <c r="CG5120" s="5"/>
      <c r="CH5120" s="69"/>
      <c r="CI5120" s="6"/>
      <c r="CJ5120" s="5"/>
      <c r="CK5120" s="25"/>
      <c r="CL5120" s="5"/>
      <c r="DN5120" s="14"/>
      <c r="DO5120" s="14"/>
      <c r="DP5120" s="5"/>
      <c r="DQ5120" s="25"/>
      <c r="DR5120" s="25"/>
      <c r="DS5120" s="96"/>
      <c r="DT5120" s="83"/>
      <c r="DU5120" s="14"/>
      <c r="DX5120" s="83"/>
      <c r="DY5120" s="83"/>
      <c r="DZ5120" s="83"/>
      <c r="EA5120" s="83"/>
      <c r="EJ5120" s="54"/>
      <c r="EK5120" s="22"/>
      <c r="EL5120" s="24"/>
      <c r="EP5120" s="23"/>
      <c r="EQ5120" s="24"/>
      <c r="ER5120" s="22"/>
      <c r="ES5120" s="24"/>
      <c r="ET5120" s="24"/>
      <c r="EU5120" s="23"/>
      <c r="EV5120" s="26"/>
      <c r="EX5120" s="6"/>
      <c r="EY5120" s="24"/>
      <c r="EZ5120" s="109"/>
      <c r="FA5120" s="66"/>
      <c r="FB5120" s="5"/>
      <c r="FC5120" s="68"/>
      <c r="FD5120" s="67"/>
      <c r="FE5120" s="67"/>
      <c r="FF5120" s="64"/>
      <c r="FG5120" s="5"/>
      <c r="FH5120" s="69"/>
      <c r="FI5120" s="6"/>
      <c r="FJ5120" s="5"/>
      <c r="FK5120" s="25"/>
      <c r="FL5120" s="5"/>
    </row>
    <row r="5121" spans="40:168">
      <c r="AN5121" s="14"/>
      <c r="AO5121" s="14"/>
      <c r="AP5121" s="5"/>
      <c r="AQ5121" s="25"/>
      <c r="AR5121" s="25"/>
      <c r="AS5121" s="96"/>
      <c r="AT5121" s="83"/>
      <c r="AU5121" s="14"/>
      <c r="AX5121" s="83"/>
      <c r="AY5121" s="83"/>
      <c r="AZ5121" s="83"/>
      <c r="BA5121" s="83"/>
      <c r="BJ5121" s="54"/>
      <c r="BK5121" s="22"/>
      <c r="BL5121" s="24"/>
      <c r="BP5121" s="23"/>
      <c r="BQ5121" s="24"/>
      <c r="BR5121" s="22"/>
      <c r="BS5121" s="24"/>
      <c r="BT5121" s="24"/>
      <c r="BU5121" s="23"/>
      <c r="BV5121" s="26"/>
      <c r="BX5121" s="6"/>
      <c r="BY5121" s="24"/>
      <c r="BZ5121" s="109"/>
      <c r="CA5121" s="66"/>
      <c r="CB5121" s="5"/>
      <c r="CC5121" s="68"/>
      <c r="CD5121" s="67"/>
      <c r="CE5121" s="67"/>
      <c r="CF5121" s="64"/>
      <c r="CG5121" s="5"/>
      <c r="CH5121" s="69"/>
      <c r="CI5121" s="6"/>
      <c r="CJ5121" s="5"/>
      <c r="CK5121" s="25"/>
      <c r="CL5121" s="5"/>
      <c r="DN5121" s="14"/>
      <c r="DO5121" s="14"/>
      <c r="DP5121" s="5"/>
      <c r="DQ5121" s="25"/>
      <c r="DR5121" s="25"/>
      <c r="DS5121" s="96"/>
      <c r="DT5121" s="83"/>
      <c r="DU5121" s="14"/>
      <c r="DX5121" s="83"/>
      <c r="DY5121" s="83"/>
      <c r="DZ5121" s="83"/>
      <c r="EA5121" s="83"/>
      <c r="EJ5121" s="54"/>
      <c r="EK5121" s="22"/>
      <c r="EL5121" s="24"/>
      <c r="EP5121" s="23"/>
      <c r="EQ5121" s="24"/>
      <c r="ER5121" s="22"/>
      <c r="ES5121" s="24"/>
      <c r="ET5121" s="24"/>
      <c r="EU5121" s="23"/>
      <c r="EV5121" s="26"/>
      <c r="EX5121" s="6"/>
      <c r="EY5121" s="24"/>
      <c r="EZ5121" s="109"/>
      <c r="FA5121" s="66"/>
      <c r="FB5121" s="5"/>
      <c r="FC5121" s="68"/>
      <c r="FD5121" s="67"/>
      <c r="FE5121" s="67"/>
      <c r="FF5121" s="64"/>
      <c r="FG5121" s="5"/>
      <c r="FH5121" s="69"/>
      <c r="FI5121" s="6"/>
      <c r="FJ5121" s="5"/>
      <c r="FK5121" s="25"/>
      <c r="FL5121" s="5"/>
    </row>
    <row r="5122" spans="40:168">
      <c r="AN5122" s="14"/>
      <c r="AO5122" s="14"/>
      <c r="AP5122" s="5"/>
      <c r="AQ5122" s="25"/>
      <c r="AR5122" s="25"/>
      <c r="AS5122" s="96"/>
      <c r="AT5122" s="83"/>
      <c r="AU5122" s="14"/>
      <c r="AX5122" s="83"/>
      <c r="AY5122" s="83"/>
      <c r="AZ5122" s="83"/>
      <c r="BA5122" s="83"/>
      <c r="BJ5122" s="54"/>
      <c r="BK5122" s="22"/>
      <c r="BL5122" s="24"/>
      <c r="BP5122" s="23"/>
      <c r="BQ5122" s="24"/>
      <c r="BR5122" s="22"/>
      <c r="BS5122" s="24"/>
      <c r="BT5122" s="24"/>
      <c r="BU5122" s="23"/>
      <c r="BV5122" s="26"/>
      <c r="BX5122" s="6"/>
      <c r="BY5122" s="24"/>
      <c r="BZ5122" s="109"/>
      <c r="CA5122" s="66"/>
      <c r="CB5122" s="5"/>
      <c r="CC5122" s="68"/>
      <c r="CD5122" s="67"/>
      <c r="CE5122" s="67"/>
      <c r="CF5122" s="64"/>
      <c r="CG5122" s="5"/>
      <c r="CH5122" s="69"/>
      <c r="CI5122" s="6"/>
      <c r="CJ5122" s="5"/>
      <c r="CK5122" s="25"/>
      <c r="CL5122" s="5"/>
      <c r="DN5122" s="14"/>
      <c r="DO5122" s="14"/>
      <c r="DP5122" s="5"/>
      <c r="DQ5122" s="25"/>
      <c r="DR5122" s="25"/>
      <c r="DS5122" s="96"/>
      <c r="DT5122" s="83"/>
      <c r="DU5122" s="14"/>
      <c r="DX5122" s="83"/>
      <c r="DY5122" s="83"/>
      <c r="DZ5122" s="83"/>
      <c r="EA5122" s="83"/>
      <c r="EJ5122" s="54"/>
      <c r="EK5122" s="22"/>
      <c r="EL5122" s="24"/>
      <c r="EP5122" s="23"/>
      <c r="EQ5122" s="24"/>
      <c r="ER5122" s="22"/>
      <c r="ES5122" s="24"/>
      <c r="ET5122" s="24"/>
      <c r="EU5122" s="23"/>
      <c r="EV5122" s="26"/>
      <c r="EX5122" s="6"/>
      <c r="EY5122" s="24"/>
      <c r="EZ5122" s="109"/>
      <c r="FA5122" s="66"/>
      <c r="FB5122" s="5"/>
      <c r="FC5122" s="68"/>
      <c r="FD5122" s="67"/>
      <c r="FE5122" s="67"/>
      <c r="FF5122" s="64"/>
      <c r="FG5122" s="5"/>
      <c r="FH5122" s="69"/>
      <c r="FI5122" s="6"/>
      <c r="FJ5122" s="5"/>
      <c r="FK5122" s="25"/>
      <c r="FL5122" s="5"/>
    </row>
    <row r="5123" spans="40:168">
      <c r="AN5123" s="14"/>
      <c r="AO5123" s="14"/>
      <c r="AP5123" s="5"/>
      <c r="AQ5123" s="25"/>
      <c r="AR5123" s="25"/>
      <c r="AS5123" s="96"/>
      <c r="AT5123" s="83"/>
      <c r="AU5123" s="14"/>
      <c r="AX5123" s="83"/>
      <c r="AY5123" s="83"/>
      <c r="AZ5123" s="83"/>
      <c r="BA5123" s="83"/>
      <c r="BJ5123" s="54"/>
      <c r="BK5123" s="22"/>
      <c r="BL5123" s="24"/>
      <c r="BP5123" s="23"/>
      <c r="BQ5123" s="24"/>
      <c r="BR5123" s="22"/>
      <c r="BS5123" s="24"/>
      <c r="BT5123" s="24"/>
      <c r="BU5123" s="23"/>
      <c r="BV5123" s="26"/>
      <c r="BX5123" s="6"/>
      <c r="BY5123" s="24"/>
      <c r="BZ5123" s="109"/>
      <c r="CA5123" s="66"/>
      <c r="CB5123" s="5"/>
      <c r="CC5123" s="68"/>
      <c r="CD5123" s="67"/>
      <c r="CE5123" s="67"/>
      <c r="CF5123" s="64"/>
      <c r="CG5123" s="5"/>
      <c r="CH5123" s="69"/>
      <c r="CI5123" s="6"/>
      <c r="CJ5123" s="5"/>
      <c r="CK5123" s="25"/>
      <c r="CL5123" s="5"/>
      <c r="DN5123" s="14"/>
      <c r="DO5123" s="14"/>
      <c r="DP5123" s="5"/>
      <c r="DQ5123" s="25"/>
      <c r="DR5123" s="25"/>
      <c r="DS5123" s="96"/>
      <c r="DT5123" s="83"/>
      <c r="DU5123" s="14"/>
      <c r="DX5123" s="83"/>
      <c r="DY5123" s="83"/>
      <c r="DZ5123" s="83"/>
      <c r="EA5123" s="83"/>
      <c r="EJ5123" s="54"/>
      <c r="EK5123" s="22"/>
      <c r="EL5123" s="24"/>
      <c r="EP5123" s="23"/>
      <c r="EQ5123" s="24"/>
      <c r="ER5123" s="22"/>
      <c r="ES5123" s="24"/>
      <c r="ET5123" s="24"/>
      <c r="EU5123" s="23"/>
      <c r="EV5123" s="26"/>
      <c r="EX5123" s="6"/>
      <c r="EY5123" s="24"/>
      <c r="EZ5123" s="109"/>
      <c r="FA5123" s="66"/>
      <c r="FB5123" s="5"/>
      <c r="FC5123" s="68"/>
      <c r="FD5123" s="67"/>
      <c r="FE5123" s="67"/>
      <c r="FF5123" s="64"/>
      <c r="FG5123" s="5"/>
      <c r="FH5123" s="69"/>
      <c r="FI5123" s="6"/>
      <c r="FJ5123" s="5"/>
      <c r="FK5123" s="25"/>
      <c r="FL5123" s="5"/>
    </row>
    <row r="5124" spans="40:168">
      <c r="AN5124" s="14"/>
      <c r="AO5124" s="14"/>
      <c r="AP5124" s="5"/>
      <c r="AQ5124" s="25"/>
      <c r="AR5124" s="25"/>
      <c r="AS5124" s="96"/>
      <c r="AT5124" s="83"/>
      <c r="AU5124" s="14"/>
      <c r="AX5124" s="83"/>
      <c r="AY5124" s="83"/>
      <c r="AZ5124" s="83"/>
      <c r="BA5124" s="83"/>
      <c r="BJ5124" s="54"/>
      <c r="BK5124" s="22"/>
      <c r="BL5124" s="24"/>
      <c r="BP5124" s="23"/>
      <c r="BQ5124" s="24"/>
      <c r="BR5124" s="22"/>
      <c r="BS5124" s="24"/>
      <c r="BT5124" s="24"/>
      <c r="BU5124" s="23"/>
      <c r="BV5124" s="26"/>
      <c r="BX5124" s="6"/>
      <c r="BY5124" s="24"/>
      <c r="BZ5124" s="109"/>
      <c r="CA5124" s="66"/>
      <c r="CB5124" s="5"/>
      <c r="CC5124" s="68"/>
      <c r="CD5124" s="67"/>
      <c r="CE5124" s="67"/>
      <c r="CF5124" s="64"/>
      <c r="CG5124" s="5"/>
      <c r="CH5124" s="69"/>
      <c r="CI5124" s="6"/>
      <c r="CJ5124" s="5"/>
      <c r="CK5124" s="25"/>
      <c r="CL5124" s="5"/>
      <c r="DN5124" s="14"/>
      <c r="DO5124" s="14"/>
      <c r="DP5124" s="5"/>
      <c r="DQ5124" s="25"/>
      <c r="DR5124" s="25"/>
      <c r="DS5124" s="96"/>
      <c r="DT5124" s="83"/>
      <c r="DU5124" s="14"/>
      <c r="DX5124" s="83"/>
      <c r="DY5124" s="83"/>
      <c r="DZ5124" s="83"/>
      <c r="EA5124" s="83"/>
      <c r="EJ5124" s="54"/>
      <c r="EK5124" s="22"/>
      <c r="EL5124" s="24"/>
      <c r="EP5124" s="23"/>
      <c r="EQ5124" s="24"/>
      <c r="ER5124" s="22"/>
      <c r="ES5124" s="24"/>
      <c r="ET5124" s="24"/>
      <c r="EU5124" s="23"/>
      <c r="EV5124" s="26"/>
      <c r="EX5124" s="6"/>
      <c r="EY5124" s="24"/>
      <c r="EZ5124" s="109"/>
      <c r="FA5124" s="66"/>
      <c r="FB5124" s="5"/>
      <c r="FC5124" s="68"/>
      <c r="FD5124" s="67"/>
      <c r="FE5124" s="67"/>
      <c r="FF5124" s="64"/>
      <c r="FG5124" s="5"/>
      <c r="FH5124" s="69"/>
      <c r="FI5124" s="6"/>
      <c r="FJ5124" s="5"/>
      <c r="FK5124" s="25"/>
      <c r="FL5124" s="5"/>
    </row>
    <row r="5125" spans="40:168">
      <c r="AN5125" s="14"/>
      <c r="AO5125" s="14"/>
      <c r="AP5125" s="5"/>
      <c r="AQ5125" s="25"/>
      <c r="AR5125" s="25"/>
      <c r="AS5125" s="96"/>
      <c r="AT5125" s="83"/>
      <c r="AU5125" s="14"/>
      <c r="AX5125" s="83"/>
      <c r="AY5125" s="83"/>
      <c r="AZ5125" s="83"/>
      <c r="BA5125" s="83"/>
      <c r="BJ5125" s="54"/>
      <c r="BK5125" s="22"/>
      <c r="BL5125" s="24"/>
      <c r="BP5125" s="23"/>
      <c r="BQ5125" s="24"/>
      <c r="BR5125" s="22"/>
      <c r="BS5125" s="24"/>
      <c r="BT5125" s="24"/>
      <c r="BU5125" s="23"/>
      <c r="BV5125" s="26"/>
      <c r="BX5125" s="6"/>
      <c r="BY5125" s="24"/>
      <c r="BZ5125" s="109"/>
      <c r="CA5125" s="66"/>
      <c r="CB5125" s="5"/>
      <c r="CC5125" s="68"/>
      <c r="CD5125" s="67"/>
      <c r="CE5125" s="67"/>
      <c r="CF5125" s="64"/>
      <c r="CG5125" s="5"/>
      <c r="CH5125" s="69"/>
      <c r="CI5125" s="6"/>
      <c r="CJ5125" s="5"/>
      <c r="CK5125" s="25"/>
      <c r="CL5125" s="5"/>
      <c r="DN5125" s="14"/>
      <c r="DO5125" s="14"/>
      <c r="DP5125" s="5"/>
      <c r="DQ5125" s="25"/>
      <c r="DR5125" s="25"/>
      <c r="DS5125" s="96"/>
      <c r="DT5125" s="83"/>
      <c r="DU5125" s="14"/>
      <c r="DX5125" s="83"/>
      <c r="DY5125" s="83"/>
      <c r="DZ5125" s="83"/>
      <c r="EA5125" s="83"/>
      <c r="EJ5125" s="54"/>
      <c r="EK5125" s="22"/>
      <c r="EL5125" s="24"/>
      <c r="EP5125" s="23"/>
      <c r="EQ5125" s="24"/>
      <c r="ER5125" s="22"/>
      <c r="ES5125" s="24"/>
      <c r="ET5125" s="24"/>
      <c r="EU5125" s="23"/>
      <c r="EV5125" s="26"/>
      <c r="EX5125" s="6"/>
      <c r="EY5125" s="24"/>
      <c r="EZ5125" s="109"/>
      <c r="FA5125" s="66"/>
      <c r="FB5125" s="5"/>
      <c r="FC5125" s="68"/>
      <c r="FD5125" s="67"/>
      <c r="FE5125" s="67"/>
      <c r="FF5125" s="64"/>
      <c r="FG5125" s="5"/>
      <c r="FH5125" s="69"/>
      <c r="FI5125" s="6"/>
      <c r="FJ5125" s="5"/>
      <c r="FK5125" s="25"/>
      <c r="FL5125" s="5"/>
    </row>
    <row r="5126" spans="40:168">
      <c r="AN5126" s="14"/>
      <c r="AO5126" s="14"/>
      <c r="AP5126" s="5"/>
      <c r="AQ5126" s="25"/>
      <c r="AR5126" s="25"/>
      <c r="AS5126" s="96"/>
      <c r="AT5126" s="83"/>
      <c r="AU5126" s="14"/>
      <c r="AX5126" s="83"/>
      <c r="AY5126" s="83"/>
      <c r="AZ5126" s="83"/>
      <c r="BA5126" s="83"/>
      <c r="BJ5126" s="54"/>
      <c r="BK5126" s="22"/>
      <c r="BL5126" s="24"/>
      <c r="BP5126" s="23"/>
      <c r="BQ5126" s="24"/>
      <c r="BR5126" s="22"/>
      <c r="BS5126" s="24"/>
      <c r="BT5126" s="24"/>
      <c r="BU5126" s="23"/>
      <c r="BV5126" s="26"/>
      <c r="BX5126" s="6"/>
      <c r="BY5126" s="24"/>
      <c r="BZ5126" s="109"/>
      <c r="CA5126" s="66"/>
      <c r="CB5126" s="5"/>
      <c r="CC5126" s="68"/>
      <c r="CD5126" s="67"/>
      <c r="CE5126" s="67"/>
      <c r="CF5126" s="64"/>
      <c r="CG5126" s="5"/>
      <c r="CH5126" s="69"/>
      <c r="CI5126" s="6"/>
      <c r="CJ5126" s="5"/>
      <c r="CK5126" s="25"/>
      <c r="CL5126" s="5"/>
      <c r="DN5126" s="14"/>
      <c r="DO5126" s="14"/>
      <c r="DP5126" s="5"/>
      <c r="DQ5126" s="25"/>
      <c r="DR5126" s="25"/>
      <c r="DS5126" s="96"/>
      <c r="DT5126" s="83"/>
      <c r="DU5126" s="14"/>
      <c r="DX5126" s="83"/>
      <c r="DY5126" s="83"/>
      <c r="DZ5126" s="83"/>
      <c r="EA5126" s="83"/>
      <c r="EJ5126" s="54"/>
      <c r="EK5126" s="22"/>
      <c r="EL5126" s="24"/>
      <c r="EP5126" s="23"/>
      <c r="EQ5126" s="24"/>
      <c r="ER5126" s="22"/>
      <c r="ES5126" s="24"/>
      <c r="ET5126" s="24"/>
      <c r="EU5126" s="23"/>
      <c r="EV5126" s="26"/>
      <c r="EX5126" s="6"/>
      <c r="EY5126" s="24"/>
      <c r="EZ5126" s="109"/>
      <c r="FA5126" s="66"/>
      <c r="FB5126" s="5"/>
      <c r="FC5126" s="68"/>
      <c r="FD5126" s="67"/>
      <c r="FE5126" s="67"/>
      <c r="FF5126" s="64"/>
      <c r="FG5126" s="5"/>
      <c r="FH5126" s="69"/>
      <c r="FI5126" s="6"/>
      <c r="FJ5126" s="5"/>
      <c r="FK5126" s="25"/>
      <c r="FL5126" s="5"/>
    </row>
    <row r="5127" spans="40:168">
      <c r="AN5127" s="14"/>
      <c r="AO5127" s="14"/>
      <c r="AP5127" s="5"/>
      <c r="AQ5127" s="25"/>
      <c r="AR5127" s="25"/>
      <c r="AS5127" s="96"/>
      <c r="AT5127" s="83"/>
      <c r="AU5127" s="14"/>
      <c r="AX5127" s="83"/>
      <c r="AY5127" s="83"/>
      <c r="AZ5127" s="83"/>
      <c r="BA5127" s="83"/>
      <c r="BJ5127" s="54"/>
      <c r="BK5127" s="22"/>
      <c r="BL5127" s="24"/>
      <c r="BP5127" s="23"/>
      <c r="BQ5127" s="24"/>
      <c r="BR5127" s="22"/>
      <c r="BS5127" s="24"/>
      <c r="BT5127" s="24"/>
      <c r="BU5127" s="23"/>
      <c r="BV5127" s="26"/>
      <c r="BX5127" s="6"/>
      <c r="BY5127" s="24"/>
      <c r="BZ5127" s="109"/>
      <c r="CA5127" s="66"/>
      <c r="CB5127" s="5"/>
      <c r="CC5127" s="68"/>
      <c r="CD5127" s="67"/>
      <c r="CE5127" s="67"/>
      <c r="CF5127" s="64"/>
      <c r="CG5127" s="5"/>
      <c r="CH5127" s="69"/>
      <c r="CI5127" s="6"/>
      <c r="CJ5127" s="5"/>
      <c r="CK5127" s="25"/>
      <c r="CL5127" s="5"/>
      <c r="DN5127" s="14"/>
      <c r="DO5127" s="14"/>
      <c r="DP5127" s="5"/>
      <c r="DQ5127" s="25"/>
      <c r="DR5127" s="25"/>
      <c r="DS5127" s="96"/>
      <c r="DT5127" s="83"/>
      <c r="DU5127" s="14"/>
      <c r="DX5127" s="83"/>
      <c r="DY5127" s="83"/>
      <c r="DZ5127" s="83"/>
      <c r="EA5127" s="83"/>
      <c r="EJ5127" s="54"/>
      <c r="EK5127" s="22"/>
      <c r="EL5127" s="24"/>
      <c r="EP5127" s="23"/>
      <c r="EQ5127" s="24"/>
      <c r="ER5127" s="22"/>
      <c r="ES5127" s="24"/>
      <c r="ET5127" s="24"/>
      <c r="EU5127" s="23"/>
      <c r="EV5127" s="26"/>
      <c r="EX5127" s="6"/>
      <c r="EY5127" s="24"/>
      <c r="EZ5127" s="109"/>
      <c r="FA5127" s="66"/>
      <c r="FB5127" s="5"/>
      <c r="FC5127" s="68"/>
      <c r="FD5127" s="67"/>
      <c r="FE5127" s="67"/>
      <c r="FF5127" s="64"/>
      <c r="FG5127" s="5"/>
      <c r="FH5127" s="69"/>
      <c r="FI5127" s="6"/>
      <c r="FJ5127" s="5"/>
      <c r="FK5127" s="25"/>
      <c r="FL5127" s="5"/>
    </row>
    <row r="5128" spans="40:168">
      <c r="AN5128" s="14"/>
      <c r="AO5128" s="14"/>
      <c r="AP5128" s="5"/>
      <c r="AQ5128" s="25"/>
      <c r="AR5128" s="25"/>
      <c r="AS5128" s="96"/>
      <c r="AT5128" s="83"/>
      <c r="AU5128" s="14"/>
      <c r="AX5128" s="83"/>
      <c r="AY5128" s="83"/>
      <c r="AZ5128" s="83"/>
      <c r="BA5128" s="83"/>
      <c r="BJ5128" s="54"/>
      <c r="BK5128" s="22"/>
      <c r="BL5128" s="24"/>
      <c r="BP5128" s="23"/>
      <c r="BQ5128" s="24"/>
      <c r="BR5128" s="22"/>
      <c r="BS5128" s="24"/>
      <c r="BT5128" s="24"/>
      <c r="BU5128" s="23"/>
      <c r="BV5128" s="26"/>
      <c r="BX5128" s="6"/>
      <c r="BY5128" s="24"/>
      <c r="BZ5128" s="109"/>
      <c r="CA5128" s="66"/>
      <c r="CB5128" s="5"/>
      <c r="CC5128" s="68"/>
      <c r="CD5128" s="67"/>
      <c r="CE5128" s="67"/>
      <c r="CF5128" s="64"/>
      <c r="CG5128" s="5"/>
      <c r="CH5128" s="69"/>
      <c r="CI5128" s="6"/>
      <c r="CJ5128" s="5"/>
      <c r="CK5128" s="25"/>
      <c r="CL5128" s="5"/>
      <c r="DN5128" s="14"/>
      <c r="DO5128" s="14"/>
      <c r="DP5128" s="5"/>
      <c r="DQ5128" s="25"/>
      <c r="DR5128" s="25"/>
      <c r="DS5128" s="96"/>
      <c r="DT5128" s="83"/>
      <c r="DU5128" s="14"/>
      <c r="DX5128" s="83"/>
      <c r="DY5128" s="83"/>
      <c r="DZ5128" s="83"/>
      <c r="EA5128" s="83"/>
      <c r="EJ5128" s="54"/>
      <c r="EK5128" s="22"/>
      <c r="EL5128" s="24"/>
      <c r="EP5128" s="23"/>
      <c r="EQ5128" s="24"/>
      <c r="ER5128" s="22"/>
      <c r="ES5128" s="24"/>
      <c r="ET5128" s="24"/>
      <c r="EU5128" s="23"/>
      <c r="EV5128" s="26"/>
      <c r="EX5128" s="6"/>
      <c r="EY5128" s="24"/>
      <c r="EZ5128" s="109"/>
      <c r="FA5128" s="66"/>
      <c r="FB5128" s="5"/>
      <c r="FC5128" s="68"/>
      <c r="FD5128" s="67"/>
      <c r="FE5128" s="67"/>
      <c r="FF5128" s="64"/>
      <c r="FG5128" s="5"/>
      <c r="FH5128" s="69"/>
      <c r="FI5128" s="6"/>
      <c r="FJ5128" s="5"/>
      <c r="FK5128" s="25"/>
      <c r="FL5128" s="5"/>
    </row>
    <row r="5129" spans="40:168">
      <c r="AN5129" s="14"/>
      <c r="AO5129" s="14"/>
      <c r="AP5129" s="5"/>
      <c r="AQ5129" s="25"/>
      <c r="AR5129" s="25"/>
      <c r="AS5129" s="96"/>
      <c r="AT5129" s="83"/>
      <c r="AU5129" s="14"/>
      <c r="AX5129" s="83"/>
      <c r="AY5129" s="83"/>
      <c r="AZ5129" s="83"/>
      <c r="BA5129" s="83"/>
      <c r="BJ5129" s="54"/>
      <c r="BK5129" s="22"/>
      <c r="BL5129" s="24"/>
      <c r="BP5129" s="23"/>
      <c r="BQ5129" s="24"/>
      <c r="BR5129" s="22"/>
      <c r="BS5129" s="24"/>
      <c r="BT5129" s="24"/>
      <c r="BU5129" s="23"/>
      <c r="BV5129" s="26"/>
      <c r="BX5129" s="6"/>
      <c r="BY5129" s="24"/>
      <c r="BZ5129" s="109"/>
      <c r="CA5129" s="66"/>
      <c r="CB5129" s="5"/>
      <c r="CC5129" s="68"/>
      <c r="CD5129" s="67"/>
      <c r="CE5129" s="67"/>
      <c r="CF5129" s="64"/>
      <c r="CG5129" s="5"/>
      <c r="CH5129" s="69"/>
      <c r="CI5129" s="6"/>
      <c r="CJ5129" s="5"/>
      <c r="CK5129" s="25"/>
      <c r="CL5129" s="5"/>
      <c r="DN5129" s="14"/>
      <c r="DO5129" s="14"/>
      <c r="DP5129" s="5"/>
      <c r="DQ5129" s="25"/>
      <c r="DR5129" s="25"/>
      <c r="DS5129" s="96"/>
      <c r="DT5129" s="83"/>
      <c r="DU5129" s="14"/>
      <c r="DX5129" s="83"/>
      <c r="DY5129" s="83"/>
      <c r="DZ5129" s="83"/>
      <c r="EA5129" s="83"/>
      <c r="EJ5129" s="54"/>
      <c r="EK5129" s="22"/>
      <c r="EL5129" s="24"/>
      <c r="EP5129" s="23"/>
      <c r="EQ5129" s="24"/>
      <c r="ER5129" s="22"/>
      <c r="ES5129" s="24"/>
      <c r="ET5129" s="24"/>
      <c r="EU5129" s="23"/>
      <c r="EV5129" s="26"/>
      <c r="EX5129" s="6"/>
      <c r="EY5129" s="24"/>
      <c r="EZ5129" s="109"/>
      <c r="FA5129" s="66"/>
      <c r="FB5129" s="5"/>
      <c r="FC5129" s="68"/>
      <c r="FD5129" s="67"/>
      <c r="FE5129" s="67"/>
      <c r="FF5129" s="64"/>
      <c r="FG5129" s="5"/>
      <c r="FH5129" s="69"/>
      <c r="FI5129" s="6"/>
      <c r="FJ5129" s="5"/>
      <c r="FK5129" s="25"/>
      <c r="FL5129" s="5"/>
    </row>
    <row r="5130" spans="40:168">
      <c r="AN5130" s="14"/>
      <c r="AO5130" s="14"/>
      <c r="AP5130" s="5"/>
      <c r="AQ5130" s="25"/>
      <c r="AR5130" s="25"/>
      <c r="AS5130" s="96"/>
      <c r="AT5130" s="83"/>
      <c r="AU5130" s="14"/>
      <c r="AX5130" s="83"/>
      <c r="AY5130" s="83"/>
      <c r="AZ5130" s="83"/>
      <c r="BA5130" s="83"/>
      <c r="BJ5130" s="54"/>
      <c r="BK5130" s="22"/>
      <c r="BL5130" s="24"/>
      <c r="BP5130" s="23"/>
      <c r="BQ5130" s="24"/>
      <c r="BR5130" s="22"/>
      <c r="BS5130" s="24"/>
      <c r="BT5130" s="24"/>
      <c r="BU5130" s="23"/>
      <c r="BV5130" s="26"/>
      <c r="BX5130" s="6"/>
      <c r="BY5130" s="24"/>
      <c r="BZ5130" s="109"/>
      <c r="CA5130" s="66"/>
      <c r="CB5130" s="5"/>
      <c r="CC5130" s="68"/>
      <c r="CD5130" s="67"/>
      <c r="CE5130" s="67"/>
      <c r="CF5130" s="64"/>
      <c r="CG5130" s="5"/>
      <c r="CH5130" s="69"/>
      <c r="CI5130" s="6"/>
      <c r="CJ5130" s="5"/>
      <c r="CK5130" s="25"/>
      <c r="CL5130" s="5"/>
      <c r="DN5130" s="14"/>
      <c r="DO5130" s="14"/>
      <c r="DP5130" s="5"/>
      <c r="DQ5130" s="25"/>
      <c r="DR5130" s="25"/>
      <c r="DS5130" s="96"/>
      <c r="DT5130" s="83"/>
      <c r="DU5130" s="14"/>
      <c r="DX5130" s="83"/>
      <c r="DY5130" s="83"/>
      <c r="DZ5130" s="83"/>
      <c r="EA5130" s="83"/>
      <c r="EJ5130" s="54"/>
      <c r="EK5130" s="22"/>
      <c r="EL5130" s="24"/>
      <c r="EP5130" s="23"/>
      <c r="EQ5130" s="24"/>
      <c r="ER5130" s="22"/>
      <c r="ES5130" s="24"/>
      <c r="ET5130" s="24"/>
      <c r="EU5130" s="23"/>
      <c r="EV5130" s="26"/>
      <c r="EX5130" s="6"/>
      <c r="EY5130" s="24"/>
      <c r="EZ5130" s="109"/>
      <c r="FA5130" s="66"/>
      <c r="FB5130" s="5"/>
      <c r="FC5130" s="68"/>
      <c r="FD5130" s="67"/>
      <c r="FE5130" s="67"/>
      <c r="FF5130" s="64"/>
      <c r="FG5130" s="5"/>
      <c r="FH5130" s="69"/>
      <c r="FI5130" s="6"/>
      <c r="FJ5130" s="5"/>
      <c r="FK5130" s="25"/>
      <c r="FL5130" s="5"/>
    </row>
    <row r="5131" spans="40:168">
      <c r="AN5131" s="14"/>
      <c r="AO5131" s="14"/>
      <c r="AP5131" s="5"/>
      <c r="AQ5131" s="25"/>
      <c r="AR5131" s="25"/>
      <c r="AS5131" s="96"/>
      <c r="AT5131" s="83"/>
      <c r="AU5131" s="14"/>
      <c r="AX5131" s="83"/>
      <c r="AY5131" s="83"/>
      <c r="AZ5131" s="83"/>
      <c r="BA5131" s="83"/>
      <c r="BJ5131" s="54"/>
      <c r="BK5131" s="22"/>
      <c r="BL5131" s="24"/>
      <c r="BP5131" s="23"/>
      <c r="BQ5131" s="24"/>
      <c r="BR5131" s="22"/>
      <c r="BS5131" s="24"/>
      <c r="BT5131" s="24"/>
      <c r="BU5131" s="23"/>
      <c r="BV5131" s="26"/>
      <c r="BX5131" s="6"/>
      <c r="BY5131" s="24"/>
      <c r="BZ5131" s="109"/>
      <c r="CA5131" s="66"/>
      <c r="CB5131" s="5"/>
      <c r="CC5131" s="68"/>
      <c r="CD5131" s="67"/>
      <c r="CE5131" s="67"/>
      <c r="CF5131" s="64"/>
      <c r="CG5131" s="5"/>
      <c r="CH5131" s="69"/>
      <c r="CI5131" s="6"/>
      <c r="CJ5131" s="5"/>
      <c r="CK5131" s="25"/>
      <c r="CL5131" s="5"/>
      <c r="DN5131" s="14"/>
      <c r="DO5131" s="14"/>
      <c r="DP5131" s="5"/>
      <c r="DQ5131" s="25"/>
      <c r="DR5131" s="25"/>
      <c r="DS5131" s="96"/>
      <c r="DT5131" s="83"/>
      <c r="DU5131" s="14"/>
      <c r="DX5131" s="83"/>
      <c r="DY5131" s="83"/>
      <c r="DZ5131" s="83"/>
      <c r="EA5131" s="83"/>
      <c r="EJ5131" s="54"/>
      <c r="EK5131" s="22"/>
      <c r="EL5131" s="24"/>
      <c r="EP5131" s="23"/>
      <c r="EQ5131" s="24"/>
      <c r="ER5131" s="22"/>
      <c r="ES5131" s="24"/>
      <c r="ET5131" s="24"/>
      <c r="EU5131" s="23"/>
      <c r="EV5131" s="26"/>
      <c r="EX5131" s="6"/>
      <c r="EY5131" s="24"/>
      <c r="EZ5131" s="109"/>
      <c r="FA5131" s="66"/>
      <c r="FB5131" s="5"/>
      <c r="FC5131" s="68"/>
      <c r="FD5131" s="67"/>
      <c r="FE5131" s="67"/>
      <c r="FF5131" s="64"/>
      <c r="FG5131" s="5"/>
      <c r="FH5131" s="69"/>
      <c r="FI5131" s="6"/>
      <c r="FJ5131" s="5"/>
      <c r="FK5131" s="25"/>
      <c r="FL5131" s="5"/>
    </row>
    <row r="5132" spans="40:168">
      <c r="AN5132" s="14"/>
      <c r="AO5132" s="14"/>
      <c r="AP5132" s="5"/>
      <c r="AQ5132" s="25"/>
      <c r="AR5132" s="25"/>
      <c r="AS5132" s="96"/>
      <c r="AT5132" s="83"/>
      <c r="AU5132" s="14"/>
      <c r="AX5132" s="83"/>
      <c r="AY5132" s="83"/>
      <c r="AZ5132" s="83"/>
      <c r="BA5132" s="83"/>
      <c r="BJ5132" s="54"/>
      <c r="BK5132" s="22"/>
      <c r="BL5132" s="24"/>
      <c r="BP5132" s="23"/>
      <c r="BQ5132" s="24"/>
      <c r="BR5132" s="22"/>
      <c r="BS5132" s="24"/>
      <c r="BT5132" s="24"/>
      <c r="BU5132" s="23"/>
      <c r="BV5132" s="26"/>
      <c r="BX5132" s="6"/>
      <c r="BY5132" s="24"/>
      <c r="BZ5132" s="109"/>
      <c r="CA5132" s="66"/>
      <c r="CB5132" s="5"/>
      <c r="CC5132" s="68"/>
      <c r="CD5132" s="67"/>
      <c r="CE5132" s="67"/>
      <c r="CF5132" s="64"/>
      <c r="CG5132" s="5"/>
      <c r="CH5132" s="69"/>
      <c r="CI5132" s="6"/>
      <c r="CJ5132" s="5"/>
      <c r="CK5132" s="25"/>
      <c r="CL5132" s="5"/>
      <c r="DN5132" s="14"/>
      <c r="DO5132" s="14"/>
      <c r="DP5132" s="5"/>
      <c r="DQ5132" s="25"/>
      <c r="DR5132" s="25"/>
      <c r="DS5132" s="96"/>
      <c r="DT5132" s="83"/>
      <c r="DU5132" s="14"/>
      <c r="DX5132" s="83"/>
      <c r="DY5132" s="83"/>
      <c r="DZ5132" s="83"/>
      <c r="EA5132" s="83"/>
      <c r="EJ5132" s="54"/>
      <c r="EK5132" s="22"/>
      <c r="EL5132" s="24"/>
      <c r="EP5132" s="23"/>
      <c r="EQ5132" s="24"/>
      <c r="ER5132" s="22"/>
      <c r="ES5132" s="24"/>
      <c r="ET5132" s="24"/>
      <c r="EU5132" s="23"/>
      <c r="EV5132" s="26"/>
      <c r="EX5132" s="6"/>
      <c r="EY5132" s="24"/>
      <c r="EZ5132" s="109"/>
      <c r="FA5132" s="66"/>
      <c r="FB5132" s="5"/>
      <c r="FC5132" s="68"/>
      <c r="FD5132" s="67"/>
      <c r="FE5132" s="67"/>
      <c r="FF5132" s="64"/>
      <c r="FG5132" s="5"/>
      <c r="FH5132" s="69"/>
      <c r="FI5132" s="6"/>
      <c r="FJ5132" s="5"/>
      <c r="FK5132" s="25"/>
      <c r="FL5132" s="5"/>
    </row>
    <row r="5133" spans="40:168">
      <c r="AN5133" s="14"/>
      <c r="AO5133" s="14"/>
      <c r="AP5133" s="5"/>
      <c r="AQ5133" s="25"/>
      <c r="AR5133" s="25"/>
      <c r="AS5133" s="96"/>
      <c r="AT5133" s="83"/>
      <c r="AU5133" s="14"/>
      <c r="AX5133" s="83"/>
      <c r="AY5133" s="83"/>
      <c r="AZ5133" s="83"/>
      <c r="BA5133" s="83"/>
      <c r="BJ5133" s="54"/>
      <c r="BK5133" s="22"/>
      <c r="BL5133" s="24"/>
      <c r="BP5133" s="23"/>
      <c r="BQ5133" s="24"/>
      <c r="BR5133" s="22"/>
      <c r="BS5133" s="24"/>
      <c r="BT5133" s="24"/>
      <c r="BU5133" s="23"/>
      <c r="BV5133" s="26"/>
      <c r="BX5133" s="6"/>
      <c r="BY5133" s="24"/>
      <c r="BZ5133" s="109"/>
      <c r="CA5133" s="66"/>
      <c r="CB5133" s="5"/>
      <c r="CC5133" s="68"/>
      <c r="CD5133" s="67"/>
      <c r="CE5133" s="67"/>
      <c r="CF5133" s="64"/>
      <c r="CG5133" s="5"/>
      <c r="CH5133" s="69"/>
      <c r="CI5133" s="6"/>
      <c r="CJ5133" s="5"/>
      <c r="CK5133" s="25"/>
      <c r="CL5133" s="5"/>
      <c r="DN5133" s="14"/>
      <c r="DO5133" s="14"/>
      <c r="DP5133" s="5"/>
      <c r="DQ5133" s="25"/>
      <c r="DR5133" s="25"/>
      <c r="DS5133" s="96"/>
      <c r="DT5133" s="83"/>
      <c r="DU5133" s="14"/>
      <c r="DX5133" s="83"/>
      <c r="DY5133" s="83"/>
      <c r="DZ5133" s="83"/>
      <c r="EA5133" s="83"/>
      <c r="EJ5133" s="54"/>
      <c r="EK5133" s="22"/>
      <c r="EL5133" s="24"/>
      <c r="EP5133" s="23"/>
      <c r="EQ5133" s="24"/>
      <c r="ER5133" s="22"/>
      <c r="ES5133" s="24"/>
      <c r="ET5133" s="24"/>
      <c r="EU5133" s="23"/>
      <c r="EV5133" s="26"/>
      <c r="EX5133" s="6"/>
      <c r="EY5133" s="24"/>
      <c r="EZ5133" s="109"/>
      <c r="FA5133" s="66"/>
      <c r="FB5133" s="5"/>
      <c r="FC5133" s="68"/>
      <c r="FD5133" s="67"/>
      <c r="FE5133" s="67"/>
      <c r="FF5133" s="64"/>
      <c r="FG5133" s="5"/>
      <c r="FH5133" s="69"/>
      <c r="FI5133" s="6"/>
      <c r="FJ5133" s="5"/>
      <c r="FK5133" s="25"/>
      <c r="FL5133" s="5"/>
    </row>
    <row r="5134" spans="40:168">
      <c r="AN5134" s="14"/>
      <c r="AO5134" s="14"/>
      <c r="AP5134" s="5"/>
      <c r="AQ5134" s="25"/>
      <c r="AR5134" s="25"/>
      <c r="AS5134" s="96"/>
      <c r="AT5134" s="83"/>
      <c r="AU5134" s="14"/>
      <c r="AX5134" s="83"/>
      <c r="AY5134" s="83"/>
      <c r="AZ5134" s="83"/>
      <c r="BA5134" s="83"/>
      <c r="BJ5134" s="54"/>
      <c r="BK5134" s="22"/>
      <c r="BL5134" s="24"/>
      <c r="BP5134" s="23"/>
      <c r="BQ5134" s="24"/>
      <c r="BR5134" s="22"/>
      <c r="BS5134" s="24"/>
      <c r="BT5134" s="24"/>
      <c r="BU5134" s="23"/>
      <c r="BV5134" s="26"/>
      <c r="BX5134" s="6"/>
      <c r="BY5134" s="24"/>
      <c r="BZ5134" s="109"/>
      <c r="CA5134" s="66"/>
      <c r="CB5134" s="5"/>
      <c r="CC5134" s="68"/>
      <c r="CD5134" s="67"/>
      <c r="CE5134" s="67"/>
      <c r="CF5134" s="64"/>
      <c r="CG5134" s="5"/>
      <c r="CH5134" s="69"/>
      <c r="CI5134" s="6"/>
      <c r="CJ5134" s="5"/>
      <c r="CK5134" s="25"/>
      <c r="CL5134" s="5"/>
      <c r="DN5134" s="14"/>
      <c r="DO5134" s="14"/>
      <c r="DP5134" s="5"/>
      <c r="DQ5134" s="25"/>
      <c r="DR5134" s="25"/>
      <c r="DS5134" s="96"/>
      <c r="DT5134" s="83"/>
      <c r="DU5134" s="14"/>
      <c r="DX5134" s="83"/>
      <c r="DY5134" s="83"/>
      <c r="DZ5134" s="83"/>
      <c r="EA5134" s="83"/>
      <c r="EJ5134" s="54"/>
      <c r="EK5134" s="22"/>
      <c r="EL5134" s="24"/>
      <c r="EP5134" s="23"/>
      <c r="EQ5134" s="24"/>
      <c r="ER5134" s="22"/>
      <c r="ES5134" s="24"/>
      <c r="ET5134" s="24"/>
      <c r="EU5134" s="23"/>
      <c r="EV5134" s="26"/>
      <c r="EX5134" s="6"/>
      <c r="EY5134" s="24"/>
      <c r="EZ5134" s="109"/>
      <c r="FA5134" s="66"/>
      <c r="FB5134" s="5"/>
      <c r="FC5134" s="68"/>
      <c r="FD5134" s="67"/>
      <c r="FE5134" s="67"/>
      <c r="FF5134" s="64"/>
      <c r="FG5134" s="5"/>
      <c r="FH5134" s="69"/>
      <c r="FI5134" s="6"/>
      <c r="FJ5134" s="5"/>
      <c r="FK5134" s="25"/>
      <c r="FL5134" s="5"/>
    </row>
    <row r="5135" spans="40:168">
      <c r="AN5135" s="14"/>
      <c r="AO5135" s="14"/>
      <c r="AP5135" s="5"/>
      <c r="AQ5135" s="25"/>
      <c r="AR5135" s="25"/>
      <c r="AS5135" s="96"/>
      <c r="AT5135" s="83"/>
      <c r="AU5135" s="14"/>
      <c r="AX5135" s="83"/>
      <c r="AY5135" s="83"/>
      <c r="AZ5135" s="83"/>
      <c r="BA5135" s="83"/>
      <c r="BJ5135" s="54"/>
      <c r="BK5135" s="22"/>
      <c r="BL5135" s="24"/>
      <c r="BP5135" s="23"/>
      <c r="BQ5135" s="24"/>
      <c r="BR5135" s="22"/>
      <c r="BS5135" s="24"/>
      <c r="BT5135" s="24"/>
      <c r="BU5135" s="23"/>
      <c r="BV5135" s="26"/>
      <c r="BX5135" s="6"/>
      <c r="BY5135" s="24"/>
      <c r="BZ5135" s="109"/>
      <c r="CA5135" s="66"/>
      <c r="CB5135" s="5"/>
      <c r="CC5135" s="68"/>
      <c r="CD5135" s="67"/>
      <c r="CE5135" s="67"/>
      <c r="CF5135" s="64"/>
      <c r="CG5135" s="5"/>
      <c r="CH5135" s="69"/>
      <c r="CI5135" s="6"/>
      <c r="CJ5135" s="5"/>
      <c r="CK5135" s="25"/>
      <c r="CL5135" s="5"/>
      <c r="DN5135" s="14"/>
      <c r="DO5135" s="14"/>
      <c r="DP5135" s="5"/>
      <c r="DQ5135" s="25"/>
      <c r="DR5135" s="25"/>
      <c r="DS5135" s="96"/>
      <c r="DT5135" s="83"/>
      <c r="DU5135" s="14"/>
      <c r="DX5135" s="83"/>
      <c r="DY5135" s="83"/>
      <c r="DZ5135" s="83"/>
      <c r="EA5135" s="83"/>
      <c r="EJ5135" s="54"/>
      <c r="EK5135" s="22"/>
      <c r="EL5135" s="24"/>
      <c r="EP5135" s="23"/>
      <c r="EQ5135" s="24"/>
      <c r="ER5135" s="22"/>
      <c r="ES5135" s="24"/>
      <c r="ET5135" s="24"/>
      <c r="EU5135" s="23"/>
      <c r="EV5135" s="26"/>
      <c r="EX5135" s="6"/>
      <c r="EY5135" s="24"/>
      <c r="EZ5135" s="109"/>
      <c r="FA5135" s="66"/>
      <c r="FB5135" s="5"/>
      <c r="FC5135" s="68"/>
      <c r="FD5135" s="67"/>
      <c r="FE5135" s="67"/>
      <c r="FF5135" s="64"/>
      <c r="FG5135" s="5"/>
      <c r="FH5135" s="69"/>
      <c r="FI5135" s="6"/>
      <c r="FJ5135" s="5"/>
      <c r="FK5135" s="25"/>
      <c r="FL5135" s="5"/>
    </row>
    <row r="5136" spans="40:168">
      <c r="AN5136" s="14"/>
      <c r="AO5136" s="14"/>
      <c r="AP5136" s="5"/>
      <c r="AQ5136" s="25"/>
      <c r="AR5136" s="25"/>
      <c r="AS5136" s="96"/>
      <c r="AT5136" s="83"/>
      <c r="AU5136" s="14"/>
      <c r="AX5136" s="83"/>
      <c r="AY5136" s="83"/>
      <c r="AZ5136" s="83"/>
      <c r="BA5136" s="83"/>
      <c r="BJ5136" s="54"/>
      <c r="BK5136" s="22"/>
      <c r="BL5136" s="24"/>
      <c r="BP5136" s="23"/>
      <c r="BQ5136" s="24"/>
      <c r="BR5136" s="22"/>
      <c r="BS5136" s="24"/>
      <c r="BT5136" s="24"/>
      <c r="BU5136" s="23"/>
      <c r="BV5136" s="26"/>
      <c r="BX5136" s="6"/>
      <c r="BY5136" s="24"/>
      <c r="BZ5136" s="109"/>
      <c r="CA5136" s="66"/>
      <c r="CB5136" s="5"/>
      <c r="CC5136" s="68"/>
      <c r="CD5136" s="67"/>
      <c r="CE5136" s="67"/>
      <c r="CF5136" s="64"/>
      <c r="CG5136" s="5"/>
      <c r="CH5136" s="69"/>
      <c r="CI5136" s="6"/>
      <c r="CJ5136" s="5"/>
      <c r="CK5136" s="25"/>
      <c r="CL5136" s="5"/>
      <c r="DN5136" s="14"/>
      <c r="DO5136" s="14"/>
      <c r="DP5136" s="5"/>
      <c r="DQ5136" s="25"/>
      <c r="DR5136" s="25"/>
      <c r="DS5136" s="96"/>
      <c r="DT5136" s="83"/>
      <c r="DU5136" s="14"/>
      <c r="DX5136" s="83"/>
      <c r="DY5136" s="83"/>
      <c r="DZ5136" s="83"/>
      <c r="EA5136" s="83"/>
      <c r="EJ5136" s="54"/>
      <c r="EK5136" s="22"/>
      <c r="EL5136" s="24"/>
      <c r="EP5136" s="23"/>
      <c r="EQ5136" s="24"/>
      <c r="ER5136" s="22"/>
      <c r="ES5136" s="24"/>
      <c r="ET5136" s="24"/>
      <c r="EU5136" s="23"/>
      <c r="EV5136" s="26"/>
      <c r="EX5136" s="6"/>
      <c r="EY5136" s="24"/>
      <c r="EZ5136" s="109"/>
      <c r="FA5136" s="66"/>
      <c r="FB5136" s="5"/>
      <c r="FC5136" s="68"/>
      <c r="FD5136" s="67"/>
      <c r="FE5136" s="67"/>
      <c r="FF5136" s="64"/>
      <c r="FG5136" s="5"/>
      <c r="FH5136" s="69"/>
      <c r="FI5136" s="6"/>
      <c r="FJ5136" s="5"/>
      <c r="FK5136" s="25"/>
      <c r="FL5136" s="5"/>
    </row>
    <row r="5137" spans="40:168">
      <c r="AN5137" s="14"/>
      <c r="AO5137" s="14"/>
      <c r="AP5137" s="5"/>
      <c r="AQ5137" s="25"/>
      <c r="AR5137" s="25"/>
      <c r="AS5137" s="96"/>
      <c r="AT5137" s="83"/>
      <c r="AU5137" s="14"/>
      <c r="AX5137" s="83"/>
      <c r="AY5137" s="83"/>
      <c r="AZ5137" s="83"/>
      <c r="BA5137" s="83"/>
      <c r="BJ5137" s="54"/>
      <c r="BK5137" s="22"/>
      <c r="BL5137" s="24"/>
      <c r="BP5137" s="23"/>
      <c r="BQ5137" s="24"/>
      <c r="BR5137" s="22"/>
      <c r="BS5137" s="24"/>
      <c r="BT5137" s="24"/>
      <c r="BU5137" s="23"/>
      <c r="BV5137" s="26"/>
      <c r="BX5137" s="6"/>
      <c r="BY5137" s="24"/>
      <c r="BZ5137" s="109"/>
      <c r="CA5137" s="66"/>
      <c r="CB5137" s="5"/>
      <c r="CC5137" s="68"/>
      <c r="CD5137" s="67"/>
      <c r="CE5137" s="67"/>
      <c r="CF5137" s="64"/>
      <c r="CG5137" s="5"/>
      <c r="CH5137" s="69"/>
      <c r="CI5137" s="6"/>
      <c r="CJ5137" s="5"/>
      <c r="CK5137" s="25"/>
      <c r="CL5137" s="5"/>
      <c r="DN5137" s="14"/>
      <c r="DO5137" s="14"/>
      <c r="DP5137" s="5"/>
      <c r="DQ5137" s="25"/>
      <c r="DR5137" s="25"/>
      <c r="DS5137" s="96"/>
      <c r="DT5137" s="83"/>
      <c r="DU5137" s="14"/>
      <c r="DX5137" s="83"/>
      <c r="DY5137" s="83"/>
      <c r="DZ5137" s="83"/>
      <c r="EA5137" s="83"/>
      <c r="EJ5137" s="54"/>
      <c r="EK5137" s="22"/>
      <c r="EL5137" s="24"/>
      <c r="EP5137" s="23"/>
      <c r="EQ5137" s="24"/>
      <c r="ER5137" s="22"/>
      <c r="ES5137" s="24"/>
      <c r="ET5137" s="24"/>
      <c r="EU5137" s="23"/>
      <c r="EV5137" s="26"/>
      <c r="EX5137" s="6"/>
      <c r="EY5137" s="24"/>
      <c r="EZ5137" s="109"/>
      <c r="FA5137" s="66"/>
      <c r="FB5137" s="5"/>
      <c r="FC5137" s="68"/>
      <c r="FD5137" s="67"/>
      <c r="FE5137" s="67"/>
      <c r="FF5137" s="64"/>
      <c r="FG5137" s="5"/>
      <c r="FH5137" s="69"/>
      <c r="FI5137" s="6"/>
      <c r="FJ5137" s="5"/>
      <c r="FK5137" s="25"/>
      <c r="FL5137" s="5"/>
    </row>
    <row r="5138" spans="40:168">
      <c r="AN5138" s="14"/>
      <c r="AO5138" s="14"/>
      <c r="AP5138" s="5"/>
      <c r="AQ5138" s="25"/>
      <c r="AR5138" s="25"/>
      <c r="AS5138" s="96"/>
      <c r="AT5138" s="83"/>
      <c r="AU5138" s="14"/>
      <c r="AX5138" s="83"/>
      <c r="AY5138" s="83"/>
      <c r="AZ5138" s="83"/>
      <c r="BA5138" s="83"/>
      <c r="BJ5138" s="54"/>
      <c r="BK5138" s="22"/>
      <c r="BL5138" s="24"/>
      <c r="BP5138" s="23"/>
      <c r="BQ5138" s="24"/>
      <c r="BR5138" s="22"/>
      <c r="BS5138" s="24"/>
      <c r="BT5138" s="24"/>
      <c r="BU5138" s="23"/>
      <c r="BV5138" s="26"/>
      <c r="BX5138" s="6"/>
      <c r="BY5138" s="24"/>
      <c r="BZ5138" s="109"/>
      <c r="CA5138" s="66"/>
      <c r="CB5138" s="5"/>
      <c r="CC5138" s="68"/>
      <c r="CD5138" s="67"/>
      <c r="CE5138" s="67"/>
      <c r="CF5138" s="64"/>
      <c r="CG5138" s="5"/>
      <c r="CH5138" s="69"/>
      <c r="CI5138" s="6"/>
      <c r="CJ5138" s="5"/>
      <c r="CK5138" s="25"/>
      <c r="CL5138" s="5"/>
      <c r="DN5138" s="14"/>
      <c r="DO5138" s="14"/>
      <c r="DP5138" s="5"/>
      <c r="DQ5138" s="25"/>
      <c r="DR5138" s="25"/>
      <c r="DS5138" s="96"/>
      <c r="DT5138" s="83"/>
      <c r="DU5138" s="14"/>
      <c r="DX5138" s="83"/>
      <c r="DY5138" s="83"/>
      <c r="DZ5138" s="83"/>
      <c r="EA5138" s="83"/>
      <c r="EJ5138" s="54"/>
      <c r="EK5138" s="22"/>
      <c r="EL5138" s="24"/>
      <c r="EP5138" s="23"/>
      <c r="EQ5138" s="24"/>
      <c r="ER5138" s="22"/>
      <c r="ES5138" s="24"/>
      <c r="ET5138" s="24"/>
      <c r="EU5138" s="23"/>
      <c r="EV5138" s="26"/>
      <c r="EX5138" s="6"/>
      <c r="EY5138" s="24"/>
      <c r="EZ5138" s="109"/>
      <c r="FA5138" s="66"/>
      <c r="FB5138" s="5"/>
      <c r="FC5138" s="68"/>
      <c r="FD5138" s="67"/>
      <c r="FE5138" s="67"/>
      <c r="FF5138" s="64"/>
      <c r="FG5138" s="5"/>
      <c r="FH5138" s="69"/>
      <c r="FI5138" s="6"/>
      <c r="FJ5138" s="5"/>
      <c r="FK5138" s="25"/>
      <c r="FL5138" s="5"/>
    </row>
    <row r="5139" spans="40:168">
      <c r="AN5139" s="14"/>
      <c r="AO5139" s="14"/>
      <c r="AP5139" s="5"/>
      <c r="AQ5139" s="25"/>
      <c r="AR5139" s="25"/>
      <c r="AS5139" s="96"/>
      <c r="AT5139" s="83"/>
      <c r="AU5139" s="14"/>
      <c r="AX5139" s="83"/>
      <c r="AY5139" s="83"/>
      <c r="AZ5139" s="83"/>
      <c r="BA5139" s="83"/>
      <c r="BJ5139" s="54"/>
      <c r="BK5139" s="22"/>
      <c r="BL5139" s="24"/>
      <c r="BP5139" s="23"/>
      <c r="BQ5139" s="24"/>
      <c r="BR5139" s="22"/>
      <c r="BS5139" s="24"/>
      <c r="BT5139" s="24"/>
      <c r="BU5139" s="23"/>
      <c r="BV5139" s="26"/>
      <c r="BX5139" s="6"/>
      <c r="BY5139" s="24"/>
      <c r="BZ5139" s="109"/>
      <c r="CA5139" s="66"/>
      <c r="CB5139" s="5"/>
      <c r="CC5139" s="68"/>
      <c r="CD5139" s="67"/>
      <c r="CE5139" s="67"/>
      <c r="CF5139" s="64"/>
      <c r="CG5139" s="5"/>
      <c r="CH5139" s="69"/>
      <c r="CI5139" s="6"/>
      <c r="CJ5139" s="5"/>
      <c r="CK5139" s="25"/>
      <c r="CL5139" s="5"/>
      <c r="DN5139" s="14"/>
      <c r="DO5139" s="14"/>
      <c r="DP5139" s="5"/>
      <c r="DQ5139" s="25"/>
      <c r="DR5139" s="25"/>
      <c r="DS5139" s="96"/>
      <c r="DT5139" s="83"/>
      <c r="DU5139" s="14"/>
      <c r="DX5139" s="83"/>
      <c r="DY5139" s="83"/>
      <c r="DZ5139" s="83"/>
      <c r="EA5139" s="83"/>
      <c r="EJ5139" s="54"/>
      <c r="EK5139" s="22"/>
      <c r="EL5139" s="24"/>
      <c r="EP5139" s="23"/>
      <c r="EQ5139" s="24"/>
      <c r="ER5139" s="22"/>
      <c r="ES5139" s="24"/>
      <c r="ET5139" s="24"/>
      <c r="EU5139" s="23"/>
      <c r="EV5139" s="26"/>
      <c r="EX5139" s="6"/>
      <c r="EY5139" s="24"/>
      <c r="EZ5139" s="109"/>
      <c r="FA5139" s="66"/>
      <c r="FB5139" s="5"/>
      <c r="FC5139" s="68"/>
      <c r="FD5139" s="67"/>
      <c r="FE5139" s="67"/>
      <c r="FF5139" s="64"/>
      <c r="FG5139" s="5"/>
      <c r="FH5139" s="69"/>
      <c r="FI5139" s="6"/>
      <c r="FJ5139" s="5"/>
      <c r="FK5139" s="25"/>
      <c r="FL5139" s="5"/>
    </row>
    <row r="5140" spans="40:168">
      <c r="AN5140" s="14"/>
      <c r="AO5140" s="14"/>
      <c r="AP5140" s="5"/>
      <c r="AQ5140" s="25"/>
      <c r="AR5140" s="25"/>
      <c r="AS5140" s="96"/>
      <c r="AT5140" s="83"/>
      <c r="AU5140" s="14"/>
      <c r="AX5140" s="83"/>
      <c r="AY5140" s="83"/>
      <c r="AZ5140" s="83"/>
      <c r="BA5140" s="83"/>
      <c r="BJ5140" s="54"/>
      <c r="BK5140" s="22"/>
      <c r="BL5140" s="24"/>
      <c r="BP5140" s="23"/>
      <c r="BQ5140" s="24"/>
      <c r="BR5140" s="22"/>
      <c r="BS5140" s="24"/>
      <c r="BT5140" s="24"/>
      <c r="BU5140" s="23"/>
      <c r="BV5140" s="26"/>
      <c r="BX5140" s="6"/>
      <c r="BY5140" s="24"/>
      <c r="BZ5140" s="109"/>
      <c r="CA5140" s="66"/>
      <c r="CB5140" s="5"/>
      <c r="CC5140" s="68"/>
      <c r="CD5140" s="67"/>
      <c r="CE5140" s="67"/>
      <c r="CF5140" s="64"/>
      <c r="CG5140" s="5"/>
      <c r="CH5140" s="69"/>
      <c r="CI5140" s="6"/>
      <c r="CJ5140" s="5"/>
      <c r="CK5140" s="25"/>
      <c r="CL5140" s="5"/>
      <c r="DN5140" s="14"/>
      <c r="DO5140" s="14"/>
      <c r="DP5140" s="5"/>
      <c r="DQ5140" s="25"/>
      <c r="DR5140" s="25"/>
      <c r="DS5140" s="96"/>
      <c r="DT5140" s="83"/>
      <c r="DU5140" s="14"/>
      <c r="DX5140" s="83"/>
      <c r="DY5140" s="83"/>
      <c r="DZ5140" s="83"/>
      <c r="EA5140" s="83"/>
      <c r="EJ5140" s="54"/>
      <c r="EK5140" s="22"/>
      <c r="EL5140" s="24"/>
      <c r="EP5140" s="23"/>
      <c r="EQ5140" s="24"/>
      <c r="ER5140" s="22"/>
      <c r="ES5140" s="24"/>
      <c r="ET5140" s="24"/>
      <c r="EU5140" s="23"/>
      <c r="EV5140" s="26"/>
      <c r="EX5140" s="6"/>
      <c r="EY5140" s="24"/>
      <c r="EZ5140" s="109"/>
      <c r="FA5140" s="66"/>
      <c r="FB5140" s="5"/>
      <c r="FC5140" s="68"/>
      <c r="FD5140" s="67"/>
      <c r="FE5140" s="67"/>
      <c r="FF5140" s="64"/>
      <c r="FG5140" s="5"/>
      <c r="FH5140" s="69"/>
      <c r="FI5140" s="6"/>
      <c r="FJ5140" s="5"/>
      <c r="FK5140" s="25"/>
      <c r="FL5140" s="5"/>
    </row>
    <row r="5141" spans="40:168">
      <c r="AN5141" s="14"/>
      <c r="AO5141" s="14"/>
      <c r="AP5141" s="5"/>
      <c r="AQ5141" s="25"/>
      <c r="AR5141" s="25"/>
      <c r="AS5141" s="96"/>
      <c r="AT5141" s="83"/>
      <c r="AU5141" s="14"/>
      <c r="AX5141" s="83"/>
      <c r="AY5141" s="83"/>
      <c r="AZ5141" s="83"/>
      <c r="BA5141" s="83"/>
      <c r="BJ5141" s="54"/>
      <c r="BK5141" s="22"/>
      <c r="BL5141" s="24"/>
      <c r="BP5141" s="23"/>
      <c r="BQ5141" s="24"/>
      <c r="BR5141" s="22"/>
      <c r="BS5141" s="24"/>
      <c r="BT5141" s="24"/>
      <c r="BU5141" s="23"/>
      <c r="BV5141" s="26"/>
      <c r="BX5141" s="6"/>
      <c r="BY5141" s="24"/>
      <c r="BZ5141" s="109"/>
      <c r="CA5141" s="66"/>
      <c r="CB5141" s="5"/>
      <c r="CC5141" s="68"/>
      <c r="CD5141" s="67"/>
      <c r="CE5141" s="67"/>
      <c r="CF5141" s="64"/>
      <c r="CG5141" s="5"/>
      <c r="CH5141" s="69"/>
      <c r="CI5141" s="6"/>
      <c r="CJ5141" s="5"/>
      <c r="CK5141" s="25"/>
      <c r="CL5141" s="5"/>
      <c r="DN5141" s="14"/>
      <c r="DO5141" s="14"/>
      <c r="DP5141" s="5"/>
      <c r="DQ5141" s="25"/>
      <c r="DR5141" s="25"/>
      <c r="DS5141" s="96"/>
      <c r="DT5141" s="83"/>
      <c r="DU5141" s="14"/>
      <c r="DX5141" s="83"/>
      <c r="DY5141" s="83"/>
      <c r="DZ5141" s="83"/>
      <c r="EA5141" s="83"/>
      <c r="EJ5141" s="54"/>
      <c r="EK5141" s="22"/>
      <c r="EL5141" s="24"/>
      <c r="EP5141" s="23"/>
      <c r="EQ5141" s="24"/>
      <c r="ER5141" s="22"/>
      <c r="ES5141" s="24"/>
      <c r="ET5141" s="24"/>
      <c r="EU5141" s="23"/>
      <c r="EV5141" s="26"/>
      <c r="EX5141" s="6"/>
      <c r="EY5141" s="24"/>
      <c r="EZ5141" s="109"/>
      <c r="FA5141" s="66"/>
      <c r="FB5141" s="5"/>
      <c r="FC5141" s="68"/>
      <c r="FD5141" s="67"/>
      <c r="FE5141" s="67"/>
      <c r="FF5141" s="64"/>
      <c r="FG5141" s="5"/>
      <c r="FH5141" s="69"/>
      <c r="FI5141" s="6"/>
      <c r="FJ5141" s="5"/>
      <c r="FK5141" s="25"/>
      <c r="FL5141" s="5"/>
    </row>
    <row r="5142" spans="40:168">
      <c r="AN5142" s="14"/>
      <c r="AO5142" s="14"/>
      <c r="AP5142" s="5"/>
      <c r="AQ5142" s="25"/>
      <c r="AR5142" s="25"/>
      <c r="AS5142" s="96"/>
      <c r="AT5142" s="83"/>
      <c r="AU5142" s="14"/>
      <c r="AX5142" s="83"/>
      <c r="AY5142" s="83"/>
      <c r="AZ5142" s="83"/>
      <c r="BA5142" s="83"/>
      <c r="BJ5142" s="54"/>
      <c r="BK5142" s="22"/>
      <c r="BL5142" s="24"/>
      <c r="BP5142" s="23"/>
      <c r="BQ5142" s="24"/>
      <c r="BR5142" s="22"/>
      <c r="BS5142" s="24"/>
      <c r="BT5142" s="24"/>
      <c r="BU5142" s="23"/>
      <c r="BV5142" s="26"/>
      <c r="BX5142" s="6"/>
      <c r="BY5142" s="24"/>
      <c r="BZ5142" s="109"/>
      <c r="CA5142" s="66"/>
      <c r="CB5142" s="5"/>
      <c r="CC5142" s="68"/>
      <c r="CD5142" s="67"/>
      <c r="CE5142" s="67"/>
      <c r="CF5142" s="64"/>
      <c r="CG5142" s="5"/>
      <c r="CH5142" s="69"/>
      <c r="CI5142" s="6"/>
      <c r="CJ5142" s="5"/>
      <c r="CK5142" s="25"/>
      <c r="CL5142" s="5"/>
      <c r="DN5142" s="14"/>
      <c r="DO5142" s="14"/>
      <c r="DP5142" s="5"/>
      <c r="DQ5142" s="25"/>
      <c r="DR5142" s="25"/>
      <c r="DS5142" s="96"/>
      <c r="DT5142" s="83"/>
      <c r="DU5142" s="14"/>
      <c r="DX5142" s="83"/>
      <c r="DY5142" s="83"/>
      <c r="DZ5142" s="83"/>
      <c r="EA5142" s="83"/>
      <c r="EJ5142" s="54"/>
      <c r="EK5142" s="22"/>
      <c r="EL5142" s="24"/>
      <c r="EP5142" s="23"/>
      <c r="EQ5142" s="24"/>
      <c r="ER5142" s="22"/>
      <c r="ES5142" s="24"/>
      <c r="ET5142" s="24"/>
      <c r="EU5142" s="23"/>
      <c r="EV5142" s="26"/>
      <c r="EX5142" s="6"/>
      <c r="EY5142" s="24"/>
      <c r="EZ5142" s="109"/>
      <c r="FA5142" s="66"/>
      <c r="FB5142" s="5"/>
      <c r="FC5142" s="68"/>
      <c r="FD5142" s="67"/>
      <c r="FE5142" s="67"/>
      <c r="FF5142" s="64"/>
      <c r="FG5142" s="5"/>
      <c r="FH5142" s="69"/>
      <c r="FI5142" s="6"/>
      <c r="FJ5142" s="5"/>
      <c r="FK5142" s="25"/>
      <c r="FL5142" s="5"/>
    </row>
    <row r="5143" spans="40:168">
      <c r="AN5143" s="14"/>
      <c r="AO5143" s="14"/>
      <c r="AP5143" s="5"/>
      <c r="AQ5143" s="25"/>
      <c r="AR5143" s="25"/>
      <c r="AS5143" s="96"/>
      <c r="AT5143" s="83"/>
      <c r="AU5143" s="14"/>
      <c r="AX5143" s="83"/>
      <c r="AY5143" s="83"/>
      <c r="AZ5143" s="83"/>
      <c r="BA5143" s="83"/>
      <c r="BJ5143" s="54"/>
      <c r="BK5143" s="22"/>
      <c r="BL5143" s="24"/>
      <c r="BP5143" s="23"/>
      <c r="BQ5143" s="24"/>
      <c r="BR5143" s="22"/>
      <c r="BS5143" s="24"/>
      <c r="BT5143" s="24"/>
      <c r="BU5143" s="23"/>
      <c r="BV5143" s="26"/>
      <c r="BX5143" s="6"/>
      <c r="BY5143" s="24"/>
      <c r="BZ5143" s="109"/>
      <c r="CA5143" s="66"/>
      <c r="CB5143" s="5"/>
      <c r="CC5143" s="68"/>
      <c r="CD5143" s="67"/>
      <c r="CE5143" s="67"/>
      <c r="CF5143" s="64"/>
      <c r="CG5143" s="5"/>
      <c r="CH5143" s="69"/>
      <c r="CI5143" s="6"/>
      <c r="CJ5143" s="5"/>
      <c r="CK5143" s="25"/>
      <c r="CL5143" s="5"/>
      <c r="DN5143" s="14"/>
      <c r="DO5143" s="14"/>
      <c r="DP5143" s="5"/>
      <c r="DQ5143" s="25"/>
      <c r="DR5143" s="25"/>
      <c r="DS5143" s="96"/>
      <c r="DT5143" s="83"/>
      <c r="DU5143" s="14"/>
      <c r="DX5143" s="83"/>
      <c r="DY5143" s="83"/>
      <c r="DZ5143" s="83"/>
      <c r="EA5143" s="83"/>
      <c r="EJ5143" s="54"/>
      <c r="EK5143" s="22"/>
      <c r="EL5143" s="24"/>
      <c r="EP5143" s="23"/>
      <c r="EQ5143" s="24"/>
      <c r="ER5143" s="22"/>
      <c r="ES5143" s="24"/>
      <c r="ET5143" s="24"/>
      <c r="EU5143" s="23"/>
      <c r="EV5143" s="26"/>
      <c r="EX5143" s="6"/>
      <c r="EY5143" s="24"/>
      <c r="EZ5143" s="109"/>
      <c r="FA5143" s="66"/>
      <c r="FB5143" s="5"/>
      <c r="FC5143" s="68"/>
      <c r="FD5143" s="67"/>
      <c r="FE5143" s="67"/>
      <c r="FF5143" s="64"/>
      <c r="FG5143" s="5"/>
      <c r="FH5143" s="69"/>
      <c r="FI5143" s="6"/>
      <c r="FJ5143" s="5"/>
      <c r="FK5143" s="25"/>
      <c r="FL5143" s="5"/>
    </row>
    <row r="5144" spans="40:168">
      <c r="AN5144" s="14"/>
      <c r="AO5144" s="14"/>
      <c r="AP5144" s="5"/>
      <c r="AQ5144" s="25"/>
      <c r="AR5144" s="25"/>
      <c r="AS5144" s="96"/>
      <c r="AT5144" s="83"/>
      <c r="AU5144" s="14"/>
      <c r="AX5144" s="83"/>
      <c r="AY5144" s="83"/>
      <c r="AZ5144" s="83"/>
      <c r="BA5144" s="83"/>
      <c r="BJ5144" s="54"/>
      <c r="BK5144" s="22"/>
      <c r="BL5144" s="24"/>
      <c r="BP5144" s="23"/>
      <c r="BQ5144" s="24"/>
      <c r="BR5144" s="22"/>
      <c r="BS5144" s="24"/>
      <c r="BT5144" s="24"/>
      <c r="BU5144" s="23"/>
      <c r="BV5144" s="26"/>
      <c r="BX5144" s="6"/>
      <c r="BY5144" s="24"/>
      <c r="BZ5144" s="109"/>
      <c r="CA5144" s="66"/>
      <c r="CB5144" s="5"/>
      <c r="CC5144" s="68"/>
      <c r="CD5144" s="67"/>
      <c r="CE5144" s="67"/>
      <c r="CF5144" s="64"/>
      <c r="CG5144" s="5"/>
      <c r="CH5144" s="69"/>
      <c r="CI5144" s="6"/>
      <c r="CJ5144" s="5"/>
      <c r="CK5144" s="25"/>
      <c r="CL5144" s="5"/>
      <c r="DN5144" s="14"/>
      <c r="DO5144" s="14"/>
      <c r="DP5144" s="5"/>
      <c r="DQ5144" s="25"/>
      <c r="DR5144" s="25"/>
      <c r="DS5144" s="96"/>
      <c r="DT5144" s="83"/>
      <c r="DU5144" s="14"/>
      <c r="DX5144" s="83"/>
      <c r="DY5144" s="83"/>
      <c r="DZ5144" s="83"/>
      <c r="EA5144" s="83"/>
      <c r="EJ5144" s="54"/>
      <c r="EK5144" s="22"/>
      <c r="EL5144" s="24"/>
      <c r="EP5144" s="23"/>
      <c r="EQ5144" s="24"/>
      <c r="ER5144" s="22"/>
      <c r="ES5144" s="24"/>
      <c r="ET5144" s="24"/>
      <c r="EU5144" s="23"/>
      <c r="EV5144" s="26"/>
      <c r="EX5144" s="6"/>
      <c r="EY5144" s="24"/>
      <c r="EZ5144" s="109"/>
      <c r="FA5144" s="66"/>
      <c r="FB5144" s="5"/>
      <c r="FC5144" s="68"/>
      <c r="FD5144" s="67"/>
      <c r="FE5144" s="67"/>
      <c r="FF5144" s="64"/>
      <c r="FG5144" s="5"/>
      <c r="FH5144" s="69"/>
      <c r="FI5144" s="6"/>
      <c r="FJ5144" s="5"/>
      <c r="FK5144" s="25"/>
      <c r="FL5144" s="5"/>
    </row>
    <row r="5145" spans="40:168">
      <c r="AN5145" s="14"/>
      <c r="AO5145" s="14"/>
      <c r="AP5145" s="5"/>
      <c r="AQ5145" s="25"/>
      <c r="AR5145" s="25"/>
      <c r="AS5145" s="96"/>
      <c r="AT5145" s="83"/>
      <c r="AU5145" s="14"/>
      <c r="AX5145" s="83"/>
      <c r="AY5145" s="83"/>
      <c r="AZ5145" s="83"/>
      <c r="BA5145" s="83"/>
      <c r="BJ5145" s="54"/>
      <c r="BK5145" s="22"/>
      <c r="BL5145" s="24"/>
      <c r="BP5145" s="23"/>
      <c r="BQ5145" s="24"/>
      <c r="BR5145" s="22"/>
      <c r="BS5145" s="24"/>
      <c r="BT5145" s="24"/>
      <c r="BU5145" s="23"/>
      <c r="BV5145" s="26"/>
      <c r="BX5145" s="6"/>
      <c r="BY5145" s="24"/>
      <c r="BZ5145" s="109"/>
      <c r="CA5145" s="66"/>
      <c r="CB5145" s="5"/>
      <c r="CC5145" s="68"/>
      <c r="CD5145" s="67"/>
      <c r="CE5145" s="67"/>
      <c r="CF5145" s="64"/>
      <c r="CG5145" s="5"/>
      <c r="CH5145" s="69"/>
      <c r="CI5145" s="6"/>
      <c r="CJ5145" s="5"/>
      <c r="CK5145" s="25"/>
      <c r="CL5145" s="5"/>
      <c r="DN5145" s="14"/>
      <c r="DO5145" s="14"/>
      <c r="DP5145" s="5"/>
      <c r="DQ5145" s="25"/>
      <c r="DR5145" s="25"/>
      <c r="DS5145" s="96"/>
      <c r="DT5145" s="83"/>
      <c r="DU5145" s="14"/>
      <c r="DX5145" s="83"/>
      <c r="DY5145" s="83"/>
      <c r="DZ5145" s="83"/>
      <c r="EA5145" s="83"/>
      <c r="EJ5145" s="54"/>
      <c r="EK5145" s="22"/>
      <c r="EL5145" s="24"/>
      <c r="EP5145" s="23"/>
      <c r="EQ5145" s="24"/>
      <c r="ER5145" s="22"/>
      <c r="ES5145" s="24"/>
      <c r="ET5145" s="24"/>
      <c r="EU5145" s="23"/>
      <c r="EV5145" s="26"/>
      <c r="EX5145" s="6"/>
      <c r="EY5145" s="24"/>
      <c r="EZ5145" s="109"/>
      <c r="FA5145" s="66"/>
      <c r="FB5145" s="5"/>
      <c r="FC5145" s="68"/>
      <c r="FD5145" s="67"/>
      <c r="FE5145" s="67"/>
      <c r="FF5145" s="64"/>
      <c r="FG5145" s="5"/>
      <c r="FH5145" s="69"/>
      <c r="FI5145" s="6"/>
      <c r="FJ5145" s="5"/>
      <c r="FK5145" s="25"/>
      <c r="FL5145" s="5"/>
    </row>
    <row r="5146" spans="40:168">
      <c r="AN5146" s="14"/>
      <c r="AO5146" s="14"/>
      <c r="AP5146" s="5"/>
      <c r="AQ5146" s="25"/>
      <c r="AR5146" s="25"/>
      <c r="AS5146" s="96"/>
      <c r="AT5146" s="83"/>
      <c r="AU5146" s="14"/>
      <c r="AX5146" s="83"/>
      <c r="AY5146" s="83"/>
      <c r="AZ5146" s="83"/>
      <c r="BA5146" s="83"/>
      <c r="BJ5146" s="54"/>
      <c r="BK5146" s="22"/>
      <c r="BL5146" s="24"/>
      <c r="BP5146" s="23"/>
      <c r="BQ5146" s="24"/>
      <c r="BR5146" s="22"/>
      <c r="BS5146" s="24"/>
      <c r="BT5146" s="24"/>
      <c r="BU5146" s="23"/>
      <c r="BV5146" s="26"/>
      <c r="BX5146" s="6"/>
      <c r="BY5146" s="24"/>
      <c r="BZ5146" s="109"/>
      <c r="CA5146" s="66"/>
      <c r="CB5146" s="5"/>
      <c r="CC5146" s="68"/>
      <c r="CD5146" s="67"/>
      <c r="CE5146" s="67"/>
      <c r="CF5146" s="64"/>
      <c r="CG5146" s="5"/>
      <c r="CH5146" s="69"/>
      <c r="CI5146" s="6"/>
      <c r="CJ5146" s="5"/>
      <c r="CK5146" s="25"/>
      <c r="CL5146" s="5"/>
      <c r="DN5146" s="14"/>
      <c r="DO5146" s="14"/>
      <c r="DP5146" s="5"/>
      <c r="DQ5146" s="25"/>
      <c r="DR5146" s="25"/>
      <c r="DS5146" s="96"/>
      <c r="DT5146" s="83"/>
      <c r="DU5146" s="14"/>
      <c r="DX5146" s="83"/>
      <c r="DY5146" s="83"/>
      <c r="DZ5146" s="83"/>
      <c r="EA5146" s="83"/>
      <c r="EJ5146" s="54"/>
      <c r="EK5146" s="22"/>
      <c r="EL5146" s="24"/>
      <c r="EP5146" s="23"/>
      <c r="EQ5146" s="24"/>
      <c r="ER5146" s="22"/>
      <c r="ES5146" s="24"/>
      <c r="ET5146" s="24"/>
      <c r="EU5146" s="23"/>
      <c r="EV5146" s="26"/>
      <c r="EX5146" s="6"/>
      <c r="EY5146" s="24"/>
      <c r="EZ5146" s="109"/>
      <c r="FA5146" s="66"/>
      <c r="FB5146" s="5"/>
      <c r="FC5146" s="68"/>
      <c r="FD5146" s="67"/>
      <c r="FE5146" s="67"/>
      <c r="FF5146" s="64"/>
      <c r="FG5146" s="5"/>
      <c r="FH5146" s="69"/>
      <c r="FI5146" s="6"/>
      <c r="FJ5146" s="5"/>
      <c r="FK5146" s="25"/>
      <c r="FL5146" s="5"/>
    </row>
    <row r="5147" spans="40:168">
      <c r="AN5147" s="14"/>
      <c r="AO5147" s="14"/>
      <c r="AP5147" s="5"/>
      <c r="AQ5147" s="25"/>
      <c r="AR5147" s="25"/>
      <c r="AS5147" s="96"/>
      <c r="AT5147" s="83"/>
      <c r="AU5147" s="14"/>
      <c r="AX5147" s="83"/>
      <c r="AY5147" s="83"/>
      <c r="AZ5147" s="83"/>
      <c r="BA5147" s="83"/>
      <c r="BJ5147" s="54"/>
      <c r="BK5147" s="22"/>
      <c r="BL5147" s="24"/>
      <c r="BP5147" s="23"/>
      <c r="BQ5147" s="24"/>
      <c r="BR5147" s="22"/>
      <c r="BS5147" s="24"/>
      <c r="BT5147" s="24"/>
      <c r="BU5147" s="23"/>
      <c r="BV5147" s="26"/>
      <c r="BX5147" s="6"/>
      <c r="BY5147" s="24"/>
      <c r="BZ5147" s="109"/>
      <c r="CA5147" s="66"/>
      <c r="CB5147" s="5"/>
      <c r="CC5147" s="68"/>
      <c r="CD5147" s="67"/>
      <c r="CE5147" s="67"/>
      <c r="CF5147" s="64"/>
      <c r="CG5147" s="5"/>
      <c r="CH5147" s="69"/>
      <c r="CI5147" s="6"/>
      <c r="CJ5147" s="5"/>
      <c r="CK5147" s="25"/>
      <c r="CL5147" s="5"/>
      <c r="DN5147" s="14"/>
      <c r="DO5147" s="14"/>
      <c r="DP5147" s="5"/>
      <c r="DQ5147" s="25"/>
      <c r="DR5147" s="25"/>
      <c r="DS5147" s="96"/>
      <c r="DT5147" s="83"/>
      <c r="DU5147" s="14"/>
      <c r="DX5147" s="83"/>
      <c r="DY5147" s="83"/>
      <c r="DZ5147" s="83"/>
      <c r="EA5147" s="83"/>
      <c r="EJ5147" s="54"/>
      <c r="EK5147" s="22"/>
      <c r="EL5147" s="24"/>
      <c r="EP5147" s="23"/>
      <c r="EQ5147" s="24"/>
      <c r="ER5147" s="22"/>
      <c r="ES5147" s="24"/>
      <c r="ET5147" s="24"/>
      <c r="EU5147" s="23"/>
      <c r="EV5147" s="26"/>
      <c r="EX5147" s="6"/>
      <c r="EY5147" s="24"/>
      <c r="EZ5147" s="109"/>
      <c r="FA5147" s="66"/>
      <c r="FB5147" s="5"/>
      <c r="FC5147" s="68"/>
      <c r="FD5147" s="67"/>
      <c r="FE5147" s="67"/>
      <c r="FF5147" s="64"/>
      <c r="FG5147" s="5"/>
      <c r="FH5147" s="69"/>
      <c r="FI5147" s="6"/>
      <c r="FJ5147" s="5"/>
      <c r="FK5147" s="25"/>
      <c r="FL5147" s="5"/>
    </row>
    <row r="5148" spans="40:168">
      <c r="AN5148" s="14"/>
      <c r="AO5148" s="14"/>
      <c r="AP5148" s="5"/>
      <c r="AQ5148" s="25"/>
      <c r="AR5148" s="25"/>
      <c r="AS5148" s="96"/>
      <c r="AT5148" s="83"/>
      <c r="AU5148" s="14"/>
      <c r="AX5148" s="83"/>
      <c r="AY5148" s="83"/>
      <c r="AZ5148" s="83"/>
      <c r="BA5148" s="83"/>
      <c r="BJ5148" s="54"/>
      <c r="BK5148" s="22"/>
      <c r="BL5148" s="24"/>
      <c r="BP5148" s="23"/>
      <c r="BQ5148" s="24"/>
      <c r="BR5148" s="22"/>
      <c r="BS5148" s="24"/>
      <c r="BT5148" s="24"/>
      <c r="BU5148" s="23"/>
      <c r="BV5148" s="26"/>
      <c r="BX5148" s="6"/>
      <c r="BY5148" s="24"/>
      <c r="BZ5148" s="109"/>
      <c r="CA5148" s="66"/>
      <c r="CB5148" s="5"/>
      <c r="CC5148" s="68"/>
      <c r="CD5148" s="67"/>
      <c r="CE5148" s="67"/>
      <c r="CF5148" s="64"/>
      <c r="CG5148" s="5"/>
      <c r="CH5148" s="69"/>
      <c r="CI5148" s="6"/>
      <c r="CJ5148" s="5"/>
      <c r="CK5148" s="25"/>
      <c r="CL5148" s="5"/>
      <c r="DN5148" s="14"/>
      <c r="DO5148" s="14"/>
      <c r="DP5148" s="5"/>
      <c r="DQ5148" s="25"/>
      <c r="DR5148" s="25"/>
      <c r="DS5148" s="96"/>
      <c r="DT5148" s="83"/>
      <c r="DU5148" s="14"/>
      <c r="DX5148" s="83"/>
      <c r="DY5148" s="83"/>
      <c r="DZ5148" s="83"/>
      <c r="EA5148" s="83"/>
      <c r="EJ5148" s="54"/>
      <c r="EK5148" s="22"/>
      <c r="EL5148" s="24"/>
      <c r="EP5148" s="23"/>
      <c r="EQ5148" s="24"/>
      <c r="ER5148" s="22"/>
      <c r="ES5148" s="24"/>
      <c r="ET5148" s="24"/>
      <c r="EU5148" s="23"/>
      <c r="EV5148" s="26"/>
      <c r="EX5148" s="6"/>
      <c r="EY5148" s="24"/>
      <c r="EZ5148" s="109"/>
      <c r="FA5148" s="66"/>
      <c r="FB5148" s="5"/>
      <c r="FC5148" s="68"/>
      <c r="FD5148" s="67"/>
      <c r="FE5148" s="67"/>
      <c r="FF5148" s="64"/>
      <c r="FG5148" s="5"/>
      <c r="FH5148" s="69"/>
      <c r="FI5148" s="6"/>
      <c r="FJ5148" s="5"/>
      <c r="FK5148" s="25"/>
      <c r="FL5148" s="5"/>
    </row>
    <row r="5149" spans="40:168">
      <c r="AN5149" s="14"/>
      <c r="AO5149" s="14"/>
      <c r="AP5149" s="5"/>
      <c r="AQ5149" s="25"/>
      <c r="AR5149" s="25"/>
      <c r="AS5149" s="96"/>
      <c r="AT5149" s="83"/>
      <c r="AU5149" s="14"/>
      <c r="AX5149" s="83"/>
      <c r="AY5149" s="83"/>
      <c r="AZ5149" s="83"/>
      <c r="BA5149" s="83"/>
      <c r="BJ5149" s="54"/>
      <c r="BK5149" s="22"/>
      <c r="BL5149" s="24"/>
      <c r="BP5149" s="23"/>
      <c r="BQ5149" s="24"/>
      <c r="BR5149" s="22"/>
      <c r="BS5149" s="24"/>
      <c r="BT5149" s="24"/>
      <c r="BU5149" s="23"/>
      <c r="BV5149" s="26"/>
      <c r="BX5149" s="6"/>
      <c r="BY5149" s="24"/>
      <c r="BZ5149" s="109"/>
      <c r="CA5149" s="66"/>
      <c r="CB5149" s="5"/>
      <c r="CC5149" s="68"/>
      <c r="CD5149" s="67"/>
      <c r="CE5149" s="67"/>
      <c r="CF5149" s="64"/>
      <c r="CG5149" s="5"/>
      <c r="CH5149" s="69"/>
      <c r="CI5149" s="6"/>
      <c r="CJ5149" s="5"/>
      <c r="CK5149" s="25"/>
      <c r="CL5149" s="5"/>
      <c r="DN5149" s="14"/>
      <c r="DO5149" s="14"/>
      <c r="DP5149" s="5"/>
      <c r="DQ5149" s="25"/>
      <c r="DR5149" s="25"/>
      <c r="DS5149" s="96"/>
      <c r="DT5149" s="83"/>
      <c r="DU5149" s="14"/>
      <c r="DX5149" s="83"/>
      <c r="DY5149" s="83"/>
      <c r="DZ5149" s="83"/>
      <c r="EA5149" s="83"/>
      <c r="EJ5149" s="54"/>
      <c r="EK5149" s="22"/>
      <c r="EL5149" s="24"/>
      <c r="EP5149" s="23"/>
      <c r="EQ5149" s="24"/>
      <c r="ER5149" s="22"/>
      <c r="ES5149" s="24"/>
      <c r="ET5149" s="24"/>
      <c r="EU5149" s="23"/>
      <c r="EV5149" s="26"/>
      <c r="EX5149" s="6"/>
      <c r="EY5149" s="24"/>
      <c r="EZ5149" s="109"/>
      <c r="FA5149" s="66"/>
      <c r="FB5149" s="5"/>
      <c r="FC5149" s="68"/>
      <c r="FD5149" s="67"/>
      <c r="FE5149" s="67"/>
      <c r="FF5149" s="64"/>
      <c r="FG5149" s="5"/>
      <c r="FH5149" s="69"/>
      <c r="FI5149" s="6"/>
      <c r="FJ5149" s="5"/>
      <c r="FK5149" s="25"/>
      <c r="FL5149" s="5"/>
    </row>
    <row r="5150" spans="40:168">
      <c r="AN5150" s="14"/>
      <c r="AO5150" s="14"/>
      <c r="AP5150" s="5"/>
      <c r="AQ5150" s="25"/>
      <c r="AR5150" s="25"/>
      <c r="AS5150" s="96"/>
      <c r="AT5150" s="83"/>
      <c r="AU5150" s="14"/>
      <c r="AX5150" s="83"/>
      <c r="AY5150" s="83"/>
      <c r="AZ5150" s="83"/>
      <c r="BA5150" s="83"/>
      <c r="BJ5150" s="54"/>
      <c r="BK5150" s="22"/>
      <c r="BL5150" s="24"/>
      <c r="BP5150" s="23"/>
      <c r="BQ5150" s="24"/>
      <c r="BR5150" s="22"/>
      <c r="BS5150" s="24"/>
      <c r="BT5150" s="24"/>
      <c r="BU5150" s="23"/>
      <c r="BV5150" s="26"/>
      <c r="BX5150" s="6"/>
      <c r="BY5150" s="24"/>
      <c r="BZ5150" s="109"/>
      <c r="CA5150" s="66"/>
      <c r="CB5150" s="5"/>
      <c r="CC5150" s="68"/>
      <c r="CD5150" s="67"/>
      <c r="CE5150" s="67"/>
      <c r="CF5150" s="64"/>
      <c r="CG5150" s="5"/>
      <c r="CH5150" s="69"/>
      <c r="CI5150" s="6"/>
      <c r="CJ5150" s="5"/>
      <c r="CK5150" s="25"/>
      <c r="CL5150" s="5"/>
      <c r="DN5150" s="14"/>
      <c r="DO5150" s="14"/>
      <c r="DP5150" s="5"/>
      <c r="DQ5150" s="25"/>
      <c r="DR5150" s="25"/>
      <c r="DS5150" s="96"/>
      <c r="DT5150" s="83"/>
      <c r="DU5150" s="14"/>
      <c r="DX5150" s="83"/>
      <c r="DY5150" s="83"/>
      <c r="DZ5150" s="83"/>
      <c r="EA5150" s="83"/>
      <c r="EJ5150" s="54"/>
      <c r="EK5150" s="22"/>
      <c r="EL5150" s="24"/>
      <c r="EP5150" s="23"/>
      <c r="EQ5150" s="24"/>
      <c r="ER5150" s="22"/>
      <c r="ES5150" s="24"/>
      <c r="ET5150" s="24"/>
      <c r="EU5150" s="23"/>
      <c r="EV5150" s="26"/>
      <c r="EX5150" s="6"/>
      <c r="EY5150" s="24"/>
      <c r="EZ5150" s="109"/>
      <c r="FA5150" s="66"/>
      <c r="FB5150" s="5"/>
      <c r="FC5150" s="68"/>
      <c r="FD5150" s="67"/>
      <c r="FE5150" s="67"/>
      <c r="FF5150" s="64"/>
      <c r="FG5150" s="5"/>
      <c r="FH5150" s="69"/>
      <c r="FI5150" s="6"/>
      <c r="FJ5150" s="5"/>
      <c r="FK5150" s="25"/>
      <c r="FL5150" s="5"/>
    </row>
    <row r="5151" spans="40:168">
      <c r="AN5151" s="14"/>
      <c r="AO5151" s="14"/>
      <c r="AP5151" s="5"/>
      <c r="AQ5151" s="25"/>
      <c r="AR5151" s="25"/>
      <c r="AS5151" s="96"/>
      <c r="AT5151" s="83"/>
      <c r="AU5151" s="14"/>
      <c r="AX5151" s="83"/>
      <c r="AY5151" s="83"/>
      <c r="AZ5151" s="83"/>
      <c r="BA5151" s="83"/>
      <c r="BJ5151" s="54"/>
      <c r="BK5151" s="22"/>
      <c r="BL5151" s="24"/>
      <c r="BP5151" s="23"/>
      <c r="BQ5151" s="24"/>
      <c r="BR5151" s="22"/>
      <c r="BS5151" s="24"/>
      <c r="BT5151" s="24"/>
      <c r="BU5151" s="23"/>
      <c r="BV5151" s="26"/>
      <c r="BX5151" s="6"/>
      <c r="BY5151" s="24"/>
      <c r="BZ5151" s="109"/>
      <c r="CA5151" s="66"/>
      <c r="CB5151" s="5"/>
      <c r="CC5151" s="68"/>
      <c r="CD5151" s="67"/>
      <c r="CE5151" s="67"/>
      <c r="CF5151" s="64"/>
      <c r="CG5151" s="5"/>
      <c r="CH5151" s="69"/>
      <c r="CI5151" s="6"/>
      <c r="CJ5151" s="5"/>
      <c r="CK5151" s="25"/>
      <c r="CL5151" s="5"/>
      <c r="DN5151" s="14"/>
      <c r="DO5151" s="14"/>
      <c r="DP5151" s="5"/>
      <c r="DQ5151" s="25"/>
      <c r="DR5151" s="25"/>
      <c r="DS5151" s="96"/>
      <c r="DT5151" s="83"/>
      <c r="DU5151" s="14"/>
      <c r="DX5151" s="83"/>
      <c r="DY5151" s="83"/>
      <c r="DZ5151" s="83"/>
      <c r="EA5151" s="83"/>
      <c r="EJ5151" s="54"/>
      <c r="EK5151" s="22"/>
      <c r="EL5151" s="24"/>
      <c r="EP5151" s="23"/>
      <c r="EQ5151" s="24"/>
      <c r="ER5151" s="22"/>
      <c r="ES5151" s="24"/>
      <c r="ET5151" s="24"/>
      <c r="EU5151" s="23"/>
      <c r="EV5151" s="26"/>
      <c r="EX5151" s="6"/>
      <c r="EY5151" s="24"/>
      <c r="EZ5151" s="109"/>
      <c r="FA5151" s="66"/>
      <c r="FB5151" s="5"/>
      <c r="FC5151" s="68"/>
      <c r="FD5151" s="67"/>
      <c r="FE5151" s="67"/>
      <c r="FF5151" s="64"/>
      <c r="FG5151" s="5"/>
      <c r="FH5151" s="69"/>
      <c r="FI5151" s="6"/>
      <c r="FJ5151" s="5"/>
      <c r="FK5151" s="25"/>
      <c r="FL5151" s="5"/>
    </row>
    <row r="5152" spans="40:168">
      <c r="AN5152" s="14"/>
      <c r="AO5152" s="14"/>
      <c r="AP5152" s="5"/>
      <c r="AQ5152" s="25"/>
      <c r="AR5152" s="25"/>
      <c r="AS5152" s="96"/>
      <c r="AT5152" s="83"/>
      <c r="AU5152" s="14"/>
      <c r="AX5152" s="83"/>
      <c r="AY5152" s="83"/>
      <c r="AZ5152" s="83"/>
      <c r="BA5152" s="83"/>
      <c r="BJ5152" s="54"/>
      <c r="BK5152" s="22"/>
      <c r="BL5152" s="24"/>
      <c r="BP5152" s="23"/>
      <c r="BQ5152" s="24"/>
      <c r="BR5152" s="22"/>
      <c r="BS5152" s="24"/>
      <c r="BT5152" s="24"/>
      <c r="BU5152" s="23"/>
      <c r="BV5152" s="26"/>
      <c r="BX5152" s="6"/>
      <c r="BY5152" s="24"/>
      <c r="BZ5152" s="109"/>
      <c r="CA5152" s="66"/>
      <c r="CB5152" s="5"/>
      <c r="CC5152" s="68"/>
      <c r="CD5152" s="67"/>
      <c r="CE5152" s="67"/>
      <c r="CF5152" s="64"/>
      <c r="CG5152" s="5"/>
      <c r="CH5152" s="69"/>
      <c r="CI5152" s="6"/>
      <c r="CJ5152" s="5"/>
      <c r="CK5152" s="25"/>
      <c r="CL5152" s="5"/>
      <c r="DN5152" s="14"/>
      <c r="DO5152" s="14"/>
      <c r="DP5152" s="5"/>
      <c r="DQ5152" s="25"/>
      <c r="DR5152" s="25"/>
      <c r="DS5152" s="96"/>
      <c r="DT5152" s="83"/>
      <c r="DU5152" s="14"/>
      <c r="DX5152" s="83"/>
      <c r="DY5152" s="83"/>
      <c r="DZ5152" s="83"/>
      <c r="EA5152" s="83"/>
      <c r="EJ5152" s="54"/>
      <c r="EK5152" s="22"/>
      <c r="EL5152" s="24"/>
      <c r="EP5152" s="23"/>
      <c r="EQ5152" s="24"/>
      <c r="ER5152" s="22"/>
      <c r="ES5152" s="24"/>
      <c r="ET5152" s="24"/>
      <c r="EU5152" s="23"/>
      <c r="EV5152" s="26"/>
      <c r="EX5152" s="6"/>
      <c r="EY5152" s="24"/>
      <c r="EZ5152" s="109"/>
      <c r="FA5152" s="66"/>
      <c r="FB5152" s="5"/>
      <c r="FC5152" s="68"/>
      <c r="FD5152" s="67"/>
      <c r="FE5152" s="67"/>
      <c r="FF5152" s="64"/>
      <c r="FG5152" s="5"/>
      <c r="FH5152" s="69"/>
      <c r="FI5152" s="6"/>
      <c r="FJ5152" s="5"/>
      <c r="FK5152" s="25"/>
      <c r="FL5152" s="5"/>
    </row>
    <row r="5153" spans="40:168">
      <c r="AN5153" s="14"/>
      <c r="AO5153" s="14"/>
      <c r="AP5153" s="5"/>
      <c r="AQ5153" s="25"/>
      <c r="AR5153" s="25"/>
      <c r="AS5153" s="96"/>
      <c r="AT5153" s="83"/>
      <c r="AU5153" s="14"/>
      <c r="AX5153" s="83"/>
      <c r="AY5153" s="83"/>
      <c r="AZ5153" s="83"/>
      <c r="BA5153" s="83"/>
      <c r="BJ5153" s="54"/>
      <c r="BK5153" s="22"/>
      <c r="BL5153" s="24"/>
      <c r="BP5153" s="23"/>
      <c r="BQ5153" s="24"/>
      <c r="BR5153" s="22"/>
      <c r="BS5153" s="24"/>
      <c r="BT5153" s="24"/>
      <c r="BU5153" s="23"/>
      <c r="BV5153" s="26"/>
      <c r="BX5153" s="6"/>
      <c r="BY5153" s="24"/>
      <c r="BZ5153" s="109"/>
      <c r="CA5153" s="66"/>
      <c r="CB5153" s="5"/>
      <c r="CC5153" s="68"/>
      <c r="CD5153" s="67"/>
      <c r="CE5153" s="67"/>
      <c r="CF5153" s="64"/>
      <c r="CG5153" s="5"/>
      <c r="CH5153" s="69"/>
      <c r="CI5153" s="6"/>
      <c r="CJ5153" s="5"/>
      <c r="CK5153" s="25"/>
      <c r="CL5153" s="5"/>
      <c r="DN5153" s="14"/>
      <c r="DO5153" s="14"/>
      <c r="DP5153" s="5"/>
      <c r="DQ5153" s="25"/>
      <c r="DR5153" s="25"/>
      <c r="DS5153" s="96"/>
      <c r="DT5153" s="83"/>
      <c r="DU5153" s="14"/>
      <c r="DX5153" s="83"/>
      <c r="DY5153" s="83"/>
      <c r="DZ5153" s="83"/>
      <c r="EA5153" s="83"/>
      <c r="EJ5153" s="54"/>
      <c r="EK5153" s="22"/>
      <c r="EL5153" s="24"/>
      <c r="EP5153" s="23"/>
      <c r="EQ5153" s="24"/>
      <c r="ER5153" s="22"/>
      <c r="ES5153" s="24"/>
      <c r="ET5153" s="24"/>
      <c r="EU5153" s="23"/>
      <c r="EV5153" s="26"/>
      <c r="EX5153" s="6"/>
      <c r="EY5153" s="24"/>
      <c r="EZ5153" s="109"/>
      <c r="FA5153" s="66"/>
      <c r="FB5153" s="5"/>
      <c r="FC5153" s="68"/>
      <c r="FD5153" s="67"/>
      <c r="FE5153" s="67"/>
      <c r="FF5153" s="64"/>
      <c r="FG5153" s="5"/>
      <c r="FH5153" s="69"/>
      <c r="FI5153" s="6"/>
      <c r="FJ5153" s="5"/>
      <c r="FK5153" s="25"/>
      <c r="FL5153" s="5"/>
    </row>
    <row r="5154" spans="40:168">
      <c r="AN5154" s="14"/>
      <c r="AO5154" s="14"/>
      <c r="AP5154" s="5"/>
      <c r="AQ5154" s="25"/>
      <c r="AR5154" s="25"/>
      <c r="AS5154" s="96"/>
      <c r="AT5154" s="83"/>
      <c r="AU5154" s="14"/>
      <c r="AX5154" s="83"/>
      <c r="AY5154" s="83"/>
      <c r="AZ5154" s="83"/>
      <c r="BA5154" s="83"/>
      <c r="BJ5154" s="54"/>
      <c r="BK5154" s="22"/>
      <c r="BL5154" s="24"/>
      <c r="BP5154" s="23"/>
      <c r="BQ5154" s="24"/>
      <c r="BR5154" s="22"/>
      <c r="BS5154" s="24"/>
      <c r="BT5154" s="24"/>
      <c r="BU5154" s="23"/>
      <c r="BV5154" s="26"/>
      <c r="BX5154" s="6"/>
      <c r="BY5154" s="24"/>
      <c r="BZ5154" s="109"/>
      <c r="CA5154" s="66"/>
      <c r="CB5154" s="5"/>
      <c r="CC5154" s="68"/>
      <c r="CD5154" s="67"/>
      <c r="CE5154" s="67"/>
      <c r="CF5154" s="64"/>
      <c r="CG5154" s="5"/>
      <c r="CH5154" s="69"/>
      <c r="CI5154" s="6"/>
      <c r="CJ5154" s="5"/>
      <c r="CK5154" s="25"/>
      <c r="CL5154" s="5"/>
      <c r="DN5154" s="14"/>
      <c r="DO5154" s="14"/>
      <c r="DP5154" s="5"/>
      <c r="DQ5154" s="25"/>
      <c r="DR5154" s="25"/>
      <c r="DS5154" s="96"/>
      <c r="DT5154" s="83"/>
      <c r="DU5154" s="14"/>
      <c r="DX5154" s="83"/>
      <c r="DY5154" s="83"/>
      <c r="DZ5154" s="83"/>
      <c r="EA5154" s="83"/>
      <c r="EJ5154" s="54"/>
      <c r="EK5154" s="22"/>
      <c r="EL5154" s="24"/>
      <c r="EP5154" s="23"/>
      <c r="EQ5154" s="24"/>
      <c r="ER5154" s="22"/>
      <c r="ES5154" s="24"/>
      <c r="ET5154" s="24"/>
      <c r="EU5154" s="23"/>
      <c r="EV5154" s="26"/>
      <c r="EX5154" s="6"/>
      <c r="EY5154" s="24"/>
      <c r="EZ5154" s="109"/>
      <c r="FA5154" s="66"/>
      <c r="FB5154" s="5"/>
      <c r="FC5154" s="68"/>
      <c r="FD5154" s="67"/>
      <c r="FE5154" s="67"/>
      <c r="FF5154" s="64"/>
      <c r="FG5154" s="5"/>
      <c r="FH5154" s="69"/>
      <c r="FI5154" s="6"/>
      <c r="FJ5154" s="5"/>
      <c r="FK5154" s="25"/>
      <c r="FL5154" s="5"/>
    </row>
    <row r="5155" spans="40:168">
      <c r="AN5155" s="14"/>
      <c r="AO5155" s="14"/>
      <c r="AP5155" s="5"/>
      <c r="AQ5155" s="25"/>
      <c r="AR5155" s="25"/>
      <c r="AS5155" s="96"/>
      <c r="AT5155" s="83"/>
      <c r="AU5155" s="14"/>
      <c r="AX5155" s="83"/>
      <c r="AY5155" s="83"/>
      <c r="AZ5155" s="83"/>
      <c r="BA5155" s="83"/>
      <c r="BJ5155" s="54"/>
      <c r="BK5155" s="22"/>
      <c r="BL5155" s="24"/>
      <c r="BP5155" s="23"/>
      <c r="BQ5155" s="24"/>
      <c r="BR5155" s="22"/>
      <c r="BS5155" s="24"/>
      <c r="BT5155" s="24"/>
      <c r="BU5155" s="23"/>
      <c r="BV5155" s="26"/>
      <c r="BX5155" s="6"/>
      <c r="BY5155" s="24"/>
      <c r="BZ5155" s="109"/>
      <c r="CA5155" s="66"/>
      <c r="CB5155" s="5"/>
      <c r="CC5155" s="68"/>
      <c r="CD5155" s="67"/>
      <c r="CE5155" s="67"/>
      <c r="CF5155" s="64"/>
      <c r="CG5155" s="5"/>
      <c r="CH5155" s="69"/>
      <c r="CI5155" s="6"/>
      <c r="CJ5155" s="5"/>
      <c r="CK5155" s="25"/>
      <c r="CL5155" s="5"/>
      <c r="DN5155" s="14"/>
      <c r="DO5155" s="14"/>
      <c r="DP5155" s="5"/>
      <c r="DQ5155" s="25"/>
      <c r="DR5155" s="25"/>
      <c r="DS5155" s="96"/>
      <c r="DT5155" s="83"/>
      <c r="DU5155" s="14"/>
      <c r="DX5155" s="83"/>
      <c r="DY5155" s="83"/>
      <c r="DZ5155" s="83"/>
      <c r="EA5155" s="83"/>
      <c r="EJ5155" s="54"/>
      <c r="EK5155" s="22"/>
      <c r="EL5155" s="24"/>
      <c r="EP5155" s="23"/>
      <c r="EQ5155" s="24"/>
      <c r="ER5155" s="22"/>
      <c r="ES5155" s="24"/>
      <c r="ET5155" s="24"/>
      <c r="EU5155" s="23"/>
      <c r="EV5155" s="26"/>
      <c r="EX5155" s="6"/>
      <c r="EY5155" s="24"/>
      <c r="EZ5155" s="109"/>
      <c r="FA5155" s="66"/>
      <c r="FB5155" s="5"/>
      <c r="FC5155" s="68"/>
      <c r="FD5155" s="67"/>
      <c r="FE5155" s="67"/>
      <c r="FF5155" s="64"/>
      <c r="FG5155" s="5"/>
      <c r="FH5155" s="69"/>
      <c r="FI5155" s="6"/>
      <c r="FJ5155" s="5"/>
      <c r="FK5155" s="25"/>
      <c r="FL5155" s="5"/>
    </row>
    <row r="5156" spans="40:168">
      <c r="AN5156" s="14"/>
      <c r="AO5156" s="14"/>
      <c r="AP5156" s="5"/>
      <c r="AQ5156" s="25"/>
      <c r="AR5156" s="25"/>
      <c r="AS5156" s="96"/>
      <c r="AT5156" s="83"/>
      <c r="AU5156" s="14"/>
      <c r="AX5156" s="83"/>
      <c r="AY5156" s="83"/>
      <c r="AZ5156" s="83"/>
      <c r="BA5156" s="83"/>
      <c r="BJ5156" s="54"/>
      <c r="BK5156" s="22"/>
      <c r="BL5156" s="24"/>
      <c r="BP5156" s="23"/>
      <c r="BQ5156" s="24"/>
      <c r="BR5156" s="22"/>
      <c r="BS5156" s="24"/>
      <c r="BT5156" s="24"/>
      <c r="BU5156" s="23"/>
      <c r="BV5156" s="26"/>
      <c r="BX5156" s="6"/>
      <c r="BY5156" s="24"/>
      <c r="BZ5156" s="109"/>
      <c r="CA5156" s="66"/>
      <c r="CB5156" s="5"/>
      <c r="CC5156" s="68"/>
      <c r="CD5156" s="67"/>
      <c r="CE5156" s="67"/>
      <c r="CF5156" s="64"/>
      <c r="CG5156" s="5"/>
      <c r="CH5156" s="69"/>
      <c r="CI5156" s="6"/>
      <c r="CJ5156" s="5"/>
      <c r="CK5156" s="25"/>
      <c r="CL5156" s="5"/>
      <c r="DN5156" s="14"/>
      <c r="DO5156" s="14"/>
      <c r="DP5156" s="5"/>
      <c r="DQ5156" s="25"/>
      <c r="DR5156" s="25"/>
      <c r="DS5156" s="96"/>
      <c r="DT5156" s="83"/>
      <c r="DU5156" s="14"/>
      <c r="DX5156" s="83"/>
      <c r="DY5156" s="83"/>
      <c r="DZ5156" s="83"/>
      <c r="EA5156" s="83"/>
      <c r="EJ5156" s="54"/>
      <c r="EK5156" s="22"/>
      <c r="EL5156" s="24"/>
      <c r="EP5156" s="23"/>
      <c r="EQ5156" s="24"/>
      <c r="ER5156" s="22"/>
      <c r="ES5156" s="24"/>
      <c r="ET5156" s="24"/>
      <c r="EU5156" s="23"/>
      <c r="EV5156" s="26"/>
      <c r="EX5156" s="6"/>
      <c r="EY5156" s="24"/>
      <c r="EZ5156" s="109"/>
      <c r="FA5156" s="66"/>
      <c r="FB5156" s="5"/>
      <c r="FC5156" s="68"/>
      <c r="FD5156" s="67"/>
      <c r="FE5156" s="67"/>
      <c r="FF5156" s="64"/>
      <c r="FG5156" s="5"/>
      <c r="FH5156" s="69"/>
      <c r="FI5156" s="6"/>
      <c r="FJ5156" s="5"/>
      <c r="FK5156" s="25"/>
      <c r="FL5156" s="5"/>
    </row>
    <row r="5157" spans="40:168">
      <c r="AN5157" s="14"/>
      <c r="AO5157" s="14"/>
      <c r="AP5157" s="5"/>
      <c r="AQ5157" s="25"/>
      <c r="AR5157" s="25"/>
      <c r="AS5157" s="96"/>
      <c r="AT5157" s="83"/>
      <c r="AU5157" s="14"/>
      <c r="AX5157" s="83"/>
      <c r="AY5157" s="83"/>
      <c r="AZ5157" s="83"/>
      <c r="BA5157" s="83"/>
      <c r="BJ5157" s="54"/>
      <c r="BK5157" s="22"/>
      <c r="BL5157" s="24"/>
      <c r="BP5157" s="23"/>
      <c r="BQ5157" s="24"/>
      <c r="BR5157" s="22"/>
      <c r="BS5157" s="24"/>
      <c r="BT5157" s="24"/>
      <c r="BU5157" s="23"/>
      <c r="BV5157" s="26"/>
      <c r="BX5157" s="6"/>
      <c r="BY5157" s="24"/>
      <c r="BZ5157" s="109"/>
      <c r="CA5157" s="66"/>
      <c r="CB5157" s="5"/>
      <c r="CC5157" s="68"/>
      <c r="CD5157" s="67"/>
      <c r="CE5157" s="67"/>
      <c r="CF5157" s="64"/>
      <c r="CG5157" s="5"/>
      <c r="CH5157" s="69"/>
      <c r="CI5157" s="6"/>
      <c r="CJ5157" s="5"/>
      <c r="CK5157" s="25"/>
      <c r="CL5157" s="5"/>
      <c r="DN5157" s="14"/>
      <c r="DO5157" s="14"/>
      <c r="DP5157" s="5"/>
      <c r="DQ5157" s="25"/>
      <c r="DR5157" s="25"/>
      <c r="DS5157" s="96"/>
      <c r="DT5157" s="83"/>
      <c r="DU5157" s="14"/>
      <c r="DX5157" s="83"/>
      <c r="DY5157" s="83"/>
      <c r="DZ5157" s="83"/>
      <c r="EA5157" s="83"/>
      <c r="EJ5157" s="54"/>
      <c r="EK5157" s="22"/>
      <c r="EL5157" s="24"/>
      <c r="EP5157" s="23"/>
      <c r="EQ5157" s="24"/>
      <c r="ER5157" s="22"/>
      <c r="ES5157" s="24"/>
      <c r="ET5157" s="24"/>
      <c r="EU5157" s="23"/>
      <c r="EV5157" s="26"/>
      <c r="EX5157" s="6"/>
      <c r="EY5157" s="24"/>
      <c r="EZ5157" s="109"/>
      <c r="FA5157" s="66"/>
      <c r="FB5157" s="5"/>
      <c r="FC5157" s="68"/>
      <c r="FD5157" s="67"/>
      <c r="FE5157" s="67"/>
      <c r="FF5157" s="64"/>
      <c r="FG5157" s="5"/>
      <c r="FH5157" s="69"/>
      <c r="FI5157" s="6"/>
      <c r="FJ5157" s="5"/>
      <c r="FK5157" s="25"/>
      <c r="FL5157" s="5"/>
    </row>
    <row r="5158" spans="40:168">
      <c r="AN5158" s="14"/>
      <c r="AO5158" s="14"/>
      <c r="AP5158" s="5"/>
      <c r="AQ5158" s="25"/>
      <c r="AR5158" s="25"/>
      <c r="AS5158" s="96"/>
      <c r="AT5158" s="83"/>
      <c r="AU5158" s="14"/>
      <c r="AX5158" s="83"/>
      <c r="AY5158" s="83"/>
      <c r="AZ5158" s="83"/>
      <c r="BA5158" s="83"/>
      <c r="BJ5158" s="54"/>
      <c r="BK5158" s="22"/>
      <c r="BL5158" s="24"/>
      <c r="BP5158" s="23"/>
      <c r="BQ5158" s="24"/>
      <c r="BR5158" s="22"/>
      <c r="BS5158" s="24"/>
      <c r="BT5158" s="24"/>
      <c r="BU5158" s="23"/>
      <c r="BV5158" s="26"/>
      <c r="BX5158" s="6"/>
      <c r="BY5158" s="24"/>
      <c r="BZ5158" s="109"/>
      <c r="CA5158" s="66"/>
      <c r="CB5158" s="5"/>
      <c r="CC5158" s="68"/>
      <c r="CD5158" s="67"/>
      <c r="CE5158" s="67"/>
      <c r="CF5158" s="64"/>
      <c r="CG5158" s="5"/>
      <c r="CH5158" s="69"/>
      <c r="CI5158" s="6"/>
      <c r="CJ5158" s="5"/>
      <c r="CK5158" s="25"/>
      <c r="CL5158" s="5"/>
      <c r="DN5158" s="14"/>
      <c r="DO5158" s="14"/>
      <c r="DP5158" s="5"/>
      <c r="DQ5158" s="25"/>
      <c r="DR5158" s="25"/>
      <c r="DS5158" s="96"/>
      <c r="DT5158" s="83"/>
      <c r="DU5158" s="14"/>
      <c r="DX5158" s="83"/>
      <c r="DY5158" s="83"/>
      <c r="DZ5158" s="83"/>
      <c r="EA5158" s="83"/>
      <c r="EJ5158" s="54"/>
      <c r="EK5158" s="22"/>
      <c r="EL5158" s="24"/>
      <c r="EP5158" s="23"/>
      <c r="EQ5158" s="24"/>
      <c r="ER5158" s="22"/>
      <c r="ES5158" s="24"/>
      <c r="ET5158" s="24"/>
      <c r="EU5158" s="23"/>
      <c r="EV5158" s="26"/>
      <c r="EX5158" s="6"/>
      <c r="EY5158" s="24"/>
      <c r="EZ5158" s="109"/>
      <c r="FA5158" s="66"/>
      <c r="FB5158" s="5"/>
      <c r="FC5158" s="68"/>
      <c r="FD5158" s="67"/>
      <c r="FE5158" s="67"/>
      <c r="FF5158" s="64"/>
      <c r="FG5158" s="5"/>
      <c r="FH5158" s="69"/>
      <c r="FI5158" s="6"/>
      <c r="FJ5158" s="5"/>
      <c r="FK5158" s="25"/>
      <c r="FL5158" s="5"/>
    </row>
    <row r="5159" spans="40:168">
      <c r="AN5159" s="14"/>
      <c r="AO5159" s="14"/>
      <c r="AP5159" s="5"/>
      <c r="AQ5159" s="25"/>
      <c r="AR5159" s="25"/>
      <c r="AS5159" s="96"/>
      <c r="AT5159" s="83"/>
      <c r="AU5159" s="14"/>
      <c r="AX5159" s="83"/>
      <c r="AY5159" s="83"/>
      <c r="AZ5159" s="83"/>
      <c r="BA5159" s="83"/>
      <c r="BJ5159" s="54"/>
      <c r="BK5159" s="22"/>
      <c r="BL5159" s="24"/>
      <c r="BP5159" s="23"/>
      <c r="BQ5159" s="24"/>
      <c r="BR5159" s="22"/>
      <c r="BS5159" s="24"/>
      <c r="BT5159" s="24"/>
      <c r="BU5159" s="23"/>
      <c r="BV5159" s="26"/>
      <c r="BX5159" s="6"/>
      <c r="BY5159" s="24"/>
      <c r="BZ5159" s="109"/>
      <c r="CA5159" s="66"/>
      <c r="CB5159" s="5"/>
      <c r="CC5159" s="68"/>
      <c r="CD5159" s="67"/>
      <c r="CE5159" s="67"/>
      <c r="CF5159" s="64"/>
      <c r="CG5159" s="5"/>
      <c r="CH5159" s="69"/>
      <c r="CI5159" s="6"/>
      <c r="CJ5159" s="5"/>
      <c r="CK5159" s="25"/>
      <c r="CL5159" s="5"/>
      <c r="DN5159" s="14"/>
      <c r="DO5159" s="14"/>
      <c r="DP5159" s="5"/>
      <c r="DQ5159" s="25"/>
      <c r="DR5159" s="25"/>
      <c r="DS5159" s="96"/>
      <c r="DT5159" s="83"/>
      <c r="DU5159" s="14"/>
      <c r="DX5159" s="83"/>
      <c r="DY5159" s="83"/>
      <c r="DZ5159" s="83"/>
      <c r="EA5159" s="83"/>
      <c r="EJ5159" s="54"/>
      <c r="EK5159" s="22"/>
      <c r="EL5159" s="24"/>
      <c r="EP5159" s="23"/>
      <c r="EQ5159" s="24"/>
      <c r="ER5159" s="22"/>
      <c r="ES5159" s="24"/>
      <c r="ET5159" s="24"/>
      <c r="EU5159" s="23"/>
      <c r="EV5159" s="26"/>
      <c r="EX5159" s="6"/>
      <c r="EY5159" s="24"/>
      <c r="EZ5159" s="109"/>
      <c r="FA5159" s="66"/>
      <c r="FB5159" s="5"/>
      <c r="FC5159" s="68"/>
      <c r="FD5159" s="67"/>
      <c r="FE5159" s="67"/>
      <c r="FF5159" s="64"/>
      <c r="FG5159" s="5"/>
      <c r="FH5159" s="69"/>
      <c r="FI5159" s="6"/>
      <c r="FJ5159" s="5"/>
      <c r="FK5159" s="25"/>
      <c r="FL5159" s="5"/>
    </row>
    <row r="5160" spans="40:168">
      <c r="AN5160" s="14"/>
      <c r="AO5160" s="14"/>
      <c r="AP5160" s="5"/>
      <c r="AQ5160" s="25"/>
      <c r="AR5160" s="25"/>
      <c r="AS5160" s="96"/>
      <c r="AT5160" s="83"/>
      <c r="AU5160" s="14"/>
      <c r="AX5160" s="83"/>
      <c r="AY5160" s="83"/>
      <c r="AZ5160" s="83"/>
      <c r="BA5160" s="83"/>
      <c r="BJ5160" s="54"/>
      <c r="BK5160" s="22"/>
      <c r="BL5160" s="24"/>
      <c r="BP5160" s="23"/>
      <c r="BQ5160" s="24"/>
      <c r="BR5160" s="22"/>
      <c r="BS5160" s="24"/>
      <c r="BT5160" s="24"/>
      <c r="BU5160" s="23"/>
      <c r="BV5160" s="26"/>
      <c r="BX5160" s="6"/>
      <c r="BY5160" s="24"/>
      <c r="BZ5160" s="109"/>
      <c r="CA5160" s="66"/>
      <c r="CB5160" s="5"/>
      <c r="CC5160" s="68"/>
      <c r="CD5160" s="67"/>
      <c r="CE5160" s="67"/>
      <c r="CF5160" s="64"/>
      <c r="CG5160" s="5"/>
      <c r="CH5160" s="69"/>
      <c r="CI5160" s="6"/>
      <c r="CJ5160" s="5"/>
      <c r="CK5160" s="25"/>
      <c r="CL5160" s="5"/>
      <c r="DN5160" s="14"/>
      <c r="DO5160" s="14"/>
      <c r="DP5160" s="5"/>
      <c r="DQ5160" s="25"/>
      <c r="DR5160" s="25"/>
      <c r="DS5160" s="96"/>
      <c r="DT5160" s="83"/>
      <c r="DU5160" s="14"/>
      <c r="DX5160" s="83"/>
      <c r="DY5160" s="83"/>
      <c r="DZ5160" s="83"/>
      <c r="EA5160" s="83"/>
      <c r="EJ5160" s="54"/>
      <c r="EK5160" s="22"/>
      <c r="EL5160" s="24"/>
      <c r="EP5160" s="23"/>
      <c r="EQ5160" s="24"/>
      <c r="ER5160" s="22"/>
      <c r="ES5160" s="24"/>
      <c r="ET5160" s="24"/>
      <c r="EU5160" s="23"/>
      <c r="EV5160" s="26"/>
      <c r="EX5160" s="6"/>
      <c r="EY5160" s="24"/>
      <c r="EZ5160" s="109"/>
      <c r="FA5160" s="66"/>
      <c r="FB5160" s="5"/>
      <c r="FC5160" s="68"/>
      <c r="FD5160" s="67"/>
      <c r="FE5160" s="67"/>
      <c r="FF5160" s="64"/>
      <c r="FG5160" s="5"/>
      <c r="FH5160" s="69"/>
      <c r="FI5160" s="6"/>
      <c r="FJ5160" s="5"/>
      <c r="FK5160" s="25"/>
      <c r="FL5160" s="5"/>
    </row>
    <row r="5161" spans="40:168">
      <c r="AN5161" s="14"/>
      <c r="AO5161" s="14"/>
      <c r="AP5161" s="5"/>
      <c r="AQ5161" s="25"/>
      <c r="AR5161" s="25"/>
      <c r="AS5161" s="96"/>
      <c r="AT5161" s="83"/>
      <c r="AU5161" s="14"/>
      <c r="AX5161" s="83"/>
      <c r="AY5161" s="83"/>
      <c r="AZ5161" s="83"/>
      <c r="BA5161" s="83"/>
      <c r="BJ5161" s="54"/>
      <c r="BK5161" s="22"/>
      <c r="BL5161" s="24"/>
      <c r="BP5161" s="23"/>
      <c r="BQ5161" s="24"/>
      <c r="BR5161" s="22"/>
      <c r="BS5161" s="24"/>
      <c r="BT5161" s="24"/>
      <c r="BU5161" s="23"/>
      <c r="BV5161" s="26"/>
      <c r="BX5161" s="6"/>
      <c r="BY5161" s="24"/>
      <c r="BZ5161" s="109"/>
      <c r="CA5161" s="66"/>
      <c r="CB5161" s="5"/>
      <c r="CC5161" s="68"/>
      <c r="CD5161" s="67"/>
      <c r="CE5161" s="67"/>
      <c r="CF5161" s="64"/>
      <c r="CG5161" s="5"/>
      <c r="CH5161" s="69"/>
      <c r="CI5161" s="6"/>
      <c r="CJ5161" s="5"/>
      <c r="CK5161" s="25"/>
      <c r="CL5161" s="5"/>
      <c r="DN5161" s="14"/>
      <c r="DO5161" s="14"/>
      <c r="DP5161" s="5"/>
      <c r="DQ5161" s="25"/>
      <c r="DR5161" s="25"/>
      <c r="DS5161" s="96"/>
      <c r="DT5161" s="83"/>
      <c r="DU5161" s="14"/>
      <c r="DX5161" s="83"/>
      <c r="DY5161" s="83"/>
      <c r="DZ5161" s="83"/>
      <c r="EA5161" s="83"/>
      <c r="EJ5161" s="54"/>
      <c r="EK5161" s="22"/>
      <c r="EL5161" s="24"/>
      <c r="EP5161" s="23"/>
      <c r="EQ5161" s="24"/>
      <c r="ER5161" s="22"/>
      <c r="ES5161" s="24"/>
      <c r="ET5161" s="24"/>
      <c r="EU5161" s="23"/>
      <c r="EV5161" s="26"/>
      <c r="EX5161" s="6"/>
      <c r="EY5161" s="24"/>
      <c r="EZ5161" s="109"/>
      <c r="FA5161" s="66"/>
      <c r="FB5161" s="5"/>
      <c r="FC5161" s="68"/>
      <c r="FD5161" s="67"/>
      <c r="FE5161" s="67"/>
      <c r="FF5161" s="64"/>
      <c r="FG5161" s="5"/>
      <c r="FH5161" s="69"/>
      <c r="FI5161" s="6"/>
      <c r="FJ5161" s="5"/>
      <c r="FK5161" s="25"/>
      <c r="FL5161" s="5"/>
    </row>
    <row r="5162" spans="40:168">
      <c r="AN5162" s="14"/>
      <c r="AO5162" s="14"/>
      <c r="AP5162" s="5"/>
      <c r="AQ5162" s="25"/>
      <c r="AR5162" s="25"/>
      <c r="AS5162" s="96"/>
      <c r="AT5162" s="83"/>
      <c r="AU5162" s="14"/>
      <c r="AX5162" s="83"/>
      <c r="AY5162" s="83"/>
      <c r="AZ5162" s="83"/>
      <c r="BA5162" s="83"/>
      <c r="BJ5162" s="54"/>
      <c r="BK5162" s="22"/>
      <c r="BL5162" s="24"/>
      <c r="BP5162" s="23"/>
      <c r="BQ5162" s="24"/>
      <c r="BR5162" s="22"/>
      <c r="BS5162" s="24"/>
      <c r="BT5162" s="24"/>
      <c r="BU5162" s="23"/>
      <c r="BV5162" s="26"/>
      <c r="BX5162" s="6"/>
      <c r="BY5162" s="24"/>
      <c r="BZ5162" s="109"/>
      <c r="CA5162" s="66"/>
      <c r="CB5162" s="5"/>
      <c r="CC5162" s="68"/>
      <c r="CD5162" s="67"/>
      <c r="CE5162" s="67"/>
      <c r="CF5162" s="64"/>
      <c r="CG5162" s="5"/>
      <c r="CH5162" s="69"/>
      <c r="CI5162" s="6"/>
      <c r="CJ5162" s="5"/>
      <c r="CK5162" s="25"/>
      <c r="CL5162" s="5"/>
      <c r="DN5162" s="14"/>
      <c r="DO5162" s="14"/>
      <c r="DP5162" s="5"/>
      <c r="DQ5162" s="25"/>
      <c r="DR5162" s="25"/>
      <c r="DS5162" s="96"/>
      <c r="DT5162" s="83"/>
      <c r="DU5162" s="14"/>
      <c r="DX5162" s="83"/>
      <c r="DY5162" s="83"/>
      <c r="DZ5162" s="83"/>
      <c r="EA5162" s="83"/>
      <c r="EJ5162" s="54"/>
      <c r="EK5162" s="22"/>
      <c r="EL5162" s="24"/>
      <c r="EP5162" s="23"/>
      <c r="EQ5162" s="24"/>
      <c r="ER5162" s="22"/>
      <c r="ES5162" s="24"/>
      <c r="ET5162" s="24"/>
      <c r="EU5162" s="23"/>
      <c r="EV5162" s="26"/>
      <c r="EX5162" s="6"/>
      <c r="EY5162" s="24"/>
      <c r="EZ5162" s="109"/>
      <c r="FA5162" s="66"/>
      <c r="FB5162" s="5"/>
      <c r="FC5162" s="68"/>
      <c r="FD5162" s="67"/>
      <c r="FE5162" s="67"/>
      <c r="FF5162" s="64"/>
      <c r="FG5162" s="5"/>
      <c r="FH5162" s="69"/>
      <c r="FI5162" s="6"/>
      <c r="FJ5162" s="5"/>
      <c r="FK5162" s="25"/>
      <c r="FL5162" s="5"/>
    </row>
    <row r="5163" spans="40:168">
      <c r="AN5163" s="14"/>
      <c r="AO5163" s="14"/>
      <c r="AP5163" s="5"/>
      <c r="AQ5163" s="25"/>
      <c r="AR5163" s="25"/>
      <c r="AS5163" s="96"/>
      <c r="AT5163" s="83"/>
      <c r="AU5163" s="14"/>
      <c r="AX5163" s="83"/>
      <c r="AY5163" s="83"/>
      <c r="AZ5163" s="83"/>
      <c r="BA5163" s="83"/>
      <c r="BJ5163" s="54"/>
      <c r="BK5163" s="22"/>
      <c r="BL5163" s="24"/>
      <c r="BP5163" s="23"/>
      <c r="BQ5163" s="24"/>
      <c r="BR5163" s="22"/>
      <c r="BS5163" s="24"/>
      <c r="BT5163" s="24"/>
      <c r="BU5163" s="23"/>
      <c r="BV5163" s="26"/>
      <c r="BX5163" s="6"/>
      <c r="BY5163" s="24"/>
      <c r="BZ5163" s="109"/>
      <c r="CA5163" s="66"/>
      <c r="CB5163" s="5"/>
      <c r="CC5163" s="68"/>
      <c r="CD5163" s="67"/>
      <c r="CE5163" s="67"/>
      <c r="CF5163" s="64"/>
      <c r="CG5163" s="5"/>
      <c r="CH5163" s="69"/>
      <c r="CI5163" s="6"/>
      <c r="CJ5163" s="5"/>
      <c r="CK5163" s="25"/>
      <c r="CL5163" s="5"/>
      <c r="DN5163" s="14"/>
      <c r="DO5163" s="14"/>
      <c r="DP5163" s="5"/>
      <c r="DQ5163" s="25"/>
      <c r="DR5163" s="25"/>
      <c r="DS5163" s="96"/>
      <c r="DT5163" s="83"/>
      <c r="DU5163" s="14"/>
      <c r="DX5163" s="83"/>
      <c r="DY5163" s="83"/>
      <c r="DZ5163" s="83"/>
      <c r="EA5163" s="83"/>
      <c r="EJ5163" s="54"/>
      <c r="EK5163" s="22"/>
      <c r="EL5163" s="24"/>
      <c r="EP5163" s="23"/>
      <c r="EQ5163" s="24"/>
      <c r="ER5163" s="22"/>
      <c r="ES5163" s="24"/>
      <c r="ET5163" s="24"/>
      <c r="EU5163" s="23"/>
      <c r="EV5163" s="26"/>
      <c r="EX5163" s="6"/>
      <c r="EY5163" s="24"/>
      <c r="EZ5163" s="109"/>
      <c r="FA5163" s="66"/>
      <c r="FB5163" s="5"/>
      <c r="FC5163" s="68"/>
      <c r="FD5163" s="67"/>
      <c r="FE5163" s="67"/>
      <c r="FF5163" s="64"/>
      <c r="FG5163" s="5"/>
      <c r="FH5163" s="69"/>
      <c r="FI5163" s="6"/>
      <c r="FJ5163" s="5"/>
      <c r="FK5163" s="25"/>
      <c r="FL5163" s="5"/>
    </row>
    <row r="5164" spans="40:168">
      <c r="AN5164" s="14"/>
      <c r="AO5164" s="14"/>
      <c r="AP5164" s="5"/>
      <c r="AQ5164" s="25"/>
      <c r="AR5164" s="25"/>
      <c r="AS5164" s="96"/>
      <c r="AT5164" s="83"/>
      <c r="AU5164" s="14"/>
      <c r="AX5164" s="83"/>
      <c r="AY5164" s="83"/>
      <c r="AZ5164" s="83"/>
      <c r="BA5164" s="83"/>
      <c r="BJ5164" s="54"/>
      <c r="BK5164" s="22"/>
      <c r="BL5164" s="24"/>
      <c r="BP5164" s="23"/>
      <c r="BQ5164" s="24"/>
      <c r="BR5164" s="22"/>
      <c r="BS5164" s="24"/>
      <c r="BT5164" s="24"/>
      <c r="BU5164" s="23"/>
      <c r="BV5164" s="26"/>
      <c r="BX5164" s="6"/>
      <c r="BY5164" s="24"/>
      <c r="BZ5164" s="109"/>
      <c r="CA5164" s="66"/>
      <c r="CB5164" s="5"/>
      <c r="CC5164" s="68"/>
      <c r="CD5164" s="67"/>
      <c r="CE5164" s="67"/>
      <c r="CF5164" s="64"/>
      <c r="CG5164" s="5"/>
      <c r="CH5164" s="69"/>
      <c r="CI5164" s="6"/>
      <c r="CJ5164" s="5"/>
      <c r="CK5164" s="25"/>
      <c r="CL5164" s="5"/>
      <c r="DN5164" s="14"/>
      <c r="DO5164" s="14"/>
      <c r="DP5164" s="5"/>
      <c r="DQ5164" s="25"/>
      <c r="DR5164" s="25"/>
      <c r="DS5164" s="96"/>
      <c r="DT5164" s="83"/>
      <c r="DU5164" s="14"/>
      <c r="DX5164" s="83"/>
      <c r="DY5164" s="83"/>
      <c r="DZ5164" s="83"/>
      <c r="EA5164" s="83"/>
      <c r="EJ5164" s="54"/>
      <c r="EK5164" s="22"/>
      <c r="EL5164" s="24"/>
      <c r="EP5164" s="23"/>
      <c r="EQ5164" s="24"/>
      <c r="ER5164" s="22"/>
      <c r="ES5164" s="24"/>
      <c r="ET5164" s="24"/>
      <c r="EU5164" s="23"/>
      <c r="EV5164" s="26"/>
      <c r="EX5164" s="6"/>
      <c r="EY5164" s="24"/>
      <c r="EZ5164" s="109"/>
      <c r="FA5164" s="66"/>
      <c r="FB5164" s="5"/>
      <c r="FC5164" s="68"/>
      <c r="FD5164" s="67"/>
      <c r="FE5164" s="67"/>
      <c r="FF5164" s="64"/>
      <c r="FG5164" s="5"/>
      <c r="FH5164" s="69"/>
      <c r="FI5164" s="6"/>
      <c r="FJ5164" s="5"/>
      <c r="FK5164" s="25"/>
      <c r="FL5164" s="5"/>
    </row>
    <row r="5165" spans="40:168">
      <c r="AN5165" s="14"/>
      <c r="AO5165" s="14"/>
      <c r="AP5165" s="5"/>
      <c r="AQ5165" s="25"/>
      <c r="AR5165" s="25"/>
      <c r="AS5165" s="96"/>
      <c r="AT5165" s="83"/>
      <c r="AU5165" s="14"/>
      <c r="AX5165" s="83"/>
      <c r="AY5165" s="83"/>
      <c r="AZ5165" s="83"/>
      <c r="BA5165" s="83"/>
      <c r="BJ5165" s="54"/>
      <c r="BK5165" s="22"/>
      <c r="BL5165" s="24"/>
      <c r="BP5165" s="23"/>
      <c r="BQ5165" s="24"/>
      <c r="BR5165" s="22"/>
      <c r="BS5165" s="24"/>
      <c r="BT5165" s="24"/>
      <c r="BU5165" s="23"/>
      <c r="BV5165" s="26"/>
      <c r="BX5165" s="6"/>
      <c r="BY5165" s="24"/>
      <c r="BZ5165" s="109"/>
      <c r="CA5165" s="66"/>
      <c r="CB5165" s="5"/>
      <c r="CC5165" s="68"/>
      <c r="CD5165" s="67"/>
      <c r="CE5165" s="67"/>
      <c r="CF5165" s="64"/>
      <c r="CG5165" s="5"/>
      <c r="CH5165" s="69"/>
      <c r="CI5165" s="6"/>
      <c r="CJ5165" s="5"/>
      <c r="CK5165" s="25"/>
      <c r="CL5165" s="5"/>
      <c r="DN5165" s="14"/>
      <c r="DO5165" s="14"/>
      <c r="DP5165" s="5"/>
      <c r="DQ5165" s="25"/>
      <c r="DR5165" s="25"/>
      <c r="DS5165" s="96"/>
      <c r="DT5165" s="83"/>
      <c r="DU5165" s="14"/>
      <c r="DX5165" s="83"/>
      <c r="DY5165" s="83"/>
      <c r="DZ5165" s="83"/>
      <c r="EA5165" s="83"/>
      <c r="EJ5165" s="54"/>
      <c r="EK5165" s="22"/>
      <c r="EL5165" s="24"/>
      <c r="EP5165" s="23"/>
      <c r="EQ5165" s="24"/>
      <c r="ER5165" s="22"/>
      <c r="ES5165" s="24"/>
      <c r="ET5165" s="24"/>
      <c r="EU5165" s="23"/>
      <c r="EV5165" s="26"/>
      <c r="EX5165" s="6"/>
      <c r="EY5165" s="24"/>
      <c r="EZ5165" s="109"/>
      <c r="FA5165" s="66"/>
      <c r="FB5165" s="5"/>
      <c r="FC5165" s="68"/>
      <c r="FD5165" s="67"/>
      <c r="FE5165" s="67"/>
      <c r="FF5165" s="64"/>
      <c r="FG5165" s="5"/>
      <c r="FH5165" s="69"/>
      <c r="FI5165" s="6"/>
      <c r="FJ5165" s="5"/>
      <c r="FK5165" s="25"/>
      <c r="FL5165" s="5"/>
    </row>
    <row r="5166" spans="40:168">
      <c r="AN5166" s="14"/>
      <c r="AO5166" s="14"/>
      <c r="AP5166" s="5"/>
      <c r="AQ5166" s="25"/>
      <c r="AR5166" s="25"/>
      <c r="AS5166" s="96"/>
      <c r="AT5166" s="83"/>
      <c r="AU5166" s="14"/>
      <c r="AX5166" s="83"/>
      <c r="AY5166" s="83"/>
      <c r="AZ5166" s="83"/>
      <c r="BA5166" s="83"/>
      <c r="BJ5166" s="54"/>
      <c r="BK5166" s="22"/>
      <c r="BL5166" s="24"/>
      <c r="BP5166" s="23"/>
      <c r="BQ5166" s="24"/>
      <c r="BR5166" s="22"/>
      <c r="BS5166" s="24"/>
      <c r="BT5166" s="24"/>
      <c r="BU5166" s="23"/>
      <c r="BV5166" s="26"/>
      <c r="BX5166" s="6"/>
      <c r="BY5166" s="24"/>
      <c r="BZ5166" s="109"/>
      <c r="CA5166" s="66"/>
      <c r="CB5166" s="5"/>
      <c r="CC5166" s="68"/>
      <c r="CD5166" s="67"/>
      <c r="CE5166" s="67"/>
      <c r="CF5166" s="64"/>
      <c r="CG5166" s="5"/>
      <c r="CH5166" s="69"/>
      <c r="CI5166" s="6"/>
      <c r="CJ5166" s="5"/>
      <c r="CK5166" s="25"/>
      <c r="CL5166" s="5"/>
      <c r="DN5166" s="14"/>
      <c r="DO5166" s="14"/>
      <c r="DP5166" s="5"/>
      <c r="DQ5166" s="25"/>
      <c r="DR5166" s="25"/>
      <c r="DS5166" s="96"/>
      <c r="DT5166" s="83"/>
      <c r="DU5166" s="14"/>
      <c r="DX5166" s="83"/>
      <c r="DY5166" s="83"/>
      <c r="DZ5166" s="83"/>
      <c r="EA5166" s="83"/>
      <c r="EJ5166" s="54"/>
      <c r="EK5166" s="22"/>
      <c r="EL5166" s="24"/>
      <c r="EP5166" s="23"/>
      <c r="EQ5166" s="24"/>
      <c r="ER5166" s="22"/>
      <c r="ES5166" s="24"/>
      <c r="ET5166" s="24"/>
      <c r="EU5166" s="23"/>
      <c r="EV5166" s="26"/>
      <c r="EX5166" s="6"/>
      <c r="EY5166" s="24"/>
      <c r="EZ5166" s="109"/>
      <c r="FA5166" s="66"/>
      <c r="FB5166" s="5"/>
      <c r="FC5166" s="68"/>
      <c r="FD5166" s="67"/>
      <c r="FE5166" s="67"/>
      <c r="FF5166" s="64"/>
      <c r="FG5166" s="5"/>
      <c r="FH5166" s="69"/>
      <c r="FI5166" s="6"/>
      <c r="FJ5166" s="5"/>
      <c r="FK5166" s="25"/>
      <c r="FL5166" s="5"/>
    </row>
    <row r="5167" spans="40:168">
      <c r="AN5167" s="14"/>
      <c r="AO5167" s="14"/>
      <c r="AP5167" s="5"/>
      <c r="AQ5167" s="25"/>
      <c r="AR5167" s="25"/>
      <c r="AS5167" s="96"/>
      <c r="AT5167" s="83"/>
      <c r="AU5167" s="14"/>
      <c r="AX5167" s="83"/>
      <c r="AY5167" s="83"/>
      <c r="AZ5167" s="83"/>
      <c r="BA5167" s="83"/>
      <c r="BJ5167" s="54"/>
      <c r="BK5167" s="22"/>
      <c r="BL5167" s="24"/>
      <c r="BP5167" s="23"/>
      <c r="BQ5167" s="24"/>
      <c r="BR5167" s="22"/>
      <c r="BS5167" s="24"/>
      <c r="BT5167" s="24"/>
      <c r="BU5167" s="23"/>
      <c r="BV5167" s="26"/>
      <c r="BX5167" s="6"/>
      <c r="BY5167" s="24"/>
      <c r="BZ5167" s="109"/>
      <c r="CA5167" s="66"/>
      <c r="CB5167" s="5"/>
      <c r="CC5167" s="68"/>
      <c r="CD5167" s="67"/>
      <c r="CE5167" s="67"/>
      <c r="CF5167" s="64"/>
      <c r="CG5167" s="5"/>
      <c r="CH5167" s="69"/>
      <c r="CI5167" s="6"/>
      <c r="CJ5167" s="5"/>
      <c r="CK5167" s="25"/>
      <c r="CL5167" s="5"/>
      <c r="DN5167" s="14"/>
      <c r="DO5167" s="14"/>
      <c r="DP5167" s="5"/>
      <c r="DQ5167" s="25"/>
      <c r="DR5167" s="25"/>
      <c r="DS5167" s="96"/>
      <c r="DT5167" s="83"/>
      <c r="DU5167" s="14"/>
      <c r="DX5167" s="83"/>
      <c r="DY5167" s="83"/>
      <c r="DZ5167" s="83"/>
      <c r="EA5167" s="83"/>
      <c r="EJ5167" s="54"/>
      <c r="EK5167" s="22"/>
      <c r="EL5167" s="24"/>
      <c r="EP5167" s="23"/>
      <c r="EQ5167" s="24"/>
      <c r="ER5167" s="22"/>
      <c r="ES5167" s="24"/>
      <c r="ET5167" s="24"/>
      <c r="EU5167" s="23"/>
      <c r="EV5167" s="26"/>
      <c r="EX5167" s="6"/>
      <c r="EY5167" s="24"/>
      <c r="EZ5167" s="109"/>
      <c r="FA5167" s="66"/>
      <c r="FB5167" s="5"/>
      <c r="FC5167" s="68"/>
      <c r="FD5167" s="67"/>
      <c r="FE5167" s="67"/>
      <c r="FF5167" s="64"/>
      <c r="FG5167" s="5"/>
      <c r="FH5167" s="69"/>
      <c r="FI5167" s="6"/>
      <c r="FJ5167" s="5"/>
      <c r="FK5167" s="25"/>
      <c r="FL5167" s="5"/>
    </row>
    <row r="5168" spans="40:168">
      <c r="AN5168" s="14"/>
      <c r="AO5168" s="14"/>
      <c r="AP5168" s="5"/>
      <c r="AQ5168" s="25"/>
      <c r="AR5168" s="25"/>
      <c r="AS5168" s="96"/>
      <c r="AT5168" s="83"/>
      <c r="AU5168" s="14"/>
      <c r="AX5168" s="83"/>
      <c r="AY5168" s="83"/>
      <c r="AZ5168" s="83"/>
      <c r="BA5168" s="83"/>
      <c r="BJ5168" s="54"/>
      <c r="BK5168" s="22"/>
      <c r="BL5168" s="24"/>
      <c r="BP5168" s="23"/>
      <c r="BQ5168" s="24"/>
      <c r="BR5168" s="22"/>
      <c r="BS5168" s="24"/>
      <c r="BT5168" s="24"/>
      <c r="BU5168" s="23"/>
      <c r="BV5168" s="26"/>
      <c r="BX5168" s="6"/>
      <c r="BY5168" s="24"/>
      <c r="BZ5168" s="109"/>
      <c r="CA5168" s="66"/>
      <c r="CB5168" s="5"/>
      <c r="CC5168" s="68"/>
      <c r="CD5168" s="67"/>
      <c r="CE5168" s="67"/>
      <c r="CF5168" s="64"/>
      <c r="CG5168" s="5"/>
      <c r="CH5168" s="69"/>
      <c r="CI5168" s="6"/>
      <c r="CJ5168" s="5"/>
      <c r="CK5168" s="25"/>
      <c r="CL5168" s="5"/>
      <c r="DN5168" s="14"/>
      <c r="DO5168" s="14"/>
      <c r="DP5168" s="5"/>
      <c r="DQ5168" s="25"/>
      <c r="DR5168" s="25"/>
      <c r="DS5168" s="96"/>
      <c r="DT5168" s="83"/>
      <c r="DU5168" s="14"/>
      <c r="DX5168" s="83"/>
      <c r="DY5168" s="83"/>
      <c r="DZ5168" s="83"/>
      <c r="EA5168" s="83"/>
      <c r="EJ5168" s="54"/>
      <c r="EK5168" s="22"/>
      <c r="EL5168" s="24"/>
      <c r="EP5168" s="23"/>
      <c r="EQ5168" s="24"/>
      <c r="ER5168" s="22"/>
      <c r="ES5168" s="24"/>
      <c r="ET5168" s="24"/>
      <c r="EU5168" s="23"/>
      <c r="EV5168" s="26"/>
      <c r="EX5168" s="6"/>
      <c r="EY5168" s="24"/>
      <c r="EZ5168" s="109"/>
      <c r="FA5168" s="66"/>
      <c r="FB5168" s="5"/>
      <c r="FC5168" s="68"/>
      <c r="FD5168" s="67"/>
      <c r="FE5168" s="67"/>
      <c r="FF5168" s="64"/>
      <c r="FG5168" s="5"/>
      <c r="FH5168" s="69"/>
      <c r="FI5168" s="6"/>
      <c r="FJ5168" s="5"/>
      <c r="FK5168" s="25"/>
      <c r="FL5168" s="5"/>
    </row>
    <row r="5169" spans="40:168">
      <c r="AN5169" s="14"/>
      <c r="AO5169" s="14"/>
      <c r="AP5169" s="5"/>
      <c r="AQ5169" s="25"/>
      <c r="AR5169" s="25"/>
      <c r="AS5169" s="96"/>
      <c r="AT5169" s="83"/>
      <c r="AU5169" s="14"/>
      <c r="AX5169" s="83"/>
      <c r="AY5169" s="83"/>
      <c r="AZ5169" s="83"/>
      <c r="BA5169" s="83"/>
      <c r="BJ5169" s="54"/>
      <c r="BK5169" s="22"/>
      <c r="BL5169" s="24"/>
      <c r="BP5169" s="23"/>
      <c r="BQ5169" s="24"/>
      <c r="BR5169" s="22"/>
      <c r="BS5169" s="24"/>
      <c r="BT5169" s="24"/>
      <c r="BU5169" s="23"/>
      <c r="BV5169" s="26"/>
      <c r="BX5169" s="6"/>
      <c r="BY5169" s="24"/>
      <c r="BZ5169" s="109"/>
      <c r="CA5169" s="66"/>
      <c r="CB5169" s="5"/>
      <c r="CC5169" s="68"/>
      <c r="CD5169" s="67"/>
      <c r="CE5169" s="67"/>
      <c r="CF5169" s="64"/>
      <c r="CG5169" s="5"/>
      <c r="CH5169" s="69"/>
      <c r="CI5169" s="6"/>
      <c r="CJ5169" s="5"/>
      <c r="CK5169" s="25"/>
      <c r="CL5169" s="5"/>
      <c r="DN5169" s="14"/>
      <c r="DO5169" s="14"/>
      <c r="DP5169" s="5"/>
      <c r="DQ5169" s="25"/>
      <c r="DR5169" s="25"/>
      <c r="DS5169" s="96"/>
      <c r="DT5169" s="83"/>
      <c r="DU5169" s="14"/>
      <c r="DX5169" s="83"/>
      <c r="DY5169" s="83"/>
      <c r="DZ5169" s="83"/>
      <c r="EA5169" s="83"/>
      <c r="EJ5169" s="54"/>
      <c r="EK5169" s="22"/>
      <c r="EL5169" s="24"/>
      <c r="EP5169" s="23"/>
      <c r="EQ5169" s="24"/>
      <c r="ER5169" s="22"/>
      <c r="ES5169" s="24"/>
      <c r="ET5169" s="24"/>
      <c r="EU5169" s="23"/>
      <c r="EV5169" s="26"/>
      <c r="EX5169" s="6"/>
      <c r="EY5169" s="24"/>
      <c r="EZ5169" s="109"/>
      <c r="FA5169" s="66"/>
      <c r="FB5169" s="5"/>
      <c r="FC5169" s="68"/>
      <c r="FD5169" s="67"/>
      <c r="FE5169" s="67"/>
      <c r="FF5169" s="64"/>
      <c r="FG5169" s="5"/>
      <c r="FH5169" s="69"/>
      <c r="FI5169" s="6"/>
      <c r="FJ5169" s="5"/>
      <c r="FK5169" s="25"/>
      <c r="FL5169" s="5"/>
    </row>
    <row r="5170" spans="40:168">
      <c r="AN5170" s="14"/>
      <c r="AO5170" s="14"/>
      <c r="AP5170" s="5"/>
      <c r="AQ5170" s="25"/>
      <c r="AR5170" s="25"/>
      <c r="AS5170" s="96"/>
      <c r="AT5170" s="83"/>
      <c r="AU5170" s="14"/>
      <c r="AX5170" s="83"/>
      <c r="AY5170" s="83"/>
      <c r="AZ5170" s="83"/>
      <c r="BA5170" s="83"/>
      <c r="BJ5170" s="54"/>
      <c r="BK5170" s="22"/>
      <c r="BL5170" s="24"/>
      <c r="BP5170" s="23"/>
      <c r="BQ5170" s="24"/>
      <c r="BR5170" s="22"/>
      <c r="BS5170" s="24"/>
      <c r="BT5170" s="24"/>
      <c r="BU5170" s="23"/>
      <c r="BV5170" s="26"/>
      <c r="BX5170" s="6"/>
      <c r="BY5170" s="24"/>
      <c r="BZ5170" s="109"/>
      <c r="CA5170" s="66"/>
      <c r="CB5170" s="5"/>
      <c r="CC5170" s="68"/>
      <c r="CD5170" s="67"/>
      <c r="CE5170" s="67"/>
      <c r="CF5170" s="64"/>
      <c r="CG5170" s="5"/>
      <c r="CH5170" s="69"/>
      <c r="CI5170" s="6"/>
      <c r="CJ5170" s="5"/>
      <c r="CK5170" s="25"/>
      <c r="CL5170" s="5"/>
      <c r="DN5170" s="14"/>
      <c r="DO5170" s="14"/>
      <c r="DP5170" s="5"/>
      <c r="DQ5170" s="25"/>
      <c r="DR5170" s="25"/>
      <c r="DS5170" s="96"/>
      <c r="DT5170" s="83"/>
      <c r="DU5170" s="14"/>
      <c r="DX5170" s="83"/>
      <c r="DY5170" s="83"/>
      <c r="DZ5170" s="83"/>
      <c r="EA5170" s="83"/>
      <c r="EJ5170" s="54"/>
      <c r="EK5170" s="22"/>
      <c r="EL5170" s="24"/>
      <c r="EP5170" s="23"/>
      <c r="EQ5170" s="24"/>
      <c r="ER5170" s="22"/>
      <c r="ES5170" s="24"/>
      <c r="ET5170" s="24"/>
      <c r="EU5170" s="23"/>
      <c r="EV5170" s="26"/>
      <c r="EX5170" s="6"/>
      <c r="EY5170" s="24"/>
      <c r="EZ5170" s="109"/>
      <c r="FA5170" s="66"/>
      <c r="FB5170" s="5"/>
      <c r="FC5170" s="68"/>
      <c r="FD5170" s="67"/>
      <c r="FE5170" s="67"/>
      <c r="FF5170" s="64"/>
      <c r="FG5170" s="5"/>
      <c r="FH5170" s="69"/>
      <c r="FI5170" s="6"/>
      <c r="FJ5170" s="5"/>
      <c r="FK5170" s="25"/>
      <c r="FL5170" s="5"/>
    </row>
    <row r="5171" spans="40:168">
      <c r="AN5171" s="14"/>
      <c r="AO5171" s="14"/>
      <c r="AP5171" s="5"/>
      <c r="AQ5171" s="25"/>
      <c r="AR5171" s="25"/>
      <c r="AS5171" s="96"/>
      <c r="AT5171" s="83"/>
      <c r="AU5171" s="14"/>
      <c r="AX5171" s="83"/>
      <c r="AY5171" s="83"/>
      <c r="AZ5171" s="83"/>
      <c r="BA5171" s="83"/>
      <c r="BJ5171" s="54"/>
      <c r="BK5171" s="22"/>
      <c r="BL5171" s="24"/>
      <c r="BP5171" s="23"/>
      <c r="BQ5171" s="24"/>
      <c r="BR5171" s="22"/>
      <c r="BS5171" s="24"/>
      <c r="BT5171" s="24"/>
      <c r="BU5171" s="23"/>
      <c r="BV5171" s="26"/>
      <c r="BX5171" s="6"/>
      <c r="BY5171" s="24"/>
      <c r="BZ5171" s="109"/>
      <c r="CA5171" s="66"/>
      <c r="CB5171" s="5"/>
      <c r="CC5171" s="68"/>
      <c r="CD5171" s="67"/>
      <c r="CE5171" s="67"/>
      <c r="CF5171" s="64"/>
      <c r="CG5171" s="5"/>
      <c r="CH5171" s="69"/>
      <c r="CI5171" s="6"/>
      <c r="CJ5171" s="5"/>
      <c r="CK5171" s="25"/>
      <c r="CL5171" s="5"/>
      <c r="DN5171" s="14"/>
      <c r="DO5171" s="14"/>
      <c r="DP5171" s="5"/>
      <c r="DQ5171" s="25"/>
      <c r="DR5171" s="25"/>
      <c r="DS5171" s="96"/>
      <c r="DT5171" s="83"/>
      <c r="DU5171" s="14"/>
      <c r="DX5171" s="83"/>
      <c r="DY5171" s="83"/>
      <c r="DZ5171" s="83"/>
      <c r="EA5171" s="83"/>
      <c r="EJ5171" s="54"/>
      <c r="EK5171" s="22"/>
      <c r="EL5171" s="24"/>
      <c r="EP5171" s="23"/>
      <c r="EQ5171" s="24"/>
      <c r="ER5171" s="22"/>
      <c r="ES5171" s="24"/>
      <c r="ET5171" s="24"/>
      <c r="EU5171" s="23"/>
      <c r="EV5171" s="26"/>
      <c r="EX5171" s="6"/>
      <c r="EY5171" s="24"/>
      <c r="EZ5171" s="109"/>
      <c r="FA5171" s="66"/>
      <c r="FB5171" s="5"/>
      <c r="FC5171" s="68"/>
      <c r="FD5171" s="67"/>
      <c r="FE5171" s="67"/>
      <c r="FF5171" s="64"/>
      <c r="FG5171" s="5"/>
      <c r="FH5171" s="69"/>
      <c r="FI5171" s="6"/>
      <c r="FJ5171" s="5"/>
      <c r="FK5171" s="25"/>
      <c r="FL5171" s="5"/>
    </row>
    <row r="5172" spans="40:168">
      <c r="AN5172" s="14"/>
      <c r="AO5172" s="14"/>
      <c r="AP5172" s="5"/>
      <c r="AQ5172" s="25"/>
      <c r="AR5172" s="25"/>
      <c r="AS5172" s="96"/>
      <c r="AT5172" s="83"/>
      <c r="AU5172" s="14"/>
      <c r="AX5172" s="83"/>
      <c r="AY5172" s="83"/>
      <c r="AZ5172" s="83"/>
      <c r="BA5172" s="83"/>
      <c r="BJ5172" s="54"/>
      <c r="BK5172" s="22"/>
      <c r="BL5172" s="24"/>
      <c r="BP5172" s="23"/>
      <c r="BQ5172" s="24"/>
      <c r="BR5172" s="22"/>
      <c r="BS5172" s="24"/>
      <c r="BT5172" s="24"/>
      <c r="BU5172" s="23"/>
      <c r="BV5172" s="26"/>
      <c r="BX5172" s="6"/>
      <c r="BY5172" s="24"/>
      <c r="BZ5172" s="109"/>
      <c r="CA5172" s="66"/>
      <c r="CB5172" s="5"/>
      <c r="CC5172" s="68"/>
      <c r="CD5172" s="67"/>
      <c r="CE5172" s="67"/>
      <c r="CF5172" s="64"/>
      <c r="CG5172" s="5"/>
      <c r="CH5172" s="69"/>
      <c r="CI5172" s="6"/>
      <c r="CJ5172" s="5"/>
      <c r="CK5172" s="25"/>
      <c r="CL5172" s="5"/>
      <c r="DN5172" s="14"/>
      <c r="DO5172" s="14"/>
      <c r="DP5172" s="5"/>
      <c r="DQ5172" s="25"/>
      <c r="DR5172" s="25"/>
      <c r="DS5172" s="96"/>
      <c r="DT5172" s="83"/>
      <c r="DU5172" s="14"/>
      <c r="DX5172" s="83"/>
      <c r="DY5172" s="83"/>
      <c r="DZ5172" s="83"/>
      <c r="EA5172" s="83"/>
      <c r="EJ5172" s="54"/>
      <c r="EK5172" s="22"/>
      <c r="EL5172" s="24"/>
      <c r="EP5172" s="23"/>
      <c r="EQ5172" s="24"/>
      <c r="ER5172" s="22"/>
      <c r="ES5172" s="24"/>
      <c r="ET5172" s="24"/>
      <c r="EU5172" s="23"/>
      <c r="EV5172" s="26"/>
      <c r="EX5172" s="6"/>
      <c r="EY5172" s="24"/>
      <c r="EZ5172" s="109"/>
      <c r="FA5172" s="66"/>
      <c r="FB5172" s="5"/>
      <c r="FC5172" s="68"/>
      <c r="FD5172" s="67"/>
      <c r="FE5172" s="67"/>
      <c r="FF5172" s="64"/>
      <c r="FG5172" s="5"/>
      <c r="FH5172" s="69"/>
      <c r="FI5172" s="6"/>
      <c r="FJ5172" s="5"/>
      <c r="FK5172" s="25"/>
      <c r="FL5172" s="5"/>
    </row>
    <row r="5173" spans="40:168">
      <c r="AN5173" s="14"/>
      <c r="AO5173" s="14"/>
      <c r="AP5173" s="5"/>
      <c r="AQ5173" s="25"/>
      <c r="AR5173" s="25"/>
      <c r="AS5173" s="96"/>
      <c r="AT5173" s="83"/>
      <c r="AU5173" s="14"/>
      <c r="AX5173" s="83"/>
      <c r="AY5173" s="83"/>
      <c r="AZ5173" s="83"/>
      <c r="BA5173" s="83"/>
      <c r="BJ5173" s="54"/>
      <c r="BK5173" s="22"/>
      <c r="BL5173" s="24"/>
      <c r="BP5173" s="23"/>
      <c r="BQ5173" s="24"/>
      <c r="BR5173" s="22"/>
      <c r="BS5173" s="24"/>
      <c r="BT5173" s="24"/>
      <c r="BU5173" s="23"/>
      <c r="BV5173" s="26"/>
      <c r="BX5173" s="6"/>
      <c r="BY5173" s="24"/>
      <c r="BZ5173" s="109"/>
      <c r="CA5173" s="66"/>
      <c r="CB5173" s="5"/>
      <c r="CC5173" s="68"/>
      <c r="CD5173" s="67"/>
      <c r="CE5173" s="67"/>
      <c r="CF5173" s="64"/>
      <c r="CG5173" s="5"/>
      <c r="CH5173" s="69"/>
      <c r="CI5173" s="6"/>
      <c r="CJ5173" s="5"/>
      <c r="CK5173" s="25"/>
      <c r="CL5173" s="5"/>
      <c r="DN5173" s="14"/>
      <c r="DO5173" s="14"/>
      <c r="DP5173" s="5"/>
      <c r="DQ5173" s="25"/>
      <c r="DR5173" s="25"/>
      <c r="DS5173" s="96"/>
      <c r="DT5173" s="83"/>
      <c r="DU5173" s="14"/>
      <c r="DX5173" s="83"/>
      <c r="DY5173" s="83"/>
      <c r="DZ5173" s="83"/>
      <c r="EA5173" s="83"/>
      <c r="EJ5173" s="54"/>
      <c r="EK5173" s="22"/>
      <c r="EL5173" s="24"/>
      <c r="EP5173" s="23"/>
      <c r="EQ5173" s="24"/>
      <c r="ER5173" s="22"/>
      <c r="ES5173" s="24"/>
      <c r="ET5173" s="24"/>
      <c r="EU5173" s="23"/>
      <c r="EV5173" s="26"/>
      <c r="EX5173" s="6"/>
      <c r="EY5173" s="24"/>
      <c r="EZ5173" s="109"/>
      <c r="FA5173" s="66"/>
      <c r="FB5173" s="5"/>
      <c r="FC5173" s="68"/>
      <c r="FD5173" s="67"/>
      <c r="FE5173" s="67"/>
      <c r="FF5173" s="64"/>
      <c r="FG5173" s="5"/>
      <c r="FH5173" s="69"/>
      <c r="FI5173" s="6"/>
      <c r="FJ5173" s="5"/>
      <c r="FK5173" s="25"/>
      <c r="FL5173" s="5"/>
    </row>
    <row r="5174" spans="40:168">
      <c r="AN5174" s="14"/>
      <c r="AO5174" s="14"/>
      <c r="AP5174" s="5"/>
      <c r="AQ5174" s="25"/>
      <c r="AR5174" s="25"/>
      <c r="AS5174" s="96"/>
      <c r="AT5174" s="83"/>
      <c r="AU5174" s="14"/>
      <c r="AX5174" s="83"/>
      <c r="AY5174" s="83"/>
      <c r="AZ5174" s="83"/>
      <c r="BA5174" s="83"/>
      <c r="BJ5174" s="54"/>
      <c r="BK5174" s="22"/>
      <c r="BL5174" s="24"/>
      <c r="BP5174" s="23"/>
      <c r="BQ5174" s="24"/>
      <c r="BR5174" s="22"/>
      <c r="BS5174" s="24"/>
      <c r="BT5174" s="24"/>
      <c r="BU5174" s="23"/>
      <c r="BV5174" s="26"/>
      <c r="BX5174" s="6"/>
      <c r="BY5174" s="24"/>
      <c r="BZ5174" s="109"/>
      <c r="CA5174" s="66"/>
      <c r="CB5174" s="5"/>
      <c r="CC5174" s="68"/>
      <c r="CD5174" s="67"/>
      <c r="CE5174" s="67"/>
      <c r="CF5174" s="64"/>
      <c r="CG5174" s="5"/>
      <c r="CH5174" s="69"/>
      <c r="CI5174" s="6"/>
      <c r="CJ5174" s="5"/>
      <c r="CK5174" s="25"/>
      <c r="CL5174" s="5"/>
      <c r="DN5174" s="14"/>
      <c r="DO5174" s="14"/>
      <c r="DP5174" s="5"/>
      <c r="DQ5174" s="25"/>
      <c r="DR5174" s="25"/>
      <c r="DS5174" s="96"/>
      <c r="DT5174" s="83"/>
      <c r="DU5174" s="14"/>
      <c r="DX5174" s="83"/>
      <c r="DY5174" s="83"/>
      <c r="DZ5174" s="83"/>
      <c r="EA5174" s="83"/>
      <c r="EJ5174" s="54"/>
      <c r="EK5174" s="22"/>
      <c r="EL5174" s="24"/>
      <c r="EP5174" s="23"/>
      <c r="EQ5174" s="24"/>
      <c r="ER5174" s="22"/>
      <c r="ES5174" s="24"/>
      <c r="ET5174" s="24"/>
      <c r="EU5174" s="23"/>
      <c r="EV5174" s="26"/>
      <c r="EX5174" s="6"/>
      <c r="EY5174" s="24"/>
      <c r="EZ5174" s="109"/>
      <c r="FA5174" s="66"/>
      <c r="FB5174" s="5"/>
      <c r="FC5174" s="68"/>
      <c r="FD5174" s="67"/>
      <c r="FE5174" s="67"/>
      <c r="FF5174" s="64"/>
      <c r="FG5174" s="5"/>
      <c r="FH5174" s="69"/>
      <c r="FI5174" s="6"/>
      <c r="FJ5174" s="5"/>
      <c r="FK5174" s="25"/>
      <c r="FL5174" s="5"/>
    </row>
    <row r="5175" spans="40:168">
      <c r="AN5175" s="14"/>
      <c r="AO5175" s="14"/>
      <c r="AP5175" s="5"/>
      <c r="AQ5175" s="25"/>
      <c r="AR5175" s="25"/>
      <c r="AS5175" s="96"/>
      <c r="AT5175" s="83"/>
      <c r="AU5175" s="14"/>
      <c r="AX5175" s="83"/>
      <c r="AY5175" s="83"/>
      <c r="AZ5175" s="83"/>
      <c r="BA5175" s="83"/>
      <c r="BJ5175" s="54"/>
      <c r="BK5175" s="22"/>
      <c r="BL5175" s="24"/>
      <c r="BP5175" s="23"/>
      <c r="BQ5175" s="24"/>
      <c r="BR5175" s="22"/>
      <c r="BS5175" s="24"/>
      <c r="BT5175" s="24"/>
      <c r="BU5175" s="23"/>
      <c r="BV5175" s="26"/>
      <c r="BX5175" s="6"/>
      <c r="BY5175" s="24"/>
      <c r="BZ5175" s="109"/>
      <c r="CA5175" s="66"/>
      <c r="CB5175" s="5"/>
      <c r="CC5175" s="68"/>
      <c r="CD5175" s="67"/>
      <c r="CE5175" s="67"/>
      <c r="CF5175" s="64"/>
      <c r="CG5175" s="5"/>
      <c r="CH5175" s="69"/>
      <c r="CI5175" s="6"/>
      <c r="CJ5175" s="5"/>
      <c r="CK5175" s="25"/>
      <c r="CL5175" s="5"/>
      <c r="DN5175" s="14"/>
      <c r="DO5175" s="14"/>
      <c r="DP5175" s="5"/>
      <c r="DQ5175" s="25"/>
      <c r="DR5175" s="25"/>
      <c r="DS5175" s="96"/>
      <c r="DT5175" s="83"/>
      <c r="DU5175" s="14"/>
      <c r="DX5175" s="83"/>
      <c r="DY5175" s="83"/>
      <c r="DZ5175" s="83"/>
      <c r="EA5175" s="83"/>
      <c r="EJ5175" s="54"/>
      <c r="EK5175" s="22"/>
      <c r="EL5175" s="24"/>
      <c r="EP5175" s="23"/>
      <c r="EQ5175" s="24"/>
      <c r="ER5175" s="22"/>
      <c r="ES5175" s="24"/>
      <c r="ET5175" s="24"/>
      <c r="EU5175" s="23"/>
      <c r="EV5175" s="26"/>
      <c r="EX5175" s="6"/>
      <c r="EY5175" s="24"/>
      <c r="EZ5175" s="109"/>
      <c r="FA5175" s="66"/>
      <c r="FB5175" s="5"/>
      <c r="FC5175" s="68"/>
      <c r="FD5175" s="67"/>
      <c r="FE5175" s="67"/>
      <c r="FF5175" s="64"/>
      <c r="FG5175" s="5"/>
      <c r="FH5175" s="69"/>
      <c r="FI5175" s="6"/>
      <c r="FJ5175" s="5"/>
      <c r="FK5175" s="25"/>
      <c r="FL5175" s="5"/>
    </row>
    <row r="5176" spans="40:168">
      <c r="AN5176" s="14"/>
      <c r="AO5176" s="14"/>
      <c r="AP5176" s="5"/>
      <c r="AQ5176" s="25"/>
      <c r="AR5176" s="25"/>
      <c r="AS5176" s="96"/>
      <c r="AT5176" s="83"/>
      <c r="AU5176" s="14"/>
      <c r="AX5176" s="83"/>
      <c r="AY5176" s="83"/>
      <c r="AZ5176" s="83"/>
      <c r="BA5176" s="83"/>
      <c r="BJ5176" s="54"/>
      <c r="BK5176" s="22"/>
      <c r="BL5176" s="24"/>
      <c r="BP5176" s="23"/>
      <c r="BQ5176" s="24"/>
      <c r="BR5176" s="22"/>
      <c r="BS5176" s="24"/>
      <c r="BT5176" s="24"/>
      <c r="BU5176" s="23"/>
      <c r="BV5176" s="26"/>
      <c r="BX5176" s="6"/>
      <c r="BY5176" s="24"/>
      <c r="BZ5176" s="109"/>
      <c r="CA5176" s="66"/>
      <c r="CB5176" s="5"/>
      <c r="CC5176" s="68"/>
      <c r="CD5176" s="67"/>
      <c r="CE5176" s="67"/>
      <c r="CF5176" s="64"/>
      <c r="CG5176" s="5"/>
      <c r="CH5176" s="69"/>
      <c r="CI5176" s="6"/>
      <c r="CJ5176" s="5"/>
      <c r="CK5176" s="25"/>
      <c r="CL5176" s="5"/>
      <c r="DN5176" s="14"/>
      <c r="DO5176" s="14"/>
      <c r="DP5176" s="5"/>
      <c r="DQ5176" s="25"/>
      <c r="DR5176" s="25"/>
      <c r="DS5176" s="96"/>
      <c r="DT5176" s="83"/>
      <c r="DU5176" s="14"/>
      <c r="DX5176" s="83"/>
      <c r="DY5176" s="83"/>
      <c r="DZ5176" s="83"/>
      <c r="EA5176" s="83"/>
      <c r="EJ5176" s="54"/>
      <c r="EK5176" s="22"/>
      <c r="EL5176" s="24"/>
      <c r="EP5176" s="23"/>
      <c r="EQ5176" s="24"/>
      <c r="ER5176" s="22"/>
      <c r="ES5176" s="24"/>
      <c r="ET5176" s="24"/>
      <c r="EU5176" s="23"/>
      <c r="EV5176" s="26"/>
      <c r="EX5176" s="6"/>
      <c r="EY5176" s="24"/>
      <c r="EZ5176" s="109"/>
      <c r="FA5176" s="66"/>
      <c r="FB5176" s="5"/>
      <c r="FC5176" s="68"/>
      <c r="FD5176" s="67"/>
      <c r="FE5176" s="67"/>
      <c r="FF5176" s="64"/>
      <c r="FG5176" s="5"/>
      <c r="FH5176" s="69"/>
      <c r="FI5176" s="6"/>
      <c r="FJ5176" s="5"/>
      <c r="FK5176" s="25"/>
      <c r="FL5176" s="5"/>
    </row>
    <row r="5177" spans="40:168">
      <c r="AN5177" s="14"/>
      <c r="AO5177" s="14"/>
      <c r="AP5177" s="5"/>
      <c r="AQ5177" s="25"/>
      <c r="AR5177" s="25"/>
      <c r="AS5177" s="96"/>
      <c r="AT5177" s="83"/>
      <c r="AU5177" s="14"/>
      <c r="AX5177" s="83"/>
      <c r="AY5177" s="83"/>
      <c r="AZ5177" s="83"/>
      <c r="BA5177" s="83"/>
      <c r="BJ5177" s="54"/>
      <c r="BK5177" s="22"/>
      <c r="BL5177" s="24"/>
      <c r="BP5177" s="23"/>
      <c r="BQ5177" s="24"/>
      <c r="BR5177" s="22"/>
      <c r="BS5177" s="24"/>
      <c r="BT5177" s="24"/>
      <c r="BU5177" s="23"/>
      <c r="BV5177" s="26"/>
      <c r="BX5177" s="6"/>
      <c r="BY5177" s="24"/>
      <c r="BZ5177" s="109"/>
      <c r="CA5177" s="66"/>
      <c r="CB5177" s="5"/>
      <c r="CC5177" s="68"/>
      <c r="CD5177" s="67"/>
      <c r="CE5177" s="67"/>
      <c r="CF5177" s="64"/>
      <c r="CG5177" s="5"/>
      <c r="CH5177" s="69"/>
      <c r="CI5177" s="6"/>
      <c r="CJ5177" s="5"/>
      <c r="CK5177" s="25"/>
      <c r="CL5177" s="5"/>
      <c r="DN5177" s="14"/>
      <c r="DO5177" s="14"/>
      <c r="DP5177" s="5"/>
      <c r="DQ5177" s="25"/>
      <c r="DR5177" s="25"/>
      <c r="DS5177" s="96"/>
      <c r="DT5177" s="83"/>
      <c r="DU5177" s="14"/>
      <c r="DX5177" s="83"/>
      <c r="DY5177" s="83"/>
      <c r="DZ5177" s="83"/>
      <c r="EA5177" s="83"/>
      <c r="EJ5177" s="54"/>
      <c r="EK5177" s="22"/>
      <c r="EL5177" s="24"/>
      <c r="EP5177" s="23"/>
      <c r="EQ5177" s="24"/>
      <c r="ER5177" s="22"/>
      <c r="ES5177" s="24"/>
      <c r="ET5177" s="24"/>
      <c r="EU5177" s="23"/>
      <c r="EV5177" s="26"/>
      <c r="EX5177" s="6"/>
      <c r="EY5177" s="24"/>
      <c r="EZ5177" s="109"/>
      <c r="FA5177" s="66"/>
      <c r="FB5177" s="5"/>
      <c r="FC5177" s="68"/>
      <c r="FD5177" s="67"/>
      <c r="FE5177" s="67"/>
      <c r="FF5177" s="64"/>
      <c r="FG5177" s="5"/>
      <c r="FH5177" s="69"/>
      <c r="FI5177" s="6"/>
      <c r="FJ5177" s="5"/>
      <c r="FK5177" s="25"/>
      <c r="FL5177" s="5"/>
    </row>
    <row r="5178" spans="40:168">
      <c r="AN5178" s="14"/>
      <c r="AO5178" s="14"/>
      <c r="AP5178" s="5"/>
      <c r="AQ5178" s="25"/>
      <c r="AR5178" s="25"/>
      <c r="AS5178" s="96"/>
      <c r="AT5178" s="83"/>
      <c r="AU5178" s="14"/>
      <c r="AX5178" s="83"/>
      <c r="AY5178" s="83"/>
      <c r="AZ5178" s="83"/>
      <c r="BA5178" s="83"/>
      <c r="BJ5178" s="54"/>
      <c r="BK5178" s="22"/>
      <c r="BL5178" s="24"/>
      <c r="BP5178" s="23"/>
      <c r="BQ5178" s="24"/>
      <c r="BR5178" s="22"/>
      <c r="BS5178" s="24"/>
      <c r="BT5178" s="24"/>
      <c r="BU5178" s="23"/>
      <c r="BV5178" s="26"/>
      <c r="BX5178" s="6"/>
      <c r="BY5178" s="24"/>
      <c r="BZ5178" s="109"/>
      <c r="CA5178" s="66"/>
      <c r="CB5178" s="5"/>
      <c r="CC5178" s="68"/>
      <c r="CD5178" s="67"/>
      <c r="CE5178" s="67"/>
      <c r="CF5178" s="64"/>
      <c r="CG5178" s="5"/>
      <c r="CH5178" s="69"/>
      <c r="CI5178" s="6"/>
      <c r="CJ5178" s="5"/>
      <c r="CK5178" s="25"/>
      <c r="CL5178" s="5"/>
      <c r="DN5178" s="14"/>
      <c r="DO5178" s="14"/>
      <c r="DP5178" s="5"/>
      <c r="DQ5178" s="25"/>
      <c r="DR5178" s="25"/>
      <c r="DS5178" s="96"/>
      <c r="DT5178" s="83"/>
      <c r="DU5178" s="14"/>
      <c r="DX5178" s="83"/>
      <c r="DY5178" s="83"/>
      <c r="DZ5178" s="83"/>
      <c r="EA5178" s="83"/>
      <c r="EJ5178" s="54"/>
      <c r="EK5178" s="22"/>
      <c r="EL5178" s="24"/>
      <c r="EP5178" s="23"/>
      <c r="EQ5178" s="24"/>
      <c r="ER5178" s="22"/>
      <c r="ES5178" s="24"/>
      <c r="ET5178" s="24"/>
      <c r="EU5178" s="23"/>
      <c r="EV5178" s="26"/>
      <c r="EX5178" s="6"/>
      <c r="EY5178" s="24"/>
      <c r="EZ5178" s="109"/>
      <c r="FA5178" s="66"/>
      <c r="FB5178" s="5"/>
      <c r="FC5178" s="68"/>
      <c r="FD5178" s="67"/>
      <c r="FE5178" s="67"/>
      <c r="FF5178" s="64"/>
      <c r="FG5178" s="5"/>
      <c r="FH5178" s="69"/>
      <c r="FI5178" s="6"/>
      <c r="FJ5178" s="5"/>
      <c r="FK5178" s="25"/>
      <c r="FL5178" s="5"/>
    </row>
    <row r="5179" spans="40:168">
      <c r="AN5179" s="14"/>
      <c r="AO5179" s="14"/>
      <c r="AP5179" s="5"/>
      <c r="AQ5179" s="25"/>
      <c r="AR5179" s="25"/>
      <c r="AS5179" s="96"/>
      <c r="AT5179" s="83"/>
      <c r="AU5179" s="14"/>
      <c r="AX5179" s="83"/>
      <c r="AY5179" s="83"/>
      <c r="AZ5179" s="83"/>
      <c r="BA5179" s="83"/>
      <c r="BJ5179" s="54"/>
      <c r="BK5179" s="22"/>
      <c r="BL5179" s="24"/>
      <c r="BP5179" s="23"/>
      <c r="BQ5179" s="24"/>
      <c r="BR5179" s="22"/>
      <c r="BS5179" s="24"/>
      <c r="BT5179" s="24"/>
      <c r="BU5179" s="23"/>
      <c r="BV5179" s="26"/>
      <c r="BX5179" s="6"/>
      <c r="BY5179" s="24"/>
      <c r="BZ5179" s="109"/>
      <c r="CA5179" s="66"/>
      <c r="CB5179" s="5"/>
      <c r="CC5179" s="68"/>
      <c r="CD5179" s="67"/>
      <c r="CE5179" s="67"/>
      <c r="CF5179" s="64"/>
      <c r="CG5179" s="5"/>
      <c r="CH5179" s="69"/>
      <c r="CI5179" s="6"/>
      <c r="CJ5179" s="5"/>
      <c r="CK5179" s="25"/>
      <c r="CL5179" s="5"/>
      <c r="DN5179" s="14"/>
      <c r="DO5179" s="14"/>
      <c r="DP5179" s="5"/>
      <c r="DQ5179" s="25"/>
      <c r="DR5179" s="25"/>
      <c r="DS5179" s="96"/>
      <c r="DT5179" s="83"/>
      <c r="DU5179" s="14"/>
      <c r="DX5179" s="83"/>
      <c r="DY5179" s="83"/>
      <c r="DZ5179" s="83"/>
      <c r="EA5179" s="83"/>
      <c r="EJ5179" s="54"/>
      <c r="EK5179" s="22"/>
      <c r="EL5179" s="24"/>
      <c r="EP5179" s="23"/>
      <c r="EQ5179" s="24"/>
      <c r="ER5179" s="22"/>
      <c r="ES5179" s="24"/>
      <c r="ET5179" s="24"/>
      <c r="EU5179" s="23"/>
      <c r="EV5179" s="26"/>
      <c r="EX5179" s="6"/>
      <c r="EY5179" s="24"/>
      <c r="EZ5179" s="109"/>
      <c r="FA5179" s="66"/>
      <c r="FB5179" s="5"/>
      <c r="FC5179" s="68"/>
      <c r="FD5179" s="67"/>
      <c r="FE5179" s="67"/>
      <c r="FF5179" s="64"/>
      <c r="FG5179" s="5"/>
      <c r="FH5179" s="69"/>
      <c r="FI5179" s="6"/>
      <c r="FJ5179" s="5"/>
      <c r="FK5179" s="25"/>
      <c r="FL5179" s="5"/>
    </row>
    <row r="5180" spans="40:168">
      <c r="AN5180" s="14"/>
      <c r="AO5180" s="14"/>
      <c r="AP5180" s="5"/>
      <c r="AQ5180" s="25"/>
      <c r="AR5180" s="25"/>
      <c r="AS5180" s="96"/>
      <c r="AT5180" s="83"/>
      <c r="AU5180" s="14"/>
      <c r="AX5180" s="83"/>
      <c r="AY5180" s="83"/>
      <c r="AZ5180" s="83"/>
      <c r="BA5180" s="83"/>
      <c r="BJ5180" s="54"/>
      <c r="BK5180" s="22"/>
      <c r="BL5180" s="24"/>
      <c r="BP5180" s="23"/>
      <c r="BQ5180" s="24"/>
      <c r="BR5180" s="22"/>
      <c r="BS5180" s="24"/>
      <c r="BT5180" s="24"/>
      <c r="BU5180" s="23"/>
      <c r="BV5180" s="26"/>
      <c r="BX5180" s="6"/>
      <c r="BY5180" s="24"/>
      <c r="BZ5180" s="109"/>
      <c r="CA5180" s="66"/>
      <c r="CB5180" s="5"/>
      <c r="CC5180" s="68"/>
      <c r="CD5180" s="67"/>
      <c r="CE5180" s="67"/>
      <c r="CF5180" s="64"/>
      <c r="CG5180" s="5"/>
      <c r="CH5180" s="69"/>
      <c r="CI5180" s="6"/>
      <c r="CJ5180" s="5"/>
      <c r="CK5180" s="25"/>
      <c r="CL5180" s="5"/>
      <c r="DN5180" s="14"/>
      <c r="DO5180" s="14"/>
      <c r="DP5180" s="5"/>
      <c r="DQ5180" s="25"/>
      <c r="DR5180" s="25"/>
      <c r="DS5180" s="96"/>
      <c r="DT5180" s="83"/>
      <c r="DU5180" s="14"/>
      <c r="DX5180" s="83"/>
      <c r="DY5180" s="83"/>
      <c r="DZ5180" s="83"/>
      <c r="EA5180" s="83"/>
      <c r="EJ5180" s="54"/>
      <c r="EK5180" s="22"/>
      <c r="EL5180" s="24"/>
      <c r="EP5180" s="23"/>
      <c r="EQ5180" s="24"/>
      <c r="ER5180" s="22"/>
      <c r="ES5180" s="24"/>
      <c r="ET5180" s="24"/>
      <c r="EU5180" s="23"/>
      <c r="EV5180" s="26"/>
      <c r="EX5180" s="6"/>
      <c r="EY5180" s="24"/>
      <c r="EZ5180" s="109"/>
      <c r="FA5180" s="66"/>
      <c r="FB5180" s="5"/>
      <c r="FC5180" s="68"/>
      <c r="FD5180" s="67"/>
      <c r="FE5180" s="67"/>
      <c r="FF5180" s="64"/>
      <c r="FG5180" s="5"/>
      <c r="FH5180" s="69"/>
      <c r="FI5180" s="6"/>
      <c r="FJ5180" s="5"/>
      <c r="FK5180" s="25"/>
      <c r="FL5180" s="5"/>
    </row>
    <row r="5181" spans="40:168">
      <c r="AN5181" s="14"/>
      <c r="AO5181" s="14"/>
      <c r="AP5181" s="5"/>
      <c r="AQ5181" s="25"/>
      <c r="AR5181" s="25"/>
      <c r="AS5181" s="96"/>
      <c r="AT5181" s="83"/>
      <c r="AU5181" s="14"/>
      <c r="AX5181" s="83"/>
      <c r="AY5181" s="83"/>
      <c r="AZ5181" s="83"/>
      <c r="BA5181" s="83"/>
      <c r="BJ5181" s="54"/>
      <c r="BK5181" s="22"/>
      <c r="BL5181" s="24"/>
      <c r="BP5181" s="23"/>
      <c r="BQ5181" s="24"/>
      <c r="BR5181" s="22"/>
      <c r="BS5181" s="24"/>
      <c r="BT5181" s="24"/>
      <c r="BU5181" s="23"/>
      <c r="BV5181" s="26"/>
      <c r="BX5181" s="6"/>
      <c r="BY5181" s="24"/>
      <c r="BZ5181" s="109"/>
      <c r="CA5181" s="66"/>
      <c r="CB5181" s="5"/>
      <c r="CC5181" s="68"/>
      <c r="CD5181" s="67"/>
      <c r="CE5181" s="67"/>
      <c r="CF5181" s="64"/>
      <c r="CG5181" s="5"/>
      <c r="CH5181" s="69"/>
      <c r="CI5181" s="6"/>
      <c r="CJ5181" s="5"/>
      <c r="CK5181" s="25"/>
      <c r="CL5181" s="5"/>
      <c r="DN5181" s="14"/>
      <c r="DO5181" s="14"/>
      <c r="DP5181" s="5"/>
      <c r="DQ5181" s="25"/>
      <c r="DR5181" s="25"/>
      <c r="DS5181" s="96"/>
      <c r="DT5181" s="83"/>
      <c r="DU5181" s="14"/>
      <c r="DX5181" s="83"/>
      <c r="DY5181" s="83"/>
      <c r="DZ5181" s="83"/>
      <c r="EA5181" s="83"/>
      <c r="EJ5181" s="54"/>
      <c r="EK5181" s="22"/>
      <c r="EL5181" s="24"/>
      <c r="EP5181" s="23"/>
      <c r="EQ5181" s="24"/>
      <c r="ER5181" s="22"/>
      <c r="ES5181" s="24"/>
      <c r="ET5181" s="24"/>
      <c r="EU5181" s="23"/>
      <c r="EV5181" s="26"/>
      <c r="EX5181" s="6"/>
      <c r="EY5181" s="24"/>
      <c r="EZ5181" s="109"/>
      <c r="FA5181" s="66"/>
      <c r="FB5181" s="5"/>
      <c r="FC5181" s="68"/>
      <c r="FD5181" s="67"/>
      <c r="FE5181" s="67"/>
      <c r="FF5181" s="64"/>
      <c r="FG5181" s="5"/>
      <c r="FH5181" s="69"/>
      <c r="FI5181" s="6"/>
      <c r="FJ5181" s="5"/>
      <c r="FK5181" s="25"/>
      <c r="FL5181" s="5"/>
    </row>
    <row r="5182" spans="40:168">
      <c r="AN5182" s="14"/>
      <c r="AO5182" s="14"/>
      <c r="AP5182" s="5"/>
      <c r="AQ5182" s="25"/>
      <c r="AR5182" s="25"/>
      <c r="AS5182" s="96"/>
      <c r="AT5182" s="83"/>
      <c r="AU5182" s="14"/>
      <c r="AX5182" s="83"/>
      <c r="AY5182" s="83"/>
      <c r="AZ5182" s="83"/>
      <c r="BA5182" s="83"/>
      <c r="BJ5182" s="54"/>
      <c r="BK5182" s="22"/>
      <c r="BL5182" s="24"/>
      <c r="BP5182" s="23"/>
      <c r="BQ5182" s="24"/>
      <c r="BR5182" s="22"/>
      <c r="BS5182" s="24"/>
      <c r="BT5182" s="24"/>
      <c r="BU5182" s="23"/>
      <c r="BV5182" s="26"/>
      <c r="BX5182" s="6"/>
      <c r="BY5182" s="24"/>
      <c r="BZ5182" s="109"/>
      <c r="CA5182" s="66"/>
      <c r="CB5182" s="5"/>
      <c r="CC5182" s="68"/>
      <c r="CD5182" s="67"/>
      <c r="CE5182" s="67"/>
      <c r="CF5182" s="64"/>
      <c r="CG5182" s="5"/>
      <c r="CH5182" s="69"/>
      <c r="CI5182" s="6"/>
      <c r="CJ5182" s="5"/>
      <c r="CK5182" s="25"/>
      <c r="CL5182" s="5"/>
      <c r="DN5182" s="14"/>
      <c r="DO5182" s="14"/>
      <c r="DP5182" s="5"/>
      <c r="DQ5182" s="25"/>
      <c r="DR5182" s="25"/>
      <c r="DS5182" s="96"/>
      <c r="DT5182" s="83"/>
      <c r="DU5182" s="14"/>
      <c r="DX5182" s="83"/>
      <c r="DY5182" s="83"/>
      <c r="DZ5182" s="83"/>
      <c r="EA5182" s="83"/>
      <c r="EJ5182" s="54"/>
      <c r="EK5182" s="22"/>
      <c r="EL5182" s="24"/>
      <c r="EP5182" s="23"/>
      <c r="EQ5182" s="24"/>
      <c r="ER5182" s="22"/>
      <c r="ES5182" s="24"/>
      <c r="ET5182" s="24"/>
      <c r="EU5182" s="23"/>
      <c r="EV5182" s="26"/>
      <c r="EX5182" s="6"/>
      <c r="EY5182" s="24"/>
      <c r="EZ5182" s="109"/>
      <c r="FA5182" s="66"/>
      <c r="FB5182" s="5"/>
      <c r="FC5182" s="68"/>
      <c r="FD5182" s="67"/>
      <c r="FE5182" s="67"/>
      <c r="FF5182" s="64"/>
      <c r="FG5182" s="5"/>
      <c r="FH5182" s="69"/>
      <c r="FI5182" s="6"/>
      <c r="FJ5182" s="5"/>
      <c r="FK5182" s="25"/>
      <c r="FL5182" s="5"/>
    </row>
    <row r="5183" spans="40:168">
      <c r="AN5183" s="14"/>
      <c r="AO5183" s="14"/>
      <c r="AP5183" s="5"/>
      <c r="AQ5183" s="25"/>
      <c r="AR5183" s="25"/>
      <c r="AS5183" s="96"/>
      <c r="AT5183" s="83"/>
      <c r="AU5183" s="14"/>
      <c r="AX5183" s="83"/>
      <c r="AY5183" s="83"/>
      <c r="AZ5183" s="83"/>
      <c r="BA5183" s="83"/>
      <c r="BJ5183" s="54"/>
      <c r="BK5183" s="22"/>
      <c r="BL5183" s="24"/>
      <c r="BP5183" s="23"/>
      <c r="BQ5183" s="24"/>
      <c r="BR5183" s="22"/>
      <c r="BS5183" s="24"/>
      <c r="BT5183" s="24"/>
      <c r="BU5183" s="23"/>
      <c r="BV5183" s="26"/>
      <c r="BX5183" s="6"/>
      <c r="BY5183" s="24"/>
      <c r="BZ5183" s="109"/>
      <c r="CA5183" s="66"/>
      <c r="CB5183" s="5"/>
      <c r="CC5183" s="68"/>
      <c r="CD5183" s="67"/>
      <c r="CE5183" s="67"/>
      <c r="CF5183" s="64"/>
      <c r="CG5183" s="5"/>
      <c r="CH5183" s="69"/>
      <c r="CI5183" s="6"/>
      <c r="CJ5183" s="5"/>
      <c r="CK5183" s="25"/>
      <c r="CL5183" s="5"/>
      <c r="DN5183" s="14"/>
      <c r="DO5183" s="14"/>
      <c r="DP5183" s="5"/>
      <c r="DQ5183" s="25"/>
      <c r="DR5183" s="25"/>
      <c r="DS5183" s="96"/>
      <c r="DT5183" s="83"/>
      <c r="DU5183" s="14"/>
      <c r="DX5183" s="83"/>
      <c r="DY5183" s="83"/>
      <c r="DZ5183" s="83"/>
      <c r="EA5183" s="83"/>
      <c r="EJ5183" s="54"/>
      <c r="EK5183" s="22"/>
      <c r="EL5183" s="24"/>
      <c r="EP5183" s="23"/>
      <c r="EQ5183" s="24"/>
      <c r="ER5183" s="22"/>
      <c r="ES5183" s="24"/>
      <c r="ET5183" s="24"/>
      <c r="EU5183" s="23"/>
      <c r="EV5183" s="26"/>
      <c r="EX5183" s="6"/>
      <c r="EY5183" s="24"/>
      <c r="EZ5183" s="109"/>
      <c r="FA5183" s="66"/>
      <c r="FB5183" s="5"/>
      <c r="FC5183" s="68"/>
      <c r="FD5183" s="67"/>
      <c r="FE5183" s="67"/>
      <c r="FF5183" s="64"/>
      <c r="FG5183" s="5"/>
      <c r="FH5183" s="69"/>
      <c r="FI5183" s="6"/>
      <c r="FJ5183" s="5"/>
      <c r="FK5183" s="25"/>
      <c r="FL5183" s="5"/>
    </row>
    <row r="5184" spans="40:168">
      <c r="AN5184" s="14"/>
      <c r="AO5184" s="14"/>
      <c r="AP5184" s="5"/>
      <c r="AQ5184" s="25"/>
      <c r="AR5184" s="25"/>
      <c r="AS5184" s="96"/>
      <c r="AT5184" s="83"/>
      <c r="AU5184" s="14"/>
      <c r="AX5184" s="83"/>
      <c r="AY5184" s="83"/>
      <c r="AZ5184" s="83"/>
      <c r="BA5184" s="83"/>
      <c r="BJ5184" s="54"/>
      <c r="BK5184" s="22"/>
      <c r="BL5184" s="24"/>
      <c r="BP5184" s="23"/>
      <c r="BQ5184" s="24"/>
      <c r="BR5184" s="22"/>
      <c r="BS5184" s="24"/>
      <c r="BT5184" s="24"/>
      <c r="BU5184" s="23"/>
      <c r="BV5184" s="26"/>
      <c r="BX5184" s="6"/>
      <c r="BY5184" s="24"/>
      <c r="BZ5184" s="109"/>
      <c r="CA5184" s="66"/>
      <c r="CB5184" s="5"/>
      <c r="CC5184" s="68"/>
      <c r="CD5184" s="67"/>
      <c r="CE5184" s="67"/>
      <c r="CF5184" s="64"/>
      <c r="CG5184" s="5"/>
      <c r="CH5184" s="69"/>
      <c r="CI5184" s="6"/>
      <c r="CJ5184" s="5"/>
      <c r="CK5184" s="25"/>
      <c r="CL5184" s="5"/>
      <c r="DN5184" s="14"/>
      <c r="DO5184" s="14"/>
      <c r="DP5184" s="5"/>
      <c r="DQ5184" s="25"/>
      <c r="DR5184" s="25"/>
      <c r="DS5184" s="96"/>
      <c r="DT5184" s="83"/>
      <c r="DU5184" s="14"/>
      <c r="DX5184" s="83"/>
      <c r="DY5184" s="83"/>
      <c r="DZ5184" s="83"/>
      <c r="EA5184" s="83"/>
      <c r="EJ5184" s="54"/>
      <c r="EK5184" s="22"/>
      <c r="EL5184" s="24"/>
      <c r="EP5184" s="23"/>
      <c r="EQ5184" s="24"/>
      <c r="ER5184" s="22"/>
      <c r="ES5184" s="24"/>
      <c r="ET5184" s="24"/>
      <c r="EU5184" s="23"/>
      <c r="EV5184" s="26"/>
      <c r="EX5184" s="6"/>
      <c r="EY5184" s="24"/>
      <c r="EZ5184" s="109"/>
      <c r="FA5184" s="66"/>
      <c r="FB5184" s="5"/>
      <c r="FC5184" s="68"/>
      <c r="FD5184" s="67"/>
      <c r="FE5184" s="67"/>
      <c r="FF5184" s="64"/>
      <c r="FG5184" s="5"/>
      <c r="FH5184" s="69"/>
      <c r="FI5184" s="6"/>
      <c r="FJ5184" s="5"/>
      <c r="FK5184" s="25"/>
      <c r="FL5184" s="5"/>
    </row>
    <row r="5185" spans="40:168">
      <c r="AN5185" s="14"/>
      <c r="AO5185" s="14"/>
      <c r="AP5185" s="5"/>
      <c r="AQ5185" s="25"/>
      <c r="AR5185" s="25"/>
      <c r="AS5185" s="96"/>
      <c r="AT5185" s="83"/>
      <c r="AU5185" s="14"/>
      <c r="AX5185" s="83"/>
      <c r="AY5185" s="83"/>
      <c r="AZ5185" s="83"/>
      <c r="BA5185" s="83"/>
      <c r="BJ5185" s="54"/>
      <c r="BK5185" s="22"/>
      <c r="BL5185" s="24"/>
      <c r="BP5185" s="23"/>
      <c r="BQ5185" s="24"/>
      <c r="BR5185" s="22"/>
      <c r="BS5185" s="24"/>
      <c r="BT5185" s="24"/>
      <c r="BU5185" s="23"/>
      <c r="BV5185" s="26"/>
      <c r="BX5185" s="6"/>
      <c r="BY5185" s="24"/>
      <c r="BZ5185" s="109"/>
      <c r="CA5185" s="66"/>
      <c r="CB5185" s="5"/>
      <c r="CC5185" s="68"/>
      <c r="CD5185" s="67"/>
      <c r="CE5185" s="67"/>
      <c r="CF5185" s="64"/>
      <c r="CG5185" s="5"/>
      <c r="CH5185" s="69"/>
      <c r="CI5185" s="6"/>
      <c r="CJ5185" s="5"/>
      <c r="CK5185" s="25"/>
      <c r="CL5185" s="5"/>
      <c r="DN5185" s="14"/>
      <c r="DO5185" s="14"/>
      <c r="DP5185" s="5"/>
      <c r="DQ5185" s="25"/>
      <c r="DR5185" s="25"/>
      <c r="DS5185" s="96"/>
      <c r="DT5185" s="83"/>
      <c r="DU5185" s="14"/>
      <c r="DX5185" s="83"/>
      <c r="DY5185" s="83"/>
      <c r="DZ5185" s="83"/>
      <c r="EA5185" s="83"/>
      <c r="EJ5185" s="54"/>
      <c r="EK5185" s="22"/>
      <c r="EL5185" s="24"/>
      <c r="EP5185" s="23"/>
      <c r="EQ5185" s="24"/>
      <c r="ER5185" s="22"/>
      <c r="ES5185" s="24"/>
      <c r="ET5185" s="24"/>
      <c r="EU5185" s="23"/>
      <c r="EV5185" s="26"/>
      <c r="EX5185" s="6"/>
      <c r="EY5185" s="24"/>
      <c r="EZ5185" s="109"/>
      <c r="FA5185" s="66"/>
      <c r="FB5185" s="5"/>
      <c r="FC5185" s="68"/>
      <c r="FD5185" s="67"/>
      <c r="FE5185" s="67"/>
      <c r="FF5185" s="64"/>
      <c r="FG5185" s="5"/>
      <c r="FH5185" s="69"/>
      <c r="FI5185" s="6"/>
      <c r="FJ5185" s="5"/>
      <c r="FK5185" s="25"/>
      <c r="FL5185" s="5"/>
    </row>
    <row r="5186" spans="40:168">
      <c r="AN5186" s="14"/>
      <c r="AO5186" s="14"/>
      <c r="AP5186" s="5"/>
      <c r="AQ5186" s="25"/>
      <c r="AR5186" s="25"/>
      <c r="AS5186" s="96"/>
      <c r="AT5186" s="83"/>
      <c r="AU5186" s="14"/>
      <c r="AX5186" s="83"/>
      <c r="AY5186" s="83"/>
      <c r="AZ5186" s="83"/>
      <c r="BA5186" s="83"/>
      <c r="BJ5186" s="54"/>
      <c r="BK5186" s="22"/>
      <c r="BL5186" s="24"/>
      <c r="BP5186" s="23"/>
      <c r="BQ5186" s="24"/>
      <c r="BR5186" s="22"/>
      <c r="BS5186" s="24"/>
      <c r="BT5186" s="24"/>
      <c r="BU5186" s="23"/>
      <c r="BV5186" s="26"/>
      <c r="BX5186" s="6"/>
      <c r="BY5186" s="24"/>
      <c r="BZ5186" s="109"/>
      <c r="CA5186" s="66"/>
      <c r="CB5186" s="5"/>
      <c r="CC5186" s="68"/>
      <c r="CD5186" s="67"/>
      <c r="CE5186" s="67"/>
      <c r="CF5186" s="64"/>
      <c r="CG5186" s="5"/>
      <c r="CH5186" s="69"/>
      <c r="CI5186" s="6"/>
      <c r="CJ5186" s="5"/>
      <c r="CK5186" s="25"/>
      <c r="CL5186" s="5"/>
      <c r="DN5186" s="14"/>
      <c r="DO5186" s="14"/>
      <c r="DP5186" s="5"/>
      <c r="DQ5186" s="25"/>
      <c r="DR5186" s="25"/>
      <c r="DS5186" s="96"/>
      <c r="DT5186" s="83"/>
      <c r="DU5186" s="14"/>
      <c r="DX5186" s="83"/>
      <c r="DY5186" s="83"/>
      <c r="DZ5186" s="83"/>
      <c r="EA5186" s="83"/>
      <c r="EJ5186" s="54"/>
      <c r="EK5186" s="22"/>
      <c r="EL5186" s="24"/>
      <c r="EP5186" s="23"/>
      <c r="EQ5186" s="24"/>
      <c r="ER5186" s="22"/>
      <c r="ES5186" s="24"/>
      <c r="ET5186" s="24"/>
      <c r="EU5186" s="23"/>
      <c r="EV5186" s="26"/>
      <c r="EX5186" s="6"/>
      <c r="EY5186" s="24"/>
      <c r="EZ5186" s="109"/>
      <c r="FA5186" s="66"/>
      <c r="FB5186" s="5"/>
      <c r="FC5186" s="68"/>
      <c r="FD5186" s="67"/>
      <c r="FE5186" s="67"/>
      <c r="FF5186" s="64"/>
      <c r="FG5186" s="5"/>
      <c r="FH5186" s="69"/>
      <c r="FI5186" s="6"/>
      <c r="FJ5186" s="5"/>
      <c r="FK5186" s="25"/>
      <c r="FL5186" s="5"/>
    </row>
    <row r="5187" spans="40:168">
      <c r="AN5187" s="14"/>
      <c r="AO5187" s="14"/>
      <c r="AP5187" s="5"/>
      <c r="AQ5187" s="25"/>
      <c r="AR5187" s="25"/>
      <c r="AS5187" s="96"/>
      <c r="AT5187" s="83"/>
      <c r="AU5187" s="14"/>
      <c r="AX5187" s="83"/>
      <c r="AY5187" s="83"/>
      <c r="AZ5187" s="83"/>
      <c r="BA5187" s="83"/>
      <c r="BJ5187" s="54"/>
      <c r="BK5187" s="22"/>
      <c r="BL5187" s="24"/>
      <c r="BP5187" s="23"/>
      <c r="BQ5187" s="24"/>
      <c r="BR5187" s="22"/>
      <c r="BS5187" s="24"/>
      <c r="BT5187" s="24"/>
      <c r="BU5187" s="23"/>
      <c r="BV5187" s="26"/>
      <c r="BX5187" s="6"/>
      <c r="BY5187" s="24"/>
      <c r="BZ5187" s="109"/>
      <c r="CA5187" s="66"/>
      <c r="CB5187" s="5"/>
      <c r="CC5187" s="68"/>
      <c r="CD5187" s="67"/>
      <c r="CE5187" s="67"/>
      <c r="CF5187" s="64"/>
      <c r="CG5187" s="5"/>
      <c r="CH5187" s="69"/>
      <c r="CI5187" s="6"/>
      <c r="CJ5187" s="5"/>
      <c r="CK5187" s="25"/>
      <c r="CL5187" s="5"/>
      <c r="DN5187" s="14"/>
      <c r="DO5187" s="14"/>
      <c r="DP5187" s="5"/>
      <c r="DQ5187" s="25"/>
      <c r="DR5187" s="25"/>
      <c r="DS5187" s="96"/>
      <c r="DT5187" s="83"/>
      <c r="DU5187" s="14"/>
      <c r="DX5187" s="83"/>
      <c r="DY5187" s="83"/>
      <c r="DZ5187" s="83"/>
      <c r="EA5187" s="83"/>
      <c r="EJ5187" s="54"/>
      <c r="EK5187" s="22"/>
      <c r="EL5187" s="24"/>
      <c r="EP5187" s="23"/>
      <c r="EQ5187" s="24"/>
      <c r="ER5187" s="22"/>
      <c r="ES5187" s="24"/>
      <c r="ET5187" s="24"/>
      <c r="EU5187" s="23"/>
      <c r="EV5187" s="26"/>
      <c r="EX5187" s="6"/>
      <c r="EY5187" s="24"/>
      <c r="EZ5187" s="109"/>
      <c r="FA5187" s="66"/>
      <c r="FB5187" s="5"/>
      <c r="FC5187" s="68"/>
      <c r="FD5187" s="67"/>
      <c r="FE5187" s="67"/>
      <c r="FF5187" s="64"/>
      <c r="FG5187" s="5"/>
      <c r="FH5187" s="69"/>
      <c r="FI5187" s="6"/>
      <c r="FJ5187" s="5"/>
      <c r="FK5187" s="25"/>
      <c r="FL5187" s="5"/>
    </row>
    <row r="5188" spans="40:168">
      <c r="AN5188" s="14"/>
      <c r="AO5188" s="14"/>
      <c r="AP5188" s="5"/>
      <c r="AQ5188" s="25"/>
      <c r="AR5188" s="25"/>
      <c r="AS5188" s="96"/>
      <c r="AT5188" s="83"/>
      <c r="AU5188" s="14"/>
      <c r="AX5188" s="83"/>
      <c r="AY5188" s="83"/>
      <c r="AZ5188" s="83"/>
      <c r="BA5188" s="83"/>
      <c r="BJ5188" s="54"/>
      <c r="BK5188" s="22"/>
      <c r="BL5188" s="24"/>
      <c r="BP5188" s="23"/>
      <c r="BQ5188" s="24"/>
      <c r="BR5188" s="22"/>
      <c r="BS5188" s="24"/>
      <c r="BT5188" s="24"/>
      <c r="BU5188" s="23"/>
      <c r="BV5188" s="26"/>
      <c r="BX5188" s="6"/>
      <c r="BY5188" s="24"/>
      <c r="BZ5188" s="109"/>
      <c r="CA5188" s="66"/>
      <c r="CB5188" s="5"/>
      <c r="CC5188" s="68"/>
      <c r="CD5188" s="67"/>
      <c r="CE5188" s="67"/>
      <c r="CF5188" s="64"/>
      <c r="CG5188" s="5"/>
      <c r="CH5188" s="69"/>
      <c r="CI5188" s="6"/>
      <c r="CJ5188" s="5"/>
      <c r="CK5188" s="25"/>
      <c r="CL5188" s="5"/>
      <c r="DN5188" s="14"/>
      <c r="DO5188" s="14"/>
      <c r="DP5188" s="5"/>
      <c r="DQ5188" s="25"/>
      <c r="DR5188" s="25"/>
      <c r="DS5188" s="96"/>
      <c r="DT5188" s="83"/>
      <c r="DU5188" s="14"/>
      <c r="DX5188" s="83"/>
      <c r="DY5188" s="83"/>
      <c r="DZ5188" s="83"/>
      <c r="EA5188" s="83"/>
      <c r="EJ5188" s="54"/>
      <c r="EK5188" s="22"/>
      <c r="EL5188" s="24"/>
      <c r="EP5188" s="23"/>
      <c r="EQ5188" s="24"/>
      <c r="ER5188" s="22"/>
      <c r="ES5188" s="24"/>
      <c r="ET5188" s="24"/>
      <c r="EU5188" s="23"/>
      <c r="EV5188" s="26"/>
      <c r="EX5188" s="6"/>
      <c r="EY5188" s="24"/>
      <c r="EZ5188" s="109"/>
      <c r="FA5188" s="66"/>
      <c r="FB5188" s="5"/>
      <c r="FC5188" s="68"/>
      <c r="FD5188" s="67"/>
      <c r="FE5188" s="67"/>
      <c r="FF5188" s="64"/>
      <c r="FG5188" s="5"/>
      <c r="FH5188" s="69"/>
      <c r="FI5188" s="6"/>
      <c r="FJ5188" s="5"/>
      <c r="FK5188" s="25"/>
      <c r="FL5188" s="5"/>
    </row>
    <row r="5189" spans="40:168">
      <c r="AN5189" s="14"/>
      <c r="AO5189" s="14"/>
      <c r="AP5189" s="5"/>
      <c r="AQ5189" s="25"/>
      <c r="AR5189" s="25"/>
      <c r="AS5189" s="96"/>
      <c r="AT5189" s="83"/>
      <c r="AU5189" s="14"/>
      <c r="AX5189" s="83"/>
      <c r="AY5189" s="83"/>
      <c r="AZ5189" s="83"/>
      <c r="BA5189" s="83"/>
      <c r="BJ5189" s="54"/>
      <c r="BK5189" s="22"/>
      <c r="BL5189" s="24"/>
      <c r="BP5189" s="23"/>
      <c r="BQ5189" s="24"/>
      <c r="BR5189" s="22"/>
      <c r="BS5189" s="24"/>
      <c r="BT5189" s="24"/>
      <c r="BU5189" s="23"/>
      <c r="BV5189" s="26"/>
      <c r="BX5189" s="6"/>
      <c r="BY5189" s="24"/>
      <c r="BZ5189" s="109"/>
      <c r="CA5189" s="66"/>
      <c r="CB5189" s="5"/>
      <c r="CC5189" s="68"/>
      <c r="CD5189" s="67"/>
      <c r="CE5189" s="67"/>
      <c r="CF5189" s="64"/>
      <c r="CG5189" s="5"/>
      <c r="CH5189" s="69"/>
      <c r="CI5189" s="6"/>
      <c r="CJ5189" s="5"/>
      <c r="CK5189" s="25"/>
      <c r="CL5189" s="5"/>
      <c r="DN5189" s="14"/>
      <c r="DO5189" s="14"/>
      <c r="DP5189" s="5"/>
      <c r="DQ5189" s="25"/>
      <c r="DR5189" s="25"/>
      <c r="DS5189" s="96"/>
      <c r="DT5189" s="83"/>
      <c r="DU5189" s="14"/>
      <c r="DX5189" s="83"/>
      <c r="DY5189" s="83"/>
      <c r="DZ5189" s="83"/>
      <c r="EA5189" s="83"/>
      <c r="EJ5189" s="54"/>
      <c r="EK5189" s="22"/>
      <c r="EL5189" s="24"/>
      <c r="EP5189" s="23"/>
      <c r="EQ5189" s="24"/>
      <c r="ER5189" s="22"/>
      <c r="ES5189" s="24"/>
      <c r="ET5189" s="24"/>
      <c r="EU5189" s="23"/>
      <c r="EV5189" s="26"/>
      <c r="EX5189" s="6"/>
      <c r="EY5189" s="24"/>
      <c r="EZ5189" s="109"/>
      <c r="FA5189" s="66"/>
      <c r="FB5189" s="5"/>
      <c r="FC5189" s="68"/>
      <c r="FD5189" s="67"/>
      <c r="FE5189" s="67"/>
      <c r="FF5189" s="64"/>
      <c r="FG5189" s="5"/>
      <c r="FH5189" s="69"/>
      <c r="FI5189" s="6"/>
      <c r="FJ5189" s="5"/>
      <c r="FK5189" s="25"/>
      <c r="FL5189" s="5"/>
    </row>
    <row r="5190" spans="40:168">
      <c r="AN5190" s="14"/>
      <c r="AO5190" s="14"/>
      <c r="AP5190" s="5"/>
      <c r="AQ5190" s="25"/>
      <c r="AR5190" s="25"/>
      <c r="AS5190" s="96"/>
      <c r="AT5190" s="83"/>
      <c r="AU5190" s="14"/>
      <c r="AX5190" s="83"/>
      <c r="AY5190" s="83"/>
      <c r="AZ5190" s="83"/>
      <c r="BA5190" s="83"/>
      <c r="BJ5190" s="54"/>
      <c r="BK5190" s="22"/>
      <c r="BL5190" s="24"/>
      <c r="BP5190" s="23"/>
      <c r="BQ5190" s="24"/>
      <c r="BR5190" s="22"/>
      <c r="BS5190" s="24"/>
      <c r="BT5190" s="24"/>
      <c r="BU5190" s="23"/>
      <c r="BV5190" s="26"/>
      <c r="BX5190" s="6"/>
      <c r="BY5190" s="24"/>
      <c r="BZ5190" s="109"/>
      <c r="CA5190" s="66"/>
      <c r="CB5190" s="5"/>
      <c r="CC5190" s="68"/>
      <c r="CD5190" s="67"/>
      <c r="CE5190" s="67"/>
      <c r="CF5190" s="64"/>
      <c r="CG5190" s="5"/>
      <c r="CH5190" s="69"/>
      <c r="CI5190" s="6"/>
      <c r="CJ5190" s="5"/>
      <c r="CK5190" s="25"/>
      <c r="CL5190" s="5"/>
      <c r="DN5190" s="14"/>
      <c r="DO5190" s="14"/>
      <c r="DP5190" s="5"/>
      <c r="DQ5190" s="25"/>
      <c r="DR5190" s="25"/>
      <c r="DS5190" s="96"/>
      <c r="DT5190" s="83"/>
      <c r="DU5190" s="14"/>
      <c r="DX5190" s="83"/>
      <c r="DY5190" s="83"/>
      <c r="DZ5190" s="83"/>
      <c r="EA5190" s="83"/>
      <c r="EJ5190" s="54"/>
      <c r="EK5190" s="22"/>
      <c r="EL5190" s="24"/>
      <c r="EP5190" s="23"/>
      <c r="EQ5190" s="24"/>
      <c r="ER5190" s="22"/>
      <c r="ES5190" s="24"/>
      <c r="ET5190" s="24"/>
      <c r="EU5190" s="23"/>
      <c r="EV5190" s="26"/>
      <c r="EX5190" s="6"/>
      <c r="EY5190" s="24"/>
      <c r="EZ5190" s="109"/>
      <c r="FA5190" s="66"/>
      <c r="FB5190" s="5"/>
      <c r="FC5190" s="68"/>
      <c r="FD5190" s="67"/>
      <c r="FE5190" s="67"/>
      <c r="FF5190" s="64"/>
      <c r="FG5190" s="5"/>
      <c r="FH5190" s="69"/>
      <c r="FI5190" s="6"/>
      <c r="FJ5190" s="5"/>
      <c r="FK5190" s="25"/>
      <c r="FL5190" s="5"/>
    </row>
    <row r="5191" spans="40:168">
      <c r="AN5191" s="14"/>
      <c r="AO5191" s="14"/>
      <c r="AP5191" s="5"/>
      <c r="AQ5191" s="25"/>
      <c r="AR5191" s="25"/>
      <c r="AS5191" s="96"/>
      <c r="AT5191" s="83"/>
      <c r="AU5191" s="14"/>
      <c r="AX5191" s="83"/>
      <c r="AY5191" s="83"/>
      <c r="AZ5191" s="83"/>
      <c r="BA5191" s="83"/>
      <c r="BJ5191" s="54"/>
      <c r="BK5191" s="22"/>
      <c r="BL5191" s="24"/>
      <c r="BP5191" s="23"/>
      <c r="BQ5191" s="24"/>
      <c r="BR5191" s="22"/>
      <c r="BS5191" s="24"/>
      <c r="BT5191" s="24"/>
      <c r="BU5191" s="23"/>
      <c r="BV5191" s="26"/>
      <c r="BX5191" s="6"/>
      <c r="BY5191" s="24"/>
      <c r="BZ5191" s="109"/>
      <c r="CA5191" s="66"/>
      <c r="CB5191" s="5"/>
      <c r="CC5191" s="68"/>
      <c r="CD5191" s="67"/>
      <c r="CE5191" s="67"/>
      <c r="CF5191" s="64"/>
      <c r="CG5191" s="5"/>
      <c r="CH5191" s="69"/>
      <c r="CI5191" s="6"/>
      <c r="CJ5191" s="5"/>
      <c r="CK5191" s="25"/>
      <c r="CL5191" s="5"/>
      <c r="DN5191" s="14"/>
      <c r="DO5191" s="14"/>
      <c r="DP5191" s="5"/>
      <c r="DQ5191" s="25"/>
      <c r="DR5191" s="25"/>
      <c r="DS5191" s="96"/>
      <c r="DT5191" s="83"/>
      <c r="DU5191" s="14"/>
      <c r="DX5191" s="83"/>
      <c r="DY5191" s="83"/>
      <c r="DZ5191" s="83"/>
      <c r="EA5191" s="83"/>
      <c r="EJ5191" s="54"/>
      <c r="EK5191" s="22"/>
      <c r="EL5191" s="24"/>
      <c r="EP5191" s="23"/>
      <c r="EQ5191" s="24"/>
      <c r="ER5191" s="22"/>
      <c r="ES5191" s="24"/>
      <c r="ET5191" s="24"/>
      <c r="EU5191" s="23"/>
      <c r="EV5191" s="26"/>
      <c r="EX5191" s="6"/>
      <c r="EY5191" s="24"/>
      <c r="EZ5191" s="109"/>
      <c r="FA5191" s="66"/>
      <c r="FB5191" s="5"/>
      <c r="FC5191" s="68"/>
      <c r="FD5191" s="67"/>
      <c r="FE5191" s="67"/>
      <c r="FF5191" s="64"/>
      <c r="FG5191" s="5"/>
      <c r="FH5191" s="69"/>
      <c r="FI5191" s="6"/>
      <c r="FJ5191" s="5"/>
      <c r="FK5191" s="25"/>
      <c r="FL5191" s="5"/>
    </row>
    <row r="5192" spans="40:168">
      <c r="AN5192" s="14"/>
      <c r="AO5192" s="14"/>
      <c r="AP5192" s="5"/>
      <c r="AQ5192" s="25"/>
      <c r="AR5192" s="25"/>
      <c r="AS5192" s="96"/>
      <c r="AT5192" s="83"/>
      <c r="AU5192" s="14"/>
      <c r="AX5192" s="83"/>
      <c r="AY5192" s="83"/>
      <c r="AZ5192" s="83"/>
      <c r="BA5192" s="83"/>
      <c r="BJ5192" s="54"/>
      <c r="BK5192" s="22"/>
      <c r="BL5192" s="24"/>
      <c r="BP5192" s="23"/>
      <c r="BQ5192" s="24"/>
      <c r="BR5192" s="22"/>
      <c r="BS5192" s="24"/>
      <c r="BT5192" s="24"/>
      <c r="BU5192" s="23"/>
      <c r="BV5192" s="26"/>
      <c r="BX5192" s="6"/>
      <c r="BY5192" s="24"/>
      <c r="BZ5192" s="109"/>
      <c r="CA5192" s="66"/>
      <c r="CB5192" s="5"/>
      <c r="CC5192" s="68"/>
      <c r="CD5192" s="67"/>
      <c r="CE5192" s="67"/>
      <c r="CF5192" s="64"/>
      <c r="CG5192" s="5"/>
      <c r="CH5192" s="69"/>
      <c r="CI5192" s="6"/>
      <c r="CJ5192" s="5"/>
      <c r="CK5192" s="25"/>
      <c r="CL5192" s="5"/>
      <c r="DN5192" s="14"/>
      <c r="DO5192" s="14"/>
      <c r="DP5192" s="5"/>
      <c r="DQ5192" s="25"/>
      <c r="DR5192" s="25"/>
      <c r="DS5192" s="96"/>
      <c r="DT5192" s="83"/>
      <c r="DU5192" s="14"/>
      <c r="DX5192" s="83"/>
      <c r="DY5192" s="83"/>
      <c r="DZ5192" s="83"/>
      <c r="EA5192" s="83"/>
      <c r="EJ5192" s="54"/>
      <c r="EK5192" s="22"/>
      <c r="EL5192" s="24"/>
      <c r="EP5192" s="23"/>
      <c r="EQ5192" s="24"/>
      <c r="ER5192" s="22"/>
      <c r="ES5192" s="24"/>
      <c r="ET5192" s="24"/>
      <c r="EU5192" s="23"/>
      <c r="EV5192" s="26"/>
      <c r="EX5192" s="6"/>
      <c r="EY5192" s="24"/>
      <c r="EZ5192" s="109"/>
      <c r="FA5192" s="66"/>
      <c r="FB5192" s="5"/>
      <c r="FC5192" s="68"/>
      <c r="FD5192" s="67"/>
      <c r="FE5192" s="67"/>
      <c r="FF5192" s="64"/>
      <c r="FG5192" s="5"/>
      <c r="FH5192" s="69"/>
      <c r="FI5192" s="6"/>
      <c r="FJ5192" s="5"/>
      <c r="FK5192" s="25"/>
      <c r="FL5192" s="5"/>
    </row>
    <row r="5193" spans="40:168">
      <c r="AN5193" s="14"/>
      <c r="AO5193" s="14"/>
      <c r="AP5193" s="5"/>
      <c r="AQ5193" s="25"/>
      <c r="AR5193" s="25"/>
      <c r="AS5193" s="96"/>
      <c r="AT5193" s="83"/>
      <c r="AU5193" s="14"/>
      <c r="AX5193" s="83"/>
      <c r="AY5193" s="83"/>
      <c r="AZ5193" s="83"/>
      <c r="BA5193" s="83"/>
      <c r="BJ5193" s="54"/>
      <c r="BK5193" s="22"/>
      <c r="BL5193" s="24"/>
      <c r="BP5193" s="23"/>
      <c r="BQ5193" s="24"/>
      <c r="BR5193" s="22"/>
      <c r="BS5193" s="24"/>
      <c r="BT5193" s="24"/>
      <c r="BU5193" s="23"/>
      <c r="BV5193" s="26"/>
      <c r="BX5193" s="6"/>
      <c r="BY5193" s="24"/>
      <c r="BZ5193" s="109"/>
      <c r="CA5193" s="66"/>
      <c r="CB5193" s="5"/>
      <c r="CC5193" s="68"/>
      <c r="CD5193" s="67"/>
      <c r="CE5193" s="67"/>
      <c r="CF5193" s="64"/>
      <c r="CG5193" s="5"/>
      <c r="CH5193" s="69"/>
      <c r="CI5193" s="6"/>
      <c r="CJ5193" s="5"/>
      <c r="CK5193" s="25"/>
      <c r="CL5193" s="5"/>
      <c r="DN5193" s="14"/>
      <c r="DO5193" s="14"/>
      <c r="DP5193" s="5"/>
      <c r="DQ5193" s="25"/>
      <c r="DR5193" s="25"/>
      <c r="DS5193" s="96"/>
      <c r="DT5193" s="83"/>
      <c r="DU5193" s="14"/>
      <c r="DX5193" s="83"/>
      <c r="DY5193" s="83"/>
      <c r="DZ5193" s="83"/>
      <c r="EA5193" s="83"/>
      <c r="EJ5193" s="54"/>
      <c r="EK5193" s="22"/>
      <c r="EL5193" s="24"/>
      <c r="EP5193" s="23"/>
      <c r="EQ5193" s="24"/>
      <c r="ER5193" s="22"/>
      <c r="ES5193" s="24"/>
      <c r="ET5193" s="24"/>
      <c r="EU5193" s="23"/>
      <c r="EV5193" s="26"/>
      <c r="EX5193" s="6"/>
      <c r="EY5193" s="24"/>
      <c r="EZ5193" s="109"/>
      <c r="FA5193" s="66"/>
      <c r="FB5193" s="5"/>
      <c r="FC5193" s="68"/>
      <c r="FD5193" s="67"/>
      <c r="FE5193" s="67"/>
      <c r="FF5193" s="64"/>
      <c r="FG5193" s="5"/>
      <c r="FH5193" s="69"/>
      <c r="FI5193" s="6"/>
      <c r="FJ5193" s="5"/>
      <c r="FK5193" s="25"/>
      <c r="FL5193" s="5"/>
    </row>
    <row r="5194" spans="40:168">
      <c r="AN5194" s="14"/>
      <c r="AO5194" s="14"/>
      <c r="AP5194" s="5"/>
      <c r="AQ5194" s="25"/>
      <c r="AR5194" s="25"/>
      <c r="AS5194" s="96"/>
      <c r="AT5194" s="83"/>
      <c r="AU5194" s="14"/>
      <c r="AX5194" s="83"/>
      <c r="AY5194" s="83"/>
      <c r="AZ5194" s="83"/>
      <c r="BA5194" s="83"/>
      <c r="BJ5194" s="54"/>
      <c r="BK5194" s="22"/>
      <c r="BL5194" s="24"/>
      <c r="BP5194" s="23"/>
      <c r="BQ5194" s="24"/>
      <c r="BR5194" s="22"/>
      <c r="BS5194" s="24"/>
      <c r="BT5194" s="24"/>
      <c r="BU5194" s="23"/>
      <c r="BV5194" s="26"/>
      <c r="BX5194" s="6"/>
      <c r="BY5194" s="24"/>
      <c r="BZ5194" s="109"/>
      <c r="CA5194" s="66"/>
      <c r="CB5194" s="5"/>
      <c r="CC5194" s="68"/>
      <c r="CD5194" s="67"/>
      <c r="CE5194" s="67"/>
      <c r="CF5194" s="64"/>
      <c r="CG5194" s="5"/>
      <c r="CH5194" s="69"/>
      <c r="CI5194" s="6"/>
      <c r="CJ5194" s="5"/>
      <c r="CK5194" s="25"/>
      <c r="CL5194" s="5"/>
      <c r="DN5194" s="14"/>
      <c r="DO5194" s="14"/>
      <c r="DP5194" s="5"/>
      <c r="DQ5194" s="25"/>
      <c r="DR5194" s="25"/>
      <c r="DS5194" s="96"/>
      <c r="DT5194" s="83"/>
      <c r="DU5194" s="14"/>
      <c r="DX5194" s="83"/>
      <c r="DY5194" s="83"/>
      <c r="DZ5194" s="83"/>
      <c r="EA5194" s="83"/>
      <c r="EJ5194" s="54"/>
      <c r="EK5194" s="22"/>
      <c r="EL5194" s="24"/>
      <c r="EP5194" s="23"/>
      <c r="EQ5194" s="24"/>
      <c r="ER5194" s="22"/>
      <c r="ES5194" s="24"/>
      <c r="ET5194" s="24"/>
      <c r="EU5194" s="23"/>
      <c r="EV5194" s="26"/>
      <c r="EX5194" s="6"/>
      <c r="EY5194" s="24"/>
      <c r="EZ5194" s="109"/>
      <c r="FA5194" s="66"/>
      <c r="FB5194" s="5"/>
      <c r="FC5194" s="68"/>
      <c r="FD5194" s="67"/>
      <c r="FE5194" s="67"/>
      <c r="FF5194" s="64"/>
      <c r="FG5194" s="5"/>
      <c r="FH5194" s="69"/>
      <c r="FI5194" s="6"/>
      <c r="FJ5194" s="5"/>
      <c r="FK5194" s="25"/>
      <c r="FL5194" s="5"/>
    </row>
    <row r="5195" spans="40:168">
      <c r="AN5195" s="14"/>
      <c r="AO5195" s="14"/>
      <c r="AP5195" s="5"/>
      <c r="AQ5195" s="25"/>
      <c r="AR5195" s="25"/>
      <c r="AS5195" s="96"/>
      <c r="AT5195" s="83"/>
      <c r="AU5195" s="14"/>
      <c r="AX5195" s="83"/>
      <c r="AY5195" s="83"/>
      <c r="AZ5195" s="83"/>
      <c r="BA5195" s="83"/>
      <c r="BJ5195" s="54"/>
      <c r="BK5195" s="22"/>
      <c r="BL5195" s="24"/>
      <c r="BP5195" s="23"/>
      <c r="BQ5195" s="24"/>
      <c r="BR5195" s="22"/>
      <c r="BS5195" s="24"/>
      <c r="BT5195" s="24"/>
      <c r="BU5195" s="23"/>
      <c r="BV5195" s="26"/>
      <c r="BX5195" s="6"/>
      <c r="BY5195" s="24"/>
      <c r="BZ5195" s="109"/>
      <c r="CA5195" s="66"/>
      <c r="CB5195" s="5"/>
      <c r="CC5195" s="68"/>
      <c r="CD5195" s="67"/>
      <c r="CE5195" s="67"/>
      <c r="CF5195" s="64"/>
      <c r="CG5195" s="5"/>
      <c r="CH5195" s="69"/>
      <c r="CI5195" s="6"/>
      <c r="CJ5195" s="5"/>
      <c r="CK5195" s="25"/>
      <c r="CL5195" s="5"/>
      <c r="DN5195" s="14"/>
      <c r="DO5195" s="14"/>
      <c r="DP5195" s="5"/>
      <c r="DQ5195" s="25"/>
      <c r="DR5195" s="25"/>
      <c r="DS5195" s="96"/>
      <c r="DT5195" s="83"/>
      <c r="DU5195" s="14"/>
      <c r="DX5195" s="83"/>
      <c r="DY5195" s="83"/>
      <c r="DZ5195" s="83"/>
      <c r="EA5195" s="83"/>
      <c r="EJ5195" s="54"/>
      <c r="EK5195" s="22"/>
      <c r="EL5195" s="24"/>
      <c r="EP5195" s="23"/>
      <c r="EQ5195" s="24"/>
      <c r="ER5195" s="22"/>
      <c r="ES5195" s="24"/>
      <c r="ET5195" s="24"/>
      <c r="EU5195" s="23"/>
      <c r="EV5195" s="26"/>
      <c r="EX5195" s="6"/>
      <c r="EY5195" s="24"/>
      <c r="EZ5195" s="109"/>
      <c r="FA5195" s="66"/>
      <c r="FB5195" s="5"/>
      <c r="FC5195" s="68"/>
      <c r="FD5195" s="67"/>
      <c r="FE5195" s="67"/>
      <c r="FF5195" s="64"/>
      <c r="FG5195" s="5"/>
      <c r="FH5195" s="69"/>
      <c r="FI5195" s="6"/>
      <c r="FJ5195" s="5"/>
      <c r="FK5195" s="25"/>
      <c r="FL5195" s="5"/>
    </row>
    <row r="5196" spans="40:168">
      <c r="AN5196" s="14"/>
      <c r="AO5196" s="14"/>
      <c r="AP5196" s="5"/>
      <c r="AQ5196" s="25"/>
      <c r="AR5196" s="25"/>
      <c r="AS5196" s="96"/>
      <c r="AT5196" s="83"/>
      <c r="AU5196" s="14"/>
      <c r="AX5196" s="83"/>
      <c r="AY5196" s="83"/>
      <c r="AZ5196" s="83"/>
      <c r="BA5196" s="83"/>
      <c r="BJ5196" s="54"/>
      <c r="BK5196" s="22"/>
      <c r="BL5196" s="24"/>
      <c r="BP5196" s="23"/>
      <c r="BQ5196" s="24"/>
      <c r="BR5196" s="22"/>
      <c r="BS5196" s="24"/>
      <c r="BT5196" s="24"/>
      <c r="BU5196" s="23"/>
      <c r="BV5196" s="26"/>
      <c r="BX5196" s="6"/>
      <c r="BY5196" s="24"/>
      <c r="BZ5196" s="109"/>
      <c r="CA5196" s="66"/>
      <c r="CB5196" s="5"/>
      <c r="CC5196" s="68"/>
      <c r="CD5196" s="67"/>
      <c r="CE5196" s="67"/>
      <c r="CF5196" s="64"/>
      <c r="CG5196" s="5"/>
      <c r="CH5196" s="69"/>
      <c r="CI5196" s="6"/>
      <c r="CJ5196" s="5"/>
      <c r="CK5196" s="25"/>
      <c r="CL5196" s="5"/>
      <c r="DN5196" s="14"/>
      <c r="DO5196" s="14"/>
      <c r="DP5196" s="5"/>
      <c r="DQ5196" s="25"/>
      <c r="DR5196" s="25"/>
      <c r="DS5196" s="96"/>
      <c r="DT5196" s="83"/>
      <c r="DU5196" s="14"/>
      <c r="DX5196" s="83"/>
      <c r="DY5196" s="83"/>
      <c r="DZ5196" s="83"/>
      <c r="EA5196" s="83"/>
      <c r="EJ5196" s="54"/>
      <c r="EK5196" s="22"/>
      <c r="EL5196" s="24"/>
      <c r="EP5196" s="23"/>
      <c r="EQ5196" s="24"/>
      <c r="ER5196" s="22"/>
      <c r="ES5196" s="24"/>
      <c r="ET5196" s="24"/>
      <c r="EU5196" s="23"/>
      <c r="EV5196" s="26"/>
      <c r="EX5196" s="6"/>
      <c r="EY5196" s="24"/>
      <c r="EZ5196" s="109"/>
      <c r="FA5196" s="66"/>
      <c r="FB5196" s="5"/>
      <c r="FC5196" s="68"/>
      <c r="FD5196" s="67"/>
      <c r="FE5196" s="67"/>
      <c r="FF5196" s="64"/>
      <c r="FG5196" s="5"/>
      <c r="FH5196" s="69"/>
      <c r="FI5196" s="6"/>
      <c r="FJ5196" s="5"/>
      <c r="FK5196" s="25"/>
      <c r="FL5196" s="5"/>
    </row>
    <row r="5197" spans="40:168">
      <c r="AN5197" s="14"/>
      <c r="AO5197" s="14"/>
      <c r="AP5197" s="5"/>
      <c r="AQ5197" s="25"/>
      <c r="AR5197" s="25"/>
      <c r="AS5197" s="96"/>
      <c r="AT5197" s="83"/>
      <c r="AU5197" s="14"/>
      <c r="AX5197" s="83"/>
      <c r="AY5197" s="83"/>
      <c r="AZ5197" s="83"/>
      <c r="BA5197" s="83"/>
      <c r="BJ5197" s="54"/>
      <c r="BK5197" s="22"/>
      <c r="BL5197" s="24"/>
      <c r="BP5197" s="23"/>
      <c r="BQ5197" s="24"/>
      <c r="BR5197" s="22"/>
      <c r="BS5197" s="24"/>
      <c r="BT5197" s="24"/>
      <c r="BU5197" s="23"/>
      <c r="BV5197" s="26"/>
      <c r="BX5197" s="6"/>
      <c r="BY5197" s="24"/>
      <c r="BZ5197" s="109"/>
      <c r="CA5197" s="66"/>
      <c r="CB5197" s="5"/>
      <c r="CC5197" s="68"/>
      <c r="CD5197" s="67"/>
      <c r="CE5197" s="67"/>
      <c r="CF5197" s="64"/>
      <c r="CG5197" s="5"/>
      <c r="CH5197" s="69"/>
      <c r="CI5197" s="6"/>
      <c r="CJ5197" s="5"/>
      <c r="CK5197" s="25"/>
      <c r="CL5197" s="5"/>
      <c r="DN5197" s="14"/>
      <c r="DO5197" s="14"/>
      <c r="DP5197" s="5"/>
      <c r="DQ5197" s="25"/>
      <c r="DR5197" s="25"/>
      <c r="DS5197" s="96"/>
      <c r="DT5197" s="83"/>
      <c r="DU5197" s="14"/>
      <c r="DX5197" s="83"/>
      <c r="DY5197" s="83"/>
      <c r="DZ5197" s="83"/>
      <c r="EA5197" s="83"/>
      <c r="EJ5197" s="54"/>
      <c r="EK5197" s="22"/>
      <c r="EL5197" s="24"/>
      <c r="EP5197" s="23"/>
      <c r="EQ5197" s="24"/>
      <c r="ER5197" s="22"/>
      <c r="ES5197" s="24"/>
      <c r="ET5197" s="24"/>
      <c r="EU5197" s="23"/>
      <c r="EV5197" s="26"/>
      <c r="EX5197" s="6"/>
      <c r="EY5197" s="24"/>
      <c r="EZ5197" s="109"/>
      <c r="FA5197" s="66"/>
      <c r="FB5197" s="5"/>
      <c r="FC5197" s="68"/>
      <c r="FD5197" s="67"/>
      <c r="FE5197" s="67"/>
      <c r="FF5197" s="64"/>
      <c r="FG5197" s="5"/>
      <c r="FH5197" s="69"/>
      <c r="FI5197" s="6"/>
      <c r="FJ5197" s="5"/>
      <c r="FK5197" s="25"/>
      <c r="FL5197" s="5"/>
    </row>
    <row r="5198" spans="40:168">
      <c r="AN5198" s="14"/>
      <c r="AO5198" s="14"/>
      <c r="AP5198" s="5"/>
      <c r="AQ5198" s="25"/>
      <c r="AR5198" s="25"/>
      <c r="AS5198" s="96"/>
      <c r="AT5198" s="83"/>
      <c r="AU5198" s="14"/>
      <c r="AX5198" s="83"/>
      <c r="AY5198" s="83"/>
      <c r="AZ5198" s="83"/>
      <c r="BA5198" s="83"/>
      <c r="BJ5198" s="54"/>
      <c r="BK5198" s="22"/>
      <c r="BL5198" s="24"/>
      <c r="BP5198" s="23"/>
      <c r="BQ5198" s="24"/>
      <c r="BR5198" s="22"/>
      <c r="BS5198" s="24"/>
      <c r="BT5198" s="24"/>
      <c r="BU5198" s="23"/>
      <c r="BV5198" s="26"/>
      <c r="BX5198" s="6"/>
      <c r="BY5198" s="24"/>
      <c r="BZ5198" s="109"/>
      <c r="CA5198" s="66"/>
      <c r="CB5198" s="5"/>
      <c r="CC5198" s="68"/>
      <c r="CD5198" s="67"/>
      <c r="CE5198" s="67"/>
      <c r="CF5198" s="64"/>
      <c r="CG5198" s="5"/>
      <c r="CH5198" s="69"/>
      <c r="CI5198" s="6"/>
      <c r="CJ5198" s="5"/>
      <c r="CK5198" s="25"/>
      <c r="CL5198" s="5"/>
      <c r="DN5198" s="14"/>
      <c r="DO5198" s="14"/>
      <c r="DP5198" s="5"/>
      <c r="DQ5198" s="25"/>
      <c r="DR5198" s="25"/>
      <c r="DS5198" s="96"/>
      <c r="DT5198" s="83"/>
      <c r="DU5198" s="14"/>
      <c r="DX5198" s="83"/>
      <c r="DY5198" s="83"/>
      <c r="DZ5198" s="83"/>
      <c r="EA5198" s="83"/>
      <c r="EJ5198" s="54"/>
      <c r="EK5198" s="22"/>
      <c r="EL5198" s="24"/>
      <c r="EP5198" s="23"/>
      <c r="EQ5198" s="24"/>
      <c r="ER5198" s="22"/>
      <c r="ES5198" s="24"/>
      <c r="ET5198" s="24"/>
      <c r="EU5198" s="23"/>
      <c r="EV5198" s="26"/>
      <c r="EX5198" s="6"/>
      <c r="EY5198" s="24"/>
      <c r="EZ5198" s="109"/>
      <c r="FA5198" s="66"/>
      <c r="FB5198" s="5"/>
      <c r="FC5198" s="68"/>
      <c r="FD5198" s="67"/>
      <c r="FE5198" s="67"/>
      <c r="FF5198" s="64"/>
      <c r="FG5198" s="5"/>
      <c r="FH5198" s="69"/>
      <c r="FI5198" s="6"/>
      <c r="FJ5198" s="5"/>
      <c r="FK5198" s="25"/>
      <c r="FL5198" s="5"/>
    </row>
    <row r="5199" spans="40:168">
      <c r="AN5199" s="14"/>
      <c r="AO5199" s="14"/>
      <c r="AP5199" s="5"/>
      <c r="AQ5199" s="25"/>
      <c r="AR5199" s="25"/>
      <c r="AS5199" s="96"/>
      <c r="AT5199" s="83"/>
      <c r="AU5199" s="14"/>
      <c r="AX5199" s="83"/>
      <c r="AY5199" s="83"/>
      <c r="AZ5199" s="83"/>
      <c r="BA5199" s="83"/>
      <c r="BJ5199" s="54"/>
      <c r="BK5199" s="22"/>
      <c r="BL5199" s="24"/>
      <c r="BP5199" s="23"/>
      <c r="BQ5199" s="24"/>
      <c r="BR5199" s="22"/>
      <c r="BS5199" s="24"/>
      <c r="BT5199" s="24"/>
      <c r="BU5199" s="23"/>
      <c r="BV5199" s="26"/>
      <c r="BX5199" s="6"/>
      <c r="BY5199" s="24"/>
      <c r="BZ5199" s="109"/>
      <c r="CA5199" s="66"/>
      <c r="CB5199" s="5"/>
      <c r="CC5199" s="68"/>
      <c r="CD5199" s="67"/>
      <c r="CE5199" s="67"/>
      <c r="CF5199" s="64"/>
      <c r="CG5199" s="5"/>
      <c r="CH5199" s="69"/>
      <c r="CI5199" s="6"/>
      <c r="CJ5199" s="5"/>
      <c r="CK5199" s="25"/>
      <c r="CL5199" s="5"/>
      <c r="DN5199" s="14"/>
      <c r="DO5199" s="14"/>
      <c r="DP5199" s="5"/>
      <c r="DQ5199" s="25"/>
      <c r="DR5199" s="25"/>
      <c r="DS5199" s="96"/>
      <c r="DT5199" s="83"/>
      <c r="DU5199" s="14"/>
      <c r="DX5199" s="83"/>
      <c r="DY5199" s="83"/>
      <c r="DZ5199" s="83"/>
      <c r="EA5199" s="83"/>
      <c r="EJ5199" s="54"/>
      <c r="EK5199" s="22"/>
      <c r="EL5199" s="24"/>
      <c r="EP5199" s="23"/>
      <c r="EQ5199" s="24"/>
      <c r="ER5199" s="22"/>
      <c r="ES5199" s="24"/>
      <c r="ET5199" s="24"/>
      <c r="EU5199" s="23"/>
      <c r="EV5199" s="26"/>
      <c r="EX5199" s="6"/>
      <c r="EY5199" s="24"/>
      <c r="EZ5199" s="109"/>
      <c r="FA5199" s="66"/>
      <c r="FB5199" s="5"/>
      <c r="FC5199" s="68"/>
      <c r="FD5199" s="67"/>
      <c r="FE5199" s="67"/>
      <c r="FF5199" s="64"/>
      <c r="FG5199" s="5"/>
      <c r="FH5199" s="69"/>
      <c r="FI5199" s="6"/>
      <c r="FJ5199" s="5"/>
      <c r="FK5199" s="25"/>
      <c r="FL5199" s="5"/>
    </row>
    <row r="5200" spans="40:168">
      <c r="AN5200" s="14"/>
      <c r="AO5200" s="14"/>
      <c r="AP5200" s="5"/>
      <c r="AQ5200" s="25"/>
      <c r="AR5200" s="25"/>
      <c r="AS5200" s="96"/>
      <c r="AT5200" s="83"/>
      <c r="AU5200" s="14"/>
      <c r="AX5200" s="83"/>
      <c r="AY5200" s="83"/>
      <c r="AZ5200" s="83"/>
      <c r="BA5200" s="83"/>
      <c r="BJ5200" s="54"/>
      <c r="BK5200" s="22"/>
      <c r="BL5200" s="24"/>
      <c r="BP5200" s="23"/>
      <c r="BQ5200" s="24"/>
      <c r="BR5200" s="22"/>
      <c r="BS5200" s="24"/>
      <c r="BT5200" s="24"/>
      <c r="BU5200" s="23"/>
      <c r="BV5200" s="26"/>
      <c r="BX5200" s="6"/>
      <c r="BY5200" s="24"/>
      <c r="BZ5200" s="109"/>
      <c r="CA5200" s="66"/>
      <c r="CB5200" s="5"/>
      <c r="CC5200" s="68"/>
      <c r="CD5200" s="67"/>
      <c r="CE5200" s="67"/>
      <c r="CF5200" s="64"/>
      <c r="CG5200" s="5"/>
      <c r="CH5200" s="69"/>
      <c r="CI5200" s="6"/>
      <c r="CJ5200" s="5"/>
      <c r="CK5200" s="25"/>
      <c r="CL5200" s="5"/>
      <c r="DN5200" s="14"/>
      <c r="DO5200" s="14"/>
      <c r="DP5200" s="5"/>
      <c r="DQ5200" s="25"/>
      <c r="DR5200" s="25"/>
      <c r="DS5200" s="96"/>
      <c r="DT5200" s="83"/>
      <c r="DU5200" s="14"/>
      <c r="DX5200" s="83"/>
      <c r="DY5200" s="83"/>
      <c r="DZ5200" s="83"/>
      <c r="EA5200" s="83"/>
      <c r="EJ5200" s="54"/>
      <c r="EK5200" s="22"/>
      <c r="EL5200" s="24"/>
      <c r="EP5200" s="23"/>
      <c r="EQ5200" s="24"/>
      <c r="ER5200" s="22"/>
      <c r="ES5200" s="24"/>
      <c r="ET5200" s="24"/>
      <c r="EU5200" s="23"/>
      <c r="EV5200" s="26"/>
      <c r="EX5200" s="6"/>
      <c r="EY5200" s="24"/>
      <c r="EZ5200" s="109"/>
      <c r="FA5200" s="66"/>
      <c r="FB5200" s="5"/>
      <c r="FC5200" s="68"/>
      <c r="FD5200" s="67"/>
      <c r="FE5200" s="67"/>
      <c r="FF5200" s="64"/>
      <c r="FG5200" s="5"/>
      <c r="FH5200" s="69"/>
      <c r="FI5200" s="6"/>
      <c r="FJ5200" s="5"/>
      <c r="FK5200" s="25"/>
      <c r="FL5200" s="5"/>
    </row>
    <row r="5201" spans="40:168">
      <c r="AN5201" s="14"/>
      <c r="AO5201" s="14"/>
      <c r="AP5201" s="5"/>
      <c r="AQ5201" s="25"/>
      <c r="AR5201" s="25"/>
      <c r="AS5201" s="96"/>
      <c r="AT5201" s="83"/>
      <c r="AU5201" s="14"/>
      <c r="AX5201" s="83"/>
      <c r="AY5201" s="83"/>
      <c r="AZ5201" s="83"/>
      <c r="BA5201" s="83"/>
      <c r="BJ5201" s="54"/>
      <c r="BK5201" s="22"/>
      <c r="BL5201" s="24"/>
      <c r="BP5201" s="23"/>
      <c r="BQ5201" s="24"/>
      <c r="BR5201" s="22"/>
      <c r="BS5201" s="24"/>
      <c r="BT5201" s="24"/>
      <c r="BU5201" s="23"/>
      <c r="BV5201" s="26"/>
      <c r="BX5201" s="6"/>
      <c r="BY5201" s="24"/>
      <c r="BZ5201" s="109"/>
      <c r="CA5201" s="66"/>
      <c r="CB5201" s="5"/>
      <c r="CC5201" s="68"/>
      <c r="CD5201" s="67"/>
      <c r="CE5201" s="67"/>
      <c r="CF5201" s="64"/>
      <c r="CG5201" s="5"/>
      <c r="CH5201" s="69"/>
      <c r="CI5201" s="6"/>
      <c r="CJ5201" s="5"/>
      <c r="CK5201" s="25"/>
      <c r="CL5201" s="5"/>
      <c r="DN5201" s="14"/>
      <c r="DO5201" s="14"/>
      <c r="DP5201" s="5"/>
      <c r="DQ5201" s="25"/>
      <c r="DR5201" s="25"/>
      <c r="DS5201" s="96"/>
      <c r="DT5201" s="83"/>
      <c r="DU5201" s="14"/>
      <c r="DX5201" s="83"/>
      <c r="DY5201" s="83"/>
      <c r="DZ5201" s="83"/>
      <c r="EA5201" s="83"/>
      <c r="EJ5201" s="54"/>
      <c r="EK5201" s="22"/>
      <c r="EL5201" s="24"/>
      <c r="EP5201" s="23"/>
      <c r="EQ5201" s="24"/>
      <c r="ER5201" s="22"/>
      <c r="ES5201" s="24"/>
      <c r="ET5201" s="24"/>
      <c r="EU5201" s="23"/>
      <c r="EV5201" s="26"/>
      <c r="EX5201" s="6"/>
      <c r="EY5201" s="24"/>
      <c r="EZ5201" s="109"/>
      <c r="FA5201" s="66"/>
      <c r="FB5201" s="5"/>
      <c r="FC5201" s="68"/>
      <c r="FD5201" s="67"/>
      <c r="FE5201" s="67"/>
      <c r="FF5201" s="64"/>
      <c r="FG5201" s="5"/>
      <c r="FH5201" s="69"/>
      <c r="FI5201" s="6"/>
      <c r="FJ5201" s="5"/>
      <c r="FK5201" s="25"/>
      <c r="FL5201" s="5"/>
    </row>
    <row r="5202" spans="40:168">
      <c r="AN5202" s="14"/>
      <c r="AO5202" s="14"/>
      <c r="AP5202" s="5"/>
      <c r="AQ5202" s="25"/>
      <c r="AR5202" s="25"/>
      <c r="AS5202" s="96"/>
      <c r="AT5202" s="83"/>
      <c r="AU5202" s="14"/>
      <c r="AX5202" s="83"/>
      <c r="AY5202" s="83"/>
      <c r="AZ5202" s="83"/>
      <c r="BA5202" s="83"/>
      <c r="BJ5202" s="54"/>
      <c r="BK5202" s="22"/>
      <c r="BL5202" s="24"/>
      <c r="BP5202" s="23"/>
      <c r="BQ5202" s="24"/>
      <c r="BR5202" s="22"/>
      <c r="BS5202" s="24"/>
      <c r="BT5202" s="24"/>
      <c r="BU5202" s="23"/>
      <c r="BV5202" s="26"/>
      <c r="BX5202" s="6"/>
      <c r="BY5202" s="24"/>
      <c r="BZ5202" s="109"/>
      <c r="CA5202" s="66"/>
      <c r="CB5202" s="5"/>
      <c r="CC5202" s="68"/>
      <c r="CD5202" s="67"/>
      <c r="CE5202" s="67"/>
      <c r="CF5202" s="64"/>
      <c r="CG5202" s="5"/>
      <c r="CH5202" s="69"/>
      <c r="CI5202" s="6"/>
      <c r="CJ5202" s="5"/>
      <c r="CK5202" s="25"/>
      <c r="CL5202" s="5"/>
      <c r="DN5202" s="14"/>
      <c r="DO5202" s="14"/>
      <c r="DP5202" s="5"/>
      <c r="DQ5202" s="25"/>
      <c r="DR5202" s="25"/>
      <c r="DS5202" s="96"/>
      <c r="DT5202" s="83"/>
      <c r="DU5202" s="14"/>
      <c r="DX5202" s="83"/>
      <c r="DY5202" s="83"/>
      <c r="DZ5202" s="83"/>
      <c r="EA5202" s="83"/>
      <c r="EJ5202" s="54"/>
      <c r="EK5202" s="22"/>
      <c r="EL5202" s="24"/>
      <c r="EP5202" s="23"/>
      <c r="EQ5202" s="24"/>
      <c r="ER5202" s="22"/>
      <c r="ES5202" s="24"/>
      <c r="ET5202" s="24"/>
      <c r="EU5202" s="23"/>
      <c r="EV5202" s="26"/>
      <c r="EX5202" s="6"/>
      <c r="EY5202" s="24"/>
      <c r="EZ5202" s="109"/>
      <c r="FA5202" s="66"/>
      <c r="FB5202" s="5"/>
      <c r="FC5202" s="68"/>
      <c r="FD5202" s="67"/>
      <c r="FE5202" s="67"/>
      <c r="FF5202" s="64"/>
      <c r="FG5202" s="5"/>
      <c r="FH5202" s="69"/>
      <c r="FI5202" s="6"/>
      <c r="FJ5202" s="5"/>
      <c r="FK5202" s="25"/>
      <c r="FL5202" s="5"/>
    </row>
    <row r="5203" spans="40:168">
      <c r="AN5203" s="14"/>
      <c r="AO5203" s="14"/>
      <c r="AP5203" s="5"/>
      <c r="AQ5203" s="25"/>
      <c r="AR5203" s="25"/>
      <c r="AS5203" s="96"/>
      <c r="AT5203" s="83"/>
      <c r="AU5203" s="14"/>
      <c r="AX5203" s="83"/>
      <c r="AY5203" s="83"/>
      <c r="AZ5203" s="83"/>
      <c r="BA5203" s="83"/>
      <c r="BJ5203" s="54"/>
      <c r="BK5203" s="22"/>
      <c r="BL5203" s="24"/>
      <c r="BP5203" s="23"/>
      <c r="BQ5203" s="24"/>
      <c r="BR5203" s="22"/>
      <c r="BS5203" s="24"/>
      <c r="BT5203" s="24"/>
      <c r="BU5203" s="23"/>
      <c r="BV5203" s="26"/>
      <c r="BX5203" s="6"/>
      <c r="BY5203" s="24"/>
      <c r="BZ5203" s="109"/>
      <c r="CA5203" s="66"/>
      <c r="CB5203" s="5"/>
      <c r="CC5203" s="68"/>
      <c r="CD5203" s="67"/>
      <c r="CE5203" s="67"/>
      <c r="CF5203" s="64"/>
      <c r="CG5203" s="5"/>
      <c r="CH5203" s="69"/>
      <c r="CI5203" s="6"/>
      <c r="CJ5203" s="5"/>
      <c r="CK5203" s="25"/>
      <c r="CL5203" s="5"/>
      <c r="DN5203" s="14"/>
      <c r="DO5203" s="14"/>
      <c r="DP5203" s="5"/>
      <c r="DQ5203" s="25"/>
      <c r="DR5203" s="25"/>
      <c r="DS5203" s="96"/>
      <c r="DT5203" s="83"/>
      <c r="DU5203" s="14"/>
      <c r="DX5203" s="83"/>
      <c r="DY5203" s="83"/>
      <c r="DZ5203" s="83"/>
      <c r="EA5203" s="83"/>
      <c r="EJ5203" s="54"/>
      <c r="EK5203" s="22"/>
      <c r="EL5203" s="24"/>
      <c r="EP5203" s="23"/>
      <c r="EQ5203" s="24"/>
      <c r="ER5203" s="22"/>
      <c r="ES5203" s="24"/>
      <c r="ET5203" s="24"/>
      <c r="EU5203" s="23"/>
      <c r="EV5203" s="26"/>
      <c r="EX5203" s="6"/>
      <c r="EY5203" s="24"/>
      <c r="EZ5203" s="109"/>
      <c r="FA5203" s="66"/>
      <c r="FB5203" s="5"/>
      <c r="FC5203" s="68"/>
      <c r="FD5203" s="67"/>
      <c r="FE5203" s="67"/>
      <c r="FF5203" s="64"/>
      <c r="FG5203" s="5"/>
      <c r="FH5203" s="69"/>
      <c r="FI5203" s="6"/>
      <c r="FJ5203" s="5"/>
      <c r="FK5203" s="25"/>
      <c r="FL5203" s="5"/>
    </row>
    <row r="5204" spans="40:168">
      <c r="AN5204" s="14"/>
      <c r="AO5204" s="14"/>
      <c r="AP5204" s="5"/>
      <c r="AQ5204" s="25"/>
      <c r="AR5204" s="25"/>
      <c r="AS5204" s="96"/>
      <c r="AT5204" s="83"/>
      <c r="AU5204" s="14"/>
      <c r="AX5204" s="83"/>
      <c r="AY5204" s="83"/>
      <c r="AZ5204" s="83"/>
      <c r="BA5204" s="83"/>
      <c r="BJ5204" s="54"/>
      <c r="BK5204" s="22"/>
      <c r="BL5204" s="24"/>
      <c r="BP5204" s="23"/>
      <c r="BQ5204" s="24"/>
      <c r="BR5204" s="22"/>
      <c r="BS5204" s="24"/>
      <c r="BT5204" s="24"/>
      <c r="BU5204" s="23"/>
      <c r="BV5204" s="26"/>
      <c r="BX5204" s="6"/>
      <c r="BY5204" s="24"/>
      <c r="BZ5204" s="109"/>
      <c r="CA5204" s="66"/>
      <c r="CB5204" s="5"/>
      <c r="CC5204" s="68"/>
      <c r="CD5204" s="67"/>
      <c r="CE5204" s="67"/>
      <c r="CF5204" s="64"/>
      <c r="CG5204" s="5"/>
      <c r="CH5204" s="69"/>
      <c r="CI5204" s="6"/>
      <c r="CJ5204" s="5"/>
      <c r="CK5204" s="25"/>
      <c r="CL5204" s="5"/>
      <c r="DN5204" s="14"/>
      <c r="DO5204" s="14"/>
      <c r="DP5204" s="5"/>
      <c r="DQ5204" s="25"/>
      <c r="DR5204" s="25"/>
      <c r="DS5204" s="96"/>
      <c r="DT5204" s="83"/>
      <c r="DU5204" s="14"/>
      <c r="DX5204" s="83"/>
      <c r="DY5204" s="83"/>
      <c r="DZ5204" s="83"/>
      <c r="EA5204" s="83"/>
      <c r="EJ5204" s="54"/>
      <c r="EK5204" s="22"/>
      <c r="EL5204" s="24"/>
      <c r="EP5204" s="23"/>
      <c r="EQ5204" s="24"/>
      <c r="ER5204" s="22"/>
      <c r="ES5204" s="24"/>
      <c r="ET5204" s="24"/>
      <c r="EU5204" s="23"/>
      <c r="EV5204" s="26"/>
      <c r="EX5204" s="6"/>
      <c r="EY5204" s="24"/>
      <c r="EZ5204" s="109"/>
      <c r="FA5204" s="66"/>
      <c r="FB5204" s="5"/>
      <c r="FC5204" s="68"/>
      <c r="FD5204" s="67"/>
      <c r="FE5204" s="67"/>
      <c r="FF5204" s="64"/>
      <c r="FG5204" s="5"/>
      <c r="FH5204" s="69"/>
      <c r="FI5204" s="6"/>
      <c r="FJ5204" s="5"/>
      <c r="FK5204" s="25"/>
      <c r="FL5204" s="5"/>
    </row>
    <row r="5205" spans="40:168">
      <c r="AN5205" s="14"/>
      <c r="AO5205" s="14"/>
      <c r="AP5205" s="5"/>
      <c r="AQ5205" s="25"/>
      <c r="AR5205" s="25"/>
      <c r="AS5205" s="96"/>
      <c r="AT5205" s="83"/>
      <c r="AU5205" s="14"/>
      <c r="AX5205" s="83"/>
      <c r="AY5205" s="83"/>
      <c r="AZ5205" s="83"/>
      <c r="BA5205" s="83"/>
      <c r="BJ5205" s="54"/>
      <c r="BK5205" s="22"/>
      <c r="BL5205" s="24"/>
      <c r="BP5205" s="23"/>
      <c r="BQ5205" s="24"/>
      <c r="BR5205" s="22"/>
      <c r="BS5205" s="24"/>
      <c r="BT5205" s="24"/>
      <c r="BU5205" s="23"/>
      <c r="BV5205" s="26"/>
      <c r="BX5205" s="6"/>
      <c r="BY5205" s="24"/>
      <c r="BZ5205" s="109"/>
      <c r="CA5205" s="66"/>
      <c r="CB5205" s="5"/>
      <c r="CC5205" s="68"/>
      <c r="CD5205" s="67"/>
      <c r="CE5205" s="67"/>
      <c r="CF5205" s="64"/>
      <c r="CG5205" s="5"/>
      <c r="CH5205" s="69"/>
      <c r="CI5205" s="6"/>
      <c r="CJ5205" s="5"/>
      <c r="CK5205" s="25"/>
      <c r="CL5205" s="5"/>
      <c r="DN5205" s="14"/>
      <c r="DO5205" s="14"/>
      <c r="DP5205" s="5"/>
      <c r="DQ5205" s="25"/>
      <c r="DR5205" s="25"/>
      <c r="DS5205" s="96"/>
      <c r="DT5205" s="83"/>
      <c r="DU5205" s="14"/>
      <c r="DX5205" s="83"/>
      <c r="DY5205" s="83"/>
      <c r="DZ5205" s="83"/>
      <c r="EA5205" s="83"/>
      <c r="EJ5205" s="54"/>
      <c r="EK5205" s="22"/>
      <c r="EL5205" s="24"/>
      <c r="EP5205" s="23"/>
      <c r="EQ5205" s="24"/>
      <c r="ER5205" s="22"/>
      <c r="ES5205" s="24"/>
      <c r="ET5205" s="24"/>
      <c r="EU5205" s="23"/>
      <c r="EV5205" s="26"/>
      <c r="EX5205" s="6"/>
      <c r="EY5205" s="24"/>
      <c r="EZ5205" s="109"/>
      <c r="FA5205" s="66"/>
      <c r="FB5205" s="5"/>
      <c r="FC5205" s="68"/>
      <c r="FD5205" s="67"/>
      <c r="FE5205" s="67"/>
      <c r="FF5205" s="64"/>
      <c r="FG5205" s="5"/>
      <c r="FH5205" s="69"/>
      <c r="FI5205" s="6"/>
      <c r="FJ5205" s="5"/>
      <c r="FK5205" s="25"/>
      <c r="FL5205" s="5"/>
    </row>
    <row r="5206" spans="40:168">
      <c r="AN5206" s="14"/>
      <c r="AO5206" s="14"/>
      <c r="AP5206" s="5"/>
      <c r="AQ5206" s="25"/>
      <c r="AR5206" s="25"/>
      <c r="AS5206" s="96"/>
      <c r="AT5206" s="83"/>
      <c r="AU5206" s="14"/>
      <c r="AX5206" s="83"/>
      <c r="AY5206" s="83"/>
      <c r="AZ5206" s="83"/>
      <c r="BA5206" s="83"/>
      <c r="BJ5206" s="54"/>
      <c r="BK5206" s="22"/>
      <c r="BL5206" s="24"/>
      <c r="BP5206" s="23"/>
      <c r="BQ5206" s="24"/>
      <c r="BR5206" s="22"/>
      <c r="BS5206" s="24"/>
      <c r="BT5206" s="24"/>
      <c r="BU5206" s="23"/>
      <c r="BV5206" s="26"/>
      <c r="BX5206" s="6"/>
      <c r="BY5206" s="24"/>
      <c r="BZ5206" s="109"/>
      <c r="CA5206" s="66"/>
      <c r="CB5206" s="5"/>
      <c r="CC5206" s="68"/>
      <c r="CD5206" s="67"/>
      <c r="CE5206" s="67"/>
      <c r="CF5206" s="64"/>
      <c r="CG5206" s="5"/>
      <c r="CH5206" s="69"/>
      <c r="CI5206" s="6"/>
      <c r="CJ5206" s="5"/>
      <c r="CK5206" s="25"/>
      <c r="CL5206" s="5"/>
      <c r="DN5206" s="14"/>
      <c r="DO5206" s="14"/>
      <c r="DP5206" s="5"/>
      <c r="DQ5206" s="25"/>
      <c r="DR5206" s="25"/>
      <c r="DS5206" s="96"/>
      <c r="DT5206" s="83"/>
      <c r="DU5206" s="14"/>
      <c r="DX5206" s="83"/>
      <c r="DY5206" s="83"/>
      <c r="DZ5206" s="83"/>
      <c r="EA5206" s="83"/>
      <c r="EJ5206" s="54"/>
      <c r="EK5206" s="22"/>
      <c r="EL5206" s="24"/>
      <c r="EP5206" s="23"/>
      <c r="EQ5206" s="24"/>
      <c r="ER5206" s="22"/>
      <c r="ES5206" s="24"/>
      <c r="ET5206" s="24"/>
      <c r="EU5206" s="23"/>
      <c r="EV5206" s="26"/>
      <c r="EX5206" s="6"/>
      <c r="EY5206" s="24"/>
      <c r="EZ5206" s="109"/>
      <c r="FA5206" s="66"/>
      <c r="FB5206" s="5"/>
      <c r="FC5206" s="68"/>
      <c r="FD5206" s="67"/>
      <c r="FE5206" s="67"/>
      <c r="FF5206" s="64"/>
      <c r="FG5206" s="5"/>
      <c r="FH5206" s="69"/>
      <c r="FI5206" s="6"/>
      <c r="FJ5206" s="5"/>
      <c r="FK5206" s="25"/>
      <c r="FL5206" s="5"/>
    </row>
    <row r="5207" spans="40:168">
      <c r="AN5207" s="14"/>
      <c r="AO5207" s="14"/>
      <c r="AP5207" s="5"/>
      <c r="AQ5207" s="25"/>
      <c r="AR5207" s="25"/>
      <c r="AS5207" s="96"/>
      <c r="AT5207" s="83"/>
      <c r="AU5207" s="14"/>
      <c r="AX5207" s="83"/>
      <c r="AY5207" s="83"/>
      <c r="AZ5207" s="83"/>
      <c r="BA5207" s="83"/>
      <c r="BJ5207" s="54"/>
      <c r="BK5207" s="22"/>
      <c r="BL5207" s="24"/>
      <c r="BP5207" s="23"/>
      <c r="BQ5207" s="24"/>
      <c r="BR5207" s="22"/>
      <c r="BS5207" s="24"/>
      <c r="BT5207" s="24"/>
      <c r="BU5207" s="23"/>
      <c r="BV5207" s="26"/>
      <c r="BX5207" s="6"/>
      <c r="BY5207" s="24"/>
      <c r="BZ5207" s="109"/>
      <c r="CA5207" s="66"/>
      <c r="CB5207" s="5"/>
      <c r="CC5207" s="68"/>
      <c r="CD5207" s="67"/>
      <c r="CE5207" s="67"/>
      <c r="CF5207" s="64"/>
      <c r="CG5207" s="5"/>
      <c r="CH5207" s="69"/>
      <c r="CI5207" s="6"/>
      <c r="CJ5207" s="5"/>
      <c r="CK5207" s="25"/>
      <c r="CL5207" s="5"/>
      <c r="DN5207" s="14"/>
      <c r="DO5207" s="14"/>
      <c r="DP5207" s="5"/>
      <c r="DQ5207" s="25"/>
      <c r="DR5207" s="25"/>
      <c r="DS5207" s="96"/>
      <c r="DT5207" s="83"/>
      <c r="DU5207" s="14"/>
      <c r="DX5207" s="83"/>
      <c r="DY5207" s="83"/>
      <c r="DZ5207" s="83"/>
      <c r="EA5207" s="83"/>
      <c r="EJ5207" s="54"/>
      <c r="EK5207" s="22"/>
      <c r="EL5207" s="24"/>
      <c r="EP5207" s="23"/>
      <c r="EQ5207" s="24"/>
      <c r="ER5207" s="22"/>
      <c r="ES5207" s="24"/>
      <c r="ET5207" s="24"/>
      <c r="EU5207" s="23"/>
      <c r="EV5207" s="26"/>
      <c r="EX5207" s="6"/>
      <c r="EY5207" s="24"/>
      <c r="EZ5207" s="109"/>
      <c r="FA5207" s="66"/>
      <c r="FB5207" s="5"/>
      <c r="FC5207" s="68"/>
      <c r="FD5207" s="67"/>
      <c r="FE5207" s="67"/>
      <c r="FF5207" s="64"/>
      <c r="FG5207" s="5"/>
      <c r="FH5207" s="69"/>
      <c r="FI5207" s="6"/>
      <c r="FJ5207" s="5"/>
      <c r="FK5207" s="25"/>
      <c r="FL5207" s="5"/>
    </row>
    <row r="5208" spans="40:168">
      <c r="AN5208" s="14"/>
      <c r="AO5208" s="14"/>
      <c r="AP5208" s="5"/>
      <c r="AQ5208" s="25"/>
      <c r="AR5208" s="25"/>
      <c r="AS5208" s="96"/>
      <c r="AT5208" s="83"/>
      <c r="AU5208" s="14"/>
      <c r="AX5208" s="83"/>
      <c r="AY5208" s="83"/>
      <c r="AZ5208" s="83"/>
      <c r="BA5208" s="83"/>
      <c r="BJ5208" s="54"/>
      <c r="BK5208" s="22"/>
      <c r="BL5208" s="24"/>
      <c r="BP5208" s="23"/>
      <c r="BQ5208" s="24"/>
      <c r="BR5208" s="22"/>
      <c r="BS5208" s="24"/>
      <c r="BT5208" s="24"/>
      <c r="BU5208" s="23"/>
      <c r="BV5208" s="26"/>
      <c r="BX5208" s="6"/>
      <c r="BY5208" s="24"/>
      <c r="BZ5208" s="109"/>
      <c r="CA5208" s="66"/>
      <c r="CB5208" s="5"/>
      <c r="CC5208" s="68"/>
      <c r="CD5208" s="67"/>
      <c r="CE5208" s="67"/>
      <c r="CF5208" s="64"/>
      <c r="CG5208" s="5"/>
      <c r="CH5208" s="69"/>
      <c r="CI5208" s="6"/>
      <c r="CJ5208" s="5"/>
      <c r="CK5208" s="25"/>
      <c r="CL5208" s="5"/>
      <c r="DN5208" s="14"/>
      <c r="DO5208" s="14"/>
      <c r="DP5208" s="5"/>
      <c r="DQ5208" s="25"/>
      <c r="DR5208" s="25"/>
      <c r="DS5208" s="96"/>
      <c r="DT5208" s="83"/>
      <c r="DU5208" s="14"/>
      <c r="DX5208" s="83"/>
      <c r="DY5208" s="83"/>
      <c r="DZ5208" s="83"/>
      <c r="EA5208" s="83"/>
      <c r="EJ5208" s="54"/>
      <c r="EK5208" s="22"/>
      <c r="EL5208" s="24"/>
      <c r="EP5208" s="23"/>
      <c r="EQ5208" s="24"/>
      <c r="ER5208" s="22"/>
      <c r="ES5208" s="24"/>
      <c r="ET5208" s="24"/>
      <c r="EU5208" s="23"/>
      <c r="EV5208" s="26"/>
      <c r="EX5208" s="6"/>
      <c r="EY5208" s="24"/>
      <c r="EZ5208" s="109"/>
      <c r="FA5208" s="66"/>
      <c r="FB5208" s="5"/>
      <c r="FC5208" s="68"/>
      <c r="FD5208" s="67"/>
      <c r="FE5208" s="67"/>
      <c r="FF5208" s="64"/>
      <c r="FG5208" s="5"/>
      <c r="FH5208" s="69"/>
      <c r="FI5208" s="6"/>
      <c r="FJ5208" s="5"/>
      <c r="FK5208" s="25"/>
      <c r="FL5208" s="5"/>
    </row>
    <row r="5209" spans="40:168">
      <c r="AN5209" s="14"/>
      <c r="AO5209" s="14"/>
      <c r="AP5209" s="5"/>
      <c r="AQ5209" s="25"/>
      <c r="AR5209" s="25"/>
      <c r="AS5209" s="96"/>
      <c r="AT5209" s="83"/>
      <c r="AU5209" s="14"/>
      <c r="AX5209" s="83"/>
      <c r="AY5209" s="83"/>
      <c r="AZ5209" s="83"/>
      <c r="BA5209" s="83"/>
      <c r="BJ5209" s="54"/>
      <c r="BK5209" s="22"/>
      <c r="BL5209" s="24"/>
      <c r="BP5209" s="23"/>
      <c r="BQ5209" s="24"/>
      <c r="BR5209" s="22"/>
      <c r="BS5209" s="24"/>
      <c r="BT5209" s="24"/>
      <c r="BU5209" s="23"/>
      <c r="BV5209" s="26"/>
      <c r="BX5209" s="6"/>
      <c r="BY5209" s="24"/>
      <c r="BZ5209" s="109"/>
      <c r="CA5209" s="66"/>
      <c r="CB5209" s="5"/>
      <c r="CC5209" s="68"/>
      <c r="CD5209" s="67"/>
      <c r="CE5209" s="67"/>
      <c r="CF5209" s="64"/>
      <c r="CG5209" s="5"/>
      <c r="CH5209" s="69"/>
      <c r="CI5209" s="6"/>
      <c r="CJ5209" s="5"/>
      <c r="CK5209" s="25"/>
      <c r="CL5209" s="5"/>
      <c r="DN5209" s="14"/>
      <c r="DO5209" s="14"/>
      <c r="DP5209" s="5"/>
      <c r="DQ5209" s="25"/>
      <c r="DR5209" s="25"/>
      <c r="DS5209" s="96"/>
      <c r="DT5209" s="83"/>
      <c r="DU5209" s="14"/>
      <c r="DX5209" s="83"/>
      <c r="DY5209" s="83"/>
      <c r="DZ5209" s="83"/>
      <c r="EA5209" s="83"/>
      <c r="EJ5209" s="54"/>
      <c r="EK5209" s="22"/>
      <c r="EL5209" s="24"/>
      <c r="EP5209" s="23"/>
      <c r="EQ5209" s="24"/>
      <c r="ER5209" s="22"/>
      <c r="ES5209" s="24"/>
      <c r="ET5209" s="24"/>
      <c r="EU5209" s="23"/>
      <c r="EV5209" s="26"/>
      <c r="EX5209" s="6"/>
      <c r="EY5209" s="24"/>
      <c r="EZ5209" s="109"/>
      <c r="FA5209" s="66"/>
      <c r="FB5209" s="5"/>
      <c r="FC5209" s="68"/>
      <c r="FD5209" s="67"/>
      <c r="FE5209" s="67"/>
      <c r="FF5209" s="64"/>
      <c r="FG5209" s="5"/>
      <c r="FH5209" s="69"/>
      <c r="FI5209" s="6"/>
      <c r="FJ5209" s="5"/>
      <c r="FK5209" s="25"/>
      <c r="FL5209" s="5"/>
    </row>
    <row r="5210" spans="40:168">
      <c r="AN5210" s="14"/>
      <c r="AO5210" s="14"/>
      <c r="AP5210" s="5"/>
      <c r="AQ5210" s="25"/>
      <c r="AR5210" s="25"/>
      <c r="AS5210" s="96"/>
      <c r="AT5210" s="83"/>
      <c r="AU5210" s="14"/>
      <c r="AX5210" s="83"/>
      <c r="AY5210" s="83"/>
      <c r="AZ5210" s="83"/>
      <c r="BA5210" s="83"/>
      <c r="BJ5210" s="54"/>
      <c r="BK5210" s="22"/>
      <c r="BL5210" s="24"/>
      <c r="BP5210" s="23"/>
      <c r="BQ5210" s="24"/>
      <c r="BR5210" s="22"/>
      <c r="BS5210" s="24"/>
      <c r="BT5210" s="24"/>
      <c r="BU5210" s="23"/>
      <c r="BV5210" s="26"/>
      <c r="BX5210" s="6"/>
      <c r="BY5210" s="24"/>
      <c r="BZ5210" s="109"/>
      <c r="CA5210" s="66"/>
      <c r="CB5210" s="5"/>
      <c r="CC5210" s="68"/>
      <c r="CD5210" s="67"/>
      <c r="CE5210" s="67"/>
      <c r="CF5210" s="64"/>
      <c r="CG5210" s="5"/>
      <c r="CH5210" s="69"/>
      <c r="CI5210" s="6"/>
      <c r="CJ5210" s="5"/>
      <c r="CK5210" s="25"/>
      <c r="CL5210" s="5"/>
      <c r="DN5210" s="14"/>
      <c r="DO5210" s="14"/>
      <c r="DP5210" s="5"/>
      <c r="DQ5210" s="25"/>
      <c r="DR5210" s="25"/>
      <c r="DS5210" s="96"/>
      <c r="DT5210" s="83"/>
      <c r="DU5210" s="14"/>
      <c r="DX5210" s="83"/>
      <c r="DY5210" s="83"/>
      <c r="DZ5210" s="83"/>
      <c r="EA5210" s="83"/>
      <c r="EJ5210" s="54"/>
      <c r="EK5210" s="22"/>
      <c r="EL5210" s="24"/>
      <c r="EP5210" s="23"/>
      <c r="EQ5210" s="24"/>
      <c r="ER5210" s="22"/>
      <c r="ES5210" s="24"/>
      <c r="ET5210" s="24"/>
      <c r="EU5210" s="23"/>
      <c r="EV5210" s="26"/>
      <c r="EX5210" s="6"/>
      <c r="EY5210" s="24"/>
      <c r="EZ5210" s="109"/>
      <c r="FA5210" s="66"/>
      <c r="FB5210" s="5"/>
      <c r="FC5210" s="68"/>
      <c r="FD5210" s="67"/>
      <c r="FE5210" s="67"/>
      <c r="FF5210" s="64"/>
      <c r="FG5210" s="5"/>
      <c r="FH5210" s="69"/>
      <c r="FI5210" s="6"/>
      <c r="FJ5210" s="5"/>
      <c r="FK5210" s="25"/>
      <c r="FL5210" s="5"/>
    </row>
    <row r="5211" spans="40:168">
      <c r="AN5211" s="14"/>
      <c r="AO5211" s="14"/>
      <c r="AP5211" s="5"/>
      <c r="AQ5211" s="25"/>
      <c r="AR5211" s="25"/>
      <c r="AS5211" s="96"/>
      <c r="AT5211" s="83"/>
      <c r="AU5211" s="14"/>
      <c r="AX5211" s="83"/>
      <c r="AY5211" s="83"/>
      <c r="AZ5211" s="83"/>
      <c r="BA5211" s="83"/>
      <c r="BJ5211" s="54"/>
      <c r="BK5211" s="22"/>
      <c r="BL5211" s="24"/>
      <c r="BP5211" s="23"/>
      <c r="BQ5211" s="24"/>
      <c r="BR5211" s="22"/>
      <c r="BS5211" s="24"/>
      <c r="BT5211" s="24"/>
      <c r="BU5211" s="23"/>
      <c r="BV5211" s="26"/>
      <c r="BX5211" s="6"/>
      <c r="BY5211" s="24"/>
      <c r="BZ5211" s="109"/>
      <c r="CA5211" s="66"/>
      <c r="CB5211" s="5"/>
      <c r="CC5211" s="68"/>
      <c r="CD5211" s="67"/>
      <c r="CE5211" s="67"/>
      <c r="CF5211" s="64"/>
      <c r="CG5211" s="5"/>
      <c r="CH5211" s="69"/>
      <c r="CI5211" s="6"/>
      <c r="CJ5211" s="5"/>
      <c r="CK5211" s="25"/>
      <c r="CL5211" s="5"/>
      <c r="DN5211" s="14"/>
      <c r="DO5211" s="14"/>
      <c r="DP5211" s="5"/>
      <c r="DQ5211" s="25"/>
      <c r="DR5211" s="25"/>
      <c r="DS5211" s="96"/>
      <c r="DT5211" s="83"/>
      <c r="DU5211" s="14"/>
      <c r="DX5211" s="83"/>
      <c r="DY5211" s="83"/>
      <c r="DZ5211" s="83"/>
      <c r="EA5211" s="83"/>
      <c r="EJ5211" s="54"/>
      <c r="EK5211" s="22"/>
      <c r="EL5211" s="24"/>
      <c r="EP5211" s="23"/>
      <c r="EQ5211" s="24"/>
      <c r="ER5211" s="22"/>
      <c r="ES5211" s="24"/>
      <c r="ET5211" s="24"/>
      <c r="EU5211" s="23"/>
      <c r="EV5211" s="26"/>
      <c r="EX5211" s="6"/>
      <c r="EY5211" s="24"/>
      <c r="EZ5211" s="109"/>
      <c r="FA5211" s="66"/>
      <c r="FB5211" s="5"/>
      <c r="FC5211" s="68"/>
      <c r="FD5211" s="67"/>
      <c r="FE5211" s="67"/>
      <c r="FF5211" s="64"/>
      <c r="FG5211" s="5"/>
      <c r="FH5211" s="69"/>
      <c r="FI5211" s="6"/>
      <c r="FJ5211" s="5"/>
      <c r="FK5211" s="25"/>
      <c r="FL5211" s="5"/>
    </row>
    <row r="5212" spans="40:168">
      <c r="AN5212" s="14"/>
      <c r="AO5212" s="14"/>
      <c r="AP5212" s="5"/>
      <c r="AQ5212" s="25"/>
      <c r="AR5212" s="25"/>
      <c r="AS5212" s="96"/>
      <c r="AT5212" s="83"/>
      <c r="AU5212" s="14"/>
      <c r="AX5212" s="83"/>
      <c r="AY5212" s="83"/>
      <c r="AZ5212" s="83"/>
      <c r="BA5212" s="83"/>
      <c r="BJ5212" s="54"/>
      <c r="BK5212" s="22"/>
      <c r="BL5212" s="24"/>
      <c r="BP5212" s="23"/>
      <c r="BQ5212" s="24"/>
      <c r="BR5212" s="22"/>
      <c r="BS5212" s="24"/>
      <c r="BT5212" s="24"/>
      <c r="BU5212" s="23"/>
      <c r="BV5212" s="26"/>
      <c r="BX5212" s="6"/>
      <c r="BY5212" s="24"/>
      <c r="BZ5212" s="109"/>
      <c r="CA5212" s="66"/>
      <c r="CB5212" s="5"/>
      <c r="CC5212" s="68"/>
      <c r="CD5212" s="67"/>
      <c r="CE5212" s="67"/>
      <c r="CF5212" s="64"/>
      <c r="CG5212" s="5"/>
      <c r="CH5212" s="69"/>
      <c r="CI5212" s="6"/>
      <c r="CJ5212" s="5"/>
      <c r="CK5212" s="25"/>
      <c r="CL5212" s="5"/>
      <c r="DN5212" s="14"/>
      <c r="DO5212" s="14"/>
      <c r="DP5212" s="5"/>
      <c r="DQ5212" s="25"/>
      <c r="DR5212" s="25"/>
      <c r="DS5212" s="96"/>
      <c r="DT5212" s="83"/>
      <c r="DU5212" s="14"/>
      <c r="DX5212" s="83"/>
      <c r="DY5212" s="83"/>
      <c r="DZ5212" s="83"/>
      <c r="EA5212" s="83"/>
      <c r="EJ5212" s="54"/>
      <c r="EK5212" s="22"/>
      <c r="EL5212" s="24"/>
      <c r="EP5212" s="23"/>
      <c r="EQ5212" s="24"/>
      <c r="ER5212" s="22"/>
      <c r="ES5212" s="24"/>
      <c r="ET5212" s="24"/>
      <c r="EU5212" s="23"/>
      <c r="EV5212" s="26"/>
      <c r="EX5212" s="6"/>
      <c r="EY5212" s="24"/>
      <c r="EZ5212" s="109"/>
      <c r="FA5212" s="66"/>
      <c r="FB5212" s="5"/>
      <c r="FC5212" s="68"/>
      <c r="FD5212" s="67"/>
      <c r="FE5212" s="67"/>
      <c r="FF5212" s="64"/>
      <c r="FG5212" s="5"/>
      <c r="FH5212" s="69"/>
      <c r="FI5212" s="6"/>
      <c r="FJ5212" s="5"/>
      <c r="FK5212" s="25"/>
      <c r="FL5212" s="5"/>
    </row>
    <row r="5213" spans="40:168">
      <c r="AN5213" s="14"/>
      <c r="AO5213" s="14"/>
      <c r="AP5213" s="5"/>
      <c r="AQ5213" s="25"/>
      <c r="AR5213" s="25"/>
      <c r="AS5213" s="96"/>
      <c r="AT5213" s="83"/>
      <c r="AU5213" s="14"/>
      <c r="AX5213" s="83"/>
      <c r="AY5213" s="83"/>
      <c r="AZ5213" s="83"/>
      <c r="BA5213" s="83"/>
      <c r="BJ5213" s="54"/>
      <c r="BK5213" s="22"/>
      <c r="BL5213" s="24"/>
      <c r="BP5213" s="23"/>
      <c r="BQ5213" s="24"/>
      <c r="BR5213" s="22"/>
      <c r="BS5213" s="24"/>
      <c r="BT5213" s="24"/>
      <c r="BU5213" s="23"/>
      <c r="BV5213" s="26"/>
      <c r="BX5213" s="6"/>
      <c r="BY5213" s="24"/>
      <c r="BZ5213" s="109"/>
      <c r="CA5213" s="66"/>
      <c r="CB5213" s="5"/>
      <c r="CC5213" s="68"/>
      <c r="CD5213" s="67"/>
      <c r="CE5213" s="67"/>
      <c r="CF5213" s="64"/>
      <c r="CG5213" s="5"/>
      <c r="CH5213" s="69"/>
      <c r="CI5213" s="6"/>
      <c r="CJ5213" s="5"/>
      <c r="CK5213" s="25"/>
      <c r="CL5213" s="5"/>
      <c r="DN5213" s="14"/>
      <c r="DO5213" s="14"/>
      <c r="DP5213" s="5"/>
      <c r="DQ5213" s="25"/>
      <c r="DR5213" s="25"/>
      <c r="DS5213" s="96"/>
      <c r="DT5213" s="83"/>
      <c r="DU5213" s="14"/>
      <c r="DX5213" s="83"/>
      <c r="DY5213" s="83"/>
      <c r="DZ5213" s="83"/>
      <c r="EA5213" s="83"/>
      <c r="EJ5213" s="54"/>
      <c r="EK5213" s="22"/>
      <c r="EL5213" s="24"/>
      <c r="EP5213" s="23"/>
      <c r="EQ5213" s="24"/>
      <c r="ER5213" s="22"/>
      <c r="ES5213" s="24"/>
      <c r="ET5213" s="24"/>
      <c r="EU5213" s="23"/>
      <c r="EV5213" s="26"/>
      <c r="EX5213" s="6"/>
      <c r="EY5213" s="24"/>
      <c r="EZ5213" s="109"/>
      <c r="FA5213" s="66"/>
      <c r="FB5213" s="5"/>
      <c r="FC5213" s="68"/>
      <c r="FD5213" s="67"/>
      <c r="FE5213" s="67"/>
      <c r="FF5213" s="64"/>
      <c r="FG5213" s="5"/>
      <c r="FH5213" s="69"/>
      <c r="FI5213" s="6"/>
      <c r="FJ5213" s="5"/>
      <c r="FK5213" s="25"/>
      <c r="FL5213" s="5"/>
    </row>
    <row r="5214" spans="40:168">
      <c r="AN5214" s="14"/>
      <c r="AO5214" s="14"/>
      <c r="AP5214" s="5"/>
      <c r="AQ5214" s="25"/>
      <c r="AR5214" s="25"/>
      <c r="AS5214" s="96"/>
      <c r="AT5214" s="83"/>
      <c r="AU5214" s="14"/>
      <c r="AX5214" s="83"/>
      <c r="AY5214" s="83"/>
      <c r="AZ5214" s="83"/>
      <c r="BA5214" s="83"/>
      <c r="BJ5214" s="54"/>
      <c r="BK5214" s="22"/>
      <c r="BL5214" s="24"/>
      <c r="BP5214" s="23"/>
      <c r="BQ5214" s="24"/>
      <c r="BR5214" s="22"/>
      <c r="BS5214" s="24"/>
      <c r="BT5214" s="24"/>
      <c r="BU5214" s="23"/>
      <c r="BV5214" s="26"/>
      <c r="BX5214" s="6"/>
      <c r="BY5214" s="24"/>
      <c r="BZ5214" s="109"/>
      <c r="CA5214" s="66"/>
      <c r="CB5214" s="5"/>
      <c r="CC5214" s="68"/>
      <c r="CD5214" s="67"/>
      <c r="CE5214" s="67"/>
      <c r="CF5214" s="64"/>
      <c r="CG5214" s="5"/>
      <c r="CH5214" s="69"/>
      <c r="CI5214" s="6"/>
      <c r="CJ5214" s="5"/>
      <c r="CK5214" s="25"/>
      <c r="CL5214" s="5"/>
      <c r="DN5214" s="14"/>
      <c r="DO5214" s="14"/>
      <c r="DP5214" s="5"/>
      <c r="DQ5214" s="25"/>
      <c r="DR5214" s="25"/>
      <c r="DS5214" s="96"/>
      <c r="DT5214" s="83"/>
      <c r="DU5214" s="14"/>
      <c r="DX5214" s="83"/>
      <c r="DY5214" s="83"/>
      <c r="DZ5214" s="83"/>
      <c r="EA5214" s="83"/>
      <c r="EJ5214" s="54"/>
      <c r="EK5214" s="22"/>
      <c r="EL5214" s="24"/>
      <c r="EP5214" s="23"/>
      <c r="EQ5214" s="24"/>
      <c r="ER5214" s="22"/>
      <c r="ES5214" s="24"/>
      <c r="ET5214" s="24"/>
      <c r="EU5214" s="23"/>
      <c r="EV5214" s="26"/>
      <c r="EX5214" s="6"/>
      <c r="EY5214" s="24"/>
      <c r="EZ5214" s="109"/>
      <c r="FA5214" s="66"/>
      <c r="FB5214" s="5"/>
      <c r="FC5214" s="68"/>
      <c r="FD5214" s="67"/>
      <c r="FE5214" s="67"/>
      <c r="FF5214" s="64"/>
      <c r="FG5214" s="5"/>
      <c r="FH5214" s="69"/>
      <c r="FI5214" s="6"/>
      <c r="FJ5214" s="5"/>
      <c r="FK5214" s="25"/>
      <c r="FL5214" s="5"/>
    </row>
    <row r="5215" spans="40:168">
      <c r="AN5215" s="14"/>
      <c r="AO5215" s="14"/>
      <c r="AP5215" s="5"/>
      <c r="AQ5215" s="25"/>
      <c r="AR5215" s="25"/>
      <c r="AS5215" s="96"/>
      <c r="AT5215" s="83"/>
      <c r="AU5215" s="14"/>
      <c r="AX5215" s="83"/>
      <c r="AY5215" s="83"/>
      <c r="AZ5215" s="83"/>
      <c r="BA5215" s="83"/>
      <c r="BJ5215" s="54"/>
      <c r="BK5215" s="22"/>
      <c r="BL5215" s="24"/>
      <c r="BP5215" s="23"/>
      <c r="BQ5215" s="24"/>
      <c r="BR5215" s="22"/>
      <c r="BS5215" s="24"/>
      <c r="BT5215" s="24"/>
      <c r="BU5215" s="23"/>
      <c r="BV5215" s="26"/>
      <c r="BX5215" s="6"/>
      <c r="BY5215" s="24"/>
      <c r="BZ5215" s="109"/>
      <c r="CA5215" s="66"/>
      <c r="CB5215" s="5"/>
      <c r="CC5215" s="68"/>
      <c r="CD5215" s="67"/>
      <c r="CE5215" s="67"/>
      <c r="CF5215" s="64"/>
      <c r="CG5215" s="5"/>
      <c r="CH5215" s="69"/>
      <c r="CI5215" s="6"/>
      <c r="CJ5215" s="5"/>
      <c r="CK5215" s="25"/>
      <c r="CL5215" s="5"/>
      <c r="DN5215" s="14"/>
      <c r="DO5215" s="14"/>
      <c r="DP5215" s="5"/>
      <c r="DQ5215" s="25"/>
      <c r="DR5215" s="25"/>
      <c r="DS5215" s="96"/>
      <c r="DT5215" s="83"/>
      <c r="DU5215" s="14"/>
      <c r="DX5215" s="83"/>
      <c r="DY5215" s="83"/>
      <c r="DZ5215" s="83"/>
      <c r="EA5215" s="83"/>
      <c r="EJ5215" s="54"/>
      <c r="EK5215" s="22"/>
      <c r="EL5215" s="24"/>
      <c r="EP5215" s="23"/>
      <c r="EQ5215" s="24"/>
      <c r="ER5215" s="22"/>
      <c r="ES5215" s="24"/>
      <c r="ET5215" s="24"/>
      <c r="EU5215" s="23"/>
      <c r="EV5215" s="26"/>
      <c r="EX5215" s="6"/>
      <c r="EY5215" s="24"/>
      <c r="EZ5215" s="109"/>
      <c r="FA5215" s="66"/>
      <c r="FB5215" s="5"/>
      <c r="FC5215" s="68"/>
      <c r="FD5215" s="67"/>
      <c r="FE5215" s="67"/>
      <c r="FF5215" s="64"/>
      <c r="FG5215" s="5"/>
      <c r="FH5215" s="69"/>
      <c r="FI5215" s="6"/>
      <c r="FJ5215" s="5"/>
      <c r="FK5215" s="25"/>
      <c r="FL5215" s="5"/>
    </row>
    <row r="5216" spans="40:168">
      <c r="AN5216" s="14"/>
      <c r="AO5216" s="14"/>
      <c r="AP5216" s="5"/>
      <c r="AQ5216" s="25"/>
      <c r="AR5216" s="25"/>
      <c r="AS5216" s="96"/>
      <c r="AT5216" s="83"/>
      <c r="AU5216" s="14"/>
      <c r="AX5216" s="83"/>
      <c r="AY5216" s="83"/>
      <c r="AZ5216" s="83"/>
      <c r="BA5216" s="83"/>
      <c r="BJ5216" s="54"/>
      <c r="BK5216" s="22"/>
      <c r="BL5216" s="24"/>
      <c r="BP5216" s="23"/>
      <c r="BQ5216" s="24"/>
      <c r="BR5216" s="22"/>
      <c r="BS5216" s="24"/>
      <c r="BT5216" s="24"/>
      <c r="BU5216" s="23"/>
      <c r="BV5216" s="26"/>
      <c r="BX5216" s="6"/>
      <c r="BY5216" s="24"/>
      <c r="BZ5216" s="109"/>
      <c r="CA5216" s="66"/>
      <c r="CB5216" s="5"/>
      <c r="CC5216" s="68"/>
      <c r="CD5216" s="67"/>
      <c r="CE5216" s="67"/>
      <c r="CF5216" s="64"/>
      <c r="CG5216" s="5"/>
      <c r="CH5216" s="69"/>
      <c r="CI5216" s="6"/>
      <c r="CJ5216" s="5"/>
      <c r="CK5216" s="25"/>
      <c r="CL5216" s="5"/>
      <c r="DN5216" s="14"/>
      <c r="DO5216" s="14"/>
      <c r="DP5216" s="5"/>
      <c r="DQ5216" s="25"/>
      <c r="DR5216" s="25"/>
      <c r="DS5216" s="96"/>
      <c r="DT5216" s="83"/>
      <c r="DU5216" s="14"/>
      <c r="DX5216" s="83"/>
      <c r="DY5216" s="83"/>
      <c r="DZ5216" s="83"/>
      <c r="EA5216" s="83"/>
      <c r="EJ5216" s="54"/>
      <c r="EK5216" s="22"/>
      <c r="EL5216" s="24"/>
      <c r="EP5216" s="23"/>
      <c r="EQ5216" s="24"/>
      <c r="ER5216" s="22"/>
      <c r="ES5216" s="24"/>
      <c r="ET5216" s="24"/>
      <c r="EU5216" s="23"/>
      <c r="EV5216" s="26"/>
      <c r="EX5216" s="6"/>
      <c r="EY5216" s="24"/>
      <c r="EZ5216" s="109"/>
      <c r="FA5216" s="66"/>
      <c r="FB5216" s="5"/>
      <c r="FC5216" s="68"/>
      <c r="FD5216" s="67"/>
      <c r="FE5216" s="67"/>
      <c r="FF5216" s="64"/>
      <c r="FG5216" s="5"/>
      <c r="FH5216" s="69"/>
      <c r="FI5216" s="6"/>
      <c r="FJ5216" s="5"/>
      <c r="FK5216" s="25"/>
      <c r="FL5216" s="5"/>
    </row>
    <row r="5217" spans="40:168">
      <c r="AN5217" s="14"/>
      <c r="AO5217" s="14"/>
      <c r="AP5217" s="5"/>
      <c r="AQ5217" s="25"/>
      <c r="AR5217" s="25"/>
      <c r="AS5217" s="96"/>
      <c r="AT5217" s="83"/>
      <c r="AU5217" s="14"/>
      <c r="AX5217" s="83"/>
      <c r="AY5217" s="83"/>
      <c r="AZ5217" s="83"/>
      <c r="BA5217" s="83"/>
      <c r="BJ5217" s="54"/>
      <c r="BK5217" s="22"/>
      <c r="BL5217" s="24"/>
      <c r="BP5217" s="23"/>
      <c r="BQ5217" s="24"/>
      <c r="BR5217" s="22"/>
      <c r="BS5217" s="24"/>
      <c r="BT5217" s="24"/>
      <c r="BU5217" s="23"/>
      <c r="BV5217" s="26"/>
      <c r="BX5217" s="6"/>
      <c r="BY5217" s="24"/>
      <c r="BZ5217" s="109"/>
      <c r="CA5217" s="66"/>
      <c r="CB5217" s="5"/>
      <c r="CC5217" s="68"/>
      <c r="CD5217" s="67"/>
      <c r="CE5217" s="67"/>
      <c r="CF5217" s="64"/>
      <c r="CG5217" s="5"/>
      <c r="CH5217" s="69"/>
      <c r="CI5217" s="6"/>
      <c r="CJ5217" s="5"/>
      <c r="CK5217" s="25"/>
      <c r="CL5217" s="5"/>
      <c r="DN5217" s="14"/>
      <c r="DO5217" s="14"/>
      <c r="DP5217" s="5"/>
      <c r="DQ5217" s="25"/>
      <c r="DR5217" s="25"/>
      <c r="DS5217" s="96"/>
      <c r="DT5217" s="83"/>
      <c r="DU5217" s="14"/>
      <c r="DX5217" s="83"/>
      <c r="DY5217" s="83"/>
      <c r="DZ5217" s="83"/>
      <c r="EA5217" s="83"/>
      <c r="EJ5217" s="54"/>
      <c r="EK5217" s="22"/>
      <c r="EL5217" s="24"/>
      <c r="EP5217" s="23"/>
      <c r="EQ5217" s="24"/>
      <c r="ER5217" s="22"/>
      <c r="ES5217" s="24"/>
      <c r="ET5217" s="24"/>
      <c r="EU5217" s="23"/>
      <c r="EV5217" s="26"/>
      <c r="EX5217" s="6"/>
      <c r="EY5217" s="24"/>
      <c r="EZ5217" s="109"/>
      <c r="FA5217" s="66"/>
      <c r="FB5217" s="5"/>
      <c r="FC5217" s="68"/>
      <c r="FD5217" s="67"/>
      <c r="FE5217" s="67"/>
      <c r="FF5217" s="64"/>
      <c r="FG5217" s="5"/>
      <c r="FH5217" s="69"/>
      <c r="FI5217" s="6"/>
      <c r="FJ5217" s="5"/>
      <c r="FK5217" s="25"/>
      <c r="FL5217" s="5"/>
    </row>
    <row r="5218" spans="40:168">
      <c r="AN5218" s="14"/>
      <c r="AO5218" s="14"/>
      <c r="AP5218" s="5"/>
      <c r="AQ5218" s="25"/>
      <c r="AR5218" s="25"/>
      <c r="AS5218" s="96"/>
      <c r="AT5218" s="83"/>
      <c r="AU5218" s="14"/>
      <c r="AX5218" s="83"/>
      <c r="AY5218" s="83"/>
      <c r="AZ5218" s="83"/>
      <c r="BA5218" s="83"/>
      <c r="BJ5218" s="54"/>
      <c r="BK5218" s="22"/>
      <c r="BL5218" s="24"/>
      <c r="BP5218" s="23"/>
      <c r="BQ5218" s="24"/>
      <c r="BR5218" s="22"/>
      <c r="BS5218" s="24"/>
      <c r="BT5218" s="24"/>
      <c r="BU5218" s="23"/>
      <c r="BV5218" s="26"/>
      <c r="BX5218" s="6"/>
      <c r="BY5218" s="24"/>
      <c r="BZ5218" s="109"/>
      <c r="CA5218" s="66"/>
      <c r="CB5218" s="5"/>
      <c r="CC5218" s="68"/>
      <c r="CD5218" s="67"/>
      <c r="CE5218" s="67"/>
      <c r="CF5218" s="64"/>
      <c r="CG5218" s="5"/>
      <c r="CH5218" s="69"/>
      <c r="CI5218" s="6"/>
      <c r="CJ5218" s="5"/>
      <c r="CK5218" s="25"/>
      <c r="CL5218" s="5"/>
      <c r="DN5218" s="14"/>
      <c r="DO5218" s="14"/>
      <c r="DP5218" s="5"/>
      <c r="DQ5218" s="25"/>
      <c r="DR5218" s="25"/>
      <c r="DS5218" s="96"/>
      <c r="DT5218" s="83"/>
      <c r="DU5218" s="14"/>
      <c r="DX5218" s="83"/>
      <c r="DY5218" s="83"/>
      <c r="DZ5218" s="83"/>
      <c r="EA5218" s="83"/>
      <c r="EJ5218" s="54"/>
      <c r="EK5218" s="22"/>
      <c r="EL5218" s="24"/>
      <c r="EP5218" s="23"/>
      <c r="EQ5218" s="24"/>
      <c r="ER5218" s="22"/>
      <c r="ES5218" s="24"/>
      <c r="ET5218" s="24"/>
      <c r="EU5218" s="23"/>
      <c r="EV5218" s="26"/>
      <c r="EX5218" s="6"/>
      <c r="EY5218" s="24"/>
      <c r="EZ5218" s="109"/>
      <c r="FA5218" s="66"/>
      <c r="FB5218" s="5"/>
      <c r="FC5218" s="68"/>
      <c r="FD5218" s="67"/>
      <c r="FE5218" s="67"/>
      <c r="FF5218" s="64"/>
      <c r="FG5218" s="5"/>
      <c r="FH5218" s="69"/>
      <c r="FI5218" s="6"/>
      <c r="FJ5218" s="5"/>
      <c r="FK5218" s="25"/>
      <c r="FL5218" s="5"/>
    </row>
    <row r="5219" spans="40:168">
      <c r="AN5219" s="14"/>
      <c r="AO5219" s="14"/>
      <c r="AP5219" s="5"/>
      <c r="AQ5219" s="25"/>
      <c r="AR5219" s="25"/>
      <c r="AS5219" s="96"/>
      <c r="AT5219" s="83"/>
      <c r="AU5219" s="14"/>
      <c r="AX5219" s="83"/>
      <c r="AY5219" s="83"/>
      <c r="AZ5219" s="83"/>
      <c r="BA5219" s="83"/>
      <c r="BJ5219" s="54"/>
      <c r="BK5219" s="22"/>
      <c r="BL5219" s="24"/>
      <c r="BP5219" s="23"/>
      <c r="BQ5219" s="24"/>
      <c r="BR5219" s="22"/>
      <c r="BS5219" s="24"/>
      <c r="BT5219" s="24"/>
      <c r="BU5219" s="23"/>
      <c r="BV5219" s="26"/>
      <c r="BX5219" s="6"/>
      <c r="BY5219" s="24"/>
      <c r="BZ5219" s="109"/>
      <c r="CA5219" s="66"/>
      <c r="CB5219" s="5"/>
      <c r="CC5219" s="68"/>
      <c r="CD5219" s="67"/>
      <c r="CE5219" s="67"/>
      <c r="CF5219" s="64"/>
      <c r="CG5219" s="5"/>
      <c r="CH5219" s="69"/>
      <c r="CI5219" s="6"/>
      <c r="CJ5219" s="5"/>
      <c r="CK5219" s="25"/>
      <c r="CL5219" s="5"/>
      <c r="DN5219" s="14"/>
      <c r="DO5219" s="14"/>
      <c r="DP5219" s="5"/>
      <c r="DQ5219" s="25"/>
      <c r="DR5219" s="25"/>
      <c r="DS5219" s="96"/>
      <c r="DT5219" s="83"/>
      <c r="DU5219" s="14"/>
      <c r="DX5219" s="83"/>
      <c r="DY5219" s="83"/>
      <c r="DZ5219" s="83"/>
      <c r="EA5219" s="83"/>
      <c r="EJ5219" s="54"/>
      <c r="EK5219" s="22"/>
      <c r="EL5219" s="24"/>
      <c r="EP5219" s="23"/>
      <c r="EQ5219" s="24"/>
      <c r="ER5219" s="22"/>
      <c r="ES5219" s="24"/>
      <c r="ET5219" s="24"/>
      <c r="EU5219" s="23"/>
      <c r="EV5219" s="26"/>
      <c r="EX5219" s="6"/>
      <c r="EY5219" s="24"/>
      <c r="EZ5219" s="109"/>
      <c r="FA5219" s="66"/>
      <c r="FB5219" s="5"/>
      <c r="FC5219" s="68"/>
      <c r="FD5219" s="67"/>
      <c r="FE5219" s="67"/>
      <c r="FF5219" s="64"/>
      <c r="FG5219" s="5"/>
      <c r="FH5219" s="69"/>
      <c r="FI5219" s="6"/>
      <c r="FJ5219" s="5"/>
      <c r="FK5219" s="25"/>
      <c r="FL5219" s="5"/>
    </row>
    <row r="5220" spans="40:168">
      <c r="AN5220" s="14"/>
      <c r="AO5220" s="14"/>
      <c r="AP5220" s="5"/>
      <c r="AQ5220" s="25"/>
      <c r="AR5220" s="25"/>
      <c r="AS5220" s="96"/>
      <c r="AT5220" s="83"/>
      <c r="AU5220" s="14"/>
      <c r="AX5220" s="83"/>
      <c r="AY5220" s="83"/>
      <c r="AZ5220" s="83"/>
      <c r="BA5220" s="83"/>
      <c r="BJ5220" s="54"/>
      <c r="BK5220" s="22"/>
      <c r="BL5220" s="24"/>
      <c r="BP5220" s="23"/>
      <c r="BQ5220" s="24"/>
      <c r="BR5220" s="22"/>
      <c r="BS5220" s="24"/>
      <c r="BT5220" s="24"/>
      <c r="BU5220" s="23"/>
      <c r="BV5220" s="26"/>
      <c r="BX5220" s="6"/>
      <c r="BY5220" s="24"/>
      <c r="BZ5220" s="109"/>
      <c r="CA5220" s="66"/>
      <c r="CB5220" s="5"/>
      <c r="CC5220" s="68"/>
      <c r="CD5220" s="67"/>
      <c r="CE5220" s="67"/>
      <c r="CF5220" s="64"/>
      <c r="CG5220" s="5"/>
      <c r="CH5220" s="69"/>
      <c r="CI5220" s="6"/>
      <c r="CJ5220" s="5"/>
      <c r="CK5220" s="25"/>
      <c r="CL5220" s="5"/>
      <c r="DN5220" s="14"/>
      <c r="DO5220" s="14"/>
      <c r="DP5220" s="5"/>
      <c r="DQ5220" s="25"/>
      <c r="DR5220" s="25"/>
      <c r="DS5220" s="96"/>
      <c r="DT5220" s="83"/>
      <c r="DU5220" s="14"/>
      <c r="DX5220" s="83"/>
      <c r="DY5220" s="83"/>
      <c r="DZ5220" s="83"/>
      <c r="EA5220" s="83"/>
      <c r="EJ5220" s="54"/>
      <c r="EK5220" s="22"/>
      <c r="EL5220" s="24"/>
      <c r="EP5220" s="23"/>
      <c r="EQ5220" s="24"/>
      <c r="ER5220" s="22"/>
      <c r="ES5220" s="24"/>
      <c r="ET5220" s="24"/>
      <c r="EU5220" s="23"/>
      <c r="EV5220" s="26"/>
      <c r="EX5220" s="6"/>
      <c r="EY5220" s="24"/>
      <c r="EZ5220" s="109"/>
      <c r="FA5220" s="66"/>
      <c r="FB5220" s="5"/>
      <c r="FC5220" s="68"/>
      <c r="FD5220" s="67"/>
      <c r="FE5220" s="67"/>
      <c r="FF5220" s="64"/>
      <c r="FG5220" s="5"/>
      <c r="FH5220" s="69"/>
      <c r="FI5220" s="6"/>
      <c r="FJ5220" s="5"/>
      <c r="FK5220" s="25"/>
      <c r="FL5220" s="5"/>
    </row>
    <row r="5221" spans="40:168">
      <c r="AN5221" s="14"/>
      <c r="AO5221" s="14"/>
      <c r="AP5221" s="5"/>
      <c r="AQ5221" s="25"/>
      <c r="AR5221" s="25"/>
      <c r="AS5221" s="96"/>
      <c r="AT5221" s="83"/>
      <c r="AU5221" s="14"/>
      <c r="AX5221" s="83"/>
      <c r="AY5221" s="83"/>
      <c r="AZ5221" s="83"/>
      <c r="BA5221" s="83"/>
      <c r="BJ5221" s="54"/>
      <c r="BK5221" s="22"/>
      <c r="BL5221" s="24"/>
      <c r="BP5221" s="23"/>
      <c r="BQ5221" s="24"/>
      <c r="BR5221" s="22"/>
      <c r="BS5221" s="24"/>
      <c r="BT5221" s="24"/>
      <c r="BU5221" s="23"/>
      <c r="BV5221" s="26"/>
      <c r="BX5221" s="6"/>
      <c r="BY5221" s="24"/>
      <c r="BZ5221" s="109"/>
      <c r="CA5221" s="66"/>
      <c r="CB5221" s="5"/>
      <c r="CC5221" s="68"/>
      <c r="CD5221" s="67"/>
      <c r="CE5221" s="67"/>
      <c r="CF5221" s="64"/>
      <c r="CG5221" s="5"/>
      <c r="CH5221" s="69"/>
      <c r="CI5221" s="6"/>
      <c r="CJ5221" s="5"/>
      <c r="CK5221" s="25"/>
      <c r="CL5221" s="5"/>
      <c r="DN5221" s="14"/>
      <c r="DO5221" s="14"/>
      <c r="DP5221" s="5"/>
      <c r="DQ5221" s="25"/>
      <c r="DR5221" s="25"/>
      <c r="DS5221" s="96"/>
      <c r="DT5221" s="83"/>
      <c r="DU5221" s="14"/>
      <c r="DX5221" s="83"/>
      <c r="DY5221" s="83"/>
      <c r="DZ5221" s="83"/>
      <c r="EA5221" s="83"/>
      <c r="EJ5221" s="54"/>
      <c r="EK5221" s="22"/>
      <c r="EL5221" s="24"/>
      <c r="EP5221" s="23"/>
      <c r="EQ5221" s="24"/>
      <c r="ER5221" s="22"/>
      <c r="ES5221" s="24"/>
      <c r="ET5221" s="24"/>
      <c r="EU5221" s="23"/>
      <c r="EV5221" s="26"/>
      <c r="EX5221" s="6"/>
      <c r="EY5221" s="24"/>
      <c r="EZ5221" s="109"/>
      <c r="FA5221" s="66"/>
      <c r="FB5221" s="5"/>
      <c r="FC5221" s="68"/>
      <c r="FD5221" s="67"/>
      <c r="FE5221" s="67"/>
      <c r="FF5221" s="64"/>
      <c r="FG5221" s="5"/>
      <c r="FH5221" s="69"/>
      <c r="FI5221" s="6"/>
      <c r="FJ5221" s="5"/>
      <c r="FK5221" s="25"/>
      <c r="FL5221" s="5"/>
    </row>
    <row r="5222" spans="40:168">
      <c r="AN5222" s="14"/>
      <c r="AO5222" s="14"/>
      <c r="AP5222" s="5"/>
      <c r="AQ5222" s="25"/>
      <c r="AR5222" s="25"/>
      <c r="AS5222" s="96"/>
      <c r="AT5222" s="83"/>
      <c r="AU5222" s="14"/>
      <c r="AX5222" s="83"/>
      <c r="AY5222" s="83"/>
      <c r="AZ5222" s="83"/>
      <c r="BA5222" s="83"/>
      <c r="BJ5222" s="54"/>
      <c r="BK5222" s="22"/>
      <c r="BL5222" s="24"/>
      <c r="BP5222" s="23"/>
      <c r="BQ5222" s="24"/>
      <c r="BR5222" s="22"/>
      <c r="BS5222" s="24"/>
      <c r="BT5222" s="24"/>
      <c r="BU5222" s="23"/>
      <c r="BV5222" s="26"/>
      <c r="BX5222" s="6"/>
      <c r="BY5222" s="24"/>
      <c r="BZ5222" s="109"/>
      <c r="CA5222" s="66"/>
      <c r="CB5222" s="5"/>
      <c r="CC5222" s="68"/>
      <c r="CD5222" s="67"/>
      <c r="CE5222" s="67"/>
      <c r="CF5222" s="64"/>
      <c r="CG5222" s="5"/>
      <c r="CH5222" s="69"/>
      <c r="CI5222" s="6"/>
      <c r="CJ5222" s="5"/>
      <c r="CK5222" s="25"/>
      <c r="CL5222" s="5"/>
      <c r="DN5222" s="14"/>
      <c r="DO5222" s="14"/>
      <c r="DP5222" s="5"/>
      <c r="DQ5222" s="25"/>
      <c r="DR5222" s="25"/>
      <c r="DS5222" s="96"/>
      <c r="DT5222" s="83"/>
      <c r="DU5222" s="14"/>
      <c r="DX5222" s="83"/>
      <c r="DY5222" s="83"/>
      <c r="DZ5222" s="83"/>
      <c r="EA5222" s="83"/>
      <c r="EJ5222" s="54"/>
      <c r="EK5222" s="22"/>
      <c r="EL5222" s="24"/>
      <c r="EP5222" s="23"/>
      <c r="EQ5222" s="24"/>
      <c r="ER5222" s="22"/>
      <c r="ES5222" s="24"/>
      <c r="ET5222" s="24"/>
      <c r="EU5222" s="23"/>
      <c r="EV5222" s="26"/>
      <c r="EX5222" s="6"/>
      <c r="EY5222" s="24"/>
      <c r="EZ5222" s="109"/>
      <c r="FA5222" s="66"/>
      <c r="FB5222" s="5"/>
      <c r="FC5222" s="68"/>
      <c r="FD5222" s="67"/>
      <c r="FE5222" s="67"/>
      <c r="FF5222" s="64"/>
      <c r="FG5222" s="5"/>
      <c r="FH5222" s="69"/>
      <c r="FI5222" s="6"/>
      <c r="FJ5222" s="5"/>
      <c r="FK5222" s="25"/>
      <c r="FL5222" s="5"/>
    </row>
    <row r="5223" spans="40:168">
      <c r="AN5223" s="14"/>
      <c r="AO5223" s="14"/>
      <c r="AP5223" s="5"/>
      <c r="AQ5223" s="25"/>
      <c r="AR5223" s="25"/>
      <c r="AS5223" s="96"/>
      <c r="AT5223" s="83"/>
      <c r="AU5223" s="14"/>
      <c r="AX5223" s="83"/>
      <c r="AY5223" s="83"/>
      <c r="AZ5223" s="83"/>
      <c r="BA5223" s="83"/>
      <c r="BJ5223" s="54"/>
      <c r="BK5223" s="22"/>
      <c r="BL5223" s="24"/>
      <c r="BP5223" s="23"/>
      <c r="BQ5223" s="24"/>
      <c r="BR5223" s="22"/>
      <c r="BS5223" s="24"/>
      <c r="BT5223" s="24"/>
      <c r="BU5223" s="23"/>
      <c r="BV5223" s="26"/>
      <c r="BX5223" s="6"/>
      <c r="BY5223" s="24"/>
      <c r="BZ5223" s="109"/>
      <c r="CA5223" s="66"/>
      <c r="CB5223" s="5"/>
      <c r="CC5223" s="68"/>
      <c r="CD5223" s="67"/>
      <c r="CE5223" s="67"/>
      <c r="CF5223" s="64"/>
      <c r="CG5223" s="5"/>
      <c r="CH5223" s="69"/>
      <c r="CI5223" s="6"/>
      <c r="CJ5223" s="5"/>
      <c r="CK5223" s="25"/>
      <c r="CL5223" s="5"/>
      <c r="DN5223" s="14"/>
      <c r="DO5223" s="14"/>
      <c r="DP5223" s="5"/>
      <c r="DQ5223" s="25"/>
      <c r="DR5223" s="25"/>
      <c r="DS5223" s="96"/>
      <c r="DT5223" s="83"/>
      <c r="DU5223" s="14"/>
      <c r="DX5223" s="83"/>
      <c r="DY5223" s="83"/>
      <c r="DZ5223" s="83"/>
      <c r="EA5223" s="83"/>
      <c r="EJ5223" s="54"/>
      <c r="EK5223" s="22"/>
      <c r="EL5223" s="24"/>
      <c r="EP5223" s="23"/>
      <c r="EQ5223" s="24"/>
      <c r="ER5223" s="22"/>
      <c r="ES5223" s="24"/>
      <c r="ET5223" s="24"/>
      <c r="EU5223" s="23"/>
      <c r="EV5223" s="26"/>
      <c r="EX5223" s="6"/>
      <c r="EY5223" s="24"/>
      <c r="EZ5223" s="109"/>
      <c r="FA5223" s="66"/>
      <c r="FB5223" s="5"/>
      <c r="FC5223" s="68"/>
      <c r="FD5223" s="67"/>
      <c r="FE5223" s="67"/>
      <c r="FF5223" s="64"/>
      <c r="FG5223" s="5"/>
      <c r="FH5223" s="69"/>
      <c r="FI5223" s="6"/>
      <c r="FJ5223" s="5"/>
      <c r="FK5223" s="25"/>
      <c r="FL5223" s="5"/>
    </row>
    <row r="5224" spans="40:168">
      <c r="AN5224" s="14"/>
      <c r="AO5224" s="14"/>
      <c r="AP5224" s="5"/>
      <c r="AQ5224" s="25"/>
      <c r="AR5224" s="25"/>
      <c r="AS5224" s="96"/>
      <c r="AT5224" s="83"/>
      <c r="AU5224" s="14"/>
      <c r="AX5224" s="83"/>
      <c r="AY5224" s="83"/>
      <c r="AZ5224" s="83"/>
      <c r="BA5224" s="83"/>
      <c r="BJ5224" s="54"/>
      <c r="BK5224" s="22"/>
      <c r="BL5224" s="24"/>
      <c r="BP5224" s="23"/>
      <c r="BQ5224" s="24"/>
      <c r="BR5224" s="22"/>
      <c r="BS5224" s="24"/>
      <c r="BT5224" s="24"/>
      <c r="BU5224" s="23"/>
      <c r="BV5224" s="26"/>
      <c r="BX5224" s="6"/>
      <c r="BY5224" s="24"/>
      <c r="BZ5224" s="109"/>
      <c r="CA5224" s="66"/>
      <c r="CB5224" s="5"/>
      <c r="CC5224" s="68"/>
      <c r="CD5224" s="67"/>
      <c r="CE5224" s="67"/>
      <c r="CF5224" s="64"/>
      <c r="CG5224" s="5"/>
      <c r="CH5224" s="69"/>
      <c r="CI5224" s="6"/>
      <c r="CJ5224" s="5"/>
      <c r="CK5224" s="25"/>
      <c r="CL5224" s="5"/>
      <c r="DN5224" s="14"/>
      <c r="DO5224" s="14"/>
      <c r="DP5224" s="5"/>
      <c r="DQ5224" s="25"/>
      <c r="DR5224" s="25"/>
      <c r="DS5224" s="96"/>
      <c r="DT5224" s="83"/>
      <c r="DU5224" s="14"/>
      <c r="DX5224" s="83"/>
      <c r="DY5224" s="83"/>
      <c r="DZ5224" s="83"/>
      <c r="EA5224" s="83"/>
      <c r="EJ5224" s="54"/>
      <c r="EK5224" s="22"/>
      <c r="EL5224" s="24"/>
      <c r="EP5224" s="23"/>
      <c r="EQ5224" s="24"/>
      <c r="ER5224" s="22"/>
      <c r="ES5224" s="24"/>
      <c r="ET5224" s="24"/>
      <c r="EU5224" s="23"/>
      <c r="EV5224" s="26"/>
      <c r="EX5224" s="6"/>
      <c r="EY5224" s="24"/>
      <c r="EZ5224" s="109"/>
      <c r="FA5224" s="66"/>
      <c r="FB5224" s="5"/>
      <c r="FC5224" s="68"/>
      <c r="FD5224" s="67"/>
      <c r="FE5224" s="67"/>
      <c r="FF5224" s="64"/>
      <c r="FG5224" s="5"/>
      <c r="FH5224" s="69"/>
      <c r="FI5224" s="6"/>
      <c r="FJ5224" s="5"/>
      <c r="FK5224" s="25"/>
      <c r="FL5224" s="5"/>
    </row>
    <row r="5225" spans="40:168">
      <c r="AN5225" s="14"/>
      <c r="AO5225" s="14"/>
      <c r="AP5225" s="5"/>
      <c r="AQ5225" s="25"/>
      <c r="AR5225" s="25"/>
      <c r="AS5225" s="96"/>
      <c r="AT5225" s="83"/>
      <c r="AU5225" s="14"/>
      <c r="AX5225" s="83"/>
      <c r="AY5225" s="83"/>
      <c r="AZ5225" s="83"/>
      <c r="BA5225" s="83"/>
      <c r="BJ5225" s="54"/>
      <c r="BK5225" s="22"/>
      <c r="BL5225" s="24"/>
      <c r="BP5225" s="23"/>
      <c r="BQ5225" s="24"/>
      <c r="BR5225" s="22"/>
      <c r="BS5225" s="24"/>
      <c r="BT5225" s="24"/>
      <c r="BU5225" s="23"/>
      <c r="BV5225" s="26"/>
      <c r="BX5225" s="6"/>
      <c r="BY5225" s="24"/>
      <c r="BZ5225" s="109"/>
      <c r="CA5225" s="66"/>
      <c r="CB5225" s="5"/>
      <c r="CC5225" s="68"/>
      <c r="CD5225" s="67"/>
      <c r="CE5225" s="67"/>
      <c r="CF5225" s="64"/>
      <c r="CG5225" s="5"/>
      <c r="CH5225" s="69"/>
      <c r="CI5225" s="6"/>
      <c r="CJ5225" s="5"/>
      <c r="CK5225" s="25"/>
      <c r="CL5225" s="5"/>
      <c r="DN5225" s="14"/>
      <c r="DO5225" s="14"/>
      <c r="DP5225" s="5"/>
      <c r="DQ5225" s="25"/>
      <c r="DR5225" s="25"/>
      <c r="DS5225" s="96"/>
      <c r="DT5225" s="83"/>
      <c r="DU5225" s="14"/>
      <c r="DX5225" s="83"/>
      <c r="DY5225" s="83"/>
      <c r="DZ5225" s="83"/>
      <c r="EA5225" s="83"/>
      <c r="EJ5225" s="54"/>
      <c r="EK5225" s="22"/>
      <c r="EL5225" s="24"/>
      <c r="EP5225" s="23"/>
      <c r="EQ5225" s="24"/>
      <c r="ER5225" s="22"/>
      <c r="ES5225" s="24"/>
      <c r="ET5225" s="24"/>
      <c r="EU5225" s="23"/>
      <c r="EV5225" s="26"/>
      <c r="EX5225" s="6"/>
      <c r="EY5225" s="24"/>
      <c r="EZ5225" s="109"/>
      <c r="FA5225" s="66"/>
      <c r="FB5225" s="5"/>
      <c r="FC5225" s="68"/>
      <c r="FD5225" s="67"/>
      <c r="FE5225" s="67"/>
      <c r="FF5225" s="64"/>
      <c r="FG5225" s="5"/>
      <c r="FH5225" s="69"/>
      <c r="FI5225" s="6"/>
      <c r="FJ5225" s="5"/>
      <c r="FK5225" s="25"/>
      <c r="FL5225" s="5"/>
    </row>
    <row r="5226" spans="40:168">
      <c r="AN5226" s="14"/>
      <c r="AO5226" s="14"/>
      <c r="AP5226" s="5"/>
      <c r="AQ5226" s="25"/>
      <c r="AR5226" s="25"/>
      <c r="AS5226" s="96"/>
      <c r="AT5226" s="83"/>
      <c r="AU5226" s="14"/>
      <c r="AX5226" s="83"/>
      <c r="AY5226" s="83"/>
      <c r="AZ5226" s="83"/>
      <c r="BA5226" s="83"/>
      <c r="BJ5226" s="54"/>
      <c r="BK5226" s="22"/>
      <c r="BL5226" s="24"/>
      <c r="BP5226" s="23"/>
      <c r="BQ5226" s="24"/>
      <c r="BR5226" s="22"/>
      <c r="BS5226" s="24"/>
      <c r="BT5226" s="24"/>
      <c r="BU5226" s="23"/>
      <c r="BV5226" s="26"/>
      <c r="BX5226" s="6"/>
      <c r="BY5226" s="24"/>
      <c r="BZ5226" s="109"/>
      <c r="CA5226" s="66"/>
      <c r="CB5226" s="5"/>
      <c r="CC5226" s="68"/>
      <c r="CD5226" s="67"/>
      <c r="CE5226" s="67"/>
      <c r="CF5226" s="64"/>
      <c r="CG5226" s="5"/>
      <c r="CH5226" s="69"/>
      <c r="CI5226" s="6"/>
      <c r="CJ5226" s="5"/>
      <c r="CK5226" s="25"/>
      <c r="CL5226" s="5"/>
      <c r="DN5226" s="14"/>
      <c r="DO5226" s="14"/>
      <c r="DP5226" s="5"/>
      <c r="DQ5226" s="25"/>
      <c r="DR5226" s="25"/>
      <c r="DS5226" s="96"/>
      <c r="DT5226" s="83"/>
      <c r="DU5226" s="14"/>
      <c r="DX5226" s="83"/>
      <c r="DY5226" s="83"/>
      <c r="DZ5226" s="83"/>
      <c r="EA5226" s="83"/>
      <c r="EJ5226" s="54"/>
      <c r="EK5226" s="22"/>
      <c r="EL5226" s="24"/>
      <c r="EP5226" s="23"/>
      <c r="EQ5226" s="24"/>
      <c r="ER5226" s="22"/>
      <c r="ES5226" s="24"/>
      <c r="ET5226" s="24"/>
      <c r="EU5226" s="23"/>
      <c r="EV5226" s="26"/>
      <c r="EX5226" s="6"/>
      <c r="EY5226" s="24"/>
      <c r="EZ5226" s="109"/>
      <c r="FA5226" s="66"/>
      <c r="FB5226" s="5"/>
      <c r="FC5226" s="68"/>
      <c r="FD5226" s="67"/>
      <c r="FE5226" s="67"/>
      <c r="FF5226" s="64"/>
      <c r="FG5226" s="5"/>
      <c r="FH5226" s="69"/>
      <c r="FI5226" s="6"/>
      <c r="FJ5226" s="5"/>
      <c r="FK5226" s="25"/>
      <c r="FL5226" s="5"/>
    </row>
    <row r="5227" spans="40:168">
      <c r="AN5227" s="14"/>
      <c r="AO5227" s="14"/>
      <c r="AP5227" s="5"/>
      <c r="AQ5227" s="25"/>
      <c r="AR5227" s="25"/>
      <c r="AS5227" s="96"/>
      <c r="AT5227" s="83"/>
      <c r="AU5227" s="14"/>
      <c r="AX5227" s="83"/>
      <c r="AY5227" s="83"/>
      <c r="AZ5227" s="83"/>
      <c r="BA5227" s="83"/>
      <c r="BJ5227" s="54"/>
      <c r="BK5227" s="22"/>
      <c r="BL5227" s="24"/>
      <c r="BP5227" s="23"/>
      <c r="BQ5227" s="24"/>
      <c r="BR5227" s="22"/>
      <c r="BS5227" s="24"/>
      <c r="BT5227" s="24"/>
      <c r="BU5227" s="23"/>
      <c r="BV5227" s="26"/>
      <c r="BX5227" s="6"/>
      <c r="BY5227" s="24"/>
      <c r="BZ5227" s="109"/>
      <c r="CA5227" s="66"/>
      <c r="CB5227" s="5"/>
      <c r="CC5227" s="68"/>
      <c r="CD5227" s="67"/>
      <c r="CE5227" s="67"/>
      <c r="CF5227" s="64"/>
      <c r="CG5227" s="5"/>
      <c r="CH5227" s="69"/>
      <c r="CI5227" s="6"/>
      <c r="CJ5227" s="5"/>
      <c r="CK5227" s="25"/>
      <c r="CL5227" s="5"/>
      <c r="DN5227" s="14"/>
      <c r="DO5227" s="14"/>
      <c r="DP5227" s="5"/>
      <c r="DQ5227" s="25"/>
      <c r="DR5227" s="25"/>
      <c r="DS5227" s="96"/>
      <c r="DT5227" s="83"/>
      <c r="DU5227" s="14"/>
      <c r="DX5227" s="83"/>
      <c r="DY5227" s="83"/>
      <c r="DZ5227" s="83"/>
      <c r="EA5227" s="83"/>
      <c r="EJ5227" s="54"/>
      <c r="EK5227" s="22"/>
      <c r="EL5227" s="24"/>
      <c r="EP5227" s="23"/>
      <c r="EQ5227" s="24"/>
      <c r="ER5227" s="22"/>
      <c r="ES5227" s="24"/>
      <c r="ET5227" s="24"/>
      <c r="EU5227" s="23"/>
      <c r="EV5227" s="26"/>
      <c r="EX5227" s="6"/>
      <c r="EY5227" s="24"/>
      <c r="EZ5227" s="109"/>
      <c r="FA5227" s="66"/>
      <c r="FB5227" s="5"/>
      <c r="FC5227" s="68"/>
      <c r="FD5227" s="67"/>
      <c r="FE5227" s="67"/>
      <c r="FF5227" s="64"/>
      <c r="FG5227" s="5"/>
      <c r="FH5227" s="69"/>
      <c r="FI5227" s="6"/>
      <c r="FJ5227" s="5"/>
      <c r="FK5227" s="25"/>
      <c r="FL5227" s="5"/>
    </row>
    <row r="5228" spans="40:168">
      <c r="AN5228" s="14"/>
      <c r="AO5228" s="14"/>
      <c r="AP5228" s="5"/>
      <c r="AQ5228" s="25"/>
      <c r="AR5228" s="25"/>
      <c r="AS5228" s="96"/>
      <c r="AT5228" s="83"/>
      <c r="AU5228" s="14"/>
      <c r="AX5228" s="83"/>
      <c r="AY5228" s="83"/>
      <c r="AZ5228" s="83"/>
      <c r="BA5228" s="83"/>
      <c r="BJ5228" s="54"/>
      <c r="BK5228" s="22"/>
      <c r="BL5228" s="24"/>
      <c r="BP5228" s="23"/>
      <c r="BQ5228" s="24"/>
      <c r="BR5228" s="22"/>
      <c r="BS5228" s="24"/>
      <c r="BT5228" s="24"/>
      <c r="BU5228" s="23"/>
      <c r="BV5228" s="26"/>
      <c r="BX5228" s="6"/>
      <c r="BY5228" s="24"/>
      <c r="BZ5228" s="109"/>
      <c r="CA5228" s="66"/>
      <c r="CB5228" s="5"/>
      <c r="CC5228" s="68"/>
      <c r="CD5228" s="67"/>
      <c r="CE5228" s="67"/>
      <c r="CF5228" s="64"/>
      <c r="CG5228" s="5"/>
      <c r="CH5228" s="69"/>
      <c r="CI5228" s="6"/>
      <c r="CJ5228" s="5"/>
      <c r="CK5228" s="25"/>
      <c r="CL5228" s="5"/>
      <c r="DN5228" s="14"/>
      <c r="DO5228" s="14"/>
      <c r="DP5228" s="5"/>
      <c r="DQ5228" s="25"/>
      <c r="DR5228" s="25"/>
      <c r="DS5228" s="96"/>
      <c r="DT5228" s="83"/>
      <c r="DU5228" s="14"/>
      <c r="DX5228" s="83"/>
      <c r="DY5228" s="83"/>
      <c r="DZ5228" s="83"/>
      <c r="EA5228" s="83"/>
      <c r="EJ5228" s="54"/>
      <c r="EK5228" s="22"/>
      <c r="EL5228" s="24"/>
      <c r="EP5228" s="23"/>
      <c r="EQ5228" s="24"/>
      <c r="ER5228" s="22"/>
      <c r="ES5228" s="24"/>
      <c r="ET5228" s="24"/>
      <c r="EU5228" s="23"/>
      <c r="EV5228" s="26"/>
      <c r="EX5228" s="6"/>
      <c r="EY5228" s="24"/>
      <c r="EZ5228" s="109"/>
      <c r="FA5228" s="66"/>
      <c r="FB5228" s="5"/>
      <c r="FC5228" s="68"/>
      <c r="FD5228" s="67"/>
      <c r="FE5228" s="67"/>
      <c r="FF5228" s="64"/>
      <c r="FG5228" s="5"/>
      <c r="FH5228" s="69"/>
      <c r="FI5228" s="6"/>
      <c r="FJ5228" s="5"/>
      <c r="FK5228" s="25"/>
      <c r="FL5228" s="5"/>
    </row>
    <row r="5229" spans="40:168">
      <c r="AN5229" s="14"/>
      <c r="AO5229" s="14"/>
      <c r="AP5229" s="5"/>
      <c r="AQ5229" s="25"/>
      <c r="AR5229" s="25"/>
      <c r="AS5229" s="96"/>
      <c r="AT5229" s="83"/>
      <c r="AU5229" s="14"/>
      <c r="AX5229" s="83"/>
      <c r="AY5229" s="83"/>
      <c r="AZ5229" s="83"/>
      <c r="BA5229" s="83"/>
      <c r="BJ5229" s="54"/>
      <c r="BK5229" s="22"/>
      <c r="BL5229" s="24"/>
      <c r="BP5229" s="23"/>
      <c r="BQ5229" s="24"/>
      <c r="BR5229" s="22"/>
      <c r="BS5229" s="24"/>
      <c r="BT5229" s="24"/>
      <c r="BU5229" s="23"/>
      <c r="BV5229" s="26"/>
      <c r="BX5229" s="6"/>
      <c r="BY5229" s="24"/>
      <c r="BZ5229" s="109"/>
      <c r="CA5229" s="66"/>
      <c r="CB5229" s="5"/>
      <c r="CC5229" s="68"/>
      <c r="CD5229" s="67"/>
      <c r="CE5229" s="67"/>
      <c r="CF5229" s="64"/>
      <c r="CG5229" s="5"/>
      <c r="CH5229" s="69"/>
      <c r="CI5229" s="6"/>
      <c r="CJ5229" s="5"/>
      <c r="CK5229" s="25"/>
      <c r="CL5229" s="5"/>
      <c r="DN5229" s="14"/>
      <c r="DO5229" s="14"/>
      <c r="DP5229" s="5"/>
      <c r="DQ5229" s="25"/>
      <c r="DR5229" s="25"/>
      <c r="DS5229" s="96"/>
      <c r="DT5229" s="83"/>
      <c r="DU5229" s="14"/>
      <c r="DX5229" s="83"/>
      <c r="DY5229" s="83"/>
      <c r="DZ5229" s="83"/>
      <c r="EA5229" s="83"/>
      <c r="EJ5229" s="54"/>
      <c r="EK5229" s="22"/>
      <c r="EL5229" s="24"/>
      <c r="EP5229" s="23"/>
      <c r="EQ5229" s="24"/>
      <c r="ER5229" s="22"/>
      <c r="ES5229" s="24"/>
      <c r="ET5229" s="24"/>
      <c r="EU5229" s="23"/>
      <c r="EV5229" s="26"/>
      <c r="EX5229" s="6"/>
      <c r="EY5229" s="24"/>
      <c r="EZ5229" s="109"/>
      <c r="FA5229" s="66"/>
      <c r="FB5229" s="5"/>
      <c r="FC5229" s="68"/>
      <c r="FD5229" s="67"/>
      <c r="FE5229" s="67"/>
      <c r="FF5229" s="64"/>
      <c r="FG5229" s="5"/>
      <c r="FH5229" s="69"/>
      <c r="FI5229" s="6"/>
      <c r="FJ5229" s="5"/>
      <c r="FK5229" s="25"/>
      <c r="FL5229" s="5"/>
    </row>
    <row r="5230" spans="40:168">
      <c r="AN5230" s="14"/>
      <c r="AO5230" s="14"/>
      <c r="AP5230" s="5"/>
      <c r="AQ5230" s="25"/>
      <c r="AR5230" s="25"/>
      <c r="AS5230" s="96"/>
      <c r="AT5230" s="83"/>
      <c r="AU5230" s="14"/>
      <c r="AX5230" s="83"/>
      <c r="AY5230" s="83"/>
      <c r="AZ5230" s="83"/>
      <c r="BA5230" s="83"/>
      <c r="BJ5230" s="54"/>
      <c r="BK5230" s="22"/>
      <c r="BL5230" s="24"/>
      <c r="BP5230" s="23"/>
      <c r="BQ5230" s="24"/>
      <c r="BR5230" s="22"/>
      <c r="BS5230" s="24"/>
      <c r="BT5230" s="24"/>
      <c r="BU5230" s="23"/>
      <c r="BV5230" s="26"/>
      <c r="BX5230" s="6"/>
      <c r="BY5230" s="24"/>
      <c r="BZ5230" s="109"/>
      <c r="CA5230" s="66"/>
      <c r="CB5230" s="5"/>
      <c r="CC5230" s="68"/>
      <c r="CD5230" s="67"/>
      <c r="CE5230" s="67"/>
      <c r="CF5230" s="64"/>
      <c r="CG5230" s="5"/>
      <c r="CH5230" s="69"/>
      <c r="CI5230" s="6"/>
      <c r="CJ5230" s="5"/>
      <c r="CK5230" s="25"/>
      <c r="CL5230" s="5"/>
      <c r="DN5230" s="14"/>
      <c r="DO5230" s="14"/>
      <c r="DP5230" s="5"/>
      <c r="DQ5230" s="25"/>
      <c r="DR5230" s="25"/>
      <c r="DS5230" s="96"/>
      <c r="DT5230" s="83"/>
      <c r="DU5230" s="14"/>
      <c r="DX5230" s="83"/>
      <c r="DY5230" s="83"/>
      <c r="DZ5230" s="83"/>
      <c r="EA5230" s="83"/>
      <c r="EJ5230" s="54"/>
      <c r="EK5230" s="22"/>
      <c r="EL5230" s="24"/>
      <c r="EP5230" s="23"/>
      <c r="EQ5230" s="24"/>
      <c r="ER5230" s="22"/>
      <c r="ES5230" s="24"/>
      <c r="ET5230" s="24"/>
      <c r="EU5230" s="23"/>
      <c r="EV5230" s="26"/>
      <c r="EX5230" s="6"/>
      <c r="EY5230" s="24"/>
      <c r="EZ5230" s="109"/>
      <c r="FA5230" s="66"/>
      <c r="FB5230" s="5"/>
      <c r="FC5230" s="68"/>
      <c r="FD5230" s="67"/>
      <c r="FE5230" s="67"/>
      <c r="FF5230" s="64"/>
      <c r="FG5230" s="5"/>
      <c r="FH5230" s="69"/>
      <c r="FI5230" s="6"/>
      <c r="FJ5230" s="5"/>
      <c r="FK5230" s="25"/>
      <c r="FL5230" s="5"/>
    </row>
    <row r="5231" spans="40:168">
      <c r="AN5231" s="14"/>
      <c r="AO5231" s="14"/>
      <c r="AP5231" s="5"/>
      <c r="AQ5231" s="25"/>
      <c r="AR5231" s="25"/>
      <c r="AS5231" s="96"/>
      <c r="AT5231" s="83"/>
      <c r="AU5231" s="14"/>
      <c r="AX5231" s="83"/>
      <c r="AY5231" s="83"/>
      <c r="AZ5231" s="83"/>
      <c r="BA5231" s="83"/>
      <c r="BJ5231" s="54"/>
      <c r="BK5231" s="22"/>
      <c r="BL5231" s="24"/>
      <c r="BP5231" s="23"/>
      <c r="BQ5231" s="24"/>
      <c r="BR5231" s="22"/>
      <c r="BS5231" s="24"/>
      <c r="BT5231" s="24"/>
      <c r="BU5231" s="23"/>
      <c r="BV5231" s="26"/>
      <c r="BX5231" s="6"/>
      <c r="BY5231" s="24"/>
      <c r="BZ5231" s="109"/>
      <c r="CA5231" s="66"/>
      <c r="CB5231" s="5"/>
      <c r="CC5231" s="68"/>
      <c r="CD5231" s="67"/>
      <c r="CE5231" s="67"/>
      <c r="CF5231" s="64"/>
      <c r="CG5231" s="5"/>
      <c r="CH5231" s="69"/>
      <c r="CI5231" s="6"/>
      <c r="CJ5231" s="5"/>
      <c r="CK5231" s="25"/>
      <c r="CL5231" s="5"/>
      <c r="DN5231" s="14"/>
      <c r="DO5231" s="14"/>
      <c r="DP5231" s="5"/>
      <c r="DQ5231" s="25"/>
      <c r="DR5231" s="25"/>
      <c r="DS5231" s="96"/>
      <c r="DT5231" s="83"/>
      <c r="DU5231" s="14"/>
      <c r="DX5231" s="83"/>
      <c r="DY5231" s="83"/>
      <c r="DZ5231" s="83"/>
      <c r="EA5231" s="83"/>
      <c r="EJ5231" s="54"/>
      <c r="EK5231" s="22"/>
      <c r="EL5231" s="24"/>
      <c r="EP5231" s="23"/>
      <c r="EQ5231" s="24"/>
      <c r="ER5231" s="22"/>
      <c r="ES5231" s="24"/>
      <c r="ET5231" s="24"/>
      <c r="EU5231" s="23"/>
      <c r="EV5231" s="26"/>
      <c r="EX5231" s="6"/>
      <c r="EY5231" s="24"/>
      <c r="EZ5231" s="109"/>
      <c r="FA5231" s="66"/>
      <c r="FB5231" s="5"/>
      <c r="FC5231" s="68"/>
      <c r="FD5231" s="67"/>
      <c r="FE5231" s="67"/>
      <c r="FF5231" s="64"/>
      <c r="FG5231" s="5"/>
      <c r="FH5231" s="69"/>
      <c r="FI5231" s="6"/>
      <c r="FJ5231" s="5"/>
      <c r="FK5231" s="25"/>
      <c r="FL5231" s="5"/>
    </row>
    <row r="5232" spans="40:168">
      <c r="AN5232" s="14"/>
      <c r="AO5232" s="14"/>
      <c r="AP5232" s="5"/>
      <c r="AQ5232" s="25"/>
      <c r="AR5232" s="25"/>
      <c r="AS5232" s="96"/>
      <c r="AT5232" s="83"/>
      <c r="AU5232" s="14"/>
      <c r="AX5232" s="83"/>
      <c r="AY5232" s="83"/>
      <c r="AZ5232" s="83"/>
      <c r="BA5232" s="83"/>
      <c r="BJ5232" s="54"/>
      <c r="BK5232" s="22"/>
      <c r="BL5232" s="24"/>
      <c r="BP5232" s="23"/>
      <c r="BQ5232" s="24"/>
      <c r="BR5232" s="22"/>
      <c r="BS5232" s="24"/>
      <c r="BT5232" s="24"/>
      <c r="BU5232" s="23"/>
      <c r="BV5232" s="26"/>
      <c r="BX5232" s="6"/>
      <c r="BY5232" s="24"/>
      <c r="BZ5232" s="109"/>
      <c r="CA5232" s="66"/>
      <c r="CB5232" s="5"/>
      <c r="CC5232" s="68"/>
      <c r="CD5232" s="67"/>
      <c r="CE5232" s="67"/>
      <c r="CF5232" s="64"/>
      <c r="CG5232" s="5"/>
      <c r="CH5232" s="69"/>
      <c r="CI5232" s="6"/>
      <c r="CJ5232" s="5"/>
      <c r="CK5232" s="25"/>
      <c r="CL5232" s="5"/>
      <c r="DN5232" s="14"/>
      <c r="DO5232" s="14"/>
      <c r="DP5232" s="5"/>
      <c r="DQ5232" s="25"/>
      <c r="DR5232" s="25"/>
      <c r="DS5232" s="96"/>
      <c r="DT5232" s="83"/>
      <c r="DU5232" s="14"/>
      <c r="DX5232" s="83"/>
      <c r="DY5232" s="83"/>
      <c r="DZ5232" s="83"/>
      <c r="EA5232" s="83"/>
      <c r="EJ5232" s="54"/>
      <c r="EK5232" s="22"/>
      <c r="EL5232" s="24"/>
      <c r="EP5232" s="23"/>
      <c r="EQ5232" s="24"/>
      <c r="ER5232" s="22"/>
      <c r="ES5232" s="24"/>
      <c r="ET5232" s="24"/>
      <c r="EU5232" s="23"/>
      <c r="EV5232" s="26"/>
      <c r="EX5232" s="6"/>
      <c r="EY5232" s="24"/>
      <c r="EZ5232" s="109"/>
      <c r="FA5232" s="66"/>
      <c r="FB5232" s="5"/>
      <c r="FC5232" s="68"/>
      <c r="FD5232" s="67"/>
      <c r="FE5232" s="67"/>
      <c r="FF5232" s="64"/>
      <c r="FG5232" s="5"/>
      <c r="FH5232" s="69"/>
      <c r="FI5232" s="6"/>
      <c r="FJ5232" s="5"/>
      <c r="FK5232" s="25"/>
      <c r="FL5232" s="5"/>
    </row>
    <row r="5233" spans="40:168">
      <c r="AN5233" s="14"/>
      <c r="AO5233" s="14"/>
      <c r="AP5233" s="5"/>
      <c r="AQ5233" s="25"/>
      <c r="AR5233" s="25"/>
      <c r="AS5233" s="96"/>
      <c r="AT5233" s="83"/>
      <c r="AU5233" s="14"/>
      <c r="AX5233" s="83"/>
      <c r="AY5233" s="83"/>
      <c r="AZ5233" s="83"/>
      <c r="BA5233" s="83"/>
      <c r="BJ5233" s="54"/>
      <c r="BK5233" s="22"/>
      <c r="BL5233" s="24"/>
      <c r="BP5233" s="23"/>
      <c r="BQ5233" s="24"/>
      <c r="BR5233" s="22"/>
      <c r="BS5233" s="24"/>
      <c r="BT5233" s="24"/>
      <c r="BU5233" s="23"/>
      <c r="BV5233" s="26"/>
      <c r="BX5233" s="6"/>
      <c r="BY5233" s="24"/>
      <c r="BZ5233" s="109"/>
      <c r="CA5233" s="66"/>
      <c r="CB5233" s="5"/>
      <c r="CC5233" s="68"/>
      <c r="CD5233" s="67"/>
      <c r="CE5233" s="67"/>
      <c r="CF5233" s="64"/>
      <c r="CG5233" s="5"/>
      <c r="CH5233" s="69"/>
      <c r="CI5233" s="6"/>
      <c r="CJ5233" s="5"/>
      <c r="CK5233" s="25"/>
      <c r="CL5233" s="5"/>
      <c r="DN5233" s="14"/>
      <c r="DO5233" s="14"/>
      <c r="DP5233" s="5"/>
      <c r="DQ5233" s="25"/>
      <c r="DR5233" s="25"/>
      <c r="DS5233" s="96"/>
      <c r="DT5233" s="83"/>
      <c r="DU5233" s="14"/>
      <c r="DX5233" s="83"/>
      <c r="DY5233" s="83"/>
      <c r="DZ5233" s="83"/>
      <c r="EA5233" s="83"/>
      <c r="EJ5233" s="54"/>
      <c r="EK5233" s="22"/>
      <c r="EL5233" s="24"/>
      <c r="EP5233" s="23"/>
      <c r="EQ5233" s="24"/>
      <c r="ER5233" s="22"/>
      <c r="ES5233" s="24"/>
      <c r="ET5233" s="24"/>
      <c r="EU5233" s="23"/>
      <c r="EV5233" s="26"/>
      <c r="EX5233" s="6"/>
      <c r="EY5233" s="24"/>
      <c r="EZ5233" s="109"/>
      <c r="FA5233" s="66"/>
      <c r="FB5233" s="5"/>
      <c r="FC5233" s="68"/>
      <c r="FD5233" s="67"/>
      <c r="FE5233" s="67"/>
      <c r="FF5233" s="64"/>
      <c r="FG5233" s="5"/>
      <c r="FH5233" s="69"/>
      <c r="FI5233" s="6"/>
      <c r="FJ5233" s="5"/>
      <c r="FK5233" s="25"/>
      <c r="FL5233" s="5"/>
    </row>
    <row r="5234" spans="40:168">
      <c r="AN5234" s="14"/>
      <c r="AO5234" s="14"/>
      <c r="AP5234" s="5"/>
      <c r="AQ5234" s="25"/>
      <c r="AR5234" s="25"/>
      <c r="AS5234" s="96"/>
      <c r="AT5234" s="83"/>
      <c r="AU5234" s="14"/>
      <c r="AX5234" s="83"/>
      <c r="AY5234" s="83"/>
      <c r="AZ5234" s="83"/>
      <c r="BA5234" s="83"/>
      <c r="BJ5234" s="54"/>
      <c r="BK5234" s="22"/>
      <c r="BL5234" s="24"/>
      <c r="BP5234" s="23"/>
      <c r="BQ5234" s="24"/>
      <c r="BR5234" s="22"/>
      <c r="BS5234" s="24"/>
      <c r="BT5234" s="24"/>
      <c r="BU5234" s="23"/>
      <c r="BV5234" s="26"/>
      <c r="BX5234" s="6"/>
      <c r="BY5234" s="24"/>
      <c r="BZ5234" s="109"/>
      <c r="CA5234" s="66"/>
      <c r="CB5234" s="5"/>
      <c r="CC5234" s="68"/>
      <c r="CD5234" s="67"/>
      <c r="CE5234" s="67"/>
      <c r="CF5234" s="64"/>
      <c r="CG5234" s="5"/>
      <c r="CH5234" s="69"/>
      <c r="CI5234" s="6"/>
      <c r="CJ5234" s="5"/>
      <c r="CK5234" s="25"/>
      <c r="CL5234" s="5"/>
      <c r="DN5234" s="14"/>
      <c r="DO5234" s="14"/>
      <c r="DP5234" s="5"/>
      <c r="DQ5234" s="25"/>
      <c r="DR5234" s="25"/>
      <c r="DS5234" s="96"/>
      <c r="DT5234" s="83"/>
      <c r="DU5234" s="14"/>
      <c r="DX5234" s="83"/>
      <c r="DY5234" s="83"/>
      <c r="DZ5234" s="83"/>
      <c r="EA5234" s="83"/>
      <c r="EJ5234" s="54"/>
      <c r="EK5234" s="22"/>
      <c r="EL5234" s="24"/>
      <c r="EP5234" s="23"/>
      <c r="EQ5234" s="24"/>
      <c r="ER5234" s="22"/>
      <c r="ES5234" s="24"/>
      <c r="ET5234" s="24"/>
      <c r="EU5234" s="23"/>
      <c r="EV5234" s="26"/>
      <c r="EX5234" s="6"/>
      <c r="EY5234" s="24"/>
      <c r="EZ5234" s="109"/>
      <c r="FA5234" s="66"/>
      <c r="FB5234" s="5"/>
      <c r="FC5234" s="68"/>
      <c r="FD5234" s="67"/>
      <c r="FE5234" s="67"/>
      <c r="FF5234" s="64"/>
      <c r="FG5234" s="5"/>
      <c r="FH5234" s="69"/>
      <c r="FI5234" s="6"/>
      <c r="FJ5234" s="5"/>
      <c r="FK5234" s="25"/>
      <c r="FL5234" s="5"/>
    </row>
    <row r="5235" spans="40:168">
      <c r="AN5235" s="14"/>
      <c r="AO5235" s="14"/>
      <c r="AP5235" s="5"/>
      <c r="AQ5235" s="25"/>
      <c r="AR5235" s="25"/>
      <c r="AS5235" s="96"/>
      <c r="AT5235" s="83"/>
      <c r="AU5235" s="14"/>
      <c r="AX5235" s="83"/>
      <c r="AY5235" s="83"/>
      <c r="AZ5235" s="83"/>
      <c r="BA5235" s="83"/>
      <c r="BJ5235" s="54"/>
      <c r="BK5235" s="22"/>
      <c r="BL5235" s="24"/>
      <c r="BP5235" s="23"/>
      <c r="BQ5235" s="24"/>
      <c r="BR5235" s="22"/>
      <c r="BS5235" s="24"/>
      <c r="BT5235" s="24"/>
      <c r="BU5235" s="23"/>
      <c r="BV5235" s="26"/>
      <c r="BX5235" s="6"/>
      <c r="BY5235" s="24"/>
      <c r="BZ5235" s="109"/>
      <c r="CA5235" s="66"/>
      <c r="CB5235" s="5"/>
      <c r="CC5235" s="68"/>
      <c r="CD5235" s="67"/>
      <c r="CE5235" s="67"/>
      <c r="CF5235" s="64"/>
      <c r="CG5235" s="5"/>
      <c r="CH5235" s="69"/>
      <c r="CI5235" s="6"/>
      <c r="CJ5235" s="5"/>
      <c r="CK5235" s="25"/>
      <c r="CL5235" s="5"/>
      <c r="DN5235" s="14"/>
      <c r="DO5235" s="14"/>
      <c r="DP5235" s="5"/>
      <c r="DQ5235" s="25"/>
      <c r="DR5235" s="25"/>
      <c r="DS5235" s="96"/>
      <c r="DT5235" s="83"/>
      <c r="DU5235" s="14"/>
      <c r="DX5235" s="83"/>
      <c r="DY5235" s="83"/>
      <c r="DZ5235" s="83"/>
      <c r="EA5235" s="83"/>
      <c r="EJ5235" s="54"/>
      <c r="EK5235" s="22"/>
      <c r="EL5235" s="24"/>
      <c r="EP5235" s="23"/>
      <c r="EQ5235" s="24"/>
      <c r="ER5235" s="22"/>
      <c r="ES5235" s="24"/>
      <c r="ET5235" s="24"/>
      <c r="EU5235" s="23"/>
      <c r="EV5235" s="26"/>
      <c r="EX5235" s="6"/>
      <c r="EY5235" s="24"/>
      <c r="EZ5235" s="109"/>
      <c r="FA5235" s="66"/>
      <c r="FB5235" s="5"/>
      <c r="FC5235" s="68"/>
      <c r="FD5235" s="67"/>
      <c r="FE5235" s="67"/>
      <c r="FF5235" s="64"/>
      <c r="FG5235" s="5"/>
      <c r="FH5235" s="69"/>
      <c r="FI5235" s="6"/>
      <c r="FJ5235" s="5"/>
      <c r="FK5235" s="25"/>
      <c r="FL5235" s="5"/>
    </row>
    <row r="5236" spans="40:168">
      <c r="AN5236" s="14"/>
      <c r="AO5236" s="14"/>
      <c r="AP5236" s="5"/>
      <c r="AQ5236" s="25"/>
      <c r="AR5236" s="25"/>
      <c r="AS5236" s="96"/>
      <c r="AT5236" s="83"/>
      <c r="AU5236" s="14"/>
      <c r="AX5236" s="83"/>
      <c r="AY5236" s="83"/>
      <c r="AZ5236" s="83"/>
      <c r="BA5236" s="83"/>
      <c r="BJ5236" s="54"/>
      <c r="BK5236" s="22"/>
      <c r="BL5236" s="24"/>
      <c r="BP5236" s="23"/>
      <c r="BQ5236" s="24"/>
      <c r="BR5236" s="22"/>
      <c r="BS5236" s="24"/>
      <c r="BT5236" s="24"/>
      <c r="BU5236" s="23"/>
      <c r="BV5236" s="26"/>
      <c r="BX5236" s="6"/>
      <c r="BY5236" s="24"/>
      <c r="BZ5236" s="109"/>
      <c r="CA5236" s="66"/>
      <c r="CB5236" s="5"/>
      <c r="CC5236" s="68"/>
      <c r="CD5236" s="67"/>
      <c r="CE5236" s="67"/>
      <c r="CF5236" s="64"/>
      <c r="CG5236" s="5"/>
      <c r="CH5236" s="69"/>
      <c r="CI5236" s="6"/>
      <c r="CJ5236" s="5"/>
      <c r="CK5236" s="25"/>
      <c r="CL5236" s="5"/>
      <c r="DN5236" s="14"/>
      <c r="DO5236" s="14"/>
      <c r="DP5236" s="5"/>
      <c r="DQ5236" s="25"/>
      <c r="DR5236" s="25"/>
      <c r="DS5236" s="96"/>
      <c r="DT5236" s="83"/>
      <c r="DU5236" s="14"/>
      <c r="DX5236" s="83"/>
      <c r="DY5236" s="83"/>
      <c r="DZ5236" s="83"/>
      <c r="EA5236" s="83"/>
      <c r="EJ5236" s="54"/>
      <c r="EK5236" s="22"/>
      <c r="EL5236" s="24"/>
      <c r="EP5236" s="23"/>
      <c r="EQ5236" s="24"/>
      <c r="ER5236" s="22"/>
      <c r="ES5236" s="24"/>
      <c r="ET5236" s="24"/>
      <c r="EU5236" s="23"/>
      <c r="EV5236" s="26"/>
      <c r="EX5236" s="6"/>
      <c r="EY5236" s="24"/>
      <c r="EZ5236" s="109"/>
      <c r="FA5236" s="66"/>
      <c r="FB5236" s="5"/>
      <c r="FC5236" s="68"/>
      <c r="FD5236" s="67"/>
      <c r="FE5236" s="67"/>
      <c r="FF5236" s="64"/>
      <c r="FG5236" s="5"/>
      <c r="FH5236" s="69"/>
      <c r="FI5236" s="6"/>
      <c r="FJ5236" s="5"/>
      <c r="FK5236" s="25"/>
      <c r="FL5236" s="5"/>
    </row>
    <row r="5237" spans="40:168">
      <c r="AN5237" s="14"/>
      <c r="AO5237" s="14"/>
      <c r="AP5237" s="5"/>
      <c r="AQ5237" s="25"/>
      <c r="AR5237" s="25"/>
      <c r="AS5237" s="96"/>
      <c r="AT5237" s="83"/>
      <c r="AU5237" s="14"/>
      <c r="AX5237" s="83"/>
      <c r="AY5237" s="83"/>
      <c r="AZ5237" s="83"/>
      <c r="BA5237" s="83"/>
      <c r="BJ5237" s="54"/>
      <c r="BK5237" s="22"/>
      <c r="BL5237" s="24"/>
      <c r="BP5237" s="23"/>
      <c r="BQ5237" s="24"/>
      <c r="BR5237" s="22"/>
      <c r="BS5237" s="24"/>
      <c r="BT5237" s="24"/>
      <c r="BU5237" s="23"/>
      <c r="BV5237" s="26"/>
      <c r="BX5237" s="6"/>
      <c r="BY5237" s="24"/>
      <c r="BZ5237" s="109"/>
      <c r="CA5237" s="66"/>
      <c r="CB5237" s="5"/>
      <c r="CC5237" s="68"/>
      <c r="CD5237" s="67"/>
      <c r="CE5237" s="67"/>
      <c r="CF5237" s="64"/>
      <c r="CG5237" s="5"/>
      <c r="CH5237" s="69"/>
      <c r="CI5237" s="6"/>
      <c r="CJ5237" s="5"/>
      <c r="CK5237" s="25"/>
      <c r="CL5237" s="5"/>
      <c r="DN5237" s="14"/>
      <c r="DO5237" s="14"/>
      <c r="DP5237" s="5"/>
      <c r="DQ5237" s="25"/>
      <c r="DR5237" s="25"/>
      <c r="DS5237" s="96"/>
      <c r="DT5237" s="83"/>
      <c r="DU5237" s="14"/>
      <c r="DX5237" s="83"/>
      <c r="DY5237" s="83"/>
      <c r="DZ5237" s="83"/>
      <c r="EA5237" s="83"/>
      <c r="EJ5237" s="54"/>
      <c r="EK5237" s="22"/>
      <c r="EL5237" s="24"/>
      <c r="EP5237" s="23"/>
      <c r="EQ5237" s="24"/>
      <c r="ER5237" s="22"/>
      <c r="ES5237" s="24"/>
      <c r="ET5237" s="24"/>
      <c r="EU5237" s="23"/>
      <c r="EV5237" s="26"/>
      <c r="EX5237" s="6"/>
      <c r="EY5237" s="24"/>
      <c r="EZ5237" s="109"/>
      <c r="FA5237" s="66"/>
      <c r="FB5237" s="5"/>
      <c r="FC5237" s="68"/>
      <c r="FD5237" s="67"/>
      <c r="FE5237" s="67"/>
      <c r="FF5237" s="64"/>
      <c r="FG5237" s="5"/>
      <c r="FH5237" s="69"/>
      <c r="FI5237" s="6"/>
      <c r="FJ5237" s="5"/>
      <c r="FK5237" s="25"/>
      <c r="FL5237" s="5"/>
    </row>
    <row r="5238" spans="40:168">
      <c r="AN5238" s="14"/>
      <c r="AO5238" s="14"/>
      <c r="AP5238" s="5"/>
      <c r="AQ5238" s="25"/>
      <c r="AR5238" s="25"/>
      <c r="AS5238" s="96"/>
      <c r="AT5238" s="83"/>
      <c r="AU5238" s="14"/>
      <c r="AX5238" s="83"/>
      <c r="AY5238" s="83"/>
      <c r="AZ5238" s="83"/>
      <c r="BA5238" s="83"/>
      <c r="BJ5238" s="54"/>
      <c r="BK5238" s="22"/>
      <c r="BL5238" s="24"/>
      <c r="BP5238" s="23"/>
      <c r="BQ5238" s="24"/>
      <c r="BR5238" s="22"/>
      <c r="BS5238" s="24"/>
      <c r="BT5238" s="24"/>
      <c r="BU5238" s="23"/>
      <c r="BV5238" s="26"/>
      <c r="BX5238" s="6"/>
      <c r="BY5238" s="24"/>
      <c r="BZ5238" s="109"/>
      <c r="CA5238" s="66"/>
      <c r="CB5238" s="5"/>
      <c r="CC5238" s="68"/>
      <c r="CD5238" s="67"/>
      <c r="CE5238" s="67"/>
      <c r="CF5238" s="64"/>
      <c r="CG5238" s="5"/>
      <c r="CH5238" s="69"/>
      <c r="CI5238" s="6"/>
      <c r="CJ5238" s="5"/>
      <c r="CK5238" s="25"/>
      <c r="CL5238" s="5"/>
      <c r="DN5238" s="14"/>
      <c r="DO5238" s="14"/>
      <c r="DP5238" s="5"/>
      <c r="DQ5238" s="25"/>
      <c r="DR5238" s="25"/>
      <c r="DS5238" s="96"/>
      <c r="DT5238" s="83"/>
      <c r="DU5238" s="14"/>
      <c r="DX5238" s="83"/>
      <c r="DY5238" s="83"/>
      <c r="DZ5238" s="83"/>
      <c r="EA5238" s="83"/>
      <c r="EJ5238" s="54"/>
      <c r="EK5238" s="22"/>
      <c r="EL5238" s="24"/>
      <c r="EP5238" s="23"/>
      <c r="EQ5238" s="24"/>
      <c r="ER5238" s="22"/>
      <c r="ES5238" s="24"/>
      <c r="ET5238" s="24"/>
      <c r="EU5238" s="23"/>
      <c r="EV5238" s="26"/>
      <c r="EX5238" s="6"/>
      <c r="EY5238" s="24"/>
      <c r="EZ5238" s="109"/>
      <c r="FA5238" s="66"/>
      <c r="FB5238" s="5"/>
      <c r="FC5238" s="68"/>
      <c r="FD5238" s="67"/>
      <c r="FE5238" s="67"/>
      <c r="FF5238" s="64"/>
      <c r="FG5238" s="5"/>
      <c r="FH5238" s="69"/>
      <c r="FI5238" s="6"/>
      <c r="FJ5238" s="5"/>
      <c r="FK5238" s="25"/>
      <c r="FL5238" s="5"/>
    </row>
    <row r="5239" spans="40:168">
      <c r="AN5239" s="14"/>
      <c r="AO5239" s="14"/>
      <c r="AP5239" s="5"/>
      <c r="AQ5239" s="25"/>
      <c r="AR5239" s="25"/>
      <c r="AS5239" s="96"/>
      <c r="AT5239" s="83"/>
      <c r="AU5239" s="14"/>
      <c r="AX5239" s="83"/>
      <c r="AY5239" s="83"/>
      <c r="AZ5239" s="83"/>
      <c r="BA5239" s="83"/>
      <c r="BJ5239" s="54"/>
      <c r="BK5239" s="22"/>
      <c r="BL5239" s="24"/>
      <c r="BP5239" s="23"/>
      <c r="BQ5239" s="24"/>
      <c r="BR5239" s="22"/>
      <c r="BS5239" s="24"/>
      <c r="BT5239" s="24"/>
      <c r="BU5239" s="23"/>
      <c r="BV5239" s="26"/>
      <c r="BX5239" s="6"/>
      <c r="BY5239" s="24"/>
      <c r="BZ5239" s="109"/>
      <c r="CA5239" s="66"/>
      <c r="CB5239" s="5"/>
      <c r="CC5239" s="68"/>
      <c r="CD5239" s="67"/>
      <c r="CE5239" s="67"/>
      <c r="CF5239" s="64"/>
      <c r="CG5239" s="5"/>
      <c r="CH5239" s="69"/>
      <c r="CI5239" s="6"/>
      <c r="CJ5239" s="5"/>
      <c r="CK5239" s="25"/>
      <c r="CL5239" s="5"/>
      <c r="DN5239" s="14"/>
      <c r="DO5239" s="14"/>
      <c r="DP5239" s="5"/>
      <c r="DQ5239" s="25"/>
      <c r="DR5239" s="25"/>
      <c r="DS5239" s="96"/>
      <c r="DT5239" s="83"/>
      <c r="DU5239" s="14"/>
      <c r="DX5239" s="83"/>
      <c r="DY5239" s="83"/>
      <c r="DZ5239" s="83"/>
      <c r="EA5239" s="83"/>
      <c r="EJ5239" s="54"/>
      <c r="EK5239" s="22"/>
      <c r="EL5239" s="24"/>
      <c r="EP5239" s="23"/>
      <c r="EQ5239" s="24"/>
      <c r="ER5239" s="22"/>
      <c r="ES5239" s="24"/>
      <c r="ET5239" s="24"/>
      <c r="EU5239" s="23"/>
      <c r="EV5239" s="26"/>
      <c r="EX5239" s="6"/>
      <c r="EY5239" s="24"/>
      <c r="EZ5239" s="109"/>
      <c r="FA5239" s="66"/>
      <c r="FB5239" s="5"/>
      <c r="FC5239" s="68"/>
      <c r="FD5239" s="67"/>
      <c r="FE5239" s="67"/>
      <c r="FF5239" s="64"/>
      <c r="FG5239" s="5"/>
      <c r="FH5239" s="69"/>
      <c r="FI5239" s="6"/>
      <c r="FJ5239" s="5"/>
      <c r="FK5239" s="25"/>
      <c r="FL5239" s="5"/>
    </row>
    <row r="5240" spans="40:168">
      <c r="AN5240" s="14"/>
      <c r="AO5240" s="14"/>
      <c r="AP5240" s="5"/>
      <c r="AQ5240" s="25"/>
      <c r="AR5240" s="25"/>
      <c r="AS5240" s="96"/>
      <c r="AT5240" s="83"/>
      <c r="AU5240" s="14"/>
      <c r="AX5240" s="83"/>
      <c r="AY5240" s="83"/>
      <c r="AZ5240" s="83"/>
      <c r="BA5240" s="83"/>
      <c r="BJ5240" s="54"/>
      <c r="BK5240" s="22"/>
      <c r="BL5240" s="24"/>
      <c r="BP5240" s="23"/>
      <c r="BQ5240" s="24"/>
      <c r="BR5240" s="22"/>
      <c r="BS5240" s="24"/>
      <c r="BT5240" s="24"/>
      <c r="BU5240" s="23"/>
      <c r="BV5240" s="26"/>
      <c r="BX5240" s="6"/>
      <c r="BY5240" s="24"/>
      <c r="BZ5240" s="109"/>
      <c r="CA5240" s="66"/>
      <c r="CB5240" s="5"/>
      <c r="CC5240" s="68"/>
      <c r="CD5240" s="67"/>
      <c r="CE5240" s="67"/>
      <c r="CF5240" s="64"/>
      <c r="CG5240" s="5"/>
      <c r="CH5240" s="69"/>
      <c r="CI5240" s="6"/>
      <c r="CJ5240" s="5"/>
      <c r="CK5240" s="25"/>
      <c r="CL5240" s="5"/>
      <c r="DN5240" s="14"/>
      <c r="DO5240" s="14"/>
      <c r="DP5240" s="5"/>
      <c r="DQ5240" s="25"/>
      <c r="DR5240" s="25"/>
      <c r="DS5240" s="96"/>
      <c r="DT5240" s="83"/>
      <c r="DU5240" s="14"/>
      <c r="DX5240" s="83"/>
      <c r="DY5240" s="83"/>
      <c r="DZ5240" s="83"/>
      <c r="EA5240" s="83"/>
      <c r="EJ5240" s="54"/>
      <c r="EK5240" s="22"/>
      <c r="EL5240" s="24"/>
      <c r="EP5240" s="23"/>
      <c r="EQ5240" s="24"/>
      <c r="ER5240" s="22"/>
      <c r="ES5240" s="24"/>
      <c r="ET5240" s="24"/>
      <c r="EU5240" s="23"/>
      <c r="EV5240" s="26"/>
      <c r="EX5240" s="6"/>
      <c r="EY5240" s="24"/>
      <c r="EZ5240" s="109"/>
      <c r="FA5240" s="66"/>
      <c r="FB5240" s="5"/>
      <c r="FC5240" s="68"/>
      <c r="FD5240" s="67"/>
      <c r="FE5240" s="67"/>
      <c r="FF5240" s="64"/>
      <c r="FG5240" s="5"/>
      <c r="FH5240" s="69"/>
      <c r="FI5240" s="6"/>
      <c r="FJ5240" s="5"/>
      <c r="FK5240" s="25"/>
      <c r="FL5240" s="5"/>
    </row>
    <row r="5241" spans="40:168">
      <c r="AN5241" s="14"/>
      <c r="AO5241" s="14"/>
      <c r="AP5241" s="5"/>
      <c r="AQ5241" s="25"/>
      <c r="AR5241" s="25"/>
      <c r="AS5241" s="96"/>
      <c r="AT5241" s="83"/>
      <c r="AU5241" s="14"/>
      <c r="AX5241" s="83"/>
      <c r="AY5241" s="83"/>
      <c r="AZ5241" s="83"/>
      <c r="BA5241" s="83"/>
      <c r="BJ5241" s="54"/>
      <c r="BK5241" s="22"/>
      <c r="BL5241" s="24"/>
      <c r="BP5241" s="23"/>
      <c r="BQ5241" s="24"/>
      <c r="BR5241" s="22"/>
      <c r="BS5241" s="24"/>
      <c r="BT5241" s="24"/>
      <c r="BU5241" s="23"/>
      <c r="BV5241" s="26"/>
      <c r="BX5241" s="6"/>
      <c r="BY5241" s="24"/>
      <c r="BZ5241" s="109"/>
      <c r="CA5241" s="66"/>
      <c r="CB5241" s="5"/>
      <c r="CC5241" s="68"/>
      <c r="CD5241" s="67"/>
      <c r="CE5241" s="67"/>
      <c r="CF5241" s="64"/>
      <c r="CG5241" s="5"/>
      <c r="CH5241" s="69"/>
      <c r="CI5241" s="6"/>
      <c r="CJ5241" s="5"/>
      <c r="CK5241" s="25"/>
      <c r="CL5241" s="5"/>
      <c r="DN5241" s="14"/>
      <c r="DO5241" s="14"/>
      <c r="DP5241" s="5"/>
      <c r="DQ5241" s="25"/>
      <c r="DR5241" s="25"/>
      <c r="DS5241" s="96"/>
      <c r="DT5241" s="83"/>
      <c r="DU5241" s="14"/>
      <c r="DX5241" s="83"/>
      <c r="DY5241" s="83"/>
      <c r="DZ5241" s="83"/>
      <c r="EA5241" s="83"/>
      <c r="EJ5241" s="54"/>
      <c r="EK5241" s="22"/>
      <c r="EL5241" s="24"/>
      <c r="EP5241" s="23"/>
      <c r="EQ5241" s="24"/>
      <c r="ER5241" s="22"/>
      <c r="ES5241" s="24"/>
      <c r="ET5241" s="24"/>
      <c r="EU5241" s="23"/>
      <c r="EV5241" s="26"/>
      <c r="EX5241" s="6"/>
      <c r="EY5241" s="24"/>
      <c r="EZ5241" s="109"/>
      <c r="FA5241" s="66"/>
      <c r="FB5241" s="5"/>
      <c r="FC5241" s="68"/>
      <c r="FD5241" s="67"/>
      <c r="FE5241" s="67"/>
      <c r="FF5241" s="64"/>
      <c r="FG5241" s="5"/>
      <c r="FH5241" s="69"/>
      <c r="FI5241" s="6"/>
      <c r="FJ5241" s="5"/>
      <c r="FK5241" s="25"/>
      <c r="FL5241" s="5"/>
    </row>
    <row r="5242" spans="40:168">
      <c r="AN5242" s="14"/>
      <c r="AO5242" s="14"/>
      <c r="AP5242" s="5"/>
      <c r="AQ5242" s="25"/>
      <c r="AR5242" s="25"/>
      <c r="AS5242" s="96"/>
      <c r="AT5242" s="83"/>
      <c r="AU5242" s="14"/>
      <c r="AX5242" s="83"/>
      <c r="AY5242" s="83"/>
      <c r="AZ5242" s="83"/>
      <c r="BA5242" s="83"/>
      <c r="BJ5242" s="54"/>
      <c r="BK5242" s="22"/>
      <c r="BL5242" s="24"/>
      <c r="BP5242" s="23"/>
      <c r="BQ5242" s="24"/>
      <c r="BR5242" s="22"/>
      <c r="BS5242" s="24"/>
      <c r="BT5242" s="24"/>
      <c r="BU5242" s="23"/>
      <c r="BV5242" s="26"/>
      <c r="BX5242" s="6"/>
      <c r="BY5242" s="24"/>
      <c r="BZ5242" s="109"/>
      <c r="CA5242" s="66"/>
      <c r="CB5242" s="5"/>
      <c r="CC5242" s="68"/>
      <c r="CD5242" s="67"/>
      <c r="CE5242" s="67"/>
      <c r="CF5242" s="64"/>
      <c r="CG5242" s="5"/>
      <c r="CH5242" s="69"/>
      <c r="CI5242" s="6"/>
      <c r="CJ5242" s="5"/>
      <c r="CK5242" s="25"/>
      <c r="CL5242" s="5"/>
      <c r="DN5242" s="14"/>
      <c r="DO5242" s="14"/>
      <c r="DP5242" s="5"/>
      <c r="DQ5242" s="25"/>
      <c r="DR5242" s="25"/>
      <c r="DS5242" s="96"/>
      <c r="DT5242" s="83"/>
      <c r="DU5242" s="14"/>
      <c r="DX5242" s="83"/>
      <c r="DY5242" s="83"/>
      <c r="DZ5242" s="83"/>
      <c r="EA5242" s="83"/>
      <c r="EJ5242" s="54"/>
      <c r="EK5242" s="22"/>
      <c r="EL5242" s="24"/>
      <c r="EP5242" s="23"/>
      <c r="EQ5242" s="24"/>
      <c r="ER5242" s="22"/>
      <c r="ES5242" s="24"/>
      <c r="ET5242" s="24"/>
      <c r="EU5242" s="23"/>
      <c r="EV5242" s="26"/>
      <c r="EX5242" s="6"/>
      <c r="EY5242" s="24"/>
      <c r="EZ5242" s="109"/>
      <c r="FA5242" s="66"/>
      <c r="FB5242" s="5"/>
      <c r="FC5242" s="68"/>
      <c r="FD5242" s="67"/>
      <c r="FE5242" s="67"/>
      <c r="FF5242" s="64"/>
      <c r="FG5242" s="5"/>
      <c r="FH5242" s="69"/>
      <c r="FI5242" s="6"/>
      <c r="FJ5242" s="5"/>
      <c r="FK5242" s="25"/>
      <c r="FL5242" s="5"/>
    </row>
    <row r="5243" spans="40:168">
      <c r="AN5243" s="14"/>
      <c r="AO5243" s="14"/>
      <c r="AP5243" s="5"/>
      <c r="AQ5243" s="25"/>
      <c r="AR5243" s="25"/>
      <c r="AS5243" s="96"/>
      <c r="AT5243" s="83"/>
      <c r="AU5243" s="14"/>
      <c r="AX5243" s="83"/>
      <c r="AY5243" s="83"/>
      <c r="AZ5243" s="83"/>
      <c r="BA5243" s="83"/>
      <c r="BJ5243" s="54"/>
      <c r="BK5243" s="22"/>
      <c r="BL5243" s="24"/>
      <c r="BP5243" s="23"/>
      <c r="BQ5243" s="24"/>
      <c r="BR5243" s="22"/>
      <c r="BS5243" s="24"/>
      <c r="BT5243" s="24"/>
      <c r="BU5243" s="23"/>
      <c r="BV5243" s="26"/>
      <c r="BX5243" s="6"/>
      <c r="BY5243" s="24"/>
      <c r="BZ5243" s="109"/>
      <c r="CA5243" s="66"/>
      <c r="CB5243" s="5"/>
      <c r="CC5243" s="68"/>
      <c r="CD5243" s="67"/>
      <c r="CE5243" s="67"/>
      <c r="CF5243" s="64"/>
      <c r="CG5243" s="5"/>
      <c r="CH5243" s="69"/>
      <c r="CI5243" s="6"/>
      <c r="CJ5243" s="5"/>
      <c r="CK5243" s="25"/>
      <c r="CL5243" s="5"/>
      <c r="DN5243" s="14"/>
      <c r="DO5243" s="14"/>
      <c r="DP5243" s="5"/>
      <c r="DQ5243" s="25"/>
      <c r="DR5243" s="25"/>
      <c r="DS5243" s="96"/>
      <c r="DT5243" s="83"/>
      <c r="DU5243" s="14"/>
      <c r="DX5243" s="83"/>
      <c r="DY5243" s="83"/>
      <c r="DZ5243" s="83"/>
      <c r="EA5243" s="83"/>
      <c r="EJ5243" s="54"/>
      <c r="EK5243" s="22"/>
      <c r="EL5243" s="24"/>
      <c r="EP5243" s="23"/>
      <c r="EQ5243" s="24"/>
      <c r="ER5243" s="22"/>
      <c r="ES5243" s="24"/>
      <c r="ET5243" s="24"/>
      <c r="EU5243" s="23"/>
      <c r="EV5243" s="26"/>
      <c r="EX5243" s="6"/>
      <c r="EY5243" s="24"/>
      <c r="EZ5243" s="109"/>
      <c r="FA5243" s="66"/>
      <c r="FB5243" s="5"/>
      <c r="FC5243" s="68"/>
      <c r="FD5243" s="67"/>
      <c r="FE5243" s="67"/>
      <c r="FF5243" s="64"/>
      <c r="FG5243" s="5"/>
      <c r="FH5243" s="69"/>
      <c r="FI5243" s="6"/>
      <c r="FJ5243" s="5"/>
      <c r="FK5243" s="25"/>
      <c r="FL5243" s="5"/>
    </row>
    <row r="5244" spans="40:168">
      <c r="AN5244" s="14"/>
      <c r="AO5244" s="14"/>
      <c r="AP5244" s="5"/>
      <c r="AQ5244" s="25"/>
      <c r="AR5244" s="25"/>
      <c r="AS5244" s="96"/>
      <c r="AT5244" s="83"/>
      <c r="AU5244" s="14"/>
      <c r="AX5244" s="83"/>
      <c r="AY5244" s="83"/>
      <c r="AZ5244" s="83"/>
      <c r="BA5244" s="83"/>
      <c r="BJ5244" s="54"/>
      <c r="BK5244" s="22"/>
      <c r="BL5244" s="24"/>
      <c r="BP5244" s="23"/>
      <c r="BQ5244" s="24"/>
      <c r="BR5244" s="22"/>
      <c r="BS5244" s="24"/>
      <c r="BT5244" s="24"/>
      <c r="BU5244" s="23"/>
      <c r="BV5244" s="26"/>
      <c r="BX5244" s="6"/>
      <c r="BY5244" s="24"/>
      <c r="BZ5244" s="109"/>
      <c r="CA5244" s="66"/>
      <c r="CB5244" s="5"/>
      <c r="CC5244" s="68"/>
      <c r="CD5244" s="67"/>
      <c r="CE5244" s="67"/>
      <c r="CF5244" s="64"/>
      <c r="CG5244" s="5"/>
      <c r="CH5244" s="69"/>
      <c r="CI5244" s="6"/>
      <c r="CJ5244" s="5"/>
      <c r="CK5244" s="25"/>
      <c r="CL5244" s="5"/>
      <c r="DN5244" s="14"/>
      <c r="DO5244" s="14"/>
      <c r="DP5244" s="5"/>
      <c r="DQ5244" s="25"/>
      <c r="DR5244" s="25"/>
      <c r="DS5244" s="96"/>
      <c r="DT5244" s="83"/>
      <c r="DU5244" s="14"/>
      <c r="DX5244" s="83"/>
      <c r="DY5244" s="83"/>
      <c r="DZ5244" s="83"/>
      <c r="EA5244" s="83"/>
      <c r="EJ5244" s="54"/>
      <c r="EK5244" s="22"/>
      <c r="EL5244" s="24"/>
      <c r="EP5244" s="23"/>
      <c r="EQ5244" s="24"/>
      <c r="ER5244" s="22"/>
      <c r="ES5244" s="24"/>
      <c r="ET5244" s="24"/>
      <c r="EU5244" s="23"/>
      <c r="EV5244" s="26"/>
      <c r="EX5244" s="6"/>
      <c r="EY5244" s="24"/>
      <c r="EZ5244" s="109"/>
      <c r="FA5244" s="66"/>
      <c r="FB5244" s="5"/>
      <c r="FC5244" s="68"/>
      <c r="FD5244" s="67"/>
      <c r="FE5244" s="67"/>
      <c r="FF5244" s="64"/>
      <c r="FG5244" s="5"/>
      <c r="FH5244" s="69"/>
      <c r="FI5244" s="6"/>
      <c r="FJ5244" s="5"/>
      <c r="FK5244" s="25"/>
      <c r="FL5244" s="5"/>
    </row>
    <row r="5245" spans="40:168">
      <c r="AN5245" s="14"/>
      <c r="AO5245" s="14"/>
      <c r="AP5245" s="5"/>
      <c r="AQ5245" s="25"/>
      <c r="AR5245" s="25"/>
      <c r="AS5245" s="96"/>
      <c r="AT5245" s="83"/>
      <c r="AU5245" s="14"/>
      <c r="AX5245" s="83"/>
      <c r="AY5245" s="83"/>
      <c r="AZ5245" s="83"/>
      <c r="BA5245" s="83"/>
      <c r="BJ5245" s="54"/>
      <c r="BK5245" s="22"/>
      <c r="BL5245" s="24"/>
      <c r="BP5245" s="23"/>
      <c r="BQ5245" s="24"/>
      <c r="BR5245" s="22"/>
      <c r="BS5245" s="24"/>
      <c r="BT5245" s="24"/>
      <c r="BU5245" s="23"/>
      <c r="BV5245" s="26"/>
      <c r="BX5245" s="6"/>
      <c r="BY5245" s="24"/>
      <c r="BZ5245" s="109"/>
      <c r="CA5245" s="66"/>
      <c r="CB5245" s="5"/>
      <c r="CC5245" s="68"/>
      <c r="CD5245" s="67"/>
      <c r="CE5245" s="67"/>
      <c r="CF5245" s="64"/>
      <c r="CG5245" s="5"/>
      <c r="CH5245" s="69"/>
      <c r="CI5245" s="6"/>
      <c r="CJ5245" s="5"/>
      <c r="CK5245" s="25"/>
      <c r="CL5245" s="5"/>
      <c r="DN5245" s="14"/>
      <c r="DO5245" s="14"/>
      <c r="DP5245" s="5"/>
      <c r="DQ5245" s="25"/>
      <c r="DR5245" s="25"/>
      <c r="DS5245" s="96"/>
      <c r="DT5245" s="83"/>
      <c r="DU5245" s="14"/>
      <c r="DX5245" s="83"/>
      <c r="DY5245" s="83"/>
      <c r="DZ5245" s="83"/>
      <c r="EA5245" s="83"/>
      <c r="EJ5245" s="54"/>
      <c r="EK5245" s="22"/>
      <c r="EL5245" s="24"/>
      <c r="EP5245" s="23"/>
      <c r="EQ5245" s="24"/>
      <c r="ER5245" s="22"/>
      <c r="ES5245" s="24"/>
      <c r="ET5245" s="24"/>
      <c r="EU5245" s="23"/>
      <c r="EV5245" s="26"/>
      <c r="EX5245" s="6"/>
      <c r="EY5245" s="24"/>
      <c r="EZ5245" s="109"/>
      <c r="FA5245" s="66"/>
      <c r="FB5245" s="5"/>
      <c r="FC5245" s="68"/>
      <c r="FD5245" s="67"/>
      <c r="FE5245" s="67"/>
      <c r="FF5245" s="64"/>
      <c r="FG5245" s="5"/>
      <c r="FH5245" s="69"/>
      <c r="FI5245" s="6"/>
      <c r="FJ5245" s="5"/>
      <c r="FK5245" s="25"/>
      <c r="FL5245" s="5"/>
    </row>
    <row r="5246" spans="40:168">
      <c r="AN5246" s="14"/>
      <c r="AO5246" s="14"/>
      <c r="AP5246" s="5"/>
      <c r="AQ5246" s="25"/>
      <c r="AR5246" s="25"/>
      <c r="AS5246" s="96"/>
      <c r="AT5246" s="83"/>
      <c r="AU5246" s="14"/>
      <c r="AX5246" s="83"/>
      <c r="AY5246" s="83"/>
      <c r="AZ5246" s="83"/>
      <c r="BA5246" s="83"/>
      <c r="BJ5246" s="54"/>
      <c r="BK5246" s="22"/>
      <c r="BL5246" s="24"/>
      <c r="BP5246" s="23"/>
      <c r="BQ5246" s="24"/>
      <c r="BR5246" s="22"/>
      <c r="BS5246" s="24"/>
      <c r="BT5246" s="24"/>
      <c r="BU5246" s="23"/>
      <c r="BV5246" s="26"/>
      <c r="BX5246" s="6"/>
      <c r="BY5246" s="24"/>
      <c r="BZ5246" s="109"/>
      <c r="CA5246" s="66"/>
      <c r="CB5246" s="5"/>
      <c r="CC5246" s="68"/>
      <c r="CD5246" s="67"/>
      <c r="CE5246" s="67"/>
      <c r="CF5246" s="64"/>
      <c r="CG5246" s="5"/>
      <c r="CH5246" s="69"/>
      <c r="CI5246" s="6"/>
      <c r="CJ5246" s="5"/>
      <c r="CK5246" s="25"/>
      <c r="CL5246" s="5"/>
      <c r="DN5246" s="14"/>
      <c r="DO5246" s="14"/>
      <c r="DP5246" s="5"/>
      <c r="DQ5246" s="25"/>
      <c r="DR5246" s="25"/>
      <c r="DS5246" s="96"/>
      <c r="DT5246" s="83"/>
      <c r="DU5246" s="14"/>
      <c r="DX5246" s="83"/>
      <c r="DY5246" s="83"/>
      <c r="DZ5246" s="83"/>
      <c r="EA5246" s="83"/>
      <c r="EJ5246" s="54"/>
      <c r="EK5246" s="22"/>
      <c r="EL5246" s="24"/>
      <c r="EP5246" s="23"/>
      <c r="EQ5246" s="24"/>
      <c r="ER5246" s="22"/>
      <c r="ES5246" s="24"/>
      <c r="ET5246" s="24"/>
      <c r="EU5246" s="23"/>
      <c r="EV5246" s="26"/>
      <c r="EX5246" s="6"/>
      <c r="EY5246" s="24"/>
      <c r="EZ5246" s="109"/>
      <c r="FA5246" s="66"/>
      <c r="FB5246" s="5"/>
      <c r="FC5246" s="68"/>
      <c r="FD5246" s="67"/>
      <c r="FE5246" s="67"/>
      <c r="FF5246" s="64"/>
      <c r="FG5246" s="5"/>
      <c r="FH5246" s="69"/>
      <c r="FI5246" s="6"/>
      <c r="FJ5246" s="5"/>
      <c r="FK5246" s="25"/>
      <c r="FL5246" s="5"/>
    </row>
    <row r="5247" spans="40:168">
      <c r="AN5247" s="14"/>
      <c r="AO5247" s="14"/>
      <c r="AP5247" s="5"/>
      <c r="AQ5247" s="25"/>
      <c r="AR5247" s="25"/>
      <c r="AS5247" s="96"/>
      <c r="AT5247" s="83"/>
      <c r="AU5247" s="14"/>
      <c r="AX5247" s="83"/>
      <c r="AY5247" s="83"/>
      <c r="AZ5247" s="83"/>
      <c r="BA5247" s="83"/>
      <c r="BJ5247" s="54"/>
      <c r="BK5247" s="22"/>
      <c r="BL5247" s="24"/>
      <c r="BP5247" s="23"/>
      <c r="BQ5247" s="24"/>
      <c r="BR5247" s="22"/>
      <c r="BS5247" s="24"/>
      <c r="BT5247" s="24"/>
      <c r="BU5247" s="23"/>
      <c r="BV5247" s="26"/>
      <c r="BX5247" s="6"/>
      <c r="BY5247" s="24"/>
      <c r="BZ5247" s="109"/>
      <c r="CA5247" s="66"/>
      <c r="CB5247" s="5"/>
      <c r="CC5247" s="68"/>
      <c r="CD5247" s="67"/>
      <c r="CE5247" s="67"/>
      <c r="CF5247" s="64"/>
      <c r="CG5247" s="5"/>
      <c r="CH5247" s="69"/>
      <c r="CI5247" s="6"/>
      <c r="CJ5247" s="5"/>
      <c r="CK5247" s="25"/>
      <c r="CL5247" s="5"/>
      <c r="DN5247" s="14"/>
      <c r="DO5247" s="14"/>
      <c r="DP5247" s="5"/>
      <c r="DQ5247" s="25"/>
      <c r="DR5247" s="25"/>
      <c r="DS5247" s="96"/>
      <c r="DT5247" s="83"/>
      <c r="DU5247" s="14"/>
      <c r="DX5247" s="83"/>
      <c r="DY5247" s="83"/>
      <c r="DZ5247" s="83"/>
      <c r="EA5247" s="83"/>
      <c r="EJ5247" s="54"/>
      <c r="EK5247" s="22"/>
      <c r="EL5247" s="24"/>
      <c r="EP5247" s="23"/>
      <c r="EQ5247" s="24"/>
      <c r="ER5247" s="22"/>
      <c r="ES5247" s="24"/>
      <c r="ET5247" s="24"/>
      <c r="EU5247" s="23"/>
      <c r="EV5247" s="26"/>
      <c r="EX5247" s="6"/>
      <c r="EY5247" s="24"/>
      <c r="EZ5247" s="109"/>
      <c r="FA5247" s="66"/>
      <c r="FB5247" s="5"/>
      <c r="FC5247" s="68"/>
      <c r="FD5247" s="67"/>
      <c r="FE5247" s="67"/>
      <c r="FF5247" s="64"/>
      <c r="FG5247" s="5"/>
      <c r="FH5247" s="69"/>
      <c r="FI5247" s="6"/>
      <c r="FJ5247" s="5"/>
      <c r="FK5247" s="25"/>
      <c r="FL5247" s="5"/>
    </row>
    <row r="5248" spans="40:168">
      <c r="AN5248" s="14"/>
      <c r="AO5248" s="14"/>
      <c r="AP5248" s="5"/>
      <c r="AQ5248" s="25"/>
      <c r="AR5248" s="25"/>
      <c r="AS5248" s="96"/>
      <c r="AT5248" s="83"/>
      <c r="AU5248" s="14"/>
      <c r="AX5248" s="83"/>
      <c r="AY5248" s="83"/>
      <c r="AZ5248" s="83"/>
      <c r="BA5248" s="83"/>
      <c r="BJ5248" s="54"/>
      <c r="BK5248" s="22"/>
      <c r="BL5248" s="24"/>
      <c r="BP5248" s="23"/>
      <c r="BQ5248" s="24"/>
      <c r="BR5248" s="22"/>
      <c r="BS5248" s="24"/>
      <c r="BT5248" s="24"/>
      <c r="BU5248" s="23"/>
      <c r="BV5248" s="26"/>
      <c r="BX5248" s="6"/>
      <c r="BY5248" s="24"/>
      <c r="BZ5248" s="109"/>
      <c r="CA5248" s="66"/>
      <c r="CB5248" s="5"/>
      <c r="CC5248" s="68"/>
      <c r="CD5248" s="67"/>
      <c r="CE5248" s="67"/>
      <c r="CF5248" s="64"/>
      <c r="CG5248" s="5"/>
      <c r="CH5248" s="69"/>
      <c r="CI5248" s="6"/>
      <c r="CJ5248" s="5"/>
      <c r="CK5248" s="25"/>
      <c r="CL5248" s="5"/>
      <c r="DN5248" s="14"/>
      <c r="DO5248" s="14"/>
      <c r="DP5248" s="5"/>
      <c r="DQ5248" s="25"/>
      <c r="DR5248" s="25"/>
      <c r="DS5248" s="96"/>
      <c r="DT5248" s="83"/>
      <c r="DU5248" s="14"/>
      <c r="DX5248" s="83"/>
      <c r="DY5248" s="83"/>
      <c r="DZ5248" s="83"/>
      <c r="EA5248" s="83"/>
      <c r="EJ5248" s="54"/>
      <c r="EK5248" s="22"/>
      <c r="EL5248" s="24"/>
      <c r="EP5248" s="23"/>
      <c r="EQ5248" s="24"/>
      <c r="ER5248" s="22"/>
      <c r="ES5248" s="24"/>
      <c r="ET5248" s="24"/>
      <c r="EU5248" s="23"/>
      <c r="EV5248" s="26"/>
      <c r="EX5248" s="6"/>
      <c r="EY5248" s="24"/>
      <c r="EZ5248" s="109"/>
      <c r="FA5248" s="66"/>
      <c r="FB5248" s="5"/>
      <c r="FC5248" s="68"/>
      <c r="FD5248" s="67"/>
      <c r="FE5248" s="67"/>
      <c r="FF5248" s="64"/>
      <c r="FG5248" s="5"/>
      <c r="FH5248" s="69"/>
      <c r="FI5248" s="6"/>
      <c r="FJ5248" s="5"/>
      <c r="FK5248" s="25"/>
      <c r="FL5248" s="5"/>
    </row>
    <row r="5249" spans="40:168">
      <c r="AN5249" s="14"/>
      <c r="AO5249" s="14"/>
      <c r="AP5249" s="5"/>
      <c r="AQ5249" s="25"/>
      <c r="AR5249" s="25"/>
      <c r="AS5249" s="96"/>
      <c r="AT5249" s="83"/>
      <c r="AU5249" s="14"/>
      <c r="AX5249" s="83"/>
      <c r="AY5249" s="83"/>
      <c r="AZ5249" s="83"/>
      <c r="BA5249" s="83"/>
      <c r="BJ5249" s="54"/>
      <c r="BK5249" s="22"/>
      <c r="BL5249" s="24"/>
      <c r="BP5249" s="23"/>
      <c r="BQ5249" s="24"/>
      <c r="BR5249" s="22"/>
      <c r="BS5249" s="24"/>
      <c r="BT5249" s="24"/>
      <c r="BU5249" s="23"/>
      <c r="BV5249" s="26"/>
      <c r="BX5249" s="6"/>
      <c r="BY5249" s="24"/>
      <c r="BZ5249" s="109"/>
      <c r="CA5249" s="66"/>
      <c r="CB5249" s="5"/>
      <c r="CC5249" s="68"/>
      <c r="CD5249" s="67"/>
      <c r="CE5249" s="67"/>
      <c r="CF5249" s="64"/>
      <c r="CG5249" s="5"/>
      <c r="CH5249" s="69"/>
      <c r="CI5249" s="6"/>
      <c r="CJ5249" s="5"/>
      <c r="CK5249" s="25"/>
      <c r="CL5249" s="5"/>
      <c r="DN5249" s="14"/>
      <c r="DO5249" s="14"/>
      <c r="DP5249" s="5"/>
      <c r="DQ5249" s="25"/>
      <c r="DR5249" s="25"/>
      <c r="DS5249" s="96"/>
      <c r="DT5249" s="83"/>
      <c r="DU5249" s="14"/>
      <c r="DX5249" s="83"/>
      <c r="DY5249" s="83"/>
      <c r="DZ5249" s="83"/>
      <c r="EA5249" s="83"/>
      <c r="EJ5249" s="54"/>
      <c r="EK5249" s="22"/>
      <c r="EL5249" s="24"/>
      <c r="EP5249" s="23"/>
      <c r="EQ5249" s="24"/>
      <c r="ER5249" s="22"/>
      <c r="ES5249" s="24"/>
      <c r="ET5249" s="24"/>
      <c r="EU5249" s="23"/>
      <c r="EV5249" s="26"/>
      <c r="EX5249" s="6"/>
      <c r="EY5249" s="24"/>
      <c r="EZ5249" s="109"/>
      <c r="FA5249" s="66"/>
      <c r="FB5249" s="5"/>
      <c r="FC5249" s="68"/>
      <c r="FD5249" s="67"/>
      <c r="FE5249" s="67"/>
      <c r="FF5249" s="64"/>
      <c r="FG5249" s="5"/>
      <c r="FH5249" s="69"/>
      <c r="FI5249" s="6"/>
      <c r="FJ5249" s="5"/>
      <c r="FK5249" s="25"/>
      <c r="FL5249" s="5"/>
    </row>
    <row r="5250" spans="40:168">
      <c r="AN5250" s="14"/>
      <c r="AO5250" s="14"/>
      <c r="AP5250" s="5"/>
      <c r="AQ5250" s="25"/>
      <c r="AR5250" s="25"/>
      <c r="AS5250" s="96"/>
      <c r="AT5250" s="83"/>
      <c r="AU5250" s="14"/>
      <c r="AX5250" s="83"/>
      <c r="AY5250" s="83"/>
      <c r="AZ5250" s="83"/>
      <c r="BA5250" s="83"/>
      <c r="BJ5250" s="54"/>
      <c r="BK5250" s="22"/>
      <c r="BL5250" s="24"/>
      <c r="BP5250" s="23"/>
      <c r="BQ5250" s="24"/>
      <c r="BR5250" s="22"/>
      <c r="BS5250" s="24"/>
      <c r="BT5250" s="24"/>
      <c r="BU5250" s="23"/>
      <c r="BV5250" s="26"/>
      <c r="BX5250" s="6"/>
      <c r="BY5250" s="24"/>
      <c r="BZ5250" s="109"/>
      <c r="CA5250" s="66"/>
      <c r="CB5250" s="5"/>
      <c r="CC5250" s="68"/>
      <c r="CD5250" s="67"/>
      <c r="CE5250" s="67"/>
      <c r="CF5250" s="64"/>
      <c r="CG5250" s="5"/>
      <c r="CH5250" s="69"/>
      <c r="CI5250" s="6"/>
      <c r="CJ5250" s="5"/>
      <c r="CK5250" s="25"/>
      <c r="CL5250" s="5"/>
      <c r="DN5250" s="14"/>
      <c r="DO5250" s="14"/>
      <c r="DP5250" s="5"/>
      <c r="DQ5250" s="25"/>
      <c r="DR5250" s="25"/>
      <c r="DS5250" s="96"/>
      <c r="DT5250" s="83"/>
      <c r="DU5250" s="14"/>
      <c r="DX5250" s="83"/>
      <c r="DY5250" s="83"/>
      <c r="DZ5250" s="83"/>
      <c r="EA5250" s="83"/>
      <c r="EJ5250" s="54"/>
      <c r="EK5250" s="22"/>
      <c r="EL5250" s="24"/>
      <c r="EP5250" s="23"/>
      <c r="EQ5250" s="24"/>
      <c r="ER5250" s="22"/>
      <c r="ES5250" s="24"/>
      <c r="ET5250" s="24"/>
      <c r="EU5250" s="23"/>
      <c r="EV5250" s="26"/>
      <c r="EX5250" s="6"/>
      <c r="EY5250" s="24"/>
      <c r="EZ5250" s="109"/>
      <c r="FA5250" s="66"/>
      <c r="FB5250" s="5"/>
      <c r="FC5250" s="68"/>
      <c r="FD5250" s="67"/>
      <c r="FE5250" s="67"/>
      <c r="FF5250" s="64"/>
      <c r="FG5250" s="5"/>
      <c r="FH5250" s="69"/>
      <c r="FI5250" s="6"/>
      <c r="FJ5250" s="5"/>
      <c r="FK5250" s="25"/>
      <c r="FL5250" s="5"/>
    </row>
    <row r="5251" spans="40:168">
      <c r="AN5251" s="14"/>
      <c r="AO5251" s="14"/>
      <c r="AP5251" s="5"/>
      <c r="AQ5251" s="25"/>
      <c r="AR5251" s="25"/>
      <c r="AS5251" s="96"/>
      <c r="AT5251" s="83"/>
      <c r="AU5251" s="14"/>
      <c r="AX5251" s="83"/>
      <c r="AY5251" s="83"/>
      <c r="AZ5251" s="83"/>
      <c r="BA5251" s="83"/>
      <c r="BJ5251" s="54"/>
      <c r="BK5251" s="22"/>
      <c r="BL5251" s="24"/>
      <c r="BP5251" s="23"/>
      <c r="BQ5251" s="24"/>
      <c r="BR5251" s="22"/>
      <c r="BS5251" s="24"/>
      <c r="BT5251" s="24"/>
      <c r="BU5251" s="23"/>
      <c r="BV5251" s="26"/>
      <c r="BX5251" s="6"/>
      <c r="BY5251" s="24"/>
      <c r="BZ5251" s="109"/>
      <c r="CA5251" s="66"/>
      <c r="CB5251" s="5"/>
      <c r="CC5251" s="68"/>
      <c r="CD5251" s="67"/>
      <c r="CE5251" s="67"/>
      <c r="CF5251" s="64"/>
      <c r="CG5251" s="5"/>
      <c r="CH5251" s="69"/>
      <c r="CI5251" s="6"/>
      <c r="CJ5251" s="5"/>
      <c r="CK5251" s="25"/>
      <c r="CL5251" s="5"/>
      <c r="DN5251" s="14"/>
      <c r="DO5251" s="14"/>
      <c r="DP5251" s="5"/>
      <c r="DQ5251" s="25"/>
      <c r="DR5251" s="25"/>
      <c r="DS5251" s="96"/>
      <c r="DT5251" s="83"/>
      <c r="DU5251" s="14"/>
      <c r="DX5251" s="83"/>
      <c r="DY5251" s="83"/>
      <c r="DZ5251" s="83"/>
      <c r="EA5251" s="83"/>
      <c r="EJ5251" s="54"/>
      <c r="EK5251" s="22"/>
      <c r="EL5251" s="24"/>
      <c r="EP5251" s="23"/>
      <c r="EQ5251" s="24"/>
      <c r="ER5251" s="22"/>
      <c r="ES5251" s="24"/>
      <c r="ET5251" s="24"/>
      <c r="EU5251" s="23"/>
      <c r="EV5251" s="26"/>
      <c r="EX5251" s="6"/>
      <c r="EY5251" s="24"/>
      <c r="EZ5251" s="109"/>
      <c r="FA5251" s="66"/>
      <c r="FB5251" s="5"/>
      <c r="FC5251" s="68"/>
      <c r="FD5251" s="67"/>
      <c r="FE5251" s="67"/>
      <c r="FF5251" s="64"/>
      <c r="FG5251" s="5"/>
      <c r="FH5251" s="69"/>
      <c r="FI5251" s="6"/>
      <c r="FJ5251" s="5"/>
      <c r="FK5251" s="25"/>
      <c r="FL5251" s="5"/>
    </row>
    <row r="5252" spans="40:168">
      <c r="AN5252" s="14"/>
      <c r="AO5252" s="14"/>
      <c r="AP5252" s="5"/>
      <c r="AQ5252" s="25"/>
      <c r="AR5252" s="25"/>
      <c r="AS5252" s="96"/>
      <c r="AT5252" s="83"/>
      <c r="AU5252" s="14"/>
      <c r="AX5252" s="83"/>
      <c r="AY5252" s="83"/>
      <c r="AZ5252" s="83"/>
      <c r="BA5252" s="83"/>
      <c r="BJ5252" s="54"/>
      <c r="BK5252" s="22"/>
      <c r="BL5252" s="24"/>
      <c r="BP5252" s="23"/>
      <c r="BQ5252" s="24"/>
      <c r="BR5252" s="22"/>
      <c r="BS5252" s="24"/>
      <c r="BT5252" s="24"/>
      <c r="BU5252" s="23"/>
      <c r="BV5252" s="26"/>
      <c r="BX5252" s="6"/>
      <c r="BY5252" s="24"/>
      <c r="BZ5252" s="109"/>
      <c r="CA5252" s="66"/>
      <c r="CB5252" s="5"/>
      <c r="CC5252" s="68"/>
      <c r="CD5252" s="67"/>
      <c r="CE5252" s="67"/>
      <c r="CF5252" s="64"/>
      <c r="CG5252" s="5"/>
      <c r="CH5252" s="69"/>
      <c r="CI5252" s="6"/>
      <c r="CJ5252" s="5"/>
      <c r="CK5252" s="25"/>
      <c r="CL5252" s="5"/>
      <c r="DN5252" s="14"/>
      <c r="DO5252" s="14"/>
      <c r="DP5252" s="5"/>
      <c r="DQ5252" s="25"/>
      <c r="DR5252" s="25"/>
      <c r="DS5252" s="96"/>
      <c r="DT5252" s="83"/>
      <c r="DU5252" s="14"/>
      <c r="DX5252" s="83"/>
      <c r="DY5252" s="83"/>
      <c r="DZ5252" s="83"/>
      <c r="EA5252" s="83"/>
      <c r="EJ5252" s="54"/>
      <c r="EK5252" s="22"/>
      <c r="EL5252" s="24"/>
      <c r="EP5252" s="23"/>
      <c r="EQ5252" s="24"/>
      <c r="ER5252" s="22"/>
      <c r="ES5252" s="24"/>
      <c r="ET5252" s="24"/>
      <c r="EU5252" s="23"/>
      <c r="EV5252" s="26"/>
      <c r="EX5252" s="6"/>
      <c r="EY5252" s="24"/>
      <c r="EZ5252" s="109"/>
      <c r="FA5252" s="66"/>
      <c r="FB5252" s="5"/>
      <c r="FC5252" s="68"/>
      <c r="FD5252" s="67"/>
      <c r="FE5252" s="67"/>
      <c r="FF5252" s="64"/>
      <c r="FG5252" s="5"/>
      <c r="FH5252" s="69"/>
      <c r="FI5252" s="6"/>
      <c r="FJ5252" s="5"/>
      <c r="FK5252" s="25"/>
      <c r="FL5252" s="5"/>
    </row>
    <row r="5253" spans="40:168">
      <c r="AN5253" s="14"/>
      <c r="AO5253" s="14"/>
      <c r="AP5253" s="5"/>
      <c r="AQ5253" s="25"/>
      <c r="AR5253" s="25"/>
      <c r="AS5253" s="96"/>
      <c r="AT5253" s="83"/>
      <c r="AU5253" s="14"/>
      <c r="AX5253" s="83"/>
      <c r="AY5253" s="83"/>
      <c r="AZ5253" s="83"/>
      <c r="BA5253" s="83"/>
      <c r="BJ5253" s="54"/>
      <c r="BK5253" s="22"/>
      <c r="BL5253" s="24"/>
      <c r="BP5253" s="23"/>
      <c r="BQ5253" s="24"/>
      <c r="BR5253" s="22"/>
      <c r="BS5253" s="24"/>
      <c r="BT5253" s="24"/>
      <c r="BU5253" s="23"/>
      <c r="BV5253" s="26"/>
      <c r="BX5253" s="6"/>
      <c r="BY5253" s="24"/>
      <c r="BZ5253" s="109"/>
      <c r="CA5253" s="66"/>
      <c r="CB5253" s="5"/>
      <c r="CC5253" s="68"/>
      <c r="CD5253" s="67"/>
      <c r="CE5253" s="67"/>
      <c r="CF5253" s="64"/>
      <c r="CG5253" s="5"/>
      <c r="CH5253" s="69"/>
      <c r="CI5253" s="6"/>
      <c r="CJ5253" s="5"/>
      <c r="CK5253" s="25"/>
      <c r="CL5253" s="5"/>
      <c r="DN5253" s="14"/>
      <c r="DO5253" s="14"/>
      <c r="DP5253" s="5"/>
      <c r="DQ5253" s="25"/>
      <c r="DR5253" s="25"/>
      <c r="DS5253" s="96"/>
      <c r="DT5253" s="83"/>
      <c r="DU5253" s="14"/>
      <c r="DX5253" s="83"/>
      <c r="DY5253" s="83"/>
      <c r="DZ5253" s="83"/>
      <c r="EA5253" s="83"/>
      <c r="EJ5253" s="54"/>
      <c r="EK5253" s="22"/>
      <c r="EL5253" s="24"/>
      <c r="EP5253" s="23"/>
      <c r="EQ5253" s="24"/>
      <c r="ER5253" s="22"/>
      <c r="ES5253" s="24"/>
      <c r="ET5253" s="24"/>
      <c r="EU5253" s="23"/>
      <c r="EV5253" s="26"/>
      <c r="EX5253" s="6"/>
      <c r="EY5253" s="24"/>
      <c r="EZ5253" s="109"/>
      <c r="FA5253" s="66"/>
      <c r="FB5253" s="5"/>
      <c r="FC5253" s="68"/>
      <c r="FD5253" s="67"/>
      <c r="FE5253" s="67"/>
      <c r="FF5253" s="64"/>
      <c r="FG5253" s="5"/>
      <c r="FH5253" s="69"/>
      <c r="FI5253" s="6"/>
      <c r="FJ5253" s="5"/>
      <c r="FK5253" s="25"/>
      <c r="FL5253" s="5"/>
    </row>
    <row r="5254" spans="40:168">
      <c r="AN5254" s="14"/>
      <c r="AO5254" s="14"/>
      <c r="AP5254" s="5"/>
      <c r="AQ5254" s="25"/>
      <c r="AR5254" s="25"/>
      <c r="AS5254" s="96"/>
      <c r="AT5254" s="83"/>
      <c r="AU5254" s="14"/>
      <c r="AX5254" s="83"/>
      <c r="AY5254" s="83"/>
      <c r="AZ5254" s="83"/>
      <c r="BA5254" s="83"/>
      <c r="BJ5254" s="54"/>
      <c r="BK5254" s="22"/>
      <c r="BL5254" s="24"/>
      <c r="BP5254" s="23"/>
      <c r="BQ5254" s="24"/>
      <c r="BR5254" s="22"/>
      <c r="BS5254" s="24"/>
      <c r="BT5254" s="24"/>
      <c r="BU5254" s="23"/>
      <c r="BV5254" s="26"/>
      <c r="BX5254" s="6"/>
      <c r="BY5254" s="24"/>
      <c r="BZ5254" s="109"/>
      <c r="CA5254" s="66"/>
      <c r="CB5254" s="5"/>
      <c r="CC5254" s="68"/>
      <c r="CD5254" s="67"/>
      <c r="CE5254" s="67"/>
      <c r="CF5254" s="64"/>
      <c r="CG5254" s="5"/>
      <c r="CH5254" s="69"/>
      <c r="CI5254" s="6"/>
      <c r="CJ5254" s="5"/>
      <c r="CK5254" s="25"/>
      <c r="CL5254" s="5"/>
      <c r="DN5254" s="14"/>
      <c r="DO5254" s="14"/>
      <c r="DP5254" s="5"/>
      <c r="DQ5254" s="25"/>
      <c r="DR5254" s="25"/>
      <c r="DS5254" s="96"/>
      <c r="DT5254" s="83"/>
      <c r="DU5254" s="14"/>
      <c r="DX5254" s="83"/>
      <c r="DY5254" s="83"/>
      <c r="DZ5254" s="83"/>
      <c r="EA5254" s="83"/>
      <c r="EJ5254" s="54"/>
      <c r="EK5254" s="22"/>
      <c r="EL5254" s="24"/>
      <c r="EP5254" s="23"/>
      <c r="EQ5254" s="24"/>
      <c r="ER5254" s="22"/>
      <c r="ES5254" s="24"/>
      <c r="ET5254" s="24"/>
      <c r="EU5254" s="23"/>
      <c r="EV5254" s="26"/>
      <c r="EX5254" s="6"/>
      <c r="EY5254" s="24"/>
      <c r="EZ5254" s="109"/>
      <c r="FA5254" s="66"/>
      <c r="FB5254" s="5"/>
      <c r="FC5254" s="68"/>
      <c r="FD5254" s="67"/>
      <c r="FE5254" s="67"/>
      <c r="FF5254" s="64"/>
      <c r="FG5254" s="5"/>
      <c r="FH5254" s="69"/>
      <c r="FI5254" s="6"/>
      <c r="FJ5254" s="5"/>
      <c r="FK5254" s="25"/>
      <c r="FL5254" s="5"/>
    </row>
    <row r="5255" spans="40:168">
      <c r="AN5255" s="14"/>
      <c r="AO5255" s="14"/>
      <c r="AP5255" s="5"/>
      <c r="AQ5255" s="25"/>
      <c r="AR5255" s="25"/>
      <c r="AS5255" s="96"/>
      <c r="AT5255" s="83"/>
      <c r="AU5255" s="14"/>
      <c r="AX5255" s="83"/>
      <c r="AY5255" s="83"/>
      <c r="AZ5255" s="83"/>
      <c r="BA5255" s="83"/>
      <c r="BJ5255" s="54"/>
      <c r="BK5255" s="22"/>
      <c r="BL5255" s="24"/>
      <c r="BP5255" s="23"/>
      <c r="BQ5255" s="24"/>
      <c r="BR5255" s="22"/>
      <c r="BS5255" s="24"/>
      <c r="BT5255" s="24"/>
      <c r="BU5255" s="23"/>
      <c r="BV5255" s="26"/>
      <c r="BX5255" s="6"/>
      <c r="BY5255" s="24"/>
      <c r="BZ5255" s="109"/>
      <c r="CA5255" s="66"/>
      <c r="CB5255" s="5"/>
      <c r="CC5255" s="68"/>
      <c r="CD5255" s="67"/>
      <c r="CE5255" s="67"/>
      <c r="CF5255" s="64"/>
      <c r="CG5255" s="5"/>
      <c r="CH5255" s="69"/>
      <c r="CI5255" s="6"/>
      <c r="CJ5255" s="5"/>
      <c r="CK5255" s="25"/>
      <c r="CL5255" s="5"/>
      <c r="DN5255" s="14"/>
      <c r="DO5255" s="14"/>
      <c r="DP5255" s="5"/>
      <c r="DQ5255" s="25"/>
      <c r="DR5255" s="25"/>
      <c r="DS5255" s="96"/>
      <c r="DT5255" s="83"/>
      <c r="DU5255" s="14"/>
      <c r="DX5255" s="83"/>
      <c r="DY5255" s="83"/>
      <c r="DZ5255" s="83"/>
      <c r="EA5255" s="83"/>
      <c r="EJ5255" s="54"/>
      <c r="EK5255" s="22"/>
      <c r="EL5255" s="24"/>
      <c r="EP5255" s="23"/>
      <c r="EQ5255" s="24"/>
      <c r="ER5255" s="22"/>
      <c r="ES5255" s="24"/>
      <c r="ET5255" s="24"/>
      <c r="EU5255" s="23"/>
      <c r="EV5255" s="26"/>
      <c r="EX5255" s="6"/>
      <c r="EY5255" s="24"/>
      <c r="EZ5255" s="109"/>
      <c r="FA5255" s="66"/>
      <c r="FB5255" s="5"/>
      <c r="FC5255" s="68"/>
      <c r="FD5255" s="67"/>
      <c r="FE5255" s="67"/>
      <c r="FF5255" s="64"/>
      <c r="FG5255" s="5"/>
      <c r="FH5255" s="69"/>
      <c r="FI5255" s="6"/>
      <c r="FJ5255" s="5"/>
      <c r="FK5255" s="25"/>
      <c r="FL5255" s="5"/>
    </row>
    <row r="5256" spans="40:168">
      <c r="AN5256" s="14"/>
      <c r="AO5256" s="14"/>
      <c r="AP5256" s="5"/>
      <c r="AQ5256" s="25"/>
      <c r="AR5256" s="25"/>
      <c r="AS5256" s="96"/>
      <c r="AT5256" s="83"/>
      <c r="AU5256" s="14"/>
      <c r="AX5256" s="83"/>
      <c r="AY5256" s="83"/>
      <c r="AZ5256" s="83"/>
      <c r="BA5256" s="83"/>
      <c r="BJ5256" s="54"/>
      <c r="BK5256" s="22"/>
      <c r="BL5256" s="24"/>
      <c r="BP5256" s="23"/>
      <c r="BQ5256" s="24"/>
      <c r="BR5256" s="22"/>
      <c r="BS5256" s="24"/>
      <c r="BT5256" s="24"/>
      <c r="BU5256" s="23"/>
      <c r="BV5256" s="26"/>
      <c r="BX5256" s="6"/>
      <c r="BY5256" s="24"/>
      <c r="BZ5256" s="109"/>
      <c r="CA5256" s="66"/>
      <c r="CB5256" s="5"/>
      <c r="CC5256" s="68"/>
      <c r="CD5256" s="67"/>
      <c r="CE5256" s="67"/>
      <c r="CF5256" s="64"/>
      <c r="CG5256" s="5"/>
      <c r="CH5256" s="69"/>
      <c r="CI5256" s="6"/>
      <c r="CJ5256" s="5"/>
      <c r="CK5256" s="25"/>
      <c r="CL5256" s="5"/>
      <c r="DN5256" s="14"/>
      <c r="DO5256" s="14"/>
      <c r="DP5256" s="5"/>
      <c r="DQ5256" s="25"/>
      <c r="DR5256" s="25"/>
      <c r="DS5256" s="96"/>
      <c r="DT5256" s="83"/>
      <c r="DU5256" s="14"/>
      <c r="DX5256" s="83"/>
      <c r="DY5256" s="83"/>
      <c r="DZ5256" s="83"/>
      <c r="EA5256" s="83"/>
      <c r="EJ5256" s="54"/>
      <c r="EK5256" s="22"/>
      <c r="EL5256" s="24"/>
      <c r="EP5256" s="23"/>
      <c r="EQ5256" s="24"/>
      <c r="ER5256" s="22"/>
      <c r="ES5256" s="24"/>
      <c r="ET5256" s="24"/>
      <c r="EU5256" s="23"/>
      <c r="EV5256" s="26"/>
      <c r="EX5256" s="6"/>
      <c r="EY5256" s="24"/>
      <c r="EZ5256" s="109"/>
      <c r="FA5256" s="66"/>
      <c r="FB5256" s="5"/>
      <c r="FC5256" s="68"/>
      <c r="FD5256" s="67"/>
      <c r="FE5256" s="67"/>
      <c r="FF5256" s="64"/>
      <c r="FG5256" s="5"/>
      <c r="FH5256" s="69"/>
      <c r="FI5256" s="6"/>
      <c r="FJ5256" s="5"/>
      <c r="FK5256" s="25"/>
      <c r="FL5256" s="5"/>
    </row>
    <row r="5257" spans="40:168">
      <c r="AN5257" s="14"/>
      <c r="AO5257" s="14"/>
      <c r="AP5257" s="5"/>
      <c r="AQ5257" s="25"/>
      <c r="AR5257" s="25"/>
      <c r="AS5257" s="96"/>
      <c r="AT5257" s="83"/>
      <c r="AU5257" s="14"/>
      <c r="AX5257" s="83"/>
      <c r="AY5257" s="83"/>
      <c r="AZ5257" s="83"/>
      <c r="BA5257" s="83"/>
      <c r="BJ5257" s="54"/>
      <c r="BK5257" s="22"/>
      <c r="BL5257" s="24"/>
      <c r="BP5257" s="23"/>
      <c r="BQ5257" s="24"/>
      <c r="BR5257" s="22"/>
      <c r="BS5257" s="24"/>
      <c r="BT5257" s="24"/>
      <c r="BU5257" s="23"/>
      <c r="BV5257" s="26"/>
      <c r="BX5257" s="6"/>
      <c r="BY5257" s="24"/>
      <c r="BZ5257" s="109"/>
      <c r="CA5257" s="66"/>
      <c r="CB5257" s="5"/>
      <c r="CC5257" s="68"/>
      <c r="CD5257" s="67"/>
      <c r="CE5257" s="67"/>
      <c r="CF5257" s="64"/>
      <c r="CG5257" s="5"/>
      <c r="CH5257" s="69"/>
      <c r="CI5257" s="6"/>
      <c r="CJ5257" s="5"/>
      <c r="CK5257" s="25"/>
      <c r="CL5257" s="5"/>
      <c r="DN5257" s="14"/>
      <c r="DO5257" s="14"/>
      <c r="DP5257" s="5"/>
      <c r="DQ5257" s="25"/>
      <c r="DR5257" s="25"/>
      <c r="DS5257" s="96"/>
      <c r="DT5257" s="83"/>
      <c r="DU5257" s="14"/>
      <c r="DX5257" s="83"/>
      <c r="DY5257" s="83"/>
      <c r="DZ5257" s="83"/>
      <c r="EA5257" s="83"/>
      <c r="EJ5257" s="54"/>
      <c r="EK5257" s="22"/>
      <c r="EL5257" s="24"/>
      <c r="EP5257" s="23"/>
      <c r="EQ5257" s="24"/>
      <c r="ER5257" s="22"/>
      <c r="ES5257" s="24"/>
      <c r="ET5257" s="24"/>
      <c r="EU5257" s="23"/>
      <c r="EV5257" s="26"/>
      <c r="EX5257" s="6"/>
      <c r="EY5257" s="24"/>
      <c r="EZ5257" s="109"/>
      <c r="FA5257" s="66"/>
      <c r="FB5257" s="5"/>
      <c r="FC5257" s="68"/>
      <c r="FD5257" s="67"/>
      <c r="FE5257" s="67"/>
      <c r="FF5257" s="64"/>
      <c r="FG5257" s="5"/>
      <c r="FH5257" s="69"/>
      <c r="FI5257" s="6"/>
      <c r="FJ5257" s="5"/>
      <c r="FK5257" s="25"/>
      <c r="FL5257" s="5"/>
    </row>
    <row r="5258" spans="40:168">
      <c r="AN5258" s="14"/>
      <c r="AO5258" s="14"/>
      <c r="AP5258" s="5"/>
      <c r="AQ5258" s="25"/>
      <c r="AR5258" s="25"/>
      <c r="AS5258" s="96"/>
      <c r="AT5258" s="83"/>
      <c r="AU5258" s="14"/>
      <c r="AX5258" s="83"/>
      <c r="AY5258" s="83"/>
      <c r="AZ5258" s="83"/>
      <c r="BA5258" s="83"/>
      <c r="BJ5258" s="54"/>
      <c r="BK5258" s="22"/>
      <c r="BL5258" s="24"/>
      <c r="BP5258" s="23"/>
      <c r="BQ5258" s="24"/>
      <c r="BR5258" s="22"/>
      <c r="BS5258" s="24"/>
      <c r="BT5258" s="24"/>
      <c r="BU5258" s="23"/>
      <c r="BV5258" s="26"/>
      <c r="BX5258" s="6"/>
      <c r="BY5258" s="24"/>
      <c r="BZ5258" s="109"/>
      <c r="CA5258" s="66"/>
      <c r="CB5258" s="5"/>
      <c r="CC5258" s="68"/>
      <c r="CD5258" s="67"/>
      <c r="CE5258" s="67"/>
      <c r="CF5258" s="64"/>
      <c r="CG5258" s="5"/>
      <c r="CH5258" s="69"/>
      <c r="CI5258" s="6"/>
      <c r="CJ5258" s="5"/>
      <c r="CK5258" s="25"/>
      <c r="CL5258" s="5"/>
      <c r="DN5258" s="14"/>
      <c r="DO5258" s="14"/>
      <c r="DP5258" s="5"/>
      <c r="DQ5258" s="25"/>
      <c r="DR5258" s="25"/>
      <c r="DS5258" s="96"/>
      <c r="DT5258" s="83"/>
      <c r="DU5258" s="14"/>
      <c r="DX5258" s="83"/>
      <c r="DY5258" s="83"/>
      <c r="DZ5258" s="83"/>
      <c r="EA5258" s="83"/>
      <c r="EJ5258" s="54"/>
      <c r="EK5258" s="22"/>
      <c r="EL5258" s="24"/>
      <c r="EP5258" s="23"/>
      <c r="EQ5258" s="24"/>
      <c r="ER5258" s="22"/>
      <c r="ES5258" s="24"/>
      <c r="ET5258" s="24"/>
      <c r="EU5258" s="23"/>
      <c r="EV5258" s="26"/>
      <c r="EX5258" s="6"/>
      <c r="EY5258" s="24"/>
      <c r="EZ5258" s="109"/>
      <c r="FA5258" s="66"/>
      <c r="FB5258" s="5"/>
      <c r="FC5258" s="68"/>
      <c r="FD5258" s="67"/>
      <c r="FE5258" s="67"/>
      <c r="FF5258" s="64"/>
      <c r="FG5258" s="5"/>
      <c r="FH5258" s="69"/>
      <c r="FI5258" s="6"/>
      <c r="FJ5258" s="5"/>
      <c r="FK5258" s="25"/>
      <c r="FL5258" s="5"/>
    </row>
    <row r="5259" spans="40:168">
      <c r="AN5259" s="14"/>
      <c r="AO5259" s="14"/>
      <c r="AP5259" s="5"/>
      <c r="AQ5259" s="25"/>
      <c r="AR5259" s="25"/>
      <c r="AS5259" s="96"/>
      <c r="AT5259" s="83"/>
      <c r="AU5259" s="14"/>
      <c r="AX5259" s="83"/>
      <c r="AY5259" s="83"/>
      <c r="AZ5259" s="83"/>
      <c r="BA5259" s="83"/>
      <c r="BJ5259" s="54"/>
      <c r="BK5259" s="22"/>
      <c r="BL5259" s="24"/>
      <c r="BP5259" s="23"/>
      <c r="BQ5259" s="24"/>
      <c r="BR5259" s="22"/>
      <c r="BS5259" s="24"/>
      <c r="BT5259" s="24"/>
      <c r="BU5259" s="23"/>
      <c r="BV5259" s="26"/>
      <c r="BX5259" s="6"/>
      <c r="BY5259" s="24"/>
      <c r="BZ5259" s="109"/>
      <c r="CA5259" s="66"/>
      <c r="CB5259" s="5"/>
      <c r="CC5259" s="68"/>
      <c r="CD5259" s="67"/>
      <c r="CE5259" s="67"/>
      <c r="CF5259" s="64"/>
      <c r="CG5259" s="5"/>
      <c r="CH5259" s="69"/>
      <c r="CI5259" s="6"/>
      <c r="CJ5259" s="5"/>
      <c r="CK5259" s="25"/>
      <c r="CL5259" s="5"/>
      <c r="DN5259" s="14"/>
      <c r="DO5259" s="14"/>
      <c r="DP5259" s="5"/>
      <c r="DQ5259" s="25"/>
      <c r="DR5259" s="25"/>
      <c r="DS5259" s="96"/>
      <c r="DT5259" s="83"/>
      <c r="DU5259" s="14"/>
      <c r="DX5259" s="83"/>
      <c r="DY5259" s="83"/>
      <c r="DZ5259" s="83"/>
      <c r="EA5259" s="83"/>
      <c r="EJ5259" s="54"/>
      <c r="EK5259" s="22"/>
      <c r="EL5259" s="24"/>
      <c r="EP5259" s="23"/>
      <c r="EQ5259" s="24"/>
      <c r="ER5259" s="22"/>
      <c r="ES5259" s="24"/>
      <c r="ET5259" s="24"/>
      <c r="EU5259" s="23"/>
      <c r="EV5259" s="26"/>
      <c r="EX5259" s="6"/>
      <c r="EY5259" s="24"/>
      <c r="EZ5259" s="109"/>
      <c r="FA5259" s="66"/>
      <c r="FB5259" s="5"/>
      <c r="FC5259" s="68"/>
      <c r="FD5259" s="67"/>
      <c r="FE5259" s="67"/>
      <c r="FF5259" s="64"/>
      <c r="FG5259" s="5"/>
      <c r="FH5259" s="69"/>
      <c r="FI5259" s="6"/>
      <c r="FJ5259" s="5"/>
      <c r="FK5259" s="25"/>
      <c r="FL5259" s="5"/>
    </row>
    <row r="5260" spans="40:168">
      <c r="AN5260" s="14"/>
      <c r="AO5260" s="14"/>
      <c r="AP5260" s="5"/>
      <c r="AQ5260" s="25"/>
      <c r="AR5260" s="25"/>
      <c r="AS5260" s="96"/>
      <c r="AT5260" s="83"/>
      <c r="AU5260" s="14"/>
      <c r="AX5260" s="83"/>
      <c r="AY5260" s="83"/>
      <c r="AZ5260" s="83"/>
      <c r="BA5260" s="83"/>
      <c r="BJ5260" s="54"/>
      <c r="BK5260" s="22"/>
      <c r="BL5260" s="24"/>
      <c r="BP5260" s="23"/>
      <c r="BQ5260" s="24"/>
      <c r="BR5260" s="22"/>
      <c r="BS5260" s="24"/>
      <c r="BT5260" s="24"/>
      <c r="BU5260" s="23"/>
      <c r="BV5260" s="26"/>
      <c r="BX5260" s="6"/>
      <c r="BY5260" s="24"/>
      <c r="BZ5260" s="109"/>
      <c r="CA5260" s="66"/>
      <c r="CB5260" s="5"/>
      <c r="CC5260" s="68"/>
      <c r="CD5260" s="67"/>
      <c r="CE5260" s="67"/>
      <c r="CF5260" s="64"/>
      <c r="CG5260" s="5"/>
      <c r="CH5260" s="69"/>
      <c r="CI5260" s="6"/>
      <c r="CJ5260" s="5"/>
      <c r="CK5260" s="25"/>
      <c r="CL5260" s="5"/>
      <c r="DN5260" s="14"/>
      <c r="DO5260" s="14"/>
      <c r="DP5260" s="5"/>
      <c r="DQ5260" s="25"/>
      <c r="DR5260" s="25"/>
      <c r="DS5260" s="96"/>
      <c r="DT5260" s="83"/>
      <c r="DU5260" s="14"/>
      <c r="DX5260" s="83"/>
      <c r="DY5260" s="83"/>
      <c r="DZ5260" s="83"/>
      <c r="EA5260" s="83"/>
      <c r="EJ5260" s="54"/>
      <c r="EK5260" s="22"/>
      <c r="EL5260" s="24"/>
      <c r="EP5260" s="23"/>
      <c r="EQ5260" s="24"/>
      <c r="ER5260" s="22"/>
      <c r="ES5260" s="24"/>
      <c r="ET5260" s="24"/>
      <c r="EU5260" s="23"/>
      <c r="EV5260" s="26"/>
      <c r="EX5260" s="6"/>
      <c r="EY5260" s="24"/>
      <c r="EZ5260" s="109"/>
      <c r="FA5260" s="66"/>
      <c r="FB5260" s="5"/>
      <c r="FC5260" s="68"/>
      <c r="FD5260" s="67"/>
      <c r="FE5260" s="67"/>
      <c r="FF5260" s="64"/>
      <c r="FG5260" s="5"/>
      <c r="FH5260" s="69"/>
      <c r="FI5260" s="6"/>
      <c r="FJ5260" s="5"/>
      <c r="FK5260" s="25"/>
      <c r="FL5260" s="5"/>
    </row>
    <row r="5261" spans="40:168">
      <c r="AN5261" s="14"/>
      <c r="AO5261" s="14"/>
      <c r="AP5261" s="5"/>
      <c r="AQ5261" s="25"/>
      <c r="AR5261" s="25"/>
      <c r="AS5261" s="96"/>
      <c r="AT5261" s="83"/>
      <c r="AU5261" s="14"/>
      <c r="AX5261" s="83"/>
      <c r="AY5261" s="83"/>
      <c r="AZ5261" s="83"/>
      <c r="BA5261" s="83"/>
      <c r="BJ5261" s="54"/>
      <c r="BK5261" s="22"/>
      <c r="BL5261" s="24"/>
      <c r="BP5261" s="23"/>
      <c r="BQ5261" s="24"/>
      <c r="BR5261" s="22"/>
      <c r="BS5261" s="24"/>
      <c r="BT5261" s="24"/>
      <c r="BU5261" s="23"/>
      <c r="BV5261" s="26"/>
      <c r="BX5261" s="6"/>
      <c r="BY5261" s="24"/>
      <c r="BZ5261" s="109"/>
      <c r="CA5261" s="66"/>
      <c r="CB5261" s="5"/>
      <c r="CC5261" s="68"/>
      <c r="CD5261" s="67"/>
      <c r="CE5261" s="67"/>
      <c r="CF5261" s="64"/>
      <c r="CG5261" s="5"/>
      <c r="CH5261" s="69"/>
      <c r="CI5261" s="6"/>
      <c r="CJ5261" s="5"/>
      <c r="CK5261" s="25"/>
      <c r="CL5261" s="5"/>
      <c r="DN5261" s="14"/>
      <c r="DO5261" s="14"/>
      <c r="DP5261" s="5"/>
      <c r="DQ5261" s="25"/>
      <c r="DR5261" s="25"/>
      <c r="DS5261" s="96"/>
      <c r="DT5261" s="83"/>
      <c r="DU5261" s="14"/>
      <c r="DX5261" s="83"/>
      <c r="DY5261" s="83"/>
      <c r="DZ5261" s="83"/>
      <c r="EA5261" s="83"/>
      <c r="EJ5261" s="54"/>
      <c r="EK5261" s="22"/>
      <c r="EL5261" s="24"/>
      <c r="EP5261" s="23"/>
      <c r="EQ5261" s="24"/>
      <c r="ER5261" s="22"/>
      <c r="ES5261" s="24"/>
      <c r="ET5261" s="24"/>
      <c r="EU5261" s="23"/>
      <c r="EV5261" s="26"/>
      <c r="EX5261" s="6"/>
      <c r="EY5261" s="24"/>
      <c r="EZ5261" s="109"/>
      <c r="FA5261" s="66"/>
      <c r="FB5261" s="5"/>
      <c r="FC5261" s="68"/>
      <c r="FD5261" s="67"/>
      <c r="FE5261" s="67"/>
      <c r="FF5261" s="64"/>
      <c r="FG5261" s="5"/>
      <c r="FH5261" s="69"/>
      <c r="FI5261" s="6"/>
      <c r="FJ5261" s="5"/>
      <c r="FK5261" s="25"/>
      <c r="FL5261" s="5"/>
    </row>
    <row r="5262" spans="40:168">
      <c r="AN5262" s="14"/>
      <c r="AO5262" s="14"/>
      <c r="AP5262" s="5"/>
      <c r="AQ5262" s="25"/>
      <c r="AR5262" s="25"/>
      <c r="AS5262" s="96"/>
      <c r="AT5262" s="83"/>
      <c r="AU5262" s="14"/>
      <c r="AX5262" s="83"/>
      <c r="AY5262" s="83"/>
      <c r="AZ5262" s="83"/>
      <c r="BA5262" s="83"/>
      <c r="BJ5262" s="54"/>
      <c r="BK5262" s="22"/>
      <c r="BL5262" s="24"/>
      <c r="BP5262" s="23"/>
      <c r="BQ5262" s="24"/>
      <c r="BR5262" s="22"/>
      <c r="BS5262" s="24"/>
      <c r="BT5262" s="24"/>
      <c r="BU5262" s="23"/>
      <c r="BV5262" s="26"/>
      <c r="BX5262" s="6"/>
      <c r="BY5262" s="24"/>
      <c r="BZ5262" s="109"/>
      <c r="CA5262" s="66"/>
      <c r="CB5262" s="5"/>
      <c r="CC5262" s="68"/>
      <c r="CD5262" s="67"/>
      <c r="CE5262" s="67"/>
      <c r="CF5262" s="64"/>
      <c r="CG5262" s="5"/>
      <c r="CH5262" s="69"/>
      <c r="CI5262" s="6"/>
      <c r="CJ5262" s="5"/>
      <c r="CK5262" s="25"/>
      <c r="CL5262" s="5"/>
      <c r="DN5262" s="14"/>
      <c r="DO5262" s="14"/>
      <c r="DP5262" s="5"/>
      <c r="DQ5262" s="25"/>
      <c r="DR5262" s="25"/>
      <c r="DS5262" s="96"/>
      <c r="DT5262" s="83"/>
      <c r="DU5262" s="14"/>
      <c r="DX5262" s="83"/>
      <c r="DY5262" s="83"/>
      <c r="DZ5262" s="83"/>
      <c r="EA5262" s="83"/>
      <c r="EJ5262" s="54"/>
      <c r="EK5262" s="22"/>
      <c r="EL5262" s="24"/>
      <c r="EP5262" s="23"/>
      <c r="EQ5262" s="24"/>
      <c r="ER5262" s="22"/>
      <c r="ES5262" s="24"/>
      <c r="ET5262" s="24"/>
      <c r="EU5262" s="23"/>
      <c r="EV5262" s="26"/>
      <c r="EX5262" s="6"/>
      <c r="EY5262" s="24"/>
      <c r="EZ5262" s="109"/>
      <c r="FA5262" s="66"/>
      <c r="FB5262" s="5"/>
      <c r="FC5262" s="68"/>
      <c r="FD5262" s="67"/>
      <c r="FE5262" s="67"/>
      <c r="FF5262" s="64"/>
      <c r="FG5262" s="5"/>
      <c r="FH5262" s="69"/>
      <c r="FI5262" s="6"/>
      <c r="FJ5262" s="5"/>
      <c r="FK5262" s="25"/>
      <c r="FL5262" s="5"/>
    </row>
    <row r="5263" spans="40:168">
      <c r="AN5263" s="14"/>
      <c r="AO5263" s="14"/>
      <c r="AP5263" s="5"/>
      <c r="AQ5263" s="25"/>
      <c r="AR5263" s="25"/>
      <c r="AS5263" s="96"/>
      <c r="AT5263" s="83"/>
      <c r="AU5263" s="14"/>
      <c r="AX5263" s="83"/>
      <c r="AY5263" s="83"/>
      <c r="AZ5263" s="83"/>
      <c r="BA5263" s="83"/>
      <c r="BJ5263" s="54"/>
      <c r="BK5263" s="22"/>
      <c r="BL5263" s="24"/>
      <c r="BP5263" s="23"/>
      <c r="BQ5263" s="24"/>
      <c r="BR5263" s="22"/>
      <c r="BS5263" s="24"/>
      <c r="BT5263" s="24"/>
      <c r="BU5263" s="23"/>
      <c r="BV5263" s="26"/>
      <c r="BX5263" s="6"/>
      <c r="BY5263" s="24"/>
      <c r="BZ5263" s="109"/>
      <c r="CA5263" s="66"/>
      <c r="CB5263" s="5"/>
      <c r="CC5263" s="68"/>
      <c r="CD5263" s="67"/>
      <c r="CE5263" s="67"/>
      <c r="CF5263" s="64"/>
      <c r="CG5263" s="5"/>
      <c r="CH5263" s="69"/>
      <c r="CI5263" s="6"/>
      <c r="CJ5263" s="5"/>
      <c r="CK5263" s="25"/>
      <c r="CL5263" s="5"/>
      <c r="DN5263" s="14"/>
      <c r="DO5263" s="14"/>
      <c r="DP5263" s="5"/>
      <c r="DQ5263" s="25"/>
      <c r="DR5263" s="25"/>
      <c r="DS5263" s="96"/>
      <c r="DT5263" s="83"/>
      <c r="DU5263" s="14"/>
      <c r="DX5263" s="83"/>
      <c r="DY5263" s="83"/>
      <c r="DZ5263" s="83"/>
      <c r="EA5263" s="83"/>
      <c r="EJ5263" s="54"/>
      <c r="EK5263" s="22"/>
      <c r="EL5263" s="24"/>
      <c r="EP5263" s="23"/>
      <c r="EQ5263" s="24"/>
      <c r="ER5263" s="22"/>
      <c r="ES5263" s="24"/>
      <c r="ET5263" s="24"/>
      <c r="EU5263" s="23"/>
      <c r="EV5263" s="26"/>
      <c r="EX5263" s="6"/>
      <c r="EY5263" s="24"/>
      <c r="EZ5263" s="109"/>
      <c r="FA5263" s="66"/>
      <c r="FB5263" s="5"/>
      <c r="FC5263" s="68"/>
      <c r="FD5263" s="67"/>
      <c r="FE5263" s="67"/>
      <c r="FF5263" s="64"/>
      <c r="FG5263" s="5"/>
      <c r="FH5263" s="69"/>
      <c r="FI5263" s="6"/>
      <c r="FJ5263" s="5"/>
      <c r="FK5263" s="25"/>
      <c r="FL5263" s="5"/>
    </row>
    <row r="5264" spans="40:168">
      <c r="AN5264" s="14"/>
      <c r="AO5264" s="14"/>
      <c r="AP5264" s="5"/>
      <c r="AQ5264" s="25"/>
      <c r="AR5264" s="25"/>
      <c r="AS5264" s="96"/>
      <c r="AT5264" s="83"/>
      <c r="AU5264" s="14"/>
      <c r="AX5264" s="83"/>
      <c r="AY5264" s="83"/>
      <c r="AZ5264" s="83"/>
      <c r="BA5264" s="83"/>
      <c r="BJ5264" s="54"/>
      <c r="BK5264" s="22"/>
      <c r="BL5264" s="24"/>
      <c r="BP5264" s="23"/>
      <c r="BQ5264" s="24"/>
      <c r="BR5264" s="22"/>
      <c r="BS5264" s="24"/>
      <c r="BT5264" s="24"/>
      <c r="BU5264" s="23"/>
      <c r="BV5264" s="26"/>
      <c r="BX5264" s="6"/>
      <c r="BY5264" s="24"/>
      <c r="BZ5264" s="109"/>
      <c r="CA5264" s="66"/>
      <c r="CB5264" s="5"/>
      <c r="CC5264" s="68"/>
      <c r="CD5264" s="67"/>
      <c r="CE5264" s="67"/>
      <c r="CF5264" s="64"/>
      <c r="CG5264" s="5"/>
      <c r="CH5264" s="69"/>
      <c r="CI5264" s="6"/>
      <c r="CJ5264" s="5"/>
      <c r="CK5264" s="25"/>
      <c r="CL5264" s="5"/>
      <c r="DN5264" s="14"/>
      <c r="DO5264" s="14"/>
      <c r="DP5264" s="5"/>
      <c r="DQ5264" s="25"/>
      <c r="DR5264" s="25"/>
      <c r="DS5264" s="96"/>
      <c r="DT5264" s="83"/>
      <c r="DU5264" s="14"/>
      <c r="DX5264" s="83"/>
      <c r="DY5264" s="83"/>
      <c r="DZ5264" s="83"/>
      <c r="EA5264" s="83"/>
      <c r="EJ5264" s="54"/>
      <c r="EK5264" s="22"/>
      <c r="EL5264" s="24"/>
      <c r="EP5264" s="23"/>
      <c r="EQ5264" s="24"/>
      <c r="ER5264" s="22"/>
      <c r="ES5264" s="24"/>
      <c r="ET5264" s="24"/>
      <c r="EU5264" s="23"/>
      <c r="EV5264" s="26"/>
      <c r="EX5264" s="6"/>
      <c r="EY5264" s="24"/>
      <c r="EZ5264" s="109"/>
      <c r="FA5264" s="66"/>
      <c r="FB5264" s="5"/>
      <c r="FC5264" s="68"/>
      <c r="FD5264" s="67"/>
      <c r="FE5264" s="67"/>
      <c r="FF5264" s="64"/>
      <c r="FG5264" s="5"/>
      <c r="FH5264" s="69"/>
      <c r="FI5264" s="6"/>
      <c r="FJ5264" s="5"/>
      <c r="FK5264" s="25"/>
      <c r="FL5264" s="5"/>
    </row>
    <row r="5265" spans="40:168">
      <c r="AN5265" s="14"/>
      <c r="AO5265" s="14"/>
      <c r="AP5265" s="5"/>
      <c r="AQ5265" s="25"/>
      <c r="AR5265" s="25"/>
      <c r="AS5265" s="96"/>
      <c r="AT5265" s="83"/>
      <c r="AU5265" s="14"/>
      <c r="AX5265" s="83"/>
      <c r="AY5265" s="83"/>
      <c r="AZ5265" s="83"/>
      <c r="BA5265" s="83"/>
      <c r="BJ5265" s="54"/>
      <c r="BK5265" s="22"/>
      <c r="BL5265" s="24"/>
      <c r="BP5265" s="23"/>
      <c r="BQ5265" s="24"/>
      <c r="BR5265" s="22"/>
      <c r="BS5265" s="24"/>
      <c r="BT5265" s="24"/>
      <c r="BU5265" s="23"/>
      <c r="BV5265" s="26"/>
      <c r="BX5265" s="6"/>
      <c r="BY5265" s="24"/>
      <c r="BZ5265" s="109"/>
      <c r="CA5265" s="66"/>
      <c r="CB5265" s="5"/>
      <c r="CC5265" s="68"/>
      <c r="CD5265" s="67"/>
      <c r="CE5265" s="67"/>
      <c r="CF5265" s="64"/>
      <c r="CG5265" s="5"/>
      <c r="CH5265" s="69"/>
      <c r="CI5265" s="6"/>
      <c r="CJ5265" s="5"/>
      <c r="CK5265" s="25"/>
      <c r="CL5265" s="5"/>
      <c r="DN5265" s="14"/>
      <c r="DO5265" s="14"/>
      <c r="DP5265" s="5"/>
      <c r="DQ5265" s="25"/>
      <c r="DR5265" s="25"/>
      <c r="DS5265" s="96"/>
      <c r="DT5265" s="83"/>
      <c r="DU5265" s="14"/>
      <c r="DX5265" s="83"/>
      <c r="DY5265" s="83"/>
      <c r="DZ5265" s="83"/>
      <c r="EA5265" s="83"/>
      <c r="EJ5265" s="54"/>
      <c r="EK5265" s="22"/>
      <c r="EL5265" s="24"/>
      <c r="EP5265" s="23"/>
      <c r="EQ5265" s="24"/>
      <c r="ER5265" s="22"/>
      <c r="ES5265" s="24"/>
      <c r="ET5265" s="24"/>
      <c r="EU5265" s="23"/>
      <c r="EV5265" s="26"/>
      <c r="EX5265" s="6"/>
      <c r="EY5265" s="24"/>
      <c r="EZ5265" s="109"/>
      <c r="FA5265" s="66"/>
      <c r="FB5265" s="5"/>
      <c r="FC5265" s="68"/>
      <c r="FD5265" s="67"/>
      <c r="FE5265" s="67"/>
      <c r="FF5265" s="64"/>
      <c r="FG5265" s="5"/>
      <c r="FH5265" s="69"/>
      <c r="FI5265" s="6"/>
      <c r="FJ5265" s="5"/>
      <c r="FK5265" s="25"/>
      <c r="FL5265" s="5"/>
    </row>
    <row r="5266" spans="40:168">
      <c r="AN5266" s="14"/>
      <c r="AO5266" s="14"/>
      <c r="AP5266" s="5"/>
      <c r="AQ5266" s="25"/>
      <c r="AR5266" s="25"/>
      <c r="AS5266" s="96"/>
      <c r="AT5266" s="83"/>
      <c r="AU5266" s="14"/>
      <c r="AX5266" s="83"/>
      <c r="AY5266" s="83"/>
      <c r="AZ5266" s="83"/>
      <c r="BA5266" s="83"/>
      <c r="BJ5266" s="54"/>
      <c r="BK5266" s="22"/>
      <c r="BL5266" s="24"/>
      <c r="BP5266" s="23"/>
      <c r="BQ5266" s="24"/>
      <c r="BR5266" s="22"/>
      <c r="BS5266" s="24"/>
      <c r="BT5266" s="24"/>
      <c r="BU5266" s="23"/>
      <c r="BV5266" s="26"/>
      <c r="BX5266" s="6"/>
      <c r="BY5266" s="24"/>
      <c r="BZ5266" s="109"/>
      <c r="CA5266" s="66"/>
      <c r="CB5266" s="5"/>
      <c r="CC5266" s="68"/>
      <c r="CD5266" s="67"/>
      <c r="CE5266" s="67"/>
      <c r="CF5266" s="64"/>
      <c r="CG5266" s="5"/>
      <c r="CH5266" s="69"/>
      <c r="CI5266" s="6"/>
      <c r="CJ5266" s="5"/>
      <c r="CK5266" s="25"/>
      <c r="CL5266" s="5"/>
      <c r="DN5266" s="14"/>
      <c r="DO5266" s="14"/>
      <c r="DP5266" s="5"/>
      <c r="DQ5266" s="25"/>
      <c r="DR5266" s="25"/>
      <c r="DS5266" s="96"/>
      <c r="DT5266" s="83"/>
      <c r="DU5266" s="14"/>
      <c r="DX5266" s="83"/>
      <c r="DY5266" s="83"/>
      <c r="DZ5266" s="83"/>
      <c r="EA5266" s="83"/>
      <c r="EJ5266" s="54"/>
      <c r="EK5266" s="22"/>
      <c r="EL5266" s="24"/>
      <c r="EP5266" s="23"/>
      <c r="EQ5266" s="24"/>
      <c r="ER5266" s="22"/>
      <c r="ES5266" s="24"/>
      <c r="ET5266" s="24"/>
      <c r="EU5266" s="23"/>
      <c r="EV5266" s="26"/>
      <c r="EX5266" s="6"/>
      <c r="EY5266" s="24"/>
      <c r="EZ5266" s="109"/>
      <c r="FA5266" s="66"/>
      <c r="FB5266" s="5"/>
      <c r="FC5266" s="68"/>
      <c r="FD5266" s="67"/>
      <c r="FE5266" s="67"/>
      <c r="FF5266" s="64"/>
      <c r="FG5266" s="5"/>
      <c r="FH5266" s="69"/>
      <c r="FI5266" s="6"/>
      <c r="FJ5266" s="5"/>
      <c r="FK5266" s="25"/>
      <c r="FL5266" s="5"/>
    </row>
    <row r="5267" spans="40:168">
      <c r="AN5267" s="14"/>
      <c r="AO5267" s="14"/>
      <c r="AP5267" s="5"/>
      <c r="AQ5267" s="25"/>
      <c r="AR5267" s="25"/>
      <c r="AS5267" s="96"/>
      <c r="AT5267" s="83"/>
      <c r="AU5267" s="14"/>
      <c r="AX5267" s="83"/>
      <c r="AY5267" s="83"/>
      <c r="AZ5267" s="83"/>
      <c r="BA5267" s="83"/>
      <c r="BJ5267" s="54"/>
      <c r="BK5267" s="22"/>
      <c r="BL5267" s="24"/>
      <c r="BP5267" s="23"/>
      <c r="BQ5267" s="24"/>
      <c r="BR5267" s="22"/>
      <c r="BS5267" s="24"/>
      <c r="BT5267" s="24"/>
      <c r="BU5267" s="23"/>
      <c r="BV5267" s="26"/>
      <c r="BX5267" s="6"/>
      <c r="BY5267" s="24"/>
      <c r="BZ5267" s="109"/>
      <c r="CA5267" s="66"/>
      <c r="CB5267" s="5"/>
      <c r="CC5267" s="68"/>
      <c r="CD5267" s="67"/>
      <c r="CE5267" s="67"/>
      <c r="CF5267" s="64"/>
      <c r="CG5267" s="5"/>
      <c r="CH5267" s="69"/>
      <c r="CI5267" s="6"/>
      <c r="CJ5267" s="5"/>
      <c r="CK5267" s="25"/>
      <c r="CL5267" s="5"/>
      <c r="DN5267" s="14"/>
      <c r="DO5267" s="14"/>
      <c r="DP5267" s="5"/>
      <c r="DQ5267" s="25"/>
      <c r="DR5267" s="25"/>
      <c r="DS5267" s="96"/>
      <c r="DT5267" s="83"/>
      <c r="DU5267" s="14"/>
      <c r="DX5267" s="83"/>
      <c r="DY5267" s="83"/>
      <c r="DZ5267" s="83"/>
      <c r="EA5267" s="83"/>
      <c r="EJ5267" s="54"/>
      <c r="EK5267" s="22"/>
      <c r="EL5267" s="24"/>
      <c r="EP5267" s="23"/>
      <c r="EQ5267" s="24"/>
      <c r="ER5267" s="22"/>
      <c r="ES5267" s="24"/>
      <c r="ET5267" s="24"/>
      <c r="EU5267" s="23"/>
      <c r="EV5267" s="26"/>
      <c r="EX5267" s="6"/>
      <c r="EY5267" s="24"/>
      <c r="EZ5267" s="109"/>
      <c r="FA5267" s="66"/>
      <c r="FB5267" s="5"/>
      <c r="FC5267" s="68"/>
      <c r="FD5267" s="67"/>
      <c r="FE5267" s="67"/>
      <c r="FF5267" s="64"/>
      <c r="FG5267" s="5"/>
      <c r="FH5267" s="69"/>
      <c r="FI5267" s="6"/>
      <c r="FJ5267" s="5"/>
      <c r="FK5267" s="25"/>
      <c r="FL5267" s="5"/>
    </row>
    <row r="5268" spans="40:168">
      <c r="AN5268" s="14"/>
      <c r="AO5268" s="14"/>
      <c r="AP5268" s="5"/>
      <c r="AQ5268" s="25"/>
      <c r="AR5268" s="25"/>
      <c r="AS5268" s="96"/>
      <c r="AT5268" s="83"/>
      <c r="AU5268" s="14"/>
      <c r="AX5268" s="83"/>
      <c r="AY5268" s="83"/>
      <c r="AZ5268" s="83"/>
      <c r="BA5268" s="83"/>
      <c r="BJ5268" s="54"/>
      <c r="BK5268" s="22"/>
      <c r="BL5268" s="24"/>
      <c r="BP5268" s="23"/>
      <c r="BQ5268" s="24"/>
      <c r="BR5268" s="22"/>
      <c r="BS5268" s="24"/>
      <c r="BT5268" s="24"/>
      <c r="BU5268" s="23"/>
      <c r="BV5268" s="26"/>
      <c r="BX5268" s="6"/>
      <c r="BY5268" s="24"/>
      <c r="BZ5268" s="109"/>
      <c r="CA5268" s="66"/>
      <c r="CB5268" s="5"/>
      <c r="CC5268" s="68"/>
      <c r="CD5268" s="67"/>
      <c r="CE5268" s="67"/>
      <c r="CF5268" s="64"/>
      <c r="CG5268" s="5"/>
      <c r="CH5268" s="69"/>
      <c r="CI5268" s="6"/>
      <c r="CJ5268" s="5"/>
      <c r="CK5268" s="25"/>
      <c r="CL5268" s="5"/>
      <c r="DN5268" s="14"/>
      <c r="DO5268" s="14"/>
      <c r="DP5268" s="5"/>
      <c r="DQ5268" s="25"/>
      <c r="DR5268" s="25"/>
      <c r="DS5268" s="96"/>
      <c r="DT5268" s="83"/>
      <c r="DU5268" s="14"/>
      <c r="DX5268" s="83"/>
      <c r="DY5268" s="83"/>
      <c r="DZ5268" s="83"/>
      <c r="EA5268" s="83"/>
      <c r="EJ5268" s="54"/>
      <c r="EK5268" s="22"/>
      <c r="EL5268" s="24"/>
      <c r="EP5268" s="23"/>
      <c r="EQ5268" s="24"/>
      <c r="ER5268" s="22"/>
      <c r="ES5268" s="24"/>
      <c r="ET5268" s="24"/>
      <c r="EU5268" s="23"/>
      <c r="EV5268" s="26"/>
      <c r="EX5268" s="6"/>
      <c r="EY5268" s="24"/>
      <c r="EZ5268" s="109"/>
      <c r="FA5268" s="66"/>
      <c r="FB5268" s="5"/>
      <c r="FC5268" s="68"/>
      <c r="FD5268" s="67"/>
      <c r="FE5268" s="67"/>
      <c r="FF5268" s="64"/>
      <c r="FG5268" s="5"/>
      <c r="FH5268" s="69"/>
      <c r="FI5268" s="6"/>
      <c r="FJ5268" s="5"/>
      <c r="FK5268" s="25"/>
      <c r="FL5268" s="5"/>
    </row>
    <row r="5269" spans="40:168">
      <c r="AN5269" s="14"/>
      <c r="AO5269" s="14"/>
      <c r="AP5269" s="5"/>
      <c r="AQ5269" s="25"/>
      <c r="AR5269" s="25"/>
      <c r="AS5269" s="96"/>
      <c r="AT5269" s="83"/>
      <c r="AU5269" s="14"/>
      <c r="AX5269" s="83"/>
      <c r="AY5269" s="83"/>
      <c r="AZ5269" s="83"/>
      <c r="BA5269" s="83"/>
      <c r="BJ5269" s="54"/>
      <c r="BK5269" s="22"/>
      <c r="BL5269" s="24"/>
      <c r="BP5269" s="23"/>
      <c r="BQ5269" s="24"/>
      <c r="BR5269" s="22"/>
      <c r="BS5269" s="24"/>
      <c r="BT5269" s="24"/>
      <c r="BU5269" s="23"/>
      <c r="BV5269" s="26"/>
      <c r="BX5269" s="6"/>
      <c r="BY5269" s="24"/>
      <c r="BZ5269" s="109"/>
      <c r="CA5269" s="66"/>
      <c r="CB5269" s="5"/>
      <c r="CC5269" s="68"/>
      <c r="CD5269" s="67"/>
      <c r="CE5269" s="67"/>
      <c r="CF5269" s="64"/>
      <c r="CG5269" s="5"/>
      <c r="CH5269" s="69"/>
      <c r="CI5269" s="6"/>
      <c r="CJ5269" s="5"/>
      <c r="CK5269" s="25"/>
      <c r="CL5269" s="5"/>
      <c r="DN5269" s="14"/>
      <c r="DO5269" s="14"/>
      <c r="DP5269" s="5"/>
      <c r="DQ5269" s="25"/>
      <c r="DR5269" s="25"/>
      <c r="DS5269" s="96"/>
      <c r="DT5269" s="83"/>
      <c r="DU5269" s="14"/>
      <c r="DX5269" s="83"/>
      <c r="DY5269" s="83"/>
      <c r="DZ5269" s="83"/>
      <c r="EA5269" s="83"/>
      <c r="EJ5269" s="54"/>
      <c r="EK5269" s="22"/>
      <c r="EL5269" s="24"/>
      <c r="EP5269" s="23"/>
      <c r="EQ5269" s="24"/>
      <c r="ER5269" s="22"/>
      <c r="ES5269" s="24"/>
      <c r="ET5269" s="24"/>
      <c r="EU5269" s="23"/>
      <c r="EV5269" s="26"/>
      <c r="EX5269" s="6"/>
      <c r="EY5269" s="24"/>
      <c r="EZ5269" s="109"/>
      <c r="FA5269" s="66"/>
      <c r="FB5269" s="5"/>
      <c r="FC5269" s="68"/>
      <c r="FD5269" s="67"/>
      <c r="FE5269" s="67"/>
      <c r="FF5269" s="64"/>
      <c r="FG5269" s="5"/>
      <c r="FH5269" s="69"/>
      <c r="FI5269" s="6"/>
      <c r="FJ5269" s="5"/>
      <c r="FK5269" s="25"/>
      <c r="FL5269" s="5"/>
    </row>
    <row r="5270" spans="40:168">
      <c r="AN5270" s="14"/>
      <c r="AO5270" s="14"/>
      <c r="AP5270" s="5"/>
      <c r="AQ5270" s="25"/>
      <c r="AR5270" s="25"/>
      <c r="AS5270" s="96"/>
      <c r="AT5270" s="83"/>
      <c r="AU5270" s="14"/>
      <c r="AX5270" s="83"/>
      <c r="AY5270" s="83"/>
      <c r="AZ5270" s="83"/>
      <c r="BA5270" s="83"/>
      <c r="BJ5270" s="54"/>
      <c r="BK5270" s="22"/>
      <c r="BL5270" s="24"/>
      <c r="BP5270" s="23"/>
      <c r="BQ5270" s="24"/>
      <c r="BR5270" s="22"/>
      <c r="BS5270" s="24"/>
      <c r="BT5270" s="24"/>
      <c r="BU5270" s="23"/>
      <c r="BV5270" s="26"/>
      <c r="BX5270" s="6"/>
      <c r="BY5270" s="24"/>
      <c r="BZ5270" s="109"/>
      <c r="CA5270" s="66"/>
      <c r="CB5270" s="5"/>
      <c r="CC5270" s="68"/>
      <c r="CD5270" s="67"/>
      <c r="CE5270" s="67"/>
      <c r="CF5270" s="64"/>
      <c r="CG5270" s="5"/>
      <c r="CH5270" s="69"/>
      <c r="CI5270" s="6"/>
      <c r="CJ5270" s="5"/>
      <c r="CK5270" s="25"/>
      <c r="CL5270" s="5"/>
      <c r="DN5270" s="14"/>
      <c r="DO5270" s="14"/>
      <c r="DP5270" s="5"/>
      <c r="DQ5270" s="25"/>
      <c r="DR5270" s="25"/>
      <c r="DS5270" s="96"/>
      <c r="DT5270" s="83"/>
      <c r="DU5270" s="14"/>
      <c r="DX5270" s="83"/>
      <c r="DY5270" s="83"/>
      <c r="DZ5270" s="83"/>
      <c r="EA5270" s="83"/>
      <c r="EJ5270" s="54"/>
      <c r="EK5270" s="22"/>
      <c r="EL5270" s="24"/>
      <c r="EP5270" s="23"/>
      <c r="EQ5270" s="24"/>
      <c r="ER5270" s="22"/>
      <c r="ES5270" s="24"/>
      <c r="ET5270" s="24"/>
      <c r="EU5270" s="23"/>
      <c r="EV5270" s="26"/>
      <c r="EX5270" s="6"/>
      <c r="EY5270" s="24"/>
      <c r="EZ5270" s="109"/>
      <c r="FA5270" s="66"/>
      <c r="FB5270" s="5"/>
      <c r="FC5270" s="68"/>
      <c r="FD5270" s="67"/>
      <c r="FE5270" s="67"/>
      <c r="FF5270" s="64"/>
      <c r="FG5270" s="5"/>
      <c r="FH5270" s="69"/>
      <c r="FI5270" s="6"/>
      <c r="FJ5270" s="5"/>
      <c r="FK5270" s="25"/>
      <c r="FL5270" s="5"/>
    </row>
    <row r="5271" spans="40:168">
      <c r="AN5271" s="14"/>
      <c r="AO5271" s="14"/>
      <c r="AP5271" s="5"/>
      <c r="AQ5271" s="25"/>
      <c r="AR5271" s="25"/>
      <c r="AS5271" s="96"/>
      <c r="AT5271" s="83"/>
      <c r="AU5271" s="14"/>
      <c r="AX5271" s="83"/>
      <c r="AY5271" s="83"/>
      <c r="AZ5271" s="83"/>
      <c r="BA5271" s="83"/>
      <c r="BJ5271" s="54"/>
      <c r="BK5271" s="22"/>
      <c r="BL5271" s="24"/>
      <c r="BP5271" s="23"/>
      <c r="BQ5271" s="24"/>
      <c r="BR5271" s="22"/>
      <c r="BS5271" s="24"/>
      <c r="BT5271" s="24"/>
      <c r="BU5271" s="23"/>
      <c r="BV5271" s="26"/>
      <c r="BX5271" s="6"/>
      <c r="BY5271" s="24"/>
      <c r="BZ5271" s="109"/>
      <c r="CA5271" s="66"/>
      <c r="CB5271" s="5"/>
      <c r="CC5271" s="68"/>
      <c r="CD5271" s="67"/>
      <c r="CE5271" s="67"/>
      <c r="CF5271" s="64"/>
      <c r="CG5271" s="5"/>
      <c r="CH5271" s="69"/>
      <c r="CI5271" s="6"/>
      <c r="CJ5271" s="5"/>
      <c r="CK5271" s="25"/>
      <c r="CL5271" s="5"/>
      <c r="DN5271" s="14"/>
      <c r="DO5271" s="14"/>
      <c r="DP5271" s="5"/>
      <c r="DQ5271" s="25"/>
      <c r="DR5271" s="25"/>
      <c r="DS5271" s="96"/>
      <c r="DT5271" s="83"/>
      <c r="DU5271" s="14"/>
      <c r="DX5271" s="83"/>
      <c r="DY5271" s="83"/>
      <c r="DZ5271" s="83"/>
      <c r="EA5271" s="83"/>
      <c r="EJ5271" s="54"/>
      <c r="EK5271" s="22"/>
      <c r="EL5271" s="24"/>
      <c r="EP5271" s="23"/>
      <c r="EQ5271" s="24"/>
      <c r="ER5271" s="22"/>
      <c r="ES5271" s="24"/>
      <c r="ET5271" s="24"/>
      <c r="EU5271" s="23"/>
      <c r="EV5271" s="26"/>
      <c r="EX5271" s="6"/>
      <c r="EY5271" s="24"/>
      <c r="EZ5271" s="109"/>
      <c r="FA5271" s="66"/>
      <c r="FB5271" s="5"/>
      <c r="FC5271" s="68"/>
      <c r="FD5271" s="67"/>
      <c r="FE5271" s="67"/>
      <c r="FF5271" s="64"/>
      <c r="FG5271" s="5"/>
      <c r="FH5271" s="69"/>
      <c r="FI5271" s="6"/>
      <c r="FJ5271" s="5"/>
      <c r="FK5271" s="25"/>
      <c r="FL5271" s="5"/>
    </row>
    <row r="5272" spans="40:168">
      <c r="AN5272" s="14"/>
      <c r="AO5272" s="14"/>
      <c r="AP5272" s="5"/>
      <c r="AQ5272" s="25"/>
      <c r="AR5272" s="25"/>
      <c r="AS5272" s="96"/>
      <c r="AT5272" s="83"/>
      <c r="AU5272" s="14"/>
      <c r="AX5272" s="83"/>
      <c r="AY5272" s="83"/>
      <c r="AZ5272" s="83"/>
      <c r="BA5272" s="83"/>
      <c r="BJ5272" s="54"/>
      <c r="BK5272" s="22"/>
      <c r="BL5272" s="24"/>
      <c r="BP5272" s="23"/>
      <c r="BQ5272" s="24"/>
      <c r="BR5272" s="22"/>
      <c r="BS5272" s="24"/>
      <c r="BT5272" s="24"/>
      <c r="BU5272" s="23"/>
      <c r="BV5272" s="26"/>
      <c r="BX5272" s="6"/>
      <c r="BY5272" s="24"/>
      <c r="BZ5272" s="109"/>
      <c r="CA5272" s="66"/>
      <c r="CB5272" s="5"/>
      <c r="CC5272" s="68"/>
      <c r="CD5272" s="67"/>
      <c r="CE5272" s="67"/>
      <c r="CF5272" s="64"/>
      <c r="CG5272" s="5"/>
      <c r="CH5272" s="69"/>
      <c r="CI5272" s="6"/>
      <c r="CJ5272" s="5"/>
      <c r="CK5272" s="25"/>
      <c r="CL5272" s="5"/>
      <c r="DN5272" s="14"/>
      <c r="DO5272" s="14"/>
      <c r="DP5272" s="5"/>
      <c r="DQ5272" s="25"/>
      <c r="DR5272" s="25"/>
      <c r="DS5272" s="96"/>
      <c r="DT5272" s="83"/>
      <c r="DU5272" s="14"/>
      <c r="DX5272" s="83"/>
      <c r="DY5272" s="83"/>
      <c r="DZ5272" s="83"/>
      <c r="EA5272" s="83"/>
      <c r="EJ5272" s="54"/>
      <c r="EK5272" s="22"/>
      <c r="EL5272" s="24"/>
      <c r="EP5272" s="23"/>
      <c r="EQ5272" s="24"/>
      <c r="ER5272" s="22"/>
      <c r="ES5272" s="24"/>
      <c r="ET5272" s="24"/>
      <c r="EU5272" s="23"/>
      <c r="EV5272" s="26"/>
      <c r="EX5272" s="6"/>
      <c r="EY5272" s="24"/>
      <c r="EZ5272" s="109"/>
      <c r="FA5272" s="66"/>
      <c r="FB5272" s="5"/>
      <c r="FC5272" s="68"/>
      <c r="FD5272" s="67"/>
      <c r="FE5272" s="67"/>
      <c r="FF5272" s="64"/>
      <c r="FG5272" s="5"/>
      <c r="FH5272" s="69"/>
      <c r="FI5272" s="6"/>
      <c r="FJ5272" s="5"/>
      <c r="FK5272" s="25"/>
      <c r="FL5272" s="5"/>
    </row>
    <row r="5273" spans="40:168">
      <c r="AN5273" s="14"/>
      <c r="AO5273" s="14"/>
      <c r="AP5273" s="5"/>
      <c r="AQ5273" s="25"/>
      <c r="AR5273" s="25"/>
      <c r="AS5273" s="96"/>
      <c r="AT5273" s="83"/>
      <c r="AU5273" s="14"/>
      <c r="AX5273" s="83"/>
      <c r="AY5273" s="83"/>
      <c r="AZ5273" s="83"/>
      <c r="BA5273" s="83"/>
      <c r="BJ5273" s="54"/>
      <c r="BK5273" s="22"/>
      <c r="BL5273" s="24"/>
      <c r="BP5273" s="23"/>
      <c r="BQ5273" s="24"/>
      <c r="BR5273" s="22"/>
      <c r="BS5273" s="24"/>
      <c r="BT5273" s="24"/>
      <c r="BU5273" s="23"/>
      <c r="BV5273" s="26"/>
      <c r="BX5273" s="6"/>
      <c r="BY5273" s="24"/>
      <c r="BZ5273" s="109"/>
      <c r="CA5273" s="66"/>
      <c r="CB5273" s="5"/>
      <c r="CC5273" s="68"/>
      <c r="CD5273" s="67"/>
      <c r="CE5273" s="67"/>
      <c r="CF5273" s="64"/>
      <c r="CG5273" s="5"/>
      <c r="CH5273" s="69"/>
      <c r="CI5273" s="6"/>
      <c r="CJ5273" s="5"/>
      <c r="CK5273" s="25"/>
      <c r="CL5273" s="5"/>
      <c r="DN5273" s="14"/>
      <c r="DO5273" s="14"/>
      <c r="DP5273" s="5"/>
      <c r="DQ5273" s="25"/>
      <c r="DR5273" s="25"/>
      <c r="DS5273" s="96"/>
      <c r="DT5273" s="83"/>
      <c r="DU5273" s="14"/>
      <c r="DX5273" s="83"/>
      <c r="DY5273" s="83"/>
      <c r="DZ5273" s="83"/>
      <c r="EA5273" s="83"/>
      <c r="EJ5273" s="54"/>
      <c r="EK5273" s="22"/>
      <c r="EL5273" s="24"/>
      <c r="EP5273" s="23"/>
      <c r="EQ5273" s="24"/>
      <c r="ER5273" s="22"/>
      <c r="ES5273" s="24"/>
      <c r="ET5273" s="24"/>
      <c r="EU5273" s="23"/>
      <c r="EV5273" s="26"/>
      <c r="EX5273" s="6"/>
      <c r="EY5273" s="24"/>
      <c r="EZ5273" s="109"/>
      <c r="FA5273" s="66"/>
      <c r="FB5273" s="5"/>
      <c r="FC5273" s="68"/>
      <c r="FD5273" s="67"/>
      <c r="FE5273" s="67"/>
      <c r="FF5273" s="64"/>
      <c r="FG5273" s="5"/>
      <c r="FH5273" s="69"/>
      <c r="FI5273" s="6"/>
      <c r="FJ5273" s="5"/>
      <c r="FK5273" s="25"/>
      <c r="FL5273" s="5"/>
    </row>
    <row r="5274" spans="40:168">
      <c r="AN5274" s="14"/>
      <c r="AO5274" s="14"/>
      <c r="AP5274" s="5"/>
      <c r="AQ5274" s="25"/>
      <c r="AR5274" s="25"/>
      <c r="AS5274" s="96"/>
      <c r="AT5274" s="83"/>
      <c r="AU5274" s="14"/>
      <c r="AX5274" s="83"/>
      <c r="AY5274" s="83"/>
      <c r="AZ5274" s="83"/>
      <c r="BA5274" s="83"/>
      <c r="BJ5274" s="54"/>
      <c r="BK5274" s="22"/>
      <c r="BL5274" s="24"/>
      <c r="BP5274" s="23"/>
      <c r="BQ5274" s="24"/>
      <c r="BR5274" s="22"/>
      <c r="BS5274" s="24"/>
      <c r="BT5274" s="24"/>
      <c r="BU5274" s="23"/>
      <c r="BV5274" s="26"/>
      <c r="BX5274" s="6"/>
      <c r="BY5274" s="24"/>
      <c r="BZ5274" s="109"/>
      <c r="CA5274" s="66"/>
      <c r="CB5274" s="5"/>
      <c r="CC5274" s="68"/>
      <c r="CD5274" s="67"/>
      <c r="CE5274" s="67"/>
      <c r="CF5274" s="64"/>
      <c r="CG5274" s="5"/>
      <c r="CH5274" s="69"/>
      <c r="CI5274" s="6"/>
      <c r="CJ5274" s="5"/>
      <c r="CK5274" s="25"/>
      <c r="CL5274" s="5"/>
      <c r="DN5274" s="14"/>
      <c r="DO5274" s="14"/>
      <c r="DP5274" s="5"/>
      <c r="DQ5274" s="25"/>
      <c r="DR5274" s="25"/>
      <c r="DS5274" s="96"/>
      <c r="DT5274" s="83"/>
      <c r="DU5274" s="14"/>
      <c r="DX5274" s="83"/>
      <c r="DY5274" s="83"/>
      <c r="DZ5274" s="83"/>
      <c r="EA5274" s="83"/>
      <c r="EJ5274" s="54"/>
      <c r="EK5274" s="22"/>
      <c r="EL5274" s="24"/>
      <c r="EP5274" s="23"/>
      <c r="EQ5274" s="24"/>
      <c r="ER5274" s="22"/>
      <c r="ES5274" s="24"/>
      <c r="ET5274" s="24"/>
      <c r="EU5274" s="23"/>
      <c r="EV5274" s="26"/>
      <c r="EX5274" s="6"/>
      <c r="EY5274" s="24"/>
      <c r="EZ5274" s="109"/>
      <c r="FA5274" s="66"/>
      <c r="FB5274" s="5"/>
      <c r="FC5274" s="68"/>
      <c r="FD5274" s="67"/>
      <c r="FE5274" s="67"/>
      <c r="FF5274" s="64"/>
      <c r="FG5274" s="5"/>
      <c r="FH5274" s="69"/>
      <c r="FI5274" s="6"/>
      <c r="FJ5274" s="5"/>
      <c r="FK5274" s="25"/>
      <c r="FL5274" s="5"/>
    </row>
    <row r="5275" spans="40:168">
      <c r="AN5275" s="14"/>
      <c r="AO5275" s="14"/>
      <c r="AP5275" s="5"/>
      <c r="AQ5275" s="25"/>
      <c r="AR5275" s="25"/>
      <c r="AS5275" s="96"/>
      <c r="AT5275" s="83"/>
      <c r="AU5275" s="14"/>
      <c r="AX5275" s="83"/>
      <c r="AY5275" s="83"/>
      <c r="AZ5275" s="83"/>
      <c r="BA5275" s="83"/>
      <c r="BJ5275" s="54"/>
      <c r="BK5275" s="22"/>
      <c r="BL5275" s="24"/>
      <c r="BP5275" s="23"/>
      <c r="BQ5275" s="24"/>
      <c r="BR5275" s="22"/>
      <c r="BS5275" s="24"/>
      <c r="BT5275" s="24"/>
      <c r="BU5275" s="23"/>
      <c r="BV5275" s="26"/>
      <c r="BX5275" s="6"/>
      <c r="BY5275" s="24"/>
      <c r="BZ5275" s="109"/>
      <c r="CA5275" s="66"/>
      <c r="CB5275" s="5"/>
      <c r="CC5275" s="68"/>
      <c r="CD5275" s="67"/>
      <c r="CE5275" s="67"/>
      <c r="CF5275" s="64"/>
      <c r="CG5275" s="5"/>
      <c r="CH5275" s="69"/>
      <c r="CI5275" s="6"/>
      <c r="CJ5275" s="5"/>
      <c r="CK5275" s="25"/>
      <c r="CL5275" s="5"/>
      <c r="DN5275" s="14"/>
      <c r="DO5275" s="14"/>
      <c r="DP5275" s="5"/>
      <c r="DQ5275" s="25"/>
      <c r="DR5275" s="25"/>
      <c r="DS5275" s="96"/>
      <c r="DT5275" s="83"/>
      <c r="DU5275" s="14"/>
      <c r="DX5275" s="83"/>
      <c r="DY5275" s="83"/>
      <c r="DZ5275" s="83"/>
      <c r="EA5275" s="83"/>
      <c r="EJ5275" s="54"/>
      <c r="EK5275" s="22"/>
      <c r="EL5275" s="24"/>
      <c r="EP5275" s="23"/>
      <c r="EQ5275" s="24"/>
      <c r="ER5275" s="22"/>
      <c r="ES5275" s="24"/>
      <c r="ET5275" s="24"/>
      <c r="EU5275" s="23"/>
      <c r="EV5275" s="26"/>
      <c r="EX5275" s="6"/>
      <c r="EY5275" s="24"/>
      <c r="EZ5275" s="109"/>
      <c r="FA5275" s="66"/>
      <c r="FB5275" s="5"/>
      <c r="FC5275" s="68"/>
      <c r="FD5275" s="67"/>
      <c r="FE5275" s="67"/>
      <c r="FF5275" s="64"/>
      <c r="FG5275" s="5"/>
      <c r="FH5275" s="69"/>
      <c r="FI5275" s="6"/>
      <c r="FJ5275" s="5"/>
      <c r="FK5275" s="25"/>
      <c r="FL5275" s="5"/>
    </row>
    <row r="5276" spans="40:168">
      <c r="AN5276" s="14"/>
      <c r="AO5276" s="14"/>
      <c r="AP5276" s="5"/>
      <c r="AQ5276" s="25"/>
      <c r="AR5276" s="25"/>
      <c r="AS5276" s="96"/>
      <c r="AT5276" s="83"/>
      <c r="AU5276" s="14"/>
      <c r="AX5276" s="83"/>
      <c r="AY5276" s="83"/>
      <c r="AZ5276" s="83"/>
      <c r="BA5276" s="83"/>
      <c r="BJ5276" s="54"/>
      <c r="BK5276" s="22"/>
      <c r="BL5276" s="24"/>
      <c r="BP5276" s="23"/>
      <c r="BQ5276" s="24"/>
      <c r="BR5276" s="22"/>
      <c r="BS5276" s="24"/>
      <c r="BT5276" s="24"/>
      <c r="BU5276" s="23"/>
      <c r="BV5276" s="26"/>
      <c r="BX5276" s="6"/>
      <c r="BY5276" s="24"/>
      <c r="BZ5276" s="109"/>
      <c r="CA5276" s="66"/>
      <c r="CB5276" s="5"/>
      <c r="CC5276" s="68"/>
      <c r="CD5276" s="67"/>
      <c r="CE5276" s="67"/>
      <c r="CF5276" s="64"/>
      <c r="CG5276" s="5"/>
      <c r="CH5276" s="69"/>
      <c r="CI5276" s="6"/>
      <c r="CJ5276" s="5"/>
      <c r="CK5276" s="25"/>
      <c r="CL5276" s="5"/>
      <c r="DN5276" s="14"/>
      <c r="DO5276" s="14"/>
      <c r="DP5276" s="5"/>
      <c r="DQ5276" s="25"/>
      <c r="DR5276" s="25"/>
      <c r="DS5276" s="96"/>
      <c r="DT5276" s="83"/>
      <c r="DU5276" s="14"/>
      <c r="DX5276" s="83"/>
      <c r="DY5276" s="83"/>
      <c r="DZ5276" s="83"/>
      <c r="EA5276" s="83"/>
      <c r="EJ5276" s="54"/>
      <c r="EK5276" s="22"/>
      <c r="EL5276" s="24"/>
      <c r="EP5276" s="23"/>
      <c r="EQ5276" s="24"/>
      <c r="ER5276" s="22"/>
      <c r="ES5276" s="24"/>
      <c r="ET5276" s="24"/>
      <c r="EU5276" s="23"/>
      <c r="EV5276" s="26"/>
      <c r="EX5276" s="6"/>
      <c r="EY5276" s="24"/>
      <c r="EZ5276" s="109"/>
      <c r="FA5276" s="66"/>
      <c r="FB5276" s="5"/>
      <c r="FC5276" s="68"/>
      <c r="FD5276" s="67"/>
      <c r="FE5276" s="67"/>
      <c r="FF5276" s="64"/>
      <c r="FG5276" s="5"/>
      <c r="FH5276" s="69"/>
      <c r="FI5276" s="6"/>
      <c r="FJ5276" s="5"/>
      <c r="FK5276" s="25"/>
      <c r="FL5276" s="5"/>
    </row>
    <row r="5277" spans="40:168">
      <c r="AN5277" s="14"/>
      <c r="AO5277" s="14"/>
      <c r="AP5277" s="5"/>
      <c r="AQ5277" s="25"/>
      <c r="AR5277" s="25"/>
      <c r="AS5277" s="96"/>
      <c r="AT5277" s="83"/>
      <c r="AU5277" s="14"/>
      <c r="AX5277" s="83"/>
      <c r="AY5277" s="83"/>
      <c r="AZ5277" s="83"/>
      <c r="BA5277" s="83"/>
      <c r="BJ5277" s="54"/>
      <c r="BK5277" s="22"/>
      <c r="BL5277" s="24"/>
      <c r="BP5277" s="23"/>
      <c r="BQ5277" s="24"/>
      <c r="BR5277" s="22"/>
      <c r="BS5277" s="24"/>
      <c r="BT5277" s="24"/>
      <c r="BU5277" s="23"/>
      <c r="BV5277" s="26"/>
      <c r="BX5277" s="6"/>
      <c r="BY5277" s="24"/>
      <c r="BZ5277" s="109"/>
      <c r="CA5277" s="66"/>
      <c r="CB5277" s="5"/>
      <c r="CC5277" s="68"/>
      <c r="CD5277" s="67"/>
      <c r="CE5277" s="67"/>
      <c r="CF5277" s="64"/>
      <c r="CG5277" s="5"/>
      <c r="CH5277" s="69"/>
      <c r="CI5277" s="6"/>
      <c r="CJ5277" s="5"/>
      <c r="CK5277" s="25"/>
      <c r="CL5277" s="5"/>
      <c r="DN5277" s="14"/>
      <c r="DO5277" s="14"/>
      <c r="DP5277" s="5"/>
      <c r="DQ5277" s="25"/>
      <c r="DR5277" s="25"/>
      <c r="DS5277" s="96"/>
      <c r="DT5277" s="83"/>
      <c r="DU5277" s="14"/>
      <c r="DX5277" s="83"/>
      <c r="DY5277" s="83"/>
      <c r="DZ5277" s="83"/>
      <c r="EA5277" s="83"/>
      <c r="EJ5277" s="54"/>
      <c r="EK5277" s="22"/>
      <c r="EL5277" s="24"/>
      <c r="EP5277" s="23"/>
      <c r="EQ5277" s="24"/>
      <c r="ER5277" s="22"/>
      <c r="ES5277" s="24"/>
      <c r="ET5277" s="24"/>
      <c r="EU5277" s="23"/>
      <c r="EV5277" s="26"/>
      <c r="EX5277" s="6"/>
      <c r="EY5277" s="24"/>
      <c r="EZ5277" s="109"/>
      <c r="FA5277" s="66"/>
      <c r="FB5277" s="5"/>
      <c r="FC5277" s="68"/>
      <c r="FD5277" s="67"/>
      <c r="FE5277" s="67"/>
      <c r="FF5277" s="64"/>
      <c r="FG5277" s="5"/>
      <c r="FH5277" s="69"/>
      <c r="FI5277" s="6"/>
      <c r="FJ5277" s="5"/>
      <c r="FK5277" s="25"/>
      <c r="FL5277" s="5"/>
    </row>
    <row r="5278" spans="40:168">
      <c r="AN5278" s="14"/>
      <c r="AO5278" s="14"/>
      <c r="AP5278" s="5"/>
      <c r="AQ5278" s="25"/>
      <c r="AR5278" s="25"/>
      <c r="AS5278" s="96"/>
      <c r="AT5278" s="83"/>
      <c r="AU5278" s="14"/>
      <c r="AX5278" s="83"/>
      <c r="AY5278" s="83"/>
      <c r="AZ5278" s="83"/>
      <c r="BA5278" s="83"/>
      <c r="BJ5278" s="54"/>
      <c r="BK5278" s="22"/>
      <c r="BL5278" s="24"/>
      <c r="BP5278" s="23"/>
      <c r="BQ5278" s="24"/>
      <c r="BR5278" s="22"/>
      <c r="BS5278" s="24"/>
      <c r="BT5278" s="24"/>
      <c r="BU5278" s="23"/>
      <c r="BV5278" s="26"/>
      <c r="BX5278" s="6"/>
      <c r="BY5278" s="24"/>
      <c r="BZ5278" s="109"/>
      <c r="CA5278" s="66"/>
      <c r="CB5278" s="5"/>
      <c r="CC5278" s="68"/>
      <c r="CD5278" s="67"/>
      <c r="CE5278" s="67"/>
      <c r="CF5278" s="64"/>
      <c r="CG5278" s="5"/>
      <c r="CH5278" s="69"/>
      <c r="CI5278" s="6"/>
      <c r="CJ5278" s="5"/>
      <c r="CK5278" s="25"/>
      <c r="CL5278" s="5"/>
      <c r="DN5278" s="14"/>
      <c r="DO5278" s="14"/>
      <c r="DP5278" s="5"/>
      <c r="DQ5278" s="25"/>
      <c r="DR5278" s="25"/>
      <c r="DS5278" s="96"/>
      <c r="DT5278" s="83"/>
      <c r="DU5278" s="14"/>
      <c r="DX5278" s="83"/>
      <c r="DY5278" s="83"/>
      <c r="DZ5278" s="83"/>
      <c r="EA5278" s="83"/>
      <c r="EJ5278" s="54"/>
      <c r="EK5278" s="22"/>
      <c r="EL5278" s="24"/>
      <c r="EP5278" s="23"/>
      <c r="EQ5278" s="24"/>
      <c r="ER5278" s="22"/>
      <c r="ES5278" s="24"/>
      <c r="ET5278" s="24"/>
      <c r="EU5278" s="23"/>
      <c r="EV5278" s="26"/>
      <c r="EX5278" s="6"/>
      <c r="EY5278" s="24"/>
      <c r="EZ5278" s="109"/>
      <c r="FA5278" s="66"/>
      <c r="FB5278" s="5"/>
      <c r="FC5278" s="68"/>
      <c r="FD5278" s="67"/>
      <c r="FE5278" s="67"/>
      <c r="FF5278" s="64"/>
      <c r="FG5278" s="5"/>
      <c r="FH5278" s="69"/>
      <c r="FI5278" s="6"/>
      <c r="FJ5278" s="5"/>
      <c r="FK5278" s="25"/>
      <c r="FL5278" s="5"/>
    </row>
    <row r="5279" spans="40:168">
      <c r="AN5279" s="14"/>
      <c r="AO5279" s="14"/>
      <c r="AP5279" s="5"/>
      <c r="AQ5279" s="25"/>
      <c r="AR5279" s="25"/>
      <c r="AS5279" s="96"/>
      <c r="AT5279" s="83"/>
      <c r="AU5279" s="14"/>
      <c r="AX5279" s="83"/>
      <c r="AY5279" s="83"/>
      <c r="AZ5279" s="83"/>
      <c r="BA5279" s="83"/>
      <c r="BJ5279" s="54"/>
      <c r="BK5279" s="22"/>
      <c r="BL5279" s="24"/>
      <c r="BP5279" s="23"/>
      <c r="BQ5279" s="24"/>
      <c r="BR5279" s="22"/>
      <c r="BS5279" s="24"/>
      <c r="BT5279" s="24"/>
      <c r="BU5279" s="23"/>
      <c r="BV5279" s="26"/>
      <c r="BX5279" s="6"/>
      <c r="BY5279" s="24"/>
      <c r="BZ5279" s="109"/>
      <c r="CA5279" s="66"/>
      <c r="CB5279" s="5"/>
      <c r="CC5279" s="68"/>
      <c r="CD5279" s="67"/>
      <c r="CE5279" s="67"/>
      <c r="CF5279" s="64"/>
      <c r="CG5279" s="5"/>
      <c r="CH5279" s="69"/>
      <c r="CI5279" s="6"/>
      <c r="CJ5279" s="5"/>
      <c r="CK5279" s="25"/>
      <c r="CL5279" s="5"/>
      <c r="DN5279" s="14"/>
      <c r="DO5279" s="14"/>
      <c r="DP5279" s="5"/>
      <c r="DQ5279" s="25"/>
      <c r="DR5279" s="25"/>
      <c r="DS5279" s="96"/>
      <c r="DT5279" s="83"/>
      <c r="DU5279" s="14"/>
      <c r="DX5279" s="83"/>
      <c r="DY5279" s="83"/>
      <c r="DZ5279" s="83"/>
      <c r="EA5279" s="83"/>
      <c r="EJ5279" s="54"/>
      <c r="EK5279" s="22"/>
      <c r="EL5279" s="24"/>
      <c r="EP5279" s="23"/>
      <c r="EQ5279" s="24"/>
      <c r="ER5279" s="22"/>
      <c r="ES5279" s="24"/>
      <c r="ET5279" s="24"/>
      <c r="EU5279" s="23"/>
      <c r="EV5279" s="26"/>
      <c r="EX5279" s="6"/>
      <c r="EY5279" s="24"/>
      <c r="EZ5279" s="109"/>
      <c r="FA5279" s="66"/>
      <c r="FB5279" s="5"/>
      <c r="FC5279" s="68"/>
      <c r="FD5279" s="67"/>
      <c r="FE5279" s="67"/>
      <c r="FF5279" s="64"/>
      <c r="FG5279" s="5"/>
      <c r="FH5279" s="69"/>
      <c r="FI5279" s="6"/>
      <c r="FJ5279" s="5"/>
      <c r="FK5279" s="25"/>
      <c r="FL5279" s="5"/>
    </row>
    <row r="5280" spans="40:168">
      <c r="AN5280" s="14"/>
      <c r="AO5280" s="14"/>
      <c r="AP5280" s="5"/>
      <c r="AQ5280" s="25"/>
      <c r="AR5280" s="25"/>
      <c r="AS5280" s="96"/>
      <c r="AT5280" s="83"/>
      <c r="AU5280" s="14"/>
      <c r="AX5280" s="83"/>
      <c r="AY5280" s="83"/>
      <c r="AZ5280" s="83"/>
      <c r="BA5280" s="83"/>
      <c r="BJ5280" s="54"/>
      <c r="BK5280" s="22"/>
      <c r="BL5280" s="24"/>
      <c r="BP5280" s="23"/>
      <c r="BQ5280" s="24"/>
      <c r="BR5280" s="22"/>
      <c r="BS5280" s="24"/>
      <c r="BT5280" s="24"/>
      <c r="BU5280" s="23"/>
      <c r="BV5280" s="26"/>
      <c r="BX5280" s="6"/>
      <c r="BY5280" s="24"/>
      <c r="BZ5280" s="109"/>
      <c r="CA5280" s="66"/>
      <c r="CB5280" s="5"/>
      <c r="CC5280" s="68"/>
      <c r="CD5280" s="67"/>
      <c r="CE5280" s="67"/>
      <c r="CF5280" s="64"/>
      <c r="CG5280" s="5"/>
      <c r="CH5280" s="69"/>
      <c r="CI5280" s="6"/>
      <c r="CJ5280" s="5"/>
      <c r="CK5280" s="25"/>
      <c r="CL5280" s="5"/>
      <c r="DN5280" s="14"/>
      <c r="DO5280" s="14"/>
      <c r="DP5280" s="5"/>
      <c r="DQ5280" s="25"/>
      <c r="DR5280" s="25"/>
      <c r="DS5280" s="96"/>
      <c r="DT5280" s="83"/>
      <c r="DU5280" s="14"/>
      <c r="DX5280" s="83"/>
      <c r="DY5280" s="83"/>
      <c r="DZ5280" s="83"/>
      <c r="EA5280" s="83"/>
      <c r="EJ5280" s="54"/>
      <c r="EK5280" s="22"/>
      <c r="EL5280" s="24"/>
      <c r="EP5280" s="23"/>
      <c r="EQ5280" s="24"/>
      <c r="ER5280" s="22"/>
      <c r="ES5280" s="24"/>
      <c r="ET5280" s="24"/>
      <c r="EU5280" s="23"/>
      <c r="EV5280" s="26"/>
      <c r="EX5280" s="6"/>
      <c r="EY5280" s="24"/>
      <c r="EZ5280" s="109"/>
      <c r="FA5280" s="66"/>
      <c r="FB5280" s="5"/>
      <c r="FC5280" s="68"/>
      <c r="FD5280" s="67"/>
      <c r="FE5280" s="67"/>
      <c r="FF5280" s="64"/>
      <c r="FG5280" s="5"/>
      <c r="FH5280" s="69"/>
      <c r="FI5280" s="6"/>
      <c r="FJ5280" s="5"/>
      <c r="FK5280" s="25"/>
      <c r="FL5280" s="5"/>
    </row>
    <row r="5281" spans="40:168">
      <c r="AN5281" s="14"/>
      <c r="AO5281" s="14"/>
      <c r="AP5281" s="5"/>
      <c r="AQ5281" s="25"/>
      <c r="AR5281" s="25"/>
      <c r="AS5281" s="96"/>
      <c r="AT5281" s="83"/>
      <c r="AU5281" s="14"/>
      <c r="AX5281" s="83"/>
      <c r="AY5281" s="83"/>
      <c r="AZ5281" s="83"/>
      <c r="BA5281" s="83"/>
      <c r="BJ5281" s="54"/>
      <c r="BK5281" s="22"/>
      <c r="BL5281" s="24"/>
      <c r="BP5281" s="23"/>
      <c r="BQ5281" s="24"/>
      <c r="BR5281" s="22"/>
      <c r="BS5281" s="24"/>
      <c r="BT5281" s="24"/>
      <c r="BU5281" s="23"/>
      <c r="BV5281" s="26"/>
      <c r="BX5281" s="6"/>
      <c r="BY5281" s="24"/>
      <c r="BZ5281" s="109"/>
      <c r="CA5281" s="66"/>
      <c r="CB5281" s="5"/>
      <c r="CC5281" s="68"/>
      <c r="CD5281" s="67"/>
      <c r="CE5281" s="67"/>
      <c r="CF5281" s="64"/>
      <c r="CG5281" s="5"/>
      <c r="CH5281" s="69"/>
      <c r="CI5281" s="6"/>
      <c r="CJ5281" s="5"/>
      <c r="CK5281" s="25"/>
      <c r="CL5281" s="5"/>
      <c r="DN5281" s="14"/>
      <c r="DO5281" s="14"/>
      <c r="DP5281" s="5"/>
      <c r="DQ5281" s="25"/>
      <c r="DR5281" s="25"/>
      <c r="DS5281" s="96"/>
      <c r="DT5281" s="83"/>
      <c r="DU5281" s="14"/>
      <c r="DX5281" s="83"/>
      <c r="DY5281" s="83"/>
      <c r="DZ5281" s="83"/>
      <c r="EA5281" s="83"/>
      <c r="EJ5281" s="54"/>
      <c r="EK5281" s="22"/>
      <c r="EL5281" s="24"/>
      <c r="EP5281" s="23"/>
      <c r="EQ5281" s="24"/>
      <c r="ER5281" s="22"/>
      <c r="ES5281" s="24"/>
      <c r="ET5281" s="24"/>
      <c r="EU5281" s="23"/>
      <c r="EV5281" s="26"/>
      <c r="EX5281" s="6"/>
      <c r="EY5281" s="24"/>
      <c r="EZ5281" s="109"/>
      <c r="FA5281" s="66"/>
      <c r="FB5281" s="5"/>
      <c r="FC5281" s="68"/>
      <c r="FD5281" s="67"/>
      <c r="FE5281" s="67"/>
      <c r="FF5281" s="64"/>
      <c r="FG5281" s="5"/>
      <c r="FH5281" s="69"/>
      <c r="FI5281" s="6"/>
      <c r="FJ5281" s="5"/>
      <c r="FK5281" s="25"/>
      <c r="FL5281" s="5"/>
    </row>
    <row r="5282" spans="40:168">
      <c r="AN5282" s="14"/>
      <c r="AO5282" s="14"/>
      <c r="AP5282" s="5"/>
      <c r="AQ5282" s="25"/>
      <c r="AR5282" s="25"/>
      <c r="AS5282" s="96"/>
      <c r="AT5282" s="83"/>
      <c r="AU5282" s="14"/>
      <c r="AX5282" s="83"/>
      <c r="AY5282" s="83"/>
      <c r="AZ5282" s="83"/>
      <c r="BA5282" s="83"/>
      <c r="BJ5282" s="54"/>
      <c r="BK5282" s="22"/>
      <c r="BL5282" s="24"/>
      <c r="BP5282" s="23"/>
      <c r="BQ5282" s="24"/>
      <c r="BR5282" s="22"/>
      <c r="BS5282" s="24"/>
      <c r="BT5282" s="24"/>
      <c r="BU5282" s="23"/>
      <c r="BV5282" s="26"/>
      <c r="BX5282" s="6"/>
      <c r="BY5282" s="24"/>
      <c r="BZ5282" s="109"/>
      <c r="CA5282" s="66"/>
      <c r="CB5282" s="5"/>
      <c r="CC5282" s="68"/>
      <c r="CD5282" s="67"/>
      <c r="CE5282" s="67"/>
      <c r="CF5282" s="64"/>
      <c r="CG5282" s="5"/>
      <c r="CH5282" s="69"/>
      <c r="CI5282" s="6"/>
      <c r="CJ5282" s="5"/>
      <c r="CK5282" s="25"/>
      <c r="CL5282" s="5"/>
      <c r="DN5282" s="14"/>
      <c r="DO5282" s="14"/>
      <c r="DP5282" s="5"/>
      <c r="DQ5282" s="25"/>
      <c r="DR5282" s="25"/>
      <c r="DS5282" s="96"/>
      <c r="DT5282" s="83"/>
      <c r="DU5282" s="14"/>
      <c r="DX5282" s="83"/>
      <c r="DY5282" s="83"/>
      <c r="DZ5282" s="83"/>
      <c r="EA5282" s="83"/>
      <c r="EJ5282" s="54"/>
      <c r="EK5282" s="22"/>
      <c r="EL5282" s="24"/>
      <c r="EP5282" s="23"/>
      <c r="EQ5282" s="24"/>
      <c r="ER5282" s="22"/>
      <c r="ES5282" s="24"/>
      <c r="ET5282" s="24"/>
      <c r="EU5282" s="23"/>
      <c r="EV5282" s="26"/>
      <c r="EX5282" s="6"/>
      <c r="EY5282" s="24"/>
      <c r="EZ5282" s="109"/>
      <c r="FA5282" s="66"/>
      <c r="FB5282" s="5"/>
      <c r="FC5282" s="68"/>
      <c r="FD5282" s="67"/>
      <c r="FE5282" s="67"/>
      <c r="FF5282" s="64"/>
      <c r="FG5282" s="5"/>
      <c r="FH5282" s="69"/>
      <c r="FI5282" s="6"/>
      <c r="FJ5282" s="5"/>
      <c r="FK5282" s="25"/>
      <c r="FL5282" s="5"/>
    </row>
    <row r="5283" spans="40:168">
      <c r="AN5283" s="14"/>
      <c r="AO5283" s="14"/>
      <c r="AP5283" s="5"/>
      <c r="AQ5283" s="25"/>
      <c r="AR5283" s="25"/>
      <c r="AS5283" s="96"/>
      <c r="AT5283" s="83"/>
      <c r="AU5283" s="14"/>
      <c r="AX5283" s="83"/>
      <c r="AY5283" s="83"/>
      <c r="AZ5283" s="83"/>
      <c r="BA5283" s="83"/>
      <c r="BJ5283" s="54"/>
      <c r="BK5283" s="22"/>
      <c r="BL5283" s="24"/>
      <c r="BP5283" s="23"/>
      <c r="BQ5283" s="24"/>
      <c r="BR5283" s="22"/>
      <c r="BS5283" s="24"/>
      <c r="BT5283" s="24"/>
      <c r="BU5283" s="23"/>
      <c r="BV5283" s="26"/>
      <c r="BX5283" s="6"/>
      <c r="BY5283" s="24"/>
      <c r="BZ5283" s="109"/>
      <c r="CA5283" s="66"/>
      <c r="CB5283" s="5"/>
      <c r="CC5283" s="68"/>
      <c r="CD5283" s="67"/>
      <c r="CE5283" s="67"/>
      <c r="CF5283" s="64"/>
      <c r="CG5283" s="5"/>
      <c r="CH5283" s="69"/>
      <c r="CI5283" s="6"/>
      <c r="CJ5283" s="5"/>
      <c r="CK5283" s="25"/>
      <c r="CL5283" s="5"/>
      <c r="DN5283" s="14"/>
      <c r="DO5283" s="14"/>
      <c r="DP5283" s="5"/>
      <c r="DQ5283" s="25"/>
      <c r="DR5283" s="25"/>
      <c r="DS5283" s="96"/>
      <c r="DT5283" s="83"/>
      <c r="DU5283" s="14"/>
      <c r="DX5283" s="83"/>
      <c r="DY5283" s="83"/>
      <c r="DZ5283" s="83"/>
      <c r="EA5283" s="83"/>
      <c r="EJ5283" s="54"/>
      <c r="EK5283" s="22"/>
      <c r="EL5283" s="24"/>
      <c r="EP5283" s="23"/>
      <c r="EQ5283" s="24"/>
      <c r="ER5283" s="22"/>
      <c r="ES5283" s="24"/>
      <c r="ET5283" s="24"/>
      <c r="EU5283" s="23"/>
      <c r="EV5283" s="26"/>
      <c r="EX5283" s="6"/>
      <c r="EY5283" s="24"/>
      <c r="EZ5283" s="109"/>
      <c r="FA5283" s="66"/>
      <c r="FB5283" s="5"/>
      <c r="FC5283" s="68"/>
      <c r="FD5283" s="67"/>
      <c r="FE5283" s="67"/>
      <c r="FF5283" s="64"/>
      <c r="FG5283" s="5"/>
      <c r="FH5283" s="69"/>
      <c r="FI5283" s="6"/>
      <c r="FJ5283" s="5"/>
      <c r="FK5283" s="25"/>
      <c r="FL5283" s="5"/>
    </row>
    <row r="5284" spans="40:168">
      <c r="AN5284" s="14"/>
      <c r="AO5284" s="14"/>
      <c r="AP5284" s="5"/>
      <c r="AQ5284" s="25"/>
      <c r="AR5284" s="25"/>
      <c r="AS5284" s="96"/>
      <c r="AT5284" s="83"/>
      <c r="AU5284" s="14"/>
      <c r="AX5284" s="83"/>
      <c r="AY5284" s="83"/>
      <c r="AZ5284" s="83"/>
      <c r="BA5284" s="83"/>
      <c r="BJ5284" s="54"/>
      <c r="BK5284" s="22"/>
      <c r="BL5284" s="24"/>
      <c r="BP5284" s="23"/>
      <c r="BQ5284" s="24"/>
      <c r="BR5284" s="22"/>
      <c r="BS5284" s="24"/>
      <c r="BT5284" s="24"/>
      <c r="BU5284" s="23"/>
      <c r="BV5284" s="26"/>
      <c r="BX5284" s="6"/>
      <c r="BY5284" s="24"/>
      <c r="BZ5284" s="109"/>
      <c r="CA5284" s="66"/>
      <c r="CB5284" s="5"/>
      <c r="CC5284" s="68"/>
      <c r="CD5284" s="67"/>
      <c r="CE5284" s="67"/>
      <c r="CF5284" s="64"/>
      <c r="CG5284" s="5"/>
      <c r="CH5284" s="69"/>
      <c r="CI5284" s="6"/>
      <c r="CJ5284" s="5"/>
      <c r="CK5284" s="25"/>
      <c r="CL5284" s="5"/>
      <c r="DN5284" s="14"/>
      <c r="DO5284" s="14"/>
      <c r="DP5284" s="5"/>
      <c r="DQ5284" s="25"/>
      <c r="DR5284" s="25"/>
      <c r="DS5284" s="96"/>
      <c r="DT5284" s="83"/>
      <c r="DU5284" s="14"/>
      <c r="DX5284" s="83"/>
      <c r="DY5284" s="83"/>
      <c r="DZ5284" s="83"/>
      <c r="EA5284" s="83"/>
      <c r="EJ5284" s="54"/>
      <c r="EK5284" s="22"/>
      <c r="EL5284" s="24"/>
      <c r="EP5284" s="23"/>
      <c r="EQ5284" s="24"/>
      <c r="ER5284" s="22"/>
      <c r="ES5284" s="24"/>
      <c r="ET5284" s="24"/>
      <c r="EU5284" s="23"/>
      <c r="EV5284" s="26"/>
      <c r="EX5284" s="6"/>
      <c r="EY5284" s="24"/>
      <c r="EZ5284" s="109"/>
      <c r="FA5284" s="66"/>
      <c r="FB5284" s="5"/>
      <c r="FC5284" s="68"/>
      <c r="FD5284" s="67"/>
      <c r="FE5284" s="67"/>
      <c r="FF5284" s="64"/>
      <c r="FG5284" s="5"/>
      <c r="FH5284" s="69"/>
      <c r="FI5284" s="6"/>
      <c r="FJ5284" s="5"/>
      <c r="FK5284" s="25"/>
      <c r="FL5284" s="5"/>
    </row>
    <row r="5285" spans="40:168">
      <c r="AN5285" s="14"/>
      <c r="AO5285" s="14"/>
      <c r="AP5285" s="5"/>
      <c r="AQ5285" s="25"/>
      <c r="AR5285" s="25"/>
      <c r="AS5285" s="96"/>
      <c r="AT5285" s="83"/>
      <c r="AU5285" s="14"/>
      <c r="AX5285" s="83"/>
      <c r="AY5285" s="83"/>
      <c r="AZ5285" s="83"/>
      <c r="BA5285" s="83"/>
      <c r="BJ5285" s="54"/>
      <c r="BK5285" s="22"/>
      <c r="BL5285" s="24"/>
      <c r="BP5285" s="23"/>
      <c r="BQ5285" s="24"/>
      <c r="BR5285" s="22"/>
      <c r="BS5285" s="24"/>
      <c r="BT5285" s="24"/>
      <c r="BU5285" s="23"/>
      <c r="BV5285" s="26"/>
      <c r="BX5285" s="6"/>
      <c r="BY5285" s="24"/>
      <c r="BZ5285" s="109"/>
      <c r="CA5285" s="66"/>
      <c r="CB5285" s="5"/>
      <c r="CC5285" s="68"/>
      <c r="CD5285" s="67"/>
      <c r="CE5285" s="67"/>
      <c r="CF5285" s="64"/>
      <c r="CG5285" s="5"/>
      <c r="CH5285" s="69"/>
      <c r="CI5285" s="6"/>
      <c r="CJ5285" s="5"/>
      <c r="CK5285" s="25"/>
      <c r="CL5285" s="5"/>
      <c r="DN5285" s="14"/>
      <c r="DO5285" s="14"/>
      <c r="DP5285" s="5"/>
      <c r="DQ5285" s="25"/>
      <c r="DR5285" s="25"/>
      <c r="DS5285" s="96"/>
      <c r="DT5285" s="83"/>
      <c r="DU5285" s="14"/>
      <c r="DX5285" s="83"/>
      <c r="DY5285" s="83"/>
      <c r="DZ5285" s="83"/>
      <c r="EA5285" s="83"/>
      <c r="EJ5285" s="54"/>
      <c r="EK5285" s="22"/>
      <c r="EL5285" s="24"/>
      <c r="EP5285" s="23"/>
      <c r="EQ5285" s="24"/>
      <c r="ER5285" s="22"/>
      <c r="ES5285" s="24"/>
      <c r="ET5285" s="24"/>
      <c r="EU5285" s="23"/>
      <c r="EV5285" s="26"/>
      <c r="EX5285" s="6"/>
      <c r="EY5285" s="24"/>
      <c r="EZ5285" s="109"/>
      <c r="FA5285" s="66"/>
      <c r="FB5285" s="5"/>
      <c r="FC5285" s="68"/>
      <c r="FD5285" s="67"/>
      <c r="FE5285" s="67"/>
      <c r="FF5285" s="64"/>
      <c r="FG5285" s="5"/>
      <c r="FH5285" s="69"/>
      <c r="FI5285" s="6"/>
      <c r="FJ5285" s="5"/>
      <c r="FK5285" s="25"/>
      <c r="FL5285" s="5"/>
    </row>
    <row r="5286" spans="40:168">
      <c r="AN5286" s="14"/>
      <c r="AO5286" s="14"/>
      <c r="AP5286" s="5"/>
      <c r="AQ5286" s="25"/>
      <c r="AR5286" s="25"/>
      <c r="AS5286" s="96"/>
      <c r="AT5286" s="83"/>
      <c r="AU5286" s="14"/>
      <c r="AX5286" s="83"/>
      <c r="AY5286" s="83"/>
      <c r="AZ5286" s="83"/>
      <c r="BA5286" s="83"/>
      <c r="BJ5286" s="54"/>
      <c r="BK5286" s="22"/>
      <c r="BL5286" s="24"/>
      <c r="BP5286" s="23"/>
      <c r="BQ5286" s="24"/>
      <c r="BR5286" s="22"/>
      <c r="BS5286" s="24"/>
      <c r="BT5286" s="24"/>
      <c r="BU5286" s="23"/>
      <c r="BV5286" s="26"/>
      <c r="BX5286" s="6"/>
      <c r="BY5286" s="24"/>
      <c r="BZ5286" s="109"/>
      <c r="CA5286" s="66"/>
      <c r="CB5286" s="5"/>
      <c r="CC5286" s="68"/>
      <c r="CD5286" s="67"/>
      <c r="CE5286" s="67"/>
      <c r="CF5286" s="64"/>
      <c r="CG5286" s="5"/>
      <c r="CH5286" s="69"/>
      <c r="CI5286" s="6"/>
      <c r="CJ5286" s="5"/>
      <c r="CK5286" s="25"/>
      <c r="CL5286" s="5"/>
      <c r="DN5286" s="14"/>
      <c r="DO5286" s="14"/>
      <c r="DP5286" s="5"/>
      <c r="DQ5286" s="25"/>
      <c r="DR5286" s="25"/>
      <c r="DS5286" s="96"/>
      <c r="DT5286" s="83"/>
      <c r="DU5286" s="14"/>
      <c r="DX5286" s="83"/>
      <c r="DY5286" s="83"/>
      <c r="DZ5286" s="83"/>
      <c r="EA5286" s="83"/>
      <c r="EJ5286" s="54"/>
      <c r="EK5286" s="22"/>
      <c r="EL5286" s="24"/>
      <c r="EP5286" s="23"/>
      <c r="EQ5286" s="24"/>
      <c r="ER5286" s="22"/>
      <c r="ES5286" s="24"/>
      <c r="ET5286" s="24"/>
      <c r="EU5286" s="23"/>
      <c r="EV5286" s="26"/>
      <c r="EX5286" s="6"/>
      <c r="EY5286" s="24"/>
      <c r="EZ5286" s="109"/>
      <c r="FA5286" s="66"/>
      <c r="FB5286" s="5"/>
      <c r="FC5286" s="68"/>
      <c r="FD5286" s="67"/>
      <c r="FE5286" s="67"/>
      <c r="FF5286" s="64"/>
      <c r="FG5286" s="5"/>
      <c r="FH5286" s="69"/>
      <c r="FI5286" s="6"/>
      <c r="FJ5286" s="5"/>
      <c r="FK5286" s="25"/>
      <c r="FL5286" s="5"/>
    </row>
    <row r="5287" spans="40:168">
      <c r="AN5287" s="14"/>
      <c r="AO5287" s="14"/>
      <c r="AP5287" s="5"/>
      <c r="AQ5287" s="25"/>
      <c r="AR5287" s="25"/>
      <c r="AS5287" s="96"/>
      <c r="AT5287" s="83"/>
      <c r="AU5287" s="14"/>
      <c r="AX5287" s="83"/>
      <c r="AY5287" s="83"/>
      <c r="AZ5287" s="83"/>
      <c r="BA5287" s="83"/>
      <c r="BJ5287" s="54"/>
      <c r="BK5287" s="22"/>
      <c r="BL5287" s="24"/>
      <c r="BP5287" s="23"/>
      <c r="BQ5287" s="24"/>
      <c r="BR5287" s="22"/>
      <c r="BS5287" s="24"/>
      <c r="BT5287" s="24"/>
      <c r="BU5287" s="23"/>
      <c r="BV5287" s="26"/>
      <c r="BX5287" s="6"/>
      <c r="BY5287" s="24"/>
      <c r="BZ5287" s="109"/>
      <c r="CA5287" s="66"/>
      <c r="CB5287" s="5"/>
      <c r="CC5287" s="68"/>
      <c r="CD5287" s="67"/>
      <c r="CE5287" s="67"/>
      <c r="CF5287" s="64"/>
      <c r="CG5287" s="5"/>
      <c r="CH5287" s="69"/>
      <c r="CI5287" s="6"/>
      <c r="CJ5287" s="5"/>
      <c r="CK5287" s="25"/>
      <c r="CL5287" s="5"/>
      <c r="DN5287" s="14"/>
      <c r="DO5287" s="14"/>
      <c r="DP5287" s="5"/>
      <c r="DQ5287" s="25"/>
      <c r="DR5287" s="25"/>
      <c r="DS5287" s="96"/>
      <c r="DT5287" s="83"/>
      <c r="DU5287" s="14"/>
      <c r="DX5287" s="83"/>
      <c r="DY5287" s="83"/>
      <c r="DZ5287" s="83"/>
      <c r="EA5287" s="83"/>
      <c r="EJ5287" s="54"/>
      <c r="EK5287" s="22"/>
      <c r="EL5287" s="24"/>
      <c r="EP5287" s="23"/>
      <c r="EQ5287" s="24"/>
      <c r="ER5287" s="22"/>
      <c r="ES5287" s="24"/>
      <c r="ET5287" s="24"/>
      <c r="EU5287" s="23"/>
      <c r="EV5287" s="26"/>
      <c r="EX5287" s="6"/>
      <c r="EY5287" s="24"/>
      <c r="EZ5287" s="109"/>
      <c r="FA5287" s="66"/>
      <c r="FB5287" s="5"/>
      <c r="FC5287" s="68"/>
      <c r="FD5287" s="67"/>
      <c r="FE5287" s="67"/>
      <c r="FF5287" s="64"/>
      <c r="FG5287" s="5"/>
      <c r="FH5287" s="69"/>
      <c r="FI5287" s="6"/>
      <c r="FJ5287" s="5"/>
      <c r="FK5287" s="25"/>
      <c r="FL5287" s="5"/>
    </row>
    <row r="5288" spans="40:168">
      <c r="AN5288" s="14"/>
      <c r="AO5288" s="14"/>
      <c r="AP5288" s="5"/>
      <c r="AQ5288" s="25"/>
      <c r="AR5288" s="25"/>
      <c r="AS5288" s="96"/>
      <c r="AT5288" s="83"/>
      <c r="AU5288" s="14"/>
      <c r="AX5288" s="83"/>
      <c r="AY5288" s="83"/>
      <c r="AZ5288" s="83"/>
      <c r="BA5288" s="83"/>
      <c r="BJ5288" s="54"/>
      <c r="BK5288" s="22"/>
      <c r="BL5288" s="24"/>
      <c r="BP5288" s="23"/>
      <c r="BQ5288" s="24"/>
      <c r="BR5288" s="22"/>
      <c r="BS5288" s="24"/>
      <c r="BT5288" s="24"/>
      <c r="BU5288" s="23"/>
      <c r="BV5288" s="26"/>
      <c r="BX5288" s="6"/>
      <c r="BY5288" s="24"/>
      <c r="BZ5288" s="109"/>
      <c r="CA5288" s="66"/>
      <c r="CB5288" s="5"/>
      <c r="CC5288" s="68"/>
      <c r="CD5288" s="67"/>
      <c r="CE5288" s="67"/>
      <c r="CF5288" s="64"/>
      <c r="CG5288" s="5"/>
      <c r="CH5288" s="69"/>
      <c r="CI5288" s="6"/>
      <c r="CJ5288" s="5"/>
      <c r="CK5288" s="25"/>
      <c r="CL5288" s="5"/>
      <c r="DN5288" s="14"/>
      <c r="DO5288" s="14"/>
      <c r="DP5288" s="5"/>
      <c r="DQ5288" s="25"/>
      <c r="DR5288" s="25"/>
      <c r="DS5288" s="96"/>
      <c r="DT5288" s="83"/>
      <c r="DU5288" s="14"/>
      <c r="DX5288" s="83"/>
      <c r="DY5288" s="83"/>
      <c r="DZ5288" s="83"/>
      <c r="EA5288" s="83"/>
      <c r="EJ5288" s="54"/>
      <c r="EK5288" s="22"/>
      <c r="EL5288" s="24"/>
      <c r="EP5288" s="23"/>
      <c r="EQ5288" s="24"/>
      <c r="ER5288" s="22"/>
      <c r="ES5288" s="24"/>
      <c r="ET5288" s="24"/>
      <c r="EU5288" s="23"/>
      <c r="EV5288" s="26"/>
      <c r="EX5288" s="6"/>
      <c r="EY5288" s="24"/>
      <c r="EZ5288" s="109"/>
      <c r="FA5288" s="66"/>
      <c r="FB5288" s="5"/>
      <c r="FC5288" s="68"/>
      <c r="FD5288" s="67"/>
      <c r="FE5288" s="67"/>
      <c r="FF5288" s="64"/>
      <c r="FG5288" s="5"/>
      <c r="FH5288" s="69"/>
      <c r="FI5288" s="6"/>
      <c r="FJ5288" s="5"/>
      <c r="FK5288" s="25"/>
      <c r="FL5288" s="5"/>
    </row>
    <row r="5289" spans="40:168">
      <c r="AN5289" s="14"/>
      <c r="AO5289" s="14"/>
      <c r="AP5289" s="5"/>
      <c r="AQ5289" s="25"/>
      <c r="AR5289" s="25"/>
      <c r="AS5289" s="96"/>
      <c r="AT5289" s="83"/>
      <c r="AU5289" s="14"/>
      <c r="AX5289" s="83"/>
      <c r="AY5289" s="83"/>
      <c r="AZ5289" s="83"/>
      <c r="BA5289" s="83"/>
      <c r="BJ5289" s="54"/>
      <c r="BK5289" s="22"/>
      <c r="BL5289" s="24"/>
      <c r="BP5289" s="23"/>
      <c r="BQ5289" s="24"/>
      <c r="BR5289" s="22"/>
      <c r="BS5289" s="24"/>
      <c r="BT5289" s="24"/>
      <c r="BU5289" s="23"/>
      <c r="BV5289" s="26"/>
      <c r="BX5289" s="6"/>
      <c r="BY5289" s="24"/>
      <c r="BZ5289" s="109"/>
      <c r="CA5289" s="66"/>
      <c r="CB5289" s="5"/>
      <c r="CC5289" s="68"/>
      <c r="CD5289" s="67"/>
      <c r="CE5289" s="67"/>
      <c r="CF5289" s="64"/>
      <c r="CG5289" s="5"/>
      <c r="CH5289" s="69"/>
      <c r="CI5289" s="6"/>
      <c r="CJ5289" s="5"/>
      <c r="CK5289" s="25"/>
      <c r="CL5289" s="5"/>
      <c r="DN5289" s="14"/>
      <c r="DO5289" s="14"/>
      <c r="DP5289" s="5"/>
      <c r="DQ5289" s="25"/>
      <c r="DR5289" s="25"/>
      <c r="DS5289" s="96"/>
      <c r="DT5289" s="83"/>
      <c r="DU5289" s="14"/>
      <c r="DX5289" s="83"/>
      <c r="DY5289" s="83"/>
      <c r="DZ5289" s="83"/>
      <c r="EA5289" s="83"/>
      <c r="EJ5289" s="54"/>
      <c r="EK5289" s="22"/>
      <c r="EL5289" s="24"/>
      <c r="EP5289" s="23"/>
      <c r="EQ5289" s="24"/>
      <c r="ER5289" s="22"/>
      <c r="ES5289" s="24"/>
      <c r="ET5289" s="24"/>
      <c r="EU5289" s="23"/>
      <c r="EV5289" s="26"/>
      <c r="EX5289" s="6"/>
      <c r="EY5289" s="24"/>
      <c r="EZ5289" s="109"/>
      <c r="FA5289" s="66"/>
      <c r="FB5289" s="5"/>
      <c r="FC5289" s="68"/>
      <c r="FD5289" s="67"/>
      <c r="FE5289" s="67"/>
      <c r="FF5289" s="64"/>
      <c r="FG5289" s="5"/>
      <c r="FH5289" s="69"/>
      <c r="FI5289" s="6"/>
      <c r="FJ5289" s="5"/>
      <c r="FK5289" s="25"/>
      <c r="FL5289" s="5"/>
    </row>
    <row r="5290" spans="40:168">
      <c r="AN5290" s="14"/>
      <c r="AO5290" s="14"/>
      <c r="AP5290" s="5"/>
      <c r="AQ5290" s="25"/>
      <c r="AR5290" s="25"/>
      <c r="AS5290" s="96"/>
      <c r="AT5290" s="83"/>
      <c r="AU5290" s="14"/>
      <c r="AX5290" s="83"/>
      <c r="AY5290" s="83"/>
      <c r="AZ5290" s="83"/>
      <c r="BA5290" s="83"/>
      <c r="BJ5290" s="54"/>
      <c r="BK5290" s="22"/>
      <c r="BL5290" s="24"/>
      <c r="BP5290" s="23"/>
      <c r="BQ5290" s="24"/>
      <c r="BR5290" s="22"/>
      <c r="BS5290" s="24"/>
      <c r="BT5290" s="24"/>
      <c r="BU5290" s="23"/>
      <c r="BV5290" s="26"/>
      <c r="BX5290" s="6"/>
      <c r="BY5290" s="24"/>
      <c r="BZ5290" s="109"/>
      <c r="CA5290" s="66"/>
      <c r="CB5290" s="5"/>
      <c r="CC5290" s="68"/>
      <c r="CD5290" s="67"/>
      <c r="CE5290" s="67"/>
      <c r="CF5290" s="64"/>
      <c r="CG5290" s="5"/>
      <c r="CH5290" s="69"/>
      <c r="CI5290" s="6"/>
      <c r="CJ5290" s="5"/>
      <c r="CK5290" s="25"/>
      <c r="CL5290" s="5"/>
      <c r="DN5290" s="14"/>
      <c r="DO5290" s="14"/>
      <c r="DP5290" s="5"/>
      <c r="DQ5290" s="25"/>
      <c r="DR5290" s="25"/>
      <c r="DS5290" s="96"/>
      <c r="DT5290" s="83"/>
      <c r="DU5290" s="14"/>
      <c r="DX5290" s="83"/>
      <c r="DY5290" s="83"/>
      <c r="DZ5290" s="83"/>
      <c r="EA5290" s="83"/>
      <c r="EJ5290" s="54"/>
      <c r="EK5290" s="22"/>
      <c r="EL5290" s="24"/>
      <c r="EP5290" s="23"/>
      <c r="EQ5290" s="24"/>
      <c r="ER5290" s="22"/>
      <c r="ES5290" s="24"/>
      <c r="ET5290" s="24"/>
      <c r="EU5290" s="23"/>
      <c r="EV5290" s="26"/>
      <c r="EX5290" s="6"/>
      <c r="EY5290" s="24"/>
      <c r="EZ5290" s="109"/>
      <c r="FA5290" s="66"/>
      <c r="FB5290" s="5"/>
      <c r="FC5290" s="68"/>
      <c r="FD5290" s="67"/>
      <c r="FE5290" s="67"/>
      <c r="FF5290" s="64"/>
      <c r="FG5290" s="5"/>
      <c r="FH5290" s="69"/>
      <c r="FI5290" s="6"/>
      <c r="FJ5290" s="5"/>
      <c r="FK5290" s="25"/>
      <c r="FL5290" s="5"/>
    </row>
    <row r="5291" spans="40:168">
      <c r="AN5291" s="14"/>
      <c r="AO5291" s="14"/>
      <c r="AP5291" s="5"/>
      <c r="AQ5291" s="25"/>
      <c r="AR5291" s="25"/>
      <c r="AS5291" s="96"/>
      <c r="AT5291" s="83"/>
      <c r="AU5291" s="14"/>
      <c r="AX5291" s="83"/>
      <c r="AY5291" s="83"/>
      <c r="AZ5291" s="83"/>
      <c r="BA5291" s="83"/>
      <c r="BJ5291" s="54"/>
      <c r="BK5291" s="22"/>
      <c r="BL5291" s="24"/>
      <c r="BP5291" s="23"/>
      <c r="BQ5291" s="24"/>
      <c r="BR5291" s="22"/>
      <c r="BS5291" s="24"/>
      <c r="BT5291" s="24"/>
      <c r="BU5291" s="23"/>
      <c r="BV5291" s="26"/>
      <c r="BX5291" s="6"/>
      <c r="BY5291" s="24"/>
      <c r="BZ5291" s="109"/>
      <c r="CA5291" s="66"/>
      <c r="CB5291" s="5"/>
      <c r="CC5291" s="68"/>
      <c r="CD5291" s="67"/>
      <c r="CE5291" s="67"/>
      <c r="CF5291" s="64"/>
      <c r="CG5291" s="5"/>
      <c r="CH5291" s="69"/>
      <c r="CI5291" s="6"/>
      <c r="CJ5291" s="5"/>
      <c r="CK5291" s="25"/>
      <c r="CL5291" s="5"/>
      <c r="DN5291" s="14"/>
      <c r="DO5291" s="14"/>
      <c r="DP5291" s="5"/>
      <c r="DQ5291" s="25"/>
      <c r="DR5291" s="25"/>
      <c r="DS5291" s="96"/>
      <c r="DT5291" s="83"/>
      <c r="DU5291" s="14"/>
      <c r="DX5291" s="83"/>
      <c r="DY5291" s="83"/>
      <c r="DZ5291" s="83"/>
      <c r="EA5291" s="83"/>
      <c r="EJ5291" s="54"/>
      <c r="EK5291" s="22"/>
      <c r="EL5291" s="24"/>
      <c r="EP5291" s="23"/>
      <c r="EQ5291" s="24"/>
      <c r="ER5291" s="22"/>
      <c r="ES5291" s="24"/>
      <c r="ET5291" s="24"/>
      <c r="EU5291" s="23"/>
      <c r="EV5291" s="26"/>
      <c r="EX5291" s="6"/>
      <c r="EY5291" s="24"/>
      <c r="EZ5291" s="109"/>
      <c r="FA5291" s="66"/>
      <c r="FB5291" s="5"/>
      <c r="FC5291" s="68"/>
      <c r="FD5291" s="67"/>
      <c r="FE5291" s="67"/>
      <c r="FF5291" s="64"/>
      <c r="FG5291" s="5"/>
      <c r="FH5291" s="69"/>
      <c r="FI5291" s="6"/>
      <c r="FJ5291" s="5"/>
      <c r="FK5291" s="25"/>
      <c r="FL5291" s="5"/>
    </row>
    <row r="5292" spans="40:168">
      <c r="AN5292" s="14"/>
      <c r="AO5292" s="14"/>
      <c r="AP5292" s="5"/>
      <c r="AQ5292" s="25"/>
      <c r="AR5292" s="25"/>
      <c r="AS5292" s="96"/>
      <c r="AT5292" s="83"/>
      <c r="AU5292" s="14"/>
      <c r="AX5292" s="83"/>
      <c r="AY5292" s="83"/>
      <c r="AZ5292" s="83"/>
      <c r="BA5292" s="83"/>
      <c r="BJ5292" s="54"/>
      <c r="BK5292" s="22"/>
      <c r="BL5292" s="24"/>
      <c r="BP5292" s="23"/>
      <c r="BQ5292" s="24"/>
      <c r="BR5292" s="22"/>
      <c r="BS5292" s="24"/>
      <c r="BT5292" s="24"/>
      <c r="BU5292" s="23"/>
      <c r="BV5292" s="26"/>
      <c r="BX5292" s="6"/>
      <c r="BY5292" s="24"/>
      <c r="BZ5292" s="109"/>
      <c r="CA5292" s="66"/>
      <c r="CB5292" s="5"/>
      <c r="CC5292" s="68"/>
      <c r="CD5292" s="67"/>
      <c r="CE5292" s="67"/>
      <c r="CF5292" s="64"/>
      <c r="CG5292" s="5"/>
      <c r="CH5292" s="69"/>
      <c r="CI5292" s="6"/>
      <c r="CJ5292" s="5"/>
      <c r="CK5292" s="25"/>
      <c r="CL5292" s="5"/>
      <c r="DN5292" s="14"/>
      <c r="DO5292" s="14"/>
      <c r="DP5292" s="5"/>
      <c r="DQ5292" s="25"/>
      <c r="DR5292" s="25"/>
      <c r="DS5292" s="96"/>
      <c r="DT5292" s="83"/>
      <c r="DU5292" s="14"/>
      <c r="DX5292" s="83"/>
      <c r="DY5292" s="83"/>
      <c r="DZ5292" s="83"/>
      <c r="EA5292" s="83"/>
      <c r="EJ5292" s="54"/>
      <c r="EK5292" s="22"/>
      <c r="EL5292" s="24"/>
      <c r="EP5292" s="23"/>
      <c r="EQ5292" s="24"/>
      <c r="ER5292" s="22"/>
      <c r="ES5292" s="24"/>
      <c r="ET5292" s="24"/>
      <c r="EU5292" s="23"/>
      <c r="EV5292" s="26"/>
      <c r="EX5292" s="6"/>
      <c r="EY5292" s="24"/>
      <c r="EZ5292" s="109"/>
      <c r="FA5292" s="66"/>
      <c r="FB5292" s="5"/>
      <c r="FC5292" s="68"/>
      <c r="FD5292" s="67"/>
      <c r="FE5292" s="67"/>
      <c r="FF5292" s="64"/>
      <c r="FG5292" s="5"/>
      <c r="FH5292" s="69"/>
      <c r="FI5292" s="6"/>
      <c r="FJ5292" s="5"/>
      <c r="FK5292" s="25"/>
      <c r="FL5292" s="5"/>
    </row>
    <row r="5293" spans="40:168">
      <c r="AN5293" s="14"/>
      <c r="AO5293" s="14"/>
      <c r="AP5293" s="5"/>
      <c r="AQ5293" s="25"/>
      <c r="AR5293" s="25"/>
      <c r="AS5293" s="96"/>
      <c r="AT5293" s="83"/>
      <c r="AU5293" s="14"/>
      <c r="AX5293" s="83"/>
      <c r="AY5293" s="83"/>
      <c r="AZ5293" s="83"/>
      <c r="BA5293" s="83"/>
      <c r="BJ5293" s="54"/>
      <c r="BK5293" s="22"/>
      <c r="BL5293" s="24"/>
      <c r="BP5293" s="23"/>
      <c r="BQ5293" s="24"/>
      <c r="BR5293" s="22"/>
      <c r="BS5293" s="24"/>
      <c r="BT5293" s="24"/>
      <c r="BU5293" s="23"/>
      <c r="BV5293" s="26"/>
      <c r="BX5293" s="6"/>
      <c r="BY5293" s="24"/>
      <c r="BZ5293" s="109"/>
      <c r="CA5293" s="66"/>
      <c r="CB5293" s="5"/>
      <c r="CC5293" s="68"/>
      <c r="CD5293" s="67"/>
      <c r="CE5293" s="67"/>
      <c r="CF5293" s="64"/>
      <c r="CG5293" s="5"/>
      <c r="CH5293" s="69"/>
      <c r="CI5293" s="6"/>
      <c r="CJ5293" s="5"/>
      <c r="CK5293" s="25"/>
      <c r="CL5293" s="5"/>
      <c r="DN5293" s="14"/>
      <c r="DO5293" s="14"/>
      <c r="DP5293" s="5"/>
      <c r="DQ5293" s="25"/>
      <c r="DR5293" s="25"/>
      <c r="DS5293" s="96"/>
      <c r="DT5293" s="83"/>
      <c r="DU5293" s="14"/>
      <c r="DX5293" s="83"/>
      <c r="DY5293" s="83"/>
      <c r="DZ5293" s="83"/>
      <c r="EA5293" s="83"/>
      <c r="EJ5293" s="54"/>
      <c r="EK5293" s="22"/>
      <c r="EL5293" s="24"/>
      <c r="EP5293" s="23"/>
      <c r="EQ5293" s="24"/>
      <c r="ER5293" s="22"/>
      <c r="ES5293" s="24"/>
      <c r="ET5293" s="24"/>
      <c r="EU5293" s="23"/>
      <c r="EV5293" s="26"/>
      <c r="EX5293" s="6"/>
      <c r="EY5293" s="24"/>
      <c r="EZ5293" s="109"/>
      <c r="FA5293" s="66"/>
      <c r="FB5293" s="5"/>
      <c r="FC5293" s="68"/>
      <c r="FD5293" s="67"/>
      <c r="FE5293" s="67"/>
      <c r="FF5293" s="64"/>
      <c r="FG5293" s="5"/>
      <c r="FH5293" s="69"/>
      <c r="FI5293" s="6"/>
      <c r="FJ5293" s="5"/>
      <c r="FK5293" s="25"/>
      <c r="FL5293" s="5"/>
    </row>
    <row r="5294" spans="40:168">
      <c r="AN5294" s="14"/>
      <c r="AO5294" s="14"/>
      <c r="AP5294" s="5"/>
      <c r="AQ5294" s="25"/>
      <c r="AR5294" s="25"/>
      <c r="AS5294" s="96"/>
      <c r="AT5294" s="83"/>
      <c r="AU5294" s="14"/>
      <c r="AX5294" s="83"/>
      <c r="AY5294" s="83"/>
      <c r="AZ5294" s="83"/>
      <c r="BA5294" s="83"/>
      <c r="BJ5294" s="54"/>
      <c r="BK5294" s="22"/>
      <c r="BL5294" s="24"/>
      <c r="BP5294" s="23"/>
      <c r="BQ5294" s="24"/>
      <c r="BR5294" s="22"/>
      <c r="BS5294" s="24"/>
      <c r="BT5294" s="24"/>
      <c r="BU5294" s="23"/>
      <c r="BV5294" s="26"/>
      <c r="BX5294" s="6"/>
      <c r="BY5294" s="24"/>
      <c r="BZ5294" s="109"/>
      <c r="CA5294" s="66"/>
      <c r="CB5294" s="5"/>
      <c r="CC5294" s="68"/>
      <c r="CD5294" s="67"/>
      <c r="CE5294" s="67"/>
      <c r="CF5294" s="64"/>
      <c r="CG5294" s="5"/>
      <c r="CH5294" s="69"/>
      <c r="CI5294" s="6"/>
      <c r="CJ5294" s="5"/>
      <c r="CK5294" s="25"/>
      <c r="CL5294" s="5"/>
      <c r="DN5294" s="14"/>
      <c r="DO5294" s="14"/>
      <c r="DP5294" s="5"/>
      <c r="DQ5294" s="25"/>
      <c r="DR5294" s="25"/>
      <c r="DS5294" s="96"/>
      <c r="DT5294" s="83"/>
      <c r="DU5294" s="14"/>
      <c r="DX5294" s="83"/>
      <c r="DY5294" s="83"/>
      <c r="DZ5294" s="83"/>
      <c r="EA5294" s="83"/>
      <c r="EJ5294" s="54"/>
      <c r="EK5294" s="22"/>
      <c r="EL5294" s="24"/>
      <c r="EP5294" s="23"/>
      <c r="EQ5294" s="24"/>
      <c r="ER5294" s="22"/>
      <c r="ES5294" s="24"/>
      <c r="ET5294" s="24"/>
      <c r="EU5294" s="23"/>
      <c r="EV5294" s="26"/>
      <c r="EX5294" s="6"/>
      <c r="EY5294" s="24"/>
      <c r="EZ5294" s="109"/>
      <c r="FA5294" s="66"/>
      <c r="FB5294" s="5"/>
      <c r="FC5294" s="68"/>
      <c r="FD5294" s="67"/>
      <c r="FE5294" s="67"/>
      <c r="FF5294" s="64"/>
      <c r="FG5294" s="5"/>
      <c r="FH5294" s="69"/>
      <c r="FI5294" s="6"/>
      <c r="FJ5294" s="5"/>
      <c r="FK5294" s="25"/>
      <c r="FL5294" s="5"/>
    </row>
    <row r="5295" spans="40:168">
      <c r="AN5295" s="14"/>
      <c r="AO5295" s="14"/>
      <c r="AP5295" s="5"/>
      <c r="AQ5295" s="25"/>
      <c r="AR5295" s="25"/>
      <c r="AS5295" s="96"/>
      <c r="AT5295" s="83"/>
      <c r="AU5295" s="14"/>
      <c r="AX5295" s="83"/>
      <c r="AY5295" s="83"/>
      <c r="AZ5295" s="83"/>
      <c r="BA5295" s="83"/>
      <c r="BJ5295" s="54"/>
      <c r="BK5295" s="22"/>
      <c r="BL5295" s="24"/>
      <c r="BP5295" s="23"/>
      <c r="BQ5295" s="24"/>
      <c r="BR5295" s="22"/>
      <c r="BS5295" s="24"/>
      <c r="BT5295" s="24"/>
      <c r="BU5295" s="23"/>
      <c r="BV5295" s="26"/>
      <c r="BX5295" s="6"/>
      <c r="BY5295" s="24"/>
      <c r="BZ5295" s="109"/>
      <c r="CA5295" s="66"/>
      <c r="CB5295" s="5"/>
      <c r="CC5295" s="68"/>
      <c r="CD5295" s="67"/>
      <c r="CE5295" s="67"/>
      <c r="CF5295" s="64"/>
      <c r="CG5295" s="5"/>
      <c r="CH5295" s="69"/>
      <c r="CI5295" s="6"/>
      <c r="CJ5295" s="5"/>
      <c r="CK5295" s="25"/>
      <c r="CL5295" s="5"/>
      <c r="DN5295" s="14"/>
      <c r="DO5295" s="14"/>
      <c r="DP5295" s="5"/>
      <c r="DQ5295" s="25"/>
      <c r="DR5295" s="25"/>
      <c r="DS5295" s="96"/>
      <c r="DT5295" s="83"/>
      <c r="DU5295" s="14"/>
      <c r="DX5295" s="83"/>
      <c r="DY5295" s="83"/>
      <c r="DZ5295" s="83"/>
      <c r="EA5295" s="83"/>
      <c r="EJ5295" s="54"/>
      <c r="EK5295" s="22"/>
      <c r="EL5295" s="24"/>
      <c r="EP5295" s="23"/>
      <c r="EQ5295" s="24"/>
      <c r="ER5295" s="22"/>
      <c r="ES5295" s="24"/>
      <c r="ET5295" s="24"/>
      <c r="EU5295" s="23"/>
      <c r="EV5295" s="26"/>
      <c r="EX5295" s="6"/>
      <c r="EY5295" s="24"/>
      <c r="EZ5295" s="109"/>
      <c r="FA5295" s="66"/>
      <c r="FB5295" s="5"/>
      <c r="FC5295" s="68"/>
      <c r="FD5295" s="67"/>
      <c r="FE5295" s="67"/>
      <c r="FF5295" s="64"/>
      <c r="FG5295" s="5"/>
      <c r="FH5295" s="69"/>
      <c r="FI5295" s="6"/>
      <c r="FJ5295" s="5"/>
      <c r="FK5295" s="25"/>
      <c r="FL5295" s="5"/>
    </row>
    <row r="5296" spans="40:168">
      <c r="AN5296" s="14"/>
      <c r="AO5296" s="14"/>
      <c r="AP5296" s="5"/>
      <c r="AQ5296" s="25"/>
      <c r="AR5296" s="25"/>
      <c r="AS5296" s="96"/>
      <c r="AT5296" s="83"/>
      <c r="AU5296" s="14"/>
      <c r="AX5296" s="83"/>
      <c r="AY5296" s="83"/>
      <c r="AZ5296" s="83"/>
      <c r="BA5296" s="83"/>
      <c r="BJ5296" s="54"/>
      <c r="BK5296" s="22"/>
      <c r="BL5296" s="24"/>
      <c r="BP5296" s="23"/>
      <c r="BQ5296" s="24"/>
      <c r="BR5296" s="22"/>
      <c r="BS5296" s="24"/>
      <c r="BT5296" s="24"/>
      <c r="BU5296" s="23"/>
      <c r="BV5296" s="26"/>
      <c r="BX5296" s="6"/>
      <c r="BY5296" s="24"/>
      <c r="BZ5296" s="109"/>
      <c r="CA5296" s="66"/>
      <c r="CB5296" s="5"/>
      <c r="CC5296" s="68"/>
      <c r="CD5296" s="67"/>
      <c r="CE5296" s="67"/>
      <c r="CF5296" s="64"/>
      <c r="CG5296" s="5"/>
      <c r="CH5296" s="69"/>
      <c r="CI5296" s="6"/>
      <c r="CJ5296" s="5"/>
      <c r="CK5296" s="25"/>
      <c r="CL5296" s="5"/>
      <c r="DN5296" s="14"/>
      <c r="DO5296" s="14"/>
      <c r="DP5296" s="5"/>
      <c r="DQ5296" s="25"/>
      <c r="DR5296" s="25"/>
      <c r="DS5296" s="96"/>
      <c r="DT5296" s="83"/>
      <c r="DU5296" s="14"/>
      <c r="DX5296" s="83"/>
      <c r="DY5296" s="83"/>
      <c r="DZ5296" s="83"/>
      <c r="EA5296" s="83"/>
      <c r="EJ5296" s="54"/>
      <c r="EK5296" s="22"/>
      <c r="EL5296" s="24"/>
      <c r="EP5296" s="23"/>
      <c r="EQ5296" s="24"/>
      <c r="ER5296" s="22"/>
      <c r="ES5296" s="24"/>
      <c r="ET5296" s="24"/>
      <c r="EU5296" s="23"/>
      <c r="EV5296" s="26"/>
      <c r="EX5296" s="6"/>
      <c r="EY5296" s="24"/>
      <c r="EZ5296" s="109"/>
      <c r="FA5296" s="66"/>
      <c r="FB5296" s="5"/>
      <c r="FC5296" s="68"/>
      <c r="FD5296" s="67"/>
      <c r="FE5296" s="67"/>
      <c r="FF5296" s="64"/>
      <c r="FG5296" s="5"/>
      <c r="FH5296" s="69"/>
      <c r="FI5296" s="6"/>
      <c r="FJ5296" s="5"/>
      <c r="FK5296" s="25"/>
      <c r="FL5296" s="5"/>
    </row>
    <row r="5297" spans="40:168">
      <c r="AN5297" s="14"/>
      <c r="AO5297" s="14"/>
      <c r="AP5297" s="5"/>
      <c r="AQ5297" s="25"/>
      <c r="AR5297" s="25"/>
      <c r="AS5297" s="96"/>
      <c r="AT5297" s="83"/>
      <c r="AU5297" s="14"/>
      <c r="AX5297" s="83"/>
      <c r="AY5297" s="83"/>
      <c r="AZ5297" s="83"/>
      <c r="BA5297" s="83"/>
      <c r="BJ5297" s="54"/>
      <c r="BK5297" s="22"/>
      <c r="BL5297" s="24"/>
      <c r="BP5297" s="23"/>
      <c r="BQ5297" s="24"/>
      <c r="BR5297" s="22"/>
      <c r="BS5297" s="24"/>
      <c r="BT5297" s="24"/>
      <c r="BU5297" s="23"/>
      <c r="BV5297" s="26"/>
      <c r="BX5297" s="6"/>
      <c r="BY5297" s="24"/>
      <c r="BZ5297" s="109"/>
      <c r="CA5297" s="66"/>
      <c r="CB5297" s="5"/>
      <c r="CC5297" s="68"/>
      <c r="CD5297" s="67"/>
      <c r="CE5297" s="67"/>
      <c r="CF5297" s="64"/>
      <c r="CG5297" s="5"/>
      <c r="CH5297" s="69"/>
      <c r="CI5297" s="6"/>
      <c r="CJ5297" s="5"/>
      <c r="CK5297" s="25"/>
      <c r="CL5297" s="5"/>
      <c r="DN5297" s="14"/>
      <c r="DO5297" s="14"/>
      <c r="DP5297" s="5"/>
      <c r="DQ5297" s="25"/>
      <c r="DR5297" s="25"/>
      <c r="DS5297" s="96"/>
      <c r="DT5297" s="83"/>
      <c r="DU5297" s="14"/>
      <c r="DX5297" s="83"/>
      <c r="DY5297" s="83"/>
      <c r="DZ5297" s="83"/>
      <c r="EA5297" s="83"/>
      <c r="EJ5297" s="54"/>
      <c r="EK5297" s="22"/>
      <c r="EL5297" s="24"/>
      <c r="EP5297" s="23"/>
      <c r="EQ5297" s="24"/>
      <c r="ER5297" s="22"/>
      <c r="ES5297" s="24"/>
      <c r="ET5297" s="24"/>
      <c r="EU5297" s="23"/>
      <c r="EV5297" s="26"/>
      <c r="EX5297" s="6"/>
      <c r="EY5297" s="24"/>
      <c r="EZ5297" s="109"/>
      <c r="FA5297" s="66"/>
      <c r="FB5297" s="5"/>
      <c r="FC5297" s="68"/>
      <c r="FD5297" s="67"/>
      <c r="FE5297" s="67"/>
      <c r="FF5297" s="64"/>
      <c r="FG5297" s="5"/>
      <c r="FH5297" s="69"/>
      <c r="FI5297" s="6"/>
      <c r="FJ5297" s="5"/>
      <c r="FK5297" s="25"/>
      <c r="FL5297" s="5"/>
    </row>
    <row r="5298" spans="40:168">
      <c r="AN5298" s="14"/>
      <c r="AO5298" s="14"/>
      <c r="AP5298" s="5"/>
      <c r="AQ5298" s="25"/>
      <c r="AR5298" s="25"/>
      <c r="AS5298" s="96"/>
      <c r="AT5298" s="83"/>
      <c r="AU5298" s="14"/>
      <c r="AX5298" s="83"/>
      <c r="AY5298" s="83"/>
      <c r="AZ5298" s="83"/>
      <c r="BA5298" s="83"/>
      <c r="BJ5298" s="54"/>
      <c r="BK5298" s="22"/>
      <c r="BL5298" s="24"/>
      <c r="BP5298" s="23"/>
      <c r="BQ5298" s="24"/>
      <c r="BR5298" s="22"/>
      <c r="BS5298" s="24"/>
      <c r="BT5298" s="24"/>
      <c r="BU5298" s="23"/>
      <c r="BV5298" s="26"/>
      <c r="BX5298" s="6"/>
      <c r="BY5298" s="24"/>
      <c r="BZ5298" s="109"/>
      <c r="CA5298" s="66"/>
      <c r="CB5298" s="5"/>
      <c r="CC5298" s="68"/>
      <c r="CD5298" s="67"/>
      <c r="CE5298" s="67"/>
      <c r="CF5298" s="64"/>
      <c r="CG5298" s="5"/>
      <c r="CH5298" s="69"/>
      <c r="CI5298" s="6"/>
      <c r="CJ5298" s="5"/>
      <c r="CK5298" s="25"/>
      <c r="CL5298" s="5"/>
      <c r="DN5298" s="14"/>
      <c r="DO5298" s="14"/>
      <c r="DP5298" s="5"/>
      <c r="DQ5298" s="25"/>
      <c r="DR5298" s="25"/>
      <c r="DS5298" s="96"/>
      <c r="DT5298" s="83"/>
      <c r="DU5298" s="14"/>
      <c r="DX5298" s="83"/>
      <c r="DY5298" s="83"/>
      <c r="DZ5298" s="83"/>
      <c r="EA5298" s="83"/>
      <c r="EJ5298" s="54"/>
      <c r="EK5298" s="22"/>
      <c r="EL5298" s="24"/>
      <c r="EP5298" s="23"/>
      <c r="EQ5298" s="24"/>
      <c r="ER5298" s="22"/>
      <c r="ES5298" s="24"/>
      <c r="ET5298" s="24"/>
      <c r="EU5298" s="23"/>
      <c r="EV5298" s="26"/>
      <c r="EX5298" s="6"/>
      <c r="EY5298" s="24"/>
      <c r="EZ5298" s="109"/>
      <c r="FA5298" s="66"/>
      <c r="FB5298" s="5"/>
      <c r="FC5298" s="68"/>
      <c r="FD5298" s="67"/>
      <c r="FE5298" s="67"/>
      <c r="FF5298" s="64"/>
      <c r="FG5298" s="5"/>
      <c r="FH5298" s="69"/>
      <c r="FI5298" s="6"/>
      <c r="FJ5298" s="5"/>
      <c r="FK5298" s="25"/>
      <c r="FL5298" s="5"/>
    </row>
    <row r="5299" spans="40:168">
      <c r="AN5299" s="14"/>
      <c r="AO5299" s="14"/>
      <c r="AP5299" s="5"/>
      <c r="AQ5299" s="25"/>
      <c r="AR5299" s="25"/>
      <c r="AS5299" s="96"/>
      <c r="AT5299" s="83"/>
      <c r="AU5299" s="14"/>
      <c r="AX5299" s="83"/>
      <c r="AY5299" s="83"/>
      <c r="AZ5299" s="83"/>
      <c r="BA5299" s="83"/>
      <c r="BJ5299" s="54"/>
      <c r="BK5299" s="22"/>
      <c r="BL5299" s="24"/>
      <c r="BP5299" s="23"/>
      <c r="BQ5299" s="24"/>
      <c r="BR5299" s="22"/>
      <c r="BS5299" s="24"/>
      <c r="BT5299" s="24"/>
      <c r="BU5299" s="23"/>
      <c r="BV5299" s="26"/>
      <c r="BX5299" s="6"/>
      <c r="BY5299" s="24"/>
      <c r="BZ5299" s="109"/>
      <c r="CA5299" s="66"/>
      <c r="CB5299" s="5"/>
      <c r="CC5299" s="68"/>
      <c r="CD5299" s="67"/>
      <c r="CE5299" s="67"/>
      <c r="CF5299" s="64"/>
      <c r="CG5299" s="5"/>
      <c r="CH5299" s="69"/>
      <c r="CI5299" s="6"/>
      <c r="CJ5299" s="5"/>
      <c r="CK5299" s="25"/>
      <c r="CL5299" s="5"/>
      <c r="DN5299" s="14"/>
      <c r="DO5299" s="14"/>
      <c r="DP5299" s="5"/>
      <c r="DQ5299" s="25"/>
      <c r="DR5299" s="25"/>
      <c r="DS5299" s="96"/>
      <c r="DT5299" s="83"/>
      <c r="DU5299" s="14"/>
      <c r="DX5299" s="83"/>
      <c r="DY5299" s="83"/>
      <c r="DZ5299" s="83"/>
      <c r="EA5299" s="83"/>
      <c r="EJ5299" s="54"/>
      <c r="EK5299" s="22"/>
      <c r="EL5299" s="24"/>
      <c r="EP5299" s="23"/>
      <c r="EQ5299" s="24"/>
      <c r="ER5299" s="22"/>
      <c r="ES5299" s="24"/>
      <c r="ET5299" s="24"/>
      <c r="EU5299" s="23"/>
      <c r="EV5299" s="26"/>
      <c r="EX5299" s="6"/>
      <c r="EY5299" s="24"/>
      <c r="EZ5299" s="109"/>
      <c r="FA5299" s="66"/>
      <c r="FB5299" s="5"/>
      <c r="FC5299" s="68"/>
      <c r="FD5299" s="67"/>
      <c r="FE5299" s="67"/>
      <c r="FF5299" s="64"/>
      <c r="FG5299" s="5"/>
      <c r="FH5299" s="69"/>
      <c r="FI5299" s="6"/>
      <c r="FJ5299" s="5"/>
      <c r="FK5299" s="25"/>
      <c r="FL5299" s="5"/>
    </row>
    <row r="5300" spans="40:168">
      <c r="AN5300" s="14"/>
      <c r="AO5300" s="14"/>
      <c r="AP5300" s="5"/>
      <c r="AQ5300" s="25"/>
      <c r="AR5300" s="25"/>
      <c r="AS5300" s="96"/>
      <c r="AT5300" s="83"/>
      <c r="AU5300" s="14"/>
      <c r="AX5300" s="83"/>
      <c r="AY5300" s="83"/>
      <c r="AZ5300" s="83"/>
      <c r="BA5300" s="83"/>
      <c r="BJ5300" s="54"/>
      <c r="BK5300" s="22"/>
      <c r="BL5300" s="24"/>
      <c r="BP5300" s="23"/>
      <c r="BQ5300" s="24"/>
      <c r="BR5300" s="22"/>
      <c r="BS5300" s="24"/>
      <c r="BT5300" s="24"/>
      <c r="BU5300" s="23"/>
      <c r="BV5300" s="26"/>
      <c r="BX5300" s="6"/>
      <c r="BY5300" s="24"/>
      <c r="BZ5300" s="109"/>
      <c r="CA5300" s="66"/>
      <c r="CB5300" s="5"/>
      <c r="CC5300" s="68"/>
      <c r="CD5300" s="67"/>
      <c r="CE5300" s="67"/>
      <c r="CF5300" s="64"/>
      <c r="CG5300" s="5"/>
      <c r="CH5300" s="69"/>
      <c r="CI5300" s="6"/>
      <c r="CJ5300" s="5"/>
      <c r="CK5300" s="25"/>
      <c r="CL5300" s="5"/>
      <c r="DN5300" s="14"/>
      <c r="DO5300" s="14"/>
      <c r="DP5300" s="5"/>
      <c r="DQ5300" s="25"/>
      <c r="DR5300" s="25"/>
      <c r="DS5300" s="96"/>
      <c r="DT5300" s="83"/>
      <c r="DU5300" s="14"/>
      <c r="DX5300" s="83"/>
      <c r="DY5300" s="83"/>
      <c r="DZ5300" s="83"/>
      <c r="EA5300" s="83"/>
      <c r="EJ5300" s="54"/>
      <c r="EK5300" s="22"/>
      <c r="EL5300" s="24"/>
      <c r="EP5300" s="23"/>
      <c r="EQ5300" s="24"/>
      <c r="ER5300" s="22"/>
      <c r="ES5300" s="24"/>
      <c r="ET5300" s="24"/>
      <c r="EU5300" s="23"/>
      <c r="EV5300" s="26"/>
      <c r="EX5300" s="6"/>
      <c r="EY5300" s="24"/>
      <c r="EZ5300" s="109"/>
      <c r="FA5300" s="66"/>
      <c r="FB5300" s="5"/>
      <c r="FC5300" s="68"/>
      <c r="FD5300" s="67"/>
      <c r="FE5300" s="67"/>
      <c r="FF5300" s="64"/>
      <c r="FG5300" s="5"/>
      <c r="FH5300" s="69"/>
      <c r="FI5300" s="6"/>
      <c r="FJ5300" s="5"/>
      <c r="FK5300" s="25"/>
      <c r="FL5300" s="5"/>
    </row>
    <row r="5301" spans="40:168">
      <c r="AN5301" s="14"/>
      <c r="AO5301" s="14"/>
      <c r="AP5301" s="5"/>
      <c r="AQ5301" s="25"/>
      <c r="AR5301" s="25"/>
      <c r="AS5301" s="96"/>
      <c r="AT5301" s="83"/>
      <c r="AU5301" s="14"/>
      <c r="AX5301" s="83"/>
      <c r="AY5301" s="83"/>
      <c r="AZ5301" s="83"/>
      <c r="BA5301" s="83"/>
      <c r="BJ5301" s="54"/>
      <c r="BK5301" s="22"/>
      <c r="BL5301" s="24"/>
      <c r="BP5301" s="23"/>
      <c r="BQ5301" s="24"/>
      <c r="BR5301" s="22"/>
      <c r="BS5301" s="24"/>
      <c r="BT5301" s="24"/>
      <c r="BU5301" s="23"/>
      <c r="BV5301" s="26"/>
      <c r="BX5301" s="6"/>
      <c r="BY5301" s="24"/>
      <c r="BZ5301" s="109"/>
      <c r="CA5301" s="66"/>
      <c r="CB5301" s="5"/>
      <c r="CC5301" s="68"/>
      <c r="CD5301" s="67"/>
      <c r="CE5301" s="67"/>
      <c r="CF5301" s="64"/>
      <c r="CG5301" s="5"/>
      <c r="CH5301" s="69"/>
      <c r="CI5301" s="6"/>
      <c r="CJ5301" s="5"/>
      <c r="CK5301" s="25"/>
      <c r="CL5301" s="5"/>
      <c r="DN5301" s="14"/>
      <c r="DO5301" s="14"/>
      <c r="DP5301" s="5"/>
      <c r="DQ5301" s="25"/>
      <c r="DR5301" s="25"/>
      <c r="DS5301" s="96"/>
      <c r="DT5301" s="83"/>
      <c r="DU5301" s="14"/>
      <c r="DX5301" s="83"/>
      <c r="DY5301" s="83"/>
      <c r="DZ5301" s="83"/>
      <c r="EA5301" s="83"/>
      <c r="EJ5301" s="54"/>
      <c r="EK5301" s="22"/>
      <c r="EL5301" s="24"/>
      <c r="EP5301" s="23"/>
      <c r="EQ5301" s="24"/>
      <c r="ER5301" s="22"/>
      <c r="ES5301" s="24"/>
      <c r="ET5301" s="24"/>
      <c r="EU5301" s="23"/>
      <c r="EV5301" s="26"/>
      <c r="EX5301" s="6"/>
      <c r="EY5301" s="24"/>
      <c r="EZ5301" s="109"/>
      <c r="FA5301" s="66"/>
      <c r="FB5301" s="5"/>
      <c r="FC5301" s="68"/>
      <c r="FD5301" s="67"/>
      <c r="FE5301" s="67"/>
      <c r="FF5301" s="64"/>
      <c r="FG5301" s="5"/>
      <c r="FH5301" s="69"/>
      <c r="FI5301" s="6"/>
      <c r="FJ5301" s="5"/>
      <c r="FK5301" s="25"/>
      <c r="FL5301" s="5"/>
    </row>
    <row r="5302" spans="40:168">
      <c r="AN5302" s="14"/>
      <c r="AO5302" s="14"/>
      <c r="AP5302" s="5"/>
      <c r="AQ5302" s="25"/>
      <c r="AR5302" s="25"/>
      <c r="AS5302" s="96"/>
      <c r="AT5302" s="83"/>
      <c r="AU5302" s="14"/>
      <c r="AX5302" s="83"/>
      <c r="AY5302" s="83"/>
      <c r="AZ5302" s="83"/>
      <c r="BA5302" s="83"/>
      <c r="BJ5302" s="54"/>
      <c r="BK5302" s="22"/>
      <c r="BL5302" s="24"/>
      <c r="BP5302" s="23"/>
      <c r="BQ5302" s="24"/>
      <c r="BR5302" s="22"/>
      <c r="BS5302" s="24"/>
      <c r="BT5302" s="24"/>
      <c r="BU5302" s="23"/>
      <c r="BV5302" s="26"/>
      <c r="BX5302" s="6"/>
      <c r="BY5302" s="24"/>
      <c r="BZ5302" s="109"/>
      <c r="CA5302" s="66"/>
      <c r="CB5302" s="5"/>
      <c r="CC5302" s="68"/>
      <c r="CD5302" s="67"/>
      <c r="CE5302" s="67"/>
      <c r="CF5302" s="64"/>
      <c r="CG5302" s="5"/>
      <c r="CH5302" s="69"/>
      <c r="CI5302" s="6"/>
      <c r="CJ5302" s="5"/>
      <c r="CK5302" s="25"/>
      <c r="CL5302" s="5"/>
      <c r="DN5302" s="14"/>
      <c r="DO5302" s="14"/>
      <c r="DP5302" s="5"/>
      <c r="DQ5302" s="25"/>
      <c r="DR5302" s="25"/>
      <c r="DS5302" s="96"/>
      <c r="DT5302" s="83"/>
      <c r="DU5302" s="14"/>
      <c r="DX5302" s="83"/>
      <c r="DY5302" s="83"/>
      <c r="DZ5302" s="83"/>
      <c r="EA5302" s="83"/>
      <c r="EJ5302" s="54"/>
      <c r="EK5302" s="22"/>
      <c r="EL5302" s="24"/>
      <c r="EP5302" s="23"/>
      <c r="EQ5302" s="24"/>
      <c r="ER5302" s="22"/>
      <c r="ES5302" s="24"/>
      <c r="ET5302" s="24"/>
      <c r="EU5302" s="23"/>
      <c r="EV5302" s="26"/>
      <c r="EX5302" s="6"/>
      <c r="EY5302" s="24"/>
      <c r="EZ5302" s="109"/>
      <c r="FA5302" s="66"/>
      <c r="FB5302" s="5"/>
      <c r="FC5302" s="68"/>
      <c r="FD5302" s="67"/>
      <c r="FE5302" s="67"/>
      <c r="FF5302" s="64"/>
      <c r="FG5302" s="5"/>
      <c r="FH5302" s="69"/>
      <c r="FI5302" s="6"/>
      <c r="FJ5302" s="5"/>
      <c r="FK5302" s="25"/>
      <c r="FL5302" s="5"/>
    </row>
    <row r="5303" spans="40:168">
      <c r="AN5303" s="14"/>
      <c r="AO5303" s="14"/>
      <c r="AP5303" s="5"/>
      <c r="AQ5303" s="25"/>
      <c r="AR5303" s="25"/>
      <c r="AS5303" s="96"/>
      <c r="AT5303" s="83"/>
      <c r="AU5303" s="14"/>
      <c r="AX5303" s="83"/>
      <c r="AY5303" s="83"/>
      <c r="AZ5303" s="83"/>
      <c r="BA5303" s="83"/>
      <c r="BJ5303" s="54"/>
      <c r="BK5303" s="22"/>
      <c r="BL5303" s="24"/>
      <c r="BP5303" s="23"/>
      <c r="BQ5303" s="24"/>
      <c r="BR5303" s="22"/>
      <c r="BS5303" s="24"/>
      <c r="BT5303" s="24"/>
      <c r="BU5303" s="23"/>
      <c r="BV5303" s="26"/>
      <c r="BX5303" s="6"/>
      <c r="BY5303" s="24"/>
      <c r="BZ5303" s="109"/>
      <c r="CA5303" s="66"/>
      <c r="CB5303" s="5"/>
      <c r="CC5303" s="68"/>
      <c r="CD5303" s="67"/>
      <c r="CE5303" s="67"/>
      <c r="CF5303" s="64"/>
      <c r="CG5303" s="5"/>
      <c r="CH5303" s="69"/>
      <c r="CI5303" s="6"/>
      <c r="CJ5303" s="5"/>
      <c r="CK5303" s="25"/>
      <c r="CL5303" s="5"/>
      <c r="DN5303" s="14"/>
      <c r="DO5303" s="14"/>
      <c r="DP5303" s="5"/>
      <c r="DQ5303" s="25"/>
      <c r="DR5303" s="25"/>
      <c r="DS5303" s="96"/>
      <c r="DT5303" s="83"/>
      <c r="DU5303" s="14"/>
      <c r="DX5303" s="83"/>
      <c r="DY5303" s="83"/>
      <c r="DZ5303" s="83"/>
      <c r="EA5303" s="83"/>
      <c r="EJ5303" s="54"/>
      <c r="EK5303" s="22"/>
      <c r="EL5303" s="24"/>
      <c r="EP5303" s="23"/>
      <c r="EQ5303" s="24"/>
      <c r="ER5303" s="22"/>
      <c r="ES5303" s="24"/>
      <c r="ET5303" s="24"/>
      <c r="EU5303" s="23"/>
      <c r="EV5303" s="26"/>
      <c r="EX5303" s="6"/>
      <c r="EY5303" s="24"/>
      <c r="EZ5303" s="109"/>
      <c r="FA5303" s="66"/>
      <c r="FB5303" s="5"/>
      <c r="FC5303" s="68"/>
      <c r="FD5303" s="67"/>
      <c r="FE5303" s="67"/>
      <c r="FF5303" s="64"/>
      <c r="FG5303" s="5"/>
      <c r="FH5303" s="69"/>
      <c r="FI5303" s="6"/>
      <c r="FJ5303" s="5"/>
      <c r="FK5303" s="25"/>
      <c r="FL5303" s="5"/>
    </row>
    <row r="5304" spans="40:168">
      <c r="AN5304" s="14"/>
      <c r="AO5304" s="14"/>
      <c r="AP5304" s="5"/>
      <c r="AQ5304" s="25"/>
      <c r="AR5304" s="25"/>
      <c r="AS5304" s="96"/>
      <c r="AT5304" s="83"/>
      <c r="AU5304" s="14"/>
      <c r="AX5304" s="83"/>
      <c r="AY5304" s="83"/>
      <c r="AZ5304" s="83"/>
      <c r="BA5304" s="83"/>
      <c r="BJ5304" s="54"/>
      <c r="BK5304" s="22"/>
      <c r="BL5304" s="24"/>
      <c r="BP5304" s="23"/>
      <c r="BQ5304" s="24"/>
      <c r="BR5304" s="22"/>
      <c r="BS5304" s="24"/>
      <c r="BT5304" s="24"/>
      <c r="BU5304" s="23"/>
      <c r="BV5304" s="26"/>
      <c r="BX5304" s="6"/>
      <c r="BY5304" s="24"/>
      <c r="BZ5304" s="109"/>
      <c r="CA5304" s="66"/>
      <c r="CB5304" s="5"/>
      <c r="CC5304" s="68"/>
      <c r="CD5304" s="67"/>
      <c r="CE5304" s="67"/>
      <c r="CF5304" s="64"/>
      <c r="CG5304" s="5"/>
      <c r="CH5304" s="69"/>
      <c r="CI5304" s="6"/>
      <c r="CJ5304" s="5"/>
      <c r="CK5304" s="25"/>
      <c r="CL5304" s="5"/>
      <c r="DN5304" s="14"/>
      <c r="DO5304" s="14"/>
      <c r="DP5304" s="5"/>
      <c r="DQ5304" s="25"/>
      <c r="DR5304" s="25"/>
      <c r="DS5304" s="96"/>
      <c r="DT5304" s="83"/>
      <c r="DU5304" s="14"/>
      <c r="DX5304" s="83"/>
      <c r="DY5304" s="83"/>
      <c r="DZ5304" s="83"/>
      <c r="EA5304" s="83"/>
      <c r="EJ5304" s="54"/>
      <c r="EK5304" s="22"/>
      <c r="EL5304" s="24"/>
      <c r="EP5304" s="23"/>
      <c r="EQ5304" s="24"/>
      <c r="ER5304" s="22"/>
      <c r="ES5304" s="24"/>
      <c r="ET5304" s="24"/>
      <c r="EU5304" s="23"/>
      <c r="EV5304" s="26"/>
      <c r="EX5304" s="6"/>
      <c r="EY5304" s="24"/>
      <c r="EZ5304" s="109"/>
      <c r="FA5304" s="66"/>
      <c r="FB5304" s="5"/>
      <c r="FC5304" s="68"/>
      <c r="FD5304" s="67"/>
      <c r="FE5304" s="67"/>
      <c r="FF5304" s="64"/>
      <c r="FG5304" s="5"/>
      <c r="FH5304" s="69"/>
      <c r="FI5304" s="6"/>
      <c r="FJ5304" s="5"/>
      <c r="FK5304" s="25"/>
      <c r="FL5304" s="5"/>
    </row>
    <row r="5305" spans="40:168">
      <c r="AN5305" s="14"/>
      <c r="AO5305" s="14"/>
      <c r="AP5305" s="5"/>
      <c r="AQ5305" s="25"/>
      <c r="AR5305" s="25"/>
      <c r="AS5305" s="96"/>
      <c r="AT5305" s="83"/>
      <c r="AU5305" s="14"/>
      <c r="AX5305" s="83"/>
      <c r="AY5305" s="83"/>
      <c r="AZ5305" s="83"/>
      <c r="BA5305" s="83"/>
      <c r="BJ5305" s="54"/>
      <c r="BK5305" s="22"/>
      <c r="BL5305" s="24"/>
      <c r="BP5305" s="23"/>
      <c r="BQ5305" s="24"/>
      <c r="BR5305" s="22"/>
      <c r="BS5305" s="24"/>
      <c r="BT5305" s="24"/>
      <c r="BU5305" s="23"/>
      <c r="BV5305" s="26"/>
      <c r="BX5305" s="6"/>
      <c r="BY5305" s="24"/>
      <c r="BZ5305" s="109"/>
      <c r="CA5305" s="66"/>
      <c r="CB5305" s="5"/>
      <c r="CC5305" s="68"/>
      <c r="CD5305" s="67"/>
      <c r="CE5305" s="67"/>
      <c r="CF5305" s="64"/>
      <c r="CG5305" s="5"/>
      <c r="CH5305" s="69"/>
      <c r="CI5305" s="6"/>
      <c r="CJ5305" s="5"/>
      <c r="CK5305" s="25"/>
      <c r="CL5305" s="5"/>
      <c r="DN5305" s="14"/>
      <c r="DO5305" s="14"/>
      <c r="DP5305" s="5"/>
      <c r="DQ5305" s="25"/>
      <c r="DR5305" s="25"/>
      <c r="DS5305" s="96"/>
      <c r="DT5305" s="83"/>
      <c r="DU5305" s="14"/>
      <c r="DX5305" s="83"/>
      <c r="DY5305" s="83"/>
      <c r="DZ5305" s="83"/>
      <c r="EA5305" s="83"/>
      <c r="EJ5305" s="54"/>
      <c r="EK5305" s="22"/>
      <c r="EL5305" s="24"/>
      <c r="EP5305" s="23"/>
      <c r="EQ5305" s="24"/>
      <c r="ER5305" s="22"/>
      <c r="ES5305" s="24"/>
      <c r="ET5305" s="24"/>
      <c r="EU5305" s="23"/>
      <c r="EV5305" s="26"/>
      <c r="EX5305" s="6"/>
      <c r="EY5305" s="24"/>
      <c r="EZ5305" s="109"/>
      <c r="FA5305" s="66"/>
      <c r="FB5305" s="5"/>
      <c r="FC5305" s="68"/>
      <c r="FD5305" s="67"/>
      <c r="FE5305" s="67"/>
      <c r="FF5305" s="64"/>
      <c r="FG5305" s="5"/>
      <c r="FH5305" s="69"/>
      <c r="FI5305" s="6"/>
      <c r="FJ5305" s="5"/>
      <c r="FK5305" s="25"/>
      <c r="FL5305" s="5"/>
    </row>
    <row r="5306" spans="40:168">
      <c r="AN5306" s="14"/>
      <c r="AO5306" s="14"/>
      <c r="AP5306" s="5"/>
      <c r="AQ5306" s="25"/>
      <c r="AR5306" s="25"/>
      <c r="AS5306" s="96"/>
      <c r="AT5306" s="83"/>
      <c r="AU5306" s="14"/>
      <c r="AX5306" s="83"/>
      <c r="AY5306" s="83"/>
      <c r="AZ5306" s="83"/>
      <c r="BA5306" s="83"/>
      <c r="BJ5306" s="54"/>
      <c r="BK5306" s="22"/>
      <c r="BL5306" s="24"/>
      <c r="BP5306" s="23"/>
      <c r="BQ5306" s="24"/>
      <c r="BR5306" s="22"/>
      <c r="BS5306" s="24"/>
      <c r="BT5306" s="24"/>
      <c r="BU5306" s="23"/>
      <c r="BV5306" s="26"/>
      <c r="BX5306" s="6"/>
      <c r="BY5306" s="24"/>
      <c r="BZ5306" s="109"/>
      <c r="CA5306" s="66"/>
      <c r="CB5306" s="5"/>
      <c r="CC5306" s="68"/>
      <c r="CD5306" s="67"/>
      <c r="CE5306" s="67"/>
      <c r="CF5306" s="64"/>
      <c r="CG5306" s="5"/>
      <c r="CH5306" s="69"/>
      <c r="CI5306" s="6"/>
      <c r="CJ5306" s="5"/>
      <c r="CK5306" s="25"/>
      <c r="CL5306" s="5"/>
      <c r="DN5306" s="14"/>
      <c r="DO5306" s="14"/>
      <c r="DP5306" s="5"/>
      <c r="DQ5306" s="25"/>
      <c r="DR5306" s="25"/>
      <c r="DS5306" s="96"/>
      <c r="DT5306" s="83"/>
      <c r="DU5306" s="14"/>
      <c r="DX5306" s="83"/>
      <c r="DY5306" s="83"/>
      <c r="DZ5306" s="83"/>
      <c r="EA5306" s="83"/>
      <c r="EJ5306" s="54"/>
      <c r="EK5306" s="22"/>
      <c r="EL5306" s="24"/>
      <c r="EP5306" s="23"/>
      <c r="EQ5306" s="24"/>
      <c r="ER5306" s="22"/>
      <c r="ES5306" s="24"/>
      <c r="ET5306" s="24"/>
      <c r="EU5306" s="23"/>
      <c r="EV5306" s="26"/>
      <c r="EX5306" s="6"/>
      <c r="EY5306" s="24"/>
      <c r="EZ5306" s="109"/>
      <c r="FA5306" s="66"/>
      <c r="FB5306" s="5"/>
      <c r="FC5306" s="68"/>
      <c r="FD5306" s="67"/>
      <c r="FE5306" s="67"/>
      <c r="FF5306" s="64"/>
      <c r="FG5306" s="5"/>
      <c r="FH5306" s="69"/>
      <c r="FI5306" s="6"/>
      <c r="FJ5306" s="5"/>
      <c r="FK5306" s="25"/>
      <c r="FL5306" s="5"/>
    </row>
    <row r="5307" spans="40:168">
      <c r="AN5307" s="14"/>
      <c r="AO5307" s="14"/>
      <c r="AP5307" s="5"/>
      <c r="AQ5307" s="25"/>
      <c r="AR5307" s="25"/>
      <c r="AS5307" s="96"/>
      <c r="AT5307" s="83"/>
      <c r="AU5307" s="14"/>
      <c r="AX5307" s="83"/>
      <c r="AY5307" s="83"/>
      <c r="AZ5307" s="83"/>
      <c r="BA5307" s="83"/>
      <c r="BJ5307" s="54"/>
      <c r="BK5307" s="22"/>
      <c r="BL5307" s="24"/>
      <c r="BP5307" s="23"/>
      <c r="BQ5307" s="24"/>
      <c r="BR5307" s="22"/>
      <c r="BS5307" s="24"/>
      <c r="BT5307" s="24"/>
      <c r="BU5307" s="23"/>
      <c r="BV5307" s="26"/>
      <c r="BX5307" s="6"/>
      <c r="BY5307" s="24"/>
      <c r="BZ5307" s="109"/>
      <c r="CA5307" s="66"/>
      <c r="CB5307" s="5"/>
      <c r="CC5307" s="68"/>
      <c r="CD5307" s="67"/>
      <c r="CE5307" s="67"/>
      <c r="CF5307" s="64"/>
      <c r="CG5307" s="5"/>
      <c r="CH5307" s="69"/>
      <c r="CI5307" s="6"/>
      <c r="CJ5307" s="5"/>
      <c r="CK5307" s="25"/>
      <c r="CL5307" s="5"/>
      <c r="DN5307" s="14"/>
      <c r="DO5307" s="14"/>
      <c r="DP5307" s="5"/>
      <c r="DQ5307" s="25"/>
      <c r="DR5307" s="25"/>
      <c r="DS5307" s="96"/>
      <c r="DT5307" s="83"/>
      <c r="DU5307" s="14"/>
      <c r="DX5307" s="83"/>
      <c r="DY5307" s="83"/>
      <c r="DZ5307" s="83"/>
      <c r="EA5307" s="83"/>
      <c r="EJ5307" s="54"/>
      <c r="EK5307" s="22"/>
      <c r="EL5307" s="24"/>
      <c r="EP5307" s="23"/>
      <c r="EQ5307" s="24"/>
      <c r="ER5307" s="22"/>
      <c r="ES5307" s="24"/>
      <c r="ET5307" s="24"/>
      <c r="EU5307" s="23"/>
      <c r="EV5307" s="26"/>
      <c r="EX5307" s="6"/>
      <c r="EY5307" s="24"/>
      <c r="EZ5307" s="109"/>
      <c r="FA5307" s="66"/>
      <c r="FB5307" s="5"/>
      <c r="FC5307" s="68"/>
      <c r="FD5307" s="67"/>
      <c r="FE5307" s="67"/>
      <c r="FF5307" s="64"/>
      <c r="FG5307" s="5"/>
      <c r="FH5307" s="69"/>
      <c r="FI5307" s="6"/>
      <c r="FJ5307" s="5"/>
      <c r="FK5307" s="25"/>
      <c r="FL5307" s="5"/>
    </row>
    <row r="5308" spans="40:168">
      <c r="AN5308" s="14"/>
      <c r="AO5308" s="14"/>
      <c r="AP5308" s="5"/>
      <c r="AQ5308" s="25"/>
      <c r="AR5308" s="25"/>
      <c r="AS5308" s="96"/>
      <c r="AT5308" s="83"/>
      <c r="AU5308" s="14"/>
      <c r="AX5308" s="83"/>
      <c r="AY5308" s="83"/>
      <c r="AZ5308" s="83"/>
      <c r="BA5308" s="83"/>
      <c r="BJ5308" s="54"/>
      <c r="BK5308" s="22"/>
      <c r="BL5308" s="24"/>
      <c r="BP5308" s="23"/>
      <c r="BQ5308" s="24"/>
      <c r="BR5308" s="22"/>
      <c r="BS5308" s="24"/>
      <c r="BT5308" s="24"/>
      <c r="BU5308" s="23"/>
      <c r="BV5308" s="26"/>
      <c r="BX5308" s="6"/>
      <c r="BY5308" s="24"/>
      <c r="BZ5308" s="109"/>
      <c r="CA5308" s="66"/>
      <c r="CB5308" s="5"/>
      <c r="CC5308" s="68"/>
      <c r="CD5308" s="67"/>
      <c r="CE5308" s="67"/>
      <c r="CF5308" s="64"/>
      <c r="CG5308" s="5"/>
      <c r="CH5308" s="69"/>
      <c r="CI5308" s="6"/>
      <c r="CJ5308" s="5"/>
      <c r="CK5308" s="25"/>
      <c r="CL5308" s="5"/>
      <c r="DN5308" s="14"/>
      <c r="DO5308" s="14"/>
      <c r="DP5308" s="5"/>
      <c r="DQ5308" s="25"/>
      <c r="DR5308" s="25"/>
      <c r="DS5308" s="96"/>
      <c r="DT5308" s="83"/>
      <c r="DU5308" s="14"/>
      <c r="DX5308" s="83"/>
      <c r="DY5308" s="83"/>
      <c r="DZ5308" s="83"/>
      <c r="EA5308" s="83"/>
      <c r="EJ5308" s="54"/>
      <c r="EK5308" s="22"/>
      <c r="EL5308" s="24"/>
      <c r="EP5308" s="23"/>
      <c r="EQ5308" s="24"/>
      <c r="ER5308" s="22"/>
      <c r="ES5308" s="24"/>
      <c r="ET5308" s="24"/>
      <c r="EU5308" s="23"/>
      <c r="EV5308" s="26"/>
      <c r="EX5308" s="6"/>
      <c r="EY5308" s="24"/>
      <c r="EZ5308" s="109"/>
      <c r="FA5308" s="66"/>
      <c r="FB5308" s="5"/>
      <c r="FC5308" s="68"/>
      <c r="FD5308" s="67"/>
      <c r="FE5308" s="67"/>
      <c r="FF5308" s="64"/>
      <c r="FG5308" s="5"/>
      <c r="FH5308" s="69"/>
      <c r="FI5308" s="6"/>
      <c r="FJ5308" s="5"/>
      <c r="FK5308" s="25"/>
      <c r="FL5308" s="5"/>
    </row>
    <row r="5309" spans="40:168">
      <c r="AN5309" s="14"/>
      <c r="AO5309" s="14"/>
      <c r="AP5309" s="5"/>
      <c r="AQ5309" s="25"/>
      <c r="AR5309" s="25"/>
      <c r="AS5309" s="96"/>
      <c r="AT5309" s="83"/>
      <c r="AU5309" s="14"/>
      <c r="AX5309" s="83"/>
      <c r="AY5309" s="83"/>
      <c r="AZ5309" s="83"/>
      <c r="BA5309" s="83"/>
      <c r="BJ5309" s="54"/>
      <c r="BK5309" s="22"/>
      <c r="BL5309" s="24"/>
      <c r="BP5309" s="23"/>
      <c r="BQ5309" s="24"/>
      <c r="BR5309" s="22"/>
      <c r="BS5309" s="24"/>
      <c r="BT5309" s="24"/>
      <c r="BU5309" s="23"/>
      <c r="BV5309" s="26"/>
      <c r="BX5309" s="6"/>
      <c r="BY5309" s="24"/>
      <c r="BZ5309" s="109"/>
      <c r="CA5309" s="66"/>
      <c r="CB5309" s="5"/>
      <c r="CC5309" s="68"/>
      <c r="CD5309" s="67"/>
      <c r="CE5309" s="67"/>
      <c r="CF5309" s="64"/>
      <c r="CG5309" s="5"/>
      <c r="CH5309" s="69"/>
      <c r="CI5309" s="6"/>
      <c r="CJ5309" s="5"/>
      <c r="CK5309" s="25"/>
      <c r="CL5309" s="5"/>
      <c r="DN5309" s="14"/>
      <c r="DO5309" s="14"/>
      <c r="DP5309" s="5"/>
      <c r="DQ5309" s="25"/>
      <c r="DR5309" s="25"/>
      <c r="DS5309" s="96"/>
      <c r="DT5309" s="83"/>
      <c r="DU5309" s="14"/>
      <c r="DX5309" s="83"/>
      <c r="DY5309" s="83"/>
      <c r="DZ5309" s="83"/>
      <c r="EA5309" s="83"/>
      <c r="EJ5309" s="54"/>
      <c r="EK5309" s="22"/>
      <c r="EL5309" s="24"/>
      <c r="EP5309" s="23"/>
      <c r="EQ5309" s="24"/>
      <c r="ER5309" s="22"/>
      <c r="ES5309" s="24"/>
      <c r="ET5309" s="24"/>
      <c r="EU5309" s="23"/>
      <c r="EV5309" s="26"/>
      <c r="EX5309" s="6"/>
      <c r="EY5309" s="24"/>
      <c r="EZ5309" s="109"/>
      <c r="FA5309" s="66"/>
      <c r="FB5309" s="5"/>
      <c r="FC5309" s="68"/>
      <c r="FD5309" s="67"/>
      <c r="FE5309" s="67"/>
      <c r="FF5309" s="64"/>
      <c r="FG5309" s="5"/>
      <c r="FH5309" s="69"/>
      <c r="FI5309" s="6"/>
      <c r="FJ5309" s="5"/>
      <c r="FK5309" s="25"/>
      <c r="FL5309" s="5"/>
    </row>
    <row r="5310" spans="40:168">
      <c r="AN5310" s="14"/>
      <c r="AO5310" s="14"/>
      <c r="AP5310" s="5"/>
      <c r="AQ5310" s="25"/>
      <c r="AR5310" s="25"/>
      <c r="AS5310" s="96"/>
      <c r="AT5310" s="83"/>
      <c r="AU5310" s="14"/>
      <c r="AX5310" s="83"/>
      <c r="AY5310" s="83"/>
      <c r="AZ5310" s="83"/>
      <c r="BA5310" s="83"/>
      <c r="BJ5310" s="54"/>
      <c r="BK5310" s="22"/>
      <c r="BL5310" s="24"/>
      <c r="BP5310" s="23"/>
      <c r="BQ5310" s="24"/>
      <c r="BR5310" s="22"/>
      <c r="BS5310" s="24"/>
      <c r="BT5310" s="24"/>
      <c r="BU5310" s="23"/>
      <c r="BV5310" s="26"/>
      <c r="BX5310" s="6"/>
      <c r="BY5310" s="24"/>
      <c r="BZ5310" s="109"/>
      <c r="CA5310" s="66"/>
      <c r="CB5310" s="5"/>
      <c r="CC5310" s="68"/>
      <c r="CD5310" s="67"/>
      <c r="CE5310" s="67"/>
      <c r="CF5310" s="64"/>
      <c r="CG5310" s="5"/>
      <c r="CH5310" s="69"/>
      <c r="CI5310" s="6"/>
      <c r="CJ5310" s="5"/>
      <c r="CK5310" s="25"/>
      <c r="CL5310" s="5"/>
      <c r="DN5310" s="14"/>
      <c r="DO5310" s="14"/>
      <c r="DP5310" s="5"/>
      <c r="DQ5310" s="25"/>
      <c r="DR5310" s="25"/>
      <c r="DS5310" s="96"/>
      <c r="DT5310" s="83"/>
      <c r="DU5310" s="14"/>
      <c r="DX5310" s="83"/>
      <c r="DY5310" s="83"/>
      <c r="DZ5310" s="83"/>
      <c r="EA5310" s="83"/>
      <c r="EJ5310" s="54"/>
      <c r="EK5310" s="22"/>
      <c r="EL5310" s="24"/>
      <c r="EP5310" s="23"/>
      <c r="EQ5310" s="24"/>
      <c r="ER5310" s="22"/>
      <c r="ES5310" s="24"/>
      <c r="ET5310" s="24"/>
      <c r="EU5310" s="23"/>
      <c r="EV5310" s="26"/>
      <c r="EX5310" s="6"/>
      <c r="EY5310" s="24"/>
      <c r="EZ5310" s="109"/>
      <c r="FA5310" s="66"/>
      <c r="FB5310" s="5"/>
      <c r="FC5310" s="68"/>
      <c r="FD5310" s="67"/>
      <c r="FE5310" s="67"/>
      <c r="FF5310" s="64"/>
      <c r="FG5310" s="5"/>
      <c r="FH5310" s="69"/>
      <c r="FI5310" s="6"/>
      <c r="FJ5310" s="5"/>
      <c r="FK5310" s="25"/>
      <c r="FL5310" s="5"/>
    </row>
    <row r="5311" spans="40:168">
      <c r="AN5311" s="14"/>
      <c r="AO5311" s="14"/>
      <c r="AP5311" s="5"/>
      <c r="AQ5311" s="25"/>
      <c r="AR5311" s="25"/>
      <c r="AS5311" s="96"/>
      <c r="AT5311" s="83"/>
      <c r="AU5311" s="14"/>
      <c r="AX5311" s="83"/>
      <c r="AY5311" s="83"/>
      <c r="AZ5311" s="83"/>
      <c r="BA5311" s="83"/>
      <c r="BJ5311" s="54"/>
      <c r="BK5311" s="22"/>
      <c r="BL5311" s="24"/>
      <c r="BP5311" s="23"/>
      <c r="BQ5311" s="24"/>
      <c r="BR5311" s="22"/>
      <c r="BS5311" s="24"/>
      <c r="BT5311" s="24"/>
      <c r="BU5311" s="23"/>
      <c r="BV5311" s="26"/>
      <c r="BX5311" s="6"/>
      <c r="BY5311" s="24"/>
      <c r="BZ5311" s="109"/>
      <c r="CA5311" s="66"/>
      <c r="CB5311" s="5"/>
      <c r="CC5311" s="68"/>
      <c r="CD5311" s="67"/>
      <c r="CE5311" s="67"/>
      <c r="CF5311" s="64"/>
      <c r="CG5311" s="5"/>
      <c r="CH5311" s="69"/>
      <c r="CI5311" s="6"/>
      <c r="CJ5311" s="5"/>
      <c r="CK5311" s="25"/>
      <c r="CL5311" s="5"/>
      <c r="DN5311" s="14"/>
      <c r="DO5311" s="14"/>
      <c r="DP5311" s="5"/>
      <c r="DQ5311" s="25"/>
      <c r="DR5311" s="25"/>
      <c r="DS5311" s="96"/>
      <c r="DT5311" s="83"/>
      <c r="DU5311" s="14"/>
      <c r="DX5311" s="83"/>
      <c r="DY5311" s="83"/>
      <c r="DZ5311" s="83"/>
      <c r="EA5311" s="83"/>
      <c r="EJ5311" s="54"/>
      <c r="EK5311" s="22"/>
      <c r="EL5311" s="24"/>
      <c r="EP5311" s="23"/>
      <c r="EQ5311" s="24"/>
      <c r="ER5311" s="22"/>
      <c r="ES5311" s="24"/>
      <c r="ET5311" s="24"/>
      <c r="EU5311" s="23"/>
      <c r="EV5311" s="26"/>
      <c r="EX5311" s="6"/>
      <c r="EY5311" s="24"/>
      <c r="EZ5311" s="109"/>
      <c r="FA5311" s="66"/>
      <c r="FB5311" s="5"/>
      <c r="FC5311" s="68"/>
      <c r="FD5311" s="67"/>
      <c r="FE5311" s="67"/>
      <c r="FF5311" s="64"/>
      <c r="FG5311" s="5"/>
      <c r="FH5311" s="69"/>
      <c r="FI5311" s="6"/>
      <c r="FJ5311" s="5"/>
      <c r="FK5311" s="25"/>
      <c r="FL5311" s="5"/>
    </row>
    <row r="5312" spans="40:168">
      <c r="AN5312" s="14"/>
      <c r="AO5312" s="14"/>
      <c r="AP5312" s="5"/>
      <c r="AQ5312" s="25"/>
      <c r="AR5312" s="25"/>
      <c r="AS5312" s="96"/>
      <c r="AT5312" s="83"/>
      <c r="AU5312" s="14"/>
      <c r="AX5312" s="83"/>
      <c r="AY5312" s="83"/>
      <c r="AZ5312" s="83"/>
      <c r="BA5312" s="83"/>
      <c r="BJ5312" s="54"/>
      <c r="BK5312" s="22"/>
      <c r="BL5312" s="24"/>
      <c r="BP5312" s="23"/>
      <c r="BQ5312" s="24"/>
      <c r="BR5312" s="22"/>
      <c r="BS5312" s="24"/>
      <c r="BT5312" s="24"/>
      <c r="BU5312" s="23"/>
      <c r="BV5312" s="26"/>
      <c r="BX5312" s="6"/>
      <c r="BY5312" s="24"/>
      <c r="BZ5312" s="109"/>
      <c r="CA5312" s="66"/>
      <c r="CB5312" s="5"/>
      <c r="CC5312" s="68"/>
      <c r="CD5312" s="67"/>
      <c r="CE5312" s="67"/>
      <c r="CF5312" s="64"/>
      <c r="CG5312" s="5"/>
      <c r="CH5312" s="69"/>
      <c r="CI5312" s="6"/>
      <c r="CJ5312" s="5"/>
      <c r="CK5312" s="25"/>
      <c r="CL5312" s="5"/>
      <c r="DN5312" s="14"/>
      <c r="DO5312" s="14"/>
      <c r="DP5312" s="5"/>
      <c r="DQ5312" s="25"/>
      <c r="DR5312" s="25"/>
      <c r="DS5312" s="96"/>
      <c r="DT5312" s="83"/>
      <c r="DU5312" s="14"/>
      <c r="DX5312" s="83"/>
      <c r="DY5312" s="83"/>
      <c r="DZ5312" s="83"/>
      <c r="EA5312" s="83"/>
      <c r="EJ5312" s="54"/>
      <c r="EK5312" s="22"/>
      <c r="EL5312" s="24"/>
      <c r="EP5312" s="23"/>
      <c r="EQ5312" s="24"/>
      <c r="ER5312" s="22"/>
      <c r="ES5312" s="24"/>
      <c r="ET5312" s="24"/>
      <c r="EU5312" s="23"/>
      <c r="EV5312" s="26"/>
      <c r="EX5312" s="6"/>
      <c r="EY5312" s="24"/>
      <c r="EZ5312" s="109"/>
      <c r="FA5312" s="66"/>
      <c r="FB5312" s="5"/>
      <c r="FC5312" s="68"/>
      <c r="FD5312" s="67"/>
      <c r="FE5312" s="67"/>
      <c r="FF5312" s="64"/>
      <c r="FG5312" s="5"/>
      <c r="FH5312" s="69"/>
      <c r="FI5312" s="6"/>
      <c r="FJ5312" s="5"/>
      <c r="FK5312" s="25"/>
      <c r="FL5312" s="5"/>
    </row>
    <row r="5313" spans="40:168">
      <c r="AN5313" s="14"/>
      <c r="AO5313" s="14"/>
      <c r="AP5313" s="5"/>
      <c r="AQ5313" s="25"/>
      <c r="AR5313" s="25"/>
      <c r="AS5313" s="96"/>
      <c r="AT5313" s="83"/>
      <c r="AU5313" s="14"/>
      <c r="AX5313" s="83"/>
      <c r="AY5313" s="83"/>
      <c r="AZ5313" s="83"/>
      <c r="BA5313" s="83"/>
      <c r="BJ5313" s="54"/>
      <c r="BK5313" s="22"/>
      <c r="BL5313" s="24"/>
      <c r="BP5313" s="23"/>
      <c r="BQ5313" s="24"/>
      <c r="BR5313" s="22"/>
      <c r="BS5313" s="24"/>
      <c r="BT5313" s="24"/>
      <c r="BU5313" s="23"/>
      <c r="BV5313" s="26"/>
      <c r="BX5313" s="6"/>
      <c r="BY5313" s="24"/>
      <c r="BZ5313" s="109"/>
      <c r="CA5313" s="66"/>
      <c r="CB5313" s="5"/>
      <c r="CC5313" s="68"/>
      <c r="CD5313" s="67"/>
      <c r="CE5313" s="67"/>
      <c r="CF5313" s="64"/>
      <c r="CG5313" s="5"/>
      <c r="CH5313" s="69"/>
      <c r="CI5313" s="6"/>
      <c r="CJ5313" s="5"/>
      <c r="CK5313" s="25"/>
      <c r="CL5313" s="5"/>
      <c r="DN5313" s="14"/>
      <c r="DO5313" s="14"/>
      <c r="DP5313" s="5"/>
      <c r="DQ5313" s="25"/>
      <c r="DR5313" s="25"/>
      <c r="DS5313" s="96"/>
      <c r="DT5313" s="83"/>
      <c r="DU5313" s="14"/>
      <c r="DX5313" s="83"/>
      <c r="DY5313" s="83"/>
      <c r="DZ5313" s="83"/>
      <c r="EA5313" s="83"/>
      <c r="EJ5313" s="54"/>
      <c r="EK5313" s="22"/>
      <c r="EL5313" s="24"/>
      <c r="EP5313" s="23"/>
      <c r="EQ5313" s="24"/>
      <c r="ER5313" s="22"/>
      <c r="ES5313" s="24"/>
      <c r="ET5313" s="24"/>
      <c r="EU5313" s="23"/>
      <c r="EV5313" s="26"/>
      <c r="EX5313" s="6"/>
      <c r="EY5313" s="24"/>
      <c r="EZ5313" s="109"/>
      <c r="FA5313" s="66"/>
      <c r="FB5313" s="5"/>
      <c r="FC5313" s="68"/>
      <c r="FD5313" s="67"/>
      <c r="FE5313" s="67"/>
      <c r="FF5313" s="64"/>
      <c r="FG5313" s="5"/>
      <c r="FH5313" s="69"/>
      <c r="FI5313" s="6"/>
      <c r="FJ5313" s="5"/>
      <c r="FK5313" s="25"/>
      <c r="FL5313" s="5"/>
    </row>
    <row r="5314" spans="40:168">
      <c r="AN5314" s="14"/>
      <c r="AO5314" s="14"/>
      <c r="AP5314" s="5"/>
      <c r="AQ5314" s="25"/>
      <c r="AR5314" s="25"/>
      <c r="AS5314" s="96"/>
      <c r="AT5314" s="83"/>
      <c r="AU5314" s="14"/>
      <c r="AX5314" s="83"/>
      <c r="AY5314" s="83"/>
      <c r="AZ5314" s="83"/>
      <c r="BA5314" s="83"/>
      <c r="BJ5314" s="54"/>
      <c r="BK5314" s="22"/>
      <c r="BL5314" s="24"/>
      <c r="BP5314" s="23"/>
      <c r="BQ5314" s="24"/>
      <c r="BR5314" s="22"/>
      <c r="BS5314" s="24"/>
      <c r="BT5314" s="24"/>
      <c r="BU5314" s="23"/>
      <c r="BV5314" s="26"/>
      <c r="BX5314" s="6"/>
      <c r="BY5314" s="24"/>
      <c r="BZ5314" s="109"/>
      <c r="CA5314" s="66"/>
      <c r="CB5314" s="5"/>
      <c r="CC5314" s="68"/>
      <c r="CD5314" s="67"/>
      <c r="CE5314" s="67"/>
      <c r="CF5314" s="64"/>
      <c r="CG5314" s="5"/>
      <c r="CH5314" s="69"/>
      <c r="CI5314" s="6"/>
      <c r="CJ5314" s="5"/>
      <c r="CK5314" s="25"/>
      <c r="CL5314" s="5"/>
      <c r="DN5314" s="14"/>
      <c r="DO5314" s="14"/>
      <c r="DP5314" s="5"/>
      <c r="DQ5314" s="25"/>
      <c r="DR5314" s="25"/>
      <c r="DS5314" s="96"/>
      <c r="DT5314" s="83"/>
      <c r="DU5314" s="14"/>
      <c r="DX5314" s="83"/>
      <c r="DY5314" s="83"/>
      <c r="DZ5314" s="83"/>
      <c r="EA5314" s="83"/>
      <c r="EJ5314" s="54"/>
      <c r="EK5314" s="22"/>
      <c r="EL5314" s="24"/>
      <c r="EP5314" s="23"/>
      <c r="EQ5314" s="24"/>
      <c r="ER5314" s="22"/>
      <c r="ES5314" s="24"/>
      <c r="ET5314" s="24"/>
      <c r="EU5314" s="23"/>
      <c r="EV5314" s="26"/>
      <c r="EX5314" s="6"/>
      <c r="EY5314" s="24"/>
      <c r="EZ5314" s="109"/>
      <c r="FA5314" s="66"/>
      <c r="FB5314" s="5"/>
      <c r="FC5314" s="68"/>
      <c r="FD5314" s="67"/>
      <c r="FE5314" s="67"/>
      <c r="FF5314" s="64"/>
      <c r="FG5314" s="5"/>
      <c r="FH5314" s="69"/>
      <c r="FI5314" s="6"/>
      <c r="FJ5314" s="5"/>
      <c r="FK5314" s="25"/>
      <c r="FL5314" s="5"/>
    </row>
    <row r="5315" spans="40:168">
      <c r="AN5315" s="14"/>
      <c r="AO5315" s="14"/>
      <c r="AP5315" s="5"/>
      <c r="AQ5315" s="25"/>
      <c r="AR5315" s="25"/>
      <c r="AS5315" s="96"/>
      <c r="AT5315" s="83"/>
      <c r="AU5315" s="14"/>
      <c r="AX5315" s="83"/>
      <c r="AY5315" s="83"/>
      <c r="AZ5315" s="83"/>
      <c r="BA5315" s="83"/>
      <c r="BJ5315" s="54"/>
      <c r="BK5315" s="22"/>
      <c r="BL5315" s="24"/>
      <c r="BP5315" s="23"/>
      <c r="BQ5315" s="24"/>
      <c r="BR5315" s="22"/>
      <c r="BS5315" s="24"/>
      <c r="BT5315" s="24"/>
      <c r="BU5315" s="23"/>
      <c r="BV5315" s="26"/>
      <c r="BX5315" s="6"/>
      <c r="BY5315" s="24"/>
      <c r="BZ5315" s="109"/>
      <c r="CA5315" s="66"/>
      <c r="CB5315" s="5"/>
      <c r="CC5315" s="68"/>
      <c r="CD5315" s="67"/>
      <c r="CE5315" s="67"/>
      <c r="CF5315" s="64"/>
      <c r="CG5315" s="5"/>
      <c r="CH5315" s="69"/>
      <c r="CI5315" s="6"/>
      <c r="CJ5315" s="5"/>
      <c r="CK5315" s="25"/>
      <c r="CL5315" s="5"/>
      <c r="DN5315" s="14"/>
      <c r="DO5315" s="14"/>
      <c r="DP5315" s="5"/>
      <c r="DQ5315" s="25"/>
      <c r="DR5315" s="25"/>
      <c r="DS5315" s="96"/>
      <c r="DT5315" s="83"/>
      <c r="DU5315" s="14"/>
      <c r="DX5315" s="83"/>
      <c r="DY5315" s="83"/>
      <c r="DZ5315" s="83"/>
      <c r="EA5315" s="83"/>
      <c r="EJ5315" s="54"/>
      <c r="EK5315" s="22"/>
      <c r="EL5315" s="24"/>
      <c r="EP5315" s="23"/>
      <c r="EQ5315" s="24"/>
      <c r="ER5315" s="22"/>
      <c r="ES5315" s="24"/>
      <c r="ET5315" s="24"/>
      <c r="EU5315" s="23"/>
      <c r="EV5315" s="26"/>
      <c r="EX5315" s="6"/>
      <c r="EY5315" s="24"/>
      <c r="EZ5315" s="109"/>
      <c r="FA5315" s="66"/>
      <c r="FB5315" s="5"/>
      <c r="FC5315" s="68"/>
      <c r="FD5315" s="67"/>
      <c r="FE5315" s="67"/>
      <c r="FF5315" s="64"/>
      <c r="FG5315" s="5"/>
      <c r="FH5315" s="69"/>
      <c r="FI5315" s="6"/>
      <c r="FJ5315" s="5"/>
      <c r="FK5315" s="25"/>
      <c r="FL5315" s="5"/>
    </row>
    <row r="5316" spans="40:168">
      <c r="AN5316" s="14"/>
      <c r="AO5316" s="14"/>
      <c r="AP5316" s="5"/>
      <c r="AQ5316" s="25"/>
      <c r="AR5316" s="25"/>
      <c r="AS5316" s="96"/>
      <c r="AT5316" s="83"/>
      <c r="AU5316" s="14"/>
      <c r="AX5316" s="83"/>
      <c r="AY5316" s="83"/>
      <c r="AZ5316" s="83"/>
      <c r="BA5316" s="83"/>
      <c r="BJ5316" s="54"/>
      <c r="BK5316" s="22"/>
      <c r="BL5316" s="24"/>
      <c r="BP5316" s="23"/>
      <c r="BQ5316" s="24"/>
      <c r="BR5316" s="22"/>
      <c r="BS5316" s="24"/>
      <c r="BT5316" s="24"/>
      <c r="BU5316" s="23"/>
      <c r="BV5316" s="26"/>
      <c r="BX5316" s="6"/>
      <c r="BY5316" s="24"/>
      <c r="BZ5316" s="109"/>
      <c r="CA5316" s="66"/>
      <c r="CB5316" s="5"/>
      <c r="CC5316" s="68"/>
      <c r="CD5316" s="67"/>
      <c r="CE5316" s="67"/>
      <c r="CF5316" s="64"/>
      <c r="CG5316" s="5"/>
      <c r="CH5316" s="69"/>
      <c r="CI5316" s="6"/>
      <c r="CJ5316" s="5"/>
      <c r="CK5316" s="25"/>
      <c r="CL5316" s="5"/>
      <c r="DN5316" s="14"/>
      <c r="DO5316" s="14"/>
      <c r="DP5316" s="5"/>
      <c r="DQ5316" s="25"/>
      <c r="DR5316" s="25"/>
      <c r="DS5316" s="96"/>
      <c r="DT5316" s="83"/>
      <c r="DU5316" s="14"/>
      <c r="DX5316" s="83"/>
      <c r="DY5316" s="83"/>
      <c r="DZ5316" s="83"/>
      <c r="EA5316" s="83"/>
      <c r="EJ5316" s="54"/>
      <c r="EK5316" s="22"/>
      <c r="EL5316" s="24"/>
      <c r="EP5316" s="23"/>
      <c r="EQ5316" s="24"/>
      <c r="ER5316" s="22"/>
      <c r="ES5316" s="24"/>
      <c r="ET5316" s="24"/>
      <c r="EU5316" s="23"/>
      <c r="EV5316" s="26"/>
      <c r="EX5316" s="6"/>
      <c r="EY5316" s="24"/>
      <c r="EZ5316" s="109"/>
      <c r="FA5316" s="66"/>
      <c r="FB5316" s="5"/>
      <c r="FC5316" s="68"/>
      <c r="FD5316" s="67"/>
      <c r="FE5316" s="67"/>
      <c r="FF5316" s="64"/>
      <c r="FG5316" s="5"/>
      <c r="FH5316" s="69"/>
      <c r="FI5316" s="6"/>
      <c r="FJ5316" s="5"/>
      <c r="FK5316" s="25"/>
      <c r="FL5316" s="5"/>
    </row>
    <row r="5317" spans="40:168">
      <c r="AN5317" s="14"/>
      <c r="AO5317" s="14"/>
      <c r="AP5317" s="5"/>
      <c r="AQ5317" s="25"/>
      <c r="AR5317" s="25"/>
      <c r="AS5317" s="96"/>
      <c r="AT5317" s="83"/>
      <c r="AU5317" s="14"/>
      <c r="AX5317" s="83"/>
      <c r="AY5317" s="83"/>
      <c r="AZ5317" s="83"/>
      <c r="BA5317" s="83"/>
      <c r="BJ5317" s="54"/>
      <c r="BK5317" s="22"/>
      <c r="BL5317" s="24"/>
      <c r="BP5317" s="23"/>
      <c r="BQ5317" s="24"/>
      <c r="BR5317" s="22"/>
      <c r="BS5317" s="24"/>
      <c r="BT5317" s="24"/>
      <c r="BU5317" s="23"/>
      <c r="BV5317" s="26"/>
      <c r="BX5317" s="6"/>
      <c r="BY5317" s="24"/>
      <c r="BZ5317" s="109"/>
      <c r="CA5317" s="66"/>
      <c r="CB5317" s="5"/>
      <c r="CC5317" s="68"/>
      <c r="CD5317" s="67"/>
      <c r="CE5317" s="67"/>
      <c r="CF5317" s="64"/>
      <c r="CG5317" s="5"/>
      <c r="CH5317" s="69"/>
      <c r="CI5317" s="6"/>
      <c r="CJ5317" s="5"/>
      <c r="CK5317" s="25"/>
      <c r="CL5317" s="5"/>
      <c r="DN5317" s="14"/>
      <c r="DO5317" s="14"/>
      <c r="DP5317" s="5"/>
      <c r="DQ5317" s="25"/>
      <c r="DR5317" s="25"/>
      <c r="DS5317" s="96"/>
      <c r="DT5317" s="83"/>
      <c r="DU5317" s="14"/>
      <c r="DX5317" s="83"/>
      <c r="DY5317" s="83"/>
      <c r="DZ5317" s="83"/>
      <c r="EA5317" s="83"/>
      <c r="EJ5317" s="54"/>
      <c r="EK5317" s="22"/>
      <c r="EL5317" s="24"/>
      <c r="EP5317" s="23"/>
      <c r="EQ5317" s="24"/>
      <c r="ER5317" s="22"/>
      <c r="ES5317" s="24"/>
      <c r="ET5317" s="24"/>
      <c r="EU5317" s="23"/>
      <c r="EV5317" s="26"/>
      <c r="EX5317" s="6"/>
      <c r="EY5317" s="24"/>
      <c r="EZ5317" s="109"/>
      <c r="FA5317" s="66"/>
      <c r="FB5317" s="5"/>
      <c r="FC5317" s="68"/>
      <c r="FD5317" s="67"/>
      <c r="FE5317" s="67"/>
      <c r="FF5317" s="64"/>
      <c r="FG5317" s="5"/>
      <c r="FH5317" s="69"/>
      <c r="FI5317" s="6"/>
      <c r="FJ5317" s="5"/>
      <c r="FK5317" s="25"/>
      <c r="FL5317" s="5"/>
    </row>
    <row r="5318" spans="40:168">
      <c r="AN5318" s="14"/>
      <c r="AO5318" s="14"/>
      <c r="AP5318" s="5"/>
      <c r="AQ5318" s="25"/>
      <c r="AR5318" s="25"/>
      <c r="AS5318" s="96"/>
      <c r="AT5318" s="83"/>
      <c r="AU5318" s="14"/>
      <c r="AX5318" s="83"/>
      <c r="AY5318" s="83"/>
      <c r="AZ5318" s="83"/>
      <c r="BA5318" s="83"/>
      <c r="BJ5318" s="54"/>
      <c r="BK5318" s="22"/>
      <c r="BL5318" s="24"/>
      <c r="BP5318" s="23"/>
      <c r="BQ5318" s="24"/>
      <c r="BR5318" s="22"/>
      <c r="BS5318" s="24"/>
      <c r="BT5318" s="24"/>
      <c r="BU5318" s="23"/>
      <c r="BV5318" s="26"/>
      <c r="BX5318" s="6"/>
      <c r="BY5318" s="24"/>
      <c r="BZ5318" s="109"/>
      <c r="CA5318" s="66"/>
      <c r="CB5318" s="5"/>
      <c r="CC5318" s="68"/>
      <c r="CD5318" s="67"/>
      <c r="CE5318" s="67"/>
      <c r="CF5318" s="64"/>
      <c r="CG5318" s="5"/>
      <c r="CH5318" s="69"/>
      <c r="CI5318" s="6"/>
      <c r="CJ5318" s="5"/>
      <c r="CK5318" s="25"/>
      <c r="CL5318" s="5"/>
      <c r="DN5318" s="14"/>
      <c r="DO5318" s="14"/>
      <c r="DP5318" s="5"/>
      <c r="DQ5318" s="25"/>
      <c r="DR5318" s="25"/>
      <c r="DS5318" s="96"/>
      <c r="DT5318" s="83"/>
      <c r="DU5318" s="14"/>
      <c r="DX5318" s="83"/>
      <c r="DY5318" s="83"/>
      <c r="DZ5318" s="83"/>
      <c r="EA5318" s="83"/>
      <c r="EJ5318" s="54"/>
      <c r="EK5318" s="22"/>
      <c r="EL5318" s="24"/>
      <c r="EP5318" s="23"/>
      <c r="EQ5318" s="24"/>
      <c r="ER5318" s="22"/>
      <c r="ES5318" s="24"/>
      <c r="ET5318" s="24"/>
      <c r="EU5318" s="23"/>
      <c r="EV5318" s="26"/>
      <c r="EX5318" s="6"/>
      <c r="EY5318" s="24"/>
      <c r="EZ5318" s="109"/>
      <c r="FA5318" s="66"/>
      <c r="FB5318" s="5"/>
      <c r="FC5318" s="68"/>
      <c r="FD5318" s="67"/>
      <c r="FE5318" s="67"/>
      <c r="FF5318" s="64"/>
      <c r="FG5318" s="5"/>
      <c r="FH5318" s="69"/>
      <c r="FI5318" s="6"/>
      <c r="FJ5318" s="5"/>
      <c r="FK5318" s="25"/>
      <c r="FL5318" s="5"/>
    </row>
    <row r="5319" spans="40:168">
      <c r="AN5319" s="14"/>
      <c r="AO5319" s="14"/>
      <c r="AP5319" s="5"/>
      <c r="AQ5319" s="25"/>
      <c r="AR5319" s="25"/>
      <c r="AS5319" s="96"/>
      <c r="AT5319" s="83"/>
      <c r="AU5319" s="14"/>
      <c r="AX5319" s="83"/>
      <c r="AY5319" s="83"/>
      <c r="AZ5319" s="83"/>
      <c r="BA5319" s="83"/>
      <c r="BJ5319" s="54"/>
      <c r="BK5319" s="22"/>
      <c r="BL5319" s="24"/>
      <c r="BP5319" s="23"/>
      <c r="BQ5319" s="24"/>
      <c r="BR5319" s="22"/>
      <c r="BS5319" s="24"/>
      <c r="BT5319" s="24"/>
      <c r="BU5319" s="23"/>
      <c r="BV5319" s="26"/>
      <c r="BX5319" s="6"/>
      <c r="BY5319" s="24"/>
      <c r="BZ5319" s="109"/>
      <c r="CA5319" s="66"/>
      <c r="CB5319" s="5"/>
      <c r="CC5319" s="68"/>
      <c r="CD5319" s="67"/>
      <c r="CE5319" s="67"/>
      <c r="CF5319" s="64"/>
      <c r="CG5319" s="5"/>
      <c r="CH5319" s="69"/>
      <c r="CI5319" s="6"/>
      <c r="CJ5319" s="5"/>
      <c r="CK5319" s="25"/>
      <c r="CL5319" s="5"/>
      <c r="DN5319" s="14"/>
      <c r="DO5319" s="14"/>
      <c r="DP5319" s="5"/>
      <c r="DQ5319" s="25"/>
      <c r="DR5319" s="25"/>
      <c r="DS5319" s="96"/>
      <c r="DT5319" s="83"/>
      <c r="DU5319" s="14"/>
      <c r="DX5319" s="83"/>
      <c r="DY5319" s="83"/>
      <c r="DZ5319" s="83"/>
      <c r="EA5319" s="83"/>
      <c r="EJ5319" s="54"/>
      <c r="EK5319" s="22"/>
      <c r="EL5319" s="24"/>
      <c r="EP5319" s="23"/>
      <c r="EQ5319" s="24"/>
      <c r="ER5319" s="22"/>
      <c r="ES5319" s="24"/>
      <c r="ET5319" s="24"/>
      <c r="EU5319" s="23"/>
      <c r="EV5319" s="26"/>
      <c r="EX5319" s="6"/>
      <c r="EY5319" s="24"/>
      <c r="EZ5319" s="109"/>
      <c r="FA5319" s="66"/>
      <c r="FB5319" s="5"/>
      <c r="FC5319" s="68"/>
      <c r="FD5319" s="67"/>
      <c r="FE5319" s="67"/>
      <c r="FF5319" s="64"/>
      <c r="FG5319" s="5"/>
      <c r="FH5319" s="69"/>
      <c r="FI5319" s="6"/>
      <c r="FJ5319" s="5"/>
      <c r="FK5319" s="25"/>
      <c r="FL5319" s="5"/>
    </row>
    <row r="5320" spans="40:168">
      <c r="AN5320" s="14"/>
      <c r="AO5320" s="14"/>
      <c r="AP5320" s="5"/>
      <c r="AQ5320" s="25"/>
      <c r="AR5320" s="25"/>
      <c r="AS5320" s="96"/>
      <c r="AT5320" s="83"/>
      <c r="AU5320" s="14"/>
      <c r="AX5320" s="83"/>
      <c r="AY5320" s="83"/>
      <c r="AZ5320" s="83"/>
      <c r="BA5320" s="83"/>
      <c r="BJ5320" s="54"/>
      <c r="BK5320" s="22"/>
      <c r="BL5320" s="24"/>
      <c r="BP5320" s="23"/>
      <c r="BQ5320" s="24"/>
      <c r="BR5320" s="22"/>
      <c r="BS5320" s="24"/>
      <c r="BT5320" s="24"/>
      <c r="BU5320" s="23"/>
      <c r="BV5320" s="26"/>
      <c r="BX5320" s="6"/>
      <c r="BY5320" s="24"/>
      <c r="BZ5320" s="109"/>
      <c r="CA5320" s="66"/>
      <c r="CB5320" s="5"/>
      <c r="CC5320" s="68"/>
      <c r="CD5320" s="67"/>
      <c r="CE5320" s="67"/>
      <c r="CF5320" s="64"/>
      <c r="CG5320" s="5"/>
      <c r="CH5320" s="69"/>
      <c r="CI5320" s="6"/>
      <c r="CJ5320" s="5"/>
      <c r="CK5320" s="25"/>
      <c r="CL5320" s="5"/>
      <c r="DN5320" s="14"/>
      <c r="DO5320" s="14"/>
      <c r="DP5320" s="5"/>
      <c r="DQ5320" s="25"/>
      <c r="DR5320" s="25"/>
      <c r="DS5320" s="96"/>
      <c r="DT5320" s="83"/>
      <c r="DU5320" s="14"/>
      <c r="DX5320" s="83"/>
      <c r="DY5320" s="83"/>
      <c r="DZ5320" s="83"/>
      <c r="EA5320" s="83"/>
      <c r="EJ5320" s="54"/>
      <c r="EK5320" s="22"/>
      <c r="EL5320" s="24"/>
      <c r="EP5320" s="23"/>
      <c r="EQ5320" s="24"/>
      <c r="ER5320" s="22"/>
      <c r="ES5320" s="24"/>
      <c r="ET5320" s="24"/>
      <c r="EU5320" s="23"/>
      <c r="EV5320" s="26"/>
      <c r="EX5320" s="6"/>
      <c r="EY5320" s="24"/>
      <c r="EZ5320" s="109"/>
      <c r="FA5320" s="66"/>
      <c r="FB5320" s="5"/>
      <c r="FC5320" s="68"/>
      <c r="FD5320" s="67"/>
      <c r="FE5320" s="67"/>
      <c r="FF5320" s="64"/>
      <c r="FG5320" s="5"/>
      <c r="FH5320" s="69"/>
      <c r="FI5320" s="6"/>
      <c r="FJ5320" s="5"/>
      <c r="FK5320" s="25"/>
      <c r="FL5320" s="5"/>
    </row>
    <row r="5321" spans="40:168">
      <c r="AN5321" s="14"/>
      <c r="AO5321" s="14"/>
      <c r="AP5321" s="5"/>
      <c r="AQ5321" s="25"/>
      <c r="AR5321" s="25"/>
      <c r="AS5321" s="96"/>
      <c r="AT5321" s="83"/>
      <c r="AU5321" s="14"/>
      <c r="AX5321" s="83"/>
      <c r="AY5321" s="83"/>
      <c r="AZ5321" s="83"/>
      <c r="BA5321" s="83"/>
      <c r="BJ5321" s="54"/>
      <c r="BK5321" s="22"/>
      <c r="BL5321" s="24"/>
      <c r="BP5321" s="23"/>
      <c r="BQ5321" s="24"/>
      <c r="BR5321" s="22"/>
      <c r="BS5321" s="24"/>
      <c r="BT5321" s="24"/>
      <c r="BU5321" s="23"/>
      <c r="BV5321" s="26"/>
      <c r="BX5321" s="6"/>
      <c r="BY5321" s="24"/>
      <c r="BZ5321" s="109"/>
      <c r="CA5321" s="66"/>
      <c r="CB5321" s="5"/>
      <c r="CC5321" s="68"/>
      <c r="CD5321" s="67"/>
      <c r="CE5321" s="67"/>
      <c r="CF5321" s="64"/>
      <c r="CG5321" s="5"/>
      <c r="CH5321" s="69"/>
      <c r="CI5321" s="6"/>
      <c r="CJ5321" s="5"/>
      <c r="CK5321" s="25"/>
      <c r="CL5321" s="5"/>
      <c r="DN5321" s="14"/>
      <c r="DO5321" s="14"/>
      <c r="DP5321" s="5"/>
      <c r="DQ5321" s="25"/>
      <c r="DR5321" s="25"/>
      <c r="DS5321" s="96"/>
      <c r="DT5321" s="83"/>
      <c r="DU5321" s="14"/>
      <c r="DX5321" s="83"/>
      <c r="DY5321" s="83"/>
      <c r="DZ5321" s="83"/>
      <c r="EA5321" s="83"/>
      <c r="EJ5321" s="54"/>
      <c r="EK5321" s="22"/>
      <c r="EL5321" s="24"/>
      <c r="EP5321" s="23"/>
      <c r="EQ5321" s="24"/>
      <c r="ER5321" s="22"/>
      <c r="ES5321" s="24"/>
      <c r="ET5321" s="24"/>
      <c r="EU5321" s="23"/>
      <c r="EV5321" s="26"/>
      <c r="EX5321" s="6"/>
      <c r="EY5321" s="24"/>
      <c r="EZ5321" s="109"/>
      <c r="FA5321" s="66"/>
      <c r="FB5321" s="5"/>
      <c r="FC5321" s="68"/>
      <c r="FD5321" s="67"/>
      <c r="FE5321" s="67"/>
      <c r="FF5321" s="64"/>
      <c r="FG5321" s="5"/>
      <c r="FH5321" s="69"/>
      <c r="FI5321" s="6"/>
      <c r="FJ5321" s="5"/>
      <c r="FK5321" s="25"/>
      <c r="FL5321" s="5"/>
    </row>
    <row r="5322" spans="40:168">
      <c r="AN5322" s="14"/>
      <c r="AO5322" s="14"/>
      <c r="AP5322" s="5"/>
      <c r="AQ5322" s="25"/>
      <c r="AR5322" s="25"/>
      <c r="AS5322" s="96"/>
      <c r="AT5322" s="83"/>
      <c r="AU5322" s="14"/>
      <c r="AX5322" s="83"/>
      <c r="AY5322" s="83"/>
      <c r="AZ5322" s="83"/>
      <c r="BA5322" s="83"/>
      <c r="BJ5322" s="54"/>
      <c r="BK5322" s="22"/>
      <c r="BL5322" s="24"/>
      <c r="BP5322" s="23"/>
      <c r="BQ5322" s="24"/>
      <c r="BR5322" s="22"/>
      <c r="BS5322" s="24"/>
      <c r="BT5322" s="24"/>
      <c r="BU5322" s="23"/>
      <c r="BV5322" s="26"/>
      <c r="BX5322" s="6"/>
      <c r="BY5322" s="24"/>
      <c r="BZ5322" s="109"/>
      <c r="CA5322" s="66"/>
      <c r="CB5322" s="5"/>
      <c r="CC5322" s="68"/>
      <c r="CD5322" s="67"/>
      <c r="CE5322" s="67"/>
      <c r="CF5322" s="64"/>
      <c r="CG5322" s="5"/>
      <c r="CH5322" s="69"/>
      <c r="CI5322" s="6"/>
      <c r="CJ5322" s="5"/>
      <c r="CK5322" s="25"/>
      <c r="CL5322" s="5"/>
      <c r="DN5322" s="14"/>
      <c r="DO5322" s="14"/>
      <c r="DP5322" s="5"/>
      <c r="DQ5322" s="25"/>
      <c r="DR5322" s="25"/>
      <c r="DS5322" s="96"/>
      <c r="DT5322" s="83"/>
      <c r="DU5322" s="14"/>
      <c r="DX5322" s="83"/>
      <c r="DY5322" s="83"/>
      <c r="DZ5322" s="83"/>
      <c r="EA5322" s="83"/>
      <c r="EJ5322" s="54"/>
      <c r="EK5322" s="22"/>
      <c r="EL5322" s="24"/>
      <c r="EP5322" s="23"/>
      <c r="EQ5322" s="24"/>
      <c r="ER5322" s="22"/>
      <c r="ES5322" s="24"/>
      <c r="ET5322" s="24"/>
      <c r="EU5322" s="23"/>
      <c r="EV5322" s="26"/>
      <c r="EX5322" s="6"/>
      <c r="EY5322" s="24"/>
      <c r="EZ5322" s="109"/>
      <c r="FA5322" s="66"/>
      <c r="FB5322" s="5"/>
      <c r="FC5322" s="68"/>
      <c r="FD5322" s="67"/>
      <c r="FE5322" s="67"/>
      <c r="FF5322" s="64"/>
      <c r="FG5322" s="5"/>
      <c r="FH5322" s="69"/>
      <c r="FI5322" s="6"/>
      <c r="FJ5322" s="5"/>
      <c r="FK5322" s="25"/>
      <c r="FL5322" s="5"/>
    </row>
    <row r="5323" spans="40:168">
      <c r="AN5323" s="14"/>
      <c r="AO5323" s="14"/>
      <c r="AP5323" s="5"/>
      <c r="AQ5323" s="25"/>
      <c r="AR5323" s="25"/>
      <c r="AS5323" s="96"/>
      <c r="AT5323" s="83"/>
      <c r="AU5323" s="14"/>
      <c r="AX5323" s="83"/>
      <c r="AY5323" s="83"/>
      <c r="AZ5323" s="83"/>
      <c r="BA5323" s="83"/>
      <c r="BJ5323" s="54"/>
      <c r="BK5323" s="22"/>
      <c r="BL5323" s="24"/>
      <c r="BP5323" s="23"/>
      <c r="BQ5323" s="24"/>
      <c r="BR5323" s="22"/>
      <c r="BS5323" s="24"/>
      <c r="BT5323" s="24"/>
      <c r="BU5323" s="23"/>
      <c r="BV5323" s="26"/>
      <c r="BX5323" s="6"/>
      <c r="BY5323" s="24"/>
      <c r="BZ5323" s="109"/>
      <c r="CA5323" s="66"/>
      <c r="CB5323" s="5"/>
      <c r="CC5323" s="68"/>
      <c r="CD5323" s="67"/>
      <c r="CE5323" s="67"/>
      <c r="CF5323" s="64"/>
      <c r="CG5323" s="5"/>
      <c r="CH5323" s="69"/>
      <c r="CI5323" s="6"/>
      <c r="CJ5323" s="5"/>
      <c r="CK5323" s="25"/>
      <c r="CL5323" s="5"/>
      <c r="DN5323" s="14"/>
      <c r="DO5323" s="14"/>
      <c r="DP5323" s="5"/>
      <c r="DQ5323" s="25"/>
      <c r="DR5323" s="25"/>
      <c r="DS5323" s="96"/>
      <c r="DT5323" s="83"/>
      <c r="DU5323" s="14"/>
      <c r="DX5323" s="83"/>
      <c r="DY5323" s="83"/>
      <c r="DZ5323" s="83"/>
      <c r="EA5323" s="83"/>
      <c r="EJ5323" s="54"/>
      <c r="EK5323" s="22"/>
      <c r="EL5323" s="24"/>
      <c r="EP5323" s="23"/>
      <c r="EQ5323" s="24"/>
      <c r="ER5323" s="22"/>
      <c r="ES5323" s="24"/>
      <c r="ET5323" s="24"/>
      <c r="EU5323" s="23"/>
      <c r="EV5323" s="26"/>
      <c r="EX5323" s="6"/>
      <c r="EY5323" s="24"/>
      <c r="EZ5323" s="109"/>
      <c r="FA5323" s="66"/>
      <c r="FB5323" s="5"/>
      <c r="FC5323" s="68"/>
      <c r="FD5323" s="67"/>
      <c r="FE5323" s="67"/>
      <c r="FF5323" s="64"/>
      <c r="FG5323" s="5"/>
      <c r="FH5323" s="69"/>
      <c r="FI5323" s="6"/>
      <c r="FJ5323" s="5"/>
      <c r="FK5323" s="25"/>
      <c r="FL5323" s="5"/>
    </row>
    <row r="5324" spans="40:168">
      <c r="AN5324" s="14"/>
      <c r="AO5324" s="14"/>
      <c r="AP5324" s="5"/>
      <c r="AQ5324" s="25"/>
      <c r="AR5324" s="25"/>
      <c r="AS5324" s="96"/>
      <c r="AT5324" s="83"/>
      <c r="AU5324" s="14"/>
      <c r="AX5324" s="83"/>
      <c r="AY5324" s="83"/>
      <c r="AZ5324" s="83"/>
      <c r="BA5324" s="83"/>
      <c r="BJ5324" s="54"/>
      <c r="BK5324" s="22"/>
      <c r="BL5324" s="24"/>
      <c r="BP5324" s="23"/>
      <c r="BQ5324" s="24"/>
      <c r="BR5324" s="22"/>
      <c r="BS5324" s="24"/>
      <c r="BT5324" s="24"/>
      <c r="BU5324" s="23"/>
      <c r="BV5324" s="26"/>
      <c r="BX5324" s="6"/>
      <c r="BY5324" s="24"/>
      <c r="BZ5324" s="109"/>
      <c r="CA5324" s="66"/>
      <c r="CB5324" s="5"/>
      <c r="CC5324" s="68"/>
      <c r="CD5324" s="67"/>
      <c r="CE5324" s="67"/>
      <c r="CF5324" s="64"/>
      <c r="CG5324" s="5"/>
      <c r="CH5324" s="69"/>
      <c r="CI5324" s="6"/>
      <c r="CJ5324" s="5"/>
      <c r="CK5324" s="25"/>
      <c r="CL5324" s="5"/>
      <c r="DN5324" s="14"/>
      <c r="DO5324" s="14"/>
      <c r="DP5324" s="5"/>
      <c r="DQ5324" s="25"/>
      <c r="DR5324" s="25"/>
      <c r="DS5324" s="96"/>
      <c r="DT5324" s="83"/>
      <c r="DU5324" s="14"/>
      <c r="DX5324" s="83"/>
      <c r="DY5324" s="83"/>
      <c r="DZ5324" s="83"/>
      <c r="EA5324" s="83"/>
      <c r="EJ5324" s="54"/>
      <c r="EK5324" s="22"/>
      <c r="EL5324" s="24"/>
      <c r="EP5324" s="23"/>
      <c r="EQ5324" s="24"/>
      <c r="ER5324" s="22"/>
      <c r="ES5324" s="24"/>
      <c r="ET5324" s="24"/>
      <c r="EU5324" s="23"/>
      <c r="EV5324" s="26"/>
      <c r="EX5324" s="6"/>
      <c r="EY5324" s="24"/>
      <c r="EZ5324" s="109"/>
      <c r="FA5324" s="66"/>
      <c r="FB5324" s="5"/>
      <c r="FC5324" s="68"/>
      <c r="FD5324" s="67"/>
      <c r="FE5324" s="67"/>
      <c r="FF5324" s="64"/>
      <c r="FG5324" s="5"/>
      <c r="FH5324" s="69"/>
      <c r="FI5324" s="6"/>
      <c r="FJ5324" s="5"/>
      <c r="FK5324" s="25"/>
      <c r="FL5324" s="5"/>
    </row>
    <row r="5325" spans="40:168">
      <c r="AN5325" s="14"/>
      <c r="AO5325" s="14"/>
      <c r="AP5325" s="5"/>
      <c r="AQ5325" s="25"/>
      <c r="AR5325" s="25"/>
      <c r="AS5325" s="96"/>
      <c r="AT5325" s="83"/>
      <c r="AU5325" s="14"/>
      <c r="AX5325" s="83"/>
      <c r="AY5325" s="83"/>
      <c r="AZ5325" s="83"/>
      <c r="BA5325" s="83"/>
      <c r="BJ5325" s="54"/>
      <c r="BK5325" s="22"/>
      <c r="BL5325" s="24"/>
      <c r="BP5325" s="23"/>
      <c r="BQ5325" s="24"/>
      <c r="BR5325" s="22"/>
      <c r="BS5325" s="24"/>
      <c r="BT5325" s="24"/>
      <c r="BU5325" s="23"/>
      <c r="BV5325" s="26"/>
      <c r="BX5325" s="6"/>
      <c r="BY5325" s="24"/>
      <c r="BZ5325" s="109"/>
      <c r="CA5325" s="66"/>
      <c r="CB5325" s="5"/>
      <c r="CC5325" s="68"/>
      <c r="CD5325" s="67"/>
      <c r="CE5325" s="67"/>
      <c r="CF5325" s="64"/>
      <c r="CG5325" s="5"/>
      <c r="CH5325" s="69"/>
      <c r="CI5325" s="6"/>
      <c r="CJ5325" s="5"/>
      <c r="CK5325" s="25"/>
      <c r="CL5325" s="5"/>
      <c r="DN5325" s="14"/>
      <c r="DO5325" s="14"/>
      <c r="DP5325" s="5"/>
      <c r="DQ5325" s="25"/>
      <c r="DR5325" s="25"/>
      <c r="DS5325" s="96"/>
      <c r="DT5325" s="83"/>
      <c r="DU5325" s="14"/>
      <c r="DX5325" s="83"/>
      <c r="DY5325" s="83"/>
      <c r="DZ5325" s="83"/>
      <c r="EA5325" s="83"/>
      <c r="EJ5325" s="54"/>
      <c r="EK5325" s="22"/>
      <c r="EL5325" s="24"/>
      <c r="EP5325" s="23"/>
      <c r="EQ5325" s="24"/>
      <c r="ER5325" s="22"/>
      <c r="ES5325" s="24"/>
      <c r="ET5325" s="24"/>
      <c r="EU5325" s="23"/>
      <c r="EV5325" s="26"/>
      <c r="EX5325" s="6"/>
      <c r="EY5325" s="24"/>
      <c r="EZ5325" s="109"/>
      <c r="FA5325" s="66"/>
      <c r="FB5325" s="5"/>
      <c r="FC5325" s="68"/>
      <c r="FD5325" s="67"/>
      <c r="FE5325" s="67"/>
      <c r="FF5325" s="64"/>
      <c r="FG5325" s="5"/>
      <c r="FH5325" s="69"/>
      <c r="FI5325" s="6"/>
      <c r="FJ5325" s="5"/>
      <c r="FK5325" s="25"/>
      <c r="FL5325" s="5"/>
    </row>
    <row r="5326" spans="40:168">
      <c r="AN5326" s="14"/>
      <c r="AO5326" s="14"/>
      <c r="AP5326" s="5"/>
      <c r="AQ5326" s="25"/>
      <c r="AR5326" s="25"/>
      <c r="AS5326" s="96"/>
      <c r="AT5326" s="83"/>
      <c r="AU5326" s="14"/>
      <c r="AX5326" s="83"/>
      <c r="AY5326" s="83"/>
      <c r="AZ5326" s="83"/>
      <c r="BA5326" s="83"/>
      <c r="BJ5326" s="54"/>
      <c r="BK5326" s="22"/>
      <c r="BL5326" s="24"/>
      <c r="BP5326" s="23"/>
      <c r="BQ5326" s="24"/>
      <c r="BR5326" s="22"/>
      <c r="BS5326" s="24"/>
      <c r="BT5326" s="24"/>
      <c r="BU5326" s="23"/>
      <c r="BV5326" s="26"/>
      <c r="BX5326" s="6"/>
      <c r="BY5326" s="24"/>
      <c r="BZ5326" s="109"/>
      <c r="CA5326" s="66"/>
      <c r="CB5326" s="5"/>
      <c r="CC5326" s="68"/>
      <c r="CD5326" s="67"/>
      <c r="CE5326" s="67"/>
      <c r="CF5326" s="64"/>
      <c r="CG5326" s="5"/>
      <c r="CH5326" s="69"/>
      <c r="CI5326" s="6"/>
      <c r="CJ5326" s="5"/>
      <c r="CK5326" s="25"/>
      <c r="CL5326" s="5"/>
      <c r="DN5326" s="14"/>
      <c r="DO5326" s="14"/>
      <c r="DP5326" s="5"/>
      <c r="DQ5326" s="25"/>
      <c r="DR5326" s="25"/>
      <c r="DS5326" s="96"/>
      <c r="DT5326" s="83"/>
      <c r="DU5326" s="14"/>
      <c r="DX5326" s="83"/>
      <c r="DY5326" s="83"/>
      <c r="DZ5326" s="83"/>
      <c r="EA5326" s="83"/>
      <c r="EJ5326" s="54"/>
      <c r="EK5326" s="22"/>
      <c r="EL5326" s="24"/>
      <c r="EP5326" s="23"/>
      <c r="EQ5326" s="24"/>
      <c r="ER5326" s="22"/>
      <c r="ES5326" s="24"/>
      <c r="ET5326" s="24"/>
      <c r="EU5326" s="23"/>
      <c r="EV5326" s="26"/>
      <c r="EX5326" s="6"/>
      <c r="EY5326" s="24"/>
      <c r="EZ5326" s="109"/>
      <c r="FA5326" s="66"/>
      <c r="FB5326" s="5"/>
      <c r="FC5326" s="68"/>
      <c r="FD5326" s="67"/>
      <c r="FE5326" s="67"/>
      <c r="FF5326" s="64"/>
      <c r="FG5326" s="5"/>
      <c r="FH5326" s="69"/>
      <c r="FI5326" s="6"/>
      <c r="FJ5326" s="5"/>
      <c r="FK5326" s="25"/>
      <c r="FL5326" s="5"/>
    </row>
    <row r="5327" spans="40:168">
      <c r="AN5327" s="14"/>
      <c r="AO5327" s="14"/>
      <c r="AP5327" s="5"/>
      <c r="AQ5327" s="25"/>
      <c r="AR5327" s="25"/>
      <c r="AS5327" s="96"/>
      <c r="AT5327" s="83"/>
      <c r="AU5327" s="14"/>
      <c r="AX5327" s="83"/>
      <c r="AY5327" s="83"/>
      <c r="AZ5327" s="83"/>
      <c r="BA5327" s="83"/>
      <c r="BJ5327" s="54"/>
      <c r="BK5327" s="22"/>
      <c r="BL5327" s="24"/>
      <c r="BP5327" s="23"/>
      <c r="BQ5327" s="24"/>
      <c r="BR5327" s="22"/>
      <c r="BS5327" s="24"/>
      <c r="BT5327" s="24"/>
      <c r="BU5327" s="23"/>
      <c r="BV5327" s="26"/>
      <c r="BX5327" s="6"/>
      <c r="BY5327" s="24"/>
      <c r="BZ5327" s="109"/>
      <c r="CA5327" s="66"/>
      <c r="CB5327" s="5"/>
      <c r="CC5327" s="68"/>
      <c r="CD5327" s="67"/>
      <c r="CE5327" s="67"/>
      <c r="CF5327" s="64"/>
      <c r="CG5327" s="5"/>
      <c r="CH5327" s="69"/>
      <c r="CI5327" s="6"/>
      <c r="CJ5327" s="5"/>
      <c r="CK5327" s="25"/>
      <c r="CL5327" s="5"/>
      <c r="DN5327" s="14"/>
      <c r="DO5327" s="14"/>
      <c r="DP5327" s="5"/>
      <c r="DQ5327" s="25"/>
      <c r="DR5327" s="25"/>
      <c r="DS5327" s="96"/>
      <c r="DT5327" s="83"/>
      <c r="DU5327" s="14"/>
      <c r="DX5327" s="83"/>
      <c r="DY5327" s="83"/>
      <c r="DZ5327" s="83"/>
      <c r="EA5327" s="83"/>
      <c r="EJ5327" s="54"/>
      <c r="EK5327" s="22"/>
      <c r="EL5327" s="24"/>
      <c r="EP5327" s="23"/>
      <c r="EQ5327" s="24"/>
      <c r="ER5327" s="22"/>
      <c r="ES5327" s="24"/>
      <c r="ET5327" s="24"/>
      <c r="EU5327" s="23"/>
      <c r="EV5327" s="26"/>
      <c r="EX5327" s="6"/>
      <c r="EY5327" s="24"/>
      <c r="EZ5327" s="109"/>
      <c r="FA5327" s="66"/>
      <c r="FB5327" s="5"/>
      <c r="FC5327" s="68"/>
      <c r="FD5327" s="67"/>
      <c r="FE5327" s="67"/>
      <c r="FF5327" s="64"/>
      <c r="FG5327" s="5"/>
      <c r="FH5327" s="69"/>
      <c r="FI5327" s="6"/>
      <c r="FJ5327" s="5"/>
      <c r="FK5327" s="25"/>
      <c r="FL5327" s="5"/>
    </row>
    <row r="5328" spans="40:168">
      <c r="AN5328" s="14"/>
      <c r="AO5328" s="14"/>
      <c r="AP5328" s="5"/>
      <c r="AQ5328" s="25"/>
      <c r="AR5328" s="25"/>
      <c r="AS5328" s="96"/>
      <c r="AT5328" s="83"/>
      <c r="AU5328" s="14"/>
      <c r="AX5328" s="83"/>
      <c r="AY5328" s="83"/>
      <c r="AZ5328" s="83"/>
      <c r="BA5328" s="83"/>
      <c r="BJ5328" s="54"/>
      <c r="BK5328" s="22"/>
      <c r="BL5328" s="24"/>
      <c r="BP5328" s="23"/>
      <c r="BQ5328" s="24"/>
      <c r="BR5328" s="22"/>
      <c r="BS5328" s="24"/>
      <c r="BT5328" s="24"/>
      <c r="BU5328" s="23"/>
      <c r="BV5328" s="26"/>
      <c r="BX5328" s="6"/>
      <c r="BY5328" s="24"/>
      <c r="BZ5328" s="109"/>
      <c r="CA5328" s="66"/>
      <c r="CB5328" s="5"/>
      <c r="CC5328" s="68"/>
      <c r="CD5328" s="67"/>
      <c r="CE5328" s="67"/>
      <c r="CF5328" s="64"/>
      <c r="CG5328" s="5"/>
      <c r="CH5328" s="69"/>
      <c r="CI5328" s="6"/>
      <c r="CJ5328" s="5"/>
      <c r="CK5328" s="25"/>
      <c r="CL5328" s="5"/>
      <c r="DN5328" s="14"/>
      <c r="DO5328" s="14"/>
      <c r="DP5328" s="5"/>
      <c r="DQ5328" s="25"/>
      <c r="DR5328" s="25"/>
      <c r="DS5328" s="96"/>
      <c r="DT5328" s="83"/>
      <c r="DU5328" s="14"/>
      <c r="DX5328" s="83"/>
      <c r="DY5328" s="83"/>
      <c r="DZ5328" s="83"/>
      <c r="EA5328" s="83"/>
      <c r="EJ5328" s="54"/>
      <c r="EK5328" s="22"/>
      <c r="EL5328" s="24"/>
      <c r="EP5328" s="23"/>
      <c r="EQ5328" s="24"/>
      <c r="ER5328" s="22"/>
      <c r="ES5328" s="24"/>
      <c r="ET5328" s="24"/>
      <c r="EU5328" s="23"/>
      <c r="EV5328" s="26"/>
      <c r="EX5328" s="6"/>
      <c r="EY5328" s="24"/>
      <c r="EZ5328" s="109"/>
      <c r="FA5328" s="66"/>
      <c r="FB5328" s="5"/>
      <c r="FC5328" s="68"/>
      <c r="FD5328" s="67"/>
      <c r="FE5328" s="67"/>
      <c r="FF5328" s="64"/>
      <c r="FG5328" s="5"/>
      <c r="FH5328" s="69"/>
      <c r="FI5328" s="6"/>
      <c r="FJ5328" s="5"/>
      <c r="FK5328" s="25"/>
      <c r="FL5328" s="5"/>
    </row>
    <row r="5329" spans="40:168">
      <c r="AN5329" s="14"/>
      <c r="AO5329" s="14"/>
      <c r="AP5329" s="5"/>
      <c r="AQ5329" s="25"/>
      <c r="AR5329" s="25"/>
      <c r="AS5329" s="96"/>
      <c r="AT5329" s="83"/>
      <c r="AU5329" s="14"/>
      <c r="AX5329" s="83"/>
      <c r="AY5329" s="83"/>
      <c r="AZ5329" s="83"/>
      <c r="BA5329" s="83"/>
      <c r="BJ5329" s="54"/>
      <c r="BK5329" s="22"/>
      <c r="BL5329" s="24"/>
      <c r="BP5329" s="23"/>
      <c r="BQ5329" s="24"/>
      <c r="BR5329" s="22"/>
      <c r="BS5329" s="24"/>
      <c r="BT5329" s="24"/>
      <c r="BU5329" s="23"/>
      <c r="BV5329" s="26"/>
      <c r="BX5329" s="6"/>
      <c r="BY5329" s="24"/>
      <c r="BZ5329" s="109"/>
      <c r="CA5329" s="66"/>
      <c r="CB5329" s="5"/>
      <c r="CC5329" s="68"/>
      <c r="CD5329" s="67"/>
      <c r="CE5329" s="67"/>
      <c r="CF5329" s="64"/>
      <c r="CG5329" s="5"/>
      <c r="CH5329" s="69"/>
      <c r="CI5329" s="6"/>
      <c r="CJ5329" s="5"/>
      <c r="CK5329" s="25"/>
      <c r="CL5329" s="5"/>
      <c r="DN5329" s="14"/>
      <c r="DO5329" s="14"/>
      <c r="DP5329" s="5"/>
      <c r="DQ5329" s="25"/>
      <c r="DR5329" s="25"/>
      <c r="DS5329" s="96"/>
      <c r="DT5329" s="83"/>
      <c r="DU5329" s="14"/>
      <c r="DX5329" s="83"/>
      <c r="DY5329" s="83"/>
      <c r="DZ5329" s="83"/>
      <c r="EA5329" s="83"/>
      <c r="EJ5329" s="54"/>
      <c r="EK5329" s="22"/>
      <c r="EL5329" s="24"/>
      <c r="EP5329" s="23"/>
      <c r="EQ5329" s="24"/>
      <c r="ER5329" s="22"/>
      <c r="ES5329" s="24"/>
      <c r="ET5329" s="24"/>
      <c r="EU5329" s="23"/>
      <c r="EV5329" s="26"/>
      <c r="EX5329" s="6"/>
      <c r="EY5329" s="24"/>
      <c r="EZ5329" s="109"/>
      <c r="FA5329" s="66"/>
      <c r="FB5329" s="5"/>
      <c r="FC5329" s="68"/>
      <c r="FD5329" s="67"/>
      <c r="FE5329" s="67"/>
      <c r="FF5329" s="64"/>
      <c r="FG5329" s="5"/>
      <c r="FH5329" s="69"/>
      <c r="FI5329" s="6"/>
      <c r="FJ5329" s="5"/>
      <c r="FK5329" s="25"/>
      <c r="FL5329" s="5"/>
    </row>
    <row r="5330" spans="40:168">
      <c r="AN5330" s="14"/>
      <c r="AO5330" s="14"/>
      <c r="AP5330" s="5"/>
      <c r="AQ5330" s="25"/>
      <c r="AR5330" s="25"/>
      <c r="AS5330" s="96"/>
      <c r="AT5330" s="83"/>
      <c r="AU5330" s="14"/>
      <c r="AX5330" s="83"/>
      <c r="AY5330" s="83"/>
      <c r="AZ5330" s="83"/>
      <c r="BA5330" s="83"/>
      <c r="BJ5330" s="54"/>
      <c r="BK5330" s="22"/>
      <c r="BL5330" s="24"/>
      <c r="BP5330" s="23"/>
      <c r="BQ5330" s="24"/>
      <c r="BR5330" s="22"/>
      <c r="BS5330" s="24"/>
      <c r="BT5330" s="24"/>
      <c r="BU5330" s="23"/>
      <c r="BV5330" s="26"/>
      <c r="BX5330" s="6"/>
      <c r="BY5330" s="24"/>
      <c r="BZ5330" s="109"/>
      <c r="CA5330" s="66"/>
      <c r="CB5330" s="5"/>
      <c r="CC5330" s="68"/>
      <c r="CD5330" s="67"/>
      <c r="CE5330" s="67"/>
      <c r="CF5330" s="64"/>
      <c r="CG5330" s="5"/>
      <c r="CH5330" s="69"/>
      <c r="CI5330" s="6"/>
      <c r="CJ5330" s="5"/>
      <c r="CK5330" s="25"/>
      <c r="CL5330" s="5"/>
      <c r="DN5330" s="14"/>
      <c r="DO5330" s="14"/>
      <c r="DP5330" s="5"/>
      <c r="DQ5330" s="25"/>
      <c r="DR5330" s="25"/>
      <c r="DS5330" s="96"/>
      <c r="DT5330" s="83"/>
      <c r="DU5330" s="14"/>
      <c r="DX5330" s="83"/>
      <c r="DY5330" s="83"/>
      <c r="DZ5330" s="83"/>
      <c r="EA5330" s="83"/>
      <c r="EJ5330" s="54"/>
      <c r="EK5330" s="22"/>
      <c r="EL5330" s="24"/>
      <c r="EP5330" s="23"/>
      <c r="EQ5330" s="24"/>
      <c r="ER5330" s="22"/>
      <c r="ES5330" s="24"/>
      <c r="ET5330" s="24"/>
      <c r="EU5330" s="23"/>
      <c r="EV5330" s="26"/>
      <c r="EX5330" s="6"/>
      <c r="EY5330" s="24"/>
      <c r="EZ5330" s="109"/>
      <c r="FA5330" s="66"/>
      <c r="FB5330" s="5"/>
      <c r="FC5330" s="68"/>
      <c r="FD5330" s="67"/>
      <c r="FE5330" s="67"/>
      <c r="FF5330" s="64"/>
      <c r="FG5330" s="5"/>
      <c r="FH5330" s="69"/>
      <c r="FI5330" s="6"/>
      <c r="FJ5330" s="5"/>
      <c r="FK5330" s="25"/>
      <c r="FL5330" s="5"/>
    </row>
    <row r="5331" spans="40:168">
      <c r="AN5331" s="14"/>
      <c r="AO5331" s="14"/>
      <c r="AP5331" s="5"/>
      <c r="AQ5331" s="25"/>
      <c r="AR5331" s="25"/>
      <c r="AS5331" s="96"/>
      <c r="AT5331" s="83"/>
      <c r="AU5331" s="14"/>
      <c r="AX5331" s="83"/>
      <c r="AY5331" s="83"/>
      <c r="AZ5331" s="83"/>
      <c r="BA5331" s="83"/>
      <c r="BJ5331" s="54"/>
      <c r="BK5331" s="22"/>
      <c r="BL5331" s="24"/>
      <c r="BP5331" s="23"/>
      <c r="BQ5331" s="24"/>
      <c r="BR5331" s="22"/>
      <c r="BS5331" s="24"/>
      <c r="BT5331" s="24"/>
      <c r="BU5331" s="23"/>
      <c r="BV5331" s="26"/>
      <c r="BX5331" s="6"/>
      <c r="BY5331" s="24"/>
      <c r="BZ5331" s="109"/>
      <c r="CA5331" s="66"/>
      <c r="CB5331" s="5"/>
      <c r="CC5331" s="68"/>
      <c r="CD5331" s="67"/>
      <c r="CE5331" s="67"/>
      <c r="CF5331" s="64"/>
      <c r="CG5331" s="5"/>
      <c r="CH5331" s="69"/>
      <c r="CI5331" s="6"/>
      <c r="CJ5331" s="5"/>
      <c r="CK5331" s="25"/>
      <c r="CL5331" s="5"/>
      <c r="DN5331" s="14"/>
      <c r="DO5331" s="14"/>
      <c r="DP5331" s="5"/>
      <c r="DQ5331" s="25"/>
      <c r="DR5331" s="25"/>
      <c r="DS5331" s="96"/>
      <c r="DT5331" s="83"/>
      <c r="DU5331" s="14"/>
      <c r="DX5331" s="83"/>
      <c r="DY5331" s="83"/>
      <c r="DZ5331" s="83"/>
      <c r="EA5331" s="83"/>
      <c r="EJ5331" s="54"/>
      <c r="EK5331" s="22"/>
      <c r="EL5331" s="24"/>
      <c r="EP5331" s="23"/>
      <c r="EQ5331" s="24"/>
      <c r="ER5331" s="22"/>
      <c r="ES5331" s="24"/>
      <c r="ET5331" s="24"/>
      <c r="EU5331" s="23"/>
      <c r="EV5331" s="26"/>
      <c r="EX5331" s="6"/>
      <c r="EY5331" s="24"/>
      <c r="EZ5331" s="109"/>
      <c r="FA5331" s="66"/>
      <c r="FB5331" s="5"/>
      <c r="FC5331" s="68"/>
      <c r="FD5331" s="67"/>
      <c r="FE5331" s="67"/>
      <c r="FF5331" s="64"/>
      <c r="FG5331" s="5"/>
      <c r="FH5331" s="69"/>
      <c r="FI5331" s="6"/>
      <c r="FJ5331" s="5"/>
      <c r="FK5331" s="25"/>
      <c r="FL5331" s="5"/>
    </row>
    <row r="5332" spans="40:168">
      <c r="AN5332" s="14"/>
      <c r="AO5332" s="14"/>
      <c r="AP5332" s="5"/>
      <c r="AQ5332" s="25"/>
      <c r="AR5332" s="25"/>
      <c r="AS5332" s="96"/>
      <c r="AT5332" s="83"/>
      <c r="AU5332" s="14"/>
      <c r="AX5332" s="83"/>
      <c r="AY5332" s="83"/>
      <c r="AZ5332" s="83"/>
      <c r="BA5332" s="83"/>
      <c r="BJ5332" s="54"/>
      <c r="BK5332" s="22"/>
      <c r="BL5332" s="24"/>
      <c r="BP5332" s="23"/>
      <c r="BQ5332" s="24"/>
      <c r="BR5332" s="22"/>
      <c r="BS5332" s="24"/>
      <c r="BT5332" s="24"/>
      <c r="BU5332" s="23"/>
      <c r="BV5332" s="26"/>
      <c r="BX5332" s="6"/>
      <c r="BY5332" s="24"/>
      <c r="BZ5332" s="109"/>
      <c r="CA5332" s="66"/>
      <c r="CB5332" s="5"/>
      <c r="CC5332" s="68"/>
      <c r="CD5332" s="67"/>
      <c r="CE5332" s="67"/>
      <c r="CF5332" s="64"/>
      <c r="CG5332" s="5"/>
      <c r="CH5332" s="69"/>
      <c r="CI5332" s="6"/>
      <c r="CJ5332" s="5"/>
      <c r="CK5332" s="25"/>
      <c r="CL5332" s="5"/>
      <c r="DN5332" s="14"/>
      <c r="DO5332" s="14"/>
      <c r="DP5332" s="5"/>
      <c r="DQ5332" s="25"/>
      <c r="DR5332" s="25"/>
      <c r="DS5332" s="96"/>
      <c r="DT5332" s="83"/>
      <c r="DU5332" s="14"/>
      <c r="DX5332" s="83"/>
      <c r="DY5332" s="83"/>
      <c r="DZ5332" s="83"/>
      <c r="EA5332" s="83"/>
      <c r="EJ5332" s="54"/>
      <c r="EK5332" s="22"/>
      <c r="EL5332" s="24"/>
      <c r="EP5332" s="23"/>
      <c r="EQ5332" s="24"/>
      <c r="ER5332" s="22"/>
      <c r="ES5332" s="24"/>
      <c r="ET5332" s="24"/>
      <c r="EU5332" s="23"/>
      <c r="EV5332" s="26"/>
      <c r="EX5332" s="6"/>
      <c r="EY5332" s="24"/>
      <c r="EZ5332" s="109"/>
      <c r="FA5332" s="66"/>
      <c r="FB5332" s="5"/>
      <c r="FC5332" s="68"/>
      <c r="FD5332" s="67"/>
      <c r="FE5332" s="67"/>
      <c r="FF5332" s="64"/>
      <c r="FG5332" s="5"/>
      <c r="FH5332" s="69"/>
      <c r="FI5332" s="6"/>
      <c r="FJ5332" s="5"/>
      <c r="FK5332" s="25"/>
      <c r="FL5332" s="5"/>
    </row>
    <row r="5333" spans="40:168">
      <c r="AN5333" s="14"/>
      <c r="AO5333" s="14"/>
      <c r="AP5333" s="5"/>
      <c r="AQ5333" s="25"/>
      <c r="AR5333" s="25"/>
      <c r="AS5333" s="96"/>
      <c r="AT5333" s="83"/>
      <c r="AU5333" s="14"/>
      <c r="AX5333" s="83"/>
      <c r="AY5333" s="83"/>
      <c r="AZ5333" s="83"/>
      <c r="BA5333" s="83"/>
      <c r="BJ5333" s="54"/>
      <c r="BK5333" s="22"/>
      <c r="BL5333" s="24"/>
      <c r="BP5333" s="23"/>
      <c r="BQ5333" s="24"/>
      <c r="BR5333" s="22"/>
      <c r="BS5333" s="24"/>
      <c r="BT5333" s="24"/>
      <c r="BU5333" s="23"/>
      <c r="BV5333" s="26"/>
      <c r="BX5333" s="6"/>
      <c r="BY5333" s="24"/>
      <c r="BZ5333" s="109"/>
      <c r="CA5333" s="66"/>
      <c r="CB5333" s="5"/>
      <c r="CC5333" s="68"/>
      <c r="CD5333" s="67"/>
      <c r="CE5333" s="67"/>
      <c r="CF5333" s="64"/>
      <c r="CG5333" s="5"/>
      <c r="CH5333" s="69"/>
      <c r="CI5333" s="6"/>
      <c r="CJ5333" s="5"/>
      <c r="CK5333" s="25"/>
      <c r="CL5333" s="5"/>
      <c r="DN5333" s="14"/>
      <c r="DO5333" s="14"/>
      <c r="DP5333" s="5"/>
      <c r="DQ5333" s="25"/>
      <c r="DR5333" s="25"/>
      <c r="DS5333" s="96"/>
      <c r="DT5333" s="83"/>
      <c r="DU5333" s="14"/>
      <c r="DX5333" s="83"/>
      <c r="DY5333" s="83"/>
      <c r="DZ5333" s="83"/>
      <c r="EA5333" s="83"/>
      <c r="EJ5333" s="54"/>
      <c r="EK5333" s="22"/>
      <c r="EL5333" s="24"/>
      <c r="EP5333" s="23"/>
      <c r="EQ5333" s="24"/>
      <c r="ER5333" s="22"/>
      <c r="ES5333" s="24"/>
      <c r="ET5333" s="24"/>
      <c r="EU5333" s="23"/>
      <c r="EV5333" s="26"/>
      <c r="EX5333" s="6"/>
      <c r="EY5333" s="24"/>
      <c r="EZ5333" s="109"/>
      <c r="FA5333" s="66"/>
      <c r="FB5333" s="5"/>
      <c r="FC5333" s="68"/>
      <c r="FD5333" s="67"/>
      <c r="FE5333" s="67"/>
      <c r="FF5333" s="64"/>
      <c r="FG5333" s="5"/>
      <c r="FH5333" s="69"/>
      <c r="FI5333" s="6"/>
      <c r="FJ5333" s="5"/>
      <c r="FK5333" s="25"/>
      <c r="FL5333" s="5"/>
    </row>
    <row r="5334" spans="40:168">
      <c r="AN5334" s="14"/>
      <c r="AO5334" s="14"/>
      <c r="AP5334" s="5"/>
      <c r="AQ5334" s="25"/>
      <c r="AR5334" s="25"/>
      <c r="AS5334" s="96"/>
      <c r="AT5334" s="83"/>
      <c r="AU5334" s="14"/>
      <c r="AX5334" s="83"/>
      <c r="AY5334" s="83"/>
      <c r="AZ5334" s="83"/>
      <c r="BA5334" s="83"/>
      <c r="BJ5334" s="54"/>
      <c r="BK5334" s="22"/>
      <c r="BL5334" s="24"/>
      <c r="BP5334" s="23"/>
      <c r="BQ5334" s="24"/>
      <c r="BR5334" s="22"/>
      <c r="BS5334" s="24"/>
      <c r="BT5334" s="24"/>
      <c r="BU5334" s="23"/>
      <c r="BV5334" s="26"/>
      <c r="BX5334" s="6"/>
      <c r="BY5334" s="24"/>
      <c r="BZ5334" s="109"/>
      <c r="CA5334" s="66"/>
      <c r="CB5334" s="5"/>
      <c r="CC5334" s="68"/>
      <c r="CD5334" s="67"/>
      <c r="CE5334" s="67"/>
      <c r="CF5334" s="64"/>
      <c r="CG5334" s="5"/>
      <c r="CH5334" s="69"/>
      <c r="CI5334" s="6"/>
      <c r="CJ5334" s="5"/>
      <c r="CK5334" s="25"/>
      <c r="CL5334" s="5"/>
      <c r="DN5334" s="14"/>
      <c r="DO5334" s="14"/>
      <c r="DP5334" s="5"/>
      <c r="DQ5334" s="25"/>
      <c r="DR5334" s="25"/>
      <c r="DS5334" s="96"/>
      <c r="DT5334" s="83"/>
      <c r="DU5334" s="14"/>
      <c r="DX5334" s="83"/>
      <c r="DY5334" s="83"/>
      <c r="DZ5334" s="83"/>
      <c r="EA5334" s="83"/>
      <c r="EJ5334" s="54"/>
      <c r="EK5334" s="22"/>
      <c r="EL5334" s="24"/>
      <c r="EP5334" s="23"/>
      <c r="EQ5334" s="24"/>
      <c r="ER5334" s="22"/>
      <c r="ES5334" s="24"/>
      <c r="ET5334" s="24"/>
      <c r="EU5334" s="23"/>
      <c r="EV5334" s="26"/>
      <c r="EX5334" s="6"/>
      <c r="EY5334" s="24"/>
      <c r="EZ5334" s="109"/>
      <c r="FA5334" s="66"/>
      <c r="FB5334" s="5"/>
      <c r="FC5334" s="68"/>
      <c r="FD5334" s="67"/>
      <c r="FE5334" s="67"/>
      <c r="FF5334" s="64"/>
      <c r="FG5334" s="5"/>
      <c r="FH5334" s="69"/>
      <c r="FI5334" s="6"/>
      <c r="FJ5334" s="5"/>
      <c r="FK5334" s="25"/>
      <c r="FL5334" s="5"/>
    </row>
    <row r="5335" spans="40:168">
      <c r="AN5335" s="14"/>
      <c r="AO5335" s="14"/>
      <c r="AP5335" s="5"/>
      <c r="AQ5335" s="25"/>
      <c r="AR5335" s="25"/>
      <c r="AS5335" s="96"/>
      <c r="AT5335" s="83"/>
      <c r="AU5335" s="14"/>
      <c r="AX5335" s="83"/>
      <c r="AY5335" s="83"/>
      <c r="AZ5335" s="83"/>
      <c r="BA5335" s="83"/>
      <c r="BJ5335" s="54"/>
      <c r="BK5335" s="22"/>
      <c r="BL5335" s="24"/>
      <c r="BP5335" s="23"/>
      <c r="BQ5335" s="24"/>
      <c r="BR5335" s="22"/>
      <c r="BS5335" s="24"/>
      <c r="BT5335" s="24"/>
      <c r="BU5335" s="23"/>
      <c r="BV5335" s="26"/>
      <c r="BX5335" s="6"/>
      <c r="BY5335" s="24"/>
      <c r="BZ5335" s="109"/>
      <c r="CA5335" s="66"/>
      <c r="CB5335" s="5"/>
      <c r="CC5335" s="68"/>
      <c r="CD5335" s="67"/>
      <c r="CE5335" s="67"/>
      <c r="CF5335" s="64"/>
      <c r="CG5335" s="5"/>
      <c r="CH5335" s="69"/>
      <c r="CI5335" s="6"/>
      <c r="CJ5335" s="5"/>
      <c r="CK5335" s="25"/>
      <c r="CL5335" s="5"/>
      <c r="DN5335" s="14"/>
      <c r="DO5335" s="14"/>
      <c r="DP5335" s="5"/>
      <c r="DQ5335" s="25"/>
      <c r="DR5335" s="25"/>
      <c r="DS5335" s="96"/>
      <c r="DT5335" s="83"/>
      <c r="DU5335" s="14"/>
      <c r="DX5335" s="83"/>
      <c r="DY5335" s="83"/>
      <c r="DZ5335" s="83"/>
      <c r="EA5335" s="83"/>
      <c r="EJ5335" s="54"/>
      <c r="EK5335" s="22"/>
      <c r="EL5335" s="24"/>
      <c r="EP5335" s="23"/>
      <c r="EQ5335" s="24"/>
      <c r="ER5335" s="22"/>
      <c r="ES5335" s="24"/>
      <c r="ET5335" s="24"/>
      <c r="EU5335" s="23"/>
      <c r="EV5335" s="26"/>
      <c r="EX5335" s="6"/>
      <c r="EY5335" s="24"/>
      <c r="EZ5335" s="109"/>
      <c r="FA5335" s="66"/>
      <c r="FB5335" s="5"/>
      <c r="FC5335" s="68"/>
      <c r="FD5335" s="67"/>
      <c r="FE5335" s="67"/>
      <c r="FF5335" s="64"/>
      <c r="FG5335" s="5"/>
      <c r="FH5335" s="69"/>
      <c r="FI5335" s="6"/>
      <c r="FJ5335" s="5"/>
      <c r="FK5335" s="25"/>
      <c r="FL5335" s="5"/>
    </row>
    <row r="5336" spans="40:168">
      <c r="AN5336" s="14"/>
      <c r="AO5336" s="14"/>
      <c r="AP5336" s="5"/>
      <c r="AQ5336" s="25"/>
      <c r="AR5336" s="25"/>
      <c r="AS5336" s="96"/>
      <c r="AT5336" s="83"/>
      <c r="AU5336" s="14"/>
      <c r="AX5336" s="83"/>
      <c r="AY5336" s="83"/>
      <c r="AZ5336" s="83"/>
      <c r="BA5336" s="83"/>
      <c r="BJ5336" s="54"/>
      <c r="BK5336" s="22"/>
      <c r="BL5336" s="24"/>
      <c r="BP5336" s="23"/>
      <c r="BQ5336" s="24"/>
      <c r="BR5336" s="22"/>
      <c r="BS5336" s="24"/>
      <c r="BT5336" s="24"/>
      <c r="BU5336" s="23"/>
      <c r="BV5336" s="26"/>
      <c r="BX5336" s="6"/>
      <c r="BY5336" s="24"/>
      <c r="BZ5336" s="109"/>
      <c r="CA5336" s="66"/>
      <c r="CB5336" s="5"/>
      <c r="CC5336" s="68"/>
      <c r="CD5336" s="67"/>
      <c r="CE5336" s="67"/>
      <c r="CF5336" s="64"/>
      <c r="CG5336" s="5"/>
      <c r="CH5336" s="69"/>
      <c r="CI5336" s="6"/>
      <c r="CJ5336" s="5"/>
      <c r="CK5336" s="25"/>
      <c r="CL5336" s="5"/>
      <c r="DN5336" s="14"/>
      <c r="DO5336" s="14"/>
      <c r="DP5336" s="5"/>
      <c r="DQ5336" s="25"/>
      <c r="DR5336" s="25"/>
      <c r="DS5336" s="96"/>
      <c r="DT5336" s="83"/>
      <c r="DU5336" s="14"/>
      <c r="DX5336" s="83"/>
      <c r="DY5336" s="83"/>
      <c r="DZ5336" s="83"/>
      <c r="EA5336" s="83"/>
      <c r="EJ5336" s="54"/>
      <c r="EK5336" s="22"/>
      <c r="EL5336" s="24"/>
      <c r="EP5336" s="23"/>
      <c r="EQ5336" s="24"/>
      <c r="ER5336" s="22"/>
      <c r="ES5336" s="24"/>
      <c r="ET5336" s="24"/>
      <c r="EU5336" s="23"/>
      <c r="EV5336" s="26"/>
      <c r="EX5336" s="6"/>
      <c r="EY5336" s="24"/>
      <c r="EZ5336" s="109"/>
      <c r="FA5336" s="66"/>
      <c r="FB5336" s="5"/>
      <c r="FC5336" s="68"/>
      <c r="FD5336" s="67"/>
      <c r="FE5336" s="67"/>
      <c r="FF5336" s="64"/>
      <c r="FG5336" s="5"/>
      <c r="FH5336" s="69"/>
      <c r="FI5336" s="6"/>
      <c r="FJ5336" s="5"/>
      <c r="FK5336" s="25"/>
      <c r="FL5336" s="5"/>
    </row>
    <row r="5337" spans="40:168">
      <c r="AN5337" s="14"/>
      <c r="AO5337" s="14"/>
      <c r="AP5337" s="5"/>
      <c r="AQ5337" s="25"/>
      <c r="AR5337" s="25"/>
      <c r="AS5337" s="96"/>
      <c r="AT5337" s="83"/>
      <c r="AU5337" s="14"/>
      <c r="AX5337" s="83"/>
      <c r="AY5337" s="83"/>
      <c r="AZ5337" s="83"/>
      <c r="BA5337" s="83"/>
      <c r="BJ5337" s="54"/>
      <c r="BK5337" s="22"/>
      <c r="BL5337" s="24"/>
      <c r="BP5337" s="23"/>
      <c r="BQ5337" s="24"/>
      <c r="BR5337" s="22"/>
      <c r="BS5337" s="24"/>
      <c r="BT5337" s="24"/>
      <c r="BU5337" s="23"/>
      <c r="BV5337" s="26"/>
      <c r="BX5337" s="6"/>
      <c r="BY5337" s="24"/>
      <c r="BZ5337" s="109"/>
      <c r="CA5337" s="66"/>
      <c r="CB5337" s="5"/>
      <c r="CC5337" s="68"/>
      <c r="CD5337" s="67"/>
      <c r="CE5337" s="67"/>
      <c r="CF5337" s="64"/>
      <c r="CG5337" s="5"/>
      <c r="CH5337" s="69"/>
      <c r="CI5337" s="6"/>
      <c r="CJ5337" s="5"/>
      <c r="CK5337" s="25"/>
      <c r="CL5337" s="5"/>
      <c r="DN5337" s="14"/>
      <c r="DO5337" s="14"/>
      <c r="DP5337" s="5"/>
      <c r="DQ5337" s="25"/>
      <c r="DR5337" s="25"/>
      <c r="DS5337" s="96"/>
      <c r="DT5337" s="83"/>
      <c r="DU5337" s="14"/>
      <c r="DX5337" s="83"/>
      <c r="DY5337" s="83"/>
      <c r="DZ5337" s="83"/>
      <c r="EA5337" s="83"/>
      <c r="EJ5337" s="54"/>
      <c r="EK5337" s="22"/>
      <c r="EL5337" s="24"/>
      <c r="EP5337" s="23"/>
      <c r="EQ5337" s="24"/>
      <c r="ER5337" s="22"/>
      <c r="ES5337" s="24"/>
      <c r="ET5337" s="24"/>
      <c r="EU5337" s="23"/>
      <c r="EV5337" s="26"/>
      <c r="EX5337" s="6"/>
      <c r="EY5337" s="24"/>
      <c r="EZ5337" s="109"/>
      <c r="FA5337" s="66"/>
      <c r="FB5337" s="5"/>
      <c r="FC5337" s="68"/>
      <c r="FD5337" s="67"/>
      <c r="FE5337" s="67"/>
      <c r="FF5337" s="64"/>
      <c r="FG5337" s="5"/>
      <c r="FH5337" s="69"/>
      <c r="FI5337" s="6"/>
      <c r="FJ5337" s="5"/>
      <c r="FK5337" s="25"/>
      <c r="FL5337" s="5"/>
    </row>
    <row r="5338" spans="40:168">
      <c r="AN5338" s="14"/>
      <c r="AO5338" s="14"/>
      <c r="AP5338" s="5"/>
      <c r="AQ5338" s="25"/>
      <c r="AR5338" s="25"/>
      <c r="AS5338" s="96"/>
      <c r="AT5338" s="83"/>
      <c r="AU5338" s="14"/>
      <c r="AX5338" s="83"/>
      <c r="AY5338" s="83"/>
      <c r="AZ5338" s="83"/>
      <c r="BA5338" s="83"/>
      <c r="BJ5338" s="54"/>
      <c r="BK5338" s="22"/>
      <c r="BL5338" s="24"/>
      <c r="BP5338" s="23"/>
      <c r="BQ5338" s="24"/>
      <c r="BR5338" s="22"/>
      <c r="BS5338" s="24"/>
      <c r="BT5338" s="24"/>
      <c r="BU5338" s="23"/>
      <c r="BV5338" s="26"/>
      <c r="BX5338" s="6"/>
      <c r="BY5338" s="24"/>
      <c r="BZ5338" s="109"/>
      <c r="CA5338" s="66"/>
      <c r="CB5338" s="5"/>
      <c r="CC5338" s="68"/>
      <c r="CD5338" s="67"/>
      <c r="CE5338" s="67"/>
      <c r="CF5338" s="64"/>
      <c r="CG5338" s="5"/>
      <c r="CH5338" s="69"/>
      <c r="CI5338" s="6"/>
      <c r="CJ5338" s="5"/>
      <c r="CK5338" s="25"/>
      <c r="CL5338" s="5"/>
      <c r="DN5338" s="14"/>
      <c r="DO5338" s="14"/>
      <c r="DP5338" s="5"/>
      <c r="DQ5338" s="25"/>
      <c r="DR5338" s="25"/>
      <c r="DS5338" s="96"/>
      <c r="DT5338" s="83"/>
      <c r="DU5338" s="14"/>
      <c r="DX5338" s="83"/>
      <c r="DY5338" s="83"/>
      <c r="DZ5338" s="83"/>
      <c r="EA5338" s="83"/>
      <c r="EJ5338" s="54"/>
      <c r="EK5338" s="22"/>
      <c r="EL5338" s="24"/>
      <c r="EP5338" s="23"/>
      <c r="EQ5338" s="24"/>
      <c r="ER5338" s="22"/>
      <c r="ES5338" s="24"/>
      <c r="ET5338" s="24"/>
      <c r="EU5338" s="23"/>
      <c r="EV5338" s="26"/>
      <c r="EX5338" s="6"/>
      <c r="EY5338" s="24"/>
      <c r="EZ5338" s="109"/>
      <c r="FA5338" s="66"/>
      <c r="FB5338" s="5"/>
      <c r="FC5338" s="68"/>
      <c r="FD5338" s="67"/>
      <c r="FE5338" s="67"/>
      <c r="FF5338" s="64"/>
      <c r="FG5338" s="5"/>
      <c r="FH5338" s="69"/>
      <c r="FI5338" s="6"/>
      <c r="FJ5338" s="5"/>
      <c r="FK5338" s="25"/>
      <c r="FL5338" s="5"/>
    </row>
    <row r="5339" spans="40:168">
      <c r="AN5339" s="14"/>
      <c r="AO5339" s="14"/>
      <c r="AP5339" s="5"/>
      <c r="AQ5339" s="25"/>
      <c r="AR5339" s="25"/>
      <c r="AS5339" s="96"/>
      <c r="AT5339" s="83"/>
      <c r="AU5339" s="14"/>
      <c r="AX5339" s="83"/>
      <c r="AY5339" s="83"/>
      <c r="AZ5339" s="83"/>
      <c r="BA5339" s="83"/>
      <c r="BJ5339" s="54"/>
      <c r="BK5339" s="22"/>
      <c r="BL5339" s="24"/>
      <c r="BP5339" s="23"/>
      <c r="BQ5339" s="24"/>
      <c r="BR5339" s="22"/>
      <c r="BS5339" s="24"/>
      <c r="BT5339" s="24"/>
      <c r="BU5339" s="23"/>
      <c r="BV5339" s="26"/>
      <c r="BX5339" s="6"/>
      <c r="BY5339" s="24"/>
      <c r="BZ5339" s="109"/>
      <c r="CA5339" s="66"/>
      <c r="CB5339" s="5"/>
      <c r="CC5339" s="68"/>
      <c r="CD5339" s="67"/>
      <c r="CE5339" s="67"/>
      <c r="CF5339" s="64"/>
      <c r="CG5339" s="5"/>
      <c r="CH5339" s="69"/>
      <c r="CI5339" s="6"/>
      <c r="CJ5339" s="5"/>
      <c r="CK5339" s="25"/>
      <c r="CL5339" s="5"/>
      <c r="DN5339" s="14"/>
      <c r="DO5339" s="14"/>
      <c r="DP5339" s="5"/>
      <c r="DQ5339" s="25"/>
      <c r="DR5339" s="25"/>
      <c r="DS5339" s="96"/>
      <c r="DT5339" s="83"/>
      <c r="DU5339" s="14"/>
      <c r="DX5339" s="83"/>
      <c r="DY5339" s="83"/>
      <c r="DZ5339" s="83"/>
      <c r="EA5339" s="83"/>
      <c r="EJ5339" s="54"/>
      <c r="EK5339" s="22"/>
      <c r="EL5339" s="24"/>
      <c r="EP5339" s="23"/>
      <c r="EQ5339" s="24"/>
      <c r="ER5339" s="22"/>
      <c r="ES5339" s="24"/>
      <c r="ET5339" s="24"/>
      <c r="EU5339" s="23"/>
      <c r="EV5339" s="26"/>
      <c r="EX5339" s="6"/>
      <c r="EY5339" s="24"/>
      <c r="EZ5339" s="109"/>
      <c r="FA5339" s="66"/>
      <c r="FB5339" s="5"/>
      <c r="FC5339" s="68"/>
      <c r="FD5339" s="67"/>
      <c r="FE5339" s="67"/>
      <c r="FF5339" s="64"/>
      <c r="FG5339" s="5"/>
      <c r="FH5339" s="69"/>
      <c r="FI5339" s="6"/>
      <c r="FJ5339" s="5"/>
      <c r="FK5339" s="25"/>
      <c r="FL5339" s="5"/>
    </row>
    <row r="5340" spans="40:168">
      <c r="AN5340" s="14"/>
      <c r="AO5340" s="14"/>
      <c r="AP5340" s="5"/>
      <c r="AQ5340" s="25"/>
      <c r="AR5340" s="25"/>
      <c r="AS5340" s="96"/>
      <c r="AT5340" s="83"/>
      <c r="AU5340" s="14"/>
      <c r="AX5340" s="83"/>
      <c r="AY5340" s="83"/>
      <c r="AZ5340" s="83"/>
      <c r="BA5340" s="83"/>
      <c r="BJ5340" s="54"/>
      <c r="BK5340" s="22"/>
      <c r="BL5340" s="24"/>
      <c r="BP5340" s="23"/>
      <c r="BQ5340" s="24"/>
      <c r="BR5340" s="22"/>
      <c r="BS5340" s="24"/>
      <c r="BT5340" s="24"/>
      <c r="BU5340" s="23"/>
      <c r="BV5340" s="26"/>
      <c r="BX5340" s="6"/>
      <c r="BY5340" s="24"/>
      <c r="BZ5340" s="109"/>
      <c r="CA5340" s="66"/>
      <c r="CB5340" s="5"/>
      <c r="CC5340" s="68"/>
      <c r="CD5340" s="67"/>
      <c r="CE5340" s="67"/>
      <c r="CF5340" s="64"/>
      <c r="CG5340" s="5"/>
      <c r="CH5340" s="69"/>
      <c r="CI5340" s="6"/>
      <c r="CJ5340" s="5"/>
      <c r="CK5340" s="25"/>
      <c r="CL5340" s="5"/>
      <c r="DN5340" s="14"/>
      <c r="DO5340" s="14"/>
      <c r="DP5340" s="5"/>
      <c r="DQ5340" s="25"/>
      <c r="DR5340" s="25"/>
      <c r="DS5340" s="96"/>
      <c r="DT5340" s="83"/>
      <c r="DU5340" s="14"/>
      <c r="DX5340" s="83"/>
      <c r="DY5340" s="83"/>
      <c r="DZ5340" s="83"/>
      <c r="EA5340" s="83"/>
      <c r="EJ5340" s="54"/>
      <c r="EK5340" s="22"/>
      <c r="EL5340" s="24"/>
      <c r="EP5340" s="23"/>
      <c r="EQ5340" s="24"/>
      <c r="ER5340" s="22"/>
      <c r="ES5340" s="24"/>
      <c r="ET5340" s="24"/>
      <c r="EU5340" s="23"/>
      <c r="EV5340" s="26"/>
      <c r="EX5340" s="6"/>
      <c r="EY5340" s="24"/>
      <c r="EZ5340" s="109"/>
      <c r="FA5340" s="66"/>
      <c r="FB5340" s="5"/>
      <c r="FC5340" s="68"/>
      <c r="FD5340" s="67"/>
      <c r="FE5340" s="67"/>
      <c r="FF5340" s="64"/>
      <c r="FG5340" s="5"/>
      <c r="FH5340" s="69"/>
      <c r="FI5340" s="6"/>
      <c r="FJ5340" s="5"/>
      <c r="FK5340" s="25"/>
      <c r="FL5340" s="5"/>
    </row>
    <row r="5341" spans="40:168">
      <c r="AN5341" s="14"/>
      <c r="AO5341" s="14"/>
      <c r="AP5341" s="5"/>
      <c r="AQ5341" s="25"/>
      <c r="AR5341" s="25"/>
      <c r="AS5341" s="96"/>
      <c r="AT5341" s="83"/>
      <c r="AU5341" s="14"/>
      <c r="AX5341" s="83"/>
      <c r="AY5341" s="83"/>
      <c r="AZ5341" s="83"/>
      <c r="BA5341" s="83"/>
      <c r="BJ5341" s="54"/>
      <c r="BK5341" s="22"/>
      <c r="BL5341" s="24"/>
      <c r="BP5341" s="23"/>
      <c r="BQ5341" s="24"/>
      <c r="BR5341" s="22"/>
      <c r="BS5341" s="24"/>
      <c r="BT5341" s="24"/>
      <c r="BU5341" s="23"/>
      <c r="BV5341" s="26"/>
      <c r="BX5341" s="6"/>
      <c r="BY5341" s="24"/>
      <c r="BZ5341" s="109"/>
      <c r="CA5341" s="66"/>
      <c r="CB5341" s="5"/>
      <c r="CC5341" s="68"/>
      <c r="CD5341" s="67"/>
      <c r="CE5341" s="67"/>
      <c r="CF5341" s="64"/>
      <c r="CG5341" s="5"/>
      <c r="CH5341" s="69"/>
      <c r="CI5341" s="6"/>
      <c r="CJ5341" s="5"/>
      <c r="CK5341" s="25"/>
      <c r="CL5341" s="5"/>
      <c r="DN5341" s="14"/>
      <c r="DO5341" s="14"/>
      <c r="DP5341" s="5"/>
      <c r="DQ5341" s="25"/>
      <c r="DR5341" s="25"/>
      <c r="DS5341" s="96"/>
      <c r="DT5341" s="83"/>
      <c r="DU5341" s="14"/>
      <c r="DX5341" s="83"/>
      <c r="DY5341" s="83"/>
      <c r="DZ5341" s="83"/>
      <c r="EA5341" s="83"/>
      <c r="EJ5341" s="54"/>
      <c r="EK5341" s="22"/>
      <c r="EL5341" s="24"/>
      <c r="EP5341" s="23"/>
      <c r="EQ5341" s="24"/>
      <c r="ER5341" s="22"/>
      <c r="ES5341" s="24"/>
      <c r="ET5341" s="24"/>
      <c r="EU5341" s="23"/>
      <c r="EV5341" s="26"/>
      <c r="EX5341" s="6"/>
      <c r="EY5341" s="24"/>
      <c r="EZ5341" s="109"/>
      <c r="FA5341" s="66"/>
      <c r="FB5341" s="5"/>
      <c r="FC5341" s="68"/>
      <c r="FD5341" s="67"/>
      <c r="FE5341" s="67"/>
      <c r="FF5341" s="64"/>
      <c r="FG5341" s="5"/>
      <c r="FH5341" s="69"/>
      <c r="FI5341" s="6"/>
      <c r="FJ5341" s="5"/>
      <c r="FK5341" s="25"/>
      <c r="FL5341" s="5"/>
    </row>
    <row r="5342" spans="40:168">
      <c r="AN5342" s="14"/>
      <c r="AO5342" s="14"/>
      <c r="AP5342" s="5"/>
      <c r="AQ5342" s="25"/>
      <c r="AR5342" s="25"/>
      <c r="AS5342" s="96"/>
      <c r="AT5342" s="83"/>
      <c r="AU5342" s="14"/>
      <c r="AX5342" s="83"/>
      <c r="AY5342" s="83"/>
      <c r="AZ5342" s="83"/>
      <c r="BA5342" s="83"/>
      <c r="BJ5342" s="54"/>
      <c r="BK5342" s="22"/>
      <c r="BL5342" s="24"/>
      <c r="BP5342" s="23"/>
      <c r="BQ5342" s="24"/>
      <c r="BR5342" s="22"/>
      <c r="BS5342" s="24"/>
      <c r="BT5342" s="24"/>
      <c r="BU5342" s="23"/>
      <c r="BV5342" s="26"/>
      <c r="BX5342" s="6"/>
      <c r="BY5342" s="24"/>
      <c r="BZ5342" s="109"/>
      <c r="CA5342" s="66"/>
      <c r="CB5342" s="5"/>
      <c r="CC5342" s="68"/>
      <c r="CD5342" s="67"/>
      <c r="CE5342" s="67"/>
      <c r="CF5342" s="64"/>
      <c r="CG5342" s="5"/>
      <c r="CH5342" s="69"/>
      <c r="CI5342" s="6"/>
      <c r="CJ5342" s="5"/>
      <c r="CK5342" s="25"/>
      <c r="CL5342" s="5"/>
      <c r="DN5342" s="14"/>
      <c r="DO5342" s="14"/>
      <c r="DP5342" s="5"/>
      <c r="DQ5342" s="25"/>
      <c r="DR5342" s="25"/>
      <c r="DS5342" s="96"/>
      <c r="DT5342" s="83"/>
      <c r="DU5342" s="14"/>
      <c r="DX5342" s="83"/>
      <c r="DY5342" s="83"/>
      <c r="DZ5342" s="83"/>
      <c r="EA5342" s="83"/>
      <c r="EJ5342" s="54"/>
      <c r="EK5342" s="22"/>
      <c r="EL5342" s="24"/>
      <c r="EP5342" s="23"/>
      <c r="EQ5342" s="24"/>
      <c r="ER5342" s="22"/>
      <c r="ES5342" s="24"/>
      <c r="ET5342" s="24"/>
      <c r="EU5342" s="23"/>
      <c r="EV5342" s="26"/>
      <c r="EX5342" s="6"/>
      <c r="EY5342" s="24"/>
      <c r="EZ5342" s="109"/>
      <c r="FA5342" s="66"/>
      <c r="FB5342" s="5"/>
      <c r="FC5342" s="68"/>
      <c r="FD5342" s="67"/>
      <c r="FE5342" s="67"/>
      <c r="FF5342" s="64"/>
      <c r="FG5342" s="5"/>
      <c r="FH5342" s="69"/>
      <c r="FI5342" s="6"/>
      <c r="FJ5342" s="5"/>
      <c r="FK5342" s="25"/>
      <c r="FL5342" s="5"/>
    </row>
    <row r="5343" spans="40:168">
      <c r="AN5343" s="14"/>
      <c r="AO5343" s="14"/>
      <c r="AP5343" s="5"/>
      <c r="AQ5343" s="25"/>
      <c r="AR5343" s="25"/>
      <c r="AS5343" s="96"/>
      <c r="AT5343" s="83"/>
      <c r="AU5343" s="14"/>
      <c r="AX5343" s="83"/>
      <c r="AY5343" s="83"/>
      <c r="AZ5343" s="83"/>
      <c r="BA5343" s="83"/>
      <c r="BJ5343" s="54"/>
      <c r="BK5343" s="22"/>
      <c r="BL5343" s="24"/>
      <c r="BP5343" s="23"/>
      <c r="BQ5343" s="24"/>
      <c r="BR5343" s="22"/>
      <c r="BS5343" s="24"/>
      <c r="BT5343" s="24"/>
      <c r="BU5343" s="23"/>
      <c r="BV5343" s="26"/>
      <c r="BX5343" s="6"/>
      <c r="BY5343" s="24"/>
      <c r="BZ5343" s="109"/>
      <c r="CA5343" s="66"/>
      <c r="CB5343" s="5"/>
      <c r="CC5343" s="68"/>
      <c r="CD5343" s="67"/>
      <c r="CE5343" s="67"/>
      <c r="CF5343" s="64"/>
      <c r="CG5343" s="5"/>
      <c r="CH5343" s="69"/>
      <c r="CI5343" s="6"/>
      <c r="CJ5343" s="5"/>
      <c r="CK5343" s="25"/>
      <c r="CL5343" s="5"/>
      <c r="DN5343" s="14"/>
      <c r="DO5343" s="14"/>
      <c r="DP5343" s="5"/>
      <c r="DQ5343" s="25"/>
      <c r="DR5343" s="25"/>
      <c r="DS5343" s="96"/>
      <c r="DT5343" s="83"/>
      <c r="DU5343" s="14"/>
      <c r="DX5343" s="83"/>
      <c r="DY5343" s="83"/>
      <c r="DZ5343" s="83"/>
      <c r="EA5343" s="83"/>
      <c r="EJ5343" s="54"/>
      <c r="EK5343" s="22"/>
      <c r="EL5343" s="24"/>
      <c r="EP5343" s="23"/>
      <c r="EQ5343" s="24"/>
      <c r="ER5343" s="22"/>
      <c r="ES5343" s="24"/>
      <c r="ET5343" s="24"/>
      <c r="EU5343" s="23"/>
      <c r="EV5343" s="26"/>
      <c r="EX5343" s="6"/>
      <c r="EY5343" s="24"/>
      <c r="EZ5343" s="109"/>
      <c r="FA5343" s="66"/>
      <c r="FB5343" s="5"/>
      <c r="FC5343" s="68"/>
      <c r="FD5343" s="67"/>
      <c r="FE5343" s="67"/>
      <c r="FF5343" s="64"/>
      <c r="FG5343" s="5"/>
      <c r="FH5343" s="69"/>
      <c r="FI5343" s="6"/>
      <c r="FJ5343" s="5"/>
      <c r="FK5343" s="25"/>
      <c r="FL5343" s="5"/>
    </row>
    <row r="5344" spans="40:168">
      <c r="AN5344" s="14"/>
      <c r="AO5344" s="14"/>
      <c r="AP5344" s="5"/>
      <c r="AQ5344" s="25"/>
      <c r="AR5344" s="25"/>
      <c r="AS5344" s="96"/>
      <c r="AT5344" s="83"/>
      <c r="AU5344" s="14"/>
      <c r="AX5344" s="83"/>
      <c r="AY5344" s="83"/>
      <c r="AZ5344" s="83"/>
      <c r="BA5344" s="83"/>
      <c r="BJ5344" s="54"/>
      <c r="BK5344" s="22"/>
      <c r="BL5344" s="24"/>
      <c r="BP5344" s="23"/>
      <c r="BQ5344" s="24"/>
      <c r="BR5344" s="22"/>
      <c r="BS5344" s="24"/>
      <c r="BT5344" s="24"/>
      <c r="BU5344" s="23"/>
      <c r="BV5344" s="26"/>
      <c r="BX5344" s="6"/>
      <c r="BY5344" s="24"/>
      <c r="BZ5344" s="109"/>
      <c r="CA5344" s="66"/>
      <c r="CB5344" s="5"/>
      <c r="CC5344" s="68"/>
      <c r="CD5344" s="67"/>
      <c r="CE5344" s="67"/>
      <c r="CF5344" s="64"/>
      <c r="CG5344" s="5"/>
      <c r="CH5344" s="69"/>
      <c r="CI5344" s="6"/>
      <c r="CJ5344" s="5"/>
      <c r="CK5344" s="25"/>
      <c r="CL5344" s="5"/>
      <c r="DN5344" s="14"/>
      <c r="DO5344" s="14"/>
      <c r="DP5344" s="5"/>
      <c r="DQ5344" s="25"/>
      <c r="DR5344" s="25"/>
      <c r="DS5344" s="96"/>
      <c r="DT5344" s="83"/>
      <c r="DU5344" s="14"/>
      <c r="DX5344" s="83"/>
      <c r="DY5344" s="83"/>
      <c r="DZ5344" s="83"/>
      <c r="EA5344" s="83"/>
      <c r="EJ5344" s="54"/>
      <c r="EK5344" s="22"/>
      <c r="EL5344" s="24"/>
      <c r="EP5344" s="23"/>
      <c r="EQ5344" s="24"/>
      <c r="ER5344" s="22"/>
      <c r="ES5344" s="24"/>
      <c r="ET5344" s="24"/>
      <c r="EU5344" s="23"/>
      <c r="EV5344" s="26"/>
      <c r="EX5344" s="6"/>
      <c r="EY5344" s="24"/>
      <c r="EZ5344" s="109"/>
      <c r="FA5344" s="66"/>
      <c r="FB5344" s="5"/>
      <c r="FC5344" s="68"/>
      <c r="FD5344" s="67"/>
      <c r="FE5344" s="67"/>
      <c r="FF5344" s="64"/>
      <c r="FG5344" s="5"/>
      <c r="FH5344" s="69"/>
      <c r="FI5344" s="6"/>
      <c r="FJ5344" s="5"/>
      <c r="FK5344" s="25"/>
      <c r="FL5344" s="5"/>
    </row>
    <row r="5345" spans="40:168">
      <c r="AN5345" s="14"/>
      <c r="AO5345" s="14"/>
      <c r="AP5345" s="5"/>
      <c r="AQ5345" s="25"/>
      <c r="AR5345" s="25"/>
      <c r="AS5345" s="96"/>
      <c r="AT5345" s="83"/>
      <c r="AU5345" s="14"/>
      <c r="AX5345" s="83"/>
      <c r="AY5345" s="83"/>
      <c r="AZ5345" s="83"/>
      <c r="BA5345" s="83"/>
      <c r="BJ5345" s="54"/>
      <c r="BK5345" s="22"/>
      <c r="BL5345" s="24"/>
      <c r="BP5345" s="23"/>
      <c r="BQ5345" s="24"/>
      <c r="BR5345" s="22"/>
      <c r="BS5345" s="24"/>
      <c r="BT5345" s="24"/>
      <c r="BU5345" s="23"/>
      <c r="BV5345" s="26"/>
      <c r="BX5345" s="6"/>
      <c r="BY5345" s="24"/>
      <c r="BZ5345" s="109"/>
      <c r="CA5345" s="66"/>
      <c r="CB5345" s="5"/>
      <c r="CC5345" s="68"/>
      <c r="CD5345" s="67"/>
      <c r="CE5345" s="67"/>
      <c r="CF5345" s="64"/>
      <c r="CG5345" s="5"/>
      <c r="CH5345" s="69"/>
      <c r="CI5345" s="6"/>
      <c r="CJ5345" s="5"/>
      <c r="CK5345" s="25"/>
      <c r="CL5345" s="5"/>
      <c r="DN5345" s="14"/>
      <c r="DO5345" s="14"/>
      <c r="DP5345" s="5"/>
      <c r="DQ5345" s="25"/>
      <c r="DR5345" s="25"/>
      <c r="DS5345" s="96"/>
      <c r="DT5345" s="83"/>
      <c r="DU5345" s="14"/>
      <c r="DX5345" s="83"/>
      <c r="DY5345" s="83"/>
      <c r="DZ5345" s="83"/>
      <c r="EA5345" s="83"/>
      <c r="EJ5345" s="54"/>
      <c r="EK5345" s="22"/>
      <c r="EL5345" s="24"/>
      <c r="EP5345" s="23"/>
      <c r="EQ5345" s="24"/>
      <c r="ER5345" s="22"/>
      <c r="ES5345" s="24"/>
      <c r="ET5345" s="24"/>
      <c r="EU5345" s="23"/>
      <c r="EV5345" s="26"/>
      <c r="EX5345" s="6"/>
      <c r="EY5345" s="24"/>
      <c r="EZ5345" s="109"/>
      <c r="FA5345" s="66"/>
      <c r="FB5345" s="5"/>
      <c r="FC5345" s="68"/>
      <c r="FD5345" s="67"/>
      <c r="FE5345" s="67"/>
      <c r="FF5345" s="64"/>
      <c r="FG5345" s="5"/>
      <c r="FH5345" s="69"/>
      <c r="FI5345" s="6"/>
      <c r="FJ5345" s="5"/>
      <c r="FK5345" s="25"/>
      <c r="FL5345" s="5"/>
    </row>
    <row r="5346" spans="40:168">
      <c r="AN5346" s="14"/>
      <c r="AO5346" s="14"/>
      <c r="AP5346" s="5"/>
      <c r="AQ5346" s="25"/>
      <c r="AR5346" s="25"/>
      <c r="AS5346" s="96"/>
      <c r="AT5346" s="83"/>
      <c r="AU5346" s="14"/>
      <c r="AX5346" s="83"/>
      <c r="AY5346" s="83"/>
      <c r="AZ5346" s="83"/>
      <c r="BA5346" s="83"/>
      <c r="BJ5346" s="54"/>
      <c r="BK5346" s="22"/>
      <c r="BL5346" s="24"/>
      <c r="BP5346" s="23"/>
      <c r="BQ5346" s="24"/>
      <c r="BR5346" s="22"/>
      <c r="BS5346" s="24"/>
      <c r="BT5346" s="24"/>
      <c r="BU5346" s="23"/>
      <c r="BV5346" s="26"/>
      <c r="BX5346" s="6"/>
      <c r="BY5346" s="24"/>
      <c r="BZ5346" s="109"/>
      <c r="CA5346" s="66"/>
      <c r="CB5346" s="5"/>
      <c r="CC5346" s="68"/>
      <c r="CD5346" s="67"/>
      <c r="CE5346" s="67"/>
      <c r="CF5346" s="64"/>
      <c r="CG5346" s="5"/>
      <c r="CH5346" s="69"/>
      <c r="CI5346" s="6"/>
      <c r="CJ5346" s="5"/>
      <c r="CK5346" s="25"/>
      <c r="CL5346" s="5"/>
      <c r="DN5346" s="14"/>
      <c r="DO5346" s="14"/>
      <c r="DP5346" s="5"/>
      <c r="DQ5346" s="25"/>
      <c r="DR5346" s="25"/>
      <c r="DS5346" s="96"/>
      <c r="DT5346" s="83"/>
      <c r="DU5346" s="14"/>
      <c r="DX5346" s="83"/>
      <c r="DY5346" s="83"/>
      <c r="DZ5346" s="83"/>
      <c r="EA5346" s="83"/>
      <c r="EJ5346" s="54"/>
      <c r="EK5346" s="22"/>
      <c r="EL5346" s="24"/>
      <c r="EP5346" s="23"/>
      <c r="EQ5346" s="24"/>
      <c r="ER5346" s="22"/>
      <c r="ES5346" s="24"/>
      <c r="ET5346" s="24"/>
      <c r="EU5346" s="23"/>
      <c r="EV5346" s="26"/>
      <c r="EX5346" s="6"/>
      <c r="EY5346" s="24"/>
      <c r="EZ5346" s="109"/>
      <c r="FA5346" s="66"/>
      <c r="FB5346" s="5"/>
      <c r="FC5346" s="68"/>
      <c r="FD5346" s="67"/>
      <c r="FE5346" s="67"/>
      <c r="FF5346" s="64"/>
      <c r="FG5346" s="5"/>
      <c r="FH5346" s="69"/>
      <c r="FI5346" s="6"/>
      <c r="FJ5346" s="5"/>
      <c r="FK5346" s="25"/>
      <c r="FL5346" s="5"/>
    </row>
    <row r="5347" spans="40:168">
      <c r="AN5347" s="14"/>
      <c r="AO5347" s="14"/>
      <c r="AP5347" s="5"/>
      <c r="AQ5347" s="25"/>
      <c r="AR5347" s="25"/>
      <c r="AS5347" s="96"/>
      <c r="AT5347" s="83"/>
      <c r="AU5347" s="14"/>
      <c r="AX5347" s="83"/>
      <c r="AY5347" s="83"/>
      <c r="AZ5347" s="83"/>
      <c r="BA5347" s="83"/>
      <c r="BJ5347" s="54"/>
      <c r="BK5347" s="22"/>
      <c r="BL5347" s="24"/>
      <c r="BP5347" s="23"/>
      <c r="BQ5347" s="24"/>
      <c r="BR5347" s="22"/>
      <c r="BS5347" s="24"/>
      <c r="BT5347" s="24"/>
      <c r="BU5347" s="23"/>
      <c r="BV5347" s="26"/>
      <c r="BX5347" s="6"/>
      <c r="BY5347" s="24"/>
      <c r="BZ5347" s="109"/>
      <c r="CA5347" s="66"/>
      <c r="CB5347" s="5"/>
      <c r="CC5347" s="68"/>
      <c r="CD5347" s="67"/>
      <c r="CE5347" s="67"/>
      <c r="CF5347" s="64"/>
      <c r="CG5347" s="5"/>
      <c r="CH5347" s="69"/>
      <c r="CI5347" s="6"/>
      <c r="CJ5347" s="5"/>
      <c r="CK5347" s="25"/>
      <c r="CL5347" s="5"/>
      <c r="DN5347" s="14"/>
      <c r="DO5347" s="14"/>
      <c r="DP5347" s="5"/>
      <c r="DQ5347" s="25"/>
      <c r="DR5347" s="25"/>
      <c r="DS5347" s="96"/>
      <c r="DT5347" s="83"/>
      <c r="DU5347" s="14"/>
      <c r="DX5347" s="83"/>
      <c r="DY5347" s="83"/>
      <c r="DZ5347" s="83"/>
      <c r="EA5347" s="83"/>
      <c r="EJ5347" s="54"/>
      <c r="EK5347" s="22"/>
      <c r="EL5347" s="24"/>
      <c r="EP5347" s="23"/>
      <c r="EQ5347" s="24"/>
      <c r="ER5347" s="22"/>
      <c r="ES5347" s="24"/>
      <c r="ET5347" s="24"/>
      <c r="EU5347" s="23"/>
      <c r="EV5347" s="26"/>
      <c r="EX5347" s="6"/>
      <c r="EY5347" s="24"/>
      <c r="EZ5347" s="109"/>
      <c r="FA5347" s="66"/>
      <c r="FB5347" s="5"/>
      <c r="FC5347" s="68"/>
      <c r="FD5347" s="67"/>
      <c r="FE5347" s="67"/>
      <c r="FF5347" s="64"/>
      <c r="FG5347" s="5"/>
      <c r="FH5347" s="69"/>
      <c r="FI5347" s="6"/>
      <c r="FJ5347" s="5"/>
      <c r="FK5347" s="25"/>
      <c r="FL5347" s="5"/>
    </row>
    <row r="5348" spans="40:168">
      <c r="AN5348" s="14"/>
      <c r="AO5348" s="14"/>
      <c r="AP5348" s="5"/>
      <c r="AQ5348" s="25"/>
      <c r="AR5348" s="25"/>
      <c r="AS5348" s="96"/>
      <c r="AT5348" s="83"/>
      <c r="AU5348" s="14"/>
      <c r="AX5348" s="83"/>
      <c r="AY5348" s="83"/>
      <c r="AZ5348" s="83"/>
      <c r="BA5348" s="83"/>
      <c r="BJ5348" s="54"/>
      <c r="BK5348" s="22"/>
      <c r="BL5348" s="24"/>
      <c r="BP5348" s="23"/>
      <c r="BQ5348" s="24"/>
      <c r="BR5348" s="22"/>
      <c r="BS5348" s="24"/>
      <c r="BT5348" s="24"/>
      <c r="BU5348" s="23"/>
      <c r="BV5348" s="26"/>
      <c r="BX5348" s="6"/>
      <c r="BY5348" s="24"/>
      <c r="BZ5348" s="109"/>
      <c r="CA5348" s="66"/>
      <c r="CB5348" s="5"/>
      <c r="CC5348" s="68"/>
      <c r="CD5348" s="67"/>
      <c r="CE5348" s="67"/>
      <c r="CF5348" s="64"/>
      <c r="CG5348" s="5"/>
      <c r="CH5348" s="69"/>
      <c r="CI5348" s="6"/>
      <c r="CJ5348" s="5"/>
      <c r="CK5348" s="25"/>
      <c r="CL5348" s="5"/>
      <c r="DN5348" s="14"/>
      <c r="DO5348" s="14"/>
      <c r="DP5348" s="5"/>
      <c r="DQ5348" s="25"/>
      <c r="DR5348" s="25"/>
      <c r="DS5348" s="96"/>
      <c r="DT5348" s="83"/>
      <c r="DU5348" s="14"/>
      <c r="DX5348" s="83"/>
      <c r="DY5348" s="83"/>
      <c r="DZ5348" s="83"/>
      <c r="EA5348" s="83"/>
      <c r="EJ5348" s="54"/>
      <c r="EK5348" s="22"/>
      <c r="EL5348" s="24"/>
      <c r="EP5348" s="23"/>
      <c r="EQ5348" s="24"/>
      <c r="ER5348" s="22"/>
      <c r="ES5348" s="24"/>
      <c r="ET5348" s="24"/>
      <c r="EU5348" s="23"/>
      <c r="EV5348" s="26"/>
      <c r="EX5348" s="6"/>
      <c r="EY5348" s="24"/>
      <c r="EZ5348" s="109"/>
      <c r="FA5348" s="66"/>
      <c r="FB5348" s="5"/>
      <c r="FC5348" s="68"/>
      <c r="FD5348" s="67"/>
      <c r="FE5348" s="67"/>
      <c r="FF5348" s="64"/>
      <c r="FG5348" s="5"/>
      <c r="FH5348" s="69"/>
      <c r="FI5348" s="6"/>
      <c r="FJ5348" s="5"/>
      <c r="FK5348" s="25"/>
      <c r="FL5348" s="5"/>
    </row>
    <row r="5349" spans="40:168">
      <c r="AN5349" s="14"/>
      <c r="AO5349" s="14"/>
      <c r="AP5349" s="5"/>
      <c r="AQ5349" s="25"/>
      <c r="AR5349" s="25"/>
      <c r="AS5349" s="96"/>
      <c r="AT5349" s="83"/>
      <c r="AU5349" s="14"/>
      <c r="AX5349" s="83"/>
      <c r="AY5349" s="83"/>
      <c r="AZ5349" s="83"/>
      <c r="BA5349" s="83"/>
      <c r="BJ5349" s="54"/>
      <c r="BK5349" s="22"/>
      <c r="BL5349" s="24"/>
      <c r="BP5349" s="23"/>
      <c r="BQ5349" s="24"/>
      <c r="BR5349" s="22"/>
      <c r="BS5349" s="24"/>
      <c r="BT5349" s="24"/>
      <c r="BU5349" s="23"/>
      <c r="BV5349" s="26"/>
      <c r="BX5349" s="6"/>
      <c r="BY5349" s="24"/>
      <c r="BZ5349" s="109"/>
      <c r="CA5349" s="66"/>
      <c r="CB5349" s="5"/>
      <c r="CC5349" s="68"/>
      <c r="CD5349" s="67"/>
      <c r="CE5349" s="67"/>
      <c r="CF5349" s="64"/>
      <c r="CG5349" s="5"/>
      <c r="CH5349" s="69"/>
      <c r="CI5349" s="6"/>
      <c r="CJ5349" s="5"/>
      <c r="CK5349" s="25"/>
      <c r="CL5349" s="5"/>
      <c r="DN5349" s="14"/>
      <c r="DO5349" s="14"/>
      <c r="DP5349" s="5"/>
      <c r="DQ5349" s="25"/>
      <c r="DR5349" s="25"/>
      <c r="DS5349" s="96"/>
      <c r="DT5349" s="83"/>
      <c r="DU5349" s="14"/>
      <c r="DX5349" s="83"/>
      <c r="DY5349" s="83"/>
      <c r="DZ5349" s="83"/>
      <c r="EA5349" s="83"/>
      <c r="EJ5349" s="54"/>
      <c r="EK5349" s="22"/>
      <c r="EL5349" s="24"/>
      <c r="EP5349" s="23"/>
      <c r="EQ5349" s="24"/>
      <c r="ER5349" s="22"/>
      <c r="ES5349" s="24"/>
      <c r="ET5349" s="24"/>
      <c r="EU5349" s="23"/>
      <c r="EV5349" s="26"/>
      <c r="EX5349" s="6"/>
      <c r="EY5349" s="24"/>
      <c r="EZ5349" s="109"/>
      <c r="FA5349" s="66"/>
      <c r="FB5349" s="5"/>
      <c r="FC5349" s="68"/>
      <c r="FD5349" s="67"/>
      <c r="FE5349" s="67"/>
      <c r="FF5349" s="64"/>
      <c r="FG5349" s="5"/>
      <c r="FH5349" s="69"/>
      <c r="FI5349" s="6"/>
      <c r="FJ5349" s="5"/>
      <c r="FK5349" s="25"/>
      <c r="FL5349" s="5"/>
    </row>
    <row r="5350" spans="40:168">
      <c r="AN5350" s="14"/>
      <c r="AO5350" s="14"/>
      <c r="AP5350" s="5"/>
      <c r="AQ5350" s="25"/>
      <c r="AR5350" s="25"/>
      <c r="AS5350" s="96"/>
      <c r="AT5350" s="83"/>
      <c r="AU5350" s="14"/>
      <c r="AX5350" s="83"/>
      <c r="AY5350" s="83"/>
      <c r="AZ5350" s="83"/>
      <c r="BA5350" s="83"/>
      <c r="BJ5350" s="54"/>
      <c r="BK5350" s="22"/>
      <c r="BL5350" s="24"/>
      <c r="BP5350" s="23"/>
      <c r="BQ5350" s="24"/>
      <c r="BR5350" s="22"/>
      <c r="BS5350" s="24"/>
      <c r="BT5350" s="24"/>
      <c r="BU5350" s="23"/>
      <c r="BV5350" s="26"/>
      <c r="BX5350" s="6"/>
      <c r="BY5350" s="24"/>
      <c r="BZ5350" s="109"/>
      <c r="CA5350" s="66"/>
      <c r="CB5350" s="5"/>
      <c r="CC5350" s="68"/>
      <c r="CD5350" s="67"/>
      <c r="CE5350" s="67"/>
      <c r="CF5350" s="64"/>
      <c r="CG5350" s="5"/>
      <c r="CH5350" s="69"/>
      <c r="CI5350" s="6"/>
      <c r="CJ5350" s="5"/>
      <c r="CK5350" s="25"/>
      <c r="CL5350" s="5"/>
      <c r="DN5350" s="14"/>
      <c r="DO5350" s="14"/>
      <c r="DP5350" s="5"/>
      <c r="DQ5350" s="25"/>
      <c r="DR5350" s="25"/>
      <c r="DS5350" s="96"/>
      <c r="DT5350" s="83"/>
      <c r="DU5350" s="14"/>
      <c r="DX5350" s="83"/>
      <c r="DY5350" s="83"/>
      <c r="DZ5350" s="83"/>
      <c r="EA5350" s="83"/>
      <c r="EJ5350" s="54"/>
      <c r="EK5350" s="22"/>
      <c r="EL5350" s="24"/>
      <c r="EP5350" s="23"/>
      <c r="EQ5350" s="24"/>
      <c r="ER5350" s="22"/>
      <c r="ES5350" s="24"/>
      <c r="ET5350" s="24"/>
      <c r="EU5350" s="23"/>
      <c r="EV5350" s="26"/>
      <c r="EX5350" s="6"/>
      <c r="EY5350" s="24"/>
      <c r="EZ5350" s="109"/>
      <c r="FA5350" s="66"/>
      <c r="FB5350" s="5"/>
      <c r="FC5350" s="68"/>
      <c r="FD5350" s="67"/>
      <c r="FE5350" s="67"/>
      <c r="FF5350" s="64"/>
      <c r="FG5350" s="5"/>
      <c r="FH5350" s="69"/>
      <c r="FI5350" s="6"/>
      <c r="FJ5350" s="5"/>
      <c r="FK5350" s="25"/>
      <c r="FL5350" s="5"/>
    </row>
    <row r="5351" spans="40:168">
      <c r="AN5351" s="14"/>
      <c r="AO5351" s="14"/>
      <c r="AP5351" s="5"/>
      <c r="AQ5351" s="25"/>
      <c r="AR5351" s="25"/>
      <c r="AS5351" s="96"/>
      <c r="AT5351" s="83"/>
      <c r="AU5351" s="14"/>
      <c r="AX5351" s="83"/>
      <c r="AY5351" s="83"/>
      <c r="AZ5351" s="83"/>
      <c r="BA5351" s="83"/>
      <c r="BJ5351" s="54"/>
      <c r="BK5351" s="22"/>
      <c r="BL5351" s="24"/>
      <c r="BP5351" s="23"/>
      <c r="BQ5351" s="24"/>
      <c r="BR5351" s="22"/>
      <c r="BS5351" s="24"/>
      <c r="BT5351" s="24"/>
      <c r="BU5351" s="23"/>
      <c r="BV5351" s="26"/>
      <c r="BX5351" s="6"/>
      <c r="BY5351" s="24"/>
      <c r="BZ5351" s="109"/>
      <c r="CA5351" s="66"/>
      <c r="CB5351" s="5"/>
      <c r="CC5351" s="68"/>
      <c r="CD5351" s="67"/>
      <c r="CE5351" s="67"/>
      <c r="CF5351" s="64"/>
      <c r="CG5351" s="5"/>
      <c r="CH5351" s="69"/>
      <c r="CI5351" s="6"/>
      <c r="CJ5351" s="5"/>
      <c r="CK5351" s="25"/>
      <c r="CL5351" s="5"/>
      <c r="DN5351" s="14"/>
      <c r="DO5351" s="14"/>
      <c r="DP5351" s="5"/>
      <c r="DQ5351" s="25"/>
      <c r="DR5351" s="25"/>
      <c r="DS5351" s="96"/>
      <c r="DT5351" s="83"/>
      <c r="DU5351" s="14"/>
      <c r="DX5351" s="83"/>
      <c r="DY5351" s="83"/>
      <c r="DZ5351" s="83"/>
      <c r="EA5351" s="83"/>
      <c r="EJ5351" s="54"/>
      <c r="EK5351" s="22"/>
      <c r="EL5351" s="24"/>
      <c r="EP5351" s="23"/>
      <c r="EQ5351" s="24"/>
      <c r="ER5351" s="22"/>
      <c r="ES5351" s="24"/>
      <c r="ET5351" s="24"/>
      <c r="EU5351" s="23"/>
      <c r="EV5351" s="26"/>
      <c r="EX5351" s="6"/>
      <c r="EY5351" s="24"/>
      <c r="EZ5351" s="109"/>
      <c r="FA5351" s="66"/>
      <c r="FB5351" s="5"/>
      <c r="FC5351" s="68"/>
      <c r="FD5351" s="67"/>
      <c r="FE5351" s="67"/>
      <c r="FF5351" s="64"/>
      <c r="FG5351" s="5"/>
      <c r="FH5351" s="69"/>
      <c r="FI5351" s="6"/>
      <c r="FJ5351" s="5"/>
      <c r="FK5351" s="25"/>
      <c r="FL5351" s="5"/>
    </row>
    <row r="5352" spans="40:168">
      <c r="AN5352" s="14"/>
      <c r="AO5352" s="14"/>
      <c r="AP5352" s="5"/>
      <c r="AQ5352" s="25"/>
      <c r="AR5352" s="25"/>
      <c r="AS5352" s="96"/>
      <c r="AT5352" s="83"/>
      <c r="AU5352" s="14"/>
      <c r="AX5352" s="83"/>
      <c r="AY5352" s="83"/>
      <c r="AZ5352" s="83"/>
      <c r="BA5352" s="83"/>
      <c r="BJ5352" s="54"/>
      <c r="BK5352" s="22"/>
      <c r="BL5352" s="24"/>
      <c r="BP5352" s="23"/>
      <c r="BQ5352" s="24"/>
      <c r="BR5352" s="22"/>
      <c r="BS5352" s="24"/>
      <c r="BT5352" s="24"/>
      <c r="BU5352" s="23"/>
      <c r="BV5352" s="26"/>
      <c r="BX5352" s="6"/>
      <c r="BY5352" s="24"/>
      <c r="BZ5352" s="109"/>
      <c r="CA5352" s="66"/>
      <c r="CB5352" s="5"/>
      <c r="CC5352" s="68"/>
      <c r="CD5352" s="67"/>
      <c r="CE5352" s="67"/>
      <c r="CF5352" s="64"/>
      <c r="CG5352" s="5"/>
      <c r="CH5352" s="69"/>
      <c r="CI5352" s="6"/>
      <c r="CJ5352" s="5"/>
      <c r="CK5352" s="25"/>
      <c r="CL5352" s="5"/>
      <c r="DN5352" s="14"/>
      <c r="DO5352" s="14"/>
      <c r="DP5352" s="5"/>
      <c r="DQ5352" s="25"/>
      <c r="DR5352" s="25"/>
      <c r="DS5352" s="96"/>
      <c r="DT5352" s="83"/>
      <c r="DU5352" s="14"/>
      <c r="DX5352" s="83"/>
      <c r="DY5352" s="83"/>
      <c r="DZ5352" s="83"/>
      <c r="EA5352" s="83"/>
      <c r="EJ5352" s="54"/>
      <c r="EK5352" s="22"/>
      <c r="EL5352" s="24"/>
      <c r="EP5352" s="23"/>
      <c r="EQ5352" s="24"/>
      <c r="ER5352" s="22"/>
      <c r="ES5352" s="24"/>
      <c r="ET5352" s="24"/>
      <c r="EU5352" s="23"/>
      <c r="EV5352" s="26"/>
      <c r="EX5352" s="6"/>
      <c r="EY5352" s="24"/>
      <c r="EZ5352" s="109"/>
      <c r="FA5352" s="66"/>
      <c r="FB5352" s="5"/>
      <c r="FC5352" s="68"/>
      <c r="FD5352" s="67"/>
      <c r="FE5352" s="67"/>
      <c r="FF5352" s="64"/>
      <c r="FG5352" s="5"/>
      <c r="FH5352" s="69"/>
      <c r="FI5352" s="6"/>
      <c r="FJ5352" s="5"/>
      <c r="FK5352" s="25"/>
      <c r="FL5352" s="5"/>
    </row>
    <row r="5353" spans="40:168">
      <c r="AN5353" s="14"/>
      <c r="AO5353" s="14"/>
      <c r="AP5353" s="5"/>
      <c r="AQ5353" s="25"/>
      <c r="AR5353" s="25"/>
      <c r="AS5353" s="96"/>
      <c r="AT5353" s="83"/>
      <c r="AU5353" s="14"/>
      <c r="AX5353" s="83"/>
      <c r="AY5353" s="83"/>
      <c r="AZ5353" s="83"/>
      <c r="BA5353" s="83"/>
      <c r="BJ5353" s="54"/>
      <c r="BK5353" s="22"/>
      <c r="BL5353" s="24"/>
      <c r="BP5353" s="23"/>
      <c r="BQ5353" s="24"/>
      <c r="BR5353" s="22"/>
      <c r="BS5353" s="24"/>
      <c r="BT5353" s="24"/>
      <c r="BU5353" s="23"/>
      <c r="BV5353" s="26"/>
      <c r="BX5353" s="6"/>
      <c r="BY5353" s="24"/>
      <c r="BZ5353" s="109"/>
      <c r="CA5353" s="66"/>
      <c r="CB5353" s="5"/>
      <c r="CC5353" s="68"/>
      <c r="CD5353" s="67"/>
      <c r="CE5353" s="67"/>
      <c r="CF5353" s="64"/>
      <c r="CG5353" s="5"/>
      <c r="CH5353" s="69"/>
      <c r="CI5353" s="6"/>
      <c r="CJ5353" s="5"/>
      <c r="CK5353" s="25"/>
      <c r="CL5353" s="5"/>
      <c r="DN5353" s="14"/>
      <c r="DO5353" s="14"/>
      <c r="DP5353" s="5"/>
      <c r="DQ5353" s="25"/>
      <c r="DR5353" s="25"/>
      <c r="DS5353" s="96"/>
      <c r="DT5353" s="83"/>
      <c r="DU5353" s="14"/>
      <c r="DX5353" s="83"/>
      <c r="DY5353" s="83"/>
      <c r="DZ5353" s="83"/>
      <c r="EA5353" s="83"/>
      <c r="EJ5353" s="54"/>
      <c r="EK5353" s="22"/>
      <c r="EL5353" s="24"/>
      <c r="EP5353" s="23"/>
      <c r="EQ5353" s="24"/>
      <c r="ER5353" s="22"/>
      <c r="ES5353" s="24"/>
      <c r="ET5353" s="24"/>
      <c r="EU5353" s="23"/>
      <c r="EV5353" s="26"/>
      <c r="EX5353" s="6"/>
      <c r="EY5353" s="24"/>
      <c r="EZ5353" s="109"/>
      <c r="FA5353" s="66"/>
      <c r="FB5353" s="5"/>
      <c r="FC5353" s="68"/>
      <c r="FD5353" s="67"/>
      <c r="FE5353" s="67"/>
      <c r="FF5353" s="64"/>
      <c r="FG5353" s="5"/>
      <c r="FH5353" s="69"/>
      <c r="FI5353" s="6"/>
      <c r="FJ5353" s="5"/>
      <c r="FK5353" s="25"/>
      <c r="FL5353" s="5"/>
    </row>
    <row r="5354" spans="40:168">
      <c r="AN5354" s="14"/>
      <c r="AO5354" s="14"/>
      <c r="AP5354" s="5"/>
      <c r="AQ5354" s="25"/>
      <c r="AR5354" s="25"/>
      <c r="AS5354" s="96"/>
      <c r="AT5354" s="83"/>
      <c r="AU5354" s="14"/>
      <c r="AX5354" s="83"/>
      <c r="AY5354" s="83"/>
      <c r="AZ5354" s="83"/>
      <c r="BA5354" s="83"/>
      <c r="BJ5354" s="54"/>
      <c r="BK5354" s="22"/>
      <c r="BL5354" s="24"/>
      <c r="BP5354" s="23"/>
      <c r="BQ5354" s="24"/>
      <c r="BR5354" s="22"/>
      <c r="BS5354" s="24"/>
      <c r="BT5354" s="24"/>
      <c r="BU5354" s="23"/>
      <c r="BV5354" s="26"/>
      <c r="BX5354" s="6"/>
      <c r="BY5354" s="24"/>
      <c r="BZ5354" s="109"/>
      <c r="CA5354" s="66"/>
      <c r="CB5354" s="5"/>
      <c r="CC5354" s="68"/>
      <c r="CD5354" s="67"/>
      <c r="CE5354" s="67"/>
      <c r="CF5354" s="64"/>
      <c r="CG5354" s="5"/>
      <c r="CH5354" s="69"/>
      <c r="CI5354" s="6"/>
      <c r="CJ5354" s="5"/>
      <c r="CK5354" s="25"/>
      <c r="CL5354" s="5"/>
      <c r="DN5354" s="14"/>
      <c r="DO5354" s="14"/>
      <c r="DP5354" s="5"/>
      <c r="DQ5354" s="25"/>
      <c r="DR5354" s="25"/>
      <c r="DS5354" s="96"/>
      <c r="DT5354" s="83"/>
      <c r="DU5354" s="14"/>
      <c r="DX5354" s="83"/>
      <c r="DY5354" s="83"/>
      <c r="DZ5354" s="83"/>
      <c r="EA5354" s="83"/>
      <c r="EJ5354" s="54"/>
      <c r="EK5354" s="22"/>
      <c r="EL5354" s="24"/>
      <c r="EP5354" s="23"/>
      <c r="EQ5354" s="24"/>
      <c r="ER5354" s="22"/>
      <c r="ES5354" s="24"/>
      <c r="ET5354" s="24"/>
      <c r="EU5354" s="23"/>
      <c r="EV5354" s="26"/>
      <c r="EX5354" s="6"/>
      <c r="EY5354" s="24"/>
      <c r="EZ5354" s="109"/>
      <c r="FA5354" s="66"/>
      <c r="FB5354" s="5"/>
      <c r="FC5354" s="68"/>
      <c r="FD5354" s="67"/>
      <c r="FE5354" s="67"/>
      <c r="FF5354" s="64"/>
      <c r="FG5354" s="5"/>
      <c r="FH5354" s="69"/>
      <c r="FI5354" s="6"/>
      <c r="FJ5354" s="5"/>
      <c r="FK5354" s="25"/>
      <c r="FL5354" s="5"/>
    </row>
    <row r="5355" spans="40:168">
      <c r="AN5355" s="14"/>
      <c r="AO5355" s="14"/>
      <c r="AP5355" s="5"/>
      <c r="AQ5355" s="25"/>
      <c r="AR5355" s="25"/>
      <c r="AS5355" s="96"/>
      <c r="AT5355" s="83"/>
      <c r="AU5355" s="14"/>
      <c r="AX5355" s="83"/>
      <c r="AY5355" s="83"/>
      <c r="AZ5355" s="83"/>
      <c r="BA5355" s="83"/>
      <c r="BJ5355" s="54"/>
      <c r="BK5355" s="22"/>
      <c r="BL5355" s="24"/>
      <c r="BP5355" s="23"/>
      <c r="BQ5355" s="24"/>
      <c r="BR5355" s="22"/>
      <c r="BS5355" s="24"/>
      <c r="BT5355" s="24"/>
      <c r="BU5355" s="23"/>
      <c r="BV5355" s="26"/>
      <c r="BX5355" s="6"/>
      <c r="BY5355" s="24"/>
      <c r="BZ5355" s="109"/>
      <c r="CA5355" s="66"/>
      <c r="CB5355" s="5"/>
      <c r="CC5355" s="68"/>
      <c r="CD5355" s="67"/>
      <c r="CE5355" s="67"/>
      <c r="CF5355" s="64"/>
      <c r="CG5355" s="5"/>
      <c r="CH5355" s="69"/>
      <c r="CI5355" s="6"/>
      <c r="CJ5355" s="5"/>
      <c r="CK5355" s="25"/>
      <c r="CL5355" s="5"/>
      <c r="DN5355" s="14"/>
      <c r="DO5355" s="14"/>
      <c r="DP5355" s="5"/>
      <c r="DQ5355" s="25"/>
      <c r="DR5355" s="25"/>
      <c r="DS5355" s="96"/>
      <c r="DT5355" s="83"/>
      <c r="DU5355" s="14"/>
      <c r="DX5355" s="83"/>
      <c r="DY5355" s="83"/>
      <c r="DZ5355" s="83"/>
      <c r="EA5355" s="83"/>
      <c r="EJ5355" s="54"/>
      <c r="EK5355" s="22"/>
      <c r="EL5355" s="24"/>
      <c r="EP5355" s="23"/>
      <c r="EQ5355" s="24"/>
      <c r="ER5355" s="22"/>
      <c r="ES5355" s="24"/>
      <c r="ET5355" s="24"/>
      <c r="EU5355" s="23"/>
      <c r="EV5355" s="26"/>
      <c r="EX5355" s="6"/>
      <c r="EY5355" s="24"/>
      <c r="EZ5355" s="109"/>
      <c r="FA5355" s="66"/>
      <c r="FB5355" s="5"/>
      <c r="FC5355" s="68"/>
      <c r="FD5355" s="67"/>
      <c r="FE5355" s="67"/>
      <c r="FF5355" s="64"/>
      <c r="FG5355" s="5"/>
      <c r="FH5355" s="69"/>
      <c r="FI5355" s="6"/>
      <c r="FJ5355" s="5"/>
      <c r="FK5355" s="25"/>
      <c r="FL5355" s="5"/>
    </row>
    <row r="5356" spans="40:168">
      <c r="AN5356" s="14"/>
      <c r="AO5356" s="14"/>
      <c r="AP5356" s="5"/>
      <c r="AQ5356" s="25"/>
      <c r="AR5356" s="25"/>
      <c r="AS5356" s="96"/>
      <c r="AT5356" s="83"/>
      <c r="AU5356" s="14"/>
      <c r="AX5356" s="83"/>
      <c r="AY5356" s="83"/>
      <c r="AZ5356" s="83"/>
      <c r="BA5356" s="83"/>
      <c r="BJ5356" s="54"/>
      <c r="BK5356" s="22"/>
      <c r="BL5356" s="24"/>
      <c r="BP5356" s="23"/>
      <c r="BQ5356" s="24"/>
      <c r="BR5356" s="22"/>
      <c r="BS5356" s="24"/>
      <c r="BT5356" s="24"/>
      <c r="BU5356" s="23"/>
      <c r="BV5356" s="26"/>
      <c r="BX5356" s="6"/>
      <c r="BY5356" s="24"/>
      <c r="BZ5356" s="109"/>
      <c r="CA5356" s="66"/>
      <c r="CB5356" s="5"/>
      <c r="CC5356" s="68"/>
      <c r="CD5356" s="67"/>
      <c r="CE5356" s="67"/>
      <c r="CF5356" s="64"/>
      <c r="CG5356" s="5"/>
      <c r="CH5356" s="69"/>
      <c r="CI5356" s="6"/>
      <c r="CJ5356" s="5"/>
      <c r="CK5356" s="25"/>
      <c r="CL5356" s="5"/>
      <c r="DN5356" s="14"/>
      <c r="DO5356" s="14"/>
      <c r="DP5356" s="5"/>
      <c r="DQ5356" s="25"/>
      <c r="DR5356" s="25"/>
      <c r="DS5356" s="96"/>
      <c r="DT5356" s="83"/>
      <c r="DU5356" s="14"/>
      <c r="DX5356" s="83"/>
      <c r="DY5356" s="83"/>
      <c r="DZ5356" s="83"/>
      <c r="EA5356" s="83"/>
      <c r="EJ5356" s="54"/>
      <c r="EK5356" s="22"/>
      <c r="EL5356" s="24"/>
      <c r="EP5356" s="23"/>
      <c r="EQ5356" s="24"/>
      <c r="ER5356" s="22"/>
      <c r="ES5356" s="24"/>
      <c r="ET5356" s="24"/>
      <c r="EU5356" s="23"/>
      <c r="EV5356" s="26"/>
      <c r="EX5356" s="6"/>
      <c r="EY5356" s="24"/>
      <c r="EZ5356" s="109"/>
      <c r="FA5356" s="66"/>
      <c r="FB5356" s="5"/>
      <c r="FC5356" s="68"/>
      <c r="FD5356" s="67"/>
      <c r="FE5356" s="67"/>
      <c r="FF5356" s="64"/>
      <c r="FG5356" s="5"/>
      <c r="FH5356" s="69"/>
      <c r="FI5356" s="6"/>
      <c r="FJ5356" s="5"/>
      <c r="FK5356" s="25"/>
      <c r="FL5356" s="5"/>
    </row>
    <row r="5357" spans="40:168">
      <c r="AN5357" s="14"/>
      <c r="AO5357" s="14"/>
      <c r="AP5357" s="5"/>
      <c r="AQ5357" s="25"/>
      <c r="AR5357" s="25"/>
      <c r="AS5357" s="96"/>
      <c r="AT5357" s="83"/>
      <c r="AU5357" s="14"/>
      <c r="AX5357" s="83"/>
      <c r="AY5357" s="83"/>
      <c r="AZ5357" s="83"/>
      <c r="BA5357" s="83"/>
      <c r="BJ5357" s="54"/>
      <c r="BK5357" s="22"/>
      <c r="BL5357" s="24"/>
      <c r="BP5357" s="23"/>
      <c r="BQ5357" s="24"/>
      <c r="BR5357" s="22"/>
      <c r="BS5357" s="24"/>
      <c r="BT5357" s="24"/>
      <c r="BU5357" s="23"/>
      <c r="BV5357" s="26"/>
      <c r="BX5357" s="6"/>
      <c r="BY5357" s="24"/>
      <c r="BZ5357" s="109"/>
      <c r="CA5357" s="66"/>
      <c r="CB5357" s="5"/>
      <c r="CC5357" s="68"/>
      <c r="CD5357" s="67"/>
      <c r="CE5357" s="67"/>
      <c r="CF5357" s="64"/>
      <c r="CG5357" s="5"/>
      <c r="CH5357" s="69"/>
      <c r="CI5357" s="6"/>
      <c r="CJ5357" s="5"/>
      <c r="CK5357" s="25"/>
      <c r="CL5357" s="5"/>
      <c r="DN5357" s="14"/>
      <c r="DO5357" s="14"/>
      <c r="DP5357" s="5"/>
      <c r="DQ5357" s="25"/>
      <c r="DR5357" s="25"/>
      <c r="DS5357" s="96"/>
      <c r="DT5357" s="83"/>
      <c r="DU5357" s="14"/>
      <c r="DX5357" s="83"/>
      <c r="DY5357" s="83"/>
      <c r="DZ5357" s="83"/>
      <c r="EA5357" s="83"/>
      <c r="EJ5357" s="54"/>
      <c r="EK5357" s="22"/>
      <c r="EL5357" s="24"/>
      <c r="EP5357" s="23"/>
      <c r="EQ5357" s="24"/>
      <c r="ER5357" s="22"/>
      <c r="ES5357" s="24"/>
      <c r="ET5357" s="24"/>
      <c r="EU5357" s="23"/>
      <c r="EV5357" s="26"/>
      <c r="EX5357" s="6"/>
      <c r="EY5357" s="24"/>
      <c r="EZ5357" s="109"/>
      <c r="FA5357" s="66"/>
      <c r="FB5357" s="5"/>
      <c r="FC5357" s="68"/>
      <c r="FD5357" s="67"/>
      <c r="FE5357" s="67"/>
      <c r="FF5357" s="64"/>
      <c r="FG5357" s="5"/>
      <c r="FH5357" s="69"/>
      <c r="FI5357" s="6"/>
      <c r="FJ5357" s="5"/>
      <c r="FK5357" s="25"/>
      <c r="FL5357" s="5"/>
    </row>
    <row r="5358" spans="40:168">
      <c r="AN5358" s="14"/>
      <c r="AO5358" s="14"/>
      <c r="AP5358" s="5"/>
      <c r="AQ5358" s="25"/>
      <c r="AR5358" s="25"/>
      <c r="AS5358" s="96"/>
      <c r="AT5358" s="83"/>
      <c r="AU5358" s="14"/>
      <c r="AX5358" s="83"/>
      <c r="AY5358" s="83"/>
      <c r="AZ5358" s="83"/>
      <c r="BA5358" s="83"/>
      <c r="BJ5358" s="54"/>
      <c r="BK5358" s="22"/>
      <c r="BL5358" s="24"/>
      <c r="BP5358" s="23"/>
      <c r="BQ5358" s="24"/>
      <c r="BR5358" s="22"/>
      <c r="BS5358" s="24"/>
      <c r="BT5358" s="24"/>
      <c r="BU5358" s="23"/>
      <c r="BV5358" s="26"/>
      <c r="BX5358" s="6"/>
      <c r="BY5358" s="24"/>
      <c r="BZ5358" s="109"/>
      <c r="CA5358" s="66"/>
      <c r="CB5358" s="5"/>
      <c r="CC5358" s="68"/>
      <c r="CD5358" s="67"/>
      <c r="CE5358" s="67"/>
      <c r="CF5358" s="64"/>
      <c r="CG5358" s="5"/>
      <c r="CH5358" s="69"/>
      <c r="CI5358" s="6"/>
      <c r="CJ5358" s="5"/>
      <c r="CK5358" s="25"/>
      <c r="CL5358" s="5"/>
      <c r="DN5358" s="14"/>
      <c r="DO5358" s="14"/>
      <c r="DP5358" s="5"/>
      <c r="DQ5358" s="25"/>
      <c r="DR5358" s="25"/>
      <c r="DS5358" s="96"/>
      <c r="DT5358" s="83"/>
      <c r="DU5358" s="14"/>
      <c r="DX5358" s="83"/>
      <c r="DY5358" s="83"/>
      <c r="DZ5358" s="83"/>
      <c r="EA5358" s="83"/>
      <c r="EJ5358" s="54"/>
      <c r="EK5358" s="22"/>
      <c r="EL5358" s="24"/>
      <c r="EP5358" s="23"/>
      <c r="EQ5358" s="24"/>
      <c r="ER5358" s="22"/>
      <c r="ES5358" s="24"/>
      <c r="ET5358" s="24"/>
      <c r="EU5358" s="23"/>
      <c r="EV5358" s="26"/>
      <c r="EX5358" s="6"/>
      <c r="EY5358" s="24"/>
      <c r="EZ5358" s="109"/>
      <c r="FA5358" s="66"/>
      <c r="FB5358" s="5"/>
      <c r="FC5358" s="68"/>
      <c r="FD5358" s="67"/>
      <c r="FE5358" s="67"/>
      <c r="FF5358" s="64"/>
      <c r="FG5358" s="5"/>
      <c r="FH5358" s="69"/>
      <c r="FI5358" s="6"/>
      <c r="FJ5358" s="5"/>
      <c r="FK5358" s="25"/>
      <c r="FL5358" s="5"/>
    </row>
    <row r="5359" spans="40:168">
      <c r="AN5359" s="14"/>
      <c r="AO5359" s="14"/>
      <c r="AP5359" s="5"/>
      <c r="AQ5359" s="25"/>
      <c r="AR5359" s="25"/>
      <c r="AS5359" s="96"/>
      <c r="AT5359" s="83"/>
      <c r="AU5359" s="14"/>
      <c r="AX5359" s="83"/>
      <c r="AY5359" s="83"/>
      <c r="AZ5359" s="83"/>
      <c r="BA5359" s="83"/>
      <c r="BJ5359" s="54"/>
      <c r="BK5359" s="22"/>
      <c r="BL5359" s="24"/>
      <c r="BP5359" s="23"/>
      <c r="BQ5359" s="24"/>
      <c r="BR5359" s="22"/>
      <c r="BS5359" s="24"/>
      <c r="BT5359" s="24"/>
      <c r="BU5359" s="23"/>
      <c r="BV5359" s="26"/>
      <c r="BX5359" s="6"/>
      <c r="BY5359" s="24"/>
      <c r="BZ5359" s="109"/>
      <c r="CA5359" s="66"/>
      <c r="CB5359" s="5"/>
      <c r="CC5359" s="68"/>
      <c r="CD5359" s="67"/>
      <c r="CE5359" s="67"/>
      <c r="CF5359" s="64"/>
      <c r="CG5359" s="5"/>
      <c r="CH5359" s="69"/>
      <c r="CI5359" s="6"/>
      <c r="CJ5359" s="5"/>
      <c r="CK5359" s="25"/>
      <c r="CL5359" s="5"/>
      <c r="DN5359" s="14"/>
      <c r="DO5359" s="14"/>
      <c r="DP5359" s="5"/>
      <c r="DQ5359" s="25"/>
      <c r="DR5359" s="25"/>
      <c r="DS5359" s="96"/>
      <c r="DT5359" s="83"/>
      <c r="DU5359" s="14"/>
      <c r="DX5359" s="83"/>
      <c r="DY5359" s="83"/>
      <c r="DZ5359" s="83"/>
      <c r="EA5359" s="83"/>
      <c r="EJ5359" s="54"/>
      <c r="EK5359" s="22"/>
      <c r="EL5359" s="24"/>
      <c r="EP5359" s="23"/>
      <c r="EQ5359" s="24"/>
      <c r="ER5359" s="22"/>
      <c r="ES5359" s="24"/>
      <c r="ET5359" s="24"/>
      <c r="EU5359" s="23"/>
      <c r="EV5359" s="26"/>
      <c r="EX5359" s="6"/>
      <c r="EY5359" s="24"/>
      <c r="EZ5359" s="109"/>
      <c r="FA5359" s="66"/>
      <c r="FB5359" s="5"/>
      <c r="FC5359" s="68"/>
      <c r="FD5359" s="67"/>
      <c r="FE5359" s="67"/>
      <c r="FF5359" s="64"/>
      <c r="FG5359" s="5"/>
      <c r="FH5359" s="69"/>
      <c r="FI5359" s="6"/>
      <c r="FJ5359" s="5"/>
      <c r="FK5359" s="25"/>
      <c r="FL5359" s="5"/>
    </row>
    <row r="5360" spans="40:168">
      <c r="AN5360" s="14"/>
      <c r="AO5360" s="14"/>
      <c r="AP5360" s="5"/>
      <c r="AQ5360" s="25"/>
      <c r="AR5360" s="25"/>
      <c r="AS5360" s="96"/>
      <c r="AT5360" s="83"/>
      <c r="AU5360" s="14"/>
      <c r="AX5360" s="83"/>
      <c r="AY5360" s="83"/>
      <c r="AZ5360" s="83"/>
      <c r="BA5360" s="83"/>
      <c r="BJ5360" s="54"/>
      <c r="BK5360" s="22"/>
      <c r="BL5360" s="24"/>
      <c r="BP5360" s="23"/>
      <c r="BQ5360" s="24"/>
      <c r="BR5360" s="22"/>
      <c r="BS5360" s="24"/>
      <c r="BT5360" s="24"/>
      <c r="BU5360" s="23"/>
      <c r="BV5360" s="26"/>
      <c r="BX5360" s="6"/>
      <c r="BY5360" s="24"/>
      <c r="BZ5360" s="109"/>
      <c r="CA5360" s="66"/>
      <c r="CB5360" s="5"/>
      <c r="CC5360" s="68"/>
      <c r="CD5360" s="67"/>
      <c r="CE5360" s="67"/>
      <c r="CF5360" s="64"/>
      <c r="CG5360" s="5"/>
      <c r="CH5360" s="69"/>
      <c r="CI5360" s="6"/>
      <c r="CJ5360" s="5"/>
      <c r="CK5360" s="25"/>
      <c r="CL5360" s="5"/>
      <c r="DN5360" s="14"/>
      <c r="DO5360" s="14"/>
      <c r="DP5360" s="5"/>
      <c r="DQ5360" s="25"/>
      <c r="DR5360" s="25"/>
      <c r="DS5360" s="96"/>
      <c r="DT5360" s="83"/>
      <c r="DU5360" s="14"/>
      <c r="DX5360" s="83"/>
      <c r="DY5360" s="83"/>
      <c r="DZ5360" s="83"/>
      <c r="EA5360" s="83"/>
      <c r="EJ5360" s="54"/>
      <c r="EK5360" s="22"/>
      <c r="EL5360" s="24"/>
      <c r="EP5360" s="23"/>
      <c r="EQ5360" s="24"/>
      <c r="ER5360" s="22"/>
      <c r="ES5360" s="24"/>
      <c r="ET5360" s="24"/>
      <c r="EU5360" s="23"/>
      <c r="EV5360" s="26"/>
      <c r="EX5360" s="6"/>
      <c r="EY5360" s="24"/>
      <c r="EZ5360" s="109"/>
      <c r="FA5360" s="66"/>
      <c r="FB5360" s="5"/>
      <c r="FC5360" s="68"/>
      <c r="FD5360" s="67"/>
      <c r="FE5360" s="67"/>
      <c r="FF5360" s="64"/>
      <c r="FG5360" s="5"/>
      <c r="FH5360" s="69"/>
      <c r="FI5360" s="6"/>
      <c r="FJ5360" s="5"/>
      <c r="FK5360" s="25"/>
      <c r="FL5360" s="5"/>
    </row>
    <row r="5361" spans="40:168">
      <c r="AN5361" s="14"/>
      <c r="AO5361" s="14"/>
      <c r="AP5361" s="5"/>
      <c r="AQ5361" s="25"/>
      <c r="AR5361" s="25"/>
      <c r="AS5361" s="96"/>
      <c r="AT5361" s="83"/>
      <c r="AU5361" s="14"/>
      <c r="AX5361" s="83"/>
      <c r="AY5361" s="83"/>
      <c r="AZ5361" s="83"/>
      <c r="BA5361" s="83"/>
      <c r="BJ5361" s="54"/>
      <c r="BK5361" s="22"/>
      <c r="BL5361" s="24"/>
      <c r="BP5361" s="23"/>
      <c r="BQ5361" s="24"/>
      <c r="BR5361" s="22"/>
      <c r="BS5361" s="24"/>
      <c r="BT5361" s="24"/>
      <c r="BU5361" s="23"/>
      <c r="BV5361" s="26"/>
      <c r="BX5361" s="6"/>
      <c r="BY5361" s="24"/>
      <c r="BZ5361" s="109"/>
      <c r="CA5361" s="66"/>
      <c r="CB5361" s="5"/>
      <c r="CC5361" s="68"/>
      <c r="CD5361" s="67"/>
      <c r="CE5361" s="67"/>
      <c r="CF5361" s="64"/>
      <c r="CG5361" s="5"/>
      <c r="CH5361" s="69"/>
      <c r="CI5361" s="6"/>
      <c r="CJ5361" s="5"/>
      <c r="CK5361" s="25"/>
      <c r="CL5361" s="5"/>
      <c r="DN5361" s="14"/>
      <c r="DO5361" s="14"/>
      <c r="DP5361" s="5"/>
      <c r="DQ5361" s="25"/>
      <c r="DR5361" s="25"/>
      <c r="DS5361" s="96"/>
      <c r="DT5361" s="83"/>
      <c r="DU5361" s="14"/>
      <c r="DX5361" s="83"/>
      <c r="DY5361" s="83"/>
      <c r="DZ5361" s="83"/>
      <c r="EA5361" s="83"/>
      <c r="EJ5361" s="54"/>
      <c r="EK5361" s="22"/>
      <c r="EL5361" s="24"/>
      <c r="EP5361" s="23"/>
      <c r="EQ5361" s="24"/>
      <c r="ER5361" s="22"/>
      <c r="ES5361" s="24"/>
      <c r="ET5361" s="24"/>
      <c r="EU5361" s="23"/>
      <c r="EV5361" s="26"/>
      <c r="EX5361" s="6"/>
      <c r="EY5361" s="24"/>
      <c r="EZ5361" s="109"/>
      <c r="FA5361" s="66"/>
      <c r="FB5361" s="5"/>
      <c r="FC5361" s="68"/>
      <c r="FD5361" s="67"/>
      <c r="FE5361" s="67"/>
      <c r="FF5361" s="64"/>
      <c r="FG5361" s="5"/>
      <c r="FH5361" s="69"/>
      <c r="FI5361" s="6"/>
      <c r="FJ5361" s="5"/>
      <c r="FK5361" s="25"/>
      <c r="FL5361" s="5"/>
    </row>
    <row r="5362" spans="40:168">
      <c r="AN5362" s="14"/>
      <c r="AO5362" s="14"/>
      <c r="AP5362" s="5"/>
      <c r="AQ5362" s="25"/>
      <c r="AR5362" s="25"/>
      <c r="AS5362" s="96"/>
      <c r="AT5362" s="83"/>
      <c r="AU5362" s="14"/>
      <c r="AX5362" s="83"/>
      <c r="AY5362" s="83"/>
      <c r="AZ5362" s="83"/>
      <c r="BA5362" s="83"/>
      <c r="BJ5362" s="54"/>
      <c r="BK5362" s="22"/>
      <c r="BL5362" s="24"/>
      <c r="BP5362" s="23"/>
      <c r="BQ5362" s="24"/>
      <c r="BR5362" s="22"/>
      <c r="BS5362" s="24"/>
      <c r="BT5362" s="24"/>
      <c r="BU5362" s="23"/>
      <c r="BV5362" s="26"/>
      <c r="BX5362" s="6"/>
      <c r="BY5362" s="24"/>
      <c r="BZ5362" s="109"/>
      <c r="CA5362" s="66"/>
      <c r="CB5362" s="5"/>
      <c r="CC5362" s="68"/>
      <c r="CD5362" s="67"/>
      <c r="CE5362" s="67"/>
      <c r="CF5362" s="64"/>
      <c r="CG5362" s="5"/>
      <c r="CH5362" s="69"/>
      <c r="CI5362" s="6"/>
      <c r="CJ5362" s="5"/>
      <c r="CK5362" s="25"/>
      <c r="CL5362" s="5"/>
      <c r="DN5362" s="14"/>
      <c r="DO5362" s="14"/>
      <c r="DP5362" s="5"/>
      <c r="DQ5362" s="25"/>
      <c r="DR5362" s="25"/>
      <c r="DS5362" s="96"/>
      <c r="DT5362" s="83"/>
      <c r="DU5362" s="14"/>
      <c r="DX5362" s="83"/>
      <c r="DY5362" s="83"/>
      <c r="DZ5362" s="83"/>
      <c r="EA5362" s="83"/>
      <c r="EJ5362" s="54"/>
      <c r="EK5362" s="22"/>
      <c r="EL5362" s="24"/>
      <c r="EP5362" s="23"/>
      <c r="EQ5362" s="24"/>
      <c r="ER5362" s="22"/>
      <c r="ES5362" s="24"/>
      <c r="ET5362" s="24"/>
      <c r="EU5362" s="23"/>
      <c r="EV5362" s="26"/>
      <c r="EX5362" s="6"/>
      <c r="EY5362" s="24"/>
      <c r="EZ5362" s="109"/>
      <c r="FA5362" s="66"/>
      <c r="FB5362" s="5"/>
      <c r="FC5362" s="68"/>
      <c r="FD5362" s="67"/>
      <c r="FE5362" s="67"/>
      <c r="FF5362" s="64"/>
      <c r="FG5362" s="5"/>
      <c r="FH5362" s="69"/>
      <c r="FI5362" s="6"/>
      <c r="FJ5362" s="5"/>
      <c r="FK5362" s="25"/>
      <c r="FL5362" s="5"/>
    </row>
    <row r="5363" spans="40:168">
      <c r="AN5363" s="14"/>
      <c r="AO5363" s="14"/>
      <c r="AP5363" s="5"/>
      <c r="AQ5363" s="25"/>
      <c r="AR5363" s="25"/>
      <c r="AS5363" s="96"/>
      <c r="AT5363" s="83"/>
      <c r="AU5363" s="14"/>
      <c r="AX5363" s="83"/>
      <c r="AY5363" s="83"/>
      <c r="AZ5363" s="83"/>
      <c r="BA5363" s="83"/>
      <c r="BJ5363" s="54"/>
      <c r="BK5363" s="22"/>
      <c r="BL5363" s="24"/>
      <c r="BP5363" s="23"/>
      <c r="BQ5363" s="24"/>
      <c r="BR5363" s="22"/>
      <c r="BS5363" s="24"/>
      <c r="BT5363" s="24"/>
      <c r="BU5363" s="23"/>
      <c r="BV5363" s="26"/>
      <c r="BX5363" s="6"/>
      <c r="BY5363" s="24"/>
      <c r="BZ5363" s="109"/>
      <c r="CA5363" s="66"/>
      <c r="CB5363" s="5"/>
      <c r="CC5363" s="68"/>
      <c r="CD5363" s="67"/>
      <c r="CE5363" s="67"/>
      <c r="CF5363" s="64"/>
      <c r="CG5363" s="5"/>
      <c r="CH5363" s="69"/>
      <c r="CI5363" s="6"/>
      <c r="CJ5363" s="5"/>
      <c r="CK5363" s="25"/>
      <c r="CL5363" s="5"/>
      <c r="DN5363" s="14"/>
      <c r="DO5363" s="14"/>
      <c r="DP5363" s="5"/>
      <c r="DQ5363" s="25"/>
      <c r="DR5363" s="25"/>
      <c r="DS5363" s="96"/>
      <c r="DT5363" s="83"/>
      <c r="DU5363" s="14"/>
      <c r="DX5363" s="83"/>
      <c r="DY5363" s="83"/>
      <c r="DZ5363" s="83"/>
      <c r="EA5363" s="83"/>
      <c r="EJ5363" s="54"/>
      <c r="EK5363" s="22"/>
      <c r="EL5363" s="24"/>
      <c r="EP5363" s="23"/>
      <c r="EQ5363" s="24"/>
      <c r="ER5363" s="22"/>
      <c r="ES5363" s="24"/>
      <c r="ET5363" s="24"/>
      <c r="EU5363" s="23"/>
      <c r="EV5363" s="26"/>
      <c r="EX5363" s="6"/>
      <c r="EY5363" s="24"/>
      <c r="EZ5363" s="109"/>
      <c r="FA5363" s="66"/>
      <c r="FB5363" s="5"/>
      <c r="FC5363" s="68"/>
      <c r="FD5363" s="67"/>
      <c r="FE5363" s="67"/>
      <c r="FF5363" s="64"/>
      <c r="FG5363" s="5"/>
      <c r="FH5363" s="69"/>
      <c r="FI5363" s="6"/>
      <c r="FJ5363" s="5"/>
      <c r="FK5363" s="25"/>
      <c r="FL5363" s="5"/>
    </row>
    <row r="5364" spans="40:168">
      <c r="AN5364" s="14"/>
      <c r="AO5364" s="14"/>
      <c r="AP5364" s="5"/>
      <c r="AQ5364" s="25"/>
      <c r="AR5364" s="25"/>
      <c r="AS5364" s="96"/>
      <c r="AT5364" s="83"/>
      <c r="AU5364" s="14"/>
      <c r="AX5364" s="83"/>
      <c r="AY5364" s="83"/>
      <c r="AZ5364" s="83"/>
      <c r="BA5364" s="83"/>
      <c r="BJ5364" s="54"/>
      <c r="BK5364" s="22"/>
      <c r="BL5364" s="24"/>
      <c r="BP5364" s="23"/>
      <c r="BQ5364" s="24"/>
      <c r="BR5364" s="22"/>
      <c r="BS5364" s="24"/>
      <c r="BT5364" s="24"/>
      <c r="BU5364" s="23"/>
      <c r="BV5364" s="26"/>
      <c r="BX5364" s="6"/>
      <c r="BY5364" s="24"/>
      <c r="BZ5364" s="109"/>
      <c r="CA5364" s="66"/>
      <c r="CB5364" s="5"/>
      <c r="CC5364" s="68"/>
      <c r="CD5364" s="67"/>
      <c r="CE5364" s="67"/>
      <c r="CF5364" s="64"/>
      <c r="CG5364" s="5"/>
      <c r="CH5364" s="69"/>
      <c r="CI5364" s="6"/>
      <c r="CJ5364" s="5"/>
      <c r="CK5364" s="25"/>
      <c r="CL5364" s="5"/>
      <c r="DN5364" s="14"/>
      <c r="DO5364" s="14"/>
      <c r="DP5364" s="5"/>
      <c r="DQ5364" s="25"/>
      <c r="DR5364" s="25"/>
      <c r="DS5364" s="96"/>
      <c r="DT5364" s="83"/>
      <c r="DU5364" s="14"/>
      <c r="DX5364" s="83"/>
      <c r="DY5364" s="83"/>
      <c r="DZ5364" s="83"/>
      <c r="EA5364" s="83"/>
      <c r="EJ5364" s="54"/>
      <c r="EK5364" s="22"/>
      <c r="EL5364" s="24"/>
      <c r="EP5364" s="23"/>
      <c r="EQ5364" s="24"/>
      <c r="ER5364" s="22"/>
      <c r="ES5364" s="24"/>
      <c r="ET5364" s="24"/>
      <c r="EU5364" s="23"/>
      <c r="EV5364" s="26"/>
      <c r="EX5364" s="6"/>
      <c r="EY5364" s="24"/>
      <c r="EZ5364" s="109"/>
      <c r="FA5364" s="66"/>
      <c r="FB5364" s="5"/>
      <c r="FC5364" s="68"/>
      <c r="FD5364" s="67"/>
      <c r="FE5364" s="67"/>
      <c r="FF5364" s="64"/>
      <c r="FG5364" s="5"/>
      <c r="FH5364" s="69"/>
      <c r="FI5364" s="6"/>
      <c r="FJ5364" s="5"/>
      <c r="FK5364" s="25"/>
      <c r="FL5364" s="5"/>
    </row>
    <row r="5365" spans="40:168">
      <c r="AN5365" s="14"/>
      <c r="AO5365" s="14"/>
      <c r="AP5365" s="5"/>
      <c r="AQ5365" s="25"/>
      <c r="AR5365" s="25"/>
      <c r="AS5365" s="96"/>
      <c r="AT5365" s="83"/>
      <c r="AU5365" s="14"/>
      <c r="AX5365" s="83"/>
      <c r="AY5365" s="83"/>
      <c r="AZ5365" s="83"/>
      <c r="BA5365" s="83"/>
      <c r="BJ5365" s="54"/>
      <c r="BK5365" s="22"/>
      <c r="BL5365" s="24"/>
      <c r="BP5365" s="23"/>
      <c r="BQ5365" s="24"/>
      <c r="BR5365" s="22"/>
      <c r="BS5365" s="24"/>
      <c r="BT5365" s="24"/>
      <c r="BU5365" s="23"/>
      <c r="BV5365" s="26"/>
      <c r="BX5365" s="6"/>
      <c r="BY5365" s="24"/>
      <c r="BZ5365" s="109"/>
      <c r="CA5365" s="66"/>
      <c r="CB5365" s="5"/>
      <c r="CC5365" s="68"/>
      <c r="CD5365" s="67"/>
      <c r="CE5365" s="67"/>
      <c r="CF5365" s="64"/>
      <c r="CG5365" s="5"/>
      <c r="CH5365" s="69"/>
      <c r="CI5365" s="6"/>
      <c r="CJ5365" s="5"/>
      <c r="CK5365" s="25"/>
      <c r="CL5365" s="5"/>
      <c r="DN5365" s="14"/>
      <c r="DO5365" s="14"/>
      <c r="DP5365" s="5"/>
      <c r="DQ5365" s="25"/>
      <c r="DR5365" s="25"/>
      <c r="DS5365" s="96"/>
      <c r="DT5365" s="83"/>
      <c r="DU5365" s="14"/>
      <c r="DX5365" s="83"/>
      <c r="DY5365" s="83"/>
      <c r="DZ5365" s="83"/>
      <c r="EA5365" s="83"/>
      <c r="EJ5365" s="54"/>
      <c r="EK5365" s="22"/>
      <c r="EL5365" s="24"/>
      <c r="EP5365" s="23"/>
      <c r="EQ5365" s="24"/>
      <c r="ER5365" s="22"/>
      <c r="ES5365" s="24"/>
      <c r="ET5365" s="24"/>
      <c r="EU5365" s="23"/>
      <c r="EV5365" s="26"/>
      <c r="EX5365" s="6"/>
      <c r="EY5365" s="24"/>
      <c r="EZ5365" s="109"/>
      <c r="FA5365" s="66"/>
      <c r="FB5365" s="5"/>
      <c r="FC5365" s="68"/>
      <c r="FD5365" s="67"/>
      <c r="FE5365" s="67"/>
      <c r="FF5365" s="64"/>
      <c r="FG5365" s="5"/>
      <c r="FH5365" s="69"/>
      <c r="FI5365" s="6"/>
      <c r="FJ5365" s="5"/>
      <c r="FK5365" s="25"/>
      <c r="FL5365" s="5"/>
    </row>
    <row r="5366" spans="40:168">
      <c r="AN5366" s="14"/>
      <c r="AO5366" s="14"/>
      <c r="AP5366" s="5"/>
      <c r="AQ5366" s="25"/>
      <c r="AR5366" s="25"/>
      <c r="AS5366" s="96"/>
      <c r="AT5366" s="83"/>
      <c r="AU5366" s="14"/>
      <c r="AX5366" s="83"/>
      <c r="AY5366" s="83"/>
      <c r="AZ5366" s="83"/>
      <c r="BA5366" s="83"/>
      <c r="BJ5366" s="54"/>
      <c r="BK5366" s="22"/>
      <c r="BL5366" s="24"/>
      <c r="BP5366" s="23"/>
      <c r="BQ5366" s="24"/>
      <c r="BR5366" s="22"/>
      <c r="BS5366" s="24"/>
      <c r="BT5366" s="24"/>
      <c r="BU5366" s="23"/>
      <c r="BV5366" s="26"/>
      <c r="BX5366" s="6"/>
      <c r="BY5366" s="24"/>
      <c r="BZ5366" s="109"/>
      <c r="CA5366" s="66"/>
      <c r="CB5366" s="5"/>
      <c r="CC5366" s="68"/>
      <c r="CD5366" s="67"/>
      <c r="CE5366" s="67"/>
      <c r="CF5366" s="64"/>
      <c r="CG5366" s="5"/>
      <c r="CH5366" s="69"/>
      <c r="CI5366" s="6"/>
      <c r="CJ5366" s="5"/>
      <c r="CK5366" s="25"/>
      <c r="CL5366" s="5"/>
      <c r="DN5366" s="14"/>
      <c r="DO5366" s="14"/>
      <c r="DP5366" s="5"/>
      <c r="DQ5366" s="25"/>
      <c r="DR5366" s="25"/>
      <c r="DS5366" s="96"/>
      <c r="DT5366" s="83"/>
      <c r="DU5366" s="14"/>
      <c r="DX5366" s="83"/>
      <c r="DY5366" s="83"/>
      <c r="DZ5366" s="83"/>
      <c r="EA5366" s="83"/>
      <c r="EJ5366" s="54"/>
      <c r="EK5366" s="22"/>
      <c r="EL5366" s="24"/>
      <c r="EP5366" s="23"/>
      <c r="EQ5366" s="24"/>
      <c r="ER5366" s="22"/>
      <c r="ES5366" s="24"/>
      <c r="ET5366" s="24"/>
      <c r="EU5366" s="23"/>
      <c r="EV5366" s="26"/>
      <c r="EX5366" s="6"/>
      <c r="EY5366" s="24"/>
      <c r="EZ5366" s="109"/>
      <c r="FA5366" s="66"/>
      <c r="FB5366" s="5"/>
      <c r="FC5366" s="68"/>
      <c r="FD5366" s="67"/>
      <c r="FE5366" s="67"/>
      <c r="FF5366" s="64"/>
      <c r="FG5366" s="5"/>
      <c r="FH5366" s="69"/>
      <c r="FI5366" s="6"/>
      <c r="FJ5366" s="5"/>
      <c r="FK5366" s="25"/>
      <c r="FL5366" s="5"/>
    </row>
    <row r="5367" spans="40:168">
      <c r="AN5367" s="14"/>
      <c r="AO5367" s="14"/>
      <c r="AP5367" s="5"/>
      <c r="AQ5367" s="25"/>
      <c r="AR5367" s="25"/>
      <c r="AS5367" s="96"/>
      <c r="AT5367" s="83"/>
      <c r="AU5367" s="14"/>
      <c r="AX5367" s="83"/>
      <c r="AY5367" s="83"/>
      <c r="AZ5367" s="83"/>
      <c r="BA5367" s="83"/>
      <c r="BJ5367" s="54"/>
      <c r="BK5367" s="22"/>
      <c r="BL5367" s="24"/>
      <c r="BP5367" s="23"/>
      <c r="BQ5367" s="24"/>
      <c r="BR5367" s="22"/>
      <c r="BS5367" s="24"/>
      <c r="BT5367" s="24"/>
      <c r="BU5367" s="23"/>
      <c r="BV5367" s="26"/>
      <c r="BX5367" s="6"/>
      <c r="BY5367" s="24"/>
      <c r="BZ5367" s="109"/>
      <c r="CA5367" s="66"/>
      <c r="CB5367" s="5"/>
      <c r="CC5367" s="68"/>
      <c r="CD5367" s="67"/>
      <c r="CE5367" s="67"/>
      <c r="CF5367" s="64"/>
      <c r="CG5367" s="5"/>
      <c r="CH5367" s="69"/>
      <c r="CI5367" s="6"/>
      <c r="CJ5367" s="5"/>
      <c r="CK5367" s="25"/>
      <c r="CL5367" s="5"/>
      <c r="DN5367" s="14"/>
      <c r="DO5367" s="14"/>
      <c r="DP5367" s="5"/>
      <c r="DQ5367" s="25"/>
      <c r="DR5367" s="25"/>
      <c r="DS5367" s="96"/>
      <c r="DT5367" s="83"/>
      <c r="DU5367" s="14"/>
      <c r="DX5367" s="83"/>
      <c r="DY5367" s="83"/>
      <c r="DZ5367" s="83"/>
      <c r="EA5367" s="83"/>
      <c r="EJ5367" s="54"/>
      <c r="EK5367" s="22"/>
      <c r="EL5367" s="24"/>
      <c r="EP5367" s="23"/>
      <c r="EQ5367" s="24"/>
      <c r="ER5367" s="22"/>
      <c r="ES5367" s="24"/>
      <c r="ET5367" s="24"/>
      <c r="EU5367" s="23"/>
      <c r="EV5367" s="26"/>
      <c r="EX5367" s="6"/>
      <c r="EY5367" s="24"/>
      <c r="EZ5367" s="109"/>
      <c r="FA5367" s="66"/>
      <c r="FB5367" s="5"/>
      <c r="FC5367" s="68"/>
      <c r="FD5367" s="67"/>
      <c r="FE5367" s="67"/>
      <c r="FF5367" s="64"/>
      <c r="FG5367" s="5"/>
      <c r="FH5367" s="69"/>
      <c r="FI5367" s="6"/>
      <c r="FJ5367" s="5"/>
      <c r="FK5367" s="25"/>
      <c r="FL5367" s="5"/>
    </row>
    <row r="5368" spans="40:168">
      <c r="AN5368" s="14"/>
      <c r="AO5368" s="14"/>
      <c r="AP5368" s="5"/>
      <c r="AQ5368" s="25"/>
      <c r="AR5368" s="25"/>
      <c r="AS5368" s="96"/>
      <c r="AT5368" s="83"/>
      <c r="AU5368" s="14"/>
      <c r="AX5368" s="83"/>
      <c r="AY5368" s="83"/>
      <c r="AZ5368" s="83"/>
      <c r="BA5368" s="83"/>
      <c r="BJ5368" s="54"/>
      <c r="BK5368" s="22"/>
      <c r="BL5368" s="24"/>
      <c r="BP5368" s="23"/>
      <c r="BQ5368" s="24"/>
      <c r="BR5368" s="22"/>
      <c r="BS5368" s="24"/>
      <c r="BT5368" s="24"/>
      <c r="BU5368" s="23"/>
      <c r="BV5368" s="26"/>
      <c r="BX5368" s="6"/>
      <c r="BY5368" s="24"/>
      <c r="BZ5368" s="109"/>
      <c r="CA5368" s="66"/>
      <c r="CB5368" s="5"/>
      <c r="CC5368" s="68"/>
      <c r="CD5368" s="67"/>
      <c r="CE5368" s="67"/>
      <c r="CF5368" s="64"/>
      <c r="CG5368" s="5"/>
      <c r="CH5368" s="69"/>
      <c r="CI5368" s="6"/>
      <c r="CJ5368" s="5"/>
      <c r="CK5368" s="25"/>
      <c r="CL5368" s="5"/>
      <c r="DN5368" s="14"/>
      <c r="DO5368" s="14"/>
      <c r="DP5368" s="5"/>
      <c r="DQ5368" s="25"/>
      <c r="DR5368" s="25"/>
      <c r="DS5368" s="96"/>
      <c r="DT5368" s="83"/>
      <c r="DU5368" s="14"/>
      <c r="DX5368" s="83"/>
      <c r="DY5368" s="83"/>
      <c r="DZ5368" s="83"/>
      <c r="EA5368" s="83"/>
      <c r="EJ5368" s="54"/>
      <c r="EK5368" s="22"/>
      <c r="EL5368" s="24"/>
      <c r="EP5368" s="23"/>
      <c r="EQ5368" s="24"/>
      <c r="ER5368" s="22"/>
      <c r="ES5368" s="24"/>
      <c r="ET5368" s="24"/>
      <c r="EU5368" s="23"/>
      <c r="EV5368" s="26"/>
      <c r="EX5368" s="6"/>
      <c r="EY5368" s="24"/>
      <c r="EZ5368" s="109"/>
      <c r="FA5368" s="66"/>
      <c r="FB5368" s="5"/>
      <c r="FC5368" s="68"/>
      <c r="FD5368" s="67"/>
      <c r="FE5368" s="67"/>
      <c r="FF5368" s="64"/>
      <c r="FG5368" s="5"/>
      <c r="FH5368" s="69"/>
      <c r="FI5368" s="6"/>
      <c r="FJ5368" s="5"/>
      <c r="FK5368" s="25"/>
      <c r="FL5368" s="5"/>
    </row>
    <row r="5369" spans="40:168">
      <c r="AN5369" s="14"/>
      <c r="AO5369" s="14"/>
      <c r="AP5369" s="5"/>
      <c r="AQ5369" s="25"/>
      <c r="AR5369" s="25"/>
      <c r="AS5369" s="96"/>
      <c r="AT5369" s="83"/>
      <c r="AU5369" s="14"/>
      <c r="AX5369" s="83"/>
      <c r="AY5369" s="83"/>
      <c r="AZ5369" s="83"/>
      <c r="BA5369" s="83"/>
      <c r="BJ5369" s="54"/>
      <c r="BK5369" s="22"/>
      <c r="BL5369" s="24"/>
      <c r="BP5369" s="23"/>
      <c r="BQ5369" s="24"/>
      <c r="BR5369" s="22"/>
      <c r="BS5369" s="24"/>
      <c r="BT5369" s="24"/>
      <c r="BU5369" s="23"/>
      <c r="BV5369" s="26"/>
      <c r="BX5369" s="6"/>
      <c r="BY5369" s="24"/>
      <c r="BZ5369" s="109"/>
      <c r="CA5369" s="66"/>
      <c r="CB5369" s="5"/>
      <c r="CC5369" s="68"/>
      <c r="CD5369" s="67"/>
      <c r="CE5369" s="67"/>
      <c r="CF5369" s="64"/>
      <c r="CG5369" s="5"/>
      <c r="CH5369" s="69"/>
      <c r="CI5369" s="6"/>
      <c r="CJ5369" s="5"/>
      <c r="CK5369" s="25"/>
      <c r="CL5369" s="5"/>
      <c r="DN5369" s="14"/>
      <c r="DO5369" s="14"/>
      <c r="DP5369" s="5"/>
      <c r="DQ5369" s="25"/>
      <c r="DR5369" s="25"/>
      <c r="DS5369" s="96"/>
      <c r="DT5369" s="83"/>
      <c r="DU5369" s="14"/>
      <c r="DX5369" s="83"/>
      <c r="DY5369" s="83"/>
      <c r="DZ5369" s="83"/>
      <c r="EA5369" s="83"/>
      <c r="EJ5369" s="54"/>
      <c r="EK5369" s="22"/>
      <c r="EL5369" s="24"/>
      <c r="EP5369" s="23"/>
      <c r="EQ5369" s="24"/>
      <c r="ER5369" s="22"/>
      <c r="ES5369" s="24"/>
      <c r="ET5369" s="24"/>
      <c r="EU5369" s="23"/>
      <c r="EV5369" s="26"/>
      <c r="EX5369" s="6"/>
      <c r="EY5369" s="24"/>
      <c r="EZ5369" s="109"/>
      <c r="FA5369" s="66"/>
      <c r="FB5369" s="5"/>
      <c r="FC5369" s="68"/>
      <c r="FD5369" s="67"/>
      <c r="FE5369" s="67"/>
      <c r="FF5369" s="64"/>
      <c r="FG5369" s="5"/>
      <c r="FH5369" s="69"/>
      <c r="FI5369" s="6"/>
      <c r="FJ5369" s="5"/>
      <c r="FK5369" s="25"/>
      <c r="FL5369" s="5"/>
    </row>
    <row r="5370" spans="40:168">
      <c r="AN5370" s="14"/>
      <c r="AO5370" s="14"/>
      <c r="AP5370" s="5"/>
      <c r="AQ5370" s="25"/>
      <c r="AR5370" s="25"/>
      <c r="AS5370" s="96"/>
      <c r="AT5370" s="83"/>
      <c r="AU5370" s="14"/>
      <c r="AX5370" s="83"/>
      <c r="AY5370" s="83"/>
      <c r="AZ5370" s="83"/>
      <c r="BA5370" s="83"/>
      <c r="BJ5370" s="54"/>
      <c r="BK5370" s="22"/>
      <c r="BL5370" s="24"/>
      <c r="BP5370" s="23"/>
      <c r="BQ5370" s="24"/>
      <c r="BR5370" s="22"/>
      <c r="BS5370" s="24"/>
      <c r="BT5370" s="24"/>
      <c r="BU5370" s="23"/>
      <c r="BV5370" s="26"/>
      <c r="BX5370" s="6"/>
      <c r="BY5370" s="24"/>
      <c r="BZ5370" s="109"/>
      <c r="CA5370" s="66"/>
      <c r="CB5370" s="5"/>
      <c r="CC5370" s="68"/>
      <c r="CD5370" s="67"/>
      <c r="CE5370" s="67"/>
      <c r="CF5370" s="64"/>
      <c r="CG5370" s="5"/>
      <c r="CH5370" s="69"/>
      <c r="CI5370" s="6"/>
      <c r="CJ5370" s="5"/>
      <c r="CK5370" s="25"/>
      <c r="CL5370" s="5"/>
      <c r="DN5370" s="14"/>
      <c r="DO5370" s="14"/>
      <c r="DP5370" s="5"/>
      <c r="DQ5370" s="25"/>
      <c r="DR5370" s="25"/>
      <c r="DS5370" s="96"/>
      <c r="DT5370" s="83"/>
      <c r="DU5370" s="14"/>
      <c r="DX5370" s="83"/>
      <c r="DY5370" s="83"/>
      <c r="DZ5370" s="83"/>
      <c r="EA5370" s="83"/>
      <c r="EJ5370" s="54"/>
      <c r="EK5370" s="22"/>
      <c r="EL5370" s="24"/>
      <c r="EP5370" s="23"/>
      <c r="EQ5370" s="24"/>
      <c r="ER5370" s="22"/>
      <c r="ES5370" s="24"/>
      <c r="ET5370" s="24"/>
      <c r="EU5370" s="23"/>
      <c r="EV5370" s="26"/>
      <c r="EX5370" s="6"/>
      <c r="EY5370" s="24"/>
      <c r="EZ5370" s="109"/>
      <c r="FA5370" s="66"/>
      <c r="FB5370" s="5"/>
      <c r="FC5370" s="68"/>
      <c r="FD5370" s="67"/>
      <c r="FE5370" s="67"/>
      <c r="FF5370" s="64"/>
      <c r="FG5370" s="5"/>
      <c r="FH5370" s="69"/>
      <c r="FI5370" s="6"/>
      <c r="FJ5370" s="5"/>
      <c r="FK5370" s="25"/>
      <c r="FL5370" s="5"/>
    </row>
    <row r="5371" spans="40:168">
      <c r="AN5371" s="14"/>
      <c r="AO5371" s="14"/>
      <c r="AP5371" s="5"/>
      <c r="AQ5371" s="25"/>
      <c r="AR5371" s="25"/>
      <c r="AS5371" s="96"/>
      <c r="AT5371" s="83"/>
      <c r="AU5371" s="14"/>
      <c r="AX5371" s="83"/>
      <c r="AY5371" s="83"/>
      <c r="AZ5371" s="83"/>
      <c r="BA5371" s="83"/>
      <c r="BJ5371" s="54"/>
      <c r="BK5371" s="22"/>
      <c r="BL5371" s="24"/>
      <c r="BP5371" s="23"/>
      <c r="BQ5371" s="24"/>
      <c r="BR5371" s="22"/>
      <c r="BS5371" s="24"/>
      <c r="BT5371" s="24"/>
      <c r="BU5371" s="23"/>
      <c r="BV5371" s="26"/>
      <c r="BX5371" s="6"/>
      <c r="BY5371" s="24"/>
      <c r="BZ5371" s="109"/>
      <c r="CA5371" s="66"/>
      <c r="CB5371" s="5"/>
      <c r="CC5371" s="68"/>
      <c r="CD5371" s="67"/>
      <c r="CE5371" s="67"/>
      <c r="CF5371" s="64"/>
      <c r="CG5371" s="5"/>
      <c r="CH5371" s="69"/>
      <c r="CI5371" s="6"/>
      <c r="CJ5371" s="5"/>
      <c r="CK5371" s="25"/>
      <c r="CL5371" s="5"/>
      <c r="DN5371" s="14"/>
      <c r="DO5371" s="14"/>
      <c r="DP5371" s="5"/>
      <c r="DQ5371" s="25"/>
      <c r="DR5371" s="25"/>
      <c r="DS5371" s="96"/>
      <c r="DT5371" s="83"/>
      <c r="DU5371" s="14"/>
      <c r="DX5371" s="83"/>
      <c r="DY5371" s="83"/>
      <c r="DZ5371" s="83"/>
      <c r="EA5371" s="83"/>
      <c r="EJ5371" s="54"/>
      <c r="EK5371" s="22"/>
      <c r="EL5371" s="24"/>
      <c r="EP5371" s="23"/>
      <c r="EQ5371" s="24"/>
      <c r="ER5371" s="22"/>
      <c r="ES5371" s="24"/>
      <c r="ET5371" s="24"/>
      <c r="EU5371" s="23"/>
      <c r="EV5371" s="26"/>
      <c r="EX5371" s="6"/>
      <c r="EY5371" s="24"/>
      <c r="EZ5371" s="109"/>
      <c r="FA5371" s="66"/>
      <c r="FB5371" s="5"/>
      <c r="FC5371" s="68"/>
      <c r="FD5371" s="67"/>
      <c r="FE5371" s="67"/>
      <c r="FF5371" s="64"/>
      <c r="FG5371" s="5"/>
      <c r="FH5371" s="69"/>
      <c r="FI5371" s="6"/>
      <c r="FJ5371" s="5"/>
      <c r="FK5371" s="25"/>
      <c r="FL5371" s="5"/>
    </row>
    <row r="5372" spans="40:168">
      <c r="AN5372" s="14"/>
      <c r="AO5372" s="14"/>
      <c r="AP5372" s="5"/>
      <c r="AQ5372" s="25"/>
      <c r="AR5372" s="25"/>
      <c r="AS5372" s="96"/>
      <c r="AT5372" s="83"/>
      <c r="AU5372" s="14"/>
      <c r="AX5372" s="83"/>
      <c r="AY5372" s="83"/>
      <c r="AZ5372" s="83"/>
      <c r="BA5372" s="83"/>
      <c r="BJ5372" s="54"/>
      <c r="BK5372" s="22"/>
      <c r="BL5372" s="24"/>
      <c r="BP5372" s="23"/>
      <c r="BQ5372" s="24"/>
      <c r="BR5372" s="22"/>
      <c r="BS5372" s="24"/>
      <c r="BT5372" s="24"/>
      <c r="BU5372" s="23"/>
      <c r="BV5372" s="26"/>
      <c r="BX5372" s="6"/>
      <c r="BY5372" s="24"/>
      <c r="BZ5372" s="109"/>
      <c r="CA5372" s="66"/>
      <c r="CB5372" s="5"/>
      <c r="CC5372" s="68"/>
      <c r="CD5372" s="67"/>
      <c r="CE5372" s="67"/>
      <c r="CF5372" s="64"/>
      <c r="CG5372" s="5"/>
      <c r="CH5372" s="69"/>
      <c r="CI5372" s="6"/>
      <c r="CJ5372" s="5"/>
      <c r="CK5372" s="25"/>
      <c r="CL5372" s="5"/>
      <c r="DN5372" s="14"/>
      <c r="DO5372" s="14"/>
      <c r="DP5372" s="5"/>
      <c r="DQ5372" s="25"/>
      <c r="DR5372" s="25"/>
      <c r="DS5372" s="96"/>
      <c r="DT5372" s="83"/>
      <c r="DU5372" s="14"/>
      <c r="DX5372" s="83"/>
      <c r="DY5372" s="83"/>
      <c r="DZ5372" s="83"/>
      <c r="EA5372" s="83"/>
      <c r="EJ5372" s="54"/>
      <c r="EK5372" s="22"/>
      <c r="EL5372" s="24"/>
      <c r="EP5372" s="23"/>
      <c r="EQ5372" s="24"/>
      <c r="ER5372" s="22"/>
      <c r="ES5372" s="24"/>
      <c r="ET5372" s="24"/>
      <c r="EU5372" s="23"/>
      <c r="EV5372" s="26"/>
      <c r="EX5372" s="6"/>
      <c r="EY5372" s="24"/>
      <c r="EZ5372" s="109"/>
      <c r="FA5372" s="66"/>
      <c r="FB5372" s="5"/>
      <c r="FC5372" s="68"/>
      <c r="FD5372" s="67"/>
      <c r="FE5372" s="67"/>
      <c r="FF5372" s="64"/>
      <c r="FG5372" s="5"/>
      <c r="FH5372" s="69"/>
      <c r="FI5372" s="6"/>
      <c r="FJ5372" s="5"/>
      <c r="FK5372" s="25"/>
      <c r="FL5372" s="5"/>
    </row>
    <row r="5373" spans="40:168">
      <c r="AN5373" s="14"/>
      <c r="AO5373" s="14"/>
      <c r="AP5373" s="5"/>
      <c r="AQ5373" s="25"/>
      <c r="AR5373" s="25"/>
      <c r="AS5373" s="96"/>
      <c r="AT5373" s="83"/>
      <c r="AU5373" s="14"/>
      <c r="AX5373" s="83"/>
      <c r="AY5373" s="83"/>
      <c r="AZ5373" s="83"/>
      <c r="BA5373" s="83"/>
      <c r="BJ5373" s="54"/>
      <c r="BK5373" s="22"/>
      <c r="BL5373" s="24"/>
      <c r="BP5373" s="23"/>
      <c r="BQ5373" s="24"/>
      <c r="BR5373" s="22"/>
      <c r="BS5373" s="24"/>
      <c r="BT5373" s="24"/>
      <c r="BU5373" s="23"/>
      <c r="BV5373" s="26"/>
      <c r="BX5373" s="6"/>
      <c r="BY5373" s="24"/>
      <c r="BZ5373" s="109"/>
      <c r="CA5373" s="66"/>
      <c r="CB5373" s="5"/>
      <c r="CC5373" s="68"/>
      <c r="CD5373" s="67"/>
      <c r="CE5373" s="67"/>
      <c r="CF5373" s="64"/>
      <c r="CG5373" s="5"/>
      <c r="CH5373" s="69"/>
      <c r="CI5373" s="6"/>
      <c r="CJ5373" s="5"/>
      <c r="CK5373" s="25"/>
      <c r="CL5373" s="5"/>
      <c r="DN5373" s="14"/>
      <c r="DO5373" s="14"/>
      <c r="DP5373" s="5"/>
      <c r="DQ5373" s="25"/>
      <c r="DR5373" s="25"/>
      <c r="DS5373" s="96"/>
      <c r="DT5373" s="83"/>
      <c r="DU5373" s="14"/>
      <c r="DX5373" s="83"/>
      <c r="DY5373" s="83"/>
      <c r="DZ5373" s="83"/>
      <c r="EA5373" s="83"/>
      <c r="EJ5373" s="54"/>
      <c r="EK5373" s="22"/>
      <c r="EL5373" s="24"/>
      <c r="EP5373" s="23"/>
      <c r="EQ5373" s="24"/>
      <c r="ER5373" s="22"/>
      <c r="ES5373" s="24"/>
      <c r="ET5373" s="24"/>
      <c r="EU5373" s="23"/>
      <c r="EV5373" s="26"/>
      <c r="EX5373" s="6"/>
      <c r="EY5373" s="24"/>
      <c r="EZ5373" s="109"/>
      <c r="FA5373" s="66"/>
      <c r="FB5373" s="5"/>
      <c r="FC5373" s="68"/>
      <c r="FD5373" s="67"/>
      <c r="FE5373" s="67"/>
      <c r="FF5373" s="64"/>
      <c r="FG5373" s="5"/>
      <c r="FH5373" s="69"/>
      <c r="FI5373" s="6"/>
      <c r="FJ5373" s="5"/>
      <c r="FK5373" s="25"/>
      <c r="FL5373" s="5"/>
    </row>
    <row r="5374" spans="40:168">
      <c r="AN5374" s="14"/>
      <c r="AO5374" s="14"/>
      <c r="AP5374" s="5"/>
      <c r="AQ5374" s="25"/>
      <c r="AR5374" s="25"/>
      <c r="AS5374" s="96"/>
      <c r="AT5374" s="83"/>
      <c r="AU5374" s="14"/>
      <c r="AX5374" s="83"/>
      <c r="AY5374" s="83"/>
      <c r="AZ5374" s="83"/>
      <c r="BA5374" s="83"/>
      <c r="BJ5374" s="54"/>
      <c r="BK5374" s="22"/>
      <c r="BL5374" s="24"/>
      <c r="BP5374" s="23"/>
      <c r="BQ5374" s="24"/>
      <c r="BR5374" s="22"/>
      <c r="BS5374" s="24"/>
      <c r="BT5374" s="24"/>
      <c r="BU5374" s="23"/>
      <c r="BV5374" s="26"/>
      <c r="BX5374" s="6"/>
      <c r="BY5374" s="24"/>
      <c r="BZ5374" s="109"/>
      <c r="CA5374" s="66"/>
      <c r="CB5374" s="5"/>
      <c r="CC5374" s="68"/>
      <c r="CD5374" s="67"/>
      <c r="CE5374" s="67"/>
      <c r="CF5374" s="64"/>
      <c r="CG5374" s="5"/>
      <c r="CH5374" s="69"/>
      <c r="CI5374" s="6"/>
      <c r="CJ5374" s="5"/>
      <c r="CK5374" s="25"/>
      <c r="CL5374" s="5"/>
      <c r="DN5374" s="14"/>
      <c r="DO5374" s="14"/>
      <c r="DP5374" s="5"/>
      <c r="DQ5374" s="25"/>
      <c r="DR5374" s="25"/>
      <c r="DS5374" s="96"/>
      <c r="DT5374" s="83"/>
      <c r="DU5374" s="14"/>
      <c r="DX5374" s="83"/>
      <c r="DY5374" s="83"/>
      <c r="DZ5374" s="83"/>
      <c r="EA5374" s="83"/>
      <c r="EJ5374" s="54"/>
      <c r="EK5374" s="22"/>
      <c r="EL5374" s="24"/>
      <c r="EP5374" s="23"/>
      <c r="EQ5374" s="24"/>
      <c r="ER5374" s="22"/>
      <c r="ES5374" s="24"/>
      <c r="ET5374" s="24"/>
      <c r="EU5374" s="23"/>
      <c r="EV5374" s="26"/>
      <c r="EX5374" s="6"/>
      <c r="EY5374" s="24"/>
      <c r="EZ5374" s="109"/>
      <c r="FA5374" s="66"/>
      <c r="FB5374" s="5"/>
      <c r="FC5374" s="68"/>
      <c r="FD5374" s="67"/>
      <c r="FE5374" s="67"/>
      <c r="FF5374" s="64"/>
      <c r="FG5374" s="5"/>
      <c r="FH5374" s="69"/>
      <c r="FI5374" s="6"/>
      <c r="FJ5374" s="5"/>
      <c r="FK5374" s="25"/>
      <c r="FL5374" s="5"/>
    </row>
    <row r="5375" spans="40:168">
      <c r="AN5375" s="14"/>
      <c r="AO5375" s="14"/>
      <c r="AP5375" s="5"/>
      <c r="AQ5375" s="25"/>
      <c r="AR5375" s="25"/>
      <c r="AS5375" s="96"/>
      <c r="AT5375" s="83"/>
      <c r="AU5375" s="14"/>
      <c r="AX5375" s="83"/>
      <c r="AY5375" s="83"/>
      <c r="AZ5375" s="83"/>
      <c r="BA5375" s="83"/>
      <c r="BJ5375" s="54"/>
      <c r="BK5375" s="22"/>
      <c r="BL5375" s="24"/>
      <c r="BP5375" s="23"/>
      <c r="BQ5375" s="24"/>
      <c r="BR5375" s="22"/>
      <c r="BS5375" s="24"/>
      <c r="BT5375" s="24"/>
      <c r="BU5375" s="23"/>
      <c r="BV5375" s="26"/>
      <c r="BX5375" s="6"/>
      <c r="BY5375" s="24"/>
      <c r="BZ5375" s="109"/>
      <c r="CA5375" s="66"/>
      <c r="CB5375" s="5"/>
      <c r="CC5375" s="68"/>
      <c r="CD5375" s="67"/>
      <c r="CE5375" s="67"/>
      <c r="CF5375" s="64"/>
      <c r="CG5375" s="5"/>
      <c r="CH5375" s="69"/>
      <c r="CI5375" s="6"/>
      <c r="CJ5375" s="5"/>
      <c r="CK5375" s="25"/>
      <c r="CL5375" s="5"/>
      <c r="DN5375" s="14"/>
      <c r="DO5375" s="14"/>
      <c r="DP5375" s="5"/>
      <c r="DQ5375" s="25"/>
      <c r="DR5375" s="25"/>
      <c r="DS5375" s="96"/>
      <c r="DT5375" s="83"/>
      <c r="DU5375" s="14"/>
      <c r="DX5375" s="83"/>
      <c r="DY5375" s="83"/>
      <c r="DZ5375" s="83"/>
      <c r="EA5375" s="83"/>
      <c r="EJ5375" s="54"/>
      <c r="EK5375" s="22"/>
      <c r="EL5375" s="24"/>
      <c r="EP5375" s="23"/>
      <c r="EQ5375" s="24"/>
      <c r="ER5375" s="22"/>
      <c r="ES5375" s="24"/>
      <c r="ET5375" s="24"/>
      <c r="EU5375" s="23"/>
      <c r="EV5375" s="26"/>
      <c r="EX5375" s="6"/>
      <c r="EY5375" s="24"/>
      <c r="EZ5375" s="109"/>
      <c r="FA5375" s="66"/>
      <c r="FB5375" s="5"/>
      <c r="FC5375" s="68"/>
      <c r="FD5375" s="67"/>
      <c r="FE5375" s="67"/>
      <c r="FF5375" s="64"/>
      <c r="FG5375" s="5"/>
      <c r="FH5375" s="69"/>
      <c r="FI5375" s="6"/>
      <c r="FJ5375" s="5"/>
      <c r="FK5375" s="25"/>
      <c r="FL5375" s="5"/>
    </row>
    <row r="5376" spans="40:168">
      <c r="AN5376" s="14"/>
      <c r="AO5376" s="14"/>
      <c r="AP5376" s="5"/>
      <c r="AQ5376" s="25"/>
      <c r="AR5376" s="25"/>
      <c r="AS5376" s="96"/>
      <c r="AT5376" s="83"/>
      <c r="AU5376" s="14"/>
      <c r="AX5376" s="83"/>
      <c r="AY5376" s="83"/>
      <c r="AZ5376" s="83"/>
      <c r="BA5376" s="83"/>
      <c r="BJ5376" s="54"/>
      <c r="BK5376" s="22"/>
      <c r="BL5376" s="24"/>
      <c r="BP5376" s="23"/>
      <c r="BQ5376" s="24"/>
      <c r="BR5376" s="22"/>
      <c r="BS5376" s="24"/>
      <c r="BT5376" s="24"/>
      <c r="BU5376" s="23"/>
      <c r="BV5376" s="26"/>
      <c r="BX5376" s="6"/>
      <c r="BY5376" s="24"/>
      <c r="BZ5376" s="109"/>
      <c r="CA5376" s="66"/>
      <c r="CB5376" s="5"/>
      <c r="CC5376" s="68"/>
      <c r="CD5376" s="67"/>
      <c r="CE5376" s="67"/>
      <c r="CF5376" s="64"/>
      <c r="CG5376" s="5"/>
      <c r="CH5376" s="69"/>
      <c r="CI5376" s="6"/>
      <c r="CJ5376" s="5"/>
      <c r="CK5376" s="25"/>
      <c r="CL5376" s="5"/>
      <c r="DN5376" s="14"/>
      <c r="DO5376" s="14"/>
      <c r="DP5376" s="5"/>
      <c r="DQ5376" s="25"/>
      <c r="DR5376" s="25"/>
      <c r="DS5376" s="96"/>
      <c r="DT5376" s="83"/>
      <c r="DU5376" s="14"/>
      <c r="DX5376" s="83"/>
      <c r="DY5376" s="83"/>
      <c r="DZ5376" s="83"/>
      <c r="EA5376" s="83"/>
      <c r="EJ5376" s="54"/>
      <c r="EK5376" s="22"/>
      <c r="EL5376" s="24"/>
      <c r="EP5376" s="23"/>
      <c r="EQ5376" s="24"/>
      <c r="ER5376" s="22"/>
      <c r="ES5376" s="24"/>
      <c r="ET5376" s="24"/>
      <c r="EU5376" s="23"/>
      <c r="EV5376" s="26"/>
      <c r="EX5376" s="6"/>
      <c r="EY5376" s="24"/>
      <c r="EZ5376" s="109"/>
      <c r="FA5376" s="66"/>
      <c r="FB5376" s="5"/>
      <c r="FC5376" s="68"/>
      <c r="FD5376" s="67"/>
      <c r="FE5376" s="67"/>
      <c r="FF5376" s="64"/>
      <c r="FG5376" s="5"/>
      <c r="FH5376" s="69"/>
      <c r="FI5376" s="6"/>
      <c r="FJ5376" s="5"/>
      <c r="FK5376" s="25"/>
      <c r="FL5376" s="5"/>
    </row>
    <row r="5377" spans="40:168">
      <c r="AN5377" s="14"/>
      <c r="AO5377" s="14"/>
      <c r="AP5377" s="5"/>
      <c r="AQ5377" s="25"/>
      <c r="AR5377" s="25"/>
      <c r="AS5377" s="96"/>
      <c r="AT5377" s="83"/>
      <c r="AU5377" s="14"/>
      <c r="AX5377" s="83"/>
      <c r="AY5377" s="83"/>
      <c r="AZ5377" s="83"/>
      <c r="BA5377" s="83"/>
      <c r="BJ5377" s="54"/>
      <c r="BK5377" s="22"/>
      <c r="BL5377" s="24"/>
      <c r="BP5377" s="23"/>
      <c r="BQ5377" s="24"/>
      <c r="BR5377" s="22"/>
      <c r="BS5377" s="24"/>
      <c r="BT5377" s="24"/>
      <c r="BU5377" s="23"/>
      <c r="BV5377" s="26"/>
      <c r="BX5377" s="6"/>
      <c r="BY5377" s="24"/>
      <c r="BZ5377" s="109"/>
      <c r="CA5377" s="66"/>
      <c r="CB5377" s="5"/>
      <c r="CC5377" s="68"/>
      <c r="CD5377" s="67"/>
      <c r="CE5377" s="67"/>
      <c r="CF5377" s="64"/>
      <c r="CG5377" s="5"/>
      <c r="CH5377" s="69"/>
      <c r="CI5377" s="6"/>
      <c r="CJ5377" s="5"/>
      <c r="CK5377" s="25"/>
      <c r="CL5377" s="5"/>
      <c r="DN5377" s="14"/>
      <c r="DO5377" s="14"/>
      <c r="DP5377" s="5"/>
      <c r="DQ5377" s="25"/>
      <c r="DR5377" s="25"/>
      <c r="DS5377" s="96"/>
      <c r="DT5377" s="83"/>
      <c r="DU5377" s="14"/>
      <c r="DX5377" s="83"/>
      <c r="DY5377" s="83"/>
      <c r="DZ5377" s="83"/>
      <c r="EA5377" s="83"/>
      <c r="EJ5377" s="54"/>
      <c r="EK5377" s="22"/>
      <c r="EL5377" s="24"/>
      <c r="EP5377" s="23"/>
      <c r="EQ5377" s="24"/>
      <c r="ER5377" s="22"/>
      <c r="ES5377" s="24"/>
      <c r="ET5377" s="24"/>
      <c r="EU5377" s="23"/>
      <c r="EV5377" s="26"/>
      <c r="EX5377" s="6"/>
      <c r="EY5377" s="24"/>
      <c r="EZ5377" s="109"/>
      <c r="FA5377" s="66"/>
      <c r="FB5377" s="5"/>
      <c r="FC5377" s="68"/>
      <c r="FD5377" s="67"/>
      <c r="FE5377" s="67"/>
      <c r="FF5377" s="64"/>
      <c r="FG5377" s="5"/>
      <c r="FH5377" s="69"/>
      <c r="FI5377" s="6"/>
      <c r="FJ5377" s="5"/>
      <c r="FK5377" s="25"/>
      <c r="FL5377" s="5"/>
    </row>
    <row r="5378" spans="40:168">
      <c r="AN5378" s="14"/>
      <c r="AO5378" s="14"/>
      <c r="AP5378" s="5"/>
      <c r="AQ5378" s="25"/>
      <c r="AR5378" s="25"/>
      <c r="AS5378" s="96"/>
      <c r="AT5378" s="83"/>
      <c r="AU5378" s="14"/>
      <c r="AX5378" s="83"/>
      <c r="AY5378" s="83"/>
      <c r="AZ5378" s="83"/>
      <c r="BA5378" s="83"/>
      <c r="BJ5378" s="54"/>
      <c r="BK5378" s="22"/>
      <c r="BL5378" s="24"/>
      <c r="BP5378" s="23"/>
      <c r="BQ5378" s="24"/>
      <c r="BR5378" s="22"/>
      <c r="BS5378" s="24"/>
      <c r="BT5378" s="24"/>
      <c r="BU5378" s="23"/>
      <c r="BV5378" s="26"/>
      <c r="BX5378" s="6"/>
      <c r="BY5378" s="24"/>
      <c r="BZ5378" s="109"/>
      <c r="CA5378" s="66"/>
      <c r="CB5378" s="5"/>
      <c r="CC5378" s="68"/>
      <c r="CD5378" s="67"/>
      <c r="CE5378" s="67"/>
      <c r="CF5378" s="64"/>
      <c r="CG5378" s="5"/>
      <c r="CH5378" s="69"/>
      <c r="CI5378" s="6"/>
      <c r="CJ5378" s="5"/>
      <c r="CK5378" s="25"/>
      <c r="CL5378" s="5"/>
      <c r="DN5378" s="14"/>
      <c r="DO5378" s="14"/>
      <c r="DP5378" s="5"/>
      <c r="DQ5378" s="25"/>
      <c r="DR5378" s="25"/>
      <c r="DS5378" s="96"/>
      <c r="DT5378" s="83"/>
      <c r="DU5378" s="14"/>
      <c r="DX5378" s="83"/>
      <c r="DY5378" s="83"/>
      <c r="DZ5378" s="83"/>
      <c r="EA5378" s="83"/>
      <c r="EJ5378" s="54"/>
      <c r="EK5378" s="22"/>
      <c r="EL5378" s="24"/>
      <c r="EP5378" s="23"/>
      <c r="EQ5378" s="24"/>
      <c r="ER5378" s="22"/>
      <c r="ES5378" s="24"/>
      <c r="ET5378" s="24"/>
      <c r="EU5378" s="23"/>
      <c r="EV5378" s="26"/>
      <c r="EX5378" s="6"/>
      <c r="EY5378" s="24"/>
      <c r="EZ5378" s="109"/>
      <c r="FA5378" s="66"/>
      <c r="FB5378" s="5"/>
      <c r="FC5378" s="68"/>
      <c r="FD5378" s="67"/>
      <c r="FE5378" s="67"/>
      <c r="FF5378" s="64"/>
      <c r="FG5378" s="5"/>
      <c r="FH5378" s="69"/>
      <c r="FI5378" s="6"/>
      <c r="FJ5378" s="5"/>
      <c r="FK5378" s="25"/>
      <c r="FL5378" s="5"/>
    </row>
    <row r="5379" spans="40:168">
      <c r="AN5379" s="14"/>
      <c r="AO5379" s="14"/>
      <c r="AP5379" s="5"/>
      <c r="AQ5379" s="25"/>
      <c r="AR5379" s="25"/>
      <c r="AS5379" s="96"/>
      <c r="AT5379" s="83"/>
      <c r="AU5379" s="14"/>
      <c r="AX5379" s="83"/>
      <c r="AY5379" s="83"/>
      <c r="AZ5379" s="83"/>
      <c r="BA5379" s="83"/>
      <c r="BJ5379" s="54"/>
      <c r="BK5379" s="22"/>
      <c r="BL5379" s="24"/>
      <c r="BP5379" s="23"/>
      <c r="BQ5379" s="24"/>
      <c r="BR5379" s="22"/>
      <c r="BS5379" s="24"/>
      <c r="BT5379" s="24"/>
      <c r="BU5379" s="23"/>
      <c r="BV5379" s="26"/>
      <c r="BX5379" s="6"/>
      <c r="BY5379" s="24"/>
      <c r="BZ5379" s="109"/>
      <c r="CA5379" s="66"/>
      <c r="CB5379" s="5"/>
      <c r="CC5379" s="68"/>
      <c r="CD5379" s="67"/>
      <c r="CE5379" s="67"/>
      <c r="CF5379" s="64"/>
      <c r="CG5379" s="5"/>
      <c r="CH5379" s="69"/>
      <c r="CI5379" s="6"/>
      <c r="CJ5379" s="5"/>
      <c r="CK5379" s="25"/>
      <c r="CL5379" s="5"/>
      <c r="DN5379" s="14"/>
      <c r="DO5379" s="14"/>
      <c r="DP5379" s="5"/>
      <c r="DQ5379" s="25"/>
      <c r="DR5379" s="25"/>
      <c r="DS5379" s="96"/>
      <c r="DT5379" s="83"/>
      <c r="DU5379" s="14"/>
      <c r="DX5379" s="83"/>
      <c r="DY5379" s="83"/>
      <c r="DZ5379" s="83"/>
      <c r="EA5379" s="83"/>
      <c r="EJ5379" s="54"/>
      <c r="EK5379" s="22"/>
      <c r="EL5379" s="24"/>
      <c r="EP5379" s="23"/>
      <c r="EQ5379" s="24"/>
      <c r="ER5379" s="22"/>
      <c r="ES5379" s="24"/>
      <c r="ET5379" s="24"/>
      <c r="EU5379" s="23"/>
      <c r="EV5379" s="26"/>
      <c r="EX5379" s="6"/>
      <c r="EY5379" s="24"/>
      <c r="EZ5379" s="109"/>
      <c r="FA5379" s="66"/>
      <c r="FB5379" s="5"/>
      <c r="FC5379" s="68"/>
      <c r="FD5379" s="67"/>
      <c r="FE5379" s="67"/>
      <c r="FF5379" s="64"/>
      <c r="FG5379" s="5"/>
      <c r="FH5379" s="69"/>
      <c r="FI5379" s="6"/>
      <c r="FJ5379" s="5"/>
      <c r="FK5379" s="25"/>
      <c r="FL5379" s="5"/>
    </row>
    <row r="5380" spans="40:168">
      <c r="AN5380" s="14"/>
      <c r="AO5380" s="14"/>
      <c r="AP5380" s="5"/>
      <c r="AQ5380" s="25"/>
      <c r="AR5380" s="25"/>
      <c r="AS5380" s="96"/>
      <c r="AT5380" s="83"/>
      <c r="AU5380" s="14"/>
      <c r="AX5380" s="83"/>
      <c r="AY5380" s="83"/>
      <c r="AZ5380" s="83"/>
      <c r="BA5380" s="83"/>
      <c r="BJ5380" s="54"/>
      <c r="BK5380" s="22"/>
      <c r="BL5380" s="24"/>
      <c r="BP5380" s="23"/>
      <c r="BQ5380" s="24"/>
      <c r="BR5380" s="22"/>
      <c r="BS5380" s="24"/>
      <c r="BT5380" s="24"/>
      <c r="BU5380" s="23"/>
      <c r="BV5380" s="26"/>
      <c r="BX5380" s="6"/>
      <c r="BY5380" s="24"/>
      <c r="BZ5380" s="109"/>
      <c r="CA5380" s="66"/>
      <c r="CB5380" s="5"/>
      <c r="CC5380" s="68"/>
      <c r="CD5380" s="67"/>
      <c r="CE5380" s="67"/>
      <c r="CF5380" s="64"/>
      <c r="CG5380" s="5"/>
      <c r="CH5380" s="69"/>
      <c r="CI5380" s="6"/>
      <c r="CJ5380" s="5"/>
      <c r="CK5380" s="25"/>
      <c r="CL5380" s="5"/>
      <c r="DN5380" s="14"/>
      <c r="DO5380" s="14"/>
      <c r="DP5380" s="5"/>
      <c r="DQ5380" s="25"/>
      <c r="DR5380" s="25"/>
      <c r="DS5380" s="96"/>
      <c r="DT5380" s="83"/>
      <c r="DU5380" s="14"/>
      <c r="DX5380" s="83"/>
      <c r="DY5380" s="83"/>
      <c r="DZ5380" s="83"/>
      <c r="EA5380" s="83"/>
      <c r="EJ5380" s="54"/>
      <c r="EK5380" s="22"/>
      <c r="EL5380" s="24"/>
      <c r="EP5380" s="23"/>
      <c r="EQ5380" s="24"/>
      <c r="ER5380" s="22"/>
      <c r="ES5380" s="24"/>
      <c r="ET5380" s="24"/>
      <c r="EU5380" s="23"/>
      <c r="EV5380" s="26"/>
      <c r="EX5380" s="6"/>
      <c r="EY5380" s="24"/>
      <c r="EZ5380" s="109"/>
      <c r="FA5380" s="66"/>
      <c r="FB5380" s="5"/>
      <c r="FC5380" s="68"/>
      <c r="FD5380" s="67"/>
      <c r="FE5380" s="67"/>
      <c r="FF5380" s="64"/>
      <c r="FG5380" s="5"/>
      <c r="FH5380" s="69"/>
      <c r="FI5380" s="6"/>
      <c r="FJ5380" s="5"/>
      <c r="FK5380" s="25"/>
      <c r="FL5380" s="5"/>
    </row>
    <row r="5381" spans="40:168">
      <c r="AN5381" s="14"/>
      <c r="AO5381" s="14"/>
      <c r="AP5381" s="5"/>
      <c r="AQ5381" s="25"/>
      <c r="AR5381" s="25"/>
      <c r="AS5381" s="96"/>
      <c r="AT5381" s="83"/>
      <c r="AU5381" s="14"/>
      <c r="AX5381" s="83"/>
      <c r="AY5381" s="83"/>
      <c r="AZ5381" s="83"/>
      <c r="BA5381" s="83"/>
      <c r="BJ5381" s="54"/>
      <c r="BK5381" s="22"/>
      <c r="BL5381" s="24"/>
      <c r="BP5381" s="23"/>
      <c r="BQ5381" s="24"/>
      <c r="BR5381" s="22"/>
      <c r="BS5381" s="24"/>
      <c r="BT5381" s="24"/>
      <c r="BU5381" s="23"/>
      <c r="BV5381" s="26"/>
      <c r="BX5381" s="6"/>
      <c r="BY5381" s="24"/>
      <c r="BZ5381" s="109"/>
      <c r="CA5381" s="66"/>
      <c r="CB5381" s="5"/>
      <c r="CC5381" s="68"/>
      <c r="CD5381" s="67"/>
      <c r="CE5381" s="67"/>
      <c r="CF5381" s="64"/>
      <c r="CG5381" s="5"/>
      <c r="CH5381" s="69"/>
      <c r="CI5381" s="6"/>
      <c r="CJ5381" s="5"/>
      <c r="CK5381" s="25"/>
      <c r="CL5381" s="5"/>
      <c r="DN5381" s="14"/>
      <c r="DO5381" s="14"/>
      <c r="DP5381" s="5"/>
      <c r="DQ5381" s="25"/>
      <c r="DR5381" s="25"/>
      <c r="DS5381" s="96"/>
      <c r="DT5381" s="83"/>
      <c r="DU5381" s="14"/>
      <c r="DX5381" s="83"/>
      <c r="DY5381" s="83"/>
      <c r="DZ5381" s="83"/>
      <c r="EA5381" s="83"/>
      <c r="EJ5381" s="54"/>
      <c r="EK5381" s="22"/>
      <c r="EL5381" s="24"/>
      <c r="EP5381" s="23"/>
      <c r="EQ5381" s="24"/>
      <c r="ER5381" s="22"/>
      <c r="ES5381" s="24"/>
      <c r="ET5381" s="24"/>
      <c r="EU5381" s="23"/>
      <c r="EV5381" s="26"/>
      <c r="EX5381" s="6"/>
      <c r="EY5381" s="24"/>
      <c r="EZ5381" s="109"/>
      <c r="FA5381" s="66"/>
      <c r="FB5381" s="5"/>
      <c r="FC5381" s="68"/>
      <c r="FD5381" s="67"/>
      <c r="FE5381" s="67"/>
      <c r="FF5381" s="64"/>
      <c r="FG5381" s="5"/>
      <c r="FH5381" s="69"/>
      <c r="FI5381" s="6"/>
      <c r="FJ5381" s="5"/>
      <c r="FK5381" s="25"/>
      <c r="FL5381" s="5"/>
    </row>
    <row r="5382" spans="40:168">
      <c r="AN5382" s="14"/>
      <c r="AO5382" s="14"/>
      <c r="AP5382" s="5"/>
      <c r="AQ5382" s="25"/>
      <c r="AR5382" s="25"/>
      <c r="AS5382" s="96"/>
      <c r="AT5382" s="83"/>
      <c r="AU5382" s="14"/>
      <c r="AX5382" s="83"/>
      <c r="AY5382" s="83"/>
      <c r="AZ5382" s="83"/>
      <c r="BA5382" s="83"/>
      <c r="BJ5382" s="54"/>
      <c r="BK5382" s="22"/>
      <c r="BL5382" s="24"/>
      <c r="BP5382" s="23"/>
      <c r="BQ5382" s="24"/>
      <c r="BR5382" s="22"/>
      <c r="BS5382" s="24"/>
      <c r="BT5382" s="24"/>
      <c r="BU5382" s="23"/>
      <c r="BV5382" s="26"/>
      <c r="BX5382" s="6"/>
      <c r="BY5382" s="24"/>
      <c r="BZ5382" s="109"/>
      <c r="CA5382" s="66"/>
      <c r="CB5382" s="5"/>
      <c r="CC5382" s="68"/>
      <c r="CD5382" s="67"/>
      <c r="CE5382" s="67"/>
      <c r="CF5382" s="64"/>
      <c r="CG5382" s="5"/>
      <c r="CH5382" s="69"/>
      <c r="CI5382" s="6"/>
      <c r="CJ5382" s="5"/>
      <c r="CK5382" s="25"/>
      <c r="CL5382" s="5"/>
      <c r="DN5382" s="14"/>
      <c r="DO5382" s="14"/>
      <c r="DP5382" s="5"/>
      <c r="DQ5382" s="25"/>
      <c r="DR5382" s="25"/>
      <c r="DS5382" s="96"/>
      <c r="DT5382" s="83"/>
      <c r="DU5382" s="14"/>
      <c r="DX5382" s="83"/>
      <c r="DY5382" s="83"/>
      <c r="DZ5382" s="83"/>
      <c r="EA5382" s="83"/>
      <c r="EJ5382" s="54"/>
      <c r="EK5382" s="22"/>
      <c r="EL5382" s="24"/>
      <c r="EP5382" s="23"/>
      <c r="EQ5382" s="24"/>
      <c r="ER5382" s="22"/>
      <c r="ES5382" s="24"/>
      <c r="ET5382" s="24"/>
      <c r="EU5382" s="23"/>
      <c r="EV5382" s="26"/>
      <c r="EX5382" s="6"/>
      <c r="EY5382" s="24"/>
      <c r="EZ5382" s="109"/>
      <c r="FA5382" s="66"/>
      <c r="FB5382" s="5"/>
      <c r="FC5382" s="68"/>
      <c r="FD5382" s="67"/>
      <c r="FE5382" s="67"/>
      <c r="FF5382" s="64"/>
      <c r="FG5382" s="5"/>
      <c r="FH5382" s="69"/>
      <c r="FI5382" s="6"/>
      <c r="FJ5382" s="5"/>
      <c r="FK5382" s="25"/>
      <c r="FL5382" s="5"/>
    </row>
    <row r="5383" spans="40:168">
      <c r="AN5383" s="14"/>
      <c r="AO5383" s="14"/>
      <c r="AP5383" s="5"/>
      <c r="AQ5383" s="25"/>
      <c r="AR5383" s="25"/>
      <c r="AS5383" s="96"/>
      <c r="AT5383" s="83"/>
      <c r="AU5383" s="14"/>
      <c r="AX5383" s="83"/>
      <c r="AY5383" s="83"/>
      <c r="AZ5383" s="83"/>
      <c r="BA5383" s="83"/>
      <c r="BJ5383" s="54"/>
      <c r="BK5383" s="22"/>
      <c r="BL5383" s="24"/>
      <c r="BP5383" s="23"/>
      <c r="BQ5383" s="24"/>
      <c r="BR5383" s="22"/>
      <c r="BS5383" s="24"/>
      <c r="BT5383" s="24"/>
      <c r="BU5383" s="23"/>
      <c r="BV5383" s="26"/>
      <c r="BX5383" s="6"/>
      <c r="BY5383" s="24"/>
      <c r="BZ5383" s="109"/>
      <c r="CA5383" s="66"/>
      <c r="CB5383" s="5"/>
      <c r="CC5383" s="68"/>
      <c r="CD5383" s="67"/>
      <c r="CE5383" s="67"/>
      <c r="CF5383" s="64"/>
      <c r="CG5383" s="5"/>
      <c r="CH5383" s="69"/>
      <c r="CI5383" s="6"/>
      <c r="CJ5383" s="5"/>
      <c r="CK5383" s="25"/>
      <c r="CL5383" s="5"/>
      <c r="DN5383" s="14"/>
      <c r="DO5383" s="14"/>
      <c r="DP5383" s="5"/>
      <c r="DQ5383" s="25"/>
      <c r="DR5383" s="25"/>
      <c r="DS5383" s="96"/>
      <c r="DT5383" s="83"/>
      <c r="DU5383" s="14"/>
      <c r="DX5383" s="83"/>
      <c r="DY5383" s="83"/>
      <c r="DZ5383" s="83"/>
      <c r="EA5383" s="83"/>
      <c r="EJ5383" s="54"/>
      <c r="EK5383" s="22"/>
      <c r="EL5383" s="24"/>
      <c r="EP5383" s="23"/>
      <c r="EQ5383" s="24"/>
      <c r="ER5383" s="22"/>
      <c r="ES5383" s="24"/>
      <c r="ET5383" s="24"/>
      <c r="EU5383" s="23"/>
      <c r="EV5383" s="26"/>
      <c r="EX5383" s="6"/>
      <c r="EY5383" s="24"/>
      <c r="EZ5383" s="109"/>
      <c r="FA5383" s="66"/>
      <c r="FB5383" s="5"/>
      <c r="FC5383" s="68"/>
      <c r="FD5383" s="67"/>
      <c r="FE5383" s="67"/>
      <c r="FF5383" s="64"/>
      <c r="FG5383" s="5"/>
      <c r="FH5383" s="69"/>
      <c r="FI5383" s="6"/>
      <c r="FJ5383" s="5"/>
      <c r="FK5383" s="25"/>
      <c r="FL5383" s="5"/>
    </row>
    <row r="5384" spans="40:168">
      <c r="AN5384" s="14"/>
      <c r="AO5384" s="14"/>
      <c r="AP5384" s="5"/>
      <c r="AQ5384" s="25"/>
      <c r="AR5384" s="25"/>
      <c r="AS5384" s="96"/>
      <c r="AT5384" s="83"/>
      <c r="AU5384" s="14"/>
      <c r="AX5384" s="83"/>
      <c r="AY5384" s="83"/>
      <c r="AZ5384" s="83"/>
      <c r="BA5384" s="83"/>
      <c r="BJ5384" s="54"/>
      <c r="BK5384" s="22"/>
      <c r="BL5384" s="24"/>
      <c r="BP5384" s="23"/>
      <c r="BQ5384" s="24"/>
      <c r="BR5384" s="22"/>
      <c r="BS5384" s="24"/>
      <c r="BT5384" s="24"/>
      <c r="BU5384" s="23"/>
      <c r="BV5384" s="26"/>
      <c r="BX5384" s="6"/>
      <c r="BY5384" s="24"/>
      <c r="BZ5384" s="109"/>
      <c r="CA5384" s="66"/>
      <c r="CB5384" s="5"/>
      <c r="CC5384" s="68"/>
      <c r="CD5384" s="67"/>
      <c r="CE5384" s="67"/>
      <c r="CF5384" s="64"/>
      <c r="CG5384" s="5"/>
      <c r="CH5384" s="69"/>
      <c r="CI5384" s="6"/>
      <c r="CJ5384" s="5"/>
      <c r="CK5384" s="25"/>
      <c r="CL5384" s="5"/>
      <c r="DN5384" s="14"/>
      <c r="DO5384" s="14"/>
      <c r="DP5384" s="5"/>
      <c r="DQ5384" s="25"/>
      <c r="DR5384" s="25"/>
      <c r="DS5384" s="96"/>
      <c r="DT5384" s="83"/>
      <c r="DU5384" s="14"/>
      <c r="DX5384" s="83"/>
      <c r="DY5384" s="83"/>
      <c r="DZ5384" s="83"/>
      <c r="EA5384" s="83"/>
      <c r="EJ5384" s="54"/>
      <c r="EK5384" s="22"/>
      <c r="EL5384" s="24"/>
      <c r="EP5384" s="23"/>
      <c r="EQ5384" s="24"/>
      <c r="ER5384" s="22"/>
      <c r="ES5384" s="24"/>
      <c r="ET5384" s="24"/>
      <c r="EU5384" s="23"/>
      <c r="EV5384" s="26"/>
      <c r="EX5384" s="6"/>
      <c r="EY5384" s="24"/>
      <c r="EZ5384" s="109"/>
      <c r="FA5384" s="66"/>
      <c r="FB5384" s="5"/>
      <c r="FC5384" s="68"/>
      <c r="FD5384" s="67"/>
      <c r="FE5384" s="67"/>
      <c r="FF5384" s="64"/>
      <c r="FG5384" s="5"/>
      <c r="FH5384" s="69"/>
      <c r="FI5384" s="6"/>
      <c r="FJ5384" s="5"/>
      <c r="FK5384" s="25"/>
      <c r="FL5384" s="5"/>
    </row>
    <row r="5385" spans="40:168">
      <c r="AN5385" s="14"/>
      <c r="AO5385" s="14"/>
      <c r="AP5385" s="5"/>
      <c r="AQ5385" s="25"/>
      <c r="AR5385" s="25"/>
      <c r="AS5385" s="96"/>
      <c r="AT5385" s="83"/>
      <c r="AU5385" s="14"/>
      <c r="AX5385" s="83"/>
      <c r="AY5385" s="83"/>
      <c r="AZ5385" s="83"/>
      <c r="BA5385" s="83"/>
      <c r="BJ5385" s="54"/>
      <c r="BK5385" s="22"/>
      <c r="BL5385" s="24"/>
      <c r="BP5385" s="23"/>
      <c r="BQ5385" s="24"/>
      <c r="BR5385" s="22"/>
      <c r="BS5385" s="24"/>
      <c r="BT5385" s="24"/>
      <c r="BU5385" s="23"/>
      <c r="BV5385" s="26"/>
      <c r="BX5385" s="6"/>
      <c r="BY5385" s="24"/>
      <c r="BZ5385" s="109"/>
      <c r="CA5385" s="66"/>
      <c r="CB5385" s="5"/>
      <c r="CC5385" s="68"/>
      <c r="CD5385" s="67"/>
      <c r="CE5385" s="67"/>
      <c r="CF5385" s="64"/>
      <c r="CG5385" s="5"/>
      <c r="CH5385" s="69"/>
      <c r="CI5385" s="6"/>
      <c r="CJ5385" s="5"/>
      <c r="CK5385" s="25"/>
      <c r="CL5385" s="5"/>
      <c r="DN5385" s="14"/>
      <c r="DO5385" s="14"/>
      <c r="DP5385" s="5"/>
      <c r="DQ5385" s="25"/>
      <c r="DR5385" s="25"/>
      <c r="DS5385" s="96"/>
      <c r="DT5385" s="83"/>
      <c r="DU5385" s="14"/>
      <c r="DX5385" s="83"/>
      <c r="DY5385" s="83"/>
      <c r="DZ5385" s="83"/>
      <c r="EA5385" s="83"/>
      <c r="EJ5385" s="54"/>
      <c r="EK5385" s="22"/>
      <c r="EL5385" s="24"/>
      <c r="EP5385" s="23"/>
      <c r="EQ5385" s="24"/>
      <c r="ER5385" s="22"/>
      <c r="ES5385" s="24"/>
      <c r="ET5385" s="24"/>
      <c r="EU5385" s="23"/>
      <c r="EV5385" s="26"/>
      <c r="EX5385" s="6"/>
      <c r="EY5385" s="24"/>
      <c r="EZ5385" s="109"/>
      <c r="FA5385" s="66"/>
      <c r="FB5385" s="5"/>
      <c r="FC5385" s="68"/>
      <c r="FD5385" s="67"/>
      <c r="FE5385" s="67"/>
      <c r="FF5385" s="64"/>
      <c r="FG5385" s="5"/>
      <c r="FH5385" s="69"/>
      <c r="FI5385" s="6"/>
      <c r="FJ5385" s="5"/>
      <c r="FK5385" s="25"/>
      <c r="FL5385" s="5"/>
    </row>
    <row r="5386" spans="40:168">
      <c r="AN5386" s="14"/>
      <c r="AO5386" s="14"/>
      <c r="AP5386" s="5"/>
      <c r="AQ5386" s="25"/>
      <c r="AR5386" s="25"/>
      <c r="AS5386" s="96"/>
      <c r="AT5386" s="83"/>
      <c r="AU5386" s="14"/>
      <c r="AX5386" s="83"/>
      <c r="AY5386" s="83"/>
      <c r="AZ5386" s="83"/>
      <c r="BA5386" s="83"/>
      <c r="BJ5386" s="54"/>
      <c r="BK5386" s="22"/>
      <c r="BL5386" s="24"/>
      <c r="BP5386" s="23"/>
      <c r="BQ5386" s="24"/>
      <c r="BR5386" s="22"/>
      <c r="BS5386" s="24"/>
      <c r="BT5386" s="24"/>
      <c r="BU5386" s="23"/>
      <c r="BV5386" s="26"/>
      <c r="BX5386" s="6"/>
      <c r="BY5386" s="24"/>
      <c r="BZ5386" s="109"/>
      <c r="CA5386" s="66"/>
      <c r="CB5386" s="5"/>
      <c r="CC5386" s="68"/>
      <c r="CD5386" s="67"/>
      <c r="CE5386" s="67"/>
      <c r="CF5386" s="64"/>
      <c r="CG5386" s="5"/>
      <c r="CH5386" s="69"/>
      <c r="CI5386" s="6"/>
      <c r="CJ5386" s="5"/>
      <c r="CK5386" s="25"/>
      <c r="CL5386" s="5"/>
      <c r="DN5386" s="14"/>
      <c r="DO5386" s="14"/>
      <c r="DP5386" s="5"/>
      <c r="DQ5386" s="25"/>
      <c r="DR5386" s="25"/>
      <c r="DS5386" s="96"/>
      <c r="DT5386" s="83"/>
      <c r="DU5386" s="14"/>
      <c r="DX5386" s="83"/>
      <c r="DY5386" s="83"/>
      <c r="DZ5386" s="83"/>
      <c r="EA5386" s="83"/>
      <c r="EJ5386" s="54"/>
      <c r="EK5386" s="22"/>
      <c r="EL5386" s="24"/>
      <c r="EP5386" s="23"/>
      <c r="EQ5386" s="24"/>
      <c r="ER5386" s="22"/>
      <c r="ES5386" s="24"/>
      <c r="ET5386" s="24"/>
      <c r="EU5386" s="23"/>
      <c r="EV5386" s="26"/>
      <c r="EX5386" s="6"/>
      <c r="EY5386" s="24"/>
      <c r="EZ5386" s="109"/>
      <c r="FA5386" s="66"/>
      <c r="FB5386" s="5"/>
      <c r="FC5386" s="68"/>
      <c r="FD5386" s="67"/>
      <c r="FE5386" s="67"/>
      <c r="FF5386" s="64"/>
      <c r="FG5386" s="5"/>
      <c r="FH5386" s="69"/>
      <c r="FI5386" s="6"/>
      <c r="FJ5386" s="5"/>
      <c r="FK5386" s="25"/>
      <c r="FL5386" s="5"/>
    </row>
    <row r="5387" spans="40:168">
      <c r="AN5387" s="14"/>
      <c r="AO5387" s="14"/>
      <c r="AP5387" s="5"/>
      <c r="AQ5387" s="25"/>
      <c r="AR5387" s="25"/>
      <c r="AS5387" s="96"/>
      <c r="AT5387" s="83"/>
      <c r="AU5387" s="14"/>
      <c r="AX5387" s="83"/>
      <c r="AY5387" s="83"/>
      <c r="AZ5387" s="83"/>
      <c r="BA5387" s="83"/>
      <c r="BJ5387" s="54"/>
      <c r="BK5387" s="22"/>
      <c r="BL5387" s="24"/>
      <c r="BP5387" s="23"/>
      <c r="BQ5387" s="24"/>
      <c r="BR5387" s="22"/>
      <c r="BS5387" s="24"/>
      <c r="BT5387" s="24"/>
      <c r="BU5387" s="23"/>
      <c r="BV5387" s="26"/>
      <c r="BX5387" s="6"/>
      <c r="BY5387" s="24"/>
      <c r="BZ5387" s="109"/>
      <c r="CA5387" s="66"/>
      <c r="CB5387" s="5"/>
      <c r="CC5387" s="68"/>
      <c r="CD5387" s="67"/>
      <c r="CE5387" s="67"/>
      <c r="CF5387" s="64"/>
      <c r="CG5387" s="5"/>
      <c r="CH5387" s="69"/>
      <c r="CI5387" s="6"/>
      <c r="CJ5387" s="5"/>
      <c r="CK5387" s="25"/>
      <c r="CL5387" s="5"/>
      <c r="DN5387" s="14"/>
      <c r="DO5387" s="14"/>
      <c r="DP5387" s="5"/>
      <c r="DQ5387" s="25"/>
      <c r="DR5387" s="25"/>
      <c r="DS5387" s="96"/>
      <c r="DT5387" s="83"/>
      <c r="DU5387" s="14"/>
      <c r="DX5387" s="83"/>
      <c r="DY5387" s="83"/>
      <c r="DZ5387" s="83"/>
      <c r="EA5387" s="83"/>
      <c r="EJ5387" s="54"/>
      <c r="EK5387" s="22"/>
      <c r="EL5387" s="24"/>
      <c r="EP5387" s="23"/>
      <c r="EQ5387" s="24"/>
      <c r="ER5387" s="22"/>
      <c r="ES5387" s="24"/>
      <c r="ET5387" s="24"/>
      <c r="EU5387" s="23"/>
      <c r="EV5387" s="26"/>
      <c r="EX5387" s="6"/>
      <c r="EY5387" s="24"/>
      <c r="EZ5387" s="109"/>
      <c r="FA5387" s="66"/>
      <c r="FB5387" s="5"/>
      <c r="FC5387" s="68"/>
      <c r="FD5387" s="67"/>
      <c r="FE5387" s="67"/>
      <c r="FF5387" s="64"/>
      <c r="FG5387" s="5"/>
      <c r="FH5387" s="69"/>
      <c r="FI5387" s="6"/>
      <c r="FJ5387" s="5"/>
      <c r="FK5387" s="25"/>
      <c r="FL5387" s="5"/>
    </row>
    <row r="5388" spans="40:168">
      <c r="AN5388" s="14"/>
      <c r="AO5388" s="14"/>
      <c r="AP5388" s="5"/>
      <c r="AQ5388" s="25"/>
      <c r="AR5388" s="25"/>
      <c r="AS5388" s="96"/>
      <c r="AT5388" s="83"/>
      <c r="AU5388" s="14"/>
      <c r="AX5388" s="83"/>
      <c r="AY5388" s="83"/>
      <c r="AZ5388" s="83"/>
      <c r="BA5388" s="83"/>
      <c r="BJ5388" s="54"/>
      <c r="BK5388" s="22"/>
      <c r="BL5388" s="24"/>
      <c r="BP5388" s="23"/>
      <c r="BQ5388" s="24"/>
      <c r="BR5388" s="22"/>
      <c r="BS5388" s="24"/>
      <c r="BT5388" s="24"/>
      <c r="BU5388" s="23"/>
      <c r="BV5388" s="26"/>
      <c r="BX5388" s="6"/>
      <c r="BY5388" s="24"/>
      <c r="BZ5388" s="109"/>
      <c r="CA5388" s="66"/>
      <c r="CB5388" s="5"/>
      <c r="CC5388" s="68"/>
      <c r="CD5388" s="67"/>
      <c r="CE5388" s="67"/>
      <c r="CF5388" s="64"/>
      <c r="CG5388" s="5"/>
      <c r="CH5388" s="69"/>
      <c r="CI5388" s="6"/>
      <c r="CJ5388" s="5"/>
      <c r="CK5388" s="25"/>
      <c r="CL5388" s="5"/>
      <c r="DN5388" s="14"/>
      <c r="DO5388" s="14"/>
      <c r="DP5388" s="5"/>
      <c r="DQ5388" s="25"/>
      <c r="DR5388" s="25"/>
      <c r="DS5388" s="96"/>
      <c r="DT5388" s="83"/>
      <c r="DU5388" s="14"/>
      <c r="DX5388" s="83"/>
      <c r="DY5388" s="83"/>
      <c r="DZ5388" s="83"/>
      <c r="EA5388" s="83"/>
      <c r="EJ5388" s="54"/>
      <c r="EK5388" s="22"/>
      <c r="EL5388" s="24"/>
      <c r="EP5388" s="23"/>
      <c r="EQ5388" s="24"/>
      <c r="ER5388" s="22"/>
      <c r="ES5388" s="24"/>
      <c r="ET5388" s="24"/>
      <c r="EU5388" s="23"/>
      <c r="EV5388" s="26"/>
      <c r="EX5388" s="6"/>
      <c r="EY5388" s="24"/>
      <c r="EZ5388" s="109"/>
      <c r="FA5388" s="66"/>
      <c r="FB5388" s="5"/>
      <c r="FC5388" s="68"/>
      <c r="FD5388" s="67"/>
      <c r="FE5388" s="67"/>
      <c r="FF5388" s="64"/>
      <c r="FG5388" s="5"/>
      <c r="FH5388" s="69"/>
      <c r="FI5388" s="6"/>
      <c r="FJ5388" s="5"/>
      <c r="FK5388" s="25"/>
      <c r="FL5388" s="5"/>
    </row>
    <row r="5389" spans="40:168">
      <c r="AN5389" s="14"/>
      <c r="AO5389" s="14"/>
      <c r="AP5389" s="5"/>
      <c r="AQ5389" s="25"/>
      <c r="AR5389" s="25"/>
      <c r="AS5389" s="96"/>
      <c r="AT5389" s="83"/>
      <c r="AU5389" s="14"/>
      <c r="AX5389" s="83"/>
      <c r="AY5389" s="83"/>
      <c r="AZ5389" s="83"/>
      <c r="BA5389" s="83"/>
      <c r="BJ5389" s="54"/>
      <c r="BK5389" s="22"/>
      <c r="BL5389" s="24"/>
      <c r="BP5389" s="23"/>
      <c r="BQ5389" s="24"/>
      <c r="BR5389" s="22"/>
      <c r="BS5389" s="24"/>
      <c r="BT5389" s="24"/>
      <c r="BU5389" s="23"/>
      <c r="BV5389" s="26"/>
      <c r="BX5389" s="6"/>
      <c r="BY5389" s="24"/>
      <c r="BZ5389" s="109"/>
      <c r="CA5389" s="66"/>
      <c r="CB5389" s="5"/>
      <c r="CC5389" s="68"/>
      <c r="CD5389" s="67"/>
      <c r="CE5389" s="67"/>
      <c r="CF5389" s="64"/>
      <c r="CG5389" s="5"/>
      <c r="CH5389" s="69"/>
      <c r="CI5389" s="6"/>
      <c r="CJ5389" s="5"/>
      <c r="CK5389" s="25"/>
      <c r="CL5389" s="5"/>
      <c r="DN5389" s="14"/>
      <c r="DO5389" s="14"/>
      <c r="DP5389" s="5"/>
      <c r="DQ5389" s="25"/>
      <c r="DR5389" s="25"/>
      <c r="DS5389" s="96"/>
      <c r="DT5389" s="83"/>
      <c r="DU5389" s="14"/>
      <c r="DX5389" s="83"/>
      <c r="DY5389" s="83"/>
      <c r="DZ5389" s="83"/>
      <c r="EA5389" s="83"/>
      <c r="EJ5389" s="54"/>
      <c r="EK5389" s="22"/>
      <c r="EL5389" s="24"/>
      <c r="EP5389" s="23"/>
      <c r="EQ5389" s="24"/>
      <c r="ER5389" s="22"/>
      <c r="ES5389" s="24"/>
      <c r="ET5389" s="24"/>
      <c r="EU5389" s="23"/>
      <c r="EV5389" s="26"/>
      <c r="EX5389" s="6"/>
      <c r="EY5389" s="24"/>
      <c r="EZ5389" s="109"/>
      <c r="FA5389" s="66"/>
      <c r="FB5389" s="5"/>
      <c r="FC5389" s="68"/>
      <c r="FD5389" s="67"/>
      <c r="FE5389" s="67"/>
      <c r="FF5389" s="64"/>
      <c r="FG5389" s="5"/>
      <c r="FH5389" s="69"/>
      <c r="FI5389" s="6"/>
      <c r="FJ5389" s="5"/>
      <c r="FK5389" s="25"/>
      <c r="FL5389" s="5"/>
    </row>
    <row r="5390" spans="40:168">
      <c r="AN5390" s="14"/>
      <c r="AO5390" s="14"/>
      <c r="AP5390" s="5"/>
      <c r="AQ5390" s="25"/>
      <c r="AR5390" s="25"/>
      <c r="AS5390" s="96"/>
      <c r="AT5390" s="83"/>
      <c r="AU5390" s="14"/>
      <c r="AX5390" s="83"/>
      <c r="AY5390" s="83"/>
      <c r="AZ5390" s="83"/>
      <c r="BA5390" s="83"/>
      <c r="BJ5390" s="54"/>
      <c r="BK5390" s="22"/>
      <c r="BL5390" s="24"/>
      <c r="BP5390" s="23"/>
      <c r="BQ5390" s="24"/>
      <c r="BR5390" s="22"/>
      <c r="BS5390" s="24"/>
      <c r="BT5390" s="24"/>
      <c r="BU5390" s="23"/>
      <c r="BV5390" s="26"/>
      <c r="BX5390" s="6"/>
      <c r="BY5390" s="24"/>
      <c r="BZ5390" s="109"/>
      <c r="CA5390" s="66"/>
      <c r="CB5390" s="5"/>
      <c r="CC5390" s="68"/>
      <c r="CD5390" s="67"/>
      <c r="CE5390" s="67"/>
      <c r="CF5390" s="64"/>
      <c r="CG5390" s="5"/>
      <c r="CH5390" s="69"/>
      <c r="CI5390" s="6"/>
      <c r="CJ5390" s="5"/>
      <c r="CK5390" s="25"/>
      <c r="CL5390" s="5"/>
      <c r="DN5390" s="14"/>
      <c r="DO5390" s="14"/>
      <c r="DP5390" s="5"/>
      <c r="DQ5390" s="25"/>
      <c r="DR5390" s="25"/>
      <c r="DS5390" s="96"/>
      <c r="DT5390" s="83"/>
      <c r="DU5390" s="14"/>
      <c r="DX5390" s="83"/>
      <c r="DY5390" s="83"/>
      <c r="DZ5390" s="83"/>
      <c r="EA5390" s="83"/>
      <c r="EJ5390" s="54"/>
      <c r="EK5390" s="22"/>
      <c r="EL5390" s="24"/>
      <c r="EP5390" s="23"/>
      <c r="EQ5390" s="24"/>
      <c r="ER5390" s="22"/>
      <c r="ES5390" s="24"/>
      <c r="ET5390" s="24"/>
      <c r="EU5390" s="23"/>
      <c r="EV5390" s="26"/>
      <c r="EX5390" s="6"/>
      <c r="EY5390" s="24"/>
      <c r="EZ5390" s="109"/>
      <c r="FA5390" s="66"/>
      <c r="FB5390" s="5"/>
      <c r="FC5390" s="68"/>
      <c r="FD5390" s="67"/>
      <c r="FE5390" s="67"/>
      <c r="FF5390" s="64"/>
      <c r="FG5390" s="5"/>
      <c r="FH5390" s="69"/>
      <c r="FI5390" s="6"/>
      <c r="FJ5390" s="5"/>
      <c r="FK5390" s="25"/>
      <c r="FL5390" s="5"/>
    </row>
    <row r="5391" spans="40:168">
      <c r="AN5391" s="14"/>
      <c r="AO5391" s="14"/>
      <c r="AP5391" s="5"/>
      <c r="AQ5391" s="25"/>
      <c r="AR5391" s="25"/>
      <c r="AS5391" s="96"/>
      <c r="AT5391" s="83"/>
      <c r="AU5391" s="14"/>
      <c r="AX5391" s="83"/>
      <c r="AY5391" s="83"/>
      <c r="AZ5391" s="83"/>
      <c r="BA5391" s="83"/>
      <c r="BJ5391" s="54"/>
      <c r="BK5391" s="22"/>
      <c r="BL5391" s="24"/>
      <c r="BP5391" s="23"/>
      <c r="BQ5391" s="24"/>
      <c r="BR5391" s="22"/>
      <c r="BS5391" s="24"/>
      <c r="BT5391" s="24"/>
      <c r="BU5391" s="23"/>
      <c r="BV5391" s="26"/>
      <c r="BX5391" s="6"/>
      <c r="BY5391" s="24"/>
      <c r="BZ5391" s="109"/>
      <c r="CA5391" s="66"/>
      <c r="CB5391" s="5"/>
      <c r="CC5391" s="68"/>
      <c r="CD5391" s="67"/>
      <c r="CE5391" s="67"/>
      <c r="CF5391" s="64"/>
      <c r="CG5391" s="5"/>
      <c r="CH5391" s="69"/>
      <c r="CI5391" s="6"/>
      <c r="CJ5391" s="5"/>
      <c r="CK5391" s="25"/>
      <c r="CL5391" s="5"/>
      <c r="DN5391" s="14"/>
      <c r="DO5391" s="14"/>
      <c r="DP5391" s="5"/>
      <c r="DQ5391" s="25"/>
      <c r="DR5391" s="25"/>
      <c r="DS5391" s="96"/>
      <c r="DT5391" s="83"/>
      <c r="DU5391" s="14"/>
      <c r="DX5391" s="83"/>
      <c r="DY5391" s="83"/>
      <c r="DZ5391" s="83"/>
      <c r="EA5391" s="83"/>
      <c r="EJ5391" s="54"/>
      <c r="EK5391" s="22"/>
      <c r="EL5391" s="24"/>
      <c r="EP5391" s="23"/>
      <c r="EQ5391" s="24"/>
      <c r="ER5391" s="22"/>
      <c r="ES5391" s="24"/>
      <c r="ET5391" s="24"/>
      <c r="EU5391" s="23"/>
      <c r="EV5391" s="26"/>
      <c r="EX5391" s="6"/>
      <c r="EY5391" s="24"/>
      <c r="EZ5391" s="109"/>
      <c r="FA5391" s="66"/>
      <c r="FB5391" s="5"/>
      <c r="FC5391" s="68"/>
      <c r="FD5391" s="67"/>
      <c r="FE5391" s="67"/>
      <c r="FF5391" s="64"/>
      <c r="FG5391" s="5"/>
      <c r="FH5391" s="69"/>
      <c r="FI5391" s="6"/>
      <c r="FJ5391" s="5"/>
      <c r="FK5391" s="25"/>
      <c r="FL5391" s="5"/>
    </row>
    <row r="5392" spans="40:168">
      <c r="AN5392" s="14"/>
      <c r="AO5392" s="14"/>
      <c r="AP5392" s="5"/>
      <c r="AQ5392" s="25"/>
      <c r="AR5392" s="25"/>
      <c r="AS5392" s="96"/>
      <c r="AT5392" s="83"/>
      <c r="AU5392" s="14"/>
      <c r="AX5392" s="83"/>
      <c r="AY5392" s="83"/>
      <c r="AZ5392" s="83"/>
      <c r="BA5392" s="83"/>
      <c r="BJ5392" s="54"/>
      <c r="BK5392" s="22"/>
      <c r="BL5392" s="24"/>
      <c r="BP5392" s="23"/>
      <c r="BQ5392" s="24"/>
      <c r="BR5392" s="22"/>
      <c r="BS5392" s="24"/>
      <c r="BT5392" s="24"/>
      <c r="BU5392" s="23"/>
      <c r="BV5392" s="26"/>
      <c r="BX5392" s="6"/>
      <c r="BY5392" s="24"/>
      <c r="BZ5392" s="109"/>
      <c r="CA5392" s="66"/>
      <c r="CB5392" s="5"/>
      <c r="CC5392" s="68"/>
      <c r="CD5392" s="67"/>
      <c r="CE5392" s="67"/>
      <c r="CF5392" s="64"/>
      <c r="CG5392" s="5"/>
      <c r="CH5392" s="69"/>
      <c r="CI5392" s="6"/>
      <c r="CJ5392" s="5"/>
      <c r="CK5392" s="25"/>
      <c r="CL5392" s="5"/>
      <c r="DN5392" s="14"/>
      <c r="DO5392" s="14"/>
      <c r="DP5392" s="5"/>
      <c r="DQ5392" s="25"/>
      <c r="DR5392" s="25"/>
      <c r="DS5392" s="96"/>
      <c r="DT5392" s="83"/>
      <c r="DU5392" s="14"/>
      <c r="DX5392" s="83"/>
      <c r="DY5392" s="83"/>
      <c r="DZ5392" s="83"/>
      <c r="EA5392" s="83"/>
      <c r="EJ5392" s="54"/>
      <c r="EK5392" s="22"/>
      <c r="EL5392" s="24"/>
      <c r="EP5392" s="23"/>
      <c r="EQ5392" s="24"/>
      <c r="ER5392" s="22"/>
      <c r="ES5392" s="24"/>
      <c r="ET5392" s="24"/>
      <c r="EU5392" s="23"/>
      <c r="EV5392" s="26"/>
      <c r="EX5392" s="6"/>
      <c r="EY5392" s="24"/>
      <c r="EZ5392" s="109"/>
      <c r="FA5392" s="66"/>
      <c r="FB5392" s="5"/>
      <c r="FC5392" s="68"/>
      <c r="FD5392" s="67"/>
      <c r="FE5392" s="67"/>
      <c r="FF5392" s="64"/>
      <c r="FG5392" s="5"/>
      <c r="FH5392" s="69"/>
      <c r="FI5392" s="6"/>
      <c r="FJ5392" s="5"/>
      <c r="FK5392" s="25"/>
      <c r="FL5392" s="5"/>
    </row>
    <row r="5393" spans="40:168">
      <c r="AN5393" s="14"/>
      <c r="AO5393" s="14"/>
      <c r="AP5393" s="5"/>
      <c r="AQ5393" s="25"/>
      <c r="AR5393" s="25"/>
      <c r="AS5393" s="96"/>
      <c r="AT5393" s="83"/>
      <c r="AU5393" s="14"/>
      <c r="AX5393" s="83"/>
      <c r="AY5393" s="83"/>
      <c r="AZ5393" s="83"/>
      <c r="BA5393" s="83"/>
      <c r="BJ5393" s="54"/>
      <c r="BK5393" s="22"/>
      <c r="BL5393" s="24"/>
      <c r="BP5393" s="23"/>
      <c r="BQ5393" s="24"/>
      <c r="BR5393" s="22"/>
      <c r="BS5393" s="24"/>
      <c r="BT5393" s="24"/>
      <c r="BU5393" s="23"/>
      <c r="BV5393" s="26"/>
      <c r="BX5393" s="6"/>
      <c r="BY5393" s="24"/>
      <c r="BZ5393" s="109"/>
      <c r="CA5393" s="66"/>
      <c r="CB5393" s="5"/>
      <c r="CC5393" s="68"/>
      <c r="CD5393" s="67"/>
      <c r="CE5393" s="67"/>
      <c r="CF5393" s="64"/>
      <c r="CG5393" s="5"/>
      <c r="CH5393" s="69"/>
      <c r="CI5393" s="6"/>
      <c r="CJ5393" s="5"/>
      <c r="CK5393" s="25"/>
      <c r="CL5393" s="5"/>
      <c r="DN5393" s="14"/>
      <c r="DO5393" s="14"/>
      <c r="DP5393" s="5"/>
      <c r="DQ5393" s="25"/>
      <c r="DR5393" s="25"/>
      <c r="DS5393" s="96"/>
      <c r="DT5393" s="83"/>
      <c r="DU5393" s="14"/>
      <c r="DX5393" s="83"/>
      <c r="DY5393" s="83"/>
      <c r="DZ5393" s="83"/>
      <c r="EA5393" s="83"/>
      <c r="EJ5393" s="54"/>
      <c r="EK5393" s="22"/>
      <c r="EL5393" s="24"/>
      <c r="EP5393" s="23"/>
      <c r="EQ5393" s="24"/>
      <c r="ER5393" s="22"/>
      <c r="ES5393" s="24"/>
      <c r="ET5393" s="24"/>
      <c r="EU5393" s="23"/>
      <c r="EV5393" s="26"/>
      <c r="EX5393" s="6"/>
      <c r="EY5393" s="24"/>
      <c r="EZ5393" s="109"/>
      <c r="FA5393" s="66"/>
      <c r="FB5393" s="5"/>
      <c r="FC5393" s="68"/>
      <c r="FD5393" s="67"/>
      <c r="FE5393" s="67"/>
      <c r="FF5393" s="64"/>
      <c r="FG5393" s="5"/>
      <c r="FH5393" s="69"/>
      <c r="FI5393" s="6"/>
      <c r="FJ5393" s="5"/>
      <c r="FK5393" s="25"/>
      <c r="FL5393" s="5"/>
    </row>
    <row r="5394" spans="40:168">
      <c r="AN5394" s="14"/>
      <c r="AO5394" s="14"/>
      <c r="AP5394" s="5"/>
      <c r="AQ5394" s="25"/>
      <c r="AR5394" s="25"/>
      <c r="AS5394" s="96"/>
      <c r="AT5394" s="83"/>
      <c r="AU5394" s="14"/>
      <c r="AX5394" s="83"/>
      <c r="AY5394" s="83"/>
      <c r="AZ5394" s="83"/>
      <c r="BA5394" s="83"/>
      <c r="BJ5394" s="54"/>
      <c r="BK5394" s="22"/>
      <c r="BL5394" s="24"/>
      <c r="BP5394" s="23"/>
      <c r="BQ5394" s="24"/>
      <c r="BR5394" s="22"/>
      <c r="BS5394" s="24"/>
      <c r="BT5394" s="24"/>
      <c r="BU5394" s="23"/>
      <c r="BV5394" s="26"/>
      <c r="BX5394" s="6"/>
      <c r="BY5394" s="24"/>
      <c r="BZ5394" s="109"/>
      <c r="CA5394" s="66"/>
      <c r="CB5394" s="5"/>
      <c r="CC5394" s="68"/>
      <c r="CD5394" s="67"/>
      <c r="CE5394" s="67"/>
      <c r="CF5394" s="64"/>
      <c r="CG5394" s="5"/>
      <c r="CH5394" s="69"/>
      <c r="CI5394" s="6"/>
      <c r="CJ5394" s="5"/>
      <c r="CK5394" s="25"/>
      <c r="CL5394" s="5"/>
      <c r="DN5394" s="14"/>
      <c r="DO5394" s="14"/>
      <c r="DP5394" s="5"/>
      <c r="DQ5394" s="25"/>
      <c r="DR5394" s="25"/>
      <c r="DS5394" s="96"/>
      <c r="DT5394" s="83"/>
      <c r="DU5394" s="14"/>
      <c r="DX5394" s="83"/>
      <c r="DY5394" s="83"/>
      <c r="DZ5394" s="83"/>
      <c r="EA5394" s="83"/>
      <c r="EJ5394" s="54"/>
      <c r="EK5394" s="22"/>
      <c r="EL5394" s="24"/>
      <c r="EP5394" s="23"/>
      <c r="EQ5394" s="24"/>
      <c r="ER5394" s="22"/>
      <c r="ES5394" s="24"/>
      <c r="ET5394" s="24"/>
      <c r="EU5394" s="23"/>
      <c r="EV5394" s="26"/>
      <c r="EX5394" s="6"/>
      <c r="EY5394" s="24"/>
      <c r="EZ5394" s="109"/>
      <c r="FA5394" s="66"/>
      <c r="FB5394" s="5"/>
      <c r="FC5394" s="68"/>
      <c r="FD5394" s="67"/>
      <c r="FE5394" s="67"/>
      <c r="FF5394" s="64"/>
      <c r="FG5394" s="5"/>
      <c r="FH5394" s="69"/>
      <c r="FI5394" s="6"/>
      <c r="FJ5394" s="5"/>
      <c r="FK5394" s="25"/>
      <c r="FL5394" s="5"/>
    </row>
    <row r="5395" spans="40:168">
      <c r="AN5395" s="14"/>
      <c r="AO5395" s="14"/>
      <c r="AP5395" s="5"/>
      <c r="AQ5395" s="25"/>
      <c r="AR5395" s="25"/>
      <c r="AS5395" s="96"/>
      <c r="AT5395" s="83"/>
      <c r="AU5395" s="14"/>
      <c r="AX5395" s="83"/>
      <c r="AY5395" s="83"/>
      <c r="AZ5395" s="83"/>
      <c r="BA5395" s="83"/>
      <c r="BJ5395" s="54"/>
      <c r="BK5395" s="22"/>
      <c r="BL5395" s="24"/>
      <c r="BP5395" s="23"/>
      <c r="BQ5395" s="24"/>
      <c r="BR5395" s="22"/>
      <c r="BS5395" s="24"/>
      <c r="BT5395" s="24"/>
      <c r="BU5395" s="23"/>
      <c r="BV5395" s="26"/>
      <c r="BX5395" s="6"/>
      <c r="BY5395" s="24"/>
      <c r="BZ5395" s="109"/>
      <c r="CA5395" s="66"/>
      <c r="CB5395" s="5"/>
      <c r="CC5395" s="68"/>
      <c r="CD5395" s="67"/>
      <c r="CE5395" s="67"/>
      <c r="CF5395" s="64"/>
      <c r="CG5395" s="5"/>
      <c r="CH5395" s="69"/>
      <c r="CI5395" s="6"/>
      <c r="CJ5395" s="5"/>
      <c r="CK5395" s="25"/>
      <c r="CL5395" s="5"/>
      <c r="DN5395" s="14"/>
      <c r="DO5395" s="14"/>
      <c r="DP5395" s="5"/>
      <c r="DQ5395" s="25"/>
      <c r="DR5395" s="25"/>
      <c r="DS5395" s="96"/>
      <c r="DT5395" s="83"/>
      <c r="DU5395" s="14"/>
      <c r="DX5395" s="83"/>
      <c r="DY5395" s="83"/>
      <c r="DZ5395" s="83"/>
      <c r="EA5395" s="83"/>
      <c r="EJ5395" s="54"/>
      <c r="EK5395" s="22"/>
      <c r="EL5395" s="24"/>
      <c r="EP5395" s="23"/>
      <c r="EQ5395" s="24"/>
      <c r="ER5395" s="22"/>
      <c r="ES5395" s="24"/>
      <c r="ET5395" s="24"/>
      <c r="EU5395" s="23"/>
      <c r="EV5395" s="26"/>
      <c r="EX5395" s="6"/>
      <c r="EY5395" s="24"/>
      <c r="EZ5395" s="109"/>
      <c r="FA5395" s="66"/>
      <c r="FB5395" s="5"/>
      <c r="FC5395" s="68"/>
      <c r="FD5395" s="67"/>
      <c r="FE5395" s="67"/>
      <c r="FF5395" s="64"/>
      <c r="FG5395" s="5"/>
      <c r="FH5395" s="69"/>
      <c r="FI5395" s="6"/>
      <c r="FJ5395" s="5"/>
      <c r="FK5395" s="25"/>
      <c r="FL5395" s="5"/>
    </row>
    <row r="5396" spans="40:168">
      <c r="AN5396" s="14"/>
      <c r="AO5396" s="14"/>
      <c r="AP5396" s="5"/>
      <c r="AQ5396" s="25"/>
      <c r="AR5396" s="25"/>
      <c r="AS5396" s="96"/>
      <c r="AT5396" s="83"/>
      <c r="AU5396" s="14"/>
      <c r="AX5396" s="83"/>
      <c r="AY5396" s="83"/>
      <c r="AZ5396" s="83"/>
      <c r="BA5396" s="83"/>
      <c r="BJ5396" s="54"/>
      <c r="BK5396" s="22"/>
      <c r="BL5396" s="24"/>
      <c r="BP5396" s="23"/>
      <c r="BQ5396" s="24"/>
      <c r="BR5396" s="22"/>
      <c r="BS5396" s="24"/>
      <c r="BT5396" s="24"/>
      <c r="BU5396" s="23"/>
      <c r="BV5396" s="26"/>
      <c r="BX5396" s="6"/>
      <c r="BY5396" s="24"/>
      <c r="BZ5396" s="109"/>
      <c r="CA5396" s="66"/>
      <c r="CB5396" s="5"/>
      <c r="CC5396" s="68"/>
      <c r="CD5396" s="67"/>
      <c r="CE5396" s="67"/>
      <c r="CF5396" s="64"/>
      <c r="CG5396" s="5"/>
      <c r="CH5396" s="69"/>
      <c r="CI5396" s="6"/>
      <c r="CJ5396" s="5"/>
      <c r="CK5396" s="25"/>
      <c r="CL5396" s="5"/>
      <c r="DN5396" s="14"/>
      <c r="DO5396" s="14"/>
      <c r="DP5396" s="5"/>
      <c r="DQ5396" s="25"/>
      <c r="DR5396" s="25"/>
      <c r="DS5396" s="96"/>
      <c r="DT5396" s="83"/>
      <c r="DU5396" s="14"/>
      <c r="DX5396" s="83"/>
      <c r="DY5396" s="83"/>
      <c r="DZ5396" s="83"/>
      <c r="EA5396" s="83"/>
      <c r="EJ5396" s="54"/>
      <c r="EK5396" s="22"/>
      <c r="EL5396" s="24"/>
      <c r="EP5396" s="23"/>
      <c r="EQ5396" s="24"/>
      <c r="ER5396" s="22"/>
      <c r="ES5396" s="24"/>
      <c r="ET5396" s="24"/>
      <c r="EU5396" s="23"/>
      <c r="EV5396" s="26"/>
      <c r="EX5396" s="6"/>
      <c r="EY5396" s="24"/>
      <c r="EZ5396" s="109"/>
      <c r="FA5396" s="66"/>
      <c r="FB5396" s="5"/>
      <c r="FC5396" s="68"/>
      <c r="FD5396" s="67"/>
      <c r="FE5396" s="67"/>
      <c r="FF5396" s="64"/>
      <c r="FG5396" s="5"/>
      <c r="FH5396" s="69"/>
      <c r="FI5396" s="6"/>
      <c r="FJ5396" s="5"/>
      <c r="FK5396" s="25"/>
      <c r="FL5396" s="5"/>
    </row>
    <row r="5397" spans="40:168">
      <c r="AN5397" s="14"/>
      <c r="AO5397" s="14"/>
      <c r="AP5397" s="5"/>
      <c r="AQ5397" s="25"/>
      <c r="AR5397" s="25"/>
      <c r="AS5397" s="96"/>
      <c r="AT5397" s="83"/>
      <c r="AU5397" s="14"/>
      <c r="AX5397" s="83"/>
      <c r="AY5397" s="83"/>
      <c r="AZ5397" s="83"/>
      <c r="BA5397" s="83"/>
      <c r="BJ5397" s="54"/>
      <c r="BK5397" s="22"/>
      <c r="BL5397" s="24"/>
      <c r="BP5397" s="23"/>
      <c r="BQ5397" s="24"/>
      <c r="BR5397" s="22"/>
      <c r="BS5397" s="24"/>
      <c r="BT5397" s="24"/>
      <c r="BU5397" s="23"/>
      <c r="BV5397" s="26"/>
      <c r="BX5397" s="6"/>
      <c r="BY5397" s="24"/>
      <c r="BZ5397" s="109"/>
      <c r="CA5397" s="66"/>
      <c r="CB5397" s="5"/>
      <c r="CC5397" s="68"/>
      <c r="CD5397" s="67"/>
      <c r="CE5397" s="67"/>
      <c r="CF5397" s="64"/>
      <c r="CG5397" s="5"/>
      <c r="CH5397" s="69"/>
      <c r="CI5397" s="6"/>
      <c r="CJ5397" s="5"/>
      <c r="CK5397" s="25"/>
      <c r="CL5397" s="5"/>
      <c r="DN5397" s="14"/>
      <c r="DO5397" s="14"/>
      <c r="DP5397" s="5"/>
      <c r="DQ5397" s="25"/>
      <c r="DR5397" s="25"/>
      <c r="DS5397" s="96"/>
      <c r="DT5397" s="83"/>
      <c r="DU5397" s="14"/>
      <c r="DX5397" s="83"/>
      <c r="DY5397" s="83"/>
      <c r="DZ5397" s="83"/>
      <c r="EA5397" s="83"/>
      <c r="EJ5397" s="54"/>
      <c r="EK5397" s="22"/>
      <c r="EL5397" s="24"/>
      <c r="EP5397" s="23"/>
      <c r="EQ5397" s="24"/>
      <c r="ER5397" s="22"/>
      <c r="ES5397" s="24"/>
      <c r="ET5397" s="24"/>
      <c r="EU5397" s="23"/>
      <c r="EV5397" s="26"/>
      <c r="EX5397" s="6"/>
      <c r="EY5397" s="24"/>
      <c r="EZ5397" s="109"/>
      <c r="FA5397" s="66"/>
      <c r="FB5397" s="5"/>
      <c r="FC5397" s="68"/>
      <c r="FD5397" s="67"/>
      <c r="FE5397" s="67"/>
      <c r="FF5397" s="64"/>
      <c r="FG5397" s="5"/>
      <c r="FH5397" s="69"/>
      <c r="FI5397" s="6"/>
      <c r="FJ5397" s="5"/>
      <c r="FK5397" s="25"/>
      <c r="FL5397" s="5"/>
    </row>
    <row r="5398" spans="40:168">
      <c r="AN5398" s="14"/>
      <c r="AO5398" s="14"/>
      <c r="AP5398" s="5"/>
      <c r="AQ5398" s="25"/>
      <c r="AR5398" s="25"/>
      <c r="AS5398" s="96"/>
      <c r="AT5398" s="83"/>
      <c r="AU5398" s="14"/>
      <c r="AX5398" s="83"/>
      <c r="AY5398" s="83"/>
      <c r="AZ5398" s="83"/>
      <c r="BA5398" s="83"/>
      <c r="BJ5398" s="54"/>
      <c r="BK5398" s="22"/>
      <c r="BL5398" s="24"/>
      <c r="BP5398" s="23"/>
      <c r="BQ5398" s="24"/>
      <c r="BR5398" s="22"/>
      <c r="BS5398" s="24"/>
      <c r="BT5398" s="24"/>
      <c r="BU5398" s="23"/>
      <c r="BV5398" s="26"/>
      <c r="BX5398" s="6"/>
      <c r="BY5398" s="24"/>
      <c r="BZ5398" s="109"/>
      <c r="CA5398" s="66"/>
      <c r="CB5398" s="5"/>
      <c r="CC5398" s="68"/>
      <c r="CD5398" s="67"/>
      <c r="CE5398" s="67"/>
      <c r="CF5398" s="64"/>
      <c r="CG5398" s="5"/>
      <c r="CH5398" s="69"/>
      <c r="CI5398" s="6"/>
      <c r="CJ5398" s="5"/>
      <c r="CK5398" s="25"/>
      <c r="CL5398" s="5"/>
      <c r="DN5398" s="14"/>
      <c r="DO5398" s="14"/>
      <c r="DP5398" s="5"/>
      <c r="DQ5398" s="25"/>
      <c r="DR5398" s="25"/>
      <c r="DS5398" s="96"/>
      <c r="DT5398" s="83"/>
      <c r="DU5398" s="14"/>
      <c r="DX5398" s="83"/>
      <c r="DY5398" s="83"/>
      <c r="DZ5398" s="83"/>
      <c r="EA5398" s="83"/>
      <c r="EJ5398" s="54"/>
      <c r="EK5398" s="22"/>
      <c r="EL5398" s="24"/>
      <c r="EP5398" s="23"/>
      <c r="EQ5398" s="24"/>
      <c r="ER5398" s="22"/>
      <c r="ES5398" s="24"/>
      <c r="ET5398" s="24"/>
      <c r="EU5398" s="23"/>
      <c r="EV5398" s="26"/>
      <c r="EX5398" s="6"/>
      <c r="EY5398" s="24"/>
      <c r="EZ5398" s="109"/>
      <c r="FA5398" s="66"/>
      <c r="FB5398" s="5"/>
      <c r="FC5398" s="68"/>
      <c r="FD5398" s="67"/>
      <c r="FE5398" s="67"/>
      <c r="FF5398" s="64"/>
      <c r="FG5398" s="5"/>
      <c r="FH5398" s="69"/>
      <c r="FI5398" s="6"/>
      <c r="FJ5398" s="5"/>
      <c r="FK5398" s="25"/>
      <c r="FL5398" s="5"/>
    </row>
    <row r="5399" spans="40:168">
      <c r="AN5399" s="14"/>
      <c r="AO5399" s="14"/>
      <c r="AP5399" s="5"/>
      <c r="AQ5399" s="25"/>
      <c r="AR5399" s="25"/>
      <c r="AS5399" s="96"/>
      <c r="AT5399" s="83"/>
      <c r="AU5399" s="14"/>
      <c r="AX5399" s="83"/>
      <c r="AY5399" s="83"/>
      <c r="AZ5399" s="83"/>
      <c r="BA5399" s="83"/>
      <c r="BJ5399" s="54"/>
      <c r="BK5399" s="22"/>
      <c r="BL5399" s="24"/>
      <c r="BP5399" s="23"/>
      <c r="BQ5399" s="24"/>
      <c r="BR5399" s="22"/>
      <c r="BS5399" s="24"/>
      <c r="BT5399" s="24"/>
      <c r="BU5399" s="23"/>
      <c r="BV5399" s="26"/>
      <c r="BX5399" s="6"/>
      <c r="BY5399" s="24"/>
      <c r="BZ5399" s="109"/>
      <c r="CA5399" s="66"/>
      <c r="CB5399" s="5"/>
      <c r="CC5399" s="68"/>
      <c r="CD5399" s="67"/>
      <c r="CE5399" s="67"/>
      <c r="CF5399" s="64"/>
      <c r="CG5399" s="5"/>
      <c r="CH5399" s="69"/>
      <c r="CI5399" s="6"/>
      <c r="CJ5399" s="5"/>
      <c r="CK5399" s="25"/>
      <c r="CL5399" s="5"/>
      <c r="DN5399" s="14"/>
      <c r="DO5399" s="14"/>
      <c r="DP5399" s="5"/>
      <c r="DQ5399" s="25"/>
      <c r="DR5399" s="25"/>
      <c r="DS5399" s="96"/>
      <c r="DT5399" s="83"/>
      <c r="DU5399" s="14"/>
      <c r="DX5399" s="83"/>
      <c r="DY5399" s="83"/>
      <c r="DZ5399" s="83"/>
      <c r="EA5399" s="83"/>
      <c r="EJ5399" s="54"/>
      <c r="EK5399" s="22"/>
      <c r="EL5399" s="24"/>
      <c r="EP5399" s="23"/>
      <c r="EQ5399" s="24"/>
      <c r="ER5399" s="22"/>
      <c r="ES5399" s="24"/>
      <c r="ET5399" s="24"/>
      <c r="EU5399" s="23"/>
      <c r="EV5399" s="26"/>
      <c r="EX5399" s="6"/>
      <c r="EY5399" s="24"/>
      <c r="EZ5399" s="109"/>
      <c r="FA5399" s="66"/>
      <c r="FB5399" s="5"/>
      <c r="FC5399" s="68"/>
      <c r="FD5399" s="67"/>
      <c r="FE5399" s="67"/>
      <c r="FF5399" s="64"/>
      <c r="FG5399" s="5"/>
      <c r="FH5399" s="69"/>
      <c r="FI5399" s="6"/>
      <c r="FJ5399" s="5"/>
      <c r="FK5399" s="25"/>
      <c r="FL5399" s="5"/>
    </row>
    <row r="5400" spans="40:168">
      <c r="AN5400" s="14"/>
      <c r="AO5400" s="14"/>
      <c r="AP5400" s="5"/>
      <c r="AQ5400" s="25"/>
      <c r="AR5400" s="25"/>
      <c r="AS5400" s="96"/>
      <c r="AT5400" s="83"/>
      <c r="AU5400" s="14"/>
      <c r="AX5400" s="83"/>
      <c r="AY5400" s="83"/>
      <c r="AZ5400" s="83"/>
      <c r="BA5400" s="83"/>
      <c r="BJ5400" s="54"/>
      <c r="BK5400" s="22"/>
      <c r="BL5400" s="24"/>
      <c r="BP5400" s="23"/>
      <c r="BQ5400" s="24"/>
      <c r="BR5400" s="22"/>
      <c r="BS5400" s="24"/>
      <c r="BT5400" s="24"/>
      <c r="BU5400" s="23"/>
      <c r="BV5400" s="26"/>
      <c r="BX5400" s="6"/>
      <c r="BY5400" s="24"/>
      <c r="BZ5400" s="109"/>
      <c r="CA5400" s="66"/>
      <c r="CB5400" s="5"/>
      <c r="CC5400" s="68"/>
      <c r="CD5400" s="67"/>
      <c r="CE5400" s="67"/>
      <c r="CF5400" s="64"/>
      <c r="CG5400" s="5"/>
      <c r="CH5400" s="69"/>
      <c r="CI5400" s="6"/>
      <c r="CJ5400" s="5"/>
      <c r="CK5400" s="25"/>
      <c r="CL5400" s="5"/>
      <c r="DN5400" s="14"/>
      <c r="DO5400" s="14"/>
      <c r="DP5400" s="5"/>
      <c r="DQ5400" s="25"/>
      <c r="DR5400" s="25"/>
      <c r="DS5400" s="96"/>
      <c r="DT5400" s="83"/>
      <c r="DU5400" s="14"/>
      <c r="DX5400" s="83"/>
      <c r="DY5400" s="83"/>
      <c r="DZ5400" s="83"/>
      <c r="EA5400" s="83"/>
      <c r="EJ5400" s="54"/>
      <c r="EK5400" s="22"/>
      <c r="EL5400" s="24"/>
      <c r="EP5400" s="23"/>
      <c r="EQ5400" s="24"/>
      <c r="ER5400" s="22"/>
      <c r="ES5400" s="24"/>
      <c r="ET5400" s="24"/>
      <c r="EU5400" s="23"/>
      <c r="EV5400" s="26"/>
      <c r="EX5400" s="6"/>
      <c r="EY5400" s="24"/>
      <c r="EZ5400" s="109"/>
      <c r="FA5400" s="66"/>
      <c r="FB5400" s="5"/>
      <c r="FC5400" s="68"/>
      <c r="FD5400" s="67"/>
      <c r="FE5400" s="67"/>
      <c r="FF5400" s="64"/>
      <c r="FG5400" s="5"/>
      <c r="FH5400" s="69"/>
      <c r="FI5400" s="6"/>
      <c r="FJ5400" s="5"/>
      <c r="FK5400" s="25"/>
      <c r="FL5400" s="5"/>
    </row>
    <row r="5401" spans="40:168">
      <c r="AN5401" s="14"/>
      <c r="AO5401" s="14"/>
      <c r="AP5401" s="5"/>
      <c r="AQ5401" s="25"/>
      <c r="AR5401" s="25"/>
      <c r="AS5401" s="96"/>
      <c r="AT5401" s="83"/>
      <c r="AU5401" s="14"/>
      <c r="AX5401" s="83"/>
      <c r="AY5401" s="83"/>
      <c r="AZ5401" s="83"/>
      <c r="BA5401" s="83"/>
      <c r="BJ5401" s="54"/>
      <c r="BK5401" s="22"/>
      <c r="BL5401" s="24"/>
      <c r="BP5401" s="23"/>
      <c r="BQ5401" s="24"/>
      <c r="BR5401" s="22"/>
      <c r="BS5401" s="24"/>
      <c r="BT5401" s="24"/>
      <c r="BU5401" s="23"/>
      <c r="BV5401" s="26"/>
      <c r="BX5401" s="6"/>
      <c r="BY5401" s="24"/>
      <c r="BZ5401" s="109"/>
      <c r="CA5401" s="66"/>
      <c r="CB5401" s="5"/>
      <c r="CC5401" s="68"/>
      <c r="CD5401" s="67"/>
      <c r="CE5401" s="67"/>
      <c r="CF5401" s="64"/>
      <c r="CG5401" s="5"/>
      <c r="CH5401" s="69"/>
      <c r="CI5401" s="6"/>
      <c r="CJ5401" s="5"/>
      <c r="CK5401" s="25"/>
      <c r="CL5401" s="5"/>
      <c r="DN5401" s="14"/>
      <c r="DO5401" s="14"/>
      <c r="DP5401" s="5"/>
      <c r="DQ5401" s="25"/>
      <c r="DR5401" s="25"/>
      <c r="DS5401" s="96"/>
      <c r="DT5401" s="83"/>
      <c r="DU5401" s="14"/>
      <c r="DX5401" s="83"/>
      <c r="DY5401" s="83"/>
      <c r="DZ5401" s="83"/>
      <c r="EA5401" s="83"/>
      <c r="EJ5401" s="54"/>
      <c r="EK5401" s="22"/>
      <c r="EL5401" s="24"/>
      <c r="EP5401" s="23"/>
      <c r="EQ5401" s="24"/>
      <c r="ER5401" s="22"/>
      <c r="ES5401" s="24"/>
      <c r="ET5401" s="24"/>
      <c r="EU5401" s="23"/>
      <c r="EV5401" s="26"/>
      <c r="EX5401" s="6"/>
      <c r="EY5401" s="24"/>
      <c r="EZ5401" s="109"/>
      <c r="FA5401" s="66"/>
      <c r="FB5401" s="5"/>
      <c r="FC5401" s="68"/>
      <c r="FD5401" s="67"/>
      <c r="FE5401" s="67"/>
      <c r="FF5401" s="64"/>
      <c r="FG5401" s="5"/>
      <c r="FH5401" s="69"/>
      <c r="FI5401" s="6"/>
      <c r="FJ5401" s="5"/>
      <c r="FK5401" s="25"/>
      <c r="FL5401" s="5"/>
    </row>
    <row r="5402" spans="40:168">
      <c r="AN5402" s="14"/>
      <c r="AO5402" s="14"/>
      <c r="AP5402" s="5"/>
      <c r="AQ5402" s="25"/>
      <c r="AR5402" s="25"/>
      <c r="AS5402" s="96"/>
      <c r="AT5402" s="83"/>
      <c r="AU5402" s="14"/>
      <c r="AX5402" s="83"/>
      <c r="AY5402" s="83"/>
      <c r="AZ5402" s="83"/>
      <c r="BA5402" s="83"/>
      <c r="BJ5402" s="54"/>
      <c r="BK5402" s="22"/>
      <c r="BL5402" s="24"/>
      <c r="BP5402" s="23"/>
      <c r="BQ5402" s="24"/>
      <c r="BR5402" s="22"/>
      <c r="BS5402" s="24"/>
      <c r="BT5402" s="24"/>
      <c r="BU5402" s="23"/>
      <c r="BV5402" s="26"/>
      <c r="BX5402" s="6"/>
      <c r="BY5402" s="24"/>
      <c r="BZ5402" s="109"/>
      <c r="CA5402" s="66"/>
      <c r="CB5402" s="5"/>
      <c r="CC5402" s="68"/>
      <c r="CD5402" s="67"/>
      <c r="CE5402" s="67"/>
      <c r="CF5402" s="64"/>
      <c r="CG5402" s="5"/>
      <c r="CH5402" s="69"/>
      <c r="CI5402" s="6"/>
      <c r="CJ5402" s="5"/>
      <c r="CK5402" s="25"/>
      <c r="CL5402" s="5"/>
      <c r="DN5402" s="14"/>
      <c r="DO5402" s="14"/>
      <c r="DP5402" s="5"/>
      <c r="DQ5402" s="25"/>
      <c r="DR5402" s="25"/>
      <c r="DS5402" s="96"/>
      <c r="DT5402" s="83"/>
      <c r="DU5402" s="14"/>
      <c r="DX5402" s="83"/>
      <c r="DY5402" s="83"/>
      <c r="DZ5402" s="83"/>
      <c r="EA5402" s="83"/>
      <c r="EJ5402" s="54"/>
      <c r="EK5402" s="22"/>
      <c r="EL5402" s="24"/>
      <c r="EP5402" s="23"/>
      <c r="EQ5402" s="24"/>
      <c r="ER5402" s="22"/>
      <c r="ES5402" s="24"/>
      <c r="ET5402" s="24"/>
      <c r="EU5402" s="23"/>
      <c r="EV5402" s="26"/>
      <c r="EX5402" s="6"/>
      <c r="EY5402" s="24"/>
      <c r="EZ5402" s="109"/>
      <c r="FA5402" s="66"/>
      <c r="FB5402" s="5"/>
      <c r="FC5402" s="68"/>
      <c r="FD5402" s="67"/>
      <c r="FE5402" s="67"/>
      <c r="FF5402" s="64"/>
      <c r="FG5402" s="5"/>
      <c r="FH5402" s="69"/>
      <c r="FI5402" s="6"/>
      <c r="FJ5402" s="5"/>
      <c r="FK5402" s="25"/>
      <c r="FL5402" s="5"/>
    </row>
    <row r="5403" spans="40:168">
      <c r="AN5403" s="14"/>
      <c r="AO5403" s="14"/>
      <c r="AP5403" s="5"/>
      <c r="AQ5403" s="25"/>
      <c r="AR5403" s="25"/>
      <c r="AS5403" s="96"/>
      <c r="AT5403" s="83"/>
      <c r="AU5403" s="14"/>
      <c r="AX5403" s="83"/>
      <c r="AY5403" s="83"/>
      <c r="AZ5403" s="83"/>
      <c r="BA5403" s="83"/>
      <c r="BJ5403" s="54"/>
      <c r="BK5403" s="22"/>
      <c r="BL5403" s="24"/>
      <c r="BP5403" s="23"/>
      <c r="BQ5403" s="24"/>
      <c r="BR5403" s="22"/>
      <c r="BS5403" s="24"/>
      <c r="BT5403" s="24"/>
      <c r="BU5403" s="23"/>
      <c r="BV5403" s="26"/>
      <c r="BX5403" s="6"/>
      <c r="BY5403" s="24"/>
      <c r="BZ5403" s="109"/>
      <c r="CA5403" s="66"/>
      <c r="CB5403" s="5"/>
      <c r="CC5403" s="68"/>
      <c r="CD5403" s="67"/>
      <c r="CE5403" s="67"/>
      <c r="CF5403" s="64"/>
      <c r="CG5403" s="5"/>
      <c r="CH5403" s="69"/>
      <c r="CI5403" s="6"/>
      <c r="CJ5403" s="5"/>
      <c r="CK5403" s="25"/>
      <c r="CL5403" s="5"/>
      <c r="DN5403" s="14"/>
      <c r="DO5403" s="14"/>
      <c r="DP5403" s="5"/>
      <c r="DQ5403" s="25"/>
      <c r="DR5403" s="25"/>
      <c r="DS5403" s="96"/>
      <c r="DT5403" s="83"/>
      <c r="DU5403" s="14"/>
      <c r="DX5403" s="83"/>
      <c r="DY5403" s="83"/>
      <c r="DZ5403" s="83"/>
      <c r="EA5403" s="83"/>
      <c r="EJ5403" s="54"/>
      <c r="EK5403" s="22"/>
      <c r="EL5403" s="24"/>
      <c r="EP5403" s="23"/>
      <c r="EQ5403" s="24"/>
      <c r="ER5403" s="22"/>
      <c r="ES5403" s="24"/>
      <c r="ET5403" s="24"/>
      <c r="EU5403" s="23"/>
      <c r="EV5403" s="26"/>
      <c r="EX5403" s="6"/>
      <c r="EY5403" s="24"/>
      <c r="EZ5403" s="109"/>
      <c r="FA5403" s="66"/>
      <c r="FB5403" s="5"/>
      <c r="FC5403" s="68"/>
      <c r="FD5403" s="67"/>
      <c r="FE5403" s="67"/>
      <c r="FF5403" s="64"/>
      <c r="FG5403" s="5"/>
      <c r="FH5403" s="69"/>
      <c r="FI5403" s="6"/>
      <c r="FJ5403" s="5"/>
      <c r="FK5403" s="25"/>
      <c r="FL5403" s="5"/>
    </row>
    <row r="5404" spans="40:168">
      <c r="AN5404" s="14"/>
      <c r="AO5404" s="14"/>
      <c r="AP5404" s="5"/>
      <c r="AQ5404" s="25"/>
      <c r="AR5404" s="25"/>
      <c r="AS5404" s="96"/>
      <c r="AT5404" s="83"/>
      <c r="AU5404" s="14"/>
      <c r="AX5404" s="83"/>
      <c r="AY5404" s="83"/>
      <c r="AZ5404" s="83"/>
      <c r="BA5404" s="83"/>
      <c r="BJ5404" s="54"/>
      <c r="BK5404" s="22"/>
      <c r="BL5404" s="24"/>
      <c r="BP5404" s="23"/>
      <c r="BQ5404" s="24"/>
      <c r="BR5404" s="22"/>
      <c r="BS5404" s="24"/>
      <c r="BT5404" s="24"/>
      <c r="BU5404" s="23"/>
      <c r="BV5404" s="26"/>
      <c r="BX5404" s="6"/>
      <c r="BY5404" s="24"/>
      <c r="BZ5404" s="109"/>
      <c r="CA5404" s="66"/>
      <c r="CB5404" s="5"/>
      <c r="CC5404" s="68"/>
      <c r="CD5404" s="67"/>
      <c r="CE5404" s="67"/>
      <c r="CF5404" s="64"/>
      <c r="CG5404" s="5"/>
      <c r="CH5404" s="69"/>
      <c r="CI5404" s="6"/>
      <c r="CJ5404" s="5"/>
      <c r="CK5404" s="25"/>
      <c r="CL5404" s="5"/>
      <c r="DN5404" s="14"/>
      <c r="DO5404" s="14"/>
      <c r="DP5404" s="5"/>
      <c r="DQ5404" s="25"/>
      <c r="DR5404" s="25"/>
      <c r="DS5404" s="96"/>
      <c r="DT5404" s="83"/>
      <c r="DU5404" s="14"/>
      <c r="DX5404" s="83"/>
      <c r="DY5404" s="83"/>
      <c r="DZ5404" s="83"/>
      <c r="EA5404" s="83"/>
      <c r="EJ5404" s="54"/>
      <c r="EK5404" s="22"/>
      <c r="EL5404" s="24"/>
      <c r="EP5404" s="23"/>
      <c r="EQ5404" s="24"/>
      <c r="ER5404" s="22"/>
      <c r="ES5404" s="24"/>
      <c r="ET5404" s="24"/>
      <c r="EU5404" s="23"/>
      <c r="EV5404" s="26"/>
      <c r="EX5404" s="6"/>
      <c r="EY5404" s="24"/>
      <c r="EZ5404" s="109"/>
      <c r="FA5404" s="66"/>
      <c r="FB5404" s="5"/>
      <c r="FC5404" s="68"/>
      <c r="FD5404" s="67"/>
      <c r="FE5404" s="67"/>
      <c r="FF5404" s="64"/>
      <c r="FG5404" s="5"/>
      <c r="FH5404" s="69"/>
      <c r="FI5404" s="6"/>
      <c r="FJ5404" s="5"/>
      <c r="FK5404" s="25"/>
      <c r="FL5404" s="5"/>
    </row>
    <row r="5405" spans="40:168">
      <c r="AN5405" s="14"/>
      <c r="AO5405" s="14"/>
      <c r="AP5405" s="5"/>
      <c r="AQ5405" s="25"/>
      <c r="AR5405" s="25"/>
      <c r="AS5405" s="96"/>
      <c r="AT5405" s="83"/>
      <c r="AU5405" s="14"/>
      <c r="AX5405" s="83"/>
      <c r="AY5405" s="83"/>
      <c r="AZ5405" s="83"/>
      <c r="BA5405" s="83"/>
      <c r="BJ5405" s="54"/>
      <c r="BK5405" s="22"/>
      <c r="BL5405" s="24"/>
      <c r="BP5405" s="23"/>
      <c r="BQ5405" s="24"/>
      <c r="BR5405" s="22"/>
      <c r="BS5405" s="24"/>
      <c r="BT5405" s="24"/>
      <c r="BU5405" s="23"/>
      <c r="BV5405" s="26"/>
      <c r="BX5405" s="6"/>
      <c r="BY5405" s="24"/>
      <c r="BZ5405" s="109"/>
      <c r="CA5405" s="66"/>
      <c r="CB5405" s="5"/>
      <c r="CC5405" s="68"/>
      <c r="CD5405" s="67"/>
      <c r="CE5405" s="67"/>
      <c r="CF5405" s="64"/>
      <c r="CG5405" s="5"/>
      <c r="CH5405" s="69"/>
      <c r="CI5405" s="6"/>
      <c r="CJ5405" s="5"/>
      <c r="CK5405" s="25"/>
      <c r="CL5405" s="5"/>
      <c r="DN5405" s="14"/>
      <c r="DO5405" s="14"/>
      <c r="DP5405" s="5"/>
      <c r="DQ5405" s="25"/>
      <c r="DR5405" s="25"/>
      <c r="DS5405" s="96"/>
      <c r="DT5405" s="83"/>
      <c r="DU5405" s="14"/>
      <c r="DX5405" s="83"/>
      <c r="DY5405" s="83"/>
      <c r="DZ5405" s="83"/>
      <c r="EA5405" s="83"/>
      <c r="EJ5405" s="54"/>
      <c r="EK5405" s="22"/>
      <c r="EL5405" s="24"/>
      <c r="EP5405" s="23"/>
      <c r="EQ5405" s="24"/>
      <c r="ER5405" s="22"/>
      <c r="ES5405" s="24"/>
      <c r="ET5405" s="24"/>
      <c r="EU5405" s="23"/>
      <c r="EV5405" s="26"/>
      <c r="EX5405" s="6"/>
      <c r="EY5405" s="24"/>
      <c r="EZ5405" s="109"/>
      <c r="FA5405" s="66"/>
      <c r="FB5405" s="5"/>
      <c r="FC5405" s="68"/>
      <c r="FD5405" s="67"/>
      <c r="FE5405" s="67"/>
      <c r="FF5405" s="64"/>
      <c r="FG5405" s="5"/>
      <c r="FH5405" s="69"/>
      <c r="FI5405" s="6"/>
      <c r="FJ5405" s="5"/>
      <c r="FK5405" s="25"/>
      <c r="FL5405" s="5"/>
    </row>
    <row r="5406" spans="40:168">
      <c r="AN5406" s="14"/>
      <c r="AO5406" s="14"/>
      <c r="AP5406" s="5"/>
      <c r="AQ5406" s="25"/>
      <c r="AR5406" s="25"/>
      <c r="AS5406" s="96"/>
      <c r="AT5406" s="83"/>
      <c r="AU5406" s="14"/>
      <c r="AX5406" s="83"/>
      <c r="AY5406" s="83"/>
      <c r="AZ5406" s="83"/>
      <c r="BA5406" s="83"/>
      <c r="BJ5406" s="54"/>
      <c r="BK5406" s="22"/>
      <c r="BL5406" s="24"/>
      <c r="BP5406" s="23"/>
      <c r="BQ5406" s="24"/>
      <c r="BR5406" s="22"/>
      <c r="BS5406" s="24"/>
      <c r="BT5406" s="24"/>
      <c r="BU5406" s="23"/>
      <c r="BV5406" s="26"/>
      <c r="BX5406" s="6"/>
      <c r="BY5406" s="24"/>
      <c r="BZ5406" s="109"/>
      <c r="CA5406" s="66"/>
      <c r="CB5406" s="5"/>
      <c r="CC5406" s="68"/>
      <c r="CD5406" s="67"/>
      <c r="CE5406" s="67"/>
      <c r="CF5406" s="64"/>
      <c r="CG5406" s="5"/>
      <c r="CH5406" s="69"/>
      <c r="CI5406" s="6"/>
      <c r="CJ5406" s="5"/>
      <c r="CK5406" s="25"/>
      <c r="CL5406" s="5"/>
      <c r="DN5406" s="14"/>
      <c r="DO5406" s="14"/>
      <c r="DP5406" s="5"/>
      <c r="DQ5406" s="25"/>
      <c r="DR5406" s="25"/>
      <c r="DS5406" s="96"/>
      <c r="DT5406" s="83"/>
      <c r="DU5406" s="14"/>
      <c r="DX5406" s="83"/>
      <c r="DY5406" s="83"/>
      <c r="DZ5406" s="83"/>
      <c r="EA5406" s="83"/>
      <c r="EJ5406" s="54"/>
      <c r="EK5406" s="22"/>
      <c r="EL5406" s="24"/>
      <c r="EP5406" s="23"/>
      <c r="EQ5406" s="24"/>
      <c r="ER5406" s="22"/>
      <c r="ES5406" s="24"/>
      <c r="ET5406" s="24"/>
      <c r="EU5406" s="23"/>
      <c r="EV5406" s="26"/>
      <c r="EX5406" s="6"/>
      <c r="EY5406" s="24"/>
      <c r="EZ5406" s="109"/>
      <c r="FA5406" s="66"/>
      <c r="FB5406" s="5"/>
      <c r="FC5406" s="68"/>
      <c r="FD5406" s="67"/>
      <c r="FE5406" s="67"/>
      <c r="FF5406" s="64"/>
      <c r="FG5406" s="5"/>
      <c r="FH5406" s="69"/>
      <c r="FI5406" s="6"/>
      <c r="FJ5406" s="5"/>
      <c r="FK5406" s="25"/>
      <c r="FL5406" s="5"/>
    </row>
    <row r="5407" spans="40:168">
      <c r="AN5407" s="14"/>
      <c r="AO5407" s="14"/>
      <c r="AP5407" s="5"/>
      <c r="AQ5407" s="25"/>
      <c r="AR5407" s="25"/>
      <c r="AS5407" s="96"/>
      <c r="AT5407" s="83"/>
      <c r="AU5407" s="14"/>
      <c r="AX5407" s="83"/>
      <c r="AY5407" s="83"/>
      <c r="AZ5407" s="83"/>
      <c r="BA5407" s="83"/>
      <c r="BJ5407" s="54"/>
      <c r="BK5407" s="22"/>
      <c r="BL5407" s="24"/>
      <c r="BP5407" s="23"/>
      <c r="BQ5407" s="24"/>
      <c r="BR5407" s="22"/>
      <c r="BS5407" s="24"/>
      <c r="BT5407" s="24"/>
      <c r="BU5407" s="23"/>
      <c r="BV5407" s="26"/>
      <c r="BX5407" s="6"/>
      <c r="BY5407" s="24"/>
      <c r="BZ5407" s="109"/>
      <c r="CA5407" s="66"/>
      <c r="CB5407" s="5"/>
      <c r="CC5407" s="68"/>
      <c r="CD5407" s="67"/>
      <c r="CE5407" s="67"/>
      <c r="CF5407" s="64"/>
      <c r="CG5407" s="5"/>
      <c r="CH5407" s="69"/>
      <c r="CI5407" s="6"/>
      <c r="CJ5407" s="5"/>
      <c r="CK5407" s="25"/>
      <c r="CL5407" s="5"/>
      <c r="DN5407" s="14"/>
      <c r="DO5407" s="14"/>
      <c r="DP5407" s="5"/>
      <c r="DQ5407" s="25"/>
      <c r="DR5407" s="25"/>
      <c r="DS5407" s="96"/>
      <c r="DT5407" s="83"/>
      <c r="DU5407" s="14"/>
      <c r="DX5407" s="83"/>
      <c r="DY5407" s="83"/>
      <c r="DZ5407" s="83"/>
      <c r="EA5407" s="83"/>
      <c r="EJ5407" s="54"/>
      <c r="EK5407" s="22"/>
      <c r="EL5407" s="24"/>
      <c r="EP5407" s="23"/>
      <c r="EQ5407" s="24"/>
      <c r="ER5407" s="22"/>
      <c r="ES5407" s="24"/>
      <c r="ET5407" s="24"/>
      <c r="EU5407" s="23"/>
      <c r="EV5407" s="26"/>
      <c r="EX5407" s="6"/>
      <c r="EY5407" s="24"/>
      <c r="EZ5407" s="109"/>
      <c r="FA5407" s="66"/>
      <c r="FB5407" s="5"/>
      <c r="FC5407" s="68"/>
      <c r="FD5407" s="67"/>
      <c r="FE5407" s="67"/>
      <c r="FF5407" s="64"/>
      <c r="FG5407" s="5"/>
      <c r="FH5407" s="69"/>
      <c r="FI5407" s="6"/>
      <c r="FJ5407" s="5"/>
      <c r="FK5407" s="25"/>
      <c r="FL5407" s="5"/>
    </row>
    <row r="5408" spans="40:168">
      <c r="AN5408" s="14"/>
      <c r="AO5408" s="14"/>
      <c r="AP5408" s="5"/>
      <c r="AQ5408" s="25"/>
      <c r="AR5408" s="25"/>
      <c r="AS5408" s="96"/>
      <c r="AT5408" s="83"/>
      <c r="AU5408" s="14"/>
      <c r="AX5408" s="83"/>
      <c r="AY5408" s="83"/>
      <c r="AZ5408" s="83"/>
      <c r="BA5408" s="83"/>
      <c r="BJ5408" s="54"/>
      <c r="BK5408" s="22"/>
      <c r="BL5408" s="24"/>
      <c r="BP5408" s="23"/>
      <c r="BQ5408" s="24"/>
      <c r="BR5408" s="22"/>
      <c r="BS5408" s="24"/>
      <c r="BT5408" s="24"/>
      <c r="BU5408" s="23"/>
      <c r="BV5408" s="26"/>
      <c r="BX5408" s="6"/>
      <c r="BY5408" s="24"/>
      <c r="BZ5408" s="109"/>
      <c r="CA5408" s="66"/>
      <c r="CB5408" s="5"/>
      <c r="CC5408" s="68"/>
      <c r="CD5408" s="67"/>
      <c r="CE5408" s="67"/>
      <c r="CF5408" s="64"/>
      <c r="CG5408" s="5"/>
      <c r="CH5408" s="69"/>
      <c r="CI5408" s="6"/>
      <c r="CJ5408" s="5"/>
      <c r="CK5408" s="25"/>
      <c r="CL5408" s="5"/>
      <c r="DN5408" s="14"/>
      <c r="DO5408" s="14"/>
      <c r="DP5408" s="5"/>
      <c r="DQ5408" s="25"/>
      <c r="DR5408" s="25"/>
      <c r="DS5408" s="96"/>
      <c r="DT5408" s="83"/>
      <c r="DU5408" s="14"/>
      <c r="DX5408" s="83"/>
      <c r="DY5408" s="83"/>
      <c r="DZ5408" s="83"/>
      <c r="EA5408" s="83"/>
      <c r="EJ5408" s="54"/>
      <c r="EK5408" s="22"/>
      <c r="EL5408" s="24"/>
      <c r="EP5408" s="23"/>
      <c r="EQ5408" s="24"/>
      <c r="ER5408" s="22"/>
      <c r="ES5408" s="24"/>
      <c r="ET5408" s="24"/>
      <c r="EU5408" s="23"/>
      <c r="EV5408" s="26"/>
      <c r="EX5408" s="6"/>
      <c r="EY5408" s="24"/>
      <c r="EZ5408" s="109"/>
      <c r="FA5408" s="66"/>
      <c r="FB5408" s="5"/>
      <c r="FC5408" s="68"/>
      <c r="FD5408" s="67"/>
      <c r="FE5408" s="67"/>
      <c r="FF5408" s="64"/>
      <c r="FG5408" s="5"/>
      <c r="FH5408" s="69"/>
      <c r="FI5408" s="6"/>
      <c r="FJ5408" s="5"/>
      <c r="FK5408" s="25"/>
      <c r="FL5408" s="5"/>
    </row>
    <row r="5409" spans="40:168">
      <c r="AN5409" s="14"/>
      <c r="AO5409" s="14"/>
      <c r="AP5409" s="5"/>
      <c r="AQ5409" s="25"/>
      <c r="AR5409" s="25"/>
      <c r="AS5409" s="96"/>
      <c r="AT5409" s="83"/>
      <c r="AU5409" s="14"/>
      <c r="AX5409" s="83"/>
      <c r="AY5409" s="83"/>
      <c r="AZ5409" s="83"/>
      <c r="BA5409" s="83"/>
      <c r="BJ5409" s="54"/>
      <c r="BK5409" s="22"/>
      <c r="BL5409" s="24"/>
      <c r="BP5409" s="23"/>
      <c r="BQ5409" s="24"/>
      <c r="BR5409" s="22"/>
      <c r="BS5409" s="24"/>
      <c r="BT5409" s="24"/>
      <c r="BU5409" s="23"/>
      <c r="BV5409" s="26"/>
      <c r="BX5409" s="6"/>
      <c r="BY5409" s="24"/>
      <c r="BZ5409" s="109"/>
      <c r="CA5409" s="66"/>
      <c r="CB5409" s="5"/>
      <c r="CC5409" s="68"/>
      <c r="CD5409" s="67"/>
      <c r="CE5409" s="67"/>
      <c r="CF5409" s="64"/>
      <c r="CG5409" s="5"/>
      <c r="CH5409" s="69"/>
      <c r="CI5409" s="6"/>
      <c r="CJ5409" s="5"/>
      <c r="CK5409" s="25"/>
      <c r="CL5409" s="5"/>
      <c r="DN5409" s="14"/>
      <c r="DO5409" s="14"/>
      <c r="DP5409" s="5"/>
      <c r="DQ5409" s="25"/>
      <c r="DR5409" s="25"/>
      <c r="DS5409" s="96"/>
      <c r="DT5409" s="83"/>
      <c r="DU5409" s="14"/>
      <c r="DX5409" s="83"/>
      <c r="DY5409" s="83"/>
      <c r="DZ5409" s="83"/>
      <c r="EA5409" s="83"/>
      <c r="EJ5409" s="54"/>
      <c r="EK5409" s="22"/>
      <c r="EL5409" s="24"/>
      <c r="EP5409" s="23"/>
      <c r="EQ5409" s="24"/>
      <c r="ER5409" s="22"/>
      <c r="ES5409" s="24"/>
      <c r="ET5409" s="24"/>
      <c r="EU5409" s="23"/>
      <c r="EV5409" s="26"/>
      <c r="EX5409" s="6"/>
      <c r="EY5409" s="24"/>
      <c r="EZ5409" s="109"/>
      <c r="FA5409" s="66"/>
      <c r="FB5409" s="5"/>
      <c r="FC5409" s="68"/>
      <c r="FD5409" s="67"/>
      <c r="FE5409" s="67"/>
      <c r="FF5409" s="64"/>
      <c r="FG5409" s="5"/>
      <c r="FH5409" s="69"/>
      <c r="FI5409" s="6"/>
      <c r="FJ5409" s="5"/>
      <c r="FK5409" s="25"/>
      <c r="FL5409" s="5"/>
    </row>
    <row r="5410" spans="40:168">
      <c r="AN5410" s="14"/>
      <c r="AO5410" s="14"/>
      <c r="AP5410" s="5"/>
      <c r="AQ5410" s="25"/>
      <c r="AR5410" s="25"/>
      <c r="AS5410" s="96"/>
      <c r="AT5410" s="83"/>
      <c r="AU5410" s="14"/>
      <c r="AX5410" s="83"/>
      <c r="AY5410" s="83"/>
      <c r="AZ5410" s="83"/>
      <c r="BA5410" s="83"/>
      <c r="BJ5410" s="54"/>
      <c r="BK5410" s="22"/>
      <c r="BL5410" s="24"/>
      <c r="BP5410" s="23"/>
      <c r="BQ5410" s="24"/>
      <c r="BR5410" s="22"/>
      <c r="BS5410" s="24"/>
      <c r="BT5410" s="24"/>
      <c r="BU5410" s="23"/>
      <c r="BV5410" s="26"/>
      <c r="BX5410" s="6"/>
      <c r="BY5410" s="24"/>
      <c r="BZ5410" s="109"/>
      <c r="CA5410" s="66"/>
      <c r="CB5410" s="5"/>
      <c r="CC5410" s="68"/>
      <c r="CD5410" s="67"/>
      <c r="CE5410" s="67"/>
      <c r="CF5410" s="64"/>
      <c r="CG5410" s="5"/>
      <c r="CH5410" s="69"/>
      <c r="CI5410" s="6"/>
      <c r="CJ5410" s="5"/>
      <c r="CK5410" s="25"/>
      <c r="CL5410" s="5"/>
      <c r="DN5410" s="14"/>
      <c r="DO5410" s="14"/>
      <c r="DP5410" s="5"/>
      <c r="DQ5410" s="25"/>
      <c r="DR5410" s="25"/>
      <c r="DS5410" s="96"/>
      <c r="DT5410" s="83"/>
      <c r="DU5410" s="14"/>
      <c r="DX5410" s="83"/>
      <c r="DY5410" s="83"/>
      <c r="DZ5410" s="83"/>
      <c r="EA5410" s="83"/>
      <c r="EJ5410" s="54"/>
      <c r="EK5410" s="22"/>
      <c r="EL5410" s="24"/>
      <c r="EP5410" s="23"/>
      <c r="EQ5410" s="24"/>
      <c r="ER5410" s="22"/>
      <c r="ES5410" s="24"/>
      <c r="ET5410" s="24"/>
      <c r="EU5410" s="23"/>
      <c r="EV5410" s="26"/>
      <c r="EX5410" s="6"/>
      <c r="EY5410" s="24"/>
      <c r="EZ5410" s="109"/>
      <c r="FA5410" s="66"/>
      <c r="FB5410" s="5"/>
      <c r="FC5410" s="68"/>
      <c r="FD5410" s="67"/>
      <c r="FE5410" s="67"/>
      <c r="FF5410" s="64"/>
      <c r="FG5410" s="5"/>
      <c r="FH5410" s="69"/>
      <c r="FI5410" s="6"/>
      <c r="FJ5410" s="5"/>
      <c r="FK5410" s="25"/>
      <c r="FL5410" s="5"/>
    </row>
    <row r="5411" spans="40:168">
      <c r="AN5411" s="14"/>
      <c r="AO5411" s="14"/>
      <c r="AP5411" s="5"/>
      <c r="AQ5411" s="25"/>
      <c r="AR5411" s="25"/>
      <c r="AS5411" s="96"/>
      <c r="AT5411" s="83"/>
      <c r="AU5411" s="14"/>
      <c r="AX5411" s="83"/>
      <c r="AY5411" s="83"/>
      <c r="AZ5411" s="83"/>
      <c r="BA5411" s="83"/>
      <c r="BJ5411" s="54"/>
      <c r="BK5411" s="22"/>
      <c r="BL5411" s="24"/>
      <c r="BP5411" s="23"/>
      <c r="BQ5411" s="24"/>
      <c r="BR5411" s="22"/>
      <c r="BS5411" s="24"/>
      <c r="BT5411" s="24"/>
      <c r="BU5411" s="23"/>
      <c r="BV5411" s="26"/>
      <c r="BX5411" s="6"/>
      <c r="BY5411" s="24"/>
      <c r="BZ5411" s="109"/>
      <c r="CA5411" s="66"/>
      <c r="CB5411" s="5"/>
      <c r="CC5411" s="68"/>
      <c r="CD5411" s="67"/>
      <c r="CE5411" s="67"/>
      <c r="CF5411" s="64"/>
      <c r="CG5411" s="5"/>
      <c r="CH5411" s="69"/>
      <c r="CI5411" s="6"/>
      <c r="CJ5411" s="5"/>
      <c r="CK5411" s="25"/>
      <c r="CL5411" s="5"/>
      <c r="DN5411" s="14"/>
      <c r="DO5411" s="14"/>
      <c r="DP5411" s="5"/>
      <c r="DQ5411" s="25"/>
      <c r="DR5411" s="25"/>
      <c r="DS5411" s="96"/>
      <c r="DT5411" s="83"/>
      <c r="DU5411" s="14"/>
      <c r="DX5411" s="83"/>
      <c r="DY5411" s="83"/>
      <c r="DZ5411" s="83"/>
      <c r="EA5411" s="83"/>
      <c r="EJ5411" s="54"/>
      <c r="EK5411" s="22"/>
      <c r="EL5411" s="24"/>
      <c r="EP5411" s="23"/>
      <c r="EQ5411" s="24"/>
      <c r="ER5411" s="22"/>
      <c r="ES5411" s="24"/>
      <c r="ET5411" s="24"/>
      <c r="EU5411" s="23"/>
      <c r="EV5411" s="26"/>
      <c r="EX5411" s="6"/>
      <c r="EY5411" s="24"/>
      <c r="EZ5411" s="109"/>
      <c r="FA5411" s="66"/>
      <c r="FB5411" s="5"/>
      <c r="FC5411" s="68"/>
      <c r="FD5411" s="67"/>
      <c r="FE5411" s="67"/>
      <c r="FF5411" s="64"/>
      <c r="FG5411" s="5"/>
      <c r="FH5411" s="69"/>
      <c r="FI5411" s="6"/>
      <c r="FJ5411" s="5"/>
      <c r="FK5411" s="25"/>
      <c r="FL5411" s="5"/>
    </row>
    <row r="5412" spans="40:168">
      <c r="AN5412" s="14"/>
      <c r="AO5412" s="14"/>
      <c r="AP5412" s="5"/>
      <c r="AQ5412" s="25"/>
      <c r="AR5412" s="25"/>
      <c r="AS5412" s="96"/>
      <c r="AT5412" s="83"/>
      <c r="AU5412" s="14"/>
      <c r="AX5412" s="83"/>
      <c r="AY5412" s="83"/>
      <c r="AZ5412" s="83"/>
      <c r="BA5412" s="83"/>
      <c r="BJ5412" s="54"/>
      <c r="BK5412" s="22"/>
      <c r="BL5412" s="24"/>
      <c r="BP5412" s="23"/>
      <c r="BQ5412" s="24"/>
      <c r="BR5412" s="22"/>
      <c r="BS5412" s="24"/>
      <c r="BT5412" s="24"/>
      <c r="BU5412" s="23"/>
      <c r="BV5412" s="26"/>
      <c r="BX5412" s="6"/>
      <c r="BY5412" s="24"/>
      <c r="BZ5412" s="109"/>
      <c r="CA5412" s="66"/>
      <c r="CB5412" s="5"/>
      <c r="CC5412" s="68"/>
      <c r="CD5412" s="67"/>
      <c r="CE5412" s="67"/>
      <c r="CF5412" s="64"/>
      <c r="CG5412" s="5"/>
      <c r="CH5412" s="69"/>
      <c r="CI5412" s="6"/>
      <c r="CJ5412" s="5"/>
      <c r="CK5412" s="25"/>
      <c r="CL5412" s="5"/>
      <c r="DN5412" s="14"/>
      <c r="DO5412" s="14"/>
      <c r="DP5412" s="5"/>
      <c r="DQ5412" s="25"/>
      <c r="DR5412" s="25"/>
      <c r="DS5412" s="96"/>
      <c r="DT5412" s="83"/>
      <c r="DU5412" s="14"/>
      <c r="DX5412" s="83"/>
      <c r="DY5412" s="83"/>
      <c r="DZ5412" s="83"/>
      <c r="EA5412" s="83"/>
      <c r="EJ5412" s="54"/>
      <c r="EK5412" s="22"/>
      <c r="EL5412" s="24"/>
      <c r="EP5412" s="23"/>
      <c r="EQ5412" s="24"/>
      <c r="ER5412" s="22"/>
      <c r="ES5412" s="24"/>
      <c r="ET5412" s="24"/>
      <c r="EU5412" s="23"/>
      <c r="EV5412" s="26"/>
      <c r="EX5412" s="6"/>
      <c r="EY5412" s="24"/>
      <c r="EZ5412" s="109"/>
      <c r="FA5412" s="66"/>
      <c r="FB5412" s="5"/>
      <c r="FC5412" s="68"/>
      <c r="FD5412" s="67"/>
      <c r="FE5412" s="67"/>
      <c r="FF5412" s="64"/>
      <c r="FG5412" s="5"/>
      <c r="FH5412" s="69"/>
      <c r="FI5412" s="6"/>
      <c r="FJ5412" s="5"/>
      <c r="FK5412" s="25"/>
      <c r="FL5412" s="5"/>
    </row>
    <row r="5413" spans="40:168">
      <c r="AN5413" s="14"/>
      <c r="AO5413" s="14"/>
      <c r="AP5413" s="5"/>
      <c r="AQ5413" s="25"/>
      <c r="AR5413" s="25"/>
      <c r="AS5413" s="96"/>
      <c r="AT5413" s="83"/>
      <c r="AU5413" s="14"/>
      <c r="AX5413" s="83"/>
      <c r="AY5413" s="83"/>
      <c r="AZ5413" s="83"/>
      <c r="BA5413" s="83"/>
      <c r="BJ5413" s="54"/>
      <c r="BK5413" s="22"/>
      <c r="BL5413" s="24"/>
      <c r="BP5413" s="23"/>
      <c r="BQ5413" s="24"/>
      <c r="BR5413" s="22"/>
      <c r="BS5413" s="24"/>
      <c r="BT5413" s="24"/>
      <c r="BU5413" s="23"/>
      <c r="BV5413" s="26"/>
      <c r="BX5413" s="6"/>
      <c r="BY5413" s="24"/>
      <c r="BZ5413" s="109"/>
      <c r="CA5413" s="66"/>
      <c r="CB5413" s="5"/>
      <c r="CC5413" s="68"/>
      <c r="CD5413" s="67"/>
      <c r="CE5413" s="67"/>
      <c r="CF5413" s="64"/>
      <c r="CG5413" s="5"/>
      <c r="CH5413" s="69"/>
      <c r="CI5413" s="6"/>
      <c r="CJ5413" s="5"/>
      <c r="CK5413" s="25"/>
      <c r="CL5413" s="5"/>
      <c r="DN5413" s="14"/>
      <c r="DO5413" s="14"/>
      <c r="DP5413" s="5"/>
      <c r="DQ5413" s="25"/>
      <c r="DR5413" s="25"/>
      <c r="DS5413" s="96"/>
      <c r="DT5413" s="83"/>
      <c r="DU5413" s="14"/>
      <c r="DX5413" s="83"/>
      <c r="DY5413" s="83"/>
      <c r="DZ5413" s="83"/>
      <c r="EA5413" s="83"/>
      <c r="EJ5413" s="54"/>
      <c r="EK5413" s="22"/>
      <c r="EL5413" s="24"/>
      <c r="EP5413" s="23"/>
      <c r="EQ5413" s="24"/>
      <c r="ER5413" s="22"/>
      <c r="ES5413" s="24"/>
      <c r="ET5413" s="24"/>
      <c r="EU5413" s="23"/>
      <c r="EV5413" s="26"/>
      <c r="EX5413" s="6"/>
      <c r="EY5413" s="24"/>
      <c r="EZ5413" s="109"/>
      <c r="FA5413" s="66"/>
      <c r="FB5413" s="5"/>
      <c r="FC5413" s="68"/>
      <c r="FD5413" s="67"/>
      <c r="FE5413" s="67"/>
      <c r="FF5413" s="64"/>
      <c r="FG5413" s="5"/>
      <c r="FH5413" s="69"/>
      <c r="FI5413" s="6"/>
      <c r="FJ5413" s="5"/>
      <c r="FK5413" s="25"/>
      <c r="FL5413" s="5"/>
    </row>
    <row r="5414" spans="40:168">
      <c r="AN5414" s="14"/>
      <c r="AO5414" s="14"/>
      <c r="AP5414" s="5"/>
      <c r="AQ5414" s="25"/>
      <c r="AR5414" s="25"/>
      <c r="AS5414" s="96"/>
      <c r="AT5414" s="83"/>
      <c r="AU5414" s="14"/>
      <c r="AX5414" s="83"/>
      <c r="AY5414" s="83"/>
      <c r="AZ5414" s="83"/>
      <c r="BA5414" s="83"/>
      <c r="BJ5414" s="54"/>
      <c r="BK5414" s="22"/>
      <c r="BL5414" s="24"/>
      <c r="BP5414" s="23"/>
      <c r="BQ5414" s="24"/>
      <c r="BR5414" s="22"/>
      <c r="BS5414" s="24"/>
      <c r="BT5414" s="24"/>
      <c r="BU5414" s="23"/>
      <c r="BV5414" s="26"/>
      <c r="BX5414" s="6"/>
      <c r="BY5414" s="24"/>
      <c r="BZ5414" s="109"/>
      <c r="CA5414" s="66"/>
      <c r="CB5414" s="5"/>
      <c r="CC5414" s="68"/>
      <c r="CD5414" s="67"/>
      <c r="CE5414" s="67"/>
      <c r="CF5414" s="64"/>
      <c r="CG5414" s="5"/>
      <c r="CH5414" s="69"/>
      <c r="CI5414" s="6"/>
      <c r="CJ5414" s="5"/>
      <c r="CK5414" s="25"/>
      <c r="CL5414" s="5"/>
      <c r="DN5414" s="14"/>
      <c r="DO5414" s="14"/>
      <c r="DP5414" s="5"/>
      <c r="DQ5414" s="25"/>
      <c r="DR5414" s="25"/>
      <c r="DS5414" s="96"/>
      <c r="DT5414" s="83"/>
      <c r="DU5414" s="14"/>
      <c r="DX5414" s="83"/>
      <c r="DY5414" s="83"/>
      <c r="DZ5414" s="83"/>
      <c r="EA5414" s="83"/>
      <c r="EJ5414" s="54"/>
      <c r="EK5414" s="22"/>
      <c r="EL5414" s="24"/>
      <c r="EP5414" s="23"/>
      <c r="EQ5414" s="24"/>
      <c r="ER5414" s="22"/>
      <c r="ES5414" s="24"/>
      <c r="ET5414" s="24"/>
      <c r="EU5414" s="23"/>
      <c r="EV5414" s="26"/>
      <c r="EX5414" s="6"/>
      <c r="EY5414" s="24"/>
      <c r="EZ5414" s="109"/>
      <c r="FA5414" s="66"/>
      <c r="FB5414" s="5"/>
      <c r="FC5414" s="68"/>
      <c r="FD5414" s="67"/>
      <c r="FE5414" s="67"/>
      <c r="FF5414" s="64"/>
      <c r="FG5414" s="5"/>
      <c r="FH5414" s="69"/>
      <c r="FI5414" s="6"/>
      <c r="FJ5414" s="5"/>
      <c r="FK5414" s="25"/>
      <c r="FL5414" s="5"/>
    </row>
    <row r="5415" spans="40:168">
      <c r="AN5415" s="14"/>
      <c r="AO5415" s="14"/>
      <c r="AP5415" s="5"/>
      <c r="AQ5415" s="25"/>
      <c r="AR5415" s="25"/>
      <c r="AS5415" s="96"/>
      <c r="AT5415" s="83"/>
      <c r="AU5415" s="14"/>
      <c r="AX5415" s="83"/>
      <c r="AY5415" s="83"/>
      <c r="AZ5415" s="83"/>
      <c r="BA5415" s="83"/>
      <c r="BJ5415" s="54"/>
      <c r="BK5415" s="22"/>
      <c r="BL5415" s="24"/>
      <c r="BP5415" s="23"/>
      <c r="BQ5415" s="24"/>
      <c r="BR5415" s="22"/>
      <c r="BS5415" s="24"/>
      <c r="BT5415" s="24"/>
      <c r="BU5415" s="23"/>
      <c r="BV5415" s="26"/>
      <c r="BX5415" s="6"/>
      <c r="BY5415" s="24"/>
      <c r="BZ5415" s="109"/>
      <c r="CA5415" s="66"/>
      <c r="CB5415" s="5"/>
      <c r="CC5415" s="68"/>
      <c r="CD5415" s="67"/>
      <c r="CE5415" s="67"/>
      <c r="CF5415" s="64"/>
      <c r="CG5415" s="5"/>
      <c r="CH5415" s="69"/>
      <c r="CI5415" s="6"/>
      <c r="CJ5415" s="5"/>
      <c r="CK5415" s="25"/>
      <c r="CL5415" s="5"/>
      <c r="DN5415" s="14"/>
      <c r="DO5415" s="14"/>
      <c r="DP5415" s="5"/>
      <c r="DQ5415" s="25"/>
      <c r="DR5415" s="25"/>
      <c r="DS5415" s="96"/>
      <c r="DT5415" s="83"/>
      <c r="DU5415" s="14"/>
      <c r="DX5415" s="83"/>
      <c r="DY5415" s="83"/>
      <c r="DZ5415" s="83"/>
      <c r="EA5415" s="83"/>
      <c r="EJ5415" s="54"/>
      <c r="EK5415" s="22"/>
      <c r="EL5415" s="24"/>
      <c r="EP5415" s="23"/>
      <c r="EQ5415" s="24"/>
      <c r="ER5415" s="22"/>
      <c r="ES5415" s="24"/>
      <c r="ET5415" s="24"/>
      <c r="EU5415" s="23"/>
      <c r="EV5415" s="26"/>
      <c r="EX5415" s="6"/>
      <c r="EY5415" s="24"/>
      <c r="EZ5415" s="109"/>
      <c r="FA5415" s="66"/>
      <c r="FB5415" s="5"/>
      <c r="FC5415" s="68"/>
      <c r="FD5415" s="67"/>
      <c r="FE5415" s="67"/>
      <c r="FF5415" s="64"/>
      <c r="FG5415" s="5"/>
      <c r="FH5415" s="69"/>
      <c r="FI5415" s="6"/>
      <c r="FJ5415" s="5"/>
      <c r="FK5415" s="25"/>
      <c r="FL5415" s="5"/>
    </row>
    <row r="5416" spans="40:168">
      <c r="AN5416" s="14"/>
      <c r="AO5416" s="14"/>
      <c r="AP5416" s="5"/>
      <c r="AQ5416" s="25"/>
      <c r="AR5416" s="25"/>
      <c r="AS5416" s="96"/>
      <c r="AT5416" s="83"/>
      <c r="AU5416" s="14"/>
      <c r="AX5416" s="83"/>
      <c r="AY5416" s="83"/>
      <c r="AZ5416" s="83"/>
      <c r="BA5416" s="83"/>
      <c r="BJ5416" s="54"/>
      <c r="BK5416" s="22"/>
      <c r="BL5416" s="24"/>
      <c r="BP5416" s="23"/>
      <c r="BQ5416" s="24"/>
      <c r="BR5416" s="22"/>
      <c r="BS5416" s="24"/>
      <c r="BT5416" s="24"/>
      <c r="BU5416" s="23"/>
      <c r="BV5416" s="26"/>
      <c r="BX5416" s="6"/>
      <c r="BY5416" s="24"/>
      <c r="BZ5416" s="109"/>
      <c r="CA5416" s="66"/>
      <c r="CB5416" s="5"/>
      <c r="CC5416" s="68"/>
      <c r="CD5416" s="67"/>
      <c r="CE5416" s="67"/>
      <c r="CF5416" s="64"/>
      <c r="CG5416" s="5"/>
      <c r="CH5416" s="69"/>
      <c r="CI5416" s="6"/>
      <c r="CJ5416" s="5"/>
      <c r="CK5416" s="25"/>
      <c r="CL5416" s="5"/>
      <c r="DN5416" s="14"/>
      <c r="DO5416" s="14"/>
      <c r="DP5416" s="5"/>
      <c r="DQ5416" s="25"/>
      <c r="DR5416" s="25"/>
      <c r="DS5416" s="96"/>
      <c r="DT5416" s="83"/>
      <c r="DU5416" s="14"/>
      <c r="DX5416" s="83"/>
      <c r="DY5416" s="83"/>
      <c r="DZ5416" s="83"/>
      <c r="EA5416" s="83"/>
      <c r="EJ5416" s="54"/>
      <c r="EK5416" s="22"/>
      <c r="EL5416" s="24"/>
      <c r="EP5416" s="23"/>
      <c r="EQ5416" s="24"/>
      <c r="ER5416" s="22"/>
      <c r="ES5416" s="24"/>
      <c r="ET5416" s="24"/>
      <c r="EU5416" s="23"/>
      <c r="EV5416" s="26"/>
      <c r="EX5416" s="6"/>
      <c r="EY5416" s="24"/>
      <c r="EZ5416" s="109"/>
      <c r="FA5416" s="66"/>
      <c r="FB5416" s="5"/>
      <c r="FC5416" s="68"/>
      <c r="FD5416" s="67"/>
      <c r="FE5416" s="67"/>
      <c r="FF5416" s="64"/>
      <c r="FG5416" s="5"/>
      <c r="FH5416" s="69"/>
      <c r="FI5416" s="6"/>
      <c r="FJ5416" s="5"/>
      <c r="FK5416" s="25"/>
      <c r="FL5416" s="5"/>
    </row>
    <row r="5417" spans="40:168">
      <c r="AN5417" s="14"/>
      <c r="AO5417" s="14"/>
      <c r="AP5417" s="5"/>
      <c r="AQ5417" s="25"/>
      <c r="AR5417" s="25"/>
      <c r="AS5417" s="96"/>
      <c r="AT5417" s="83"/>
      <c r="AU5417" s="14"/>
      <c r="AX5417" s="83"/>
      <c r="AY5417" s="83"/>
      <c r="AZ5417" s="83"/>
      <c r="BA5417" s="83"/>
      <c r="BJ5417" s="54"/>
      <c r="BK5417" s="22"/>
      <c r="BL5417" s="24"/>
      <c r="BP5417" s="23"/>
      <c r="BQ5417" s="24"/>
      <c r="BR5417" s="22"/>
      <c r="BS5417" s="24"/>
      <c r="BT5417" s="24"/>
      <c r="BU5417" s="23"/>
      <c r="BV5417" s="26"/>
      <c r="BX5417" s="6"/>
      <c r="BY5417" s="24"/>
      <c r="BZ5417" s="109"/>
      <c r="CA5417" s="66"/>
      <c r="CB5417" s="5"/>
      <c r="CC5417" s="68"/>
      <c r="CD5417" s="67"/>
      <c r="CE5417" s="67"/>
      <c r="CF5417" s="64"/>
      <c r="CG5417" s="5"/>
      <c r="CH5417" s="69"/>
      <c r="CI5417" s="6"/>
      <c r="CJ5417" s="5"/>
      <c r="CK5417" s="25"/>
      <c r="CL5417" s="5"/>
      <c r="DN5417" s="14"/>
      <c r="DO5417" s="14"/>
      <c r="DP5417" s="5"/>
      <c r="DQ5417" s="25"/>
      <c r="DR5417" s="25"/>
      <c r="DS5417" s="96"/>
      <c r="DT5417" s="83"/>
      <c r="DU5417" s="14"/>
      <c r="DX5417" s="83"/>
      <c r="DY5417" s="83"/>
      <c r="DZ5417" s="83"/>
      <c r="EA5417" s="83"/>
      <c r="EJ5417" s="54"/>
      <c r="EK5417" s="22"/>
      <c r="EL5417" s="24"/>
      <c r="EP5417" s="23"/>
      <c r="EQ5417" s="24"/>
      <c r="ER5417" s="22"/>
      <c r="ES5417" s="24"/>
      <c r="ET5417" s="24"/>
      <c r="EU5417" s="23"/>
      <c r="EV5417" s="26"/>
      <c r="EX5417" s="6"/>
      <c r="EY5417" s="24"/>
      <c r="EZ5417" s="109"/>
      <c r="FA5417" s="66"/>
      <c r="FB5417" s="5"/>
      <c r="FC5417" s="68"/>
      <c r="FD5417" s="67"/>
      <c r="FE5417" s="67"/>
      <c r="FF5417" s="64"/>
      <c r="FG5417" s="5"/>
      <c r="FH5417" s="69"/>
      <c r="FI5417" s="6"/>
      <c r="FJ5417" s="5"/>
      <c r="FK5417" s="25"/>
      <c r="FL5417" s="5"/>
    </row>
    <row r="5418" spans="40:168">
      <c r="AN5418" s="14"/>
      <c r="AO5418" s="14"/>
      <c r="AP5418" s="5"/>
      <c r="AQ5418" s="25"/>
      <c r="AR5418" s="25"/>
      <c r="AS5418" s="96"/>
      <c r="AT5418" s="83"/>
      <c r="AU5418" s="14"/>
      <c r="AX5418" s="83"/>
      <c r="AY5418" s="83"/>
      <c r="AZ5418" s="83"/>
      <c r="BA5418" s="83"/>
      <c r="BJ5418" s="54"/>
      <c r="BK5418" s="22"/>
      <c r="BL5418" s="24"/>
      <c r="BP5418" s="23"/>
      <c r="BQ5418" s="24"/>
      <c r="BR5418" s="22"/>
      <c r="BS5418" s="24"/>
      <c r="BT5418" s="24"/>
      <c r="BU5418" s="23"/>
      <c r="BV5418" s="26"/>
      <c r="BX5418" s="6"/>
      <c r="BY5418" s="24"/>
      <c r="BZ5418" s="109"/>
      <c r="CA5418" s="66"/>
      <c r="CB5418" s="5"/>
      <c r="CC5418" s="68"/>
      <c r="CD5418" s="67"/>
      <c r="CE5418" s="67"/>
      <c r="CF5418" s="64"/>
      <c r="CG5418" s="5"/>
      <c r="CH5418" s="69"/>
      <c r="CI5418" s="6"/>
      <c r="CJ5418" s="5"/>
      <c r="CK5418" s="25"/>
      <c r="CL5418" s="5"/>
      <c r="DN5418" s="14"/>
      <c r="DO5418" s="14"/>
      <c r="DP5418" s="5"/>
      <c r="DQ5418" s="25"/>
      <c r="DR5418" s="25"/>
      <c r="DS5418" s="96"/>
      <c r="DT5418" s="83"/>
      <c r="DU5418" s="14"/>
      <c r="DX5418" s="83"/>
      <c r="DY5418" s="83"/>
      <c r="DZ5418" s="83"/>
      <c r="EA5418" s="83"/>
      <c r="EJ5418" s="54"/>
      <c r="EK5418" s="22"/>
      <c r="EL5418" s="24"/>
      <c r="EP5418" s="23"/>
      <c r="EQ5418" s="24"/>
      <c r="ER5418" s="22"/>
      <c r="ES5418" s="24"/>
      <c r="ET5418" s="24"/>
      <c r="EU5418" s="23"/>
      <c r="EV5418" s="26"/>
      <c r="EX5418" s="6"/>
      <c r="EY5418" s="24"/>
      <c r="EZ5418" s="109"/>
      <c r="FA5418" s="66"/>
      <c r="FB5418" s="5"/>
      <c r="FC5418" s="68"/>
      <c r="FD5418" s="67"/>
      <c r="FE5418" s="67"/>
      <c r="FF5418" s="64"/>
      <c r="FG5418" s="5"/>
      <c r="FH5418" s="69"/>
      <c r="FI5418" s="6"/>
      <c r="FJ5418" s="5"/>
      <c r="FK5418" s="25"/>
      <c r="FL5418" s="5"/>
    </row>
    <row r="5419" spans="40:168">
      <c r="AN5419" s="14"/>
      <c r="AO5419" s="14"/>
      <c r="AP5419" s="5"/>
      <c r="AQ5419" s="25"/>
      <c r="AR5419" s="25"/>
      <c r="AS5419" s="96"/>
      <c r="AT5419" s="83"/>
      <c r="AU5419" s="14"/>
      <c r="AX5419" s="83"/>
      <c r="AY5419" s="83"/>
      <c r="AZ5419" s="83"/>
      <c r="BA5419" s="83"/>
      <c r="BJ5419" s="54"/>
      <c r="BK5419" s="22"/>
      <c r="BL5419" s="24"/>
      <c r="BP5419" s="23"/>
      <c r="BQ5419" s="24"/>
      <c r="BR5419" s="22"/>
      <c r="BS5419" s="24"/>
      <c r="BT5419" s="24"/>
      <c r="BU5419" s="23"/>
      <c r="BV5419" s="26"/>
      <c r="BX5419" s="6"/>
      <c r="BY5419" s="24"/>
      <c r="BZ5419" s="109"/>
      <c r="CA5419" s="66"/>
      <c r="CB5419" s="5"/>
      <c r="CC5419" s="68"/>
      <c r="CD5419" s="67"/>
      <c r="CE5419" s="67"/>
      <c r="CF5419" s="64"/>
      <c r="CG5419" s="5"/>
      <c r="CH5419" s="69"/>
      <c r="CI5419" s="6"/>
      <c r="CJ5419" s="5"/>
      <c r="CK5419" s="25"/>
      <c r="CL5419" s="5"/>
      <c r="DN5419" s="14"/>
      <c r="DO5419" s="14"/>
      <c r="DP5419" s="5"/>
      <c r="DQ5419" s="25"/>
      <c r="DR5419" s="25"/>
      <c r="DS5419" s="96"/>
      <c r="DT5419" s="83"/>
      <c r="DU5419" s="14"/>
      <c r="DX5419" s="83"/>
      <c r="DY5419" s="83"/>
      <c r="DZ5419" s="83"/>
      <c r="EA5419" s="83"/>
      <c r="EJ5419" s="54"/>
      <c r="EK5419" s="22"/>
      <c r="EL5419" s="24"/>
      <c r="EP5419" s="23"/>
      <c r="EQ5419" s="24"/>
      <c r="ER5419" s="22"/>
      <c r="ES5419" s="24"/>
      <c r="ET5419" s="24"/>
      <c r="EU5419" s="23"/>
      <c r="EV5419" s="26"/>
      <c r="EX5419" s="6"/>
      <c r="EY5419" s="24"/>
      <c r="EZ5419" s="109"/>
      <c r="FA5419" s="66"/>
      <c r="FB5419" s="5"/>
      <c r="FC5419" s="68"/>
      <c r="FD5419" s="67"/>
      <c r="FE5419" s="67"/>
      <c r="FF5419" s="64"/>
      <c r="FG5419" s="5"/>
      <c r="FH5419" s="69"/>
      <c r="FI5419" s="6"/>
      <c r="FJ5419" s="5"/>
      <c r="FK5419" s="25"/>
      <c r="FL5419" s="5"/>
    </row>
    <row r="5420" spans="40:168">
      <c r="AN5420" s="14"/>
      <c r="AO5420" s="14"/>
      <c r="AP5420" s="5"/>
      <c r="AQ5420" s="25"/>
      <c r="AR5420" s="25"/>
      <c r="AS5420" s="96"/>
      <c r="AT5420" s="83"/>
      <c r="AU5420" s="14"/>
      <c r="AX5420" s="83"/>
      <c r="AY5420" s="83"/>
      <c r="AZ5420" s="83"/>
      <c r="BA5420" s="83"/>
      <c r="BJ5420" s="54"/>
      <c r="BK5420" s="22"/>
      <c r="BL5420" s="24"/>
      <c r="BP5420" s="23"/>
      <c r="BQ5420" s="24"/>
      <c r="BR5420" s="22"/>
      <c r="BS5420" s="24"/>
      <c r="BT5420" s="24"/>
      <c r="BU5420" s="23"/>
      <c r="BV5420" s="26"/>
      <c r="BX5420" s="6"/>
      <c r="BY5420" s="24"/>
      <c r="BZ5420" s="109"/>
      <c r="CA5420" s="66"/>
      <c r="CB5420" s="5"/>
      <c r="CC5420" s="68"/>
      <c r="CD5420" s="67"/>
      <c r="CE5420" s="67"/>
      <c r="CF5420" s="64"/>
      <c r="CG5420" s="5"/>
      <c r="CH5420" s="69"/>
      <c r="CI5420" s="6"/>
      <c r="CJ5420" s="5"/>
      <c r="CK5420" s="25"/>
      <c r="CL5420" s="5"/>
      <c r="DN5420" s="14"/>
      <c r="DO5420" s="14"/>
      <c r="DP5420" s="5"/>
      <c r="DQ5420" s="25"/>
      <c r="DR5420" s="25"/>
      <c r="DS5420" s="96"/>
      <c r="DT5420" s="83"/>
      <c r="DU5420" s="14"/>
      <c r="DX5420" s="83"/>
      <c r="DY5420" s="83"/>
      <c r="DZ5420" s="83"/>
      <c r="EA5420" s="83"/>
      <c r="EJ5420" s="54"/>
      <c r="EK5420" s="22"/>
      <c r="EL5420" s="24"/>
      <c r="EP5420" s="23"/>
      <c r="EQ5420" s="24"/>
      <c r="ER5420" s="22"/>
      <c r="ES5420" s="24"/>
      <c r="ET5420" s="24"/>
      <c r="EU5420" s="23"/>
      <c r="EV5420" s="26"/>
      <c r="EX5420" s="6"/>
      <c r="EY5420" s="24"/>
      <c r="EZ5420" s="109"/>
      <c r="FA5420" s="66"/>
      <c r="FB5420" s="5"/>
      <c r="FC5420" s="68"/>
      <c r="FD5420" s="67"/>
      <c r="FE5420" s="67"/>
      <c r="FF5420" s="64"/>
      <c r="FG5420" s="5"/>
      <c r="FH5420" s="69"/>
      <c r="FI5420" s="6"/>
      <c r="FJ5420" s="5"/>
      <c r="FK5420" s="25"/>
      <c r="FL5420" s="5"/>
    </row>
    <row r="5421" spans="40:168">
      <c r="AN5421" s="14"/>
      <c r="AO5421" s="14"/>
      <c r="AP5421" s="5"/>
      <c r="AQ5421" s="25"/>
      <c r="AR5421" s="25"/>
      <c r="AS5421" s="96"/>
      <c r="AT5421" s="83"/>
      <c r="AU5421" s="14"/>
      <c r="AX5421" s="83"/>
      <c r="AY5421" s="83"/>
      <c r="AZ5421" s="83"/>
      <c r="BA5421" s="83"/>
      <c r="BJ5421" s="54"/>
      <c r="BK5421" s="22"/>
      <c r="BL5421" s="24"/>
      <c r="BP5421" s="23"/>
      <c r="BQ5421" s="24"/>
      <c r="BR5421" s="22"/>
      <c r="BS5421" s="24"/>
      <c r="BT5421" s="24"/>
      <c r="BU5421" s="23"/>
      <c r="BV5421" s="26"/>
      <c r="BX5421" s="6"/>
      <c r="BY5421" s="24"/>
      <c r="BZ5421" s="109"/>
      <c r="CA5421" s="66"/>
      <c r="CB5421" s="5"/>
      <c r="CC5421" s="68"/>
      <c r="CD5421" s="67"/>
      <c r="CE5421" s="67"/>
      <c r="CF5421" s="64"/>
      <c r="CG5421" s="5"/>
      <c r="CH5421" s="69"/>
      <c r="CI5421" s="6"/>
      <c r="CJ5421" s="5"/>
      <c r="CK5421" s="25"/>
      <c r="CL5421" s="5"/>
      <c r="DN5421" s="14"/>
      <c r="DO5421" s="14"/>
      <c r="DP5421" s="5"/>
      <c r="DQ5421" s="25"/>
      <c r="DR5421" s="25"/>
      <c r="DS5421" s="96"/>
      <c r="DT5421" s="83"/>
      <c r="DU5421" s="14"/>
      <c r="DX5421" s="83"/>
      <c r="DY5421" s="83"/>
      <c r="DZ5421" s="83"/>
      <c r="EA5421" s="83"/>
      <c r="EJ5421" s="54"/>
      <c r="EK5421" s="22"/>
      <c r="EL5421" s="24"/>
      <c r="EP5421" s="23"/>
      <c r="EQ5421" s="24"/>
      <c r="ER5421" s="22"/>
      <c r="ES5421" s="24"/>
      <c r="ET5421" s="24"/>
      <c r="EU5421" s="23"/>
      <c r="EV5421" s="26"/>
      <c r="EX5421" s="6"/>
      <c r="EY5421" s="24"/>
      <c r="EZ5421" s="109"/>
      <c r="FA5421" s="66"/>
      <c r="FB5421" s="5"/>
      <c r="FC5421" s="68"/>
      <c r="FD5421" s="67"/>
      <c r="FE5421" s="67"/>
      <c r="FF5421" s="64"/>
      <c r="FG5421" s="5"/>
      <c r="FH5421" s="69"/>
      <c r="FI5421" s="6"/>
      <c r="FJ5421" s="5"/>
      <c r="FK5421" s="25"/>
      <c r="FL5421" s="5"/>
    </row>
    <row r="5422" spans="40:168">
      <c r="AN5422" s="14"/>
      <c r="AO5422" s="14"/>
      <c r="AP5422" s="5"/>
      <c r="AQ5422" s="25"/>
      <c r="AR5422" s="25"/>
      <c r="AS5422" s="96"/>
      <c r="AT5422" s="83"/>
      <c r="AU5422" s="14"/>
      <c r="AX5422" s="83"/>
      <c r="AY5422" s="83"/>
      <c r="AZ5422" s="83"/>
      <c r="BA5422" s="83"/>
      <c r="BJ5422" s="54"/>
      <c r="BK5422" s="22"/>
      <c r="BL5422" s="24"/>
      <c r="BP5422" s="23"/>
      <c r="BQ5422" s="24"/>
      <c r="BR5422" s="22"/>
      <c r="BS5422" s="24"/>
      <c r="BT5422" s="24"/>
      <c r="BU5422" s="23"/>
      <c r="BV5422" s="26"/>
      <c r="BX5422" s="6"/>
      <c r="BY5422" s="24"/>
      <c r="BZ5422" s="109"/>
      <c r="CA5422" s="66"/>
      <c r="CB5422" s="5"/>
      <c r="CC5422" s="68"/>
      <c r="CD5422" s="67"/>
      <c r="CE5422" s="67"/>
      <c r="CF5422" s="64"/>
      <c r="CG5422" s="5"/>
      <c r="CH5422" s="69"/>
      <c r="CI5422" s="6"/>
      <c r="CJ5422" s="5"/>
      <c r="CK5422" s="25"/>
      <c r="CL5422" s="5"/>
      <c r="DN5422" s="14"/>
      <c r="DO5422" s="14"/>
      <c r="DP5422" s="5"/>
      <c r="DQ5422" s="25"/>
      <c r="DR5422" s="25"/>
      <c r="DS5422" s="96"/>
      <c r="DT5422" s="83"/>
      <c r="DU5422" s="14"/>
      <c r="DX5422" s="83"/>
      <c r="DY5422" s="83"/>
      <c r="DZ5422" s="83"/>
      <c r="EA5422" s="83"/>
      <c r="EJ5422" s="54"/>
      <c r="EK5422" s="22"/>
      <c r="EL5422" s="24"/>
      <c r="EP5422" s="23"/>
      <c r="EQ5422" s="24"/>
      <c r="ER5422" s="22"/>
      <c r="ES5422" s="24"/>
      <c r="ET5422" s="24"/>
      <c r="EU5422" s="23"/>
      <c r="EV5422" s="26"/>
      <c r="EX5422" s="6"/>
      <c r="EY5422" s="24"/>
      <c r="EZ5422" s="109"/>
      <c r="FA5422" s="66"/>
      <c r="FB5422" s="5"/>
      <c r="FC5422" s="68"/>
      <c r="FD5422" s="67"/>
      <c r="FE5422" s="67"/>
      <c r="FF5422" s="64"/>
      <c r="FG5422" s="5"/>
      <c r="FH5422" s="69"/>
      <c r="FI5422" s="6"/>
      <c r="FJ5422" s="5"/>
      <c r="FK5422" s="25"/>
      <c r="FL5422" s="5"/>
    </row>
    <row r="5423" spans="40:168">
      <c r="AN5423" s="14"/>
      <c r="AO5423" s="14"/>
      <c r="AP5423" s="5"/>
      <c r="AQ5423" s="25"/>
      <c r="AR5423" s="25"/>
      <c r="AS5423" s="96"/>
      <c r="AT5423" s="83"/>
      <c r="AU5423" s="14"/>
      <c r="AX5423" s="83"/>
      <c r="AY5423" s="83"/>
      <c r="AZ5423" s="83"/>
      <c r="BA5423" s="83"/>
      <c r="BJ5423" s="54"/>
      <c r="BK5423" s="22"/>
      <c r="BL5423" s="24"/>
      <c r="BP5423" s="23"/>
      <c r="BQ5423" s="24"/>
      <c r="BR5423" s="22"/>
      <c r="BS5423" s="24"/>
      <c r="BT5423" s="24"/>
      <c r="BU5423" s="23"/>
      <c r="BV5423" s="26"/>
      <c r="BX5423" s="6"/>
      <c r="BY5423" s="24"/>
      <c r="BZ5423" s="109"/>
      <c r="CA5423" s="66"/>
      <c r="CB5423" s="5"/>
      <c r="CC5423" s="68"/>
      <c r="CD5423" s="67"/>
      <c r="CE5423" s="67"/>
      <c r="CF5423" s="64"/>
      <c r="CG5423" s="5"/>
      <c r="CH5423" s="69"/>
      <c r="CI5423" s="6"/>
      <c r="CJ5423" s="5"/>
      <c r="CK5423" s="25"/>
      <c r="CL5423" s="5"/>
      <c r="DN5423" s="14"/>
      <c r="DO5423" s="14"/>
      <c r="DP5423" s="5"/>
      <c r="DQ5423" s="25"/>
      <c r="DR5423" s="25"/>
      <c r="DS5423" s="96"/>
      <c r="DT5423" s="83"/>
      <c r="DU5423" s="14"/>
      <c r="DX5423" s="83"/>
      <c r="DY5423" s="83"/>
      <c r="DZ5423" s="83"/>
      <c r="EA5423" s="83"/>
      <c r="EJ5423" s="54"/>
      <c r="EK5423" s="22"/>
      <c r="EL5423" s="24"/>
      <c r="EP5423" s="23"/>
      <c r="EQ5423" s="24"/>
      <c r="ER5423" s="22"/>
      <c r="ES5423" s="24"/>
      <c r="ET5423" s="24"/>
      <c r="EU5423" s="23"/>
      <c r="EV5423" s="26"/>
      <c r="EX5423" s="6"/>
      <c r="EY5423" s="24"/>
      <c r="EZ5423" s="109"/>
      <c r="FA5423" s="66"/>
      <c r="FB5423" s="5"/>
      <c r="FC5423" s="68"/>
      <c r="FD5423" s="67"/>
      <c r="FE5423" s="67"/>
      <c r="FF5423" s="64"/>
      <c r="FG5423" s="5"/>
      <c r="FH5423" s="69"/>
      <c r="FI5423" s="6"/>
      <c r="FJ5423" s="5"/>
      <c r="FK5423" s="25"/>
      <c r="FL5423" s="5"/>
    </row>
    <row r="5424" spans="40:168">
      <c r="AN5424" s="14"/>
      <c r="AO5424" s="14"/>
      <c r="AP5424" s="5"/>
      <c r="AQ5424" s="25"/>
      <c r="AR5424" s="25"/>
      <c r="AS5424" s="96"/>
      <c r="AT5424" s="83"/>
      <c r="AU5424" s="14"/>
      <c r="AX5424" s="83"/>
      <c r="AY5424" s="83"/>
      <c r="AZ5424" s="83"/>
      <c r="BA5424" s="83"/>
      <c r="BJ5424" s="54"/>
      <c r="BK5424" s="22"/>
      <c r="BL5424" s="24"/>
      <c r="BP5424" s="23"/>
      <c r="BQ5424" s="24"/>
      <c r="BR5424" s="22"/>
      <c r="BS5424" s="24"/>
      <c r="BT5424" s="24"/>
      <c r="BU5424" s="23"/>
      <c r="BV5424" s="26"/>
      <c r="BX5424" s="6"/>
      <c r="BY5424" s="24"/>
      <c r="BZ5424" s="109"/>
      <c r="CA5424" s="66"/>
      <c r="CB5424" s="5"/>
      <c r="CC5424" s="68"/>
      <c r="CD5424" s="67"/>
      <c r="CE5424" s="67"/>
      <c r="CF5424" s="64"/>
      <c r="CG5424" s="5"/>
      <c r="CH5424" s="69"/>
      <c r="CI5424" s="6"/>
      <c r="CJ5424" s="5"/>
      <c r="CK5424" s="25"/>
      <c r="CL5424" s="5"/>
      <c r="DN5424" s="14"/>
      <c r="DO5424" s="14"/>
      <c r="DP5424" s="5"/>
      <c r="DQ5424" s="25"/>
      <c r="DR5424" s="25"/>
      <c r="DS5424" s="96"/>
      <c r="DT5424" s="83"/>
      <c r="DU5424" s="14"/>
      <c r="DX5424" s="83"/>
      <c r="DY5424" s="83"/>
      <c r="DZ5424" s="83"/>
      <c r="EA5424" s="83"/>
      <c r="EJ5424" s="54"/>
      <c r="EK5424" s="22"/>
      <c r="EL5424" s="24"/>
      <c r="EP5424" s="23"/>
      <c r="EQ5424" s="24"/>
      <c r="ER5424" s="22"/>
      <c r="ES5424" s="24"/>
      <c r="ET5424" s="24"/>
      <c r="EU5424" s="23"/>
      <c r="EV5424" s="26"/>
      <c r="EX5424" s="6"/>
      <c r="EY5424" s="24"/>
      <c r="EZ5424" s="109"/>
      <c r="FA5424" s="66"/>
      <c r="FB5424" s="5"/>
      <c r="FC5424" s="68"/>
      <c r="FD5424" s="67"/>
      <c r="FE5424" s="67"/>
      <c r="FF5424" s="64"/>
      <c r="FG5424" s="5"/>
      <c r="FH5424" s="69"/>
      <c r="FI5424" s="6"/>
      <c r="FJ5424" s="5"/>
      <c r="FK5424" s="25"/>
      <c r="FL5424" s="5"/>
    </row>
    <row r="5425" spans="40:168">
      <c r="AN5425" s="14"/>
      <c r="AO5425" s="14"/>
      <c r="AP5425" s="5"/>
      <c r="AQ5425" s="25"/>
      <c r="AR5425" s="25"/>
      <c r="AS5425" s="96"/>
      <c r="AT5425" s="83"/>
      <c r="AU5425" s="14"/>
      <c r="AX5425" s="83"/>
      <c r="AY5425" s="83"/>
      <c r="AZ5425" s="83"/>
      <c r="BA5425" s="83"/>
      <c r="BJ5425" s="54"/>
      <c r="BK5425" s="22"/>
      <c r="BL5425" s="24"/>
      <c r="BP5425" s="23"/>
      <c r="BQ5425" s="24"/>
      <c r="BR5425" s="22"/>
      <c r="BS5425" s="24"/>
      <c r="BT5425" s="24"/>
      <c r="BU5425" s="23"/>
      <c r="BV5425" s="26"/>
      <c r="BX5425" s="6"/>
      <c r="BY5425" s="24"/>
      <c r="BZ5425" s="109"/>
      <c r="CA5425" s="66"/>
      <c r="CB5425" s="5"/>
      <c r="CC5425" s="68"/>
      <c r="CD5425" s="67"/>
      <c r="CE5425" s="67"/>
      <c r="CF5425" s="64"/>
      <c r="CG5425" s="5"/>
      <c r="CH5425" s="69"/>
      <c r="CI5425" s="6"/>
      <c r="CJ5425" s="5"/>
      <c r="CK5425" s="25"/>
      <c r="CL5425" s="5"/>
      <c r="DN5425" s="14"/>
      <c r="DO5425" s="14"/>
      <c r="DP5425" s="5"/>
      <c r="DQ5425" s="25"/>
      <c r="DR5425" s="25"/>
      <c r="DS5425" s="96"/>
      <c r="DT5425" s="83"/>
      <c r="DU5425" s="14"/>
      <c r="DX5425" s="83"/>
      <c r="DY5425" s="83"/>
      <c r="DZ5425" s="83"/>
      <c r="EA5425" s="83"/>
      <c r="EJ5425" s="54"/>
      <c r="EK5425" s="22"/>
      <c r="EL5425" s="24"/>
      <c r="EP5425" s="23"/>
      <c r="EQ5425" s="24"/>
      <c r="ER5425" s="22"/>
      <c r="ES5425" s="24"/>
      <c r="ET5425" s="24"/>
      <c r="EU5425" s="23"/>
      <c r="EV5425" s="26"/>
      <c r="EX5425" s="6"/>
      <c r="EY5425" s="24"/>
      <c r="EZ5425" s="109"/>
      <c r="FA5425" s="66"/>
      <c r="FB5425" s="5"/>
      <c r="FC5425" s="68"/>
      <c r="FD5425" s="67"/>
      <c r="FE5425" s="67"/>
      <c r="FF5425" s="64"/>
      <c r="FG5425" s="5"/>
      <c r="FH5425" s="69"/>
      <c r="FI5425" s="6"/>
      <c r="FJ5425" s="5"/>
      <c r="FK5425" s="25"/>
      <c r="FL5425" s="5"/>
    </row>
    <row r="5426" spans="40:168">
      <c r="AN5426" s="14"/>
      <c r="AO5426" s="14"/>
      <c r="AP5426" s="5"/>
      <c r="AQ5426" s="25"/>
      <c r="AR5426" s="25"/>
      <c r="AS5426" s="96"/>
      <c r="AT5426" s="83"/>
      <c r="AU5426" s="14"/>
      <c r="AX5426" s="83"/>
      <c r="AY5426" s="83"/>
      <c r="AZ5426" s="83"/>
      <c r="BA5426" s="83"/>
      <c r="BJ5426" s="54"/>
      <c r="BK5426" s="22"/>
      <c r="BL5426" s="24"/>
      <c r="BP5426" s="23"/>
      <c r="BQ5426" s="24"/>
      <c r="BR5426" s="22"/>
      <c r="BS5426" s="24"/>
      <c r="BT5426" s="24"/>
      <c r="BU5426" s="23"/>
      <c r="BV5426" s="26"/>
      <c r="BX5426" s="6"/>
      <c r="BY5426" s="24"/>
      <c r="BZ5426" s="109"/>
      <c r="CA5426" s="66"/>
      <c r="CB5426" s="5"/>
      <c r="CC5426" s="68"/>
      <c r="CD5426" s="67"/>
      <c r="CE5426" s="67"/>
      <c r="CF5426" s="64"/>
      <c r="CG5426" s="5"/>
      <c r="CH5426" s="69"/>
      <c r="CI5426" s="6"/>
      <c r="CJ5426" s="5"/>
      <c r="CK5426" s="25"/>
      <c r="CL5426" s="5"/>
      <c r="DN5426" s="14"/>
      <c r="DO5426" s="14"/>
      <c r="DP5426" s="5"/>
      <c r="DQ5426" s="25"/>
      <c r="DR5426" s="25"/>
      <c r="DS5426" s="96"/>
      <c r="DT5426" s="83"/>
      <c r="DU5426" s="14"/>
      <c r="DX5426" s="83"/>
      <c r="DY5426" s="83"/>
      <c r="DZ5426" s="83"/>
      <c r="EA5426" s="83"/>
      <c r="EJ5426" s="54"/>
      <c r="EK5426" s="22"/>
      <c r="EL5426" s="24"/>
      <c r="EP5426" s="23"/>
      <c r="EQ5426" s="24"/>
      <c r="ER5426" s="22"/>
      <c r="ES5426" s="24"/>
      <c r="ET5426" s="24"/>
      <c r="EU5426" s="23"/>
      <c r="EV5426" s="26"/>
      <c r="EX5426" s="6"/>
      <c r="EY5426" s="24"/>
      <c r="EZ5426" s="109"/>
      <c r="FA5426" s="66"/>
      <c r="FB5426" s="5"/>
      <c r="FC5426" s="68"/>
      <c r="FD5426" s="67"/>
      <c r="FE5426" s="67"/>
      <c r="FF5426" s="64"/>
      <c r="FG5426" s="5"/>
      <c r="FH5426" s="69"/>
      <c r="FI5426" s="6"/>
      <c r="FJ5426" s="5"/>
      <c r="FK5426" s="25"/>
      <c r="FL5426" s="5"/>
    </row>
    <row r="5427" spans="40:168">
      <c r="AN5427" s="14"/>
      <c r="AO5427" s="14"/>
      <c r="AP5427" s="5"/>
      <c r="AQ5427" s="25"/>
      <c r="AR5427" s="25"/>
      <c r="AS5427" s="96"/>
      <c r="AT5427" s="83"/>
      <c r="AU5427" s="14"/>
      <c r="AX5427" s="83"/>
      <c r="AY5427" s="83"/>
      <c r="AZ5427" s="83"/>
      <c r="BA5427" s="83"/>
      <c r="BJ5427" s="54"/>
      <c r="BK5427" s="22"/>
      <c r="BL5427" s="24"/>
      <c r="BP5427" s="23"/>
      <c r="BQ5427" s="24"/>
      <c r="BR5427" s="22"/>
      <c r="BS5427" s="24"/>
      <c r="BT5427" s="24"/>
      <c r="BU5427" s="23"/>
      <c r="BV5427" s="26"/>
      <c r="BX5427" s="6"/>
      <c r="BY5427" s="24"/>
      <c r="BZ5427" s="109"/>
      <c r="CA5427" s="66"/>
      <c r="CB5427" s="5"/>
      <c r="CC5427" s="68"/>
      <c r="CD5427" s="67"/>
      <c r="CE5427" s="67"/>
      <c r="CF5427" s="64"/>
      <c r="CG5427" s="5"/>
      <c r="CH5427" s="69"/>
      <c r="CI5427" s="6"/>
      <c r="CJ5427" s="5"/>
      <c r="CK5427" s="25"/>
      <c r="CL5427" s="5"/>
      <c r="DN5427" s="14"/>
      <c r="DO5427" s="14"/>
      <c r="DP5427" s="5"/>
      <c r="DQ5427" s="25"/>
      <c r="DR5427" s="25"/>
      <c r="DS5427" s="96"/>
      <c r="DT5427" s="83"/>
      <c r="DU5427" s="14"/>
      <c r="DX5427" s="83"/>
      <c r="DY5427" s="83"/>
      <c r="DZ5427" s="83"/>
      <c r="EA5427" s="83"/>
      <c r="EJ5427" s="54"/>
      <c r="EK5427" s="22"/>
      <c r="EL5427" s="24"/>
      <c r="EP5427" s="23"/>
      <c r="EQ5427" s="24"/>
      <c r="ER5427" s="22"/>
      <c r="ES5427" s="24"/>
      <c r="ET5427" s="24"/>
      <c r="EU5427" s="23"/>
      <c r="EV5427" s="26"/>
      <c r="EX5427" s="6"/>
      <c r="EY5427" s="24"/>
      <c r="EZ5427" s="109"/>
      <c r="FA5427" s="66"/>
      <c r="FB5427" s="5"/>
      <c r="FC5427" s="68"/>
      <c r="FD5427" s="67"/>
      <c r="FE5427" s="67"/>
      <c r="FF5427" s="64"/>
      <c r="FG5427" s="5"/>
      <c r="FH5427" s="69"/>
      <c r="FI5427" s="6"/>
      <c r="FJ5427" s="5"/>
      <c r="FK5427" s="25"/>
      <c r="FL5427" s="5"/>
    </row>
    <row r="5428" spans="40:168">
      <c r="AN5428" s="14"/>
      <c r="AO5428" s="14"/>
      <c r="AP5428" s="5"/>
      <c r="AQ5428" s="25"/>
      <c r="AR5428" s="25"/>
      <c r="AS5428" s="96"/>
      <c r="AT5428" s="83"/>
      <c r="AU5428" s="14"/>
      <c r="AX5428" s="83"/>
      <c r="AY5428" s="83"/>
      <c r="AZ5428" s="83"/>
      <c r="BA5428" s="83"/>
      <c r="BJ5428" s="54"/>
      <c r="BK5428" s="22"/>
      <c r="BL5428" s="24"/>
      <c r="BP5428" s="23"/>
      <c r="BQ5428" s="24"/>
      <c r="BR5428" s="22"/>
      <c r="BS5428" s="24"/>
      <c r="BT5428" s="24"/>
      <c r="BU5428" s="23"/>
      <c r="BV5428" s="26"/>
      <c r="BX5428" s="6"/>
      <c r="BY5428" s="24"/>
      <c r="BZ5428" s="109"/>
      <c r="CA5428" s="66"/>
      <c r="CB5428" s="5"/>
      <c r="CC5428" s="68"/>
      <c r="CD5428" s="67"/>
      <c r="CE5428" s="67"/>
      <c r="CF5428" s="64"/>
      <c r="CG5428" s="5"/>
      <c r="CH5428" s="69"/>
      <c r="CI5428" s="6"/>
      <c r="CJ5428" s="5"/>
      <c r="CK5428" s="25"/>
      <c r="CL5428" s="5"/>
      <c r="DN5428" s="14"/>
      <c r="DO5428" s="14"/>
      <c r="DP5428" s="5"/>
      <c r="DQ5428" s="25"/>
      <c r="DR5428" s="25"/>
      <c r="DS5428" s="96"/>
      <c r="DT5428" s="83"/>
      <c r="DU5428" s="14"/>
      <c r="DX5428" s="83"/>
      <c r="DY5428" s="83"/>
      <c r="DZ5428" s="83"/>
      <c r="EA5428" s="83"/>
      <c r="EJ5428" s="54"/>
      <c r="EK5428" s="22"/>
      <c r="EL5428" s="24"/>
      <c r="EP5428" s="23"/>
      <c r="EQ5428" s="24"/>
      <c r="ER5428" s="22"/>
      <c r="ES5428" s="24"/>
      <c r="ET5428" s="24"/>
      <c r="EU5428" s="23"/>
      <c r="EV5428" s="26"/>
      <c r="EX5428" s="6"/>
      <c r="EY5428" s="24"/>
      <c r="EZ5428" s="109"/>
      <c r="FA5428" s="66"/>
      <c r="FB5428" s="5"/>
      <c r="FC5428" s="68"/>
      <c r="FD5428" s="67"/>
      <c r="FE5428" s="67"/>
      <c r="FF5428" s="64"/>
      <c r="FG5428" s="5"/>
      <c r="FH5428" s="69"/>
      <c r="FI5428" s="6"/>
      <c r="FJ5428" s="5"/>
      <c r="FK5428" s="25"/>
      <c r="FL5428" s="5"/>
    </row>
    <row r="5429" spans="40:168">
      <c r="AN5429" s="14"/>
      <c r="AO5429" s="14"/>
      <c r="AP5429" s="5"/>
      <c r="AQ5429" s="25"/>
      <c r="AR5429" s="25"/>
      <c r="AS5429" s="96"/>
      <c r="AT5429" s="83"/>
      <c r="AU5429" s="14"/>
      <c r="AX5429" s="83"/>
      <c r="AY5429" s="83"/>
      <c r="AZ5429" s="83"/>
      <c r="BA5429" s="83"/>
      <c r="BJ5429" s="54"/>
      <c r="BK5429" s="22"/>
      <c r="BL5429" s="24"/>
      <c r="BP5429" s="23"/>
      <c r="BQ5429" s="24"/>
      <c r="BR5429" s="22"/>
      <c r="BS5429" s="24"/>
      <c r="BT5429" s="24"/>
      <c r="BU5429" s="23"/>
      <c r="BV5429" s="26"/>
      <c r="BX5429" s="6"/>
      <c r="BY5429" s="24"/>
      <c r="BZ5429" s="109"/>
      <c r="CA5429" s="66"/>
      <c r="CB5429" s="5"/>
      <c r="CC5429" s="68"/>
      <c r="CD5429" s="67"/>
      <c r="CE5429" s="67"/>
      <c r="CF5429" s="64"/>
      <c r="CG5429" s="5"/>
      <c r="CH5429" s="69"/>
      <c r="CI5429" s="6"/>
      <c r="CJ5429" s="5"/>
      <c r="CK5429" s="25"/>
      <c r="CL5429" s="5"/>
      <c r="DN5429" s="14"/>
      <c r="DO5429" s="14"/>
      <c r="DP5429" s="5"/>
      <c r="DQ5429" s="25"/>
      <c r="DR5429" s="25"/>
      <c r="DS5429" s="96"/>
      <c r="DT5429" s="83"/>
      <c r="DU5429" s="14"/>
      <c r="DX5429" s="83"/>
      <c r="DY5429" s="83"/>
      <c r="DZ5429" s="83"/>
      <c r="EA5429" s="83"/>
      <c r="EJ5429" s="54"/>
      <c r="EK5429" s="22"/>
      <c r="EL5429" s="24"/>
      <c r="EP5429" s="23"/>
      <c r="EQ5429" s="24"/>
      <c r="ER5429" s="22"/>
      <c r="ES5429" s="24"/>
      <c r="ET5429" s="24"/>
      <c r="EU5429" s="23"/>
      <c r="EV5429" s="26"/>
      <c r="EX5429" s="6"/>
      <c r="EY5429" s="24"/>
      <c r="EZ5429" s="109"/>
      <c r="FA5429" s="66"/>
      <c r="FB5429" s="5"/>
      <c r="FC5429" s="68"/>
      <c r="FD5429" s="67"/>
      <c r="FE5429" s="67"/>
      <c r="FF5429" s="64"/>
      <c r="FG5429" s="5"/>
      <c r="FH5429" s="69"/>
      <c r="FI5429" s="6"/>
      <c r="FJ5429" s="5"/>
      <c r="FK5429" s="25"/>
      <c r="FL5429" s="5"/>
    </row>
    <row r="5430" spans="40:168">
      <c r="AN5430" s="14"/>
      <c r="AO5430" s="14"/>
      <c r="AP5430" s="5"/>
      <c r="AQ5430" s="25"/>
      <c r="AR5430" s="25"/>
      <c r="AS5430" s="96"/>
      <c r="AT5430" s="83"/>
      <c r="AU5430" s="14"/>
      <c r="AX5430" s="83"/>
      <c r="AY5430" s="83"/>
      <c r="AZ5430" s="83"/>
      <c r="BA5430" s="83"/>
      <c r="BJ5430" s="54"/>
      <c r="BK5430" s="22"/>
      <c r="BL5430" s="24"/>
      <c r="BP5430" s="23"/>
      <c r="BQ5430" s="24"/>
      <c r="BR5430" s="22"/>
      <c r="BS5430" s="24"/>
      <c r="BT5430" s="24"/>
      <c r="BU5430" s="23"/>
      <c r="BV5430" s="26"/>
      <c r="BX5430" s="6"/>
      <c r="BY5430" s="24"/>
      <c r="BZ5430" s="109"/>
      <c r="CA5430" s="66"/>
      <c r="CB5430" s="5"/>
      <c r="CC5430" s="68"/>
      <c r="CD5430" s="67"/>
      <c r="CE5430" s="67"/>
      <c r="CF5430" s="64"/>
      <c r="CG5430" s="5"/>
      <c r="CH5430" s="69"/>
      <c r="CI5430" s="6"/>
      <c r="CJ5430" s="5"/>
      <c r="CK5430" s="25"/>
      <c r="CL5430" s="5"/>
      <c r="DN5430" s="14"/>
      <c r="DO5430" s="14"/>
      <c r="DP5430" s="5"/>
      <c r="DQ5430" s="25"/>
      <c r="DR5430" s="25"/>
      <c r="DS5430" s="96"/>
      <c r="DT5430" s="83"/>
      <c r="DU5430" s="14"/>
      <c r="DX5430" s="83"/>
      <c r="DY5430" s="83"/>
      <c r="DZ5430" s="83"/>
      <c r="EA5430" s="83"/>
      <c r="EJ5430" s="54"/>
      <c r="EK5430" s="22"/>
      <c r="EL5430" s="24"/>
      <c r="EP5430" s="23"/>
      <c r="EQ5430" s="24"/>
      <c r="ER5430" s="22"/>
      <c r="ES5430" s="24"/>
      <c r="ET5430" s="24"/>
      <c r="EU5430" s="23"/>
      <c r="EV5430" s="26"/>
      <c r="EX5430" s="6"/>
      <c r="EY5430" s="24"/>
      <c r="EZ5430" s="109"/>
      <c r="FA5430" s="66"/>
      <c r="FB5430" s="5"/>
      <c r="FC5430" s="68"/>
      <c r="FD5430" s="67"/>
      <c r="FE5430" s="67"/>
      <c r="FF5430" s="64"/>
      <c r="FG5430" s="5"/>
      <c r="FH5430" s="69"/>
      <c r="FI5430" s="6"/>
      <c r="FJ5430" s="5"/>
      <c r="FK5430" s="25"/>
      <c r="FL5430" s="5"/>
    </row>
    <row r="5431" spans="40:168">
      <c r="AN5431" s="14"/>
      <c r="AO5431" s="14"/>
      <c r="AP5431" s="5"/>
      <c r="AQ5431" s="25"/>
      <c r="AR5431" s="25"/>
      <c r="AS5431" s="96"/>
      <c r="AT5431" s="83"/>
      <c r="AU5431" s="14"/>
      <c r="AX5431" s="83"/>
      <c r="AY5431" s="83"/>
      <c r="AZ5431" s="83"/>
      <c r="BA5431" s="83"/>
      <c r="BJ5431" s="54"/>
      <c r="BK5431" s="22"/>
      <c r="BL5431" s="24"/>
      <c r="BP5431" s="23"/>
      <c r="BQ5431" s="24"/>
      <c r="BR5431" s="22"/>
      <c r="BS5431" s="24"/>
      <c r="BT5431" s="24"/>
      <c r="BU5431" s="23"/>
      <c r="BV5431" s="26"/>
      <c r="BX5431" s="6"/>
      <c r="BY5431" s="24"/>
      <c r="BZ5431" s="109"/>
      <c r="CA5431" s="66"/>
      <c r="CB5431" s="5"/>
      <c r="CC5431" s="68"/>
      <c r="CD5431" s="67"/>
      <c r="CE5431" s="67"/>
      <c r="CF5431" s="64"/>
      <c r="CG5431" s="5"/>
      <c r="CH5431" s="69"/>
      <c r="CI5431" s="6"/>
      <c r="CJ5431" s="5"/>
      <c r="CK5431" s="25"/>
      <c r="CL5431" s="5"/>
      <c r="DN5431" s="14"/>
      <c r="DO5431" s="14"/>
      <c r="DP5431" s="5"/>
      <c r="DQ5431" s="25"/>
      <c r="DR5431" s="25"/>
      <c r="DS5431" s="96"/>
      <c r="DT5431" s="83"/>
      <c r="DU5431" s="14"/>
      <c r="DX5431" s="83"/>
      <c r="DY5431" s="83"/>
      <c r="DZ5431" s="83"/>
      <c r="EA5431" s="83"/>
      <c r="EJ5431" s="54"/>
      <c r="EK5431" s="22"/>
      <c r="EL5431" s="24"/>
      <c r="EP5431" s="23"/>
      <c r="EQ5431" s="24"/>
      <c r="ER5431" s="22"/>
      <c r="ES5431" s="24"/>
      <c r="ET5431" s="24"/>
      <c r="EU5431" s="23"/>
      <c r="EV5431" s="26"/>
      <c r="EX5431" s="6"/>
      <c r="EY5431" s="24"/>
      <c r="EZ5431" s="109"/>
      <c r="FA5431" s="66"/>
      <c r="FB5431" s="5"/>
      <c r="FC5431" s="68"/>
      <c r="FD5431" s="67"/>
      <c r="FE5431" s="67"/>
      <c r="FF5431" s="64"/>
      <c r="FG5431" s="5"/>
      <c r="FH5431" s="69"/>
      <c r="FI5431" s="6"/>
      <c r="FJ5431" s="5"/>
      <c r="FK5431" s="25"/>
      <c r="FL5431" s="5"/>
    </row>
    <row r="5432" spans="40:168">
      <c r="AN5432" s="14"/>
      <c r="AO5432" s="14"/>
      <c r="AP5432" s="5"/>
      <c r="AQ5432" s="25"/>
      <c r="AR5432" s="25"/>
      <c r="AS5432" s="96"/>
      <c r="AT5432" s="83"/>
      <c r="AU5432" s="14"/>
      <c r="AX5432" s="83"/>
      <c r="AY5432" s="83"/>
      <c r="AZ5432" s="83"/>
      <c r="BA5432" s="83"/>
      <c r="BJ5432" s="54"/>
      <c r="BK5432" s="22"/>
      <c r="BL5432" s="24"/>
      <c r="BP5432" s="23"/>
      <c r="BQ5432" s="24"/>
      <c r="BR5432" s="22"/>
      <c r="BS5432" s="24"/>
      <c r="BT5432" s="24"/>
      <c r="BU5432" s="23"/>
      <c r="BV5432" s="26"/>
      <c r="BX5432" s="6"/>
      <c r="BY5432" s="24"/>
      <c r="BZ5432" s="109"/>
      <c r="CA5432" s="66"/>
      <c r="CB5432" s="5"/>
      <c r="CC5432" s="68"/>
      <c r="CD5432" s="67"/>
      <c r="CE5432" s="67"/>
      <c r="CF5432" s="64"/>
      <c r="CG5432" s="5"/>
      <c r="CH5432" s="69"/>
      <c r="CI5432" s="6"/>
      <c r="CJ5432" s="5"/>
      <c r="CK5432" s="25"/>
      <c r="CL5432" s="5"/>
      <c r="DN5432" s="14"/>
      <c r="DO5432" s="14"/>
      <c r="DP5432" s="5"/>
      <c r="DQ5432" s="25"/>
      <c r="DR5432" s="25"/>
      <c r="DS5432" s="96"/>
      <c r="DT5432" s="83"/>
      <c r="DU5432" s="14"/>
      <c r="DX5432" s="83"/>
      <c r="DY5432" s="83"/>
      <c r="DZ5432" s="83"/>
      <c r="EA5432" s="83"/>
      <c r="EJ5432" s="54"/>
      <c r="EK5432" s="22"/>
      <c r="EL5432" s="24"/>
      <c r="EP5432" s="23"/>
      <c r="EQ5432" s="24"/>
      <c r="ER5432" s="22"/>
      <c r="ES5432" s="24"/>
      <c r="ET5432" s="24"/>
      <c r="EU5432" s="23"/>
      <c r="EV5432" s="26"/>
      <c r="EX5432" s="6"/>
      <c r="EY5432" s="24"/>
      <c r="EZ5432" s="109"/>
      <c r="FA5432" s="66"/>
      <c r="FB5432" s="5"/>
      <c r="FC5432" s="68"/>
      <c r="FD5432" s="67"/>
      <c r="FE5432" s="67"/>
      <c r="FF5432" s="64"/>
      <c r="FG5432" s="5"/>
      <c r="FH5432" s="69"/>
      <c r="FI5432" s="6"/>
      <c r="FJ5432" s="5"/>
      <c r="FK5432" s="25"/>
      <c r="FL5432" s="5"/>
    </row>
    <row r="5433" spans="40:168">
      <c r="AN5433" s="14"/>
      <c r="AO5433" s="14"/>
      <c r="AP5433" s="5"/>
      <c r="AQ5433" s="25"/>
      <c r="AR5433" s="25"/>
      <c r="AS5433" s="96"/>
      <c r="AT5433" s="83"/>
      <c r="AU5433" s="14"/>
      <c r="AX5433" s="83"/>
      <c r="AY5433" s="83"/>
      <c r="AZ5433" s="83"/>
      <c r="BA5433" s="83"/>
      <c r="BJ5433" s="54"/>
      <c r="BK5433" s="22"/>
      <c r="BL5433" s="24"/>
      <c r="BP5433" s="23"/>
      <c r="BQ5433" s="24"/>
      <c r="BR5433" s="22"/>
      <c r="BS5433" s="24"/>
      <c r="BT5433" s="24"/>
      <c r="BU5433" s="23"/>
      <c r="BV5433" s="26"/>
      <c r="BX5433" s="6"/>
      <c r="BY5433" s="24"/>
      <c r="BZ5433" s="109"/>
      <c r="CA5433" s="66"/>
      <c r="CB5433" s="5"/>
      <c r="CC5433" s="68"/>
      <c r="CD5433" s="67"/>
      <c r="CE5433" s="67"/>
      <c r="CF5433" s="64"/>
      <c r="CG5433" s="5"/>
      <c r="CH5433" s="69"/>
      <c r="CI5433" s="6"/>
      <c r="CJ5433" s="5"/>
      <c r="CK5433" s="25"/>
      <c r="CL5433" s="5"/>
      <c r="DN5433" s="14"/>
      <c r="DO5433" s="14"/>
      <c r="DP5433" s="5"/>
      <c r="DQ5433" s="25"/>
      <c r="DR5433" s="25"/>
      <c r="DS5433" s="96"/>
      <c r="DT5433" s="83"/>
      <c r="DU5433" s="14"/>
      <c r="DX5433" s="83"/>
      <c r="DY5433" s="83"/>
      <c r="DZ5433" s="83"/>
      <c r="EA5433" s="83"/>
      <c r="EJ5433" s="54"/>
      <c r="EK5433" s="22"/>
      <c r="EL5433" s="24"/>
      <c r="EP5433" s="23"/>
      <c r="EQ5433" s="24"/>
      <c r="ER5433" s="22"/>
      <c r="ES5433" s="24"/>
      <c r="ET5433" s="24"/>
      <c r="EU5433" s="23"/>
      <c r="EV5433" s="26"/>
      <c r="EX5433" s="6"/>
      <c r="EY5433" s="24"/>
      <c r="EZ5433" s="109"/>
      <c r="FA5433" s="66"/>
      <c r="FB5433" s="5"/>
      <c r="FC5433" s="68"/>
      <c r="FD5433" s="67"/>
      <c r="FE5433" s="67"/>
      <c r="FF5433" s="64"/>
      <c r="FG5433" s="5"/>
      <c r="FH5433" s="69"/>
      <c r="FI5433" s="6"/>
      <c r="FJ5433" s="5"/>
      <c r="FK5433" s="25"/>
      <c r="FL5433" s="5"/>
    </row>
    <row r="5434" spans="40:168">
      <c r="AN5434" s="14"/>
      <c r="AO5434" s="14"/>
      <c r="AP5434" s="5"/>
      <c r="AQ5434" s="25"/>
      <c r="AR5434" s="25"/>
      <c r="AS5434" s="96"/>
      <c r="AT5434" s="83"/>
      <c r="AU5434" s="14"/>
      <c r="AX5434" s="83"/>
      <c r="AY5434" s="83"/>
      <c r="AZ5434" s="83"/>
      <c r="BA5434" s="83"/>
      <c r="BJ5434" s="54"/>
      <c r="BK5434" s="22"/>
      <c r="BL5434" s="24"/>
      <c r="BP5434" s="23"/>
      <c r="BQ5434" s="24"/>
      <c r="BR5434" s="22"/>
      <c r="BS5434" s="24"/>
      <c r="BT5434" s="24"/>
      <c r="BU5434" s="23"/>
      <c r="BV5434" s="26"/>
      <c r="BX5434" s="6"/>
      <c r="BY5434" s="24"/>
      <c r="BZ5434" s="109"/>
      <c r="CA5434" s="66"/>
      <c r="CB5434" s="5"/>
      <c r="CC5434" s="68"/>
      <c r="CD5434" s="67"/>
      <c r="CE5434" s="67"/>
      <c r="CF5434" s="64"/>
      <c r="CG5434" s="5"/>
      <c r="CH5434" s="69"/>
      <c r="CI5434" s="6"/>
      <c r="CJ5434" s="5"/>
      <c r="CK5434" s="25"/>
      <c r="CL5434" s="5"/>
      <c r="DN5434" s="14"/>
      <c r="DO5434" s="14"/>
      <c r="DP5434" s="5"/>
      <c r="DQ5434" s="25"/>
      <c r="DR5434" s="25"/>
      <c r="DS5434" s="96"/>
      <c r="DT5434" s="83"/>
      <c r="DU5434" s="14"/>
      <c r="DX5434" s="83"/>
      <c r="DY5434" s="83"/>
      <c r="DZ5434" s="83"/>
      <c r="EA5434" s="83"/>
      <c r="EJ5434" s="54"/>
      <c r="EK5434" s="22"/>
      <c r="EL5434" s="24"/>
      <c r="EP5434" s="23"/>
      <c r="EQ5434" s="24"/>
      <c r="ER5434" s="22"/>
      <c r="ES5434" s="24"/>
      <c r="ET5434" s="24"/>
      <c r="EU5434" s="23"/>
      <c r="EV5434" s="26"/>
      <c r="EX5434" s="6"/>
      <c r="EY5434" s="24"/>
      <c r="EZ5434" s="109"/>
      <c r="FA5434" s="66"/>
      <c r="FB5434" s="5"/>
      <c r="FC5434" s="68"/>
      <c r="FD5434" s="67"/>
      <c r="FE5434" s="67"/>
      <c r="FF5434" s="64"/>
      <c r="FG5434" s="5"/>
      <c r="FH5434" s="69"/>
      <c r="FI5434" s="6"/>
      <c r="FJ5434" s="5"/>
      <c r="FK5434" s="25"/>
      <c r="FL5434" s="5"/>
    </row>
    <row r="5435" spans="40:168">
      <c r="AN5435" s="14"/>
      <c r="AO5435" s="14"/>
      <c r="AP5435" s="5"/>
      <c r="AQ5435" s="25"/>
      <c r="AR5435" s="25"/>
      <c r="AS5435" s="96"/>
      <c r="AT5435" s="83"/>
      <c r="AU5435" s="14"/>
      <c r="AX5435" s="83"/>
      <c r="AY5435" s="83"/>
      <c r="AZ5435" s="83"/>
      <c r="BA5435" s="83"/>
      <c r="BJ5435" s="54"/>
      <c r="BK5435" s="22"/>
      <c r="BL5435" s="24"/>
      <c r="BP5435" s="23"/>
      <c r="BQ5435" s="24"/>
      <c r="BR5435" s="22"/>
      <c r="BS5435" s="24"/>
      <c r="BT5435" s="24"/>
      <c r="BU5435" s="23"/>
      <c r="BV5435" s="26"/>
      <c r="BX5435" s="6"/>
      <c r="BY5435" s="24"/>
      <c r="BZ5435" s="109"/>
      <c r="CA5435" s="66"/>
      <c r="CB5435" s="5"/>
      <c r="CC5435" s="68"/>
      <c r="CD5435" s="67"/>
      <c r="CE5435" s="67"/>
      <c r="CF5435" s="64"/>
      <c r="CG5435" s="5"/>
      <c r="CH5435" s="69"/>
      <c r="CI5435" s="6"/>
      <c r="CJ5435" s="5"/>
      <c r="CK5435" s="25"/>
      <c r="CL5435" s="5"/>
      <c r="DN5435" s="14"/>
      <c r="DO5435" s="14"/>
      <c r="DP5435" s="5"/>
      <c r="DQ5435" s="25"/>
      <c r="DR5435" s="25"/>
      <c r="DS5435" s="96"/>
      <c r="DT5435" s="83"/>
      <c r="DU5435" s="14"/>
      <c r="DX5435" s="83"/>
      <c r="DY5435" s="83"/>
      <c r="DZ5435" s="83"/>
      <c r="EA5435" s="83"/>
      <c r="EJ5435" s="54"/>
      <c r="EK5435" s="22"/>
      <c r="EL5435" s="24"/>
      <c r="EP5435" s="23"/>
      <c r="EQ5435" s="24"/>
      <c r="ER5435" s="22"/>
      <c r="ES5435" s="24"/>
      <c r="ET5435" s="24"/>
      <c r="EU5435" s="23"/>
      <c r="EV5435" s="26"/>
      <c r="EX5435" s="6"/>
      <c r="EY5435" s="24"/>
      <c r="EZ5435" s="109"/>
      <c r="FA5435" s="66"/>
      <c r="FB5435" s="5"/>
      <c r="FC5435" s="68"/>
      <c r="FD5435" s="67"/>
      <c r="FE5435" s="67"/>
      <c r="FF5435" s="64"/>
      <c r="FG5435" s="5"/>
      <c r="FH5435" s="69"/>
      <c r="FI5435" s="6"/>
      <c r="FJ5435" s="5"/>
      <c r="FK5435" s="25"/>
      <c r="FL5435" s="5"/>
    </row>
    <row r="5436" spans="40:168">
      <c r="AN5436" s="14"/>
      <c r="AO5436" s="14"/>
      <c r="AP5436" s="5"/>
      <c r="AQ5436" s="25"/>
      <c r="AR5436" s="25"/>
      <c r="AS5436" s="96"/>
      <c r="AT5436" s="83"/>
      <c r="AU5436" s="14"/>
      <c r="AX5436" s="83"/>
      <c r="AY5436" s="83"/>
      <c r="AZ5436" s="83"/>
      <c r="BA5436" s="83"/>
      <c r="BJ5436" s="54"/>
      <c r="BK5436" s="22"/>
      <c r="BL5436" s="24"/>
      <c r="BP5436" s="23"/>
      <c r="BQ5436" s="24"/>
      <c r="BR5436" s="22"/>
      <c r="BS5436" s="24"/>
      <c r="BT5436" s="24"/>
      <c r="BU5436" s="23"/>
      <c r="BV5436" s="26"/>
      <c r="BX5436" s="6"/>
      <c r="BY5436" s="24"/>
      <c r="BZ5436" s="109"/>
      <c r="CA5436" s="66"/>
      <c r="CB5436" s="5"/>
      <c r="CC5436" s="68"/>
      <c r="CD5436" s="67"/>
      <c r="CE5436" s="67"/>
      <c r="CF5436" s="64"/>
      <c r="CG5436" s="5"/>
      <c r="CH5436" s="69"/>
      <c r="CI5436" s="6"/>
      <c r="CJ5436" s="5"/>
      <c r="CK5436" s="25"/>
      <c r="CL5436" s="5"/>
      <c r="DN5436" s="14"/>
      <c r="DO5436" s="14"/>
      <c r="DP5436" s="5"/>
      <c r="DQ5436" s="25"/>
      <c r="DR5436" s="25"/>
      <c r="DS5436" s="96"/>
      <c r="DT5436" s="83"/>
      <c r="DU5436" s="14"/>
      <c r="DX5436" s="83"/>
      <c r="DY5436" s="83"/>
      <c r="DZ5436" s="83"/>
      <c r="EA5436" s="83"/>
      <c r="EJ5436" s="54"/>
      <c r="EK5436" s="22"/>
      <c r="EL5436" s="24"/>
      <c r="EP5436" s="23"/>
      <c r="EQ5436" s="24"/>
      <c r="ER5436" s="22"/>
      <c r="ES5436" s="24"/>
      <c r="ET5436" s="24"/>
      <c r="EU5436" s="23"/>
      <c r="EV5436" s="26"/>
      <c r="EX5436" s="6"/>
      <c r="EY5436" s="24"/>
      <c r="EZ5436" s="109"/>
      <c r="FA5436" s="66"/>
      <c r="FB5436" s="5"/>
      <c r="FC5436" s="68"/>
      <c r="FD5436" s="67"/>
      <c r="FE5436" s="67"/>
      <c r="FF5436" s="64"/>
      <c r="FG5436" s="5"/>
      <c r="FH5436" s="69"/>
      <c r="FI5436" s="6"/>
      <c r="FJ5436" s="5"/>
      <c r="FK5436" s="25"/>
      <c r="FL5436" s="5"/>
    </row>
    <row r="5437" spans="40:168">
      <c r="AN5437" s="14"/>
      <c r="AO5437" s="14"/>
      <c r="AP5437" s="5"/>
      <c r="AQ5437" s="25"/>
      <c r="AR5437" s="25"/>
      <c r="AS5437" s="96"/>
      <c r="AT5437" s="83"/>
      <c r="AU5437" s="14"/>
      <c r="AX5437" s="83"/>
      <c r="AY5437" s="83"/>
      <c r="AZ5437" s="83"/>
      <c r="BA5437" s="83"/>
      <c r="BJ5437" s="54"/>
      <c r="BK5437" s="22"/>
      <c r="BL5437" s="24"/>
      <c r="BP5437" s="23"/>
      <c r="BQ5437" s="24"/>
      <c r="BR5437" s="22"/>
      <c r="BS5437" s="24"/>
      <c r="BT5437" s="24"/>
      <c r="BU5437" s="23"/>
      <c r="BV5437" s="26"/>
      <c r="BX5437" s="6"/>
      <c r="BY5437" s="24"/>
      <c r="BZ5437" s="109"/>
      <c r="CA5437" s="66"/>
      <c r="CB5437" s="5"/>
      <c r="CC5437" s="68"/>
      <c r="CD5437" s="67"/>
      <c r="CE5437" s="67"/>
      <c r="CF5437" s="64"/>
      <c r="CG5437" s="5"/>
      <c r="CH5437" s="69"/>
      <c r="CI5437" s="6"/>
      <c r="CJ5437" s="5"/>
      <c r="CK5437" s="25"/>
      <c r="CL5437" s="5"/>
      <c r="DN5437" s="14"/>
      <c r="DO5437" s="14"/>
      <c r="DP5437" s="5"/>
      <c r="DQ5437" s="25"/>
      <c r="DR5437" s="25"/>
      <c r="DS5437" s="96"/>
      <c r="DT5437" s="83"/>
      <c r="DU5437" s="14"/>
      <c r="DX5437" s="83"/>
      <c r="DY5437" s="83"/>
      <c r="DZ5437" s="83"/>
      <c r="EA5437" s="83"/>
      <c r="EJ5437" s="54"/>
      <c r="EK5437" s="22"/>
      <c r="EL5437" s="24"/>
      <c r="EP5437" s="23"/>
      <c r="EQ5437" s="24"/>
      <c r="ER5437" s="22"/>
      <c r="ES5437" s="24"/>
      <c r="ET5437" s="24"/>
      <c r="EU5437" s="23"/>
      <c r="EV5437" s="26"/>
      <c r="EX5437" s="6"/>
      <c r="EY5437" s="24"/>
      <c r="EZ5437" s="109"/>
      <c r="FA5437" s="66"/>
      <c r="FB5437" s="5"/>
      <c r="FC5437" s="68"/>
      <c r="FD5437" s="67"/>
      <c r="FE5437" s="67"/>
      <c r="FF5437" s="64"/>
      <c r="FG5437" s="5"/>
      <c r="FH5437" s="69"/>
      <c r="FI5437" s="6"/>
      <c r="FJ5437" s="5"/>
      <c r="FK5437" s="25"/>
      <c r="FL5437" s="5"/>
    </row>
    <row r="5438" spans="40:168">
      <c r="AN5438" s="14"/>
      <c r="AO5438" s="14"/>
      <c r="AP5438" s="5"/>
      <c r="AQ5438" s="25"/>
      <c r="AR5438" s="25"/>
      <c r="AS5438" s="96"/>
      <c r="AT5438" s="83"/>
      <c r="AU5438" s="14"/>
      <c r="AX5438" s="83"/>
      <c r="AY5438" s="83"/>
      <c r="AZ5438" s="83"/>
      <c r="BA5438" s="83"/>
      <c r="BJ5438" s="54"/>
      <c r="BK5438" s="22"/>
      <c r="BL5438" s="24"/>
      <c r="BP5438" s="23"/>
      <c r="BQ5438" s="24"/>
      <c r="BR5438" s="22"/>
      <c r="BS5438" s="24"/>
      <c r="BT5438" s="24"/>
      <c r="BU5438" s="23"/>
      <c r="BV5438" s="26"/>
      <c r="BX5438" s="6"/>
      <c r="BY5438" s="24"/>
      <c r="BZ5438" s="109"/>
      <c r="CA5438" s="66"/>
      <c r="CB5438" s="5"/>
      <c r="CC5438" s="68"/>
      <c r="CD5438" s="67"/>
      <c r="CE5438" s="67"/>
      <c r="CF5438" s="64"/>
      <c r="CG5438" s="5"/>
      <c r="CH5438" s="69"/>
      <c r="CI5438" s="6"/>
      <c r="CJ5438" s="5"/>
      <c r="CK5438" s="25"/>
      <c r="CL5438" s="5"/>
      <c r="DN5438" s="14"/>
      <c r="DO5438" s="14"/>
      <c r="DP5438" s="5"/>
      <c r="DQ5438" s="25"/>
      <c r="DR5438" s="25"/>
      <c r="DS5438" s="96"/>
      <c r="DT5438" s="83"/>
      <c r="DU5438" s="14"/>
      <c r="DX5438" s="83"/>
      <c r="DY5438" s="83"/>
      <c r="DZ5438" s="83"/>
      <c r="EA5438" s="83"/>
      <c r="EJ5438" s="54"/>
      <c r="EK5438" s="22"/>
      <c r="EL5438" s="24"/>
      <c r="EP5438" s="23"/>
      <c r="EQ5438" s="24"/>
      <c r="ER5438" s="22"/>
      <c r="ES5438" s="24"/>
      <c r="ET5438" s="24"/>
      <c r="EU5438" s="23"/>
      <c r="EV5438" s="26"/>
      <c r="EX5438" s="6"/>
      <c r="EY5438" s="24"/>
      <c r="EZ5438" s="109"/>
      <c r="FA5438" s="66"/>
      <c r="FB5438" s="5"/>
      <c r="FC5438" s="68"/>
      <c r="FD5438" s="67"/>
      <c r="FE5438" s="67"/>
      <c r="FF5438" s="64"/>
      <c r="FG5438" s="5"/>
      <c r="FH5438" s="69"/>
      <c r="FI5438" s="6"/>
      <c r="FJ5438" s="5"/>
      <c r="FK5438" s="25"/>
      <c r="FL5438" s="5"/>
    </row>
    <row r="5439" spans="40:168">
      <c r="AN5439" s="14"/>
      <c r="AO5439" s="14"/>
      <c r="AP5439" s="5"/>
      <c r="AQ5439" s="25"/>
      <c r="AR5439" s="25"/>
      <c r="AS5439" s="96"/>
      <c r="AT5439" s="83"/>
      <c r="AU5439" s="14"/>
      <c r="AX5439" s="83"/>
      <c r="AY5439" s="83"/>
      <c r="AZ5439" s="83"/>
      <c r="BA5439" s="83"/>
      <c r="BJ5439" s="54"/>
      <c r="BK5439" s="22"/>
      <c r="BL5439" s="24"/>
      <c r="BP5439" s="23"/>
      <c r="BQ5439" s="24"/>
      <c r="BR5439" s="22"/>
      <c r="BS5439" s="24"/>
      <c r="BT5439" s="24"/>
      <c r="BU5439" s="23"/>
      <c r="BV5439" s="26"/>
      <c r="BX5439" s="6"/>
      <c r="BY5439" s="24"/>
      <c r="BZ5439" s="109"/>
      <c r="CA5439" s="66"/>
      <c r="CB5439" s="5"/>
      <c r="CC5439" s="68"/>
      <c r="CD5439" s="67"/>
      <c r="CE5439" s="67"/>
      <c r="CF5439" s="64"/>
      <c r="CG5439" s="5"/>
      <c r="CH5439" s="69"/>
      <c r="CI5439" s="6"/>
      <c r="CJ5439" s="5"/>
      <c r="CK5439" s="25"/>
      <c r="CL5439" s="5"/>
      <c r="DN5439" s="14"/>
      <c r="DO5439" s="14"/>
      <c r="DP5439" s="5"/>
      <c r="DQ5439" s="25"/>
      <c r="DR5439" s="25"/>
      <c r="DS5439" s="96"/>
      <c r="DT5439" s="83"/>
      <c r="DU5439" s="14"/>
      <c r="DX5439" s="83"/>
      <c r="DY5439" s="83"/>
      <c r="DZ5439" s="83"/>
      <c r="EA5439" s="83"/>
      <c r="EJ5439" s="54"/>
      <c r="EK5439" s="22"/>
      <c r="EL5439" s="24"/>
      <c r="EP5439" s="23"/>
      <c r="EQ5439" s="24"/>
      <c r="ER5439" s="22"/>
      <c r="ES5439" s="24"/>
      <c r="ET5439" s="24"/>
      <c r="EU5439" s="23"/>
      <c r="EV5439" s="26"/>
      <c r="EX5439" s="6"/>
      <c r="EY5439" s="24"/>
      <c r="EZ5439" s="109"/>
      <c r="FA5439" s="66"/>
      <c r="FB5439" s="5"/>
      <c r="FC5439" s="68"/>
      <c r="FD5439" s="67"/>
      <c r="FE5439" s="67"/>
      <c r="FF5439" s="64"/>
      <c r="FG5439" s="5"/>
      <c r="FH5439" s="69"/>
      <c r="FI5439" s="6"/>
      <c r="FJ5439" s="5"/>
      <c r="FK5439" s="25"/>
      <c r="FL5439" s="5"/>
    </row>
    <row r="5440" spans="40:168">
      <c r="AN5440" s="14"/>
      <c r="AO5440" s="14"/>
      <c r="AP5440" s="5"/>
      <c r="AQ5440" s="25"/>
      <c r="AR5440" s="25"/>
      <c r="AS5440" s="96"/>
      <c r="AT5440" s="83"/>
      <c r="AU5440" s="14"/>
      <c r="AX5440" s="83"/>
      <c r="AY5440" s="83"/>
      <c r="AZ5440" s="83"/>
      <c r="BA5440" s="83"/>
      <c r="BJ5440" s="54"/>
      <c r="BK5440" s="22"/>
      <c r="BL5440" s="24"/>
      <c r="BP5440" s="23"/>
      <c r="BQ5440" s="24"/>
      <c r="BR5440" s="22"/>
      <c r="BS5440" s="24"/>
      <c r="BT5440" s="24"/>
      <c r="BU5440" s="23"/>
      <c r="BV5440" s="26"/>
      <c r="BX5440" s="6"/>
      <c r="BY5440" s="24"/>
      <c r="BZ5440" s="109"/>
      <c r="CA5440" s="66"/>
      <c r="CB5440" s="5"/>
      <c r="CC5440" s="68"/>
      <c r="CD5440" s="67"/>
      <c r="CE5440" s="67"/>
      <c r="CF5440" s="64"/>
      <c r="CG5440" s="5"/>
      <c r="CH5440" s="69"/>
      <c r="CI5440" s="6"/>
      <c r="CJ5440" s="5"/>
      <c r="CK5440" s="25"/>
      <c r="CL5440" s="5"/>
      <c r="DN5440" s="14"/>
      <c r="DO5440" s="14"/>
      <c r="DP5440" s="5"/>
      <c r="DQ5440" s="25"/>
      <c r="DR5440" s="25"/>
      <c r="DS5440" s="96"/>
      <c r="DT5440" s="83"/>
      <c r="DU5440" s="14"/>
      <c r="DX5440" s="83"/>
      <c r="DY5440" s="83"/>
      <c r="DZ5440" s="83"/>
      <c r="EA5440" s="83"/>
      <c r="EJ5440" s="54"/>
      <c r="EK5440" s="22"/>
      <c r="EL5440" s="24"/>
      <c r="EP5440" s="23"/>
      <c r="EQ5440" s="24"/>
      <c r="ER5440" s="22"/>
      <c r="ES5440" s="24"/>
      <c r="ET5440" s="24"/>
      <c r="EU5440" s="23"/>
      <c r="EV5440" s="26"/>
      <c r="EX5440" s="6"/>
      <c r="EY5440" s="24"/>
      <c r="EZ5440" s="109"/>
      <c r="FA5440" s="66"/>
      <c r="FB5440" s="5"/>
      <c r="FC5440" s="68"/>
      <c r="FD5440" s="67"/>
      <c r="FE5440" s="67"/>
      <c r="FF5440" s="64"/>
      <c r="FG5440" s="5"/>
      <c r="FH5440" s="69"/>
      <c r="FI5440" s="6"/>
      <c r="FJ5440" s="5"/>
      <c r="FK5440" s="25"/>
      <c r="FL5440" s="5"/>
    </row>
    <row r="5441" spans="40:168">
      <c r="AN5441" s="14"/>
      <c r="AO5441" s="14"/>
      <c r="AP5441" s="5"/>
      <c r="AQ5441" s="25"/>
      <c r="AR5441" s="25"/>
      <c r="AS5441" s="96"/>
      <c r="AT5441" s="83"/>
      <c r="AU5441" s="14"/>
      <c r="AX5441" s="83"/>
      <c r="AY5441" s="83"/>
      <c r="AZ5441" s="83"/>
      <c r="BA5441" s="83"/>
      <c r="BJ5441" s="54"/>
      <c r="BK5441" s="22"/>
      <c r="BL5441" s="24"/>
      <c r="BP5441" s="23"/>
      <c r="BQ5441" s="24"/>
      <c r="BR5441" s="22"/>
      <c r="BS5441" s="24"/>
      <c r="BT5441" s="24"/>
      <c r="BU5441" s="23"/>
      <c r="BV5441" s="26"/>
      <c r="BX5441" s="6"/>
      <c r="BY5441" s="24"/>
      <c r="BZ5441" s="109"/>
      <c r="CA5441" s="66"/>
      <c r="CB5441" s="5"/>
      <c r="CC5441" s="68"/>
      <c r="CD5441" s="67"/>
      <c r="CE5441" s="67"/>
      <c r="CF5441" s="64"/>
      <c r="CG5441" s="5"/>
      <c r="CH5441" s="69"/>
      <c r="CI5441" s="6"/>
      <c r="CJ5441" s="5"/>
      <c r="CK5441" s="25"/>
      <c r="CL5441" s="5"/>
      <c r="DN5441" s="14"/>
      <c r="DO5441" s="14"/>
      <c r="DP5441" s="5"/>
      <c r="DQ5441" s="25"/>
      <c r="DR5441" s="25"/>
      <c r="DS5441" s="96"/>
      <c r="DT5441" s="83"/>
      <c r="DU5441" s="14"/>
      <c r="DX5441" s="83"/>
      <c r="DY5441" s="83"/>
      <c r="DZ5441" s="83"/>
      <c r="EA5441" s="83"/>
      <c r="EJ5441" s="54"/>
      <c r="EK5441" s="22"/>
      <c r="EL5441" s="24"/>
      <c r="EP5441" s="23"/>
      <c r="EQ5441" s="24"/>
      <c r="ER5441" s="22"/>
      <c r="ES5441" s="24"/>
      <c r="ET5441" s="24"/>
      <c r="EU5441" s="23"/>
      <c r="EV5441" s="26"/>
      <c r="EX5441" s="6"/>
      <c r="EY5441" s="24"/>
      <c r="EZ5441" s="109"/>
      <c r="FA5441" s="66"/>
      <c r="FB5441" s="5"/>
      <c r="FC5441" s="68"/>
      <c r="FD5441" s="67"/>
      <c r="FE5441" s="67"/>
      <c r="FF5441" s="64"/>
      <c r="FG5441" s="5"/>
      <c r="FH5441" s="69"/>
      <c r="FI5441" s="6"/>
      <c r="FJ5441" s="5"/>
      <c r="FK5441" s="25"/>
      <c r="FL5441" s="5"/>
    </row>
    <row r="5442" spans="40:168">
      <c r="AN5442" s="14"/>
      <c r="AO5442" s="14"/>
      <c r="AP5442" s="5"/>
      <c r="AQ5442" s="25"/>
      <c r="AR5442" s="25"/>
      <c r="AS5442" s="96"/>
      <c r="AT5442" s="83"/>
      <c r="AU5442" s="14"/>
      <c r="AX5442" s="83"/>
      <c r="AY5442" s="83"/>
      <c r="AZ5442" s="83"/>
      <c r="BA5442" s="83"/>
      <c r="BJ5442" s="54"/>
      <c r="BK5442" s="22"/>
      <c r="BL5442" s="24"/>
      <c r="BP5442" s="23"/>
      <c r="BQ5442" s="24"/>
      <c r="BR5442" s="22"/>
      <c r="BS5442" s="24"/>
      <c r="BT5442" s="24"/>
      <c r="BU5442" s="23"/>
      <c r="BV5442" s="26"/>
      <c r="BX5442" s="6"/>
      <c r="BY5442" s="24"/>
      <c r="BZ5442" s="109"/>
      <c r="CA5442" s="66"/>
      <c r="CB5442" s="5"/>
      <c r="CC5442" s="68"/>
      <c r="CD5442" s="67"/>
      <c r="CE5442" s="67"/>
      <c r="CF5442" s="64"/>
      <c r="CG5442" s="5"/>
      <c r="CH5442" s="69"/>
      <c r="CI5442" s="6"/>
      <c r="CJ5442" s="5"/>
      <c r="CK5442" s="25"/>
      <c r="CL5442" s="5"/>
      <c r="DN5442" s="14"/>
      <c r="DO5442" s="14"/>
      <c r="DP5442" s="5"/>
      <c r="DQ5442" s="25"/>
      <c r="DR5442" s="25"/>
      <c r="DS5442" s="96"/>
      <c r="DT5442" s="83"/>
      <c r="DU5442" s="14"/>
      <c r="DX5442" s="83"/>
      <c r="DY5442" s="83"/>
      <c r="DZ5442" s="83"/>
      <c r="EA5442" s="83"/>
      <c r="EJ5442" s="54"/>
      <c r="EK5442" s="22"/>
      <c r="EL5442" s="24"/>
      <c r="EP5442" s="23"/>
      <c r="EQ5442" s="24"/>
      <c r="ER5442" s="22"/>
      <c r="ES5442" s="24"/>
      <c r="ET5442" s="24"/>
      <c r="EU5442" s="23"/>
      <c r="EV5442" s="26"/>
      <c r="EX5442" s="6"/>
      <c r="EY5442" s="24"/>
      <c r="EZ5442" s="109"/>
      <c r="FA5442" s="66"/>
      <c r="FB5442" s="5"/>
      <c r="FC5442" s="68"/>
      <c r="FD5442" s="67"/>
      <c r="FE5442" s="67"/>
      <c r="FF5442" s="64"/>
      <c r="FG5442" s="5"/>
      <c r="FH5442" s="69"/>
      <c r="FI5442" s="6"/>
      <c r="FJ5442" s="5"/>
      <c r="FK5442" s="25"/>
      <c r="FL5442" s="5"/>
    </row>
    <row r="5443" spans="40:168">
      <c r="AN5443" s="14"/>
      <c r="AO5443" s="14"/>
      <c r="AP5443" s="5"/>
      <c r="AQ5443" s="25"/>
      <c r="AR5443" s="25"/>
      <c r="AS5443" s="96"/>
      <c r="AT5443" s="83"/>
      <c r="AU5443" s="14"/>
      <c r="AX5443" s="83"/>
      <c r="AY5443" s="83"/>
      <c r="AZ5443" s="83"/>
      <c r="BA5443" s="83"/>
      <c r="BJ5443" s="54"/>
      <c r="BK5443" s="22"/>
      <c r="BL5443" s="24"/>
      <c r="BP5443" s="23"/>
      <c r="BQ5443" s="24"/>
      <c r="BR5443" s="22"/>
      <c r="BS5443" s="24"/>
      <c r="BT5443" s="24"/>
      <c r="BU5443" s="23"/>
      <c r="BV5443" s="26"/>
      <c r="BX5443" s="6"/>
      <c r="BY5443" s="24"/>
      <c r="BZ5443" s="109"/>
      <c r="CA5443" s="66"/>
      <c r="CB5443" s="5"/>
      <c r="CC5443" s="68"/>
      <c r="CD5443" s="67"/>
      <c r="CE5443" s="67"/>
      <c r="CF5443" s="64"/>
      <c r="CG5443" s="5"/>
      <c r="CH5443" s="69"/>
      <c r="CI5443" s="6"/>
      <c r="CJ5443" s="5"/>
      <c r="CK5443" s="25"/>
      <c r="CL5443" s="5"/>
      <c r="DN5443" s="14"/>
      <c r="DO5443" s="14"/>
      <c r="DP5443" s="5"/>
      <c r="DQ5443" s="25"/>
      <c r="DR5443" s="25"/>
      <c r="DS5443" s="96"/>
      <c r="DT5443" s="83"/>
      <c r="DU5443" s="14"/>
      <c r="DX5443" s="83"/>
      <c r="DY5443" s="83"/>
      <c r="DZ5443" s="83"/>
      <c r="EA5443" s="83"/>
      <c r="EJ5443" s="54"/>
      <c r="EK5443" s="22"/>
      <c r="EL5443" s="24"/>
      <c r="EP5443" s="23"/>
      <c r="EQ5443" s="24"/>
      <c r="ER5443" s="22"/>
      <c r="ES5443" s="24"/>
      <c r="ET5443" s="24"/>
      <c r="EU5443" s="23"/>
      <c r="EV5443" s="26"/>
      <c r="EX5443" s="6"/>
      <c r="EY5443" s="24"/>
      <c r="EZ5443" s="109"/>
      <c r="FA5443" s="66"/>
      <c r="FB5443" s="5"/>
      <c r="FC5443" s="68"/>
      <c r="FD5443" s="67"/>
      <c r="FE5443" s="67"/>
      <c r="FF5443" s="64"/>
      <c r="FG5443" s="5"/>
      <c r="FH5443" s="69"/>
      <c r="FI5443" s="6"/>
      <c r="FJ5443" s="5"/>
      <c r="FK5443" s="25"/>
      <c r="FL5443" s="5"/>
    </row>
    <row r="5444" spans="40:168">
      <c r="AN5444" s="14"/>
      <c r="AO5444" s="14"/>
      <c r="AP5444" s="5"/>
      <c r="AQ5444" s="25"/>
      <c r="AR5444" s="25"/>
      <c r="AS5444" s="96"/>
      <c r="AT5444" s="83"/>
      <c r="AU5444" s="14"/>
      <c r="AX5444" s="83"/>
      <c r="AY5444" s="83"/>
      <c r="AZ5444" s="83"/>
      <c r="BA5444" s="83"/>
      <c r="BJ5444" s="54"/>
      <c r="BK5444" s="22"/>
      <c r="BL5444" s="24"/>
      <c r="BP5444" s="23"/>
      <c r="BQ5444" s="24"/>
      <c r="BR5444" s="22"/>
      <c r="BS5444" s="24"/>
      <c r="BT5444" s="24"/>
      <c r="BU5444" s="23"/>
      <c r="BV5444" s="26"/>
      <c r="BX5444" s="6"/>
      <c r="BY5444" s="24"/>
      <c r="BZ5444" s="109"/>
      <c r="CA5444" s="66"/>
      <c r="CB5444" s="5"/>
      <c r="CC5444" s="68"/>
      <c r="CD5444" s="67"/>
      <c r="CE5444" s="67"/>
      <c r="CF5444" s="64"/>
      <c r="CG5444" s="5"/>
      <c r="CH5444" s="69"/>
      <c r="CI5444" s="6"/>
      <c r="CJ5444" s="5"/>
      <c r="CK5444" s="25"/>
      <c r="CL5444" s="5"/>
      <c r="DN5444" s="14"/>
      <c r="DO5444" s="14"/>
      <c r="DP5444" s="5"/>
      <c r="DQ5444" s="25"/>
      <c r="DR5444" s="25"/>
      <c r="DS5444" s="96"/>
      <c r="DT5444" s="83"/>
      <c r="DU5444" s="14"/>
      <c r="DX5444" s="83"/>
      <c r="DY5444" s="83"/>
      <c r="DZ5444" s="83"/>
      <c r="EA5444" s="83"/>
      <c r="EJ5444" s="54"/>
      <c r="EK5444" s="22"/>
      <c r="EL5444" s="24"/>
      <c r="EP5444" s="23"/>
      <c r="EQ5444" s="24"/>
      <c r="ER5444" s="22"/>
      <c r="ES5444" s="24"/>
      <c r="ET5444" s="24"/>
      <c r="EU5444" s="23"/>
      <c r="EV5444" s="26"/>
      <c r="EX5444" s="6"/>
      <c r="EY5444" s="24"/>
      <c r="EZ5444" s="109"/>
      <c r="FA5444" s="66"/>
      <c r="FB5444" s="5"/>
      <c r="FC5444" s="68"/>
      <c r="FD5444" s="67"/>
      <c r="FE5444" s="67"/>
      <c r="FF5444" s="64"/>
      <c r="FG5444" s="5"/>
      <c r="FH5444" s="69"/>
      <c r="FI5444" s="6"/>
      <c r="FJ5444" s="5"/>
      <c r="FK5444" s="25"/>
      <c r="FL5444" s="5"/>
    </row>
    <row r="5445" spans="40:168">
      <c r="AN5445" s="14"/>
      <c r="AO5445" s="14"/>
      <c r="AP5445" s="5"/>
      <c r="AQ5445" s="25"/>
      <c r="AR5445" s="25"/>
      <c r="AS5445" s="96"/>
      <c r="AT5445" s="83"/>
      <c r="AU5445" s="14"/>
      <c r="AX5445" s="83"/>
      <c r="AY5445" s="83"/>
      <c r="AZ5445" s="83"/>
      <c r="BA5445" s="83"/>
      <c r="BJ5445" s="54"/>
      <c r="BK5445" s="22"/>
      <c r="BL5445" s="24"/>
      <c r="BP5445" s="23"/>
      <c r="BQ5445" s="24"/>
      <c r="BR5445" s="22"/>
      <c r="BS5445" s="24"/>
      <c r="BT5445" s="24"/>
      <c r="BU5445" s="23"/>
      <c r="BV5445" s="26"/>
      <c r="BX5445" s="6"/>
      <c r="BY5445" s="24"/>
      <c r="BZ5445" s="109"/>
      <c r="CA5445" s="66"/>
      <c r="CB5445" s="5"/>
      <c r="CC5445" s="68"/>
      <c r="CD5445" s="67"/>
      <c r="CE5445" s="67"/>
      <c r="CF5445" s="64"/>
      <c r="CG5445" s="5"/>
      <c r="CH5445" s="69"/>
      <c r="CI5445" s="6"/>
      <c r="CJ5445" s="5"/>
      <c r="CK5445" s="25"/>
      <c r="CL5445" s="5"/>
      <c r="DN5445" s="14"/>
      <c r="DO5445" s="14"/>
      <c r="DP5445" s="5"/>
      <c r="DQ5445" s="25"/>
      <c r="DR5445" s="25"/>
      <c r="DS5445" s="96"/>
      <c r="DT5445" s="83"/>
      <c r="DU5445" s="14"/>
      <c r="DX5445" s="83"/>
      <c r="DY5445" s="83"/>
      <c r="DZ5445" s="83"/>
      <c r="EA5445" s="83"/>
      <c r="EJ5445" s="54"/>
      <c r="EK5445" s="22"/>
      <c r="EL5445" s="24"/>
      <c r="EP5445" s="23"/>
      <c r="EQ5445" s="24"/>
      <c r="ER5445" s="22"/>
      <c r="ES5445" s="24"/>
      <c r="ET5445" s="24"/>
      <c r="EU5445" s="23"/>
      <c r="EV5445" s="26"/>
      <c r="EX5445" s="6"/>
      <c r="EY5445" s="24"/>
      <c r="EZ5445" s="109"/>
      <c r="FA5445" s="66"/>
      <c r="FB5445" s="5"/>
      <c r="FC5445" s="68"/>
      <c r="FD5445" s="67"/>
      <c r="FE5445" s="67"/>
      <c r="FF5445" s="64"/>
      <c r="FG5445" s="5"/>
      <c r="FH5445" s="69"/>
      <c r="FI5445" s="6"/>
      <c r="FJ5445" s="5"/>
      <c r="FK5445" s="25"/>
      <c r="FL5445" s="5"/>
    </row>
    <row r="5446" spans="40:168">
      <c r="AN5446" s="14"/>
      <c r="AO5446" s="14"/>
      <c r="AP5446" s="5"/>
      <c r="AQ5446" s="25"/>
      <c r="AR5446" s="25"/>
      <c r="AS5446" s="96"/>
      <c r="AT5446" s="83"/>
      <c r="AU5446" s="14"/>
      <c r="AX5446" s="83"/>
      <c r="AY5446" s="83"/>
      <c r="AZ5446" s="83"/>
      <c r="BA5446" s="83"/>
      <c r="BJ5446" s="54"/>
      <c r="BK5446" s="22"/>
      <c r="BL5446" s="24"/>
      <c r="BP5446" s="23"/>
      <c r="BQ5446" s="24"/>
      <c r="BR5446" s="22"/>
      <c r="BS5446" s="24"/>
      <c r="BT5446" s="24"/>
      <c r="BU5446" s="23"/>
      <c r="BV5446" s="26"/>
      <c r="BX5446" s="6"/>
      <c r="BY5446" s="24"/>
      <c r="BZ5446" s="109"/>
      <c r="CA5446" s="66"/>
      <c r="CB5446" s="5"/>
      <c r="CC5446" s="68"/>
      <c r="CD5446" s="67"/>
      <c r="CE5446" s="67"/>
      <c r="CF5446" s="64"/>
      <c r="CG5446" s="5"/>
      <c r="CH5446" s="69"/>
      <c r="CI5446" s="6"/>
      <c r="CJ5446" s="5"/>
      <c r="CK5446" s="25"/>
      <c r="CL5446" s="5"/>
      <c r="DN5446" s="14"/>
      <c r="DO5446" s="14"/>
      <c r="DP5446" s="5"/>
      <c r="DQ5446" s="25"/>
      <c r="DR5446" s="25"/>
      <c r="DS5446" s="96"/>
      <c r="DT5446" s="83"/>
      <c r="DU5446" s="14"/>
      <c r="DX5446" s="83"/>
      <c r="DY5446" s="83"/>
      <c r="DZ5446" s="83"/>
      <c r="EA5446" s="83"/>
      <c r="EJ5446" s="54"/>
      <c r="EK5446" s="22"/>
      <c r="EL5446" s="24"/>
      <c r="EP5446" s="23"/>
      <c r="EQ5446" s="24"/>
      <c r="ER5446" s="22"/>
      <c r="ES5446" s="24"/>
      <c r="ET5446" s="24"/>
      <c r="EU5446" s="23"/>
      <c r="EV5446" s="26"/>
      <c r="EX5446" s="6"/>
      <c r="EY5446" s="24"/>
      <c r="EZ5446" s="109"/>
      <c r="FA5446" s="66"/>
      <c r="FB5446" s="5"/>
      <c r="FC5446" s="68"/>
      <c r="FD5446" s="67"/>
      <c r="FE5446" s="67"/>
      <c r="FF5446" s="64"/>
      <c r="FG5446" s="5"/>
      <c r="FH5446" s="69"/>
      <c r="FI5446" s="6"/>
      <c r="FJ5446" s="5"/>
      <c r="FK5446" s="25"/>
      <c r="FL5446" s="5"/>
    </row>
    <row r="5447" spans="40:168">
      <c r="AN5447" s="14"/>
      <c r="AO5447" s="14"/>
      <c r="AP5447" s="5"/>
      <c r="AQ5447" s="25"/>
      <c r="AR5447" s="25"/>
      <c r="AS5447" s="96"/>
      <c r="AT5447" s="83"/>
      <c r="AU5447" s="14"/>
      <c r="AX5447" s="83"/>
      <c r="AY5447" s="83"/>
      <c r="AZ5447" s="83"/>
      <c r="BA5447" s="83"/>
      <c r="BJ5447" s="54"/>
      <c r="BK5447" s="22"/>
      <c r="BL5447" s="24"/>
      <c r="BP5447" s="23"/>
      <c r="BQ5447" s="24"/>
      <c r="BR5447" s="22"/>
      <c r="BS5447" s="24"/>
      <c r="BT5447" s="24"/>
      <c r="BU5447" s="23"/>
      <c r="BV5447" s="26"/>
      <c r="BX5447" s="6"/>
      <c r="BY5447" s="24"/>
      <c r="BZ5447" s="109"/>
      <c r="CA5447" s="66"/>
      <c r="CB5447" s="5"/>
      <c r="CC5447" s="68"/>
      <c r="CD5447" s="67"/>
      <c r="CE5447" s="67"/>
      <c r="CF5447" s="64"/>
      <c r="CG5447" s="5"/>
      <c r="CH5447" s="69"/>
      <c r="CI5447" s="6"/>
      <c r="CJ5447" s="5"/>
      <c r="CK5447" s="25"/>
      <c r="CL5447" s="5"/>
      <c r="DN5447" s="14"/>
      <c r="DO5447" s="14"/>
      <c r="DP5447" s="5"/>
      <c r="DQ5447" s="25"/>
      <c r="DR5447" s="25"/>
      <c r="DS5447" s="96"/>
      <c r="DT5447" s="83"/>
      <c r="DU5447" s="14"/>
      <c r="DX5447" s="83"/>
      <c r="DY5447" s="83"/>
      <c r="DZ5447" s="83"/>
      <c r="EA5447" s="83"/>
      <c r="EJ5447" s="54"/>
      <c r="EK5447" s="22"/>
      <c r="EL5447" s="24"/>
      <c r="EP5447" s="23"/>
      <c r="EQ5447" s="24"/>
      <c r="ER5447" s="22"/>
      <c r="ES5447" s="24"/>
      <c r="ET5447" s="24"/>
      <c r="EU5447" s="23"/>
      <c r="EV5447" s="26"/>
      <c r="EX5447" s="6"/>
      <c r="EY5447" s="24"/>
      <c r="EZ5447" s="109"/>
      <c r="FA5447" s="66"/>
      <c r="FB5447" s="5"/>
      <c r="FC5447" s="68"/>
      <c r="FD5447" s="67"/>
      <c r="FE5447" s="67"/>
      <c r="FF5447" s="64"/>
      <c r="FG5447" s="5"/>
      <c r="FH5447" s="69"/>
      <c r="FI5447" s="6"/>
      <c r="FJ5447" s="5"/>
      <c r="FK5447" s="25"/>
      <c r="FL5447" s="5"/>
    </row>
    <row r="5448" spans="40:168">
      <c r="AN5448" s="14"/>
      <c r="AO5448" s="14"/>
      <c r="AP5448" s="5"/>
      <c r="AQ5448" s="25"/>
      <c r="AR5448" s="25"/>
      <c r="AS5448" s="96"/>
      <c r="AT5448" s="83"/>
      <c r="AU5448" s="14"/>
      <c r="AX5448" s="83"/>
      <c r="AY5448" s="83"/>
      <c r="AZ5448" s="83"/>
      <c r="BA5448" s="83"/>
      <c r="BJ5448" s="54"/>
      <c r="BK5448" s="22"/>
      <c r="BL5448" s="24"/>
      <c r="BP5448" s="23"/>
      <c r="BQ5448" s="24"/>
      <c r="BR5448" s="22"/>
      <c r="BS5448" s="24"/>
      <c r="BT5448" s="24"/>
      <c r="BU5448" s="23"/>
      <c r="BV5448" s="26"/>
      <c r="BX5448" s="6"/>
      <c r="BY5448" s="24"/>
      <c r="BZ5448" s="109"/>
      <c r="CA5448" s="66"/>
      <c r="CB5448" s="5"/>
      <c r="CC5448" s="68"/>
      <c r="CD5448" s="67"/>
      <c r="CE5448" s="67"/>
      <c r="CF5448" s="64"/>
      <c r="CG5448" s="5"/>
      <c r="CH5448" s="69"/>
      <c r="CI5448" s="6"/>
      <c r="CJ5448" s="5"/>
      <c r="CK5448" s="25"/>
      <c r="CL5448" s="5"/>
      <c r="DN5448" s="14"/>
      <c r="DO5448" s="14"/>
      <c r="DP5448" s="5"/>
      <c r="DQ5448" s="25"/>
      <c r="DR5448" s="25"/>
      <c r="DS5448" s="96"/>
      <c r="DT5448" s="83"/>
      <c r="DU5448" s="14"/>
      <c r="DX5448" s="83"/>
      <c r="DY5448" s="83"/>
      <c r="DZ5448" s="83"/>
      <c r="EA5448" s="83"/>
      <c r="EJ5448" s="54"/>
      <c r="EK5448" s="22"/>
      <c r="EL5448" s="24"/>
      <c r="EP5448" s="23"/>
      <c r="EQ5448" s="24"/>
      <c r="ER5448" s="22"/>
      <c r="ES5448" s="24"/>
      <c r="ET5448" s="24"/>
      <c r="EU5448" s="23"/>
      <c r="EV5448" s="26"/>
      <c r="EX5448" s="6"/>
      <c r="EY5448" s="24"/>
      <c r="EZ5448" s="109"/>
      <c r="FA5448" s="66"/>
      <c r="FB5448" s="5"/>
      <c r="FC5448" s="68"/>
      <c r="FD5448" s="67"/>
      <c r="FE5448" s="67"/>
      <c r="FF5448" s="64"/>
      <c r="FG5448" s="5"/>
      <c r="FH5448" s="69"/>
      <c r="FI5448" s="6"/>
      <c r="FJ5448" s="5"/>
      <c r="FK5448" s="25"/>
      <c r="FL5448" s="5"/>
    </row>
    <row r="5449" spans="40:168">
      <c r="AN5449" s="14"/>
      <c r="AO5449" s="14"/>
      <c r="AP5449" s="5"/>
      <c r="AQ5449" s="25"/>
      <c r="AR5449" s="25"/>
      <c r="AS5449" s="96"/>
      <c r="AT5449" s="83"/>
      <c r="AU5449" s="14"/>
      <c r="AX5449" s="83"/>
      <c r="AY5449" s="83"/>
      <c r="AZ5449" s="83"/>
      <c r="BA5449" s="83"/>
      <c r="BJ5449" s="54"/>
      <c r="BK5449" s="22"/>
      <c r="BL5449" s="24"/>
      <c r="BP5449" s="23"/>
      <c r="BQ5449" s="24"/>
      <c r="BR5449" s="22"/>
      <c r="BS5449" s="24"/>
      <c r="BT5449" s="24"/>
      <c r="BU5449" s="23"/>
      <c r="BV5449" s="26"/>
      <c r="BX5449" s="6"/>
      <c r="BY5449" s="24"/>
      <c r="BZ5449" s="109"/>
      <c r="CA5449" s="66"/>
      <c r="CB5449" s="5"/>
      <c r="CC5449" s="68"/>
      <c r="CD5449" s="67"/>
      <c r="CE5449" s="67"/>
      <c r="CF5449" s="64"/>
      <c r="CG5449" s="5"/>
      <c r="CH5449" s="69"/>
      <c r="CI5449" s="6"/>
      <c r="CJ5449" s="5"/>
      <c r="CK5449" s="25"/>
      <c r="CL5449" s="5"/>
      <c r="DN5449" s="14"/>
      <c r="DO5449" s="14"/>
      <c r="DP5449" s="5"/>
      <c r="DQ5449" s="25"/>
      <c r="DR5449" s="25"/>
      <c r="DS5449" s="96"/>
      <c r="DT5449" s="83"/>
      <c r="DU5449" s="14"/>
      <c r="DX5449" s="83"/>
      <c r="DY5449" s="83"/>
      <c r="DZ5449" s="83"/>
      <c r="EA5449" s="83"/>
      <c r="EJ5449" s="54"/>
      <c r="EK5449" s="22"/>
      <c r="EL5449" s="24"/>
      <c r="EP5449" s="23"/>
      <c r="EQ5449" s="24"/>
      <c r="ER5449" s="22"/>
      <c r="ES5449" s="24"/>
      <c r="ET5449" s="24"/>
      <c r="EU5449" s="23"/>
      <c r="EV5449" s="26"/>
      <c r="EX5449" s="6"/>
      <c r="EY5449" s="24"/>
      <c r="EZ5449" s="109"/>
      <c r="FA5449" s="66"/>
      <c r="FB5449" s="5"/>
      <c r="FC5449" s="68"/>
      <c r="FD5449" s="67"/>
      <c r="FE5449" s="67"/>
      <c r="FF5449" s="64"/>
      <c r="FG5449" s="5"/>
      <c r="FH5449" s="69"/>
      <c r="FI5449" s="6"/>
      <c r="FJ5449" s="5"/>
      <c r="FK5449" s="25"/>
      <c r="FL5449" s="5"/>
    </row>
    <row r="5450" spans="40:168">
      <c r="AN5450" s="14"/>
      <c r="AO5450" s="14"/>
      <c r="AP5450" s="5"/>
      <c r="AQ5450" s="25"/>
      <c r="AR5450" s="25"/>
      <c r="AS5450" s="96"/>
      <c r="AT5450" s="83"/>
      <c r="AU5450" s="14"/>
      <c r="AX5450" s="83"/>
      <c r="AY5450" s="83"/>
      <c r="AZ5450" s="83"/>
      <c r="BA5450" s="83"/>
      <c r="BJ5450" s="54"/>
      <c r="BK5450" s="22"/>
      <c r="BL5450" s="24"/>
      <c r="BP5450" s="23"/>
      <c r="BQ5450" s="24"/>
      <c r="BR5450" s="22"/>
      <c r="BS5450" s="24"/>
      <c r="BT5450" s="24"/>
      <c r="BU5450" s="23"/>
      <c r="BV5450" s="26"/>
      <c r="BX5450" s="6"/>
      <c r="BY5450" s="24"/>
      <c r="BZ5450" s="109"/>
      <c r="CA5450" s="66"/>
      <c r="CB5450" s="5"/>
      <c r="CC5450" s="68"/>
      <c r="CD5450" s="67"/>
      <c r="CE5450" s="67"/>
      <c r="CF5450" s="64"/>
      <c r="CG5450" s="5"/>
      <c r="CH5450" s="69"/>
      <c r="CI5450" s="6"/>
      <c r="CJ5450" s="5"/>
      <c r="CK5450" s="25"/>
      <c r="CL5450" s="5"/>
      <c r="DN5450" s="14"/>
      <c r="DO5450" s="14"/>
      <c r="DP5450" s="5"/>
      <c r="DQ5450" s="25"/>
      <c r="DR5450" s="25"/>
      <c r="DS5450" s="96"/>
      <c r="DT5450" s="83"/>
      <c r="DU5450" s="14"/>
      <c r="DX5450" s="83"/>
      <c r="DY5450" s="83"/>
      <c r="DZ5450" s="83"/>
      <c r="EA5450" s="83"/>
      <c r="EJ5450" s="54"/>
      <c r="EK5450" s="22"/>
      <c r="EL5450" s="24"/>
      <c r="EP5450" s="23"/>
      <c r="EQ5450" s="24"/>
      <c r="ER5450" s="22"/>
      <c r="ES5450" s="24"/>
      <c r="ET5450" s="24"/>
      <c r="EU5450" s="23"/>
      <c r="EV5450" s="26"/>
      <c r="EX5450" s="6"/>
      <c r="EY5450" s="24"/>
      <c r="EZ5450" s="109"/>
      <c r="FA5450" s="66"/>
      <c r="FB5450" s="5"/>
      <c r="FC5450" s="68"/>
      <c r="FD5450" s="67"/>
      <c r="FE5450" s="67"/>
      <c r="FF5450" s="64"/>
      <c r="FG5450" s="5"/>
      <c r="FH5450" s="69"/>
      <c r="FI5450" s="6"/>
      <c r="FJ5450" s="5"/>
      <c r="FK5450" s="25"/>
      <c r="FL5450" s="5"/>
    </row>
    <row r="5451" spans="40:168">
      <c r="AN5451" s="14"/>
      <c r="AO5451" s="14"/>
      <c r="AP5451" s="5"/>
      <c r="AQ5451" s="25"/>
      <c r="AR5451" s="25"/>
      <c r="AS5451" s="96"/>
      <c r="AT5451" s="83"/>
      <c r="AU5451" s="14"/>
      <c r="AX5451" s="83"/>
      <c r="AY5451" s="83"/>
      <c r="AZ5451" s="83"/>
      <c r="BA5451" s="83"/>
      <c r="BJ5451" s="54"/>
      <c r="BK5451" s="22"/>
      <c r="BL5451" s="24"/>
      <c r="BP5451" s="23"/>
      <c r="BQ5451" s="24"/>
      <c r="BR5451" s="22"/>
      <c r="BS5451" s="24"/>
      <c r="BT5451" s="24"/>
      <c r="BU5451" s="23"/>
      <c r="BV5451" s="26"/>
      <c r="BX5451" s="6"/>
      <c r="BY5451" s="24"/>
      <c r="BZ5451" s="109"/>
      <c r="CA5451" s="66"/>
      <c r="CB5451" s="5"/>
      <c r="CC5451" s="68"/>
      <c r="CD5451" s="67"/>
      <c r="CE5451" s="67"/>
      <c r="CF5451" s="64"/>
      <c r="CG5451" s="5"/>
      <c r="CH5451" s="69"/>
      <c r="CI5451" s="6"/>
      <c r="CJ5451" s="5"/>
      <c r="CK5451" s="25"/>
      <c r="CL5451" s="5"/>
      <c r="DN5451" s="14"/>
      <c r="DO5451" s="14"/>
      <c r="DP5451" s="5"/>
      <c r="DQ5451" s="25"/>
      <c r="DR5451" s="25"/>
      <c r="DS5451" s="96"/>
      <c r="DT5451" s="83"/>
      <c r="DU5451" s="14"/>
      <c r="DX5451" s="83"/>
      <c r="DY5451" s="83"/>
      <c r="DZ5451" s="83"/>
      <c r="EA5451" s="83"/>
      <c r="EJ5451" s="54"/>
      <c r="EK5451" s="22"/>
      <c r="EL5451" s="24"/>
      <c r="EP5451" s="23"/>
      <c r="EQ5451" s="24"/>
      <c r="ER5451" s="22"/>
      <c r="ES5451" s="24"/>
      <c r="ET5451" s="24"/>
      <c r="EU5451" s="23"/>
      <c r="EV5451" s="26"/>
      <c r="EX5451" s="6"/>
      <c r="EY5451" s="24"/>
      <c r="EZ5451" s="109"/>
      <c r="FA5451" s="66"/>
      <c r="FB5451" s="5"/>
      <c r="FC5451" s="68"/>
      <c r="FD5451" s="67"/>
      <c r="FE5451" s="67"/>
      <c r="FF5451" s="64"/>
      <c r="FG5451" s="5"/>
      <c r="FH5451" s="69"/>
      <c r="FI5451" s="6"/>
      <c r="FJ5451" s="5"/>
      <c r="FK5451" s="25"/>
      <c r="FL5451" s="5"/>
    </row>
    <row r="5452" spans="40:168">
      <c r="AN5452" s="14"/>
      <c r="AO5452" s="14"/>
      <c r="AP5452" s="5"/>
      <c r="AQ5452" s="25"/>
      <c r="AR5452" s="25"/>
      <c r="AS5452" s="96"/>
      <c r="AT5452" s="83"/>
      <c r="AU5452" s="14"/>
      <c r="AX5452" s="83"/>
      <c r="AY5452" s="83"/>
      <c r="AZ5452" s="83"/>
      <c r="BA5452" s="83"/>
      <c r="BJ5452" s="54"/>
      <c r="BK5452" s="22"/>
      <c r="BL5452" s="24"/>
      <c r="BP5452" s="23"/>
      <c r="BQ5452" s="24"/>
      <c r="BR5452" s="22"/>
      <c r="BS5452" s="24"/>
      <c r="BT5452" s="24"/>
      <c r="BU5452" s="23"/>
      <c r="BV5452" s="26"/>
      <c r="BX5452" s="6"/>
      <c r="BY5452" s="24"/>
      <c r="BZ5452" s="109"/>
      <c r="CA5452" s="66"/>
      <c r="CB5452" s="5"/>
      <c r="CC5452" s="68"/>
      <c r="CD5452" s="67"/>
      <c r="CE5452" s="67"/>
      <c r="CF5452" s="64"/>
      <c r="CG5452" s="5"/>
      <c r="CH5452" s="69"/>
      <c r="CI5452" s="6"/>
      <c r="CJ5452" s="5"/>
      <c r="CK5452" s="25"/>
      <c r="CL5452" s="5"/>
      <c r="DN5452" s="14"/>
      <c r="DO5452" s="14"/>
      <c r="DP5452" s="5"/>
      <c r="DQ5452" s="25"/>
      <c r="DR5452" s="25"/>
      <c r="DS5452" s="96"/>
      <c r="DT5452" s="83"/>
      <c r="DU5452" s="14"/>
      <c r="DX5452" s="83"/>
      <c r="DY5452" s="83"/>
      <c r="DZ5452" s="83"/>
      <c r="EA5452" s="83"/>
      <c r="EJ5452" s="54"/>
      <c r="EK5452" s="22"/>
      <c r="EL5452" s="24"/>
      <c r="EP5452" s="23"/>
      <c r="EQ5452" s="24"/>
      <c r="ER5452" s="22"/>
      <c r="ES5452" s="24"/>
      <c r="ET5452" s="24"/>
      <c r="EU5452" s="23"/>
      <c r="EV5452" s="26"/>
      <c r="EX5452" s="6"/>
      <c r="EY5452" s="24"/>
      <c r="EZ5452" s="109"/>
      <c r="FA5452" s="66"/>
      <c r="FB5452" s="5"/>
      <c r="FC5452" s="68"/>
      <c r="FD5452" s="67"/>
      <c r="FE5452" s="67"/>
      <c r="FF5452" s="64"/>
      <c r="FG5452" s="5"/>
      <c r="FH5452" s="69"/>
      <c r="FI5452" s="6"/>
      <c r="FJ5452" s="5"/>
      <c r="FK5452" s="25"/>
      <c r="FL5452" s="5"/>
    </row>
    <row r="5453" spans="40:168">
      <c r="AN5453" s="14"/>
      <c r="AO5453" s="14"/>
      <c r="AP5453" s="5"/>
      <c r="AQ5453" s="25"/>
      <c r="AR5453" s="25"/>
      <c r="AS5453" s="96"/>
      <c r="AT5453" s="83"/>
      <c r="AU5453" s="14"/>
      <c r="AX5453" s="83"/>
      <c r="AY5453" s="83"/>
      <c r="AZ5453" s="83"/>
      <c r="BA5453" s="83"/>
      <c r="BJ5453" s="54"/>
      <c r="BK5453" s="22"/>
      <c r="BL5453" s="24"/>
      <c r="BP5453" s="23"/>
      <c r="BQ5453" s="24"/>
      <c r="BR5453" s="22"/>
      <c r="BS5453" s="24"/>
      <c r="BT5453" s="24"/>
      <c r="BU5453" s="23"/>
      <c r="BV5453" s="26"/>
      <c r="BX5453" s="6"/>
      <c r="BY5453" s="24"/>
      <c r="BZ5453" s="109"/>
      <c r="CA5453" s="66"/>
      <c r="CB5453" s="5"/>
      <c r="CC5453" s="68"/>
      <c r="CD5453" s="67"/>
      <c r="CE5453" s="67"/>
      <c r="CF5453" s="64"/>
      <c r="CG5453" s="5"/>
      <c r="CH5453" s="69"/>
      <c r="CI5453" s="6"/>
      <c r="CJ5453" s="5"/>
      <c r="CK5453" s="25"/>
      <c r="CL5453" s="5"/>
      <c r="DN5453" s="14"/>
      <c r="DO5453" s="14"/>
      <c r="DP5453" s="5"/>
      <c r="DQ5453" s="25"/>
      <c r="DR5453" s="25"/>
      <c r="DS5453" s="96"/>
      <c r="DT5453" s="83"/>
      <c r="DU5453" s="14"/>
      <c r="DX5453" s="83"/>
      <c r="DY5453" s="83"/>
      <c r="DZ5453" s="83"/>
      <c r="EA5453" s="83"/>
      <c r="EJ5453" s="54"/>
      <c r="EK5453" s="22"/>
      <c r="EL5453" s="24"/>
      <c r="EP5453" s="23"/>
      <c r="EQ5453" s="24"/>
      <c r="ER5453" s="22"/>
      <c r="ES5453" s="24"/>
      <c r="ET5453" s="24"/>
      <c r="EU5453" s="23"/>
      <c r="EV5453" s="26"/>
      <c r="EX5453" s="6"/>
      <c r="EY5453" s="24"/>
      <c r="EZ5453" s="109"/>
      <c r="FA5453" s="66"/>
      <c r="FB5453" s="5"/>
      <c r="FC5453" s="68"/>
      <c r="FD5453" s="67"/>
      <c r="FE5453" s="67"/>
      <c r="FF5453" s="64"/>
      <c r="FG5453" s="5"/>
      <c r="FH5453" s="69"/>
      <c r="FI5453" s="6"/>
      <c r="FJ5453" s="5"/>
      <c r="FK5453" s="25"/>
      <c r="FL5453" s="5"/>
    </row>
    <row r="5454" spans="40:168">
      <c r="AN5454" s="14"/>
      <c r="AO5454" s="14"/>
      <c r="AP5454" s="5"/>
      <c r="AQ5454" s="25"/>
      <c r="AR5454" s="25"/>
      <c r="AS5454" s="96"/>
      <c r="AT5454" s="83"/>
      <c r="AU5454" s="14"/>
      <c r="AX5454" s="83"/>
      <c r="AY5454" s="83"/>
      <c r="AZ5454" s="83"/>
      <c r="BA5454" s="83"/>
      <c r="BJ5454" s="54"/>
      <c r="BK5454" s="22"/>
      <c r="BL5454" s="24"/>
      <c r="BP5454" s="23"/>
      <c r="BQ5454" s="24"/>
      <c r="BR5454" s="22"/>
      <c r="BS5454" s="24"/>
      <c r="BT5454" s="24"/>
      <c r="BU5454" s="23"/>
      <c r="BV5454" s="26"/>
      <c r="BX5454" s="6"/>
      <c r="BY5454" s="24"/>
      <c r="BZ5454" s="109"/>
      <c r="CA5454" s="66"/>
      <c r="CB5454" s="5"/>
      <c r="CC5454" s="68"/>
      <c r="CD5454" s="67"/>
      <c r="CE5454" s="67"/>
      <c r="CF5454" s="64"/>
      <c r="CG5454" s="5"/>
      <c r="CH5454" s="69"/>
      <c r="CI5454" s="6"/>
      <c r="CJ5454" s="5"/>
      <c r="CK5454" s="25"/>
      <c r="CL5454" s="5"/>
      <c r="DN5454" s="14"/>
      <c r="DO5454" s="14"/>
      <c r="DP5454" s="5"/>
      <c r="DQ5454" s="25"/>
      <c r="DR5454" s="25"/>
      <c r="DS5454" s="96"/>
      <c r="DT5454" s="83"/>
      <c r="DU5454" s="14"/>
      <c r="DX5454" s="83"/>
      <c r="DY5454" s="83"/>
      <c r="DZ5454" s="83"/>
      <c r="EA5454" s="83"/>
      <c r="EJ5454" s="54"/>
      <c r="EK5454" s="22"/>
      <c r="EL5454" s="24"/>
      <c r="EP5454" s="23"/>
      <c r="EQ5454" s="24"/>
      <c r="ER5454" s="22"/>
      <c r="ES5454" s="24"/>
      <c r="ET5454" s="24"/>
      <c r="EU5454" s="23"/>
      <c r="EV5454" s="26"/>
      <c r="EX5454" s="6"/>
      <c r="EY5454" s="24"/>
      <c r="EZ5454" s="109"/>
      <c r="FA5454" s="66"/>
      <c r="FB5454" s="5"/>
      <c r="FC5454" s="68"/>
      <c r="FD5454" s="67"/>
      <c r="FE5454" s="67"/>
      <c r="FF5454" s="64"/>
      <c r="FG5454" s="5"/>
      <c r="FH5454" s="69"/>
      <c r="FI5454" s="6"/>
      <c r="FJ5454" s="5"/>
      <c r="FK5454" s="25"/>
      <c r="FL5454" s="5"/>
    </row>
    <row r="5455" spans="40:168">
      <c r="AN5455" s="14"/>
      <c r="AO5455" s="14"/>
      <c r="AP5455" s="5"/>
      <c r="AQ5455" s="25"/>
      <c r="AR5455" s="25"/>
      <c r="AS5455" s="96"/>
      <c r="AT5455" s="83"/>
      <c r="AU5455" s="14"/>
      <c r="AX5455" s="83"/>
      <c r="AY5455" s="83"/>
      <c r="AZ5455" s="83"/>
      <c r="BA5455" s="83"/>
      <c r="BJ5455" s="54"/>
      <c r="BK5455" s="22"/>
      <c r="BL5455" s="24"/>
      <c r="BP5455" s="23"/>
      <c r="BQ5455" s="24"/>
      <c r="BR5455" s="22"/>
      <c r="BS5455" s="24"/>
      <c r="BT5455" s="24"/>
      <c r="BU5455" s="23"/>
      <c r="BV5455" s="26"/>
      <c r="BX5455" s="6"/>
      <c r="BY5455" s="24"/>
      <c r="BZ5455" s="109"/>
      <c r="CA5455" s="66"/>
      <c r="CB5455" s="5"/>
      <c r="CC5455" s="68"/>
      <c r="CD5455" s="67"/>
      <c r="CE5455" s="67"/>
      <c r="CF5455" s="64"/>
      <c r="CG5455" s="5"/>
      <c r="CH5455" s="69"/>
      <c r="CI5455" s="6"/>
      <c r="CJ5455" s="5"/>
      <c r="CK5455" s="25"/>
      <c r="CL5455" s="5"/>
      <c r="DN5455" s="14"/>
      <c r="DO5455" s="14"/>
      <c r="DP5455" s="5"/>
      <c r="DQ5455" s="25"/>
      <c r="DR5455" s="25"/>
      <c r="DS5455" s="96"/>
      <c r="DT5455" s="83"/>
      <c r="DU5455" s="14"/>
      <c r="DX5455" s="83"/>
      <c r="DY5455" s="83"/>
      <c r="DZ5455" s="83"/>
      <c r="EA5455" s="83"/>
      <c r="EJ5455" s="54"/>
      <c r="EK5455" s="22"/>
      <c r="EL5455" s="24"/>
      <c r="EP5455" s="23"/>
      <c r="EQ5455" s="24"/>
      <c r="ER5455" s="22"/>
      <c r="ES5455" s="24"/>
      <c r="ET5455" s="24"/>
      <c r="EU5455" s="23"/>
      <c r="EV5455" s="26"/>
      <c r="EX5455" s="6"/>
      <c r="EY5455" s="24"/>
      <c r="EZ5455" s="109"/>
      <c r="FA5455" s="66"/>
      <c r="FB5455" s="5"/>
      <c r="FC5455" s="68"/>
      <c r="FD5455" s="67"/>
      <c r="FE5455" s="67"/>
      <c r="FF5455" s="64"/>
      <c r="FG5455" s="5"/>
      <c r="FH5455" s="69"/>
      <c r="FI5455" s="6"/>
      <c r="FJ5455" s="5"/>
      <c r="FK5455" s="25"/>
      <c r="FL5455" s="5"/>
    </row>
    <row r="5456" spans="40:168">
      <c r="AN5456" s="14"/>
      <c r="AO5456" s="14"/>
      <c r="AP5456" s="5"/>
      <c r="AQ5456" s="25"/>
      <c r="AR5456" s="25"/>
      <c r="AS5456" s="96"/>
      <c r="AT5456" s="83"/>
      <c r="AU5456" s="14"/>
      <c r="AX5456" s="83"/>
      <c r="AY5456" s="83"/>
      <c r="AZ5456" s="83"/>
      <c r="BA5456" s="83"/>
      <c r="BJ5456" s="54"/>
      <c r="BK5456" s="22"/>
      <c r="BL5456" s="24"/>
      <c r="BP5456" s="23"/>
      <c r="BQ5456" s="24"/>
      <c r="BR5456" s="22"/>
      <c r="BS5456" s="24"/>
      <c r="BT5456" s="24"/>
      <c r="BU5456" s="23"/>
      <c r="BV5456" s="26"/>
      <c r="BX5456" s="6"/>
      <c r="BY5456" s="24"/>
      <c r="BZ5456" s="109"/>
      <c r="CA5456" s="66"/>
      <c r="CB5456" s="5"/>
      <c r="CC5456" s="68"/>
      <c r="CD5456" s="67"/>
      <c r="CE5456" s="67"/>
      <c r="CF5456" s="64"/>
      <c r="CG5456" s="5"/>
      <c r="CH5456" s="69"/>
      <c r="CI5456" s="6"/>
      <c r="CJ5456" s="5"/>
      <c r="CK5456" s="25"/>
      <c r="CL5456" s="5"/>
      <c r="DN5456" s="14"/>
      <c r="DO5456" s="14"/>
      <c r="DP5456" s="5"/>
      <c r="DQ5456" s="25"/>
      <c r="DR5456" s="25"/>
      <c r="DS5456" s="96"/>
      <c r="DT5456" s="83"/>
      <c r="DU5456" s="14"/>
      <c r="DX5456" s="83"/>
      <c r="DY5456" s="83"/>
      <c r="DZ5456" s="83"/>
      <c r="EA5456" s="83"/>
      <c r="EJ5456" s="54"/>
      <c r="EK5456" s="22"/>
      <c r="EL5456" s="24"/>
      <c r="EP5456" s="23"/>
      <c r="EQ5456" s="24"/>
      <c r="ER5456" s="22"/>
      <c r="ES5456" s="24"/>
      <c r="ET5456" s="24"/>
      <c r="EU5456" s="23"/>
      <c r="EV5456" s="26"/>
      <c r="EX5456" s="6"/>
      <c r="EY5456" s="24"/>
      <c r="EZ5456" s="109"/>
      <c r="FA5456" s="66"/>
      <c r="FB5456" s="5"/>
      <c r="FC5456" s="68"/>
      <c r="FD5456" s="67"/>
      <c r="FE5456" s="67"/>
      <c r="FF5456" s="64"/>
      <c r="FG5456" s="5"/>
      <c r="FH5456" s="69"/>
      <c r="FI5456" s="6"/>
      <c r="FJ5456" s="5"/>
      <c r="FK5456" s="25"/>
      <c r="FL5456" s="5"/>
    </row>
    <row r="5457" spans="40:168">
      <c r="AN5457" s="14"/>
      <c r="AO5457" s="14"/>
      <c r="AP5457" s="5"/>
      <c r="AQ5457" s="25"/>
      <c r="AR5457" s="25"/>
      <c r="AS5457" s="96"/>
      <c r="AT5457" s="83"/>
      <c r="AU5457" s="14"/>
      <c r="AX5457" s="83"/>
      <c r="AY5457" s="83"/>
      <c r="AZ5457" s="83"/>
      <c r="BA5457" s="83"/>
      <c r="BJ5457" s="54"/>
      <c r="BK5457" s="22"/>
      <c r="BL5457" s="24"/>
      <c r="BP5457" s="23"/>
      <c r="BQ5457" s="24"/>
      <c r="BR5457" s="22"/>
      <c r="BS5457" s="24"/>
      <c r="BT5457" s="24"/>
      <c r="BU5457" s="23"/>
      <c r="BV5457" s="26"/>
      <c r="BX5457" s="6"/>
      <c r="BY5457" s="24"/>
      <c r="BZ5457" s="109"/>
      <c r="CA5457" s="66"/>
      <c r="CB5457" s="5"/>
      <c r="CC5457" s="68"/>
      <c r="CD5457" s="67"/>
      <c r="CE5457" s="67"/>
      <c r="CF5457" s="64"/>
      <c r="CG5457" s="5"/>
      <c r="CH5457" s="69"/>
      <c r="CI5457" s="6"/>
      <c r="CJ5457" s="5"/>
      <c r="CK5457" s="25"/>
      <c r="CL5457" s="5"/>
      <c r="DN5457" s="14"/>
      <c r="DO5457" s="14"/>
      <c r="DP5457" s="5"/>
      <c r="DQ5457" s="25"/>
      <c r="DR5457" s="25"/>
      <c r="DS5457" s="96"/>
      <c r="DT5457" s="83"/>
      <c r="DU5457" s="14"/>
      <c r="DX5457" s="83"/>
      <c r="DY5457" s="83"/>
      <c r="DZ5457" s="83"/>
      <c r="EA5457" s="83"/>
      <c r="EJ5457" s="54"/>
      <c r="EK5457" s="22"/>
      <c r="EL5457" s="24"/>
      <c r="EP5457" s="23"/>
      <c r="EQ5457" s="24"/>
      <c r="ER5457" s="22"/>
      <c r="ES5457" s="24"/>
      <c r="ET5457" s="24"/>
      <c r="EU5457" s="23"/>
      <c r="EV5457" s="26"/>
      <c r="EX5457" s="6"/>
      <c r="EY5457" s="24"/>
      <c r="EZ5457" s="109"/>
      <c r="FA5457" s="66"/>
      <c r="FB5457" s="5"/>
      <c r="FC5457" s="68"/>
      <c r="FD5457" s="67"/>
      <c r="FE5457" s="67"/>
      <c r="FF5457" s="64"/>
      <c r="FG5457" s="5"/>
      <c r="FH5457" s="69"/>
      <c r="FI5457" s="6"/>
      <c r="FJ5457" s="5"/>
      <c r="FK5457" s="25"/>
      <c r="FL5457" s="5"/>
    </row>
    <row r="5458" spans="40:168">
      <c r="AN5458" s="14"/>
      <c r="AO5458" s="14"/>
      <c r="AP5458" s="5"/>
      <c r="AQ5458" s="25"/>
      <c r="AR5458" s="25"/>
      <c r="AS5458" s="96"/>
      <c r="AT5458" s="83"/>
      <c r="AU5458" s="14"/>
      <c r="AX5458" s="83"/>
      <c r="AY5458" s="83"/>
      <c r="AZ5458" s="83"/>
      <c r="BA5458" s="83"/>
      <c r="BJ5458" s="54"/>
      <c r="BK5458" s="22"/>
      <c r="BL5458" s="24"/>
      <c r="BP5458" s="23"/>
      <c r="BQ5458" s="24"/>
      <c r="BR5458" s="22"/>
      <c r="BS5458" s="24"/>
      <c r="BT5458" s="24"/>
      <c r="BU5458" s="23"/>
      <c r="BV5458" s="26"/>
      <c r="BX5458" s="6"/>
      <c r="BY5458" s="24"/>
      <c r="BZ5458" s="109"/>
      <c r="CA5458" s="66"/>
      <c r="CB5458" s="5"/>
      <c r="CC5458" s="68"/>
      <c r="CD5458" s="67"/>
      <c r="CE5458" s="67"/>
      <c r="CF5458" s="64"/>
      <c r="CG5458" s="5"/>
      <c r="CH5458" s="69"/>
      <c r="CI5458" s="6"/>
      <c r="CJ5458" s="5"/>
      <c r="CK5458" s="25"/>
      <c r="CL5458" s="5"/>
      <c r="DN5458" s="14"/>
      <c r="DO5458" s="14"/>
      <c r="DP5458" s="5"/>
      <c r="DQ5458" s="25"/>
      <c r="DR5458" s="25"/>
      <c r="DS5458" s="96"/>
      <c r="DT5458" s="83"/>
      <c r="DU5458" s="14"/>
      <c r="DX5458" s="83"/>
      <c r="DY5458" s="83"/>
      <c r="DZ5458" s="83"/>
      <c r="EA5458" s="83"/>
      <c r="EJ5458" s="54"/>
      <c r="EK5458" s="22"/>
      <c r="EL5458" s="24"/>
      <c r="EP5458" s="23"/>
      <c r="EQ5458" s="24"/>
      <c r="ER5458" s="22"/>
      <c r="ES5458" s="24"/>
      <c r="ET5458" s="24"/>
      <c r="EU5458" s="23"/>
      <c r="EV5458" s="26"/>
      <c r="EX5458" s="6"/>
      <c r="EY5458" s="24"/>
      <c r="EZ5458" s="109"/>
      <c r="FA5458" s="66"/>
      <c r="FB5458" s="5"/>
      <c r="FC5458" s="68"/>
      <c r="FD5458" s="67"/>
      <c r="FE5458" s="67"/>
      <c r="FF5458" s="64"/>
      <c r="FG5458" s="5"/>
      <c r="FH5458" s="69"/>
      <c r="FI5458" s="6"/>
      <c r="FJ5458" s="5"/>
      <c r="FK5458" s="25"/>
      <c r="FL5458" s="5"/>
    </row>
    <row r="5459" spans="40:168">
      <c r="AN5459" s="14"/>
      <c r="AO5459" s="14"/>
      <c r="AP5459" s="5"/>
      <c r="AQ5459" s="25"/>
      <c r="AR5459" s="25"/>
      <c r="AS5459" s="96"/>
      <c r="AT5459" s="83"/>
      <c r="AU5459" s="14"/>
      <c r="AX5459" s="83"/>
      <c r="AY5459" s="83"/>
      <c r="AZ5459" s="83"/>
      <c r="BA5459" s="83"/>
      <c r="BJ5459" s="54"/>
      <c r="BK5459" s="22"/>
      <c r="BL5459" s="24"/>
      <c r="BP5459" s="23"/>
      <c r="BQ5459" s="24"/>
      <c r="BR5459" s="22"/>
      <c r="BS5459" s="24"/>
      <c r="BT5459" s="24"/>
      <c r="BU5459" s="23"/>
      <c r="BV5459" s="26"/>
      <c r="BX5459" s="6"/>
      <c r="BY5459" s="24"/>
      <c r="BZ5459" s="109"/>
      <c r="CA5459" s="66"/>
      <c r="CB5459" s="5"/>
      <c r="CC5459" s="68"/>
      <c r="CD5459" s="67"/>
      <c r="CE5459" s="67"/>
      <c r="CF5459" s="64"/>
      <c r="CG5459" s="5"/>
      <c r="CH5459" s="69"/>
      <c r="CI5459" s="6"/>
      <c r="CJ5459" s="5"/>
      <c r="CK5459" s="25"/>
      <c r="CL5459" s="5"/>
      <c r="DN5459" s="14"/>
      <c r="DO5459" s="14"/>
      <c r="DP5459" s="5"/>
      <c r="DQ5459" s="25"/>
      <c r="DR5459" s="25"/>
      <c r="DS5459" s="96"/>
      <c r="DT5459" s="83"/>
      <c r="DU5459" s="14"/>
      <c r="DX5459" s="83"/>
      <c r="DY5459" s="83"/>
      <c r="DZ5459" s="83"/>
      <c r="EA5459" s="83"/>
      <c r="EJ5459" s="54"/>
      <c r="EK5459" s="22"/>
      <c r="EL5459" s="24"/>
      <c r="EP5459" s="23"/>
      <c r="EQ5459" s="24"/>
      <c r="ER5459" s="22"/>
      <c r="ES5459" s="24"/>
      <c r="ET5459" s="24"/>
      <c r="EU5459" s="23"/>
      <c r="EV5459" s="26"/>
      <c r="EX5459" s="6"/>
      <c r="EY5459" s="24"/>
      <c r="EZ5459" s="109"/>
      <c r="FA5459" s="66"/>
      <c r="FB5459" s="5"/>
      <c r="FC5459" s="68"/>
      <c r="FD5459" s="67"/>
      <c r="FE5459" s="67"/>
      <c r="FF5459" s="64"/>
      <c r="FG5459" s="5"/>
      <c r="FH5459" s="69"/>
      <c r="FI5459" s="6"/>
      <c r="FJ5459" s="5"/>
      <c r="FK5459" s="25"/>
      <c r="FL5459" s="5"/>
    </row>
    <row r="5460" spans="40:168">
      <c r="AN5460" s="14"/>
      <c r="AO5460" s="14"/>
      <c r="AP5460" s="5"/>
      <c r="AQ5460" s="25"/>
      <c r="AR5460" s="25"/>
      <c r="AS5460" s="96"/>
      <c r="AT5460" s="83"/>
      <c r="AU5460" s="14"/>
      <c r="AX5460" s="83"/>
      <c r="AY5460" s="83"/>
      <c r="AZ5460" s="83"/>
      <c r="BA5460" s="83"/>
      <c r="BJ5460" s="54"/>
      <c r="BK5460" s="22"/>
      <c r="BL5460" s="24"/>
      <c r="BP5460" s="23"/>
      <c r="BQ5460" s="24"/>
      <c r="BR5460" s="22"/>
      <c r="BS5460" s="24"/>
      <c r="BT5460" s="24"/>
      <c r="BU5460" s="23"/>
      <c r="BV5460" s="26"/>
      <c r="BX5460" s="6"/>
      <c r="BY5460" s="24"/>
      <c r="BZ5460" s="109"/>
      <c r="CA5460" s="66"/>
      <c r="CB5460" s="5"/>
      <c r="CC5460" s="68"/>
      <c r="CD5460" s="67"/>
      <c r="CE5460" s="67"/>
      <c r="CF5460" s="64"/>
      <c r="CG5460" s="5"/>
      <c r="CH5460" s="69"/>
      <c r="CI5460" s="6"/>
      <c r="CJ5460" s="5"/>
      <c r="CK5460" s="25"/>
      <c r="CL5460" s="5"/>
      <c r="DN5460" s="14"/>
      <c r="DO5460" s="14"/>
      <c r="DP5460" s="5"/>
      <c r="DQ5460" s="25"/>
      <c r="DR5460" s="25"/>
      <c r="DS5460" s="96"/>
      <c r="DT5460" s="83"/>
      <c r="DU5460" s="14"/>
      <c r="DX5460" s="83"/>
      <c r="DY5460" s="83"/>
      <c r="DZ5460" s="83"/>
      <c r="EA5460" s="83"/>
      <c r="EJ5460" s="54"/>
      <c r="EK5460" s="22"/>
      <c r="EL5460" s="24"/>
      <c r="EP5460" s="23"/>
      <c r="EQ5460" s="24"/>
      <c r="ER5460" s="22"/>
      <c r="ES5460" s="24"/>
      <c r="ET5460" s="24"/>
      <c r="EU5460" s="23"/>
      <c r="EV5460" s="26"/>
      <c r="EX5460" s="6"/>
      <c r="EY5460" s="24"/>
      <c r="EZ5460" s="109"/>
      <c r="FA5460" s="66"/>
      <c r="FB5460" s="5"/>
      <c r="FC5460" s="68"/>
      <c r="FD5460" s="67"/>
      <c r="FE5460" s="67"/>
      <c r="FF5460" s="64"/>
      <c r="FG5460" s="5"/>
      <c r="FH5460" s="69"/>
      <c r="FI5460" s="6"/>
      <c r="FJ5460" s="5"/>
      <c r="FK5460" s="25"/>
      <c r="FL5460" s="5"/>
    </row>
    <row r="5461" spans="40:168">
      <c r="AN5461" s="14"/>
      <c r="AO5461" s="14"/>
      <c r="AP5461" s="5"/>
      <c r="AQ5461" s="25"/>
      <c r="AR5461" s="25"/>
      <c r="AS5461" s="96"/>
      <c r="AT5461" s="83"/>
      <c r="AU5461" s="14"/>
      <c r="AX5461" s="83"/>
      <c r="AY5461" s="83"/>
      <c r="AZ5461" s="83"/>
      <c r="BA5461" s="83"/>
      <c r="BJ5461" s="54"/>
      <c r="BK5461" s="22"/>
      <c r="BL5461" s="24"/>
      <c r="BP5461" s="23"/>
      <c r="BQ5461" s="24"/>
      <c r="BR5461" s="22"/>
      <c r="BS5461" s="24"/>
      <c r="BT5461" s="24"/>
      <c r="BU5461" s="23"/>
      <c r="BV5461" s="26"/>
      <c r="BX5461" s="6"/>
      <c r="BY5461" s="24"/>
      <c r="BZ5461" s="109"/>
      <c r="CA5461" s="66"/>
      <c r="CB5461" s="5"/>
      <c r="CC5461" s="68"/>
      <c r="CD5461" s="67"/>
      <c r="CE5461" s="67"/>
      <c r="CF5461" s="64"/>
      <c r="CG5461" s="5"/>
      <c r="CH5461" s="69"/>
      <c r="CI5461" s="6"/>
      <c r="CJ5461" s="5"/>
      <c r="CK5461" s="25"/>
      <c r="CL5461" s="5"/>
      <c r="DN5461" s="14"/>
      <c r="DO5461" s="14"/>
      <c r="DP5461" s="5"/>
      <c r="DQ5461" s="25"/>
      <c r="DR5461" s="25"/>
      <c r="DS5461" s="96"/>
      <c r="DT5461" s="83"/>
      <c r="DU5461" s="14"/>
      <c r="DX5461" s="83"/>
      <c r="DY5461" s="83"/>
      <c r="DZ5461" s="83"/>
      <c r="EA5461" s="83"/>
      <c r="EJ5461" s="54"/>
      <c r="EK5461" s="22"/>
      <c r="EL5461" s="24"/>
      <c r="EP5461" s="23"/>
      <c r="EQ5461" s="24"/>
      <c r="ER5461" s="22"/>
      <c r="ES5461" s="24"/>
      <c r="ET5461" s="24"/>
      <c r="EU5461" s="23"/>
      <c r="EV5461" s="26"/>
      <c r="EX5461" s="6"/>
      <c r="EY5461" s="24"/>
      <c r="EZ5461" s="109"/>
      <c r="FA5461" s="66"/>
      <c r="FB5461" s="5"/>
      <c r="FC5461" s="68"/>
      <c r="FD5461" s="67"/>
      <c r="FE5461" s="67"/>
      <c r="FF5461" s="64"/>
      <c r="FG5461" s="5"/>
      <c r="FH5461" s="69"/>
      <c r="FI5461" s="6"/>
      <c r="FJ5461" s="5"/>
      <c r="FK5461" s="25"/>
      <c r="FL5461" s="5"/>
    </row>
    <row r="5462" spans="40:168">
      <c r="AN5462" s="14"/>
      <c r="AO5462" s="14"/>
      <c r="AP5462" s="5"/>
      <c r="AQ5462" s="25"/>
      <c r="AR5462" s="25"/>
      <c r="AS5462" s="96"/>
      <c r="AT5462" s="83"/>
      <c r="AU5462" s="14"/>
      <c r="AX5462" s="83"/>
      <c r="AY5462" s="83"/>
      <c r="AZ5462" s="83"/>
      <c r="BA5462" s="83"/>
      <c r="BJ5462" s="54"/>
      <c r="BK5462" s="22"/>
      <c r="BL5462" s="24"/>
      <c r="BP5462" s="23"/>
      <c r="BQ5462" s="24"/>
      <c r="BR5462" s="22"/>
      <c r="BS5462" s="24"/>
      <c r="BT5462" s="24"/>
      <c r="BU5462" s="23"/>
      <c r="BV5462" s="26"/>
      <c r="BX5462" s="6"/>
      <c r="BY5462" s="24"/>
      <c r="BZ5462" s="109"/>
      <c r="CA5462" s="66"/>
      <c r="CB5462" s="5"/>
      <c r="CC5462" s="68"/>
      <c r="CD5462" s="67"/>
      <c r="CE5462" s="67"/>
      <c r="CF5462" s="64"/>
      <c r="CG5462" s="5"/>
      <c r="CH5462" s="69"/>
      <c r="CI5462" s="6"/>
      <c r="CJ5462" s="5"/>
      <c r="CK5462" s="25"/>
      <c r="CL5462" s="5"/>
      <c r="DN5462" s="14"/>
      <c r="DO5462" s="14"/>
      <c r="DP5462" s="5"/>
      <c r="DQ5462" s="25"/>
      <c r="DR5462" s="25"/>
      <c r="DS5462" s="96"/>
      <c r="DT5462" s="83"/>
      <c r="DU5462" s="14"/>
      <c r="DX5462" s="83"/>
      <c r="DY5462" s="83"/>
      <c r="DZ5462" s="83"/>
      <c r="EA5462" s="83"/>
      <c r="EJ5462" s="54"/>
      <c r="EK5462" s="22"/>
      <c r="EL5462" s="24"/>
      <c r="EP5462" s="23"/>
      <c r="EQ5462" s="24"/>
      <c r="ER5462" s="22"/>
      <c r="ES5462" s="24"/>
      <c r="ET5462" s="24"/>
      <c r="EU5462" s="23"/>
      <c r="EV5462" s="26"/>
      <c r="EX5462" s="6"/>
      <c r="EY5462" s="24"/>
      <c r="EZ5462" s="109"/>
      <c r="FA5462" s="66"/>
      <c r="FB5462" s="5"/>
      <c r="FC5462" s="68"/>
      <c r="FD5462" s="67"/>
      <c r="FE5462" s="67"/>
      <c r="FF5462" s="64"/>
      <c r="FG5462" s="5"/>
      <c r="FH5462" s="69"/>
      <c r="FI5462" s="6"/>
      <c r="FJ5462" s="5"/>
      <c r="FK5462" s="25"/>
      <c r="FL5462" s="5"/>
    </row>
    <row r="5463" spans="40:168">
      <c r="AN5463" s="14"/>
      <c r="AO5463" s="14"/>
      <c r="AP5463" s="5"/>
      <c r="AQ5463" s="25"/>
      <c r="AR5463" s="25"/>
      <c r="AS5463" s="96"/>
      <c r="AT5463" s="83"/>
      <c r="AU5463" s="14"/>
      <c r="AX5463" s="83"/>
      <c r="AY5463" s="83"/>
      <c r="AZ5463" s="83"/>
      <c r="BA5463" s="83"/>
      <c r="BJ5463" s="54"/>
      <c r="BK5463" s="22"/>
      <c r="BL5463" s="24"/>
      <c r="BP5463" s="23"/>
      <c r="BQ5463" s="24"/>
      <c r="BR5463" s="22"/>
      <c r="BS5463" s="24"/>
      <c r="BT5463" s="24"/>
      <c r="BU5463" s="23"/>
      <c r="BV5463" s="26"/>
      <c r="BX5463" s="6"/>
      <c r="BY5463" s="24"/>
      <c r="BZ5463" s="109"/>
      <c r="CA5463" s="66"/>
      <c r="CB5463" s="5"/>
      <c r="CC5463" s="68"/>
      <c r="CD5463" s="67"/>
      <c r="CE5463" s="67"/>
      <c r="CF5463" s="64"/>
      <c r="CG5463" s="5"/>
      <c r="CH5463" s="69"/>
      <c r="CI5463" s="6"/>
      <c r="CJ5463" s="5"/>
      <c r="CK5463" s="25"/>
      <c r="CL5463" s="5"/>
      <c r="DN5463" s="14"/>
      <c r="DO5463" s="14"/>
      <c r="DP5463" s="5"/>
      <c r="DQ5463" s="25"/>
      <c r="DR5463" s="25"/>
      <c r="DS5463" s="96"/>
      <c r="DT5463" s="83"/>
      <c r="DU5463" s="14"/>
      <c r="DX5463" s="83"/>
      <c r="DY5463" s="83"/>
      <c r="DZ5463" s="83"/>
      <c r="EA5463" s="83"/>
      <c r="EJ5463" s="54"/>
      <c r="EK5463" s="22"/>
      <c r="EL5463" s="24"/>
      <c r="EP5463" s="23"/>
      <c r="EQ5463" s="24"/>
      <c r="ER5463" s="22"/>
      <c r="ES5463" s="24"/>
      <c r="ET5463" s="24"/>
      <c r="EU5463" s="23"/>
      <c r="EV5463" s="26"/>
      <c r="EX5463" s="6"/>
      <c r="EY5463" s="24"/>
      <c r="EZ5463" s="109"/>
      <c r="FA5463" s="66"/>
      <c r="FB5463" s="5"/>
      <c r="FC5463" s="68"/>
      <c r="FD5463" s="67"/>
      <c r="FE5463" s="67"/>
      <c r="FF5463" s="64"/>
      <c r="FG5463" s="5"/>
      <c r="FH5463" s="69"/>
      <c r="FI5463" s="6"/>
      <c r="FJ5463" s="5"/>
      <c r="FK5463" s="25"/>
      <c r="FL5463" s="5"/>
    </row>
    <row r="5464" spans="40:168">
      <c r="AN5464" s="14"/>
      <c r="AO5464" s="14"/>
      <c r="AP5464" s="5"/>
      <c r="AQ5464" s="25"/>
      <c r="AR5464" s="25"/>
      <c r="AS5464" s="96"/>
      <c r="AT5464" s="83"/>
      <c r="AU5464" s="14"/>
      <c r="AX5464" s="83"/>
      <c r="AY5464" s="83"/>
      <c r="AZ5464" s="83"/>
      <c r="BA5464" s="83"/>
      <c r="BJ5464" s="54"/>
      <c r="BK5464" s="22"/>
      <c r="BL5464" s="24"/>
      <c r="BP5464" s="23"/>
      <c r="BQ5464" s="24"/>
      <c r="BR5464" s="22"/>
      <c r="BS5464" s="24"/>
      <c r="BT5464" s="24"/>
      <c r="BU5464" s="23"/>
      <c r="BV5464" s="26"/>
      <c r="BX5464" s="6"/>
      <c r="BY5464" s="24"/>
      <c r="BZ5464" s="109"/>
      <c r="CA5464" s="66"/>
      <c r="CB5464" s="5"/>
      <c r="CC5464" s="68"/>
      <c r="CD5464" s="67"/>
      <c r="CE5464" s="67"/>
      <c r="CF5464" s="64"/>
      <c r="CG5464" s="5"/>
      <c r="CH5464" s="69"/>
      <c r="CI5464" s="6"/>
      <c r="CJ5464" s="5"/>
      <c r="CK5464" s="25"/>
      <c r="CL5464" s="5"/>
      <c r="DN5464" s="14"/>
      <c r="DO5464" s="14"/>
      <c r="DP5464" s="5"/>
      <c r="DQ5464" s="25"/>
      <c r="DR5464" s="25"/>
      <c r="DS5464" s="96"/>
      <c r="DT5464" s="83"/>
      <c r="DU5464" s="14"/>
      <c r="DX5464" s="83"/>
      <c r="DY5464" s="83"/>
      <c r="DZ5464" s="83"/>
      <c r="EA5464" s="83"/>
      <c r="EJ5464" s="54"/>
      <c r="EK5464" s="22"/>
      <c r="EL5464" s="24"/>
      <c r="EP5464" s="23"/>
      <c r="EQ5464" s="24"/>
      <c r="ER5464" s="22"/>
      <c r="ES5464" s="24"/>
      <c r="ET5464" s="24"/>
      <c r="EU5464" s="23"/>
      <c r="EV5464" s="26"/>
      <c r="EX5464" s="6"/>
      <c r="EY5464" s="24"/>
      <c r="EZ5464" s="109"/>
      <c r="FA5464" s="66"/>
      <c r="FB5464" s="5"/>
      <c r="FC5464" s="68"/>
      <c r="FD5464" s="67"/>
      <c r="FE5464" s="67"/>
      <c r="FF5464" s="64"/>
      <c r="FG5464" s="5"/>
      <c r="FH5464" s="69"/>
      <c r="FI5464" s="6"/>
      <c r="FJ5464" s="5"/>
      <c r="FK5464" s="25"/>
      <c r="FL5464" s="5"/>
    </row>
    <row r="5465" spans="40:168">
      <c r="AN5465" s="14"/>
      <c r="AO5465" s="14"/>
      <c r="AP5465" s="5"/>
      <c r="AQ5465" s="25"/>
      <c r="AR5465" s="25"/>
      <c r="AS5465" s="96"/>
      <c r="AT5465" s="83"/>
      <c r="AU5465" s="14"/>
      <c r="AX5465" s="83"/>
      <c r="AY5465" s="83"/>
      <c r="AZ5465" s="83"/>
      <c r="BA5465" s="83"/>
      <c r="BJ5465" s="54"/>
      <c r="BK5465" s="22"/>
      <c r="BL5465" s="24"/>
      <c r="BP5465" s="23"/>
      <c r="BQ5465" s="24"/>
      <c r="BR5465" s="22"/>
      <c r="BS5465" s="24"/>
      <c r="BT5465" s="24"/>
      <c r="BU5465" s="23"/>
      <c r="BV5465" s="26"/>
      <c r="BX5465" s="6"/>
      <c r="BY5465" s="24"/>
      <c r="BZ5465" s="109"/>
      <c r="CA5465" s="66"/>
      <c r="CB5465" s="5"/>
      <c r="CC5465" s="68"/>
      <c r="CD5465" s="67"/>
      <c r="CE5465" s="67"/>
      <c r="CF5465" s="64"/>
      <c r="CG5465" s="5"/>
      <c r="CH5465" s="69"/>
      <c r="CI5465" s="6"/>
      <c r="CJ5465" s="5"/>
      <c r="CK5465" s="25"/>
      <c r="CL5465" s="5"/>
      <c r="DN5465" s="14"/>
      <c r="DO5465" s="14"/>
      <c r="DP5465" s="5"/>
      <c r="DQ5465" s="25"/>
      <c r="DR5465" s="25"/>
      <c r="DS5465" s="96"/>
      <c r="DT5465" s="83"/>
      <c r="DU5465" s="14"/>
      <c r="DX5465" s="83"/>
      <c r="DY5465" s="83"/>
      <c r="DZ5465" s="83"/>
      <c r="EA5465" s="83"/>
      <c r="EJ5465" s="54"/>
      <c r="EK5465" s="22"/>
      <c r="EL5465" s="24"/>
      <c r="EP5465" s="23"/>
      <c r="EQ5465" s="24"/>
      <c r="ER5465" s="22"/>
      <c r="ES5465" s="24"/>
      <c r="ET5465" s="24"/>
      <c r="EU5465" s="23"/>
      <c r="EV5465" s="26"/>
      <c r="EX5465" s="6"/>
      <c r="EY5465" s="24"/>
      <c r="EZ5465" s="109"/>
      <c r="FA5465" s="66"/>
      <c r="FB5465" s="5"/>
      <c r="FC5465" s="68"/>
      <c r="FD5465" s="67"/>
      <c r="FE5465" s="67"/>
      <c r="FF5465" s="64"/>
      <c r="FG5465" s="5"/>
      <c r="FH5465" s="69"/>
      <c r="FI5465" s="6"/>
      <c r="FJ5465" s="5"/>
      <c r="FK5465" s="25"/>
      <c r="FL5465" s="5"/>
    </row>
    <row r="5466" spans="40:168">
      <c r="AN5466" s="14"/>
      <c r="AO5466" s="14"/>
      <c r="AP5466" s="5"/>
      <c r="AQ5466" s="25"/>
      <c r="AR5466" s="25"/>
      <c r="AS5466" s="96"/>
      <c r="AT5466" s="83"/>
      <c r="AU5466" s="14"/>
      <c r="AX5466" s="83"/>
      <c r="AY5466" s="83"/>
      <c r="AZ5466" s="83"/>
      <c r="BA5466" s="83"/>
      <c r="BJ5466" s="54"/>
      <c r="BK5466" s="22"/>
      <c r="BL5466" s="24"/>
      <c r="BP5466" s="23"/>
      <c r="BQ5466" s="24"/>
      <c r="BR5466" s="22"/>
      <c r="BS5466" s="24"/>
      <c r="BT5466" s="24"/>
      <c r="BU5466" s="23"/>
      <c r="BV5466" s="26"/>
      <c r="BX5466" s="6"/>
      <c r="BY5466" s="24"/>
      <c r="BZ5466" s="109"/>
      <c r="CA5466" s="66"/>
      <c r="CB5466" s="5"/>
      <c r="CC5466" s="68"/>
      <c r="CD5466" s="67"/>
      <c r="CE5466" s="67"/>
      <c r="CF5466" s="64"/>
      <c r="CG5466" s="5"/>
      <c r="CH5466" s="69"/>
      <c r="CI5466" s="6"/>
      <c r="CJ5466" s="5"/>
      <c r="CK5466" s="25"/>
      <c r="CL5466" s="5"/>
      <c r="DN5466" s="14"/>
      <c r="DO5466" s="14"/>
      <c r="DP5466" s="5"/>
      <c r="DQ5466" s="25"/>
      <c r="DR5466" s="25"/>
      <c r="DS5466" s="96"/>
      <c r="DT5466" s="83"/>
      <c r="DU5466" s="14"/>
      <c r="DX5466" s="83"/>
      <c r="DY5466" s="83"/>
      <c r="DZ5466" s="83"/>
      <c r="EA5466" s="83"/>
      <c r="EJ5466" s="54"/>
      <c r="EK5466" s="22"/>
      <c r="EL5466" s="24"/>
      <c r="EP5466" s="23"/>
      <c r="EQ5466" s="24"/>
      <c r="ER5466" s="22"/>
      <c r="ES5466" s="24"/>
      <c r="ET5466" s="24"/>
      <c r="EU5466" s="23"/>
      <c r="EV5466" s="26"/>
      <c r="EX5466" s="6"/>
      <c r="EY5466" s="24"/>
      <c r="EZ5466" s="109"/>
      <c r="FA5466" s="66"/>
      <c r="FB5466" s="5"/>
      <c r="FC5466" s="68"/>
      <c r="FD5466" s="67"/>
      <c r="FE5466" s="67"/>
      <c r="FF5466" s="64"/>
      <c r="FG5466" s="5"/>
      <c r="FH5466" s="69"/>
      <c r="FI5466" s="6"/>
      <c r="FJ5466" s="5"/>
      <c r="FK5466" s="25"/>
      <c r="FL5466" s="5"/>
    </row>
    <row r="5467" spans="40:168">
      <c r="AN5467" s="14"/>
      <c r="AO5467" s="14"/>
      <c r="AP5467" s="5"/>
      <c r="AQ5467" s="25"/>
      <c r="AR5467" s="25"/>
      <c r="AS5467" s="96"/>
      <c r="AT5467" s="83"/>
      <c r="AU5467" s="14"/>
      <c r="AX5467" s="83"/>
      <c r="AY5467" s="83"/>
      <c r="AZ5467" s="83"/>
      <c r="BA5467" s="83"/>
      <c r="BJ5467" s="54"/>
      <c r="BK5467" s="22"/>
      <c r="BL5467" s="24"/>
      <c r="BP5467" s="23"/>
      <c r="BQ5467" s="24"/>
      <c r="BR5467" s="22"/>
      <c r="BS5467" s="24"/>
      <c r="BT5467" s="24"/>
      <c r="BU5467" s="23"/>
      <c r="BV5467" s="26"/>
      <c r="BX5467" s="6"/>
      <c r="BY5467" s="24"/>
      <c r="BZ5467" s="109"/>
      <c r="CA5467" s="66"/>
      <c r="CB5467" s="5"/>
      <c r="CC5467" s="68"/>
      <c r="CD5467" s="67"/>
      <c r="CE5467" s="67"/>
      <c r="CF5467" s="64"/>
      <c r="CG5467" s="5"/>
      <c r="CH5467" s="69"/>
      <c r="CI5467" s="6"/>
      <c r="CJ5467" s="5"/>
      <c r="CK5467" s="25"/>
      <c r="CL5467" s="5"/>
      <c r="DN5467" s="14"/>
      <c r="DO5467" s="14"/>
      <c r="DP5467" s="5"/>
      <c r="DQ5467" s="25"/>
      <c r="DR5467" s="25"/>
      <c r="DS5467" s="96"/>
      <c r="DT5467" s="83"/>
      <c r="DU5467" s="14"/>
      <c r="DX5467" s="83"/>
      <c r="DY5467" s="83"/>
      <c r="DZ5467" s="83"/>
      <c r="EA5467" s="83"/>
      <c r="EJ5467" s="54"/>
      <c r="EK5467" s="22"/>
      <c r="EL5467" s="24"/>
      <c r="EP5467" s="23"/>
      <c r="EQ5467" s="24"/>
      <c r="ER5467" s="22"/>
      <c r="ES5467" s="24"/>
      <c r="ET5467" s="24"/>
      <c r="EU5467" s="23"/>
      <c r="EV5467" s="26"/>
      <c r="EX5467" s="6"/>
      <c r="EY5467" s="24"/>
      <c r="EZ5467" s="109"/>
      <c r="FA5467" s="66"/>
      <c r="FB5467" s="5"/>
      <c r="FC5467" s="68"/>
      <c r="FD5467" s="67"/>
      <c r="FE5467" s="67"/>
      <c r="FF5467" s="64"/>
      <c r="FG5467" s="5"/>
      <c r="FH5467" s="69"/>
      <c r="FI5467" s="6"/>
      <c r="FJ5467" s="5"/>
      <c r="FK5467" s="25"/>
      <c r="FL5467" s="5"/>
    </row>
    <row r="5468" spans="40:168">
      <c r="AN5468" s="14"/>
      <c r="AO5468" s="14"/>
      <c r="AP5468" s="5"/>
      <c r="AQ5468" s="25"/>
      <c r="AR5468" s="25"/>
      <c r="AS5468" s="96"/>
      <c r="AT5468" s="83"/>
      <c r="AU5468" s="14"/>
      <c r="AX5468" s="83"/>
      <c r="AY5468" s="83"/>
      <c r="AZ5468" s="83"/>
      <c r="BA5468" s="83"/>
      <c r="BJ5468" s="54"/>
      <c r="BK5468" s="22"/>
      <c r="BL5468" s="24"/>
      <c r="BP5468" s="23"/>
      <c r="BQ5468" s="24"/>
      <c r="BR5468" s="22"/>
      <c r="BS5468" s="24"/>
      <c r="BT5468" s="24"/>
      <c r="BU5468" s="23"/>
      <c r="BV5468" s="26"/>
      <c r="BX5468" s="6"/>
      <c r="BY5468" s="24"/>
      <c r="BZ5468" s="109"/>
      <c r="CA5468" s="66"/>
      <c r="CB5468" s="5"/>
      <c r="CC5468" s="68"/>
      <c r="CD5468" s="67"/>
      <c r="CE5468" s="67"/>
      <c r="CF5468" s="64"/>
      <c r="CG5468" s="5"/>
      <c r="CH5468" s="69"/>
      <c r="CI5468" s="6"/>
      <c r="CJ5468" s="5"/>
      <c r="CK5468" s="25"/>
      <c r="CL5468" s="5"/>
      <c r="DN5468" s="14"/>
      <c r="DO5468" s="14"/>
      <c r="DP5468" s="5"/>
      <c r="DQ5468" s="25"/>
      <c r="DR5468" s="25"/>
      <c r="DS5468" s="96"/>
      <c r="DT5468" s="83"/>
      <c r="DU5468" s="14"/>
      <c r="DX5468" s="83"/>
      <c r="DY5468" s="83"/>
      <c r="DZ5468" s="83"/>
      <c r="EA5468" s="83"/>
      <c r="EJ5468" s="54"/>
      <c r="EK5468" s="22"/>
      <c r="EL5468" s="24"/>
      <c r="EP5468" s="23"/>
      <c r="EQ5468" s="24"/>
      <c r="ER5468" s="22"/>
      <c r="ES5468" s="24"/>
      <c r="ET5468" s="24"/>
      <c r="EU5468" s="23"/>
      <c r="EV5468" s="26"/>
      <c r="EX5468" s="6"/>
      <c r="EY5468" s="24"/>
      <c r="EZ5468" s="109"/>
      <c r="FA5468" s="66"/>
      <c r="FB5468" s="5"/>
      <c r="FC5468" s="68"/>
      <c r="FD5468" s="67"/>
      <c r="FE5468" s="67"/>
      <c r="FF5468" s="64"/>
      <c r="FG5468" s="5"/>
      <c r="FH5468" s="69"/>
      <c r="FI5468" s="6"/>
      <c r="FJ5468" s="5"/>
      <c r="FK5468" s="25"/>
      <c r="FL5468" s="5"/>
    </row>
    <row r="5469" spans="40:168">
      <c r="AN5469" s="14"/>
      <c r="AO5469" s="14"/>
      <c r="AP5469" s="5"/>
      <c r="AQ5469" s="25"/>
      <c r="AR5469" s="25"/>
      <c r="AS5469" s="96"/>
      <c r="AT5469" s="83"/>
      <c r="AU5469" s="14"/>
      <c r="AX5469" s="83"/>
      <c r="AY5469" s="83"/>
      <c r="AZ5469" s="83"/>
      <c r="BA5469" s="83"/>
      <c r="BJ5469" s="54"/>
      <c r="BK5469" s="22"/>
      <c r="BL5469" s="24"/>
      <c r="BP5469" s="23"/>
      <c r="BQ5469" s="24"/>
      <c r="BR5469" s="22"/>
      <c r="BS5469" s="24"/>
      <c r="BT5469" s="24"/>
      <c r="BU5469" s="23"/>
      <c r="BV5469" s="26"/>
      <c r="BX5469" s="6"/>
      <c r="BY5469" s="24"/>
      <c r="BZ5469" s="109"/>
      <c r="CA5469" s="66"/>
      <c r="CB5469" s="5"/>
      <c r="CC5469" s="68"/>
      <c r="CD5469" s="67"/>
      <c r="CE5469" s="67"/>
      <c r="CF5469" s="64"/>
      <c r="CG5469" s="5"/>
      <c r="CH5469" s="69"/>
      <c r="CI5469" s="6"/>
      <c r="CJ5469" s="5"/>
      <c r="CK5469" s="25"/>
      <c r="CL5469" s="5"/>
      <c r="DN5469" s="14"/>
      <c r="DO5469" s="14"/>
      <c r="DP5469" s="5"/>
      <c r="DQ5469" s="25"/>
      <c r="DR5469" s="25"/>
      <c r="DS5469" s="96"/>
      <c r="DT5469" s="83"/>
      <c r="DU5469" s="14"/>
      <c r="DX5469" s="83"/>
      <c r="DY5469" s="83"/>
      <c r="DZ5469" s="83"/>
      <c r="EA5469" s="83"/>
      <c r="EJ5469" s="54"/>
      <c r="EK5469" s="22"/>
      <c r="EL5469" s="24"/>
      <c r="EP5469" s="23"/>
      <c r="EQ5469" s="24"/>
      <c r="ER5469" s="22"/>
      <c r="ES5469" s="24"/>
      <c r="ET5469" s="24"/>
      <c r="EU5469" s="23"/>
      <c r="EV5469" s="26"/>
      <c r="EX5469" s="6"/>
      <c r="EY5469" s="24"/>
      <c r="EZ5469" s="109"/>
      <c r="FA5469" s="66"/>
      <c r="FB5469" s="5"/>
      <c r="FC5469" s="68"/>
      <c r="FD5469" s="67"/>
      <c r="FE5469" s="67"/>
      <c r="FF5469" s="64"/>
      <c r="FG5469" s="5"/>
      <c r="FH5469" s="69"/>
      <c r="FI5469" s="6"/>
      <c r="FJ5469" s="5"/>
      <c r="FK5469" s="25"/>
      <c r="FL5469" s="5"/>
    </row>
    <row r="5470" spans="40:168">
      <c r="AN5470" s="14"/>
      <c r="AO5470" s="14"/>
      <c r="AP5470" s="5"/>
      <c r="AQ5470" s="25"/>
      <c r="AR5470" s="25"/>
      <c r="AS5470" s="96"/>
      <c r="AT5470" s="83"/>
      <c r="AU5470" s="14"/>
      <c r="AX5470" s="83"/>
      <c r="AY5470" s="83"/>
      <c r="AZ5470" s="83"/>
      <c r="BA5470" s="83"/>
      <c r="BJ5470" s="54"/>
      <c r="BK5470" s="22"/>
      <c r="BL5470" s="24"/>
      <c r="BP5470" s="23"/>
      <c r="BQ5470" s="24"/>
      <c r="BR5470" s="22"/>
      <c r="BS5470" s="24"/>
      <c r="BT5470" s="24"/>
      <c r="BU5470" s="23"/>
      <c r="BV5470" s="26"/>
      <c r="BX5470" s="6"/>
      <c r="BY5470" s="24"/>
      <c r="BZ5470" s="109"/>
      <c r="CA5470" s="66"/>
      <c r="CB5470" s="5"/>
      <c r="CC5470" s="68"/>
      <c r="CD5470" s="67"/>
      <c r="CE5470" s="67"/>
      <c r="CF5470" s="64"/>
      <c r="CG5470" s="5"/>
      <c r="CH5470" s="69"/>
      <c r="CI5470" s="6"/>
      <c r="CJ5470" s="5"/>
      <c r="CK5470" s="25"/>
      <c r="CL5470" s="5"/>
      <c r="DN5470" s="14"/>
      <c r="DO5470" s="14"/>
      <c r="DP5470" s="5"/>
      <c r="DQ5470" s="25"/>
      <c r="DR5470" s="25"/>
      <c r="DS5470" s="96"/>
      <c r="DT5470" s="83"/>
      <c r="DU5470" s="14"/>
      <c r="DX5470" s="83"/>
      <c r="DY5470" s="83"/>
      <c r="DZ5470" s="83"/>
      <c r="EA5470" s="83"/>
      <c r="EJ5470" s="54"/>
      <c r="EK5470" s="22"/>
      <c r="EL5470" s="24"/>
      <c r="EP5470" s="23"/>
      <c r="EQ5470" s="24"/>
      <c r="ER5470" s="22"/>
      <c r="ES5470" s="24"/>
      <c r="ET5470" s="24"/>
      <c r="EU5470" s="23"/>
      <c r="EV5470" s="26"/>
      <c r="EX5470" s="6"/>
      <c r="EY5470" s="24"/>
      <c r="EZ5470" s="109"/>
      <c r="FA5470" s="66"/>
      <c r="FB5470" s="5"/>
      <c r="FC5470" s="68"/>
      <c r="FD5470" s="67"/>
      <c r="FE5470" s="67"/>
      <c r="FF5470" s="64"/>
      <c r="FG5470" s="5"/>
      <c r="FH5470" s="69"/>
      <c r="FI5470" s="6"/>
      <c r="FJ5470" s="5"/>
      <c r="FK5470" s="25"/>
      <c r="FL5470" s="5"/>
    </row>
    <row r="5471" spans="40:168">
      <c r="AN5471" s="14"/>
      <c r="AO5471" s="14"/>
      <c r="AP5471" s="5"/>
      <c r="AQ5471" s="25"/>
      <c r="AR5471" s="25"/>
      <c r="AS5471" s="96"/>
      <c r="AT5471" s="83"/>
      <c r="AU5471" s="14"/>
      <c r="AX5471" s="83"/>
      <c r="AY5471" s="83"/>
      <c r="AZ5471" s="83"/>
      <c r="BA5471" s="83"/>
      <c r="BJ5471" s="54"/>
      <c r="BK5471" s="22"/>
      <c r="BL5471" s="24"/>
      <c r="BP5471" s="23"/>
      <c r="BQ5471" s="24"/>
      <c r="BR5471" s="22"/>
      <c r="BS5471" s="24"/>
      <c r="BT5471" s="24"/>
      <c r="BU5471" s="23"/>
      <c r="BV5471" s="26"/>
      <c r="BX5471" s="6"/>
      <c r="BY5471" s="24"/>
      <c r="BZ5471" s="109"/>
      <c r="CA5471" s="66"/>
      <c r="CB5471" s="5"/>
      <c r="CC5471" s="68"/>
      <c r="CD5471" s="67"/>
      <c r="CE5471" s="67"/>
      <c r="CF5471" s="64"/>
      <c r="CG5471" s="5"/>
      <c r="CH5471" s="69"/>
      <c r="CI5471" s="6"/>
      <c r="CJ5471" s="5"/>
      <c r="CK5471" s="25"/>
      <c r="CL5471" s="5"/>
      <c r="DN5471" s="14"/>
      <c r="DO5471" s="14"/>
      <c r="DP5471" s="5"/>
      <c r="DQ5471" s="25"/>
      <c r="DR5471" s="25"/>
      <c r="DS5471" s="96"/>
      <c r="DT5471" s="83"/>
      <c r="DU5471" s="14"/>
      <c r="DX5471" s="83"/>
      <c r="DY5471" s="83"/>
      <c r="DZ5471" s="83"/>
      <c r="EA5471" s="83"/>
      <c r="EJ5471" s="54"/>
      <c r="EK5471" s="22"/>
      <c r="EL5471" s="24"/>
      <c r="EP5471" s="23"/>
      <c r="EQ5471" s="24"/>
      <c r="ER5471" s="22"/>
      <c r="ES5471" s="24"/>
      <c r="ET5471" s="24"/>
      <c r="EU5471" s="23"/>
      <c r="EV5471" s="26"/>
      <c r="EX5471" s="6"/>
      <c r="EY5471" s="24"/>
      <c r="EZ5471" s="109"/>
      <c r="FA5471" s="66"/>
      <c r="FB5471" s="5"/>
      <c r="FC5471" s="68"/>
      <c r="FD5471" s="67"/>
      <c r="FE5471" s="67"/>
      <c r="FF5471" s="64"/>
      <c r="FG5471" s="5"/>
      <c r="FH5471" s="69"/>
      <c r="FI5471" s="6"/>
      <c r="FJ5471" s="5"/>
      <c r="FK5471" s="25"/>
      <c r="FL5471" s="5"/>
    </row>
    <row r="5472" spans="40:168">
      <c r="AN5472" s="14"/>
      <c r="AO5472" s="14"/>
      <c r="AP5472" s="5"/>
      <c r="AQ5472" s="25"/>
      <c r="AR5472" s="25"/>
      <c r="AS5472" s="96"/>
      <c r="AT5472" s="83"/>
      <c r="AU5472" s="14"/>
      <c r="AX5472" s="83"/>
      <c r="AY5472" s="83"/>
      <c r="AZ5472" s="83"/>
      <c r="BA5472" s="83"/>
      <c r="BJ5472" s="54"/>
      <c r="BK5472" s="22"/>
      <c r="BL5472" s="24"/>
      <c r="BP5472" s="23"/>
      <c r="BQ5472" s="24"/>
      <c r="BR5472" s="22"/>
      <c r="BS5472" s="24"/>
      <c r="BT5472" s="24"/>
      <c r="BU5472" s="23"/>
      <c r="BV5472" s="26"/>
      <c r="BX5472" s="6"/>
      <c r="BY5472" s="24"/>
      <c r="BZ5472" s="109"/>
      <c r="CA5472" s="66"/>
      <c r="CB5472" s="5"/>
      <c r="CC5472" s="68"/>
      <c r="CD5472" s="67"/>
      <c r="CE5472" s="67"/>
      <c r="CF5472" s="64"/>
      <c r="CG5472" s="5"/>
      <c r="CH5472" s="69"/>
      <c r="CI5472" s="6"/>
      <c r="CJ5472" s="5"/>
      <c r="CK5472" s="25"/>
      <c r="CL5472" s="5"/>
      <c r="DN5472" s="14"/>
      <c r="DO5472" s="14"/>
      <c r="DP5472" s="5"/>
      <c r="DQ5472" s="25"/>
      <c r="DR5472" s="25"/>
      <c r="DS5472" s="96"/>
      <c r="DT5472" s="83"/>
      <c r="DU5472" s="14"/>
      <c r="DX5472" s="83"/>
      <c r="DY5472" s="83"/>
      <c r="DZ5472" s="83"/>
      <c r="EA5472" s="83"/>
      <c r="EJ5472" s="54"/>
      <c r="EK5472" s="22"/>
      <c r="EL5472" s="24"/>
      <c r="EP5472" s="23"/>
      <c r="EQ5472" s="24"/>
      <c r="ER5472" s="22"/>
      <c r="ES5472" s="24"/>
      <c r="ET5472" s="24"/>
      <c r="EU5472" s="23"/>
      <c r="EV5472" s="26"/>
      <c r="EX5472" s="6"/>
      <c r="EY5472" s="24"/>
      <c r="EZ5472" s="109"/>
      <c r="FA5472" s="66"/>
      <c r="FB5472" s="5"/>
      <c r="FC5472" s="68"/>
      <c r="FD5472" s="67"/>
      <c r="FE5472" s="67"/>
      <c r="FF5472" s="64"/>
      <c r="FG5472" s="5"/>
      <c r="FH5472" s="69"/>
      <c r="FI5472" s="6"/>
      <c r="FJ5472" s="5"/>
      <c r="FK5472" s="25"/>
      <c r="FL5472" s="5"/>
    </row>
    <row r="5473" spans="40:168">
      <c r="AN5473" s="14"/>
      <c r="AO5473" s="14"/>
      <c r="AP5473" s="5"/>
      <c r="AQ5473" s="25"/>
      <c r="AR5473" s="25"/>
      <c r="AS5473" s="96"/>
      <c r="AT5473" s="83"/>
      <c r="AU5473" s="14"/>
      <c r="AX5473" s="83"/>
      <c r="AY5473" s="83"/>
      <c r="AZ5473" s="83"/>
      <c r="BA5473" s="83"/>
      <c r="BJ5473" s="54"/>
      <c r="BK5473" s="22"/>
      <c r="BL5473" s="24"/>
      <c r="BP5473" s="23"/>
      <c r="BQ5473" s="24"/>
      <c r="BR5473" s="22"/>
      <c r="BS5473" s="24"/>
      <c r="BT5473" s="24"/>
      <c r="BU5473" s="23"/>
      <c r="BV5473" s="26"/>
      <c r="BX5473" s="6"/>
      <c r="BY5473" s="24"/>
      <c r="BZ5473" s="109"/>
      <c r="CA5473" s="66"/>
      <c r="CB5473" s="5"/>
      <c r="CC5473" s="68"/>
      <c r="CD5473" s="67"/>
      <c r="CE5473" s="67"/>
      <c r="CF5473" s="64"/>
      <c r="CG5473" s="5"/>
      <c r="CH5473" s="69"/>
      <c r="CI5473" s="6"/>
      <c r="CJ5473" s="5"/>
      <c r="CK5473" s="25"/>
      <c r="CL5473" s="5"/>
      <c r="DN5473" s="14"/>
      <c r="DO5473" s="14"/>
      <c r="DP5473" s="5"/>
      <c r="DQ5473" s="25"/>
      <c r="DR5473" s="25"/>
      <c r="DS5473" s="96"/>
      <c r="DT5473" s="83"/>
      <c r="DU5473" s="14"/>
      <c r="DX5473" s="83"/>
      <c r="DY5473" s="83"/>
      <c r="DZ5473" s="83"/>
      <c r="EA5473" s="83"/>
      <c r="EJ5473" s="54"/>
      <c r="EK5473" s="22"/>
      <c r="EL5473" s="24"/>
      <c r="EP5473" s="23"/>
      <c r="EQ5473" s="24"/>
      <c r="ER5473" s="22"/>
      <c r="ES5473" s="24"/>
      <c r="ET5473" s="24"/>
      <c r="EU5473" s="23"/>
      <c r="EV5473" s="26"/>
      <c r="EX5473" s="6"/>
      <c r="EY5473" s="24"/>
      <c r="EZ5473" s="109"/>
      <c r="FA5473" s="66"/>
      <c r="FB5473" s="5"/>
      <c r="FC5473" s="68"/>
      <c r="FD5473" s="67"/>
      <c r="FE5473" s="67"/>
      <c r="FF5473" s="64"/>
      <c r="FG5473" s="5"/>
      <c r="FH5473" s="69"/>
      <c r="FI5473" s="6"/>
      <c r="FJ5473" s="5"/>
      <c r="FK5473" s="25"/>
      <c r="FL5473" s="5"/>
    </row>
    <row r="5474" spans="40:168">
      <c r="AN5474" s="14"/>
      <c r="AO5474" s="14"/>
      <c r="AP5474" s="5"/>
      <c r="AQ5474" s="25"/>
      <c r="AR5474" s="25"/>
      <c r="AS5474" s="96"/>
      <c r="AT5474" s="83"/>
      <c r="AU5474" s="14"/>
      <c r="AX5474" s="83"/>
      <c r="AY5474" s="83"/>
      <c r="AZ5474" s="83"/>
      <c r="BA5474" s="83"/>
      <c r="BJ5474" s="54"/>
      <c r="BK5474" s="22"/>
      <c r="BL5474" s="24"/>
      <c r="BP5474" s="23"/>
      <c r="BQ5474" s="24"/>
      <c r="BR5474" s="22"/>
      <c r="BS5474" s="24"/>
      <c r="BT5474" s="24"/>
      <c r="BU5474" s="23"/>
      <c r="BV5474" s="26"/>
      <c r="BX5474" s="6"/>
      <c r="BY5474" s="24"/>
      <c r="BZ5474" s="109"/>
      <c r="CA5474" s="66"/>
      <c r="CB5474" s="5"/>
      <c r="CC5474" s="68"/>
      <c r="CD5474" s="67"/>
      <c r="CE5474" s="67"/>
      <c r="CF5474" s="64"/>
      <c r="CG5474" s="5"/>
      <c r="CH5474" s="69"/>
      <c r="CI5474" s="6"/>
      <c r="CJ5474" s="5"/>
      <c r="CK5474" s="25"/>
      <c r="CL5474" s="5"/>
      <c r="DN5474" s="14"/>
      <c r="DO5474" s="14"/>
      <c r="DP5474" s="5"/>
      <c r="DQ5474" s="25"/>
      <c r="DR5474" s="25"/>
      <c r="DS5474" s="96"/>
      <c r="DT5474" s="83"/>
      <c r="DU5474" s="14"/>
      <c r="DX5474" s="83"/>
      <c r="DY5474" s="83"/>
      <c r="DZ5474" s="83"/>
      <c r="EA5474" s="83"/>
      <c r="EJ5474" s="54"/>
      <c r="EK5474" s="22"/>
      <c r="EL5474" s="24"/>
      <c r="EP5474" s="23"/>
      <c r="EQ5474" s="24"/>
      <c r="ER5474" s="22"/>
      <c r="ES5474" s="24"/>
      <c r="ET5474" s="24"/>
      <c r="EU5474" s="23"/>
      <c r="EV5474" s="26"/>
      <c r="EX5474" s="6"/>
      <c r="EY5474" s="24"/>
      <c r="EZ5474" s="109"/>
      <c r="FA5474" s="66"/>
      <c r="FB5474" s="5"/>
      <c r="FC5474" s="68"/>
      <c r="FD5474" s="67"/>
      <c r="FE5474" s="67"/>
      <c r="FF5474" s="64"/>
      <c r="FG5474" s="5"/>
      <c r="FH5474" s="69"/>
      <c r="FI5474" s="6"/>
      <c r="FJ5474" s="5"/>
      <c r="FK5474" s="25"/>
      <c r="FL5474" s="5"/>
    </row>
    <row r="5475" spans="40:168">
      <c r="AN5475" s="14"/>
      <c r="AO5475" s="14"/>
      <c r="AP5475" s="5"/>
      <c r="AQ5475" s="25"/>
      <c r="AR5475" s="25"/>
      <c r="AS5475" s="96"/>
      <c r="AT5475" s="83"/>
      <c r="AU5475" s="14"/>
      <c r="AX5475" s="83"/>
      <c r="AY5475" s="83"/>
      <c r="AZ5475" s="83"/>
      <c r="BA5475" s="83"/>
      <c r="BJ5475" s="54"/>
      <c r="BK5475" s="22"/>
      <c r="BL5475" s="24"/>
      <c r="BP5475" s="23"/>
      <c r="BQ5475" s="24"/>
      <c r="BR5475" s="22"/>
      <c r="BS5475" s="24"/>
      <c r="BT5475" s="24"/>
      <c r="BU5475" s="23"/>
      <c r="BV5475" s="26"/>
      <c r="BX5475" s="6"/>
      <c r="BY5475" s="24"/>
      <c r="BZ5475" s="109"/>
      <c r="CA5475" s="66"/>
      <c r="CB5475" s="5"/>
      <c r="CC5475" s="68"/>
      <c r="CD5475" s="67"/>
      <c r="CE5475" s="67"/>
      <c r="CF5475" s="64"/>
      <c r="CG5475" s="5"/>
      <c r="CH5475" s="69"/>
      <c r="CI5475" s="6"/>
      <c r="CJ5475" s="5"/>
      <c r="CK5475" s="25"/>
      <c r="CL5475" s="5"/>
      <c r="DN5475" s="14"/>
      <c r="DO5475" s="14"/>
      <c r="DP5475" s="5"/>
      <c r="DQ5475" s="25"/>
      <c r="DR5475" s="25"/>
      <c r="DS5475" s="96"/>
      <c r="DT5475" s="83"/>
      <c r="DU5475" s="14"/>
      <c r="DX5475" s="83"/>
      <c r="DY5475" s="83"/>
      <c r="DZ5475" s="83"/>
      <c r="EA5475" s="83"/>
      <c r="EJ5475" s="54"/>
      <c r="EK5475" s="22"/>
      <c r="EL5475" s="24"/>
      <c r="EP5475" s="23"/>
      <c r="EQ5475" s="24"/>
      <c r="ER5475" s="22"/>
      <c r="ES5475" s="24"/>
      <c r="ET5475" s="24"/>
      <c r="EU5475" s="23"/>
      <c r="EV5475" s="26"/>
      <c r="EX5475" s="6"/>
      <c r="EY5475" s="24"/>
      <c r="EZ5475" s="109"/>
      <c r="FA5475" s="66"/>
      <c r="FB5475" s="5"/>
      <c r="FC5475" s="68"/>
      <c r="FD5475" s="67"/>
      <c r="FE5475" s="67"/>
      <c r="FF5475" s="64"/>
      <c r="FG5475" s="5"/>
      <c r="FH5475" s="69"/>
      <c r="FI5475" s="6"/>
      <c r="FJ5475" s="5"/>
      <c r="FK5475" s="25"/>
      <c r="FL5475" s="5"/>
    </row>
    <row r="5476" spans="40:168">
      <c r="AN5476" s="14"/>
      <c r="AO5476" s="14"/>
      <c r="AP5476" s="5"/>
      <c r="AQ5476" s="25"/>
      <c r="AR5476" s="25"/>
      <c r="AS5476" s="96"/>
      <c r="AT5476" s="83"/>
      <c r="AU5476" s="14"/>
      <c r="AX5476" s="83"/>
      <c r="AY5476" s="83"/>
      <c r="AZ5476" s="83"/>
      <c r="BA5476" s="83"/>
      <c r="BJ5476" s="54"/>
      <c r="BK5476" s="22"/>
      <c r="BL5476" s="24"/>
      <c r="BP5476" s="23"/>
      <c r="BQ5476" s="24"/>
      <c r="BR5476" s="22"/>
      <c r="BS5476" s="24"/>
      <c r="BT5476" s="24"/>
      <c r="BU5476" s="23"/>
      <c r="BV5476" s="26"/>
      <c r="BX5476" s="6"/>
      <c r="BY5476" s="24"/>
      <c r="BZ5476" s="109"/>
      <c r="CA5476" s="66"/>
      <c r="CB5476" s="5"/>
      <c r="CC5476" s="68"/>
      <c r="CD5476" s="67"/>
      <c r="CE5476" s="67"/>
      <c r="CF5476" s="64"/>
      <c r="CG5476" s="5"/>
      <c r="CH5476" s="69"/>
      <c r="CI5476" s="6"/>
      <c r="CJ5476" s="5"/>
      <c r="CK5476" s="25"/>
      <c r="CL5476" s="5"/>
      <c r="DN5476" s="14"/>
      <c r="DO5476" s="14"/>
      <c r="DP5476" s="5"/>
      <c r="DQ5476" s="25"/>
      <c r="DR5476" s="25"/>
      <c r="DS5476" s="96"/>
      <c r="DT5476" s="83"/>
      <c r="DU5476" s="14"/>
      <c r="DX5476" s="83"/>
      <c r="DY5476" s="83"/>
      <c r="DZ5476" s="83"/>
      <c r="EA5476" s="83"/>
      <c r="EJ5476" s="54"/>
      <c r="EK5476" s="22"/>
      <c r="EL5476" s="24"/>
      <c r="EP5476" s="23"/>
      <c r="EQ5476" s="24"/>
      <c r="ER5476" s="22"/>
      <c r="ES5476" s="24"/>
      <c r="ET5476" s="24"/>
      <c r="EU5476" s="23"/>
      <c r="EV5476" s="26"/>
      <c r="EX5476" s="6"/>
      <c r="EY5476" s="24"/>
      <c r="EZ5476" s="109"/>
      <c r="FA5476" s="66"/>
      <c r="FB5476" s="5"/>
      <c r="FC5476" s="68"/>
      <c r="FD5476" s="67"/>
      <c r="FE5476" s="67"/>
      <c r="FF5476" s="64"/>
      <c r="FG5476" s="5"/>
      <c r="FH5476" s="69"/>
      <c r="FI5476" s="6"/>
      <c r="FJ5476" s="5"/>
      <c r="FK5476" s="25"/>
      <c r="FL5476" s="5"/>
    </row>
    <row r="5477" spans="40:168">
      <c r="AN5477" s="14"/>
      <c r="AO5477" s="14"/>
      <c r="AP5477" s="5"/>
      <c r="AQ5477" s="25"/>
      <c r="AR5477" s="25"/>
      <c r="AS5477" s="96"/>
      <c r="AT5477" s="83"/>
      <c r="AU5477" s="14"/>
      <c r="AX5477" s="83"/>
      <c r="AY5477" s="83"/>
      <c r="AZ5477" s="83"/>
      <c r="BA5477" s="83"/>
      <c r="BJ5477" s="54"/>
      <c r="BK5477" s="22"/>
      <c r="BL5477" s="24"/>
      <c r="BP5477" s="23"/>
      <c r="BQ5477" s="24"/>
      <c r="BR5477" s="22"/>
      <c r="BS5477" s="24"/>
      <c r="BT5477" s="24"/>
      <c r="BU5477" s="23"/>
      <c r="BV5477" s="26"/>
      <c r="BX5477" s="6"/>
      <c r="BY5477" s="24"/>
      <c r="BZ5477" s="109"/>
      <c r="CA5477" s="66"/>
      <c r="CB5477" s="5"/>
      <c r="CC5477" s="68"/>
      <c r="CD5477" s="67"/>
      <c r="CE5477" s="67"/>
      <c r="CF5477" s="64"/>
      <c r="CG5477" s="5"/>
      <c r="CH5477" s="69"/>
      <c r="CI5477" s="6"/>
      <c r="CJ5477" s="5"/>
      <c r="CK5477" s="25"/>
      <c r="CL5477" s="5"/>
      <c r="DN5477" s="14"/>
      <c r="DO5477" s="14"/>
      <c r="DP5477" s="5"/>
      <c r="DQ5477" s="25"/>
      <c r="DR5477" s="25"/>
      <c r="DS5477" s="96"/>
      <c r="DT5477" s="83"/>
      <c r="DU5477" s="14"/>
      <c r="DX5477" s="83"/>
      <c r="DY5477" s="83"/>
      <c r="DZ5477" s="83"/>
      <c r="EA5477" s="83"/>
      <c r="EJ5477" s="54"/>
      <c r="EK5477" s="22"/>
      <c r="EL5477" s="24"/>
      <c r="EP5477" s="23"/>
      <c r="EQ5477" s="24"/>
      <c r="ER5477" s="22"/>
      <c r="ES5477" s="24"/>
      <c r="ET5477" s="24"/>
      <c r="EU5477" s="23"/>
      <c r="EV5477" s="26"/>
      <c r="EX5477" s="6"/>
      <c r="EY5477" s="24"/>
      <c r="EZ5477" s="109"/>
      <c r="FA5477" s="66"/>
      <c r="FB5477" s="5"/>
      <c r="FC5477" s="68"/>
      <c r="FD5477" s="67"/>
      <c r="FE5477" s="67"/>
      <c r="FF5477" s="64"/>
      <c r="FG5477" s="5"/>
      <c r="FH5477" s="69"/>
      <c r="FI5477" s="6"/>
      <c r="FJ5477" s="5"/>
      <c r="FK5477" s="25"/>
      <c r="FL5477" s="5"/>
    </row>
    <row r="5478" spans="40:168">
      <c r="AN5478" s="14"/>
      <c r="AO5478" s="14"/>
      <c r="AP5478" s="5"/>
      <c r="AQ5478" s="25"/>
      <c r="AR5478" s="25"/>
      <c r="AS5478" s="96"/>
      <c r="AT5478" s="83"/>
      <c r="AU5478" s="14"/>
      <c r="AX5478" s="83"/>
      <c r="AY5478" s="83"/>
      <c r="AZ5478" s="83"/>
      <c r="BA5478" s="83"/>
      <c r="BJ5478" s="54"/>
      <c r="BK5478" s="22"/>
      <c r="BL5478" s="24"/>
      <c r="BP5478" s="23"/>
      <c r="BQ5478" s="24"/>
      <c r="BR5478" s="22"/>
      <c r="BS5478" s="24"/>
      <c r="BT5478" s="24"/>
      <c r="BU5478" s="23"/>
      <c r="BV5478" s="26"/>
      <c r="BX5478" s="6"/>
      <c r="BY5478" s="24"/>
      <c r="BZ5478" s="109"/>
      <c r="CA5478" s="66"/>
      <c r="CB5478" s="5"/>
      <c r="CC5478" s="68"/>
      <c r="CD5478" s="67"/>
      <c r="CE5478" s="67"/>
      <c r="CF5478" s="64"/>
      <c r="CG5478" s="5"/>
      <c r="CH5478" s="69"/>
      <c r="CI5478" s="6"/>
      <c r="CJ5478" s="5"/>
      <c r="CK5478" s="25"/>
      <c r="CL5478" s="5"/>
      <c r="DN5478" s="14"/>
      <c r="DO5478" s="14"/>
      <c r="DP5478" s="5"/>
      <c r="DQ5478" s="25"/>
      <c r="DR5478" s="25"/>
      <c r="DS5478" s="96"/>
      <c r="DT5478" s="83"/>
      <c r="DU5478" s="14"/>
      <c r="DX5478" s="83"/>
      <c r="DY5478" s="83"/>
      <c r="DZ5478" s="83"/>
      <c r="EA5478" s="83"/>
      <c r="EJ5478" s="54"/>
      <c r="EK5478" s="22"/>
      <c r="EL5478" s="24"/>
      <c r="EP5478" s="23"/>
      <c r="EQ5478" s="24"/>
      <c r="ER5478" s="22"/>
      <c r="ES5478" s="24"/>
      <c r="ET5478" s="24"/>
      <c r="EU5478" s="23"/>
      <c r="EV5478" s="26"/>
      <c r="EX5478" s="6"/>
      <c r="EY5478" s="24"/>
      <c r="EZ5478" s="109"/>
      <c r="FA5478" s="66"/>
      <c r="FB5478" s="5"/>
      <c r="FC5478" s="68"/>
      <c r="FD5478" s="67"/>
      <c r="FE5478" s="67"/>
      <c r="FF5478" s="64"/>
      <c r="FG5478" s="5"/>
      <c r="FH5478" s="69"/>
      <c r="FI5478" s="6"/>
      <c r="FJ5478" s="5"/>
      <c r="FK5478" s="25"/>
      <c r="FL5478" s="5"/>
    </row>
    <row r="5479" spans="40:168">
      <c r="AN5479" s="14"/>
      <c r="AO5479" s="14"/>
      <c r="AP5479" s="5"/>
      <c r="AQ5479" s="25"/>
      <c r="AR5479" s="25"/>
      <c r="AS5479" s="96"/>
      <c r="AT5479" s="83"/>
      <c r="AU5479" s="14"/>
      <c r="AX5479" s="83"/>
      <c r="AY5479" s="83"/>
      <c r="AZ5479" s="83"/>
      <c r="BA5479" s="83"/>
      <c r="BJ5479" s="54"/>
      <c r="BK5479" s="22"/>
      <c r="BL5479" s="24"/>
      <c r="BP5479" s="23"/>
      <c r="BQ5479" s="24"/>
      <c r="BR5479" s="22"/>
      <c r="BS5479" s="24"/>
      <c r="BT5479" s="24"/>
      <c r="BU5479" s="23"/>
      <c r="BV5479" s="26"/>
      <c r="BX5479" s="6"/>
      <c r="BY5479" s="24"/>
      <c r="BZ5479" s="109"/>
      <c r="CA5479" s="66"/>
      <c r="CB5479" s="5"/>
      <c r="CC5479" s="68"/>
      <c r="CD5479" s="67"/>
      <c r="CE5479" s="67"/>
      <c r="CF5479" s="64"/>
      <c r="CG5479" s="5"/>
      <c r="CH5479" s="69"/>
      <c r="CI5479" s="6"/>
      <c r="CJ5479" s="5"/>
      <c r="CK5479" s="25"/>
      <c r="CL5479" s="5"/>
      <c r="DN5479" s="14"/>
      <c r="DO5479" s="14"/>
      <c r="DP5479" s="5"/>
      <c r="DQ5479" s="25"/>
      <c r="DR5479" s="25"/>
      <c r="DS5479" s="96"/>
      <c r="DT5479" s="83"/>
      <c r="DU5479" s="14"/>
      <c r="DX5479" s="83"/>
      <c r="DY5479" s="83"/>
      <c r="DZ5479" s="83"/>
      <c r="EA5479" s="83"/>
      <c r="EJ5479" s="54"/>
      <c r="EK5479" s="22"/>
      <c r="EL5479" s="24"/>
      <c r="EP5479" s="23"/>
      <c r="EQ5479" s="24"/>
      <c r="ER5479" s="22"/>
      <c r="ES5479" s="24"/>
      <c r="ET5479" s="24"/>
      <c r="EU5479" s="23"/>
      <c r="EV5479" s="26"/>
      <c r="EX5479" s="6"/>
      <c r="EY5479" s="24"/>
      <c r="EZ5479" s="109"/>
      <c r="FA5479" s="66"/>
      <c r="FB5479" s="5"/>
      <c r="FC5479" s="68"/>
      <c r="FD5479" s="67"/>
      <c r="FE5479" s="67"/>
      <c r="FF5479" s="64"/>
      <c r="FG5479" s="5"/>
      <c r="FH5479" s="69"/>
      <c r="FI5479" s="6"/>
      <c r="FJ5479" s="5"/>
      <c r="FK5479" s="25"/>
      <c r="FL5479" s="5"/>
    </row>
    <row r="5480" spans="40:168">
      <c r="AN5480" s="14"/>
      <c r="AO5480" s="14"/>
      <c r="AP5480" s="5"/>
      <c r="AQ5480" s="25"/>
      <c r="AR5480" s="25"/>
      <c r="AS5480" s="96"/>
      <c r="AT5480" s="83"/>
      <c r="AU5480" s="14"/>
      <c r="AX5480" s="83"/>
      <c r="AY5480" s="83"/>
      <c r="AZ5480" s="83"/>
      <c r="BA5480" s="83"/>
      <c r="BJ5480" s="54"/>
      <c r="BK5480" s="22"/>
      <c r="BL5480" s="24"/>
      <c r="BP5480" s="23"/>
      <c r="BQ5480" s="24"/>
      <c r="BR5480" s="22"/>
      <c r="BS5480" s="24"/>
      <c r="BT5480" s="24"/>
      <c r="BU5480" s="23"/>
      <c r="BV5480" s="26"/>
      <c r="BX5480" s="6"/>
      <c r="BY5480" s="24"/>
      <c r="BZ5480" s="109"/>
      <c r="CA5480" s="66"/>
      <c r="CB5480" s="5"/>
      <c r="CC5480" s="68"/>
      <c r="CD5480" s="67"/>
      <c r="CE5480" s="67"/>
      <c r="CF5480" s="64"/>
      <c r="CG5480" s="5"/>
      <c r="CH5480" s="69"/>
      <c r="CI5480" s="6"/>
      <c r="CJ5480" s="5"/>
      <c r="CK5480" s="25"/>
      <c r="CL5480" s="5"/>
      <c r="DN5480" s="14"/>
      <c r="DO5480" s="14"/>
      <c r="DP5480" s="5"/>
      <c r="DQ5480" s="25"/>
      <c r="DR5480" s="25"/>
      <c r="DS5480" s="96"/>
      <c r="DT5480" s="83"/>
      <c r="DU5480" s="14"/>
      <c r="DX5480" s="83"/>
      <c r="DY5480" s="83"/>
      <c r="DZ5480" s="83"/>
      <c r="EA5480" s="83"/>
      <c r="EJ5480" s="54"/>
      <c r="EK5480" s="22"/>
      <c r="EL5480" s="24"/>
      <c r="EP5480" s="23"/>
      <c r="EQ5480" s="24"/>
      <c r="ER5480" s="22"/>
      <c r="ES5480" s="24"/>
      <c r="ET5480" s="24"/>
      <c r="EU5480" s="23"/>
      <c r="EV5480" s="26"/>
      <c r="EX5480" s="6"/>
      <c r="EY5480" s="24"/>
      <c r="EZ5480" s="109"/>
      <c r="FA5480" s="66"/>
      <c r="FB5480" s="5"/>
      <c r="FC5480" s="68"/>
      <c r="FD5480" s="67"/>
      <c r="FE5480" s="67"/>
      <c r="FF5480" s="64"/>
      <c r="FG5480" s="5"/>
      <c r="FH5480" s="69"/>
      <c r="FI5480" s="6"/>
      <c r="FJ5480" s="5"/>
      <c r="FK5480" s="25"/>
      <c r="FL5480" s="5"/>
    </row>
    <row r="5481" spans="40:168">
      <c r="AN5481" s="14"/>
      <c r="AO5481" s="14"/>
      <c r="AP5481" s="5"/>
      <c r="AQ5481" s="25"/>
      <c r="AR5481" s="25"/>
      <c r="AS5481" s="96"/>
      <c r="AT5481" s="83"/>
      <c r="AU5481" s="14"/>
      <c r="AX5481" s="83"/>
      <c r="AY5481" s="83"/>
      <c r="AZ5481" s="83"/>
      <c r="BA5481" s="83"/>
      <c r="BJ5481" s="54"/>
      <c r="BK5481" s="22"/>
      <c r="BL5481" s="24"/>
      <c r="BP5481" s="23"/>
      <c r="BQ5481" s="24"/>
      <c r="BR5481" s="22"/>
      <c r="BS5481" s="24"/>
      <c r="BT5481" s="24"/>
      <c r="BU5481" s="23"/>
      <c r="BV5481" s="26"/>
      <c r="BX5481" s="6"/>
      <c r="BY5481" s="24"/>
      <c r="BZ5481" s="109"/>
      <c r="CA5481" s="66"/>
      <c r="CB5481" s="5"/>
      <c r="CC5481" s="68"/>
      <c r="CD5481" s="67"/>
      <c r="CE5481" s="67"/>
      <c r="CF5481" s="64"/>
      <c r="CG5481" s="5"/>
      <c r="CH5481" s="69"/>
      <c r="CI5481" s="6"/>
      <c r="CJ5481" s="5"/>
      <c r="CK5481" s="25"/>
      <c r="CL5481" s="5"/>
      <c r="DN5481" s="14"/>
      <c r="DO5481" s="14"/>
      <c r="DP5481" s="5"/>
      <c r="DQ5481" s="25"/>
      <c r="DR5481" s="25"/>
      <c r="DS5481" s="96"/>
      <c r="DT5481" s="83"/>
      <c r="DU5481" s="14"/>
      <c r="DX5481" s="83"/>
      <c r="DY5481" s="83"/>
      <c r="DZ5481" s="83"/>
      <c r="EA5481" s="83"/>
      <c r="EJ5481" s="54"/>
      <c r="EK5481" s="22"/>
      <c r="EL5481" s="24"/>
      <c r="EP5481" s="23"/>
      <c r="EQ5481" s="24"/>
      <c r="ER5481" s="22"/>
      <c r="ES5481" s="24"/>
      <c r="ET5481" s="24"/>
      <c r="EU5481" s="23"/>
      <c r="EV5481" s="26"/>
      <c r="EX5481" s="6"/>
      <c r="EY5481" s="24"/>
      <c r="EZ5481" s="109"/>
      <c r="FA5481" s="66"/>
      <c r="FB5481" s="5"/>
      <c r="FC5481" s="68"/>
      <c r="FD5481" s="67"/>
      <c r="FE5481" s="67"/>
      <c r="FF5481" s="64"/>
      <c r="FG5481" s="5"/>
      <c r="FH5481" s="69"/>
      <c r="FI5481" s="6"/>
      <c r="FJ5481" s="5"/>
      <c r="FK5481" s="25"/>
      <c r="FL5481" s="5"/>
    </row>
    <row r="5482" spans="40:168">
      <c r="AN5482" s="14"/>
      <c r="AO5482" s="14"/>
      <c r="AP5482" s="5"/>
      <c r="AQ5482" s="25"/>
      <c r="AR5482" s="25"/>
      <c r="AS5482" s="96"/>
      <c r="AT5482" s="83"/>
      <c r="AU5482" s="14"/>
      <c r="AX5482" s="83"/>
      <c r="AY5482" s="83"/>
      <c r="AZ5482" s="83"/>
      <c r="BA5482" s="83"/>
      <c r="BJ5482" s="54"/>
      <c r="BK5482" s="22"/>
      <c r="BL5482" s="24"/>
      <c r="BP5482" s="23"/>
      <c r="BQ5482" s="24"/>
      <c r="BR5482" s="22"/>
      <c r="BS5482" s="24"/>
      <c r="BT5482" s="24"/>
      <c r="BU5482" s="23"/>
      <c r="BV5482" s="26"/>
      <c r="BX5482" s="6"/>
      <c r="BY5482" s="24"/>
      <c r="BZ5482" s="109"/>
      <c r="CA5482" s="66"/>
      <c r="CB5482" s="5"/>
      <c r="CC5482" s="68"/>
      <c r="CD5482" s="67"/>
      <c r="CE5482" s="67"/>
      <c r="CF5482" s="64"/>
      <c r="CG5482" s="5"/>
      <c r="CH5482" s="69"/>
      <c r="CI5482" s="6"/>
      <c r="CJ5482" s="5"/>
      <c r="CK5482" s="25"/>
      <c r="CL5482" s="5"/>
      <c r="DN5482" s="14"/>
      <c r="DO5482" s="14"/>
      <c r="DP5482" s="5"/>
      <c r="DQ5482" s="25"/>
      <c r="DR5482" s="25"/>
      <c r="DS5482" s="96"/>
      <c r="DT5482" s="83"/>
      <c r="DU5482" s="14"/>
      <c r="DX5482" s="83"/>
      <c r="DY5482" s="83"/>
      <c r="DZ5482" s="83"/>
      <c r="EA5482" s="83"/>
      <c r="EJ5482" s="54"/>
      <c r="EK5482" s="22"/>
      <c r="EL5482" s="24"/>
      <c r="EP5482" s="23"/>
      <c r="EQ5482" s="24"/>
      <c r="ER5482" s="22"/>
      <c r="ES5482" s="24"/>
      <c r="ET5482" s="24"/>
      <c r="EU5482" s="23"/>
      <c r="EV5482" s="26"/>
      <c r="EX5482" s="6"/>
      <c r="EY5482" s="24"/>
      <c r="EZ5482" s="109"/>
      <c r="FA5482" s="66"/>
      <c r="FB5482" s="5"/>
      <c r="FC5482" s="68"/>
      <c r="FD5482" s="67"/>
      <c r="FE5482" s="67"/>
      <c r="FF5482" s="64"/>
      <c r="FG5482" s="5"/>
      <c r="FH5482" s="69"/>
      <c r="FI5482" s="6"/>
      <c r="FJ5482" s="5"/>
      <c r="FK5482" s="25"/>
      <c r="FL5482" s="5"/>
    </row>
    <row r="5483" spans="40:168">
      <c r="AN5483" s="14"/>
      <c r="AO5483" s="14"/>
      <c r="AP5483" s="5"/>
      <c r="AQ5483" s="25"/>
      <c r="AR5483" s="25"/>
      <c r="AS5483" s="96"/>
      <c r="AT5483" s="83"/>
      <c r="AU5483" s="14"/>
      <c r="AX5483" s="83"/>
      <c r="AY5483" s="83"/>
      <c r="AZ5483" s="83"/>
      <c r="BA5483" s="83"/>
      <c r="BJ5483" s="54"/>
      <c r="BK5483" s="22"/>
      <c r="BL5483" s="24"/>
      <c r="BP5483" s="23"/>
      <c r="BQ5483" s="24"/>
      <c r="BR5483" s="22"/>
      <c r="BS5483" s="24"/>
      <c r="BT5483" s="24"/>
      <c r="BU5483" s="23"/>
      <c r="BV5483" s="26"/>
      <c r="BX5483" s="6"/>
      <c r="BY5483" s="24"/>
      <c r="BZ5483" s="109"/>
      <c r="CA5483" s="66"/>
      <c r="CB5483" s="5"/>
      <c r="CC5483" s="68"/>
      <c r="CD5483" s="67"/>
      <c r="CE5483" s="67"/>
      <c r="CF5483" s="64"/>
      <c r="CG5483" s="5"/>
      <c r="CH5483" s="69"/>
      <c r="CI5483" s="6"/>
      <c r="CJ5483" s="5"/>
      <c r="CK5483" s="25"/>
      <c r="CL5483" s="5"/>
      <c r="DN5483" s="14"/>
      <c r="DO5483" s="14"/>
      <c r="DP5483" s="5"/>
      <c r="DQ5483" s="25"/>
      <c r="DR5483" s="25"/>
      <c r="DS5483" s="96"/>
      <c r="DT5483" s="83"/>
      <c r="DU5483" s="14"/>
      <c r="DX5483" s="83"/>
      <c r="DY5483" s="83"/>
      <c r="DZ5483" s="83"/>
      <c r="EA5483" s="83"/>
      <c r="EJ5483" s="54"/>
      <c r="EK5483" s="22"/>
      <c r="EL5483" s="24"/>
      <c r="EP5483" s="23"/>
      <c r="EQ5483" s="24"/>
      <c r="ER5483" s="22"/>
      <c r="ES5483" s="24"/>
      <c r="ET5483" s="24"/>
      <c r="EU5483" s="23"/>
      <c r="EV5483" s="26"/>
      <c r="EX5483" s="6"/>
      <c r="EY5483" s="24"/>
      <c r="EZ5483" s="109"/>
      <c r="FA5483" s="66"/>
      <c r="FB5483" s="5"/>
      <c r="FC5483" s="68"/>
      <c r="FD5483" s="67"/>
      <c r="FE5483" s="67"/>
      <c r="FF5483" s="64"/>
      <c r="FG5483" s="5"/>
      <c r="FH5483" s="69"/>
      <c r="FI5483" s="6"/>
      <c r="FJ5483" s="5"/>
      <c r="FK5483" s="25"/>
      <c r="FL5483" s="5"/>
    </row>
    <row r="5484" spans="40:168">
      <c r="AN5484" s="14"/>
      <c r="AO5484" s="14"/>
      <c r="AP5484" s="5"/>
      <c r="AQ5484" s="25"/>
      <c r="AR5484" s="25"/>
      <c r="AS5484" s="96"/>
      <c r="AT5484" s="83"/>
      <c r="AU5484" s="14"/>
      <c r="AX5484" s="83"/>
      <c r="AY5484" s="83"/>
      <c r="AZ5484" s="83"/>
      <c r="BA5484" s="83"/>
      <c r="BJ5484" s="54"/>
      <c r="BK5484" s="22"/>
      <c r="BL5484" s="24"/>
      <c r="BP5484" s="23"/>
      <c r="BQ5484" s="24"/>
      <c r="BR5484" s="22"/>
      <c r="BS5484" s="24"/>
      <c r="BT5484" s="24"/>
      <c r="BU5484" s="23"/>
      <c r="BV5484" s="26"/>
      <c r="BX5484" s="6"/>
      <c r="BY5484" s="24"/>
      <c r="BZ5484" s="109"/>
      <c r="CA5484" s="66"/>
      <c r="CB5484" s="5"/>
      <c r="CC5484" s="68"/>
      <c r="CD5484" s="67"/>
      <c r="CE5484" s="67"/>
      <c r="CF5484" s="64"/>
      <c r="CG5484" s="5"/>
      <c r="CH5484" s="69"/>
      <c r="CI5484" s="6"/>
      <c r="CJ5484" s="5"/>
      <c r="CK5484" s="25"/>
      <c r="CL5484" s="5"/>
      <c r="DN5484" s="14"/>
      <c r="DO5484" s="14"/>
      <c r="DP5484" s="5"/>
      <c r="DQ5484" s="25"/>
      <c r="DR5484" s="25"/>
      <c r="DS5484" s="96"/>
      <c r="DT5484" s="83"/>
      <c r="DU5484" s="14"/>
      <c r="DX5484" s="83"/>
      <c r="DY5484" s="83"/>
      <c r="DZ5484" s="83"/>
      <c r="EA5484" s="83"/>
      <c r="EJ5484" s="54"/>
      <c r="EK5484" s="22"/>
      <c r="EL5484" s="24"/>
      <c r="EP5484" s="23"/>
      <c r="EQ5484" s="24"/>
      <c r="ER5484" s="22"/>
      <c r="ES5484" s="24"/>
      <c r="ET5484" s="24"/>
      <c r="EU5484" s="23"/>
      <c r="EV5484" s="26"/>
      <c r="EX5484" s="6"/>
      <c r="EY5484" s="24"/>
      <c r="EZ5484" s="109"/>
      <c r="FA5484" s="66"/>
      <c r="FB5484" s="5"/>
      <c r="FC5484" s="68"/>
      <c r="FD5484" s="67"/>
      <c r="FE5484" s="67"/>
      <c r="FF5484" s="64"/>
      <c r="FG5484" s="5"/>
      <c r="FH5484" s="69"/>
      <c r="FI5484" s="6"/>
      <c r="FJ5484" s="5"/>
      <c r="FK5484" s="25"/>
      <c r="FL5484" s="5"/>
    </row>
    <row r="5485" spans="40:168">
      <c r="AN5485" s="14"/>
      <c r="AO5485" s="14"/>
      <c r="AP5485" s="5"/>
      <c r="AQ5485" s="25"/>
      <c r="AR5485" s="25"/>
      <c r="AS5485" s="96"/>
      <c r="AT5485" s="83"/>
      <c r="AU5485" s="14"/>
      <c r="AX5485" s="83"/>
      <c r="AY5485" s="83"/>
      <c r="AZ5485" s="83"/>
      <c r="BA5485" s="83"/>
      <c r="BJ5485" s="54"/>
      <c r="BK5485" s="22"/>
      <c r="BL5485" s="24"/>
      <c r="BP5485" s="23"/>
      <c r="BQ5485" s="24"/>
      <c r="BR5485" s="22"/>
      <c r="BS5485" s="24"/>
      <c r="BT5485" s="24"/>
      <c r="BU5485" s="23"/>
      <c r="BV5485" s="26"/>
      <c r="BX5485" s="6"/>
      <c r="BY5485" s="24"/>
      <c r="BZ5485" s="109"/>
      <c r="CA5485" s="66"/>
      <c r="CB5485" s="5"/>
      <c r="CC5485" s="68"/>
      <c r="CD5485" s="67"/>
      <c r="CE5485" s="67"/>
      <c r="CF5485" s="64"/>
      <c r="CG5485" s="5"/>
      <c r="CH5485" s="69"/>
      <c r="CI5485" s="6"/>
      <c r="CJ5485" s="5"/>
      <c r="CK5485" s="25"/>
      <c r="CL5485" s="5"/>
      <c r="DN5485" s="14"/>
      <c r="DO5485" s="14"/>
      <c r="DP5485" s="5"/>
      <c r="DQ5485" s="25"/>
      <c r="DR5485" s="25"/>
      <c r="DS5485" s="96"/>
      <c r="DT5485" s="83"/>
      <c r="DU5485" s="14"/>
      <c r="DX5485" s="83"/>
      <c r="DY5485" s="83"/>
      <c r="DZ5485" s="83"/>
      <c r="EA5485" s="83"/>
      <c r="EJ5485" s="54"/>
      <c r="EK5485" s="22"/>
      <c r="EL5485" s="24"/>
      <c r="EP5485" s="23"/>
      <c r="EQ5485" s="24"/>
      <c r="ER5485" s="22"/>
      <c r="ES5485" s="24"/>
      <c r="ET5485" s="24"/>
      <c r="EU5485" s="23"/>
      <c r="EV5485" s="26"/>
      <c r="EX5485" s="6"/>
      <c r="EY5485" s="24"/>
      <c r="EZ5485" s="109"/>
      <c r="FA5485" s="66"/>
      <c r="FB5485" s="5"/>
      <c r="FC5485" s="68"/>
      <c r="FD5485" s="67"/>
      <c r="FE5485" s="67"/>
      <c r="FF5485" s="64"/>
      <c r="FG5485" s="5"/>
      <c r="FH5485" s="69"/>
      <c r="FI5485" s="6"/>
      <c r="FJ5485" s="5"/>
      <c r="FK5485" s="25"/>
      <c r="FL5485" s="5"/>
    </row>
    <row r="5486" spans="40:168">
      <c r="AN5486" s="14"/>
      <c r="AO5486" s="14"/>
      <c r="AP5486" s="5"/>
      <c r="AQ5486" s="25"/>
      <c r="AR5486" s="25"/>
      <c r="AS5486" s="96"/>
      <c r="AT5486" s="83"/>
      <c r="AU5486" s="14"/>
      <c r="AX5486" s="83"/>
      <c r="AY5486" s="83"/>
      <c r="AZ5486" s="83"/>
      <c r="BA5486" s="83"/>
      <c r="BJ5486" s="54"/>
      <c r="BK5486" s="22"/>
      <c r="BL5486" s="24"/>
      <c r="BP5486" s="23"/>
      <c r="BQ5486" s="24"/>
      <c r="BR5486" s="22"/>
      <c r="BS5486" s="24"/>
      <c r="BT5486" s="24"/>
      <c r="BU5486" s="23"/>
      <c r="BV5486" s="26"/>
      <c r="BX5486" s="6"/>
      <c r="BY5486" s="24"/>
      <c r="BZ5486" s="109"/>
      <c r="CA5486" s="66"/>
      <c r="CB5486" s="5"/>
      <c r="CC5486" s="68"/>
      <c r="CD5486" s="67"/>
      <c r="CE5486" s="67"/>
      <c r="CF5486" s="64"/>
      <c r="CG5486" s="5"/>
      <c r="CH5486" s="69"/>
      <c r="CI5486" s="6"/>
      <c r="CJ5486" s="5"/>
      <c r="CK5486" s="25"/>
      <c r="CL5486" s="5"/>
      <c r="DN5486" s="14"/>
      <c r="DO5486" s="14"/>
      <c r="DP5486" s="5"/>
      <c r="DQ5486" s="25"/>
      <c r="DR5486" s="25"/>
      <c r="DS5486" s="96"/>
      <c r="DT5486" s="83"/>
      <c r="DU5486" s="14"/>
      <c r="DX5486" s="83"/>
      <c r="DY5486" s="83"/>
      <c r="DZ5486" s="83"/>
      <c r="EA5486" s="83"/>
      <c r="EJ5486" s="54"/>
      <c r="EK5486" s="22"/>
      <c r="EL5486" s="24"/>
      <c r="EP5486" s="23"/>
      <c r="EQ5486" s="24"/>
      <c r="ER5486" s="22"/>
      <c r="ES5486" s="24"/>
      <c r="ET5486" s="24"/>
      <c r="EU5486" s="23"/>
      <c r="EV5486" s="26"/>
      <c r="EX5486" s="6"/>
      <c r="EY5486" s="24"/>
      <c r="EZ5486" s="109"/>
      <c r="FA5486" s="66"/>
      <c r="FB5486" s="5"/>
      <c r="FC5486" s="68"/>
      <c r="FD5486" s="67"/>
      <c r="FE5486" s="67"/>
      <c r="FF5486" s="64"/>
      <c r="FG5486" s="5"/>
      <c r="FH5486" s="69"/>
      <c r="FI5486" s="6"/>
      <c r="FJ5486" s="5"/>
      <c r="FK5486" s="25"/>
      <c r="FL5486" s="5"/>
    </row>
    <row r="5487" spans="40:168">
      <c r="AN5487" s="14"/>
      <c r="AO5487" s="14"/>
      <c r="AP5487" s="5"/>
      <c r="AQ5487" s="25"/>
      <c r="AR5487" s="25"/>
      <c r="AS5487" s="96"/>
      <c r="AT5487" s="83"/>
      <c r="AU5487" s="14"/>
      <c r="AX5487" s="83"/>
      <c r="AY5487" s="83"/>
      <c r="AZ5487" s="83"/>
      <c r="BA5487" s="83"/>
      <c r="BJ5487" s="54"/>
      <c r="BK5487" s="22"/>
      <c r="BL5487" s="24"/>
      <c r="BP5487" s="23"/>
      <c r="BQ5487" s="24"/>
      <c r="BR5487" s="22"/>
      <c r="BS5487" s="24"/>
      <c r="BT5487" s="24"/>
      <c r="BU5487" s="23"/>
      <c r="BV5487" s="26"/>
      <c r="BX5487" s="6"/>
      <c r="BY5487" s="24"/>
      <c r="BZ5487" s="109"/>
      <c r="CA5487" s="66"/>
      <c r="CB5487" s="5"/>
      <c r="CC5487" s="68"/>
      <c r="CD5487" s="67"/>
      <c r="CE5487" s="67"/>
      <c r="CF5487" s="64"/>
      <c r="CG5487" s="5"/>
      <c r="CH5487" s="69"/>
      <c r="CI5487" s="6"/>
      <c r="CJ5487" s="5"/>
      <c r="CK5487" s="25"/>
      <c r="CL5487" s="5"/>
      <c r="DN5487" s="14"/>
      <c r="DO5487" s="14"/>
      <c r="DP5487" s="5"/>
      <c r="DQ5487" s="25"/>
      <c r="DR5487" s="25"/>
      <c r="DS5487" s="96"/>
      <c r="DT5487" s="83"/>
      <c r="DU5487" s="14"/>
      <c r="DX5487" s="83"/>
      <c r="DY5487" s="83"/>
      <c r="DZ5487" s="83"/>
      <c r="EA5487" s="83"/>
      <c r="EJ5487" s="54"/>
      <c r="EK5487" s="22"/>
      <c r="EL5487" s="24"/>
      <c r="EP5487" s="23"/>
      <c r="EQ5487" s="24"/>
      <c r="ER5487" s="22"/>
      <c r="ES5487" s="24"/>
      <c r="ET5487" s="24"/>
      <c r="EU5487" s="23"/>
      <c r="EV5487" s="26"/>
      <c r="EX5487" s="6"/>
      <c r="EY5487" s="24"/>
      <c r="EZ5487" s="109"/>
      <c r="FA5487" s="66"/>
      <c r="FB5487" s="5"/>
      <c r="FC5487" s="68"/>
      <c r="FD5487" s="67"/>
      <c r="FE5487" s="67"/>
      <c r="FF5487" s="64"/>
      <c r="FG5487" s="5"/>
      <c r="FH5487" s="69"/>
      <c r="FI5487" s="6"/>
      <c r="FJ5487" s="5"/>
      <c r="FK5487" s="25"/>
      <c r="FL5487" s="5"/>
    </row>
    <row r="5488" spans="40:168">
      <c r="AN5488" s="14"/>
      <c r="AO5488" s="14"/>
      <c r="AP5488" s="5"/>
      <c r="AQ5488" s="25"/>
      <c r="AR5488" s="25"/>
      <c r="AS5488" s="96"/>
      <c r="AT5488" s="83"/>
      <c r="AU5488" s="14"/>
      <c r="AX5488" s="83"/>
      <c r="AY5488" s="83"/>
      <c r="AZ5488" s="83"/>
      <c r="BA5488" s="83"/>
      <c r="BJ5488" s="54"/>
      <c r="BK5488" s="22"/>
      <c r="BL5488" s="24"/>
      <c r="BP5488" s="23"/>
      <c r="BQ5488" s="24"/>
      <c r="BR5488" s="22"/>
      <c r="BS5488" s="24"/>
      <c r="BT5488" s="24"/>
      <c r="BU5488" s="23"/>
      <c r="BV5488" s="26"/>
      <c r="BX5488" s="6"/>
      <c r="BY5488" s="24"/>
      <c r="BZ5488" s="109"/>
      <c r="CA5488" s="66"/>
      <c r="CB5488" s="5"/>
      <c r="CC5488" s="68"/>
      <c r="CD5488" s="67"/>
      <c r="CE5488" s="67"/>
      <c r="CF5488" s="64"/>
      <c r="CG5488" s="5"/>
      <c r="CH5488" s="69"/>
      <c r="CI5488" s="6"/>
      <c r="CJ5488" s="5"/>
      <c r="CK5488" s="25"/>
      <c r="CL5488" s="5"/>
      <c r="DN5488" s="14"/>
      <c r="DO5488" s="14"/>
      <c r="DP5488" s="5"/>
      <c r="DQ5488" s="25"/>
      <c r="DR5488" s="25"/>
      <c r="DS5488" s="96"/>
      <c r="DT5488" s="83"/>
      <c r="DU5488" s="14"/>
      <c r="DX5488" s="83"/>
      <c r="DY5488" s="83"/>
      <c r="DZ5488" s="83"/>
      <c r="EA5488" s="83"/>
      <c r="EJ5488" s="54"/>
      <c r="EK5488" s="22"/>
      <c r="EL5488" s="24"/>
      <c r="EP5488" s="23"/>
      <c r="EQ5488" s="24"/>
      <c r="ER5488" s="22"/>
      <c r="ES5488" s="24"/>
      <c r="ET5488" s="24"/>
      <c r="EU5488" s="23"/>
      <c r="EV5488" s="26"/>
      <c r="EX5488" s="6"/>
      <c r="EY5488" s="24"/>
      <c r="EZ5488" s="109"/>
      <c r="FA5488" s="66"/>
      <c r="FB5488" s="5"/>
      <c r="FC5488" s="68"/>
      <c r="FD5488" s="67"/>
      <c r="FE5488" s="67"/>
      <c r="FF5488" s="64"/>
      <c r="FG5488" s="5"/>
      <c r="FH5488" s="69"/>
      <c r="FI5488" s="6"/>
      <c r="FJ5488" s="5"/>
      <c r="FK5488" s="25"/>
      <c r="FL5488" s="5"/>
    </row>
    <row r="5489" spans="40:168">
      <c r="AN5489" s="14"/>
      <c r="AO5489" s="14"/>
      <c r="AP5489" s="5"/>
      <c r="AQ5489" s="25"/>
      <c r="AR5489" s="25"/>
      <c r="AS5489" s="96"/>
      <c r="AT5489" s="83"/>
      <c r="AU5489" s="14"/>
      <c r="AX5489" s="83"/>
      <c r="AY5489" s="83"/>
      <c r="AZ5489" s="83"/>
      <c r="BA5489" s="83"/>
      <c r="BJ5489" s="54"/>
      <c r="BK5489" s="22"/>
      <c r="BL5489" s="24"/>
      <c r="BP5489" s="23"/>
      <c r="BQ5489" s="24"/>
      <c r="BR5489" s="22"/>
      <c r="BS5489" s="24"/>
      <c r="BT5489" s="24"/>
      <c r="BU5489" s="23"/>
      <c r="BV5489" s="26"/>
      <c r="BX5489" s="6"/>
      <c r="BY5489" s="24"/>
      <c r="BZ5489" s="109"/>
      <c r="CA5489" s="66"/>
      <c r="CB5489" s="5"/>
      <c r="CC5489" s="68"/>
      <c r="CD5489" s="67"/>
      <c r="CE5489" s="67"/>
      <c r="CF5489" s="64"/>
      <c r="CG5489" s="5"/>
      <c r="CH5489" s="69"/>
      <c r="CI5489" s="6"/>
      <c r="CJ5489" s="5"/>
      <c r="CK5489" s="25"/>
      <c r="CL5489" s="5"/>
      <c r="DN5489" s="14"/>
      <c r="DO5489" s="14"/>
      <c r="DP5489" s="5"/>
      <c r="DQ5489" s="25"/>
      <c r="DR5489" s="25"/>
      <c r="DS5489" s="96"/>
      <c r="DT5489" s="83"/>
      <c r="DU5489" s="14"/>
      <c r="DX5489" s="83"/>
      <c r="DY5489" s="83"/>
      <c r="DZ5489" s="83"/>
      <c r="EA5489" s="83"/>
      <c r="EJ5489" s="54"/>
      <c r="EK5489" s="22"/>
      <c r="EL5489" s="24"/>
      <c r="EP5489" s="23"/>
      <c r="EQ5489" s="24"/>
      <c r="ER5489" s="22"/>
      <c r="ES5489" s="24"/>
      <c r="ET5489" s="24"/>
      <c r="EU5489" s="23"/>
      <c r="EV5489" s="26"/>
      <c r="EX5489" s="6"/>
      <c r="EY5489" s="24"/>
      <c r="EZ5489" s="109"/>
      <c r="FA5489" s="66"/>
      <c r="FB5489" s="5"/>
      <c r="FC5489" s="68"/>
      <c r="FD5489" s="67"/>
      <c r="FE5489" s="67"/>
      <c r="FF5489" s="64"/>
      <c r="FG5489" s="5"/>
      <c r="FH5489" s="69"/>
      <c r="FI5489" s="6"/>
      <c r="FJ5489" s="5"/>
      <c r="FK5489" s="25"/>
      <c r="FL5489" s="5"/>
    </row>
    <row r="5490" spans="40:168">
      <c r="AN5490" s="14"/>
      <c r="AO5490" s="14"/>
      <c r="AP5490" s="5"/>
      <c r="AQ5490" s="25"/>
      <c r="AR5490" s="25"/>
      <c r="AS5490" s="96"/>
      <c r="AT5490" s="83"/>
      <c r="AU5490" s="14"/>
      <c r="AX5490" s="83"/>
      <c r="AY5490" s="83"/>
      <c r="AZ5490" s="83"/>
      <c r="BA5490" s="83"/>
      <c r="BJ5490" s="54"/>
      <c r="BK5490" s="22"/>
      <c r="BL5490" s="24"/>
      <c r="BP5490" s="23"/>
      <c r="BQ5490" s="24"/>
      <c r="BR5490" s="22"/>
      <c r="BS5490" s="24"/>
      <c r="BT5490" s="24"/>
      <c r="BU5490" s="23"/>
      <c r="BV5490" s="26"/>
      <c r="BX5490" s="6"/>
      <c r="BY5490" s="24"/>
      <c r="BZ5490" s="109"/>
      <c r="CA5490" s="66"/>
      <c r="CB5490" s="5"/>
      <c r="CC5490" s="68"/>
      <c r="CD5490" s="67"/>
      <c r="CE5490" s="67"/>
      <c r="CF5490" s="64"/>
      <c r="CG5490" s="5"/>
      <c r="CH5490" s="69"/>
      <c r="CI5490" s="6"/>
      <c r="CJ5490" s="5"/>
      <c r="CK5490" s="25"/>
      <c r="CL5490" s="5"/>
      <c r="DN5490" s="14"/>
      <c r="DO5490" s="14"/>
      <c r="DP5490" s="5"/>
      <c r="DQ5490" s="25"/>
      <c r="DR5490" s="25"/>
      <c r="DS5490" s="96"/>
      <c r="DT5490" s="83"/>
      <c r="DU5490" s="14"/>
      <c r="DX5490" s="83"/>
      <c r="DY5490" s="83"/>
      <c r="DZ5490" s="83"/>
      <c r="EA5490" s="83"/>
      <c r="EJ5490" s="54"/>
      <c r="EK5490" s="22"/>
      <c r="EL5490" s="24"/>
      <c r="EP5490" s="23"/>
      <c r="EQ5490" s="24"/>
      <c r="ER5490" s="22"/>
      <c r="ES5490" s="24"/>
      <c r="ET5490" s="24"/>
      <c r="EU5490" s="23"/>
      <c r="EV5490" s="26"/>
      <c r="EX5490" s="6"/>
      <c r="EY5490" s="24"/>
      <c r="EZ5490" s="109"/>
      <c r="FA5490" s="66"/>
      <c r="FB5490" s="5"/>
      <c r="FC5490" s="68"/>
      <c r="FD5490" s="67"/>
      <c r="FE5490" s="67"/>
      <c r="FF5490" s="64"/>
      <c r="FG5490" s="5"/>
      <c r="FH5490" s="69"/>
      <c r="FI5490" s="6"/>
      <c r="FJ5490" s="5"/>
      <c r="FK5490" s="25"/>
      <c r="FL5490" s="5"/>
    </row>
    <row r="5491" spans="40:168">
      <c r="AN5491" s="14"/>
      <c r="AO5491" s="14"/>
      <c r="AP5491" s="5"/>
      <c r="AQ5491" s="25"/>
      <c r="AR5491" s="25"/>
      <c r="AS5491" s="96"/>
      <c r="AT5491" s="83"/>
      <c r="AU5491" s="14"/>
      <c r="AX5491" s="83"/>
      <c r="AY5491" s="83"/>
      <c r="AZ5491" s="83"/>
      <c r="BA5491" s="83"/>
      <c r="BJ5491" s="54"/>
      <c r="BK5491" s="22"/>
      <c r="BL5491" s="24"/>
      <c r="BP5491" s="23"/>
      <c r="BQ5491" s="24"/>
      <c r="BR5491" s="22"/>
      <c r="BS5491" s="24"/>
      <c r="BT5491" s="24"/>
      <c r="BU5491" s="23"/>
      <c r="BV5491" s="26"/>
      <c r="BX5491" s="6"/>
      <c r="BY5491" s="24"/>
      <c r="BZ5491" s="109"/>
      <c r="CA5491" s="66"/>
      <c r="CB5491" s="5"/>
      <c r="CC5491" s="68"/>
      <c r="CD5491" s="67"/>
      <c r="CE5491" s="67"/>
      <c r="CF5491" s="64"/>
      <c r="CG5491" s="5"/>
      <c r="CH5491" s="69"/>
      <c r="CI5491" s="6"/>
      <c r="CJ5491" s="5"/>
      <c r="CK5491" s="25"/>
      <c r="CL5491" s="5"/>
      <c r="DN5491" s="14"/>
      <c r="DO5491" s="14"/>
      <c r="DP5491" s="5"/>
      <c r="DQ5491" s="25"/>
      <c r="DR5491" s="25"/>
      <c r="DS5491" s="96"/>
      <c r="DT5491" s="83"/>
      <c r="DU5491" s="14"/>
      <c r="DX5491" s="83"/>
      <c r="DY5491" s="83"/>
      <c r="DZ5491" s="83"/>
      <c r="EA5491" s="83"/>
      <c r="EJ5491" s="54"/>
      <c r="EK5491" s="22"/>
      <c r="EL5491" s="24"/>
      <c r="EP5491" s="23"/>
      <c r="EQ5491" s="24"/>
      <c r="ER5491" s="22"/>
      <c r="ES5491" s="24"/>
      <c r="ET5491" s="24"/>
      <c r="EU5491" s="23"/>
      <c r="EV5491" s="26"/>
      <c r="EX5491" s="6"/>
      <c r="EY5491" s="24"/>
      <c r="EZ5491" s="109"/>
      <c r="FA5491" s="66"/>
      <c r="FB5491" s="5"/>
      <c r="FC5491" s="68"/>
      <c r="FD5491" s="67"/>
      <c r="FE5491" s="67"/>
      <c r="FF5491" s="64"/>
      <c r="FG5491" s="5"/>
      <c r="FH5491" s="69"/>
      <c r="FI5491" s="6"/>
      <c r="FJ5491" s="5"/>
      <c r="FK5491" s="25"/>
      <c r="FL5491" s="5"/>
    </row>
    <row r="5492" spans="40:168">
      <c r="AN5492" s="14"/>
      <c r="AO5492" s="14"/>
      <c r="AP5492" s="5"/>
      <c r="AQ5492" s="25"/>
      <c r="AR5492" s="25"/>
      <c r="AS5492" s="96"/>
      <c r="AT5492" s="83"/>
      <c r="AU5492" s="14"/>
      <c r="AX5492" s="83"/>
      <c r="AY5492" s="83"/>
      <c r="AZ5492" s="83"/>
      <c r="BA5492" s="83"/>
      <c r="BJ5492" s="54"/>
      <c r="BK5492" s="22"/>
      <c r="BL5492" s="24"/>
      <c r="BP5492" s="23"/>
      <c r="BQ5492" s="24"/>
      <c r="BR5492" s="22"/>
      <c r="BS5492" s="24"/>
      <c r="BT5492" s="24"/>
      <c r="BU5492" s="23"/>
      <c r="BV5492" s="26"/>
      <c r="BX5492" s="6"/>
      <c r="BY5492" s="24"/>
      <c r="BZ5492" s="109"/>
      <c r="CA5492" s="66"/>
      <c r="CB5492" s="5"/>
      <c r="CC5492" s="68"/>
      <c r="CD5492" s="67"/>
      <c r="CE5492" s="67"/>
      <c r="CF5492" s="64"/>
      <c r="CG5492" s="5"/>
      <c r="CH5492" s="69"/>
      <c r="CI5492" s="6"/>
      <c r="CJ5492" s="5"/>
      <c r="CK5492" s="25"/>
      <c r="CL5492" s="5"/>
      <c r="DN5492" s="14"/>
      <c r="DO5492" s="14"/>
      <c r="DP5492" s="5"/>
      <c r="DQ5492" s="25"/>
      <c r="DR5492" s="25"/>
      <c r="DS5492" s="96"/>
      <c r="DT5492" s="83"/>
      <c r="DU5492" s="14"/>
      <c r="DX5492" s="83"/>
      <c r="DY5492" s="83"/>
      <c r="DZ5492" s="83"/>
      <c r="EA5492" s="83"/>
      <c r="EJ5492" s="54"/>
      <c r="EK5492" s="22"/>
      <c r="EL5492" s="24"/>
      <c r="EP5492" s="23"/>
      <c r="EQ5492" s="24"/>
      <c r="ER5492" s="22"/>
      <c r="ES5492" s="24"/>
      <c r="ET5492" s="24"/>
      <c r="EU5492" s="23"/>
      <c r="EV5492" s="26"/>
      <c r="EX5492" s="6"/>
      <c r="EY5492" s="24"/>
      <c r="EZ5492" s="109"/>
      <c r="FA5492" s="66"/>
      <c r="FB5492" s="5"/>
      <c r="FC5492" s="68"/>
      <c r="FD5492" s="67"/>
      <c r="FE5492" s="67"/>
      <c r="FF5492" s="64"/>
      <c r="FG5492" s="5"/>
      <c r="FH5492" s="69"/>
      <c r="FI5492" s="6"/>
      <c r="FJ5492" s="5"/>
      <c r="FK5492" s="25"/>
      <c r="FL5492" s="5"/>
    </row>
    <row r="5493" spans="40:168">
      <c r="AN5493" s="14"/>
      <c r="AO5493" s="14"/>
      <c r="AP5493" s="5"/>
      <c r="AQ5493" s="25"/>
      <c r="AR5493" s="25"/>
      <c r="AS5493" s="96"/>
      <c r="AT5493" s="83"/>
      <c r="AU5493" s="14"/>
      <c r="AX5493" s="83"/>
      <c r="AY5493" s="83"/>
      <c r="AZ5493" s="83"/>
      <c r="BA5493" s="83"/>
      <c r="BJ5493" s="54"/>
      <c r="BK5493" s="22"/>
      <c r="BL5493" s="24"/>
      <c r="BP5493" s="23"/>
      <c r="BQ5493" s="24"/>
      <c r="BR5493" s="22"/>
      <c r="BS5493" s="24"/>
      <c r="BT5493" s="24"/>
      <c r="BU5493" s="23"/>
      <c r="BV5493" s="26"/>
      <c r="BX5493" s="6"/>
      <c r="BY5493" s="24"/>
      <c r="BZ5493" s="109"/>
      <c r="CA5493" s="66"/>
      <c r="CB5493" s="5"/>
      <c r="CC5493" s="68"/>
      <c r="CD5493" s="67"/>
      <c r="CE5493" s="67"/>
      <c r="CF5493" s="64"/>
      <c r="CG5493" s="5"/>
      <c r="CH5493" s="69"/>
      <c r="CI5493" s="6"/>
      <c r="CJ5493" s="5"/>
      <c r="CK5493" s="25"/>
      <c r="CL5493" s="5"/>
      <c r="DN5493" s="14"/>
      <c r="DO5493" s="14"/>
      <c r="DP5493" s="5"/>
      <c r="DQ5493" s="25"/>
      <c r="DR5493" s="25"/>
      <c r="DS5493" s="96"/>
      <c r="DT5493" s="83"/>
      <c r="DU5493" s="14"/>
      <c r="DX5493" s="83"/>
      <c r="DY5493" s="83"/>
      <c r="DZ5493" s="83"/>
      <c r="EA5493" s="83"/>
      <c r="EJ5493" s="54"/>
      <c r="EK5493" s="22"/>
      <c r="EL5493" s="24"/>
      <c r="EP5493" s="23"/>
      <c r="EQ5493" s="24"/>
      <c r="ER5493" s="22"/>
      <c r="ES5493" s="24"/>
      <c r="ET5493" s="24"/>
      <c r="EU5493" s="23"/>
      <c r="EV5493" s="26"/>
      <c r="EX5493" s="6"/>
      <c r="EY5493" s="24"/>
      <c r="EZ5493" s="109"/>
      <c r="FA5493" s="66"/>
      <c r="FB5493" s="5"/>
      <c r="FC5493" s="68"/>
      <c r="FD5493" s="67"/>
      <c r="FE5493" s="67"/>
      <c r="FF5493" s="64"/>
      <c r="FG5493" s="5"/>
      <c r="FH5493" s="69"/>
      <c r="FI5493" s="6"/>
      <c r="FJ5493" s="5"/>
      <c r="FK5493" s="25"/>
      <c r="FL5493" s="5"/>
    </row>
    <row r="5494" spans="40:168">
      <c r="AN5494" s="14"/>
      <c r="AO5494" s="14"/>
      <c r="AP5494" s="5"/>
      <c r="AQ5494" s="25"/>
      <c r="AR5494" s="25"/>
      <c r="AS5494" s="96"/>
      <c r="AT5494" s="83"/>
      <c r="AU5494" s="14"/>
      <c r="AX5494" s="83"/>
      <c r="AY5494" s="83"/>
      <c r="AZ5494" s="83"/>
      <c r="BA5494" s="83"/>
      <c r="BJ5494" s="54"/>
      <c r="BK5494" s="22"/>
      <c r="BL5494" s="24"/>
      <c r="BP5494" s="23"/>
      <c r="BQ5494" s="24"/>
      <c r="BR5494" s="22"/>
      <c r="BS5494" s="24"/>
      <c r="BT5494" s="24"/>
      <c r="BU5494" s="23"/>
      <c r="BV5494" s="26"/>
      <c r="BX5494" s="6"/>
      <c r="BY5494" s="24"/>
      <c r="BZ5494" s="109"/>
      <c r="CA5494" s="66"/>
      <c r="CB5494" s="5"/>
      <c r="CC5494" s="68"/>
      <c r="CD5494" s="67"/>
      <c r="CE5494" s="67"/>
      <c r="CF5494" s="64"/>
      <c r="CG5494" s="5"/>
      <c r="CH5494" s="69"/>
      <c r="CI5494" s="6"/>
      <c r="CJ5494" s="5"/>
      <c r="CK5494" s="25"/>
      <c r="CL5494" s="5"/>
      <c r="DN5494" s="14"/>
      <c r="DO5494" s="14"/>
      <c r="DP5494" s="5"/>
      <c r="DQ5494" s="25"/>
      <c r="DR5494" s="25"/>
      <c r="DS5494" s="96"/>
      <c r="DT5494" s="83"/>
      <c r="DU5494" s="14"/>
      <c r="DX5494" s="83"/>
      <c r="DY5494" s="83"/>
      <c r="DZ5494" s="83"/>
      <c r="EA5494" s="83"/>
      <c r="EJ5494" s="54"/>
      <c r="EK5494" s="22"/>
      <c r="EL5494" s="24"/>
      <c r="EP5494" s="23"/>
      <c r="EQ5494" s="24"/>
      <c r="ER5494" s="22"/>
      <c r="ES5494" s="24"/>
      <c r="ET5494" s="24"/>
      <c r="EU5494" s="23"/>
      <c r="EV5494" s="26"/>
      <c r="EX5494" s="6"/>
      <c r="EY5494" s="24"/>
      <c r="EZ5494" s="109"/>
      <c r="FA5494" s="66"/>
      <c r="FB5494" s="5"/>
      <c r="FC5494" s="68"/>
      <c r="FD5494" s="67"/>
      <c r="FE5494" s="67"/>
      <c r="FF5494" s="64"/>
      <c r="FG5494" s="5"/>
      <c r="FH5494" s="69"/>
      <c r="FI5494" s="6"/>
      <c r="FJ5494" s="5"/>
      <c r="FK5494" s="25"/>
      <c r="FL5494" s="5"/>
    </row>
    <row r="5495" spans="40:168">
      <c r="AN5495" s="14"/>
      <c r="AO5495" s="14"/>
      <c r="AP5495" s="5"/>
      <c r="AQ5495" s="25"/>
      <c r="AR5495" s="25"/>
      <c r="AS5495" s="96"/>
      <c r="AT5495" s="83"/>
      <c r="AU5495" s="14"/>
      <c r="AX5495" s="83"/>
      <c r="AY5495" s="83"/>
      <c r="AZ5495" s="83"/>
      <c r="BA5495" s="83"/>
      <c r="BJ5495" s="54"/>
      <c r="BK5495" s="22"/>
      <c r="BL5495" s="24"/>
      <c r="BP5495" s="23"/>
      <c r="BQ5495" s="24"/>
      <c r="BR5495" s="22"/>
      <c r="BS5495" s="24"/>
      <c r="BT5495" s="24"/>
      <c r="BU5495" s="23"/>
      <c r="BV5495" s="26"/>
      <c r="BX5495" s="6"/>
      <c r="BY5495" s="24"/>
      <c r="BZ5495" s="109"/>
      <c r="CA5495" s="66"/>
      <c r="CB5495" s="5"/>
      <c r="CC5495" s="68"/>
      <c r="CD5495" s="67"/>
      <c r="CE5495" s="67"/>
      <c r="CF5495" s="64"/>
      <c r="CG5495" s="5"/>
      <c r="CH5495" s="69"/>
      <c r="CI5495" s="6"/>
      <c r="CJ5495" s="5"/>
      <c r="CK5495" s="25"/>
      <c r="CL5495" s="5"/>
      <c r="DN5495" s="14"/>
      <c r="DO5495" s="14"/>
      <c r="DP5495" s="5"/>
      <c r="DQ5495" s="25"/>
      <c r="DR5495" s="25"/>
      <c r="DS5495" s="96"/>
      <c r="DT5495" s="83"/>
      <c r="DU5495" s="14"/>
      <c r="DX5495" s="83"/>
      <c r="DY5495" s="83"/>
      <c r="DZ5495" s="83"/>
      <c r="EA5495" s="83"/>
      <c r="EJ5495" s="54"/>
      <c r="EK5495" s="22"/>
      <c r="EL5495" s="24"/>
      <c r="EP5495" s="23"/>
      <c r="EQ5495" s="24"/>
      <c r="ER5495" s="22"/>
      <c r="ES5495" s="24"/>
      <c r="ET5495" s="24"/>
      <c r="EU5495" s="23"/>
      <c r="EV5495" s="26"/>
      <c r="EX5495" s="6"/>
      <c r="EY5495" s="24"/>
      <c r="EZ5495" s="109"/>
      <c r="FA5495" s="66"/>
      <c r="FB5495" s="5"/>
      <c r="FC5495" s="68"/>
      <c r="FD5495" s="67"/>
      <c r="FE5495" s="67"/>
      <c r="FF5495" s="64"/>
      <c r="FG5495" s="5"/>
      <c r="FH5495" s="69"/>
      <c r="FI5495" s="6"/>
      <c r="FJ5495" s="5"/>
      <c r="FK5495" s="25"/>
      <c r="FL5495" s="5"/>
    </row>
    <row r="5496" spans="40:168">
      <c r="AN5496" s="14"/>
      <c r="AO5496" s="14"/>
      <c r="AP5496" s="5"/>
      <c r="AQ5496" s="25"/>
      <c r="AR5496" s="25"/>
      <c r="AS5496" s="96"/>
      <c r="AT5496" s="83"/>
      <c r="AU5496" s="14"/>
      <c r="AX5496" s="83"/>
      <c r="AY5496" s="83"/>
      <c r="AZ5496" s="83"/>
      <c r="BA5496" s="83"/>
      <c r="BJ5496" s="54"/>
      <c r="BK5496" s="22"/>
      <c r="BL5496" s="24"/>
      <c r="BP5496" s="23"/>
      <c r="BQ5496" s="24"/>
      <c r="BR5496" s="22"/>
      <c r="BS5496" s="24"/>
      <c r="BT5496" s="24"/>
      <c r="BU5496" s="23"/>
      <c r="BV5496" s="26"/>
      <c r="BX5496" s="6"/>
      <c r="BY5496" s="24"/>
      <c r="BZ5496" s="109"/>
      <c r="CA5496" s="66"/>
      <c r="CB5496" s="5"/>
      <c r="CC5496" s="68"/>
      <c r="CD5496" s="67"/>
      <c r="CE5496" s="67"/>
      <c r="CF5496" s="64"/>
      <c r="CG5496" s="5"/>
      <c r="CH5496" s="69"/>
      <c r="CI5496" s="6"/>
      <c r="CJ5496" s="5"/>
      <c r="CK5496" s="25"/>
      <c r="CL5496" s="5"/>
      <c r="DN5496" s="14"/>
      <c r="DO5496" s="14"/>
      <c r="DP5496" s="5"/>
      <c r="DQ5496" s="25"/>
      <c r="DR5496" s="25"/>
      <c r="DS5496" s="96"/>
      <c r="DT5496" s="83"/>
      <c r="DU5496" s="14"/>
      <c r="DX5496" s="83"/>
      <c r="DY5496" s="83"/>
      <c r="DZ5496" s="83"/>
      <c r="EA5496" s="83"/>
      <c r="EJ5496" s="54"/>
      <c r="EK5496" s="22"/>
      <c r="EL5496" s="24"/>
      <c r="EP5496" s="23"/>
      <c r="EQ5496" s="24"/>
      <c r="ER5496" s="22"/>
      <c r="ES5496" s="24"/>
      <c r="ET5496" s="24"/>
      <c r="EU5496" s="23"/>
      <c r="EV5496" s="26"/>
      <c r="EX5496" s="6"/>
      <c r="EY5496" s="24"/>
      <c r="EZ5496" s="109"/>
      <c r="FA5496" s="66"/>
      <c r="FB5496" s="5"/>
      <c r="FC5496" s="68"/>
      <c r="FD5496" s="67"/>
      <c r="FE5496" s="67"/>
      <c r="FF5496" s="64"/>
      <c r="FG5496" s="5"/>
      <c r="FH5496" s="69"/>
      <c r="FI5496" s="6"/>
      <c r="FJ5496" s="5"/>
      <c r="FK5496" s="25"/>
      <c r="FL5496" s="5"/>
    </row>
    <row r="5497" spans="40:168">
      <c r="AN5497" s="14"/>
      <c r="AO5497" s="14"/>
      <c r="AP5497" s="5"/>
      <c r="AQ5497" s="25"/>
      <c r="AR5497" s="25"/>
      <c r="AS5497" s="96"/>
      <c r="AT5497" s="83"/>
      <c r="AU5497" s="14"/>
      <c r="AX5497" s="83"/>
      <c r="AY5497" s="83"/>
      <c r="AZ5497" s="83"/>
      <c r="BA5497" s="83"/>
      <c r="BJ5497" s="54"/>
      <c r="BK5497" s="22"/>
      <c r="BL5497" s="24"/>
      <c r="BP5497" s="23"/>
      <c r="BQ5497" s="24"/>
      <c r="BR5497" s="22"/>
      <c r="BS5497" s="24"/>
      <c r="BT5497" s="24"/>
      <c r="BU5497" s="23"/>
      <c r="BV5497" s="26"/>
      <c r="BX5497" s="6"/>
      <c r="BY5497" s="24"/>
      <c r="BZ5497" s="109"/>
      <c r="CA5497" s="66"/>
      <c r="CB5497" s="5"/>
      <c r="CC5497" s="68"/>
      <c r="CD5497" s="67"/>
      <c r="CE5497" s="67"/>
      <c r="CF5497" s="64"/>
      <c r="CG5497" s="5"/>
      <c r="CH5497" s="69"/>
      <c r="CI5497" s="6"/>
      <c r="CJ5497" s="5"/>
      <c r="CK5497" s="25"/>
      <c r="CL5497" s="5"/>
      <c r="DN5497" s="14"/>
      <c r="DO5497" s="14"/>
      <c r="DP5497" s="5"/>
      <c r="DQ5497" s="25"/>
      <c r="DR5497" s="25"/>
      <c r="DS5497" s="96"/>
      <c r="DT5497" s="83"/>
      <c r="DU5497" s="14"/>
      <c r="DX5497" s="83"/>
      <c r="DY5497" s="83"/>
      <c r="DZ5497" s="83"/>
      <c r="EA5497" s="83"/>
      <c r="EJ5497" s="54"/>
      <c r="EK5497" s="22"/>
      <c r="EL5497" s="24"/>
      <c r="EP5497" s="23"/>
      <c r="EQ5497" s="24"/>
      <c r="ER5497" s="22"/>
      <c r="ES5497" s="24"/>
      <c r="ET5497" s="24"/>
      <c r="EU5497" s="23"/>
      <c r="EV5497" s="26"/>
      <c r="EX5497" s="6"/>
      <c r="EY5497" s="24"/>
      <c r="EZ5497" s="109"/>
      <c r="FA5497" s="66"/>
      <c r="FB5497" s="5"/>
      <c r="FC5497" s="68"/>
      <c r="FD5497" s="67"/>
      <c r="FE5497" s="67"/>
      <c r="FF5497" s="64"/>
      <c r="FG5497" s="5"/>
      <c r="FH5497" s="69"/>
      <c r="FI5497" s="6"/>
      <c r="FJ5497" s="5"/>
      <c r="FK5497" s="25"/>
      <c r="FL5497" s="5"/>
    </row>
    <row r="5498" spans="40:168">
      <c r="AN5498" s="14"/>
      <c r="AO5498" s="14"/>
      <c r="AP5498" s="5"/>
      <c r="AQ5498" s="25"/>
      <c r="AR5498" s="25"/>
      <c r="AS5498" s="96"/>
      <c r="AT5498" s="83"/>
      <c r="AU5498" s="14"/>
      <c r="AX5498" s="83"/>
      <c r="AY5498" s="83"/>
      <c r="AZ5498" s="83"/>
      <c r="BA5498" s="83"/>
      <c r="BJ5498" s="54"/>
      <c r="BK5498" s="22"/>
      <c r="BL5498" s="24"/>
      <c r="BP5498" s="23"/>
      <c r="BQ5498" s="24"/>
      <c r="BR5498" s="22"/>
      <c r="BS5498" s="24"/>
      <c r="BT5498" s="24"/>
      <c r="BU5498" s="23"/>
      <c r="BV5498" s="26"/>
      <c r="BX5498" s="6"/>
      <c r="BY5498" s="24"/>
      <c r="BZ5498" s="109"/>
      <c r="CA5498" s="66"/>
      <c r="CB5498" s="5"/>
      <c r="CC5498" s="68"/>
      <c r="CD5498" s="67"/>
      <c r="CE5498" s="67"/>
      <c r="CF5498" s="64"/>
      <c r="CG5498" s="5"/>
      <c r="CH5498" s="69"/>
      <c r="CI5498" s="6"/>
      <c r="CJ5498" s="5"/>
      <c r="CK5498" s="25"/>
      <c r="CL5498" s="5"/>
      <c r="DN5498" s="14"/>
      <c r="DO5498" s="14"/>
      <c r="DP5498" s="5"/>
      <c r="DQ5498" s="25"/>
      <c r="DR5498" s="25"/>
      <c r="DS5498" s="96"/>
      <c r="DT5498" s="83"/>
      <c r="DU5498" s="14"/>
      <c r="DX5498" s="83"/>
      <c r="DY5498" s="83"/>
      <c r="DZ5498" s="83"/>
      <c r="EA5498" s="83"/>
      <c r="EJ5498" s="54"/>
      <c r="EK5498" s="22"/>
      <c r="EL5498" s="24"/>
      <c r="EP5498" s="23"/>
      <c r="EQ5498" s="24"/>
      <c r="ER5498" s="22"/>
      <c r="ES5498" s="24"/>
      <c r="ET5498" s="24"/>
      <c r="EU5498" s="23"/>
      <c r="EV5498" s="26"/>
      <c r="EX5498" s="6"/>
      <c r="EY5498" s="24"/>
      <c r="EZ5498" s="109"/>
      <c r="FA5498" s="66"/>
      <c r="FB5498" s="5"/>
      <c r="FC5498" s="68"/>
      <c r="FD5498" s="67"/>
      <c r="FE5498" s="67"/>
      <c r="FF5498" s="64"/>
      <c r="FG5498" s="5"/>
      <c r="FH5498" s="69"/>
      <c r="FI5498" s="6"/>
      <c r="FJ5498" s="5"/>
      <c r="FK5498" s="25"/>
      <c r="FL5498" s="5"/>
    </row>
    <row r="5499" spans="40:168">
      <c r="AN5499" s="14"/>
      <c r="AO5499" s="14"/>
      <c r="AP5499" s="5"/>
      <c r="AQ5499" s="25"/>
      <c r="AR5499" s="25"/>
      <c r="AS5499" s="96"/>
      <c r="AT5499" s="83"/>
      <c r="AU5499" s="14"/>
      <c r="AX5499" s="83"/>
      <c r="AY5499" s="83"/>
      <c r="AZ5499" s="83"/>
      <c r="BA5499" s="83"/>
      <c r="BJ5499" s="54"/>
      <c r="BK5499" s="22"/>
      <c r="BL5499" s="24"/>
      <c r="BP5499" s="23"/>
      <c r="BQ5499" s="24"/>
      <c r="BR5499" s="22"/>
      <c r="BS5499" s="24"/>
      <c r="BT5499" s="24"/>
      <c r="BU5499" s="23"/>
      <c r="BV5499" s="26"/>
      <c r="BX5499" s="6"/>
      <c r="BY5499" s="24"/>
      <c r="BZ5499" s="109"/>
      <c r="CA5499" s="66"/>
      <c r="CB5499" s="5"/>
      <c r="CC5499" s="68"/>
      <c r="CD5499" s="67"/>
      <c r="CE5499" s="67"/>
      <c r="CF5499" s="64"/>
      <c r="CG5499" s="5"/>
      <c r="CH5499" s="69"/>
      <c r="CI5499" s="6"/>
      <c r="CJ5499" s="5"/>
      <c r="CK5499" s="25"/>
      <c r="CL5499" s="5"/>
      <c r="DN5499" s="14"/>
      <c r="DO5499" s="14"/>
      <c r="DP5499" s="5"/>
      <c r="DQ5499" s="25"/>
      <c r="DR5499" s="25"/>
      <c r="DS5499" s="96"/>
      <c r="DT5499" s="83"/>
      <c r="DU5499" s="14"/>
      <c r="DX5499" s="83"/>
      <c r="DY5499" s="83"/>
      <c r="DZ5499" s="83"/>
      <c r="EA5499" s="83"/>
      <c r="EJ5499" s="54"/>
      <c r="EK5499" s="22"/>
      <c r="EL5499" s="24"/>
      <c r="EP5499" s="23"/>
      <c r="EQ5499" s="24"/>
      <c r="ER5499" s="22"/>
      <c r="ES5499" s="24"/>
      <c r="ET5499" s="24"/>
      <c r="EU5499" s="23"/>
      <c r="EV5499" s="26"/>
      <c r="EX5499" s="6"/>
      <c r="EY5499" s="24"/>
      <c r="EZ5499" s="109"/>
      <c r="FA5499" s="66"/>
      <c r="FB5499" s="5"/>
      <c r="FC5499" s="68"/>
      <c r="FD5499" s="67"/>
      <c r="FE5499" s="67"/>
      <c r="FF5499" s="64"/>
      <c r="FG5499" s="5"/>
      <c r="FH5499" s="69"/>
      <c r="FI5499" s="6"/>
      <c r="FJ5499" s="5"/>
      <c r="FK5499" s="25"/>
      <c r="FL5499" s="5"/>
    </row>
    <row r="5500" spans="40:168">
      <c r="AN5500" s="14"/>
      <c r="AO5500" s="14"/>
      <c r="AP5500" s="5"/>
      <c r="AQ5500" s="25"/>
      <c r="AR5500" s="25"/>
      <c r="AS5500" s="96"/>
      <c r="AT5500" s="83"/>
      <c r="AU5500" s="14"/>
      <c r="AX5500" s="83"/>
      <c r="AY5500" s="83"/>
      <c r="AZ5500" s="83"/>
      <c r="BA5500" s="83"/>
      <c r="BJ5500" s="54"/>
      <c r="BK5500" s="22"/>
      <c r="BL5500" s="24"/>
      <c r="BP5500" s="23"/>
      <c r="BQ5500" s="24"/>
      <c r="BR5500" s="22"/>
      <c r="BS5500" s="24"/>
      <c r="BT5500" s="24"/>
      <c r="BU5500" s="23"/>
      <c r="BV5500" s="26"/>
      <c r="BX5500" s="6"/>
      <c r="BY5500" s="24"/>
      <c r="BZ5500" s="109"/>
      <c r="CA5500" s="66"/>
      <c r="CB5500" s="5"/>
      <c r="CC5500" s="68"/>
      <c r="CD5500" s="67"/>
      <c r="CE5500" s="67"/>
      <c r="CF5500" s="64"/>
      <c r="CG5500" s="5"/>
      <c r="CH5500" s="69"/>
      <c r="CI5500" s="6"/>
      <c r="CJ5500" s="5"/>
      <c r="CK5500" s="25"/>
      <c r="CL5500" s="5"/>
      <c r="DN5500" s="14"/>
      <c r="DO5500" s="14"/>
      <c r="DP5500" s="5"/>
      <c r="DQ5500" s="25"/>
      <c r="DR5500" s="25"/>
      <c r="DS5500" s="96"/>
      <c r="DT5500" s="83"/>
      <c r="DU5500" s="14"/>
      <c r="DX5500" s="83"/>
      <c r="DY5500" s="83"/>
      <c r="DZ5500" s="83"/>
      <c r="EA5500" s="83"/>
      <c r="EJ5500" s="54"/>
      <c r="EK5500" s="22"/>
      <c r="EL5500" s="24"/>
      <c r="EP5500" s="23"/>
      <c r="EQ5500" s="24"/>
      <c r="ER5500" s="22"/>
      <c r="ES5500" s="24"/>
      <c r="ET5500" s="24"/>
      <c r="EU5500" s="23"/>
      <c r="EV5500" s="26"/>
      <c r="EX5500" s="6"/>
      <c r="EY5500" s="24"/>
      <c r="EZ5500" s="109"/>
      <c r="FA5500" s="66"/>
      <c r="FB5500" s="5"/>
      <c r="FC5500" s="68"/>
      <c r="FD5500" s="67"/>
      <c r="FE5500" s="67"/>
      <c r="FF5500" s="64"/>
      <c r="FG5500" s="5"/>
      <c r="FH5500" s="69"/>
      <c r="FI5500" s="6"/>
      <c r="FJ5500" s="5"/>
      <c r="FK5500" s="25"/>
      <c r="FL5500" s="5"/>
    </row>
    <row r="5501" spans="40:168">
      <c r="AN5501" s="14"/>
      <c r="AO5501" s="14"/>
      <c r="AP5501" s="5"/>
      <c r="AQ5501" s="25"/>
      <c r="AR5501" s="25"/>
      <c r="AS5501" s="96"/>
      <c r="AT5501" s="83"/>
      <c r="AU5501" s="14"/>
      <c r="AX5501" s="83"/>
      <c r="AY5501" s="83"/>
      <c r="AZ5501" s="83"/>
      <c r="BA5501" s="83"/>
      <c r="BJ5501" s="54"/>
      <c r="BK5501" s="22"/>
      <c r="BL5501" s="24"/>
      <c r="BP5501" s="23"/>
      <c r="BQ5501" s="24"/>
      <c r="BR5501" s="22"/>
      <c r="BS5501" s="24"/>
      <c r="BT5501" s="24"/>
      <c r="BU5501" s="23"/>
      <c r="BV5501" s="26"/>
      <c r="BX5501" s="6"/>
      <c r="BY5501" s="24"/>
      <c r="BZ5501" s="109"/>
      <c r="CA5501" s="66"/>
      <c r="CB5501" s="5"/>
      <c r="CC5501" s="68"/>
      <c r="CD5501" s="67"/>
      <c r="CE5501" s="67"/>
      <c r="CF5501" s="64"/>
      <c r="CG5501" s="5"/>
      <c r="CH5501" s="69"/>
      <c r="CI5501" s="6"/>
      <c r="CJ5501" s="5"/>
      <c r="CK5501" s="25"/>
      <c r="CL5501" s="5"/>
      <c r="DN5501" s="14"/>
      <c r="DO5501" s="14"/>
      <c r="DP5501" s="5"/>
      <c r="DQ5501" s="25"/>
      <c r="DR5501" s="25"/>
      <c r="DS5501" s="96"/>
      <c r="DT5501" s="83"/>
      <c r="DU5501" s="14"/>
      <c r="DX5501" s="83"/>
      <c r="DY5501" s="83"/>
      <c r="DZ5501" s="83"/>
      <c r="EA5501" s="83"/>
      <c r="EJ5501" s="54"/>
      <c r="EK5501" s="22"/>
      <c r="EL5501" s="24"/>
      <c r="EP5501" s="23"/>
      <c r="EQ5501" s="24"/>
      <c r="ER5501" s="22"/>
      <c r="ES5501" s="24"/>
      <c r="ET5501" s="24"/>
      <c r="EU5501" s="23"/>
      <c r="EV5501" s="26"/>
      <c r="EX5501" s="6"/>
      <c r="EY5501" s="24"/>
      <c r="EZ5501" s="109"/>
      <c r="FA5501" s="66"/>
      <c r="FB5501" s="5"/>
      <c r="FC5501" s="68"/>
      <c r="FD5501" s="67"/>
      <c r="FE5501" s="67"/>
      <c r="FF5501" s="64"/>
      <c r="FG5501" s="5"/>
      <c r="FH5501" s="69"/>
      <c r="FI5501" s="6"/>
      <c r="FJ5501" s="5"/>
      <c r="FK5501" s="25"/>
      <c r="FL5501" s="5"/>
    </row>
    <row r="5502" spans="40:168">
      <c r="AN5502" s="14"/>
      <c r="AO5502" s="14"/>
      <c r="AP5502" s="5"/>
      <c r="AQ5502" s="25"/>
      <c r="AR5502" s="25"/>
      <c r="AS5502" s="96"/>
      <c r="AT5502" s="83"/>
      <c r="AU5502" s="14"/>
      <c r="AX5502" s="83"/>
      <c r="AY5502" s="83"/>
      <c r="AZ5502" s="83"/>
      <c r="BA5502" s="83"/>
      <c r="BJ5502" s="54"/>
      <c r="BK5502" s="22"/>
      <c r="BL5502" s="24"/>
      <c r="BP5502" s="23"/>
      <c r="BQ5502" s="24"/>
      <c r="BR5502" s="22"/>
      <c r="BS5502" s="24"/>
      <c r="BT5502" s="24"/>
      <c r="BU5502" s="23"/>
      <c r="BV5502" s="26"/>
      <c r="BX5502" s="6"/>
      <c r="BY5502" s="24"/>
      <c r="BZ5502" s="109"/>
      <c r="CA5502" s="66"/>
      <c r="CB5502" s="5"/>
      <c r="CC5502" s="68"/>
      <c r="CD5502" s="67"/>
      <c r="CE5502" s="67"/>
      <c r="CF5502" s="64"/>
      <c r="CG5502" s="5"/>
      <c r="CH5502" s="69"/>
      <c r="CI5502" s="6"/>
      <c r="CJ5502" s="5"/>
      <c r="CK5502" s="25"/>
      <c r="CL5502" s="5"/>
      <c r="DN5502" s="14"/>
      <c r="DO5502" s="14"/>
      <c r="DP5502" s="5"/>
      <c r="DQ5502" s="25"/>
      <c r="DR5502" s="25"/>
      <c r="DS5502" s="96"/>
      <c r="DT5502" s="83"/>
      <c r="DU5502" s="14"/>
      <c r="DX5502" s="83"/>
      <c r="DY5502" s="83"/>
      <c r="DZ5502" s="83"/>
      <c r="EA5502" s="83"/>
      <c r="EJ5502" s="54"/>
      <c r="EK5502" s="22"/>
      <c r="EL5502" s="24"/>
      <c r="EP5502" s="23"/>
      <c r="EQ5502" s="24"/>
      <c r="ER5502" s="22"/>
      <c r="ES5502" s="24"/>
      <c r="ET5502" s="24"/>
      <c r="EU5502" s="23"/>
      <c r="EV5502" s="26"/>
      <c r="EX5502" s="6"/>
      <c r="EY5502" s="24"/>
      <c r="EZ5502" s="109"/>
      <c r="FA5502" s="66"/>
      <c r="FB5502" s="5"/>
      <c r="FC5502" s="68"/>
      <c r="FD5502" s="67"/>
      <c r="FE5502" s="67"/>
      <c r="FF5502" s="64"/>
      <c r="FG5502" s="5"/>
      <c r="FH5502" s="69"/>
      <c r="FI5502" s="6"/>
      <c r="FJ5502" s="5"/>
      <c r="FK5502" s="25"/>
      <c r="FL5502" s="5"/>
    </row>
    <row r="5503" spans="40:168">
      <c r="AN5503" s="14"/>
      <c r="AO5503" s="14"/>
      <c r="AP5503" s="5"/>
      <c r="AQ5503" s="25"/>
      <c r="AR5503" s="25"/>
      <c r="AS5503" s="96"/>
      <c r="AT5503" s="83"/>
      <c r="AU5503" s="14"/>
      <c r="AX5503" s="83"/>
      <c r="AY5503" s="83"/>
      <c r="AZ5503" s="83"/>
      <c r="BA5503" s="83"/>
      <c r="BJ5503" s="54"/>
      <c r="BK5503" s="22"/>
      <c r="BL5503" s="24"/>
      <c r="BP5503" s="23"/>
      <c r="BQ5503" s="24"/>
      <c r="BR5503" s="22"/>
      <c r="BS5503" s="24"/>
      <c r="BT5503" s="24"/>
      <c r="BU5503" s="23"/>
      <c r="BV5503" s="26"/>
      <c r="BX5503" s="6"/>
      <c r="BY5503" s="24"/>
      <c r="BZ5503" s="109"/>
      <c r="CA5503" s="66"/>
      <c r="CB5503" s="5"/>
      <c r="CC5503" s="68"/>
      <c r="CD5503" s="67"/>
      <c r="CE5503" s="67"/>
      <c r="CF5503" s="64"/>
      <c r="CG5503" s="5"/>
      <c r="CH5503" s="69"/>
      <c r="CI5503" s="6"/>
      <c r="CJ5503" s="5"/>
      <c r="CK5503" s="25"/>
      <c r="CL5503" s="5"/>
      <c r="DN5503" s="14"/>
      <c r="DO5503" s="14"/>
      <c r="DP5503" s="5"/>
      <c r="DQ5503" s="25"/>
      <c r="DR5503" s="25"/>
      <c r="DS5503" s="96"/>
      <c r="DT5503" s="83"/>
      <c r="DU5503" s="14"/>
      <c r="DX5503" s="83"/>
      <c r="DY5503" s="83"/>
      <c r="DZ5503" s="83"/>
      <c r="EA5503" s="83"/>
      <c r="EJ5503" s="54"/>
      <c r="EK5503" s="22"/>
      <c r="EL5503" s="24"/>
      <c r="EP5503" s="23"/>
      <c r="EQ5503" s="24"/>
      <c r="ER5503" s="22"/>
      <c r="ES5503" s="24"/>
      <c r="ET5503" s="24"/>
      <c r="EU5503" s="23"/>
      <c r="EV5503" s="26"/>
      <c r="EX5503" s="6"/>
      <c r="EY5503" s="24"/>
      <c r="EZ5503" s="109"/>
      <c r="FA5503" s="66"/>
      <c r="FB5503" s="5"/>
      <c r="FC5503" s="68"/>
      <c r="FD5503" s="67"/>
      <c r="FE5503" s="67"/>
      <c r="FF5503" s="64"/>
      <c r="FG5503" s="5"/>
      <c r="FH5503" s="69"/>
      <c r="FI5503" s="6"/>
      <c r="FJ5503" s="5"/>
      <c r="FK5503" s="25"/>
      <c r="FL5503" s="5"/>
    </row>
    <row r="5504" spans="40:168">
      <c r="AN5504" s="14"/>
      <c r="AO5504" s="14"/>
      <c r="AP5504" s="5"/>
      <c r="AQ5504" s="25"/>
      <c r="AR5504" s="25"/>
      <c r="AS5504" s="96"/>
      <c r="AT5504" s="83"/>
      <c r="AU5504" s="14"/>
      <c r="AX5504" s="83"/>
      <c r="AY5504" s="83"/>
      <c r="AZ5504" s="83"/>
      <c r="BA5504" s="83"/>
      <c r="BJ5504" s="54"/>
      <c r="BK5504" s="22"/>
      <c r="BL5504" s="24"/>
      <c r="BP5504" s="23"/>
      <c r="BQ5504" s="24"/>
      <c r="BR5504" s="22"/>
      <c r="BS5504" s="24"/>
      <c r="BT5504" s="24"/>
      <c r="BU5504" s="23"/>
      <c r="BV5504" s="26"/>
      <c r="BX5504" s="6"/>
      <c r="BY5504" s="24"/>
      <c r="BZ5504" s="109"/>
      <c r="CA5504" s="66"/>
      <c r="CB5504" s="5"/>
      <c r="CC5504" s="68"/>
      <c r="CD5504" s="67"/>
      <c r="CE5504" s="67"/>
      <c r="CF5504" s="64"/>
      <c r="CG5504" s="5"/>
      <c r="CH5504" s="69"/>
      <c r="CI5504" s="6"/>
      <c r="CJ5504" s="5"/>
      <c r="CK5504" s="25"/>
      <c r="CL5504" s="5"/>
      <c r="DN5504" s="14"/>
      <c r="DO5504" s="14"/>
      <c r="DP5504" s="5"/>
      <c r="DQ5504" s="25"/>
      <c r="DR5504" s="25"/>
      <c r="DS5504" s="96"/>
      <c r="DT5504" s="83"/>
      <c r="DU5504" s="14"/>
      <c r="DX5504" s="83"/>
      <c r="DY5504" s="83"/>
      <c r="DZ5504" s="83"/>
      <c r="EA5504" s="83"/>
      <c r="EJ5504" s="54"/>
      <c r="EK5504" s="22"/>
      <c r="EL5504" s="24"/>
      <c r="EP5504" s="23"/>
      <c r="EQ5504" s="24"/>
      <c r="ER5504" s="22"/>
      <c r="ES5504" s="24"/>
      <c r="ET5504" s="24"/>
      <c r="EU5504" s="23"/>
      <c r="EV5504" s="26"/>
      <c r="EX5504" s="6"/>
      <c r="EY5504" s="24"/>
      <c r="EZ5504" s="109"/>
      <c r="FA5504" s="66"/>
      <c r="FB5504" s="5"/>
      <c r="FC5504" s="68"/>
      <c r="FD5504" s="67"/>
      <c r="FE5504" s="67"/>
      <c r="FF5504" s="64"/>
      <c r="FG5504" s="5"/>
      <c r="FH5504" s="69"/>
      <c r="FI5504" s="6"/>
      <c r="FJ5504" s="5"/>
      <c r="FK5504" s="25"/>
      <c r="FL5504" s="5"/>
    </row>
    <row r="5505" spans="40:168">
      <c r="AN5505" s="14"/>
      <c r="AO5505" s="14"/>
      <c r="AP5505" s="5"/>
      <c r="AQ5505" s="25"/>
      <c r="AR5505" s="25"/>
      <c r="AS5505" s="96"/>
      <c r="AT5505" s="83"/>
      <c r="AU5505" s="14"/>
      <c r="AX5505" s="83"/>
      <c r="AY5505" s="83"/>
      <c r="AZ5505" s="83"/>
      <c r="BA5505" s="83"/>
      <c r="BJ5505" s="54"/>
      <c r="BK5505" s="22"/>
      <c r="BL5505" s="24"/>
      <c r="BP5505" s="23"/>
      <c r="BQ5505" s="24"/>
      <c r="BR5505" s="22"/>
      <c r="BS5505" s="24"/>
      <c r="BT5505" s="24"/>
      <c r="BU5505" s="23"/>
      <c r="BV5505" s="26"/>
      <c r="BX5505" s="6"/>
      <c r="BY5505" s="24"/>
      <c r="BZ5505" s="109"/>
      <c r="CA5505" s="66"/>
      <c r="CB5505" s="5"/>
      <c r="CC5505" s="68"/>
      <c r="CD5505" s="67"/>
      <c r="CE5505" s="67"/>
      <c r="CF5505" s="64"/>
      <c r="CG5505" s="5"/>
      <c r="CH5505" s="69"/>
      <c r="CI5505" s="6"/>
      <c r="CJ5505" s="5"/>
      <c r="CK5505" s="25"/>
      <c r="CL5505" s="5"/>
      <c r="DN5505" s="14"/>
      <c r="DO5505" s="14"/>
      <c r="DP5505" s="5"/>
      <c r="DQ5505" s="25"/>
      <c r="DR5505" s="25"/>
      <c r="DS5505" s="96"/>
      <c r="DT5505" s="83"/>
      <c r="DU5505" s="14"/>
      <c r="DX5505" s="83"/>
      <c r="DY5505" s="83"/>
      <c r="DZ5505" s="83"/>
      <c r="EA5505" s="83"/>
      <c r="EJ5505" s="54"/>
      <c r="EK5505" s="22"/>
      <c r="EL5505" s="24"/>
      <c r="EP5505" s="23"/>
      <c r="EQ5505" s="24"/>
      <c r="ER5505" s="22"/>
      <c r="ES5505" s="24"/>
      <c r="ET5505" s="24"/>
      <c r="EU5505" s="23"/>
      <c r="EV5505" s="26"/>
      <c r="EX5505" s="6"/>
      <c r="EY5505" s="24"/>
      <c r="EZ5505" s="109"/>
      <c r="FA5505" s="66"/>
      <c r="FB5505" s="5"/>
      <c r="FC5505" s="68"/>
      <c r="FD5505" s="67"/>
      <c r="FE5505" s="67"/>
      <c r="FF5505" s="64"/>
      <c r="FG5505" s="5"/>
      <c r="FH5505" s="69"/>
      <c r="FI5505" s="6"/>
      <c r="FJ5505" s="5"/>
      <c r="FK5505" s="25"/>
      <c r="FL5505" s="5"/>
    </row>
    <row r="5506" spans="40:168">
      <c r="AN5506" s="14"/>
      <c r="AO5506" s="14"/>
      <c r="AP5506" s="5"/>
      <c r="AQ5506" s="25"/>
      <c r="AR5506" s="25"/>
      <c r="AS5506" s="96"/>
      <c r="AT5506" s="83"/>
      <c r="AU5506" s="14"/>
      <c r="AX5506" s="83"/>
      <c r="AY5506" s="83"/>
      <c r="AZ5506" s="83"/>
      <c r="BA5506" s="83"/>
      <c r="BJ5506" s="54"/>
      <c r="BK5506" s="22"/>
      <c r="BL5506" s="24"/>
      <c r="BP5506" s="23"/>
      <c r="BQ5506" s="24"/>
      <c r="BR5506" s="22"/>
      <c r="BS5506" s="24"/>
      <c r="BT5506" s="24"/>
      <c r="BU5506" s="23"/>
      <c r="BV5506" s="26"/>
      <c r="BX5506" s="6"/>
      <c r="BY5506" s="24"/>
      <c r="BZ5506" s="109"/>
      <c r="CA5506" s="66"/>
      <c r="CB5506" s="5"/>
      <c r="CC5506" s="68"/>
      <c r="CD5506" s="67"/>
      <c r="CE5506" s="67"/>
      <c r="CF5506" s="64"/>
      <c r="CG5506" s="5"/>
      <c r="CH5506" s="69"/>
      <c r="CI5506" s="6"/>
      <c r="CJ5506" s="5"/>
      <c r="CK5506" s="25"/>
      <c r="CL5506" s="5"/>
      <c r="DN5506" s="14"/>
      <c r="DO5506" s="14"/>
      <c r="DP5506" s="5"/>
      <c r="DQ5506" s="25"/>
      <c r="DR5506" s="25"/>
      <c r="DS5506" s="96"/>
      <c r="DT5506" s="83"/>
      <c r="DU5506" s="14"/>
      <c r="DX5506" s="83"/>
      <c r="DY5506" s="83"/>
      <c r="DZ5506" s="83"/>
      <c r="EA5506" s="83"/>
      <c r="EJ5506" s="54"/>
      <c r="EK5506" s="22"/>
      <c r="EL5506" s="24"/>
      <c r="EP5506" s="23"/>
      <c r="EQ5506" s="24"/>
      <c r="ER5506" s="22"/>
      <c r="ES5506" s="24"/>
      <c r="ET5506" s="24"/>
      <c r="EU5506" s="23"/>
      <c r="EV5506" s="26"/>
      <c r="EX5506" s="6"/>
      <c r="EY5506" s="24"/>
      <c r="EZ5506" s="109"/>
      <c r="FA5506" s="66"/>
      <c r="FB5506" s="5"/>
      <c r="FC5506" s="68"/>
      <c r="FD5506" s="67"/>
      <c r="FE5506" s="67"/>
      <c r="FF5506" s="64"/>
      <c r="FG5506" s="5"/>
      <c r="FH5506" s="69"/>
      <c r="FI5506" s="6"/>
      <c r="FJ5506" s="5"/>
      <c r="FK5506" s="25"/>
      <c r="FL5506" s="5"/>
    </row>
    <row r="5507" spans="40:168">
      <c r="AN5507" s="14"/>
      <c r="AO5507" s="14"/>
      <c r="AP5507" s="5"/>
      <c r="AQ5507" s="25"/>
      <c r="AR5507" s="25"/>
      <c r="AS5507" s="96"/>
      <c r="AT5507" s="83"/>
      <c r="AU5507" s="14"/>
      <c r="AX5507" s="83"/>
      <c r="AY5507" s="83"/>
      <c r="AZ5507" s="83"/>
      <c r="BA5507" s="83"/>
      <c r="BJ5507" s="54"/>
      <c r="BK5507" s="22"/>
      <c r="BL5507" s="24"/>
      <c r="BP5507" s="23"/>
      <c r="BQ5507" s="24"/>
      <c r="BR5507" s="22"/>
      <c r="BS5507" s="24"/>
      <c r="BT5507" s="24"/>
      <c r="BU5507" s="23"/>
      <c r="BV5507" s="26"/>
      <c r="BX5507" s="6"/>
      <c r="BY5507" s="24"/>
      <c r="BZ5507" s="109"/>
      <c r="CA5507" s="66"/>
      <c r="CB5507" s="5"/>
      <c r="CC5507" s="68"/>
      <c r="CD5507" s="67"/>
      <c r="CE5507" s="67"/>
      <c r="CF5507" s="64"/>
      <c r="CG5507" s="5"/>
      <c r="CH5507" s="69"/>
      <c r="CI5507" s="6"/>
      <c r="CJ5507" s="5"/>
      <c r="CK5507" s="25"/>
      <c r="CL5507" s="5"/>
      <c r="DN5507" s="14"/>
      <c r="DO5507" s="14"/>
      <c r="DP5507" s="5"/>
      <c r="DQ5507" s="25"/>
      <c r="DR5507" s="25"/>
      <c r="DS5507" s="96"/>
      <c r="DT5507" s="83"/>
      <c r="DU5507" s="14"/>
      <c r="DX5507" s="83"/>
      <c r="DY5507" s="83"/>
      <c r="DZ5507" s="83"/>
      <c r="EA5507" s="83"/>
      <c r="EJ5507" s="54"/>
      <c r="EK5507" s="22"/>
      <c r="EL5507" s="24"/>
      <c r="EP5507" s="23"/>
      <c r="EQ5507" s="24"/>
      <c r="ER5507" s="22"/>
      <c r="ES5507" s="24"/>
      <c r="ET5507" s="24"/>
      <c r="EU5507" s="23"/>
      <c r="EV5507" s="26"/>
      <c r="EX5507" s="6"/>
      <c r="EY5507" s="24"/>
      <c r="EZ5507" s="109"/>
      <c r="FA5507" s="66"/>
      <c r="FB5507" s="5"/>
      <c r="FC5507" s="68"/>
      <c r="FD5507" s="67"/>
      <c r="FE5507" s="67"/>
      <c r="FF5507" s="64"/>
      <c r="FG5507" s="5"/>
      <c r="FH5507" s="69"/>
      <c r="FI5507" s="6"/>
      <c r="FJ5507" s="5"/>
      <c r="FK5507" s="25"/>
      <c r="FL5507" s="5"/>
    </row>
    <row r="5508" spans="40:168">
      <c r="AN5508" s="14"/>
      <c r="AO5508" s="14"/>
      <c r="AP5508" s="5"/>
      <c r="AQ5508" s="25"/>
      <c r="AR5508" s="25"/>
      <c r="AS5508" s="96"/>
      <c r="AT5508" s="83"/>
      <c r="AU5508" s="14"/>
      <c r="AX5508" s="83"/>
      <c r="AY5508" s="83"/>
      <c r="AZ5508" s="83"/>
      <c r="BA5508" s="83"/>
      <c r="BJ5508" s="54"/>
      <c r="BK5508" s="22"/>
      <c r="BL5508" s="24"/>
      <c r="BP5508" s="23"/>
      <c r="BQ5508" s="24"/>
      <c r="BR5508" s="22"/>
      <c r="BS5508" s="24"/>
      <c r="BT5508" s="24"/>
      <c r="BU5508" s="23"/>
      <c r="BV5508" s="26"/>
      <c r="BX5508" s="6"/>
      <c r="BY5508" s="24"/>
      <c r="BZ5508" s="109"/>
      <c r="CA5508" s="66"/>
      <c r="CB5508" s="5"/>
      <c r="CC5508" s="68"/>
      <c r="CD5508" s="67"/>
      <c r="CE5508" s="67"/>
      <c r="CF5508" s="64"/>
      <c r="CG5508" s="5"/>
      <c r="CH5508" s="69"/>
      <c r="CI5508" s="6"/>
      <c r="CJ5508" s="5"/>
      <c r="CK5508" s="25"/>
      <c r="CL5508" s="5"/>
      <c r="DN5508" s="14"/>
      <c r="DO5508" s="14"/>
      <c r="DP5508" s="5"/>
      <c r="DQ5508" s="25"/>
      <c r="DR5508" s="25"/>
      <c r="DS5508" s="96"/>
      <c r="DT5508" s="83"/>
      <c r="DU5508" s="14"/>
      <c r="DX5508" s="83"/>
      <c r="DY5508" s="83"/>
      <c r="DZ5508" s="83"/>
      <c r="EA5508" s="83"/>
      <c r="EJ5508" s="54"/>
      <c r="EK5508" s="22"/>
      <c r="EL5508" s="24"/>
      <c r="EP5508" s="23"/>
      <c r="EQ5508" s="24"/>
      <c r="ER5508" s="22"/>
      <c r="ES5508" s="24"/>
      <c r="ET5508" s="24"/>
      <c r="EU5508" s="23"/>
      <c r="EV5508" s="26"/>
      <c r="EX5508" s="6"/>
      <c r="EY5508" s="24"/>
      <c r="EZ5508" s="109"/>
      <c r="FA5508" s="66"/>
      <c r="FB5508" s="5"/>
      <c r="FC5508" s="68"/>
      <c r="FD5508" s="67"/>
      <c r="FE5508" s="67"/>
      <c r="FF5508" s="64"/>
      <c r="FG5508" s="5"/>
      <c r="FH5508" s="69"/>
      <c r="FI5508" s="6"/>
      <c r="FJ5508" s="5"/>
      <c r="FK5508" s="25"/>
      <c r="FL5508" s="5"/>
    </row>
    <row r="5509" spans="40:168">
      <c r="AN5509" s="14"/>
      <c r="AO5509" s="14"/>
      <c r="AP5509" s="5"/>
      <c r="AQ5509" s="25"/>
      <c r="AR5509" s="25"/>
      <c r="AS5509" s="96"/>
      <c r="AT5509" s="83"/>
      <c r="AU5509" s="14"/>
      <c r="AX5509" s="83"/>
      <c r="AY5509" s="83"/>
      <c r="AZ5509" s="83"/>
      <c r="BA5509" s="83"/>
      <c r="BJ5509" s="54"/>
      <c r="BK5509" s="22"/>
      <c r="BL5509" s="24"/>
      <c r="BP5509" s="23"/>
      <c r="BQ5509" s="24"/>
      <c r="BR5509" s="22"/>
      <c r="BS5509" s="24"/>
      <c r="BT5509" s="24"/>
      <c r="BU5509" s="23"/>
      <c r="BV5509" s="26"/>
      <c r="BX5509" s="6"/>
      <c r="BY5509" s="24"/>
      <c r="BZ5509" s="109"/>
      <c r="CA5509" s="66"/>
      <c r="CB5509" s="5"/>
      <c r="CC5509" s="68"/>
      <c r="CD5509" s="67"/>
      <c r="CE5509" s="67"/>
      <c r="CF5509" s="64"/>
      <c r="CG5509" s="5"/>
      <c r="CH5509" s="69"/>
      <c r="CI5509" s="6"/>
      <c r="CJ5509" s="5"/>
      <c r="CK5509" s="25"/>
      <c r="CL5509" s="5"/>
      <c r="DN5509" s="14"/>
      <c r="DO5509" s="14"/>
      <c r="DP5509" s="5"/>
      <c r="DQ5509" s="25"/>
      <c r="DR5509" s="25"/>
      <c r="DS5509" s="96"/>
      <c r="DT5509" s="83"/>
      <c r="DU5509" s="14"/>
      <c r="DX5509" s="83"/>
      <c r="DY5509" s="83"/>
      <c r="DZ5509" s="83"/>
      <c r="EA5509" s="83"/>
      <c r="EJ5509" s="54"/>
      <c r="EK5509" s="22"/>
      <c r="EL5509" s="24"/>
      <c r="EP5509" s="23"/>
      <c r="EQ5509" s="24"/>
      <c r="ER5509" s="22"/>
      <c r="ES5509" s="24"/>
      <c r="ET5509" s="24"/>
      <c r="EU5509" s="23"/>
      <c r="EV5509" s="26"/>
      <c r="EX5509" s="6"/>
      <c r="EY5509" s="24"/>
      <c r="EZ5509" s="109"/>
      <c r="FA5509" s="66"/>
      <c r="FB5509" s="5"/>
      <c r="FC5509" s="68"/>
      <c r="FD5509" s="67"/>
      <c r="FE5509" s="67"/>
      <c r="FF5509" s="64"/>
      <c r="FG5509" s="5"/>
      <c r="FH5509" s="69"/>
      <c r="FI5509" s="6"/>
      <c r="FJ5509" s="5"/>
      <c r="FK5509" s="25"/>
      <c r="FL5509" s="5"/>
    </row>
    <row r="5510" spans="40:168">
      <c r="AN5510" s="14"/>
      <c r="AO5510" s="14"/>
      <c r="AP5510" s="5"/>
      <c r="AQ5510" s="25"/>
      <c r="AR5510" s="25"/>
      <c r="AS5510" s="96"/>
      <c r="AT5510" s="83"/>
      <c r="AU5510" s="14"/>
      <c r="AX5510" s="83"/>
      <c r="AY5510" s="83"/>
      <c r="AZ5510" s="83"/>
      <c r="BA5510" s="83"/>
      <c r="BJ5510" s="54"/>
      <c r="BK5510" s="22"/>
      <c r="BL5510" s="24"/>
      <c r="BP5510" s="23"/>
      <c r="BQ5510" s="24"/>
      <c r="BR5510" s="22"/>
      <c r="BS5510" s="24"/>
      <c r="BT5510" s="24"/>
      <c r="BU5510" s="23"/>
      <c r="BV5510" s="26"/>
      <c r="BX5510" s="6"/>
      <c r="BY5510" s="24"/>
      <c r="BZ5510" s="109"/>
      <c r="CA5510" s="66"/>
      <c r="CB5510" s="5"/>
      <c r="CC5510" s="68"/>
      <c r="CD5510" s="67"/>
      <c r="CE5510" s="67"/>
      <c r="CF5510" s="64"/>
      <c r="CG5510" s="5"/>
      <c r="CH5510" s="69"/>
      <c r="CI5510" s="6"/>
      <c r="CJ5510" s="5"/>
      <c r="CK5510" s="25"/>
      <c r="CL5510" s="5"/>
      <c r="DN5510" s="14"/>
      <c r="DO5510" s="14"/>
      <c r="DP5510" s="5"/>
      <c r="DQ5510" s="25"/>
      <c r="DR5510" s="25"/>
      <c r="DS5510" s="96"/>
      <c r="DT5510" s="83"/>
      <c r="DU5510" s="14"/>
      <c r="DX5510" s="83"/>
      <c r="DY5510" s="83"/>
      <c r="DZ5510" s="83"/>
      <c r="EA5510" s="83"/>
      <c r="EJ5510" s="54"/>
      <c r="EK5510" s="22"/>
      <c r="EL5510" s="24"/>
      <c r="EP5510" s="23"/>
      <c r="EQ5510" s="24"/>
      <c r="ER5510" s="22"/>
      <c r="ES5510" s="24"/>
      <c r="ET5510" s="24"/>
      <c r="EU5510" s="23"/>
      <c r="EV5510" s="26"/>
      <c r="EX5510" s="6"/>
      <c r="EY5510" s="24"/>
      <c r="EZ5510" s="109"/>
      <c r="FA5510" s="66"/>
      <c r="FB5510" s="5"/>
      <c r="FC5510" s="68"/>
      <c r="FD5510" s="67"/>
      <c r="FE5510" s="67"/>
      <c r="FF5510" s="64"/>
      <c r="FG5510" s="5"/>
      <c r="FH5510" s="69"/>
      <c r="FI5510" s="6"/>
      <c r="FJ5510" s="5"/>
      <c r="FK5510" s="25"/>
      <c r="FL5510" s="5"/>
    </row>
    <row r="5511" spans="40:168">
      <c r="AN5511" s="14"/>
      <c r="AO5511" s="14"/>
      <c r="AP5511" s="5"/>
      <c r="AQ5511" s="25"/>
      <c r="AR5511" s="25"/>
      <c r="AS5511" s="96"/>
      <c r="AT5511" s="83"/>
      <c r="AU5511" s="14"/>
      <c r="AX5511" s="83"/>
      <c r="AY5511" s="83"/>
      <c r="AZ5511" s="83"/>
      <c r="BA5511" s="83"/>
      <c r="BJ5511" s="54"/>
      <c r="BK5511" s="22"/>
      <c r="BL5511" s="24"/>
      <c r="BP5511" s="23"/>
      <c r="BQ5511" s="24"/>
      <c r="BR5511" s="22"/>
      <c r="BS5511" s="24"/>
      <c r="BT5511" s="24"/>
      <c r="BU5511" s="23"/>
      <c r="BV5511" s="26"/>
      <c r="BX5511" s="6"/>
      <c r="BY5511" s="24"/>
      <c r="BZ5511" s="109"/>
      <c r="CA5511" s="66"/>
      <c r="CB5511" s="5"/>
      <c r="CC5511" s="68"/>
      <c r="CD5511" s="67"/>
      <c r="CE5511" s="67"/>
      <c r="CF5511" s="64"/>
      <c r="CG5511" s="5"/>
      <c r="CH5511" s="69"/>
      <c r="CI5511" s="6"/>
      <c r="CJ5511" s="5"/>
      <c r="CK5511" s="25"/>
      <c r="CL5511" s="5"/>
      <c r="DN5511" s="14"/>
      <c r="DO5511" s="14"/>
      <c r="DP5511" s="5"/>
      <c r="DQ5511" s="25"/>
      <c r="DR5511" s="25"/>
      <c r="DS5511" s="96"/>
      <c r="DT5511" s="83"/>
      <c r="DU5511" s="14"/>
      <c r="DX5511" s="83"/>
      <c r="DY5511" s="83"/>
      <c r="DZ5511" s="83"/>
      <c r="EA5511" s="83"/>
      <c r="EJ5511" s="54"/>
      <c r="EK5511" s="22"/>
      <c r="EL5511" s="24"/>
      <c r="EP5511" s="23"/>
      <c r="EQ5511" s="24"/>
      <c r="ER5511" s="22"/>
      <c r="ES5511" s="24"/>
      <c r="ET5511" s="24"/>
      <c r="EU5511" s="23"/>
      <c r="EV5511" s="26"/>
      <c r="EX5511" s="6"/>
      <c r="EY5511" s="24"/>
      <c r="EZ5511" s="109"/>
      <c r="FA5511" s="66"/>
      <c r="FB5511" s="5"/>
      <c r="FC5511" s="68"/>
      <c r="FD5511" s="67"/>
      <c r="FE5511" s="67"/>
      <c r="FF5511" s="64"/>
      <c r="FG5511" s="5"/>
      <c r="FH5511" s="69"/>
      <c r="FI5511" s="6"/>
      <c r="FJ5511" s="5"/>
      <c r="FK5511" s="25"/>
      <c r="FL5511" s="5"/>
    </row>
    <row r="5512" spans="40:168">
      <c r="AN5512" s="14"/>
      <c r="AO5512" s="14"/>
      <c r="AP5512" s="5"/>
      <c r="AQ5512" s="25"/>
      <c r="AR5512" s="25"/>
      <c r="AS5512" s="96"/>
      <c r="AT5512" s="83"/>
      <c r="AU5512" s="14"/>
      <c r="AX5512" s="83"/>
      <c r="AY5512" s="83"/>
      <c r="AZ5512" s="83"/>
      <c r="BA5512" s="83"/>
      <c r="BJ5512" s="54"/>
      <c r="BK5512" s="22"/>
      <c r="BL5512" s="24"/>
      <c r="BP5512" s="23"/>
      <c r="BQ5512" s="24"/>
      <c r="BR5512" s="22"/>
      <c r="BS5512" s="24"/>
      <c r="BT5512" s="24"/>
      <c r="BU5512" s="23"/>
      <c r="BV5512" s="26"/>
      <c r="BX5512" s="6"/>
      <c r="BY5512" s="24"/>
      <c r="BZ5512" s="109"/>
      <c r="CA5512" s="66"/>
      <c r="CB5512" s="5"/>
      <c r="CC5512" s="68"/>
      <c r="CD5512" s="67"/>
      <c r="CE5512" s="67"/>
      <c r="CF5512" s="64"/>
      <c r="CG5512" s="5"/>
      <c r="CH5512" s="69"/>
      <c r="CI5512" s="6"/>
      <c r="CJ5512" s="5"/>
      <c r="CK5512" s="25"/>
      <c r="CL5512" s="5"/>
      <c r="DN5512" s="14"/>
      <c r="DO5512" s="14"/>
      <c r="DP5512" s="5"/>
      <c r="DQ5512" s="25"/>
      <c r="DR5512" s="25"/>
      <c r="DS5512" s="96"/>
      <c r="DT5512" s="83"/>
      <c r="DU5512" s="14"/>
      <c r="DX5512" s="83"/>
      <c r="DY5512" s="83"/>
      <c r="DZ5512" s="83"/>
      <c r="EA5512" s="83"/>
      <c r="EJ5512" s="54"/>
      <c r="EK5512" s="22"/>
      <c r="EL5512" s="24"/>
      <c r="EP5512" s="23"/>
      <c r="EQ5512" s="24"/>
      <c r="ER5512" s="22"/>
      <c r="ES5512" s="24"/>
      <c r="ET5512" s="24"/>
      <c r="EU5512" s="23"/>
      <c r="EV5512" s="26"/>
      <c r="EX5512" s="6"/>
      <c r="EY5512" s="24"/>
      <c r="EZ5512" s="109"/>
      <c r="FA5512" s="66"/>
      <c r="FB5512" s="5"/>
      <c r="FC5512" s="68"/>
      <c r="FD5512" s="67"/>
      <c r="FE5512" s="67"/>
      <c r="FF5512" s="64"/>
      <c r="FG5512" s="5"/>
      <c r="FH5512" s="69"/>
      <c r="FI5512" s="6"/>
      <c r="FJ5512" s="5"/>
      <c r="FK5512" s="25"/>
      <c r="FL5512" s="5"/>
    </row>
    <row r="5513" spans="40:168">
      <c r="AN5513" s="14"/>
      <c r="AO5513" s="14"/>
      <c r="AP5513" s="5"/>
      <c r="AQ5513" s="25"/>
      <c r="AR5513" s="25"/>
      <c r="AS5513" s="96"/>
      <c r="AT5513" s="83"/>
      <c r="AU5513" s="14"/>
      <c r="AX5513" s="83"/>
      <c r="AY5513" s="83"/>
      <c r="AZ5513" s="83"/>
      <c r="BA5513" s="83"/>
      <c r="BJ5513" s="54"/>
      <c r="BK5513" s="22"/>
      <c r="BL5513" s="24"/>
      <c r="BP5513" s="23"/>
      <c r="BQ5513" s="24"/>
      <c r="BR5513" s="22"/>
      <c r="BS5513" s="24"/>
      <c r="BT5513" s="24"/>
      <c r="BU5513" s="23"/>
      <c r="BV5513" s="26"/>
      <c r="BX5513" s="6"/>
      <c r="BY5513" s="24"/>
      <c r="BZ5513" s="109"/>
      <c r="CA5513" s="66"/>
      <c r="CB5513" s="5"/>
      <c r="CC5513" s="68"/>
      <c r="CD5513" s="67"/>
      <c r="CE5513" s="67"/>
      <c r="CF5513" s="64"/>
      <c r="CG5513" s="5"/>
      <c r="CH5513" s="69"/>
      <c r="CI5513" s="6"/>
      <c r="CJ5513" s="5"/>
      <c r="CK5513" s="25"/>
      <c r="CL5513" s="5"/>
      <c r="DN5513" s="14"/>
      <c r="DO5513" s="14"/>
      <c r="DP5513" s="5"/>
      <c r="DQ5513" s="25"/>
      <c r="DR5513" s="25"/>
      <c r="DS5513" s="96"/>
      <c r="DT5513" s="83"/>
      <c r="DU5513" s="14"/>
      <c r="DX5513" s="83"/>
      <c r="DY5513" s="83"/>
      <c r="DZ5513" s="83"/>
      <c r="EA5513" s="83"/>
      <c r="EJ5513" s="54"/>
      <c r="EK5513" s="22"/>
      <c r="EL5513" s="24"/>
      <c r="EP5513" s="23"/>
      <c r="EQ5513" s="24"/>
      <c r="ER5513" s="22"/>
      <c r="ES5513" s="24"/>
      <c r="ET5513" s="24"/>
      <c r="EU5513" s="23"/>
      <c r="EV5513" s="26"/>
      <c r="EX5513" s="6"/>
      <c r="EY5513" s="24"/>
      <c r="EZ5513" s="109"/>
      <c r="FA5513" s="66"/>
      <c r="FB5513" s="5"/>
      <c r="FC5513" s="68"/>
      <c r="FD5513" s="67"/>
      <c r="FE5513" s="67"/>
      <c r="FF5513" s="64"/>
      <c r="FG5513" s="5"/>
      <c r="FH5513" s="69"/>
      <c r="FI5513" s="6"/>
      <c r="FJ5513" s="5"/>
      <c r="FK5513" s="25"/>
      <c r="FL5513" s="5"/>
    </row>
    <row r="5514" spans="40:168">
      <c r="AN5514" s="14"/>
      <c r="AO5514" s="14"/>
      <c r="AP5514" s="5"/>
      <c r="AQ5514" s="25"/>
      <c r="AR5514" s="25"/>
      <c r="AS5514" s="96"/>
      <c r="AT5514" s="83"/>
      <c r="AU5514" s="14"/>
      <c r="AX5514" s="83"/>
      <c r="AY5514" s="83"/>
      <c r="AZ5514" s="83"/>
      <c r="BA5514" s="83"/>
      <c r="BJ5514" s="54"/>
      <c r="BK5514" s="22"/>
      <c r="BL5514" s="24"/>
      <c r="BP5514" s="23"/>
      <c r="BQ5514" s="24"/>
      <c r="BR5514" s="22"/>
      <c r="BS5514" s="24"/>
      <c r="BT5514" s="24"/>
      <c r="BU5514" s="23"/>
      <c r="BV5514" s="26"/>
      <c r="BX5514" s="6"/>
      <c r="BY5514" s="24"/>
      <c r="BZ5514" s="109"/>
      <c r="CA5514" s="66"/>
      <c r="CB5514" s="5"/>
      <c r="CC5514" s="68"/>
      <c r="CD5514" s="67"/>
      <c r="CE5514" s="67"/>
      <c r="CF5514" s="64"/>
      <c r="CG5514" s="5"/>
      <c r="CH5514" s="69"/>
      <c r="CI5514" s="6"/>
      <c r="CJ5514" s="5"/>
      <c r="CK5514" s="25"/>
      <c r="CL5514" s="5"/>
      <c r="DN5514" s="14"/>
      <c r="DO5514" s="14"/>
      <c r="DP5514" s="5"/>
      <c r="DQ5514" s="25"/>
      <c r="DR5514" s="25"/>
      <c r="DS5514" s="96"/>
      <c r="DT5514" s="83"/>
      <c r="DU5514" s="14"/>
      <c r="DX5514" s="83"/>
      <c r="DY5514" s="83"/>
      <c r="DZ5514" s="83"/>
      <c r="EA5514" s="83"/>
      <c r="EJ5514" s="54"/>
      <c r="EK5514" s="22"/>
      <c r="EL5514" s="24"/>
      <c r="EP5514" s="23"/>
      <c r="EQ5514" s="24"/>
      <c r="ER5514" s="22"/>
      <c r="ES5514" s="24"/>
      <c r="ET5514" s="24"/>
      <c r="EU5514" s="23"/>
      <c r="EV5514" s="26"/>
      <c r="EX5514" s="6"/>
      <c r="EY5514" s="24"/>
      <c r="EZ5514" s="109"/>
      <c r="FA5514" s="66"/>
      <c r="FB5514" s="5"/>
      <c r="FC5514" s="68"/>
      <c r="FD5514" s="67"/>
      <c r="FE5514" s="67"/>
      <c r="FF5514" s="64"/>
      <c r="FG5514" s="5"/>
      <c r="FH5514" s="69"/>
      <c r="FI5514" s="6"/>
      <c r="FJ5514" s="5"/>
      <c r="FK5514" s="25"/>
      <c r="FL5514" s="5"/>
    </row>
    <row r="5515" spans="40:168">
      <c r="AN5515" s="14"/>
      <c r="AO5515" s="14"/>
      <c r="AP5515" s="5"/>
      <c r="AQ5515" s="25"/>
      <c r="AR5515" s="25"/>
      <c r="AS5515" s="96"/>
      <c r="AT5515" s="83"/>
      <c r="AU5515" s="14"/>
      <c r="AX5515" s="83"/>
      <c r="AY5515" s="83"/>
      <c r="AZ5515" s="83"/>
      <c r="BA5515" s="83"/>
      <c r="BJ5515" s="54"/>
      <c r="BK5515" s="22"/>
      <c r="BL5515" s="24"/>
      <c r="BP5515" s="23"/>
      <c r="BQ5515" s="24"/>
      <c r="BR5515" s="22"/>
      <c r="BS5515" s="24"/>
      <c r="BT5515" s="24"/>
      <c r="BU5515" s="23"/>
      <c r="BV5515" s="26"/>
      <c r="BX5515" s="6"/>
      <c r="BY5515" s="24"/>
      <c r="BZ5515" s="109"/>
      <c r="CA5515" s="66"/>
      <c r="CB5515" s="5"/>
      <c r="CC5515" s="68"/>
      <c r="CD5515" s="67"/>
      <c r="CE5515" s="67"/>
      <c r="CF5515" s="64"/>
      <c r="CG5515" s="5"/>
      <c r="CH5515" s="69"/>
      <c r="CI5515" s="6"/>
      <c r="CJ5515" s="5"/>
      <c r="CK5515" s="25"/>
      <c r="CL5515" s="5"/>
      <c r="DN5515" s="14"/>
      <c r="DO5515" s="14"/>
      <c r="DP5515" s="5"/>
      <c r="DQ5515" s="25"/>
      <c r="DR5515" s="25"/>
      <c r="DS5515" s="96"/>
      <c r="DT5515" s="83"/>
      <c r="DU5515" s="14"/>
      <c r="DX5515" s="83"/>
      <c r="DY5515" s="83"/>
      <c r="DZ5515" s="83"/>
      <c r="EA5515" s="83"/>
      <c r="EJ5515" s="54"/>
      <c r="EK5515" s="22"/>
      <c r="EL5515" s="24"/>
      <c r="EP5515" s="23"/>
      <c r="EQ5515" s="24"/>
      <c r="ER5515" s="22"/>
      <c r="ES5515" s="24"/>
      <c r="ET5515" s="24"/>
      <c r="EU5515" s="23"/>
      <c r="EV5515" s="26"/>
      <c r="EX5515" s="6"/>
      <c r="EY5515" s="24"/>
      <c r="EZ5515" s="109"/>
      <c r="FA5515" s="66"/>
      <c r="FB5515" s="5"/>
      <c r="FC5515" s="68"/>
      <c r="FD5515" s="67"/>
      <c r="FE5515" s="67"/>
      <c r="FF5515" s="64"/>
      <c r="FG5515" s="5"/>
      <c r="FH5515" s="69"/>
      <c r="FI5515" s="6"/>
      <c r="FJ5515" s="5"/>
      <c r="FK5515" s="25"/>
      <c r="FL5515" s="5"/>
    </row>
    <row r="5516" spans="40:168">
      <c r="AN5516" s="14"/>
      <c r="AO5516" s="14"/>
      <c r="AP5516" s="5"/>
      <c r="AQ5516" s="25"/>
      <c r="AR5516" s="25"/>
      <c r="AS5516" s="96"/>
      <c r="AT5516" s="83"/>
      <c r="AU5516" s="14"/>
      <c r="AX5516" s="83"/>
      <c r="AY5516" s="83"/>
      <c r="AZ5516" s="83"/>
      <c r="BA5516" s="83"/>
      <c r="BJ5516" s="54"/>
      <c r="BK5516" s="22"/>
      <c r="BL5516" s="24"/>
      <c r="BP5516" s="23"/>
      <c r="BQ5516" s="24"/>
      <c r="BR5516" s="22"/>
      <c r="BS5516" s="24"/>
      <c r="BT5516" s="24"/>
      <c r="BU5516" s="23"/>
      <c r="BV5516" s="26"/>
      <c r="BX5516" s="6"/>
      <c r="BY5516" s="24"/>
      <c r="BZ5516" s="109"/>
      <c r="CA5516" s="66"/>
      <c r="CB5516" s="5"/>
      <c r="CC5516" s="68"/>
      <c r="CD5516" s="67"/>
      <c r="CE5516" s="67"/>
      <c r="CF5516" s="64"/>
      <c r="CG5516" s="5"/>
      <c r="CH5516" s="69"/>
      <c r="CI5516" s="6"/>
      <c r="CJ5516" s="5"/>
      <c r="CK5516" s="25"/>
      <c r="CL5516" s="5"/>
      <c r="DN5516" s="14"/>
      <c r="DO5516" s="14"/>
      <c r="DP5516" s="5"/>
      <c r="DQ5516" s="25"/>
      <c r="DR5516" s="25"/>
      <c r="DS5516" s="96"/>
      <c r="DT5516" s="83"/>
      <c r="DU5516" s="14"/>
      <c r="DX5516" s="83"/>
      <c r="DY5516" s="83"/>
      <c r="DZ5516" s="83"/>
      <c r="EA5516" s="83"/>
      <c r="EJ5516" s="54"/>
      <c r="EK5516" s="22"/>
      <c r="EL5516" s="24"/>
      <c r="EP5516" s="23"/>
      <c r="EQ5516" s="24"/>
      <c r="ER5516" s="22"/>
      <c r="ES5516" s="24"/>
      <c r="ET5516" s="24"/>
      <c r="EU5516" s="23"/>
      <c r="EV5516" s="26"/>
      <c r="EX5516" s="6"/>
      <c r="EY5516" s="24"/>
      <c r="EZ5516" s="109"/>
      <c r="FA5516" s="66"/>
      <c r="FB5516" s="5"/>
      <c r="FC5516" s="68"/>
      <c r="FD5516" s="67"/>
      <c r="FE5516" s="67"/>
      <c r="FF5516" s="64"/>
      <c r="FG5516" s="5"/>
      <c r="FH5516" s="69"/>
      <c r="FI5516" s="6"/>
      <c r="FJ5516" s="5"/>
      <c r="FK5516" s="25"/>
      <c r="FL5516" s="5"/>
    </row>
    <row r="5517" spans="40:168">
      <c r="AN5517" s="14"/>
      <c r="AO5517" s="14"/>
      <c r="AP5517" s="5"/>
      <c r="AQ5517" s="25"/>
      <c r="AR5517" s="25"/>
      <c r="AS5517" s="96"/>
      <c r="AT5517" s="83"/>
      <c r="AU5517" s="14"/>
      <c r="AX5517" s="83"/>
      <c r="AY5517" s="83"/>
      <c r="AZ5517" s="83"/>
      <c r="BA5517" s="83"/>
      <c r="BJ5517" s="54"/>
      <c r="BK5517" s="22"/>
      <c r="BL5517" s="24"/>
      <c r="BP5517" s="23"/>
      <c r="BQ5517" s="24"/>
      <c r="BR5517" s="22"/>
      <c r="BS5517" s="24"/>
      <c r="BT5517" s="24"/>
      <c r="BU5517" s="23"/>
      <c r="BV5517" s="26"/>
      <c r="BX5517" s="6"/>
      <c r="BY5517" s="24"/>
      <c r="BZ5517" s="109"/>
      <c r="CA5517" s="66"/>
      <c r="CB5517" s="5"/>
      <c r="CC5517" s="68"/>
      <c r="CD5517" s="67"/>
      <c r="CE5517" s="67"/>
      <c r="CF5517" s="64"/>
      <c r="CG5517" s="5"/>
      <c r="CH5517" s="69"/>
      <c r="CI5517" s="6"/>
      <c r="CJ5517" s="5"/>
      <c r="CK5517" s="25"/>
      <c r="CL5517" s="5"/>
      <c r="DN5517" s="14"/>
      <c r="DO5517" s="14"/>
      <c r="DP5517" s="5"/>
      <c r="DQ5517" s="25"/>
      <c r="DR5517" s="25"/>
      <c r="DS5517" s="96"/>
      <c r="DT5517" s="83"/>
      <c r="DU5517" s="14"/>
      <c r="DX5517" s="83"/>
      <c r="DY5517" s="83"/>
      <c r="DZ5517" s="83"/>
      <c r="EA5517" s="83"/>
      <c r="EJ5517" s="54"/>
      <c r="EK5517" s="22"/>
      <c r="EL5517" s="24"/>
      <c r="EP5517" s="23"/>
      <c r="EQ5517" s="24"/>
      <c r="ER5517" s="22"/>
      <c r="ES5517" s="24"/>
      <c r="ET5517" s="24"/>
      <c r="EU5517" s="23"/>
      <c r="EV5517" s="26"/>
      <c r="EX5517" s="6"/>
      <c r="EY5517" s="24"/>
      <c r="EZ5517" s="109"/>
      <c r="FA5517" s="66"/>
      <c r="FB5517" s="5"/>
      <c r="FC5517" s="68"/>
      <c r="FD5517" s="67"/>
      <c r="FE5517" s="67"/>
      <c r="FF5517" s="64"/>
      <c r="FG5517" s="5"/>
      <c r="FH5517" s="69"/>
      <c r="FI5517" s="6"/>
      <c r="FJ5517" s="5"/>
      <c r="FK5517" s="25"/>
      <c r="FL5517" s="5"/>
    </row>
    <row r="5518" spans="40:168">
      <c r="AN5518" s="14"/>
      <c r="AO5518" s="14"/>
      <c r="AP5518" s="5"/>
      <c r="AQ5518" s="25"/>
      <c r="AR5518" s="25"/>
      <c r="AS5518" s="96"/>
      <c r="AT5518" s="83"/>
      <c r="AU5518" s="14"/>
      <c r="AX5518" s="83"/>
      <c r="AY5518" s="83"/>
      <c r="AZ5518" s="83"/>
      <c r="BA5518" s="83"/>
      <c r="BJ5518" s="54"/>
      <c r="BK5518" s="22"/>
      <c r="BL5518" s="24"/>
      <c r="BP5518" s="23"/>
      <c r="BQ5518" s="24"/>
      <c r="BR5518" s="22"/>
      <c r="BS5518" s="24"/>
      <c r="BT5518" s="24"/>
      <c r="BU5518" s="23"/>
      <c r="BV5518" s="26"/>
      <c r="BX5518" s="6"/>
      <c r="BY5518" s="24"/>
      <c r="BZ5518" s="109"/>
      <c r="CA5518" s="66"/>
      <c r="CB5518" s="5"/>
      <c r="CC5518" s="68"/>
      <c r="CD5518" s="67"/>
      <c r="CE5518" s="67"/>
      <c r="CF5518" s="64"/>
      <c r="CG5518" s="5"/>
      <c r="CH5518" s="69"/>
      <c r="CI5518" s="6"/>
      <c r="CJ5518" s="5"/>
      <c r="CK5518" s="25"/>
      <c r="CL5518" s="5"/>
      <c r="DN5518" s="14"/>
      <c r="DO5518" s="14"/>
      <c r="DP5518" s="5"/>
      <c r="DQ5518" s="25"/>
      <c r="DR5518" s="25"/>
      <c r="DS5518" s="96"/>
      <c r="DT5518" s="83"/>
      <c r="DU5518" s="14"/>
      <c r="DX5518" s="83"/>
      <c r="DY5518" s="83"/>
      <c r="DZ5518" s="83"/>
      <c r="EA5518" s="83"/>
      <c r="EJ5518" s="54"/>
      <c r="EK5518" s="22"/>
      <c r="EL5518" s="24"/>
      <c r="EP5518" s="23"/>
      <c r="EQ5518" s="24"/>
      <c r="ER5518" s="22"/>
      <c r="ES5518" s="24"/>
      <c r="ET5518" s="24"/>
      <c r="EU5518" s="23"/>
      <c r="EV5518" s="26"/>
      <c r="EX5518" s="6"/>
      <c r="EY5518" s="24"/>
      <c r="EZ5518" s="109"/>
      <c r="FA5518" s="66"/>
      <c r="FB5518" s="5"/>
      <c r="FC5518" s="68"/>
      <c r="FD5518" s="67"/>
      <c r="FE5518" s="67"/>
      <c r="FF5518" s="64"/>
      <c r="FG5518" s="5"/>
      <c r="FH5518" s="69"/>
      <c r="FI5518" s="6"/>
      <c r="FJ5518" s="5"/>
      <c r="FK5518" s="25"/>
      <c r="FL5518" s="5"/>
    </row>
    <row r="5519" spans="40:168">
      <c r="AN5519" s="14"/>
      <c r="AO5519" s="14"/>
      <c r="AP5519" s="5"/>
      <c r="AQ5519" s="25"/>
      <c r="AR5519" s="25"/>
      <c r="AS5519" s="96"/>
      <c r="AT5519" s="83"/>
      <c r="AU5519" s="14"/>
      <c r="AX5519" s="83"/>
      <c r="AY5519" s="83"/>
      <c r="AZ5519" s="83"/>
      <c r="BA5519" s="83"/>
      <c r="BJ5519" s="54"/>
      <c r="BK5519" s="22"/>
      <c r="BL5519" s="24"/>
      <c r="BP5519" s="23"/>
      <c r="BQ5519" s="24"/>
      <c r="BR5519" s="22"/>
      <c r="BS5519" s="24"/>
      <c r="BT5519" s="24"/>
      <c r="BU5519" s="23"/>
      <c r="BV5519" s="26"/>
      <c r="BX5519" s="6"/>
      <c r="BY5519" s="24"/>
      <c r="BZ5519" s="109"/>
      <c r="CA5519" s="66"/>
      <c r="CB5519" s="5"/>
      <c r="CC5519" s="68"/>
      <c r="CD5519" s="67"/>
      <c r="CE5519" s="67"/>
      <c r="CF5519" s="64"/>
      <c r="CG5519" s="5"/>
      <c r="CH5519" s="69"/>
      <c r="CI5519" s="6"/>
      <c r="CJ5519" s="5"/>
      <c r="CK5519" s="25"/>
      <c r="CL5519" s="5"/>
      <c r="DN5519" s="14"/>
      <c r="DO5519" s="14"/>
      <c r="DP5519" s="5"/>
      <c r="DQ5519" s="25"/>
      <c r="DR5519" s="25"/>
      <c r="DS5519" s="96"/>
      <c r="DT5519" s="83"/>
      <c r="DU5519" s="14"/>
      <c r="DX5519" s="83"/>
      <c r="DY5519" s="83"/>
      <c r="DZ5519" s="83"/>
      <c r="EA5519" s="83"/>
      <c r="EJ5519" s="54"/>
      <c r="EK5519" s="22"/>
      <c r="EL5519" s="24"/>
      <c r="EP5519" s="23"/>
      <c r="EQ5519" s="24"/>
      <c r="ER5519" s="22"/>
      <c r="ES5519" s="24"/>
      <c r="ET5519" s="24"/>
      <c r="EU5519" s="23"/>
      <c r="EV5519" s="26"/>
      <c r="EX5519" s="6"/>
      <c r="EY5519" s="24"/>
      <c r="EZ5519" s="109"/>
      <c r="FA5519" s="66"/>
      <c r="FB5519" s="5"/>
      <c r="FC5519" s="68"/>
      <c r="FD5519" s="67"/>
      <c r="FE5519" s="67"/>
      <c r="FF5519" s="64"/>
      <c r="FG5519" s="5"/>
      <c r="FH5519" s="69"/>
      <c r="FI5519" s="6"/>
      <c r="FJ5519" s="5"/>
      <c r="FK5519" s="25"/>
      <c r="FL5519" s="5"/>
    </row>
    <row r="5520" spans="40:168">
      <c r="AN5520" s="14"/>
      <c r="AO5520" s="14"/>
      <c r="AP5520" s="5"/>
      <c r="AQ5520" s="25"/>
      <c r="AR5520" s="25"/>
      <c r="AS5520" s="96"/>
      <c r="AT5520" s="83"/>
      <c r="AU5520" s="14"/>
      <c r="AX5520" s="83"/>
      <c r="AY5520" s="83"/>
      <c r="AZ5520" s="83"/>
      <c r="BA5520" s="83"/>
      <c r="BJ5520" s="54"/>
      <c r="BK5520" s="22"/>
      <c r="BL5520" s="24"/>
      <c r="BP5520" s="23"/>
      <c r="BQ5520" s="24"/>
      <c r="BR5520" s="22"/>
      <c r="BS5520" s="24"/>
      <c r="BT5520" s="24"/>
      <c r="BU5520" s="23"/>
      <c r="BV5520" s="26"/>
      <c r="BX5520" s="6"/>
      <c r="BY5520" s="24"/>
      <c r="BZ5520" s="109"/>
      <c r="CA5520" s="66"/>
      <c r="CB5520" s="5"/>
      <c r="CC5520" s="68"/>
      <c r="CD5520" s="67"/>
      <c r="CE5520" s="67"/>
      <c r="CF5520" s="64"/>
      <c r="CG5520" s="5"/>
      <c r="CH5520" s="69"/>
      <c r="CI5520" s="6"/>
      <c r="CJ5520" s="5"/>
      <c r="CK5520" s="25"/>
      <c r="CL5520" s="5"/>
      <c r="DN5520" s="14"/>
      <c r="DO5520" s="14"/>
      <c r="DP5520" s="5"/>
      <c r="DQ5520" s="25"/>
      <c r="DR5520" s="25"/>
      <c r="DS5520" s="96"/>
      <c r="DT5520" s="83"/>
      <c r="DU5520" s="14"/>
      <c r="DX5520" s="83"/>
      <c r="DY5520" s="83"/>
      <c r="DZ5520" s="83"/>
      <c r="EA5520" s="83"/>
      <c r="EJ5520" s="54"/>
      <c r="EK5520" s="22"/>
      <c r="EL5520" s="24"/>
      <c r="EP5520" s="23"/>
      <c r="EQ5520" s="24"/>
      <c r="ER5520" s="22"/>
      <c r="ES5520" s="24"/>
      <c r="ET5520" s="24"/>
      <c r="EU5520" s="23"/>
      <c r="EV5520" s="26"/>
      <c r="EX5520" s="6"/>
      <c r="EY5520" s="24"/>
      <c r="EZ5520" s="109"/>
      <c r="FA5520" s="66"/>
      <c r="FB5520" s="5"/>
      <c r="FC5520" s="68"/>
      <c r="FD5520" s="67"/>
      <c r="FE5520" s="67"/>
      <c r="FF5520" s="64"/>
      <c r="FG5520" s="5"/>
      <c r="FH5520" s="69"/>
      <c r="FI5520" s="6"/>
      <c r="FJ5520" s="5"/>
      <c r="FK5520" s="25"/>
      <c r="FL5520" s="5"/>
    </row>
    <row r="5521" spans="40:168">
      <c r="AN5521" s="14"/>
      <c r="AO5521" s="14"/>
      <c r="AP5521" s="5"/>
      <c r="AQ5521" s="25"/>
      <c r="AR5521" s="25"/>
      <c r="AS5521" s="96"/>
      <c r="AT5521" s="83"/>
      <c r="AU5521" s="14"/>
      <c r="AX5521" s="83"/>
      <c r="AY5521" s="83"/>
      <c r="AZ5521" s="83"/>
      <c r="BA5521" s="83"/>
      <c r="BJ5521" s="54"/>
      <c r="BK5521" s="22"/>
      <c r="BL5521" s="24"/>
      <c r="BP5521" s="23"/>
      <c r="BQ5521" s="24"/>
      <c r="BR5521" s="22"/>
      <c r="BS5521" s="24"/>
      <c r="BT5521" s="24"/>
      <c r="BU5521" s="23"/>
      <c r="BV5521" s="26"/>
      <c r="BX5521" s="6"/>
      <c r="BY5521" s="24"/>
      <c r="BZ5521" s="109"/>
      <c r="CA5521" s="66"/>
      <c r="CB5521" s="5"/>
      <c r="CC5521" s="68"/>
      <c r="CD5521" s="67"/>
      <c r="CE5521" s="67"/>
      <c r="CF5521" s="64"/>
      <c r="CG5521" s="5"/>
      <c r="CH5521" s="69"/>
      <c r="CI5521" s="6"/>
      <c r="CJ5521" s="5"/>
      <c r="CK5521" s="25"/>
      <c r="CL5521" s="5"/>
      <c r="DN5521" s="14"/>
      <c r="DO5521" s="14"/>
      <c r="DP5521" s="5"/>
      <c r="DQ5521" s="25"/>
      <c r="DR5521" s="25"/>
      <c r="DS5521" s="96"/>
      <c r="DT5521" s="83"/>
      <c r="DU5521" s="14"/>
      <c r="DX5521" s="83"/>
      <c r="DY5521" s="83"/>
      <c r="DZ5521" s="83"/>
      <c r="EA5521" s="83"/>
      <c r="EJ5521" s="54"/>
      <c r="EK5521" s="22"/>
      <c r="EL5521" s="24"/>
      <c r="EP5521" s="23"/>
      <c r="EQ5521" s="24"/>
      <c r="ER5521" s="22"/>
      <c r="ES5521" s="24"/>
      <c r="ET5521" s="24"/>
      <c r="EU5521" s="23"/>
      <c r="EV5521" s="26"/>
      <c r="EX5521" s="6"/>
      <c r="EY5521" s="24"/>
      <c r="EZ5521" s="109"/>
      <c r="FA5521" s="66"/>
      <c r="FB5521" s="5"/>
      <c r="FC5521" s="68"/>
      <c r="FD5521" s="67"/>
      <c r="FE5521" s="67"/>
      <c r="FF5521" s="64"/>
      <c r="FG5521" s="5"/>
      <c r="FH5521" s="69"/>
      <c r="FI5521" s="6"/>
      <c r="FJ5521" s="5"/>
      <c r="FK5521" s="25"/>
      <c r="FL5521" s="5"/>
    </row>
    <row r="5522" spans="40:168">
      <c r="AN5522" s="14"/>
      <c r="AO5522" s="14"/>
      <c r="AP5522" s="5"/>
      <c r="AQ5522" s="25"/>
      <c r="AR5522" s="25"/>
      <c r="AS5522" s="96"/>
      <c r="AT5522" s="83"/>
      <c r="AU5522" s="14"/>
      <c r="AX5522" s="83"/>
      <c r="AY5522" s="83"/>
      <c r="AZ5522" s="83"/>
      <c r="BA5522" s="83"/>
      <c r="BJ5522" s="54"/>
      <c r="BK5522" s="22"/>
      <c r="BL5522" s="24"/>
      <c r="BP5522" s="23"/>
      <c r="BQ5522" s="24"/>
      <c r="BR5522" s="22"/>
      <c r="BS5522" s="24"/>
      <c r="BT5522" s="24"/>
      <c r="BU5522" s="23"/>
      <c r="BV5522" s="26"/>
      <c r="BX5522" s="6"/>
      <c r="BY5522" s="24"/>
      <c r="BZ5522" s="109"/>
      <c r="CA5522" s="66"/>
      <c r="CB5522" s="5"/>
      <c r="CC5522" s="68"/>
      <c r="CD5522" s="67"/>
      <c r="CE5522" s="67"/>
      <c r="CF5522" s="64"/>
      <c r="CG5522" s="5"/>
      <c r="CH5522" s="69"/>
      <c r="CI5522" s="6"/>
      <c r="CJ5522" s="5"/>
      <c r="CK5522" s="25"/>
      <c r="CL5522" s="5"/>
      <c r="DN5522" s="14"/>
      <c r="DO5522" s="14"/>
      <c r="DP5522" s="5"/>
      <c r="DQ5522" s="25"/>
      <c r="DR5522" s="25"/>
      <c r="DS5522" s="96"/>
      <c r="DT5522" s="83"/>
      <c r="DU5522" s="14"/>
      <c r="DX5522" s="83"/>
      <c r="DY5522" s="83"/>
      <c r="DZ5522" s="83"/>
      <c r="EA5522" s="83"/>
      <c r="EJ5522" s="54"/>
      <c r="EK5522" s="22"/>
      <c r="EL5522" s="24"/>
      <c r="EP5522" s="23"/>
      <c r="EQ5522" s="24"/>
      <c r="ER5522" s="22"/>
      <c r="ES5522" s="24"/>
      <c r="ET5522" s="24"/>
      <c r="EU5522" s="23"/>
      <c r="EV5522" s="26"/>
      <c r="EX5522" s="6"/>
      <c r="EY5522" s="24"/>
      <c r="EZ5522" s="109"/>
      <c r="FA5522" s="66"/>
      <c r="FB5522" s="5"/>
      <c r="FC5522" s="68"/>
      <c r="FD5522" s="67"/>
      <c r="FE5522" s="67"/>
      <c r="FF5522" s="64"/>
      <c r="FG5522" s="5"/>
      <c r="FH5522" s="69"/>
      <c r="FI5522" s="6"/>
      <c r="FJ5522" s="5"/>
      <c r="FK5522" s="25"/>
      <c r="FL5522" s="5"/>
    </row>
    <row r="5523" spans="40:168">
      <c r="AN5523" s="14"/>
      <c r="AO5523" s="14"/>
      <c r="AP5523" s="5"/>
      <c r="AQ5523" s="25"/>
      <c r="AR5523" s="25"/>
      <c r="AS5523" s="96"/>
      <c r="AT5523" s="83"/>
      <c r="AU5523" s="14"/>
      <c r="AX5523" s="83"/>
      <c r="AY5523" s="83"/>
      <c r="AZ5523" s="83"/>
      <c r="BA5523" s="83"/>
      <c r="BJ5523" s="54"/>
      <c r="BK5523" s="22"/>
      <c r="BL5523" s="24"/>
      <c r="BP5523" s="23"/>
      <c r="BQ5523" s="24"/>
      <c r="BR5523" s="22"/>
      <c r="BS5523" s="24"/>
      <c r="BT5523" s="24"/>
      <c r="BU5523" s="23"/>
      <c r="BV5523" s="26"/>
      <c r="BX5523" s="6"/>
      <c r="BY5523" s="24"/>
      <c r="BZ5523" s="109"/>
      <c r="CA5523" s="66"/>
      <c r="CB5523" s="5"/>
      <c r="CC5523" s="68"/>
      <c r="CD5523" s="67"/>
      <c r="CE5523" s="67"/>
      <c r="CF5523" s="64"/>
      <c r="CG5523" s="5"/>
      <c r="CH5523" s="69"/>
      <c r="CI5523" s="6"/>
      <c r="CJ5523" s="5"/>
      <c r="CK5523" s="25"/>
      <c r="CL5523" s="5"/>
      <c r="DN5523" s="14"/>
      <c r="DO5523" s="14"/>
      <c r="DP5523" s="5"/>
      <c r="DQ5523" s="25"/>
      <c r="DR5523" s="25"/>
      <c r="DS5523" s="96"/>
      <c r="DT5523" s="83"/>
      <c r="DU5523" s="14"/>
      <c r="DX5523" s="83"/>
      <c r="DY5523" s="83"/>
      <c r="DZ5523" s="83"/>
      <c r="EA5523" s="83"/>
      <c r="EJ5523" s="54"/>
      <c r="EK5523" s="22"/>
      <c r="EL5523" s="24"/>
      <c r="EP5523" s="23"/>
      <c r="EQ5523" s="24"/>
      <c r="ER5523" s="22"/>
      <c r="ES5523" s="24"/>
      <c r="ET5523" s="24"/>
      <c r="EU5523" s="23"/>
      <c r="EV5523" s="26"/>
      <c r="EX5523" s="6"/>
      <c r="EY5523" s="24"/>
      <c r="EZ5523" s="109"/>
      <c r="FA5523" s="66"/>
      <c r="FB5523" s="5"/>
      <c r="FC5523" s="68"/>
      <c r="FD5523" s="67"/>
      <c r="FE5523" s="67"/>
      <c r="FF5523" s="64"/>
      <c r="FG5523" s="5"/>
      <c r="FH5523" s="69"/>
      <c r="FI5523" s="6"/>
      <c r="FJ5523" s="5"/>
      <c r="FK5523" s="25"/>
      <c r="FL5523" s="5"/>
    </row>
    <row r="5524" spans="40:168">
      <c r="AN5524" s="14"/>
      <c r="AO5524" s="14"/>
      <c r="AP5524" s="5"/>
      <c r="AQ5524" s="25"/>
      <c r="AR5524" s="25"/>
      <c r="AS5524" s="96"/>
      <c r="AT5524" s="83"/>
      <c r="AU5524" s="14"/>
      <c r="AX5524" s="83"/>
      <c r="AY5524" s="83"/>
      <c r="AZ5524" s="83"/>
      <c r="BA5524" s="83"/>
      <c r="BJ5524" s="54"/>
      <c r="BK5524" s="22"/>
      <c r="BL5524" s="24"/>
      <c r="BP5524" s="23"/>
      <c r="BQ5524" s="24"/>
      <c r="BR5524" s="22"/>
      <c r="BS5524" s="24"/>
      <c r="BT5524" s="24"/>
      <c r="BU5524" s="23"/>
      <c r="BV5524" s="26"/>
      <c r="BX5524" s="6"/>
      <c r="BY5524" s="24"/>
      <c r="BZ5524" s="109"/>
      <c r="CA5524" s="66"/>
      <c r="CB5524" s="5"/>
      <c r="CC5524" s="68"/>
      <c r="CD5524" s="67"/>
      <c r="CE5524" s="67"/>
      <c r="CF5524" s="64"/>
      <c r="CG5524" s="5"/>
      <c r="CH5524" s="69"/>
      <c r="CI5524" s="6"/>
      <c r="CJ5524" s="5"/>
      <c r="CK5524" s="25"/>
      <c r="CL5524" s="5"/>
      <c r="DN5524" s="14"/>
      <c r="DO5524" s="14"/>
      <c r="DP5524" s="5"/>
      <c r="DQ5524" s="25"/>
      <c r="DR5524" s="25"/>
      <c r="DS5524" s="96"/>
      <c r="DT5524" s="83"/>
      <c r="DU5524" s="14"/>
      <c r="DX5524" s="83"/>
      <c r="DY5524" s="83"/>
      <c r="DZ5524" s="83"/>
      <c r="EA5524" s="83"/>
      <c r="EJ5524" s="54"/>
      <c r="EK5524" s="22"/>
      <c r="EL5524" s="24"/>
      <c r="EP5524" s="23"/>
      <c r="EQ5524" s="24"/>
      <c r="ER5524" s="22"/>
      <c r="ES5524" s="24"/>
      <c r="ET5524" s="24"/>
      <c r="EU5524" s="23"/>
      <c r="EV5524" s="26"/>
      <c r="EX5524" s="6"/>
      <c r="EY5524" s="24"/>
      <c r="EZ5524" s="109"/>
      <c r="FA5524" s="66"/>
      <c r="FB5524" s="5"/>
      <c r="FC5524" s="68"/>
      <c r="FD5524" s="67"/>
      <c r="FE5524" s="67"/>
      <c r="FF5524" s="64"/>
      <c r="FG5524" s="5"/>
      <c r="FH5524" s="69"/>
      <c r="FI5524" s="6"/>
      <c r="FJ5524" s="5"/>
      <c r="FK5524" s="25"/>
      <c r="FL5524" s="5"/>
    </row>
    <row r="5525" spans="40:168">
      <c r="AN5525" s="14"/>
      <c r="AO5525" s="14"/>
      <c r="AP5525" s="5"/>
      <c r="AQ5525" s="25"/>
      <c r="AR5525" s="25"/>
      <c r="AS5525" s="96"/>
      <c r="AT5525" s="83"/>
      <c r="AU5525" s="14"/>
      <c r="AX5525" s="83"/>
      <c r="AY5525" s="83"/>
      <c r="AZ5525" s="83"/>
      <c r="BA5525" s="83"/>
      <c r="BJ5525" s="54"/>
      <c r="BK5525" s="22"/>
      <c r="BL5525" s="24"/>
      <c r="BP5525" s="23"/>
      <c r="BQ5525" s="24"/>
      <c r="BR5525" s="22"/>
      <c r="BS5525" s="24"/>
      <c r="BT5525" s="24"/>
      <c r="BU5525" s="23"/>
      <c r="BV5525" s="26"/>
      <c r="BX5525" s="6"/>
      <c r="BY5525" s="24"/>
      <c r="BZ5525" s="109"/>
      <c r="CA5525" s="66"/>
      <c r="CB5525" s="5"/>
      <c r="CC5525" s="68"/>
      <c r="CD5525" s="67"/>
      <c r="CE5525" s="67"/>
      <c r="CF5525" s="64"/>
      <c r="CG5525" s="5"/>
      <c r="CH5525" s="69"/>
      <c r="CI5525" s="6"/>
      <c r="CJ5525" s="5"/>
      <c r="CK5525" s="25"/>
      <c r="CL5525" s="5"/>
      <c r="DN5525" s="14"/>
      <c r="DO5525" s="14"/>
      <c r="DP5525" s="5"/>
      <c r="DQ5525" s="25"/>
      <c r="DR5525" s="25"/>
      <c r="DS5525" s="96"/>
      <c r="DT5525" s="83"/>
      <c r="DU5525" s="14"/>
      <c r="DX5525" s="83"/>
      <c r="DY5525" s="83"/>
      <c r="DZ5525" s="83"/>
      <c r="EA5525" s="83"/>
      <c r="EJ5525" s="54"/>
      <c r="EK5525" s="22"/>
      <c r="EL5525" s="24"/>
      <c r="EP5525" s="23"/>
      <c r="EQ5525" s="24"/>
      <c r="ER5525" s="22"/>
      <c r="ES5525" s="24"/>
      <c r="ET5525" s="24"/>
      <c r="EU5525" s="23"/>
      <c r="EV5525" s="26"/>
      <c r="EX5525" s="6"/>
      <c r="EY5525" s="24"/>
      <c r="EZ5525" s="109"/>
      <c r="FA5525" s="66"/>
      <c r="FB5525" s="5"/>
      <c r="FC5525" s="68"/>
      <c r="FD5525" s="67"/>
      <c r="FE5525" s="67"/>
      <c r="FF5525" s="64"/>
      <c r="FG5525" s="5"/>
      <c r="FH5525" s="69"/>
      <c r="FI5525" s="6"/>
      <c r="FJ5525" s="5"/>
      <c r="FK5525" s="25"/>
      <c r="FL5525" s="5"/>
    </row>
    <row r="5526" spans="40:168">
      <c r="AN5526" s="14"/>
      <c r="AO5526" s="14"/>
      <c r="AP5526" s="5"/>
      <c r="AQ5526" s="25"/>
      <c r="AR5526" s="25"/>
      <c r="AS5526" s="96"/>
      <c r="AT5526" s="83"/>
      <c r="AU5526" s="14"/>
      <c r="AX5526" s="83"/>
      <c r="AY5526" s="83"/>
      <c r="AZ5526" s="83"/>
      <c r="BA5526" s="83"/>
      <c r="BJ5526" s="54"/>
      <c r="BK5526" s="22"/>
      <c r="BL5526" s="24"/>
      <c r="BP5526" s="23"/>
      <c r="BQ5526" s="24"/>
      <c r="BR5526" s="22"/>
      <c r="BS5526" s="24"/>
      <c r="BT5526" s="24"/>
      <c r="BU5526" s="23"/>
      <c r="BV5526" s="26"/>
      <c r="BX5526" s="6"/>
      <c r="BY5526" s="24"/>
      <c r="BZ5526" s="109"/>
      <c r="CA5526" s="66"/>
      <c r="CB5526" s="5"/>
      <c r="CC5526" s="68"/>
      <c r="CD5526" s="67"/>
      <c r="CE5526" s="67"/>
      <c r="CF5526" s="64"/>
      <c r="CG5526" s="5"/>
      <c r="CH5526" s="69"/>
      <c r="CI5526" s="6"/>
      <c r="CJ5526" s="5"/>
      <c r="CK5526" s="25"/>
      <c r="CL5526" s="5"/>
      <c r="DN5526" s="14"/>
      <c r="DO5526" s="14"/>
      <c r="DP5526" s="5"/>
      <c r="DQ5526" s="25"/>
      <c r="DR5526" s="25"/>
      <c r="DS5526" s="96"/>
      <c r="DT5526" s="83"/>
      <c r="DU5526" s="14"/>
      <c r="DX5526" s="83"/>
      <c r="DY5526" s="83"/>
      <c r="DZ5526" s="83"/>
      <c r="EA5526" s="83"/>
      <c r="EJ5526" s="54"/>
      <c r="EK5526" s="22"/>
      <c r="EL5526" s="24"/>
      <c r="EP5526" s="23"/>
      <c r="EQ5526" s="24"/>
      <c r="ER5526" s="22"/>
      <c r="ES5526" s="24"/>
      <c r="ET5526" s="24"/>
      <c r="EU5526" s="23"/>
      <c r="EV5526" s="26"/>
      <c r="EX5526" s="6"/>
      <c r="EY5526" s="24"/>
      <c r="EZ5526" s="109"/>
      <c r="FA5526" s="66"/>
      <c r="FB5526" s="5"/>
      <c r="FC5526" s="68"/>
      <c r="FD5526" s="67"/>
      <c r="FE5526" s="67"/>
      <c r="FF5526" s="64"/>
      <c r="FG5526" s="5"/>
      <c r="FH5526" s="69"/>
      <c r="FI5526" s="6"/>
      <c r="FJ5526" s="5"/>
      <c r="FK5526" s="25"/>
      <c r="FL5526" s="5"/>
    </row>
    <row r="5527" spans="40:168">
      <c r="AN5527" s="14"/>
      <c r="AO5527" s="14"/>
      <c r="AP5527" s="5"/>
      <c r="AQ5527" s="25"/>
      <c r="AR5527" s="25"/>
      <c r="AS5527" s="96"/>
      <c r="AT5527" s="83"/>
      <c r="AU5527" s="14"/>
      <c r="AX5527" s="83"/>
      <c r="AY5527" s="83"/>
      <c r="AZ5527" s="83"/>
      <c r="BA5527" s="83"/>
      <c r="BJ5527" s="54"/>
      <c r="BK5527" s="22"/>
      <c r="BL5527" s="24"/>
      <c r="BP5527" s="23"/>
      <c r="BQ5527" s="24"/>
      <c r="BR5527" s="22"/>
      <c r="BS5527" s="24"/>
      <c r="BT5527" s="24"/>
      <c r="BU5527" s="23"/>
      <c r="BV5527" s="26"/>
      <c r="BX5527" s="6"/>
      <c r="BY5527" s="24"/>
      <c r="BZ5527" s="109"/>
      <c r="CA5527" s="66"/>
      <c r="CB5527" s="5"/>
      <c r="CC5527" s="68"/>
      <c r="CD5527" s="67"/>
      <c r="CE5527" s="67"/>
      <c r="CF5527" s="64"/>
      <c r="CG5527" s="5"/>
      <c r="CH5527" s="69"/>
      <c r="CI5527" s="6"/>
      <c r="CJ5527" s="5"/>
      <c r="CK5527" s="25"/>
      <c r="CL5527" s="5"/>
      <c r="DN5527" s="14"/>
      <c r="DO5527" s="14"/>
      <c r="DP5527" s="5"/>
      <c r="DQ5527" s="25"/>
      <c r="DR5527" s="25"/>
      <c r="DS5527" s="96"/>
      <c r="DT5527" s="83"/>
      <c r="DU5527" s="14"/>
      <c r="DX5527" s="83"/>
      <c r="DY5527" s="83"/>
      <c r="DZ5527" s="83"/>
      <c r="EA5527" s="83"/>
      <c r="EJ5527" s="54"/>
      <c r="EK5527" s="22"/>
      <c r="EL5527" s="24"/>
      <c r="EP5527" s="23"/>
      <c r="EQ5527" s="24"/>
      <c r="ER5527" s="22"/>
      <c r="ES5527" s="24"/>
      <c r="ET5527" s="24"/>
      <c r="EU5527" s="23"/>
      <c r="EV5527" s="26"/>
      <c r="EX5527" s="6"/>
      <c r="EY5527" s="24"/>
      <c r="EZ5527" s="109"/>
      <c r="FA5527" s="66"/>
      <c r="FB5527" s="5"/>
      <c r="FC5527" s="68"/>
      <c r="FD5527" s="67"/>
      <c r="FE5527" s="67"/>
      <c r="FF5527" s="64"/>
      <c r="FG5527" s="5"/>
      <c r="FH5527" s="69"/>
      <c r="FI5527" s="6"/>
      <c r="FJ5527" s="5"/>
      <c r="FK5527" s="25"/>
      <c r="FL5527" s="5"/>
    </row>
    <row r="5528" spans="40:168">
      <c r="AN5528" s="14"/>
      <c r="AO5528" s="14"/>
      <c r="AP5528" s="5"/>
      <c r="AQ5528" s="25"/>
      <c r="AR5528" s="25"/>
      <c r="AS5528" s="96"/>
      <c r="AT5528" s="83"/>
      <c r="AU5528" s="14"/>
      <c r="AX5528" s="83"/>
      <c r="AY5528" s="83"/>
      <c r="AZ5528" s="83"/>
      <c r="BA5528" s="83"/>
      <c r="BJ5528" s="54"/>
      <c r="BK5528" s="22"/>
      <c r="BL5528" s="24"/>
      <c r="BP5528" s="23"/>
      <c r="BQ5528" s="24"/>
      <c r="BR5528" s="22"/>
      <c r="BS5528" s="24"/>
      <c r="BT5528" s="24"/>
      <c r="BU5528" s="23"/>
      <c r="BV5528" s="26"/>
      <c r="BX5528" s="6"/>
      <c r="BY5528" s="24"/>
      <c r="BZ5528" s="109"/>
      <c r="CA5528" s="66"/>
      <c r="CB5528" s="5"/>
      <c r="CC5528" s="68"/>
      <c r="CD5528" s="67"/>
      <c r="CE5528" s="67"/>
      <c r="CF5528" s="64"/>
      <c r="CG5528" s="5"/>
      <c r="CH5528" s="69"/>
      <c r="CI5528" s="6"/>
      <c r="CJ5528" s="5"/>
      <c r="CK5528" s="25"/>
      <c r="CL5528" s="5"/>
      <c r="DN5528" s="14"/>
      <c r="DO5528" s="14"/>
      <c r="DP5528" s="5"/>
      <c r="DQ5528" s="25"/>
      <c r="DR5528" s="25"/>
      <c r="DS5528" s="96"/>
      <c r="DT5528" s="83"/>
      <c r="DU5528" s="14"/>
      <c r="DX5528" s="83"/>
      <c r="DY5528" s="83"/>
      <c r="DZ5528" s="83"/>
      <c r="EA5528" s="83"/>
      <c r="EJ5528" s="54"/>
      <c r="EK5528" s="22"/>
      <c r="EL5528" s="24"/>
      <c r="EP5528" s="23"/>
      <c r="EQ5528" s="24"/>
      <c r="ER5528" s="22"/>
      <c r="ES5528" s="24"/>
      <c r="ET5528" s="24"/>
      <c r="EU5528" s="23"/>
      <c r="EV5528" s="26"/>
      <c r="EX5528" s="6"/>
      <c r="EY5528" s="24"/>
      <c r="EZ5528" s="109"/>
      <c r="FA5528" s="66"/>
      <c r="FB5528" s="5"/>
      <c r="FC5528" s="68"/>
      <c r="FD5528" s="67"/>
      <c r="FE5528" s="67"/>
      <c r="FF5528" s="64"/>
      <c r="FG5528" s="5"/>
      <c r="FH5528" s="69"/>
      <c r="FI5528" s="6"/>
      <c r="FJ5528" s="5"/>
      <c r="FK5528" s="25"/>
      <c r="FL5528" s="5"/>
    </row>
    <row r="5529" spans="40:168">
      <c r="AN5529" s="14"/>
      <c r="AO5529" s="14"/>
      <c r="AP5529" s="5"/>
      <c r="AQ5529" s="25"/>
      <c r="AR5529" s="25"/>
      <c r="AS5529" s="96"/>
      <c r="AT5529" s="83"/>
      <c r="AU5529" s="14"/>
      <c r="AX5529" s="83"/>
      <c r="AY5529" s="83"/>
      <c r="AZ5529" s="83"/>
      <c r="BA5529" s="83"/>
      <c r="BJ5529" s="54"/>
      <c r="BK5529" s="22"/>
      <c r="BL5529" s="24"/>
      <c r="BP5529" s="23"/>
      <c r="BQ5529" s="24"/>
      <c r="BR5529" s="22"/>
      <c r="BS5529" s="24"/>
      <c r="BT5529" s="24"/>
      <c r="BU5529" s="23"/>
      <c r="BV5529" s="26"/>
      <c r="BX5529" s="6"/>
      <c r="BY5529" s="24"/>
      <c r="BZ5529" s="109"/>
      <c r="CA5529" s="66"/>
      <c r="CB5529" s="5"/>
      <c r="CC5529" s="68"/>
      <c r="CD5529" s="67"/>
      <c r="CE5529" s="67"/>
      <c r="CF5529" s="64"/>
      <c r="CG5529" s="5"/>
      <c r="CH5529" s="69"/>
      <c r="CI5529" s="6"/>
      <c r="CJ5529" s="5"/>
      <c r="CK5529" s="25"/>
      <c r="CL5529" s="5"/>
      <c r="DN5529" s="14"/>
      <c r="DO5529" s="14"/>
      <c r="DP5529" s="5"/>
      <c r="DQ5529" s="25"/>
      <c r="DR5529" s="25"/>
      <c r="DS5529" s="96"/>
      <c r="DT5529" s="83"/>
      <c r="DU5529" s="14"/>
      <c r="DX5529" s="83"/>
      <c r="DY5529" s="83"/>
      <c r="DZ5529" s="83"/>
      <c r="EA5529" s="83"/>
      <c r="EJ5529" s="54"/>
      <c r="EK5529" s="22"/>
      <c r="EL5529" s="24"/>
      <c r="EP5529" s="23"/>
      <c r="EQ5529" s="24"/>
      <c r="ER5529" s="22"/>
      <c r="ES5529" s="24"/>
      <c r="ET5529" s="24"/>
      <c r="EU5529" s="23"/>
      <c r="EV5529" s="26"/>
      <c r="EX5529" s="6"/>
      <c r="EY5529" s="24"/>
      <c r="EZ5529" s="109"/>
      <c r="FA5529" s="66"/>
      <c r="FB5529" s="5"/>
      <c r="FC5529" s="68"/>
      <c r="FD5529" s="67"/>
      <c r="FE5529" s="67"/>
      <c r="FF5529" s="64"/>
      <c r="FG5529" s="5"/>
      <c r="FH5529" s="69"/>
      <c r="FI5529" s="6"/>
      <c r="FJ5529" s="5"/>
      <c r="FK5529" s="25"/>
      <c r="FL5529" s="5"/>
    </row>
    <row r="5530" spans="40:168">
      <c r="AN5530" s="14"/>
      <c r="AO5530" s="14"/>
      <c r="AP5530" s="5"/>
      <c r="AQ5530" s="25"/>
      <c r="AR5530" s="25"/>
      <c r="AS5530" s="96"/>
      <c r="AT5530" s="83"/>
      <c r="AU5530" s="14"/>
      <c r="AX5530" s="83"/>
      <c r="AY5530" s="83"/>
      <c r="AZ5530" s="83"/>
      <c r="BA5530" s="83"/>
      <c r="BJ5530" s="54"/>
      <c r="BK5530" s="22"/>
      <c r="BL5530" s="24"/>
      <c r="BP5530" s="23"/>
      <c r="BQ5530" s="24"/>
      <c r="BR5530" s="22"/>
      <c r="BS5530" s="24"/>
      <c r="BT5530" s="24"/>
      <c r="BU5530" s="23"/>
      <c r="BV5530" s="26"/>
      <c r="BX5530" s="6"/>
      <c r="BY5530" s="24"/>
      <c r="BZ5530" s="109"/>
      <c r="CA5530" s="66"/>
      <c r="CB5530" s="5"/>
      <c r="CC5530" s="68"/>
      <c r="CD5530" s="67"/>
      <c r="CE5530" s="67"/>
      <c r="CF5530" s="64"/>
      <c r="CG5530" s="5"/>
      <c r="CH5530" s="69"/>
      <c r="CI5530" s="6"/>
      <c r="CJ5530" s="5"/>
      <c r="CK5530" s="25"/>
      <c r="CL5530" s="5"/>
      <c r="DN5530" s="14"/>
      <c r="DO5530" s="14"/>
      <c r="DP5530" s="5"/>
      <c r="DQ5530" s="25"/>
      <c r="DR5530" s="25"/>
      <c r="DS5530" s="96"/>
      <c r="DT5530" s="83"/>
      <c r="DU5530" s="14"/>
      <c r="DX5530" s="83"/>
      <c r="DY5530" s="83"/>
      <c r="DZ5530" s="83"/>
      <c r="EA5530" s="83"/>
      <c r="EJ5530" s="54"/>
      <c r="EK5530" s="22"/>
      <c r="EL5530" s="24"/>
      <c r="EP5530" s="23"/>
      <c r="EQ5530" s="24"/>
      <c r="ER5530" s="22"/>
      <c r="ES5530" s="24"/>
      <c r="ET5530" s="24"/>
      <c r="EU5530" s="23"/>
      <c r="EV5530" s="26"/>
      <c r="EX5530" s="6"/>
      <c r="EY5530" s="24"/>
      <c r="EZ5530" s="109"/>
      <c r="FA5530" s="66"/>
      <c r="FB5530" s="5"/>
      <c r="FC5530" s="68"/>
      <c r="FD5530" s="67"/>
      <c r="FE5530" s="67"/>
      <c r="FF5530" s="64"/>
      <c r="FG5530" s="5"/>
      <c r="FH5530" s="69"/>
      <c r="FI5530" s="6"/>
      <c r="FJ5530" s="5"/>
      <c r="FK5530" s="25"/>
      <c r="FL5530" s="5"/>
    </row>
    <row r="5531" spans="40:168">
      <c r="AN5531" s="14"/>
      <c r="AO5531" s="14"/>
      <c r="AP5531" s="5"/>
      <c r="AQ5531" s="25"/>
      <c r="AR5531" s="25"/>
      <c r="AS5531" s="96"/>
      <c r="AT5531" s="83"/>
      <c r="AU5531" s="14"/>
      <c r="AX5531" s="83"/>
      <c r="AY5531" s="83"/>
      <c r="AZ5531" s="83"/>
      <c r="BA5531" s="83"/>
      <c r="BJ5531" s="54"/>
      <c r="BK5531" s="22"/>
      <c r="BL5531" s="24"/>
      <c r="BP5531" s="23"/>
      <c r="BQ5531" s="24"/>
      <c r="BR5531" s="22"/>
      <c r="BS5531" s="24"/>
      <c r="BT5531" s="24"/>
      <c r="BU5531" s="23"/>
      <c r="BV5531" s="26"/>
      <c r="BX5531" s="6"/>
      <c r="BY5531" s="24"/>
      <c r="BZ5531" s="109"/>
      <c r="CA5531" s="66"/>
      <c r="CB5531" s="5"/>
      <c r="CC5531" s="68"/>
      <c r="CD5531" s="67"/>
      <c r="CE5531" s="67"/>
      <c r="CF5531" s="64"/>
      <c r="CG5531" s="5"/>
      <c r="CH5531" s="69"/>
      <c r="CI5531" s="6"/>
      <c r="CJ5531" s="5"/>
      <c r="CK5531" s="25"/>
      <c r="CL5531" s="5"/>
      <c r="DN5531" s="14"/>
      <c r="DO5531" s="14"/>
      <c r="DP5531" s="5"/>
      <c r="DQ5531" s="25"/>
      <c r="DR5531" s="25"/>
      <c r="DS5531" s="96"/>
      <c r="DT5531" s="83"/>
      <c r="DU5531" s="14"/>
      <c r="DX5531" s="83"/>
      <c r="DY5531" s="83"/>
      <c r="DZ5531" s="83"/>
      <c r="EA5531" s="83"/>
      <c r="EJ5531" s="54"/>
      <c r="EK5531" s="22"/>
      <c r="EL5531" s="24"/>
      <c r="EP5531" s="23"/>
      <c r="EQ5531" s="24"/>
      <c r="ER5531" s="22"/>
      <c r="ES5531" s="24"/>
      <c r="ET5531" s="24"/>
      <c r="EU5531" s="23"/>
      <c r="EV5531" s="26"/>
      <c r="EX5531" s="6"/>
      <c r="EY5531" s="24"/>
      <c r="EZ5531" s="109"/>
      <c r="FA5531" s="66"/>
      <c r="FB5531" s="5"/>
      <c r="FC5531" s="68"/>
      <c r="FD5531" s="67"/>
      <c r="FE5531" s="67"/>
      <c r="FF5531" s="64"/>
      <c r="FG5531" s="5"/>
      <c r="FH5531" s="69"/>
      <c r="FI5531" s="6"/>
      <c r="FJ5531" s="5"/>
      <c r="FK5531" s="25"/>
      <c r="FL5531" s="5"/>
    </row>
    <row r="5532" spans="40:168">
      <c r="AN5532" s="14"/>
      <c r="AO5532" s="14"/>
      <c r="AP5532" s="5"/>
      <c r="AQ5532" s="25"/>
      <c r="AR5532" s="25"/>
      <c r="AS5532" s="96"/>
      <c r="AT5532" s="83"/>
      <c r="AU5532" s="14"/>
      <c r="AX5532" s="83"/>
      <c r="AY5532" s="83"/>
      <c r="AZ5532" s="83"/>
      <c r="BA5532" s="83"/>
      <c r="BJ5532" s="54"/>
      <c r="BK5532" s="22"/>
      <c r="BL5532" s="24"/>
      <c r="BP5532" s="23"/>
      <c r="BQ5532" s="24"/>
      <c r="BR5532" s="22"/>
      <c r="BS5532" s="24"/>
      <c r="BT5532" s="24"/>
      <c r="BU5532" s="23"/>
      <c r="BV5532" s="26"/>
      <c r="BX5532" s="6"/>
      <c r="BY5532" s="24"/>
      <c r="BZ5532" s="109"/>
      <c r="CA5532" s="66"/>
      <c r="CB5532" s="5"/>
      <c r="CC5532" s="68"/>
      <c r="CD5532" s="67"/>
      <c r="CE5532" s="67"/>
      <c r="CF5532" s="64"/>
      <c r="CG5532" s="5"/>
      <c r="CH5532" s="69"/>
      <c r="CI5532" s="6"/>
      <c r="CJ5532" s="5"/>
      <c r="CK5532" s="25"/>
      <c r="CL5532" s="5"/>
      <c r="DN5532" s="14"/>
      <c r="DO5532" s="14"/>
      <c r="DP5532" s="5"/>
      <c r="DQ5532" s="25"/>
      <c r="DR5532" s="25"/>
      <c r="DS5532" s="96"/>
      <c r="DT5532" s="83"/>
      <c r="DU5532" s="14"/>
      <c r="DX5532" s="83"/>
      <c r="DY5532" s="83"/>
      <c r="DZ5532" s="83"/>
      <c r="EA5532" s="83"/>
      <c r="EJ5532" s="54"/>
      <c r="EK5532" s="22"/>
      <c r="EL5532" s="24"/>
      <c r="EP5532" s="23"/>
      <c r="EQ5532" s="24"/>
      <c r="ER5532" s="22"/>
      <c r="ES5532" s="24"/>
      <c r="ET5532" s="24"/>
      <c r="EU5532" s="23"/>
      <c r="EV5532" s="26"/>
      <c r="EX5532" s="6"/>
      <c r="EY5532" s="24"/>
      <c r="EZ5532" s="109"/>
      <c r="FA5532" s="66"/>
      <c r="FB5532" s="5"/>
      <c r="FC5532" s="68"/>
      <c r="FD5532" s="67"/>
      <c r="FE5532" s="67"/>
      <c r="FF5532" s="64"/>
      <c r="FG5532" s="5"/>
      <c r="FH5532" s="69"/>
      <c r="FI5532" s="6"/>
      <c r="FJ5532" s="5"/>
      <c r="FK5532" s="25"/>
      <c r="FL5532" s="5"/>
    </row>
    <row r="5533" spans="40:168">
      <c r="AN5533" s="14"/>
      <c r="AO5533" s="14"/>
      <c r="AP5533" s="5"/>
      <c r="AQ5533" s="25"/>
      <c r="AR5533" s="25"/>
      <c r="AS5533" s="96"/>
      <c r="AT5533" s="83"/>
      <c r="AU5533" s="14"/>
      <c r="AX5533" s="83"/>
      <c r="AY5533" s="83"/>
      <c r="AZ5533" s="83"/>
      <c r="BA5533" s="83"/>
      <c r="BJ5533" s="54"/>
      <c r="BK5533" s="22"/>
      <c r="BL5533" s="24"/>
      <c r="BP5533" s="23"/>
      <c r="BQ5533" s="24"/>
      <c r="BR5533" s="22"/>
      <c r="BS5533" s="24"/>
      <c r="BT5533" s="24"/>
      <c r="BU5533" s="23"/>
      <c r="BV5533" s="26"/>
      <c r="BX5533" s="6"/>
      <c r="BY5533" s="24"/>
      <c r="BZ5533" s="109"/>
      <c r="CA5533" s="66"/>
      <c r="CB5533" s="5"/>
      <c r="CC5533" s="68"/>
      <c r="CD5533" s="67"/>
      <c r="CE5533" s="67"/>
      <c r="CF5533" s="64"/>
      <c r="CG5533" s="5"/>
      <c r="CH5533" s="69"/>
      <c r="CI5533" s="6"/>
      <c r="CJ5533" s="5"/>
      <c r="CK5533" s="25"/>
      <c r="CL5533" s="5"/>
      <c r="DN5533" s="14"/>
      <c r="DO5533" s="14"/>
      <c r="DP5533" s="5"/>
      <c r="DQ5533" s="25"/>
      <c r="DR5533" s="25"/>
      <c r="DS5533" s="96"/>
      <c r="DT5533" s="83"/>
      <c r="DU5533" s="14"/>
      <c r="DX5533" s="83"/>
      <c r="DY5533" s="83"/>
      <c r="DZ5533" s="83"/>
      <c r="EA5533" s="83"/>
      <c r="EJ5533" s="54"/>
      <c r="EK5533" s="22"/>
      <c r="EL5533" s="24"/>
      <c r="EP5533" s="23"/>
      <c r="EQ5533" s="24"/>
      <c r="ER5533" s="22"/>
      <c r="ES5533" s="24"/>
      <c r="ET5533" s="24"/>
      <c r="EU5533" s="23"/>
      <c r="EV5533" s="26"/>
      <c r="EX5533" s="6"/>
      <c r="EY5533" s="24"/>
      <c r="EZ5533" s="109"/>
      <c r="FA5533" s="66"/>
      <c r="FB5533" s="5"/>
      <c r="FC5533" s="68"/>
      <c r="FD5533" s="67"/>
      <c r="FE5533" s="67"/>
      <c r="FF5533" s="64"/>
      <c r="FG5533" s="5"/>
      <c r="FH5533" s="69"/>
      <c r="FI5533" s="6"/>
      <c r="FJ5533" s="5"/>
      <c r="FK5533" s="25"/>
      <c r="FL5533" s="5"/>
    </row>
    <row r="5534" spans="40:168">
      <c r="AN5534" s="14"/>
      <c r="AO5534" s="14"/>
      <c r="AP5534" s="5"/>
      <c r="AQ5534" s="25"/>
      <c r="AR5534" s="25"/>
      <c r="AS5534" s="96"/>
      <c r="AT5534" s="83"/>
      <c r="AU5534" s="14"/>
      <c r="AX5534" s="83"/>
      <c r="AY5534" s="83"/>
      <c r="AZ5534" s="83"/>
      <c r="BA5534" s="83"/>
      <c r="BJ5534" s="54"/>
      <c r="BK5534" s="22"/>
      <c r="BL5534" s="24"/>
      <c r="BP5534" s="23"/>
      <c r="BQ5534" s="24"/>
      <c r="BR5534" s="22"/>
      <c r="BS5534" s="24"/>
      <c r="BT5534" s="24"/>
      <c r="BU5534" s="23"/>
      <c r="BV5534" s="26"/>
      <c r="BX5534" s="6"/>
      <c r="BY5534" s="24"/>
      <c r="BZ5534" s="109"/>
      <c r="CA5534" s="66"/>
      <c r="CB5534" s="5"/>
      <c r="CC5534" s="68"/>
      <c r="CD5534" s="67"/>
      <c r="CE5534" s="67"/>
      <c r="CF5534" s="64"/>
      <c r="CG5534" s="5"/>
      <c r="CH5534" s="69"/>
      <c r="CI5534" s="6"/>
      <c r="CJ5534" s="5"/>
      <c r="CK5534" s="25"/>
      <c r="CL5534" s="5"/>
      <c r="DN5534" s="14"/>
      <c r="DO5534" s="14"/>
      <c r="DP5534" s="5"/>
      <c r="DQ5534" s="25"/>
      <c r="DR5534" s="25"/>
      <c r="DS5534" s="96"/>
      <c r="DT5534" s="83"/>
      <c r="DU5534" s="14"/>
      <c r="DX5534" s="83"/>
      <c r="DY5534" s="83"/>
      <c r="DZ5534" s="83"/>
      <c r="EA5534" s="83"/>
      <c r="EJ5534" s="54"/>
      <c r="EK5534" s="22"/>
      <c r="EL5534" s="24"/>
      <c r="EP5534" s="23"/>
      <c r="EQ5534" s="24"/>
      <c r="ER5534" s="22"/>
      <c r="ES5534" s="24"/>
      <c r="ET5534" s="24"/>
      <c r="EU5534" s="23"/>
      <c r="EV5534" s="26"/>
      <c r="EX5534" s="6"/>
      <c r="EY5534" s="24"/>
      <c r="EZ5534" s="109"/>
      <c r="FA5534" s="66"/>
      <c r="FB5534" s="5"/>
      <c r="FC5534" s="68"/>
      <c r="FD5534" s="67"/>
      <c r="FE5534" s="67"/>
      <c r="FF5534" s="64"/>
      <c r="FG5534" s="5"/>
      <c r="FH5534" s="69"/>
      <c r="FI5534" s="6"/>
      <c r="FJ5534" s="5"/>
      <c r="FK5534" s="25"/>
      <c r="FL5534" s="5"/>
    </row>
    <row r="5535" spans="40:168">
      <c r="AN5535" s="14"/>
      <c r="AO5535" s="14"/>
      <c r="AP5535" s="5"/>
      <c r="AQ5535" s="25"/>
      <c r="AR5535" s="25"/>
      <c r="AS5535" s="96"/>
      <c r="AT5535" s="83"/>
      <c r="AU5535" s="14"/>
      <c r="AX5535" s="83"/>
      <c r="AY5535" s="83"/>
      <c r="AZ5535" s="83"/>
      <c r="BA5535" s="83"/>
      <c r="BJ5535" s="54"/>
      <c r="BK5535" s="22"/>
      <c r="BL5535" s="24"/>
      <c r="BP5535" s="23"/>
      <c r="BQ5535" s="24"/>
      <c r="BR5535" s="22"/>
      <c r="BS5535" s="24"/>
      <c r="BT5535" s="24"/>
      <c r="BU5535" s="23"/>
      <c r="BV5535" s="26"/>
      <c r="BX5535" s="6"/>
      <c r="BY5535" s="24"/>
      <c r="BZ5535" s="109"/>
      <c r="CA5535" s="66"/>
      <c r="CB5535" s="5"/>
      <c r="CC5535" s="68"/>
      <c r="CD5535" s="67"/>
      <c r="CE5535" s="67"/>
      <c r="CF5535" s="64"/>
      <c r="CG5535" s="5"/>
      <c r="CH5535" s="69"/>
      <c r="CI5535" s="6"/>
      <c r="CJ5535" s="5"/>
      <c r="CK5535" s="25"/>
      <c r="CL5535" s="5"/>
      <c r="DN5535" s="14"/>
      <c r="DO5535" s="14"/>
      <c r="DP5535" s="5"/>
      <c r="DQ5535" s="25"/>
      <c r="DR5535" s="25"/>
      <c r="DS5535" s="96"/>
      <c r="DT5535" s="83"/>
      <c r="DU5535" s="14"/>
      <c r="DX5535" s="83"/>
      <c r="DY5535" s="83"/>
      <c r="DZ5535" s="83"/>
      <c r="EA5535" s="83"/>
      <c r="EJ5535" s="54"/>
      <c r="EK5535" s="22"/>
      <c r="EL5535" s="24"/>
      <c r="EP5535" s="23"/>
      <c r="EQ5535" s="24"/>
      <c r="ER5535" s="22"/>
      <c r="ES5535" s="24"/>
      <c r="ET5535" s="24"/>
      <c r="EU5535" s="23"/>
      <c r="EV5535" s="26"/>
      <c r="EX5535" s="6"/>
      <c r="EY5535" s="24"/>
      <c r="EZ5535" s="109"/>
      <c r="FA5535" s="66"/>
      <c r="FB5535" s="5"/>
      <c r="FC5535" s="68"/>
      <c r="FD5535" s="67"/>
      <c r="FE5535" s="67"/>
      <c r="FF5535" s="64"/>
      <c r="FG5535" s="5"/>
      <c r="FH5535" s="69"/>
      <c r="FI5535" s="6"/>
      <c r="FJ5535" s="5"/>
      <c r="FK5535" s="25"/>
      <c r="FL5535" s="5"/>
    </row>
    <row r="5536" spans="40:168">
      <c r="AN5536" s="14"/>
      <c r="AO5536" s="14"/>
      <c r="AP5536" s="5"/>
      <c r="AQ5536" s="25"/>
      <c r="AR5536" s="25"/>
      <c r="AS5536" s="96"/>
      <c r="AT5536" s="83"/>
      <c r="AU5536" s="14"/>
      <c r="AX5536" s="83"/>
      <c r="AY5536" s="83"/>
      <c r="AZ5536" s="83"/>
      <c r="BA5536" s="83"/>
      <c r="BJ5536" s="54"/>
      <c r="BK5536" s="22"/>
      <c r="BL5536" s="24"/>
      <c r="BP5536" s="23"/>
      <c r="BQ5536" s="24"/>
      <c r="BR5536" s="22"/>
      <c r="BS5536" s="24"/>
      <c r="BT5536" s="24"/>
      <c r="BU5536" s="23"/>
      <c r="BV5536" s="26"/>
      <c r="BX5536" s="6"/>
      <c r="BY5536" s="24"/>
      <c r="BZ5536" s="109"/>
      <c r="CA5536" s="66"/>
      <c r="CB5536" s="5"/>
      <c r="CC5536" s="68"/>
      <c r="CD5536" s="67"/>
      <c r="CE5536" s="67"/>
      <c r="CF5536" s="64"/>
      <c r="CG5536" s="5"/>
      <c r="CH5536" s="69"/>
      <c r="CI5536" s="6"/>
      <c r="CJ5536" s="5"/>
      <c r="CK5536" s="25"/>
      <c r="CL5536" s="5"/>
      <c r="DN5536" s="14"/>
      <c r="DO5536" s="14"/>
      <c r="DP5536" s="5"/>
      <c r="DQ5536" s="25"/>
      <c r="DR5536" s="25"/>
      <c r="DS5536" s="96"/>
      <c r="DT5536" s="83"/>
      <c r="DU5536" s="14"/>
      <c r="DX5536" s="83"/>
      <c r="DY5536" s="83"/>
      <c r="DZ5536" s="83"/>
      <c r="EA5536" s="83"/>
      <c r="EJ5536" s="54"/>
      <c r="EK5536" s="22"/>
      <c r="EL5536" s="24"/>
      <c r="EP5536" s="23"/>
      <c r="EQ5536" s="24"/>
      <c r="ER5536" s="22"/>
      <c r="ES5536" s="24"/>
      <c r="ET5536" s="24"/>
      <c r="EU5536" s="23"/>
      <c r="EV5536" s="26"/>
      <c r="EX5536" s="6"/>
      <c r="EY5536" s="24"/>
      <c r="EZ5536" s="109"/>
      <c r="FA5536" s="66"/>
      <c r="FB5536" s="5"/>
      <c r="FC5536" s="68"/>
      <c r="FD5536" s="67"/>
      <c r="FE5536" s="67"/>
      <c r="FF5536" s="64"/>
      <c r="FG5536" s="5"/>
      <c r="FH5536" s="69"/>
      <c r="FI5536" s="6"/>
      <c r="FJ5536" s="5"/>
      <c r="FK5536" s="25"/>
      <c r="FL5536" s="5"/>
    </row>
    <row r="5537" spans="40:168">
      <c r="AN5537" s="14"/>
      <c r="AO5537" s="14"/>
      <c r="AP5537" s="5"/>
      <c r="AQ5537" s="25"/>
      <c r="AR5537" s="25"/>
      <c r="AS5537" s="96"/>
      <c r="AT5537" s="83"/>
      <c r="AU5537" s="14"/>
      <c r="AX5537" s="83"/>
      <c r="AY5537" s="83"/>
      <c r="AZ5537" s="83"/>
      <c r="BA5537" s="83"/>
      <c r="BJ5537" s="54"/>
      <c r="BK5537" s="22"/>
      <c r="BL5537" s="24"/>
      <c r="BP5537" s="23"/>
      <c r="BQ5537" s="24"/>
      <c r="BR5537" s="22"/>
      <c r="BS5537" s="24"/>
      <c r="BT5537" s="24"/>
      <c r="BU5537" s="23"/>
      <c r="BV5537" s="26"/>
      <c r="BX5537" s="6"/>
      <c r="BY5537" s="24"/>
      <c r="BZ5537" s="109"/>
      <c r="CA5537" s="66"/>
      <c r="CB5537" s="5"/>
      <c r="CC5537" s="68"/>
      <c r="CD5537" s="67"/>
      <c r="CE5537" s="67"/>
      <c r="CF5537" s="64"/>
      <c r="CG5537" s="5"/>
      <c r="CH5537" s="69"/>
      <c r="CI5537" s="6"/>
      <c r="CJ5537" s="5"/>
      <c r="CK5537" s="25"/>
      <c r="CL5537" s="5"/>
      <c r="DN5537" s="14"/>
      <c r="DO5537" s="14"/>
      <c r="DP5537" s="5"/>
      <c r="DQ5537" s="25"/>
      <c r="DR5537" s="25"/>
      <c r="DS5537" s="96"/>
      <c r="DT5537" s="83"/>
      <c r="DU5537" s="14"/>
      <c r="DX5537" s="83"/>
      <c r="DY5537" s="83"/>
      <c r="DZ5537" s="83"/>
      <c r="EA5537" s="83"/>
      <c r="EJ5537" s="54"/>
      <c r="EK5537" s="22"/>
      <c r="EL5537" s="24"/>
      <c r="EP5537" s="23"/>
      <c r="EQ5537" s="24"/>
      <c r="ER5537" s="22"/>
      <c r="ES5537" s="24"/>
      <c r="ET5537" s="24"/>
      <c r="EU5537" s="23"/>
      <c r="EV5537" s="26"/>
      <c r="EX5537" s="6"/>
      <c r="EY5537" s="24"/>
      <c r="EZ5537" s="109"/>
      <c r="FA5537" s="66"/>
      <c r="FB5537" s="5"/>
      <c r="FC5537" s="68"/>
      <c r="FD5537" s="67"/>
      <c r="FE5537" s="67"/>
      <c r="FF5537" s="64"/>
      <c r="FG5537" s="5"/>
      <c r="FH5537" s="69"/>
      <c r="FI5537" s="6"/>
      <c r="FJ5537" s="5"/>
      <c r="FK5537" s="25"/>
      <c r="FL5537" s="5"/>
    </row>
    <row r="5538" spans="40:168">
      <c r="AN5538" s="14"/>
      <c r="AO5538" s="14"/>
      <c r="AP5538" s="5"/>
      <c r="AQ5538" s="25"/>
      <c r="AR5538" s="25"/>
      <c r="AS5538" s="96"/>
      <c r="AT5538" s="83"/>
      <c r="AU5538" s="14"/>
      <c r="AX5538" s="83"/>
      <c r="AY5538" s="83"/>
      <c r="AZ5538" s="83"/>
      <c r="BA5538" s="83"/>
      <c r="BJ5538" s="54"/>
      <c r="BK5538" s="22"/>
      <c r="BL5538" s="24"/>
      <c r="BP5538" s="23"/>
      <c r="BQ5538" s="24"/>
      <c r="BR5538" s="22"/>
      <c r="BS5538" s="24"/>
      <c r="BT5538" s="24"/>
      <c r="BU5538" s="23"/>
      <c r="BV5538" s="26"/>
      <c r="BX5538" s="6"/>
      <c r="BY5538" s="24"/>
      <c r="BZ5538" s="109"/>
      <c r="CA5538" s="66"/>
      <c r="CB5538" s="5"/>
      <c r="CC5538" s="68"/>
      <c r="CD5538" s="67"/>
      <c r="CE5538" s="67"/>
      <c r="CF5538" s="64"/>
      <c r="CG5538" s="5"/>
      <c r="CH5538" s="69"/>
      <c r="CI5538" s="6"/>
      <c r="CJ5538" s="5"/>
      <c r="CK5538" s="25"/>
      <c r="CL5538" s="5"/>
      <c r="DN5538" s="14"/>
      <c r="DO5538" s="14"/>
      <c r="DP5538" s="5"/>
      <c r="DQ5538" s="25"/>
      <c r="DR5538" s="25"/>
      <c r="DS5538" s="96"/>
      <c r="DT5538" s="83"/>
      <c r="DU5538" s="14"/>
      <c r="DX5538" s="83"/>
      <c r="DY5538" s="83"/>
      <c r="DZ5538" s="83"/>
      <c r="EA5538" s="83"/>
      <c r="EJ5538" s="54"/>
      <c r="EK5538" s="22"/>
      <c r="EL5538" s="24"/>
      <c r="EP5538" s="23"/>
      <c r="EQ5538" s="24"/>
      <c r="ER5538" s="22"/>
      <c r="ES5538" s="24"/>
      <c r="ET5538" s="24"/>
      <c r="EU5538" s="23"/>
      <c r="EV5538" s="26"/>
      <c r="EX5538" s="6"/>
      <c r="EY5538" s="24"/>
      <c r="EZ5538" s="109"/>
      <c r="FA5538" s="66"/>
      <c r="FB5538" s="5"/>
      <c r="FC5538" s="68"/>
      <c r="FD5538" s="67"/>
      <c r="FE5538" s="67"/>
      <c r="FF5538" s="64"/>
      <c r="FG5538" s="5"/>
      <c r="FH5538" s="69"/>
      <c r="FI5538" s="6"/>
      <c r="FJ5538" s="5"/>
      <c r="FK5538" s="25"/>
      <c r="FL5538" s="5"/>
    </row>
    <row r="5539" spans="40:168">
      <c r="AN5539" s="14"/>
      <c r="AO5539" s="14"/>
      <c r="AP5539" s="5"/>
      <c r="AQ5539" s="25"/>
      <c r="AR5539" s="25"/>
      <c r="AS5539" s="96"/>
      <c r="AT5539" s="83"/>
      <c r="AU5539" s="14"/>
      <c r="AX5539" s="83"/>
      <c r="AY5539" s="83"/>
      <c r="AZ5539" s="83"/>
      <c r="BA5539" s="83"/>
      <c r="BJ5539" s="54"/>
      <c r="BK5539" s="22"/>
      <c r="BL5539" s="24"/>
      <c r="BP5539" s="23"/>
      <c r="BQ5539" s="24"/>
      <c r="BR5539" s="22"/>
      <c r="BS5539" s="24"/>
      <c r="BT5539" s="24"/>
      <c r="BU5539" s="23"/>
      <c r="BV5539" s="26"/>
      <c r="BX5539" s="6"/>
      <c r="BY5539" s="24"/>
      <c r="BZ5539" s="109"/>
      <c r="CA5539" s="66"/>
      <c r="CB5539" s="5"/>
      <c r="CC5539" s="68"/>
      <c r="CD5539" s="67"/>
      <c r="CE5539" s="67"/>
      <c r="CF5539" s="64"/>
      <c r="CG5539" s="5"/>
      <c r="CH5539" s="69"/>
      <c r="CI5539" s="6"/>
      <c r="CJ5539" s="5"/>
      <c r="CK5539" s="25"/>
      <c r="CL5539" s="5"/>
      <c r="DN5539" s="14"/>
      <c r="DO5539" s="14"/>
      <c r="DP5539" s="5"/>
      <c r="DQ5539" s="25"/>
      <c r="DR5539" s="25"/>
      <c r="DS5539" s="96"/>
      <c r="DT5539" s="83"/>
      <c r="DU5539" s="14"/>
      <c r="DX5539" s="83"/>
      <c r="DY5539" s="83"/>
      <c r="DZ5539" s="83"/>
      <c r="EA5539" s="83"/>
      <c r="EJ5539" s="54"/>
      <c r="EK5539" s="22"/>
      <c r="EL5539" s="24"/>
      <c r="EP5539" s="23"/>
      <c r="EQ5539" s="24"/>
      <c r="ER5539" s="22"/>
      <c r="ES5539" s="24"/>
      <c r="ET5539" s="24"/>
      <c r="EU5539" s="23"/>
      <c r="EV5539" s="26"/>
      <c r="EX5539" s="6"/>
      <c r="EY5539" s="24"/>
      <c r="EZ5539" s="109"/>
      <c r="FA5539" s="66"/>
      <c r="FB5539" s="5"/>
      <c r="FC5539" s="68"/>
      <c r="FD5539" s="67"/>
      <c r="FE5539" s="67"/>
      <c r="FF5539" s="64"/>
      <c r="FG5539" s="5"/>
      <c r="FH5539" s="69"/>
      <c r="FI5539" s="6"/>
      <c r="FJ5539" s="5"/>
      <c r="FK5539" s="25"/>
      <c r="FL5539" s="5"/>
    </row>
    <row r="5540" spans="40:168">
      <c r="AN5540" s="14"/>
      <c r="AO5540" s="14"/>
      <c r="AP5540" s="5"/>
      <c r="AQ5540" s="25"/>
      <c r="AR5540" s="25"/>
      <c r="AS5540" s="96"/>
      <c r="AT5540" s="83"/>
      <c r="AU5540" s="14"/>
      <c r="AX5540" s="83"/>
      <c r="AY5540" s="83"/>
      <c r="AZ5540" s="83"/>
      <c r="BA5540" s="83"/>
      <c r="BJ5540" s="54"/>
      <c r="BK5540" s="22"/>
      <c r="BL5540" s="24"/>
      <c r="BP5540" s="23"/>
      <c r="BQ5540" s="24"/>
      <c r="BR5540" s="22"/>
      <c r="BS5540" s="24"/>
      <c r="BT5540" s="24"/>
      <c r="BU5540" s="23"/>
      <c r="BV5540" s="26"/>
      <c r="BX5540" s="6"/>
      <c r="BY5540" s="24"/>
      <c r="BZ5540" s="109"/>
      <c r="CA5540" s="66"/>
      <c r="CB5540" s="5"/>
      <c r="CC5540" s="68"/>
      <c r="CD5540" s="67"/>
      <c r="CE5540" s="67"/>
      <c r="CF5540" s="64"/>
      <c r="CG5540" s="5"/>
      <c r="CH5540" s="69"/>
      <c r="CI5540" s="6"/>
      <c r="CJ5540" s="5"/>
      <c r="CK5540" s="25"/>
      <c r="CL5540" s="5"/>
      <c r="DN5540" s="14"/>
      <c r="DO5540" s="14"/>
      <c r="DP5540" s="5"/>
      <c r="DQ5540" s="25"/>
      <c r="DR5540" s="25"/>
      <c r="DS5540" s="96"/>
      <c r="DT5540" s="83"/>
      <c r="DU5540" s="14"/>
      <c r="DX5540" s="83"/>
      <c r="DY5540" s="83"/>
      <c r="DZ5540" s="83"/>
      <c r="EA5540" s="83"/>
      <c r="EJ5540" s="54"/>
      <c r="EK5540" s="22"/>
      <c r="EL5540" s="24"/>
      <c r="EP5540" s="23"/>
      <c r="EQ5540" s="24"/>
      <c r="ER5540" s="22"/>
      <c r="ES5540" s="24"/>
      <c r="ET5540" s="24"/>
      <c r="EU5540" s="23"/>
      <c r="EV5540" s="26"/>
      <c r="EX5540" s="6"/>
      <c r="EY5540" s="24"/>
      <c r="EZ5540" s="109"/>
      <c r="FA5540" s="66"/>
      <c r="FB5540" s="5"/>
      <c r="FC5540" s="68"/>
      <c r="FD5540" s="67"/>
      <c r="FE5540" s="67"/>
      <c r="FF5540" s="64"/>
      <c r="FG5540" s="5"/>
      <c r="FH5540" s="69"/>
      <c r="FI5540" s="6"/>
      <c r="FJ5540" s="5"/>
      <c r="FK5540" s="25"/>
      <c r="FL5540" s="5"/>
    </row>
    <row r="5541" spans="40:168">
      <c r="AN5541" s="14"/>
      <c r="AO5541" s="14"/>
      <c r="AP5541" s="5"/>
      <c r="AQ5541" s="25"/>
      <c r="AR5541" s="25"/>
      <c r="AS5541" s="96"/>
      <c r="AT5541" s="83"/>
      <c r="AU5541" s="14"/>
      <c r="AX5541" s="83"/>
      <c r="AY5541" s="83"/>
      <c r="AZ5541" s="83"/>
      <c r="BA5541" s="83"/>
      <c r="BJ5541" s="54"/>
      <c r="BK5541" s="22"/>
      <c r="BL5541" s="24"/>
      <c r="BP5541" s="23"/>
      <c r="BQ5541" s="24"/>
      <c r="BR5541" s="22"/>
      <c r="BS5541" s="24"/>
      <c r="BT5541" s="24"/>
      <c r="BU5541" s="23"/>
      <c r="BV5541" s="26"/>
      <c r="BX5541" s="6"/>
      <c r="BY5541" s="24"/>
      <c r="BZ5541" s="109"/>
      <c r="CA5541" s="66"/>
      <c r="CB5541" s="5"/>
      <c r="CC5541" s="68"/>
      <c r="CD5541" s="67"/>
      <c r="CE5541" s="67"/>
      <c r="CF5541" s="64"/>
      <c r="CG5541" s="5"/>
      <c r="CH5541" s="69"/>
      <c r="CI5541" s="6"/>
      <c r="CJ5541" s="5"/>
      <c r="CK5541" s="25"/>
      <c r="CL5541" s="5"/>
      <c r="DN5541" s="14"/>
      <c r="DO5541" s="14"/>
      <c r="DP5541" s="5"/>
      <c r="DQ5541" s="25"/>
      <c r="DR5541" s="25"/>
      <c r="DS5541" s="96"/>
      <c r="DT5541" s="83"/>
      <c r="DU5541" s="14"/>
      <c r="DX5541" s="83"/>
      <c r="DY5541" s="83"/>
      <c r="DZ5541" s="83"/>
      <c r="EA5541" s="83"/>
      <c r="EJ5541" s="54"/>
      <c r="EK5541" s="22"/>
      <c r="EL5541" s="24"/>
      <c r="EP5541" s="23"/>
      <c r="EQ5541" s="24"/>
      <c r="ER5541" s="22"/>
      <c r="ES5541" s="24"/>
      <c r="ET5541" s="24"/>
      <c r="EU5541" s="23"/>
      <c r="EV5541" s="26"/>
      <c r="EX5541" s="6"/>
      <c r="EY5541" s="24"/>
      <c r="EZ5541" s="109"/>
      <c r="FA5541" s="66"/>
      <c r="FB5541" s="5"/>
      <c r="FC5541" s="68"/>
      <c r="FD5541" s="67"/>
      <c r="FE5541" s="67"/>
      <c r="FF5541" s="64"/>
      <c r="FG5541" s="5"/>
      <c r="FH5541" s="69"/>
      <c r="FI5541" s="6"/>
      <c r="FJ5541" s="5"/>
      <c r="FK5541" s="25"/>
      <c r="FL5541" s="5"/>
    </row>
    <row r="5542" spans="40:168">
      <c r="AN5542" s="14"/>
      <c r="AO5542" s="14"/>
      <c r="AP5542" s="5"/>
      <c r="AQ5542" s="25"/>
      <c r="AR5542" s="25"/>
      <c r="AS5542" s="96"/>
      <c r="AT5542" s="83"/>
      <c r="AU5542" s="14"/>
      <c r="AX5542" s="83"/>
      <c r="AY5542" s="83"/>
      <c r="AZ5542" s="83"/>
      <c r="BA5542" s="83"/>
      <c r="BJ5542" s="54"/>
      <c r="BK5542" s="22"/>
      <c r="BL5542" s="24"/>
      <c r="BP5542" s="23"/>
      <c r="BQ5542" s="24"/>
      <c r="BR5542" s="22"/>
      <c r="BS5542" s="24"/>
      <c r="BT5542" s="24"/>
      <c r="BU5542" s="23"/>
      <c r="BV5542" s="26"/>
      <c r="BX5542" s="6"/>
      <c r="BY5542" s="24"/>
      <c r="BZ5542" s="109"/>
      <c r="CA5542" s="66"/>
      <c r="CB5542" s="5"/>
      <c r="CC5542" s="68"/>
      <c r="CD5542" s="67"/>
      <c r="CE5542" s="67"/>
      <c r="CF5542" s="64"/>
      <c r="CG5542" s="5"/>
      <c r="CH5542" s="69"/>
      <c r="CI5542" s="6"/>
      <c r="CJ5542" s="5"/>
      <c r="CK5542" s="25"/>
      <c r="CL5542" s="5"/>
      <c r="DN5542" s="14"/>
      <c r="DO5542" s="14"/>
      <c r="DP5542" s="5"/>
      <c r="DQ5542" s="25"/>
      <c r="DR5542" s="25"/>
      <c r="DS5542" s="96"/>
      <c r="DT5542" s="83"/>
      <c r="DU5542" s="14"/>
      <c r="DX5542" s="83"/>
      <c r="DY5542" s="83"/>
      <c r="DZ5542" s="83"/>
      <c r="EA5542" s="83"/>
      <c r="EJ5542" s="54"/>
      <c r="EK5542" s="22"/>
      <c r="EL5542" s="24"/>
      <c r="EP5542" s="23"/>
      <c r="EQ5542" s="24"/>
      <c r="ER5542" s="22"/>
      <c r="ES5542" s="24"/>
      <c r="ET5542" s="24"/>
      <c r="EU5542" s="23"/>
      <c r="EV5542" s="26"/>
      <c r="EX5542" s="6"/>
      <c r="EY5542" s="24"/>
      <c r="EZ5542" s="109"/>
      <c r="FA5542" s="66"/>
      <c r="FB5542" s="5"/>
      <c r="FC5542" s="68"/>
      <c r="FD5542" s="67"/>
      <c r="FE5542" s="67"/>
      <c r="FF5542" s="64"/>
      <c r="FG5542" s="5"/>
      <c r="FH5542" s="69"/>
      <c r="FI5542" s="6"/>
      <c r="FJ5542" s="5"/>
      <c r="FK5542" s="25"/>
      <c r="FL5542" s="5"/>
    </row>
    <row r="5543" spans="40:168">
      <c r="AN5543" s="14"/>
      <c r="AO5543" s="14"/>
      <c r="AP5543" s="5"/>
      <c r="AQ5543" s="25"/>
      <c r="AR5543" s="25"/>
      <c r="AS5543" s="96"/>
      <c r="AT5543" s="83"/>
      <c r="AU5543" s="14"/>
      <c r="AX5543" s="83"/>
      <c r="AY5543" s="83"/>
      <c r="AZ5543" s="83"/>
      <c r="BA5543" s="83"/>
      <c r="BJ5543" s="54"/>
      <c r="BK5543" s="22"/>
      <c r="BL5543" s="24"/>
      <c r="BP5543" s="23"/>
      <c r="BQ5543" s="24"/>
      <c r="BR5543" s="22"/>
      <c r="BS5543" s="24"/>
      <c r="BT5543" s="24"/>
      <c r="BU5543" s="23"/>
      <c r="BV5543" s="26"/>
      <c r="BX5543" s="6"/>
      <c r="BY5543" s="24"/>
      <c r="BZ5543" s="109"/>
      <c r="CA5543" s="66"/>
      <c r="CB5543" s="5"/>
      <c r="CC5543" s="68"/>
      <c r="CD5543" s="67"/>
      <c r="CE5543" s="67"/>
      <c r="CF5543" s="64"/>
      <c r="CG5543" s="5"/>
      <c r="CH5543" s="69"/>
      <c r="CI5543" s="6"/>
      <c r="CJ5543" s="5"/>
      <c r="CK5543" s="25"/>
      <c r="CL5543" s="5"/>
      <c r="DN5543" s="14"/>
      <c r="DO5543" s="14"/>
      <c r="DP5543" s="5"/>
      <c r="DQ5543" s="25"/>
      <c r="DR5543" s="25"/>
      <c r="DS5543" s="96"/>
      <c r="DT5543" s="83"/>
      <c r="DU5543" s="14"/>
      <c r="DX5543" s="83"/>
      <c r="DY5543" s="83"/>
      <c r="DZ5543" s="83"/>
      <c r="EA5543" s="83"/>
      <c r="EJ5543" s="54"/>
      <c r="EK5543" s="22"/>
      <c r="EL5543" s="24"/>
      <c r="EP5543" s="23"/>
      <c r="EQ5543" s="24"/>
      <c r="ER5543" s="22"/>
      <c r="ES5543" s="24"/>
      <c r="ET5543" s="24"/>
      <c r="EU5543" s="23"/>
      <c r="EV5543" s="26"/>
      <c r="EX5543" s="6"/>
      <c r="EY5543" s="24"/>
      <c r="EZ5543" s="109"/>
      <c r="FA5543" s="66"/>
      <c r="FB5543" s="5"/>
      <c r="FC5543" s="68"/>
      <c r="FD5543" s="67"/>
      <c r="FE5543" s="67"/>
      <c r="FF5543" s="64"/>
      <c r="FG5543" s="5"/>
      <c r="FH5543" s="69"/>
      <c r="FI5543" s="6"/>
      <c r="FJ5543" s="5"/>
      <c r="FK5543" s="25"/>
      <c r="FL5543" s="5"/>
    </row>
    <row r="5544" spans="40:168">
      <c r="AN5544" s="14"/>
      <c r="AO5544" s="14"/>
      <c r="AP5544" s="5"/>
      <c r="AQ5544" s="25"/>
      <c r="AR5544" s="25"/>
      <c r="AS5544" s="96"/>
      <c r="AT5544" s="83"/>
      <c r="AU5544" s="14"/>
      <c r="AX5544" s="83"/>
      <c r="AY5544" s="83"/>
      <c r="AZ5544" s="83"/>
      <c r="BA5544" s="83"/>
      <c r="BJ5544" s="54"/>
      <c r="BK5544" s="22"/>
      <c r="BL5544" s="24"/>
      <c r="BP5544" s="23"/>
      <c r="BQ5544" s="24"/>
      <c r="BR5544" s="22"/>
      <c r="BS5544" s="24"/>
      <c r="BT5544" s="24"/>
      <c r="BU5544" s="23"/>
      <c r="BV5544" s="26"/>
      <c r="BX5544" s="6"/>
      <c r="BY5544" s="24"/>
      <c r="BZ5544" s="109"/>
      <c r="CA5544" s="66"/>
      <c r="CB5544" s="5"/>
      <c r="CC5544" s="68"/>
      <c r="CD5544" s="67"/>
      <c r="CE5544" s="67"/>
      <c r="CF5544" s="64"/>
      <c r="CG5544" s="5"/>
      <c r="CH5544" s="69"/>
      <c r="CI5544" s="6"/>
      <c r="CJ5544" s="5"/>
      <c r="CK5544" s="25"/>
      <c r="CL5544" s="5"/>
      <c r="DN5544" s="14"/>
      <c r="DO5544" s="14"/>
      <c r="DP5544" s="5"/>
      <c r="DQ5544" s="25"/>
      <c r="DR5544" s="25"/>
      <c r="DS5544" s="96"/>
      <c r="DT5544" s="83"/>
      <c r="DU5544" s="14"/>
      <c r="DX5544" s="83"/>
      <c r="DY5544" s="83"/>
      <c r="DZ5544" s="83"/>
      <c r="EA5544" s="83"/>
      <c r="EJ5544" s="54"/>
      <c r="EK5544" s="22"/>
      <c r="EL5544" s="24"/>
      <c r="EP5544" s="23"/>
      <c r="EQ5544" s="24"/>
      <c r="ER5544" s="22"/>
      <c r="ES5544" s="24"/>
      <c r="ET5544" s="24"/>
      <c r="EU5544" s="23"/>
      <c r="EV5544" s="26"/>
      <c r="EX5544" s="6"/>
      <c r="EY5544" s="24"/>
      <c r="EZ5544" s="109"/>
      <c r="FA5544" s="66"/>
      <c r="FB5544" s="5"/>
      <c r="FC5544" s="68"/>
      <c r="FD5544" s="67"/>
      <c r="FE5544" s="67"/>
      <c r="FF5544" s="64"/>
      <c r="FG5544" s="5"/>
      <c r="FH5544" s="69"/>
      <c r="FI5544" s="6"/>
      <c r="FJ5544" s="5"/>
      <c r="FK5544" s="25"/>
      <c r="FL5544" s="5"/>
    </row>
    <row r="5545" spans="40:168">
      <c r="AN5545" s="14"/>
      <c r="AO5545" s="14"/>
      <c r="AP5545" s="5"/>
      <c r="AQ5545" s="25"/>
      <c r="AR5545" s="25"/>
      <c r="AS5545" s="96"/>
      <c r="AT5545" s="83"/>
      <c r="AU5545" s="14"/>
      <c r="AX5545" s="83"/>
      <c r="AY5545" s="83"/>
      <c r="AZ5545" s="83"/>
      <c r="BA5545" s="83"/>
      <c r="BJ5545" s="54"/>
      <c r="BK5545" s="22"/>
      <c r="BL5545" s="24"/>
      <c r="BP5545" s="23"/>
      <c r="BQ5545" s="24"/>
      <c r="BR5545" s="22"/>
      <c r="BS5545" s="24"/>
      <c r="BT5545" s="24"/>
      <c r="BU5545" s="23"/>
      <c r="BV5545" s="26"/>
      <c r="BX5545" s="6"/>
      <c r="BY5545" s="24"/>
      <c r="BZ5545" s="109"/>
      <c r="CA5545" s="66"/>
      <c r="CB5545" s="5"/>
      <c r="CC5545" s="68"/>
      <c r="CD5545" s="67"/>
      <c r="CE5545" s="67"/>
      <c r="CF5545" s="64"/>
      <c r="CG5545" s="5"/>
      <c r="CH5545" s="69"/>
      <c r="CI5545" s="6"/>
      <c r="CJ5545" s="5"/>
      <c r="CK5545" s="25"/>
      <c r="CL5545" s="5"/>
      <c r="DN5545" s="14"/>
      <c r="DO5545" s="14"/>
      <c r="DP5545" s="5"/>
      <c r="DQ5545" s="25"/>
      <c r="DR5545" s="25"/>
      <c r="DS5545" s="96"/>
      <c r="DT5545" s="83"/>
      <c r="DU5545" s="14"/>
      <c r="DX5545" s="83"/>
      <c r="DY5545" s="83"/>
      <c r="DZ5545" s="83"/>
      <c r="EA5545" s="83"/>
      <c r="EJ5545" s="54"/>
      <c r="EK5545" s="22"/>
      <c r="EL5545" s="24"/>
      <c r="EP5545" s="23"/>
      <c r="EQ5545" s="24"/>
      <c r="ER5545" s="22"/>
      <c r="ES5545" s="24"/>
      <c r="ET5545" s="24"/>
      <c r="EU5545" s="23"/>
      <c r="EV5545" s="26"/>
      <c r="EX5545" s="6"/>
      <c r="EY5545" s="24"/>
      <c r="EZ5545" s="109"/>
      <c r="FA5545" s="66"/>
      <c r="FB5545" s="5"/>
      <c r="FC5545" s="68"/>
      <c r="FD5545" s="67"/>
      <c r="FE5545" s="67"/>
      <c r="FF5545" s="64"/>
      <c r="FG5545" s="5"/>
      <c r="FH5545" s="69"/>
      <c r="FI5545" s="6"/>
      <c r="FJ5545" s="5"/>
      <c r="FK5545" s="25"/>
      <c r="FL5545" s="5"/>
    </row>
    <row r="5546" spans="40:168">
      <c r="AN5546" s="14"/>
      <c r="AO5546" s="14"/>
      <c r="AP5546" s="5"/>
      <c r="AQ5546" s="25"/>
      <c r="AR5546" s="25"/>
      <c r="AS5546" s="96"/>
      <c r="AT5546" s="83"/>
      <c r="AU5546" s="14"/>
      <c r="AX5546" s="83"/>
      <c r="AY5546" s="83"/>
      <c r="AZ5546" s="83"/>
      <c r="BA5546" s="83"/>
      <c r="BJ5546" s="54"/>
      <c r="BK5546" s="22"/>
      <c r="BL5546" s="24"/>
      <c r="BP5546" s="23"/>
      <c r="BQ5546" s="24"/>
      <c r="BR5546" s="22"/>
      <c r="BS5546" s="24"/>
      <c r="BT5546" s="24"/>
      <c r="BU5546" s="23"/>
      <c r="BV5546" s="26"/>
      <c r="BX5546" s="6"/>
      <c r="BY5546" s="24"/>
      <c r="BZ5546" s="109"/>
      <c r="CA5546" s="66"/>
      <c r="CB5546" s="5"/>
      <c r="CC5546" s="68"/>
      <c r="CD5546" s="67"/>
      <c r="CE5546" s="67"/>
      <c r="CF5546" s="64"/>
      <c r="CG5546" s="5"/>
      <c r="CH5546" s="69"/>
      <c r="CI5546" s="6"/>
      <c r="CJ5546" s="5"/>
      <c r="CK5546" s="25"/>
      <c r="CL5546" s="5"/>
      <c r="DN5546" s="14"/>
      <c r="DO5546" s="14"/>
      <c r="DP5546" s="5"/>
      <c r="DQ5546" s="25"/>
      <c r="DR5546" s="25"/>
      <c r="DS5546" s="96"/>
      <c r="DT5546" s="83"/>
      <c r="DU5546" s="14"/>
      <c r="DX5546" s="83"/>
      <c r="DY5546" s="83"/>
      <c r="DZ5546" s="83"/>
      <c r="EA5546" s="83"/>
      <c r="EJ5546" s="54"/>
      <c r="EK5546" s="22"/>
      <c r="EL5546" s="24"/>
      <c r="EP5546" s="23"/>
      <c r="EQ5546" s="24"/>
      <c r="ER5546" s="22"/>
      <c r="ES5546" s="24"/>
      <c r="ET5546" s="24"/>
      <c r="EU5546" s="23"/>
      <c r="EV5546" s="26"/>
      <c r="EX5546" s="6"/>
      <c r="EY5546" s="24"/>
      <c r="EZ5546" s="109"/>
      <c r="FA5546" s="66"/>
      <c r="FB5546" s="5"/>
      <c r="FC5546" s="68"/>
      <c r="FD5546" s="67"/>
      <c r="FE5546" s="67"/>
      <c r="FF5546" s="64"/>
      <c r="FG5546" s="5"/>
      <c r="FH5546" s="69"/>
      <c r="FI5546" s="6"/>
      <c r="FJ5546" s="5"/>
      <c r="FK5546" s="25"/>
      <c r="FL5546" s="5"/>
    </row>
    <row r="5547" spans="40:168">
      <c r="AN5547" s="14"/>
      <c r="AO5547" s="14"/>
      <c r="AP5547" s="5"/>
      <c r="AQ5547" s="25"/>
      <c r="AR5547" s="25"/>
      <c r="AS5547" s="96"/>
      <c r="AT5547" s="83"/>
      <c r="AU5547" s="14"/>
      <c r="AX5547" s="83"/>
      <c r="AY5547" s="83"/>
      <c r="AZ5547" s="83"/>
      <c r="BA5547" s="83"/>
      <c r="BJ5547" s="54"/>
      <c r="BK5547" s="22"/>
      <c r="BL5547" s="24"/>
      <c r="BP5547" s="23"/>
      <c r="BQ5547" s="24"/>
      <c r="BR5547" s="22"/>
      <c r="BS5547" s="24"/>
      <c r="BT5547" s="24"/>
      <c r="BU5547" s="23"/>
      <c r="BV5547" s="26"/>
      <c r="BX5547" s="6"/>
      <c r="BY5547" s="24"/>
      <c r="BZ5547" s="109"/>
      <c r="CA5547" s="66"/>
      <c r="CB5547" s="5"/>
      <c r="CC5547" s="68"/>
      <c r="CD5547" s="67"/>
      <c r="CE5547" s="67"/>
      <c r="CF5547" s="64"/>
      <c r="CG5547" s="5"/>
      <c r="CH5547" s="69"/>
      <c r="CI5547" s="6"/>
      <c r="CJ5547" s="5"/>
      <c r="CK5547" s="25"/>
      <c r="CL5547" s="5"/>
      <c r="DN5547" s="14"/>
      <c r="DO5547" s="14"/>
      <c r="DP5547" s="5"/>
      <c r="DQ5547" s="25"/>
      <c r="DR5547" s="25"/>
      <c r="DS5547" s="96"/>
      <c r="DT5547" s="83"/>
      <c r="DU5547" s="14"/>
      <c r="DX5547" s="83"/>
      <c r="DY5547" s="83"/>
      <c r="DZ5547" s="83"/>
      <c r="EA5547" s="83"/>
      <c r="EJ5547" s="54"/>
      <c r="EK5547" s="22"/>
      <c r="EL5547" s="24"/>
      <c r="EP5547" s="23"/>
      <c r="EQ5547" s="24"/>
      <c r="ER5547" s="22"/>
      <c r="ES5547" s="24"/>
      <c r="ET5547" s="24"/>
      <c r="EU5547" s="23"/>
      <c r="EV5547" s="26"/>
      <c r="EX5547" s="6"/>
      <c r="EY5547" s="24"/>
      <c r="EZ5547" s="109"/>
      <c r="FA5547" s="66"/>
      <c r="FB5547" s="5"/>
      <c r="FC5547" s="68"/>
      <c r="FD5547" s="67"/>
      <c r="FE5547" s="67"/>
      <c r="FF5547" s="64"/>
      <c r="FG5547" s="5"/>
      <c r="FH5547" s="69"/>
      <c r="FI5547" s="6"/>
      <c r="FJ5547" s="5"/>
      <c r="FK5547" s="25"/>
      <c r="FL5547" s="5"/>
    </row>
    <row r="5548" spans="40:168">
      <c r="AN5548" s="14"/>
      <c r="AO5548" s="14"/>
      <c r="AP5548" s="5"/>
      <c r="AQ5548" s="25"/>
      <c r="AR5548" s="25"/>
      <c r="AS5548" s="96"/>
      <c r="AT5548" s="83"/>
      <c r="AU5548" s="14"/>
      <c r="AX5548" s="83"/>
      <c r="AY5548" s="83"/>
      <c r="AZ5548" s="83"/>
      <c r="BA5548" s="83"/>
      <c r="BJ5548" s="54"/>
      <c r="BK5548" s="22"/>
      <c r="BL5548" s="24"/>
      <c r="BP5548" s="23"/>
      <c r="BQ5548" s="24"/>
      <c r="BR5548" s="22"/>
      <c r="BS5548" s="24"/>
      <c r="BT5548" s="24"/>
      <c r="BU5548" s="23"/>
      <c r="BV5548" s="26"/>
      <c r="BX5548" s="6"/>
      <c r="BY5548" s="24"/>
      <c r="BZ5548" s="109"/>
      <c r="CA5548" s="66"/>
      <c r="CB5548" s="5"/>
      <c r="CC5548" s="68"/>
      <c r="CD5548" s="67"/>
      <c r="CE5548" s="67"/>
      <c r="CF5548" s="64"/>
      <c r="CG5548" s="5"/>
      <c r="CH5548" s="69"/>
      <c r="CI5548" s="6"/>
      <c r="CJ5548" s="5"/>
      <c r="CK5548" s="25"/>
      <c r="CL5548" s="5"/>
      <c r="DN5548" s="14"/>
      <c r="DO5548" s="14"/>
      <c r="DP5548" s="5"/>
      <c r="DQ5548" s="25"/>
      <c r="DR5548" s="25"/>
      <c r="DS5548" s="96"/>
      <c r="DT5548" s="83"/>
      <c r="DU5548" s="14"/>
      <c r="DX5548" s="83"/>
      <c r="DY5548" s="83"/>
      <c r="DZ5548" s="83"/>
      <c r="EA5548" s="83"/>
      <c r="EJ5548" s="54"/>
      <c r="EK5548" s="22"/>
      <c r="EL5548" s="24"/>
      <c r="EP5548" s="23"/>
      <c r="EQ5548" s="24"/>
      <c r="ER5548" s="22"/>
      <c r="ES5548" s="24"/>
      <c r="ET5548" s="24"/>
      <c r="EU5548" s="23"/>
      <c r="EV5548" s="26"/>
      <c r="EX5548" s="6"/>
      <c r="EY5548" s="24"/>
      <c r="EZ5548" s="109"/>
      <c r="FA5548" s="66"/>
      <c r="FB5548" s="5"/>
      <c r="FC5548" s="68"/>
      <c r="FD5548" s="67"/>
      <c r="FE5548" s="67"/>
      <c r="FF5548" s="64"/>
      <c r="FG5548" s="5"/>
      <c r="FH5548" s="69"/>
      <c r="FI5548" s="6"/>
      <c r="FJ5548" s="5"/>
      <c r="FK5548" s="25"/>
      <c r="FL5548" s="5"/>
    </row>
    <row r="5549" spans="40:168">
      <c r="AN5549" s="14"/>
      <c r="AO5549" s="14"/>
      <c r="AP5549" s="5"/>
      <c r="AQ5549" s="25"/>
      <c r="AR5549" s="25"/>
      <c r="AS5549" s="96"/>
      <c r="AT5549" s="83"/>
      <c r="AU5549" s="14"/>
      <c r="AX5549" s="83"/>
      <c r="AY5549" s="83"/>
      <c r="AZ5549" s="83"/>
      <c r="BA5549" s="83"/>
      <c r="BJ5549" s="54"/>
      <c r="BK5549" s="22"/>
      <c r="BL5549" s="24"/>
      <c r="BP5549" s="23"/>
      <c r="BQ5549" s="24"/>
      <c r="BR5549" s="22"/>
      <c r="BS5549" s="24"/>
      <c r="BT5549" s="24"/>
      <c r="BU5549" s="23"/>
      <c r="BV5549" s="26"/>
      <c r="BX5549" s="6"/>
      <c r="BY5549" s="24"/>
      <c r="BZ5549" s="109"/>
      <c r="CA5549" s="66"/>
      <c r="CB5549" s="5"/>
      <c r="CC5549" s="68"/>
      <c r="CD5549" s="67"/>
      <c r="CE5549" s="67"/>
      <c r="CF5549" s="64"/>
      <c r="CG5549" s="5"/>
      <c r="CH5549" s="69"/>
      <c r="CI5549" s="6"/>
      <c r="CJ5549" s="5"/>
      <c r="CK5549" s="25"/>
      <c r="CL5549" s="5"/>
      <c r="DN5549" s="14"/>
      <c r="DO5549" s="14"/>
      <c r="DP5549" s="5"/>
      <c r="DQ5549" s="25"/>
      <c r="DR5549" s="25"/>
      <c r="DS5549" s="96"/>
      <c r="DT5549" s="83"/>
      <c r="DU5549" s="14"/>
      <c r="DX5549" s="83"/>
      <c r="DY5549" s="83"/>
      <c r="DZ5549" s="83"/>
      <c r="EA5549" s="83"/>
      <c r="EJ5549" s="54"/>
      <c r="EK5549" s="22"/>
      <c r="EL5549" s="24"/>
      <c r="EP5549" s="23"/>
      <c r="EQ5549" s="24"/>
      <c r="ER5549" s="22"/>
      <c r="ES5549" s="24"/>
      <c r="ET5549" s="24"/>
      <c r="EU5549" s="23"/>
      <c r="EV5549" s="26"/>
      <c r="EX5549" s="6"/>
      <c r="EY5549" s="24"/>
      <c r="EZ5549" s="109"/>
      <c r="FA5549" s="66"/>
      <c r="FB5549" s="5"/>
      <c r="FC5549" s="68"/>
      <c r="FD5549" s="67"/>
      <c r="FE5549" s="67"/>
      <c r="FF5549" s="64"/>
      <c r="FG5549" s="5"/>
      <c r="FH5549" s="69"/>
      <c r="FI5549" s="6"/>
      <c r="FJ5549" s="5"/>
      <c r="FK5549" s="25"/>
      <c r="FL5549" s="5"/>
    </row>
    <row r="5550" spans="40:168">
      <c r="AN5550" s="14"/>
      <c r="AO5550" s="14"/>
      <c r="AP5550" s="5"/>
      <c r="AQ5550" s="25"/>
      <c r="AR5550" s="25"/>
      <c r="AS5550" s="96"/>
      <c r="AT5550" s="83"/>
      <c r="AU5550" s="14"/>
      <c r="AX5550" s="83"/>
      <c r="AY5550" s="83"/>
      <c r="AZ5550" s="83"/>
      <c r="BA5550" s="83"/>
      <c r="BJ5550" s="54"/>
      <c r="BK5550" s="22"/>
      <c r="BL5550" s="24"/>
      <c r="BP5550" s="23"/>
      <c r="BQ5550" s="24"/>
      <c r="BR5550" s="22"/>
      <c r="BS5550" s="24"/>
      <c r="BT5550" s="24"/>
      <c r="BU5550" s="23"/>
      <c r="BV5550" s="26"/>
      <c r="BX5550" s="6"/>
      <c r="BY5550" s="24"/>
      <c r="BZ5550" s="109"/>
      <c r="CA5550" s="66"/>
      <c r="CB5550" s="5"/>
      <c r="CC5550" s="68"/>
      <c r="CD5550" s="67"/>
      <c r="CE5550" s="67"/>
      <c r="CF5550" s="64"/>
      <c r="CG5550" s="5"/>
      <c r="CH5550" s="69"/>
      <c r="CI5550" s="6"/>
      <c r="CJ5550" s="5"/>
      <c r="CK5550" s="25"/>
      <c r="CL5550" s="5"/>
      <c r="DN5550" s="14"/>
      <c r="DO5550" s="14"/>
      <c r="DP5550" s="5"/>
      <c r="DQ5550" s="25"/>
      <c r="DR5550" s="25"/>
      <c r="DS5550" s="96"/>
      <c r="DT5550" s="83"/>
      <c r="DU5550" s="14"/>
      <c r="DX5550" s="83"/>
      <c r="DY5550" s="83"/>
      <c r="DZ5550" s="83"/>
      <c r="EA5550" s="83"/>
      <c r="EJ5550" s="54"/>
      <c r="EK5550" s="22"/>
      <c r="EL5550" s="24"/>
      <c r="EP5550" s="23"/>
      <c r="EQ5550" s="24"/>
      <c r="ER5550" s="22"/>
      <c r="ES5550" s="24"/>
      <c r="ET5550" s="24"/>
      <c r="EU5550" s="23"/>
      <c r="EV5550" s="26"/>
      <c r="EX5550" s="6"/>
      <c r="EY5550" s="24"/>
      <c r="EZ5550" s="109"/>
      <c r="FA5550" s="66"/>
      <c r="FB5550" s="5"/>
      <c r="FC5550" s="68"/>
      <c r="FD5550" s="67"/>
      <c r="FE5550" s="67"/>
      <c r="FF5550" s="64"/>
      <c r="FG5550" s="5"/>
      <c r="FH5550" s="69"/>
      <c r="FI5550" s="6"/>
      <c r="FJ5550" s="5"/>
      <c r="FK5550" s="25"/>
      <c r="FL5550" s="5"/>
    </row>
    <row r="5551" spans="40:168">
      <c r="AN5551" s="14"/>
      <c r="AO5551" s="14"/>
      <c r="AP5551" s="5"/>
      <c r="AQ5551" s="25"/>
      <c r="AR5551" s="25"/>
      <c r="AS5551" s="96"/>
      <c r="AT5551" s="83"/>
      <c r="AU5551" s="14"/>
      <c r="AX5551" s="83"/>
      <c r="AY5551" s="83"/>
      <c r="AZ5551" s="83"/>
      <c r="BA5551" s="83"/>
      <c r="BJ5551" s="54"/>
      <c r="BK5551" s="22"/>
      <c r="BL5551" s="24"/>
      <c r="BP5551" s="23"/>
      <c r="BQ5551" s="24"/>
      <c r="BR5551" s="22"/>
      <c r="BS5551" s="24"/>
      <c r="BT5551" s="24"/>
      <c r="BU5551" s="23"/>
      <c r="BV5551" s="26"/>
      <c r="BX5551" s="6"/>
      <c r="BY5551" s="24"/>
      <c r="BZ5551" s="109"/>
      <c r="CA5551" s="66"/>
      <c r="CB5551" s="5"/>
      <c r="CC5551" s="68"/>
      <c r="CD5551" s="67"/>
      <c r="CE5551" s="67"/>
      <c r="CF5551" s="64"/>
      <c r="CG5551" s="5"/>
      <c r="CH5551" s="69"/>
      <c r="CI5551" s="6"/>
      <c r="CJ5551" s="5"/>
      <c r="CK5551" s="25"/>
      <c r="CL5551" s="5"/>
      <c r="DN5551" s="14"/>
      <c r="DO5551" s="14"/>
      <c r="DP5551" s="5"/>
      <c r="DQ5551" s="25"/>
      <c r="DR5551" s="25"/>
      <c r="DS5551" s="96"/>
      <c r="DT5551" s="83"/>
      <c r="DU5551" s="14"/>
      <c r="DX5551" s="83"/>
      <c r="DY5551" s="83"/>
      <c r="DZ5551" s="83"/>
      <c r="EA5551" s="83"/>
      <c r="EJ5551" s="54"/>
      <c r="EK5551" s="22"/>
      <c r="EL5551" s="24"/>
      <c r="EP5551" s="23"/>
      <c r="EQ5551" s="24"/>
      <c r="ER5551" s="22"/>
      <c r="ES5551" s="24"/>
      <c r="ET5551" s="24"/>
      <c r="EU5551" s="23"/>
      <c r="EV5551" s="26"/>
      <c r="EX5551" s="6"/>
      <c r="EY5551" s="24"/>
      <c r="EZ5551" s="109"/>
      <c r="FA5551" s="66"/>
      <c r="FB5551" s="5"/>
      <c r="FC5551" s="68"/>
      <c r="FD5551" s="67"/>
      <c r="FE5551" s="67"/>
      <c r="FF5551" s="64"/>
      <c r="FG5551" s="5"/>
      <c r="FH5551" s="69"/>
      <c r="FI5551" s="6"/>
      <c r="FJ5551" s="5"/>
      <c r="FK5551" s="25"/>
      <c r="FL5551" s="5"/>
    </row>
    <row r="5552" spans="40:168">
      <c r="AN5552" s="14"/>
      <c r="AO5552" s="14"/>
      <c r="AP5552" s="5"/>
      <c r="AQ5552" s="25"/>
      <c r="AR5552" s="25"/>
      <c r="AS5552" s="96"/>
      <c r="AT5552" s="83"/>
      <c r="AU5552" s="14"/>
      <c r="AX5552" s="83"/>
      <c r="AY5552" s="83"/>
      <c r="AZ5552" s="83"/>
      <c r="BA5552" s="83"/>
      <c r="BJ5552" s="54"/>
      <c r="BK5552" s="22"/>
      <c r="BL5552" s="24"/>
      <c r="BP5552" s="23"/>
      <c r="BQ5552" s="24"/>
      <c r="BR5552" s="22"/>
      <c r="BS5552" s="24"/>
      <c r="BT5552" s="24"/>
      <c r="BU5552" s="23"/>
      <c r="BV5552" s="26"/>
      <c r="BX5552" s="6"/>
      <c r="BY5552" s="24"/>
      <c r="BZ5552" s="109"/>
      <c r="CA5552" s="66"/>
      <c r="CB5552" s="5"/>
      <c r="CC5552" s="68"/>
      <c r="CD5552" s="67"/>
      <c r="CE5552" s="67"/>
      <c r="CF5552" s="64"/>
      <c r="CG5552" s="5"/>
      <c r="CH5552" s="69"/>
      <c r="CI5552" s="6"/>
      <c r="CJ5552" s="5"/>
      <c r="CK5552" s="25"/>
      <c r="CL5552" s="5"/>
      <c r="DN5552" s="14"/>
      <c r="DO5552" s="14"/>
      <c r="DP5552" s="5"/>
      <c r="DQ5552" s="25"/>
      <c r="DR5552" s="25"/>
      <c r="DS5552" s="96"/>
      <c r="DT5552" s="83"/>
      <c r="DU5552" s="14"/>
      <c r="DX5552" s="83"/>
      <c r="DY5552" s="83"/>
      <c r="DZ5552" s="83"/>
      <c r="EA5552" s="83"/>
      <c r="EJ5552" s="54"/>
      <c r="EK5552" s="22"/>
      <c r="EL5552" s="24"/>
      <c r="EP5552" s="23"/>
      <c r="EQ5552" s="24"/>
      <c r="ER5552" s="22"/>
      <c r="ES5552" s="24"/>
      <c r="ET5552" s="24"/>
      <c r="EU5552" s="23"/>
      <c r="EV5552" s="26"/>
      <c r="EX5552" s="6"/>
      <c r="EY5552" s="24"/>
      <c r="EZ5552" s="109"/>
      <c r="FA5552" s="66"/>
      <c r="FB5552" s="5"/>
      <c r="FC5552" s="68"/>
      <c r="FD5552" s="67"/>
      <c r="FE5552" s="67"/>
      <c r="FF5552" s="64"/>
      <c r="FG5552" s="5"/>
      <c r="FH5552" s="69"/>
      <c r="FI5552" s="6"/>
      <c r="FJ5552" s="5"/>
      <c r="FK5552" s="25"/>
      <c r="FL5552" s="5"/>
    </row>
    <row r="5553" spans="40:168">
      <c r="AN5553" s="14"/>
      <c r="AO5553" s="14"/>
      <c r="AP5553" s="5"/>
      <c r="AQ5553" s="25"/>
      <c r="AR5553" s="25"/>
      <c r="AS5553" s="96"/>
      <c r="AT5553" s="83"/>
      <c r="AU5553" s="14"/>
      <c r="AX5553" s="83"/>
      <c r="AY5553" s="83"/>
      <c r="AZ5553" s="83"/>
      <c r="BA5553" s="83"/>
      <c r="BJ5553" s="54"/>
      <c r="BK5553" s="22"/>
      <c r="BL5553" s="24"/>
      <c r="BP5553" s="23"/>
      <c r="BQ5553" s="24"/>
      <c r="BR5553" s="22"/>
      <c r="BS5553" s="24"/>
      <c r="BT5553" s="24"/>
      <c r="BU5553" s="23"/>
      <c r="BV5553" s="26"/>
      <c r="BX5553" s="6"/>
      <c r="BY5553" s="24"/>
      <c r="BZ5553" s="109"/>
      <c r="CA5553" s="66"/>
      <c r="CB5553" s="5"/>
      <c r="CC5553" s="68"/>
      <c r="CD5553" s="67"/>
      <c r="CE5553" s="67"/>
      <c r="CF5553" s="64"/>
      <c r="CG5553" s="5"/>
      <c r="CH5553" s="69"/>
      <c r="CI5553" s="6"/>
      <c r="CJ5553" s="5"/>
      <c r="CK5553" s="25"/>
      <c r="CL5553" s="5"/>
      <c r="DN5553" s="14"/>
      <c r="DO5553" s="14"/>
      <c r="DP5553" s="5"/>
      <c r="DQ5553" s="25"/>
      <c r="DR5553" s="25"/>
      <c r="DS5553" s="96"/>
      <c r="DT5553" s="83"/>
      <c r="DU5553" s="14"/>
      <c r="DX5553" s="83"/>
      <c r="DY5553" s="83"/>
      <c r="DZ5553" s="83"/>
      <c r="EA5553" s="83"/>
      <c r="EJ5553" s="54"/>
      <c r="EK5553" s="22"/>
      <c r="EL5553" s="24"/>
      <c r="EP5553" s="23"/>
      <c r="EQ5553" s="24"/>
      <c r="ER5553" s="22"/>
      <c r="ES5553" s="24"/>
      <c r="ET5553" s="24"/>
      <c r="EU5553" s="23"/>
      <c r="EV5553" s="26"/>
      <c r="EX5553" s="6"/>
      <c r="EY5553" s="24"/>
      <c r="EZ5553" s="109"/>
      <c r="FA5553" s="66"/>
      <c r="FB5553" s="5"/>
      <c r="FC5553" s="68"/>
      <c r="FD5553" s="67"/>
      <c r="FE5553" s="67"/>
      <c r="FF5553" s="64"/>
      <c r="FG5553" s="5"/>
      <c r="FH5553" s="69"/>
      <c r="FI5553" s="6"/>
      <c r="FJ5553" s="5"/>
      <c r="FK5553" s="25"/>
      <c r="FL5553" s="5"/>
    </row>
    <row r="5554" spans="40:168">
      <c r="AN5554" s="14"/>
      <c r="AO5554" s="14"/>
      <c r="AP5554" s="5"/>
      <c r="AQ5554" s="25"/>
      <c r="AR5554" s="25"/>
      <c r="AS5554" s="96"/>
      <c r="AT5554" s="83"/>
      <c r="AU5554" s="14"/>
      <c r="AX5554" s="83"/>
      <c r="AY5554" s="83"/>
      <c r="AZ5554" s="83"/>
      <c r="BA5554" s="83"/>
      <c r="BJ5554" s="54"/>
      <c r="BK5554" s="22"/>
      <c r="BL5554" s="24"/>
      <c r="BP5554" s="23"/>
      <c r="BQ5554" s="24"/>
      <c r="BR5554" s="22"/>
      <c r="BS5554" s="24"/>
      <c r="BT5554" s="24"/>
      <c r="BU5554" s="23"/>
      <c r="BV5554" s="26"/>
      <c r="BX5554" s="6"/>
      <c r="BY5554" s="24"/>
      <c r="BZ5554" s="109"/>
      <c r="CA5554" s="66"/>
      <c r="CB5554" s="5"/>
      <c r="CC5554" s="68"/>
      <c r="CD5554" s="67"/>
      <c r="CE5554" s="67"/>
      <c r="CF5554" s="64"/>
      <c r="CG5554" s="5"/>
      <c r="CH5554" s="69"/>
      <c r="CI5554" s="6"/>
      <c r="CJ5554" s="5"/>
      <c r="CK5554" s="25"/>
      <c r="CL5554" s="5"/>
      <c r="DN5554" s="14"/>
      <c r="DO5554" s="14"/>
      <c r="DP5554" s="5"/>
      <c r="DQ5554" s="25"/>
      <c r="DR5554" s="25"/>
      <c r="DS5554" s="96"/>
      <c r="DT5554" s="83"/>
      <c r="DU5554" s="14"/>
      <c r="DX5554" s="83"/>
      <c r="DY5554" s="83"/>
      <c r="DZ5554" s="83"/>
      <c r="EA5554" s="83"/>
      <c r="EJ5554" s="54"/>
      <c r="EK5554" s="22"/>
      <c r="EL5554" s="24"/>
      <c r="EP5554" s="23"/>
      <c r="EQ5554" s="24"/>
      <c r="ER5554" s="22"/>
      <c r="ES5554" s="24"/>
      <c r="ET5554" s="24"/>
      <c r="EU5554" s="23"/>
      <c r="EV5554" s="26"/>
      <c r="EX5554" s="6"/>
      <c r="EY5554" s="24"/>
      <c r="EZ5554" s="109"/>
      <c r="FA5554" s="66"/>
      <c r="FB5554" s="5"/>
      <c r="FC5554" s="68"/>
      <c r="FD5554" s="67"/>
      <c r="FE5554" s="67"/>
      <c r="FF5554" s="64"/>
      <c r="FG5554" s="5"/>
      <c r="FH5554" s="69"/>
      <c r="FI5554" s="6"/>
      <c r="FJ5554" s="5"/>
      <c r="FK5554" s="25"/>
      <c r="FL5554" s="5"/>
    </row>
    <row r="5555" spans="40:168">
      <c r="AN5555" s="14"/>
      <c r="AO5555" s="14"/>
      <c r="AP5555" s="5"/>
      <c r="AQ5555" s="25"/>
      <c r="AR5555" s="25"/>
      <c r="AS5555" s="96"/>
      <c r="AT5555" s="83"/>
      <c r="AU5555" s="14"/>
      <c r="AX5555" s="83"/>
      <c r="AY5555" s="83"/>
      <c r="AZ5555" s="83"/>
      <c r="BA5555" s="83"/>
      <c r="BJ5555" s="54"/>
      <c r="BK5555" s="22"/>
      <c r="BL5555" s="24"/>
      <c r="BP5555" s="23"/>
      <c r="BQ5555" s="24"/>
      <c r="BR5555" s="22"/>
      <c r="BS5555" s="24"/>
      <c r="BT5555" s="24"/>
      <c r="BU5555" s="23"/>
      <c r="BV5555" s="26"/>
      <c r="BX5555" s="6"/>
      <c r="BY5555" s="24"/>
      <c r="BZ5555" s="109"/>
      <c r="CA5555" s="66"/>
      <c r="CB5555" s="5"/>
      <c r="CC5555" s="68"/>
      <c r="CD5555" s="67"/>
      <c r="CE5555" s="67"/>
      <c r="CF5555" s="64"/>
      <c r="CG5555" s="5"/>
      <c r="CH5555" s="69"/>
      <c r="CI5555" s="6"/>
      <c r="CJ5555" s="5"/>
      <c r="CK5555" s="25"/>
      <c r="CL5555" s="5"/>
      <c r="DN5555" s="14"/>
      <c r="DO5555" s="14"/>
      <c r="DP5555" s="5"/>
      <c r="DQ5555" s="25"/>
      <c r="DR5555" s="25"/>
      <c r="DS5555" s="96"/>
      <c r="DT5555" s="83"/>
      <c r="DU5555" s="14"/>
      <c r="DX5555" s="83"/>
      <c r="DY5555" s="83"/>
      <c r="DZ5555" s="83"/>
      <c r="EA5555" s="83"/>
      <c r="EJ5555" s="54"/>
      <c r="EK5555" s="22"/>
      <c r="EL5555" s="24"/>
      <c r="EP5555" s="23"/>
      <c r="EQ5555" s="24"/>
      <c r="ER5555" s="22"/>
      <c r="ES5555" s="24"/>
      <c r="ET5555" s="24"/>
      <c r="EU5555" s="23"/>
      <c r="EV5555" s="26"/>
      <c r="EX5555" s="6"/>
      <c r="EY5555" s="24"/>
      <c r="EZ5555" s="109"/>
      <c r="FA5555" s="66"/>
      <c r="FB5555" s="5"/>
      <c r="FC5555" s="68"/>
      <c r="FD5555" s="67"/>
      <c r="FE5555" s="67"/>
      <c r="FF5555" s="64"/>
      <c r="FG5555" s="5"/>
      <c r="FH5555" s="69"/>
      <c r="FI5555" s="6"/>
      <c r="FJ5555" s="5"/>
      <c r="FK5555" s="25"/>
      <c r="FL5555" s="5"/>
    </row>
    <row r="5556" spans="40:168">
      <c r="AN5556" s="14"/>
      <c r="AO5556" s="14"/>
      <c r="AP5556" s="5"/>
      <c r="AQ5556" s="25"/>
      <c r="AR5556" s="25"/>
      <c r="AS5556" s="96"/>
      <c r="AT5556" s="83"/>
      <c r="AU5556" s="14"/>
      <c r="AX5556" s="83"/>
      <c r="AY5556" s="83"/>
      <c r="AZ5556" s="83"/>
      <c r="BA5556" s="83"/>
      <c r="BJ5556" s="54"/>
      <c r="BK5556" s="22"/>
      <c r="BL5556" s="24"/>
      <c r="BP5556" s="23"/>
      <c r="BQ5556" s="24"/>
      <c r="BR5556" s="22"/>
      <c r="BS5556" s="24"/>
      <c r="BT5556" s="24"/>
      <c r="BU5556" s="23"/>
      <c r="BV5556" s="26"/>
      <c r="BX5556" s="6"/>
      <c r="BY5556" s="24"/>
      <c r="BZ5556" s="109"/>
      <c r="CA5556" s="66"/>
      <c r="CB5556" s="5"/>
      <c r="CC5556" s="68"/>
      <c r="CD5556" s="67"/>
      <c r="CE5556" s="67"/>
      <c r="CF5556" s="64"/>
      <c r="CG5556" s="5"/>
      <c r="CH5556" s="69"/>
      <c r="CI5556" s="6"/>
      <c r="CJ5556" s="5"/>
      <c r="CK5556" s="25"/>
      <c r="CL5556" s="5"/>
      <c r="DN5556" s="14"/>
      <c r="DO5556" s="14"/>
      <c r="DP5556" s="5"/>
      <c r="DQ5556" s="25"/>
      <c r="DR5556" s="25"/>
      <c r="DS5556" s="96"/>
      <c r="DT5556" s="83"/>
      <c r="DU5556" s="14"/>
      <c r="DX5556" s="83"/>
      <c r="DY5556" s="83"/>
      <c r="DZ5556" s="83"/>
      <c r="EA5556" s="83"/>
      <c r="EJ5556" s="54"/>
      <c r="EK5556" s="22"/>
      <c r="EL5556" s="24"/>
      <c r="EP5556" s="23"/>
      <c r="EQ5556" s="24"/>
      <c r="ER5556" s="22"/>
      <c r="ES5556" s="24"/>
      <c r="ET5556" s="24"/>
      <c r="EU5556" s="23"/>
      <c r="EV5556" s="26"/>
      <c r="EX5556" s="6"/>
      <c r="EY5556" s="24"/>
      <c r="EZ5556" s="109"/>
      <c r="FA5556" s="66"/>
      <c r="FB5556" s="5"/>
      <c r="FC5556" s="68"/>
      <c r="FD5556" s="67"/>
      <c r="FE5556" s="67"/>
      <c r="FF5556" s="64"/>
      <c r="FG5556" s="5"/>
      <c r="FH5556" s="69"/>
      <c r="FI5556" s="6"/>
      <c r="FJ5556" s="5"/>
      <c r="FK5556" s="25"/>
      <c r="FL5556" s="5"/>
    </row>
    <row r="5557" spans="40:168">
      <c r="AN5557" s="14"/>
      <c r="AO5557" s="14"/>
      <c r="AP5557" s="5"/>
      <c r="AQ5557" s="25"/>
      <c r="AR5557" s="25"/>
      <c r="AS5557" s="96"/>
      <c r="AT5557" s="83"/>
      <c r="AU5557" s="14"/>
      <c r="AX5557" s="83"/>
      <c r="AY5557" s="83"/>
      <c r="AZ5557" s="83"/>
      <c r="BA5557" s="83"/>
      <c r="BJ5557" s="54"/>
      <c r="BK5557" s="22"/>
      <c r="BL5557" s="24"/>
      <c r="BP5557" s="23"/>
      <c r="BQ5557" s="24"/>
      <c r="BR5557" s="22"/>
      <c r="BS5557" s="24"/>
      <c r="BT5557" s="24"/>
      <c r="BU5557" s="23"/>
      <c r="BV5557" s="26"/>
      <c r="BX5557" s="6"/>
      <c r="BY5557" s="24"/>
      <c r="BZ5557" s="109"/>
      <c r="CA5557" s="66"/>
      <c r="CB5557" s="5"/>
      <c r="CC5557" s="68"/>
      <c r="CD5557" s="67"/>
      <c r="CE5557" s="67"/>
      <c r="CF5557" s="64"/>
      <c r="CG5557" s="5"/>
      <c r="CH5557" s="69"/>
      <c r="CI5557" s="6"/>
      <c r="CJ5557" s="5"/>
      <c r="CK5557" s="25"/>
      <c r="CL5557" s="5"/>
      <c r="DN5557" s="14"/>
      <c r="DO5557" s="14"/>
      <c r="DP5557" s="5"/>
      <c r="DQ5557" s="25"/>
      <c r="DR5557" s="25"/>
      <c r="DS5557" s="96"/>
      <c r="DT5557" s="83"/>
      <c r="DU5557" s="14"/>
      <c r="DX5557" s="83"/>
      <c r="DY5557" s="83"/>
      <c r="DZ5557" s="83"/>
      <c r="EA5557" s="83"/>
      <c r="EJ5557" s="54"/>
      <c r="EK5557" s="22"/>
      <c r="EL5557" s="24"/>
      <c r="EP5557" s="23"/>
      <c r="EQ5557" s="24"/>
      <c r="ER5557" s="22"/>
      <c r="ES5557" s="24"/>
      <c r="ET5557" s="24"/>
      <c r="EU5557" s="23"/>
      <c r="EV5557" s="26"/>
      <c r="EX5557" s="6"/>
      <c r="EY5557" s="24"/>
      <c r="EZ5557" s="109"/>
      <c r="FA5557" s="66"/>
      <c r="FB5557" s="5"/>
      <c r="FC5557" s="68"/>
      <c r="FD5557" s="67"/>
      <c r="FE5557" s="67"/>
      <c r="FF5557" s="64"/>
      <c r="FG5557" s="5"/>
      <c r="FH5557" s="69"/>
      <c r="FI5557" s="6"/>
      <c r="FJ5557" s="5"/>
      <c r="FK5557" s="25"/>
      <c r="FL5557" s="5"/>
    </row>
    <row r="5558" spans="40:168">
      <c r="AN5558" s="14"/>
      <c r="AO5558" s="14"/>
      <c r="AP5558" s="5"/>
      <c r="AQ5558" s="25"/>
      <c r="AR5558" s="25"/>
      <c r="AS5558" s="96"/>
      <c r="AT5558" s="83"/>
      <c r="AU5558" s="14"/>
      <c r="AX5558" s="83"/>
      <c r="AY5558" s="83"/>
      <c r="AZ5558" s="83"/>
      <c r="BA5558" s="83"/>
      <c r="BJ5558" s="54"/>
      <c r="BK5558" s="22"/>
      <c r="BL5558" s="24"/>
      <c r="BP5558" s="23"/>
      <c r="BQ5558" s="24"/>
      <c r="BR5558" s="22"/>
      <c r="BS5558" s="24"/>
      <c r="BT5558" s="24"/>
      <c r="BU5558" s="23"/>
      <c r="BV5558" s="26"/>
      <c r="BX5558" s="6"/>
      <c r="BY5558" s="24"/>
      <c r="BZ5558" s="109"/>
      <c r="CA5558" s="66"/>
      <c r="CB5558" s="5"/>
      <c r="CC5558" s="68"/>
      <c r="CD5558" s="67"/>
      <c r="CE5558" s="67"/>
      <c r="CF5558" s="64"/>
      <c r="CG5558" s="5"/>
      <c r="CH5558" s="69"/>
      <c r="CI5558" s="6"/>
      <c r="CJ5558" s="5"/>
      <c r="CK5558" s="25"/>
      <c r="CL5558" s="5"/>
      <c r="DN5558" s="14"/>
      <c r="DO5558" s="14"/>
      <c r="DP5558" s="5"/>
      <c r="DQ5558" s="25"/>
      <c r="DR5558" s="25"/>
      <c r="DS5558" s="96"/>
      <c r="DT5558" s="83"/>
      <c r="DU5558" s="14"/>
      <c r="DX5558" s="83"/>
      <c r="DY5558" s="83"/>
      <c r="DZ5558" s="83"/>
      <c r="EA5558" s="83"/>
      <c r="EJ5558" s="54"/>
      <c r="EK5558" s="22"/>
      <c r="EL5558" s="24"/>
      <c r="EP5558" s="23"/>
      <c r="EQ5558" s="24"/>
      <c r="ER5558" s="22"/>
      <c r="ES5558" s="24"/>
      <c r="ET5558" s="24"/>
      <c r="EU5558" s="23"/>
      <c r="EV5558" s="26"/>
      <c r="EX5558" s="6"/>
      <c r="EY5558" s="24"/>
      <c r="EZ5558" s="109"/>
      <c r="FA5558" s="66"/>
      <c r="FB5558" s="5"/>
      <c r="FC5558" s="68"/>
      <c r="FD5558" s="67"/>
      <c r="FE5558" s="67"/>
      <c r="FF5558" s="64"/>
      <c r="FG5558" s="5"/>
      <c r="FH5558" s="69"/>
      <c r="FI5558" s="6"/>
      <c r="FJ5558" s="5"/>
      <c r="FK5558" s="25"/>
      <c r="FL5558" s="5"/>
    </row>
    <row r="5559" spans="40:168">
      <c r="AN5559" s="14"/>
      <c r="AO5559" s="14"/>
      <c r="AP5559" s="5"/>
      <c r="AQ5559" s="25"/>
      <c r="AR5559" s="25"/>
      <c r="AS5559" s="96"/>
      <c r="AT5559" s="83"/>
      <c r="AU5559" s="14"/>
      <c r="AX5559" s="83"/>
      <c r="AY5559" s="83"/>
      <c r="AZ5559" s="83"/>
      <c r="BA5559" s="83"/>
      <c r="BJ5559" s="54"/>
      <c r="BK5559" s="22"/>
      <c r="BL5559" s="24"/>
      <c r="BP5559" s="23"/>
      <c r="BQ5559" s="24"/>
      <c r="BR5559" s="22"/>
      <c r="BS5559" s="24"/>
      <c r="BT5559" s="24"/>
      <c r="BU5559" s="23"/>
      <c r="BV5559" s="26"/>
      <c r="BX5559" s="6"/>
      <c r="BY5559" s="24"/>
      <c r="BZ5559" s="109"/>
      <c r="CA5559" s="66"/>
      <c r="CB5559" s="5"/>
      <c r="CC5559" s="68"/>
      <c r="CD5559" s="67"/>
      <c r="CE5559" s="67"/>
      <c r="CF5559" s="64"/>
      <c r="CG5559" s="5"/>
      <c r="CH5559" s="69"/>
      <c r="CI5559" s="6"/>
      <c r="CJ5559" s="5"/>
      <c r="CK5559" s="25"/>
      <c r="CL5559" s="5"/>
      <c r="DN5559" s="14"/>
      <c r="DO5559" s="14"/>
      <c r="DP5559" s="5"/>
      <c r="DQ5559" s="25"/>
      <c r="DR5559" s="25"/>
      <c r="DS5559" s="96"/>
      <c r="DT5559" s="83"/>
      <c r="DU5559" s="14"/>
      <c r="DX5559" s="83"/>
      <c r="DY5559" s="83"/>
      <c r="DZ5559" s="83"/>
      <c r="EA5559" s="83"/>
      <c r="EJ5559" s="54"/>
      <c r="EK5559" s="22"/>
      <c r="EL5559" s="24"/>
      <c r="EP5559" s="23"/>
      <c r="EQ5559" s="24"/>
      <c r="ER5559" s="22"/>
      <c r="ES5559" s="24"/>
      <c r="ET5559" s="24"/>
      <c r="EU5559" s="23"/>
      <c r="EV5559" s="26"/>
      <c r="EX5559" s="6"/>
      <c r="EY5559" s="24"/>
      <c r="EZ5559" s="109"/>
      <c r="FA5559" s="66"/>
      <c r="FB5559" s="5"/>
      <c r="FC5559" s="68"/>
      <c r="FD5559" s="67"/>
      <c r="FE5559" s="67"/>
      <c r="FF5559" s="64"/>
      <c r="FG5559" s="5"/>
      <c r="FH5559" s="69"/>
      <c r="FI5559" s="6"/>
      <c r="FJ5559" s="5"/>
      <c r="FK5559" s="25"/>
      <c r="FL5559" s="5"/>
    </row>
    <row r="5560" spans="40:168">
      <c r="AN5560" s="14"/>
      <c r="AO5560" s="14"/>
      <c r="AP5560" s="5"/>
      <c r="AQ5560" s="25"/>
      <c r="AR5560" s="25"/>
      <c r="AS5560" s="96"/>
      <c r="AT5560" s="83"/>
      <c r="AU5560" s="14"/>
      <c r="AX5560" s="83"/>
      <c r="AY5560" s="83"/>
      <c r="AZ5560" s="83"/>
      <c r="BA5560" s="83"/>
      <c r="BJ5560" s="54"/>
      <c r="BK5560" s="22"/>
      <c r="BL5560" s="24"/>
      <c r="BP5560" s="23"/>
      <c r="BQ5560" s="24"/>
      <c r="BR5560" s="22"/>
      <c r="BS5560" s="24"/>
      <c r="BT5560" s="24"/>
      <c r="BU5560" s="23"/>
      <c r="BV5560" s="26"/>
      <c r="BX5560" s="6"/>
      <c r="BY5560" s="24"/>
      <c r="BZ5560" s="109"/>
      <c r="CA5560" s="66"/>
      <c r="CB5560" s="5"/>
      <c r="CC5560" s="68"/>
      <c r="CD5560" s="67"/>
      <c r="CE5560" s="67"/>
      <c r="CF5560" s="64"/>
      <c r="CG5560" s="5"/>
      <c r="CH5560" s="69"/>
      <c r="CI5560" s="6"/>
      <c r="CJ5560" s="5"/>
      <c r="CK5560" s="25"/>
      <c r="CL5560" s="5"/>
      <c r="DN5560" s="14"/>
      <c r="DO5560" s="14"/>
      <c r="DP5560" s="5"/>
      <c r="DQ5560" s="25"/>
      <c r="DR5560" s="25"/>
      <c r="DS5560" s="96"/>
      <c r="DT5560" s="83"/>
      <c r="DU5560" s="14"/>
      <c r="DX5560" s="83"/>
      <c r="DY5560" s="83"/>
      <c r="DZ5560" s="83"/>
      <c r="EA5560" s="83"/>
      <c r="EJ5560" s="54"/>
      <c r="EK5560" s="22"/>
      <c r="EL5560" s="24"/>
      <c r="EP5560" s="23"/>
      <c r="EQ5560" s="24"/>
      <c r="ER5560" s="22"/>
      <c r="ES5560" s="24"/>
      <c r="ET5560" s="24"/>
      <c r="EU5560" s="23"/>
      <c r="EV5560" s="26"/>
      <c r="EX5560" s="6"/>
      <c r="EY5560" s="24"/>
      <c r="EZ5560" s="109"/>
      <c r="FA5560" s="66"/>
      <c r="FB5560" s="5"/>
      <c r="FC5560" s="68"/>
      <c r="FD5560" s="67"/>
      <c r="FE5560" s="67"/>
      <c r="FF5560" s="64"/>
      <c r="FG5560" s="5"/>
      <c r="FH5560" s="69"/>
      <c r="FI5560" s="6"/>
      <c r="FJ5560" s="5"/>
      <c r="FK5560" s="25"/>
      <c r="FL5560" s="5"/>
    </row>
    <row r="5561" spans="40:168">
      <c r="AN5561" s="14"/>
      <c r="AO5561" s="14"/>
      <c r="AP5561" s="5"/>
      <c r="AQ5561" s="25"/>
      <c r="AR5561" s="25"/>
      <c r="AS5561" s="96"/>
      <c r="AT5561" s="83"/>
      <c r="AU5561" s="14"/>
      <c r="AX5561" s="83"/>
      <c r="AY5561" s="83"/>
      <c r="AZ5561" s="83"/>
      <c r="BA5561" s="83"/>
      <c r="BJ5561" s="54"/>
      <c r="BK5561" s="22"/>
      <c r="BL5561" s="24"/>
      <c r="BP5561" s="23"/>
      <c r="BQ5561" s="24"/>
      <c r="BR5561" s="22"/>
      <c r="BS5561" s="24"/>
      <c r="BT5561" s="24"/>
      <c r="BU5561" s="23"/>
      <c r="BV5561" s="26"/>
      <c r="BX5561" s="6"/>
      <c r="BY5561" s="24"/>
      <c r="BZ5561" s="109"/>
      <c r="CA5561" s="66"/>
      <c r="CB5561" s="5"/>
      <c r="CC5561" s="68"/>
      <c r="CD5561" s="67"/>
      <c r="CE5561" s="67"/>
      <c r="CF5561" s="64"/>
      <c r="CG5561" s="5"/>
      <c r="CH5561" s="69"/>
      <c r="CI5561" s="6"/>
      <c r="CJ5561" s="5"/>
      <c r="CK5561" s="25"/>
      <c r="CL5561" s="5"/>
      <c r="DN5561" s="14"/>
      <c r="DO5561" s="14"/>
      <c r="DP5561" s="5"/>
      <c r="DQ5561" s="25"/>
      <c r="DR5561" s="25"/>
      <c r="DS5561" s="96"/>
      <c r="DT5561" s="83"/>
      <c r="DU5561" s="14"/>
      <c r="DX5561" s="83"/>
      <c r="DY5561" s="83"/>
      <c r="DZ5561" s="83"/>
      <c r="EA5561" s="83"/>
      <c r="EJ5561" s="54"/>
      <c r="EK5561" s="22"/>
      <c r="EL5561" s="24"/>
      <c r="EP5561" s="23"/>
      <c r="EQ5561" s="24"/>
      <c r="ER5561" s="22"/>
      <c r="ES5561" s="24"/>
      <c r="ET5561" s="24"/>
      <c r="EU5561" s="23"/>
      <c r="EV5561" s="26"/>
      <c r="EX5561" s="6"/>
      <c r="EY5561" s="24"/>
      <c r="EZ5561" s="109"/>
      <c r="FA5561" s="66"/>
      <c r="FB5561" s="5"/>
      <c r="FC5561" s="68"/>
      <c r="FD5561" s="67"/>
      <c r="FE5561" s="67"/>
      <c r="FF5561" s="64"/>
      <c r="FG5561" s="5"/>
      <c r="FH5561" s="69"/>
      <c r="FI5561" s="6"/>
      <c r="FJ5561" s="5"/>
      <c r="FK5561" s="25"/>
      <c r="FL5561" s="5"/>
    </row>
    <row r="5562" spans="40:168">
      <c r="AN5562" s="14"/>
      <c r="AO5562" s="14"/>
      <c r="AP5562" s="5"/>
      <c r="AQ5562" s="25"/>
      <c r="AR5562" s="25"/>
      <c r="AS5562" s="96"/>
      <c r="AT5562" s="83"/>
      <c r="AU5562" s="14"/>
      <c r="AX5562" s="83"/>
      <c r="AY5562" s="83"/>
      <c r="AZ5562" s="83"/>
      <c r="BA5562" s="83"/>
      <c r="BJ5562" s="54"/>
      <c r="BK5562" s="22"/>
      <c r="BL5562" s="24"/>
      <c r="BP5562" s="23"/>
      <c r="BQ5562" s="24"/>
      <c r="BR5562" s="22"/>
      <c r="BS5562" s="24"/>
      <c r="BT5562" s="24"/>
      <c r="BU5562" s="23"/>
      <c r="BV5562" s="26"/>
      <c r="BX5562" s="6"/>
      <c r="BY5562" s="24"/>
      <c r="BZ5562" s="109"/>
      <c r="CA5562" s="66"/>
      <c r="CB5562" s="5"/>
      <c r="CC5562" s="68"/>
      <c r="CD5562" s="67"/>
      <c r="CE5562" s="67"/>
      <c r="CF5562" s="64"/>
      <c r="CG5562" s="5"/>
      <c r="CH5562" s="69"/>
      <c r="CI5562" s="6"/>
      <c r="CJ5562" s="5"/>
      <c r="CK5562" s="25"/>
      <c r="CL5562" s="5"/>
      <c r="DN5562" s="14"/>
      <c r="DO5562" s="14"/>
      <c r="DP5562" s="5"/>
      <c r="DQ5562" s="25"/>
      <c r="DR5562" s="25"/>
      <c r="DS5562" s="96"/>
      <c r="DT5562" s="83"/>
      <c r="DU5562" s="14"/>
      <c r="DX5562" s="83"/>
      <c r="DY5562" s="83"/>
      <c r="DZ5562" s="83"/>
      <c r="EA5562" s="83"/>
      <c r="EJ5562" s="54"/>
      <c r="EK5562" s="22"/>
      <c r="EL5562" s="24"/>
      <c r="EP5562" s="23"/>
      <c r="EQ5562" s="24"/>
      <c r="ER5562" s="22"/>
      <c r="ES5562" s="24"/>
      <c r="ET5562" s="24"/>
      <c r="EU5562" s="23"/>
      <c r="EV5562" s="26"/>
      <c r="EX5562" s="6"/>
      <c r="EY5562" s="24"/>
      <c r="EZ5562" s="109"/>
      <c r="FA5562" s="66"/>
      <c r="FB5562" s="5"/>
      <c r="FC5562" s="68"/>
      <c r="FD5562" s="67"/>
      <c r="FE5562" s="67"/>
      <c r="FF5562" s="64"/>
      <c r="FG5562" s="5"/>
      <c r="FH5562" s="69"/>
      <c r="FI5562" s="6"/>
      <c r="FJ5562" s="5"/>
      <c r="FK5562" s="25"/>
      <c r="FL5562" s="5"/>
    </row>
    <row r="5563" spans="40:168">
      <c r="AN5563" s="14"/>
      <c r="AO5563" s="14"/>
      <c r="AP5563" s="5"/>
      <c r="AQ5563" s="25"/>
      <c r="AR5563" s="25"/>
      <c r="AS5563" s="96"/>
      <c r="AT5563" s="83"/>
      <c r="AU5563" s="14"/>
      <c r="AX5563" s="83"/>
      <c r="AY5563" s="83"/>
      <c r="AZ5563" s="83"/>
      <c r="BA5563" s="83"/>
      <c r="BJ5563" s="54"/>
      <c r="BK5563" s="22"/>
      <c r="BL5563" s="24"/>
      <c r="BP5563" s="23"/>
      <c r="BQ5563" s="24"/>
      <c r="BR5563" s="22"/>
      <c r="BS5563" s="24"/>
      <c r="BT5563" s="24"/>
      <c r="BU5563" s="23"/>
      <c r="BV5563" s="26"/>
      <c r="BX5563" s="6"/>
      <c r="BY5563" s="24"/>
      <c r="BZ5563" s="109"/>
      <c r="CA5563" s="66"/>
      <c r="CB5563" s="5"/>
      <c r="CC5563" s="68"/>
      <c r="CD5563" s="67"/>
      <c r="CE5563" s="67"/>
      <c r="CF5563" s="64"/>
      <c r="CG5563" s="5"/>
      <c r="CH5563" s="69"/>
      <c r="CI5563" s="6"/>
      <c r="CJ5563" s="5"/>
      <c r="CK5563" s="25"/>
      <c r="CL5563" s="5"/>
      <c r="DN5563" s="14"/>
      <c r="DO5563" s="14"/>
      <c r="DP5563" s="5"/>
      <c r="DQ5563" s="25"/>
      <c r="DR5563" s="25"/>
      <c r="DS5563" s="96"/>
      <c r="DT5563" s="83"/>
      <c r="DU5563" s="14"/>
      <c r="DX5563" s="83"/>
      <c r="DY5563" s="83"/>
      <c r="DZ5563" s="83"/>
      <c r="EA5563" s="83"/>
      <c r="EJ5563" s="54"/>
      <c r="EK5563" s="22"/>
      <c r="EL5563" s="24"/>
      <c r="EP5563" s="23"/>
      <c r="EQ5563" s="24"/>
      <c r="ER5563" s="22"/>
      <c r="ES5563" s="24"/>
      <c r="ET5563" s="24"/>
      <c r="EU5563" s="23"/>
      <c r="EV5563" s="26"/>
      <c r="EX5563" s="6"/>
      <c r="EY5563" s="24"/>
      <c r="EZ5563" s="109"/>
      <c r="FA5563" s="66"/>
      <c r="FB5563" s="5"/>
      <c r="FC5563" s="68"/>
      <c r="FD5563" s="67"/>
      <c r="FE5563" s="67"/>
      <c r="FF5563" s="64"/>
      <c r="FG5563" s="5"/>
      <c r="FH5563" s="69"/>
      <c r="FI5563" s="6"/>
      <c r="FJ5563" s="5"/>
      <c r="FK5563" s="25"/>
      <c r="FL5563" s="5"/>
    </row>
    <row r="5564" spans="40:168">
      <c r="AN5564" s="14"/>
      <c r="AO5564" s="14"/>
      <c r="AP5564" s="5"/>
      <c r="AQ5564" s="25"/>
      <c r="AR5564" s="25"/>
      <c r="AS5564" s="96"/>
      <c r="AT5564" s="83"/>
      <c r="AU5564" s="14"/>
      <c r="AX5564" s="83"/>
      <c r="AY5564" s="83"/>
      <c r="AZ5564" s="83"/>
      <c r="BA5564" s="83"/>
      <c r="BJ5564" s="54"/>
      <c r="BK5564" s="22"/>
      <c r="BL5564" s="24"/>
      <c r="BP5564" s="23"/>
      <c r="BQ5564" s="24"/>
      <c r="BR5564" s="22"/>
      <c r="BS5564" s="24"/>
      <c r="BT5564" s="24"/>
      <c r="BU5564" s="23"/>
      <c r="BV5564" s="26"/>
      <c r="BX5564" s="6"/>
      <c r="BY5564" s="24"/>
      <c r="BZ5564" s="109"/>
      <c r="CA5564" s="66"/>
      <c r="CB5564" s="5"/>
      <c r="CC5564" s="68"/>
      <c r="CD5564" s="67"/>
      <c r="CE5564" s="67"/>
      <c r="CF5564" s="64"/>
      <c r="CG5564" s="5"/>
      <c r="CH5564" s="69"/>
      <c r="CI5564" s="6"/>
      <c r="CJ5564" s="5"/>
      <c r="CK5564" s="25"/>
      <c r="CL5564" s="5"/>
      <c r="DN5564" s="14"/>
      <c r="DO5564" s="14"/>
      <c r="DP5564" s="5"/>
      <c r="DQ5564" s="25"/>
      <c r="DR5564" s="25"/>
      <c r="DS5564" s="96"/>
      <c r="DT5564" s="83"/>
      <c r="DU5564" s="14"/>
      <c r="DX5564" s="83"/>
      <c r="DY5564" s="83"/>
      <c r="DZ5564" s="83"/>
      <c r="EA5564" s="83"/>
      <c r="EJ5564" s="54"/>
      <c r="EK5564" s="22"/>
      <c r="EL5564" s="24"/>
      <c r="EP5564" s="23"/>
      <c r="EQ5564" s="24"/>
      <c r="ER5564" s="22"/>
      <c r="ES5564" s="24"/>
      <c r="ET5564" s="24"/>
      <c r="EU5564" s="23"/>
      <c r="EV5564" s="26"/>
      <c r="EX5564" s="6"/>
      <c r="EY5564" s="24"/>
      <c r="EZ5564" s="109"/>
      <c r="FA5564" s="66"/>
      <c r="FB5564" s="5"/>
      <c r="FC5564" s="68"/>
      <c r="FD5564" s="67"/>
      <c r="FE5564" s="67"/>
      <c r="FF5564" s="64"/>
      <c r="FG5564" s="5"/>
      <c r="FH5564" s="69"/>
      <c r="FI5564" s="6"/>
      <c r="FJ5564" s="5"/>
      <c r="FK5564" s="25"/>
      <c r="FL5564" s="5"/>
    </row>
    <row r="5565" spans="40:168">
      <c r="AN5565" s="14"/>
      <c r="AO5565" s="14"/>
      <c r="AP5565" s="5"/>
      <c r="AQ5565" s="25"/>
      <c r="AR5565" s="25"/>
      <c r="AS5565" s="96"/>
      <c r="AT5565" s="83"/>
      <c r="AU5565" s="14"/>
      <c r="AX5565" s="83"/>
      <c r="AY5565" s="83"/>
      <c r="AZ5565" s="83"/>
      <c r="BA5565" s="83"/>
      <c r="BJ5565" s="54"/>
      <c r="BK5565" s="22"/>
      <c r="BL5565" s="24"/>
      <c r="BP5565" s="23"/>
      <c r="BQ5565" s="24"/>
      <c r="BR5565" s="22"/>
      <c r="BS5565" s="24"/>
      <c r="BT5565" s="24"/>
      <c r="BU5565" s="23"/>
      <c r="BV5565" s="26"/>
      <c r="BX5565" s="6"/>
      <c r="BY5565" s="24"/>
      <c r="BZ5565" s="109"/>
      <c r="CA5565" s="66"/>
      <c r="CB5565" s="5"/>
      <c r="CC5565" s="68"/>
      <c r="CD5565" s="67"/>
      <c r="CE5565" s="67"/>
      <c r="CF5565" s="64"/>
      <c r="CG5565" s="5"/>
      <c r="CH5565" s="69"/>
      <c r="CI5565" s="6"/>
      <c r="CJ5565" s="5"/>
      <c r="CK5565" s="25"/>
      <c r="CL5565" s="5"/>
      <c r="DN5565" s="14"/>
      <c r="DO5565" s="14"/>
      <c r="DP5565" s="5"/>
      <c r="DQ5565" s="25"/>
      <c r="DR5565" s="25"/>
      <c r="DS5565" s="96"/>
      <c r="DT5565" s="83"/>
      <c r="DU5565" s="14"/>
      <c r="DX5565" s="83"/>
      <c r="DY5565" s="83"/>
      <c r="DZ5565" s="83"/>
      <c r="EA5565" s="83"/>
      <c r="EJ5565" s="54"/>
      <c r="EK5565" s="22"/>
      <c r="EL5565" s="24"/>
      <c r="EP5565" s="23"/>
      <c r="EQ5565" s="24"/>
      <c r="ER5565" s="22"/>
      <c r="ES5565" s="24"/>
      <c r="ET5565" s="24"/>
      <c r="EU5565" s="23"/>
      <c r="EV5565" s="26"/>
      <c r="EX5565" s="6"/>
      <c r="EY5565" s="24"/>
      <c r="EZ5565" s="109"/>
      <c r="FA5565" s="66"/>
      <c r="FB5565" s="5"/>
      <c r="FC5565" s="68"/>
      <c r="FD5565" s="67"/>
      <c r="FE5565" s="67"/>
      <c r="FF5565" s="64"/>
      <c r="FG5565" s="5"/>
      <c r="FH5565" s="69"/>
      <c r="FI5565" s="6"/>
      <c r="FJ5565" s="5"/>
      <c r="FK5565" s="25"/>
      <c r="FL5565" s="5"/>
    </row>
    <row r="5566" spans="40:168">
      <c r="AN5566" s="14"/>
      <c r="AO5566" s="14"/>
      <c r="AP5566" s="5"/>
      <c r="AQ5566" s="25"/>
      <c r="AR5566" s="25"/>
      <c r="AS5566" s="96"/>
      <c r="AT5566" s="83"/>
      <c r="AU5566" s="14"/>
      <c r="AX5566" s="83"/>
      <c r="AY5566" s="83"/>
      <c r="AZ5566" s="83"/>
      <c r="BA5566" s="83"/>
      <c r="BJ5566" s="54"/>
      <c r="BK5566" s="22"/>
      <c r="BL5566" s="24"/>
      <c r="BP5566" s="23"/>
      <c r="BQ5566" s="24"/>
      <c r="BR5566" s="22"/>
      <c r="BS5566" s="24"/>
      <c r="BT5566" s="24"/>
      <c r="BU5566" s="23"/>
      <c r="BV5566" s="26"/>
      <c r="BX5566" s="6"/>
      <c r="BY5566" s="24"/>
      <c r="BZ5566" s="109"/>
      <c r="CA5566" s="66"/>
      <c r="CB5566" s="5"/>
      <c r="CC5566" s="68"/>
      <c r="CD5566" s="67"/>
      <c r="CE5566" s="67"/>
      <c r="CF5566" s="64"/>
      <c r="CG5566" s="5"/>
      <c r="CH5566" s="69"/>
      <c r="CI5566" s="6"/>
      <c r="CJ5566" s="5"/>
      <c r="CK5566" s="25"/>
      <c r="CL5566" s="5"/>
      <c r="DN5566" s="14"/>
      <c r="DO5566" s="14"/>
      <c r="DP5566" s="5"/>
      <c r="DQ5566" s="25"/>
      <c r="DR5566" s="25"/>
      <c r="DS5566" s="96"/>
      <c r="DT5566" s="83"/>
      <c r="DU5566" s="14"/>
      <c r="DX5566" s="83"/>
      <c r="DY5566" s="83"/>
      <c r="DZ5566" s="83"/>
      <c r="EA5566" s="83"/>
      <c r="EJ5566" s="54"/>
      <c r="EK5566" s="22"/>
      <c r="EL5566" s="24"/>
      <c r="EP5566" s="23"/>
      <c r="EQ5566" s="24"/>
      <c r="ER5566" s="22"/>
      <c r="ES5566" s="24"/>
      <c r="ET5566" s="24"/>
      <c r="EU5566" s="23"/>
      <c r="EV5566" s="26"/>
      <c r="EX5566" s="6"/>
      <c r="EY5566" s="24"/>
      <c r="EZ5566" s="109"/>
      <c r="FA5566" s="66"/>
      <c r="FB5566" s="5"/>
      <c r="FC5566" s="68"/>
      <c r="FD5566" s="67"/>
      <c r="FE5566" s="67"/>
      <c r="FF5566" s="64"/>
      <c r="FG5566" s="5"/>
      <c r="FH5566" s="69"/>
      <c r="FI5566" s="6"/>
      <c r="FJ5566" s="5"/>
      <c r="FK5566" s="25"/>
      <c r="FL5566" s="5"/>
    </row>
    <row r="5567" spans="40:168">
      <c r="AN5567" s="14"/>
      <c r="AO5567" s="14"/>
      <c r="AP5567" s="5"/>
      <c r="AQ5567" s="25"/>
      <c r="AR5567" s="25"/>
      <c r="AS5567" s="96"/>
      <c r="AT5567" s="83"/>
      <c r="AU5567" s="14"/>
      <c r="AX5567" s="83"/>
      <c r="AY5567" s="83"/>
      <c r="AZ5567" s="83"/>
      <c r="BA5567" s="83"/>
      <c r="BJ5567" s="54"/>
      <c r="BK5567" s="22"/>
      <c r="BL5567" s="24"/>
      <c r="BP5567" s="23"/>
      <c r="BQ5567" s="24"/>
      <c r="BR5567" s="22"/>
      <c r="BS5567" s="24"/>
      <c r="BT5567" s="24"/>
      <c r="BU5567" s="23"/>
      <c r="BV5567" s="26"/>
      <c r="BX5567" s="6"/>
      <c r="BY5567" s="24"/>
      <c r="BZ5567" s="109"/>
      <c r="CA5567" s="66"/>
      <c r="CB5567" s="5"/>
      <c r="CC5567" s="68"/>
      <c r="CD5567" s="67"/>
      <c r="CE5567" s="67"/>
      <c r="CF5567" s="64"/>
      <c r="CG5567" s="5"/>
      <c r="CH5567" s="69"/>
      <c r="CI5567" s="6"/>
      <c r="CJ5567" s="5"/>
      <c r="CK5567" s="25"/>
      <c r="CL5567" s="5"/>
      <c r="DN5567" s="14"/>
      <c r="DO5567" s="14"/>
      <c r="DP5567" s="5"/>
      <c r="DQ5567" s="25"/>
      <c r="DR5567" s="25"/>
      <c r="DS5567" s="96"/>
      <c r="DT5567" s="83"/>
      <c r="DU5567" s="14"/>
      <c r="DX5567" s="83"/>
      <c r="DY5567" s="83"/>
      <c r="DZ5567" s="83"/>
      <c r="EA5567" s="83"/>
      <c r="EJ5567" s="54"/>
      <c r="EK5567" s="22"/>
      <c r="EL5567" s="24"/>
      <c r="EP5567" s="23"/>
      <c r="EQ5567" s="24"/>
      <c r="ER5567" s="22"/>
      <c r="ES5567" s="24"/>
      <c r="ET5567" s="24"/>
      <c r="EU5567" s="23"/>
      <c r="EV5567" s="26"/>
      <c r="EX5567" s="6"/>
      <c r="EY5567" s="24"/>
      <c r="EZ5567" s="109"/>
      <c r="FA5567" s="66"/>
      <c r="FB5567" s="5"/>
      <c r="FC5567" s="68"/>
      <c r="FD5567" s="67"/>
      <c r="FE5567" s="67"/>
      <c r="FF5567" s="64"/>
      <c r="FG5567" s="5"/>
      <c r="FH5567" s="69"/>
      <c r="FI5567" s="6"/>
      <c r="FJ5567" s="5"/>
      <c r="FK5567" s="25"/>
      <c r="FL5567" s="5"/>
    </row>
    <row r="5568" spans="40:168">
      <c r="AN5568" s="14"/>
      <c r="AO5568" s="14"/>
      <c r="AP5568" s="5"/>
      <c r="AQ5568" s="25"/>
      <c r="AR5568" s="25"/>
      <c r="AS5568" s="96"/>
      <c r="AT5568" s="83"/>
      <c r="AU5568" s="14"/>
      <c r="AX5568" s="83"/>
      <c r="AY5568" s="83"/>
      <c r="AZ5568" s="83"/>
      <c r="BA5568" s="83"/>
      <c r="BJ5568" s="54"/>
      <c r="BK5568" s="22"/>
      <c r="BL5568" s="24"/>
      <c r="BP5568" s="23"/>
      <c r="BQ5568" s="24"/>
      <c r="BR5568" s="22"/>
      <c r="BS5568" s="24"/>
      <c r="BT5568" s="24"/>
      <c r="BU5568" s="23"/>
      <c r="BV5568" s="26"/>
      <c r="BX5568" s="6"/>
      <c r="BY5568" s="24"/>
      <c r="BZ5568" s="109"/>
      <c r="CA5568" s="66"/>
      <c r="CB5568" s="5"/>
      <c r="CC5568" s="68"/>
      <c r="CD5568" s="67"/>
      <c r="CE5568" s="67"/>
      <c r="CF5568" s="64"/>
      <c r="CG5568" s="5"/>
      <c r="CH5568" s="69"/>
      <c r="CI5568" s="6"/>
      <c r="CJ5568" s="5"/>
      <c r="CK5568" s="25"/>
      <c r="CL5568" s="5"/>
      <c r="DN5568" s="14"/>
      <c r="DO5568" s="14"/>
      <c r="DP5568" s="5"/>
      <c r="DQ5568" s="25"/>
      <c r="DR5568" s="25"/>
      <c r="DS5568" s="96"/>
      <c r="DT5568" s="83"/>
      <c r="DU5568" s="14"/>
      <c r="DX5568" s="83"/>
      <c r="DY5568" s="83"/>
      <c r="DZ5568" s="83"/>
      <c r="EA5568" s="83"/>
      <c r="EJ5568" s="54"/>
      <c r="EK5568" s="22"/>
      <c r="EL5568" s="24"/>
      <c r="EP5568" s="23"/>
      <c r="EQ5568" s="24"/>
      <c r="ER5568" s="22"/>
      <c r="ES5568" s="24"/>
      <c r="ET5568" s="24"/>
      <c r="EU5568" s="23"/>
      <c r="EV5568" s="26"/>
      <c r="EX5568" s="6"/>
      <c r="EY5568" s="24"/>
      <c r="EZ5568" s="109"/>
      <c r="FA5568" s="66"/>
      <c r="FB5568" s="5"/>
      <c r="FC5568" s="68"/>
      <c r="FD5568" s="67"/>
      <c r="FE5568" s="67"/>
      <c r="FF5568" s="64"/>
      <c r="FG5568" s="5"/>
      <c r="FH5568" s="69"/>
      <c r="FI5568" s="6"/>
      <c r="FJ5568" s="5"/>
      <c r="FK5568" s="25"/>
      <c r="FL5568" s="5"/>
    </row>
    <row r="5569" spans="40:168">
      <c r="AN5569" s="14"/>
      <c r="AO5569" s="14"/>
      <c r="AP5569" s="5"/>
      <c r="AQ5569" s="25"/>
      <c r="AR5569" s="25"/>
      <c r="AS5569" s="96"/>
      <c r="AT5569" s="83"/>
      <c r="AU5569" s="14"/>
      <c r="AX5569" s="83"/>
      <c r="AY5569" s="83"/>
      <c r="AZ5569" s="83"/>
      <c r="BA5569" s="83"/>
      <c r="BJ5569" s="54"/>
      <c r="BK5569" s="22"/>
      <c r="BL5569" s="24"/>
      <c r="BP5569" s="23"/>
      <c r="BQ5569" s="24"/>
      <c r="BR5569" s="22"/>
      <c r="BS5569" s="24"/>
      <c r="BT5569" s="24"/>
      <c r="BU5569" s="23"/>
      <c r="BV5569" s="26"/>
      <c r="BX5569" s="6"/>
      <c r="BY5569" s="24"/>
      <c r="BZ5569" s="109"/>
      <c r="CA5569" s="66"/>
      <c r="CB5569" s="5"/>
      <c r="CC5569" s="68"/>
      <c r="CD5569" s="67"/>
      <c r="CE5569" s="67"/>
      <c r="CF5569" s="64"/>
      <c r="CG5569" s="5"/>
      <c r="CH5569" s="69"/>
      <c r="CI5569" s="6"/>
      <c r="CJ5569" s="5"/>
      <c r="CK5569" s="25"/>
      <c r="CL5569" s="5"/>
      <c r="DN5569" s="14"/>
      <c r="DO5569" s="14"/>
      <c r="DP5569" s="5"/>
      <c r="DQ5569" s="25"/>
      <c r="DR5569" s="25"/>
      <c r="DS5569" s="96"/>
      <c r="DT5569" s="83"/>
      <c r="DU5569" s="14"/>
      <c r="DX5569" s="83"/>
      <c r="DY5569" s="83"/>
      <c r="DZ5569" s="83"/>
      <c r="EA5569" s="83"/>
      <c r="EJ5569" s="54"/>
      <c r="EK5569" s="22"/>
      <c r="EL5569" s="24"/>
      <c r="EP5569" s="23"/>
      <c r="EQ5569" s="24"/>
      <c r="ER5569" s="22"/>
      <c r="ES5569" s="24"/>
      <c r="ET5569" s="24"/>
      <c r="EU5569" s="23"/>
      <c r="EV5569" s="26"/>
      <c r="EX5569" s="6"/>
      <c r="EY5569" s="24"/>
      <c r="EZ5569" s="109"/>
      <c r="FA5569" s="66"/>
      <c r="FB5569" s="5"/>
      <c r="FC5569" s="68"/>
      <c r="FD5569" s="67"/>
      <c r="FE5569" s="67"/>
      <c r="FF5569" s="64"/>
      <c r="FG5569" s="5"/>
      <c r="FH5569" s="69"/>
      <c r="FI5569" s="6"/>
      <c r="FJ5569" s="5"/>
      <c r="FK5569" s="25"/>
      <c r="FL5569" s="5"/>
    </row>
    <row r="5570" spans="40:168">
      <c r="AN5570" s="14"/>
      <c r="AO5570" s="14"/>
      <c r="AP5570" s="5"/>
      <c r="AQ5570" s="25"/>
      <c r="AR5570" s="25"/>
      <c r="AS5570" s="96"/>
      <c r="AT5570" s="83"/>
      <c r="AU5570" s="14"/>
      <c r="AX5570" s="83"/>
      <c r="AY5570" s="83"/>
      <c r="AZ5570" s="83"/>
      <c r="BA5570" s="83"/>
      <c r="BJ5570" s="54"/>
      <c r="BK5570" s="22"/>
      <c r="BL5570" s="24"/>
      <c r="BP5570" s="23"/>
      <c r="BQ5570" s="24"/>
      <c r="BR5570" s="22"/>
      <c r="BS5570" s="24"/>
      <c r="BT5570" s="24"/>
      <c r="BU5570" s="23"/>
      <c r="BV5570" s="26"/>
      <c r="BX5570" s="6"/>
      <c r="BY5570" s="24"/>
      <c r="BZ5570" s="109"/>
      <c r="CA5570" s="66"/>
      <c r="CB5570" s="5"/>
      <c r="CC5570" s="68"/>
      <c r="CD5570" s="67"/>
      <c r="CE5570" s="67"/>
      <c r="CF5570" s="64"/>
      <c r="CG5570" s="5"/>
      <c r="CH5570" s="69"/>
      <c r="CI5570" s="6"/>
      <c r="CJ5570" s="5"/>
      <c r="CK5570" s="25"/>
      <c r="CL5570" s="5"/>
      <c r="DN5570" s="14"/>
      <c r="DO5570" s="14"/>
      <c r="DP5570" s="5"/>
      <c r="DQ5570" s="25"/>
      <c r="DR5570" s="25"/>
      <c r="DS5570" s="96"/>
      <c r="DT5570" s="83"/>
      <c r="DU5570" s="14"/>
      <c r="DX5570" s="83"/>
      <c r="DY5570" s="83"/>
      <c r="DZ5570" s="83"/>
      <c r="EA5570" s="83"/>
      <c r="EJ5570" s="54"/>
      <c r="EK5570" s="22"/>
      <c r="EL5570" s="24"/>
      <c r="EP5570" s="23"/>
      <c r="EQ5570" s="24"/>
      <c r="ER5570" s="22"/>
      <c r="ES5570" s="24"/>
      <c r="ET5570" s="24"/>
      <c r="EU5570" s="23"/>
      <c r="EV5570" s="26"/>
      <c r="EX5570" s="6"/>
      <c r="EY5570" s="24"/>
      <c r="EZ5570" s="109"/>
      <c r="FA5570" s="66"/>
      <c r="FB5570" s="5"/>
      <c r="FC5570" s="68"/>
      <c r="FD5570" s="67"/>
      <c r="FE5570" s="67"/>
      <c r="FF5570" s="64"/>
      <c r="FG5570" s="5"/>
      <c r="FH5570" s="69"/>
      <c r="FI5570" s="6"/>
      <c r="FJ5570" s="5"/>
      <c r="FK5570" s="25"/>
      <c r="FL5570" s="5"/>
    </row>
    <row r="5571" spans="40:168">
      <c r="AN5571" s="14"/>
      <c r="AO5571" s="14"/>
      <c r="AP5571" s="5"/>
      <c r="AQ5571" s="25"/>
      <c r="AR5571" s="25"/>
      <c r="AS5571" s="96"/>
      <c r="AT5571" s="83"/>
      <c r="AU5571" s="14"/>
      <c r="AX5571" s="83"/>
      <c r="AY5571" s="83"/>
      <c r="AZ5571" s="83"/>
      <c r="BA5571" s="83"/>
      <c r="BJ5571" s="54"/>
      <c r="BK5571" s="22"/>
      <c r="BL5571" s="24"/>
      <c r="BP5571" s="23"/>
      <c r="BQ5571" s="24"/>
      <c r="BR5571" s="22"/>
      <c r="BS5571" s="24"/>
      <c r="BT5571" s="24"/>
      <c r="BU5571" s="23"/>
      <c r="BV5571" s="26"/>
      <c r="BX5571" s="6"/>
      <c r="BY5571" s="24"/>
      <c r="BZ5571" s="109"/>
      <c r="CA5571" s="66"/>
      <c r="CB5571" s="5"/>
      <c r="CC5571" s="68"/>
      <c r="CD5571" s="67"/>
      <c r="CE5571" s="67"/>
      <c r="CF5571" s="64"/>
      <c r="CG5571" s="5"/>
      <c r="CH5571" s="69"/>
      <c r="CI5571" s="6"/>
      <c r="CJ5571" s="5"/>
      <c r="CK5571" s="25"/>
      <c r="CL5571" s="5"/>
      <c r="DN5571" s="14"/>
      <c r="DO5571" s="14"/>
      <c r="DP5571" s="5"/>
      <c r="DQ5571" s="25"/>
      <c r="DR5571" s="25"/>
      <c r="DS5571" s="96"/>
      <c r="DT5571" s="83"/>
      <c r="DU5571" s="14"/>
      <c r="DX5571" s="83"/>
      <c r="DY5571" s="83"/>
      <c r="DZ5571" s="83"/>
      <c r="EA5571" s="83"/>
      <c r="EJ5571" s="54"/>
      <c r="EK5571" s="22"/>
      <c r="EL5571" s="24"/>
      <c r="EP5571" s="23"/>
      <c r="EQ5571" s="24"/>
      <c r="ER5571" s="22"/>
      <c r="ES5571" s="24"/>
      <c r="ET5571" s="24"/>
      <c r="EU5571" s="23"/>
      <c r="EV5571" s="26"/>
      <c r="EX5571" s="6"/>
      <c r="EY5571" s="24"/>
      <c r="EZ5571" s="109"/>
      <c r="FA5571" s="66"/>
      <c r="FB5571" s="5"/>
      <c r="FC5571" s="68"/>
      <c r="FD5571" s="67"/>
      <c r="FE5571" s="67"/>
      <c r="FF5571" s="64"/>
      <c r="FG5571" s="5"/>
      <c r="FH5571" s="69"/>
      <c r="FI5571" s="6"/>
      <c r="FJ5571" s="5"/>
      <c r="FK5571" s="25"/>
      <c r="FL5571" s="5"/>
    </row>
    <row r="5572" spans="40:168">
      <c r="AN5572" s="14"/>
      <c r="AO5572" s="14"/>
      <c r="AP5572" s="5"/>
      <c r="AQ5572" s="25"/>
      <c r="AR5572" s="25"/>
      <c r="AS5572" s="96"/>
      <c r="AT5572" s="83"/>
      <c r="AU5572" s="14"/>
      <c r="AX5572" s="83"/>
      <c r="AY5572" s="83"/>
      <c r="AZ5572" s="83"/>
      <c r="BA5572" s="83"/>
      <c r="BJ5572" s="54"/>
      <c r="BK5572" s="22"/>
      <c r="BL5572" s="24"/>
      <c r="BP5572" s="23"/>
      <c r="BQ5572" s="24"/>
      <c r="BR5572" s="22"/>
      <c r="BS5572" s="24"/>
      <c r="BT5572" s="24"/>
      <c r="BU5572" s="23"/>
      <c r="BV5572" s="26"/>
      <c r="BX5572" s="6"/>
      <c r="BY5572" s="24"/>
      <c r="BZ5572" s="109"/>
      <c r="CA5572" s="66"/>
      <c r="CB5572" s="5"/>
      <c r="CC5572" s="68"/>
      <c r="CD5572" s="67"/>
      <c r="CE5572" s="67"/>
      <c r="CF5572" s="64"/>
      <c r="CG5572" s="5"/>
      <c r="CH5572" s="69"/>
      <c r="CI5572" s="6"/>
      <c r="CJ5572" s="5"/>
      <c r="CK5572" s="25"/>
      <c r="CL5572" s="5"/>
      <c r="DN5572" s="14"/>
      <c r="DO5572" s="14"/>
      <c r="DP5572" s="5"/>
      <c r="DQ5572" s="25"/>
      <c r="DR5572" s="25"/>
      <c r="DS5572" s="96"/>
      <c r="DT5572" s="83"/>
      <c r="DU5572" s="14"/>
      <c r="DX5572" s="83"/>
      <c r="DY5572" s="83"/>
      <c r="DZ5572" s="83"/>
      <c r="EA5572" s="83"/>
      <c r="EJ5572" s="54"/>
      <c r="EK5572" s="22"/>
      <c r="EL5572" s="24"/>
      <c r="EP5572" s="23"/>
      <c r="EQ5572" s="24"/>
      <c r="ER5572" s="22"/>
      <c r="ES5572" s="24"/>
      <c r="ET5572" s="24"/>
      <c r="EU5572" s="23"/>
      <c r="EV5572" s="26"/>
      <c r="EX5572" s="6"/>
      <c r="EY5572" s="24"/>
      <c r="EZ5572" s="109"/>
      <c r="FA5572" s="66"/>
      <c r="FB5572" s="5"/>
      <c r="FC5572" s="68"/>
      <c r="FD5572" s="67"/>
      <c r="FE5572" s="67"/>
      <c r="FF5572" s="64"/>
      <c r="FG5572" s="5"/>
      <c r="FH5572" s="69"/>
      <c r="FI5572" s="6"/>
      <c r="FJ5572" s="5"/>
      <c r="FK5572" s="25"/>
      <c r="FL5572" s="5"/>
    </row>
    <row r="5573" spans="40:168">
      <c r="AN5573" s="14"/>
      <c r="AO5573" s="14"/>
      <c r="AP5573" s="5"/>
      <c r="AQ5573" s="25"/>
      <c r="AR5573" s="25"/>
      <c r="AS5573" s="96"/>
      <c r="AT5573" s="83"/>
      <c r="AU5573" s="14"/>
      <c r="AX5573" s="83"/>
      <c r="AY5573" s="83"/>
      <c r="AZ5573" s="83"/>
      <c r="BA5573" s="83"/>
      <c r="BJ5573" s="54"/>
      <c r="BK5573" s="22"/>
      <c r="BL5573" s="24"/>
      <c r="BP5573" s="23"/>
      <c r="BQ5573" s="24"/>
      <c r="BR5573" s="22"/>
      <c r="BS5573" s="24"/>
      <c r="BT5573" s="24"/>
      <c r="BU5573" s="23"/>
      <c r="BV5573" s="26"/>
      <c r="BX5573" s="6"/>
      <c r="BY5573" s="24"/>
      <c r="BZ5573" s="109"/>
      <c r="CA5573" s="66"/>
      <c r="CB5573" s="5"/>
      <c r="CC5573" s="68"/>
      <c r="CD5573" s="67"/>
      <c r="CE5573" s="67"/>
      <c r="CF5573" s="64"/>
      <c r="CG5573" s="5"/>
      <c r="CH5573" s="69"/>
      <c r="CI5573" s="6"/>
      <c r="CJ5573" s="5"/>
      <c r="CK5573" s="25"/>
      <c r="CL5573" s="5"/>
      <c r="DN5573" s="14"/>
      <c r="DO5573" s="14"/>
      <c r="DP5573" s="5"/>
      <c r="DQ5573" s="25"/>
      <c r="DR5573" s="25"/>
      <c r="DS5573" s="96"/>
      <c r="DT5573" s="83"/>
      <c r="DU5573" s="14"/>
      <c r="DX5573" s="83"/>
      <c r="DY5573" s="83"/>
      <c r="DZ5573" s="83"/>
      <c r="EA5573" s="83"/>
      <c r="EJ5573" s="54"/>
      <c r="EK5573" s="22"/>
      <c r="EL5573" s="24"/>
      <c r="EP5573" s="23"/>
      <c r="EQ5573" s="24"/>
      <c r="ER5573" s="22"/>
      <c r="ES5573" s="24"/>
      <c r="ET5573" s="24"/>
      <c r="EU5573" s="23"/>
      <c r="EV5573" s="26"/>
      <c r="EX5573" s="6"/>
      <c r="EY5573" s="24"/>
      <c r="EZ5573" s="109"/>
      <c r="FA5573" s="66"/>
      <c r="FB5573" s="5"/>
      <c r="FC5573" s="68"/>
      <c r="FD5573" s="67"/>
      <c r="FE5573" s="67"/>
      <c r="FF5573" s="64"/>
      <c r="FG5573" s="5"/>
      <c r="FH5573" s="69"/>
      <c r="FI5573" s="6"/>
      <c r="FJ5573" s="5"/>
      <c r="FK5573" s="25"/>
      <c r="FL5573" s="5"/>
    </row>
    <row r="5574" spans="40:168">
      <c r="AN5574" s="14"/>
      <c r="AO5574" s="14"/>
      <c r="AP5574" s="5"/>
      <c r="AQ5574" s="25"/>
      <c r="AR5574" s="25"/>
      <c r="AS5574" s="96"/>
      <c r="AT5574" s="83"/>
      <c r="AU5574" s="14"/>
      <c r="AX5574" s="83"/>
      <c r="AY5574" s="83"/>
      <c r="AZ5574" s="83"/>
      <c r="BA5574" s="83"/>
      <c r="BJ5574" s="54"/>
      <c r="BK5574" s="22"/>
      <c r="BL5574" s="24"/>
      <c r="BP5574" s="23"/>
      <c r="BQ5574" s="24"/>
      <c r="BR5574" s="22"/>
      <c r="BS5574" s="24"/>
      <c r="BT5574" s="24"/>
      <c r="BU5574" s="23"/>
      <c r="BV5574" s="26"/>
      <c r="BX5574" s="6"/>
      <c r="BY5574" s="24"/>
      <c r="BZ5574" s="109"/>
      <c r="CA5574" s="66"/>
      <c r="CB5574" s="5"/>
      <c r="CC5574" s="68"/>
      <c r="CD5574" s="67"/>
      <c r="CE5574" s="67"/>
      <c r="CF5574" s="64"/>
      <c r="CG5574" s="5"/>
      <c r="CH5574" s="69"/>
      <c r="CI5574" s="6"/>
      <c r="CJ5574" s="5"/>
      <c r="CK5574" s="25"/>
      <c r="CL5574" s="5"/>
      <c r="DN5574" s="14"/>
      <c r="DO5574" s="14"/>
      <c r="DP5574" s="5"/>
      <c r="DQ5574" s="25"/>
      <c r="DR5574" s="25"/>
      <c r="DS5574" s="96"/>
      <c r="DT5574" s="83"/>
      <c r="DU5574" s="14"/>
      <c r="DX5574" s="83"/>
      <c r="DY5574" s="83"/>
      <c r="DZ5574" s="83"/>
      <c r="EA5574" s="83"/>
      <c r="EJ5574" s="54"/>
      <c r="EK5574" s="22"/>
      <c r="EL5574" s="24"/>
      <c r="EP5574" s="23"/>
      <c r="EQ5574" s="24"/>
      <c r="ER5574" s="22"/>
      <c r="ES5574" s="24"/>
      <c r="ET5574" s="24"/>
      <c r="EU5574" s="23"/>
      <c r="EV5574" s="26"/>
      <c r="EX5574" s="6"/>
      <c r="EY5574" s="24"/>
      <c r="EZ5574" s="109"/>
      <c r="FA5574" s="66"/>
      <c r="FB5574" s="5"/>
      <c r="FC5574" s="68"/>
      <c r="FD5574" s="67"/>
      <c r="FE5574" s="67"/>
      <c r="FF5574" s="64"/>
      <c r="FG5574" s="5"/>
      <c r="FH5574" s="69"/>
      <c r="FI5574" s="6"/>
      <c r="FJ5574" s="5"/>
      <c r="FK5574" s="25"/>
      <c r="FL5574" s="5"/>
    </row>
    <row r="5575" spans="40:168">
      <c r="AN5575" s="14"/>
      <c r="AO5575" s="14"/>
      <c r="AP5575" s="5"/>
      <c r="AQ5575" s="25"/>
      <c r="AR5575" s="25"/>
      <c r="AS5575" s="96"/>
      <c r="AT5575" s="83"/>
      <c r="AU5575" s="14"/>
      <c r="AX5575" s="83"/>
      <c r="AY5575" s="83"/>
      <c r="AZ5575" s="83"/>
      <c r="BA5575" s="83"/>
      <c r="BJ5575" s="54"/>
      <c r="BK5575" s="22"/>
      <c r="BL5575" s="24"/>
      <c r="BP5575" s="23"/>
      <c r="BQ5575" s="24"/>
      <c r="BR5575" s="22"/>
      <c r="BS5575" s="24"/>
      <c r="BT5575" s="24"/>
      <c r="BU5575" s="23"/>
      <c r="BV5575" s="26"/>
      <c r="BX5575" s="6"/>
      <c r="BY5575" s="24"/>
      <c r="BZ5575" s="109"/>
      <c r="CA5575" s="66"/>
      <c r="CB5575" s="5"/>
      <c r="CC5575" s="68"/>
      <c r="CD5575" s="67"/>
      <c r="CE5575" s="67"/>
      <c r="CF5575" s="64"/>
      <c r="CG5575" s="5"/>
      <c r="CH5575" s="69"/>
      <c r="CI5575" s="6"/>
      <c r="CJ5575" s="5"/>
      <c r="CK5575" s="25"/>
      <c r="CL5575" s="5"/>
      <c r="DN5575" s="14"/>
      <c r="DO5575" s="14"/>
      <c r="DP5575" s="5"/>
      <c r="DQ5575" s="25"/>
      <c r="DR5575" s="25"/>
      <c r="DS5575" s="96"/>
      <c r="DT5575" s="83"/>
      <c r="DU5575" s="14"/>
      <c r="DX5575" s="83"/>
      <c r="DY5575" s="83"/>
      <c r="DZ5575" s="83"/>
      <c r="EA5575" s="83"/>
      <c r="EJ5575" s="54"/>
      <c r="EK5575" s="22"/>
      <c r="EL5575" s="24"/>
      <c r="EP5575" s="23"/>
      <c r="EQ5575" s="24"/>
      <c r="ER5575" s="22"/>
      <c r="ES5575" s="24"/>
      <c r="ET5575" s="24"/>
      <c r="EU5575" s="23"/>
      <c r="EV5575" s="26"/>
      <c r="EX5575" s="6"/>
      <c r="EY5575" s="24"/>
      <c r="EZ5575" s="109"/>
      <c r="FA5575" s="66"/>
      <c r="FB5575" s="5"/>
      <c r="FC5575" s="68"/>
      <c r="FD5575" s="67"/>
      <c r="FE5575" s="67"/>
      <c r="FF5575" s="64"/>
      <c r="FG5575" s="5"/>
      <c r="FH5575" s="69"/>
      <c r="FI5575" s="6"/>
      <c r="FJ5575" s="5"/>
      <c r="FK5575" s="25"/>
      <c r="FL5575" s="5"/>
    </row>
    <row r="5576" spans="40:168">
      <c r="AN5576" s="14"/>
      <c r="AO5576" s="14"/>
      <c r="AP5576" s="5"/>
      <c r="AQ5576" s="25"/>
      <c r="AR5576" s="25"/>
      <c r="AS5576" s="96"/>
      <c r="AT5576" s="83"/>
      <c r="AU5576" s="14"/>
      <c r="AX5576" s="83"/>
      <c r="AY5576" s="83"/>
      <c r="AZ5576" s="83"/>
      <c r="BA5576" s="83"/>
      <c r="BJ5576" s="54"/>
      <c r="BK5576" s="22"/>
      <c r="BL5576" s="24"/>
      <c r="BP5576" s="23"/>
      <c r="BQ5576" s="24"/>
      <c r="BR5576" s="22"/>
      <c r="BS5576" s="24"/>
      <c r="BT5576" s="24"/>
      <c r="BU5576" s="23"/>
      <c r="BV5576" s="26"/>
      <c r="BX5576" s="6"/>
      <c r="BY5576" s="24"/>
      <c r="BZ5576" s="109"/>
      <c r="CA5576" s="66"/>
      <c r="CB5576" s="5"/>
      <c r="CC5576" s="68"/>
      <c r="CD5576" s="67"/>
      <c r="CE5576" s="67"/>
      <c r="CF5576" s="64"/>
      <c r="CG5576" s="5"/>
      <c r="CH5576" s="69"/>
      <c r="CI5576" s="6"/>
      <c r="CJ5576" s="5"/>
      <c r="CK5576" s="25"/>
      <c r="CL5576" s="5"/>
      <c r="DN5576" s="14"/>
      <c r="DO5576" s="14"/>
      <c r="DP5576" s="5"/>
      <c r="DQ5576" s="25"/>
      <c r="DR5576" s="25"/>
      <c r="DS5576" s="96"/>
      <c r="DT5576" s="83"/>
      <c r="DU5576" s="14"/>
      <c r="DX5576" s="83"/>
      <c r="DY5576" s="83"/>
      <c r="DZ5576" s="83"/>
      <c r="EA5576" s="83"/>
      <c r="EJ5576" s="54"/>
      <c r="EK5576" s="22"/>
      <c r="EL5576" s="24"/>
      <c r="EP5576" s="23"/>
      <c r="EQ5576" s="24"/>
      <c r="ER5576" s="22"/>
      <c r="ES5576" s="24"/>
      <c r="ET5576" s="24"/>
      <c r="EU5576" s="23"/>
      <c r="EV5576" s="26"/>
      <c r="EX5576" s="6"/>
      <c r="EY5576" s="24"/>
      <c r="EZ5576" s="109"/>
      <c r="FA5576" s="66"/>
      <c r="FB5576" s="5"/>
      <c r="FC5576" s="68"/>
      <c r="FD5576" s="67"/>
      <c r="FE5576" s="67"/>
      <c r="FF5576" s="64"/>
      <c r="FG5576" s="5"/>
      <c r="FH5576" s="69"/>
      <c r="FI5576" s="6"/>
      <c r="FJ5576" s="5"/>
      <c r="FK5576" s="25"/>
      <c r="FL5576" s="5"/>
    </row>
    <row r="5577" spans="40:168">
      <c r="AN5577" s="14"/>
      <c r="AO5577" s="14"/>
      <c r="AP5577" s="5"/>
      <c r="AQ5577" s="25"/>
      <c r="AR5577" s="25"/>
      <c r="AS5577" s="96"/>
      <c r="AT5577" s="83"/>
      <c r="AU5577" s="14"/>
      <c r="AX5577" s="83"/>
      <c r="AY5577" s="83"/>
      <c r="AZ5577" s="83"/>
      <c r="BA5577" s="83"/>
      <c r="BJ5577" s="54"/>
      <c r="BK5577" s="22"/>
      <c r="BL5577" s="24"/>
      <c r="BP5577" s="23"/>
      <c r="BQ5577" s="24"/>
      <c r="BR5577" s="22"/>
      <c r="BS5577" s="24"/>
      <c r="BT5577" s="24"/>
      <c r="BU5577" s="23"/>
      <c r="BV5577" s="26"/>
      <c r="BX5577" s="6"/>
      <c r="BY5577" s="24"/>
      <c r="BZ5577" s="109"/>
      <c r="CA5577" s="66"/>
      <c r="CB5577" s="5"/>
      <c r="CC5577" s="68"/>
      <c r="CD5577" s="67"/>
      <c r="CE5577" s="67"/>
      <c r="CF5577" s="64"/>
      <c r="CG5577" s="5"/>
      <c r="CH5577" s="69"/>
      <c r="CI5577" s="6"/>
      <c r="CJ5577" s="5"/>
      <c r="CK5577" s="25"/>
      <c r="CL5577" s="5"/>
      <c r="DN5577" s="14"/>
      <c r="DO5577" s="14"/>
      <c r="DP5577" s="5"/>
      <c r="DQ5577" s="25"/>
      <c r="DR5577" s="25"/>
      <c r="DS5577" s="96"/>
      <c r="DT5577" s="83"/>
      <c r="DU5577" s="14"/>
      <c r="DX5577" s="83"/>
      <c r="DY5577" s="83"/>
      <c r="DZ5577" s="83"/>
      <c r="EA5577" s="83"/>
      <c r="EJ5577" s="54"/>
      <c r="EK5577" s="22"/>
      <c r="EL5577" s="24"/>
      <c r="EP5577" s="23"/>
      <c r="EQ5577" s="24"/>
      <c r="ER5577" s="22"/>
      <c r="ES5577" s="24"/>
      <c r="ET5577" s="24"/>
      <c r="EU5577" s="23"/>
      <c r="EV5577" s="26"/>
      <c r="EX5577" s="6"/>
      <c r="EY5577" s="24"/>
      <c r="EZ5577" s="109"/>
      <c r="FA5577" s="66"/>
      <c r="FB5577" s="5"/>
      <c r="FC5577" s="68"/>
      <c r="FD5577" s="67"/>
      <c r="FE5577" s="67"/>
      <c r="FF5577" s="64"/>
      <c r="FG5577" s="5"/>
      <c r="FH5577" s="69"/>
      <c r="FI5577" s="6"/>
      <c r="FJ5577" s="5"/>
      <c r="FK5577" s="25"/>
      <c r="FL5577" s="5"/>
    </row>
    <row r="5578" spans="40:168">
      <c r="AN5578" s="14"/>
      <c r="AO5578" s="14"/>
      <c r="AP5578" s="5"/>
      <c r="AQ5578" s="25"/>
      <c r="AR5578" s="25"/>
      <c r="AS5578" s="96"/>
      <c r="AT5578" s="83"/>
      <c r="AU5578" s="14"/>
      <c r="AX5578" s="83"/>
      <c r="AY5578" s="83"/>
      <c r="AZ5578" s="83"/>
      <c r="BA5578" s="83"/>
      <c r="BJ5578" s="54"/>
      <c r="BK5578" s="22"/>
      <c r="BL5578" s="24"/>
      <c r="BP5578" s="23"/>
      <c r="BQ5578" s="24"/>
      <c r="BR5578" s="22"/>
      <c r="BS5578" s="24"/>
      <c r="BT5578" s="24"/>
      <c r="BU5578" s="23"/>
      <c r="BV5578" s="26"/>
      <c r="BX5578" s="6"/>
      <c r="BY5578" s="24"/>
      <c r="BZ5578" s="109"/>
      <c r="CA5578" s="66"/>
      <c r="CB5578" s="5"/>
      <c r="CC5578" s="68"/>
      <c r="CD5578" s="67"/>
      <c r="CE5578" s="67"/>
      <c r="CF5578" s="64"/>
      <c r="CG5578" s="5"/>
      <c r="CH5578" s="69"/>
      <c r="CI5578" s="6"/>
      <c r="CJ5578" s="5"/>
      <c r="CK5578" s="25"/>
      <c r="CL5578" s="5"/>
      <c r="DN5578" s="14"/>
      <c r="DO5578" s="14"/>
      <c r="DP5578" s="5"/>
      <c r="DQ5578" s="25"/>
      <c r="DR5578" s="25"/>
      <c r="DS5578" s="96"/>
      <c r="DT5578" s="83"/>
      <c r="DU5578" s="14"/>
      <c r="DX5578" s="83"/>
      <c r="DY5578" s="83"/>
      <c r="DZ5578" s="83"/>
      <c r="EA5578" s="83"/>
      <c r="EJ5578" s="54"/>
      <c r="EK5578" s="22"/>
      <c r="EL5578" s="24"/>
      <c r="EP5578" s="23"/>
      <c r="EQ5578" s="24"/>
      <c r="ER5578" s="22"/>
      <c r="ES5578" s="24"/>
      <c r="ET5578" s="24"/>
      <c r="EU5578" s="23"/>
      <c r="EV5578" s="26"/>
      <c r="EX5578" s="6"/>
      <c r="EY5578" s="24"/>
      <c r="EZ5578" s="109"/>
      <c r="FA5578" s="66"/>
      <c r="FB5578" s="5"/>
      <c r="FC5578" s="68"/>
      <c r="FD5578" s="67"/>
      <c r="FE5578" s="67"/>
      <c r="FF5578" s="64"/>
      <c r="FG5578" s="5"/>
      <c r="FH5578" s="69"/>
      <c r="FI5578" s="6"/>
      <c r="FJ5578" s="5"/>
      <c r="FK5578" s="25"/>
      <c r="FL5578" s="5"/>
    </row>
    <row r="5579" spans="40:168">
      <c r="AN5579" s="14"/>
      <c r="AO5579" s="14"/>
      <c r="AP5579" s="5"/>
      <c r="AQ5579" s="25"/>
      <c r="AR5579" s="25"/>
      <c r="AS5579" s="96"/>
      <c r="AT5579" s="83"/>
      <c r="AU5579" s="14"/>
      <c r="AX5579" s="83"/>
      <c r="AY5579" s="83"/>
      <c r="AZ5579" s="83"/>
      <c r="BA5579" s="83"/>
      <c r="BJ5579" s="54"/>
      <c r="BK5579" s="22"/>
      <c r="BL5579" s="24"/>
      <c r="BP5579" s="23"/>
      <c r="BQ5579" s="24"/>
      <c r="BR5579" s="22"/>
      <c r="BS5579" s="24"/>
      <c r="BT5579" s="24"/>
      <c r="BU5579" s="23"/>
      <c r="BV5579" s="26"/>
      <c r="BX5579" s="6"/>
      <c r="BY5579" s="24"/>
      <c r="BZ5579" s="109"/>
      <c r="CA5579" s="66"/>
      <c r="CB5579" s="5"/>
      <c r="CC5579" s="68"/>
      <c r="CD5579" s="67"/>
      <c r="CE5579" s="67"/>
      <c r="CF5579" s="64"/>
      <c r="CG5579" s="5"/>
      <c r="CH5579" s="69"/>
      <c r="CI5579" s="6"/>
      <c r="CJ5579" s="5"/>
      <c r="CK5579" s="25"/>
      <c r="CL5579" s="5"/>
      <c r="DN5579" s="14"/>
      <c r="DO5579" s="14"/>
      <c r="DP5579" s="5"/>
      <c r="DQ5579" s="25"/>
      <c r="DR5579" s="25"/>
      <c r="DS5579" s="96"/>
      <c r="DT5579" s="83"/>
      <c r="DU5579" s="14"/>
      <c r="DX5579" s="83"/>
      <c r="DY5579" s="83"/>
      <c r="DZ5579" s="83"/>
      <c r="EA5579" s="83"/>
      <c r="EJ5579" s="54"/>
      <c r="EK5579" s="22"/>
      <c r="EL5579" s="24"/>
      <c r="EP5579" s="23"/>
      <c r="EQ5579" s="24"/>
      <c r="ER5579" s="22"/>
      <c r="ES5579" s="24"/>
      <c r="ET5579" s="24"/>
      <c r="EU5579" s="23"/>
      <c r="EV5579" s="26"/>
      <c r="EX5579" s="6"/>
      <c r="EY5579" s="24"/>
      <c r="EZ5579" s="109"/>
      <c r="FA5579" s="66"/>
      <c r="FB5579" s="5"/>
      <c r="FC5579" s="68"/>
      <c r="FD5579" s="67"/>
      <c r="FE5579" s="67"/>
      <c r="FF5579" s="64"/>
      <c r="FG5579" s="5"/>
      <c r="FH5579" s="69"/>
      <c r="FI5579" s="6"/>
      <c r="FJ5579" s="5"/>
      <c r="FK5579" s="25"/>
      <c r="FL5579" s="5"/>
    </row>
    <row r="5580" spans="40:168">
      <c r="AN5580" s="14"/>
      <c r="AO5580" s="14"/>
      <c r="AP5580" s="5"/>
      <c r="AQ5580" s="25"/>
      <c r="AR5580" s="25"/>
      <c r="AS5580" s="96"/>
      <c r="AT5580" s="83"/>
      <c r="AU5580" s="14"/>
      <c r="AX5580" s="83"/>
      <c r="AY5580" s="83"/>
      <c r="AZ5580" s="83"/>
      <c r="BA5580" s="83"/>
      <c r="BJ5580" s="54"/>
      <c r="BK5580" s="22"/>
      <c r="BL5580" s="24"/>
      <c r="BP5580" s="23"/>
      <c r="BQ5580" s="24"/>
      <c r="BR5580" s="22"/>
      <c r="BS5580" s="24"/>
      <c r="BT5580" s="24"/>
      <c r="BU5580" s="23"/>
      <c r="BV5580" s="26"/>
      <c r="BX5580" s="6"/>
      <c r="BY5580" s="24"/>
      <c r="BZ5580" s="109"/>
      <c r="CA5580" s="66"/>
      <c r="CB5580" s="5"/>
      <c r="CC5580" s="68"/>
      <c r="CD5580" s="67"/>
      <c r="CE5580" s="67"/>
      <c r="CF5580" s="64"/>
      <c r="CG5580" s="5"/>
      <c r="CH5580" s="69"/>
      <c r="CI5580" s="6"/>
      <c r="CJ5580" s="5"/>
      <c r="CK5580" s="25"/>
      <c r="CL5580" s="5"/>
      <c r="DN5580" s="14"/>
      <c r="DO5580" s="14"/>
      <c r="DP5580" s="5"/>
      <c r="DQ5580" s="25"/>
      <c r="DR5580" s="25"/>
      <c r="DS5580" s="96"/>
      <c r="DT5580" s="83"/>
      <c r="DU5580" s="14"/>
      <c r="DX5580" s="83"/>
      <c r="DY5580" s="83"/>
      <c r="DZ5580" s="83"/>
      <c r="EA5580" s="83"/>
      <c r="EJ5580" s="54"/>
      <c r="EK5580" s="22"/>
      <c r="EL5580" s="24"/>
      <c r="EP5580" s="23"/>
      <c r="EQ5580" s="24"/>
      <c r="ER5580" s="22"/>
      <c r="ES5580" s="24"/>
      <c r="ET5580" s="24"/>
      <c r="EU5580" s="23"/>
      <c r="EV5580" s="26"/>
      <c r="EX5580" s="6"/>
      <c r="EY5580" s="24"/>
      <c r="EZ5580" s="109"/>
      <c r="FA5580" s="66"/>
      <c r="FB5580" s="5"/>
      <c r="FC5580" s="68"/>
      <c r="FD5580" s="67"/>
      <c r="FE5580" s="67"/>
      <c r="FF5580" s="64"/>
      <c r="FG5580" s="5"/>
      <c r="FH5580" s="69"/>
      <c r="FI5580" s="6"/>
      <c r="FJ5580" s="5"/>
      <c r="FK5580" s="25"/>
      <c r="FL5580" s="5"/>
    </row>
    <row r="5581" spans="40:168">
      <c r="AN5581" s="14"/>
      <c r="AO5581" s="14"/>
      <c r="AP5581" s="5"/>
      <c r="AQ5581" s="25"/>
      <c r="AR5581" s="25"/>
      <c r="AS5581" s="96"/>
      <c r="AT5581" s="83"/>
      <c r="AU5581" s="14"/>
      <c r="AX5581" s="83"/>
      <c r="AY5581" s="83"/>
      <c r="AZ5581" s="83"/>
      <c r="BA5581" s="83"/>
      <c r="BJ5581" s="54"/>
      <c r="BK5581" s="22"/>
      <c r="BL5581" s="24"/>
      <c r="BP5581" s="23"/>
      <c r="BQ5581" s="24"/>
      <c r="BR5581" s="22"/>
      <c r="BS5581" s="24"/>
      <c r="BT5581" s="24"/>
      <c r="BU5581" s="23"/>
      <c r="BV5581" s="26"/>
      <c r="BX5581" s="6"/>
      <c r="BY5581" s="24"/>
      <c r="BZ5581" s="109"/>
      <c r="CA5581" s="66"/>
      <c r="CB5581" s="5"/>
      <c r="CC5581" s="68"/>
      <c r="CD5581" s="67"/>
      <c r="CE5581" s="67"/>
      <c r="CF5581" s="64"/>
      <c r="CG5581" s="5"/>
      <c r="CH5581" s="69"/>
      <c r="CI5581" s="6"/>
      <c r="CJ5581" s="5"/>
      <c r="CK5581" s="25"/>
      <c r="CL5581" s="5"/>
      <c r="DN5581" s="14"/>
      <c r="DO5581" s="14"/>
      <c r="DP5581" s="5"/>
      <c r="DQ5581" s="25"/>
      <c r="DR5581" s="25"/>
      <c r="DS5581" s="96"/>
      <c r="DT5581" s="83"/>
      <c r="DU5581" s="14"/>
      <c r="DX5581" s="83"/>
      <c r="DY5581" s="83"/>
      <c r="DZ5581" s="83"/>
      <c r="EA5581" s="83"/>
      <c r="EJ5581" s="54"/>
      <c r="EK5581" s="22"/>
      <c r="EL5581" s="24"/>
      <c r="EP5581" s="23"/>
      <c r="EQ5581" s="24"/>
      <c r="ER5581" s="22"/>
      <c r="ES5581" s="24"/>
      <c r="ET5581" s="24"/>
      <c r="EU5581" s="23"/>
      <c r="EV5581" s="26"/>
      <c r="EX5581" s="6"/>
      <c r="EY5581" s="24"/>
      <c r="EZ5581" s="109"/>
      <c r="FA5581" s="66"/>
      <c r="FB5581" s="5"/>
      <c r="FC5581" s="68"/>
      <c r="FD5581" s="67"/>
      <c r="FE5581" s="67"/>
      <c r="FF5581" s="64"/>
      <c r="FG5581" s="5"/>
      <c r="FH5581" s="69"/>
      <c r="FI5581" s="6"/>
      <c r="FJ5581" s="5"/>
      <c r="FK5581" s="25"/>
      <c r="FL5581" s="5"/>
    </row>
    <row r="5582" spans="40:168">
      <c r="AN5582" s="14"/>
      <c r="AO5582" s="14"/>
      <c r="AP5582" s="5"/>
      <c r="AQ5582" s="25"/>
      <c r="AR5582" s="25"/>
      <c r="AS5582" s="96"/>
      <c r="AT5582" s="83"/>
      <c r="AU5582" s="14"/>
      <c r="AX5582" s="83"/>
      <c r="AY5582" s="83"/>
      <c r="AZ5582" s="83"/>
      <c r="BA5582" s="83"/>
      <c r="BJ5582" s="54"/>
      <c r="BK5582" s="22"/>
      <c r="BL5582" s="24"/>
      <c r="BP5582" s="23"/>
      <c r="BQ5582" s="24"/>
      <c r="BR5582" s="22"/>
      <c r="BS5582" s="24"/>
      <c r="BT5582" s="24"/>
      <c r="BU5582" s="23"/>
      <c r="BV5582" s="26"/>
      <c r="BX5582" s="6"/>
      <c r="BY5582" s="24"/>
      <c r="BZ5582" s="109"/>
      <c r="CA5582" s="66"/>
      <c r="CB5582" s="5"/>
      <c r="CC5582" s="68"/>
      <c r="CD5582" s="67"/>
      <c r="CE5582" s="67"/>
      <c r="CF5582" s="64"/>
      <c r="CG5582" s="5"/>
      <c r="CH5582" s="69"/>
      <c r="CI5582" s="6"/>
      <c r="CJ5582" s="5"/>
      <c r="CK5582" s="25"/>
      <c r="CL5582" s="5"/>
      <c r="DN5582" s="14"/>
      <c r="DO5582" s="14"/>
      <c r="DP5582" s="5"/>
      <c r="DQ5582" s="25"/>
      <c r="DR5582" s="25"/>
      <c r="DS5582" s="96"/>
      <c r="DT5582" s="83"/>
      <c r="DU5582" s="14"/>
      <c r="DX5582" s="83"/>
      <c r="DY5582" s="83"/>
      <c r="DZ5582" s="83"/>
      <c r="EA5582" s="83"/>
      <c r="EJ5582" s="54"/>
      <c r="EK5582" s="22"/>
      <c r="EL5582" s="24"/>
      <c r="EP5582" s="23"/>
      <c r="EQ5582" s="24"/>
      <c r="ER5582" s="22"/>
      <c r="ES5582" s="24"/>
      <c r="ET5582" s="24"/>
      <c r="EU5582" s="23"/>
      <c r="EV5582" s="26"/>
      <c r="EX5582" s="6"/>
      <c r="EY5582" s="24"/>
      <c r="EZ5582" s="109"/>
      <c r="FA5582" s="66"/>
      <c r="FB5582" s="5"/>
      <c r="FC5582" s="68"/>
      <c r="FD5582" s="67"/>
      <c r="FE5582" s="67"/>
      <c r="FF5582" s="64"/>
      <c r="FG5582" s="5"/>
      <c r="FH5582" s="69"/>
      <c r="FI5582" s="6"/>
      <c r="FJ5582" s="5"/>
      <c r="FK5582" s="25"/>
      <c r="FL5582" s="5"/>
    </row>
    <row r="5583" spans="40:168">
      <c r="AN5583" s="14"/>
      <c r="AO5583" s="14"/>
      <c r="AP5583" s="5"/>
      <c r="AQ5583" s="25"/>
      <c r="AR5583" s="25"/>
      <c r="AS5583" s="96"/>
      <c r="AT5583" s="83"/>
      <c r="AU5583" s="14"/>
      <c r="AX5583" s="83"/>
      <c r="AY5583" s="83"/>
      <c r="AZ5583" s="83"/>
      <c r="BA5583" s="83"/>
      <c r="BJ5583" s="54"/>
      <c r="BK5583" s="22"/>
      <c r="BL5583" s="24"/>
      <c r="BP5583" s="23"/>
      <c r="BQ5583" s="24"/>
      <c r="BR5583" s="22"/>
      <c r="BS5583" s="24"/>
      <c r="BT5583" s="24"/>
      <c r="BU5583" s="23"/>
      <c r="BV5583" s="26"/>
      <c r="BX5583" s="6"/>
      <c r="BY5583" s="24"/>
      <c r="BZ5583" s="109"/>
      <c r="CA5583" s="66"/>
      <c r="CB5583" s="5"/>
      <c r="CC5583" s="68"/>
      <c r="CD5583" s="67"/>
      <c r="CE5583" s="67"/>
      <c r="CF5583" s="64"/>
      <c r="CG5583" s="5"/>
      <c r="CH5583" s="69"/>
      <c r="CI5583" s="6"/>
      <c r="CJ5583" s="5"/>
      <c r="CK5583" s="25"/>
      <c r="CL5583" s="5"/>
      <c r="DN5583" s="14"/>
      <c r="DO5583" s="14"/>
      <c r="DP5583" s="5"/>
      <c r="DQ5583" s="25"/>
      <c r="DR5583" s="25"/>
      <c r="DS5583" s="96"/>
      <c r="DT5583" s="83"/>
      <c r="DU5583" s="14"/>
      <c r="DX5583" s="83"/>
      <c r="DY5583" s="83"/>
      <c r="DZ5583" s="83"/>
      <c r="EA5583" s="83"/>
      <c r="EJ5583" s="54"/>
      <c r="EK5583" s="22"/>
      <c r="EL5583" s="24"/>
      <c r="EP5583" s="23"/>
      <c r="EQ5583" s="24"/>
      <c r="ER5583" s="22"/>
      <c r="ES5583" s="24"/>
      <c r="ET5583" s="24"/>
      <c r="EU5583" s="23"/>
      <c r="EV5583" s="26"/>
      <c r="EX5583" s="6"/>
      <c r="EY5583" s="24"/>
      <c r="EZ5583" s="109"/>
      <c r="FA5583" s="66"/>
      <c r="FB5583" s="5"/>
      <c r="FC5583" s="68"/>
      <c r="FD5583" s="67"/>
      <c r="FE5583" s="67"/>
      <c r="FF5583" s="64"/>
      <c r="FG5583" s="5"/>
      <c r="FH5583" s="69"/>
      <c r="FI5583" s="6"/>
      <c r="FJ5583" s="5"/>
      <c r="FK5583" s="25"/>
      <c r="FL5583" s="5"/>
    </row>
    <row r="5584" spans="40:168">
      <c r="AN5584" s="14"/>
      <c r="AO5584" s="14"/>
      <c r="AP5584" s="5"/>
      <c r="AQ5584" s="25"/>
      <c r="AR5584" s="25"/>
      <c r="AS5584" s="96"/>
      <c r="AT5584" s="83"/>
      <c r="AU5584" s="14"/>
      <c r="AX5584" s="83"/>
      <c r="AY5584" s="83"/>
      <c r="AZ5584" s="83"/>
      <c r="BA5584" s="83"/>
      <c r="BJ5584" s="54"/>
      <c r="BK5584" s="22"/>
      <c r="BL5584" s="24"/>
      <c r="BP5584" s="23"/>
      <c r="BQ5584" s="24"/>
      <c r="BR5584" s="22"/>
      <c r="BS5584" s="24"/>
      <c r="BT5584" s="24"/>
      <c r="BU5584" s="23"/>
      <c r="BV5584" s="26"/>
      <c r="BX5584" s="6"/>
      <c r="BY5584" s="24"/>
      <c r="BZ5584" s="109"/>
      <c r="CA5584" s="66"/>
      <c r="CB5584" s="5"/>
      <c r="CC5584" s="68"/>
      <c r="CD5584" s="67"/>
      <c r="CE5584" s="67"/>
      <c r="CF5584" s="64"/>
      <c r="CG5584" s="5"/>
      <c r="CH5584" s="69"/>
      <c r="CI5584" s="6"/>
      <c r="CJ5584" s="5"/>
      <c r="CK5584" s="25"/>
      <c r="CL5584" s="5"/>
      <c r="DN5584" s="14"/>
      <c r="DO5584" s="14"/>
      <c r="DP5584" s="5"/>
      <c r="DQ5584" s="25"/>
      <c r="DR5584" s="25"/>
      <c r="DS5584" s="96"/>
      <c r="DT5584" s="83"/>
      <c r="DU5584" s="14"/>
      <c r="DX5584" s="83"/>
      <c r="DY5584" s="83"/>
      <c r="DZ5584" s="83"/>
      <c r="EA5584" s="83"/>
      <c r="EJ5584" s="54"/>
      <c r="EK5584" s="22"/>
      <c r="EL5584" s="24"/>
      <c r="EP5584" s="23"/>
      <c r="EQ5584" s="24"/>
      <c r="ER5584" s="22"/>
      <c r="ES5584" s="24"/>
      <c r="ET5584" s="24"/>
      <c r="EU5584" s="23"/>
      <c r="EV5584" s="26"/>
      <c r="EX5584" s="6"/>
      <c r="EY5584" s="24"/>
      <c r="EZ5584" s="109"/>
      <c r="FA5584" s="66"/>
      <c r="FB5584" s="5"/>
      <c r="FC5584" s="68"/>
      <c r="FD5584" s="67"/>
      <c r="FE5584" s="67"/>
      <c r="FF5584" s="64"/>
      <c r="FG5584" s="5"/>
      <c r="FH5584" s="69"/>
      <c r="FI5584" s="6"/>
      <c r="FJ5584" s="5"/>
      <c r="FK5584" s="25"/>
      <c r="FL5584" s="5"/>
    </row>
    <row r="5585" spans="40:168">
      <c r="AN5585" s="14"/>
      <c r="AO5585" s="14"/>
      <c r="AP5585" s="5"/>
      <c r="AQ5585" s="25"/>
      <c r="AR5585" s="25"/>
      <c r="AS5585" s="96"/>
      <c r="AT5585" s="83"/>
      <c r="AU5585" s="14"/>
      <c r="AX5585" s="83"/>
      <c r="AY5585" s="83"/>
      <c r="AZ5585" s="83"/>
      <c r="BA5585" s="83"/>
      <c r="BJ5585" s="54"/>
      <c r="BK5585" s="22"/>
      <c r="BL5585" s="24"/>
      <c r="BP5585" s="23"/>
      <c r="BQ5585" s="24"/>
      <c r="BR5585" s="22"/>
      <c r="BS5585" s="24"/>
      <c r="BT5585" s="24"/>
      <c r="BU5585" s="23"/>
      <c r="BV5585" s="26"/>
      <c r="BX5585" s="6"/>
      <c r="BY5585" s="24"/>
      <c r="BZ5585" s="109"/>
      <c r="CA5585" s="66"/>
      <c r="CB5585" s="5"/>
      <c r="CC5585" s="68"/>
      <c r="CD5585" s="67"/>
      <c r="CE5585" s="67"/>
      <c r="CF5585" s="64"/>
      <c r="CG5585" s="5"/>
      <c r="CH5585" s="69"/>
      <c r="CI5585" s="6"/>
      <c r="CJ5585" s="5"/>
      <c r="CK5585" s="25"/>
      <c r="CL5585" s="5"/>
      <c r="DN5585" s="14"/>
      <c r="DO5585" s="14"/>
      <c r="DP5585" s="5"/>
      <c r="DQ5585" s="25"/>
      <c r="DR5585" s="25"/>
      <c r="DS5585" s="96"/>
      <c r="DT5585" s="83"/>
      <c r="DU5585" s="14"/>
      <c r="DX5585" s="83"/>
      <c r="DY5585" s="83"/>
      <c r="DZ5585" s="83"/>
      <c r="EA5585" s="83"/>
      <c r="EJ5585" s="54"/>
      <c r="EK5585" s="22"/>
      <c r="EL5585" s="24"/>
      <c r="EP5585" s="23"/>
      <c r="EQ5585" s="24"/>
      <c r="ER5585" s="22"/>
      <c r="ES5585" s="24"/>
      <c r="ET5585" s="24"/>
      <c r="EU5585" s="23"/>
      <c r="EV5585" s="26"/>
      <c r="EX5585" s="6"/>
      <c r="EY5585" s="24"/>
      <c r="EZ5585" s="109"/>
      <c r="FA5585" s="66"/>
      <c r="FB5585" s="5"/>
      <c r="FC5585" s="68"/>
      <c r="FD5585" s="67"/>
      <c r="FE5585" s="67"/>
      <c r="FF5585" s="64"/>
      <c r="FG5585" s="5"/>
      <c r="FH5585" s="69"/>
      <c r="FI5585" s="6"/>
      <c r="FJ5585" s="5"/>
      <c r="FK5585" s="25"/>
      <c r="FL5585" s="5"/>
    </row>
    <row r="5586" spans="40:168">
      <c r="AN5586" s="14"/>
      <c r="AO5586" s="14"/>
      <c r="AP5586" s="5"/>
      <c r="AQ5586" s="25"/>
      <c r="AR5586" s="25"/>
      <c r="AS5586" s="96"/>
      <c r="AT5586" s="83"/>
      <c r="AU5586" s="14"/>
      <c r="AX5586" s="83"/>
      <c r="AY5586" s="83"/>
      <c r="AZ5586" s="83"/>
      <c r="BA5586" s="83"/>
      <c r="BJ5586" s="54"/>
      <c r="BK5586" s="22"/>
      <c r="BL5586" s="24"/>
      <c r="BP5586" s="23"/>
      <c r="BQ5586" s="24"/>
      <c r="BR5586" s="22"/>
      <c r="BS5586" s="24"/>
      <c r="BT5586" s="24"/>
      <c r="BU5586" s="23"/>
      <c r="BV5586" s="26"/>
      <c r="BX5586" s="6"/>
      <c r="BY5586" s="24"/>
      <c r="BZ5586" s="109"/>
      <c r="CA5586" s="66"/>
      <c r="CB5586" s="5"/>
      <c r="CC5586" s="68"/>
      <c r="CD5586" s="67"/>
      <c r="CE5586" s="67"/>
      <c r="CF5586" s="64"/>
      <c r="CG5586" s="5"/>
      <c r="CH5586" s="69"/>
      <c r="CI5586" s="6"/>
      <c r="CJ5586" s="5"/>
      <c r="CK5586" s="25"/>
      <c r="CL5586" s="5"/>
      <c r="DN5586" s="14"/>
      <c r="DO5586" s="14"/>
      <c r="DP5586" s="5"/>
      <c r="DQ5586" s="25"/>
      <c r="DR5586" s="25"/>
      <c r="DS5586" s="96"/>
      <c r="DT5586" s="83"/>
      <c r="DU5586" s="14"/>
      <c r="DX5586" s="83"/>
      <c r="DY5586" s="83"/>
      <c r="DZ5586" s="83"/>
      <c r="EA5586" s="83"/>
      <c r="EJ5586" s="54"/>
      <c r="EK5586" s="22"/>
      <c r="EL5586" s="24"/>
      <c r="EP5586" s="23"/>
      <c r="EQ5586" s="24"/>
      <c r="ER5586" s="22"/>
      <c r="ES5586" s="24"/>
      <c r="ET5586" s="24"/>
      <c r="EU5586" s="23"/>
      <c r="EV5586" s="26"/>
      <c r="EX5586" s="6"/>
      <c r="EY5586" s="24"/>
      <c r="EZ5586" s="109"/>
      <c r="FA5586" s="66"/>
      <c r="FB5586" s="5"/>
      <c r="FC5586" s="68"/>
      <c r="FD5586" s="67"/>
      <c r="FE5586" s="67"/>
      <c r="FF5586" s="64"/>
      <c r="FG5586" s="5"/>
      <c r="FH5586" s="69"/>
      <c r="FI5586" s="6"/>
      <c r="FJ5586" s="5"/>
      <c r="FK5586" s="25"/>
      <c r="FL5586" s="5"/>
    </row>
    <row r="5587" spans="40:168">
      <c r="AN5587" s="14"/>
      <c r="AO5587" s="14"/>
      <c r="AP5587" s="5"/>
      <c r="AQ5587" s="25"/>
      <c r="AR5587" s="25"/>
      <c r="AS5587" s="96"/>
      <c r="AT5587" s="83"/>
      <c r="AU5587" s="14"/>
      <c r="AX5587" s="83"/>
      <c r="AY5587" s="83"/>
      <c r="AZ5587" s="83"/>
      <c r="BA5587" s="83"/>
      <c r="BJ5587" s="54"/>
      <c r="BK5587" s="22"/>
      <c r="BL5587" s="24"/>
      <c r="BP5587" s="23"/>
      <c r="BQ5587" s="24"/>
      <c r="BR5587" s="22"/>
      <c r="BS5587" s="24"/>
      <c r="BT5587" s="24"/>
      <c r="BU5587" s="23"/>
      <c r="BV5587" s="26"/>
      <c r="BX5587" s="6"/>
      <c r="BY5587" s="24"/>
      <c r="BZ5587" s="109"/>
      <c r="CA5587" s="66"/>
      <c r="CB5587" s="5"/>
      <c r="CC5587" s="68"/>
      <c r="CD5587" s="67"/>
      <c r="CE5587" s="67"/>
      <c r="CF5587" s="64"/>
      <c r="CG5587" s="5"/>
      <c r="CH5587" s="69"/>
      <c r="CI5587" s="6"/>
      <c r="CJ5587" s="5"/>
      <c r="CK5587" s="25"/>
      <c r="CL5587" s="5"/>
      <c r="DN5587" s="14"/>
      <c r="DO5587" s="14"/>
      <c r="DP5587" s="5"/>
      <c r="DQ5587" s="25"/>
      <c r="DR5587" s="25"/>
      <c r="DS5587" s="96"/>
      <c r="DT5587" s="83"/>
      <c r="DU5587" s="14"/>
      <c r="DX5587" s="83"/>
      <c r="DY5587" s="83"/>
      <c r="DZ5587" s="83"/>
      <c r="EA5587" s="83"/>
      <c r="EJ5587" s="54"/>
      <c r="EK5587" s="22"/>
      <c r="EL5587" s="24"/>
      <c r="EP5587" s="23"/>
      <c r="EQ5587" s="24"/>
      <c r="ER5587" s="22"/>
      <c r="ES5587" s="24"/>
      <c r="ET5587" s="24"/>
      <c r="EU5587" s="23"/>
      <c r="EV5587" s="26"/>
      <c r="EX5587" s="6"/>
      <c r="EY5587" s="24"/>
      <c r="EZ5587" s="109"/>
      <c r="FA5587" s="66"/>
      <c r="FB5587" s="5"/>
      <c r="FC5587" s="68"/>
      <c r="FD5587" s="67"/>
      <c r="FE5587" s="67"/>
      <c r="FF5587" s="64"/>
      <c r="FG5587" s="5"/>
      <c r="FH5587" s="69"/>
      <c r="FI5587" s="6"/>
      <c r="FJ5587" s="5"/>
      <c r="FK5587" s="25"/>
      <c r="FL5587" s="5"/>
    </row>
    <row r="5588" spans="40:168">
      <c r="AN5588" s="14"/>
      <c r="AO5588" s="14"/>
      <c r="AP5588" s="5"/>
      <c r="AQ5588" s="25"/>
      <c r="AR5588" s="25"/>
      <c r="AS5588" s="96"/>
      <c r="AT5588" s="83"/>
      <c r="AU5588" s="14"/>
      <c r="AX5588" s="83"/>
      <c r="AY5588" s="83"/>
      <c r="AZ5588" s="83"/>
      <c r="BA5588" s="83"/>
      <c r="BJ5588" s="54"/>
      <c r="BK5588" s="22"/>
      <c r="BL5588" s="24"/>
      <c r="BP5588" s="23"/>
      <c r="BQ5588" s="24"/>
      <c r="BR5588" s="22"/>
      <c r="BS5588" s="24"/>
      <c r="BT5588" s="24"/>
      <c r="BU5588" s="23"/>
      <c r="BV5588" s="26"/>
      <c r="BX5588" s="6"/>
      <c r="BY5588" s="24"/>
      <c r="BZ5588" s="109"/>
      <c r="CA5588" s="66"/>
      <c r="CB5588" s="5"/>
      <c r="CC5588" s="68"/>
      <c r="CD5588" s="67"/>
      <c r="CE5588" s="67"/>
      <c r="CF5588" s="64"/>
      <c r="CG5588" s="5"/>
      <c r="CH5588" s="69"/>
      <c r="CI5588" s="6"/>
      <c r="CJ5588" s="5"/>
      <c r="CK5588" s="25"/>
      <c r="CL5588" s="5"/>
      <c r="DN5588" s="14"/>
      <c r="DO5588" s="14"/>
      <c r="DP5588" s="5"/>
      <c r="DQ5588" s="25"/>
      <c r="DR5588" s="25"/>
      <c r="DS5588" s="96"/>
      <c r="DT5588" s="83"/>
      <c r="DU5588" s="14"/>
      <c r="DX5588" s="83"/>
      <c r="DY5588" s="83"/>
      <c r="DZ5588" s="83"/>
      <c r="EA5588" s="83"/>
      <c r="EJ5588" s="54"/>
      <c r="EK5588" s="22"/>
      <c r="EL5588" s="24"/>
      <c r="EP5588" s="23"/>
      <c r="EQ5588" s="24"/>
      <c r="ER5588" s="22"/>
      <c r="ES5588" s="24"/>
      <c r="ET5588" s="24"/>
      <c r="EU5588" s="23"/>
      <c r="EV5588" s="26"/>
      <c r="EX5588" s="6"/>
      <c r="EY5588" s="24"/>
      <c r="EZ5588" s="109"/>
      <c r="FA5588" s="66"/>
      <c r="FB5588" s="5"/>
      <c r="FC5588" s="68"/>
      <c r="FD5588" s="67"/>
      <c r="FE5588" s="67"/>
      <c r="FF5588" s="64"/>
      <c r="FG5588" s="5"/>
      <c r="FH5588" s="69"/>
      <c r="FI5588" s="6"/>
      <c r="FJ5588" s="5"/>
      <c r="FK5588" s="25"/>
      <c r="FL5588" s="5"/>
    </row>
    <row r="5589" spans="40:168">
      <c r="AN5589" s="14"/>
      <c r="AO5589" s="14"/>
      <c r="AP5589" s="5"/>
      <c r="AQ5589" s="25"/>
      <c r="AR5589" s="25"/>
      <c r="AS5589" s="96"/>
      <c r="AT5589" s="83"/>
      <c r="AU5589" s="14"/>
      <c r="AX5589" s="83"/>
      <c r="AY5589" s="83"/>
      <c r="AZ5589" s="83"/>
      <c r="BA5589" s="83"/>
      <c r="BJ5589" s="54"/>
      <c r="BK5589" s="22"/>
      <c r="BL5589" s="24"/>
      <c r="BP5589" s="23"/>
      <c r="BQ5589" s="24"/>
      <c r="BR5589" s="22"/>
      <c r="BS5589" s="24"/>
      <c r="BT5589" s="24"/>
      <c r="BU5589" s="23"/>
      <c r="BV5589" s="26"/>
      <c r="BX5589" s="6"/>
      <c r="BY5589" s="24"/>
      <c r="BZ5589" s="109"/>
      <c r="CA5589" s="66"/>
      <c r="CB5589" s="5"/>
      <c r="CC5589" s="68"/>
      <c r="CD5589" s="67"/>
      <c r="CE5589" s="67"/>
      <c r="CF5589" s="64"/>
      <c r="CG5589" s="5"/>
      <c r="CH5589" s="69"/>
      <c r="CI5589" s="6"/>
      <c r="CJ5589" s="5"/>
      <c r="CK5589" s="25"/>
      <c r="CL5589" s="5"/>
      <c r="DN5589" s="14"/>
      <c r="DO5589" s="14"/>
      <c r="DP5589" s="5"/>
      <c r="DQ5589" s="25"/>
      <c r="DR5589" s="25"/>
      <c r="DS5589" s="96"/>
      <c r="DT5589" s="83"/>
      <c r="DU5589" s="14"/>
      <c r="DX5589" s="83"/>
      <c r="DY5589" s="83"/>
      <c r="DZ5589" s="83"/>
      <c r="EA5589" s="83"/>
      <c r="EJ5589" s="54"/>
      <c r="EK5589" s="22"/>
      <c r="EL5589" s="24"/>
      <c r="EP5589" s="23"/>
      <c r="EQ5589" s="24"/>
      <c r="ER5589" s="22"/>
      <c r="ES5589" s="24"/>
      <c r="ET5589" s="24"/>
      <c r="EU5589" s="23"/>
      <c r="EV5589" s="26"/>
      <c r="EX5589" s="6"/>
      <c r="EY5589" s="24"/>
      <c r="EZ5589" s="109"/>
      <c r="FA5589" s="66"/>
      <c r="FB5589" s="5"/>
      <c r="FC5589" s="68"/>
      <c r="FD5589" s="67"/>
      <c r="FE5589" s="67"/>
      <c r="FF5589" s="64"/>
      <c r="FG5589" s="5"/>
      <c r="FH5589" s="69"/>
      <c r="FI5589" s="6"/>
      <c r="FJ5589" s="5"/>
      <c r="FK5589" s="25"/>
      <c r="FL5589" s="5"/>
    </row>
    <row r="5590" spans="40:168">
      <c r="AN5590" s="14"/>
      <c r="AO5590" s="14"/>
      <c r="AP5590" s="5"/>
      <c r="AQ5590" s="25"/>
      <c r="AR5590" s="25"/>
      <c r="AS5590" s="96"/>
      <c r="AT5590" s="83"/>
      <c r="AU5590" s="14"/>
      <c r="AX5590" s="83"/>
      <c r="AY5590" s="83"/>
      <c r="AZ5590" s="83"/>
      <c r="BA5590" s="83"/>
      <c r="BJ5590" s="54"/>
      <c r="BK5590" s="22"/>
      <c r="BL5590" s="24"/>
      <c r="BP5590" s="23"/>
      <c r="BQ5590" s="24"/>
      <c r="BR5590" s="22"/>
      <c r="BS5590" s="24"/>
      <c r="BT5590" s="24"/>
      <c r="BU5590" s="23"/>
      <c r="BV5590" s="26"/>
      <c r="BX5590" s="6"/>
      <c r="BY5590" s="24"/>
      <c r="BZ5590" s="109"/>
      <c r="CA5590" s="66"/>
      <c r="CB5590" s="5"/>
      <c r="CC5590" s="68"/>
      <c r="CD5590" s="67"/>
      <c r="CE5590" s="67"/>
      <c r="CF5590" s="64"/>
      <c r="CG5590" s="5"/>
      <c r="CH5590" s="69"/>
      <c r="CI5590" s="6"/>
      <c r="CJ5590" s="5"/>
      <c r="CK5590" s="25"/>
      <c r="CL5590" s="5"/>
      <c r="DN5590" s="14"/>
      <c r="DO5590" s="14"/>
      <c r="DP5590" s="5"/>
      <c r="DQ5590" s="25"/>
      <c r="DR5590" s="25"/>
      <c r="DS5590" s="96"/>
      <c r="DT5590" s="83"/>
      <c r="DU5590" s="14"/>
      <c r="DX5590" s="83"/>
      <c r="DY5590" s="83"/>
      <c r="DZ5590" s="83"/>
      <c r="EA5590" s="83"/>
      <c r="EJ5590" s="54"/>
      <c r="EK5590" s="22"/>
      <c r="EL5590" s="24"/>
      <c r="EP5590" s="23"/>
      <c r="EQ5590" s="24"/>
      <c r="ER5590" s="22"/>
      <c r="ES5590" s="24"/>
      <c r="ET5590" s="24"/>
      <c r="EU5590" s="23"/>
      <c r="EV5590" s="26"/>
      <c r="EX5590" s="6"/>
      <c r="EY5590" s="24"/>
      <c r="EZ5590" s="109"/>
      <c r="FA5590" s="66"/>
      <c r="FB5590" s="5"/>
      <c r="FC5590" s="68"/>
      <c r="FD5590" s="67"/>
      <c r="FE5590" s="67"/>
      <c r="FF5590" s="64"/>
      <c r="FG5590" s="5"/>
      <c r="FH5590" s="69"/>
      <c r="FI5590" s="6"/>
      <c r="FJ5590" s="5"/>
      <c r="FK5590" s="25"/>
      <c r="FL5590" s="5"/>
    </row>
    <row r="5591" spans="40:168">
      <c r="AN5591" s="14"/>
      <c r="AO5591" s="14"/>
      <c r="AP5591" s="5"/>
      <c r="AQ5591" s="25"/>
      <c r="AR5591" s="25"/>
      <c r="AS5591" s="96"/>
      <c r="AT5591" s="83"/>
      <c r="AU5591" s="14"/>
      <c r="AX5591" s="83"/>
      <c r="AY5591" s="83"/>
      <c r="AZ5591" s="83"/>
      <c r="BA5591" s="83"/>
      <c r="BJ5591" s="54"/>
      <c r="BK5591" s="22"/>
      <c r="BL5591" s="24"/>
      <c r="BP5591" s="23"/>
      <c r="BQ5591" s="24"/>
      <c r="BR5591" s="22"/>
      <c r="BS5591" s="24"/>
      <c r="BT5591" s="24"/>
      <c r="BU5591" s="23"/>
      <c r="BV5591" s="26"/>
      <c r="BX5591" s="6"/>
      <c r="BY5591" s="24"/>
      <c r="BZ5591" s="109"/>
      <c r="CA5591" s="66"/>
      <c r="CB5591" s="5"/>
      <c r="CC5591" s="68"/>
      <c r="CD5591" s="67"/>
      <c r="CE5591" s="67"/>
      <c r="CF5591" s="64"/>
      <c r="CG5591" s="5"/>
      <c r="CH5591" s="69"/>
      <c r="CI5591" s="6"/>
      <c r="CJ5591" s="5"/>
      <c r="CK5591" s="25"/>
      <c r="CL5591" s="5"/>
      <c r="DN5591" s="14"/>
      <c r="DO5591" s="14"/>
      <c r="DP5591" s="5"/>
      <c r="DQ5591" s="25"/>
      <c r="DR5591" s="25"/>
      <c r="DS5591" s="96"/>
      <c r="DT5591" s="83"/>
      <c r="DU5591" s="14"/>
      <c r="DX5591" s="83"/>
      <c r="DY5591" s="83"/>
      <c r="DZ5591" s="83"/>
      <c r="EA5591" s="83"/>
      <c r="EJ5591" s="54"/>
      <c r="EK5591" s="22"/>
      <c r="EL5591" s="24"/>
      <c r="EP5591" s="23"/>
      <c r="EQ5591" s="24"/>
      <c r="ER5591" s="22"/>
      <c r="ES5591" s="24"/>
      <c r="ET5591" s="24"/>
      <c r="EU5591" s="23"/>
      <c r="EV5591" s="26"/>
      <c r="EX5591" s="6"/>
      <c r="EY5591" s="24"/>
      <c r="EZ5591" s="109"/>
      <c r="FA5591" s="66"/>
      <c r="FB5591" s="5"/>
      <c r="FC5591" s="68"/>
      <c r="FD5591" s="67"/>
      <c r="FE5591" s="67"/>
      <c r="FF5591" s="64"/>
      <c r="FG5591" s="5"/>
      <c r="FH5591" s="69"/>
      <c r="FI5591" s="6"/>
      <c r="FJ5591" s="5"/>
      <c r="FK5591" s="25"/>
      <c r="FL5591" s="5"/>
    </row>
    <row r="5592" spans="40:168">
      <c r="AN5592" s="14"/>
      <c r="AO5592" s="14"/>
      <c r="AP5592" s="5"/>
      <c r="AQ5592" s="25"/>
      <c r="AR5592" s="25"/>
      <c r="AS5592" s="96"/>
      <c r="AT5592" s="83"/>
      <c r="AU5592" s="14"/>
      <c r="AX5592" s="83"/>
      <c r="AY5592" s="83"/>
      <c r="AZ5592" s="83"/>
      <c r="BA5592" s="83"/>
      <c r="BJ5592" s="54"/>
      <c r="BK5592" s="22"/>
      <c r="BL5592" s="24"/>
      <c r="BP5592" s="23"/>
      <c r="BQ5592" s="24"/>
      <c r="BR5592" s="22"/>
      <c r="BS5592" s="24"/>
      <c r="BT5592" s="24"/>
      <c r="BU5592" s="23"/>
      <c r="BV5592" s="26"/>
      <c r="BX5592" s="6"/>
      <c r="BY5592" s="24"/>
      <c r="BZ5592" s="109"/>
      <c r="CA5592" s="66"/>
      <c r="CB5592" s="5"/>
      <c r="CC5592" s="68"/>
      <c r="CD5592" s="67"/>
      <c r="CE5592" s="67"/>
      <c r="CF5592" s="64"/>
      <c r="CG5592" s="5"/>
      <c r="CH5592" s="69"/>
      <c r="CI5592" s="6"/>
      <c r="CJ5592" s="5"/>
      <c r="CK5592" s="25"/>
      <c r="CL5592" s="5"/>
      <c r="DN5592" s="14"/>
      <c r="DO5592" s="14"/>
      <c r="DP5592" s="5"/>
      <c r="DQ5592" s="25"/>
      <c r="DR5592" s="25"/>
      <c r="DS5592" s="96"/>
      <c r="DT5592" s="83"/>
      <c r="DU5592" s="14"/>
      <c r="DX5592" s="83"/>
      <c r="DY5592" s="83"/>
      <c r="DZ5592" s="83"/>
      <c r="EA5592" s="83"/>
      <c r="EJ5592" s="54"/>
      <c r="EK5592" s="22"/>
      <c r="EL5592" s="24"/>
      <c r="EP5592" s="23"/>
      <c r="EQ5592" s="24"/>
      <c r="ER5592" s="22"/>
      <c r="ES5592" s="24"/>
      <c r="ET5592" s="24"/>
      <c r="EU5592" s="23"/>
      <c r="EV5592" s="26"/>
      <c r="EX5592" s="6"/>
      <c r="EY5592" s="24"/>
      <c r="EZ5592" s="109"/>
      <c r="FA5592" s="66"/>
      <c r="FB5592" s="5"/>
      <c r="FC5592" s="68"/>
      <c r="FD5592" s="67"/>
      <c r="FE5592" s="67"/>
      <c r="FF5592" s="64"/>
      <c r="FG5592" s="5"/>
      <c r="FH5592" s="69"/>
      <c r="FI5592" s="6"/>
      <c r="FJ5592" s="5"/>
      <c r="FK5592" s="25"/>
      <c r="FL5592" s="5"/>
    </row>
    <row r="5593" spans="40:168">
      <c r="AN5593" s="14"/>
      <c r="AO5593" s="14"/>
      <c r="AP5593" s="5"/>
      <c r="AQ5593" s="25"/>
      <c r="AR5593" s="25"/>
      <c r="AS5593" s="96"/>
      <c r="AT5593" s="83"/>
      <c r="AU5593" s="14"/>
      <c r="AX5593" s="83"/>
      <c r="AY5593" s="83"/>
      <c r="AZ5593" s="83"/>
      <c r="BA5593" s="83"/>
      <c r="BJ5593" s="54"/>
      <c r="BK5593" s="22"/>
      <c r="BL5593" s="24"/>
      <c r="BP5593" s="23"/>
      <c r="BQ5593" s="24"/>
      <c r="BR5593" s="22"/>
      <c r="BS5593" s="24"/>
      <c r="BT5593" s="24"/>
      <c r="BU5593" s="23"/>
      <c r="BV5593" s="26"/>
      <c r="BX5593" s="6"/>
      <c r="BY5593" s="24"/>
      <c r="BZ5593" s="109"/>
      <c r="CA5593" s="66"/>
      <c r="CB5593" s="5"/>
      <c r="CC5593" s="68"/>
      <c r="CD5593" s="67"/>
      <c r="CE5593" s="67"/>
      <c r="CF5593" s="64"/>
      <c r="CG5593" s="5"/>
      <c r="CH5593" s="69"/>
      <c r="CI5593" s="6"/>
      <c r="CJ5593" s="5"/>
      <c r="CK5593" s="25"/>
      <c r="CL5593" s="5"/>
      <c r="DN5593" s="14"/>
      <c r="DO5593" s="14"/>
      <c r="DP5593" s="5"/>
      <c r="DQ5593" s="25"/>
      <c r="DR5593" s="25"/>
      <c r="DS5593" s="96"/>
      <c r="DT5593" s="83"/>
      <c r="DU5593" s="14"/>
      <c r="DX5593" s="83"/>
      <c r="DY5593" s="83"/>
      <c r="DZ5593" s="83"/>
      <c r="EA5593" s="83"/>
      <c r="EJ5593" s="54"/>
      <c r="EK5593" s="22"/>
      <c r="EL5593" s="24"/>
      <c r="EP5593" s="23"/>
      <c r="EQ5593" s="24"/>
      <c r="ER5593" s="22"/>
      <c r="ES5593" s="24"/>
      <c r="ET5593" s="24"/>
      <c r="EU5593" s="23"/>
      <c r="EV5593" s="26"/>
      <c r="EX5593" s="6"/>
      <c r="EY5593" s="24"/>
      <c r="EZ5593" s="109"/>
      <c r="FA5593" s="66"/>
      <c r="FB5593" s="5"/>
      <c r="FC5593" s="68"/>
      <c r="FD5593" s="67"/>
      <c r="FE5593" s="67"/>
      <c r="FF5593" s="64"/>
      <c r="FG5593" s="5"/>
      <c r="FH5593" s="69"/>
      <c r="FI5593" s="6"/>
      <c r="FJ5593" s="5"/>
      <c r="FK5593" s="25"/>
      <c r="FL5593" s="5"/>
    </row>
    <row r="5594" spans="40:168">
      <c r="AN5594" s="14"/>
      <c r="AO5594" s="14"/>
      <c r="AP5594" s="5"/>
      <c r="AQ5594" s="25"/>
      <c r="AR5594" s="25"/>
      <c r="AS5594" s="96"/>
      <c r="AT5594" s="83"/>
      <c r="AU5594" s="14"/>
      <c r="AX5594" s="83"/>
      <c r="AY5594" s="83"/>
      <c r="AZ5594" s="83"/>
      <c r="BA5594" s="83"/>
      <c r="BJ5594" s="54"/>
      <c r="BK5594" s="22"/>
      <c r="BL5594" s="24"/>
      <c r="BP5594" s="23"/>
      <c r="BQ5594" s="24"/>
      <c r="BR5594" s="22"/>
      <c r="BS5594" s="24"/>
      <c r="BT5594" s="24"/>
      <c r="BU5594" s="23"/>
      <c r="BV5594" s="26"/>
      <c r="BX5594" s="6"/>
      <c r="BY5594" s="24"/>
      <c r="BZ5594" s="109"/>
      <c r="CA5594" s="66"/>
      <c r="CB5594" s="5"/>
      <c r="CC5594" s="68"/>
      <c r="CD5594" s="67"/>
      <c r="CE5594" s="67"/>
      <c r="CF5594" s="64"/>
      <c r="CG5594" s="5"/>
      <c r="CH5594" s="69"/>
      <c r="CI5594" s="6"/>
      <c r="CJ5594" s="5"/>
      <c r="CK5594" s="25"/>
      <c r="CL5594" s="5"/>
      <c r="DN5594" s="14"/>
      <c r="DO5594" s="14"/>
      <c r="DP5594" s="5"/>
      <c r="DQ5594" s="25"/>
      <c r="DR5594" s="25"/>
      <c r="DS5594" s="96"/>
      <c r="DT5594" s="83"/>
      <c r="DU5594" s="14"/>
      <c r="DX5594" s="83"/>
      <c r="DY5594" s="83"/>
      <c r="DZ5594" s="83"/>
      <c r="EA5594" s="83"/>
      <c r="EJ5594" s="54"/>
      <c r="EK5594" s="22"/>
      <c r="EL5594" s="24"/>
      <c r="EP5594" s="23"/>
      <c r="EQ5594" s="24"/>
      <c r="ER5594" s="22"/>
      <c r="ES5594" s="24"/>
      <c r="ET5594" s="24"/>
      <c r="EU5594" s="23"/>
      <c r="EV5594" s="26"/>
      <c r="EX5594" s="6"/>
      <c r="EY5594" s="24"/>
      <c r="EZ5594" s="109"/>
      <c r="FA5594" s="66"/>
      <c r="FB5594" s="5"/>
      <c r="FC5594" s="68"/>
      <c r="FD5594" s="67"/>
      <c r="FE5594" s="67"/>
      <c r="FF5594" s="64"/>
      <c r="FG5594" s="5"/>
      <c r="FH5594" s="69"/>
      <c r="FI5594" s="6"/>
      <c r="FJ5594" s="5"/>
      <c r="FK5594" s="25"/>
      <c r="FL5594" s="5"/>
    </row>
    <row r="5595" spans="40:168">
      <c r="AN5595" s="14"/>
      <c r="AO5595" s="14"/>
      <c r="AP5595" s="5"/>
      <c r="AQ5595" s="25"/>
      <c r="AR5595" s="25"/>
      <c r="AS5595" s="96"/>
      <c r="AT5595" s="83"/>
      <c r="AU5595" s="14"/>
      <c r="AX5595" s="83"/>
      <c r="AY5595" s="83"/>
      <c r="AZ5595" s="83"/>
      <c r="BA5595" s="83"/>
      <c r="BJ5595" s="54"/>
      <c r="BK5595" s="22"/>
      <c r="BL5595" s="24"/>
      <c r="BP5595" s="23"/>
      <c r="BQ5595" s="24"/>
      <c r="BR5595" s="22"/>
      <c r="BS5595" s="24"/>
      <c r="BT5595" s="24"/>
      <c r="BU5595" s="23"/>
      <c r="BV5595" s="26"/>
      <c r="BX5595" s="6"/>
      <c r="BY5595" s="24"/>
      <c r="BZ5595" s="109"/>
      <c r="CA5595" s="66"/>
      <c r="CB5595" s="5"/>
      <c r="CC5595" s="68"/>
      <c r="CD5595" s="67"/>
      <c r="CE5595" s="67"/>
      <c r="CF5595" s="64"/>
      <c r="CG5595" s="5"/>
      <c r="CH5595" s="69"/>
      <c r="CI5595" s="6"/>
      <c r="CJ5595" s="5"/>
      <c r="CK5595" s="25"/>
      <c r="CL5595" s="5"/>
      <c r="DN5595" s="14"/>
      <c r="DO5595" s="14"/>
      <c r="DP5595" s="5"/>
      <c r="DQ5595" s="25"/>
      <c r="DR5595" s="25"/>
      <c r="DS5595" s="96"/>
      <c r="DT5595" s="83"/>
      <c r="DU5595" s="14"/>
      <c r="DX5595" s="83"/>
      <c r="DY5595" s="83"/>
      <c r="DZ5595" s="83"/>
      <c r="EA5595" s="83"/>
      <c r="EJ5595" s="54"/>
      <c r="EK5595" s="22"/>
      <c r="EL5595" s="24"/>
      <c r="EP5595" s="23"/>
      <c r="EQ5595" s="24"/>
      <c r="ER5595" s="22"/>
      <c r="ES5595" s="24"/>
      <c r="ET5595" s="24"/>
      <c r="EU5595" s="23"/>
      <c r="EV5595" s="26"/>
      <c r="EX5595" s="6"/>
      <c r="EY5595" s="24"/>
      <c r="EZ5595" s="109"/>
      <c r="FA5595" s="66"/>
      <c r="FB5595" s="5"/>
      <c r="FC5595" s="68"/>
      <c r="FD5595" s="67"/>
      <c r="FE5595" s="67"/>
      <c r="FF5595" s="64"/>
      <c r="FG5595" s="5"/>
      <c r="FH5595" s="69"/>
      <c r="FI5595" s="6"/>
      <c r="FJ5595" s="5"/>
      <c r="FK5595" s="25"/>
      <c r="FL5595" s="5"/>
    </row>
    <row r="5596" spans="40:168">
      <c r="AN5596" s="14"/>
      <c r="AO5596" s="14"/>
      <c r="AP5596" s="5"/>
      <c r="AQ5596" s="25"/>
      <c r="AR5596" s="25"/>
      <c r="AS5596" s="96"/>
      <c r="AT5596" s="83"/>
      <c r="AU5596" s="14"/>
      <c r="AX5596" s="83"/>
      <c r="AY5596" s="83"/>
      <c r="AZ5596" s="83"/>
      <c r="BA5596" s="83"/>
      <c r="BJ5596" s="54"/>
      <c r="BK5596" s="22"/>
      <c r="BL5596" s="24"/>
      <c r="BP5596" s="23"/>
      <c r="BQ5596" s="24"/>
      <c r="BR5596" s="22"/>
      <c r="BS5596" s="24"/>
      <c r="BT5596" s="24"/>
      <c r="BU5596" s="23"/>
      <c r="BV5596" s="26"/>
      <c r="BX5596" s="6"/>
      <c r="BY5596" s="24"/>
      <c r="BZ5596" s="109"/>
      <c r="CA5596" s="66"/>
      <c r="CB5596" s="5"/>
      <c r="CC5596" s="68"/>
      <c r="CD5596" s="67"/>
      <c r="CE5596" s="67"/>
      <c r="CF5596" s="64"/>
      <c r="CG5596" s="5"/>
      <c r="CH5596" s="69"/>
      <c r="CI5596" s="6"/>
      <c r="CJ5596" s="5"/>
      <c r="CK5596" s="25"/>
      <c r="CL5596" s="5"/>
      <c r="DN5596" s="14"/>
      <c r="DO5596" s="14"/>
      <c r="DP5596" s="5"/>
      <c r="DQ5596" s="25"/>
      <c r="DR5596" s="25"/>
      <c r="DS5596" s="96"/>
      <c r="DT5596" s="83"/>
      <c r="DU5596" s="14"/>
      <c r="DX5596" s="83"/>
      <c r="DY5596" s="83"/>
      <c r="DZ5596" s="83"/>
      <c r="EA5596" s="83"/>
      <c r="EJ5596" s="54"/>
      <c r="EK5596" s="22"/>
      <c r="EL5596" s="24"/>
      <c r="EP5596" s="23"/>
      <c r="EQ5596" s="24"/>
      <c r="ER5596" s="22"/>
      <c r="ES5596" s="24"/>
      <c r="ET5596" s="24"/>
      <c r="EU5596" s="23"/>
      <c r="EV5596" s="26"/>
      <c r="EX5596" s="6"/>
      <c r="EY5596" s="24"/>
      <c r="EZ5596" s="109"/>
      <c r="FA5596" s="66"/>
      <c r="FB5596" s="5"/>
      <c r="FC5596" s="68"/>
      <c r="FD5596" s="67"/>
      <c r="FE5596" s="67"/>
      <c r="FF5596" s="64"/>
      <c r="FG5596" s="5"/>
      <c r="FH5596" s="69"/>
      <c r="FI5596" s="6"/>
      <c r="FJ5596" s="5"/>
      <c r="FK5596" s="25"/>
      <c r="FL5596" s="5"/>
    </row>
    <row r="5597" spans="40:168">
      <c r="AN5597" s="14"/>
      <c r="AO5597" s="14"/>
      <c r="AP5597" s="5"/>
      <c r="AQ5597" s="25"/>
      <c r="AR5597" s="25"/>
      <c r="AS5597" s="96"/>
      <c r="AT5597" s="83"/>
      <c r="AU5597" s="14"/>
      <c r="AX5597" s="83"/>
      <c r="AY5597" s="83"/>
      <c r="AZ5597" s="83"/>
      <c r="BA5597" s="83"/>
      <c r="BJ5597" s="54"/>
      <c r="BK5597" s="22"/>
      <c r="BL5597" s="24"/>
      <c r="BP5597" s="23"/>
      <c r="BQ5597" s="24"/>
      <c r="BR5597" s="22"/>
      <c r="BS5597" s="24"/>
      <c r="BT5597" s="24"/>
      <c r="BU5597" s="23"/>
      <c r="BV5597" s="26"/>
      <c r="BX5597" s="6"/>
      <c r="BY5597" s="24"/>
      <c r="BZ5597" s="109"/>
      <c r="CA5597" s="66"/>
      <c r="CB5597" s="5"/>
      <c r="CC5597" s="68"/>
      <c r="CD5597" s="67"/>
      <c r="CE5597" s="67"/>
      <c r="CF5597" s="64"/>
      <c r="CG5597" s="5"/>
      <c r="CH5597" s="69"/>
      <c r="CI5597" s="6"/>
      <c r="CJ5597" s="5"/>
      <c r="CK5597" s="25"/>
      <c r="CL5597" s="5"/>
      <c r="DN5597" s="14"/>
      <c r="DO5597" s="14"/>
      <c r="DP5597" s="5"/>
      <c r="DQ5597" s="25"/>
      <c r="DR5597" s="25"/>
      <c r="DS5597" s="96"/>
      <c r="DT5597" s="83"/>
      <c r="DU5597" s="14"/>
      <c r="DX5597" s="83"/>
      <c r="DY5597" s="83"/>
      <c r="DZ5597" s="83"/>
      <c r="EA5597" s="83"/>
      <c r="EJ5597" s="54"/>
      <c r="EK5597" s="22"/>
      <c r="EL5597" s="24"/>
      <c r="EP5597" s="23"/>
      <c r="EQ5597" s="24"/>
      <c r="ER5597" s="22"/>
      <c r="ES5597" s="24"/>
      <c r="ET5597" s="24"/>
      <c r="EU5597" s="23"/>
      <c r="EV5597" s="26"/>
      <c r="EX5597" s="6"/>
      <c r="EY5597" s="24"/>
      <c r="EZ5597" s="109"/>
      <c r="FA5597" s="66"/>
      <c r="FB5597" s="5"/>
      <c r="FC5597" s="68"/>
      <c r="FD5597" s="67"/>
      <c r="FE5597" s="67"/>
      <c r="FF5597" s="64"/>
      <c r="FG5597" s="5"/>
      <c r="FH5597" s="69"/>
      <c r="FI5597" s="6"/>
      <c r="FJ5597" s="5"/>
      <c r="FK5597" s="25"/>
      <c r="FL5597" s="5"/>
    </row>
    <row r="5598" spans="40:168">
      <c r="AN5598" s="14"/>
      <c r="AO5598" s="14"/>
      <c r="AP5598" s="5"/>
      <c r="AQ5598" s="25"/>
      <c r="AR5598" s="25"/>
      <c r="AS5598" s="96"/>
      <c r="AT5598" s="83"/>
      <c r="AU5598" s="14"/>
      <c r="AX5598" s="83"/>
      <c r="AY5598" s="83"/>
      <c r="AZ5598" s="83"/>
      <c r="BA5598" s="83"/>
      <c r="BJ5598" s="54"/>
      <c r="BK5598" s="22"/>
      <c r="BL5598" s="24"/>
      <c r="BP5598" s="23"/>
      <c r="BQ5598" s="24"/>
      <c r="BR5598" s="22"/>
      <c r="BS5598" s="24"/>
      <c r="BT5598" s="24"/>
      <c r="BU5598" s="23"/>
      <c r="BV5598" s="26"/>
      <c r="BX5598" s="6"/>
      <c r="BY5598" s="24"/>
      <c r="BZ5598" s="109"/>
      <c r="CA5598" s="66"/>
      <c r="CB5598" s="5"/>
      <c r="CC5598" s="68"/>
      <c r="CD5598" s="67"/>
      <c r="CE5598" s="67"/>
      <c r="CF5598" s="64"/>
      <c r="CG5598" s="5"/>
      <c r="CH5598" s="69"/>
      <c r="CI5598" s="6"/>
      <c r="CJ5598" s="5"/>
      <c r="CK5598" s="25"/>
      <c r="CL5598" s="5"/>
      <c r="DN5598" s="14"/>
      <c r="DO5598" s="14"/>
      <c r="DP5598" s="5"/>
      <c r="DQ5598" s="25"/>
      <c r="DR5598" s="25"/>
      <c r="DS5598" s="96"/>
      <c r="DT5598" s="83"/>
      <c r="DU5598" s="14"/>
      <c r="DX5598" s="83"/>
      <c r="DY5598" s="83"/>
      <c r="DZ5598" s="83"/>
      <c r="EA5598" s="83"/>
      <c r="EJ5598" s="54"/>
      <c r="EK5598" s="22"/>
      <c r="EL5598" s="24"/>
      <c r="EP5598" s="23"/>
      <c r="EQ5598" s="24"/>
      <c r="ER5598" s="22"/>
      <c r="ES5598" s="24"/>
      <c r="ET5598" s="24"/>
      <c r="EU5598" s="23"/>
      <c r="EV5598" s="26"/>
      <c r="EX5598" s="6"/>
      <c r="EY5598" s="24"/>
      <c r="EZ5598" s="109"/>
      <c r="FA5598" s="66"/>
      <c r="FB5598" s="5"/>
      <c r="FC5598" s="68"/>
      <c r="FD5598" s="67"/>
      <c r="FE5598" s="67"/>
      <c r="FF5598" s="64"/>
      <c r="FG5598" s="5"/>
      <c r="FH5598" s="69"/>
      <c r="FI5598" s="6"/>
      <c r="FJ5598" s="5"/>
      <c r="FK5598" s="25"/>
      <c r="FL5598" s="5"/>
    </row>
    <row r="5599" spans="40:168">
      <c r="AN5599" s="14"/>
      <c r="AO5599" s="14"/>
      <c r="AP5599" s="5"/>
      <c r="AQ5599" s="25"/>
      <c r="AR5599" s="25"/>
      <c r="AS5599" s="96"/>
      <c r="AT5599" s="83"/>
      <c r="AU5599" s="14"/>
      <c r="AX5599" s="83"/>
      <c r="AY5599" s="83"/>
      <c r="AZ5599" s="83"/>
      <c r="BA5599" s="83"/>
      <c r="BJ5599" s="54"/>
      <c r="BK5599" s="22"/>
      <c r="BL5599" s="24"/>
      <c r="BP5599" s="23"/>
      <c r="BQ5599" s="24"/>
      <c r="BR5599" s="22"/>
      <c r="BS5599" s="24"/>
      <c r="BT5599" s="24"/>
      <c r="BU5599" s="23"/>
      <c r="BV5599" s="26"/>
      <c r="BX5599" s="6"/>
      <c r="BY5599" s="24"/>
      <c r="BZ5599" s="109"/>
      <c r="CA5599" s="66"/>
      <c r="CB5599" s="5"/>
      <c r="CC5599" s="68"/>
      <c r="CD5599" s="67"/>
      <c r="CE5599" s="67"/>
      <c r="CF5599" s="64"/>
      <c r="CG5599" s="5"/>
      <c r="CH5599" s="69"/>
      <c r="CI5599" s="6"/>
      <c r="CJ5599" s="5"/>
      <c r="CK5599" s="25"/>
      <c r="CL5599" s="5"/>
      <c r="DN5599" s="14"/>
      <c r="DO5599" s="14"/>
      <c r="DP5599" s="5"/>
      <c r="DQ5599" s="25"/>
      <c r="DR5599" s="25"/>
      <c r="DS5599" s="96"/>
      <c r="DT5599" s="83"/>
      <c r="DU5599" s="14"/>
      <c r="DX5599" s="83"/>
      <c r="DY5599" s="83"/>
      <c r="DZ5599" s="83"/>
      <c r="EA5599" s="83"/>
      <c r="EJ5599" s="54"/>
      <c r="EK5599" s="22"/>
      <c r="EL5599" s="24"/>
      <c r="EP5599" s="23"/>
      <c r="EQ5599" s="24"/>
      <c r="ER5599" s="22"/>
      <c r="ES5599" s="24"/>
      <c r="ET5599" s="24"/>
      <c r="EU5599" s="23"/>
      <c r="EV5599" s="26"/>
      <c r="EX5599" s="6"/>
      <c r="EY5599" s="24"/>
      <c r="EZ5599" s="109"/>
      <c r="FA5599" s="66"/>
      <c r="FB5599" s="5"/>
      <c r="FC5599" s="68"/>
      <c r="FD5599" s="67"/>
      <c r="FE5599" s="67"/>
      <c r="FF5599" s="64"/>
      <c r="FG5599" s="5"/>
      <c r="FH5599" s="69"/>
      <c r="FI5599" s="6"/>
      <c r="FJ5599" s="5"/>
      <c r="FK5599" s="25"/>
      <c r="FL5599" s="5"/>
    </row>
    <row r="5600" spans="40:168">
      <c r="AN5600" s="14"/>
      <c r="AO5600" s="14"/>
      <c r="AP5600" s="5"/>
      <c r="AQ5600" s="25"/>
      <c r="AR5600" s="25"/>
      <c r="AS5600" s="96"/>
      <c r="AT5600" s="83"/>
      <c r="AU5600" s="14"/>
      <c r="AX5600" s="83"/>
      <c r="AY5600" s="83"/>
      <c r="AZ5600" s="83"/>
      <c r="BA5600" s="83"/>
      <c r="BJ5600" s="54"/>
      <c r="BK5600" s="22"/>
      <c r="BL5600" s="24"/>
      <c r="BP5600" s="23"/>
      <c r="BQ5600" s="24"/>
      <c r="BR5600" s="22"/>
      <c r="BS5600" s="24"/>
      <c r="BT5600" s="24"/>
      <c r="BU5600" s="23"/>
      <c r="BV5600" s="26"/>
      <c r="BX5600" s="6"/>
      <c r="BY5600" s="24"/>
      <c r="BZ5600" s="109"/>
      <c r="CA5600" s="66"/>
      <c r="CB5600" s="5"/>
      <c r="CC5600" s="68"/>
      <c r="CD5600" s="67"/>
      <c r="CE5600" s="67"/>
      <c r="CF5600" s="64"/>
      <c r="CG5600" s="5"/>
      <c r="CH5600" s="69"/>
      <c r="CI5600" s="6"/>
      <c r="CJ5600" s="5"/>
      <c r="CK5600" s="25"/>
      <c r="CL5600" s="5"/>
      <c r="DN5600" s="14"/>
      <c r="DO5600" s="14"/>
      <c r="DP5600" s="5"/>
      <c r="DQ5600" s="25"/>
      <c r="DR5600" s="25"/>
      <c r="DS5600" s="96"/>
      <c r="DT5600" s="83"/>
      <c r="DU5600" s="14"/>
      <c r="DX5600" s="83"/>
      <c r="DY5600" s="83"/>
      <c r="DZ5600" s="83"/>
      <c r="EA5600" s="83"/>
      <c r="EJ5600" s="54"/>
      <c r="EK5600" s="22"/>
      <c r="EL5600" s="24"/>
      <c r="EP5600" s="23"/>
      <c r="EQ5600" s="24"/>
      <c r="ER5600" s="22"/>
      <c r="ES5600" s="24"/>
      <c r="ET5600" s="24"/>
      <c r="EU5600" s="23"/>
      <c r="EV5600" s="26"/>
      <c r="EX5600" s="6"/>
      <c r="EY5600" s="24"/>
      <c r="EZ5600" s="109"/>
      <c r="FA5600" s="66"/>
      <c r="FB5600" s="5"/>
      <c r="FC5600" s="68"/>
      <c r="FD5600" s="67"/>
      <c r="FE5600" s="67"/>
      <c r="FF5600" s="64"/>
      <c r="FG5600" s="5"/>
      <c r="FH5600" s="69"/>
      <c r="FI5600" s="6"/>
      <c r="FJ5600" s="5"/>
      <c r="FK5600" s="25"/>
      <c r="FL5600" s="5"/>
    </row>
    <row r="5601" spans="40:168">
      <c r="AN5601" s="14"/>
      <c r="AO5601" s="14"/>
      <c r="AP5601" s="5"/>
      <c r="AQ5601" s="25"/>
      <c r="AR5601" s="25"/>
      <c r="AS5601" s="96"/>
      <c r="AT5601" s="83"/>
      <c r="AU5601" s="14"/>
      <c r="AX5601" s="83"/>
      <c r="AY5601" s="83"/>
      <c r="AZ5601" s="83"/>
      <c r="BA5601" s="83"/>
      <c r="BJ5601" s="54"/>
      <c r="BK5601" s="22"/>
      <c r="BL5601" s="24"/>
      <c r="BP5601" s="23"/>
      <c r="BQ5601" s="24"/>
      <c r="BR5601" s="22"/>
      <c r="BS5601" s="24"/>
      <c r="BT5601" s="24"/>
      <c r="BU5601" s="23"/>
      <c r="BV5601" s="26"/>
      <c r="BX5601" s="6"/>
      <c r="BY5601" s="24"/>
      <c r="BZ5601" s="109"/>
      <c r="CA5601" s="66"/>
      <c r="CB5601" s="5"/>
      <c r="CC5601" s="68"/>
      <c r="CD5601" s="67"/>
      <c r="CE5601" s="67"/>
      <c r="CF5601" s="64"/>
      <c r="CG5601" s="5"/>
      <c r="CH5601" s="69"/>
      <c r="CI5601" s="6"/>
      <c r="CJ5601" s="5"/>
      <c r="CK5601" s="25"/>
      <c r="CL5601" s="5"/>
      <c r="DN5601" s="14"/>
      <c r="DO5601" s="14"/>
      <c r="DP5601" s="5"/>
      <c r="DQ5601" s="25"/>
      <c r="DR5601" s="25"/>
      <c r="DS5601" s="96"/>
      <c r="DT5601" s="83"/>
      <c r="DU5601" s="14"/>
      <c r="DX5601" s="83"/>
      <c r="DY5601" s="83"/>
      <c r="DZ5601" s="83"/>
      <c r="EA5601" s="83"/>
      <c r="EJ5601" s="54"/>
      <c r="EK5601" s="22"/>
      <c r="EL5601" s="24"/>
      <c r="EP5601" s="23"/>
      <c r="EQ5601" s="24"/>
      <c r="ER5601" s="22"/>
      <c r="ES5601" s="24"/>
      <c r="ET5601" s="24"/>
      <c r="EU5601" s="23"/>
      <c r="EV5601" s="26"/>
      <c r="EX5601" s="6"/>
      <c r="EY5601" s="24"/>
      <c r="EZ5601" s="109"/>
      <c r="FA5601" s="66"/>
      <c r="FB5601" s="5"/>
      <c r="FC5601" s="68"/>
      <c r="FD5601" s="67"/>
      <c r="FE5601" s="67"/>
      <c r="FF5601" s="64"/>
      <c r="FG5601" s="5"/>
      <c r="FH5601" s="69"/>
      <c r="FI5601" s="6"/>
      <c r="FJ5601" s="5"/>
      <c r="FK5601" s="25"/>
      <c r="FL5601" s="5"/>
    </row>
    <row r="5602" spans="40:168">
      <c r="AN5602" s="14"/>
      <c r="AO5602" s="14"/>
      <c r="AP5602" s="5"/>
      <c r="AQ5602" s="25"/>
      <c r="AR5602" s="25"/>
      <c r="AS5602" s="96"/>
      <c r="AT5602" s="83"/>
      <c r="AU5602" s="14"/>
      <c r="AX5602" s="83"/>
      <c r="AY5602" s="83"/>
      <c r="AZ5602" s="83"/>
      <c r="BA5602" s="83"/>
      <c r="BJ5602" s="54"/>
      <c r="BK5602" s="22"/>
      <c r="BL5602" s="24"/>
      <c r="BP5602" s="23"/>
      <c r="BQ5602" s="24"/>
      <c r="BR5602" s="22"/>
      <c r="BS5602" s="24"/>
      <c r="BT5602" s="24"/>
      <c r="BU5602" s="23"/>
      <c r="BV5602" s="26"/>
      <c r="BX5602" s="6"/>
      <c r="BY5602" s="24"/>
      <c r="BZ5602" s="109"/>
      <c r="CA5602" s="66"/>
      <c r="CB5602" s="5"/>
      <c r="CC5602" s="68"/>
      <c r="CD5602" s="67"/>
      <c r="CE5602" s="67"/>
      <c r="CF5602" s="64"/>
      <c r="CG5602" s="5"/>
      <c r="CH5602" s="69"/>
      <c r="CI5602" s="6"/>
      <c r="CJ5602" s="5"/>
      <c r="CK5602" s="25"/>
      <c r="CL5602" s="5"/>
      <c r="DN5602" s="14"/>
      <c r="DO5602" s="14"/>
      <c r="DP5602" s="5"/>
      <c r="DQ5602" s="25"/>
      <c r="DR5602" s="25"/>
      <c r="DS5602" s="96"/>
      <c r="DT5602" s="83"/>
      <c r="DU5602" s="14"/>
      <c r="DX5602" s="83"/>
      <c r="DY5602" s="83"/>
      <c r="DZ5602" s="83"/>
      <c r="EA5602" s="83"/>
      <c r="EJ5602" s="54"/>
      <c r="EK5602" s="22"/>
      <c r="EL5602" s="24"/>
      <c r="EP5602" s="23"/>
      <c r="EQ5602" s="24"/>
      <c r="ER5602" s="22"/>
      <c r="ES5602" s="24"/>
      <c r="ET5602" s="24"/>
      <c r="EU5602" s="23"/>
      <c r="EV5602" s="26"/>
      <c r="EX5602" s="6"/>
      <c r="EY5602" s="24"/>
      <c r="EZ5602" s="109"/>
      <c r="FA5602" s="66"/>
      <c r="FB5602" s="5"/>
      <c r="FC5602" s="68"/>
      <c r="FD5602" s="67"/>
      <c r="FE5602" s="67"/>
      <c r="FF5602" s="64"/>
      <c r="FG5602" s="5"/>
      <c r="FH5602" s="69"/>
      <c r="FI5602" s="6"/>
      <c r="FJ5602" s="5"/>
      <c r="FK5602" s="25"/>
      <c r="FL5602" s="5"/>
    </row>
    <row r="5603" spans="40:168">
      <c r="AN5603" s="14"/>
      <c r="AO5603" s="14"/>
      <c r="AP5603" s="5"/>
      <c r="AQ5603" s="25"/>
      <c r="AR5603" s="25"/>
      <c r="AS5603" s="96"/>
      <c r="AT5603" s="83"/>
      <c r="AU5603" s="14"/>
      <c r="AX5603" s="83"/>
      <c r="AY5603" s="83"/>
      <c r="AZ5603" s="83"/>
      <c r="BA5603" s="83"/>
      <c r="BJ5603" s="54"/>
      <c r="BK5603" s="22"/>
      <c r="BL5603" s="24"/>
      <c r="BP5603" s="23"/>
      <c r="BQ5603" s="24"/>
      <c r="BR5603" s="22"/>
      <c r="BS5603" s="24"/>
      <c r="BT5603" s="24"/>
      <c r="BU5603" s="23"/>
      <c r="BV5603" s="26"/>
      <c r="BX5603" s="6"/>
      <c r="BY5603" s="24"/>
      <c r="BZ5603" s="109"/>
      <c r="CA5603" s="66"/>
      <c r="CB5603" s="5"/>
      <c r="CC5603" s="68"/>
      <c r="CD5603" s="67"/>
      <c r="CE5603" s="67"/>
      <c r="CF5603" s="64"/>
      <c r="CG5603" s="5"/>
      <c r="CH5603" s="69"/>
      <c r="CI5603" s="6"/>
      <c r="CJ5603" s="5"/>
      <c r="CK5603" s="25"/>
      <c r="CL5603" s="5"/>
      <c r="DN5603" s="14"/>
      <c r="DO5603" s="14"/>
      <c r="DP5603" s="5"/>
      <c r="DQ5603" s="25"/>
      <c r="DR5603" s="25"/>
      <c r="DS5603" s="96"/>
      <c r="DT5603" s="83"/>
      <c r="DU5603" s="14"/>
      <c r="DX5603" s="83"/>
      <c r="DY5603" s="83"/>
      <c r="DZ5603" s="83"/>
      <c r="EA5603" s="83"/>
      <c r="EJ5603" s="54"/>
      <c r="EK5603" s="22"/>
      <c r="EL5603" s="24"/>
      <c r="EP5603" s="23"/>
      <c r="EQ5603" s="24"/>
      <c r="ER5603" s="22"/>
      <c r="ES5603" s="24"/>
      <c r="ET5603" s="24"/>
      <c r="EU5603" s="23"/>
      <c r="EV5603" s="26"/>
      <c r="EX5603" s="6"/>
      <c r="EY5603" s="24"/>
      <c r="EZ5603" s="109"/>
      <c r="FA5603" s="66"/>
      <c r="FB5603" s="5"/>
      <c r="FC5603" s="68"/>
      <c r="FD5603" s="67"/>
      <c r="FE5603" s="67"/>
      <c r="FF5603" s="64"/>
      <c r="FG5603" s="5"/>
      <c r="FH5603" s="69"/>
      <c r="FI5603" s="6"/>
      <c r="FJ5603" s="5"/>
      <c r="FK5603" s="25"/>
      <c r="FL5603" s="5"/>
    </row>
    <row r="5604" spans="40:168">
      <c r="AN5604" s="14"/>
      <c r="AO5604" s="14"/>
      <c r="AP5604" s="5"/>
      <c r="AQ5604" s="25"/>
      <c r="AR5604" s="25"/>
      <c r="AS5604" s="96"/>
      <c r="AT5604" s="83"/>
      <c r="AU5604" s="14"/>
      <c r="AX5604" s="83"/>
      <c r="AY5604" s="83"/>
      <c r="AZ5604" s="83"/>
      <c r="BA5604" s="83"/>
      <c r="BJ5604" s="54"/>
      <c r="BK5604" s="22"/>
      <c r="BL5604" s="24"/>
      <c r="BP5604" s="23"/>
      <c r="BQ5604" s="24"/>
      <c r="BR5604" s="22"/>
      <c r="BS5604" s="24"/>
      <c r="BT5604" s="24"/>
      <c r="BU5604" s="23"/>
      <c r="BV5604" s="26"/>
      <c r="BX5604" s="6"/>
      <c r="BY5604" s="24"/>
      <c r="BZ5604" s="109"/>
      <c r="CA5604" s="66"/>
      <c r="CB5604" s="5"/>
      <c r="CC5604" s="68"/>
      <c r="CD5604" s="67"/>
      <c r="CE5604" s="67"/>
      <c r="CF5604" s="64"/>
      <c r="CG5604" s="5"/>
      <c r="CH5604" s="69"/>
      <c r="CI5604" s="6"/>
      <c r="CJ5604" s="5"/>
      <c r="CK5604" s="25"/>
      <c r="CL5604" s="5"/>
      <c r="DN5604" s="14"/>
      <c r="DO5604" s="14"/>
      <c r="DP5604" s="5"/>
      <c r="DQ5604" s="25"/>
      <c r="DR5604" s="25"/>
      <c r="DS5604" s="96"/>
      <c r="DT5604" s="83"/>
      <c r="DU5604" s="14"/>
      <c r="DX5604" s="83"/>
      <c r="DY5604" s="83"/>
      <c r="DZ5604" s="83"/>
      <c r="EA5604" s="83"/>
      <c r="EJ5604" s="54"/>
      <c r="EK5604" s="22"/>
      <c r="EL5604" s="24"/>
      <c r="EP5604" s="23"/>
      <c r="EQ5604" s="24"/>
      <c r="ER5604" s="22"/>
      <c r="ES5604" s="24"/>
      <c r="ET5604" s="24"/>
      <c r="EU5604" s="23"/>
      <c r="EV5604" s="26"/>
      <c r="EX5604" s="6"/>
      <c r="EY5604" s="24"/>
      <c r="EZ5604" s="109"/>
      <c r="FA5604" s="66"/>
      <c r="FB5604" s="5"/>
      <c r="FC5604" s="68"/>
      <c r="FD5604" s="67"/>
      <c r="FE5604" s="67"/>
      <c r="FF5604" s="64"/>
      <c r="FG5604" s="5"/>
      <c r="FH5604" s="69"/>
      <c r="FI5604" s="6"/>
      <c r="FJ5604" s="5"/>
      <c r="FK5604" s="25"/>
      <c r="FL5604" s="5"/>
    </row>
    <row r="5605" spans="40:168">
      <c r="AN5605" s="14"/>
      <c r="AO5605" s="14"/>
      <c r="AP5605" s="5"/>
      <c r="AQ5605" s="25"/>
      <c r="AR5605" s="25"/>
      <c r="AS5605" s="96"/>
      <c r="AT5605" s="83"/>
      <c r="AU5605" s="14"/>
      <c r="AX5605" s="83"/>
      <c r="AY5605" s="83"/>
      <c r="AZ5605" s="83"/>
      <c r="BA5605" s="83"/>
      <c r="BJ5605" s="54"/>
      <c r="BK5605" s="22"/>
      <c r="BL5605" s="24"/>
      <c r="BP5605" s="23"/>
      <c r="BQ5605" s="24"/>
      <c r="BR5605" s="22"/>
      <c r="BS5605" s="24"/>
      <c r="BT5605" s="24"/>
      <c r="BU5605" s="23"/>
      <c r="BV5605" s="26"/>
      <c r="BX5605" s="6"/>
      <c r="BY5605" s="24"/>
      <c r="BZ5605" s="109"/>
      <c r="CA5605" s="66"/>
      <c r="CB5605" s="5"/>
      <c r="CC5605" s="68"/>
      <c r="CD5605" s="67"/>
      <c r="CE5605" s="67"/>
      <c r="CF5605" s="64"/>
      <c r="CG5605" s="5"/>
      <c r="CH5605" s="69"/>
      <c r="CI5605" s="6"/>
      <c r="CJ5605" s="5"/>
      <c r="CK5605" s="25"/>
      <c r="CL5605" s="5"/>
      <c r="DN5605" s="14"/>
      <c r="DO5605" s="14"/>
      <c r="DP5605" s="5"/>
      <c r="DQ5605" s="25"/>
      <c r="DR5605" s="25"/>
      <c r="DS5605" s="96"/>
      <c r="DT5605" s="83"/>
      <c r="DU5605" s="14"/>
      <c r="DX5605" s="83"/>
      <c r="DY5605" s="83"/>
      <c r="DZ5605" s="83"/>
      <c r="EA5605" s="83"/>
      <c r="EJ5605" s="54"/>
      <c r="EK5605" s="22"/>
      <c r="EL5605" s="24"/>
      <c r="EP5605" s="23"/>
      <c r="EQ5605" s="24"/>
      <c r="ER5605" s="22"/>
      <c r="ES5605" s="24"/>
      <c r="ET5605" s="24"/>
      <c r="EU5605" s="23"/>
      <c r="EV5605" s="26"/>
      <c r="EX5605" s="6"/>
      <c r="EY5605" s="24"/>
      <c r="EZ5605" s="109"/>
      <c r="FA5605" s="66"/>
      <c r="FB5605" s="5"/>
      <c r="FC5605" s="68"/>
      <c r="FD5605" s="67"/>
      <c r="FE5605" s="67"/>
      <c r="FF5605" s="64"/>
      <c r="FG5605" s="5"/>
      <c r="FH5605" s="69"/>
      <c r="FI5605" s="6"/>
      <c r="FJ5605" s="5"/>
      <c r="FK5605" s="25"/>
      <c r="FL5605" s="5"/>
    </row>
    <row r="5606" spans="40:168">
      <c r="AN5606" s="14"/>
      <c r="AO5606" s="14"/>
      <c r="AP5606" s="5"/>
      <c r="AQ5606" s="25"/>
      <c r="AR5606" s="25"/>
      <c r="AS5606" s="96"/>
      <c r="AT5606" s="83"/>
      <c r="AU5606" s="14"/>
      <c r="AX5606" s="83"/>
      <c r="AY5606" s="83"/>
      <c r="AZ5606" s="83"/>
      <c r="BA5606" s="83"/>
      <c r="BJ5606" s="54"/>
      <c r="BK5606" s="22"/>
      <c r="BL5606" s="24"/>
      <c r="BP5606" s="23"/>
      <c r="BQ5606" s="24"/>
      <c r="BR5606" s="22"/>
      <c r="BS5606" s="24"/>
      <c r="BT5606" s="24"/>
      <c r="BU5606" s="23"/>
      <c r="BV5606" s="26"/>
      <c r="BX5606" s="6"/>
      <c r="BY5606" s="24"/>
      <c r="BZ5606" s="109"/>
      <c r="CA5606" s="66"/>
      <c r="CB5606" s="5"/>
      <c r="CC5606" s="68"/>
      <c r="CD5606" s="67"/>
      <c r="CE5606" s="67"/>
      <c r="CF5606" s="64"/>
      <c r="CG5606" s="5"/>
      <c r="CH5606" s="69"/>
      <c r="CI5606" s="6"/>
      <c r="CJ5606" s="5"/>
      <c r="CK5606" s="25"/>
      <c r="CL5606" s="5"/>
      <c r="DN5606" s="14"/>
      <c r="DO5606" s="14"/>
      <c r="DP5606" s="5"/>
      <c r="DQ5606" s="25"/>
      <c r="DR5606" s="25"/>
      <c r="DS5606" s="96"/>
      <c r="DT5606" s="83"/>
      <c r="DU5606" s="14"/>
      <c r="DX5606" s="83"/>
      <c r="DY5606" s="83"/>
      <c r="DZ5606" s="83"/>
      <c r="EA5606" s="83"/>
      <c r="EJ5606" s="54"/>
      <c r="EK5606" s="22"/>
      <c r="EL5606" s="24"/>
      <c r="EP5606" s="23"/>
      <c r="EQ5606" s="24"/>
      <c r="ER5606" s="22"/>
      <c r="ES5606" s="24"/>
      <c r="ET5606" s="24"/>
      <c r="EU5606" s="23"/>
      <c r="EV5606" s="26"/>
      <c r="EX5606" s="6"/>
      <c r="EY5606" s="24"/>
      <c r="EZ5606" s="109"/>
      <c r="FA5606" s="66"/>
      <c r="FB5606" s="5"/>
      <c r="FC5606" s="68"/>
      <c r="FD5606" s="67"/>
      <c r="FE5606" s="67"/>
      <c r="FF5606" s="64"/>
      <c r="FG5606" s="5"/>
      <c r="FH5606" s="69"/>
      <c r="FI5606" s="6"/>
      <c r="FJ5606" s="5"/>
      <c r="FK5606" s="25"/>
      <c r="FL5606" s="5"/>
    </row>
    <row r="5607" spans="40:168">
      <c r="AN5607" s="14"/>
      <c r="AO5607" s="14"/>
      <c r="AP5607" s="5"/>
      <c r="AQ5607" s="25"/>
      <c r="AR5607" s="25"/>
      <c r="AS5607" s="96"/>
      <c r="AT5607" s="83"/>
      <c r="AU5607" s="14"/>
      <c r="AX5607" s="83"/>
      <c r="AY5607" s="83"/>
      <c r="AZ5607" s="83"/>
      <c r="BA5607" s="83"/>
      <c r="BJ5607" s="54"/>
      <c r="BK5607" s="22"/>
      <c r="BL5607" s="24"/>
      <c r="BP5607" s="23"/>
      <c r="BQ5607" s="24"/>
      <c r="BR5607" s="22"/>
      <c r="BS5607" s="24"/>
      <c r="BT5607" s="24"/>
      <c r="BU5607" s="23"/>
      <c r="BV5607" s="26"/>
      <c r="BX5607" s="6"/>
      <c r="BY5607" s="24"/>
      <c r="BZ5607" s="109"/>
      <c r="CA5607" s="66"/>
      <c r="CB5607" s="5"/>
      <c r="CC5607" s="68"/>
      <c r="CD5607" s="67"/>
      <c r="CE5607" s="67"/>
      <c r="CF5607" s="64"/>
      <c r="CG5607" s="5"/>
      <c r="CH5607" s="69"/>
      <c r="CI5607" s="6"/>
      <c r="CJ5607" s="5"/>
      <c r="CK5607" s="25"/>
      <c r="CL5607" s="5"/>
      <c r="DN5607" s="14"/>
      <c r="DO5607" s="14"/>
      <c r="DP5607" s="5"/>
      <c r="DQ5607" s="25"/>
      <c r="DR5607" s="25"/>
      <c r="DS5607" s="96"/>
      <c r="DT5607" s="83"/>
      <c r="DU5607" s="14"/>
      <c r="DX5607" s="83"/>
      <c r="DY5607" s="83"/>
      <c r="DZ5607" s="83"/>
      <c r="EA5607" s="83"/>
      <c r="EJ5607" s="54"/>
      <c r="EK5607" s="22"/>
      <c r="EL5607" s="24"/>
      <c r="EP5607" s="23"/>
      <c r="EQ5607" s="24"/>
      <c r="ER5607" s="22"/>
      <c r="ES5607" s="24"/>
      <c r="ET5607" s="24"/>
      <c r="EU5607" s="23"/>
      <c r="EV5607" s="26"/>
      <c r="EX5607" s="6"/>
      <c r="EY5607" s="24"/>
      <c r="EZ5607" s="109"/>
      <c r="FA5607" s="66"/>
      <c r="FB5607" s="5"/>
      <c r="FC5607" s="68"/>
      <c r="FD5607" s="67"/>
      <c r="FE5607" s="67"/>
      <c r="FF5607" s="64"/>
      <c r="FG5607" s="5"/>
      <c r="FH5607" s="69"/>
      <c r="FI5607" s="6"/>
      <c r="FJ5607" s="5"/>
      <c r="FK5607" s="25"/>
      <c r="FL5607" s="5"/>
    </row>
    <row r="5608" spans="40:168">
      <c r="AN5608" s="14"/>
      <c r="AO5608" s="14"/>
      <c r="AP5608" s="5"/>
      <c r="AQ5608" s="25"/>
      <c r="AR5608" s="25"/>
      <c r="AS5608" s="96"/>
      <c r="AT5608" s="83"/>
      <c r="AU5608" s="14"/>
      <c r="AX5608" s="83"/>
      <c r="AY5608" s="83"/>
      <c r="AZ5608" s="83"/>
      <c r="BA5608" s="83"/>
      <c r="BJ5608" s="54"/>
      <c r="BK5608" s="22"/>
      <c r="BL5608" s="24"/>
      <c r="BP5608" s="23"/>
      <c r="BQ5608" s="24"/>
      <c r="BR5608" s="22"/>
      <c r="BS5608" s="24"/>
      <c r="BT5608" s="24"/>
      <c r="BU5608" s="23"/>
      <c r="BV5608" s="26"/>
      <c r="BX5608" s="6"/>
      <c r="BY5608" s="24"/>
      <c r="BZ5608" s="109"/>
      <c r="CA5608" s="66"/>
      <c r="CB5608" s="5"/>
      <c r="CC5608" s="68"/>
      <c r="CD5608" s="67"/>
      <c r="CE5608" s="67"/>
      <c r="CF5608" s="64"/>
      <c r="CG5608" s="5"/>
      <c r="CH5608" s="69"/>
      <c r="CI5608" s="6"/>
      <c r="CJ5608" s="5"/>
      <c r="CK5608" s="25"/>
      <c r="CL5608" s="5"/>
      <c r="DN5608" s="14"/>
      <c r="DO5608" s="14"/>
      <c r="DP5608" s="5"/>
      <c r="DQ5608" s="25"/>
      <c r="DR5608" s="25"/>
      <c r="DS5608" s="96"/>
      <c r="DT5608" s="83"/>
      <c r="DU5608" s="14"/>
      <c r="DX5608" s="83"/>
      <c r="DY5608" s="83"/>
      <c r="DZ5608" s="83"/>
      <c r="EA5608" s="83"/>
      <c r="EJ5608" s="54"/>
      <c r="EK5608" s="22"/>
      <c r="EL5608" s="24"/>
      <c r="EP5608" s="23"/>
      <c r="EQ5608" s="24"/>
      <c r="ER5608" s="22"/>
      <c r="ES5608" s="24"/>
      <c r="ET5608" s="24"/>
      <c r="EU5608" s="23"/>
      <c r="EV5608" s="26"/>
      <c r="EX5608" s="6"/>
      <c r="EY5608" s="24"/>
      <c r="EZ5608" s="109"/>
      <c r="FA5608" s="66"/>
      <c r="FB5608" s="5"/>
      <c r="FC5608" s="68"/>
      <c r="FD5608" s="67"/>
      <c r="FE5608" s="67"/>
      <c r="FF5608" s="64"/>
      <c r="FG5608" s="5"/>
      <c r="FH5608" s="69"/>
      <c r="FI5608" s="6"/>
      <c r="FJ5608" s="5"/>
      <c r="FK5608" s="25"/>
      <c r="FL5608" s="5"/>
    </row>
    <row r="5609" spans="40:168">
      <c r="AN5609" s="14"/>
      <c r="AO5609" s="14"/>
      <c r="AP5609" s="5"/>
      <c r="AQ5609" s="25"/>
      <c r="AR5609" s="25"/>
      <c r="AS5609" s="96"/>
      <c r="AT5609" s="83"/>
      <c r="AU5609" s="14"/>
      <c r="AX5609" s="83"/>
      <c r="AY5609" s="83"/>
      <c r="AZ5609" s="83"/>
      <c r="BA5609" s="83"/>
      <c r="BJ5609" s="54"/>
      <c r="BK5609" s="22"/>
      <c r="BL5609" s="24"/>
      <c r="BP5609" s="23"/>
      <c r="BQ5609" s="24"/>
      <c r="BR5609" s="22"/>
      <c r="BS5609" s="24"/>
      <c r="BT5609" s="24"/>
      <c r="BU5609" s="23"/>
      <c r="BV5609" s="26"/>
      <c r="BX5609" s="6"/>
      <c r="BY5609" s="24"/>
      <c r="BZ5609" s="109"/>
      <c r="CA5609" s="66"/>
      <c r="CB5609" s="5"/>
      <c r="CC5609" s="68"/>
      <c r="CD5609" s="67"/>
      <c r="CE5609" s="67"/>
      <c r="CF5609" s="64"/>
      <c r="CG5609" s="5"/>
      <c r="CH5609" s="69"/>
      <c r="CI5609" s="6"/>
      <c r="CJ5609" s="5"/>
      <c r="CK5609" s="25"/>
      <c r="CL5609" s="5"/>
      <c r="DN5609" s="14"/>
      <c r="DO5609" s="14"/>
      <c r="DP5609" s="5"/>
      <c r="DQ5609" s="25"/>
      <c r="DR5609" s="25"/>
      <c r="DS5609" s="96"/>
      <c r="DT5609" s="83"/>
      <c r="DU5609" s="14"/>
      <c r="DX5609" s="83"/>
      <c r="DY5609" s="83"/>
      <c r="DZ5609" s="83"/>
      <c r="EA5609" s="83"/>
      <c r="EJ5609" s="54"/>
      <c r="EK5609" s="22"/>
      <c r="EL5609" s="24"/>
      <c r="EP5609" s="23"/>
      <c r="EQ5609" s="24"/>
      <c r="ER5609" s="22"/>
      <c r="ES5609" s="24"/>
      <c r="ET5609" s="24"/>
      <c r="EU5609" s="23"/>
      <c r="EV5609" s="26"/>
      <c r="EX5609" s="6"/>
      <c r="EY5609" s="24"/>
      <c r="EZ5609" s="109"/>
      <c r="FA5609" s="66"/>
      <c r="FB5609" s="5"/>
      <c r="FC5609" s="68"/>
      <c r="FD5609" s="67"/>
      <c r="FE5609" s="67"/>
      <c r="FF5609" s="64"/>
      <c r="FG5609" s="5"/>
      <c r="FH5609" s="69"/>
      <c r="FI5609" s="6"/>
      <c r="FJ5609" s="5"/>
      <c r="FK5609" s="25"/>
      <c r="FL5609" s="5"/>
    </row>
    <row r="5610" spans="40:168">
      <c r="AN5610" s="14"/>
      <c r="AO5610" s="14"/>
      <c r="AP5610" s="5"/>
      <c r="AQ5610" s="25"/>
      <c r="AR5610" s="25"/>
      <c r="AS5610" s="96"/>
      <c r="AT5610" s="83"/>
      <c r="AU5610" s="14"/>
      <c r="AX5610" s="83"/>
      <c r="AY5610" s="83"/>
      <c r="AZ5610" s="83"/>
      <c r="BA5610" s="83"/>
      <c r="BJ5610" s="54"/>
      <c r="BK5610" s="22"/>
      <c r="BL5610" s="24"/>
      <c r="BP5610" s="23"/>
      <c r="BQ5610" s="24"/>
      <c r="BR5610" s="22"/>
      <c r="BS5610" s="24"/>
      <c r="BT5610" s="24"/>
      <c r="BU5610" s="23"/>
      <c r="BV5610" s="26"/>
      <c r="BX5610" s="6"/>
      <c r="BY5610" s="24"/>
      <c r="BZ5610" s="109"/>
      <c r="CA5610" s="66"/>
      <c r="CB5610" s="5"/>
      <c r="CC5610" s="68"/>
      <c r="CD5610" s="67"/>
      <c r="CE5610" s="67"/>
      <c r="CF5610" s="64"/>
      <c r="CG5610" s="5"/>
      <c r="CH5610" s="69"/>
      <c r="CI5610" s="6"/>
      <c r="CJ5610" s="5"/>
      <c r="CK5610" s="25"/>
      <c r="CL5610" s="5"/>
      <c r="DN5610" s="14"/>
      <c r="DO5610" s="14"/>
      <c r="DP5610" s="5"/>
      <c r="DQ5610" s="25"/>
      <c r="DR5610" s="25"/>
      <c r="DS5610" s="96"/>
      <c r="DT5610" s="83"/>
      <c r="DU5610" s="14"/>
      <c r="DX5610" s="83"/>
      <c r="DY5610" s="83"/>
      <c r="DZ5610" s="83"/>
      <c r="EA5610" s="83"/>
      <c r="EJ5610" s="54"/>
      <c r="EK5610" s="22"/>
      <c r="EL5610" s="24"/>
      <c r="EP5610" s="23"/>
      <c r="EQ5610" s="24"/>
      <c r="ER5610" s="22"/>
      <c r="ES5610" s="24"/>
      <c r="ET5610" s="24"/>
      <c r="EU5610" s="23"/>
      <c r="EV5610" s="26"/>
      <c r="EX5610" s="6"/>
      <c r="EY5610" s="24"/>
      <c r="EZ5610" s="109"/>
      <c r="FA5610" s="66"/>
      <c r="FB5610" s="5"/>
      <c r="FC5610" s="68"/>
      <c r="FD5610" s="67"/>
      <c r="FE5610" s="67"/>
      <c r="FF5610" s="64"/>
      <c r="FG5610" s="5"/>
      <c r="FH5610" s="69"/>
      <c r="FI5610" s="6"/>
      <c r="FJ5610" s="5"/>
      <c r="FK5610" s="25"/>
      <c r="FL5610" s="5"/>
    </row>
    <row r="5611" spans="40:168">
      <c r="AN5611" s="14"/>
      <c r="AO5611" s="14"/>
      <c r="AP5611" s="5"/>
      <c r="AQ5611" s="25"/>
      <c r="AR5611" s="25"/>
      <c r="AS5611" s="96"/>
      <c r="AT5611" s="83"/>
      <c r="AU5611" s="14"/>
      <c r="AX5611" s="83"/>
      <c r="AY5611" s="83"/>
      <c r="AZ5611" s="83"/>
      <c r="BA5611" s="83"/>
      <c r="BJ5611" s="54"/>
      <c r="BK5611" s="22"/>
      <c r="BL5611" s="24"/>
      <c r="BP5611" s="23"/>
      <c r="BQ5611" s="24"/>
      <c r="BR5611" s="22"/>
      <c r="BS5611" s="24"/>
      <c r="BT5611" s="24"/>
      <c r="BU5611" s="23"/>
      <c r="BV5611" s="26"/>
      <c r="BX5611" s="6"/>
      <c r="BY5611" s="24"/>
      <c r="BZ5611" s="109"/>
      <c r="CA5611" s="66"/>
      <c r="CB5611" s="5"/>
      <c r="CC5611" s="68"/>
      <c r="CD5611" s="67"/>
      <c r="CE5611" s="67"/>
      <c r="CF5611" s="64"/>
      <c r="CG5611" s="5"/>
      <c r="CH5611" s="69"/>
      <c r="CI5611" s="6"/>
      <c r="CJ5611" s="5"/>
      <c r="CK5611" s="25"/>
      <c r="CL5611" s="5"/>
      <c r="DN5611" s="14"/>
      <c r="DO5611" s="14"/>
      <c r="DP5611" s="5"/>
      <c r="DQ5611" s="25"/>
      <c r="DR5611" s="25"/>
      <c r="DS5611" s="96"/>
      <c r="DT5611" s="83"/>
      <c r="DU5611" s="14"/>
      <c r="DX5611" s="83"/>
      <c r="DY5611" s="83"/>
      <c r="DZ5611" s="83"/>
      <c r="EA5611" s="83"/>
      <c r="EJ5611" s="54"/>
      <c r="EK5611" s="22"/>
      <c r="EL5611" s="24"/>
      <c r="EP5611" s="23"/>
      <c r="EQ5611" s="24"/>
      <c r="ER5611" s="22"/>
      <c r="ES5611" s="24"/>
      <c r="ET5611" s="24"/>
      <c r="EU5611" s="23"/>
      <c r="EV5611" s="26"/>
      <c r="EX5611" s="6"/>
      <c r="EY5611" s="24"/>
      <c r="EZ5611" s="109"/>
      <c r="FA5611" s="66"/>
      <c r="FB5611" s="5"/>
      <c r="FC5611" s="68"/>
      <c r="FD5611" s="67"/>
      <c r="FE5611" s="67"/>
      <c r="FF5611" s="64"/>
      <c r="FG5611" s="5"/>
      <c r="FH5611" s="69"/>
      <c r="FI5611" s="6"/>
      <c r="FJ5611" s="5"/>
      <c r="FK5611" s="25"/>
      <c r="FL5611" s="5"/>
    </row>
    <row r="5612" spans="40:168">
      <c r="AN5612" s="14"/>
      <c r="AO5612" s="14"/>
      <c r="AP5612" s="5"/>
      <c r="AQ5612" s="25"/>
      <c r="AR5612" s="25"/>
      <c r="AS5612" s="96"/>
      <c r="AT5612" s="83"/>
      <c r="AU5612" s="14"/>
      <c r="AX5612" s="83"/>
      <c r="AY5612" s="83"/>
      <c r="AZ5612" s="83"/>
      <c r="BA5612" s="83"/>
      <c r="BJ5612" s="54"/>
      <c r="BK5612" s="22"/>
      <c r="BL5612" s="24"/>
      <c r="BP5612" s="23"/>
      <c r="BQ5612" s="24"/>
      <c r="BR5612" s="22"/>
      <c r="BS5612" s="24"/>
      <c r="BT5612" s="24"/>
      <c r="BU5612" s="23"/>
      <c r="BV5612" s="26"/>
      <c r="BX5612" s="6"/>
      <c r="BY5612" s="24"/>
      <c r="BZ5612" s="109"/>
      <c r="CA5612" s="66"/>
      <c r="CB5612" s="5"/>
      <c r="CC5612" s="68"/>
      <c r="CD5612" s="67"/>
      <c r="CE5612" s="67"/>
      <c r="CF5612" s="64"/>
      <c r="CG5612" s="5"/>
      <c r="CH5612" s="69"/>
      <c r="CI5612" s="6"/>
      <c r="CJ5612" s="5"/>
      <c r="CK5612" s="25"/>
      <c r="CL5612" s="5"/>
      <c r="DN5612" s="14"/>
      <c r="DO5612" s="14"/>
      <c r="DP5612" s="5"/>
      <c r="DQ5612" s="25"/>
      <c r="DR5612" s="25"/>
      <c r="DS5612" s="96"/>
      <c r="DT5612" s="83"/>
      <c r="DU5612" s="14"/>
      <c r="DX5612" s="83"/>
      <c r="DY5612" s="83"/>
      <c r="DZ5612" s="83"/>
      <c r="EA5612" s="83"/>
      <c r="EJ5612" s="54"/>
      <c r="EK5612" s="22"/>
      <c r="EL5612" s="24"/>
      <c r="EP5612" s="23"/>
      <c r="EQ5612" s="24"/>
      <c r="ER5612" s="22"/>
      <c r="ES5612" s="24"/>
      <c r="ET5612" s="24"/>
      <c r="EU5612" s="23"/>
      <c r="EV5612" s="26"/>
      <c r="EX5612" s="6"/>
      <c r="EY5612" s="24"/>
      <c r="EZ5612" s="109"/>
      <c r="FA5612" s="66"/>
      <c r="FB5612" s="5"/>
      <c r="FC5612" s="68"/>
      <c r="FD5612" s="67"/>
      <c r="FE5612" s="67"/>
      <c r="FF5612" s="64"/>
      <c r="FG5612" s="5"/>
      <c r="FH5612" s="69"/>
      <c r="FI5612" s="6"/>
      <c r="FJ5612" s="5"/>
      <c r="FK5612" s="25"/>
      <c r="FL5612" s="5"/>
    </row>
    <row r="5613" spans="40:168">
      <c r="AN5613" s="14"/>
      <c r="AO5613" s="14"/>
      <c r="AP5613" s="5"/>
      <c r="AQ5613" s="25"/>
      <c r="AR5613" s="25"/>
      <c r="AS5613" s="96"/>
      <c r="AT5613" s="83"/>
      <c r="AU5613" s="14"/>
      <c r="AX5613" s="83"/>
      <c r="AY5613" s="83"/>
      <c r="AZ5613" s="83"/>
      <c r="BA5613" s="83"/>
      <c r="BJ5613" s="54"/>
      <c r="BK5613" s="22"/>
      <c r="BL5613" s="24"/>
      <c r="BP5613" s="23"/>
      <c r="BQ5613" s="24"/>
      <c r="BR5613" s="22"/>
      <c r="BS5613" s="24"/>
      <c r="BT5613" s="24"/>
      <c r="BU5613" s="23"/>
      <c r="BV5613" s="26"/>
      <c r="BX5613" s="6"/>
      <c r="BY5613" s="24"/>
      <c r="BZ5613" s="109"/>
      <c r="CA5613" s="66"/>
      <c r="CB5613" s="5"/>
      <c r="CC5613" s="68"/>
      <c r="CD5613" s="67"/>
      <c r="CE5613" s="67"/>
      <c r="CF5613" s="64"/>
      <c r="CG5613" s="5"/>
      <c r="CH5613" s="69"/>
      <c r="CI5613" s="6"/>
      <c r="CJ5613" s="5"/>
      <c r="CK5613" s="25"/>
      <c r="CL5613" s="5"/>
      <c r="DN5613" s="14"/>
      <c r="DO5613" s="14"/>
      <c r="DP5613" s="5"/>
      <c r="DQ5613" s="25"/>
      <c r="DR5613" s="25"/>
      <c r="DS5613" s="96"/>
      <c r="DT5613" s="83"/>
      <c r="DU5613" s="14"/>
      <c r="DX5613" s="83"/>
      <c r="DY5613" s="83"/>
      <c r="DZ5613" s="83"/>
      <c r="EA5613" s="83"/>
      <c r="EJ5613" s="54"/>
      <c r="EK5613" s="22"/>
      <c r="EL5613" s="24"/>
      <c r="EP5613" s="23"/>
      <c r="EQ5613" s="24"/>
      <c r="ER5613" s="22"/>
      <c r="ES5613" s="24"/>
      <c r="ET5613" s="24"/>
      <c r="EU5613" s="23"/>
      <c r="EV5613" s="26"/>
      <c r="EX5613" s="6"/>
      <c r="EY5613" s="24"/>
      <c r="EZ5613" s="109"/>
      <c r="FA5613" s="66"/>
      <c r="FB5613" s="5"/>
      <c r="FC5613" s="68"/>
      <c r="FD5613" s="67"/>
      <c r="FE5613" s="67"/>
      <c r="FF5613" s="64"/>
      <c r="FG5613" s="5"/>
      <c r="FH5613" s="69"/>
      <c r="FI5613" s="6"/>
      <c r="FJ5613" s="5"/>
      <c r="FK5613" s="25"/>
      <c r="FL5613" s="5"/>
    </row>
    <row r="5614" spans="40:168">
      <c r="AN5614" s="14"/>
      <c r="AO5614" s="14"/>
      <c r="AP5614" s="5"/>
      <c r="AQ5614" s="25"/>
      <c r="AR5614" s="25"/>
      <c r="AS5614" s="96"/>
      <c r="AT5614" s="83"/>
      <c r="AU5614" s="14"/>
      <c r="AX5614" s="83"/>
      <c r="AY5614" s="83"/>
      <c r="AZ5614" s="83"/>
      <c r="BA5614" s="83"/>
      <c r="BJ5614" s="54"/>
      <c r="BK5614" s="22"/>
      <c r="BL5614" s="24"/>
      <c r="BP5614" s="23"/>
      <c r="BQ5614" s="24"/>
      <c r="BR5614" s="22"/>
      <c r="BS5614" s="24"/>
      <c r="BT5614" s="24"/>
      <c r="BU5614" s="23"/>
      <c r="BV5614" s="26"/>
      <c r="BX5614" s="6"/>
      <c r="BY5614" s="24"/>
      <c r="BZ5614" s="109"/>
      <c r="CA5614" s="66"/>
      <c r="CB5614" s="5"/>
      <c r="CC5614" s="68"/>
      <c r="CD5614" s="67"/>
      <c r="CE5614" s="67"/>
      <c r="CF5614" s="64"/>
      <c r="CG5614" s="5"/>
      <c r="CH5614" s="69"/>
      <c r="CI5614" s="6"/>
      <c r="CJ5614" s="5"/>
      <c r="CK5614" s="25"/>
      <c r="CL5614" s="5"/>
      <c r="DN5614" s="14"/>
      <c r="DO5614" s="14"/>
      <c r="DP5614" s="5"/>
      <c r="DQ5614" s="25"/>
      <c r="DR5614" s="25"/>
      <c r="DS5614" s="96"/>
      <c r="DT5614" s="83"/>
      <c r="DU5614" s="14"/>
      <c r="DX5614" s="83"/>
      <c r="DY5614" s="83"/>
      <c r="DZ5614" s="83"/>
      <c r="EA5614" s="83"/>
      <c r="EJ5614" s="54"/>
      <c r="EK5614" s="22"/>
      <c r="EL5614" s="24"/>
      <c r="EP5614" s="23"/>
      <c r="EQ5614" s="24"/>
      <c r="ER5614" s="22"/>
      <c r="ES5614" s="24"/>
      <c r="ET5614" s="24"/>
      <c r="EU5614" s="23"/>
      <c r="EV5614" s="26"/>
      <c r="EX5614" s="6"/>
      <c r="EY5614" s="24"/>
      <c r="EZ5614" s="109"/>
      <c r="FA5614" s="66"/>
      <c r="FB5614" s="5"/>
      <c r="FC5614" s="68"/>
      <c r="FD5614" s="67"/>
      <c r="FE5614" s="67"/>
      <c r="FF5614" s="64"/>
      <c r="FG5614" s="5"/>
      <c r="FH5614" s="69"/>
      <c r="FI5614" s="6"/>
      <c r="FJ5614" s="5"/>
      <c r="FK5614" s="25"/>
      <c r="FL5614" s="5"/>
    </row>
    <row r="5615" spans="40:168">
      <c r="AN5615" s="14"/>
      <c r="AO5615" s="14"/>
      <c r="AP5615" s="5"/>
      <c r="AQ5615" s="25"/>
      <c r="AR5615" s="25"/>
      <c r="AS5615" s="96"/>
      <c r="AT5615" s="83"/>
      <c r="AU5615" s="14"/>
      <c r="AX5615" s="83"/>
      <c r="AY5615" s="83"/>
      <c r="AZ5615" s="83"/>
      <c r="BA5615" s="83"/>
      <c r="BJ5615" s="54"/>
      <c r="BK5615" s="22"/>
      <c r="BL5615" s="24"/>
      <c r="BP5615" s="23"/>
      <c r="BQ5615" s="24"/>
      <c r="BR5615" s="22"/>
      <c r="BS5615" s="24"/>
      <c r="BT5615" s="24"/>
      <c r="BU5615" s="23"/>
      <c r="BV5615" s="26"/>
      <c r="BX5615" s="6"/>
      <c r="BY5615" s="24"/>
      <c r="BZ5615" s="109"/>
      <c r="CA5615" s="66"/>
      <c r="CB5615" s="5"/>
      <c r="CC5615" s="68"/>
      <c r="CD5615" s="67"/>
      <c r="CE5615" s="67"/>
      <c r="CF5615" s="64"/>
      <c r="CG5615" s="5"/>
      <c r="CH5615" s="69"/>
      <c r="CI5615" s="6"/>
      <c r="CJ5615" s="5"/>
      <c r="CK5615" s="25"/>
      <c r="CL5615" s="5"/>
      <c r="DN5615" s="14"/>
      <c r="DO5615" s="14"/>
      <c r="DP5615" s="5"/>
      <c r="DQ5615" s="25"/>
      <c r="DR5615" s="25"/>
      <c r="DS5615" s="96"/>
      <c r="DT5615" s="83"/>
      <c r="DU5615" s="14"/>
      <c r="DX5615" s="83"/>
      <c r="DY5615" s="83"/>
      <c r="DZ5615" s="83"/>
      <c r="EA5615" s="83"/>
      <c r="EJ5615" s="54"/>
      <c r="EK5615" s="22"/>
      <c r="EL5615" s="24"/>
      <c r="EP5615" s="23"/>
      <c r="EQ5615" s="24"/>
      <c r="ER5615" s="22"/>
      <c r="ES5615" s="24"/>
      <c r="ET5615" s="24"/>
      <c r="EU5615" s="23"/>
      <c r="EV5615" s="26"/>
      <c r="EX5615" s="6"/>
      <c r="EY5615" s="24"/>
      <c r="EZ5615" s="109"/>
      <c r="FA5615" s="66"/>
      <c r="FB5615" s="5"/>
      <c r="FC5615" s="68"/>
      <c r="FD5615" s="67"/>
      <c r="FE5615" s="67"/>
      <c r="FF5615" s="64"/>
      <c r="FG5615" s="5"/>
      <c r="FH5615" s="69"/>
      <c r="FI5615" s="6"/>
      <c r="FJ5615" s="5"/>
      <c r="FK5615" s="25"/>
      <c r="FL5615" s="5"/>
    </row>
    <row r="5616" spans="40:168">
      <c r="AN5616" s="14"/>
      <c r="AO5616" s="14"/>
      <c r="AP5616" s="5"/>
      <c r="AQ5616" s="25"/>
      <c r="AR5616" s="25"/>
      <c r="AS5616" s="96"/>
      <c r="AT5616" s="83"/>
      <c r="AU5616" s="14"/>
      <c r="AX5616" s="83"/>
      <c r="AY5616" s="83"/>
      <c r="AZ5616" s="83"/>
      <c r="BA5616" s="83"/>
      <c r="BJ5616" s="54"/>
      <c r="BK5616" s="22"/>
      <c r="BL5616" s="24"/>
      <c r="BP5616" s="23"/>
      <c r="BQ5616" s="24"/>
      <c r="BR5616" s="22"/>
      <c r="BS5616" s="24"/>
      <c r="BT5616" s="24"/>
      <c r="BU5616" s="23"/>
      <c r="BV5616" s="26"/>
      <c r="BX5616" s="6"/>
      <c r="BY5616" s="24"/>
      <c r="BZ5616" s="109"/>
      <c r="CA5616" s="66"/>
      <c r="CB5616" s="5"/>
      <c r="CC5616" s="68"/>
      <c r="CD5616" s="67"/>
      <c r="CE5616" s="67"/>
      <c r="CF5616" s="64"/>
      <c r="CG5616" s="5"/>
      <c r="CH5616" s="69"/>
      <c r="CI5616" s="6"/>
      <c r="CJ5616" s="5"/>
      <c r="CK5616" s="25"/>
      <c r="CL5616" s="5"/>
      <c r="DN5616" s="14"/>
      <c r="DO5616" s="14"/>
      <c r="DP5616" s="5"/>
      <c r="DQ5616" s="25"/>
      <c r="DR5616" s="25"/>
      <c r="DS5616" s="96"/>
      <c r="DT5616" s="83"/>
      <c r="DU5616" s="14"/>
      <c r="DX5616" s="83"/>
      <c r="DY5616" s="83"/>
      <c r="DZ5616" s="83"/>
      <c r="EA5616" s="83"/>
      <c r="EJ5616" s="54"/>
      <c r="EK5616" s="22"/>
      <c r="EL5616" s="24"/>
      <c r="EP5616" s="23"/>
      <c r="EQ5616" s="24"/>
      <c r="ER5616" s="22"/>
      <c r="ES5616" s="24"/>
      <c r="ET5616" s="24"/>
      <c r="EU5616" s="23"/>
      <c r="EV5616" s="26"/>
      <c r="EX5616" s="6"/>
      <c r="EY5616" s="24"/>
      <c r="EZ5616" s="109"/>
      <c r="FA5616" s="66"/>
      <c r="FB5616" s="5"/>
      <c r="FC5616" s="68"/>
      <c r="FD5616" s="67"/>
      <c r="FE5616" s="67"/>
      <c r="FF5616" s="64"/>
      <c r="FG5616" s="5"/>
      <c r="FH5616" s="69"/>
      <c r="FI5616" s="6"/>
      <c r="FJ5616" s="5"/>
      <c r="FK5616" s="25"/>
      <c r="FL5616" s="5"/>
    </row>
    <row r="5617" spans="40:168">
      <c r="AN5617" s="14"/>
      <c r="AO5617" s="14"/>
      <c r="AP5617" s="5"/>
      <c r="AQ5617" s="25"/>
      <c r="AR5617" s="25"/>
      <c r="AS5617" s="96"/>
      <c r="AT5617" s="83"/>
      <c r="AU5617" s="14"/>
      <c r="AX5617" s="83"/>
      <c r="AY5617" s="83"/>
      <c r="AZ5617" s="83"/>
      <c r="BA5617" s="83"/>
      <c r="BJ5617" s="54"/>
      <c r="BK5617" s="22"/>
      <c r="BL5617" s="24"/>
      <c r="BP5617" s="23"/>
      <c r="BQ5617" s="24"/>
      <c r="BR5617" s="22"/>
      <c r="BS5617" s="24"/>
      <c r="BT5617" s="24"/>
      <c r="BU5617" s="23"/>
      <c r="BV5617" s="26"/>
      <c r="BX5617" s="6"/>
      <c r="BY5617" s="24"/>
      <c r="BZ5617" s="109"/>
      <c r="CA5617" s="66"/>
      <c r="CB5617" s="5"/>
      <c r="CC5617" s="68"/>
      <c r="CD5617" s="67"/>
      <c r="CE5617" s="67"/>
      <c r="CF5617" s="64"/>
      <c r="CG5617" s="5"/>
      <c r="CH5617" s="69"/>
      <c r="CI5617" s="6"/>
      <c r="CJ5617" s="5"/>
      <c r="CK5617" s="25"/>
      <c r="CL5617" s="5"/>
      <c r="DN5617" s="14"/>
      <c r="DO5617" s="14"/>
      <c r="DP5617" s="5"/>
      <c r="DQ5617" s="25"/>
      <c r="DR5617" s="25"/>
      <c r="DS5617" s="96"/>
      <c r="DT5617" s="83"/>
      <c r="DU5617" s="14"/>
      <c r="DX5617" s="83"/>
      <c r="DY5617" s="83"/>
      <c r="DZ5617" s="83"/>
      <c r="EA5617" s="83"/>
      <c r="EJ5617" s="54"/>
      <c r="EK5617" s="22"/>
      <c r="EL5617" s="24"/>
      <c r="EP5617" s="23"/>
      <c r="EQ5617" s="24"/>
      <c r="ER5617" s="22"/>
      <c r="ES5617" s="24"/>
      <c r="ET5617" s="24"/>
      <c r="EU5617" s="23"/>
      <c r="EV5617" s="26"/>
      <c r="EX5617" s="6"/>
      <c r="EY5617" s="24"/>
      <c r="EZ5617" s="109"/>
      <c r="FA5617" s="66"/>
      <c r="FB5617" s="5"/>
      <c r="FC5617" s="68"/>
      <c r="FD5617" s="67"/>
      <c r="FE5617" s="67"/>
      <c r="FF5617" s="64"/>
      <c r="FG5617" s="5"/>
      <c r="FH5617" s="69"/>
      <c r="FI5617" s="6"/>
      <c r="FJ5617" s="5"/>
      <c r="FK5617" s="25"/>
      <c r="FL5617" s="5"/>
    </row>
    <row r="5618" spans="40:168">
      <c r="AN5618" s="14"/>
      <c r="AO5618" s="14"/>
      <c r="AP5618" s="5"/>
      <c r="AQ5618" s="25"/>
      <c r="AR5618" s="25"/>
      <c r="AS5618" s="96"/>
      <c r="AT5618" s="83"/>
      <c r="AU5618" s="14"/>
      <c r="AX5618" s="83"/>
      <c r="AY5618" s="83"/>
      <c r="AZ5618" s="83"/>
      <c r="BA5618" s="83"/>
      <c r="BJ5618" s="54"/>
      <c r="BK5618" s="22"/>
      <c r="BL5618" s="24"/>
      <c r="BP5618" s="23"/>
      <c r="BQ5618" s="24"/>
      <c r="BR5618" s="22"/>
      <c r="BS5618" s="24"/>
      <c r="BT5618" s="24"/>
      <c r="BU5618" s="23"/>
      <c r="BV5618" s="26"/>
      <c r="BX5618" s="6"/>
      <c r="BY5618" s="24"/>
      <c r="BZ5618" s="109"/>
      <c r="CA5618" s="66"/>
      <c r="CB5618" s="5"/>
      <c r="CC5618" s="68"/>
      <c r="CD5618" s="67"/>
      <c r="CE5618" s="67"/>
      <c r="CF5618" s="64"/>
      <c r="CG5618" s="5"/>
      <c r="CH5618" s="69"/>
      <c r="CI5618" s="6"/>
      <c r="CJ5618" s="5"/>
      <c r="CK5618" s="25"/>
      <c r="CL5618" s="5"/>
      <c r="DN5618" s="14"/>
      <c r="DO5618" s="14"/>
      <c r="DP5618" s="5"/>
      <c r="DQ5618" s="25"/>
      <c r="DR5618" s="25"/>
      <c r="DS5618" s="96"/>
      <c r="DT5618" s="83"/>
      <c r="DU5618" s="14"/>
      <c r="DX5618" s="83"/>
      <c r="DY5618" s="83"/>
      <c r="DZ5618" s="83"/>
      <c r="EA5618" s="83"/>
      <c r="EJ5618" s="54"/>
      <c r="EK5618" s="22"/>
      <c r="EL5618" s="24"/>
      <c r="EP5618" s="23"/>
      <c r="EQ5618" s="24"/>
      <c r="ER5618" s="22"/>
      <c r="ES5618" s="24"/>
      <c r="ET5618" s="24"/>
      <c r="EU5618" s="23"/>
      <c r="EV5618" s="26"/>
      <c r="EX5618" s="6"/>
      <c r="EY5618" s="24"/>
      <c r="EZ5618" s="109"/>
      <c r="FA5618" s="66"/>
      <c r="FB5618" s="5"/>
      <c r="FC5618" s="68"/>
      <c r="FD5618" s="67"/>
      <c r="FE5618" s="67"/>
      <c r="FF5618" s="64"/>
      <c r="FG5618" s="5"/>
      <c r="FH5618" s="69"/>
      <c r="FI5618" s="6"/>
      <c r="FJ5618" s="5"/>
      <c r="FK5618" s="25"/>
      <c r="FL5618" s="5"/>
    </row>
    <row r="5619" spans="40:168">
      <c r="AN5619" s="14"/>
      <c r="AO5619" s="14"/>
      <c r="AP5619" s="5"/>
      <c r="AQ5619" s="25"/>
      <c r="AR5619" s="25"/>
      <c r="AS5619" s="96"/>
      <c r="AT5619" s="83"/>
      <c r="AU5619" s="14"/>
      <c r="AX5619" s="83"/>
      <c r="AY5619" s="83"/>
      <c r="AZ5619" s="83"/>
      <c r="BA5619" s="83"/>
      <c r="BJ5619" s="54"/>
      <c r="BK5619" s="22"/>
      <c r="BL5619" s="24"/>
      <c r="BP5619" s="23"/>
      <c r="BQ5619" s="24"/>
      <c r="BR5619" s="22"/>
      <c r="BS5619" s="24"/>
      <c r="BT5619" s="24"/>
      <c r="BU5619" s="23"/>
      <c r="BV5619" s="26"/>
      <c r="BX5619" s="6"/>
      <c r="BY5619" s="24"/>
      <c r="BZ5619" s="109"/>
      <c r="CA5619" s="66"/>
      <c r="CB5619" s="5"/>
      <c r="CC5619" s="68"/>
      <c r="CD5619" s="67"/>
      <c r="CE5619" s="67"/>
      <c r="CF5619" s="64"/>
      <c r="CG5619" s="5"/>
      <c r="CH5619" s="69"/>
      <c r="CI5619" s="6"/>
      <c r="CJ5619" s="5"/>
      <c r="CK5619" s="25"/>
      <c r="CL5619" s="5"/>
      <c r="DN5619" s="14"/>
      <c r="DO5619" s="14"/>
      <c r="DP5619" s="5"/>
      <c r="DQ5619" s="25"/>
      <c r="DR5619" s="25"/>
      <c r="DS5619" s="96"/>
      <c r="DT5619" s="83"/>
      <c r="DU5619" s="14"/>
      <c r="DX5619" s="83"/>
      <c r="DY5619" s="83"/>
      <c r="DZ5619" s="83"/>
      <c r="EA5619" s="83"/>
      <c r="EJ5619" s="54"/>
      <c r="EK5619" s="22"/>
      <c r="EL5619" s="24"/>
      <c r="EP5619" s="23"/>
      <c r="EQ5619" s="24"/>
      <c r="ER5619" s="22"/>
      <c r="ES5619" s="24"/>
      <c r="ET5619" s="24"/>
      <c r="EU5619" s="23"/>
      <c r="EV5619" s="26"/>
      <c r="EX5619" s="6"/>
      <c r="EY5619" s="24"/>
      <c r="EZ5619" s="109"/>
      <c r="FA5619" s="66"/>
      <c r="FB5619" s="5"/>
      <c r="FC5619" s="68"/>
      <c r="FD5619" s="67"/>
      <c r="FE5619" s="67"/>
      <c r="FF5619" s="64"/>
      <c r="FG5619" s="5"/>
      <c r="FH5619" s="69"/>
      <c r="FI5619" s="6"/>
      <c r="FJ5619" s="5"/>
      <c r="FK5619" s="25"/>
      <c r="FL5619" s="5"/>
    </row>
    <row r="5620" spans="40:168">
      <c r="AN5620" s="14"/>
      <c r="AO5620" s="14"/>
      <c r="AP5620" s="5"/>
      <c r="AQ5620" s="25"/>
      <c r="AR5620" s="25"/>
      <c r="AS5620" s="96"/>
      <c r="AT5620" s="83"/>
      <c r="AU5620" s="14"/>
      <c r="AX5620" s="83"/>
      <c r="AY5620" s="83"/>
      <c r="AZ5620" s="83"/>
      <c r="BA5620" s="83"/>
      <c r="BJ5620" s="54"/>
      <c r="BK5620" s="22"/>
      <c r="BL5620" s="24"/>
      <c r="BP5620" s="23"/>
      <c r="BQ5620" s="24"/>
      <c r="BR5620" s="22"/>
      <c r="BS5620" s="24"/>
      <c r="BT5620" s="24"/>
      <c r="BU5620" s="23"/>
      <c r="BV5620" s="26"/>
      <c r="BX5620" s="6"/>
      <c r="BY5620" s="24"/>
      <c r="BZ5620" s="109"/>
      <c r="CA5620" s="66"/>
      <c r="CB5620" s="5"/>
      <c r="CC5620" s="68"/>
      <c r="CD5620" s="67"/>
      <c r="CE5620" s="67"/>
      <c r="CF5620" s="64"/>
      <c r="CG5620" s="5"/>
      <c r="CH5620" s="69"/>
      <c r="CI5620" s="6"/>
      <c r="CJ5620" s="5"/>
      <c r="CK5620" s="25"/>
      <c r="CL5620" s="5"/>
      <c r="DN5620" s="14"/>
      <c r="DO5620" s="14"/>
      <c r="DP5620" s="5"/>
      <c r="DQ5620" s="25"/>
      <c r="DR5620" s="25"/>
      <c r="DS5620" s="96"/>
      <c r="DT5620" s="83"/>
      <c r="DU5620" s="14"/>
      <c r="DX5620" s="83"/>
      <c r="DY5620" s="83"/>
      <c r="DZ5620" s="83"/>
      <c r="EA5620" s="83"/>
      <c r="EJ5620" s="54"/>
      <c r="EK5620" s="22"/>
      <c r="EL5620" s="24"/>
      <c r="EP5620" s="23"/>
      <c r="EQ5620" s="24"/>
      <c r="ER5620" s="22"/>
      <c r="ES5620" s="24"/>
      <c r="ET5620" s="24"/>
      <c r="EU5620" s="23"/>
      <c r="EV5620" s="26"/>
      <c r="EX5620" s="6"/>
      <c r="EY5620" s="24"/>
      <c r="EZ5620" s="109"/>
      <c r="FA5620" s="66"/>
      <c r="FB5620" s="5"/>
      <c r="FC5620" s="68"/>
      <c r="FD5620" s="67"/>
      <c r="FE5620" s="67"/>
      <c r="FF5620" s="64"/>
      <c r="FG5620" s="5"/>
      <c r="FH5620" s="69"/>
      <c r="FI5620" s="6"/>
      <c r="FJ5620" s="5"/>
      <c r="FK5620" s="25"/>
      <c r="FL5620" s="5"/>
    </row>
    <row r="5621" spans="40:168">
      <c r="AN5621" s="14"/>
      <c r="AO5621" s="14"/>
      <c r="AP5621" s="5"/>
      <c r="AQ5621" s="25"/>
      <c r="AR5621" s="25"/>
      <c r="AS5621" s="96"/>
      <c r="AT5621" s="83"/>
      <c r="AU5621" s="14"/>
      <c r="AX5621" s="83"/>
      <c r="AY5621" s="83"/>
      <c r="AZ5621" s="83"/>
      <c r="BA5621" s="83"/>
      <c r="BJ5621" s="54"/>
      <c r="BK5621" s="22"/>
      <c r="BL5621" s="24"/>
      <c r="BP5621" s="23"/>
      <c r="BQ5621" s="24"/>
      <c r="BR5621" s="22"/>
      <c r="BS5621" s="24"/>
      <c r="BT5621" s="24"/>
      <c r="BU5621" s="23"/>
      <c r="BV5621" s="26"/>
      <c r="BX5621" s="6"/>
      <c r="BY5621" s="24"/>
      <c r="BZ5621" s="109"/>
      <c r="CA5621" s="66"/>
      <c r="CB5621" s="5"/>
      <c r="CC5621" s="68"/>
      <c r="CD5621" s="67"/>
      <c r="CE5621" s="67"/>
      <c r="CF5621" s="64"/>
      <c r="CG5621" s="5"/>
      <c r="CH5621" s="69"/>
      <c r="CI5621" s="6"/>
      <c r="CJ5621" s="5"/>
      <c r="CK5621" s="25"/>
      <c r="CL5621" s="5"/>
      <c r="DN5621" s="14"/>
      <c r="DO5621" s="14"/>
      <c r="DP5621" s="5"/>
      <c r="DQ5621" s="25"/>
      <c r="DR5621" s="25"/>
      <c r="DS5621" s="96"/>
      <c r="DT5621" s="83"/>
      <c r="DU5621" s="14"/>
      <c r="DX5621" s="83"/>
      <c r="DY5621" s="83"/>
      <c r="DZ5621" s="83"/>
      <c r="EA5621" s="83"/>
      <c r="EJ5621" s="54"/>
      <c r="EK5621" s="22"/>
      <c r="EL5621" s="24"/>
      <c r="EP5621" s="23"/>
      <c r="EQ5621" s="24"/>
      <c r="ER5621" s="22"/>
      <c r="ES5621" s="24"/>
      <c r="ET5621" s="24"/>
      <c r="EU5621" s="23"/>
      <c r="EV5621" s="26"/>
      <c r="EX5621" s="6"/>
      <c r="EY5621" s="24"/>
      <c r="EZ5621" s="109"/>
      <c r="FA5621" s="66"/>
      <c r="FB5621" s="5"/>
      <c r="FC5621" s="68"/>
      <c r="FD5621" s="67"/>
      <c r="FE5621" s="67"/>
      <c r="FF5621" s="64"/>
      <c r="FG5621" s="5"/>
      <c r="FH5621" s="69"/>
      <c r="FI5621" s="6"/>
      <c r="FJ5621" s="5"/>
      <c r="FK5621" s="25"/>
      <c r="FL5621" s="5"/>
    </row>
    <row r="5622" spans="40:168">
      <c r="AN5622" s="14"/>
      <c r="AO5622" s="14"/>
      <c r="AP5622" s="5"/>
      <c r="AQ5622" s="25"/>
      <c r="AR5622" s="25"/>
      <c r="AS5622" s="96"/>
      <c r="AT5622" s="83"/>
      <c r="AU5622" s="14"/>
      <c r="AX5622" s="83"/>
      <c r="AY5622" s="83"/>
      <c r="AZ5622" s="83"/>
      <c r="BA5622" s="83"/>
      <c r="BJ5622" s="54"/>
      <c r="BK5622" s="22"/>
      <c r="BL5622" s="24"/>
      <c r="BP5622" s="23"/>
      <c r="BQ5622" s="24"/>
      <c r="BR5622" s="22"/>
      <c r="BS5622" s="24"/>
      <c r="BT5622" s="24"/>
      <c r="BU5622" s="23"/>
      <c r="BV5622" s="26"/>
      <c r="BX5622" s="6"/>
      <c r="BY5622" s="24"/>
      <c r="BZ5622" s="109"/>
      <c r="CA5622" s="66"/>
      <c r="CB5622" s="5"/>
      <c r="CC5622" s="68"/>
      <c r="CD5622" s="67"/>
      <c r="CE5622" s="67"/>
      <c r="CF5622" s="64"/>
      <c r="CG5622" s="5"/>
      <c r="CH5622" s="69"/>
      <c r="CI5622" s="6"/>
      <c r="CJ5622" s="5"/>
      <c r="CK5622" s="25"/>
      <c r="CL5622" s="5"/>
      <c r="DN5622" s="14"/>
      <c r="DO5622" s="14"/>
      <c r="DP5622" s="5"/>
      <c r="DQ5622" s="25"/>
      <c r="DR5622" s="25"/>
      <c r="DS5622" s="96"/>
      <c r="DT5622" s="83"/>
      <c r="DU5622" s="14"/>
      <c r="DX5622" s="83"/>
      <c r="DY5622" s="83"/>
      <c r="DZ5622" s="83"/>
      <c r="EA5622" s="83"/>
      <c r="EJ5622" s="54"/>
      <c r="EK5622" s="22"/>
      <c r="EL5622" s="24"/>
      <c r="EP5622" s="23"/>
      <c r="EQ5622" s="24"/>
      <c r="ER5622" s="22"/>
      <c r="ES5622" s="24"/>
      <c r="ET5622" s="24"/>
      <c r="EU5622" s="23"/>
      <c r="EV5622" s="26"/>
      <c r="EX5622" s="6"/>
      <c r="EY5622" s="24"/>
      <c r="EZ5622" s="109"/>
      <c r="FA5622" s="66"/>
      <c r="FB5622" s="5"/>
      <c r="FC5622" s="68"/>
      <c r="FD5622" s="67"/>
      <c r="FE5622" s="67"/>
      <c r="FF5622" s="64"/>
      <c r="FG5622" s="5"/>
      <c r="FH5622" s="69"/>
      <c r="FI5622" s="6"/>
      <c r="FJ5622" s="5"/>
      <c r="FK5622" s="25"/>
      <c r="FL5622" s="5"/>
    </row>
    <row r="5623" spans="40:168">
      <c r="AN5623" s="14"/>
      <c r="AO5623" s="14"/>
      <c r="AP5623" s="5"/>
      <c r="AQ5623" s="25"/>
      <c r="AR5623" s="25"/>
      <c r="AS5623" s="96"/>
      <c r="AT5623" s="83"/>
      <c r="AU5623" s="14"/>
      <c r="AX5623" s="83"/>
      <c r="AY5623" s="83"/>
      <c r="AZ5623" s="83"/>
      <c r="BA5623" s="83"/>
      <c r="BJ5623" s="54"/>
      <c r="BK5623" s="22"/>
      <c r="BL5623" s="24"/>
      <c r="BP5623" s="23"/>
      <c r="BQ5623" s="24"/>
      <c r="BR5623" s="22"/>
      <c r="BS5623" s="24"/>
      <c r="BT5623" s="24"/>
      <c r="BU5623" s="23"/>
      <c r="BV5623" s="26"/>
      <c r="BX5623" s="6"/>
      <c r="BY5623" s="24"/>
      <c r="BZ5623" s="109"/>
      <c r="CA5623" s="66"/>
      <c r="CB5623" s="5"/>
      <c r="CC5623" s="68"/>
      <c r="CD5623" s="67"/>
      <c r="CE5623" s="67"/>
      <c r="CF5623" s="64"/>
      <c r="CG5623" s="5"/>
      <c r="CH5623" s="69"/>
      <c r="CI5623" s="6"/>
      <c r="CJ5623" s="5"/>
      <c r="CK5623" s="25"/>
      <c r="CL5623" s="5"/>
      <c r="DN5623" s="14"/>
      <c r="DO5623" s="14"/>
      <c r="DP5623" s="5"/>
      <c r="DQ5623" s="25"/>
      <c r="DR5623" s="25"/>
      <c r="DS5623" s="96"/>
      <c r="DT5623" s="83"/>
      <c r="DU5623" s="14"/>
      <c r="DX5623" s="83"/>
      <c r="DY5623" s="83"/>
      <c r="DZ5623" s="83"/>
      <c r="EA5623" s="83"/>
      <c r="EJ5623" s="54"/>
      <c r="EK5623" s="22"/>
      <c r="EL5623" s="24"/>
      <c r="EP5623" s="23"/>
      <c r="EQ5623" s="24"/>
      <c r="ER5623" s="22"/>
      <c r="ES5623" s="24"/>
      <c r="ET5623" s="24"/>
      <c r="EU5623" s="23"/>
      <c r="EV5623" s="26"/>
      <c r="EX5623" s="6"/>
      <c r="EY5623" s="24"/>
      <c r="EZ5623" s="109"/>
      <c r="FA5623" s="66"/>
      <c r="FB5623" s="5"/>
      <c r="FC5623" s="68"/>
      <c r="FD5623" s="67"/>
      <c r="FE5623" s="67"/>
      <c r="FF5623" s="64"/>
      <c r="FG5623" s="5"/>
      <c r="FH5623" s="69"/>
      <c r="FI5623" s="6"/>
      <c r="FJ5623" s="5"/>
      <c r="FK5623" s="25"/>
      <c r="FL5623" s="5"/>
    </row>
    <row r="5624" spans="40:168">
      <c r="AN5624" s="14"/>
      <c r="AO5624" s="14"/>
      <c r="AP5624" s="5"/>
      <c r="AQ5624" s="25"/>
      <c r="AR5624" s="25"/>
      <c r="AS5624" s="96"/>
      <c r="AT5624" s="83"/>
      <c r="AU5624" s="14"/>
      <c r="AX5624" s="83"/>
      <c r="AY5624" s="83"/>
      <c r="AZ5624" s="83"/>
      <c r="BA5624" s="83"/>
      <c r="BJ5624" s="54"/>
      <c r="BK5624" s="22"/>
      <c r="BL5624" s="24"/>
      <c r="BP5624" s="23"/>
      <c r="BQ5624" s="24"/>
      <c r="BR5624" s="22"/>
      <c r="BS5624" s="24"/>
      <c r="BT5624" s="24"/>
      <c r="BU5624" s="23"/>
      <c r="BV5624" s="26"/>
      <c r="BX5624" s="6"/>
      <c r="BY5624" s="24"/>
      <c r="BZ5624" s="109"/>
      <c r="CA5624" s="66"/>
      <c r="CB5624" s="5"/>
      <c r="CC5624" s="68"/>
      <c r="CD5624" s="67"/>
      <c r="CE5624" s="67"/>
      <c r="CF5624" s="64"/>
      <c r="CG5624" s="5"/>
      <c r="CH5624" s="69"/>
      <c r="CI5624" s="6"/>
      <c r="CJ5624" s="5"/>
      <c r="CK5624" s="25"/>
      <c r="CL5624" s="5"/>
      <c r="DN5624" s="14"/>
      <c r="DO5624" s="14"/>
      <c r="DP5624" s="5"/>
      <c r="DQ5624" s="25"/>
      <c r="DR5624" s="25"/>
      <c r="DS5624" s="96"/>
      <c r="DT5624" s="83"/>
      <c r="DU5624" s="14"/>
      <c r="DX5624" s="83"/>
      <c r="DY5624" s="83"/>
      <c r="DZ5624" s="83"/>
      <c r="EA5624" s="83"/>
      <c r="EJ5624" s="54"/>
      <c r="EK5624" s="22"/>
      <c r="EL5624" s="24"/>
      <c r="EP5624" s="23"/>
      <c r="EQ5624" s="24"/>
      <c r="ER5624" s="22"/>
      <c r="ES5624" s="24"/>
      <c r="ET5624" s="24"/>
      <c r="EU5624" s="23"/>
      <c r="EV5624" s="26"/>
      <c r="EX5624" s="6"/>
      <c r="EY5624" s="24"/>
      <c r="EZ5624" s="109"/>
      <c r="FA5624" s="66"/>
      <c r="FB5624" s="5"/>
      <c r="FC5624" s="68"/>
      <c r="FD5624" s="67"/>
      <c r="FE5624" s="67"/>
      <c r="FF5624" s="64"/>
      <c r="FG5624" s="5"/>
      <c r="FH5624" s="69"/>
      <c r="FI5624" s="6"/>
      <c r="FJ5624" s="5"/>
      <c r="FK5624" s="25"/>
      <c r="FL5624" s="5"/>
    </row>
    <row r="5625" spans="40:168">
      <c r="AN5625" s="14"/>
      <c r="AO5625" s="14"/>
      <c r="AP5625" s="5"/>
      <c r="AQ5625" s="25"/>
      <c r="AR5625" s="25"/>
      <c r="AS5625" s="96"/>
      <c r="AT5625" s="83"/>
      <c r="AU5625" s="14"/>
      <c r="AX5625" s="83"/>
      <c r="AY5625" s="83"/>
      <c r="AZ5625" s="83"/>
      <c r="BA5625" s="83"/>
      <c r="BJ5625" s="54"/>
      <c r="BK5625" s="22"/>
      <c r="BL5625" s="24"/>
      <c r="BP5625" s="23"/>
      <c r="BQ5625" s="24"/>
      <c r="BR5625" s="22"/>
      <c r="BS5625" s="24"/>
      <c r="BT5625" s="24"/>
      <c r="BU5625" s="23"/>
      <c r="BV5625" s="26"/>
      <c r="BX5625" s="6"/>
      <c r="BY5625" s="24"/>
      <c r="BZ5625" s="109"/>
      <c r="CA5625" s="66"/>
      <c r="CB5625" s="5"/>
      <c r="CC5625" s="68"/>
      <c r="CD5625" s="67"/>
      <c r="CE5625" s="67"/>
      <c r="CF5625" s="64"/>
      <c r="CG5625" s="5"/>
      <c r="CH5625" s="69"/>
      <c r="CI5625" s="6"/>
      <c r="CJ5625" s="5"/>
      <c r="CK5625" s="25"/>
      <c r="CL5625" s="5"/>
      <c r="DN5625" s="14"/>
      <c r="DO5625" s="14"/>
      <c r="DP5625" s="5"/>
      <c r="DQ5625" s="25"/>
      <c r="DR5625" s="25"/>
      <c r="DS5625" s="96"/>
      <c r="DT5625" s="83"/>
      <c r="DU5625" s="14"/>
      <c r="DX5625" s="83"/>
      <c r="DY5625" s="83"/>
      <c r="DZ5625" s="83"/>
      <c r="EA5625" s="83"/>
      <c r="EJ5625" s="54"/>
      <c r="EK5625" s="22"/>
      <c r="EL5625" s="24"/>
      <c r="EP5625" s="23"/>
      <c r="EQ5625" s="24"/>
      <c r="ER5625" s="22"/>
      <c r="ES5625" s="24"/>
      <c r="ET5625" s="24"/>
      <c r="EU5625" s="23"/>
      <c r="EV5625" s="26"/>
      <c r="EX5625" s="6"/>
      <c r="EY5625" s="24"/>
      <c r="EZ5625" s="109"/>
      <c r="FA5625" s="66"/>
      <c r="FB5625" s="5"/>
      <c r="FC5625" s="68"/>
      <c r="FD5625" s="67"/>
      <c r="FE5625" s="67"/>
      <c r="FF5625" s="64"/>
      <c r="FG5625" s="5"/>
      <c r="FH5625" s="69"/>
      <c r="FI5625" s="6"/>
      <c r="FJ5625" s="5"/>
      <c r="FK5625" s="25"/>
      <c r="FL5625" s="5"/>
    </row>
    <row r="5626" spans="40:168">
      <c r="AN5626" s="14"/>
      <c r="AO5626" s="14"/>
      <c r="AP5626" s="5"/>
      <c r="AQ5626" s="25"/>
      <c r="AR5626" s="25"/>
      <c r="AS5626" s="96"/>
      <c r="AT5626" s="83"/>
      <c r="AU5626" s="14"/>
      <c r="AX5626" s="83"/>
      <c r="AY5626" s="83"/>
      <c r="AZ5626" s="83"/>
      <c r="BA5626" s="83"/>
      <c r="BJ5626" s="54"/>
      <c r="BK5626" s="22"/>
      <c r="BL5626" s="24"/>
      <c r="BP5626" s="23"/>
      <c r="BQ5626" s="24"/>
      <c r="BR5626" s="22"/>
      <c r="BS5626" s="24"/>
      <c r="BT5626" s="24"/>
      <c r="BU5626" s="23"/>
      <c r="BV5626" s="26"/>
      <c r="BX5626" s="6"/>
      <c r="BY5626" s="24"/>
      <c r="BZ5626" s="109"/>
      <c r="CA5626" s="66"/>
      <c r="CB5626" s="5"/>
      <c r="CC5626" s="68"/>
      <c r="CD5626" s="67"/>
      <c r="CE5626" s="67"/>
      <c r="CF5626" s="64"/>
      <c r="CG5626" s="5"/>
      <c r="CH5626" s="69"/>
      <c r="CI5626" s="6"/>
      <c r="CJ5626" s="5"/>
      <c r="CK5626" s="25"/>
      <c r="CL5626" s="5"/>
      <c r="DN5626" s="14"/>
      <c r="DO5626" s="14"/>
      <c r="DP5626" s="5"/>
      <c r="DQ5626" s="25"/>
      <c r="DR5626" s="25"/>
      <c r="DS5626" s="96"/>
      <c r="DT5626" s="83"/>
      <c r="DU5626" s="14"/>
      <c r="DX5626" s="83"/>
      <c r="DY5626" s="83"/>
      <c r="DZ5626" s="83"/>
      <c r="EA5626" s="83"/>
      <c r="EJ5626" s="54"/>
      <c r="EK5626" s="22"/>
      <c r="EL5626" s="24"/>
      <c r="EP5626" s="23"/>
      <c r="EQ5626" s="24"/>
      <c r="ER5626" s="22"/>
      <c r="ES5626" s="24"/>
      <c r="ET5626" s="24"/>
      <c r="EU5626" s="23"/>
      <c r="EV5626" s="26"/>
      <c r="EX5626" s="6"/>
      <c r="EY5626" s="24"/>
      <c r="EZ5626" s="109"/>
      <c r="FA5626" s="66"/>
      <c r="FB5626" s="5"/>
      <c r="FC5626" s="68"/>
      <c r="FD5626" s="67"/>
      <c r="FE5626" s="67"/>
      <c r="FF5626" s="64"/>
      <c r="FG5626" s="5"/>
      <c r="FH5626" s="69"/>
      <c r="FI5626" s="6"/>
      <c r="FJ5626" s="5"/>
      <c r="FK5626" s="25"/>
      <c r="FL5626" s="5"/>
    </row>
    <row r="5627" spans="40:168">
      <c r="AN5627" s="14"/>
      <c r="AO5627" s="14"/>
      <c r="AP5627" s="5"/>
      <c r="AQ5627" s="25"/>
      <c r="AR5627" s="25"/>
      <c r="AS5627" s="96"/>
      <c r="AT5627" s="83"/>
      <c r="AU5627" s="14"/>
      <c r="AX5627" s="83"/>
      <c r="AY5627" s="83"/>
      <c r="AZ5627" s="83"/>
      <c r="BA5627" s="83"/>
      <c r="BJ5627" s="54"/>
      <c r="BK5627" s="22"/>
      <c r="BL5627" s="24"/>
      <c r="BP5627" s="23"/>
      <c r="BQ5627" s="24"/>
      <c r="BR5627" s="22"/>
      <c r="BS5627" s="24"/>
      <c r="BT5627" s="24"/>
      <c r="BU5627" s="23"/>
      <c r="BV5627" s="26"/>
      <c r="BX5627" s="6"/>
      <c r="BY5627" s="24"/>
      <c r="BZ5627" s="109"/>
      <c r="CA5627" s="66"/>
      <c r="CB5627" s="5"/>
      <c r="CC5627" s="68"/>
      <c r="CD5627" s="67"/>
      <c r="CE5627" s="67"/>
      <c r="CF5627" s="64"/>
      <c r="CG5627" s="5"/>
      <c r="CH5627" s="69"/>
      <c r="CI5627" s="6"/>
      <c r="CJ5627" s="5"/>
      <c r="CK5627" s="25"/>
      <c r="CL5627" s="5"/>
      <c r="DN5627" s="14"/>
      <c r="DO5627" s="14"/>
      <c r="DP5627" s="5"/>
      <c r="DQ5627" s="25"/>
      <c r="DR5627" s="25"/>
      <c r="DS5627" s="96"/>
      <c r="DT5627" s="83"/>
      <c r="DU5627" s="14"/>
      <c r="DX5627" s="83"/>
      <c r="DY5627" s="83"/>
      <c r="DZ5627" s="83"/>
      <c r="EA5627" s="83"/>
      <c r="EJ5627" s="54"/>
      <c r="EK5627" s="22"/>
      <c r="EL5627" s="24"/>
      <c r="EP5627" s="23"/>
      <c r="EQ5627" s="24"/>
      <c r="ER5627" s="22"/>
      <c r="ES5627" s="24"/>
      <c r="ET5627" s="24"/>
      <c r="EU5627" s="23"/>
      <c r="EV5627" s="26"/>
      <c r="EX5627" s="6"/>
      <c r="EY5627" s="24"/>
      <c r="EZ5627" s="109"/>
      <c r="FA5627" s="66"/>
      <c r="FB5627" s="5"/>
      <c r="FC5627" s="68"/>
      <c r="FD5627" s="67"/>
      <c r="FE5627" s="67"/>
      <c r="FF5627" s="64"/>
      <c r="FG5627" s="5"/>
      <c r="FH5627" s="69"/>
      <c r="FI5627" s="6"/>
      <c r="FJ5627" s="5"/>
      <c r="FK5627" s="25"/>
      <c r="FL5627" s="5"/>
    </row>
    <row r="5628" spans="40:168">
      <c r="AN5628" s="14"/>
      <c r="AO5628" s="14"/>
      <c r="AP5628" s="5"/>
      <c r="AQ5628" s="25"/>
      <c r="AR5628" s="25"/>
      <c r="AS5628" s="96"/>
      <c r="AT5628" s="83"/>
      <c r="AU5628" s="14"/>
      <c r="AX5628" s="83"/>
      <c r="AY5628" s="83"/>
      <c r="AZ5628" s="83"/>
      <c r="BA5628" s="83"/>
      <c r="BJ5628" s="54"/>
      <c r="BK5628" s="22"/>
      <c r="BL5628" s="24"/>
      <c r="BP5628" s="23"/>
      <c r="BQ5628" s="24"/>
      <c r="BR5628" s="22"/>
      <c r="BS5628" s="24"/>
      <c r="BT5628" s="24"/>
      <c r="BU5628" s="23"/>
      <c r="BV5628" s="26"/>
      <c r="BX5628" s="6"/>
      <c r="BY5628" s="24"/>
      <c r="BZ5628" s="109"/>
      <c r="CA5628" s="66"/>
      <c r="CB5628" s="5"/>
      <c r="CC5628" s="68"/>
      <c r="CD5628" s="67"/>
      <c r="CE5628" s="67"/>
      <c r="CF5628" s="64"/>
      <c r="CG5628" s="5"/>
      <c r="CH5628" s="69"/>
      <c r="CI5628" s="6"/>
      <c r="CJ5628" s="5"/>
      <c r="CK5628" s="25"/>
      <c r="CL5628" s="5"/>
      <c r="DN5628" s="14"/>
      <c r="DO5628" s="14"/>
      <c r="DP5628" s="5"/>
      <c r="DQ5628" s="25"/>
      <c r="DR5628" s="25"/>
      <c r="DS5628" s="96"/>
      <c r="DT5628" s="83"/>
      <c r="DU5628" s="14"/>
      <c r="DX5628" s="83"/>
      <c r="DY5628" s="83"/>
      <c r="DZ5628" s="83"/>
      <c r="EA5628" s="83"/>
      <c r="EJ5628" s="54"/>
      <c r="EK5628" s="22"/>
      <c r="EL5628" s="24"/>
      <c r="EP5628" s="23"/>
      <c r="EQ5628" s="24"/>
      <c r="ER5628" s="22"/>
      <c r="ES5628" s="24"/>
      <c r="ET5628" s="24"/>
      <c r="EU5628" s="23"/>
      <c r="EV5628" s="26"/>
      <c r="EX5628" s="6"/>
      <c r="EY5628" s="24"/>
      <c r="EZ5628" s="109"/>
      <c r="FA5628" s="66"/>
      <c r="FB5628" s="5"/>
      <c r="FC5628" s="68"/>
      <c r="FD5628" s="67"/>
      <c r="FE5628" s="67"/>
      <c r="FF5628" s="64"/>
      <c r="FG5628" s="5"/>
      <c r="FH5628" s="69"/>
      <c r="FI5628" s="6"/>
      <c r="FJ5628" s="5"/>
      <c r="FK5628" s="25"/>
      <c r="FL5628" s="5"/>
    </row>
    <row r="5629" spans="40:168">
      <c r="AN5629" s="14"/>
      <c r="AO5629" s="14"/>
      <c r="AP5629" s="5"/>
      <c r="AQ5629" s="25"/>
      <c r="AR5629" s="25"/>
      <c r="AS5629" s="96"/>
      <c r="AT5629" s="83"/>
      <c r="AU5629" s="14"/>
      <c r="AX5629" s="83"/>
      <c r="AY5629" s="83"/>
      <c r="AZ5629" s="83"/>
      <c r="BA5629" s="83"/>
      <c r="BJ5629" s="54"/>
      <c r="BK5629" s="22"/>
      <c r="BL5629" s="24"/>
      <c r="BP5629" s="23"/>
      <c r="BQ5629" s="24"/>
      <c r="BR5629" s="22"/>
      <c r="BS5629" s="24"/>
      <c r="BT5629" s="24"/>
      <c r="BU5629" s="23"/>
      <c r="BV5629" s="26"/>
      <c r="BX5629" s="6"/>
      <c r="BY5629" s="24"/>
      <c r="BZ5629" s="109"/>
      <c r="CA5629" s="66"/>
      <c r="CB5629" s="5"/>
      <c r="CC5629" s="68"/>
      <c r="CD5629" s="67"/>
      <c r="CE5629" s="67"/>
      <c r="CF5629" s="64"/>
      <c r="CG5629" s="5"/>
      <c r="CH5629" s="69"/>
      <c r="CI5629" s="6"/>
      <c r="CJ5629" s="5"/>
      <c r="CK5629" s="25"/>
      <c r="CL5629" s="5"/>
      <c r="DN5629" s="14"/>
      <c r="DO5629" s="14"/>
      <c r="DP5629" s="5"/>
      <c r="DQ5629" s="25"/>
      <c r="DR5629" s="25"/>
      <c r="DS5629" s="96"/>
      <c r="DT5629" s="83"/>
      <c r="DU5629" s="14"/>
      <c r="DX5629" s="83"/>
      <c r="DY5629" s="83"/>
      <c r="DZ5629" s="83"/>
      <c r="EA5629" s="83"/>
      <c r="EJ5629" s="54"/>
      <c r="EK5629" s="22"/>
      <c r="EL5629" s="24"/>
      <c r="EP5629" s="23"/>
      <c r="EQ5629" s="24"/>
      <c r="ER5629" s="22"/>
      <c r="ES5629" s="24"/>
      <c r="ET5629" s="24"/>
      <c r="EU5629" s="23"/>
      <c r="EV5629" s="26"/>
      <c r="EX5629" s="6"/>
      <c r="EY5629" s="24"/>
      <c r="EZ5629" s="109"/>
      <c r="FA5629" s="66"/>
      <c r="FB5629" s="5"/>
      <c r="FC5629" s="68"/>
      <c r="FD5629" s="67"/>
      <c r="FE5629" s="67"/>
      <c r="FF5629" s="64"/>
      <c r="FG5629" s="5"/>
      <c r="FH5629" s="69"/>
      <c r="FI5629" s="6"/>
      <c r="FJ5629" s="5"/>
      <c r="FK5629" s="25"/>
      <c r="FL5629" s="5"/>
    </row>
    <row r="5630" spans="40:168">
      <c r="AN5630" s="14"/>
      <c r="AO5630" s="14"/>
      <c r="AP5630" s="5"/>
      <c r="AQ5630" s="25"/>
      <c r="AR5630" s="25"/>
      <c r="AS5630" s="96"/>
      <c r="AT5630" s="83"/>
      <c r="AU5630" s="14"/>
      <c r="AX5630" s="83"/>
      <c r="AY5630" s="83"/>
      <c r="AZ5630" s="83"/>
      <c r="BA5630" s="83"/>
      <c r="BJ5630" s="54"/>
      <c r="BK5630" s="22"/>
      <c r="BL5630" s="24"/>
      <c r="BP5630" s="23"/>
      <c r="BQ5630" s="24"/>
      <c r="BR5630" s="22"/>
      <c r="BS5630" s="24"/>
      <c r="BT5630" s="24"/>
      <c r="BU5630" s="23"/>
      <c r="BV5630" s="26"/>
      <c r="BX5630" s="6"/>
      <c r="BY5630" s="24"/>
      <c r="BZ5630" s="109"/>
      <c r="CA5630" s="66"/>
      <c r="CB5630" s="5"/>
      <c r="CC5630" s="68"/>
      <c r="CD5630" s="67"/>
      <c r="CE5630" s="67"/>
      <c r="CF5630" s="64"/>
      <c r="CG5630" s="5"/>
      <c r="CH5630" s="69"/>
      <c r="CI5630" s="6"/>
      <c r="CJ5630" s="5"/>
      <c r="CK5630" s="25"/>
      <c r="CL5630" s="5"/>
      <c r="DN5630" s="14"/>
      <c r="DO5630" s="14"/>
      <c r="DP5630" s="5"/>
      <c r="DQ5630" s="25"/>
      <c r="DR5630" s="25"/>
      <c r="DS5630" s="96"/>
      <c r="DT5630" s="83"/>
      <c r="DU5630" s="14"/>
      <c r="DX5630" s="83"/>
      <c r="DY5630" s="83"/>
      <c r="DZ5630" s="83"/>
      <c r="EA5630" s="83"/>
      <c r="EJ5630" s="54"/>
      <c r="EK5630" s="22"/>
      <c r="EL5630" s="24"/>
      <c r="EP5630" s="23"/>
      <c r="EQ5630" s="24"/>
      <c r="ER5630" s="22"/>
      <c r="ES5630" s="24"/>
      <c r="ET5630" s="24"/>
      <c r="EU5630" s="23"/>
      <c r="EV5630" s="26"/>
      <c r="EX5630" s="6"/>
      <c r="EY5630" s="24"/>
      <c r="EZ5630" s="109"/>
      <c r="FA5630" s="66"/>
      <c r="FB5630" s="5"/>
      <c r="FC5630" s="68"/>
      <c r="FD5630" s="67"/>
      <c r="FE5630" s="67"/>
      <c r="FF5630" s="64"/>
      <c r="FG5630" s="5"/>
      <c r="FH5630" s="69"/>
      <c r="FI5630" s="6"/>
      <c r="FJ5630" s="5"/>
      <c r="FK5630" s="25"/>
      <c r="FL5630" s="5"/>
    </row>
    <row r="5631" spans="40:168">
      <c r="AN5631" s="14"/>
      <c r="AO5631" s="14"/>
      <c r="AP5631" s="5"/>
      <c r="AQ5631" s="25"/>
      <c r="AR5631" s="25"/>
      <c r="AS5631" s="96"/>
      <c r="AT5631" s="83"/>
      <c r="AU5631" s="14"/>
      <c r="AX5631" s="83"/>
      <c r="AY5631" s="83"/>
      <c r="AZ5631" s="83"/>
      <c r="BA5631" s="83"/>
      <c r="BJ5631" s="54"/>
      <c r="BK5631" s="22"/>
      <c r="BL5631" s="24"/>
      <c r="BP5631" s="23"/>
      <c r="BQ5631" s="24"/>
      <c r="BR5631" s="22"/>
      <c r="BS5631" s="24"/>
      <c r="BT5631" s="24"/>
      <c r="BU5631" s="23"/>
      <c r="BV5631" s="26"/>
      <c r="BX5631" s="6"/>
      <c r="BY5631" s="24"/>
      <c r="BZ5631" s="109"/>
      <c r="CA5631" s="66"/>
      <c r="CB5631" s="5"/>
      <c r="CC5631" s="68"/>
      <c r="CD5631" s="67"/>
      <c r="CE5631" s="67"/>
      <c r="CF5631" s="64"/>
      <c r="CG5631" s="5"/>
      <c r="CH5631" s="69"/>
      <c r="CI5631" s="6"/>
      <c r="CJ5631" s="5"/>
      <c r="CK5631" s="25"/>
      <c r="CL5631" s="5"/>
      <c r="DN5631" s="14"/>
      <c r="DO5631" s="14"/>
      <c r="DP5631" s="5"/>
      <c r="DQ5631" s="25"/>
      <c r="DR5631" s="25"/>
      <c r="DS5631" s="96"/>
      <c r="DT5631" s="83"/>
      <c r="DU5631" s="14"/>
      <c r="DX5631" s="83"/>
      <c r="DY5631" s="83"/>
      <c r="DZ5631" s="83"/>
      <c r="EA5631" s="83"/>
      <c r="EJ5631" s="54"/>
      <c r="EK5631" s="22"/>
      <c r="EL5631" s="24"/>
      <c r="EP5631" s="23"/>
      <c r="EQ5631" s="24"/>
      <c r="ER5631" s="22"/>
      <c r="ES5631" s="24"/>
      <c r="ET5631" s="24"/>
      <c r="EU5631" s="23"/>
      <c r="EV5631" s="26"/>
      <c r="EX5631" s="6"/>
      <c r="EY5631" s="24"/>
      <c r="EZ5631" s="109"/>
      <c r="FA5631" s="66"/>
      <c r="FB5631" s="5"/>
      <c r="FC5631" s="68"/>
      <c r="FD5631" s="67"/>
      <c r="FE5631" s="67"/>
      <c r="FF5631" s="64"/>
      <c r="FG5631" s="5"/>
      <c r="FH5631" s="69"/>
      <c r="FI5631" s="6"/>
      <c r="FJ5631" s="5"/>
      <c r="FK5631" s="25"/>
      <c r="FL5631" s="5"/>
    </row>
    <row r="5632" spans="40:168">
      <c r="AN5632" s="14"/>
      <c r="AO5632" s="14"/>
      <c r="AP5632" s="5"/>
      <c r="AQ5632" s="25"/>
      <c r="AR5632" s="25"/>
      <c r="AS5632" s="96"/>
      <c r="AT5632" s="83"/>
      <c r="AU5632" s="14"/>
      <c r="AX5632" s="83"/>
      <c r="AY5632" s="83"/>
      <c r="AZ5632" s="83"/>
      <c r="BA5632" s="83"/>
      <c r="BJ5632" s="54"/>
      <c r="BK5632" s="22"/>
      <c r="BL5632" s="24"/>
      <c r="BP5632" s="23"/>
      <c r="BQ5632" s="24"/>
      <c r="BR5632" s="22"/>
      <c r="BS5632" s="24"/>
      <c r="BT5632" s="24"/>
      <c r="BU5632" s="23"/>
      <c r="BV5632" s="26"/>
      <c r="BX5632" s="6"/>
      <c r="BY5632" s="24"/>
      <c r="BZ5632" s="109"/>
      <c r="CA5632" s="66"/>
      <c r="CB5632" s="5"/>
      <c r="CC5632" s="68"/>
      <c r="CD5632" s="67"/>
      <c r="CE5632" s="67"/>
      <c r="CF5632" s="64"/>
      <c r="CG5632" s="5"/>
      <c r="CH5632" s="69"/>
      <c r="CI5632" s="6"/>
      <c r="CJ5632" s="5"/>
      <c r="CK5632" s="25"/>
      <c r="CL5632" s="5"/>
      <c r="DN5632" s="14"/>
      <c r="DO5632" s="14"/>
      <c r="DP5632" s="5"/>
      <c r="DQ5632" s="25"/>
      <c r="DR5632" s="25"/>
      <c r="DS5632" s="96"/>
      <c r="DT5632" s="83"/>
      <c r="DU5632" s="14"/>
      <c r="DX5632" s="83"/>
      <c r="DY5632" s="83"/>
      <c r="DZ5632" s="83"/>
      <c r="EA5632" s="83"/>
      <c r="EJ5632" s="54"/>
      <c r="EK5632" s="22"/>
      <c r="EL5632" s="24"/>
      <c r="EP5632" s="23"/>
      <c r="EQ5632" s="24"/>
      <c r="ER5632" s="22"/>
      <c r="ES5632" s="24"/>
      <c r="ET5632" s="24"/>
      <c r="EU5632" s="23"/>
      <c r="EV5632" s="26"/>
      <c r="EX5632" s="6"/>
      <c r="EY5632" s="24"/>
      <c r="EZ5632" s="109"/>
      <c r="FA5632" s="66"/>
      <c r="FB5632" s="5"/>
      <c r="FC5632" s="68"/>
      <c r="FD5632" s="67"/>
      <c r="FE5632" s="67"/>
      <c r="FF5632" s="64"/>
      <c r="FG5632" s="5"/>
      <c r="FH5632" s="69"/>
      <c r="FI5632" s="6"/>
      <c r="FJ5632" s="5"/>
      <c r="FK5632" s="25"/>
      <c r="FL5632" s="5"/>
    </row>
    <row r="5633" spans="40:168">
      <c r="AN5633" s="14"/>
      <c r="AO5633" s="14"/>
      <c r="AP5633" s="5"/>
      <c r="AQ5633" s="25"/>
      <c r="AR5633" s="25"/>
      <c r="AS5633" s="96"/>
      <c r="AT5633" s="83"/>
      <c r="AU5633" s="14"/>
      <c r="AX5633" s="83"/>
      <c r="AY5633" s="83"/>
      <c r="AZ5633" s="83"/>
      <c r="BA5633" s="83"/>
      <c r="BJ5633" s="54"/>
      <c r="BK5633" s="22"/>
      <c r="BL5633" s="24"/>
      <c r="BP5633" s="23"/>
      <c r="BQ5633" s="24"/>
      <c r="BR5633" s="22"/>
      <c r="BS5633" s="24"/>
      <c r="BT5633" s="24"/>
      <c r="BU5633" s="23"/>
      <c r="BV5633" s="26"/>
      <c r="BX5633" s="6"/>
      <c r="BY5633" s="24"/>
      <c r="BZ5633" s="109"/>
      <c r="CA5633" s="66"/>
      <c r="CB5633" s="5"/>
      <c r="CC5633" s="68"/>
      <c r="CD5633" s="67"/>
      <c r="CE5633" s="67"/>
      <c r="CF5633" s="64"/>
      <c r="CG5633" s="5"/>
      <c r="CH5633" s="69"/>
      <c r="CI5633" s="6"/>
      <c r="CJ5633" s="5"/>
      <c r="CK5633" s="25"/>
      <c r="CL5633" s="5"/>
      <c r="DN5633" s="14"/>
      <c r="DO5633" s="14"/>
      <c r="DP5633" s="5"/>
      <c r="DQ5633" s="25"/>
      <c r="DR5633" s="25"/>
      <c r="DS5633" s="96"/>
      <c r="DT5633" s="83"/>
      <c r="DU5633" s="14"/>
      <c r="DX5633" s="83"/>
      <c r="DY5633" s="83"/>
      <c r="DZ5633" s="83"/>
      <c r="EA5633" s="83"/>
      <c r="EJ5633" s="54"/>
      <c r="EK5633" s="22"/>
      <c r="EL5633" s="24"/>
      <c r="EP5633" s="23"/>
      <c r="EQ5633" s="24"/>
      <c r="ER5633" s="22"/>
      <c r="ES5633" s="24"/>
      <c r="ET5633" s="24"/>
      <c r="EU5633" s="23"/>
      <c r="EV5633" s="26"/>
      <c r="EX5633" s="6"/>
      <c r="EY5633" s="24"/>
      <c r="EZ5633" s="109"/>
      <c r="FA5633" s="66"/>
      <c r="FB5633" s="5"/>
      <c r="FC5633" s="68"/>
      <c r="FD5633" s="67"/>
      <c r="FE5633" s="67"/>
      <c r="FF5633" s="64"/>
      <c r="FG5633" s="5"/>
      <c r="FH5633" s="69"/>
      <c r="FI5633" s="6"/>
      <c r="FJ5633" s="5"/>
      <c r="FK5633" s="25"/>
      <c r="FL5633" s="5"/>
    </row>
    <row r="5634" spans="40:168">
      <c r="AN5634" s="14"/>
      <c r="AO5634" s="14"/>
      <c r="AP5634" s="5"/>
      <c r="AQ5634" s="25"/>
      <c r="AR5634" s="25"/>
      <c r="AS5634" s="96"/>
      <c r="AT5634" s="83"/>
      <c r="AU5634" s="14"/>
      <c r="AX5634" s="83"/>
      <c r="AY5634" s="83"/>
      <c r="AZ5634" s="83"/>
      <c r="BA5634" s="83"/>
      <c r="BJ5634" s="54"/>
      <c r="BK5634" s="22"/>
      <c r="BL5634" s="24"/>
      <c r="BP5634" s="23"/>
      <c r="BQ5634" s="24"/>
      <c r="BR5634" s="22"/>
      <c r="BS5634" s="24"/>
      <c r="BT5634" s="24"/>
      <c r="BU5634" s="23"/>
      <c r="BV5634" s="26"/>
      <c r="BX5634" s="6"/>
      <c r="BY5634" s="24"/>
      <c r="BZ5634" s="109"/>
      <c r="CA5634" s="66"/>
      <c r="CB5634" s="5"/>
      <c r="CC5634" s="68"/>
      <c r="CD5634" s="67"/>
      <c r="CE5634" s="67"/>
      <c r="CF5634" s="64"/>
      <c r="CG5634" s="5"/>
      <c r="CH5634" s="69"/>
      <c r="CI5634" s="6"/>
      <c r="CJ5634" s="5"/>
      <c r="CK5634" s="25"/>
      <c r="CL5634" s="5"/>
      <c r="DN5634" s="14"/>
      <c r="DO5634" s="14"/>
      <c r="DP5634" s="5"/>
      <c r="DQ5634" s="25"/>
      <c r="DR5634" s="25"/>
      <c r="DS5634" s="96"/>
      <c r="DT5634" s="83"/>
      <c r="DU5634" s="14"/>
      <c r="DX5634" s="83"/>
      <c r="DY5634" s="83"/>
      <c r="DZ5634" s="83"/>
      <c r="EA5634" s="83"/>
      <c r="EJ5634" s="54"/>
      <c r="EK5634" s="22"/>
      <c r="EL5634" s="24"/>
      <c r="EP5634" s="23"/>
      <c r="EQ5634" s="24"/>
      <c r="ER5634" s="22"/>
      <c r="ES5634" s="24"/>
      <c r="ET5634" s="24"/>
      <c r="EU5634" s="23"/>
      <c r="EV5634" s="26"/>
      <c r="EX5634" s="6"/>
      <c r="EY5634" s="24"/>
      <c r="EZ5634" s="109"/>
      <c r="FA5634" s="66"/>
      <c r="FB5634" s="5"/>
      <c r="FC5634" s="68"/>
      <c r="FD5634" s="67"/>
      <c r="FE5634" s="67"/>
      <c r="FF5634" s="64"/>
      <c r="FG5634" s="5"/>
      <c r="FH5634" s="69"/>
      <c r="FI5634" s="6"/>
      <c r="FJ5634" s="5"/>
      <c r="FK5634" s="25"/>
      <c r="FL5634" s="5"/>
    </row>
    <row r="5635" spans="40:168">
      <c r="AN5635" s="14"/>
      <c r="AO5635" s="14"/>
      <c r="AP5635" s="5"/>
      <c r="AQ5635" s="25"/>
      <c r="AR5635" s="25"/>
      <c r="AS5635" s="96"/>
      <c r="AT5635" s="83"/>
      <c r="AU5635" s="14"/>
      <c r="AX5635" s="83"/>
      <c r="AY5635" s="83"/>
      <c r="AZ5635" s="83"/>
      <c r="BA5635" s="83"/>
      <c r="BJ5635" s="54"/>
      <c r="BK5635" s="22"/>
      <c r="BL5635" s="24"/>
      <c r="BP5635" s="23"/>
      <c r="BQ5635" s="24"/>
      <c r="BR5635" s="22"/>
      <c r="BS5635" s="24"/>
      <c r="BT5635" s="24"/>
      <c r="BU5635" s="23"/>
      <c r="BV5635" s="26"/>
      <c r="BX5635" s="6"/>
      <c r="BY5635" s="24"/>
      <c r="BZ5635" s="109"/>
      <c r="CA5635" s="66"/>
      <c r="CB5635" s="5"/>
      <c r="CC5635" s="68"/>
      <c r="CD5635" s="67"/>
      <c r="CE5635" s="67"/>
      <c r="CF5635" s="64"/>
      <c r="CG5635" s="5"/>
      <c r="CH5635" s="69"/>
      <c r="CI5635" s="6"/>
      <c r="CJ5635" s="5"/>
      <c r="CK5635" s="25"/>
      <c r="CL5635" s="5"/>
      <c r="DN5635" s="14"/>
      <c r="DO5635" s="14"/>
      <c r="DP5635" s="5"/>
      <c r="DQ5635" s="25"/>
      <c r="DR5635" s="25"/>
      <c r="DS5635" s="96"/>
      <c r="DT5635" s="83"/>
      <c r="DU5635" s="14"/>
      <c r="DX5635" s="83"/>
      <c r="DY5635" s="83"/>
      <c r="DZ5635" s="83"/>
      <c r="EA5635" s="83"/>
      <c r="EJ5635" s="54"/>
      <c r="EK5635" s="22"/>
      <c r="EL5635" s="24"/>
      <c r="EP5635" s="23"/>
      <c r="EQ5635" s="24"/>
      <c r="ER5635" s="22"/>
      <c r="ES5635" s="24"/>
      <c r="ET5635" s="24"/>
      <c r="EU5635" s="23"/>
      <c r="EV5635" s="26"/>
      <c r="EX5635" s="6"/>
      <c r="EY5635" s="24"/>
      <c r="EZ5635" s="109"/>
      <c r="FA5635" s="66"/>
      <c r="FB5635" s="5"/>
      <c r="FC5635" s="68"/>
      <c r="FD5635" s="67"/>
      <c r="FE5635" s="67"/>
      <c r="FF5635" s="64"/>
      <c r="FG5635" s="5"/>
      <c r="FH5635" s="69"/>
      <c r="FI5635" s="6"/>
      <c r="FJ5635" s="5"/>
      <c r="FK5635" s="25"/>
      <c r="FL5635" s="5"/>
    </row>
    <row r="5636" spans="40:168">
      <c r="AN5636" s="14"/>
      <c r="AO5636" s="14"/>
      <c r="AP5636" s="5"/>
      <c r="AQ5636" s="25"/>
      <c r="AR5636" s="25"/>
      <c r="AS5636" s="96"/>
      <c r="AT5636" s="83"/>
      <c r="AU5636" s="14"/>
      <c r="AX5636" s="83"/>
      <c r="AY5636" s="83"/>
      <c r="AZ5636" s="83"/>
      <c r="BA5636" s="83"/>
      <c r="BJ5636" s="54"/>
      <c r="BK5636" s="22"/>
      <c r="BL5636" s="24"/>
      <c r="BP5636" s="23"/>
      <c r="BQ5636" s="24"/>
      <c r="BR5636" s="22"/>
      <c r="BS5636" s="24"/>
      <c r="BT5636" s="24"/>
      <c r="BU5636" s="23"/>
      <c r="BV5636" s="26"/>
      <c r="BX5636" s="6"/>
      <c r="BY5636" s="24"/>
      <c r="BZ5636" s="109"/>
      <c r="CA5636" s="66"/>
      <c r="CB5636" s="5"/>
      <c r="CC5636" s="68"/>
      <c r="CD5636" s="67"/>
      <c r="CE5636" s="67"/>
      <c r="CF5636" s="64"/>
      <c r="CG5636" s="5"/>
      <c r="CH5636" s="69"/>
      <c r="CI5636" s="6"/>
      <c r="CJ5636" s="5"/>
      <c r="CK5636" s="25"/>
      <c r="CL5636" s="5"/>
      <c r="DN5636" s="14"/>
      <c r="DO5636" s="14"/>
      <c r="DP5636" s="5"/>
      <c r="DQ5636" s="25"/>
      <c r="DR5636" s="25"/>
      <c r="DS5636" s="96"/>
      <c r="DT5636" s="83"/>
      <c r="DU5636" s="14"/>
      <c r="DX5636" s="83"/>
      <c r="DY5636" s="83"/>
      <c r="DZ5636" s="83"/>
      <c r="EA5636" s="83"/>
      <c r="EJ5636" s="54"/>
      <c r="EK5636" s="22"/>
      <c r="EL5636" s="24"/>
      <c r="EP5636" s="23"/>
      <c r="EQ5636" s="24"/>
      <c r="ER5636" s="22"/>
      <c r="ES5636" s="24"/>
      <c r="ET5636" s="24"/>
      <c r="EU5636" s="23"/>
      <c r="EV5636" s="26"/>
      <c r="EX5636" s="6"/>
      <c r="EY5636" s="24"/>
      <c r="EZ5636" s="109"/>
      <c r="FA5636" s="66"/>
      <c r="FB5636" s="5"/>
      <c r="FC5636" s="68"/>
      <c r="FD5636" s="67"/>
      <c r="FE5636" s="67"/>
      <c r="FF5636" s="64"/>
      <c r="FG5636" s="5"/>
      <c r="FH5636" s="69"/>
      <c r="FI5636" s="6"/>
      <c r="FJ5636" s="5"/>
      <c r="FK5636" s="25"/>
      <c r="FL5636" s="5"/>
    </row>
    <row r="5637" spans="40:168">
      <c r="AN5637" s="14"/>
      <c r="AO5637" s="14"/>
      <c r="AP5637" s="5"/>
      <c r="AQ5637" s="25"/>
      <c r="AR5637" s="25"/>
      <c r="AS5637" s="96"/>
      <c r="AT5637" s="83"/>
      <c r="AU5637" s="14"/>
      <c r="AX5637" s="83"/>
      <c r="AY5637" s="83"/>
      <c r="AZ5637" s="83"/>
      <c r="BA5637" s="83"/>
      <c r="BJ5637" s="54"/>
      <c r="BK5637" s="22"/>
      <c r="BL5637" s="24"/>
      <c r="BP5637" s="23"/>
      <c r="BQ5637" s="24"/>
      <c r="BR5637" s="22"/>
      <c r="BS5637" s="24"/>
      <c r="BT5637" s="24"/>
      <c r="BU5637" s="23"/>
      <c r="BV5637" s="26"/>
      <c r="BX5637" s="6"/>
      <c r="BY5637" s="24"/>
      <c r="BZ5637" s="109"/>
      <c r="CA5637" s="66"/>
      <c r="CB5637" s="5"/>
      <c r="CC5637" s="68"/>
      <c r="CD5637" s="67"/>
      <c r="CE5637" s="67"/>
      <c r="CF5637" s="64"/>
      <c r="CG5637" s="5"/>
      <c r="CH5637" s="69"/>
      <c r="CI5637" s="6"/>
      <c r="CJ5637" s="5"/>
      <c r="CK5637" s="25"/>
      <c r="CL5637" s="5"/>
      <c r="DN5637" s="14"/>
      <c r="DO5637" s="14"/>
      <c r="DP5637" s="5"/>
      <c r="DQ5637" s="25"/>
      <c r="DR5637" s="25"/>
      <c r="DS5637" s="96"/>
      <c r="DT5637" s="83"/>
      <c r="DU5637" s="14"/>
      <c r="DX5637" s="83"/>
      <c r="DY5637" s="83"/>
      <c r="DZ5637" s="83"/>
      <c r="EA5637" s="83"/>
      <c r="EJ5637" s="54"/>
      <c r="EK5637" s="22"/>
      <c r="EL5637" s="24"/>
      <c r="EP5637" s="23"/>
      <c r="EQ5637" s="24"/>
      <c r="ER5637" s="22"/>
      <c r="ES5637" s="24"/>
      <c r="ET5637" s="24"/>
      <c r="EU5637" s="23"/>
      <c r="EV5637" s="26"/>
      <c r="EX5637" s="6"/>
      <c r="EY5637" s="24"/>
      <c r="EZ5637" s="109"/>
      <c r="FA5637" s="66"/>
      <c r="FB5637" s="5"/>
      <c r="FC5637" s="68"/>
      <c r="FD5637" s="67"/>
      <c r="FE5637" s="67"/>
      <c r="FF5637" s="64"/>
      <c r="FG5637" s="5"/>
      <c r="FH5637" s="69"/>
      <c r="FI5637" s="6"/>
      <c r="FJ5637" s="5"/>
      <c r="FK5637" s="25"/>
      <c r="FL5637" s="5"/>
    </row>
    <row r="5638" spans="40:168">
      <c r="AN5638" s="14"/>
      <c r="AO5638" s="14"/>
      <c r="AP5638" s="5"/>
      <c r="AQ5638" s="25"/>
      <c r="AR5638" s="25"/>
      <c r="AS5638" s="96"/>
      <c r="AT5638" s="83"/>
      <c r="AU5638" s="14"/>
      <c r="AX5638" s="83"/>
      <c r="AY5638" s="83"/>
      <c r="AZ5638" s="83"/>
      <c r="BA5638" s="83"/>
      <c r="BJ5638" s="54"/>
      <c r="BK5638" s="22"/>
      <c r="BL5638" s="24"/>
      <c r="BP5638" s="23"/>
      <c r="BQ5638" s="24"/>
      <c r="BR5638" s="22"/>
      <c r="BS5638" s="24"/>
      <c r="BT5638" s="24"/>
      <c r="BU5638" s="23"/>
      <c r="BV5638" s="26"/>
      <c r="BX5638" s="6"/>
      <c r="BY5638" s="24"/>
      <c r="BZ5638" s="109"/>
      <c r="CA5638" s="66"/>
      <c r="CB5638" s="5"/>
      <c r="CC5638" s="68"/>
      <c r="CD5638" s="67"/>
      <c r="CE5638" s="67"/>
      <c r="CF5638" s="64"/>
      <c r="CG5638" s="5"/>
      <c r="CH5638" s="69"/>
      <c r="CI5638" s="6"/>
      <c r="CJ5638" s="5"/>
      <c r="CK5638" s="25"/>
      <c r="CL5638" s="5"/>
      <c r="DN5638" s="14"/>
      <c r="DO5638" s="14"/>
      <c r="DP5638" s="5"/>
      <c r="DQ5638" s="25"/>
      <c r="DR5638" s="25"/>
      <c r="DS5638" s="96"/>
      <c r="DT5638" s="83"/>
      <c r="DU5638" s="14"/>
      <c r="DX5638" s="83"/>
      <c r="DY5638" s="83"/>
      <c r="DZ5638" s="83"/>
      <c r="EA5638" s="83"/>
      <c r="EJ5638" s="54"/>
      <c r="EK5638" s="22"/>
      <c r="EL5638" s="24"/>
      <c r="EP5638" s="23"/>
      <c r="EQ5638" s="24"/>
      <c r="ER5638" s="22"/>
      <c r="ES5638" s="24"/>
      <c r="ET5638" s="24"/>
      <c r="EU5638" s="23"/>
      <c r="EV5638" s="26"/>
      <c r="EX5638" s="6"/>
      <c r="EY5638" s="24"/>
      <c r="EZ5638" s="109"/>
      <c r="FA5638" s="66"/>
      <c r="FB5638" s="5"/>
      <c r="FC5638" s="68"/>
      <c r="FD5638" s="67"/>
      <c r="FE5638" s="67"/>
      <c r="FF5638" s="64"/>
      <c r="FG5638" s="5"/>
      <c r="FH5638" s="69"/>
      <c r="FI5638" s="6"/>
      <c r="FJ5638" s="5"/>
      <c r="FK5638" s="25"/>
      <c r="FL5638" s="5"/>
    </row>
    <row r="5639" spans="40:168">
      <c r="AN5639" s="14"/>
      <c r="AO5639" s="14"/>
      <c r="AP5639" s="5"/>
      <c r="AQ5639" s="25"/>
      <c r="AR5639" s="25"/>
      <c r="AS5639" s="96"/>
      <c r="AT5639" s="83"/>
      <c r="AU5639" s="14"/>
      <c r="AX5639" s="83"/>
      <c r="AY5639" s="83"/>
      <c r="AZ5639" s="83"/>
      <c r="BA5639" s="83"/>
      <c r="BJ5639" s="54"/>
      <c r="BK5639" s="22"/>
      <c r="BL5639" s="24"/>
      <c r="BP5639" s="23"/>
      <c r="BQ5639" s="24"/>
      <c r="BR5639" s="22"/>
      <c r="BS5639" s="24"/>
      <c r="BT5639" s="24"/>
      <c r="BU5639" s="23"/>
      <c r="BV5639" s="26"/>
      <c r="BX5639" s="6"/>
      <c r="BY5639" s="24"/>
      <c r="BZ5639" s="109"/>
      <c r="CA5639" s="66"/>
      <c r="CB5639" s="5"/>
      <c r="CC5639" s="68"/>
      <c r="CD5639" s="67"/>
      <c r="CE5639" s="67"/>
      <c r="CF5639" s="64"/>
      <c r="CG5639" s="5"/>
      <c r="CH5639" s="69"/>
      <c r="CI5639" s="6"/>
      <c r="CJ5639" s="5"/>
      <c r="CK5639" s="25"/>
      <c r="CL5639" s="5"/>
      <c r="DN5639" s="14"/>
      <c r="DO5639" s="14"/>
      <c r="DP5639" s="5"/>
      <c r="DQ5639" s="25"/>
      <c r="DR5639" s="25"/>
      <c r="DS5639" s="96"/>
      <c r="DT5639" s="83"/>
      <c r="DU5639" s="14"/>
      <c r="DX5639" s="83"/>
      <c r="DY5639" s="83"/>
      <c r="DZ5639" s="83"/>
      <c r="EA5639" s="83"/>
      <c r="EJ5639" s="54"/>
      <c r="EK5639" s="22"/>
      <c r="EL5639" s="24"/>
      <c r="EP5639" s="23"/>
      <c r="EQ5639" s="24"/>
      <c r="ER5639" s="22"/>
      <c r="ES5639" s="24"/>
      <c r="ET5639" s="24"/>
      <c r="EU5639" s="23"/>
      <c r="EV5639" s="26"/>
      <c r="EX5639" s="6"/>
      <c r="EY5639" s="24"/>
      <c r="EZ5639" s="109"/>
      <c r="FA5639" s="66"/>
      <c r="FB5639" s="5"/>
      <c r="FC5639" s="68"/>
      <c r="FD5639" s="67"/>
      <c r="FE5639" s="67"/>
      <c r="FF5639" s="64"/>
      <c r="FG5639" s="5"/>
      <c r="FH5639" s="69"/>
      <c r="FI5639" s="6"/>
      <c r="FJ5639" s="5"/>
      <c r="FK5639" s="25"/>
      <c r="FL5639" s="5"/>
    </row>
    <row r="5640" spans="40:168">
      <c r="AN5640" s="14"/>
      <c r="AO5640" s="14"/>
      <c r="AP5640" s="5"/>
      <c r="AQ5640" s="25"/>
      <c r="AR5640" s="25"/>
      <c r="AS5640" s="96"/>
      <c r="AT5640" s="83"/>
      <c r="AU5640" s="14"/>
      <c r="AX5640" s="83"/>
      <c r="AY5640" s="83"/>
      <c r="AZ5640" s="83"/>
      <c r="BA5640" s="83"/>
      <c r="BJ5640" s="54"/>
      <c r="BK5640" s="22"/>
      <c r="BL5640" s="24"/>
      <c r="BP5640" s="23"/>
      <c r="BQ5640" s="24"/>
      <c r="BR5640" s="22"/>
      <c r="BS5640" s="24"/>
      <c r="BT5640" s="24"/>
      <c r="BU5640" s="23"/>
      <c r="BV5640" s="26"/>
      <c r="BX5640" s="6"/>
      <c r="BY5640" s="24"/>
      <c r="BZ5640" s="109"/>
      <c r="CA5640" s="66"/>
      <c r="CB5640" s="5"/>
      <c r="CC5640" s="68"/>
      <c r="CD5640" s="67"/>
      <c r="CE5640" s="67"/>
      <c r="CF5640" s="64"/>
      <c r="CG5640" s="5"/>
      <c r="CH5640" s="69"/>
      <c r="CI5640" s="6"/>
      <c r="CJ5640" s="5"/>
      <c r="CK5640" s="25"/>
      <c r="CL5640" s="5"/>
      <c r="DN5640" s="14"/>
      <c r="DO5640" s="14"/>
      <c r="DP5640" s="5"/>
      <c r="DQ5640" s="25"/>
      <c r="DR5640" s="25"/>
      <c r="DS5640" s="96"/>
      <c r="DT5640" s="83"/>
      <c r="DU5640" s="14"/>
      <c r="DX5640" s="83"/>
      <c r="DY5640" s="83"/>
      <c r="DZ5640" s="83"/>
      <c r="EA5640" s="83"/>
      <c r="EJ5640" s="54"/>
      <c r="EK5640" s="22"/>
      <c r="EL5640" s="24"/>
      <c r="EP5640" s="23"/>
      <c r="EQ5640" s="24"/>
      <c r="ER5640" s="22"/>
      <c r="ES5640" s="24"/>
      <c r="ET5640" s="24"/>
      <c r="EU5640" s="23"/>
      <c r="EV5640" s="26"/>
      <c r="EX5640" s="6"/>
      <c r="EY5640" s="24"/>
      <c r="EZ5640" s="109"/>
      <c r="FA5640" s="66"/>
      <c r="FB5640" s="5"/>
      <c r="FC5640" s="68"/>
      <c r="FD5640" s="67"/>
      <c r="FE5640" s="67"/>
      <c r="FF5640" s="64"/>
      <c r="FG5640" s="5"/>
      <c r="FH5640" s="69"/>
      <c r="FI5640" s="6"/>
      <c r="FJ5640" s="5"/>
      <c r="FK5640" s="25"/>
      <c r="FL5640" s="5"/>
    </row>
    <row r="5641" spans="40:168">
      <c r="AN5641" s="14"/>
      <c r="AO5641" s="14"/>
      <c r="AP5641" s="5"/>
      <c r="AQ5641" s="25"/>
      <c r="AR5641" s="25"/>
      <c r="AS5641" s="96"/>
      <c r="AT5641" s="83"/>
      <c r="AU5641" s="14"/>
      <c r="AX5641" s="83"/>
      <c r="AY5641" s="83"/>
      <c r="AZ5641" s="83"/>
      <c r="BA5641" s="83"/>
      <c r="BJ5641" s="54"/>
      <c r="BK5641" s="22"/>
      <c r="BL5641" s="24"/>
      <c r="BP5641" s="23"/>
      <c r="BQ5641" s="24"/>
      <c r="BR5641" s="22"/>
      <c r="BS5641" s="24"/>
      <c r="BT5641" s="24"/>
      <c r="BU5641" s="23"/>
      <c r="BV5641" s="26"/>
      <c r="BX5641" s="6"/>
      <c r="BY5641" s="24"/>
      <c r="BZ5641" s="109"/>
      <c r="CA5641" s="66"/>
      <c r="CB5641" s="5"/>
      <c r="CC5641" s="68"/>
      <c r="CD5641" s="67"/>
      <c r="CE5641" s="67"/>
      <c r="CF5641" s="64"/>
      <c r="CG5641" s="5"/>
      <c r="CH5641" s="69"/>
      <c r="CI5641" s="6"/>
      <c r="CJ5641" s="5"/>
      <c r="CK5641" s="25"/>
      <c r="CL5641" s="5"/>
      <c r="DN5641" s="14"/>
      <c r="DO5641" s="14"/>
      <c r="DP5641" s="5"/>
      <c r="DQ5641" s="25"/>
      <c r="DR5641" s="25"/>
      <c r="DS5641" s="96"/>
      <c r="DT5641" s="83"/>
      <c r="DU5641" s="14"/>
      <c r="DX5641" s="83"/>
      <c r="DY5641" s="83"/>
      <c r="DZ5641" s="83"/>
      <c r="EA5641" s="83"/>
      <c r="EJ5641" s="54"/>
      <c r="EK5641" s="22"/>
      <c r="EL5641" s="24"/>
      <c r="EP5641" s="23"/>
      <c r="EQ5641" s="24"/>
      <c r="ER5641" s="22"/>
      <c r="ES5641" s="24"/>
      <c r="ET5641" s="24"/>
      <c r="EU5641" s="23"/>
      <c r="EV5641" s="26"/>
      <c r="EX5641" s="6"/>
      <c r="EY5641" s="24"/>
      <c r="EZ5641" s="109"/>
      <c r="FA5641" s="66"/>
      <c r="FB5641" s="5"/>
      <c r="FC5641" s="68"/>
      <c r="FD5641" s="67"/>
      <c r="FE5641" s="67"/>
      <c r="FF5641" s="64"/>
      <c r="FG5641" s="5"/>
      <c r="FH5641" s="69"/>
      <c r="FI5641" s="6"/>
      <c r="FJ5641" s="5"/>
      <c r="FK5641" s="25"/>
      <c r="FL5641" s="5"/>
    </row>
    <row r="5642" spans="40:168">
      <c r="AN5642" s="14"/>
      <c r="AO5642" s="14"/>
      <c r="AP5642" s="5"/>
      <c r="AQ5642" s="25"/>
      <c r="AR5642" s="25"/>
      <c r="AS5642" s="96"/>
      <c r="AT5642" s="83"/>
      <c r="AU5642" s="14"/>
      <c r="AX5642" s="83"/>
      <c r="AY5642" s="83"/>
      <c r="AZ5642" s="83"/>
      <c r="BA5642" s="83"/>
      <c r="BJ5642" s="54"/>
      <c r="BK5642" s="22"/>
      <c r="BL5642" s="24"/>
      <c r="BP5642" s="23"/>
      <c r="BQ5642" s="24"/>
      <c r="BR5642" s="22"/>
      <c r="BS5642" s="24"/>
      <c r="BT5642" s="24"/>
      <c r="BU5642" s="23"/>
      <c r="BV5642" s="26"/>
      <c r="BX5642" s="6"/>
      <c r="BY5642" s="24"/>
      <c r="BZ5642" s="109"/>
      <c r="CA5642" s="66"/>
      <c r="CB5642" s="5"/>
      <c r="CC5642" s="68"/>
      <c r="CD5642" s="67"/>
      <c r="CE5642" s="67"/>
      <c r="CF5642" s="64"/>
      <c r="CG5642" s="5"/>
      <c r="CH5642" s="69"/>
      <c r="CI5642" s="6"/>
      <c r="CJ5642" s="5"/>
      <c r="CK5642" s="25"/>
      <c r="CL5642" s="5"/>
      <c r="DN5642" s="14"/>
      <c r="DO5642" s="14"/>
      <c r="DP5642" s="5"/>
      <c r="DQ5642" s="25"/>
      <c r="DR5642" s="25"/>
      <c r="DS5642" s="96"/>
      <c r="DT5642" s="83"/>
      <c r="DU5642" s="14"/>
      <c r="DX5642" s="83"/>
      <c r="DY5642" s="83"/>
      <c r="DZ5642" s="83"/>
      <c r="EA5642" s="83"/>
      <c r="EJ5642" s="54"/>
      <c r="EK5642" s="22"/>
      <c r="EL5642" s="24"/>
      <c r="EP5642" s="23"/>
      <c r="EQ5642" s="24"/>
      <c r="ER5642" s="22"/>
      <c r="ES5642" s="24"/>
      <c r="ET5642" s="24"/>
      <c r="EU5642" s="23"/>
      <c r="EV5642" s="26"/>
      <c r="EX5642" s="6"/>
      <c r="EY5642" s="24"/>
      <c r="EZ5642" s="109"/>
      <c r="FA5642" s="66"/>
      <c r="FB5642" s="5"/>
      <c r="FC5642" s="68"/>
      <c r="FD5642" s="67"/>
      <c r="FE5642" s="67"/>
      <c r="FF5642" s="64"/>
      <c r="FG5642" s="5"/>
      <c r="FH5642" s="69"/>
      <c r="FI5642" s="6"/>
      <c r="FJ5642" s="5"/>
      <c r="FK5642" s="25"/>
      <c r="FL5642" s="5"/>
    </row>
    <row r="5643" spans="40:168">
      <c r="AN5643" s="14"/>
      <c r="AO5643" s="14"/>
      <c r="AP5643" s="5"/>
      <c r="AQ5643" s="25"/>
      <c r="AR5643" s="25"/>
      <c r="AS5643" s="96"/>
      <c r="AT5643" s="83"/>
      <c r="AU5643" s="14"/>
      <c r="AX5643" s="83"/>
      <c r="AY5643" s="83"/>
      <c r="AZ5643" s="83"/>
      <c r="BA5643" s="83"/>
      <c r="BJ5643" s="54"/>
      <c r="BK5643" s="22"/>
      <c r="BL5643" s="24"/>
      <c r="BP5643" s="23"/>
      <c r="BQ5643" s="24"/>
      <c r="BR5643" s="22"/>
      <c r="BS5643" s="24"/>
      <c r="BT5643" s="24"/>
      <c r="BU5643" s="23"/>
      <c r="BV5643" s="26"/>
      <c r="BX5643" s="6"/>
      <c r="BY5643" s="24"/>
      <c r="BZ5643" s="109"/>
      <c r="CA5643" s="66"/>
      <c r="CB5643" s="5"/>
      <c r="CC5643" s="68"/>
      <c r="CD5643" s="67"/>
      <c r="CE5643" s="67"/>
      <c r="CF5643" s="64"/>
      <c r="CG5643" s="5"/>
      <c r="CH5643" s="69"/>
      <c r="CI5643" s="6"/>
      <c r="CJ5643" s="5"/>
      <c r="CK5643" s="25"/>
      <c r="CL5643" s="5"/>
      <c r="DN5643" s="14"/>
      <c r="DO5643" s="14"/>
      <c r="DP5643" s="5"/>
      <c r="DQ5643" s="25"/>
      <c r="DR5643" s="25"/>
      <c r="DS5643" s="96"/>
      <c r="DT5643" s="83"/>
      <c r="DU5643" s="14"/>
      <c r="DX5643" s="83"/>
      <c r="DY5643" s="83"/>
      <c r="DZ5643" s="83"/>
      <c r="EA5643" s="83"/>
      <c r="EJ5643" s="54"/>
      <c r="EK5643" s="22"/>
      <c r="EL5643" s="24"/>
      <c r="EP5643" s="23"/>
      <c r="EQ5643" s="24"/>
      <c r="ER5643" s="22"/>
      <c r="ES5643" s="24"/>
      <c r="ET5643" s="24"/>
      <c r="EU5643" s="23"/>
      <c r="EV5643" s="26"/>
      <c r="EX5643" s="6"/>
      <c r="EY5643" s="24"/>
      <c r="EZ5643" s="109"/>
      <c r="FA5643" s="66"/>
      <c r="FB5643" s="5"/>
      <c r="FC5643" s="68"/>
      <c r="FD5643" s="67"/>
      <c r="FE5643" s="67"/>
      <c r="FF5643" s="64"/>
      <c r="FG5643" s="5"/>
      <c r="FH5643" s="69"/>
      <c r="FI5643" s="6"/>
      <c r="FJ5643" s="5"/>
      <c r="FK5643" s="25"/>
      <c r="FL5643" s="5"/>
    </row>
    <row r="5644" spans="40:168">
      <c r="AN5644" s="14"/>
      <c r="AO5644" s="14"/>
      <c r="AP5644" s="5"/>
      <c r="AQ5644" s="25"/>
      <c r="AR5644" s="25"/>
      <c r="AS5644" s="96"/>
      <c r="AT5644" s="83"/>
      <c r="AU5644" s="14"/>
      <c r="AX5644" s="83"/>
      <c r="AY5644" s="83"/>
      <c r="AZ5644" s="83"/>
      <c r="BA5644" s="83"/>
      <c r="BJ5644" s="54"/>
      <c r="BK5644" s="22"/>
      <c r="BL5644" s="24"/>
      <c r="BP5644" s="23"/>
      <c r="BQ5644" s="24"/>
      <c r="BR5644" s="22"/>
      <c r="BS5644" s="24"/>
      <c r="BT5644" s="24"/>
      <c r="BU5644" s="23"/>
      <c r="BV5644" s="26"/>
      <c r="BX5644" s="6"/>
      <c r="BY5644" s="24"/>
      <c r="BZ5644" s="109"/>
      <c r="CA5644" s="66"/>
      <c r="CB5644" s="5"/>
      <c r="CC5644" s="68"/>
      <c r="CD5644" s="67"/>
      <c r="CE5644" s="67"/>
      <c r="CF5644" s="64"/>
      <c r="CG5644" s="5"/>
      <c r="CH5644" s="69"/>
      <c r="CI5644" s="6"/>
      <c r="CJ5644" s="5"/>
      <c r="CK5644" s="25"/>
      <c r="CL5644" s="5"/>
      <c r="DN5644" s="14"/>
      <c r="DO5644" s="14"/>
      <c r="DP5644" s="5"/>
      <c r="DQ5644" s="25"/>
      <c r="DR5644" s="25"/>
      <c r="DS5644" s="96"/>
      <c r="DT5644" s="83"/>
      <c r="DU5644" s="14"/>
      <c r="DX5644" s="83"/>
      <c r="DY5644" s="83"/>
      <c r="DZ5644" s="83"/>
      <c r="EA5644" s="83"/>
      <c r="EJ5644" s="54"/>
      <c r="EK5644" s="22"/>
      <c r="EL5644" s="24"/>
      <c r="EP5644" s="23"/>
      <c r="EQ5644" s="24"/>
      <c r="ER5644" s="22"/>
      <c r="ES5644" s="24"/>
      <c r="ET5644" s="24"/>
      <c r="EU5644" s="23"/>
      <c r="EV5644" s="26"/>
      <c r="EX5644" s="6"/>
      <c r="EY5644" s="24"/>
      <c r="EZ5644" s="109"/>
      <c r="FA5644" s="66"/>
      <c r="FB5644" s="5"/>
      <c r="FC5644" s="68"/>
      <c r="FD5644" s="67"/>
      <c r="FE5644" s="67"/>
      <c r="FF5644" s="64"/>
      <c r="FG5644" s="5"/>
      <c r="FH5644" s="69"/>
      <c r="FI5644" s="6"/>
      <c r="FJ5644" s="5"/>
      <c r="FK5644" s="25"/>
      <c r="FL5644" s="5"/>
    </row>
    <row r="5645" spans="40:168">
      <c r="AN5645" s="14"/>
      <c r="AO5645" s="14"/>
      <c r="AP5645" s="5"/>
      <c r="AQ5645" s="25"/>
      <c r="AR5645" s="25"/>
      <c r="AS5645" s="96"/>
      <c r="AT5645" s="83"/>
      <c r="AU5645" s="14"/>
      <c r="AX5645" s="83"/>
      <c r="AY5645" s="83"/>
      <c r="AZ5645" s="83"/>
      <c r="BA5645" s="83"/>
      <c r="BJ5645" s="54"/>
      <c r="BK5645" s="22"/>
      <c r="BL5645" s="24"/>
      <c r="BP5645" s="23"/>
      <c r="BQ5645" s="24"/>
      <c r="BR5645" s="22"/>
      <c r="BS5645" s="24"/>
      <c r="BT5645" s="24"/>
      <c r="BU5645" s="23"/>
      <c r="BV5645" s="26"/>
      <c r="BX5645" s="6"/>
      <c r="BY5645" s="24"/>
      <c r="BZ5645" s="109"/>
      <c r="CA5645" s="66"/>
      <c r="CB5645" s="5"/>
      <c r="CC5645" s="68"/>
      <c r="CD5645" s="67"/>
      <c r="CE5645" s="67"/>
      <c r="CF5645" s="64"/>
      <c r="CG5645" s="5"/>
      <c r="CH5645" s="69"/>
      <c r="CI5645" s="6"/>
      <c r="CJ5645" s="5"/>
      <c r="CK5645" s="25"/>
      <c r="CL5645" s="5"/>
      <c r="DN5645" s="14"/>
      <c r="DO5645" s="14"/>
      <c r="DP5645" s="5"/>
      <c r="DQ5645" s="25"/>
      <c r="DR5645" s="25"/>
      <c r="DS5645" s="96"/>
      <c r="DT5645" s="83"/>
      <c r="DU5645" s="14"/>
      <c r="DX5645" s="83"/>
      <c r="DY5645" s="83"/>
      <c r="DZ5645" s="83"/>
      <c r="EA5645" s="83"/>
      <c r="EJ5645" s="54"/>
      <c r="EK5645" s="22"/>
      <c r="EL5645" s="24"/>
      <c r="EP5645" s="23"/>
      <c r="EQ5645" s="24"/>
      <c r="ER5645" s="22"/>
      <c r="ES5645" s="24"/>
      <c r="ET5645" s="24"/>
      <c r="EU5645" s="23"/>
      <c r="EV5645" s="26"/>
      <c r="EX5645" s="6"/>
      <c r="EY5645" s="24"/>
      <c r="EZ5645" s="109"/>
      <c r="FA5645" s="66"/>
      <c r="FB5645" s="5"/>
      <c r="FC5645" s="68"/>
      <c r="FD5645" s="67"/>
      <c r="FE5645" s="67"/>
      <c r="FF5645" s="64"/>
      <c r="FG5645" s="5"/>
      <c r="FH5645" s="69"/>
      <c r="FI5645" s="6"/>
      <c r="FJ5645" s="5"/>
      <c r="FK5645" s="25"/>
      <c r="FL5645" s="5"/>
    </row>
    <row r="5646" spans="40:168">
      <c r="AN5646" s="14"/>
      <c r="AO5646" s="14"/>
      <c r="AP5646" s="5"/>
      <c r="AQ5646" s="25"/>
      <c r="AR5646" s="25"/>
      <c r="AS5646" s="96"/>
      <c r="AT5646" s="83"/>
      <c r="AU5646" s="14"/>
      <c r="AX5646" s="83"/>
      <c r="AY5646" s="83"/>
      <c r="AZ5646" s="83"/>
      <c r="BA5646" s="83"/>
      <c r="BJ5646" s="54"/>
      <c r="BK5646" s="22"/>
      <c r="BL5646" s="24"/>
      <c r="BP5646" s="23"/>
      <c r="BQ5646" s="24"/>
      <c r="BR5646" s="22"/>
      <c r="BS5646" s="24"/>
      <c r="BT5646" s="24"/>
      <c r="BU5646" s="23"/>
      <c r="BV5646" s="26"/>
      <c r="BX5646" s="6"/>
      <c r="BY5646" s="24"/>
      <c r="BZ5646" s="109"/>
      <c r="CA5646" s="66"/>
      <c r="CB5646" s="5"/>
      <c r="CC5646" s="68"/>
      <c r="CD5646" s="67"/>
      <c r="CE5646" s="67"/>
      <c r="CF5646" s="64"/>
      <c r="CG5646" s="5"/>
      <c r="CH5646" s="69"/>
      <c r="CI5646" s="6"/>
      <c r="CJ5646" s="5"/>
      <c r="CK5646" s="25"/>
      <c r="CL5646" s="5"/>
      <c r="DN5646" s="14"/>
      <c r="DO5646" s="14"/>
      <c r="DP5646" s="5"/>
      <c r="DQ5646" s="25"/>
      <c r="DR5646" s="25"/>
      <c r="DS5646" s="96"/>
      <c r="DT5646" s="83"/>
      <c r="DU5646" s="14"/>
      <c r="DX5646" s="83"/>
      <c r="DY5646" s="83"/>
      <c r="DZ5646" s="83"/>
      <c r="EA5646" s="83"/>
      <c r="EJ5646" s="54"/>
      <c r="EK5646" s="22"/>
      <c r="EL5646" s="24"/>
      <c r="EP5646" s="23"/>
      <c r="EQ5646" s="24"/>
      <c r="ER5646" s="22"/>
      <c r="ES5646" s="24"/>
      <c r="ET5646" s="24"/>
      <c r="EU5646" s="23"/>
      <c r="EV5646" s="26"/>
      <c r="EX5646" s="6"/>
      <c r="EY5646" s="24"/>
      <c r="EZ5646" s="109"/>
      <c r="FA5646" s="66"/>
      <c r="FB5646" s="5"/>
      <c r="FC5646" s="68"/>
      <c r="FD5646" s="67"/>
      <c r="FE5646" s="67"/>
      <c r="FF5646" s="64"/>
      <c r="FG5646" s="5"/>
      <c r="FH5646" s="69"/>
      <c r="FI5646" s="6"/>
      <c r="FJ5646" s="5"/>
      <c r="FK5646" s="25"/>
      <c r="FL5646" s="5"/>
    </row>
    <row r="5647" spans="40:168">
      <c r="AN5647" s="14"/>
      <c r="AO5647" s="14"/>
      <c r="AP5647" s="5"/>
      <c r="AQ5647" s="25"/>
      <c r="AR5647" s="25"/>
      <c r="AS5647" s="96"/>
      <c r="AT5647" s="83"/>
      <c r="AU5647" s="14"/>
      <c r="AX5647" s="83"/>
      <c r="AY5647" s="83"/>
      <c r="AZ5647" s="83"/>
      <c r="BA5647" s="83"/>
      <c r="BJ5647" s="54"/>
      <c r="BK5647" s="22"/>
      <c r="BL5647" s="24"/>
      <c r="BP5647" s="23"/>
      <c r="BQ5647" s="24"/>
      <c r="BR5647" s="22"/>
      <c r="BS5647" s="24"/>
      <c r="BT5647" s="24"/>
      <c r="BU5647" s="23"/>
      <c r="BV5647" s="26"/>
      <c r="BX5647" s="6"/>
      <c r="BY5647" s="24"/>
      <c r="BZ5647" s="109"/>
      <c r="CA5647" s="66"/>
      <c r="CB5647" s="5"/>
      <c r="CC5647" s="68"/>
      <c r="CD5647" s="67"/>
      <c r="CE5647" s="67"/>
      <c r="CF5647" s="64"/>
      <c r="CG5647" s="5"/>
      <c r="CH5647" s="69"/>
      <c r="CI5647" s="6"/>
      <c r="CJ5647" s="5"/>
      <c r="CK5647" s="25"/>
      <c r="CL5647" s="5"/>
      <c r="DN5647" s="14"/>
      <c r="DO5647" s="14"/>
      <c r="DP5647" s="5"/>
      <c r="DQ5647" s="25"/>
      <c r="DR5647" s="25"/>
      <c r="DS5647" s="96"/>
      <c r="DT5647" s="83"/>
      <c r="DU5647" s="14"/>
      <c r="DX5647" s="83"/>
      <c r="DY5647" s="83"/>
      <c r="DZ5647" s="83"/>
      <c r="EA5647" s="83"/>
      <c r="EJ5647" s="54"/>
      <c r="EK5647" s="22"/>
      <c r="EL5647" s="24"/>
      <c r="EP5647" s="23"/>
      <c r="EQ5647" s="24"/>
      <c r="ER5647" s="22"/>
      <c r="ES5647" s="24"/>
      <c r="ET5647" s="24"/>
      <c r="EU5647" s="23"/>
      <c r="EV5647" s="26"/>
      <c r="EX5647" s="6"/>
      <c r="EY5647" s="24"/>
      <c r="EZ5647" s="109"/>
      <c r="FA5647" s="66"/>
      <c r="FB5647" s="5"/>
      <c r="FC5647" s="68"/>
      <c r="FD5647" s="67"/>
      <c r="FE5647" s="67"/>
      <c r="FF5647" s="64"/>
      <c r="FG5647" s="5"/>
      <c r="FH5647" s="69"/>
      <c r="FI5647" s="6"/>
      <c r="FJ5647" s="5"/>
      <c r="FK5647" s="25"/>
      <c r="FL5647" s="5"/>
    </row>
    <row r="5648" spans="40:168">
      <c r="AN5648" s="14"/>
      <c r="AO5648" s="14"/>
      <c r="AP5648" s="5"/>
      <c r="AQ5648" s="25"/>
      <c r="AR5648" s="25"/>
      <c r="AS5648" s="96"/>
      <c r="AT5648" s="83"/>
      <c r="AU5648" s="14"/>
      <c r="AX5648" s="83"/>
      <c r="AY5648" s="83"/>
      <c r="AZ5648" s="83"/>
      <c r="BA5648" s="83"/>
      <c r="BJ5648" s="54"/>
      <c r="BK5648" s="22"/>
      <c r="BL5648" s="24"/>
      <c r="BP5648" s="23"/>
      <c r="BQ5648" s="24"/>
      <c r="BR5648" s="22"/>
      <c r="BS5648" s="24"/>
      <c r="BT5648" s="24"/>
      <c r="BU5648" s="23"/>
      <c r="BV5648" s="26"/>
      <c r="BX5648" s="6"/>
      <c r="BY5648" s="24"/>
      <c r="BZ5648" s="109"/>
      <c r="CA5648" s="66"/>
      <c r="CB5648" s="5"/>
      <c r="CC5648" s="68"/>
      <c r="CD5648" s="67"/>
      <c r="CE5648" s="67"/>
      <c r="CF5648" s="64"/>
      <c r="CG5648" s="5"/>
      <c r="CH5648" s="69"/>
      <c r="CI5648" s="6"/>
      <c r="CJ5648" s="5"/>
      <c r="CK5648" s="25"/>
      <c r="CL5648" s="5"/>
      <c r="DN5648" s="14"/>
      <c r="DO5648" s="14"/>
      <c r="DP5648" s="5"/>
      <c r="DQ5648" s="25"/>
      <c r="DR5648" s="25"/>
      <c r="DS5648" s="96"/>
      <c r="DT5648" s="83"/>
      <c r="DU5648" s="14"/>
      <c r="DX5648" s="83"/>
      <c r="DY5648" s="83"/>
      <c r="DZ5648" s="83"/>
      <c r="EA5648" s="83"/>
      <c r="EJ5648" s="54"/>
      <c r="EK5648" s="22"/>
      <c r="EL5648" s="24"/>
      <c r="EP5648" s="23"/>
      <c r="EQ5648" s="24"/>
      <c r="ER5648" s="22"/>
      <c r="ES5648" s="24"/>
      <c r="ET5648" s="24"/>
      <c r="EU5648" s="23"/>
      <c r="EV5648" s="26"/>
      <c r="EX5648" s="6"/>
      <c r="EY5648" s="24"/>
      <c r="EZ5648" s="109"/>
      <c r="FA5648" s="66"/>
      <c r="FB5648" s="5"/>
      <c r="FC5648" s="68"/>
      <c r="FD5648" s="67"/>
      <c r="FE5648" s="67"/>
      <c r="FF5648" s="64"/>
      <c r="FG5648" s="5"/>
      <c r="FH5648" s="69"/>
      <c r="FI5648" s="6"/>
      <c r="FJ5648" s="5"/>
      <c r="FK5648" s="25"/>
      <c r="FL5648" s="5"/>
    </row>
    <row r="5649" spans="40:168">
      <c r="AN5649" s="14"/>
      <c r="AO5649" s="14"/>
      <c r="AP5649" s="5"/>
      <c r="AQ5649" s="25"/>
      <c r="AR5649" s="25"/>
      <c r="AS5649" s="96"/>
      <c r="AT5649" s="83"/>
      <c r="AU5649" s="14"/>
      <c r="AX5649" s="83"/>
      <c r="AY5649" s="83"/>
      <c r="AZ5649" s="83"/>
      <c r="BA5649" s="83"/>
      <c r="BJ5649" s="54"/>
      <c r="BK5649" s="22"/>
      <c r="BL5649" s="24"/>
      <c r="BP5649" s="23"/>
      <c r="BQ5649" s="24"/>
      <c r="BR5649" s="22"/>
      <c r="BS5649" s="24"/>
      <c r="BT5649" s="24"/>
      <c r="BU5649" s="23"/>
      <c r="BV5649" s="26"/>
      <c r="BX5649" s="6"/>
      <c r="BY5649" s="24"/>
      <c r="BZ5649" s="109"/>
      <c r="CA5649" s="66"/>
      <c r="CB5649" s="5"/>
      <c r="CC5649" s="68"/>
      <c r="CD5649" s="67"/>
      <c r="CE5649" s="67"/>
      <c r="CF5649" s="64"/>
      <c r="CG5649" s="5"/>
      <c r="CH5649" s="69"/>
      <c r="CI5649" s="6"/>
      <c r="CJ5649" s="5"/>
      <c r="CK5649" s="25"/>
      <c r="CL5649" s="5"/>
      <c r="DN5649" s="14"/>
      <c r="DO5649" s="14"/>
      <c r="DP5649" s="5"/>
      <c r="DQ5649" s="25"/>
      <c r="DR5649" s="25"/>
      <c r="DS5649" s="96"/>
      <c r="DT5649" s="83"/>
      <c r="DU5649" s="14"/>
      <c r="DX5649" s="83"/>
      <c r="DY5649" s="83"/>
      <c r="DZ5649" s="83"/>
      <c r="EA5649" s="83"/>
      <c r="EJ5649" s="54"/>
      <c r="EK5649" s="22"/>
      <c r="EL5649" s="24"/>
      <c r="EP5649" s="23"/>
      <c r="EQ5649" s="24"/>
      <c r="ER5649" s="22"/>
      <c r="ES5649" s="24"/>
      <c r="ET5649" s="24"/>
      <c r="EU5649" s="23"/>
      <c r="EV5649" s="26"/>
      <c r="EX5649" s="6"/>
      <c r="EY5649" s="24"/>
      <c r="EZ5649" s="109"/>
      <c r="FA5649" s="66"/>
      <c r="FB5649" s="5"/>
      <c r="FC5649" s="68"/>
      <c r="FD5649" s="67"/>
      <c r="FE5649" s="67"/>
      <c r="FF5649" s="64"/>
      <c r="FG5649" s="5"/>
      <c r="FH5649" s="69"/>
      <c r="FI5649" s="6"/>
      <c r="FJ5649" s="5"/>
      <c r="FK5649" s="25"/>
      <c r="FL5649" s="5"/>
    </row>
    <row r="5650" spans="40:168">
      <c r="AN5650" s="14"/>
      <c r="AO5650" s="14"/>
      <c r="AP5650" s="5"/>
      <c r="AQ5650" s="25"/>
      <c r="AR5650" s="25"/>
      <c r="AS5650" s="96"/>
      <c r="AT5650" s="83"/>
      <c r="AU5650" s="14"/>
      <c r="AX5650" s="83"/>
      <c r="AY5650" s="83"/>
      <c r="AZ5650" s="83"/>
      <c r="BA5650" s="83"/>
      <c r="BJ5650" s="54"/>
      <c r="BK5650" s="22"/>
      <c r="BL5650" s="24"/>
      <c r="BP5650" s="23"/>
      <c r="BQ5650" s="24"/>
      <c r="BR5650" s="22"/>
      <c r="BS5650" s="24"/>
      <c r="BT5650" s="24"/>
      <c r="BU5650" s="23"/>
      <c r="BV5650" s="26"/>
      <c r="BX5650" s="6"/>
      <c r="BY5650" s="24"/>
      <c r="BZ5650" s="109"/>
      <c r="CA5650" s="66"/>
      <c r="CB5650" s="5"/>
      <c r="CC5650" s="68"/>
      <c r="CD5650" s="67"/>
      <c r="CE5650" s="67"/>
      <c r="CF5650" s="64"/>
      <c r="CG5650" s="5"/>
      <c r="CH5650" s="69"/>
      <c r="CI5650" s="6"/>
      <c r="CJ5650" s="5"/>
      <c r="CK5650" s="25"/>
      <c r="CL5650" s="5"/>
      <c r="DN5650" s="14"/>
      <c r="DO5650" s="14"/>
      <c r="DP5650" s="5"/>
      <c r="DQ5650" s="25"/>
      <c r="DR5650" s="25"/>
      <c r="DS5650" s="96"/>
      <c r="DT5650" s="83"/>
      <c r="DU5650" s="14"/>
      <c r="DX5650" s="83"/>
      <c r="DY5650" s="83"/>
      <c r="DZ5650" s="83"/>
      <c r="EA5650" s="83"/>
      <c r="EJ5650" s="54"/>
      <c r="EK5650" s="22"/>
      <c r="EL5650" s="24"/>
      <c r="EP5650" s="23"/>
      <c r="EQ5650" s="24"/>
      <c r="ER5650" s="22"/>
      <c r="ES5650" s="24"/>
      <c r="ET5650" s="24"/>
      <c r="EU5650" s="23"/>
      <c r="EV5650" s="26"/>
      <c r="EX5650" s="6"/>
      <c r="EY5650" s="24"/>
      <c r="EZ5650" s="109"/>
      <c r="FA5650" s="66"/>
      <c r="FB5650" s="5"/>
      <c r="FC5650" s="68"/>
      <c r="FD5650" s="67"/>
      <c r="FE5650" s="67"/>
      <c r="FF5650" s="64"/>
      <c r="FG5650" s="5"/>
      <c r="FH5650" s="69"/>
      <c r="FI5650" s="6"/>
      <c r="FJ5650" s="5"/>
      <c r="FK5650" s="25"/>
      <c r="FL5650" s="5"/>
    </row>
    <row r="5651" spans="40:168">
      <c r="AN5651" s="14"/>
      <c r="AO5651" s="14"/>
      <c r="AP5651" s="5"/>
      <c r="AQ5651" s="25"/>
      <c r="AR5651" s="25"/>
      <c r="AS5651" s="96"/>
      <c r="AT5651" s="83"/>
      <c r="AU5651" s="14"/>
      <c r="AX5651" s="83"/>
      <c r="AY5651" s="83"/>
      <c r="AZ5651" s="83"/>
      <c r="BA5651" s="83"/>
      <c r="BJ5651" s="54"/>
      <c r="BK5651" s="22"/>
      <c r="BL5651" s="24"/>
      <c r="BP5651" s="23"/>
      <c r="BQ5651" s="24"/>
      <c r="BR5651" s="22"/>
      <c r="BS5651" s="24"/>
      <c r="BT5651" s="24"/>
      <c r="BU5651" s="23"/>
      <c r="BV5651" s="26"/>
      <c r="BX5651" s="6"/>
      <c r="BY5651" s="24"/>
      <c r="BZ5651" s="109"/>
      <c r="CA5651" s="66"/>
      <c r="CB5651" s="5"/>
      <c r="CC5651" s="68"/>
      <c r="CD5651" s="67"/>
      <c r="CE5651" s="67"/>
      <c r="CF5651" s="64"/>
      <c r="CG5651" s="5"/>
      <c r="CH5651" s="69"/>
      <c r="CI5651" s="6"/>
      <c r="CJ5651" s="5"/>
      <c r="CK5651" s="25"/>
      <c r="CL5651" s="5"/>
      <c r="DN5651" s="14"/>
      <c r="DO5651" s="14"/>
      <c r="DP5651" s="5"/>
      <c r="DQ5651" s="25"/>
      <c r="DR5651" s="25"/>
      <c r="DS5651" s="96"/>
      <c r="DT5651" s="83"/>
      <c r="DU5651" s="14"/>
      <c r="DX5651" s="83"/>
      <c r="DY5651" s="83"/>
      <c r="DZ5651" s="83"/>
      <c r="EA5651" s="83"/>
      <c r="EJ5651" s="54"/>
      <c r="EK5651" s="22"/>
      <c r="EL5651" s="24"/>
      <c r="EP5651" s="23"/>
      <c r="EQ5651" s="24"/>
      <c r="ER5651" s="22"/>
      <c r="ES5651" s="24"/>
      <c r="ET5651" s="24"/>
      <c r="EU5651" s="23"/>
      <c r="EV5651" s="26"/>
      <c r="EX5651" s="6"/>
      <c r="EY5651" s="24"/>
      <c r="EZ5651" s="109"/>
      <c r="FA5651" s="66"/>
      <c r="FB5651" s="5"/>
      <c r="FC5651" s="68"/>
      <c r="FD5651" s="67"/>
      <c r="FE5651" s="67"/>
      <c r="FF5651" s="64"/>
      <c r="FG5651" s="5"/>
      <c r="FH5651" s="69"/>
      <c r="FI5651" s="6"/>
      <c r="FJ5651" s="5"/>
      <c r="FK5651" s="25"/>
      <c r="FL5651" s="5"/>
    </row>
    <row r="5652" spans="40:168">
      <c r="AN5652" s="14"/>
      <c r="AO5652" s="14"/>
      <c r="AP5652" s="5"/>
      <c r="AQ5652" s="25"/>
      <c r="AR5652" s="25"/>
      <c r="AS5652" s="96"/>
      <c r="AT5652" s="83"/>
      <c r="AU5652" s="14"/>
      <c r="AX5652" s="83"/>
      <c r="AY5652" s="83"/>
      <c r="AZ5652" s="83"/>
      <c r="BA5652" s="83"/>
      <c r="BJ5652" s="54"/>
      <c r="BK5652" s="22"/>
      <c r="BL5652" s="24"/>
      <c r="BP5652" s="23"/>
      <c r="BQ5652" s="24"/>
      <c r="BR5652" s="22"/>
      <c r="BS5652" s="24"/>
      <c r="BT5652" s="24"/>
      <c r="BU5652" s="23"/>
      <c r="BV5652" s="26"/>
      <c r="BX5652" s="6"/>
      <c r="BY5652" s="24"/>
      <c r="BZ5652" s="109"/>
      <c r="CA5652" s="66"/>
      <c r="CB5652" s="5"/>
      <c r="CC5652" s="68"/>
      <c r="CD5652" s="67"/>
      <c r="CE5652" s="67"/>
      <c r="CF5652" s="64"/>
      <c r="CG5652" s="5"/>
      <c r="CH5652" s="69"/>
      <c r="CI5652" s="6"/>
      <c r="CJ5652" s="5"/>
      <c r="CK5652" s="25"/>
      <c r="CL5652" s="5"/>
      <c r="DN5652" s="14"/>
      <c r="DO5652" s="14"/>
      <c r="DP5652" s="5"/>
      <c r="DQ5652" s="25"/>
      <c r="DR5652" s="25"/>
      <c r="DS5652" s="96"/>
      <c r="DT5652" s="83"/>
      <c r="DU5652" s="14"/>
      <c r="DX5652" s="83"/>
      <c r="DY5652" s="83"/>
      <c r="DZ5652" s="83"/>
      <c r="EA5652" s="83"/>
      <c r="EJ5652" s="54"/>
      <c r="EK5652" s="22"/>
      <c r="EL5652" s="24"/>
      <c r="EP5652" s="23"/>
      <c r="EQ5652" s="24"/>
      <c r="ER5652" s="22"/>
      <c r="ES5652" s="24"/>
      <c r="ET5652" s="24"/>
      <c r="EU5652" s="23"/>
      <c r="EV5652" s="26"/>
      <c r="EX5652" s="6"/>
      <c r="EY5652" s="24"/>
      <c r="EZ5652" s="109"/>
      <c r="FA5652" s="66"/>
      <c r="FB5652" s="5"/>
      <c r="FC5652" s="68"/>
      <c r="FD5652" s="67"/>
      <c r="FE5652" s="67"/>
      <c r="FF5652" s="64"/>
      <c r="FG5652" s="5"/>
      <c r="FH5652" s="69"/>
      <c r="FI5652" s="6"/>
      <c r="FJ5652" s="5"/>
      <c r="FK5652" s="25"/>
      <c r="FL5652" s="5"/>
    </row>
    <row r="5653" spans="40:168">
      <c r="AN5653" s="14"/>
      <c r="AO5653" s="14"/>
      <c r="AP5653" s="5"/>
      <c r="AQ5653" s="25"/>
      <c r="AR5653" s="25"/>
      <c r="AS5653" s="96"/>
      <c r="AT5653" s="83"/>
      <c r="AU5653" s="14"/>
      <c r="AX5653" s="83"/>
      <c r="AY5653" s="83"/>
      <c r="AZ5653" s="83"/>
      <c r="BA5653" s="83"/>
      <c r="BJ5653" s="54"/>
      <c r="BK5653" s="22"/>
      <c r="BL5653" s="24"/>
      <c r="BP5653" s="23"/>
      <c r="BQ5653" s="24"/>
      <c r="BR5653" s="22"/>
      <c r="BS5653" s="24"/>
      <c r="BT5653" s="24"/>
      <c r="BU5653" s="23"/>
      <c r="BV5653" s="26"/>
      <c r="BX5653" s="6"/>
      <c r="BY5653" s="24"/>
      <c r="BZ5653" s="109"/>
      <c r="CA5653" s="66"/>
      <c r="CB5653" s="5"/>
      <c r="CC5653" s="68"/>
      <c r="CD5653" s="67"/>
      <c r="CE5653" s="67"/>
      <c r="CF5653" s="64"/>
      <c r="CG5653" s="5"/>
      <c r="CH5653" s="69"/>
      <c r="CI5653" s="6"/>
      <c r="CJ5653" s="5"/>
      <c r="CK5653" s="25"/>
      <c r="CL5653" s="5"/>
      <c r="DN5653" s="14"/>
      <c r="DO5653" s="14"/>
      <c r="DP5653" s="5"/>
      <c r="DQ5653" s="25"/>
      <c r="DR5653" s="25"/>
      <c r="DS5653" s="96"/>
      <c r="DT5653" s="83"/>
      <c r="DU5653" s="14"/>
      <c r="DX5653" s="83"/>
      <c r="DY5653" s="83"/>
      <c r="DZ5653" s="83"/>
      <c r="EA5653" s="83"/>
      <c r="EJ5653" s="54"/>
      <c r="EK5653" s="22"/>
      <c r="EL5653" s="24"/>
      <c r="EP5653" s="23"/>
      <c r="EQ5653" s="24"/>
      <c r="ER5653" s="22"/>
      <c r="ES5653" s="24"/>
      <c r="ET5653" s="24"/>
      <c r="EU5653" s="23"/>
      <c r="EV5653" s="26"/>
      <c r="EX5653" s="6"/>
      <c r="EY5653" s="24"/>
      <c r="EZ5653" s="109"/>
      <c r="FA5653" s="66"/>
      <c r="FB5653" s="5"/>
      <c r="FC5653" s="68"/>
      <c r="FD5653" s="67"/>
      <c r="FE5653" s="67"/>
      <c r="FF5653" s="64"/>
      <c r="FG5653" s="5"/>
      <c r="FH5653" s="69"/>
      <c r="FI5653" s="6"/>
      <c r="FJ5653" s="5"/>
      <c r="FK5653" s="25"/>
      <c r="FL5653" s="5"/>
    </row>
    <row r="5654" spans="40:168">
      <c r="AN5654" s="14"/>
      <c r="AO5654" s="14"/>
      <c r="AP5654" s="5"/>
      <c r="AQ5654" s="25"/>
      <c r="AR5654" s="25"/>
      <c r="AS5654" s="96"/>
      <c r="AT5654" s="83"/>
      <c r="AU5654" s="14"/>
      <c r="AX5654" s="83"/>
      <c r="AY5654" s="83"/>
      <c r="AZ5654" s="83"/>
      <c r="BA5654" s="83"/>
      <c r="BJ5654" s="54"/>
      <c r="BK5654" s="22"/>
      <c r="BL5654" s="24"/>
      <c r="BP5654" s="23"/>
      <c r="BQ5654" s="24"/>
      <c r="BR5654" s="22"/>
      <c r="BS5654" s="24"/>
      <c r="BT5654" s="24"/>
      <c r="BU5654" s="23"/>
      <c r="BV5654" s="26"/>
      <c r="BX5654" s="6"/>
      <c r="BY5654" s="24"/>
      <c r="BZ5654" s="109"/>
      <c r="CA5654" s="66"/>
      <c r="CB5654" s="5"/>
      <c r="CC5654" s="68"/>
      <c r="CD5654" s="67"/>
      <c r="CE5654" s="67"/>
      <c r="CF5654" s="64"/>
      <c r="CG5654" s="5"/>
      <c r="CH5654" s="69"/>
      <c r="CI5654" s="6"/>
      <c r="CJ5654" s="5"/>
      <c r="CK5654" s="25"/>
      <c r="CL5654" s="5"/>
      <c r="DN5654" s="14"/>
      <c r="DO5654" s="14"/>
      <c r="DP5654" s="5"/>
      <c r="DQ5654" s="25"/>
      <c r="DR5654" s="25"/>
      <c r="DS5654" s="96"/>
      <c r="DT5654" s="83"/>
      <c r="DU5654" s="14"/>
      <c r="DX5654" s="83"/>
      <c r="DY5654" s="83"/>
      <c r="DZ5654" s="83"/>
      <c r="EA5654" s="83"/>
      <c r="EJ5654" s="54"/>
      <c r="EK5654" s="22"/>
      <c r="EL5654" s="24"/>
      <c r="EP5654" s="23"/>
      <c r="EQ5654" s="24"/>
      <c r="ER5654" s="22"/>
      <c r="ES5654" s="24"/>
      <c r="ET5654" s="24"/>
      <c r="EU5654" s="23"/>
      <c r="EV5654" s="26"/>
      <c r="EX5654" s="6"/>
      <c r="EY5654" s="24"/>
      <c r="EZ5654" s="109"/>
      <c r="FA5654" s="66"/>
      <c r="FB5654" s="5"/>
      <c r="FC5654" s="68"/>
      <c r="FD5654" s="67"/>
      <c r="FE5654" s="67"/>
      <c r="FF5654" s="64"/>
      <c r="FG5654" s="5"/>
      <c r="FH5654" s="69"/>
      <c r="FI5654" s="6"/>
      <c r="FJ5654" s="5"/>
      <c r="FK5654" s="25"/>
      <c r="FL5654" s="5"/>
    </row>
    <row r="5655" spans="40:168">
      <c r="AN5655" s="14"/>
      <c r="AO5655" s="14"/>
      <c r="AP5655" s="5"/>
      <c r="AQ5655" s="25"/>
      <c r="AR5655" s="25"/>
      <c r="AS5655" s="96"/>
      <c r="AT5655" s="83"/>
      <c r="AU5655" s="14"/>
      <c r="AX5655" s="83"/>
      <c r="AY5655" s="83"/>
      <c r="AZ5655" s="83"/>
      <c r="BA5655" s="83"/>
      <c r="BJ5655" s="54"/>
      <c r="BK5655" s="22"/>
      <c r="BL5655" s="24"/>
      <c r="BP5655" s="23"/>
      <c r="BQ5655" s="24"/>
      <c r="BR5655" s="22"/>
      <c r="BS5655" s="24"/>
      <c r="BT5655" s="24"/>
      <c r="BU5655" s="23"/>
      <c r="BV5655" s="26"/>
      <c r="BX5655" s="6"/>
      <c r="BY5655" s="24"/>
      <c r="BZ5655" s="109"/>
      <c r="CA5655" s="66"/>
      <c r="CB5655" s="5"/>
      <c r="CC5655" s="68"/>
      <c r="CD5655" s="67"/>
      <c r="CE5655" s="67"/>
      <c r="CF5655" s="64"/>
      <c r="CG5655" s="5"/>
      <c r="CH5655" s="69"/>
      <c r="CI5655" s="6"/>
      <c r="CJ5655" s="5"/>
      <c r="CK5655" s="25"/>
      <c r="CL5655" s="5"/>
      <c r="DN5655" s="14"/>
      <c r="DO5655" s="14"/>
      <c r="DP5655" s="5"/>
      <c r="DQ5655" s="25"/>
      <c r="DR5655" s="25"/>
      <c r="DS5655" s="96"/>
      <c r="DT5655" s="83"/>
      <c r="DU5655" s="14"/>
      <c r="DX5655" s="83"/>
      <c r="DY5655" s="83"/>
      <c r="DZ5655" s="83"/>
      <c r="EA5655" s="83"/>
      <c r="EJ5655" s="54"/>
      <c r="EK5655" s="22"/>
      <c r="EL5655" s="24"/>
      <c r="EP5655" s="23"/>
      <c r="EQ5655" s="24"/>
      <c r="ER5655" s="22"/>
      <c r="ES5655" s="24"/>
      <c r="ET5655" s="24"/>
      <c r="EU5655" s="23"/>
      <c r="EV5655" s="26"/>
      <c r="EX5655" s="6"/>
      <c r="EY5655" s="24"/>
      <c r="EZ5655" s="109"/>
      <c r="FA5655" s="66"/>
      <c r="FB5655" s="5"/>
      <c r="FC5655" s="68"/>
      <c r="FD5655" s="67"/>
      <c r="FE5655" s="67"/>
      <c r="FF5655" s="64"/>
      <c r="FG5655" s="5"/>
      <c r="FH5655" s="69"/>
      <c r="FI5655" s="6"/>
      <c r="FJ5655" s="5"/>
      <c r="FK5655" s="25"/>
      <c r="FL5655" s="5"/>
    </row>
    <row r="5656" spans="40:168">
      <c r="AN5656" s="14"/>
      <c r="AO5656" s="14"/>
      <c r="AP5656" s="5"/>
      <c r="AQ5656" s="25"/>
      <c r="AR5656" s="25"/>
      <c r="AS5656" s="96"/>
      <c r="AT5656" s="83"/>
      <c r="AU5656" s="14"/>
      <c r="AX5656" s="83"/>
      <c r="AY5656" s="83"/>
      <c r="AZ5656" s="83"/>
      <c r="BA5656" s="83"/>
      <c r="BJ5656" s="54"/>
      <c r="BK5656" s="22"/>
      <c r="BL5656" s="24"/>
      <c r="BP5656" s="23"/>
      <c r="BQ5656" s="24"/>
      <c r="BR5656" s="22"/>
      <c r="BS5656" s="24"/>
      <c r="BT5656" s="24"/>
      <c r="BU5656" s="23"/>
      <c r="BV5656" s="26"/>
      <c r="BX5656" s="6"/>
      <c r="BY5656" s="24"/>
      <c r="BZ5656" s="109"/>
      <c r="CA5656" s="66"/>
      <c r="CB5656" s="5"/>
      <c r="CC5656" s="68"/>
      <c r="CD5656" s="67"/>
      <c r="CE5656" s="67"/>
      <c r="CF5656" s="64"/>
      <c r="CG5656" s="5"/>
      <c r="CH5656" s="69"/>
      <c r="CI5656" s="6"/>
      <c r="CJ5656" s="5"/>
      <c r="CK5656" s="25"/>
      <c r="CL5656" s="5"/>
      <c r="DN5656" s="14"/>
      <c r="DO5656" s="14"/>
      <c r="DP5656" s="5"/>
      <c r="DQ5656" s="25"/>
      <c r="DR5656" s="25"/>
      <c r="DS5656" s="96"/>
      <c r="DT5656" s="83"/>
      <c r="DU5656" s="14"/>
      <c r="DX5656" s="83"/>
      <c r="DY5656" s="83"/>
      <c r="DZ5656" s="83"/>
      <c r="EA5656" s="83"/>
      <c r="EJ5656" s="54"/>
      <c r="EK5656" s="22"/>
      <c r="EL5656" s="24"/>
      <c r="EP5656" s="23"/>
      <c r="EQ5656" s="24"/>
      <c r="ER5656" s="22"/>
      <c r="ES5656" s="24"/>
      <c r="ET5656" s="24"/>
      <c r="EU5656" s="23"/>
      <c r="EV5656" s="26"/>
      <c r="EX5656" s="6"/>
      <c r="EY5656" s="24"/>
      <c r="EZ5656" s="109"/>
      <c r="FA5656" s="66"/>
      <c r="FB5656" s="5"/>
      <c r="FC5656" s="68"/>
      <c r="FD5656" s="67"/>
      <c r="FE5656" s="67"/>
      <c r="FF5656" s="64"/>
      <c r="FG5656" s="5"/>
      <c r="FH5656" s="69"/>
      <c r="FI5656" s="6"/>
      <c r="FJ5656" s="5"/>
      <c r="FK5656" s="25"/>
      <c r="FL5656" s="5"/>
    </row>
    <row r="5657" spans="40:168">
      <c r="AN5657" s="14"/>
      <c r="AO5657" s="14"/>
      <c r="AP5657" s="5"/>
      <c r="AQ5657" s="25"/>
      <c r="AR5657" s="25"/>
      <c r="AS5657" s="96"/>
      <c r="AT5657" s="83"/>
      <c r="AU5657" s="14"/>
      <c r="AX5657" s="83"/>
      <c r="AY5657" s="83"/>
      <c r="AZ5657" s="83"/>
      <c r="BA5657" s="83"/>
      <c r="BJ5657" s="54"/>
      <c r="BK5657" s="22"/>
      <c r="BL5657" s="24"/>
      <c r="BP5657" s="23"/>
      <c r="BQ5657" s="24"/>
      <c r="BR5657" s="22"/>
      <c r="BS5657" s="24"/>
      <c r="BT5657" s="24"/>
      <c r="BU5657" s="23"/>
      <c r="BV5657" s="26"/>
      <c r="BX5657" s="6"/>
      <c r="BY5657" s="24"/>
      <c r="BZ5657" s="109"/>
      <c r="CA5657" s="66"/>
      <c r="CB5657" s="5"/>
      <c r="CC5657" s="68"/>
      <c r="CD5657" s="67"/>
      <c r="CE5657" s="67"/>
      <c r="CF5657" s="64"/>
      <c r="CG5657" s="5"/>
      <c r="CH5657" s="69"/>
      <c r="CI5657" s="6"/>
      <c r="CJ5657" s="5"/>
      <c r="CK5657" s="25"/>
      <c r="CL5657" s="5"/>
      <c r="DN5657" s="14"/>
      <c r="DO5657" s="14"/>
      <c r="DP5657" s="5"/>
      <c r="DQ5657" s="25"/>
      <c r="DR5657" s="25"/>
      <c r="DS5657" s="96"/>
      <c r="DT5657" s="83"/>
      <c r="DU5657" s="14"/>
      <c r="DX5657" s="83"/>
      <c r="DY5657" s="83"/>
      <c r="DZ5657" s="83"/>
      <c r="EA5657" s="83"/>
      <c r="EJ5657" s="54"/>
      <c r="EK5657" s="22"/>
      <c r="EL5657" s="24"/>
      <c r="EP5657" s="23"/>
      <c r="EQ5657" s="24"/>
      <c r="ER5657" s="22"/>
      <c r="ES5657" s="24"/>
      <c r="ET5657" s="24"/>
      <c r="EU5657" s="23"/>
      <c r="EV5657" s="26"/>
      <c r="EX5657" s="6"/>
      <c r="EY5657" s="24"/>
      <c r="EZ5657" s="109"/>
      <c r="FA5657" s="66"/>
      <c r="FB5657" s="5"/>
      <c r="FC5657" s="68"/>
      <c r="FD5657" s="67"/>
      <c r="FE5657" s="67"/>
      <c r="FF5657" s="64"/>
      <c r="FG5657" s="5"/>
      <c r="FH5657" s="69"/>
      <c r="FI5657" s="6"/>
      <c r="FJ5657" s="5"/>
      <c r="FK5657" s="25"/>
      <c r="FL5657" s="5"/>
    </row>
    <row r="5658" spans="40:168">
      <c r="AN5658" s="14"/>
      <c r="AO5658" s="14"/>
      <c r="AP5658" s="5"/>
      <c r="AQ5658" s="25"/>
      <c r="AR5658" s="25"/>
      <c r="AS5658" s="96"/>
      <c r="AT5658" s="83"/>
      <c r="AU5658" s="14"/>
      <c r="AX5658" s="83"/>
      <c r="AY5658" s="83"/>
      <c r="AZ5658" s="83"/>
      <c r="BA5658" s="83"/>
      <c r="BJ5658" s="54"/>
      <c r="BK5658" s="22"/>
      <c r="BL5658" s="24"/>
      <c r="BP5658" s="23"/>
      <c r="BQ5658" s="24"/>
      <c r="BR5658" s="22"/>
      <c r="BS5658" s="24"/>
      <c r="BT5658" s="24"/>
      <c r="BU5658" s="23"/>
      <c r="BV5658" s="26"/>
      <c r="BX5658" s="6"/>
      <c r="BY5658" s="24"/>
      <c r="BZ5658" s="109"/>
      <c r="CA5658" s="66"/>
      <c r="CB5658" s="5"/>
      <c r="CC5658" s="68"/>
      <c r="CD5658" s="67"/>
      <c r="CE5658" s="67"/>
      <c r="CF5658" s="64"/>
      <c r="CG5658" s="5"/>
      <c r="CH5658" s="69"/>
      <c r="CI5658" s="6"/>
      <c r="CJ5658" s="5"/>
      <c r="CK5658" s="25"/>
      <c r="CL5658" s="5"/>
      <c r="DN5658" s="14"/>
      <c r="DO5658" s="14"/>
      <c r="DP5658" s="5"/>
      <c r="DQ5658" s="25"/>
      <c r="DR5658" s="25"/>
      <c r="DS5658" s="96"/>
      <c r="DT5658" s="83"/>
      <c r="DU5658" s="14"/>
      <c r="DX5658" s="83"/>
      <c r="DY5658" s="83"/>
      <c r="DZ5658" s="83"/>
      <c r="EA5658" s="83"/>
      <c r="EJ5658" s="54"/>
      <c r="EK5658" s="22"/>
      <c r="EL5658" s="24"/>
      <c r="EP5658" s="23"/>
      <c r="EQ5658" s="24"/>
      <c r="ER5658" s="22"/>
      <c r="ES5658" s="24"/>
      <c r="ET5658" s="24"/>
      <c r="EU5658" s="23"/>
      <c r="EV5658" s="26"/>
      <c r="EX5658" s="6"/>
      <c r="EY5658" s="24"/>
      <c r="EZ5658" s="109"/>
      <c r="FA5658" s="66"/>
      <c r="FB5658" s="5"/>
      <c r="FC5658" s="68"/>
      <c r="FD5658" s="67"/>
      <c r="FE5658" s="67"/>
      <c r="FF5658" s="64"/>
      <c r="FG5658" s="5"/>
      <c r="FH5658" s="69"/>
      <c r="FI5658" s="6"/>
      <c r="FJ5658" s="5"/>
      <c r="FK5658" s="25"/>
      <c r="FL5658" s="5"/>
    </row>
    <row r="5659" spans="40:168">
      <c r="AN5659" s="14"/>
      <c r="AO5659" s="14"/>
      <c r="AP5659" s="5"/>
      <c r="AQ5659" s="25"/>
      <c r="AR5659" s="25"/>
      <c r="AS5659" s="96"/>
      <c r="AT5659" s="83"/>
      <c r="AU5659" s="14"/>
      <c r="AX5659" s="83"/>
      <c r="AY5659" s="83"/>
      <c r="AZ5659" s="83"/>
      <c r="BA5659" s="83"/>
      <c r="BJ5659" s="54"/>
      <c r="BK5659" s="22"/>
      <c r="BL5659" s="24"/>
      <c r="BP5659" s="23"/>
      <c r="BQ5659" s="24"/>
      <c r="BR5659" s="22"/>
      <c r="BS5659" s="24"/>
      <c r="BT5659" s="24"/>
      <c r="BU5659" s="23"/>
      <c r="BV5659" s="26"/>
      <c r="BX5659" s="6"/>
      <c r="BY5659" s="24"/>
      <c r="BZ5659" s="109"/>
      <c r="CA5659" s="66"/>
      <c r="CB5659" s="5"/>
      <c r="CC5659" s="68"/>
      <c r="CD5659" s="67"/>
      <c r="CE5659" s="67"/>
      <c r="CF5659" s="64"/>
      <c r="CG5659" s="5"/>
      <c r="CH5659" s="69"/>
      <c r="CI5659" s="6"/>
      <c r="CJ5659" s="5"/>
      <c r="CK5659" s="25"/>
      <c r="CL5659" s="5"/>
      <c r="DN5659" s="14"/>
      <c r="DO5659" s="14"/>
      <c r="DP5659" s="5"/>
      <c r="DQ5659" s="25"/>
      <c r="DR5659" s="25"/>
      <c r="DS5659" s="96"/>
      <c r="DT5659" s="83"/>
      <c r="DU5659" s="14"/>
      <c r="DX5659" s="83"/>
      <c r="DY5659" s="83"/>
      <c r="DZ5659" s="83"/>
      <c r="EA5659" s="83"/>
      <c r="EJ5659" s="54"/>
      <c r="EK5659" s="22"/>
      <c r="EL5659" s="24"/>
      <c r="EP5659" s="23"/>
      <c r="EQ5659" s="24"/>
      <c r="ER5659" s="22"/>
      <c r="ES5659" s="24"/>
      <c r="ET5659" s="24"/>
      <c r="EU5659" s="23"/>
      <c r="EV5659" s="26"/>
      <c r="EX5659" s="6"/>
      <c r="EY5659" s="24"/>
      <c r="EZ5659" s="109"/>
      <c r="FA5659" s="66"/>
      <c r="FB5659" s="5"/>
      <c r="FC5659" s="68"/>
      <c r="FD5659" s="67"/>
      <c r="FE5659" s="67"/>
      <c r="FF5659" s="64"/>
      <c r="FG5659" s="5"/>
      <c r="FH5659" s="69"/>
      <c r="FI5659" s="6"/>
      <c r="FJ5659" s="5"/>
      <c r="FK5659" s="25"/>
      <c r="FL5659" s="5"/>
    </row>
    <row r="5660" spans="40:168">
      <c r="AN5660" s="14"/>
      <c r="AO5660" s="14"/>
      <c r="AP5660" s="5"/>
      <c r="AQ5660" s="25"/>
      <c r="AR5660" s="25"/>
      <c r="AS5660" s="96"/>
      <c r="AT5660" s="83"/>
      <c r="AU5660" s="14"/>
      <c r="AX5660" s="83"/>
      <c r="AY5660" s="83"/>
      <c r="AZ5660" s="83"/>
      <c r="BA5660" s="83"/>
      <c r="BJ5660" s="54"/>
      <c r="BK5660" s="22"/>
      <c r="BL5660" s="24"/>
      <c r="BP5660" s="23"/>
      <c r="BQ5660" s="24"/>
      <c r="BR5660" s="22"/>
      <c r="BS5660" s="24"/>
      <c r="BT5660" s="24"/>
      <c r="BU5660" s="23"/>
      <c r="BV5660" s="26"/>
      <c r="BX5660" s="6"/>
      <c r="BY5660" s="24"/>
      <c r="BZ5660" s="109"/>
      <c r="CA5660" s="66"/>
      <c r="CB5660" s="5"/>
      <c r="CC5660" s="68"/>
      <c r="CD5660" s="67"/>
      <c r="CE5660" s="67"/>
      <c r="CF5660" s="64"/>
      <c r="CG5660" s="5"/>
      <c r="CH5660" s="69"/>
      <c r="CI5660" s="6"/>
      <c r="CJ5660" s="5"/>
      <c r="CK5660" s="25"/>
      <c r="CL5660" s="5"/>
      <c r="DN5660" s="14"/>
      <c r="DO5660" s="14"/>
      <c r="DP5660" s="5"/>
      <c r="DQ5660" s="25"/>
      <c r="DR5660" s="25"/>
      <c r="DS5660" s="96"/>
      <c r="DT5660" s="83"/>
      <c r="DU5660" s="14"/>
      <c r="DX5660" s="83"/>
      <c r="DY5660" s="83"/>
      <c r="DZ5660" s="83"/>
      <c r="EA5660" s="83"/>
      <c r="EJ5660" s="54"/>
      <c r="EK5660" s="22"/>
      <c r="EL5660" s="24"/>
      <c r="EP5660" s="23"/>
      <c r="EQ5660" s="24"/>
      <c r="ER5660" s="22"/>
      <c r="ES5660" s="24"/>
      <c r="ET5660" s="24"/>
      <c r="EU5660" s="23"/>
      <c r="EV5660" s="26"/>
      <c r="EX5660" s="6"/>
      <c r="EY5660" s="24"/>
      <c r="EZ5660" s="109"/>
      <c r="FA5660" s="66"/>
      <c r="FB5660" s="5"/>
      <c r="FC5660" s="68"/>
      <c r="FD5660" s="67"/>
      <c r="FE5660" s="67"/>
      <c r="FF5660" s="64"/>
      <c r="FG5660" s="5"/>
      <c r="FH5660" s="69"/>
      <c r="FI5660" s="6"/>
      <c r="FJ5660" s="5"/>
      <c r="FK5660" s="25"/>
      <c r="FL5660" s="5"/>
    </row>
    <row r="5661" spans="40:168">
      <c r="AN5661" s="14"/>
      <c r="AO5661" s="14"/>
      <c r="AP5661" s="5"/>
      <c r="AQ5661" s="25"/>
      <c r="AR5661" s="25"/>
      <c r="AS5661" s="96"/>
      <c r="AT5661" s="83"/>
      <c r="AU5661" s="14"/>
      <c r="AX5661" s="83"/>
      <c r="AY5661" s="83"/>
      <c r="AZ5661" s="83"/>
      <c r="BA5661" s="83"/>
      <c r="BJ5661" s="54"/>
      <c r="BK5661" s="22"/>
      <c r="BL5661" s="24"/>
      <c r="BP5661" s="23"/>
      <c r="BQ5661" s="24"/>
      <c r="BR5661" s="22"/>
      <c r="BS5661" s="24"/>
      <c r="BT5661" s="24"/>
      <c r="BU5661" s="23"/>
      <c r="BV5661" s="26"/>
      <c r="BX5661" s="6"/>
      <c r="BY5661" s="24"/>
      <c r="BZ5661" s="109"/>
      <c r="CA5661" s="66"/>
      <c r="CB5661" s="5"/>
      <c r="CC5661" s="68"/>
      <c r="CD5661" s="67"/>
      <c r="CE5661" s="67"/>
      <c r="CF5661" s="64"/>
      <c r="CG5661" s="5"/>
      <c r="CH5661" s="69"/>
      <c r="CI5661" s="6"/>
      <c r="CJ5661" s="5"/>
      <c r="CK5661" s="25"/>
      <c r="CL5661" s="5"/>
      <c r="DN5661" s="14"/>
      <c r="DO5661" s="14"/>
      <c r="DP5661" s="5"/>
      <c r="DQ5661" s="25"/>
      <c r="DR5661" s="25"/>
      <c r="DS5661" s="96"/>
      <c r="DT5661" s="83"/>
      <c r="DU5661" s="14"/>
      <c r="DX5661" s="83"/>
      <c r="DY5661" s="83"/>
      <c r="DZ5661" s="83"/>
      <c r="EA5661" s="83"/>
      <c r="EJ5661" s="54"/>
      <c r="EK5661" s="22"/>
      <c r="EL5661" s="24"/>
      <c r="EP5661" s="23"/>
      <c r="EQ5661" s="24"/>
      <c r="ER5661" s="22"/>
      <c r="ES5661" s="24"/>
      <c r="ET5661" s="24"/>
      <c r="EU5661" s="23"/>
      <c r="EV5661" s="26"/>
      <c r="EX5661" s="6"/>
      <c r="EY5661" s="24"/>
      <c r="EZ5661" s="109"/>
      <c r="FA5661" s="66"/>
      <c r="FB5661" s="5"/>
      <c r="FC5661" s="68"/>
      <c r="FD5661" s="67"/>
      <c r="FE5661" s="67"/>
      <c r="FF5661" s="64"/>
      <c r="FG5661" s="5"/>
      <c r="FH5661" s="69"/>
      <c r="FI5661" s="6"/>
      <c r="FJ5661" s="5"/>
      <c r="FK5661" s="25"/>
      <c r="FL5661" s="5"/>
    </row>
    <row r="5662" spans="40:168">
      <c r="AN5662" s="14"/>
      <c r="AO5662" s="14"/>
      <c r="AP5662" s="5"/>
      <c r="AQ5662" s="25"/>
      <c r="AR5662" s="25"/>
      <c r="AS5662" s="96"/>
      <c r="AT5662" s="83"/>
      <c r="AU5662" s="14"/>
      <c r="AX5662" s="83"/>
      <c r="AY5662" s="83"/>
      <c r="AZ5662" s="83"/>
      <c r="BA5662" s="83"/>
      <c r="BJ5662" s="54"/>
      <c r="BK5662" s="22"/>
      <c r="BL5662" s="24"/>
      <c r="BP5662" s="23"/>
      <c r="BQ5662" s="24"/>
      <c r="BR5662" s="22"/>
      <c r="BS5662" s="24"/>
      <c r="BT5662" s="24"/>
      <c r="BU5662" s="23"/>
      <c r="BV5662" s="26"/>
      <c r="BX5662" s="6"/>
      <c r="BY5662" s="24"/>
      <c r="BZ5662" s="109"/>
      <c r="CA5662" s="66"/>
      <c r="CB5662" s="5"/>
      <c r="CC5662" s="68"/>
      <c r="CD5662" s="67"/>
      <c r="CE5662" s="67"/>
      <c r="CF5662" s="64"/>
      <c r="CG5662" s="5"/>
      <c r="CH5662" s="69"/>
      <c r="CI5662" s="6"/>
      <c r="CJ5662" s="5"/>
      <c r="CK5662" s="25"/>
      <c r="CL5662" s="5"/>
      <c r="DN5662" s="14"/>
      <c r="DO5662" s="14"/>
      <c r="DP5662" s="5"/>
      <c r="DQ5662" s="25"/>
      <c r="DR5662" s="25"/>
      <c r="DS5662" s="96"/>
      <c r="DT5662" s="83"/>
      <c r="DU5662" s="14"/>
      <c r="DX5662" s="83"/>
      <c r="DY5662" s="83"/>
      <c r="DZ5662" s="83"/>
      <c r="EA5662" s="83"/>
      <c r="EJ5662" s="54"/>
      <c r="EK5662" s="22"/>
      <c r="EL5662" s="24"/>
      <c r="EP5662" s="23"/>
      <c r="EQ5662" s="24"/>
      <c r="ER5662" s="22"/>
      <c r="ES5662" s="24"/>
      <c r="ET5662" s="24"/>
      <c r="EU5662" s="23"/>
      <c r="EV5662" s="26"/>
      <c r="EX5662" s="6"/>
      <c r="EY5662" s="24"/>
      <c r="EZ5662" s="109"/>
      <c r="FA5662" s="66"/>
      <c r="FB5662" s="5"/>
      <c r="FC5662" s="68"/>
      <c r="FD5662" s="67"/>
      <c r="FE5662" s="67"/>
      <c r="FF5662" s="64"/>
      <c r="FG5662" s="5"/>
      <c r="FH5662" s="69"/>
      <c r="FI5662" s="6"/>
      <c r="FJ5662" s="5"/>
      <c r="FK5662" s="25"/>
      <c r="FL5662" s="5"/>
    </row>
    <row r="5663" spans="40:168">
      <c r="AN5663" s="14"/>
      <c r="AO5663" s="14"/>
      <c r="AP5663" s="5"/>
      <c r="AQ5663" s="25"/>
      <c r="AR5663" s="25"/>
      <c r="AS5663" s="96"/>
      <c r="AT5663" s="83"/>
      <c r="AU5663" s="14"/>
      <c r="AX5663" s="83"/>
      <c r="AY5663" s="83"/>
      <c r="AZ5663" s="83"/>
      <c r="BA5663" s="83"/>
      <c r="BJ5663" s="54"/>
      <c r="BK5663" s="22"/>
      <c r="BL5663" s="24"/>
      <c r="BP5663" s="23"/>
      <c r="BQ5663" s="24"/>
      <c r="BR5663" s="22"/>
      <c r="BS5663" s="24"/>
      <c r="BT5663" s="24"/>
      <c r="BU5663" s="23"/>
      <c r="BV5663" s="26"/>
      <c r="BX5663" s="6"/>
      <c r="BY5663" s="24"/>
      <c r="BZ5663" s="109"/>
      <c r="CA5663" s="66"/>
      <c r="CB5663" s="5"/>
      <c r="CC5663" s="68"/>
      <c r="CD5663" s="67"/>
      <c r="CE5663" s="67"/>
      <c r="CF5663" s="64"/>
      <c r="CG5663" s="5"/>
      <c r="CH5663" s="69"/>
      <c r="CI5663" s="6"/>
      <c r="CJ5663" s="5"/>
      <c r="CK5663" s="25"/>
      <c r="CL5663" s="5"/>
      <c r="DN5663" s="14"/>
      <c r="DO5663" s="14"/>
      <c r="DP5663" s="5"/>
      <c r="DQ5663" s="25"/>
      <c r="DR5663" s="25"/>
      <c r="DS5663" s="96"/>
      <c r="DT5663" s="83"/>
      <c r="DU5663" s="14"/>
      <c r="DX5663" s="83"/>
      <c r="DY5663" s="83"/>
      <c r="DZ5663" s="83"/>
      <c r="EA5663" s="83"/>
      <c r="EJ5663" s="54"/>
      <c r="EK5663" s="22"/>
      <c r="EL5663" s="24"/>
      <c r="EP5663" s="23"/>
      <c r="EQ5663" s="24"/>
      <c r="ER5663" s="22"/>
      <c r="ES5663" s="24"/>
      <c r="ET5663" s="24"/>
      <c r="EU5663" s="23"/>
      <c r="EV5663" s="26"/>
      <c r="EX5663" s="6"/>
      <c r="EY5663" s="24"/>
      <c r="EZ5663" s="109"/>
      <c r="FA5663" s="66"/>
      <c r="FB5663" s="5"/>
      <c r="FC5663" s="68"/>
      <c r="FD5663" s="67"/>
      <c r="FE5663" s="67"/>
      <c r="FF5663" s="64"/>
      <c r="FG5663" s="5"/>
      <c r="FH5663" s="69"/>
      <c r="FI5663" s="6"/>
      <c r="FJ5663" s="5"/>
      <c r="FK5663" s="25"/>
      <c r="FL5663" s="5"/>
    </row>
    <row r="5664" spans="40:168">
      <c r="AN5664" s="14"/>
      <c r="AO5664" s="14"/>
      <c r="AP5664" s="5"/>
      <c r="AQ5664" s="25"/>
      <c r="AR5664" s="25"/>
      <c r="AS5664" s="96"/>
      <c r="AT5664" s="83"/>
      <c r="AU5664" s="14"/>
      <c r="AX5664" s="83"/>
      <c r="AY5664" s="83"/>
      <c r="AZ5664" s="83"/>
      <c r="BA5664" s="83"/>
      <c r="BJ5664" s="54"/>
      <c r="BK5664" s="22"/>
      <c r="BL5664" s="24"/>
      <c r="BP5664" s="23"/>
      <c r="BQ5664" s="24"/>
      <c r="BR5664" s="22"/>
      <c r="BS5664" s="24"/>
      <c r="BT5664" s="24"/>
      <c r="BU5664" s="23"/>
      <c r="BV5664" s="26"/>
      <c r="BX5664" s="6"/>
      <c r="BY5664" s="24"/>
      <c r="BZ5664" s="109"/>
      <c r="CA5664" s="66"/>
      <c r="CB5664" s="5"/>
      <c r="CC5664" s="68"/>
      <c r="CD5664" s="67"/>
      <c r="CE5664" s="67"/>
      <c r="CF5664" s="64"/>
      <c r="CG5664" s="5"/>
      <c r="CH5664" s="69"/>
      <c r="CI5664" s="6"/>
      <c r="CJ5664" s="5"/>
      <c r="CK5664" s="25"/>
      <c r="CL5664" s="5"/>
      <c r="DN5664" s="14"/>
      <c r="DO5664" s="14"/>
      <c r="DP5664" s="5"/>
      <c r="DQ5664" s="25"/>
      <c r="DR5664" s="25"/>
      <c r="DS5664" s="96"/>
      <c r="DT5664" s="83"/>
      <c r="DU5664" s="14"/>
      <c r="DX5664" s="83"/>
      <c r="DY5664" s="83"/>
      <c r="DZ5664" s="83"/>
      <c r="EA5664" s="83"/>
      <c r="EJ5664" s="54"/>
      <c r="EK5664" s="22"/>
      <c r="EL5664" s="24"/>
      <c r="EP5664" s="23"/>
      <c r="EQ5664" s="24"/>
      <c r="ER5664" s="22"/>
      <c r="ES5664" s="24"/>
      <c r="ET5664" s="24"/>
      <c r="EU5664" s="23"/>
      <c r="EV5664" s="26"/>
      <c r="EX5664" s="6"/>
      <c r="EY5664" s="24"/>
      <c r="EZ5664" s="109"/>
      <c r="FA5664" s="66"/>
      <c r="FB5664" s="5"/>
      <c r="FC5664" s="68"/>
      <c r="FD5664" s="67"/>
      <c r="FE5664" s="67"/>
      <c r="FF5664" s="64"/>
      <c r="FG5664" s="5"/>
      <c r="FH5664" s="69"/>
      <c r="FI5664" s="6"/>
      <c r="FJ5664" s="5"/>
      <c r="FK5664" s="25"/>
      <c r="FL5664" s="5"/>
    </row>
    <row r="5665" spans="40:168">
      <c r="AN5665" s="14"/>
      <c r="AO5665" s="14"/>
      <c r="AP5665" s="5"/>
      <c r="AQ5665" s="25"/>
      <c r="AR5665" s="25"/>
      <c r="AS5665" s="96"/>
      <c r="AT5665" s="83"/>
      <c r="AU5665" s="14"/>
      <c r="AX5665" s="83"/>
      <c r="AY5665" s="83"/>
      <c r="AZ5665" s="83"/>
      <c r="BA5665" s="83"/>
      <c r="BJ5665" s="54"/>
      <c r="BK5665" s="22"/>
      <c r="BL5665" s="24"/>
      <c r="BP5665" s="23"/>
      <c r="BQ5665" s="24"/>
      <c r="BR5665" s="22"/>
      <c r="BS5665" s="24"/>
      <c r="BT5665" s="24"/>
      <c r="BU5665" s="23"/>
      <c r="BV5665" s="26"/>
      <c r="BX5665" s="6"/>
      <c r="BY5665" s="24"/>
      <c r="BZ5665" s="109"/>
      <c r="CA5665" s="66"/>
      <c r="CB5665" s="5"/>
      <c r="CC5665" s="68"/>
      <c r="CD5665" s="67"/>
      <c r="CE5665" s="67"/>
      <c r="CF5665" s="64"/>
      <c r="CG5665" s="5"/>
      <c r="CH5665" s="69"/>
      <c r="CI5665" s="6"/>
      <c r="CJ5665" s="5"/>
      <c r="CK5665" s="25"/>
      <c r="CL5665" s="5"/>
      <c r="DN5665" s="14"/>
      <c r="DO5665" s="14"/>
      <c r="DP5665" s="5"/>
      <c r="DQ5665" s="25"/>
      <c r="DR5665" s="25"/>
      <c r="DS5665" s="96"/>
      <c r="DT5665" s="83"/>
      <c r="DU5665" s="14"/>
      <c r="DX5665" s="83"/>
      <c r="DY5665" s="83"/>
      <c r="DZ5665" s="83"/>
      <c r="EA5665" s="83"/>
      <c r="EJ5665" s="54"/>
      <c r="EK5665" s="22"/>
      <c r="EL5665" s="24"/>
      <c r="EP5665" s="23"/>
      <c r="EQ5665" s="24"/>
      <c r="ER5665" s="22"/>
      <c r="ES5665" s="24"/>
      <c r="ET5665" s="24"/>
      <c r="EU5665" s="23"/>
      <c r="EV5665" s="26"/>
      <c r="EX5665" s="6"/>
      <c r="EY5665" s="24"/>
      <c r="EZ5665" s="109"/>
      <c r="FA5665" s="66"/>
      <c r="FB5665" s="5"/>
      <c r="FC5665" s="68"/>
      <c r="FD5665" s="67"/>
      <c r="FE5665" s="67"/>
      <c r="FF5665" s="64"/>
      <c r="FG5665" s="5"/>
      <c r="FH5665" s="69"/>
      <c r="FI5665" s="6"/>
      <c r="FJ5665" s="5"/>
      <c r="FK5665" s="25"/>
      <c r="FL5665" s="5"/>
    </row>
    <row r="5666" spans="40:168">
      <c r="AN5666" s="14"/>
      <c r="AO5666" s="14"/>
      <c r="AP5666" s="5"/>
      <c r="AQ5666" s="25"/>
      <c r="AR5666" s="25"/>
      <c r="AS5666" s="96"/>
      <c r="AT5666" s="83"/>
      <c r="AU5666" s="14"/>
      <c r="AX5666" s="83"/>
      <c r="AY5666" s="83"/>
      <c r="AZ5666" s="83"/>
      <c r="BA5666" s="83"/>
      <c r="BJ5666" s="54"/>
      <c r="BK5666" s="22"/>
      <c r="BL5666" s="24"/>
      <c r="BP5666" s="23"/>
      <c r="BQ5666" s="24"/>
      <c r="BR5666" s="22"/>
      <c r="BS5666" s="24"/>
      <c r="BT5666" s="24"/>
      <c r="BU5666" s="23"/>
      <c r="BV5666" s="26"/>
      <c r="BX5666" s="6"/>
      <c r="BY5666" s="24"/>
      <c r="BZ5666" s="109"/>
      <c r="CA5666" s="66"/>
      <c r="CB5666" s="5"/>
      <c r="CC5666" s="68"/>
      <c r="CD5666" s="67"/>
      <c r="CE5666" s="67"/>
      <c r="CF5666" s="64"/>
      <c r="CG5666" s="5"/>
      <c r="CH5666" s="69"/>
      <c r="CI5666" s="6"/>
      <c r="CJ5666" s="5"/>
      <c r="CK5666" s="25"/>
      <c r="CL5666" s="5"/>
      <c r="DN5666" s="14"/>
      <c r="DO5666" s="14"/>
      <c r="DP5666" s="5"/>
      <c r="DQ5666" s="25"/>
      <c r="DR5666" s="25"/>
      <c r="DS5666" s="96"/>
      <c r="DT5666" s="83"/>
      <c r="DU5666" s="14"/>
      <c r="DX5666" s="83"/>
      <c r="DY5666" s="83"/>
      <c r="DZ5666" s="83"/>
      <c r="EA5666" s="83"/>
      <c r="EJ5666" s="54"/>
      <c r="EK5666" s="22"/>
      <c r="EL5666" s="24"/>
      <c r="EP5666" s="23"/>
      <c r="EQ5666" s="24"/>
      <c r="ER5666" s="22"/>
      <c r="ES5666" s="24"/>
      <c r="ET5666" s="24"/>
      <c r="EU5666" s="23"/>
      <c r="EV5666" s="26"/>
      <c r="EX5666" s="6"/>
      <c r="EY5666" s="24"/>
      <c r="EZ5666" s="109"/>
      <c r="FA5666" s="66"/>
      <c r="FB5666" s="5"/>
      <c r="FC5666" s="68"/>
      <c r="FD5666" s="67"/>
      <c r="FE5666" s="67"/>
      <c r="FF5666" s="64"/>
      <c r="FG5666" s="5"/>
      <c r="FH5666" s="69"/>
      <c r="FI5666" s="6"/>
      <c r="FJ5666" s="5"/>
      <c r="FK5666" s="25"/>
      <c r="FL5666" s="5"/>
    </row>
    <row r="5667" spans="40:168">
      <c r="AN5667" s="14"/>
      <c r="AO5667" s="14"/>
      <c r="AP5667" s="5"/>
      <c r="AQ5667" s="25"/>
      <c r="AR5667" s="25"/>
      <c r="AS5667" s="96"/>
      <c r="AT5667" s="83"/>
      <c r="AU5667" s="14"/>
      <c r="AX5667" s="83"/>
      <c r="AY5667" s="83"/>
      <c r="AZ5667" s="83"/>
      <c r="BA5667" s="83"/>
      <c r="BJ5667" s="54"/>
      <c r="BK5667" s="22"/>
      <c r="BL5667" s="24"/>
      <c r="BP5667" s="23"/>
      <c r="BQ5667" s="24"/>
      <c r="BR5667" s="22"/>
      <c r="BS5667" s="24"/>
      <c r="BT5667" s="24"/>
      <c r="BU5667" s="23"/>
      <c r="BV5667" s="26"/>
      <c r="BX5667" s="6"/>
      <c r="BY5667" s="24"/>
      <c r="BZ5667" s="109"/>
      <c r="CA5667" s="66"/>
      <c r="CB5667" s="5"/>
      <c r="CC5667" s="68"/>
      <c r="CD5667" s="67"/>
      <c r="CE5667" s="67"/>
      <c r="CF5667" s="64"/>
      <c r="CG5667" s="5"/>
      <c r="CH5667" s="69"/>
      <c r="CI5667" s="6"/>
      <c r="CJ5667" s="5"/>
      <c r="CK5667" s="25"/>
      <c r="CL5667" s="5"/>
      <c r="DN5667" s="14"/>
      <c r="DO5667" s="14"/>
      <c r="DP5667" s="5"/>
      <c r="DQ5667" s="25"/>
      <c r="DR5667" s="25"/>
      <c r="DS5667" s="96"/>
      <c r="DT5667" s="83"/>
      <c r="DU5667" s="14"/>
      <c r="DX5667" s="83"/>
      <c r="DY5667" s="83"/>
      <c r="DZ5667" s="83"/>
      <c r="EA5667" s="83"/>
      <c r="EJ5667" s="54"/>
      <c r="EK5667" s="22"/>
      <c r="EL5667" s="24"/>
      <c r="EP5667" s="23"/>
      <c r="EQ5667" s="24"/>
      <c r="ER5667" s="22"/>
      <c r="ES5667" s="24"/>
      <c r="ET5667" s="24"/>
      <c r="EU5667" s="23"/>
      <c r="EV5667" s="26"/>
      <c r="EX5667" s="6"/>
      <c r="EY5667" s="24"/>
      <c r="EZ5667" s="109"/>
      <c r="FA5667" s="66"/>
      <c r="FB5667" s="5"/>
      <c r="FC5667" s="68"/>
      <c r="FD5667" s="67"/>
      <c r="FE5667" s="67"/>
      <c r="FF5667" s="64"/>
      <c r="FG5667" s="5"/>
      <c r="FH5667" s="69"/>
      <c r="FI5667" s="6"/>
      <c r="FJ5667" s="5"/>
      <c r="FK5667" s="25"/>
      <c r="FL5667" s="5"/>
    </row>
    <row r="5668" spans="40:168">
      <c r="AN5668" s="14"/>
      <c r="AO5668" s="14"/>
      <c r="AP5668" s="5"/>
      <c r="AQ5668" s="25"/>
      <c r="AR5668" s="25"/>
      <c r="AS5668" s="96"/>
      <c r="AT5668" s="83"/>
      <c r="AU5668" s="14"/>
      <c r="AX5668" s="83"/>
      <c r="AY5668" s="83"/>
      <c r="AZ5668" s="83"/>
      <c r="BA5668" s="83"/>
      <c r="BJ5668" s="54"/>
      <c r="BK5668" s="22"/>
      <c r="BL5668" s="24"/>
      <c r="BP5668" s="23"/>
      <c r="BQ5668" s="24"/>
      <c r="BR5668" s="22"/>
      <c r="BS5668" s="24"/>
      <c r="BT5668" s="24"/>
      <c r="BU5668" s="23"/>
      <c r="BV5668" s="26"/>
      <c r="BX5668" s="6"/>
      <c r="BY5668" s="24"/>
      <c r="BZ5668" s="109"/>
      <c r="CA5668" s="66"/>
      <c r="CB5668" s="5"/>
      <c r="CC5668" s="68"/>
      <c r="CD5668" s="67"/>
      <c r="CE5668" s="67"/>
      <c r="CF5668" s="64"/>
      <c r="CG5668" s="5"/>
      <c r="CH5668" s="69"/>
      <c r="CI5668" s="6"/>
      <c r="CJ5668" s="5"/>
      <c r="CK5668" s="25"/>
      <c r="CL5668" s="5"/>
      <c r="DN5668" s="14"/>
      <c r="DO5668" s="14"/>
      <c r="DP5668" s="5"/>
      <c r="DQ5668" s="25"/>
      <c r="DR5668" s="25"/>
      <c r="DS5668" s="96"/>
      <c r="DT5668" s="83"/>
      <c r="DU5668" s="14"/>
      <c r="DX5668" s="83"/>
      <c r="DY5668" s="83"/>
      <c r="DZ5668" s="83"/>
      <c r="EA5668" s="83"/>
      <c r="EJ5668" s="54"/>
      <c r="EK5668" s="22"/>
      <c r="EL5668" s="24"/>
      <c r="EP5668" s="23"/>
      <c r="EQ5668" s="24"/>
      <c r="ER5668" s="22"/>
      <c r="ES5668" s="24"/>
      <c r="ET5668" s="24"/>
      <c r="EU5668" s="23"/>
      <c r="EV5668" s="26"/>
      <c r="EX5668" s="6"/>
      <c r="EY5668" s="24"/>
      <c r="EZ5668" s="109"/>
      <c r="FA5668" s="66"/>
      <c r="FB5668" s="5"/>
      <c r="FC5668" s="68"/>
      <c r="FD5668" s="67"/>
      <c r="FE5668" s="67"/>
      <c r="FF5668" s="64"/>
      <c r="FG5668" s="5"/>
      <c r="FH5668" s="69"/>
      <c r="FI5668" s="6"/>
      <c r="FJ5668" s="5"/>
      <c r="FK5668" s="25"/>
      <c r="FL5668" s="5"/>
    </row>
    <row r="5669" spans="40:168">
      <c r="AN5669" s="14"/>
      <c r="AO5669" s="14"/>
      <c r="AP5669" s="5"/>
      <c r="AQ5669" s="25"/>
      <c r="AR5669" s="25"/>
      <c r="AS5669" s="96"/>
      <c r="AT5669" s="83"/>
      <c r="AU5669" s="14"/>
      <c r="AX5669" s="83"/>
      <c r="AY5669" s="83"/>
      <c r="AZ5669" s="83"/>
      <c r="BA5669" s="83"/>
      <c r="BJ5669" s="54"/>
      <c r="BK5669" s="22"/>
      <c r="BL5669" s="24"/>
      <c r="BP5669" s="23"/>
      <c r="BQ5669" s="24"/>
      <c r="BR5669" s="22"/>
      <c r="BS5669" s="24"/>
      <c r="BT5669" s="24"/>
      <c r="BU5669" s="23"/>
      <c r="BV5669" s="26"/>
      <c r="BX5669" s="6"/>
      <c r="BY5669" s="24"/>
      <c r="BZ5669" s="109"/>
      <c r="CA5669" s="66"/>
      <c r="CB5669" s="5"/>
      <c r="CC5669" s="68"/>
      <c r="CD5669" s="67"/>
      <c r="CE5669" s="67"/>
      <c r="CF5669" s="64"/>
      <c r="CG5669" s="5"/>
      <c r="CH5669" s="69"/>
      <c r="CI5669" s="6"/>
      <c r="CJ5669" s="5"/>
      <c r="CK5669" s="25"/>
      <c r="CL5669" s="5"/>
      <c r="DN5669" s="14"/>
      <c r="DO5669" s="14"/>
      <c r="DP5669" s="5"/>
      <c r="DQ5669" s="25"/>
      <c r="DR5669" s="25"/>
      <c r="DS5669" s="96"/>
      <c r="DT5669" s="83"/>
      <c r="DU5669" s="14"/>
      <c r="DX5669" s="83"/>
      <c r="DY5669" s="83"/>
      <c r="DZ5669" s="83"/>
      <c r="EA5669" s="83"/>
      <c r="EJ5669" s="54"/>
      <c r="EK5669" s="22"/>
      <c r="EL5669" s="24"/>
      <c r="EP5669" s="23"/>
      <c r="EQ5669" s="24"/>
      <c r="ER5669" s="22"/>
      <c r="ES5669" s="24"/>
      <c r="ET5669" s="24"/>
      <c r="EU5669" s="23"/>
      <c r="EV5669" s="26"/>
      <c r="EX5669" s="6"/>
      <c r="EY5669" s="24"/>
      <c r="EZ5669" s="109"/>
      <c r="FA5669" s="66"/>
      <c r="FB5669" s="5"/>
      <c r="FC5669" s="68"/>
      <c r="FD5669" s="67"/>
      <c r="FE5669" s="67"/>
      <c r="FF5669" s="64"/>
      <c r="FG5669" s="5"/>
      <c r="FH5669" s="69"/>
      <c r="FI5669" s="6"/>
      <c r="FJ5669" s="5"/>
      <c r="FK5669" s="25"/>
      <c r="FL5669" s="5"/>
    </row>
    <row r="5670" spans="40:168">
      <c r="AN5670" s="14"/>
      <c r="AO5670" s="14"/>
      <c r="AP5670" s="5"/>
      <c r="AQ5670" s="25"/>
      <c r="AR5670" s="25"/>
      <c r="AS5670" s="96"/>
      <c r="AT5670" s="83"/>
      <c r="AU5670" s="14"/>
      <c r="AX5670" s="83"/>
      <c r="AY5670" s="83"/>
      <c r="AZ5670" s="83"/>
      <c r="BA5670" s="83"/>
      <c r="BJ5670" s="54"/>
      <c r="BK5670" s="22"/>
      <c r="BL5670" s="24"/>
      <c r="BP5670" s="23"/>
      <c r="BQ5670" s="24"/>
      <c r="BR5670" s="22"/>
      <c r="BS5670" s="24"/>
      <c r="BT5670" s="24"/>
      <c r="BU5670" s="23"/>
      <c r="BV5670" s="26"/>
      <c r="BX5670" s="6"/>
      <c r="BY5670" s="24"/>
      <c r="BZ5670" s="109"/>
      <c r="CA5670" s="66"/>
      <c r="CB5670" s="5"/>
      <c r="CC5670" s="68"/>
      <c r="CD5670" s="67"/>
      <c r="CE5670" s="67"/>
      <c r="CF5670" s="64"/>
      <c r="CG5670" s="5"/>
      <c r="CH5670" s="69"/>
      <c r="CI5670" s="6"/>
      <c r="CJ5670" s="5"/>
      <c r="CK5670" s="25"/>
      <c r="CL5670" s="5"/>
      <c r="DN5670" s="14"/>
      <c r="DO5670" s="14"/>
      <c r="DP5670" s="5"/>
      <c r="DQ5670" s="25"/>
      <c r="DR5670" s="25"/>
      <c r="DS5670" s="96"/>
      <c r="DT5670" s="83"/>
      <c r="DU5670" s="14"/>
      <c r="DX5670" s="83"/>
      <c r="DY5670" s="83"/>
      <c r="DZ5670" s="83"/>
      <c r="EA5670" s="83"/>
      <c r="EJ5670" s="54"/>
      <c r="EK5670" s="22"/>
      <c r="EL5670" s="24"/>
      <c r="EP5670" s="23"/>
      <c r="EQ5670" s="24"/>
      <c r="ER5670" s="22"/>
      <c r="ES5670" s="24"/>
      <c r="ET5670" s="24"/>
      <c r="EU5670" s="23"/>
      <c r="EV5670" s="26"/>
      <c r="EX5670" s="6"/>
      <c r="EY5670" s="24"/>
      <c r="EZ5670" s="109"/>
      <c r="FA5670" s="66"/>
      <c r="FB5670" s="5"/>
      <c r="FC5670" s="68"/>
      <c r="FD5670" s="67"/>
      <c r="FE5670" s="67"/>
      <c r="FF5670" s="64"/>
      <c r="FG5670" s="5"/>
      <c r="FH5670" s="69"/>
      <c r="FI5670" s="6"/>
      <c r="FJ5670" s="5"/>
      <c r="FK5670" s="25"/>
      <c r="FL5670" s="5"/>
    </row>
    <row r="5671" spans="40:168">
      <c r="AN5671" s="14"/>
      <c r="AO5671" s="14"/>
      <c r="AP5671" s="5"/>
      <c r="AQ5671" s="25"/>
      <c r="AR5671" s="25"/>
      <c r="AS5671" s="96"/>
      <c r="AT5671" s="83"/>
      <c r="AU5671" s="14"/>
      <c r="AX5671" s="83"/>
      <c r="AY5671" s="83"/>
      <c r="AZ5671" s="83"/>
      <c r="BA5671" s="83"/>
      <c r="BJ5671" s="54"/>
      <c r="BK5671" s="22"/>
      <c r="BL5671" s="24"/>
      <c r="BP5671" s="23"/>
      <c r="BQ5671" s="24"/>
      <c r="BR5671" s="22"/>
      <c r="BS5671" s="24"/>
      <c r="BT5671" s="24"/>
      <c r="BU5671" s="23"/>
      <c r="BV5671" s="26"/>
      <c r="BX5671" s="6"/>
      <c r="BY5671" s="24"/>
      <c r="BZ5671" s="109"/>
      <c r="CA5671" s="66"/>
      <c r="CB5671" s="5"/>
      <c r="CC5671" s="68"/>
      <c r="CD5671" s="67"/>
      <c r="CE5671" s="67"/>
      <c r="CF5671" s="64"/>
      <c r="CG5671" s="5"/>
      <c r="CH5671" s="69"/>
      <c r="CI5671" s="6"/>
      <c r="CJ5671" s="5"/>
      <c r="CK5671" s="25"/>
      <c r="CL5671" s="5"/>
      <c r="DN5671" s="14"/>
      <c r="DO5671" s="14"/>
      <c r="DP5671" s="5"/>
      <c r="DQ5671" s="25"/>
      <c r="DR5671" s="25"/>
      <c r="DS5671" s="96"/>
      <c r="DT5671" s="83"/>
      <c r="DU5671" s="14"/>
      <c r="DX5671" s="83"/>
      <c r="DY5671" s="83"/>
      <c r="DZ5671" s="83"/>
      <c r="EA5671" s="83"/>
      <c r="EJ5671" s="54"/>
      <c r="EK5671" s="22"/>
      <c r="EL5671" s="24"/>
      <c r="EP5671" s="23"/>
      <c r="EQ5671" s="24"/>
      <c r="ER5671" s="22"/>
      <c r="ES5671" s="24"/>
      <c r="ET5671" s="24"/>
      <c r="EU5671" s="23"/>
      <c r="EV5671" s="26"/>
      <c r="EX5671" s="6"/>
      <c r="EY5671" s="24"/>
      <c r="EZ5671" s="109"/>
      <c r="FA5671" s="66"/>
      <c r="FB5671" s="5"/>
      <c r="FC5671" s="68"/>
      <c r="FD5671" s="67"/>
      <c r="FE5671" s="67"/>
      <c r="FF5671" s="64"/>
      <c r="FG5671" s="5"/>
      <c r="FH5671" s="69"/>
      <c r="FI5671" s="6"/>
      <c r="FJ5671" s="5"/>
      <c r="FK5671" s="25"/>
      <c r="FL5671" s="5"/>
    </row>
    <row r="5672" spans="40:168">
      <c r="AN5672" s="14"/>
      <c r="AO5672" s="14"/>
      <c r="AP5672" s="5"/>
      <c r="AQ5672" s="25"/>
      <c r="AR5672" s="25"/>
      <c r="AS5672" s="96"/>
      <c r="AT5672" s="83"/>
      <c r="AU5672" s="14"/>
      <c r="AX5672" s="83"/>
      <c r="AY5672" s="83"/>
      <c r="AZ5672" s="83"/>
      <c r="BA5672" s="83"/>
      <c r="BJ5672" s="54"/>
      <c r="BK5672" s="22"/>
      <c r="BL5672" s="24"/>
      <c r="BP5672" s="23"/>
      <c r="BQ5672" s="24"/>
      <c r="BR5672" s="22"/>
      <c r="BS5672" s="24"/>
      <c r="BT5672" s="24"/>
      <c r="BU5672" s="23"/>
      <c r="BV5672" s="26"/>
      <c r="BX5672" s="6"/>
      <c r="BY5672" s="24"/>
      <c r="BZ5672" s="109"/>
      <c r="CA5672" s="66"/>
      <c r="CB5672" s="5"/>
      <c r="CC5672" s="68"/>
      <c r="CD5672" s="67"/>
      <c r="CE5672" s="67"/>
      <c r="CF5672" s="64"/>
      <c r="CG5672" s="5"/>
      <c r="CH5672" s="69"/>
      <c r="CI5672" s="6"/>
      <c r="CJ5672" s="5"/>
      <c r="CK5672" s="25"/>
      <c r="CL5672" s="5"/>
      <c r="DN5672" s="14"/>
      <c r="DO5672" s="14"/>
      <c r="DP5672" s="5"/>
      <c r="DQ5672" s="25"/>
      <c r="DR5672" s="25"/>
      <c r="DS5672" s="96"/>
      <c r="DT5672" s="83"/>
      <c r="DU5672" s="14"/>
      <c r="DX5672" s="83"/>
      <c r="DY5672" s="83"/>
      <c r="DZ5672" s="83"/>
      <c r="EA5672" s="83"/>
      <c r="EJ5672" s="54"/>
      <c r="EK5672" s="22"/>
      <c r="EL5672" s="24"/>
      <c r="EP5672" s="23"/>
      <c r="EQ5672" s="24"/>
      <c r="ER5672" s="22"/>
      <c r="ES5672" s="24"/>
      <c r="ET5672" s="24"/>
      <c r="EU5672" s="23"/>
      <c r="EV5672" s="26"/>
      <c r="EX5672" s="6"/>
      <c r="EY5672" s="24"/>
      <c r="EZ5672" s="109"/>
      <c r="FA5672" s="66"/>
      <c r="FB5672" s="5"/>
      <c r="FC5672" s="68"/>
      <c r="FD5672" s="67"/>
      <c r="FE5672" s="67"/>
      <c r="FF5672" s="64"/>
      <c r="FG5672" s="5"/>
      <c r="FH5672" s="69"/>
      <c r="FI5672" s="6"/>
      <c r="FJ5672" s="5"/>
      <c r="FK5672" s="25"/>
      <c r="FL5672" s="5"/>
    </row>
    <row r="5673" spans="40:168">
      <c r="AN5673" s="14"/>
      <c r="AO5673" s="14"/>
      <c r="AP5673" s="5"/>
      <c r="AQ5673" s="25"/>
      <c r="AR5673" s="25"/>
      <c r="AS5673" s="96"/>
      <c r="AT5673" s="83"/>
      <c r="AU5673" s="14"/>
      <c r="AX5673" s="83"/>
      <c r="AY5673" s="83"/>
      <c r="AZ5673" s="83"/>
      <c r="BA5673" s="83"/>
      <c r="BJ5673" s="54"/>
      <c r="BK5673" s="22"/>
      <c r="BL5673" s="24"/>
      <c r="BP5673" s="23"/>
      <c r="BQ5673" s="24"/>
      <c r="BR5673" s="22"/>
      <c r="BS5673" s="24"/>
      <c r="BT5673" s="24"/>
      <c r="BU5673" s="23"/>
      <c r="BV5673" s="26"/>
      <c r="BX5673" s="6"/>
      <c r="BY5673" s="24"/>
      <c r="BZ5673" s="109"/>
      <c r="CA5673" s="66"/>
      <c r="CB5673" s="5"/>
      <c r="CC5673" s="68"/>
      <c r="CD5673" s="67"/>
      <c r="CE5673" s="67"/>
      <c r="CF5673" s="64"/>
      <c r="CG5673" s="5"/>
      <c r="CH5673" s="69"/>
      <c r="CI5673" s="6"/>
      <c r="CJ5673" s="5"/>
      <c r="CK5673" s="25"/>
      <c r="CL5673" s="5"/>
      <c r="DN5673" s="14"/>
      <c r="DO5673" s="14"/>
      <c r="DP5673" s="5"/>
      <c r="DQ5673" s="25"/>
      <c r="DR5673" s="25"/>
      <c r="DS5673" s="96"/>
      <c r="DT5673" s="83"/>
      <c r="DU5673" s="14"/>
      <c r="DX5673" s="83"/>
      <c r="DY5673" s="83"/>
      <c r="DZ5673" s="83"/>
      <c r="EA5673" s="83"/>
      <c r="EJ5673" s="54"/>
      <c r="EK5673" s="22"/>
      <c r="EL5673" s="24"/>
      <c r="EP5673" s="23"/>
      <c r="EQ5673" s="24"/>
      <c r="ER5673" s="22"/>
      <c r="ES5673" s="24"/>
      <c r="ET5673" s="24"/>
      <c r="EU5673" s="23"/>
      <c r="EV5673" s="26"/>
      <c r="EX5673" s="6"/>
      <c r="EY5673" s="24"/>
      <c r="EZ5673" s="109"/>
      <c r="FA5673" s="66"/>
      <c r="FB5673" s="5"/>
      <c r="FC5673" s="68"/>
      <c r="FD5673" s="67"/>
      <c r="FE5673" s="67"/>
      <c r="FF5673" s="64"/>
      <c r="FG5673" s="5"/>
      <c r="FH5673" s="69"/>
      <c r="FI5673" s="6"/>
      <c r="FJ5673" s="5"/>
      <c r="FK5673" s="25"/>
      <c r="FL5673" s="5"/>
    </row>
    <row r="5674" spans="40:168">
      <c r="AN5674" s="14"/>
      <c r="AO5674" s="14"/>
      <c r="AP5674" s="5"/>
      <c r="AQ5674" s="25"/>
      <c r="AR5674" s="25"/>
      <c r="AS5674" s="96"/>
      <c r="AT5674" s="83"/>
      <c r="AU5674" s="14"/>
      <c r="AX5674" s="83"/>
      <c r="AY5674" s="83"/>
      <c r="AZ5674" s="83"/>
      <c r="BA5674" s="83"/>
      <c r="BJ5674" s="54"/>
      <c r="BK5674" s="22"/>
      <c r="BL5674" s="24"/>
      <c r="BP5674" s="23"/>
      <c r="BQ5674" s="24"/>
      <c r="BR5674" s="22"/>
      <c r="BS5674" s="24"/>
      <c r="BT5674" s="24"/>
      <c r="BU5674" s="23"/>
      <c r="BV5674" s="26"/>
      <c r="BX5674" s="6"/>
      <c r="BY5674" s="24"/>
      <c r="BZ5674" s="109"/>
      <c r="CA5674" s="66"/>
      <c r="CB5674" s="5"/>
      <c r="CC5674" s="68"/>
      <c r="CD5674" s="67"/>
      <c r="CE5674" s="67"/>
      <c r="CF5674" s="64"/>
      <c r="CG5674" s="5"/>
      <c r="CH5674" s="69"/>
      <c r="CI5674" s="6"/>
      <c r="CJ5674" s="5"/>
      <c r="CK5674" s="25"/>
      <c r="CL5674" s="5"/>
      <c r="DN5674" s="14"/>
      <c r="DO5674" s="14"/>
      <c r="DP5674" s="5"/>
      <c r="DQ5674" s="25"/>
      <c r="DR5674" s="25"/>
      <c r="DS5674" s="96"/>
      <c r="DT5674" s="83"/>
      <c r="DU5674" s="14"/>
      <c r="DX5674" s="83"/>
      <c r="DY5674" s="83"/>
      <c r="DZ5674" s="83"/>
      <c r="EA5674" s="83"/>
      <c r="EJ5674" s="54"/>
      <c r="EK5674" s="22"/>
      <c r="EL5674" s="24"/>
      <c r="EP5674" s="23"/>
      <c r="EQ5674" s="24"/>
      <c r="ER5674" s="22"/>
      <c r="ES5674" s="24"/>
      <c r="ET5674" s="24"/>
      <c r="EU5674" s="23"/>
      <c r="EV5674" s="26"/>
      <c r="EX5674" s="6"/>
      <c r="EY5674" s="24"/>
      <c r="EZ5674" s="109"/>
      <c r="FA5674" s="66"/>
      <c r="FB5674" s="5"/>
      <c r="FC5674" s="68"/>
      <c r="FD5674" s="67"/>
      <c r="FE5674" s="67"/>
      <c r="FF5674" s="64"/>
      <c r="FG5674" s="5"/>
      <c r="FH5674" s="69"/>
      <c r="FI5674" s="6"/>
      <c r="FJ5674" s="5"/>
      <c r="FK5674" s="25"/>
      <c r="FL5674" s="5"/>
    </row>
    <row r="5675" spans="40:168">
      <c r="AN5675" s="14"/>
      <c r="AO5675" s="14"/>
      <c r="AP5675" s="5"/>
      <c r="AQ5675" s="25"/>
      <c r="AR5675" s="25"/>
      <c r="AS5675" s="96"/>
      <c r="AT5675" s="83"/>
      <c r="AU5675" s="14"/>
      <c r="AX5675" s="83"/>
      <c r="AY5675" s="83"/>
      <c r="AZ5675" s="83"/>
      <c r="BA5675" s="83"/>
      <c r="BJ5675" s="54"/>
      <c r="BK5675" s="22"/>
      <c r="BL5675" s="24"/>
      <c r="BP5675" s="23"/>
      <c r="BQ5675" s="24"/>
      <c r="BR5675" s="22"/>
      <c r="BS5675" s="24"/>
      <c r="BT5675" s="24"/>
      <c r="BU5675" s="23"/>
      <c r="BV5675" s="26"/>
      <c r="BX5675" s="6"/>
      <c r="BY5675" s="24"/>
      <c r="BZ5675" s="109"/>
      <c r="CA5675" s="66"/>
      <c r="CB5675" s="5"/>
      <c r="CC5675" s="68"/>
      <c r="CD5675" s="67"/>
      <c r="CE5675" s="67"/>
      <c r="CF5675" s="64"/>
      <c r="CG5675" s="5"/>
      <c r="CH5675" s="69"/>
      <c r="CI5675" s="6"/>
      <c r="CJ5675" s="5"/>
      <c r="CK5675" s="25"/>
      <c r="CL5675" s="5"/>
      <c r="DN5675" s="14"/>
      <c r="DO5675" s="14"/>
      <c r="DP5675" s="5"/>
      <c r="DQ5675" s="25"/>
      <c r="DR5675" s="25"/>
      <c r="DS5675" s="96"/>
      <c r="DT5675" s="83"/>
      <c r="DU5675" s="14"/>
      <c r="DX5675" s="83"/>
      <c r="DY5675" s="83"/>
      <c r="DZ5675" s="83"/>
      <c r="EA5675" s="83"/>
      <c r="EJ5675" s="54"/>
      <c r="EK5675" s="22"/>
      <c r="EL5675" s="24"/>
      <c r="EP5675" s="23"/>
      <c r="EQ5675" s="24"/>
      <c r="ER5675" s="22"/>
      <c r="ES5675" s="24"/>
      <c r="ET5675" s="24"/>
      <c r="EU5675" s="23"/>
      <c r="EV5675" s="26"/>
      <c r="EX5675" s="6"/>
      <c r="EY5675" s="24"/>
      <c r="EZ5675" s="109"/>
      <c r="FA5675" s="66"/>
      <c r="FB5675" s="5"/>
      <c r="FC5675" s="68"/>
      <c r="FD5675" s="67"/>
      <c r="FE5675" s="67"/>
      <c r="FF5675" s="64"/>
      <c r="FG5675" s="5"/>
      <c r="FH5675" s="69"/>
      <c r="FI5675" s="6"/>
      <c r="FJ5675" s="5"/>
      <c r="FK5675" s="25"/>
      <c r="FL5675" s="5"/>
    </row>
    <row r="5676" spans="40:168">
      <c r="AN5676" s="14"/>
      <c r="AO5676" s="14"/>
      <c r="AP5676" s="5"/>
      <c r="AQ5676" s="25"/>
      <c r="AR5676" s="25"/>
      <c r="AS5676" s="96"/>
      <c r="AT5676" s="83"/>
      <c r="AU5676" s="14"/>
      <c r="AX5676" s="83"/>
      <c r="AY5676" s="83"/>
      <c r="AZ5676" s="83"/>
      <c r="BA5676" s="83"/>
      <c r="BJ5676" s="54"/>
      <c r="BK5676" s="22"/>
      <c r="BL5676" s="24"/>
      <c r="BP5676" s="23"/>
      <c r="BQ5676" s="24"/>
      <c r="BR5676" s="22"/>
      <c r="BS5676" s="24"/>
      <c r="BT5676" s="24"/>
      <c r="BU5676" s="23"/>
      <c r="BV5676" s="26"/>
      <c r="BX5676" s="6"/>
      <c r="BY5676" s="24"/>
      <c r="BZ5676" s="109"/>
      <c r="CA5676" s="66"/>
      <c r="CB5676" s="5"/>
      <c r="CC5676" s="68"/>
      <c r="CD5676" s="67"/>
      <c r="CE5676" s="67"/>
      <c r="CF5676" s="64"/>
      <c r="CG5676" s="5"/>
      <c r="CH5676" s="69"/>
      <c r="CI5676" s="6"/>
      <c r="CJ5676" s="5"/>
      <c r="CK5676" s="25"/>
      <c r="CL5676" s="5"/>
      <c r="DN5676" s="14"/>
      <c r="DO5676" s="14"/>
      <c r="DP5676" s="5"/>
      <c r="DQ5676" s="25"/>
      <c r="DR5676" s="25"/>
      <c r="DS5676" s="96"/>
      <c r="DT5676" s="83"/>
      <c r="DU5676" s="14"/>
      <c r="DX5676" s="83"/>
      <c r="DY5676" s="83"/>
      <c r="DZ5676" s="83"/>
      <c r="EA5676" s="83"/>
      <c r="EJ5676" s="54"/>
      <c r="EK5676" s="22"/>
      <c r="EL5676" s="24"/>
      <c r="EP5676" s="23"/>
      <c r="EQ5676" s="24"/>
      <c r="ER5676" s="22"/>
      <c r="ES5676" s="24"/>
      <c r="ET5676" s="24"/>
      <c r="EU5676" s="23"/>
      <c r="EV5676" s="26"/>
      <c r="EX5676" s="6"/>
      <c r="EY5676" s="24"/>
      <c r="EZ5676" s="109"/>
      <c r="FA5676" s="66"/>
      <c r="FB5676" s="5"/>
      <c r="FC5676" s="68"/>
      <c r="FD5676" s="67"/>
      <c r="FE5676" s="67"/>
      <c r="FF5676" s="64"/>
      <c r="FG5676" s="5"/>
      <c r="FH5676" s="69"/>
      <c r="FI5676" s="6"/>
      <c r="FJ5676" s="5"/>
      <c r="FK5676" s="25"/>
      <c r="FL5676" s="5"/>
    </row>
    <row r="5677" spans="40:168">
      <c r="AN5677" s="14"/>
      <c r="AO5677" s="14"/>
      <c r="AP5677" s="5"/>
      <c r="AQ5677" s="25"/>
      <c r="AR5677" s="25"/>
      <c r="AS5677" s="96"/>
      <c r="AT5677" s="83"/>
      <c r="AU5677" s="14"/>
      <c r="AX5677" s="83"/>
      <c r="AY5677" s="83"/>
      <c r="AZ5677" s="83"/>
      <c r="BA5677" s="83"/>
      <c r="BJ5677" s="54"/>
      <c r="BK5677" s="22"/>
      <c r="BL5677" s="24"/>
      <c r="BP5677" s="23"/>
      <c r="BQ5677" s="24"/>
      <c r="BR5677" s="22"/>
      <c r="BS5677" s="24"/>
      <c r="BT5677" s="24"/>
      <c r="BU5677" s="23"/>
      <c r="BV5677" s="26"/>
      <c r="BX5677" s="6"/>
      <c r="BY5677" s="24"/>
      <c r="BZ5677" s="109"/>
      <c r="CA5677" s="66"/>
      <c r="CB5677" s="5"/>
      <c r="CC5677" s="68"/>
      <c r="CD5677" s="67"/>
      <c r="CE5677" s="67"/>
      <c r="CF5677" s="64"/>
      <c r="CG5677" s="5"/>
      <c r="CH5677" s="69"/>
      <c r="CI5677" s="6"/>
      <c r="CJ5677" s="5"/>
      <c r="CK5677" s="25"/>
      <c r="CL5677" s="5"/>
      <c r="DN5677" s="14"/>
      <c r="DO5677" s="14"/>
      <c r="DP5677" s="5"/>
      <c r="DQ5677" s="25"/>
      <c r="DR5677" s="25"/>
      <c r="DS5677" s="96"/>
      <c r="DT5677" s="83"/>
      <c r="DU5677" s="14"/>
      <c r="DX5677" s="83"/>
      <c r="DY5677" s="83"/>
      <c r="DZ5677" s="83"/>
      <c r="EA5677" s="83"/>
      <c r="EJ5677" s="54"/>
      <c r="EK5677" s="22"/>
      <c r="EL5677" s="24"/>
      <c r="EP5677" s="23"/>
      <c r="EQ5677" s="24"/>
      <c r="ER5677" s="22"/>
      <c r="ES5677" s="24"/>
      <c r="ET5677" s="24"/>
      <c r="EU5677" s="23"/>
      <c r="EV5677" s="26"/>
      <c r="EX5677" s="6"/>
      <c r="EY5677" s="24"/>
      <c r="EZ5677" s="109"/>
      <c r="FA5677" s="66"/>
      <c r="FB5677" s="5"/>
      <c r="FC5677" s="68"/>
      <c r="FD5677" s="67"/>
      <c r="FE5677" s="67"/>
      <c r="FF5677" s="64"/>
      <c r="FG5677" s="5"/>
      <c r="FH5677" s="69"/>
      <c r="FI5677" s="6"/>
      <c r="FJ5677" s="5"/>
      <c r="FK5677" s="25"/>
      <c r="FL5677" s="5"/>
    </row>
    <row r="5678" spans="40:168">
      <c r="AN5678" s="14"/>
      <c r="AO5678" s="14"/>
      <c r="AP5678" s="5"/>
      <c r="AQ5678" s="25"/>
      <c r="AR5678" s="25"/>
      <c r="AS5678" s="96"/>
      <c r="AT5678" s="83"/>
      <c r="AU5678" s="14"/>
      <c r="AX5678" s="83"/>
      <c r="AY5678" s="83"/>
      <c r="AZ5678" s="83"/>
      <c r="BA5678" s="83"/>
      <c r="BJ5678" s="54"/>
      <c r="BK5678" s="22"/>
      <c r="BL5678" s="24"/>
      <c r="BP5678" s="23"/>
      <c r="BQ5678" s="24"/>
      <c r="BR5678" s="22"/>
      <c r="BS5678" s="24"/>
      <c r="BT5678" s="24"/>
      <c r="BU5678" s="23"/>
      <c r="BV5678" s="26"/>
      <c r="BX5678" s="6"/>
      <c r="BY5678" s="24"/>
      <c r="BZ5678" s="109"/>
      <c r="CA5678" s="66"/>
      <c r="CB5678" s="5"/>
      <c r="CC5678" s="68"/>
      <c r="CD5678" s="67"/>
      <c r="CE5678" s="67"/>
      <c r="CF5678" s="64"/>
      <c r="CG5678" s="5"/>
      <c r="CH5678" s="69"/>
      <c r="CI5678" s="6"/>
      <c r="CJ5678" s="5"/>
      <c r="CK5678" s="25"/>
      <c r="CL5678" s="5"/>
      <c r="DN5678" s="14"/>
      <c r="DO5678" s="14"/>
      <c r="DP5678" s="5"/>
      <c r="DQ5678" s="25"/>
      <c r="DR5678" s="25"/>
      <c r="DS5678" s="96"/>
      <c r="DT5678" s="83"/>
      <c r="DU5678" s="14"/>
      <c r="DX5678" s="83"/>
      <c r="DY5678" s="83"/>
      <c r="DZ5678" s="83"/>
      <c r="EA5678" s="83"/>
      <c r="EJ5678" s="54"/>
      <c r="EK5678" s="22"/>
      <c r="EL5678" s="24"/>
      <c r="EP5678" s="23"/>
      <c r="EQ5678" s="24"/>
      <c r="ER5678" s="22"/>
      <c r="ES5678" s="24"/>
      <c r="ET5678" s="24"/>
      <c r="EU5678" s="23"/>
      <c r="EV5678" s="26"/>
      <c r="EX5678" s="6"/>
      <c r="EY5678" s="24"/>
      <c r="EZ5678" s="109"/>
      <c r="FA5678" s="66"/>
      <c r="FB5678" s="5"/>
      <c r="FC5678" s="68"/>
      <c r="FD5678" s="67"/>
      <c r="FE5678" s="67"/>
      <c r="FF5678" s="64"/>
      <c r="FG5678" s="5"/>
      <c r="FH5678" s="69"/>
      <c r="FI5678" s="6"/>
      <c r="FJ5678" s="5"/>
      <c r="FK5678" s="25"/>
      <c r="FL5678" s="5"/>
    </row>
    <row r="5679" spans="40:168">
      <c r="AN5679" s="14"/>
      <c r="AO5679" s="14"/>
      <c r="AP5679" s="5"/>
      <c r="AQ5679" s="25"/>
      <c r="AR5679" s="25"/>
      <c r="AS5679" s="96"/>
      <c r="AT5679" s="83"/>
      <c r="AU5679" s="14"/>
      <c r="AX5679" s="83"/>
      <c r="AY5679" s="83"/>
      <c r="AZ5679" s="83"/>
      <c r="BA5679" s="83"/>
      <c r="BJ5679" s="54"/>
      <c r="BK5679" s="22"/>
      <c r="BL5679" s="24"/>
      <c r="BP5679" s="23"/>
      <c r="BQ5679" s="24"/>
      <c r="BR5679" s="22"/>
      <c r="BS5679" s="24"/>
      <c r="BT5679" s="24"/>
      <c r="BU5679" s="23"/>
      <c r="BV5679" s="26"/>
      <c r="BX5679" s="6"/>
      <c r="BY5679" s="24"/>
      <c r="BZ5679" s="109"/>
      <c r="CA5679" s="66"/>
      <c r="CB5679" s="5"/>
      <c r="CC5679" s="68"/>
      <c r="CD5679" s="67"/>
      <c r="CE5679" s="67"/>
      <c r="CF5679" s="64"/>
      <c r="CG5679" s="5"/>
      <c r="CH5679" s="69"/>
      <c r="CI5679" s="6"/>
      <c r="CJ5679" s="5"/>
      <c r="CK5679" s="25"/>
      <c r="CL5679" s="5"/>
      <c r="DN5679" s="14"/>
      <c r="DO5679" s="14"/>
      <c r="DP5679" s="5"/>
      <c r="DQ5679" s="25"/>
      <c r="DR5679" s="25"/>
      <c r="DS5679" s="96"/>
      <c r="DT5679" s="83"/>
      <c r="DU5679" s="14"/>
      <c r="DX5679" s="83"/>
      <c r="DY5679" s="83"/>
      <c r="DZ5679" s="83"/>
      <c r="EA5679" s="83"/>
      <c r="EJ5679" s="54"/>
      <c r="EK5679" s="22"/>
      <c r="EL5679" s="24"/>
      <c r="EP5679" s="23"/>
      <c r="EQ5679" s="24"/>
      <c r="ER5679" s="22"/>
      <c r="ES5679" s="24"/>
      <c r="ET5679" s="24"/>
      <c r="EU5679" s="23"/>
      <c r="EV5679" s="26"/>
      <c r="EX5679" s="6"/>
      <c r="EY5679" s="24"/>
      <c r="EZ5679" s="109"/>
      <c r="FA5679" s="66"/>
      <c r="FB5679" s="5"/>
      <c r="FC5679" s="68"/>
      <c r="FD5679" s="67"/>
      <c r="FE5679" s="67"/>
      <c r="FF5679" s="64"/>
      <c r="FG5679" s="5"/>
      <c r="FH5679" s="69"/>
      <c r="FI5679" s="6"/>
      <c r="FJ5679" s="5"/>
      <c r="FK5679" s="25"/>
      <c r="FL5679" s="5"/>
    </row>
    <row r="5680" spans="40:168">
      <c r="AN5680" s="14"/>
      <c r="AO5680" s="14"/>
      <c r="AP5680" s="5"/>
      <c r="AQ5680" s="25"/>
      <c r="AR5680" s="25"/>
      <c r="AS5680" s="96"/>
      <c r="AT5680" s="83"/>
      <c r="AU5680" s="14"/>
      <c r="AX5680" s="83"/>
      <c r="AY5680" s="83"/>
      <c r="AZ5680" s="83"/>
      <c r="BA5680" s="83"/>
      <c r="BJ5680" s="54"/>
      <c r="BK5680" s="22"/>
      <c r="BL5680" s="24"/>
      <c r="BP5680" s="23"/>
      <c r="BQ5680" s="24"/>
      <c r="BR5680" s="22"/>
      <c r="BS5680" s="24"/>
      <c r="BT5680" s="24"/>
      <c r="BU5680" s="23"/>
      <c r="BV5680" s="26"/>
      <c r="BX5680" s="6"/>
      <c r="BY5680" s="24"/>
      <c r="BZ5680" s="109"/>
      <c r="CA5680" s="66"/>
      <c r="CB5680" s="5"/>
      <c r="CC5680" s="68"/>
      <c r="CD5680" s="67"/>
      <c r="CE5680" s="67"/>
      <c r="CF5680" s="64"/>
      <c r="CG5680" s="5"/>
      <c r="CH5680" s="69"/>
      <c r="CI5680" s="6"/>
      <c r="CJ5680" s="5"/>
      <c r="CK5680" s="25"/>
      <c r="CL5680" s="5"/>
      <c r="DN5680" s="14"/>
      <c r="DO5680" s="14"/>
      <c r="DP5680" s="5"/>
      <c r="DQ5680" s="25"/>
      <c r="DR5680" s="25"/>
      <c r="DS5680" s="96"/>
      <c r="DT5680" s="83"/>
      <c r="DU5680" s="14"/>
      <c r="DX5680" s="83"/>
      <c r="DY5680" s="83"/>
      <c r="DZ5680" s="83"/>
      <c r="EA5680" s="83"/>
      <c r="EJ5680" s="54"/>
      <c r="EK5680" s="22"/>
      <c r="EL5680" s="24"/>
      <c r="EP5680" s="23"/>
      <c r="EQ5680" s="24"/>
      <c r="ER5680" s="22"/>
      <c r="ES5680" s="24"/>
      <c r="ET5680" s="24"/>
      <c r="EU5680" s="23"/>
      <c r="EV5680" s="26"/>
      <c r="EX5680" s="6"/>
      <c r="EY5680" s="24"/>
      <c r="EZ5680" s="109"/>
      <c r="FA5680" s="66"/>
      <c r="FB5680" s="5"/>
      <c r="FC5680" s="68"/>
      <c r="FD5680" s="67"/>
      <c r="FE5680" s="67"/>
      <c r="FF5680" s="64"/>
      <c r="FG5680" s="5"/>
      <c r="FH5680" s="69"/>
      <c r="FI5680" s="6"/>
      <c r="FJ5680" s="5"/>
      <c r="FK5680" s="25"/>
      <c r="FL5680" s="5"/>
    </row>
    <row r="5681" spans="40:168">
      <c r="AN5681" s="14"/>
      <c r="AO5681" s="14"/>
      <c r="AP5681" s="5"/>
      <c r="AQ5681" s="25"/>
      <c r="AR5681" s="25"/>
      <c r="AS5681" s="96"/>
      <c r="AT5681" s="83"/>
      <c r="AU5681" s="14"/>
      <c r="AX5681" s="83"/>
      <c r="AY5681" s="83"/>
      <c r="AZ5681" s="83"/>
      <c r="BA5681" s="83"/>
      <c r="BJ5681" s="54"/>
      <c r="BK5681" s="22"/>
      <c r="BL5681" s="24"/>
      <c r="BP5681" s="23"/>
      <c r="BQ5681" s="24"/>
      <c r="BR5681" s="22"/>
      <c r="BS5681" s="24"/>
      <c r="BT5681" s="24"/>
      <c r="BU5681" s="23"/>
      <c r="BV5681" s="26"/>
      <c r="BX5681" s="6"/>
      <c r="BY5681" s="24"/>
      <c r="BZ5681" s="109"/>
      <c r="CA5681" s="66"/>
      <c r="CB5681" s="5"/>
      <c r="CC5681" s="68"/>
      <c r="CD5681" s="67"/>
      <c r="CE5681" s="67"/>
      <c r="CF5681" s="64"/>
      <c r="CG5681" s="5"/>
      <c r="CH5681" s="69"/>
      <c r="CI5681" s="6"/>
      <c r="CJ5681" s="5"/>
      <c r="CK5681" s="25"/>
      <c r="CL5681" s="5"/>
      <c r="DN5681" s="14"/>
      <c r="DO5681" s="14"/>
      <c r="DP5681" s="5"/>
      <c r="DQ5681" s="25"/>
      <c r="DR5681" s="25"/>
      <c r="DS5681" s="96"/>
      <c r="DT5681" s="83"/>
      <c r="DU5681" s="14"/>
      <c r="DX5681" s="83"/>
      <c r="DY5681" s="83"/>
      <c r="DZ5681" s="83"/>
      <c r="EA5681" s="83"/>
      <c r="EJ5681" s="54"/>
      <c r="EK5681" s="22"/>
      <c r="EL5681" s="24"/>
      <c r="EP5681" s="23"/>
      <c r="EQ5681" s="24"/>
      <c r="ER5681" s="22"/>
      <c r="ES5681" s="24"/>
      <c r="ET5681" s="24"/>
      <c r="EU5681" s="23"/>
      <c r="EV5681" s="26"/>
      <c r="EX5681" s="6"/>
      <c r="EY5681" s="24"/>
      <c r="EZ5681" s="109"/>
      <c r="FA5681" s="66"/>
      <c r="FB5681" s="5"/>
      <c r="FC5681" s="68"/>
      <c r="FD5681" s="67"/>
      <c r="FE5681" s="67"/>
      <c r="FF5681" s="64"/>
      <c r="FG5681" s="5"/>
      <c r="FH5681" s="69"/>
      <c r="FI5681" s="6"/>
      <c r="FJ5681" s="5"/>
      <c r="FK5681" s="25"/>
      <c r="FL5681" s="5"/>
    </row>
    <row r="5682" spans="40:168">
      <c r="AN5682" s="14"/>
      <c r="AO5682" s="14"/>
      <c r="AP5682" s="5"/>
      <c r="AQ5682" s="25"/>
      <c r="AR5682" s="25"/>
      <c r="AS5682" s="96"/>
      <c r="AT5682" s="83"/>
      <c r="AU5682" s="14"/>
      <c r="AX5682" s="83"/>
      <c r="AY5682" s="83"/>
      <c r="AZ5682" s="83"/>
      <c r="BA5682" s="83"/>
      <c r="BJ5682" s="54"/>
      <c r="BK5682" s="22"/>
      <c r="BL5682" s="24"/>
      <c r="BP5682" s="23"/>
      <c r="BQ5682" s="24"/>
      <c r="BR5682" s="22"/>
      <c r="BS5682" s="24"/>
      <c r="BT5682" s="24"/>
      <c r="BU5682" s="23"/>
      <c r="BV5682" s="26"/>
      <c r="BX5682" s="6"/>
      <c r="BY5682" s="24"/>
      <c r="BZ5682" s="109"/>
      <c r="CA5682" s="66"/>
      <c r="CB5682" s="5"/>
      <c r="CC5682" s="68"/>
      <c r="CD5682" s="67"/>
      <c r="CE5682" s="67"/>
      <c r="CF5682" s="64"/>
      <c r="CG5682" s="5"/>
      <c r="CH5682" s="69"/>
      <c r="CI5682" s="6"/>
      <c r="CJ5682" s="5"/>
      <c r="CK5682" s="25"/>
      <c r="CL5682" s="5"/>
      <c r="DN5682" s="14"/>
      <c r="DO5682" s="14"/>
      <c r="DP5682" s="5"/>
      <c r="DQ5682" s="25"/>
      <c r="DR5682" s="25"/>
      <c r="DS5682" s="96"/>
      <c r="DT5682" s="83"/>
      <c r="DU5682" s="14"/>
      <c r="DX5682" s="83"/>
      <c r="DY5682" s="83"/>
      <c r="DZ5682" s="83"/>
      <c r="EA5682" s="83"/>
      <c r="EJ5682" s="54"/>
      <c r="EK5682" s="22"/>
      <c r="EL5682" s="24"/>
      <c r="EP5682" s="23"/>
      <c r="EQ5682" s="24"/>
      <c r="ER5682" s="22"/>
      <c r="ES5682" s="24"/>
      <c r="ET5682" s="24"/>
      <c r="EU5682" s="23"/>
      <c r="EV5682" s="26"/>
      <c r="EX5682" s="6"/>
      <c r="EY5682" s="24"/>
      <c r="EZ5682" s="109"/>
      <c r="FA5682" s="66"/>
      <c r="FB5682" s="5"/>
      <c r="FC5682" s="68"/>
      <c r="FD5682" s="67"/>
      <c r="FE5682" s="67"/>
      <c r="FF5682" s="64"/>
      <c r="FG5682" s="5"/>
      <c r="FH5682" s="69"/>
      <c r="FI5682" s="6"/>
      <c r="FJ5682" s="5"/>
      <c r="FK5682" s="25"/>
      <c r="FL5682" s="5"/>
    </row>
    <row r="5683" spans="40:168">
      <c r="AN5683" s="14"/>
      <c r="AO5683" s="14"/>
      <c r="AP5683" s="5"/>
      <c r="AQ5683" s="25"/>
      <c r="AR5683" s="25"/>
      <c r="AS5683" s="96"/>
      <c r="AT5683" s="83"/>
      <c r="AU5683" s="14"/>
      <c r="AX5683" s="83"/>
      <c r="AY5683" s="83"/>
      <c r="AZ5683" s="83"/>
      <c r="BA5683" s="83"/>
      <c r="BJ5683" s="54"/>
      <c r="BK5683" s="22"/>
      <c r="BL5683" s="24"/>
      <c r="BP5683" s="23"/>
      <c r="BQ5683" s="24"/>
      <c r="BR5683" s="22"/>
      <c r="BS5683" s="24"/>
      <c r="BT5683" s="24"/>
      <c r="BU5683" s="23"/>
      <c r="BV5683" s="26"/>
      <c r="BX5683" s="6"/>
      <c r="BY5683" s="24"/>
      <c r="BZ5683" s="109"/>
      <c r="CA5683" s="66"/>
      <c r="CB5683" s="5"/>
      <c r="CC5683" s="68"/>
      <c r="CD5683" s="67"/>
      <c r="CE5683" s="67"/>
      <c r="CF5683" s="64"/>
      <c r="CG5683" s="5"/>
      <c r="CH5683" s="69"/>
      <c r="CI5683" s="6"/>
      <c r="CJ5683" s="5"/>
      <c r="CK5683" s="25"/>
      <c r="CL5683" s="5"/>
      <c r="DN5683" s="14"/>
      <c r="DO5683" s="14"/>
      <c r="DP5683" s="5"/>
      <c r="DQ5683" s="25"/>
      <c r="DR5683" s="25"/>
      <c r="DS5683" s="96"/>
      <c r="DT5683" s="83"/>
      <c r="DU5683" s="14"/>
      <c r="DX5683" s="83"/>
      <c r="DY5683" s="83"/>
      <c r="DZ5683" s="83"/>
      <c r="EA5683" s="83"/>
      <c r="EJ5683" s="54"/>
      <c r="EK5683" s="22"/>
      <c r="EL5683" s="24"/>
      <c r="EP5683" s="23"/>
      <c r="EQ5683" s="24"/>
      <c r="ER5683" s="22"/>
      <c r="ES5683" s="24"/>
      <c r="ET5683" s="24"/>
      <c r="EU5683" s="23"/>
      <c r="EV5683" s="26"/>
      <c r="EX5683" s="6"/>
      <c r="EY5683" s="24"/>
      <c r="EZ5683" s="109"/>
      <c r="FA5683" s="66"/>
      <c r="FB5683" s="5"/>
      <c r="FC5683" s="68"/>
      <c r="FD5683" s="67"/>
      <c r="FE5683" s="67"/>
      <c r="FF5683" s="64"/>
      <c r="FG5683" s="5"/>
      <c r="FH5683" s="69"/>
      <c r="FI5683" s="6"/>
      <c r="FJ5683" s="5"/>
      <c r="FK5683" s="25"/>
      <c r="FL5683" s="5"/>
    </row>
    <row r="5684" spans="40:168">
      <c r="AN5684" s="14"/>
      <c r="AO5684" s="14"/>
      <c r="AP5684" s="5"/>
      <c r="AQ5684" s="25"/>
      <c r="AR5684" s="25"/>
      <c r="AS5684" s="96"/>
      <c r="AT5684" s="83"/>
      <c r="AU5684" s="14"/>
      <c r="AX5684" s="83"/>
      <c r="AY5684" s="83"/>
      <c r="AZ5684" s="83"/>
      <c r="BA5684" s="83"/>
      <c r="BJ5684" s="54"/>
      <c r="BK5684" s="22"/>
      <c r="BL5684" s="24"/>
      <c r="BP5684" s="23"/>
      <c r="BQ5684" s="24"/>
      <c r="BR5684" s="22"/>
      <c r="BS5684" s="24"/>
      <c r="BT5684" s="24"/>
      <c r="BU5684" s="23"/>
      <c r="BV5684" s="26"/>
      <c r="BX5684" s="6"/>
      <c r="BY5684" s="24"/>
      <c r="BZ5684" s="109"/>
      <c r="CA5684" s="66"/>
      <c r="CB5684" s="5"/>
      <c r="CC5684" s="68"/>
      <c r="CD5684" s="67"/>
      <c r="CE5684" s="67"/>
      <c r="CF5684" s="64"/>
      <c r="CG5684" s="5"/>
      <c r="CH5684" s="69"/>
      <c r="CI5684" s="6"/>
      <c r="CJ5684" s="5"/>
      <c r="CK5684" s="25"/>
      <c r="CL5684" s="5"/>
      <c r="DN5684" s="14"/>
      <c r="DO5684" s="14"/>
      <c r="DP5684" s="5"/>
      <c r="DQ5684" s="25"/>
      <c r="DR5684" s="25"/>
      <c r="DS5684" s="96"/>
      <c r="DT5684" s="83"/>
      <c r="DU5684" s="14"/>
      <c r="DX5684" s="83"/>
      <c r="DY5684" s="83"/>
      <c r="DZ5684" s="83"/>
      <c r="EA5684" s="83"/>
      <c r="EJ5684" s="54"/>
      <c r="EK5684" s="22"/>
      <c r="EL5684" s="24"/>
      <c r="EP5684" s="23"/>
      <c r="EQ5684" s="24"/>
      <c r="ER5684" s="22"/>
      <c r="ES5684" s="24"/>
      <c r="ET5684" s="24"/>
      <c r="EU5684" s="23"/>
      <c r="EV5684" s="26"/>
      <c r="EX5684" s="6"/>
      <c r="EY5684" s="24"/>
      <c r="EZ5684" s="109"/>
      <c r="FA5684" s="66"/>
      <c r="FB5684" s="5"/>
      <c r="FC5684" s="68"/>
      <c r="FD5684" s="67"/>
      <c r="FE5684" s="67"/>
      <c r="FF5684" s="64"/>
      <c r="FG5684" s="5"/>
      <c r="FH5684" s="69"/>
      <c r="FI5684" s="6"/>
      <c r="FJ5684" s="5"/>
      <c r="FK5684" s="25"/>
      <c r="FL5684" s="5"/>
    </row>
    <row r="5685" spans="40:168">
      <c r="AN5685" s="14"/>
      <c r="AO5685" s="14"/>
      <c r="AP5685" s="5"/>
      <c r="AQ5685" s="25"/>
      <c r="AR5685" s="25"/>
      <c r="AS5685" s="96"/>
      <c r="AT5685" s="83"/>
      <c r="AU5685" s="14"/>
      <c r="AX5685" s="83"/>
      <c r="AY5685" s="83"/>
      <c r="AZ5685" s="83"/>
      <c r="BA5685" s="83"/>
      <c r="BJ5685" s="54"/>
      <c r="BK5685" s="22"/>
      <c r="BL5685" s="24"/>
      <c r="BP5685" s="23"/>
      <c r="BQ5685" s="24"/>
      <c r="BR5685" s="22"/>
      <c r="BS5685" s="24"/>
      <c r="BT5685" s="24"/>
      <c r="BU5685" s="23"/>
      <c r="BV5685" s="26"/>
      <c r="BX5685" s="6"/>
      <c r="BY5685" s="24"/>
      <c r="BZ5685" s="109"/>
      <c r="CA5685" s="66"/>
      <c r="CB5685" s="5"/>
      <c r="CC5685" s="68"/>
      <c r="CD5685" s="67"/>
      <c r="CE5685" s="67"/>
      <c r="CF5685" s="64"/>
      <c r="CG5685" s="5"/>
      <c r="CH5685" s="69"/>
      <c r="CI5685" s="6"/>
      <c r="CJ5685" s="5"/>
      <c r="CK5685" s="25"/>
      <c r="CL5685" s="5"/>
      <c r="DN5685" s="14"/>
      <c r="DO5685" s="14"/>
      <c r="DP5685" s="5"/>
      <c r="DQ5685" s="25"/>
      <c r="DR5685" s="25"/>
      <c r="DS5685" s="96"/>
      <c r="DT5685" s="83"/>
      <c r="DU5685" s="14"/>
      <c r="DX5685" s="83"/>
      <c r="DY5685" s="83"/>
      <c r="DZ5685" s="83"/>
      <c r="EA5685" s="83"/>
      <c r="EJ5685" s="54"/>
      <c r="EK5685" s="22"/>
      <c r="EL5685" s="24"/>
      <c r="EP5685" s="23"/>
      <c r="EQ5685" s="24"/>
      <c r="ER5685" s="22"/>
      <c r="ES5685" s="24"/>
      <c r="ET5685" s="24"/>
      <c r="EU5685" s="23"/>
      <c r="EV5685" s="26"/>
      <c r="EX5685" s="6"/>
      <c r="EY5685" s="24"/>
      <c r="EZ5685" s="109"/>
      <c r="FA5685" s="66"/>
      <c r="FB5685" s="5"/>
      <c r="FC5685" s="68"/>
      <c r="FD5685" s="67"/>
      <c r="FE5685" s="67"/>
      <c r="FF5685" s="64"/>
      <c r="FG5685" s="5"/>
      <c r="FH5685" s="69"/>
      <c r="FI5685" s="6"/>
      <c r="FJ5685" s="5"/>
      <c r="FK5685" s="25"/>
      <c r="FL5685" s="5"/>
    </row>
    <row r="5686" spans="40:168">
      <c r="AN5686" s="14"/>
      <c r="AO5686" s="14"/>
      <c r="AP5686" s="5"/>
      <c r="AQ5686" s="25"/>
      <c r="AR5686" s="25"/>
      <c r="AS5686" s="96"/>
      <c r="AT5686" s="83"/>
      <c r="AU5686" s="14"/>
      <c r="AX5686" s="83"/>
      <c r="AY5686" s="83"/>
      <c r="AZ5686" s="83"/>
      <c r="BA5686" s="83"/>
      <c r="BJ5686" s="54"/>
      <c r="BK5686" s="22"/>
      <c r="BL5686" s="24"/>
      <c r="BP5686" s="23"/>
      <c r="BQ5686" s="24"/>
      <c r="BR5686" s="22"/>
      <c r="BS5686" s="24"/>
      <c r="BT5686" s="24"/>
      <c r="BU5686" s="23"/>
      <c r="BV5686" s="26"/>
      <c r="BX5686" s="6"/>
      <c r="BY5686" s="24"/>
      <c r="BZ5686" s="109"/>
      <c r="CA5686" s="66"/>
      <c r="CB5686" s="5"/>
      <c r="CC5686" s="68"/>
      <c r="CD5686" s="67"/>
      <c r="CE5686" s="67"/>
      <c r="CF5686" s="64"/>
      <c r="CG5686" s="5"/>
      <c r="CH5686" s="69"/>
      <c r="CI5686" s="6"/>
      <c r="CJ5686" s="5"/>
      <c r="CK5686" s="25"/>
      <c r="CL5686" s="5"/>
      <c r="DN5686" s="14"/>
      <c r="DO5686" s="14"/>
      <c r="DP5686" s="5"/>
      <c r="DQ5686" s="25"/>
      <c r="DR5686" s="25"/>
      <c r="DS5686" s="96"/>
      <c r="DT5686" s="83"/>
      <c r="DU5686" s="14"/>
      <c r="DX5686" s="83"/>
      <c r="DY5686" s="83"/>
      <c r="DZ5686" s="83"/>
      <c r="EA5686" s="83"/>
      <c r="EJ5686" s="54"/>
      <c r="EK5686" s="22"/>
      <c r="EL5686" s="24"/>
      <c r="EP5686" s="23"/>
      <c r="EQ5686" s="24"/>
      <c r="ER5686" s="22"/>
      <c r="ES5686" s="24"/>
      <c r="ET5686" s="24"/>
      <c r="EU5686" s="23"/>
      <c r="EV5686" s="26"/>
      <c r="EX5686" s="6"/>
      <c r="EY5686" s="24"/>
      <c r="EZ5686" s="109"/>
      <c r="FA5686" s="66"/>
      <c r="FB5686" s="5"/>
      <c r="FC5686" s="68"/>
      <c r="FD5686" s="67"/>
      <c r="FE5686" s="67"/>
      <c r="FF5686" s="64"/>
      <c r="FG5686" s="5"/>
      <c r="FH5686" s="69"/>
      <c r="FI5686" s="6"/>
      <c r="FJ5686" s="5"/>
      <c r="FK5686" s="25"/>
      <c r="FL5686" s="5"/>
    </row>
    <row r="5687" spans="40:168">
      <c r="AN5687" s="14"/>
      <c r="AO5687" s="14"/>
      <c r="AP5687" s="5"/>
      <c r="AQ5687" s="25"/>
      <c r="AR5687" s="25"/>
      <c r="AS5687" s="96"/>
      <c r="AT5687" s="83"/>
      <c r="AU5687" s="14"/>
      <c r="AX5687" s="83"/>
      <c r="AY5687" s="83"/>
      <c r="AZ5687" s="83"/>
      <c r="BA5687" s="83"/>
      <c r="BJ5687" s="54"/>
      <c r="BK5687" s="22"/>
      <c r="BL5687" s="24"/>
      <c r="BP5687" s="23"/>
      <c r="BQ5687" s="24"/>
      <c r="BR5687" s="22"/>
      <c r="BS5687" s="24"/>
      <c r="BT5687" s="24"/>
      <c r="BU5687" s="23"/>
      <c r="BV5687" s="26"/>
      <c r="BX5687" s="6"/>
      <c r="BY5687" s="24"/>
      <c r="BZ5687" s="109"/>
      <c r="CA5687" s="66"/>
      <c r="CB5687" s="5"/>
      <c r="CC5687" s="68"/>
      <c r="CD5687" s="67"/>
      <c r="CE5687" s="67"/>
      <c r="CF5687" s="64"/>
      <c r="CG5687" s="5"/>
      <c r="CH5687" s="69"/>
      <c r="CI5687" s="6"/>
      <c r="CJ5687" s="5"/>
      <c r="CK5687" s="25"/>
      <c r="CL5687" s="5"/>
      <c r="DN5687" s="14"/>
      <c r="DO5687" s="14"/>
      <c r="DP5687" s="5"/>
      <c r="DQ5687" s="25"/>
      <c r="DR5687" s="25"/>
      <c r="DS5687" s="96"/>
      <c r="DT5687" s="83"/>
      <c r="DU5687" s="14"/>
      <c r="DX5687" s="83"/>
      <c r="DY5687" s="83"/>
      <c r="DZ5687" s="83"/>
      <c r="EA5687" s="83"/>
      <c r="EJ5687" s="54"/>
      <c r="EK5687" s="22"/>
      <c r="EL5687" s="24"/>
      <c r="EP5687" s="23"/>
      <c r="EQ5687" s="24"/>
      <c r="ER5687" s="22"/>
      <c r="ES5687" s="24"/>
      <c r="ET5687" s="24"/>
      <c r="EU5687" s="23"/>
      <c r="EV5687" s="26"/>
      <c r="EX5687" s="6"/>
      <c r="EY5687" s="24"/>
      <c r="EZ5687" s="109"/>
      <c r="FA5687" s="66"/>
      <c r="FB5687" s="5"/>
      <c r="FC5687" s="68"/>
      <c r="FD5687" s="67"/>
      <c r="FE5687" s="67"/>
      <c r="FF5687" s="64"/>
      <c r="FG5687" s="5"/>
      <c r="FH5687" s="69"/>
      <c r="FI5687" s="6"/>
      <c r="FJ5687" s="5"/>
      <c r="FK5687" s="25"/>
      <c r="FL5687" s="5"/>
    </row>
    <row r="5688" spans="40:168">
      <c r="AN5688" s="14"/>
      <c r="AO5688" s="14"/>
      <c r="AP5688" s="5"/>
      <c r="AQ5688" s="25"/>
      <c r="AR5688" s="25"/>
      <c r="AS5688" s="96"/>
      <c r="AT5688" s="83"/>
      <c r="AU5688" s="14"/>
      <c r="AX5688" s="83"/>
      <c r="AY5688" s="83"/>
      <c r="AZ5688" s="83"/>
      <c r="BA5688" s="83"/>
      <c r="BJ5688" s="54"/>
      <c r="BK5688" s="22"/>
      <c r="BL5688" s="24"/>
      <c r="BP5688" s="23"/>
      <c r="BQ5688" s="24"/>
      <c r="BR5688" s="22"/>
      <c r="BS5688" s="24"/>
      <c r="BT5688" s="24"/>
      <c r="BU5688" s="23"/>
      <c r="BV5688" s="26"/>
      <c r="BX5688" s="6"/>
      <c r="BY5688" s="24"/>
      <c r="BZ5688" s="109"/>
      <c r="CA5688" s="66"/>
      <c r="CB5688" s="5"/>
      <c r="CC5688" s="68"/>
      <c r="CD5688" s="67"/>
      <c r="CE5688" s="67"/>
      <c r="CF5688" s="64"/>
      <c r="CG5688" s="5"/>
      <c r="CH5688" s="69"/>
      <c r="CI5688" s="6"/>
      <c r="CJ5688" s="5"/>
      <c r="CK5688" s="25"/>
      <c r="CL5688" s="5"/>
      <c r="DN5688" s="14"/>
      <c r="DO5688" s="14"/>
      <c r="DP5688" s="5"/>
      <c r="DQ5688" s="25"/>
      <c r="DR5688" s="25"/>
      <c r="DS5688" s="96"/>
      <c r="DT5688" s="83"/>
      <c r="DU5688" s="14"/>
      <c r="DX5688" s="83"/>
      <c r="DY5688" s="83"/>
      <c r="DZ5688" s="83"/>
      <c r="EA5688" s="83"/>
      <c r="EJ5688" s="54"/>
      <c r="EK5688" s="22"/>
      <c r="EL5688" s="24"/>
      <c r="EP5688" s="23"/>
      <c r="EQ5688" s="24"/>
      <c r="ER5688" s="22"/>
      <c r="ES5688" s="24"/>
      <c r="ET5688" s="24"/>
      <c r="EU5688" s="23"/>
      <c r="EV5688" s="26"/>
      <c r="EX5688" s="6"/>
      <c r="EY5688" s="24"/>
      <c r="EZ5688" s="109"/>
      <c r="FA5688" s="66"/>
      <c r="FB5688" s="5"/>
      <c r="FC5688" s="68"/>
      <c r="FD5688" s="67"/>
      <c r="FE5688" s="67"/>
      <c r="FF5688" s="64"/>
      <c r="FG5688" s="5"/>
      <c r="FH5688" s="69"/>
      <c r="FI5688" s="6"/>
      <c r="FJ5688" s="5"/>
      <c r="FK5688" s="25"/>
      <c r="FL5688" s="5"/>
    </row>
    <row r="5689" spans="40:168">
      <c r="AN5689" s="14"/>
      <c r="AO5689" s="14"/>
      <c r="AP5689" s="5"/>
      <c r="AQ5689" s="25"/>
      <c r="AR5689" s="25"/>
      <c r="AS5689" s="96"/>
      <c r="AT5689" s="83"/>
      <c r="AU5689" s="14"/>
      <c r="AX5689" s="83"/>
      <c r="AY5689" s="83"/>
      <c r="AZ5689" s="83"/>
      <c r="BA5689" s="83"/>
      <c r="BJ5689" s="54"/>
      <c r="BK5689" s="22"/>
      <c r="BL5689" s="24"/>
      <c r="BP5689" s="23"/>
      <c r="BQ5689" s="24"/>
      <c r="BR5689" s="22"/>
      <c r="BS5689" s="24"/>
      <c r="BT5689" s="24"/>
      <c r="BU5689" s="23"/>
      <c r="BV5689" s="26"/>
      <c r="BX5689" s="6"/>
      <c r="BY5689" s="24"/>
      <c r="BZ5689" s="109"/>
      <c r="CA5689" s="66"/>
      <c r="CB5689" s="5"/>
      <c r="CC5689" s="68"/>
      <c r="CD5689" s="67"/>
      <c r="CE5689" s="67"/>
      <c r="CF5689" s="64"/>
      <c r="CG5689" s="5"/>
      <c r="CH5689" s="69"/>
      <c r="CI5689" s="6"/>
      <c r="CJ5689" s="5"/>
      <c r="CK5689" s="25"/>
      <c r="CL5689" s="5"/>
      <c r="DN5689" s="14"/>
      <c r="DO5689" s="14"/>
      <c r="DP5689" s="5"/>
      <c r="DQ5689" s="25"/>
      <c r="DR5689" s="25"/>
      <c r="DS5689" s="96"/>
      <c r="DT5689" s="83"/>
      <c r="DU5689" s="14"/>
      <c r="DX5689" s="83"/>
      <c r="DY5689" s="83"/>
      <c r="DZ5689" s="83"/>
      <c r="EA5689" s="83"/>
      <c r="EJ5689" s="54"/>
      <c r="EK5689" s="22"/>
      <c r="EL5689" s="24"/>
      <c r="EP5689" s="23"/>
      <c r="EQ5689" s="24"/>
      <c r="ER5689" s="22"/>
      <c r="ES5689" s="24"/>
      <c r="ET5689" s="24"/>
      <c r="EU5689" s="23"/>
      <c r="EV5689" s="26"/>
      <c r="EX5689" s="6"/>
      <c r="EY5689" s="24"/>
      <c r="EZ5689" s="109"/>
      <c r="FA5689" s="66"/>
      <c r="FB5689" s="5"/>
      <c r="FC5689" s="68"/>
      <c r="FD5689" s="67"/>
      <c r="FE5689" s="67"/>
      <c r="FF5689" s="64"/>
      <c r="FG5689" s="5"/>
      <c r="FH5689" s="69"/>
      <c r="FI5689" s="6"/>
      <c r="FJ5689" s="5"/>
      <c r="FK5689" s="25"/>
      <c r="FL5689" s="5"/>
    </row>
    <row r="5690" spans="40:168">
      <c r="AN5690" s="14"/>
      <c r="AO5690" s="14"/>
      <c r="AP5690" s="5"/>
      <c r="AQ5690" s="25"/>
      <c r="AR5690" s="25"/>
      <c r="AS5690" s="96"/>
      <c r="AT5690" s="83"/>
      <c r="AU5690" s="14"/>
      <c r="AX5690" s="83"/>
      <c r="AY5690" s="83"/>
      <c r="AZ5690" s="83"/>
      <c r="BA5690" s="83"/>
      <c r="BJ5690" s="54"/>
      <c r="BK5690" s="22"/>
      <c r="BL5690" s="24"/>
      <c r="BP5690" s="23"/>
      <c r="BQ5690" s="24"/>
      <c r="BR5690" s="22"/>
      <c r="BS5690" s="24"/>
      <c r="BT5690" s="24"/>
      <c r="BU5690" s="23"/>
      <c r="BV5690" s="26"/>
      <c r="BX5690" s="6"/>
      <c r="BY5690" s="24"/>
      <c r="BZ5690" s="109"/>
      <c r="CA5690" s="66"/>
      <c r="CB5690" s="5"/>
      <c r="CC5690" s="68"/>
      <c r="CD5690" s="67"/>
      <c r="CE5690" s="67"/>
      <c r="CF5690" s="64"/>
      <c r="CG5690" s="5"/>
      <c r="CH5690" s="69"/>
      <c r="CI5690" s="6"/>
      <c r="CJ5690" s="5"/>
      <c r="CK5690" s="25"/>
      <c r="CL5690" s="5"/>
      <c r="DN5690" s="14"/>
      <c r="DO5690" s="14"/>
      <c r="DP5690" s="5"/>
      <c r="DQ5690" s="25"/>
      <c r="DR5690" s="25"/>
      <c r="DS5690" s="96"/>
      <c r="DT5690" s="83"/>
      <c r="DU5690" s="14"/>
      <c r="DX5690" s="83"/>
      <c r="DY5690" s="83"/>
      <c r="DZ5690" s="83"/>
      <c r="EA5690" s="83"/>
      <c r="EJ5690" s="54"/>
      <c r="EK5690" s="22"/>
      <c r="EL5690" s="24"/>
      <c r="EP5690" s="23"/>
      <c r="EQ5690" s="24"/>
      <c r="ER5690" s="22"/>
      <c r="ES5690" s="24"/>
      <c r="ET5690" s="24"/>
      <c r="EU5690" s="23"/>
      <c r="EV5690" s="26"/>
      <c r="EX5690" s="6"/>
      <c r="EY5690" s="24"/>
      <c r="EZ5690" s="109"/>
      <c r="FA5690" s="66"/>
      <c r="FB5690" s="5"/>
      <c r="FC5690" s="68"/>
      <c r="FD5690" s="67"/>
      <c r="FE5690" s="67"/>
      <c r="FF5690" s="64"/>
      <c r="FG5690" s="5"/>
      <c r="FH5690" s="69"/>
      <c r="FI5690" s="6"/>
      <c r="FJ5690" s="5"/>
      <c r="FK5690" s="25"/>
      <c r="FL5690" s="5"/>
    </row>
    <row r="5691" spans="40:168">
      <c r="AN5691" s="14"/>
      <c r="AO5691" s="14"/>
      <c r="AP5691" s="5"/>
      <c r="AQ5691" s="25"/>
      <c r="AR5691" s="25"/>
      <c r="AS5691" s="96"/>
      <c r="AT5691" s="83"/>
      <c r="AU5691" s="14"/>
      <c r="AX5691" s="83"/>
      <c r="AY5691" s="83"/>
      <c r="AZ5691" s="83"/>
      <c r="BA5691" s="83"/>
      <c r="BJ5691" s="54"/>
      <c r="BK5691" s="22"/>
      <c r="BL5691" s="24"/>
      <c r="BP5691" s="23"/>
      <c r="BQ5691" s="24"/>
      <c r="BR5691" s="22"/>
      <c r="BS5691" s="24"/>
      <c r="BT5691" s="24"/>
      <c r="BU5691" s="23"/>
      <c r="BV5691" s="26"/>
      <c r="BX5691" s="6"/>
      <c r="BY5691" s="24"/>
      <c r="BZ5691" s="109"/>
      <c r="CA5691" s="66"/>
      <c r="CB5691" s="5"/>
      <c r="CC5691" s="68"/>
      <c r="CD5691" s="67"/>
      <c r="CE5691" s="67"/>
      <c r="CF5691" s="64"/>
      <c r="CG5691" s="5"/>
      <c r="CH5691" s="69"/>
      <c r="CI5691" s="6"/>
      <c r="CJ5691" s="5"/>
      <c r="CK5691" s="25"/>
      <c r="CL5691" s="5"/>
      <c r="DN5691" s="14"/>
      <c r="DO5691" s="14"/>
      <c r="DP5691" s="5"/>
      <c r="DQ5691" s="25"/>
      <c r="DR5691" s="25"/>
      <c r="DS5691" s="96"/>
      <c r="DT5691" s="83"/>
      <c r="DU5691" s="14"/>
      <c r="DX5691" s="83"/>
      <c r="DY5691" s="83"/>
      <c r="DZ5691" s="83"/>
      <c r="EA5691" s="83"/>
      <c r="EJ5691" s="54"/>
      <c r="EK5691" s="22"/>
      <c r="EL5691" s="24"/>
      <c r="EP5691" s="23"/>
      <c r="EQ5691" s="24"/>
      <c r="ER5691" s="22"/>
      <c r="ES5691" s="24"/>
      <c r="ET5691" s="24"/>
      <c r="EU5691" s="23"/>
      <c r="EV5691" s="26"/>
      <c r="EX5691" s="6"/>
      <c r="EY5691" s="24"/>
      <c r="EZ5691" s="109"/>
      <c r="FA5691" s="66"/>
      <c r="FB5691" s="5"/>
      <c r="FC5691" s="68"/>
      <c r="FD5691" s="67"/>
      <c r="FE5691" s="67"/>
      <c r="FF5691" s="64"/>
      <c r="FG5691" s="5"/>
      <c r="FH5691" s="69"/>
      <c r="FI5691" s="6"/>
      <c r="FJ5691" s="5"/>
      <c r="FK5691" s="25"/>
      <c r="FL5691" s="5"/>
    </row>
    <row r="5692" spans="40:168">
      <c r="AN5692" s="14"/>
      <c r="AO5692" s="14"/>
      <c r="AP5692" s="5"/>
      <c r="AQ5692" s="25"/>
      <c r="AR5692" s="25"/>
      <c r="AS5692" s="96"/>
      <c r="AT5692" s="83"/>
      <c r="AU5692" s="14"/>
      <c r="AX5692" s="83"/>
      <c r="AY5692" s="83"/>
      <c r="AZ5692" s="83"/>
      <c r="BA5692" s="83"/>
      <c r="BJ5692" s="54"/>
      <c r="BK5692" s="22"/>
      <c r="BL5692" s="24"/>
      <c r="BP5692" s="23"/>
      <c r="BQ5692" s="24"/>
      <c r="BR5692" s="22"/>
      <c r="BS5692" s="24"/>
      <c r="BT5692" s="24"/>
      <c r="BU5692" s="23"/>
      <c r="BV5692" s="26"/>
      <c r="BX5692" s="6"/>
      <c r="BY5692" s="24"/>
      <c r="BZ5692" s="109"/>
      <c r="CA5692" s="66"/>
      <c r="CB5692" s="5"/>
      <c r="CC5692" s="68"/>
      <c r="CD5692" s="67"/>
      <c r="CE5692" s="67"/>
      <c r="CF5692" s="64"/>
      <c r="CG5692" s="5"/>
      <c r="CH5692" s="69"/>
      <c r="CI5692" s="6"/>
      <c r="CJ5692" s="5"/>
      <c r="CK5692" s="25"/>
      <c r="CL5692" s="5"/>
      <c r="DN5692" s="14"/>
      <c r="DO5692" s="14"/>
      <c r="DP5692" s="5"/>
      <c r="DQ5692" s="25"/>
      <c r="DR5692" s="25"/>
      <c r="DS5692" s="96"/>
      <c r="DT5692" s="83"/>
      <c r="DU5692" s="14"/>
      <c r="DX5692" s="83"/>
      <c r="DY5692" s="83"/>
      <c r="DZ5692" s="83"/>
      <c r="EA5692" s="83"/>
      <c r="EJ5692" s="54"/>
      <c r="EK5692" s="22"/>
      <c r="EL5692" s="24"/>
      <c r="EP5692" s="23"/>
      <c r="EQ5692" s="24"/>
      <c r="ER5692" s="22"/>
      <c r="ES5692" s="24"/>
      <c r="ET5692" s="24"/>
      <c r="EU5692" s="23"/>
      <c r="EV5692" s="26"/>
      <c r="EX5692" s="6"/>
      <c r="EY5692" s="24"/>
      <c r="EZ5692" s="109"/>
      <c r="FA5692" s="66"/>
      <c r="FB5692" s="5"/>
      <c r="FC5692" s="68"/>
      <c r="FD5692" s="67"/>
      <c r="FE5692" s="67"/>
      <c r="FF5692" s="64"/>
      <c r="FG5692" s="5"/>
      <c r="FH5692" s="69"/>
      <c r="FI5692" s="6"/>
      <c r="FJ5692" s="5"/>
      <c r="FK5692" s="25"/>
      <c r="FL5692" s="5"/>
    </row>
    <row r="5693" spans="40:168">
      <c r="AN5693" s="14"/>
      <c r="AO5693" s="14"/>
      <c r="AP5693" s="5"/>
      <c r="AQ5693" s="25"/>
      <c r="AR5693" s="25"/>
      <c r="AS5693" s="96"/>
      <c r="AT5693" s="83"/>
      <c r="AU5693" s="14"/>
      <c r="AX5693" s="83"/>
      <c r="AY5693" s="83"/>
      <c r="AZ5693" s="83"/>
      <c r="BA5693" s="83"/>
      <c r="BJ5693" s="54"/>
      <c r="BK5693" s="22"/>
      <c r="BL5693" s="24"/>
      <c r="BP5693" s="23"/>
      <c r="BQ5693" s="24"/>
      <c r="BR5693" s="22"/>
      <c r="BS5693" s="24"/>
      <c r="BT5693" s="24"/>
      <c r="BU5693" s="23"/>
      <c r="BV5693" s="26"/>
      <c r="BX5693" s="6"/>
      <c r="BY5693" s="24"/>
      <c r="BZ5693" s="109"/>
      <c r="CA5693" s="66"/>
      <c r="CB5693" s="5"/>
      <c r="CC5693" s="68"/>
      <c r="CD5693" s="67"/>
      <c r="CE5693" s="67"/>
      <c r="CF5693" s="64"/>
      <c r="CG5693" s="5"/>
      <c r="CH5693" s="69"/>
      <c r="CI5693" s="6"/>
      <c r="CJ5693" s="5"/>
      <c r="CK5693" s="25"/>
      <c r="CL5693" s="5"/>
      <c r="DN5693" s="14"/>
      <c r="DO5693" s="14"/>
      <c r="DP5693" s="5"/>
      <c r="DQ5693" s="25"/>
      <c r="DR5693" s="25"/>
      <c r="DS5693" s="96"/>
      <c r="DT5693" s="83"/>
      <c r="DU5693" s="14"/>
      <c r="DX5693" s="83"/>
      <c r="DY5693" s="83"/>
      <c r="DZ5693" s="83"/>
      <c r="EA5693" s="83"/>
      <c r="EJ5693" s="54"/>
      <c r="EK5693" s="22"/>
      <c r="EL5693" s="24"/>
      <c r="EP5693" s="23"/>
      <c r="EQ5693" s="24"/>
      <c r="ER5693" s="22"/>
      <c r="ES5693" s="24"/>
      <c r="ET5693" s="24"/>
      <c r="EU5693" s="23"/>
      <c r="EV5693" s="26"/>
      <c r="EX5693" s="6"/>
      <c r="EY5693" s="24"/>
      <c r="EZ5693" s="109"/>
      <c r="FA5693" s="66"/>
      <c r="FB5693" s="5"/>
      <c r="FC5693" s="68"/>
      <c r="FD5693" s="67"/>
      <c r="FE5693" s="67"/>
      <c r="FF5693" s="64"/>
      <c r="FG5693" s="5"/>
      <c r="FH5693" s="69"/>
      <c r="FI5693" s="6"/>
      <c r="FJ5693" s="5"/>
      <c r="FK5693" s="25"/>
      <c r="FL5693" s="5"/>
    </row>
    <row r="5694" spans="40:168">
      <c r="AN5694" s="14"/>
      <c r="AO5694" s="14"/>
      <c r="AP5694" s="5"/>
      <c r="AQ5694" s="25"/>
      <c r="AR5694" s="25"/>
      <c r="AS5694" s="96"/>
      <c r="AT5694" s="83"/>
      <c r="AU5694" s="14"/>
      <c r="AX5694" s="83"/>
      <c r="AY5694" s="83"/>
      <c r="AZ5694" s="83"/>
      <c r="BA5694" s="83"/>
      <c r="BJ5694" s="54"/>
      <c r="BK5694" s="22"/>
      <c r="BL5694" s="24"/>
      <c r="BP5694" s="23"/>
      <c r="BQ5694" s="24"/>
      <c r="BR5694" s="22"/>
      <c r="BS5694" s="24"/>
      <c r="BT5694" s="24"/>
      <c r="BU5694" s="23"/>
      <c r="BV5694" s="26"/>
      <c r="BX5694" s="6"/>
      <c r="BY5694" s="24"/>
      <c r="BZ5694" s="109"/>
      <c r="CA5694" s="66"/>
      <c r="CB5694" s="5"/>
      <c r="CC5694" s="68"/>
      <c r="CD5694" s="67"/>
      <c r="CE5694" s="67"/>
      <c r="CF5694" s="64"/>
      <c r="CG5694" s="5"/>
      <c r="CH5694" s="69"/>
      <c r="CI5694" s="6"/>
      <c r="CJ5694" s="5"/>
      <c r="CK5694" s="25"/>
      <c r="CL5694" s="5"/>
      <c r="DN5694" s="14"/>
      <c r="DO5694" s="14"/>
      <c r="DP5694" s="5"/>
      <c r="DQ5694" s="25"/>
      <c r="DR5694" s="25"/>
      <c r="DS5694" s="96"/>
      <c r="DT5694" s="83"/>
      <c r="DU5694" s="14"/>
      <c r="DX5694" s="83"/>
      <c r="DY5694" s="83"/>
      <c r="DZ5694" s="83"/>
      <c r="EA5694" s="83"/>
      <c r="EJ5694" s="54"/>
      <c r="EK5694" s="22"/>
      <c r="EL5694" s="24"/>
      <c r="EP5694" s="23"/>
      <c r="EQ5694" s="24"/>
      <c r="ER5694" s="22"/>
      <c r="ES5694" s="24"/>
      <c r="ET5694" s="24"/>
      <c r="EU5694" s="23"/>
      <c r="EV5694" s="26"/>
      <c r="EX5694" s="6"/>
      <c r="EY5694" s="24"/>
      <c r="EZ5694" s="109"/>
      <c r="FA5694" s="66"/>
      <c r="FB5694" s="5"/>
      <c r="FC5694" s="68"/>
      <c r="FD5694" s="67"/>
      <c r="FE5694" s="67"/>
      <c r="FF5694" s="64"/>
      <c r="FG5694" s="5"/>
      <c r="FH5694" s="69"/>
      <c r="FI5694" s="6"/>
      <c r="FJ5694" s="5"/>
      <c r="FK5694" s="25"/>
      <c r="FL5694" s="5"/>
    </row>
    <row r="5695" spans="40:168">
      <c r="AN5695" s="14"/>
      <c r="AO5695" s="14"/>
      <c r="AP5695" s="5"/>
      <c r="AQ5695" s="25"/>
      <c r="AR5695" s="25"/>
      <c r="AS5695" s="96"/>
      <c r="AT5695" s="83"/>
      <c r="AU5695" s="14"/>
      <c r="AX5695" s="83"/>
      <c r="AY5695" s="83"/>
      <c r="AZ5695" s="83"/>
      <c r="BA5695" s="83"/>
      <c r="BJ5695" s="54"/>
      <c r="BK5695" s="22"/>
      <c r="BL5695" s="24"/>
      <c r="BP5695" s="23"/>
      <c r="BQ5695" s="24"/>
      <c r="BR5695" s="22"/>
      <c r="BS5695" s="24"/>
      <c r="BT5695" s="24"/>
      <c r="BU5695" s="23"/>
      <c r="BV5695" s="26"/>
      <c r="BX5695" s="6"/>
      <c r="BY5695" s="24"/>
      <c r="BZ5695" s="109"/>
      <c r="CA5695" s="66"/>
      <c r="CB5695" s="5"/>
      <c r="CC5695" s="68"/>
      <c r="CD5695" s="67"/>
      <c r="CE5695" s="67"/>
      <c r="CF5695" s="64"/>
      <c r="CG5695" s="5"/>
      <c r="CH5695" s="69"/>
      <c r="CI5695" s="6"/>
      <c r="CJ5695" s="5"/>
      <c r="CK5695" s="25"/>
      <c r="CL5695" s="5"/>
      <c r="DN5695" s="14"/>
      <c r="DO5695" s="14"/>
      <c r="DP5695" s="5"/>
      <c r="DQ5695" s="25"/>
      <c r="DR5695" s="25"/>
      <c r="DS5695" s="96"/>
      <c r="DT5695" s="83"/>
      <c r="DU5695" s="14"/>
      <c r="DX5695" s="83"/>
      <c r="DY5695" s="83"/>
      <c r="DZ5695" s="83"/>
      <c r="EA5695" s="83"/>
      <c r="EJ5695" s="54"/>
      <c r="EK5695" s="22"/>
      <c r="EL5695" s="24"/>
      <c r="EP5695" s="23"/>
      <c r="EQ5695" s="24"/>
      <c r="ER5695" s="22"/>
      <c r="ES5695" s="24"/>
      <c r="ET5695" s="24"/>
      <c r="EU5695" s="23"/>
      <c r="EV5695" s="26"/>
      <c r="EX5695" s="6"/>
      <c r="EY5695" s="24"/>
      <c r="EZ5695" s="109"/>
      <c r="FA5695" s="66"/>
      <c r="FB5695" s="5"/>
      <c r="FC5695" s="68"/>
      <c r="FD5695" s="67"/>
      <c r="FE5695" s="67"/>
      <c r="FF5695" s="64"/>
      <c r="FG5695" s="5"/>
      <c r="FH5695" s="69"/>
      <c r="FI5695" s="6"/>
      <c r="FJ5695" s="5"/>
      <c r="FK5695" s="25"/>
      <c r="FL5695" s="5"/>
    </row>
    <row r="5696" spans="40:168">
      <c r="AN5696" s="14"/>
      <c r="AO5696" s="14"/>
      <c r="AP5696" s="5"/>
      <c r="AQ5696" s="25"/>
      <c r="AR5696" s="25"/>
      <c r="AS5696" s="96"/>
      <c r="AT5696" s="83"/>
      <c r="AU5696" s="14"/>
      <c r="AX5696" s="83"/>
      <c r="AY5696" s="83"/>
      <c r="AZ5696" s="83"/>
      <c r="BA5696" s="83"/>
      <c r="BJ5696" s="54"/>
      <c r="BK5696" s="22"/>
      <c r="BL5696" s="24"/>
      <c r="BP5696" s="23"/>
      <c r="BQ5696" s="24"/>
      <c r="BR5696" s="22"/>
      <c r="BS5696" s="24"/>
      <c r="BT5696" s="24"/>
      <c r="BU5696" s="23"/>
      <c r="BV5696" s="26"/>
      <c r="BX5696" s="6"/>
      <c r="BY5696" s="24"/>
      <c r="BZ5696" s="109"/>
      <c r="CA5696" s="66"/>
      <c r="CB5696" s="5"/>
      <c r="CC5696" s="68"/>
      <c r="CD5696" s="67"/>
      <c r="CE5696" s="67"/>
      <c r="CF5696" s="64"/>
      <c r="CG5696" s="5"/>
      <c r="CH5696" s="69"/>
      <c r="CI5696" s="6"/>
      <c r="CJ5696" s="5"/>
      <c r="CK5696" s="25"/>
      <c r="CL5696" s="5"/>
      <c r="DN5696" s="14"/>
      <c r="DO5696" s="14"/>
      <c r="DP5696" s="5"/>
      <c r="DQ5696" s="25"/>
      <c r="DR5696" s="25"/>
      <c r="DS5696" s="96"/>
      <c r="DT5696" s="83"/>
      <c r="DU5696" s="14"/>
      <c r="DX5696" s="83"/>
      <c r="DY5696" s="83"/>
      <c r="DZ5696" s="83"/>
      <c r="EA5696" s="83"/>
      <c r="EJ5696" s="54"/>
      <c r="EK5696" s="22"/>
      <c r="EL5696" s="24"/>
      <c r="EP5696" s="23"/>
      <c r="EQ5696" s="24"/>
      <c r="ER5696" s="22"/>
      <c r="ES5696" s="24"/>
      <c r="ET5696" s="24"/>
      <c r="EU5696" s="23"/>
      <c r="EV5696" s="26"/>
      <c r="EX5696" s="6"/>
      <c r="EY5696" s="24"/>
      <c r="EZ5696" s="109"/>
      <c r="FA5696" s="66"/>
      <c r="FB5696" s="5"/>
      <c r="FC5696" s="68"/>
      <c r="FD5696" s="67"/>
      <c r="FE5696" s="67"/>
      <c r="FF5696" s="64"/>
      <c r="FG5696" s="5"/>
      <c r="FH5696" s="69"/>
      <c r="FI5696" s="6"/>
      <c r="FJ5696" s="5"/>
      <c r="FK5696" s="25"/>
      <c r="FL5696" s="5"/>
    </row>
    <row r="5697" spans="40:168">
      <c r="AN5697" s="14"/>
      <c r="AO5697" s="14"/>
      <c r="AP5697" s="5"/>
      <c r="AQ5697" s="25"/>
      <c r="AR5697" s="25"/>
      <c r="AS5697" s="96"/>
      <c r="AT5697" s="83"/>
      <c r="AU5697" s="14"/>
      <c r="AX5697" s="83"/>
      <c r="AY5697" s="83"/>
      <c r="AZ5697" s="83"/>
      <c r="BA5697" s="83"/>
      <c r="BJ5697" s="54"/>
      <c r="BK5697" s="22"/>
      <c r="BL5697" s="24"/>
      <c r="BP5697" s="23"/>
      <c r="BQ5697" s="24"/>
      <c r="BR5697" s="22"/>
      <c r="BS5697" s="24"/>
      <c r="BT5697" s="24"/>
      <c r="BU5697" s="23"/>
      <c r="BV5697" s="26"/>
      <c r="BX5697" s="6"/>
      <c r="BY5697" s="24"/>
      <c r="BZ5697" s="109"/>
      <c r="CA5697" s="66"/>
      <c r="CB5697" s="5"/>
      <c r="CC5697" s="68"/>
      <c r="CD5697" s="67"/>
      <c r="CE5697" s="67"/>
      <c r="CF5697" s="64"/>
      <c r="CG5697" s="5"/>
      <c r="CH5697" s="69"/>
      <c r="CI5697" s="6"/>
      <c r="CJ5697" s="5"/>
      <c r="CK5697" s="25"/>
      <c r="CL5697" s="5"/>
      <c r="DN5697" s="14"/>
      <c r="DO5697" s="14"/>
      <c r="DP5697" s="5"/>
      <c r="DQ5697" s="25"/>
      <c r="DR5697" s="25"/>
      <c r="DS5697" s="96"/>
      <c r="DT5697" s="83"/>
      <c r="DU5697" s="14"/>
      <c r="DX5697" s="83"/>
      <c r="DY5697" s="83"/>
      <c r="DZ5697" s="83"/>
      <c r="EA5697" s="83"/>
      <c r="EJ5697" s="54"/>
      <c r="EK5697" s="22"/>
      <c r="EL5697" s="24"/>
      <c r="EP5697" s="23"/>
      <c r="EQ5697" s="24"/>
      <c r="ER5697" s="22"/>
      <c r="ES5697" s="24"/>
      <c r="ET5697" s="24"/>
      <c r="EU5697" s="23"/>
      <c r="EV5697" s="26"/>
      <c r="EX5697" s="6"/>
      <c r="EY5697" s="24"/>
      <c r="EZ5697" s="109"/>
      <c r="FA5697" s="66"/>
      <c r="FB5697" s="5"/>
      <c r="FC5697" s="68"/>
      <c r="FD5697" s="67"/>
      <c r="FE5697" s="67"/>
      <c r="FF5697" s="64"/>
      <c r="FG5697" s="5"/>
      <c r="FH5697" s="69"/>
      <c r="FI5697" s="6"/>
      <c r="FJ5697" s="5"/>
      <c r="FK5697" s="25"/>
      <c r="FL5697" s="5"/>
    </row>
    <row r="5698" spans="40:168">
      <c r="AN5698" s="14"/>
      <c r="AO5698" s="14"/>
      <c r="AP5698" s="5"/>
      <c r="AQ5698" s="25"/>
      <c r="AR5698" s="25"/>
      <c r="AS5698" s="96"/>
      <c r="AT5698" s="83"/>
      <c r="AU5698" s="14"/>
      <c r="AX5698" s="83"/>
      <c r="AY5698" s="83"/>
      <c r="AZ5698" s="83"/>
      <c r="BA5698" s="83"/>
      <c r="BJ5698" s="54"/>
      <c r="BK5698" s="22"/>
      <c r="BL5698" s="24"/>
      <c r="BP5698" s="23"/>
      <c r="BQ5698" s="24"/>
      <c r="BR5698" s="22"/>
      <c r="BS5698" s="24"/>
      <c r="BT5698" s="24"/>
      <c r="BU5698" s="23"/>
      <c r="BV5698" s="26"/>
      <c r="BX5698" s="6"/>
      <c r="BY5698" s="24"/>
      <c r="BZ5698" s="109"/>
      <c r="CA5698" s="66"/>
      <c r="CB5698" s="5"/>
      <c r="CC5698" s="68"/>
      <c r="CD5698" s="67"/>
      <c r="CE5698" s="67"/>
      <c r="CF5698" s="64"/>
      <c r="CG5698" s="5"/>
      <c r="CH5698" s="69"/>
      <c r="CI5698" s="6"/>
      <c r="CJ5698" s="5"/>
      <c r="CK5698" s="25"/>
      <c r="CL5698" s="5"/>
      <c r="DN5698" s="14"/>
      <c r="DO5698" s="14"/>
      <c r="DP5698" s="5"/>
      <c r="DQ5698" s="25"/>
      <c r="DR5698" s="25"/>
      <c r="DS5698" s="96"/>
      <c r="DT5698" s="83"/>
      <c r="DU5698" s="14"/>
      <c r="DX5698" s="83"/>
      <c r="DY5698" s="83"/>
      <c r="DZ5698" s="83"/>
      <c r="EA5698" s="83"/>
      <c r="EJ5698" s="54"/>
      <c r="EK5698" s="22"/>
      <c r="EL5698" s="24"/>
      <c r="EP5698" s="23"/>
      <c r="EQ5698" s="24"/>
      <c r="ER5698" s="22"/>
      <c r="ES5698" s="24"/>
      <c r="ET5698" s="24"/>
      <c r="EU5698" s="23"/>
      <c r="EV5698" s="26"/>
      <c r="EX5698" s="6"/>
      <c r="EY5698" s="24"/>
      <c r="EZ5698" s="109"/>
      <c r="FA5698" s="66"/>
      <c r="FB5698" s="5"/>
      <c r="FC5698" s="68"/>
      <c r="FD5698" s="67"/>
      <c r="FE5698" s="67"/>
      <c r="FF5698" s="64"/>
      <c r="FG5698" s="5"/>
      <c r="FH5698" s="69"/>
      <c r="FI5698" s="6"/>
      <c r="FJ5698" s="5"/>
      <c r="FK5698" s="25"/>
      <c r="FL5698" s="5"/>
    </row>
    <row r="5699" spans="40:168">
      <c r="AN5699" s="14"/>
      <c r="AO5699" s="14"/>
      <c r="AP5699" s="5"/>
      <c r="AQ5699" s="25"/>
      <c r="AR5699" s="25"/>
      <c r="AS5699" s="96"/>
      <c r="AT5699" s="83"/>
      <c r="AU5699" s="14"/>
      <c r="AX5699" s="83"/>
      <c r="AY5699" s="83"/>
      <c r="AZ5699" s="83"/>
      <c r="BA5699" s="83"/>
      <c r="BJ5699" s="54"/>
      <c r="BK5699" s="22"/>
      <c r="BL5699" s="24"/>
      <c r="BP5699" s="23"/>
      <c r="BQ5699" s="24"/>
      <c r="BR5699" s="22"/>
      <c r="BS5699" s="24"/>
      <c r="BT5699" s="24"/>
      <c r="BU5699" s="23"/>
      <c r="BV5699" s="26"/>
      <c r="BX5699" s="6"/>
      <c r="BY5699" s="24"/>
      <c r="BZ5699" s="109"/>
      <c r="CA5699" s="66"/>
      <c r="CB5699" s="5"/>
      <c r="CC5699" s="68"/>
      <c r="CD5699" s="67"/>
      <c r="CE5699" s="67"/>
      <c r="CF5699" s="64"/>
      <c r="CG5699" s="5"/>
      <c r="CH5699" s="69"/>
      <c r="CI5699" s="6"/>
      <c r="CJ5699" s="5"/>
      <c r="CK5699" s="25"/>
      <c r="CL5699" s="5"/>
      <c r="DN5699" s="14"/>
      <c r="DO5699" s="14"/>
      <c r="DP5699" s="5"/>
      <c r="DQ5699" s="25"/>
      <c r="DR5699" s="25"/>
      <c r="DS5699" s="96"/>
      <c r="DT5699" s="83"/>
      <c r="DU5699" s="14"/>
      <c r="DX5699" s="83"/>
      <c r="DY5699" s="83"/>
      <c r="DZ5699" s="83"/>
      <c r="EA5699" s="83"/>
      <c r="EJ5699" s="54"/>
      <c r="EK5699" s="22"/>
      <c r="EL5699" s="24"/>
      <c r="EP5699" s="23"/>
      <c r="EQ5699" s="24"/>
      <c r="ER5699" s="22"/>
      <c r="ES5699" s="24"/>
      <c r="ET5699" s="24"/>
      <c r="EU5699" s="23"/>
      <c r="EV5699" s="26"/>
      <c r="EX5699" s="6"/>
      <c r="EY5699" s="24"/>
      <c r="EZ5699" s="109"/>
      <c r="FA5699" s="66"/>
      <c r="FB5699" s="5"/>
      <c r="FC5699" s="68"/>
      <c r="FD5699" s="67"/>
      <c r="FE5699" s="67"/>
      <c r="FF5699" s="64"/>
      <c r="FG5699" s="5"/>
      <c r="FH5699" s="69"/>
      <c r="FI5699" s="6"/>
      <c r="FJ5699" s="5"/>
      <c r="FK5699" s="25"/>
      <c r="FL5699" s="5"/>
    </row>
    <row r="5700" spans="40:168">
      <c r="AN5700" s="14"/>
      <c r="AO5700" s="14"/>
      <c r="AP5700" s="5"/>
      <c r="AQ5700" s="25"/>
      <c r="AR5700" s="25"/>
      <c r="AS5700" s="96"/>
      <c r="AT5700" s="83"/>
      <c r="AU5700" s="14"/>
      <c r="AX5700" s="83"/>
      <c r="AY5700" s="83"/>
      <c r="AZ5700" s="83"/>
      <c r="BA5700" s="83"/>
      <c r="BJ5700" s="54"/>
      <c r="BK5700" s="22"/>
      <c r="BL5700" s="24"/>
      <c r="BP5700" s="23"/>
      <c r="BQ5700" s="24"/>
      <c r="BR5700" s="22"/>
      <c r="BS5700" s="24"/>
      <c r="BT5700" s="24"/>
      <c r="BU5700" s="23"/>
      <c r="BV5700" s="26"/>
      <c r="BX5700" s="6"/>
      <c r="BY5700" s="24"/>
      <c r="BZ5700" s="109"/>
      <c r="CA5700" s="66"/>
      <c r="CB5700" s="5"/>
      <c r="CC5700" s="68"/>
      <c r="CD5700" s="67"/>
      <c r="CE5700" s="67"/>
      <c r="CF5700" s="64"/>
      <c r="CG5700" s="5"/>
      <c r="CH5700" s="69"/>
      <c r="CI5700" s="6"/>
      <c r="CJ5700" s="5"/>
      <c r="CK5700" s="25"/>
      <c r="CL5700" s="5"/>
      <c r="DN5700" s="14"/>
      <c r="DO5700" s="14"/>
      <c r="DP5700" s="5"/>
      <c r="DQ5700" s="25"/>
      <c r="DR5700" s="25"/>
      <c r="DS5700" s="96"/>
      <c r="DT5700" s="83"/>
      <c r="DU5700" s="14"/>
      <c r="DX5700" s="83"/>
      <c r="DY5700" s="83"/>
      <c r="DZ5700" s="83"/>
      <c r="EA5700" s="83"/>
      <c r="EJ5700" s="54"/>
      <c r="EK5700" s="22"/>
      <c r="EL5700" s="24"/>
      <c r="EP5700" s="23"/>
      <c r="EQ5700" s="24"/>
      <c r="ER5700" s="22"/>
      <c r="ES5700" s="24"/>
      <c r="ET5700" s="24"/>
      <c r="EU5700" s="23"/>
      <c r="EV5700" s="26"/>
      <c r="EX5700" s="6"/>
      <c r="EY5700" s="24"/>
      <c r="EZ5700" s="109"/>
      <c r="FA5700" s="66"/>
      <c r="FB5700" s="5"/>
      <c r="FC5700" s="68"/>
      <c r="FD5700" s="67"/>
      <c r="FE5700" s="67"/>
      <c r="FF5700" s="64"/>
      <c r="FG5700" s="5"/>
      <c r="FH5700" s="69"/>
      <c r="FI5700" s="6"/>
      <c r="FJ5700" s="5"/>
      <c r="FK5700" s="25"/>
      <c r="FL5700" s="5"/>
    </row>
    <row r="5701" spans="40:168">
      <c r="AN5701" s="14"/>
      <c r="AO5701" s="14"/>
      <c r="AP5701" s="5"/>
      <c r="AQ5701" s="25"/>
      <c r="AR5701" s="25"/>
      <c r="AS5701" s="96"/>
      <c r="AT5701" s="83"/>
      <c r="AU5701" s="14"/>
      <c r="AX5701" s="83"/>
      <c r="AY5701" s="83"/>
      <c r="AZ5701" s="83"/>
      <c r="BA5701" s="83"/>
      <c r="BJ5701" s="54"/>
      <c r="BK5701" s="22"/>
      <c r="BL5701" s="24"/>
      <c r="BP5701" s="23"/>
      <c r="BQ5701" s="24"/>
      <c r="BR5701" s="22"/>
      <c r="BS5701" s="24"/>
      <c r="BT5701" s="24"/>
      <c r="BU5701" s="23"/>
      <c r="BV5701" s="26"/>
      <c r="BX5701" s="6"/>
      <c r="BY5701" s="24"/>
      <c r="BZ5701" s="109"/>
      <c r="CA5701" s="66"/>
      <c r="CB5701" s="5"/>
      <c r="CC5701" s="68"/>
      <c r="CD5701" s="67"/>
      <c r="CE5701" s="67"/>
      <c r="CF5701" s="64"/>
      <c r="CG5701" s="5"/>
      <c r="CH5701" s="69"/>
      <c r="CI5701" s="6"/>
      <c r="CJ5701" s="5"/>
      <c r="CK5701" s="25"/>
      <c r="CL5701" s="5"/>
      <c r="DN5701" s="14"/>
      <c r="DO5701" s="14"/>
      <c r="DP5701" s="5"/>
      <c r="DQ5701" s="25"/>
      <c r="DR5701" s="25"/>
      <c r="DS5701" s="96"/>
      <c r="DT5701" s="83"/>
      <c r="DU5701" s="14"/>
      <c r="DX5701" s="83"/>
      <c r="DY5701" s="83"/>
      <c r="DZ5701" s="83"/>
      <c r="EA5701" s="83"/>
      <c r="EJ5701" s="54"/>
      <c r="EK5701" s="22"/>
      <c r="EL5701" s="24"/>
      <c r="EP5701" s="23"/>
      <c r="EQ5701" s="24"/>
      <c r="ER5701" s="22"/>
      <c r="ES5701" s="24"/>
      <c r="ET5701" s="24"/>
      <c r="EU5701" s="23"/>
      <c r="EV5701" s="26"/>
      <c r="EX5701" s="6"/>
      <c r="EY5701" s="24"/>
      <c r="EZ5701" s="109"/>
      <c r="FA5701" s="66"/>
      <c r="FB5701" s="5"/>
      <c r="FC5701" s="68"/>
      <c r="FD5701" s="67"/>
      <c r="FE5701" s="67"/>
      <c r="FF5701" s="64"/>
      <c r="FG5701" s="5"/>
      <c r="FH5701" s="69"/>
      <c r="FI5701" s="6"/>
      <c r="FJ5701" s="5"/>
      <c r="FK5701" s="25"/>
      <c r="FL5701" s="5"/>
    </row>
    <row r="5702" spans="40:168">
      <c r="AN5702" s="14"/>
      <c r="AO5702" s="14"/>
      <c r="AP5702" s="5"/>
      <c r="AQ5702" s="25"/>
      <c r="AR5702" s="25"/>
      <c r="AS5702" s="96"/>
      <c r="AT5702" s="83"/>
      <c r="AU5702" s="14"/>
      <c r="AX5702" s="83"/>
      <c r="AY5702" s="83"/>
      <c r="AZ5702" s="83"/>
      <c r="BA5702" s="83"/>
      <c r="BJ5702" s="54"/>
      <c r="BK5702" s="22"/>
      <c r="BL5702" s="24"/>
      <c r="BP5702" s="23"/>
      <c r="BQ5702" s="24"/>
      <c r="BR5702" s="22"/>
      <c r="BS5702" s="24"/>
      <c r="BT5702" s="24"/>
      <c r="BU5702" s="23"/>
      <c r="BV5702" s="26"/>
      <c r="BX5702" s="6"/>
      <c r="BY5702" s="24"/>
      <c r="BZ5702" s="109"/>
      <c r="CA5702" s="66"/>
      <c r="CB5702" s="5"/>
      <c r="CC5702" s="68"/>
      <c r="CD5702" s="67"/>
      <c r="CE5702" s="67"/>
      <c r="CF5702" s="64"/>
      <c r="CG5702" s="5"/>
      <c r="CH5702" s="69"/>
      <c r="CI5702" s="6"/>
      <c r="CJ5702" s="5"/>
      <c r="CK5702" s="25"/>
      <c r="CL5702" s="5"/>
      <c r="DN5702" s="14"/>
      <c r="DO5702" s="14"/>
      <c r="DP5702" s="5"/>
      <c r="DQ5702" s="25"/>
      <c r="DR5702" s="25"/>
      <c r="DS5702" s="96"/>
      <c r="DT5702" s="83"/>
      <c r="DU5702" s="14"/>
      <c r="DX5702" s="83"/>
      <c r="DY5702" s="83"/>
      <c r="DZ5702" s="83"/>
      <c r="EA5702" s="83"/>
      <c r="EJ5702" s="54"/>
      <c r="EK5702" s="22"/>
      <c r="EL5702" s="24"/>
      <c r="EP5702" s="23"/>
      <c r="EQ5702" s="24"/>
      <c r="ER5702" s="22"/>
      <c r="ES5702" s="24"/>
      <c r="ET5702" s="24"/>
      <c r="EU5702" s="23"/>
      <c r="EV5702" s="26"/>
      <c r="EX5702" s="6"/>
      <c r="EY5702" s="24"/>
      <c r="EZ5702" s="109"/>
      <c r="FA5702" s="66"/>
      <c r="FB5702" s="5"/>
      <c r="FC5702" s="68"/>
      <c r="FD5702" s="67"/>
      <c r="FE5702" s="67"/>
      <c r="FF5702" s="64"/>
      <c r="FG5702" s="5"/>
      <c r="FH5702" s="69"/>
      <c r="FI5702" s="6"/>
      <c r="FJ5702" s="5"/>
      <c r="FK5702" s="25"/>
      <c r="FL5702" s="5"/>
    </row>
    <row r="5703" spans="40:168">
      <c r="AN5703" s="14"/>
      <c r="AO5703" s="14"/>
      <c r="AP5703" s="5"/>
      <c r="AQ5703" s="25"/>
      <c r="AR5703" s="25"/>
      <c r="AS5703" s="96"/>
      <c r="AT5703" s="83"/>
      <c r="AU5703" s="14"/>
      <c r="AX5703" s="83"/>
      <c r="AY5703" s="83"/>
      <c r="AZ5703" s="83"/>
      <c r="BA5703" s="83"/>
      <c r="BJ5703" s="54"/>
      <c r="BK5703" s="22"/>
      <c r="BL5703" s="24"/>
      <c r="BP5703" s="23"/>
      <c r="BQ5703" s="24"/>
      <c r="BR5703" s="22"/>
      <c r="BS5703" s="24"/>
      <c r="BT5703" s="24"/>
      <c r="BU5703" s="23"/>
      <c r="BV5703" s="26"/>
      <c r="BX5703" s="6"/>
      <c r="BY5703" s="24"/>
      <c r="BZ5703" s="109"/>
      <c r="CA5703" s="66"/>
      <c r="CB5703" s="5"/>
      <c r="CC5703" s="68"/>
      <c r="CD5703" s="67"/>
      <c r="CE5703" s="67"/>
      <c r="CF5703" s="64"/>
      <c r="CG5703" s="5"/>
      <c r="CH5703" s="69"/>
      <c r="CI5703" s="6"/>
      <c r="CJ5703" s="5"/>
      <c r="CK5703" s="25"/>
      <c r="CL5703" s="5"/>
      <c r="DN5703" s="14"/>
      <c r="DO5703" s="14"/>
      <c r="DP5703" s="5"/>
      <c r="DQ5703" s="25"/>
      <c r="DR5703" s="25"/>
      <c r="DS5703" s="96"/>
      <c r="DT5703" s="83"/>
      <c r="DU5703" s="14"/>
      <c r="DX5703" s="83"/>
      <c r="DY5703" s="83"/>
      <c r="DZ5703" s="83"/>
      <c r="EA5703" s="83"/>
      <c r="EJ5703" s="54"/>
      <c r="EK5703" s="22"/>
      <c r="EL5703" s="24"/>
      <c r="EP5703" s="23"/>
      <c r="EQ5703" s="24"/>
      <c r="ER5703" s="22"/>
      <c r="ES5703" s="24"/>
      <c r="ET5703" s="24"/>
      <c r="EU5703" s="23"/>
      <c r="EV5703" s="26"/>
      <c r="EX5703" s="6"/>
      <c r="EY5703" s="24"/>
      <c r="EZ5703" s="109"/>
      <c r="FA5703" s="66"/>
      <c r="FB5703" s="5"/>
      <c r="FC5703" s="68"/>
      <c r="FD5703" s="67"/>
      <c r="FE5703" s="67"/>
      <c r="FF5703" s="64"/>
      <c r="FG5703" s="5"/>
      <c r="FH5703" s="69"/>
      <c r="FI5703" s="6"/>
      <c r="FJ5703" s="5"/>
      <c r="FK5703" s="25"/>
      <c r="FL5703" s="5"/>
    </row>
    <row r="5704" spans="40:168">
      <c r="AN5704" s="14"/>
      <c r="AO5704" s="14"/>
      <c r="AP5704" s="5"/>
      <c r="AQ5704" s="25"/>
      <c r="AR5704" s="25"/>
      <c r="AS5704" s="96"/>
      <c r="AT5704" s="83"/>
      <c r="AU5704" s="14"/>
      <c r="AX5704" s="83"/>
      <c r="AY5704" s="83"/>
      <c r="AZ5704" s="83"/>
      <c r="BA5704" s="83"/>
      <c r="BJ5704" s="54"/>
      <c r="BK5704" s="22"/>
      <c r="BL5704" s="24"/>
      <c r="BP5704" s="23"/>
      <c r="BQ5704" s="24"/>
      <c r="BR5704" s="22"/>
      <c r="BS5704" s="24"/>
      <c r="BT5704" s="24"/>
      <c r="BU5704" s="23"/>
      <c r="BV5704" s="26"/>
      <c r="BX5704" s="6"/>
      <c r="BY5704" s="24"/>
      <c r="BZ5704" s="109"/>
      <c r="CA5704" s="66"/>
      <c r="CB5704" s="5"/>
      <c r="CC5704" s="68"/>
      <c r="CD5704" s="67"/>
      <c r="CE5704" s="67"/>
      <c r="CF5704" s="64"/>
      <c r="CG5704" s="5"/>
      <c r="CH5704" s="69"/>
      <c r="CI5704" s="6"/>
      <c r="CJ5704" s="5"/>
      <c r="CK5704" s="25"/>
      <c r="CL5704" s="5"/>
      <c r="DN5704" s="14"/>
      <c r="DO5704" s="14"/>
      <c r="DP5704" s="5"/>
      <c r="DQ5704" s="25"/>
      <c r="DR5704" s="25"/>
      <c r="DS5704" s="96"/>
      <c r="DT5704" s="83"/>
      <c r="DU5704" s="14"/>
      <c r="DX5704" s="83"/>
      <c r="DY5704" s="83"/>
      <c r="DZ5704" s="83"/>
      <c r="EA5704" s="83"/>
      <c r="EJ5704" s="54"/>
      <c r="EK5704" s="22"/>
      <c r="EL5704" s="24"/>
      <c r="EP5704" s="23"/>
      <c r="EQ5704" s="24"/>
      <c r="ER5704" s="22"/>
      <c r="ES5704" s="24"/>
      <c r="ET5704" s="24"/>
      <c r="EU5704" s="23"/>
      <c r="EV5704" s="26"/>
      <c r="EX5704" s="6"/>
      <c r="EY5704" s="24"/>
      <c r="EZ5704" s="109"/>
      <c r="FA5704" s="66"/>
      <c r="FB5704" s="5"/>
      <c r="FC5704" s="68"/>
      <c r="FD5704" s="67"/>
      <c r="FE5704" s="67"/>
      <c r="FF5704" s="64"/>
      <c r="FG5704" s="5"/>
      <c r="FH5704" s="69"/>
      <c r="FI5704" s="6"/>
      <c r="FJ5704" s="5"/>
      <c r="FK5704" s="25"/>
      <c r="FL5704" s="5"/>
    </row>
    <row r="5705" spans="40:168">
      <c r="AN5705" s="14"/>
      <c r="AO5705" s="14"/>
      <c r="AP5705" s="5"/>
      <c r="AQ5705" s="25"/>
      <c r="AR5705" s="25"/>
      <c r="AS5705" s="96"/>
      <c r="AT5705" s="83"/>
      <c r="AU5705" s="14"/>
      <c r="AX5705" s="83"/>
      <c r="AY5705" s="83"/>
      <c r="AZ5705" s="83"/>
      <c r="BA5705" s="83"/>
      <c r="BJ5705" s="54"/>
      <c r="BK5705" s="22"/>
      <c r="BL5705" s="24"/>
      <c r="BP5705" s="23"/>
      <c r="BQ5705" s="24"/>
      <c r="BR5705" s="22"/>
      <c r="BS5705" s="24"/>
      <c r="BT5705" s="24"/>
      <c r="BU5705" s="23"/>
      <c r="BV5705" s="26"/>
      <c r="BX5705" s="6"/>
      <c r="BY5705" s="24"/>
      <c r="BZ5705" s="109"/>
      <c r="CA5705" s="66"/>
      <c r="CB5705" s="5"/>
      <c r="CC5705" s="68"/>
      <c r="CD5705" s="67"/>
      <c r="CE5705" s="67"/>
      <c r="CF5705" s="64"/>
      <c r="CG5705" s="5"/>
      <c r="CH5705" s="69"/>
      <c r="CI5705" s="6"/>
      <c r="CJ5705" s="5"/>
      <c r="CK5705" s="25"/>
      <c r="CL5705" s="5"/>
      <c r="DN5705" s="14"/>
      <c r="DO5705" s="14"/>
      <c r="DP5705" s="5"/>
      <c r="DQ5705" s="25"/>
      <c r="DR5705" s="25"/>
      <c r="DS5705" s="96"/>
      <c r="DT5705" s="83"/>
      <c r="DU5705" s="14"/>
      <c r="DX5705" s="83"/>
      <c r="DY5705" s="83"/>
      <c r="DZ5705" s="83"/>
      <c r="EA5705" s="83"/>
      <c r="EJ5705" s="54"/>
      <c r="EK5705" s="22"/>
      <c r="EL5705" s="24"/>
      <c r="EP5705" s="23"/>
      <c r="EQ5705" s="24"/>
      <c r="ER5705" s="22"/>
      <c r="ES5705" s="24"/>
      <c r="ET5705" s="24"/>
      <c r="EU5705" s="23"/>
      <c r="EV5705" s="26"/>
      <c r="EX5705" s="6"/>
      <c r="EY5705" s="24"/>
      <c r="EZ5705" s="109"/>
      <c r="FA5705" s="66"/>
      <c r="FB5705" s="5"/>
      <c r="FC5705" s="68"/>
      <c r="FD5705" s="67"/>
      <c r="FE5705" s="67"/>
      <c r="FF5705" s="64"/>
      <c r="FG5705" s="5"/>
      <c r="FH5705" s="69"/>
      <c r="FI5705" s="6"/>
      <c r="FJ5705" s="5"/>
      <c r="FK5705" s="25"/>
      <c r="FL5705" s="5"/>
    </row>
    <row r="5706" spans="40:168">
      <c r="AN5706" s="14"/>
      <c r="AO5706" s="14"/>
      <c r="AP5706" s="5"/>
      <c r="AQ5706" s="25"/>
      <c r="AR5706" s="25"/>
      <c r="AS5706" s="96"/>
      <c r="AT5706" s="83"/>
      <c r="AU5706" s="14"/>
      <c r="AX5706" s="83"/>
      <c r="AY5706" s="83"/>
      <c r="AZ5706" s="83"/>
      <c r="BA5706" s="83"/>
      <c r="BJ5706" s="54"/>
      <c r="BK5706" s="22"/>
      <c r="BL5706" s="24"/>
      <c r="BP5706" s="23"/>
      <c r="BQ5706" s="24"/>
      <c r="BR5706" s="22"/>
      <c r="BS5706" s="24"/>
      <c r="BT5706" s="24"/>
      <c r="BU5706" s="23"/>
      <c r="BV5706" s="26"/>
      <c r="BX5706" s="6"/>
      <c r="BY5706" s="24"/>
      <c r="BZ5706" s="109"/>
      <c r="CA5706" s="66"/>
      <c r="CB5706" s="5"/>
      <c r="CC5706" s="68"/>
      <c r="CD5706" s="67"/>
      <c r="CE5706" s="67"/>
      <c r="CF5706" s="64"/>
      <c r="CG5706" s="5"/>
      <c r="CH5706" s="69"/>
      <c r="CI5706" s="6"/>
      <c r="CJ5706" s="5"/>
      <c r="CK5706" s="25"/>
      <c r="CL5706" s="5"/>
      <c r="DN5706" s="14"/>
      <c r="DO5706" s="14"/>
      <c r="DP5706" s="5"/>
      <c r="DQ5706" s="25"/>
      <c r="DR5706" s="25"/>
      <c r="DS5706" s="96"/>
      <c r="DT5706" s="83"/>
      <c r="DU5706" s="14"/>
      <c r="DX5706" s="83"/>
      <c r="DY5706" s="83"/>
      <c r="DZ5706" s="83"/>
      <c r="EA5706" s="83"/>
      <c r="EJ5706" s="54"/>
      <c r="EK5706" s="22"/>
      <c r="EL5706" s="24"/>
      <c r="EP5706" s="23"/>
      <c r="EQ5706" s="24"/>
      <c r="ER5706" s="22"/>
      <c r="ES5706" s="24"/>
      <c r="ET5706" s="24"/>
      <c r="EU5706" s="23"/>
      <c r="EV5706" s="26"/>
      <c r="EX5706" s="6"/>
      <c r="EY5706" s="24"/>
      <c r="EZ5706" s="109"/>
      <c r="FA5706" s="66"/>
      <c r="FB5706" s="5"/>
      <c r="FC5706" s="68"/>
      <c r="FD5706" s="67"/>
      <c r="FE5706" s="67"/>
      <c r="FF5706" s="64"/>
      <c r="FG5706" s="5"/>
      <c r="FH5706" s="69"/>
      <c r="FI5706" s="6"/>
      <c r="FJ5706" s="5"/>
      <c r="FK5706" s="25"/>
      <c r="FL5706" s="5"/>
    </row>
    <row r="5707" spans="40:168">
      <c r="AN5707" s="14"/>
      <c r="AO5707" s="14"/>
      <c r="AP5707" s="5"/>
      <c r="AQ5707" s="25"/>
      <c r="AR5707" s="25"/>
      <c r="AS5707" s="96"/>
      <c r="AT5707" s="83"/>
      <c r="AU5707" s="14"/>
      <c r="AX5707" s="83"/>
      <c r="AY5707" s="83"/>
      <c r="AZ5707" s="83"/>
      <c r="BA5707" s="83"/>
      <c r="BJ5707" s="54"/>
      <c r="BK5707" s="22"/>
      <c r="BL5707" s="24"/>
      <c r="BP5707" s="23"/>
      <c r="BQ5707" s="24"/>
      <c r="BR5707" s="22"/>
      <c r="BS5707" s="24"/>
      <c r="BT5707" s="24"/>
      <c r="BU5707" s="23"/>
      <c r="BV5707" s="26"/>
      <c r="BX5707" s="6"/>
      <c r="BY5707" s="24"/>
      <c r="BZ5707" s="109"/>
      <c r="CA5707" s="66"/>
      <c r="CB5707" s="5"/>
      <c r="CC5707" s="68"/>
      <c r="CD5707" s="67"/>
      <c r="CE5707" s="67"/>
      <c r="CF5707" s="64"/>
      <c r="CG5707" s="5"/>
      <c r="CH5707" s="69"/>
      <c r="CI5707" s="6"/>
      <c r="CJ5707" s="5"/>
      <c r="CK5707" s="25"/>
      <c r="CL5707" s="5"/>
      <c r="DN5707" s="14"/>
      <c r="DO5707" s="14"/>
      <c r="DP5707" s="5"/>
      <c r="DQ5707" s="25"/>
      <c r="DR5707" s="25"/>
      <c r="DS5707" s="96"/>
      <c r="DT5707" s="83"/>
      <c r="DU5707" s="14"/>
      <c r="DX5707" s="83"/>
      <c r="DY5707" s="83"/>
      <c r="DZ5707" s="83"/>
      <c r="EA5707" s="83"/>
      <c r="EJ5707" s="54"/>
      <c r="EK5707" s="22"/>
      <c r="EL5707" s="24"/>
      <c r="EP5707" s="23"/>
      <c r="EQ5707" s="24"/>
      <c r="ER5707" s="22"/>
      <c r="ES5707" s="24"/>
      <c r="ET5707" s="24"/>
      <c r="EU5707" s="23"/>
      <c r="EV5707" s="26"/>
      <c r="EX5707" s="6"/>
      <c r="EY5707" s="24"/>
      <c r="EZ5707" s="109"/>
      <c r="FA5707" s="66"/>
      <c r="FB5707" s="5"/>
      <c r="FC5707" s="68"/>
      <c r="FD5707" s="67"/>
      <c r="FE5707" s="67"/>
      <c r="FF5707" s="64"/>
      <c r="FG5707" s="5"/>
      <c r="FH5707" s="69"/>
      <c r="FI5707" s="6"/>
      <c r="FJ5707" s="5"/>
      <c r="FK5707" s="25"/>
      <c r="FL5707" s="5"/>
    </row>
    <row r="5708" spans="40:168">
      <c r="AN5708" s="14"/>
      <c r="AO5708" s="14"/>
      <c r="AP5708" s="5"/>
      <c r="AQ5708" s="25"/>
      <c r="AR5708" s="25"/>
      <c r="AS5708" s="96"/>
      <c r="AT5708" s="83"/>
      <c r="AU5708" s="14"/>
      <c r="AX5708" s="83"/>
      <c r="AY5708" s="83"/>
      <c r="AZ5708" s="83"/>
      <c r="BA5708" s="83"/>
      <c r="BJ5708" s="54"/>
      <c r="BK5708" s="22"/>
      <c r="BL5708" s="24"/>
      <c r="BP5708" s="23"/>
      <c r="BQ5708" s="24"/>
      <c r="BR5708" s="22"/>
      <c r="BS5708" s="24"/>
      <c r="BT5708" s="24"/>
      <c r="BU5708" s="23"/>
      <c r="BV5708" s="26"/>
      <c r="BX5708" s="6"/>
      <c r="BY5708" s="24"/>
      <c r="BZ5708" s="109"/>
      <c r="CA5708" s="66"/>
      <c r="CB5708" s="5"/>
      <c r="CC5708" s="68"/>
      <c r="CD5708" s="67"/>
      <c r="CE5708" s="67"/>
      <c r="CF5708" s="64"/>
      <c r="CG5708" s="5"/>
      <c r="CH5708" s="69"/>
      <c r="CI5708" s="6"/>
      <c r="CJ5708" s="5"/>
      <c r="CK5708" s="25"/>
      <c r="CL5708" s="5"/>
      <c r="DN5708" s="14"/>
      <c r="DO5708" s="14"/>
      <c r="DP5708" s="5"/>
      <c r="DQ5708" s="25"/>
      <c r="DR5708" s="25"/>
      <c r="DS5708" s="96"/>
      <c r="DT5708" s="83"/>
      <c r="DU5708" s="14"/>
      <c r="DX5708" s="83"/>
      <c r="DY5708" s="83"/>
      <c r="DZ5708" s="83"/>
      <c r="EA5708" s="83"/>
      <c r="EJ5708" s="54"/>
      <c r="EK5708" s="22"/>
      <c r="EL5708" s="24"/>
      <c r="EP5708" s="23"/>
      <c r="EQ5708" s="24"/>
      <c r="ER5708" s="22"/>
      <c r="ES5708" s="24"/>
      <c r="ET5708" s="24"/>
      <c r="EU5708" s="23"/>
      <c r="EV5708" s="26"/>
      <c r="EX5708" s="6"/>
      <c r="EY5708" s="24"/>
      <c r="EZ5708" s="109"/>
      <c r="FA5708" s="66"/>
      <c r="FB5708" s="5"/>
      <c r="FC5708" s="68"/>
      <c r="FD5708" s="67"/>
      <c r="FE5708" s="67"/>
      <c r="FF5708" s="64"/>
      <c r="FG5708" s="5"/>
      <c r="FH5708" s="69"/>
      <c r="FI5708" s="6"/>
      <c r="FJ5708" s="5"/>
      <c r="FK5708" s="25"/>
      <c r="FL5708" s="5"/>
    </row>
    <row r="5709" spans="40:168">
      <c r="AN5709" s="14"/>
      <c r="AO5709" s="14"/>
      <c r="AP5709" s="5"/>
      <c r="AQ5709" s="25"/>
      <c r="AR5709" s="25"/>
      <c r="AS5709" s="96"/>
      <c r="AT5709" s="83"/>
      <c r="AU5709" s="14"/>
      <c r="AX5709" s="83"/>
      <c r="AY5709" s="83"/>
      <c r="AZ5709" s="83"/>
      <c r="BA5709" s="83"/>
      <c r="BJ5709" s="54"/>
      <c r="BK5709" s="22"/>
      <c r="BL5709" s="24"/>
      <c r="BP5709" s="23"/>
      <c r="BQ5709" s="24"/>
      <c r="BR5709" s="22"/>
      <c r="BS5709" s="24"/>
      <c r="BT5709" s="24"/>
      <c r="BU5709" s="23"/>
      <c r="BV5709" s="26"/>
      <c r="BX5709" s="6"/>
      <c r="BY5709" s="24"/>
      <c r="BZ5709" s="109"/>
      <c r="CA5709" s="66"/>
      <c r="CB5709" s="5"/>
      <c r="CC5709" s="68"/>
      <c r="CD5709" s="67"/>
      <c r="CE5709" s="67"/>
      <c r="CF5709" s="64"/>
      <c r="CG5709" s="5"/>
      <c r="CH5709" s="69"/>
      <c r="CI5709" s="6"/>
      <c r="CJ5709" s="5"/>
      <c r="CK5709" s="25"/>
      <c r="CL5709" s="5"/>
      <c r="DN5709" s="14"/>
      <c r="DO5709" s="14"/>
      <c r="DP5709" s="5"/>
      <c r="DQ5709" s="25"/>
      <c r="DR5709" s="25"/>
      <c r="DS5709" s="96"/>
      <c r="DT5709" s="83"/>
      <c r="DU5709" s="14"/>
      <c r="DX5709" s="83"/>
      <c r="DY5709" s="83"/>
      <c r="DZ5709" s="83"/>
      <c r="EA5709" s="83"/>
      <c r="EJ5709" s="54"/>
      <c r="EK5709" s="22"/>
      <c r="EL5709" s="24"/>
      <c r="EP5709" s="23"/>
      <c r="EQ5709" s="24"/>
      <c r="ER5709" s="22"/>
      <c r="ES5709" s="24"/>
      <c r="ET5709" s="24"/>
      <c r="EU5709" s="23"/>
      <c r="EV5709" s="26"/>
      <c r="EX5709" s="6"/>
      <c r="EY5709" s="24"/>
      <c r="EZ5709" s="109"/>
      <c r="FA5709" s="66"/>
      <c r="FB5709" s="5"/>
      <c r="FC5709" s="68"/>
      <c r="FD5709" s="67"/>
      <c r="FE5709" s="67"/>
      <c r="FF5709" s="64"/>
      <c r="FG5709" s="5"/>
      <c r="FH5709" s="69"/>
      <c r="FI5709" s="6"/>
      <c r="FJ5709" s="5"/>
      <c r="FK5709" s="25"/>
      <c r="FL5709" s="5"/>
    </row>
    <row r="5710" spans="40:168">
      <c r="AN5710" s="14"/>
      <c r="AO5710" s="14"/>
      <c r="AP5710" s="5"/>
      <c r="AQ5710" s="25"/>
      <c r="AR5710" s="25"/>
      <c r="AS5710" s="96"/>
      <c r="AT5710" s="83"/>
      <c r="AU5710" s="14"/>
      <c r="AX5710" s="83"/>
      <c r="AY5710" s="83"/>
      <c r="AZ5710" s="83"/>
      <c r="BA5710" s="83"/>
      <c r="BJ5710" s="54"/>
      <c r="BK5710" s="22"/>
      <c r="BL5710" s="24"/>
      <c r="BP5710" s="23"/>
      <c r="BQ5710" s="24"/>
      <c r="BR5710" s="22"/>
      <c r="BS5710" s="24"/>
      <c r="BT5710" s="24"/>
      <c r="BU5710" s="23"/>
      <c r="BV5710" s="26"/>
      <c r="BX5710" s="6"/>
      <c r="BY5710" s="24"/>
      <c r="BZ5710" s="109"/>
      <c r="CA5710" s="66"/>
      <c r="CB5710" s="5"/>
      <c r="CC5710" s="68"/>
      <c r="CD5710" s="67"/>
      <c r="CE5710" s="67"/>
      <c r="CF5710" s="64"/>
      <c r="CG5710" s="5"/>
      <c r="CH5710" s="69"/>
      <c r="CI5710" s="6"/>
      <c r="CJ5710" s="5"/>
      <c r="CK5710" s="25"/>
      <c r="CL5710" s="5"/>
      <c r="DN5710" s="14"/>
      <c r="DO5710" s="14"/>
      <c r="DP5710" s="5"/>
      <c r="DQ5710" s="25"/>
      <c r="DR5710" s="25"/>
      <c r="DS5710" s="96"/>
      <c r="DT5710" s="83"/>
      <c r="DU5710" s="14"/>
      <c r="DX5710" s="83"/>
      <c r="DY5710" s="83"/>
      <c r="DZ5710" s="83"/>
      <c r="EA5710" s="83"/>
      <c r="EJ5710" s="54"/>
      <c r="EK5710" s="22"/>
      <c r="EL5710" s="24"/>
      <c r="EP5710" s="23"/>
      <c r="EQ5710" s="24"/>
      <c r="ER5710" s="22"/>
      <c r="ES5710" s="24"/>
      <c r="ET5710" s="24"/>
      <c r="EU5710" s="23"/>
      <c r="EV5710" s="26"/>
      <c r="EX5710" s="6"/>
      <c r="EY5710" s="24"/>
      <c r="EZ5710" s="109"/>
      <c r="FA5710" s="66"/>
      <c r="FB5710" s="5"/>
      <c r="FC5710" s="68"/>
      <c r="FD5710" s="67"/>
      <c r="FE5710" s="67"/>
      <c r="FF5710" s="64"/>
      <c r="FG5710" s="5"/>
      <c r="FH5710" s="69"/>
      <c r="FI5710" s="6"/>
      <c r="FJ5710" s="5"/>
      <c r="FK5710" s="25"/>
      <c r="FL5710" s="5"/>
    </row>
    <row r="5711" spans="40:168">
      <c r="AN5711" s="14"/>
      <c r="AO5711" s="14"/>
      <c r="AP5711" s="5"/>
      <c r="AQ5711" s="25"/>
      <c r="AR5711" s="25"/>
      <c r="AS5711" s="96"/>
      <c r="AT5711" s="83"/>
      <c r="AU5711" s="14"/>
      <c r="AX5711" s="83"/>
      <c r="AY5711" s="83"/>
      <c r="AZ5711" s="83"/>
      <c r="BA5711" s="83"/>
      <c r="BJ5711" s="54"/>
      <c r="BK5711" s="22"/>
      <c r="BL5711" s="24"/>
      <c r="BP5711" s="23"/>
      <c r="BQ5711" s="24"/>
      <c r="BR5711" s="22"/>
      <c r="BS5711" s="24"/>
      <c r="BT5711" s="24"/>
      <c r="BU5711" s="23"/>
      <c r="BV5711" s="26"/>
      <c r="BX5711" s="6"/>
      <c r="BY5711" s="24"/>
      <c r="BZ5711" s="109"/>
      <c r="CA5711" s="66"/>
      <c r="CB5711" s="5"/>
      <c r="CC5711" s="68"/>
      <c r="CD5711" s="67"/>
      <c r="CE5711" s="67"/>
      <c r="CF5711" s="64"/>
      <c r="CG5711" s="5"/>
      <c r="CH5711" s="69"/>
      <c r="CI5711" s="6"/>
      <c r="CJ5711" s="5"/>
      <c r="CK5711" s="25"/>
      <c r="CL5711" s="5"/>
      <c r="DN5711" s="14"/>
      <c r="DO5711" s="14"/>
      <c r="DP5711" s="5"/>
      <c r="DQ5711" s="25"/>
      <c r="DR5711" s="25"/>
      <c r="DS5711" s="96"/>
      <c r="DT5711" s="83"/>
      <c r="DU5711" s="14"/>
      <c r="DX5711" s="83"/>
      <c r="DY5711" s="83"/>
      <c r="DZ5711" s="83"/>
      <c r="EA5711" s="83"/>
      <c r="EJ5711" s="54"/>
      <c r="EK5711" s="22"/>
      <c r="EL5711" s="24"/>
      <c r="EP5711" s="23"/>
      <c r="EQ5711" s="24"/>
      <c r="ER5711" s="22"/>
      <c r="ES5711" s="24"/>
      <c r="ET5711" s="24"/>
      <c r="EU5711" s="23"/>
      <c r="EV5711" s="26"/>
      <c r="EX5711" s="6"/>
      <c r="EY5711" s="24"/>
      <c r="EZ5711" s="109"/>
      <c r="FA5711" s="66"/>
      <c r="FB5711" s="5"/>
      <c r="FC5711" s="68"/>
      <c r="FD5711" s="67"/>
      <c r="FE5711" s="67"/>
      <c r="FF5711" s="64"/>
      <c r="FG5711" s="5"/>
      <c r="FH5711" s="69"/>
      <c r="FI5711" s="6"/>
      <c r="FJ5711" s="5"/>
      <c r="FK5711" s="25"/>
      <c r="FL5711" s="5"/>
    </row>
    <row r="5712" spans="40:168">
      <c r="AN5712" s="14"/>
      <c r="AO5712" s="14"/>
      <c r="AP5712" s="5"/>
      <c r="AQ5712" s="25"/>
      <c r="AR5712" s="25"/>
      <c r="AS5712" s="96"/>
      <c r="AT5712" s="83"/>
      <c r="AU5712" s="14"/>
      <c r="AX5712" s="83"/>
      <c r="AY5712" s="83"/>
      <c r="AZ5712" s="83"/>
      <c r="BA5712" s="83"/>
      <c r="BJ5712" s="54"/>
      <c r="BK5712" s="22"/>
      <c r="BL5712" s="24"/>
      <c r="BP5712" s="23"/>
      <c r="BQ5712" s="24"/>
      <c r="BR5712" s="22"/>
      <c r="BS5712" s="24"/>
      <c r="BT5712" s="24"/>
      <c r="BU5712" s="23"/>
      <c r="BV5712" s="26"/>
      <c r="BX5712" s="6"/>
      <c r="BY5712" s="24"/>
      <c r="BZ5712" s="109"/>
      <c r="CA5712" s="66"/>
      <c r="CB5712" s="5"/>
      <c r="CC5712" s="68"/>
      <c r="CD5712" s="67"/>
      <c r="CE5712" s="67"/>
      <c r="CF5712" s="64"/>
      <c r="CG5712" s="5"/>
      <c r="CH5712" s="69"/>
      <c r="CI5712" s="6"/>
      <c r="CJ5712" s="5"/>
      <c r="CK5712" s="25"/>
      <c r="CL5712" s="5"/>
      <c r="DN5712" s="14"/>
      <c r="DO5712" s="14"/>
      <c r="DP5712" s="5"/>
      <c r="DQ5712" s="25"/>
      <c r="DR5712" s="25"/>
      <c r="DS5712" s="96"/>
      <c r="DT5712" s="83"/>
      <c r="DU5712" s="14"/>
      <c r="DX5712" s="83"/>
      <c r="DY5712" s="83"/>
      <c r="DZ5712" s="83"/>
      <c r="EA5712" s="83"/>
      <c r="EJ5712" s="54"/>
      <c r="EK5712" s="22"/>
      <c r="EL5712" s="24"/>
      <c r="EP5712" s="23"/>
      <c r="EQ5712" s="24"/>
      <c r="ER5712" s="22"/>
      <c r="ES5712" s="24"/>
      <c r="ET5712" s="24"/>
      <c r="EU5712" s="23"/>
      <c r="EV5712" s="26"/>
      <c r="EX5712" s="6"/>
      <c r="EY5712" s="24"/>
      <c r="EZ5712" s="109"/>
      <c r="FA5712" s="66"/>
      <c r="FB5712" s="5"/>
      <c r="FC5712" s="68"/>
      <c r="FD5712" s="67"/>
      <c r="FE5712" s="67"/>
      <c r="FF5712" s="64"/>
      <c r="FG5712" s="5"/>
      <c r="FH5712" s="69"/>
      <c r="FI5712" s="6"/>
      <c r="FJ5712" s="5"/>
      <c r="FK5712" s="25"/>
      <c r="FL5712" s="5"/>
    </row>
    <row r="5713" spans="40:168">
      <c r="AN5713" s="14"/>
      <c r="AO5713" s="14"/>
      <c r="AP5713" s="5"/>
      <c r="AQ5713" s="25"/>
      <c r="AR5713" s="25"/>
      <c r="AS5713" s="96"/>
      <c r="AT5713" s="83"/>
      <c r="AU5713" s="14"/>
      <c r="AX5713" s="83"/>
      <c r="AY5713" s="83"/>
      <c r="AZ5713" s="83"/>
      <c r="BA5713" s="83"/>
      <c r="BJ5713" s="54"/>
      <c r="BK5713" s="22"/>
      <c r="BL5713" s="24"/>
      <c r="BP5713" s="23"/>
      <c r="BQ5713" s="24"/>
      <c r="BR5713" s="22"/>
      <c r="BS5713" s="24"/>
      <c r="BT5713" s="24"/>
      <c r="BU5713" s="23"/>
      <c r="BV5713" s="26"/>
      <c r="BX5713" s="6"/>
      <c r="BY5713" s="24"/>
      <c r="BZ5713" s="109"/>
      <c r="CA5713" s="66"/>
      <c r="CB5713" s="5"/>
      <c r="CC5713" s="68"/>
      <c r="CD5713" s="67"/>
      <c r="CE5713" s="67"/>
      <c r="CF5713" s="64"/>
      <c r="CG5713" s="5"/>
      <c r="CH5713" s="69"/>
      <c r="CI5713" s="6"/>
      <c r="CJ5713" s="5"/>
      <c r="CK5713" s="25"/>
      <c r="CL5713" s="5"/>
      <c r="DN5713" s="14"/>
      <c r="DO5713" s="14"/>
      <c r="DP5713" s="5"/>
      <c r="DQ5713" s="25"/>
      <c r="DR5713" s="25"/>
      <c r="DS5713" s="96"/>
      <c r="DT5713" s="83"/>
      <c r="DU5713" s="14"/>
      <c r="DX5713" s="83"/>
      <c r="DY5713" s="83"/>
      <c r="DZ5713" s="83"/>
      <c r="EA5713" s="83"/>
      <c r="EJ5713" s="54"/>
      <c r="EK5713" s="22"/>
      <c r="EL5713" s="24"/>
      <c r="EP5713" s="23"/>
      <c r="EQ5713" s="24"/>
      <c r="ER5713" s="22"/>
      <c r="ES5713" s="24"/>
      <c r="ET5713" s="24"/>
      <c r="EU5713" s="23"/>
      <c r="EV5713" s="26"/>
      <c r="EX5713" s="6"/>
      <c r="EY5713" s="24"/>
      <c r="EZ5713" s="109"/>
      <c r="FA5713" s="66"/>
      <c r="FB5713" s="5"/>
      <c r="FC5713" s="68"/>
      <c r="FD5713" s="67"/>
      <c r="FE5713" s="67"/>
      <c r="FF5713" s="64"/>
      <c r="FG5713" s="5"/>
      <c r="FH5713" s="69"/>
      <c r="FI5713" s="6"/>
      <c r="FJ5713" s="5"/>
      <c r="FK5713" s="25"/>
      <c r="FL5713" s="5"/>
    </row>
    <row r="5714" spans="40:168">
      <c r="AN5714" s="14"/>
      <c r="AO5714" s="14"/>
      <c r="AP5714" s="5"/>
      <c r="AQ5714" s="25"/>
      <c r="AR5714" s="25"/>
      <c r="AS5714" s="96"/>
      <c r="AT5714" s="83"/>
      <c r="AU5714" s="14"/>
      <c r="AX5714" s="83"/>
      <c r="AY5714" s="83"/>
      <c r="AZ5714" s="83"/>
      <c r="BA5714" s="83"/>
      <c r="BJ5714" s="54"/>
      <c r="BK5714" s="22"/>
      <c r="BL5714" s="24"/>
      <c r="BP5714" s="23"/>
      <c r="BQ5714" s="24"/>
      <c r="BR5714" s="22"/>
      <c r="BS5714" s="24"/>
      <c r="BT5714" s="24"/>
      <c r="BU5714" s="23"/>
      <c r="BV5714" s="26"/>
      <c r="BX5714" s="6"/>
      <c r="BY5714" s="24"/>
      <c r="BZ5714" s="109"/>
      <c r="CA5714" s="66"/>
      <c r="CB5714" s="5"/>
      <c r="CC5714" s="68"/>
      <c r="CD5714" s="67"/>
      <c r="CE5714" s="67"/>
      <c r="CF5714" s="64"/>
      <c r="CG5714" s="5"/>
      <c r="CH5714" s="69"/>
      <c r="CI5714" s="6"/>
      <c r="CJ5714" s="5"/>
      <c r="CK5714" s="25"/>
      <c r="CL5714" s="5"/>
      <c r="DN5714" s="14"/>
      <c r="DO5714" s="14"/>
      <c r="DP5714" s="5"/>
      <c r="DQ5714" s="25"/>
      <c r="DR5714" s="25"/>
      <c r="DS5714" s="96"/>
      <c r="DT5714" s="83"/>
      <c r="DU5714" s="14"/>
      <c r="DX5714" s="83"/>
      <c r="DY5714" s="83"/>
      <c r="DZ5714" s="83"/>
      <c r="EA5714" s="83"/>
      <c r="EJ5714" s="54"/>
      <c r="EK5714" s="22"/>
      <c r="EL5714" s="24"/>
      <c r="EP5714" s="23"/>
      <c r="EQ5714" s="24"/>
      <c r="ER5714" s="22"/>
      <c r="ES5714" s="24"/>
      <c r="ET5714" s="24"/>
      <c r="EU5714" s="23"/>
      <c r="EV5714" s="26"/>
      <c r="EX5714" s="6"/>
      <c r="EY5714" s="24"/>
      <c r="EZ5714" s="109"/>
      <c r="FA5714" s="66"/>
      <c r="FB5714" s="5"/>
      <c r="FC5714" s="68"/>
      <c r="FD5714" s="67"/>
      <c r="FE5714" s="67"/>
      <c r="FF5714" s="64"/>
      <c r="FG5714" s="5"/>
      <c r="FH5714" s="69"/>
      <c r="FI5714" s="6"/>
      <c r="FJ5714" s="5"/>
      <c r="FK5714" s="25"/>
      <c r="FL5714" s="5"/>
    </row>
    <row r="5715" spans="40:168">
      <c r="AN5715" s="14"/>
      <c r="AO5715" s="14"/>
      <c r="AP5715" s="5"/>
      <c r="AQ5715" s="25"/>
      <c r="AR5715" s="25"/>
      <c r="AS5715" s="96"/>
      <c r="AT5715" s="83"/>
      <c r="AU5715" s="14"/>
      <c r="AX5715" s="83"/>
      <c r="AY5715" s="83"/>
      <c r="AZ5715" s="83"/>
      <c r="BA5715" s="83"/>
      <c r="BJ5715" s="54"/>
      <c r="BK5715" s="22"/>
      <c r="BL5715" s="24"/>
      <c r="BP5715" s="23"/>
      <c r="BQ5715" s="24"/>
      <c r="BR5715" s="22"/>
      <c r="BS5715" s="24"/>
      <c r="BT5715" s="24"/>
      <c r="BU5715" s="23"/>
      <c r="BV5715" s="26"/>
      <c r="BX5715" s="6"/>
      <c r="BY5715" s="24"/>
      <c r="BZ5715" s="109"/>
      <c r="CA5715" s="66"/>
      <c r="CB5715" s="5"/>
      <c r="CC5715" s="68"/>
      <c r="CD5715" s="67"/>
      <c r="CE5715" s="67"/>
      <c r="CF5715" s="64"/>
      <c r="CG5715" s="5"/>
      <c r="CH5715" s="69"/>
      <c r="CI5715" s="6"/>
      <c r="CJ5715" s="5"/>
      <c r="CK5715" s="25"/>
      <c r="CL5715" s="5"/>
      <c r="DN5715" s="14"/>
      <c r="DO5715" s="14"/>
      <c r="DP5715" s="5"/>
      <c r="DQ5715" s="25"/>
      <c r="DR5715" s="25"/>
      <c r="DS5715" s="96"/>
      <c r="DT5715" s="83"/>
      <c r="DU5715" s="14"/>
      <c r="DX5715" s="83"/>
      <c r="DY5715" s="83"/>
      <c r="DZ5715" s="83"/>
      <c r="EA5715" s="83"/>
      <c r="EJ5715" s="54"/>
      <c r="EK5715" s="22"/>
      <c r="EL5715" s="24"/>
      <c r="EP5715" s="23"/>
      <c r="EQ5715" s="24"/>
      <c r="ER5715" s="22"/>
      <c r="ES5715" s="24"/>
      <c r="ET5715" s="24"/>
      <c r="EU5715" s="23"/>
      <c r="EV5715" s="26"/>
      <c r="EX5715" s="6"/>
      <c r="EY5715" s="24"/>
      <c r="EZ5715" s="109"/>
      <c r="FA5715" s="66"/>
      <c r="FB5715" s="5"/>
      <c r="FC5715" s="68"/>
      <c r="FD5715" s="67"/>
      <c r="FE5715" s="67"/>
      <c r="FF5715" s="64"/>
      <c r="FG5715" s="5"/>
      <c r="FH5715" s="69"/>
      <c r="FI5715" s="6"/>
      <c r="FJ5715" s="5"/>
      <c r="FK5715" s="25"/>
      <c r="FL5715" s="5"/>
    </row>
    <row r="5716" spans="40:168">
      <c r="AN5716" s="14"/>
      <c r="AO5716" s="14"/>
      <c r="AP5716" s="5"/>
      <c r="AQ5716" s="25"/>
      <c r="AR5716" s="25"/>
      <c r="AS5716" s="96"/>
      <c r="AT5716" s="83"/>
      <c r="AU5716" s="14"/>
      <c r="AX5716" s="83"/>
      <c r="AY5716" s="83"/>
      <c r="AZ5716" s="83"/>
      <c r="BA5716" s="83"/>
      <c r="BJ5716" s="54"/>
      <c r="BK5716" s="22"/>
      <c r="BL5716" s="24"/>
      <c r="BP5716" s="23"/>
      <c r="BQ5716" s="24"/>
      <c r="BR5716" s="22"/>
      <c r="BS5716" s="24"/>
      <c r="BT5716" s="24"/>
      <c r="BU5716" s="23"/>
      <c r="BV5716" s="26"/>
      <c r="BX5716" s="6"/>
      <c r="BY5716" s="24"/>
      <c r="BZ5716" s="109"/>
      <c r="CA5716" s="66"/>
      <c r="CB5716" s="5"/>
      <c r="CC5716" s="68"/>
      <c r="CD5716" s="67"/>
      <c r="CE5716" s="67"/>
      <c r="CF5716" s="64"/>
      <c r="CG5716" s="5"/>
      <c r="CH5716" s="69"/>
      <c r="CI5716" s="6"/>
      <c r="CJ5716" s="5"/>
      <c r="CK5716" s="25"/>
      <c r="CL5716" s="5"/>
      <c r="DN5716" s="14"/>
      <c r="DO5716" s="14"/>
      <c r="DP5716" s="5"/>
      <c r="DQ5716" s="25"/>
      <c r="DR5716" s="25"/>
      <c r="DS5716" s="96"/>
      <c r="DT5716" s="83"/>
      <c r="DU5716" s="14"/>
      <c r="DX5716" s="83"/>
      <c r="DY5716" s="83"/>
      <c r="DZ5716" s="83"/>
      <c r="EA5716" s="83"/>
      <c r="EJ5716" s="54"/>
      <c r="EK5716" s="22"/>
      <c r="EL5716" s="24"/>
      <c r="EP5716" s="23"/>
      <c r="EQ5716" s="24"/>
      <c r="ER5716" s="22"/>
      <c r="ES5716" s="24"/>
      <c r="ET5716" s="24"/>
      <c r="EU5716" s="23"/>
      <c r="EV5716" s="26"/>
      <c r="EX5716" s="6"/>
      <c r="EY5716" s="24"/>
      <c r="EZ5716" s="109"/>
      <c r="FA5716" s="66"/>
      <c r="FB5716" s="5"/>
      <c r="FC5716" s="68"/>
      <c r="FD5716" s="67"/>
      <c r="FE5716" s="67"/>
      <c r="FF5716" s="64"/>
      <c r="FG5716" s="5"/>
      <c r="FH5716" s="69"/>
      <c r="FI5716" s="6"/>
      <c r="FJ5716" s="5"/>
      <c r="FK5716" s="25"/>
      <c r="FL5716" s="5"/>
    </row>
    <row r="5717" spans="40:168">
      <c r="AN5717" s="14"/>
      <c r="AO5717" s="14"/>
      <c r="AP5717" s="5"/>
      <c r="AQ5717" s="25"/>
      <c r="AR5717" s="25"/>
      <c r="AS5717" s="96"/>
      <c r="AT5717" s="83"/>
      <c r="AU5717" s="14"/>
      <c r="AX5717" s="83"/>
      <c r="AY5717" s="83"/>
      <c r="AZ5717" s="83"/>
      <c r="BA5717" s="83"/>
      <c r="BJ5717" s="54"/>
      <c r="BK5717" s="22"/>
      <c r="BL5717" s="24"/>
      <c r="BP5717" s="23"/>
      <c r="BQ5717" s="24"/>
      <c r="BR5717" s="22"/>
      <c r="BS5717" s="24"/>
      <c r="BT5717" s="24"/>
      <c r="BU5717" s="23"/>
      <c r="BV5717" s="26"/>
      <c r="BX5717" s="6"/>
      <c r="BY5717" s="24"/>
      <c r="BZ5717" s="109"/>
      <c r="CA5717" s="66"/>
      <c r="CB5717" s="5"/>
      <c r="CC5717" s="68"/>
      <c r="CD5717" s="67"/>
      <c r="CE5717" s="67"/>
      <c r="CF5717" s="64"/>
      <c r="CG5717" s="5"/>
      <c r="CH5717" s="69"/>
      <c r="CI5717" s="6"/>
      <c r="CJ5717" s="5"/>
      <c r="CK5717" s="25"/>
      <c r="CL5717" s="5"/>
      <c r="DN5717" s="14"/>
      <c r="DO5717" s="14"/>
      <c r="DP5717" s="5"/>
      <c r="DQ5717" s="25"/>
      <c r="DR5717" s="25"/>
      <c r="DS5717" s="96"/>
      <c r="DT5717" s="83"/>
      <c r="DU5717" s="14"/>
      <c r="DX5717" s="83"/>
      <c r="DY5717" s="83"/>
      <c r="DZ5717" s="83"/>
      <c r="EA5717" s="83"/>
      <c r="EJ5717" s="54"/>
      <c r="EK5717" s="22"/>
      <c r="EL5717" s="24"/>
      <c r="EP5717" s="23"/>
      <c r="EQ5717" s="24"/>
      <c r="ER5717" s="22"/>
      <c r="ES5717" s="24"/>
      <c r="ET5717" s="24"/>
      <c r="EU5717" s="23"/>
      <c r="EV5717" s="26"/>
      <c r="EX5717" s="6"/>
      <c r="EY5717" s="24"/>
      <c r="EZ5717" s="109"/>
      <c r="FA5717" s="66"/>
      <c r="FB5717" s="5"/>
      <c r="FC5717" s="68"/>
      <c r="FD5717" s="67"/>
      <c r="FE5717" s="67"/>
      <c r="FF5717" s="64"/>
      <c r="FG5717" s="5"/>
      <c r="FH5717" s="69"/>
      <c r="FI5717" s="6"/>
      <c r="FJ5717" s="5"/>
      <c r="FK5717" s="25"/>
      <c r="FL5717" s="5"/>
    </row>
    <row r="5718" spans="40:168">
      <c r="AN5718" s="14"/>
      <c r="AO5718" s="14"/>
      <c r="AP5718" s="5"/>
      <c r="AQ5718" s="25"/>
      <c r="AR5718" s="25"/>
      <c r="AS5718" s="96"/>
      <c r="AT5718" s="83"/>
      <c r="AU5718" s="14"/>
      <c r="AX5718" s="83"/>
      <c r="AY5718" s="83"/>
      <c r="AZ5718" s="83"/>
      <c r="BA5718" s="83"/>
      <c r="BJ5718" s="54"/>
      <c r="BK5718" s="22"/>
      <c r="BL5718" s="24"/>
      <c r="BP5718" s="23"/>
      <c r="BQ5718" s="24"/>
      <c r="BR5718" s="22"/>
      <c r="BS5718" s="24"/>
      <c r="BT5718" s="24"/>
      <c r="BU5718" s="23"/>
      <c r="BV5718" s="26"/>
      <c r="BX5718" s="6"/>
      <c r="BY5718" s="24"/>
      <c r="BZ5718" s="109"/>
      <c r="CA5718" s="66"/>
      <c r="CB5718" s="5"/>
      <c r="CC5718" s="68"/>
      <c r="CD5718" s="67"/>
      <c r="CE5718" s="67"/>
      <c r="CF5718" s="64"/>
      <c r="CG5718" s="5"/>
      <c r="CH5718" s="69"/>
      <c r="CI5718" s="6"/>
      <c r="CJ5718" s="5"/>
      <c r="CK5718" s="25"/>
      <c r="CL5718" s="5"/>
      <c r="DN5718" s="14"/>
      <c r="DO5718" s="14"/>
      <c r="DP5718" s="5"/>
      <c r="DQ5718" s="25"/>
      <c r="DR5718" s="25"/>
      <c r="DS5718" s="96"/>
      <c r="DT5718" s="83"/>
      <c r="DU5718" s="14"/>
      <c r="DX5718" s="83"/>
      <c r="DY5718" s="83"/>
      <c r="DZ5718" s="83"/>
      <c r="EA5718" s="83"/>
      <c r="EJ5718" s="54"/>
      <c r="EK5718" s="22"/>
      <c r="EL5718" s="24"/>
      <c r="EP5718" s="23"/>
      <c r="EQ5718" s="24"/>
      <c r="ER5718" s="22"/>
      <c r="ES5718" s="24"/>
      <c r="ET5718" s="24"/>
      <c r="EU5718" s="23"/>
      <c r="EV5718" s="26"/>
      <c r="EX5718" s="6"/>
      <c r="EY5718" s="24"/>
      <c r="EZ5718" s="109"/>
      <c r="FA5718" s="66"/>
      <c r="FB5718" s="5"/>
      <c r="FC5718" s="68"/>
      <c r="FD5718" s="67"/>
      <c r="FE5718" s="67"/>
      <c r="FF5718" s="64"/>
      <c r="FG5718" s="5"/>
      <c r="FH5718" s="69"/>
      <c r="FI5718" s="6"/>
      <c r="FJ5718" s="5"/>
      <c r="FK5718" s="25"/>
      <c r="FL5718" s="5"/>
    </row>
    <row r="5719" spans="40:168">
      <c r="AN5719" s="14"/>
      <c r="AO5719" s="14"/>
      <c r="AP5719" s="5"/>
      <c r="AQ5719" s="25"/>
      <c r="AR5719" s="25"/>
      <c r="AS5719" s="96"/>
      <c r="AT5719" s="83"/>
      <c r="AU5719" s="14"/>
      <c r="AX5719" s="83"/>
      <c r="AY5719" s="83"/>
      <c r="AZ5719" s="83"/>
      <c r="BA5719" s="83"/>
      <c r="BJ5719" s="54"/>
      <c r="BK5719" s="22"/>
      <c r="BL5719" s="24"/>
      <c r="BP5719" s="23"/>
      <c r="BQ5719" s="24"/>
      <c r="BR5719" s="22"/>
      <c r="BS5719" s="24"/>
      <c r="BT5719" s="24"/>
      <c r="BU5719" s="23"/>
      <c r="BV5719" s="26"/>
      <c r="BX5719" s="6"/>
      <c r="BY5719" s="24"/>
      <c r="BZ5719" s="109"/>
      <c r="CA5719" s="66"/>
      <c r="CB5719" s="5"/>
      <c r="CC5719" s="68"/>
      <c r="CD5719" s="67"/>
      <c r="CE5719" s="67"/>
      <c r="CF5719" s="64"/>
      <c r="CG5719" s="5"/>
      <c r="CH5719" s="69"/>
      <c r="CI5719" s="6"/>
      <c r="CJ5719" s="5"/>
      <c r="CK5719" s="25"/>
      <c r="CL5719" s="5"/>
      <c r="DN5719" s="14"/>
      <c r="DO5719" s="14"/>
      <c r="DP5719" s="5"/>
      <c r="DQ5719" s="25"/>
      <c r="DR5719" s="25"/>
      <c r="DS5719" s="96"/>
      <c r="DT5719" s="83"/>
      <c r="DU5719" s="14"/>
      <c r="DX5719" s="83"/>
      <c r="DY5719" s="83"/>
      <c r="DZ5719" s="83"/>
      <c r="EA5719" s="83"/>
      <c r="EJ5719" s="54"/>
      <c r="EK5719" s="22"/>
      <c r="EL5719" s="24"/>
      <c r="EP5719" s="23"/>
      <c r="EQ5719" s="24"/>
      <c r="ER5719" s="22"/>
      <c r="ES5719" s="24"/>
      <c r="ET5719" s="24"/>
      <c r="EU5719" s="23"/>
      <c r="EV5719" s="26"/>
      <c r="EX5719" s="6"/>
      <c r="EY5719" s="24"/>
      <c r="EZ5719" s="109"/>
      <c r="FA5719" s="66"/>
      <c r="FB5719" s="5"/>
      <c r="FC5719" s="68"/>
      <c r="FD5719" s="67"/>
      <c r="FE5719" s="67"/>
      <c r="FF5719" s="64"/>
      <c r="FG5719" s="5"/>
      <c r="FH5719" s="69"/>
      <c r="FI5719" s="6"/>
      <c r="FJ5719" s="5"/>
      <c r="FK5719" s="25"/>
      <c r="FL5719" s="5"/>
    </row>
    <row r="5720" spans="40:168">
      <c r="AN5720" s="14"/>
      <c r="AO5720" s="14"/>
      <c r="AP5720" s="5"/>
      <c r="AQ5720" s="25"/>
      <c r="AR5720" s="25"/>
      <c r="AS5720" s="96"/>
      <c r="AT5720" s="83"/>
      <c r="AU5720" s="14"/>
      <c r="AX5720" s="83"/>
      <c r="AY5720" s="83"/>
      <c r="AZ5720" s="83"/>
      <c r="BA5720" s="83"/>
      <c r="BJ5720" s="54"/>
      <c r="BK5720" s="22"/>
      <c r="BL5720" s="24"/>
      <c r="BP5720" s="23"/>
      <c r="BQ5720" s="24"/>
      <c r="BR5720" s="22"/>
      <c r="BS5720" s="24"/>
      <c r="BT5720" s="24"/>
      <c r="BU5720" s="23"/>
      <c r="BV5720" s="26"/>
      <c r="BX5720" s="6"/>
      <c r="BY5720" s="24"/>
      <c r="BZ5720" s="109"/>
      <c r="CA5720" s="66"/>
      <c r="CB5720" s="5"/>
      <c r="CC5720" s="68"/>
      <c r="CD5720" s="67"/>
      <c r="CE5720" s="67"/>
      <c r="CF5720" s="64"/>
      <c r="CG5720" s="5"/>
      <c r="CH5720" s="69"/>
      <c r="CI5720" s="6"/>
      <c r="CJ5720" s="5"/>
      <c r="CK5720" s="25"/>
      <c r="CL5720" s="5"/>
      <c r="DN5720" s="14"/>
      <c r="DO5720" s="14"/>
      <c r="DP5720" s="5"/>
      <c r="DQ5720" s="25"/>
      <c r="DR5720" s="25"/>
      <c r="DS5720" s="96"/>
      <c r="DT5720" s="83"/>
      <c r="DU5720" s="14"/>
      <c r="DX5720" s="83"/>
      <c r="DY5720" s="83"/>
      <c r="DZ5720" s="83"/>
      <c r="EA5720" s="83"/>
      <c r="EJ5720" s="54"/>
      <c r="EK5720" s="22"/>
      <c r="EL5720" s="24"/>
      <c r="EP5720" s="23"/>
      <c r="EQ5720" s="24"/>
      <c r="ER5720" s="22"/>
      <c r="ES5720" s="24"/>
      <c r="ET5720" s="24"/>
      <c r="EU5720" s="23"/>
      <c r="EV5720" s="26"/>
      <c r="EX5720" s="6"/>
      <c r="EY5720" s="24"/>
      <c r="EZ5720" s="109"/>
      <c r="FA5720" s="66"/>
      <c r="FB5720" s="5"/>
      <c r="FC5720" s="68"/>
      <c r="FD5720" s="67"/>
      <c r="FE5720" s="67"/>
      <c r="FF5720" s="64"/>
      <c r="FG5720" s="5"/>
      <c r="FH5720" s="69"/>
      <c r="FI5720" s="6"/>
      <c r="FJ5720" s="5"/>
      <c r="FK5720" s="25"/>
      <c r="FL5720" s="5"/>
    </row>
    <row r="5721" spans="40:168">
      <c r="AN5721" s="14"/>
      <c r="AO5721" s="14"/>
      <c r="AP5721" s="5"/>
      <c r="AQ5721" s="25"/>
      <c r="AR5721" s="25"/>
      <c r="AS5721" s="96"/>
      <c r="AT5721" s="83"/>
      <c r="AU5721" s="14"/>
      <c r="AX5721" s="83"/>
      <c r="AY5721" s="83"/>
      <c r="AZ5721" s="83"/>
      <c r="BA5721" s="83"/>
      <c r="BJ5721" s="54"/>
      <c r="BK5721" s="22"/>
      <c r="BL5721" s="24"/>
      <c r="BP5721" s="23"/>
      <c r="BQ5721" s="24"/>
      <c r="BR5721" s="22"/>
      <c r="BS5721" s="24"/>
      <c r="BT5721" s="24"/>
      <c r="BU5721" s="23"/>
      <c r="BV5721" s="26"/>
      <c r="BX5721" s="6"/>
      <c r="BY5721" s="24"/>
      <c r="BZ5721" s="109"/>
      <c r="CA5721" s="66"/>
      <c r="CB5721" s="5"/>
      <c r="CC5721" s="68"/>
      <c r="CD5721" s="67"/>
      <c r="CE5721" s="67"/>
      <c r="CF5721" s="64"/>
      <c r="CG5721" s="5"/>
      <c r="CH5721" s="69"/>
      <c r="CI5721" s="6"/>
      <c r="CJ5721" s="5"/>
      <c r="CK5721" s="25"/>
      <c r="CL5721" s="5"/>
      <c r="DN5721" s="14"/>
      <c r="DO5721" s="14"/>
      <c r="DP5721" s="5"/>
      <c r="DQ5721" s="25"/>
      <c r="DR5721" s="25"/>
      <c r="DS5721" s="96"/>
      <c r="DT5721" s="83"/>
      <c r="DU5721" s="14"/>
      <c r="DX5721" s="83"/>
      <c r="DY5721" s="83"/>
      <c r="DZ5721" s="83"/>
      <c r="EA5721" s="83"/>
      <c r="EJ5721" s="54"/>
      <c r="EK5721" s="22"/>
      <c r="EL5721" s="24"/>
      <c r="EP5721" s="23"/>
      <c r="EQ5721" s="24"/>
      <c r="ER5721" s="22"/>
      <c r="ES5721" s="24"/>
      <c r="ET5721" s="24"/>
      <c r="EU5721" s="23"/>
      <c r="EV5721" s="26"/>
      <c r="EX5721" s="6"/>
      <c r="EY5721" s="24"/>
      <c r="EZ5721" s="109"/>
      <c r="FA5721" s="66"/>
      <c r="FB5721" s="5"/>
      <c r="FC5721" s="68"/>
      <c r="FD5721" s="67"/>
      <c r="FE5721" s="67"/>
      <c r="FF5721" s="64"/>
      <c r="FG5721" s="5"/>
      <c r="FH5721" s="69"/>
      <c r="FI5721" s="6"/>
      <c r="FJ5721" s="5"/>
      <c r="FK5721" s="25"/>
      <c r="FL5721" s="5"/>
    </row>
    <row r="5722" spans="40:168">
      <c r="AN5722" s="14"/>
      <c r="AO5722" s="14"/>
      <c r="AP5722" s="5"/>
      <c r="AQ5722" s="25"/>
      <c r="AR5722" s="25"/>
      <c r="AS5722" s="96"/>
      <c r="AT5722" s="83"/>
      <c r="AU5722" s="14"/>
      <c r="AX5722" s="83"/>
      <c r="AY5722" s="83"/>
      <c r="AZ5722" s="83"/>
      <c r="BA5722" s="83"/>
      <c r="BJ5722" s="54"/>
      <c r="BK5722" s="22"/>
      <c r="BL5722" s="24"/>
      <c r="BP5722" s="23"/>
      <c r="BQ5722" s="24"/>
      <c r="BR5722" s="22"/>
      <c r="BS5722" s="24"/>
      <c r="BT5722" s="24"/>
      <c r="BU5722" s="23"/>
      <c r="BV5722" s="26"/>
      <c r="BX5722" s="6"/>
      <c r="BY5722" s="24"/>
      <c r="BZ5722" s="109"/>
      <c r="CA5722" s="66"/>
      <c r="CB5722" s="5"/>
      <c r="CC5722" s="68"/>
      <c r="CD5722" s="67"/>
      <c r="CE5722" s="67"/>
      <c r="CF5722" s="64"/>
      <c r="CG5722" s="5"/>
      <c r="CH5722" s="69"/>
      <c r="CI5722" s="6"/>
      <c r="CJ5722" s="5"/>
      <c r="CK5722" s="25"/>
      <c r="CL5722" s="5"/>
      <c r="DN5722" s="14"/>
      <c r="DO5722" s="14"/>
      <c r="DP5722" s="5"/>
      <c r="DQ5722" s="25"/>
      <c r="DR5722" s="25"/>
      <c r="DS5722" s="96"/>
      <c r="DT5722" s="83"/>
      <c r="DU5722" s="14"/>
      <c r="DX5722" s="83"/>
      <c r="DY5722" s="83"/>
      <c r="DZ5722" s="83"/>
      <c r="EA5722" s="83"/>
      <c r="EJ5722" s="54"/>
      <c r="EK5722" s="22"/>
      <c r="EL5722" s="24"/>
      <c r="EP5722" s="23"/>
      <c r="EQ5722" s="24"/>
      <c r="ER5722" s="22"/>
      <c r="ES5722" s="24"/>
      <c r="ET5722" s="24"/>
      <c r="EU5722" s="23"/>
      <c r="EV5722" s="26"/>
      <c r="EX5722" s="6"/>
      <c r="EY5722" s="24"/>
      <c r="EZ5722" s="109"/>
      <c r="FA5722" s="66"/>
      <c r="FB5722" s="5"/>
      <c r="FC5722" s="68"/>
      <c r="FD5722" s="67"/>
      <c r="FE5722" s="67"/>
      <c r="FF5722" s="64"/>
      <c r="FG5722" s="5"/>
      <c r="FH5722" s="69"/>
      <c r="FI5722" s="6"/>
      <c r="FJ5722" s="5"/>
      <c r="FK5722" s="25"/>
      <c r="FL5722" s="5"/>
    </row>
    <row r="5723" spans="40:168">
      <c r="AN5723" s="14"/>
      <c r="AO5723" s="14"/>
      <c r="AP5723" s="5"/>
      <c r="AQ5723" s="25"/>
      <c r="AR5723" s="25"/>
      <c r="AS5723" s="96"/>
      <c r="AT5723" s="83"/>
      <c r="AU5723" s="14"/>
      <c r="AX5723" s="83"/>
      <c r="AY5723" s="83"/>
      <c r="AZ5723" s="83"/>
      <c r="BA5723" s="83"/>
      <c r="BJ5723" s="54"/>
      <c r="BK5723" s="22"/>
      <c r="BL5723" s="24"/>
      <c r="BP5723" s="23"/>
      <c r="BQ5723" s="24"/>
      <c r="BR5723" s="22"/>
      <c r="BS5723" s="24"/>
      <c r="BT5723" s="24"/>
      <c r="BU5723" s="23"/>
      <c r="BV5723" s="26"/>
      <c r="BX5723" s="6"/>
      <c r="BY5723" s="24"/>
      <c r="BZ5723" s="109"/>
      <c r="CA5723" s="66"/>
      <c r="CB5723" s="5"/>
      <c r="CC5723" s="68"/>
      <c r="CD5723" s="67"/>
      <c r="CE5723" s="67"/>
      <c r="CF5723" s="64"/>
      <c r="CG5723" s="5"/>
      <c r="CH5723" s="69"/>
      <c r="CI5723" s="6"/>
      <c r="CJ5723" s="5"/>
      <c r="CK5723" s="25"/>
      <c r="CL5723" s="5"/>
      <c r="DN5723" s="14"/>
      <c r="DO5723" s="14"/>
      <c r="DP5723" s="5"/>
      <c r="DQ5723" s="25"/>
      <c r="DR5723" s="25"/>
      <c r="DS5723" s="96"/>
      <c r="DT5723" s="83"/>
      <c r="DU5723" s="14"/>
      <c r="DX5723" s="83"/>
      <c r="DY5723" s="83"/>
      <c r="DZ5723" s="83"/>
      <c r="EA5723" s="83"/>
      <c r="EJ5723" s="54"/>
      <c r="EK5723" s="22"/>
      <c r="EL5723" s="24"/>
      <c r="EP5723" s="23"/>
      <c r="EQ5723" s="24"/>
      <c r="ER5723" s="22"/>
      <c r="ES5723" s="24"/>
      <c r="ET5723" s="24"/>
      <c r="EU5723" s="23"/>
      <c r="EV5723" s="26"/>
      <c r="EX5723" s="6"/>
      <c r="EY5723" s="24"/>
      <c r="EZ5723" s="109"/>
      <c r="FA5723" s="66"/>
      <c r="FB5723" s="5"/>
      <c r="FC5723" s="68"/>
      <c r="FD5723" s="67"/>
      <c r="FE5723" s="67"/>
      <c r="FF5723" s="64"/>
      <c r="FG5723" s="5"/>
      <c r="FH5723" s="69"/>
      <c r="FI5723" s="6"/>
      <c r="FJ5723" s="5"/>
      <c r="FK5723" s="25"/>
      <c r="FL5723" s="5"/>
    </row>
    <row r="5724" spans="40:168">
      <c r="AN5724" s="14"/>
      <c r="AO5724" s="14"/>
      <c r="AP5724" s="5"/>
      <c r="AQ5724" s="25"/>
      <c r="AR5724" s="25"/>
      <c r="AS5724" s="96"/>
      <c r="AT5724" s="83"/>
      <c r="AU5724" s="14"/>
      <c r="AX5724" s="83"/>
      <c r="AY5724" s="83"/>
      <c r="AZ5724" s="83"/>
      <c r="BA5724" s="83"/>
      <c r="BJ5724" s="54"/>
      <c r="BK5724" s="22"/>
      <c r="BL5724" s="24"/>
      <c r="BP5724" s="23"/>
      <c r="BQ5724" s="24"/>
      <c r="BR5724" s="22"/>
      <c r="BS5724" s="24"/>
      <c r="BT5724" s="24"/>
      <c r="BU5724" s="23"/>
      <c r="BV5724" s="26"/>
      <c r="BX5724" s="6"/>
      <c r="BY5724" s="24"/>
      <c r="BZ5724" s="109"/>
      <c r="CA5724" s="66"/>
      <c r="CB5724" s="5"/>
      <c r="CC5724" s="68"/>
      <c r="CD5724" s="67"/>
      <c r="CE5724" s="67"/>
      <c r="CF5724" s="64"/>
      <c r="CG5724" s="5"/>
      <c r="CH5724" s="69"/>
      <c r="CI5724" s="6"/>
      <c r="CJ5724" s="5"/>
      <c r="CK5724" s="25"/>
      <c r="CL5724" s="5"/>
      <c r="DN5724" s="14"/>
      <c r="DO5724" s="14"/>
      <c r="DP5724" s="5"/>
      <c r="DQ5724" s="25"/>
      <c r="DR5724" s="25"/>
      <c r="DS5724" s="96"/>
      <c r="DT5724" s="83"/>
      <c r="DU5724" s="14"/>
      <c r="DX5724" s="83"/>
      <c r="DY5724" s="83"/>
      <c r="DZ5724" s="83"/>
      <c r="EA5724" s="83"/>
      <c r="EJ5724" s="54"/>
      <c r="EK5724" s="22"/>
      <c r="EL5724" s="24"/>
      <c r="EP5724" s="23"/>
      <c r="EQ5724" s="24"/>
      <c r="ER5724" s="22"/>
      <c r="ES5724" s="24"/>
      <c r="ET5724" s="24"/>
      <c r="EU5724" s="23"/>
      <c r="EV5724" s="26"/>
      <c r="EX5724" s="6"/>
      <c r="EY5724" s="24"/>
      <c r="EZ5724" s="109"/>
      <c r="FA5724" s="66"/>
      <c r="FB5724" s="5"/>
      <c r="FC5724" s="68"/>
      <c r="FD5724" s="67"/>
      <c r="FE5724" s="67"/>
      <c r="FF5724" s="64"/>
      <c r="FG5724" s="5"/>
      <c r="FH5724" s="69"/>
      <c r="FI5724" s="6"/>
      <c r="FJ5724" s="5"/>
      <c r="FK5724" s="25"/>
      <c r="FL5724" s="5"/>
    </row>
    <row r="5725" spans="40:168">
      <c r="AN5725" s="14"/>
      <c r="AO5725" s="14"/>
      <c r="AP5725" s="5"/>
      <c r="AQ5725" s="25"/>
      <c r="AR5725" s="25"/>
      <c r="AS5725" s="96"/>
      <c r="AT5725" s="83"/>
      <c r="AU5725" s="14"/>
      <c r="AX5725" s="83"/>
      <c r="AY5725" s="83"/>
      <c r="AZ5725" s="83"/>
      <c r="BA5725" s="83"/>
      <c r="BJ5725" s="54"/>
      <c r="BK5725" s="22"/>
      <c r="BL5725" s="24"/>
      <c r="BP5725" s="23"/>
      <c r="BQ5725" s="24"/>
      <c r="BR5725" s="22"/>
      <c r="BS5725" s="24"/>
      <c r="BT5725" s="24"/>
      <c r="BU5725" s="23"/>
      <c r="BV5725" s="26"/>
      <c r="BX5725" s="6"/>
      <c r="BY5725" s="24"/>
      <c r="BZ5725" s="109"/>
      <c r="CA5725" s="66"/>
      <c r="CB5725" s="5"/>
      <c r="CC5725" s="68"/>
      <c r="CD5725" s="67"/>
      <c r="CE5725" s="67"/>
      <c r="CF5725" s="64"/>
      <c r="CG5725" s="5"/>
      <c r="CH5725" s="69"/>
      <c r="CI5725" s="6"/>
      <c r="CJ5725" s="5"/>
      <c r="CK5725" s="25"/>
      <c r="CL5725" s="5"/>
      <c r="DN5725" s="14"/>
      <c r="DO5725" s="14"/>
      <c r="DP5725" s="5"/>
      <c r="DQ5725" s="25"/>
      <c r="DR5725" s="25"/>
      <c r="DS5725" s="96"/>
      <c r="DT5725" s="83"/>
      <c r="DU5725" s="14"/>
      <c r="DX5725" s="83"/>
      <c r="DY5725" s="83"/>
      <c r="DZ5725" s="83"/>
      <c r="EA5725" s="83"/>
      <c r="EJ5725" s="54"/>
      <c r="EK5725" s="22"/>
      <c r="EL5725" s="24"/>
      <c r="EP5725" s="23"/>
      <c r="EQ5725" s="24"/>
      <c r="ER5725" s="22"/>
      <c r="ES5725" s="24"/>
      <c r="ET5725" s="24"/>
      <c r="EU5725" s="23"/>
      <c r="EV5725" s="26"/>
      <c r="EX5725" s="6"/>
      <c r="EY5725" s="24"/>
      <c r="EZ5725" s="109"/>
      <c r="FA5725" s="66"/>
      <c r="FB5725" s="5"/>
      <c r="FC5725" s="68"/>
      <c r="FD5725" s="67"/>
      <c r="FE5725" s="67"/>
      <c r="FF5725" s="64"/>
      <c r="FG5725" s="5"/>
      <c r="FH5725" s="69"/>
      <c r="FI5725" s="6"/>
      <c r="FJ5725" s="5"/>
      <c r="FK5725" s="25"/>
      <c r="FL5725" s="5"/>
    </row>
    <row r="5726" spans="40:168">
      <c r="AN5726" s="14"/>
      <c r="AO5726" s="14"/>
      <c r="AP5726" s="5"/>
      <c r="AQ5726" s="25"/>
      <c r="AR5726" s="25"/>
      <c r="AS5726" s="96"/>
      <c r="AT5726" s="83"/>
      <c r="AU5726" s="14"/>
      <c r="AX5726" s="83"/>
      <c r="AY5726" s="83"/>
      <c r="AZ5726" s="83"/>
      <c r="BA5726" s="83"/>
      <c r="BJ5726" s="54"/>
      <c r="BK5726" s="22"/>
      <c r="BL5726" s="24"/>
      <c r="BP5726" s="23"/>
      <c r="BQ5726" s="24"/>
      <c r="BR5726" s="22"/>
      <c r="BS5726" s="24"/>
      <c r="BT5726" s="24"/>
      <c r="BU5726" s="23"/>
      <c r="BV5726" s="26"/>
      <c r="BX5726" s="6"/>
      <c r="BY5726" s="24"/>
      <c r="BZ5726" s="109"/>
      <c r="CA5726" s="66"/>
      <c r="CB5726" s="5"/>
      <c r="CC5726" s="68"/>
      <c r="CD5726" s="67"/>
      <c r="CE5726" s="67"/>
      <c r="CF5726" s="64"/>
      <c r="CG5726" s="5"/>
      <c r="CH5726" s="69"/>
      <c r="CI5726" s="6"/>
      <c r="CJ5726" s="5"/>
      <c r="CK5726" s="25"/>
      <c r="CL5726" s="5"/>
      <c r="DN5726" s="14"/>
      <c r="DO5726" s="14"/>
      <c r="DP5726" s="5"/>
      <c r="DQ5726" s="25"/>
      <c r="DR5726" s="25"/>
      <c r="DS5726" s="96"/>
      <c r="DT5726" s="83"/>
      <c r="DU5726" s="14"/>
      <c r="DX5726" s="83"/>
      <c r="DY5726" s="83"/>
      <c r="DZ5726" s="83"/>
      <c r="EA5726" s="83"/>
      <c r="EJ5726" s="54"/>
      <c r="EK5726" s="22"/>
      <c r="EL5726" s="24"/>
      <c r="EP5726" s="23"/>
      <c r="EQ5726" s="24"/>
      <c r="ER5726" s="22"/>
      <c r="ES5726" s="24"/>
      <c r="ET5726" s="24"/>
      <c r="EU5726" s="23"/>
      <c r="EV5726" s="26"/>
      <c r="EX5726" s="6"/>
      <c r="EY5726" s="24"/>
      <c r="EZ5726" s="109"/>
      <c r="FA5726" s="66"/>
      <c r="FB5726" s="5"/>
      <c r="FC5726" s="68"/>
      <c r="FD5726" s="67"/>
      <c r="FE5726" s="67"/>
      <c r="FF5726" s="64"/>
      <c r="FG5726" s="5"/>
      <c r="FH5726" s="69"/>
      <c r="FI5726" s="6"/>
      <c r="FJ5726" s="5"/>
      <c r="FK5726" s="25"/>
      <c r="FL5726" s="5"/>
    </row>
    <row r="5727" spans="40:168">
      <c r="AN5727" s="14"/>
      <c r="AO5727" s="14"/>
      <c r="AP5727" s="5"/>
      <c r="AQ5727" s="25"/>
      <c r="AR5727" s="25"/>
      <c r="AS5727" s="96"/>
      <c r="AT5727" s="83"/>
      <c r="AU5727" s="14"/>
      <c r="AX5727" s="83"/>
      <c r="AY5727" s="83"/>
      <c r="AZ5727" s="83"/>
      <c r="BA5727" s="83"/>
      <c r="BJ5727" s="54"/>
      <c r="BK5727" s="22"/>
      <c r="BL5727" s="24"/>
      <c r="BP5727" s="23"/>
      <c r="BQ5727" s="24"/>
      <c r="BR5727" s="22"/>
      <c r="BS5727" s="24"/>
      <c r="BT5727" s="24"/>
      <c r="BU5727" s="23"/>
      <c r="BV5727" s="26"/>
      <c r="BX5727" s="6"/>
      <c r="BY5727" s="24"/>
      <c r="BZ5727" s="109"/>
      <c r="CA5727" s="66"/>
      <c r="CB5727" s="5"/>
      <c r="CC5727" s="68"/>
      <c r="CD5727" s="67"/>
      <c r="CE5727" s="67"/>
      <c r="CF5727" s="64"/>
      <c r="CG5727" s="5"/>
      <c r="CH5727" s="69"/>
      <c r="CI5727" s="6"/>
      <c r="CJ5727" s="5"/>
      <c r="CK5727" s="25"/>
      <c r="CL5727" s="5"/>
      <c r="DN5727" s="14"/>
      <c r="DO5727" s="14"/>
      <c r="DP5727" s="5"/>
      <c r="DQ5727" s="25"/>
      <c r="DR5727" s="25"/>
      <c r="DS5727" s="96"/>
      <c r="DT5727" s="83"/>
      <c r="DU5727" s="14"/>
      <c r="DX5727" s="83"/>
      <c r="DY5727" s="83"/>
      <c r="DZ5727" s="83"/>
      <c r="EA5727" s="83"/>
      <c r="EJ5727" s="54"/>
      <c r="EK5727" s="22"/>
      <c r="EL5727" s="24"/>
      <c r="EP5727" s="23"/>
      <c r="EQ5727" s="24"/>
      <c r="ER5727" s="22"/>
      <c r="ES5727" s="24"/>
      <c r="ET5727" s="24"/>
      <c r="EU5727" s="23"/>
      <c r="EV5727" s="26"/>
      <c r="EX5727" s="6"/>
      <c r="EY5727" s="24"/>
      <c r="EZ5727" s="109"/>
      <c r="FA5727" s="66"/>
      <c r="FB5727" s="5"/>
      <c r="FC5727" s="68"/>
      <c r="FD5727" s="67"/>
      <c r="FE5727" s="67"/>
      <c r="FF5727" s="64"/>
      <c r="FG5727" s="5"/>
      <c r="FH5727" s="69"/>
      <c r="FI5727" s="6"/>
      <c r="FJ5727" s="5"/>
      <c r="FK5727" s="25"/>
      <c r="FL5727" s="5"/>
    </row>
    <row r="5728" spans="40:168">
      <c r="AN5728" s="14"/>
      <c r="AO5728" s="14"/>
      <c r="AP5728" s="5"/>
      <c r="AQ5728" s="25"/>
      <c r="AR5728" s="25"/>
      <c r="AS5728" s="96"/>
      <c r="AT5728" s="83"/>
      <c r="AU5728" s="14"/>
      <c r="AX5728" s="83"/>
      <c r="AY5728" s="83"/>
      <c r="AZ5728" s="83"/>
      <c r="BA5728" s="83"/>
      <c r="BJ5728" s="54"/>
      <c r="BK5728" s="22"/>
      <c r="BL5728" s="24"/>
      <c r="BP5728" s="23"/>
      <c r="BQ5728" s="24"/>
      <c r="BR5728" s="22"/>
      <c r="BS5728" s="24"/>
      <c r="BT5728" s="24"/>
      <c r="BU5728" s="23"/>
      <c r="BV5728" s="26"/>
      <c r="BX5728" s="6"/>
      <c r="BY5728" s="24"/>
      <c r="BZ5728" s="109"/>
      <c r="CA5728" s="66"/>
      <c r="CB5728" s="5"/>
      <c r="CC5728" s="68"/>
      <c r="CD5728" s="67"/>
      <c r="CE5728" s="67"/>
      <c r="CF5728" s="64"/>
      <c r="CG5728" s="5"/>
      <c r="CH5728" s="69"/>
      <c r="CI5728" s="6"/>
      <c r="CJ5728" s="5"/>
      <c r="CK5728" s="25"/>
      <c r="CL5728" s="5"/>
      <c r="DN5728" s="14"/>
      <c r="DO5728" s="14"/>
      <c r="DP5728" s="5"/>
      <c r="DQ5728" s="25"/>
      <c r="DR5728" s="25"/>
      <c r="DS5728" s="96"/>
      <c r="DT5728" s="83"/>
      <c r="DU5728" s="14"/>
      <c r="DX5728" s="83"/>
      <c r="DY5728" s="83"/>
      <c r="DZ5728" s="83"/>
      <c r="EA5728" s="83"/>
      <c r="EJ5728" s="54"/>
      <c r="EK5728" s="22"/>
      <c r="EL5728" s="24"/>
      <c r="EP5728" s="23"/>
      <c r="EQ5728" s="24"/>
      <c r="ER5728" s="22"/>
      <c r="ES5728" s="24"/>
      <c r="ET5728" s="24"/>
      <c r="EU5728" s="23"/>
      <c r="EV5728" s="26"/>
      <c r="EX5728" s="6"/>
      <c r="EY5728" s="24"/>
      <c r="EZ5728" s="109"/>
      <c r="FA5728" s="66"/>
      <c r="FB5728" s="5"/>
      <c r="FC5728" s="68"/>
      <c r="FD5728" s="67"/>
      <c r="FE5728" s="67"/>
      <c r="FF5728" s="64"/>
      <c r="FG5728" s="5"/>
      <c r="FH5728" s="69"/>
      <c r="FI5728" s="6"/>
      <c r="FJ5728" s="5"/>
      <c r="FK5728" s="25"/>
      <c r="FL5728" s="5"/>
    </row>
    <row r="5729" spans="40:168">
      <c r="AN5729" s="14"/>
      <c r="AO5729" s="14"/>
      <c r="AP5729" s="5"/>
      <c r="AQ5729" s="25"/>
      <c r="AR5729" s="25"/>
      <c r="AS5729" s="96"/>
      <c r="AT5729" s="83"/>
      <c r="AU5729" s="14"/>
      <c r="AX5729" s="83"/>
      <c r="AY5729" s="83"/>
      <c r="AZ5729" s="83"/>
      <c r="BA5729" s="83"/>
      <c r="BJ5729" s="54"/>
      <c r="BK5729" s="22"/>
      <c r="BL5729" s="24"/>
      <c r="BP5729" s="23"/>
      <c r="BQ5729" s="24"/>
      <c r="BR5729" s="22"/>
      <c r="BS5729" s="24"/>
      <c r="BT5729" s="24"/>
      <c r="BU5729" s="23"/>
      <c r="BV5729" s="26"/>
      <c r="BX5729" s="6"/>
      <c r="BY5729" s="24"/>
      <c r="BZ5729" s="109"/>
      <c r="CA5729" s="66"/>
      <c r="CB5729" s="5"/>
      <c r="CC5729" s="68"/>
      <c r="CD5729" s="67"/>
      <c r="CE5729" s="67"/>
      <c r="CF5729" s="64"/>
      <c r="CG5729" s="5"/>
      <c r="CH5729" s="69"/>
      <c r="CI5729" s="6"/>
      <c r="CJ5729" s="5"/>
      <c r="CK5729" s="25"/>
      <c r="CL5729" s="5"/>
      <c r="DN5729" s="14"/>
      <c r="DO5729" s="14"/>
      <c r="DP5729" s="5"/>
      <c r="DQ5729" s="25"/>
      <c r="DR5729" s="25"/>
      <c r="DS5729" s="96"/>
      <c r="DT5729" s="83"/>
      <c r="DU5729" s="14"/>
      <c r="DX5729" s="83"/>
      <c r="DY5729" s="83"/>
      <c r="DZ5729" s="83"/>
      <c r="EA5729" s="83"/>
      <c r="EJ5729" s="54"/>
      <c r="EK5729" s="22"/>
      <c r="EL5729" s="24"/>
      <c r="EP5729" s="23"/>
      <c r="EQ5729" s="24"/>
      <c r="ER5729" s="22"/>
      <c r="ES5729" s="24"/>
      <c r="ET5729" s="24"/>
      <c r="EU5729" s="23"/>
      <c r="EV5729" s="26"/>
      <c r="EX5729" s="6"/>
      <c r="EY5729" s="24"/>
      <c r="EZ5729" s="109"/>
      <c r="FA5729" s="66"/>
      <c r="FB5729" s="5"/>
      <c r="FC5729" s="68"/>
      <c r="FD5729" s="67"/>
      <c r="FE5729" s="67"/>
      <c r="FF5729" s="64"/>
      <c r="FG5729" s="5"/>
      <c r="FH5729" s="69"/>
      <c r="FI5729" s="6"/>
      <c r="FJ5729" s="5"/>
      <c r="FK5729" s="25"/>
      <c r="FL5729" s="5"/>
    </row>
    <row r="5730" spans="40:168">
      <c r="AN5730" s="14"/>
      <c r="AO5730" s="14"/>
      <c r="AP5730" s="5"/>
      <c r="AQ5730" s="25"/>
      <c r="AR5730" s="25"/>
      <c r="AS5730" s="96"/>
      <c r="AT5730" s="83"/>
      <c r="AU5730" s="14"/>
      <c r="AX5730" s="83"/>
      <c r="AY5730" s="83"/>
      <c r="AZ5730" s="83"/>
      <c r="BA5730" s="83"/>
      <c r="BJ5730" s="54"/>
      <c r="BK5730" s="22"/>
      <c r="BL5730" s="24"/>
      <c r="BP5730" s="23"/>
      <c r="BQ5730" s="24"/>
      <c r="BR5730" s="22"/>
      <c r="BS5730" s="24"/>
      <c r="BT5730" s="24"/>
      <c r="BU5730" s="23"/>
      <c r="BV5730" s="26"/>
      <c r="BX5730" s="6"/>
      <c r="BY5730" s="24"/>
      <c r="BZ5730" s="109"/>
      <c r="CA5730" s="66"/>
      <c r="CB5730" s="5"/>
      <c r="CC5730" s="68"/>
      <c r="CD5730" s="67"/>
      <c r="CE5730" s="67"/>
      <c r="CF5730" s="64"/>
      <c r="CG5730" s="5"/>
      <c r="CH5730" s="69"/>
      <c r="CI5730" s="6"/>
      <c r="CJ5730" s="5"/>
      <c r="CK5730" s="25"/>
      <c r="CL5730" s="5"/>
      <c r="DN5730" s="14"/>
      <c r="DO5730" s="14"/>
      <c r="DP5730" s="5"/>
      <c r="DQ5730" s="25"/>
      <c r="DR5730" s="25"/>
      <c r="DS5730" s="96"/>
      <c r="DT5730" s="83"/>
      <c r="DU5730" s="14"/>
      <c r="DX5730" s="83"/>
      <c r="DY5730" s="83"/>
      <c r="DZ5730" s="83"/>
      <c r="EA5730" s="83"/>
      <c r="EJ5730" s="54"/>
      <c r="EK5730" s="22"/>
      <c r="EL5730" s="24"/>
      <c r="EP5730" s="23"/>
      <c r="EQ5730" s="24"/>
      <c r="ER5730" s="22"/>
      <c r="ES5730" s="24"/>
      <c r="ET5730" s="24"/>
      <c r="EU5730" s="23"/>
      <c r="EV5730" s="26"/>
      <c r="EX5730" s="6"/>
      <c r="EY5730" s="24"/>
      <c r="EZ5730" s="109"/>
      <c r="FA5730" s="66"/>
      <c r="FB5730" s="5"/>
      <c r="FC5730" s="68"/>
      <c r="FD5730" s="67"/>
      <c r="FE5730" s="67"/>
      <c r="FF5730" s="64"/>
      <c r="FG5730" s="5"/>
      <c r="FH5730" s="69"/>
      <c r="FI5730" s="6"/>
      <c r="FJ5730" s="5"/>
      <c r="FK5730" s="25"/>
      <c r="FL5730" s="5"/>
    </row>
    <row r="5731" spans="40:168">
      <c r="AN5731" s="14"/>
      <c r="AO5731" s="14"/>
      <c r="AP5731" s="5"/>
      <c r="AQ5731" s="25"/>
      <c r="AR5731" s="25"/>
      <c r="AS5731" s="96"/>
      <c r="AT5731" s="83"/>
      <c r="AU5731" s="14"/>
      <c r="AX5731" s="83"/>
      <c r="AY5731" s="83"/>
      <c r="AZ5731" s="83"/>
      <c r="BA5731" s="83"/>
      <c r="BJ5731" s="54"/>
      <c r="BK5731" s="22"/>
      <c r="BL5731" s="24"/>
      <c r="BP5731" s="23"/>
      <c r="BQ5731" s="24"/>
      <c r="BR5731" s="22"/>
      <c r="BS5731" s="24"/>
      <c r="BT5731" s="24"/>
      <c r="BU5731" s="23"/>
      <c r="BV5731" s="26"/>
      <c r="BX5731" s="6"/>
      <c r="BY5731" s="24"/>
      <c r="BZ5731" s="109"/>
      <c r="CA5731" s="66"/>
      <c r="CB5731" s="5"/>
      <c r="CC5731" s="68"/>
      <c r="CD5731" s="67"/>
      <c r="CE5731" s="67"/>
      <c r="CF5731" s="64"/>
      <c r="CG5731" s="5"/>
      <c r="CH5731" s="69"/>
      <c r="CI5731" s="6"/>
      <c r="CJ5731" s="5"/>
      <c r="CK5731" s="25"/>
      <c r="CL5731" s="5"/>
      <c r="DN5731" s="14"/>
      <c r="DO5731" s="14"/>
      <c r="DP5731" s="5"/>
      <c r="DQ5731" s="25"/>
      <c r="DR5731" s="25"/>
      <c r="DS5731" s="96"/>
      <c r="DT5731" s="83"/>
      <c r="DU5731" s="14"/>
      <c r="DX5731" s="83"/>
      <c r="DY5731" s="83"/>
      <c r="DZ5731" s="83"/>
      <c r="EA5731" s="83"/>
      <c r="EJ5731" s="54"/>
      <c r="EK5731" s="22"/>
      <c r="EL5731" s="24"/>
      <c r="EP5731" s="23"/>
      <c r="EQ5731" s="24"/>
      <c r="ER5731" s="22"/>
      <c r="ES5731" s="24"/>
      <c r="ET5731" s="24"/>
      <c r="EU5731" s="23"/>
      <c r="EV5731" s="26"/>
      <c r="EX5731" s="6"/>
      <c r="EY5731" s="24"/>
      <c r="EZ5731" s="109"/>
      <c r="FA5731" s="66"/>
      <c r="FB5731" s="5"/>
      <c r="FC5731" s="68"/>
      <c r="FD5731" s="67"/>
      <c r="FE5731" s="67"/>
      <c r="FF5731" s="64"/>
      <c r="FG5731" s="5"/>
      <c r="FH5731" s="69"/>
      <c r="FI5731" s="6"/>
      <c r="FJ5731" s="5"/>
      <c r="FK5731" s="25"/>
      <c r="FL5731" s="5"/>
    </row>
    <row r="5732" spans="40:168">
      <c r="AN5732" s="14"/>
      <c r="AO5732" s="14"/>
      <c r="AP5732" s="5"/>
      <c r="AQ5732" s="25"/>
      <c r="AR5732" s="25"/>
      <c r="AS5732" s="96"/>
      <c r="AT5732" s="83"/>
      <c r="AU5732" s="14"/>
      <c r="AX5732" s="83"/>
      <c r="AY5732" s="83"/>
      <c r="AZ5732" s="83"/>
      <c r="BA5732" s="83"/>
      <c r="BJ5732" s="54"/>
      <c r="BK5732" s="22"/>
      <c r="BL5732" s="24"/>
      <c r="BP5732" s="23"/>
      <c r="BQ5732" s="24"/>
      <c r="BR5732" s="22"/>
      <c r="BS5732" s="24"/>
      <c r="BT5732" s="24"/>
      <c r="BU5732" s="23"/>
      <c r="BV5732" s="26"/>
      <c r="BX5732" s="6"/>
      <c r="BY5732" s="24"/>
      <c r="BZ5732" s="109"/>
      <c r="CA5732" s="66"/>
      <c r="CB5732" s="5"/>
      <c r="CC5732" s="68"/>
      <c r="CD5732" s="67"/>
      <c r="CE5732" s="67"/>
      <c r="CF5732" s="64"/>
      <c r="CG5732" s="5"/>
      <c r="CH5732" s="69"/>
      <c r="CI5732" s="6"/>
      <c r="CJ5732" s="5"/>
      <c r="CK5732" s="25"/>
      <c r="CL5732" s="5"/>
      <c r="DN5732" s="14"/>
      <c r="DO5732" s="14"/>
      <c r="DP5732" s="5"/>
      <c r="DQ5732" s="25"/>
      <c r="DR5732" s="25"/>
      <c r="DS5732" s="96"/>
      <c r="DT5732" s="83"/>
      <c r="DU5732" s="14"/>
      <c r="DX5732" s="83"/>
      <c r="DY5732" s="83"/>
      <c r="DZ5732" s="83"/>
      <c r="EA5732" s="83"/>
      <c r="EJ5732" s="54"/>
      <c r="EK5732" s="22"/>
      <c r="EL5732" s="24"/>
      <c r="EP5732" s="23"/>
      <c r="EQ5732" s="24"/>
      <c r="ER5732" s="22"/>
      <c r="ES5732" s="24"/>
      <c r="ET5732" s="24"/>
      <c r="EU5732" s="23"/>
      <c r="EV5732" s="26"/>
      <c r="EX5732" s="6"/>
      <c r="EY5732" s="24"/>
      <c r="EZ5732" s="109"/>
      <c r="FA5732" s="66"/>
      <c r="FB5732" s="5"/>
      <c r="FC5732" s="68"/>
      <c r="FD5732" s="67"/>
      <c r="FE5732" s="67"/>
      <c r="FF5732" s="64"/>
      <c r="FG5732" s="5"/>
      <c r="FH5732" s="69"/>
      <c r="FI5732" s="6"/>
      <c r="FJ5732" s="5"/>
      <c r="FK5732" s="25"/>
      <c r="FL5732" s="5"/>
    </row>
    <row r="5733" spans="40:168">
      <c r="AN5733" s="14"/>
      <c r="AO5733" s="14"/>
      <c r="AP5733" s="5"/>
      <c r="AQ5733" s="25"/>
      <c r="AR5733" s="25"/>
      <c r="AS5733" s="96"/>
      <c r="AT5733" s="83"/>
      <c r="AU5733" s="14"/>
      <c r="AX5733" s="83"/>
      <c r="AY5733" s="83"/>
      <c r="AZ5733" s="83"/>
      <c r="BA5733" s="83"/>
      <c r="BJ5733" s="54"/>
      <c r="BK5733" s="22"/>
      <c r="BL5733" s="24"/>
      <c r="BP5733" s="23"/>
      <c r="BQ5733" s="24"/>
      <c r="BR5733" s="22"/>
      <c r="BS5733" s="24"/>
      <c r="BT5733" s="24"/>
      <c r="BU5733" s="23"/>
      <c r="BV5733" s="26"/>
      <c r="BX5733" s="6"/>
      <c r="BY5733" s="24"/>
      <c r="BZ5733" s="109"/>
      <c r="CA5733" s="66"/>
      <c r="CB5733" s="5"/>
      <c r="CC5733" s="68"/>
      <c r="CD5733" s="67"/>
      <c r="CE5733" s="67"/>
      <c r="CF5733" s="64"/>
      <c r="CG5733" s="5"/>
      <c r="CH5733" s="69"/>
      <c r="CI5733" s="6"/>
      <c r="CJ5733" s="5"/>
      <c r="CK5733" s="25"/>
      <c r="CL5733" s="5"/>
      <c r="DN5733" s="14"/>
      <c r="DO5733" s="14"/>
      <c r="DP5733" s="5"/>
      <c r="DQ5733" s="25"/>
      <c r="DR5733" s="25"/>
      <c r="DS5733" s="96"/>
      <c r="DT5733" s="83"/>
      <c r="DU5733" s="14"/>
      <c r="DX5733" s="83"/>
      <c r="DY5733" s="83"/>
      <c r="DZ5733" s="83"/>
      <c r="EA5733" s="83"/>
      <c r="EJ5733" s="54"/>
      <c r="EK5733" s="22"/>
      <c r="EL5733" s="24"/>
      <c r="EP5733" s="23"/>
      <c r="EQ5733" s="24"/>
      <c r="ER5733" s="22"/>
      <c r="ES5733" s="24"/>
      <c r="ET5733" s="24"/>
      <c r="EU5733" s="23"/>
      <c r="EV5733" s="26"/>
      <c r="EX5733" s="6"/>
      <c r="EY5733" s="24"/>
      <c r="EZ5733" s="109"/>
      <c r="FA5733" s="66"/>
      <c r="FB5733" s="5"/>
      <c r="FC5733" s="68"/>
      <c r="FD5733" s="67"/>
      <c r="FE5733" s="67"/>
      <c r="FF5733" s="64"/>
      <c r="FG5733" s="5"/>
      <c r="FH5733" s="69"/>
      <c r="FI5733" s="6"/>
      <c r="FJ5733" s="5"/>
      <c r="FK5733" s="25"/>
      <c r="FL5733" s="5"/>
    </row>
    <row r="5734" spans="40:168">
      <c r="AN5734" s="14"/>
      <c r="AO5734" s="14"/>
      <c r="AP5734" s="5"/>
      <c r="AQ5734" s="25"/>
      <c r="AR5734" s="25"/>
      <c r="AS5734" s="96"/>
      <c r="AT5734" s="83"/>
      <c r="AU5734" s="14"/>
      <c r="AX5734" s="83"/>
      <c r="AY5734" s="83"/>
      <c r="AZ5734" s="83"/>
      <c r="BA5734" s="83"/>
      <c r="BJ5734" s="54"/>
      <c r="BK5734" s="22"/>
      <c r="BL5734" s="24"/>
      <c r="BP5734" s="23"/>
      <c r="BQ5734" s="24"/>
      <c r="BR5734" s="22"/>
      <c r="BS5734" s="24"/>
      <c r="BT5734" s="24"/>
      <c r="BU5734" s="23"/>
      <c r="BV5734" s="26"/>
      <c r="BX5734" s="6"/>
      <c r="BY5734" s="24"/>
      <c r="BZ5734" s="109"/>
      <c r="CA5734" s="66"/>
      <c r="CB5734" s="5"/>
      <c r="CC5734" s="68"/>
      <c r="CD5734" s="67"/>
      <c r="CE5734" s="67"/>
      <c r="CF5734" s="64"/>
      <c r="CG5734" s="5"/>
      <c r="CH5734" s="69"/>
      <c r="CI5734" s="6"/>
      <c r="CJ5734" s="5"/>
      <c r="CK5734" s="25"/>
      <c r="CL5734" s="5"/>
      <c r="DN5734" s="14"/>
      <c r="DO5734" s="14"/>
      <c r="DP5734" s="5"/>
      <c r="DQ5734" s="25"/>
      <c r="DR5734" s="25"/>
      <c r="DS5734" s="96"/>
      <c r="DT5734" s="83"/>
      <c r="DU5734" s="14"/>
      <c r="DX5734" s="83"/>
      <c r="DY5734" s="83"/>
      <c r="DZ5734" s="83"/>
      <c r="EA5734" s="83"/>
      <c r="EJ5734" s="54"/>
      <c r="EK5734" s="22"/>
      <c r="EL5734" s="24"/>
      <c r="EP5734" s="23"/>
      <c r="EQ5734" s="24"/>
      <c r="ER5734" s="22"/>
      <c r="ES5734" s="24"/>
      <c r="ET5734" s="24"/>
      <c r="EU5734" s="23"/>
      <c r="EV5734" s="26"/>
      <c r="EX5734" s="6"/>
      <c r="EY5734" s="24"/>
      <c r="EZ5734" s="109"/>
      <c r="FA5734" s="66"/>
      <c r="FB5734" s="5"/>
      <c r="FC5734" s="68"/>
      <c r="FD5734" s="67"/>
      <c r="FE5734" s="67"/>
      <c r="FF5734" s="64"/>
      <c r="FG5734" s="5"/>
      <c r="FH5734" s="69"/>
      <c r="FI5734" s="6"/>
      <c r="FJ5734" s="5"/>
      <c r="FK5734" s="25"/>
      <c r="FL5734" s="5"/>
    </row>
    <row r="5735" spans="40:168">
      <c r="AN5735" s="14"/>
      <c r="AO5735" s="14"/>
      <c r="AP5735" s="5"/>
      <c r="AQ5735" s="25"/>
      <c r="AR5735" s="25"/>
      <c r="AS5735" s="96"/>
      <c r="AT5735" s="83"/>
      <c r="AU5735" s="14"/>
      <c r="AX5735" s="83"/>
      <c r="AY5735" s="83"/>
      <c r="AZ5735" s="83"/>
      <c r="BA5735" s="83"/>
      <c r="BJ5735" s="54"/>
      <c r="BK5735" s="22"/>
      <c r="BL5735" s="24"/>
      <c r="BP5735" s="23"/>
      <c r="BQ5735" s="24"/>
      <c r="BR5735" s="22"/>
      <c r="BS5735" s="24"/>
      <c r="BT5735" s="24"/>
      <c r="BU5735" s="23"/>
      <c r="BV5735" s="26"/>
      <c r="BX5735" s="6"/>
      <c r="BY5735" s="24"/>
      <c r="BZ5735" s="109"/>
      <c r="CA5735" s="66"/>
      <c r="CB5735" s="5"/>
      <c r="CC5735" s="68"/>
      <c r="CD5735" s="67"/>
      <c r="CE5735" s="67"/>
      <c r="CF5735" s="64"/>
      <c r="CG5735" s="5"/>
      <c r="CH5735" s="69"/>
      <c r="CI5735" s="6"/>
      <c r="CJ5735" s="5"/>
      <c r="CK5735" s="25"/>
      <c r="CL5735" s="5"/>
      <c r="DN5735" s="14"/>
      <c r="DO5735" s="14"/>
      <c r="DP5735" s="5"/>
      <c r="DQ5735" s="25"/>
      <c r="DR5735" s="25"/>
      <c r="DS5735" s="96"/>
      <c r="DT5735" s="83"/>
      <c r="DU5735" s="14"/>
      <c r="DX5735" s="83"/>
      <c r="DY5735" s="83"/>
      <c r="DZ5735" s="83"/>
      <c r="EA5735" s="83"/>
      <c r="EJ5735" s="54"/>
      <c r="EK5735" s="22"/>
      <c r="EL5735" s="24"/>
      <c r="EP5735" s="23"/>
      <c r="EQ5735" s="24"/>
      <c r="ER5735" s="22"/>
      <c r="ES5735" s="24"/>
      <c r="ET5735" s="24"/>
      <c r="EU5735" s="23"/>
      <c r="EV5735" s="26"/>
      <c r="EX5735" s="6"/>
      <c r="EY5735" s="24"/>
      <c r="EZ5735" s="109"/>
      <c r="FA5735" s="66"/>
      <c r="FB5735" s="5"/>
      <c r="FC5735" s="68"/>
      <c r="FD5735" s="67"/>
      <c r="FE5735" s="67"/>
      <c r="FF5735" s="64"/>
      <c r="FG5735" s="5"/>
      <c r="FH5735" s="69"/>
      <c r="FI5735" s="6"/>
      <c r="FJ5735" s="5"/>
      <c r="FK5735" s="25"/>
      <c r="FL5735" s="5"/>
    </row>
    <row r="5736" spans="40:168">
      <c r="AN5736" s="14"/>
      <c r="AO5736" s="14"/>
      <c r="AP5736" s="5"/>
      <c r="AQ5736" s="25"/>
      <c r="AR5736" s="25"/>
      <c r="AS5736" s="96"/>
      <c r="AT5736" s="83"/>
      <c r="AU5736" s="14"/>
      <c r="AX5736" s="83"/>
      <c r="AY5736" s="83"/>
      <c r="AZ5736" s="83"/>
      <c r="BA5736" s="83"/>
      <c r="BJ5736" s="54"/>
      <c r="BK5736" s="22"/>
      <c r="BL5736" s="24"/>
      <c r="BP5736" s="23"/>
      <c r="BQ5736" s="24"/>
      <c r="BR5736" s="22"/>
      <c r="BS5736" s="24"/>
      <c r="BT5736" s="24"/>
      <c r="BU5736" s="23"/>
      <c r="BV5736" s="26"/>
      <c r="BX5736" s="6"/>
      <c r="BY5736" s="24"/>
      <c r="BZ5736" s="109"/>
      <c r="CA5736" s="66"/>
      <c r="CB5736" s="5"/>
      <c r="CC5736" s="68"/>
      <c r="CD5736" s="67"/>
      <c r="CE5736" s="67"/>
      <c r="CF5736" s="64"/>
      <c r="CG5736" s="5"/>
      <c r="CH5736" s="69"/>
      <c r="CI5736" s="6"/>
      <c r="CJ5736" s="5"/>
      <c r="CK5736" s="25"/>
      <c r="CL5736" s="5"/>
      <c r="DN5736" s="14"/>
      <c r="DO5736" s="14"/>
      <c r="DP5736" s="5"/>
      <c r="DQ5736" s="25"/>
      <c r="DR5736" s="25"/>
      <c r="DS5736" s="96"/>
      <c r="DT5736" s="83"/>
      <c r="DU5736" s="14"/>
      <c r="DX5736" s="83"/>
      <c r="DY5736" s="83"/>
      <c r="DZ5736" s="83"/>
      <c r="EA5736" s="83"/>
      <c r="EJ5736" s="54"/>
      <c r="EK5736" s="22"/>
      <c r="EL5736" s="24"/>
      <c r="EP5736" s="23"/>
      <c r="EQ5736" s="24"/>
      <c r="ER5736" s="22"/>
      <c r="ES5736" s="24"/>
      <c r="ET5736" s="24"/>
      <c r="EU5736" s="23"/>
      <c r="EV5736" s="26"/>
      <c r="EX5736" s="6"/>
      <c r="EY5736" s="24"/>
      <c r="EZ5736" s="109"/>
      <c r="FA5736" s="66"/>
      <c r="FB5736" s="5"/>
      <c r="FC5736" s="68"/>
      <c r="FD5736" s="67"/>
      <c r="FE5736" s="67"/>
      <c r="FF5736" s="64"/>
      <c r="FG5736" s="5"/>
      <c r="FH5736" s="69"/>
      <c r="FI5736" s="6"/>
      <c r="FJ5736" s="5"/>
      <c r="FK5736" s="25"/>
      <c r="FL5736" s="5"/>
    </row>
    <row r="5737" spans="40:168">
      <c r="AN5737" s="14"/>
      <c r="AO5737" s="14"/>
      <c r="AP5737" s="5"/>
      <c r="AQ5737" s="25"/>
      <c r="AR5737" s="25"/>
      <c r="AS5737" s="96"/>
      <c r="AT5737" s="83"/>
      <c r="AU5737" s="14"/>
      <c r="AX5737" s="83"/>
      <c r="AY5737" s="83"/>
      <c r="AZ5737" s="83"/>
      <c r="BA5737" s="83"/>
      <c r="BJ5737" s="54"/>
      <c r="BK5737" s="22"/>
      <c r="BL5737" s="24"/>
      <c r="BP5737" s="23"/>
      <c r="BQ5737" s="24"/>
      <c r="BR5737" s="22"/>
      <c r="BS5737" s="24"/>
      <c r="BT5737" s="24"/>
      <c r="BU5737" s="23"/>
      <c r="BV5737" s="26"/>
      <c r="BX5737" s="6"/>
      <c r="BY5737" s="24"/>
      <c r="BZ5737" s="109"/>
      <c r="CA5737" s="66"/>
      <c r="CB5737" s="5"/>
      <c r="CC5737" s="68"/>
      <c r="CD5737" s="67"/>
      <c r="CE5737" s="67"/>
      <c r="CF5737" s="64"/>
      <c r="CG5737" s="5"/>
      <c r="CH5737" s="69"/>
      <c r="CI5737" s="6"/>
      <c r="CJ5737" s="5"/>
      <c r="CK5737" s="25"/>
      <c r="CL5737" s="5"/>
      <c r="DN5737" s="14"/>
      <c r="DO5737" s="14"/>
      <c r="DP5737" s="5"/>
      <c r="DQ5737" s="25"/>
      <c r="DR5737" s="25"/>
      <c r="DS5737" s="96"/>
      <c r="DT5737" s="83"/>
      <c r="DU5737" s="14"/>
      <c r="DX5737" s="83"/>
      <c r="DY5737" s="83"/>
      <c r="DZ5737" s="83"/>
      <c r="EA5737" s="83"/>
      <c r="EJ5737" s="54"/>
      <c r="EK5737" s="22"/>
      <c r="EL5737" s="24"/>
      <c r="EP5737" s="23"/>
      <c r="EQ5737" s="24"/>
      <c r="ER5737" s="22"/>
      <c r="ES5737" s="24"/>
      <c r="ET5737" s="24"/>
      <c r="EU5737" s="23"/>
      <c r="EV5737" s="26"/>
      <c r="EX5737" s="6"/>
      <c r="EY5737" s="24"/>
      <c r="EZ5737" s="109"/>
      <c r="FA5737" s="66"/>
      <c r="FB5737" s="5"/>
      <c r="FC5737" s="68"/>
      <c r="FD5737" s="67"/>
      <c r="FE5737" s="67"/>
      <c r="FF5737" s="64"/>
      <c r="FG5737" s="5"/>
      <c r="FH5737" s="69"/>
      <c r="FI5737" s="6"/>
      <c r="FJ5737" s="5"/>
      <c r="FK5737" s="25"/>
      <c r="FL5737" s="5"/>
    </row>
    <row r="5738" spans="40:168">
      <c r="AN5738" s="14"/>
      <c r="AO5738" s="14"/>
      <c r="AP5738" s="5"/>
      <c r="AQ5738" s="25"/>
      <c r="AR5738" s="25"/>
      <c r="AS5738" s="96"/>
      <c r="AT5738" s="83"/>
      <c r="AU5738" s="14"/>
      <c r="AX5738" s="83"/>
      <c r="AY5738" s="83"/>
      <c r="AZ5738" s="83"/>
      <c r="BA5738" s="83"/>
      <c r="BJ5738" s="54"/>
      <c r="BK5738" s="22"/>
      <c r="BL5738" s="24"/>
      <c r="BP5738" s="23"/>
      <c r="BQ5738" s="24"/>
      <c r="BR5738" s="22"/>
      <c r="BS5738" s="24"/>
      <c r="BT5738" s="24"/>
      <c r="BU5738" s="23"/>
      <c r="BV5738" s="26"/>
      <c r="BX5738" s="6"/>
      <c r="BY5738" s="24"/>
      <c r="BZ5738" s="109"/>
      <c r="CA5738" s="66"/>
      <c r="CB5738" s="5"/>
      <c r="CC5738" s="68"/>
      <c r="CD5738" s="67"/>
      <c r="CE5738" s="67"/>
      <c r="CF5738" s="64"/>
      <c r="CG5738" s="5"/>
      <c r="CH5738" s="69"/>
      <c r="CI5738" s="6"/>
      <c r="CJ5738" s="5"/>
      <c r="CK5738" s="25"/>
      <c r="CL5738" s="5"/>
      <c r="DN5738" s="14"/>
      <c r="DO5738" s="14"/>
      <c r="DP5738" s="5"/>
      <c r="DQ5738" s="25"/>
      <c r="DR5738" s="25"/>
      <c r="DS5738" s="96"/>
      <c r="DT5738" s="83"/>
      <c r="DU5738" s="14"/>
      <c r="DX5738" s="83"/>
      <c r="DY5738" s="83"/>
      <c r="DZ5738" s="83"/>
      <c r="EA5738" s="83"/>
      <c r="EJ5738" s="54"/>
      <c r="EK5738" s="22"/>
      <c r="EL5738" s="24"/>
      <c r="EP5738" s="23"/>
      <c r="EQ5738" s="24"/>
      <c r="ER5738" s="22"/>
      <c r="ES5738" s="24"/>
      <c r="ET5738" s="24"/>
      <c r="EU5738" s="23"/>
      <c r="EV5738" s="26"/>
      <c r="EX5738" s="6"/>
      <c r="EY5738" s="24"/>
      <c r="EZ5738" s="109"/>
      <c r="FA5738" s="66"/>
      <c r="FB5738" s="5"/>
      <c r="FC5738" s="68"/>
      <c r="FD5738" s="67"/>
      <c r="FE5738" s="67"/>
      <c r="FF5738" s="64"/>
      <c r="FG5738" s="5"/>
      <c r="FH5738" s="69"/>
      <c r="FI5738" s="6"/>
      <c r="FJ5738" s="5"/>
      <c r="FK5738" s="25"/>
      <c r="FL5738" s="5"/>
    </row>
    <row r="5739" spans="40:168">
      <c r="AN5739" s="14"/>
      <c r="AO5739" s="14"/>
      <c r="AP5739" s="5"/>
      <c r="AQ5739" s="25"/>
      <c r="AR5739" s="25"/>
      <c r="AS5739" s="96"/>
      <c r="AT5739" s="83"/>
      <c r="AU5739" s="14"/>
      <c r="AX5739" s="83"/>
      <c r="AY5739" s="83"/>
      <c r="AZ5739" s="83"/>
      <c r="BA5739" s="83"/>
      <c r="BJ5739" s="54"/>
      <c r="BK5739" s="22"/>
      <c r="BL5739" s="24"/>
      <c r="BP5739" s="23"/>
      <c r="BQ5739" s="24"/>
      <c r="BR5739" s="22"/>
      <c r="BS5739" s="24"/>
      <c r="BT5739" s="24"/>
      <c r="BU5739" s="23"/>
      <c r="BV5739" s="26"/>
      <c r="BX5739" s="6"/>
      <c r="BY5739" s="24"/>
      <c r="BZ5739" s="109"/>
      <c r="CA5739" s="66"/>
      <c r="CB5739" s="5"/>
      <c r="CC5739" s="68"/>
      <c r="CD5739" s="67"/>
      <c r="CE5739" s="67"/>
      <c r="CF5739" s="64"/>
      <c r="CG5739" s="5"/>
      <c r="CH5739" s="69"/>
      <c r="CI5739" s="6"/>
      <c r="CJ5739" s="5"/>
      <c r="CK5739" s="25"/>
      <c r="CL5739" s="5"/>
      <c r="DN5739" s="14"/>
      <c r="DO5739" s="14"/>
      <c r="DP5739" s="5"/>
      <c r="DQ5739" s="25"/>
      <c r="DR5739" s="25"/>
      <c r="DS5739" s="96"/>
      <c r="DT5739" s="83"/>
      <c r="DU5739" s="14"/>
      <c r="DX5739" s="83"/>
      <c r="DY5739" s="83"/>
      <c r="DZ5739" s="83"/>
      <c r="EA5739" s="83"/>
      <c r="EJ5739" s="54"/>
      <c r="EK5739" s="22"/>
      <c r="EL5739" s="24"/>
      <c r="EP5739" s="23"/>
      <c r="EQ5739" s="24"/>
      <c r="ER5739" s="22"/>
      <c r="ES5739" s="24"/>
      <c r="ET5739" s="24"/>
      <c r="EU5739" s="23"/>
      <c r="EV5739" s="26"/>
      <c r="EX5739" s="6"/>
      <c r="EY5739" s="24"/>
      <c r="EZ5739" s="109"/>
      <c r="FA5739" s="66"/>
      <c r="FB5739" s="5"/>
      <c r="FC5739" s="68"/>
      <c r="FD5739" s="67"/>
      <c r="FE5739" s="67"/>
      <c r="FF5739" s="64"/>
      <c r="FG5739" s="5"/>
      <c r="FH5739" s="69"/>
      <c r="FI5739" s="6"/>
      <c r="FJ5739" s="5"/>
      <c r="FK5739" s="25"/>
      <c r="FL5739" s="5"/>
    </row>
    <row r="5740" spans="40:168">
      <c r="AN5740" s="14"/>
      <c r="AO5740" s="14"/>
      <c r="AP5740" s="5"/>
      <c r="AQ5740" s="25"/>
      <c r="AR5740" s="25"/>
      <c r="AS5740" s="96"/>
      <c r="AT5740" s="83"/>
      <c r="AU5740" s="14"/>
      <c r="AX5740" s="83"/>
      <c r="AY5740" s="83"/>
      <c r="AZ5740" s="83"/>
      <c r="BA5740" s="83"/>
      <c r="BJ5740" s="54"/>
      <c r="BK5740" s="22"/>
      <c r="BL5740" s="24"/>
      <c r="BP5740" s="23"/>
      <c r="BQ5740" s="24"/>
      <c r="BR5740" s="22"/>
      <c r="BS5740" s="24"/>
      <c r="BT5740" s="24"/>
      <c r="BU5740" s="23"/>
      <c r="BV5740" s="26"/>
      <c r="BX5740" s="6"/>
      <c r="BY5740" s="24"/>
      <c r="BZ5740" s="109"/>
      <c r="CA5740" s="66"/>
      <c r="CB5740" s="5"/>
      <c r="CC5740" s="68"/>
      <c r="CD5740" s="67"/>
      <c r="CE5740" s="67"/>
      <c r="CF5740" s="64"/>
      <c r="CG5740" s="5"/>
      <c r="CH5740" s="69"/>
      <c r="CI5740" s="6"/>
      <c r="CJ5740" s="5"/>
      <c r="CK5740" s="25"/>
      <c r="CL5740" s="5"/>
      <c r="DN5740" s="14"/>
      <c r="DO5740" s="14"/>
      <c r="DP5740" s="5"/>
      <c r="DQ5740" s="25"/>
      <c r="DR5740" s="25"/>
      <c r="DS5740" s="96"/>
      <c r="DT5740" s="83"/>
      <c r="DU5740" s="14"/>
      <c r="DX5740" s="83"/>
      <c r="DY5740" s="83"/>
      <c r="DZ5740" s="83"/>
      <c r="EA5740" s="83"/>
      <c r="EJ5740" s="54"/>
      <c r="EK5740" s="22"/>
      <c r="EL5740" s="24"/>
      <c r="EP5740" s="23"/>
      <c r="EQ5740" s="24"/>
      <c r="ER5740" s="22"/>
      <c r="ES5740" s="24"/>
      <c r="ET5740" s="24"/>
      <c r="EU5740" s="23"/>
      <c r="EV5740" s="26"/>
      <c r="EX5740" s="6"/>
      <c r="EY5740" s="24"/>
      <c r="EZ5740" s="109"/>
      <c r="FA5740" s="66"/>
      <c r="FB5740" s="5"/>
      <c r="FC5740" s="68"/>
      <c r="FD5740" s="67"/>
      <c r="FE5740" s="67"/>
      <c r="FF5740" s="64"/>
      <c r="FG5740" s="5"/>
      <c r="FH5740" s="69"/>
      <c r="FI5740" s="6"/>
      <c r="FJ5740" s="5"/>
      <c r="FK5740" s="25"/>
      <c r="FL5740" s="5"/>
    </row>
    <row r="5741" spans="40:168">
      <c r="AN5741" s="14"/>
      <c r="AO5741" s="14"/>
      <c r="AP5741" s="5"/>
      <c r="AQ5741" s="25"/>
      <c r="AR5741" s="25"/>
      <c r="AS5741" s="96"/>
      <c r="AT5741" s="83"/>
      <c r="AU5741" s="14"/>
      <c r="AX5741" s="83"/>
      <c r="AY5741" s="83"/>
      <c r="AZ5741" s="83"/>
      <c r="BA5741" s="83"/>
      <c r="BJ5741" s="54"/>
      <c r="BK5741" s="22"/>
      <c r="BL5741" s="24"/>
      <c r="BP5741" s="23"/>
      <c r="BQ5741" s="24"/>
      <c r="BR5741" s="22"/>
      <c r="BS5741" s="24"/>
      <c r="BT5741" s="24"/>
      <c r="BU5741" s="23"/>
      <c r="BV5741" s="26"/>
      <c r="BX5741" s="6"/>
      <c r="BY5741" s="24"/>
      <c r="BZ5741" s="109"/>
      <c r="CA5741" s="66"/>
      <c r="CB5741" s="5"/>
      <c r="CC5741" s="68"/>
      <c r="CD5741" s="67"/>
      <c r="CE5741" s="67"/>
      <c r="CF5741" s="64"/>
      <c r="CG5741" s="5"/>
      <c r="CH5741" s="69"/>
      <c r="CI5741" s="6"/>
      <c r="CJ5741" s="5"/>
      <c r="CK5741" s="25"/>
      <c r="CL5741" s="5"/>
      <c r="DN5741" s="14"/>
      <c r="DO5741" s="14"/>
      <c r="DP5741" s="5"/>
      <c r="DQ5741" s="25"/>
      <c r="DR5741" s="25"/>
      <c r="DS5741" s="96"/>
      <c r="DT5741" s="83"/>
      <c r="DU5741" s="14"/>
      <c r="DX5741" s="83"/>
      <c r="DY5741" s="83"/>
      <c r="DZ5741" s="83"/>
      <c r="EA5741" s="83"/>
      <c r="EJ5741" s="54"/>
      <c r="EK5741" s="22"/>
      <c r="EL5741" s="24"/>
      <c r="EP5741" s="23"/>
      <c r="EQ5741" s="24"/>
      <c r="ER5741" s="22"/>
      <c r="ES5741" s="24"/>
      <c r="ET5741" s="24"/>
      <c r="EU5741" s="23"/>
      <c r="EV5741" s="26"/>
      <c r="EX5741" s="6"/>
      <c r="EY5741" s="24"/>
      <c r="EZ5741" s="109"/>
      <c r="FA5741" s="66"/>
      <c r="FB5741" s="5"/>
      <c r="FC5741" s="68"/>
      <c r="FD5741" s="67"/>
      <c r="FE5741" s="67"/>
      <c r="FF5741" s="64"/>
      <c r="FG5741" s="5"/>
      <c r="FH5741" s="69"/>
      <c r="FI5741" s="6"/>
      <c r="FJ5741" s="5"/>
      <c r="FK5741" s="25"/>
      <c r="FL5741" s="5"/>
    </row>
    <row r="5742" spans="40:168">
      <c r="AN5742" s="14"/>
      <c r="AO5742" s="14"/>
      <c r="AP5742" s="5"/>
      <c r="AQ5742" s="25"/>
      <c r="AR5742" s="25"/>
      <c r="AS5742" s="96"/>
      <c r="AT5742" s="83"/>
      <c r="AU5742" s="14"/>
      <c r="AX5742" s="83"/>
      <c r="AY5742" s="83"/>
      <c r="AZ5742" s="83"/>
      <c r="BA5742" s="83"/>
      <c r="BJ5742" s="54"/>
      <c r="BK5742" s="22"/>
      <c r="BL5742" s="24"/>
      <c r="BP5742" s="23"/>
      <c r="BQ5742" s="24"/>
      <c r="BR5742" s="22"/>
      <c r="BS5742" s="24"/>
      <c r="BT5742" s="24"/>
      <c r="BU5742" s="23"/>
      <c r="BV5742" s="26"/>
      <c r="BX5742" s="6"/>
      <c r="BY5742" s="24"/>
      <c r="BZ5742" s="109"/>
      <c r="CA5742" s="66"/>
      <c r="CB5742" s="5"/>
      <c r="CC5742" s="68"/>
      <c r="CD5742" s="67"/>
      <c r="CE5742" s="67"/>
      <c r="CF5742" s="64"/>
      <c r="CG5742" s="5"/>
      <c r="CH5742" s="69"/>
      <c r="CI5742" s="6"/>
      <c r="CJ5742" s="5"/>
      <c r="CK5742" s="25"/>
      <c r="CL5742" s="5"/>
      <c r="DN5742" s="14"/>
      <c r="DO5742" s="14"/>
      <c r="DP5742" s="5"/>
      <c r="DQ5742" s="25"/>
      <c r="DR5742" s="25"/>
      <c r="DS5742" s="96"/>
      <c r="DT5742" s="83"/>
      <c r="DU5742" s="14"/>
      <c r="DX5742" s="83"/>
      <c r="DY5742" s="83"/>
      <c r="DZ5742" s="83"/>
      <c r="EA5742" s="83"/>
      <c r="EJ5742" s="54"/>
      <c r="EK5742" s="22"/>
      <c r="EL5742" s="24"/>
      <c r="EP5742" s="23"/>
      <c r="EQ5742" s="24"/>
      <c r="ER5742" s="22"/>
      <c r="ES5742" s="24"/>
      <c r="ET5742" s="24"/>
      <c r="EU5742" s="23"/>
      <c r="EV5742" s="26"/>
      <c r="EX5742" s="6"/>
      <c r="EY5742" s="24"/>
      <c r="EZ5742" s="109"/>
      <c r="FA5742" s="66"/>
      <c r="FB5742" s="5"/>
      <c r="FC5742" s="68"/>
      <c r="FD5742" s="67"/>
      <c r="FE5742" s="67"/>
      <c r="FF5742" s="64"/>
      <c r="FG5742" s="5"/>
      <c r="FH5742" s="69"/>
      <c r="FI5742" s="6"/>
      <c r="FJ5742" s="5"/>
      <c r="FK5742" s="25"/>
      <c r="FL5742" s="5"/>
    </row>
    <row r="5743" spans="40:168">
      <c r="AN5743" s="14"/>
      <c r="AO5743" s="14"/>
      <c r="AP5743" s="5"/>
      <c r="AQ5743" s="25"/>
      <c r="AR5743" s="25"/>
      <c r="AS5743" s="96"/>
      <c r="AT5743" s="83"/>
      <c r="AU5743" s="14"/>
      <c r="AX5743" s="83"/>
      <c r="AY5743" s="83"/>
      <c r="AZ5743" s="83"/>
      <c r="BA5743" s="83"/>
      <c r="BJ5743" s="54"/>
      <c r="BK5743" s="22"/>
      <c r="BL5743" s="24"/>
      <c r="BP5743" s="23"/>
      <c r="BQ5743" s="24"/>
      <c r="BR5743" s="22"/>
      <c r="BS5743" s="24"/>
      <c r="BT5743" s="24"/>
      <c r="BU5743" s="23"/>
      <c r="BV5743" s="26"/>
      <c r="BX5743" s="6"/>
      <c r="BY5743" s="24"/>
      <c r="BZ5743" s="109"/>
      <c r="CA5743" s="66"/>
      <c r="CB5743" s="5"/>
      <c r="CC5743" s="68"/>
      <c r="CD5743" s="67"/>
      <c r="CE5743" s="67"/>
      <c r="CF5743" s="64"/>
      <c r="CG5743" s="5"/>
      <c r="CH5743" s="69"/>
      <c r="CI5743" s="6"/>
      <c r="CJ5743" s="5"/>
      <c r="CK5743" s="25"/>
      <c r="CL5743" s="5"/>
      <c r="DN5743" s="14"/>
      <c r="DO5743" s="14"/>
      <c r="DP5743" s="5"/>
      <c r="DQ5743" s="25"/>
      <c r="DR5743" s="25"/>
      <c r="DS5743" s="96"/>
      <c r="DT5743" s="83"/>
      <c r="DU5743" s="14"/>
      <c r="DX5743" s="83"/>
      <c r="DY5743" s="83"/>
      <c r="DZ5743" s="83"/>
      <c r="EA5743" s="83"/>
      <c r="EJ5743" s="54"/>
      <c r="EK5743" s="22"/>
      <c r="EL5743" s="24"/>
      <c r="EP5743" s="23"/>
      <c r="EQ5743" s="24"/>
      <c r="ER5743" s="22"/>
      <c r="ES5743" s="24"/>
      <c r="ET5743" s="24"/>
      <c r="EU5743" s="23"/>
      <c r="EV5743" s="26"/>
      <c r="EX5743" s="6"/>
      <c r="EY5743" s="24"/>
      <c r="EZ5743" s="109"/>
      <c r="FA5743" s="66"/>
      <c r="FB5743" s="5"/>
      <c r="FC5743" s="68"/>
      <c r="FD5743" s="67"/>
      <c r="FE5743" s="67"/>
      <c r="FF5743" s="64"/>
      <c r="FG5743" s="5"/>
      <c r="FH5743" s="69"/>
      <c r="FI5743" s="6"/>
      <c r="FJ5743" s="5"/>
      <c r="FK5743" s="25"/>
      <c r="FL5743" s="5"/>
    </row>
    <row r="5744" spans="40:168">
      <c r="AN5744" s="14"/>
      <c r="AO5744" s="14"/>
      <c r="AP5744" s="5"/>
      <c r="AQ5744" s="25"/>
      <c r="AR5744" s="25"/>
      <c r="AS5744" s="96"/>
      <c r="AT5744" s="83"/>
      <c r="AU5744" s="14"/>
      <c r="AX5744" s="83"/>
      <c r="AY5744" s="83"/>
      <c r="AZ5744" s="83"/>
      <c r="BA5744" s="83"/>
      <c r="BJ5744" s="54"/>
      <c r="BK5744" s="22"/>
      <c r="BL5744" s="24"/>
      <c r="BP5744" s="23"/>
      <c r="BQ5744" s="24"/>
      <c r="BR5744" s="22"/>
      <c r="BS5744" s="24"/>
      <c r="BT5744" s="24"/>
      <c r="BU5744" s="23"/>
      <c r="BV5744" s="26"/>
      <c r="BX5744" s="6"/>
      <c r="BY5744" s="24"/>
      <c r="BZ5744" s="109"/>
      <c r="CA5744" s="66"/>
      <c r="CB5744" s="5"/>
      <c r="CC5744" s="68"/>
      <c r="CD5744" s="67"/>
      <c r="CE5744" s="67"/>
      <c r="CF5744" s="64"/>
      <c r="CG5744" s="5"/>
      <c r="CH5744" s="69"/>
      <c r="CI5744" s="6"/>
      <c r="CJ5744" s="5"/>
      <c r="CK5744" s="25"/>
      <c r="CL5744" s="5"/>
      <c r="DN5744" s="14"/>
      <c r="DO5744" s="14"/>
      <c r="DP5744" s="5"/>
      <c r="DQ5744" s="25"/>
      <c r="DR5744" s="25"/>
      <c r="DS5744" s="96"/>
      <c r="DT5744" s="83"/>
      <c r="DU5744" s="14"/>
      <c r="DX5744" s="83"/>
      <c r="DY5744" s="83"/>
      <c r="DZ5744" s="83"/>
      <c r="EA5744" s="83"/>
      <c r="EJ5744" s="54"/>
      <c r="EK5744" s="22"/>
      <c r="EL5744" s="24"/>
      <c r="EP5744" s="23"/>
      <c r="EQ5744" s="24"/>
      <c r="ER5744" s="22"/>
      <c r="ES5744" s="24"/>
      <c r="ET5744" s="24"/>
      <c r="EU5744" s="23"/>
      <c r="EV5744" s="26"/>
      <c r="EX5744" s="6"/>
      <c r="EY5744" s="24"/>
      <c r="EZ5744" s="109"/>
      <c r="FA5744" s="66"/>
      <c r="FB5744" s="5"/>
      <c r="FC5744" s="68"/>
      <c r="FD5744" s="67"/>
      <c r="FE5744" s="67"/>
      <c r="FF5744" s="64"/>
      <c r="FG5744" s="5"/>
      <c r="FH5744" s="69"/>
      <c r="FI5744" s="6"/>
      <c r="FJ5744" s="5"/>
      <c r="FK5744" s="25"/>
      <c r="FL5744" s="5"/>
    </row>
    <row r="5745" spans="40:168">
      <c r="AN5745" s="14"/>
      <c r="AO5745" s="14"/>
      <c r="AP5745" s="5"/>
      <c r="AQ5745" s="25"/>
      <c r="AR5745" s="25"/>
      <c r="AS5745" s="96"/>
      <c r="AT5745" s="83"/>
      <c r="AU5745" s="14"/>
      <c r="AX5745" s="83"/>
      <c r="AY5745" s="83"/>
      <c r="AZ5745" s="83"/>
      <c r="BA5745" s="83"/>
      <c r="BJ5745" s="54"/>
      <c r="BK5745" s="22"/>
      <c r="BL5745" s="24"/>
      <c r="BP5745" s="23"/>
      <c r="BQ5745" s="24"/>
      <c r="BR5745" s="22"/>
      <c r="BS5745" s="24"/>
      <c r="BT5745" s="24"/>
      <c r="BU5745" s="23"/>
      <c r="BV5745" s="26"/>
      <c r="BX5745" s="6"/>
      <c r="BY5745" s="24"/>
      <c r="BZ5745" s="109"/>
      <c r="CA5745" s="66"/>
      <c r="CB5745" s="5"/>
      <c r="CC5745" s="68"/>
      <c r="CD5745" s="67"/>
      <c r="CE5745" s="67"/>
      <c r="CF5745" s="64"/>
      <c r="CG5745" s="5"/>
      <c r="CH5745" s="69"/>
      <c r="CI5745" s="6"/>
      <c r="CJ5745" s="5"/>
      <c r="CK5745" s="25"/>
      <c r="CL5745" s="5"/>
      <c r="DN5745" s="14"/>
      <c r="DO5745" s="14"/>
      <c r="DP5745" s="5"/>
      <c r="DQ5745" s="25"/>
      <c r="DR5745" s="25"/>
      <c r="DS5745" s="96"/>
      <c r="DT5745" s="83"/>
      <c r="DU5745" s="14"/>
      <c r="DX5745" s="83"/>
      <c r="DY5745" s="83"/>
      <c r="DZ5745" s="83"/>
      <c r="EA5745" s="83"/>
      <c r="EJ5745" s="54"/>
      <c r="EK5745" s="22"/>
      <c r="EL5745" s="24"/>
      <c r="EP5745" s="23"/>
      <c r="EQ5745" s="24"/>
      <c r="ER5745" s="22"/>
      <c r="ES5745" s="24"/>
      <c r="ET5745" s="24"/>
      <c r="EU5745" s="23"/>
      <c r="EV5745" s="26"/>
      <c r="EX5745" s="6"/>
      <c r="EY5745" s="24"/>
      <c r="EZ5745" s="109"/>
      <c r="FA5745" s="66"/>
      <c r="FB5745" s="5"/>
      <c r="FC5745" s="68"/>
      <c r="FD5745" s="67"/>
      <c r="FE5745" s="67"/>
      <c r="FF5745" s="64"/>
      <c r="FG5745" s="5"/>
      <c r="FH5745" s="69"/>
      <c r="FI5745" s="6"/>
      <c r="FJ5745" s="5"/>
      <c r="FK5745" s="25"/>
      <c r="FL5745" s="5"/>
    </row>
    <row r="5746" spans="40:168">
      <c r="AN5746" s="14"/>
      <c r="AO5746" s="14"/>
      <c r="AP5746" s="5"/>
      <c r="AQ5746" s="25"/>
      <c r="AR5746" s="25"/>
      <c r="AS5746" s="96"/>
      <c r="AT5746" s="83"/>
      <c r="AU5746" s="14"/>
      <c r="AX5746" s="83"/>
      <c r="AY5746" s="83"/>
      <c r="AZ5746" s="83"/>
      <c r="BA5746" s="83"/>
      <c r="BJ5746" s="54"/>
      <c r="BK5746" s="22"/>
      <c r="BL5746" s="24"/>
      <c r="BP5746" s="23"/>
      <c r="BQ5746" s="24"/>
      <c r="BR5746" s="22"/>
      <c r="BS5746" s="24"/>
      <c r="BT5746" s="24"/>
      <c r="BU5746" s="23"/>
      <c r="BV5746" s="26"/>
      <c r="BX5746" s="6"/>
      <c r="BY5746" s="24"/>
      <c r="BZ5746" s="109"/>
      <c r="CA5746" s="66"/>
      <c r="CB5746" s="5"/>
      <c r="CC5746" s="68"/>
      <c r="CD5746" s="67"/>
      <c r="CE5746" s="67"/>
      <c r="CF5746" s="64"/>
      <c r="CG5746" s="5"/>
      <c r="CH5746" s="69"/>
      <c r="CI5746" s="6"/>
      <c r="CJ5746" s="5"/>
      <c r="CK5746" s="25"/>
      <c r="CL5746" s="5"/>
      <c r="DN5746" s="14"/>
      <c r="DO5746" s="14"/>
      <c r="DP5746" s="5"/>
      <c r="DQ5746" s="25"/>
      <c r="DR5746" s="25"/>
      <c r="DS5746" s="96"/>
      <c r="DT5746" s="83"/>
      <c r="DU5746" s="14"/>
      <c r="DX5746" s="83"/>
      <c r="DY5746" s="83"/>
      <c r="DZ5746" s="83"/>
      <c r="EA5746" s="83"/>
      <c r="EJ5746" s="54"/>
      <c r="EK5746" s="22"/>
      <c r="EL5746" s="24"/>
      <c r="EP5746" s="23"/>
      <c r="EQ5746" s="24"/>
      <c r="ER5746" s="22"/>
      <c r="ES5746" s="24"/>
      <c r="ET5746" s="24"/>
      <c r="EU5746" s="23"/>
      <c r="EV5746" s="26"/>
      <c r="EX5746" s="6"/>
      <c r="EY5746" s="24"/>
      <c r="EZ5746" s="109"/>
      <c r="FA5746" s="66"/>
      <c r="FB5746" s="5"/>
      <c r="FC5746" s="68"/>
      <c r="FD5746" s="67"/>
      <c r="FE5746" s="67"/>
      <c r="FF5746" s="64"/>
      <c r="FG5746" s="5"/>
      <c r="FH5746" s="69"/>
      <c r="FI5746" s="6"/>
      <c r="FJ5746" s="5"/>
      <c r="FK5746" s="25"/>
      <c r="FL5746" s="5"/>
    </row>
    <row r="5747" spans="40:168">
      <c r="AN5747" s="14"/>
      <c r="AO5747" s="14"/>
      <c r="AP5747" s="5"/>
      <c r="AQ5747" s="25"/>
      <c r="AR5747" s="25"/>
      <c r="AS5747" s="96"/>
      <c r="AT5747" s="83"/>
      <c r="AU5747" s="14"/>
      <c r="AX5747" s="83"/>
      <c r="AY5747" s="83"/>
      <c r="AZ5747" s="83"/>
      <c r="BA5747" s="83"/>
      <c r="BJ5747" s="54"/>
      <c r="BK5747" s="22"/>
      <c r="BL5747" s="24"/>
      <c r="BP5747" s="23"/>
      <c r="BQ5747" s="24"/>
      <c r="BR5747" s="22"/>
      <c r="BS5747" s="24"/>
      <c r="BT5747" s="24"/>
      <c r="BU5747" s="23"/>
      <c r="BV5747" s="26"/>
      <c r="BX5747" s="6"/>
      <c r="BY5747" s="24"/>
      <c r="BZ5747" s="109"/>
      <c r="CA5747" s="66"/>
      <c r="CB5747" s="5"/>
      <c r="CC5747" s="68"/>
      <c r="CD5747" s="67"/>
      <c r="CE5747" s="67"/>
      <c r="CF5747" s="64"/>
      <c r="CG5747" s="5"/>
      <c r="CH5747" s="69"/>
      <c r="CI5747" s="6"/>
      <c r="CJ5747" s="5"/>
      <c r="CK5747" s="25"/>
      <c r="CL5747" s="5"/>
      <c r="DN5747" s="14"/>
      <c r="DO5747" s="14"/>
      <c r="DP5747" s="5"/>
      <c r="DQ5747" s="25"/>
      <c r="DR5747" s="25"/>
      <c r="DS5747" s="96"/>
      <c r="DT5747" s="83"/>
      <c r="DU5747" s="14"/>
      <c r="DX5747" s="83"/>
      <c r="DY5747" s="83"/>
      <c r="DZ5747" s="83"/>
      <c r="EA5747" s="83"/>
      <c r="EJ5747" s="54"/>
      <c r="EK5747" s="22"/>
      <c r="EL5747" s="24"/>
      <c r="EP5747" s="23"/>
      <c r="EQ5747" s="24"/>
      <c r="ER5747" s="22"/>
      <c r="ES5747" s="24"/>
      <c r="ET5747" s="24"/>
      <c r="EU5747" s="23"/>
      <c r="EV5747" s="26"/>
      <c r="EX5747" s="6"/>
      <c r="EY5747" s="24"/>
      <c r="EZ5747" s="109"/>
      <c r="FA5747" s="66"/>
      <c r="FB5747" s="5"/>
      <c r="FC5747" s="68"/>
      <c r="FD5747" s="67"/>
      <c r="FE5747" s="67"/>
      <c r="FF5747" s="64"/>
      <c r="FG5747" s="5"/>
      <c r="FH5747" s="69"/>
      <c r="FI5747" s="6"/>
      <c r="FJ5747" s="5"/>
      <c r="FK5747" s="25"/>
      <c r="FL5747" s="5"/>
    </row>
    <row r="5748" spans="40:168">
      <c r="AN5748" s="14"/>
      <c r="AO5748" s="14"/>
      <c r="AP5748" s="5"/>
      <c r="AQ5748" s="25"/>
      <c r="AR5748" s="25"/>
      <c r="AS5748" s="96"/>
      <c r="AT5748" s="83"/>
      <c r="AU5748" s="14"/>
      <c r="AX5748" s="83"/>
      <c r="AY5748" s="83"/>
      <c r="AZ5748" s="83"/>
      <c r="BA5748" s="83"/>
      <c r="BJ5748" s="54"/>
      <c r="BK5748" s="22"/>
      <c r="BL5748" s="24"/>
      <c r="BP5748" s="23"/>
      <c r="BQ5748" s="24"/>
      <c r="BR5748" s="22"/>
      <c r="BS5748" s="24"/>
      <c r="BT5748" s="24"/>
      <c r="BU5748" s="23"/>
      <c r="BV5748" s="26"/>
      <c r="BX5748" s="6"/>
      <c r="BY5748" s="24"/>
      <c r="BZ5748" s="109"/>
      <c r="CA5748" s="66"/>
      <c r="CB5748" s="5"/>
      <c r="CC5748" s="68"/>
      <c r="CD5748" s="67"/>
      <c r="CE5748" s="67"/>
      <c r="CF5748" s="64"/>
      <c r="CG5748" s="5"/>
      <c r="CH5748" s="69"/>
      <c r="CI5748" s="6"/>
      <c r="CJ5748" s="5"/>
      <c r="CK5748" s="25"/>
      <c r="CL5748" s="5"/>
      <c r="DN5748" s="14"/>
      <c r="DO5748" s="14"/>
      <c r="DP5748" s="5"/>
      <c r="DQ5748" s="25"/>
      <c r="DR5748" s="25"/>
      <c r="DS5748" s="96"/>
      <c r="DT5748" s="83"/>
      <c r="DU5748" s="14"/>
      <c r="DX5748" s="83"/>
      <c r="DY5748" s="83"/>
      <c r="DZ5748" s="83"/>
      <c r="EA5748" s="83"/>
      <c r="EJ5748" s="54"/>
      <c r="EK5748" s="22"/>
      <c r="EL5748" s="24"/>
      <c r="EP5748" s="23"/>
      <c r="EQ5748" s="24"/>
      <c r="ER5748" s="22"/>
      <c r="ES5748" s="24"/>
      <c r="ET5748" s="24"/>
      <c r="EU5748" s="23"/>
      <c r="EV5748" s="26"/>
      <c r="EX5748" s="6"/>
      <c r="EY5748" s="24"/>
      <c r="EZ5748" s="109"/>
      <c r="FA5748" s="66"/>
      <c r="FB5748" s="5"/>
      <c r="FC5748" s="68"/>
      <c r="FD5748" s="67"/>
      <c r="FE5748" s="67"/>
      <c r="FF5748" s="64"/>
      <c r="FG5748" s="5"/>
      <c r="FH5748" s="69"/>
      <c r="FI5748" s="6"/>
      <c r="FJ5748" s="5"/>
      <c r="FK5748" s="25"/>
      <c r="FL5748" s="5"/>
    </row>
    <row r="5749" spans="40:168">
      <c r="AN5749" s="14"/>
      <c r="AO5749" s="14"/>
      <c r="AP5749" s="5"/>
      <c r="AQ5749" s="25"/>
      <c r="AR5749" s="25"/>
      <c r="AS5749" s="96"/>
      <c r="AT5749" s="83"/>
      <c r="AU5749" s="14"/>
      <c r="AX5749" s="83"/>
      <c r="AY5749" s="83"/>
      <c r="AZ5749" s="83"/>
      <c r="BA5749" s="83"/>
      <c r="BJ5749" s="54"/>
      <c r="BK5749" s="22"/>
      <c r="BL5749" s="24"/>
      <c r="BP5749" s="23"/>
      <c r="BQ5749" s="24"/>
      <c r="BR5749" s="22"/>
      <c r="BS5749" s="24"/>
      <c r="BT5749" s="24"/>
      <c r="BU5749" s="23"/>
      <c r="BV5749" s="26"/>
      <c r="BX5749" s="6"/>
      <c r="BY5749" s="24"/>
      <c r="BZ5749" s="109"/>
      <c r="CA5749" s="66"/>
      <c r="CB5749" s="5"/>
      <c r="CC5749" s="68"/>
      <c r="CD5749" s="67"/>
      <c r="CE5749" s="67"/>
      <c r="CF5749" s="64"/>
      <c r="CG5749" s="5"/>
      <c r="CH5749" s="69"/>
      <c r="CI5749" s="6"/>
      <c r="CJ5749" s="5"/>
      <c r="CK5749" s="25"/>
      <c r="CL5749" s="5"/>
      <c r="DN5749" s="14"/>
      <c r="DO5749" s="14"/>
      <c r="DP5749" s="5"/>
      <c r="DQ5749" s="25"/>
      <c r="DR5749" s="25"/>
      <c r="DS5749" s="96"/>
      <c r="DT5749" s="83"/>
      <c r="DU5749" s="14"/>
      <c r="DX5749" s="83"/>
      <c r="DY5749" s="83"/>
      <c r="DZ5749" s="83"/>
      <c r="EA5749" s="83"/>
      <c r="EJ5749" s="54"/>
      <c r="EK5749" s="22"/>
      <c r="EL5749" s="24"/>
      <c r="EP5749" s="23"/>
      <c r="EQ5749" s="24"/>
      <c r="ER5749" s="22"/>
      <c r="ES5749" s="24"/>
      <c r="ET5749" s="24"/>
      <c r="EU5749" s="23"/>
      <c r="EV5749" s="26"/>
      <c r="EX5749" s="6"/>
      <c r="EY5749" s="24"/>
      <c r="EZ5749" s="109"/>
      <c r="FA5749" s="66"/>
      <c r="FB5749" s="5"/>
      <c r="FC5749" s="68"/>
      <c r="FD5749" s="67"/>
      <c r="FE5749" s="67"/>
      <c r="FF5749" s="64"/>
      <c r="FG5749" s="5"/>
      <c r="FH5749" s="69"/>
      <c r="FI5749" s="6"/>
      <c r="FJ5749" s="5"/>
      <c r="FK5749" s="25"/>
      <c r="FL5749" s="5"/>
    </row>
    <row r="5750" spans="40:168">
      <c r="AN5750" s="14"/>
      <c r="AO5750" s="14"/>
      <c r="AP5750" s="5"/>
      <c r="AQ5750" s="25"/>
      <c r="AR5750" s="25"/>
      <c r="AS5750" s="96"/>
      <c r="AT5750" s="83"/>
      <c r="AU5750" s="14"/>
      <c r="AX5750" s="83"/>
      <c r="AY5750" s="83"/>
      <c r="AZ5750" s="83"/>
      <c r="BA5750" s="83"/>
      <c r="BJ5750" s="54"/>
      <c r="BK5750" s="22"/>
      <c r="BL5750" s="24"/>
      <c r="BP5750" s="23"/>
      <c r="BQ5750" s="24"/>
      <c r="BR5750" s="22"/>
      <c r="BS5750" s="24"/>
      <c r="BT5750" s="24"/>
      <c r="BU5750" s="23"/>
      <c r="BV5750" s="26"/>
      <c r="BX5750" s="6"/>
      <c r="BY5750" s="24"/>
      <c r="BZ5750" s="109"/>
      <c r="CA5750" s="66"/>
      <c r="CB5750" s="5"/>
      <c r="CC5750" s="68"/>
      <c r="CD5750" s="67"/>
      <c r="CE5750" s="67"/>
      <c r="CF5750" s="64"/>
      <c r="CG5750" s="5"/>
      <c r="CH5750" s="69"/>
      <c r="CI5750" s="6"/>
      <c r="CJ5750" s="5"/>
      <c r="CK5750" s="25"/>
      <c r="CL5750" s="5"/>
      <c r="DN5750" s="14"/>
      <c r="DO5750" s="14"/>
      <c r="DP5750" s="5"/>
      <c r="DQ5750" s="25"/>
      <c r="DR5750" s="25"/>
      <c r="DS5750" s="96"/>
      <c r="DT5750" s="83"/>
      <c r="DU5750" s="14"/>
      <c r="DX5750" s="83"/>
      <c r="DY5750" s="83"/>
      <c r="DZ5750" s="83"/>
      <c r="EA5750" s="83"/>
      <c r="EJ5750" s="54"/>
      <c r="EK5750" s="22"/>
      <c r="EL5750" s="24"/>
      <c r="EP5750" s="23"/>
      <c r="EQ5750" s="24"/>
      <c r="ER5750" s="22"/>
      <c r="ES5750" s="24"/>
      <c r="ET5750" s="24"/>
      <c r="EU5750" s="23"/>
      <c r="EV5750" s="26"/>
      <c r="EX5750" s="6"/>
      <c r="EY5750" s="24"/>
      <c r="EZ5750" s="109"/>
      <c r="FA5750" s="66"/>
      <c r="FB5750" s="5"/>
      <c r="FC5750" s="68"/>
      <c r="FD5750" s="67"/>
      <c r="FE5750" s="67"/>
      <c r="FF5750" s="64"/>
      <c r="FG5750" s="5"/>
      <c r="FH5750" s="69"/>
      <c r="FI5750" s="6"/>
      <c r="FJ5750" s="5"/>
      <c r="FK5750" s="25"/>
      <c r="FL5750" s="5"/>
    </row>
    <row r="5751" spans="40:168">
      <c r="AN5751" s="14"/>
      <c r="AO5751" s="14"/>
      <c r="AP5751" s="5"/>
      <c r="AQ5751" s="25"/>
      <c r="AR5751" s="25"/>
      <c r="AS5751" s="96"/>
      <c r="AT5751" s="83"/>
      <c r="AU5751" s="14"/>
      <c r="AX5751" s="83"/>
      <c r="AY5751" s="83"/>
      <c r="AZ5751" s="83"/>
      <c r="BA5751" s="83"/>
      <c r="BJ5751" s="54"/>
      <c r="BK5751" s="22"/>
      <c r="BL5751" s="24"/>
      <c r="BP5751" s="23"/>
      <c r="BQ5751" s="24"/>
      <c r="BR5751" s="22"/>
      <c r="BS5751" s="24"/>
      <c r="BT5751" s="24"/>
      <c r="BU5751" s="23"/>
      <c r="BV5751" s="26"/>
      <c r="BX5751" s="6"/>
      <c r="BY5751" s="24"/>
      <c r="BZ5751" s="109"/>
      <c r="CA5751" s="66"/>
      <c r="CB5751" s="5"/>
      <c r="CC5751" s="68"/>
      <c r="CD5751" s="67"/>
      <c r="CE5751" s="67"/>
      <c r="CF5751" s="64"/>
      <c r="CG5751" s="5"/>
      <c r="CH5751" s="69"/>
      <c r="CI5751" s="6"/>
      <c r="CJ5751" s="5"/>
      <c r="CK5751" s="25"/>
      <c r="CL5751" s="5"/>
      <c r="DN5751" s="14"/>
      <c r="DO5751" s="14"/>
      <c r="DP5751" s="5"/>
      <c r="DQ5751" s="25"/>
      <c r="DR5751" s="25"/>
      <c r="DS5751" s="96"/>
      <c r="DT5751" s="83"/>
      <c r="DU5751" s="14"/>
      <c r="DX5751" s="83"/>
      <c r="DY5751" s="83"/>
      <c r="DZ5751" s="83"/>
      <c r="EA5751" s="83"/>
      <c r="EJ5751" s="54"/>
      <c r="EK5751" s="22"/>
      <c r="EL5751" s="24"/>
      <c r="EP5751" s="23"/>
      <c r="EQ5751" s="24"/>
      <c r="ER5751" s="22"/>
      <c r="ES5751" s="24"/>
      <c r="ET5751" s="24"/>
      <c r="EU5751" s="23"/>
      <c r="EV5751" s="26"/>
      <c r="EX5751" s="6"/>
      <c r="EY5751" s="24"/>
      <c r="EZ5751" s="109"/>
      <c r="FA5751" s="66"/>
      <c r="FB5751" s="5"/>
      <c r="FC5751" s="68"/>
      <c r="FD5751" s="67"/>
      <c r="FE5751" s="67"/>
      <c r="FF5751" s="64"/>
      <c r="FG5751" s="5"/>
      <c r="FH5751" s="69"/>
      <c r="FI5751" s="6"/>
      <c r="FJ5751" s="5"/>
      <c r="FK5751" s="25"/>
      <c r="FL5751" s="5"/>
    </row>
    <row r="5752" spans="40:168">
      <c r="AN5752" s="14"/>
      <c r="AO5752" s="14"/>
      <c r="AP5752" s="5"/>
      <c r="AQ5752" s="25"/>
      <c r="AR5752" s="25"/>
      <c r="AS5752" s="96"/>
      <c r="AT5752" s="83"/>
      <c r="AU5752" s="14"/>
      <c r="AX5752" s="83"/>
      <c r="AY5752" s="83"/>
      <c r="AZ5752" s="83"/>
      <c r="BA5752" s="83"/>
      <c r="BJ5752" s="54"/>
      <c r="BK5752" s="22"/>
      <c r="BL5752" s="24"/>
      <c r="BP5752" s="23"/>
      <c r="BQ5752" s="24"/>
      <c r="BR5752" s="22"/>
      <c r="BS5752" s="24"/>
      <c r="BT5752" s="24"/>
      <c r="BU5752" s="23"/>
      <c r="BV5752" s="26"/>
      <c r="BX5752" s="6"/>
      <c r="BY5752" s="24"/>
      <c r="BZ5752" s="109"/>
      <c r="CA5752" s="66"/>
      <c r="CB5752" s="5"/>
      <c r="CC5752" s="68"/>
      <c r="CD5752" s="67"/>
      <c r="CE5752" s="67"/>
      <c r="CF5752" s="64"/>
      <c r="CG5752" s="5"/>
      <c r="CH5752" s="69"/>
      <c r="CI5752" s="6"/>
      <c r="CJ5752" s="5"/>
      <c r="CK5752" s="25"/>
      <c r="CL5752" s="5"/>
      <c r="DN5752" s="14"/>
      <c r="DO5752" s="14"/>
      <c r="DP5752" s="5"/>
      <c r="DQ5752" s="25"/>
      <c r="DR5752" s="25"/>
      <c r="DS5752" s="96"/>
      <c r="DT5752" s="83"/>
      <c r="DU5752" s="14"/>
      <c r="DX5752" s="83"/>
      <c r="DY5752" s="83"/>
      <c r="DZ5752" s="83"/>
      <c r="EA5752" s="83"/>
      <c r="EJ5752" s="54"/>
      <c r="EK5752" s="22"/>
      <c r="EL5752" s="24"/>
      <c r="EP5752" s="23"/>
      <c r="EQ5752" s="24"/>
      <c r="ER5752" s="22"/>
      <c r="ES5752" s="24"/>
      <c r="ET5752" s="24"/>
      <c r="EU5752" s="23"/>
      <c r="EV5752" s="26"/>
      <c r="EX5752" s="6"/>
      <c r="EY5752" s="24"/>
      <c r="EZ5752" s="109"/>
      <c r="FA5752" s="66"/>
      <c r="FB5752" s="5"/>
      <c r="FC5752" s="68"/>
      <c r="FD5752" s="67"/>
      <c r="FE5752" s="67"/>
      <c r="FF5752" s="64"/>
      <c r="FG5752" s="5"/>
      <c r="FH5752" s="69"/>
      <c r="FI5752" s="6"/>
      <c r="FJ5752" s="5"/>
      <c r="FK5752" s="25"/>
      <c r="FL5752" s="5"/>
    </row>
    <row r="5753" spans="40:168">
      <c r="AN5753" s="14"/>
      <c r="AO5753" s="14"/>
      <c r="AP5753" s="5"/>
      <c r="AQ5753" s="25"/>
      <c r="AR5753" s="25"/>
      <c r="AS5753" s="96"/>
      <c r="AT5753" s="83"/>
      <c r="AU5753" s="14"/>
      <c r="AX5753" s="83"/>
      <c r="AY5753" s="83"/>
      <c r="AZ5753" s="83"/>
      <c r="BA5753" s="83"/>
      <c r="BJ5753" s="54"/>
      <c r="BK5753" s="22"/>
      <c r="BL5753" s="24"/>
      <c r="BP5753" s="23"/>
      <c r="BQ5753" s="24"/>
      <c r="BR5753" s="22"/>
      <c r="BS5753" s="24"/>
      <c r="BT5753" s="24"/>
      <c r="BU5753" s="23"/>
      <c r="BV5753" s="26"/>
      <c r="BX5753" s="6"/>
      <c r="BY5753" s="24"/>
      <c r="BZ5753" s="109"/>
      <c r="CA5753" s="66"/>
      <c r="CB5753" s="5"/>
      <c r="CC5753" s="68"/>
      <c r="CD5753" s="67"/>
      <c r="CE5753" s="67"/>
      <c r="CF5753" s="64"/>
      <c r="CG5753" s="5"/>
      <c r="CH5753" s="69"/>
      <c r="CI5753" s="6"/>
      <c r="CJ5753" s="5"/>
      <c r="CK5753" s="25"/>
      <c r="CL5753" s="5"/>
      <c r="DN5753" s="14"/>
      <c r="DO5753" s="14"/>
      <c r="DP5753" s="5"/>
      <c r="DQ5753" s="25"/>
      <c r="DR5753" s="25"/>
      <c r="DS5753" s="96"/>
      <c r="DT5753" s="83"/>
      <c r="DU5753" s="14"/>
      <c r="DX5753" s="83"/>
      <c r="DY5753" s="83"/>
      <c r="DZ5753" s="83"/>
      <c r="EA5753" s="83"/>
      <c r="EJ5753" s="54"/>
      <c r="EK5753" s="22"/>
      <c r="EL5753" s="24"/>
      <c r="EP5753" s="23"/>
      <c r="EQ5753" s="24"/>
      <c r="ER5753" s="22"/>
      <c r="ES5753" s="24"/>
      <c r="ET5753" s="24"/>
      <c r="EU5753" s="23"/>
      <c r="EV5753" s="26"/>
      <c r="EX5753" s="6"/>
      <c r="EY5753" s="24"/>
      <c r="EZ5753" s="109"/>
      <c r="FA5753" s="66"/>
      <c r="FB5753" s="5"/>
      <c r="FC5753" s="68"/>
      <c r="FD5753" s="67"/>
      <c r="FE5753" s="67"/>
      <c r="FF5753" s="64"/>
      <c r="FG5753" s="5"/>
      <c r="FH5753" s="69"/>
      <c r="FI5753" s="6"/>
      <c r="FJ5753" s="5"/>
      <c r="FK5753" s="25"/>
      <c r="FL5753" s="5"/>
    </row>
    <row r="5754" spans="40:168">
      <c r="AN5754" s="14"/>
      <c r="AO5754" s="14"/>
      <c r="AP5754" s="5"/>
      <c r="AQ5754" s="25"/>
      <c r="AR5754" s="25"/>
      <c r="AS5754" s="96"/>
      <c r="AT5754" s="83"/>
      <c r="AU5754" s="14"/>
      <c r="AX5754" s="83"/>
      <c r="AY5754" s="83"/>
      <c r="AZ5754" s="83"/>
      <c r="BA5754" s="83"/>
      <c r="BJ5754" s="54"/>
      <c r="BK5754" s="22"/>
      <c r="BL5754" s="24"/>
      <c r="BP5754" s="23"/>
      <c r="BQ5754" s="24"/>
      <c r="BR5754" s="22"/>
      <c r="BS5754" s="24"/>
      <c r="BT5754" s="24"/>
      <c r="BU5754" s="23"/>
      <c r="BV5754" s="26"/>
      <c r="BX5754" s="6"/>
      <c r="BY5754" s="24"/>
      <c r="BZ5754" s="109"/>
      <c r="CA5754" s="66"/>
      <c r="CB5754" s="5"/>
      <c r="CC5754" s="68"/>
      <c r="CD5754" s="67"/>
      <c r="CE5754" s="67"/>
      <c r="CF5754" s="64"/>
      <c r="CG5754" s="5"/>
      <c r="CH5754" s="69"/>
      <c r="CI5754" s="6"/>
      <c r="CJ5754" s="5"/>
      <c r="CK5754" s="25"/>
      <c r="CL5754" s="5"/>
      <c r="DN5754" s="14"/>
      <c r="DO5754" s="14"/>
      <c r="DP5754" s="5"/>
      <c r="DQ5754" s="25"/>
      <c r="DR5754" s="25"/>
      <c r="DS5754" s="96"/>
      <c r="DT5754" s="83"/>
      <c r="DU5754" s="14"/>
      <c r="DX5754" s="83"/>
      <c r="DY5754" s="83"/>
      <c r="DZ5754" s="83"/>
      <c r="EA5754" s="83"/>
      <c r="EJ5754" s="54"/>
      <c r="EK5754" s="22"/>
      <c r="EL5754" s="24"/>
      <c r="EP5754" s="23"/>
      <c r="EQ5754" s="24"/>
      <c r="ER5754" s="22"/>
      <c r="ES5754" s="24"/>
      <c r="ET5754" s="24"/>
      <c r="EU5754" s="23"/>
      <c r="EV5754" s="26"/>
      <c r="EX5754" s="6"/>
      <c r="EY5754" s="24"/>
      <c r="EZ5754" s="109"/>
      <c r="FA5754" s="66"/>
      <c r="FB5754" s="5"/>
      <c r="FC5754" s="68"/>
      <c r="FD5754" s="67"/>
      <c r="FE5754" s="67"/>
      <c r="FF5754" s="64"/>
      <c r="FG5754" s="5"/>
      <c r="FH5754" s="69"/>
      <c r="FI5754" s="6"/>
      <c r="FJ5754" s="5"/>
      <c r="FK5754" s="25"/>
      <c r="FL5754" s="5"/>
    </row>
    <row r="5755" spans="40:168">
      <c r="AN5755" s="14"/>
      <c r="AO5755" s="14"/>
      <c r="AP5755" s="5"/>
      <c r="AQ5755" s="25"/>
      <c r="AR5755" s="25"/>
      <c r="AS5755" s="96"/>
      <c r="AT5755" s="83"/>
      <c r="AU5755" s="14"/>
      <c r="AX5755" s="83"/>
      <c r="AY5755" s="83"/>
      <c r="AZ5755" s="83"/>
      <c r="BA5755" s="83"/>
      <c r="BJ5755" s="54"/>
      <c r="BK5755" s="22"/>
      <c r="BL5755" s="24"/>
      <c r="BP5755" s="23"/>
      <c r="BQ5755" s="24"/>
      <c r="BR5755" s="22"/>
      <c r="BS5755" s="24"/>
      <c r="BT5755" s="24"/>
      <c r="BU5755" s="23"/>
      <c r="BV5755" s="26"/>
      <c r="BX5755" s="6"/>
      <c r="BY5755" s="24"/>
      <c r="BZ5755" s="109"/>
      <c r="CA5755" s="66"/>
      <c r="CB5755" s="5"/>
      <c r="CC5755" s="68"/>
      <c r="CD5755" s="67"/>
      <c r="CE5755" s="67"/>
      <c r="CF5755" s="64"/>
      <c r="CG5755" s="5"/>
      <c r="CH5755" s="69"/>
      <c r="CI5755" s="6"/>
      <c r="CJ5755" s="5"/>
      <c r="CK5755" s="25"/>
      <c r="CL5755" s="5"/>
      <c r="DN5755" s="14"/>
      <c r="DO5755" s="14"/>
      <c r="DP5755" s="5"/>
      <c r="DQ5755" s="25"/>
      <c r="DR5755" s="25"/>
      <c r="DS5755" s="96"/>
      <c r="DT5755" s="83"/>
      <c r="DU5755" s="14"/>
      <c r="DX5755" s="83"/>
      <c r="DY5755" s="83"/>
      <c r="DZ5755" s="83"/>
      <c r="EA5755" s="83"/>
      <c r="EJ5755" s="54"/>
      <c r="EK5755" s="22"/>
      <c r="EL5755" s="24"/>
      <c r="EP5755" s="23"/>
      <c r="EQ5755" s="24"/>
      <c r="ER5755" s="22"/>
      <c r="ES5755" s="24"/>
      <c r="ET5755" s="24"/>
      <c r="EU5755" s="23"/>
      <c r="EV5755" s="26"/>
      <c r="EX5755" s="6"/>
      <c r="EY5755" s="24"/>
      <c r="EZ5755" s="109"/>
      <c r="FA5755" s="66"/>
      <c r="FB5755" s="5"/>
      <c r="FC5755" s="68"/>
      <c r="FD5755" s="67"/>
      <c r="FE5755" s="67"/>
      <c r="FF5755" s="64"/>
      <c r="FG5755" s="5"/>
      <c r="FH5755" s="69"/>
      <c r="FI5755" s="6"/>
      <c r="FJ5755" s="5"/>
      <c r="FK5755" s="25"/>
      <c r="FL5755" s="5"/>
    </row>
    <row r="5756" spans="40:168">
      <c r="AN5756" s="14"/>
      <c r="AO5756" s="14"/>
      <c r="AP5756" s="5"/>
      <c r="AQ5756" s="25"/>
      <c r="AR5756" s="25"/>
      <c r="AS5756" s="96"/>
      <c r="AT5756" s="83"/>
      <c r="AU5756" s="14"/>
      <c r="AX5756" s="83"/>
      <c r="AY5756" s="83"/>
      <c r="AZ5756" s="83"/>
      <c r="BA5756" s="83"/>
      <c r="BJ5756" s="54"/>
      <c r="BK5756" s="22"/>
      <c r="BL5756" s="24"/>
      <c r="BP5756" s="23"/>
      <c r="BQ5756" s="24"/>
      <c r="BR5756" s="22"/>
      <c r="BS5756" s="24"/>
      <c r="BT5756" s="24"/>
      <c r="BU5756" s="23"/>
      <c r="BV5756" s="26"/>
      <c r="BX5756" s="6"/>
      <c r="BY5756" s="24"/>
      <c r="BZ5756" s="109"/>
      <c r="CA5756" s="66"/>
      <c r="CB5756" s="5"/>
      <c r="CC5756" s="68"/>
      <c r="CD5756" s="67"/>
      <c r="CE5756" s="67"/>
      <c r="CF5756" s="64"/>
      <c r="CG5756" s="5"/>
      <c r="CH5756" s="69"/>
      <c r="CI5756" s="6"/>
      <c r="CJ5756" s="5"/>
      <c r="CK5756" s="25"/>
      <c r="CL5756" s="5"/>
      <c r="DN5756" s="14"/>
      <c r="DO5756" s="14"/>
      <c r="DP5756" s="5"/>
      <c r="DQ5756" s="25"/>
      <c r="DR5756" s="25"/>
      <c r="DS5756" s="96"/>
      <c r="DT5756" s="83"/>
      <c r="DU5756" s="14"/>
      <c r="DX5756" s="83"/>
      <c r="DY5756" s="83"/>
      <c r="DZ5756" s="83"/>
      <c r="EA5756" s="83"/>
      <c r="EJ5756" s="54"/>
      <c r="EK5756" s="22"/>
      <c r="EL5756" s="24"/>
      <c r="EP5756" s="23"/>
      <c r="EQ5756" s="24"/>
      <c r="ER5756" s="22"/>
      <c r="ES5756" s="24"/>
      <c r="ET5756" s="24"/>
      <c r="EU5756" s="23"/>
      <c r="EV5756" s="26"/>
      <c r="EX5756" s="6"/>
      <c r="EY5756" s="24"/>
      <c r="EZ5756" s="109"/>
      <c r="FA5756" s="66"/>
      <c r="FB5756" s="5"/>
      <c r="FC5756" s="68"/>
      <c r="FD5756" s="67"/>
      <c r="FE5756" s="67"/>
      <c r="FF5756" s="64"/>
      <c r="FG5756" s="5"/>
      <c r="FH5756" s="69"/>
      <c r="FI5756" s="6"/>
      <c r="FJ5756" s="5"/>
      <c r="FK5756" s="25"/>
      <c r="FL5756" s="5"/>
    </row>
    <row r="5757" spans="40:168">
      <c r="AN5757" s="14"/>
      <c r="AO5757" s="14"/>
      <c r="AP5757" s="5"/>
      <c r="AQ5757" s="25"/>
      <c r="AR5757" s="25"/>
      <c r="AS5757" s="96"/>
      <c r="AT5757" s="83"/>
      <c r="AU5757" s="14"/>
      <c r="AX5757" s="83"/>
      <c r="AY5757" s="83"/>
      <c r="AZ5757" s="83"/>
      <c r="BA5757" s="83"/>
      <c r="BJ5757" s="54"/>
      <c r="BK5757" s="22"/>
      <c r="BL5757" s="24"/>
      <c r="BP5757" s="23"/>
      <c r="BQ5757" s="24"/>
      <c r="BR5757" s="22"/>
      <c r="BS5757" s="24"/>
      <c r="BT5757" s="24"/>
      <c r="BU5757" s="23"/>
      <c r="BV5757" s="26"/>
      <c r="BX5757" s="6"/>
      <c r="BY5757" s="24"/>
      <c r="BZ5757" s="109"/>
      <c r="CA5757" s="66"/>
      <c r="CB5757" s="5"/>
      <c r="CC5757" s="68"/>
      <c r="CD5757" s="67"/>
      <c r="CE5757" s="67"/>
      <c r="CF5757" s="64"/>
      <c r="CG5757" s="5"/>
      <c r="CH5757" s="69"/>
      <c r="CI5757" s="6"/>
      <c r="CJ5757" s="5"/>
      <c r="CK5757" s="25"/>
      <c r="CL5757" s="5"/>
      <c r="DN5757" s="14"/>
      <c r="DO5757" s="14"/>
      <c r="DP5757" s="5"/>
      <c r="DQ5757" s="25"/>
      <c r="DR5757" s="25"/>
      <c r="DS5757" s="96"/>
      <c r="DT5757" s="83"/>
      <c r="DU5757" s="14"/>
      <c r="DX5757" s="83"/>
      <c r="DY5757" s="83"/>
      <c r="DZ5757" s="83"/>
      <c r="EA5757" s="83"/>
      <c r="EJ5757" s="54"/>
      <c r="EK5757" s="22"/>
      <c r="EL5757" s="24"/>
      <c r="EP5757" s="23"/>
      <c r="EQ5757" s="24"/>
      <c r="ER5757" s="22"/>
      <c r="ES5757" s="24"/>
      <c r="ET5757" s="24"/>
      <c r="EU5757" s="23"/>
      <c r="EV5757" s="26"/>
      <c r="EX5757" s="6"/>
      <c r="EY5757" s="24"/>
      <c r="EZ5757" s="109"/>
      <c r="FA5757" s="66"/>
      <c r="FB5757" s="5"/>
      <c r="FC5757" s="68"/>
      <c r="FD5757" s="67"/>
      <c r="FE5757" s="67"/>
      <c r="FF5757" s="64"/>
      <c r="FG5757" s="5"/>
      <c r="FH5757" s="69"/>
      <c r="FI5757" s="6"/>
      <c r="FJ5757" s="5"/>
      <c r="FK5757" s="25"/>
      <c r="FL5757" s="5"/>
    </row>
    <row r="5758" spans="40:168">
      <c r="AN5758" s="14"/>
      <c r="AO5758" s="14"/>
      <c r="AP5758" s="5"/>
      <c r="AQ5758" s="25"/>
      <c r="AR5758" s="25"/>
      <c r="AS5758" s="96"/>
      <c r="AT5758" s="83"/>
      <c r="AU5758" s="14"/>
      <c r="AX5758" s="83"/>
      <c r="AY5758" s="83"/>
      <c r="AZ5758" s="83"/>
      <c r="BA5758" s="83"/>
      <c r="BJ5758" s="54"/>
      <c r="BK5758" s="22"/>
      <c r="BL5758" s="24"/>
      <c r="BP5758" s="23"/>
      <c r="BQ5758" s="24"/>
      <c r="BR5758" s="22"/>
      <c r="BS5758" s="24"/>
      <c r="BT5758" s="24"/>
      <c r="BU5758" s="23"/>
      <c r="BV5758" s="26"/>
      <c r="BX5758" s="6"/>
      <c r="BY5758" s="24"/>
      <c r="BZ5758" s="109"/>
      <c r="CA5758" s="66"/>
      <c r="CB5758" s="5"/>
      <c r="CC5758" s="68"/>
      <c r="CD5758" s="67"/>
      <c r="CE5758" s="67"/>
      <c r="CF5758" s="64"/>
      <c r="CG5758" s="5"/>
      <c r="CH5758" s="69"/>
      <c r="CI5758" s="6"/>
      <c r="CJ5758" s="5"/>
      <c r="CK5758" s="25"/>
      <c r="CL5758" s="5"/>
      <c r="DN5758" s="14"/>
      <c r="DO5758" s="14"/>
      <c r="DP5758" s="5"/>
      <c r="DQ5758" s="25"/>
      <c r="DR5758" s="25"/>
      <c r="DS5758" s="96"/>
      <c r="DT5758" s="83"/>
      <c r="DU5758" s="14"/>
      <c r="DX5758" s="83"/>
      <c r="DY5758" s="83"/>
      <c r="DZ5758" s="83"/>
      <c r="EA5758" s="83"/>
      <c r="EJ5758" s="54"/>
      <c r="EK5758" s="22"/>
      <c r="EL5758" s="24"/>
      <c r="EP5758" s="23"/>
      <c r="EQ5758" s="24"/>
      <c r="ER5758" s="22"/>
      <c r="ES5758" s="24"/>
      <c r="ET5758" s="24"/>
      <c r="EU5758" s="23"/>
      <c r="EV5758" s="26"/>
      <c r="EX5758" s="6"/>
      <c r="EY5758" s="24"/>
      <c r="EZ5758" s="109"/>
      <c r="FA5758" s="66"/>
      <c r="FB5758" s="5"/>
      <c r="FC5758" s="68"/>
      <c r="FD5758" s="67"/>
      <c r="FE5758" s="67"/>
      <c r="FF5758" s="64"/>
      <c r="FG5758" s="5"/>
      <c r="FH5758" s="69"/>
      <c r="FI5758" s="6"/>
      <c r="FJ5758" s="5"/>
      <c r="FK5758" s="25"/>
      <c r="FL5758" s="5"/>
    </row>
    <row r="5759" spans="40:168">
      <c r="AN5759" s="14"/>
      <c r="AO5759" s="14"/>
      <c r="AP5759" s="5"/>
      <c r="AQ5759" s="25"/>
      <c r="AR5759" s="25"/>
      <c r="AS5759" s="96"/>
      <c r="AT5759" s="83"/>
      <c r="AU5759" s="14"/>
      <c r="AX5759" s="83"/>
      <c r="AY5759" s="83"/>
      <c r="AZ5759" s="83"/>
      <c r="BA5759" s="83"/>
      <c r="BJ5759" s="54"/>
      <c r="BK5759" s="22"/>
      <c r="BL5759" s="24"/>
      <c r="BP5759" s="23"/>
      <c r="BQ5759" s="24"/>
      <c r="BR5759" s="22"/>
      <c r="BS5759" s="24"/>
      <c r="BT5759" s="24"/>
      <c r="BU5759" s="23"/>
      <c r="BV5759" s="26"/>
      <c r="BX5759" s="6"/>
      <c r="BY5759" s="24"/>
      <c r="BZ5759" s="109"/>
      <c r="CA5759" s="66"/>
      <c r="CB5759" s="5"/>
      <c r="CC5759" s="68"/>
      <c r="CD5759" s="67"/>
      <c r="CE5759" s="67"/>
      <c r="CF5759" s="64"/>
      <c r="CG5759" s="5"/>
      <c r="CH5759" s="69"/>
      <c r="CI5759" s="6"/>
      <c r="CJ5759" s="5"/>
      <c r="CK5759" s="25"/>
      <c r="CL5759" s="5"/>
      <c r="DN5759" s="14"/>
      <c r="DO5759" s="14"/>
      <c r="DP5759" s="5"/>
      <c r="DQ5759" s="25"/>
      <c r="DR5759" s="25"/>
      <c r="DS5759" s="96"/>
      <c r="DT5759" s="83"/>
      <c r="DU5759" s="14"/>
      <c r="DX5759" s="83"/>
      <c r="DY5759" s="83"/>
      <c r="DZ5759" s="83"/>
      <c r="EA5759" s="83"/>
      <c r="EJ5759" s="54"/>
      <c r="EK5759" s="22"/>
      <c r="EL5759" s="24"/>
      <c r="EP5759" s="23"/>
      <c r="EQ5759" s="24"/>
      <c r="ER5759" s="22"/>
      <c r="ES5759" s="24"/>
      <c r="ET5759" s="24"/>
      <c r="EU5759" s="23"/>
      <c r="EV5759" s="26"/>
      <c r="EX5759" s="6"/>
      <c r="EY5759" s="24"/>
      <c r="EZ5759" s="109"/>
      <c r="FA5759" s="66"/>
      <c r="FB5759" s="5"/>
      <c r="FC5759" s="68"/>
      <c r="FD5759" s="67"/>
      <c r="FE5759" s="67"/>
      <c r="FF5759" s="64"/>
      <c r="FG5759" s="5"/>
      <c r="FH5759" s="69"/>
      <c r="FI5759" s="6"/>
      <c r="FJ5759" s="5"/>
      <c r="FK5759" s="25"/>
      <c r="FL5759" s="5"/>
    </row>
    <row r="5760" spans="40:168">
      <c r="AN5760" s="14"/>
      <c r="AO5760" s="14"/>
      <c r="AP5760" s="5"/>
      <c r="AQ5760" s="25"/>
      <c r="AR5760" s="25"/>
      <c r="AS5760" s="96"/>
      <c r="AT5760" s="83"/>
      <c r="AU5760" s="14"/>
      <c r="AX5760" s="83"/>
      <c r="AY5760" s="83"/>
      <c r="AZ5760" s="83"/>
      <c r="BA5760" s="83"/>
      <c r="BJ5760" s="54"/>
      <c r="BK5760" s="22"/>
      <c r="BL5760" s="24"/>
      <c r="BP5760" s="23"/>
      <c r="BQ5760" s="24"/>
      <c r="BR5760" s="22"/>
      <c r="BS5760" s="24"/>
      <c r="BT5760" s="24"/>
      <c r="BU5760" s="23"/>
      <c r="BV5760" s="26"/>
      <c r="BX5760" s="6"/>
      <c r="BY5760" s="24"/>
      <c r="BZ5760" s="109"/>
      <c r="CA5760" s="66"/>
      <c r="CB5760" s="5"/>
      <c r="CC5760" s="68"/>
      <c r="CD5760" s="67"/>
      <c r="CE5760" s="67"/>
      <c r="CF5760" s="64"/>
      <c r="CG5760" s="5"/>
      <c r="CH5760" s="69"/>
      <c r="CI5760" s="6"/>
      <c r="CJ5760" s="5"/>
      <c r="CK5760" s="25"/>
      <c r="CL5760" s="5"/>
      <c r="DN5760" s="14"/>
      <c r="DO5760" s="14"/>
      <c r="DP5760" s="5"/>
      <c r="DQ5760" s="25"/>
      <c r="DR5760" s="25"/>
      <c r="DS5760" s="96"/>
      <c r="DT5760" s="83"/>
      <c r="DU5760" s="14"/>
      <c r="DX5760" s="83"/>
      <c r="DY5760" s="83"/>
      <c r="DZ5760" s="83"/>
      <c r="EA5760" s="83"/>
      <c r="EJ5760" s="54"/>
      <c r="EK5760" s="22"/>
      <c r="EL5760" s="24"/>
      <c r="EP5760" s="23"/>
      <c r="EQ5760" s="24"/>
      <c r="ER5760" s="22"/>
      <c r="ES5760" s="24"/>
      <c r="ET5760" s="24"/>
      <c r="EU5760" s="23"/>
      <c r="EV5760" s="26"/>
      <c r="EX5760" s="6"/>
      <c r="EY5760" s="24"/>
      <c r="EZ5760" s="109"/>
      <c r="FA5760" s="66"/>
      <c r="FB5760" s="5"/>
      <c r="FC5760" s="68"/>
      <c r="FD5760" s="67"/>
      <c r="FE5760" s="67"/>
      <c r="FF5760" s="64"/>
      <c r="FG5760" s="5"/>
      <c r="FH5760" s="69"/>
      <c r="FI5760" s="6"/>
      <c r="FJ5760" s="5"/>
      <c r="FK5760" s="25"/>
      <c r="FL5760" s="5"/>
    </row>
    <row r="5761" spans="40:168">
      <c r="AN5761" s="14"/>
      <c r="AO5761" s="14"/>
      <c r="AP5761" s="5"/>
      <c r="AQ5761" s="25"/>
      <c r="AR5761" s="25"/>
      <c r="AS5761" s="96"/>
      <c r="AT5761" s="83"/>
      <c r="AU5761" s="14"/>
      <c r="AX5761" s="83"/>
      <c r="AY5761" s="83"/>
      <c r="AZ5761" s="83"/>
      <c r="BA5761" s="83"/>
      <c r="BJ5761" s="54"/>
      <c r="BK5761" s="22"/>
      <c r="BL5761" s="24"/>
      <c r="BP5761" s="23"/>
      <c r="BQ5761" s="24"/>
      <c r="BR5761" s="22"/>
      <c r="BS5761" s="24"/>
      <c r="BT5761" s="24"/>
      <c r="BU5761" s="23"/>
      <c r="BV5761" s="26"/>
      <c r="BX5761" s="6"/>
      <c r="BY5761" s="24"/>
      <c r="BZ5761" s="109"/>
      <c r="CA5761" s="66"/>
      <c r="CB5761" s="5"/>
      <c r="CC5761" s="68"/>
      <c r="CD5761" s="67"/>
      <c r="CE5761" s="67"/>
      <c r="CF5761" s="64"/>
      <c r="CG5761" s="5"/>
      <c r="CH5761" s="69"/>
      <c r="CI5761" s="6"/>
      <c r="CJ5761" s="5"/>
      <c r="CK5761" s="25"/>
      <c r="CL5761" s="5"/>
      <c r="DN5761" s="14"/>
      <c r="DO5761" s="14"/>
      <c r="DP5761" s="5"/>
      <c r="DQ5761" s="25"/>
      <c r="DR5761" s="25"/>
      <c r="DS5761" s="96"/>
      <c r="DT5761" s="83"/>
      <c r="DU5761" s="14"/>
      <c r="DX5761" s="83"/>
      <c r="DY5761" s="83"/>
      <c r="DZ5761" s="83"/>
      <c r="EA5761" s="83"/>
      <c r="EJ5761" s="54"/>
      <c r="EK5761" s="22"/>
      <c r="EL5761" s="24"/>
      <c r="EP5761" s="23"/>
      <c r="EQ5761" s="24"/>
      <c r="ER5761" s="22"/>
      <c r="ES5761" s="24"/>
      <c r="ET5761" s="24"/>
      <c r="EU5761" s="23"/>
      <c r="EV5761" s="26"/>
      <c r="EX5761" s="6"/>
      <c r="EY5761" s="24"/>
      <c r="EZ5761" s="109"/>
      <c r="FA5761" s="66"/>
      <c r="FB5761" s="5"/>
      <c r="FC5761" s="68"/>
      <c r="FD5761" s="67"/>
      <c r="FE5761" s="67"/>
      <c r="FF5761" s="64"/>
      <c r="FG5761" s="5"/>
      <c r="FH5761" s="69"/>
      <c r="FI5761" s="6"/>
      <c r="FJ5761" s="5"/>
      <c r="FK5761" s="25"/>
      <c r="FL5761" s="5"/>
    </row>
    <row r="5762" spans="40:168">
      <c r="AN5762" s="14"/>
      <c r="AO5762" s="14"/>
      <c r="AP5762" s="5"/>
      <c r="AQ5762" s="25"/>
      <c r="AR5762" s="25"/>
      <c r="AS5762" s="96"/>
      <c r="AT5762" s="83"/>
      <c r="AU5762" s="14"/>
      <c r="AX5762" s="83"/>
      <c r="AY5762" s="83"/>
      <c r="AZ5762" s="83"/>
      <c r="BA5762" s="83"/>
      <c r="BJ5762" s="54"/>
      <c r="BK5762" s="22"/>
      <c r="BL5762" s="24"/>
      <c r="BP5762" s="23"/>
      <c r="BQ5762" s="24"/>
      <c r="BR5762" s="22"/>
      <c r="BS5762" s="24"/>
      <c r="BT5762" s="24"/>
      <c r="BU5762" s="23"/>
      <c r="BV5762" s="26"/>
      <c r="BX5762" s="6"/>
      <c r="BY5762" s="24"/>
      <c r="BZ5762" s="109"/>
      <c r="CA5762" s="66"/>
      <c r="CB5762" s="5"/>
      <c r="CC5762" s="68"/>
      <c r="CD5762" s="67"/>
      <c r="CE5762" s="67"/>
      <c r="CF5762" s="64"/>
      <c r="CG5762" s="5"/>
      <c r="CH5762" s="69"/>
      <c r="CI5762" s="6"/>
      <c r="CJ5762" s="5"/>
      <c r="CK5762" s="25"/>
      <c r="CL5762" s="5"/>
      <c r="DN5762" s="14"/>
      <c r="DO5762" s="14"/>
      <c r="DP5762" s="5"/>
      <c r="DQ5762" s="25"/>
      <c r="DR5762" s="25"/>
      <c r="DS5762" s="96"/>
      <c r="DT5762" s="83"/>
      <c r="DU5762" s="14"/>
      <c r="DX5762" s="83"/>
      <c r="DY5762" s="83"/>
      <c r="DZ5762" s="83"/>
      <c r="EA5762" s="83"/>
      <c r="EJ5762" s="54"/>
      <c r="EK5762" s="22"/>
      <c r="EL5762" s="24"/>
      <c r="EP5762" s="23"/>
      <c r="EQ5762" s="24"/>
      <c r="ER5762" s="22"/>
      <c r="ES5762" s="24"/>
      <c r="ET5762" s="24"/>
      <c r="EU5762" s="23"/>
      <c r="EV5762" s="26"/>
      <c r="EX5762" s="6"/>
      <c r="EY5762" s="24"/>
      <c r="EZ5762" s="109"/>
      <c r="FA5762" s="66"/>
      <c r="FB5762" s="5"/>
      <c r="FC5762" s="68"/>
      <c r="FD5762" s="67"/>
      <c r="FE5762" s="67"/>
      <c r="FF5762" s="64"/>
      <c r="FG5762" s="5"/>
      <c r="FH5762" s="69"/>
      <c r="FI5762" s="6"/>
      <c r="FJ5762" s="5"/>
      <c r="FK5762" s="25"/>
      <c r="FL5762" s="5"/>
    </row>
    <row r="5763" spans="40:168">
      <c r="AN5763" s="14"/>
      <c r="AO5763" s="14"/>
      <c r="AP5763" s="5"/>
      <c r="AQ5763" s="25"/>
      <c r="AR5763" s="25"/>
      <c r="AS5763" s="96"/>
      <c r="AT5763" s="83"/>
      <c r="AU5763" s="14"/>
      <c r="AX5763" s="83"/>
      <c r="AY5763" s="83"/>
      <c r="AZ5763" s="83"/>
      <c r="BA5763" s="83"/>
      <c r="BJ5763" s="54"/>
      <c r="BK5763" s="22"/>
      <c r="BL5763" s="24"/>
      <c r="BP5763" s="23"/>
      <c r="BQ5763" s="24"/>
      <c r="BR5763" s="22"/>
      <c r="BS5763" s="24"/>
      <c r="BT5763" s="24"/>
      <c r="BU5763" s="23"/>
      <c r="BV5763" s="26"/>
      <c r="BX5763" s="6"/>
      <c r="BY5763" s="24"/>
      <c r="BZ5763" s="109"/>
      <c r="CA5763" s="66"/>
      <c r="CB5763" s="5"/>
      <c r="CC5763" s="68"/>
      <c r="CD5763" s="67"/>
      <c r="CE5763" s="67"/>
      <c r="CF5763" s="64"/>
      <c r="CG5763" s="5"/>
      <c r="CH5763" s="69"/>
      <c r="CI5763" s="6"/>
      <c r="CJ5763" s="5"/>
      <c r="CK5763" s="25"/>
      <c r="CL5763" s="5"/>
      <c r="DN5763" s="14"/>
      <c r="DO5763" s="14"/>
      <c r="DP5763" s="5"/>
      <c r="DQ5763" s="25"/>
      <c r="DR5763" s="25"/>
      <c r="DS5763" s="96"/>
      <c r="DT5763" s="83"/>
      <c r="DU5763" s="14"/>
      <c r="DX5763" s="83"/>
      <c r="DY5763" s="83"/>
      <c r="DZ5763" s="83"/>
      <c r="EA5763" s="83"/>
      <c r="EJ5763" s="54"/>
      <c r="EK5763" s="22"/>
      <c r="EL5763" s="24"/>
      <c r="EP5763" s="23"/>
      <c r="EQ5763" s="24"/>
      <c r="ER5763" s="22"/>
      <c r="ES5763" s="24"/>
      <c r="ET5763" s="24"/>
      <c r="EU5763" s="23"/>
      <c r="EV5763" s="26"/>
      <c r="EX5763" s="6"/>
      <c r="EY5763" s="24"/>
      <c r="EZ5763" s="109"/>
      <c r="FA5763" s="66"/>
      <c r="FB5763" s="5"/>
      <c r="FC5763" s="68"/>
      <c r="FD5763" s="67"/>
      <c r="FE5763" s="67"/>
      <c r="FF5763" s="64"/>
      <c r="FG5763" s="5"/>
      <c r="FH5763" s="69"/>
      <c r="FI5763" s="6"/>
      <c r="FJ5763" s="5"/>
      <c r="FK5763" s="25"/>
      <c r="FL5763" s="5"/>
    </row>
    <row r="5764" spans="40:168">
      <c r="AN5764" s="14"/>
      <c r="AO5764" s="14"/>
      <c r="AP5764" s="5"/>
      <c r="AQ5764" s="25"/>
      <c r="AR5764" s="25"/>
      <c r="AS5764" s="96"/>
      <c r="AT5764" s="83"/>
      <c r="AU5764" s="14"/>
      <c r="AX5764" s="83"/>
      <c r="AY5764" s="83"/>
      <c r="AZ5764" s="83"/>
      <c r="BA5764" s="83"/>
      <c r="BJ5764" s="54"/>
      <c r="BK5764" s="22"/>
      <c r="BL5764" s="24"/>
      <c r="BP5764" s="23"/>
      <c r="BQ5764" s="24"/>
      <c r="BR5764" s="22"/>
      <c r="BS5764" s="24"/>
      <c r="BT5764" s="24"/>
      <c r="BU5764" s="23"/>
      <c r="BV5764" s="26"/>
      <c r="BX5764" s="6"/>
      <c r="BY5764" s="24"/>
      <c r="BZ5764" s="109"/>
      <c r="CA5764" s="66"/>
      <c r="CB5764" s="5"/>
      <c r="CC5764" s="68"/>
      <c r="CD5764" s="67"/>
      <c r="CE5764" s="67"/>
      <c r="CF5764" s="64"/>
      <c r="CG5764" s="5"/>
      <c r="CH5764" s="69"/>
      <c r="CI5764" s="6"/>
      <c r="CJ5764" s="5"/>
      <c r="CK5764" s="25"/>
      <c r="CL5764" s="5"/>
      <c r="DN5764" s="14"/>
      <c r="DO5764" s="14"/>
      <c r="DP5764" s="5"/>
      <c r="DQ5764" s="25"/>
      <c r="DR5764" s="25"/>
      <c r="DS5764" s="96"/>
      <c r="DT5764" s="83"/>
      <c r="DU5764" s="14"/>
      <c r="DX5764" s="83"/>
      <c r="DY5764" s="83"/>
      <c r="DZ5764" s="83"/>
      <c r="EA5764" s="83"/>
      <c r="EJ5764" s="54"/>
      <c r="EK5764" s="22"/>
      <c r="EL5764" s="24"/>
      <c r="EP5764" s="23"/>
      <c r="EQ5764" s="24"/>
      <c r="ER5764" s="22"/>
      <c r="ES5764" s="24"/>
      <c r="ET5764" s="24"/>
      <c r="EU5764" s="23"/>
      <c r="EV5764" s="26"/>
      <c r="EX5764" s="6"/>
      <c r="EY5764" s="24"/>
      <c r="EZ5764" s="109"/>
      <c r="FA5764" s="66"/>
      <c r="FB5764" s="5"/>
      <c r="FC5764" s="68"/>
      <c r="FD5764" s="67"/>
      <c r="FE5764" s="67"/>
      <c r="FF5764" s="64"/>
      <c r="FG5764" s="5"/>
      <c r="FH5764" s="69"/>
      <c r="FI5764" s="6"/>
      <c r="FJ5764" s="5"/>
      <c r="FK5764" s="25"/>
      <c r="FL5764" s="5"/>
    </row>
    <row r="5765" spans="40:168">
      <c r="AN5765" s="14"/>
      <c r="AO5765" s="14"/>
      <c r="AP5765" s="5"/>
      <c r="AQ5765" s="25"/>
      <c r="AR5765" s="25"/>
      <c r="AS5765" s="96"/>
      <c r="AT5765" s="83"/>
      <c r="AU5765" s="14"/>
      <c r="AX5765" s="83"/>
      <c r="AY5765" s="83"/>
      <c r="AZ5765" s="83"/>
      <c r="BA5765" s="83"/>
      <c r="BJ5765" s="54"/>
      <c r="BK5765" s="22"/>
      <c r="BL5765" s="24"/>
      <c r="BP5765" s="23"/>
      <c r="BQ5765" s="24"/>
      <c r="BR5765" s="22"/>
      <c r="BS5765" s="24"/>
      <c r="BT5765" s="24"/>
      <c r="BU5765" s="23"/>
      <c r="BV5765" s="26"/>
      <c r="BX5765" s="6"/>
      <c r="BY5765" s="24"/>
      <c r="BZ5765" s="109"/>
      <c r="CA5765" s="66"/>
      <c r="CB5765" s="5"/>
      <c r="CC5765" s="68"/>
      <c r="CD5765" s="67"/>
      <c r="CE5765" s="67"/>
      <c r="CF5765" s="64"/>
      <c r="CG5765" s="5"/>
      <c r="CH5765" s="69"/>
      <c r="CI5765" s="6"/>
      <c r="CJ5765" s="5"/>
      <c r="CK5765" s="25"/>
      <c r="CL5765" s="5"/>
      <c r="DN5765" s="14"/>
      <c r="DO5765" s="14"/>
      <c r="DP5765" s="5"/>
      <c r="DQ5765" s="25"/>
      <c r="DR5765" s="25"/>
      <c r="DS5765" s="96"/>
      <c r="DT5765" s="83"/>
      <c r="DU5765" s="14"/>
      <c r="DX5765" s="83"/>
      <c r="DY5765" s="83"/>
      <c r="DZ5765" s="83"/>
      <c r="EA5765" s="83"/>
      <c r="EJ5765" s="54"/>
      <c r="EK5765" s="22"/>
      <c r="EL5765" s="24"/>
      <c r="EP5765" s="23"/>
      <c r="EQ5765" s="24"/>
      <c r="ER5765" s="22"/>
      <c r="ES5765" s="24"/>
      <c r="ET5765" s="24"/>
      <c r="EU5765" s="23"/>
      <c r="EV5765" s="26"/>
      <c r="EX5765" s="6"/>
      <c r="EY5765" s="24"/>
      <c r="EZ5765" s="109"/>
      <c r="FA5765" s="66"/>
      <c r="FB5765" s="5"/>
      <c r="FC5765" s="68"/>
      <c r="FD5765" s="67"/>
      <c r="FE5765" s="67"/>
      <c r="FF5765" s="64"/>
      <c r="FG5765" s="5"/>
      <c r="FH5765" s="69"/>
      <c r="FI5765" s="6"/>
      <c r="FJ5765" s="5"/>
      <c r="FK5765" s="25"/>
      <c r="FL5765" s="5"/>
    </row>
    <row r="5766" spans="40:168">
      <c r="AN5766" s="14"/>
      <c r="AO5766" s="14"/>
      <c r="AP5766" s="5"/>
      <c r="AQ5766" s="25"/>
      <c r="AR5766" s="25"/>
      <c r="AS5766" s="96"/>
      <c r="AT5766" s="83"/>
      <c r="AU5766" s="14"/>
      <c r="AX5766" s="83"/>
      <c r="AY5766" s="83"/>
      <c r="AZ5766" s="83"/>
      <c r="BA5766" s="83"/>
      <c r="BJ5766" s="54"/>
      <c r="BK5766" s="22"/>
      <c r="BL5766" s="24"/>
      <c r="BP5766" s="23"/>
      <c r="BQ5766" s="24"/>
      <c r="BR5766" s="22"/>
      <c r="BS5766" s="24"/>
      <c r="BT5766" s="24"/>
      <c r="BU5766" s="23"/>
      <c r="BV5766" s="26"/>
      <c r="BX5766" s="6"/>
      <c r="BY5766" s="24"/>
      <c r="BZ5766" s="109"/>
      <c r="CA5766" s="66"/>
      <c r="CB5766" s="5"/>
      <c r="CC5766" s="68"/>
      <c r="CD5766" s="67"/>
      <c r="CE5766" s="67"/>
      <c r="CF5766" s="64"/>
      <c r="CG5766" s="5"/>
      <c r="CH5766" s="69"/>
      <c r="CI5766" s="6"/>
      <c r="CJ5766" s="5"/>
      <c r="CK5766" s="25"/>
      <c r="CL5766" s="5"/>
      <c r="DN5766" s="14"/>
      <c r="DO5766" s="14"/>
      <c r="DP5766" s="5"/>
      <c r="DQ5766" s="25"/>
      <c r="DR5766" s="25"/>
      <c r="DS5766" s="96"/>
      <c r="DT5766" s="83"/>
      <c r="DU5766" s="14"/>
      <c r="DX5766" s="83"/>
      <c r="DY5766" s="83"/>
      <c r="DZ5766" s="83"/>
      <c r="EA5766" s="83"/>
      <c r="EJ5766" s="54"/>
      <c r="EK5766" s="22"/>
      <c r="EL5766" s="24"/>
      <c r="EP5766" s="23"/>
      <c r="EQ5766" s="24"/>
      <c r="ER5766" s="22"/>
      <c r="ES5766" s="24"/>
      <c r="ET5766" s="24"/>
      <c r="EU5766" s="23"/>
      <c r="EV5766" s="26"/>
      <c r="EX5766" s="6"/>
      <c r="EY5766" s="24"/>
      <c r="EZ5766" s="109"/>
      <c r="FA5766" s="66"/>
      <c r="FB5766" s="5"/>
      <c r="FC5766" s="68"/>
      <c r="FD5766" s="67"/>
      <c r="FE5766" s="67"/>
      <c r="FF5766" s="64"/>
      <c r="FG5766" s="5"/>
      <c r="FH5766" s="69"/>
      <c r="FI5766" s="6"/>
      <c r="FJ5766" s="5"/>
      <c r="FK5766" s="25"/>
      <c r="FL5766" s="5"/>
    </row>
    <row r="5767" spans="40:168">
      <c r="AN5767" s="14"/>
      <c r="AO5767" s="14"/>
      <c r="AP5767" s="5"/>
      <c r="AQ5767" s="25"/>
      <c r="AR5767" s="25"/>
      <c r="AS5767" s="96"/>
      <c r="AT5767" s="83"/>
      <c r="AU5767" s="14"/>
      <c r="AX5767" s="83"/>
      <c r="AY5767" s="83"/>
      <c r="AZ5767" s="83"/>
      <c r="BA5767" s="83"/>
      <c r="BJ5767" s="54"/>
      <c r="BK5767" s="22"/>
      <c r="BL5767" s="24"/>
      <c r="BP5767" s="23"/>
      <c r="BQ5767" s="24"/>
      <c r="BR5767" s="22"/>
      <c r="BS5767" s="24"/>
      <c r="BT5767" s="24"/>
      <c r="BU5767" s="23"/>
      <c r="BV5767" s="26"/>
      <c r="BX5767" s="6"/>
      <c r="BY5767" s="24"/>
      <c r="BZ5767" s="109"/>
      <c r="CA5767" s="66"/>
      <c r="CB5767" s="5"/>
      <c r="CC5767" s="68"/>
      <c r="CD5767" s="67"/>
      <c r="CE5767" s="67"/>
      <c r="CF5767" s="64"/>
      <c r="CG5767" s="5"/>
      <c r="CH5767" s="69"/>
      <c r="CI5767" s="6"/>
      <c r="CJ5767" s="5"/>
      <c r="CK5767" s="25"/>
      <c r="CL5767" s="5"/>
      <c r="DN5767" s="14"/>
      <c r="DO5767" s="14"/>
      <c r="DP5767" s="5"/>
      <c r="DQ5767" s="25"/>
      <c r="DR5767" s="25"/>
      <c r="DS5767" s="96"/>
      <c r="DT5767" s="83"/>
      <c r="DU5767" s="14"/>
      <c r="DX5767" s="83"/>
      <c r="DY5767" s="83"/>
      <c r="DZ5767" s="83"/>
      <c r="EA5767" s="83"/>
      <c r="EJ5767" s="54"/>
      <c r="EK5767" s="22"/>
      <c r="EL5767" s="24"/>
      <c r="EP5767" s="23"/>
      <c r="EQ5767" s="24"/>
      <c r="ER5767" s="22"/>
      <c r="ES5767" s="24"/>
      <c r="ET5767" s="24"/>
      <c r="EU5767" s="23"/>
      <c r="EV5767" s="26"/>
      <c r="EX5767" s="6"/>
      <c r="EY5767" s="24"/>
      <c r="EZ5767" s="109"/>
      <c r="FA5767" s="66"/>
      <c r="FB5767" s="5"/>
      <c r="FC5767" s="68"/>
      <c r="FD5767" s="67"/>
      <c r="FE5767" s="67"/>
      <c r="FF5767" s="64"/>
      <c r="FG5767" s="5"/>
      <c r="FH5767" s="69"/>
      <c r="FI5767" s="6"/>
      <c r="FJ5767" s="5"/>
      <c r="FK5767" s="25"/>
      <c r="FL5767" s="5"/>
    </row>
    <row r="5768" spans="40:168">
      <c r="AN5768" s="14"/>
      <c r="AO5768" s="14"/>
      <c r="AP5768" s="5"/>
      <c r="AQ5768" s="25"/>
      <c r="AR5768" s="25"/>
      <c r="AS5768" s="96"/>
      <c r="AT5768" s="83"/>
      <c r="AU5768" s="14"/>
      <c r="AX5768" s="83"/>
      <c r="AY5768" s="83"/>
      <c r="AZ5768" s="83"/>
      <c r="BA5768" s="83"/>
      <c r="BJ5768" s="54"/>
      <c r="BK5768" s="22"/>
      <c r="BL5768" s="24"/>
      <c r="BP5768" s="23"/>
      <c r="BQ5768" s="24"/>
      <c r="BR5768" s="22"/>
      <c r="BS5768" s="24"/>
      <c r="BT5768" s="24"/>
      <c r="BU5768" s="23"/>
      <c r="BV5768" s="26"/>
      <c r="BX5768" s="6"/>
      <c r="BY5768" s="24"/>
      <c r="BZ5768" s="109"/>
      <c r="CA5768" s="66"/>
      <c r="CB5768" s="5"/>
      <c r="CC5768" s="68"/>
      <c r="CD5768" s="67"/>
      <c r="CE5768" s="67"/>
      <c r="CF5768" s="64"/>
      <c r="CG5768" s="5"/>
      <c r="CH5768" s="69"/>
      <c r="CI5768" s="6"/>
      <c r="CJ5768" s="5"/>
      <c r="CK5768" s="25"/>
      <c r="CL5768" s="5"/>
      <c r="DN5768" s="14"/>
      <c r="DO5768" s="14"/>
      <c r="DP5768" s="5"/>
      <c r="DQ5768" s="25"/>
      <c r="DR5768" s="25"/>
      <c r="DS5768" s="96"/>
      <c r="DT5768" s="83"/>
      <c r="DU5768" s="14"/>
      <c r="DX5768" s="83"/>
      <c r="DY5768" s="83"/>
      <c r="DZ5768" s="83"/>
      <c r="EA5768" s="83"/>
      <c r="EJ5768" s="54"/>
      <c r="EK5768" s="22"/>
      <c r="EL5768" s="24"/>
      <c r="EP5768" s="23"/>
      <c r="EQ5768" s="24"/>
      <c r="ER5768" s="22"/>
      <c r="ES5768" s="24"/>
      <c r="ET5768" s="24"/>
      <c r="EU5768" s="23"/>
      <c r="EV5768" s="26"/>
      <c r="EX5768" s="6"/>
      <c r="EY5768" s="24"/>
      <c r="EZ5768" s="109"/>
      <c r="FA5768" s="66"/>
      <c r="FB5768" s="5"/>
      <c r="FC5768" s="68"/>
      <c r="FD5768" s="67"/>
      <c r="FE5768" s="67"/>
      <c r="FF5768" s="64"/>
      <c r="FG5768" s="5"/>
      <c r="FH5768" s="69"/>
      <c r="FI5768" s="6"/>
      <c r="FJ5768" s="5"/>
      <c r="FK5768" s="25"/>
      <c r="FL5768" s="5"/>
    </row>
    <row r="5769" spans="40:168">
      <c r="AN5769" s="14"/>
      <c r="AO5769" s="14"/>
      <c r="AP5769" s="5"/>
      <c r="AQ5769" s="25"/>
      <c r="AR5769" s="25"/>
      <c r="AS5769" s="96"/>
      <c r="AT5769" s="83"/>
      <c r="AU5769" s="14"/>
      <c r="AX5769" s="83"/>
      <c r="AY5769" s="83"/>
      <c r="AZ5769" s="83"/>
      <c r="BA5769" s="83"/>
      <c r="BJ5769" s="54"/>
      <c r="BK5769" s="22"/>
      <c r="BL5769" s="24"/>
      <c r="BP5769" s="23"/>
      <c r="BQ5769" s="24"/>
      <c r="BR5769" s="22"/>
      <c r="BS5769" s="24"/>
      <c r="BT5769" s="24"/>
      <c r="BU5769" s="23"/>
      <c r="BV5769" s="26"/>
      <c r="BX5769" s="6"/>
      <c r="BY5769" s="24"/>
      <c r="BZ5769" s="109"/>
      <c r="CA5769" s="66"/>
      <c r="CB5769" s="5"/>
      <c r="CC5769" s="68"/>
      <c r="CD5769" s="67"/>
      <c r="CE5769" s="67"/>
      <c r="CF5769" s="64"/>
      <c r="CG5769" s="5"/>
      <c r="CH5769" s="69"/>
      <c r="CI5769" s="6"/>
      <c r="CJ5769" s="5"/>
      <c r="CK5769" s="25"/>
      <c r="CL5769" s="5"/>
      <c r="DN5769" s="14"/>
      <c r="DO5769" s="14"/>
      <c r="DP5769" s="5"/>
      <c r="DQ5769" s="25"/>
      <c r="DR5769" s="25"/>
      <c r="DS5769" s="96"/>
      <c r="DT5769" s="83"/>
      <c r="DU5769" s="14"/>
      <c r="DX5769" s="83"/>
      <c r="DY5769" s="83"/>
      <c r="DZ5769" s="83"/>
      <c r="EA5769" s="83"/>
      <c r="EJ5769" s="54"/>
      <c r="EK5769" s="22"/>
      <c r="EL5769" s="24"/>
      <c r="EP5769" s="23"/>
      <c r="EQ5769" s="24"/>
      <c r="ER5769" s="22"/>
      <c r="ES5769" s="24"/>
      <c r="ET5769" s="24"/>
      <c r="EU5769" s="23"/>
      <c r="EV5769" s="26"/>
      <c r="EX5769" s="6"/>
      <c r="EY5769" s="24"/>
      <c r="EZ5769" s="109"/>
      <c r="FA5769" s="66"/>
      <c r="FB5769" s="5"/>
      <c r="FC5769" s="68"/>
      <c r="FD5769" s="67"/>
      <c r="FE5769" s="67"/>
      <c r="FF5769" s="64"/>
      <c r="FG5769" s="5"/>
      <c r="FH5769" s="69"/>
      <c r="FI5769" s="6"/>
      <c r="FJ5769" s="5"/>
      <c r="FK5769" s="25"/>
      <c r="FL5769" s="5"/>
    </row>
    <row r="5770" spans="40:168">
      <c r="AN5770" s="14"/>
      <c r="AO5770" s="14"/>
      <c r="AP5770" s="5"/>
      <c r="AQ5770" s="25"/>
      <c r="AR5770" s="25"/>
      <c r="AS5770" s="96"/>
      <c r="AT5770" s="83"/>
      <c r="AU5770" s="14"/>
      <c r="AX5770" s="83"/>
      <c r="AY5770" s="83"/>
      <c r="AZ5770" s="83"/>
      <c r="BA5770" s="83"/>
      <c r="BJ5770" s="54"/>
      <c r="BK5770" s="22"/>
      <c r="BL5770" s="24"/>
      <c r="BP5770" s="23"/>
      <c r="BQ5770" s="24"/>
      <c r="BR5770" s="22"/>
      <c r="BS5770" s="24"/>
      <c r="BT5770" s="24"/>
      <c r="BU5770" s="23"/>
      <c r="BV5770" s="26"/>
      <c r="BX5770" s="6"/>
      <c r="BY5770" s="24"/>
      <c r="BZ5770" s="109"/>
      <c r="CA5770" s="66"/>
      <c r="CB5770" s="5"/>
      <c r="CC5770" s="68"/>
      <c r="CD5770" s="67"/>
      <c r="CE5770" s="67"/>
      <c r="CF5770" s="64"/>
      <c r="CG5770" s="5"/>
      <c r="CH5770" s="69"/>
      <c r="CI5770" s="6"/>
      <c r="CJ5770" s="5"/>
      <c r="CK5770" s="25"/>
      <c r="CL5770" s="5"/>
      <c r="DN5770" s="14"/>
      <c r="DO5770" s="14"/>
      <c r="DP5770" s="5"/>
      <c r="DQ5770" s="25"/>
      <c r="DR5770" s="25"/>
      <c r="DS5770" s="96"/>
      <c r="DT5770" s="83"/>
      <c r="DU5770" s="14"/>
      <c r="DX5770" s="83"/>
      <c r="DY5770" s="83"/>
      <c r="DZ5770" s="83"/>
      <c r="EA5770" s="83"/>
      <c r="EJ5770" s="54"/>
      <c r="EK5770" s="22"/>
      <c r="EL5770" s="24"/>
      <c r="EP5770" s="23"/>
      <c r="EQ5770" s="24"/>
      <c r="ER5770" s="22"/>
      <c r="ES5770" s="24"/>
      <c r="ET5770" s="24"/>
      <c r="EU5770" s="23"/>
      <c r="EV5770" s="26"/>
      <c r="EX5770" s="6"/>
      <c r="EY5770" s="24"/>
      <c r="EZ5770" s="109"/>
      <c r="FA5770" s="66"/>
      <c r="FB5770" s="5"/>
      <c r="FC5770" s="68"/>
      <c r="FD5770" s="67"/>
      <c r="FE5770" s="67"/>
      <c r="FF5770" s="64"/>
      <c r="FG5770" s="5"/>
      <c r="FH5770" s="69"/>
      <c r="FI5770" s="6"/>
      <c r="FJ5770" s="5"/>
      <c r="FK5770" s="25"/>
      <c r="FL5770" s="5"/>
    </row>
    <row r="5771" spans="40:168">
      <c r="AN5771" s="14"/>
      <c r="AO5771" s="14"/>
      <c r="AP5771" s="5"/>
      <c r="AQ5771" s="25"/>
      <c r="AR5771" s="25"/>
      <c r="AS5771" s="96"/>
      <c r="AT5771" s="83"/>
      <c r="AU5771" s="14"/>
      <c r="AX5771" s="83"/>
      <c r="AY5771" s="83"/>
      <c r="AZ5771" s="83"/>
      <c r="BA5771" s="83"/>
      <c r="BJ5771" s="54"/>
      <c r="BK5771" s="22"/>
      <c r="BL5771" s="24"/>
      <c r="BP5771" s="23"/>
      <c r="BQ5771" s="24"/>
      <c r="BR5771" s="22"/>
      <c r="BS5771" s="24"/>
      <c r="BT5771" s="24"/>
      <c r="BU5771" s="23"/>
      <c r="BV5771" s="26"/>
      <c r="BX5771" s="6"/>
      <c r="BY5771" s="24"/>
      <c r="BZ5771" s="109"/>
      <c r="CA5771" s="66"/>
      <c r="CB5771" s="5"/>
      <c r="CC5771" s="68"/>
      <c r="CD5771" s="67"/>
      <c r="CE5771" s="67"/>
      <c r="CF5771" s="64"/>
      <c r="CG5771" s="5"/>
      <c r="CH5771" s="69"/>
      <c r="CI5771" s="6"/>
      <c r="CJ5771" s="5"/>
      <c r="CK5771" s="25"/>
      <c r="CL5771" s="5"/>
      <c r="DN5771" s="14"/>
      <c r="DO5771" s="14"/>
      <c r="DP5771" s="5"/>
      <c r="DQ5771" s="25"/>
      <c r="DR5771" s="25"/>
      <c r="DS5771" s="96"/>
      <c r="DT5771" s="83"/>
      <c r="DU5771" s="14"/>
      <c r="DX5771" s="83"/>
      <c r="DY5771" s="83"/>
      <c r="DZ5771" s="83"/>
      <c r="EA5771" s="83"/>
      <c r="EJ5771" s="54"/>
      <c r="EK5771" s="22"/>
      <c r="EL5771" s="24"/>
      <c r="EP5771" s="23"/>
      <c r="EQ5771" s="24"/>
      <c r="ER5771" s="22"/>
      <c r="ES5771" s="24"/>
      <c r="ET5771" s="24"/>
      <c r="EU5771" s="23"/>
      <c r="EV5771" s="26"/>
      <c r="EX5771" s="6"/>
      <c r="EY5771" s="24"/>
      <c r="EZ5771" s="109"/>
      <c r="FA5771" s="66"/>
      <c r="FB5771" s="5"/>
      <c r="FC5771" s="68"/>
      <c r="FD5771" s="67"/>
      <c r="FE5771" s="67"/>
      <c r="FF5771" s="64"/>
      <c r="FG5771" s="5"/>
      <c r="FH5771" s="69"/>
      <c r="FI5771" s="6"/>
      <c r="FJ5771" s="5"/>
      <c r="FK5771" s="25"/>
      <c r="FL5771" s="5"/>
    </row>
    <row r="5772" spans="40:168">
      <c r="AN5772" s="14"/>
      <c r="AO5772" s="14"/>
      <c r="AP5772" s="5"/>
      <c r="AQ5772" s="25"/>
      <c r="AR5772" s="25"/>
      <c r="AS5772" s="96"/>
      <c r="AT5772" s="83"/>
      <c r="AU5772" s="14"/>
      <c r="AX5772" s="83"/>
      <c r="AY5772" s="83"/>
      <c r="AZ5772" s="83"/>
      <c r="BA5772" s="83"/>
      <c r="BJ5772" s="54"/>
      <c r="BK5772" s="22"/>
      <c r="BL5772" s="24"/>
      <c r="BP5772" s="23"/>
      <c r="BQ5772" s="24"/>
      <c r="BR5772" s="22"/>
      <c r="BS5772" s="24"/>
      <c r="BT5772" s="24"/>
      <c r="BU5772" s="23"/>
      <c r="BV5772" s="26"/>
      <c r="BX5772" s="6"/>
      <c r="BY5772" s="24"/>
      <c r="BZ5772" s="109"/>
      <c r="CA5772" s="66"/>
      <c r="CB5772" s="5"/>
      <c r="CC5772" s="68"/>
      <c r="CD5772" s="67"/>
      <c r="CE5772" s="67"/>
      <c r="CF5772" s="64"/>
      <c r="CG5772" s="5"/>
      <c r="CH5772" s="69"/>
      <c r="CI5772" s="6"/>
      <c r="CJ5772" s="5"/>
      <c r="CK5772" s="25"/>
      <c r="CL5772" s="5"/>
      <c r="DN5772" s="14"/>
      <c r="DO5772" s="14"/>
      <c r="DP5772" s="5"/>
      <c r="DQ5772" s="25"/>
      <c r="DR5772" s="25"/>
      <c r="DS5772" s="96"/>
      <c r="DT5772" s="83"/>
      <c r="DU5772" s="14"/>
      <c r="DX5772" s="83"/>
      <c r="DY5772" s="83"/>
      <c r="DZ5772" s="83"/>
      <c r="EA5772" s="83"/>
      <c r="EJ5772" s="54"/>
      <c r="EK5772" s="22"/>
      <c r="EL5772" s="24"/>
      <c r="EP5772" s="23"/>
      <c r="EQ5772" s="24"/>
      <c r="ER5772" s="22"/>
      <c r="ES5772" s="24"/>
      <c r="ET5772" s="24"/>
      <c r="EU5772" s="23"/>
      <c r="EV5772" s="26"/>
      <c r="EX5772" s="6"/>
      <c r="EY5772" s="24"/>
      <c r="EZ5772" s="109"/>
      <c r="FA5772" s="66"/>
      <c r="FB5772" s="5"/>
      <c r="FC5772" s="68"/>
      <c r="FD5772" s="67"/>
      <c r="FE5772" s="67"/>
      <c r="FF5772" s="64"/>
      <c r="FG5772" s="5"/>
      <c r="FH5772" s="69"/>
      <c r="FI5772" s="6"/>
      <c r="FJ5772" s="5"/>
      <c r="FK5772" s="25"/>
      <c r="FL5772" s="5"/>
    </row>
    <row r="5773" spans="40:168">
      <c r="AN5773" s="14"/>
      <c r="AO5773" s="14"/>
      <c r="AP5773" s="5"/>
      <c r="AQ5773" s="25"/>
      <c r="AR5773" s="25"/>
      <c r="AS5773" s="96"/>
      <c r="AT5773" s="83"/>
      <c r="AU5773" s="14"/>
      <c r="AX5773" s="83"/>
      <c r="AY5773" s="83"/>
      <c r="AZ5773" s="83"/>
      <c r="BA5773" s="83"/>
      <c r="BJ5773" s="54"/>
      <c r="BK5773" s="22"/>
      <c r="BL5773" s="24"/>
      <c r="BP5773" s="23"/>
      <c r="BQ5773" s="24"/>
      <c r="BR5773" s="22"/>
      <c r="BS5773" s="24"/>
      <c r="BT5773" s="24"/>
      <c r="BU5773" s="23"/>
      <c r="BV5773" s="26"/>
      <c r="BX5773" s="6"/>
      <c r="BY5773" s="24"/>
      <c r="BZ5773" s="109"/>
      <c r="CA5773" s="66"/>
      <c r="CB5773" s="5"/>
      <c r="CC5773" s="68"/>
      <c r="CD5773" s="67"/>
      <c r="CE5773" s="67"/>
      <c r="CF5773" s="64"/>
      <c r="CG5773" s="5"/>
      <c r="CH5773" s="69"/>
      <c r="CI5773" s="6"/>
      <c r="CJ5773" s="5"/>
      <c r="CK5773" s="25"/>
      <c r="CL5773" s="5"/>
      <c r="DN5773" s="14"/>
      <c r="DO5773" s="14"/>
      <c r="DP5773" s="5"/>
      <c r="DQ5773" s="25"/>
      <c r="DR5773" s="25"/>
      <c r="DS5773" s="96"/>
      <c r="DT5773" s="83"/>
      <c r="DU5773" s="14"/>
      <c r="DX5773" s="83"/>
      <c r="DY5773" s="83"/>
      <c r="DZ5773" s="83"/>
      <c r="EA5773" s="83"/>
      <c r="EJ5773" s="54"/>
      <c r="EK5773" s="22"/>
      <c r="EL5773" s="24"/>
      <c r="EP5773" s="23"/>
      <c r="EQ5773" s="24"/>
      <c r="ER5773" s="22"/>
      <c r="ES5773" s="24"/>
      <c r="ET5773" s="24"/>
      <c r="EU5773" s="23"/>
      <c r="EV5773" s="26"/>
      <c r="EX5773" s="6"/>
      <c r="EY5773" s="24"/>
      <c r="EZ5773" s="109"/>
      <c r="FA5773" s="66"/>
      <c r="FB5773" s="5"/>
      <c r="FC5773" s="68"/>
      <c r="FD5773" s="67"/>
      <c r="FE5773" s="67"/>
      <c r="FF5773" s="64"/>
      <c r="FG5773" s="5"/>
      <c r="FH5773" s="69"/>
      <c r="FI5773" s="6"/>
      <c r="FJ5773" s="5"/>
      <c r="FK5773" s="25"/>
      <c r="FL5773" s="5"/>
    </row>
    <row r="5774" spans="40:168">
      <c r="AN5774" s="14"/>
      <c r="AO5774" s="14"/>
      <c r="AP5774" s="5"/>
      <c r="AQ5774" s="25"/>
      <c r="AR5774" s="25"/>
      <c r="AS5774" s="96"/>
      <c r="AT5774" s="83"/>
      <c r="AU5774" s="14"/>
      <c r="AX5774" s="83"/>
      <c r="AY5774" s="83"/>
      <c r="AZ5774" s="83"/>
      <c r="BA5774" s="83"/>
      <c r="BJ5774" s="54"/>
      <c r="BK5774" s="22"/>
      <c r="BL5774" s="24"/>
      <c r="BP5774" s="23"/>
      <c r="BQ5774" s="24"/>
      <c r="BR5774" s="22"/>
      <c r="BS5774" s="24"/>
      <c r="BT5774" s="24"/>
      <c r="BU5774" s="23"/>
      <c r="BV5774" s="26"/>
      <c r="BX5774" s="6"/>
      <c r="BY5774" s="24"/>
      <c r="BZ5774" s="109"/>
      <c r="CA5774" s="66"/>
      <c r="CB5774" s="5"/>
      <c r="CC5774" s="68"/>
      <c r="CD5774" s="67"/>
      <c r="CE5774" s="67"/>
      <c r="CF5774" s="64"/>
      <c r="CG5774" s="5"/>
      <c r="CH5774" s="69"/>
      <c r="CI5774" s="6"/>
      <c r="CJ5774" s="5"/>
      <c r="CK5774" s="25"/>
      <c r="CL5774" s="5"/>
      <c r="DN5774" s="14"/>
      <c r="DO5774" s="14"/>
      <c r="DP5774" s="5"/>
      <c r="DQ5774" s="25"/>
      <c r="DR5774" s="25"/>
      <c r="DS5774" s="96"/>
      <c r="DT5774" s="83"/>
      <c r="DU5774" s="14"/>
      <c r="DX5774" s="83"/>
      <c r="DY5774" s="83"/>
      <c r="DZ5774" s="83"/>
      <c r="EA5774" s="83"/>
      <c r="EJ5774" s="54"/>
      <c r="EK5774" s="22"/>
      <c r="EL5774" s="24"/>
      <c r="EP5774" s="23"/>
      <c r="EQ5774" s="24"/>
      <c r="ER5774" s="22"/>
      <c r="ES5774" s="24"/>
      <c r="ET5774" s="24"/>
      <c r="EU5774" s="23"/>
      <c r="EV5774" s="26"/>
      <c r="EX5774" s="6"/>
      <c r="EY5774" s="24"/>
      <c r="EZ5774" s="109"/>
      <c r="FA5774" s="66"/>
      <c r="FB5774" s="5"/>
      <c r="FC5774" s="68"/>
      <c r="FD5774" s="67"/>
      <c r="FE5774" s="67"/>
      <c r="FF5774" s="64"/>
      <c r="FG5774" s="5"/>
      <c r="FH5774" s="69"/>
      <c r="FI5774" s="6"/>
      <c r="FJ5774" s="5"/>
      <c r="FK5774" s="25"/>
      <c r="FL5774" s="5"/>
    </row>
    <row r="5775" spans="40:168">
      <c r="AN5775" s="14"/>
      <c r="AO5775" s="14"/>
      <c r="AP5775" s="5"/>
      <c r="AQ5775" s="25"/>
      <c r="AR5775" s="25"/>
      <c r="AS5775" s="96"/>
      <c r="AT5775" s="83"/>
      <c r="AU5775" s="14"/>
      <c r="AX5775" s="83"/>
      <c r="AY5775" s="83"/>
      <c r="AZ5775" s="83"/>
      <c r="BA5775" s="83"/>
      <c r="BJ5775" s="54"/>
      <c r="BK5775" s="22"/>
      <c r="BL5775" s="24"/>
      <c r="BP5775" s="23"/>
      <c r="BQ5775" s="24"/>
      <c r="BR5775" s="22"/>
      <c r="BS5775" s="24"/>
      <c r="BT5775" s="24"/>
      <c r="BU5775" s="23"/>
      <c r="BV5775" s="26"/>
      <c r="BX5775" s="6"/>
      <c r="BY5775" s="24"/>
      <c r="BZ5775" s="109"/>
      <c r="CA5775" s="66"/>
      <c r="CB5775" s="5"/>
      <c r="CC5775" s="68"/>
      <c r="CD5775" s="67"/>
      <c r="CE5775" s="67"/>
      <c r="CF5775" s="64"/>
      <c r="CG5775" s="5"/>
      <c r="CH5775" s="69"/>
      <c r="CI5775" s="6"/>
      <c r="CJ5775" s="5"/>
      <c r="CK5775" s="25"/>
      <c r="CL5775" s="5"/>
      <c r="DN5775" s="14"/>
      <c r="DO5775" s="14"/>
      <c r="DP5775" s="5"/>
      <c r="DQ5775" s="25"/>
      <c r="DR5775" s="25"/>
      <c r="DS5775" s="96"/>
      <c r="DT5775" s="83"/>
      <c r="DU5775" s="14"/>
      <c r="DX5775" s="83"/>
      <c r="DY5775" s="83"/>
      <c r="DZ5775" s="83"/>
      <c r="EA5775" s="83"/>
      <c r="EJ5775" s="54"/>
      <c r="EK5775" s="22"/>
      <c r="EL5775" s="24"/>
      <c r="EP5775" s="23"/>
      <c r="EQ5775" s="24"/>
      <c r="ER5775" s="22"/>
      <c r="ES5775" s="24"/>
      <c r="ET5775" s="24"/>
      <c r="EU5775" s="23"/>
      <c r="EV5775" s="26"/>
      <c r="EX5775" s="6"/>
      <c r="EY5775" s="24"/>
      <c r="EZ5775" s="109"/>
      <c r="FA5775" s="66"/>
      <c r="FB5775" s="5"/>
      <c r="FC5775" s="68"/>
      <c r="FD5775" s="67"/>
      <c r="FE5775" s="67"/>
      <c r="FF5775" s="64"/>
      <c r="FG5775" s="5"/>
      <c r="FH5775" s="69"/>
      <c r="FI5775" s="6"/>
      <c r="FJ5775" s="5"/>
      <c r="FK5775" s="25"/>
      <c r="FL5775" s="5"/>
    </row>
    <row r="5776" spans="40:168">
      <c r="AN5776" s="14"/>
      <c r="AO5776" s="14"/>
      <c r="AP5776" s="5"/>
      <c r="AQ5776" s="25"/>
      <c r="AR5776" s="25"/>
      <c r="AS5776" s="96"/>
      <c r="AT5776" s="83"/>
      <c r="AU5776" s="14"/>
      <c r="AX5776" s="83"/>
      <c r="AY5776" s="83"/>
      <c r="AZ5776" s="83"/>
      <c r="BA5776" s="83"/>
      <c r="BJ5776" s="54"/>
      <c r="BK5776" s="22"/>
      <c r="BL5776" s="24"/>
      <c r="BP5776" s="23"/>
      <c r="BQ5776" s="24"/>
      <c r="BR5776" s="22"/>
      <c r="BS5776" s="24"/>
      <c r="BT5776" s="24"/>
      <c r="BU5776" s="23"/>
      <c r="BV5776" s="26"/>
      <c r="BX5776" s="6"/>
      <c r="BY5776" s="24"/>
      <c r="BZ5776" s="109"/>
      <c r="CA5776" s="66"/>
      <c r="CB5776" s="5"/>
      <c r="CC5776" s="68"/>
      <c r="CD5776" s="67"/>
      <c r="CE5776" s="67"/>
      <c r="CF5776" s="64"/>
      <c r="CG5776" s="5"/>
      <c r="CH5776" s="69"/>
      <c r="CI5776" s="6"/>
      <c r="CJ5776" s="5"/>
      <c r="CK5776" s="25"/>
      <c r="CL5776" s="5"/>
      <c r="DN5776" s="14"/>
      <c r="DO5776" s="14"/>
      <c r="DP5776" s="5"/>
      <c r="DQ5776" s="25"/>
      <c r="DR5776" s="25"/>
      <c r="DS5776" s="96"/>
      <c r="DT5776" s="83"/>
      <c r="DU5776" s="14"/>
      <c r="DX5776" s="83"/>
      <c r="DY5776" s="83"/>
      <c r="DZ5776" s="83"/>
      <c r="EA5776" s="83"/>
      <c r="EJ5776" s="54"/>
      <c r="EK5776" s="22"/>
      <c r="EL5776" s="24"/>
      <c r="EP5776" s="23"/>
      <c r="EQ5776" s="24"/>
      <c r="ER5776" s="22"/>
      <c r="ES5776" s="24"/>
      <c r="ET5776" s="24"/>
      <c r="EU5776" s="23"/>
      <c r="EV5776" s="26"/>
      <c r="EX5776" s="6"/>
      <c r="EY5776" s="24"/>
      <c r="EZ5776" s="109"/>
      <c r="FA5776" s="66"/>
      <c r="FB5776" s="5"/>
      <c r="FC5776" s="68"/>
      <c r="FD5776" s="67"/>
      <c r="FE5776" s="67"/>
      <c r="FF5776" s="64"/>
      <c r="FG5776" s="5"/>
      <c r="FH5776" s="69"/>
      <c r="FI5776" s="6"/>
      <c r="FJ5776" s="5"/>
      <c r="FK5776" s="25"/>
      <c r="FL5776" s="5"/>
    </row>
    <row r="5777" spans="40:168">
      <c r="AN5777" s="14"/>
      <c r="AO5777" s="14"/>
      <c r="AP5777" s="5"/>
      <c r="AQ5777" s="25"/>
      <c r="AR5777" s="25"/>
      <c r="AS5777" s="96"/>
      <c r="AT5777" s="83"/>
      <c r="AU5777" s="14"/>
      <c r="AX5777" s="83"/>
      <c r="AY5777" s="83"/>
      <c r="AZ5777" s="83"/>
      <c r="BA5777" s="83"/>
      <c r="BJ5777" s="54"/>
      <c r="BK5777" s="22"/>
      <c r="BL5777" s="24"/>
      <c r="BP5777" s="23"/>
      <c r="BQ5777" s="24"/>
      <c r="BR5777" s="22"/>
      <c r="BS5777" s="24"/>
      <c r="BT5777" s="24"/>
      <c r="BU5777" s="23"/>
      <c r="BV5777" s="26"/>
      <c r="BX5777" s="6"/>
      <c r="BY5777" s="24"/>
      <c r="BZ5777" s="109"/>
      <c r="CA5777" s="66"/>
      <c r="CB5777" s="5"/>
      <c r="CC5777" s="68"/>
      <c r="CD5777" s="67"/>
      <c r="CE5777" s="67"/>
      <c r="CF5777" s="64"/>
      <c r="CG5777" s="5"/>
      <c r="CH5777" s="69"/>
      <c r="CI5777" s="6"/>
      <c r="CJ5777" s="5"/>
      <c r="CK5777" s="25"/>
      <c r="CL5777" s="5"/>
      <c r="DN5777" s="14"/>
      <c r="DO5777" s="14"/>
      <c r="DP5777" s="5"/>
      <c r="DQ5777" s="25"/>
      <c r="DR5777" s="25"/>
      <c r="DS5777" s="96"/>
      <c r="DT5777" s="83"/>
      <c r="DU5777" s="14"/>
      <c r="DX5777" s="83"/>
      <c r="DY5777" s="83"/>
      <c r="DZ5777" s="83"/>
      <c r="EA5777" s="83"/>
      <c r="EJ5777" s="54"/>
      <c r="EK5777" s="22"/>
      <c r="EL5777" s="24"/>
      <c r="EP5777" s="23"/>
      <c r="EQ5777" s="24"/>
      <c r="ER5777" s="22"/>
      <c r="ES5777" s="24"/>
      <c r="ET5777" s="24"/>
      <c r="EU5777" s="23"/>
      <c r="EV5777" s="26"/>
      <c r="EX5777" s="6"/>
      <c r="EY5777" s="24"/>
      <c r="EZ5777" s="109"/>
      <c r="FA5777" s="66"/>
      <c r="FB5777" s="5"/>
      <c r="FC5777" s="68"/>
      <c r="FD5777" s="67"/>
      <c r="FE5777" s="67"/>
      <c r="FF5777" s="64"/>
      <c r="FG5777" s="5"/>
      <c r="FH5777" s="69"/>
      <c r="FI5777" s="6"/>
      <c r="FJ5777" s="5"/>
      <c r="FK5777" s="25"/>
      <c r="FL5777" s="5"/>
    </row>
    <row r="5778" spans="40:168">
      <c r="AN5778" s="14"/>
      <c r="AO5778" s="14"/>
      <c r="AP5778" s="5"/>
      <c r="AQ5778" s="25"/>
      <c r="AR5778" s="25"/>
      <c r="AS5778" s="96"/>
      <c r="AT5778" s="83"/>
      <c r="AU5778" s="14"/>
      <c r="AX5778" s="83"/>
      <c r="AY5778" s="83"/>
      <c r="AZ5778" s="83"/>
      <c r="BA5778" s="83"/>
      <c r="BJ5778" s="54"/>
      <c r="BK5778" s="22"/>
      <c r="BL5778" s="24"/>
      <c r="BP5778" s="23"/>
      <c r="BQ5778" s="24"/>
      <c r="BR5778" s="22"/>
      <c r="BS5778" s="24"/>
      <c r="BT5778" s="24"/>
      <c r="BU5778" s="23"/>
      <c r="BV5778" s="26"/>
      <c r="BX5778" s="6"/>
      <c r="BY5778" s="24"/>
      <c r="BZ5778" s="109"/>
      <c r="CA5778" s="66"/>
      <c r="CB5778" s="5"/>
      <c r="CC5778" s="68"/>
      <c r="CD5778" s="67"/>
      <c r="CE5778" s="67"/>
      <c r="CF5778" s="64"/>
      <c r="CG5778" s="5"/>
      <c r="CH5778" s="69"/>
      <c r="CI5778" s="6"/>
      <c r="CJ5778" s="5"/>
      <c r="CK5778" s="25"/>
      <c r="CL5778" s="5"/>
      <c r="DN5778" s="14"/>
      <c r="DO5778" s="14"/>
      <c r="DP5778" s="5"/>
      <c r="DQ5778" s="25"/>
      <c r="DR5778" s="25"/>
      <c r="DS5778" s="96"/>
      <c r="DT5778" s="83"/>
      <c r="DU5778" s="14"/>
      <c r="DX5778" s="83"/>
      <c r="DY5778" s="83"/>
      <c r="DZ5778" s="83"/>
      <c r="EA5778" s="83"/>
      <c r="EJ5778" s="54"/>
      <c r="EK5778" s="22"/>
      <c r="EL5778" s="24"/>
      <c r="EP5778" s="23"/>
      <c r="EQ5778" s="24"/>
      <c r="ER5778" s="22"/>
      <c r="ES5778" s="24"/>
      <c r="ET5778" s="24"/>
      <c r="EU5778" s="23"/>
      <c r="EV5778" s="26"/>
      <c r="EX5778" s="6"/>
      <c r="EY5778" s="24"/>
      <c r="EZ5778" s="109"/>
      <c r="FA5778" s="66"/>
      <c r="FB5778" s="5"/>
      <c r="FC5778" s="68"/>
      <c r="FD5778" s="67"/>
      <c r="FE5778" s="67"/>
      <c r="FF5778" s="64"/>
      <c r="FG5778" s="5"/>
      <c r="FH5778" s="69"/>
      <c r="FI5778" s="6"/>
      <c r="FJ5778" s="5"/>
      <c r="FK5778" s="25"/>
      <c r="FL5778" s="5"/>
    </row>
    <row r="5779" spans="40:168">
      <c r="AN5779" s="14"/>
      <c r="AO5779" s="14"/>
      <c r="AP5779" s="5"/>
      <c r="AQ5779" s="25"/>
      <c r="AR5779" s="25"/>
      <c r="AS5779" s="96"/>
      <c r="AT5779" s="83"/>
      <c r="AU5779" s="14"/>
      <c r="AX5779" s="83"/>
      <c r="AY5779" s="83"/>
      <c r="AZ5779" s="83"/>
      <c r="BA5779" s="83"/>
      <c r="BJ5779" s="54"/>
      <c r="BK5779" s="22"/>
      <c r="BL5779" s="24"/>
      <c r="BP5779" s="23"/>
      <c r="BQ5779" s="24"/>
      <c r="BR5779" s="22"/>
      <c r="BS5779" s="24"/>
      <c r="BT5779" s="24"/>
      <c r="BU5779" s="23"/>
      <c r="BV5779" s="26"/>
      <c r="BX5779" s="6"/>
      <c r="BY5779" s="24"/>
      <c r="BZ5779" s="109"/>
      <c r="CA5779" s="66"/>
      <c r="CB5779" s="5"/>
      <c r="CC5779" s="68"/>
      <c r="CD5779" s="67"/>
      <c r="CE5779" s="67"/>
      <c r="CF5779" s="64"/>
      <c r="CG5779" s="5"/>
      <c r="CH5779" s="69"/>
      <c r="CI5779" s="6"/>
      <c r="CJ5779" s="5"/>
      <c r="CK5779" s="25"/>
      <c r="CL5779" s="5"/>
      <c r="DN5779" s="14"/>
      <c r="DO5779" s="14"/>
      <c r="DP5779" s="5"/>
      <c r="DQ5779" s="25"/>
      <c r="DR5779" s="25"/>
      <c r="DS5779" s="96"/>
      <c r="DT5779" s="83"/>
      <c r="DU5779" s="14"/>
      <c r="DX5779" s="83"/>
      <c r="DY5779" s="83"/>
      <c r="DZ5779" s="83"/>
      <c r="EA5779" s="83"/>
      <c r="EJ5779" s="54"/>
      <c r="EK5779" s="22"/>
      <c r="EL5779" s="24"/>
      <c r="EP5779" s="23"/>
      <c r="EQ5779" s="24"/>
      <c r="ER5779" s="22"/>
      <c r="ES5779" s="24"/>
      <c r="ET5779" s="24"/>
      <c r="EU5779" s="23"/>
      <c r="EV5779" s="26"/>
      <c r="EX5779" s="6"/>
      <c r="EY5779" s="24"/>
      <c r="EZ5779" s="109"/>
      <c r="FA5779" s="66"/>
      <c r="FB5779" s="5"/>
      <c r="FC5779" s="68"/>
      <c r="FD5779" s="67"/>
      <c r="FE5779" s="67"/>
      <c r="FF5779" s="64"/>
      <c r="FG5779" s="5"/>
      <c r="FH5779" s="69"/>
      <c r="FI5779" s="6"/>
      <c r="FJ5779" s="5"/>
      <c r="FK5779" s="25"/>
      <c r="FL5779" s="5"/>
    </row>
    <row r="5780" spans="40:168">
      <c r="AN5780" s="14"/>
      <c r="AO5780" s="14"/>
      <c r="AP5780" s="5"/>
      <c r="AQ5780" s="25"/>
      <c r="AR5780" s="25"/>
      <c r="AS5780" s="96"/>
      <c r="AT5780" s="83"/>
      <c r="AU5780" s="14"/>
      <c r="AX5780" s="83"/>
      <c r="AY5780" s="83"/>
      <c r="AZ5780" s="83"/>
      <c r="BA5780" s="83"/>
      <c r="BJ5780" s="54"/>
      <c r="BK5780" s="22"/>
      <c r="BL5780" s="24"/>
      <c r="BP5780" s="23"/>
      <c r="BQ5780" s="24"/>
      <c r="BR5780" s="22"/>
      <c r="BS5780" s="24"/>
      <c r="BT5780" s="24"/>
      <c r="BU5780" s="23"/>
      <c r="BV5780" s="26"/>
      <c r="BX5780" s="6"/>
      <c r="BY5780" s="24"/>
      <c r="BZ5780" s="109"/>
      <c r="CA5780" s="66"/>
      <c r="CB5780" s="5"/>
      <c r="CC5780" s="68"/>
      <c r="CD5780" s="67"/>
      <c r="CE5780" s="67"/>
      <c r="CF5780" s="64"/>
      <c r="CG5780" s="5"/>
      <c r="CH5780" s="69"/>
      <c r="CI5780" s="6"/>
      <c r="CJ5780" s="5"/>
      <c r="CK5780" s="25"/>
      <c r="CL5780" s="5"/>
      <c r="DN5780" s="14"/>
      <c r="DO5780" s="14"/>
      <c r="DP5780" s="5"/>
      <c r="DQ5780" s="25"/>
      <c r="DR5780" s="25"/>
      <c r="DS5780" s="96"/>
      <c r="DT5780" s="83"/>
      <c r="DU5780" s="14"/>
      <c r="DX5780" s="83"/>
      <c r="DY5780" s="83"/>
      <c r="DZ5780" s="83"/>
      <c r="EA5780" s="83"/>
      <c r="EJ5780" s="54"/>
      <c r="EK5780" s="22"/>
      <c r="EL5780" s="24"/>
      <c r="EP5780" s="23"/>
      <c r="EQ5780" s="24"/>
      <c r="ER5780" s="22"/>
      <c r="ES5780" s="24"/>
      <c r="ET5780" s="24"/>
      <c r="EU5780" s="23"/>
      <c r="EV5780" s="26"/>
      <c r="EX5780" s="6"/>
      <c r="EY5780" s="24"/>
      <c r="EZ5780" s="109"/>
      <c r="FA5780" s="66"/>
      <c r="FB5780" s="5"/>
      <c r="FC5780" s="68"/>
      <c r="FD5780" s="67"/>
      <c r="FE5780" s="67"/>
      <c r="FF5780" s="64"/>
      <c r="FG5780" s="5"/>
      <c r="FH5780" s="69"/>
      <c r="FI5780" s="6"/>
      <c r="FJ5780" s="5"/>
      <c r="FK5780" s="25"/>
      <c r="FL5780" s="5"/>
    </row>
    <row r="5781" spans="40:168">
      <c r="AN5781" s="14"/>
      <c r="AO5781" s="14"/>
      <c r="AP5781" s="5"/>
      <c r="AQ5781" s="25"/>
      <c r="AR5781" s="25"/>
      <c r="AS5781" s="96"/>
      <c r="AT5781" s="83"/>
      <c r="AU5781" s="14"/>
      <c r="AX5781" s="83"/>
      <c r="AY5781" s="83"/>
      <c r="AZ5781" s="83"/>
      <c r="BA5781" s="83"/>
      <c r="BJ5781" s="54"/>
      <c r="BK5781" s="22"/>
      <c r="BL5781" s="24"/>
      <c r="BP5781" s="23"/>
      <c r="BQ5781" s="24"/>
      <c r="BR5781" s="22"/>
      <c r="BS5781" s="24"/>
      <c r="BT5781" s="24"/>
      <c r="BU5781" s="23"/>
      <c r="BV5781" s="26"/>
      <c r="BX5781" s="6"/>
      <c r="BY5781" s="24"/>
      <c r="BZ5781" s="109"/>
      <c r="CA5781" s="66"/>
      <c r="CB5781" s="5"/>
      <c r="CC5781" s="68"/>
      <c r="CD5781" s="67"/>
      <c r="CE5781" s="67"/>
      <c r="CF5781" s="64"/>
      <c r="CG5781" s="5"/>
      <c r="CH5781" s="69"/>
      <c r="CI5781" s="6"/>
      <c r="CJ5781" s="5"/>
      <c r="CK5781" s="25"/>
      <c r="CL5781" s="5"/>
      <c r="DN5781" s="14"/>
      <c r="DO5781" s="14"/>
      <c r="DP5781" s="5"/>
      <c r="DQ5781" s="25"/>
      <c r="DR5781" s="25"/>
      <c r="DS5781" s="96"/>
      <c r="DT5781" s="83"/>
      <c r="DU5781" s="14"/>
      <c r="DX5781" s="83"/>
      <c r="DY5781" s="83"/>
      <c r="DZ5781" s="83"/>
      <c r="EA5781" s="83"/>
      <c r="EJ5781" s="54"/>
      <c r="EK5781" s="22"/>
      <c r="EL5781" s="24"/>
      <c r="EP5781" s="23"/>
      <c r="EQ5781" s="24"/>
      <c r="ER5781" s="22"/>
      <c r="ES5781" s="24"/>
      <c r="ET5781" s="24"/>
      <c r="EU5781" s="23"/>
      <c r="EV5781" s="26"/>
      <c r="EX5781" s="6"/>
      <c r="EY5781" s="24"/>
      <c r="EZ5781" s="109"/>
      <c r="FA5781" s="66"/>
      <c r="FB5781" s="5"/>
      <c r="FC5781" s="68"/>
      <c r="FD5781" s="67"/>
      <c r="FE5781" s="67"/>
      <c r="FF5781" s="64"/>
      <c r="FG5781" s="5"/>
      <c r="FH5781" s="69"/>
      <c r="FI5781" s="6"/>
      <c r="FJ5781" s="5"/>
      <c r="FK5781" s="25"/>
      <c r="FL5781" s="5"/>
    </row>
    <row r="5782" spans="40:168">
      <c r="AN5782" s="14"/>
      <c r="AO5782" s="14"/>
      <c r="AP5782" s="5"/>
      <c r="AQ5782" s="25"/>
      <c r="AR5782" s="25"/>
      <c r="AS5782" s="96"/>
      <c r="AT5782" s="83"/>
      <c r="AU5782" s="14"/>
      <c r="AX5782" s="83"/>
      <c r="AY5782" s="83"/>
      <c r="AZ5782" s="83"/>
      <c r="BA5782" s="83"/>
      <c r="BJ5782" s="54"/>
      <c r="BK5782" s="22"/>
      <c r="BL5782" s="24"/>
      <c r="BP5782" s="23"/>
      <c r="BQ5782" s="24"/>
      <c r="BR5782" s="22"/>
      <c r="BS5782" s="24"/>
      <c r="BT5782" s="24"/>
      <c r="BU5782" s="23"/>
      <c r="BV5782" s="26"/>
      <c r="BX5782" s="6"/>
      <c r="BY5782" s="24"/>
      <c r="BZ5782" s="109"/>
      <c r="CA5782" s="66"/>
      <c r="CB5782" s="5"/>
      <c r="CC5782" s="68"/>
      <c r="CD5782" s="67"/>
      <c r="CE5782" s="67"/>
      <c r="CF5782" s="64"/>
      <c r="CG5782" s="5"/>
      <c r="CH5782" s="69"/>
      <c r="CI5782" s="6"/>
      <c r="CJ5782" s="5"/>
      <c r="CK5782" s="25"/>
      <c r="CL5782" s="5"/>
      <c r="DN5782" s="14"/>
      <c r="DO5782" s="14"/>
      <c r="DP5782" s="5"/>
      <c r="DQ5782" s="25"/>
      <c r="DR5782" s="25"/>
      <c r="DS5782" s="96"/>
      <c r="DT5782" s="83"/>
      <c r="DU5782" s="14"/>
      <c r="DX5782" s="83"/>
      <c r="DY5782" s="83"/>
      <c r="DZ5782" s="83"/>
      <c r="EA5782" s="83"/>
      <c r="EJ5782" s="54"/>
      <c r="EK5782" s="22"/>
      <c r="EL5782" s="24"/>
      <c r="EP5782" s="23"/>
      <c r="EQ5782" s="24"/>
      <c r="ER5782" s="22"/>
      <c r="ES5782" s="24"/>
      <c r="ET5782" s="24"/>
      <c r="EU5782" s="23"/>
      <c r="EV5782" s="26"/>
      <c r="EX5782" s="6"/>
      <c r="EY5782" s="24"/>
      <c r="EZ5782" s="109"/>
      <c r="FA5782" s="66"/>
      <c r="FB5782" s="5"/>
      <c r="FC5782" s="68"/>
      <c r="FD5782" s="67"/>
      <c r="FE5782" s="67"/>
      <c r="FF5782" s="64"/>
      <c r="FG5782" s="5"/>
      <c r="FH5782" s="69"/>
      <c r="FI5782" s="6"/>
      <c r="FJ5782" s="5"/>
      <c r="FK5782" s="25"/>
      <c r="FL5782" s="5"/>
    </row>
    <row r="5783" spans="40:168">
      <c r="AN5783" s="14"/>
      <c r="AO5783" s="14"/>
      <c r="AP5783" s="5"/>
      <c r="AQ5783" s="25"/>
      <c r="AR5783" s="25"/>
      <c r="AS5783" s="96"/>
      <c r="AT5783" s="83"/>
      <c r="AU5783" s="14"/>
      <c r="AX5783" s="83"/>
      <c r="AY5783" s="83"/>
      <c r="AZ5783" s="83"/>
      <c r="BA5783" s="83"/>
      <c r="BJ5783" s="54"/>
      <c r="BK5783" s="22"/>
      <c r="BL5783" s="24"/>
      <c r="BP5783" s="23"/>
      <c r="BQ5783" s="24"/>
      <c r="BR5783" s="22"/>
      <c r="BS5783" s="24"/>
      <c r="BT5783" s="24"/>
      <c r="BU5783" s="23"/>
      <c r="BV5783" s="26"/>
      <c r="BX5783" s="6"/>
      <c r="BY5783" s="24"/>
      <c r="BZ5783" s="109"/>
      <c r="CA5783" s="66"/>
      <c r="CB5783" s="5"/>
      <c r="CC5783" s="68"/>
      <c r="CD5783" s="67"/>
      <c r="CE5783" s="67"/>
      <c r="CF5783" s="64"/>
      <c r="CG5783" s="5"/>
      <c r="CH5783" s="69"/>
      <c r="CI5783" s="6"/>
      <c r="CJ5783" s="5"/>
      <c r="CK5783" s="25"/>
      <c r="CL5783" s="5"/>
      <c r="DN5783" s="14"/>
      <c r="DO5783" s="14"/>
      <c r="DP5783" s="5"/>
      <c r="DQ5783" s="25"/>
      <c r="DR5783" s="25"/>
      <c r="DS5783" s="96"/>
      <c r="DT5783" s="83"/>
      <c r="DU5783" s="14"/>
      <c r="DX5783" s="83"/>
      <c r="DY5783" s="83"/>
      <c r="DZ5783" s="83"/>
      <c r="EA5783" s="83"/>
      <c r="EJ5783" s="54"/>
      <c r="EK5783" s="22"/>
      <c r="EL5783" s="24"/>
      <c r="EP5783" s="23"/>
      <c r="EQ5783" s="24"/>
      <c r="ER5783" s="22"/>
      <c r="ES5783" s="24"/>
      <c r="ET5783" s="24"/>
      <c r="EU5783" s="23"/>
      <c r="EV5783" s="26"/>
      <c r="EX5783" s="6"/>
      <c r="EY5783" s="24"/>
      <c r="EZ5783" s="109"/>
      <c r="FA5783" s="66"/>
      <c r="FB5783" s="5"/>
      <c r="FC5783" s="68"/>
      <c r="FD5783" s="67"/>
      <c r="FE5783" s="67"/>
      <c r="FF5783" s="64"/>
      <c r="FG5783" s="5"/>
      <c r="FH5783" s="69"/>
      <c r="FI5783" s="6"/>
      <c r="FJ5783" s="5"/>
      <c r="FK5783" s="25"/>
      <c r="FL5783" s="5"/>
    </row>
    <row r="5784" spans="40:168">
      <c r="AN5784" s="14"/>
      <c r="AO5784" s="14"/>
      <c r="AP5784" s="5"/>
      <c r="AQ5784" s="25"/>
      <c r="AR5784" s="25"/>
      <c r="AS5784" s="96"/>
      <c r="AT5784" s="83"/>
      <c r="AU5784" s="14"/>
      <c r="AX5784" s="83"/>
      <c r="AY5784" s="83"/>
      <c r="AZ5784" s="83"/>
      <c r="BA5784" s="83"/>
      <c r="BJ5784" s="54"/>
      <c r="BK5784" s="22"/>
      <c r="BL5784" s="24"/>
      <c r="BP5784" s="23"/>
      <c r="BQ5784" s="24"/>
      <c r="BR5784" s="22"/>
      <c r="BS5784" s="24"/>
      <c r="BT5784" s="24"/>
      <c r="BU5784" s="23"/>
      <c r="BV5784" s="26"/>
      <c r="BX5784" s="6"/>
      <c r="BY5784" s="24"/>
      <c r="BZ5784" s="109"/>
      <c r="CA5784" s="66"/>
      <c r="CB5784" s="5"/>
      <c r="CC5784" s="68"/>
      <c r="CD5784" s="67"/>
      <c r="CE5784" s="67"/>
      <c r="CF5784" s="64"/>
      <c r="CG5784" s="5"/>
      <c r="CH5784" s="69"/>
      <c r="CI5784" s="6"/>
      <c r="CJ5784" s="5"/>
      <c r="CK5784" s="25"/>
      <c r="CL5784" s="5"/>
      <c r="DN5784" s="14"/>
      <c r="DO5784" s="14"/>
      <c r="DP5784" s="5"/>
      <c r="DQ5784" s="25"/>
      <c r="DR5784" s="25"/>
      <c r="DS5784" s="96"/>
      <c r="DT5784" s="83"/>
      <c r="DU5784" s="14"/>
      <c r="DX5784" s="83"/>
      <c r="DY5784" s="83"/>
      <c r="DZ5784" s="83"/>
      <c r="EA5784" s="83"/>
      <c r="EJ5784" s="54"/>
      <c r="EK5784" s="22"/>
      <c r="EL5784" s="24"/>
      <c r="EP5784" s="23"/>
      <c r="EQ5784" s="24"/>
      <c r="ER5784" s="22"/>
      <c r="ES5784" s="24"/>
      <c r="ET5784" s="24"/>
      <c r="EU5784" s="23"/>
      <c r="EV5784" s="26"/>
      <c r="EX5784" s="6"/>
      <c r="EY5784" s="24"/>
      <c r="EZ5784" s="109"/>
      <c r="FA5784" s="66"/>
      <c r="FB5784" s="5"/>
      <c r="FC5784" s="68"/>
      <c r="FD5784" s="67"/>
      <c r="FE5784" s="67"/>
      <c r="FF5784" s="64"/>
      <c r="FG5784" s="5"/>
      <c r="FH5784" s="69"/>
      <c r="FI5784" s="6"/>
      <c r="FJ5784" s="5"/>
      <c r="FK5784" s="25"/>
      <c r="FL5784" s="5"/>
    </row>
    <row r="5785" spans="40:168">
      <c r="AN5785" s="14"/>
      <c r="AO5785" s="14"/>
      <c r="AP5785" s="5"/>
      <c r="AQ5785" s="25"/>
      <c r="AR5785" s="25"/>
      <c r="AS5785" s="96"/>
      <c r="AT5785" s="83"/>
      <c r="AU5785" s="14"/>
      <c r="AX5785" s="83"/>
      <c r="AY5785" s="83"/>
      <c r="AZ5785" s="83"/>
      <c r="BA5785" s="83"/>
      <c r="BJ5785" s="54"/>
      <c r="BK5785" s="22"/>
      <c r="BL5785" s="24"/>
      <c r="BP5785" s="23"/>
      <c r="BQ5785" s="24"/>
      <c r="BR5785" s="22"/>
      <c r="BS5785" s="24"/>
      <c r="BT5785" s="24"/>
      <c r="BU5785" s="23"/>
      <c r="BV5785" s="26"/>
      <c r="BX5785" s="6"/>
      <c r="BY5785" s="24"/>
      <c r="BZ5785" s="109"/>
      <c r="CA5785" s="66"/>
      <c r="CB5785" s="5"/>
      <c r="CC5785" s="68"/>
      <c r="CD5785" s="67"/>
      <c r="CE5785" s="67"/>
      <c r="CF5785" s="64"/>
      <c r="CG5785" s="5"/>
      <c r="CH5785" s="69"/>
      <c r="CI5785" s="6"/>
      <c r="CJ5785" s="5"/>
      <c r="CK5785" s="25"/>
      <c r="CL5785" s="5"/>
      <c r="DN5785" s="14"/>
      <c r="DO5785" s="14"/>
      <c r="DP5785" s="5"/>
      <c r="DQ5785" s="25"/>
      <c r="DR5785" s="25"/>
      <c r="DS5785" s="96"/>
      <c r="DT5785" s="83"/>
      <c r="DU5785" s="14"/>
      <c r="DX5785" s="83"/>
      <c r="DY5785" s="83"/>
      <c r="DZ5785" s="83"/>
      <c r="EA5785" s="83"/>
      <c r="EJ5785" s="54"/>
      <c r="EK5785" s="22"/>
      <c r="EL5785" s="24"/>
      <c r="EP5785" s="23"/>
      <c r="EQ5785" s="24"/>
      <c r="ER5785" s="22"/>
      <c r="ES5785" s="24"/>
      <c r="ET5785" s="24"/>
      <c r="EU5785" s="23"/>
      <c r="EV5785" s="26"/>
      <c r="EX5785" s="6"/>
      <c r="EY5785" s="24"/>
      <c r="EZ5785" s="109"/>
      <c r="FA5785" s="66"/>
      <c r="FB5785" s="5"/>
      <c r="FC5785" s="68"/>
      <c r="FD5785" s="67"/>
      <c r="FE5785" s="67"/>
      <c r="FF5785" s="64"/>
      <c r="FG5785" s="5"/>
      <c r="FH5785" s="69"/>
      <c r="FI5785" s="6"/>
      <c r="FJ5785" s="5"/>
      <c r="FK5785" s="25"/>
      <c r="FL5785" s="5"/>
    </row>
    <row r="5786" spans="40:168">
      <c r="AN5786" s="14"/>
      <c r="AO5786" s="14"/>
      <c r="AP5786" s="5"/>
      <c r="AQ5786" s="25"/>
      <c r="AR5786" s="25"/>
      <c r="AS5786" s="96"/>
      <c r="AT5786" s="83"/>
      <c r="AU5786" s="14"/>
      <c r="AX5786" s="83"/>
      <c r="AY5786" s="83"/>
      <c r="AZ5786" s="83"/>
      <c r="BA5786" s="83"/>
      <c r="BJ5786" s="54"/>
      <c r="BK5786" s="22"/>
      <c r="BL5786" s="24"/>
      <c r="BP5786" s="23"/>
      <c r="BQ5786" s="24"/>
      <c r="BR5786" s="22"/>
      <c r="BS5786" s="24"/>
      <c r="BT5786" s="24"/>
      <c r="BU5786" s="23"/>
      <c r="BV5786" s="26"/>
      <c r="BX5786" s="6"/>
      <c r="BY5786" s="24"/>
      <c r="BZ5786" s="109"/>
      <c r="CA5786" s="66"/>
      <c r="CB5786" s="5"/>
      <c r="CC5786" s="68"/>
      <c r="CD5786" s="67"/>
      <c r="CE5786" s="67"/>
      <c r="CF5786" s="64"/>
      <c r="CG5786" s="5"/>
      <c r="CH5786" s="69"/>
      <c r="CI5786" s="6"/>
      <c r="CJ5786" s="5"/>
      <c r="CK5786" s="25"/>
      <c r="CL5786" s="5"/>
      <c r="DN5786" s="14"/>
      <c r="DO5786" s="14"/>
      <c r="DP5786" s="5"/>
      <c r="DQ5786" s="25"/>
      <c r="DR5786" s="25"/>
      <c r="DS5786" s="96"/>
      <c r="DT5786" s="83"/>
      <c r="DU5786" s="14"/>
      <c r="DX5786" s="83"/>
      <c r="DY5786" s="83"/>
      <c r="DZ5786" s="83"/>
      <c r="EA5786" s="83"/>
      <c r="EJ5786" s="54"/>
      <c r="EK5786" s="22"/>
      <c r="EL5786" s="24"/>
      <c r="EP5786" s="23"/>
      <c r="EQ5786" s="24"/>
      <c r="ER5786" s="22"/>
      <c r="ES5786" s="24"/>
      <c r="ET5786" s="24"/>
      <c r="EU5786" s="23"/>
      <c r="EV5786" s="26"/>
      <c r="EX5786" s="6"/>
      <c r="EY5786" s="24"/>
      <c r="EZ5786" s="109"/>
      <c r="FA5786" s="66"/>
      <c r="FB5786" s="5"/>
      <c r="FC5786" s="68"/>
      <c r="FD5786" s="67"/>
      <c r="FE5786" s="67"/>
      <c r="FF5786" s="64"/>
      <c r="FG5786" s="5"/>
      <c r="FH5786" s="69"/>
      <c r="FI5786" s="6"/>
      <c r="FJ5786" s="5"/>
      <c r="FK5786" s="25"/>
      <c r="FL5786" s="5"/>
    </row>
    <row r="5787" spans="40:168">
      <c r="AN5787" s="14"/>
      <c r="AO5787" s="14"/>
      <c r="AP5787" s="5"/>
      <c r="AQ5787" s="25"/>
      <c r="AR5787" s="25"/>
      <c r="AS5787" s="96"/>
      <c r="AT5787" s="83"/>
      <c r="AU5787" s="14"/>
      <c r="AX5787" s="83"/>
      <c r="AY5787" s="83"/>
      <c r="AZ5787" s="83"/>
      <c r="BA5787" s="83"/>
      <c r="BJ5787" s="54"/>
      <c r="BK5787" s="22"/>
      <c r="BL5787" s="24"/>
      <c r="BP5787" s="23"/>
      <c r="BQ5787" s="24"/>
      <c r="BR5787" s="22"/>
      <c r="BS5787" s="24"/>
      <c r="BT5787" s="24"/>
      <c r="BU5787" s="23"/>
      <c r="BV5787" s="26"/>
      <c r="BX5787" s="6"/>
      <c r="BY5787" s="24"/>
      <c r="BZ5787" s="109"/>
      <c r="CA5787" s="66"/>
      <c r="CB5787" s="5"/>
      <c r="CC5787" s="68"/>
      <c r="CD5787" s="67"/>
      <c r="CE5787" s="67"/>
      <c r="CF5787" s="64"/>
      <c r="CG5787" s="5"/>
      <c r="CH5787" s="69"/>
      <c r="CI5787" s="6"/>
      <c r="CJ5787" s="5"/>
      <c r="CK5787" s="25"/>
      <c r="CL5787" s="5"/>
      <c r="DN5787" s="14"/>
      <c r="DO5787" s="14"/>
      <c r="DP5787" s="5"/>
      <c r="DQ5787" s="25"/>
      <c r="DR5787" s="25"/>
      <c r="DS5787" s="96"/>
      <c r="DT5787" s="83"/>
      <c r="DU5787" s="14"/>
      <c r="DX5787" s="83"/>
      <c r="DY5787" s="83"/>
      <c r="DZ5787" s="83"/>
      <c r="EA5787" s="83"/>
      <c r="EJ5787" s="54"/>
      <c r="EK5787" s="22"/>
      <c r="EL5787" s="24"/>
      <c r="EP5787" s="23"/>
      <c r="EQ5787" s="24"/>
      <c r="ER5787" s="22"/>
      <c r="ES5787" s="24"/>
      <c r="ET5787" s="24"/>
      <c r="EU5787" s="23"/>
      <c r="EV5787" s="26"/>
      <c r="EX5787" s="6"/>
      <c r="EY5787" s="24"/>
      <c r="EZ5787" s="109"/>
      <c r="FA5787" s="66"/>
      <c r="FB5787" s="5"/>
      <c r="FC5787" s="68"/>
      <c r="FD5787" s="67"/>
      <c r="FE5787" s="67"/>
      <c r="FF5787" s="64"/>
      <c r="FG5787" s="5"/>
      <c r="FH5787" s="69"/>
      <c r="FI5787" s="6"/>
      <c r="FJ5787" s="5"/>
      <c r="FK5787" s="25"/>
      <c r="FL5787" s="5"/>
    </row>
    <row r="5788" spans="40:168">
      <c r="AN5788" s="14"/>
      <c r="AO5788" s="14"/>
      <c r="AP5788" s="5"/>
      <c r="AQ5788" s="25"/>
      <c r="AR5788" s="25"/>
      <c r="AS5788" s="96"/>
      <c r="AT5788" s="83"/>
      <c r="AU5788" s="14"/>
      <c r="AX5788" s="83"/>
      <c r="AY5788" s="83"/>
      <c r="AZ5788" s="83"/>
      <c r="BA5788" s="83"/>
      <c r="BJ5788" s="54"/>
      <c r="BK5788" s="22"/>
      <c r="BL5788" s="24"/>
      <c r="BP5788" s="23"/>
      <c r="BQ5788" s="24"/>
      <c r="BR5788" s="22"/>
      <c r="BS5788" s="24"/>
      <c r="BT5788" s="24"/>
      <c r="BU5788" s="23"/>
      <c r="BV5788" s="26"/>
      <c r="BX5788" s="6"/>
      <c r="BY5788" s="24"/>
      <c r="BZ5788" s="109"/>
      <c r="CA5788" s="66"/>
      <c r="CB5788" s="5"/>
      <c r="CC5788" s="68"/>
      <c r="CD5788" s="67"/>
      <c r="CE5788" s="67"/>
      <c r="CF5788" s="64"/>
      <c r="CG5788" s="5"/>
      <c r="CH5788" s="69"/>
      <c r="CI5788" s="6"/>
      <c r="CJ5788" s="5"/>
      <c r="CK5788" s="25"/>
      <c r="CL5788" s="5"/>
      <c r="DN5788" s="14"/>
      <c r="DO5788" s="14"/>
      <c r="DP5788" s="5"/>
      <c r="DQ5788" s="25"/>
      <c r="DR5788" s="25"/>
      <c r="DS5788" s="96"/>
      <c r="DT5788" s="83"/>
      <c r="DU5788" s="14"/>
      <c r="DX5788" s="83"/>
      <c r="DY5788" s="83"/>
      <c r="DZ5788" s="83"/>
      <c r="EA5788" s="83"/>
      <c r="EJ5788" s="54"/>
      <c r="EK5788" s="22"/>
      <c r="EL5788" s="24"/>
      <c r="EP5788" s="23"/>
      <c r="EQ5788" s="24"/>
      <c r="ER5788" s="22"/>
      <c r="ES5788" s="24"/>
      <c r="ET5788" s="24"/>
      <c r="EU5788" s="23"/>
      <c r="EV5788" s="26"/>
      <c r="EX5788" s="6"/>
      <c r="EY5788" s="24"/>
      <c r="EZ5788" s="109"/>
      <c r="FA5788" s="66"/>
      <c r="FB5788" s="5"/>
      <c r="FC5788" s="68"/>
      <c r="FD5788" s="67"/>
      <c r="FE5788" s="67"/>
      <c r="FF5788" s="64"/>
      <c r="FG5788" s="5"/>
      <c r="FH5788" s="69"/>
      <c r="FI5788" s="6"/>
      <c r="FJ5788" s="5"/>
      <c r="FK5788" s="25"/>
      <c r="FL5788" s="5"/>
    </row>
    <row r="5789" spans="40:168">
      <c r="AN5789" s="14"/>
      <c r="AO5789" s="14"/>
      <c r="AP5789" s="5"/>
      <c r="AQ5789" s="25"/>
      <c r="AR5789" s="25"/>
      <c r="AS5789" s="96"/>
      <c r="AT5789" s="83"/>
      <c r="AU5789" s="14"/>
      <c r="AX5789" s="83"/>
      <c r="AY5789" s="83"/>
      <c r="AZ5789" s="83"/>
      <c r="BA5789" s="83"/>
      <c r="BJ5789" s="54"/>
      <c r="BK5789" s="22"/>
      <c r="BL5789" s="24"/>
      <c r="BP5789" s="23"/>
      <c r="BQ5789" s="24"/>
      <c r="BR5789" s="22"/>
      <c r="BS5789" s="24"/>
      <c r="BT5789" s="24"/>
      <c r="BU5789" s="23"/>
      <c r="BV5789" s="26"/>
      <c r="BX5789" s="6"/>
      <c r="BY5789" s="24"/>
      <c r="BZ5789" s="109"/>
      <c r="CA5789" s="66"/>
      <c r="CB5789" s="5"/>
      <c r="CC5789" s="68"/>
      <c r="CD5789" s="67"/>
      <c r="CE5789" s="67"/>
      <c r="CF5789" s="64"/>
      <c r="CG5789" s="5"/>
      <c r="CH5789" s="69"/>
      <c r="CI5789" s="6"/>
      <c r="CJ5789" s="5"/>
      <c r="CK5789" s="25"/>
      <c r="CL5789" s="5"/>
      <c r="DN5789" s="14"/>
      <c r="DO5789" s="14"/>
      <c r="DP5789" s="5"/>
      <c r="DQ5789" s="25"/>
      <c r="DR5789" s="25"/>
      <c r="DS5789" s="96"/>
      <c r="DT5789" s="83"/>
      <c r="DU5789" s="14"/>
      <c r="DX5789" s="83"/>
      <c r="DY5789" s="83"/>
      <c r="DZ5789" s="83"/>
      <c r="EA5789" s="83"/>
      <c r="EJ5789" s="54"/>
      <c r="EK5789" s="22"/>
      <c r="EL5789" s="24"/>
      <c r="EP5789" s="23"/>
      <c r="EQ5789" s="24"/>
      <c r="ER5789" s="22"/>
      <c r="ES5789" s="24"/>
      <c r="ET5789" s="24"/>
      <c r="EU5789" s="23"/>
      <c r="EV5789" s="26"/>
      <c r="EX5789" s="6"/>
      <c r="EY5789" s="24"/>
      <c r="EZ5789" s="109"/>
      <c r="FA5789" s="66"/>
      <c r="FB5789" s="5"/>
      <c r="FC5789" s="68"/>
      <c r="FD5789" s="67"/>
      <c r="FE5789" s="67"/>
      <c r="FF5789" s="64"/>
      <c r="FG5789" s="5"/>
      <c r="FH5789" s="69"/>
      <c r="FI5789" s="6"/>
      <c r="FJ5789" s="5"/>
      <c r="FK5789" s="25"/>
      <c r="FL5789" s="5"/>
    </row>
    <row r="5790" spans="40:168">
      <c r="AN5790" s="14"/>
      <c r="AO5790" s="14"/>
      <c r="AP5790" s="5"/>
      <c r="AQ5790" s="25"/>
      <c r="AR5790" s="25"/>
      <c r="AS5790" s="96"/>
      <c r="AT5790" s="83"/>
      <c r="AU5790" s="14"/>
      <c r="AX5790" s="83"/>
      <c r="AY5790" s="83"/>
      <c r="AZ5790" s="83"/>
      <c r="BA5790" s="83"/>
      <c r="BJ5790" s="54"/>
      <c r="BK5790" s="22"/>
      <c r="BL5790" s="24"/>
      <c r="BP5790" s="23"/>
      <c r="BQ5790" s="24"/>
      <c r="BR5790" s="22"/>
      <c r="BS5790" s="24"/>
      <c r="BT5790" s="24"/>
      <c r="BU5790" s="23"/>
      <c r="BV5790" s="26"/>
      <c r="BX5790" s="6"/>
      <c r="BY5790" s="24"/>
      <c r="BZ5790" s="109"/>
      <c r="CA5790" s="66"/>
      <c r="CB5790" s="5"/>
      <c r="CC5790" s="68"/>
      <c r="CD5790" s="67"/>
      <c r="CE5790" s="67"/>
      <c r="CF5790" s="64"/>
      <c r="CG5790" s="5"/>
      <c r="CH5790" s="69"/>
      <c r="CI5790" s="6"/>
      <c r="CJ5790" s="5"/>
      <c r="CK5790" s="25"/>
      <c r="CL5790" s="5"/>
      <c r="DN5790" s="14"/>
      <c r="DO5790" s="14"/>
      <c r="DP5790" s="5"/>
      <c r="DQ5790" s="25"/>
      <c r="DR5790" s="25"/>
      <c r="DS5790" s="96"/>
      <c r="DT5790" s="83"/>
      <c r="DU5790" s="14"/>
      <c r="DX5790" s="83"/>
      <c r="DY5790" s="83"/>
      <c r="DZ5790" s="83"/>
      <c r="EA5790" s="83"/>
      <c r="EJ5790" s="54"/>
      <c r="EK5790" s="22"/>
      <c r="EL5790" s="24"/>
      <c r="EP5790" s="23"/>
      <c r="EQ5790" s="24"/>
      <c r="ER5790" s="22"/>
      <c r="ES5790" s="24"/>
      <c r="ET5790" s="24"/>
      <c r="EU5790" s="23"/>
      <c r="EV5790" s="26"/>
      <c r="EX5790" s="6"/>
      <c r="EY5790" s="24"/>
      <c r="EZ5790" s="109"/>
      <c r="FA5790" s="66"/>
      <c r="FB5790" s="5"/>
      <c r="FC5790" s="68"/>
      <c r="FD5790" s="67"/>
      <c r="FE5790" s="67"/>
      <c r="FF5790" s="64"/>
      <c r="FG5790" s="5"/>
      <c r="FH5790" s="69"/>
      <c r="FI5790" s="6"/>
      <c r="FJ5790" s="5"/>
      <c r="FK5790" s="25"/>
      <c r="FL5790" s="5"/>
    </row>
    <row r="5791" spans="40:168">
      <c r="AN5791" s="14"/>
      <c r="AO5791" s="14"/>
      <c r="AP5791" s="5"/>
      <c r="AQ5791" s="25"/>
      <c r="AR5791" s="25"/>
      <c r="AS5791" s="96"/>
      <c r="AT5791" s="83"/>
      <c r="AU5791" s="14"/>
      <c r="AX5791" s="83"/>
      <c r="AY5791" s="83"/>
      <c r="AZ5791" s="83"/>
      <c r="BA5791" s="83"/>
      <c r="BJ5791" s="54"/>
      <c r="BK5791" s="22"/>
      <c r="BL5791" s="24"/>
      <c r="BP5791" s="23"/>
      <c r="BQ5791" s="24"/>
      <c r="BR5791" s="22"/>
      <c r="BS5791" s="24"/>
      <c r="BT5791" s="24"/>
      <c r="BU5791" s="23"/>
      <c r="BV5791" s="26"/>
      <c r="BX5791" s="6"/>
      <c r="BY5791" s="24"/>
      <c r="BZ5791" s="109"/>
      <c r="CA5791" s="66"/>
      <c r="CB5791" s="5"/>
      <c r="CC5791" s="68"/>
      <c r="CD5791" s="67"/>
      <c r="CE5791" s="67"/>
      <c r="CF5791" s="64"/>
      <c r="CG5791" s="5"/>
      <c r="CH5791" s="69"/>
      <c r="CI5791" s="6"/>
      <c r="CJ5791" s="5"/>
      <c r="CK5791" s="25"/>
      <c r="CL5791" s="5"/>
      <c r="DN5791" s="14"/>
      <c r="DO5791" s="14"/>
      <c r="DP5791" s="5"/>
      <c r="DQ5791" s="25"/>
      <c r="DR5791" s="25"/>
      <c r="DS5791" s="96"/>
      <c r="DT5791" s="83"/>
      <c r="DU5791" s="14"/>
      <c r="DX5791" s="83"/>
      <c r="DY5791" s="83"/>
      <c r="DZ5791" s="83"/>
      <c r="EA5791" s="83"/>
      <c r="EJ5791" s="54"/>
      <c r="EK5791" s="22"/>
      <c r="EL5791" s="24"/>
      <c r="EP5791" s="23"/>
      <c r="EQ5791" s="24"/>
      <c r="ER5791" s="22"/>
      <c r="ES5791" s="24"/>
      <c r="ET5791" s="24"/>
      <c r="EU5791" s="23"/>
      <c r="EV5791" s="26"/>
      <c r="EX5791" s="6"/>
      <c r="EY5791" s="24"/>
      <c r="EZ5791" s="109"/>
      <c r="FA5791" s="66"/>
      <c r="FB5791" s="5"/>
      <c r="FC5791" s="68"/>
      <c r="FD5791" s="67"/>
      <c r="FE5791" s="67"/>
      <c r="FF5791" s="64"/>
      <c r="FG5791" s="5"/>
      <c r="FH5791" s="69"/>
      <c r="FI5791" s="6"/>
      <c r="FJ5791" s="5"/>
      <c r="FK5791" s="25"/>
      <c r="FL5791" s="5"/>
    </row>
    <row r="5792" spans="40:168">
      <c r="AN5792" s="14"/>
      <c r="AO5792" s="14"/>
      <c r="AP5792" s="5"/>
      <c r="AQ5792" s="25"/>
      <c r="AR5792" s="25"/>
      <c r="AS5792" s="96"/>
      <c r="AT5792" s="83"/>
      <c r="AU5792" s="14"/>
      <c r="AX5792" s="83"/>
      <c r="AY5792" s="83"/>
      <c r="AZ5792" s="83"/>
      <c r="BA5792" s="83"/>
      <c r="BJ5792" s="54"/>
      <c r="BK5792" s="22"/>
      <c r="BL5792" s="24"/>
      <c r="BP5792" s="23"/>
      <c r="BQ5792" s="24"/>
      <c r="BR5792" s="22"/>
      <c r="BS5792" s="24"/>
      <c r="BT5792" s="24"/>
      <c r="BU5792" s="23"/>
      <c r="BV5792" s="26"/>
      <c r="BX5792" s="6"/>
      <c r="BY5792" s="24"/>
      <c r="BZ5792" s="109"/>
      <c r="CA5792" s="66"/>
      <c r="CB5792" s="5"/>
      <c r="CC5792" s="68"/>
      <c r="CD5792" s="67"/>
      <c r="CE5792" s="67"/>
      <c r="CF5792" s="64"/>
      <c r="CG5792" s="5"/>
      <c r="CH5792" s="69"/>
      <c r="CI5792" s="6"/>
      <c r="CJ5792" s="5"/>
      <c r="CK5792" s="25"/>
      <c r="CL5792" s="5"/>
      <c r="DN5792" s="14"/>
      <c r="DO5792" s="14"/>
      <c r="DP5792" s="5"/>
      <c r="DQ5792" s="25"/>
      <c r="DR5792" s="25"/>
      <c r="DS5792" s="96"/>
      <c r="DT5792" s="83"/>
      <c r="DU5792" s="14"/>
      <c r="DX5792" s="83"/>
      <c r="DY5792" s="83"/>
      <c r="DZ5792" s="83"/>
      <c r="EA5792" s="83"/>
      <c r="EJ5792" s="54"/>
      <c r="EK5792" s="22"/>
      <c r="EL5792" s="24"/>
      <c r="EP5792" s="23"/>
      <c r="EQ5792" s="24"/>
      <c r="ER5792" s="22"/>
      <c r="ES5792" s="24"/>
      <c r="ET5792" s="24"/>
      <c r="EU5792" s="23"/>
      <c r="EV5792" s="26"/>
      <c r="EX5792" s="6"/>
      <c r="EY5792" s="24"/>
      <c r="EZ5792" s="109"/>
      <c r="FA5792" s="66"/>
      <c r="FB5792" s="5"/>
      <c r="FC5792" s="68"/>
      <c r="FD5792" s="67"/>
      <c r="FE5792" s="67"/>
      <c r="FF5792" s="64"/>
      <c r="FG5792" s="5"/>
      <c r="FH5792" s="69"/>
      <c r="FI5792" s="6"/>
      <c r="FJ5792" s="5"/>
      <c r="FK5792" s="25"/>
      <c r="FL5792" s="5"/>
    </row>
    <row r="5793" spans="40:168">
      <c r="AN5793" s="14"/>
      <c r="AO5793" s="14"/>
      <c r="AP5793" s="5"/>
      <c r="AQ5793" s="25"/>
      <c r="AR5793" s="25"/>
      <c r="AS5793" s="96"/>
      <c r="AT5793" s="83"/>
      <c r="AU5793" s="14"/>
      <c r="AX5793" s="83"/>
      <c r="AY5793" s="83"/>
      <c r="AZ5793" s="83"/>
      <c r="BA5793" s="83"/>
      <c r="BJ5793" s="54"/>
      <c r="BK5793" s="22"/>
      <c r="BL5793" s="24"/>
      <c r="BP5793" s="23"/>
      <c r="BQ5793" s="24"/>
      <c r="BR5793" s="22"/>
      <c r="BS5793" s="24"/>
      <c r="BT5793" s="24"/>
      <c r="BU5793" s="23"/>
      <c r="BV5793" s="26"/>
      <c r="BX5793" s="6"/>
      <c r="BY5793" s="24"/>
      <c r="BZ5793" s="109"/>
      <c r="CA5793" s="66"/>
      <c r="CB5793" s="5"/>
      <c r="CC5793" s="68"/>
      <c r="CD5793" s="67"/>
      <c r="CE5793" s="67"/>
      <c r="CF5793" s="64"/>
      <c r="CG5793" s="5"/>
      <c r="CH5793" s="69"/>
      <c r="CI5793" s="6"/>
      <c r="CJ5793" s="5"/>
      <c r="CK5793" s="25"/>
      <c r="CL5793" s="5"/>
      <c r="DN5793" s="14"/>
      <c r="DO5793" s="14"/>
      <c r="DP5793" s="5"/>
      <c r="DQ5793" s="25"/>
      <c r="DR5793" s="25"/>
      <c r="DS5793" s="96"/>
      <c r="DT5793" s="83"/>
      <c r="DU5793" s="14"/>
      <c r="DX5793" s="83"/>
      <c r="DY5793" s="83"/>
      <c r="DZ5793" s="83"/>
      <c r="EA5793" s="83"/>
      <c r="EJ5793" s="54"/>
      <c r="EK5793" s="22"/>
      <c r="EL5793" s="24"/>
      <c r="EP5793" s="23"/>
      <c r="EQ5793" s="24"/>
      <c r="ER5793" s="22"/>
      <c r="ES5793" s="24"/>
      <c r="ET5793" s="24"/>
      <c r="EU5793" s="23"/>
      <c r="EV5793" s="26"/>
      <c r="EX5793" s="6"/>
      <c r="EY5793" s="24"/>
      <c r="EZ5793" s="109"/>
      <c r="FA5793" s="66"/>
      <c r="FB5793" s="5"/>
      <c r="FC5793" s="68"/>
      <c r="FD5793" s="67"/>
      <c r="FE5793" s="67"/>
      <c r="FF5793" s="64"/>
      <c r="FG5793" s="5"/>
      <c r="FH5793" s="69"/>
      <c r="FI5793" s="6"/>
      <c r="FJ5793" s="5"/>
      <c r="FK5793" s="25"/>
      <c r="FL5793" s="5"/>
    </row>
    <row r="5794" spans="40:168">
      <c r="AN5794" s="14"/>
      <c r="AO5794" s="14"/>
      <c r="AP5794" s="5"/>
      <c r="AQ5794" s="25"/>
      <c r="AR5794" s="25"/>
      <c r="AS5794" s="96"/>
      <c r="AT5794" s="83"/>
      <c r="AU5794" s="14"/>
      <c r="AX5794" s="83"/>
      <c r="AY5794" s="83"/>
      <c r="AZ5794" s="83"/>
      <c r="BA5794" s="83"/>
      <c r="BJ5794" s="54"/>
      <c r="BK5794" s="22"/>
      <c r="BL5794" s="24"/>
      <c r="BP5794" s="23"/>
      <c r="BQ5794" s="24"/>
      <c r="BR5794" s="22"/>
      <c r="BS5794" s="24"/>
      <c r="BT5794" s="24"/>
      <c r="BU5794" s="23"/>
      <c r="BV5794" s="26"/>
      <c r="BX5794" s="6"/>
      <c r="BY5794" s="24"/>
      <c r="BZ5794" s="109"/>
      <c r="CA5794" s="66"/>
      <c r="CB5794" s="5"/>
      <c r="CC5794" s="68"/>
      <c r="CD5794" s="67"/>
      <c r="CE5794" s="67"/>
      <c r="CF5794" s="64"/>
      <c r="CG5794" s="5"/>
      <c r="CH5794" s="69"/>
      <c r="CI5794" s="6"/>
      <c r="CJ5794" s="5"/>
      <c r="CK5794" s="25"/>
      <c r="CL5794" s="5"/>
      <c r="DN5794" s="14"/>
      <c r="DO5794" s="14"/>
      <c r="DP5794" s="5"/>
      <c r="DQ5794" s="25"/>
      <c r="DR5794" s="25"/>
      <c r="DS5794" s="96"/>
      <c r="DT5794" s="83"/>
      <c r="DU5794" s="14"/>
      <c r="DX5794" s="83"/>
      <c r="DY5794" s="83"/>
      <c r="DZ5794" s="83"/>
      <c r="EA5794" s="83"/>
      <c r="EJ5794" s="54"/>
      <c r="EK5794" s="22"/>
      <c r="EL5794" s="24"/>
      <c r="EP5794" s="23"/>
      <c r="EQ5794" s="24"/>
      <c r="ER5794" s="22"/>
      <c r="ES5794" s="24"/>
      <c r="ET5794" s="24"/>
      <c r="EU5794" s="23"/>
      <c r="EV5794" s="26"/>
      <c r="EX5794" s="6"/>
      <c r="EY5794" s="24"/>
      <c r="EZ5794" s="109"/>
      <c r="FA5794" s="66"/>
      <c r="FB5794" s="5"/>
      <c r="FC5794" s="68"/>
      <c r="FD5794" s="67"/>
      <c r="FE5794" s="67"/>
      <c r="FF5794" s="64"/>
      <c r="FG5794" s="5"/>
      <c r="FH5794" s="69"/>
      <c r="FI5794" s="6"/>
      <c r="FJ5794" s="5"/>
      <c r="FK5794" s="25"/>
      <c r="FL5794" s="5"/>
    </row>
    <row r="5795" spans="40:168">
      <c r="AN5795" s="14"/>
      <c r="AO5795" s="14"/>
      <c r="AP5795" s="5"/>
      <c r="AQ5795" s="25"/>
      <c r="AR5795" s="25"/>
      <c r="AS5795" s="96"/>
      <c r="AT5795" s="83"/>
      <c r="AU5795" s="14"/>
      <c r="AX5795" s="83"/>
      <c r="AY5795" s="83"/>
      <c r="AZ5795" s="83"/>
      <c r="BA5795" s="83"/>
      <c r="BJ5795" s="54"/>
      <c r="BK5795" s="22"/>
      <c r="BL5795" s="24"/>
      <c r="BP5795" s="23"/>
      <c r="BQ5795" s="24"/>
      <c r="BR5795" s="22"/>
      <c r="BS5795" s="24"/>
      <c r="BT5795" s="24"/>
      <c r="BU5795" s="23"/>
      <c r="BV5795" s="26"/>
      <c r="BX5795" s="6"/>
      <c r="BY5795" s="24"/>
      <c r="BZ5795" s="109"/>
      <c r="CA5795" s="66"/>
      <c r="CB5795" s="5"/>
      <c r="CC5795" s="68"/>
      <c r="CD5795" s="67"/>
      <c r="CE5795" s="67"/>
      <c r="CF5795" s="64"/>
      <c r="CG5795" s="5"/>
      <c r="CH5795" s="69"/>
      <c r="CI5795" s="6"/>
      <c r="CJ5795" s="5"/>
      <c r="CK5795" s="25"/>
      <c r="CL5795" s="5"/>
      <c r="DN5795" s="14"/>
      <c r="DO5795" s="14"/>
      <c r="DP5795" s="5"/>
      <c r="DQ5795" s="25"/>
      <c r="DR5795" s="25"/>
      <c r="DS5795" s="96"/>
      <c r="DT5795" s="83"/>
      <c r="DU5795" s="14"/>
      <c r="DX5795" s="83"/>
      <c r="DY5795" s="83"/>
      <c r="DZ5795" s="83"/>
      <c r="EA5795" s="83"/>
      <c r="EJ5795" s="54"/>
      <c r="EK5795" s="22"/>
      <c r="EL5795" s="24"/>
      <c r="EP5795" s="23"/>
      <c r="EQ5795" s="24"/>
      <c r="ER5795" s="22"/>
      <c r="ES5795" s="24"/>
      <c r="ET5795" s="24"/>
      <c r="EU5795" s="23"/>
      <c r="EV5795" s="26"/>
      <c r="EX5795" s="6"/>
      <c r="EY5795" s="24"/>
      <c r="EZ5795" s="109"/>
      <c r="FA5795" s="66"/>
      <c r="FB5795" s="5"/>
      <c r="FC5795" s="68"/>
      <c r="FD5795" s="67"/>
      <c r="FE5795" s="67"/>
      <c r="FF5795" s="64"/>
      <c r="FG5795" s="5"/>
      <c r="FH5795" s="69"/>
      <c r="FI5795" s="6"/>
      <c r="FJ5795" s="5"/>
      <c r="FK5795" s="25"/>
      <c r="FL5795" s="5"/>
    </row>
    <row r="5796" spans="40:168">
      <c r="AN5796" s="14"/>
      <c r="AO5796" s="14"/>
      <c r="AP5796" s="5"/>
      <c r="AQ5796" s="25"/>
      <c r="AR5796" s="25"/>
      <c r="AS5796" s="96"/>
      <c r="AT5796" s="83"/>
      <c r="AU5796" s="14"/>
      <c r="AX5796" s="83"/>
      <c r="AY5796" s="83"/>
      <c r="AZ5796" s="83"/>
      <c r="BA5796" s="83"/>
      <c r="BJ5796" s="54"/>
      <c r="BK5796" s="22"/>
      <c r="BL5796" s="24"/>
      <c r="BP5796" s="23"/>
      <c r="BQ5796" s="24"/>
      <c r="BR5796" s="22"/>
      <c r="BS5796" s="24"/>
      <c r="BT5796" s="24"/>
      <c r="BU5796" s="23"/>
      <c r="BV5796" s="26"/>
      <c r="BX5796" s="6"/>
      <c r="BY5796" s="24"/>
      <c r="BZ5796" s="109"/>
      <c r="CA5796" s="66"/>
      <c r="CB5796" s="5"/>
      <c r="CC5796" s="68"/>
      <c r="CD5796" s="67"/>
      <c r="CE5796" s="67"/>
      <c r="CF5796" s="64"/>
      <c r="CG5796" s="5"/>
      <c r="CH5796" s="69"/>
      <c r="CI5796" s="6"/>
      <c r="CJ5796" s="5"/>
      <c r="CK5796" s="25"/>
      <c r="CL5796" s="5"/>
      <c r="DN5796" s="14"/>
      <c r="DO5796" s="14"/>
      <c r="DP5796" s="5"/>
      <c r="DQ5796" s="25"/>
      <c r="DR5796" s="25"/>
      <c r="DS5796" s="96"/>
      <c r="DT5796" s="83"/>
      <c r="DU5796" s="14"/>
      <c r="DX5796" s="83"/>
      <c r="DY5796" s="83"/>
      <c r="DZ5796" s="83"/>
      <c r="EA5796" s="83"/>
      <c r="EJ5796" s="54"/>
      <c r="EK5796" s="22"/>
      <c r="EL5796" s="24"/>
      <c r="EP5796" s="23"/>
      <c r="EQ5796" s="24"/>
      <c r="ER5796" s="22"/>
      <c r="ES5796" s="24"/>
      <c r="ET5796" s="24"/>
      <c r="EU5796" s="23"/>
      <c r="EV5796" s="26"/>
      <c r="EX5796" s="6"/>
      <c r="EY5796" s="24"/>
      <c r="EZ5796" s="109"/>
      <c r="FA5796" s="66"/>
      <c r="FB5796" s="5"/>
      <c r="FC5796" s="68"/>
      <c r="FD5796" s="67"/>
      <c r="FE5796" s="67"/>
      <c r="FF5796" s="64"/>
      <c r="FG5796" s="5"/>
      <c r="FH5796" s="69"/>
      <c r="FI5796" s="6"/>
      <c r="FJ5796" s="5"/>
      <c r="FK5796" s="25"/>
      <c r="FL5796" s="5"/>
    </row>
    <row r="5797" spans="40:168">
      <c r="AN5797" s="14"/>
      <c r="AO5797" s="14"/>
      <c r="AP5797" s="5"/>
      <c r="AQ5797" s="25"/>
      <c r="AR5797" s="25"/>
      <c r="AS5797" s="96"/>
      <c r="AT5797" s="83"/>
      <c r="AU5797" s="14"/>
      <c r="AX5797" s="83"/>
      <c r="AY5797" s="83"/>
      <c r="AZ5797" s="83"/>
      <c r="BA5797" s="83"/>
      <c r="BJ5797" s="54"/>
      <c r="BK5797" s="22"/>
      <c r="BL5797" s="24"/>
      <c r="BP5797" s="23"/>
      <c r="BQ5797" s="24"/>
      <c r="BR5797" s="22"/>
      <c r="BS5797" s="24"/>
      <c r="BT5797" s="24"/>
      <c r="BU5797" s="23"/>
      <c r="BV5797" s="26"/>
      <c r="BX5797" s="6"/>
      <c r="BY5797" s="24"/>
      <c r="BZ5797" s="109"/>
      <c r="CA5797" s="66"/>
      <c r="CB5797" s="5"/>
      <c r="CC5797" s="68"/>
      <c r="CD5797" s="67"/>
      <c r="CE5797" s="67"/>
      <c r="CF5797" s="64"/>
      <c r="CG5797" s="5"/>
      <c r="CH5797" s="69"/>
      <c r="CI5797" s="6"/>
      <c r="CJ5797" s="5"/>
      <c r="CK5797" s="25"/>
      <c r="CL5797" s="5"/>
      <c r="DN5797" s="14"/>
      <c r="DO5797" s="14"/>
      <c r="DP5797" s="5"/>
      <c r="DQ5797" s="25"/>
      <c r="DR5797" s="25"/>
      <c r="DS5797" s="96"/>
      <c r="DT5797" s="83"/>
      <c r="DU5797" s="14"/>
      <c r="DX5797" s="83"/>
      <c r="DY5797" s="83"/>
      <c r="DZ5797" s="83"/>
      <c r="EA5797" s="83"/>
      <c r="EJ5797" s="54"/>
      <c r="EK5797" s="22"/>
      <c r="EL5797" s="24"/>
      <c r="EP5797" s="23"/>
      <c r="EQ5797" s="24"/>
      <c r="ER5797" s="22"/>
      <c r="ES5797" s="24"/>
      <c r="ET5797" s="24"/>
      <c r="EU5797" s="23"/>
      <c r="EV5797" s="26"/>
      <c r="EX5797" s="6"/>
      <c r="EY5797" s="24"/>
      <c r="EZ5797" s="109"/>
      <c r="FA5797" s="66"/>
      <c r="FB5797" s="5"/>
      <c r="FC5797" s="68"/>
      <c r="FD5797" s="67"/>
      <c r="FE5797" s="67"/>
      <c r="FF5797" s="64"/>
      <c r="FG5797" s="5"/>
      <c r="FH5797" s="69"/>
      <c r="FI5797" s="6"/>
      <c r="FJ5797" s="5"/>
      <c r="FK5797" s="25"/>
      <c r="FL5797" s="5"/>
    </row>
    <row r="5798" spans="40:168">
      <c r="AN5798" s="14"/>
      <c r="AO5798" s="14"/>
      <c r="AP5798" s="5"/>
      <c r="AQ5798" s="25"/>
      <c r="AR5798" s="25"/>
      <c r="AS5798" s="96"/>
      <c r="AT5798" s="83"/>
      <c r="AU5798" s="14"/>
      <c r="AX5798" s="83"/>
      <c r="AY5798" s="83"/>
      <c r="AZ5798" s="83"/>
      <c r="BA5798" s="83"/>
      <c r="BJ5798" s="54"/>
      <c r="BK5798" s="22"/>
      <c r="BL5798" s="24"/>
      <c r="BP5798" s="23"/>
      <c r="BQ5798" s="24"/>
      <c r="BR5798" s="22"/>
      <c r="BS5798" s="24"/>
      <c r="BT5798" s="24"/>
      <c r="BU5798" s="23"/>
      <c r="BV5798" s="26"/>
      <c r="BX5798" s="6"/>
      <c r="BY5798" s="24"/>
      <c r="BZ5798" s="109"/>
      <c r="CA5798" s="66"/>
      <c r="CB5798" s="5"/>
      <c r="CC5798" s="68"/>
      <c r="CD5798" s="67"/>
      <c r="CE5798" s="67"/>
      <c r="CF5798" s="64"/>
      <c r="CG5798" s="5"/>
      <c r="CH5798" s="69"/>
      <c r="CI5798" s="6"/>
      <c r="CJ5798" s="5"/>
      <c r="CK5798" s="25"/>
      <c r="CL5798" s="5"/>
      <c r="DN5798" s="14"/>
      <c r="DO5798" s="14"/>
      <c r="DP5798" s="5"/>
      <c r="DQ5798" s="25"/>
      <c r="DR5798" s="25"/>
      <c r="DS5798" s="96"/>
      <c r="DT5798" s="83"/>
      <c r="DU5798" s="14"/>
      <c r="DX5798" s="83"/>
      <c r="DY5798" s="83"/>
      <c r="DZ5798" s="83"/>
      <c r="EA5798" s="83"/>
      <c r="EJ5798" s="54"/>
      <c r="EK5798" s="22"/>
      <c r="EL5798" s="24"/>
      <c r="EP5798" s="23"/>
      <c r="EQ5798" s="24"/>
      <c r="ER5798" s="22"/>
      <c r="ES5798" s="24"/>
      <c r="ET5798" s="24"/>
      <c r="EU5798" s="23"/>
      <c r="EV5798" s="26"/>
      <c r="EX5798" s="6"/>
      <c r="EY5798" s="24"/>
      <c r="EZ5798" s="109"/>
      <c r="FA5798" s="66"/>
      <c r="FB5798" s="5"/>
      <c r="FC5798" s="68"/>
      <c r="FD5798" s="67"/>
      <c r="FE5798" s="67"/>
      <c r="FF5798" s="64"/>
      <c r="FG5798" s="5"/>
      <c r="FH5798" s="69"/>
      <c r="FI5798" s="6"/>
      <c r="FJ5798" s="5"/>
      <c r="FK5798" s="25"/>
      <c r="FL5798" s="5"/>
    </row>
    <row r="5799" spans="40:168">
      <c r="AN5799" s="14"/>
      <c r="AO5799" s="14"/>
      <c r="AP5799" s="5"/>
      <c r="AQ5799" s="25"/>
      <c r="AR5799" s="25"/>
      <c r="AS5799" s="96"/>
      <c r="AT5799" s="83"/>
      <c r="AU5799" s="14"/>
      <c r="AX5799" s="83"/>
      <c r="AY5799" s="83"/>
      <c r="AZ5799" s="83"/>
      <c r="BA5799" s="83"/>
      <c r="BJ5799" s="54"/>
      <c r="BK5799" s="22"/>
      <c r="BL5799" s="24"/>
      <c r="BP5799" s="23"/>
      <c r="BQ5799" s="24"/>
      <c r="BR5799" s="22"/>
      <c r="BS5799" s="24"/>
      <c r="BT5799" s="24"/>
      <c r="BU5799" s="23"/>
      <c r="BV5799" s="26"/>
      <c r="BX5799" s="6"/>
      <c r="BY5799" s="24"/>
      <c r="BZ5799" s="109"/>
      <c r="CA5799" s="66"/>
      <c r="CB5799" s="5"/>
      <c r="CC5799" s="68"/>
      <c r="CD5799" s="67"/>
      <c r="CE5799" s="67"/>
      <c r="CF5799" s="64"/>
      <c r="CG5799" s="5"/>
      <c r="CH5799" s="69"/>
      <c r="CI5799" s="6"/>
      <c r="CJ5799" s="5"/>
      <c r="CK5799" s="25"/>
      <c r="CL5799" s="5"/>
      <c r="DN5799" s="14"/>
      <c r="DO5799" s="14"/>
      <c r="DP5799" s="5"/>
      <c r="DQ5799" s="25"/>
      <c r="DR5799" s="25"/>
      <c r="DS5799" s="96"/>
      <c r="DT5799" s="83"/>
      <c r="DU5799" s="14"/>
      <c r="DX5799" s="83"/>
      <c r="DY5799" s="83"/>
      <c r="DZ5799" s="83"/>
      <c r="EA5799" s="83"/>
      <c r="EJ5799" s="54"/>
      <c r="EK5799" s="22"/>
      <c r="EL5799" s="24"/>
      <c r="EP5799" s="23"/>
      <c r="EQ5799" s="24"/>
      <c r="ER5799" s="22"/>
      <c r="ES5799" s="24"/>
      <c r="ET5799" s="24"/>
      <c r="EU5799" s="23"/>
      <c r="EV5799" s="26"/>
      <c r="EX5799" s="6"/>
      <c r="EY5799" s="24"/>
      <c r="EZ5799" s="109"/>
      <c r="FA5799" s="66"/>
      <c r="FB5799" s="5"/>
      <c r="FC5799" s="68"/>
      <c r="FD5799" s="67"/>
      <c r="FE5799" s="67"/>
      <c r="FF5799" s="64"/>
      <c r="FG5799" s="5"/>
      <c r="FH5799" s="69"/>
      <c r="FI5799" s="6"/>
      <c r="FJ5799" s="5"/>
      <c r="FK5799" s="25"/>
      <c r="FL5799" s="5"/>
    </row>
    <row r="5800" spans="40:168">
      <c r="AN5800" s="14"/>
      <c r="AO5800" s="14"/>
      <c r="AP5800" s="5"/>
      <c r="AQ5800" s="25"/>
      <c r="AR5800" s="25"/>
      <c r="AS5800" s="96"/>
      <c r="AT5800" s="83"/>
      <c r="AU5800" s="14"/>
      <c r="AX5800" s="83"/>
      <c r="AY5800" s="83"/>
      <c r="AZ5800" s="83"/>
      <c r="BA5800" s="83"/>
      <c r="BJ5800" s="54"/>
      <c r="BK5800" s="22"/>
      <c r="BL5800" s="24"/>
      <c r="BP5800" s="23"/>
      <c r="BQ5800" s="24"/>
      <c r="BR5800" s="22"/>
      <c r="BS5800" s="24"/>
      <c r="BT5800" s="24"/>
      <c r="BU5800" s="23"/>
      <c r="BV5800" s="26"/>
      <c r="BX5800" s="6"/>
      <c r="BY5800" s="24"/>
      <c r="BZ5800" s="109"/>
      <c r="CA5800" s="66"/>
      <c r="CB5800" s="5"/>
      <c r="CC5800" s="68"/>
      <c r="CD5800" s="67"/>
      <c r="CE5800" s="67"/>
      <c r="CF5800" s="64"/>
      <c r="CG5800" s="5"/>
      <c r="CH5800" s="69"/>
      <c r="CI5800" s="6"/>
      <c r="CJ5800" s="5"/>
      <c r="CK5800" s="25"/>
      <c r="CL5800" s="5"/>
      <c r="DN5800" s="14"/>
      <c r="DO5800" s="14"/>
      <c r="DP5800" s="5"/>
      <c r="DQ5800" s="25"/>
      <c r="DR5800" s="25"/>
      <c r="DS5800" s="96"/>
      <c r="DT5800" s="83"/>
      <c r="DU5800" s="14"/>
      <c r="DX5800" s="83"/>
      <c r="DY5800" s="83"/>
      <c r="DZ5800" s="83"/>
      <c r="EA5800" s="83"/>
      <c r="EJ5800" s="54"/>
      <c r="EK5800" s="22"/>
      <c r="EL5800" s="24"/>
      <c r="EP5800" s="23"/>
      <c r="EQ5800" s="24"/>
      <c r="ER5800" s="22"/>
      <c r="ES5800" s="24"/>
      <c r="ET5800" s="24"/>
      <c r="EU5800" s="23"/>
      <c r="EV5800" s="26"/>
      <c r="EX5800" s="6"/>
      <c r="EY5800" s="24"/>
      <c r="EZ5800" s="109"/>
      <c r="FA5800" s="66"/>
      <c r="FB5800" s="5"/>
      <c r="FC5800" s="68"/>
      <c r="FD5800" s="67"/>
      <c r="FE5800" s="67"/>
      <c r="FF5800" s="64"/>
      <c r="FG5800" s="5"/>
      <c r="FH5800" s="69"/>
      <c r="FI5800" s="6"/>
      <c r="FJ5800" s="5"/>
      <c r="FK5800" s="25"/>
      <c r="FL5800" s="5"/>
    </row>
    <row r="5801" spans="40:168">
      <c r="AN5801" s="14"/>
      <c r="AO5801" s="14"/>
      <c r="AP5801" s="5"/>
      <c r="AQ5801" s="25"/>
      <c r="AR5801" s="25"/>
      <c r="AS5801" s="96"/>
      <c r="AT5801" s="83"/>
      <c r="AU5801" s="14"/>
      <c r="AX5801" s="83"/>
      <c r="AY5801" s="83"/>
      <c r="AZ5801" s="83"/>
      <c r="BA5801" s="83"/>
      <c r="BJ5801" s="54"/>
      <c r="BK5801" s="22"/>
      <c r="BL5801" s="24"/>
      <c r="BP5801" s="23"/>
      <c r="BQ5801" s="24"/>
      <c r="BR5801" s="22"/>
      <c r="BS5801" s="24"/>
      <c r="BT5801" s="24"/>
      <c r="BU5801" s="23"/>
      <c r="BV5801" s="26"/>
      <c r="BX5801" s="6"/>
      <c r="BY5801" s="24"/>
      <c r="BZ5801" s="109"/>
      <c r="CA5801" s="66"/>
      <c r="CB5801" s="5"/>
      <c r="CC5801" s="68"/>
      <c r="CD5801" s="67"/>
      <c r="CE5801" s="67"/>
      <c r="CF5801" s="64"/>
      <c r="CG5801" s="5"/>
      <c r="CH5801" s="69"/>
      <c r="CI5801" s="6"/>
      <c r="CJ5801" s="5"/>
      <c r="CK5801" s="25"/>
      <c r="CL5801" s="5"/>
      <c r="DN5801" s="14"/>
      <c r="DO5801" s="14"/>
      <c r="DP5801" s="5"/>
      <c r="DQ5801" s="25"/>
      <c r="DR5801" s="25"/>
      <c r="DS5801" s="96"/>
      <c r="DT5801" s="83"/>
      <c r="DU5801" s="14"/>
      <c r="DX5801" s="83"/>
      <c r="DY5801" s="83"/>
      <c r="DZ5801" s="83"/>
      <c r="EA5801" s="83"/>
      <c r="EJ5801" s="54"/>
      <c r="EK5801" s="22"/>
      <c r="EL5801" s="24"/>
      <c r="EP5801" s="23"/>
      <c r="EQ5801" s="24"/>
      <c r="ER5801" s="22"/>
      <c r="ES5801" s="24"/>
      <c r="ET5801" s="24"/>
      <c r="EU5801" s="23"/>
      <c r="EV5801" s="26"/>
      <c r="EX5801" s="6"/>
      <c r="EY5801" s="24"/>
      <c r="EZ5801" s="109"/>
      <c r="FA5801" s="66"/>
      <c r="FB5801" s="5"/>
      <c r="FC5801" s="68"/>
      <c r="FD5801" s="67"/>
      <c r="FE5801" s="67"/>
      <c r="FF5801" s="64"/>
      <c r="FG5801" s="5"/>
      <c r="FH5801" s="69"/>
      <c r="FI5801" s="6"/>
      <c r="FJ5801" s="5"/>
      <c r="FK5801" s="25"/>
      <c r="FL5801" s="5"/>
    </row>
    <row r="5802" spans="40:168">
      <c r="AN5802" s="14"/>
      <c r="AO5802" s="14"/>
      <c r="AP5802" s="5"/>
      <c r="AQ5802" s="25"/>
      <c r="AR5802" s="25"/>
      <c r="AS5802" s="96"/>
      <c r="AT5802" s="83"/>
      <c r="AU5802" s="14"/>
      <c r="AX5802" s="83"/>
      <c r="AY5802" s="83"/>
      <c r="AZ5802" s="83"/>
      <c r="BA5802" s="83"/>
      <c r="BJ5802" s="54"/>
      <c r="BK5802" s="22"/>
      <c r="BL5802" s="24"/>
      <c r="BP5802" s="23"/>
      <c r="BQ5802" s="24"/>
      <c r="BR5802" s="22"/>
      <c r="BS5802" s="24"/>
      <c r="BT5802" s="24"/>
      <c r="BU5802" s="23"/>
      <c r="BV5802" s="26"/>
      <c r="BX5802" s="6"/>
      <c r="BY5802" s="24"/>
      <c r="BZ5802" s="109"/>
      <c r="CA5802" s="66"/>
      <c r="CB5802" s="5"/>
      <c r="CC5802" s="68"/>
      <c r="CD5802" s="67"/>
      <c r="CE5802" s="67"/>
      <c r="CF5802" s="64"/>
      <c r="CG5802" s="5"/>
      <c r="CH5802" s="69"/>
      <c r="CI5802" s="6"/>
      <c r="CJ5802" s="5"/>
      <c r="CK5802" s="25"/>
      <c r="CL5802" s="5"/>
      <c r="DN5802" s="14"/>
      <c r="DO5802" s="14"/>
      <c r="DP5802" s="5"/>
      <c r="DQ5802" s="25"/>
      <c r="DR5802" s="25"/>
      <c r="DS5802" s="96"/>
      <c r="DT5802" s="83"/>
      <c r="DU5802" s="14"/>
      <c r="DX5802" s="83"/>
      <c r="DY5802" s="83"/>
      <c r="DZ5802" s="83"/>
      <c r="EA5802" s="83"/>
      <c r="EJ5802" s="54"/>
      <c r="EK5802" s="22"/>
      <c r="EL5802" s="24"/>
      <c r="EP5802" s="23"/>
      <c r="EQ5802" s="24"/>
      <c r="ER5802" s="22"/>
      <c r="ES5802" s="24"/>
      <c r="ET5802" s="24"/>
      <c r="EU5802" s="23"/>
      <c r="EV5802" s="26"/>
      <c r="EX5802" s="6"/>
      <c r="EY5802" s="24"/>
      <c r="EZ5802" s="109"/>
      <c r="FA5802" s="66"/>
      <c r="FB5802" s="5"/>
      <c r="FC5802" s="68"/>
      <c r="FD5802" s="67"/>
      <c r="FE5802" s="67"/>
      <c r="FF5802" s="64"/>
      <c r="FG5802" s="5"/>
      <c r="FH5802" s="69"/>
      <c r="FI5802" s="6"/>
      <c r="FJ5802" s="5"/>
      <c r="FK5802" s="25"/>
      <c r="FL5802" s="5"/>
    </row>
    <row r="5803" spans="40:168">
      <c r="AN5803" s="14"/>
      <c r="AO5803" s="14"/>
      <c r="AP5803" s="5"/>
      <c r="AQ5803" s="25"/>
      <c r="AR5803" s="25"/>
      <c r="AS5803" s="96"/>
      <c r="AT5803" s="83"/>
      <c r="AU5803" s="14"/>
      <c r="AX5803" s="83"/>
      <c r="AY5803" s="83"/>
      <c r="AZ5803" s="83"/>
      <c r="BA5803" s="83"/>
      <c r="BJ5803" s="54"/>
      <c r="BK5803" s="22"/>
      <c r="BL5803" s="24"/>
      <c r="BP5803" s="23"/>
      <c r="BQ5803" s="24"/>
      <c r="BR5803" s="22"/>
      <c r="BS5803" s="24"/>
      <c r="BT5803" s="24"/>
      <c r="BU5803" s="23"/>
      <c r="BV5803" s="26"/>
      <c r="BX5803" s="6"/>
      <c r="BY5803" s="24"/>
      <c r="BZ5803" s="109"/>
      <c r="CA5803" s="66"/>
      <c r="CB5803" s="5"/>
      <c r="CC5803" s="68"/>
      <c r="CD5803" s="67"/>
      <c r="CE5803" s="67"/>
      <c r="CF5803" s="64"/>
      <c r="CG5803" s="5"/>
      <c r="CH5803" s="69"/>
      <c r="CI5803" s="6"/>
      <c r="CJ5803" s="5"/>
      <c r="CK5803" s="25"/>
      <c r="CL5803" s="5"/>
      <c r="DN5803" s="14"/>
      <c r="DO5803" s="14"/>
      <c r="DP5803" s="5"/>
      <c r="DQ5803" s="25"/>
      <c r="DR5803" s="25"/>
      <c r="DS5803" s="96"/>
      <c r="DT5803" s="83"/>
      <c r="DU5803" s="14"/>
      <c r="DX5803" s="83"/>
      <c r="DY5803" s="83"/>
      <c r="DZ5803" s="83"/>
      <c r="EA5803" s="83"/>
      <c r="EJ5803" s="54"/>
      <c r="EK5803" s="22"/>
      <c r="EL5803" s="24"/>
      <c r="EP5803" s="23"/>
      <c r="EQ5803" s="24"/>
      <c r="ER5803" s="22"/>
      <c r="ES5803" s="24"/>
      <c r="ET5803" s="24"/>
      <c r="EU5803" s="23"/>
      <c r="EV5803" s="26"/>
      <c r="EX5803" s="6"/>
      <c r="EY5803" s="24"/>
      <c r="EZ5803" s="109"/>
      <c r="FA5803" s="66"/>
      <c r="FB5803" s="5"/>
      <c r="FC5803" s="68"/>
      <c r="FD5803" s="67"/>
      <c r="FE5803" s="67"/>
      <c r="FF5803" s="64"/>
      <c r="FG5803" s="5"/>
      <c r="FH5803" s="69"/>
      <c r="FI5803" s="6"/>
      <c r="FJ5803" s="5"/>
      <c r="FK5803" s="25"/>
      <c r="FL5803" s="5"/>
    </row>
    <row r="5804" spans="40:168">
      <c r="AN5804" s="14"/>
      <c r="AO5804" s="14"/>
      <c r="AP5804" s="5"/>
      <c r="AQ5804" s="25"/>
      <c r="AR5804" s="25"/>
      <c r="AS5804" s="96"/>
      <c r="AT5804" s="83"/>
      <c r="AU5804" s="14"/>
      <c r="AX5804" s="83"/>
      <c r="AY5804" s="83"/>
      <c r="AZ5804" s="83"/>
      <c r="BA5804" s="83"/>
      <c r="BJ5804" s="54"/>
      <c r="BK5804" s="22"/>
      <c r="BL5804" s="24"/>
      <c r="BP5804" s="23"/>
      <c r="BQ5804" s="24"/>
      <c r="BR5804" s="22"/>
      <c r="BS5804" s="24"/>
      <c r="BT5804" s="24"/>
      <c r="BU5804" s="23"/>
      <c r="BV5804" s="26"/>
      <c r="BX5804" s="6"/>
      <c r="BY5804" s="24"/>
      <c r="BZ5804" s="109"/>
      <c r="CA5804" s="66"/>
      <c r="CB5804" s="5"/>
      <c r="CC5804" s="68"/>
      <c r="CD5804" s="67"/>
      <c r="CE5804" s="67"/>
      <c r="CF5804" s="64"/>
      <c r="CG5804" s="5"/>
      <c r="CH5804" s="69"/>
      <c r="CI5804" s="6"/>
      <c r="CJ5804" s="5"/>
      <c r="CK5804" s="25"/>
      <c r="CL5804" s="5"/>
      <c r="DN5804" s="14"/>
      <c r="DO5804" s="14"/>
      <c r="DP5804" s="5"/>
      <c r="DQ5804" s="25"/>
      <c r="DR5804" s="25"/>
      <c r="DS5804" s="96"/>
      <c r="DT5804" s="83"/>
      <c r="DU5804" s="14"/>
      <c r="DX5804" s="83"/>
      <c r="DY5804" s="83"/>
      <c r="DZ5804" s="83"/>
      <c r="EA5804" s="83"/>
      <c r="EJ5804" s="54"/>
      <c r="EK5804" s="22"/>
      <c r="EL5804" s="24"/>
      <c r="EP5804" s="23"/>
      <c r="EQ5804" s="24"/>
      <c r="ER5804" s="22"/>
      <c r="ES5804" s="24"/>
      <c r="ET5804" s="24"/>
      <c r="EU5804" s="23"/>
      <c r="EV5804" s="26"/>
      <c r="EX5804" s="6"/>
      <c r="EY5804" s="24"/>
      <c r="EZ5804" s="109"/>
      <c r="FA5804" s="66"/>
      <c r="FB5804" s="5"/>
      <c r="FC5804" s="68"/>
      <c r="FD5804" s="67"/>
      <c r="FE5804" s="67"/>
      <c r="FF5804" s="64"/>
      <c r="FG5804" s="5"/>
      <c r="FH5804" s="69"/>
      <c r="FI5804" s="6"/>
      <c r="FJ5804" s="5"/>
      <c r="FK5804" s="25"/>
      <c r="FL5804" s="5"/>
    </row>
    <row r="5805" spans="40:168">
      <c r="AN5805" s="14"/>
      <c r="AO5805" s="14"/>
      <c r="AP5805" s="5"/>
      <c r="AQ5805" s="25"/>
      <c r="AR5805" s="25"/>
      <c r="AS5805" s="96"/>
      <c r="AT5805" s="83"/>
      <c r="AU5805" s="14"/>
      <c r="AX5805" s="83"/>
      <c r="AY5805" s="83"/>
      <c r="AZ5805" s="83"/>
      <c r="BA5805" s="83"/>
      <c r="BJ5805" s="54"/>
      <c r="BK5805" s="22"/>
      <c r="BL5805" s="24"/>
      <c r="BP5805" s="23"/>
      <c r="BQ5805" s="24"/>
      <c r="BR5805" s="22"/>
      <c r="BS5805" s="24"/>
      <c r="BT5805" s="24"/>
      <c r="BU5805" s="23"/>
      <c r="BV5805" s="26"/>
      <c r="BX5805" s="6"/>
      <c r="BY5805" s="24"/>
      <c r="BZ5805" s="109"/>
      <c r="CA5805" s="66"/>
      <c r="CB5805" s="5"/>
      <c r="CC5805" s="68"/>
      <c r="CD5805" s="67"/>
      <c r="CE5805" s="67"/>
      <c r="CF5805" s="64"/>
      <c r="CG5805" s="5"/>
      <c r="CH5805" s="69"/>
      <c r="CI5805" s="6"/>
      <c r="CJ5805" s="5"/>
      <c r="CK5805" s="25"/>
      <c r="CL5805" s="5"/>
      <c r="DN5805" s="14"/>
      <c r="DO5805" s="14"/>
      <c r="DP5805" s="5"/>
      <c r="DQ5805" s="25"/>
      <c r="DR5805" s="25"/>
      <c r="DS5805" s="96"/>
      <c r="DT5805" s="83"/>
      <c r="DU5805" s="14"/>
      <c r="DX5805" s="83"/>
      <c r="DY5805" s="83"/>
      <c r="DZ5805" s="83"/>
      <c r="EA5805" s="83"/>
      <c r="EJ5805" s="54"/>
      <c r="EK5805" s="22"/>
      <c r="EL5805" s="24"/>
      <c r="EP5805" s="23"/>
      <c r="EQ5805" s="24"/>
      <c r="ER5805" s="22"/>
      <c r="ES5805" s="24"/>
      <c r="ET5805" s="24"/>
      <c r="EU5805" s="23"/>
      <c r="EV5805" s="26"/>
      <c r="EX5805" s="6"/>
      <c r="EY5805" s="24"/>
      <c r="EZ5805" s="109"/>
      <c r="FA5805" s="66"/>
      <c r="FB5805" s="5"/>
      <c r="FC5805" s="68"/>
      <c r="FD5805" s="67"/>
      <c r="FE5805" s="67"/>
      <c r="FF5805" s="64"/>
      <c r="FG5805" s="5"/>
      <c r="FH5805" s="69"/>
      <c r="FI5805" s="6"/>
      <c r="FJ5805" s="5"/>
      <c r="FK5805" s="25"/>
      <c r="FL5805" s="5"/>
    </row>
    <row r="5806" spans="40:168">
      <c r="AN5806" s="14"/>
      <c r="AO5806" s="14"/>
      <c r="AP5806" s="5"/>
      <c r="AQ5806" s="25"/>
      <c r="AR5806" s="25"/>
      <c r="AS5806" s="96"/>
      <c r="AT5806" s="83"/>
      <c r="AU5806" s="14"/>
      <c r="AX5806" s="83"/>
      <c r="AY5806" s="83"/>
      <c r="AZ5806" s="83"/>
      <c r="BA5806" s="83"/>
      <c r="BJ5806" s="54"/>
      <c r="BK5806" s="22"/>
      <c r="BL5806" s="24"/>
      <c r="BP5806" s="23"/>
      <c r="BQ5806" s="24"/>
      <c r="BR5806" s="22"/>
      <c r="BS5806" s="24"/>
      <c r="BT5806" s="24"/>
      <c r="BU5806" s="23"/>
      <c r="BV5806" s="26"/>
      <c r="BX5806" s="6"/>
      <c r="BY5806" s="24"/>
      <c r="BZ5806" s="109"/>
      <c r="CA5806" s="66"/>
      <c r="CB5806" s="5"/>
      <c r="CC5806" s="68"/>
      <c r="CD5806" s="67"/>
      <c r="CE5806" s="67"/>
      <c r="CF5806" s="64"/>
      <c r="CG5806" s="5"/>
      <c r="CH5806" s="69"/>
      <c r="CI5806" s="6"/>
      <c r="CJ5806" s="5"/>
      <c r="CK5806" s="25"/>
      <c r="CL5806" s="5"/>
      <c r="DN5806" s="14"/>
      <c r="DO5806" s="14"/>
      <c r="DP5806" s="5"/>
      <c r="DQ5806" s="25"/>
      <c r="DR5806" s="25"/>
      <c r="DS5806" s="96"/>
      <c r="DT5806" s="83"/>
      <c r="DU5806" s="14"/>
      <c r="DX5806" s="83"/>
      <c r="DY5806" s="83"/>
      <c r="DZ5806" s="83"/>
      <c r="EA5806" s="83"/>
      <c r="EJ5806" s="54"/>
      <c r="EK5806" s="22"/>
      <c r="EL5806" s="24"/>
      <c r="EP5806" s="23"/>
      <c r="EQ5806" s="24"/>
      <c r="ER5806" s="22"/>
      <c r="ES5806" s="24"/>
      <c r="ET5806" s="24"/>
      <c r="EU5806" s="23"/>
      <c r="EV5806" s="26"/>
      <c r="EX5806" s="6"/>
      <c r="EY5806" s="24"/>
      <c r="EZ5806" s="109"/>
      <c r="FA5806" s="66"/>
      <c r="FB5806" s="5"/>
      <c r="FC5806" s="68"/>
      <c r="FD5806" s="67"/>
      <c r="FE5806" s="67"/>
      <c r="FF5806" s="64"/>
      <c r="FG5806" s="5"/>
      <c r="FH5806" s="69"/>
      <c r="FI5806" s="6"/>
      <c r="FJ5806" s="5"/>
      <c r="FK5806" s="25"/>
      <c r="FL5806" s="5"/>
    </row>
    <row r="5807" spans="40:168">
      <c r="AN5807" s="14"/>
      <c r="AO5807" s="14"/>
      <c r="AP5807" s="5"/>
      <c r="AQ5807" s="25"/>
      <c r="AR5807" s="25"/>
      <c r="AS5807" s="96"/>
      <c r="AT5807" s="83"/>
      <c r="AU5807" s="14"/>
      <c r="AX5807" s="83"/>
      <c r="AY5807" s="83"/>
      <c r="AZ5807" s="83"/>
      <c r="BA5807" s="83"/>
      <c r="BJ5807" s="54"/>
      <c r="BK5807" s="22"/>
      <c r="BL5807" s="24"/>
      <c r="BP5807" s="23"/>
      <c r="BQ5807" s="24"/>
      <c r="BR5807" s="22"/>
      <c r="BS5807" s="24"/>
      <c r="BT5807" s="24"/>
      <c r="BU5807" s="23"/>
      <c r="BV5807" s="26"/>
      <c r="BX5807" s="6"/>
      <c r="BY5807" s="24"/>
      <c r="BZ5807" s="109"/>
      <c r="CA5807" s="66"/>
      <c r="CB5807" s="5"/>
      <c r="CC5807" s="68"/>
      <c r="CD5807" s="67"/>
      <c r="CE5807" s="67"/>
      <c r="CF5807" s="64"/>
      <c r="CG5807" s="5"/>
      <c r="CH5807" s="69"/>
      <c r="CI5807" s="6"/>
      <c r="CJ5807" s="5"/>
      <c r="CK5807" s="25"/>
      <c r="CL5807" s="5"/>
      <c r="DN5807" s="14"/>
      <c r="DO5807" s="14"/>
      <c r="DP5807" s="5"/>
      <c r="DQ5807" s="25"/>
      <c r="DR5807" s="25"/>
      <c r="DS5807" s="96"/>
      <c r="DT5807" s="83"/>
      <c r="DU5807" s="14"/>
      <c r="DX5807" s="83"/>
      <c r="DY5807" s="83"/>
      <c r="DZ5807" s="83"/>
      <c r="EA5807" s="83"/>
      <c r="EJ5807" s="54"/>
      <c r="EK5807" s="22"/>
      <c r="EL5807" s="24"/>
      <c r="EP5807" s="23"/>
      <c r="EQ5807" s="24"/>
      <c r="ER5807" s="22"/>
      <c r="ES5807" s="24"/>
      <c r="ET5807" s="24"/>
      <c r="EU5807" s="23"/>
      <c r="EV5807" s="26"/>
      <c r="EX5807" s="6"/>
      <c r="EY5807" s="24"/>
      <c r="EZ5807" s="109"/>
      <c r="FA5807" s="66"/>
      <c r="FB5807" s="5"/>
      <c r="FC5807" s="68"/>
      <c r="FD5807" s="67"/>
      <c r="FE5807" s="67"/>
      <c r="FF5807" s="64"/>
      <c r="FG5807" s="5"/>
      <c r="FH5807" s="69"/>
      <c r="FI5807" s="6"/>
      <c r="FJ5807" s="5"/>
      <c r="FK5807" s="25"/>
      <c r="FL5807" s="5"/>
    </row>
    <row r="5808" spans="40:168">
      <c r="AN5808" s="14"/>
      <c r="AO5808" s="14"/>
      <c r="AP5808" s="5"/>
      <c r="AQ5808" s="25"/>
      <c r="AR5808" s="25"/>
      <c r="AS5808" s="96"/>
      <c r="AT5808" s="83"/>
      <c r="AU5808" s="14"/>
      <c r="AX5808" s="83"/>
      <c r="AY5808" s="83"/>
      <c r="AZ5808" s="83"/>
      <c r="BA5808" s="83"/>
      <c r="BJ5808" s="54"/>
      <c r="BK5808" s="22"/>
      <c r="BL5808" s="24"/>
      <c r="BP5808" s="23"/>
      <c r="BQ5808" s="24"/>
      <c r="BR5808" s="22"/>
      <c r="BS5808" s="24"/>
      <c r="BT5808" s="24"/>
      <c r="BU5808" s="23"/>
      <c r="BV5808" s="26"/>
      <c r="BX5808" s="6"/>
      <c r="BY5808" s="24"/>
      <c r="BZ5808" s="109"/>
      <c r="CA5808" s="66"/>
      <c r="CB5808" s="5"/>
      <c r="CC5808" s="68"/>
      <c r="CD5808" s="67"/>
      <c r="CE5808" s="67"/>
      <c r="CF5808" s="64"/>
      <c r="CG5808" s="5"/>
      <c r="CH5808" s="69"/>
      <c r="CI5808" s="6"/>
      <c r="CJ5808" s="5"/>
      <c r="CK5808" s="25"/>
      <c r="CL5808" s="5"/>
      <c r="DN5808" s="14"/>
      <c r="DO5808" s="14"/>
      <c r="DP5808" s="5"/>
      <c r="DQ5808" s="25"/>
      <c r="DR5808" s="25"/>
      <c r="DS5808" s="96"/>
      <c r="DT5808" s="83"/>
      <c r="DU5808" s="14"/>
      <c r="DX5808" s="83"/>
      <c r="DY5808" s="83"/>
      <c r="DZ5808" s="83"/>
      <c r="EA5808" s="83"/>
      <c r="EJ5808" s="54"/>
      <c r="EK5808" s="22"/>
      <c r="EL5808" s="24"/>
      <c r="EP5808" s="23"/>
      <c r="EQ5808" s="24"/>
      <c r="ER5808" s="22"/>
      <c r="ES5808" s="24"/>
      <c r="ET5808" s="24"/>
      <c r="EU5808" s="23"/>
      <c r="EV5808" s="26"/>
      <c r="EX5808" s="6"/>
      <c r="EY5808" s="24"/>
      <c r="EZ5808" s="109"/>
      <c r="FA5808" s="66"/>
      <c r="FB5808" s="5"/>
      <c r="FC5808" s="68"/>
      <c r="FD5808" s="67"/>
      <c r="FE5808" s="67"/>
      <c r="FF5808" s="64"/>
      <c r="FG5808" s="5"/>
      <c r="FH5808" s="69"/>
      <c r="FI5808" s="6"/>
      <c r="FJ5808" s="5"/>
      <c r="FK5808" s="25"/>
      <c r="FL5808" s="5"/>
    </row>
    <row r="5809" spans="40:168">
      <c r="AN5809" s="14"/>
      <c r="AO5809" s="14"/>
      <c r="AP5809" s="5"/>
      <c r="AQ5809" s="25"/>
      <c r="AR5809" s="25"/>
      <c r="AS5809" s="96"/>
      <c r="AT5809" s="83"/>
      <c r="AU5809" s="14"/>
      <c r="AX5809" s="83"/>
      <c r="AY5809" s="83"/>
      <c r="AZ5809" s="83"/>
      <c r="BA5809" s="83"/>
      <c r="BJ5809" s="54"/>
      <c r="BK5809" s="22"/>
      <c r="BL5809" s="24"/>
      <c r="BP5809" s="23"/>
      <c r="BQ5809" s="24"/>
      <c r="BR5809" s="22"/>
      <c r="BS5809" s="24"/>
      <c r="BT5809" s="24"/>
      <c r="BU5809" s="23"/>
      <c r="BV5809" s="26"/>
      <c r="BX5809" s="6"/>
      <c r="BY5809" s="24"/>
      <c r="BZ5809" s="109"/>
      <c r="CA5809" s="66"/>
      <c r="CB5809" s="5"/>
      <c r="CC5809" s="68"/>
      <c r="CD5809" s="67"/>
      <c r="CE5809" s="67"/>
      <c r="CF5809" s="64"/>
      <c r="CG5809" s="5"/>
      <c r="CH5809" s="69"/>
      <c r="CI5809" s="6"/>
      <c r="CJ5809" s="5"/>
      <c r="CK5809" s="25"/>
      <c r="CL5809" s="5"/>
      <c r="DN5809" s="14"/>
      <c r="DO5809" s="14"/>
      <c r="DP5809" s="5"/>
      <c r="DQ5809" s="25"/>
      <c r="DR5809" s="25"/>
      <c r="DS5809" s="96"/>
      <c r="DT5809" s="83"/>
      <c r="DU5809" s="14"/>
      <c r="DX5809" s="83"/>
      <c r="DY5809" s="83"/>
      <c r="DZ5809" s="83"/>
      <c r="EA5809" s="83"/>
      <c r="EJ5809" s="54"/>
      <c r="EK5809" s="22"/>
      <c r="EL5809" s="24"/>
      <c r="EP5809" s="23"/>
      <c r="EQ5809" s="24"/>
      <c r="ER5809" s="22"/>
      <c r="ES5809" s="24"/>
      <c r="ET5809" s="24"/>
      <c r="EU5809" s="23"/>
      <c r="EV5809" s="26"/>
      <c r="EX5809" s="6"/>
      <c r="EY5809" s="24"/>
      <c r="EZ5809" s="109"/>
      <c r="FA5809" s="66"/>
      <c r="FB5809" s="5"/>
      <c r="FC5809" s="68"/>
      <c r="FD5809" s="67"/>
      <c r="FE5809" s="67"/>
      <c r="FF5809" s="64"/>
      <c r="FG5809" s="5"/>
      <c r="FH5809" s="69"/>
      <c r="FI5809" s="6"/>
      <c r="FJ5809" s="5"/>
      <c r="FK5809" s="25"/>
      <c r="FL5809" s="5"/>
    </row>
    <row r="5810" spans="40:168">
      <c r="AN5810" s="14"/>
      <c r="AO5810" s="14"/>
      <c r="AP5810" s="5"/>
      <c r="AQ5810" s="25"/>
      <c r="AR5810" s="25"/>
      <c r="AS5810" s="96"/>
      <c r="AT5810" s="83"/>
      <c r="AU5810" s="14"/>
      <c r="AX5810" s="83"/>
      <c r="AY5810" s="83"/>
      <c r="AZ5810" s="83"/>
      <c r="BA5810" s="83"/>
      <c r="BJ5810" s="54"/>
      <c r="BK5810" s="22"/>
      <c r="BL5810" s="24"/>
      <c r="BP5810" s="23"/>
      <c r="BQ5810" s="24"/>
      <c r="BR5810" s="22"/>
      <c r="BS5810" s="24"/>
      <c r="BT5810" s="24"/>
      <c r="BU5810" s="23"/>
      <c r="BV5810" s="26"/>
      <c r="BX5810" s="6"/>
      <c r="BY5810" s="24"/>
      <c r="BZ5810" s="109"/>
      <c r="CA5810" s="66"/>
      <c r="CB5810" s="5"/>
      <c r="CC5810" s="68"/>
      <c r="CD5810" s="67"/>
      <c r="CE5810" s="67"/>
      <c r="CF5810" s="64"/>
      <c r="CG5810" s="5"/>
      <c r="CH5810" s="69"/>
      <c r="CI5810" s="6"/>
      <c r="CJ5810" s="5"/>
      <c r="CK5810" s="25"/>
      <c r="CL5810" s="5"/>
      <c r="DN5810" s="14"/>
      <c r="DO5810" s="14"/>
      <c r="DP5810" s="5"/>
      <c r="DQ5810" s="25"/>
      <c r="DR5810" s="25"/>
      <c r="DS5810" s="96"/>
      <c r="DT5810" s="83"/>
      <c r="DU5810" s="14"/>
      <c r="DX5810" s="83"/>
      <c r="DY5810" s="83"/>
      <c r="DZ5810" s="83"/>
      <c r="EA5810" s="83"/>
      <c r="EJ5810" s="54"/>
      <c r="EK5810" s="22"/>
      <c r="EL5810" s="24"/>
      <c r="EP5810" s="23"/>
      <c r="EQ5810" s="24"/>
      <c r="ER5810" s="22"/>
      <c r="ES5810" s="24"/>
      <c r="ET5810" s="24"/>
      <c r="EU5810" s="23"/>
      <c r="EV5810" s="26"/>
      <c r="EX5810" s="6"/>
      <c r="EY5810" s="24"/>
      <c r="EZ5810" s="109"/>
      <c r="FA5810" s="66"/>
      <c r="FB5810" s="5"/>
      <c r="FC5810" s="68"/>
      <c r="FD5810" s="67"/>
      <c r="FE5810" s="67"/>
      <c r="FF5810" s="64"/>
      <c r="FG5810" s="5"/>
      <c r="FH5810" s="69"/>
      <c r="FI5810" s="6"/>
      <c r="FJ5810" s="5"/>
      <c r="FK5810" s="25"/>
      <c r="FL5810" s="5"/>
    </row>
    <row r="5811" spans="40:168">
      <c r="AN5811" s="14"/>
      <c r="AO5811" s="14"/>
      <c r="AP5811" s="5"/>
      <c r="AQ5811" s="25"/>
      <c r="AR5811" s="25"/>
      <c r="AS5811" s="96"/>
      <c r="AT5811" s="83"/>
      <c r="AU5811" s="14"/>
      <c r="AX5811" s="83"/>
      <c r="AY5811" s="83"/>
      <c r="AZ5811" s="83"/>
      <c r="BA5811" s="83"/>
      <c r="BJ5811" s="54"/>
      <c r="BK5811" s="22"/>
      <c r="BL5811" s="24"/>
      <c r="BP5811" s="23"/>
      <c r="BQ5811" s="24"/>
      <c r="BR5811" s="22"/>
      <c r="BS5811" s="24"/>
      <c r="BT5811" s="24"/>
      <c r="BU5811" s="23"/>
      <c r="BV5811" s="26"/>
      <c r="BX5811" s="6"/>
      <c r="BY5811" s="24"/>
      <c r="BZ5811" s="109"/>
      <c r="CA5811" s="66"/>
      <c r="CB5811" s="5"/>
      <c r="CC5811" s="68"/>
      <c r="CD5811" s="67"/>
      <c r="CE5811" s="67"/>
      <c r="CF5811" s="64"/>
      <c r="CG5811" s="5"/>
      <c r="CH5811" s="69"/>
      <c r="CI5811" s="6"/>
      <c r="CJ5811" s="5"/>
      <c r="CK5811" s="25"/>
      <c r="CL5811" s="5"/>
      <c r="DN5811" s="14"/>
      <c r="DO5811" s="14"/>
      <c r="DP5811" s="5"/>
      <c r="DQ5811" s="25"/>
      <c r="DR5811" s="25"/>
      <c r="DS5811" s="96"/>
      <c r="DT5811" s="83"/>
      <c r="DU5811" s="14"/>
      <c r="DX5811" s="83"/>
      <c r="DY5811" s="83"/>
      <c r="DZ5811" s="83"/>
      <c r="EA5811" s="83"/>
      <c r="EJ5811" s="54"/>
      <c r="EK5811" s="22"/>
      <c r="EL5811" s="24"/>
      <c r="EP5811" s="23"/>
      <c r="EQ5811" s="24"/>
      <c r="ER5811" s="22"/>
      <c r="ES5811" s="24"/>
      <c r="ET5811" s="24"/>
      <c r="EU5811" s="23"/>
      <c r="EV5811" s="26"/>
      <c r="EX5811" s="6"/>
      <c r="EY5811" s="24"/>
      <c r="EZ5811" s="109"/>
      <c r="FA5811" s="66"/>
      <c r="FB5811" s="5"/>
      <c r="FC5811" s="68"/>
      <c r="FD5811" s="67"/>
      <c r="FE5811" s="67"/>
      <c r="FF5811" s="64"/>
      <c r="FG5811" s="5"/>
      <c r="FH5811" s="69"/>
      <c r="FI5811" s="6"/>
      <c r="FJ5811" s="5"/>
      <c r="FK5811" s="25"/>
      <c r="FL5811" s="5"/>
    </row>
    <row r="5812" spans="40:168">
      <c r="AN5812" s="14"/>
      <c r="AO5812" s="14"/>
      <c r="AP5812" s="5"/>
      <c r="AQ5812" s="25"/>
      <c r="AR5812" s="25"/>
      <c r="AS5812" s="96"/>
      <c r="AT5812" s="83"/>
      <c r="AU5812" s="14"/>
      <c r="AX5812" s="83"/>
      <c r="AY5812" s="83"/>
      <c r="AZ5812" s="83"/>
      <c r="BA5812" s="83"/>
      <c r="BJ5812" s="54"/>
      <c r="BK5812" s="22"/>
      <c r="BL5812" s="24"/>
      <c r="BP5812" s="23"/>
      <c r="BQ5812" s="24"/>
      <c r="BR5812" s="22"/>
      <c r="BS5812" s="24"/>
      <c r="BT5812" s="24"/>
      <c r="BU5812" s="23"/>
      <c r="BV5812" s="26"/>
      <c r="BX5812" s="6"/>
      <c r="BY5812" s="24"/>
      <c r="BZ5812" s="109"/>
      <c r="CA5812" s="66"/>
      <c r="CB5812" s="5"/>
      <c r="CC5812" s="68"/>
      <c r="CD5812" s="67"/>
      <c r="CE5812" s="67"/>
      <c r="CF5812" s="64"/>
      <c r="CG5812" s="5"/>
      <c r="CH5812" s="69"/>
      <c r="CI5812" s="6"/>
      <c r="CJ5812" s="5"/>
      <c r="CK5812" s="25"/>
      <c r="CL5812" s="5"/>
      <c r="DN5812" s="14"/>
      <c r="DO5812" s="14"/>
      <c r="DP5812" s="5"/>
      <c r="DQ5812" s="25"/>
      <c r="DR5812" s="25"/>
      <c r="DS5812" s="96"/>
      <c r="DT5812" s="83"/>
      <c r="DU5812" s="14"/>
      <c r="DX5812" s="83"/>
      <c r="DY5812" s="83"/>
      <c r="DZ5812" s="83"/>
      <c r="EA5812" s="83"/>
      <c r="EJ5812" s="54"/>
      <c r="EK5812" s="22"/>
      <c r="EL5812" s="24"/>
      <c r="EP5812" s="23"/>
      <c r="EQ5812" s="24"/>
      <c r="ER5812" s="22"/>
      <c r="ES5812" s="24"/>
      <c r="ET5812" s="24"/>
      <c r="EU5812" s="23"/>
      <c r="EV5812" s="26"/>
      <c r="EX5812" s="6"/>
      <c r="EY5812" s="24"/>
      <c r="EZ5812" s="109"/>
      <c r="FA5812" s="66"/>
      <c r="FB5812" s="5"/>
      <c r="FC5812" s="68"/>
      <c r="FD5812" s="67"/>
      <c r="FE5812" s="67"/>
      <c r="FF5812" s="64"/>
      <c r="FG5812" s="5"/>
      <c r="FH5812" s="69"/>
      <c r="FI5812" s="6"/>
      <c r="FJ5812" s="5"/>
      <c r="FK5812" s="25"/>
      <c r="FL5812" s="5"/>
    </row>
    <row r="5813" spans="40:168">
      <c r="AN5813" s="14"/>
      <c r="AO5813" s="14"/>
      <c r="AP5813" s="5"/>
      <c r="AQ5813" s="25"/>
      <c r="AR5813" s="25"/>
      <c r="AS5813" s="96"/>
      <c r="AT5813" s="83"/>
      <c r="AU5813" s="14"/>
      <c r="AX5813" s="83"/>
      <c r="AY5813" s="83"/>
      <c r="AZ5813" s="83"/>
      <c r="BA5813" s="83"/>
      <c r="BJ5813" s="54"/>
      <c r="BK5813" s="22"/>
      <c r="BL5813" s="24"/>
      <c r="BP5813" s="23"/>
      <c r="BQ5813" s="24"/>
      <c r="BR5813" s="22"/>
      <c r="BS5813" s="24"/>
      <c r="BT5813" s="24"/>
      <c r="BU5813" s="23"/>
      <c r="BV5813" s="26"/>
      <c r="BX5813" s="6"/>
      <c r="BY5813" s="24"/>
      <c r="BZ5813" s="109"/>
      <c r="CA5813" s="66"/>
      <c r="CB5813" s="5"/>
      <c r="CC5813" s="68"/>
      <c r="CD5813" s="67"/>
      <c r="CE5813" s="67"/>
      <c r="CF5813" s="64"/>
      <c r="CG5813" s="5"/>
      <c r="CH5813" s="69"/>
      <c r="CI5813" s="6"/>
      <c r="CJ5813" s="5"/>
      <c r="CK5813" s="25"/>
      <c r="CL5813" s="5"/>
      <c r="DN5813" s="14"/>
      <c r="DO5813" s="14"/>
      <c r="DP5813" s="5"/>
      <c r="DQ5813" s="25"/>
      <c r="DR5813" s="25"/>
      <c r="DS5813" s="96"/>
      <c r="DT5813" s="83"/>
      <c r="DU5813" s="14"/>
      <c r="DX5813" s="83"/>
      <c r="DY5813" s="83"/>
      <c r="DZ5813" s="83"/>
      <c r="EA5813" s="83"/>
      <c r="EJ5813" s="54"/>
      <c r="EK5813" s="22"/>
      <c r="EL5813" s="24"/>
      <c r="EP5813" s="23"/>
      <c r="EQ5813" s="24"/>
      <c r="ER5813" s="22"/>
      <c r="ES5813" s="24"/>
      <c r="ET5813" s="24"/>
      <c r="EU5813" s="23"/>
      <c r="EV5813" s="26"/>
      <c r="EX5813" s="6"/>
      <c r="EY5813" s="24"/>
      <c r="EZ5813" s="109"/>
      <c r="FA5813" s="66"/>
      <c r="FB5813" s="5"/>
      <c r="FC5813" s="68"/>
      <c r="FD5813" s="67"/>
      <c r="FE5813" s="67"/>
      <c r="FF5813" s="64"/>
      <c r="FG5813" s="5"/>
      <c r="FH5813" s="69"/>
      <c r="FI5813" s="6"/>
      <c r="FJ5813" s="5"/>
      <c r="FK5813" s="25"/>
      <c r="FL5813" s="5"/>
    </row>
    <row r="5814" spans="40:168">
      <c r="AN5814" s="14"/>
      <c r="AO5814" s="14"/>
      <c r="AP5814" s="5"/>
      <c r="AQ5814" s="25"/>
      <c r="AR5814" s="25"/>
      <c r="AS5814" s="96"/>
      <c r="AT5814" s="83"/>
      <c r="AU5814" s="14"/>
      <c r="AX5814" s="83"/>
      <c r="AY5814" s="83"/>
      <c r="AZ5814" s="83"/>
      <c r="BA5814" s="83"/>
      <c r="BJ5814" s="54"/>
      <c r="BK5814" s="22"/>
      <c r="BL5814" s="24"/>
      <c r="BP5814" s="23"/>
      <c r="BQ5814" s="24"/>
      <c r="BR5814" s="22"/>
      <c r="BS5814" s="24"/>
      <c r="BT5814" s="24"/>
      <c r="BU5814" s="23"/>
      <c r="BV5814" s="26"/>
      <c r="BX5814" s="6"/>
      <c r="BY5814" s="24"/>
      <c r="BZ5814" s="109"/>
      <c r="CA5814" s="66"/>
      <c r="CB5814" s="5"/>
      <c r="CC5814" s="68"/>
      <c r="CD5814" s="67"/>
      <c r="CE5814" s="67"/>
      <c r="CF5814" s="64"/>
      <c r="CG5814" s="5"/>
      <c r="CH5814" s="69"/>
      <c r="CI5814" s="6"/>
      <c r="CJ5814" s="5"/>
      <c r="CK5814" s="25"/>
      <c r="CL5814" s="5"/>
      <c r="DN5814" s="14"/>
      <c r="DO5814" s="14"/>
      <c r="DP5814" s="5"/>
      <c r="DQ5814" s="25"/>
      <c r="DR5814" s="25"/>
      <c r="DS5814" s="96"/>
      <c r="DT5814" s="83"/>
      <c r="DU5814" s="14"/>
      <c r="DX5814" s="83"/>
      <c r="DY5814" s="83"/>
      <c r="DZ5814" s="83"/>
      <c r="EA5814" s="83"/>
      <c r="EJ5814" s="54"/>
      <c r="EK5814" s="22"/>
      <c r="EL5814" s="24"/>
      <c r="EP5814" s="23"/>
      <c r="EQ5814" s="24"/>
      <c r="ER5814" s="22"/>
      <c r="ES5814" s="24"/>
      <c r="ET5814" s="24"/>
      <c r="EU5814" s="23"/>
      <c r="EV5814" s="26"/>
      <c r="EX5814" s="6"/>
      <c r="EY5814" s="24"/>
      <c r="EZ5814" s="109"/>
      <c r="FA5814" s="66"/>
      <c r="FB5814" s="5"/>
      <c r="FC5814" s="68"/>
      <c r="FD5814" s="67"/>
      <c r="FE5814" s="67"/>
      <c r="FF5814" s="64"/>
      <c r="FG5814" s="5"/>
      <c r="FH5814" s="69"/>
      <c r="FI5814" s="6"/>
      <c r="FJ5814" s="5"/>
      <c r="FK5814" s="25"/>
      <c r="FL5814" s="5"/>
    </row>
    <row r="5815" spans="40:168">
      <c r="AN5815" s="14"/>
      <c r="AO5815" s="14"/>
      <c r="AP5815" s="5"/>
      <c r="AQ5815" s="25"/>
      <c r="AR5815" s="25"/>
      <c r="AS5815" s="96"/>
      <c r="AT5815" s="83"/>
      <c r="AU5815" s="14"/>
      <c r="AX5815" s="83"/>
      <c r="AY5815" s="83"/>
      <c r="AZ5815" s="83"/>
      <c r="BA5815" s="83"/>
      <c r="BJ5815" s="54"/>
      <c r="BK5815" s="22"/>
      <c r="BL5815" s="24"/>
      <c r="BP5815" s="23"/>
      <c r="BQ5815" s="24"/>
      <c r="BR5815" s="22"/>
      <c r="BS5815" s="24"/>
      <c r="BT5815" s="24"/>
      <c r="BU5815" s="23"/>
      <c r="BV5815" s="26"/>
      <c r="BX5815" s="6"/>
      <c r="BY5815" s="24"/>
      <c r="BZ5815" s="109"/>
      <c r="CA5815" s="66"/>
      <c r="CB5815" s="5"/>
      <c r="CC5815" s="68"/>
      <c r="CD5815" s="67"/>
      <c r="CE5815" s="67"/>
      <c r="CF5815" s="64"/>
      <c r="CG5815" s="5"/>
      <c r="CH5815" s="69"/>
      <c r="CI5815" s="6"/>
      <c r="CJ5815" s="5"/>
      <c r="CK5815" s="25"/>
      <c r="CL5815" s="5"/>
      <c r="DN5815" s="14"/>
      <c r="DO5815" s="14"/>
      <c r="DP5815" s="5"/>
      <c r="DQ5815" s="25"/>
      <c r="DR5815" s="25"/>
      <c r="DS5815" s="96"/>
      <c r="DT5815" s="83"/>
      <c r="DU5815" s="14"/>
      <c r="DX5815" s="83"/>
      <c r="DY5815" s="83"/>
      <c r="DZ5815" s="83"/>
      <c r="EA5815" s="83"/>
      <c r="EJ5815" s="54"/>
      <c r="EK5815" s="22"/>
      <c r="EL5815" s="24"/>
      <c r="EP5815" s="23"/>
      <c r="EQ5815" s="24"/>
      <c r="ER5815" s="22"/>
      <c r="ES5815" s="24"/>
      <c r="ET5815" s="24"/>
      <c r="EU5815" s="23"/>
      <c r="EV5815" s="26"/>
      <c r="EX5815" s="6"/>
      <c r="EY5815" s="24"/>
      <c r="EZ5815" s="109"/>
      <c r="FA5815" s="66"/>
      <c r="FB5815" s="5"/>
      <c r="FC5815" s="68"/>
      <c r="FD5815" s="67"/>
      <c r="FE5815" s="67"/>
      <c r="FF5815" s="64"/>
      <c r="FG5815" s="5"/>
      <c r="FH5815" s="69"/>
      <c r="FI5815" s="6"/>
      <c r="FJ5815" s="5"/>
      <c r="FK5815" s="25"/>
      <c r="FL5815" s="5"/>
    </row>
    <row r="5816" spans="40:168">
      <c r="AN5816" s="14"/>
      <c r="AO5816" s="14"/>
      <c r="AP5816" s="5"/>
      <c r="AQ5816" s="25"/>
      <c r="AR5816" s="25"/>
      <c r="AS5816" s="96"/>
      <c r="AT5816" s="83"/>
      <c r="AU5816" s="14"/>
      <c r="AX5816" s="83"/>
      <c r="AY5816" s="83"/>
      <c r="AZ5816" s="83"/>
      <c r="BA5816" s="83"/>
      <c r="BJ5816" s="54"/>
      <c r="BK5816" s="22"/>
      <c r="BL5816" s="24"/>
      <c r="BP5816" s="23"/>
      <c r="BQ5816" s="24"/>
      <c r="BR5816" s="22"/>
      <c r="BS5816" s="24"/>
      <c r="BT5816" s="24"/>
      <c r="BU5816" s="23"/>
      <c r="BV5816" s="26"/>
      <c r="BX5816" s="6"/>
      <c r="BY5816" s="24"/>
      <c r="BZ5816" s="109"/>
      <c r="CA5816" s="66"/>
      <c r="CB5816" s="5"/>
      <c r="CC5816" s="68"/>
      <c r="CD5816" s="67"/>
      <c r="CE5816" s="67"/>
      <c r="CF5816" s="64"/>
      <c r="CG5816" s="5"/>
      <c r="CH5816" s="69"/>
      <c r="CI5816" s="6"/>
      <c r="CJ5816" s="5"/>
      <c r="CK5816" s="25"/>
      <c r="CL5816" s="5"/>
      <c r="DN5816" s="14"/>
      <c r="DO5816" s="14"/>
      <c r="DP5816" s="5"/>
      <c r="DQ5816" s="25"/>
      <c r="DR5816" s="25"/>
      <c r="DS5816" s="96"/>
      <c r="DT5816" s="83"/>
      <c r="DU5816" s="14"/>
      <c r="DX5816" s="83"/>
      <c r="DY5816" s="83"/>
      <c r="DZ5816" s="83"/>
      <c r="EA5816" s="83"/>
      <c r="EJ5816" s="54"/>
      <c r="EK5816" s="22"/>
      <c r="EL5816" s="24"/>
      <c r="EP5816" s="23"/>
      <c r="EQ5816" s="24"/>
      <c r="ER5816" s="22"/>
      <c r="ES5816" s="24"/>
      <c r="ET5816" s="24"/>
      <c r="EU5816" s="23"/>
      <c r="EV5816" s="26"/>
      <c r="EX5816" s="6"/>
      <c r="EY5816" s="24"/>
      <c r="EZ5816" s="109"/>
      <c r="FA5816" s="66"/>
      <c r="FB5816" s="5"/>
      <c r="FC5816" s="68"/>
      <c r="FD5816" s="67"/>
      <c r="FE5816" s="67"/>
      <c r="FF5816" s="64"/>
      <c r="FG5816" s="5"/>
      <c r="FH5816" s="69"/>
      <c r="FI5816" s="6"/>
      <c r="FJ5816" s="5"/>
      <c r="FK5816" s="25"/>
      <c r="FL5816" s="5"/>
    </row>
    <row r="5817" spans="40:168">
      <c r="AN5817" s="14"/>
      <c r="AO5817" s="14"/>
      <c r="AP5817" s="5"/>
      <c r="AQ5817" s="25"/>
      <c r="AR5817" s="25"/>
      <c r="AS5817" s="96"/>
      <c r="AT5817" s="83"/>
      <c r="AU5817" s="14"/>
      <c r="AX5817" s="83"/>
      <c r="AY5817" s="83"/>
      <c r="AZ5817" s="83"/>
      <c r="BA5817" s="83"/>
      <c r="BJ5817" s="54"/>
      <c r="BK5817" s="22"/>
      <c r="BL5817" s="24"/>
      <c r="BP5817" s="23"/>
      <c r="BQ5817" s="24"/>
      <c r="BR5817" s="22"/>
      <c r="BS5817" s="24"/>
      <c r="BT5817" s="24"/>
      <c r="BU5817" s="23"/>
      <c r="BV5817" s="26"/>
      <c r="BX5817" s="6"/>
      <c r="BY5817" s="24"/>
      <c r="BZ5817" s="109"/>
      <c r="CA5817" s="66"/>
      <c r="CB5817" s="5"/>
      <c r="CC5817" s="68"/>
      <c r="CD5817" s="67"/>
      <c r="CE5817" s="67"/>
      <c r="CF5817" s="64"/>
      <c r="CG5817" s="5"/>
      <c r="CH5817" s="69"/>
      <c r="CI5817" s="6"/>
      <c r="CJ5817" s="5"/>
      <c r="CK5817" s="25"/>
      <c r="CL5817" s="5"/>
      <c r="DN5817" s="14"/>
      <c r="DO5817" s="14"/>
      <c r="DP5817" s="5"/>
      <c r="DQ5817" s="25"/>
      <c r="DR5817" s="25"/>
      <c r="DS5817" s="96"/>
      <c r="DT5817" s="83"/>
      <c r="DU5817" s="14"/>
      <c r="DX5817" s="83"/>
      <c r="DY5817" s="83"/>
      <c r="DZ5817" s="83"/>
      <c r="EA5817" s="83"/>
      <c r="EJ5817" s="54"/>
      <c r="EK5817" s="22"/>
      <c r="EL5817" s="24"/>
      <c r="EP5817" s="23"/>
      <c r="EQ5817" s="24"/>
      <c r="ER5817" s="22"/>
      <c r="ES5817" s="24"/>
      <c r="ET5817" s="24"/>
      <c r="EU5817" s="23"/>
      <c r="EV5817" s="26"/>
      <c r="EX5817" s="6"/>
      <c r="EY5817" s="24"/>
      <c r="EZ5817" s="109"/>
      <c r="FA5817" s="66"/>
      <c r="FB5817" s="5"/>
      <c r="FC5817" s="68"/>
      <c r="FD5817" s="67"/>
      <c r="FE5817" s="67"/>
      <c r="FF5817" s="64"/>
      <c r="FG5817" s="5"/>
      <c r="FH5817" s="69"/>
      <c r="FI5817" s="6"/>
      <c r="FJ5817" s="5"/>
      <c r="FK5817" s="25"/>
      <c r="FL5817" s="5"/>
    </row>
    <row r="5818" spans="40:168">
      <c r="AN5818" s="14"/>
      <c r="AO5818" s="14"/>
      <c r="AP5818" s="5"/>
      <c r="AQ5818" s="25"/>
      <c r="AR5818" s="25"/>
      <c r="AS5818" s="96"/>
      <c r="AT5818" s="83"/>
      <c r="AU5818" s="14"/>
      <c r="AX5818" s="83"/>
      <c r="AY5818" s="83"/>
      <c r="AZ5818" s="83"/>
      <c r="BA5818" s="83"/>
      <c r="BJ5818" s="54"/>
      <c r="BK5818" s="22"/>
      <c r="BL5818" s="24"/>
      <c r="BP5818" s="23"/>
      <c r="BQ5818" s="24"/>
      <c r="BR5818" s="22"/>
      <c r="BS5818" s="24"/>
      <c r="BT5818" s="24"/>
      <c r="BU5818" s="23"/>
      <c r="BV5818" s="26"/>
      <c r="BX5818" s="6"/>
      <c r="BY5818" s="24"/>
      <c r="BZ5818" s="109"/>
      <c r="CA5818" s="66"/>
      <c r="CB5818" s="5"/>
      <c r="CC5818" s="68"/>
      <c r="CD5818" s="67"/>
      <c r="CE5818" s="67"/>
      <c r="CF5818" s="64"/>
      <c r="CG5818" s="5"/>
      <c r="CH5818" s="69"/>
      <c r="CI5818" s="6"/>
      <c r="CJ5818" s="5"/>
      <c r="CK5818" s="25"/>
      <c r="CL5818" s="5"/>
      <c r="DN5818" s="14"/>
      <c r="DO5818" s="14"/>
      <c r="DP5818" s="5"/>
      <c r="DQ5818" s="25"/>
      <c r="DR5818" s="25"/>
      <c r="DS5818" s="96"/>
      <c r="DT5818" s="83"/>
      <c r="DU5818" s="14"/>
      <c r="DX5818" s="83"/>
      <c r="DY5818" s="83"/>
      <c r="DZ5818" s="83"/>
      <c r="EA5818" s="83"/>
      <c r="EJ5818" s="54"/>
      <c r="EK5818" s="22"/>
      <c r="EL5818" s="24"/>
      <c r="EP5818" s="23"/>
      <c r="EQ5818" s="24"/>
      <c r="ER5818" s="22"/>
      <c r="ES5818" s="24"/>
      <c r="ET5818" s="24"/>
      <c r="EU5818" s="23"/>
      <c r="EV5818" s="26"/>
      <c r="EX5818" s="6"/>
      <c r="EY5818" s="24"/>
      <c r="EZ5818" s="109"/>
      <c r="FA5818" s="66"/>
      <c r="FB5818" s="5"/>
      <c r="FC5818" s="68"/>
      <c r="FD5818" s="67"/>
      <c r="FE5818" s="67"/>
      <c r="FF5818" s="64"/>
      <c r="FG5818" s="5"/>
      <c r="FH5818" s="69"/>
      <c r="FI5818" s="6"/>
      <c r="FJ5818" s="5"/>
      <c r="FK5818" s="25"/>
      <c r="FL5818" s="5"/>
    </row>
    <row r="5819" spans="40:168">
      <c r="AN5819" s="14"/>
      <c r="AO5819" s="14"/>
      <c r="AP5819" s="5"/>
      <c r="AQ5819" s="25"/>
      <c r="AR5819" s="25"/>
      <c r="AS5819" s="96"/>
      <c r="AT5819" s="83"/>
      <c r="AU5819" s="14"/>
      <c r="AX5819" s="83"/>
      <c r="AY5819" s="83"/>
      <c r="AZ5819" s="83"/>
      <c r="BA5819" s="83"/>
      <c r="BJ5819" s="54"/>
      <c r="BK5819" s="22"/>
      <c r="BL5819" s="24"/>
      <c r="BP5819" s="23"/>
      <c r="BQ5819" s="24"/>
      <c r="BR5819" s="22"/>
      <c r="BS5819" s="24"/>
      <c r="BT5819" s="24"/>
      <c r="BU5819" s="23"/>
      <c r="BV5819" s="26"/>
      <c r="BX5819" s="6"/>
      <c r="BY5819" s="24"/>
      <c r="BZ5819" s="109"/>
      <c r="CA5819" s="66"/>
      <c r="CB5819" s="5"/>
      <c r="CC5819" s="68"/>
      <c r="CD5819" s="67"/>
      <c r="CE5819" s="67"/>
      <c r="CF5819" s="64"/>
      <c r="CG5819" s="5"/>
      <c r="CH5819" s="69"/>
      <c r="CI5819" s="6"/>
      <c r="CJ5819" s="5"/>
      <c r="CK5819" s="25"/>
      <c r="CL5819" s="5"/>
      <c r="DN5819" s="14"/>
      <c r="DO5819" s="14"/>
      <c r="DP5819" s="5"/>
      <c r="DQ5819" s="25"/>
      <c r="DR5819" s="25"/>
      <c r="DS5819" s="96"/>
      <c r="DT5819" s="83"/>
      <c r="DU5819" s="14"/>
      <c r="DX5819" s="83"/>
      <c r="DY5819" s="83"/>
      <c r="DZ5819" s="83"/>
      <c r="EA5819" s="83"/>
      <c r="EJ5819" s="54"/>
      <c r="EK5819" s="22"/>
      <c r="EL5819" s="24"/>
      <c r="EP5819" s="23"/>
      <c r="EQ5819" s="24"/>
      <c r="ER5819" s="22"/>
      <c r="ES5819" s="24"/>
      <c r="ET5819" s="24"/>
      <c r="EU5819" s="23"/>
      <c r="EV5819" s="26"/>
      <c r="EX5819" s="6"/>
      <c r="EY5819" s="24"/>
      <c r="EZ5819" s="109"/>
      <c r="FA5819" s="66"/>
      <c r="FB5819" s="5"/>
      <c r="FC5819" s="68"/>
      <c r="FD5819" s="67"/>
      <c r="FE5819" s="67"/>
      <c r="FF5819" s="64"/>
      <c r="FG5819" s="5"/>
      <c r="FH5819" s="69"/>
      <c r="FI5819" s="6"/>
      <c r="FJ5819" s="5"/>
      <c r="FK5819" s="25"/>
      <c r="FL5819" s="5"/>
    </row>
    <row r="5820" spans="40:168">
      <c r="AN5820" s="14"/>
      <c r="AO5820" s="14"/>
      <c r="AP5820" s="5"/>
      <c r="AQ5820" s="25"/>
      <c r="AR5820" s="25"/>
      <c r="AS5820" s="96"/>
      <c r="AT5820" s="83"/>
      <c r="AU5820" s="14"/>
      <c r="AX5820" s="83"/>
      <c r="AY5820" s="83"/>
      <c r="AZ5820" s="83"/>
      <c r="BA5820" s="83"/>
      <c r="BJ5820" s="54"/>
      <c r="BK5820" s="22"/>
      <c r="BL5820" s="24"/>
      <c r="BP5820" s="23"/>
      <c r="BQ5820" s="24"/>
      <c r="BR5820" s="22"/>
      <c r="BS5820" s="24"/>
      <c r="BT5820" s="24"/>
      <c r="BU5820" s="23"/>
      <c r="BV5820" s="26"/>
      <c r="BX5820" s="6"/>
      <c r="BY5820" s="24"/>
      <c r="BZ5820" s="109"/>
      <c r="CA5820" s="66"/>
      <c r="CB5820" s="5"/>
      <c r="CC5820" s="68"/>
      <c r="CD5820" s="67"/>
      <c r="CE5820" s="67"/>
      <c r="CF5820" s="64"/>
      <c r="CG5820" s="5"/>
      <c r="CH5820" s="69"/>
      <c r="CI5820" s="6"/>
      <c r="CJ5820" s="5"/>
      <c r="CK5820" s="25"/>
      <c r="CL5820" s="5"/>
      <c r="DN5820" s="14"/>
      <c r="DO5820" s="14"/>
      <c r="DP5820" s="5"/>
      <c r="DQ5820" s="25"/>
      <c r="DR5820" s="25"/>
      <c r="DS5820" s="96"/>
      <c r="DT5820" s="83"/>
      <c r="DU5820" s="14"/>
      <c r="DX5820" s="83"/>
      <c r="DY5820" s="83"/>
      <c r="DZ5820" s="83"/>
      <c r="EA5820" s="83"/>
      <c r="EJ5820" s="54"/>
      <c r="EK5820" s="22"/>
      <c r="EL5820" s="24"/>
      <c r="EP5820" s="23"/>
      <c r="EQ5820" s="24"/>
      <c r="ER5820" s="22"/>
      <c r="ES5820" s="24"/>
      <c r="ET5820" s="24"/>
      <c r="EU5820" s="23"/>
      <c r="EV5820" s="26"/>
      <c r="EX5820" s="6"/>
      <c r="EY5820" s="24"/>
      <c r="EZ5820" s="109"/>
      <c r="FA5820" s="66"/>
      <c r="FB5820" s="5"/>
      <c r="FC5820" s="68"/>
      <c r="FD5820" s="67"/>
      <c r="FE5820" s="67"/>
      <c r="FF5820" s="64"/>
      <c r="FG5820" s="5"/>
      <c r="FH5820" s="69"/>
      <c r="FI5820" s="6"/>
      <c r="FJ5820" s="5"/>
      <c r="FK5820" s="25"/>
      <c r="FL5820" s="5"/>
    </row>
    <row r="5821" spans="40:168">
      <c r="AN5821" s="14"/>
      <c r="AO5821" s="14"/>
      <c r="AP5821" s="5"/>
      <c r="AQ5821" s="25"/>
      <c r="AR5821" s="25"/>
      <c r="AS5821" s="96"/>
      <c r="AT5821" s="83"/>
      <c r="AU5821" s="14"/>
      <c r="AX5821" s="83"/>
      <c r="AY5821" s="83"/>
      <c r="AZ5821" s="83"/>
      <c r="BA5821" s="83"/>
      <c r="BJ5821" s="54"/>
      <c r="BK5821" s="22"/>
      <c r="BL5821" s="24"/>
      <c r="BP5821" s="23"/>
      <c r="BQ5821" s="24"/>
      <c r="BR5821" s="22"/>
      <c r="BS5821" s="24"/>
      <c r="BT5821" s="24"/>
      <c r="BU5821" s="23"/>
      <c r="BV5821" s="26"/>
      <c r="BX5821" s="6"/>
      <c r="BY5821" s="24"/>
      <c r="BZ5821" s="109"/>
      <c r="CA5821" s="66"/>
      <c r="CB5821" s="5"/>
      <c r="CC5821" s="68"/>
      <c r="CD5821" s="67"/>
      <c r="CE5821" s="67"/>
      <c r="CF5821" s="64"/>
      <c r="CG5821" s="5"/>
      <c r="CH5821" s="69"/>
      <c r="CI5821" s="6"/>
      <c r="CJ5821" s="5"/>
      <c r="CK5821" s="25"/>
      <c r="CL5821" s="5"/>
      <c r="DN5821" s="14"/>
      <c r="DO5821" s="14"/>
      <c r="DP5821" s="5"/>
      <c r="DQ5821" s="25"/>
      <c r="DR5821" s="25"/>
      <c r="DS5821" s="96"/>
      <c r="DT5821" s="83"/>
      <c r="DU5821" s="14"/>
      <c r="DX5821" s="83"/>
      <c r="DY5821" s="83"/>
      <c r="DZ5821" s="83"/>
      <c r="EA5821" s="83"/>
      <c r="EJ5821" s="54"/>
      <c r="EK5821" s="22"/>
      <c r="EL5821" s="24"/>
      <c r="EP5821" s="23"/>
      <c r="EQ5821" s="24"/>
      <c r="ER5821" s="22"/>
      <c r="ES5821" s="24"/>
      <c r="ET5821" s="24"/>
      <c r="EU5821" s="23"/>
      <c r="EV5821" s="26"/>
      <c r="EX5821" s="6"/>
      <c r="EY5821" s="24"/>
      <c r="EZ5821" s="109"/>
      <c r="FA5821" s="66"/>
      <c r="FB5821" s="5"/>
      <c r="FC5821" s="68"/>
      <c r="FD5821" s="67"/>
      <c r="FE5821" s="67"/>
      <c r="FF5821" s="64"/>
      <c r="FG5821" s="5"/>
      <c r="FH5821" s="69"/>
      <c r="FI5821" s="6"/>
      <c r="FJ5821" s="5"/>
      <c r="FK5821" s="25"/>
      <c r="FL5821" s="5"/>
    </row>
    <row r="5822" spans="40:168">
      <c r="AN5822" s="14"/>
      <c r="AO5822" s="14"/>
      <c r="AP5822" s="5"/>
      <c r="AQ5822" s="25"/>
      <c r="AR5822" s="25"/>
      <c r="AS5822" s="96"/>
      <c r="AT5822" s="83"/>
      <c r="AU5822" s="14"/>
      <c r="AX5822" s="83"/>
      <c r="AY5822" s="83"/>
      <c r="AZ5822" s="83"/>
      <c r="BA5822" s="83"/>
      <c r="BJ5822" s="54"/>
      <c r="BK5822" s="22"/>
      <c r="BL5822" s="24"/>
      <c r="BP5822" s="23"/>
      <c r="BQ5822" s="24"/>
      <c r="BR5822" s="22"/>
      <c r="BS5822" s="24"/>
      <c r="BT5822" s="24"/>
      <c r="BU5822" s="23"/>
      <c r="BV5822" s="26"/>
      <c r="BX5822" s="6"/>
      <c r="BY5822" s="24"/>
      <c r="BZ5822" s="109"/>
      <c r="CA5822" s="66"/>
      <c r="CB5822" s="5"/>
      <c r="CC5822" s="68"/>
      <c r="CD5822" s="67"/>
      <c r="CE5822" s="67"/>
      <c r="CF5822" s="64"/>
      <c r="CG5822" s="5"/>
      <c r="CH5822" s="69"/>
      <c r="CI5822" s="6"/>
      <c r="CJ5822" s="5"/>
      <c r="CK5822" s="25"/>
      <c r="CL5822" s="5"/>
      <c r="DN5822" s="14"/>
      <c r="DO5822" s="14"/>
      <c r="DP5822" s="5"/>
      <c r="DQ5822" s="25"/>
      <c r="DR5822" s="25"/>
      <c r="DS5822" s="96"/>
      <c r="DT5822" s="83"/>
      <c r="DU5822" s="14"/>
      <c r="DX5822" s="83"/>
      <c r="DY5822" s="83"/>
      <c r="DZ5822" s="83"/>
      <c r="EA5822" s="83"/>
      <c r="EJ5822" s="54"/>
      <c r="EK5822" s="22"/>
      <c r="EL5822" s="24"/>
      <c r="EP5822" s="23"/>
      <c r="EQ5822" s="24"/>
      <c r="ER5822" s="22"/>
      <c r="ES5822" s="24"/>
      <c r="ET5822" s="24"/>
      <c r="EU5822" s="23"/>
      <c r="EV5822" s="26"/>
      <c r="EX5822" s="6"/>
      <c r="EY5822" s="24"/>
      <c r="EZ5822" s="109"/>
      <c r="FA5822" s="66"/>
      <c r="FB5822" s="5"/>
      <c r="FC5822" s="68"/>
      <c r="FD5822" s="67"/>
      <c r="FE5822" s="67"/>
      <c r="FF5822" s="64"/>
      <c r="FG5822" s="5"/>
      <c r="FH5822" s="69"/>
      <c r="FI5822" s="6"/>
      <c r="FJ5822" s="5"/>
      <c r="FK5822" s="25"/>
      <c r="FL5822" s="5"/>
    </row>
    <row r="5823" spans="40:168">
      <c r="AN5823" s="14"/>
      <c r="AO5823" s="14"/>
      <c r="AP5823" s="5"/>
      <c r="AQ5823" s="25"/>
      <c r="AR5823" s="25"/>
      <c r="AS5823" s="96"/>
      <c r="AT5823" s="83"/>
      <c r="AU5823" s="14"/>
      <c r="AX5823" s="83"/>
      <c r="AY5823" s="83"/>
      <c r="AZ5823" s="83"/>
      <c r="BA5823" s="83"/>
      <c r="BJ5823" s="54"/>
      <c r="BK5823" s="22"/>
      <c r="BL5823" s="24"/>
      <c r="BP5823" s="23"/>
      <c r="BQ5823" s="24"/>
      <c r="BR5823" s="22"/>
      <c r="BS5823" s="24"/>
      <c r="BT5823" s="24"/>
      <c r="BU5823" s="23"/>
      <c r="BV5823" s="26"/>
      <c r="BX5823" s="6"/>
      <c r="BY5823" s="24"/>
      <c r="BZ5823" s="109"/>
      <c r="CA5823" s="66"/>
      <c r="CB5823" s="5"/>
      <c r="CC5823" s="68"/>
      <c r="CD5823" s="67"/>
      <c r="CE5823" s="67"/>
      <c r="CF5823" s="64"/>
      <c r="CG5823" s="5"/>
      <c r="CH5823" s="69"/>
      <c r="CI5823" s="6"/>
      <c r="CJ5823" s="5"/>
      <c r="CK5823" s="25"/>
      <c r="CL5823" s="5"/>
      <c r="DN5823" s="14"/>
      <c r="DO5823" s="14"/>
      <c r="DP5823" s="5"/>
      <c r="DQ5823" s="25"/>
      <c r="DR5823" s="25"/>
      <c r="DS5823" s="96"/>
      <c r="DT5823" s="83"/>
      <c r="DU5823" s="14"/>
      <c r="DX5823" s="83"/>
      <c r="DY5823" s="83"/>
      <c r="DZ5823" s="83"/>
      <c r="EA5823" s="83"/>
      <c r="EJ5823" s="54"/>
      <c r="EK5823" s="22"/>
      <c r="EL5823" s="24"/>
      <c r="EP5823" s="23"/>
      <c r="EQ5823" s="24"/>
      <c r="ER5823" s="22"/>
      <c r="ES5823" s="24"/>
      <c r="ET5823" s="24"/>
      <c r="EU5823" s="23"/>
      <c r="EV5823" s="26"/>
      <c r="EX5823" s="6"/>
      <c r="EY5823" s="24"/>
      <c r="EZ5823" s="109"/>
      <c r="FA5823" s="66"/>
      <c r="FB5823" s="5"/>
      <c r="FC5823" s="68"/>
      <c r="FD5823" s="67"/>
      <c r="FE5823" s="67"/>
      <c r="FF5823" s="64"/>
      <c r="FG5823" s="5"/>
      <c r="FH5823" s="69"/>
      <c r="FI5823" s="6"/>
      <c r="FJ5823" s="5"/>
      <c r="FK5823" s="25"/>
      <c r="FL5823" s="5"/>
    </row>
    <row r="5824" spans="40:168">
      <c r="AN5824" s="14"/>
      <c r="AO5824" s="14"/>
      <c r="AP5824" s="5"/>
      <c r="AQ5824" s="25"/>
      <c r="AR5824" s="25"/>
      <c r="AS5824" s="96"/>
      <c r="AT5824" s="83"/>
      <c r="AU5824" s="14"/>
      <c r="AX5824" s="83"/>
      <c r="AY5824" s="83"/>
      <c r="AZ5824" s="83"/>
      <c r="BA5824" s="83"/>
      <c r="BJ5824" s="54"/>
      <c r="BK5824" s="22"/>
      <c r="BL5824" s="24"/>
      <c r="BP5824" s="23"/>
      <c r="BQ5824" s="24"/>
      <c r="BR5824" s="22"/>
      <c r="BS5824" s="24"/>
      <c r="BT5824" s="24"/>
      <c r="BU5824" s="23"/>
      <c r="BV5824" s="26"/>
      <c r="BX5824" s="6"/>
      <c r="BY5824" s="24"/>
      <c r="BZ5824" s="109"/>
      <c r="CA5824" s="66"/>
      <c r="CB5824" s="5"/>
      <c r="CC5824" s="68"/>
      <c r="CD5824" s="67"/>
      <c r="CE5824" s="67"/>
      <c r="CF5824" s="64"/>
      <c r="CG5824" s="5"/>
      <c r="CH5824" s="69"/>
      <c r="CI5824" s="6"/>
      <c r="CJ5824" s="5"/>
      <c r="CK5824" s="25"/>
      <c r="CL5824" s="5"/>
      <c r="DN5824" s="14"/>
      <c r="DO5824" s="14"/>
      <c r="DP5824" s="5"/>
      <c r="DQ5824" s="25"/>
      <c r="DR5824" s="25"/>
      <c r="DS5824" s="96"/>
      <c r="DT5824" s="83"/>
      <c r="DU5824" s="14"/>
      <c r="DX5824" s="83"/>
      <c r="DY5824" s="83"/>
      <c r="DZ5824" s="83"/>
      <c r="EA5824" s="83"/>
      <c r="EJ5824" s="54"/>
      <c r="EK5824" s="22"/>
      <c r="EL5824" s="24"/>
      <c r="EP5824" s="23"/>
      <c r="EQ5824" s="24"/>
      <c r="ER5824" s="22"/>
      <c r="ES5824" s="24"/>
      <c r="ET5824" s="24"/>
      <c r="EU5824" s="23"/>
      <c r="EV5824" s="26"/>
      <c r="EX5824" s="6"/>
      <c r="EY5824" s="24"/>
      <c r="EZ5824" s="109"/>
      <c r="FA5824" s="66"/>
      <c r="FB5824" s="5"/>
      <c r="FC5824" s="68"/>
      <c r="FD5824" s="67"/>
      <c r="FE5824" s="67"/>
      <c r="FF5824" s="64"/>
      <c r="FG5824" s="5"/>
      <c r="FH5824" s="69"/>
      <c r="FI5824" s="6"/>
      <c r="FJ5824" s="5"/>
      <c r="FK5824" s="25"/>
      <c r="FL5824" s="5"/>
    </row>
    <row r="5825" spans="40:168">
      <c r="AN5825" s="14"/>
      <c r="AO5825" s="14"/>
      <c r="AP5825" s="5"/>
      <c r="AQ5825" s="25"/>
      <c r="AR5825" s="25"/>
      <c r="AS5825" s="96"/>
      <c r="AT5825" s="83"/>
      <c r="AU5825" s="14"/>
      <c r="AX5825" s="83"/>
      <c r="AY5825" s="83"/>
      <c r="AZ5825" s="83"/>
      <c r="BA5825" s="83"/>
      <c r="BJ5825" s="54"/>
      <c r="BK5825" s="22"/>
      <c r="BL5825" s="24"/>
      <c r="BP5825" s="23"/>
      <c r="BQ5825" s="24"/>
      <c r="BR5825" s="22"/>
      <c r="BS5825" s="24"/>
      <c r="BT5825" s="24"/>
      <c r="BU5825" s="23"/>
      <c r="BV5825" s="26"/>
      <c r="BX5825" s="6"/>
      <c r="BY5825" s="24"/>
      <c r="BZ5825" s="109"/>
      <c r="CA5825" s="66"/>
      <c r="CB5825" s="5"/>
      <c r="CC5825" s="68"/>
      <c r="CD5825" s="67"/>
      <c r="CE5825" s="67"/>
      <c r="CF5825" s="64"/>
      <c r="CG5825" s="5"/>
      <c r="CH5825" s="69"/>
      <c r="CI5825" s="6"/>
      <c r="CJ5825" s="5"/>
      <c r="CK5825" s="25"/>
      <c r="CL5825" s="5"/>
      <c r="DN5825" s="14"/>
      <c r="DO5825" s="14"/>
      <c r="DP5825" s="5"/>
      <c r="DQ5825" s="25"/>
      <c r="DR5825" s="25"/>
      <c r="DS5825" s="96"/>
      <c r="DT5825" s="83"/>
      <c r="DU5825" s="14"/>
      <c r="DX5825" s="83"/>
      <c r="DY5825" s="83"/>
      <c r="DZ5825" s="83"/>
      <c r="EA5825" s="83"/>
      <c r="EJ5825" s="54"/>
      <c r="EK5825" s="22"/>
      <c r="EL5825" s="24"/>
      <c r="EP5825" s="23"/>
      <c r="EQ5825" s="24"/>
      <c r="ER5825" s="22"/>
      <c r="ES5825" s="24"/>
      <c r="ET5825" s="24"/>
      <c r="EU5825" s="23"/>
      <c r="EV5825" s="26"/>
      <c r="EX5825" s="6"/>
      <c r="EY5825" s="24"/>
      <c r="EZ5825" s="109"/>
      <c r="FA5825" s="66"/>
      <c r="FB5825" s="5"/>
      <c r="FC5825" s="68"/>
      <c r="FD5825" s="67"/>
      <c r="FE5825" s="67"/>
      <c r="FF5825" s="64"/>
      <c r="FG5825" s="5"/>
      <c r="FH5825" s="69"/>
      <c r="FI5825" s="6"/>
      <c r="FJ5825" s="5"/>
      <c r="FK5825" s="25"/>
      <c r="FL5825" s="5"/>
    </row>
    <row r="5826" spans="40:168">
      <c r="AN5826" s="14"/>
      <c r="AO5826" s="14"/>
      <c r="AP5826" s="5"/>
      <c r="AQ5826" s="25"/>
      <c r="AR5826" s="25"/>
      <c r="AS5826" s="96"/>
      <c r="AT5826" s="83"/>
      <c r="AU5826" s="14"/>
      <c r="AX5826" s="83"/>
      <c r="AY5826" s="83"/>
      <c r="AZ5826" s="83"/>
      <c r="BA5826" s="83"/>
      <c r="BJ5826" s="54"/>
      <c r="BK5826" s="22"/>
      <c r="BL5826" s="24"/>
      <c r="BP5826" s="23"/>
      <c r="BQ5826" s="24"/>
      <c r="BR5826" s="22"/>
      <c r="BS5826" s="24"/>
      <c r="BT5826" s="24"/>
      <c r="BU5826" s="23"/>
      <c r="BV5826" s="26"/>
      <c r="BX5826" s="6"/>
      <c r="BY5826" s="24"/>
      <c r="BZ5826" s="109"/>
      <c r="CA5826" s="66"/>
      <c r="CB5826" s="5"/>
      <c r="CC5826" s="68"/>
      <c r="CD5826" s="67"/>
      <c r="CE5826" s="67"/>
      <c r="CF5826" s="64"/>
      <c r="CG5826" s="5"/>
      <c r="CH5826" s="69"/>
      <c r="CI5826" s="6"/>
      <c r="CJ5826" s="5"/>
      <c r="CK5826" s="25"/>
      <c r="CL5826" s="5"/>
      <c r="DN5826" s="14"/>
      <c r="DO5826" s="14"/>
      <c r="DP5826" s="5"/>
      <c r="DQ5826" s="25"/>
      <c r="DR5826" s="25"/>
      <c r="DS5826" s="96"/>
      <c r="DT5826" s="83"/>
      <c r="DU5826" s="14"/>
      <c r="DX5826" s="83"/>
      <c r="DY5826" s="83"/>
      <c r="DZ5826" s="83"/>
      <c r="EA5826" s="83"/>
      <c r="EJ5826" s="54"/>
      <c r="EK5826" s="22"/>
      <c r="EL5826" s="24"/>
      <c r="EP5826" s="23"/>
      <c r="EQ5826" s="24"/>
      <c r="ER5826" s="22"/>
      <c r="ES5826" s="24"/>
      <c r="ET5826" s="24"/>
      <c r="EU5826" s="23"/>
      <c r="EV5826" s="26"/>
      <c r="EX5826" s="6"/>
      <c r="EY5826" s="24"/>
      <c r="EZ5826" s="109"/>
      <c r="FA5826" s="66"/>
      <c r="FB5826" s="5"/>
      <c r="FC5826" s="68"/>
      <c r="FD5826" s="67"/>
      <c r="FE5826" s="67"/>
      <c r="FF5826" s="64"/>
      <c r="FG5826" s="5"/>
      <c r="FH5826" s="69"/>
      <c r="FI5826" s="6"/>
      <c r="FJ5826" s="5"/>
      <c r="FK5826" s="25"/>
      <c r="FL5826" s="5"/>
    </row>
    <row r="5827" spans="40:168">
      <c r="AN5827" s="14"/>
      <c r="AO5827" s="14"/>
      <c r="AP5827" s="5"/>
      <c r="AQ5827" s="25"/>
      <c r="AR5827" s="25"/>
      <c r="AS5827" s="96"/>
      <c r="AT5827" s="83"/>
      <c r="AU5827" s="14"/>
      <c r="AX5827" s="83"/>
      <c r="AY5827" s="83"/>
      <c r="AZ5827" s="83"/>
      <c r="BA5827" s="83"/>
      <c r="BJ5827" s="54"/>
      <c r="BK5827" s="22"/>
      <c r="BL5827" s="24"/>
      <c r="BP5827" s="23"/>
      <c r="BQ5827" s="24"/>
      <c r="BR5827" s="22"/>
      <c r="BS5827" s="24"/>
      <c r="BT5827" s="24"/>
      <c r="BU5827" s="23"/>
      <c r="BV5827" s="26"/>
      <c r="BX5827" s="6"/>
      <c r="BY5827" s="24"/>
      <c r="BZ5827" s="109"/>
      <c r="CA5827" s="66"/>
      <c r="CB5827" s="5"/>
      <c r="CC5827" s="68"/>
      <c r="CD5827" s="67"/>
      <c r="CE5827" s="67"/>
      <c r="CF5827" s="64"/>
      <c r="CG5827" s="5"/>
      <c r="CH5827" s="69"/>
      <c r="CI5827" s="6"/>
      <c r="CJ5827" s="5"/>
      <c r="CK5827" s="25"/>
      <c r="CL5827" s="5"/>
      <c r="DN5827" s="14"/>
      <c r="DO5827" s="14"/>
      <c r="DP5827" s="5"/>
      <c r="DQ5827" s="25"/>
      <c r="DR5827" s="25"/>
      <c r="DS5827" s="96"/>
      <c r="DT5827" s="83"/>
      <c r="DU5827" s="14"/>
      <c r="DX5827" s="83"/>
      <c r="DY5827" s="83"/>
      <c r="DZ5827" s="83"/>
      <c r="EA5827" s="83"/>
      <c r="EJ5827" s="54"/>
      <c r="EK5827" s="22"/>
      <c r="EL5827" s="24"/>
      <c r="EP5827" s="23"/>
      <c r="EQ5827" s="24"/>
      <c r="ER5827" s="22"/>
      <c r="ES5827" s="24"/>
      <c r="ET5827" s="24"/>
      <c r="EU5827" s="23"/>
      <c r="EV5827" s="26"/>
      <c r="EX5827" s="6"/>
      <c r="EY5827" s="24"/>
      <c r="EZ5827" s="109"/>
      <c r="FA5827" s="66"/>
      <c r="FB5827" s="5"/>
      <c r="FC5827" s="68"/>
      <c r="FD5827" s="67"/>
      <c r="FE5827" s="67"/>
      <c r="FF5827" s="64"/>
      <c r="FG5827" s="5"/>
      <c r="FH5827" s="69"/>
      <c r="FI5827" s="6"/>
      <c r="FJ5827" s="5"/>
      <c r="FK5827" s="25"/>
      <c r="FL5827" s="5"/>
    </row>
    <row r="5828" spans="40:168">
      <c r="AN5828" s="14"/>
      <c r="AO5828" s="14"/>
      <c r="AP5828" s="5"/>
      <c r="AQ5828" s="25"/>
      <c r="AR5828" s="25"/>
      <c r="AS5828" s="96"/>
      <c r="AT5828" s="83"/>
      <c r="AU5828" s="14"/>
      <c r="AX5828" s="83"/>
      <c r="AY5828" s="83"/>
      <c r="AZ5828" s="83"/>
      <c r="BA5828" s="83"/>
      <c r="BJ5828" s="54"/>
      <c r="BK5828" s="22"/>
      <c r="BL5828" s="24"/>
      <c r="BP5828" s="23"/>
      <c r="BQ5828" s="24"/>
      <c r="BR5828" s="22"/>
      <c r="BS5828" s="24"/>
      <c r="BT5828" s="24"/>
      <c r="BU5828" s="23"/>
      <c r="BV5828" s="26"/>
      <c r="BX5828" s="6"/>
      <c r="BY5828" s="24"/>
      <c r="BZ5828" s="109"/>
      <c r="CA5828" s="66"/>
      <c r="CB5828" s="5"/>
      <c r="CC5828" s="68"/>
      <c r="CD5828" s="67"/>
      <c r="CE5828" s="67"/>
      <c r="CF5828" s="64"/>
      <c r="CG5828" s="5"/>
      <c r="CH5828" s="69"/>
      <c r="CI5828" s="6"/>
      <c r="CJ5828" s="5"/>
      <c r="CK5828" s="25"/>
      <c r="CL5828" s="5"/>
      <c r="DN5828" s="14"/>
      <c r="DO5828" s="14"/>
      <c r="DP5828" s="5"/>
      <c r="DQ5828" s="25"/>
      <c r="DR5828" s="25"/>
      <c r="DS5828" s="96"/>
      <c r="DT5828" s="83"/>
      <c r="DU5828" s="14"/>
      <c r="DX5828" s="83"/>
      <c r="DY5828" s="83"/>
      <c r="DZ5828" s="83"/>
      <c r="EA5828" s="83"/>
      <c r="EJ5828" s="54"/>
      <c r="EK5828" s="22"/>
      <c r="EL5828" s="24"/>
      <c r="EP5828" s="23"/>
      <c r="EQ5828" s="24"/>
      <c r="ER5828" s="22"/>
      <c r="ES5828" s="24"/>
      <c r="ET5828" s="24"/>
      <c r="EU5828" s="23"/>
      <c r="EV5828" s="26"/>
      <c r="EX5828" s="6"/>
      <c r="EY5828" s="24"/>
      <c r="EZ5828" s="109"/>
      <c r="FA5828" s="66"/>
      <c r="FB5828" s="5"/>
      <c r="FC5828" s="68"/>
      <c r="FD5828" s="67"/>
      <c r="FE5828" s="67"/>
      <c r="FF5828" s="64"/>
      <c r="FG5828" s="5"/>
      <c r="FH5828" s="69"/>
      <c r="FI5828" s="6"/>
      <c r="FJ5828" s="5"/>
      <c r="FK5828" s="25"/>
      <c r="FL5828" s="5"/>
    </row>
    <row r="5829" spans="40:168">
      <c r="AN5829" s="14"/>
      <c r="AO5829" s="14"/>
      <c r="AP5829" s="5"/>
      <c r="AQ5829" s="25"/>
      <c r="AR5829" s="25"/>
      <c r="AS5829" s="96"/>
      <c r="AT5829" s="83"/>
      <c r="AU5829" s="14"/>
      <c r="AX5829" s="83"/>
      <c r="AY5829" s="83"/>
      <c r="AZ5829" s="83"/>
      <c r="BA5829" s="83"/>
      <c r="BJ5829" s="54"/>
      <c r="BK5829" s="22"/>
      <c r="BL5829" s="24"/>
      <c r="BP5829" s="23"/>
      <c r="BQ5829" s="24"/>
      <c r="BR5829" s="22"/>
      <c r="BS5829" s="24"/>
      <c r="BT5829" s="24"/>
      <c r="BU5829" s="23"/>
      <c r="BV5829" s="26"/>
      <c r="BX5829" s="6"/>
      <c r="BY5829" s="24"/>
      <c r="BZ5829" s="109"/>
      <c r="CA5829" s="66"/>
      <c r="CB5829" s="5"/>
      <c r="CC5829" s="68"/>
      <c r="CD5829" s="67"/>
      <c r="CE5829" s="67"/>
      <c r="CF5829" s="64"/>
      <c r="CG5829" s="5"/>
      <c r="CH5829" s="69"/>
      <c r="CI5829" s="6"/>
      <c r="CJ5829" s="5"/>
      <c r="CK5829" s="25"/>
      <c r="CL5829" s="5"/>
      <c r="DN5829" s="14"/>
      <c r="DO5829" s="14"/>
      <c r="DP5829" s="5"/>
      <c r="DQ5829" s="25"/>
      <c r="DR5829" s="25"/>
      <c r="DS5829" s="96"/>
      <c r="DT5829" s="83"/>
      <c r="DU5829" s="14"/>
      <c r="DX5829" s="83"/>
      <c r="DY5829" s="83"/>
      <c r="DZ5829" s="83"/>
      <c r="EA5829" s="83"/>
      <c r="EJ5829" s="54"/>
      <c r="EK5829" s="22"/>
      <c r="EL5829" s="24"/>
      <c r="EP5829" s="23"/>
      <c r="EQ5829" s="24"/>
      <c r="ER5829" s="22"/>
      <c r="ES5829" s="24"/>
      <c r="ET5829" s="24"/>
      <c r="EU5829" s="23"/>
      <c r="EV5829" s="26"/>
      <c r="EX5829" s="6"/>
      <c r="EY5829" s="24"/>
      <c r="EZ5829" s="109"/>
      <c r="FA5829" s="66"/>
      <c r="FB5829" s="5"/>
      <c r="FC5829" s="68"/>
      <c r="FD5829" s="67"/>
      <c r="FE5829" s="67"/>
      <c r="FF5829" s="64"/>
      <c r="FG5829" s="5"/>
      <c r="FH5829" s="69"/>
      <c r="FI5829" s="6"/>
      <c r="FJ5829" s="5"/>
      <c r="FK5829" s="25"/>
      <c r="FL5829" s="5"/>
    </row>
    <row r="5830" spans="40:168">
      <c r="AN5830" s="14"/>
      <c r="AO5830" s="14"/>
      <c r="AP5830" s="5"/>
      <c r="AQ5830" s="25"/>
      <c r="AR5830" s="25"/>
      <c r="AS5830" s="96"/>
      <c r="AT5830" s="83"/>
      <c r="AU5830" s="14"/>
      <c r="AX5830" s="83"/>
      <c r="AY5830" s="83"/>
      <c r="AZ5830" s="83"/>
      <c r="BA5830" s="83"/>
      <c r="BJ5830" s="54"/>
      <c r="BK5830" s="22"/>
      <c r="BL5830" s="24"/>
      <c r="BP5830" s="23"/>
      <c r="BQ5830" s="24"/>
      <c r="BR5830" s="22"/>
      <c r="BS5830" s="24"/>
      <c r="BT5830" s="24"/>
      <c r="BU5830" s="23"/>
      <c r="BV5830" s="26"/>
      <c r="BX5830" s="6"/>
      <c r="BY5830" s="24"/>
      <c r="BZ5830" s="109"/>
      <c r="CA5830" s="66"/>
      <c r="CB5830" s="5"/>
      <c r="CC5830" s="68"/>
      <c r="CD5830" s="67"/>
      <c r="CE5830" s="67"/>
      <c r="CF5830" s="64"/>
      <c r="CG5830" s="5"/>
      <c r="CH5830" s="69"/>
      <c r="CI5830" s="6"/>
      <c r="CJ5830" s="5"/>
      <c r="CK5830" s="25"/>
      <c r="CL5830" s="5"/>
      <c r="DN5830" s="14"/>
      <c r="DO5830" s="14"/>
      <c r="DP5830" s="5"/>
      <c r="DQ5830" s="25"/>
      <c r="DR5830" s="25"/>
      <c r="DS5830" s="96"/>
      <c r="DT5830" s="83"/>
      <c r="DU5830" s="14"/>
      <c r="DX5830" s="83"/>
      <c r="DY5830" s="83"/>
      <c r="DZ5830" s="83"/>
      <c r="EA5830" s="83"/>
      <c r="EJ5830" s="54"/>
      <c r="EK5830" s="22"/>
      <c r="EL5830" s="24"/>
      <c r="EP5830" s="23"/>
      <c r="EQ5830" s="24"/>
      <c r="ER5830" s="22"/>
      <c r="ES5830" s="24"/>
      <c r="ET5830" s="24"/>
      <c r="EU5830" s="23"/>
      <c r="EV5830" s="26"/>
      <c r="EX5830" s="6"/>
      <c r="EY5830" s="24"/>
      <c r="EZ5830" s="109"/>
      <c r="FA5830" s="66"/>
      <c r="FB5830" s="5"/>
      <c r="FC5830" s="68"/>
      <c r="FD5830" s="67"/>
      <c r="FE5830" s="67"/>
      <c r="FF5830" s="64"/>
      <c r="FG5830" s="5"/>
      <c r="FH5830" s="69"/>
      <c r="FI5830" s="6"/>
      <c r="FJ5830" s="5"/>
      <c r="FK5830" s="25"/>
      <c r="FL5830" s="5"/>
    </row>
    <row r="5831" spans="40:168">
      <c r="AN5831" s="14"/>
      <c r="AO5831" s="14"/>
      <c r="AP5831" s="5"/>
      <c r="AQ5831" s="25"/>
      <c r="AR5831" s="25"/>
      <c r="AS5831" s="96"/>
      <c r="AT5831" s="83"/>
      <c r="AU5831" s="14"/>
      <c r="AX5831" s="83"/>
      <c r="AY5831" s="83"/>
      <c r="AZ5831" s="83"/>
      <c r="BA5831" s="83"/>
      <c r="BJ5831" s="54"/>
      <c r="BK5831" s="22"/>
      <c r="BL5831" s="24"/>
      <c r="BP5831" s="23"/>
      <c r="BQ5831" s="24"/>
      <c r="BR5831" s="22"/>
      <c r="BS5831" s="24"/>
      <c r="BT5831" s="24"/>
      <c r="BU5831" s="23"/>
      <c r="BV5831" s="26"/>
      <c r="BX5831" s="6"/>
      <c r="BY5831" s="24"/>
      <c r="BZ5831" s="109"/>
      <c r="CA5831" s="66"/>
      <c r="CB5831" s="5"/>
      <c r="CC5831" s="68"/>
      <c r="CD5831" s="67"/>
      <c r="CE5831" s="67"/>
      <c r="CF5831" s="64"/>
      <c r="CG5831" s="5"/>
      <c r="CH5831" s="69"/>
      <c r="CI5831" s="6"/>
      <c r="CJ5831" s="5"/>
      <c r="CK5831" s="25"/>
      <c r="CL5831" s="5"/>
      <c r="DN5831" s="14"/>
      <c r="DO5831" s="14"/>
      <c r="DP5831" s="5"/>
      <c r="DQ5831" s="25"/>
      <c r="DR5831" s="25"/>
      <c r="DS5831" s="96"/>
      <c r="DT5831" s="83"/>
      <c r="DU5831" s="14"/>
      <c r="DX5831" s="83"/>
      <c r="DY5831" s="83"/>
      <c r="DZ5831" s="83"/>
      <c r="EA5831" s="83"/>
      <c r="EJ5831" s="54"/>
      <c r="EK5831" s="22"/>
      <c r="EL5831" s="24"/>
      <c r="EP5831" s="23"/>
      <c r="EQ5831" s="24"/>
      <c r="ER5831" s="22"/>
      <c r="ES5831" s="24"/>
      <c r="ET5831" s="24"/>
      <c r="EU5831" s="23"/>
      <c r="EV5831" s="26"/>
      <c r="EX5831" s="6"/>
      <c r="EY5831" s="24"/>
      <c r="EZ5831" s="109"/>
      <c r="FA5831" s="66"/>
      <c r="FB5831" s="5"/>
      <c r="FC5831" s="68"/>
      <c r="FD5831" s="67"/>
      <c r="FE5831" s="67"/>
      <c r="FF5831" s="64"/>
      <c r="FG5831" s="5"/>
      <c r="FH5831" s="69"/>
      <c r="FI5831" s="6"/>
      <c r="FJ5831" s="5"/>
      <c r="FK5831" s="25"/>
      <c r="FL5831" s="5"/>
    </row>
    <row r="5832" spans="40:168">
      <c r="AN5832" s="14"/>
      <c r="AO5832" s="14"/>
      <c r="AP5832" s="5"/>
      <c r="AQ5832" s="25"/>
      <c r="AR5832" s="25"/>
      <c r="AS5832" s="96"/>
      <c r="AT5832" s="83"/>
      <c r="AU5832" s="14"/>
      <c r="AX5832" s="83"/>
      <c r="AY5832" s="83"/>
      <c r="AZ5832" s="83"/>
      <c r="BA5832" s="83"/>
      <c r="BJ5832" s="54"/>
      <c r="BK5832" s="22"/>
      <c r="BL5832" s="24"/>
      <c r="BP5832" s="23"/>
      <c r="BQ5832" s="24"/>
      <c r="BR5832" s="22"/>
      <c r="BS5832" s="24"/>
      <c r="BT5832" s="24"/>
      <c r="BU5832" s="23"/>
      <c r="BV5832" s="26"/>
      <c r="BX5832" s="6"/>
      <c r="BY5832" s="24"/>
      <c r="BZ5832" s="109"/>
      <c r="CA5832" s="66"/>
      <c r="CB5832" s="5"/>
      <c r="CC5832" s="68"/>
      <c r="CD5832" s="67"/>
      <c r="CE5832" s="67"/>
      <c r="CF5832" s="64"/>
      <c r="CG5832" s="5"/>
      <c r="CH5832" s="69"/>
      <c r="CI5832" s="6"/>
      <c r="CJ5832" s="5"/>
      <c r="CK5832" s="25"/>
      <c r="CL5832" s="5"/>
      <c r="DN5832" s="14"/>
      <c r="DO5832" s="14"/>
      <c r="DP5832" s="5"/>
      <c r="DQ5832" s="25"/>
      <c r="DR5832" s="25"/>
      <c r="DS5832" s="96"/>
      <c r="DT5832" s="83"/>
      <c r="DU5832" s="14"/>
      <c r="DX5832" s="83"/>
      <c r="DY5832" s="83"/>
      <c r="DZ5832" s="83"/>
      <c r="EA5832" s="83"/>
      <c r="EJ5832" s="54"/>
      <c r="EK5832" s="22"/>
      <c r="EL5832" s="24"/>
      <c r="EP5832" s="23"/>
      <c r="EQ5832" s="24"/>
      <c r="ER5832" s="22"/>
      <c r="ES5832" s="24"/>
      <c r="ET5832" s="24"/>
      <c r="EU5832" s="23"/>
      <c r="EV5832" s="26"/>
      <c r="EX5832" s="6"/>
      <c r="EY5832" s="24"/>
      <c r="EZ5832" s="109"/>
      <c r="FA5832" s="66"/>
      <c r="FB5832" s="5"/>
      <c r="FC5832" s="68"/>
      <c r="FD5832" s="67"/>
      <c r="FE5832" s="67"/>
      <c r="FF5832" s="64"/>
      <c r="FG5832" s="5"/>
      <c r="FH5832" s="69"/>
      <c r="FI5832" s="6"/>
      <c r="FJ5832" s="5"/>
      <c r="FK5832" s="25"/>
      <c r="FL5832" s="5"/>
    </row>
    <row r="5833" spans="40:168">
      <c r="AN5833" s="14"/>
      <c r="AO5833" s="14"/>
      <c r="AP5833" s="5"/>
      <c r="AQ5833" s="25"/>
      <c r="AR5833" s="25"/>
      <c r="AS5833" s="96"/>
      <c r="AT5833" s="83"/>
      <c r="AU5833" s="14"/>
      <c r="AX5833" s="83"/>
      <c r="AY5833" s="83"/>
      <c r="AZ5833" s="83"/>
      <c r="BA5833" s="83"/>
      <c r="BJ5833" s="54"/>
      <c r="BK5833" s="22"/>
      <c r="BL5833" s="24"/>
      <c r="BP5833" s="23"/>
      <c r="BQ5833" s="24"/>
      <c r="BR5833" s="22"/>
      <c r="BS5833" s="24"/>
      <c r="BT5833" s="24"/>
      <c r="BU5833" s="23"/>
      <c r="BV5833" s="26"/>
      <c r="BX5833" s="6"/>
      <c r="BY5833" s="24"/>
      <c r="BZ5833" s="109"/>
      <c r="CA5833" s="66"/>
      <c r="CB5833" s="5"/>
      <c r="CC5833" s="68"/>
      <c r="CD5833" s="67"/>
      <c r="CE5833" s="67"/>
      <c r="CF5833" s="64"/>
      <c r="CG5833" s="5"/>
      <c r="CH5833" s="69"/>
      <c r="CI5833" s="6"/>
      <c r="CJ5833" s="5"/>
      <c r="CK5833" s="25"/>
      <c r="CL5833" s="5"/>
      <c r="DN5833" s="14"/>
      <c r="DO5833" s="14"/>
      <c r="DP5833" s="5"/>
      <c r="DQ5833" s="25"/>
      <c r="DR5833" s="25"/>
      <c r="DS5833" s="96"/>
      <c r="DT5833" s="83"/>
      <c r="DU5833" s="14"/>
      <c r="DX5833" s="83"/>
      <c r="DY5833" s="83"/>
      <c r="DZ5833" s="83"/>
      <c r="EA5833" s="83"/>
      <c r="EJ5833" s="54"/>
      <c r="EK5833" s="22"/>
      <c r="EL5833" s="24"/>
      <c r="EP5833" s="23"/>
      <c r="EQ5833" s="24"/>
      <c r="ER5833" s="22"/>
      <c r="ES5833" s="24"/>
      <c r="ET5833" s="24"/>
      <c r="EU5833" s="23"/>
      <c r="EV5833" s="26"/>
      <c r="EX5833" s="6"/>
      <c r="EY5833" s="24"/>
      <c r="EZ5833" s="109"/>
      <c r="FA5833" s="66"/>
      <c r="FB5833" s="5"/>
      <c r="FC5833" s="68"/>
      <c r="FD5833" s="67"/>
      <c r="FE5833" s="67"/>
      <c r="FF5833" s="64"/>
      <c r="FG5833" s="5"/>
      <c r="FH5833" s="69"/>
      <c r="FI5833" s="6"/>
      <c r="FJ5833" s="5"/>
      <c r="FK5833" s="25"/>
      <c r="FL5833" s="5"/>
    </row>
    <row r="5834" spans="40:168">
      <c r="AN5834" s="14"/>
      <c r="AO5834" s="14"/>
      <c r="AP5834" s="5"/>
      <c r="AQ5834" s="25"/>
      <c r="AR5834" s="25"/>
      <c r="AS5834" s="96"/>
      <c r="AT5834" s="83"/>
      <c r="AU5834" s="14"/>
      <c r="AX5834" s="83"/>
      <c r="AY5834" s="83"/>
      <c r="AZ5834" s="83"/>
      <c r="BA5834" s="83"/>
      <c r="BJ5834" s="54"/>
      <c r="BK5834" s="22"/>
      <c r="BL5834" s="24"/>
      <c r="BP5834" s="23"/>
      <c r="BQ5834" s="24"/>
      <c r="BR5834" s="22"/>
      <c r="BS5834" s="24"/>
      <c r="BT5834" s="24"/>
      <c r="BU5834" s="23"/>
      <c r="BV5834" s="26"/>
      <c r="BX5834" s="6"/>
      <c r="BY5834" s="24"/>
      <c r="BZ5834" s="109"/>
      <c r="CA5834" s="66"/>
      <c r="CB5834" s="5"/>
      <c r="CC5834" s="68"/>
      <c r="CD5834" s="67"/>
      <c r="CE5834" s="67"/>
      <c r="CF5834" s="64"/>
      <c r="CG5834" s="5"/>
      <c r="CH5834" s="69"/>
      <c r="CI5834" s="6"/>
      <c r="CJ5834" s="5"/>
      <c r="CK5834" s="25"/>
      <c r="CL5834" s="5"/>
      <c r="DN5834" s="14"/>
      <c r="DO5834" s="14"/>
      <c r="DP5834" s="5"/>
      <c r="DQ5834" s="25"/>
      <c r="DR5834" s="25"/>
      <c r="DS5834" s="96"/>
      <c r="DT5834" s="83"/>
      <c r="DU5834" s="14"/>
      <c r="DX5834" s="83"/>
      <c r="DY5834" s="83"/>
      <c r="DZ5834" s="83"/>
      <c r="EA5834" s="83"/>
      <c r="EJ5834" s="54"/>
      <c r="EK5834" s="22"/>
      <c r="EL5834" s="24"/>
      <c r="EP5834" s="23"/>
      <c r="EQ5834" s="24"/>
      <c r="ER5834" s="22"/>
      <c r="ES5834" s="24"/>
      <c r="ET5834" s="24"/>
      <c r="EU5834" s="23"/>
      <c r="EV5834" s="26"/>
      <c r="EX5834" s="6"/>
      <c r="EY5834" s="24"/>
      <c r="EZ5834" s="109"/>
      <c r="FA5834" s="66"/>
      <c r="FB5834" s="5"/>
      <c r="FC5834" s="68"/>
      <c r="FD5834" s="67"/>
      <c r="FE5834" s="67"/>
      <c r="FF5834" s="64"/>
      <c r="FG5834" s="5"/>
      <c r="FH5834" s="69"/>
      <c r="FI5834" s="6"/>
      <c r="FJ5834" s="5"/>
      <c r="FK5834" s="25"/>
      <c r="FL5834" s="5"/>
    </row>
    <row r="5835" spans="40:168">
      <c r="AN5835" s="14"/>
      <c r="AO5835" s="14"/>
      <c r="AP5835" s="5"/>
      <c r="AQ5835" s="25"/>
      <c r="AR5835" s="25"/>
      <c r="AS5835" s="96"/>
      <c r="AT5835" s="83"/>
      <c r="AU5835" s="14"/>
      <c r="AX5835" s="83"/>
      <c r="AY5835" s="83"/>
      <c r="AZ5835" s="83"/>
      <c r="BA5835" s="83"/>
      <c r="BJ5835" s="54"/>
      <c r="BK5835" s="22"/>
      <c r="BL5835" s="24"/>
      <c r="BP5835" s="23"/>
      <c r="BQ5835" s="24"/>
      <c r="BR5835" s="22"/>
      <c r="BS5835" s="24"/>
      <c r="BT5835" s="24"/>
      <c r="BU5835" s="23"/>
      <c r="BV5835" s="26"/>
      <c r="BX5835" s="6"/>
      <c r="BY5835" s="24"/>
      <c r="BZ5835" s="109"/>
      <c r="CA5835" s="66"/>
      <c r="CB5835" s="5"/>
      <c r="CC5835" s="68"/>
      <c r="CD5835" s="67"/>
      <c r="CE5835" s="67"/>
      <c r="CF5835" s="64"/>
      <c r="CG5835" s="5"/>
      <c r="CH5835" s="69"/>
      <c r="CI5835" s="6"/>
      <c r="CJ5835" s="5"/>
      <c r="CK5835" s="25"/>
      <c r="CL5835" s="5"/>
      <c r="DN5835" s="14"/>
      <c r="DO5835" s="14"/>
      <c r="DP5835" s="5"/>
      <c r="DQ5835" s="25"/>
      <c r="DR5835" s="25"/>
      <c r="DS5835" s="96"/>
      <c r="DT5835" s="83"/>
      <c r="DU5835" s="14"/>
      <c r="DX5835" s="83"/>
      <c r="DY5835" s="83"/>
      <c r="DZ5835" s="83"/>
      <c r="EA5835" s="83"/>
      <c r="EJ5835" s="54"/>
      <c r="EK5835" s="22"/>
      <c r="EL5835" s="24"/>
      <c r="EP5835" s="23"/>
      <c r="EQ5835" s="24"/>
      <c r="ER5835" s="22"/>
      <c r="ES5835" s="24"/>
      <c r="ET5835" s="24"/>
      <c r="EU5835" s="23"/>
      <c r="EV5835" s="26"/>
      <c r="EX5835" s="6"/>
      <c r="EY5835" s="24"/>
      <c r="EZ5835" s="109"/>
      <c r="FA5835" s="66"/>
      <c r="FB5835" s="5"/>
      <c r="FC5835" s="68"/>
      <c r="FD5835" s="67"/>
      <c r="FE5835" s="67"/>
      <c r="FF5835" s="64"/>
      <c r="FG5835" s="5"/>
      <c r="FH5835" s="69"/>
      <c r="FI5835" s="6"/>
      <c r="FJ5835" s="5"/>
      <c r="FK5835" s="25"/>
      <c r="FL5835" s="5"/>
    </row>
    <row r="5836" spans="40:168">
      <c r="AN5836" s="14"/>
      <c r="AO5836" s="14"/>
      <c r="AP5836" s="5"/>
      <c r="AQ5836" s="25"/>
      <c r="AR5836" s="25"/>
      <c r="AS5836" s="96"/>
      <c r="AT5836" s="83"/>
      <c r="AU5836" s="14"/>
      <c r="AX5836" s="83"/>
      <c r="AY5836" s="83"/>
      <c r="AZ5836" s="83"/>
      <c r="BA5836" s="83"/>
      <c r="BJ5836" s="54"/>
      <c r="BK5836" s="22"/>
      <c r="BL5836" s="24"/>
      <c r="BP5836" s="23"/>
      <c r="BQ5836" s="24"/>
      <c r="BR5836" s="22"/>
      <c r="BS5836" s="24"/>
      <c r="BT5836" s="24"/>
      <c r="BU5836" s="23"/>
      <c r="BV5836" s="26"/>
      <c r="BX5836" s="6"/>
      <c r="BY5836" s="24"/>
      <c r="BZ5836" s="109"/>
      <c r="CA5836" s="66"/>
      <c r="CB5836" s="5"/>
      <c r="CC5836" s="68"/>
      <c r="CD5836" s="67"/>
      <c r="CE5836" s="67"/>
      <c r="CF5836" s="64"/>
      <c r="CG5836" s="5"/>
      <c r="CH5836" s="69"/>
      <c r="CI5836" s="6"/>
      <c r="CJ5836" s="5"/>
      <c r="CK5836" s="25"/>
      <c r="CL5836" s="5"/>
      <c r="DN5836" s="14"/>
      <c r="DO5836" s="14"/>
      <c r="DP5836" s="5"/>
      <c r="DQ5836" s="25"/>
      <c r="DR5836" s="25"/>
      <c r="DS5836" s="96"/>
      <c r="DT5836" s="83"/>
      <c r="DU5836" s="14"/>
      <c r="DX5836" s="83"/>
      <c r="DY5836" s="83"/>
      <c r="DZ5836" s="83"/>
      <c r="EA5836" s="83"/>
      <c r="EJ5836" s="54"/>
      <c r="EK5836" s="22"/>
      <c r="EL5836" s="24"/>
      <c r="EP5836" s="23"/>
      <c r="EQ5836" s="24"/>
      <c r="ER5836" s="22"/>
      <c r="ES5836" s="24"/>
      <c r="ET5836" s="24"/>
      <c r="EU5836" s="23"/>
      <c r="EV5836" s="26"/>
      <c r="EX5836" s="6"/>
      <c r="EY5836" s="24"/>
      <c r="EZ5836" s="109"/>
      <c r="FA5836" s="66"/>
      <c r="FB5836" s="5"/>
      <c r="FC5836" s="68"/>
      <c r="FD5836" s="67"/>
      <c r="FE5836" s="67"/>
      <c r="FF5836" s="64"/>
      <c r="FG5836" s="5"/>
      <c r="FH5836" s="69"/>
      <c r="FI5836" s="6"/>
      <c r="FJ5836" s="5"/>
      <c r="FK5836" s="25"/>
      <c r="FL5836" s="5"/>
    </row>
    <row r="5837" spans="40:168">
      <c r="AN5837" s="14"/>
      <c r="AO5837" s="14"/>
      <c r="AP5837" s="5"/>
      <c r="AQ5837" s="25"/>
      <c r="AR5837" s="25"/>
      <c r="AS5837" s="96"/>
      <c r="AT5837" s="83"/>
      <c r="AU5837" s="14"/>
      <c r="AX5837" s="83"/>
      <c r="AY5837" s="83"/>
      <c r="AZ5837" s="83"/>
      <c r="BA5837" s="83"/>
      <c r="BJ5837" s="54"/>
      <c r="BK5837" s="22"/>
      <c r="BL5837" s="24"/>
      <c r="BP5837" s="23"/>
      <c r="BQ5837" s="24"/>
      <c r="BR5837" s="22"/>
      <c r="BS5837" s="24"/>
      <c r="BT5837" s="24"/>
      <c r="BU5837" s="23"/>
      <c r="BV5837" s="26"/>
      <c r="BX5837" s="6"/>
      <c r="BY5837" s="24"/>
      <c r="BZ5837" s="109"/>
      <c r="CA5837" s="66"/>
      <c r="CB5837" s="5"/>
      <c r="CC5837" s="68"/>
      <c r="CD5837" s="67"/>
      <c r="CE5837" s="67"/>
      <c r="CF5837" s="64"/>
      <c r="CG5837" s="5"/>
      <c r="CH5837" s="69"/>
      <c r="CI5837" s="6"/>
      <c r="CJ5837" s="5"/>
      <c r="CK5837" s="25"/>
      <c r="CL5837" s="5"/>
      <c r="DN5837" s="14"/>
      <c r="DO5837" s="14"/>
      <c r="DP5837" s="5"/>
      <c r="DQ5837" s="25"/>
      <c r="DR5837" s="25"/>
      <c r="DS5837" s="96"/>
      <c r="DT5837" s="83"/>
      <c r="DU5837" s="14"/>
      <c r="DX5837" s="83"/>
      <c r="DY5837" s="83"/>
      <c r="DZ5837" s="83"/>
      <c r="EA5837" s="83"/>
      <c r="EJ5837" s="54"/>
      <c r="EK5837" s="22"/>
      <c r="EL5837" s="24"/>
      <c r="EP5837" s="23"/>
      <c r="EQ5837" s="24"/>
      <c r="ER5837" s="22"/>
      <c r="ES5837" s="24"/>
      <c r="ET5837" s="24"/>
      <c r="EU5837" s="23"/>
      <c r="EV5837" s="26"/>
      <c r="EX5837" s="6"/>
      <c r="EY5837" s="24"/>
      <c r="EZ5837" s="109"/>
      <c r="FA5837" s="66"/>
      <c r="FB5837" s="5"/>
      <c r="FC5837" s="68"/>
      <c r="FD5837" s="67"/>
      <c r="FE5837" s="67"/>
      <c r="FF5837" s="64"/>
      <c r="FG5837" s="5"/>
      <c r="FH5837" s="69"/>
      <c r="FI5837" s="6"/>
      <c r="FJ5837" s="5"/>
      <c r="FK5837" s="25"/>
      <c r="FL5837" s="5"/>
    </row>
    <row r="5838" spans="40:168">
      <c r="AN5838" s="14"/>
      <c r="AO5838" s="14"/>
      <c r="AP5838" s="5"/>
      <c r="AQ5838" s="25"/>
      <c r="AR5838" s="25"/>
      <c r="AS5838" s="96"/>
      <c r="AT5838" s="83"/>
      <c r="AU5838" s="14"/>
      <c r="AX5838" s="83"/>
      <c r="AY5838" s="83"/>
      <c r="AZ5838" s="83"/>
      <c r="BA5838" s="83"/>
      <c r="BJ5838" s="54"/>
      <c r="BK5838" s="22"/>
      <c r="BL5838" s="24"/>
      <c r="BP5838" s="23"/>
      <c r="BQ5838" s="24"/>
      <c r="BR5838" s="22"/>
      <c r="BS5838" s="24"/>
      <c r="BT5838" s="24"/>
      <c r="BU5838" s="23"/>
      <c r="BV5838" s="26"/>
      <c r="BX5838" s="6"/>
      <c r="BY5838" s="24"/>
      <c r="BZ5838" s="109"/>
      <c r="CA5838" s="66"/>
      <c r="CB5838" s="5"/>
      <c r="CC5838" s="68"/>
      <c r="CD5838" s="67"/>
      <c r="CE5838" s="67"/>
      <c r="CF5838" s="64"/>
      <c r="CG5838" s="5"/>
      <c r="CH5838" s="69"/>
      <c r="CI5838" s="6"/>
      <c r="CJ5838" s="5"/>
      <c r="CK5838" s="25"/>
      <c r="CL5838" s="5"/>
      <c r="DN5838" s="14"/>
      <c r="DO5838" s="14"/>
      <c r="DP5838" s="5"/>
      <c r="DQ5838" s="25"/>
      <c r="DR5838" s="25"/>
      <c r="DS5838" s="96"/>
      <c r="DT5838" s="83"/>
      <c r="DU5838" s="14"/>
      <c r="DX5838" s="83"/>
      <c r="DY5838" s="83"/>
      <c r="DZ5838" s="83"/>
      <c r="EA5838" s="83"/>
      <c r="EJ5838" s="54"/>
      <c r="EK5838" s="22"/>
      <c r="EL5838" s="24"/>
      <c r="EP5838" s="23"/>
      <c r="EQ5838" s="24"/>
      <c r="ER5838" s="22"/>
      <c r="ES5838" s="24"/>
      <c r="ET5838" s="24"/>
      <c r="EU5838" s="23"/>
      <c r="EV5838" s="26"/>
      <c r="EX5838" s="6"/>
      <c r="EY5838" s="24"/>
      <c r="EZ5838" s="109"/>
      <c r="FA5838" s="66"/>
      <c r="FB5838" s="5"/>
      <c r="FC5838" s="68"/>
      <c r="FD5838" s="67"/>
      <c r="FE5838" s="67"/>
      <c r="FF5838" s="64"/>
      <c r="FG5838" s="5"/>
      <c r="FH5838" s="69"/>
      <c r="FI5838" s="6"/>
      <c r="FJ5838" s="5"/>
      <c r="FK5838" s="25"/>
      <c r="FL5838" s="5"/>
    </row>
    <row r="5839" spans="40:168">
      <c r="AN5839" s="14"/>
      <c r="AO5839" s="14"/>
      <c r="AP5839" s="5"/>
      <c r="AQ5839" s="25"/>
      <c r="AR5839" s="25"/>
      <c r="AS5839" s="96"/>
      <c r="AT5839" s="83"/>
      <c r="AU5839" s="14"/>
      <c r="AX5839" s="83"/>
      <c r="AY5839" s="83"/>
      <c r="AZ5839" s="83"/>
      <c r="BA5839" s="83"/>
      <c r="BJ5839" s="54"/>
      <c r="BK5839" s="22"/>
      <c r="BL5839" s="24"/>
      <c r="BP5839" s="23"/>
      <c r="BQ5839" s="24"/>
      <c r="BR5839" s="22"/>
      <c r="BS5839" s="24"/>
      <c r="BT5839" s="24"/>
      <c r="BU5839" s="23"/>
      <c r="BV5839" s="26"/>
      <c r="BX5839" s="6"/>
      <c r="BY5839" s="24"/>
      <c r="BZ5839" s="109"/>
      <c r="CA5839" s="66"/>
      <c r="CB5839" s="5"/>
      <c r="CC5839" s="68"/>
      <c r="CD5839" s="67"/>
      <c r="CE5839" s="67"/>
      <c r="CF5839" s="64"/>
      <c r="CG5839" s="5"/>
      <c r="CH5839" s="69"/>
      <c r="CI5839" s="6"/>
      <c r="CJ5839" s="5"/>
      <c r="CK5839" s="25"/>
      <c r="CL5839" s="5"/>
      <c r="DN5839" s="14"/>
      <c r="DO5839" s="14"/>
      <c r="DP5839" s="5"/>
      <c r="DQ5839" s="25"/>
      <c r="DR5839" s="25"/>
      <c r="DS5839" s="96"/>
      <c r="DT5839" s="83"/>
      <c r="DU5839" s="14"/>
      <c r="DX5839" s="83"/>
      <c r="DY5839" s="83"/>
      <c r="DZ5839" s="83"/>
      <c r="EA5839" s="83"/>
      <c r="EJ5839" s="54"/>
      <c r="EK5839" s="22"/>
      <c r="EL5839" s="24"/>
      <c r="EP5839" s="23"/>
      <c r="EQ5839" s="24"/>
      <c r="ER5839" s="22"/>
      <c r="ES5839" s="24"/>
      <c r="ET5839" s="24"/>
      <c r="EU5839" s="23"/>
      <c r="EV5839" s="26"/>
      <c r="EX5839" s="6"/>
      <c r="EY5839" s="24"/>
      <c r="EZ5839" s="109"/>
      <c r="FA5839" s="66"/>
      <c r="FB5839" s="5"/>
      <c r="FC5839" s="68"/>
      <c r="FD5839" s="67"/>
      <c r="FE5839" s="67"/>
      <c r="FF5839" s="64"/>
      <c r="FG5839" s="5"/>
      <c r="FH5839" s="69"/>
      <c r="FI5839" s="6"/>
      <c r="FJ5839" s="5"/>
      <c r="FK5839" s="25"/>
      <c r="FL5839" s="5"/>
    </row>
    <row r="5840" spans="40:168">
      <c r="AN5840" s="14"/>
      <c r="AO5840" s="14"/>
      <c r="AP5840" s="5"/>
      <c r="AQ5840" s="25"/>
      <c r="AR5840" s="25"/>
      <c r="AS5840" s="96"/>
      <c r="AT5840" s="83"/>
      <c r="AU5840" s="14"/>
      <c r="AX5840" s="83"/>
      <c r="AY5840" s="83"/>
      <c r="AZ5840" s="83"/>
      <c r="BA5840" s="83"/>
      <c r="BJ5840" s="54"/>
      <c r="BK5840" s="22"/>
      <c r="BL5840" s="24"/>
      <c r="BP5840" s="23"/>
      <c r="BQ5840" s="24"/>
      <c r="BR5840" s="22"/>
      <c r="BS5840" s="24"/>
      <c r="BT5840" s="24"/>
      <c r="BU5840" s="23"/>
      <c r="BV5840" s="26"/>
      <c r="BX5840" s="6"/>
      <c r="BY5840" s="24"/>
      <c r="BZ5840" s="109"/>
      <c r="CA5840" s="66"/>
      <c r="CB5840" s="5"/>
      <c r="CC5840" s="68"/>
      <c r="CD5840" s="67"/>
      <c r="CE5840" s="67"/>
      <c r="CF5840" s="64"/>
      <c r="CG5840" s="5"/>
      <c r="CH5840" s="69"/>
      <c r="CI5840" s="6"/>
      <c r="CJ5840" s="5"/>
      <c r="CK5840" s="25"/>
      <c r="CL5840" s="5"/>
      <c r="DN5840" s="14"/>
      <c r="DO5840" s="14"/>
      <c r="DP5840" s="5"/>
      <c r="DQ5840" s="25"/>
      <c r="DR5840" s="25"/>
      <c r="DS5840" s="96"/>
      <c r="DT5840" s="83"/>
      <c r="DU5840" s="14"/>
      <c r="DX5840" s="83"/>
      <c r="DY5840" s="83"/>
      <c r="DZ5840" s="83"/>
      <c r="EA5840" s="83"/>
      <c r="EJ5840" s="54"/>
      <c r="EK5840" s="22"/>
      <c r="EL5840" s="24"/>
      <c r="EP5840" s="23"/>
      <c r="EQ5840" s="24"/>
      <c r="ER5840" s="22"/>
      <c r="ES5840" s="24"/>
      <c r="ET5840" s="24"/>
      <c r="EU5840" s="23"/>
      <c r="EV5840" s="26"/>
      <c r="EX5840" s="6"/>
      <c r="EY5840" s="24"/>
      <c r="EZ5840" s="109"/>
      <c r="FA5840" s="66"/>
      <c r="FB5840" s="5"/>
      <c r="FC5840" s="68"/>
      <c r="FD5840" s="67"/>
      <c r="FE5840" s="67"/>
      <c r="FF5840" s="64"/>
      <c r="FG5840" s="5"/>
      <c r="FH5840" s="69"/>
      <c r="FI5840" s="6"/>
      <c r="FJ5840" s="5"/>
      <c r="FK5840" s="25"/>
      <c r="FL5840" s="5"/>
    </row>
    <row r="5841" spans="40:168">
      <c r="AN5841" s="14"/>
      <c r="AO5841" s="14"/>
      <c r="AP5841" s="5"/>
      <c r="AQ5841" s="25"/>
      <c r="AR5841" s="25"/>
      <c r="AS5841" s="96"/>
      <c r="AT5841" s="83"/>
      <c r="AU5841" s="14"/>
      <c r="AX5841" s="83"/>
      <c r="AY5841" s="83"/>
      <c r="AZ5841" s="83"/>
      <c r="BA5841" s="83"/>
      <c r="BJ5841" s="54"/>
      <c r="BK5841" s="22"/>
      <c r="BL5841" s="24"/>
      <c r="BP5841" s="23"/>
      <c r="BQ5841" s="24"/>
      <c r="BR5841" s="22"/>
      <c r="BS5841" s="24"/>
      <c r="BT5841" s="24"/>
      <c r="BU5841" s="23"/>
      <c r="BV5841" s="26"/>
      <c r="BX5841" s="6"/>
      <c r="BY5841" s="24"/>
      <c r="BZ5841" s="109"/>
      <c r="CA5841" s="66"/>
      <c r="CB5841" s="5"/>
      <c r="CC5841" s="68"/>
      <c r="CD5841" s="67"/>
      <c r="CE5841" s="67"/>
      <c r="CF5841" s="64"/>
      <c r="CG5841" s="5"/>
      <c r="CH5841" s="69"/>
      <c r="CI5841" s="6"/>
      <c r="CJ5841" s="5"/>
      <c r="CK5841" s="25"/>
      <c r="CL5841" s="5"/>
      <c r="DN5841" s="14"/>
      <c r="DO5841" s="14"/>
      <c r="DP5841" s="5"/>
      <c r="DQ5841" s="25"/>
      <c r="DR5841" s="25"/>
      <c r="DS5841" s="96"/>
      <c r="DT5841" s="83"/>
      <c r="DU5841" s="14"/>
      <c r="DX5841" s="83"/>
      <c r="DY5841" s="83"/>
      <c r="DZ5841" s="83"/>
      <c r="EA5841" s="83"/>
      <c r="EJ5841" s="54"/>
      <c r="EK5841" s="22"/>
      <c r="EL5841" s="24"/>
      <c r="EP5841" s="23"/>
      <c r="EQ5841" s="24"/>
      <c r="ER5841" s="22"/>
      <c r="ES5841" s="24"/>
      <c r="ET5841" s="24"/>
      <c r="EU5841" s="23"/>
      <c r="EV5841" s="26"/>
      <c r="EX5841" s="6"/>
      <c r="EY5841" s="24"/>
      <c r="EZ5841" s="109"/>
      <c r="FA5841" s="66"/>
      <c r="FB5841" s="5"/>
      <c r="FC5841" s="68"/>
      <c r="FD5841" s="67"/>
      <c r="FE5841" s="67"/>
      <c r="FF5841" s="64"/>
      <c r="FG5841" s="5"/>
      <c r="FH5841" s="69"/>
      <c r="FI5841" s="6"/>
      <c r="FJ5841" s="5"/>
      <c r="FK5841" s="25"/>
      <c r="FL5841" s="5"/>
    </row>
    <row r="5842" spans="40:168">
      <c r="AN5842" s="14"/>
      <c r="AO5842" s="14"/>
      <c r="AP5842" s="5"/>
      <c r="AQ5842" s="25"/>
      <c r="AR5842" s="25"/>
      <c r="AS5842" s="96"/>
      <c r="AT5842" s="83"/>
      <c r="AU5842" s="14"/>
      <c r="AX5842" s="83"/>
      <c r="AY5842" s="83"/>
      <c r="AZ5842" s="83"/>
      <c r="BA5842" s="83"/>
      <c r="BJ5842" s="54"/>
      <c r="BK5842" s="22"/>
      <c r="BL5842" s="24"/>
      <c r="BP5842" s="23"/>
      <c r="BQ5842" s="24"/>
      <c r="BR5842" s="22"/>
      <c r="BS5842" s="24"/>
      <c r="BT5842" s="24"/>
      <c r="BU5842" s="23"/>
      <c r="BV5842" s="26"/>
      <c r="BX5842" s="6"/>
      <c r="BY5842" s="24"/>
      <c r="BZ5842" s="109"/>
      <c r="CA5842" s="66"/>
      <c r="CB5842" s="5"/>
      <c r="CC5842" s="68"/>
      <c r="CD5842" s="67"/>
      <c r="CE5842" s="67"/>
      <c r="CF5842" s="64"/>
      <c r="CG5842" s="5"/>
      <c r="CH5842" s="69"/>
      <c r="CI5842" s="6"/>
      <c r="CJ5842" s="5"/>
      <c r="CK5842" s="25"/>
      <c r="CL5842" s="5"/>
      <c r="DN5842" s="14"/>
      <c r="DO5842" s="14"/>
      <c r="DP5842" s="5"/>
      <c r="DQ5842" s="25"/>
      <c r="DR5842" s="25"/>
      <c r="DS5842" s="96"/>
      <c r="DT5842" s="83"/>
      <c r="DU5842" s="14"/>
      <c r="DX5842" s="83"/>
      <c r="DY5842" s="83"/>
      <c r="DZ5842" s="83"/>
      <c r="EA5842" s="83"/>
      <c r="EJ5842" s="54"/>
      <c r="EK5842" s="22"/>
      <c r="EL5842" s="24"/>
      <c r="EP5842" s="23"/>
      <c r="EQ5842" s="24"/>
      <c r="ER5842" s="22"/>
      <c r="ES5842" s="24"/>
      <c r="ET5842" s="24"/>
      <c r="EU5842" s="23"/>
      <c r="EV5842" s="26"/>
      <c r="EX5842" s="6"/>
      <c r="EY5842" s="24"/>
      <c r="EZ5842" s="109"/>
      <c r="FA5842" s="66"/>
      <c r="FB5842" s="5"/>
      <c r="FC5842" s="68"/>
      <c r="FD5842" s="67"/>
      <c r="FE5842" s="67"/>
      <c r="FF5842" s="64"/>
      <c r="FG5842" s="5"/>
      <c r="FH5842" s="69"/>
      <c r="FI5842" s="6"/>
      <c r="FJ5842" s="5"/>
      <c r="FK5842" s="25"/>
      <c r="FL5842" s="5"/>
    </row>
    <row r="5843" spans="40:168">
      <c r="AN5843" s="14"/>
      <c r="AO5843" s="14"/>
      <c r="AP5843" s="5"/>
      <c r="AQ5843" s="25"/>
      <c r="AR5843" s="25"/>
      <c r="AS5843" s="96"/>
      <c r="AT5843" s="83"/>
      <c r="AU5843" s="14"/>
      <c r="AX5843" s="83"/>
      <c r="AY5843" s="83"/>
      <c r="AZ5843" s="83"/>
      <c r="BA5843" s="83"/>
      <c r="BJ5843" s="54"/>
      <c r="BK5843" s="22"/>
      <c r="BL5843" s="24"/>
      <c r="BP5843" s="23"/>
      <c r="BQ5843" s="24"/>
      <c r="BR5843" s="22"/>
      <c r="BS5843" s="24"/>
      <c r="BT5843" s="24"/>
      <c r="BU5843" s="23"/>
      <c r="BV5843" s="26"/>
      <c r="BX5843" s="6"/>
      <c r="BY5843" s="24"/>
      <c r="BZ5843" s="109"/>
      <c r="CA5843" s="66"/>
      <c r="CB5843" s="5"/>
      <c r="CC5843" s="68"/>
      <c r="CD5843" s="67"/>
      <c r="CE5843" s="67"/>
      <c r="CF5843" s="64"/>
      <c r="CG5843" s="5"/>
      <c r="CH5843" s="69"/>
      <c r="CI5843" s="6"/>
      <c r="CJ5843" s="5"/>
      <c r="CK5843" s="25"/>
      <c r="CL5843" s="5"/>
      <c r="DN5843" s="14"/>
      <c r="DO5843" s="14"/>
      <c r="DP5843" s="5"/>
      <c r="DQ5843" s="25"/>
      <c r="DR5843" s="25"/>
      <c r="DS5843" s="96"/>
      <c r="DT5843" s="83"/>
      <c r="DU5843" s="14"/>
      <c r="DX5843" s="83"/>
      <c r="DY5843" s="83"/>
      <c r="DZ5843" s="83"/>
      <c r="EA5843" s="83"/>
      <c r="EJ5843" s="54"/>
      <c r="EK5843" s="22"/>
      <c r="EL5843" s="24"/>
      <c r="EP5843" s="23"/>
      <c r="EQ5843" s="24"/>
      <c r="ER5843" s="22"/>
      <c r="ES5843" s="24"/>
      <c r="ET5843" s="24"/>
      <c r="EU5843" s="23"/>
      <c r="EV5843" s="26"/>
      <c r="EX5843" s="6"/>
      <c r="EY5843" s="24"/>
      <c r="EZ5843" s="109"/>
      <c r="FA5843" s="66"/>
      <c r="FB5843" s="5"/>
      <c r="FC5843" s="68"/>
      <c r="FD5843" s="67"/>
      <c r="FE5843" s="67"/>
      <c r="FF5843" s="64"/>
      <c r="FG5843" s="5"/>
      <c r="FH5843" s="69"/>
      <c r="FI5843" s="6"/>
      <c r="FJ5843" s="5"/>
      <c r="FK5843" s="25"/>
      <c r="FL5843" s="5"/>
    </row>
    <row r="5844" spans="40:168">
      <c r="AN5844" s="14"/>
      <c r="AO5844" s="14"/>
      <c r="AP5844" s="5"/>
      <c r="AQ5844" s="25"/>
      <c r="AR5844" s="25"/>
      <c r="AS5844" s="96"/>
      <c r="AT5844" s="83"/>
      <c r="AU5844" s="14"/>
      <c r="AX5844" s="83"/>
      <c r="AY5844" s="83"/>
      <c r="AZ5844" s="83"/>
      <c r="BA5844" s="83"/>
      <c r="BJ5844" s="54"/>
      <c r="BK5844" s="22"/>
      <c r="BL5844" s="24"/>
      <c r="BP5844" s="23"/>
      <c r="BQ5844" s="24"/>
      <c r="BR5844" s="22"/>
      <c r="BS5844" s="24"/>
      <c r="BT5844" s="24"/>
      <c r="BU5844" s="23"/>
      <c r="BV5844" s="26"/>
      <c r="BX5844" s="6"/>
      <c r="BY5844" s="24"/>
      <c r="BZ5844" s="109"/>
      <c r="CA5844" s="66"/>
      <c r="CB5844" s="5"/>
      <c r="CC5844" s="68"/>
      <c r="CD5844" s="67"/>
      <c r="CE5844" s="67"/>
      <c r="CF5844" s="64"/>
      <c r="CG5844" s="5"/>
      <c r="CH5844" s="69"/>
      <c r="CI5844" s="6"/>
      <c r="CJ5844" s="5"/>
      <c r="CK5844" s="25"/>
      <c r="CL5844" s="5"/>
      <c r="DN5844" s="14"/>
      <c r="DO5844" s="14"/>
      <c r="DP5844" s="5"/>
      <c r="DQ5844" s="25"/>
      <c r="DR5844" s="25"/>
      <c r="DS5844" s="96"/>
      <c r="DT5844" s="83"/>
      <c r="DU5844" s="14"/>
      <c r="DX5844" s="83"/>
      <c r="DY5844" s="83"/>
      <c r="DZ5844" s="83"/>
      <c r="EA5844" s="83"/>
      <c r="EJ5844" s="54"/>
      <c r="EK5844" s="22"/>
      <c r="EL5844" s="24"/>
      <c r="EP5844" s="23"/>
      <c r="EQ5844" s="24"/>
      <c r="ER5844" s="22"/>
      <c r="ES5844" s="24"/>
      <c r="ET5844" s="24"/>
      <c r="EU5844" s="23"/>
      <c r="EV5844" s="26"/>
      <c r="EX5844" s="6"/>
      <c r="EY5844" s="24"/>
      <c r="EZ5844" s="109"/>
      <c r="FA5844" s="66"/>
      <c r="FB5844" s="5"/>
      <c r="FC5844" s="68"/>
      <c r="FD5844" s="67"/>
      <c r="FE5844" s="67"/>
      <c r="FF5844" s="64"/>
      <c r="FG5844" s="5"/>
      <c r="FH5844" s="69"/>
      <c r="FI5844" s="6"/>
      <c r="FJ5844" s="5"/>
      <c r="FK5844" s="25"/>
      <c r="FL5844" s="5"/>
    </row>
    <row r="5845" spans="40:168">
      <c r="AN5845" s="14"/>
      <c r="AO5845" s="14"/>
      <c r="AP5845" s="5"/>
      <c r="AQ5845" s="25"/>
      <c r="AR5845" s="25"/>
      <c r="AS5845" s="96"/>
      <c r="AT5845" s="83"/>
      <c r="AU5845" s="14"/>
      <c r="AX5845" s="83"/>
      <c r="AY5845" s="83"/>
      <c r="AZ5845" s="83"/>
      <c r="BA5845" s="83"/>
      <c r="BJ5845" s="54"/>
      <c r="BK5845" s="22"/>
      <c r="BL5845" s="24"/>
      <c r="BP5845" s="23"/>
      <c r="BQ5845" s="24"/>
      <c r="BR5845" s="22"/>
      <c r="BS5845" s="24"/>
      <c r="BT5845" s="24"/>
      <c r="BU5845" s="23"/>
      <c r="BV5845" s="26"/>
      <c r="BX5845" s="6"/>
      <c r="BY5845" s="24"/>
      <c r="BZ5845" s="109"/>
      <c r="CA5845" s="66"/>
      <c r="CB5845" s="5"/>
      <c r="CC5845" s="68"/>
      <c r="CD5845" s="67"/>
      <c r="CE5845" s="67"/>
      <c r="CF5845" s="64"/>
      <c r="CG5845" s="5"/>
      <c r="CH5845" s="69"/>
      <c r="CI5845" s="6"/>
      <c r="CJ5845" s="5"/>
      <c r="CK5845" s="25"/>
      <c r="CL5845" s="5"/>
      <c r="DN5845" s="14"/>
      <c r="DO5845" s="14"/>
      <c r="DP5845" s="5"/>
      <c r="DQ5845" s="25"/>
      <c r="DR5845" s="25"/>
      <c r="DS5845" s="96"/>
      <c r="DT5845" s="83"/>
      <c r="DU5845" s="14"/>
      <c r="DX5845" s="83"/>
      <c r="DY5845" s="83"/>
      <c r="DZ5845" s="83"/>
      <c r="EA5845" s="83"/>
      <c r="EJ5845" s="54"/>
      <c r="EK5845" s="22"/>
      <c r="EL5845" s="24"/>
      <c r="EP5845" s="23"/>
      <c r="EQ5845" s="24"/>
      <c r="ER5845" s="22"/>
      <c r="ES5845" s="24"/>
      <c r="ET5845" s="24"/>
      <c r="EU5845" s="23"/>
      <c r="EV5845" s="26"/>
      <c r="EX5845" s="6"/>
      <c r="EY5845" s="24"/>
      <c r="EZ5845" s="109"/>
      <c r="FA5845" s="66"/>
      <c r="FB5845" s="5"/>
      <c r="FC5845" s="68"/>
      <c r="FD5845" s="67"/>
      <c r="FE5845" s="67"/>
      <c r="FF5845" s="64"/>
      <c r="FG5845" s="5"/>
      <c r="FH5845" s="69"/>
      <c r="FI5845" s="6"/>
      <c r="FJ5845" s="5"/>
      <c r="FK5845" s="25"/>
      <c r="FL5845" s="5"/>
    </row>
    <row r="5846" spans="40:168">
      <c r="AN5846" s="14"/>
      <c r="AO5846" s="14"/>
      <c r="AP5846" s="5"/>
      <c r="AQ5846" s="25"/>
      <c r="AR5846" s="25"/>
      <c r="AS5846" s="96"/>
      <c r="AT5846" s="83"/>
      <c r="AU5846" s="14"/>
      <c r="AX5846" s="83"/>
      <c r="AY5846" s="83"/>
      <c r="AZ5846" s="83"/>
      <c r="BA5846" s="83"/>
      <c r="BJ5846" s="54"/>
      <c r="BK5846" s="22"/>
      <c r="BL5846" s="24"/>
      <c r="BP5846" s="23"/>
      <c r="BQ5846" s="24"/>
      <c r="BR5846" s="22"/>
      <c r="BS5846" s="24"/>
      <c r="BT5846" s="24"/>
      <c r="BU5846" s="23"/>
      <c r="BV5846" s="26"/>
      <c r="BX5846" s="6"/>
      <c r="BY5846" s="24"/>
      <c r="BZ5846" s="109"/>
      <c r="CA5846" s="66"/>
      <c r="CB5846" s="5"/>
      <c r="CC5846" s="68"/>
      <c r="CD5846" s="67"/>
      <c r="CE5846" s="67"/>
      <c r="CF5846" s="64"/>
      <c r="CG5846" s="5"/>
      <c r="CH5846" s="69"/>
      <c r="CI5846" s="6"/>
      <c r="CJ5846" s="5"/>
      <c r="CK5846" s="25"/>
      <c r="CL5846" s="5"/>
      <c r="DN5846" s="14"/>
      <c r="DO5846" s="14"/>
      <c r="DP5846" s="5"/>
      <c r="DQ5846" s="25"/>
      <c r="DR5846" s="25"/>
      <c r="DS5846" s="96"/>
      <c r="DT5846" s="83"/>
      <c r="DU5846" s="14"/>
      <c r="DX5846" s="83"/>
      <c r="DY5846" s="83"/>
      <c r="DZ5846" s="83"/>
      <c r="EA5846" s="83"/>
      <c r="EJ5846" s="54"/>
      <c r="EK5846" s="22"/>
      <c r="EL5846" s="24"/>
      <c r="EP5846" s="23"/>
      <c r="EQ5846" s="24"/>
      <c r="ER5846" s="22"/>
      <c r="ES5846" s="24"/>
      <c r="ET5846" s="24"/>
      <c r="EU5846" s="23"/>
      <c r="EV5846" s="26"/>
      <c r="EX5846" s="6"/>
      <c r="EY5846" s="24"/>
      <c r="EZ5846" s="109"/>
      <c r="FA5846" s="66"/>
      <c r="FB5846" s="5"/>
      <c r="FC5846" s="68"/>
      <c r="FD5846" s="67"/>
      <c r="FE5846" s="67"/>
      <c r="FF5846" s="64"/>
      <c r="FG5846" s="5"/>
      <c r="FH5846" s="69"/>
      <c r="FI5846" s="6"/>
      <c r="FJ5846" s="5"/>
      <c r="FK5846" s="25"/>
      <c r="FL5846" s="5"/>
    </row>
    <row r="5847" spans="40:168">
      <c r="AN5847" s="14"/>
      <c r="AO5847" s="14"/>
      <c r="AP5847" s="5"/>
      <c r="AQ5847" s="25"/>
      <c r="AR5847" s="25"/>
      <c r="AS5847" s="96"/>
      <c r="AT5847" s="83"/>
      <c r="AU5847" s="14"/>
      <c r="AX5847" s="83"/>
      <c r="AY5847" s="83"/>
      <c r="AZ5847" s="83"/>
      <c r="BA5847" s="83"/>
      <c r="BJ5847" s="54"/>
      <c r="BK5847" s="22"/>
      <c r="BL5847" s="24"/>
      <c r="BP5847" s="23"/>
      <c r="BQ5847" s="24"/>
      <c r="BR5847" s="22"/>
      <c r="BS5847" s="24"/>
      <c r="BT5847" s="24"/>
      <c r="BU5847" s="23"/>
      <c r="BV5847" s="26"/>
      <c r="BX5847" s="6"/>
      <c r="BY5847" s="24"/>
      <c r="BZ5847" s="109"/>
      <c r="CA5847" s="66"/>
      <c r="CB5847" s="5"/>
      <c r="CC5847" s="68"/>
      <c r="CD5847" s="67"/>
      <c r="CE5847" s="67"/>
      <c r="CF5847" s="64"/>
      <c r="CG5847" s="5"/>
      <c r="CH5847" s="69"/>
      <c r="CI5847" s="6"/>
      <c r="CJ5847" s="5"/>
      <c r="CK5847" s="25"/>
      <c r="CL5847" s="5"/>
      <c r="DN5847" s="14"/>
      <c r="DO5847" s="14"/>
      <c r="DP5847" s="5"/>
      <c r="DQ5847" s="25"/>
      <c r="DR5847" s="25"/>
      <c r="DS5847" s="96"/>
      <c r="DT5847" s="83"/>
      <c r="DU5847" s="14"/>
      <c r="DX5847" s="83"/>
      <c r="DY5847" s="83"/>
      <c r="DZ5847" s="83"/>
      <c r="EA5847" s="83"/>
      <c r="EJ5847" s="54"/>
      <c r="EK5847" s="22"/>
      <c r="EL5847" s="24"/>
      <c r="EP5847" s="23"/>
      <c r="EQ5847" s="24"/>
      <c r="ER5847" s="22"/>
      <c r="ES5847" s="24"/>
      <c r="ET5847" s="24"/>
      <c r="EU5847" s="23"/>
      <c r="EV5847" s="26"/>
      <c r="EX5847" s="6"/>
      <c r="EY5847" s="24"/>
      <c r="EZ5847" s="109"/>
      <c r="FA5847" s="66"/>
      <c r="FB5847" s="5"/>
      <c r="FC5847" s="68"/>
      <c r="FD5847" s="67"/>
      <c r="FE5847" s="67"/>
      <c r="FF5847" s="64"/>
      <c r="FG5847" s="5"/>
      <c r="FH5847" s="69"/>
      <c r="FI5847" s="6"/>
      <c r="FJ5847" s="5"/>
      <c r="FK5847" s="25"/>
      <c r="FL5847" s="5"/>
    </row>
    <row r="5848" spans="40:168">
      <c r="AN5848" s="14"/>
      <c r="AO5848" s="14"/>
      <c r="AP5848" s="5"/>
      <c r="AQ5848" s="25"/>
      <c r="AR5848" s="25"/>
      <c r="AS5848" s="96"/>
      <c r="AT5848" s="83"/>
      <c r="AU5848" s="14"/>
      <c r="AX5848" s="83"/>
      <c r="AY5848" s="83"/>
      <c r="AZ5848" s="83"/>
      <c r="BA5848" s="83"/>
      <c r="BJ5848" s="54"/>
      <c r="BK5848" s="22"/>
      <c r="BL5848" s="24"/>
      <c r="BP5848" s="23"/>
      <c r="BQ5848" s="24"/>
      <c r="BR5848" s="22"/>
      <c r="BS5848" s="24"/>
      <c r="BT5848" s="24"/>
      <c r="BU5848" s="23"/>
      <c r="BV5848" s="26"/>
      <c r="BX5848" s="6"/>
      <c r="BY5848" s="24"/>
      <c r="BZ5848" s="109"/>
      <c r="CA5848" s="66"/>
      <c r="CB5848" s="5"/>
      <c r="CC5848" s="68"/>
      <c r="CD5848" s="67"/>
      <c r="CE5848" s="67"/>
      <c r="CF5848" s="64"/>
      <c r="CG5848" s="5"/>
      <c r="CH5848" s="69"/>
      <c r="CI5848" s="6"/>
      <c r="CJ5848" s="5"/>
      <c r="CK5848" s="25"/>
      <c r="CL5848" s="5"/>
      <c r="DN5848" s="14"/>
      <c r="DO5848" s="14"/>
      <c r="DP5848" s="5"/>
      <c r="DQ5848" s="25"/>
      <c r="DR5848" s="25"/>
      <c r="DS5848" s="96"/>
      <c r="DT5848" s="83"/>
      <c r="DU5848" s="14"/>
      <c r="DX5848" s="83"/>
      <c r="DY5848" s="83"/>
      <c r="DZ5848" s="83"/>
      <c r="EA5848" s="83"/>
      <c r="EJ5848" s="54"/>
      <c r="EK5848" s="22"/>
      <c r="EL5848" s="24"/>
      <c r="EP5848" s="23"/>
      <c r="EQ5848" s="24"/>
      <c r="ER5848" s="22"/>
      <c r="ES5848" s="24"/>
      <c r="ET5848" s="24"/>
      <c r="EU5848" s="23"/>
      <c r="EV5848" s="26"/>
      <c r="EX5848" s="6"/>
      <c r="EY5848" s="24"/>
      <c r="EZ5848" s="109"/>
      <c r="FA5848" s="66"/>
      <c r="FB5848" s="5"/>
      <c r="FC5848" s="68"/>
      <c r="FD5848" s="67"/>
      <c r="FE5848" s="67"/>
      <c r="FF5848" s="64"/>
      <c r="FG5848" s="5"/>
      <c r="FH5848" s="69"/>
      <c r="FI5848" s="6"/>
      <c r="FJ5848" s="5"/>
      <c r="FK5848" s="25"/>
      <c r="FL5848" s="5"/>
    </row>
    <row r="5849" spans="40:168">
      <c r="AN5849" s="14"/>
      <c r="AO5849" s="14"/>
      <c r="AP5849" s="5"/>
      <c r="AQ5849" s="25"/>
      <c r="AR5849" s="25"/>
      <c r="AS5849" s="96"/>
      <c r="AT5849" s="83"/>
      <c r="AU5849" s="14"/>
      <c r="AX5849" s="83"/>
      <c r="AY5849" s="83"/>
      <c r="AZ5849" s="83"/>
      <c r="BA5849" s="83"/>
      <c r="BJ5849" s="54"/>
      <c r="BK5849" s="22"/>
      <c r="BL5849" s="24"/>
      <c r="BP5849" s="23"/>
      <c r="BQ5849" s="24"/>
      <c r="BR5849" s="22"/>
      <c r="BS5849" s="24"/>
      <c r="BT5849" s="24"/>
      <c r="BU5849" s="23"/>
      <c r="BV5849" s="26"/>
      <c r="BX5849" s="6"/>
      <c r="BY5849" s="24"/>
      <c r="BZ5849" s="109"/>
      <c r="CA5849" s="66"/>
      <c r="CB5849" s="5"/>
      <c r="CC5849" s="68"/>
      <c r="CD5849" s="67"/>
      <c r="CE5849" s="67"/>
      <c r="CF5849" s="64"/>
      <c r="CG5849" s="5"/>
      <c r="CH5849" s="69"/>
      <c r="CI5849" s="6"/>
      <c r="CJ5849" s="5"/>
      <c r="CK5849" s="25"/>
      <c r="CL5849" s="5"/>
      <c r="DN5849" s="14"/>
      <c r="DO5849" s="14"/>
      <c r="DP5849" s="5"/>
      <c r="DQ5849" s="25"/>
      <c r="DR5849" s="25"/>
      <c r="DS5849" s="96"/>
      <c r="DT5849" s="83"/>
      <c r="DU5849" s="14"/>
      <c r="DX5849" s="83"/>
      <c r="DY5849" s="83"/>
      <c r="DZ5849" s="83"/>
      <c r="EA5849" s="83"/>
      <c r="EJ5849" s="54"/>
      <c r="EK5849" s="22"/>
      <c r="EL5849" s="24"/>
      <c r="EP5849" s="23"/>
      <c r="EQ5849" s="24"/>
      <c r="ER5849" s="22"/>
      <c r="ES5849" s="24"/>
      <c r="ET5849" s="24"/>
      <c r="EU5849" s="23"/>
      <c r="EV5849" s="26"/>
      <c r="EX5849" s="6"/>
      <c r="EY5849" s="24"/>
      <c r="EZ5849" s="109"/>
      <c r="FA5849" s="66"/>
      <c r="FB5849" s="5"/>
      <c r="FC5849" s="68"/>
      <c r="FD5849" s="67"/>
      <c r="FE5849" s="67"/>
      <c r="FF5849" s="64"/>
      <c r="FG5849" s="5"/>
      <c r="FH5849" s="69"/>
      <c r="FI5849" s="6"/>
      <c r="FJ5849" s="5"/>
      <c r="FK5849" s="25"/>
      <c r="FL5849" s="5"/>
    </row>
    <row r="5850" spans="40:168">
      <c r="AN5850" s="14"/>
      <c r="AO5850" s="14"/>
      <c r="AP5850" s="5"/>
      <c r="AQ5850" s="25"/>
      <c r="AR5850" s="25"/>
      <c r="AS5850" s="96"/>
      <c r="AT5850" s="83"/>
      <c r="AU5850" s="14"/>
      <c r="AX5850" s="83"/>
      <c r="AY5850" s="83"/>
      <c r="AZ5850" s="83"/>
      <c r="BA5850" s="83"/>
      <c r="BJ5850" s="54"/>
      <c r="BK5850" s="22"/>
      <c r="BL5850" s="24"/>
      <c r="BP5850" s="23"/>
      <c r="BQ5850" s="24"/>
      <c r="BR5850" s="22"/>
      <c r="BS5850" s="24"/>
      <c r="BT5850" s="24"/>
      <c r="BU5850" s="23"/>
      <c r="BV5850" s="26"/>
      <c r="BX5850" s="6"/>
      <c r="BY5850" s="24"/>
      <c r="BZ5850" s="109"/>
      <c r="CA5850" s="66"/>
      <c r="CB5850" s="5"/>
      <c r="CC5850" s="68"/>
      <c r="CD5850" s="67"/>
      <c r="CE5850" s="67"/>
      <c r="CF5850" s="64"/>
      <c r="CG5850" s="5"/>
      <c r="CH5850" s="69"/>
      <c r="CI5850" s="6"/>
      <c r="CJ5850" s="5"/>
      <c r="CK5850" s="25"/>
      <c r="CL5850" s="5"/>
      <c r="DN5850" s="14"/>
      <c r="DO5850" s="14"/>
      <c r="DP5850" s="5"/>
      <c r="DQ5850" s="25"/>
      <c r="DR5850" s="25"/>
      <c r="DS5850" s="96"/>
      <c r="DT5850" s="83"/>
      <c r="DU5850" s="14"/>
      <c r="DX5850" s="83"/>
      <c r="DY5850" s="83"/>
      <c r="DZ5850" s="83"/>
      <c r="EA5850" s="83"/>
      <c r="EJ5850" s="54"/>
      <c r="EK5850" s="22"/>
      <c r="EL5850" s="24"/>
      <c r="EP5850" s="23"/>
      <c r="EQ5850" s="24"/>
      <c r="ER5850" s="22"/>
      <c r="ES5850" s="24"/>
      <c r="ET5850" s="24"/>
      <c r="EU5850" s="23"/>
      <c r="EV5850" s="26"/>
      <c r="EX5850" s="6"/>
      <c r="EY5850" s="24"/>
      <c r="EZ5850" s="109"/>
      <c r="FA5850" s="66"/>
      <c r="FB5850" s="5"/>
      <c r="FC5850" s="68"/>
      <c r="FD5850" s="67"/>
      <c r="FE5850" s="67"/>
      <c r="FF5850" s="64"/>
      <c r="FG5850" s="5"/>
      <c r="FH5850" s="69"/>
      <c r="FI5850" s="6"/>
      <c r="FJ5850" s="5"/>
      <c r="FK5850" s="25"/>
      <c r="FL5850" s="5"/>
    </row>
    <row r="5851" spans="40:168">
      <c r="AN5851" s="14"/>
      <c r="AO5851" s="14"/>
      <c r="AP5851" s="5"/>
      <c r="AQ5851" s="25"/>
      <c r="AR5851" s="25"/>
      <c r="AS5851" s="96"/>
      <c r="AT5851" s="83"/>
      <c r="AU5851" s="14"/>
      <c r="AX5851" s="83"/>
      <c r="AY5851" s="83"/>
      <c r="AZ5851" s="83"/>
      <c r="BA5851" s="83"/>
      <c r="BJ5851" s="54"/>
      <c r="BK5851" s="22"/>
      <c r="BL5851" s="24"/>
      <c r="BP5851" s="23"/>
      <c r="BQ5851" s="24"/>
      <c r="BR5851" s="22"/>
      <c r="BS5851" s="24"/>
      <c r="BT5851" s="24"/>
      <c r="BU5851" s="23"/>
      <c r="BV5851" s="26"/>
      <c r="BX5851" s="6"/>
      <c r="BY5851" s="24"/>
      <c r="BZ5851" s="109"/>
      <c r="CA5851" s="66"/>
      <c r="CB5851" s="5"/>
      <c r="CC5851" s="68"/>
      <c r="CD5851" s="67"/>
      <c r="CE5851" s="67"/>
      <c r="CF5851" s="64"/>
      <c r="CG5851" s="5"/>
      <c r="CH5851" s="69"/>
      <c r="CI5851" s="6"/>
      <c r="CJ5851" s="5"/>
      <c r="CK5851" s="25"/>
      <c r="CL5851" s="5"/>
      <c r="DN5851" s="14"/>
      <c r="DO5851" s="14"/>
      <c r="DP5851" s="5"/>
      <c r="DQ5851" s="25"/>
      <c r="DR5851" s="25"/>
      <c r="DS5851" s="96"/>
      <c r="DT5851" s="83"/>
      <c r="DU5851" s="14"/>
      <c r="DX5851" s="83"/>
      <c r="DY5851" s="83"/>
      <c r="DZ5851" s="83"/>
      <c r="EA5851" s="83"/>
      <c r="EJ5851" s="54"/>
      <c r="EK5851" s="22"/>
      <c r="EL5851" s="24"/>
      <c r="EP5851" s="23"/>
      <c r="EQ5851" s="24"/>
      <c r="ER5851" s="22"/>
      <c r="ES5851" s="24"/>
      <c r="ET5851" s="24"/>
      <c r="EU5851" s="23"/>
      <c r="EV5851" s="26"/>
      <c r="EX5851" s="6"/>
      <c r="EY5851" s="24"/>
      <c r="EZ5851" s="109"/>
      <c r="FA5851" s="66"/>
      <c r="FB5851" s="5"/>
      <c r="FC5851" s="68"/>
      <c r="FD5851" s="67"/>
      <c r="FE5851" s="67"/>
      <c r="FF5851" s="64"/>
      <c r="FG5851" s="5"/>
      <c r="FH5851" s="69"/>
      <c r="FI5851" s="6"/>
      <c r="FJ5851" s="5"/>
      <c r="FK5851" s="25"/>
      <c r="FL5851" s="5"/>
    </row>
    <row r="5852" spans="40:168">
      <c r="AN5852" s="14"/>
      <c r="AO5852" s="14"/>
      <c r="AP5852" s="5"/>
      <c r="AQ5852" s="25"/>
      <c r="AR5852" s="25"/>
      <c r="AS5852" s="96"/>
      <c r="AT5852" s="83"/>
      <c r="AU5852" s="14"/>
      <c r="AX5852" s="83"/>
      <c r="AY5852" s="83"/>
      <c r="AZ5852" s="83"/>
      <c r="BA5852" s="83"/>
      <c r="BJ5852" s="54"/>
      <c r="BK5852" s="22"/>
      <c r="BL5852" s="24"/>
      <c r="BP5852" s="23"/>
      <c r="BQ5852" s="24"/>
      <c r="BR5852" s="22"/>
      <c r="BS5852" s="24"/>
      <c r="BT5852" s="24"/>
      <c r="BU5852" s="23"/>
      <c r="BV5852" s="26"/>
      <c r="BX5852" s="6"/>
      <c r="BY5852" s="24"/>
      <c r="BZ5852" s="109"/>
      <c r="CA5852" s="66"/>
      <c r="CB5852" s="5"/>
      <c r="CC5852" s="68"/>
      <c r="CD5852" s="67"/>
      <c r="CE5852" s="67"/>
      <c r="CF5852" s="64"/>
      <c r="CG5852" s="5"/>
      <c r="CH5852" s="69"/>
      <c r="CI5852" s="6"/>
      <c r="CJ5852" s="5"/>
      <c r="CK5852" s="25"/>
      <c r="CL5852" s="5"/>
      <c r="DN5852" s="14"/>
      <c r="DO5852" s="14"/>
      <c r="DP5852" s="5"/>
      <c r="DQ5852" s="25"/>
      <c r="DR5852" s="25"/>
      <c r="DS5852" s="96"/>
      <c r="DT5852" s="83"/>
      <c r="DU5852" s="14"/>
      <c r="DX5852" s="83"/>
      <c r="DY5852" s="83"/>
      <c r="DZ5852" s="83"/>
      <c r="EA5852" s="83"/>
      <c r="EJ5852" s="54"/>
      <c r="EK5852" s="22"/>
      <c r="EL5852" s="24"/>
      <c r="EP5852" s="23"/>
      <c r="EQ5852" s="24"/>
      <c r="ER5852" s="22"/>
      <c r="ES5852" s="24"/>
      <c r="ET5852" s="24"/>
      <c r="EU5852" s="23"/>
      <c r="EV5852" s="26"/>
      <c r="EX5852" s="6"/>
      <c r="EY5852" s="24"/>
      <c r="EZ5852" s="109"/>
      <c r="FA5852" s="66"/>
      <c r="FB5852" s="5"/>
      <c r="FC5852" s="68"/>
      <c r="FD5852" s="67"/>
      <c r="FE5852" s="67"/>
      <c r="FF5852" s="64"/>
      <c r="FG5852" s="5"/>
      <c r="FH5852" s="69"/>
      <c r="FI5852" s="6"/>
      <c r="FJ5852" s="5"/>
      <c r="FK5852" s="25"/>
      <c r="FL5852" s="5"/>
    </row>
    <row r="5853" spans="40:168">
      <c r="AN5853" s="14"/>
      <c r="AO5853" s="14"/>
      <c r="AP5853" s="5"/>
      <c r="AQ5853" s="25"/>
      <c r="AR5853" s="25"/>
      <c r="AS5853" s="96"/>
      <c r="AT5853" s="83"/>
      <c r="AU5853" s="14"/>
      <c r="AX5853" s="83"/>
      <c r="AY5853" s="83"/>
      <c r="AZ5853" s="83"/>
      <c r="BA5853" s="83"/>
      <c r="BJ5853" s="54"/>
      <c r="BK5853" s="22"/>
      <c r="BL5853" s="24"/>
      <c r="BP5853" s="23"/>
      <c r="BQ5853" s="24"/>
      <c r="BR5853" s="22"/>
      <c r="BS5853" s="24"/>
      <c r="BT5853" s="24"/>
      <c r="BU5853" s="23"/>
      <c r="BV5853" s="26"/>
      <c r="BX5853" s="6"/>
      <c r="BY5853" s="24"/>
      <c r="BZ5853" s="109"/>
      <c r="CA5853" s="66"/>
      <c r="CB5853" s="5"/>
      <c r="CC5853" s="68"/>
      <c r="CD5853" s="67"/>
      <c r="CE5853" s="67"/>
      <c r="CF5853" s="64"/>
      <c r="CG5853" s="5"/>
      <c r="CH5853" s="69"/>
      <c r="CI5853" s="6"/>
      <c r="CJ5853" s="5"/>
      <c r="CK5853" s="25"/>
      <c r="CL5853" s="5"/>
      <c r="DN5853" s="14"/>
      <c r="DO5853" s="14"/>
      <c r="DP5853" s="5"/>
      <c r="DQ5853" s="25"/>
      <c r="DR5853" s="25"/>
      <c r="DS5853" s="96"/>
      <c r="DT5853" s="83"/>
      <c r="DU5853" s="14"/>
      <c r="DX5853" s="83"/>
      <c r="DY5853" s="83"/>
      <c r="DZ5853" s="83"/>
      <c r="EA5853" s="83"/>
      <c r="EJ5853" s="54"/>
      <c r="EK5853" s="22"/>
      <c r="EL5853" s="24"/>
      <c r="EP5853" s="23"/>
      <c r="EQ5853" s="24"/>
      <c r="ER5853" s="22"/>
      <c r="ES5853" s="24"/>
      <c r="ET5853" s="24"/>
      <c r="EU5853" s="23"/>
      <c r="EV5853" s="26"/>
      <c r="EX5853" s="6"/>
      <c r="EY5853" s="24"/>
      <c r="EZ5853" s="109"/>
      <c r="FA5853" s="66"/>
      <c r="FB5853" s="5"/>
      <c r="FC5853" s="68"/>
      <c r="FD5853" s="67"/>
      <c r="FE5853" s="67"/>
      <c r="FF5853" s="64"/>
      <c r="FG5853" s="5"/>
      <c r="FH5853" s="69"/>
      <c r="FI5853" s="6"/>
      <c r="FJ5853" s="5"/>
      <c r="FK5853" s="25"/>
      <c r="FL5853" s="5"/>
    </row>
    <row r="5854" spans="40:168">
      <c r="AN5854" s="14"/>
      <c r="AO5854" s="14"/>
      <c r="AP5854" s="5"/>
      <c r="AQ5854" s="25"/>
      <c r="AR5854" s="25"/>
      <c r="AS5854" s="96"/>
      <c r="AT5854" s="83"/>
      <c r="AU5854" s="14"/>
      <c r="AX5854" s="83"/>
      <c r="AY5854" s="83"/>
      <c r="AZ5854" s="83"/>
      <c r="BA5854" s="83"/>
      <c r="BJ5854" s="54"/>
      <c r="BK5854" s="22"/>
      <c r="BL5854" s="24"/>
      <c r="BP5854" s="23"/>
      <c r="BQ5854" s="24"/>
      <c r="BR5854" s="22"/>
      <c r="BS5854" s="24"/>
      <c r="BT5854" s="24"/>
      <c r="BU5854" s="23"/>
      <c r="BV5854" s="26"/>
      <c r="BX5854" s="6"/>
      <c r="BY5854" s="24"/>
      <c r="BZ5854" s="109"/>
      <c r="CA5854" s="66"/>
      <c r="CB5854" s="5"/>
      <c r="CC5854" s="68"/>
      <c r="CD5854" s="67"/>
      <c r="CE5854" s="67"/>
      <c r="CF5854" s="64"/>
      <c r="CG5854" s="5"/>
      <c r="CH5854" s="69"/>
      <c r="CI5854" s="6"/>
      <c r="CJ5854" s="5"/>
      <c r="CK5854" s="25"/>
      <c r="CL5854" s="5"/>
      <c r="DN5854" s="14"/>
      <c r="DO5854" s="14"/>
      <c r="DP5854" s="5"/>
      <c r="DQ5854" s="25"/>
      <c r="DR5854" s="25"/>
      <c r="DS5854" s="96"/>
      <c r="DT5854" s="83"/>
      <c r="DU5854" s="14"/>
      <c r="DX5854" s="83"/>
      <c r="DY5854" s="83"/>
      <c r="DZ5854" s="83"/>
      <c r="EA5854" s="83"/>
      <c r="EJ5854" s="54"/>
      <c r="EK5854" s="22"/>
      <c r="EL5854" s="24"/>
      <c r="EP5854" s="23"/>
      <c r="EQ5854" s="24"/>
      <c r="ER5854" s="22"/>
      <c r="ES5854" s="24"/>
      <c r="ET5854" s="24"/>
      <c r="EU5854" s="23"/>
      <c r="EV5854" s="26"/>
      <c r="EX5854" s="6"/>
      <c r="EY5854" s="24"/>
      <c r="EZ5854" s="109"/>
      <c r="FA5854" s="66"/>
      <c r="FB5854" s="5"/>
      <c r="FC5854" s="68"/>
      <c r="FD5854" s="67"/>
      <c r="FE5854" s="67"/>
      <c r="FF5854" s="64"/>
      <c r="FG5854" s="5"/>
      <c r="FH5854" s="69"/>
      <c r="FI5854" s="6"/>
      <c r="FJ5854" s="5"/>
      <c r="FK5854" s="25"/>
      <c r="FL5854" s="5"/>
    </row>
    <row r="5855" spans="40:168">
      <c r="AN5855" s="14"/>
      <c r="AO5855" s="14"/>
      <c r="AP5855" s="5"/>
      <c r="AQ5855" s="25"/>
      <c r="AR5855" s="25"/>
      <c r="AS5855" s="96"/>
      <c r="AT5855" s="83"/>
      <c r="AU5855" s="14"/>
      <c r="AX5855" s="83"/>
      <c r="AY5855" s="83"/>
      <c r="AZ5855" s="83"/>
      <c r="BA5855" s="83"/>
      <c r="BJ5855" s="54"/>
      <c r="BK5855" s="22"/>
      <c r="BL5855" s="24"/>
      <c r="BP5855" s="23"/>
      <c r="BQ5855" s="24"/>
      <c r="BR5855" s="22"/>
      <c r="BS5855" s="24"/>
      <c r="BT5855" s="24"/>
      <c r="BU5855" s="23"/>
      <c r="BV5855" s="26"/>
      <c r="BX5855" s="6"/>
      <c r="BY5855" s="24"/>
      <c r="BZ5855" s="109"/>
      <c r="CA5855" s="66"/>
      <c r="CB5855" s="5"/>
      <c r="CC5855" s="68"/>
      <c r="CD5855" s="67"/>
      <c r="CE5855" s="67"/>
      <c r="CF5855" s="64"/>
      <c r="CG5855" s="5"/>
      <c r="CH5855" s="69"/>
      <c r="CI5855" s="6"/>
      <c r="CJ5855" s="5"/>
      <c r="CK5855" s="25"/>
      <c r="CL5855" s="5"/>
      <c r="DN5855" s="14"/>
      <c r="DO5855" s="14"/>
      <c r="DP5855" s="5"/>
      <c r="DQ5855" s="25"/>
      <c r="DR5855" s="25"/>
      <c r="DS5855" s="96"/>
      <c r="DT5855" s="83"/>
      <c r="DU5855" s="14"/>
      <c r="DX5855" s="83"/>
      <c r="DY5855" s="83"/>
      <c r="DZ5855" s="83"/>
      <c r="EA5855" s="83"/>
      <c r="EJ5855" s="54"/>
      <c r="EK5855" s="22"/>
      <c r="EL5855" s="24"/>
      <c r="EP5855" s="23"/>
      <c r="EQ5855" s="24"/>
      <c r="ER5855" s="22"/>
      <c r="ES5855" s="24"/>
      <c r="ET5855" s="24"/>
      <c r="EU5855" s="23"/>
      <c r="EV5855" s="26"/>
      <c r="EX5855" s="6"/>
      <c r="EY5855" s="24"/>
      <c r="EZ5855" s="109"/>
      <c r="FA5855" s="66"/>
      <c r="FB5855" s="5"/>
      <c r="FC5855" s="68"/>
      <c r="FD5855" s="67"/>
      <c r="FE5855" s="67"/>
      <c r="FF5855" s="64"/>
      <c r="FG5855" s="5"/>
      <c r="FH5855" s="69"/>
      <c r="FI5855" s="6"/>
      <c r="FJ5855" s="5"/>
      <c r="FK5855" s="25"/>
      <c r="FL5855" s="5"/>
    </row>
    <row r="5856" spans="40:168">
      <c r="AN5856" s="14"/>
      <c r="AO5856" s="14"/>
      <c r="AP5856" s="5"/>
      <c r="AQ5856" s="25"/>
      <c r="AR5856" s="25"/>
      <c r="AS5856" s="96"/>
      <c r="AT5856" s="83"/>
      <c r="AU5856" s="14"/>
      <c r="AX5856" s="83"/>
      <c r="AY5856" s="83"/>
      <c r="AZ5856" s="83"/>
      <c r="BA5856" s="83"/>
      <c r="BJ5856" s="54"/>
      <c r="BK5856" s="22"/>
      <c r="BL5856" s="24"/>
      <c r="BP5856" s="23"/>
      <c r="BQ5856" s="24"/>
      <c r="BR5856" s="22"/>
      <c r="BS5856" s="24"/>
      <c r="BT5856" s="24"/>
      <c r="BU5856" s="23"/>
      <c r="BV5856" s="26"/>
      <c r="BX5856" s="6"/>
      <c r="BY5856" s="24"/>
      <c r="BZ5856" s="109"/>
      <c r="CA5856" s="66"/>
      <c r="CB5856" s="5"/>
      <c r="CC5856" s="68"/>
      <c r="CD5856" s="67"/>
      <c r="CE5856" s="67"/>
      <c r="CF5856" s="64"/>
      <c r="CG5856" s="5"/>
      <c r="CH5856" s="69"/>
      <c r="CI5856" s="6"/>
      <c r="CJ5856" s="5"/>
      <c r="CK5856" s="25"/>
      <c r="CL5856" s="5"/>
      <c r="DN5856" s="14"/>
      <c r="DO5856" s="14"/>
      <c r="DP5856" s="5"/>
      <c r="DQ5856" s="25"/>
      <c r="DR5856" s="25"/>
      <c r="DS5856" s="96"/>
      <c r="DT5856" s="83"/>
      <c r="DU5856" s="14"/>
      <c r="DX5856" s="83"/>
      <c r="DY5856" s="83"/>
      <c r="DZ5856" s="83"/>
      <c r="EA5856" s="83"/>
      <c r="EJ5856" s="54"/>
      <c r="EK5856" s="22"/>
      <c r="EL5856" s="24"/>
      <c r="EP5856" s="23"/>
      <c r="EQ5856" s="24"/>
      <c r="ER5856" s="22"/>
      <c r="ES5856" s="24"/>
      <c r="ET5856" s="24"/>
      <c r="EU5856" s="23"/>
      <c r="EV5856" s="26"/>
      <c r="EX5856" s="6"/>
      <c r="EY5856" s="24"/>
      <c r="EZ5856" s="109"/>
      <c r="FA5856" s="66"/>
      <c r="FB5856" s="5"/>
      <c r="FC5856" s="68"/>
      <c r="FD5856" s="67"/>
      <c r="FE5856" s="67"/>
      <c r="FF5856" s="64"/>
      <c r="FG5856" s="5"/>
      <c r="FH5856" s="69"/>
      <c r="FI5856" s="6"/>
      <c r="FJ5856" s="5"/>
      <c r="FK5856" s="25"/>
      <c r="FL5856" s="5"/>
    </row>
    <row r="5857" spans="40:168">
      <c r="AN5857" s="14"/>
      <c r="AO5857" s="14"/>
      <c r="AP5857" s="5"/>
      <c r="AQ5857" s="25"/>
      <c r="AR5857" s="25"/>
      <c r="AS5857" s="96"/>
      <c r="AT5857" s="83"/>
      <c r="AU5857" s="14"/>
      <c r="AX5857" s="83"/>
      <c r="AY5857" s="83"/>
      <c r="AZ5857" s="83"/>
      <c r="BA5857" s="83"/>
      <c r="BJ5857" s="54"/>
      <c r="BK5857" s="22"/>
      <c r="BL5857" s="24"/>
      <c r="BP5857" s="23"/>
      <c r="BQ5857" s="24"/>
      <c r="BR5857" s="22"/>
      <c r="BS5857" s="24"/>
      <c r="BT5857" s="24"/>
      <c r="BU5857" s="23"/>
      <c r="BV5857" s="26"/>
      <c r="BX5857" s="6"/>
      <c r="BY5857" s="24"/>
      <c r="BZ5857" s="109"/>
      <c r="CA5857" s="66"/>
      <c r="CB5857" s="5"/>
      <c r="CC5857" s="68"/>
      <c r="CD5857" s="67"/>
      <c r="CE5857" s="67"/>
      <c r="CF5857" s="64"/>
      <c r="CG5857" s="5"/>
      <c r="CH5857" s="69"/>
      <c r="CI5857" s="6"/>
      <c r="CJ5857" s="5"/>
      <c r="CK5857" s="25"/>
      <c r="CL5857" s="5"/>
      <c r="DN5857" s="14"/>
      <c r="DO5857" s="14"/>
      <c r="DP5857" s="5"/>
      <c r="DQ5857" s="25"/>
      <c r="DR5857" s="25"/>
      <c r="DS5857" s="96"/>
      <c r="DT5857" s="83"/>
      <c r="DU5857" s="14"/>
      <c r="DX5857" s="83"/>
      <c r="DY5857" s="83"/>
      <c r="DZ5857" s="83"/>
      <c r="EA5857" s="83"/>
      <c r="EJ5857" s="54"/>
      <c r="EK5857" s="22"/>
      <c r="EL5857" s="24"/>
      <c r="EP5857" s="23"/>
      <c r="EQ5857" s="24"/>
      <c r="ER5857" s="22"/>
      <c r="ES5857" s="24"/>
      <c r="ET5857" s="24"/>
      <c r="EU5857" s="23"/>
      <c r="EV5857" s="26"/>
      <c r="EX5857" s="6"/>
      <c r="EY5857" s="24"/>
      <c r="EZ5857" s="109"/>
      <c r="FA5857" s="66"/>
      <c r="FB5857" s="5"/>
      <c r="FC5857" s="68"/>
      <c r="FD5857" s="67"/>
      <c r="FE5857" s="67"/>
      <c r="FF5857" s="64"/>
      <c r="FG5857" s="5"/>
      <c r="FH5857" s="69"/>
      <c r="FI5857" s="6"/>
      <c r="FJ5857" s="5"/>
      <c r="FK5857" s="25"/>
      <c r="FL5857" s="5"/>
    </row>
    <row r="5858" spans="40:168">
      <c r="AN5858" s="14"/>
      <c r="AO5858" s="14"/>
      <c r="AP5858" s="5"/>
      <c r="AQ5858" s="25"/>
      <c r="AR5858" s="25"/>
      <c r="AS5858" s="96"/>
      <c r="AT5858" s="83"/>
      <c r="AU5858" s="14"/>
      <c r="AX5858" s="83"/>
      <c r="AY5858" s="83"/>
      <c r="AZ5858" s="83"/>
      <c r="BA5858" s="83"/>
      <c r="BJ5858" s="54"/>
      <c r="BK5858" s="22"/>
      <c r="BL5858" s="24"/>
      <c r="BP5858" s="23"/>
      <c r="BQ5858" s="24"/>
      <c r="BR5858" s="22"/>
      <c r="BS5858" s="24"/>
      <c r="BT5858" s="24"/>
      <c r="BU5858" s="23"/>
      <c r="BV5858" s="26"/>
      <c r="BX5858" s="6"/>
      <c r="BY5858" s="24"/>
      <c r="BZ5858" s="109"/>
      <c r="CA5858" s="66"/>
      <c r="CB5858" s="5"/>
      <c r="CC5858" s="68"/>
      <c r="CD5858" s="67"/>
      <c r="CE5858" s="67"/>
      <c r="CF5858" s="64"/>
      <c r="CG5858" s="5"/>
      <c r="CH5858" s="69"/>
      <c r="CI5858" s="6"/>
      <c r="CJ5858" s="5"/>
      <c r="CK5858" s="25"/>
      <c r="CL5858" s="5"/>
      <c r="DN5858" s="14"/>
      <c r="DO5858" s="14"/>
      <c r="DP5858" s="5"/>
      <c r="DQ5858" s="25"/>
      <c r="DR5858" s="25"/>
      <c r="DS5858" s="96"/>
      <c r="DT5858" s="83"/>
      <c r="DU5858" s="14"/>
      <c r="DX5858" s="83"/>
      <c r="DY5858" s="83"/>
      <c r="DZ5858" s="83"/>
      <c r="EA5858" s="83"/>
      <c r="EJ5858" s="54"/>
      <c r="EK5858" s="22"/>
      <c r="EL5858" s="24"/>
      <c r="EP5858" s="23"/>
      <c r="EQ5858" s="24"/>
      <c r="ER5858" s="22"/>
      <c r="ES5858" s="24"/>
      <c r="ET5858" s="24"/>
      <c r="EU5858" s="23"/>
      <c r="EV5858" s="26"/>
      <c r="EX5858" s="6"/>
      <c r="EY5858" s="24"/>
      <c r="EZ5858" s="109"/>
      <c r="FA5858" s="66"/>
      <c r="FB5858" s="5"/>
      <c r="FC5858" s="68"/>
      <c r="FD5858" s="67"/>
      <c r="FE5858" s="67"/>
      <c r="FF5858" s="64"/>
      <c r="FG5858" s="5"/>
      <c r="FH5858" s="69"/>
      <c r="FI5858" s="6"/>
      <c r="FJ5858" s="5"/>
      <c r="FK5858" s="25"/>
      <c r="FL5858" s="5"/>
    </row>
    <row r="5859" spans="40:168">
      <c r="AN5859" s="14"/>
      <c r="AO5859" s="14"/>
      <c r="AP5859" s="5"/>
      <c r="AQ5859" s="25"/>
      <c r="AR5859" s="25"/>
      <c r="AS5859" s="96"/>
      <c r="AT5859" s="83"/>
      <c r="AU5859" s="14"/>
      <c r="AX5859" s="83"/>
      <c r="AY5859" s="83"/>
      <c r="AZ5859" s="83"/>
      <c r="BA5859" s="83"/>
      <c r="BJ5859" s="54"/>
      <c r="BK5859" s="22"/>
      <c r="BL5859" s="24"/>
      <c r="BP5859" s="23"/>
      <c r="BQ5859" s="24"/>
      <c r="BR5859" s="22"/>
      <c r="BS5859" s="24"/>
      <c r="BT5859" s="24"/>
      <c r="BU5859" s="23"/>
      <c r="BV5859" s="26"/>
      <c r="BX5859" s="6"/>
      <c r="BY5859" s="24"/>
      <c r="BZ5859" s="109"/>
      <c r="CA5859" s="66"/>
      <c r="CB5859" s="5"/>
      <c r="CC5859" s="68"/>
      <c r="CD5859" s="67"/>
      <c r="CE5859" s="67"/>
      <c r="CF5859" s="64"/>
      <c r="CG5859" s="5"/>
      <c r="CH5859" s="69"/>
      <c r="CI5859" s="6"/>
      <c r="CJ5859" s="5"/>
      <c r="CK5859" s="25"/>
      <c r="CL5859" s="5"/>
      <c r="DN5859" s="14"/>
      <c r="DO5859" s="14"/>
      <c r="DP5859" s="5"/>
      <c r="DQ5859" s="25"/>
      <c r="DR5859" s="25"/>
      <c r="DS5859" s="96"/>
      <c r="DT5859" s="83"/>
      <c r="DU5859" s="14"/>
      <c r="DX5859" s="83"/>
      <c r="DY5859" s="83"/>
      <c r="DZ5859" s="83"/>
      <c r="EA5859" s="83"/>
      <c r="EJ5859" s="54"/>
      <c r="EK5859" s="22"/>
      <c r="EL5859" s="24"/>
      <c r="EP5859" s="23"/>
      <c r="EQ5859" s="24"/>
      <c r="ER5859" s="22"/>
      <c r="ES5859" s="24"/>
      <c r="ET5859" s="24"/>
      <c r="EU5859" s="23"/>
      <c r="EV5859" s="26"/>
      <c r="EX5859" s="6"/>
      <c r="EY5859" s="24"/>
      <c r="EZ5859" s="109"/>
      <c r="FA5859" s="66"/>
      <c r="FB5859" s="5"/>
      <c r="FC5859" s="68"/>
      <c r="FD5859" s="67"/>
      <c r="FE5859" s="67"/>
      <c r="FF5859" s="64"/>
      <c r="FG5859" s="5"/>
      <c r="FH5859" s="69"/>
      <c r="FI5859" s="6"/>
      <c r="FJ5859" s="5"/>
      <c r="FK5859" s="25"/>
      <c r="FL5859" s="5"/>
    </row>
    <row r="5860" spans="40:168">
      <c r="AN5860" s="14"/>
      <c r="AO5860" s="14"/>
      <c r="AP5860" s="5"/>
      <c r="AQ5860" s="25"/>
      <c r="AR5860" s="25"/>
      <c r="AS5860" s="96"/>
      <c r="AT5860" s="83"/>
      <c r="AU5860" s="14"/>
      <c r="AX5860" s="83"/>
      <c r="AY5860" s="83"/>
      <c r="AZ5860" s="83"/>
      <c r="BA5860" s="83"/>
      <c r="BJ5860" s="54"/>
      <c r="BK5860" s="22"/>
      <c r="BL5860" s="24"/>
      <c r="BP5860" s="23"/>
      <c r="BQ5860" s="24"/>
      <c r="BR5860" s="22"/>
      <c r="BS5860" s="24"/>
      <c r="BT5860" s="24"/>
      <c r="BU5860" s="23"/>
      <c r="BV5860" s="26"/>
      <c r="BX5860" s="6"/>
      <c r="BY5860" s="24"/>
      <c r="BZ5860" s="109"/>
      <c r="CA5860" s="66"/>
      <c r="CB5860" s="5"/>
      <c r="CC5860" s="68"/>
      <c r="CD5860" s="67"/>
      <c r="CE5860" s="67"/>
      <c r="CF5860" s="64"/>
      <c r="CG5860" s="5"/>
      <c r="CH5860" s="69"/>
      <c r="CI5860" s="6"/>
      <c r="CJ5860" s="5"/>
      <c r="CK5860" s="25"/>
      <c r="CL5860" s="5"/>
      <c r="DN5860" s="14"/>
      <c r="DO5860" s="14"/>
      <c r="DP5860" s="5"/>
      <c r="DQ5860" s="25"/>
      <c r="DR5860" s="25"/>
      <c r="DS5860" s="96"/>
      <c r="DT5860" s="83"/>
      <c r="DU5860" s="14"/>
      <c r="DX5860" s="83"/>
      <c r="DY5860" s="83"/>
      <c r="DZ5860" s="83"/>
      <c r="EA5860" s="83"/>
      <c r="EJ5860" s="54"/>
      <c r="EK5860" s="22"/>
      <c r="EL5860" s="24"/>
      <c r="EP5860" s="23"/>
      <c r="EQ5860" s="24"/>
      <c r="ER5860" s="22"/>
      <c r="ES5860" s="24"/>
      <c r="ET5860" s="24"/>
      <c r="EU5860" s="23"/>
      <c r="EV5860" s="26"/>
      <c r="EX5860" s="6"/>
      <c r="EY5860" s="24"/>
      <c r="EZ5860" s="109"/>
      <c r="FA5860" s="66"/>
      <c r="FB5860" s="5"/>
      <c r="FC5860" s="68"/>
      <c r="FD5860" s="67"/>
      <c r="FE5860" s="67"/>
      <c r="FF5860" s="64"/>
      <c r="FG5860" s="5"/>
      <c r="FH5860" s="69"/>
      <c r="FI5860" s="6"/>
      <c r="FJ5860" s="5"/>
      <c r="FK5860" s="25"/>
      <c r="FL5860" s="5"/>
    </row>
    <row r="5861" spans="40:168">
      <c r="AN5861" s="14"/>
      <c r="AO5861" s="14"/>
      <c r="AP5861" s="5"/>
      <c r="AQ5861" s="25"/>
      <c r="AR5861" s="25"/>
      <c r="AS5861" s="96"/>
      <c r="AT5861" s="83"/>
      <c r="AU5861" s="14"/>
      <c r="AX5861" s="83"/>
      <c r="AY5861" s="83"/>
      <c r="AZ5861" s="83"/>
      <c r="BA5861" s="83"/>
      <c r="BJ5861" s="54"/>
      <c r="BK5861" s="22"/>
      <c r="BL5861" s="24"/>
      <c r="BP5861" s="23"/>
      <c r="BQ5861" s="24"/>
      <c r="BR5861" s="22"/>
      <c r="BS5861" s="24"/>
      <c r="BT5861" s="24"/>
      <c r="BU5861" s="23"/>
      <c r="BV5861" s="26"/>
      <c r="BX5861" s="6"/>
      <c r="BY5861" s="24"/>
      <c r="BZ5861" s="109"/>
      <c r="CA5861" s="66"/>
      <c r="CB5861" s="5"/>
      <c r="CC5861" s="68"/>
      <c r="CD5861" s="67"/>
      <c r="CE5861" s="67"/>
      <c r="CF5861" s="64"/>
      <c r="CG5861" s="5"/>
      <c r="CH5861" s="69"/>
      <c r="CI5861" s="6"/>
      <c r="CJ5861" s="5"/>
      <c r="CK5861" s="25"/>
      <c r="CL5861" s="5"/>
      <c r="DN5861" s="14"/>
      <c r="DO5861" s="14"/>
      <c r="DP5861" s="5"/>
      <c r="DQ5861" s="25"/>
      <c r="DR5861" s="25"/>
      <c r="DS5861" s="96"/>
      <c r="DT5861" s="83"/>
      <c r="DU5861" s="14"/>
      <c r="DX5861" s="83"/>
      <c r="DY5861" s="83"/>
      <c r="DZ5861" s="83"/>
      <c r="EA5861" s="83"/>
      <c r="EJ5861" s="54"/>
      <c r="EK5861" s="22"/>
      <c r="EL5861" s="24"/>
      <c r="EP5861" s="23"/>
      <c r="EQ5861" s="24"/>
      <c r="ER5861" s="22"/>
      <c r="ES5861" s="24"/>
      <c r="ET5861" s="24"/>
      <c r="EU5861" s="23"/>
      <c r="EV5861" s="26"/>
      <c r="EX5861" s="6"/>
      <c r="EY5861" s="24"/>
      <c r="EZ5861" s="109"/>
      <c r="FA5861" s="66"/>
      <c r="FB5861" s="5"/>
      <c r="FC5861" s="68"/>
      <c r="FD5861" s="67"/>
      <c r="FE5861" s="67"/>
      <c r="FF5861" s="64"/>
      <c r="FG5861" s="5"/>
      <c r="FH5861" s="69"/>
      <c r="FI5861" s="6"/>
      <c r="FJ5861" s="5"/>
      <c r="FK5861" s="25"/>
      <c r="FL5861" s="5"/>
    </row>
    <row r="5862" spans="40:168">
      <c r="AN5862" s="14"/>
      <c r="AO5862" s="14"/>
      <c r="AP5862" s="5"/>
      <c r="AQ5862" s="25"/>
      <c r="AR5862" s="25"/>
      <c r="AS5862" s="96"/>
      <c r="AT5862" s="83"/>
      <c r="AU5862" s="14"/>
      <c r="AX5862" s="83"/>
      <c r="AY5862" s="83"/>
      <c r="AZ5862" s="83"/>
      <c r="BA5862" s="83"/>
      <c r="BJ5862" s="54"/>
      <c r="BK5862" s="22"/>
      <c r="BL5862" s="24"/>
      <c r="BP5862" s="23"/>
      <c r="BQ5862" s="24"/>
      <c r="BR5862" s="22"/>
      <c r="BS5862" s="24"/>
      <c r="BT5862" s="24"/>
      <c r="BU5862" s="23"/>
      <c r="BV5862" s="26"/>
      <c r="BX5862" s="6"/>
      <c r="BY5862" s="24"/>
      <c r="BZ5862" s="109"/>
      <c r="CA5862" s="66"/>
      <c r="CB5862" s="5"/>
      <c r="CC5862" s="68"/>
      <c r="CD5862" s="67"/>
      <c r="CE5862" s="67"/>
      <c r="CF5862" s="64"/>
      <c r="CG5862" s="5"/>
      <c r="CH5862" s="69"/>
      <c r="CI5862" s="6"/>
      <c r="CJ5862" s="5"/>
      <c r="CK5862" s="25"/>
      <c r="CL5862" s="5"/>
      <c r="DN5862" s="14"/>
      <c r="DO5862" s="14"/>
      <c r="DP5862" s="5"/>
      <c r="DQ5862" s="25"/>
      <c r="DR5862" s="25"/>
      <c r="DS5862" s="96"/>
      <c r="DT5862" s="83"/>
      <c r="DU5862" s="14"/>
      <c r="DX5862" s="83"/>
      <c r="DY5862" s="83"/>
      <c r="DZ5862" s="83"/>
      <c r="EA5862" s="83"/>
      <c r="EJ5862" s="54"/>
      <c r="EK5862" s="22"/>
      <c r="EL5862" s="24"/>
      <c r="EP5862" s="23"/>
      <c r="EQ5862" s="24"/>
      <c r="ER5862" s="22"/>
      <c r="ES5862" s="24"/>
      <c r="ET5862" s="24"/>
      <c r="EU5862" s="23"/>
      <c r="EV5862" s="26"/>
      <c r="EX5862" s="6"/>
      <c r="EY5862" s="24"/>
      <c r="EZ5862" s="109"/>
      <c r="FA5862" s="66"/>
      <c r="FB5862" s="5"/>
      <c r="FC5862" s="68"/>
      <c r="FD5862" s="67"/>
      <c r="FE5862" s="67"/>
      <c r="FF5862" s="64"/>
      <c r="FG5862" s="5"/>
      <c r="FH5862" s="69"/>
      <c r="FI5862" s="6"/>
      <c r="FJ5862" s="5"/>
      <c r="FK5862" s="25"/>
      <c r="FL5862" s="5"/>
    </row>
    <row r="5863" spans="40:168">
      <c r="AN5863" s="14"/>
      <c r="AO5863" s="14"/>
      <c r="AP5863" s="5"/>
      <c r="AQ5863" s="25"/>
      <c r="AR5863" s="25"/>
      <c r="AS5863" s="96"/>
      <c r="AT5863" s="83"/>
      <c r="AU5863" s="14"/>
      <c r="AX5863" s="83"/>
      <c r="AY5863" s="83"/>
      <c r="AZ5863" s="83"/>
      <c r="BA5863" s="83"/>
      <c r="BJ5863" s="54"/>
      <c r="BK5863" s="22"/>
      <c r="BL5863" s="24"/>
      <c r="BP5863" s="23"/>
      <c r="BQ5863" s="24"/>
      <c r="BR5863" s="22"/>
      <c r="BS5863" s="24"/>
      <c r="BT5863" s="24"/>
      <c r="BU5863" s="23"/>
      <c r="BV5863" s="26"/>
      <c r="BX5863" s="6"/>
      <c r="BY5863" s="24"/>
      <c r="BZ5863" s="109"/>
      <c r="CA5863" s="66"/>
      <c r="CB5863" s="5"/>
      <c r="CC5863" s="68"/>
      <c r="CD5863" s="67"/>
      <c r="CE5863" s="67"/>
      <c r="CF5863" s="64"/>
      <c r="CG5863" s="5"/>
      <c r="CH5863" s="69"/>
      <c r="CI5863" s="6"/>
      <c r="CJ5863" s="5"/>
      <c r="CK5863" s="25"/>
      <c r="CL5863" s="5"/>
      <c r="DN5863" s="14"/>
      <c r="DO5863" s="14"/>
      <c r="DP5863" s="5"/>
      <c r="DQ5863" s="25"/>
      <c r="DR5863" s="25"/>
      <c r="DS5863" s="96"/>
      <c r="DT5863" s="83"/>
      <c r="DU5863" s="14"/>
      <c r="DX5863" s="83"/>
      <c r="DY5863" s="83"/>
      <c r="DZ5863" s="83"/>
      <c r="EA5863" s="83"/>
      <c r="EJ5863" s="54"/>
      <c r="EK5863" s="22"/>
      <c r="EL5863" s="24"/>
      <c r="EP5863" s="23"/>
      <c r="EQ5863" s="24"/>
      <c r="ER5863" s="22"/>
      <c r="ES5863" s="24"/>
      <c r="ET5863" s="24"/>
      <c r="EU5863" s="23"/>
      <c r="EV5863" s="26"/>
      <c r="EX5863" s="6"/>
      <c r="EY5863" s="24"/>
      <c r="EZ5863" s="109"/>
      <c r="FA5863" s="66"/>
      <c r="FB5863" s="5"/>
      <c r="FC5863" s="68"/>
      <c r="FD5863" s="67"/>
      <c r="FE5863" s="67"/>
      <c r="FF5863" s="64"/>
      <c r="FG5863" s="5"/>
      <c r="FH5863" s="69"/>
      <c r="FI5863" s="6"/>
      <c r="FJ5863" s="5"/>
      <c r="FK5863" s="25"/>
      <c r="FL5863" s="5"/>
    </row>
    <row r="5864" spans="40:168">
      <c r="AN5864" s="14"/>
      <c r="AO5864" s="14"/>
      <c r="AP5864" s="5"/>
      <c r="AQ5864" s="25"/>
      <c r="AR5864" s="25"/>
      <c r="AS5864" s="96"/>
      <c r="AT5864" s="83"/>
      <c r="AU5864" s="14"/>
      <c r="AX5864" s="83"/>
      <c r="AY5864" s="83"/>
      <c r="AZ5864" s="83"/>
      <c r="BA5864" s="83"/>
      <c r="BJ5864" s="54"/>
      <c r="BK5864" s="22"/>
      <c r="BL5864" s="24"/>
      <c r="BP5864" s="23"/>
      <c r="BQ5864" s="24"/>
      <c r="BR5864" s="22"/>
      <c r="BS5864" s="24"/>
      <c r="BT5864" s="24"/>
      <c r="BU5864" s="23"/>
      <c r="BV5864" s="26"/>
      <c r="BX5864" s="6"/>
      <c r="BY5864" s="24"/>
      <c r="BZ5864" s="109"/>
      <c r="CA5864" s="66"/>
      <c r="CB5864" s="5"/>
      <c r="CC5864" s="68"/>
      <c r="CD5864" s="67"/>
      <c r="CE5864" s="67"/>
      <c r="CF5864" s="64"/>
      <c r="CG5864" s="5"/>
      <c r="CH5864" s="69"/>
      <c r="CI5864" s="6"/>
      <c r="CJ5864" s="5"/>
      <c r="CK5864" s="25"/>
      <c r="CL5864" s="5"/>
      <c r="DN5864" s="14"/>
      <c r="DO5864" s="14"/>
      <c r="DP5864" s="5"/>
      <c r="DQ5864" s="25"/>
      <c r="DR5864" s="25"/>
      <c r="DS5864" s="96"/>
      <c r="DT5864" s="83"/>
      <c r="DU5864" s="14"/>
      <c r="DX5864" s="83"/>
      <c r="DY5864" s="83"/>
      <c r="DZ5864" s="83"/>
      <c r="EA5864" s="83"/>
      <c r="EJ5864" s="54"/>
      <c r="EK5864" s="22"/>
      <c r="EL5864" s="24"/>
      <c r="EP5864" s="23"/>
      <c r="EQ5864" s="24"/>
      <c r="ER5864" s="22"/>
      <c r="ES5864" s="24"/>
      <c r="ET5864" s="24"/>
      <c r="EU5864" s="23"/>
      <c r="EV5864" s="26"/>
      <c r="EX5864" s="6"/>
      <c r="EY5864" s="24"/>
      <c r="EZ5864" s="109"/>
      <c r="FA5864" s="66"/>
      <c r="FB5864" s="5"/>
      <c r="FC5864" s="68"/>
      <c r="FD5864" s="67"/>
      <c r="FE5864" s="67"/>
      <c r="FF5864" s="64"/>
      <c r="FG5864" s="5"/>
      <c r="FH5864" s="69"/>
      <c r="FI5864" s="6"/>
      <c r="FJ5864" s="5"/>
      <c r="FK5864" s="25"/>
      <c r="FL5864" s="5"/>
    </row>
    <row r="5865" spans="40:168">
      <c r="AN5865" s="14"/>
      <c r="AO5865" s="14"/>
      <c r="AP5865" s="5"/>
      <c r="AQ5865" s="25"/>
      <c r="AR5865" s="25"/>
      <c r="AS5865" s="96"/>
      <c r="AT5865" s="83"/>
      <c r="AU5865" s="14"/>
      <c r="AX5865" s="83"/>
      <c r="AY5865" s="83"/>
      <c r="AZ5865" s="83"/>
      <c r="BA5865" s="83"/>
      <c r="BJ5865" s="54"/>
      <c r="BK5865" s="22"/>
      <c r="BL5865" s="24"/>
      <c r="BP5865" s="23"/>
      <c r="BQ5865" s="24"/>
      <c r="BR5865" s="22"/>
      <c r="BS5865" s="24"/>
      <c r="BT5865" s="24"/>
      <c r="BU5865" s="23"/>
      <c r="BV5865" s="26"/>
      <c r="BX5865" s="6"/>
      <c r="BY5865" s="24"/>
      <c r="BZ5865" s="109"/>
      <c r="CA5865" s="66"/>
      <c r="CB5865" s="5"/>
      <c r="CC5865" s="68"/>
      <c r="CD5865" s="67"/>
      <c r="CE5865" s="67"/>
      <c r="CF5865" s="64"/>
      <c r="CG5865" s="5"/>
      <c r="CH5865" s="69"/>
      <c r="CI5865" s="6"/>
      <c r="CJ5865" s="5"/>
      <c r="CK5865" s="25"/>
      <c r="CL5865" s="5"/>
      <c r="DN5865" s="14"/>
      <c r="DO5865" s="14"/>
      <c r="DP5865" s="5"/>
      <c r="DQ5865" s="25"/>
      <c r="DR5865" s="25"/>
      <c r="DS5865" s="96"/>
      <c r="DT5865" s="83"/>
      <c r="DU5865" s="14"/>
      <c r="DX5865" s="83"/>
      <c r="DY5865" s="83"/>
      <c r="DZ5865" s="83"/>
      <c r="EA5865" s="83"/>
      <c r="EJ5865" s="54"/>
      <c r="EK5865" s="22"/>
      <c r="EL5865" s="24"/>
      <c r="EP5865" s="23"/>
      <c r="EQ5865" s="24"/>
      <c r="ER5865" s="22"/>
      <c r="ES5865" s="24"/>
      <c r="ET5865" s="24"/>
      <c r="EU5865" s="23"/>
      <c r="EV5865" s="26"/>
      <c r="EX5865" s="6"/>
      <c r="EY5865" s="24"/>
      <c r="EZ5865" s="109"/>
      <c r="FA5865" s="66"/>
      <c r="FB5865" s="5"/>
      <c r="FC5865" s="68"/>
      <c r="FD5865" s="67"/>
      <c r="FE5865" s="67"/>
      <c r="FF5865" s="64"/>
      <c r="FG5865" s="5"/>
      <c r="FH5865" s="69"/>
      <c r="FI5865" s="6"/>
      <c r="FJ5865" s="5"/>
      <c r="FK5865" s="25"/>
      <c r="FL5865" s="5"/>
    </row>
    <row r="5866" spans="40:168">
      <c r="AN5866" s="14"/>
      <c r="AO5866" s="14"/>
      <c r="AP5866" s="5"/>
      <c r="AQ5866" s="25"/>
      <c r="AR5866" s="25"/>
      <c r="AS5866" s="96"/>
      <c r="AT5866" s="83"/>
      <c r="AU5866" s="14"/>
      <c r="AX5866" s="83"/>
      <c r="AY5866" s="83"/>
      <c r="AZ5866" s="83"/>
      <c r="BA5866" s="83"/>
      <c r="BJ5866" s="54"/>
      <c r="BK5866" s="22"/>
      <c r="BL5866" s="24"/>
      <c r="BP5866" s="23"/>
      <c r="BQ5866" s="24"/>
      <c r="BR5866" s="22"/>
      <c r="BS5866" s="24"/>
      <c r="BT5866" s="24"/>
      <c r="BU5866" s="23"/>
      <c r="BV5866" s="26"/>
      <c r="BX5866" s="6"/>
      <c r="BY5866" s="24"/>
      <c r="BZ5866" s="109"/>
      <c r="CA5866" s="66"/>
      <c r="CB5866" s="5"/>
      <c r="CC5866" s="68"/>
      <c r="CD5866" s="67"/>
      <c r="CE5866" s="67"/>
      <c r="CF5866" s="64"/>
      <c r="CG5866" s="5"/>
      <c r="CH5866" s="69"/>
      <c r="CI5866" s="6"/>
      <c r="CJ5866" s="5"/>
      <c r="CK5866" s="25"/>
      <c r="CL5866" s="5"/>
      <c r="DN5866" s="14"/>
      <c r="DO5866" s="14"/>
      <c r="DP5866" s="5"/>
      <c r="DQ5866" s="25"/>
      <c r="DR5866" s="25"/>
      <c r="DS5866" s="96"/>
      <c r="DT5866" s="83"/>
      <c r="DU5866" s="14"/>
      <c r="DX5866" s="83"/>
      <c r="DY5866" s="83"/>
      <c r="DZ5866" s="83"/>
      <c r="EA5866" s="83"/>
      <c r="EJ5866" s="54"/>
      <c r="EK5866" s="22"/>
      <c r="EL5866" s="24"/>
      <c r="EP5866" s="23"/>
      <c r="EQ5866" s="24"/>
      <c r="ER5866" s="22"/>
      <c r="ES5866" s="24"/>
      <c r="ET5866" s="24"/>
      <c r="EU5866" s="23"/>
      <c r="EV5866" s="26"/>
      <c r="EX5866" s="6"/>
      <c r="EY5866" s="24"/>
      <c r="EZ5866" s="109"/>
      <c r="FA5866" s="66"/>
      <c r="FB5866" s="5"/>
      <c r="FC5866" s="68"/>
      <c r="FD5866" s="67"/>
      <c r="FE5866" s="67"/>
      <c r="FF5866" s="64"/>
      <c r="FG5866" s="5"/>
      <c r="FH5866" s="69"/>
      <c r="FI5866" s="6"/>
      <c r="FJ5866" s="5"/>
      <c r="FK5866" s="25"/>
      <c r="FL5866" s="5"/>
    </row>
    <row r="5867" spans="40:168">
      <c r="AN5867" s="14"/>
      <c r="AO5867" s="14"/>
      <c r="AP5867" s="5"/>
      <c r="AQ5867" s="25"/>
      <c r="AR5867" s="25"/>
      <c r="AS5867" s="96"/>
      <c r="AT5867" s="83"/>
      <c r="AU5867" s="14"/>
      <c r="AX5867" s="83"/>
      <c r="AY5867" s="83"/>
      <c r="AZ5867" s="83"/>
      <c r="BA5867" s="83"/>
      <c r="BJ5867" s="54"/>
      <c r="BK5867" s="22"/>
      <c r="BL5867" s="24"/>
      <c r="BP5867" s="23"/>
      <c r="BQ5867" s="24"/>
      <c r="BR5867" s="22"/>
      <c r="BS5867" s="24"/>
      <c r="BT5867" s="24"/>
      <c r="BU5867" s="23"/>
      <c r="BV5867" s="26"/>
      <c r="BX5867" s="6"/>
      <c r="BY5867" s="24"/>
      <c r="BZ5867" s="109"/>
      <c r="CA5867" s="66"/>
      <c r="CB5867" s="5"/>
      <c r="CC5867" s="68"/>
      <c r="CD5867" s="67"/>
      <c r="CE5867" s="67"/>
      <c r="CF5867" s="64"/>
      <c r="CG5867" s="5"/>
      <c r="CH5867" s="69"/>
      <c r="CI5867" s="6"/>
      <c r="CJ5867" s="5"/>
      <c r="CK5867" s="25"/>
      <c r="CL5867" s="5"/>
      <c r="DN5867" s="14"/>
      <c r="DO5867" s="14"/>
      <c r="DP5867" s="5"/>
      <c r="DQ5867" s="25"/>
      <c r="DR5867" s="25"/>
      <c r="DS5867" s="96"/>
      <c r="DT5867" s="83"/>
      <c r="DU5867" s="14"/>
      <c r="DX5867" s="83"/>
      <c r="DY5867" s="83"/>
      <c r="DZ5867" s="83"/>
      <c r="EA5867" s="83"/>
      <c r="EJ5867" s="54"/>
      <c r="EK5867" s="22"/>
      <c r="EL5867" s="24"/>
      <c r="EP5867" s="23"/>
      <c r="EQ5867" s="24"/>
      <c r="ER5867" s="22"/>
      <c r="ES5867" s="24"/>
      <c r="ET5867" s="24"/>
      <c r="EU5867" s="23"/>
      <c r="EV5867" s="26"/>
      <c r="EX5867" s="6"/>
      <c r="EY5867" s="24"/>
      <c r="EZ5867" s="109"/>
      <c r="FA5867" s="66"/>
      <c r="FB5867" s="5"/>
      <c r="FC5867" s="68"/>
      <c r="FD5867" s="67"/>
      <c r="FE5867" s="67"/>
      <c r="FF5867" s="64"/>
      <c r="FG5867" s="5"/>
      <c r="FH5867" s="69"/>
      <c r="FI5867" s="6"/>
      <c r="FJ5867" s="5"/>
      <c r="FK5867" s="25"/>
      <c r="FL5867" s="5"/>
    </row>
    <row r="5868" spans="40:168">
      <c r="AN5868" s="14"/>
      <c r="AO5868" s="14"/>
      <c r="AP5868" s="5"/>
      <c r="AQ5868" s="25"/>
      <c r="AR5868" s="25"/>
      <c r="AS5868" s="96"/>
      <c r="AT5868" s="83"/>
      <c r="AU5868" s="14"/>
      <c r="AX5868" s="83"/>
      <c r="AY5868" s="83"/>
      <c r="AZ5868" s="83"/>
      <c r="BA5868" s="83"/>
      <c r="BJ5868" s="54"/>
      <c r="BK5868" s="22"/>
      <c r="BL5868" s="24"/>
      <c r="BP5868" s="23"/>
      <c r="BQ5868" s="24"/>
      <c r="BR5868" s="22"/>
      <c r="BS5868" s="24"/>
      <c r="BT5868" s="24"/>
      <c r="BU5868" s="23"/>
      <c r="BV5868" s="26"/>
      <c r="BX5868" s="6"/>
      <c r="BY5868" s="24"/>
      <c r="BZ5868" s="109"/>
      <c r="CA5868" s="66"/>
      <c r="CB5868" s="5"/>
      <c r="CC5868" s="68"/>
      <c r="CD5868" s="67"/>
      <c r="CE5868" s="67"/>
      <c r="CF5868" s="64"/>
      <c r="CG5868" s="5"/>
      <c r="CH5868" s="69"/>
      <c r="CI5868" s="6"/>
      <c r="CJ5868" s="5"/>
      <c r="CK5868" s="25"/>
      <c r="CL5868" s="5"/>
      <c r="DN5868" s="14"/>
      <c r="DO5868" s="14"/>
      <c r="DP5868" s="5"/>
      <c r="DQ5868" s="25"/>
      <c r="DR5868" s="25"/>
      <c r="DS5868" s="96"/>
      <c r="DT5868" s="83"/>
      <c r="DU5868" s="14"/>
      <c r="DX5868" s="83"/>
      <c r="DY5868" s="83"/>
      <c r="DZ5868" s="83"/>
      <c r="EA5868" s="83"/>
      <c r="EJ5868" s="54"/>
      <c r="EK5868" s="22"/>
      <c r="EL5868" s="24"/>
      <c r="EP5868" s="23"/>
      <c r="EQ5868" s="24"/>
      <c r="ER5868" s="22"/>
      <c r="ES5868" s="24"/>
      <c r="ET5868" s="24"/>
      <c r="EU5868" s="23"/>
      <c r="EV5868" s="26"/>
      <c r="EX5868" s="6"/>
      <c r="EY5868" s="24"/>
      <c r="EZ5868" s="109"/>
      <c r="FA5868" s="66"/>
      <c r="FB5868" s="5"/>
      <c r="FC5868" s="68"/>
      <c r="FD5868" s="67"/>
      <c r="FE5868" s="67"/>
      <c r="FF5868" s="64"/>
      <c r="FG5868" s="5"/>
      <c r="FH5868" s="69"/>
      <c r="FI5868" s="6"/>
      <c r="FJ5868" s="5"/>
      <c r="FK5868" s="25"/>
      <c r="FL5868" s="5"/>
    </row>
    <row r="5869" spans="40:168">
      <c r="AN5869" s="14"/>
      <c r="AO5869" s="14"/>
      <c r="AP5869" s="5"/>
      <c r="AQ5869" s="25"/>
      <c r="AR5869" s="25"/>
      <c r="AS5869" s="96"/>
      <c r="AT5869" s="83"/>
      <c r="AU5869" s="14"/>
      <c r="AX5869" s="83"/>
      <c r="AY5869" s="83"/>
      <c r="AZ5869" s="83"/>
      <c r="BA5869" s="83"/>
      <c r="BJ5869" s="54"/>
      <c r="BK5869" s="22"/>
      <c r="BL5869" s="24"/>
      <c r="BP5869" s="23"/>
      <c r="BQ5869" s="24"/>
      <c r="BR5869" s="22"/>
      <c r="BS5869" s="24"/>
      <c r="BT5869" s="24"/>
      <c r="BU5869" s="23"/>
      <c r="BV5869" s="26"/>
      <c r="BX5869" s="6"/>
      <c r="BY5869" s="24"/>
      <c r="BZ5869" s="109"/>
      <c r="CA5869" s="66"/>
      <c r="CB5869" s="5"/>
      <c r="CC5869" s="68"/>
      <c r="CD5869" s="67"/>
      <c r="CE5869" s="67"/>
      <c r="CF5869" s="64"/>
      <c r="CG5869" s="5"/>
      <c r="CH5869" s="69"/>
      <c r="CI5869" s="6"/>
      <c r="CJ5869" s="5"/>
      <c r="CK5869" s="25"/>
      <c r="CL5869" s="5"/>
      <c r="DN5869" s="14"/>
      <c r="DO5869" s="14"/>
      <c r="DP5869" s="5"/>
      <c r="DQ5869" s="25"/>
      <c r="DR5869" s="25"/>
      <c r="DS5869" s="96"/>
      <c r="DT5869" s="83"/>
      <c r="DU5869" s="14"/>
      <c r="DX5869" s="83"/>
      <c r="DY5869" s="83"/>
      <c r="DZ5869" s="83"/>
      <c r="EA5869" s="83"/>
      <c r="EJ5869" s="54"/>
      <c r="EK5869" s="22"/>
      <c r="EL5869" s="24"/>
      <c r="EP5869" s="23"/>
      <c r="EQ5869" s="24"/>
      <c r="ER5869" s="22"/>
      <c r="ES5869" s="24"/>
      <c r="ET5869" s="24"/>
      <c r="EU5869" s="23"/>
      <c r="EV5869" s="26"/>
      <c r="EX5869" s="6"/>
      <c r="EY5869" s="24"/>
      <c r="EZ5869" s="109"/>
      <c r="FA5869" s="66"/>
      <c r="FB5869" s="5"/>
      <c r="FC5869" s="68"/>
      <c r="FD5869" s="67"/>
      <c r="FE5869" s="67"/>
      <c r="FF5869" s="64"/>
      <c r="FG5869" s="5"/>
      <c r="FH5869" s="69"/>
      <c r="FI5869" s="6"/>
      <c r="FJ5869" s="5"/>
      <c r="FK5869" s="25"/>
      <c r="FL5869" s="5"/>
    </row>
    <row r="5870" spans="40:168">
      <c r="AN5870" s="14"/>
      <c r="AO5870" s="14"/>
      <c r="AP5870" s="5"/>
      <c r="AQ5870" s="25"/>
      <c r="AR5870" s="25"/>
      <c r="AS5870" s="96"/>
      <c r="AT5870" s="83"/>
      <c r="AU5870" s="14"/>
      <c r="AX5870" s="83"/>
      <c r="AY5870" s="83"/>
      <c r="AZ5870" s="83"/>
      <c r="BA5870" s="83"/>
      <c r="BJ5870" s="54"/>
      <c r="BK5870" s="22"/>
      <c r="BL5870" s="24"/>
      <c r="BP5870" s="23"/>
      <c r="BQ5870" s="24"/>
      <c r="BR5870" s="22"/>
      <c r="BS5870" s="24"/>
      <c r="BT5870" s="24"/>
      <c r="BU5870" s="23"/>
      <c r="BV5870" s="26"/>
      <c r="BX5870" s="6"/>
      <c r="BY5870" s="24"/>
      <c r="BZ5870" s="109"/>
      <c r="CA5870" s="66"/>
      <c r="CB5870" s="5"/>
      <c r="CC5870" s="68"/>
      <c r="CD5870" s="67"/>
      <c r="CE5870" s="67"/>
      <c r="CF5870" s="64"/>
      <c r="CG5870" s="5"/>
      <c r="CH5870" s="69"/>
      <c r="CI5870" s="6"/>
      <c r="CJ5870" s="5"/>
      <c r="CK5870" s="25"/>
      <c r="CL5870" s="5"/>
      <c r="DN5870" s="14"/>
      <c r="DO5870" s="14"/>
      <c r="DP5870" s="5"/>
      <c r="DQ5870" s="25"/>
      <c r="DR5870" s="25"/>
      <c r="DS5870" s="96"/>
      <c r="DT5870" s="83"/>
      <c r="DU5870" s="14"/>
      <c r="DX5870" s="83"/>
      <c r="DY5870" s="83"/>
      <c r="DZ5870" s="83"/>
      <c r="EA5870" s="83"/>
      <c r="EJ5870" s="54"/>
      <c r="EK5870" s="22"/>
      <c r="EL5870" s="24"/>
      <c r="EP5870" s="23"/>
      <c r="EQ5870" s="24"/>
      <c r="ER5870" s="22"/>
      <c r="ES5870" s="24"/>
      <c r="ET5870" s="24"/>
      <c r="EU5870" s="23"/>
      <c r="EV5870" s="26"/>
      <c r="EX5870" s="6"/>
      <c r="EY5870" s="24"/>
      <c r="EZ5870" s="109"/>
      <c r="FA5870" s="66"/>
      <c r="FB5870" s="5"/>
      <c r="FC5870" s="68"/>
      <c r="FD5870" s="67"/>
      <c r="FE5870" s="67"/>
      <c r="FF5870" s="64"/>
      <c r="FG5870" s="5"/>
      <c r="FH5870" s="69"/>
      <c r="FI5870" s="6"/>
      <c r="FJ5870" s="5"/>
      <c r="FK5870" s="25"/>
      <c r="FL5870" s="5"/>
    </row>
    <row r="5871" spans="40:168">
      <c r="AN5871" s="14"/>
      <c r="AO5871" s="14"/>
      <c r="AP5871" s="5"/>
      <c r="AQ5871" s="25"/>
      <c r="AR5871" s="25"/>
      <c r="AS5871" s="96"/>
      <c r="AT5871" s="83"/>
      <c r="AU5871" s="14"/>
      <c r="AX5871" s="83"/>
      <c r="AY5871" s="83"/>
      <c r="AZ5871" s="83"/>
      <c r="BA5871" s="83"/>
      <c r="BJ5871" s="54"/>
      <c r="BK5871" s="22"/>
      <c r="BL5871" s="24"/>
      <c r="BP5871" s="23"/>
      <c r="BQ5871" s="24"/>
      <c r="BR5871" s="22"/>
      <c r="BS5871" s="24"/>
      <c r="BT5871" s="24"/>
      <c r="BU5871" s="23"/>
      <c r="BV5871" s="26"/>
      <c r="BX5871" s="6"/>
      <c r="BY5871" s="24"/>
      <c r="BZ5871" s="109"/>
      <c r="CA5871" s="66"/>
      <c r="CB5871" s="5"/>
      <c r="CC5871" s="68"/>
      <c r="CD5871" s="67"/>
      <c r="CE5871" s="67"/>
      <c r="CF5871" s="64"/>
      <c r="CG5871" s="5"/>
      <c r="CH5871" s="69"/>
      <c r="CI5871" s="6"/>
      <c r="CJ5871" s="5"/>
      <c r="CK5871" s="25"/>
      <c r="CL5871" s="5"/>
      <c r="DN5871" s="14"/>
      <c r="DO5871" s="14"/>
      <c r="DP5871" s="5"/>
      <c r="DQ5871" s="25"/>
      <c r="DR5871" s="25"/>
      <c r="DS5871" s="96"/>
      <c r="DT5871" s="83"/>
      <c r="DU5871" s="14"/>
      <c r="DX5871" s="83"/>
      <c r="DY5871" s="83"/>
      <c r="DZ5871" s="83"/>
      <c r="EA5871" s="83"/>
      <c r="EJ5871" s="54"/>
      <c r="EK5871" s="22"/>
      <c r="EL5871" s="24"/>
      <c r="EP5871" s="23"/>
      <c r="EQ5871" s="24"/>
      <c r="ER5871" s="22"/>
      <c r="ES5871" s="24"/>
      <c r="ET5871" s="24"/>
      <c r="EU5871" s="23"/>
      <c r="EV5871" s="26"/>
      <c r="EX5871" s="6"/>
      <c r="EY5871" s="24"/>
      <c r="EZ5871" s="109"/>
      <c r="FA5871" s="66"/>
      <c r="FB5871" s="5"/>
      <c r="FC5871" s="68"/>
      <c r="FD5871" s="67"/>
      <c r="FE5871" s="67"/>
      <c r="FF5871" s="64"/>
      <c r="FG5871" s="5"/>
      <c r="FH5871" s="69"/>
      <c r="FI5871" s="6"/>
      <c r="FJ5871" s="5"/>
      <c r="FK5871" s="25"/>
      <c r="FL5871" s="5"/>
    </row>
    <row r="5872" spans="40:168">
      <c r="AN5872" s="14"/>
      <c r="AO5872" s="14"/>
      <c r="AP5872" s="5"/>
      <c r="AQ5872" s="25"/>
      <c r="AR5872" s="25"/>
      <c r="AS5872" s="96"/>
      <c r="AT5872" s="83"/>
      <c r="AU5872" s="14"/>
      <c r="AX5872" s="83"/>
      <c r="AY5872" s="83"/>
      <c r="AZ5872" s="83"/>
      <c r="BA5872" s="83"/>
      <c r="BJ5872" s="54"/>
      <c r="BK5872" s="22"/>
      <c r="BL5872" s="24"/>
      <c r="BP5872" s="23"/>
      <c r="BQ5872" s="24"/>
      <c r="BR5872" s="22"/>
      <c r="BS5872" s="24"/>
      <c r="BT5872" s="24"/>
      <c r="BU5872" s="23"/>
      <c r="BV5872" s="26"/>
      <c r="BX5872" s="6"/>
      <c r="BY5872" s="24"/>
      <c r="BZ5872" s="109"/>
      <c r="CA5872" s="66"/>
      <c r="CB5872" s="5"/>
      <c r="CC5872" s="68"/>
      <c r="CD5872" s="67"/>
      <c r="CE5872" s="67"/>
      <c r="CF5872" s="64"/>
      <c r="CG5872" s="5"/>
      <c r="CH5872" s="69"/>
      <c r="CI5872" s="6"/>
      <c r="CJ5872" s="5"/>
      <c r="CK5872" s="25"/>
      <c r="CL5872" s="5"/>
      <c r="DN5872" s="14"/>
      <c r="DO5872" s="14"/>
      <c r="DP5872" s="5"/>
      <c r="DQ5872" s="25"/>
      <c r="DR5872" s="25"/>
      <c r="DS5872" s="96"/>
      <c r="DT5872" s="83"/>
      <c r="DU5872" s="14"/>
      <c r="DX5872" s="83"/>
      <c r="DY5872" s="83"/>
      <c r="DZ5872" s="83"/>
      <c r="EA5872" s="83"/>
      <c r="EJ5872" s="54"/>
      <c r="EK5872" s="22"/>
      <c r="EL5872" s="24"/>
      <c r="EP5872" s="23"/>
      <c r="EQ5872" s="24"/>
      <c r="ER5872" s="22"/>
      <c r="ES5872" s="24"/>
      <c r="ET5872" s="24"/>
      <c r="EU5872" s="23"/>
      <c r="EV5872" s="26"/>
      <c r="EX5872" s="6"/>
      <c r="EY5872" s="24"/>
      <c r="EZ5872" s="109"/>
      <c r="FA5872" s="66"/>
      <c r="FB5872" s="5"/>
      <c r="FC5872" s="68"/>
      <c r="FD5872" s="67"/>
      <c r="FE5872" s="67"/>
      <c r="FF5872" s="64"/>
      <c r="FG5872" s="5"/>
      <c r="FH5872" s="69"/>
      <c r="FI5872" s="6"/>
      <c r="FJ5872" s="5"/>
      <c r="FK5872" s="25"/>
      <c r="FL5872" s="5"/>
    </row>
    <row r="5873" spans="40:168">
      <c r="AN5873" s="14"/>
      <c r="AO5873" s="14"/>
      <c r="AP5873" s="5"/>
      <c r="AQ5873" s="25"/>
      <c r="AR5873" s="25"/>
      <c r="AS5873" s="96"/>
      <c r="AT5873" s="83"/>
      <c r="AU5873" s="14"/>
      <c r="AX5873" s="83"/>
      <c r="AY5873" s="83"/>
      <c r="AZ5873" s="83"/>
      <c r="BA5873" s="83"/>
      <c r="BJ5873" s="54"/>
      <c r="BK5873" s="22"/>
      <c r="BL5873" s="24"/>
      <c r="BP5873" s="23"/>
      <c r="BQ5873" s="24"/>
      <c r="BR5873" s="22"/>
      <c r="BS5873" s="24"/>
      <c r="BT5873" s="24"/>
      <c r="BU5873" s="23"/>
      <c r="BV5873" s="26"/>
      <c r="BX5873" s="6"/>
      <c r="BY5873" s="24"/>
      <c r="BZ5873" s="109"/>
      <c r="CA5873" s="66"/>
      <c r="CB5873" s="5"/>
      <c r="CC5873" s="68"/>
      <c r="CD5873" s="67"/>
      <c r="CE5873" s="67"/>
      <c r="CF5873" s="64"/>
      <c r="CG5873" s="5"/>
      <c r="CH5873" s="69"/>
      <c r="CI5873" s="6"/>
      <c r="CJ5873" s="5"/>
      <c r="CK5873" s="25"/>
      <c r="CL5873" s="5"/>
      <c r="DN5873" s="14"/>
      <c r="DO5873" s="14"/>
      <c r="DP5873" s="5"/>
      <c r="DQ5873" s="25"/>
      <c r="DR5873" s="25"/>
      <c r="DS5873" s="96"/>
      <c r="DT5873" s="83"/>
      <c r="DU5873" s="14"/>
      <c r="DX5873" s="83"/>
      <c r="DY5873" s="83"/>
      <c r="DZ5873" s="83"/>
      <c r="EA5873" s="83"/>
      <c r="EJ5873" s="54"/>
      <c r="EK5873" s="22"/>
      <c r="EL5873" s="24"/>
      <c r="EP5873" s="23"/>
      <c r="EQ5873" s="24"/>
      <c r="ER5873" s="22"/>
      <c r="ES5873" s="24"/>
      <c r="ET5873" s="24"/>
      <c r="EU5873" s="23"/>
      <c r="EV5873" s="26"/>
      <c r="EX5873" s="6"/>
      <c r="EY5873" s="24"/>
      <c r="EZ5873" s="109"/>
      <c r="FA5873" s="66"/>
      <c r="FB5873" s="5"/>
      <c r="FC5873" s="68"/>
      <c r="FD5873" s="67"/>
      <c r="FE5873" s="67"/>
      <c r="FF5873" s="64"/>
      <c r="FG5873" s="5"/>
      <c r="FH5873" s="69"/>
      <c r="FI5873" s="6"/>
      <c r="FJ5873" s="5"/>
      <c r="FK5873" s="25"/>
      <c r="FL5873" s="5"/>
    </row>
    <row r="5874" spans="40:168">
      <c r="AN5874" s="14"/>
      <c r="AO5874" s="14"/>
      <c r="AP5874" s="5"/>
      <c r="AQ5874" s="25"/>
      <c r="AR5874" s="25"/>
      <c r="AS5874" s="96"/>
      <c r="AT5874" s="83"/>
      <c r="AU5874" s="14"/>
      <c r="AX5874" s="83"/>
      <c r="AY5874" s="83"/>
      <c r="AZ5874" s="83"/>
      <c r="BA5874" s="83"/>
      <c r="BJ5874" s="54"/>
      <c r="BK5874" s="22"/>
      <c r="BL5874" s="24"/>
      <c r="BP5874" s="23"/>
      <c r="BQ5874" s="24"/>
      <c r="BR5874" s="22"/>
      <c r="BS5874" s="24"/>
      <c r="BT5874" s="24"/>
      <c r="BU5874" s="23"/>
      <c r="BV5874" s="26"/>
      <c r="BX5874" s="6"/>
      <c r="BY5874" s="24"/>
      <c r="BZ5874" s="109"/>
      <c r="CA5874" s="66"/>
      <c r="CB5874" s="5"/>
      <c r="CC5874" s="68"/>
      <c r="CD5874" s="67"/>
      <c r="CE5874" s="67"/>
      <c r="CF5874" s="64"/>
      <c r="CG5874" s="5"/>
      <c r="CH5874" s="69"/>
      <c r="CI5874" s="6"/>
      <c r="CJ5874" s="5"/>
      <c r="CK5874" s="25"/>
      <c r="CL5874" s="5"/>
      <c r="DN5874" s="14"/>
      <c r="DO5874" s="14"/>
      <c r="DP5874" s="5"/>
      <c r="DQ5874" s="25"/>
      <c r="DR5874" s="25"/>
      <c r="DS5874" s="96"/>
      <c r="DT5874" s="83"/>
      <c r="DU5874" s="14"/>
      <c r="DX5874" s="83"/>
      <c r="DY5874" s="83"/>
      <c r="DZ5874" s="83"/>
      <c r="EA5874" s="83"/>
      <c r="EJ5874" s="54"/>
      <c r="EK5874" s="22"/>
      <c r="EL5874" s="24"/>
      <c r="EP5874" s="23"/>
      <c r="EQ5874" s="24"/>
      <c r="ER5874" s="22"/>
      <c r="ES5874" s="24"/>
      <c r="ET5874" s="24"/>
      <c r="EU5874" s="23"/>
      <c r="EV5874" s="26"/>
      <c r="EX5874" s="6"/>
      <c r="EY5874" s="24"/>
      <c r="EZ5874" s="109"/>
      <c r="FA5874" s="66"/>
      <c r="FB5874" s="5"/>
      <c r="FC5874" s="68"/>
      <c r="FD5874" s="67"/>
      <c r="FE5874" s="67"/>
      <c r="FF5874" s="64"/>
      <c r="FG5874" s="5"/>
      <c r="FH5874" s="69"/>
      <c r="FI5874" s="6"/>
      <c r="FJ5874" s="5"/>
      <c r="FK5874" s="25"/>
      <c r="FL5874" s="5"/>
    </row>
    <row r="5875" spans="40:168">
      <c r="AN5875" s="14"/>
      <c r="AO5875" s="14"/>
      <c r="AP5875" s="5"/>
      <c r="AQ5875" s="25"/>
      <c r="AR5875" s="25"/>
      <c r="AS5875" s="96"/>
      <c r="AT5875" s="83"/>
      <c r="AU5875" s="14"/>
      <c r="AX5875" s="83"/>
      <c r="AY5875" s="83"/>
      <c r="AZ5875" s="83"/>
      <c r="BA5875" s="83"/>
      <c r="BJ5875" s="54"/>
      <c r="BK5875" s="22"/>
      <c r="BL5875" s="24"/>
      <c r="BP5875" s="23"/>
      <c r="BQ5875" s="24"/>
      <c r="BR5875" s="22"/>
      <c r="BS5875" s="24"/>
      <c r="BT5875" s="24"/>
      <c r="BU5875" s="23"/>
      <c r="BV5875" s="26"/>
      <c r="BX5875" s="6"/>
      <c r="BY5875" s="24"/>
      <c r="BZ5875" s="109"/>
      <c r="CA5875" s="66"/>
      <c r="CB5875" s="5"/>
      <c r="CC5875" s="68"/>
      <c r="CD5875" s="67"/>
      <c r="CE5875" s="67"/>
      <c r="CF5875" s="64"/>
      <c r="CG5875" s="5"/>
      <c r="CH5875" s="69"/>
      <c r="CI5875" s="6"/>
      <c r="CJ5875" s="5"/>
      <c r="CK5875" s="25"/>
      <c r="CL5875" s="5"/>
      <c r="DN5875" s="14"/>
      <c r="DO5875" s="14"/>
      <c r="DP5875" s="5"/>
      <c r="DQ5875" s="25"/>
      <c r="DR5875" s="25"/>
      <c r="DS5875" s="96"/>
      <c r="DT5875" s="83"/>
      <c r="DU5875" s="14"/>
      <c r="DX5875" s="83"/>
      <c r="DY5875" s="83"/>
      <c r="DZ5875" s="83"/>
      <c r="EA5875" s="83"/>
      <c r="EJ5875" s="54"/>
      <c r="EK5875" s="22"/>
      <c r="EL5875" s="24"/>
      <c r="EP5875" s="23"/>
      <c r="EQ5875" s="24"/>
      <c r="ER5875" s="22"/>
      <c r="ES5875" s="24"/>
      <c r="ET5875" s="24"/>
      <c r="EU5875" s="23"/>
      <c r="EV5875" s="26"/>
      <c r="EX5875" s="6"/>
      <c r="EY5875" s="24"/>
      <c r="EZ5875" s="109"/>
      <c r="FA5875" s="66"/>
      <c r="FB5875" s="5"/>
      <c r="FC5875" s="68"/>
      <c r="FD5875" s="67"/>
      <c r="FE5875" s="67"/>
      <c r="FF5875" s="64"/>
      <c r="FG5875" s="5"/>
      <c r="FH5875" s="69"/>
      <c r="FI5875" s="6"/>
      <c r="FJ5875" s="5"/>
      <c r="FK5875" s="25"/>
      <c r="FL5875" s="5"/>
    </row>
    <row r="5876" spans="40:168">
      <c r="AN5876" s="14"/>
      <c r="AO5876" s="14"/>
      <c r="AP5876" s="5"/>
      <c r="AQ5876" s="25"/>
      <c r="AR5876" s="25"/>
      <c r="AS5876" s="96"/>
      <c r="AT5876" s="83"/>
      <c r="AU5876" s="14"/>
      <c r="AX5876" s="83"/>
      <c r="AY5876" s="83"/>
      <c r="AZ5876" s="83"/>
      <c r="BA5876" s="83"/>
      <c r="BJ5876" s="54"/>
      <c r="BK5876" s="22"/>
      <c r="BL5876" s="24"/>
      <c r="BP5876" s="23"/>
      <c r="BQ5876" s="24"/>
      <c r="BR5876" s="22"/>
      <c r="BS5876" s="24"/>
      <c r="BT5876" s="24"/>
      <c r="BU5876" s="23"/>
      <c r="BV5876" s="26"/>
      <c r="BX5876" s="6"/>
      <c r="BY5876" s="24"/>
      <c r="BZ5876" s="109"/>
      <c r="CA5876" s="66"/>
      <c r="CB5876" s="5"/>
      <c r="CC5876" s="68"/>
      <c r="CD5876" s="67"/>
      <c r="CE5876" s="67"/>
      <c r="CF5876" s="64"/>
      <c r="CG5876" s="5"/>
      <c r="CH5876" s="69"/>
      <c r="CI5876" s="6"/>
      <c r="CJ5876" s="5"/>
      <c r="CK5876" s="25"/>
      <c r="CL5876" s="5"/>
      <c r="DN5876" s="14"/>
      <c r="DO5876" s="14"/>
      <c r="DP5876" s="5"/>
      <c r="DQ5876" s="25"/>
      <c r="DR5876" s="25"/>
      <c r="DS5876" s="96"/>
      <c r="DT5876" s="83"/>
      <c r="DU5876" s="14"/>
      <c r="DX5876" s="83"/>
      <c r="DY5876" s="83"/>
      <c r="DZ5876" s="83"/>
      <c r="EA5876" s="83"/>
      <c r="EJ5876" s="54"/>
      <c r="EK5876" s="22"/>
      <c r="EL5876" s="24"/>
      <c r="EP5876" s="23"/>
      <c r="EQ5876" s="24"/>
      <c r="ER5876" s="22"/>
      <c r="ES5876" s="24"/>
      <c r="ET5876" s="24"/>
      <c r="EU5876" s="23"/>
      <c r="EV5876" s="26"/>
      <c r="EX5876" s="6"/>
      <c r="EY5876" s="24"/>
      <c r="EZ5876" s="109"/>
      <c r="FA5876" s="66"/>
      <c r="FB5876" s="5"/>
      <c r="FC5876" s="68"/>
      <c r="FD5876" s="67"/>
      <c r="FE5876" s="67"/>
      <c r="FF5876" s="64"/>
      <c r="FG5876" s="5"/>
      <c r="FH5876" s="69"/>
      <c r="FI5876" s="6"/>
      <c r="FJ5876" s="5"/>
      <c r="FK5876" s="25"/>
      <c r="FL5876" s="5"/>
    </row>
    <row r="5877" spans="40:168">
      <c r="AN5877" s="14"/>
      <c r="AO5877" s="14"/>
      <c r="AP5877" s="5"/>
      <c r="AQ5877" s="25"/>
      <c r="AR5877" s="25"/>
      <c r="AS5877" s="96"/>
      <c r="AT5877" s="83"/>
      <c r="AU5877" s="14"/>
      <c r="AX5877" s="83"/>
      <c r="AY5877" s="83"/>
      <c r="AZ5877" s="83"/>
      <c r="BA5877" s="83"/>
      <c r="BJ5877" s="54"/>
      <c r="BK5877" s="22"/>
      <c r="BL5877" s="24"/>
      <c r="BP5877" s="23"/>
      <c r="BQ5877" s="24"/>
      <c r="BR5877" s="22"/>
      <c r="BS5877" s="24"/>
      <c r="BT5877" s="24"/>
      <c r="BU5877" s="23"/>
      <c r="BV5877" s="26"/>
      <c r="BX5877" s="6"/>
      <c r="BY5877" s="24"/>
      <c r="BZ5877" s="109"/>
      <c r="CA5877" s="66"/>
      <c r="CB5877" s="5"/>
      <c r="CC5877" s="68"/>
      <c r="CD5877" s="67"/>
      <c r="CE5877" s="67"/>
      <c r="CF5877" s="64"/>
      <c r="CG5877" s="5"/>
      <c r="CH5877" s="69"/>
      <c r="CI5877" s="6"/>
      <c r="CJ5877" s="5"/>
      <c r="CK5877" s="25"/>
      <c r="CL5877" s="5"/>
      <c r="DN5877" s="14"/>
      <c r="DO5877" s="14"/>
      <c r="DP5877" s="5"/>
      <c r="DQ5877" s="25"/>
      <c r="DR5877" s="25"/>
      <c r="DS5877" s="96"/>
      <c r="DT5877" s="83"/>
      <c r="DU5877" s="14"/>
      <c r="DX5877" s="83"/>
      <c r="DY5877" s="83"/>
      <c r="DZ5877" s="83"/>
      <c r="EA5877" s="83"/>
      <c r="EJ5877" s="54"/>
      <c r="EK5877" s="22"/>
      <c r="EL5877" s="24"/>
      <c r="EP5877" s="23"/>
      <c r="EQ5877" s="24"/>
      <c r="ER5877" s="22"/>
      <c r="ES5877" s="24"/>
      <c r="ET5877" s="24"/>
      <c r="EU5877" s="23"/>
      <c r="EV5877" s="26"/>
      <c r="EX5877" s="6"/>
      <c r="EY5877" s="24"/>
      <c r="EZ5877" s="109"/>
      <c r="FA5877" s="66"/>
      <c r="FB5877" s="5"/>
      <c r="FC5877" s="68"/>
      <c r="FD5877" s="67"/>
      <c r="FE5877" s="67"/>
      <c r="FF5877" s="64"/>
      <c r="FG5877" s="5"/>
      <c r="FH5877" s="69"/>
      <c r="FI5877" s="6"/>
      <c r="FJ5877" s="5"/>
      <c r="FK5877" s="25"/>
      <c r="FL5877" s="5"/>
    </row>
    <row r="5878" spans="40:168">
      <c r="AN5878" s="14"/>
      <c r="AO5878" s="14"/>
      <c r="AP5878" s="5"/>
      <c r="AQ5878" s="25"/>
      <c r="AR5878" s="25"/>
      <c r="AS5878" s="96"/>
      <c r="AT5878" s="83"/>
      <c r="AU5878" s="14"/>
      <c r="AX5878" s="83"/>
      <c r="AY5878" s="83"/>
      <c r="AZ5878" s="83"/>
      <c r="BA5878" s="83"/>
      <c r="BJ5878" s="54"/>
      <c r="BK5878" s="22"/>
      <c r="BL5878" s="24"/>
      <c r="BP5878" s="23"/>
      <c r="BQ5878" s="24"/>
      <c r="BR5878" s="22"/>
      <c r="BS5878" s="24"/>
      <c r="BT5878" s="24"/>
      <c r="BU5878" s="23"/>
      <c r="BV5878" s="26"/>
      <c r="BX5878" s="6"/>
      <c r="BY5878" s="24"/>
      <c r="BZ5878" s="109"/>
      <c r="CA5878" s="66"/>
      <c r="CB5878" s="5"/>
      <c r="CC5878" s="68"/>
      <c r="CD5878" s="67"/>
      <c r="CE5878" s="67"/>
      <c r="CF5878" s="64"/>
      <c r="CG5878" s="5"/>
      <c r="CH5878" s="69"/>
      <c r="CI5878" s="6"/>
      <c r="CJ5878" s="5"/>
      <c r="CK5878" s="25"/>
      <c r="CL5878" s="5"/>
      <c r="DN5878" s="14"/>
      <c r="DO5878" s="14"/>
      <c r="DP5878" s="5"/>
      <c r="DQ5878" s="25"/>
      <c r="DR5878" s="25"/>
      <c r="DS5878" s="96"/>
      <c r="DT5878" s="83"/>
      <c r="DU5878" s="14"/>
      <c r="DX5878" s="83"/>
      <c r="DY5878" s="83"/>
      <c r="DZ5878" s="83"/>
      <c r="EA5878" s="83"/>
      <c r="EJ5878" s="54"/>
      <c r="EK5878" s="22"/>
      <c r="EL5878" s="24"/>
      <c r="EP5878" s="23"/>
      <c r="EQ5878" s="24"/>
      <c r="ER5878" s="22"/>
      <c r="ES5878" s="24"/>
      <c r="ET5878" s="24"/>
      <c r="EU5878" s="23"/>
      <c r="EV5878" s="26"/>
      <c r="EX5878" s="6"/>
      <c r="EY5878" s="24"/>
      <c r="EZ5878" s="109"/>
      <c r="FA5878" s="66"/>
      <c r="FB5878" s="5"/>
      <c r="FC5878" s="68"/>
      <c r="FD5878" s="67"/>
      <c r="FE5878" s="67"/>
      <c r="FF5878" s="64"/>
      <c r="FG5878" s="5"/>
      <c r="FH5878" s="69"/>
      <c r="FI5878" s="6"/>
      <c r="FJ5878" s="5"/>
      <c r="FK5878" s="25"/>
      <c r="FL5878" s="5"/>
    </row>
    <row r="5879" spans="40:168">
      <c r="AN5879" s="14"/>
      <c r="AO5879" s="14"/>
      <c r="AP5879" s="5"/>
      <c r="AQ5879" s="25"/>
      <c r="AR5879" s="25"/>
      <c r="AS5879" s="96"/>
      <c r="AT5879" s="83"/>
      <c r="AU5879" s="14"/>
      <c r="AX5879" s="83"/>
      <c r="AY5879" s="83"/>
      <c r="AZ5879" s="83"/>
      <c r="BA5879" s="83"/>
      <c r="BJ5879" s="54"/>
      <c r="BK5879" s="22"/>
      <c r="BL5879" s="24"/>
      <c r="BP5879" s="23"/>
      <c r="BQ5879" s="24"/>
      <c r="BR5879" s="22"/>
      <c r="BS5879" s="24"/>
      <c r="BT5879" s="24"/>
      <c r="BU5879" s="23"/>
      <c r="BV5879" s="26"/>
      <c r="BX5879" s="6"/>
      <c r="BY5879" s="24"/>
      <c r="BZ5879" s="109"/>
      <c r="CA5879" s="66"/>
      <c r="CB5879" s="5"/>
      <c r="CC5879" s="68"/>
      <c r="CD5879" s="67"/>
      <c r="CE5879" s="67"/>
      <c r="CF5879" s="64"/>
      <c r="CG5879" s="5"/>
      <c r="CH5879" s="69"/>
      <c r="CI5879" s="6"/>
      <c r="CJ5879" s="5"/>
      <c r="CK5879" s="25"/>
      <c r="CL5879" s="5"/>
      <c r="DN5879" s="14"/>
      <c r="DO5879" s="14"/>
      <c r="DP5879" s="5"/>
      <c r="DQ5879" s="25"/>
      <c r="DR5879" s="25"/>
      <c r="DS5879" s="96"/>
      <c r="DT5879" s="83"/>
      <c r="DU5879" s="14"/>
      <c r="DX5879" s="83"/>
      <c r="DY5879" s="83"/>
      <c r="DZ5879" s="83"/>
      <c r="EA5879" s="83"/>
      <c r="EJ5879" s="54"/>
      <c r="EK5879" s="22"/>
      <c r="EL5879" s="24"/>
      <c r="EP5879" s="23"/>
      <c r="EQ5879" s="24"/>
      <c r="ER5879" s="22"/>
      <c r="ES5879" s="24"/>
      <c r="ET5879" s="24"/>
      <c r="EU5879" s="23"/>
      <c r="EV5879" s="26"/>
      <c r="EX5879" s="6"/>
      <c r="EY5879" s="24"/>
      <c r="EZ5879" s="109"/>
      <c r="FA5879" s="66"/>
      <c r="FB5879" s="5"/>
      <c r="FC5879" s="68"/>
      <c r="FD5879" s="67"/>
      <c r="FE5879" s="67"/>
      <c r="FF5879" s="64"/>
      <c r="FG5879" s="5"/>
      <c r="FH5879" s="69"/>
      <c r="FI5879" s="6"/>
      <c r="FJ5879" s="5"/>
      <c r="FK5879" s="25"/>
      <c r="FL5879" s="5"/>
    </row>
    <row r="5880" spans="40:168">
      <c r="AN5880" s="14"/>
      <c r="AO5880" s="14"/>
      <c r="AP5880" s="5"/>
      <c r="AQ5880" s="25"/>
      <c r="AR5880" s="25"/>
      <c r="AS5880" s="96"/>
      <c r="AT5880" s="83"/>
      <c r="AU5880" s="14"/>
      <c r="AX5880" s="83"/>
      <c r="AY5880" s="83"/>
      <c r="AZ5880" s="83"/>
      <c r="BA5880" s="83"/>
      <c r="BJ5880" s="54"/>
      <c r="BK5880" s="22"/>
      <c r="BL5880" s="24"/>
      <c r="BP5880" s="23"/>
      <c r="BQ5880" s="24"/>
      <c r="BR5880" s="22"/>
      <c r="BS5880" s="24"/>
      <c r="BT5880" s="24"/>
      <c r="BU5880" s="23"/>
      <c r="BV5880" s="26"/>
      <c r="BX5880" s="6"/>
      <c r="BY5880" s="24"/>
      <c r="BZ5880" s="109"/>
      <c r="CA5880" s="66"/>
      <c r="CB5880" s="5"/>
      <c r="CC5880" s="68"/>
      <c r="CD5880" s="67"/>
      <c r="CE5880" s="67"/>
      <c r="CF5880" s="64"/>
      <c r="CG5880" s="5"/>
      <c r="CH5880" s="69"/>
      <c r="CI5880" s="6"/>
      <c r="CJ5880" s="5"/>
      <c r="CK5880" s="25"/>
      <c r="CL5880" s="5"/>
      <c r="DN5880" s="14"/>
      <c r="DO5880" s="14"/>
      <c r="DP5880" s="5"/>
      <c r="DQ5880" s="25"/>
      <c r="DR5880" s="25"/>
      <c r="DS5880" s="96"/>
      <c r="DT5880" s="83"/>
      <c r="DU5880" s="14"/>
      <c r="DX5880" s="83"/>
      <c r="DY5880" s="83"/>
      <c r="DZ5880" s="83"/>
      <c r="EA5880" s="83"/>
      <c r="EJ5880" s="54"/>
      <c r="EK5880" s="22"/>
      <c r="EL5880" s="24"/>
      <c r="EP5880" s="23"/>
      <c r="EQ5880" s="24"/>
      <c r="ER5880" s="22"/>
      <c r="ES5880" s="24"/>
      <c r="ET5880" s="24"/>
      <c r="EU5880" s="23"/>
      <c r="EV5880" s="26"/>
      <c r="EX5880" s="6"/>
      <c r="EY5880" s="24"/>
      <c r="EZ5880" s="109"/>
      <c r="FA5880" s="66"/>
      <c r="FB5880" s="5"/>
      <c r="FC5880" s="68"/>
      <c r="FD5880" s="67"/>
      <c r="FE5880" s="67"/>
      <c r="FF5880" s="64"/>
      <c r="FG5880" s="5"/>
      <c r="FH5880" s="69"/>
      <c r="FI5880" s="6"/>
      <c r="FJ5880" s="5"/>
      <c r="FK5880" s="25"/>
      <c r="FL5880" s="5"/>
    </row>
    <row r="5881" spans="40:168">
      <c r="AN5881" s="14"/>
      <c r="AO5881" s="14"/>
      <c r="AP5881" s="5"/>
      <c r="AQ5881" s="25"/>
      <c r="AR5881" s="25"/>
      <c r="AS5881" s="96"/>
      <c r="AT5881" s="83"/>
      <c r="AU5881" s="14"/>
      <c r="AX5881" s="83"/>
      <c r="AY5881" s="83"/>
      <c r="AZ5881" s="83"/>
      <c r="BA5881" s="83"/>
      <c r="BJ5881" s="54"/>
      <c r="BK5881" s="22"/>
      <c r="BL5881" s="24"/>
      <c r="BP5881" s="23"/>
      <c r="BQ5881" s="24"/>
      <c r="BR5881" s="22"/>
      <c r="BS5881" s="24"/>
      <c r="BT5881" s="24"/>
      <c r="BU5881" s="23"/>
      <c r="BV5881" s="26"/>
      <c r="BX5881" s="6"/>
      <c r="BY5881" s="24"/>
      <c r="BZ5881" s="109"/>
      <c r="CA5881" s="66"/>
      <c r="CB5881" s="5"/>
      <c r="CC5881" s="68"/>
      <c r="CD5881" s="67"/>
      <c r="CE5881" s="67"/>
      <c r="CF5881" s="64"/>
      <c r="CG5881" s="5"/>
      <c r="CH5881" s="69"/>
      <c r="CI5881" s="6"/>
      <c r="CJ5881" s="5"/>
      <c r="CK5881" s="25"/>
      <c r="CL5881" s="5"/>
      <c r="DN5881" s="14"/>
      <c r="DO5881" s="14"/>
      <c r="DP5881" s="5"/>
      <c r="DQ5881" s="25"/>
      <c r="DR5881" s="25"/>
      <c r="DS5881" s="96"/>
      <c r="DT5881" s="83"/>
      <c r="DU5881" s="14"/>
      <c r="DX5881" s="83"/>
      <c r="DY5881" s="83"/>
      <c r="DZ5881" s="83"/>
      <c r="EA5881" s="83"/>
      <c r="EJ5881" s="54"/>
      <c r="EK5881" s="22"/>
      <c r="EL5881" s="24"/>
      <c r="EP5881" s="23"/>
      <c r="EQ5881" s="24"/>
      <c r="ER5881" s="22"/>
      <c r="ES5881" s="24"/>
      <c r="ET5881" s="24"/>
      <c r="EU5881" s="23"/>
      <c r="EV5881" s="26"/>
      <c r="EX5881" s="6"/>
      <c r="EY5881" s="24"/>
      <c r="EZ5881" s="109"/>
      <c r="FA5881" s="66"/>
      <c r="FB5881" s="5"/>
      <c r="FC5881" s="68"/>
      <c r="FD5881" s="67"/>
      <c r="FE5881" s="67"/>
      <c r="FF5881" s="64"/>
      <c r="FG5881" s="5"/>
      <c r="FH5881" s="69"/>
      <c r="FI5881" s="6"/>
      <c r="FJ5881" s="5"/>
      <c r="FK5881" s="25"/>
      <c r="FL5881" s="5"/>
    </row>
    <row r="5882" spans="40:168">
      <c r="AN5882" s="14"/>
      <c r="AO5882" s="14"/>
      <c r="AP5882" s="5"/>
      <c r="AQ5882" s="25"/>
      <c r="AR5882" s="25"/>
      <c r="AS5882" s="96"/>
      <c r="AT5882" s="83"/>
      <c r="AU5882" s="14"/>
      <c r="AX5882" s="83"/>
      <c r="AY5882" s="83"/>
      <c r="AZ5882" s="83"/>
      <c r="BA5882" s="83"/>
      <c r="BJ5882" s="54"/>
      <c r="BK5882" s="22"/>
      <c r="BL5882" s="24"/>
      <c r="BP5882" s="23"/>
      <c r="BQ5882" s="24"/>
      <c r="BR5882" s="22"/>
      <c r="BS5882" s="24"/>
      <c r="BT5882" s="24"/>
      <c r="BU5882" s="23"/>
      <c r="BV5882" s="26"/>
      <c r="BX5882" s="6"/>
      <c r="BY5882" s="24"/>
      <c r="BZ5882" s="109"/>
      <c r="CA5882" s="66"/>
      <c r="CB5882" s="5"/>
      <c r="CC5882" s="68"/>
      <c r="CD5882" s="67"/>
      <c r="CE5882" s="67"/>
      <c r="CF5882" s="64"/>
      <c r="CG5882" s="5"/>
      <c r="CH5882" s="69"/>
      <c r="CI5882" s="6"/>
      <c r="CJ5882" s="5"/>
      <c r="CK5882" s="25"/>
      <c r="CL5882" s="5"/>
      <c r="DN5882" s="14"/>
      <c r="DO5882" s="14"/>
      <c r="DP5882" s="5"/>
      <c r="DQ5882" s="25"/>
      <c r="DR5882" s="25"/>
      <c r="DS5882" s="96"/>
      <c r="DT5882" s="83"/>
      <c r="DU5882" s="14"/>
      <c r="DX5882" s="83"/>
      <c r="DY5882" s="83"/>
      <c r="DZ5882" s="83"/>
      <c r="EA5882" s="83"/>
      <c r="EJ5882" s="54"/>
      <c r="EK5882" s="22"/>
      <c r="EL5882" s="24"/>
      <c r="EP5882" s="23"/>
      <c r="EQ5882" s="24"/>
      <c r="ER5882" s="22"/>
      <c r="ES5882" s="24"/>
      <c r="ET5882" s="24"/>
      <c r="EU5882" s="23"/>
      <c r="EV5882" s="26"/>
      <c r="EX5882" s="6"/>
      <c r="EY5882" s="24"/>
      <c r="EZ5882" s="109"/>
      <c r="FA5882" s="66"/>
      <c r="FB5882" s="5"/>
      <c r="FC5882" s="68"/>
      <c r="FD5882" s="67"/>
      <c r="FE5882" s="67"/>
      <c r="FF5882" s="64"/>
      <c r="FG5882" s="5"/>
      <c r="FH5882" s="69"/>
      <c r="FI5882" s="6"/>
      <c r="FJ5882" s="5"/>
      <c r="FK5882" s="25"/>
      <c r="FL5882" s="5"/>
    </row>
    <row r="5883" spans="40:168">
      <c r="AN5883" s="14"/>
      <c r="AO5883" s="14"/>
      <c r="AP5883" s="5"/>
      <c r="AQ5883" s="25"/>
      <c r="AR5883" s="25"/>
      <c r="AS5883" s="96"/>
      <c r="AT5883" s="83"/>
      <c r="AU5883" s="14"/>
      <c r="AX5883" s="83"/>
      <c r="AY5883" s="83"/>
      <c r="AZ5883" s="83"/>
      <c r="BA5883" s="83"/>
      <c r="BJ5883" s="54"/>
      <c r="BK5883" s="22"/>
      <c r="BL5883" s="24"/>
      <c r="BP5883" s="23"/>
      <c r="BQ5883" s="24"/>
      <c r="BR5883" s="22"/>
      <c r="BS5883" s="24"/>
      <c r="BT5883" s="24"/>
      <c r="BU5883" s="23"/>
      <c r="BV5883" s="26"/>
      <c r="BX5883" s="6"/>
      <c r="BY5883" s="24"/>
      <c r="BZ5883" s="109"/>
      <c r="CA5883" s="66"/>
      <c r="CB5883" s="5"/>
      <c r="CC5883" s="68"/>
      <c r="CD5883" s="67"/>
      <c r="CE5883" s="67"/>
      <c r="CF5883" s="64"/>
      <c r="CG5883" s="5"/>
      <c r="CH5883" s="69"/>
      <c r="CI5883" s="6"/>
      <c r="CJ5883" s="5"/>
      <c r="CK5883" s="25"/>
      <c r="CL5883" s="5"/>
      <c r="DN5883" s="14"/>
      <c r="DO5883" s="14"/>
      <c r="DP5883" s="5"/>
      <c r="DQ5883" s="25"/>
      <c r="DR5883" s="25"/>
      <c r="DS5883" s="96"/>
      <c r="DT5883" s="83"/>
      <c r="DU5883" s="14"/>
      <c r="DX5883" s="83"/>
      <c r="DY5883" s="83"/>
      <c r="DZ5883" s="83"/>
      <c r="EA5883" s="83"/>
      <c r="EJ5883" s="54"/>
      <c r="EK5883" s="22"/>
      <c r="EL5883" s="24"/>
      <c r="EP5883" s="23"/>
      <c r="EQ5883" s="24"/>
      <c r="ER5883" s="22"/>
      <c r="ES5883" s="24"/>
      <c r="ET5883" s="24"/>
      <c r="EU5883" s="23"/>
      <c r="EV5883" s="26"/>
      <c r="EX5883" s="6"/>
      <c r="EY5883" s="24"/>
      <c r="EZ5883" s="109"/>
      <c r="FA5883" s="66"/>
      <c r="FB5883" s="5"/>
      <c r="FC5883" s="68"/>
      <c r="FD5883" s="67"/>
      <c r="FE5883" s="67"/>
      <c r="FF5883" s="64"/>
      <c r="FG5883" s="5"/>
      <c r="FH5883" s="69"/>
      <c r="FI5883" s="6"/>
      <c r="FJ5883" s="5"/>
      <c r="FK5883" s="25"/>
      <c r="FL5883" s="5"/>
    </row>
    <row r="5884" spans="40:168">
      <c r="AN5884" s="14"/>
      <c r="AO5884" s="14"/>
      <c r="AP5884" s="5"/>
      <c r="AQ5884" s="25"/>
      <c r="AR5884" s="25"/>
      <c r="AS5884" s="96"/>
      <c r="AT5884" s="83"/>
      <c r="AU5884" s="14"/>
      <c r="AX5884" s="83"/>
      <c r="AY5884" s="83"/>
      <c r="AZ5884" s="83"/>
      <c r="BA5884" s="83"/>
      <c r="BJ5884" s="54"/>
      <c r="BK5884" s="22"/>
      <c r="BL5884" s="24"/>
      <c r="BP5884" s="23"/>
      <c r="BQ5884" s="24"/>
      <c r="BR5884" s="22"/>
      <c r="BS5884" s="24"/>
      <c r="BT5884" s="24"/>
      <c r="BU5884" s="23"/>
      <c r="BV5884" s="26"/>
      <c r="BX5884" s="6"/>
      <c r="BY5884" s="24"/>
      <c r="BZ5884" s="109"/>
      <c r="CA5884" s="66"/>
      <c r="CB5884" s="5"/>
      <c r="CC5884" s="68"/>
      <c r="CD5884" s="67"/>
      <c r="CE5884" s="67"/>
      <c r="CF5884" s="64"/>
      <c r="CG5884" s="5"/>
      <c r="CH5884" s="69"/>
      <c r="CI5884" s="6"/>
      <c r="CJ5884" s="5"/>
      <c r="CK5884" s="25"/>
      <c r="CL5884" s="5"/>
      <c r="DN5884" s="14"/>
      <c r="DO5884" s="14"/>
      <c r="DP5884" s="5"/>
      <c r="DQ5884" s="25"/>
      <c r="DR5884" s="25"/>
      <c r="DS5884" s="96"/>
      <c r="DT5884" s="83"/>
      <c r="DU5884" s="14"/>
      <c r="DX5884" s="83"/>
      <c r="DY5884" s="83"/>
      <c r="DZ5884" s="83"/>
      <c r="EA5884" s="83"/>
      <c r="EJ5884" s="54"/>
      <c r="EK5884" s="22"/>
      <c r="EL5884" s="24"/>
      <c r="EP5884" s="23"/>
      <c r="EQ5884" s="24"/>
      <c r="ER5884" s="22"/>
      <c r="ES5884" s="24"/>
      <c r="ET5884" s="24"/>
      <c r="EU5884" s="23"/>
      <c r="EV5884" s="26"/>
      <c r="EX5884" s="6"/>
      <c r="EY5884" s="24"/>
      <c r="EZ5884" s="109"/>
      <c r="FA5884" s="66"/>
      <c r="FB5884" s="5"/>
      <c r="FC5884" s="68"/>
      <c r="FD5884" s="67"/>
      <c r="FE5884" s="67"/>
      <c r="FF5884" s="64"/>
      <c r="FG5884" s="5"/>
      <c r="FH5884" s="69"/>
      <c r="FI5884" s="6"/>
      <c r="FJ5884" s="5"/>
      <c r="FK5884" s="25"/>
      <c r="FL5884" s="5"/>
    </row>
    <row r="5885" spans="40:168">
      <c r="AN5885" s="14"/>
      <c r="AO5885" s="14"/>
      <c r="AP5885" s="5"/>
      <c r="AQ5885" s="25"/>
      <c r="AR5885" s="25"/>
      <c r="AS5885" s="96"/>
      <c r="AT5885" s="83"/>
      <c r="AU5885" s="14"/>
      <c r="AX5885" s="83"/>
      <c r="AY5885" s="83"/>
      <c r="AZ5885" s="83"/>
      <c r="BA5885" s="83"/>
      <c r="BJ5885" s="54"/>
      <c r="BK5885" s="22"/>
      <c r="BL5885" s="24"/>
      <c r="BP5885" s="23"/>
      <c r="BQ5885" s="24"/>
      <c r="BR5885" s="22"/>
      <c r="BS5885" s="24"/>
      <c r="BT5885" s="24"/>
      <c r="BU5885" s="23"/>
      <c r="BV5885" s="26"/>
      <c r="BX5885" s="6"/>
      <c r="BY5885" s="24"/>
      <c r="BZ5885" s="109"/>
      <c r="CA5885" s="66"/>
      <c r="CB5885" s="5"/>
      <c r="CC5885" s="68"/>
      <c r="CD5885" s="67"/>
      <c r="CE5885" s="67"/>
      <c r="CF5885" s="64"/>
      <c r="CG5885" s="5"/>
      <c r="CH5885" s="69"/>
      <c r="CI5885" s="6"/>
      <c r="CJ5885" s="5"/>
      <c r="CK5885" s="25"/>
      <c r="CL5885" s="5"/>
      <c r="DN5885" s="14"/>
      <c r="DO5885" s="14"/>
      <c r="DP5885" s="5"/>
      <c r="DQ5885" s="25"/>
      <c r="DR5885" s="25"/>
      <c r="DS5885" s="96"/>
      <c r="DT5885" s="83"/>
      <c r="DU5885" s="14"/>
      <c r="DX5885" s="83"/>
      <c r="DY5885" s="83"/>
      <c r="DZ5885" s="83"/>
      <c r="EA5885" s="83"/>
      <c r="EJ5885" s="54"/>
      <c r="EK5885" s="22"/>
      <c r="EL5885" s="24"/>
      <c r="EP5885" s="23"/>
      <c r="EQ5885" s="24"/>
      <c r="ER5885" s="22"/>
      <c r="ES5885" s="24"/>
      <c r="ET5885" s="24"/>
      <c r="EU5885" s="23"/>
      <c r="EV5885" s="26"/>
      <c r="EX5885" s="6"/>
      <c r="EY5885" s="24"/>
      <c r="EZ5885" s="109"/>
      <c r="FA5885" s="66"/>
      <c r="FB5885" s="5"/>
      <c r="FC5885" s="68"/>
      <c r="FD5885" s="67"/>
      <c r="FE5885" s="67"/>
      <c r="FF5885" s="64"/>
      <c r="FG5885" s="5"/>
      <c r="FH5885" s="69"/>
      <c r="FI5885" s="6"/>
      <c r="FJ5885" s="5"/>
      <c r="FK5885" s="25"/>
      <c r="FL5885" s="5"/>
    </row>
    <row r="5886" spans="40:168">
      <c r="AN5886" s="14"/>
      <c r="AO5886" s="14"/>
      <c r="AP5886" s="5"/>
      <c r="AQ5886" s="25"/>
      <c r="AR5886" s="25"/>
      <c r="AS5886" s="96"/>
      <c r="AT5886" s="83"/>
      <c r="AU5886" s="14"/>
      <c r="AX5886" s="83"/>
      <c r="AY5886" s="83"/>
      <c r="AZ5886" s="83"/>
      <c r="BA5886" s="83"/>
      <c r="BJ5886" s="54"/>
      <c r="BK5886" s="22"/>
      <c r="BL5886" s="24"/>
      <c r="BP5886" s="23"/>
      <c r="BQ5886" s="24"/>
      <c r="BR5886" s="22"/>
      <c r="BS5886" s="24"/>
      <c r="BT5886" s="24"/>
      <c r="BU5886" s="23"/>
      <c r="BV5886" s="26"/>
      <c r="BX5886" s="6"/>
      <c r="BY5886" s="24"/>
      <c r="BZ5886" s="109"/>
      <c r="CA5886" s="66"/>
      <c r="CB5886" s="5"/>
      <c r="CC5886" s="68"/>
      <c r="CD5886" s="67"/>
      <c r="CE5886" s="67"/>
      <c r="CF5886" s="64"/>
      <c r="CG5886" s="5"/>
      <c r="CH5886" s="69"/>
      <c r="CI5886" s="6"/>
      <c r="CJ5886" s="5"/>
      <c r="CK5886" s="25"/>
      <c r="CL5886" s="5"/>
      <c r="DN5886" s="14"/>
      <c r="DO5886" s="14"/>
      <c r="DP5886" s="5"/>
      <c r="DQ5886" s="25"/>
      <c r="DR5886" s="25"/>
      <c r="DS5886" s="96"/>
      <c r="DT5886" s="83"/>
      <c r="DU5886" s="14"/>
      <c r="DX5886" s="83"/>
      <c r="DY5886" s="83"/>
      <c r="DZ5886" s="83"/>
      <c r="EA5886" s="83"/>
      <c r="EJ5886" s="54"/>
      <c r="EK5886" s="22"/>
      <c r="EL5886" s="24"/>
      <c r="EP5886" s="23"/>
      <c r="EQ5886" s="24"/>
      <c r="ER5886" s="22"/>
      <c r="ES5886" s="24"/>
      <c r="ET5886" s="24"/>
      <c r="EU5886" s="23"/>
      <c r="EV5886" s="26"/>
      <c r="EX5886" s="6"/>
      <c r="EY5886" s="24"/>
      <c r="EZ5886" s="109"/>
      <c r="FA5886" s="66"/>
      <c r="FB5886" s="5"/>
      <c r="FC5886" s="68"/>
      <c r="FD5886" s="67"/>
      <c r="FE5886" s="67"/>
      <c r="FF5886" s="64"/>
      <c r="FG5886" s="5"/>
      <c r="FH5886" s="69"/>
      <c r="FI5886" s="6"/>
      <c r="FJ5886" s="5"/>
      <c r="FK5886" s="25"/>
      <c r="FL5886" s="5"/>
    </row>
    <row r="5887" spans="40:168">
      <c r="AN5887" s="14"/>
      <c r="AO5887" s="14"/>
      <c r="AP5887" s="5"/>
      <c r="AQ5887" s="25"/>
      <c r="AR5887" s="25"/>
      <c r="AS5887" s="96"/>
      <c r="AT5887" s="83"/>
      <c r="AU5887" s="14"/>
      <c r="AX5887" s="83"/>
      <c r="AY5887" s="83"/>
      <c r="AZ5887" s="83"/>
      <c r="BA5887" s="83"/>
      <c r="BJ5887" s="54"/>
      <c r="BK5887" s="22"/>
      <c r="BL5887" s="24"/>
      <c r="BP5887" s="23"/>
      <c r="BQ5887" s="24"/>
      <c r="BR5887" s="22"/>
      <c r="BS5887" s="24"/>
      <c r="BT5887" s="24"/>
      <c r="BU5887" s="23"/>
      <c r="BV5887" s="26"/>
      <c r="BX5887" s="6"/>
      <c r="BY5887" s="24"/>
      <c r="BZ5887" s="109"/>
      <c r="CA5887" s="66"/>
      <c r="CB5887" s="5"/>
      <c r="CC5887" s="68"/>
      <c r="CD5887" s="67"/>
      <c r="CE5887" s="67"/>
      <c r="CF5887" s="64"/>
      <c r="CG5887" s="5"/>
      <c r="CH5887" s="69"/>
      <c r="CI5887" s="6"/>
      <c r="CJ5887" s="5"/>
      <c r="CK5887" s="25"/>
      <c r="CL5887" s="5"/>
      <c r="DN5887" s="14"/>
      <c r="DO5887" s="14"/>
      <c r="DP5887" s="5"/>
      <c r="DQ5887" s="25"/>
      <c r="DR5887" s="25"/>
      <c r="DS5887" s="96"/>
      <c r="DT5887" s="83"/>
      <c r="DU5887" s="14"/>
      <c r="DX5887" s="83"/>
      <c r="DY5887" s="83"/>
      <c r="DZ5887" s="83"/>
      <c r="EA5887" s="83"/>
      <c r="EJ5887" s="54"/>
      <c r="EK5887" s="22"/>
      <c r="EL5887" s="24"/>
      <c r="EP5887" s="23"/>
      <c r="EQ5887" s="24"/>
      <c r="ER5887" s="22"/>
      <c r="ES5887" s="24"/>
      <c r="ET5887" s="24"/>
      <c r="EU5887" s="23"/>
      <c r="EV5887" s="26"/>
      <c r="EX5887" s="6"/>
      <c r="EY5887" s="24"/>
      <c r="EZ5887" s="109"/>
      <c r="FA5887" s="66"/>
      <c r="FB5887" s="5"/>
      <c r="FC5887" s="68"/>
      <c r="FD5887" s="67"/>
      <c r="FE5887" s="67"/>
      <c r="FF5887" s="64"/>
      <c r="FG5887" s="5"/>
      <c r="FH5887" s="69"/>
      <c r="FI5887" s="6"/>
      <c r="FJ5887" s="5"/>
      <c r="FK5887" s="25"/>
      <c r="FL5887" s="5"/>
    </row>
    <row r="5888" spans="40:168">
      <c r="AN5888" s="14"/>
      <c r="AO5888" s="14"/>
      <c r="AP5888" s="5"/>
      <c r="AQ5888" s="25"/>
      <c r="AR5888" s="25"/>
      <c r="AS5888" s="96"/>
      <c r="AT5888" s="83"/>
      <c r="AU5888" s="14"/>
      <c r="AX5888" s="83"/>
      <c r="AY5888" s="83"/>
      <c r="AZ5888" s="83"/>
      <c r="BA5888" s="83"/>
      <c r="BJ5888" s="54"/>
      <c r="BK5888" s="22"/>
      <c r="BL5888" s="24"/>
      <c r="BP5888" s="23"/>
      <c r="BQ5888" s="24"/>
      <c r="BR5888" s="22"/>
      <c r="BS5888" s="24"/>
      <c r="BT5888" s="24"/>
      <c r="BU5888" s="23"/>
      <c r="BV5888" s="26"/>
      <c r="BX5888" s="6"/>
      <c r="BY5888" s="24"/>
      <c r="BZ5888" s="109"/>
      <c r="CA5888" s="66"/>
      <c r="CB5888" s="5"/>
      <c r="CC5888" s="68"/>
      <c r="CD5888" s="67"/>
      <c r="CE5888" s="67"/>
      <c r="CF5888" s="64"/>
      <c r="CG5888" s="5"/>
      <c r="CH5888" s="69"/>
      <c r="CI5888" s="6"/>
      <c r="CJ5888" s="5"/>
      <c r="CK5888" s="25"/>
      <c r="CL5888" s="5"/>
      <c r="DN5888" s="14"/>
      <c r="DO5888" s="14"/>
      <c r="DP5888" s="5"/>
      <c r="DQ5888" s="25"/>
      <c r="DR5888" s="25"/>
      <c r="DS5888" s="96"/>
      <c r="DT5888" s="83"/>
      <c r="DU5888" s="14"/>
      <c r="DX5888" s="83"/>
      <c r="DY5888" s="83"/>
      <c r="DZ5888" s="83"/>
      <c r="EA5888" s="83"/>
      <c r="EJ5888" s="54"/>
      <c r="EK5888" s="22"/>
      <c r="EL5888" s="24"/>
      <c r="EP5888" s="23"/>
      <c r="EQ5888" s="24"/>
      <c r="ER5888" s="22"/>
      <c r="ES5888" s="24"/>
      <c r="ET5888" s="24"/>
      <c r="EU5888" s="23"/>
      <c r="EV5888" s="26"/>
      <c r="EX5888" s="6"/>
      <c r="EY5888" s="24"/>
      <c r="EZ5888" s="109"/>
      <c r="FA5888" s="66"/>
      <c r="FB5888" s="5"/>
      <c r="FC5888" s="68"/>
      <c r="FD5888" s="67"/>
      <c r="FE5888" s="67"/>
      <c r="FF5888" s="64"/>
      <c r="FG5888" s="5"/>
      <c r="FH5888" s="69"/>
      <c r="FI5888" s="6"/>
      <c r="FJ5888" s="5"/>
      <c r="FK5888" s="25"/>
      <c r="FL5888" s="5"/>
    </row>
    <row r="5889" spans="40:168">
      <c r="AN5889" s="14"/>
      <c r="AO5889" s="14"/>
      <c r="AP5889" s="5"/>
      <c r="AQ5889" s="25"/>
      <c r="AR5889" s="25"/>
      <c r="AS5889" s="96"/>
      <c r="AT5889" s="83"/>
      <c r="AU5889" s="14"/>
      <c r="AX5889" s="83"/>
      <c r="AY5889" s="83"/>
      <c r="AZ5889" s="83"/>
      <c r="BA5889" s="83"/>
      <c r="BJ5889" s="54"/>
      <c r="BK5889" s="22"/>
      <c r="BL5889" s="24"/>
      <c r="BP5889" s="23"/>
      <c r="BQ5889" s="24"/>
      <c r="BR5889" s="22"/>
      <c r="BS5889" s="24"/>
      <c r="BT5889" s="24"/>
      <c r="BU5889" s="23"/>
      <c r="BV5889" s="26"/>
      <c r="BX5889" s="6"/>
      <c r="BY5889" s="24"/>
      <c r="BZ5889" s="109"/>
      <c r="CA5889" s="66"/>
      <c r="CB5889" s="5"/>
      <c r="CC5889" s="68"/>
      <c r="CD5889" s="67"/>
      <c r="CE5889" s="67"/>
      <c r="CF5889" s="64"/>
      <c r="CG5889" s="5"/>
      <c r="CH5889" s="69"/>
      <c r="CI5889" s="6"/>
      <c r="CJ5889" s="5"/>
      <c r="CK5889" s="25"/>
      <c r="CL5889" s="5"/>
      <c r="DN5889" s="14"/>
      <c r="DO5889" s="14"/>
      <c r="DP5889" s="5"/>
      <c r="DQ5889" s="25"/>
      <c r="DR5889" s="25"/>
      <c r="DS5889" s="96"/>
      <c r="DT5889" s="83"/>
      <c r="DU5889" s="14"/>
      <c r="DX5889" s="83"/>
      <c r="DY5889" s="83"/>
      <c r="DZ5889" s="83"/>
      <c r="EA5889" s="83"/>
      <c r="EJ5889" s="54"/>
      <c r="EK5889" s="22"/>
      <c r="EL5889" s="24"/>
      <c r="EP5889" s="23"/>
      <c r="EQ5889" s="24"/>
      <c r="ER5889" s="22"/>
      <c r="ES5889" s="24"/>
      <c r="ET5889" s="24"/>
      <c r="EU5889" s="23"/>
      <c r="EV5889" s="26"/>
      <c r="EX5889" s="6"/>
      <c r="EY5889" s="24"/>
      <c r="EZ5889" s="109"/>
      <c r="FA5889" s="66"/>
      <c r="FB5889" s="5"/>
      <c r="FC5889" s="68"/>
      <c r="FD5889" s="67"/>
      <c r="FE5889" s="67"/>
      <c r="FF5889" s="64"/>
      <c r="FG5889" s="5"/>
      <c r="FH5889" s="69"/>
      <c r="FI5889" s="6"/>
      <c r="FJ5889" s="5"/>
      <c r="FK5889" s="25"/>
      <c r="FL5889" s="5"/>
    </row>
    <row r="5890" spans="40:168">
      <c r="AN5890" s="14"/>
      <c r="AO5890" s="14"/>
      <c r="AP5890" s="5"/>
      <c r="AQ5890" s="25"/>
      <c r="AR5890" s="25"/>
      <c r="AS5890" s="96"/>
      <c r="AT5890" s="83"/>
      <c r="AU5890" s="14"/>
      <c r="AX5890" s="83"/>
      <c r="AY5890" s="83"/>
      <c r="AZ5890" s="83"/>
      <c r="BA5890" s="83"/>
      <c r="BJ5890" s="54"/>
      <c r="BK5890" s="22"/>
      <c r="BL5890" s="24"/>
      <c r="BP5890" s="23"/>
      <c r="BQ5890" s="24"/>
      <c r="BR5890" s="22"/>
      <c r="BS5890" s="24"/>
      <c r="BT5890" s="24"/>
      <c r="BU5890" s="23"/>
      <c r="BV5890" s="26"/>
      <c r="BX5890" s="6"/>
      <c r="BY5890" s="24"/>
      <c r="BZ5890" s="109"/>
      <c r="CA5890" s="66"/>
      <c r="CB5890" s="5"/>
      <c r="CC5890" s="68"/>
      <c r="CD5890" s="67"/>
      <c r="CE5890" s="67"/>
      <c r="CF5890" s="64"/>
      <c r="CG5890" s="5"/>
      <c r="CH5890" s="69"/>
      <c r="CI5890" s="6"/>
      <c r="CJ5890" s="5"/>
      <c r="CK5890" s="25"/>
      <c r="CL5890" s="5"/>
      <c r="DN5890" s="14"/>
      <c r="DO5890" s="14"/>
      <c r="DP5890" s="5"/>
      <c r="DQ5890" s="25"/>
      <c r="DR5890" s="25"/>
      <c r="DS5890" s="96"/>
      <c r="DT5890" s="83"/>
      <c r="DU5890" s="14"/>
      <c r="DX5890" s="83"/>
      <c r="DY5890" s="83"/>
      <c r="DZ5890" s="83"/>
      <c r="EA5890" s="83"/>
      <c r="EJ5890" s="54"/>
      <c r="EK5890" s="22"/>
      <c r="EL5890" s="24"/>
      <c r="EP5890" s="23"/>
      <c r="EQ5890" s="24"/>
      <c r="ER5890" s="22"/>
      <c r="ES5890" s="24"/>
      <c r="ET5890" s="24"/>
      <c r="EU5890" s="23"/>
      <c r="EV5890" s="26"/>
      <c r="EX5890" s="6"/>
      <c r="EY5890" s="24"/>
      <c r="EZ5890" s="109"/>
      <c r="FA5890" s="66"/>
      <c r="FB5890" s="5"/>
      <c r="FC5890" s="68"/>
      <c r="FD5890" s="67"/>
      <c r="FE5890" s="67"/>
      <c r="FF5890" s="64"/>
      <c r="FG5890" s="5"/>
      <c r="FH5890" s="69"/>
      <c r="FI5890" s="6"/>
      <c r="FJ5890" s="5"/>
      <c r="FK5890" s="25"/>
      <c r="FL5890" s="5"/>
    </row>
    <row r="5891" spans="40:168">
      <c r="AN5891" s="14"/>
      <c r="AO5891" s="14"/>
      <c r="AP5891" s="5"/>
      <c r="AQ5891" s="25"/>
      <c r="AR5891" s="25"/>
      <c r="AS5891" s="96"/>
      <c r="AT5891" s="83"/>
      <c r="AU5891" s="14"/>
      <c r="AX5891" s="83"/>
      <c r="AY5891" s="83"/>
      <c r="AZ5891" s="83"/>
      <c r="BA5891" s="83"/>
      <c r="BJ5891" s="54"/>
      <c r="BK5891" s="22"/>
      <c r="BL5891" s="24"/>
      <c r="BP5891" s="23"/>
      <c r="BQ5891" s="24"/>
      <c r="BR5891" s="22"/>
      <c r="BS5891" s="24"/>
      <c r="BT5891" s="24"/>
      <c r="BU5891" s="23"/>
      <c r="BV5891" s="26"/>
      <c r="BX5891" s="6"/>
      <c r="BY5891" s="24"/>
      <c r="BZ5891" s="109"/>
      <c r="CA5891" s="66"/>
      <c r="CB5891" s="5"/>
      <c r="CC5891" s="68"/>
      <c r="CD5891" s="67"/>
      <c r="CE5891" s="67"/>
      <c r="CF5891" s="64"/>
      <c r="CG5891" s="5"/>
      <c r="CH5891" s="69"/>
      <c r="CI5891" s="6"/>
      <c r="CJ5891" s="5"/>
      <c r="CK5891" s="25"/>
      <c r="CL5891" s="5"/>
      <c r="DN5891" s="14"/>
      <c r="DO5891" s="14"/>
      <c r="DP5891" s="5"/>
      <c r="DQ5891" s="25"/>
      <c r="DR5891" s="25"/>
      <c r="DS5891" s="96"/>
      <c r="DT5891" s="83"/>
      <c r="DU5891" s="14"/>
      <c r="DX5891" s="83"/>
      <c r="DY5891" s="83"/>
      <c r="DZ5891" s="83"/>
      <c r="EA5891" s="83"/>
      <c r="EJ5891" s="54"/>
      <c r="EK5891" s="22"/>
      <c r="EL5891" s="24"/>
      <c r="EP5891" s="23"/>
      <c r="EQ5891" s="24"/>
      <c r="ER5891" s="22"/>
      <c r="ES5891" s="24"/>
      <c r="ET5891" s="24"/>
      <c r="EU5891" s="23"/>
      <c r="EV5891" s="26"/>
      <c r="EX5891" s="6"/>
      <c r="EY5891" s="24"/>
      <c r="EZ5891" s="109"/>
      <c r="FA5891" s="66"/>
      <c r="FB5891" s="5"/>
      <c r="FC5891" s="68"/>
      <c r="FD5891" s="67"/>
      <c r="FE5891" s="67"/>
      <c r="FF5891" s="64"/>
      <c r="FG5891" s="5"/>
      <c r="FH5891" s="69"/>
      <c r="FI5891" s="6"/>
      <c r="FJ5891" s="5"/>
      <c r="FK5891" s="25"/>
      <c r="FL5891" s="5"/>
    </row>
    <row r="5892" spans="40:168">
      <c r="AN5892" s="14"/>
      <c r="AO5892" s="14"/>
      <c r="AP5892" s="5"/>
      <c r="AQ5892" s="25"/>
      <c r="AR5892" s="25"/>
      <c r="AS5892" s="96"/>
      <c r="AT5892" s="83"/>
      <c r="AU5892" s="14"/>
      <c r="AX5892" s="83"/>
      <c r="AY5892" s="83"/>
      <c r="AZ5892" s="83"/>
      <c r="BA5892" s="83"/>
      <c r="BJ5892" s="54"/>
      <c r="BK5892" s="22"/>
      <c r="BL5892" s="24"/>
      <c r="BP5892" s="23"/>
      <c r="BQ5892" s="24"/>
      <c r="BR5892" s="22"/>
      <c r="BS5892" s="24"/>
      <c r="BT5892" s="24"/>
      <c r="BU5892" s="23"/>
      <c r="BV5892" s="26"/>
      <c r="BX5892" s="6"/>
      <c r="BY5892" s="24"/>
      <c r="BZ5892" s="109"/>
      <c r="CA5892" s="66"/>
      <c r="CB5892" s="5"/>
      <c r="CC5892" s="68"/>
      <c r="CD5892" s="67"/>
      <c r="CE5892" s="67"/>
      <c r="CF5892" s="64"/>
      <c r="CG5892" s="5"/>
      <c r="CH5892" s="69"/>
      <c r="CI5892" s="6"/>
      <c r="CJ5892" s="5"/>
      <c r="CK5892" s="25"/>
      <c r="CL5892" s="5"/>
      <c r="DN5892" s="14"/>
      <c r="DO5892" s="14"/>
      <c r="DP5892" s="5"/>
      <c r="DQ5892" s="25"/>
      <c r="DR5892" s="25"/>
      <c r="DS5892" s="96"/>
      <c r="DT5892" s="83"/>
      <c r="DU5892" s="14"/>
      <c r="DX5892" s="83"/>
      <c r="DY5892" s="83"/>
      <c r="DZ5892" s="83"/>
      <c r="EA5892" s="83"/>
      <c r="EJ5892" s="54"/>
      <c r="EK5892" s="22"/>
      <c r="EL5892" s="24"/>
      <c r="EP5892" s="23"/>
      <c r="EQ5892" s="24"/>
      <c r="ER5892" s="22"/>
      <c r="ES5892" s="24"/>
      <c r="ET5892" s="24"/>
      <c r="EU5892" s="23"/>
      <c r="EV5892" s="26"/>
      <c r="EX5892" s="6"/>
      <c r="EY5892" s="24"/>
      <c r="EZ5892" s="109"/>
      <c r="FA5892" s="66"/>
      <c r="FB5892" s="5"/>
      <c r="FC5892" s="68"/>
      <c r="FD5892" s="67"/>
      <c r="FE5892" s="67"/>
      <c r="FF5892" s="64"/>
      <c r="FG5892" s="5"/>
      <c r="FH5892" s="69"/>
      <c r="FI5892" s="6"/>
      <c r="FJ5892" s="5"/>
      <c r="FK5892" s="25"/>
      <c r="FL5892" s="5"/>
    </row>
    <row r="5893" spans="40:168">
      <c r="AN5893" s="14"/>
      <c r="AO5893" s="14"/>
      <c r="AP5893" s="5"/>
      <c r="AQ5893" s="25"/>
      <c r="AR5893" s="25"/>
      <c r="AS5893" s="96"/>
      <c r="AT5893" s="83"/>
      <c r="AU5893" s="14"/>
      <c r="AX5893" s="83"/>
      <c r="AY5893" s="83"/>
      <c r="AZ5893" s="83"/>
      <c r="BA5893" s="83"/>
      <c r="BJ5893" s="54"/>
      <c r="BK5893" s="22"/>
      <c r="BL5893" s="24"/>
      <c r="BP5893" s="23"/>
      <c r="BQ5893" s="24"/>
      <c r="BR5893" s="22"/>
      <c r="BS5893" s="24"/>
      <c r="BT5893" s="24"/>
      <c r="BU5893" s="23"/>
      <c r="BV5893" s="26"/>
      <c r="BX5893" s="6"/>
      <c r="BY5893" s="24"/>
      <c r="BZ5893" s="109"/>
      <c r="CA5893" s="66"/>
      <c r="CB5893" s="5"/>
      <c r="CC5893" s="68"/>
      <c r="CD5893" s="67"/>
      <c r="CE5893" s="67"/>
      <c r="CF5893" s="64"/>
      <c r="CG5893" s="5"/>
      <c r="CH5893" s="69"/>
      <c r="CI5893" s="6"/>
      <c r="CJ5893" s="5"/>
      <c r="CK5893" s="25"/>
      <c r="CL5893" s="5"/>
      <c r="DN5893" s="14"/>
      <c r="DO5893" s="14"/>
      <c r="DP5893" s="5"/>
      <c r="DQ5893" s="25"/>
      <c r="DR5893" s="25"/>
      <c r="DS5893" s="96"/>
      <c r="DT5893" s="83"/>
      <c r="DU5893" s="14"/>
      <c r="DX5893" s="83"/>
      <c r="DY5893" s="83"/>
      <c r="DZ5893" s="83"/>
      <c r="EA5893" s="83"/>
      <c r="EJ5893" s="54"/>
      <c r="EK5893" s="22"/>
      <c r="EL5893" s="24"/>
      <c r="EP5893" s="23"/>
      <c r="EQ5893" s="24"/>
      <c r="ER5893" s="22"/>
      <c r="ES5893" s="24"/>
      <c r="ET5893" s="24"/>
      <c r="EU5893" s="23"/>
      <c r="EV5893" s="26"/>
      <c r="EX5893" s="6"/>
      <c r="EY5893" s="24"/>
      <c r="EZ5893" s="109"/>
      <c r="FA5893" s="66"/>
      <c r="FB5893" s="5"/>
      <c r="FC5893" s="68"/>
      <c r="FD5893" s="67"/>
      <c r="FE5893" s="67"/>
      <c r="FF5893" s="64"/>
      <c r="FG5893" s="5"/>
      <c r="FH5893" s="69"/>
      <c r="FI5893" s="6"/>
      <c r="FJ5893" s="5"/>
      <c r="FK5893" s="25"/>
      <c r="FL5893" s="5"/>
    </row>
    <row r="5894" spans="40:168">
      <c r="AN5894" s="14"/>
      <c r="AO5894" s="14"/>
      <c r="AP5894" s="5"/>
      <c r="AQ5894" s="25"/>
      <c r="AR5894" s="25"/>
      <c r="AS5894" s="96"/>
      <c r="AT5894" s="83"/>
      <c r="AU5894" s="14"/>
      <c r="AX5894" s="83"/>
      <c r="AY5894" s="83"/>
      <c r="AZ5894" s="83"/>
      <c r="BA5894" s="83"/>
      <c r="BJ5894" s="54"/>
      <c r="BK5894" s="22"/>
      <c r="BL5894" s="24"/>
      <c r="BP5894" s="23"/>
      <c r="BQ5894" s="24"/>
      <c r="BR5894" s="22"/>
      <c r="BS5894" s="24"/>
      <c r="BT5894" s="24"/>
      <c r="BU5894" s="23"/>
      <c r="BV5894" s="26"/>
      <c r="BX5894" s="6"/>
      <c r="BY5894" s="24"/>
      <c r="BZ5894" s="109"/>
      <c r="CA5894" s="66"/>
      <c r="CB5894" s="5"/>
      <c r="CC5894" s="68"/>
      <c r="CD5894" s="67"/>
      <c r="CE5894" s="67"/>
      <c r="CF5894" s="64"/>
      <c r="CG5894" s="5"/>
      <c r="CH5894" s="69"/>
      <c r="CI5894" s="6"/>
      <c r="CJ5894" s="5"/>
      <c r="CK5894" s="25"/>
      <c r="CL5894" s="5"/>
      <c r="DN5894" s="14"/>
      <c r="DO5894" s="14"/>
      <c r="DP5894" s="5"/>
      <c r="DQ5894" s="25"/>
      <c r="DR5894" s="25"/>
      <c r="DS5894" s="96"/>
      <c r="DT5894" s="83"/>
      <c r="DU5894" s="14"/>
      <c r="DX5894" s="83"/>
      <c r="DY5894" s="83"/>
      <c r="DZ5894" s="83"/>
      <c r="EA5894" s="83"/>
      <c r="EJ5894" s="54"/>
      <c r="EK5894" s="22"/>
      <c r="EL5894" s="24"/>
      <c r="EP5894" s="23"/>
      <c r="EQ5894" s="24"/>
      <c r="ER5894" s="22"/>
      <c r="ES5894" s="24"/>
      <c r="ET5894" s="24"/>
      <c r="EU5894" s="23"/>
      <c r="EV5894" s="26"/>
      <c r="EX5894" s="6"/>
      <c r="EY5894" s="24"/>
      <c r="EZ5894" s="109"/>
      <c r="FA5894" s="66"/>
      <c r="FB5894" s="5"/>
      <c r="FC5894" s="68"/>
      <c r="FD5894" s="67"/>
      <c r="FE5894" s="67"/>
      <c r="FF5894" s="64"/>
      <c r="FG5894" s="5"/>
      <c r="FH5894" s="69"/>
      <c r="FI5894" s="6"/>
      <c r="FJ5894" s="5"/>
      <c r="FK5894" s="25"/>
      <c r="FL5894" s="5"/>
    </row>
    <row r="5895" spans="40:168">
      <c r="AN5895" s="14"/>
      <c r="AO5895" s="14"/>
      <c r="AP5895" s="5"/>
      <c r="AQ5895" s="25"/>
      <c r="AR5895" s="25"/>
      <c r="AS5895" s="96"/>
      <c r="AT5895" s="83"/>
      <c r="AU5895" s="14"/>
      <c r="AX5895" s="83"/>
      <c r="AY5895" s="83"/>
      <c r="AZ5895" s="83"/>
      <c r="BA5895" s="83"/>
      <c r="BJ5895" s="54"/>
      <c r="BK5895" s="22"/>
      <c r="BL5895" s="24"/>
      <c r="BP5895" s="23"/>
      <c r="BQ5895" s="24"/>
      <c r="BR5895" s="22"/>
      <c r="BS5895" s="24"/>
      <c r="BT5895" s="24"/>
      <c r="BU5895" s="23"/>
      <c r="BV5895" s="26"/>
      <c r="BX5895" s="6"/>
      <c r="BY5895" s="24"/>
      <c r="BZ5895" s="109"/>
      <c r="CA5895" s="66"/>
      <c r="CB5895" s="5"/>
      <c r="CC5895" s="68"/>
      <c r="CD5895" s="67"/>
      <c r="CE5895" s="67"/>
      <c r="CF5895" s="64"/>
      <c r="CG5895" s="5"/>
      <c r="CH5895" s="69"/>
      <c r="CI5895" s="6"/>
      <c r="CJ5895" s="5"/>
      <c r="CK5895" s="25"/>
      <c r="CL5895" s="5"/>
      <c r="DN5895" s="14"/>
      <c r="DO5895" s="14"/>
      <c r="DP5895" s="5"/>
      <c r="DQ5895" s="25"/>
      <c r="DR5895" s="25"/>
      <c r="DS5895" s="96"/>
      <c r="DT5895" s="83"/>
      <c r="DU5895" s="14"/>
      <c r="DX5895" s="83"/>
      <c r="DY5895" s="83"/>
      <c r="DZ5895" s="83"/>
      <c r="EA5895" s="83"/>
      <c r="EJ5895" s="54"/>
      <c r="EK5895" s="22"/>
      <c r="EL5895" s="24"/>
      <c r="EP5895" s="23"/>
      <c r="EQ5895" s="24"/>
      <c r="ER5895" s="22"/>
      <c r="ES5895" s="24"/>
      <c r="ET5895" s="24"/>
      <c r="EU5895" s="23"/>
      <c r="EV5895" s="26"/>
      <c r="EX5895" s="6"/>
      <c r="EY5895" s="24"/>
      <c r="EZ5895" s="109"/>
      <c r="FA5895" s="66"/>
      <c r="FB5895" s="5"/>
      <c r="FC5895" s="68"/>
      <c r="FD5895" s="67"/>
      <c r="FE5895" s="67"/>
      <c r="FF5895" s="64"/>
      <c r="FG5895" s="5"/>
      <c r="FH5895" s="69"/>
      <c r="FI5895" s="6"/>
      <c r="FJ5895" s="5"/>
      <c r="FK5895" s="25"/>
      <c r="FL5895" s="5"/>
    </row>
    <row r="5896" spans="40:168">
      <c r="AN5896" s="14"/>
      <c r="AO5896" s="14"/>
      <c r="AP5896" s="5"/>
      <c r="AQ5896" s="25"/>
      <c r="AR5896" s="25"/>
      <c r="AS5896" s="96"/>
      <c r="AT5896" s="83"/>
      <c r="AU5896" s="14"/>
      <c r="AX5896" s="83"/>
      <c r="AY5896" s="83"/>
      <c r="AZ5896" s="83"/>
      <c r="BA5896" s="83"/>
      <c r="BJ5896" s="54"/>
      <c r="BK5896" s="22"/>
      <c r="BL5896" s="24"/>
      <c r="BP5896" s="23"/>
      <c r="BQ5896" s="24"/>
      <c r="BR5896" s="22"/>
      <c r="BS5896" s="24"/>
      <c r="BT5896" s="24"/>
      <c r="BU5896" s="23"/>
      <c r="BV5896" s="26"/>
      <c r="BX5896" s="6"/>
      <c r="BY5896" s="24"/>
      <c r="BZ5896" s="109"/>
      <c r="CA5896" s="66"/>
      <c r="CB5896" s="5"/>
      <c r="CC5896" s="68"/>
      <c r="CD5896" s="67"/>
      <c r="CE5896" s="67"/>
      <c r="CF5896" s="64"/>
      <c r="CG5896" s="5"/>
      <c r="CH5896" s="69"/>
      <c r="CI5896" s="6"/>
      <c r="CJ5896" s="5"/>
      <c r="CK5896" s="25"/>
      <c r="CL5896" s="5"/>
      <c r="DN5896" s="14"/>
      <c r="DO5896" s="14"/>
      <c r="DP5896" s="5"/>
      <c r="DQ5896" s="25"/>
      <c r="DR5896" s="25"/>
      <c r="DS5896" s="96"/>
      <c r="DT5896" s="83"/>
      <c r="DU5896" s="14"/>
      <c r="DX5896" s="83"/>
      <c r="DY5896" s="83"/>
      <c r="DZ5896" s="83"/>
      <c r="EA5896" s="83"/>
      <c r="EJ5896" s="54"/>
      <c r="EK5896" s="22"/>
      <c r="EL5896" s="24"/>
      <c r="EP5896" s="23"/>
      <c r="EQ5896" s="24"/>
      <c r="ER5896" s="22"/>
      <c r="ES5896" s="24"/>
      <c r="ET5896" s="24"/>
      <c r="EU5896" s="23"/>
      <c r="EV5896" s="26"/>
      <c r="EX5896" s="6"/>
      <c r="EY5896" s="24"/>
      <c r="EZ5896" s="109"/>
      <c r="FA5896" s="66"/>
      <c r="FB5896" s="5"/>
      <c r="FC5896" s="68"/>
      <c r="FD5896" s="67"/>
      <c r="FE5896" s="67"/>
      <c r="FF5896" s="64"/>
      <c r="FG5896" s="5"/>
      <c r="FH5896" s="69"/>
      <c r="FI5896" s="6"/>
      <c r="FJ5896" s="5"/>
      <c r="FK5896" s="25"/>
      <c r="FL5896" s="5"/>
    </row>
    <row r="5897" spans="40:168">
      <c r="AN5897" s="14"/>
      <c r="AO5897" s="14"/>
      <c r="AP5897" s="5"/>
      <c r="AQ5897" s="25"/>
      <c r="AR5897" s="25"/>
      <c r="AS5897" s="96"/>
      <c r="AT5897" s="83"/>
      <c r="AU5897" s="14"/>
      <c r="AX5897" s="83"/>
      <c r="AY5897" s="83"/>
      <c r="AZ5897" s="83"/>
      <c r="BA5897" s="83"/>
      <c r="BJ5897" s="54"/>
      <c r="BK5897" s="22"/>
      <c r="BL5897" s="24"/>
      <c r="BP5897" s="23"/>
      <c r="BQ5897" s="24"/>
      <c r="BR5897" s="22"/>
      <c r="BS5897" s="24"/>
      <c r="BT5897" s="24"/>
      <c r="BU5897" s="23"/>
      <c r="BV5897" s="26"/>
      <c r="BX5897" s="6"/>
      <c r="BY5897" s="24"/>
      <c r="BZ5897" s="109"/>
      <c r="CA5897" s="66"/>
      <c r="CB5897" s="5"/>
      <c r="CC5897" s="68"/>
      <c r="CD5897" s="67"/>
      <c r="CE5897" s="67"/>
      <c r="CF5897" s="64"/>
      <c r="CG5897" s="5"/>
      <c r="CH5897" s="69"/>
      <c r="CI5897" s="6"/>
      <c r="CJ5897" s="5"/>
      <c r="CK5897" s="25"/>
      <c r="CL5897" s="5"/>
      <c r="DN5897" s="14"/>
      <c r="DO5897" s="14"/>
      <c r="DP5897" s="5"/>
      <c r="DQ5897" s="25"/>
      <c r="DR5897" s="25"/>
      <c r="DS5897" s="96"/>
      <c r="DT5897" s="83"/>
      <c r="DU5897" s="14"/>
      <c r="DX5897" s="83"/>
      <c r="DY5897" s="83"/>
      <c r="DZ5897" s="83"/>
      <c r="EA5897" s="83"/>
      <c r="EJ5897" s="54"/>
      <c r="EK5897" s="22"/>
      <c r="EL5897" s="24"/>
      <c r="EP5897" s="23"/>
      <c r="EQ5897" s="24"/>
      <c r="ER5897" s="22"/>
      <c r="ES5897" s="24"/>
      <c r="ET5897" s="24"/>
      <c r="EU5897" s="23"/>
      <c r="EV5897" s="26"/>
      <c r="EX5897" s="6"/>
      <c r="EY5897" s="24"/>
      <c r="EZ5897" s="109"/>
      <c r="FA5897" s="66"/>
      <c r="FB5897" s="5"/>
      <c r="FC5897" s="68"/>
      <c r="FD5897" s="67"/>
      <c r="FE5897" s="67"/>
      <c r="FF5897" s="64"/>
      <c r="FG5897" s="5"/>
      <c r="FH5897" s="69"/>
      <c r="FI5897" s="6"/>
      <c r="FJ5897" s="5"/>
      <c r="FK5897" s="25"/>
      <c r="FL5897" s="5"/>
    </row>
    <row r="5898" spans="40:168">
      <c r="AN5898" s="14"/>
      <c r="AO5898" s="14"/>
      <c r="AP5898" s="5"/>
      <c r="AQ5898" s="25"/>
      <c r="AR5898" s="25"/>
      <c r="AS5898" s="96"/>
      <c r="AT5898" s="83"/>
      <c r="AU5898" s="14"/>
      <c r="AX5898" s="83"/>
      <c r="AY5898" s="83"/>
      <c r="AZ5898" s="83"/>
      <c r="BA5898" s="83"/>
      <c r="BJ5898" s="54"/>
      <c r="BK5898" s="22"/>
      <c r="BL5898" s="24"/>
      <c r="BP5898" s="23"/>
      <c r="BQ5898" s="24"/>
      <c r="BR5898" s="22"/>
      <c r="BS5898" s="24"/>
      <c r="BT5898" s="24"/>
      <c r="BU5898" s="23"/>
      <c r="BV5898" s="26"/>
      <c r="BX5898" s="6"/>
      <c r="BY5898" s="24"/>
      <c r="BZ5898" s="109"/>
      <c r="CA5898" s="66"/>
      <c r="CB5898" s="5"/>
      <c r="CC5898" s="68"/>
      <c r="CD5898" s="67"/>
      <c r="CE5898" s="67"/>
      <c r="CF5898" s="64"/>
      <c r="CG5898" s="5"/>
      <c r="CH5898" s="69"/>
      <c r="CI5898" s="6"/>
      <c r="CJ5898" s="5"/>
      <c r="CK5898" s="25"/>
      <c r="CL5898" s="5"/>
      <c r="DN5898" s="14"/>
      <c r="DO5898" s="14"/>
      <c r="DP5898" s="5"/>
      <c r="DQ5898" s="25"/>
      <c r="DR5898" s="25"/>
      <c r="DS5898" s="96"/>
      <c r="DT5898" s="83"/>
      <c r="DU5898" s="14"/>
      <c r="DX5898" s="83"/>
      <c r="DY5898" s="83"/>
      <c r="DZ5898" s="83"/>
      <c r="EA5898" s="83"/>
      <c r="EJ5898" s="54"/>
      <c r="EK5898" s="22"/>
      <c r="EL5898" s="24"/>
      <c r="EP5898" s="23"/>
      <c r="EQ5898" s="24"/>
      <c r="ER5898" s="22"/>
      <c r="ES5898" s="24"/>
      <c r="ET5898" s="24"/>
      <c r="EU5898" s="23"/>
      <c r="EV5898" s="26"/>
      <c r="EX5898" s="6"/>
      <c r="EY5898" s="24"/>
      <c r="EZ5898" s="109"/>
      <c r="FA5898" s="66"/>
      <c r="FB5898" s="5"/>
      <c r="FC5898" s="68"/>
      <c r="FD5898" s="67"/>
      <c r="FE5898" s="67"/>
      <c r="FF5898" s="64"/>
      <c r="FG5898" s="5"/>
      <c r="FH5898" s="69"/>
      <c r="FI5898" s="6"/>
      <c r="FJ5898" s="5"/>
      <c r="FK5898" s="25"/>
      <c r="FL5898" s="5"/>
    </row>
    <row r="5899" spans="40:168">
      <c r="AN5899" s="14"/>
      <c r="AO5899" s="14"/>
      <c r="AP5899" s="5"/>
      <c r="AQ5899" s="25"/>
      <c r="AR5899" s="25"/>
      <c r="AS5899" s="96"/>
      <c r="AT5899" s="83"/>
      <c r="AU5899" s="14"/>
      <c r="AX5899" s="83"/>
      <c r="AY5899" s="83"/>
      <c r="AZ5899" s="83"/>
      <c r="BA5899" s="83"/>
      <c r="BJ5899" s="54"/>
      <c r="BK5899" s="22"/>
      <c r="BL5899" s="24"/>
      <c r="BP5899" s="23"/>
      <c r="BQ5899" s="24"/>
      <c r="BR5899" s="22"/>
      <c r="BS5899" s="24"/>
      <c r="BT5899" s="24"/>
      <c r="BU5899" s="23"/>
      <c r="BV5899" s="26"/>
      <c r="BX5899" s="6"/>
      <c r="BY5899" s="24"/>
      <c r="BZ5899" s="109"/>
      <c r="CA5899" s="66"/>
      <c r="CB5899" s="5"/>
      <c r="CC5899" s="68"/>
      <c r="CD5899" s="67"/>
      <c r="CE5899" s="67"/>
      <c r="CF5899" s="64"/>
      <c r="CG5899" s="5"/>
      <c r="CH5899" s="69"/>
      <c r="CI5899" s="6"/>
      <c r="CJ5899" s="5"/>
      <c r="CK5899" s="25"/>
      <c r="CL5899" s="5"/>
      <c r="DN5899" s="14"/>
      <c r="DO5899" s="14"/>
      <c r="DP5899" s="5"/>
      <c r="DQ5899" s="25"/>
      <c r="DR5899" s="25"/>
      <c r="DS5899" s="96"/>
      <c r="DT5899" s="83"/>
      <c r="DU5899" s="14"/>
      <c r="DX5899" s="83"/>
      <c r="DY5899" s="83"/>
      <c r="DZ5899" s="83"/>
      <c r="EA5899" s="83"/>
      <c r="EJ5899" s="54"/>
      <c r="EK5899" s="22"/>
      <c r="EL5899" s="24"/>
      <c r="EP5899" s="23"/>
      <c r="EQ5899" s="24"/>
      <c r="ER5899" s="22"/>
      <c r="ES5899" s="24"/>
      <c r="ET5899" s="24"/>
      <c r="EU5899" s="23"/>
      <c r="EV5899" s="26"/>
      <c r="EX5899" s="6"/>
      <c r="EY5899" s="24"/>
      <c r="EZ5899" s="109"/>
      <c r="FA5899" s="66"/>
      <c r="FB5899" s="5"/>
      <c r="FC5899" s="68"/>
      <c r="FD5899" s="67"/>
      <c r="FE5899" s="67"/>
      <c r="FF5899" s="64"/>
      <c r="FG5899" s="5"/>
      <c r="FH5899" s="69"/>
      <c r="FI5899" s="6"/>
      <c r="FJ5899" s="5"/>
      <c r="FK5899" s="25"/>
      <c r="FL5899" s="5"/>
    </row>
    <row r="5900" spans="40:168">
      <c r="AN5900" s="14"/>
      <c r="AO5900" s="14"/>
      <c r="AP5900" s="5"/>
      <c r="AQ5900" s="25"/>
      <c r="AR5900" s="25"/>
      <c r="AS5900" s="96"/>
      <c r="AT5900" s="83"/>
      <c r="AU5900" s="14"/>
      <c r="AX5900" s="83"/>
      <c r="AY5900" s="83"/>
      <c r="AZ5900" s="83"/>
      <c r="BA5900" s="83"/>
      <c r="BJ5900" s="54"/>
      <c r="BK5900" s="22"/>
      <c r="BL5900" s="24"/>
      <c r="BP5900" s="23"/>
      <c r="BQ5900" s="24"/>
      <c r="BR5900" s="22"/>
      <c r="BS5900" s="24"/>
      <c r="BT5900" s="24"/>
      <c r="BU5900" s="23"/>
      <c r="BV5900" s="26"/>
      <c r="BX5900" s="6"/>
      <c r="BY5900" s="24"/>
      <c r="BZ5900" s="109"/>
      <c r="CA5900" s="66"/>
      <c r="CB5900" s="5"/>
      <c r="CC5900" s="68"/>
      <c r="CD5900" s="67"/>
      <c r="CE5900" s="67"/>
      <c r="CF5900" s="64"/>
      <c r="CG5900" s="5"/>
      <c r="CH5900" s="69"/>
      <c r="CI5900" s="6"/>
      <c r="CJ5900" s="5"/>
      <c r="CK5900" s="25"/>
      <c r="CL5900" s="5"/>
      <c r="DN5900" s="14"/>
      <c r="DO5900" s="14"/>
      <c r="DP5900" s="5"/>
      <c r="DQ5900" s="25"/>
      <c r="DR5900" s="25"/>
      <c r="DS5900" s="96"/>
      <c r="DT5900" s="83"/>
      <c r="DU5900" s="14"/>
      <c r="DX5900" s="83"/>
      <c r="DY5900" s="83"/>
      <c r="DZ5900" s="83"/>
      <c r="EA5900" s="83"/>
      <c r="EJ5900" s="54"/>
      <c r="EK5900" s="22"/>
      <c r="EL5900" s="24"/>
      <c r="EP5900" s="23"/>
      <c r="EQ5900" s="24"/>
      <c r="ER5900" s="22"/>
      <c r="ES5900" s="24"/>
      <c r="ET5900" s="24"/>
      <c r="EU5900" s="23"/>
      <c r="EV5900" s="26"/>
      <c r="EX5900" s="6"/>
      <c r="EY5900" s="24"/>
      <c r="EZ5900" s="109"/>
      <c r="FA5900" s="66"/>
      <c r="FB5900" s="5"/>
      <c r="FC5900" s="68"/>
      <c r="FD5900" s="67"/>
      <c r="FE5900" s="67"/>
      <c r="FF5900" s="64"/>
      <c r="FG5900" s="5"/>
      <c r="FH5900" s="69"/>
      <c r="FI5900" s="6"/>
      <c r="FJ5900" s="5"/>
      <c r="FK5900" s="25"/>
      <c r="FL5900" s="5"/>
    </row>
    <row r="5901" spans="40:168">
      <c r="AN5901" s="14"/>
      <c r="AO5901" s="14"/>
      <c r="AP5901" s="5"/>
      <c r="AQ5901" s="25"/>
      <c r="AR5901" s="25"/>
      <c r="AS5901" s="96"/>
      <c r="AT5901" s="83"/>
      <c r="AU5901" s="14"/>
      <c r="AX5901" s="83"/>
      <c r="AY5901" s="83"/>
      <c r="AZ5901" s="83"/>
      <c r="BA5901" s="83"/>
      <c r="BJ5901" s="54"/>
      <c r="BK5901" s="22"/>
      <c r="BL5901" s="24"/>
      <c r="BP5901" s="23"/>
      <c r="BQ5901" s="24"/>
      <c r="BR5901" s="22"/>
      <c r="BS5901" s="24"/>
      <c r="BT5901" s="24"/>
      <c r="BU5901" s="23"/>
      <c r="BV5901" s="26"/>
      <c r="BX5901" s="6"/>
      <c r="BY5901" s="24"/>
      <c r="BZ5901" s="109"/>
      <c r="CA5901" s="66"/>
      <c r="CB5901" s="5"/>
      <c r="CC5901" s="68"/>
      <c r="CD5901" s="67"/>
      <c r="CE5901" s="67"/>
      <c r="CF5901" s="64"/>
      <c r="CG5901" s="5"/>
      <c r="CH5901" s="69"/>
      <c r="CI5901" s="6"/>
      <c r="CJ5901" s="5"/>
      <c r="CK5901" s="25"/>
      <c r="CL5901" s="5"/>
      <c r="DN5901" s="14"/>
      <c r="DO5901" s="14"/>
      <c r="DP5901" s="5"/>
      <c r="DQ5901" s="25"/>
      <c r="DR5901" s="25"/>
      <c r="DS5901" s="96"/>
      <c r="DT5901" s="83"/>
      <c r="DU5901" s="14"/>
      <c r="DX5901" s="83"/>
      <c r="DY5901" s="83"/>
      <c r="DZ5901" s="83"/>
      <c r="EA5901" s="83"/>
      <c r="EJ5901" s="54"/>
      <c r="EK5901" s="22"/>
      <c r="EL5901" s="24"/>
      <c r="EP5901" s="23"/>
      <c r="EQ5901" s="24"/>
      <c r="ER5901" s="22"/>
      <c r="ES5901" s="24"/>
      <c r="ET5901" s="24"/>
      <c r="EU5901" s="23"/>
      <c r="EV5901" s="26"/>
      <c r="EX5901" s="6"/>
      <c r="EY5901" s="24"/>
      <c r="EZ5901" s="109"/>
      <c r="FA5901" s="66"/>
      <c r="FB5901" s="5"/>
      <c r="FC5901" s="68"/>
      <c r="FD5901" s="67"/>
      <c r="FE5901" s="67"/>
      <c r="FF5901" s="64"/>
      <c r="FG5901" s="5"/>
      <c r="FH5901" s="69"/>
      <c r="FI5901" s="6"/>
      <c r="FJ5901" s="5"/>
      <c r="FK5901" s="25"/>
      <c r="FL5901" s="5"/>
    </row>
    <row r="5902" spans="40:168">
      <c r="AN5902" s="14"/>
      <c r="AO5902" s="14"/>
      <c r="AP5902" s="5"/>
      <c r="AQ5902" s="25"/>
      <c r="AR5902" s="25"/>
      <c r="AS5902" s="96"/>
      <c r="AT5902" s="83"/>
      <c r="AU5902" s="14"/>
      <c r="AX5902" s="83"/>
      <c r="AY5902" s="83"/>
      <c r="AZ5902" s="83"/>
      <c r="BA5902" s="83"/>
      <c r="BJ5902" s="54"/>
      <c r="BK5902" s="22"/>
      <c r="BL5902" s="24"/>
      <c r="BP5902" s="23"/>
      <c r="BQ5902" s="24"/>
      <c r="BR5902" s="22"/>
      <c r="BS5902" s="24"/>
      <c r="BT5902" s="24"/>
      <c r="BU5902" s="23"/>
      <c r="BV5902" s="26"/>
      <c r="BX5902" s="6"/>
      <c r="BY5902" s="24"/>
      <c r="BZ5902" s="109"/>
      <c r="CA5902" s="66"/>
      <c r="CB5902" s="5"/>
      <c r="CC5902" s="68"/>
      <c r="CD5902" s="67"/>
      <c r="CE5902" s="67"/>
      <c r="CF5902" s="64"/>
      <c r="CG5902" s="5"/>
      <c r="CH5902" s="69"/>
      <c r="CI5902" s="6"/>
      <c r="CJ5902" s="5"/>
      <c r="CK5902" s="25"/>
      <c r="CL5902" s="5"/>
      <c r="DN5902" s="14"/>
      <c r="DO5902" s="14"/>
      <c r="DP5902" s="5"/>
      <c r="DQ5902" s="25"/>
      <c r="DR5902" s="25"/>
      <c r="DS5902" s="96"/>
      <c r="DT5902" s="83"/>
      <c r="DU5902" s="14"/>
      <c r="DX5902" s="83"/>
      <c r="DY5902" s="83"/>
      <c r="DZ5902" s="83"/>
      <c r="EA5902" s="83"/>
      <c r="EJ5902" s="54"/>
      <c r="EK5902" s="22"/>
      <c r="EL5902" s="24"/>
      <c r="EP5902" s="23"/>
      <c r="EQ5902" s="24"/>
      <c r="ER5902" s="22"/>
      <c r="ES5902" s="24"/>
      <c r="ET5902" s="24"/>
      <c r="EU5902" s="23"/>
      <c r="EV5902" s="26"/>
      <c r="EX5902" s="6"/>
      <c r="EY5902" s="24"/>
      <c r="EZ5902" s="109"/>
      <c r="FA5902" s="66"/>
      <c r="FB5902" s="5"/>
      <c r="FC5902" s="68"/>
      <c r="FD5902" s="67"/>
      <c r="FE5902" s="67"/>
      <c r="FF5902" s="64"/>
      <c r="FG5902" s="5"/>
      <c r="FH5902" s="69"/>
      <c r="FI5902" s="6"/>
      <c r="FJ5902" s="5"/>
      <c r="FK5902" s="25"/>
      <c r="FL5902" s="5"/>
    </row>
    <row r="5903" spans="40:168">
      <c r="AN5903" s="14"/>
      <c r="AO5903" s="14"/>
      <c r="AP5903" s="5"/>
      <c r="AQ5903" s="25"/>
      <c r="AR5903" s="25"/>
      <c r="AS5903" s="96"/>
      <c r="AT5903" s="83"/>
      <c r="AU5903" s="14"/>
      <c r="AX5903" s="83"/>
      <c r="AY5903" s="83"/>
      <c r="AZ5903" s="83"/>
      <c r="BA5903" s="83"/>
      <c r="BJ5903" s="54"/>
      <c r="BK5903" s="22"/>
      <c r="BL5903" s="24"/>
      <c r="BP5903" s="23"/>
      <c r="BQ5903" s="24"/>
      <c r="BR5903" s="22"/>
      <c r="BS5903" s="24"/>
      <c r="BT5903" s="24"/>
      <c r="BU5903" s="23"/>
      <c r="BV5903" s="26"/>
      <c r="BX5903" s="6"/>
      <c r="BY5903" s="24"/>
      <c r="BZ5903" s="109"/>
      <c r="CA5903" s="66"/>
      <c r="CB5903" s="5"/>
      <c r="CC5903" s="68"/>
      <c r="CD5903" s="67"/>
      <c r="CE5903" s="67"/>
      <c r="CF5903" s="64"/>
      <c r="CG5903" s="5"/>
      <c r="CH5903" s="69"/>
      <c r="CI5903" s="6"/>
      <c r="CJ5903" s="5"/>
      <c r="CK5903" s="25"/>
      <c r="CL5903" s="5"/>
      <c r="DN5903" s="14"/>
      <c r="DO5903" s="14"/>
      <c r="DP5903" s="5"/>
      <c r="DQ5903" s="25"/>
      <c r="DR5903" s="25"/>
      <c r="DS5903" s="96"/>
      <c r="DT5903" s="83"/>
      <c r="DU5903" s="14"/>
      <c r="DX5903" s="83"/>
      <c r="DY5903" s="83"/>
      <c r="DZ5903" s="83"/>
      <c r="EA5903" s="83"/>
      <c r="EJ5903" s="54"/>
      <c r="EK5903" s="22"/>
      <c r="EL5903" s="24"/>
      <c r="EP5903" s="23"/>
      <c r="EQ5903" s="24"/>
      <c r="ER5903" s="22"/>
      <c r="ES5903" s="24"/>
      <c r="ET5903" s="24"/>
      <c r="EU5903" s="23"/>
      <c r="EV5903" s="26"/>
      <c r="EX5903" s="6"/>
      <c r="EY5903" s="24"/>
      <c r="EZ5903" s="109"/>
      <c r="FA5903" s="66"/>
      <c r="FB5903" s="5"/>
      <c r="FC5903" s="68"/>
      <c r="FD5903" s="67"/>
      <c r="FE5903" s="67"/>
      <c r="FF5903" s="64"/>
      <c r="FG5903" s="5"/>
      <c r="FH5903" s="69"/>
      <c r="FI5903" s="6"/>
      <c r="FJ5903" s="5"/>
      <c r="FK5903" s="25"/>
      <c r="FL5903" s="5"/>
    </row>
    <row r="5904" spans="40:168">
      <c r="AN5904" s="14"/>
      <c r="AO5904" s="14"/>
      <c r="AP5904" s="5"/>
      <c r="AQ5904" s="25"/>
      <c r="AR5904" s="25"/>
      <c r="AS5904" s="96"/>
      <c r="AT5904" s="83"/>
      <c r="AU5904" s="14"/>
      <c r="AX5904" s="83"/>
      <c r="AY5904" s="83"/>
      <c r="AZ5904" s="83"/>
      <c r="BA5904" s="83"/>
      <c r="BJ5904" s="54"/>
      <c r="BK5904" s="22"/>
      <c r="BL5904" s="24"/>
      <c r="BP5904" s="23"/>
      <c r="BQ5904" s="24"/>
      <c r="BR5904" s="22"/>
      <c r="BS5904" s="24"/>
      <c r="BT5904" s="24"/>
      <c r="BU5904" s="23"/>
      <c r="BV5904" s="26"/>
      <c r="BX5904" s="6"/>
      <c r="BY5904" s="24"/>
      <c r="BZ5904" s="109"/>
      <c r="CA5904" s="66"/>
      <c r="CB5904" s="5"/>
      <c r="CC5904" s="68"/>
      <c r="CD5904" s="67"/>
      <c r="CE5904" s="67"/>
      <c r="CF5904" s="64"/>
      <c r="CG5904" s="5"/>
      <c r="CH5904" s="69"/>
      <c r="CI5904" s="6"/>
      <c r="CJ5904" s="5"/>
      <c r="CK5904" s="25"/>
      <c r="CL5904" s="5"/>
      <c r="DN5904" s="14"/>
      <c r="DO5904" s="14"/>
      <c r="DP5904" s="5"/>
      <c r="DQ5904" s="25"/>
      <c r="DR5904" s="25"/>
      <c r="DS5904" s="96"/>
      <c r="DT5904" s="83"/>
      <c r="DU5904" s="14"/>
      <c r="DX5904" s="83"/>
      <c r="DY5904" s="83"/>
      <c r="DZ5904" s="83"/>
      <c r="EA5904" s="83"/>
      <c r="EJ5904" s="54"/>
      <c r="EK5904" s="22"/>
      <c r="EL5904" s="24"/>
      <c r="EP5904" s="23"/>
      <c r="EQ5904" s="24"/>
      <c r="ER5904" s="22"/>
      <c r="ES5904" s="24"/>
      <c r="ET5904" s="24"/>
      <c r="EU5904" s="23"/>
      <c r="EV5904" s="26"/>
      <c r="EX5904" s="6"/>
      <c r="EY5904" s="24"/>
      <c r="EZ5904" s="109"/>
      <c r="FA5904" s="66"/>
      <c r="FB5904" s="5"/>
      <c r="FC5904" s="68"/>
      <c r="FD5904" s="67"/>
      <c r="FE5904" s="67"/>
      <c r="FF5904" s="64"/>
      <c r="FG5904" s="5"/>
      <c r="FH5904" s="69"/>
      <c r="FI5904" s="6"/>
      <c r="FJ5904" s="5"/>
      <c r="FK5904" s="25"/>
      <c r="FL5904" s="5"/>
    </row>
    <row r="5905" spans="40:168">
      <c r="AN5905" s="14"/>
      <c r="AO5905" s="14"/>
      <c r="AP5905" s="5"/>
      <c r="AQ5905" s="25"/>
      <c r="AR5905" s="25"/>
      <c r="AS5905" s="96"/>
      <c r="AT5905" s="83"/>
      <c r="AU5905" s="14"/>
      <c r="AX5905" s="83"/>
      <c r="AY5905" s="83"/>
      <c r="AZ5905" s="83"/>
      <c r="BA5905" s="83"/>
      <c r="BJ5905" s="54"/>
      <c r="BK5905" s="22"/>
      <c r="BL5905" s="24"/>
      <c r="BP5905" s="23"/>
      <c r="BQ5905" s="24"/>
      <c r="BR5905" s="22"/>
      <c r="BS5905" s="24"/>
      <c r="BT5905" s="24"/>
      <c r="BU5905" s="23"/>
      <c r="BV5905" s="26"/>
      <c r="BX5905" s="6"/>
      <c r="BY5905" s="24"/>
      <c r="BZ5905" s="109"/>
      <c r="CA5905" s="66"/>
      <c r="CB5905" s="5"/>
      <c r="CC5905" s="68"/>
      <c r="CD5905" s="67"/>
      <c r="CE5905" s="67"/>
      <c r="CF5905" s="64"/>
      <c r="CG5905" s="5"/>
      <c r="CH5905" s="69"/>
      <c r="CI5905" s="6"/>
      <c r="CJ5905" s="5"/>
      <c r="CK5905" s="25"/>
      <c r="CL5905" s="5"/>
      <c r="DN5905" s="14"/>
      <c r="DO5905" s="14"/>
      <c r="DP5905" s="5"/>
      <c r="DQ5905" s="25"/>
      <c r="DR5905" s="25"/>
      <c r="DS5905" s="96"/>
      <c r="DT5905" s="83"/>
      <c r="DU5905" s="14"/>
      <c r="DX5905" s="83"/>
      <c r="DY5905" s="83"/>
      <c r="DZ5905" s="83"/>
      <c r="EA5905" s="83"/>
      <c r="EJ5905" s="54"/>
      <c r="EK5905" s="22"/>
      <c r="EL5905" s="24"/>
      <c r="EP5905" s="23"/>
      <c r="EQ5905" s="24"/>
      <c r="ER5905" s="22"/>
      <c r="ES5905" s="24"/>
      <c r="ET5905" s="24"/>
      <c r="EU5905" s="23"/>
      <c r="EV5905" s="26"/>
      <c r="EX5905" s="6"/>
      <c r="EY5905" s="24"/>
      <c r="EZ5905" s="109"/>
      <c r="FA5905" s="66"/>
      <c r="FB5905" s="5"/>
      <c r="FC5905" s="68"/>
      <c r="FD5905" s="67"/>
      <c r="FE5905" s="67"/>
      <c r="FF5905" s="64"/>
      <c r="FG5905" s="5"/>
      <c r="FH5905" s="69"/>
      <c r="FI5905" s="6"/>
      <c r="FJ5905" s="5"/>
      <c r="FK5905" s="25"/>
      <c r="FL5905" s="5"/>
    </row>
    <row r="5906" spans="40:168">
      <c r="AN5906" s="14"/>
      <c r="AO5906" s="14"/>
      <c r="AP5906" s="5"/>
      <c r="AQ5906" s="25"/>
      <c r="AR5906" s="25"/>
      <c r="AS5906" s="96"/>
      <c r="AT5906" s="83"/>
      <c r="AU5906" s="14"/>
      <c r="AX5906" s="83"/>
      <c r="AY5906" s="83"/>
      <c r="AZ5906" s="83"/>
      <c r="BA5906" s="83"/>
      <c r="BJ5906" s="54"/>
      <c r="BK5906" s="22"/>
      <c r="BL5906" s="24"/>
      <c r="BP5906" s="23"/>
      <c r="BQ5906" s="24"/>
      <c r="BR5906" s="22"/>
      <c r="BS5906" s="24"/>
      <c r="BT5906" s="24"/>
      <c r="BU5906" s="23"/>
      <c r="BV5906" s="26"/>
      <c r="BX5906" s="6"/>
      <c r="BY5906" s="24"/>
      <c r="BZ5906" s="109"/>
      <c r="CA5906" s="66"/>
      <c r="CB5906" s="5"/>
      <c r="CC5906" s="68"/>
      <c r="CD5906" s="67"/>
      <c r="CE5906" s="67"/>
      <c r="CF5906" s="64"/>
      <c r="CG5906" s="5"/>
      <c r="CH5906" s="69"/>
      <c r="CI5906" s="6"/>
      <c r="CJ5906" s="5"/>
      <c r="CK5906" s="25"/>
      <c r="CL5906" s="5"/>
      <c r="DN5906" s="14"/>
      <c r="DO5906" s="14"/>
      <c r="DP5906" s="5"/>
      <c r="DQ5906" s="25"/>
      <c r="DR5906" s="25"/>
      <c r="DS5906" s="96"/>
      <c r="DT5906" s="83"/>
      <c r="DU5906" s="14"/>
      <c r="DX5906" s="83"/>
      <c r="DY5906" s="83"/>
      <c r="DZ5906" s="83"/>
      <c r="EA5906" s="83"/>
      <c r="EJ5906" s="54"/>
      <c r="EK5906" s="22"/>
      <c r="EL5906" s="24"/>
      <c r="EP5906" s="23"/>
      <c r="EQ5906" s="24"/>
      <c r="ER5906" s="22"/>
      <c r="ES5906" s="24"/>
      <c r="ET5906" s="24"/>
      <c r="EU5906" s="23"/>
      <c r="EV5906" s="26"/>
      <c r="EX5906" s="6"/>
      <c r="EY5906" s="24"/>
      <c r="EZ5906" s="109"/>
      <c r="FA5906" s="66"/>
      <c r="FB5906" s="5"/>
      <c r="FC5906" s="68"/>
      <c r="FD5906" s="67"/>
      <c r="FE5906" s="67"/>
      <c r="FF5906" s="64"/>
      <c r="FG5906" s="5"/>
      <c r="FH5906" s="69"/>
      <c r="FI5906" s="6"/>
      <c r="FJ5906" s="5"/>
      <c r="FK5906" s="25"/>
      <c r="FL5906" s="5"/>
    </row>
    <row r="5907" spans="40:168">
      <c r="AN5907" s="14"/>
      <c r="AO5907" s="14"/>
      <c r="AP5907" s="5"/>
      <c r="AQ5907" s="25"/>
      <c r="AR5907" s="25"/>
      <c r="AS5907" s="96"/>
      <c r="AT5907" s="83"/>
      <c r="AU5907" s="14"/>
      <c r="AX5907" s="83"/>
      <c r="AY5907" s="83"/>
      <c r="AZ5907" s="83"/>
      <c r="BA5907" s="83"/>
      <c r="BJ5907" s="54"/>
      <c r="BK5907" s="22"/>
      <c r="BL5907" s="24"/>
      <c r="BP5907" s="23"/>
      <c r="BQ5907" s="24"/>
      <c r="BR5907" s="22"/>
      <c r="BS5907" s="24"/>
      <c r="BT5907" s="24"/>
      <c r="BU5907" s="23"/>
      <c r="BV5907" s="26"/>
      <c r="BX5907" s="6"/>
      <c r="BY5907" s="24"/>
      <c r="BZ5907" s="109"/>
      <c r="CA5907" s="66"/>
      <c r="CB5907" s="5"/>
      <c r="CC5907" s="68"/>
      <c r="CD5907" s="67"/>
      <c r="CE5907" s="67"/>
      <c r="CF5907" s="64"/>
      <c r="CG5907" s="5"/>
      <c r="CH5907" s="69"/>
      <c r="CI5907" s="6"/>
      <c r="CJ5907" s="5"/>
      <c r="CK5907" s="25"/>
      <c r="CL5907" s="5"/>
      <c r="DN5907" s="14"/>
      <c r="DO5907" s="14"/>
      <c r="DP5907" s="5"/>
      <c r="DQ5907" s="25"/>
      <c r="DR5907" s="25"/>
      <c r="DS5907" s="96"/>
      <c r="DT5907" s="83"/>
      <c r="DU5907" s="14"/>
      <c r="DX5907" s="83"/>
      <c r="DY5907" s="83"/>
      <c r="DZ5907" s="83"/>
      <c r="EA5907" s="83"/>
      <c r="EJ5907" s="54"/>
      <c r="EK5907" s="22"/>
      <c r="EL5907" s="24"/>
      <c r="EP5907" s="23"/>
      <c r="EQ5907" s="24"/>
      <c r="ER5907" s="22"/>
      <c r="ES5907" s="24"/>
      <c r="ET5907" s="24"/>
      <c r="EU5907" s="23"/>
      <c r="EV5907" s="26"/>
      <c r="EX5907" s="6"/>
      <c r="EY5907" s="24"/>
      <c r="EZ5907" s="109"/>
      <c r="FA5907" s="66"/>
      <c r="FB5907" s="5"/>
      <c r="FC5907" s="68"/>
      <c r="FD5907" s="67"/>
      <c r="FE5907" s="67"/>
      <c r="FF5907" s="64"/>
      <c r="FG5907" s="5"/>
      <c r="FH5907" s="69"/>
      <c r="FI5907" s="6"/>
      <c r="FJ5907" s="5"/>
      <c r="FK5907" s="25"/>
      <c r="FL5907" s="5"/>
    </row>
    <row r="5908" spans="40:168">
      <c r="AN5908" s="14"/>
      <c r="AO5908" s="14"/>
      <c r="AP5908" s="5"/>
      <c r="AQ5908" s="25"/>
      <c r="AR5908" s="25"/>
      <c r="AS5908" s="96"/>
      <c r="AT5908" s="83"/>
      <c r="AU5908" s="14"/>
      <c r="AX5908" s="83"/>
      <c r="AY5908" s="83"/>
      <c r="AZ5908" s="83"/>
      <c r="BA5908" s="83"/>
      <c r="BJ5908" s="54"/>
      <c r="BK5908" s="22"/>
      <c r="BL5908" s="24"/>
      <c r="BP5908" s="23"/>
      <c r="BQ5908" s="24"/>
      <c r="BR5908" s="22"/>
      <c r="BS5908" s="24"/>
      <c r="BT5908" s="24"/>
      <c r="BU5908" s="23"/>
      <c r="BV5908" s="26"/>
      <c r="BX5908" s="6"/>
      <c r="BY5908" s="24"/>
      <c r="BZ5908" s="109"/>
      <c r="CA5908" s="66"/>
      <c r="CB5908" s="5"/>
      <c r="CC5908" s="68"/>
      <c r="CD5908" s="67"/>
      <c r="CE5908" s="67"/>
      <c r="CF5908" s="64"/>
      <c r="CG5908" s="5"/>
      <c r="CH5908" s="69"/>
      <c r="CI5908" s="6"/>
      <c r="CJ5908" s="5"/>
      <c r="CK5908" s="25"/>
      <c r="CL5908" s="5"/>
      <c r="DN5908" s="14"/>
      <c r="DO5908" s="14"/>
      <c r="DP5908" s="5"/>
      <c r="DQ5908" s="25"/>
      <c r="DR5908" s="25"/>
      <c r="DS5908" s="96"/>
      <c r="DT5908" s="83"/>
      <c r="DU5908" s="14"/>
      <c r="DX5908" s="83"/>
      <c r="DY5908" s="83"/>
      <c r="DZ5908" s="83"/>
      <c r="EA5908" s="83"/>
      <c r="EJ5908" s="54"/>
      <c r="EK5908" s="22"/>
      <c r="EL5908" s="24"/>
      <c r="EP5908" s="23"/>
      <c r="EQ5908" s="24"/>
      <c r="ER5908" s="22"/>
      <c r="ES5908" s="24"/>
      <c r="ET5908" s="24"/>
      <c r="EU5908" s="23"/>
      <c r="EV5908" s="26"/>
      <c r="EX5908" s="6"/>
      <c r="EY5908" s="24"/>
      <c r="EZ5908" s="109"/>
      <c r="FA5908" s="66"/>
      <c r="FB5908" s="5"/>
      <c r="FC5908" s="68"/>
      <c r="FD5908" s="67"/>
      <c r="FE5908" s="67"/>
      <c r="FF5908" s="64"/>
      <c r="FG5908" s="5"/>
      <c r="FH5908" s="69"/>
      <c r="FI5908" s="6"/>
      <c r="FJ5908" s="5"/>
      <c r="FK5908" s="25"/>
      <c r="FL5908" s="5"/>
    </row>
    <row r="5909" spans="40:168">
      <c r="AN5909" s="14"/>
      <c r="AO5909" s="14"/>
      <c r="AP5909" s="5"/>
      <c r="AQ5909" s="25"/>
      <c r="AR5909" s="25"/>
      <c r="AS5909" s="96"/>
      <c r="AT5909" s="83"/>
      <c r="AU5909" s="14"/>
      <c r="AX5909" s="83"/>
      <c r="AY5909" s="83"/>
      <c r="AZ5909" s="83"/>
      <c r="BA5909" s="83"/>
      <c r="BJ5909" s="54"/>
      <c r="BK5909" s="22"/>
      <c r="BL5909" s="24"/>
      <c r="BP5909" s="23"/>
      <c r="BQ5909" s="24"/>
      <c r="BR5909" s="22"/>
      <c r="BS5909" s="24"/>
      <c r="BT5909" s="24"/>
      <c r="BU5909" s="23"/>
      <c r="BV5909" s="26"/>
      <c r="BX5909" s="6"/>
      <c r="BY5909" s="24"/>
      <c r="BZ5909" s="109"/>
      <c r="CA5909" s="66"/>
      <c r="CB5909" s="5"/>
      <c r="CC5909" s="68"/>
      <c r="CD5909" s="67"/>
      <c r="CE5909" s="67"/>
      <c r="CF5909" s="64"/>
      <c r="CG5909" s="5"/>
      <c r="CH5909" s="69"/>
      <c r="CI5909" s="6"/>
      <c r="CJ5909" s="5"/>
      <c r="CK5909" s="25"/>
      <c r="CL5909" s="5"/>
      <c r="DN5909" s="14"/>
      <c r="DO5909" s="14"/>
      <c r="DP5909" s="5"/>
      <c r="DQ5909" s="25"/>
      <c r="DR5909" s="25"/>
      <c r="DS5909" s="96"/>
      <c r="DT5909" s="83"/>
      <c r="DU5909" s="14"/>
      <c r="DX5909" s="83"/>
      <c r="DY5909" s="83"/>
      <c r="DZ5909" s="83"/>
      <c r="EA5909" s="83"/>
      <c r="EJ5909" s="54"/>
      <c r="EK5909" s="22"/>
      <c r="EL5909" s="24"/>
      <c r="EP5909" s="23"/>
      <c r="EQ5909" s="24"/>
      <c r="ER5909" s="22"/>
      <c r="ES5909" s="24"/>
      <c r="ET5909" s="24"/>
      <c r="EU5909" s="23"/>
      <c r="EV5909" s="26"/>
      <c r="EX5909" s="6"/>
      <c r="EY5909" s="24"/>
      <c r="EZ5909" s="109"/>
      <c r="FA5909" s="66"/>
      <c r="FB5909" s="5"/>
      <c r="FC5909" s="68"/>
      <c r="FD5909" s="67"/>
      <c r="FE5909" s="67"/>
      <c r="FF5909" s="64"/>
      <c r="FG5909" s="5"/>
      <c r="FH5909" s="69"/>
      <c r="FI5909" s="6"/>
      <c r="FJ5909" s="5"/>
      <c r="FK5909" s="25"/>
      <c r="FL5909" s="5"/>
    </row>
    <row r="5910" spans="40:168">
      <c r="AN5910" s="14"/>
      <c r="AO5910" s="14"/>
      <c r="AP5910" s="5"/>
      <c r="AQ5910" s="25"/>
      <c r="AR5910" s="25"/>
      <c r="AS5910" s="96"/>
      <c r="AT5910" s="83"/>
      <c r="AU5910" s="14"/>
      <c r="AX5910" s="83"/>
      <c r="AY5910" s="83"/>
      <c r="AZ5910" s="83"/>
      <c r="BA5910" s="83"/>
      <c r="BJ5910" s="54"/>
      <c r="BK5910" s="22"/>
      <c r="BL5910" s="24"/>
      <c r="BP5910" s="23"/>
      <c r="BQ5910" s="24"/>
      <c r="BR5910" s="22"/>
      <c r="BS5910" s="24"/>
      <c r="BT5910" s="24"/>
      <c r="BU5910" s="23"/>
      <c r="BV5910" s="26"/>
      <c r="BX5910" s="6"/>
      <c r="BY5910" s="24"/>
      <c r="BZ5910" s="109"/>
      <c r="CA5910" s="66"/>
      <c r="CB5910" s="5"/>
      <c r="CC5910" s="68"/>
      <c r="CD5910" s="67"/>
      <c r="CE5910" s="67"/>
      <c r="CF5910" s="64"/>
      <c r="CG5910" s="5"/>
      <c r="CH5910" s="69"/>
      <c r="CI5910" s="6"/>
      <c r="CJ5910" s="5"/>
      <c r="CK5910" s="25"/>
      <c r="CL5910" s="5"/>
      <c r="DN5910" s="14"/>
      <c r="DO5910" s="14"/>
      <c r="DP5910" s="5"/>
      <c r="DQ5910" s="25"/>
      <c r="DR5910" s="25"/>
      <c r="DS5910" s="96"/>
      <c r="DT5910" s="83"/>
      <c r="DU5910" s="14"/>
      <c r="DX5910" s="83"/>
      <c r="DY5910" s="83"/>
      <c r="DZ5910" s="83"/>
      <c r="EA5910" s="83"/>
      <c r="EJ5910" s="54"/>
      <c r="EK5910" s="22"/>
      <c r="EL5910" s="24"/>
      <c r="EP5910" s="23"/>
      <c r="EQ5910" s="24"/>
      <c r="ER5910" s="22"/>
      <c r="ES5910" s="24"/>
      <c r="ET5910" s="24"/>
      <c r="EU5910" s="23"/>
      <c r="EV5910" s="26"/>
      <c r="EX5910" s="6"/>
      <c r="EY5910" s="24"/>
      <c r="EZ5910" s="109"/>
      <c r="FA5910" s="66"/>
      <c r="FB5910" s="5"/>
      <c r="FC5910" s="68"/>
      <c r="FD5910" s="67"/>
      <c r="FE5910" s="67"/>
      <c r="FF5910" s="64"/>
      <c r="FG5910" s="5"/>
      <c r="FH5910" s="69"/>
      <c r="FI5910" s="6"/>
      <c r="FJ5910" s="5"/>
      <c r="FK5910" s="25"/>
      <c r="FL5910" s="5"/>
    </row>
    <row r="5911" spans="40:168">
      <c r="AN5911" s="14"/>
      <c r="AO5911" s="14"/>
      <c r="AP5911" s="5"/>
      <c r="AQ5911" s="25"/>
      <c r="AR5911" s="25"/>
      <c r="AS5911" s="96"/>
      <c r="AT5911" s="83"/>
      <c r="AU5911" s="14"/>
      <c r="AX5911" s="83"/>
      <c r="AY5911" s="83"/>
      <c r="AZ5911" s="83"/>
      <c r="BA5911" s="83"/>
      <c r="BJ5911" s="54"/>
      <c r="BK5911" s="22"/>
      <c r="BL5911" s="24"/>
      <c r="BP5911" s="23"/>
      <c r="BQ5911" s="24"/>
      <c r="BR5911" s="22"/>
      <c r="BS5911" s="24"/>
      <c r="BT5911" s="24"/>
      <c r="BU5911" s="23"/>
      <c r="BV5911" s="26"/>
      <c r="BX5911" s="6"/>
      <c r="BY5911" s="24"/>
      <c r="BZ5911" s="109"/>
      <c r="CA5911" s="66"/>
      <c r="CB5911" s="5"/>
      <c r="CC5911" s="68"/>
      <c r="CD5911" s="67"/>
      <c r="CE5911" s="67"/>
      <c r="CF5911" s="64"/>
      <c r="CG5911" s="5"/>
      <c r="CH5911" s="69"/>
      <c r="CI5911" s="6"/>
      <c r="CJ5911" s="5"/>
      <c r="CK5911" s="25"/>
      <c r="CL5911" s="5"/>
      <c r="DN5911" s="14"/>
      <c r="DO5911" s="14"/>
      <c r="DP5911" s="5"/>
      <c r="DQ5911" s="25"/>
      <c r="DR5911" s="25"/>
      <c r="DS5911" s="96"/>
      <c r="DT5911" s="83"/>
      <c r="DU5911" s="14"/>
      <c r="DX5911" s="83"/>
      <c r="DY5911" s="83"/>
      <c r="DZ5911" s="83"/>
      <c r="EA5911" s="83"/>
      <c r="EJ5911" s="54"/>
      <c r="EK5911" s="22"/>
      <c r="EL5911" s="24"/>
      <c r="EP5911" s="23"/>
      <c r="EQ5911" s="24"/>
      <c r="ER5911" s="22"/>
      <c r="ES5911" s="24"/>
      <c r="ET5911" s="24"/>
      <c r="EU5911" s="23"/>
      <c r="EV5911" s="26"/>
      <c r="EX5911" s="6"/>
      <c r="EY5911" s="24"/>
      <c r="EZ5911" s="109"/>
      <c r="FA5911" s="66"/>
      <c r="FB5911" s="5"/>
      <c r="FC5911" s="68"/>
      <c r="FD5911" s="67"/>
      <c r="FE5911" s="67"/>
      <c r="FF5911" s="64"/>
      <c r="FG5911" s="5"/>
      <c r="FH5911" s="69"/>
      <c r="FI5911" s="6"/>
      <c r="FJ5911" s="5"/>
      <c r="FK5911" s="25"/>
      <c r="FL5911" s="5"/>
    </row>
    <row r="5912" spans="40:168">
      <c r="AN5912" s="14"/>
      <c r="AO5912" s="14"/>
      <c r="AP5912" s="5"/>
      <c r="AQ5912" s="25"/>
      <c r="AR5912" s="25"/>
      <c r="AS5912" s="96"/>
      <c r="AT5912" s="83"/>
      <c r="AU5912" s="14"/>
      <c r="AX5912" s="83"/>
      <c r="AY5912" s="83"/>
      <c r="AZ5912" s="83"/>
      <c r="BA5912" s="83"/>
      <c r="BJ5912" s="54"/>
      <c r="BK5912" s="22"/>
      <c r="BL5912" s="24"/>
      <c r="BP5912" s="23"/>
      <c r="BQ5912" s="24"/>
      <c r="BR5912" s="22"/>
      <c r="BS5912" s="24"/>
      <c r="BT5912" s="24"/>
      <c r="BU5912" s="23"/>
      <c r="BV5912" s="26"/>
      <c r="BX5912" s="6"/>
      <c r="BY5912" s="24"/>
      <c r="BZ5912" s="109"/>
      <c r="CA5912" s="66"/>
      <c r="CB5912" s="5"/>
      <c r="CC5912" s="68"/>
      <c r="CD5912" s="67"/>
      <c r="CE5912" s="67"/>
      <c r="CF5912" s="64"/>
      <c r="CG5912" s="5"/>
      <c r="CH5912" s="69"/>
      <c r="CI5912" s="6"/>
      <c r="CJ5912" s="5"/>
      <c r="CK5912" s="25"/>
      <c r="CL5912" s="5"/>
      <c r="DN5912" s="14"/>
      <c r="DO5912" s="14"/>
      <c r="DP5912" s="5"/>
      <c r="DQ5912" s="25"/>
      <c r="DR5912" s="25"/>
      <c r="DS5912" s="96"/>
      <c r="DT5912" s="83"/>
      <c r="DU5912" s="14"/>
      <c r="DX5912" s="83"/>
      <c r="DY5912" s="83"/>
      <c r="DZ5912" s="83"/>
      <c r="EA5912" s="83"/>
      <c r="EJ5912" s="54"/>
      <c r="EK5912" s="22"/>
      <c r="EL5912" s="24"/>
      <c r="EP5912" s="23"/>
      <c r="EQ5912" s="24"/>
      <c r="ER5912" s="22"/>
      <c r="ES5912" s="24"/>
      <c r="ET5912" s="24"/>
      <c r="EU5912" s="23"/>
      <c r="EV5912" s="26"/>
      <c r="EX5912" s="6"/>
      <c r="EY5912" s="24"/>
      <c r="EZ5912" s="109"/>
      <c r="FA5912" s="66"/>
      <c r="FB5912" s="5"/>
      <c r="FC5912" s="68"/>
      <c r="FD5912" s="67"/>
      <c r="FE5912" s="67"/>
      <c r="FF5912" s="64"/>
      <c r="FG5912" s="5"/>
      <c r="FH5912" s="69"/>
      <c r="FI5912" s="6"/>
      <c r="FJ5912" s="5"/>
      <c r="FK5912" s="25"/>
      <c r="FL5912" s="5"/>
    </row>
    <row r="5913" spans="40:168">
      <c r="AN5913" s="14"/>
      <c r="AO5913" s="14"/>
      <c r="AP5913" s="5"/>
      <c r="AQ5913" s="25"/>
      <c r="AR5913" s="25"/>
      <c r="AS5913" s="96"/>
      <c r="AT5913" s="83"/>
      <c r="AU5913" s="14"/>
      <c r="AX5913" s="83"/>
      <c r="AY5913" s="83"/>
      <c r="AZ5913" s="83"/>
      <c r="BA5913" s="83"/>
      <c r="BJ5913" s="54"/>
      <c r="BK5913" s="22"/>
      <c r="BL5913" s="24"/>
      <c r="BP5913" s="23"/>
      <c r="BQ5913" s="24"/>
      <c r="BR5913" s="22"/>
      <c r="BS5913" s="24"/>
      <c r="BT5913" s="24"/>
      <c r="BU5913" s="23"/>
      <c r="BV5913" s="26"/>
      <c r="BX5913" s="6"/>
      <c r="BY5913" s="24"/>
      <c r="BZ5913" s="109"/>
      <c r="CA5913" s="66"/>
      <c r="CB5913" s="5"/>
      <c r="CC5913" s="68"/>
      <c r="CD5913" s="67"/>
      <c r="CE5913" s="67"/>
      <c r="CF5913" s="64"/>
      <c r="CG5913" s="5"/>
      <c r="CH5913" s="69"/>
      <c r="CI5913" s="6"/>
      <c r="CJ5913" s="5"/>
      <c r="CK5913" s="25"/>
      <c r="CL5913" s="5"/>
      <c r="DN5913" s="14"/>
      <c r="DO5913" s="14"/>
      <c r="DP5913" s="5"/>
      <c r="DQ5913" s="25"/>
      <c r="DR5913" s="25"/>
      <c r="DS5913" s="96"/>
      <c r="DT5913" s="83"/>
      <c r="DU5913" s="14"/>
      <c r="DX5913" s="83"/>
      <c r="DY5913" s="83"/>
      <c r="DZ5913" s="83"/>
      <c r="EA5913" s="83"/>
      <c r="EJ5913" s="54"/>
      <c r="EK5913" s="22"/>
      <c r="EL5913" s="24"/>
      <c r="EP5913" s="23"/>
      <c r="EQ5913" s="24"/>
      <c r="ER5913" s="22"/>
      <c r="ES5913" s="24"/>
      <c r="ET5913" s="24"/>
      <c r="EU5913" s="23"/>
      <c r="EV5913" s="26"/>
      <c r="EX5913" s="6"/>
      <c r="EY5913" s="24"/>
      <c r="EZ5913" s="109"/>
      <c r="FA5913" s="66"/>
      <c r="FB5913" s="5"/>
      <c r="FC5913" s="68"/>
      <c r="FD5913" s="67"/>
      <c r="FE5913" s="67"/>
      <c r="FF5913" s="64"/>
      <c r="FG5913" s="5"/>
      <c r="FH5913" s="69"/>
      <c r="FI5913" s="6"/>
      <c r="FJ5913" s="5"/>
      <c r="FK5913" s="25"/>
      <c r="FL5913" s="5"/>
    </row>
    <row r="5914" spans="40:168">
      <c r="AN5914" s="14"/>
      <c r="AO5914" s="14"/>
      <c r="AP5914" s="5"/>
      <c r="AQ5914" s="25"/>
      <c r="AR5914" s="25"/>
      <c r="AS5914" s="96"/>
      <c r="AT5914" s="83"/>
      <c r="AU5914" s="14"/>
      <c r="AX5914" s="83"/>
      <c r="AY5914" s="83"/>
      <c r="AZ5914" s="83"/>
      <c r="BA5914" s="83"/>
      <c r="BJ5914" s="54"/>
      <c r="BK5914" s="22"/>
      <c r="BL5914" s="24"/>
      <c r="BP5914" s="23"/>
      <c r="BQ5914" s="24"/>
      <c r="BR5914" s="22"/>
      <c r="BS5914" s="24"/>
      <c r="BT5914" s="24"/>
      <c r="BU5914" s="23"/>
      <c r="BV5914" s="26"/>
      <c r="BX5914" s="6"/>
      <c r="BY5914" s="24"/>
      <c r="BZ5914" s="109"/>
      <c r="CA5914" s="66"/>
      <c r="CB5914" s="5"/>
      <c r="CC5914" s="68"/>
      <c r="CD5914" s="67"/>
      <c r="CE5914" s="67"/>
      <c r="CF5914" s="64"/>
      <c r="CG5914" s="5"/>
      <c r="CH5914" s="69"/>
      <c r="CI5914" s="6"/>
      <c r="CJ5914" s="5"/>
      <c r="CK5914" s="25"/>
      <c r="CL5914" s="5"/>
      <c r="DN5914" s="14"/>
      <c r="DO5914" s="14"/>
      <c r="DP5914" s="5"/>
      <c r="DQ5914" s="25"/>
      <c r="DR5914" s="25"/>
      <c r="DS5914" s="96"/>
      <c r="DT5914" s="83"/>
      <c r="DU5914" s="14"/>
      <c r="DX5914" s="83"/>
      <c r="DY5914" s="83"/>
      <c r="DZ5914" s="83"/>
      <c r="EA5914" s="83"/>
      <c r="EJ5914" s="54"/>
      <c r="EK5914" s="22"/>
      <c r="EL5914" s="24"/>
      <c r="EP5914" s="23"/>
      <c r="EQ5914" s="24"/>
      <c r="ER5914" s="22"/>
      <c r="ES5914" s="24"/>
      <c r="ET5914" s="24"/>
      <c r="EU5914" s="23"/>
      <c r="EV5914" s="26"/>
      <c r="EX5914" s="6"/>
      <c r="EY5914" s="24"/>
      <c r="EZ5914" s="109"/>
      <c r="FA5914" s="66"/>
      <c r="FB5914" s="5"/>
      <c r="FC5914" s="68"/>
      <c r="FD5914" s="67"/>
      <c r="FE5914" s="67"/>
      <c r="FF5914" s="64"/>
      <c r="FG5914" s="5"/>
      <c r="FH5914" s="69"/>
      <c r="FI5914" s="6"/>
      <c r="FJ5914" s="5"/>
      <c r="FK5914" s="25"/>
      <c r="FL5914" s="5"/>
    </row>
    <row r="5915" spans="40:168">
      <c r="AN5915" s="14"/>
      <c r="AO5915" s="14"/>
      <c r="AP5915" s="5"/>
      <c r="AQ5915" s="25"/>
      <c r="AR5915" s="25"/>
      <c r="AS5915" s="96"/>
      <c r="AT5915" s="83"/>
      <c r="AU5915" s="14"/>
      <c r="AX5915" s="83"/>
      <c r="AY5915" s="83"/>
      <c r="AZ5915" s="83"/>
      <c r="BA5915" s="83"/>
      <c r="BJ5915" s="54"/>
      <c r="BK5915" s="22"/>
      <c r="BL5915" s="24"/>
      <c r="BP5915" s="23"/>
      <c r="BQ5915" s="24"/>
      <c r="BR5915" s="22"/>
      <c r="BS5915" s="24"/>
      <c r="BT5915" s="24"/>
      <c r="BU5915" s="23"/>
      <c r="BV5915" s="26"/>
      <c r="BX5915" s="6"/>
      <c r="BY5915" s="24"/>
      <c r="BZ5915" s="109"/>
      <c r="CA5915" s="66"/>
      <c r="CB5915" s="5"/>
      <c r="CC5915" s="68"/>
      <c r="CD5915" s="67"/>
      <c r="CE5915" s="67"/>
      <c r="CF5915" s="64"/>
      <c r="CG5915" s="5"/>
      <c r="CH5915" s="69"/>
      <c r="CI5915" s="6"/>
      <c r="CJ5915" s="5"/>
      <c r="CK5915" s="25"/>
      <c r="CL5915" s="5"/>
      <c r="DN5915" s="14"/>
      <c r="DO5915" s="14"/>
      <c r="DP5915" s="5"/>
      <c r="DQ5915" s="25"/>
      <c r="DR5915" s="25"/>
      <c r="DS5915" s="96"/>
      <c r="DT5915" s="83"/>
      <c r="DU5915" s="14"/>
      <c r="DX5915" s="83"/>
      <c r="DY5915" s="83"/>
      <c r="DZ5915" s="83"/>
      <c r="EA5915" s="83"/>
      <c r="EJ5915" s="54"/>
      <c r="EK5915" s="22"/>
      <c r="EL5915" s="24"/>
      <c r="EP5915" s="23"/>
      <c r="EQ5915" s="24"/>
      <c r="ER5915" s="22"/>
      <c r="ES5915" s="24"/>
      <c r="ET5915" s="24"/>
      <c r="EU5915" s="23"/>
      <c r="EV5915" s="26"/>
      <c r="EX5915" s="6"/>
      <c r="EY5915" s="24"/>
      <c r="EZ5915" s="109"/>
      <c r="FA5915" s="66"/>
      <c r="FB5915" s="5"/>
      <c r="FC5915" s="68"/>
      <c r="FD5915" s="67"/>
      <c r="FE5915" s="67"/>
      <c r="FF5915" s="64"/>
      <c r="FG5915" s="5"/>
      <c r="FH5915" s="69"/>
      <c r="FI5915" s="6"/>
      <c r="FJ5915" s="5"/>
      <c r="FK5915" s="25"/>
      <c r="FL5915" s="5"/>
    </row>
    <row r="5916" spans="40:168">
      <c r="AN5916" s="14"/>
      <c r="AO5916" s="14"/>
      <c r="AP5916" s="5"/>
      <c r="AQ5916" s="25"/>
      <c r="AR5916" s="25"/>
      <c r="AS5916" s="96"/>
      <c r="AT5916" s="83"/>
      <c r="AU5916" s="14"/>
      <c r="AX5916" s="83"/>
      <c r="AY5916" s="83"/>
      <c r="AZ5916" s="83"/>
      <c r="BA5916" s="83"/>
      <c r="BJ5916" s="54"/>
      <c r="BK5916" s="22"/>
      <c r="BL5916" s="24"/>
      <c r="BP5916" s="23"/>
      <c r="BQ5916" s="24"/>
      <c r="BR5916" s="22"/>
      <c r="BS5916" s="24"/>
      <c r="BT5916" s="24"/>
      <c r="BU5916" s="23"/>
      <c r="BV5916" s="26"/>
      <c r="BX5916" s="6"/>
      <c r="BY5916" s="24"/>
      <c r="BZ5916" s="109"/>
      <c r="CA5916" s="66"/>
      <c r="CB5916" s="5"/>
      <c r="CC5916" s="68"/>
      <c r="CD5916" s="67"/>
      <c r="CE5916" s="67"/>
      <c r="CF5916" s="64"/>
      <c r="CG5916" s="5"/>
      <c r="CH5916" s="69"/>
      <c r="CI5916" s="6"/>
      <c r="CJ5916" s="5"/>
      <c r="CK5916" s="25"/>
      <c r="CL5916" s="5"/>
      <c r="DN5916" s="14"/>
      <c r="DO5916" s="14"/>
      <c r="DP5916" s="5"/>
      <c r="DQ5916" s="25"/>
      <c r="DR5916" s="25"/>
      <c r="DS5916" s="96"/>
      <c r="DT5916" s="83"/>
      <c r="DU5916" s="14"/>
      <c r="DX5916" s="83"/>
      <c r="DY5916" s="83"/>
      <c r="DZ5916" s="83"/>
      <c r="EA5916" s="83"/>
      <c r="EJ5916" s="54"/>
      <c r="EK5916" s="22"/>
      <c r="EL5916" s="24"/>
      <c r="EP5916" s="23"/>
      <c r="EQ5916" s="24"/>
      <c r="ER5916" s="22"/>
      <c r="ES5916" s="24"/>
      <c r="ET5916" s="24"/>
      <c r="EU5916" s="23"/>
      <c r="EV5916" s="26"/>
      <c r="EX5916" s="6"/>
      <c r="EY5916" s="24"/>
      <c r="EZ5916" s="109"/>
      <c r="FA5916" s="66"/>
      <c r="FB5916" s="5"/>
      <c r="FC5916" s="68"/>
      <c r="FD5916" s="67"/>
      <c r="FE5916" s="67"/>
      <c r="FF5916" s="64"/>
      <c r="FG5916" s="5"/>
      <c r="FH5916" s="69"/>
      <c r="FI5916" s="6"/>
      <c r="FJ5916" s="5"/>
      <c r="FK5916" s="25"/>
      <c r="FL5916" s="5"/>
    </row>
    <row r="5917" spans="40:168">
      <c r="AN5917" s="14"/>
      <c r="AO5917" s="14"/>
      <c r="AP5917" s="5"/>
      <c r="AQ5917" s="25"/>
      <c r="AR5917" s="25"/>
      <c r="AS5917" s="96"/>
      <c r="AT5917" s="83"/>
      <c r="AU5917" s="14"/>
      <c r="AX5917" s="83"/>
      <c r="AY5917" s="83"/>
      <c r="AZ5917" s="83"/>
      <c r="BA5917" s="83"/>
      <c r="BJ5917" s="54"/>
      <c r="BK5917" s="22"/>
      <c r="BL5917" s="24"/>
      <c r="BP5917" s="23"/>
      <c r="BQ5917" s="24"/>
      <c r="BR5917" s="22"/>
      <c r="BS5917" s="24"/>
      <c r="BT5917" s="24"/>
      <c r="BU5917" s="23"/>
      <c r="BV5917" s="26"/>
      <c r="BX5917" s="6"/>
      <c r="BY5917" s="24"/>
      <c r="BZ5917" s="109"/>
      <c r="CA5917" s="66"/>
      <c r="CB5917" s="5"/>
      <c r="CC5917" s="68"/>
      <c r="CD5917" s="67"/>
      <c r="CE5917" s="67"/>
      <c r="CF5917" s="64"/>
      <c r="CG5917" s="5"/>
      <c r="CH5917" s="69"/>
      <c r="CI5917" s="6"/>
      <c r="CJ5917" s="5"/>
      <c r="CK5917" s="25"/>
      <c r="CL5917" s="5"/>
      <c r="DN5917" s="14"/>
      <c r="DO5917" s="14"/>
      <c r="DP5917" s="5"/>
      <c r="DQ5917" s="25"/>
      <c r="DR5917" s="25"/>
      <c r="DS5917" s="96"/>
      <c r="DT5917" s="83"/>
      <c r="DU5917" s="14"/>
      <c r="DX5917" s="83"/>
      <c r="DY5917" s="83"/>
      <c r="DZ5917" s="83"/>
      <c r="EA5917" s="83"/>
      <c r="EJ5917" s="54"/>
      <c r="EK5917" s="22"/>
      <c r="EL5917" s="24"/>
      <c r="EP5917" s="23"/>
      <c r="EQ5917" s="24"/>
      <c r="ER5917" s="22"/>
      <c r="ES5917" s="24"/>
      <c r="ET5917" s="24"/>
      <c r="EU5917" s="23"/>
      <c r="EV5917" s="26"/>
      <c r="EX5917" s="6"/>
      <c r="EY5917" s="24"/>
      <c r="EZ5917" s="109"/>
      <c r="FA5917" s="66"/>
      <c r="FB5917" s="5"/>
      <c r="FC5917" s="68"/>
      <c r="FD5917" s="67"/>
      <c r="FE5917" s="67"/>
      <c r="FF5917" s="64"/>
      <c r="FG5917" s="5"/>
      <c r="FH5917" s="69"/>
      <c r="FI5917" s="6"/>
      <c r="FJ5917" s="5"/>
      <c r="FK5917" s="25"/>
      <c r="FL5917" s="5"/>
    </row>
    <row r="5918" spans="40:168">
      <c r="AN5918" s="14"/>
      <c r="AO5918" s="14"/>
      <c r="AP5918" s="5"/>
      <c r="AQ5918" s="25"/>
      <c r="AR5918" s="25"/>
      <c r="AS5918" s="96"/>
      <c r="AT5918" s="83"/>
      <c r="AU5918" s="14"/>
      <c r="AX5918" s="83"/>
      <c r="AY5918" s="83"/>
      <c r="AZ5918" s="83"/>
      <c r="BA5918" s="83"/>
      <c r="BJ5918" s="54"/>
      <c r="BK5918" s="22"/>
      <c r="BL5918" s="24"/>
      <c r="BP5918" s="23"/>
      <c r="BQ5918" s="24"/>
      <c r="BR5918" s="22"/>
      <c r="BS5918" s="24"/>
      <c r="BT5918" s="24"/>
      <c r="BU5918" s="23"/>
      <c r="BV5918" s="26"/>
      <c r="BX5918" s="6"/>
      <c r="BY5918" s="24"/>
      <c r="BZ5918" s="109"/>
      <c r="CA5918" s="66"/>
      <c r="CB5918" s="5"/>
      <c r="CC5918" s="68"/>
      <c r="CD5918" s="67"/>
      <c r="CE5918" s="67"/>
      <c r="CF5918" s="64"/>
      <c r="CG5918" s="5"/>
      <c r="CH5918" s="69"/>
      <c r="CI5918" s="6"/>
      <c r="CJ5918" s="5"/>
      <c r="CK5918" s="25"/>
      <c r="CL5918" s="5"/>
      <c r="DN5918" s="14"/>
      <c r="DO5918" s="14"/>
      <c r="DP5918" s="5"/>
      <c r="DQ5918" s="25"/>
      <c r="DR5918" s="25"/>
      <c r="DS5918" s="96"/>
      <c r="DT5918" s="83"/>
      <c r="DU5918" s="14"/>
      <c r="DX5918" s="83"/>
      <c r="DY5918" s="83"/>
      <c r="DZ5918" s="83"/>
      <c r="EA5918" s="83"/>
      <c r="EJ5918" s="54"/>
      <c r="EK5918" s="22"/>
      <c r="EL5918" s="24"/>
      <c r="EP5918" s="23"/>
      <c r="EQ5918" s="24"/>
      <c r="ER5918" s="22"/>
      <c r="ES5918" s="24"/>
      <c r="ET5918" s="24"/>
      <c r="EU5918" s="23"/>
      <c r="EV5918" s="26"/>
      <c r="EX5918" s="6"/>
      <c r="EY5918" s="24"/>
      <c r="EZ5918" s="109"/>
      <c r="FA5918" s="66"/>
      <c r="FB5918" s="5"/>
      <c r="FC5918" s="68"/>
      <c r="FD5918" s="67"/>
      <c r="FE5918" s="67"/>
      <c r="FF5918" s="64"/>
      <c r="FG5918" s="5"/>
      <c r="FH5918" s="69"/>
      <c r="FI5918" s="6"/>
      <c r="FJ5918" s="5"/>
      <c r="FK5918" s="25"/>
      <c r="FL5918" s="5"/>
    </row>
    <row r="5919" spans="40:168">
      <c r="AN5919" s="14"/>
      <c r="AO5919" s="14"/>
      <c r="AP5919" s="5"/>
      <c r="AQ5919" s="25"/>
      <c r="AR5919" s="25"/>
      <c r="AS5919" s="96"/>
      <c r="AT5919" s="83"/>
      <c r="AU5919" s="14"/>
      <c r="AX5919" s="83"/>
      <c r="AY5919" s="83"/>
      <c r="AZ5919" s="83"/>
      <c r="BA5919" s="83"/>
      <c r="BJ5919" s="54"/>
      <c r="BK5919" s="22"/>
      <c r="BL5919" s="24"/>
      <c r="BP5919" s="23"/>
      <c r="BQ5919" s="24"/>
      <c r="BR5919" s="22"/>
      <c r="BS5919" s="24"/>
      <c r="BT5919" s="24"/>
      <c r="BU5919" s="23"/>
      <c r="BV5919" s="26"/>
      <c r="BX5919" s="6"/>
      <c r="BY5919" s="24"/>
      <c r="BZ5919" s="109"/>
      <c r="CA5919" s="66"/>
      <c r="CB5919" s="5"/>
      <c r="CC5919" s="68"/>
      <c r="CD5919" s="67"/>
      <c r="CE5919" s="67"/>
      <c r="CF5919" s="64"/>
      <c r="CG5919" s="5"/>
      <c r="CH5919" s="69"/>
      <c r="CI5919" s="6"/>
      <c r="CJ5919" s="5"/>
      <c r="CK5919" s="25"/>
      <c r="CL5919" s="5"/>
      <c r="DN5919" s="14"/>
      <c r="DO5919" s="14"/>
      <c r="DP5919" s="5"/>
      <c r="DQ5919" s="25"/>
      <c r="DR5919" s="25"/>
      <c r="DS5919" s="96"/>
      <c r="DT5919" s="83"/>
      <c r="DU5919" s="14"/>
      <c r="DX5919" s="83"/>
      <c r="DY5919" s="83"/>
      <c r="DZ5919" s="83"/>
      <c r="EA5919" s="83"/>
      <c r="EJ5919" s="54"/>
      <c r="EK5919" s="22"/>
      <c r="EL5919" s="24"/>
      <c r="EP5919" s="23"/>
      <c r="EQ5919" s="24"/>
      <c r="ER5919" s="22"/>
      <c r="ES5919" s="24"/>
      <c r="ET5919" s="24"/>
      <c r="EU5919" s="23"/>
      <c r="EV5919" s="26"/>
      <c r="EX5919" s="6"/>
      <c r="EY5919" s="24"/>
      <c r="EZ5919" s="109"/>
      <c r="FA5919" s="66"/>
      <c r="FB5919" s="5"/>
      <c r="FC5919" s="68"/>
      <c r="FD5919" s="67"/>
      <c r="FE5919" s="67"/>
      <c r="FF5919" s="64"/>
      <c r="FG5919" s="5"/>
      <c r="FH5919" s="69"/>
      <c r="FI5919" s="6"/>
      <c r="FJ5919" s="5"/>
      <c r="FK5919" s="25"/>
      <c r="FL5919" s="5"/>
    </row>
    <row r="5920" spans="40:168">
      <c r="AN5920" s="14"/>
      <c r="AO5920" s="14"/>
      <c r="AP5920" s="5"/>
      <c r="AQ5920" s="25"/>
      <c r="AR5920" s="25"/>
      <c r="AS5920" s="96"/>
      <c r="AT5920" s="83"/>
      <c r="AU5920" s="14"/>
      <c r="AX5920" s="83"/>
      <c r="AY5920" s="83"/>
      <c r="AZ5920" s="83"/>
      <c r="BA5920" s="83"/>
      <c r="BJ5920" s="54"/>
      <c r="BK5920" s="22"/>
      <c r="BL5920" s="24"/>
      <c r="BP5920" s="23"/>
      <c r="BQ5920" s="24"/>
      <c r="BR5920" s="22"/>
      <c r="BS5920" s="24"/>
      <c r="BT5920" s="24"/>
      <c r="BU5920" s="23"/>
      <c r="BV5920" s="26"/>
      <c r="BX5920" s="6"/>
      <c r="BY5920" s="24"/>
      <c r="BZ5920" s="109"/>
      <c r="CA5920" s="66"/>
      <c r="CB5920" s="5"/>
      <c r="CC5920" s="68"/>
      <c r="CD5920" s="67"/>
      <c r="CE5920" s="67"/>
      <c r="CF5920" s="64"/>
      <c r="CG5920" s="5"/>
      <c r="CH5920" s="69"/>
      <c r="CI5920" s="6"/>
      <c r="CJ5920" s="5"/>
      <c r="CK5920" s="25"/>
      <c r="CL5920" s="5"/>
      <c r="DN5920" s="14"/>
      <c r="DO5920" s="14"/>
      <c r="DP5920" s="5"/>
      <c r="DQ5920" s="25"/>
      <c r="DR5920" s="25"/>
      <c r="DS5920" s="96"/>
      <c r="DT5920" s="83"/>
      <c r="DU5920" s="14"/>
      <c r="DX5920" s="83"/>
      <c r="DY5920" s="83"/>
      <c r="DZ5920" s="83"/>
      <c r="EA5920" s="83"/>
      <c r="EJ5920" s="54"/>
      <c r="EK5920" s="22"/>
      <c r="EL5920" s="24"/>
      <c r="EP5920" s="23"/>
      <c r="EQ5920" s="24"/>
      <c r="ER5920" s="22"/>
      <c r="ES5920" s="24"/>
      <c r="ET5920" s="24"/>
      <c r="EU5920" s="23"/>
      <c r="EV5920" s="26"/>
      <c r="EX5920" s="6"/>
      <c r="EY5920" s="24"/>
      <c r="EZ5920" s="109"/>
      <c r="FA5920" s="66"/>
      <c r="FB5920" s="5"/>
      <c r="FC5920" s="68"/>
      <c r="FD5920" s="67"/>
      <c r="FE5920" s="67"/>
      <c r="FF5920" s="64"/>
      <c r="FG5920" s="5"/>
      <c r="FH5920" s="69"/>
      <c r="FI5920" s="6"/>
      <c r="FJ5920" s="5"/>
      <c r="FK5920" s="25"/>
      <c r="FL5920" s="5"/>
    </row>
    <row r="5921" spans="40:168">
      <c r="AN5921" s="14"/>
      <c r="AO5921" s="14"/>
      <c r="AP5921" s="5"/>
      <c r="AQ5921" s="25"/>
      <c r="AR5921" s="25"/>
      <c r="AS5921" s="96"/>
      <c r="AT5921" s="83"/>
      <c r="AU5921" s="14"/>
      <c r="AX5921" s="83"/>
      <c r="AY5921" s="83"/>
      <c r="AZ5921" s="83"/>
      <c r="BA5921" s="83"/>
      <c r="BJ5921" s="54"/>
      <c r="BK5921" s="22"/>
      <c r="BL5921" s="24"/>
      <c r="BP5921" s="23"/>
      <c r="BQ5921" s="24"/>
      <c r="BR5921" s="22"/>
      <c r="BS5921" s="24"/>
      <c r="BT5921" s="24"/>
      <c r="BU5921" s="23"/>
      <c r="BV5921" s="26"/>
      <c r="BX5921" s="6"/>
      <c r="BY5921" s="24"/>
      <c r="BZ5921" s="109"/>
      <c r="CA5921" s="66"/>
      <c r="CB5921" s="5"/>
      <c r="CC5921" s="68"/>
      <c r="CD5921" s="67"/>
      <c r="CE5921" s="67"/>
      <c r="CF5921" s="64"/>
      <c r="CG5921" s="5"/>
      <c r="CH5921" s="69"/>
      <c r="CI5921" s="6"/>
      <c r="CJ5921" s="5"/>
      <c r="CK5921" s="25"/>
      <c r="CL5921" s="5"/>
      <c r="DN5921" s="14"/>
      <c r="DO5921" s="14"/>
      <c r="DP5921" s="5"/>
      <c r="DQ5921" s="25"/>
      <c r="DR5921" s="25"/>
      <c r="DS5921" s="96"/>
      <c r="DT5921" s="83"/>
      <c r="DU5921" s="14"/>
      <c r="DX5921" s="83"/>
      <c r="DY5921" s="83"/>
      <c r="DZ5921" s="83"/>
      <c r="EA5921" s="83"/>
      <c r="EJ5921" s="54"/>
      <c r="EK5921" s="22"/>
      <c r="EL5921" s="24"/>
      <c r="EP5921" s="23"/>
      <c r="EQ5921" s="24"/>
      <c r="ER5921" s="22"/>
      <c r="ES5921" s="24"/>
      <c r="ET5921" s="24"/>
      <c r="EU5921" s="23"/>
      <c r="EV5921" s="26"/>
      <c r="EX5921" s="6"/>
      <c r="EY5921" s="24"/>
      <c r="EZ5921" s="109"/>
      <c r="FA5921" s="66"/>
      <c r="FB5921" s="5"/>
      <c r="FC5921" s="68"/>
      <c r="FD5921" s="67"/>
      <c r="FE5921" s="67"/>
      <c r="FF5921" s="64"/>
      <c r="FG5921" s="5"/>
      <c r="FH5921" s="69"/>
      <c r="FI5921" s="6"/>
      <c r="FJ5921" s="5"/>
      <c r="FK5921" s="25"/>
      <c r="FL5921" s="5"/>
    </row>
    <row r="5922" spans="40:168">
      <c r="AN5922" s="14"/>
      <c r="AO5922" s="14"/>
      <c r="AP5922" s="5"/>
      <c r="AQ5922" s="25"/>
      <c r="AR5922" s="25"/>
      <c r="AS5922" s="96"/>
      <c r="AT5922" s="83"/>
      <c r="AU5922" s="14"/>
      <c r="AX5922" s="83"/>
      <c r="AY5922" s="83"/>
      <c r="AZ5922" s="83"/>
      <c r="BA5922" s="83"/>
      <c r="BJ5922" s="54"/>
      <c r="BK5922" s="22"/>
      <c r="BL5922" s="24"/>
      <c r="BP5922" s="23"/>
      <c r="BQ5922" s="24"/>
      <c r="BR5922" s="22"/>
      <c r="BS5922" s="24"/>
      <c r="BT5922" s="24"/>
      <c r="BU5922" s="23"/>
      <c r="BV5922" s="26"/>
      <c r="BX5922" s="6"/>
      <c r="BY5922" s="24"/>
      <c r="BZ5922" s="109"/>
      <c r="CA5922" s="66"/>
      <c r="CB5922" s="5"/>
      <c r="CC5922" s="68"/>
      <c r="CD5922" s="67"/>
      <c r="CE5922" s="67"/>
      <c r="CF5922" s="64"/>
      <c r="CG5922" s="5"/>
      <c r="CH5922" s="69"/>
      <c r="CI5922" s="6"/>
      <c r="CJ5922" s="5"/>
      <c r="CK5922" s="25"/>
      <c r="CL5922" s="5"/>
      <c r="DN5922" s="14"/>
      <c r="DO5922" s="14"/>
      <c r="DP5922" s="5"/>
      <c r="DQ5922" s="25"/>
      <c r="DR5922" s="25"/>
      <c r="DS5922" s="96"/>
      <c r="DT5922" s="83"/>
      <c r="DU5922" s="14"/>
      <c r="DX5922" s="83"/>
      <c r="DY5922" s="83"/>
      <c r="DZ5922" s="83"/>
      <c r="EA5922" s="83"/>
      <c r="EJ5922" s="54"/>
      <c r="EK5922" s="22"/>
      <c r="EL5922" s="24"/>
      <c r="EP5922" s="23"/>
      <c r="EQ5922" s="24"/>
      <c r="ER5922" s="22"/>
      <c r="ES5922" s="24"/>
      <c r="ET5922" s="24"/>
      <c r="EU5922" s="23"/>
      <c r="EV5922" s="26"/>
      <c r="EX5922" s="6"/>
      <c r="EY5922" s="24"/>
      <c r="EZ5922" s="109"/>
      <c r="FA5922" s="66"/>
      <c r="FB5922" s="5"/>
      <c r="FC5922" s="68"/>
      <c r="FD5922" s="67"/>
      <c r="FE5922" s="67"/>
      <c r="FF5922" s="64"/>
      <c r="FG5922" s="5"/>
      <c r="FH5922" s="69"/>
      <c r="FI5922" s="6"/>
      <c r="FJ5922" s="5"/>
      <c r="FK5922" s="25"/>
      <c r="FL5922" s="5"/>
    </row>
    <row r="5923" spans="40:168">
      <c r="AN5923" s="14"/>
      <c r="AO5923" s="14"/>
      <c r="AP5923" s="5"/>
      <c r="AQ5923" s="25"/>
      <c r="AR5923" s="25"/>
      <c r="AS5923" s="96"/>
      <c r="AT5923" s="83"/>
      <c r="AU5923" s="14"/>
      <c r="AX5923" s="83"/>
      <c r="AY5923" s="83"/>
      <c r="AZ5923" s="83"/>
      <c r="BA5923" s="83"/>
      <c r="BJ5923" s="54"/>
      <c r="BK5923" s="22"/>
      <c r="BL5923" s="24"/>
      <c r="BP5923" s="23"/>
      <c r="BQ5923" s="24"/>
      <c r="BR5923" s="22"/>
      <c r="BS5923" s="24"/>
      <c r="BT5923" s="24"/>
      <c r="BU5923" s="23"/>
      <c r="BV5923" s="26"/>
      <c r="BX5923" s="6"/>
      <c r="BY5923" s="24"/>
      <c r="BZ5923" s="109"/>
      <c r="CA5923" s="66"/>
      <c r="CB5923" s="5"/>
      <c r="CC5923" s="68"/>
      <c r="CD5923" s="67"/>
      <c r="CE5923" s="67"/>
      <c r="CF5923" s="64"/>
      <c r="CG5923" s="5"/>
      <c r="CH5923" s="69"/>
      <c r="CI5923" s="6"/>
      <c r="CJ5923" s="5"/>
      <c r="CK5923" s="25"/>
      <c r="CL5923" s="5"/>
      <c r="DN5923" s="14"/>
      <c r="DO5923" s="14"/>
      <c r="DP5923" s="5"/>
      <c r="DQ5923" s="25"/>
      <c r="DR5923" s="25"/>
      <c r="DS5923" s="96"/>
      <c r="DT5923" s="83"/>
      <c r="DU5923" s="14"/>
      <c r="DX5923" s="83"/>
      <c r="DY5923" s="83"/>
      <c r="DZ5923" s="83"/>
      <c r="EA5923" s="83"/>
      <c r="EJ5923" s="54"/>
      <c r="EK5923" s="22"/>
      <c r="EL5923" s="24"/>
      <c r="EP5923" s="23"/>
      <c r="EQ5923" s="24"/>
      <c r="ER5923" s="22"/>
      <c r="ES5923" s="24"/>
      <c r="ET5923" s="24"/>
      <c r="EU5923" s="23"/>
      <c r="EV5923" s="26"/>
      <c r="EX5923" s="6"/>
      <c r="EY5923" s="24"/>
      <c r="EZ5923" s="109"/>
      <c r="FA5923" s="66"/>
      <c r="FB5923" s="5"/>
      <c r="FC5923" s="68"/>
      <c r="FD5923" s="67"/>
      <c r="FE5923" s="67"/>
      <c r="FF5923" s="64"/>
      <c r="FG5923" s="5"/>
      <c r="FH5923" s="69"/>
      <c r="FI5923" s="6"/>
      <c r="FJ5923" s="5"/>
      <c r="FK5923" s="25"/>
      <c r="FL5923" s="5"/>
    </row>
    <row r="5924" spans="40:168">
      <c r="AN5924" s="14"/>
      <c r="AO5924" s="14"/>
      <c r="AP5924" s="5"/>
      <c r="AQ5924" s="25"/>
      <c r="AR5924" s="25"/>
      <c r="AS5924" s="96"/>
      <c r="AT5924" s="83"/>
      <c r="AU5924" s="14"/>
      <c r="AX5924" s="83"/>
      <c r="AY5924" s="83"/>
      <c r="AZ5924" s="83"/>
      <c r="BA5924" s="83"/>
      <c r="BJ5924" s="54"/>
      <c r="BK5924" s="22"/>
      <c r="BL5924" s="24"/>
      <c r="BP5924" s="23"/>
      <c r="BQ5924" s="24"/>
      <c r="BR5924" s="22"/>
      <c r="BS5924" s="24"/>
      <c r="BT5924" s="24"/>
      <c r="BU5924" s="23"/>
      <c r="BV5924" s="26"/>
      <c r="BX5924" s="6"/>
      <c r="BY5924" s="24"/>
      <c r="BZ5924" s="109"/>
      <c r="CA5924" s="66"/>
      <c r="CB5924" s="5"/>
      <c r="CC5924" s="68"/>
      <c r="CD5924" s="67"/>
      <c r="CE5924" s="67"/>
      <c r="CF5924" s="64"/>
      <c r="CG5924" s="5"/>
      <c r="CH5924" s="69"/>
      <c r="CI5924" s="6"/>
      <c r="CJ5924" s="5"/>
      <c r="CK5924" s="25"/>
      <c r="CL5924" s="5"/>
      <c r="DN5924" s="14"/>
      <c r="DO5924" s="14"/>
      <c r="DP5924" s="5"/>
      <c r="DQ5924" s="25"/>
      <c r="DR5924" s="25"/>
      <c r="DS5924" s="96"/>
      <c r="DT5924" s="83"/>
      <c r="DU5924" s="14"/>
      <c r="DX5924" s="83"/>
      <c r="DY5924" s="83"/>
      <c r="DZ5924" s="83"/>
      <c r="EA5924" s="83"/>
      <c r="EJ5924" s="54"/>
      <c r="EK5924" s="22"/>
      <c r="EL5924" s="24"/>
      <c r="EP5924" s="23"/>
      <c r="EQ5924" s="24"/>
      <c r="ER5924" s="22"/>
      <c r="ES5924" s="24"/>
      <c r="ET5924" s="24"/>
      <c r="EU5924" s="23"/>
      <c r="EV5924" s="26"/>
      <c r="EX5924" s="6"/>
      <c r="EY5924" s="24"/>
      <c r="EZ5924" s="109"/>
      <c r="FA5924" s="66"/>
      <c r="FB5924" s="5"/>
      <c r="FC5924" s="68"/>
      <c r="FD5924" s="67"/>
      <c r="FE5924" s="67"/>
      <c r="FF5924" s="64"/>
      <c r="FG5924" s="5"/>
      <c r="FH5924" s="69"/>
      <c r="FI5924" s="6"/>
      <c r="FJ5924" s="5"/>
      <c r="FK5924" s="25"/>
      <c r="FL5924" s="5"/>
    </row>
    <row r="5925" spans="40:168">
      <c r="AN5925" s="14"/>
      <c r="AO5925" s="14"/>
      <c r="AP5925" s="5"/>
      <c r="AQ5925" s="25"/>
      <c r="AR5925" s="25"/>
      <c r="AS5925" s="96"/>
      <c r="AT5925" s="83"/>
      <c r="AU5925" s="14"/>
      <c r="AX5925" s="83"/>
      <c r="AY5925" s="83"/>
      <c r="AZ5925" s="83"/>
      <c r="BA5925" s="83"/>
      <c r="BJ5925" s="54"/>
      <c r="BK5925" s="22"/>
      <c r="BL5925" s="24"/>
      <c r="BP5925" s="23"/>
      <c r="BQ5925" s="24"/>
      <c r="BR5925" s="22"/>
      <c r="BS5925" s="24"/>
      <c r="BT5925" s="24"/>
      <c r="BU5925" s="23"/>
      <c r="BV5925" s="26"/>
      <c r="BX5925" s="6"/>
      <c r="BY5925" s="24"/>
      <c r="BZ5925" s="109"/>
      <c r="CA5925" s="66"/>
      <c r="CB5925" s="5"/>
      <c r="CC5925" s="68"/>
      <c r="CD5925" s="67"/>
      <c r="CE5925" s="67"/>
      <c r="CF5925" s="64"/>
      <c r="CG5925" s="5"/>
      <c r="CH5925" s="69"/>
      <c r="CI5925" s="6"/>
      <c r="CJ5925" s="5"/>
      <c r="CK5925" s="25"/>
      <c r="CL5925" s="5"/>
      <c r="DN5925" s="14"/>
      <c r="DO5925" s="14"/>
      <c r="DP5925" s="5"/>
      <c r="DQ5925" s="25"/>
      <c r="DR5925" s="25"/>
      <c r="DS5925" s="96"/>
      <c r="DT5925" s="83"/>
      <c r="DU5925" s="14"/>
      <c r="DX5925" s="83"/>
      <c r="DY5925" s="83"/>
      <c r="DZ5925" s="83"/>
      <c r="EA5925" s="83"/>
      <c r="EJ5925" s="54"/>
      <c r="EK5925" s="22"/>
      <c r="EL5925" s="24"/>
      <c r="EP5925" s="23"/>
      <c r="EQ5925" s="24"/>
      <c r="ER5925" s="22"/>
      <c r="ES5925" s="24"/>
      <c r="ET5925" s="24"/>
      <c r="EU5925" s="23"/>
      <c r="EV5925" s="26"/>
      <c r="EX5925" s="6"/>
      <c r="EY5925" s="24"/>
      <c r="EZ5925" s="109"/>
      <c r="FA5925" s="66"/>
      <c r="FB5925" s="5"/>
      <c r="FC5925" s="68"/>
      <c r="FD5925" s="67"/>
      <c r="FE5925" s="67"/>
      <c r="FF5925" s="64"/>
      <c r="FG5925" s="5"/>
      <c r="FH5925" s="69"/>
      <c r="FI5925" s="6"/>
      <c r="FJ5925" s="5"/>
      <c r="FK5925" s="25"/>
      <c r="FL5925" s="5"/>
    </row>
    <row r="5926" spans="40:168">
      <c r="AN5926" s="14"/>
      <c r="AO5926" s="14"/>
      <c r="AP5926" s="5"/>
      <c r="AQ5926" s="25"/>
      <c r="AR5926" s="25"/>
      <c r="AS5926" s="96"/>
      <c r="AT5926" s="83"/>
      <c r="AU5926" s="14"/>
      <c r="AX5926" s="83"/>
      <c r="AY5926" s="83"/>
      <c r="AZ5926" s="83"/>
      <c r="BA5926" s="83"/>
      <c r="BJ5926" s="54"/>
      <c r="BK5926" s="22"/>
      <c r="BL5926" s="24"/>
      <c r="BP5926" s="23"/>
      <c r="BQ5926" s="24"/>
      <c r="BR5926" s="22"/>
      <c r="BS5926" s="24"/>
      <c r="BT5926" s="24"/>
      <c r="BU5926" s="23"/>
      <c r="BV5926" s="26"/>
      <c r="BX5926" s="6"/>
      <c r="BY5926" s="24"/>
      <c r="BZ5926" s="109"/>
      <c r="CA5926" s="66"/>
      <c r="CB5926" s="5"/>
      <c r="CC5926" s="68"/>
      <c r="CD5926" s="67"/>
      <c r="CE5926" s="67"/>
      <c r="CF5926" s="64"/>
      <c r="CG5926" s="5"/>
      <c r="CH5926" s="69"/>
      <c r="CI5926" s="6"/>
      <c r="CJ5926" s="5"/>
      <c r="CK5926" s="25"/>
      <c r="CL5926" s="5"/>
      <c r="DN5926" s="14"/>
      <c r="DO5926" s="14"/>
      <c r="DP5926" s="5"/>
      <c r="DQ5926" s="25"/>
      <c r="DR5926" s="25"/>
      <c r="DS5926" s="96"/>
      <c r="DT5926" s="83"/>
      <c r="DU5926" s="14"/>
      <c r="DX5926" s="83"/>
      <c r="DY5926" s="83"/>
      <c r="DZ5926" s="83"/>
      <c r="EA5926" s="83"/>
      <c r="EJ5926" s="54"/>
      <c r="EK5926" s="22"/>
      <c r="EL5926" s="24"/>
      <c r="EP5926" s="23"/>
      <c r="EQ5926" s="24"/>
      <c r="ER5926" s="22"/>
      <c r="ES5926" s="24"/>
      <c r="ET5926" s="24"/>
      <c r="EU5926" s="23"/>
      <c r="EV5926" s="26"/>
      <c r="EX5926" s="6"/>
      <c r="EY5926" s="24"/>
      <c r="EZ5926" s="109"/>
      <c r="FA5926" s="66"/>
      <c r="FB5926" s="5"/>
      <c r="FC5926" s="68"/>
      <c r="FD5926" s="67"/>
      <c r="FE5926" s="67"/>
      <c r="FF5926" s="64"/>
      <c r="FG5926" s="5"/>
      <c r="FH5926" s="69"/>
      <c r="FI5926" s="6"/>
      <c r="FJ5926" s="5"/>
      <c r="FK5926" s="25"/>
      <c r="FL5926" s="5"/>
    </row>
    <row r="5927" spans="40:168">
      <c r="AN5927" s="14"/>
      <c r="AO5927" s="14"/>
      <c r="AP5927" s="5"/>
      <c r="AQ5927" s="25"/>
      <c r="AR5927" s="25"/>
      <c r="AS5927" s="96"/>
      <c r="AT5927" s="83"/>
      <c r="AU5927" s="14"/>
      <c r="AX5927" s="83"/>
      <c r="AY5927" s="83"/>
      <c r="AZ5927" s="83"/>
      <c r="BA5927" s="83"/>
      <c r="BJ5927" s="54"/>
      <c r="BK5927" s="22"/>
      <c r="BL5927" s="24"/>
      <c r="BP5927" s="23"/>
      <c r="BQ5927" s="24"/>
      <c r="BR5927" s="22"/>
      <c r="BS5927" s="24"/>
      <c r="BT5927" s="24"/>
      <c r="BU5927" s="23"/>
      <c r="BV5927" s="26"/>
      <c r="BX5927" s="6"/>
      <c r="BY5927" s="24"/>
      <c r="BZ5927" s="109"/>
      <c r="CA5927" s="66"/>
      <c r="CB5927" s="5"/>
      <c r="CC5927" s="68"/>
      <c r="CD5927" s="67"/>
      <c r="CE5927" s="67"/>
      <c r="CF5927" s="64"/>
      <c r="CG5927" s="5"/>
      <c r="CH5927" s="69"/>
      <c r="CI5927" s="6"/>
      <c r="CJ5927" s="5"/>
      <c r="CK5927" s="25"/>
      <c r="CL5927" s="5"/>
      <c r="DN5927" s="14"/>
      <c r="DO5927" s="14"/>
      <c r="DP5927" s="5"/>
      <c r="DQ5927" s="25"/>
      <c r="DR5927" s="25"/>
      <c r="DS5927" s="96"/>
      <c r="DT5927" s="83"/>
      <c r="DU5927" s="14"/>
      <c r="DX5927" s="83"/>
      <c r="DY5927" s="83"/>
      <c r="DZ5927" s="83"/>
      <c r="EA5927" s="83"/>
      <c r="EJ5927" s="54"/>
      <c r="EK5927" s="22"/>
      <c r="EL5927" s="24"/>
      <c r="EP5927" s="23"/>
      <c r="EQ5927" s="24"/>
      <c r="ER5927" s="22"/>
      <c r="ES5927" s="24"/>
      <c r="ET5927" s="24"/>
      <c r="EU5927" s="23"/>
      <c r="EV5927" s="26"/>
      <c r="EX5927" s="6"/>
      <c r="EY5927" s="24"/>
      <c r="EZ5927" s="109"/>
      <c r="FA5927" s="66"/>
      <c r="FB5927" s="5"/>
      <c r="FC5927" s="68"/>
      <c r="FD5927" s="67"/>
      <c r="FE5927" s="67"/>
      <c r="FF5927" s="64"/>
      <c r="FG5927" s="5"/>
      <c r="FH5927" s="69"/>
      <c r="FI5927" s="6"/>
      <c r="FJ5927" s="5"/>
      <c r="FK5927" s="25"/>
      <c r="FL5927" s="5"/>
    </row>
    <row r="5928" spans="40:168">
      <c r="AN5928" s="14"/>
      <c r="AO5928" s="14"/>
      <c r="AP5928" s="5"/>
      <c r="AQ5928" s="25"/>
      <c r="AR5928" s="25"/>
      <c r="AS5928" s="96"/>
      <c r="AT5928" s="83"/>
      <c r="AU5928" s="14"/>
      <c r="AX5928" s="83"/>
      <c r="AY5928" s="83"/>
      <c r="AZ5928" s="83"/>
      <c r="BA5928" s="83"/>
      <c r="BJ5928" s="54"/>
      <c r="BK5928" s="22"/>
      <c r="BL5928" s="24"/>
      <c r="BP5928" s="23"/>
      <c r="BQ5928" s="24"/>
      <c r="BR5928" s="22"/>
      <c r="BS5928" s="24"/>
      <c r="BT5928" s="24"/>
      <c r="BU5928" s="23"/>
      <c r="BV5928" s="26"/>
      <c r="BX5928" s="6"/>
      <c r="BY5928" s="24"/>
      <c r="BZ5928" s="109"/>
      <c r="CA5928" s="66"/>
      <c r="CB5928" s="5"/>
      <c r="CC5928" s="68"/>
      <c r="CD5928" s="67"/>
      <c r="CE5928" s="67"/>
      <c r="CF5928" s="64"/>
      <c r="CG5928" s="5"/>
      <c r="CH5928" s="69"/>
      <c r="CI5928" s="6"/>
      <c r="CJ5928" s="5"/>
      <c r="CK5928" s="25"/>
      <c r="CL5928" s="5"/>
      <c r="DN5928" s="14"/>
      <c r="DO5928" s="14"/>
      <c r="DP5928" s="5"/>
      <c r="DQ5928" s="25"/>
      <c r="DR5928" s="25"/>
      <c r="DS5928" s="96"/>
      <c r="DT5928" s="83"/>
      <c r="DU5928" s="14"/>
      <c r="DX5928" s="83"/>
      <c r="DY5928" s="83"/>
      <c r="DZ5928" s="83"/>
      <c r="EA5928" s="83"/>
      <c r="EJ5928" s="54"/>
      <c r="EK5928" s="22"/>
      <c r="EL5928" s="24"/>
      <c r="EP5928" s="23"/>
      <c r="EQ5928" s="24"/>
      <c r="ER5928" s="22"/>
      <c r="ES5928" s="24"/>
      <c r="ET5928" s="24"/>
      <c r="EU5928" s="23"/>
      <c r="EV5928" s="26"/>
      <c r="EX5928" s="6"/>
      <c r="EY5928" s="24"/>
      <c r="EZ5928" s="109"/>
      <c r="FA5928" s="66"/>
      <c r="FB5928" s="5"/>
      <c r="FC5928" s="68"/>
      <c r="FD5928" s="67"/>
      <c r="FE5928" s="67"/>
      <c r="FF5928" s="64"/>
      <c r="FG5928" s="5"/>
      <c r="FH5928" s="69"/>
      <c r="FI5928" s="6"/>
      <c r="FJ5928" s="5"/>
      <c r="FK5928" s="25"/>
      <c r="FL5928" s="5"/>
    </row>
    <row r="5929" spans="40:168">
      <c r="AN5929" s="14"/>
      <c r="AO5929" s="14"/>
      <c r="AP5929" s="5"/>
      <c r="AQ5929" s="25"/>
      <c r="AR5929" s="25"/>
      <c r="AS5929" s="96"/>
      <c r="AT5929" s="83"/>
      <c r="AU5929" s="14"/>
      <c r="AX5929" s="83"/>
      <c r="AY5929" s="83"/>
      <c r="AZ5929" s="83"/>
      <c r="BA5929" s="83"/>
      <c r="BJ5929" s="54"/>
      <c r="BK5929" s="22"/>
      <c r="BL5929" s="24"/>
      <c r="BP5929" s="23"/>
      <c r="BQ5929" s="24"/>
      <c r="BR5929" s="22"/>
      <c r="BS5929" s="24"/>
      <c r="BT5929" s="24"/>
      <c r="BU5929" s="23"/>
      <c r="BV5929" s="26"/>
      <c r="BX5929" s="6"/>
      <c r="BY5929" s="24"/>
      <c r="BZ5929" s="109"/>
      <c r="CA5929" s="66"/>
      <c r="CB5929" s="5"/>
      <c r="CC5929" s="68"/>
      <c r="CD5929" s="67"/>
      <c r="CE5929" s="67"/>
      <c r="CF5929" s="64"/>
      <c r="CG5929" s="5"/>
      <c r="CH5929" s="69"/>
      <c r="CI5929" s="6"/>
      <c r="CJ5929" s="5"/>
      <c r="CK5929" s="25"/>
      <c r="CL5929" s="5"/>
      <c r="DN5929" s="14"/>
      <c r="DO5929" s="14"/>
      <c r="DP5929" s="5"/>
      <c r="DQ5929" s="25"/>
      <c r="DR5929" s="25"/>
      <c r="DS5929" s="96"/>
      <c r="DT5929" s="83"/>
      <c r="DU5929" s="14"/>
      <c r="DX5929" s="83"/>
      <c r="DY5929" s="83"/>
      <c r="DZ5929" s="83"/>
      <c r="EA5929" s="83"/>
      <c r="EJ5929" s="54"/>
      <c r="EK5929" s="22"/>
      <c r="EL5929" s="24"/>
      <c r="EP5929" s="23"/>
      <c r="EQ5929" s="24"/>
      <c r="ER5929" s="22"/>
      <c r="ES5929" s="24"/>
      <c r="ET5929" s="24"/>
      <c r="EU5929" s="23"/>
      <c r="EV5929" s="26"/>
      <c r="EX5929" s="6"/>
      <c r="EY5929" s="24"/>
      <c r="EZ5929" s="109"/>
      <c r="FA5929" s="66"/>
      <c r="FB5929" s="5"/>
      <c r="FC5929" s="68"/>
      <c r="FD5929" s="67"/>
      <c r="FE5929" s="67"/>
      <c r="FF5929" s="64"/>
      <c r="FG5929" s="5"/>
      <c r="FH5929" s="69"/>
      <c r="FI5929" s="6"/>
      <c r="FJ5929" s="5"/>
      <c r="FK5929" s="25"/>
      <c r="FL5929" s="5"/>
    </row>
    <row r="5930" spans="40:168">
      <c r="AN5930" s="14"/>
      <c r="AO5930" s="14"/>
      <c r="AP5930" s="5"/>
      <c r="AQ5930" s="25"/>
      <c r="AR5930" s="25"/>
      <c r="AS5930" s="96"/>
      <c r="AT5930" s="83"/>
      <c r="AU5930" s="14"/>
      <c r="AX5930" s="83"/>
      <c r="AY5930" s="83"/>
      <c r="AZ5930" s="83"/>
      <c r="BA5930" s="83"/>
      <c r="BJ5930" s="54"/>
      <c r="BK5930" s="22"/>
      <c r="BL5930" s="24"/>
      <c r="BP5930" s="23"/>
      <c r="BQ5930" s="24"/>
      <c r="BR5930" s="22"/>
      <c r="BS5930" s="24"/>
      <c r="BT5930" s="24"/>
      <c r="BU5930" s="23"/>
      <c r="BV5930" s="26"/>
      <c r="BX5930" s="6"/>
      <c r="BY5930" s="24"/>
      <c r="BZ5930" s="109"/>
      <c r="CA5930" s="66"/>
      <c r="CB5930" s="5"/>
      <c r="CC5930" s="68"/>
      <c r="CD5930" s="67"/>
      <c r="CE5930" s="67"/>
      <c r="CF5930" s="64"/>
      <c r="CG5930" s="5"/>
      <c r="CH5930" s="69"/>
      <c r="CI5930" s="6"/>
      <c r="CJ5930" s="5"/>
      <c r="CK5930" s="25"/>
      <c r="CL5930" s="5"/>
      <c r="DN5930" s="14"/>
      <c r="DO5930" s="14"/>
      <c r="DP5930" s="5"/>
      <c r="DQ5930" s="25"/>
      <c r="DR5930" s="25"/>
      <c r="DS5930" s="96"/>
      <c r="DT5930" s="83"/>
      <c r="DU5930" s="14"/>
      <c r="DX5930" s="83"/>
      <c r="DY5930" s="83"/>
      <c r="DZ5930" s="83"/>
      <c r="EA5930" s="83"/>
      <c r="EJ5930" s="54"/>
      <c r="EK5930" s="22"/>
      <c r="EL5930" s="24"/>
      <c r="EP5930" s="23"/>
      <c r="EQ5930" s="24"/>
      <c r="ER5930" s="22"/>
      <c r="ES5930" s="24"/>
      <c r="ET5930" s="24"/>
      <c r="EU5930" s="23"/>
      <c r="EV5930" s="26"/>
      <c r="EX5930" s="6"/>
      <c r="EY5930" s="24"/>
      <c r="EZ5930" s="109"/>
      <c r="FA5930" s="66"/>
      <c r="FB5930" s="5"/>
      <c r="FC5930" s="68"/>
      <c r="FD5930" s="67"/>
      <c r="FE5930" s="67"/>
      <c r="FF5930" s="64"/>
      <c r="FG5930" s="5"/>
      <c r="FH5930" s="69"/>
      <c r="FI5930" s="6"/>
      <c r="FJ5930" s="5"/>
      <c r="FK5930" s="25"/>
      <c r="FL5930" s="5"/>
    </row>
    <row r="5931" spans="40:168">
      <c r="AN5931" s="14"/>
      <c r="AO5931" s="14"/>
      <c r="AP5931" s="5"/>
      <c r="AQ5931" s="25"/>
      <c r="AR5931" s="25"/>
      <c r="AS5931" s="96"/>
      <c r="AT5931" s="83"/>
      <c r="AU5931" s="14"/>
      <c r="AX5931" s="83"/>
      <c r="AY5931" s="83"/>
      <c r="AZ5931" s="83"/>
      <c r="BA5931" s="83"/>
      <c r="BJ5931" s="54"/>
      <c r="BK5931" s="22"/>
      <c r="BL5931" s="24"/>
      <c r="BP5931" s="23"/>
      <c r="BQ5931" s="24"/>
      <c r="BR5931" s="22"/>
      <c r="BS5931" s="24"/>
      <c r="BT5931" s="24"/>
      <c r="BU5931" s="23"/>
      <c r="BV5931" s="26"/>
      <c r="BX5931" s="6"/>
      <c r="BY5931" s="24"/>
      <c r="BZ5931" s="109"/>
      <c r="CA5931" s="66"/>
      <c r="CB5931" s="5"/>
      <c r="CC5931" s="68"/>
      <c r="CD5931" s="67"/>
      <c r="CE5931" s="67"/>
      <c r="CF5931" s="64"/>
      <c r="CG5931" s="5"/>
      <c r="CH5931" s="69"/>
      <c r="CI5931" s="6"/>
      <c r="CJ5931" s="5"/>
      <c r="CK5931" s="25"/>
      <c r="CL5931" s="5"/>
      <c r="DN5931" s="14"/>
      <c r="DO5931" s="14"/>
      <c r="DP5931" s="5"/>
      <c r="DQ5931" s="25"/>
      <c r="DR5931" s="25"/>
      <c r="DS5931" s="96"/>
      <c r="DT5931" s="83"/>
      <c r="DU5931" s="14"/>
      <c r="DX5931" s="83"/>
      <c r="DY5931" s="83"/>
      <c r="DZ5931" s="83"/>
      <c r="EA5931" s="83"/>
      <c r="EJ5931" s="54"/>
      <c r="EK5931" s="22"/>
      <c r="EL5931" s="24"/>
      <c r="EP5931" s="23"/>
      <c r="EQ5931" s="24"/>
      <c r="ER5931" s="22"/>
      <c r="ES5931" s="24"/>
      <c r="ET5931" s="24"/>
      <c r="EU5931" s="23"/>
      <c r="EV5931" s="26"/>
      <c r="EX5931" s="6"/>
      <c r="EY5931" s="24"/>
      <c r="EZ5931" s="109"/>
      <c r="FA5931" s="66"/>
      <c r="FB5931" s="5"/>
      <c r="FC5931" s="68"/>
      <c r="FD5931" s="67"/>
      <c r="FE5931" s="67"/>
      <c r="FF5931" s="64"/>
      <c r="FG5931" s="5"/>
      <c r="FH5931" s="69"/>
      <c r="FI5931" s="6"/>
      <c r="FJ5931" s="5"/>
      <c r="FK5931" s="25"/>
      <c r="FL5931" s="5"/>
    </row>
    <row r="5932" spans="40:168">
      <c r="AN5932" s="14"/>
      <c r="AO5932" s="14"/>
      <c r="AP5932" s="5"/>
      <c r="AQ5932" s="25"/>
      <c r="AR5932" s="25"/>
      <c r="AS5932" s="96"/>
      <c r="AT5932" s="83"/>
      <c r="AU5932" s="14"/>
      <c r="AX5932" s="83"/>
      <c r="AY5932" s="83"/>
      <c r="AZ5932" s="83"/>
      <c r="BA5932" s="83"/>
      <c r="BJ5932" s="54"/>
      <c r="BK5932" s="22"/>
      <c r="BL5932" s="24"/>
      <c r="BP5932" s="23"/>
      <c r="BQ5932" s="24"/>
      <c r="BR5932" s="22"/>
      <c r="BS5932" s="24"/>
      <c r="BT5932" s="24"/>
      <c r="BU5932" s="23"/>
      <c r="BV5932" s="26"/>
      <c r="BX5932" s="6"/>
      <c r="BY5932" s="24"/>
      <c r="BZ5932" s="109"/>
      <c r="CA5932" s="66"/>
      <c r="CB5932" s="5"/>
      <c r="CC5932" s="68"/>
      <c r="CD5932" s="67"/>
      <c r="CE5932" s="67"/>
      <c r="CF5932" s="64"/>
      <c r="CG5932" s="5"/>
      <c r="CH5932" s="69"/>
      <c r="CI5932" s="6"/>
      <c r="CJ5932" s="5"/>
      <c r="CK5932" s="25"/>
      <c r="CL5932" s="5"/>
      <c r="DN5932" s="14"/>
      <c r="DO5932" s="14"/>
      <c r="DP5932" s="5"/>
      <c r="DQ5932" s="25"/>
      <c r="DR5932" s="25"/>
      <c r="DS5932" s="96"/>
      <c r="DT5932" s="83"/>
      <c r="DU5932" s="14"/>
      <c r="DX5932" s="83"/>
      <c r="DY5932" s="83"/>
      <c r="DZ5932" s="83"/>
      <c r="EA5932" s="83"/>
      <c r="EJ5932" s="54"/>
      <c r="EK5932" s="22"/>
      <c r="EL5932" s="24"/>
      <c r="EP5932" s="23"/>
      <c r="EQ5932" s="24"/>
      <c r="ER5932" s="22"/>
      <c r="ES5932" s="24"/>
      <c r="ET5932" s="24"/>
      <c r="EU5932" s="23"/>
      <c r="EV5932" s="26"/>
      <c r="EX5932" s="6"/>
      <c r="EY5932" s="24"/>
      <c r="EZ5932" s="109"/>
      <c r="FA5932" s="66"/>
      <c r="FB5932" s="5"/>
      <c r="FC5932" s="68"/>
      <c r="FD5932" s="67"/>
      <c r="FE5932" s="67"/>
      <c r="FF5932" s="64"/>
      <c r="FG5932" s="5"/>
      <c r="FH5932" s="69"/>
      <c r="FI5932" s="6"/>
      <c r="FJ5932" s="5"/>
      <c r="FK5932" s="25"/>
      <c r="FL5932" s="5"/>
    </row>
    <row r="5933" spans="40:168">
      <c r="AN5933" s="14"/>
      <c r="AO5933" s="14"/>
      <c r="AP5933" s="5"/>
      <c r="AQ5933" s="25"/>
      <c r="AR5933" s="25"/>
      <c r="AS5933" s="96"/>
      <c r="AT5933" s="83"/>
      <c r="AU5933" s="14"/>
      <c r="AX5933" s="83"/>
      <c r="AY5933" s="83"/>
      <c r="AZ5933" s="83"/>
      <c r="BA5933" s="83"/>
      <c r="BJ5933" s="54"/>
      <c r="BK5933" s="22"/>
      <c r="BL5933" s="24"/>
      <c r="BP5933" s="23"/>
      <c r="BQ5933" s="24"/>
      <c r="BR5933" s="22"/>
      <c r="BS5933" s="24"/>
      <c r="BT5933" s="24"/>
      <c r="BU5933" s="23"/>
      <c r="BV5933" s="26"/>
      <c r="BX5933" s="6"/>
      <c r="BY5933" s="24"/>
      <c r="BZ5933" s="109"/>
      <c r="CA5933" s="66"/>
      <c r="CB5933" s="5"/>
      <c r="CC5933" s="68"/>
      <c r="CD5933" s="67"/>
      <c r="CE5933" s="67"/>
      <c r="CF5933" s="64"/>
      <c r="CG5933" s="5"/>
      <c r="CH5933" s="69"/>
      <c r="CI5933" s="6"/>
      <c r="CJ5933" s="5"/>
      <c r="CK5933" s="25"/>
      <c r="CL5933" s="5"/>
      <c r="DN5933" s="14"/>
      <c r="DO5933" s="14"/>
      <c r="DP5933" s="5"/>
      <c r="DQ5933" s="25"/>
      <c r="DR5933" s="25"/>
      <c r="DS5933" s="96"/>
      <c r="DT5933" s="83"/>
      <c r="DU5933" s="14"/>
      <c r="DX5933" s="83"/>
      <c r="DY5933" s="83"/>
      <c r="DZ5933" s="83"/>
      <c r="EA5933" s="83"/>
      <c r="EJ5933" s="54"/>
      <c r="EK5933" s="22"/>
      <c r="EL5933" s="24"/>
      <c r="EP5933" s="23"/>
      <c r="EQ5933" s="24"/>
      <c r="ER5933" s="22"/>
      <c r="ES5933" s="24"/>
      <c r="ET5933" s="24"/>
      <c r="EU5933" s="23"/>
      <c r="EV5933" s="26"/>
      <c r="EX5933" s="6"/>
      <c r="EY5933" s="24"/>
      <c r="EZ5933" s="109"/>
      <c r="FA5933" s="66"/>
      <c r="FB5933" s="5"/>
      <c r="FC5933" s="68"/>
      <c r="FD5933" s="67"/>
      <c r="FE5933" s="67"/>
      <c r="FF5933" s="64"/>
      <c r="FG5933" s="5"/>
      <c r="FH5933" s="69"/>
      <c r="FI5933" s="6"/>
      <c r="FJ5933" s="5"/>
      <c r="FK5933" s="25"/>
      <c r="FL5933" s="5"/>
    </row>
    <row r="5934" spans="40:168">
      <c r="AN5934" s="14"/>
      <c r="AO5934" s="14"/>
      <c r="AP5934" s="5"/>
      <c r="AQ5934" s="25"/>
      <c r="AR5934" s="25"/>
      <c r="AS5934" s="96"/>
      <c r="AT5934" s="83"/>
      <c r="AU5934" s="14"/>
      <c r="AX5934" s="83"/>
      <c r="AY5934" s="83"/>
      <c r="AZ5934" s="83"/>
      <c r="BA5934" s="83"/>
      <c r="BJ5934" s="54"/>
      <c r="BK5934" s="22"/>
      <c r="BL5934" s="24"/>
      <c r="BP5934" s="23"/>
      <c r="BQ5934" s="24"/>
      <c r="BR5934" s="22"/>
      <c r="BS5934" s="24"/>
      <c r="BT5934" s="24"/>
      <c r="BU5934" s="23"/>
      <c r="BV5934" s="26"/>
      <c r="BX5934" s="6"/>
      <c r="BY5934" s="24"/>
      <c r="BZ5934" s="109"/>
      <c r="CA5934" s="66"/>
      <c r="CB5934" s="5"/>
      <c r="CC5934" s="68"/>
      <c r="CD5934" s="67"/>
      <c r="CE5934" s="67"/>
      <c r="CF5934" s="64"/>
      <c r="CG5934" s="5"/>
      <c r="CH5934" s="69"/>
      <c r="CI5934" s="6"/>
      <c r="CJ5934" s="5"/>
      <c r="CK5934" s="25"/>
      <c r="CL5934" s="5"/>
      <c r="DN5934" s="14"/>
      <c r="DO5934" s="14"/>
      <c r="DP5934" s="5"/>
      <c r="DQ5934" s="25"/>
      <c r="DR5934" s="25"/>
      <c r="DS5934" s="96"/>
      <c r="DT5934" s="83"/>
      <c r="DU5934" s="14"/>
      <c r="DX5934" s="83"/>
      <c r="DY5934" s="83"/>
      <c r="DZ5934" s="83"/>
      <c r="EA5934" s="83"/>
      <c r="EJ5934" s="54"/>
      <c r="EK5934" s="22"/>
      <c r="EL5934" s="24"/>
      <c r="EP5934" s="23"/>
      <c r="EQ5934" s="24"/>
      <c r="ER5934" s="22"/>
      <c r="ES5934" s="24"/>
      <c r="ET5934" s="24"/>
      <c r="EU5934" s="23"/>
      <c r="EV5934" s="26"/>
      <c r="EX5934" s="6"/>
      <c r="EY5934" s="24"/>
      <c r="EZ5934" s="109"/>
      <c r="FA5934" s="66"/>
      <c r="FB5934" s="5"/>
      <c r="FC5934" s="68"/>
      <c r="FD5934" s="67"/>
      <c r="FE5934" s="67"/>
      <c r="FF5934" s="64"/>
      <c r="FG5934" s="5"/>
      <c r="FH5934" s="69"/>
      <c r="FI5934" s="6"/>
      <c r="FJ5934" s="5"/>
      <c r="FK5934" s="25"/>
      <c r="FL5934" s="5"/>
    </row>
    <row r="5935" spans="40:168">
      <c r="AN5935" s="14"/>
      <c r="AO5935" s="14"/>
      <c r="AP5935" s="5"/>
      <c r="AQ5935" s="25"/>
      <c r="AR5935" s="25"/>
      <c r="AS5935" s="96"/>
      <c r="AT5935" s="83"/>
      <c r="AU5935" s="14"/>
      <c r="AX5935" s="83"/>
      <c r="AY5935" s="83"/>
      <c r="AZ5935" s="83"/>
      <c r="BA5935" s="83"/>
      <c r="BJ5935" s="54"/>
      <c r="BK5935" s="22"/>
      <c r="BL5935" s="24"/>
      <c r="BP5935" s="23"/>
      <c r="BQ5935" s="24"/>
      <c r="BR5935" s="22"/>
      <c r="BS5935" s="24"/>
      <c r="BT5935" s="24"/>
      <c r="BU5935" s="23"/>
      <c r="BV5935" s="26"/>
      <c r="BX5935" s="6"/>
      <c r="BY5935" s="24"/>
      <c r="BZ5935" s="109"/>
      <c r="CA5935" s="66"/>
      <c r="CB5935" s="5"/>
      <c r="CC5935" s="68"/>
      <c r="CD5935" s="67"/>
      <c r="CE5935" s="67"/>
      <c r="CF5935" s="64"/>
      <c r="CG5935" s="5"/>
      <c r="CH5935" s="69"/>
      <c r="CI5935" s="6"/>
      <c r="CJ5935" s="5"/>
      <c r="CK5935" s="25"/>
      <c r="CL5935" s="5"/>
      <c r="DN5935" s="14"/>
      <c r="DO5935" s="14"/>
      <c r="DP5935" s="5"/>
      <c r="DQ5935" s="25"/>
      <c r="DR5935" s="25"/>
      <c r="DS5935" s="96"/>
      <c r="DT5935" s="83"/>
      <c r="DU5935" s="14"/>
      <c r="DX5935" s="83"/>
      <c r="DY5935" s="83"/>
      <c r="DZ5935" s="83"/>
      <c r="EA5935" s="83"/>
      <c r="EJ5935" s="54"/>
      <c r="EK5935" s="22"/>
      <c r="EL5935" s="24"/>
      <c r="EP5935" s="23"/>
      <c r="EQ5935" s="24"/>
      <c r="ER5935" s="22"/>
      <c r="ES5935" s="24"/>
      <c r="ET5935" s="24"/>
      <c r="EU5935" s="23"/>
      <c r="EV5935" s="26"/>
      <c r="EX5935" s="6"/>
      <c r="EY5935" s="24"/>
      <c r="EZ5935" s="109"/>
      <c r="FA5935" s="66"/>
      <c r="FB5935" s="5"/>
      <c r="FC5935" s="68"/>
      <c r="FD5935" s="67"/>
      <c r="FE5935" s="67"/>
      <c r="FF5935" s="64"/>
      <c r="FG5935" s="5"/>
      <c r="FH5935" s="69"/>
      <c r="FI5935" s="6"/>
      <c r="FJ5935" s="5"/>
      <c r="FK5935" s="25"/>
      <c r="FL5935" s="5"/>
    </row>
    <row r="5936" spans="40:168">
      <c r="AN5936" s="14"/>
      <c r="AO5936" s="14"/>
      <c r="AP5936" s="5"/>
      <c r="AQ5936" s="25"/>
      <c r="AR5936" s="25"/>
      <c r="AS5936" s="96"/>
      <c r="AT5936" s="83"/>
      <c r="AU5936" s="14"/>
      <c r="AX5936" s="83"/>
      <c r="AY5936" s="83"/>
      <c r="AZ5936" s="83"/>
      <c r="BA5936" s="83"/>
      <c r="BJ5936" s="54"/>
      <c r="BK5936" s="22"/>
      <c r="BL5936" s="24"/>
      <c r="BP5936" s="23"/>
      <c r="BQ5936" s="24"/>
      <c r="BR5936" s="22"/>
      <c r="BS5936" s="24"/>
      <c r="BT5936" s="24"/>
      <c r="BU5936" s="23"/>
      <c r="BV5936" s="26"/>
      <c r="BX5936" s="6"/>
      <c r="BY5936" s="24"/>
      <c r="BZ5936" s="109"/>
      <c r="CA5936" s="66"/>
      <c r="CB5936" s="5"/>
      <c r="CC5936" s="68"/>
      <c r="CD5936" s="67"/>
      <c r="CE5936" s="67"/>
      <c r="CF5936" s="64"/>
      <c r="CG5936" s="5"/>
      <c r="CH5936" s="69"/>
      <c r="CI5936" s="6"/>
      <c r="CJ5936" s="5"/>
      <c r="CK5936" s="25"/>
      <c r="CL5936" s="5"/>
      <c r="DN5936" s="14"/>
      <c r="DO5936" s="14"/>
      <c r="DP5936" s="5"/>
      <c r="DQ5936" s="25"/>
      <c r="DR5936" s="25"/>
      <c r="DS5936" s="96"/>
      <c r="DT5936" s="83"/>
      <c r="DU5936" s="14"/>
      <c r="DX5936" s="83"/>
      <c r="DY5936" s="83"/>
      <c r="DZ5936" s="83"/>
      <c r="EA5936" s="83"/>
      <c r="EJ5936" s="54"/>
      <c r="EK5936" s="22"/>
      <c r="EL5936" s="24"/>
      <c r="EP5936" s="23"/>
      <c r="EQ5936" s="24"/>
      <c r="ER5936" s="22"/>
      <c r="ES5936" s="24"/>
      <c r="ET5936" s="24"/>
      <c r="EU5936" s="23"/>
      <c r="EV5936" s="26"/>
      <c r="EX5936" s="6"/>
      <c r="EY5936" s="24"/>
      <c r="EZ5936" s="109"/>
      <c r="FA5936" s="66"/>
      <c r="FB5936" s="5"/>
      <c r="FC5936" s="68"/>
      <c r="FD5936" s="67"/>
      <c r="FE5936" s="67"/>
      <c r="FF5936" s="64"/>
      <c r="FG5936" s="5"/>
      <c r="FH5936" s="69"/>
      <c r="FI5936" s="6"/>
      <c r="FJ5936" s="5"/>
      <c r="FK5936" s="25"/>
      <c r="FL5936" s="5"/>
    </row>
    <row r="5937" spans="40:168">
      <c r="AN5937" s="14"/>
      <c r="AO5937" s="14"/>
      <c r="AP5937" s="5"/>
      <c r="AQ5937" s="25"/>
      <c r="AR5937" s="25"/>
      <c r="AS5937" s="96"/>
      <c r="AT5937" s="83"/>
      <c r="AU5937" s="14"/>
      <c r="AX5937" s="83"/>
      <c r="AY5937" s="83"/>
      <c r="AZ5937" s="83"/>
      <c r="BA5937" s="83"/>
      <c r="BJ5937" s="54"/>
      <c r="BK5937" s="22"/>
      <c r="BL5937" s="24"/>
      <c r="BP5937" s="23"/>
      <c r="BQ5937" s="24"/>
      <c r="BR5937" s="22"/>
      <c r="BS5937" s="24"/>
      <c r="BT5937" s="24"/>
      <c r="BU5937" s="23"/>
      <c r="BV5937" s="26"/>
      <c r="BX5937" s="6"/>
      <c r="BY5937" s="24"/>
      <c r="BZ5937" s="109"/>
      <c r="CA5937" s="66"/>
      <c r="CB5937" s="5"/>
      <c r="CC5937" s="68"/>
      <c r="CD5937" s="67"/>
      <c r="CE5937" s="67"/>
      <c r="CF5937" s="64"/>
      <c r="CG5937" s="5"/>
      <c r="CH5937" s="69"/>
      <c r="CI5937" s="6"/>
      <c r="CJ5937" s="5"/>
      <c r="CK5937" s="25"/>
      <c r="CL5937" s="5"/>
      <c r="DN5937" s="14"/>
      <c r="DO5937" s="14"/>
      <c r="DP5937" s="5"/>
      <c r="DQ5937" s="25"/>
      <c r="DR5937" s="25"/>
      <c r="DS5937" s="96"/>
      <c r="DT5937" s="83"/>
      <c r="DU5937" s="14"/>
      <c r="DX5937" s="83"/>
      <c r="DY5937" s="83"/>
      <c r="DZ5937" s="83"/>
      <c r="EA5937" s="83"/>
      <c r="EJ5937" s="54"/>
      <c r="EK5937" s="22"/>
      <c r="EL5937" s="24"/>
      <c r="EP5937" s="23"/>
      <c r="EQ5937" s="24"/>
      <c r="ER5937" s="22"/>
      <c r="ES5937" s="24"/>
      <c r="ET5937" s="24"/>
      <c r="EU5937" s="23"/>
      <c r="EV5937" s="26"/>
      <c r="EX5937" s="6"/>
      <c r="EY5937" s="24"/>
      <c r="EZ5937" s="109"/>
      <c r="FA5937" s="66"/>
      <c r="FB5937" s="5"/>
      <c r="FC5937" s="68"/>
      <c r="FD5937" s="67"/>
      <c r="FE5937" s="67"/>
      <c r="FF5937" s="64"/>
      <c r="FG5937" s="5"/>
      <c r="FH5937" s="69"/>
      <c r="FI5937" s="6"/>
      <c r="FJ5937" s="5"/>
      <c r="FK5937" s="25"/>
      <c r="FL5937" s="5"/>
    </row>
    <row r="5938" spans="40:168">
      <c r="AN5938" s="14"/>
      <c r="AO5938" s="14"/>
      <c r="AP5938" s="5"/>
      <c r="AQ5938" s="25"/>
      <c r="AR5938" s="25"/>
      <c r="AS5938" s="96"/>
      <c r="AT5938" s="83"/>
      <c r="AU5938" s="14"/>
      <c r="AX5938" s="83"/>
      <c r="AY5938" s="83"/>
      <c r="AZ5938" s="83"/>
      <c r="BA5938" s="83"/>
      <c r="BJ5938" s="54"/>
      <c r="BK5938" s="22"/>
      <c r="BL5938" s="24"/>
      <c r="BP5938" s="23"/>
      <c r="BQ5938" s="24"/>
      <c r="BR5938" s="22"/>
      <c r="BS5938" s="24"/>
      <c r="BT5938" s="24"/>
      <c r="BU5938" s="23"/>
      <c r="BV5938" s="26"/>
      <c r="BX5938" s="6"/>
      <c r="BY5938" s="24"/>
      <c r="BZ5938" s="109"/>
      <c r="CA5938" s="66"/>
      <c r="CB5938" s="5"/>
      <c r="CC5938" s="68"/>
      <c r="CD5938" s="67"/>
      <c r="CE5938" s="67"/>
      <c r="CF5938" s="64"/>
      <c r="CG5938" s="5"/>
      <c r="CH5938" s="69"/>
      <c r="CI5938" s="6"/>
      <c r="CJ5938" s="5"/>
      <c r="CK5938" s="25"/>
      <c r="CL5938" s="5"/>
      <c r="DN5938" s="14"/>
      <c r="DO5938" s="14"/>
      <c r="DP5938" s="5"/>
      <c r="DQ5938" s="25"/>
      <c r="DR5938" s="25"/>
      <c r="DS5938" s="96"/>
      <c r="DT5938" s="83"/>
      <c r="DU5938" s="14"/>
      <c r="DX5938" s="83"/>
      <c r="DY5938" s="83"/>
      <c r="DZ5938" s="83"/>
      <c r="EA5938" s="83"/>
      <c r="EJ5938" s="54"/>
      <c r="EK5938" s="22"/>
      <c r="EL5938" s="24"/>
      <c r="EP5938" s="23"/>
      <c r="EQ5938" s="24"/>
      <c r="ER5938" s="22"/>
      <c r="ES5938" s="24"/>
      <c r="ET5938" s="24"/>
      <c r="EU5938" s="23"/>
      <c r="EV5938" s="26"/>
      <c r="EX5938" s="6"/>
      <c r="EY5938" s="24"/>
      <c r="EZ5938" s="109"/>
      <c r="FA5938" s="66"/>
      <c r="FB5938" s="5"/>
      <c r="FC5938" s="68"/>
      <c r="FD5938" s="67"/>
      <c r="FE5938" s="67"/>
      <c r="FF5938" s="64"/>
      <c r="FG5938" s="5"/>
      <c r="FH5938" s="69"/>
      <c r="FI5938" s="6"/>
      <c r="FJ5938" s="5"/>
      <c r="FK5938" s="25"/>
      <c r="FL5938" s="5"/>
    </row>
    <row r="5939" spans="40:168">
      <c r="AN5939" s="14"/>
      <c r="AO5939" s="14"/>
      <c r="AP5939" s="5"/>
      <c r="AQ5939" s="25"/>
      <c r="AR5939" s="25"/>
      <c r="AS5939" s="96"/>
      <c r="AT5939" s="83"/>
      <c r="AU5939" s="14"/>
      <c r="AX5939" s="83"/>
      <c r="AY5939" s="83"/>
      <c r="AZ5939" s="83"/>
      <c r="BA5939" s="83"/>
      <c r="BJ5939" s="54"/>
      <c r="BK5939" s="22"/>
      <c r="BL5939" s="24"/>
      <c r="BP5939" s="23"/>
      <c r="BQ5939" s="24"/>
      <c r="BR5939" s="22"/>
      <c r="BS5939" s="24"/>
      <c r="BT5939" s="24"/>
      <c r="BU5939" s="23"/>
      <c r="BV5939" s="26"/>
      <c r="BX5939" s="6"/>
      <c r="BY5939" s="24"/>
      <c r="BZ5939" s="109"/>
      <c r="CA5939" s="66"/>
      <c r="CB5939" s="5"/>
      <c r="CC5939" s="68"/>
      <c r="CD5939" s="67"/>
      <c r="CE5939" s="67"/>
      <c r="CF5939" s="64"/>
      <c r="CG5939" s="5"/>
      <c r="CH5939" s="69"/>
      <c r="CI5939" s="6"/>
      <c r="CJ5939" s="5"/>
      <c r="CK5939" s="25"/>
      <c r="CL5939" s="5"/>
      <c r="DN5939" s="14"/>
      <c r="DO5939" s="14"/>
      <c r="DP5939" s="5"/>
      <c r="DQ5939" s="25"/>
      <c r="DR5939" s="25"/>
      <c r="DS5939" s="96"/>
      <c r="DT5939" s="83"/>
      <c r="DU5939" s="14"/>
      <c r="DX5939" s="83"/>
      <c r="DY5939" s="83"/>
      <c r="DZ5939" s="83"/>
      <c r="EA5939" s="83"/>
      <c r="EJ5939" s="54"/>
      <c r="EK5939" s="22"/>
      <c r="EL5939" s="24"/>
      <c r="EP5939" s="23"/>
      <c r="EQ5939" s="24"/>
      <c r="ER5939" s="22"/>
      <c r="ES5939" s="24"/>
      <c r="ET5939" s="24"/>
      <c r="EU5939" s="23"/>
      <c r="EV5939" s="26"/>
      <c r="EX5939" s="6"/>
      <c r="EY5939" s="24"/>
      <c r="EZ5939" s="109"/>
      <c r="FA5939" s="66"/>
      <c r="FB5939" s="5"/>
      <c r="FC5939" s="68"/>
      <c r="FD5939" s="67"/>
      <c r="FE5939" s="67"/>
      <c r="FF5939" s="64"/>
      <c r="FG5939" s="5"/>
      <c r="FH5939" s="69"/>
      <c r="FI5939" s="6"/>
      <c r="FJ5939" s="5"/>
      <c r="FK5939" s="25"/>
      <c r="FL5939" s="5"/>
    </row>
    <row r="5940" spans="40:168">
      <c r="AN5940" s="14"/>
      <c r="AO5940" s="14"/>
      <c r="AP5940" s="5"/>
      <c r="AQ5940" s="25"/>
      <c r="AR5940" s="25"/>
      <c r="AS5940" s="96"/>
      <c r="AT5940" s="83"/>
      <c r="AU5940" s="14"/>
      <c r="AX5940" s="83"/>
      <c r="AY5940" s="83"/>
      <c r="AZ5940" s="83"/>
      <c r="BA5940" s="83"/>
      <c r="BJ5940" s="54"/>
      <c r="BK5940" s="22"/>
      <c r="BL5940" s="24"/>
      <c r="BP5940" s="23"/>
      <c r="BQ5940" s="24"/>
      <c r="BR5940" s="22"/>
      <c r="BS5940" s="24"/>
      <c r="BT5940" s="24"/>
      <c r="BU5940" s="23"/>
      <c r="BV5940" s="26"/>
      <c r="BX5940" s="6"/>
      <c r="BY5940" s="24"/>
      <c r="BZ5940" s="109"/>
      <c r="CA5940" s="66"/>
      <c r="CB5940" s="5"/>
      <c r="CC5940" s="68"/>
      <c r="CD5940" s="67"/>
      <c r="CE5940" s="67"/>
      <c r="CF5940" s="64"/>
      <c r="CG5940" s="5"/>
      <c r="CH5940" s="69"/>
      <c r="CI5940" s="6"/>
      <c r="CJ5940" s="5"/>
      <c r="CK5940" s="25"/>
      <c r="CL5940" s="5"/>
      <c r="DN5940" s="14"/>
      <c r="DO5940" s="14"/>
      <c r="DP5940" s="5"/>
      <c r="DQ5940" s="25"/>
      <c r="DR5940" s="25"/>
      <c r="DS5940" s="96"/>
      <c r="DT5940" s="83"/>
      <c r="DU5940" s="14"/>
      <c r="DX5940" s="83"/>
      <c r="DY5940" s="83"/>
      <c r="DZ5940" s="83"/>
      <c r="EA5940" s="83"/>
      <c r="EJ5940" s="54"/>
      <c r="EK5940" s="22"/>
      <c r="EL5940" s="24"/>
      <c r="EP5940" s="23"/>
      <c r="EQ5940" s="24"/>
      <c r="ER5940" s="22"/>
      <c r="ES5940" s="24"/>
      <c r="ET5940" s="24"/>
      <c r="EU5940" s="23"/>
      <c r="EV5940" s="26"/>
      <c r="EX5940" s="6"/>
      <c r="EY5940" s="24"/>
      <c r="EZ5940" s="109"/>
      <c r="FA5940" s="66"/>
      <c r="FB5940" s="5"/>
      <c r="FC5940" s="68"/>
      <c r="FD5940" s="67"/>
      <c r="FE5940" s="67"/>
      <c r="FF5940" s="64"/>
      <c r="FG5940" s="5"/>
      <c r="FH5940" s="69"/>
      <c r="FI5940" s="6"/>
      <c r="FJ5940" s="5"/>
      <c r="FK5940" s="25"/>
      <c r="FL5940" s="5"/>
    </row>
    <row r="5941" spans="40:168">
      <c r="AN5941" s="14"/>
      <c r="AO5941" s="14"/>
      <c r="AP5941" s="5"/>
      <c r="AQ5941" s="25"/>
      <c r="AR5941" s="25"/>
      <c r="AS5941" s="96"/>
      <c r="AT5941" s="83"/>
      <c r="AU5941" s="14"/>
      <c r="AX5941" s="83"/>
      <c r="AY5941" s="83"/>
      <c r="AZ5941" s="83"/>
      <c r="BA5941" s="83"/>
      <c r="BJ5941" s="54"/>
      <c r="BK5941" s="22"/>
      <c r="BL5941" s="24"/>
      <c r="BP5941" s="23"/>
      <c r="BQ5941" s="24"/>
      <c r="BR5941" s="22"/>
      <c r="BS5941" s="24"/>
      <c r="BT5941" s="24"/>
      <c r="BU5941" s="23"/>
      <c r="BV5941" s="26"/>
      <c r="BX5941" s="6"/>
      <c r="BY5941" s="24"/>
      <c r="BZ5941" s="109"/>
      <c r="CA5941" s="66"/>
      <c r="CB5941" s="5"/>
      <c r="CC5941" s="68"/>
      <c r="CD5941" s="67"/>
      <c r="CE5941" s="67"/>
      <c r="CF5941" s="64"/>
      <c r="CG5941" s="5"/>
      <c r="CH5941" s="69"/>
      <c r="CI5941" s="6"/>
      <c r="CJ5941" s="5"/>
      <c r="CK5941" s="25"/>
      <c r="CL5941" s="5"/>
      <c r="DN5941" s="14"/>
      <c r="DO5941" s="14"/>
      <c r="DP5941" s="5"/>
      <c r="DQ5941" s="25"/>
      <c r="DR5941" s="25"/>
      <c r="DS5941" s="96"/>
      <c r="DT5941" s="83"/>
      <c r="DU5941" s="14"/>
      <c r="DX5941" s="83"/>
      <c r="DY5941" s="83"/>
      <c r="DZ5941" s="83"/>
      <c r="EA5941" s="83"/>
      <c r="EJ5941" s="54"/>
      <c r="EK5941" s="22"/>
      <c r="EL5941" s="24"/>
      <c r="EP5941" s="23"/>
      <c r="EQ5941" s="24"/>
      <c r="ER5941" s="22"/>
      <c r="ES5941" s="24"/>
      <c r="ET5941" s="24"/>
      <c r="EU5941" s="23"/>
      <c r="EV5941" s="26"/>
      <c r="EX5941" s="6"/>
      <c r="EY5941" s="24"/>
      <c r="EZ5941" s="109"/>
      <c r="FA5941" s="66"/>
      <c r="FB5941" s="5"/>
      <c r="FC5941" s="68"/>
      <c r="FD5941" s="67"/>
      <c r="FE5941" s="67"/>
      <c r="FF5941" s="64"/>
      <c r="FG5941" s="5"/>
      <c r="FH5941" s="69"/>
      <c r="FI5941" s="6"/>
      <c r="FJ5941" s="5"/>
      <c r="FK5941" s="25"/>
      <c r="FL5941" s="5"/>
    </row>
    <row r="5942" spans="40:168">
      <c r="AN5942" s="14"/>
      <c r="AO5942" s="14"/>
      <c r="AP5942" s="5"/>
      <c r="AQ5942" s="25"/>
      <c r="AR5942" s="25"/>
      <c r="AS5942" s="96"/>
      <c r="AT5942" s="83"/>
      <c r="AU5942" s="14"/>
      <c r="AX5942" s="83"/>
      <c r="AY5942" s="83"/>
      <c r="AZ5942" s="83"/>
      <c r="BA5942" s="83"/>
      <c r="BJ5942" s="54"/>
      <c r="BK5942" s="22"/>
      <c r="BL5942" s="24"/>
      <c r="BP5942" s="23"/>
      <c r="BQ5942" s="24"/>
      <c r="BR5942" s="22"/>
      <c r="BS5942" s="24"/>
      <c r="BT5942" s="24"/>
      <c r="BU5942" s="23"/>
      <c r="BV5942" s="26"/>
      <c r="BX5942" s="6"/>
      <c r="BY5942" s="24"/>
      <c r="BZ5942" s="109"/>
      <c r="CA5942" s="66"/>
      <c r="CB5942" s="5"/>
      <c r="CC5942" s="68"/>
      <c r="CD5942" s="67"/>
      <c r="CE5942" s="67"/>
      <c r="CF5942" s="64"/>
      <c r="CG5942" s="5"/>
      <c r="CH5942" s="69"/>
      <c r="CI5942" s="6"/>
      <c r="CJ5942" s="5"/>
      <c r="CK5942" s="25"/>
      <c r="CL5942" s="5"/>
      <c r="DN5942" s="14"/>
      <c r="DO5942" s="14"/>
      <c r="DP5942" s="5"/>
      <c r="DQ5942" s="25"/>
      <c r="DR5942" s="25"/>
      <c r="DS5942" s="96"/>
      <c r="DT5942" s="83"/>
      <c r="DU5942" s="14"/>
      <c r="DX5942" s="83"/>
      <c r="DY5942" s="83"/>
      <c r="DZ5942" s="83"/>
      <c r="EA5942" s="83"/>
      <c r="EJ5942" s="54"/>
      <c r="EK5942" s="22"/>
      <c r="EL5942" s="24"/>
      <c r="EP5942" s="23"/>
      <c r="EQ5942" s="24"/>
      <c r="ER5942" s="22"/>
      <c r="ES5942" s="24"/>
      <c r="ET5942" s="24"/>
      <c r="EU5942" s="23"/>
      <c r="EV5942" s="26"/>
      <c r="EX5942" s="6"/>
      <c r="EY5942" s="24"/>
      <c r="EZ5942" s="109"/>
      <c r="FA5942" s="66"/>
      <c r="FB5942" s="5"/>
      <c r="FC5942" s="68"/>
      <c r="FD5942" s="67"/>
      <c r="FE5942" s="67"/>
      <c r="FF5942" s="64"/>
      <c r="FG5942" s="5"/>
      <c r="FH5942" s="69"/>
      <c r="FI5942" s="6"/>
      <c r="FJ5942" s="5"/>
      <c r="FK5942" s="25"/>
      <c r="FL5942" s="5"/>
    </row>
    <row r="5943" spans="40:168">
      <c r="AN5943" s="14"/>
      <c r="AO5943" s="14"/>
      <c r="AP5943" s="5"/>
      <c r="AQ5943" s="25"/>
      <c r="AR5943" s="25"/>
      <c r="AS5943" s="96"/>
      <c r="AT5943" s="83"/>
      <c r="AU5943" s="14"/>
      <c r="AX5943" s="83"/>
      <c r="AY5943" s="83"/>
      <c r="AZ5943" s="83"/>
      <c r="BA5943" s="83"/>
      <c r="BJ5943" s="54"/>
      <c r="BK5943" s="22"/>
      <c r="BL5943" s="24"/>
      <c r="BP5943" s="23"/>
      <c r="BQ5943" s="24"/>
      <c r="BR5943" s="22"/>
      <c r="BS5943" s="24"/>
      <c r="BT5943" s="24"/>
      <c r="BU5943" s="23"/>
      <c r="BV5943" s="26"/>
      <c r="BX5943" s="6"/>
      <c r="BY5943" s="24"/>
      <c r="BZ5943" s="109"/>
      <c r="CA5943" s="66"/>
      <c r="CB5943" s="5"/>
      <c r="CC5943" s="68"/>
      <c r="CD5943" s="67"/>
      <c r="CE5943" s="67"/>
      <c r="CF5943" s="64"/>
      <c r="CG5943" s="5"/>
      <c r="CH5943" s="69"/>
      <c r="CI5943" s="6"/>
      <c r="CJ5943" s="5"/>
      <c r="CK5943" s="25"/>
      <c r="CL5943" s="5"/>
      <c r="DN5943" s="14"/>
      <c r="DO5943" s="14"/>
      <c r="DP5943" s="5"/>
      <c r="DQ5943" s="25"/>
      <c r="DR5943" s="25"/>
      <c r="DS5943" s="96"/>
      <c r="DT5943" s="83"/>
      <c r="DU5943" s="14"/>
      <c r="DX5943" s="83"/>
      <c r="DY5943" s="83"/>
      <c r="DZ5943" s="83"/>
      <c r="EA5943" s="83"/>
      <c r="EJ5943" s="54"/>
      <c r="EK5943" s="22"/>
      <c r="EL5943" s="24"/>
      <c r="EP5943" s="23"/>
      <c r="EQ5943" s="24"/>
      <c r="ER5943" s="22"/>
      <c r="ES5943" s="24"/>
      <c r="ET5943" s="24"/>
      <c r="EU5943" s="23"/>
      <c r="EV5943" s="26"/>
      <c r="EX5943" s="6"/>
      <c r="EY5943" s="24"/>
      <c r="EZ5943" s="109"/>
      <c r="FA5943" s="66"/>
      <c r="FB5943" s="5"/>
      <c r="FC5943" s="68"/>
      <c r="FD5943" s="67"/>
      <c r="FE5943" s="67"/>
      <c r="FF5943" s="64"/>
      <c r="FG5943" s="5"/>
      <c r="FH5943" s="69"/>
      <c r="FI5943" s="6"/>
      <c r="FJ5943" s="5"/>
      <c r="FK5943" s="25"/>
      <c r="FL5943" s="5"/>
    </row>
    <row r="5944" spans="40:168">
      <c r="AN5944" s="14"/>
      <c r="AO5944" s="14"/>
      <c r="AP5944" s="5"/>
      <c r="AQ5944" s="25"/>
      <c r="AR5944" s="25"/>
      <c r="AS5944" s="96"/>
      <c r="AT5944" s="83"/>
      <c r="AU5944" s="14"/>
      <c r="AX5944" s="83"/>
      <c r="AY5944" s="83"/>
      <c r="AZ5944" s="83"/>
      <c r="BA5944" s="83"/>
      <c r="BJ5944" s="54"/>
      <c r="BK5944" s="22"/>
      <c r="BL5944" s="24"/>
      <c r="BP5944" s="23"/>
      <c r="BQ5944" s="24"/>
      <c r="BR5944" s="22"/>
      <c r="BS5944" s="24"/>
      <c r="BT5944" s="24"/>
      <c r="BU5944" s="23"/>
      <c r="BV5944" s="26"/>
      <c r="BX5944" s="6"/>
      <c r="BY5944" s="24"/>
      <c r="BZ5944" s="109"/>
      <c r="CA5944" s="66"/>
      <c r="CB5944" s="5"/>
      <c r="CC5944" s="68"/>
      <c r="CD5944" s="67"/>
      <c r="CE5944" s="67"/>
      <c r="CF5944" s="64"/>
      <c r="CG5944" s="5"/>
      <c r="CH5944" s="69"/>
      <c r="CI5944" s="6"/>
      <c r="CJ5944" s="5"/>
      <c r="CK5944" s="25"/>
      <c r="CL5944" s="5"/>
      <c r="DN5944" s="14"/>
      <c r="DO5944" s="14"/>
      <c r="DP5944" s="5"/>
      <c r="DQ5944" s="25"/>
      <c r="DR5944" s="25"/>
      <c r="DS5944" s="96"/>
      <c r="DT5944" s="83"/>
      <c r="DU5944" s="14"/>
      <c r="DX5944" s="83"/>
      <c r="DY5944" s="83"/>
      <c r="DZ5944" s="83"/>
      <c r="EA5944" s="83"/>
      <c r="EJ5944" s="54"/>
      <c r="EK5944" s="22"/>
      <c r="EL5944" s="24"/>
      <c r="EP5944" s="23"/>
      <c r="EQ5944" s="24"/>
      <c r="ER5944" s="22"/>
      <c r="ES5944" s="24"/>
      <c r="ET5944" s="24"/>
      <c r="EU5944" s="23"/>
      <c r="EV5944" s="26"/>
      <c r="EX5944" s="6"/>
      <c r="EY5944" s="24"/>
      <c r="EZ5944" s="109"/>
      <c r="FA5944" s="66"/>
      <c r="FB5944" s="5"/>
      <c r="FC5944" s="68"/>
      <c r="FD5944" s="67"/>
      <c r="FE5944" s="67"/>
      <c r="FF5944" s="64"/>
      <c r="FG5944" s="5"/>
      <c r="FH5944" s="69"/>
      <c r="FI5944" s="6"/>
      <c r="FJ5944" s="5"/>
      <c r="FK5944" s="25"/>
      <c r="FL5944" s="5"/>
    </row>
    <row r="5945" spans="40:168">
      <c r="AN5945" s="14"/>
      <c r="AO5945" s="14"/>
      <c r="AP5945" s="5"/>
      <c r="AQ5945" s="25"/>
      <c r="AR5945" s="25"/>
      <c r="AS5945" s="96"/>
      <c r="AT5945" s="83"/>
      <c r="AU5945" s="14"/>
      <c r="AX5945" s="83"/>
      <c r="AY5945" s="83"/>
      <c r="AZ5945" s="83"/>
      <c r="BA5945" s="83"/>
      <c r="BJ5945" s="54"/>
      <c r="BK5945" s="22"/>
      <c r="BL5945" s="24"/>
      <c r="BP5945" s="23"/>
      <c r="BQ5945" s="24"/>
      <c r="BR5945" s="22"/>
      <c r="BS5945" s="24"/>
      <c r="BT5945" s="24"/>
      <c r="BU5945" s="23"/>
      <c r="BV5945" s="26"/>
      <c r="BX5945" s="6"/>
      <c r="BY5945" s="24"/>
      <c r="BZ5945" s="109"/>
      <c r="CA5945" s="66"/>
      <c r="CB5945" s="5"/>
      <c r="CC5945" s="68"/>
      <c r="CD5945" s="67"/>
      <c r="CE5945" s="67"/>
      <c r="CF5945" s="64"/>
      <c r="CG5945" s="5"/>
      <c r="CH5945" s="69"/>
      <c r="CI5945" s="6"/>
      <c r="CJ5945" s="5"/>
      <c r="CK5945" s="25"/>
      <c r="CL5945" s="5"/>
      <c r="DN5945" s="14"/>
      <c r="DO5945" s="14"/>
      <c r="DP5945" s="5"/>
      <c r="DQ5945" s="25"/>
      <c r="DR5945" s="25"/>
      <c r="DS5945" s="96"/>
      <c r="DT5945" s="83"/>
      <c r="DU5945" s="14"/>
      <c r="DX5945" s="83"/>
      <c r="DY5945" s="83"/>
      <c r="DZ5945" s="83"/>
      <c r="EA5945" s="83"/>
      <c r="EJ5945" s="54"/>
      <c r="EK5945" s="22"/>
      <c r="EL5945" s="24"/>
      <c r="EP5945" s="23"/>
      <c r="EQ5945" s="24"/>
      <c r="ER5945" s="22"/>
      <c r="ES5945" s="24"/>
      <c r="ET5945" s="24"/>
      <c r="EU5945" s="23"/>
      <c r="EV5945" s="26"/>
      <c r="EX5945" s="6"/>
      <c r="EY5945" s="24"/>
      <c r="EZ5945" s="109"/>
      <c r="FA5945" s="66"/>
      <c r="FB5945" s="5"/>
      <c r="FC5945" s="68"/>
      <c r="FD5945" s="67"/>
      <c r="FE5945" s="67"/>
      <c r="FF5945" s="64"/>
      <c r="FG5945" s="5"/>
      <c r="FH5945" s="69"/>
      <c r="FI5945" s="6"/>
      <c r="FJ5945" s="5"/>
      <c r="FK5945" s="25"/>
      <c r="FL5945" s="5"/>
    </row>
    <row r="5946" spans="40:168">
      <c r="AN5946" s="14"/>
      <c r="AO5946" s="14"/>
      <c r="AP5946" s="5"/>
      <c r="AQ5946" s="25"/>
      <c r="AR5946" s="25"/>
      <c r="AS5946" s="96"/>
      <c r="AT5946" s="83"/>
      <c r="AU5946" s="14"/>
      <c r="AX5946" s="83"/>
      <c r="AY5946" s="83"/>
      <c r="AZ5946" s="83"/>
      <c r="BA5946" s="83"/>
      <c r="BJ5946" s="54"/>
      <c r="BK5946" s="22"/>
      <c r="BL5946" s="24"/>
      <c r="BP5946" s="23"/>
      <c r="BQ5946" s="24"/>
      <c r="BR5946" s="22"/>
      <c r="BS5946" s="24"/>
      <c r="BT5946" s="24"/>
      <c r="BU5946" s="23"/>
      <c r="BV5946" s="26"/>
      <c r="BX5946" s="6"/>
      <c r="BY5946" s="24"/>
      <c r="BZ5946" s="109"/>
      <c r="CA5946" s="66"/>
      <c r="CB5946" s="5"/>
      <c r="CC5946" s="68"/>
      <c r="CD5946" s="67"/>
      <c r="CE5946" s="67"/>
      <c r="CF5946" s="64"/>
      <c r="CG5946" s="5"/>
      <c r="CH5946" s="69"/>
      <c r="CI5946" s="6"/>
      <c r="CJ5946" s="5"/>
      <c r="CK5946" s="25"/>
      <c r="CL5946" s="5"/>
      <c r="DN5946" s="14"/>
      <c r="DO5946" s="14"/>
      <c r="DP5946" s="5"/>
      <c r="DQ5946" s="25"/>
      <c r="DR5946" s="25"/>
      <c r="DS5946" s="96"/>
      <c r="DT5946" s="83"/>
      <c r="DU5946" s="14"/>
      <c r="DX5946" s="83"/>
      <c r="DY5946" s="83"/>
      <c r="DZ5946" s="83"/>
      <c r="EA5946" s="83"/>
      <c r="EJ5946" s="54"/>
      <c r="EK5946" s="22"/>
      <c r="EL5946" s="24"/>
      <c r="EP5946" s="23"/>
      <c r="EQ5946" s="24"/>
      <c r="ER5946" s="22"/>
      <c r="ES5946" s="24"/>
      <c r="ET5946" s="24"/>
      <c r="EU5946" s="23"/>
      <c r="EV5946" s="26"/>
      <c r="EX5946" s="6"/>
      <c r="EY5946" s="24"/>
      <c r="EZ5946" s="109"/>
      <c r="FA5946" s="66"/>
      <c r="FB5946" s="5"/>
      <c r="FC5946" s="68"/>
      <c r="FD5946" s="67"/>
      <c r="FE5946" s="67"/>
      <c r="FF5946" s="64"/>
      <c r="FG5946" s="5"/>
      <c r="FH5946" s="69"/>
      <c r="FI5946" s="6"/>
      <c r="FJ5946" s="5"/>
      <c r="FK5946" s="25"/>
      <c r="FL5946" s="5"/>
    </row>
    <row r="5947" spans="40:168">
      <c r="AN5947" s="14"/>
      <c r="AO5947" s="14"/>
      <c r="AP5947" s="5"/>
      <c r="AQ5947" s="25"/>
      <c r="AR5947" s="25"/>
      <c r="AS5947" s="96"/>
      <c r="AT5947" s="83"/>
      <c r="AU5947" s="14"/>
      <c r="AX5947" s="83"/>
      <c r="AY5947" s="83"/>
      <c r="AZ5947" s="83"/>
      <c r="BA5947" s="83"/>
      <c r="BJ5947" s="54"/>
      <c r="BK5947" s="22"/>
      <c r="BL5947" s="24"/>
      <c r="BP5947" s="23"/>
      <c r="BQ5947" s="24"/>
      <c r="BR5947" s="22"/>
      <c r="BS5947" s="24"/>
      <c r="BT5947" s="24"/>
      <c r="BU5947" s="23"/>
      <c r="BV5947" s="26"/>
      <c r="BX5947" s="6"/>
      <c r="BY5947" s="24"/>
      <c r="BZ5947" s="109"/>
      <c r="CA5947" s="66"/>
      <c r="CB5947" s="5"/>
      <c r="CC5947" s="68"/>
      <c r="CD5947" s="67"/>
      <c r="CE5947" s="67"/>
      <c r="CF5947" s="64"/>
      <c r="CG5947" s="5"/>
      <c r="CH5947" s="69"/>
      <c r="CI5947" s="6"/>
      <c r="CJ5947" s="5"/>
      <c r="CK5947" s="25"/>
      <c r="CL5947" s="5"/>
      <c r="DN5947" s="14"/>
      <c r="DO5947" s="14"/>
      <c r="DP5947" s="5"/>
      <c r="DQ5947" s="25"/>
      <c r="DR5947" s="25"/>
      <c r="DS5947" s="96"/>
      <c r="DT5947" s="83"/>
      <c r="DU5947" s="14"/>
      <c r="DX5947" s="83"/>
      <c r="DY5947" s="83"/>
      <c r="DZ5947" s="83"/>
      <c r="EA5947" s="83"/>
      <c r="EJ5947" s="54"/>
      <c r="EK5947" s="22"/>
      <c r="EL5947" s="24"/>
      <c r="EP5947" s="23"/>
      <c r="EQ5947" s="24"/>
      <c r="ER5947" s="22"/>
      <c r="ES5947" s="24"/>
      <c r="ET5947" s="24"/>
      <c r="EU5947" s="23"/>
      <c r="EV5947" s="26"/>
      <c r="EX5947" s="6"/>
      <c r="EY5947" s="24"/>
      <c r="EZ5947" s="109"/>
      <c r="FA5947" s="66"/>
      <c r="FB5947" s="5"/>
      <c r="FC5947" s="68"/>
      <c r="FD5947" s="67"/>
      <c r="FE5947" s="67"/>
      <c r="FF5947" s="64"/>
      <c r="FG5947" s="5"/>
      <c r="FH5947" s="69"/>
      <c r="FI5947" s="6"/>
      <c r="FJ5947" s="5"/>
      <c r="FK5947" s="25"/>
      <c r="FL5947" s="5"/>
    </row>
    <row r="5948" spans="40:168">
      <c r="AN5948" s="14"/>
      <c r="AO5948" s="14"/>
      <c r="AP5948" s="5"/>
      <c r="AQ5948" s="25"/>
      <c r="AR5948" s="25"/>
      <c r="AS5948" s="96"/>
      <c r="AT5948" s="83"/>
      <c r="AU5948" s="14"/>
      <c r="AX5948" s="83"/>
      <c r="AY5948" s="83"/>
      <c r="AZ5948" s="83"/>
      <c r="BA5948" s="83"/>
      <c r="BJ5948" s="54"/>
      <c r="BK5948" s="22"/>
      <c r="BL5948" s="24"/>
      <c r="BP5948" s="23"/>
      <c r="BQ5948" s="24"/>
      <c r="BR5948" s="22"/>
      <c r="BS5948" s="24"/>
      <c r="BT5948" s="24"/>
      <c r="BU5948" s="23"/>
      <c r="BV5948" s="26"/>
      <c r="BX5948" s="6"/>
      <c r="BY5948" s="24"/>
      <c r="BZ5948" s="109"/>
      <c r="CA5948" s="66"/>
      <c r="CB5948" s="5"/>
      <c r="CC5948" s="68"/>
      <c r="CD5948" s="67"/>
      <c r="CE5948" s="67"/>
      <c r="CF5948" s="64"/>
      <c r="CG5948" s="5"/>
      <c r="CH5948" s="69"/>
      <c r="CI5948" s="6"/>
      <c r="CJ5948" s="5"/>
      <c r="CK5948" s="25"/>
      <c r="CL5948" s="5"/>
      <c r="DN5948" s="14"/>
      <c r="DO5948" s="14"/>
      <c r="DP5948" s="5"/>
      <c r="DQ5948" s="25"/>
      <c r="DR5948" s="25"/>
      <c r="DS5948" s="96"/>
      <c r="DT5948" s="83"/>
      <c r="DU5948" s="14"/>
      <c r="DX5948" s="83"/>
      <c r="DY5948" s="83"/>
      <c r="DZ5948" s="83"/>
      <c r="EA5948" s="83"/>
      <c r="EJ5948" s="54"/>
      <c r="EK5948" s="22"/>
      <c r="EL5948" s="24"/>
      <c r="EP5948" s="23"/>
      <c r="EQ5948" s="24"/>
      <c r="ER5948" s="22"/>
      <c r="ES5948" s="24"/>
      <c r="ET5948" s="24"/>
      <c r="EU5948" s="23"/>
      <c r="EV5948" s="26"/>
      <c r="EX5948" s="6"/>
      <c r="EY5948" s="24"/>
      <c r="EZ5948" s="109"/>
      <c r="FA5948" s="66"/>
      <c r="FB5948" s="5"/>
      <c r="FC5948" s="68"/>
      <c r="FD5948" s="67"/>
      <c r="FE5948" s="67"/>
      <c r="FF5948" s="64"/>
      <c r="FG5948" s="5"/>
      <c r="FH5948" s="69"/>
      <c r="FI5948" s="6"/>
      <c r="FJ5948" s="5"/>
      <c r="FK5948" s="25"/>
      <c r="FL5948" s="5"/>
    </row>
    <row r="5949" spans="40:168">
      <c r="AN5949" s="14"/>
      <c r="AO5949" s="14"/>
      <c r="AP5949" s="5"/>
      <c r="AQ5949" s="25"/>
      <c r="AR5949" s="25"/>
      <c r="AS5949" s="96"/>
      <c r="AT5949" s="83"/>
      <c r="AU5949" s="14"/>
      <c r="AX5949" s="83"/>
      <c r="AY5949" s="83"/>
      <c r="AZ5949" s="83"/>
      <c r="BA5949" s="83"/>
      <c r="BJ5949" s="54"/>
      <c r="BK5949" s="22"/>
      <c r="BL5949" s="24"/>
      <c r="BP5949" s="23"/>
      <c r="BQ5949" s="24"/>
      <c r="BR5949" s="22"/>
      <c r="BS5949" s="24"/>
      <c r="BT5949" s="24"/>
      <c r="BU5949" s="23"/>
      <c r="BV5949" s="26"/>
      <c r="BX5949" s="6"/>
      <c r="BY5949" s="24"/>
      <c r="BZ5949" s="109"/>
      <c r="CA5949" s="66"/>
      <c r="CB5949" s="5"/>
      <c r="CC5949" s="68"/>
      <c r="CD5949" s="67"/>
      <c r="CE5949" s="67"/>
      <c r="CF5949" s="64"/>
      <c r="CG5949" s="5"/>
      <c r="CH5949" s="69"/>
      <c r="CI5949" s="6"/>
      <c r="CJ5949" s="5"/>
      <c r="CK5949" s="25"/>
      <c r="CL5949" s="5"/>
      <c r="DN5949" s="14"/>
      <c r="DO5949" s="14"/>
      <c r="DP5949" s="5"/>
      <c r="DQ5949" s="25"/>
      <c r="DR5949" s="25"/>
      <c r="DS5949" s="96"/>
      <c r="DT5949" s="83"/>
      <c r="DU5949" s="14"/>
      <c r="DX5949" s="83"/>
      <c r="DY5949" s="83"/>
      <c r="DZ5949" s="83"/>
      <c r="EA5949" s="83"/>
      <c r="EJ5949" s="54"/>
      <c r="EK5949" s="22"/>
      <c r="EL5949" s="24"/>
      <c r="EP5949" s="23"/>
      <c r="EQ5949" s="24"/>
      <c r="ER5949" s="22"/>
      <c r="ES5949" s="24"/>
      <c r="ET5949" s="24"/>
      <c r="EU5949" s="23"/>
      <c r="EV5949" s="26"/>
      <c r="EX5949" s="6"/>
      <c r="EY5949" s="24"/>
      <c r="EZ5949" s="109"/>
      <c r="FA5949" s="66"/>
      <c r="FB5949" s="5"/>
      <c r="FC5949" s="68"/>
      <c r="FD5949" s="67"/>
      <c r="FE5949" s="67"/>
      <c r="FF5949" s="64"/>
      <c r="FG5949" s="5"/>
      <c r="FH5949" s="69"/>
      <c r="FI5949" s="6"/>
      <c r="FJ5949" s="5"/>
      <c r="FK5949" s="25"/>
      <c r="FL5949" s="5"/>
    </row>
    <row r="5950" spans="40:168">
      <c r="AN5950" s="14"/>
      <c r="AO5950" s="14"/>
      <c r="AP5950" s="5"/>
      <c r="AQ5950" s="25"/>
      <c r="AR5950" s="25"/>
      <c r="AS5950" s="96"/>
      <c r="AT5950" s="83"/>
      <c r="AU5950" s="14"/>
      <c r="AX5950" s="83"/>
      <c r="AY5950" s="83"/>
      <c r="AZ5950" s="83"/>
      <c r="BA5950" s="83"/>
      <c r="BJ5950" s="54"/>
      <c r="BK5950" s="22"/>
      <c r="BL5950" s="24"/>
      <c r="BP5950" s="23"/>
      <c r="BQ5950" s="24"/>
      <c r="BR5950" s="22"/>
      <c r="BS5950" s="24"/>
      <c r="BT5950" s="24"/>
      <c r="BU5950" s="23"/>
      <c r="BV5950" s="26"/>
      <c r="BX5950" s="6"/>
      <c r="BY5950" s="24"/>
      <c r="BZ5950" s="109"/>
      <c r="CA5950" s="66"/>
      <c r="CB5950" s="5"/>
      <c r="CC5950" s="68"/>
      <c r="CD5950" s="67"/>
      <c r="CE5950" s="67"/>
      <c r="CF5950" s="64"/>
      <c r="CG5950" s="5"/>
      <c r="CH5950" s="69"/>
      <c r="CI5950" s="6"/>
      <c r="CJ5950" s="5"/>
      <c r="CK5950" s="25"/>
      <c r="CL5950" s="5"/>
      <c r="DN5950" s="14"/>
      <c r="DO5950" s="14"/>
      <c r="DP5950" s="5"/>
      <c r="DQ5950" s="25"/>
      <c r="DR5950" s="25"/>
      <c r="DS5950" s="96"/>
      <c r="DT5950" s="83"/>
      <c r="DU5950" s="14"/>
      <c r="DX5950" s="83"/>
      <c r="DY5950" s="83"/>
      <c r="DZ5950" s="83"/>
      <c r="EA5950" s="83"/>
      <c r="EJ5950" s="54"/>
      <c r="EK5950" s="22"/>
      <c r="EL5950" s="24"/>
      <c r="EP5950" s="23"/>
      <c r="EQ5950" s="24"/>
      <c r="ER5950" s="22"/>
      <c r="ES5950" s="24"/>
      <c r="ET5950" s="24"/>
      <c r="EU5950" s="23"/>
      <c r="EV5950" s="26"/>
      <c r="EX5950" s="6"/>
      <c r="EY5950" s="24"/>
      <c r="EZ5950" s="109"/>
      <c r="FA5950" s="66"/>
      <c r="FB5950" s="5"/>
      <c r="FC5950" s="68"/>
      <c r="FD5950" s="67"/>
      <c r="FE5950" s="67"/>
      <c r="FF5950" s="64"/>
      <c r="FG5950" s="5"/>
      <c r="FH5950" s="69"/>
      <c r="FI5950" s="6"/>
      <c r="FJ5950" s="5"/>
      <c r="FK5950" s="25"/>
      <c r="FL5950" s="5"/>
    </row>
    <row r="5951" spans="40:168">
      <c r="AN5951" s="14"/>
      <c r="AO5951" s="14"/>
      <c r="AP5951" s="5"/>
      <c r="AQ5951" s="25"/>
      <c r="AR5951" s="25"/>
      <c r="AS5951" s="96"/>
      <c r="AT5951" s="83"/>
      <c r="AU5951" s="14"/>
      <c r="AX5951" s="83"/>
      <c r="AY5951" s="83"/>
      <c r="AZ5951" s="83"/>
      <c r="BA5951" s="83"/>
      <c r="BJ5951" s="54"/>
      <c r="BK5951" s="22"/>
      <c r="BL5951" s="24"/>
      <c r="BP5951" s="23"/>
      <c r="BQ5951" s="24"/>
      <c r="BR5951" s="22"/>
      <c r="BS5951" s="24"/>
      <c r="BT5951" s="24"/>
      <c r="BU5951" s="23"/>
      <c r="BV5951" s="26"/>
      <c r="BX5951" s="6"/>
      <c r="BY5951" s="24"/>
      <c r="BZ5951" s="109"/>
      <c r="CA5951" s="66"/>
      <c r="CB5951" s="5"/>
      <c r="CC5951" s="68"/>
      <c r="CD5951" s="67"/>
      <c r="CE5951" s="67"/>
      <c r="CF5951" s="64"/>
      <c r="CG5951" s="5"/>
      <c r="CH5951" s="69"/>
      <c r="CI5951" s="6"/>
      <c r="CJ5951" s="5"/>
      <c r="CK5951" s="25"/>
      <c r="CL5951" s="5"/>
      <c r="DN5951" s="14"/>
      <c r="DO5951" s="14"/>
      <c r="DP5951" s="5"/>
      <c r="DQ5951" s="25"/>
      <c r="DR5951" s="25"/>
      <c r="DS5951" s="96"/>
      <c r="DT5951" s="83"/>
      <c r="DU5951" s="14"/>
      <c r="DX5951" s="83"/>
      <c r="DY5951" s="83"/>
      <c r="DZ5951" s="83"/>
      <c r="EA5951" s="83"/>
      <c r="EJ5951" s="54"/>
      <c r="EK5951" s="22"/>
      <c r="EL5951" s="24"/>
      <c r="EP5951" s="23"/>
      <c r="EQ5951" s="24"/>
      <c r="ER5951" s="22"/>
      <c r="ES5951" s="24"/>
      <c r="ET5951" s="24"/>
      <c r="EU5951" s="23"/>
      <c r="EV5951" s="26"/>
      <c r="EX5951" s="6"/>
      <c r="EY5951" s="24"/>
      <c r="EZ5951" s="109"/>
      <c r="FA5951" s="66"/>
      <c r="FB5951" s="5"/>
      <c r="FC5951" s="68"/>
      <c r="FD5951" s="67"/>
      <c r="FE5951" s="67"/>
      <c r="FF5951" s="64"/>
      <c r="FG5951" s="5"/>
      <c r="FH5951" s="69"/>
      <c r="FI5951" s="6"/>
      <c r="FJ5951" s="5"/>
      <c r="FK5951" s="25"/>
      <c r="FL5951" s="5"/>
    </row>
    <row r="5952" spans="40:168">
      <c r="AN5952" s="14"/>
      <c r="AO5952" s="14"/>
      <c r="AP5952" s="5"/>
      <c r="AQ5952" s="25"/>
      <c r="AR5952" s="25"/>
      <c r="AS5952" s="96"/>
      <c r="AT5952" s="83"/>
      <c r="AU5952" s="14"/>
      <c r="AX5952" s="83"/>
      <c r="AY5952" s="83"/>
      <c r="AZ5952" s="83"/>
      <c r="BA5952" s="83"/>
      <c r="BJ5952" s="54"/>
      <c r="BK5952" s="22"/>
      <c r="BL5952" s="24"/>
      <c r="BP5952" s="23"/>
      <c r="BQ5952" s="24"/>
      <c r="BR5952" s="22"/>
      <c r="BS5952" s="24"/>
      <c r="BT5952" s="24"/>
      <c r="BU5952" s="23"/>
      <c r="BV5952" s="26"/>
      <c r="BX5952" s="6"/>
      <c r="BY5952" s="24"/>
      <c r="BZ5952" s="109"/>
      <c r="CA5952" s="66"/>
      <c r="CB5952" s="5"/>
      <c r="CC5952" s="68"/>
      <c r="CD5952" s="67"/>
      <c r="CE5952" s="67"/>
      <c r="CF5952" s="64"/>
      <c r="CG5952" s="5"/>
      <c r="CH5952" s="69"/>
      <c r="CI5952" s="6"/>
      <c r="CJ5952" s="5"/>
      <c r="CK5952" s="25"/>
      <c r="CL5952" s="5"/>
      <c r="DN5952" s="14"/>
      <c r="DO5952" s="14"/>
      <c r="DP5952" s="5"/>
      <c r="DQ5952" s="25"/>
      <c r="DR5952" s="25"/>
      <c r="DS5952" s="96"/>
      <c r="DT5952" s="83"/>
      <c r="DU5952" s="14"/>
      <c r="DX5952" s="83"/>
      <c r="DY5952" s="83"/>
      <c r="DZ5952" s="83"/>
      <c r="EA5952" s="83"/>
      <c r="EJ5952" s="54"/>
      <c r="EK5952" s="22"/>
      <c r="EL5952" s="24"/>
      <c r="EP5952" s="23"/>
      <c r="EQ5952" s="24"/>
      <c r="ER5952" s="22"/>
      <c r="ES5952" s="24"/>
      <c r="ET5952" s="24"/>
      <c r="EU5952" s="23"/>
      <c r="EV5952" s="26"/>
      <c r="EX5952" s="6"/>
      <c r="EY5952" s="24"/>
      <c r="EZ5952" s="109"/>
      <c r="FA5952" s="66"/>
      <c r="FB5952" s="5"/>
      <c r="FC5952" s="68"/>
      <c r="FD5952" s="67"/>
      <c r="FE5952" s="67"/>
      <c r="FF5952" s="64"/>
      <c r="FG5952" s="5"/>
      <c r="FH5952" s="69"/>
      <c r="FI5952" s="6"/>
      <c r="FJ5952" s="5"/>
      <c r="FK5952" s="25"/>
      <c r="FL5952" s="5"/>
    </row>
    <row r="5953" spans="40:168">
      <c r="AN5953" s="14"/>
      <c r="AO5953" s="14"/>
      <c r="AP5953" s="5"/>
      <c r="AQ5953" s="25"/>
      <c r="AR5953" s="25"/>
      <c r="AS5953" s="96"/>
      <c r="AT5953" s="83"/>
      <c r="AU5953" s="14"/>
      <c r="AX5953" s="83"/>
      <c r="AY5953" s="83"/>
      <c r="AZ5953" s="83"/>
      <c r="BA5953" s="83"/>
      <c r="BJ5953" s="54"/>
      <c r="BK5953" s="22"/>
      <c r="BL5953" s="24"/>
      <c r="BP5953" s="23"/>
      <c r="BQ5953" s="24"/>
      <c r="BR5953" s="22"/>
      <c r="BS5953" s="24"/>
      <c r="BT5953" s="24"/>
      <c r="BU5953" s="23"/>
      <c r="BV5953" s="26"/>
      <c r="BX5953" s="6"/>
      <c r="BY5953" s="24"/>
      <c r="BZ5953" s="109"/>
      <c r="CA5953" s="66"/>
      <c r="CB5953" s="5"/>
      <c r="CC5953" s="68"/>
      <c r="CD5953" s="67"/>
      <c r="CE5953" s="67"/>
      <c r="CF5953" s="64"/>
      <c r="CG5953" s="5"/>
      <c r="CH5953" s="69"/>
      <c r="CI5953" s="6"/>
      <c r="CJ5953" s="5"/>
      <c r="CK5953" s="25"/>
      <c r="CL5953" s="5"/>
      <c r="DN5953" s="14"/>
      <c r="DO5953" s="14"/>
      <c r="DP5953" s="5"/>
      <c r="DQ5953" s="25"/>
      <c r="DR5953" s="25"/>
      <c r="DS5953" s="96"/>
      <c r="DT5953" s="83"/>
      <c r="DU5953" s="14"/>
      <c r="DX5953" s="83"/>
      <c r="DY5953" s="83"/>
      <c r="DZ5953" s="83"/>
      <c r="EA5953" s="83"/>
      <c r="EJ5953" s="54"/>
      <c r="EK5953" s="22"/>
      <c r="EL5953" s="24"/>
      <c r="EP5953" s="23"/>
      <c r="EQ5953" s="24"/>
      <c r="ER5953" s="22"/>
      <c r="ES5953" s="24"/>
      <c r="ET5953" s="24"/>
      <c r="EU5953" s="23"/>
      <c r="EV5953" s="26"/>
      <c r="EX5953" s="6"/>
      <c r="EY5953" s="24"/>
      <c r="EZ5953" s="109"/>
      <c r="FA5953" s="66"/>
      <c r="FB5953" s="5"/>
      <c r="FC5953" s="68"/>
      <c r="FD5953" s="67"/>
      <c r="FE5953" s="67"/>
      <c r="FF5953" s="64"/>
      <c r="FG5953" s="5"/>
      <c r="FH5953" s="69"/>
      <c r="FI5953" s="6"/>
      <c r="FJ5953" s="5"/>
      <c r="FK5953" s="25"/>
      <c r="FL5953" s="5"/>
    </row>
    <row r="5954" spans="40:168">
      <c r="AN5954" s="14"/>
      <c r="AO5954" s="14"/>
      <c r="AP5954" s="5"/>
      <c r="AQ5954" s="25"/>
      <c r="AR5954" s="25"/>
      <c r="AS5954" s="96"/>
      <c r="AT5954" s="83"/>
      <c r="AU5954" s="14"/>
      <c r="AX5954" s="83"/>
      <c r="AY5954" s="83"/>
      <c r="AZ5954" s="83"/>
      <c r="BA5954" s="83"/>
      <c r="BJ5954" s="54"/>
      <c r="BK5954" s="22"/>
      <c r="BL5954" s="24"/>
      <c r="BP5954" s="23"/>
      <c r="BQ5954" s="24"/>
      <c r="BR5954" s="22"/>
      <c r="BS5954" s="24"/>
      <c r="BT5954" s="24"/>
      <c r="BU5954" s="23"/>
      <c r="BV5954" s="26"/>
      <c r="BX5954" s="6"/>
      <c r="BY5954" s="24"/>
      <c r="BZ5954" s="109"/>
      <c r="CA5954" s="66"/>
      <c r="CB5954" s="5"/>
      <c r="CC5954" s="68"/>
      <c r="CD5954" s="67"/>
      <c r="CE5954" s="67"/>
      <c r="CF5954" s="64"/>
      <c r="CG5954" s="5"/>
      <c r="CH5954" s="69"/>
      <c r="CI5954" s="6"/>
      <c r="CJ5954" s="5"/>
      <c r="CK5954" s="25"/>
      <c r="CL5954" s="5"/>
      <c r="DN5954" s="14"/>
      <c r="DO5954" s="14"/>
      <c r="DP5954" s="5"/>
      <c r="DQ5954" s="25"/>
      <c r="DR5954" s="25"/>
      <c r="DS5954" s="96"/>
      <c r="DT5954" s="83"/>
      <c r="DU5954" s="14"/>
      <c r="DX5954" s="83"/>
      <c r="DY5954" s="83"/>
      <c r="DZ5954" s="83"/>
      <c r="EA5954" s="83"/>
      <c r="EJ5954" s="54"/>
      <c r="EK5954" s="22"/>
      <c r="EL5954" s="24"/>
      <c r="EP5954" s="23"/>
      <c r="EQ5954" s="24"/>
      <c r="ER5954" s="22"/>
      <c r="ES5954" s="24"/>
      <c r="ET5954" s="24"/>
      <c r="EU5954" s="23"/>
      <c r="EV5954" s="26"/>
      <c r="EX5954" s="6"/>
      <c r="EY5954" s="24"/>
      <c r="EZ5954" s="109"/>
      <c r="FA5954" s="66"/>
      <c r="FB5954" s="5"/>
      <c r="FC5954" s="68"/>
      <c r="FD5954" s="67"/>
      <c r="FE5954" s="67"/>
      <c r="FF5954" s="64"/>
      <c r="FG5954" s="5"/>
      <c r="FH5954" s="69"/>
      <c r="FI5954" s="6"/>
      <c r="FJ5954" s="5"/>
      <c r="FK5954" s="25"/>
      <c r="FL5954" s="5"/>
    </row>
    <row r="5955" spans="40:168">
      <c r="AN5955" s="14"/>
      <c r="AO5955" s="14"/>
      <c r="AP5955" s="5"/>
      <c r="AQ5955" s="25"/>
      <c r="AR5955" s="25"/>
      <c r="AS5955" s="96"/>
      <c r="AT5955" s="83"/>
      <c r="AU5955" s="14"/>
      <c r="AX5955" s="83"/>
      <c r="AY5955" s="83"/>
      <c r="AZ5955" s="83"/>
      <c r="BA5955" s="83"/>
      <c r="BJ5955" s="54"/>
      <c r="BK5955" s="22"/>
      <c r="BL5955" s="24"/>
      <c r="BP5955" s="23"/>
      <c r="BQ5955" s="24"/>
      <c r="BR5955" s="22"/>
      <c r="BS5955" s="24"/>
      <c r="BT5955" s="24"/>
      <c r="BU5955" s="23"/>
      <c r="BV5955" s="26"/>
      <c r="BX5955" s="6"/>
      <c r="BY5955" s="24"/>
      <c r="BZ5955" s="109"/>
      <c r="CA5955" s="66"/>
      <c r="CB5955" s="5"/>
      <c r="CC5955" s="68"/>
      <c r="CD5955" s="67"/>
      <c r="CE5955" s="67"/>
      <c r="CF5955" s="64"/>
      <c r="CG5955" s="5"/>
      <c r="CH5955" s="69"/>
      <c r="CI5955" s="6"/>
      <c r="CJ5955" s="5"/>
      <c r="CK5955" s="25"/>
      <c r="CL5955" s="5"/>
      <c r="DN5955" s="14"/>
      <c r="DO5955" s="14"/>
      <c r="DP5955" s="5"/>
      <c r="DQ5955" s="25"/>
      <c r="DR5955" s="25"/>
      <c r="DS5955" s="96"/>
      <c r="DT5955" s="83"/>
      <c r="DU5955" s="14"/>
      <c r="DX5955" s="83"/>
      <c r="DY5955" s="83"/>
      <c r="DZ5955" s="83"/>
      <c r="EA5955" s="83"/>
      <c r="EJ5955" s="54"/>
      <c r="EK5955" s="22"/>
      <c r="EL5955" s="24"/>
      <c r="EP5955" s="23"/>
      <c r="EQ5955" s="24"/>
      <c r="ER5955" s="22"/>
      <c r="ES5955" s="24"/>
      <c r="ET5955" s="24"/>
      <c r="EU5955" s="23"/>
      <c r="EV5955" s="26"/>
      <c r="EX5955" s="6"/>
      <c r="EY5955" s="24"/>
      <c r="EZ5955" s="109"/>
      <c r="FA5955" s="66"/>
      <c r="FB5955" s="5"/>
      <c r="FC5955" s="68"/>
      <c r="FD5955" s="67"/>
      <c r="FE5955" s="67"/>
      <c r="FF5955" s="64"/>
      <c r="FG5955" s="5"/>
      <c r="FH5955" s="69"/>
      <c r="FI5955" s="6"/>
      <c r="FJ5955" s="5"/>
      <c r="FK5955" s="25"/>
      <c r="FL5955" s="5"/>
    </row>
    <row r="5956" spans="40:168">
      <c r="AN5956" s="14"/>
      <c r="AO5956" s="14"/>
      <c r="AP5956" s="5"/>
      <c r="AQ5956" s="25"/>
      <c r="AR5956" s="25"/>
      <c r="AS5956" s="96"/>
      <c r="AT5956" s="83"/>
      <c r="AU5956" s="14"/>
      <c r="AX5956" s="83"/>
      <c r="AY5956" s="83"/>
      <c r="AZ5956" s="83"/>
      <c r="BA5956" s="83"/>
      <c r="BJ5956" s="54"/>
      <c r="BK5956" s="22"/>
      <c r="BL5956" s="24"/>
      <c r="BP5956" s="23"/>
      <c r="BQ5956" s="24"/>
      <c r="BR5956" s="22"/>
      <c r="BS5956" s="24"/>
      <c r="BT5956" s="24"/>
      <c r="BU5956" s="23"/>
      <c r="BV5956" s="26"/>
      <c r="BX5956" s="6"/>
      <c r="BY5956" s="24"/>
      <c r="BZ5956" s="109"/>
      <c r="CA5956" s="66"/>
      <c r="CB5956" s="5"/>
      <c r="CC5956" s="68"/>
      <c r="CD5956" s="67"/>
      <c r="CE5956" s="67"/>
      <c r="CF5956" s="64"/>
      <c r="CG5956" s="5"/>
      <c r="CH5956" s="69"/>
      <c r="CI5956" s="6"/>
      <c r="CJ5956" s="5"/>
      <c r="CK5956" s="25"/>
      <c r="CL5956" s="5"/>
      <c r="DN5956" s="14"/>
      <c r="DO5956" s="14"/>
      <c r="DP5956" s="5"/>
      <c r="DQ5956" s="25"/>
      <c r="DR5956" s="25"/>
      <c r="DS5956" s="96"/>
      <c r="DT5956" s="83"/>
      <c r="DU5956" s="14"/>
      <c r="DX5956" s="83"/>
      <c r="DY5956" s="83"/>
      <c r="DZ5956" s="83"/>
      <c r="EA5956" s="83"/>
      <c r="EJ5956" s="54"/>
      <c r="EK5956" s="22"/>
      <c r="EL5956" s="24"/>
      <c r="EP5956" s="23"/>
      <c r="EQ5956" s="24"/>
      <c r="ER5956" s="22"/>
      <c r="ES5956" s="24"/>
      <c r="ET5956" s="24"/>
      <c r="EU5956" s="23"/>
      <c r="EV5956" s="26"/>
      <c r="EX5956" s="6"/>
      <c r="EY5956" s="24"/>
      <c r="EZ5956" s="109"/>
      <c r="FA5956" s="66"/>
      <c r="FB5956" s="5"/>
      <c r="FC5956" s="68"/>
      <c r="FD5956" s="67"/>
      <c r="FE5956" s="67"/>
      <c r="FF5956" s="64"/>
      <c r="FG5956" s="5"/>
      <c r="FH5956" s="69"/>
      <c r="FI5956" s="6"/>
      <c r="FJ5956" s="5"/>
      <c r="FK5956" s="25"/>
      <c r="FL5956" s="5"/>
    </row>
    <row r="5957" spans="40:168">
      <c r="AN5957" s="14"/>
      <c r="AO5957" s="14"/>
      <c r="AP5957" s="5"/>
      <c r="AQ5957" s="25"/>
      <c r="AR5957" s="25"/>
      <c r="AS5957" s="96"/>
      <c r="AT5957" s="83"/>
      <c r="AU5957" s="14"/>
      <c r="AX5957" s="83"/>
      <c r="AY5957" s="83"/>
      <c r="AZ5957" s="83"/>
      <c r="BA5957" s="83"/>
      <c r="BJ5957" s="54"/>
      <c r="BK5957" s="22"/>
      <c r="BL5957" s="24"/>
      <c r="BP5957" s="23"/>
      <c r="BQ5957" s="24"/>
      <c r="BR5957" s="22"/>
      <c r="BS5957" s="24"/>
      <c r="BT5957" s="24"/>
      <c r="BU5957" s="23"/>
      <c r="BV5957" s="26"/>
      <c r="BX5957" s="6"/>
      <c r="BY5957" s="24"/>
      <c r="BZ5957" s="109"/>
      <c r="CA5957" s="66"/>
      <c r="CB5957" s="5"/>
      <c r="CC5957" s="68"/>
      <c r="CD5957" s="67"/>
      <c r="CE5957" s="67"/>
      <c r="CF5957" s="64"/>
      <c r="CG5957" s="5"/>
      <c r="CH5957" s="69"/>
      <c r="CI5957" s="6"/>
      <c r="CJ5957" s="5"/>
      <c r="CK5957" s="25"/>
      <c r="CL5957" s="5"/>
      <c r="DN5957" s="14"/>
      <c r="DO5957" s="14"/>
      <c r="DP5957" s="5"/>
      <c r="DQ5957" s="25"/>
      <c r="DR5957" s="25"/>
      <c r="DS5957" s="96"/>
      <c r="DT5957" s="83"/>
      <c r="DU5957" s="14"/>
      <c r="DX5957" s="83"/>
      <c r="DY5957" s="83"/>
      <c r="DZ5957" s="83"/>
      <c r="EA5957" s="83"/>
      <c r="EJ5957" s="54"/>
      <c r="EK5957" s="22"/>
      <c r="EL5957" s="24"/>
      <c r="EP5957" s="23"/>
      <c r="EQ5957" s="24"/>
      <c r="ER5957" s="22"/>
      <c r="ES5957" s="24"/>
      <c r="ET5957" s="24"/>
      <c r="EU5957" s="23"/>
      <c r="EV5957" s="26"/>
      <c r="EX5957" s="6"/>
      <c r="EY5957" s="24"/>
      <c r="EZ5957" s="109"/>
      <c r="FA5957" s="66"/>
      <c r="FB5957" s="5"/>
      <c r="FC5957" s="68"/>
      <c r="FD5957" s="67"/>
      <c r="FE5957" s="67"/>
      <c r="FF5957" s="64"/>
      <c r="FG5957" s="5"/>
      <c r="FH5957" s="69"/>
      <c r="FI5957" s="6"/>
      <c r="FJ5957" s="5"/>
      <c r="FK5957" s="25"/>
      <c r="FL5957" s="5"/>
    </row>
    <row r="5958" spans="40:168">
      <c r="AN5958" s="14"/>
      <c r="AO5958" s="14"/>
      <c r="AP5958" s="5"/>
      <c r="AQ5958" s="25"/>
      <c r="AR5958" s="25"/>
      <c r="AS5958" s="96"/>
      <c r="AT5958" s="83"/>
      <c r="AU5958" s="14"/>
      <c r="AX5958" s="83"/>
      <c r="AY5958" s="83"/>
      <c r="AZ5958" s="83"/>
      <c r="BA5958" s="83"/>
      <c r="BJ5958" s="54"/>
      <c r="BK5958" s="22"/>
      <c r="BL5958" s="24"/>
      <c r="BP5958" s="23"/>
      <c r="BQ5958" s="24"/>
      <c r="BR5958" s="22"/>
      <c r="BS5958" s="24"/>
      <c r="BT5958" s="24"/>
      <c r="BU5958" s="23"/>
      <c r="BV5958" s="26"/>
      <c r="BX5958" s="6"/>
      <c r="BY5958" s="24"/>
      <c r="BZ5958" s="109"/>
      <c r="CA5958" s="66"/>
      <c r="CB5958" s="5"/>
      <c r="CC5958" s="68"/>
      <c r="CD5958" s="67"/>
      <c r="CE5958" s="67"/>
      <c r="CF5958" s="64"/>
      <c r="CG5958" s="5"/>
      <c r="CH5958" s="69"/>
      <c r="CI5958" s="6"/>
      <c r="CJ5958" s="5"/>
      <c r="CK5958" s="25"/>
      <c r="CL5958" s="5"/>
      <c r="DN5958" s="14"/>
      <c r="DO5958" s="14"/>
      <c r="DP5958" s="5"/>
      <c r="DQ5958" s="25"/>
      <c r="DR5958" s="25"/>
      <c r="DS5958" s="96"/>
      <c r="DT5958" s="83"/>
      <c r="DU5958" s="14"/>
      <c r="DX5958" s="83"/>
      <c r="DY5958" s="83"/>
      <c r="DZ5958" s="83"/>
      <c r="EA5958" s="83"/>
      <c r="EJ5958" s="54"/>
      <c r="EK5958" s="22"/>
      <c r="EL5958" s="24"/>
      <c r="EP5958" s="23"/>
      <c r="EQ5958" s="24"/>
      <c r="ER5958" s="22"/>
      <c r="ES5958" s="24"/>
      <c r="ET5958" s="24"/>
      <c r="EU5958" s="23"/>
      <c r="EV5958" s="26"/>
      <c r="EX5958" s="6"/>
      <c r="EY5958" s="24"/>
      <c r="EZ5958" s="109"/>
      <c r="FA5958" s="66"/>
      <c r="FB5958" s="5"/>
      <c r="FC5958" s="68"/>
      <c r="FD5958" s="67"/>
      <c r="FE5958" s="67"/>
      <c r="FF5958" s="64"/>
      <c r="FG5958" s="5"/>
      <c r="FH5958" s="69"/>
      <c r="FI5958" s="6"/>
      <c r="FJ5958" s="5"/>
      <c r="FK5958" s="25"/>
      <c r="FL5958" s="5"/>
    </row>
    <row r="5959" spans="40:168">
      <c r="AN5959" s="14"/>
      <c r="AO5959" s="14"/>
      <c r="AP5959" s="5"/>
      <c r="AQ5959" s="25"/>
      <c r="AR5959" s="25"/>
      <c r="AS5959" s="96"/>
      <c r="AT5959" s="83"/>
      <c r="AU5959" s="14"/>
      <c r="AX5959" s="83"/>
      <c r="AY5959" s="83"/>
      <c r="AZ5959" s="83"/>
      <c r="BA5959" s="83"/>
      <c r="BJ5959" s="54"/>
      <c r="BK5959" s="22"/>
      <c r="BL5959" s="24"/>
      <c r="BP5959" s="23"/>
      <c r="BQ5959" s="24"/>
      <c r="BR5959" s="22"/>
      <c r="BS5959" s="24"/>
      <c r="BT5959" s="24"/>
      <c r="BU5959" s="23"/>
      <c r="BV5959" s="26"/>
      <c r="BX5959" s="6"/>
      <c r="BY5959" s="24"/>
      <c r="BZ5959" s="109"/>
      <c r="CA5959" s="66"/>
      <c r="CB5959" s="5"/>
      <c r="CC5959" s="68"/>
      <c r="CD5959" s="67"/>
      <c r="CE5959" s="67"/>
      <c r="CF5959" s="64"/>
      <c r="CG5959" s="5"/>
      <c r="CH5959" s="69"/>
      <c r="CI5959" s="6"/>
      <c r="CJ5959" s="5"/>
      <c r="CK5959" s="25"/>
      <c r="CL5959" s="5"/>
      <c r="DN5959" s="14"/>
      <c r="DO5959" s="14"/>
      <c r="DP5959" s="5"/>
      <c r="DQ5959" s="25"/>
      <c r="DR5959" s="25"/>
      <c r="DS5959" s="96"/>
      <c r="DT5959" s="83"/>
      <c r="DU5959" s="14"/>
      <c r="DX5959" s="83"/>
      <c r="DY5959" s="83"/>
      <c r="DZ5959" s="83"/>
      <c r="EA5959" s="83"/>
      <c r="EJ5959" s="54"/>
      <c r="EK5959" s="22"/>
      <c r="EL5959" s="24"/>
      <c r="EP5959" s="23"/>
      <c r="EQ5959" s="24"/>
      <c r="ER5959" s="22"/>
      <c r="ES5959" s="24"/>
      <c r="ET5959" s="24"/>
      <c r="EU5959" s="23"/>
      <c r="EV5959" s="26"/>
      <c r="EX5959" s="6"/>
      <c r="EY5959" s="24"/>
      <c r="EZ5959" s="109"/>
      <c r="FA5959" s="66"/>
      <c r="FB5959" s="5"/>
      <c r="FC5959" s="68"/>
      <c r="FD5959" s="67"/>
      <c r="FE5959" s="67"/>
      <c r="FF5959" s="64"/>
      <c r="FG5959" s="5"/>
      <c r="FH5959" s="69"/>
      <c r="FI5959" s="6"/>
      <c r="FJ5959" s="5"/>
      <c r="FK5959" s="25"/>
      <c r="FL5959" s="5"/>
    </row>
    <row r="5960" spans="40:168">
      <c r="AN5960" s="14"/>
      <c r="AO5960" s="14"/>
      <c r="AP5960" s="5"/>
      <c r="AQ5960" s="25"/>
      <c r="AR5960" s="25"/>
      <c r="AS5960" s="96"/>
      <c r="AT5960" s="83"/>
      <c r="AU5960" s="14"/>
      <c r="AX5960" s="83"/>
      <c r="AY5960" s="83"/>
      <c r="AZ5960" s="83"/>
      <c r="BA5960" s="83"/>
      <c r="BJ5960" s="54"/>
      <c r="BK5960" s="22"/>
      <c r="BL5960" s="24"/>
      <c r="BP5960" s="23"/>
      <c r="BQ5960" s="24"/>
      <c r="BR5960" s="22"/>
      <c r="BS5960" s="24"/>
      <c r="BT5960" s="24"/>
      <c r="BU5960" s="23"/>
      <c r="BV5960" s="26"/>
      <c r="BX5960" s="6"/>
      <c r="BY5960" s="24"/>
      <c r="BZ5960" s="109"/>
      <c r="CA5960" s="66"/>
      <c r="CB5960" s="5"/>
      <c r="CC5960" s="68"/>
      <c r="CD5960" s="67"/>
      <c r="CE5960" s="67"/>
      <c r="CF5960" s="64"/>
      <c r="CG5960" s="5"/>
      <c r="CH5960" s="69"/>
      <c r="CI5960" s="6"/>
      <c r="CJ5960" s="5"/>
      <c r="CK5960" s="25"/>
      <c r="CL5960" s="5"/>
      <c r="DN5960" s="14"/>
      <c r="DO5960" s="14"/>
      <c r="DP5960" s="5"/>
      <c r="DQ5960" s="25"/>
      <c r="DR5960" s="25"/>
      <c r="DS5960" s="96"/>
      <c r="DT5960" s="83"/>
      <c r="DU5960" s="14"/>
      <c r="DX5960" s="83"/>
      <c r="DY5960" s="83"/>
      <c r="DZ5960" s="83"/>
      <c r="EA5960" s="83"/>
      <c r="EJ5960" s="54"/>
      <c r="EK5960" s="22"/>
      <c r="EL5960" s="24"/>
      <c r="EP5960" s="23"/>
      <c r="EQ5960" s="24"/>
      <c r="ER5960" s="22"/>
      <c r="ES5960" s="24"/>
      <c r="ET5960" s="24"/>
      <c r="EU5960" s="23"/>
      <c r="EV5960" s="26"/>
      <c r="EX5960" s="6"/>
      <c r="EY5960" s="24"/>
      <c r="EZ5960" s="109"/>
      <c r="FA5960" s="66"/>
      <c r="FB5960" s="5"/>
      <c r="FC5960" s="68"/>
      <c r="FD5960" s="67"/>
      <c r="FE5960" s="67"/>
      <c r="FF5960" s="64"/>
      <c r="FG5960" s="5"/>
      <c r="FH5960" s="69"/>
      <c r="FI5960" s="6"/>
      <c r="FJ5960" s="5"/>
      <c r="FK5960" s="25"/>
      <c r="FL5960" s="5"/>
    </row>
    <row r="5961" spans="40:168">
      <c r="AN5961" s="14"/>
      <c r="AO5961" s="14"/>
      <c r="AP5961" s="5"/>
      <c r="AQ5961" s="25"/>
      <c r="AR5961" s="25"/>
      <c r="AS5961" s="96"/>
      <c r="AT5961" s="83"/>
      <c r="AU5961" s="14"/>
      <c r="AX5961" s="83"/>
      <c r="AY5961" s="83"/>
      <c r="AZ5961" s="83"/>
      <c r="BA5961" s="83"/>
      <c r="BJ5961" s="54"/>
      <c r="BK5961" s="22"/>
      <c r="BL5961" s="24"/>
      <c r="BP5961" s="23"/>
      <c r="BQ5961" s="24"/>
      <c r="BR5961" s="22"/>
      <c r="BS5961" s="24"/>
      <c r="BT5961" s="24"/>
      <c r="BU5961" s="23"/>
      <c r="BV5961" s="26"/>
      <c r="BX5961" s="6"/>
      <c r="BY5961" s="24"/>
      <c r="BZ5961" s="109"/>
      <c r="CA5961" s="66"/>
      <c r="CB5961" s="5"/>
      <c r="CC5961" s="68"/>
      <c r="CD5961" s="67"/>
      <c r="CE5961" s="67"/>
      <c r="CF5961" s="64"/>
      <c r="CG5961" s="5"/>
      <c r="CH5961" s="69"/>
      <c r="CI5961" s="6"/>
      <c r="CJ5961" s="5"/>
      <c r="CK5961" s="25"/>
      <c r="CL5961" s="5"/>
      <c r="DN5961" s="14"/>
      <c r="DO5961" s="14"/>
      <c r="DP5961" s="5"/>
      <c r="DQ5961" s="25"/>
      <c r="DR5961" s="25"/>
      <c r="DS5961" s="96"/>
      <c r="DT5961" s="83"/>
      <c r="DU5961" s="14"/>
      <c r="DX5961" s="83"/>
      <c r="DY5961" s="83"/>
      <c r="DZ5961" s="83"/>
      <c r="EA5961" s="83"/>
      <c r="EJ5961" s="54"/>
      <c r="EK5961" s="22"/>
      <c r="EL5961" s="24"/>
      <c r="EP5961" s="23"/>
      <c r="EQ5961" s="24"/>
      <c r="ER5961" s="22"/>
      <c r="ES5961" s="24"/>
      <c r="ET5961" s="24"/>
      <c r="EU5961" s="23"/>
      <c r="EV5961" s="26"/>
      <c r="EX5961" s="6"/>
      <c r="EY5961" s="24"/>
      <c r="EZ5961" s="109"/>
      <c r="FA5961" s="66"/>
      <c r="FB5961" s="5"/>
      <c r="FC5961" s="68"/>
      <c r="FD5961" s="67"/>
      <c r="FE5961" s="67"/>
      <c r="FF5961" s="64"/>
      <c r="FG5961" s="5"/>
      <c r="FH5961" s="69"/>
      <c r="FI5961" s="6"/>
      <c r="FJ5961" s="5"/>
      <c r="FK5961" s="25"/>
      <c r="FL5961" s="5"/>
    </row>
    <row r="5962" spans="40:168">
      <c r="AN5962" s="14"/>
      <c r="AO5962" s="14"/>
      <c r="AP5962" s="5"/>
      <c r="AQ5962" s="25"/>
      <c r="AR5962" s="25"/>
      <c r="AS5962" s="96"/>
      <c r="AT5962" s="83"/>
      <c r="AU5962" s="14"/>
      <c r="AX5962" s="83"/>
      <c r="AY5962" s="83"/>
      <c r="AZ5962" s="83"/>
      <c r="BA5962" s="83"/>
      <c r="BJ5962" s="54"/>
      <c r="BK5962" s="22"/>
      <c r="BL5962" s="24"/>
      <c r="BP5962" s="23"/>
      <c r="BQ5962" s="24"/>
      <c r="BR5962" s="22"/>
      <c r="BS5962" s="24"/>
      <c r="BT5962" s="24"/>
      <c r="BU5962" s="23"/>
      <c r="BV5962" s="26"/>
      <c r="BX5962" s="6"/>
      <c r="BY5962" s="24"/>
      <c r="BZ5962" s="109"/>
      <c r="CA5962" s="66"/>
      <c r="CB5962" s="5"/>
      <c r="CC5962" s="68"/>
      <c r="CD5962" s="67"/>
      <c r="CE5962" s="67"/>
      <c r="CF5962" s="64"/>
      <c r="CG5962" s="5"/>
      <c r="CH5962" s="69"/>
      <c r="CI5962" s="6"/>
      <c r="CJ5962" s="5"/>
      <c r="CK5962" s="25"/>
      <c r="CL5962" s="5"/>
      <c r="DN5962" s="14"/>
      <c r="DO5962" s="14"/>
      <c r="DP5962" s="5"/>
      <c r="DQ5962" s="25"/>
      <c r="DR5962" s="25"/>
      <c r="DS5962" s="96"/>
      <c r="DT5962" s="83"/>
      <c r="DU5962" s="14"/>
      <c r="DX5962" s="83"/>
      <c r="DY5962" s="83"/>
      <c r="DZ5962" s="83"/>
      <c r="EA5962" s="83"/>
      <c r="EJ5962" s="54"/>
      <c r="EK5962" s="22"/>
      <c r="EL5962" s="24"/>
      <c r="EP5962" s="23"/>
      <c r="EQ5962" s="24"/>
      <c r="ER5962" s="22"/>
      <c r="ES5962" s="24"/>
      <c r="ET5962" s="24"/>
      <c r="EU5962" s="23"/>
      <c r="EV5962" s="26"/>
      <c r="EX5962" s="6"/>
      <c r="EY5962" s="24"/>
      <c r="EZ5962" s="109"/>
      <c r="FA5962" s="66"/>
      <c r="FB5962" s="5"/>
      <c r="FC5962" s="68"/>
      <c r="FD5962" s="67"/>
      <c r="FE5962" s="67"/>
      <c r="FF5962" s="64"/>
      <c r="FG5962" s="5"/>
      <c r="FH5962" s="69"/>
      <c r="FI5962" s="6"/>
      <c r="FJ5962" s="5"/>
      <c r="FK5962" s="25"/>
      <c r="FL5962" s="5"/>
    </row>
    <row r="5963" spans="40:168">
      <c r="AN5963" s="14"/>
      <c r="AO5963" s="14"/>
      <c r="AP5963" s="5"/>
      <c r="AQ5963" s="25"/>
      <c r="AR5963" s="25"/>
      <c r="AS5963" s="96"/>
      <c r="AT5963" s="83"/>
      <c r="AU5963" s="14"/>
      <c r="AX5963" s="83"/>
      <c r="AY5963" s="83"/>
      <c r="AZ5963" s="83"/>
      <c r="BA5963" s="83"/>
      <c r="BJ5963" s="54"/>
      <c r="BK5963" s="22"/>
      <c r="BL5963" s="24"/>
      <c r="BP5963" s="23"/>
      <c r="BQ5963" s="24"/>
      <c r="BR5963" s="22"/>
      <c r="BS5963" s="24"/>
      <c r="BT5963" s="24"/>
      <c r="BU5963" s="23"/>
      <c r="BV5963" s="26"/>
      <c r="BX5963" s="6"/>
      <c r="BY5963" s="24"/>
      <c r="BZ5963" s="109"/>
      <c r="CA5963" s="66"/>
      <c r="CB5963" s="5"/>
      <c r="CC5963" s="68"/>
      <c r="CD5963" s="67"/>
      <c r="CE5963" s="67"/>
      <c r="CF5963" s="64"/>
      <c r="CG5963" s="5"/>
      <c r="CH5963" s="69"/>
      <c r="CI5963" s="6"/>
      <c r="CJ5963" s="5"/>
      <c r="CK5963" s="25"/>
      <c r="CL5963" s="5"/>
      <c r="DN5963" s="14"/>
      <c r="DO5963" s="14"/>
      <c r="DP5963" s="5"/>
      <c r="DQ5963" s="25"/>
      <c r="DR5963" s="25"/>
      <c r="DS5963" s="96"/>
      <c r="DT5963" s="83"/>
      <c r="DU5963" s="14"/>
      <c r="DX5963" s="83"/>
      <c r="DY5963" s="83"/>
      <c r="DZ5963" s="83"/>
      <c r="EA5963" s="83"/>
      <c r="EJ5963" s="54"/>
      <c r="EK5963" s="22"/>
      <c r="EL5963" s="24"/>
      <c r="EP5963" s="23"/>
      <c r="EQ5963" s="24"/>
      <c r="ER5963" s="22"/>
      <c r="ES5963" s="24"/>
      <c r="ET5963" s="24"/>
      <c r="EU5963" s="23"/>
      <c r="EV5963" s="26"/>
      <c r="EX5963" s="6"/>
      <c r="EY5963" s="24"/>
      <c r="EZ5963" s="109"/>
      <c r="FA5963" s="66"/>
      <c r="FB5963" s="5"/>
      <c r="FC5963" s="68"/>
      <c r="FD5963" s="67"/>
      <c r="FE5963" s="67"/>
      <c r="FF5963" s="64"/>
      <c r="FG5963" s="5"/>
      <c r="FH5963" s="69"/>
      <c r="FI5963" s="6"/>
      <c r="FJ5963" s="5"/>
      <c r="FK5963" s="25"/>
      <c r="FL5963" s="5"/>
    </row>
    <row r="5964" spans="40:168">
      <c r="AN5964" s="14"/>
      <c r="AO5964" s="14"/>
      <c r="AP5964" s="5"/>
      <c r="AQ5964" s="25"/>
      <c r="AR5964" s="25"/>
      <c r="AS5964" s="96"/>
      <c r="AT5964" s="83"/>
      <c r="AU5964" s="14"/>
      <c r="AX5964" s="83"/>
      <c r="AY5964" s="83"/>
      <c r="AZ5964" s="83"/>
      <c r="BA5964" s="83"/>
      <c r="BJ5964" s="54"/>
      <c r="BK5964" s="22"/>
      <c r="BL5964" s="24"/>
      <c r="BP5964" s="23"/>
      <c r="BQ5964" s="24"/>
      <c r="BR5964" s="22"/>
      <c r="BS5964" s="24"/>
      <c r="BT5964" s="24"/>
      <c r="BU5964" s="23"/>
      <c r="BV5964" s="26"/>
      <c r="BX5964" s="6"/>
      <c r="BY5964" s="24"/>
      <c r="BZ5964" s="109"/>
      <c r="CA5964" s="66"/>
      <c r="CB5964" s="5"/>
      <c r="CC5964" s="68"/>
      <c r="CD5964" s="67"/>
      <c r="CE5964" s="67"/>
      <c r="CF5964" s="64"/>
      <c r="CG5964" s="5"/>
      <c r="CH5964" s="69"/>
      <c r="CI5964" s="6"/>
      <c r="CJ5964" s="5"/>
      <c r="CK5964" s="25"/>
      <c r="CL5964" s="5"/>
      <c r="DN5964" s="14"/>
      <c r="DO5964" s="14"/>
      <c r="DP5964" s="5"/>
      <c r="DQ5964" s="25"/>
      <c r="DR5964" s="25"/>
      <c r="DS5964" s="96"/>
      <c r="DT5964" s="83"/>
      <c r="DU5964" s="14"/>
      <c r="DX5964" s="83"/>
      <c r="DY5964" s="83"/>
      <c r="DZ5964" s="83"/>
      <c r="EA5964" s="83"/>
      <c r="EJ5964" s="54"/>
      <c r="EK5964" s="22"/>
      <c r="EL5964" s="24"/>
      <c r="EP5964" s="23"/>
      <c r="EQ5964" s="24"/>
      <c r="ER5964" s="22"/>
      <c r="ES5964" s="24"/>
      <c r="ET5964" s="24"/>
      <c r="EU5964" s="23"/>
      <c r="EV5964" s="26"/>
      <c r="EX5964" s="6"/>
      <c r="EY5964" s="24"/>
      <c r="EZ5964" s="109"/>
      <c r="FA5964" s="66"/>
      <c r="FB5964" s="5"/>
      <c r="FC5964" s="68"/>
      <c r="FD5964" s="67"/>
      <c r="FE5964" s="67"/>
      <c r="FF5964" s="64"/>
      <c r="FG5964" s="5"/>
      <c r="FH5964" s="69"/>
      <c r="FI5964" s="6"/>
      <c r="FJ5964" s="5"/>
      <c r="FK5964" s="25"/>
      <c r="FL5964" s="5"/>
    </row>
    <row r="5965" spans="40:168">
      <c r="AN5965" s="14"/>
      <c r="AO5965" s="14"/>
      <c r="AP5965" s="5"/>
      <c r="AQ5965" s="25"/>
      <c r="AR5965" s="25"/>
      <c r="AS5965" s="96"/>
      <c r="AT5965" s="83"/>
      <c r="AU5965" s="14"/>
      <c r="AX5965" s="83"/>
      <c r="AY5965" s="83"/>
      <c r="AZ5965" s="83"/>
      <c r="BA5965" s="83"/>
      <c r="BJ5965" s="54"/>
      <c r="BK5965" s="22"/>
      <c r="BL5965" s="24"/>
      <c r="BP5965" s="23"/>
      <c r="BQ5965" s="24"/>
      <c r="BR5965" s="22"/>
      <c r="BS5965" s="24"/>
      <c r="BT5965" s="24"/>
      <c r="BU5965" s="23"/>
      <c r="BV5965" s="26"/>
      <c r="BX5965" s="6"/>
      <c r="BY5965" s="24"/>
      <c r="BZ5965" s="109"/>
      <c r="CA5965" s="66"/>
      <c r="CB5965" s="5"/>
      <c r="CC5965" s="68"/>
      <c r="CD5965" s="67"/>
      <c r="CE5965" s="67"/>
      <c r="CF5965" s="64"/>
      <c r="CG5965" s="5"/>
      <c r="CH5965" s="69"/>
      <c r="CI5965" s="6"/>
      <c r="CJ5965" s="5"/>
      <c r="CK5965" s="25"/>
      <c r="CL5965" s="5"/>
      <c r="DN5965" s="14"/>
      <c r="DO5965" s="14"/>
      <c r="DP5965" s="5"/>
      <c r="DQ5965" s="25"/>
      <c r="DR5965" s="25"/>
      <c r="DS5965" s="96"/>
      <c r="DT5965" s="83"/>
      <c r="DU5965" s="14"/>
      <c r="DX5965" s="83"/>
      <c r="DY5965" s="83"/>
      <c r="DZ5965" s="83"/>
      <c r="EA5965" s="83"/>
      <c r="EJ5965" s="54"/>
      <c r="EK5965" s="22"/>
      <c r="EL5965" s="24"/>
      <c r="EP5965" s="23"/>
      <c r="EQ5965" s="24"/>
      <c r="ER5965" s="22"/>
      <c r="ES5965" s="24"/>
      <c r="ET5965" s="24"/>
      <c r="EU5965" s="23"/>
      <c r="EV5965" s="26"/>
      <c r="EX5965" s="6"/>
      <c r="EY5965" s="24"/>
      <c r="EZ5965" s="109"/>
      <c r="FA5965" s="66"/>
      <c r="FB5965" s="5"/>
      <c r="FC5965" s="68"/>
      <c r="FD5965" s="67"/>
      <c r="FE5965" s="67"/>
      <c r="FF5965" s="64"/>
      <c r="FG5965" s="5"/>
      <c r="FH5965" s="69"/>
      <c r="FI5965" s="6"/>
      <c r="FJ5965" s="5"/>
      <c r="FK5965" s="25"/>
      <c r="FL5965" s="5"/>
    </row>
    <row r="5966" spans="40:168">
      <c r="AN5966" s="14"/>
      <c r="AO5966" s="14"/>
      <c r="AP5966" s="5"/>
      <c r="AQ5966" s="25"/>
      <c r="AR5966" s="25"/>
      <c r="AS5966" s="96"/>
      <c r="AT5966" s="83"/>
      <c r="AU5966" s="14"/>
      <c r="AX5966" s="83"/>
      <c r="AY5966" s="83"/>
      <c r="AZ5966" s="83"/>
      <c r="BA5966" s="83"/>
      <c r="BJ5966" s="54"/>
      <c r="BK5966" s="22"/>
      <c r="BL5966" s="24"/>
      <c r="BP5966" s="23"/>
      <c r="BQ5966" s="24"/>
      <c r="BR5966" s="22"/>
      <c r="BS5966" s="24"/>
      <c r="BT5966" s="24"/>
      <c r="BU5966" s="23"/>
      <c r="BV5966" s="26"/>
      <c r="BX5966" s="6"/>
      <c r="BY5966" s="24"/>
      <c r="BZ5966" s="109"/>
      <c r="CA5966" s="66"/>
      <c r="CB5966" s="5"/>
      <c r="CC5966" s="68"/>
      <c r="CD5966" s="67"/>
      <c r="CE5966" s="67"/>
      <c r="CF5966" s="64"/>
      <c r="CG5966" s="5"/>
      <c r="CH5966" s="69"/>
      <c r="CI5966" s="6"/>
      <c r="CJ5966" s="5"/>
      <c r="CK5966" s="25"/>
      <c r="CL5966" s="5"/>
      <c r="DN5966" s="14"/>
      <c r="DO5966" s="14"/>
      <c r="DP5966" s="5"/>
      <c r="DQ5966" s="25"/>
      <c r="DR5966" s="25"/>
      <c r="DS5966" s="96"/>
      <c r="DT5966" s="83"/>
      <c r="DU5966" s="14"/>
      <c r="DX5966" s="83"/>
      <c r="DY5966" s="83"/>
      <c r="DZ5966" s="83"/>
      <c r="EA5966" s="83"/>
      <c r="EJ5966" s="54"/>
      <c r="EK5966" s="22"/>
      <c r="EL5966" s="24"/>
      <c r="EP5966" s="23"/>
      <c r="EQ5966" s="24"/>
      <c r="ER5966" s="22"/>
      <c r="ES5966" s="24"/>
      <c r="ET5966" s="24"/>
      <c r="EU5966" s="23"/>
      <c r="EV5966" s="26"/>
      <c r="EX5966" s="6"/>
      <c r="EY5966" s="24"/>
      <c r="EZ5966" s="109"/>
      <c r="FA5966" s="66"/>
      <c r="FB5966" s="5"/>
      <c r="FC5966" s="68"/>
      <c r="FD5966" s="67"/>
      <c r="FE5966" s="67"/>
      <c r="FF5966" s="64"/>
      <c r="FG5966" s="5"/>
      <c r="FH5966" s="69"/>
      <c r="FI5966" s="6"/>
      <c r="FJ5966" s="5"/>
      <c r="FK5966" s="25"/>
      <c r="FL5966" s="5"/>
    </row>
    <row r="5967" spans="40:168">
      <c r="AN5967" s="14"/>
      <c r="AO5967" s="14"/>
      <c r="AP5967" s="5"/>
      <c r="AQ5967" s="25"/>
      <c r="AR5967" s="25"/>
      <c r="AS5967" s="96"/>
      <c r="AT5967" s="83"/>
      <c r="AU5967" s="14"/>
      <c r="AX5967" s="83"/>
      <c r="AY5967" s="83"/>
      <c r="AZ5967" s="83"/>
      <c r="BA5967" s="83"/>
      <c r="BJ5967" s="54"/>
      <c r="BK5967" s="22"/>
      <c r="BL5967" s="24"/>
      <c r="BP5967" s="23"/>
      <c r="BQ5967" s="24"/>
      <c r="BR5967" s="22"/>
      <c r="BS5967" s="24"/>
      <c r="BT5967" s="24"/>
      <c r="BU5967" s="23"/>
      <c r="BV5967" s="26"/>
      <c r="BX5967" s="6"/>
      <c r="BY5967" s="24"/>
      <c r="BZ5967" s="109"/>
      <c r="CA5967" s="66"/>
      <c r="CB5967" s="5"/>
      <c r="CC5967" s="68"/>
      <c r="CD5967" s="67"/>
      <c r="CE5967" s="67"/>
      <c r="CF5967" s="64"/>
      <c r="CG5967" s="5"/>
      <c r="CH5967" s="69"/>
      <c r="CI5967" s="6"/>
      <c r="CJ5967" s="5"/>
      <c r="CK5967" s="25"/>
      <c r="CL5967" s="5"/>
      <c r="DN5967" s="14"/>
      <c r="DO5967" s="14"/>
      <c r="DP5967" s="5"/>
      <c r="DQ5967" s="25"/>
      <c r="DR5967" s="25"/>
      <c r="DS5967" s="96"/>
      <c r="DT5967" s="83"/>
      <c r="DU5967" s="14"/>
      <c r="DX5967" s="83"/>
      <c r="DY5967" s="83"/>
      <c r="DZ5967" s="83"/>
      <c r="EA5967" s="83"/>
      <c r="EJ5967" s="54"/>
      <c r="EK5967" s="22"/>
      <c r="EL5967" s="24"/>
      <c r="EP5967" s="23"/>
      <c r="EQ5967" s="24"/>
      <c r="ER5967" s="22"/>
      <c r="ES5967" s="24"/>
      <c r="ET5967" s="24"/>
      <c r="EU5967" s="23"/>
      <c r="EV5967" s="26"/>
      <c r="EX5967" s="6"/>
      <c r="EY5967" s="24"/>
      <c r="EZ5967" s="109"/>
      <c r="FA5967" s="66"/>
      <c r="FB5967" s="5"/>
      <c r="FC5967" s="68"/>
      <c r="FD5967" s="67"/>
      <c r="FE5967" s="67"/>
      <c r="FF5967" s="64"/>
      <c r="FG5967" s="5"/>
      <c r="FH5967" s="69"/>
      <c r="FI5967" s="6"/>
      <c r="FJ5967" s="5"/>
      <c r="FK5967" s="25"/>
      <c r="FL5967" s="5"/>
    </row>
    <row r="5968" spans="40:168">
      <c r="AN5968" s="14"/>
      <c r="AO5968" s="14"/>
      <c r="AP5968" s="5"/>
      <c r="AQ5968" s="25"/>
      <c r="AR5968" s="25"/>
      <c r="AS5968" s="96"/>
      <c r="AT5968" s="83"/>
      <c r="AU5968" s="14"/>
      <c r="AX5968" s="83"/>
      <c r="AY5968" s="83"/>
      <c r="AZ5968" s="83"/>
      <c r="BA5968" s="83"/>
      <c r="BJ5968" s="54"/>
      <c r="BK5968" s="22"/>
      <c r="BL5968" s="24"/>
      <c r="BP5968" s="23"/>
      <c r="BQ5968" s="24"/>
      <c r="BR5968" s="22"/>
      <c r="BS5968" s="24"/>
      <c r="BT5968" s="24"/>
      <c r="BU5968" s="23"/>
      <c r="BV5968" s="26"/>
      <c r="BX5968" s="6"/>
      <c r="BY5968" s="24"/>
      <c r="BZ5968" s="109"/>
      <c r="CA5968" s="66"/>
      <c r="CB5968" s="5"/>
      <c r="CC5968" s="68"/>
      <c r="CD5968" s="67"/>
      <c r="CE5968" s="67"/>
      <c r="CF5968" s="64"/>
      <c r="CG5968" s="5"/>
      <c r="CH5968" s="69"/>
      <c r="CI5968" s="6"/>
      <c r="CJ5968" s="5"/>
      <c r="CK5968" s="25"/>
      <c r="CL5968" s="5"/>
      <c r="DN5968" s="14"/>
      <c r="DO5968" s="14"/>
      <c r="DP5968" s="5"/>
      <c r="DQ5968" s="25"/>
      <c r="DR5968" s="25"/>
      <c r="DS5968" s="96"/>
      <c r="DT5968" s="83"/>
      <c r="DU5968" s="14"/>
      <c r="DX5968" s="83"/>
      <c r="DY5968" s="83"/>
      <c r="DZ5968" s="83"/>
      <c r="EA5968" s="83"/>
      <c r="EJ5968" s="54"/>
      <c r="EK5968" s="22"/>
      <c r="EL5968" s="24"/>
      <c r="EP5968" s="23"/>
      <c r="EQ5968" s="24"/>
      <c r="ER5968" s="22"/>
      <c r="ES5968" s="24"/>
      <c r="ET5968" s="24"/>
      <c r="EU5968" s="23"/>
      <c r="EV5968" s="26"/>
      <c r="EX5968" s="6"/>
      <c r="EY5968" s="24"/>
      <c r="EZ5968" s="109"/>
      <c r="FA5968" s="66"/>
      <c r="FB5968" s="5"/>
      <c r="FC5968" s="68"/>
      <c r="FD5968" s="67"/>
      <c r="FE5968" s="67"/>
      <c r="FF5968" s="64"/>
      <c r="FG5968" s="5"/>
      <c r="FH5968" s="69"/>
      <c r="FI5968" s="6"/>
      <c r="FJ5968" s="5"/>
      <c r="FK5968" s="25"/>
      <c r="FL5968" s="5"/>
    </row>
    <row r="5969" spans="40:168">
      <c r="AN5969" s="14"/>
      <c r="AO5969" s="14"/>
      <c r="AP5969" s="5"/>
      <c r="AQ5969" s="25"/>
      <c r="AR5969" s="25"/>
      <c r="AS5969" s="96"/>
      <c r="AT5969" s="83"/>
      <c r="AU5969" s="14"/>
      <c r="AX5969" s="83"/>
      <c r="AY5969" s="83"/>
      <c r="AZ5969" s="83"/>
      <c r="BA5969" s="83"/>
      <c r="BJ5969" s="54"/>
      <c r="BK5969" s="22"/>
      <c r="BL5969" s="24"/>
      <c r="BP5969" s="23"/>
      <c r="BQ5969" s="24"/>
      <c r="BR5969" s="22"/>
      <c r="BS5969" s="24"/>
      <c r="BT5969" s="24"/>
      <c r="BU5969" s="23"/>
      <c r="BV5969" s="26"/>
      <c r="BX5969" s="6"/>
      <c r="BY5969" s="24"/>
      <c r="BZ5969" s="109"/>
      <c r="CA5969" s="66"/>
      <c r="CB5969" s="5"/>
      <c r="CC5969" s="68"/>
      <c r="CD5969" s="67"/>
      <c r="CE5969" s="67"/>
      <c r="CF5969" s="64"/>
      <c r="CG5969" s="5"/>
      <c r="CH5969" s="69"/>
      <c r="CI5969" s="6"/>
      <c r="CJ5969" s="5"/>
      <c r="CK5969" s="25"/>
      <c r="CL5969" s="5"/>
      <c r="DN5969" s="14"/>
      <c r="DO5969" s="14"/>
      <c r="DP5969" s="5"/>
      <c r="DQ5969" s="25"/>
      <c r="DR5969" s="25"/>
      <c r="DS5969" s="96"/>
      <c r="DT5969" s="83"/>
      <c r="DU5969" s="14"/>
      <c r="DX5969" s="83"/>
      <c r="DY5969" s="83"/>
      <c r="DZ5969" s="83"/>
      <c r="EA5969" s="83"/>
      <c r="EJ5969" s="54"/>
      <c r="EK5969" s="22"/>
      <c r="EL5969" s="24"/>
      <c r="EP5969" s="23"/>
      <c r="EQ5969" s="24"/>
      <c r="ER5969" s="22"/>
      <c r="ES5969" s="24"/>
      <c r="ET5969" s="24"/>
      <c r="EU5969" s="23"/>
      <c r="EV5969" s="26"/>
      <c r="EX5969" s="6"/>
      <c r="EY5969" s="24"/>
      <c r="EZ5969" s="109"/>
      <c r="FA5969" s="66"/>
      <c r="FB5969" s="5"/>
      <c r="FC5969" s="68"/>
      <c r="FD5969" s="67"/>
      <c r="FE5969" s="67"/>
      <c r="FF5969" s="64"/>
      <c r="FG5969" s="5"/>
      <c r="FH5969" s="69"/>
      <c r="FI5969" s="6"/>
      <c r="FJ5969" s="5"/>
      <c r="FK5969" s="25"/>
      <c r="FL5969" s="5"/>
    </row>
    <row r="5970" spans="40:168">
      <c r="AN5970" s="14"/>
      <c r="AO5970" s="14"/>
      <c r="AP5970" s="5"/>
      <c r="AQ5970" s="25"/>
      <c r="AR5970" s="25"/>
      <c r="AS5970" s="96"/>
      <c r="AT5970" s="83"/>
      <c r="AU5970" s="14"/>
      <c r="AX5970" s="83"/>
      <c r="AY5970" s="83"/>
      <c r="AZ5970" s="83"/>
      <c r="BA5970" s="83"/>
      <c r="BJ5970" s="54"/>
      <c r="BK5970" s="22"/>
      <c r="BL5970" s="24"/>
      <c r="BP5970" s="23"/>
      <c r="BQ5970" s="24"/>
      <c r="BR5970" s="22"/>
      <c r="BS5970" s="24"/>
      <c r="BT5970" s="24"/>
      <c r="BU5970" s="23"/>
      <c r="BV5970" s="26"/>
      <c r="BX5970" s="6"/>
      <c r="BY5970" s="24"/>
      <c r="BZ5970" s="109"/>
      <c r="CA5970" s="66"/>
      <c r="CB5970" s="5"/>
      <c r="CC5970" s="68"/>
      <c r="CD5970" s="67"/>
      <c r="CE5970" s="67"/>
      <c r="CF5970" s="64"/>
      <c r="CG5970" s="5"/>
      <c r="CH5970" s="69"/>
      <c r="CI5970" s="6"/>
      <c r="CJ5970" s="5"/>
      <c r="CK5970" s="25"/>
      <c r="CL5970" s="5"/>
      <c r="DN5970" s="14"/>
      <c r="DO5970" s="14"/>
      <c r="DP5970" s="5"/>
      <c r="DQ5970" s="25"/>
      <c r="DR5970" s="25"/>
      <c r="DS5970" s="96"/>
      <c r="DT5970" s="83"/>
      <c r="DU5970" s="14"/>
      <c r="DX5970" s="83"/>
      <c r="DY5970" s="83"/>
      <c r="DZ5970" s="83"/>
      <c r="EA5970" s="83"/>
      <c r="EJ5970" s="54"/>
      <c r="EK5970" s="22"/>
      <c r="EL5970" s="24"/>
      <c r="EP5970" s="23"/>
      <c r="EQ5970" s="24"/>
      <c r="ER5970" s="22"/>
      <c r="ES5970" s="24"/>
      <c r="ET5970" s="24"/>
      <c r="EU5970" s="23"/>
      <c r="EV5970" s="26"/>
      <c r="EX5970" s="6"/>
      <c r="EY5970" s="24"/>
      <c r="EZ5970" s="109"/>
      <c r="FA5970" s="66"/>
      <c r="FB5970" s="5"/>
      <c r="FC5970" s="68"/>
      <c r="FD5970" s="67"/>
      <c r="FE5970" s="67"/>
      <c r="FF5970" s="64"/>
      <c r="FG5970" s="5"/>
      <c r="FH5970" s="69"/>
      <c r="FI5970" s="6"/>
      <c r="FJ5970" s="5"/>
      <c r="FK5970" s="25"/>
      <c r="FL5970" s="5"/>
    </row>
    <row r="5971" spans="40:168">
      <c r="AN5971" s="14"/>
      <c r="AO5971" s="14"/>
      <c r="AP5971" s="5"/>
      <c r="AQ5971" s="25"/>
      <c r="AR5971" s="25"/>
      <c r="AS5971" s="96"/>
      <c r="AT5971" s="83"/>
      <c r="AU5971" s="14"/>
      <c r="AX5971" s="83"/>
      <c r="AY5971" s="83"/>
      <c r="AZ5971" s="83"/>
      <c r="BA5971" s="83"/>
      <c r="BJ5971" s="54"/>
      <c r="BK5971" s="22"/>
      <c r="BL5971" s="24"/>
      <c r="BP5971" s="23"/>
      <c r="BQ5971" s="24"/>
      <c r="BR5971" s="22"/>
      <c r="BS5971" s="24"/>
      <c r="BT5971" s="24"/>
      <c r="BU5971" s="23"/>
      <c r="BV5971" s="26"/>
      <c r="BX5971" s="6"/>
      <c r="BY5971" s="24"/>
      <c r="BZ5971" s="109"/>
      <c r="CA5971" s="66"/>
      <c r="CB5971" s="5"/>
      <c r="CC5971" s="68"/>
      <c r="CD5971" s="67"/>
      <c r="CE5971" s="67"/>
      <c r="CF5971" s="64"/>
      <c r="CG5971" s="5"/>
      <c r="CH5971" s="69"/>
      <c r="CI5971" s="6"/>
      <c r="CJ5971" s="5"/>
      <c r="CK5971" s="25"/>
      <c r="CL5971" s="5"/>
      <c r="DN5971" s="14"/>
      <c r="DO5971" s="14"/>
      <c r="DP5971" s="5"/>
      <c r="DQ5971" s="25"/>
      <c r="DR5971" s="25"/>
      <c r="DS5971" s="96"/>
      <c r="DT5971" s="83"/>
      <c r="DU5971" s="14"/>
      <c r="DX5971" s="83"/>
      <c r="DY5971" s="83"/>
      <c r="DZ5971" s="83"/>
      <c r="EA5971" s="83"/>
      <c r="EJ5971" s="54"/>
      <c r="EK5971" s="22"/>
      <c r="EL5971" s="24"/>
      <c r="EP5971" s="23"/>
      <c r="EQ5971" s="24"/>
      <c r="ER5971" s="22"/>
      <c r="ES5971" s="24"/>
      <c r="ET5971" s="24"/>
      <c r="EU5971" s="23"/>
      <c r="EV5971" s="26"/>
      <c r="EX5971" s="6"/>
      <c r="EY5971" s="24"/>
      <c r="EZ5971" s="109"/>
      <c r="FA5971" s="66"/>
      <c r="FB5971" s="5"/>
      <c r="FC5971" s="68"/>
      <c r="FD5971" s="67"/>
      <c r="FE5971" s="67"/>
      <c r="FF5971" s="64"/>
      <c r="FG5971" s="5"/>
      <c r="FH5971" s="69"/>
      <c r="FI5971" s="6"/>
      <c r="FJ5971" s="5"/>
      <c r="FK5971" s="25"/>
      <c r="FL5971" s="5"/>
    </row>
    <row r="5972" spans="40:168">
      <c r="AN5972" s="14"/>
      <c r="AO5972" s="14"/>
      <c r="AP5972" s="5"/>
      <c r="AQ5972" s="25"/>
      <c r="AR5972" s="25"/>
      <c r="AS5972" s="96"/>
      <c r="AT5972" s="83"/>
      <c r="AU5972" s="14"/>
      <c r="AX5972" s="83"/>
      <c r="AY5972" s="83"/>
      <c r="AZ5972" s="83"/>
      <c r="BA5972" s="83"/>
      <c r="BJ5972" s="54"/>
      <c r="BK5972" s="22"/>
      <c r="BL5972" s="24"/>
      <c r="BP5972" s="23"/>
      <c r="BQ5972" s="24"/>
      <c r="BR5972" s="22"/>
      <c r="BS5972" s="24"/>
      <c r="BT5972" s="24"/>
      <c r="BU5972" s="23"/>
      <c r="BV5972" s="26"/>
      <c r="BX5972" s="6"/>
      <c r="BY5972" s="24"/>
      <c r="BZ5972" s="109"/>
      <c r="CA5972" s="66"/>
      <c r="CB5972" s="5"/>
      <c r="CC5972" s="68"/>
      <c r="CD5972" s="67"/>
      <c r="CE5972" s="67"/>
      <c r="CF5972" s="64"/>
      <c r="CG5972" s="5"/>
      <c r="CH5972" s="69"/>
      <c r="CI5972" s="6"/>
      <c r="CJ5972" s="5"/>
      <c r="CK5972" s="25"/>
      <c r="CL5972" s="5"/>
      <c r="DN5972" s="14"/>
      <c r="DO5972" s="14"/>
      <c r="DP5972" s="5"/>
      <c r="DQ5972" s="25"/>
      <c r="DR5972" s="25"/>
      <c r="DS5972" s="96"/>
      <c r="DT5972" s="83"/>
      <c r="DU5972" s="14"/>
      <c r="DX5972" s="83"/>
      <c r="DY5972" s="83"/>
      <c r="DZ5972" s="83"/>
      <c r="EA5972" s="83"/>
      <c r="EJ5972" s="54"/>
      <c r="EK5972" s="22"/>
      <c r="EL5972" s="24"/>
      <c r="EP5972" s="23"/>
      <c r="EQ5972" s="24"/>
      <c r="ER5972" s="22"/>
      <c r="ES5972" s="24"/>
      <c r="ET5972" s="24"/>
      <c r="EU5972" s="23"/>
      <c r="EV5972" s="26"/>
      <c r="EX5972" s="6"/>
      <c r="EY5972" s="24"/>
      <c r="EZ5972" s="109"/>
      <c r="FA5972" s="66"/>
      <c r="FB5972" s="5"/>
      <c r="FC5972" s="68"/>
      <c r="FD5972" s="67"/>
      <c r="FE5972" s="67"/>
      <c r="FF5972" s="64"/>
      <c r="FG5972" s="5"/>
      <c r="FH5972" s="69"/>
      <c r="FI5972" s="6"/>
      <c r="FJ5972" s="5"/>
      <c r="FK5972" s="25"/>
      <c r="FL5972" s="5"/>
    </row>
    <row r="5973" spans="40:168">
      <c r="AN5973" s="14"/>
      <c r="AO5973" s="14"/>
      <c r="AP5973" s="5"/>
      <c r="AQ5973" s="25"/>
      <c r="AR5973" s="25"/>
      <c r="AS5973" s="96"/>
      <c r="AT5973" s="83"/>
      <c r="AU5973" s="14"/>
      <c r="AX5973" s="83"/>
      <c r="AY5973" s="83"/>
      <c r="AZ5973" s="83"/>
      <c r="BA5973" s="83"/>
      <c r="BJ5973" s="54"/>
      <c r="BK5973" s="22"/>
      <c r="BL5973" s="24"/>
      <c r="BP5973" s="23"/>
      <c r="BQ5973" s="24"/>
      <c r="BR5973" s="22"/>
      <c r="BS5973" s="24"/>
      <c r="BT5973" s="24"/>
      <c r="BU5973" s="23"/>
      <c r="BV5973" s="26"/>
      <c r="BX5973" s="6"/>
      <c r="BY5973" s="24"/>
      <c r="BZ5973" s="109"/>
      <c r="CA5973" s="66"/>
      <c r="CB5973" s="5"/>
      <c r="CC5973" s="68"/>
      <c r="CD5973" s="67"/>
      <c r="CE5973" s="67"/>
      <c r="CF5973" s="64"/>
      <c r="CG5973" s="5"/>
      <c r="CH5973" s="69"/>
      <c r="CI5973" s="6"/>
      <c r="CJ5973" s="5"/>
      <c r="CK5973" s="25"/>
      <c r="CL5973" s="5"/>
      <c r="DN5973" s="14"/>
      <c r="DO5973" s="14"/>
      <c r="DP5973" s="5"/>
      <c r="DQ5973" s="25"/>
      <c r="DR5973" s="25"/>
      <c r="DS5973" s="96"/>
      <c r="DT5973" s="83"/>
      <c r="DU5973" s="14"/>
      <c r="DX5973" s="83"/>
      <c r="DY5973" s="83"/>
      <c r="DZ5973" s="83"/>
      <c r="EA5973" s="83"/>
      <c r="EJ5973" s="54"/>
      <c r="EK5973" s="22"/>
      <c r="EL5973" s="24"/>
      <c r="EP5973" s="23"/>
      <c r="EQ5973" s="24"/>
      <c r="ER5973" s="22"/>
      <c r="ES5973" s="24"/>
      <c r="ET5973" s="24"/>
      <c r="EU5973" s="23"/>
      <c r="EV5973" s="26"/>
      <c r="EX5973" s="6"/>
      <c r="EY5973" s="24"/>
      <c r="EZ5973" s="109"/>
      <c r="FA5973" s="66"/>
      <c r="FB5973" s="5"/>
      <c r="FC5973" s="68"/>
      <c r="FD5973" s="67"/>
      <c r="FE5973" s="67"/>
      <c r="FF5973" s="64"/>
      <c r="FG5973" s="5"/>
      <c r="FH5973" s="69"/>
      <c r="FI5973" s="6"/>
      <c r="FJ5973" s="5"/>
      <c r="FK5973" s="25"/>
      <c r="FL5973" s="5"/>
    </row>
    <row r="5974" spans="40:168">
      <c r="AN5974" s="14"/>
      <c r="AO5974" s="14"/>
      <c r="AP5974" s="5"/>
      <c r="AQ5974" s="25"/>
      <c r="AR5974" s="25"/>
      <c r="AS5974" s="96"/>
      <c r="AT5974" s="83"/>
      <c r="AU5974" s="14"/>
      <c r="AX5974" s="83"/>
      <c r="AY5974" s="83"/>
      <c r="AZ5974" s="83"/>
      <c r="BA5974" s="83"/>
      <c r="BJ5974" s="54"/>
      <c r="BK5974" s="22"/>
      <c r="BL5974" s="24"/>
      <c r="BP5974" s="23"/>
      <c r="BQ5974" s="24"/>
      <c r="BR5974" s="22"/>
      <c r="BS5974" s="24"/>
      <c r="BT5974" s="24"/>
      <c r="BU5974" s="23"/>
      <c r="BV5974" s="26"/>
      <c r="BX5974" s="6"/>
      <c r="BY5974" s="24"/>
      <c r="BZ5974" s="109"/>
      <c r="CA5974" s="66"/>
      <c r="CB5974" s="5"/>
      <c r="CC5974" s="68"/>
      <c r="CD5974" s="67"/>
      <c r="CE5974" s="67"/>
      <c r="CF5974" s="64"/>
      <c r="CG5974" s="5"/>
      <c r="CH5974" s="69"/>
      <c r="CI5974" s="6"/>
      <c r="CJ5974" s="5"/>
      <c r="CK5974" s="25"/>
      <c r="CL5974" s="5"/>
      <c r="DN5974" s="14"/>
      <c r="DO5974" s="14"/>
      <c r="DP5974" s="5"/>
      <c r="DQ5974" s="25"/>
      <c r="DR5974" s="25"/>
      <c r="DS5974" s="96"/>
      <c r="DT5974" s="83"/>
      <c r="DU5974" s="14"/>
      <c r="DX5974" s="83"/>
      <c r="DY5974" s="83"/>
      <c r="DZ5974" s="83"/>
      <c r="EA5974" s="83"/>
      <c r="EJ5974" s="54"/>
      <c r="EK5974" s="22"/>
      <c r="EL5974" s="24"/>
      <c r="EP5974" s="23"/>
      <c r="EQ5974" s="24"/>
      <c r="ER5974" s="22"/>
      <c r="ES5974" s="24"/>
      <c r="ET5974" s="24"/>
      <c r="EU5974" s="23"/>
      <c r="EV5974" s="26"/>
      <c r="EX5974" s="6"/>
      <c r="EY5974" s="24"/>
      <c r="EZ5974" s="109"/>
      <c r="FA5974" s="66"/>
      <c r="FB5974" s="5"/>
      <c r="FC5974" s="68"/>
      <c r="FD5974" s="67"/>
      <c r="FE5974" s="67"/>
      <c r="FF5974" s="64"/>
      <c r="FG5974" s="5"/>
      <c r="FH5974" s="69"/>
      <c r="FI5974" s="6"/>
      <c r="FJ5974" s="5"/>
      <c r="FK5974" s="25"/>
      <c r="FL5974" s="5"/>
    </row>
    <row r="5975" spans="40:168">
      <c r="AN5975" s="14"/>
      <c r="AO5975" s="14"/>
      <c r="AP5975" s="5"/>
      <c r="AQ5975" s="25"/>
      <c r="AR5975" s="25"/>
      <c r="AS5975" s="96"/>
      <c r="AT5975" s="83"/>
      <c r="AU5975" s="14"/>
      <c r="AX5975" s="83"/>
      <c r="AY5975" s="83"/>
      <c r="AZ5975" s="83"/>
      <c r="BA5975" s="83"/>
      <c r="BJ5975" s="54"/>
      <c r="BK5975" s="22"/>
      <c r="BL5975" s="24"/>
      <c r="BP5975" s="23"/>
      <c r="BQ5975" s="24"/>
      <c r="BR5975" s="22"/>
      <c r="BS5975" s="24"/>
      <c r="BT5975" s="24"/>
      <c r="BU5975" s="23"/>
      <c r="BV5975" s="26"/>
      <c r="BX5975" s="6"/>
      <c r="BY5975" s="24"/>
      <c r="BZ5975" s="109"/>
      <c r="CA5975" s="66"/>
      <c r="CB5975" s="5"/>
      <c r="CC5975" s="68"/>
      <c r="CD5975" s="67"/>
      <c r="CE5975" s="67"/>
      <c r="CF5975" s="64"/>
      <c r="CG5975" s="5"/>
      <c r="CH5975" s="69"/>
      <c r="CI5975" s="6"/>
      <c r="CJ5975" s="5"/>
      <c r="CK5975" s="25"/>
      <c r="CL5975" s="5"/>
      <c r="DN5975" s="14"/>
      <c r="DO5975" s="14"/>
      <c r="DP5975" s="5"/>
      <c r="DQ5975" s="25"/>
      <c r="DR5975" s="25"/>
      <c r="DS5975" s="96"/>
      <c r="DT5975" s="83"/>
      <c r="DU5975" s="14"/>
      <c r="DX5975" s="83"/>
      <c r="DY5975" s="83"/>
      <c r="DZ5975" s="83"/>
      <c r="EA5975" s="83"/>
      <c r="EJ5975" s="54"/>
      <c r="EK5975" s="22"/>
      <c r="EL5975" s="24"/>
      <c r="EP5975" s="23"/>
      <c r="EQ5975" s="24"/>
      <c r="ER5975" s="22"/>
      <c r="ES5975" s="24"/>
      <c r="ET5975" s="24"/>
      <c r="EU5975" s="23"/>
      <c r="EV5975" s="26"/>
      <c r="EX5975" s="6"/>
      <c r="EY5975" s="24"/>
      <c r="EZ5975" s="109"/>
      <c r="FA5975" s="66"/>
      <c r="FB5975" s="5"/>
      <c r="FC5975" s="68"/>
      <c r="FD5975" s="67"/>
      <c r="FE5975" s="67"/>
      <c r="FF5975" s="64"/>
      <c r="FG5975" s="5"/>
      <c r="FH5975" s="69"/>
      <c r="FI5975" s="6"/>
      <c r="FJ5975" s="5"/>
      <c r="FK5975" s="25"/>
      <c r="FL5975" s="5"/>
    </row>
    <row r="5976" spans="40:168">
      <c r="AN5976" s="14"/>
      <c r="AO5976" s="14"/>
      <c r="AP5976" s="5"/>
      <c r="AQ5976" s="25"/>
      <c r="AR5976" s="25"/>
      <c r="AS5976" s="96"/>
      <c r="AT5976" s="83"/>
      <c r="AU5976" s="14"/>
      <c r="AX5976" s="83"/>
      <c r="AY5976" s="83"/>
      <c r="AZ5976" s="83"/>
      <c r="BA5976" s="83"/>
      <c r="BJ5976" s="54"/>
      <c r="BK5976" s="22"/>
      <c r="BL5976" s="24"/>
      <c r="BP5976" s="23"/>
      <c r="BQ5976" s="24"/>
      <c r="BR5976" s="22"/>
      <c r="BS5976" s="24"/>
      <c r="BT5976" s="24"/>
      <c r="BU5976" s="23"/>
      <c r="BV5976" s="26"/>
      <c r="BX5976" s="6"/>
      <c r="BY5976" s="24"/>
      <c r="BZ5976" s="109"/>
      <c r="CA5976" s="66"/>
      <c r="CB5976" s="5"/>
      <c r="CC5976" s="68"/>
      <c r="CD5976" s="67"/>
      <c r="CE5976" s="67"/>
      <c r="CF5976" s="64"/>
      <c r="CG5976" s="5"/>
      <c r="CH5976" s="69"/>
      <c r="CI5976" s="6"/>
      <c r="CJ5976" s="5"/>
      <c r="CK5976" s="25"/>
      <c r="CL5976" s="5"/>
      <c r="DN5976" s="14"/>
      <c r="DO5976" s="14"/>
      <c r="DP5976" s="5"/>
      <c r="DQ5976" s="25"/>
      <c r="DR5976" s="25"/>
      <c r="DS5976" s="96"/>
      <c r="DT5976" s="83"/>
      <c r="DU5976" s="14"/>
      <c r="DX5976" s="83"/>
      <c r="DY5976" s="83"/>
      <c r="DZ5976" s="83"/>
      <c r="EA5976" s="83"/>
      <c r="EJ5976" s="54"/>
      <c r="EK5976" s="22"/>
      <c r="EL5976" s="24"/>
      <c r="EP5976" s="23"/>
      <c r="EQ5976" s="24"/>
      <c r="ER5976" s="22"/>
      <c r="ES5976" s="24"/>
      <c r="ET5976" s="24"/>
      <c r="EU5976" s="23"/>
      <c r="EV5976" s="26"/>
      <c r="EX5976" s="6"/>
      <c r="EY5976" s="24"/>
      <c r="EZ5976" s="109"/>
      <c r="FA5976" s="66"/>
      <c r="FB5976" s="5"/>
      <c r="FC5976" s="68"/>
      <c r="FD5976" s="67"/>
      <c r="FE5976" s="67"/>
      <c r="FF5976" s="64"/>
      <c r="FG5976" s="5"/>
      <c r="FH5976" s="69"/>
      <c r="FI5976" s="6"/>
      <c r="FJ5976" s="5"/>
      <c r="FK5976" s="25"/>
      <c r="FL5976" s="5"/>
    </row>
    <row r="5977" spans="40:168">
      <c r="AN5977" s="14"/>
      <c r="AO5977" s="14"/>
      <c r="AP5977" s="5"/>
      <c r="AQ5977" s="25"/>
      <c r="AR5977" s="25"/>
      <c r="AS5977" s="96"/>
      <c r="AT5977" s="83"/>
      <c r="AU5977" s="14"/>
      <c r="AX5977" s="83"/>
      <c r="AY5977" s="83"/>
      <c r="AZ5977" s="83"/>
      <c r="BA5977" s="83"/>
      <c r="BJ5977" s="54"/>
      <c r="BK5977" s="22"/>
      <c r="BL5977" s="24"/>
      <c r="BP5977" s="23"/>
      <c r="BQ5977" s="24"/>
      <c r="BR5977" s="22"/>
      <c r="BS5977" s="24"/>
      <c r="BT5977" s="24"/>
      <c r="BU5977" s="23"/>
      <c r="BV5977" s="26"/>
      <c r="BX5977" s="6"/>
      <c r="BY5977" s="24"/>
      <c r="BZ5977" s="109"/>
      <c r="CA5977" s="66"/>
      <c r="CB5977" s="5"/>
      <c r="CC5977" s="68"/>
      <c r="CD5977" s="67"/>
      <c r="CE5977" s="67"/>
      <c r="CF5977" s="64"/>
      <c r="CG5977" s="5"/>
      <c r="CH5977" s="69"/>
      <c r="CI5977" s="6"/>
      <c r="CJ5977" s="5"/>
      <c r="CK5977" s="25"/>
      <c r="CL5977" s="5"/>
      <c r="DN5977" s="14"/>
      <c r="DO5977" s="14"/>
      <c r="DP5977" s="5"/>
      <c r="DQ5977" s="25"/>
      <c r="DR5977" s="25"/>
      <c r="DS5977" s="96"/>
      <c r="DT5977" s="83"/>
      <c r="DU5977" s="14"/>
      <c r="DX5977" s="83"/>
      <c r="DY5977" s="83"/>
      <c r="DZ5977" s="83"/>
      <c r="EA5977" s="83"/>
      <c r="EJ5977" s="54"/>
      <c r="EK5977" s="22"/>
      <c r="EL5977" s="24"/>
      <c r="EP5977" s="23"/>
      <c r="EQ5977" s="24"/>
      <c r="ER5977" s="22"/>
      <c r="ES5977" s="24"/>
      <c r="ET5977" s="24"/>
      <c r="EU5977" s="23"/>
      <c r="EV5977" s="26"/>
      <c r="EX5977" s="6"/>
      <c r="EY5977" s="24"/>
      <c r="EZ5977" s="109"/>
      <c r="FA5977" s="66"/>
      <c r="FB5977" s="5"/>
      <c r="FC5977" s="68"/>
      <c r="FD5977" s="67"/>
      <c r="FE5977" s="67"/>
      <c r="FF5977" s="64"/>
      <c r="FG5977" s="5"/>
      <c r="FH5977" s="69"/>
      <c r="FI5977" s="6"/>
      <c r="FJ5977" s="5"/>
      <c r="FK5977" s="25"/>
      <c r="FL5977" s="5"/>
    </row>
    <row r="5978" spans="40:168">
      <c r="AN5978" s="14"/>
      <c r="AO5978" s="14"/>
      <c r="AP5978" s="5"/>
      <c r="AQ5978" s="25"/>
      <c r="AR5978" s="25"/>
      <c r="AS5978" s="96"/>
      <c r="AT5978" s="83"/>
      <c r="AU5978" s="14"/>
      <c r="AX5978" s="83"/>
      <c r="AY5978" s="83"/>
      <c r="AZ5978" s="83"/>
      <c r="BA5978" s="83"/>
      <c r="BJ5978" s="54"/>
      <c r="BK5978" s="22"/>
      <c r="BL5978" s="24"/>
      <c r="BP5978" s="23"/>
      <c r="BQ5978" s="24"/>
      <c r="BR5978" s="22"/>
      <c r="BS5978" s="24"/>
      <c r="BT5978" s="24"/>
      <c r="BU5978" s="23"/>
      <c r="BV5978" s="26"/>
      <c r="BX5978" s="6"/>
      <c r="BY5978" s="24"/>
      <c r="BZ5978" s="109"/>
      <c r="CA5978" s="66"/>
      <c r="CB5978" s="5"/>
      <c r="CC5978" s="68"/>
      <c r="CD5978" s="67"/>
      <c r="CE5978" s="67"/>
      <c r="CF5978" s="64"/>
      <c r="CG5978" s="5"/>
      <c r="CH5978" s="69"/>
      <c r="CI5978" s="6"/>
      <c r="CJ5978" s="5"/>
      <c r="CK5978" s="25"/>
      <c r="CL5978" s="5"/>
      <c r="DN5978" s="14"/>
      <c r="DO5978" s="14"/>
      <c r="DP5978" s="5"/>
      <c r="DQ5978" s="25"/>
      <c r="DR5978" s="25"/>
      <c r="DS5978" s="96"/>
      <c r="DT5978" s="83"/>
      <c r="DU5978" s="14"/>
      <c r="DX5978" s="83"/>
      <c r="DY5978" s="83"/>
      <c r="DZ5978" s="83"/>
      <c r="EA5978" s="83"/>
      <c r="EJ5978" s="54"/>
      <c r="EK5978" s="22"/>
      <c r="EL5978" s="24"/>
      <c r="EP5978" s="23"/>
      <c r="EQ5978" s="24"/>
      <c r="ER5978" s="22"/>
      <c r="ES5978" s="24"/>
      <c r="ET5978" s="24"/>
      <c r="EU5978" s="23"/>
      <c r="EV5978" s="26"/>
      <c r="EX5978" s="6"/>
      <c r="EY5978" s="24"/>
      <c r="EZ5978" s="109"/>
      <c r="FA5978" s="66"/>
      <c r="FB5978" s="5"/>
      <c r="FC5978" s="68"/>
      <c r="FD5978" s="67"/>
      <c r="FE5978" s="67"/>
      <c r="FF5978" s="64"/>
      <c r="FG5978" s="5"/>
      <c r="FH5978" s="69"/>
      <c r="FI5978" s="6"/>
      <c r="FJ5978" s="5"/>
      <c r="FK5978" s="25"/>
      <c r="FL5978" s="5"/>
    </row>
    <row r="5979" spans="40:168">
      <c r="AN5979" s="14"/>
      <c r="AO5979" s="14"/>
      <c r="AP5979" s="5"/>
      <c r="AQ5979" s="25"/>
      <c r="AR5979" s="25"/>
      <c r="AS5979" s="96"/>
      <c r="AT5979" s="83"/>
      <c r="AU5979" s="14"/>
      <c r="AX5979" s="83"/>
      <c r="AY5979" s="83"/>
      <c r="AZ5979" s="83"/>
      <c r="BA5979" s="83"/>
      <c r="BJ5979" s="54"/>
      <c r="BK5979" s="22"/>
      <c r="BL5979" s="24"/>
      <c r="BP5979" s="23"/>
      <c r="BQ5979" s="24"/>
      <c r="BR5979" s="22"/>
      <c r="BS5979" s="24"/>
      <c r="BT5979" s="24"/>
      <c r="BU5979" s="23"/>
      <c r="BV5979" s="26"/>
      <c r="BX5979" s="6"/>
      <c r="BY5979" s="24"/>
      <c r="BZ5979" s="109"/>
      <c r="CA5979" s="66"/>
      <c r="CB5979" s="5"/>
      <c r="CC5979" s="68"/>
      <c r="CD5979" s="67"/>
      <c r="CE5979" s="67"/>
      <c r="CF5979" s="64"/>
      <c r="CG5979" s="5"/>
      <c r="CH5979" s="69"/>
      <c r="CI5979" s="6"/>
      <c r="CJ5979" s="5"/>
      <c r="CK5979" s="25"/>
      <c r="CL5979" s="5"/>
      <c r="DN5979" s="14"/>
      <c r="DO5979" s="14"/>
      <c r="DP5979" s="5"/>
      <c r="DQ5979" s="25"/>
      <c r="DR5979" s="25"/>
      <c r="DS5979" s="96"/>
      <c r="DT5979" s="83"/>
      <c r="DU5979" s="14"/>
      <c r="DX5979" s="83"/>
      <c r="DY5979" s="83"/>
      <c r="DZ5979" s="83"/>
      <c r="EA5979" s="83"/>
      <c r="EJ5979" s="54"/>
      <c r="EK5979" s="22"/>
      <c r="EL5979" s="24"/>
      <c r="EP5979" s="23"/>
      <c r="EQ5979" s="24"/>
      <c r="ER5979" s="22"/>
      <c r="ES5979" s="24"/>
      <c r="ET5979" s="24"/>
      <c r="EU5979" s="23"/>
      <c r="EV5979" s="26"/>
      <c r="EX5979" s="6"/>
      <c r="EY5979" s="24"/>
      <c r="EZ5979" s="109"/>
      <c r="FA5979" s="66"/>
      <c r="FB5979" s="5"/>
      <c r="FC5979" s="68"/>
      <c r="FD5979" s="67"/>
      <c r="FE5979" s="67"/>
      <c r="FF5979" s="64"/>
      <c r="FG5979" s="5"/>
      <c r="FH5979" s="69"/>
      <c r="FI5979" s="6"/>
      <c r="FJ5979" s="5"/>
      <c r="FK5979" s="25"/>
      <c r="FL5979" s="5"/>
    </row>
    <row r="5980" spans="40:168">
      <c r="AN5980" s="14"/>
      <c r="AO5980" s="14"/>
      <c r="AP5980" s="5"/>
      <c r="AQ5980" s="25"/>
      <c r="AR5980" s="25"/>
      <c r="AS5980" s="96"/>
      <c r="AT5980" s="83"/>
      <c r="AU5980" s="14"/>
      <c r="AX5980" s="83"/>
      <c r="AY5980" s="83"/>
      <c r="AZ5980" s="83"/>
      <c r="BA5980" s="83"/>
      <c r="BJ5980" s="54"/>
      <c r="BK5980" s="22"/>
      <c r="BL5980" s="24"/>
      <c r="BP5980" s="23"/>
      <c r="BQ5980" s="24"/>
      <c r="BR5980" s="22"/>
      <c r="BS5980" s="24"/>
      <c r="BT5980" s="24"/>
      <c r="BU5980" s="23"/>
      <c r="BV5980" s="26"/>
      <c r="BX5980" s="6"/>
      <c r="BY5980" s="24"/>
      <c r="BZ5980" s="109"/>
      <c r="CA5980" s="66"/>
      <c r="CB5980" s="5"/>
      <c r="CC5980" s="68"/>
      <c r="CD5980" s="67"/>
      <c r="CE5980" s="67"/>
      <c r="CF5980" s="64"/>
      <c r="CG5980" s="5"/>
      <c r="CH5980" s="69"/>
      <c r="CI5980" s="6"/>
      <c r="CJ5980" s="5"/>
      <c r="CK5980" s="25"/>
      <c r="CL5980" s="5"/>
      <c r="DN5980" s="14"/>
      <c r="DO5980" s="14"/>
      <c r="DP5980" s="5"/>
      <c r="DQ5980" s="25"/>
      <c r="DR5980" s="25"/>
      <c r="DS5980" s="96"/>
      <c r="DT5980" s="83"/>
      <c r="DU5980" s="14"/>
      <c r="DX5980" s="83"/>
      <c r="DY5980" s="83"/>
      <c r="DZ5980" s="83"/>
      <c r="EA5980" s="83"/>
      <c r="EJ5980" s="54"/>
      <c r="EK5980" s="22"/>
      <c r="EL5980" s="24"/>
      <c r="EP5980" s="23"/>
      <c r="EQ5980" s="24"/>
      <c r="ER5980" s="22"/>
      <c r="ES5980" s="24"/>
      <c r="ET5980" s="24"/>
      <c r="EU5980" s="23"/>
      <c r="EV5980" s="26"/>
      <c r="EX5980" s="6"/>
      <c r="EY5980" s="24"/>
      <c r="EZ5980" s="109"/>
      <c r="FA5980" s="66"/>
      <c r="FB5980" s="5"/>
      <c r="FC5980" s="68"/>
      <c r="FD5980" s="67"/>
      <c r="FE5980" s="67"/>
      <c r="FF5980" s="64"/>
      <c r="FG5980" s="5"/>
      <c r="FH5980" s="69"/>
      <c r="FI5980" s="6"/>
      <c r="FJ5980" s="5"/>
      <c r="FK5980" s="25"/>
      <c r="FL5980" s="5"/>
    </row>
    <row r="5981" spans="40:168">
      <c r="AN5981" s="14"/>
      <c r="AO5981" s="14"/>
      <c r="AP5981" s="5"/>
      <c r="AQ5981" s="25"/>
      <c r="AR5981" s="25"/>
      <c r="AS5981" s="96"/>
      <c r="AT5981" s="83"/>
      <c r="AU5981" s="14"/>
      <c r="AX5981" s="83"/>
      <c r="AY5981" s="83"/>
      <c r="AZ5981" s="83"/>
      <c r="BA5981" s="83"/>
      <c r="BJ5981" s="54"/>
      <c r="BK5981" s="22"/>
      <c r="BL5981" s="24"/>
      <c r="BP5981" s="23"/>
      <c r="BQ5981" s="24"/>
      <c r="BR5981" s="22"/>
      <c r="BS5981" s="24"/>
      <c r="BT5981" s="24"/>
      <c r="BU5981" s="23"/>
      <c r="BV5981" s="26"/>
      <c r="BX5981" s="6"/>
      <c r="BY5981" s="24"/>
      <c r="BZ5981" s="109"/>
      <c r="CA5981" s="66"/>
      <c r="CB5981" s="5"/>
      <c r="CC5981" s="68"/>
      <c r="CD5981" s="67"/>
      <c r="CE5981" s="67"/>
      <c r="CF5981" s="64"/>
      <c r="CG5981" s="5"/>
      <c r="CH5981" s="69"/>
      <c r="CI5981" s="6"/>
      <c r="CJ5981" s="5"/>
      <c r="CK5981" s="25"/>
      <c r="CL5981" s="5"/>
      <c r="DN5981" s="14"/>
      <c r="DO5981" s="14"/>
      <c r="DP5981" s="5"/>
      <c r="DQ5981" s="25"/>
      <c r="DR5981" s="25"/>
      <c r="DS5981" s="96"/>
      <c r="DT5981" s="83"/>
      <c r="DU5981" s="14"/>
      <c r="DX5981" s="83"/>
      <c r="DY5981" s="83"/>
      <c r="DZ5981" s="83"/>
      <c r="EA5981" s="83"/>
      <c r="EJ5981" s="54"/>
      <c r="EK5981" s="22"/>
      <c r="EL5981" s="24"/>
      <c r="EP5981" s="23"/>
      <c r="EQ5981" s="24"/>
      <c r="ER5981" s="22"/>
      <c r="ES5981" s="24"/>
      <c r="ET5981" s="24"/>
      <c r="EU5981" s="23"/>
      <c r="EV5981" s="26"/>
      <c r="EX5981" s="6"/>
      <c r="EY5981" s="24"/>
      <c r="EZ5981" s="109"/>
      <c r="FA5981" s="66"/>
      <c r="FB5981" s="5"/>
      <c r="FC5981" s="68"/>
      <c r="FD5981" s="67"/>
      <c r="FE5981" s="67"/>
      <c r="FF5981" s="64"/>
      <c r="FG5981" s="5"/>
      <c r="FH5981" s="69"/>
      <c r="FI5981" s="6"/>
      <c r="FJ5981" s="5"/>
      <c r="FK5981" s="25"/>
      <c r="FL5981" s="5"/>
    </row>
    <row r="5982" spans="40:168">
      <c r="AN5982" s="14"/>
      <c r="AO5982" s="14"/>
      <c r="AP5982" s="5"/>
      <c r="AQ5982" s="25"/>
      <c r="AR5982" s="25"/>
      <c r="AS5982" s="96"/>
      <c r="AT5982" s="83"/>
      <c r="AU5982" s="14"/>
      <c r="AX5982" s="83"/>
      <c r="AY5982" s="83"/>
      <c r="AZ5982" s="83"/>
      <c r="BA5982" s="83"/>
      <c r="BJ5982" s="54"/>
      <c r="BK5982" s="22"/>
      <c r="BL5982" s="24"/>
      <c r="BP5982" s="23"/>
      <c r="BQ5982" s="24"/>
      <c r="BR5982" s="22"/>
      <c r="BS5982" s="24"/>
      <c r="BT5982" s="24"/>
      <c r="BU5982" s="23"/>
      <c r="BV5982" s="26"/>
      <c r="BX5982" s="6"/>
      <c r="BY5982" s="24"/>
      <c r="BZ5982" s="109"/>
      <c r="CA5982" s="66"/>
      <c r="CB5982" s="5"/>
      <c r="CC5982" s="68"/>
      <c r="CD5982" s="67"/>
      <c r="CE5982" s="67"/>
      <c r="CF5982" s="64"/>
      <c r="CG5982" s="5"/>
      <c r="CH5982" s="69"/>
      <c r="CI5982" s="6"/>
      <c r="CJ5982" s="5"/>
      <c r="CK5982" s="25"/>
      <c r="CL5982" s="5"/>
      <c r="DN5982" s="14"/>
      <c r="DO5982" s="14"/>
      <c r="DP5982" s="5"/>
      <c r="DQ5982" s="25"/>
      <c r="DR5982" s="25"/>
      <c r="DS5982" s="96"/>
      <c r="DT5982" s="83"/>
      <c r="DU5982" s="14"/>
      <c r="DX5982" s="83"/>
      <c r="DY5982" s="83"/>
      <c r="DZ5982" s="83"/>
      <c r="EA5982" s="83"/>
      <c r="EJ5982" s="54"/>
      <c r="EK5982" s="22"/>
      <c r="EL5982" s="24"/>
      <c r="EP5982" s="23"/>
      <c r="EQ5982" s="24"/>
      <c r="ER5982" s="22"/>
      <c r="ES5982" s="24"/>
      <c r="ET5982" s="24"/>
      <c r="EU5982" s="23"/>
      <c r="EV5982" s="26"/>
      <c r="EX5982" s="6"/>
      <c r="EY5982" s="24"/>
      <c r="EZ5982" s="109"/>
      <c r="FA5982" s="66"/>
      <c r="FB5982" s="5"/>
      <c r="FC5982" s="68"/>
      <c r="FD5982" s="67"/>
      <c r="FE5982" s="67"/>
      <c r="FF5982" s="64"/>
      <c r="FG5982" s="5"/>
      <c r="FH5982" s="69"/>
      <c r="FI5982" s="6"/>
      <c r="FJ5982" s="5"/>
      <c r="FK5982" s="25"/>
      <c r="FL5982" s="5"/>
    </row>
    <row r="5983" spans="40:168">
      <c r="AN5983" s="14"/>
      <c r="AO5983" s="14"/>
      <c r="AP5983" s="5"/>
      <c r="AQ5983" s="25"/>
      <c r="AR5983" s="25"/>
      <c r="AS5983" s="96"/>
      <c r="AT5983" s="83"/>
      <c r="AU5983" s="14"/>
      <c r="AX5983" s="83"/>
      <c r="AY5983" s="83"/>
      <c r="AZ5983" s="83"/>
      <c r="BA5983" s="83"/>
      <c r="BJ5983" s="54"/>
      <c r="BK5983" s="22"/>
      <c r="BL5983" s="24"/>
      <c r="BP5983" s="23"/>
      <c r="BQ5983" s="24"/>
      <c r="BR5983" s="22"/>
      <c r="BS5983" s="24"/>
      <c r="BT5983" s="24"/>
      <c r="BU5983" s="23"/>
      <c r="BV5983" s="26"/>
      <c r="BX5983" s="6"/>
      <c r="BY5983" s="24"/>
      <c r="BZ5983" s="109"/>
      <c r="CA5983" s="66"/>
      <c r="CB5983" s="5"/>
      <c r="CC5983" s="68"/>
      <c r="CD5983" s="67"/>
      <c r="CE5983" s="67"/>
      <c r="CF5983" s="64"/>
      <c r="CG5983" s="5"/>
      <c r="CH5983" s="69"/>
      <c r="CI5983" s="6"/>
      <c r="CJ5983" s="5"/>
      <c r="CK5983" s="25"/>
      <c r="CL5983" s="5"/>
      <c r="DN5983" s="14"/>
      <c r="DO5983" s="14"/>
      <c r="DP5983" s="5"/>
      <c r="DQ5983" s="25"/>
      <c r="DR5983" s="25"/>
      <c r="DS5983" s="96"/>
      <c r="DT5983" s="83"/>
      <c r="DU5983" s="14"/>
      <c r="DX5983" s="83"/>
      <c r="DY5983" s="83"/>
      <c r="DZ5983" s="83"/>
      <c r="EA5983" s="83"/>
      <c r="EJ5983" s="54"/>
      <c r="EK5983" s="22"/>
      <c r="EL5983" s="24"/>
      <c r="EP5983" s="23"/>
      <c r="EQ5983" s="24"/>
      <c r="ER5983" s="22"/>
      <c r="ES5983" s="24"/>
      <c r="ET5983" s="24"/>
      <c r="EU5983" s="23"/>
      <c r="EV5983" s="26"/>
      <c r="EX5983" s="6"/>
      <c r="EY5983" s="24"/>
      <c r="EZ5983" s="109"/>
      <c r="FA5983" s="66"/>
      <c r="FB5983" s="5"/>
      <c r="FC5983" s="68"/>
      <c r="FD5983" s="67"/>
      <c r="FE5983" s="67"/>
      <c r="FF5983" s="64"/>
      <c r="FG5983" s="5"/>
      <c r="FH5983" s="69"/>
      <c r="FI5983" s="6"/>
      <c r="FJ5983" s="5"/>
      <c r="FK5983" s="25"/>
      <c r="FL5983" s="5"/>
    </row>
    <row r="5984" spans="40:168">
      <c r="AN5984" s="14"/>
      <c r="AO5984" s="14"/>
      <c r="AP5984" s="5"/>
      <c r="AQ5984" s="25"/>
      <c r="AR5984" s="25"/>
      <c r="AS5984" s="96"/>
      <c r="AT5984" s="83"/>
      <c r="AU5984" s="14"/>
      <c r="AX5984" s="83"/>
      <c r="AY5984" s="83"/>
      <c r="AZ5984" s="83"/>
      <c r="BA5984" s="83"/>
      <c r="BJ5984" s="54"/>
      <c r="BK5984" s="22"/>
      <c r="BL5984" s="24"/>
      <c r="BP5984" s="23"/>
      <c r="BQ5984" s="24"/>
      <c r="BR5984" s="22"/>
      <c r="BS5984" s="24"/>
      <c r="BT5984" s="24"/>
      <c r="BU5984" s="23"/>
      <c r="BV5984" s="26"/>
      <c r="BX5984" s="6"/>
      <c r="BY5984" s="24"/>
      <c r="BZ5984" s="109"/>
      <c r="CA5984" s="66"/>
      <c r="CB5984" s="5"/>
      <c r="CC5984" s="68"/>
      <c r="CD5984" s="67"/>
      <c r="CE5984" s="67"/>
      <c r="CF5984" s="64"/>
      <c r="CG5984" s="5"/>
      <c r="CH5984" s="69"/>
      <c r="CI5984" s="6"/>
      <c r="CJ5984" s="5"/>
      <c r="CK5984" s="25"/>
      <c r="CL5984" s="5"/>
      <c r="DN5984" s="14"/>
      <c r="DO5984" s="14"/>
      <c r="DP5984" s="5"/>
      <c r="DQ5984" s="25"/>
      <c r="DR5984" s="25"/>
      <c r="DS5984" s="96"/>
      <c r="DT5984" s="83"/>
      <c r="DU5984" s="14"/>
      <c r="DX5984" s="83"/>
      <c r="DY5984" s="83"/>
      <c r="DZ5984" s="83"/>
      <c r="EA5984" s="83"/>
      <c r="EJ5984" s="54"/>
      <c r="EK5984" s="22"/>
      <c r="EL5984" s="24"/>
      <c r="EP5984" s="23"/>
      <c r="EQ5984" s="24"/>
      <c r="ER5984" s="22"/>
      <c r="ES5984" s="24"/>
      <c r="ET5984" s="24"/>
      <c r="EU5984" s="23"/>
      <c r="EV5984" s="26"/>
      <c r="EX5984" s="6"/>
      <c r="EY5984" s="24"/>
      <c r="EZ5984" s="109"/>
      <c r="FA5984" s="66"/>
      <c r="FB5984" s="5"/>
      <c r="FC5984" s="68"/>
      <c r="FD5984" s="67"/>
      <c r="FE5984" s="67"/>
      <c r="FF5984" s="64"/>
      <c r="FG5984" s="5"/>
      <c r="FH5984" s="69"/>
      <c r="FI5984" s="6"/>
      <c r="FJ5984" s="5"/>
      <c r="FK5984" s="25"/>
      <c r="FL5984" s="5"/>
    </row>
    <row r="5985" spans="40:168">
      <c r="AN5985" s="14"/>
      <c r="AO5985" s="14"/>
      <c r="AP5985" s="5"/>
      <c r="AQ5985" s="25"/>
      <c r="AR5985" s="25"/>
      <c r="AS5985" s="96"/>
      <c r="AT5985" s="83"/>
      <c r="AU5985" s="14"/>
      <c r="AX5985" s="83"/>
      <c r="AY5985" s="83"/>
      <c r="AZ5985" s="83"/>
      <c r="BA5985" s="83"/>
      <c r="BJ5985" s="54"/>
      <c r="BK5985" s="22"/>
      <c r="BL5985" s="24"/>
      <c r="BP5985" s="23"/>
      <c r="BQ5985" s="24"/>
      <c r="BR5985" s="22"/>
      <c r="BS5985" s="24"/>
      <c r="BT5985" s="24"/>
      <c r="BU5985" s="23"/>
      <c r="BV5985" s="26"/>
      <c r="BX5985" s="6"/>
      <c r="BY5985" s="24"/>
      <c r="BZ5985" s="109"/>
      <c r="CA5985" s="66"/>
      <c r="CB5985" s="5"/>
      <c r="CC5985" s="68"/>
      <c r="CD5985" s="67"/>
      <c r="CE5985" s="67"/>
      <c r="CF5985" s="64"/>
      <c r="CG5985" s="5"/>
      <c r="CH5985" s="69"/>
      <c r="CI5985" s="6"/>
      <c r="CJ5985" s="5"/>
      <c r="CK5985" s="25"/>
      <c r="CL5985" s="5"/>
      <c r="DN5985" s="14"/>
      <c r="DO5985" s="14"/>
      <c r="DP5985" s="5"/>
      <c r="DQ5985" s="25"/>
      <c r="DR5985" s="25"/>
      <c r="DS5985" s="96"/>
      <c r="DT5985" s="83"/>
      <c r="DU5985" s="14"/>
      <c r="DX5985" s="83"/>
      <c r="DY5985" s="83"/>
      <c r="DZ5985" s="83"/>
      <c r="EA5985" s="83"/>
      <c r="EJ5985" s="54"/>
      <c r="EK5985" s="22"/>
      <c r="EL5985" s="24"/>
      <c r="EP5985" s="23"/>
      <c r="EQ5985" s="24"/>
      <c r="ER5985" s="22"/>
      <c r="ES5985" s="24"/>
      <c r="ET5985" s="24"/>
      <c r="EU5985" s="23"/>
      <c r="EV5985" s="26"/>
      <c r="EX5985" s="6"/>
      <c r="EY5985" s="24"/>
      <c r="EZ5985" s="109"/>
      <c r="FA5985" s="66"/>
      <c r="FB5985" s="5"/>
      <c r="FC5985" s="68"/>
      <c r="FD5985" s="67"/>
      <c r="FE5985" s="67"/>
      <c r="FF5985" s="64"/>
      <c r="FG5985" s="5"/>
      <c r="FH5985" s="69"/>
      <c r="FI5985" s="6"/>
      <c r="FJ5985" s="5"/>
      <c r="FK5985" s="25"/>
      <c r="FL5985" s="5"/>
    </row>
    <row r="5986" spans="40:168">
      <c r="AN5986" s="14"/>
      <c r="AO5986" s="14"/>
      <c r="AP5986" s="5"/>
      <c r="AQ5986" s="25"/>
      <c r="AR5986" s="25"/>
      <c r="AS5986" s="96"/>
      <c r="AT5986" s="83"/>
      <c r="AU5986" s="14"/>
      <c r="AX5986" s="83"/>
      <c r="AY5986" s="83"/>
      <c r="AZ5986" s="83"/>
      <c r="BA5986" s="83"/>
      <c r="BJ5986" s="54"/>
      <c r="BK5986" s="22"/>
      <c r="BL5986" s="24"/>
      <c r="BP5986" s="23"/>
      <c r="BQ5986" s="24"/>
      <c r="BR5986" s="22"/>
      <c r="BS5986" s="24"/>
      <c r="BT5986" s="24"/>
      <c r="BU5986" s="23"/>
      <c r="BV5986" s="26"/>
      <c r="BX5986" s="6"/>
      <c r="BY5986" s="24"/>
      <c r="BZ5986" s="109"/>
      <c r="CA5986" s="66"/>
      <c r="CB5986" s="5"/>
      <c r="CC5986" s="68"/>
      <c r="CD5986" s="67"/>
      <c r="CE5986" s="67"/>
      <c r="CF5986" s="64"/>
      <c r="CG5986" s="5"/>
      <c r="CH5986" s="69"/>
      <c r="CI5986" s="6"/>
      <c r="CJ5986" s="5"/>
      <c r="CK5986" s="25"/>
      <c r="CL5986" s="5"/>
      <c r="DN5986" s="14"/>
      <c r="DO5986" s="14"/>
      <c r="DP5986" s="5"/>
      <c r="DQ5986" s="25"/>
      <c r="DR5986" s="25"/>
      <c r="DS5986" s="96"/>
      <c r="DT5986" s="83"/>
      <c r="DU5986" s="14"/>
      <c r="DX5986" s="83"/>
      <c r="DY5986" s="83"/>
      <c r="DZ5986" s="83"/>
      <c r="EA5986" s="83"/>
      <c r="EJ5986" s="54"/>
      <c r="EK5986" s="22"/>
      <c r="EL5986" s="24"/>
      <c r="EP5986" s="23"/>
      <c r="EQ5986" s="24"/>
      <c r="ER5986" s="22"/>
      <c r="ES5986" s="24"/>
      <c r="ET5986" s="24"/>
      <c r="EU5986" s="23"/>
      <c r="EV5986" s="26"/>
      <c r="EX5986" s="6"/>
      <c r="EY5986" s="24"/>
      <c r="EZ5986" s="109"/>
      <c r="FA5986" s="66"/>
      <c r="FB5986" s="5"/>
      <c r="FC5986" s="68"/>
      <c r="FD5986" s="67"/>
      <c r="FE5986" s="67"/>
      <c r="FF5986" s="64"/>
      <c r="FG5986" s="5"/>
      <c r="FH5986" s="69"/>
      <c r="FI5986" s="6"/>
      <c r="FJ5986" s="5"/>
      <c r="FK5986" s="25"/>
      <c r="FL5986" s="5"/>
    </row>
    <row r="5987" spans="40:168">
      <c r="AN5987" s="14"/>
      <c r="AO5987" s="14"/>
      <c r="AP5987" s="5"/>
      <c r="AQ5987" s="25"/>
      <c r="AR5987" s="25"/>
      <c r="AS5987" s="96"/>
      <c r="AT5987" s="83"/>
      <c r="AU5987" s="14"/>
      <c r="AX5987" s="83"/>
      <c r="AY5987" s="83"/>
      <c r="AZ5987" s="83"/>
      <c r="BA5987" s="83"/>
      <c r="BJ5987" s="54"/>
      <c r="BK5987" s="22"/>
      <c r="BL5987" s="24"/>
      <c r="BP5987" s="23"/>
      <c r="BQ5987" s="24"/>
      <c r="BR5987" s="22"/>
      <c r="BS5987" s="24"/>
      <c r="BT5987" s="24"/>
      <c r="BU5987" s="23"/>
      <c r="BV5987" s="26"/>
      <c r="BX5987" s="6"/>
      <c r="BY5987" s="24"/>
      <c r="BZ5987" s="109"/>
      <c r="CA5987" s="66"/>
      <c r="CB5987" s="5"/>
      <c r="CC5987" s="68"/>
      <c r="CD5987" s="67"/>
      <c r="CE5987" s="67"/>
      <c r="CF5987" s="64"/>
      <c r="CG5987" s="5"/>
      <c r="CH5987" s="69"/>
      <c r="CI5987" s="6"/>
      <c r="CJ5987" s="5"/>
      <c r="CK5987" s="25"/>
      <c r="CL5987" s="5"/>
      <c r="DN5987" s="14"/>
      <c r="DO5987" s="14"/>
      <c r="DP5987" s="5"/>
      <c r="DQ5987" s="25"/>
      <c r="DR5987" s="25"/>
      <c r="DS5987" s="96"/>
      <c r="DT5987" s="83"/>
      <c r="DU5987" s="14"/>
      <c r="DX5987" s="83"/>
      <c r="DY5987" s="83"/>
      <c r="DZ5987" s="83"/>
      <c r="EA5987" s="83"/>
      <c r="EJ5987" s="54"/>
      <c r="EK5987" s="22"/>
      <c r="EL5987" s="24"/>
      <c r="EP5987" s="23"/>
      <c r="EQ5987" s="24"/>
      <c r="ER5987" s="22"/>
      <c r="ES5987" s="24"/>
      <c r="ET5987" s="24"/>
      <c r="EU5987" s="23"/>
      <c r="EV5987" s="26"/>
      <c r="EX5987" s="6"/>
      <c r="EY5987" s="24"/>
      <c r="EZ5987" s="109"/>
      <c r="FA5987" s="66"/>
      <c r="FB5987" s="5"/>
      <c r="FC5987" s="68"/>
      <c r="FD5987" s="67"/>
      <c r="FE5987" s="67"/>
      <c r="FF5987" s="64"/>
      <c r="FG5987" s="5"/>
      <c r="FH5987" s="69"/>
      <c r="FI5987" s="6"/>
      <c r="FJ5987" s="5"/>
      <c r="FK5987" s="25"/>
      <c r="FL5987" s="5"/>
    </row>
    <row r="5988" spans="40:168">
      <c r="AN5988" s="14"/>
      <c r="AO5988" s="14"/>
      <c r="AP5988" s="5"/>
      <c r="AQ5988" s="25"/>
      <c r="AR5988" s="25"/>
      <c r="AS5988" s="96"/>
      <c r="AT5988" s="83"/>
      <c r="AU5988" s="14"/>
      <c r="AX5988" s="83"/>
      <c r="AY5988" s="83"/>
      <c r="AZ5988" s="83"/>
      <c r="BA5988" s="83"/>
      <c r="BJ5988" s="54"/>
      <c r="BK5988" s="22"/>
      <c r="BL5988" s="24"/>
      <c r="BP5988" s="23"/>
      <c r="BQ5988" s="24"/>
      <c r="BR5988" s="22"/>
      <c r="BS5988" s="24"/>
      <c r="BT5988" s="24"/>
      <c r="BU5988" s="23"/>
      <c r="BV5988" s="26"/>
      <c r="BX5988" s="6"/>
      <c r="BY5988" s="24"/>
      <c r="BZ5988" s="109"/>
      <c r="CA5988" s="66"/>
      <c r="CB5988" s="5"/>
      <c r="CC5988" s="68"/>
      <c r="CD5988" s="67"/>
      <c r="CE5988" s="67"/>
      <c r="CF5988" s="64"/>
      <c r="CG5988" s="5"/>
      <c r="CH5988" s="69"/>
      <c r="CI5988" s="6"/>
      <c r="CJ5988" s="5"/>
      <c r="CK5988" s="25"/>
      <c r="CL5988" s="5"/>
      <c r="DN5988" s="14"/>
      <c r="DO5988" s="14"/>
      <c r="DP5988" s="5"/>
      <c r="DQ5988" s="25"/>
      <c r="DR5988" s="25"/>
      <c r="DS5988" s="96"/>
      <c r="DT5988" s="83"/>
      <c r="DU5988" s="14"/>
      <c r="DX5988" s="83"/>
      <c r="DY5988" s="83"/>
      <c r="DZ5988" s="83"/>
      <c r="EA5988" s="83"/>
      <c r="EJ5988" s="54"/>
      <c r="EK5988" s="22"/>
      <c r="EL5988" s="24"/>
      <c r="EP5988" s="23"/>
      <c r="EQ5988" s="24"/>
      <c r="ER5988" s="22"/>
      <c r="ES5988" s="24"/>
      <c r="ET5988" s="24"/>
      <c r="EU5988" s="23"/>
      <c r="EV5988" s="26"/>
      <c r="EX5988" s="6"/>
      <c r="EY5988" s="24"/>
      <c r="EZ5988" s="109"/>
      <c r="FA5988" s="66"/>
      <c r="FB5988" s="5"/>
      <c r="FC5988" s="68"/>
      <c r="FD5988" s="67"/>
      <c r="FE5988" s="67"/>
      <c r="FF5988" s="64"/>
      <c r="FG5988" s="5"/>
      <c r="FH5988" s="69"/>
      <c r="FI5988" s="6"/>
      <c r="FJ5988" s="5"/>
      <c r="FK5988" s="25"/>
      <c r="FL5988" s="5"/>
    </row>
    <row r="5989" spans="40:168">
      <c r="AN5989" s="14"/>
      <c r="AO5989" s="14"/>
      <c r="AP5989" s="5"/>
      <c r="AQ5989" s="25"/>
      <c r="AR5989" s="25"/>
      <c r="AS5989" s="96"/>
      <c r="AT5989" s="83"/>
      <c r="AU5989" s="14"/>
      <c r="AX5989" s="83"/>
      <c r="AY5989" s="83"/>
      <c r="AZ5989" s="83"/>
      <c r="BA5989" s="83"/>
      <c r="BJ5989" s="54"/>
      <c r="BK5989" s="22"/>
      <c r="BL5989" s="24"/>
      <c r="BP5989" s="23"/>
      <c r="BQ5989" s="24"/>
      <c r="BR5989" s="22"/>
      <c r="BS5989" s="24"/>
      <c r="BT5989" s="24"/>
      <c r="BU5989" s="23"/>
      <c r="BV5989" s="26"/>
      <c r="BX5989" s="6"/>
      <c r="BY5989" s="24"/>
      <c r="BZ5989" s="109"/>
      <c r="CA5989" s="66"/>
      <c r="CB5989" s="5"/>
      <c r="CC5989" s="68"/>
      <c r="CD5989" s="67"/>
      <c r="CE5989" s="67"/>
      <c r="CF5989" s="64"/>
      <c r="CG5989" s="5"/>
      <c r="CH5989" s="69"/>
      <c r="CI5989" s="6"/>
      <c r="CJ5989" s="5"/>
      <c r="CK5989" s="25"/>
      <c r="CL5989" s="5"/>
      <c r="DN5989" s="14"/>
      <c r="DO5989" s="14"/>
      <c r="DP5989" s="5"/>
      <c r="DQ5989" s="25"/>
      <c r="DR5989" s="25"/>
      <c r="DS5989" s="96"/>
      <c r="DT5989" s="83"/>
      <c r="DU5989" s="14"/>
      <c r="DX5989" s="83"/>
      <c r="DY5989" s="83"/>
      <c r="DZ5989" s="83"/>
      <c r="EA5989" s="83"/>
      <c r="EJ5989" s="54"/>
      <c r="EK5989" s="22"/>
      <c r="EL5989" s="24"/>
      <c r="EP5989" s="23"/>
      <c r="EQ5989" s="24"/>
      <c r="ER5989" s="22"/>
      <c r="ES5989" s="24"/>
      <c r="ET5989" s="24"/>
      <c r="EU5989" s="23"/>
      <c r="EV5989" s="26"/>
      <c r="EX5989" s="6"/>
      <c r="EY5989" s="24"/>
      <c r="EZ5989" s="109"/>
      <c r="FA5989" s="66"/>
      <c r="FB5989" s="5"/>
      <c r="FC5989" s="68"/>
      <c r="FD5989" s="67"/>
      <c r="FE5989" s="67"/>
      <c r="FF5989" s="64"/>
      <c r="FG5989" s="5"/>
      <c r="FH5989" s="69"/>
      <c r="FI5989" s="6"/>
      <c r="FJ5989" s="5"/>
      <c r="FK5989" s="25"/>
      <c r="FL5989" s="5"/>
    </row>
    <row r="5990" spans="40:168">
      <c r="AN5990" s="14"/>
      <c r="AO5990" s="14"/>
      <c r="AP5990" s="5"/>
      <c r="AQ5990" s="25"/>
      <c r="AR5990" s="25"/>
      <c r="AS5990" s="96"/>
      <c r="AT5990" s="83"/>
      <c r="AU5990" s="14"/>
      <c r="AX5990" s="83"/>
      <c r="AY5990" s="83"/>
      <c r="AZ5990" s="83"/>
      <c r="BA5990" s="83"/>
      <c r="BJ5990" s="54"/>
      <c r="BK5990" s="22"/>
      <c r="BL5990" s="24"/>
      <c r="BP5990" s="23"/>
      <c r="BQ5990" s="24"/>
      <c r="BR5990" s="22"/>
      <c r="BS5990" s="24"/>
      <c r="BT5990" s="24"/>
      <c r="BU5990" s="23"/>
      <c r="BV5990" s="26"/>
      <c r="BX5990" s="6"/>
      <c r="BY5990" s="24"/>
      <c r="BZ5990" s="109"/>
      <c r="CA5990" s="66"/>
      <c r="CB5990" s="5"/>
      <c r="CC5990" s="68"/>
      <c r="CD5990" s="67"/>
      <c r="CE5990" s="67"/>
      <c r="CF5990" s="64"/>
      <c r="CG5990" s="5"/>
      <c r="CH5990" s="69"/>
      <c r="CI5990" s="6"/>
      <c r="CJ5990" s="5"/>
      <c r="CK5990" s="25"/>
      <c r="CL5990" s="5"/>
      <c r="DN5990" s="14"/>
      <c r="DO5990" s="14"/>
      <c r="DP5990" s="5"/>
      <c r="DQ5990" s="25"/>
      <c r="DR5990" s="25"/>
      <c r="DS5990" s="96"/>
      <c r="DT5990" s="83"/>
      <c r="DU5990" s="14"/>
      <c r="DX5990" s="83"/>
      <c r="DY5990" s="83"/>
      <c r="DZ5990" s="83"/>
      <c r="EA5990" s="83"/>
      <c r="EJ5990" s="54"/>
      <c r="EK5990" s="22"/>
      <c r="EL5990" s="24"/>
      <c r="EP5990" s="23"/>
      <c r="EQ5990" s="24"/>
      <c r="ER5990" s="22"/>
      <c r="ES5990" s="24"/>
      <c r="ET5990" s="24"/>
      <c r="EU5990" s="23"/>
      <c r="EV5990" s="26"/>
      <c r="EX5990" s="6"/>
      <c r="EY5990" s="24"/>
      <c r="EZ5990" s="109"/>
      <c r="FA5990" s="66"/>
      <c r="FB5990" s="5"/>
      <c r="FC5990" s="68"/>
      <c r="FD5990" s="67"/>
      <c r="FE5990" s="67"/>
      <c r="FF5990" s="64"/>
      <c r="FG5990" s="5"/>
      <c r="FH5990" s="69"/>
      <c r="FI5990" s="6"/>
      <c r="FJ5990" s="5"/>
      <c r="FK5990" s="25"/>
      <c r="FL5990" s="5"/>
    </row>
    <row r="5991" spans="40:168">
      <c r="AN5991" s="14"/>
      <c r="AO5991" s="14"/>
      <c r="AP5991" s="5"/>
      <c r="AQ5991" s="25"/>
      <c r="AR5991" s="25"/>
      <c r="AS5991" s="96"/>
      <c r="AT5991" s="83"/>
      <c r="AU5991" s="14"/>
      <c r="AX5991" s="83"/>
      <c r="AY5991" s="83"/>
      <c r="AZ5991" s="83"/>
      <c r="BA5991" s="83"/>
      <c r="BJ5991" s="54"/>
      <c r="BK5991" s="22"/>
      <c r="BL5991" s="24"/>
      <c r="BP5991" s="23"/>
      <c r="BQ5991" s="24"/>
      <c r="BR5991" s="22"/>
      <c r="BS5991" s="24"/>
      <c r="BT5991" s="24"/>
      <c r="BU5991" s="23"/>
      <c r="BV5991" s="26"/>
      <c r="BX5991" s="6"/>
      <c r="BY5991" s="24"/>
      <c r="BZ5991" s="109"/>
      <c r="CA5991" s="66"/>
      <c r="CB5991" s="5"/>
      <c r="CC5991" s="68"/>
      <c r="CD5991" s="67"/>
      <c r="CE5991" s="67"/>
      <c r="CF5991" s="64"/>
      <c r="CG5991" s="5"/>
      <c r="CH5991" s="69"/>
      <c r="CI5991" s="6"/>
      <c r="CJ5991" s="5"/>
      <c r="CK5991" s="25"/>
      <c r="CL5991" s="5"/>
      <c r="DN5991" s="14"/>
      <c r="DO5991" s="14"/>
      <c r="DP5991" s="5"/>
      <c r="DQ5991" s="25"/>
      <c r="DR5991" s="25"/>
      <c r="DS5991" s="96"/>
      <c r="DT5991" s="83"/>
      <c r="DU5991" s="14"/>
      <c r="DX5991" s="83"/>
      <c r="DY5991" s="83"/>
      <c r="DZ5991" s="83"/>
      <c r="EA5991" s="83"/>
      <c r="EJ5991" s="54"/>
      <c r="EK5991" s="22"/>
      <c r="EL5991" s="24"/>
      <c r="EP5991" s="23"/>
      <c r="EQ5991" s="24"/>
      <c r="ER5991" s="22"/>
      <c r="ES5991" s="24"/>
      <c r="ET5991" s="24"/>
      <c r="EU5991" s="23"/>
      <c r="EV5991" s="26"/>
      <c r="EX5991" s="6"/>
      <c r="EY5991" s="24"/>
      <c r="EZ5991" s="109"/>
      <c r="FA5991" s="66"/>
      <c r="FB5991" s="5"/>
      <c r="FC5991" s="68"/>
      <c r="FD5991" s="67"/>
      <c r="FE5991" s="67"/>
      <c r="FF5991" s="64"/>
      <c r="FG5991" s="5"/>
      <c r="FH5991" s="69"/>
      <c r="FI5991" s="6"/>
      <c r="FJ5991" s="5"/>
      <c r="FK5991" s="25"/>
      <c r="FL5991" s="5"/>
    </row>
    <row r="5992" spans="40:168">
      <c r="AN5992" s="14"/>
      <c r="AO5992" s="14"/>
      <c r="AP5992" s="5"/>
      <c r="AQ5992" s="25"/>
      <c r="AR5992" s="25"/>
      <c r="AS5992" s="96"/>
      <c r="AT5992" s="83"/>
      <c r="AU5992" s="14"/>
      <c r="AX5992" s="83"/>
      <c r="AY5992" s="83"/>
      <c r="AZ5992" s="83"/>
      <c r="BA5992" s="83"/>
      <c r="BJ5992" s="54"/>
      <c r="BK5992" s="22"/>
      <c r="BL5992" s="24"/>
      <c r="BP5992" s="23"/>
      <c r="BQ5992" s="24"/>
      <c r="BR5992" s="22"/>
      <c r="BS5992" s="24"/>
      <c r="BT5992" s="24"/>
      <c r="BU5992" s="23"/>
      <c r="BV5992" s="26"/>
      <c r="BX5992" s="6"/>
      <c r="BY5992" s="24"/>
      <c r="BZ5992" s="109"/>
      <c r="CA5992" s="66"/>
      <c r="CB5992" s="5"/>
      <c r="CC5992" s="68"/>
      <c r="CD5992" s="67"/>
      <c r="CE5992" s="67"/>
      <c r="CF5992" s="64"/>
      <c r="CG5992" s="5"/>
      <c r="CH5992" s="69"/>
      <c r="CI5992" s="6"/>
      <c r="CJ5992" s="5"/>
      <c r="CK5992" s="25"/>
      <c r="CL5992" s="5"/>
      <c r="DN5992" s="14"/>
      <c r="DO5992" s="14"/>
      <c r="DP5992" s="5"/>
      <c r="DQ5992" s="25"/>
      <c r="DR5992" s="25"/>
      <c r="DS5992" s="96"/>
      <c r="DT5992" s="83"/>
      <c r="DU5992" s="14"/>
      <c r="DX5992" s="83"/>
      <c r="DY5992" s="83"/>
      <c r="DZ5992" s="83"/>
      <c r="EA5992" s="83"/>
      <c r="EJ5992" s="54"/>
      <c r="EK5992" s="22"/>
      <c r="EL5992" s="24"/>
      <c r="EP5992" s="23"/>
      <c r="EQ5992" s="24"/>
      <c r="ER5992" s="22"/>
      <c r="ES5992" s="24"/>
      <c r="ET5992" s="24"/>
      <c r="EU5992" s="23"/>
      <c r="EV5992" s="26"/>
      <c r="EX5992" s="6"/>
      <c r="EY5992" s="24"/>
      <c r="EZ5992" s="109"/>
      <c r="FA5992" s="66"/>
      <c r="FB5992" s="5"/>
      <c r="FC5992" s="68"/>
      <c r="FD5992" s="67"/>
      <c r="FE5992" s="67"/>
      <c r="FF5992" s="64"/>
      <c r="FG5992" s="5"/>
      <c r="FH5992" s="69"/>
      <c r="FI5992" s="6"/>
      <c r="FJ5992" s="5"/>
      <c r="FK5992" s="25"/>
      <c r="FL5992" s="5"/>
    </row>
    <row r="5993" spans="40:168">
      <c r="AN5993" s="14"/>
      <c r="AO5993" s="14"/>
      <c r="AP5993" s="5"/>
      <c r="AQ5993" s="25"/>
      <c r="AR5993" s="25"/>
      <c r="AS5993" s="96"/>
      <c r="AT5993" s="83"/>
      <c r="AU5993" s="14"/>
      <c r="AX5993" s="83"/>
      <c r="AY5993" s="83"/>
      <c r="AZ5993" s="83"/>
      <c r="BA5993" s="83"/>
      <c r="BJ5993" s="54"/>
      <c r="BK5993" s="22"/>
      <c r="BL5993" s="24"/>
      <c r="BP5993" s="23"/>
      <c r="BQ5993" s="24"/>
      <c r="BR5993" s="22"/>
      <c r="BS5993" s="24"/>
      <c r="BT5993" s="24"/>
      <c r="BU5993" s="23"/>
      <c r="BV5993" s="26"/>
      <c r="BX5993" s="6"/>
      <c r="BY5993" s="24"/>
      <c r="BZ5993" s="109"/>
      <c r="CA5993" s="66"/>
      <c r="CB5993" s="5"/>
      <c r="CC5993" s="68"/>
      <c r="CD5993" s="67"/>
      <c r="CE5993" s="67"/>
      <c r="CF5993" s="64"/>
      <c r="CG5993" s="5"/>
      <c r="CH5993" s="69"/>
      <c r="CI5993" s="6"/>
      <c r="CJ5993" s="5"/>
      <c r="CK5993" s="25"/>
      <c r="CL5993" s="5"/>
      <c r="DN5993" s="14"/>
      <c r="DO5993" s="14"/>
      <c r="DP5993" s="5"/>
      <c r="DQ5993" s="25"/>
      <c r="DR5993" s="25"/>
      <c r="DS5993" s="96"/>
      <c r="DT5993" s="83"/>
      <c r="DU5993" s="14"/>
      <c r="DX5993" s="83"/>
      <c r="DY5993" s="83"/>
      <c r="DZ5993" s="83"/>
      <c r="EA5993" s="83"/>
      <c r="EJ5993" s="54"/>
      <c r="EK5993" s="22"/>
      <c r="EL5993" s="24"/>
      <c r="EP5993" s="23"/>
      <c r="EQ5993" s="24"/>
      <c r="ER5993" s="22"/>
      <c r="ES5993" s="24"/>
      <c r="ET5993" s="24"/>
      <c r="EU5993" s="23"/>
      <c r="EV5993" s="26"/>
      <c r="EX5993" s="6"/>
      <c r="EY5993" s="24"/>
      <c r="EZ5993" s="109"/>
      <c r="FA5993" s="66"/>
      <c r="FB5993" s="5"/>
      <c r="FC5993" s="68"/>
      <c r="FD5993" s="67"/>
      <c r="FE5993" s="67"/>
      <c r="FF5993" s="64"/>
      <c r="FG5993" s="5"/>
      <c r="FH5993" s="69"/>
      <c r="FI5993" s="6"/>
      <c r="FJ5993" s="5"/>
      <c r="FK5993" s="25"/>
      <c r="FL5993" s="5"/>
    </row>
    <row r="5994" spans="40:168">
      <c r="AN5994" s="14"/>
      <c r="AO5994" s="14"/>
      <c r="AP5994" s="5"/>
      <c r="AQ5994" s="25"/>
      <c r="AR5994" s="25"/>
      <c r="AS5994" s="96"/>
      <c r="AT5994" s="83"/>
      <c r="AU5994" s="14"/>
      <c r="AX5994" s="83"/>
      <c r="AY5994" s="83"/>
      <c r="AZ5994" s="83"/>
      <c r="BA5994" s="83"/>
      <c r="BJ5994" s="54"/>
      <c r="BK5994" s="22"/>
      <c r="BL5994" s="24"/>
      <c r="BP5994" s="23"/>
      <c r="BQ5994" s="24"/>
      <c r="BR5994" s="22"/>
      <c r="BS5994" s="24"/>
      <c r="BT5994" s="24"/>
      <c r="BU5994" s="23"/>
      <c r="BV5994" s="26"/>
      <c r="BX5994" s="6"/>
      <c r="BY5994" s="24"/>
      <c r="BZ5994" s="109"/>
      <c r="CA5994" s="66"/>
      <c r="CB5994" s="5"/>
      <c r="CC5994" s="68"/>
      <c r="CD5994" s="67"/>
      <c r="CE5994" s="67"/>
      <c r="CF5994" s="64"/>
      <c r="CG5994" s="5"/>
      <c r="CH5994" s="69"/>
      <c r="CI5994" s="6"/>
      <c r="CJ5994" s="5"/>
      <c r="CK5994" s="25"/>
      <c r="CL5994" s="5"/>
      <c r="DN5994" s="14"/>
      <c r="DO5994" s="14"/>
      <c r="DP5994" s="5"/>
      <c r="DQ5994" s="25"/>
      <c r="DR5994" s="25"/>
      <c r="DS5994" s="96"/>
      <c r="DT5994" s="83"/>
      <c r="DU5994" s="14"/>
      <c r="DX5994" s="83"/>
      <c r="DY5994" s="83"/>
      <c r="DZ5994" s="83"/>
      <c r="EA5994" s="83"/>
      <c r="EJ5994" s="54"/>
      <c r="EK5994" s="22"/>
      <c r="EL5994" s="24"/>
      <c r="EP5994" s="23"/>
      <c r="EQ5994" s="24"/>
      <c r="ER5994" s="22"/>
      <c r="ES5994" s="24"/>
      <c r="ET5994" s="24"/>
      <c r="EU5994" s="23"/>
      <c r="EV5994" s="26"/>
      <c r="EX5994" s="6"/>
      <c r="EY5994" s="24"/>
      <c r="EZ5994" s="109"/>
      <c r="FA5994" s="66"/>
      <c r="FB5994" s="5"/>
      <c r="FC5994" s="68"/>
      <c r="FD5994" s="67"/>
      <c r="FE5994" s="67"/>
      <c r="FF5994" s="64"/>
      <c r="FG5994" s="5"/>
      <c r="FH5994" s="69"/>
      <c r="FI5994" s="6"/>
      <c r="FJ5994" s="5"/>
      <c r="FK5994" s="25"/>
      <c r="FL5994" s="5"/>
    </row>
    <row r="5995" spans="40:168">
      <c r="AN5995" s="14"/>
      <c r="AO5995" s="14"/>
      <c r="AP5995" s="5"/>
      <c r="AQ5995" s="25"/>
      <c r="AR5995" s="25"/>
      <c r="AS5995" s="96"/>
      <c r="AT5995" s="83"/>
      <c r="AU5995" s="14"/>
      <c r="AX5995" s="83"/>
      <c r="AY5995" s="83"/>
      <c r="AZ5995" s="83"/>
      <c r="BA5995" s="83"/>
      <c r="BJ5995" s="54"/>
      <c r="BK5995" s="22"/>
      <c r="BL5995" s="24"/>
      <c r="BP5995" s="23"/>
      <c r="BQ5995" s="24"/>
      <c r="BR5995" s="22"/>
      <c r="BS5995" s="24"/>
      <c r="BT5995" s="24"/>
      <c r="BU5995" s="23"/>
      <c r="BV5995" s="26"/>
      <c r="BX5995" s="6"/>
      <c r="BY5995" s="24"/>
      <c r="BZ5995" s="109"/>
      <c r="CA5995" s="66"/>
      <c r="CB5995" s="5"/>
      <c r="CC5995" s="68"/>
      <c r="CD5995" s="67"/>
      <c r="CE5995" s="67"/>
      <c r="CF5995" s="64"/>
      <c r="CG5995" s="5"/>
      <c r="CH5995" s="69"/>
      <c r="CI5995" s="6"/>
      <c r="CJ5995" s="5"/>
      <c r="CK5995" s="25"/>
      <c r="CL5995" s="5"/>
      <c r="DN5995" s="14"/>
      <c r="DO5995" s="14"/>
      <c r="DP5995" s="5"/>
      <c r="DQ5995" s="25"/>
      <c r="DR5995" s="25"/>
      <c r="DS5995" s="96"/>
      <c r="DT5995" s="83"/>
      <c r="DU5995" s="14"/>
      <c r="DX5995" s="83"/>
      <c r="DY5995" s="83"/>
      <c r="DZ5995" s="83"/>
      <c r="EA5995" s="83"/>
      <c r="EJ5995" s="54"/>
      <c r="EK5995" s="22"/>
      <c r="EL5995" s="24"/>
      <c r="EP5995" s="23"/>
      <c r="EQ5995" s="24"/>
      <c r="ER5995" s="22"/>
      <c r="ES5995" s="24"/>
      <c r="ET5995" s="24"/>
      <c r="EU5995" s="23"/>
      <c r="EV5995" s="26"/>
      <c r="EX5995" s="6"/>
      <c r="EY5995" s="24"/>
      <c r="EZ5995" s="109"/>
      <c r="FA5995" s="66"/>
      <c r="FB5995" s="5"/>
      <c r="FC5995" s="68"/>
      <c r="FD5995" s="67"/>
      <c r="FE5995" s="67"/>
      <c r="FF5995" s="64"/>
      <c r="FG5995" s="5"/>
      <c r="FH5995" s="69"/>
      <c r="FI5995" s="6"/>
      <c r="FJ5995" s="5"/>
      <c r="FK5995" s="25"/>
      <c r="FL5995" s="5"/>
    </row>
    <row r="5996" spans="40:168">
      <c r="AN5996" s="14"/>
      <c r="AO5996" s="14"/>
      <c r="AP5996" s="5"/>
      <c r="AQ5996" s="25"/>
      <c r="AR5996" s="25"/>
      <c r="AS5996" s="96"/>
      <c r="AT5996" s="83"/>
      <c r="AU5996" s="14"/>
      <c r="AX5996" s="83"/>
      <c r="AY5996" s="83"/>
      <c r="AZ5996" s="83"/>
      <c r="BA5996" s="83"/>
      <c r="BJ5996" s="54"/>
      <c r="BK5996" s="22"/>
      <c r="BL5996" s="24"/>
      <c r="BP5996" s="23"/>
      <c r="BQ5996" s="24"/>
      <c r="BR5996" s="22"/>
      <c r="BS5996" s="24"/>
      <c r="BT5996" s="24"/>
      <c r="BU5996" s="23"/>
      <c r="BV5996" s="26"/>
      <c r="BX5996" s="6"/>
      <c r="BY5996" s="24"/>
      <c r="BZ5996" s="109"/>
      <c r="CA5996" s="66"/>
      <c r="CB5996" s="5"/>
      <c r="CC5996" s="68"/>
      <c r="CD5996" s="67"/>
      <c r="CE5996" s="67"/>
      <c r="CF5996" s="64"/>
      <c r="CG5996" s="5"/>
      <c r="CH5996" s="69"/>
      <c r="CI5996" s="6"/>
      <c r="CJ5996" s="5"/>
      <c r="CK5996" s="25"/>
      <c r="CL5996" s="5"/>
      <c r="DN5996" s="14"/>
      <c r="DO5996" s="14"/>
      <c r="DP5996" s="5"/>
      <c r="DQ5996" s="25"/>
      <c r="DR5996" s="25"/>
      <c r="DS5996" s="96"/>
      <c r="DT5996" s="83"/>
      <c r="DU5996" s="14"/>
      <c r="DX5996" s="83"/>
      <c r="DY5996" s="83"/>
      <c r="DZ5996" s="83"/>
      <c r="EA5996" s="83"/>
      <c r="EJ5996" s="54"/>
      <c r="EK5996" s="22"/>
      <c r="EL5996" s="24"/>
      <c r="EP5996" s="23"/>
      <c r="EQ5996" s="24"/>
      <c r="ER5996" s="22"/>
      <c r="ES5996" s="24"/>
      <c r="ET5996" s="24"/>
      <c r="EU5996" s="23"/>
      <c r="EV5996" s="26"/>
      <c r="EX5996" s="6"/>
      <c r="EY5996" s="24"/>
      <c r="EZ5996" s="109"/>
      <c r="FA5996" s="66"/>
      <c r="FB5996" s="5"/>
      <c r="FC5996" s="68"/>
      <c r="FD5996" s="67"/>
      <c r="FE5996" s="67"/>
      <c r="FF5996" s="64"/>
      <c r="FG5996" s="5"/>
      <c r="FH5996" s="69"/>
      <c r="FI5996" s="6"/>
      <c r="FJ5996" s="5"/>
      <c r="FK5996" s="25"/>
      <c r="FL5996" s="5"/>
    </row>
    <row r="5997" spans="40:168">
      <c r="AN5997" s="14"/>
      <c r="AO5997" s="14"/>
      <c r="AP5997" s="5"/>
      <c r="AQ5997" s="25"/>
      <c r="AR5997" s="25"/>
      <c r="AS5997" s="96"/>
      <c r="AT5997" s="83"/>
      <c r="AU5997" s="14"/>
      <c r="AX5997" s="83"/>
      <c r="AY5997" s="83"/>
      <c r="AZ5997" s="83"/>
      <c r="BA5997" s="83"/>
      <c r="BJ5997" s="54"/>
      <c r="BK5997" s="22"/>
      <c r="BL5997" s="24"/>
      <c r="BP5997" s="23"/>
      <c r="BQ5997" s="24"/>
      <c r="BR5997" s="22"/>
      <c r="BS5997" s="24"/>
      <c r="BT5997" s="24"/>
      <c r="BU5997" s="23"/>
      <c r="BV5997" s="26"/>
      <c r="BX5997" s="6"/>
      <c r="BY5997" s="24"/>
      <c r="BZ5997" s="109"/>
      <c r="CA5997" s="66"/>
      <c r="CB5997" s="5"/>
      <c r="CC5997" s="68"/>
      <c r="CD5997" s="67"/>
      <c r="CE5997" s="67"/>
      <c r="CF5997" s="64"/>
      <c r="CG5997" s="5"/>
      <c r="CH5997" s="69"/>
      <c r="CI5997" s="6"/>
      <c r="CJ5997" s="5"/>
      <c r="CK5997" s="25"/>
      <c r="CL5997" s="5"/>
      <c r="DN5997" s="14"/>
      <c r="DO5997" s="14"/>
      <c r="DP5997" s="5"/>
      <c r="DQ5997" s="25"/>
      <c r="DR5997" s="25"/>
      <c r="DS5997" s="96"/>
      <c r="DT5997" s="83"/>
      <c r="DU5997" s="14"/>
      <c r="DX5997" s="83"/>
      <c r="DY5997" s="83"/>
      <c r="DZ5997" s="83"/>
      <c r="EA5997" s="83"/>
      <c r="EJ5997" s="54"/>
      <c r="EK5997" s="22"/>
      <c r="EL5997" s="24"/>
      <c r="EP5997" s="23"/>
      <c r="EQ5997" s="24"/>
      <c r="ER5997" s="22"/>
      <c r="ES5997" s="24"/>
      <c r="ET5997" s="24"/>
      <c r="EU5997" s="23"/>
      <c r="EV5997" s="26"/>
      <c r="EX5997" s="6"/>
      <c r="EY5997" s="24"/>
      <c r="EZ5997" s="109"/>
      <c r="FA5997" s="66"/>
      <c r="FB5997" s="5"/>
      <c r="FC5997" s="68"/>
      <c r="FD5997" s="67"/>
      <c r="FE5997" s="67"/>
      <c r="FF5997" s="64"/>
      <c r="FG5997" s="5"/>
      <c r="FH5997" s="69"/>
      <c r="FI5997" s="6"/>
      <c r="FJ5997" s="5"/>
      <c r="FK5997" s="25"/>
      <c r="FL5997" s="5"/>
    </row>
    <row r="5998" spans="40:168">
      <c r="AN5998" s="14"/>
      <c r="AO5998" s="14"/>
      <c r="AP5998" s="5"/>
      <c r="AQ5998" s="25"/>
      <c r="AR5998" s="25"/>
      <c r="AS5998" s="96"/>
      <c r="AT5998" s="83"/>
      <c r="AU5998" s="14"/>
      <c r="AX5998" s="83"/>
      <c r="AY5998" s="83"/>
      <c r="AZ5998" s="83"/>
      <c r="BA5998" s="83"/>
      <c r="BJ5998" s="54"/>
      <c r="BK5998" s="22"/>
      <c r="BL5998" s="24"/>
      <c r="BP5998" s="23"/>
      <c r="BQ5998" s="24"/>
      <c r="BR5998" s="22"/>
      <c r="BS5998" s="24"/>
      <c r="BT5998" s="24"/>
      <c r="BU5998" s="23"/>
      <c r="BV5998" s="26"/>
      <c r="BX5998" s="6"/>
      <c r="BY5998" s="24"/>
      <c r="BZ5998" s="109"/>
      <c r="CA5998" s="66"/>
      <c r="CB5998" s="5"/>
      <c r="CC5998" s="68"/>
      <c r="CD5998" s="67"/>
      <c r="CE5998" s="67"/>
      <c r="CF5998" s="64"/>
      <c r="CG5998" s="5"/>
      <c r="CH5998" s="69"/>
      <c r="CI5998" s="6"/>
      <c r="CJ5998" s="5"/>
      <c r="CK5998" s="25"/>
      <c r="CL5998" s="5"/>
      <c r="DN5998" s="14"/>
      <c r="DO5998" s="14"/>
      <c r="DP5998" s="5"/>
      <c r="DQ5998" s="25"/>
      <c r="DR5998" s="25"/>
      <c r="DS5998" s="96"/>
      <c r="DT5998" s="83"/>
      <c r="DU5998" s="14"/>
      <c r="DX5998" s="83"/>
      <c r="DY5998" s="83"/>
      <c r="DZ5998" s="83"/>
      <c r="EA5998" s="83"/>
      <c r="EJ5998" s="54"/>
      <c r="EK5998" s="22"/>
      <c r="EL5998" s="24"/>
      <c r="EP5998" s="23"/>
      <c r="EQ5998" s="24"/>
      <c r="ER5998" s="22"/>
      <c r="ES5998" s="24"/>
      <c r="ET5998" s="24"/>
      <c r="EU5998" s="23"/>
      <c r="EV5998" s="26"/>
      <c r="EX5998" s="6"/>
      <c r="EY5998" s="24"/>
      <c r="EZ5998" s="109"/>
      <c r="FA5998" s="66"/>
      <c r="FB5998" s="5"/>
      <c r="FC5998" s="68"/>
      <c r="FD5998" s="67"/>
      <c r="FE5998" s="67"/>
      <c r="FF5998" s="64"/>
      <c r="FG5998" s="5"/>
      <c r="FH5998" s="69"/>
      <c r="FI5998" s="6"/>
      <c r="FJ5998" s="5"/>
      <c r="FK5998" s="25"/>
      <c r="FL5998" s="5"/>
    </row>
    <row r="5999" spans="40:168">
      <c r="AN5999" s="14"/>
      <c r="AO5999" s="14"/>
      <c r="AP5999" s="5"/>
      <c r="AQ5999" s="25"/>
      <c r="AR5999" s="25"/>
      <c r="AS5999" s="96"/>
      <c r="AT5999" s="83"/>
      <c r="AU5999" s="14"/>
      <c r="AX5999" s="83"/>
      <c r="AY5999" s="83"/>
      <c r="AZ5999" s="83"/>
      <c r="BA5999" s="83"/>
      <c r="BJ5999" s="54"/>
      <c r="BK5999" s="22"/>
      <c r="BL5999" s="24"/>
      <c r="BP5999" s="23"/>
      <c r="BQ5999" s="24"/>
      <c r="BR5999" s="22"/>
      <c r="BS5999" s="24"/>
      <c r="BT5999" s="24"/>
      <c r="BU5999" s="23"/>
      <c r="BV5999" s="26"/>
      <c r="BX5999" s="6"/>
      <c r="BY5999" s="24"/>
      <c r="BZ5999" s="109"/>
      <c r="CA5999" s="66"/>
      <c r="CB5999" s="5"/>
      <c r="CC5999" s="68"/>
      <c r="CD5999" s="67"/>
      <c r="CE5999" s="67"/>
      <c r="CF5999" s="64"/>
      <c r="CG5999" s="5"/>
      <c r="CH5999" s="69"/>
      <c r="CI5999" s="6"/>
      <c r="CJ5999" s="5"/>
      <c r="CK5999" s="25"/>
      <c r="CL5999" s="5"/>
      <c r="DN5999" s="14"/>
      <c r="DO5999" s="14"/>
      <c r="DP5999" s="5"/>
      <c r="DQ5999" s="25"/>
      <c r="DR5999" s="25"/>
      <c r="DS5999" s="96"/>
      <c r="DT5999" s="83"/>
      <c r="DU5999" s="14"/>
      <c r="DX5999" s="83"/>
      <c r="DY5999" s="83"/>
      <c r="DZ5999" s="83"/>
      <c r="EA5999" s="83"/>
      <c r="EJ5999" s="54"/>
      <c r="EK5999" s="22"/>
      <c r="EL5999" s="24"/>
      <c r="EP5999" s="23"/>
      <c r="EQ5999" s="24"/>
      <c r="ER5999" s="22"/>
      <c r="ES5999" s="24"/>
      <c r="ET5999" s="24"/>
      <c r="EU5999" s="23"/>
      <c r="EV5999" s="26"/>
      <c r="EX5999" s="6"/>
      <c r="EY5999" s="24"/>
      <c r="EZ5999" s="109"/>
      <c r="FA5999" s="66"/>
      <c r="FB5999" s="5"/>
      <c r="FC5999" s="68"/>
      <c r="FD5999" s="67"/>
      <c r="FE5999" s="67"/>
      <c r="FF5999" s="64"/>
      <c r="FG5999" s="5"/>
      <c r="FH5999" s="69"/>
      <c r="FI5999" s="6"/>
      <c r="FJ5999" s="5"/>
      <c r="FK5999" s="25"/>
      <c r="FL5999" s="5"/>
    </row>
    <row r="6000" spans="40:168">
      <c r="AN6000" s="14"/>
      <c r="AO6000" s="14"/>
      <c r="AP6000" s="5"/>
      <c r="AQ6000" s="25"/>
      <c r="AR6000" s="25"/>
      <c r="AS6000" s="96"/>
      <c r="AT6000" s="83"/>
      <c r="AU6000" s="14"/>
      <c r="AX6000" s="83"/>
      <c r="AY6000" s="83"/>
      <c r="AZ6000" s="83"/>
      <c r="BA6000" s="83"/>
      <c r="BJ6000" s="54"/>
      <c r="BK6000" s="22"/>
      <c r="BL6000" s="24"/>
      <c r="BP6000" s="23"/>
      <c r="BQ6000" s="24"/>
      <c r="BR6000" s="22"/>
      <c r="BS6000" s="24"/>
      <c r="BT6000" s="24"/>
      <c r="BU6000" s="23"/>
      <c r="BV6000" s="26"/>
      <c r="BX6000" s="6"/>
      <c r="BY6000" s="24"/>
      <c r="BZ6000" s="109"/>
      <c r="CA6000" s="66"/>
      <c r="CB6000" s="5"/>
      <c r="CC6000" s="68"/>
      <c r="CD6000" s="67"/>
      <c r="CE6000" s="67"/>
      <c r="CF6000" s="64"/>
      <c r="CG6000" s="5"/>
      <c r="CH6000" s="69"/>
      <c r="CI6000" s="6"/>
      <c r="CJ6000" s="5"/>
      <c r="CK6000" s="25"/>
      <c r="CL6000" s="5"/>
      <c r="DN6000" s="14"/>
      <c r="DO6000" s="14"/>
      <c r="DP6000" s="5"/>
      <c r="DQ6000" s="25"/>
      <c r="DR6000" s="25"/>
      <c r="DS6000" s="96"/>
      <c r="DT6000" s="83"/>
      <c r="DU6000" s="14"/>
      <c r="DX6000" s="83"/>
      <c r="DY6000" s="83"/>
      <c r="DZ6000" s="83"/>
      <c r="EA6000" s="83"/>
      <c r="EJ6000" s="54"/>
      <c r="EK6000" s="22"/>
      <c r="EL6000" s="24"/>
      <c r="EP6000" s="23"/>
      <c r="EQ6000" s="24"/>
      <c r="ER6000" s="22"/>
      <c r="ES6000" s="24"/>
      <c r="ET6000" s="24"/>
      <c r="EU6000" s="23"/>
      <c r="EV6000" s="26"/>
      <c r="EX6000" s="6"/>
      <c r="EY6000" s="24"/>
      <c r="EZ6000" s="109"/>
      <c r="FA6000" s="66"/>
      <c r="FB6000" s="5"/>
      <c r="FC6000" s="68"/>
      <c r="FD6000" s="67"/>
      <c r="FE6000" s="67"/>
      <c r="FF6000" s="64"/>
      <c r="FG6000" s="5"/>
      <c r="FH6000" s="69"/>
      <c r="FI6000" s="6"/>
      <c r="FJ6000" s="5"/>
      <c r="FK6000" s="25"/>
      <c r="FL6000" s="5"/>
    </row>
    <row r="6001" spans="40:168">
      <c r="AN6001" s="14"/>
      <c r="AO6001" s="14"/>
      <c r="AP6001" s="5"/>
      <c r="AQ6001" s="25"/>
      <c r="AR6001" s="25"/>
      <c r="AS6001" s="96"/>
      <c r="AT6001" s="83"/>
      <c r="AU6001" s="14"/>
      <c r="AX6001" s="83"/>
      <c r="AY6001" s="83"/>
      <c r="AZ6001" s="83"/>
      <c r="BA6001" s="83"/>
      <c r="BJ6001" s="54"/>
      <c r="BK6001" s="22"/>
      <c r="BL6001" s="24"/>
      <c r="BP6001" s="23"/>
      <c r="BQ6001" s="24"/>
      <c r="BR6001" s="22"/>
      <c r="BS6001" s="24"/>
      <c r="BT6001" s="24"/>
      <c r="BU6001" s="23"/>
      <c r="BV6001" s="26"/>
      <c r="BX6001" s="6"/>
      <c r="BY6001" s="24"/>
      <c r="BZ6001" s="109"/>
      <c r="CA6001" s="66"/>
      <c r="CB6001" s="5"/>
      <c r="CC6001" s="68"/>
      <c r="CD6001" s="67"/>
      <c r="CE6001" s="67"/>
      <c r="CF6001" s="64"/>
      <c r="CG6001" s="5"/>
      <c r="CH6001" s="69"/>
      <c r="CI6001" s="6"/>
      <c r="CJ6001" s="5"/>
      <c r="CK6001" s="25"/>
      <c r="CL6001" s="5"/>
      <c r="DN6001" s="14"/>
      <c r="DO6001" s="14"/>
      <c r="DP6001" s="5"/>
      <c r="DQ6001" s="25"/>
      <c r="DR6001" s="25"/>
      <c r="DS6001" s="96"/>
      <c r="DT6001" s="83"/>
      <c r="DU6001" s="14"/>
      <c r="DX6001" s="83"/>
      <c r="DY6001" s="83"/>
      <c r="DZ6001" s="83"/>
      <c r="EA6001" s="83"/>
      <c r="EJ6001" s="54"/>
      <c r="EK6001" s="22"/>
      <c r="EL6001" s="24"/>
      <c r="EP6001" s="23"/>
      <c r="EQ6001" s="24"/>
      <c r="ER6001" s="22"/>
      <c r="ES6001" s="24"/>
      <c r="ET6001" s="24"/>
      <c r="EU6001" s="23"/>
      <c r="EV6001" s="26"/>
      <c r="EX6001" s="6"/>
      <c r="EY6001" s="24"/>
      <c r="EZ6001" s="109"/>
      <c r="FA6001" s="66"/>
      <c r="FB6001" s="5"/>
      <c r="FC6001" s="68"/>
      <c r="FD6001" s="67"/>
      <c r="FE6001" s="67"/>
      <c r="FF6001" s="64"/>
      <c r="FG6001" s="5"/>
      <c r="FH6001" s="69"/>
      <c r="FI6001" s="6"/>
      <c r="FJ6001" s="5"/>
      <c r="FK6001" s="25"/>
      <c r="FL6001" s="5"/>
    </row>
    <row r="6002" spans="40:168">
      <c r="AN6002" s="14"/>
      <c r="AO6002" s="14"/>
      <c r="AP6002" s="5"/>
      <c r="AQ6002" s="25"/>
      <c r="AR6002" s="25"/>
      <c r="AS6002" s="96"/>
      <c r="AT6002" s="83"/>
      <c r="AU6002" s="14"/>
      <c r="AX6002" s="83"/>
      <c r="AY6002" s="83"/>
      <c r="AZ6002" s="83"/>
      <c r="BA6002" s="83"/>
      <c r="BJ6002" s="54"/>
      <c r="BK6002" s="22"/>
      <c r="BL6002" s="24"/>
      <c r="BP6002" s="23"/>
      <c r="BQ6002" s="24"/>
      <c r="BR6002" s="22"/>
      <c r="BS6002" s="24"/>
      <c r="BT6002" s="24"/>
      <c r="BU6002" s="23"/>
      <c r="BV6002" s="26"/>
      <c r="BX6002" s="6"/>
      <c r="BY6002" s="24"/>
      <c r="BZ6002" s="109"/>
      <c r="CA6002" s="66"/>
      <c r="CB6002" s="5"/>
      <c r="CC6002" s="68"/>
      <c r="CD6002" s="67"/>
      <c r="CE6002" s="67"/>
      <c r="CF6002" s="64"/>
      <c r="CG6002" s="5"/>
      <c r="CH6002" s="69"/>
      <c r="CI6002" s="6"/>
      <c r="CJ6002" s="5"/>
      <c r="CK6002" s="25"/>
      <c r="CL6002" s="5"/>
      <c r="DN6002" s="14"/>
      <c r="DO6002" s="14"/>
      <c r="DP6002" s="5"/>
      <c r="DQ6002" s="25"/>
      <c r="DR6002" s="25"/>
      <c r="DS6002" s="96"/>
      <c r="DT6002" s="83"/>
      <c r="DU6002" s="14"/>
      <c r="DX6002" s="83"/>
      <c r="DY6002" s="83"/>
      <c r="DZ6002" s="83"/>
      <c r="EA6002" s="83"/>
      <c r="EJ6002" s="54"/>
      <c r="EK6002" s="22"/>
      <c r="EL6002" s="24"/>
      <c r="EP6002" s="23"/>
      <c r="EQ6002" s="24"/>
      <c r="ER6002" s="22"/>
      <c r="ES6002" s="24"/>
      <c r="ET6002" s="24"/>
      <c r="EU6002" s="23"/>
      <c r="EV6002" s="26"/>
      <c r="EX6002" s="6"/>
      <c r="EY6002" s="24"/>
      <c r="EZ6002" s="109"/>
      <c r="FA6002" s="66"/>
      <c r="FB6002" s="5"/>
      <c r="FC6002" s="68"/>
      <c r="FD6002" s="67"/>
      <c r="FE6002" s="67"/>
      <c r="FF6002" s="64"/>
      <c r="FG6002" s="5"/>
      <c r="FH6002" s="69"/>
      <c r="FI6002" s="6"/>
      <c r="FJ6002" s="5"/>
      <c r="FK6002" s="25"/>
      <c r="FL6002" s="5"/>
    </row>
    <row r="6003" spans="40:168">
      <c r="AN6003" s="14"/>
      <c r="AO6003" s="14"/>
      <c r="AP6003" s="5"/>
      <c r="AQ6003" s="25"/>
      <c r="AR6003" s="25"/>
      <c r="AS6003" s="96"/>
      <c r="AT6003" s="83"/>
      <c r="AU6003" s="14"/>
      <c r="AX6003" s="83"/>
      <c r="AY6003" s="83"/>
      <c r="AZ6003" s="83"/>
      <c r="BA6003" s="83"/>
      <c r="BJ6003" s="54"/>
      <c r="BK6003" s="22"/>
      <c r="BL6003" s="24"/>
      <c r="BP6003" s="23"/>
      <c r="BQ6003" s="24"/>
      <c r="BR6003" s="22"/>
      <c r="BS6003" s="24"/>
      <c r="BT6003" s="24"/>
      <c r="BU6003" s="23"/>
      <c r="BV6003" s="26"/>
      <c r="BX6003" s="6"/>
      <c r="BY6003" s="24"/>
      <c r="BZ6003" s="109"/>
      <c r="CA6003" s="66"/>
      <c r="CB6003" s="5"/>
      <c r="CC6003" s="68"/>
      <c r="CD6003" s="67"/>
      <c r="CE6003" s="67"/>
      <c r="CF6003" s="64"/>
      <c r="CG6003" s="5"/>
      <c r="CH6003" s="69"/>
      <c r="CI6003" s="6"/>
      <c r="CJ6003" s="5"/>
      <c r="CK6003" s="25"/>
      <c r="CL6003" s="5"/>
      <c r="DN6003" s="14"/>
      <c r="DO6003" s="14"/>
      <c r="DP6003" s="5"/>
      <c r="DQ6003" s="25"/>
      <c r="DR6003" s="25"/>
      <c r="DS6003" s="96"/>
      <c r="DT6003" s="83"/>
      <c r="DU6003" s="14"/>
      <c r="DX6003" s="83"/>
      <c r="DY6003" s="83"/>
      <c r="DZ6003" s="83"/>
      <c r="EA6003" s="83"/>
      <c r="EJ6003" s="54"/>
      <c r="EK6003" s="22"/>
      <c r="EL6003" s="24"/>
      <c r="EP6003" s="23"/>
      <c r="EQ6003" s="24"/>
      <c r="ER6003" s="22"/>
      <c r="ES6003" s="24"/>
      <c r="ET6003" s="24"/>
      <c r="EU6003" s="23"/>
      <c r="EV6003" s="26"/>
      <c r="EX6003" s="6"/>
      <c r="EY6003" s="24"/>
      <c r="EZ6003" s="109"/>
      <c r="FA6003" s="66"/>
      <c r="FB6003" s="5"/>
      <c r="FC6003" s="68"/>
      <c r="FD6003" s="67"/>
      <c r="FE6003" s="67"/>
      <c r="FF6003" s="64"/>
      <c r="FG6003" s="5"/>
      <c r="FH6003" s="69"/>
      <c r="FI6003" s="6"/>
      <c r="FJ6003" s="5"/>
      <c r="FK6003" s="25"/>
      <c r="FL6003" s="5"/>
    </row>
    <row r="6004" spans="40:168">
      <c r="AN6004" s="14"/>
      <c r="AO6004" s="14"/>
      <c r="AP6004" s="5"/>
      <c r="AQ6004" s="25"/>
      <c r="AR6004" s="25"/>
      <c r="AS6004" s="96"/>
      <c r="AT6004" s="83"/>
      <c r="AU6004" s="14"/>
      <c r="AX6004" s="83"/>
      <c r="AY6004" s="83"/>
      <c r="AZ6004" s="83"/>
      <c r="BA6004" s="83"/>
      <c r="BJ6004" s="54"/>
      <c r="BK6004" s="22"/>
      <c r="BL6004" s="24"/>
      <c r="BP6004" s="23"/>
      <c r="BQ6004" s="24"/>
      <c r="BR6004" s="22"/>
      <c r="BS6004" s="24"/>
      <c r="BT6004" s="24"/>
      <c r="BU6004" s="23"/>
      <c r="BV6004" s="26"/>
      <c r="BX6004" s="6"/>
      <c r="BY6004" s="24"/>
      <c r="BZ6004" s="109"/>
      <c r="CA6004" s="66"/>
      <c r="CB6004" s="5"/>
      <c r="CC6004" s="68"/>
      <c r="CD6004" s="67"/>
      <c r="CE6004" s="67"/>
      <c r="CF6004" s="64"/>
      <c r="CG6004" s="5"/>
      <c r="CH6004" s="69"/>
      <c r="CI6004" s="6"/>
      <c r="CJ6004" s="5"/>
      <c r="CK6004" s="25"/>
      <c r="CL6004" s="5"/>
      <c r="DN6004" s="14"/>
      <c r="DO6004" s="14"/>
      <c r="DP6004" s="5"/>
      <c r="DQ6004" s="25"/>
      <c r="DR6004" s="25"/>
      <c r="DS6004" s="96"/>
      <c r="DT6004" s="83"/>
      <c r="DU6004" s="14"/>
      <c r="DX6004" s="83"/>
      <c r="DY6004" s="83"/>
      <c r="DZ6004" s="83"/>
      <c r="EA6004" s="83"/>
      <c r="EJ6004" s="54"/>
      <c r="EK6004" s="22"/>
      <c r="EL6004" s="24"/>
      <c r="EP6004" s="23"/>
      <c r="EQ6004" s="24"/>
      <c r="ER6004" s="22"/>
      <c r="ES6004" s="24"/>
      <c r="ET6004" s="24"/>
      <c r="EU6004" s="23"/>
      <c r="EV6004" s="26"/>
      <c r="EX6004" s="6"/>
      <c r="EY6004" s="24"/>
      <c r="EZ6004" s="109"/>
      <c r="FA6004" s="66"/>
      <c r="FB6004" s="5"/>
      <c r="FC6004" s="68"/>
      <c r="FD6004" s="67"/>
      <c r="FE6004" s="67"/>
      <c r="FF6004" s="64"/>
      <c r="FG6004" s="5"/>
      <c r="FH6004" s="69"/>
      <c r="FI6004" s="6"/>
      <c r="FJ6004" s="5"/>
      <c r="FK6004" s="25"/>
      <c r="FL6004" s="5"/>
    </row>
    <row r="6005" spans="40:168">
      <c r="AN6005" s="14"/>
      <c r="AO6005" s="14"/>
      <c r="AP6005" s="5"/>
      <c r="AQ6005" s="25"/>
      <c r="AR6005" s="25"/>
      <c r="AS6005" s="96"/>
      <c r="AT6005" s="83"/>
      <c r="AU6005" s="14"/>
      <c r="AX6005" s="83"/>
      <c r="AY6005" s="83"/>
      <c r="AZ6005" s="83"/>
      <c r="BA6005" s="83"/>
      <c r="BJ6005" s="54"/>
      <c r="BK6005" s="22"/>
      <c r="BL6005" s="24"/>
      <c r="BP6005" s="23"/>
      <c r="BQ6005" s="24"/>
      <c r="BR6005" s="22"/>
      <c r="BS6005" s="24"/>
      <c r="BT6005" s="24"/>
      <c r="BU6005" s="23"/>
      <c r="BV6005" s="26"/>
      <c r="BX6005" s="6"/>
      <c r="BY6005" s="24"/>
      <c r="BZ6005" s="109"/>
      <c r="CA6005" s="66"/>
      <c r="CB6005" s="5"/>
      <c r="CC6005" s="68"/>
      <c r="CD6005" s="67"/>
      <c r="CE6005" s="67"/>
      <c r="CF6005" s="64"/>
      <c r="CG6005" s="5"/>
      <c r="CH6005" s="69"/>
      <c r="CI6005" s="6"/>
      <c r="CJ6005" s="5"/>
      <c r="CK6005" s="25"/>
      <c r="CL6005" s="5"/>
      <c r="DN6005" s="14"/>
      <c r="DO6005" s="14"/>
      <c r="DP6005" s="5"/>
      <c r="DQ6005" s="25"/>
      <c r="DR6005" s="25"/>
      <c r="DS6005" s="96"/>
      <c r="DT6005" s="83"/>
      <c r="DU6005" s="14"/>
      <c r="DX6005" s="83"/>
      <c r="DY6005" s="83"/>
      <c r="DZ6005" s="83"/>
      <c r="EA6005" s="83"/>
      <c r="EJ6005" s="54"/>
      <c r="EK6005" s="22"/>
      <c r="EL6005" s="24"/>
      <c r="EP6005" s="23"/>
      <c r="EQ6005" s="24"/>
      <c r="ER6005" s="22"/>
      <c r="ES6005" s="24"/>
      <c r="ET6005" s="24"/>
      <c r="EU6005" s="23"/>
      <c r="EV6005" s="26"/>
      <c r="EX6005" s="6"/>
      <c r="EY6005" s="24"/>
      <c r="EZ6005" s="109"/>
      <c r="FA6005" s="66"/>
      <c r="FB6005" s="5"/>
      <c r="FC6005" s="68"/>
      <c r="FD6005" s="67"/>
      <c r="FE6005" s="67"/>
      <c r="FF6005" s="64"/>
      <c r="FG6005" s="5"/>
      <c r="FH6005" s="69"/>
      <c r="FI6005" s="6"/>
      <c r="FJ6005" s="5"/>
      <c r="FK6005" s="25"/>
      <c r="FL6005" s="5"/>
    </row>
    <row r="6006" spans="40:168">
      <c r="AN6006" s="14"/>
      <c r="AO6006" s="14"/>
      <c r="AP6006" s="5"/>
      <c r="AQ6006" s="25"/>
      <c r="AR6006" s="25"/>
      <c r="AS6006" s="96"/>
      <c r="AT6006" s="83"/>
      <c r="AU6006" s="14"/>
      <c r="AX6006" s="83"/>
      <c r="AY6006" s="83"/>
      <c r="AZ6006" s="83"/>
      <c r="BA6006" s="83"/>
      <c r="BJ6006" s="54"/>
      <c r="BK6006" s="22"/>
      <c r="BL6006" s="24"/>
      <c r="BP6006" s="23"/>
      <c r="BQ6006" s="24"/>
      <c r="BR6006" s="22"/>
      <c r="BS6006" s="24"/>
      <c r="BT6006" s="24"/>
      <c r="BU6006" s="23"/>
      <c r="BV6006" s="26"/>
      <c r="BX6006" s="6"/>
      <c r="BY6006" s="24"/>
      <c r="BZ6006" s="109"/>
      <c r="CA6006" s="66"/>
      <c r="CB6006" s="5"/>
      <c r="CC6006" s="68"/>
      <c r="CD6006" s="67"/>
      <c r="CE6006" s="67"/>
      <c r="CF6006" s="64"/>
      <c r="CG6006" s="5"/>
      <c r="CH6006" s="69"/>
      <c r="CI6006" s="6"/>
      <c r="CJ6006" s="5"/>
      <c r="CK6006" s="25"/>
      <c r="CL6006" s="5"/>
      <c r="DN6006" s="14"/>
      <c r="DO6006" s="14"/>
      <c r="DP6006" s="5"/>
      <c r="DQ6006" s="25"/>
      <c r="DR6006" s="25"/>
      <c r="DS6006" s="96"/>
      <c r="DT6006" s="83"/>
      <c r="DU6006" s="14"/>
      <c r="DX6006" s="83"/>
      <c r="DY6006" s="83"/>
      <c r="DZ6006" s="83"/>
      <c r="EA6006" s="83"/>
      <c r="EJ6006" s="54"/>
      <c r="EK6006" s="22"/>
      <c r="EL6006" s="24"/>
      <c r="EP6006" s="23"/>
      <c r="EQ6006" s="24"/>
      <c r="ER6006" s="22"/>
      <c r="ES6006" s="24"/>
      <c r="ET6006" s="24"/>
      <c r="EU6006" s="23"/>
      <c r="EV6006" s="26"/>
      <c r="EX6006" s="6"/>
      <c r="EY6006" s="24"/>
      <c r="EZ6006" s="109"/>
      <c r="FA6006" s="66"/>
      <c r="FB6006" s="5"/>
      <c r="FC6006" s="68"/>
      <c r="FD6006" s="67"/>
      <c r="FE6006" s="67"/>
      <c r="FF6006" s="64"/>
      <c r="FG6006" s="5"/>
      <c r="FH6006" s="69"/>
      <c r="FI6006" s="6"/>
      <c r="FJ6006" s="5"/>
      <c r="FK6006" s="25"/>
      <c r="FL6006" s="5"/>
    </row>
    <row r="6007" spans="40:168">
      <c r="AN6007" s="14"/>
      <c r="AO6007" s="14"/>
      <c r="AP6007" s="5"/>
      <c r="AQ6007" s="25"/>
      <c r="AR6007" s="25"/>
      <c r="AS6007" s="96"/>
      <c r="AT6007" s="83"/>
      <c r="AU6007" s="14"/>
      <c r="AX6007" s="83"/>
      <c r="AY6007" s="83"/>
      <c r="AZ6007" s="83"/>
      <c r="BA6007" s="83"/>
      <c r="BJ6007" s="54"/>
      <c r="BK6007" s="22"/>
      <c r="BL6007" s="24"/>
      <c r="BP6007" s="23"/>
      <c r="BQ6007" s="24"/>
      <c r="BR6007" s="22"/>
      <c r="BS6007" s="24"/>
      <c r="BT6007" s="24"/>
      <c r="BU6007" s="23"/>
      <c r="BV6007" s="26"/>
      <c r="BX6007" s="6"/>
      <c r="BY6007" s="24"/>
      <c r="BZ6007" s="109"/>
      <c r="CA6007" s="66"/>
      <c r="CB6007" s="5"/>
      <c r="CC6007" s="68"/>
      <c r="CD6007" s="67"/>
      <c r="CE6007" s="67"/>
      <c r="CF6007" s="64"/>
      <c r="CG6007" s="5"/>
      <c r="CH6007" s="69"/>
      <c r="CI6007" s="6"/>
      <c r="CJ6007" s="5"/>
      <c r="CK6007" s="25"/>
      <c r="CL6007" s="5"/>
      <c r="DN6007" s="14"/>
      <c r="DO6007" s="14"/>
      <c r="DP6007" s="5"/>
      <c r="DQ6007" s="25"/>
      <c r="DR6007" s="25"/>
      <c r="DS6007" s="96"/>
      <c r="DT6007" s="83"/>
      <c r="DU6007" s="14"/>
      <c r="DX6007" s="83"/>
      <c r="DY6007" s="83"/>
      <c r="DZ6007" s="83"/>
      <c r="EA6007" s="83"/>
      <c r="EJ6007" s="54"/>
      <c r="EK6007" s="22"/>
      <c r="EL6007" s="24"/>
      <c r="EP6007" s="23"/>
      <c r="EQ6007" s="24"/>
      <c r="ER6007" s="22"/>
      <c r="ES6007" s="24"/>
      <c r="ET6007" s="24"/>
      <c r="EU6007" s="23"/>
      <c r="EV6007" s="26"/>
      <c r="EX6007" s="6"/>
      <c r="EY6007" s="24"/>
      <c r="EZ6007" s="109"/>
      <c r="FA6007" s="66"/>
      <c r="FB6007" s="5"/>
      <c r="FC6007" s="68"/>
      <c r="FD6007" s="67"/>
      <c r="FE6007" s="67"/>
      <c r="FF6007" s="64"/>
      <c r="FG6007" s="5"/>
      <c r="FH6007" s="69"/>
      <c r="FI6007" s="6"/>
      <c r="FJ6007" s="5"/>
      <c r="FK6007" s="25"/>
      <c r="FL6007" s="5"/>
    </row>
    <row r="6008" spans="40:168">
      <c r="AN6008" s="14"/>
      <c r="AO6008" s="14"/>
      <c r="AP6008" s="5"/>
      <c r="AQ6008" s="25"/>
      <c r="AR6008" s="25"/>
      <c r="AS6008" s="96"/>
      <c r="AT6008" s="83"/>
      <c r="AU6008" s="14"/>
      <c r="AX6008" s="83"/>
      <c r="AY6008" s="83"/>
      <c r="AZ6008" s="83"/>
      <c r="BA6008" s="83"/>
      <c r="BJ6008" s="54"/>
      <c r="BK6008" s="22"/>
      <c r="BL6008" s="24"/>
      <c r="BP6008" s="23"/>
      <c r="BQ6008" s="24"/>
      <c r="BR6008" s="22"/>
      <c r="BS6008" s="24"/>
      <c r="BT6008" s="24"/>
      <c r="BU6008" s="23"/>
      <c r="BV6008" s="26"/>
      <c r="BX6008" s="6"/>
      <c r="BY6008" s="24"/>
      <c r="BZ6008" s="109"/>
      <c r="CA6008" s="66"/>
      <c r="CB6008" s="5"/>
      <c r="CC6008" s="68"/>
      <c r="CD6008" s="67"/>
      <c r="CE6008" s="67"/>
      <c r="CF6008" s="64"/>
      <c r="CG6008" s="5"/>
      <c r="CH6008" s="69"/>
      <c r="CI6008" s="6"/>
      <c r="CJ6008" s="5"/>
      <c r="CK6008" s="25"/>
      <c r="CL6008" s="5"/>
      <c r="DN6008" s="14"/>
      <c r="DO6008" s="14"/>
      <c r="DP6008" s="5"/>
      <c r="DQ6008" s="25"/>
      <c r="DR6008" s="25"/>
      <c r="DS6008" s="96"/>
      <c r="DT6008" s="83"/>
      <c r="DU6008" s="14"/>
      <c r="DX6008" s="83"/>
      <c r="DY6008" s="83"/>
      <c r="DZ6008" s="83"/>
      <c r="EA6008" s="83"/>
      <c r="EJ6008" s="54"/>
      <c r="EK6008" s="22"/>
      <c r="EL6008" s="24"/>
      <c r="EP6008" s="23"/>
      <c r="EQ6008" s="24"/>
      <c r="ER6008" s="22"/>
      <c r="ES6008" s="24"/>
      <c r="ET6008" s="24"/>
      <c r="EU6008" s="23"/>
      <c r="EV6008" s="26"/>
      <c r="EX6008" s="6"/>
      <c r="EY6008" s="24"/>
      <c r="EZ6008" s="109"/>
      <c r="FA6008" s="66"/>
      <c r="FB6008" s="5"/>
      <c r="FC6008" s="68"/>
      <c r="FD6008" s="67"/>
      <c r="FE6008" s="67"/>
      <c r="FF6008" s="64"/>
      <c r="FG6008" s="5"/>
      <c r="FH6008" s="69"/>
      <c r="FI6008" s="6"/>
      <c r="FJ6008" s="5"/>
      <c r="FK6008" s="25"/>
      <c r="FL6008" s="5"/>
    </row>
    <row r="6009" spans="40:168">
      <c r="AN6009" s="14"/>
      <c r="AO6009" s="14"/>
      <c r="AP6009" s="5"/>
      <c r="AQ6009" s="25"/>
      <c r="AR6009" s="25"/>
      <c r="AS6009" s="96"/>
      <c r="AT6009" s="83"/>
      <c r="AU6009" s="14"/>
      <c r="AX6009" s="83"/>
      <c r="AY6009" s="83"/>
      <c r="AZ6009" s="83"/>
      <c r="BA6009" s="83"/>
      <c r="BJ6009" s="54"/>
      <c r="BK6009" s="22"/>
      <c r="BL6009" s="24"/>
      <c r="BP6009" s="23"/>
      <c r="BQ6009" s="24"/>
      <c r="BR6009" s="22"/>
      <c r="BS6009" s="24"/>
      <c r="BT6009" s="24"/>
      <c r="BU6009" s="23"/>
      <c r="BV6009" s="26"/>
      <c r="BX6009" s="6"/>
      <c r="BY6009" s="24"/>
      <c r="BZ6009" s="109"/>
      <c r="CA6009" s="66"/>
      <c r="CB6009" s="5"/>
      <c r="CC6009" s="68"/>
      <c r="CD6009" s="67"/>
      <c r="CE6009" s="67"/>
      <c r="CF6009" s="64"/>
      <c r="CG6009" s="5"/>
      <c r="CH6009" s="69"/>
      <c r="CI6009" s="6"/>
      <c r="CJ6009" s="5"/>
      <c r="CK6009" s="25"/>
      <c r="CL6009" s="5"/>
      <c r="DN6009" s="14"/>
      <c r="DO6009" s="14"/>
      <c r="DP6009" s="5"/>
      <c r="DQ6009" s="25"/>
      <c r="DR6009" s="25"/>
      <c r="DS6009" s="96"/>
      <c r="DT6009" s="83"/>
      <c r="DU6009" s="14"/>
      <c r="DX6009" s="83"/>
      <c r="DY6009" s="83"/>
      <c r="DZ6009" s="83"/>
      <c r="EA6009" s="83"/>
      <c r="EJ6009" s="54"/>
      <c r="EK6009" s="22"/>
      <c r="EL6009" s="24"/>
      <c r="EP6009" s="23"/>
      <c r="EQ6009" s="24"/>
      <c r="ER6009" s="22"/>
      <c r="ES6009" s="24"/>
      <c r="ET6009" s="24"/>
      <c r="EU6009" s="23"/>
      <c r="EV6009" s="26"/>
      <c r="EX6009" s="6"/>
      <c r="EY6009" s="24"/>
      <c r="EZ6009" s="109"/>
      <c r="FA6009" s="66"/>
      <c r="FB6009" s="5"/>
      <c r="FC6009" s="68"/>
      <c r="FD6009" s="67"/>
      <c r="FE6009" s="67"/>
      <c r="FF6009" s="64"/>
      <c r="FG6009" s="5"/>
      <c r="FH6009" s="69"/>
      <c r="FI6009" s="6"/>
      <c r="FJ6009" s="5"/>
      <c r="FK6009" s="25"/>
      <c r="FL6009" s="5"/>
    </row>
    <row r="6010" spans="40:168">
      <c r="AN6010" s="14"/>
      <c r="AO6010" s="14"/>
      <c r="AP6010" s="5"/>
      <c r="AQ6010" s="25"/>
      <c r="AR6010" s="25"/>
      <c r="AS6010" s="96"/>
      <c r="AT6010" s="83"/>
      <c r="AU6010" s="14"/>
      <c r="AX6010" s="83"/>
      <c r="AY6010" s="83"/>
      <c r="AZ6010" s="83"/>
      <c r="BA6010" s="83"/>
      <c r="BJ6010" s="54"/>
      <c r="BK6010" s="22"/>
      <c r="BL6010" s="24"/>
      <c r="BP6010" s="23"/>
      <c r="BQ6010" s="24"/>
      <c r="BR6010" s="22"/>
      <c r="BS6010" s="24"/>
      <c r="BT6010" s="24"/>
      <c r="BU6010" s="23"/>
      <c r="BV6010" s="26"/>
      <c r="BX6010" s="6"/>
      <c r="BY6010" s="24"/>
      <c r="BZ6010" s="109"/>
      <c r="CA6010" s="66"/>
      <c r="CB6010" s="5"/>
      <c r="CC6010" s="68"/>
      <c r="CD6010" s="67"/>
      <c r="CE6010" s="67"/>
      <c r="CF6010" s="64"/>
      <c r="CG6010" s="5"/>
      <c r="CH6010" s="69"/>
      <c r="CI6010" s="6"/>
      <c r="CJ6010" s="5"/>
      <c r="CK6010" s="25"/>
      <c r="CL6010" s="5"/>
      <c r="DN6010" s="14"/>
      <c r="DO6010" s="14"/>
      <c r="DP6010" s="5"/>
      <c r="DQ6010" s="25"/>
      <c r="DR6010" s="25"/>
      <c r="DS6010" s="96"/>
      <c r="DT6010" s="83"/>
      <c r="DU6010" s="14"/>
      <c r="DX6010" s="83"/>
      <c r="DY6010" s="83"/>
      <c r="DZ6010" s="83"/>
      <c r="EA6010" s="83"/>
      <c r="EJ6010" s="54"/>
      <c r="EK6010" s="22"/>
      <c r="EL6010" s="24"/>
      <c r="EP6010" s="23"/>
      <c r="EQ6010" s="24"/>
      <c r="ER6010" s="22"/>
      <c r="ES6010" s="24"/>
      <c r="ET6010" s="24"/>
      <c r="EU6010" s="23"/>
      <c r="EV6010" s="26"/>
      <c r="EX6010" s="6"/>
      <c r="EY6010" s="24"/>
      <c r="EZ6010" s="109"/>
      <c r="FA6010" s="66"/>
      <c r="FB6010" s="5"/>
      <c r="FC6010" s="68"/>
      <c r="FD6010" s="67"/>
      <c r="FE6010" s="67"/>
      <c r="FF6010" s="64"/>
      <c r="FG6010" s="5"/>
      <c r="FH6010" s="69"/>
      <c r="FI6010" s="6"/>
      <c r="FJ6010" s="5"/>
      <c r="FK6010" s="25"/>
      <c r="FL6010" s="5"/>
    </row>
    <row r="6011" spans="40:168">
      <c r="AN6011" s="14"/>
      <c r="AO6011" s="14"/>
      <c r="AP6011" s="5"/>
      <c r="AQ6011" s="25"/>
      <c r="AR6011" s="25"/>
      <c r="AS6011" s="96"/>
      <c r="AT6011" s="83"/>
      <c r="AU6011" s="14"/>
      <c r="AX6011" s="83"/>
      <c r="AY6011" s="83"/>
      <c r="AZ6011" s="83"/>
      <c r="BA6011" s="83"/>
      <c r="BJ6011" s="54"/>
      <c r="BK6011" s="22"/>
      <c r="BL6011" s="24"/>
      <c r="BP6011" s="23"/>
      <c r="BQ6011" s="24"/>
      <c r="BR6011" s="22"/>
      <c r="BS6011" s="24"/>
      <c r="BT6011" s="24"/>
      <c r="BU6011" s="23"/>
      <c r="BV6011" s="26"/>
      <c r="BX6011" s="6"/>
      <c r="BY6011" s="24"/>
      <c r="BZ6011" s="109"/>
      <c r="CA6011" s="66"/>
      <c r="CB6011" s="5"/>
      <c r="CC6011" s="68"/>
      <c r="CD6011" s="67"/>
      <c r="CE6011" s="67"/>
      <c r="CF6011" s="64"/>
      <c r="CG6011" s="5"/>
      <c r="CH6011" s="69"/>
      <c r="CI6011" s="6"/>
      <c r="CJ6011" s="5"/>
      <c r="CK6011" s="25"/>
      <c r="CL6011" s="5"/>
      <c r="DN6011" s="14"/>
      <c r="DO6011" s="14"/>
      <c r="DP6011" s="5"/>
      <c r="DQ6011" s="25"/>
      <c r="DR6011" s="25"/>
      <c r="DS6011" s="96"/>
      <c r="DT6011" s="83"/>
      <c r="DU6011" s="14"/>
      <c r="DX6011" s="83"/>
      <c r="DY6011" s="83"/>
      <c r="DZ6011" s="83"/>
      <c r="EA6011" s="83"/>
      <c r="EJ6011" s="54"/>
      <c r="EK6011" s="22"/>
      <c r="EL6011" s="24"/>
      <c r="EP6011" s="23"/>
      <c r="EQ6011" s="24"/>
      <c r="ER6011" s="22"/>
      <c r="ES6011" s="24"/>
      <c r="ET6011" s="24"/>
      <c r="EU6011" s="23"/>
      <c r="EV6011" s="26"/>
      <c r="EX6011" s="6"/>
      <c r="EY6011" s="24"/>
      <c r="EZ6011" s="109"/>
      <c r="FA6011" s="66"/>
      <c r="FB6011" s="5"/>
      <c r="FC6011" s="68"/>
      <c r="FD6011" s="67"/>
      <c r="FE6011" s="67"/>
      <c r="FF6011" s="64"/>
      <c r="FG6011" s="5"/>
      <c r="FH6011" s="69"/>
      <c r="FI6011" s="6"/>
      <c r="FJ6011" s="5"/>
      <c r="FK6011" s="25"/>
      <c r="FL6011" s="5"/>
    </row>
    <row r="6012" spans="40:168">
      <c r="AN6012" s="14"/>
      <c r="AO6012" s="14"/>
      <c r="AP6012" s="5"/>
      <c r="AQ6012" s="25"/>
      <c r="AR6012" s="25"/>
      <c r="AS6012" s="96"/>
      <c r="AT6012" s="83"/>
      <c r="AU6012" s="14"/>
      <c r="AX6012" s="83"/>
      <c r="AY6012" s="83"/>
      <c r="AZ6012" s="83"/>
      <c r="BA6012" s="83"/>
      <c r="BJ6012" s="54"/>
      <c r="BK6012" s="22"/>
      <c r="BL6012" s="24"/>
      <c r="BP6012" s="23"/>
      <c r="BQ6012" s="24"/>
      <c r="BR6012" s="22"/>
      <c r="BS6012" s="24"/>
      <c r="BT6012" s="24"/>
      <c r="BU6012" s="23"/>
      <c r="BV6012" s="26"/>
      <c r="BX6012" s="6"/>
      <c r="BY6012" s="24"/>
      <c r="BZ6012" s="109"/>
      <c r="CA6012" s="66"/>
      <c r="CB6012" s="5"/>
      <c r="CC6012" s="68"/>
      <c r="CD6012" s="67"/>
      <c r="CE6012" s="67"/>
      <c r="CF6012" s="64"/>
      <c r="CG6012" s="5"/>
      <c r="CH6012" s="69"/>
      <c r="CI6012" s="6"/>
      <c r="CJ6012" s="5"/>
      <c r="CK6012" s="25"/>
      <c r="CL6012" s="5"/>
      <c r="DN6012" s="14"/>
      <c r="DO6012" s="14"/>
      <c r="DP6012" s="5"/>
      <c r="DQ6012" s="25"/>
      <c r="DR6012" s="25"/>
      <c r="DS6012" s="96"/>
      <c r="DT6012" s="83"/>
      <c r="DU6012" s="14"/>
      <c r="DX6012" s="83"/>
      <c r="DY6012" s="83"/>
      <c r="DZ6012" s="83"/>
      <c r="EA6012" s="83"/>
      <c r="EJ6012" s="54"/>
      <c r="EK6012" s="22"/>
      <c r="EL6012" s="24"/>
      <c r="EP6012" s="23"/>
      <c r="EQ6012" s="24"/>
      <c r="ER6012" s="22"/>
      <c r="ES6012" s="24"/>
      <c r="ET6012" s="24"/>
      <c r="EU6012" s="23"/>
      <c r="EV6012" s="26"/>
      <c r="EX6012" s="6"/>
      <c r="EY6012" s="24"/>
      <c r="EZ6012" s="109"/>
      <c r="FA6012" s="66"/>
      <c r="FB6012" s="5"/>
      <c r="FC6012" s="68"/>
      <c r="FD6012" s="67"/>
      <c r="FE6012" s="67"/>
      <c r="FF6012" s="64"/>
      <c r="FG6012" s="5"/>
      <c r="FH6012" s="69"/>
      <c r="FI6012" s="6"/>
      <c r="FJ6012" s="5"/>
      <c r="FK6012" s="25"/>
      <c r="FL6012" s="5"/>
    </row>
    <row r="6013" spans="40:168">
      <c r="AN6013" s="14"/>
      <c r="AO6013" s="14"/>
      <c r="AP6013" s="5"/>
      <c r="AQ6013" s="25"/>
      <c r="AR6013" s="25"/>
      <c r="AS6013" s="96"/>
      <c r="AT6013" s="83"/>
      <c r="AU6013" s="14"/>
      <c r="AX6013" s="83"/>
      <c r="AY6013" s="83"/>
      <c r="AZ6013" s="83"/>
      <c r="BA6013" s="83"/>
      <c r="BJ6013" s="54"/>
      <c r="BK6013" s="22"/>
      <c r="BL6013" s="24"/>
      <c r="BP6013" s="23"/>
      <c r="BQ6013" s="24"/>
      <c r="BR6013" s="22"/>
      <c r="BS6013" s="24"/>
      <c r="BT6013" s="24"/>
      <c r="BU6013" s="23"/>
      <c r="BV6013" s="26"/>
      <c r="BX6013" s="6"/>
      <c r="BY6013" s="24"/>
      <c r="BZ6013" s="109"/>
      <c r="CA6013" s="66"/>
      <c r="CB6013" s="5"/>
      <c r="CC6013" s="68"/>
      <c r="CD6013" s="67"/>
      <c r="CE6013" s="67"/>
      <c r="CF6013" s="64"/>
      <c r="CG6013" s="5"/>
      <c r="CH6013" s="69"/>
      <c r="CI6013" s="6"/>
      <c r="CJ6013" s="5"/>
      <c r="CK6013" s="25"/>
      <c r="CL6013" s="5"/>
      <c r="DN6013" s="14"/>
      <c r="DO6013" s="14"/>
      <c r="DP6013" s="5"/>
      <c r="DQ6013" s="25"/>
      <c r="DR6013" s="25"/>
      <c r="DS6013" s="96"/>
      <c r="DT6013" s="83"/>
      <c r="DU6013" s="14"/>
      <c r="DX6013" s="83"/>
      <c r="DY6013" s="83"/>
      <c r="DZ6013" s="83"/>
      <c r="EA6013" s="83"/>
      <c r="EJ6013" s="54"/>
      <c r="EK6013" s="22"/>
      <c r="EL6013" s="24"/>
      <c r="EP6013" s="23"/>
      <c r="EQ6013" s="24"/>
      <c r="ER6013" s="22"/>
      <c r="ES6013" s="24"/>
      <c r="ET6013" s="24"/>
      <c r="EU6013" s="23"/>
      <c r="EV6013" s="26"/>
      <c r="EX6013" s="6"/>
      <c r="EY6013" s="24"/>
      <c r="EZ6013" s="109"/>
      <c r="FA6013" s="66"/>
      <c r="FB6013" s="5"/>
      <c r="FC6013" s="68"/>
      <c r="FD6013" s="67"/>
      <c r="FE6013" s="67"/>
      <c r="FF6013" s="64"/>
      <c r="FG6013" s="5"/>
      <c r="FH6013" s="69"/>
      <c r="FI6013" s="6"/>
      <c r="FJ6013" s="5"/>
      <c r="FK6013" s="25"/>
      <c r="FL6013" s="5"/>
    </row>
    <row r="6014" spans="40:168">
      <c r="AN6014" s="14"/>
      <c r="AO6014" s="14"/>
      <c r="AP6014" s="5"/>
      <c r="AQ6014" s="25"/>
      <c r="AR6014" s="25"/>
      <c r="AS6014" s="96"/>
      <c r="AT6014" s="83"/>
      <c r="AU6014" s="14"/>
      <c r="AX6014" s="83"/>
      <c r="AY6014" s="83"/>
      <c r="AZ6014" s="83"/>
      <c r="BA6014" s="83"/>
      <c r="BJ6014" s="54"/>
      <c r="BK6014" s="22"/>
      <c r="BL6014" s="24"/>
      <c r="BP6014" s="23"/>
      <c r="BQ6014" s="24"/>
      <c r="BR6014" s="22"/>
      <c r="BS6014" s="24"/>
      <c r="BT6014" s="24"/>
      <c r="BU6014" s="23"/>
      <c r="BV6014" s="26"/>
      <c r="BX6014" s="6"/>
      <c r="BY6014" s="24"/>
      <c r="BZ6014" s="109"/>
      <c r="CA6014" s="66"/>
      <c r="CB6014" s="5"/>
      <c r="CC6014" s="68"/>
      <c r="CD6014" s="67"/>
      <c r="CE6014" s="67"/>
      <c r="CF6014" s="64"/>
      <c r="CG6014" s="5"/>
      <c r="CH6014" s="69"/>
      <c r="CI6014" s="6"/>
      <c r="CJ6014" s="5"/>
      <c r="CK6014" s="25"/>
      <c r="CL6014" s="5"/>
      <c r="DN6014" s="14"/>
      <c r="DO6014" s="14"/>
      <c r="DP6014" s="5"/>
      <c r="DQ6014" s="25"/>
      <c r="DR6014" s="25"/>
      <c r="DS6014" s="96"/>
      <c r="DT6014" s="83"/>
      <c r="DU6014" s="14"/>
      <c r="DX6014" s="83"/>
      <c r="DY6014" s="83"/>
      <c r="DZ6014" s="83"/>
      <c r="EA6014" s="83"/>
      <c r="EJ6014" s="54"/>
      <c r="EK6014" s="22"/>
      <c r="EL6014" s="24"/>
      <c r="EP6014" s="23"/>
      <c r="EQ6014" s="24"/>
      <c r="ER6014" s="22"/>
      <c r="ES6014" s="24"/>
      <c r="ET6014" s="24"/>
      <c r="EU6014" s="23"/>
      <c r="EV6014" s="26"/>
      <c r="EX6014" s="6"/>
      <c r="EY6014" s="24"/>
      <c r="EZ6014" s="109"/>
      <c r="FA6014" s="66"/>
      <c r="FB6014" s="5"/>
      <c r="FC6014" s="68"/>
      <c r="FD6014" s="67"/>
      <c r="FE6014" s="67"/>
      <c r="FF6014" s="64"/>
      <c r="FG6014" s="5"/>
      <c r="FH6014" s="69"/>
      <c r="FI6014" s="6"/>
      <c r="FJ6014" s="5"/>
      <c r="FK6014" s="25"/>
      <c r="FL6014" s="5"/>
    </row>
    <row r="6015" spans="40:168">
      <c r="AN6015" s="14"/>
      <c r="AO6015" s="14"/>
      <c r="AP6015" s="5"/>
      <c r="AQ6015" s="25"/>
      <c r="AR6015" s="25"/>
      <c r="AS6015" s="96"/>
      <c r="AT6015" s="83"/>
      <c r="AU6015" s="14"/>
      <c r="AX6015" s="83"/>
      <c r="AY6015" s="83"/>
      <c r="AZ6015" s="83"/>
      <c r="BA6015" s="83"/>
      <c r="BJ6015" s="54"/>
      <c r="BK6015" s="22"/>
      <c r="BL6015" s="24"/>
      <c r="BP6015" s="23"/>
      <c r="BQ6015" s="24"/>
      <c r="BR6015" s="22"/>
      <c r="BS6015" s="24"/>
      <c r="BT6015" s="24"/>
      <c r="BU6015" s="23"/>
      <c r="BV6015" s="26"/>
      <c r="BX6015" s="6"/>
      <c r="BY6015" s="24"/>
      <c r="BZ6015" s="109"/>
      <c r="CA6015" s="66"/>
      <c r="CB6015" s="5"/>
      <c r="CC6015" s="68"/>
      <c r="CD6015" s="67"/>
      <c r="CE6015" s="67"/>
      <c r="CF6015" s="64"/>
      <c r="CG6015" s="5"/>
      <c r="CH6015" s="69"/>
      <c r="CI6015" s="6"/>
      <c r="CJ6015" s="5"/>
      <c r="CK6015" s="25"/>
      <c r="CL6015" s="5"/>
      <c r="DN6015" s="14"/>
      <c r="DO6015" s="14"/>
      <c r="DP6015" s="5"/>
      <c r="DQ6015" s="25"/>
      <c r="DR6015" s="25"/>
      <c r="DS6015" s="96"/>
      <c r="DT6015" s="83"/>
      <c r="DU6015" s="14"/>
      <c r="DX6015" s="83"/>
      <c r="DY6015" s="83"/>
      <c r="DZ6015" s="83"/>
      <c r="EA6015" s="83"/>
      <c r="EJ6015" s="54"/>
      <c r="EK6015" s="22"/>
      <c r="EL6015" s="24"/>
      <c r="EP6015" s="23"/>
      <c r="EQ6015" s="24"/>
      <c r="ER6015" s="22"/>
      <c r="ES6015" s="24"/>
      <c r="ET6015" s="24"/>
      <c r="EU6015" s="23"/>
      <c r="EV6015" s="26"/>
      <c r="EX6015" s="6"/>
      <c r="EY6015" s="24"/>
      <c r="EZ6015" s="109"/>
      <c r="FA6015" s="66"/>
      <c r="FB6015" s="5"/>
      <c r="FC6015" s="68"/>
      <c r="FD6015" s="67"/>
      <c r="FE6015" s="67"/>
      <c r="FF6015" s="64"/>
      <c r="FG6015" s="5"/>
      <c r="FH6015" s="69"/>
      <c r="FI6015" s="6"/>
      <c r="FJ6015" s="5"/>
      <c r="FK6015" s="25"/>
      <c r="FL6015" s="5"/>
    </row>
    <row r="6016" spans="40:168">
      <c r="AN6016" s="14"/>
      <c r="AO6016" s="14"/>
      <c r="AP6016" s="5"/>
      <c r="AQ6016" s="25"/>
      <c r="AR6016" s="25"/>
      <c r="AS6016" s="96"/>
      <c r="AT6016" s="83"/>
      <c r="AU6016" s="14"/>
      <c r="AX6016" s="83"/>
      <c r="AY6016" s="83"/>
      <c r="AZ6016" s="83"/>
      <c r="BA6016" s="83"/>
      <c r="BJ6016" s="54"/>
      <c r="BK6016" s="22"/>
      <c r="BL6016" s="24"/>
      <c r="BP6016" s="23"/>
      <c r="BQ6016" s="24"/>
      <c r="BR6016" s="22"/>
      <c r="BS6016" s="24"/>
      <c r="BT6016" s="24"/>
      <c r="BU6016" s="23"/>
      <c r="BV6016" s="26"/>
      <c r="BX6016" s="6"/>
      <c r="BY6016" s="24"/>
      <c r="BZ6016" s="109"/>
      <c r="CA6016" s="66"/>
      <c r="CB6016" s="5"/>
      <c r="CC6016" s="68"/>
      <c r="CD6016" s="67"/>
      <c r="CE6016" s="67"/>
      <c r="CF6016" s="64"/>
      <c r="CG6016" s="5"/>
      <c r="CH6016" s="69"/>
      <c r="CI6016" s="6"/>
      <c r="CJ6016" s="5"/>
      <c r="CK6016" s="25"/>
      <c r="CL6016" s="5"/>
      <c r="DN6016" s="14"/>
      <c r="DO6016" s="14"/>
      <c r="DP6016" s="5"/>
      <c r="DQ6016" s="25"/>
      <c r="DR6016" s="25"/>
      <c r="DS6016" s="96"/>
      <c r="DT6016" s="83"/>
      <c r="DU6016" s="14"/>
      <c r="DX6016" s="83"/>
      <c r="DY6016" s="83"/>
      <c r="DZ6016" s="83"/>
      <c r="EA6016" s="83"/>
      <c r="EJ6016" s="54"/>
      <c r="EK6016" s="22"/>
      <c r="EL6016" s="24"/>
      <c r="EP6016" s="23"/>
      <c r="EQ6016" s="24"/>
      <c r="ER6016" s="22"/>
      <c r="ES6016" s="24"/>
      <c r="ET6016" s="24"/>
      <c r="EU6016" s="23"/>
      <c r="EV6016" s="26"/>
      <c r="EX6016" s="6"/>
      <c r="EY6016" s="24"/>
      <c r="EZ6016" s="109"/>
      <c r="FA6016" s="66"/>
      <c r="FB6016" s="5"/>
      <c r="FC6016" s="68"/>
      <c r="FD6016" s="67"/>
      <c r="FE6016" s="67"/>
      <c r="FF6016" s="64"/>
      <c r="FG6016" s="5"/>
      <c r="FH6016" s="69"/>
      <c r="FI6016" s="6"/>
      <c r="FJ6016" s="5"/>
      <c r="FK6016" s="25"/>
      <c r="FL6016" s="5"/>
    </row>
    <row r="6017" spans="40:168">
      <c r="AN6017" s="14"/>
      <c r="AO6017" s="14"/>
      <c r="AP6017" s="5"/>
      <c r="AQ6017" s="25"/>
      <c r="AR6017" s="25"/>
      <c r="AS6017" s="96"/>
      <c r="AT6017" s="83"/>
      <c r="AU6017" s="14"/>
      <c r="AX6017" s="83"/>
      <c r="AY6017" s="83"/>
      <c r="AZ6017" s="83"/>
      <c r="BA6017" s="83"/>
      <c r="BJ6017" s="54"/>
      <c r="BK6017" s="22"/>
      <c r="BL6017" s="24"/>
      <c r="BP6017" s="23"/>
      <c r="BQ6017" s="24"/>
      <c r="BR6017" s="22"/>
      <c r="BS6017" s="24"/>
      <c r="BT6017" s="24"/>
      <c r="BU6017" s="23"/>
      <c r="BV6017" s="26"/>
      <c r="BX6017" s="6"/>
      <c r="BY6017" s="24"/>
      <c r="BZ6017" s="109"/>
      <c r="CA6017" s="66"/>
      <c r="CB6017" s="5"/>
      <c r="CC6017" s="68"/>
      <c r="CD6017" s="67"/>
      <c r="CE6017" s="67"/>
      <c r="CF6017" s="64"/>
      <c r="CG6017" s="5"/>
      <c r="CH6017" s="69"/>
      <c r="CI6017" s="6"/>
      <c r="CJ6017" s="5"/>
      <c r="CK6017" s="25"/>
      <c r="CL6017" s="5"/>
      <c r="DN6017" s="14"/>
      <c r="DO6017" s="14"/>
      <c r="DP6017" s="5"/>
      <c r="DQ6017" s="25"/>
      <c r="DR6017" s="25"/>
      <c r="DS6017" s="96"/>
      <c r="DT6017" s="83"/>
      <c r="DU6017" s="14"/>
      <c r="DX6017" s="83"/>
      <c r="DY6017" s="83"/>
      <c r="DZ6017" s="83"/>
      <c r="EA6017" s="83"/>
      <c r="EJ6017" s="54"/>
      <c r="EK6017" s="22"/>
      <c r="EL6017" s="24"/>
      <c r="EP6017" s="23"/>
      <c r="EQ6017" s="24"/>
      <c r="ER6017" s="22"/>
      <c r="ES6017" s="24"/>
      <c r="ET6017" s="24"/>
      <c r="EU6017" s="23"/>
      <c r="EV6017" s="26"/>
      <c r="EX6017" s="6"/>
      <c r="EY6017" s="24"/>
      <c r="EZ6017" s="109"/>
      <c r="FA6017" s="66"/>
      <c r="FB6017" s="5"/>
      <c r="FC6017" s="68"/>
      <c r="FD6017" s="67"/>
      <c r="FE6017" s="67"/>
      <c r="FF6017" s="64"/>
      <c r="FG6017" s="5"/>
      <c r="FH6017" s="69"/>
      <c r="FI6017" s="6"/>
      <c r="FJ6017" s="5"/>
      <c r="FK6017" s="25"/>
      <c r="FL6017" s="5"/>
    </row>
    <row r="6018" spans="40:168">
      <c r="AN6018" s="14"/>
      <c r="AO6018" s="14"/>
      <c r="AP6018" s="5"/>
      <c r="AQ6018" s="25"/>
      <c r="AR6018" s="25"/>
      <c r="AS6018" s="96"/>
      <c r="AT6018" s="83"/>
      <c r="AU6018" s="14"/>
      <c r="AX6018" s="83"/>
      <c r="AY6018" s="83"/>
      <c r="AZ6018" s="83"/>
      <c r="BA6018" s="83"/>
      <c r="BJ6018" s="54"/>
      <c r="BK6018" s="22"/>
      <c r="BL6018" s="24"/>
      <c r="BP6018" s="23"/>
      <c r="BQ6018" s="24"/>
      <c r="BR6018" s="22"/>
      <c r="BS6018" s="24"/>
      <c r="BT6018" s="24"/>
      <c r="BU6018" s="23"/>
      <c r="BV6018" s="26"/>
      <c r="BX6018" s="6"/>
      <c r="BY6018" s="24"/>
      <c r="BZ6018" s="109"/>
      <c r="CA6018" s="66"/>
      <c r="CB6018" s="5"/>
      <c r="CC6018" s="68"/>
      <c r="CD6018" s="67"/>
      <c r="CE6018" s="67"/>
      <c r="CF6018" s="64"/>
      <c r="CG6018" s="5"/>
      <c r="CH6018" s="69"/>
      <c r="CI6018" s="6"/>
      <c r="CJ6018" s="5"/>
      <c r="CK6018" s="25"/>
      <c r="CL6018" s="5"/>
      <c r="DN6018" s="14"/>
      <c r="DO6018" s="14"/>
      <c r="DP6018" s="5"/>
      <c r="DQ6018" s="25"/>
      <c r="DR6018" s="25"/>
      <c r="DS6018" s="96"/>
      <c r="DT6018" s="83"/>
      <c r="DU6018" s="14"/>
      <c r="DX6018" s="83"/>
      <c r="DY6018" s="83"/>
      <c r="DZ6018" s="83"/>
      <c r="EA6018" s="83"/>
      <c r="EJ6018" s="54"/>
      <c r="EK6018" s="22"/>
      <c r="EL6018" s="24"/>
      <c r="EP6018" s="23"/>
      <c r="EQ6018" s="24"/>
      <c r="ER6018" s="22"/>
      <c r="ES6018" s="24"/>
      <c r="ET6018" s="24"/>
      <c r="EU6018" s="23"/>
      <c r="EV6018" s="26"/>
      <c r="EX6018" s="6"/>
      <c r="EY6018" s="24"/>
      <c r="EZ6018" s="109"/>
      <c r="FA6018" s="66"/>
      <c r="FB6018" s="5"/>
      <c r="FC6018" s="68"/>
      <c r="FD6018" s="67"/>
      <c r="FE6018" s="67"/>
      <c r="FF6018" s="64"/>
      <c r="FG6018" s="5"/>
      <c r="FH6018" s="69"/>
      <c r="FI6018" s="6"/>
      <c r="FJ6018" s="5"/>
      <c r="FK6018" s="25"/>
      <c r="FL6018" s="5"/>
    </row>
    <row r="6019" spans="40:168">
      <c r="AN6019" s="14"/>
      <c r="AO6019" s="14"/>
      <c r="AP6019" s="5"/>
      <c r="AQ6019" s="25"/>
      <c r="AR6019" s="25"/>
      <c r="AS6019" s="96"/>
      <c r="AT6019" s="83"/>
      <c r="AU6019" s="14"/>
      <c r="AX6019" s="83"/>
      <c r="AY6019" s="83"/>
      <c r="AZ6019" s="83"/>
      <c r="BA6019" s="83"/>
      <c r="BJ6019" s="54"/>
      <c r="BK6019" s="22"/>
      <c r="BL6019" s="24"/>
      <c r="BP6019" s="23"/>
      <c r="BQ6019" s="24"/>
      <c r="BR6019" s="22"/>
      <c r="BS6019" s="24"/>
      <c r="BT6019" s="24"/>
      <c r="BU6019" s="23"/>
      <c r="BV6019" s="26"/>
      <c r="BX6019" s="6"/>
      <c r="BY6019" s="24"/>
      <c r="BZ6019" s="109"/>
      <c r="CA6019" s="66"/>
      <c r="CB6019" s="5"/>
      <c r="CC6019" s="68"/>
      <c r="CD6019" s="67"/>
      <c r="CE6019" s="67"/>
      <c r="CF6019" s="64"/>
      <c r="CG6019" s="5"/>
      <c r="CH6019" s="69"/>
      <c r="CI6019" s="6"/>
      <c r="CJ6019" s="5"/>
      <c r="CK6019" s="25"/>
      <c r="CL6019" s="5"/>
      <c r="DN6019" s="14"/>
      <c r="DO6019" s="14"/>
      <c r="DP6019" s="5"/>
      <c r="DQ6019" s="25"/>
      <c r="DR6019" s="25"/>
      <c r="DS6019" s="96"/>
      <c r="DT6019" s="83"/>
      <c r="DU6019" s="14"/>
      <c r="DX6019" s="83"/>
      <c r="DY6019" s="83"/>
      <c r="DZ6019" s="83"/>
      <c r="EA6019" s="83"/>
      <c r="EJ6019" s="54"/>
      <c r="EK6019" s="22"/>
      <c r="EL6019" s="24"/>
      <c r="EP6019" s="23"/>
      <c r="EQ6019" s="24"/>
      <c r="ER6019" s="22"/>
      <c r="ES6019" s="24"/>
      <c r="ET6019" s="24"/>
      <c r="EU6019" s="23"/>
      <c r="EV6019" s="26"/>
      <c r="EX6019" s="6"/>
      <c r="EY6019" s="24"/>
      <c r="EZ6019" s="109"/>
      <c r="FA6019" s="66"/>
      <c r="FB6019" s="5"/>
      <c r="FC6019" s="68"/>
      <c r="FD6019" s="67"/>
      <c r="FE6019" s="67"/>
      <c r="FF6019" s="64"/>
      <c r="FG6019" s="5"/>
      <c r="FH6019" s="69"/>
      <c r="FI6019" s="6"/>
      <c r="FJ6019" s="5"/>
      <c r="FK6019" s="25"/>
      <c r="FL6019" s="5"/>
    </row>
    <row r="6020" spans="40:168">
      <c r="AN6020" s="14"/>
      <c r="AO6020" s="14"/>
      <c r="AP6020" s="5"/>
      <c r="AQ6020" s="25"/>
      <c r="AR6020" s="25"/>
      <c r="AS6020" s="96"/>
      <c r="AT6020" s="83"/>
      <c r="AU6020" s="14"/>
      <c r="AX6020" s="83"/>
      <c r="AY6020" s="83"/>
      <c r="AZ6020" s="83"/>
      <c r="BA6020" s="83"/>
      <c r="BJ6020" s="54"/>
      <c r="BK6020" s="22"/>
      <c r="BL6020" s="24"/>
      <c r="BP6020" s="23"/>
      <c r="BQ6020" s="24"/>
      <c r="BR6020" s="22"/>
      <c r="BS6020" s="24"/>
      <c r="BT6020" s="24"/>
      <c r="BU6020" s="23"/>
      <c r="BV6020" s="26"/>
      <c r="BX6020" s="6"/>
      <c r="BY6020" s="24"/>
      <c r="BZ6020" s="109"/>
      <c r="CA6020" s="66"/>
      <c r="CB6020" s="5"/>
      <c r="CC6020" s="68"/>
      <c r="CD6020" s="67"/>
      <c r="CE6020" s="67"/>
      <c r="CF6020" s="64"/>
      <c r="CG6020" s="5"/>
      <c r="CH6020" s="69"/>
      <c r="CI6020" s="6"/>
      <c r="CJ6020" s="5"/>
      <c r="CK6020" s="25"/>
      <c r="CL6020" s="5"/>
      <c r="DN6020" s="14"/>
      <c r="DO6020" s="14"/>
      <c r="DP6020" s="5"/>
      <c r="DQ6020" s="25"/>
      <c r="DR6020" s="25"/>
      <c r="DS6020" s="96"/>
      <c r="DT6020" s="83"/>
      <c r="DU6020" s="14"/>
      <c r="DX6020" s="83"/>
      <c r="DY6020" s="83"/>
      <c r="DZ6020" s="83"/>
      <c r="EA6020" s="83"/>
      <c r="EJ6020" s="54"/>
      <c r="EK6020" s="22"/>
      <c r="EL6020" s="24"/>
      <c r="EP6020" s="23"/>
      <c r="EQ6020" s="24"/>
      <c r="ER6020" s="22"/>
      <c r="ES6020" s="24"/>
      <c r="ET6020" s="24"/>
      <c r="EU6020" s="23"/>
      <c r="EV6020" s="26"/>
      <c r="EX6020" s="6"/>
      <c r="EY6020" s="24"/>
      <c r="EZ6020" s="109"/>
      <c r="FA6020" s="66"/>
      <c r="FB6020" s="5"/>
      <c r="FC6020" s="68"/>
      <c r="FD6020" s="67"/>
      <c r="FE6020" s="67"/>
      <c r="FF6020" s="64"/>
      <c r="FG6020" s="5"/>
      <c r="FH6020" s="69"/>
      <c r="FI6020" s="6"/>
      <c r="FJ6020" s="5"/>
      <c r="FK6020" s="25"/>
      <c r="FL6020" s="5"/>
    </row>
    <row r="6021" spans="40:168">
      <c r="AN6021" s="14"/>
      <c r="AO6021" s="14"/>
      <c r="AP6021" s="5"/>
      <c r="AQ6021" s="25"/>
      <c r="AR6021" s="25"/>
      <c r="AS6021" s="96"/>
      <c r="AT6021" s="83"/>
      <c r="AU6021" s="14"/>
      <c r="AX6021" s="83"/>
      <c r="AY6021" s="83"/>
      <c r="AZ6021" s="83"/>
      <c r="BA6021" s="83"/>
      <c r="BJ6021" s="54"/>
      <c r="BK6021" s="22"/>
      <c r="BL6021" s="24"/>
      <c r="BP6021" s="23"/>
      <c r="BQ6021" s="24"/>
      <c r="BR6021" s="22"/>
      <c r="BS6021" s="24"/>
      <c r="BT6021" s="24"/>
      <c r="BU6021" s="23"/>
      <c r="BV6021" s="26"/>
      <c r="BX6021" s="6"/>
      <c r="BY6021" s="24"/>
      <c r="BZ6021" s="109"/>
      <c r="CA6021" s="66"/>
      <c r="CB6021" s="5"/>
      <c r="CC6021" s="68"/>
      <c r="CD6021" s="67"/>
      <c r="CE6021" s="67"/>
      <c r="CF6021" s="64"/>
      <c r="CG6021" s="5"/>
      <c r="CH6021" s="69"/>
      <c r="CI6021" s="6"/>
      <c r="CJ6021" s="5"/>
      <c r="CK6021" s="25"/>
      <c r="CL6021" s="5"/>
      <c r="DN6021" s="14"/>
      <c r="DO6021" s="14"/>
      <c r="DP6021" s="5"/>
      <c r="DQ6021" s="25"/>
      <c r="DR6021" s="25"/>
      <c r="DS6021" s="96"/>
      <c r="DT6021" s="83"/>
      <c r="DU6021" s="14"/>
      <c r="DX6021" s="83"/>
      <c r="DY6021" s="83"/>
      <c r="DZ6021" s="83"/>
      <c r="EA6021" s="83"/>
      <c r="EJ6021" s="54"/>
      <c r="EK6021" s="22"/>
      <c r="EL6021" s="24"/>
      <c r="EP6021" s="23"/>
      <c r="EQ6021" s="24"/>
      <c r="ER6021" s="22"/>
      <c r="ES6021" s="24"/>
      <c r="ET6021" s="24"/>
      <c r="EU6021" s="23"/>
      <c r="EV6021" s="26"/>
      <c r="EX6021" s="6"/>
      <c r="EY6021" s="24"/>
      <c r="EZ6021" s="109"/>
      <c r="FA6021" s="66"/>
      <c r="FB6021" s="5"/>
      <c r="FC6021" s="68"/>
      <c r="FD6021" s="67"/>
      <c r="FE6021" s="67"/>
      <c r="FF6021" s="64"/>
      <c r="FG6021" s="5"/>
      <c r="FH6021" s="69"/>
      <c r="FI6021" s="6"/>
      <c r="FJ6021" s="5"/>
      <c r="FK6021" s="25"/>
      <c r="FL6021" s="5"/>
    </row>
    <row r="6022" spans="40:168">
      <c r="AN6022" s="14"/>
      <c r="AO6022" s="14"/>
      <c r="AP6022" s="5"/>
      <c r="AQ6022" s="25"/>
      <c r="AR6022" s="25"/>
      <c r="AS6022" s="96"/>
      <c r="AT6022" s="83"/>
      <c r="AU6022" s="14"/>
      <c r="AX6022" s="83"/>
      <c r="AY6022" s="83"/>
      <c r="AZ6022" s="83"/>
      <c r="BA6022" s="83"/>
      <c r="BJ6022" s="54"/>
      <c r="BK6022" s="22"/>
      <c r="BL6022" s="24"/>
      <c r="BP6022" s="23"/>
      <c r="BQ6022" s="24"/>
      <c r="BR6022" s="22"/>
      <c r="BS6022" s="24"/>
      <c r="BT6022" s="24"/>
      <c r="BU6022" s="23"/>
      <c r="BV6022" s="26"/>
      <c r="BX6022" s="6"/>
      <c r="BY6022" s="24"/>
      <c r="BZ6022" s="109"/>
      <c r="CA6022" s="66"/>
      <c r="CB6022" s="5"/>
      <c r="CC6022" s="68"/>
      <c r="CD6022" s="67"/>
      <c r="CE6022" s="67"/>
      <c r="CF6022" s="64"/>
      <c r="CG6022" s="5"/>
      <c r="CH6022" s="69"/>
      <c r="CI6022" s="6"/>
      <c r="CJ6022" s="5"/>
      <c r="CK6022" s="25"/>
      <c r="CL6022" s="5"/>
      <c r="DN6022" s="14"/>
      <c r="DO6022" s="14"/>
      <c r="DP6022" s="5"/>
      <c r="DQ6022" s="25"/>
      <c r="DR6022" s="25"/>
      <c r="DS6022" s="96"/>
      <c r="DT6022" s="83"/>
      <c r="DU6022" s="14"/>
      <c r="DX6022" s="83"/>
      <c r="DY6022" s="83"/>
      <c r="DZ6022" s="83"/>
      <c r="EA6022" s="83"/>
      <c r="EJ6022" s="54"/>
      <c r="EK6022" s="22"/>
      <c r="EL6022" s="24"/>
      <c r="EP6022" s="23"/>
      <c r="EQ6022" s="24"/>
      <c r="ER6022" s="22"/>
      <c r="ES6022" s="24"/>
      <c r="ET6022" s="24"/>
      <c r="EU6022" s="23"/>
      <c r="EV6022" s="26"/>
      <c r="EX6022" s="6"/>
      <c r="EY6022" s="24"/>
      <c r="EZ6022" s="109"/>
      <c r="FA6022" s="66"/>
      <c r="FB6022" s="5"/>
      <c r="FC6022" s="68"/>
      <c r="FD6022" s="67"/>
      <c r="FE6022" s="67"/>
      <c r="FF6022" s="64"/>
      <c r="FG6022" s="5"/>
      <c r="FH6022" s="69"/>
      <c r="FI6022" s="6"/>
      <c r="FJ6022" s="5"/>
      <c r="FK6022" s="25"/>
      <c r="FL6022" s="5"/>
    </row>
    <row r="6023" spans="40:168">
      <c r="AN6023" s="14"/>
      <c r="AO6023" s="14"/>
      <c r="AP6023" s="5"/>
      <c r="AQ6023" s="25"/>
      <c r="AR6023" s="25"/>
      <c r="AS6023" s="96"/>
      <c r="AT6023" s="83"/>
      <c r="AU6023" s="14"/>
      <c r="AX6023" s="83"/>
      <c r="AY6023" s="83"/>
      <c r="AZ6023" s="83"/>
      <c r="BA6023" s="83"/>
      <c r="BJ6023" s="54"/>
      <c r="BK6023" s="22"/>
      <c r="BL6023" s="24"/>
      <c r="BP6023" s="23"/>
      <c r="BQ6023" s="24"/>
      <c r="BR6023" s="22"/>
      <c r="BS6023" s="24"/>
      <c r="BT6023" s="24"/>
      <c r="BU6023" s="23"/>
      <c r="BV6023" s="26"/>
      <c r="BX6023" s="6"/>
      <c r="BY6023" s="24"/>
      <c r="BZ6023" s="109"/>
      <c r="CA6023" s="66"/>
      <c r="CB6023" s="5"/>
      <c r="CC6023" s="68"/>
      <c r="CD6023" s="67"/>
      <c r="CE6023" s="67"/>
      <c r="CF6023" s="64"/>
      <c r="CG6023" s="5"/>
      <c r="CH6023" s="69"/>
      <c r="CI6023" s="6"/>
      <c r="CJ6023" s="5"/>
      <c r="CK6023" s="25"/>
      <c r="CL6023" s="5"/>
      <c r="DN6023" s="14"/>
      <c r="DO6023" s="14"/>
      <c r="DP6023" s="5"/>
      <c r="DQ6023" s="25"/>
      <c r="DR6023" s="25"/>
      <c r="DS6023" s="96"/>
      <c r="DT6023" s="83"/>
      <c r="DU6023" s="14"/>
      <c r="DX6023" s="83"/>
      <c r="DY6023" s="83"/>
      <c r="DZ6023" s="83"/>
      <c r="EA6023" s="83"/>
      <c r="EJ6023" s="54"/>
      <c r="EK6023" s="22"/>
      <c r="EL6023" s="24"/>
      <c r="EP6023" s="23"/>
      <c r="EQ6023" s="24"/>
      <c r="ER6023" s="22"/>
      <c r="ES6023" s="24"/>
      <c r="ET6023" s="24"/>
      <c r="EU6023" s="23"/>
      <c r="EV6023" s="26"/>
      <c r="EX6023" s="6"/>
      <c r="EY6023" s="24"/>
      <c r="EZ6023" s="109"/>
      <c r="FA6023" s="66"/>
      <c r="FB6023" s="5"/>
      <c r="FC6023" s="68"/>
      <c r="FD6023" s="67"/>
      <c r="FE6023" s="67"/>
      <c r="FF6023" s="64"/>
      <c r="FG6023" s="5"/>
      <c r="FH6023" s="69"/>
      <c r="FI6023" s="6"/>
      <c r="FJ6023" s="5"/>
      <c r="FK6023" s="25"/>
      <c r="FL6023" s="5"/>
    </row>
    <row r="6024" spans="40:168">
      <c r="AN6024" s="14"/>
      <c r="AO6024" s="14"/>
      <c r="AP6024" s="5"/>
      <c r="AQ6024" s="25"/>
      <c r="AR6024" s="25"/>
      <c r="AS6024" s="96"/>
      <c r="AT6024" s="83"/>
      <c r="AU6024" s="14"/>
      <c r="AX6024" s="83"/>
      <c r="AY6024" s="83"/>
      <c r="AZ6024" s="83"/>
      <c r="BA6024" s="83"/>
      <c r="BJ6024" s="54"/>
      <c r="BK6024" s="22"/>
      <c r="BL6024" s="24"/>
      <c r="BP6024" s="23"/>
      <c r="BQ6024" s="24"/>
      <c r="BR6024" s="22"/>
      <c r="BS6024" s="24"/>
      <c r="BT6024" s="24"/>
      <c r="BU6024" s="23"/>
      <c r="BV6024" s="26"/>
      <c r="BX6024" s="6"/>
      <c r="BY6024" s="24"/>
      <c r="BZ6024" s="109"/>
      <c r="CA6024" s="66"/>
      <c r="CB6024" s="5"/>
      <c r="CC6024" s="68"/>
      <c r="CD6024" s="67"/>
      <c r="CE6024" s="67"/>
      <c r="CF6024" s="64"/>
      <c r="CG6024" s="5"/>
      <c r="CH6024" s="69"/>
      <c r="CI6024" s="6"/>
      <c r="CJ6024" s="5"/>
      <c r="CK6024" s="25"/>
      <c r="CL6024" s="5"/>
      <c r="DN6024" s="14"/>
      <c r="DO6024" s="14"/>
      <c r="DP6024" s="5"/>
      <c r="DQ6024" s="25"/>
      <c r="DR6024" s="25"/>
      <c r="DS6024" s="96"/>
      <c r="DT6024" s="83"/>
      <c r="DU6024" s="14"/>
      <c r="DX6024" s="83"/>
      <c r="DY6024" s="83"/>
      <c r="DZ6024" s="83"/>
      <c r="EA6024" s="83"/>
      <c r="EJ6024" s="54"/>
      <c r="EK6024" s="22"/>
      <c r="EL6024" s="24"/>
      <c r="EP6024" s="23"/>
      <c r="EQ6024" s="24"/>
      <c r="ER6024" s="22"/>
      <c r="ES6024" s="24"/>
      <c r="ET6024" s="24"/>
      <c r="EU6024" s="23"/>
      <c r="EV6024" s="26"/>
      <c r="EX6024" s="6"/>
      <c r="EY6024" s="24"/>
      <c r="EZ6024" s="109"/>
      <c r="FA6024" s="66"/>
      <c r="FB6024" s="5"/>
      <c r="FC6024" s="68"/>
      <c r="FD6024" s="67"/>
      <c r="FE6024" s="67"/>
      <c r="FF6024" s="64"/>
      <c r="FG6024" s="5"/>
      <c r="FH6024" s="69"/>
      <c r="FI6024" s="6"/>
      <c r="FJ6024" s="5"/>
      <c r="FK6024" s="25"/>
      <c r="FL6024" s="5"/>
    </row>
    <row r="6025" spans="40:168">
      <c r="AN6025" s="14"/>
      <c r="AO6025" s="14"/>
      <c r="AP6025" s="5"/>
      <c r="AQ6025" s="25"/>
      <c r="AR6025" s="25"/>
      <c r="AS6025" s="96"/>
      <c r="AT6025" s="83"/>
      <c r="AU6025" s="14"/>
      <c r="AX6025" s="83"/>
      <c r="AY6025" s="83"/>
      <c r="AZ6025" s="83"/>
      <c r="BA6025" s="83"/>
      <c r="BJ6025" s="54"/>
      <c r="BK6025" s="22"/>
      <c r="BL6025" s="24"/>
      <c r="BP6025" s="23"/>
      <c r="BQ6025" s="24"/>
      <c r="BR6025" s="22"/>
      <c r="BS6025" s="24"/>
      <c r="BT6025" s="24"/>
      <c r="BU6025" s="23"/>
      <c r="BV6025" s="26"/>
      <c r="BX6025" s="6"/>
      <c r="BY6025" s="24"/>
      <c r="BZ6025" s="109"/>
      <c r="CA6025" s="66"/>
      <c r="CB6025" s="5"/>
      <c r="CC6025" s="68"/>
      <c r="CD6025" s="67"/>
      <c r="CE6025" s="67"/>
      <c r="CF6025" s="64"/>
      <c r="CG6025" s="5"/>
      <c r="CH6025" s="69"/>
      <c r="CI6025" s="6"/>
      <c r="CJ6025" s="5"/>
      <c r="CK6025" s="25"/>
      <c r="CL6025" s="5"/>
      <c r="DN6025" s="14"/>
      <c r="DO6025" s="14"/>
      <c r="DP6025" s="5"/>
      <c r="DQ6025" s="25"/>
      <c r="DR6025" s="25"/>
      <c r="DS6025" s="96"/>
      <c r="DT6025" s="83"/>
      <c r="DU6025" s="14"/>
      <c r="DX6025" s="83"/>
      <c r="DY6025" s="83"/>
      <c r="DZ6025" s="83"/>
      <c r="EA6025" s="83"/>
      <c r="EJ6025" s="54"/>
      <c r="EK6025" s="22"/>
      <c r="EL6025" s="24"/>
      <c r="EP6025" s="23"/>
      <c r="EQ6025" s="24"/>
      <c r="ER6025" s="22"/>
      <c r="ES6025" s="24"/>
      <c r="ET6025" s="24"/>
      <c r="EU6025" s="23"/>
      <c r="EV6025" s="26"/>
      <c r="EX6025" s="6"/>
      <c r="EY6025" s="24"/>
      <c r="EZ6025" s="109"/>
      <c r="FA6025" s="66"/>
      <c r="FB6025" s="5"/>
      <c r="FC6025" s="68"/>
      <c r="FD6025" s="67"/>
      <c r="FE6025" s="67"/>
      <c r="FF6025" s="64"/>
      <c r="FG6025" s="5"/>
      <c r="FH6025" s="69"/>
      <c r="FI6025" s="6"/>
      <c r="FJ6025" s="5"/>
      <c r="FK6025" s="25"/>
      <c r="FL6025" s="5"/>
    </row>
    <row r="6026" spans="40:168">
      <c r="AN6026" s="14"/>
      <c r="AO6026" s="14"/>
      <c r="AP6026" s="5"/>
      <c r="AQ6026" s="25"/>
      <c r="AR6026" s="25"/>
      <c r="AS6026" s="96"/>
      <c r="AT6026" s="83"/>
      <c r="AU6026" s="14"/>
      <c r="AX6026" s="83"/>
      <c r="AY6026" s="83"/>
      <c r="AZ6026" s="83"/>
      <c r="BA6026" s="83"/>
      <c r="BJ6026" s="54"/>
      <c r="BK6026" s="22"/>
      <c r="BL6026" s="24"/>
      <c r="BP6026" s="23"/>
      <c r="BQ6026" s="24"/>
      <c r="BR6026" s="22"/>
      <c r="BS6026" s="24"/>
      <c r="BT6026" s="24"/>
      <c r="BU6026" s="23"/>
      <c r="BV6026" s="26"/>
      <c r="BX6026" s="6"/>
      <c r="BY6026" s="24"/>
      <c r="BZ6026" s="109"/>
      <c r="CA6026" s="66"/>
      <c r="CB6026" s="5"/>
      <c r="CC6026" s="68"/>
      <c r="CD6026" s="67"/>
      <c r="CE6026" s="67"/>
      <c r="CF6026" s="64"/>
      <c r="CG6026" s="5"/>
      <c r="CH6026" s="69"/>
      <c r="CI6026" s="6"/>
      <c r="CJ6026" s="5"/>
      <c r="CK6026" s="25"/>
      <c r="CL6026" s="5"/>
      <c r="DN6026" s="14"/>
      <c r="DO6026" s="14"/>
      <c r="DP6026" s="5"/>
      <c r="DQ6026" s="25"/>
      <c r="DR6026" s="25"/>
      <c r="DS6026" s="96"/>
      <c r="DT6026" s="83"/>
      <c r="DU6026" s="14"/>
      <c r="DX6026" s="83"/>
      <c r="DY6026" s="83"/>
      <c r="DZ6026" s="83"/>
      <c r="EA6026" s="83"/>
      <c r="EJ6026" s="54"/>
      <c r="EK6026" s="22"/>
      <c r="EL6026" s="24"/>
      <c r="EP6026" s="23"/>
      <c r="EQ6026" s="24"/>
      <c r="ER6026" s="22"/>
      <c r="ES6026" s="24"/>
      <c r="ET6026" s="24"/>
      <c r="EU6026" s="23"/>
      <c r="EV6026" s="26"/>
      <c r="EX6026" s="6"/>
      <c r="EY6026" s="24"/>
      <c r="EZ6026" s="109"/>
      <c r="FA6026" s="66"/>
      <c r="FB6026" s="5"/>
      <c r="FC6026" s="68"/>
      <c r="FD6026" s="67"/>
      <c r="FE6026" s="67"/>
      <c r="FF6026" s="64"/>
      <c r="FG6026" s="5"/>
      <c r="FH6026" s="69"/>
      <c r="FI6026" s="6"/>
      <c r="FJ6026" s="5"/>
      <c r="FK6026" s="25"/>
      <c r="FL6026" s="5"/>
    </row>
    <row r="6027" spans="40:168">
      <c r="AN6027" s="14"/>
      <c r="AO6027" s="14"/>
      <c r="AP6027" s="5"/>
      <c r="AQ6027" s="25"/>
      <c r="AR6027" s="25"/>
      <c r="AS6027" s="96"/>
      <c r="AT6027" s="83"/>
      <c r="AU6027" s="14"/>
      <c r="AX6027" s="83"/>
      <c r="AY6027" s="83"/>
      <c r="AZ6027" s="83"/>
      <c r="BA6027" s="83"/>
      <c r="BJ6027" s="54"/>
      <c r="BK6027" s="22"/>
      <c r="BL6027" s="24"/>
      <c r="BP6027" s="23"/>
      <c r="BQ6027" s="24"/>
      <c r="BR6027" s="22"/>
      <c r="BS6027" s="24"/>
      <c r="BT6027" s="24"/>
      <c r="BU6027" s="23"/>
      <c r="BV6027" s="26"/>
      <c r="BX6027" s="6"/>
      <c r="BY6027" s="24"/>
      <c r="BZ6027" s="109"/>
      <c r="CA6027" s="66"/>
      <c r="CB6027" s="5"/>
      <c r="CC6027" s="68"/>
      <c r="CD6027" s="67"/>
      <c r="CE6027" s="67"/>
      <c r="CF6027" s="64"/>
      <c r="CG6027" s="5"/>
      <c r="CH6027" s="69"/>
      <c r="CI6027" s="6"/>
      <c r="CJ6027" s="5"/>
      <c r="CK6027" s="25"/>
      <c r="CL6027" s="5"/>
      <c r="DN6027" s="14"/>
      <c r="DO6027" s="14"/>
      <c r="DP6027" s="5"/>
      <c r="DQ6027" s="25"/>
      <c r="DR6027" s="25"/>
      <c r="DS6027" s="96"/>
      <c r="DT6027" s="83"/>
      <c r="DU6027" s="14"/>
      <c r="DX6027" s="83"/>
      <c r="DY6027" s="83"/>
      <c r="DZ6027" s="83"/>
      <c r="EA6027" s="83"/>
      <c r="EJ6027" s="54"/>
      <c r="EK6027" s="22"/>
      <c r="EL6027" s="24"/>
      <c r="EP6027" s="23"/>
      <c r="EQ6027" s="24"/>
      <c r="ER6027" s="22"/>
      <c r="ES6027" s="24"/>
      <c r="ET6027" s="24"/>
      <c r="EU6027" s="23"/>
      <c r="EV6027" s="26"/>
      <c r="EX6027" s="6"/>
      <c r="EY6027" s="24"/>
      <c r="EZ6027" s="109"/>
      <c r="FA6027" s="66"/>
      <c r="FB6027" s="5"/>
      <c r="FC6027" s="68"/>
      <c r="FD6027" s="67"/>
      <c r="FE6027" s="67"/>
      <c r="FF6027" s="64"/>
      <c r="FG6027" s="5"/>
      <c r="FH6027" s="69"/>
      <c r="FI6027" s="6"/>
      <c r="FJ6027" s="5"/>
      <c r="FK6027" s="25"/>
      <c r="FL6027" s="5"/>
    </row>
    <row r="6028" spans="40:168">
      <c r="AN6028" s="14"/>
      <c r="AO6028" s="14"/>
      <c r="AP6028" s="5"/>
      <c r="AQ6028" s="25"/>
      <c r="AR6028" s="25"/>
      <c r="AS6028" s="96"/>
      <c r="AT6028" s="83"/>
      <c r="AU6028" s="14"/>
      <c r="AX6028" s="83"/>
      <c r="AY6028" s="83"/>
      <c r="AZ6028" s="83"/>
      <c r="BA6028" s="83"/>
      <c r="BJ6028" s="54"/>
      <c r="BK6028" s="22"/>
      <c r="BL6028" s="24"/>
      <c r="BP6028" s="23"/>
      <c r="BQ6028" s="24"/>
      <c r="BR6028" s="22"/>
      <c r="BS6028" s="24"/>
      <c r="BT6028" s="24"/>
      <c r="BU6028" s="23"/>
      <c r="BV6028" s="26"/>
      <c r="BX6028" s="6"/>
      <c r="BY6028" s="24"/>
      <c r="BZ6028" s="109"/>
      <c r="CA6028" s="66"/>
      <c r="CB6028" s="5"/>
      <c r="CC6028" s="68"/>
      <c r="CD6028" s="67"/>
      <c r="CE6028" s="67"/>
      <c r="CF6028" s="64"/>
      <c r="CG6028" s="5"/>
      <c r="CH6028" s="69"/>
      <c r="CI6028" s="6"/>
      <c r="CJ6028" s="5"/>
      <c r="CK6028" s="25"/>
      <c r="CL6028" s="5"/>
      <c r="DN6028" s="14"/>
      <c r="DO6028" s="14"/>
      <c r="DP6028" s="5"/>
      <c r="DQ6028" s="25"/>
      <c r="DR6028" s="25"/>
      <c r="DS6028" s="96"/>
      <c r="DT6028" s="83"/>
      <c r="DU6028" s="14"/>
      <c r="DX6028" s="83"/>
      <c r="DY6028" s="83"/>
      <c r="DZ6028" s="83"/>
      <c r="EA6028" s="83"/>
      <c r="EJ6028" s="54"/>
      <c r="EK6028" s="22"/>
      <c r="EL6028" s="24"/>
      <c r="EP6028" s="23"/>
      <c r="EQ6028" s="24"/>
      <c r="ER6028" s="22"/>
      <c r="ES6028" s="24"/>
      <c r="ET6028" s="24"/>
      <c r="EU6028" s="23"/>
      <c r="EV6028" s="26"/>
      <c r="EX6028" s="6"/>
      <c r="EY6028" s="24"/>
      <c r="EZ6028" s="109"/>
      <c r="FA6028" s="66"/>
      <c r="FB6028" s="5"/>
      <c r="FC6028" s="68"/>
      <c r="FD6028" s="67"/>
      <c r="FE6028" s="67"/>
      <c r="FF6028" s="64"/>
      <c r="FG6028" s="5"/>
      <c r="FH6028" s="69"/>
      <c r="FI6028" s="6"/>
      <c r="FJ6028" s="5"/>
      <c r="FK6028" s="25"/>
      <c r="FL6028" s="5"/>
    </row>
    <row r="6029" spans="40:168">
      <c r="AN6029" s="14"/>
      <c r="AO6029" s="14"/>
      <c r="AP6029" s="5"/>
      <c r="AQ6029" s="25"/>
      <c r="AR6029" s="25"/>
      <c r="AS6029" s="96"/>
      <c r="AT6029" s="83"/>
      <c r="AU6029" s="14"/>
      <c r="AX6029" s="83"/>
      <c r="AY6029" s="83"/>
      <c r="AZ6029" s="83"/>
      <c r="BA6029" s="83"/>
      <c r="BJ6029" s="54"/>
      <c r="BK6029" s="22"/>
      <c r="BL6029" s="24"/>
      <c r="BP6029" s="23"/>
      <c r="BQ6029" s="24"/>
      <c r="BR6029" s="22"/>
      <c r="BS6029" s="24"/>
      <c r="BT6029" s="24"/>
      <c r="BU6029" s="23"/>
      <c r="BV6029" s="26"/>
      <c r="BX6029" s="6"/>
      <c r="BY6029" s="24"/>
      <c r="BZ6029" s="109"/>
      <c r="CA6029" s="66"/>
      <c r="CB6029" s="5"/>
      <c r="CC6029" s="68"/>
      <c r="CD6029" s="67"/>
      <c r="CE6029" s="67"/>
      <c r="CF6029" s="64"/>
      <c r="CG6029" s="5"/>
      <c r="CH6029" s="69"/>
      <c r="CI6029" s="6"/>
      <c r="CJ6029" s="5"/>
      <c r="CK6029" s="25"/>
      <c r="CL6029" s="5"/>
      <c r="DN6029" s="14"/>
      <c r="DO6029" s="14"/>
      <c r="DP6029" s="5"/>
      <c r="DQ6029" s="25"/>
      <c r="DR6029" s="25"/>
      <c r="DS6029" s="96"/>
      <c r="DT6029" s="83"/>
      <c r="DU6029" s="14"/>
      <c r="DX6029" s="83"/>
      <c r="DY6029" s="83"/>
      <c r="DZ6029" s="83"/>
      <c r="EA6029" s="83"/>
      <c r="EJ6029" s="54"/>
      <c r="EK6029" s="22"/>
      <c r="EL6029" s="24"/>
      <c r="EP6029" s="23"/>
      <c r="EQ6029" s="24"/>
      <c r="ER6029" s="22"/>
      <c r="ES6029" s="24"/>
      <c r="ET6029" s="24"/>
      <c r="EU6029" s="23"/>
      <c r="EV6029" s="26"/>
      <c r="EX6029" s="6"/>
      <c r="EY6029" s="24"/>
      <c r="EZ6029" s="109"/>
      <c r="FA6029" s="66"/>
      <c r="FB6029" s="5"/>
      <c r="FC6029" s="68"/>
      <c r="FD6029" s="67"/>
      <c r="FE6029" s="67"/>
      <c r="FF6029" s="64"/>
      <c r="FG6029" s="5"/>
      <c r="FH6029" s="69"/>
      <c r="FI6029" s="6"/>
      <c r="FJ6029" s="5"/>
      <c r="FK6029" s="25"/>
      <c r="FL6029" s="5"/>
    </row>
    <row r="6030" spans="40:168">
      <c r="AN6030" s="14"/>
      <c r="AO6030" s="14"/>
      <c r="AP6030" s="5"/>
      <c r="AQ6030" s="25"/>
      <c r="AR6030" s="25"/>
      <c r="AS6030" s="96"/>
      <c r="AT6030" s="83"/>
      <c r="AU6030" s="14"/>
      <c r="AX6030" s="83"/>
      <c r="AY6030" s="83"/>
      <c r="AZ6030" s="83"/>
      <c r="BA6030" s="83"/>
      <c r="BJ6030" s="54"/>
      <c r="BK6030" s="22"/>
      <c r="BL6030" s="24"/>
      <c r="BP6030" s="23"/>
      <c r="BQ6030" s="24"/>
      <c r="BR6030" s="22"/>
      <c r="BS6030" s="24"/>
      <c r="BT6030" s="24"/>
      <c r="BU6030" s="23"/>
      <c r="BV6030" s="26"/>
      <c r="BX6030" s="6"/>
      <c r="BY6030" s="24"/>
      <c r="BZ6030" s="109"/>
      <c r="CA6030" s="66"/>
      <c r="CB6030" s="5"/>
      <c r="CC6030" s="68"/>
      <c r="CD6030" s="67"/>
      <c r="CE6030" s="67"/>
      <c r="CF6030" s="64"/>
      <c r="CG6030" s="5"/>
      <c r="CH6030" s="69"/>
      <c r="CI6030" s="6"/>
      <c r="CJ6030" s="5"/>
      <c r="CK6030" s="25"/>
      <c r="CL6030" s="5"/>
      <c r="DN6030" s="14"/>
      <c r="DO6030" s="14"/>
      <c r="DP6030" s="5"/>
      <c r="DQ6030" s="25"/>
      <c r="DR6030" s="25"/>
      <c r="DS6030" s="96"/>
      <c r="DT6030" s="83"/>
      <c r="DU6030" s="14"/>
      <c r="DX6030" s="83"/>
      <c r="DY6030" s="83"/>
      <c r="DZ6030" s="83"/>
      <c r="EA6030" s="83"/>
      <c r="EJ6030" s="54"/>
      <c r="EK6030" s="22"/>
      <c r="EL6030" s="24"/>
      <c r="EP6030" s="23"/>
      <c r="EQ6030" s="24"/>
      <c r="ER6030" s="22"/>
      <c r="ES6030" s="24"/>
      <c r="ET6030" s="24"/>
      <c r="EU6030" s="23"/>
      <c r="EV6030" s="26"/>
      <c r="EX6030" s="6"/>
      <c r="EY6030" s="24"/>
      <c r="EZ6030" s="109"/>
      <c r="FA6030" s="66"/>
      <c r="FB6030" s="5"/>
      <c r="FC6030" s="68"/>
      <c r="FD6030" s="67"/>
      <c r="FE6030" s="67"/>
      <c r="FF6030" s="64"/>
      <c r="FG6030" s="5"/>
      <c r="FH6030" s="69"/>
      <c r="FI6030" s="6"/>
      <c r="FJ6030" s="5"/>
      <c r="FK6030" s="25"/>
      <c r="FL6030" s="5"/>
    </row>
    <row r="6031" spans="40:168">
      <c r="AN6031" s="14"/>
      <c r="AO6031" s="14"/>
      <c r="AP6031" s="5"/>
      <c r="AQ6031" s="25"/>
      <c r="AR6031" s="25"/>
      <c r="AS6031" s="96"/>
      <c r="AT6031" s="83"/>
      <c r="AU6031" s="14"/>
      <c r="AX6031" s="83"/>
      <c r="AY6031" s="83"/>
      <c r="AZ6031" s="83"/>
      <c r="BA6031" s="83"/>
      <c r="BJ6031" s="54"/>
      <c r="BK6031" s="22"/>
      <c r="BL6031" s="24"/>
      <c r="BP6031" s="23"/>
      <c r="BQ6031" s="24"/>
      <c r="BR6031" s="22"/>
      <c r="BS6031" s="24"/>
      <c r="BT6031" s="24"/>
      <c r="BU6031" s="23"/>
      <c r="BV6031" s="26"/>
      <c r="BX6031" s="6"/>
      <c r="BY6031" s="24"/>
      <c r="BZ6031" s="109"/>
      <c r="CA6031" s="66"/>
      <c r="CB6031" s="5"/>
      <c r="CC6031" s="68"/>
      <c r="CD6031" s="67"/>
      <c r="CE6031" s="67"/>
      <c r="CF6031" s="64"/>
      <c r="CG6031" s="5"/>
      <c r="CH6031" s="69"/>
      <c r="CI6031" s="6"/>
      <c r="CJ6031" s="5"/>
      <c r="CK6031" s="25"/>
      <c r="CL6031" s="5"/>
      <c r="DN6031" s="14"/>
      <c r="DO6031" s="14"/>
      <c r="DP6031" s="5"/>
      <c r="DQ6031" s="25"/>
      <c r="DR6031" s="25"/>
      <c r="DS6031" s="96"/>
      <c r="DT6031" s="83"/>
      <c r="DU6031" s="14"/>
      <c r="DX6031" s="83"/>
      <c r="DY6031" s="83"/>
      <c r="DZ6031" s="83"/>
      <c r="EA6031" s="83"/>
      <c r="EJ6031" s="54"/>
      <c r="EK6031" s="22"/>
      <c r="EL6031" s="24"/>
      <c r="EP6031" s="23"/>
      <c r="EQ6031" s="24"/>
      <c r="ER6031" s="22"/>
      <c r="ES6031" s="24"/>
      <c r="ET6031" s="24"/>
      <c r="EU6031" s="23"/>
      <c r="EV6031" s="26"/>
      <c r="EX6031" s="6"/>
      <c r="EY6031" s="24"/>
      <c r="EZ6031" s="109"/>
      <c r="FA6031" s="66"/>
      <c r="FB6031" s="5"/>
      <c r="FC6031" s="68"/>
      <c r="FD6031" s="67"/>
      <c r="FE6031" s="67"/>
      <c r="FF6031" s="64"/>
      <c r="FG6031" s="5"/>
      <c r="FH6031" s="69"/>
      <c r="FI6031" s="6"/>
      <c r="FJ6031" s="5"/>
      <c r="FK6031" s="25"/>
      <c r="FL6031" s="5"/>
    </row>
    <row r="6032" spans="40:168">
      <c r="AN6032" s="14"/>
      <c r="AO6032" s="14"/>
      <c r="AP6032" s="5"/>
      <c r="AQ6032" s="25"/>
      <c r="AR6032" s="25"/>
      <c r="AS6032" s="96"/>
      <c r="AT6032" s="83"/>
      <c r="AU6032" s="14"/>
      <c r="AX6032" s="83"/>
      <c r="AY6032" s="83"/>
      <c r="AZ6032" s="83"/>
      <c r="BA6032" s="83"/>
      <c r="BJ6032" s="54"/>
      <c r="BK6032" s="22"/>
      <c r="BL6032" s="24"/>
      <c r="BP6032" s="23"/>
      <c r="BQ6032" s="24"/>
      <c r="BR6032" s="22"/>
      <c r="BS6032" s="24"/>
      <c r="BT6032" s="24"/>
      <c r="BU6032" s="23"/>
      <c r="BV6032" s="26"/>
      <c r="BX6032" s="6"/>
      <c r="BY6032" s="24"/>
      <c r="BZ6032" s="109"/>
      <c r="CA6032" s="66"/>
      <c r="CB6032" s="5"/>
      <c r="CC6032" s="68"/>
      <c r="CD6032" s="67"/>
      <c r="CE6032" s="67"/>
      <c r="CF6032" s="64"/>
      <c r="CG6032" s="5"/>
      <c r="CH6032" s="69"/>
      <c r="CI6032" s="6"/>
      <c r="CJ6032" s="5"/>
      <c r="CK6032" s="25"/>
      <c r="CL6032" s="5"/>
      <c r="DN6032" s="14"/>
      <c r="DO6032" s="14"/>
      <c r="DP6032" s="5"/>
      <c r="DQ6032" s="25"/>
      <c r="DR6032" s="25"/>
      <c r="DS6032" s="96"/>
      <c r="DT6032" s="83"/>
      <c r="DU6032" s="14"/>
      <c r="DX6032" s="83"/>
      <c r="DY6032" s="83"/>
      <c r="DZ6032" s="83"/>
      <c r="EA6032" s="83"/>
      <c r="EJ6032" s="54"/>
      <c r="EK6032" s="22"/>
      <c r="EL6032" s="24"/>
      <c r="EP6032" s="23"/>
      <c r="EQ6032" s="24"/>
      <c r="ER6032" s="22"/>
      <c r="ES6032" s="24"/>
      <c r="ET6032" s="24"/>
      <c r="EU6032" s="23"/>
      <c r="EV6032" s="26"/>
      <c r="EX6032" s="6"/>
      <c r="EY6032" s="24"/>
      <c r="EZ6032" s="109"/>
      <c r="FA6032" s="66"/>
      <c r="FB6032" s="5"/>
      <c r="FC6032" s="68"/>
      <c r="FD6032" s="67"/>
      <c r="FE6032" s="67"/>
      <c r="FF6032" s="64"/>
      <c r="FG6032" s="5"/>
      <c r="FH6032" s="69"/>
      <c r="FI6032" s="6"/>
      <c r="FJ6032" s="5"/>
      <c r="FK6032" s="25"/>
      <c r="FL6032" s="5"/>
    </row>
    <row r="6033" spans="40:168">
      <c r="AN6033" s="14"/>
      <c r="AO6033" s="14"/>
      <c r="AP6033" s="5"/>
      <c r="AQ6033" s="25"/>
      <c r="AR6033" s="25"/>
      <c r="AS6033" s="96"/>
      <c r="AT6033" s="83"/>
      <c r="AU6033" s="14"/>
      <c r="AX6033" s="83"/>
      <c r="AY6033" s="83"/>
      <c r="AZ6033" s="83"/>
      <c r="BA6033" s="83"/>
      <c r="BJ6033" s="54"/>
      <c r="BK6033" s="22"/>
      <c r="BL6033" s="24"/>
      <c r="BP6033" s="23"/>
      <c r="BQ6033" s="24"/>
      <c r="BR6033" s="22"/>
      <c r="BS6033" s="24"/>
      <c r="BT6033" s="24"/>
      <c r="BU6033" s="23"/>
      <c r="BV6033" s="26"/>
      <c r="BX6033" s="6"/>
      <c r="BY6033" s="24"/>
      <c r="BZ6033" s="109"/>
      <c r="CA6033" s="66"/>
      <c r="CB6033" s="5"/>
      <c r="CC6033" s="68"/>
      <c r="CD6033" s="67"/>
      <c r="CE6033" s="67"/>
      <c r="CF6033" s="64"/>
      <c r="CG6033" s="5"/>
      <c r="CH6033" s="69"/>
      <c r="CI6033" s="6"/>
      <c r="CJ6033" s="5"/>
      <c r="CK6033" s="25"/>
      <c r="CL6033" s="5"/>
      <c r="DN6033" s="14"/>
      <c r="DO6033" s="14"/>
      <c r="DP6033" s="5"/>
      <c r="DQ6033" s="25"/>
      <c r="DR6033" s="25"/>
      <c r="DS6033" s="96"/>
      <c r="DT6033" s="83"/>
      <c r="DU6033" s="14"/>
      <c r="DX6033" s="83"/>
      <c r="DY6033" s="83"/>
      <c r="DZ6033" s="83"/>
      <c r="EA6033" s="83"/>
      <c r="EJ6033" s="54"/>
      <c r="EK6033" s="22"/>
      <c r="EL6033" s="24"/>
      <c r="EP6033" s="23"/>
      <c r="EQ6033" s="24"/>
      <c r="ER6033" s="22"/>
      <c r="ES6033" s="24"/>
      <c r="ET6033" s="24"/>
      <c r="EU6033" s="23"/>
      <c r="EV6033" s="26"/>
      <c r="EX6033" s="6"/>
      <c r="EY6033" s="24"/>
      <c r="EZ6033" s="109"/>
      <c r="FA6033" s="66"/>
      <c r="FB6033" s="5"/>
      <c r="FC6033" s="68"/>
      <c r="FD6033" s="67"/>
      <c r="FE6033" s="67"/>
      <c r="FF6033" s="64"/>
      <c r="FG6033" s="5"/>
      <c r="FH6033" s="69"/>
      <c r="FI6033" s="6"/>
      <c r="FJ6033" s="5"/>
      <c r="FK6033" s="25"/>
      <c r="FL6033" s="5"/>
    </row>
    <row r="6034" spans="40:168">
      <c r="AN6034" s="14"/>
      <c r="AO6034" s="14"/>
      <c r="AP6034" s="5"/>
      <c r="AQ6034" s="25"/>
      <c r="AR6034" s="25"/>
      <c r="AS6034" s="96"/>
      <c r="AT6034" s="83"/>
      <c r="AU6034" s="14"/>
      <c r="AX6034" s="83"/>
      <c r="AY6034" s="83"/>
      <c r="AZ6034" s="83"/>
      <c r="BA6034" s="83"/>
      <c r="BJ6034" s="54"/>
      <c r="BK6034" s="22"/>
      <c r="BL6034" s="24"/>
      <c r="BP6034" s="23"/>
      <c r="BQ6034" s="24"/>
      <c r="BR6034" s="22"/>
      <c r="BS6034" s="24"/>
      <c r="BT6034" s="24"/>
      <c r="BU6034" s="23"/>
      <c r="BV6034" s="26"/>
      <c r="BX6034" s="6"/>
      <c r="BY6034" s="24"/>
      <c r="BZ6034" s="109"/>
      <c r="CA6034" s="66"/>
      <c r="CB6034" s="5"/>
      <c r="CC6034" s="68"/>
      <c r="CD6034" s="67"/>
      <c r="CE6034" s="67"/>
      <c r="CF6034" s="64"/>
      <c r="CG6034" s="5"/>
      <c r="CH6034" s="69"/>
      <c r="CI6034" s="6"/>
      <c r="CJ6034" s="5"/>
      <c r="CK6034" s="25"/>
      <c r="CL6034" s="5"/>
      <c r="DN6034" s="14"/>
      <c r="DO6034" s="14"/>
      <c r="DP6034" s="5"/>
      <c r="DQ6034" s="25"/>
      <c r="DR6034" s="25"/>
      <c r="DS6034" s="96"/>
      <c r="DT6034" s="83"/>
      <c r="DU6034" s="14"/>
      <c r="DX6034" s="83"/>
      <c r="DY6034" s="83"/>
      <c r="DZ6034" s="83"/>
      <c r="EA6034" s="83"/>
      <c r="EJ6034" s="54"/>
      <c r="EK6034" s="22"/>
      <c r="EL6034" s="24"/>
      <c r="EP6034" s="23"/>
      <c r="EQ6034" s="24"/>
      <c r="ER6034" s="22"/>
      <c r="ES6034" s="24"/>
      <c r="ET6034" s="24"/>
      <c r="EU6034" s="23"/>
      <c r="EV6034" s="26"/>
      <c r="EX6034" s="6"/>
      <c r="EY6034" s="24"/>
      <c r="EZ6034" s="109"/>
      <c r="FA6034" s="66"/>
      <c r="FB6034" s="5"/>
      <c r="FC6034" s="68"/>
      <c r="FD6034" s="67"/>
      <c r="FE6034" s="67"/>
      <c r="FF6034" s="64"/>
      <c r="FG6034" s="5"/>
      <c r="FH6034" s="69"/>
      <c r="FI6034" s="6"/>
      <c r="FJ6034" s="5"/>
      <c r="FK6034" s="25"/>
      <c r="FL6034" s="5"/>
    </row>
    <row r="6035" spans="40:168">
      <c r="AN6035" s="14"/>
      <c r="AO6035" s="14"/>
      <c r="AP6035" s="5"/>
      <c r="AQ6035" s="25"/>
      <c r="AR6035" s="25"/>
      <c r="AS6035" s="96"/>
      <c r="AT6035" s="83"/>
      <c r="AU6035" s="14"/>
      <c r="AX6035" s="83"/>
      <c r="AY6035" s="83"/>
      <c r="AZ6035" s="83"/>
      <c r="BA6035" s="83"/>
      <c r="BJ6035" s="54"/>
      <c r="BK6035" s="22"/>
      <c r="BL6035" s="24"/>
      <c r="BP6035" s="23"/>
      <c r="BQ6035" s="24"/>
      <c r="BR6035" s="22"/>
      <c r="BS6035" s="24"/>
      <c r="BT6035" s="24"/>
      <c r="BU6035" s="23"/>
      <c r="BV6035" s="26"/>
      <c r="BX6035" s="6"/>
      <c r="BY6035" s="24"/>
      <c r="BZ6035" s="109"/>
      <c r="CA6035" s="66"/>
      <c r="CB6035" s="5"/>
      <c r="CC6035" s="68"/>
      <c r="CD6035" s="67"/>
      <c r="CE6035" s="67"/>
      <c r="CF6035" s="64"/>
      <c r="CG6035" s="5"/>
      <c r="CH6035" s="69"/>
      <c r="CI6035" s="6"/>
      <c r="CJ6035" s="5"/>
      <c r="CK6035" s="25"/>
      <c r="CL6035" s="5"/>
      <c r="DN6035" s="14"/>
      <c r="DO6035" s="14"/>
      <c r="DP6035" s="5"/>
      <c r="DQ6035" s="25"/>
      <c r="DR6035" s="25"/>
      <c r="DS6035" s="96"/>
      <c r="DT6035" s="83"/>
      <c r="DU6035" s="14"/>
      <c r="DX6035" s="83"/>
      <c r="DY6035" s="83"/>
      <c r="DZ6035" s="83"/>
      <c r="EA6035" s="83"/>
      <c r="EJ6035" s="54"/>
      <c r="EK6035" s="22"/>
      <c r="EL6035" s="24"/>
      <c r="EP6035" s="23"/>
      <c r="EQ6035" s="24"/>
      <c r="ER6035" s="22"/>
      <c r="ES6035" s="24"/>
      <c r="ET6035" s="24"/>
      <c r="EU6035" s="23"/>
      <c r="EV6035" s="26"/>
      <c r="EX6035" s="6"/>
      <c r="EY6035" s="24"/>
      <c r="EZ6035" s="109"/>
      <c r="FA6035" s="66"/>
      <c r="FB6035" s="5"/>
      <c r="FC6035" s="68"/>
      <c r="FD6035" s="67"/>
      <c r="FE6035" s="67"/>
      <c r="FF6035" s="64"/>
      <c r="FG6035" s="5"/>
      <c r="FH6035" s="69"/>
      <c r="FI6035" s="6"/>
      <c r="FJ6035" s="5"/>
      <c r="FK6035" s="25"/>
      <c r="FL6035" s="5"/>
    </row>
    <row r="6036" spans="40:168">
      <c r="AN6036" s="14"/>
      <c r="AO6036" s="14"/>
      <c r="AP6036" s="5"/>
      <c r="AQ6036" s="25"/>
      <c r="AR6036" s="25"/>
      <c r="AS6036" s="96"/>
      <c r="AT6036" s="83"/>
      <c r="AU6036" s="14"/>
      <c r="AX6036" s="83"/>
      <c r="AY6036" s="83"/>
      <c r="AZ6036" s="83"/>
      <c r="BA6036" s="83"/>
      <c r="BJ6036" s="54"/>
      <c r="BK6036" s="22"/>
      <c r="BL6036" s="24"/>
      <c r="BP6036" s="23"/>
      <c r="BQ6036" s="24"/>
      <c r="BR6036" s="22"/>
      <c r="BS6036" s="24"/>
      <c r="BT6036" s="24"/>
      <c r="BU6036" s="23"/>
      <c r="BV6036" s="26"/>
      <c r="BX6036" s="6"/>
      <c r="BY6036" s="24"/>
      <c r="BZ6036" s="109"/>
      <c r="CA6036" s="66"/>
      <c r="CB6036" s="5"/>
      <c r="CC6036" s="68"/>
      <c r="CD6036" s="67"/>
      <c r="CE6036" s="67"/>
      <c r="CF6036" s="64"/>
      <c r="CG6036" s="5"/>
      <c r="CH6036" s="69"/>
      <c r="CI6036" s="6"/>
      <c r="CJ6036" s="5"/>
      <c r="CK6036" s="25"/>
      <c r="CL6036" s="5"/>
      <c r="DN6036" s="14"/>
      <c r="DO6036" s="14"/>
      <c r="DP6036" s="5"/>
      <c r="DQ6036" s="25"/>
      <c r="DR6036" s="25"/>
      <c r="DS6036" s="96"/>
      <c r="DT6036" s="83"/>
      <c r="DU6036" s="14"/>
      <c r="DX6036" s="83"/>
      <c r="DY6036" s="83"/>
      <c r="DZ6036" s="83"/>
      <c r="EA6036" s="83"/>
      <c r="EJ6036" s="54"/>
      <c r="EK6036" s="22"/>
      <c r="EL6036" s="24"/>
      <c r="EP6036" s="23"/>
      <c r="EQ6036" s="24"/>
      <c r="ER6036" s="22"/>
      <c r="ES6036" s="24"/>
      <c r="ET6036" s="24"/>
      <c r="EU6036" s="23"/>
      <c r="EV6036" s="26"/>
      <c r="EX6036" s="6"/>
      <c r="EY6036" s="24"/>
      <c r="EZ6036" s="109"/>
      <c r="FA6036" s="66"/>
      <c r="FB6036" s="5"/>
      <c r="FC6036" s="68"/>
      <c r="FD6036" s="67"/>
      <c r="FE6036" s="67"/>
      <c r="FF6036" s="64"/>
      <c r="FG6036" s="5"/>
      <c r="FH6036" s="69"/>
      <c r="FI6036" s="6"/>
      <c r="FJ6036" s="5"/>
      <c r="FK6036" s="25"/>
      <c r="FL6036" s="5"/>
    </row>
    <row r="6037" spans="40:168">
      <c r="AN6037" s="14"/>
      <c r="AO6037" s="14"/>
      <c r="AP6037" s="5"/>
      <c r="AQ6037" s="25"/>
      <c r="AR6037" s="25"/>
      <c r="AS6037" s="96"/>
      <c r="AT6037" s="83"/>
      <c r="AU6037" s="14"/>
      <c r="AX6037" s="83"/>
      <c r="AY6037" s="83"/>
      <c r="AZ6037" s="83"/>
      <c r="BA6037" s="83"/>
      <c r="BJ6037" s="54"/>
      <c r="BK6037" s="22"/>
      <c r="BL6037" s="24"/>
      <c r="BP6037" s="23"/>
      <c r="BQ6037" s="24"/>
      <c r="BR6037" s="22"/>
      <c r="BS6037" s="24"/>
      <c r="BT6037" s="24"/>
      <c r="BU6037" s="23"/>
      <c r="BV6037" s="26"/>
      <c r="BX6037" s="6"/>
      <c r="BY6037" s="24"/>
      <c r="BZ6037" s="109"/>
      <c r="CA6037" s="66"/>
      <c r="CB6037" s="5"/>
      <c r="CC6037" s="68"/>
      <c r="CD6037" s="67"/>
      <c r="CE6037" s="67"/>
      <c r="CF6037" s="64"/>
      <c r="CG6037" s="5"/>
      <c r="CH6037" s="69"/>
      <c r="CI6037" s="6"/>
      <c r="CJ6037" s="5"/>
      <c r="CK6037" s="25"/>
      <c r="CL6037" s="5"/>
      <c r="DN6037" s="14"/>
      <c r="DO6037" s="14"/>
      <c r="DP6037" s="5"/>
      <c r="DQ6037" s="25"/>
      <c r="DR6037" s="25"/>
      <c r="DS6037" s="96"/>
      <c r="DT6037" s="83"/>
      <c r="DU6037" s="14"/>
      <c r="DX6037" s="83"/>
      <c r="DY6037" s="83"/>
      <c r="DZ6037" s="83"/>
      <c r="EA6037" s="83"/>
      <c r="EJ6037" s="54"/>
      <c r="EK6037" s="22"/>
      <c r="EL6037" s="24"/>
      <c r="EP6037" s="23"/>
      <c r="EQ6037" s="24"/>
      <c r="ER6037" s="22"/>
      <c r="ES6037" s="24"/>
      <c r="ET6037" s="24"/>
      <c r="EU6037" s="23"/>
      <c r="EV6037" s="26"/>
      <c r="EX6037" s="6"/>
      <c r="EY6037" s="24"/>
      <c r="EZ6037" s="109"/>
      <c r="FA6037" s="66"/>
      <c r="FB6037" s="5"/>
      <c r="FC6037" s="68"/>
      <c r="FD6037" s="67"/>
      <c r="FE6037" s="67"/>
      <c r="FF6037" s="64"/>
      <c r="FG6037" s="5"/>
      <c r="FH6037" s="69"/>
      <c r="FI6037" s="6"/>
      <c r="FJ6037" s="5"/>
      <c r="FK6037" s="25"/>
      <c r="FL6037" s="5"/>
    </row>
    <row r="6038" spans="40:168">
      <c r="AN6038" s="14"/>
      <c r="AO6038" s="14"/>
      <c r="AP6038" s="5"/>
      <c r="AQ6038" s="25"/>
      <c r="AR6038" s="25"/>
      <c r="AS6038" s="96"/>
      <c r="AT6038" s="83"/>
      <c r="AU6038" s="14"/>
      <c r="AX6038" s="83"/>
      <c r="AY6038" s="83"/>
      <c r="AZ6038" s="83"/>
      <c r="BA6038" s="83"/>
      <c r="BJ6038" s="54"/>
      <c r="BK6038" s="22"/>
      <c r="BL6038" s="24"/>
      <c r="BP6038" s="23"/>
      <c r="BQ6038" s="24"/>
      <c r="BR6038" s="22"/>
      <c r="BS6038" s="24"/>
      <c r="BT6038" s="24"/>
      <c r="BU6038" s="23"/>
      <c r="BV6038" s="26"/>
      <c r="BX6038" s="6"/>
      <c r="BY6038" s="24"/>
      <c r="BZ6038" s="109"/>
      <c r="CA6038" s="66"/>
      <c r="CB6038" s="5"/>
      <c r="CC6038" s="68"/>
      <c r="CD6038" s="67"/>
      <c r="CE6038" s="67"/>
      <c r="CF6038" s="64"/>
      <c r="CG6038" s="5"/>
      <c r="CH6038" s="69"/>
      <c r="CI6038" s="6"/>
      <c r="CJ6038" s="5"/>
      <c r="CK6038" s="25"/>
      <c r="CL6038" s="5"/>
      <c r="DN6038" s="14"/>
      <c r="DO6038" s="14"/>
      <c r="DP6038" s="5"/>
      <c r="DQ6038" s="25"/>
      <c r="DR6038" s="25"/>
      <c r="DS6038" s="96"/>
      <c r="DT6038" s="83"/>
      <c r="DU6038" s="14"/>
      <c r="DX6038" s="83"/>
      <c r="DY6038" s="83"/>
      <c r="DZ6038" s="83"/>
      <c r="EA6038" s="83"/>
      <c r="EJ6038" s="54"/>
      <c r="EK6038" s="22"/>
      <c r="EL6038" s="24"/>
      <c r="EP6038" s="23"/>
      <c r="EQ6038" s="24"/>
      <c r="ER6038" s="22"/>
      <c r="ES6038" s="24"/>
      <c r="ET6038" s="24"/>
      <c r="EU6038" s="23"/>
      <c r="EV6038" s="26"/>
      <c r="EX6038" s="6"/>
      <c r="EY6038" s="24"/>
      <c r="EZ6038" s="109"/>
      <c r="FA6038" s="66"/>
      <c r="FB6038" s="5"/>
      <c r="FC6038" s="68"/>
      <c r="FD6038" s="67"/>
      <c r="FE6038" s="67"/>
      <c r="FF6038" s="64"/>
      <c r="FG6038" s="5"/>
      <c r="FH6038" s="69"/>
      <c r="FI6038" s="6"/>
      <c r="FJ6038" s="5"/>
      <c r="FK6038" s="25"/>
      <c r="FL6038" s="5"/>
    </row>
    <row r="6039" spans="40:168">
      <c r="AN6039" s="14"/>
      <c r="AO6039" s="14"/>
      <c r="AP6039" s="5"/>
      <c r="AQ6039" s="25"/>
      <c r="AR6039" s="25"/>
      <c r="AS6039" s="96"/>
      <c r="AT6039" s="83"/>
      <c r="AU6039" s="14"/>
      <c r="AX6039" s="83"/>
      <c r="AY6039" s="83"/>
      <c r="AZ6039" s="83"/>
      <c r="BA6039" s="83"/>
      <c r="BJ6039" s="54"/>
      <c r="BK6039" s="22"/>
      <c r="BL6039" s="24"/>
      <c r="BP6039" s="23"/>
      <c r="BQ6039" s="24"/>
      <c r="BR6039" s="22"/>
      <c r="BS6039" s="24"/>
      <c r="BT6039" s="24"/>
      <c r="BU6039" s="23"/>
      <c r="BV6039" s="26"/>
      <c r="BX6039" s="6"/>
      <c r="BY6039" s="24"/>
      <c r="BZ6039" s="109"/>
      <c r="CA6039" s="66"/>
      <c r="CB6039" s="5"/>
      <c r="CC6039" s="68"/>
      <c r="CD6039" s="67"/>
      <c r="CE6039" s="67"/>
      <c r="CF6039" s="64"/>
      <c r="CG6039" s="5"/>
      <c r="CH6039" s="69"/>
      <c r="CI6039" s="6"/>
      <c r="CJ6039" s="5"/>
      <c r="CK6039" s="25"/>
      <c r="CL6039" s="5"/>
      <c r="DN6039" s="14"/>
      <c r="DO6039" s="14"/>
      <c r="DP6039" s="5"/>
      <c r="DQ6039" s="25"/>
      <c r="DR6039" s="25"/>
      <c r="DS6039" s="96"/>
      <c r="DT6039" s="83"/>
      <c r="DU6039" s="14"/>
      <c r="DX6039" s="83"/>
      <c r="DY6039" s="83"/>
      <c r="DZ6039" s="83"/>
      <c r="EA6039" s="83"/>
      <c r="EJ6039" s="54"/>
      <c r="EK6039" s="22"/>
      <c r="EL6039" s="24"/>
      <c r="EP6039" s="23"/>
      <c r="EQ6039" s="24"/>
      <c r="ER6039" s="22"/>
      <c r="ES6039" s="24"/>
      <c r="ET6039" s="24"/>
      <c r="EU6039" s="23"/>
      <c r="EV6039" s="26"/>
      <c r="EX6039" s="6"/>
      <c r="EY6039" s="24"/>
      <c r="EZ6039" s="109"/>
      <c r="FA6039" s="66"/>
      <c r="FB6039" s="5"/>
      <c r="FC6039" s="68"/>
      <c r="FD6039" s="67"/>
      <c r="FE6039" s="67"/>
      <c r="FF6039" s="64"/>
      <c r="FG6039" s="5"/>
      <c r="FH6039" s="69"/>
      <c r="FI6039" s="6"/>
      <c r="FJ6039" s="5"/>
      <c r="FK6039" s="25"/>
      <c r="FL6039" s="5"/>
    </row>
    <row r="6040" spans="40:168">
      <c r="AN6040" s="14"/>
      <c r="AO6040" s="14"/>
      <c r="AP6040" s="5"/>
      <c r="AQ6040" s="25"/>
      <c r="AR6040" s="25"/>
      <c r="AS6040" s="96"/>
      <c r="AT6040" s="83"/>
      <c r="AU6040" s="14"/>
      <c r="AX6040" s="83"/>
      <c r="AY6040" s="83"/>
      <c r="AZ6040" s="83"/>
      <c r="BA6040" s="83"/>
      <c r="BJ6040" s="54"/>
      <c r="BK6040" s="22"/>
      <c r="BL6040" s="24"/>
      <c r="BP6040" s="23"/>
      <c r="BQ6040" s="24"/>
      <c r="BR6040" s="22"/>
      <c r="BS6040" s="24"/>
      <c r="BT6040" s="24"/>
      <c r="BU6040" s="23"/>
      <c r="BV6040" s="26"/>
      <c r="BX6040" s="6"/>
      <c r="BY6040" s="24"/>
      <c r="BZ6040" s="109"/>
      <c r="CA6040" s="66"/>
      <c r="CB6040" s="5"/>
      <c r="CC6040" s="68"/>
      <c r="CD6040" s="67"/>
      <c r="CE6040" s="67"/>
      <c r="CF6040" s="64"/>
      <c r="CG6040" s="5"/>
      <c r="CH6040" s="69"/>
      <c r="CI6040" s="6"/>
      <c r="CJ6040" s="5"/>
      <c r="CK6040" s="25"/>
      <c r="CL6040" s="5"/>
      <c r="DN6040" s="14"/>
      <c r="DO6040" s="14"/>
      <c r="DP6040" s="5"/>
      <c r="DQ6040" s="25"/>
      <c r="DR6040" s="25"/>
      <c r="DS6040" s="96"/>
      <c r="DT6040" s="83"/>
      <c r="DU6040" s="14"/>
      <c r="DX6040" s="83"/>
      <c r="DY6040" s="83"/>
      <c r="DZ6040" s="83"/>
      <c r="EA6040" s="83"/>
      <c r="EJ6040" s="54"/>
      <c r="EK6040" s="22"/>
      <c r="EL6040" s="24"/>
      <c r="EP6040" s="23"/>
      <c r="EQ6040" s="24"/>
      <c r="ER6040" s="22"/>
      <c r="ES6040" s="24"/>
      <c r="ET6040" s="24"/>
      <c r="EU6040" s="23"/>
      <c r="EV6040" s="26"/>
      <c r="EX6040" s="6"/>
      <c r="EY6040" s="24"/>
      <c r="EZ6040" s="109"/>
      <c r="FA6040" s="66"/>
      <c r="FB6040" s="5"/>
      <c r="FC6040" s="68"/>
      <c r="FD6040" s="67"/>
      <c r="FE6040" s="67"/>
      <c r="FF6040" s="64"/>
      <c r="FG6040" s="5"/>
      <c r="FH6040" s="69"/>
      <c r="FI6040" s="6"/>
      <c r="FJ6040" s="5"/>
      <c r="FK6040" s="25"/>
      <c r="FL6040" s="5"/>
    </row>
    <row r="6041" spans="40:168">
      <c r="AN6041" s="14"/>
      <c r="AO6041" s="14"/>
      <c r="AP6041" s="5"/>
      <c r="AQ6041" s="25"/>
      <c r="AR6041" s="25"/>
      <c r="AS6041" s="96"/>
      <c r="AT6041" s="83"/>
      <c r="AU6041" s="14"/>
      <c r="AX6041" s="83"/>
      <c r="AY6041" s="83"/>
      <c r="AZ6041" s="83"/>
      <c r="BA6041" s="83"/>
      <c r="BJ6041" s="54"/>
      <c r="BK6041" s="22"/>
      <c r="BL6041" s="24"/>
      <c r="BP6041" s="23"/>
      <c r="BQ6041" s="24"/>
      <c r="BR6041" s="22"/>
      <c r="BS6041" s="24"/>
      <c r="BT6041" s="24"/>
      <c r="BU6041" s="23"/>
      <c r="BV6041" s="26"/>
      <c r="BX6041" s="6"/>
      <c r="BY6041" s="24"/>
      <c r="BZ6041" s="109"/>
      <c r="CA6041" s="66"/>
      <c r="CB6041" s="5"/>
      <c r="CC6041" s="68"/>
      <c r="CD6041" s="67"/>
      <c r="CE6041" s="67"/>
      <c r="CF6041" s="64"/>
      <c r="CG6041" s="5"/>
      <c r="CH6041" s="69"/>
      <c r="CI6041" s="6"/>
      <c r="CJ6041" s="5"/>
      <c r="CK6041" s="25"/>
      <c r="CL6041" s="5"/>
      <c r="DN6041" s="14"/>
      <c r="DO6041" s="14"/>
      <c r="DP6041" s="5"/>
      <c r="DQ6041" s="25"/>
      <c r="DR6041" s="25"/>
      <c r="DS6041" s="96"/>
      <c r="DT6041" s="83"/>
      <c r="DU6041" s="14"/>
      <c r="DX6041" s="83"/>
      <c r="DY6041" s="83"/>
      <c r="DZ6041" s="83"/>
      <c r="EA6041" s="83"/>
      <c r="EJ6041" s="54"/>
      <c r="EK6041" s="22"/>
      <c r="EL6041" s="24"/>
      <c r="EP6041" s="23"/>
      <c r="EQ6041" s="24"/>
      <c r="ER6041" s="22"/>
      <c r="ES6041" s="24"/>
      <c r="ET6041" s="24"/>
      <c r="EU6041" s="23"/>
      <c r="EV6041" s="26"/>
      <c r="EX6041" s="6"/>
      <c r="EY6041" s="24"/>
      <c r="EZ6041" s="109"/>
      <c r="FA6041" s="66"/>
      <c r="FB6041" s="5"/>
      <c r="FC6041" s="68"/>
      <c r="FD6041" s="67"/>
      <c r="FE6041" s="67"/>
      <c r="FF6041" s="64"/>
      <c r="FG6041" s="5"/>
      <c r="FH6041" s="69"/>
      <c r="FI6041" s="6"/>
      <c r="FJ6041" s="5"/>
      <c r="FK6041" s="25"/>
      <c r="FL6041" s="5"/>
    </row>
    <row r="6042" spans="40:168">
      <c r="AN6042" s="14"/>
      <c r="AO6042" s="14"/>
      <c r="AP6042" s="5"/>
      <c r="AQ6042" s="25"/>
      <c r="AR6042" s="25"/>
      <c r="AS6042" s="96"/>
      <c r="AT6042" s="83"/>
      <c r="AU6042" s="14"/>
      <c r="AX6042" s="83"/>
      <c r="AY6042" s="83"/>
      <c r="AZ6042" s="83"/>
      <c r="BA6042" s="83"/>
      <c r="BJ6042" s="54"/>
      <c r="BK6042" s="22"/>
      <c r="BL6042" s="24"/>
      <c r="BP6042" s="23"/>
      <c r="BQ6042" s="24"/>
      <c r="BR6042" s="22"/>
      <c r="BS6042" s="24"/>
      <c r="BT6042" s="24"/>
      <c r="BU6042" s="23"/>
      <c r="BV6042" s="26"/>
      <c r="BX6042" s="6"/>
      <c r="BY6042" s="24"/>
      <c r="BZ6042" s="109"/>
      <c r="CA6042" s="66"/>
      <c r="CB6042" s="5"/>
      <c r="CC6042" s="68"/>
      <c r="CD6042" s="67"/>
      <c r="CE6042" s="67"/>
      <c r="CF6042" s="64"/>
      <c r="CG6042" s="5"/>
      <c r="CH6042" s="69"/>
      <c r="CI6042" s="6"/>
      <c r="CJ6042" s="5"/>
      <c r="CK6042" s="25"/>
      <c r="CL6042" s="5"/>
      <c r="DN6042" s="14"/>
      <c r="DO6042" s="14"/>
      <c r="DP6042" s="5"/>
      <c r="DQ6042" s="25"/>
      <c r="DR6042" s="25"/>
      <c r="DS6042" s="96"/>
      <c r="DT6042" s="83"/>
      <c r="DU6042" s="14"/>
      <c r="DX6042" s="83"/>
      <c r="DY6042" s="83"/>
      <c r="DZ6042" s="83"/>
      <c r="EA6042" s="83"/>
      <c r="EJ6042" s="54"/>
      <c r="EK6042" s="22"/>
      <c r="EL6042" s="24"/>
      <c r="EP6042" s="23"/>
      <c r="EQ6042" s="24"/>
      <c r="ER6042" s="22"/>
      <c r="ES6042" s="24"/>
      <c r="ET6042" s="24"/>
      <c r="EU6042" s="23"/>
      <c r="EV6042" s="26"/>
      <c r="EX6042" s="6"/>
      <c r="EY6042" s="24"/>
      <c r="EZ6042" s="109"/>
      <c r="FA6042" s="66"/>
      <c r="FB6042" s="5"/>
      <c r="FC6042" s="68"/>
      <c r="FD6042" s="67"/>
      <c r="FE6042" s="67"/>
      <c r="FF6042" s="64"/>
      <c r="FG6042" s="5"/>
      <c r="FH6042" s="69"/>
      <c r="FI6042" s="6"/>
      <c r="FJ6042" s="5"/>
      <c r="FK6042" s="25"/>
      <c r="FL6042" s="5"/>
    </row>
    <row r="6043" spans="40:168">
      <c r="AN6043" s="14"/>
      <c r="AO6043" s="14"/>
      <c r="AP6043" s="5"/>
      <c r="AQ6043" s="25"/>
      <c r="AR6043" s="25"/>
      <c r="AS6043" s="96"/>
      <c r="AT6043" s="83"/>
      <c r="AU6043" s="14"/>
      <c r="AX6043" s="83"/>
      <c r="AY6043" s="83"/>
      <c r="AZ6043" s="83"/>
      <c r="BA6043" s="83"/>
      <c r="BJ6043" s="54"/>
      <c r="BK6043" s="22"/>
      <c r="BL6043" s="24"/>
      <c r="BP6043" s="23"/>
      <c r="BQ6043" s="24"/>
      <c r="BR6043" s="22"/>
      <c r="BS6043" s="24"/>
      <c r="BT6043" s="24"/>
      <c r="BU6043" s="23"/>
      <c r="BV6043" s="26"/>
      <c r="BX6043" s="6"/>
      <c r="BY6043" s="24"/>
      <c r="BZ6043" s="109"/>
      <c r="CA6043" s="66"/>
      <c r="CB6043" s="5"/>
      <c r="CC6043" s="68"/>
      <c r="CD6043" s="67"/>
      <c r="CE6043" s="67"/>
      <c r="CF6043" s="64"/>
      <c r="CG6043" s="5"/>
      <c r="CH6043" s="69"/>
      <c r="CI6043" s="6"/>
      <c r="CJ6043" s="5"/>
      <c r="CK6043" s="25"/>
      <c r="CL6043" s="5"/>
      <c r="DN6043" s="14"/>
      <c r="DO6043" s="14"/>
      <c r="DP6043" s="5"/>
      <c r="DQ6043" s="25"/>
      <c r="DR6043" s="25"/>
      <c r="DS6043" s="96"/>
      <c r="DT6043" s="83"/>
      <c r="DU6043" s="14"/>
      <c r="DX6043" s="83"/>
      <c r="DY6043" s="83"/>
      <c r="DZ6043" s="83"/>
      <c r="EA6043" s="83"/>
      <c r="EJ6043" s="54"/>
      <c r="EK6043" s="22"/>
      <c r="EL6043" s="24"/>
      <c r="EP6043" s="23"/>
      <c r="EQ6043" s="24"/>
      <c r="ER6043" s="22"/>
      <c r="ES6043" s="24"/>
      <c r="ET6043" s="24"/>
      <c r="EU6043" s="23"/>
      <c r="EV6043" s="26"/>
      <c r="EX6043" s="6"/>
      <c r="EY6043" s="24"/>
      <c r="EZ6043" s="109"/>
      <c r="FA6043" s="66"/>
      <c r="FB6043" s="5"/>
      <c r="FC6043" s="68"/>
      <c r="FD6043" s="67"/>
      <c r="FE6043" s="67"/>
      <c r="FF6043" s="64"/>
      <c r="FG6043" s="5"/>
      <c r="FH6043" s="69"/>
      <c r="FI6043" s="6"/>
      <c r="FJ6043" s="5"/>
      <c r="FK6043" s="25"/>
      <c r="FL6043" s="5"/>
    </row>
    <row r="6044" spans="40:168">
      <c r="AN6044" s="14"/>
      <c r="AO6044" s="14"/>
      <c r="AP6044" s="5"/>
      <c r="AQ6044" s="25"/>
      <c r="AR6044" s="25"/>
      <c r="AS6044" s="96"/>
      <c r="AT6044" s="83"/>
      <c r="AU6044" s="14"/>
      <c r="AX6044" s="83"/>
      <c r="AY6044" s="83"/>
      <c r="AZ6044" s="83"/>
      <c r="BA6044" s="83"/>
      <c r="BJ6044" s="54"/>
      <c r="BK6044" s="22"/>
      <c r="BL6044" s="24"/>
      <c r="BP6044" s="23"/>
      <c r="BQ6044" s="24"/>
      <c r="BR6044" s="22"/>
      <c r="BS6044" s="24"/>
      <c r="BT6044" s="24"/>
      <c r="BU6044" s="23"/>
      <c r="BV6044" s="26"/>
      <c r="BX6044" s="6"/>
      <c r="BY6044" s="24"/>
      <c r="BZ6044" s="109"/>
      <c r="CA6044" s="66"/>
      <c r="CB6044" s="5"/>
      <c r="CC6044" s="68"/>
      <c r="CD6044" s="67"/>
      <c r="CE6044" s="67"/>
      <c r="CF6044" s="64"/>
      <c r="CG6044" s="5"/>
      <c r="CH6044" s="69"/>
      <c r="CI6044" s="6"/>
      <c r="CJ6044" s="5"/>
      <c r="CK6044" s="25"/>
      <c r="CL6044" s="5"/>
      <c r="DN6044" s="14"/>
      <c r="DO6044" s="14"/>
      <c r="DP6044" s="5"/>
      <c r="DQ6044" s="25"/>
      <c r="DR6044" s="25"/>
      <c r="DS6044" s="96"/>
      <c r="DT6044" s="83"/>
      <c r="DU6044" s="14"/>
      <c r="DX6044" s="83"/>
      <c r="DY6044" s="83"/>
      <c r="DZ6044" s="83"/>
      <c r="EA6044" s="83"/>
      <c r="EJ6044" s="54"/>
      <c r="EK6044" s="22"/>
      <c r="EL6044" s="24"/>
      <c r="EP6044" s="23"/>
      <c r="EQ6044" s="24"/>
      <c r="ER6044" s="22"/>
      <c r="ES6044" s="24"/>
      <c r="ET6044" s="24"/>
      <c r="EU6044" s="23"/>
      <c r="EV6044" s="26"/>
      <c r="EX6044" s="6"/>
      <c r="EY6044" s="24"/>
      <c r="EZ6044" s="109"/>
      <c r="FA6044" s="66"/>
      <c r="FB6044" s="5"/>
      <c r="FC6044" s="68"/>
      <c r="FD6044" s="67"/>
      <c r="FE6044" s="67"/>
      <c r="FF6044" s="64"/>
      <c r="FG6044" s="5"/>
      <c r="FH6044" s="69"/>
      <c r="FI6044" s="6"/>
      <c r="FJ6044" s="5"/>
      <c r="FK6044" s="25"/>
      <c r="FL6044" s="5"/>
    </row>
    <row r="6045" spans="40:168">
      <c r="AN6045" s="14"/>
      <c r="AO6045" s="14"/>
      <c r="AP6045" s="5"/>
      <c r="AQ6045" s="25"/>
      <c r="AR6045" s="25"/>
      <c r="AS6045" s="96"/>
      <c r="AT6045" s="83"/>
      <c r="AU6045" s="14"/>
      <c r="AX6045" s="83"/>
      <c r="AY6045" s="83"/>
      <c r="AZ6045" s="83"/>
      <c r="BA6045" s="83"/>
      <c r="BJ6045" s="54"/>
      <c r="BK6045" s="22"/>
      <c r="BL6045" s="24"/>
      <c r="BP6045" s="23"/>
      <c r="BQ6045" s="24"/>
      <c r="BR6045" s="22"/>
      <c r="BS6045" s="24"/>
      <c r="BT6045" s="24"/>
      <c r="BU6045" s="23"/>
      <c r="BV6045" s="26"/>
      <c r="BX6045" s="6"/>
      <c r="BY6045" s="24"/>
      <c r="BZ6045" s="109"/>
      <c r="CA6045" s="66"/>
      <c r="CB6045" s="5"/>
      <c r="CC6045" s="68"/>
      <c r="CD6045" s="67"/>
      <c r="CE6045" s="67"/>
      <c r="CF6045" s="64"/>
      <c r="CG6045" s="5"/>
      <c r="CH6045" s="69"/>
      <c r="CI6045" s="6"/>
      <c r="CJ6045" s="5"/>
      <c r="CK6045" s="25"/>
      <c r="CL6045" s="5"/>
      <c r="DN6045" s="14"/>
      <c r="DO6045" s="14"/>
      <c r="DP6045" s="5"/>
      <c r="DQ6045" s="25"/>
      <c r="DR6045" s="25"/>
      <c r="DS6045" s="96"/>
      <c r="DT6045" s="83"/>
      <c r="DU6045" s="14"/>
      <c r="DX6045" s="83"/>
      <c r="DY6045" s="83"/>
      <c r="DZ6045" s="83"/>
      <c r="EA6045" s="83"/>
      <c r="EJ6045" s="54"/>
      <c r="EK6045" s="22"/>
      <c r="EL6045" s="24"/>
      <c r="EP6045" s="23"/>
      <c r="EQ6045" s="24"/>
      <c r="ER6045" s="22"/>
      <c r="ES6045" s="24"/>
      <c r="ET6045" s="24"/>
      <c r="EU6045" s="23"/>
      <c r="EV6045" s="26"/>
      <c r="EX6045" s="6"/>
      <c r="EY6045" s="24"/>
      <c r="EZ6045" s="109"/>
      <c r="FA6045" s="66"/>
      <c r="FB6045" s="5"/>
      <c r="FC6045" s="68"/>
      <c r="FD6045" s="67"/>
      <c r="FE6045" s="67"/>
      <c r="FF6045" s="64"/>
      <c r="FG6045" s="5"/>
      <c r="FH6045" s="69"/>
      <c r="FI6045" s="6"/>
      <c r="FJ6045" s="5"/>
      <c r="FK6045" s="25"/>
      <c r="FL6045" s="5"/>
    </row>
    <row r="6046" spans="40:168">
      <c r="AN6046" s="14"/>
      <c r="AO6046" s="14"/>
      <c r="AP6046" s="5"/>
      <c r="AQ6046" s="25"/>
      <c r="AR6046" s="25"/>
      <c r="AS6046" s="96"/>
      <c r="AT6046" s="83"/>
      <c r="AU6046" s="14"/>
      <c r="AX6046" s="83"/>
      <c r="AY6046" s="83"/>
      <c r="AZ6046" s="83"/>
      <c r="BA6046" s="83"/>
      <c r="BJ6046" s="54"/>
      <c r="BK6046" s="22"/>
      <c r="BL6046" s="24"/>
      <c r="BP6046" s="23"/>
      <c r="BQ6046" s="24"/>
      <c r="BR6046" s="22"/>
      <c r="BS6046" s="24"/>
      <c r="BT6046" s="24"/>
      <c r="BU6046" s="23"/>
      <c r="BV6046" s="26"/>
      <c r="BX6046" s="6"/>
      <c r="BY6046" s="24"/>
      <c r="BZ6046" s="109"/>
      <c r="CA6046" s="66"/>
      <c r="CB6046" s="5"/>
      <c r="CC6046" s="68"/>
      <c r="CD6046" s="67"/>
      <c r="CE6046" s="67"/>
      <c r="CF6046" s="64"/>
      <c r="CG6046" s="5"/>
      <c r="CH6046" s="69"/>
      <c r="CI6046" s="6"/>
      <c r="CJ6046" s="5"/>
      <c r="CK6046" s="25"/>
      <c r="CL6046" s="5"/>
      <c r="DN6046" s="14"/>
      <c r="DO6046" s="14"/>
      <c r="DP6046" s="5"/>
      <c r="DQ6046" s="25"/>
      <c r="DR6046" s="25"/>
      <c r="DS6046" s="96"/>
      <c r="DT6046" s="83"/>
      <c r="DU6046" s="14"/>
      <c r="DX6046" s="83"/>
      <c r="DY6046" s="83"/>
      <c r="DZ6046" s="83"/>
      <c r="EA6046" s="83"/>
      <c r="EJ6046" s="54"/>
      <c r="EK6046" s="22"/>
      <c r="EL6046" s="24"/>
      <c r="EP6046" s="23"/>
      <c r="EQ6046" s="24"/>
      <c r="ER6046" s="22"/>
      <c r="ES6046" s="24"/>
      <c r="ET6046" s="24"/>
      <c r="EU6046" s="23"/>
      <c r="EV6046" s="26"/>
      <c r="EX6046" s="6"/>
      <c r="EY6046" s="24"/>
      <c r="EZ6046" s="109"/>
      <c r="FA6046" s="66"/>
      <c r="FB6046" s="5"/>
      <c r="FC6046" s="68"/>
      <c r="FD6046" s="67"/>
      <c r="FE6046" s="67"/>
      <c r="FF6046" s="64"/>
      <c r="FG6046" s="5"/>
      <c r="FH6046" s="69"/>
      <c r="FI6046" s="6"/>
      <c r="FJ6046" s="5"/>
      <c r="FK6046" s="25"/>
      <c r="FL6046" s="5"/>
    </row>
    <row r="6047" spans="40:168">
      <c r="AN6047" s="14"/>
      <c r="AO6047" s="14"/>
      <c r="AP6047" s="5"/>
      <c r="AQ6047" s="25"/>
      <c r="AR6047" s="25"/>
      <c r="AS6047" s="96"/>
      <c r="AT6047" s="83"/>
      <c r="AU6047" s="14"/>
      <c r="AX6047" s="83"/>
      <c r="AY6047" s="83"/>
      <c r="AZ6047" s="83"/>
      <c r="BA6047" s="83"/>
      <c r="BJ6047" s="54"/>
      <c r="BK6047" s="22"/>
      <c r="BL6047" s="24"/>
      <c r="BP6047" s="23"/>
      <c r="BQ6047" s="24"/>
      <c r="BR6047" s="22"/>
      <c r="BS6047" s="24"/>
      <c r="BT6047" s="24"/>
      <c r="BU6047" s="23"/>
      <c r="BV6047" s="26"/>
      <c r="BX6047" s="6"/>
      <c r="BY6047" s="24"/>
      <c r="BZ6047" s="109"/>
      <c r="CA6047" s="66"/>
      <c r="CB6047" s="5"/>
      <c r="CC6047" s="68"/>
      <c r="CD6047" s="67"/>
      <c r="CE6047" s="67"/>
      <c r="CF6047" s="64"/>
      <c r="CG6047" s="5"/>
      <c r="CH6047" s="69"/>
      <c r="CI6047" s="6"/>
      <c r="CJ6047" s="5"/>
      <c r="CK6047" s="25"/>
      <c r="CL6047" s="5"/>
      <c r="DN6047" s="14"/>
      <c r="DO6047" s="14"/>
      <c r="DP6047" s="5"/>
      <c r="DQ6047" s="25"/>
      <c r="DR6047" s="25"/>
      <c r="DS6047" s="96"/>
      <c r="DT6047" s="83"/>
      <c r="DU6047" s="14"/>
      <c r="DX6047" s="83"/>
      <c r="DY6047" s="83"/>
      <c r="DZ6047" s="83"/>
      <c r="EA6047" s="83"/>
      <c r="EJ6047" s="54"/>
      <c r="EK6047" s="22"/>
      <c r="EL6047" s="24"/>
      <c r="EP6047" s="23"/>
      <c r="EQ6047" s="24"/>
      <c r="ER6047" s="22"/>
      <c r="ES6047" s="24"/>
      <c r="ET6047" s="24"/>
      <c r="EU6047" s="23"/>
      <c r="EV6047" s="26"/>
      <c r="EX6047" s="6"/>
      <c r="EY6047" s="24"/>
      <c r="EZ6047" s="109"/>
      <c r="FA6047" s="66"/>
      <c r="FB6047" s="5"/>
      <c r="FC6047" s="68"/>
      <c r="FD6047" s="67"/>
      <c r="FE6047" s="67"/>
      <c r="FF6047" s="64"/>
      <c r="FG6047" s="5"/>
      <c r="FH6047" s="69"/>
      <c r="FI6047" s="6"/>
      <c r="FJ6047" s="5"/>
      <c r="FK6047" s="25"/>
      <c r="FL6047" s="5"/>
    </row>
    <row r="6048" spans="40:168">
      <c r="AN6048" s="14"/>
      <c r="AO6048" s="14"/>
      <c r="AP6048" s="5"/>
      <c r="AQ6048" s="25"/>
      <c r="AR6048" s="25"/>
      <c r="AS6048" s="96"/>
      <c r="AT6048" s="83"/>
      <c r="AU6048" s="14"/>
      <c r="AX6048" s="83"/>
      <c r="AY6048" s="83"/>
      <c r="AZ6048" s="83"/>
      <c r="BA6048" s="83"/>
      <c r="BJ6048" s="54"/>
      <c r="BK6048" s="22"/>
      <c r="BL6048" s="24"/>
      <c r="BP6048" s="23"/>
      <c r="BQ6048" s="24"/>
      <c r="BR6048" s="22"/>
      <c r="BS6048" s="24"/>
      <c r="BT6048" s="24"/>
      <c r="BU6048" s="23"/>
      <c r="BV6048" s="26"/>
      <c r="BX6048" s="6"/>
      <c r="BY6048" s="24"/>
      <c r="BZ6048" s="109"/>
      <c r="CA6048" s="66"/>
      <c r="CB6048" s="5"/>
      <c r="CC6048" s="68"/>
      <c r="CD6048" s="67"/>
      <c r="CE6048" s="67"/>
      <c r="CF6048" s="64"/>
      <c r="CG6048" s="5"/>
      <c r="CH6048" s="69"/>
      <c r="CI6048" s="6"/>
      <c r="CJ6048" s="5"/>
      <c r="CK6048" s="25"/>
      <c r="CL6048" s="5"/>
      <c r="DN6048" s="14"/>
      <c r="DO6048" s="14"/>
      <c r="DP6048" s="5"/>
      <c r="DQ6048" s="25"/>
      <c r="DR6048" s="25"/>
      <c r="DS6048" s="96"/>
      <c r="DT6048" s="83"/>
      <c r="DU6048" s="14"/>
      <c r="DX6048" s="83"/>
      <c r="DY6048" s="83"/>
      <c r="DZ6048" s="83"/>
      <c r="EA6048" s="83"/>
      <c r="EJ6048" s="54"/>
      <c r="EK6048" s="22"/>
      <c r="EL6048" s="24"/>
      <c r="EP6048" s="23"/>
      <c r="EQ6048" s="24"/>
      <c r="ER6048" s="22"/>
      <c r="ES6048" s="24"/>
      <c r="ET6048" s="24"/>
      <c r="EU6048" s="23"/>
      <c r="EV6048" s="26"/>
      <c r="EX6048" s="6"/>
      <c r="EY6048" s="24"/>
      <c r="EZ6048" s="109"/>
      <c r="FA6048" s="66"/>
      <c r="FB6048" s="5"/>
      <c r="FC6048" s="68"/>
      <c r="FD6048" s="67"/>
      <c r="FE6048" s="67"/>
      <c r="FF6048" s="64"/>
      <c r="FG6048" s="5"/>
      <c r="FH6048" s="69"/>
      <c r="FI6048" s="6"/>
      <c r="FJ6048" s="5"/>
      <c r="FK6048" s="25"/>
      <c r="FL6048" s="5"/>
    </row>
    <row r="6049" spans="40:168">
      <c r="AN6049" s="14"/>
      <c r="AO6049" s="14"/>
      <c r="AP6049" s="5"/>
      <c r="AQ6049" s="25"/>
      <c r="AR6049" s="25"/>
      <c r="AS6049" s="96"/>
      <c r="AT6049" s="83"/>
      <c r="AU6049" s="14"/>
      <c r="AX6049" s="83"/>
      <c r="AY6049" s="83"/>
      <c r="AZ6049" s="83"/>
      <c r="BA6049" s="83"/>
      <c r="BJ6049" s="54"/>
      <c r="BK6049" s="22"/>
      <c r="BL6049" s="24"/>
      <c r="BP6049" s="23"/>
      <c r="BQ6049" s="24"/>
      <c r="BR6049" s="22"/>
      <c r="BS6049" s="24"/>
      <c r="BT6049" s="24"/>
      <c r="BU6049" s="23"/>
      <c r="BV6049" s="26"/>
      <c r="BX6049" s="6"/>
      <c r="BY6049" s="24"/>
      <c r="BZ6049" s="109"/>
      <c r="CA6049" s="66"/>
      <c r="CB6049" s="5"/>
      <c r="CC6049" s="68"/>
      <c r="CD6049" s="67"/>
      <c r="CE6049" s="67"/>
      <c r="CF6049" s="64"/>
      <c r="CG6049" s="5"/>
      <c r="CH6049" s="69"/>
      <c r="CI6049" s="6"/>
      <c r="CJ6049" s="5"/>
      <c r="CK6049" s="25"/>
      <c r="CL6049" s="5"/>
      <c r="DN6049" s="14"/>
      <c r="DO6049" s="14"/>
      <c r="DP6049" s="5"/>
      <c r="DQ6049" s="25"/>
      <c r="DR6049" s="25"/>
      <c r="DS6049" s="96"/>
      <c r="DT6049" s="83"/>
      <c r="DU6049" s="14"/>
      <c r="DX6049" s="83"/>
      <c r="DY6049" s="83"/>
      <c r="DZ6049" s="83"/>
      <c r="EA6049" s="83"/>
      <c r="EJ6049" s="54"/>
      <c r="EK6049" s="22"/>
      <c r="EL6049" s="24"/>
      <c r="EP6049" s="23"/>
      <c r="EQ6049" s="24"/>
      <c r="ER6049" s="22"/>
      <c r="ES6049" s="24"/>
      <c r="ET6049" s="24"/>
      <c r="EU6049" s="23"/>
      <c r="EV6049" s="26"/>
      <c r="EX6049" s="6"/>
      <c r="EY6049" s="24"/>
      <c r="EZ6049" s="109"/>
      <c r="FA6049" s="66"/>
      <c r="FB6049" s="5"/>
      <c r="FC6049" s="68"/>
      <c r="FD6049" s="67"/>
      <c r="FE6049" s="67"/>
      <c r="FF6049" s="64"/>
      <c r="FG6049" s="5"/>
      <c r="FH6049" s="69"/>
      <c r="FI6049" s="6"/>
      <c r="FJ6049" s="5"/>
      <c r="FK6049" s="25"/>
      <c r="FL6049" s="5"/>
    </row>
    <row r="6050" spans="40:168">
      <c r="AN6050" s="14"/>
      <c r="AO6050" s="14"/>
      <c r="AP6050" s="5"/>
      <c r="AQ6050" s="25"/>
      <c r="AR6050" s="25"/>
      <c r="AS6050" s="96"/>
      <c r="AT6050" s="83"/>
      <c r="AU6050" s="14"/>
      <c r="AX6050" s="83"/>
      <c r="AY6050" s="83"/>
      <c r="AZ6050" s="83"/>
      <c r="BA6050" s="83"/>
      <c r="BJ6050" s="54"/>
      <c r="BK6050" s="22"/>
      <c r="BL6050" s="24"/>
      <c r="BP6050" s="23"/>
      <c r="BQ6050" s="24"/>
      <c r="BR6050" s="22"/>
      <c r="BS6050" s="24"/>
      <c r="BT6050" s="24"/>
      <c r="BU6050" s="23"/>
      <c r="BV6050" s="26"/>
      <c r="BX6050" s="6"/>
      <c r="BY6050" s="24"/>
      <c r="BZ6050" s="109"/>
      <c r="CA6050" s="66"/>
      <c r="CB6050" s="5"/>
      <c r="CC6050" s="68"/>
      <c r="CD6050" s="67"/>
      <c r="CE6050" s="67"/>
      <c r="CF6050" s="64"/>
      <c r="CG6050" s="5"/>
      <c r="CH6050" s="69"/>
      <c r="CI6050" s="6"/>
      <c r="CJ6050" s="5"/>
      <c r="CK6050" s="25"/>
      <c r="CL6050" s="5"/>
      <c r="DN6050" s="14"/>
      <c r="DO6050" s="14"/>
      <c r="DP6050" s="5"/>
      <c r="DQ6050" s="25"/>
      <c r="DR6050" s="25"/>
      <c r="DS6050" s="96"/>
      <c r="DT6050" s="83"/>
      <c r="DU6050" s="14"/>
      <c r="DX6050" s="83"/>
      <c r="DY6050" s="83"/>
      <c r="DZ6050" s="83"/>
      <c r="EA6050" s="83"/>
      <c r="EJ6050" s="54"/>
      <c r="EK6050" s="22"/>
      <c r="EL6050" s="24"/>
      <c r="EP6050" s="23"/>
      <c r="EQ6050" s="24"/>
      <c r="ER6050" s="22"/>
      <c r="ES6050" s="24"/>
      <c r="ET6050" s="24"/>
      <c r="EU6050" s="23"/>
      <c r="EV6050" s="26"/>
      <c r="EX6050" s="6"/>
      <c r="EY6050" s="24"/>
      <c r="EZ6050" s="109"/>
      <c r="FA6050" s="66"/>
      <c r="FB6050" s="5"/>
      <c r="FC6050" s="68"/>
      <c r="FD6050" s="67"/>
      <c r="FE6050" s="67"/>
      <c r="FF6050" s="64"/>
      <c r="FG6050" s="5"/>
      <c r="FH6050" s="69"/>
      <c r="FI6050" s="6"/>
      <c r="FJ6050" s="5"/>
      <c r="FK6050" s="25"/>
      <c r="FL6050" s="5"/>
    </row>
    <row r="6051" spans="40:168">
      <c r="AN6051" s="14"/>
      <c r="AO6051" s="14"/>
      <c r="AP6051" s="5"/>
      <c r="AQ6051" s="25"/>
      <c r="AR6051" s="25"/>
      <c r="AS6051" s="96"/>
      <c r="AT6051" s="83"/>
      <c r="AU6051" s="14"/>
      <c r="AX6051" s="83"/>
      <c r="AY6051" s="83"/>
      <c r="AZ6051" s="83"/>
      <c r="BA6051" s="83"/>
      <c r="BJ6051" s="54"/>
      <c r="BK6051" s="22"/>
      <c r="BL6051" s="24"/>
      <c r="BP6051" s="23"/>
      <c r="BQ6051" s="24"/>
      <c r="BR6051" s="22"/>
      <c r="BS6051" s="24"/>
      <c r="BT6051" s="24"/>
      <c r="BU6051" s="23"/>
      <c r="BV6051" s="26"/>
      <c r="BX6051" s="6"/>
      <c r="BY6051" s="24"/>
      <c r="BZ6051" s="109"/>
      <c r="CA6051" s="66"/>
      <c r="CB6051" s="5"/>
      <c r="CC6051" s="68"/>
      <c r="CD6051" s="67"/>
      <c r="CE6051" s="67"/>
      <c r="CF6051" s="64"/>
      <c r="CG6051" s="5"/>
      <c r="CH6051" s="69"/>
      <c r="CI6051" s="6"/>
      <c r="CJ6051" s="5"/>
      <c r="CK6051" s="25"/>
      <c r="CL6051" s="5"/>
      <c r="DN6051" s="14"/>
      <c r="DO6051" s="14"/>
      <c r="DP6051" s="5"/>
      <c r="DQ6051" s="25"/>
      <c r="DR6051" s="25"/>
      <c r="DS6051" s="96"/>
      <c r="DT6051" s="83"/>
      <c r="DU6051" s="14"/>
      <c r="DX6051" s="83"/>
      <c r="DY6051" s="83"/>
      <c r="DZ6051" s="83"/>
      <c r="EA6051" s="83"/>
      <c r="EJ6051" s="54"/>
      <c r="EK6051" s="22"/>
      <c r="EL6051" s="24"/>
      <c r="EP6051" s="23"/>
      <c r="EQ6051" s="24"/>
      <c r="ER6051" s="22"/>
      <c r="ES6051" s="24"/>
      <c r="ET6051" s="24"/>
      <c r="EU6051" s="23"/>
      <c r="EV6051" s="26"/>
      <c r="EX6051" s="6"/>
      <c r="EY6051" s="24"/>
      <c r="EZ6051" s="109"/>
      <c r="FA6051" s="66"/>
      <c r="FB6051" s="5"/>
      <c r="FC6051" s="68"/>
      <c r="FD6051" s="67"/>
      <c r="FE6051" s="67"/>
      <c r="FF6051" s="64"/>
      <c r="FG6051" s="5"/>
      <c r="FH6051" s="69"/>
      <c r="FI6051" s="6"/>
      <c r="FJ6051" s="5"/>
      <c r="FK6051" s="25"/>
      <c r="FL6051" s="5"/>
    </row>
    <row r="6052" spans="40:168">
      <c r="AN6052" s="14"/>
      <c r="AO6052" s="14"/>
      <c r="AP6052" s="5"/>
      <c r="AQ6052" s="25"/>
      <c r="AR6052" s="25"/>
      <c r="AS6052" s="96"/>
      <c r="AT6052" s="83"/>
      <c r="AU6052" s="14"/>
      <c r="AX6052" s="83"/>
      <c r="AY6052" s="83"/>
      <c r="AZ6052" s="83"/>
      <c r="BA6052" s="83"/>
      <c r="BJ6052" s="54"/>
      <c r="BK6052" s="22"/>
      <c r="BL6052" s="24"/>
      <c r="BP6052" s="23"/>
      <c r="BQ6052" s="24"/>
      <c r="BR6052" s="22"/>
      <c r="BS6052" s="24"/>
      <c r="BT6052" s="24"/>
      <c r="BU6052" s="23"/>
      <c r="BV6052" s="26"/>
      <c r="BX6052" s="6"/>
      <c r="BY6052" s="24"/>
      <c r="BZ6052" s="109"/>
      <c r="CA6052" s="66"/>
      <c r="CB6052" s="5"/>
      <c r="CC6052" s="68"/>
      <c r="CD6052" s="67"/>
      <c r="CE6052" s="67"/>
      <c r="CF6052" s="64"/>
      <c r="CG6052" s="5"/>
      <c r="CH6052" s="69"/>
      <c r="CI6052" s="6"/>
      <c r="CJ6052" s="5"/>
      <c r="CK6052" s="25"/>
      <c r="CL6052" s="5"/>
      <c r="DN6052" s="14"/>
      <c r="DO6052" s="14"/>
      <c r="DP6052" s="5"/>
      <c r="DQ6052" s="25"/>
      <c r="DR6052" s="25"/>
      <c r="DS6052" s="96"/>
      <c r="DT6052" s="83"/>
      <c r="DU6052" s="14"/>
      <c r="DX6052" s="83"/>
      <c r="DY6052" s="83"/>
      <c r="DZ6052" s="83"/>
      <c r="EA6052" s="83"/>
      <c r="EJ6052" s="54"/>
      <c r="EK6052" s="22"/>
      <c r="EL6052" s="24"/>
      <c r="EP6052" s="23"/>
      <c r="EQ6052" s="24"/>
      <c r="ER6052" s="22"/>
      <c r="ES6052" s="24"/>
      <c r="ET6052" s="24"/>
      <c r="EU6052" s="23"/>
      <c r="EV6052" s="26"/>
      <c r="EX6052" s="6"/>
      <c r="EY6052" s="24"/>
      <c r="EZ6052" s="109"/>
      <c r="FA6052" s="66"/>
      <c r="FB6052" s="5"/>
      <c r="FC6052" s="68"/>
      <c r="FD6052" s="67"/>
      <c r="FE6052" s="67"/>
      <c r="FF6052" s="64"/>
      <c r="FG6052" s="5"/>
      <c r="FH6052" s="69"/>
      <c r="FI6052" s="6"/>
      <c r="FJ6052" s="5"/>
      <c r="FK6052" s="25"/>
      <c r="FL6052" s="5"/>
    </row>
    <row r="6053" spans="40:168">
      <c r="AN6053" s="14"/>
      <c r="AO6053" s="14"/>
      <c r="AP6053" s="5"/>
      <c r="AQ6053" s="25"/>
      <c r="AR6053" s="25"/>
      <c r="AS6053" s="96"/>
      <c r="AT6053" s="83"/>
      <c r="AU6053" s="14"/>
      <c r="AX6053" s="83"/>
      <c r="AY6053" s="83"/>
      <c r="AZ6053" s="83"/>
      <c r="BA6053" s="83"/>
      <c r="BJ6053" s="54"/>
      <c r="BK6053" s="22"/>
      <c r="BL6053" s="24"/>
      <c r="BP6053" s="23"/>
      <c r="BQ6053" s="24"/>
      <c r="BR6053" s="22"/>
      <c r="BS6053" s="24"/>
      <c r="BT6053" s="24"/>
      <c r="BU6053" s="23"/>
      <c r="BV6053" s="26"/>
      <c r="BX6053" s="6"/>
      <c r="BY6053" s="24"/>
      <c r="BZ6053" s="109"/>
      <c r="CA6053" s="66"/>
      <c r="CB6053" s="5"/>
      <c r="CC6053" s="68"/>
      <c r="CD6053" s="67"/>
      <c r="CE6053" s="67"/>
      <c r="CF6053" s="64"/>
      <c r="CG6053" s="5"/>
      <c r="CH6053" s="69"/>
      <c r="CI6053" s="6"/>
      <c r="CJ6053" s="5"/>
      <c r="CK6053" s="25"/>
      <c r="CL6053" s="5"/>
      <c r="DN6053" s="14"/>
      <c r="DO6053" s="14"/>
      <c r="DP6053" s="5"/>
      <c r="DQ6053" s="25"/>
      <c r="DR6053" s="25"/>
      <c r="DS6053" s="96"/>
      <c r="DT6053" s="83"/>
      <c r="DU6053" s="14"/>
      <c r="DX6053" s="83"/>
      <c r="DY6053" s="83"/>
      <c r="DZ6053" s="83"/>
      <c r="EA6053" s="83"/>
      <c r="EJ6053" s="54"/>
      <c r="EK6053" s="22"/>
      <c r="EL6053" s="24"/>
      <c r="EP6053" s="23"/>
      <c r="EQ6053" s="24"/>
      <c r="ER6053" s="22"/>
      <c r="ES6053" s="24"/>
      <c r="ET6053" s="24"/>
      <c r="EU6053" s="23"/>
      <c r="EV6053" s="26"/>
      <c r="EX6053" s="6"/>
      <c r="EY6053" s="24"/>
      <c r="EZ6053" s="109"/>
      <c r="FA6053" s="66"/>
      <c r="FB6053" s="5"/>
      <c r="FC6053" s="68"/>
      <c r="FD6053" s="67"/>
      <c r="FE6053" s="67"/>
      <c r="FF6053" s="64"/>
      <c r="FG6053" s="5"/>
      <c r="FH6053" s="69"/>
      <c r="FI6053" s="6"/>
      <c r="FJ6053" s="5"/>
      <c r="FK6053" s="25"/>
      <c r="FL6053" s="5"/>
    </row>
    <row r="6054" spans="40:168">
      <c r="AN6054" s="14"/>
      <c r="AO6054" s="14"/>
      <c r="AP6054" s="5"/>
      <c r="AQ6054" s="25"/>
      <c r="AR6054" s="25"/>
      <c r="AS6054" s="96"/>
      <c r="AT6054" s="83"/>
      <c r="AU6054" s="14"/>
      <c r="AX6054" s="83"/>
      <c r="AY6054" s="83"/>
      <c r="AZ6054" s="83"/>
      <c r="BA6054" s="83"/>
      <c r="BJ6054" s="54"/>
      <c r="BK6054" s="22"/>
      <c r="BL6054" s="24"/>
      <c r="BP6054" s="23"/>
      <c r="BQ6054" s="24"/>
      <c r="BR6054" s="22"/>
      <c r="BS6054" s="24"/>
      <c r="BT6054" s="24"/>
      <c r="BU6054" s="23"/>
      <c r="BV6054" s="26"/>
      <c r="BX6054" s="6"/>
      <c r="BY6054" s="24"/>
      <c r="BZ6054" s="109"/>
      <c r="CA6054" s="66"/>
      <c r="CB6054" s="5"/>
      <c r="CC6054" s="68"/>
      <c r="CD6054" s="67"/>
      <c r="CE6054" s="67"/>
      <c r="CF6054" s="64"/>
      <c r="CG6054" s="5"/>
      <c r="CH6054" s="69"/>
      <c r="CI6054" s="6"/>
      <c r="CJ6054" s="5"/>
      <c r="CK6054" s="25"/>
      <c r="CL6054" s="5"/>
      <c r="DN6054" s="14"/>
      <c r="DO6054" s="14"/>
      <c r="DP6054" s="5"/>
      <c r="DQ6054" s="25"/>
      <c r="DR6054" s="25"/>
      <c r="DS6054" s="96"/>
      <c r="DT6054" s="83"/>
      <c r="DU6054" s="14"/>
      <c r="DX6054" s="83"/>
      <c r="DY6054" s="83"/>
      <c r="DZ6054" s="83"/>
      <c r="EA6054" s="83"/>
      <c r="EJ6054" s="54"/>
      <c r="EK6054" s="22"/>
      <c r="EL6054" s="24"/>
      <c r="EP6054" s="23"/>
      <c r="EQ6054" s="24"/>
      <c r="ER6054" s="22"/>
      <c r="ES6054" s="24"/>
      <c r="ET6054" s="24"/>
      <c r="EU6054" s="23"/>
      <c r="EV6054" s="26"/>
      <c r="EX6054" s="6"/>
      <c r="EY6054" s="24"/>
      <c r="EZ6054" s="109"/>
      <c r="FA6054" s="66"/>
      <c r="FB6054" s="5"/>
      <c r="FC6054" s="68"/>
      <c r="FD6054" s="67"/>
      <c r="FE6054" s="67"/>
      <c r="FF6054" s="64"/>
      <c r="FG6054" s="5"/>
      <c r="FH6054" s="69"/>
      <c r="FI6054" s="6"/>
      <c r="FJ6054" s="5"/>
      <c r="FK6054" s="25"/>
      <c r="FL6054" s="5"/>
    </row>
    <row r="6055" spans="40:168">
      <c r="AN6055" s="14"/>
      <c r="AO6055" s="14"/>
      <c r="AP6055" s="5"/>
      <c r="AQ6055" s="25"/>
      <c r="AR6055" s="25"/>
      <c r="AS6055" s="96"/>
      <c r="AT6055" s="83"/>
      <c r="AU6055" s="14"/>
      <c r="AX6055" s="83"/>
      <c r="AY6055" s="83"/>
      <c r="AZ6055" s="83"/>
      <c r="BA6055" s="83"/>
      <c r="BJ6055" s="54"/>
      <c r="BK6055" s="22"/>
      <c r="BL6055" s="24"/>
      <c r="BP6055" s="23"/>
      <c r="BQ6055" s="24"/>
      <c r="BR6055" s="22"/>
      <c r="BS6055" s="24"/>
      <c r="BT6055" s="24"/>
      <c r="BU6055" s="23"/>
      <c r="BV6055" s="26"/>
      <c r="BX6055" s="6"/>
      <c r="BY6055" s="24"/>
      <c r="BZ6055" s="109"/>
      <c r="CA6055" s="66"/>
      <c r="CB6055" s="5"/>
      <c r="CC6055" s="68"/>
      <c r="CD6055" s="67"/>
      <c r="CE6055" s="67"/>
      <c r="CF6055" s="64"/>
      <c r="CG6055" s="5"/>
      <c r="CH6055" s="69"/>
      <c r="CI6055" s="6"/>
      <c r="CJ6055" s="5"/>
      <c r="CK6055" s="25"/>
      <c r="CL6055" s="5"/>
      <c r="DN6055" s="14"/>
      <c r="DO6055" s="14"/>
      <c r="DP6055" s="5"/>
      <c r="DQ6055" s="25"/>
      <c r="DR6055" s="25"/>
      <c r="DS6055" s="96"/>
      <c r="DT6055" s="83"/>
      <c r="DU6055" s="14"/>
      <c r="DX6055" s="83"/>
      <c r="DY6055" s="83"/>
      <c r="DZ6055" s="83"/>
      <c r="EA6055" s="83"/>
      <c r="EJ6055" s="54"/>
      <c r="EK6055" s="22"/>
      <c r="EL6055" s="24"/>
      <c r="EP6055" s="23"/>
      <c r="EQ6055" s="24"/>
      <c r="ER6055" s="22"/>
      <c r="ES6055" s="24"/>
      <c r="ET6055" s="24"/>
      <c r="EU6055" s="23"/>
      <c r="EV6055" s="26"/>
      <c r="EX6055" s="6"/>
      <c r="EY6055" s="24"/>
      <c r="EZ6055" s="109"/>
      <c r="FA6055" s="66"/>
      <c r="FB6055" s="5"/>
      <c r="FC6055" s="68"/>
      <c r="FD6055" s="67"/>
      <c r="FE6055" s="67"/>
      <c r="FF6055" s="64"/>
      <c r="FG6055" s="5"/>
      <c r="FH6055" s="69"/>
      <c r="FI6055" s="6"/>
      <c r="FJ6055" s="5"/>
      <c r="FK6055" s="25"/>
      <c r="FL6055" s="5"/>
    </row>
    <row r="6056" spans="40:168">
      <c r="AN6056" s="14"/>
      <c r="AO6056" s="14"/>
      <c r="AP6056" s="5"/>
      <c r="AQ6056" s="25"/>
      <c r="AR6056" s="25"/>
      <c r="AS6056" s="96"/>
      <c r="AT6056" s="83"/>
      <c r="AU6056" s="14"/>
      <c r="AX6056" s="83"/>
      <c r="AY6056" s="83"/>
      <c r="AZ6056" s="83"/>
      <c r="BA6056" s="83"/>
      <c r="BJ6056" s="54"/>
      <c r="BK6056" s="22"/>
      <c r="BL6056" s="24"/>
      <c r="BP6056" s="23"/>
      <c r="BQ6056" s="24"/>
      <c r="BR6056" s="22"/>
      <c r="BS6056" s="24"/>
      <c r="BT6056" s="24"/>
      <c r="BU6056" s="23"/>
      <c r="BV6056" s="26"/>
      <c r="BX6056" s="6"/>
      <c r="BY6056" s="24"/>
      <c r="BZ6056" s="109"/>
      <c r="CA6056" s="66"/>
      <c r="CB6056" s="5"/>
      <c r="CC6056" s="68"/>
      <c r="CD6056" s="67"/>
      <c r="CE6056" s="67"/>
      <c r="CF6056" s="64"/>
      <c r="CG6056" s="5"/>
      <c r="CH6056" s="69"/>
      <c r="CI6056" s="6"/>
      <c r="CJ6056" s="5"/>
      <c r="CK6056" s="25"/>
      <c r="CL6056" s="5"/>
      <c r="DN6056" s="14"/>
      <c r="DO6056" s="14"/>
      <c r="DP6056" s="5"/>
      <c r="DQ6056" s="25"/>
      <c r="DR6056" s="25"/>
      <c r="DS6056" s="96"/>
      <c r="DT6056" s="83"/>
      <c r="DU6056" s="14"/>
      <c r="DX6056" s="83"/>
      <c r="DY6056" s="83"/>
      <c r="DZ6056" s="83"/>
      <c r="EA6056" s="83"/>
      <c r="EJ6056" s="54"/>
      <c r="EK6056" s="22"/>
      <c r="EL6056" s="24"/>
      <c r="EP6056" s="23"/>
      <c r="EQ6056" s="24"/>
      <c r="ER6056" s="22"/>
      <c r="ES6056" s="24"/>
      <c r="ET6056" s="24"/>
      <c r="EU6056" s="23"/>
      <c r="EV6056" s="26"/>
      <c r="EX6056" s="6"/>
      <c r="EY6056" s="24"/>
      <c r="EZ6056" s="109"/>
      <c r="FA6056" s="66"/>
      <c r="FB6056" s="5"/>
      <c r="FC6056" s="68"/>
      <c r="FD6056" s="67"/>
      <c r="FE6056" s="67"/>
      <c r="FF6056" s="64"/>
      <c r="FG6056" s="5"/>
      <c r="FH6056" s="69"/>
      <c r="FI6056" s="6"/>
      <c r="FJ6056" s="5"/>
      <c r="FK6056" s="25"/>
      <c r="FL6056" s="5"/>
    </row>
    <row r="6057" spans="40:168">
      <c r="AN6057" s="14"/>
      <c r="AO6057" s="14"/>
      <c r="AP6057" s="5"/>
      <c r="AQ6057" s="25"/>
      <c r="AR6057" s="25"/>
      <c r="AS6057" s="96"/>
      <c r="AT6057" s="83"/>
      <c r="AU6057" s="14"/>
      <c r="AX6057" s="83"/>
      <c r="AY6057" s="83"/>
      <c r="AZ6057" s="83"/>
      <c r="BA6057" s="83"/>
      <c r="BJ6057" s="54"/>
      <c r="BK6057" s="22"/>
      <c r="BL6057" s="24"/>
      <c r="BP6057" s="23"/>
      <c r="BQ6057" s="24"/>
      <c r="BR6057" s="22"/>
      <c r="BS6057" s="24"/>
      <c r="BT6057" s="24"/>
      <c r="BU6057" s="23"/>
      <c r="BV6057" s="26"/>
      <c r="BX6057" s="6"/>
      <c r="BY6057" s="24"/>
      <c r="BZ6057" s="109"/>
      <c r="CA6057" s="66"/>
      <c r="CB6057" s="5"/>
      <c r="CC6057" s="68"/>
      <c r="CD6057" s="67"/>
      <c r="CE6057" s="67"/>
      <c r="CF6057" s="64"/>
      <c r="CG6057" s="5"/>
      <c r="CH6057" s="69"/>
      <c r="CI6057" s="6"/>
      <c r="CJ6057" s="5"/>
      <c r="CK6057" s="25"/>
      <c r="CL6057" s="5"/>
      <c r="DN6057" s="14"/>
      <c r="DO6057" s="14"/>
      <c r="DP6057" s="5"/>
      <c r="DQ6057" s="25"/>
      <c r="DR6057" s="25"/>
      <c r="DS6057" s="96"/>
      <c r="DT6057" s="83"/>
      <c r="DU6057" s="14"/>
      <c r="DX6057" s="83"/>
      <c r="DY6057" s="83"/>
      <c r="DZ6057" s="83"/>
      <c r="EA6057" s="83"/>
      <c r="EJ6057" s="54"/>
      <c r="EK6057" s="22"/>
      <c r="EL6057" s="24"/>
      <c r="EP6057" s="23"/>
      <c r="EQ6057" s="24"/>
      <c r="ER6057" s="22"/>
      <c r="ES6057" s="24"/>
      <c r="ET6057" s="24"/>
      <c r="EU6057" s="23"/>
      <c r="EV6057" s="26"/>
      <c r="EX6057" s="6"/>
      <c r="EY6057" s="24"/>
      <c r="EZ6057" s="109"/>
      <c r="FA6057" s="66"/>
      <c r="FB6057" s="5"/>
      <c r="FC6057" s="68"/>
      <c r="FD6057" s="67"/>
      <c r="FE6057" s="67"/>
      <c r="FF6057" s="64"/>
      <c r="FG6057" s="5"/>
      <c r="FH6057" s="69"/>
      <c r="FI6057" s="6"/>
      <c r="FJ6057" s="5"/>
      <c r="FK6057" s="25"/>
      <c r="FL6057" s="5"/>
    </row>
    <row r="6058" spans="40:168">
      <c r="AN6058" s="14"/>
      <c r="AO6058" s="14"/>
      <c r="AP6058" s="5"/>
      <c r="AQ6058" s="25"/>
      <c r="AR6058" s="25"/>
      <c r="AS6058" s="96"/>
      <c r="AT6058" s="83"/>
      <c r="AU6058" s="14"/>
      <c r="AX6058" s="83"/>
      <c r="AY6058" s="83"/>
      <c r="AZ6058" s="83"/>
      <c r="BA6058" s="83"/>
      <c r="BJ6058" s="54"/>
      <c r="BK6058" s="22"/>
      <c r="BL6058" s="24"/>
      <c r="BP6058" s="23"/>
      <c r="BQ6058" s="24"/>
      <c r="BR6058" s="22"/>
      <c r="BS6058" s="24"/>
      <c r="BT6058" s="24"/>
      <c r="BU6058" s="23"/>
      <c r="BV6058" s="26"/>
      <c r="BX6058" s="6"/>
      <c r="BY6058" s="24"/>
      <c r="BZ6058" s="109"/>
      <c r="CA6058" s="66"/>
      <c r="CB6058" s="5"/>
      <c r="CC6058" s="68"/>
      <c r="CD6058" s="67"/>
      <c r="CE6058" s="67"/>
      <c r="CF6058" s="64"/>
      <c r="CG6058" s="5"/>
      <c r="CH6058" s="69"/>
      <c r="CI6058" s="6"/>
      <c r="CJ6058" s="5"/>
      <c r="CK6058" s="25"/>
      <c r="CL6058" s="5"/>
      <c r="DN6058" s="14"/>
      <c r="DO6058" s="14"/>
      <c r="DP6058" s="5"/>
      <c r="DQ6058" s="25"/>
      <c r="DR6058" s="25"/>
      <c r="DS6058" s="96"/>
      <c r="DT6058" s="83"/>
      <c r="DU6058" s="14"/>
      <c r="DX6058" s="83"/>
      <c r="DY6058" s="83"/>
      <c r="DZ6058" s="83"/>
      <c r="EA6058" s="83"/>
      <c r="EJ6058" s="54"/>
      <c r="EK6058" s="22"/>
      <c r="EL6058" s="24"/>
      <c r="EP6058" s="23"/>
      <c r="EQ6058" s="24"/>
      <c r="ER6058" s="22"/>
      <c r="ES6058" s="24"/>
      <c r="ET6058" s="24"/>
      <c r="EU6058" s="23"/>
      <c r="EV6058" s="26"/>
      <c r="EX6058" s="6"/>
      <c r="EY6058" s="24"/>
      <c r="EZ6058" s="109"/>
      <c r="FA6058" s="66"/>
      <c r="FB6058" s="5"/>
      <c r="FC6058" s="68"/>
      <c r="FD6058" s="67"/>
      <c r="FE6058" s="67"/>
      <c r="FF6058" s="64"/>
      <c r="FG6058" s="5"/>
      <c r="FH6058" s="69"/>
      <c r="FI6058" s="6"/>
      <c r="FJ6058" s="5"/>
      <c r="FK6058" s="25"/>
      <c r="FL6058" s="5"/>
    </row>
    <row r="6059" spans="40:168">
      <c r="AN6059" s="14"/>
      <c r="AO6059" s="14"/>
      <c r="AP6059" s="5"/>
      <c r="AQ6059" s="25"/>
      <c r="AR6059" s="25"/>
      <c r="AS6059" s="96"/>
      <c r="AT6059" s="83"/>
      <c r="AU6059" s="14"/>
      <c r="AX6059" s="83"/>
      <c r="AY6059" s="83"/>
      <c r="AZ6059" s="83"/>
      <c r="BA6059" s="83"/>
      <c r="BJ6059" s="54"/>
      <c r="BK6059" s="22"/>
      <c r="BL6059" s="24"/>
      <c r="BP6059" s="23"/>
      <c r="BQ6059" s="24"/>
      <c r="BR6059" s="22"/>
      <c r="BS6059" s="24"/>
      <c r="BT6059" s="24"/>
      <c r="BU6059" s="23"/>
      <c r="BV6059" s="26"/>
      <c r="BX6059" s="6"/>
      <c r="BY6059" s="24"/>
      <c r="BZ6059" s="109"/>
      <c r="CA6059" s="66"/>
      <c r="CB6059" s="5"/>
      <c r="CC6059" s="68"/>
      <c r="CD6059" s="67"/>
      <c r="CE6059" s="67"/>
      <c r="CF6059" s="64"/>
      <c r="CG6059" s="5"/>
      <c r="CH6059" s="69"/>
      <c r="CI6059" s="6"/>
      <c r="CJ6059" s="5"/>
      <c r="CK6059" s="25"/>
      <c r="CL6059" s="5"/>
      <c r="DN6059" s="14"/>
      <c r="DO6059" s="14"/>
      <c r="DP6059" s="5"/>
      <c r="DQ6059" s="25"/>
      <c r="DR6059" s="25"/>
      <c r="DS6059" s="96"/>
      <c r="DT6059" s="83"/>
      <c r="DU6059" s="14"/>
      <c r="DX6059" s="83"/>
      <c r="DY6059" s="83"/>
      <c r="DZ6059" s="83"/>
      <c r="EA6059" s="83"/>
      <c r="EJ6059" s="54"/>
      <c r="EK6059" s="22"/>
      <c r="EL6059" s="24"/>
      <c r="EP6059" s="23"/>
      <c r="EQ6059" s="24"/>
      <c r="ER6059" s="22"/>
      <c r="ES6059" s="24"/>
      <c r="ET6059" s="24"/>
      <c r="EU6059" s="23"/>
      <c r="EV6059" s="26"/>
      <c r="EX6059" s="6"/>
      <c r="EY6059" s="24"/>
      <c r="EZ6059" s="109"/>
      <c r="FA6059" s="66"/>
      <c r="FB6059" s="5"/>
      <c r="FC6059" s="68"/>
      <c r="FD6059" s="67"/>
      <c r="FE6059" s="67"/>
      <c r="FF6059" s="64"/>
      <c r="FG6059" s="5"/>
      <c r="FH6059" s="69"/>
      <c r="FI6059" s="6"/>
      <c r="FJ6059" s="5"/>
      <c r="FK6059" s="25"/>
      <c r="FL6059" s="5"/>
    </row>
    <row r="6060" spans="40:168">
      <c r="AN6060" s="14"/>
      <c r="AO6060" s="14"/>
      <c r="AP6060" s="5"/>
      <c r="AQ6060" s="25"/>
      <c r="AR6060" s="25"/>
      <c r="AS6060" s="96"/>
      <c r="AT6060" s="83"/>
      <c r="AU6060" s="14"/>
      <c r="AX6060" s="83"/>
      <c r="AY6060" s="83"/>
      <c r="AZ6060" s="83"/>
      <c r="BA6060" s="83"/>
      <c r="BJ6060" s="54"/>
      <c r="BK6060" s="22"/>
      <c r="BL6060" s="24"/>
      <c r="BP6060" s="23"/>
      <c r="BQ6060" s="24"/>
      <c r="BR6060" s="22"/>
      <c r="BS6060" s="24"/>
      <c r="BT6060" s="24"/>
      <c r="BU6060" s="23"/>
      <c r="BV6060" s="26"/>
      <c r="BX6060" s="6"/>
      <c r="BY6060" s="24"/>
      <c r="BZ6060" s="109"/>
      <c r="CA6060" s="66"/>
      <c r="CB6060" s="5"/>
      <c r="CC6060" s="68"/>
      <c r="CD6060" s="67"/>
      <c r="CE6060" s="67"/>
      <c r="CF6060" s="64"/>
      <c r="CG6060" s="5"/>
      <c r="CH6060" s="69"/>
      <c r="CI6060" s="6"/>
      <c r="CJ6060" s="5"/>
      <c r="CK6060" s="25"/>
      <c r="CL6060" s="5"/>
      <c r="DN6060" s="14"/>
      <c r="DO6060" s="14"/>
      <c r="DP6060" s="5"/>
      <c r="DQ6060" s="25"/>
      <c r="DR6060" s="25"/>
      <c r="DS6060" s="96"/>
      <c r="DT6060" s="83"/>
      <c r="DU6060" s="14"/>
      <c r="DX6060" s="83"/>
      <c r="DY6060" s="83"/>
      <c r="DZ6060" s="83"/>
      <c r="EA6060" s="83"/>
      <c r="EJ6060" s="54"/>
      <c r="EK6060" s="22"/>
      <c r="EL6060" s="24"/>
      <c r="EP6060" s="23"/>
      <c r="EQ6060" s="24"/>
      <c r="ER6060" s="22"/>
      <c r="ES6060" s="24"/>
      <c r="ET6060" s="24"/>
      <c r="EU6060" s="23"/>
      <c r="EV6060" s="26"/>
      <c r="EX6060" s="6"/>
      <c r="EY6060" s="24"/>
      <c r="EZ6060" s="109"/>
      <c r="FA6060" s="66"/>
      <c r="FB6060" s="5"/>
      <c r="FC6060" s="68"/>
      <c r="FD6060" s="67"/>
      <c r="FE6060" s="67"/>
      <c r="FF6060" s="64"/>
      <c r="FG6060" s="5"/>
      <c r="FH6060" s="69"/>
      <c r="FI6060" s="6"/>
      <c r="FJ6060" s="5"/>
      <c r="FK6060" s="25"/>
      <c r="FL6060" s="5"/>
    </row>
    <row r="6061" spans="40:168">
      <c r="AN6061" s="14"/>
      <c r="AO6061" s="14"/>
      <c r="AP6061" s="5"/>
      <c r="AQ6061" s="25"/>
      <c r="AR6061" s="25"/>
      <c r="AS6061" s="96"/>
      <c r="AT6061" s="83"/>
      <c r="AU6061" s="14"/>
      <c r="AX6061" s="83"/>
      <c r="AY6061" s="83"/>
      <c r="AZ6061" s="83"/>
      <c r="BA6061" s="83"/>
      <c r="BJ6061" s="54"/>
      <c r="BK6061" s="22"/>
      <c r="BL6061" s="24"/>
      <c r="BP6061" s="23"/>
      <c r="BQ6061" s="24"/>
      <c r="BR6061" s="22"/>
      <c r="BS6061" s="24"/>
      <c r="BT6061" s="24"/>
      <c r="BU6061" s="23"/>
      <c r="BV6061" s="26"/>
      <c r="BX6061" s="6"/>
      <c r="BY6061" s="24"/>
      <c r="BZ6061" s="109"/>
      <c r="CA6061" s="66"/>
      <c r="CB6061" s="5"/>
      <c r="CC6061" s="68"/>
      <c r="CD6061" s="67"/>
      <c r="CE6061" s="67"/>
      <c r="CF6061" s="64"/>
      <c r="CG6061" s="5"/>
      <c r="CH6061" s="69"/>
      <c r="CI6061" s="6"/>
      <c r="CJ6061" s="5"/>
      <c r="CK6061" s="25"/>
      <c r="CL6061" s="5"/>
      <c r="DN6061" s="14"/>
      <c r="DO6061" s="14"/>
      <c r="DP6061" s="5"/>
      <c r="DQ6061" s="25"/>
      <c r="DR6061" s="25"/>
      <c r="DS6061" s="96"/>
      <c r="DT6061" s="83"/>
      <c r="DU6061" s="14"/>
      <c r="DX6061" s="83"/>
      <c r="DY6061" s="83"/>
      <c r="DZ6061" s="83"/>
      <c r="EA6061" s="83"/>
      <c r="EJ6061" s="54"/>
      <c r="EK6061" s="22"/>
      <c r="EL6061" s="24"/>
      <c r="EP6061" s="23"/>
      <c r="EQ6061" s="24"/>
      <c r="ER6061" s="22"/>
      <c r="ES6061" s="24"/>
      <c r="ET6061" s="24"/>
      <c r="EU6061" s="23"/>
      <c r="EV6061" s="26"/>
      <c r="EX6061" s="6"/>
      <c r="EY6061" s="24"/>
      <c r="EZ6061" s="109"/>
      <c r="FA6061" s="66"/>
      <c r="FB6061" s="5"/>
      <c r="FC6061" s="68"/>
      <c r="FD6061" s="67"/>
      <c r="FE6061" s="67"/>
      <c r="FF6061" s="64"/>
      <c r="FG6061" s="5"/>
      <c r="FH6061" s="69"/>
      <c r="FI6061" s="6"/>
      <c r="FJ6061" s="5"/>
      <c r="FK6061" s="25"/>
      <c r="FL6061" s="5"/>
    </row>
    <row r="6062" spans="40:168">
      <c r="AN6062" s="14"/>
      <c r="AO6062" s="14"/>
      <c r="AP6062" s="5"/>
      <c r="AQ6062" s="25"/>
      <c r="AR6062" s="25"/>
      <c r="AS6062" s="96"/>
      <c r="AT6062" s="83"/>
      <c r="AU6062" s="14"/>
      <c r="AX6062" s="83"/>
      <c r="AY6062" s="83"/>
      <c r="AZ6062" s="83"/>
      <c r="BA6062" s="83"/>
      <c r="BJ6062" s="54"/>
      <c r="BK6062" s="22"/>
      <c r="BL6062" s="24"/>
      <c r="BP6062" s="23"/>
      <c r="BQ6062" s="24"/>
      <c r="BR6062" s="22"/>
      <c r="BS6062" s="24"/>
      <c r="BT6062" s="24"/>
      <c r="BU6062" s="23"/>
      <c r="BV6062" s="26"/>
      <c r="BX6062" s="6"/>
      <c r="BY6062" s="24"/>
      <c r="BZ6062" s="109"/>
      <c r="CA6062" s="66"/>
      <c r="CB6062" s="5"/>
      <c r="CC6062" s="68"/>
      <c r="CD6062" s="67"/>
      <c r="CE6062" s="67"/>
      <c r="CF6062" s="64"/>
      <c r="CG6062" s="5"/>
      <c r="CH6062" s="69"/>
      <c r="CI6062" s="6"/>
      <c r="CJ6062" s="5"/>
      <c r="CK6062" s="25"/>
      <c r="CL6062" s="5"/>
      <c r="DN6062" s="14"/>
      <c r="DO6062" s="14"/>
      <c r="DP6062" s="5"/>
      <c r="DQ6062" s="25"/>
      <c r="DR6062" s="25"/>
      <c r="DS6062" s="96"/>
      <c r="DT6062" s="83"/>
      <c r="DU6062" s="14"/>
      <c r="DX6062" s="83"/>
      <c r="DY6062" s="83"/>
      <c r="DZ6062" s="83"/>
      <c r="EA6062" s="83"/>
      <c r="EJ6062" s="54"/>
      <c r="EK6062" s="22"/>
      <c r="EL6062" s="24"/>
      <c r="EP6062" s="23"/>
      <c r="EQ6062" s="24"/>
      <c r="ER6062" s="22"/>
      <c r="ES6062" s="24"/>
      <c r="ET6062" s="24"/>
      <c r="EU6062" s="23"/>
      <c r="EV6062" s="26"/>
      <c r="EX6062" s="6"/>
      <c r="EY6062" s="24"/>
      <c r="EZ6062" s="109"/>
      <c r="FA6062" s="66"/>
      <c r="FB6062" s="5"/>
      <c r="FC6062" s="68"/>
      <c r="FD6062" s="67"/>
      <c r="FE6062" s="67"/>
      <c r="FF6062" s="64"/>
      <c r="FG6062" s="5"/>
      <c r="FH6062" s="69"/>
      <c r="FI6062" s="6"/>
      <c r="FJ6062" s="5"/>
      <c r="FK6062" s="25"/>
      <c r="FL6062" s="5"/>
    </row>
    <row r="6063" spans="40:168">
      <c r="AN6063" s="14"/>
      <c r="AO6063" s="14"/>
      <c r="AP6063" s="5"/>
      <c r="AQ6063" s="25"/>
      <c r="AR6063" s="25"/>
      <c r="AS6063" s="96"/>
      <c r="AT6063" s="83"/>
      <c r="AU6063" s="14"/>
      <c r="AX6063" s="83"/>
      <c r="AY6063" s="83"/>
      <c r="AZ6063" s="83"/>
      <c r="BA6063" s="83"/>
      <c r="BJ6063" s="54"/>
      <c r="BK6063" s="22"/>
      <c r="BL6063" s="24"/>
      <c r="BP6063" s="23"/>
      <c r="BQ6063" s="24"/>
      <c r="BR6063" s="22"/>
      <c r="BS6063" s="24"/>
      <c r="BT6063" s="24"/>
      <c r="BU6063" s="23"/>
      <c r="BV6063" s="26"/>
      <c r="BX6063" s="6"/>
      <c r="BY6063" s="24"/>
      <c r="BZ6063" s="109"/>
      <c r="CA6063" s="66"/>
      <c r="CB6063" s="5"/>
      <c r="CC6063" s="68"/>
      <c r="CD6063" s="67"/>
      <c r="CE6063" s="67"/>
      <c r="CF6063" s="64"/>
      <c r="CG6063" s="5"/>
      <c r="CH6063" s="69"/>
      <c r="CI6063" s="6"/>
      <c r="CJ6063" s="5"/>
      <c r="CK6063" s="25"/>
      <c r="CL6063" s="5"/>
      <c r="DN6063" s="14"/>
      <c r="DO6063" s="14"/>
      <c r="DP6063" s="5"/>
      <c r="DQ6063" s="25"/>
      <c r="DR6063" s="25"/>
      <c r="DS6063" s="96"/>
      <c r="DT6063" s="83"/>
      <c r="DU6063" s="14"/>
      <c r="DX6063" s="83"/>
      <c r="DY6063" s="83"/>
      <c r="DZ6063" s="83"/>
      <c r="EA6063" s="83"/>
      <c r="EJ6063" s="54"/>
      <c r="EK6063" s="22"/>
      <c r="EL6063" s="24"/>
      <c r="EP6063" s="23"/>
      <c r="EQ6063" s="24"/>
      <c r="ER6063" s="22"/>
      <c r="ES6063" s="24"/>
      <c r="ET6063" s="24"/>
      <c r="EU6063" s="23"/>
      <c r="EV6063" s="26"/>
      <c r="EX6063" s="6"/>
      <c r="EY6063" s="24"/>
      <c r="EZ6063" s="109"/>
      <c r="FA6063" s="66"/>
      <c r="FB6063" s="5"/>
      <c r="FC6063" s="68"/>
      <c r="FD6063" s="67"/>
      <c r="FE6063" s="67"/>
      <c r="FF6063" s="64"/>
      <c r="FG6063" s="5"/>
      <c r="FH6063" s="69"/>
      <c r="FI6063" s="6"/>
      <c r="FJ6063" s="5"/>
      <c r="FK6063" s="25"/>
      <c r="FL6063" s="5"/>
    </row>
    <row r="6064" spans="40:168">
      <c r="AN6064" s="14"/>
      <c r="AO6064" s="14"/>
      <c r="AP6064" s="5"/>
      <c r="AQ6064" s="25"/>
      <c r="AR6064" s="25"/>
      <c r="AS6064" s="96"/>
      <c r="AT6064" s="83"/>
      <c r="AU6064" s="14"/>
      <c r="AX6064" s="83"/>
      <c r="AY6064" s="83"/>
      <c r="AZ6064" s="83"/>
      <c r="BA6064" s="83"/>
      <c r="BJ6064" s="54"/>
      <c r="BK6064" s="22"/>
      <c r="BL6064" s="24"/>
      <c r="BP6064" s="23"/>
      <c r="BQ6064" s="24"/>
      <c r="BR6064" s="22"/>
      <c r="BS6064" s="24"/>
      <c r="BT6064" s="24"/>
      <c r="BU6064" s="23"/>
      <c r="BV6064" s="26"/>
      <c r="BX6064" s="6"/>
      <c r="BY6064" s="24"/>
      <c r="BZ6064" s="109"/>
      <c r="CA6064" s="66"/>
      <c r="CB6064" s="5"/>
      <c r="CC6064" s="68"/>
      <c r="CD6064" s="67"/>
      <c r="CE6064" s="67"/>
      <c r="CF6064" s="64"/>
      <c r="CG6064" s="5"/>
      <c r="CH6064" s="69"/>
      <c r="CI6064" s="6"/>
      <c r="CJ6064" s="5"/>
      <c r="CK6064" s="25"/>
      <c r="CL6064" s="5"/>
      <c r="DN6064" s="14"/>
      <c r="DO6064" s="14"/>
      <c r="DP6064" s="5"/>
      <c r="DQ6064" s="25"/>
      <c r="DR6064" s="25"/>
      <c r="DS6064" s="96"/>
      <c r="DT6064" s="83"/>
      <c r="DU6064" s="14"/>
      <c r="DX6064" s="83"/>
      <c r="DY6064" s="83"/>
      <c r="DZ6064" s="83"/>
      <c r="EA6064" s="83"/>
      <c r="EJ6064" s="54"/>
      <c r="EK6064" s="22"/>
      <c r="EL6064" s="24"/>
      <c r="EP6064" s="23"/>
      <c r="EQ6064" s="24"/>
      <c r="ER6064" s="22"/>
      <c r="ES6064" s="24"/>
      <c r="ET6064" s="24"/>
      <c r="EU6064" s="23"/>
      <c r="EV6064" s="26"/>
      <c r="EX6064" s="6"/>
      <c r="EY6064" s="24"/>
      <c r="EZ6064" s="109"/>
      <c r="FA6064" s="66"/>
      <c r="FB6064" s="5"/>
      <c r="FC6064" s="68"/>
      <c r="FD6064" s="67"/>
      <c r="FE6064" s="67"/>
      <c r="FF6064" s="64"/>
      <c r="FG6064" s="5"/>
      <c r="FH6064" s="69"/>
      <c r="FI6064" s="6"/>
      <c r="FJ6064" s="5"/>
      <c r="FK6064" s="25"/>
      <c r="FL6064" s="5"/>
    </row>
    <row r="6065" spans="40:168">
      <c r="AN6065" s="14"/>
      <c r="AO6065" s="14"/>
      <c r="AP6065" s="5"/>
      <c r="AQ6065" s="25"/>
      <c r="AR6065" s="25"/>
      <c r="AS6065" s="96"/>
      <c r="AT6065" s="83"/>
      <c r="AU6065" s="14"/>
      <c r="AX6065" s="83"/>
      <c r="AY6065" s="83"/>
      <c r="AZ6065" s="83"/>
      <c r="BA6065" s="83"/>
      <c r="BJ6065" s="54"/>
      <c r="BK6065" s="22"/>
      <c r="BL6065" s="24"/>
      <c r="BP6065" s="23"/>
      <c r="BQ6065" s="24"/>
      <c r="BR6065" s="22"/>
      <c r="BS6065" s="24"/>
      <c r="BT6065" s="24"/>
      <c r="BU6065" s="23"/>
      <c r="BV6065" s="26"/>
      <c r="BX6065" s="6"/>
      <c r="BY6065" s="24"/>
      <c r="BZ6065" s="109"/>
      <c r="CA6065" s="66"/>
      <c r="CB6065" s="5"/>
      <c r="CC6065" s="68"/>
      <c r="CD6065" s="67"/>
      <c r="CE6065" s="67"/>
      <c r="CF6065" s="64"/>
      <c r="CG6065" s="5"/>
      <c r="CH6065" s="69"/>
      <c r="CI6065" s="6"/>
      <c r="CJ6065" s="5"/>
      <c r="CK6065" s="25"/>
      <c r="CL6065" s="5"/>
      <c r="DN6065" s="14"/>
      <c r="DO6065" s="14"/>
      <c r="DP6065" s="5"/>
      <c r="DQ6065" s="25"/>
      <c r="DR6065" s="25"/>
      <c r="DS6065" s="96"/>
      <c r="DT6065" s="83"/>
      <c r="DU6065" s="14"/>
      <c r="DX6065" s="83"/>
      <c r="DY6065" s="83"/>
      <c r="DZ6065" s="83"/>
      <c r="EA6065" s="83"/>
      <c r="EJ6065" s="54"/>
      <c r="EK6065" s="22"/>
      <c r="EL6065" s="24"/>
      <c r="EP6065" s="23"/>
      <c r="EQ6065" s="24"/>
      <c r="ER6065" s="22"/>
      <c r="ES6065" s="24"/>
      <c r="ET6065" s="24"/>
      <c r="EU6065" s="23"/>
      <c r="EV6065" s="26"/>
      <c r="EX6065" s="6"/>
      <c r="EY6065" s="24"/>
      <c r="EZ6065" s="109"/>
      <c r="FA6065" s="66"/>
      <c r="FB6065" s="5"/>
      <c r="FC6065" s="68"/>
      <c r="FD6065" s="67"/>
      <c r="FE6065" s="67"/>
      <c r="FF6065" s="64"/>
      <c r="FG6065" s="5"/>
      <c r="FH6065" s="69"/>
      <c r="FI6065" s="6"/>
      <c r="FJ6065" s="5"/>
      <c r="FK6065" s="25"/>
      <c r="FL6065" s="5"/>
    </row>
    <row r="6066" spans="40:168">
      <c r="AN6066" s="14"/>
      <c r="AO6066" s="14"/>
      <c r="AP6066" s="5"/>
      <c r="AQ6066" s="25"/>
      <c r="AR6066" s="25"/>
      <c r="AS6066" s="96"/>
      <c r="AT6066" s="83"/>
      <c r="AU6066" s="14"/>
      <c r="AX6066" s="83"/>
      <c r="AY6066" s="83"/>
      <c r="AZ6066" s="83"/>
      <c r="BA6066" s="83"/>
      <c r="BJ6066" s="54"/>
      <c r="BK6066" s="22"/>
      <c r="BL6066" s="24"/>
      <c r="BP6066" s="23"/>
      <c r="BQ6066" s="24"/>
      <c r="BR6066" s="22"/>
      <c r="BS6066" s="24"/>
      <c r="BT6066" s="24"/>
      <c r="BU6066" s="23"/>
      <c r="BV6066" s="26"/>
      <c r="BX6066" s="6"/>
      <c r="BY6066" s="24"/>
      <c r="BZ6066" s="109"/>
      <c r="CA6066" s="66"/>
      <c r="CB6066" s="5"/>
      <c r="CC6066" s="68"/>
      <c r="CD6066" s="67"/>
      <c r="CE6066" s="67"/>
      <c r="CF6066" s="64"/>
      <c r="CG6066" s="5"/>
      <c r="CH6066" s="69"/>
      <c r="CI6066" s="6"/>
      <c r="CJ6066" s="5"/>
      <c r="CK6066" s="25"/>
      <c r="CL6066" s="5"/>
      <c r="DN6066" s="14"/>
      <c r="DO6066" s="14"/>
      <c r="DP6066" s="5"/>
      <c r="DQ6066" s="25"/>
      <c r="DR6066" s="25"/>
      <c r="DS6066" s="96"/>
      <c r="DT6066" s="83"/>
      <c r="DU6066" s="14"/>
      <c r="DX6066" s="83"/>
      <c r="DY6066" s="83"/>
      <c r="DZ6066" s="83"/>
      <c r="EA6066" s="83"/>
      <c r="EJ6066" s="54"/>
      <c r="EK6066" s="22"/>
      <c r="EL6066" s="24"/>
      <c r="EP6066" s="23"/>
      <c r="EQ6066" s="24"/>
      <c r="ER6066" s="22"/>
      <c r="ES6066" s="24"/>
      <c r="ET6066" s="24"/>
      <c r="EU6066" s="23"/>
      <c r="EV6066" s="26"/>
      <c r="EX6066" s="6"/>
      <c r="EY6066" s="24"/>
      <c r="EZ6066" s="109"/>
      <c r="FA6066" s="66"/>
      <c r="FB6066" s="5"/>
      <c r="FC6066" s="68"/>
      <c r="FD6066" s="67"/>
      <c r="FE6066" s="67"/>
      <c r="FF6066" s="64"/>
      <c r="FG6066" s="5"/>
      <c r="FH6066" s="69"/>
      <c r="FI6066" s="6"/>
      <c r="FJ6066" s="5"/>
      <c r="FK6066" s="25"/>
      <c r="FL6066" s="5"/>
    </row>
    <row r="6067" spans="40:168">
      <c r="AN6067" s="14"/>
      <c r="AO6067" s="14"/>
      <c r="AP6067" s="5"/>
      <c r="AQ6067" s="25"/>
      <c r="AR6067" s="25"/>
      <c r="AS6067" s="96"/>
      <c r="AT6067" s="83"/>
      <c r="AU6067" s="14"/>
      <c r="AX6067" s="83"/>
      <c r="AY6067" s="83"/>
      <c r="AZ6067" s="83"/>
      <c r="BA6067" s="83"/>
      <c r="BJ6067" s="54"/>
      <c r="BK6067" s="22"/>
      <c r="BL6067" s="24"/>
      <c r="BP6067" s="23"/>
      <c r="BQ6067" s="24"/>
      <c r="BR6067" s="22"/>
      <c r="BS6067" s="24"/>
      <c r="BT6067" s="24"/>
      <c r="BU6067" s="23"/>
      <c r="BV6067" s="26"/>
      <c r="BX6067" s="6"/>
      <c r="BY6067" s="24"/>
      <c r="BZ6067" s="109"/>
      <c r="CA6067" s="66"/>
      <c r="CB6067" s="5"/>
      <c r="CC6067" s="68"/>
      <c r="CD6067" s="67"/>
      <c r="CE6067" s="67"/>
      <c r="CF6067" s="64"/>
      <c r="CG6067" s="5"/>
      <c r="CH6067" s="69"/>
      <c r="CI6067" s="6"/>
      <c r="CJ6067" s="5"/>
      <c r="CK6067" s="25"/>
      <c r="CL6067" s="5"/>
      <c r="DN6067" s="14"/>
      <c r="DO6067" s="14"/>
      <c r="DP6067" s="5"/>
      <c r="DQ6067" s="25"/>
      <c r="DR6067" s="25"/>
      <c r="DS6067" s="96"/>
      <c r="DT6067" s="83"/>
      <c r="DU6067" s="14"/>
      <c r="DX6067" s="83"/>
      <c r="DY6067" s="83"/>
      <c r="DZ6067" s="83"/>
      <c r="EA6067" s="83"/>
      <c r="EJ6067" s="54"/>
      <c r="EK6067" s="22"/>
      <c r="EL6067" s="24"/>
      <c r="EP6067" s="23"/>
      <c r="EQ6067" s="24"/>
      <c r="ER6067" s="22"/>
      <c r="ES6067" s="24"/>
      <c r="ET6067" s="24"/>
      <c r="EU6067" s="23"/>
      <c r="EV6067" s="26"/>
      <c r="EX6067" s="6"/>
      <c r="EY6067" s="24"/>
      <c r="EZ6067" s="109"/>
      <c r="FA6067" s="66"/>
      <c r="FB6067" s="5"/>
      <c r="FC6067" s="68"/>
      <c r="FD6067" s="67"/>
      <c r="FE6067" s="67"/>
      <c r="FF6067" s="64"/>
      <c r="FG6067" s="5"/>
      <c r="FH6067" s="69"/>
      <c r="FI6067" s="6"/>
      <c r="FJ6067" s="5"/>
      <c r="FK6067" s="25"/>
      <c r="FL6067" s="5"/>
    </row>
    <row r="6068" spans="40:168">
      <c r="AN6068" s="14"/>
      <c r="AO6068" s="14"/>
      <c r="AP6068" s="5"/>
      <c r="AQ6068" s="25"/>
      <c r="AR6068" s="25"/>
      <c r="AS6068" s="96"/>
      <c r="AT6068" s="83"/>
      <c r="AU6068" s="14"/>
      <c r="AX6068" s="83"/>
      <c r="AY6068" s="83"/>
      <c r="AZ6068" s="83"/>
      <c r="BA6068" s="83"/>
      <c r="BJ6068" s="54"/>
      <c r="BK6068" s="22"/>
      <c r="BL6068" s="24"/>
      <c r="BP6068" s="23"/>
      <c r="BQ6068" s="24"/>
      <c r="BR6068" s="22"/>
      <c r="BS6068" s="24"/>
      <c r="BT6068" s="24"/>
      <c r="BU6068" s="23"/>
      <c r="BV6068" s="26"/>
      <c r="BX6068" s="6"/>
      <c r="BY6068" s="24"/>
      <c r="BZ6068" s="109"/>
      <c r="CA6068" s="66"/>
      <c r="CB6068" s="5"/>
      <c r="CC6068" s="68"/>
      <c r="CD6068" s="67"/>
      <c r="CE6068" s="67"/>
      <c r="CF6068" s="64"/>
      <c r="CG6068" s="5"/>
      <c r="CH6068" s="69"/>
      <c r="CI6068" s="6"/>
      <c r="CJ6068" s="5"/>
      <c r="CK6068" s="25"/>
      <c r="CL6068" s="5"/>
      <c r="DN6068" s="14"/>
      <c r="DO6068" s="14"/>
      <c r="DP6068" s="5"/>
      <c r="DQ6068" s="25"/>
      <c r="DR6068" s="25"/>
      <c r="DS6068" s="96"/>
      <c r="DT6068" s="83"/>
      <c r="DU6068" s="14"/>
      <c r="DX6068" s="83"/>
      <c r="DY6068" s="83"/>
      <c r="DZ6068" s="83"/>
      <c r="EA6068" s="83"/>
      <c r="EJ6068" s="54"/>
      <c r="EK6068" s="22"/>
      <c r="EL6068" s="24"/>
      <c r="EP6068" s="23"/>
      <c r="EQ6068" s="24"/>
      <c r="ER6068" s="22"/>
      <c r="ES6068" s="24"/>
      <c r="ET6068" s="24"/>
      <c r="EU6068" s="23"/>
      <c r="EV6068" s="26"/>
      <c r="EX6068" s="6"/>
      <c r="EY6068" s="24"/>
      <c r="EZ6068" s="109"/>
      <c r="FA6068" s="66"/>
      <c r="FB6068" s="5"/>
      <c r="FC6068" s="68"/>
      <c r="FD6068" s="67"/>
      <c r="FE6068" s="67"/>
      <c r="FF6068" s="64"/>
      <c r="FG6068" s="5"/>
      <c r="FH6068" s="69"/>
      <c r="FI6068" s="6"/>
      <c r="FJ6068" s="5"/>
      <c r="FK6068" s="25"/>
      <c r="FL6068" s="5"/>
    </row>
    <row r="6069" spans="40:168">
      <c r="AN6069" s="14"/>
      <c r="AO6069" s="14"/>
      <c r="AP6069" s="5"/>
      <c r="AQ6069" s="25"/>
      <c r="AR6069" s="25"/>
      <c r="AS6069" s="96"/>
      <c r="AT6069" s="83"/>
      <c r="AU6069" s="14"/>
      <c r="AX6069" s="83"/>
      <c r="AY6069" s="83"/>
      <c r="AZ6069" s="83"/>
      <c r="BA6069" s="83"/>
      <c r="BJ6069" s="54"/>
      <c r="BK6069" s="22"/>
      <c r="BL6069" s="24"/>
      <c r="BP6069" s="23"/>
      <c r="BQ6069" s="24"/>
      <c r="BR6069" s="22"/>
      <c r="BS6069" s="24"/>
      <c r="BT6069" s="24"/>
      <c r="BU6069" s="23"/>
      <c r="BV6069" s="26"/>
      <c r="BX6069" s="6"/>
      <c r="BY6069" s="24"/>
      <c r="BZ6069" s="109"/>
      <c r="CA6069" s="66"/>
      <c r="CB6069" s="5"/>
      <c r="CC6069" s="68"/>
      <c r="CD6069" s="67"/>
      <c r="CE6069" s="67"/>
      <c r="CF6069" s="64"/>
      <c r="CG6069" s="5"/>
      <c r="CH6069" s="69"/>
      <c r="CI6069" s="6"/>
      <c r="CJ6069" s="5"/>
      <c r="CK6069" s="25"/>
      <c r="CL6069" s="5"/>
      <c r="DN6069" s="14"/>
      <c r="DO6069" s="14"/>
      <c r="DP6069" s="5"/>
      <c r="DQ6069" s="25"/>
      <c r="DR6069" s="25"/>
      <c r="DS6069" s="96"/>
      <c r="DT6069" s="83"/>
      <c r="DU6069" s="14"/>
      <c r="DX6069" s="83"/>
      <c r="DY6069" s="83"/>
      <c r="DZ6069" s="83"/>
      <c r="EA6069" s="83"/>
      <c r="EJ6069" s="54"/>
      <c r="EK6069" s="22"/>
      <c r="EL6069" s="24"/>
      <c r="EP6069" s="23"/>
      <c r="EQ6069" s="24"/>
      <c r="ER6069" s="22"/>
      <c r="ES6069" s="24"/>
      <c r="ET6069" s="24"/>
      <c r="EU6069" s="23"/>
      <c r="EV6069" s="26"/>
      <c r="EX6069" s="6"/>
      <c r="EY6069" s="24"/>
      <c r="EZ6069" s="109"/>
      <c r="FA6069" s="66"/>
      <c r="FB6069" s="5"/>
      <c r="FC6069" s="68"/>
      <c r="FD6069" s="67"/>
      <c r="FE6069" s="67"/>
      <c r="FF6069" s="64"/>
      <c r="FG6069" s="5"/>
      <c r="FH6069" s="69"/>
      <c r="FI6069" s="6"/>
      <c r="FJ6069" s="5"/>
      <c r="FK6069" s="25"/>
      <c r="FL6069" s="5"/>
    </row>
    <row r="6070" spans="40:168">
      <c r="AN6070" s="14"/>
      <c r="AO6070" s="14"/>
      <c r="AP6070" s="5"/>
      <c r="AQ6070" s="25"/>
      <c r="AR6070" s="25"/>
      <c r="AS6070" s="96"/>
      <c r="AT6070" s="83"/>
      <c r="AU6070" s="14"/>
      <c r="AX6070" s="83"/>
      <c r="AY6070" s="83"/>
      <c r="AZ6070" s="83"/>
      <c r="BA6070" s="83"/>
      <c r="BJ6070" s="54"/>
      <c r="BK6070" s="22"/>
      <c r="BL6070" s="24"/>
      <c r="BP6070" s="23"/>
      <c r="BQ6070" s="24"/>
      <c r="BR6070" s="22"/>
      <c r="BS6070" s="24"/>
      <c r="BT6070" s="24"/>
      <c r="BU6070" s="23"/>
      <c r="BV6070" s="26"/>
      <c r="BX6070" s="6"/>
      <c r="BY6070" s="24"/>
      <c r="BZ6070" s="109"/>
      <c r="CA6070" s="66"/>
      <c r="CB6070" s="5"/>
      <c r="CC6070" s="68"/>
      <c r="CD6070" s="67"/>
      <c r="CE6070" s="67"/>
      <c r="CF6070" s="64"/>
      <c r="CG6070" s="5"/>
      <c r="CH6070" s="69"/>
      <c r="CI6070" s="6"/>
      <c r="CJ6070" s="5"/>
      <c r="CK6070" s="25"/>
      <c r="CL6070" s="5"/>
      <c r="DN6070" s="14"/>
      <c r="DO6070" s="14"/>
      <c r="DP6070" s="5"/>
      <c r="DQ6070" s="25"/>
      <c r="DR6070" s="25"/>
      <c r="DS6070" s="96"/>
      <c r="DT6070" s="83"/>
      <c r="DU6070" s="14"/>
      <c r="DX6070" s="83"/>
      <c r="DY6070" s="83"/>
      <c r="DZ6070" s="83"/>
      <c r="EA6070" s="83"/>
      <c r="EJ6070" s="54"/>
      <c r="EK6070" s="22"/>
      <c r="EL6070" s="24"/>
      <c r="EP6070" s="23"/>
      <c r="EQ6070" s="24"/>
      <c r="ER6070" s="22"/>
      <c r="ES6070" s="24"/>
      <c r="ET6070" s="24"/>
      <c r="EU6070" s="23"/>
      <c r="EV6070" s="26"/>
      <c r="EX6070" s="6"/>
      <c r="EY6070" s="24"/>
      <c r="EZ6070" s="109"/>
      <c r="FA6070" s="66"/>
      <c r="FB6070" s="5"/>
      <c r="FC6070" s="68"/>
      <c r="FD6070" s="67"/>
      <c r="FE6070" s="67"/>
      <c r="FF6070" s="64"/>
      <c r="FG6070" s="5"/>
      <c r="FH6070" s="69"/>
      <c r="FI6070" s="6"/>
      <c r="FJ6070" s="5"/>
      <c r="FK6070" s="25"/>
      <c r="FL6070" s="5"/>
    </row>
    <row r="6071" spans="40:168">
      <c r="AN6071" s="14"/>
      <c r="AO6071" s="14"/>
      <c r="AP6071" s="5"/>
      <c r="AQ6071" s="25"/>
      <c r="AR6071" s="25"/>
      <c r="AS6071" s="96"/>
      <c r="AT6071" s="83"/>
      <c r="AU6071" s="14"/>
      <c r="AX6071" s="83"/>
      <c r="AY6071" s="83"/>
      <c r="AZ6071" s="83"/>
      <c r="BA6071" s="83"/>
      <c r="BJ6071" s="54"/>
      <c r="BK6071" s="22"/>
      <c r="BL6071" s="24"/>
      <c r="BP6071" s="23"/>
      <c r="BQ6071" s="24"/>
      <c r="BR6071" s="22"/>
      <c r="BS6071" s="24"/>
      <c r="BT6071" s="24"/>
      <c r="BU6071" s="23"/>
      <c r="BV6071" s="26"/>
      <c r="BX6071" s="6"/>
      <c r="BY6071" s="24"/>
      <c r="BZ6071" s="109"/>
      <c r="CA6071" s="66"/>
      <c r="CB6071" s="5"/>
      <c r="CC6071" s="68"/>
      <c r="CD6071" s="67"/>
      <c r="CE6071" s="67"/>
      <c r="CF6071" s="64"/>
      <c r="CG6071" s="5"/>
      <c r="CH6071" s="69"/>
      <c r="CI6071" s="6"/>
      <c r="CJ6071" s="5"/>
      <c r="CK6071" s="25"/>
      <c r="CL6071" s="5"/>
      <c r="DN6071" s="14"/>
      <c r="DO6071" s="14"/>
      <c r="DP6071" s="5"/>
      <c r="DQ6071" s="25"/>
      <c r="DR6071" s="25"/>
      <c r="DS6071" s="96"/>
      <c r="DT6071" s="83"/>
      <c r="DU6071" s="14"/>
      <c r="DX6071" s="83"/>
      <c r="DY6071" s="83"/>
      <c r="DZ6071" s="83"/>
      <c r="EA6071" s="83"/>
      <c r="EJ6071" s="54"/>
      <c r="EK6071" s="22"/>
      <c r="EL6071" s="24"/>
      <c r="EP6071" s="23"/>
      <c r="EQ6071" s="24"/>
      <c r="ER6071" s="22"/>
      <c r="ES6071" s="24"/>
      <c r="ET6071" s="24"/>
      <c r="EU6071" s="23"/>
      <c r="EV6071" s="26"/>
      <c r="EX6071" s="6"/>
      <c r="EY6071" s="24"/>
      <c r="EZ6071" s="109"/>
      <c r="FA6071" s="66"/>
      <c r="FB6071" s="5"/>
      <c r="FC6071" s="68"/>
      <c r="FD6071" s="67"/>
      <c r="FE6071" s="67"/>
      <c r="FF6071" s="64"/>
      <c r="FG6071" s="5"/>
      <c r="FH6071" s="69"/>
      <c r="FI6071" s="6"/>
      <c r="FJ6071" s="5"/>
      <c r="FK6071" s="25"/>
      <c r="FL6071" s="5"/>
    </row>
    <row r="6072" spans="40:168">
      <c r="AN6072" s="14"/>
      <c r="AO6072" s="14"/>
      <c r="AP6072" s="5"/>
      <c r="AQ6072" s="25"/>
      <c r="AR6072" s="25"/>
      <c r="AS6072" s="96"/>
      <c r="AT6072" s="83"/>
      <c r="AU6072" s="14"/>
      <c r="AX6072" s="83"/>
      <c r="AY6072" s="83"/>
      <c r="AZ6072" s="83"/>
      <c r="BA6072" s="83"/>
      <c r="BJ6072" s="54"/>
      <c r="BK6072" s="22"/>
      <c r="BL6072" s="24"/>
      <c r="BP6072" s="23"/>
      <c r="BQ6072" s="24"/>
      <c r="BR6072" s="22"/>
      <c r="BS6072" s="24"/>
      <c r="BT6072" s="24"/>
      <c r="BU6072" s="23"/>
      <c r="BV6072" s="26"/>
      <c r="BX6072" s="6"/>
      <c r="BY6072" s="24"/>
      <c r="BZ6072" s="109"/>
      <c r="CA6072" s="66"/>
      <c r="CB6072" s="5"/>
      <c r="CC6072" s="68"/>
      <c r="CD6072" s="67"/>
      <c r="CE6072" s="67"/>
      <c r="CF6072" s="64"/>
      <c r="CG6072" s="5"/>
      <c r="CH6072" s="69"/>
      <c r="CI6072" s="6"/>
      <c r="CJ6072" s="5"/>
      <c r="CK6072" s="25"/>
      <c r="CL6072" s="5"/>
      <c r="DN6072" s="14"/>
      <c r="DO6072" s="14"/>
      <c r="DP6072" s="5"/>
      <c r="DQ6072" s="25"/>
      <c r="DR6072" s="25"/>
      <c r="DS6072" s="96"/>
      <c r="DT6072" s="83"/>
      <c r="DU6072" s="14"/>
      <c r="DX6072" s="83"/>
      <c r="DY6072" s="83"/>
      <c r="DZ6072" s="83"/>
      <c r="EA6072" s="83"/>
      <c r="EJ6072" s="54"/>
      <c r="EK6072" s="22"/>
      <c r="EL6072" s="24"/>
      <c r="EP6072" s="23"/>
      <c r="EQ6072" s="24"/>
      <c r="ER6072" s="22"/>
      <c r="ES6072" s="24"/>
      <c r="ET6072" s="24"/>
      <c r="EU6072" s="23"/>
      <c r="EV6072" s="26"/>
      <c r="EX6072" s="6"/>
      <c r="EY6072" s="24"/>
      <c r="EZ6072" s="109"/>
      <c r="FA6072" s="66"/>
      <c r="FB6072" s="5"/>
      <c r="FC6072" s="68"/>
      <c r="FD6072" s="67"/>
      <c r="FE6072" s="67"/>
      <c r="FF6072" s="64"/>
      <c r="FG6072" s="5"/>
      <c r="FH6072" s="69"/>
      <c r="FI6072" s="6"/>
      <c r="FJ6072" s="5"/>
      <c r="FK6072" s="25"/>
      <c r="FL6072" s="5"/>
    </row>
    <row r="6073" spans="40:168">
      <c r="AN6073" s="14"/>
      <c r="AO6073" s="14"/>
      <c r="AP6073" s="5"/>
      <c r="AQ6073" s="25"/>
      <c r="AR6073" s="25"/>
      <c r="AS6073" s="96"/>
      <c r="AT6073" s="83"/>
      <c r="AU6073" s="14"/>
      <c r="AX6073" s="83"/>
      <c r="AY6073" s="83"/>
      <c r="AZ6073" s="83"/>
      <c r="BA6073" s="83"/>
      <c r="BJ6073" s="54"/>
      <c r="BK6073" s="22"/>
      <c r="BL6073" s="24"/>
      <c r="BP6073" s="23"/>
      <c r="BQ6073" s="24"/>
      <c r="BR6073" s="22"/>
      <c r="BS6073" s="24"/>
      <c r="BT6073" s="24"/>
      <c r="BU6073" s="23"/>
      <c r="BV6073" s="26"/>
      <c r="BX6073" s="6"/>
      <c r="BY6073" s="24"/>
      <c r="BZ6073" s="109"/>
      <c r="CA6073" s="66"/>
      <c r="CB6073" s="5"/>
      <c r="CC6073" s="68"/>
      <c r="CD6073" s="67"/>
      <c r="CE6073" s="67"/>
      <c r="CF6073" s="64"/>
      <c r="CG6073" s="5"/>
      <c r="CH6073" s="69"/>
      <c r="CI6073" s="6"/>
      <c r="CJ6073" s="5"/>
      <c r="CK6073" s="25"/>
      <c r="CL6073" s="5"/>
      <c r="DN6073" s="14"/>
      <c r="DO6073" s="14"/>
      <c r="DP6073" s="5"/>
      <c r="DQ6073" s="25"/>
      <c r="DR6073" s="25"/>
      <c r="DS6073" s="96"/>
      <c r="DT6073" s="83"/>
      <c r="DU6073" s="14"/>
      <c r="DX6073" s="83"/>
      <c r="DY6073" s="83"/>
      <c r="DZ6073" s="83"/>
      <c r="EA6073" s="83"/>
      <c r="EJ6073" s="54"/>
      <c r="EK6073" s="22"/>
      <c r="EL6073" s="24"/>
      <c r="EP6073" s="23"/>
      <c r="EQ6073" s="24"/>
      <c r="ER6073" s="22"/>
      <c r="ES6073" s="24"/>
      <c r="ET6073" s="24"/>
      <c r="EU6073" s="23"/>
      <c r="EV6073" s="26"/>
      <c r="EX6073" s="6"/>
      <c r="EY6073" s="24"/>
      <c r="EZ6073" s="109"/>
      <c r="FA6073" s="66"/>
      <c r="FB6073" s="5"/>
      <c r="FC6073" s="68"/>
      <c r="FD6073" s="67"/>
      <c r="FE6073" s="67"/>
      <c r="FF6073" s="64"/>
      <c r="FG6073" s="5"/>
      <c r="FH6073" s="69"/>
      <c r="FI6073" s="6"/>
      <c r="FJ6073" s="5"/>
      <c r="FK6073" s="25"/>
      <c r="FL6073" s="5"/>
    </row>
    <row r="6074" spans="40:168">
      <c r="AN6074" s="14"/>
      <c r="AO6074" s="14"/>
      <c r="AP6074" s="5"/>
      <c r="AQ6074" s="25"/>
      <c r="AR6074" s="25"/>
      <c r="AS6074" s="96"/>
      <c r="AT6074" s="83"/>
      <c r="AU6074" s="14"/>
      <c r="AX6074" s="83"/>
      <c r="AY6074" s="83"/>
      <c r="AZ6074" s="83"/>
      <c r="BA6074" s="83"/>
      <c r="BJ6074" s="54"/>
      <c r="BK6074" s="22"/>
      <c r="BL6074" s="24"/>
      <c r="BP6074" s="23"/>
      <c r="BQ6074" s="24"/>
      <c r="BR6074" s="22"/>
      <c r="BS6074" s="24"/>
      <c r="BT6074" s="24"/>
      <c r="BU6074" s="23"/>
      <c r="BV6074" s="26"/>
      <c r="BX6074" s="6"/>
      <c r="BY6074" s="24"/>
      <c r="BZ6074" s="109"/>
      <c r="CA6074" s="66"/>
      <c r="CB6074" s="5"/>
      <c r="CC6074" s="68"/>
      <c r="CD6074" s="67"/>
      <c r="CE6074" s="67"/>
      <c r="CF6074" s="64"/>
      <c r="CG6074" s="5"/>
      <c r="CH6074" s="69"/>
      <c r="CI6074" s="6"/>
      <c r="CJ6074" s="5"/>
      <c r="CK6074" s="25"/>
      <c r="CL6074" s="5"/>
      <c r="DN6074" s="14"/>
      <c r="DO6074" s="14"/>
      <c r="DP6074" s="5"/>
      <c r="DQ6074" s="25"/>
      <c r="DR6074" s="25"/>
      <c r="DS6074" s="96"/>
      <c r="DT6074" s="83"/>
      <c r="DU6074" s="14"/>
      <c r="DX6074" s="83"/>
      <c r="DY6074" s="83"/>
      <c r="DZ6074" s="83"/>
      <c r="EA6074" s="83"/>
      <c r="EJ6074" s="54"/>
      <c r="EK6074" s="22"/>
      <c r="EL6074" s="24"/>
      <c r="EP6074" s="23"/>
      <c r="EQ6074" s="24"/>
      <c r="ER6074" s="22"/>
      <c r="ES6074" s="24"/>
      <c r="ET6074" s="24"/>
      <c r="EU6074" s="23"/>
      <c r="EV6074" s="26"/>
      <c r="EX6074" s="6"/>
      <c r="EY6074" s="24"/>
      <c r="EZ6074" s="109"/>
      <c r="FA6074" s="66"/>
      <c r="FB6074" s="5"/>
      <c r="FC6074" s="68"/>
      <c r="FD6074" s="67"/>
      <c r="FE6074" s="67"/>
      <c r="FF6074" s="64"/>
      <c r="FG6074" s="5"/>
      <c r="FH6074" s="69"/>
      <c r="FI6074" s="6"/>
      <c r="FJ6074" s="5"/>
      <c r="FK6074" s="25"/>
      <c r="FL6074" s="5"/>
    </row>
    <row r="6075" spans="40:168">
      <c r="AN6075" s="14"/>
      <c r="AO6075" s="14"/>
      <c r="AP6075" s="5"/>
      <c r="AQ6075" s="25"/>
      <c r="AR6075" s="25"/>
      <c r="AS6075" s="96"/>
      <c r="AT6075" s="83"/>
      <c r="AU6075" s="14"/>
      <c r="AX6075" s="83"/>
      <c r="AY6075" s="83"/>
      <c r="AZ6075" s="83"/>
      <c r="BA6075" s="83"/>
      <c r="BJ6075" s="54"/>
      <c r="BK6075" s="22"/>
      <c r="BL6075" s="24"/>
      <c r="BP6075" s="23"/>
      <c r="BQ6075" s="24"/>
      <c r="BR6075" s="22"/>
      <c r="BS6075" s="24"/>
      <c r="BT6075" s="24"/>
      <c r="BU6075" s="23"/>
      <c r="BV6075" s="26"/>
      <c r="BX6075" s="6"/>
      <c r="BY6075" s="24"/>
      <c r="BZ6075" s="109"/>
      <c r="CA6075" s="66"/>
      <c r="CB6075" s="5"/>
      <c r="CC6075" s="68"/>
      <c r="CD6075" s="67"/>
      <c r="CE6075" s="67"/>
      <c r="CF6075" s="64"/>
      <c r="CG6075" s="5"/>
      <c r="CH6075" s="69"/>
      <c r="CI6075" s="6"/>
      <c r="CJ6075" s="5"/>
      <c r="CK6075" s="25"/>
      <c r="CL6075" s="5"/>
      <c r="DN6075" s="14"/>
      <c r="DO6075" s="14"/>
      <c r="DP6075" s="5"/>
      <c r="DQ6075" s="25"/>
      <c r="DR6075" s="25"/>
      <c r="DS6075" s="96"/>
      <c r="DT6075" s="83"/>
      <c r="DU6075" s="14"/>
      <c r="DX6075" s="83"/>
      <c r="DY6075" s="83"/>
      <c r="DZ6075" s="83"/>
      <c r="EA6075" s="83"/>
      <c r="EJ6075" s="54"/>
      <c r="EK6075" s="22"/>
      <c r="EL6075" s="24"/>
      <c r="EP6075" s="23"/>
      <c r="EQ6075" s="24"/>
      <c r="ER6075" s="22"/>
      <c r="ES6075" s="24"/>
      <c r="ET6075" s="24"/>
      <c r="EU6075" s="23"/>
      <c r="EV6075" s="26"/>
      <c r="EX6075" s="6"/>
      <c r="EY6075" s="24"/>
      <c r="EZ6075" s="109"/>
      <c r="FA6075" s="66"/>
      <c r="FB6075" s="5"/>
      <c r="FC6075" s="68"/>
      <c r="FD6075" s="67"/>
      <c r="FE6075" s="67"/>
      <c r="FF6075" s="64"/>
      <c r="FG6075" s="5"/>
      <c r="FH6075" s="69"/>
      <c r="FI6075" s="6"/>
      <c r="FJ6075" s="5"/>
      <c r="FK6075" s="25"/>
      <c r="FL6075" s="5"/>
    </row>
    <row r="6076" spans="40:168">
      <c r="AN6076" s="14"/>
      <c r="AO6076" s="14"/>
      <c r="AP6076" s="5"/>
      <c r="AQ6076" s="25"/>
      <c r="AR6076" s="25"/>
      <c r="AS6076" s="96"/>
      <c r="AT6076" s="83"/>
      <c r="AU6076" s="14"/>
      <c r="AX6076" s="83"/>
      <c r="AY6076" s="83"/>
      <c r="AZ6076" s="83"/>
      <c r="BA6076" s="83"/>
      <c r="BJ6076" s="54"/>
      <c r="BK6076" s="22"/>
      <c r="BL6076" s="24"/>
      <c r="BP6076" s="23"/>
      <c r="BQ6076" s="24"/>
      <c r="BR6076" s="22"/>
      <c r="BS6076" s="24"/>
      <c r="BT6076" s="24"/>
      <c r="BU6076" s="23"/>
      <c r="BV6076" s="26"/>
      <c r="BX6076" s="6"/>
      <c r="BY6076" s="24"/>
      <c r="BZ6076" s="109"/>
      <c r="CA6076" s="66"/>
      <c r="CB6076" s="5"/>
      <c r="CC6076" s="68"/>
      <c r="CD6076" s="67"/>
      <c r="CE6076" s="67"/>
      <c r="CF6076" s="64"/>
      <c r="CG6076" s="5"/>
      <c r="CH6076" s="69"/>
      <c r="CI6076" s="6"/>
      <c r="CJ6076" s="5"/>
      <c r="CK6076" s="25"/>
      <c r="CL6076" s="5"/>
      <c r="DN6076" s="14"/>
      <c r="DO6076" s="14"/>
      <c r="DP6076" s="5"/>
      <c r="DQ6076" s="25"/>
      <c r="DR6076" s="25"/>
      <c r="DS6076" s="96"/>
      <c r="DT6076" s="83"/>
      <c r="DU6076" s="14"/>
      <c r="DX6076" s="83"/>
      <c r="DY6076" s="83"/>
      <c r="DZ6076" s="83"/>
      <c r="EA6076" s="83"/>
      <c r="EJ6076" s="54"/>
      <c r="EK6076" s="22"/>
      <c r="EL6076" s="24"/>
      <c r="EP6076" s="23"/>
      <c r="EQ6076" s="24"/>
      <c r="ER6076" s="22"/>
      <c r="ES6076" s="24"/>
      <c r="ET6076" s="24"/>
      <c r="EU6076" s="23"/>
      <c r="EV6076" s="26"/>
      <c r="EX6076" s="6"/>
      <c r="EY6076" s="24"/>
      <c r="EZ6076" s="109"/>
      <c r="FA6076" s="66"/>
      <c r="FB6076" s="5"/>
      <c r="FC6076" s="68"/>
      <c r="FD6076" s="67"/>
      <c r="FE6076" s="67"/>
      <c r="FF6076" s="64"/>
      <c r="FG6076" s="5"/>
      <c r="FH6076" s="69"/>
      <c r="FI6076" s="6"/>
      <c r="FJ6076" s="5"/>
      <c r="FK6076" s="25"/>
      <c r="FL6076" s="5"/>
    </row>
    <row r="6077" spans="40:168">
      <c r="AN6077" s="14"/>
      <c r="AO6077" s="14"/>
      <c r="AP6077" s="5"/>
      <c r="AQ6077" s="25"/>
      <c r="AR6077" s="25"/>
      <c r="AS6077" s="96"/>
      <c r="AT6077" s="83"/>
      <c r="AU6077" s="14"/>
      <c r="AX6077" s="83"/>
      <c r="AY6077" s="83"/>
      <c r="AZ6077" s="83"/>
      <c r="BA6077" s="83"/>
      <c r="BJ6077" s="54"/>
      <c r="BK6077" s="22"/>
      <c r="BL6077" s="24"/>
      <c r="BP6077" s="23"/>
      <c r="BQ6077" s="24"/>
      <c r="BR6077" s="22"/>
      <c r="BS6077" s="24"/>
      <c r="BT6077" s="24"/>
      <c r="BU6077" s="23"/>
      <c r="BV6077" s="26"/>
      <c r="BX6077" s="6"/>
      <c r="BY6077" s="24"/>
      <c r="BZ6077" s="109"/>
      <c r="CA6077" s="66"/>
      <c r="CB6077" s="5"/>
      <c r="CC6077" s="68"/>
      <c r="CD6077" s="67"/>
      <c r="CE6077" s="67"/>
      <c r="CF6077" s="64"/>
      <c r="CG6077" s="5"/>
      <c r="CH6077" s="69"/>
      <c r="CI6077" s="6"/>
      <c r="CJ6077" s="5"/>
      <c r="CK6077" s="25"/>
      <c r="CL6077" s="5"/>
      <c r="DN6077" s="14"/>
      <c r="DO6077" s="14"/>
      <c r="DP6077" s="5"/>
      <c r="DQ6077" s="25"/>
      <c r="DR6077" s="25"/>
      <c r="DS6077" s="96"/>
      <c r="DT6077" s="83"/>
      <c r="DU6077" s="14"/>
      <c r="DX6077" s="83"/>
      <c r="DY6077" s="83"/>
      <c r="DZ6077" s="83"/>
      <c r="EA6077" s="83"/>
      <c r="EJ6077" s="54"/>
      <c r="EK6077" s="22"/>
      <c r="EL6077" s="24"/>
      <c r="EP6077" s="23"/>
      <c r="EQ6077" s="24"/>
      <c r="ER6077" s="22"/>
      <c r="ES6077" s="24"/>
      <c r="ET6077" s="24"/>
      <c r="EU6077" s="23"/>
      <c r="EV6077" s="26"/>
      <c r="EX6077" s="6"/>
      <c r="EY6077" s="24"/>
      <c r="EZ6077" s="109"/>
      <c r="FA6077" s="66"/>
      <c r="FB6077" s="5"/>
      <c r="FC6077" s="68"/>
      <c r="FD6077" s="67"/>
      <c r="FE6077" s="67"/>
      <c r="FF6077" s="64"/>
      <c r="FG6077" s="5"/>
      <c r="FH6077" s="69"/>
      <c r="FI6077" s="6"/>
      <c r="FJ6077" s="5"/>
      <c r="FK6077" s="25"/>
      <c r="FL6077" s="5"/>
    </row>
    <row r="6078" spans="40:168">
      <c r="AN6078" s="14"/>
      <c r="AO6078" s="14"/>
      <c r="AP6078" s="5"/>
      <c r="AQ6078" s="25"/>
      <c r="AR6078" s="25"/>
      <c r="AS6078" s="96"/>
      <c r="AT6078" s="83"/>
      <c r="AU6078" s="14"/>
      <c r="AX6078" s="83"/>
      <c r="AY6078" s="83"/>
      <c r="AZ6078" s="83"/>
      <c r="BA6078" s="83"/>
      <c r="BJ6078" s="54"/>
      <c r="BK6078" s="22"/>
      <c r="BL6078" s="24"/>
      <c r="BP6078" s="23"/>
      <c r="BQ6078" s="24"/>
      <c r="BR6078" s="22"/>
      <c r="BS6078" s="24"/>
      <c r="BT6078" s="24"/>
      <c r="BU6078" s="23"/>
      <c r="BV6078" s="26"/>
      <c r="BX6078" s="6"/>
      <c r="BY6078" s="24"/>
      <c r="BZ6078" s="109"/>
      <c r="CA6078" s="66"/>
      <c r="CB6078" s="5"/>
      <c r="CC6078" s="68"/>
      <c r="CD6078" s="67"/>
      <c r="CE6078" s="67"/>
      <c r="CF6078" s="64"/>
      <c r="CG6078" s="5"/>
      <c r="CH6078" s="69"/>
      <c r="CI6078" s="6"/>
      <c r="CJ6078" s="5"/>
      <c r="CK6078" s="25"/>
      <c r="CL6078" s="5"/>
      <c r="DN6078" s="14"/>
      <c r="DO6078" s="14"/>
      <c r="DP6078" s="5"/>
      <c r="DQ6078" s="25"/>
      <c r="DR6078" s="25"/>
      <c r="DS6078" s="96"/>
      <c r="DT6078" s="83"/>
      <c r="DU6078" s="14"/>
      <c r="DX6078" s="83"/>
      <c r="DY6078" s="83"/>
      <c r="DZ6078" s="83"/>
      <c r="EA6078" s="83"/>
      <c r="EJ6078" s="54"/>
      <c r="EK6078" s="22"/>
      <c r="EL6078" s="24"/>
      <c r="EP6078" s="23"/>
      <c r="EQ6078" s="24"/>
      <c r="ER6078" s="22"/>
      <c r="ES6078" s="24"/>
      <c r="ET6078" s="24"/>
      <c r="EU6078" s="23"/>
      <c r="EV6078" s="26"/>
      <c r="EX6078" s="6"/>
      <c r="EY6078" s="24"/>
      <c r="EZ6078" s="109"/>
      <c r="FA6078" s="66"/>
      <c r="FB6078" s="5"/>
      <c r="FC6078" s="68"/>
      <c r="FD6078" s="67"/>
      <c r="FE6078" s="67"/>
      <c r="FF6078" s="64"/>
      <c r="FG6078" s="5"/>
      <c r="FH6078" s="69"/>
      <c r="FI6078" s="6"/>
      <c r="FJ6078" s="5"/>
      <c r="FK6078" s="25"/>
      <c r="FL6078" s="5"/>
    </row>
    <row r="6079" spans="40:168">
      <c r="AN6079" s="14"/>
      <c r="AO6079" s="14"/>
      <c r="AP6079" s="5"/>
      <c r="AQ6079" s="25"/>
      <c r="AR6079" s="25"/>
      <c r="AS6079" s="96"/>
      <c r="AT6079" s="83"/>
      <c r="AU6079" s="14"/>
      <c r="AX6079" s="83"/>
      <c r="AY6079" s="83"/>
      <c r="AZ6079" s="83"/>
      <c r="BA6079" s="83"/>
      <c r="BJ6079" s="54"/>
      <c r="BK6079" s="22"/>
      <c r="BL6079" s="24"/>
      <c r="BP6079" s="23"/>
      <c r="BQ6079" s="24"/>
      <c r="BR6079" s="22"/>
      <c r="BS6079" s="24"/>
      <c r="BT6079" s="24"/>
      <c r="BU6079" s="23"/>
      <c r="BV6079" s="26"/>
      <c r="BX6079" s="6"/>
      <c r="BY6079" s="24"/>
      <c r="BZ6079" s="109"/>
      <c r="CA6079" s="66"/>
      <c r="CB6079" s="5"/>
      <c r="CC6079" s="68"/>
      <c r="CD6079" s="67"/>
      <c r="CE6079" s="67"/>
      <c r="CF6079" s="64"/>
      <c r="CG6079" s="5"/>
      <c r="CH6079" s="69"/>
      <c r="CI6079" s="6"/>
      <c r="CJ6079" s="5"/>
      <c r="CK6079" s="25"/>
      <c r="CL6079" s="5"/>
      <c r="DN6079" s="14"/>
      <c r="DO6079" s="14"/>
      <c r="DP6079" s="5"/>
      <c r="DQ6079" s="25"/>
      <c r="DR6079" s="25"/>
      <c r="DS6079" s="96"/>
      <c r="DT6079" s="83"/>
      <c r="DU6079" s="14"/>
      <c r="DX6079" s="83"/>
      <c r="DY6079" s="83"/>
      <c r="DZ6079" s="83"/>
      <c r="EA6079" s="83"/>
      <c r="EJ6079" s="54"/>
      <c r="EK6079" s="22"/>
      <c r="EL6079" s="24"/>
      <c r="EP6079" s="23"/>
      <c r="EQ6079" s="24"/>
      <c r="ER6079" s="22"/>
      <c r="ES6079" s="24"/>
      <c r="ET6079" s="24"/>
      <c r="EU6079" s="23"/>
      <c r="EV6079" s="26"/>
      <c r="EX6079" s="6"/>
      <c r="EY6079" s="24"/>
      <c r="EZ6079" s="109"/>
      <c r="FA6079" s="66"/>
      <c r="FB6079" s="5"/>
      <c r="FC6079" s="68"/>
      <c r="FD6079" s="67"/>
      <c r="FE6079" s="67"/>
      <c r="FF6079" s="64"/>
      <c r="FG6079" s="5"/>
      <c r="FH6079" s="69"/>
      <c r="FI6079" s="6"/>
      <c r="FJ6079" s="5"/>
      <c r="FK6079" s="25"/>
      <c r="FL6079" s="5"/>
    </row>
    <row r="6080" spans="40:168">
      <c r="AN6080" s="14"/>
      <c r="AO6080" s="14"/>
      <c r="AP6080" s="5"/>
      <c r="AQ6080" s="25"/>
      <c r="AR6080" s="25"/>
      <c r="AS6080" s="96"/>
      <c r="AT6080" s="83"/>
      <c r="AU6080" s="14"/>
      <c r="AX6080" s="83"/>
      <c r="AY6080" s="83"/>
      <c r="AZ6080" s="83"/>
      <c r="BA6080" s="83"/>
      <c r="BJ6080" s="54"/>
      <c r="BK6080" s="22"/>
      <c r="BL6080" s="24"/>
      <c r="BP6080" s="23"/>
      <c r="BQ6080" s="24"/>
      <c r="BR6080" s="22"/>
      <c r="BS6080" s="24"/>
      <c r="BT6080" s="24"/>
      <c r="BU6080" s="23"/>
      <c r="BV6080" s="26"/>
      <c r="BX6080" s="6"/>
      <c r="BY6080" s="24"/>
      <c r="BZ6080" s="109"/>
      <c r="CA6080" s="66"/>
      <c r="CB6080" s="5"/>
      <c r="CC6080" s="68"/>
      <c r="CD6080" s="67"/>
      <c r="CE6080" s="67"/>
      <c r="CF6080" s="64"/>
      <c r="CG6080" s="5"/>
      <c r="CH6080" s="69"/>
      <c r="CI6080" s="6"/>
      <c r="CJ6080" s="5"/>
      <c r="CK6080" s="25"/>
      <c r="CL6080" s="5"/>
      <c r="DN6080" s="14"/>
      <c r="DO6080" s="14"/>
      <c r="DP6080" s="5"/>
      <c r="DQ6080" s="25"/>
      <c r="DR6080" s="25"/>
      <c r="DS6080" s="96"/>
      <c r="DT6080" s="83"/>
      <c r="DU6080" s="14"/>
      <c r="DX6080" s="83"/>
      <c r="DY6080" s="83"/>
      <c r="DZ6080" s="83"/>
      <c r="EA6080" s="83"/>
      <c r="EJ6080" s="54"/>
      <c r="EK6080" s="22"/>
      <c r="EL6080" s="24"/>
      <c r="EP6080" s="23"/>
      <c r="EQ6080" s="24"/>
      <c r="ER6080" s="22"/>
      <c r="ES6080" s="24"/>
      <c r="ET6080" s="24"/>
      <c r="EU6080" s="23"/>
      <c r="EV6080" s="26"/>
      <c r="EX6080" s="6"/>
      <c r="EY6080" s="24"/>
      <c r="EZ6080" s="109"/>
      <c r="FA6080" s="66"/>
      <c r="FB6080" s="5"/>
      <c r="FC6080" s="68"/>
      <c r="FD6080" s="67"/>
      <c r="FE6080" s="67"/>
      <c r="FF6080" s="64"/>
      <c r="FG6080" s="5"/>
      <c r="FH6080" s="69"/>
      <c r="FI6080" s="6"/>
      <c r="FJ6080" s="5"/>
      <c r="FK6080" s="25"/>
      <c r="FL6080" s="5"/>
    </row>
    <row r="6081" spans="40:168">
      <c r="AN6081" s="14"/>
      <c r="AO6081" s="14"/>
      <c r="AP6081" s="5"/>
      <c r="AQ6081" s="25"/>
      <c r="AR6081" s="25"/>
      <c r="AS6081" s="96"/>
      <c r="AT6081" s="83"/>
      <c r="AU6081" s="14"/>
      <c r="AX6081" s="83"/>
      <c r="AY6081" s="83"/>
      <c r="AZ6081" s="83"/>
      <c r="BA6081" s="83"/>
      <c r="BJ6081" s="54"/>
      <c r="BK6081" s="22"/>
      <c r="BL6081" s="24"/>
      <c r="BP6081" s="23"/>
      <c r="BQ6081" s="24"/>
      <c r="BR6081" s="22"/>
      <c r="BS6081" s="24"/>
      <c r="BT6081" s="24"/>
      <c r="BU6081" s="23"/>
      <c r="BV6081" s="26"/>
      <c r="BX6081" s="6"/>
      <c r="BY6081" s="24"/>
      <c r="BZ6081" s="109"/>
      <c r="CA6081" s="66"/>
      <c r="CB6081" s="5"/>
      <c r="CC6081" s="68"/>
      <c r="CD6081" s="67"/>
      <c r="CE6081" s="67"/>
      <c r="CF6081" s="64"/>
      <c r="CG6081" s="5"/>
      <c r="CH6081" s="69"/>
      <c r="CI6081" s="6"/>
      <c r="CJ6081" s="5"/>
      <c r="CK6081" s="25"/>
      <c r="CL6081" s="5"/>
      <c r="DN6081" s="14"/>
      <c r="DO6081" s="14"/>
      <c r="DP6081" s="5"/>
      <c r="DQ6081" s="25"/>
      <c r="DR6081" s="25"/>
      <c r="DS6081" s="96"/>
      <c r="DT6081" s="83"/>
      <c r="DU6081" s="14"/>
      <c r="DX6081" s="83"/>
      <c r="DY6081" s="83"/>
      <c r="DZ6081" s="83"/>
      <c r="EA6081" s="83"/>
      <c r="EJ6081" s="54"/>
      <c r="EK6081" s="22"/>
      <c r="EL6081" s="24"/>
      <c r="EP6081" s="23"/>
      <c r="EQ6081" s="24"/>
      <c r="ER6081" s="22"/>
      <c r="ES6081" s="24"/>
      <c r="ET6081" s="24"/>
      <c r="EU6081" s="23"/>
      <c r="EV6081" s="26"/>
      <c r="EX6081" s="6"/>
      <c r="EY6081" s="24"/>
      <c r="EZ6081" s="109"/>
      <c r="FA6081" s="66"/>
      <c r="FB6081" s="5"/>
      <c r="FC6081" s="68"/>
      <c r="FD6081" s="67"/>
      <c r="FE6081" s="67"/>
      <c r="FF6081" s="64"/>
      <c r="FG6081" s="5"/>
      <c r="FH6081" s="69"/>
      <c r="FI6081" s="6"/>
      <c r="FJ6081" s="5"/>
      <c r="FK6081" s="25"/>
      <c r="FL6081" s="5"/>
    </row>
    <row r="6082" spans="40:168">
      <c r="AN6082" s="14"/>
      <c r="AO6082" s="14"/>
      <c r="AP6082" s="5"/>
      <c r="AQ6082" s="25"/>
      <c r="AR6082" s="25"/>
      <c r="AS6082" s="96"/>
      <c r="AT6082" s="83"/>
      <c r="AU6082" s="14"/>
      <c r="AX6082" s="83"/>
      <c r="AY6082" s="83"/>
      <c r="AZ6082" s="83"/>
      <c r="BA6082" s="83"/>
      <c r="BJ6082" s="54"/>
      <c r="BK6082" s="22"/>
      <c r="BL6082" s="24"/>
      <c r="BP6082" s="23"/>
      <c r="BQ6082" s="24"/>
      <c r="BR6082" s="22"/>
      <c r="BS6082" s="24"/>
      <c r="BT6082" s="24"/>
      <c r="BU6082" s="23"/>
      <c r="BV6082" s="26"/>
      <c r="BX6082" s="6"/>
      <c r="BY6082" s="24"/>
      <c r="BZ6082" s="109"/>
      <c r="CA6082" s="66"/>
      <c r="CB6082" s="5"/>
      <c r="CC6082" s="68"/>
      <c r="CD6082" s="67"/>
      <c r="CE6082" s="67"/>
      <c r="CF6082" s="64"/>
      <c r="CG6082" s="5"/>
      <c r="CH6082" s="69"/>
      <c r="CI6082" s="6"/>
      <c r="CJ6082" s="5"/>
      <c r="CK6082" s="25"/>
      <c r="CL6082" s="5"/>
      <c r="DN6082" s="14"/>
      <c r="DO6082" s="14"/>
      <c r="DP6082" s="5"/>
      <c r="DQ6082" s="25"/>
      <c r="DR6082" s="25"/>
      <c r="DS6082" s="96"/>
      <c r="DT6082" s="83"/>
      <c r="DU6082" s="14"/>
      <c r="DX6082" s="83"/>
      <c r="DY6082" s="83"/>
      <c r="DZ6082" s="83"/>
      <c r="EA6082" s="83"/>
      <c r="EJ6082" s="54"/>
      <c r="EK6082" s="22"/>
      <c r="EL6082" s="24"/>
      <c r="EP6082" s="23"/>
      <c r="EQ6082" s="24"/>
      <c r="ER6082" s="22"/>
      <c r="ES6082" s="24"/>
      <c r="ET6082" s="24"/>
      <c r="EU6082" s="23"/>
      <c r="EV6082" s="26"/>
      <c r="EX6082" s="6"/>
      <c r="EY6082" s="24"/>
      <c r="EZ6082" s="109"/>
      <c r="FA6082" s="66"/>
      <c r="FB6082" s="5"/>
      <c r="FC6082" s="68"/>
      <c r="FD6082" s="67"/>
      <c r="FE6082" s="67"/>
      <c r="FF6082" s="64"/>
      <c r="FG6082" s="5"/>
      <c r="FH6082" s="69"/>
      <c r="FI6082" s="6"/>
      <c r="FJ6082" s="5"/>
      <c r="FK6082" s="25"/>
      <c r="FL6082" s="5"/>
    </row>
    <row r="6083" spans="40:168">
      <c r="AN6083" s="14"/>
      <c r="AO6083" s="14"/>
      <c r="AP6083" s="5"/>
      <c r="AQ6083" s="25"/>
      <c r="AR6083" s="25"/>
      <c r="AS6083" s="96"/>
      <c r="AT6083" s="83"/>
      <c r="AU6083" s="14"/>
      <c r="AX6083" s="83"/>
      <c r="AY6083" s="83"/>
      <c r="AZ6083" s="83"/>
      <c r="BA6083" s="83"/>
      <c r="BJ6083" s="54"/>
      <c r="BK6083" s="22"/>
      <c r="BL6083" s="24"/>
      <c r="BP6083" s="23"/>
      <c r="BQ6083" s="24"/>
      <c r="BR6083" s="22"/>
      <c r="BS6083" s="24"/>
      <c r="BT6083" s="24"/>
      <c r="BU6083" s="23"/>
      <c r="BV6083" s="26"/>
      <c r="BX6083" s="6"/>
      <c r="BY6083" s="24"/>
      <c r="BZ6083" s="109"/>
      <c r="CA6083" s="66"/>
      <c r="CB6083" s="5"/>
      <c r="CC6083" s="68"/>
      <c r="CD6083" s="67"/>
      <c r="CE6083" s="67"/>
      <c r="CF6083" s="64"/>
      <c r="CG6083" s="5"/>
      <c r="CH6083" s="69"/>
      <c r="CI6083" s="6"/>
      <c r="CJ6083" s="5"/>
      <c r="CK6083" s="25"/>
      <c r="CL6083" s="5"/>
      <c r="DN6083" s="14"/>
      <c r="DO6083" s="14"/>
      <c r="DP6083" s="5"/>
      <c r="DQ6083" s="25"/>
      <c r="DR6083" s="25"/>
      <c r="DS6083" s="96"/>
      <c r="DT6083" s="83"/>
      <c r="DU6083" s="14"/>
      <c r="DX6083" s="83"/>
      <c r="DY6083" s="83"/>
      <c r="DZ6083" s="83"/>
      <c r="EA6083" s="83"/>
      <c r="EJ6083" s="54"/>
      <c r="EK6083" s="22"/>
      <c r="EL6083" s="24"/>
      <c r="EP6083" s="23"/>
      <c r="EQ6083" s="24"/>
      <c r="ER6083" s="22"/>
      <c r="ES6083" s="24"/>
      <c r="ET6083" s="24"/>
      <c r="EU6083" s="23"/>
      <c r="EV6083" s="26"/>
      <c r="EX6083" s="6"/>
      <c r="EY6083" s="24"/>
      <c r="EZ6083" s="109"/>
      <c r="FA6083" s="66"/>
      <c r="FB6083" s="5"/>
      <c r="FC6083" s="68"/>
      <c r="FD6083" s="67"/>
      <c r="FE6083" s="67"/>
      <c r="FF6083" s="64"/>
      <c r="FG6083" s="5"/>
      <c r="FH6083" s="69"/>
      <c r="FI6083" s="6"/>
      <c r="FJ6083" s="5"/>
      <c r="FK6083" s="25"/>
      <c r="FL6083" s="5"/>
    </row>
    <row r="6084" spans="40:168">
      <c r="AN6084" s="14"/>
      <c r="AO6084" s="14"/>
      <c r="AP6084" s="5"/>
      <c r="AQ6084" s="25"/>
      <c r="AR6084" s="25"/>
      <c r="AS6084" s="96"/>
      <c r="AT6084" s="83"/>
      <c r="AU6084" s="14"/>
      <c r="AX6084" s="83"/>
      <c r="AY6084" s="83"/>
      <c r="AZ6084" s="83"/>
      <c r="BA6084" s="83"/>
      <c r="BJ6084" s="54"/>
      <c r="BK6084" s="22"/>
      <c r="BL6084" s="24"/>
      <c r="BP6084" s="23"/>
      <c r="BQ6084" s="24"/>
      <c r="BR6084" s="22"/>
      <c r="BS6084" s="24"/>
      <c r="BT6084" s="24"/>
      <c r="BU6084" s="23"/>
      <c r="BV6084" s="26"/>
      <c r="BX6084" s="6"/>
      <c r="BY6084" s="24"/>
      <c r="BZ6084" s="109"/>
      <c r="CA6084" s="66"/>
      <c r="CB6084" s="5"/>
      <c r="CC6084" s="68"/>
      <c r="CD6084" s="67"/>
      <c r="CE6084" s="67"/>
      <c r="CF6084" s="64"/>
      <c r="CG6084" s="5"/>
      <c r="CH6084" s="69"/>
      <c r="CI6084" s="6"/>
      <c r="CJ6084" s="5"/>
      <c r="CK6084" s="25"/>
      <c r="CL6084" s="5"/>
      <c r="DN6084" s="14"/>
      <c r="DO6084" s="14"/>
      <c r="DP6084" s="5"/>
      <c r="DQ6084" s="25"/>
      <c r="DR6084" s="25"/>
      <c r="DS6084" s="96"/>
      <c r="DT6084" s="83"/>
      <c r="DU6084" s="14"/>
      <c r="DX6084" s="83"/>
      <c r="DY6084" s="83"/>
      <c r="DZ6084" s="83"/>
      <c r="EA6084" s="83"/>
      <c r="EJ6084" s="54"/>
      <c r="EK6084" s="22"/>
      <c r="EL6084" s="24"/>
      <c r="EP6084" s="23"/>
      <c r="EQ6084" s="24"/>
      <c r="ER6084" s="22"/>
      <c r="ES6084" s="24"/>
      <c r="ET6084" s="24"/>
      <c r="EU6084" s="23"/>
      <c r="EV6084" s="26"/>
      <c r="EX6084" s="6"/>
      <c r="EY6084" s="24"/>
      <c r="EZ6084" s="109"/>
      <c r="FA6084" s="66"/>
      <c r="FB6084" s="5"/>
      <c r="FC6084" s="68"/>
      <c r="FD6084" s="67"/>
      <c r="FE6084" s="67"/>
      <c r="FF6084" s="64"/>
      <c r="FG6084" s="5"/>
      <c r="FH6084" s="69"/>
      <c r="FI6084" s="6"/>
      <c r="FJ6084" s="5"/>
      <c r="FK6084" s="25"/>
      <c r="FL6084" s="5"/>
    </row>
    <row r="6085" spans="40:168">
      <c r="AN6085" s="14"/>
      <c r="AO6085" s="14"/>
      <c r="AP6085" s="5"/>
      <c r="AQ6085" s="25"/>
      <c r="AR6085" s="25"/>
      <c r="AS6085" s="96"/>
      <c r="AT6085" s="83"/>
      <c r="AU6085" s="14"/>
      <c r="AX6085" s="83"/>
      <c r="AY6085" s="83"/>
      <c r="AZ6085" s="83"/>
      <c r="BA6085" s="83"/>
      <c r="BJ6085" s="54"/>
      <c r="BK6085" s="22"/>
      <c r="BL6085" s="24"/>
      <c r="BP6085" s="23"/>
      <c r="BQ6085" s="24"/>
      <c r="BR6085" s="22"/>
      <c r="BS6085" s="24"/>
      <c r="BT6085" s="24"/>
      <c r="BU6085" s="23"/>
      <c r="BV6085" s="26"/>
      <c r="BX6085" s="6"/>
      <c r="BY6085" s="24"/>
      <c r="BZ6085" s="109"/>
      <c r="CA6085" s="66"/>
      <c r="CB6085" s="5"/>
      <c r="CC6085" s="68"/>
      <c r="CD6085" s="67"/>
      <c r="CE6085" s="67"/>
      <c r="CF6085" s="64"/>
      <c r="CG6085" s="5"/>
      <c r="CH6085" s="69"/>
      <c r="CI6085" s="6"/>
      <c r="CJ6085" s="5"/>
      <c r="CK6085" s="25"/>
      <c r="CL6085" s="5"/>
      <c r="DN6085" s="14"/>
      <c r="DO6085" s="14"/>
      <c r="DP6085" s="5"/>
      <c r="DQ6085" s="25"/>
      <c r="DR6085" s="25"/>
      <c r="DS6085" s="96"/>
      <c r="DT6085" s="83"/>
      <c r="DU6085" s="14"/>
      <c r="DX6085" s="83"/>
      <c r="DY6085" s="83"/>
      <c r="DZ6085" s="83"/>
      <c r="EA6085" s="83"/>
      <c r="EJ6085" s="54"/>
      <c r="EK6085" s="22"/>
      <c r="EL6085" s="24"/>
      <c r="EP6085" s="23"/>
      <c r="EQ6085" s="24"/>
      <c r="ER6085" s="22"/>
      <c r="ES6085" s="24"/>
      <c r="ET6085" s="24"/>
      <c r="EU6085" s="23"/>
      <c r="EV6085" s="26"/>
      <c r="EX6085" s="6"/>
      <c r="EY6085" s="24"/>
      <c r="EZ6085" s="109"/>
      <c r="FA6085" s="66"/>
      <c r="FB6085" s="5"/>
      <c r="FC6085" s="68"/>
      <c r="FD6085" s="67"/>
      <c r="FE6085" s="67"/>
      <c r="FF6085" s="64"/>
      <c r="FG6085" s="5"/>
      <c r="FH6085" s="69"/>
      <c r="FI6085" s="6"/>
      <c r="FJ6085" s="5"/>
      <c r="FK6085" s="25"/>
      <c r="FL6085" s="5"/>
    </row>
    <row r="6086" spans="40:168">
      <c r="AN6086" s="14"/>
      <c r="AO6086" s="14"/>
      <c r="AP6086" s="5"/>
      <c r="AQ6086" s="25"/>
      <c r="AR6086" s="25"/>
      <c r="AS6086" s="96"/>
      <c r="AT6086" s="83"/>
      <c r="AU6086" s="14"/>
      <c r="AX6086" s="83"/>
      <c r="AY6086" s="83"/>
      <c r="AZ6086" s="83"/>
      <c r="BA6086" s="83"/>
      <c r="BJ6086" s="54"/>
      <c r="BK6086" s="22"/>
      <c r="BL6086" s="24"/>
      <c r="BP6086" s="23"/>
      <c r="BQ6086" s="24"/>
      <c r="BR6086" s="22"/>
      <c r="BS6086" s="24"/>
      <c r="BT6086" s="24"/>
      <c r="BU6086" s="23"/>
      <c r="BV6086" s="26"/>
      <c r="BX6086" s="6"/>
      <c r="BY6086" s="24"/>
      <c r="BZ6086" s="109"/>
      <c r="CA6086" s="66"/>
      <c r="CB6086" s="5"/>
      <c r="CC6086" s="68"/>
      <c r="CD6086" s="67"/>
      <c r="CE6086" s="67"/>
      <c r="CF6086" s="64"/>
      <c r="CG6086" s="5"/>
      <c r="CH6086" s="69"/>
      <c r="CI6086" s="6"/>
      <c r="CJ6086" s="5"/>
      <c r="CK6086" s="25"/>
      <c r="CL6086" s="5"/>
      <c r="DN6086" s="14"/>
      <c r="DO6086" s="14"/>
      <c r="DP6086" s="5"/>
      <c r="DQ6086" s="25"/>
      <c r="DR6086" s="25"/>
      <c r="DS6086" s="96"/>
      <c r="DT6086" s="83"/>
      <c r="DU6086" s="14"/>
      <c r="DX6086" s="83"/>
      <c r="DY6086" s="83"/>
      <c r="DZ6086" s="83"/>
      <c r="EA6086" s="83"/>
      <c r="EJ6086" s="54"/>
      <c r="EK6086" s="22"/>
      <c r="EL6086" s="24"/>
      <c r="EP6086" s="23"/>
      <c r="EQ6086" s="24"/>
      <c r="ER6086" s="22"/>
      <c r="ES6086" s="24"/>
      <c r="ET6086" s="24"/>
      <c r="EU6086" s="23"/>
      <c r="EV6086" s="26"/>
      <c r="EX6086" s="6"/>
      <c r="EY6086" s="24"/>
      <c r="EZ6086" s="109"/>
      <c r="FA6086" s="66"/>
      <c r="FB6086" s="5"/>
      <c r="FC6086" s="68"/>
      <c r="FD6086" s="67"/>
      <c r="FE6086" s="67"/>
      <c r="FF6086" s="64"/>
      <c r="FG6086" s="5"/>
      <c r="FH6086" s="69"/>
      <c r="FI6086" s="6"/>
      <c r="FJ6086" s="5"/>
      <c r="FK6086" s="25"/>
      <c r="FL6086" s="5"/>
    </row>
    <row r="6087" spans="40:168">
      <c r="AN6087" s="14"/>
      <c r="AO6087" s="14"/>
      <c r="AP6087" s="5"/>
      <c r="AQ6087" s="25"/>
      <c r="AR6087" s="25"/>
      <c r="AS6087" s="96"/>
      <c r="AT6087" s="83"/>
      <c r="AU6087" s="14"/>
      <c r="AX6087" s="83"/>
      <c r="AY6087" s="83"/>
      <c r="AZ6087" s="83"/>
      <c r="BA6087" s="83"/>
      <c r="BJ6087" s="54"/>
      <c r="BK6087" s="22"/>
      <c r="BL6087" s="24"/>
      <c r="BP6087" s="23"/>
      <c r="BQ6087" s="24"/>
      <c r="BR6087" s="22"/>
      <c r="BS6087" s="24"/>
      <c r="BT6087" s="24"/>
      <c r="BU6087" s="23"/>
      <c r="BV6087" s="26"/>
      <c r="BX6087" s="6"/>
      <c r="BY6087" s="24"/>
      <c r="BZ6087" s="109"/>
      <c r="CA6087" s="66"/>
      <c r="CB6087" s="5"/>
      <c r="CC6087" s="68"/>
      <c r="CD6087" s="67"/>
      <c r="CE6087" s="67"/>
      <c r="CF6087" s="64"/>
      <c r="CG6087" s="5"/>
      <c r="CH6087" s="69"/>
      <c r="CI6087" s="6"/>
      <c r="CJ6087" s="5"/>
      <c r="CK6087" s="25"/>
      <c r="CL6087" s="5"/>
      <c r="DN6087" s="14"/>
      <c r="DO6087" s="14"/>
      <c r="DP6087" s="5"/>
      <c r="DQ6087" s="25"/>
      <c r="DR6087" s="25"/>
      <c r="DS6087" s="96"/>
      <c r="DT6087" s="83"/>
      <c r="DU6087" s="14"/>
      <c r="DX6087" s="83"/>
      <c r="DY6087" s="83"/>
      <c r="DZ6087" s="83"/>
      <c r="EA6087" s="83"/>
      <c r="EJ6087" s="54"/>
      <c r="EK6087" s="22"/>
      <c r="EL6087" s="24"/>
      <c r="EP6087" s="23"/>
      <c r="EQ6087" s="24"/>
      <c r="ER6087" s="22"/>
      <c r="ES6087" s="24"/>
      <c r="ET6087" s="24"/>
      <c r="EU6087" s="23"/>
      <c r="EV6087" s="26"/>
      <c r="EX6087" s="6"/>
      <c r="EY6087" s="24"/>
      <c r="EZ6087" s="109"/>
      <c r="FA6087" s="66"/>
      <c r="FB6087" s="5"/>
      <c r="FC6087" s="68"/>
      <c r="FD6087" s="67"/>
      <c r="FE6087" s="67"/>
      <c r="FF6087" s="64"/>
      <c r="FG6087" s="5"/>
      <c r="FH6087" s="69"/>
      <c r="FI6087" s="6"/>
      <c r="FJ6087" s="5"/>
      <c r="FK6087" s="25"/>
      <c r="FL6087" s="5"/>
    </row>
    <row r="6088" spans="40:168">
      <c r="AN6088" s="14"/>
      <c r="AO6088" s="14"/>
      <c r="AP6088" s="5"/>
      <c r="AQ6088" s="25"/>
      <c r="AR6088" s="25"/>
      <c r="AS6088" s="96"/>
      <c r="AT6088" s="83"/>
      <c r="AU6088" s="14"/>
      <c r="AX6088" s="83"/>
      <c r="AY6088" s="83"/>
      <c r="AZ6088" s="83"/>
      <c r="BA6088" s="83"/>
      <c r="BJ6088" s="54"/>
      <c r="BK6088" s="22"/>
      <c r="BL6088" s="24"/>
      <c r="BP6088" s="23"/>
      <c r="BQ6088" s="24"/>
      <c r="BR6088" s="22"/>
      <c r="BS6088" s="24"/>
      <c r="BT6088" s="24"/>
      <c r="BU6088" s="23"/>
      <c r="BV6088" s="26"/>
      <c r="BX6088" s="6"/>
      <c r="BY6088" s="24"/>
      <c r="BZ6088" s="109"/>
      <c r="CA6088" s="66"/>
      <c r="CB6088" s="5"/>
      <c r="CC6088" s="68"/>
      <c r="CD6088" s="67"/>
      <c r="CE6088" s="67"/>
      <c r="CF6088" s="64"/>
      <c r="CG6088" s="5"/>
      <c r="CH6088" s="69"/>
      <c r="CI6088" s="6"/>
      <c r="CJ6088" s="5"/>
      <c r="CK6088" s="25"/>
      <c r="CL6088" s="5"/>
      <c r="DN6088" s="14"/>
      <c r="DO6088" s="14"/>
      <c r="DP6088" s="5"/>
      <c r="DQ6088" s="25"/>
      <c r="DR6088" s="25"/>
      <c r="DS6088" s="96"/>
      <c r="DT6088" s="83"/>
      <c r="DU6088" s="14"/>
      <c r="DX6088" s="83"/>
      <c r="DY6088" s="83"/>
      <c r="DZ6088" s="83"/>
      <c r="EA6088" s="83"/>
      <c r="EJ6088" s="54"/>
      <c r="EK6088" s="22"/>
      <c r="EL6088" s="24"/>
      <c r="EP6088" s="23"/>
      <c r="EQ6088" s="24"/>
      <c r="ER6088" s="22"/>
      <c r="ES6088" s="24"/>
      <c r="ET6088" s="24"/>
      <c r="EU6088" s="23"/>
      <c r="EV6088" s="26"/>
      <c r="EX6088" s="6"/>
      <c r="EY6088" s="24"/>
      <c r="EZ6088" s="109"/>
      <c r="FA6088" s="66"/>
      <c r="FB6088" s="5"/>
      <c r="FC6088" s="68"/>
      <c r="FD6088" s="67"/>
      <c r="FE6088" s="67"/>
      <c r="FF6088" s="64"/>
      <c r="FG6088" s="5"/>
      <c r="FH6088" s="69"/>
      <c r="FI6088" s="6"/>
      <c r="FJ6088" s="5"/>
      <c r="FK6088" s="25"/>
      <c r="FL6088" s="5"/>
    </row>
    <row r="6089" spans="40:168">
      <c r="AN6089" s="14"/>
      <c r="AO6089" s="14"/>
      <c r="AP6089" s="5"/>
      <c r="AQ6089" s="25"/>
      <c r="AR6089" s="25"/>
      <c r="AS6089" s="96"/>
      <c r="AT6089" s="83"/>
      <c r="AU6089" s="14"/>
      <c r="AX6089" s="83"/>
      <c r="AY6089" s="83"/>
      <c r="AZ6089" s="83"/>
      <c r="BA6089" s="83"/>
      <c r="BJ6089" s="54"/>
      <c r="BK6089" s="22"/>
      <c r="BL6089" s="24"/>
      <c r="BP6089" s="23"/>
      <c r="BQ6089" s="24"/>
      <c r="BR6089" s="22"/>
      <c r="BS6089" s="24"/>
      <c r="BT6089" s="24"/>
      <c r="BU6089" s="23"/>
      <c r="BV6089" s="26"/>
      <c r="BX6089" s="6"/>
      <c r="BY6089" s="24"/>
      <c r="BZ6089" s="109"/>
      <c r="CA6089" s="66"/>
      <c r="CB6089" s="5"/>
      <c r="CC6089" s="68"/>
      <c r="CD6089" s="67"/>
      <c r="CE6089" s="67"/>
      <c r="CF6089" s="64"/>
      <c r="CG6089" s="5"/>
      <c r="CH6089" s="69"/>
      <c r="CI6089" s="6"/>
      <c r="CJ6089" s="5"/>
      <c r="CK6089" s="25"/>
      <c r="CL6089" s="5"/>
      <c r="DN6089" s="14"/>
      <c r="DO6089" s="14"/>
      <c r="DP6089" s="5"/>
      <c r="DQ6089" s="25"/>
      <c r="DR6089" s="25"/>
      <c r="DS6089" s="96"/>
      <c r="DT6089" s="83"/>
      <c r="DU6089" s="14"/>
      <c r="DX6089" s="83"/>
      <c r="DY6089" s="83"/>
      <c r="DZ6089" s="83"/>
      <c r="EA6089" s="83"/>
      <c r="EJ6089" s="54"/>
      <c r="EK6089" s="22"/>
      <c r="EL6089" s="24"/>
      <c r="EP6089" s="23"/>
      <c r="EQ6089" s="24"/>
      <c r="ER6089" s="22"/>
      <c r="ES6089" s="24"/>
      <c r="ET6089" s="24"/>
      <c r="EU6089" s="23"/>
      <c r="EV6089" s="26"/>
      <c r="EX6089" s="6"/>
      <c r="EY6089" s="24"/>
      <c r="EZ6089" s="109"/>
      <c r="FA6089" s="66"/>
      <c r="FB6089" s="5"/>
      <c r="FC6089" s="68"/>
      <c r="FD6089" s="67"/>
      <c r="FE6089" s="67"/>
      <c r="FF6089" s="64"/>
      <c r="FG6089" s="5"/>
      <c r="FH6089" s="69"/>
      <c r="FI6089" s="6"/>
      <c r="FJ6089" s="5"/>
      <c r="FK6089" s="25"/>
      <c r="FL6089" s="5"/>
    </row>
    <row r="6090" spans="40:168">
      <c r="AN6090" s="14"/>
      <c r="AO6090" s="14"/>
      <c r="AP6090" s="5"/>
      <c r="AQ6090" s="25"/>
      <c r="AR6090" s="25"/>
      <c r="AS6090" s="96"/>
      <c r="AT6090" s="83"/>
      <c r="AU6090" s="14"/>
      <c r="AX6090" s="83"/>
      <c r="AY6090" s="83"/>
      <c r="AZ6090" s="83"/>
      <c r="BA6090" s="83"/>
      <c r="BJ6090" s="54"/>
      <c r="BK6090" s="22"/>
      <c r="BL6090" s="24"/>
      <c r="BP6090" s="23"/>
      <c r="BQ6090" s="24"/>
      <c r="BR6090" s="22"/>
      <c r="BS6090" s="24"/>
      <c r="BT6090" s="24"/>
      <c r="BU6090" s="23"/>
      <c r="BV6090" s="26"/>
      <c r="BX6090" s="6"/>
      <c r="BY6090" s="24"/>
      <c r="BZ6090" s="109"/>
      <c r="CA6090" s="66"/>
      <c r="CB6090" s="5"/>
      <c r="CC6090" s="68"/>
      <c r="CD6090" s="67"/>
      <c r="CE6090" s="67"/>
      <c r="CF6090" s="64"/>
      <c r="CG6090" s="5"/>
      <c r="CH6090" s="69"/>
      <c r="CI6090" s="6"/>
      <c r="CJ6090" s="5"/>
      <c r="CK6090" s="25"/>
      <c r="CL6090" s="5"/>
      <c r="DN6090" s="14"/>
      <c r="DO6090" s="14"/>
      <c r="DP6090" s="5"/>
      <c r="DQ6090" s="25"/>
      <c r="DR6090" s="25"/>
      <c r="DS6090" s="96"/>
      <c r="DT6090" s="83"/>
      <c r="DU6090" s="14"/>
      <c r="DX6090" s="83"/>
      <c r="DY6090" s="83"/>
      <c r="DZ6090" s="83"/>
      <c r="EA6090" s="83"/>
      <c r="EJ6090" s="54"/>
      <c r="EK6090" s="22"/>
      <c r="EL6090" s="24"/>
      <c r="EP6090" s="23"/>
      <c r="EQ6090" s="24"/>
      <c r="ER6090" s="22"/>
      <c r="ES6090" s="24"/>
      <c r="ET6090" s="24"/>
      <c r="EU6090" s="23"/>
      <c r="EV6090" s="26"/>
      <c r="EX6090" s="6"/>
      <c r="EY6090" s="24"/>
      <c r="EZ6090" s="109"/>
      <c r="FA6090" s="66"/>
      <c r="FB6090" s="5"/>
      <c r="FC6090" s="68"/>
      <c r="FD6090" s="67"/>
      <c r="FE6090" s="67"/>
      <c r="FF6090" s="64"/>
      <c r="FG6090" s="5"/>
      <c r="FH6090" s="69"/>
      <c r="FI6090" s="6"/>
      <c r="FJ6090" s="5"/>
      <c r="FK6090" s="25"/>
      <c r="FL6090" s="5"/>
    </row>
    <row r="6091" spans="40:168">
      <c r="AN6091" s="14"/>
      <c r="AO6091" s="14"/>
      <c r="AP6091" s="5"/>
      <c r="AQ6091" s="25"/>
      <c r="AR6091" s="25"/>
      <c r="AS6091" s="96"/>
      <c r="AT6091" s="83"/>
      <c r="AU6091" s="14"/>
      <c r="AX6091" s="83"/>
      <c r="AY6091" s="83"/>
      <c r="AZ6091" s="83"/>
      <c r="BA6091" s="83"/>
      <c r="BJ6091" s="54"/>
      <c r="BK6091" s="22"/>
      <c r="BL6091" s="24"/>
      <c r="BP6091" s="23"/>
      <c r="BQ6091" s="24"/>
      <c r="BR6091" s="22"/>
      <c r="BS6091" s="24"/>
      <c r="BT6091" s="24"/>
      <c r="BU6091" s="23"/>
      <c r="BV6091" s="26"/>
      <c r="BX6091" s="6"/>
      <c r="BY6091" s="24"/>
      <c r="BZ6091" s="109"/>
      <c r="CA6091" s="66"/>
      <c r="CB6091" s="5"/>
      <c r="CC6091" s="68"/>
      <c r="CD6091" s="67"/>
      <c r="CE6091" s="67"/>
      <c r="CF6091" s="64"/>
      <c r="CG6091" s="5"/>
      <c r="CH6091" s="69"/>
      <c r="CI6091" s="6"/>
      <c r="CJ6091" s="5"/>
      <c r="CK6091" s="25"/>
      <c r="CL6091" s="5"/>
      <c r="DN6091" s="14"/>
      <c r="DO6091" s="14"/>
      <c r="DP6091" s="5"/>
      <c r="DQ6091" s="25"/>
      <c r="DR6091" s="25"/>
      <c r="DS6091" s="96"/>
      <c r="DT6091" s="83"/>
      <c r="DU6091" s="14"/>
      <c r="DX6091" s="83"/>
      <c r="DY6091" s="83"/>
      <c r="DZ6091" s="83"/>
      <c r="EA6091" s="83"/>
      <c r="EJ6091" s="54"/>
      <c r="EK6091" s="22"/>
      <c r="EL6091" s="24"/>
      <c r="EP6091" s="23"/>
      <c r="EQ6091" s="24"/>
      <c r="ER6091" s="22"/>
      <c r="ES6091" s="24"/>
      <c r="ET6091" s="24"/>
      <c r="EU6091" s="23"/>
      <c r="EV6091" s="26"/>
      <c r="EX6091" s="6"/>
      <c r="EY6091" s="24"/>
      <c r="EZ6091" s="109"/>
      <c r="FA6091" s="66"/>
      <c r="FB6091" s="5"/>
      <c r="FC6091" s="68"/>
      <c r="FD6091" s="67"/>
      <c r="FE6091" s="67"/>
      <c r="FF6091" s="64"/>
      <c r="FG6091" s="5"/>
      <c r="FH6091" s="69"/>
      <c r="FI6091" s="6"/>
      <c r="FJ6091" s="5"/>
      <c r="FK6091" s="25"/>
      <c r="FL6091" s="5"/>
    </row>
    <row r="6092" spans="40:168">
      <c r="AN6092" s="14"/>
      <c r="AO6092" s="14"/>
      <c r="AP6092" s="5"/>
      <c r="AQ6092" s="25"/>
      <c r="AR6092" s="25"/>
      <c r="AS6092" s="96"/>
      <c r="AT6092" s="83"/>
      <c r="AU6092" s="14"/>
      <c r="AX6092" s="83"/>
      <c r="AY6092" s="83"/>
      <c r="AZ6092" s="83"/>
      <c r="BA6092" s="83"/>
      <c r="BJ6092" s="54"/>
      <c r="BK6092" s="22"/>
      <c r="BL6092" s="24"/>
      <c r="BP6092" s="23"/>
      <c r="BQ6092" s="24"/>
      <c r="BR6092" s="22"/>
      <c r="BS6092" s="24"/>
      <c r="BT6092" s="24"/>
      <c r="BU6092" s="23"/>
      <c r="BV6092" s="26"/>
      <c r="BX6092" s="6"/>
      <c r="BY6092" s="24"/>
      <c r="BZ6092" s="109"/>
      <c r="CA6092" s="66"/>
      <c r="CB6092" s="5"/>
      <c r="CC6092" s="68"/>
      <c r="CD6092" s="67"/>
      <c r="CE6092" s="67"/>
      <c r="CF6092" s="64"/>
      <c r="CG6092" s="5"/>
      <c r="CH6092" s="69"/>
      <c r="CI6092" s="6"/>
      <c r="CJ6092" s="5"/>
      <c r="CK6092" s="25"/>
      <c r="CL6092" s="5"/>
      <c r="DN6092" s="14"/>
      <c r="DO6092" s="14"/>
      <c r="DP6092" s="5"/>
      <c r="DQ6092" s="25"/>
      <c r="DR6092" s="25"/>
      <c r="DS6092" s="96"/>
      <c r="DT6092" s="83"/>
      <c r="DU6092" s="14"/>
      <c r="DX6092" s="83"/>
      <c r="DY6092" s="83"/>
      <c r="DZ6092" s="83"/>
      <c r="EA6092" s="83"/>
      <c r="EJ6092" s="54"/>
      <c r="EK6092" s="22"/>
      <c r="EL6092" s="24"/>
      <c r="EP6092" s="23"/>
      <c r="EQ6092" s="24"/>
      <c r="ER6092" s="22"/>
      <c r="ES6092" s="24"/>
      <c r="ET6092" s="24"/>
      <c r="EU6092" s="23"/>
      <c r="EV6092" s="26"/>
      <c r="EX6092" s="6"/>
      <c r="EY6092" s="24"/>
      <c r="EZ6092" s="109"/>
      <c r="FA6092" s="66"/>
      <c r="FB6092" s="5"/>
      <c r="FC6092" s="68"/>
      <c r="FD6092" s="67"/>
      <c r="FE6092" s="67"/>
      <c r="FF6092" s="64"/>
      <c r="FG6092" s="5"/>
      <c r="FH6092" s="69"/>
      <c r="FI6092" s="6"/>
      <c r="FJ6092" s="5"/>
      <c r="FK6092" s="25"/>
      <c r="FL6092" s="5"/>
    </row>
    <row r="6093" spans="40:168">
      <c r="AN6093" s="14"/>
      <c r="AO6093" s="14"/>
      <c r="AP6093" s="5"/>
      <c r="AQ6093" s="25"/>
      <c r="AR6093" s="25"/>
      <c r="AS6093" s="96"/>
      <c r="AT6093" s="83"/>
      <c r="AU6093" s="14"/>
      <c r="AX6093" s="83"/>
      <c r="AY6093" s="83"/>
      <c r="AZ6093" s="83"/>
      <c r="BA6093" s="83"/>
      <c r="BJ6093" s="54"/>
      <c r="BK6093" s="22"/>
      <c r="BL6093" s="24"/>
      <c r="BP6093" s="23"/>
      <c r="BQ6093" s="24"/>
      <c r="BR6093" s="22"/>
      <c r="BS6093" s="24"/>
      <c r="BT6093" s="24"/>
      <c r="BU6093" s="23"/>
      <c r="BV6093" s="26"/>
      <c r="BX6093" s="6"/>
      <c r="BY6093" s="24"/>
      <c r="BZ6093" s="109"/>
      <c r="CA6093" s="66"/>
      <c r="CB6093" s="5"/>
      <c r="CC6093" s="68"/>
      <c r="CD6093" s="67"/>
      <c r="CE6093" s="67"/>
      <c r="CF6093" s="64"/>
      <c r="CG6093" s="5"/>
      <c r="CH6093" s="69"/>
      <c r="CI6093" s="6"/>
      <c r="CJ6093" s="5"/>
      <c r="CK6093" s="25"/>
      <c r="CL6093" s="5"/>
      <c r="DN6093" s="14"/>
      <c r="DO6093" s="14"/>
      <c r="DP6093" s="5"/>
      <c r="DQ6093" s="25"/>
      <c r="DR6093" s="25"/>
      <c r="DS6093" s="96"/>
      <c r="DT6093" s="83"/>
      <c r="DU6093" s="14"/>
      <c r="DX6093" s="83"/>
      <c r="DY6093" s="83"/>
      <c r="DZ6093" s="83"/>
      <c r="EA6093" s="83"/>
      <c r="EJ6093" s="54"/>
      <c r="EK6093" s="22"/>
      <c r="EL6093" s="24"/>
      <c r="EP6093" s="23"/>
      <c r="EQ6093" s="24"/>
      <c r="ER6093" s="22"/>
      <c r="ES6093" s="24"/>
      <c r="ET6093" s="24"/>
      <c r="EU6093" s="23"/>
      <c r="EV6093" s="26"/>
      <c r="EX6093" s="6"/>
      <c r="EY6093" s="24"/>
      <c r="EZ6093" s="109"/>
      <c r="FA6093" s="66"/>
      <c r="FB6093" s="5"/>
      <c r="FC6093" s="68"/>
      <c r="FD6093" s="67"/>
      <c r="FE6093" s="67"/>
      <c r="FF6093" s="64"/>
      <c r="FG6093" s="5"/>
      <c r="FH6093" s="69"/>
      <c r="FI6093" s="6"/>
      <c r="FJ6093" s="5"/>
      <c r="FK6093" s="25"/>
      <c r="FL6093" s="5"/>
    </row>
    <row r="6094" spans="40:168">
      <c r="AN6094" s="14"/>
      <c r="AO6094" s="14"/>
      <c r="AP6094" s="5"/>
      <c r="AQ6094" s="25"/>
      <c r="AR6094" s="25"/>
      <c r="AS6094" s="96"/>
      <c r="AT6094" s="83"/>
      <c r="AU6094" s="14"/>
      <c r="AX6094" s="83"/>
      <c r="AY6094" s="83"/>
      <c r="AZ6094" s="83"/>
      <c r="BA6094" s="83"/>
      <c r="BJ6094" s="54"/>
      <c r="BK6094" s="22"/>
      <c r="BL6094" s="24"/>
      <c r="BP6094" s="23"/>
      <c r="BQ6094" s="24"/>
      <c r="BR6094" s="22"/>
      <c r="BS6094" s="24"/>
      <c r="BT6094" s="24"/>
      <c r="BU6094" s="23"/>
      <c r="BV6094" s="26"/>
      <c r="BX6094" s="6"/>
      <c r="BY6094" s="24"/>
      <c r="BZ6094" s="109"/>
      <c r="CA6094" s="66"/>
      <c r="CB6094" s="5"/>
      <c r="CC6094" s="68"/>
      <c r="CD6094" s="67"/>
      <c r="CE6094" s="67"/>
      <c r="CF6094" s="64"/>
      <c r="CG6094" s="5"/>
      <c r="CH6094" s="69"/>
      <c r="CI6094" s="6"/>
      <c r="CJ6094" s="5"/>
      <c r="CK6094" s="25"/>
      <c r="CL6094" s="5"/>
      <c r="DN6094" s="14"/>
      <c r="DO6094" s="14"/>
      <c r="DP6094" s="5"/>
      <c r="DQ6094" s="25"/>
      <c r="DR6094" s="25"/>
      <c r="DS6094" s="96"/>
      <c r="DT6094" s="83"/>
      <c r="DU6094" s="14"/>
      <c r="DX6094" s="83"/>
      <c r="DY6094" s="83"/>
      <c r="DZ6094" s="83"/>
      <c r="EA6094" s="83"/>
      <c r="EJ6094" s="54"/>
      <c r="EK6094" s="22"/>
      <c r="EL6094" s="24"/>
      <c r="EP6094" s="23"/>
      <c r="EQ6094" s="24"/>
      <c r="ER6094" s="22"/>
      <c r="ES6094" s="24"/>
      <c r="ET6094" s="24"/>
      <c r="EU6094" s="23"/>
      <c r="EV6094" s="26"/>
      <c r="EX6094" s="6"/>
      <c r="EY6094" s="24"/>
      <c r="EZ6094" s="109"/>
      <c r="FA6094" s="66"/>
      <c r="FB6094" s="5"/>
      <c r="FC6094" s="68"/>
      <c r="FD6094" s="67"/>
      <c r="FE6094" s="67"/>
      <c r="FF6094" s="64"/>
      <c r="FG6094" s="5"/>
      <c r="FH6094" s="69"/>
      <c r="FI6094" s="6"/>
      <c r="FJ6094" s="5"/>
      <c r="FK6094" s="25"/>
      <c r="FL6094" s="5"/>
    </row>
    <row r="6095" spans="40:168">
      <c r="AN6095" s="14"/>
      <c r="AO6095" s="14"/>
      <c r="AP6095" s="5"/>
      <c r="AQ6095" s="25"/>
      <c r="AR6095" s="25"/>
      <c r="AS6095" s="96"/>
      <c r="AT6095" s="83"/>
      <c r="AU6095" s="14"/>
      <c r="AX6095" s="83"/>
      <c r="AY6095" s="83"/>
      <c r="AZ6095" s="83"/>
      <c r="BA6095" s="83"/>
      <c r="BJ6095" s="54"/>
      <c r="BK6095" s="22"/>
      <c r="BL6095" s="24"/>
      <c r="BP6095" s="23"/>
      <c r="BQ6095" s="24"/>
      <c r="BR6095" s="22"/>
      <c r="BS6095" s="24"/>
      <c r="BT6095" s="24"/>
      <c r="BU6095" s="23"/>
      <c r="BV6095" s="26"/>
      <c r="BX6095" s="6"/>
      <c r="BY6095" s="24"/>
      <c r="BZ6095" s="109"/>
      <c r="CA6095" s="66"/>
      <c r="CB6095" s="5"/>
      <c r="CC6095" s="68"/>
      <c r="CD6095" s="67"/>
      <c r="CE6095" s="67"/>
      <c r="CF6095" s="64"/>
      <c r="CG6095" s="5"/>
      <c r="CH6095" s="69"/>
      <c r="CI6095" s="6"/>
      <c r="CJ6095" s="5"/>
      <c r="CK6095" s="25"/>
      <c r="CL6095" s="5"/>
      <c r="DN6095" s="14"/>
      <c r="DO6095" s="14"/>
      <c r="DP6095" s="5"/>
      <c r="DQ6095" s="25"/>
      <c r="DR6095" s="25"/>
      <c r="DS6095" s="96"/>
      <c r="DT6095" s="83"/>
      <c r="DU6095" s="14"/>
      <c r="DX6095" s="83"/>
      <c r="DY6095" s="83"/>
      <c r="DZ6095" s="83"/>
      <c r="EA6095" s="83"/>
      <c r="EJ6095" s="54"/>
      <c r="EK6095" s="22"/>
      <c r="EL6095" s="24"/>
      <c r="EP6095" s="23"/>
      <c r="EQ6095" s="24"/>
      <c r="ER6095" s="22"/>
      <c r="ES6095" s="24"/>
      <c r="ET6095" s="24"/>
      <c r="EU6095" s="23"/>
      <c r="EV6095" s="26"/>
      <c r="EX6095" s="6"/>
      <c r="EY6095" s="24"/>
      <c r="EZ6095" s="109"/>
      <c r="FA6095" s="66"/>
      <c r="FB6095" s="5"/>
      <c r="FC6095" s="68"/>
      <c r="FD6095" s="67"/>
      <c r="FE6095" s="67"/>
      <c r="FF6095" s="64"/>
      <c r="FG6095" s="5"/>
      <c r="FH6095" s="69"/>
      <c r="FI6095" s="6"/>
      <c r="FJ6095" s="5"/>
      <c r="FK6095" s="25"/>
      <c r="FL6095" s="5"/>
    </row>
    <row r="6096" spans="40:168">
      <c r="AN6096" s="14"/>
      <c r="AO6096" s="14"/>
      <c r="AP6096" s="5"/>
      <c r="AQ6096" s="25"/>
      <c r="AR6096" s="25"/>
      <c r="AS6096" s="96"/>
      <c r="AT6096" s="83"/>
      <c r="AU6096" s="14"/>
      <c r="AX6096" s="83"/>
      <c r="AY6096" s="83"/>
      <c r="AZ6096" s="83"/>
      <c r="BA6096" s="83"/>
      <c r="BJ6096" s="54"/>
      <c r="BK6096" s="22"/>
      <c r="BL6096" s="24"/>
      <c r="BP6096" s="23"/>
      <c r="BQ6096" s="24"/>
      <c r="BR6096" s="22"/>
      <c r="BS6096" s="24"/>
      <c r="BT6096" s="24"/>
      <c r="BU6096" s="23"/>
      <c r="BV6096" s="26"/>
      <c r="BX6096" s="6"/>
      <c r="BY6096" s="24"/>
      <c r="BZ6096" s="109"/>
      <c r="CA6096" s="66"/>
      <c r="CB6096" s="5"/>
      <c r="CC6096" s="68"/>
      <c r="CD6096" s="67"/>
      <c r="CE6096" s="67"/>
      <c r="CF6096" s="64"/>
      <c r="CG6096" s="5"/>
      <c r="CH6096" s="69"/>
      <c r="CI6096" s="6"/>
      <c r="CJ6096" s="5"/>
      <c r="CK6096" s="25"/>
      <c r="CL6096" s="5"/>
      <c r="DN6096" s="14"/>
      <c r="DO6096" s="14"/>
      <c r="DP6096" s="5"/>
      <c r="DQ6096" s="25"/>
      <c r="DR6096" s="25"/>
      <c r="DS6096" s="96"/>
      <c r="DT6096" s="83"/>
      <c r="DU6096" s="14"/>
      <c r="DX6096" s="83"/>
      <c r="DY6096" s="83"/>
      <c r="DZ6096" s="83"/>
      <c r="EA6096" s="83"/>
      <c r="EJ6096" s="54"/>
      <c r="EK6096" s="22"/>
      <c r="EL6096" s="24"/>
      <c r="EP6096" s="23"/>
      <c r="EQ6096" s="24"/>
      <c r="ER6096" s="22"/>
      <c r="ES6096" s="24"/>
      <c r="ET6096" s="24"/>
      <c r="EU6096" s="23"/>
      <c r="EV6096" s="26"/>
      <c r="EX6096" s="6"/>
      <c r="EY6096" s="24"/>
      <c r="EZ6096" s="109"/>
      <c r="FA6096" s="66"/>
      <c r="FB6096" s="5"/>
      <c r="FC6096" s="68"/>
      <c r="FD6096" s="67"/>
      <c r="FE6096" s="67"/>
      <c r="FF6096" s="64"/>
      <c r="FG6096" s="5"/>
      <c r="FH6096" s="69"/>
      <c r="FI6096" s="6"/>
      <c r="FJ6096" s="5"/>
      <c r="FK6096" s="25"/>
      <c r="FL6096" s="5"/>
    </row>
    <row r="6097" spans="40:168">
      <c r="AN6097" s="14"/>
      <c r="AO6097" s="14"/>
      <c r="AP6097" s="5"/>
      <c r="AQ6097" s="25"/>
      <c r="AR6097" s="25"/>
      <c r="AS6097" s="96"/>
      <c r="AT6097" s="83"/>
      <c r="AU6097" s="14"/>
      <c r="AX6097" s="83"/>
      <c r="AY6097" s="83"/>
      <c r="AZ6097" s="83"/>
      <c r="BA6097" s="83"/>
      <c r="BJ6097" s="54"/>
      <c r="BK6097" s="22"/>
      <c r="BL6097" s="24"/>
      <c r="BP6097" s="23"/>
      <c r="BQ6097" s="24"/>
      <c r="BR6097" s="22"/>
      <c r="BS6097" s="24"/>
      <c r="BT6097" s="24"/>
      <c r="BU6097" s="23"/>
      <c r="BV6097" s="26"/>
      <c r="BX6097" s="6"/>
      <c r="BY6097" s="24"/>
      <c r="BZ6097" s="109"/>
      <c r="CA6097" s="66"/>
      <c r="CB6097" s="5"/>
      <c r="CC6097" s="68"/>
      <c r="CD6097" s="67"/>
      <c r="CE6097" s="67"/>
      <c r="CF6097" s="64"/>
      <c r="CG6097" s="5"/>
      <c r="CH6097" s="69"/>
      <c r="CI6097" s="6"/>
      <c r="CJ6097" s="5"/>
      <c r="CK6097" s="25"/>
      <c r="CL6097" s="5"/>
      <c r="DN6097" s="14"/>
      <c r="DO6097" s="14"/>
      <c r="DP6097" s="5"/>
      <c r="DQ6097" s="25"/>
      <c r="DR6097" s="25"/>
      <c r="DS6097" s="96"/>
      <c r="DT6097" s="83"/>
      <c r="DU6097" s="14"/>
      <c r="DX6097" s="83"/>
      <c r="DY6097" s="83"/>
      <c r="DZ6097" s="83"/>
      <c r="EA6097" s="83"/>
      <c r="EJ6097" s="54"/>
      <c r="EK6097" s="22"/>
      <c r="EL6097" s="24"/>
      <c r="EP6097" s="23"/>
      <c r="EQ6097" s="24"/>
      <c r="ER6097" s="22"/>
      <c r="ES6097" s="24"/>
      <c r="ET6097" s="24"/>
      <c r="EU6097" s="23"/>
      <c r="EV6097" s="26"/>
      <c r="EX6097" s="6"/>
      <c r="EY6097" s="24"/>
      <c r="EZ6097" s="109"/>
      <c r="FA6097" s="66"/>
      <c r="FB6097" s="5"/>
      <c r="FC6097" s="68"/>
      <c r="FD6097" s="67"/>
      <c r="FE6097" s="67"/>
      <c r="FF6097" s="64"/>
      <c r="FG6097" s="5"/>
      <c r="FH6097" s="69"/>
      <c r="FI6097" s="6"/>
      <c r="FJ6097" s="5"/>
      <c r="FK6097" s="25"/>
      <c r="FL6097" s="5"/>
    </row>
    <row r="6098" spans="40:168">
      <c r="AN6098" s="14"/>
      <c r="AO6098" s="14"/>
      <c r="AP6098" s="5"/>
      <c r="AQ6098" s="25"/>
      <c r="AR6098" s="25"/>
      <c r="AS6098" s="96"/>
      <c r="AT6098" s="83"/>
      <c r="AU6098" s="14"/>
      <c r="AX6098" s="83"/>
      <c r="AY6098" s="83"/>
      <c r="AZ6098" s="83"/>
      <c r="BA6098" s="83"/>
      <c r="BJ6098" s="54"/>
      <c r="BK6098" s="22"/>
      <c r="BL6098" s="24"/>
      <c r="BP6098" s="23"/>
      <c r="BQ6098" s="24"/>
      <c r="BR6098" s="22"/>
      <c r="BS6098" s="24"/>
      <c r="BT6098" s="24"/>
      <c r="BU6098" s="23"/>
      <c r="BV6098" s="26"/>
      <c r="BX6098" s="6"/>
      <c r="BY6098" s="24"/>
      <c r="BZ6098" s="109"/>
      <c r="CA6098" s="66"/>
      <c r="CB6098" s="5"/>
      <c r="CC6098" s="68"/>
      <c r="CD6098" s="67"/>
      <c r="CE6098" s="67"/>
      <c r="CF6098" s="64"/>
      <c r="CG6098" s="5"/>
      <c r="CH6098" s="69"/>
      <c r="CI6098" s="6"/>
      <c r="CJ6098" s="5"/>
      <c r="CK6098" s="25"/>
      <c r="CL6098" s="5"/>
      <c r="DN6098" s="14"/>
      <c r="DO6098" s="14"/>
      <c r="DP6098" s="5"/>
      <c r="DQ6098" s="25"/>
      <c r="DR6098" s="25"/>
      <c r="DS6098" s="96"/>
      <c r="DT6098" s="83"/>
      <c r="DU6098" s="14"/>
      <c r="DX6098" s="83"/>
      <c r="DY6098" s="83"/>
      <c r="DZ6098" s="83"/>
      <c r="EA6098" s="83"/>
      <c r="EJ6098" s="54"/>
      <c r="EK6098" s="22"/>
      <c r="EL6098" s="24"/>
      <c r="EP6098" s="23"/>
      <c r="EQ6098" s="24"/>
      <c r="ER6098" s="22"/>
      <c r="ES6098" s="24"/>
      <c r="ET6098" s="24"/>
      <c r="EU6098" s="23"/>
      <c r="EV6098" s="26"/>
      <c r="EX6098" s="6"/>
      <c r="EY6098" s="24"/>
      <c r="EZ6098" s="109"/>
      <c r="FA6098" s="66"/>
      <c r="FB6098" s="5"/>
      <c r="FC6098" s="68"/>
      <c r="FD6098" s="67"/>
      <c r="FE6098" s="67"/>
      <c r="FF6098" s="64"/>
      <c r="FG6098" s="5"/>
      <c r="FH6098" s="69"/>
      <c r="FI6098" s="6"/>
      <c r="FJ6098" s="5"/>
      <c r="FK6098" s="25"/>
      <c r="FL6098" s="5"/>
    </row>
    <row r="6099" spans="40:168">
      <c r="AN6099" s="14"/>
      <c r="AO6099" s="14"/>
      <c r="AP6099" s="5"/>
      <c r="AQ6099" s="25"/>
      <c r="AR6099" s="25"/>
      <c r="AS6099" s="96"/>
      <c r="AT6099" s="83"/>
      <c r="AU6099" s="14"/>
      <c r="AX6099" s="83"/>
      <c r="AY6099" s="83"/>
      <c r="AZ6099" s="83"/>
      <c r="BA6099" s="83"/>
      <c r="BJ6099" s="54"/>
      <c r="BK6099" s="22"/>
      <c r="BL6099" s="24"/>
      <c r="BP6099" s="23"/>
      <c r="BQ6099" s="24"/>
      <c r="BR6099" s="22"/>
      <c r="BS6099" s="24"/>
      <c r="BT6099" s="24"/>
      <c r="BU6099" s="23"/>
      <c r="BV6099" s="26"/>
      <c r="BX6099" s="6"/>
      <c r="BY6099" s="24"/>
      <c r="BZ6099" s="109"/>
      <c r="CA6099" s="66"/>
      <c r="CB6099" s="5"/>
      <c r="CC6099" s="68"/>
      <c r="CD6099" s="67"/>
      <c r="CE6099" s="67"/>
      <c r="CF6099" s="64"/>
      <c r="CG6099" s="5"/>
      <c r="CH6099" s="69"/>
      <c r="CI6099" s="6"/>
      <c r="CJ6099" s="5"/>
      <c r="CK6099" s="25"/>
      <c r="CL6099" s="5"/>
      <c r="DN6099" s="14"/>
      <c r="DO6099" s="14"/>
      <c r="DP6099" s="5"/>
      <c r="DQ6099" s="25"/>
      <c r="DR6099" s="25"/>
      <c r="DS6099" s="96"/>
      <c r="DT6099" s="83"/>
      <c r="DU6099" s="14"/>
      <c r="DX6099" s="83"/>
      <c r="DY6099" s="83"/>
      <c r="DZ6099" s="83"/>
      <c r="EA6099" s="83"/>
      <c r="EJ6099" s="54"/>
      <c r="EK6099" s="22"/>
      <c r="EL6099" s="24"/>
      <c r="EP6099" s="23"/>
      <c r="EQ6099" s="24"/>
      <c r="ER6099" s="22"/>
      <c r="ES6099" s="24"/>
      <c r="ET6099" s="24"/>
      <c r="EU6099" s="23"/>
      <c r="EV6099" s="26"/>
      <c r="EX6099" s="6"/>
      <c r="EY6099" s="24"/>
      <c r="EZ6099" s="109"/>
      <c r="FA6099" s="66"/>
      <c r="FB6099" s="5"/>
      <c r="FC6099" s="68"/>
      <c r="FD6099" s="67"/>
      <c r="FE6099" s="67"/>
      <c r="FF6099" s="64"/>
      <c r="FG6099" s="5"/>
      <c r="FH6099" s="69"/>
      <c r="FI6099" s="6"/>
      <c r="FJ6099" s="5"/>
      <c r="FK6099" s="25"/>
      <c r="FL6099" s="5"/>
    </row>
    <row r="6100" spans="40:168">
      <c r="AN6100" s="14"/>
      <c r="AO6100" s="14"/>
      <c r="AP6100" s="5"/>
      <c r="AQ6100" s="25"/>
      <c r="AR6100" s="25"/>
      <c r="AS6100" s="96"/>
      <c r="AT6100" s="83"/>
      <c r="AU6100" s="14"/>
      <c r="AX6100" s="83"/>
      <c r="AY6100" s="83"/>
      <c r="AZ6100" s="83"/>
      <c r="BA6100" s="83"/>
      <c r="BJ6100" s="54"/>
      <c r="BK6100" s="22"/>
      <c r="BL6100" s="24"/>
      <c r="BP6100" s="23"/>
      <c r="BQ6100" s="24"/>
      <c r="BR6100" s="22"/>
      <c r="BS6100" s="24"/>
      <c r="BT6100" s="24"/>
      <c r="BU6100" s="23"/>
      <c r="BV6100" s="26"/>
      <c r="BX6100" s="6"/>
      <c r="BY6100" s="24"/>
      <c r="BZ6100" s="109"/>
      <c r="CA6100" s="66"/>
      <c r="CB6100" s="5"/>
      <c r="CC6100" s="68"/>
      <c r="CD6100" s="67"/>
      <c r="CE6100" s="67"/>
      <c r="CF6100" s="64"/>
      <c r="CG6100" s="5"/>
      <c r="CH6100" s="69"/>
      <c r="CI6100" s="6"/>
      <c r="CJ6100" s="5"/>
      <c r="CK6100" s="25"/>
      <c r="CL6100" s="5"/>
      <c r="DN6100" s="14"/>
      <c r="DO6100" s="14"/>
      <c r="DP6100" s="5"/>
      <c r="DQ6100" s="25"/>
      <c r="DR6100" s="25"/>
      <c r="DS6100" s="96"/>
      <c r="DT6100" s="83"/>
      <c r="DU6100" s="14"/>
      <c r="DX6100" s="83"/>
      <c r="DY6100" s="83"/>
      <c r="DZ6100" s="83"/>
      <c r="EA6100" s="83"/>
      <c r="EJ6100" s="54"/>
      <c r="EK6100" s="22"/>
      <c r="EL6100" s="24"/>
      <c r="EP6100" s="23"/>
      <c r="EQ6100" s="24"/>
      <c r="ER6100" s="22"/>
      <c r="ES6100" s="24"/>
      <c r="ET6100" s="24"/>
      <c r="EU6100" s="23"/>
      <c r="EV6100" s="26"/>
      <c r="EX6100" s="6"/>
      <c r="EY6100" s="24"/>
      <c r="EZ6100" s="109"/>
      <c r="FA6100" s="66"/>
      <c r="FB6100" s="5"/>
      <c r="FC6100" s="68"/>
      <c r="FD6100" s="67"/>
      <c r="FE6100" s="67"/>
      <c r="FF6100" s="64"/>
      <c r="FG6100" s="5"/>
      <c r="FH6100" s="69"/>
      <c r="FI6100" s="6"/>
      <c r="FJ6100" s="5"/>
      <c r="FK6100" s="25"/>
      <c r="FL6100" s="5"/>
    </row>
    <row r="6101" spans="40:168">
      <c r="AN6101" s="14"/>
      <c r="AO6101" s="14"/>
      <c r="AP6101" s="5"/>
      <c r="AQ6101" s="25"/>
      <c r="AR6101" s="25"/>
      <c r="AS6101" s="96"/>
      <c r="AT6101" s="83"/>
      <c r="AU6101" s="14"/>
      <c r="AX6101" s="83"/>
      <c r="AY6101" s="83"/>
      <c r="AZ6101" s="83"/>
      <c r="BA6101" s="83"/>
      <c r="BJ6101" s="54"/>
      <c r="BK6101" s="22"/>
      <c r="BL6101" s="24"/>
      <c r="BP6101" s="23"/>
      <c r="BQ6101" s="24"/>
      <c r="BR6101" s="22"/>
      <c r="BS6101" s="24"/>
      <c r="BT6101" s="24"/>
      <c r="BU6101" s="23"/>
      <c r="BV6101" s="26"/>
      <c r="BX6101" s="6"/>
      <c r="BY6101" s="24"/>
      <c r="BZ6101" s="109"/>
      <c r="CA6101" s="66"/>
      <c r="CB6101" s="5"/>
      <c r="CC6101" s="68"/>
      <c r="CD6101" s="67"/>
      <c r="CE6101" s="67"/>
      <c r="CF6101" s="64"/>
      <c r="CG6101" s="5"/>
      <c r="CH6101" s="69"/>
      <c r="CI6101" s="6"/>
      <c r="CJ6101" s="5"/>
      <c r="CK6101" s="25"/>
      <c r="CL6101" s="5"/>
      <c r="DN6101" s="14"/>
      <c r="DO6101" s="14"/>
      <c r="DP6101" s="5"/>
      <c r="DQ6101" s="25"/>
      <c r="DR6101" s="25"/>
      <c r="DS6101" s="96"/>
      <c r="DT6101" s="83"/>
      <c r="DU6101" s="14"/>
      <c r="DX6101" s="83"/>
      <c r="DY6101" s="83"/>
      <c r="DZ6101" s="83"/>
      <c r="EA6101" s="83"/>
      <c r="EJ6101" s="54"/>
      <c r="EK6101" s="22"/>
      <c r="EL6101" s="24"/>
      <c r="EP6101" s="23"/>
      <c r="EQ6101" s="24"/>
      <c r="ER6101" s="22"/>
      <c r="ES6101" s="24"/>
      <c r="ET6101" s="24"/>
      <c r="EU6101" s="23"/>
      <c r="EV6101" s="26"/>
      <c r="EX6101" s="6"/>
      <c r="EY6101" s="24"/>
      <c r="EZ6101" s="109"/>
      <c r="FA6101" s="66"/>
      <c r="FB6101" s="5"/>
      <c r="FC6101" s="68"/>
      <c r="FD6101" s="67"/>
      <c r="FE6101" s="67"/>
      <c r="FF6101" s="64"/>
      <c r="FG6101" s="5"/>
      <c r="FH6101" s="69"/>
      <c r="FI6101" s="6"/>
      <c r="FJ6101" s="5"/>
      <c r="FK6101" s="25"/>
      <c r="FL6101" s="5"/>
    </row>
    <row r="6102" spans="40:168">
      <c r="AN6102" s="14"/>
      <c r="AO6102" s="14"/>
      <c r="AP6102" s="5"/>
      <c r="AQ6102" s="25"/>
      <c r="AR6102" s="25"/>
      <c r="AS6102" s="96"/>
      <c r="AT6102" s="83"/>
      <c r="AU6102" s="14"/>
      <c r="AX6102" s="83"/>
      <c r="AY6102" s="83"/>
      <c r="AZ6102" s="83"/>
      <c r="BA6102" s="83"/>
      <c r="BJ6102" s="54"/>
      <c r="BK6102" s="22"/>
      <c r="BL6102" s="24"/>
      <c r="BP6102" s="23"/>
      <c r="BQ6102" s="24"/>
      <c r="BR6102" s="22"/>
      <c r="BS6102" s="24"/>
      <c r="BT6102" s="24"/>
      <c r="BU6102" s="23"/>
      <c r="BV6102" s="26"/>
      <c r="BX6102" s="6"/>
      <c r="BY6102" s="24"/>
      <c r="BZ6102" s="109"/>
      <c r="CA6102" s="66"/>
      <c r="CB6102" s="5"/>
      <c r="CC6102" s="68"/>
      <c r="CD6102" s="67"/>
      <c r="CE6102" s="67"/>
      <c r="CF6102" s="64"/>
      <c r="CG6102" s="5"/>
      <c r="CH6102" s="69"/>
      <c r="CI6102" s="6"/>
      <c r="CJ6102" s="5"/>
      <c r="CK6102" s="25"/>
      <c r="CL6102" s="5"/>
      <c r="DN6102" s="14"/>
      <c r="DO6102" s="14"/>
      <c r="DP6102" s="5"/>
      <c r="DQ6102" s="25"/>
      <c r="DR6102" s="25"/>
      <c r="DS6102" s="96"/>
      <c r="DT6102" s="83"/>
      <c r="DU6102" s="14"/>
      <c r="DX6102" s="83"/>
      <c r="DY6102" s="83"/>
      <c r="DZ6102" s="83"/>
      <c r="EA6102" s="83"/>
      <c r="EJ6102" s="54"/>
      <c r="EK6102" s="22"/>
      <c r="EL6102" s="24"/>
      <c r="EP6102" s="23"/>
      <c r="EQ6102" s="24"/>
      <c r="ER6102" s="22"/>
      <c r="ES6102" s="24"/>
      <c r="ET6102" s="24"/>
      <c r="EU6102" s="23"/>
      <c r="EV6102" s="26"/>
      <c r="EX6102" s="6"/>
      <c r="EY6102" s="24"/>
      <c r="EZ6102" s="109"/>
      <c r="FA6102" s="66"/>
      <c r="FB6102" s="5"/>
      <c r="FC6102" s="68"/>
      <c r="FD6102" s="67"/>
      <c r="FE6102" s="67"/>
      <c r="FF6102" s="64"/>
      <c r="FG6102" s="5"/>
      <c r="FH6102" s="69"/>
      <c r="FI6102" s="6"/>
      <c r="FJ6102" s="5"/>
      <c r="FK6102" s="25"/>
      <c r="FL6102" s="5"/>
    </row>
    <row r="6103" spans="40:168">
      <c r="AN6103" s="14"/>
      <c r="AO6103" s="14"/>
      <c r="AP6103" s="5"/>
      <c r="AQ6103" s="25"/>
      <c r="AR6103" s="25"/>
      <c r="AS6103" s="96"/>
      <c r="AT6103" s="83"/>
      <c r="AU6103" s="14"/>
      <c r="AX6103" s="83"/>
      <c r="AY6103" s="83"/>
      <c r="AZ6103" s="83"/>
      <c r="BA6103" s="83"/>
      <c r="BJ6103" s="54"/>
      <c r="BK6103" s="22"/>
      <c r="BL6103" s="24"/>
      <c r="BP6103" s="23"/>
      <c r="BQ6103" s="24"/>
      <c r="BR6103" s="22"/>
      <c r="BS6103" s="24"/>
      <c r="BT6103" s="24"/>
      <c r="BU6103" s="23"/>
      <c r="BV6103" s="26"/>
      <c r="BX6103" s="6"/>
      <c r="BY6103" s="24"/>
      <c r="BZ6103" s="109"/>
      <c r="CA6103" s="66"/>
      <c r="CB6103" s="5"/>
      <c r="CC6103" s="68"/>
      <c r="CD6103" s="67"/>
      <c r="CE6103" s="67"/>
      <c r="CF6103" s="64"/>
      <c r="CG6103" s="5"/>
      <c r="CH6103" s="69"/>
      <c r="CI6103" s="6"/>
      <c r="CJ6103" s="5"/>
      <c r="CK6103" s="25"/>
      <c r="CL6103" s="5"/>
      <c r="DN6103" s="14"/>
      <c r="DO6103" s="14"/>
      <c r="DP6103" s="5"/>
      <c r="DQ6103" s="25"/>
      <c r="DR6103" s="25"/>
      <c r="DS6103" s="96"/>
      <c r="DT6103" s="83"/>
      <c r="DU6103" s="14"/>
      <c r="DX6103" s="83"/>
      <c r="DY6103" s="83"/>
      <c r="DZ6103" s="83"/>
      <c r="EA6103" s="83"/>
      <c r="EJ6103" s="54"/>
      <c r="EK6103" s="22"/>
      <c r="EL6103" s="24"/>
      <c r="EP6103" s="23"/>
      <c r="EQ6103" s="24"/>
      <c r="ER6103" s="22"/>
      <c r="ES6103" s="24"/>
      <c r="ET6103" s="24"/>
      <c r="EU6103" s="23"/>
      <c r="EV6103" s="26"/>
      <c r="EX6103" s="6"/>
      <c r="EY6103" s="24"/>
      <c r="EZ6103" s="109"/>
      <c r="FA6103" s="66"/>
      <c r="FB6103" s="5"/>
      <c r="FC6103" s="68"/>
      <c r="FD6103" s="67"/>
      <c r="FE6103" s="67"/>
      <c r="FF6103" s="64"/>
      <c r="FG6103" s="5"/>
      <c r="FH6103" s="69"/>
      <c r="FI6103" s="6"/>
      <c r="FJ6103" s="5"/>
      <c r="FK6103" s="25"/>
      <c r="FL6103" s="5"/>
    </row>
    <row r="6104" spans="40:168">
      <c r="AN6104" s="14"/>
      <c r="AO6104" s="14"/>
      <c r="AP6104" s="5"/>
      <c r="AQ6104" s="25"/>
      <c r="AR6104" s="25"/>
      <c r="AS6104" s="96"/>
      <c r="AT6104" s="83"/>
      <c r="AU6104" s="14"/>
      <c r="AX6104" s="83"/>
      <c r="AY6104" s="83"/>
      <c r="AZ6104" s="83"/>
      <c r="BA6104" s="83"/>
      <c r="BJ6104" s="54"/>
      <c r="BK6104" s="22"/>
      <c r="BL6104" s="24"/>
      <c r="BP6104" s="23"/>
      <c r="BQ6104" s="24"/>
      <c r="BR6104" s="22"/>
      <c r="BS6104" s="24"/>
      <c r="BT6104" s="24"/>
      <c r="BU6104" s="23"/>
      <c r="BV6104" s="26"/>
      <c r="BX6104" s="6"/>
      <c r="BY6104" s="24"/>
      <c r="BZ6104" s="109"/>
      <c r="CA6104" s="66"/>
      <c r="CB6104" s="5"/>
      <c r="CC6104" s="68"/>
      <c r="CD6104" s="67"/>
      <c r="CE6104" s="67"/>
      <c r="CF6104" s="64"/>
      <c r="CG6104" s="5"/>
      <c r="CH6104" s="69"/>
      <c r="CI6104" s="6"/>
      <c r="CJ6104" s="5"/>
      <c r="CK6104" s="25"/>
      <c r="CL6104" s="5"/>
      <c r="DN6104" s="14"/>
      <c r="DO6104" s="14"/>
      <c r="DP6104" s="5"/>
      <c r="DQ6104" s="25"/>
      <c r="DR6104" s="25"/>
      <c r="DS6104" s="96"/>
      <c r="DT6104" s="83"/>
      <c r="DU6104" s="14"/>
      <c r="DX6104" s="83"/>
      <c r="DY6104" s="83"/>
      <c r="DZ6104" s="83"/>
      <c r="EA6104" s="83"/>
      <c r="EJ6104" s="54"/>
      <c r="EK6104" s="22"/>
      <c r="EL6104" s="24"/>
      <c r="EP6104" s="23"/>
      <c r="EQ6104" s="24"/>
      <c r="ER6104" s="22"/>
      <c r="ES6104" s="24"/>
      <c r="ET6104" s="24"/>
      <c r="EU6104" s="23"/>
      <c r="EV6104" s="26"/>
      <c r="EX6104" s="6"/>
      <c r="EY6104" s="24"/>
      <c r="EZ6104" s="109"/>
      <c r="FA6104" s="66"/>
      <c r="FB6104" s="5"/>
      <c r="FC6104" s="68"/>
      <c r="FD6104" s="67"/>
      <c r="FE6104" s="67"/>
      <c r="FF6104" s="64"/>
      <c r="FG6104" s="5"/>
      <c r="FH6104" s="69"/>
      <c r="FI6104" s="6"/>
      <c r="FJ6104" s="5"/>
      <c r="FK6104" s="25"/>
      <c r="FL6104" s="5"/>
    </row>
    <row r="6105" spans="40:168">
      <c r="AN6105" s="14"/>
      <c r="AO6105" s="14"/>
      <c r="AP6105" s="5"/>
      <c r="AQ6105" s="25"/>
      <c r="AR6105" s="25"/>
      <c r="AS6105" s="96"/>
      <c r="AT6105" s="83"/>
      <c r="AU6105" s="14"/>
      <c r="AX6105" s="83"/>
      <c r="AY6105" s="83"/>
      <c r="AZ6105" s="83"/>
      <c r="BA6105" s="83"/>
      <c r="BJ6105" s="54"/>
      <c r="BK6105" s="22"/>
      <c r="BL6105" s="24"/>
      <c r="BP6105" s="23"/>
      <c r="BQ6105" s="24"/>
      <c r="BR6105" s="22"/>
      <c r="BS6105" s="24"/>
      <c r="BT6105" s="24"/>
      <c r="BU6105" s="23"/>
      <c r="BV6105" s="26"/>
      <c r="BX6105" s="6"/>
      <c r="BY6105" s="24"/>
      <c r="BZ6105" s="109"/>
      <c r="CA6105" s="66"/>
      <c r="CB6105" s="5"/>
      <c r="CC6105" s="68"/>
      <c r="CD6105" s="67"/>
      <c r="CE6105" s="67"/>
      <c r="CF6105" s="64"/>
      <c r="CG6105" s="5"/>
      <c r="CH6105" s="69"/>
      <c r="CI6105" s="6"/>
      <c r="CJ6105" s="5"/>
      <c r="CK6105" s="25"/>
      <c r="CL6105" s="5"/>
      <c r="DN6105" s="14"/>
      <c r="DO6105" s="14"/>
      <c r="DP6105" s="5"/>
      <c r="DQ6105" s="25"/>
      <c r="DR6105" s="25"/>
      <c r="DS6105" s="96"/>
      <c r="DT6105" s="83"/>
      <c r="DU6105" s="14"/>
      <c r="DX6105" s="83"/>
      <c r="DY6105" s="83"/>
      <c r="DZ6105" s="83"/>
      <c r="EA6105" s="83"/>
      <c r="EJ6105" s="54"/>
      <c r="EK6105" s="22"/>
      <c r="EL6105" s="24"/>
      <c r="EP6105" s="23"/>
      <c r="EQ6105" s="24"/>
      <c r="ER6105" s="22"/>
      <c r="ES6105" s="24"/>
      <c r="ET6105" s="24"/>
      <c r="EU6105" s="23"/>
      <c r="EV6105" s="26"/>
      <c r="EX6105" s="6"/>
      <c r="EY6105" s="24"/>
      <c r="EZ6105" s="109"/>
      <c r="FA6105" s="66"/>
      <c r="FB6105" s="5"/>
      <c r="FC6105" s="68"/>
      <c r="FD6105" s="67"/>
      <c r="FE6105" s="67"/>
      <c r="FF6105" s="64"/>
      <c r="FG6105" s="5"/>
      <c r="FH6105" s="69"/>
      <c r="FI6105" s="6"/>
      <c r="FJ6105" s="5"/>
      <c r="FK6105" s="25"/>
      <c r="FL6105" s="5"/>
    </row>
    <row r="6106" spans="40:168">
      <c r="AN6106" s="14"/>
      <c r="AO6106" s="14"/>
      <c r="AP6106" s="5"/>
      <c r="AQ6106" s="25"/>
      <c r="AR6106" s="25"/>
      <c r="AS6106" s="96"/>
      <c r="AT6106" s="83"/>
      <c r="AU6106" s="14"/>
      <c r="AX6106" s="83"/>
      <c r="AY6106" s="83"/>
      <c r="AZ6106" s="83"/>
      <c r="BA6106" s="83"/>
      <c r="BJ6106" s="54"/>
      <c r="BK6106" s="22"/>
      <c r="BL6106" s="24"/>
      <c r="BP6106" s="23"/>
      <c r="BQ6106" s="24"/>
      <c r="BR6106" s="22"/>
      <c r="BS6106" s="24"/>
      <c r="BT6106" s="24"/>
      <c r="BU6106" s="23"/>
      <c r="BV6106" s="26"/>
      <c r="BX6106" s="6"/>
      <c r="BY6106" s="24"/>
      <c r="BZ6106" s="109"/>
      <c r="CA6106" s="66"/>
      <c r="CB6106" s="5"/>
      <c r="CC6106" s="68"/>
      <c r="CD6106" s="67"/>
      <c r="CE6106" s="67"/>
      <c r="CF6106" s="64"/>
      <c r="CG6106" s="5"/>
      <c r="CH6106" s="69"/>
      <c r="CI6106" s="6"/>
      <c r="CJ6106" s="5"/>
      <c r="CK6106" s="25"/>
      <c r="CL6106" s="5"/>
      <c r="DN6106" s="14"/>
      <c r="DO6106" s="14"/>
      <c r="DP6106" s="5"/>
      <c r="DQ6106" s="25"/>
      <c r="DR6106" s="25"/>
      <c r="DS6106" s="96"/>
      <c r="DT6106" s="83"/>
      <c r="DU6106" s="14"/>
      <c r="DX6106" s="83"/>
      <c r="DY6106" s="83"/>
      <c r="DZ6106" s="83"/>
      <c r="EA6106" s="83"/>
      <c r="EJ6106" s="54"/>
      <c r="EK6106" s="22"/>
      <c r="EL6106" s="24"/>
      <c r="EP6106" s="23"/>
      <c r="EQ6106" s="24"/>
      <c r="ER6106" s="22"/>
      <c r="ES6106" s="24"/>
      <c r="ET6106" s="24"/>
      <c r="EU6106" s="23"/>
      <c r="EV6106" s="26"/>
      <c r="EX6106" s="6"/>
      <c r="EY6106" s="24"/>
      <c r="EZ6106" s="109"/>
      <c r="FA6106" s="66"/>
      <c r="FB6106" s="5"/>
      <c r="FC6106" s="68"/>
      <c r="FD6106" s="67"/>
      <c r="FE6106" s="67"/>
      <c r="FF6106" s="64"/>
      <c r="FG6106" s="5"/>
      <c r="FH6106" s="69"/>
      <c r="FI6106" s="6"/>
      <c r="FJ6106" s="5"/>
      <c r="FK6106" s="25"/>
      <c r="FL6106" s="5"/>
    </row>
    <row r="6107" spans="40:168">
      <c r="AN6107" s="14"/>
      <c r="AO6107" s="14"/>
      <c r="AP6107" s="5"/>
      <c r="AQ6107" s="25"/>
      <c r="AR6107" s="25"/>
      <c r="AS6107" s="96"/>
      <c r="AT6107" s="83"/>
      <c r="AU6107" s="14"/>
      <c r="AX6107" s="83"/>
      <c r="AY6107" s="83"/>
      <c r="AZ6107" s="83"/>
      <c r="BA6107" s="83"/>
      <c r="BJ6107" s="54"/>
      <c r="BK6107" s="22"/>
      <c r="BL6107" s="24"/>
      <c r="BP6107" s="23"/>
      <c r="BQ6107" s="24"/>
      <c r="BR6107" s="22"/>
      <c r="BS6107" s="24"/>
      <c r="BT6107" s="24"/>
      <c r="BU6107" s="23"/>
      <c r="BV6107" s="26"/>
      <c r="BX6107" s="6"/>
      <c r="BY6107" s="24"/>
      <c r="BZ6107" s="109"/>
      <c r="CA6107" s="66"/>
      <c r="CB6107" s="5"/>
      <c r="CC6107" s="68"/>
      <c r="CD6107" s="67"/>
      <c r="CE6107" s="67"/>
      <c r="CF6107" s="64"/>
      <c r="CG6107" s="5"/>
      <c r="CH6107" s="69"/>
      <c r="CI6107" s="6"/>
      <c r="CJ6107" s="5"/>
      <c r="CK6107" s="25"/>
      <c r="CL6107" s="5"/>
      <c r="DN6107" s="14"/>
      <c r="DO6107" s="14"/>
      <c r="DP6107" s="5"/>
      <c r="DQ6107" s="25"/>
      <c r="DR6107" s="25"/>
      <c r="DS6107" s="96"/>
      <c r="DT6107" s="83"/>
      <c r="DU6107" s="14"/>
      <c r="DX6107" s="83"/>
      <c r="DY6107" s="83"/>
      <c r="DZ6107" s="83"/>
      <c r="EA6107" s="83"/>
      <c r="EJ6107" s="54"/>
      <c r="EK6107" s="22"/>
      <c r="EL6107" s="24"/>
      <c r="EP6107" s="23"/>
      <c r="EQ6107" s="24"/>
      <c r="ER6107" s="22"/>
      <c r="ES6107" s="24"/>
      <c r="ET6107" s="24"/>
      <c r="EU6107" s="23"/>
      <c r="EV6107" s="26"/>
      <c r="EX6107" s="6"/>
      <c r="EY6107" s="24"/>
      <c r="EZ6107" s="109"/>
      <c r="FA6107" s="66"/>
      <c r="FB6107" s="5"/>
      <c r="FC6107" s="68"/>
      <c r="FD6107" s="67"/>
      <c r="FE6107" s="67"/>
      <c r="FF6107" s="64"/>
      <c r="FG6107" s="5"/>
      <c r="FH6107" s="69"/>
      <c r="FI6107" s="6"/>
      <c r="FJ6107" s="5"/>
      <c r="FK6107" s="25"/>
      <c r="FL6107" s="5"/>
    </row>
    <row r="6108" spans="40:168">
      <c r="AN6108" s="14"/>
      <c r="AO6108" s="14"/>
      <c r="AP6108" s="5"/>
      <c r="AQ6108" s="25"/>
      <c r="AR6108" s="25"/>
      <c r="AS6108" s="96"/>
      <c r="AT6108" s="83"/>
      <c r="AU6108" s="14"/>
      <c r="AX6108" s="83"/>
      <c r="AY6108" s="83"/>
      <c r="AZ6108" s="83"/>
      <c r="BA6108" s="83"/>
      <c r="BJ6108" s="54"/>
      <c r="BK6108" s="22"/>
      <c r="BL6108" s="24"/>
      <c r="BP6108" s="23"/>
      <c r="BQ6108" s="24"/>
      <c r="BR6108" s="22"/>
      <c r="BS6108" s="24"/>
      <c r="BT6108" s="24"/>
      <c r="BU6108" s="23"/>
      <c r="BV6108" s="26"/>
      <c r="BX6108" s="6"/>
      <c r="BY6108" s="24"/>
      <c r="BZ6108" s="109"/>
      <c r="CA6108" s="66"/>
      <c r="CB6108" s="5"/>
      <c r="CC6108" s="68"/>
      <c r="CD6108" s="67"/>
      <c r="CE6108" s="67"/>
      <c r="CF6108" s="64"/>
      <c r="CG6108" s="5"/>
      <c r="CH6108" s="69"/>
      <c r="CI6108" s="6"/>
      <c r="CJ6108" s="5"/>
      <c r="CK6108" s="25"/>
      <c r="CL6108" s="5"/>
      <c r="DN6108" s="14"/>
      <c r="DO6108" s="14"/>
      <c r="DP6108" s="5"/>
      <c r="DQ6108" s="25"/>
      <c r="DR6108" s="25"/>
      <c r="DS6108" s="96"/>
      <c r="DT6108" s="83"/>
      <c r="DU6108" s="14"/>
      <c r="DX6108" s="83"/>
      <c r="DY6108" s="83"/>
      <c r="DZ6108" s="83"/>
      <c r="EA6108" s="83"/>
      <c r="EJ6108" s="54"/>
      <c r="EK6108" s="22"/>
      <c r="EL6108" s="24"/>
      <c r="EP6108" s="23"/>
      <c r="EQ6108" s="24"/>
      <c r="ER6108" s="22"/>
      <c r="ES6108" s="24"/>
      <c r="ET6108" s="24"/>
      <c r="EU6108" s="23"/>
      <c r="EV6108" s="26"/>
      <c r="EX6108" s="6"/>
      <c r="EY6108" s="24"/>
      <c r="EZ6108" s="109"/>
      <c r="FA6108" s="66"/>
      <c r="FB6108" s="5"/>
      <c r="FC6108" s="68"/>
      <c r="FD6108" s="67"/>
      <c r="FE6108" s="67"/>
      <c r="FF6108" s="64"/>
      <c r="FG6108" s="5"/>
      <c r="FH6108" s="69"/>
      <c r="FI6108" s="6"/>
      <c r="FJ6108" s="5"/>
      <c r="FK6108" s="25"/>
      <c r="FL6108" s="5"/>
    </row>
    <row r="6109" spans="40:168">
      <c r="AN6109" s="14"/>
      <c r="AO6109" s="14"/>
      <c r="AP6109" s="5"/>
      <c r="AQ6109" s="25"/>
      <c r="AR6109" s="25"/>
      <c r="AS6109" s="96"/>
      <c r="AT6109" s="83"/>
      <c r="AU6109" s="14"/>
      <c r="AX6109" s="83"/>
      <c r="AY6109" s="83"/>
      <c r="AZ6109" s="83"/>
      <c r="BA6109" s="83"/>
      <c r="BJ6109" s="54"/>
      <c r="BK6109" s="22"/>
      <c r="BL6109" s="24"/>
      <c r="BP6109" s="23"/>
      <c r="BQ6109" s="24"/>
      <c r="BR6109" s="22"/>
      <c r="BS6109" s="24"/>
      <c r="BT6109" s="24"/>
      <c r="BU6109" s="23"/>
      <c r="BV6109" s="26"/>
      <c r="BX6109" s="6"/>
      <c r="BY6109" s="24"/>
      <c r="BZ6109" s="109"/>
      <c r="CA6109" s="66"/>
      <c r="CB6109" s="5"/>
      <c r="CC6109" s="68"/>
      <c r="CD6109" s="67"/>
      <c r="CE6109" s="67"/>
      <c r="CF6109" s="64"/>
      <c r="CG6109" s="5"/>
      <c r="CH6109" s="69"/>
      <c r="CI6109" s="6"/>
      <c r="CJ6109" s="5"/>
      <c r="CK6109" s="25"/>
      <c r="CL6109" s="5"/>
      <c r="DN6109" s="14"/>
      <c r="DO6109" s="14"/>
      <c r="DP6109" s="5"/>
      <c r="DQ6109" s="25"/>
      <c r="DR6109" s="25"/>
      <c r="DS6109" s="96"/>
      <c r="DT6109" s="83"/>
      <c r="DU6109" s="14"/>
      <c r="DX6109" s="83"/>
      <c r="DY6109" s="83"/>
      <c r="DZ6109" s="83"/>
      <c r="EA6109" s="83"/>
      <c r="EJ6109" s="54"/>
      <c r="EK6109" s="22"/>
      <c r="EL6109" s="24"/>
      <c r="EP6109" s="23"/>
      <c r="EQ6109" s="24"/>
      <c r="ER6109" s="22"/>
      <c r="ES6109" s="24"/>
      <c r="ET6109" s="24"/>
      <c r="EU6109" s="23"/>
      <c r="EV6109" s="26"/>
      <c r="EX6109" s="6"/>
      <c r="EY6109" s="24"/>
      <c r="EZ6109" s="109"/>
      <c r="FA6109" s="66"/>
      <c r="FB6109" s="5"/>
      <c r="FC6109" s="68"/>
      <c r="FD6109" s="67"/>
      <c r="FE6109" s="67"/>
      <c r="FF6109" s="64"/>
      <c r="FG6109" s="5"/>
      <c r="FH6109" s="69"/>
      <c r="FI6109" s="6"/>
      <c r="FJ6109" s="5"/>
      <c r="FK6109" s="25"/>
      <c r="FL6109" s="5"/>
    </row>
    <row r="6110" spans="40:168">
      <c r="AN6110" s="14"/>
      <c r="AO6110" s="14"/>
      <c r="AP6110" s="5"/>
      <c r="AQ6110" s="25"/>
      <c r="AR6110" s="25"/>
      <c r="AS6110" s="96"/>
      <c r="AT6110" s="83"/>
      <c r="AU6110" s="14"/>
      <c r="AX6110" s="83"/>
      <c r="AY6110" s="83"/>
      <c r="AZ6110" s="83"/>
      <c r="BA6110" s="83"/>
      <c r="BJ6110" s="54"/>
      <c r="BK6110" s="22"/>
      <c r="BL6110" s="24"/>
      <c r="BP6110" s="23"/>
      <c r="BQ6110" s="24"/>
      <c r="BR6110" s="22"/>
      <c r="BS6110" s="24"/>
      <c r="BT6110" s="24"/>
      <c r="BU6110" s="23"/>
      <c r="BV6110" s="26"/>
      <c r="BX6110" s="6"/>
      <c r="BY6110" s="24"/>
      <c r="BZ6110" s="109"/>
      <c r="CA6110" s="66"/>
      <c r="CB6110" s="5"/>
      <c r="CC6110" s="68"/>
      <c r="CD6110" s="67"/>
      <c r="CE6110" s="67"/>
      <c r="CF6110" s="64"/>
      <c r="CG6110" s="5"/>
      <c r="CH6110" s="69"/>
      <c r="CI6110" s="6"/>
      <c r="CJ6110" s="5"/>
      <c r="CK6110" s="25"/>
      <c r="CL6110" s="5"/>
      <c r="DN6110" s="14"/>
      <c r="DO6110" s="14"/>
      <c r="DP6110" s="5"/>
      <c r="DQ6110" s="25"/>
      <c r="DR6110" s="25"/>
      <c r="DS6110" s="96"/>
      <c r="DT6110" s="83"/>
      <c r="DU6110" s="14"/>
      <c r="DX6110" s="83"/>
      <c r="DY6110" s="83"/>
      <c r="DZ6110" s="83"/>
      <c r="EA6110" s="83"/>
      <c r="EJ6110" s="54"/>
      <c r="EK6110" s="22"/>
      <c r="EL6110" s="24"/>
      <c r="EP6110" s="23"/>
      <c r="EQ6110" s="24"/>
      <c r="ER6110" s="22"/>
      <c r="ES6110" s="24"/>
      <c r="ET6110" s="24"/>
      <c r="EU6110" s="23"/>
      <c r="EV6110" s="26"/>
      <c r="EX6110" s="6"/>
      <c r="EY6110" s="24"/>
      <c r="EZ6110" s="109"/>
      <c r="FA6110" s="66"/>
      <c r="FB6110" s="5"/>
      <c r="FC6110" s="68"/>
      <c r="FD6110" s="67"/>
      <c r="FE6110" s="67"/>
      <c r="FF6110" s="64"/>
      <c r="FG6110" s="5"/>
      <c r="FH6110" s="69"/>
      <c r="FI6110" s="6"/>
      <c r="FJ6110" s="5"/>
      <c r="FK6110" s="25"/>
      <c r="FL6110" s="5"/>
    </row>
    <row r="6111" spans="40:168">
      <c r="AN6111" s="14"/>
      <c r="AO6111" s="14"/>
      <c r="AP6111" s="5"/>
      <c r="AQ6111" s="25"/>
      <c r="AR6111" s="25"/>
      <c r="AS6111" s="96"/>
      <c r="AT6111" s="83"/>
      <c r="AU6111" s="14"/>
      <c r="AX6111" s="83"/>
      <c r="AY6111" s="83"/>
      <c r="AZ6111" s="83"/>
      <c r="BA6111" s="83"/>
      <c r="BJ6111" s="54"/>
      <c r="BK6111" s="22"/>
      <c r="BL6111" s="24"/>
      <c r="BP6111" s="23"/>
      <c r="BQ6111" s="24"/>
      <c r="BR6111" s="22"/>
      <c r="BS6111" s="24"/>
      <c r="BT6111" s="24"/>
      <c r="BU6111" s="23"/>
      <c r="BV6111" s="26"/>
      <c r="BX6111" s="6"/>
      <c r="BY6111" s="24"/>
      <c r="BZ6111" s="109"/>
      <c r="CA6111" s="66"/>
      <c r="CB6111" s="5"/>
      <c r="CC6111" s="68"/>
      <c r="CD6111" s="67"/>
      <c r="CE6111" s="67"/>
      <c r="CF6111" s="64"/>
      <c r="CG6111" s="5"/>
      <c r="CH6111" s="69"/>
      <c r="CI6111" s="6"/>
      <c r="CJ6111" s="5"/>
      <c r="CK6111" s="25"/>
      <c r="CL6111" s="5"/>
      <c r="DN6111" s="14"/>
      <c r="DO6111" s="14"/>
      <c r="DP6111" s="5"/>
      <c r="DQ6111" s="25"/>
      <c r="DR6111" s="25"/>
      <c r="DS6111" s="96"/>
      <c r="DT6111" s="83"/>
      <c r="DU6111" s="14"/>
      <c r="DX6111" s="83"/>
      <c r="DY6111" s="83"/>
      <c r="DZ6111" s="83"/>
      <c r="EA6111" s="83"/>
      <c r="EJ6111" s="54"/>
      <c r="EK6111" s="22"/>
      <c r="EL6111" s="24"/>
      <c r="EP6111" s="23"/>
      <c r="EQ6111" s="24"/>
      <c r="ER6111" s="22"/>
      <c r="ES6111" s="24"/>
      <c r="ET6111" s="24"/>
      <c r="EU6111" s="23"/>
      <c r="EV6111" s="26"/>
      <c r="EX6111" s="6"/>
      <c r="EY6111" s="24"/>
      <c r="EZ6111" s="109"/>
      <c r="FA6111" s="66"/>
      <c r="FB6111" s="5"/>
      <c r="FC6111" s="68"/>
      <c r="FD6111" s="67"/>
      <c r="FE6111" s="67"/>
      <c r="FF6111" s="64"/>
      <c r="FG6111" s="5"/>
      <c r="FH6111" s="69"/>
      <c r="FI6111" s="6"/>
      <c r="FJ6111" s="5"/>
      <c r="FK6111" s="25"/>
      <c r="FL6111" s="5"/>
    </row>
    <row r="6112" spans="40:168">
      <c r="AN6112" s="14"/>
      <c r="AO6112" s="14"/>
      <c r="AP6112" s="5"/>
      <c r="AQ6112" s="25"/>
      <c r="AR6112" s="25"/>
      <c r="AS6112" s="96"/>
      <c r="AT6112" s="83"/>
      <c r="AU6112" s="14"/>
      <c r="AX6112" s="83"/>
      <c r="AY6112" s="83"/>
      <c r="AZ6112" s="83"/>
      <c r="BA6112" s="83"/>
      <c r="BJ6112" s="54"/>
      <c r="BK6112" s="22"/>
      <c r="BL6112" s="24"/>
      <c r="BP6112" s="23"/>
      <c r="BQ6112" s="24"/>
      <c r="BR6112" s="22"/>
      <c r="BS6112" s="24"/>
      <c r="BT6112" s="24"/>
      <c r="BU6112" s="23"/>
      <c r="BV6112" s="26"/>
      <c r="BX6112" s="6"/>
      <c r="BY6112" s="24"/>
      <c r="BZ6112" s="109"/>
      <c r="CA6112" s="66"/>
      <c r="CB6112" s="5"/>
      <c r="CC6112" s="68"/>
      <c r="CD6112" s="67"/>
      <c r="CE6112" s="67"/>
      <c r="CF6112" s="64"/>
      <c r="CG6112" s="5"/>
      <c r="CH6112" s="69"/>
      <c r="CI6112" s="6"/>
      <c r="CJ6112" s="5"/>
      <c r="CK6112" s="25"/>
      <c r="CL6112" s="5"/>
      <c r="DN6112" s="14"/>
      <c r="DO6112" s="14"/>
      <c r="DP6112" s="5"/>
      <c r="DQ6112" s="25"/>
      <c r="DR6112" s="25"/>
      <c r="DS6112" s="96"/>
      <c r="DT6112" s="83"/>
      <c r="DU6112" s="14"/>
      <c r="DX6112" s="83"/>
      <c r="DY6112" s="83"/>
      <c r="DZ6112" s="83"/>
      <c r="EA6112" s="83"/>
      <c r="EJ6112" s="54"/>
      <c r="EK6112" s="22"/>
      <c r="EL6112" s="24"/>
      <c r="EP6112" s="23"/>
      <c r="EQ6112" s="24"/>
      <c r="ER6112" s="22"/>
      <c r="ES6112" s="24"/>
      <c r="ET6112" s="24"/>
      <c r="EU6112" s="23"/>
      <c r="EV6112" s="26"/>
      <c r="EX6112" s="6"/>
      <c r="EY6112" s="24"/>
      <c r="EZ6112" s="109"/>
      <c r="FA6112" s="66"/>
      <c r="FB6112" s="5"/>
      <c r="FC6112" s="68"/>
      <c r="FD6112" s="67"/>
      <c r="FE6112" s="67"/>
      <c r="FF6112" s="64"/>
      <c r="FG6112" s="5"/>
      <c r="FH6112" s="69"/>
      <c r="FI6112" s="6"/>
      <c r="FJ6112" s="5"/>
      <c r="FK6112" s="25"/>
      <c r="FL6112" s="5"/>
    </row>
    <row r="6113" spans="40:168">
      <c r="AN6113" s="14"/>
      <c r="AO6113" s="14"/>
      <c r="AP6113" s="5"/>
      <c r="AQ6113" s="25"/>
      <c r="AR6113" s="25"/>
      <c r="AS6113" s="96"/>
      <c r="AT6113" s="83"/>
      <c r="AU6113" s="14"/>
      <c r="AX6113" s="83"/>
      <c r="AY6113" s="83"/>
      <c r="AZ6113" s="83"/>
      <c r="BA6113" s="83"/>
      <c r="BJ6113" s="54"/>
      <c r="BK6113" s="22"/>
      <c r="BL6113" s="24"/>
      <c r="BP6113" s="23"/>
      <c r="BQ6113" s="24"/>
      <c r="BR6113" s="22"/>
      <c r="BS6113" s="24"/>
      <c r="BT6113" s="24"/>
      <c r="BU6113" s="23"/>
      <c r="BV6113" s="26"/>
      <c r="BX6113" s="6"/>
      <c r="BY6113" s="24"/>
      <c r="BZ6113" s="109"/>
      <c r="CA6113" s="66"/>
      <c r="CB6113" s="5"/>
      <c r="CC6113" s="68"/>
      <c r="CD6113" s="67"/>
      <c r="CE6113" s="67"/>
      <c r="CF6113" s="64"/>
      <c r="CG6113" s="5"/>
      <c r="CH6113" s="69"/>
      <c r="CI6113" s="6"/>
      <c r="CJ6113" s="5"/>
      <c r="CK6113" s="25"/>
      <c r="CL6113" s="5"/>
      <c r="DN6113" s="14"/>
      <c r="DO6113" s="14"/>
      <c r="DP6113" s="5"/>
      <c r="DQ6113" s="25"/>
      <c r="DR6113" s="25"/>
      <c r="DS6113" s="96"/>
      <c r="DT6113" s="83"/>
      <c r="DU6113" s="14"/>
      <c r="DX6113" s="83"/>
      <c r="DY6113" s="83"/>
      <c r="DZ6113" s="83"/>
      <c r="EA6113" s="83"/>
      <c r="EJ6113" s="54"/>
      <c r="EK6113" s="22"/>
      <c r="EL6113" s="24"/>
      <c r="EP6113" s="23"/>
      <c r="EQ6113" s="24"/>
      <c r="ER6113" s="22"/>
      <c r="ES6113" s="24"/>
      <c r="ET6113" s="24"/>
      <c r="EU6113" s="23"/>
      <c r="EV6113" s="26"/>
      <c r="EX6113" s="6"/>
      <c r="EY6113" s="24"/>
      <c r="EZ6113" s="109"/>
      <c r="FA6113" s="66"/>
      <c r="FB6113" s="5"/>
      <c r="FC6113" s="68"/>
      <c r="FD6113" s="67"/>
      <c r="FE6113" s="67"/>
      <c r="FF6113" s="64"/>
      <c r="FG6113" s="5"/>
      <c r="FH6113" s="69"/>
      <c r="FI6113" s="6"/>
      <c r="FJ6113" s="5"/>
      <c r="FK6113" s="25"/>
      <c r="FL6113" s="5"/>
    </row>
    <row r="6114" spans="40:168">
      <c r="AN6114" s="14"/>
      <c r="AO6114" s="14"/>
      <c r="AP6114" s="5"/>
      <c r="AQ6114" s="25"/>
      <c r="AR6114" s="25"/>
      <c r="AS6114" s="96"/>
      <c r="AT6114" s="83"/>
      <c r="AU6114" s="14"/>
      <c r="AX6114" s="83"/>
      <c r="AY6114" s="83"/>
      <c r="AZ6114" s="83"/>
      <c r="BA6114" s="83"/>
      <c r="BJ6114" s="54"/>
      <c r="BK6114" s="22"/>
      <c r="BL6114" s="24"/>
      <c r="BP6114" s="23"/>
      <c r="BQ6114" s="24"/>
      <c r="BR6114" s="22"/>
      <c r="BS6114" s="24"/>
      <c r="BT6114" s="24"/>
      <c r="BU6114" s="23"/>
      <c r="BV6114" s="26"/>
      <c r="BX6114" s="6"/>
      <c r="BY6114" s="24"/>
      <c r="BZ6114" s="109"/>
      <c r="CA6114" s="66"/>
      <c r="CB6114" s="5"/>
      <c r="CC6114" s="68"/>
      <c r="CD6114" s="67"/>
      <c r="CE6114" s="67"/>
      <c r="CF6114" s="64"/>
      <c r="CG6114" s="5"/>
      <c r="CH6114" s="69"/>
      <c r="CI6114" s="6"/>
      <c r="CJ6114" s="5"/>
      <c r="CK6114" s="25"/>
      <c r="CL6114" s="5"/>
      <c r="DN6114" s="14"/>
      <c r="DO6114" s="14"/>
      <c r="DP6114" s="5"/>
      <c r="DQ6114" s="25"/>
      <c r="DR6114" s="25"/>
      <c r="DS6114" s="96"/>
      <c r="DT6114" s="83"/>
      <c r="DU6114" s="14"/>
      <c r="DX6114" s="83"/>
      <c r="DY6114" s="83"/>
      <c r="DZ6114" s="83"/>
      <c r="EA6114" s="83"/>
      <c r="EJ6114" s="54"/>
      <c r="EK6114" s="22"/>
      <c r="EL6114" s="24"/>
      <c r="EP6114" s="23"/>
      <c r="EQ6114" s="24"/>
      <c r="ER6114" s="22"/>
      <c r="ES6114" s="24"/>
      <c r="ET6114" s="24"/>
      <c r="EU6114" s="23"/>
      <c r="EV6114" s="26"/>
      <c r="EX6114" s="6"/>
      <c r="EY6114" s="24"/>
      <c r="EZ6114" s="109"/>
      <c r="FA6114" s="66"/>
      <c r="FB6114" s="5"/>
      <c r="FC6114" s="68"/>
      <c r="FD6114" s="67"/>
      <c r="FE6114" s="67"/>
      <c r="FF6114" s="64"/>
      <c r="FG6114" s="5"/>
      <c r="FH6114" s="69"/>
      <c r="FI6114" s="6"/>
      <c r="FJ6114" s="5"/>
      <c r="FK6114" s="25"/>
      <c r="FL6114" s="5"/>
    </row>
    <row r="6115" spans="40:168">
      <c r="AN6115" s="14"/>
      <c r="AO6115" s="14"/>
      <c r="AP6115" s="5"/>
      <c r="AQ6115" s="25"/>
      <c r="AR6115" s="25"/>
      <c r="AS6115" s="96"/>
      <c r="AT6115" s="83"/>
      <c r="AU6115" s="14"/>
      <c r="AX6115" s="83"/>
      <c r="AY6115" s="83"/>
      <c r="AZ6115" s="83"/>
      <c r="BA6115" s="83"/>
      <c r="BJ6115" s="54"/>
      <c r="BK6115" s="22"/>
      <c r="BL6115" s="24"/>
      <c r="BP6115" s="23"/>
      <c r="BQ6115" s="24"/>
      <c r="BR6115" s="22"/>
      <c r="BS6115" s="24"/>
      <c r="BT6115" s="24"/>
      <c r="BU6115" s="23"/>
      <c r="BV6115" s="26"/>
      <c r="BX6115" s="6"/>
      <c r="BY6115" s="24"/>
      <c r="BZ6115" s="109"/>
      <c r="CA6115" s="66"/>
      <c r="CB6115" s="5"/>
      <c r="CC6115" s="68"/>
      <c r="CD6115" s="67"/>
      <c r="CE6115" s="67"/>
      <c r="CF6115" s="64"/>
      <c r="CG6115" s="5"/>
      <c r="CH6115" s="69"/>
      <c r="CI6115" s="6"/>
      <c r="CJ6115" s="5"/>
      <c r="CK6115" s="25"/>
      <c r="CL6115" s="5"/>
      <c r="DN6115" s="14"/>
      <c r="DO6115" s="14"/>
      <c r="DP6115" s="5"/>
      <c r="DQ6115" s="25"/>
      <c r="DR6115" s="25"/>
      <c r="DS6115" s="96"/>
      <c r="DT6115" s="83"/>
      <c r="DU6115" s="14"/>
      <c r="DX6115" s="83"/>
      <c r="DY6115" s="83"/>
      <c r="DZ6115" s="83"/>
      <c r="EA6115" s="83"/>
      <c r="EJ6115" s="54"/>
      <c r="EK6115" s="22"/>
      <c r="EL6115" s="24"/>
      <c r="EP6115" s="23"/>
      <c r="EQ6115" s="24"/>
      <c r="ER6115" s="22"/>
      <c r="ES6115" s="24"/>
      <c r="ET6115" s="24"/>
      <c r="EU6115" s="23"/>
      <c r="EV6115" s="26"/>
      <c r="EX6115" s="6"/>
      <c r="EY6115" s="24"/>
      <c r="EZ6115" s="109"/>
      <c r="FA6115" s="66"/>
      <c r="FB6115" s="5"/>
      <c r="FC6115" s="68"/>
      <c r="FD6115" s="67"/>
      <c r="FE6115" s="67"/>
      <c r="FF6115" s="64"/>
      <c r="FG6115" s="5"/>
      <c r="FH6115" s="69"/>
      <c r="FI6115" s="6"/>
      <c r="FJ6115" s="5"/>
      <c r="FK6115" s="25"/>
      <c r="FL6115" s="5"/>
    </row>
    <row r="6116" spans="40:168">
      <c r="AN6116" s="14"/>
      <c r="AO6116" s="14"/>
      <c r="AP6116" s="5"/>
      <c r="AQ6116" s="25"/>
      <c r="AR6116" s="25"/>
      <c r="AS6116" s="96"/>
      <c r="AT6116" s="83"/>
      <c r="AU6116" s="14"/>
      <c r="AX6116" s="83"/>
      <c r="AY6116" s="83"/>
      <c r="AZ6116" s="83"/>
      <c r="BA6116" s="83"/>
      <c r="BJ6116" s="54"/>
      <c r="BK6116" s="22"/>
      <c r="BL6116" s="24"/>
      <c r="BP6116" s="23"/>
      <c r="BQ6116" s="24"/>
      <c r="BR6116" s="22"/>
      <c r="BS6116" s="24"/>
      <c r="BT6116" s="24"/>
      <c r="BU6116" s="23"/>
      <c r="BV6116" s="26"/>
      <c r="BX6116" s="6"/>
      <c r="BY6116" s="24"/>
      <c r="BZ6116" s="109"/>
      <c r="CA6116" s="66"/>
      <c r="CB6116" s="5"/>
      <c r="CC6116" s="68"/>
      <c r="CD6116" s="67"/>
      <c r="CE6116" s="67"/>
      <c r="CF6116" s="64"/>
      <c r="CG6116" s="5"/>
      <c r="CH6116" s="69"/>
      <c r="CI6116" s="6"/>
      <c r="CJ6116" s="5"/>
      <c r="CK6116" s="25"/>
      <c r="CL6116" s="5"/>
      <c r="DN6116" s="14"/>
      <c r="DO6116" s="14"/>
      <c r="DP6116" s="5"/>
      <c r="DQ6116" s="25"/>
      <c r="DR6116" s="25"/>
      <c r="DS6116" s="96"/>
      <c r="DT6116" s="83"/>
      <c r="DU6116" s="14"/>
      <c r="DX6116" s="83"/>
      <c r="DY6116" s="83"/>
      <c r="DZ6116" s="83"/>
      <c r="EA6116" s="83"/>
      <c r="EJ6116" s="54"/>
      <c r="EK6116" s="22"/>
      <c r="EL6116" s="24"/>
      <c r="EP6116" s="23"/>
      <c r="EQ6116" s="24"/>
      <c r="ER6116" s="22"/>
      <c r="ES6116" s="24"/>
      <c r="ET6116" s="24"/>
      <c r="EU6116" s="23"/>
      <c r="EV6116" s="26"/>
      <c r="EX6116" s="6"/>
      <c r="EY6116" s="24"/>
      <c r="EZ6116" s="109"/>
      <c r="FA6116" s="66"/>
      <c r="FB6116" s="5"/>
      <c r="FC6116" s="68"/>
      <c r="FD6116" s="67"/>
      <c r="FE6116" s="67"/>
      <c r="FF6116" s="64"/>
      <c r="FG6116" s="5"/>
      <c r="FH6116" s="69"/>
      <c r="FI6116" s="6"/>
      <c r="FJ6116" s="5"/>
      <c r="FK6116" s="25"/>
      <c r="FL6116" s="5"/>
    </row>
    <row r="6117" spans="40:168">
      <c r="AN6117" s="14"/>
      <c r="AO6117" s="14"/>
      <c r="AP6117" s="5"/>
      <c r="AQ6117" s="25"/>
      <c r="AR6117" s="25"/>
      <c r="AS6117" s="96"/>
      <c r="AT6117" s="83"/>
      <c r="AU6117" s="14"/>
      <c r="AX6117" s="83"/>
      <c r="AY6117" s="83"/>
      <c r="AZ6117" s="83"/>
      <c r="BA6117" s="83"/>
      <c r="BJ6117" s="54"/>
      <c r="BK6117" s="22"/>
      <c r="BL6117" s="24"/>
      <c r="BP6117" s="23"/>
      <c r="BQ6117" s="24"/>
      <c r="BR6117" s="22"/>
      <c r="BS6117" s="24"/>
      <c r="BT6117" s="24"/>
      <c r="BU6117" s="23"/>
      <c r="BV6117" s="26"/>
      <c r="BX6117" s="6"/>
      <c r="BY6117" s="24"/>
      <c r="BZ6117" s="109"/>
      <c r="CA6117" s="66"/>
      <c r="CB6117" s="5"/>
      <c r="CC6117" s="68"/>
      <c r="CD6117" s="67"/>
      <c r="CE6117" s="67"/>
      <c r="CF6117" s="64"/>
      <c r="CG6117" s="5"/>
      <c r="CH6117" s="69"/>
      <c r="CI6117" s="6"/>
      <c r="CJ6117" s="5"/>
      <c r="CK6117" s="25"/>
      <c r="CL6117" s="5"/>
      <c r="DN6117" s="14"/>
      <c r="DO6117" s="14"/>
      <c r="DP6117" s="5"/>
      <c r="DQ6117" s="25"/>
      <c r="DR6117" s="25"/>
      <c r="DS6117" s="96"/>
      <c r="DT6117" s="83"/>
      <c r="DU6117" s="14"/>
      <c r="DX6117" s="83"/>
      <c r="DY6117" s="83"/>
      <c r="DZ6117" s="83"/>
      <c r="EA6117" s="83"/>
      <c r="EJ6117" s="54"/>
      <c r="EK6117" s="22"/>
      <c r="EL6117" s="24"/>
      <c r="EP6117" s="23"/>
      <c r="EQ6117" s="24"/>
      <c r="ER6117" s="22"/>
      <c r="ES6117" s="24"/>
      <c r="ET6117" s="24"/>
      <c r="EU6117" s="23"/>
      <c r="EV6117" s="26"/>
      <c r="EX6117" s="6"/>
      <c r="EY6117" s="24"/>
      <c r="EZ6117" s="109"/>
      <c r="FA6117" s="66"/>
      <c r="FB6117" s="5"/>
      <c r="FC6117" s="68"/>
      <c r="FD6117" s="67"/>
      <c r="FE6117" s="67"/>
      <c r="FF6117" s="64"/>
      <c r="FG6117" s="5"/>
      <c r="FH6117" s="69"/>
      <c r="FI6117" s="6"/>
      <c r="FJ6117" s="5"/>
      <c r="FK6117" s="25"/>
      <c r="FL6117" s="5"/>
    </row>
    <row r="6118" spans="40:168">
      <c r="AN6118" s="14"/>
      <c r="AO6118" s="14"/>
      <c r="AP6118" s="5"/>
      <c r="AQ6118" s="25"/>
      <c r="AR6118" s="25"/>
      <c r="AS6118" s="96"/>
      <c r="AT6118" s="83"/>
      <c r="AU6118" s="14"/>
      <c r="AX6118" s="83"/>
      <c r="AY6118" s="83"/>
      <c r="AZ6118" s="83"/>
      <c r="BA6118" s="83"/>
      <c r="BJ6118" s="54"/>
      <c r="BK6118" s="22"/>
      <c r="BL6118" s="24"/>
      <c r="BP6118" s="23"/>
      <c r="BQ6118" s="24"/>
      <c r="BR6118" s="22"/>
      <c r="BS6118" s="24"/>
      <c r="BT6118" s="24"/>
      <c r="BU6118" s="23"/>
      <c r="BV6118" s="26"/>
      <c r="BX6118" s="6"/>
      <c r="BY6118" s="24"/>
      <c r="BZ6118" s="109"/>
      <c r="CA6118" s="66"/>
      <c r="CB6118" s="5"/>
      <c r="CC6118" s="68"/>
      <c r="CD6118" s="67"/>
      <c r="CE6118" s="67"/>
      <c r="CF6118" s="64"/>
      <c r="CG6118" s="5"/>
      <c r="CH6118" s="69"/>
      <c r="CI6118" s="6"/>
      <c r="CJ6118" s="5"/>
      <c r="CK6118" s="25"/>
      <c r="CL6118" s="5"/>
      <c r="DN6118" s="14"/>
      <c r="DO6118" s="14"/>
      <c r="DP6118" s="5"/>
      <c r="DQ6118" s="25"/>
      <c r="DR6118" s="25"/>
      <c r="DS6118" s="96"/>
      <c r="DT6118" s="83"/>
      <c r="DU6118" s="14"/>
      <c r="DX6118" s="83"/>
      <c r="DY6118" s="83"/>
      <c r="DZ6118" s="83"/>
      <c r="EA6118" s="83"/>
      <c r="EJ6118" s="54"/>
      <c r="EK6118" s="22"/>
      <c r="EL6118" s="24"/>
      <c r="EP6118" s="23"/>
      <c r="EQ6118" s="24"/>
      <c r="ER6118" s="22"/>
      <c r="ES6118" s="24"/>
      <c r="ET6118" s="24"/>
      <c r="EU6118" s="23"/>
      <c r="EV6118" s="26"/>
      <c r="EX6118" s="6"/>
      <c r="EY6118" s="24"/>
      <c r="EZ6118" s="109"/>
      <c r="FA6118" s="66"/>
      <c r="FB6118" s="5"/>
      <c r="FC6118" s="68"/>
      <c r="FD6118" s="67"/>
      <c r="FE6118" s="67"/>
      <c r="FF6118" s="64"/>
      <c r="FG6118" s="5"/>
      <c r="FH6118" s="69"/>
      <c r="FI6118" s="6"/>
      <c r="FJ6118" s="5"/>
      <c r="FK6118" s="25"/>
      <c r="FL6118" s="5"/>
    </row>
    <row r="6119" spans="40:168">
      <c r="AN6119" s="14"/>
      <c r="AO6119" s="14"/>
      <c r="AP6119" s="5"/>
      <c r="AQ6119" s="25"/>
      <c r="AR6119" s="25"/>
      <c r="AS6119" s="96"/>
      <c r="AT6119" s="83"/>
      <c r="AU6119" s="14"/>
      <c r="AX6119" s="83"/>
      <c r="AY6119" s="83"/>
      <c r="AZ6119" s="83"/>
      <c r="BA6119" s="83"/>
      <c r="BJ6119" s="54"/>
      <c r="BK6119" s="22"/>
      <c r="BL6119" s="24"/>
      <c r="BP6119" s="23"/>
      <c r="BQ6119" s="24"/>
      <c r="BR6119" s="22"/>
      <c r="BS6119" s="24"/>
      <c r="BT6119" s="24"/>
      <c r="BU6119" s="23"/>
      <c r="BV6119" s="26"/>
      <c r="BX6119" s="6"/>
      <c r="BY6119" s="24"/>
      <c r="BZ6119" s="109"/>
      <c r="CA6119" s="66"/>
      <c r="CB6119" s="5"/>
      <c r="CC6119" s="68"/>
      <c r="CD6119" s="67"/>
      <c r="CE6119" s="67"/>
      <c r="CF6119" s="64"/>
      <c r="CG6119" s="5"/>
      <c r="CH6119" s="69"/>
      <c r="CI6119" s="6"/>
      <c r="CJ6119" s="5"/>
      <c r="CK6119" s="25"/>
      <c r="CL6119" s="5"/>
      <c r="DN6119" s="14"/>
      <c r="DO6119" s="14"/>
      <c r="DP6119" s="5"/>
      <c r="DQ6119" s="25"/>
      <c r="DR6119" s="25"/>
      <c r="DS6119" s="96"/>
      <c r="DT6119" s="83"/>
      <c r="DU6119" s="14"/>
      <c r="DX6119" s="83"/>
      <c r="DY6119" s="83"/>
      <c r="DZ6119" s="83"/>
      <c r="EA6119" s="83"/>
      <c r="EJ6119" s="54"/>
      <c r="EK6119" s="22"/>
      <c r="EL6119" s="24"/>
      <c r="EP6119" s="23"/>
      <c r="EQ6119" s="24"/>
      <c r="ER6119" s="22"/>
      <c r="ES6119" s="24"/>
      <c r="ET6119" s="24"/>
      <c r="EU6119" s="23"/>
      <c r="EV6119" s="26"/>
      <c r="EX6119" s="6"/>
      <c r="EY6119" s="24"/>
      <c r="EZ6119" s="109"/>
      <c r="FA6119" s="66"/>
      <c r="FB6119" s="5"/>
      <c r="FC6119" s="68"/>
      <c r="FD6119" s="67"/>
      <c r="FE6119" s="67"/>
      <c r="FF6119" s="64"/>
      <c r="FG6119" s="5"/>
      <c r="FH6119" s="69"/>
      <c r="FI6119" s="6"/>
      <c r="FJ6119" s="5"/>
      <c r="FK6119" s="25"/>
      <c r="FL6119" s="5"/>
    </row>
    <row r="6120" spans="40:168">
      <c r="AN6120" s="14"/>
      <c r="AO6120" s="14"/>
      <c r="AP6120" s="5"/>
      <c r="AQ6120" s="25"/>
      <c r="AR6120" s="25"/>
      <c r="AS6120" s="96"/>
      <c r="AT6120" s="83"/>
      <c r="AU6120" s="14"/>
      <c r="AX6120" s="83"/>
      <c r="AY6120" s="83"/>
      <c r="AZ6120" s="83"/>
      <c r="BA6120" s="83"/>
      <c r="BJ6120" s="54"/>
      <c r="BK6120" s="22"/>
      <c r="BL6120" s="24"/>
      <c r="BP6120" s="23"/>
      <c r="BQ6120" s="24"/>
      <c r="BR6120" s="22"/>
      <c r="BS6120" s="24"/>
      <c r="BT6120" s="24"/>
      <c r="BU6120" s="23"/>
      <c r="BV6120" s="26"/>
      <c r="BX6120" s="6"/>
      <c r="BY6120" s="24"/>
      <c r="BZ6120" s="109"/>
      <c r="CA6120" s="66"/>
      <c r="CB6120" s="5"/>
      <c r="CC6120" s="68"/>
      <c r="CD6120" s="67"/>
      <c r="CE6120" s="67"/>
      <c r="CF6120" s="64"/>
      <c r="CG6120" s="5"/>
      <c r="CH6120" s="69"/>
      <c r="CI6120" s="6"/>
      <c r="CJ6120" s="5"/>
      <c r="CK6120" s="25"/>
      <c r="CL6120" s="5"/>
      <c r="DN6120" s="14"/>
      <c r="DO6120" s="14"/>
      <c r="DP6120" s="5"/>
      <c r="DQ6120" s="25"/>
      <c r="DR6120" s="25"/>
      <c r="DS6120" s="96"/>
      <c r="DT6120" s="83"/>
      <c r="DU6120" s="14"/>
      <c r="DX6120" s="83"/>
      <c r="DY6120" s="83"/>
      <c r="DZ6120" s="83"/>
      <c r="EA6120" s="83"/>
      <c r="EJ6120" s="54"/>
      <c r="EK6120" s="22"/>
      <c r="EL6120" s="24"/>
      <c r="EP6120" s="23"/>
      <c r="EQ6120" s="24"/>
      <c r="ER6120" s="22"/>
      <c r="ES6120" s="24"/>
      <c r="ET6120" s="24"/>
      <c r="EU6120" s="23"/>
      <c r="EV6120" s="26"/>
      <c r="EX6120" s="6"/>
      <c r="EY6120" s="24"/>
      <c r="EZ6120" s="109"/>
      <c r="FA6120" s="66"/>
      <c r="FB6120" s="5"/>
      <c r="FC6120" s="68"/>
      <c r="FD6120" s="67"/>
      <c r="FE6120" s="67"/>
      <c r="FF6120" s="64"/>
      <c r="FG6120" s="5"/>
      <c r="FH6120" s="69"/>
      <c r="FI6120" s="6"/>
      <c r="FJ6120" s="5"/>
      <c r="FK6120" s="25"/>
      <c r="FL6120" s="5"/>
    </row>
    <row r="6121" spans="40:168">
      <c r="AN6121" s="14"/>
      <c r="AO6121" s="14"/>
      <c r="AP6121" s="5"/>
      <c r="AQ6121" s="25"/>
      <c r="AR6121" s="25"/>
      <c r="AS6121" s="96"/>
      <c r="AT6121" s="83"/>
      <c r="AU6121" s="14"/>
      <c r="AX6121" s="83"/>
      <c r="AY6121" s="83"/>
      <c r="AZ6121" s="83"/>
      <c r="BA6121" s="83"/>
      <c r="BJ6121" s="54"/>
      <c r="BK6121" s="22"/>
      <c r="BL6121" s="24"/>
      <c r="BP6121" s="23"/>
      <c r="BQ6121" s="24"/>
      <c r="BR6121" s="22"/>
      <c r="BS6121" s="24"/>
      <c r="BT6121" s="24"/>
      <c r="BU6121" s="23"/>
      <c r="BV6121" s="26"/>
      <c r="BX6121" s="6"/>
      <c r="BY6121" s="24"/>
      <c r="BZ6121" s="109"/>
      <c r="CA6121" s="66"/>
      <c r="CB6121" s="5"/>
      <c r="CC6121" s="68"/>
      <c r="CD6121" s="67"/>
      <c r="CE6121" s="67"/>
      <c r="CF6121" s="64"/>
      <c r="CG6121" s="5"/>
      <c r="CH6121" s="69"/>
      <c r="CI6121" s="6"/>
      <c r="CJ6121" s="5"/>
      <c r="CK6121" s="25"/>
      <c r="CL6121" s="5"/>
      <c r="DN6121" s="14"/>
      <c r="DO6121" s="14"/>
      <c r="DP6121" s="5"/>
      <c r="DQ6121" s="25"/>
      <c r="DR6121" s="25"/>
      <c r="DS6121" s="96"/>
      <c r="DT6121" s="83"/>
      <c r="DU6121" s="14"/>
      <c r="DX6121" s="83"/>
      <c r="DY6121" s="83"/>
      <c r="DZ6121" s="83"/>
      <c r="EA6121" s="83"/>
      <c r="EJ6121" s="54"/>
      <c r="EK6121" s="22"/>
      <c r="EL6121" s="24"/>
      <c r="EP6121" s="23"/>
      <c r="EQ6121" s="24"/>
      <c r="ER6121" s="22"/>
      <c r="ES6121" s="24"/>
      <c r="ET6121" s="24"/>
      <c r="EU6121" s="23"/>
      <c r="EV6121" s="26"/>
      <c r="EX6121" s="6"/>
      <c r="EY6121" s="24"/>
      <c r="EZ6121" s="109"/>
      <c r="FA6121" s="66"/>
      <c r="FB6121" s="5"/>
      <c r="FC6121" s="68"/>
      <c r="FD6121" s="67"/>
      <c r="FE6121" s="67"/>
      <c r="FF6121" s="64"/>
      <c r="FG6121" s="5"/>
      <c r="FH6121" s="69"/>
      <c r="FI6121" s="6"/>
      <c r="FJ6121" s="5"/>
      <c r="FK6121" s="25"/>
      <c r="FL6121" s="5"/>
    </row>
    <row r="6122" spans="40:168">
      <c r="AN6122" s="14"/>
      <c r="AO6122" s="14"/>
      <c r="AP6122" s="5"/>
      <c r="AQ6122" s="25"/>
      <c r="AR6122" s="25"/>
      <c r="AS6122" s="96"/>
      <c r="AT6122" s="83"/>
      <c r="AU6122" s="14"/>
      <c r="AX6122" s="83"/>
      <c r="AY6122" s="83"/>
      <c r="AZ6122" s="83"/>
      <c r="BA6122" s="83"/>
      <c r="BJ6122" s="54"/>
      <c r="BK6122" s="22"/>
      <c r="BL6122" s="24"/>
      <c r="BP6122" s="23"/>
      <c r="BQ6122" s="24"/>
      <c r="BR6122" s="22"/>
      <c r="BS6122" s="24"/>
      <c r="BT6122" s="24"/>
      <c r="BU6122" s="23"/>
      <c r="BV6122" s="26"/>
      <c r="BX6122" s="6"/>
      <c r="BY6122" s="24"/>
      <c r="BZ6122" s="109"/>
      <c r="CA6122" s="66"/>
      <c r="CB6122" s="5"/>
      <c r="CC6122" s="68"/>
      <c r="CD6122" s="67"/>
      <c r="CE6122" s="67"/>
      <c r="CF6122" s="64"/>
      <c r="CG6122" s="5"/>
      <c r="CH6122" s="69"/>
      <c r="CI6122" s="6"/>
      <c r="CJ6122" s="5"/>
      <c r="CK6122" s="25"/>
      <c r="CL6122" s="5"/>
      <c r="DN6122" s="14"/>
      <c r="DO6122" s="14"/>
      <c r="DP6122" s="5"/>
      <c r="DQ6122" s="25"/>
      <c r="DR6122" s="25"/>
      <c r="DS6122" s="96"/>
      <c r="DT6122" s="83"/>
      <c r="DU6122" s="14"/>
      <c r="DX6122" s="83"/>
      <c r="DY6122" s="83"/>
      <c r="DZ6122" s="83"/>
      <c r="EA6122" s="83"/>
      <c r="EJ6122" s="54"/>
      <c r="EK6122" s="22"/>
      <c r="EL6122" s="24"/>
      <c r="EP6122" s="23"/>
      <c r="EQ6122" s="24"/>
      <c r="ER6122" s="22"/>
      <c r="ES6122" s="24"/>
      <c r="ET6122" s="24"/>
      <c r="EU6122" s="23"/>
      <c r="EV6122" s="26"/>
      <c r="EX6122" s="6"/>
      <c r="EY6122" s="24"/>
      <c r="EZ6122" s="109"/>
      <c r="FA6122" s="66"/>
      <c r="FB6122" s="5"/>
      <c r="FC6122" s="68"/>
      <c r="FD6122" s="67"/>
      <c r="FE6122" s="67"/>
      <c r="FF6122" s="64"/>
      <c r="FG6122" s="5"/>
      <c r="FH6122" s="69"/>
      <c r="FI6122" s="6"/>
      <c r="FJ6122" s="5"/>
      <c r="FK6122" s="25"/>
      <c r="FL6122" s="5"/>
    </row>
    <row r="6123" spans="40:168">
      <c r="AN6123" s="14"/>
      <c r="AO6123" s="14"/>
      <c r="AP6123" s="5"/>
      <c r="AQ6123" s="25"/>
      <c r="AR6123" s="25"/>
      <c r="AS6123" s="96"/>
      <c r="AT6123" s="83"/>
      <c r="AU6123" s="14"/>
      <c r="AX6123" s="83"/>
      <c r="AY6123" s="83"/>
      <c r="AZ6123" s="83"/>
      <c r="BA6123" s="83"/>
      <c r="BJ6123" s="54"/>
      <c r="BK6123" s="22"/>
      <c r="BL6123" s="24"/>
      <c r="BP6123" s="23"/>
      <c r="BQ6123" s="24"/>
      <c r="BR6123" s="22"/>
      <c r="BS6123" s="24"/>
      <c r="BT6123" s="24"/>
      <c r="BU6123" s="23"/>
      <c r="BV6123" s="26"/>
      <c r="BX6123" s="6"/>
      <c r="BY6123" s="24"/>
      <c r="BZ6123" s="109"/>
      <c r="CA6123" s="66"/>
      <c r="CB6123" s="5"/>
      <c r="CC6123" s="68"/>
      <c r="CD6123" s="67"/>
      <c r="CE6123" s="67"/>
      <c r="CF6123" s="64"/>
      <c r="CG6123" s="5"/>
      <c r="CH6123" s="69"/>
      <c r="CI6123" s="6"/>
      <c r="CJ6123" s="5"/>
      <c r="CK6123" s="25"/>
      <c r="CL6123" s="5"/>
      <c r="DN6123" s="14"/>
      <c r="DO6123" s="14"/>
      <c r="DP6123" s="5"/>
      <c r="DQ6123" s="25"/>
      <c r="DR6123" s="25"/>
      <c r="DS6123" s="96"/>
      <c r="DT6123" s="83"/>
      <c r="DU6123" s="14"/>
      <c r="DX6123" s="83"/>
      <c r="DY6123" s="83"/>
      <c r="DZ6123" s="83"/>
      <c r="EA6123" s="83"/>
      <c r="EJ6123" s="54"/>
      <c r="EK6123" s="22"/>
      <c r="EL6123" s="24"/>
      <c r="EP6123" s="23"/>
      <c r="EQ6123" s="24"/>
      <c r="ER6123" s="22"/>
      <c r="ES6123" s="24"/>
      <c r="ET6123" s="24"/>
      <c r="EU6123" s="23"/>
      <c r="EV6123" s="26"/>
      <c r="EX6123" s="6"/>
      <c r="EY6123" s="24"/>
      <c r="EZ6123" s="109"/>
      <c r="FA6123" s="66"/>
      <c r="FB6123" s="5"/>
      <c r="FC6123" s="68"/>
      <c r="FD6123" s="67"/>
      <c r="FE6123" s="67"/>
      <c r="FF6123" s="64"/>
      <c r="FG6123" s="5"/>
      <c r="FH6123" s="69"/>
      <c r="FI6123" s="6"/>
      <c r="FJ6123" s="5"/>
      <c r="FK6123" s="25"/>
      <c r="FL6123" s="5"/>
    </row>
    <row r="6124" spans="40:168">
      <c r="AN6124" s="14"/>
      <c r="AO6124" s="14"/>
      <c r="AP6124" s="5"/>
      <c r="AQ6124" s="25"/>
      <c r="AR6124" s="25"/>
      <c r="AS6124" s="96"/>
      <c r="AT6124" s="83"/>
      <c r="AU6124" s="14"/>
      <c r="AX6124" s="83"/>
      <c r="AY6124" s="83"/>
      <c r="AZ6124" s="83"/>
      <c r="BA6124" s="83"/>
      <c r="BJ6124" s="54"/>
      <c r="BK6124" s="22"/>
      <c r="BL6124" s="24"/>
      <c r="BP6124" s="23"/>
      <c r="BQ6124" s="24"/>
      <c r="BR6124" s="22"/>
      <c r="BS6124" s="24"/>
      <c r="BT6124" s="24"/>
      <c r="BU6124" s="23"/>
      <c r="BV6124" s="26"/>
      <c r="BX6124" s="6"/>
      <c r="BY6124" s="24"/>
      <c r="BZ6124" s="109"/>
      <c r="CA6124" s="66"/>
      <c r="CB6124" s="5"/>
      <c r="CC6124" s="68"/>
      <c r="CD6124" s="67"/>
      <c r="CE6124" s="67"/>
      <c r="CF6124" s="64"/>
      <c r="CG6124" s="5"/>
      <c r="CH6124" s="69"/>
      <c r="CI6124" s="6"/>
      <c r="CJ6124" s="5"/>
      <c r="CK6124" s="25"/>
      <c r="CL6124" s="5"/>
      <c r="DN6124" s="14"/>
      <c r="DO6124" s="14"/>
      <c r="DP6124" s="5"/>
      <c r="DQ6124" s="25"/>
      <c r="DR6124" s="25"/>
      <c r="DS6124" s="96"/>
      <c r="DT6124" s="83"/>
      <c r="DU6124" s="14"/>
      <c r="DX6124" s="83"/>
      <c r="DY6124" s="83"/>
      <c r="DZ6124" s="83"/>
      <c r="EA6124" s="83"/>
      <c r="EJ6124" s="54"/>
      <c r="EK6124" s="22"/>
      <c r="EL6124" s="24"/>
      <c r="EP6124" s="23"/>
      <c r="EQ6124" s="24"/>
      <c r="ER6124" s="22"/>
      <c r="ES6124" s="24"/>
      <c r="ET6124" s="24"/>
      <c r="EU6124" s="23"/>
      <c r="EV6124" s="26"/>
      <c r="EX6124" s="6"/>
      <c r="EY6124" s="24"/>
      <c r="EZ6124" s="109"/>
      <c r="FA6124" s="66"/>
      <c r="FB6124" s="5"/>
      <c r="FC6124" s="68"/>
      <c r="FD6124" s="67"/>
      <c r="FE6124" s="67"/>
      <c r="FF6124" s="64"/>
      <c r="FG6124" s="5"/>
      <c r="FH6124" s="69"/>
      <c r="FI6124" s="6"/>
      <c r="FJ6124" s="5"/>
      <c r="FK6124" s="25"/>
      <c r="FL6124" s="5"/>
    </row>
    <row r="6125" spans="40:168">
      <c r="AN6125" s="14"/>
      <c r="AO6125" s="14"/>
      <c r="AP6125" s="5"/>
      <c r="AQ6125" s="25"/>
      <c r="AR6125" s="25"/>
      <c r="AS6125" s="96"/>
      <c r="AT6125" s="83"/>
      <c r="AU6125" s="14"/>
      <c r="AX6125" s="83"/>
      <c r="AY6125" s="83"/>
      <c r="AZ6125" s="83"/>
      <c r="BA6125" s="83"/>
      <c r="BJ6125" s="54"/>
      <c r="BK6125" s="22"/>
      <c r="BL6125" s="24"/>
      <c r="BP6125" s="23"/>
      <c r="BQ6125" s="24"/>
      <c r="BR6125" s="22"/>
      <c r="BS6125" s="24"/>
      <c r="BT6125" s="24"/>
      <c r="BU6125" s="23"/>
      <c r="BV6125" s="26"/>
      <c r="BX6125" s="6"/>
      <c r="BY6125" s="24"/>
      <c r="BZ6125" s="109"/>
      <c r="CA6125" s="66"/>
      <c r="CB6125" s="5"/>
      <c r="CC6125" s="68"/>
      <c r="CD6125" s="67"/>
      <c r="CE6125" s="67"/>
      <c r="CF6125" s="64"/>
      <c r="CG6125" s="5"/>
      <c r="CH6125" s="69"/>
      <c r="CI6125" s="6"/>
      <c r="CJ6125" s="5"/>
      <c r="CK6125" s="25"/>
      <c r="CL6125" s="5"/>
      <c r="DN6125" s="14"/>
      <c r="DO6125" s="14"/>
      <c r="DP6125" s="5"/>
      <c r="DQ6125" s="25"/>
      <c r="DR6125" s="25"/>
      <c r="DS6125" s="96"/>
      <c r="DT6125" s="83"/>
      <c r="DU6125" s="14"/>
      <c r="DX6125" s="83"/>
      <c r="DY6125" s="83"/>
      <c r="DZ6125" s="83"/>
      <c r="EA6125" s="83"/>
      <c r="EJ6125" s="54"/>
      <c r="EK6125" s="22"/>
      <c r="EL6125" s="24"/>
      <c r="EP6125" s="23"/>
      <c r="EQ6125" s="24"/>
      <c r="ER6125" s="22"/>
      <c r="ES6125" s="24"/>
      <c r="ET6125" s="24"/>
      <c r="EU6125" s="23"/>
      <c r="EV6125" s="26"/>
      <c r="EX6125" s="6"/>
      <c r="EY6125" s="24"/>
      <c r="EZ6125" s="109"/>
      <c r="FA6125" s="66"/>
      <c r="FB6125" s="5"/>
      <c r="FC6125" s="68"/>
      <c r="FD6125" s="67"/>
      <c r="FE6125" s="67"/>
      <c r="FF6125" s="64"/>
      <c r="FG6125" s="5"/>
      <c r="FH6125" s="69"/>
      <c r="FI6125" s="6"/>
      <c r="FJ6125" s="5"/>
      <c r="FK6125" s="25"/>
      <c r="FL6125" s="5"/>
    </row>
    <row r="6126" spans="40:168">
      <c r="AN6126" s="14"/>
      <c r="AO6126" s="14"/>
      <c r="AP6126" s="5"/>
      <c r="AQ6126" s="25"/>
      <c r="AR6126" s="25"/>
      <c r="AS6126" s="96"/>
      <c r="AT6126" s="83"/>
      <c r="AU6126" s="14"/>
      <c r="AX6126" s="83"/>
      <c r="AY6126" s="83"/>
      <c r="AZ6126" s="83"/>
      <c r="BA6126" s="83"/>
      <c r="BJ6126" s="54"/>
      <c r="BK6126" s="22"/>
      <c r="BL6126" s="24"/>
      <c r="BP6126" s="23"/>
      <c r="BQ6126" s="24"/>
      <c r="BR6126" s="22"/>
      <c r="BS6126" s="24"/>
      <c r="BT6126" s="24"/>
      <c r="BU6126" s="23"/>
      <c r="BV6126" s="26"/>
      <c r="BX6126" s="6"/>
      <c r="BY6126" s="24"/>
      <c r="BZ6126" s="109"/>
      <c r="CA6126" s="66"/>
      <c r="CB6126" s="5"/>
      <c r="CC6126" s="68"/>
      <c r="CD6126" s="67"/>
      <c r="CE6126" s="67"/>
      <c r="CF6126" s="64"/>
      <c r="CG6126" s="5"/>
      <c r="CH6126" s="69"/>
      <c r="CI6126" s="6"/>
      <c r="CJ6126" s="5"/>
      <c r="CK6126" s="25"/>
      <c r="CL6126" s="5"/>
      <c r="DN6126" s="14"/>
      <c r="DO6126" s="14"/>
      <c r="DP6126" s="5"/>
      <c r="DQ6126" s="25"/>
      <c r="DR6126" s="25"/>
      <c r="DS6126" s="96"/>
      <c r="DT6126" s="83"/>
      <c r="DU6126" s="14"/>
      <c r="DX6126" s="83"/>
      <c r="DY6126" s="83"/>
      <c r="DZ6126" s="83"/>
      <c r="EA6126" s="83"/>
      <c r="EJ6126" s="54"/>
      <c r="EK6126" s="22"/>
      <c r="EL6126" s="24"/>
      <c r="EP6126" s="23"/>
      <c r="EQ6126" s="24"/>
      <c r="ER6126" s="22"/>
      <c r="ES6126" s="24"/>
      <c r="ET6126" s="24"/>
      <c r="EU6126" s="23"/>
      <c r="EV6126" s="26"/>
      <c r="EX6126" s="6"/>
      <c r="EY6126" s="24"/>
      <c r="EZ6126" s="109"/>
      <c r="FA6126" s="66"/>
      <c r="FB6126" s="5"/>
      <c r="FC6126" s="68"/>
      <c r="FD6126" s="67"/>
      <c r="FE6126" s="67"/>
      <c r="FF6126" s="64"/>
      <c r="FG6126" s="5"/>
      <c r="FH6126" s="69"/>
      <c r="FI6126" s="6"/>
      <c r="FJ6126" s="5"/>
      <c r="FK6126" s="25"/>
      <c r="FL6126" s="5"/>
    </row>
    <row r="6127" spans="40:168">
      <c r="AN6127" s="14"/>
      <c r="AO6127" s="14"/>
      <c r="AP6127" s="5"/>
      <c r="AQ6127" s="25"/>
      <c r="AR6127" s="25"/>
      <c r="AS6127" s="96"/>
      <c r="AT6127" s="83"/>
      <c r="AU6127" s="14"/>
      <c r="AX6127" s="83"/>
      <c r="AY6127" s="83"/>
      <c r="AZ6127" s="83"/>
      <c r="BA6127" s="83"/>
      <c r="BJ6127" s="54"/>
      <c r="BK6127" s="22"/>
      <c r="BL6127" s="24"/>
      <c r="BP6127" s="23"/>
      <c r="BQ6127" s="24"/>
      <c r="BR6127" s="22"/>
      <c r="BS6127" s="24"/>
      <c r="BT6127" s="24"/>
      <c r="BU6127" s="23"/>
      <c r="BV6127" s="26"/>
      <c r="BX6127" s="6"/>
      <c r="BY6127" s="24"/>
      <c r="BZ6127" s="109"/>
      <c r="CA6127" s="66"/>
      <c r="CB6127" s="5"/>
      <c r="CC6127" s="68"/>
      <c r="CD6127" s="67"/>
      <c r="CE6127" s="67"/>
      <c r="CF6127" s="64"/>
      <c r="CG6127" s="5"/>
      <c r="CH6127" s="69"/>
      <c r="CI6127" s="6"/>
      <c r="CJ6127" s="5"/>
      <c r="CK6127" s="25"/>
      <c r="CL6127" s="5"/>
      <c r="DN6127" s="14"/>
      <c r="DO6127" s="14"/>
      <c r="DP6127" s="5"/>
      <c r="DQ6127" s="25"/>
      <c r="DR6127" s="25"/>
      <c r="DS6127" s="96"/>
      <c r="DT6127" s="83"/>
      <c r="DU6127" s="14"/>
      <c r="DX6127" s="83"/>
      <c r="DY6127" s="83"/>
      <c r="DZ6127" s="83"/>
      <c r="EA6127" s="83"/>
      <c r="EJ6127" s="54"/>
      <c r="EK6127" s="22"/>
      <c r="EL6127" s="24"/>
      <c r="EP6127" s="23"/>
      <c r="EQ6127" s="24"/>
      <c r="ER6127" s="22"/>
      <c r="ES6127" s="24"/>
      <c r="ET6127" s="24"/>
      <c r="EU6127" s="23"/>
      <c r="EV6127" s="26"/>
      <c r="EX6127" s="6"/>
      <c r="EY6127" s="24"/>
      <c r="EZ6127" s="109"/>
      <c r="FA6127" s="66"/>
      <c r="FB6127" s="5"/>
      <c r="FC6127" s="68"/>
      <c r="FD6127" s="67"/>
      <c r="FE6127" s="67"/>
      <c r="FF6127" s="64"/>
      <c r="FG6127" s="5"/>
      <c r="FH6127" s="69"/>
      <c r="FI6127" s="6"/>
      <c r="FJ6127" s="5"/>
      <c r="FK6127" s="25"/>
      <c r="FL6127" s="5"/>
    </row>
    <row r="6128" spans="40:168">
      <c r="AN6128" s="14"/>
      <c r="AO6128" s="14"/>
      <c r="AP6128" s="5"/>
      <c r="AQ6128" s="25"/>
      <c r="AR6128" s="25"/>
      <c r="AS6128" s="96"/>
      <c r="AT6128" s="83"/>
      <c r="AU6128" s="14"/>
      <c r="AX6128" s="83"/>
      <c r="AY6128" s="83"/>
      <c r="AZ6128" s="83"/>
      <c r="BA6128" s="83"/>
      <c r="BJ6128" s="54"/>
      <c r="BK6128" s="22"/>
      <c r="BL6128" s="24"/>
      <c r="BP6128" s="23"/>
      <c r="BQ6128" s="24"/>
      <c r="BR6128" s="22"/>
      <c r="BS6128" s="24"/>
      <c r="BT6128" s="24"/>
      <c r="BU6128" s="23"/>
      <c r="BV6128" s="26"/>
      <c r="BX6128" s="6"/>
      <c r="BY6128" s="24"/>
      <c r="BZ6128" s="109"/>
      <c r="CA6128" s="66"/>
      <c r="CB6128" s="5"/>
      <c r="CC6128" s="68"/>
      <c r="CD6128" s="67"/>
      <c r="CE6128" s="67"/>
      <c r="CF6128" s="64"/>
      <c r="CG6128" s="5"/>
      <c r="CH6128" s="69"/>
      <c r="CI6128" s="6"/>
      <c r="CJ6128" s="5"/>
      <c r="CK6128" s="25"/>
      <c r="CL6128" s="5"/>
      <c r="DN6128" s="14"/>
      <c r="DO6128" s="14"/>
      <c r="DP6128" s="5"/>
      <c r="DQ6128" s="25"/>
      <c r="DR6128" s="25"/>
      <c r="DS6128" s="96"/>
      <c r="DT6128" s="83"/>
      <c r="DU6128" s="14"/>
      <c r="DX6128" s="83"/>
      <c r="DY6128" s="83"/>
      <c r="DZ6128" s="83"/>
      <c r="EA6128" s="83"/>
      <c r="EJ6128" s="54"/>
      <c r="EK6128" s="22"/>
      <c r="EL6128" s="24"/>
      <c r="EP6128" s="23"/>
      <c r="EQ6128" s="24"/>
      <c r="ER6128" s="22"/>
      <c r="ES6128" s="24"/>
      <c r="ET6128" s="24"/>
      <c r="EU6128" s="23"/>
      <c r="EV6128" s="26"/>
      <c r="EX6128" s="6"/>
      <c r="EY6128" s="24"/>
      <c r="EZ6128" s="109"/>
      <c r="FA6128" s="66"/>
      <c r="FB6128" s="5"/>
      <c r="FC6128" s="68"/>
      <c r="FD6128" s="67"/>
      <c r="FE6128" s="67"/>
      <c r="FF6128" s="64"/>
      <c r="FG6128" s="5"/>
      <c r="FH6128" s="69"/>
      <c r="FI6128" s="6"/>
      <c r="FJ6128" s="5"/>
      <c r="FK6128" s="25"/>
      <c r="FL6128" s="5"/>
    </row>
    <row r="6129" spans="40:168">
      <c r="AN6129" s="14"/>
      <c r="AO6129" s="14"/>
      <c r="AP6129" s="5"/>
      <c r="AQ6129" s="25"/>
      <c r="AR6129" s="25"/>
      <c r="AS6129" s="96"/>
      <c r="AT6129" s="83"/>
      <c r="AU6129" s="14"/>
      <c r="AX6129" s="83"/>
      <c r="AY6129" s="83"/>
      <c r="AZ6129" s="83"/>
      <c r="BA6129" s="83"/>
      <c r="BJ6129" s="54"/>
      <c r="BK6129" s="22"/>
      <c r="BL6129" s="24"/>
      <c r="BP6129" s="23"/>
      <c r="BQ6129" s="24"/>
      <c r="BR6129" s="22"/>
      <c r="BS6129" s="24"/>
      <c r="BT6129" s="24"/>
      <c r="BU6129" s="23"/>
      <c r="BV6129" s="26"/>
      <c r="BX6129" s="6"/>
      <c r="BY6129" s="24"/>
      <c r="BZ6129" s="109"/>
      <c r="CA6129" s="66"/>
      <c r="CB6129" s="5"/>
      <c r="CC6129" s="68"/>
      <c r="CD6129" s="67"/>
      <c r="CE6129" s="67"/>
      <c r="CF6129" s="64"/>
      <c r="CG6129" s="5"/>
      <c r="CH6129" s="69"/>
      <c r="CI6129" s="6"/>
      <c r="CJ6129" s="5"/>
      <c r="CK6129" s="25"/>
      <c r="CL6129" s="5"/>
      <c r="DN6129" s="14"/>
      <c r="DO6129" s="14"/>
      <c r="DP6129" s="5"/>
      <c r="DQ6129" s="25"/>
      <c r="DR6129" s="25"/>
      <c r="DS6129" s="96"/>
      <c r="DT6129" s="83"/>
      <c r="DU6129" s="14"/>
      <c r="DX6129" s="83"/>
      <c r="DY6129" s="83"/>
      <c r="DZ6129" s="83"/>
      <c r="EA6129" s="83"/>
      <c r="EJ6129" s="54"/>
      <c r="EK6129" s="22"/>
      <c r="EL6129" s="24"/>
      <c r="EP6129" s="23"/>
      <c r="EQ6129" s="24"/>
      <c r="ER6129" s="22"/>
      <c r="ES6129" s="24"/>
      <c r="ET6129" s="24"/>
      <c r="EU6129" s="23"/>
      <c r="EV6129" s="26"/>
      <c r="EX6129" s="6"/>
      <c r="EY6129" s="24"/>
      <c r="EZ6129" s="109"/>
      <c r="FA6129" s="66"/>
      <c r="FB6129" s="5"/>
      <c r="FC6129" s="68"/>
      <c r="FD6129" s="67"/>
      <c r="FE6129" s="67"/>
      <c r="FF6129" s="64"/>
      <c r="FG6129" s="5"/>
      <c r="FH6129" s="69"/>
      <c r="FI6129" s="6"/>
      <c r="FJ6129" s="5"/>
      <c r="FK6129" s="25"/>
      <c r="FL6129" s="5"/>
    </row>
    <row r="6130" spans="40:168">
      <c r="AN6130" s="14"/>
      <c r="AO6130" s="14"/>
      <c r="AP6130" s="5"/>
      <c r="AQ6130" s="25"/>
      <c r="AR6130" s="25"/>
      <c r="AS6130" s="96"/>
      <c r="AT6130" s="83"/>
      <c r="AU6130" s="14"/>
      <c r="AX6130" s="83"/>
      <c r="AY6130" s="83"/>
      <c r="AZ6130" s="83"/>
      <c r="BA6130" s="83"/>
      <c r="BJ6130" s="54"/>
      <c r="BK6130" s="22"/>
      <c r="BL6130" s="24"/>
      <c r="BP6130" s="23"/>
      <c r="BQ6130" s="24"/>
      <c r="BR6130" s="22"/>
      <c r="BS6130" s="24"/>
      <c r="BT6130" s="24"/>
      <c r="BU6130" s="23"/>
      <c r="BV6130" s="26"/>
      <c r="BX6130" s="6"/>
      <c r="BY6130" s="24"/>
      <c r="BZ6130" s="109"/>
      <c r="CA6130" s="66"/>
      <c r="CB6130" s="5"/>
      <c r="CC6130" s="68"/>
      <c r="CD6130" s="67"/>
      <c r="CE6130" s="67"/>
      <c r="CF6130" s="64"/>
      <c r="CG6130" s="5"/>
      <c r="CH6130" s="69"/>
      <c r="CI6130" s="6"/>
      <c r="CJ6130" s="5"/>
      <c r="CK6130" s="25"/>
      <c r="CL6130" s="5"/>
      <c r="DN6130" s="14"/>
      <c r="DO6130" s="14"/>
      <c r="DP6130" s="5"/>
      <c r="DQ6130" s="25"/>
      <c r="DR6130" s="25"/>
      <c r="DS6130" s="96"/>
      <c r="DT6130" s="83"/>
      <c r="DU6130" s="14"/>
      <c r="DX6130" s="83"/>
      <c r="DY6130" s="83"/>
      <c r="DZ6130" s="83"/>
      <c r="EA6130" s="83"/>
      <c r="EJ6130" s="54"/>
      <c r="EK6130" s="22"/>
      <c r="EL6130" s="24"/>
      <c r="EP6130" s="23"/>
      <c r="EQ6130" s="24"/>
      <c r="ER6130" s="22"/>
      <c r="ES6130" s="24"/>
      <c r="ET6130" s="24"/>
      <c r="EU6130" s="23"/>
      <c r="EV6130" s="26"/>
      <c r="EX6130" s="6"/>
      <c r="EY6130" s="24"/>
      <c r="EZ6130" s="109"/>
      <c r="FA6130" s="66"/>
      <c r="FB6130" s="5"/>
      <c r="FC6130" s="68"/>
      <c r="FD6130" s="67"/>
      <c r="FE6130" s="67"/>
      <c r="FF6130" s="64"/>
      <c r="FG6130" s="5"/>
      <c r="FH6130" s="69"/>
      <c r="FI6130" s="6"/>
      <c r="FJ6130" s="5"/>
      <c r="FK6130" s="25"/>
      <c r="FL6130" s="5"/>
    </row>
    <row r="6131" spans="40:168">
      <c r="AN6131" s="14"/>
      <c r="AO6131" s="14"/>
      <c r="AP6131" s="5"/>
      <c r="AQ6131" s="25"/>
      <c r="AR6131" s="25"/>
      <c r="AS6131" s="96"/>
      <c r="AT6131" s="83"/>
      <c r="AU6131" s="14"/>
      <c r="AX6131" s="83"/>
      <c r="AY6131" s="83"/>
      <c r="AZ6131" s="83"/>
      <c r="BA6131" s="83"/>
      <c r="BJ6131" s="54"/>
      <c r="BK6131" s="22"/>
      <c r="BL6131" s="24"/>
      <c r="BP6131" s="23"/>
      <c r="BQ6131" s="24"/>
      <c r="BR6131" s="22"/>
      <c r="BS6131" s="24"/>
      <c r="BT6131" s="24"/>
      <c r="BU6131" s="23"/>
      <c r="BV6131" s="26"/>
      <c r="BX6131" s="6"/>
      <c r="BY6131" s="24"/>
      <c r="BZ6131" s="109"/>
      <c r="CA6131" s="66"/>
      <c r="CB6131" s="5"/>
      <c r="CC6131" s="68"/>
      <c r="CD6131" s="67"/>
      <c r="CE6131" s="67"/>
      <c r="CF6131" s="64"/>
      <c r="CG6131" s="5"/>
      <c r="CH6131" s="69"/>
      <c r="CI6131" s="6"/>
      <c r="CJ6131" s="5"/>
      <c r="CK6131" s="25"/>
      <c r="CL6131" s="5"/>
      <c r="DN6131" s="14"/>
      <c r="DO6131" s="14"/>
      <c r="DP6131" s="5"/>
      <c r="DQ6131" s="25"/>
      <c r="DR6131" s="25"/>
      <c r="DS6131" s="96"/>
      <c r="DT6131" s="83"/>
      <c r="DU6131" s="14"/>
      <c r="DX6131" s="83"/>
      <c r="DY6131" s="83"/>
      <c r="DZ6131" s="83"/>
      <c r="EA6131" s="83"/>
      <c r="EJ6131" s="54"/>
      <c r="EK6131" s="22"/>
      <c r="EL6131" s="24"/>
      <c r="EP6131" s="23"/>
      <c r="EQ6131" s="24"/>
      <c r="ER6131" s="22"/>
      <c r="ES6131" s="24"/>
      <c r="ET6131" s="24"/>
      <c r="EU6131" s="23"/>
      <c r="EV6131" s="26"/>
      <c r="EX6131" s="6"/>
      <c r="EY6131" s="24"/>
      <c r="EZ6131" s="109"/>
      <c r="FA6131" s="66"/>
      <c r="FB6131" s="5"/>
      <c r="FC6131" s="68"/>
      <c r="FD6131" s="67"/>
      <c r="FE6131" s="67"/>
      <c r="FF6131" s="64"/>
      <c r="FG6131" s="5"/>
      <c r="FH6131" s="69"/>
      <c r="FI6131" s="6"/>
      <c r="FJ6131" s="5"/>
      <c r="FK6131" s="25"/>
      <c r="FL6131" s="5"/>
    </row>
    <row r="6132" spans="40:168">
      <c r="AN6132" s="14"/>
      <c r="AO6132" s="14"/>
      <c r="AP6132" s="5"/>
      <c r="AQ6132" s="25"/>
      <c r="AR6132" s="25"/>
      <c r="AS6132" s="96"/>
      <c r="AT6132" s="83"/>
      <c r="AU6132" s="14"/>
      <c r="AX6132" s="83"/>
      <c r="AY6132" s="83"/>
      <c r="AZ6132" s="83"/>
      <c r="BA6132" s="83"/>
      <c r="BJ6132" s="54"/>
      <c r="BK6132" s="22"/>
      <c r="BL6132" s="24"/>
      <c r="BP6132" s="23"/>
      <c r="BQ6132" s="24"/>
      <c r="BR6132" s="22"/>
      <c r="BS6132" s="24"/>
      <c r="BT6132" s="24"/>
      <c r="BU6132" s="23"/>
      <c r="BV6132" s="26"/>
      <c r="BX6132" s="6"/>
      <c r="BY6132" s="24"/>
      <c r="BZ6132" s="109"/>
      <c r="CA6132" s="66"/>
      <c r="CB6132" s="5"/>
      <c r="CC6132" s="68"/>
      <c r="CD6132" s="67"/>
      <c r="CE6132" s="67"/>
      <c r="CF6132" s="64"/>
      <c r="CG6132" s="5"/>
      <c r="CH6132" s="69"/>
      <c r="CI6132" s="6"/>
      <c r="CJ6132" s="5"/>
      <c r="CK6132" s="25"/>
      <c r="CL6132" s="5"/>
      <c r="DN6132" s="14"/>
      <c r="DO6132" s="14"/>
      <c r="DP6132" s="5"/>
      <c r="DQ6132" s="25"/>
      <c r="DR6132" s="25"/>
      <c r="DS6132" s="96"/>
      <c r="DT6132" s="83"/>
      <c r="DU6132" s="14"/>
      <c r="DX6132" s="83"/>
      <c r="DY6132" s="83"/>
      <c r="DZ6132" s="83"/>
      <c r="EA6132" s="83"/>
      <c r="EJ6132" s="54"/>
      <c r="EK6132" s="22"/>
      <c r="EL6132" s="24"/>
      <c r="EP6132" s="23"/>
      <c r="EQ6132" s="24"/>
      <c r="ER6132" s="22"/>
      <c r="ES6132" s="24"/>
      <c r="ET6132" s="24"/>
      <c r="EU6132" s="23"/>
      <c r="EV6132" s="26"/>
      <c r="EX6132" s="6"/>
      <c r="EY6132" s="24"/>
      <c r="EZ6132" s="109"/>
      <c r="FA6132" s="66"/>
      <c r="FB6132" s="5"/>
      <c r="FC6132" s="68"/>
      <c r="FD6132" s="67"/>
      <c r="FE6132" s="67"/>
      <c r="FF6132" s="64"/>
      <c r="FG6132" s="5"/>
      <c r="FH6132" s="69"/>
      <c r="FI6132" s="6"/>
      <c r="FJ6132" s="5"/>
      <c r="FK6132" s="25"/>
      <c r="FL6132" s="5"/>
    </row>
    <row r="6133" spans="40:168">
      <c r="AN6133" s="14"/>
      <c r="AO6133" s="14"/>
      <c r="AP6133" s="5"/>
      <c r="AQ6133" s="25"/>
      <c r="AR6133" s="25"/>
      <c r="AS6133" s="96"/>
      <c r="AT6133" s="83"/>
      <c r="AU6133" s="14"/>
      <c r="AX6133" s="83"/>
      <c r="AY6133" s="83"/>
      <c r="AZ6133" s="83"/>
      <c r="BA6133" s="83"/>
      <c r="BJ6133" s="54"/>
      <c r="BK6133" s="22"/>
      <c r="BL6133" s="24"/>
      <c r="BP6133" s="23"/>
      <c r="BQ6133" s="24"/>
      <c r="BR6133" s="22"/>
      <c r="BS6133" s="24"/>
      <c r="BT6133" s="24"/>
      <c r="BU6133" s="23"/>
      <c r="BV6133" s="26"/>
      <c r="BX6133" s="6"/>
      <c r="BY6133" s="24"/>
      <c r="BZ6133" s="109"/>
      <c r="CA6133" s="66"/>
      <c r="CB6133" s="5"/>
      <c r="CC6133" s="68"/>
      <c r="CD6133" s="67"/>
      <c r="CE6133" s="67"/>
      <c r="CF6133" s="64"/>
      <c r="CG6133" s="5"/>
      <c r="CH6133" s="69"/>
      <c r="CI6133" s="6"/>
      <c r="CJ6133" s="5"/>
      <c r="CK6133" s="25"/>
      <c r="CL6133" s="5"/>
      <c r="DN6133" s="14"/>
      <c r="DO6133" s="14"/>
      <c r="DP6133" s="5"/>
      <c r="DQ6133" s="25"/>
      <c r="DR6133" s="25"/>
      <c r="DS6133" s="96"/>
      <c r="DT6133" s="83"/>
      <c r="DU6133" s="14"/>
      <c r="DX6133" s="83"/>
      <c r="DY6133" s="83"/>
      <c r="DZ6133" s="83"/>
      <c r="EA6133" s="83"/>
      <c r="EJ6133" s="54"/>
      <c r="EK6133" s="22"/>
      <c r="EL6133" s="24"/>
      <c r="EP6133" s="23"/>
      <c r="EQ6133" s="24"/>
      <c r="ER6133" s="22"/>
      <c r="ES6133" s="24"/>
      <c r="ET6133" s="24"/>
      <c r="EU6133" s="23"/>
      <c r="EV6133" s="26"/>
      <c r="EX6133" s="6"/>
      <c r="EY6133" s="24"/>
      <c r="EZ6133" s="109"/>
      <c r="FA6133" s="66"/>
      <c r="FB6133" s="5"/>
      <c r="FC6133" s="68"/>
      <c r="FD6133" s="67"/>
      <c r="FE6133" s="67"/>
      <c r="FF6133" s="64"/>
      <c r="FG6133" s="5"/>
      <c r="FH6133" s="69"/>
      <c r="FI6133" s="6"/>
      <c r="FJ6133" s="5"/>
      <c r="FK6133" s="25"/>
      <c r="FL6133" s="5"/>
    </row>
    <row r="6134" spans="40:168">
      <c r="AN6134" s="14"/>
      <c r="AO6134" s="14"/>
      <c r="AP6134" s="5"/>
      <c r="AQ6134" s="25"/>
      <c r="AR6134" s="25"/>
      <c r="AS6134" s="96"/>
      <c r="AT6134" s="83"/>
      <c r="AU6134" s="14"/>
      <c r="AX6134" s="83"/>
      <c r="AY6134" s="83"/>
      <c r="AZ6134" s="83"/>
      <c r="BA6134" s="83"/>
      <c r="BJ6134" s="54"/>
      <c r="BK6134" s="22"/>
      <c r="BL6134" s="24"/>
      <c r="BP6134" s="23"/>
      <c r="BQ6134" s="24"/>
      <c r="BR6134" s="22"/>
      <c r="BS6134" s="24"/>
      <c r="BT6134" s="24"/>
      <c r="BU6134" s="23"/>
      <c r="BV6134" s="26"/>
      <c r="BX6134" s="6"/>
      <c r="BY6134" s="24"/>
      <c r="BZ6134" s="109"/>
      <c r="CA6134" s="66"/>
      <c r="CB6134" s="5"/>
      <c r="CC6134" s="68"/>
      <c r="CD6134" s="67"/>
      <c r="CE6134" s="67"/>
      <c r="CF6134" s="64"/>
      <c r="CG6134" s="5"/>
      <c r="CH6134" s="69"/>
      <c r="CI6134" s="6"/>
      <c r="CJ6134" s="5"/>
      <c r="CK6134" s="25"/>
      <c r="CL6134" s="5"/>
      <c r="DN6134" s="14"/>
      <c r="DO6134" s="14"/>
      <c r="DP6134" s="5"/>
      <c r="DQ6134" s="25"/>
      <c r="DR6134" s="25"/>
      <c r="DS6134" s="96"/>
      <c r="DT6134" s="83"/>
      <c r="DU6134" s="14"/>
      <c r="DX6134" s="83"/>
      <c r="DY6134" s="83"/>
      <c r="DZ6134" s="83"/>
      <c r="EA6134" s="83"/>
      <c r="EJ6134" s="54"/>
      <c r="EK6134" s="22"/>
      <c r="EL6134" s="24"/>
      <c r="EP6134" s="23"/>
      <c r="EQ6134" s="24"/>
      <c r="ER6134" s="22"/>
      <c r="ES6134" s="24"/>
      <c r="ET6134" s="24"/>
      <c r="EU6134" s="23"/>
      <c r="EV6134" s="26"/>
      <c r="EX6134" s="6"/>
      <c r="EY6134" s="24"/>
      <c r="EZ6134" s="109"/>
      <c r="FA6134" s="66"/>
      <c r="FB6134" s="5"/>
      <c r="FC6134" s="68"/>
      <c r="FD6134" s="67"/>
      <c r="FE6134" s="67"/>
      <c r="FF6134" s="64"/>
      <c r="FG6134" s="5"/>
      <c r="FH6134" s="69"/>
      <c r="FI6134" s="6"/>
      <c r="FJ6134" s="5"/>
      <c r="FK6134" s="25"/>
      <c r="FL6134" s="5"/>
    </row>
    <row r="6135" spans="40:168">
      <c r="AN6135" s="14"/>
      <c r="AO6135" s="14"/>
      <c r="AP6135" s="5"/>
      <c r="AQ6135" s="25"/>
      <c r="AR6135" s="25"/>
      <c r="AS6135" s="96"/>
      <c r="AT6135" s="83"/>
      <c r="AU6135" s="14"/>
      <c r="AX6135" s="83"/>
      <c r="AY6135" s="83"/>
      <c r="AZ6135" s="83"/>
      <c r="BA6135" s="83"/>
      <c r="BJ6135" s="54"/>
      <c r="BK6135" s="22"/>
      <c r="BL6135" s="24"/>
      <c r="BP6135" s="23"/>
      <c r="BQ6135" s="24"/>
      <c r="BR6135" s="22"/>
      <c r="BS6135" s="24"/>
      <c r="BT6135" s="24"/>
      <c r="BU6135" s="23"/>
      <c r="BV6135" s="26"/>
      <c r="BX6135" s="6"/>
      <c r="BY6135" s="24"/>
      <c r="BZ6135" s="109"/>
      <c r="CA6135" s="66"/>
      <c r="CB6135" s="5"/>
      <c r="CC6135" s="68"/>
      <c r="CD6135" s="67"/>
      <c r="CE6135" s="67"/>
      <c r="CF6135" s="64"/>
      <c r="CG6135" s="5"/>
      <c r="CH6135" s="69"/>
      <c r="CI6135" s="6"/>
      <c r="CJ6135" s="5"/>
      <c r="CK6135" s="25"/>
      <c r="CL6135" s="5"/>
      <c r="DN6135" s="14"/>
      <c r="DO6135" s="14"/>
      <c r="DP6135" s="5"/>
      <c r="DQ6135" s="25"/>
      <c r="DR6135" s="25"/>
      <c r="DS6135" s="96"/>
      <c r="DT6135" s="83"/>
      <c r="DU6135" s="14"/>
      <c r="DX6135" s="83"/>
      <c r="DY6135" s="83"/>
      <c r="DZ6135" s="83"/>
      <c r="EA6135" s="83"/>
      <c r="EJ6135" s="54"/>
      <c r="EK6135" s="22"/>
      <c r="EL6135" s="24"/>
      <c r="EP6135" s="23"/>
      <c r="EQ6135" s="24"/>
      <c r="ER6135" s="22"/>
      <c r="ES6135" s="24"/>
      <c r="ET6135" s="24"/>
      <c r="EU6135" s="23"/>
      <c r="EV6135" s="26"/>
      <c r="EX6135" s="6"/>
      <c r="EY6135" s="24"/>
      <c r="EZ6135" s="109"/>
      <c r="FA6135" s="66"/>
      <c r="FB6135" s="5"/>
      <c r="FC6135" s="68"/>
      <c r="FD6135" s="67"/>
      <c r="FE6135" s="67"/>
      <c r="FF6135" s="64"/>
      <c r="FG6135" s="5"/>
      <c r="FH6135" s="69"/>
      <c r="FI6135" s="6"/>
      <c r="FJ6135" s="5"/>
      <c r="FK6135" s="25"/>
      <c r="FL6135" s="5"/>
    </row>
    <row r="6136" spans="40:168">
      <c r="AN6136" s="14"/>
      <c r="AO6136" s="14"/>
      <c r="AP6136" s="5"/>
      <c r="AQ6136" s="25"/>
      <c r="AR6136" s="25"/>
      <c r="AS6136" s="96"/>
      <c r="AT6136" s="83"/>
      <c r="AU6136" s="14"/>
      <c r="AX6136" s="83"/>
      <c r="AY6136" s="83"/>
      <c r="AZ6136" s="83"/>
      <c r="BA6136" s="83"/>
      <c r="BJ6136" s="54"/>
      <c r="BK6136" s="22"/>
      <c r="BL6136" s="24"/>
      <c r="BP6136" s="23"/>
      <c r="BQ6136" s="24"/>
      <c r="BR6136" s="22"/>
      <c r="BS6136" s="24"/>
      <c r="BT6136" s="24"/>
      <c r="BU6136" s="23"/>
      <c r="BV6136" s="26"/>
      <c r="BX6136" s="6"/>
      <c r="BY6136" s="24"/>
      <c r="BZ6136" s="109"/>
      <c r="CA6136" s="66"/>
      <c r="CB6136" s="5"/>
      <c r="CC6136" s="68"/>
      <c r="CD6136" s="67"/>
      <c r="CE6136" s="67"/>
      <c r="CF6136" s="64"/>
      <c r="CG6136" s="5"/>
      <c r="CH6136" s="69"/>
      <c r="CI6136" s="6"/>
      <c r="CJ6136" s="5"/>
      <c r="CK6136" s="25"/>
      <c r="CL6136" s="5"/>
      <c r="DN6136" s="14"/>
      <c r="DO6136" s="14"/>
      <c r="DP6136" s="5"/>
      <c r="DQ6136" s="25"/>
      <c r="DR6136" s="25"/>
      <c r="DS6136" s="96"/>
      <c r="DT6136" s="83"/>
      <c r="DU6136" s="14"/>
      <c r="DX6136" s="83"/>
      <c r="DY6136" s="83"/>
      <c r="DZ6136" s="83"/>
      <c r="EA6136" s="83"/>
      <c r="EJ6136" s="54"/>
      <c r="EK6136" s="22"/>
      <c r="EL6136" s="24"/>
      <c r="EP6136" s="23"/>
      <c r="EQ6136" s="24"/>
      <c r="ER6136" s="22"/>
      <c r="ES6136" s="24"/>
      <c r="ET6136" s="24"/>
      <c r="EU6136" s="23"/>
      <c r="EV6136" s="26"/>
      <c r="EX6136" s="6"/>
      <c r="EY6136" s="24"/>
      <c r="EZ6136" s="109"/>
      <c r="FA6136" s="66"/>
      <c r="FB6136" s="5"/>
      <c r="FC6136" s="68"/>
      <c r="FD6136" s="67"/>
      <c r="FE6136" s="67"/>
      <c r="FF6136" s="64"/>
      <c r="FG6136" s="5"/>
      <c r="FH6136" s="69"/>
      <c r="FI6136" s="6"/>
      <c r="FJ6136" s="5"/>
      <c r="FK6136" s="25"/>
      <c r="FL6136" s="5"/>
    </row>
    <row r="6137" spans="40:168">
      <c r="AN6137" s="14"/>
      <c r="AO6137" s="14"/>
      <c r="AP6137" s="5"/>
      <c r="AQ6137" s="25"/>
      <c r="AR6137" s="25"/>
      <c r="AS6137" s="96"/>
      <c r="AT6137" s="83"/>
      <c r="AU6137" s="14"/>
      <c r="AX6137" s="83"/>
      <c r="AY6137" s="83"/>
      <c r="AZ6137" s="83"/>
      <c r="BA6137" s="83"/>
      <c r="BJ6137" s="54"/>
      <c r="BK6137" s="22"/>
      <c r="BL6137" s="24"/>
      <c r="BP6137" s="23"/>
      <c r="BQ6137" s="24"/>
      <c r="BR6137" s="22"/>
      <c r="BS6137" s="24"/>
      <c r="BT6137" s="24"/>
      <c r="BU6137" s="23"/>
      <c r="BV6137" s="26"/>
      <c r="BX6137" s="6"/>
      <c r="BY6137" s="24"/>
      <c r="BZ6137" s="109"/>
      <c r="CA6137" s="66"/>
      <c r="CB6137" s="5"/>
      <c r="CC6137" s="68"/>
      <c r="CD6137" s="67"/>
      <c r="CE6137" s="67"/>
      <c r="CF6137" s="64"/>
      <c r="CG6137" s="5"/>
      <c r="CH6137" s="69"/>
      <c r="CI6137" s="6"/>
      <c r="CJ6137" s="5"/>
      <c r="CK6137" s="25"/>
      <c r="CL6137" s="5"/>
      <c r="DN6137" s="14"/>
      <c r="DO6137" s="14"/>
      <c r="DP6137" s="5"/>
      <c r="DQ6137" s="25"/>
      <c r="DR6137" s="25"/>
      <c r="DS6137" s="96"/>
      <c r="DT6137" s="83"/>
      <c r="DU6137" s="14"/>
      <c r="DX6137" s="83"/>
      <c r="DY6137" s="83"/>
      <c r="DZ6137" s="83"/>
      <c r="EA6137" s="83"/>
      <c r="EJ6137" s="54"/>
      <c r="EK6137" s="22"/>
      <c r="EL6137" s="24"/>
      <c r="EP6137" s="23"/>
      <c r="EQ6137" s="24"/>
      <c r="ER6137" s="22"/>
      <c r="ES6137" s="24"/>
      <c r="ET6137" s="24"/>
      <c r="EU6137" s="23"/>
      <c r="EV6137" s="26"/>
      <c r="EX6137" s="6"/>
      <c r="EY6137" s="24"/>
      <c r="EZ6137" s="109"/>
      <c r="FA6137" s="66"/>
      <c r="FB6137" s="5"/>
      <c r="FC6137" s="68"/>
      <c r="FD6137" s="67"/>
      <c r="FE6137" s="67"/>
      <c r="FF6137" s="64"/>
      <c r="FG6137" s="5"/>
      <c r="FH6137" s="69"/>
      <c r="FI6137" s="6"/>
      <c r="FJ6137" s="5"/>
      <c r="FK6137" s="25"/>
      <c r="FL6137" s="5"/>
    </row>
    <row r="6138" spans="40:168">
      <c r="AN6138" s="14"/>
      <c r="AO6138" s="14"/>
      <c r="AP6138" s="5"/>
      <c r="AQ6138" s="25"/>
      <c r="AR6138" s="25"/>
      <c r="AS6138" s="96"/>
      <c r="AT6138" s="83"/>
      <c r="AU6138" s="14"/>
      <c r="AX6138" s="83"/>
      <c r="AY6138" s="83"/>
      <c r="AZ6138" s="83"/>
      <c r="BA6138" s="83"/>
      <c r="BJ6138" s="54"/>
      <c r="BK6138" s="22"/>
      <c r="BL6138" s="24"/>
      <c r="BP6138" s="23"/>
      <c r="BQ6138" s="24"/>
      <c r="BR6138" s="22"/>
      <c r="BS6138" s="24"/>
      <c r="BT6138" s="24"/>
      <c r="BU6138" s="23"/>
      <c r="BV6138" s="26"/>
      <c r="BX6138" s="6"/>
      <c r="BY6138" s="24"/>
      <c r="BZ6138" s="109"/>
      <c r="CA6138" s="66"/>
      <c r="CB6138" s="5"/>
      <c r="CC6138" s="68"/>
      <c r="CD6138" s="67"/>
      <c r="CE6138" s="67"/>
      <c r="CF6138" s="64"/>
      <c r="CG6138" s="5"/>
      <c r="CH6138" s="69"/>
      <c r="CI6138" s="6"/>
      <c r="CJ6138" s="5"/>
      <c r="CK6138" s="25"/>
      <c r="CL6138" s="5"/>
      <c r="DN6138" s="14"/>
      <c r="DO6138" s="14"/>
      <c r="DP6138" s="5"/>
      <c r="DQ6138" s="25"/>
      <c r="DR6138" s="25"/>
      <c r="DS6138" s="96"/>
      <c r="DT6138" s="83"/>
      <c r="DU6138" s="14"/>
      <c r="DX6138" s="83"/>
      <c r="DY6138" s="83"/>
      <c r="DZ6138" s="83"/>
      <c r="EA6138" s="83"/>
      <c r="EJ6138" s="54"/>
      <c r="EK6138" s="22"/>
      <c r="EL6138" s="24"/>
      <c r="EP6138" s="23"/>
      <c r="EQ6138" s="24"/>
      <c r="ER6138" s="22"/>
      <c r="ES6138" s="24"/>
      <c r="ET6138" s="24"/>
      <c r="EU6138" s="23"/>
      <c r="EV6138" s="26"/>
      <c r="EX6138" s="6"/>
      <c r="EY6138" s="24"/>
      <c r="EZ6138" s="109"/>
      <c r="FA6138" s="66"/>
      <c r="FB6138" s="5"/>
      <c r="FC6138" s="68"/>
      <c r="FD6138" s="67"/>
      <c r="FE6138" s="67"/>
      <c r="FF6138" s="64"/>
      <c r="FG6138" s="5"/>
      <c r="FH6138" s="69"/>
      <c r="FI6138" s="6"/>
      <c r="FJ6138" s="5"/>
      <c r="FK6138" s="25"/>
      <c r="FL6138" s="5"/>
    </row>
    <row r="6139" spans="40:168">
      <c r="AN6139" s="14"/>
      <c r="AO6139" s="14"/>
      <c r="AP6139" s="5"/>
      <c r="AQ6139" s="25"/>
      <c r="AR6139" s="25"/>
      <c r="AS6139" s="96"/>
      <c r="AT6139" s="83"/>
      <c r="AU6139" s="14"/>
      <c r="AX6139" s="83"/>
      <c r="AY6139" s="83"/>
      <c r="AZ6139" s="83"/>
      <c r="BA6139" s="83"/>
      <c r="BJ6139" s="54"/>
      <c r="BK6139" s="22"/>
      <c r="BL6139" s="24"/>
      <c r="BP6139" s="23"/>
      <c r="BQ6139" s="24"/>
      <c r="BR6139" s="22"/>
      <c r="BS6139" s="24"/>
      <c r="BT6139" s="24"/>
      <c r="BU6139" s="23"/>
      <c r="BV6139" s="26"/>
      <c r="BX6139" s="6"/>
      <c r="BY6139" s="24"/>
      <c r="BZ6139" s="109"/>
      <c r="CA6139" s="66"/>
      <c r="CB6139" s="5"/>
      <c r="CC6139" s="68"/>
      <c r="CD6139" s="67"/>
      <c r="CE6139" s="67"/>
      <c r="CF6139" s="64"/>
      <c r="CG6139" s="5"/>
      <c r="CH6139" s="69"/>
      <c r="CI6139" s="6"/>
      <c r="CJ6139" s="5"/>
      <c r="CK6139" s="25"/>
      <c r="CL6139" s="5"/>
      <c r="DN6139" s="14"/>
      <c r="DO6139" s="14"/>
      <c r="DP6139" s="5"/>
      <c r="DQ6139" s="25"/>
      <c r="DR6139" s="25"/>
      <c r="DS6139" s="96"/>
      <c r="DT6139" s="83"/>
      <c r="DU6139" s="14"/>
      <c r="DX6139" s="83"/>
      <c r="DY6139" s="83"/>
      <c r="DZ6139" s="83"/>
      <c r="EA6139" s="83"/>
      <c r="EJ6139" s="54"/>
      <c r="EK6139" s="22"/>
      <c r="EL6139" s="24"/>
      <c r="EP6139" s="23"/>
      <c r="EQ6139" s="24"/>
      <c r="ER6139" s="22"/>
      <c r="ES6139" s="24"/>
      <c r="ET6139" s="24"/>
      <c r="EU6139" s="23"/>
      <c r="EV6139" s="26"/>
      <c r="EX6139" s="6"/>
      <c r="EY6139" s="24"/>
      <c r="EZ6139" s="109"/>
      <c r="FA6139" s="66"/>
      <c r="FB6139" s="5"/>
      <c r="FC6139" s="68"/>
      <c r="FD6139" s="67"/>
      <c r="FE6139" s="67"/>
      <c r="FF6139" s="64"/>
      <c r="FG6139" s="5"/>
      <c r="FH6139" s="69"/>
      <c r="FI6139" s="6"/>
      <c r="FJ6139" s="5"/>
      <c r="FK6139" s="25"/>
      <c r="FL6139" s="5"/>
    </row>
    <row r="6140" spans="40:168">
      <c r="AN6140" s="14"/>
      <c r="AO6140" s="14"/>
      <c r="AP6140" s="5"/>
      <c r="AQ6140" s="25"/>
      <c r="AR6140" s="25"/>
      <c r="AS6140" s="96"/>
      <c r="AT6140" s="83"/>
      <c r="AU6140" s="14"/>
      <c r="AX6140" s="83"/>
      <c r="AY6140" s="83"/>
      <c r="AZ6140" s="83"/>
      <c r="BA6140" s="83"/>
      <c r="BJ6140" s="54"/>
      <c r="BK6140" s="22"/>
      <c r="BL6140" s="24"/>
      <c r="BP6140" s="23"/>
      <c r="BQ6140" s="24"/>
      <c r="BR6140" s="22"/>
      <c r="BS6140" s="24"/>
      <c r="BT6140" s="24"/>
      <c r="BU6140" s="23"/>
      <c r="BV6140" s="26"/>
      <c r="BX6140" s="6"/>
      <c r="BY6140" s="24"/>
      <c r="BZ6140" s="109"/>
      <c r="CA6140" s="66"/>
      <c r="CB6140" s="5"/>
      <c r="CC6140" s="68"/>
      <c r="CD6140" s="67"/>
      <c r="CE6140" s="67"/>
      <c r="CF6140" s="64"/>
      <c r="CG6140" s="5"/>
      <c r="CH6140" s="69"/>
      <c r="CI6140" s="6"/>
      <c r="CJ6140" s="5"/>
      <c r="CK6140" s="25"/>
      <c r="CL6140" s="5"/>
      <c r="DN6140" s="14"/>
      <c r="DO6140" s="14"/>
      <c r="DP6140" s="5"/>
      <c r="DQ6140" s="25"/>
      <c r="DR6140" s="25"/>
      <c r="DS6140" s="96"/>
      <c r="DT6140" s="83"/>
      <c r="DU6140" s="14"/>
      <c r="DX6140" s="83"/>
      <c r="DY6140" s="83"/>
      <c r="DZ6140" s="83"/>
      <c r="EA6140" s="83"/>
      <c r="EJ6140" s="54"/>
      <c r="EK6140" s="22"/>
      <c r="EL6140" s="24"/>
      <c r="EP6140" s="23"/>
      <c r="EQ6140" s="24"/>
      <c r="ER6140" s="22"/>
      <c r="ES6140" s="24"/>
      <c r="ET6140" s="24"/>
      <c r="EU6140" s="23"/>
      <c r="EV6140" s="26"/>
      <c r="EX6140" s="6"/>
      <c r="EY6140" s="24"/>
      <c r="EZ6140" s="109"/>
      <c r="FA6140" s="66"/>
      <c r="FB6140" s="5"/>
      <c r="FC6140" s="68"/>
      <c r="FD6140" s="67"/>
      <c r="FE6140" s="67"/>
      <c r="FF6140" s="64"/>
      <c r="FG6140" s="5"/>
      <c r="FH6140" s="69"/>
      <c r="FI6140" s="6"/>
      <c r="FJ6140" s="5"/>
      <c r="FK6140" s="25"/>
      <c r="FL6140" s="5"/>
    </row>
    <row r="6141" spans="40:168">
      <c r="AN6141" s="14"/>
      <c r="AO6141" s="14"/>
      <c r="AP6141" s="5"/>
      <c r="AQ6141" s="25"/>
      <c r="AR6141" s="25"/>
      <c r="AS6141" s="96"/>
      <c r="AT6141" s="83"/>
      <c r="AU6141" s="14"/>
      <c r="AX6141" s="83"/>
      <c r="AY6141" s="83"/>
      <c r="AZ6141" s="83"/>
      <c r="BA6141" s="83"/>
      <c r="BJ6141" s="54"/>
      <c r="BK6141" s="22"/>
      <c r="BL6141" s="24"/>
      <c r="BP6141" s="23"/>
      <c r="BQ6141" s="24"/>
      <c r="BR6141" s="22"/>
      <c r="BS6141" s="24"/>
      <c r="BT6141" s="24"/>
      <c r="BU6141" s="23"/>
      <c r="BV6141" s="26"/>
      <c r="BX6141" s="6"/>
      <c r="BY6141" s="24"/>
      <c r="BZ6141" s="109"/>
      <c r="CA6141" s="66"/>
      <c r="CB6141" s="5"/>
      <c r="CC6141" s="68"/>
      <c r="CD6141" s="67"/>
      <c r="CE6141" s="67"/>
      <c r="CF6141" s="64"/>
      <c r="CG6141" s="5"/>
      <c r="CH6141" s="69"/>
      <c r="CI6141" s="6"/>
      <c r="CJ6141" s="5"/>
      <c r="CK6141" s="25"/>
      <c r="CL6141" s="5"/>
      <c r="DN6141" s="14"/>
      <c r="DO6141" s="14"/>
      <c r="DP6141" s="5"/>
      <c r="DQ6141" s="25"/>
      <c r="DR6141" s="25"/>
      <c r="DS6141" s="96"/>
      <c r="DT6141" s="83"/>
      <c r="DU6141" s="14"/>
      <c r="DX6141" s="83"/>
      <c r="DY6141" s="83"/>
      <c r="DZ6141" s="83"/>
      <c r="EA6141" s="83"/>
      <c r="EJ6141" s="54"/>
      <c r="EK6141" s="22"/>
      <c r="EL6141" s="24"/>
      <c r="EP6141" s="23"/>
      <c r="EQ6141" s="24"/>
      <c r="ER6141" s="22"/>
      <c r="ES6141" s="24"/>
      <c r="ET6141" s="24"/>
      <c r="EU6141" s="23"/>
      <c r="EV6141" s="26"/>
      <c r="EX6141" s="6"/>
      <c r="EY6141" s="24"/>
      <c r="EZ6141" s="109"/>
      <c r="FA6141" s="66"/>
      <c r="FB6141" s="5"/>
      <c r="FC6141" s="68"/>
      <c r="FD6141" s="67"/>
      <c r="FE6141" s="67"/>
      <c r="FF6141" s="64"/>
      <c r="FG6141" s="5"/>
      <c r="FH6141" s="69"/>
      <c r="FI6141" s="6"/>
      <c r="FJ6141" s="5"/>
      <c r="FK6141" s="25"/>
      <c r="FL6141" s="5"/>
    </row>
    <row r="6142" spans="40:168">
      <c r="AN6142" s="14"/>
      <c r="AO6142" s="14"/>
      <c r="AP6142" s="5"/>
      <c r="AQ6142" s="25"/>
      <c r="AR6142" s="25"/>
      <c r="AS6142" s="96"/>
      <c r="AT6142" s="83"/>
      <c r="AU6142" s="14"/>
      <c r="AX6142" s="83"/>
      <c r="AY6142" s="83"/>
      <c r="AZ6142" s="83"/>
      <c r="BA6142" s="83"/>
      <c r="BJ6142" s="54"/>
      <c r="BK6142" s="22"/>
      <c r="BL6142" s="24"/>
      <c r="BP6142" s="23"/>
      <c r="BQ6142" s="24"/>
      <c r="BR6142" s="22"/>
      <c r="BS6142" s="24"/>
      <c r="BT6142" s="24"/>
      <c r="BU6142" s="23"/>
      <c r="BV6142" s="26"/>
      <c r="BX6142" s="6"/>
      <c r="BY6142" s="24"/>
      <c r="BZ6142" s="109"/>
      <c r="CA6142" s="66"/>
      <c r="CB6142" s="5"/>
      <c r="CC6142" s="68"/>
      <c r="CD6142" s="67"/>
      <c r="CE6142" s="67"/>
      <c r="CF6142" s="64"/>
      <c r="CG6142" s="5"/>
      <c r="CH6142" s="69"/>
      <c r="CI6142" s="6"/>
      <c r="CJ6142" s="5"/>
      <c r="CK6142" s="25"/>
      <c r="CL6142" s="5"/>
      <c r="DN6142" s="14"/>
      <c r="DO6142" s="14"/>
      <c r="DP6142" s="5"/>
      <c r="DQ6142" s="25"/>
      <c r="DR6142" s="25"/>
      <c r="DS6142" s="96"/>
      <c r="DT6142" s="83"/>
      <c r="DU6142" s="14"/>
      <c r="DX6142" s="83"/>
      <c r="DY6142" s="83"/>
      <c r="DZ6142" s="83"/>
      <c r="EA6142" s="83"/>
      <c r="EJ6142" s="54"/>
      <c r="EK6142" s="22"/>
      <c r="EL6142" s="24"/>
      <c r="EP6142" s="23"/>
      <c r="EQ6142" s="24"/>
      <c r="ER6142" s="22"/>
      <c r="ES6142" s="24"/>
      <c r="ET6142" s="24"/>
      <c r="EU6142" s="23"/>
      <c r="EV6142" s="26"/>
      <c r="EX6142" s="6"/>
      <c r="EY6142" s="24"/>
      <c r="EZ6142" s="109"/>
      <c r="FA6142" s="66"/>
      <c r="FB6142" s="5"/>
      <c r="FC6142" s="68"/>
      <c r="FD6142" s="67"/>
      <c r="FE6142" s="67"/>
      <c r="FF6142" s="64"/>
      <c r="FG6142" s="5"/>
      <c r="FH6142" s="69"/>
      <c r="FI6142" s="6"/>
      <c r="FJ6142" s="5"/>
      <c r="FK6142" s="25"/>
      <c r="FL6142" s="5"/>
    </row>
    <row r="6143" spans="40:168">
      <c r="AN6143" s="14"/>
      <c r="AO6143" s="14"/>
      <c r="AP6143" s="5"/>
      <c r="AQ6143" s="25"/>
      <c r="AR6143" s="25"/>
      <c r="AS6143" s="96"/>
      <c r="AT6143" s="83"/>
      <c r="AU6143" s="14"/>
      <c r="AX6143" s="83"/>
      <c r="AY6143" s="83"/>
      <c r="AZ6143" s="83"/>
      <c r="BA6143" s="83"/>
      <c r="BJ6143" s="54"/>
      <c r="BK6143" s="22"/>
      <c r="BL6143" s="24"/>
      <c r="BP6143" s="23"/>
      <c r="BQ6143" s="24"/>
      <c r="BR6143" s="22"/>
      <c r="BS6143" s="24"/>
      <c r="BT6143" s="24"/>
      <c r="BU6143" s="23"/>
      <c r="BV6143" s="26"/>
      <c r="BX6143" s="6"/>
      <c r="BY6143" s="24"/>
      <c r="BZ6143" s="109"/>
      <c r="CA6143" s="66"/>
      <c r="CB6143" s="5"/>
      <c r="CC6143" s="68"/>
      <c r="CD6143" s="67"/>
      <c r="CE6143" s="67"/>
      <c r="CF6143" s="64"/>
      <c r="CG6143" s="5"/>
      <c r="CH6143" s="69"/>
      <c r="CI6143" s="6"/>
      <c r="CJ6143" s="5"/>
      <c r="CK6143" s="25"/>
      <c r="CL6143" s="5"/>
      <c r="DN6143" s="14"/>
      <c r="DO6143" s="14"/>
      <c r="DP6143" s="5"/>
      <c r="DQ6143" s="25"/>
      <c r="DR6143" s="25"/>
      <c r="DS6143" s="96"/>
      <c r="DT6143" s="83"/>
      <c r="DU6143" s="14"/>
      <c r="DX6143" s="83"/>
      <c r="DY6143" s="83"/>
      <c r="DZ6143" s="83"/>
      <c r="EA6143" s="83"/>
      <c r="EJ6143" s="54"/>
      <c r="EK6143" s="22"/>
      <c r="EL6143" s="24"/>
      <c r="EP6143" s="23"/>
      <c r="EQ6143" s="24"/>
      <c r="ER6143" s="22"/>
      <c r="ES6143" s="24"/>
      <c r="ET6143" s="24"/>
      <c r="EU6143" s="23"/>
      <c r="EV6143" s="26"/>
      <c r="EX6143" s="6"/>
      <c r="EY6143" s="24"/>
      <c r="EZ6143" s="109"/>
      <c r="FA6143" s="66"/>
      <c r="FB6143" s="5"/>
      <c r="FC6143" s="68"/>
      <c r="FD6143" s="67"/>
      <c r="FE6143" s="67"/>
      <c r="FF6143" s="64"/>
      <c r="FG6143" s="5"/>
      <c r="FH6143" s="69"/>
      <c r="FI6143" s="6"/>
      <c r="FJ6143" s="5"/>
      <c r="FK6143" s="25"/>
      <c r="FL6143" s="5"/>
    </row>
    <row r="6144" spans="40:168">
      <c r="AN6144" s="14"/>
      <c r="AO6144" s="14"/>
      <c r="AP6144" s="5"/>
      <c r="AQ6144" s="25"/>
      <c r="AR6144" s="25"/>
      <c r="AS6144" s="96"/>
      <c r="AT6144" s="83"/>
      <c r="AU6144" s="14"/>
      <c r="AX6144" s="83"/>
      <c r="AY6144" s="83"/>
      <c r="AZ6144" s="83"/>
      <c r="BA6144" s="83"/>
      <c r="BJ6144" s="54"/>
      <c r="BK6144" s="22"/>
      <c r="BL6144" s="24"/>
      <c r="BP6144" s="23"/>
      <c r="BQ6144" s="24"/>
      <c r="BR6144" s="22"/>
      <c r="BS6144" s="24"/>
      <c r="BT6144" s="24"/>
      <c r="BU6144" s="23"/>
      <c r="BV6144" s="26"/>
      <c r="BX6144" s="6"/>
      <c r="BY6144" s="24"/>
      <c r="BZ6144" s="109"/>
      <c r="CA6144" s="66"/>
      <c r="CB6144" s="5"/>
      <c r="CC6144" s="68"/>
      <c r="CD6144" s="67"/>
      <c r="CE6144" s="67"/>
      <c r="CF6144" s="64"/>
      <c r="CG6144" s="5"/>
      <c r="CH6144" s="69"/>
      <c r="CI6144" s="6"/>
      <c r="CJ6144" s="5"/>
      <c r="CK6144" s="25"/>
      <c r="CL6144" s="5"/>
      <c r="DN6144" s="14"/>
      <c r="DO6144" s="14"/>
      <c r="DP6144" s="5"/>
      <c r="DQ6144" s="25"/>
      <c r="DR6144" s="25"/>
      <c r="DS6144" s="96"/>
      <c r="DT6144" s="83"/>
      <c r="DU6144" s="14"/>
      <c r="DX6144" s="83"/>
      <c r="DY6144" s="83"/>
      <c r="DZ6144" s="83"/>
      <c r="EA6144" s="83"/>
      <c r="EJ6144" s="54"/>
      <c r="EK6144" s="22"/>
      <c r="EL6144" s="24"/>
      <c r="EP6144" s="23"/>
      <c r="EQ6144" s="24"/>
      <c r="ER6144" s="22"/>
      <c r="ES6144" s="24"/>
      <c r="ET6144" s="24"/>
      <c r="EU6144" s="23"/>
      <c r="EV6144" s="26"/>
      <c r="EX6144" s="6"/>
      <c r="EY6144" s="24"/>
      <c r="EZ6144" s="109"/>
      <c r="FA6144" s="66"/>
      <c r="FB6144" s="5"/>
      <c r="FC6144" s="68"/>
      <c r="FD6144" s="67"/>
      <c r="FE6144" s="67"/>
      <c r="FF6144" s="64"/>
      <c r="FG6144" s="5"/>
      <c r="FH6144" s="69"/>
      <c r="FI6144" s="6"/>
      <c r="FJ6144" s="5"/>
      <c r="FK6144" s="25"/>
      <c r="FL6144" s="5"/>
    </row>
    <row r="6145" spans="40:168">
      <c r="AN6145" s="14"/>
      <c r="AO6145" s="14"/>
      <c r="AP6145" s="5"/>
      <c r="AQ6145" s="25"/>
      <c r="AR6145" s="25"/>
      <c r="AS6145" s="96"/>
      <c r="AT6145" s="83"/>
      <c r="AU6145" s="14"/>
      <c r="AX6145" s="83"/>
      <c r="AY6145" s="83"/>
      <c r="AZ6145" s="83"/>
      <c r="BA6145" s="83"/>
      <c r="BJ6145" s="54"/>
      <c r="BK6145" s="22"/>
      <c r="BL6145" s="24"/>
      <c r="BP6145" s="23"/>
      <c r="BQ6145" s="24"/>
      <c r="BR6145" s="22"/>
      <c r="BS6145" s="24"/>
      <c r="BT6145" s="24"/>
      <c r="BU6145" s="23"/>
      <c r="BV6145" s="26"/>
      <c r="BX6145" s="6"/>
      <c r="BY6145" s="24"/>
      <c r="BZ6145" s="109"/>
      <c r="CA6145" s="66"/>
      <c r="CB6145" s="5"/>
      <c r="CC6145" s="68"/>
      <c r="CD6145" s="67"/>
      <c r="CE6145" s="67"/>
      <c r="CF6145" s="64"/>
      <c r="CG6145" s="5"/>
      <c r="CH6145" s="69"/>
      <c r="CI6145" s="6"/>
      <c r="CJ6145" s="5"/>
      <c r="CK6145" s="25"/>
      <c r="CL6145" s="5"/>
      <c r="DN6145" s="14"/>
      <c r="DO6145" s="14"/>
      <c r="DP6145" s="5"/>
      <c r="DQ6145" s="25"/>
      <c r="DR6145" s="25"/>
      <c r="DS6145" s="96"/>
      <c r="DT6145" s="83"/>
      <c r="DU6145" s="14"/>
      <c r="DX6145" s="83"/>
      <c r="DY6145" s="83"/>
      <c r="DZ6145" s="83"/>
      <c r="EA6145" s="83"/>
      <c r="EJ6145" s="54"/>
      <c r="EK6145" s="22"/>
      <c r="EL6145" s="24"/>
      <c r="EP6145" s="23"/>
      <c r="EQ6145" s="24"/>
      <c r="ER6145" s="22"/>
      <c r="ES6145" s="24"/>
      <c r="ET6145" s="24"/>
      <c r="EU6145" s="23"/>
      <c r="EV6145" s="26"/>
      <c r="EX6145" s="6"/>
      <c r="EY6145" s="24"/>
      <c r="EZ6145" s="109"/>
      <c r="FA6145" s="66"/>
      <c r="FB6145" s="5"/>
      <c r="FC6145" s="68"/>
      <c r="FD6145" s="67"/>
      <c r="FE6145" s="67"/>
      <c r="FF6145" s="64"/>
      <c r="FG6145" s="5"/>
      <c r="FH6145" s="69"/>
      <c r="FI6145" s="6"/>
      <c r="FJ6145" s="5"/>
      <c r="FK6145" s="25"/>
      <c r="FL6145" s="5"/>
    </row>
    <row r="6146" spans="40:168">
      <c r="AN6146" s="14"/>
      <c r="AO6146" s="14"/>
      <c r="AP6146" s="5"/>
      <c r="AQ6146" s="25"/>
      <c r="AR6146" s="25"/>
      <c r="AS6146" s="96"/>
      <c r="AT6146" s="83"/>
      <c r="AU6146" s="14"/>
      <c r="AX6146" s="83"/>
      <c r="AY6146" s="83"/>
      <c r="AZ6146" s="83"/>
      <c r="BA6146" s="83"/>
      <c r="BJ6146" s="54"/>
      <c r="BK6146" s="22"/>
      <c r="BL6146" s="24"/>
      <c r="BP6146" s="23"/>
      <c r="BQ6146" s="24"/>
      <c r="BR6146" s="22"/>
      <c r="BS6146" s="24"/>
      <c r="BT6146" s="24"/>
      <c r="BU6146" s="23"/>
      <c r="BV6146" s="26"/>
      <c r="BX6146" s="6"/>
      <c r="BY6146" s="24"/>
      <c r="BZ6146" s="109"/>
      <c r="CA6146" s="66"/>
      <c r="CB6146" s="5"/>
      <c r="CC6146" s="68"/>
      <c r="CD6146" s="67"/>
      <c r="CE6146" s="67"/>
      <c r="CF6146" s="64"/>
      <c r="CG6146" s="5"/>
      <c r="CH6146" s="69"/>
      <c r="CI6146" s="6"/>
      <c r="CJ6146" s="5"/>
      <c r="CK6146" s="25"/>
      <c r="CL6146" s="5"/>
      <c r="DN6146" s="14"/>
      <c r="DO6146" s="14"/>
      <c r="DP6146" s="5"/>
      <c r="DQ6146" s="25"/>
      <c r="DR6146" s="25"/>
      <c r="DS6146" s="96"/>
      <c r="DT6146" s="83"/>
      <c r="DU6146" s="14"/>
      <c r="DX6146" s="83"/>
      <c r="DY6146" s="83"/>
      <c r="DZ6146" s="83"/>
      <c r="EA6146" s="83"/>
      <c r="EJ6146" s="54"/>
      <c r="EK6146" s="22"/>
      <c r="EL6146" s="24"/>
      <c r="EP6146" s="23"/>
      <c r="EQ6146" s="24"/>
      <c r="ER6146" s="22"/>
      <c r="ES6146" s="24"/>
      <c r="ET6146" s="24"/>
      <c r="EU6146" s="23"/>
      <c r="EV6146" s="26"/>
      <c r="EX6146" s="6"/>
      <c r="EY6146" s="24"/>
      <c r="EZ6146" s="109"/>
      <c r="FA6146" s="66"/>
      <c r="FB6146" s="5"/>
      <c r="FC6146" s="68"/>
      <c r="FD6146" s="67"/>
      <c r="FE6146" s="67"/>
      <c r="FF6146" s="64"/>
      <c r="FG6146" s="5"/>
      <c r="FH6146" s="69"/>
      <c r="FI6146" s="6"/>
      <c r="FJ6146" s="5"/>
      <c r="FK6146" s="25"/>
      <c r="FL6146" s="5"/>
    </row>
    <row r="6147" spans="40:168">
      <c r="AN6147" s="14"/>
      <c r="AO6147" s="14"/>
      <c r="AP6147" s="5"/>
      <c r="AQ6147" s="25"/>
      <c r="AR6147" s="25"/>
      <c r="AS6147" s="96"/>
      <c r="AT6147" s="83"/>
      <c r="AU6147" s="14"/>
      <c r="AX6147" s="83"/>
      <c r="AY6147" s="83"/>
      <c r="AZ6147" s="83"/>
      <c r="BA6147" s="83"/>
      <c r="BJ6147" s="54"/>
      <c r="BK6147" s="22"/>
      <c r="BL6147" s="24"/>
      <c r="BP6147" s="23"/>
      <c r="BQ6147" s="24"/>
      <c r="BR6147" s="22"/>
      <c r="BS6147" s="24"/>
      <c r="BT6147" s="24"/>
      <c r="BU6147" s="23"/>
      <c r="BV6147" s="26"/>
      <c r="BX6147" s="6"/>
      <c r="BY6147" s="24"/>
      <c r="BZ6147" s="109"/>
      <c r="CA6147" s="66"/>
      <c r="CB6147" s="5"/>
      <c r="CC6147" s="68"/>
      <c r="CD6147" s="67"/>
      <c r="CE6147" s="67"/>
      <c r="CF6147" s="64"/>
      <c r="CG6147" s="5"/>
      <c r="CH6147" s="69"/>
      <c r="CI6147" s="6"/>
      <c r="CJ6147" s="5"/>
      <c r="CK6147" s="25"/>
      <c r="CL6147" s="5"/>
      <c r="DN6147" s="14"/>
      <c r="DO6147" s="14"/>
      <c r="DP6147" s="5"/>
      <c r="DQ6147" s="25"/>
      <c r="DR6147" s="25"/>
      <c r="DS6147" s="96"/>
      <c r="DT6147" s="83"/>
      <c r="DU6147" s="14"/>
      <c r="DX6147" s="83"/>
      <c r="DY6147" s="83"/>
      <c r="DZ6147" s="83"/>
      <c r="EA6147" s="83"/>
      <c r="EJ6147" s="54"/>
      <c r="EK6147" s="22"/>
      <c r="EL6147" s="24"/>
      <c r="EP6147" s="23"/>
      <c r="EQ6147" s="24"/>
      <c r="ER6147" s="22"/>
      <c r="ES6147" s="24"/>
      <c r="ET6147" s="24"/>
      <c r="EU6147" s="23"/>
      <c r="EV6147" s="26"/>
      <c r="EX6147" s="6"/>
      <c r="EY6147" s="24"/>
      <c r="EZ6147" s="109"/>
      <c r="FA6147" s="66"/>
      <c r="FB6147" s="5"/>
      <c r="FC6147" s="68"/>
      <c r="FD6147" s="67"/>
      <c r="FE6147" s="67"/>
      <c r="FF6147" s="64"/>
      <c r="FG6147" s="5"/>
      <c r="FH6147" s="69"/>
      <c r="FI6147" s="6"/>
      <c r="FJ6147" s="5"/>
      <c r="FK6147" s="25"/>
      <c r="FL6147" s="5"/>
    </row>
    <row r="6148" spans="40:168">
      <c r="AN6148" s="14"/>
      <c r="AO6148" s="14"/>
      <c r="AP6148" s="5"/>
      <c r="AQ6148" s="25"/>
      <c r="AR6148" s="25"/>
      <c r="AS6148" s="96"/>
      <c r="AT6148" s="83"/>
      <c r="AU6148" s="14"/>
      <c r="AX6148" s="83"/>
      <c r="AY6148" s="83"/>
      <c r="AZ6148" s="83"/>
      <c r="BA6148" s="83"/>
      <c r="BJ6148" s="54"/>
      <c r="BK6148" s="22"/>
      <c r="BL6148" s="24"/>
      <c r="BP6148" s="23"/>
      <c r="BQ6148" s="24"/>
      <c r="BR6148" s="22"/>
      <c r="BS6148" s="24"/>
      <c r="BT6148" s="24"/>
      <c r="BU6148" s="23"/>
      <c r="BV6148" s="26"/>
      <c r="BX6148" s="6"/>
      <c r="BY6148" s="24"/>
      <c r="BZ6148" s="109"/>
      <c r="CA6148" s="66"/>
      <c r="CB6148" s="5"/>
      <c r="CC6148" s="68"/>
      <c r="CD6148" s="67"/>
      <c r="CE6148" s="67"/>
      <c r="CF6148" s="64"/>
      <c r="CG6148" s="5"/>
      <c r="CH6148" s="69"/>
      <c r="CI6148" s="6"/>
      <c r="CJ6148" s="5"/>
      <c r="CK6148" s="25"/>
      <c r="CL6148" s="5"/>
      <c r="DN6148" s="14"/>
      <c r="DO6148" s="14"/>
      <c r="DP6148" s="5"/>
      <c r="DQ6148" s="25"/>
      <c r="DR6148" s="25"/>
      <c r="DS6148" s="96"/>
      <c r="DT6148" s="83"/>
      <c r="DU6148" s="14"/>
      <c r="DX6148" s="83"/>
      <c r="DY6148" s="83"/>
      <c r="DZ6148" s="83"/>
      <c r="EA6148" s="83"/>
      <c r="EJ6148" s="54"/>
      <c r="EK6148" s="22"/>
      <c r="EL6148" s="24"/>
      <c r="EP6148" s="23"/>
      <c r="EQ6148" s="24"/>
      <c r="ER6148" s="22"/>
      <c r="ES6148" s="24"/>
      <c r="ET6148" s="24"/>
      <c r="EU6148" s="23"/>
      <c r="EV6148" s="26"/>
      <c r="EX6148" s="6"/>
      <c r="EY6148" s="24"/>
      <c r="EZ6148" s="109"/>
      <c r="FA6148" s="66"/>
      <c r="FB6148" s="5"/>
      <c r="FC6148" s="68"/>
      <c r="FD6148" s="67"/>
      <c r="FE6148" s="67"/>
      <c r="FF6148" s="64"/>
      <c r="FG6148" s="5"/>
      <c r="FH6148" s="69"/>
      <c r="FI6148" s="6"/>
      <c r="FJ6148" s="5"/>
      <c r="FK6148" s="25"/>
      <c r="FL6148" s="5"/>
    </row>
    <row r="6149" spans="40:168">
      <c r="AN6149" s="14"/>
      <c r="AO6149" s="14"/>
      <c r="AP6149" s="5"/>
      <c r="AQ6149" s="25"/>
      <c r="AR6149" s="25"/>
      <c r="AS6149" s="96"/>
      <c r="AT6149" s="83"/>
      <c r="AU6149" s="14"/>
      <c r="AX6149" s="83"/>
      <c r="AY6149" s="83"/>
      <c r="AZ6149" s="83"/>
      <c r="BA6149" s="83"/>
      <c r="BJ6149" s="54"/>
      <c r="BK6149" s="22"/>
      <c r="BL6149" s="24"/>
      <c r="BP6149" s="23"/>
      <c r="BQ6149" s="24"/>
      <c r="BR6149" s="22"/>
      <c r="BS6149" s="24"/>
      <c r="BT6149" s="24"/>
      <c r="BU6149" s="23"/>
      <c r="BV6149" s="26"/>
      <c r="BX6149" s="6"/>
      <c r="BY6149" s="24"/>
      <c r="BZ6149" s="109"/>
      <c r="CA6149" s="66"/>
      <c r="CB6149" s="5"/>
      <c r="CC6149" s="68"/>
      <c r="CD6149" s="67"/>
      <c r="CE6149" s="67"/>
      <c r="CF6149" s="64"/>
      <c r="CG6149" s="5"/>
      <c r="CH6149" s="69"/>
      <c r="CI6149" s="6"/>
      <c r="CJ6149" s="5"/>
      <c r="CK6149" s="25"/>
      <c r="CL6149" s="5"/>
      <c r="DN6149" s="14"/>
      <c r="DO6149" s="14"/>
      <c r="DP6149" s="5"/>
      <c r="DQ6149" s="25"/>
      <c r="DR6149" s="25"/>
      <c r="DS6149" s="96"/>
      <c r="DT6149" s="83"/>
      <c r="DU6149" s="14"/>
      <c r="DX6149" s="83"/>
      <c r="DY6149" s="83"/>
      <c r="DZ6149" s="83"/>
      <c r="EA6149" s="83"/>
      <c r="EJ6149" s="54"/>
      <c r="EK6149" s="22"/>
      <c r="EL6149" s="24"/>
      <c r="EP6149" s="23"/>
      <c r="EQ6149" s="24"/>
      <c r="ER6149" s="22"/>
      <c r="ES6149" s="24"/>
      <c r="ET6149" s="24"/>
      <c r="EU6149" s="23"/>
      <c r="EV6149" s="26"/>
      <c r="EX6149" s="6"/>
      <c r="EY6149" s="24"/>
      <c r="EZ6149" s="109"/>
      <c r="FA6149" s="66"/>
      <c r="FB6149" s="5"/>
      <c r="FC6149" s="68"/>
      <c r="FD6149" s="67"/>
      <c r="FE6149" s="67"/>
      <c r="FF6149" s="64"/>
      <c r="FG6149" s="5"/>
      <c r="FH6149" s="69"/>
      <c r="FI6149" s="6"/>
      <c r="FJ6149" s="5"/>
      <c r="FK6149" s="25"/>
      <c r="FL6149" s="5"/>
    </row>
    <row r="6150" spans="40:168">
      <c r="AN6150" s="14"/>
      <c r="AO6150" s="14"/>
      <c r="AP6150" s="5"/>
      <c r="AQ6150" s="25"/>
      <c r="AR6150" s="25"/>
      <c r="AS6150" s="96"/>
      <c r="AT6150" s="83"/>
      <c r="AU6150" s="14"/>
      <c r="AX6150" s="83"/>
      <c r="AY6150" s="83"/>
      <c r="AZ6150" s="83"/>
      <c r="BA6150" s="83"/>
      <c r="BJ6150" s="54"/>
      <c r="BK6150" s="22"/>
      <c r="BL6150" s="24"/>
      <c r="BP6150" s="23"/>
      <c r="BQ6150" s="24"/>
      <c r="BR6150" s="22"/>
      <c r="BS6150" s="24"/>
      <c r="BT6150" s="24"/>
      <c r="BU6150" s="23"/>
      <c r="BV6150" s="26"/>
      <c r="BX6150" s="6"/>
      <c r="BY6150" s="24"/>
      <c r="BZ6150" s="109"/>
      <c r="CA6150" s="66"/>
      <c r="CB6150" s="5"/>
      <c r="CC6150" s="68"/>
      <c r="CD6150" s="67"/>
      <c r="CE6150" s="67"/>
      <c r="CF6150" s="64"/>
      <c r="CG6150" s="5"/>
      <c r="CH6150" s="69"/>
      <c r="CI6150" s="6"/>
      <c r="CJ6150" s="5"/>
      <c r="CK6150" s="25"/>
      <c r="CL6150" s="5"/>
      <c r="DN6150" s="14"/>
      <c r="DO6150" s="14"/>
      <c r="DP6150" s="5"/>
      <c r="DQ6150" s="25"/>
      <c r="DR6150" s="25"/>
      <c r="DS6150" s="96"/>
      <c r="DT6150" s="83"/>
      <c r="DU6150" s="14"/>
      <c r="DX6150" s="83"/>
      <c r="DY6150" s="83"/>
      <c r="DZ6150" s="83"/>
      <c r="EA6150" s="83"/>
      <c r="EJ6150" s="54"/>
      <c r="EK6150" s="22"/>
      <c r="EL6150" s="24"/>
      <c r="EP6150" s="23"/>
      <c r="EQ6150" s="24"/>
      <c r="ER6150" s="22"/>
      <c r="ES6150" s="24"/>
      <c r="ET6150" s="24"/>
      <c r="EU6150" s="23"/>
      <c r="EV6150" s="26"/>
      <c r="EX6150" s="6"/>
      <c r="EY6150" s="24"/>
      <c r="EZ6150" s="109"/>
      <c r="FA6150" s="66"/>
      <c r="FB6150" s="5"/>
      <c r="FC6150" s="68"/>
      <c r="FD6150" s="67"/>
      <c r="FE6150" s="67"/>
      <c r="FF6150" s="64"/>
      <c r="FG6150" s="5"/>
      <c r="FH6150" s="69"/>
      <c r="FI6150" s="6"/>
      <c r="FJ6150" s="5"/>
      <c r="FK6150" s="25"/>
      <c r="FL6150" s="5"/>
    </row>
    <row r="6151" spans="40:168">
      <c r="AN6151" s="14"/>
      <c r="AO6151" s="14"/>
      <c r="AP6151" s="5"/>
      <c r="AQ6151" s="25"/>
      <c r="AR6151" s="25"/>
      <c r="AS6151" s="96"/>
      <c r="AT6151" s="83"/>
      <c r="AU6151" s="14"/>
      <c r="AX6151" s="83"/>
      <c r="AY6151" s="83"/>
      <c r="AZ6151" s="83"/>
      <c r="BA6151" s="83"/>
      <c r="BJ6151" s="54"/>
      <c r="BK6151" s="22"/>
      <c r="BL6151" s="24"/>
      <c r="BP6151" s="23"/>
      <c r="BQ6151" s="24"/>
      <c r="BR6151" s="22"/>
      <c r="BS6151" s="24"/>
      <c r="BT6151" s="24"/>
      <c r="BU6151" s="23"/>
      <c r="BV6151" s="26"/>
      <c r="BX6151" s="6"/>
      <c r="BY6151" s="24"/>
      <c r="BZ6151" s="109"/>
      <c r="CA6151" s="66"/>
      <c r="CB6151" s="5"/>
      <c r="CC6151" s="68"/>
      <c r="CD6151" s="67"/>
      <c r="CE6151" s="67"/>
      <c r="CF6151" s="64"/>
      <c r="CG6151" s="5"/>
      <c r="CH6151" s="69"/>
      <c r="CI6151" s="6"/>
      <c r="CJ6151" s="5"/>
      <c r="CK6151" s="25"/>
      <c r="CL6151" s="5"/>
      <c r="DN6151" s="14"/>
      <c r="DO6151" s="14"/>
      <c r="DP6151" s="5"/>
      <c r="DQ6151" s="25"/>
      <c r="DR6151" s="25"/>
      <c r="DS6151" s="96"/>
      <c r="DT6151" s="83"/>
      <c r="DU6151" s="14"/>
      <c r="DX6151" s="83"/>
      <c r="DY6151" s="83"/>
      <c r="DZ6151" s="83"/>
      <c r="EA6151" s="83"/>
      <c r="EJ6151" s="54"/>
      <c r="EK6151" s="22"/>
      <c r="EL6151" s="24"/>
      <c r="EP6151" s="23"/>
      <c r="EQ6151" s="24"/>
      <c r="ER6151" s="22"/>
      <c r="ES6151" s="24"/>
      <c r="ET6151" s="24"/>
      <c r="EU6151" s="23"/>
      <c r="EV6151" s="26"/>
      <c r="EX6151" s="6"/>
      <c r="EY6151" s="24"/>
      <c r="EZ6151" s="109"/>
      <c r="FA6151" s="66"/>
      <c r="FB6151" s="5"/>
      <c r="FC6151" s="68"/>
      <c r="FD6151" s="67"/>
      <c r="FE6151" s="67"/>
      <c r="FF6151" s="64"/>
      <c r="FG6151" s="5"/>
      <c r="FH6151" s="69"/>
      <c r="FI6151" s="6"/>
      <c r="FJ6151" s="5"/>
      <c r="FK6151" s="25"/>
      <c r="FL6151" s="5"/>
    </row>
    <row r="6152" spans="40:168">
      <c r="AN6152" s="14"/>
      <c r="AO6152" s="14"/>
      <c r="AP6152" s="5"/>
      <c r="AQ6152" s="25"/>
      <c r="AR6152" s="25"/>
      <c r="AS6152" s="96"/>
      <c r="AT6152" s="83"/>
      <c r="AU6152" s="14"/>
      <c r="AX6152" s="83"/>
      <c r="AY6152" s="83"/>
      <c r="AZ6152" s="83"/>
      <c r="BA6152" s="83"/>
      <c r="BJ6152" s="54"/>
      <c r="BK6152" s="22"/>
      <c r="BL6152" s="24"/>
      <c r="BP6152" s="23"/>
      <c r="BQ6152" s="24"/>
      <c r="BR6152" s="22"/>
      <c r="BS6152" s="24"/>
      <c r="BT6152" s="24"/>
      <c r="BU6152" s="23"/>
      <c r="BV6152" s="26"/>
      <c r="BX6152" s="6"/>
      <c r="BY6152" s="24"/>
      <c r="BZ6152" s="109"/>
      <c r="CA6152" s="66"/>
      <c r="CB6152" s="5"/>
      <c r="CC6152" s="68"/>
      <c r="CD6152" s="67"/>
      <c r="CE6152" s="67"/>
      <c r="CF6152" s="64"/>
      <c r="CG6152" s="5"/>
      <c r="CH6152" s="69"/>
      <c r="CI6152" s="6"/>
      <c r="CJ6152" s="5"/>
      <c r="CK6152" s="25"/>
      <c r="CL6152" s="5"/>
      <c r="DN6152" s="14"/>
      <c r="DO6152" s="14"/>
      <c r="DP6152" s="5"/>
      <c r="DQ6152" s="25"/>
      <c r="DR6152" s="25"/>
      <c r="DS6152" s="96"/>
      <c r="DT6152" s="83"/>
      <c r="DU6152" s="14"/>
      <c r="DX6152" s="83"/>
      <c r="DY6152" s="83"/>
      <c r="DZ6152" s="83"/>
      <c r="EA6152" s="83"/>
      <c r="EJ6152" s="54"/>
      <c r="EK6152" s="22"/>
      <c r="EL6152" s="24"/>
      <c r="EP6152" s="23"/>
      <c r="EQ6152" s="24"/>
      <c r="ER6152" s="22"/>
      <c r="ES6152" s="24"/>
      <c r="ET6152" s="24"/>
      <c r="EU6152" s="23"/>
      <c r="EV6152" s="26"/>
      <c r="EX6152" s="6"/>
      <c r="EY6152" s="24"/>
      <c r="EZ6152" s="109"/>
      <c r="FA6152" s="66"/>
      <c r="FB6152" s="5"/>
      <c r="FC6152" s="68"/>
      <c r="FD6152" s="67"/>
      <c r="FE6152" s="67"/>
      <c r="FF6152" s="64"/>
      <c r="FG6152" s="5"/>
      <c r="FH6152" s="69"/>
      <c r="FI6152" s="6"/>
      <c r="FJ6152" s="5"/>
      <c r="FK6152" s="25"/>
      <c r="FL6152" s="5"/>
    </row>
    <row r="6153" spans="40:168">
      <c r="AN6153" s="14"/>
      <c r="AO6153" s="14"/>
      <c r="AP6153" s="5"/>
      <c r="AQ6153" s="25"/>
      <c r="AR6153" s="25"/>
      <c r="AS6153" s="96"/>
      <c r="AT6153" s="83"/>
      <c r="AU6153" s="14"/>
      <c r="AX6153" s="83"/>
      <c r="AY6153" s="83"/>
      <c r="AZ6153" s="83"/>
      <c r="BA6153" s="83"/>
      <c r="BJ6153" s="54"/>
      <c r="BK6153" s="22"/>
      <c r="BL6153" s="24"/>
      <c r="BP6153" s="23"/>
      <c r="BQ6153" s="24"/>
      <c r="BR6153" s="22"/>
      <c r="BS6153" s="24"/>
      <c r="BT6153" s="24"/>
      <c r="BU6153" s="23"/>
      <c r="BV6153" s="26"/>
      <c r="BX6153" s="6"/>
      <c r="BY6153" s="24"/>
      <c r="BZ6153" s="109"/>
      <c r="CA6153" s="66"/>
      <c r="CB6153" s="5"/>
      <c r="CC6153" s="68"/>
      <c r="CD6153" s="67"/>
      <c r="CE6153" s="67"/>
      <c r="CF6153" s="64"/>
      <c r="CG6153" s="5"/>
      <c r="CH6153" s="69"/>
      <c r="CI6153" s="6"/>
      <c r="CJ6153" s="5"/>
      <c r="CK6153" s="25"/>
      <c r="CL6153" s="5"/>
      <c r="DN6153" s="14"/>
      <c r="DO6153" s="14"/>
      <c r="DP6153" s="5"/>
      <c r="DQ6153" s="25"/>
      <c r="DR6153" s="25"/>
      <c r="DS6153" s="96"/>
      <c r="DT6153" s="83"/>
      <c r="DU6153" s="14"/>
      <c r="DX6153" s="83"/>
      <c r="DY6153" s="83"/>
      <c r="DZ6153" s="83"/>
      <c r="EA6153" s="83"/>
      <c r="EJ6153" s="54"/>
      <c r="EK6153" s="22"/>
      <c r="EL6153" s="24"/>
      <c r="EP6153" s="23"/>
      <c r="EQ6153" s="24"/>
      <c r="ER6153" s="22"/>
      <c r="ES6153" s="24"/>
      <c r="ET6153" s="24"/>
      <c r="EU6153" s="23"/>
      <c r="EV6153" s="26"/>
      <c r="EX6153" s="6"/>
      <c r="EY6153" s="24"/>
      <c r="EZ6153" s="109"/>
      <c r="FA6153" s="66"/>
      <c r="FB6153" s="5"/>
      <c r="FC6153" s="68"/>
      <c r="FD6153" s="67"/>
      <c r="FE6153" s="67"/>
      <c r="FF6153" s="64"/>
      <c r="FG6153" s="5"/>
      <c r="FH6153" s="69"/>
      <c r="FI6153" s="6"/>
      <c r="FJ6153" s="5"/>
      <c r="FK6153" s="25"/>
      <c r="FL6153" s="5"/>
    </row>
    <row r="6154" spans="40:168">
      <c r="AN6154" s="14"/>
      <c r="AO6154" s="14"/>
      <c r="AP6154" s="5"/>
      <c r="AQ6154" s="25"/>
      <c r="AR6154" s="25"/>
      <c r="AS6154" s="96"/>
      <c r="AT6154" s="83"/>
      <c r="AU6154" s="14"/>
      <c r="AX6154" s="83"/>
      <c r="AY6154" s="83"/>
      <c r="AZ6154" s="83"/>
      <c r="BA6154" s="83"/>
      <c r="BJ6154" s="54"/>
      <c r="BK6154" s="22"/>
      <c r="BL6154" s="24"/>
      <c r="BP6154" s="23"/>
      <c r="BQ6154" s="24"/>
      <c r="BR6154" s="22"/>
      <c r="BS6154" s="24"/>
      <c r="BT6154" s="24"/>
      <c r="BU6154" s="23"/>
      <c r="BV6154" s="26"/>
      <c r="BX6154" s="6"/>
      <c r="BY6154" s="24"/>
      <c r="BZ6154" s="109"/>
      <c r="CA6154" s="66"/>
      <c r="CB6154" s="5"/>
      <c r="CC6154" s="68"/>
      <c r="CD6154" s="67"/>
      <c r="CE6154" s="67"/>
      <c r="CF6154" s="64"/>
      <c r="CG6154" s="5"/>
      <c r="CH6154" s="69"/>
      <c r="CI6154" s="6"/>
      <c r="CJ6154" s="5"/>
      <c r="CK6154" s="25"/>
      <c r="CL6154" s="5"/>
      <c r="DN6154" s="14"/>
      <c r="DO6154" s="14"/>
      <c r="DP6154" s="5"/>
      <c r="DQ6154" s="25"/>
      <c r="DR6154" s="25"/>
      <c r="DS6154" s="96"/>
      <c r="DT6154" s="83"/>
      <c r="DU6154" s="14"/>
      <c r="DX6154" s="83"/>
      <c r="DY6154" s="83"/>
      <c r="DZ6154" s="83"/>
      <c r="EA6154" s="83"/>
      <c r="EJ6154" s="54"/>
      <c r="EK6154" s="22"/>
      <c r="EL6154" s="24"/>
      <c r="EP6154" s="23"/>
      <c r="EQ6154" s="24"/>
      <c r="ER6154" s="22"/>
      <c r="ES6154" s="24"/>
      <c r="ET6154" s="24"/>
      <c r="EU6154" s="23"/>
      <c r="EV6154" s="26"/>
      <c r="EX6154" s="6"/>
      <c r="EY6154" s="24"/>
      <c r="EZ6154" s="109"/>
      <c r="FA6154" s="66"/>
      <c r="FB6154" s="5"/>
      <c r="FC6154" s="68"/>
      <c r="FD6154" s="67"/>
      <c r="FE6154" s="67"/>
      <c r="FF6154" s="64"/>
      <c r="FG6154" s="5"/>
      <c r="FH6154" s="69"/>
      <c r="FI6154" s="6"/>
      <c r="FJ6154" s="5"/>
      <c r="FK6154" s="25"/>
      <c r="FL6154" s="5"/>
    </row>
    <row r="6155" spans="40:168">
      <c r="AN6155" s="14"/>
      <c r="AO6155" s="14"/>
      <c r="AP6155" s="5"/>
      <c r="AQ6155" s="25"/>
      <c r="AR6155" s="25"/>
      <c r="AS6155" s="96"/>
      <c r="AT6155" s="83"/>
      <c r="AU6155" s="14"/>
      <c r="AX6155" s="83"/>
      <c r="AY6155" s="83"/>
      <c r="AZ6155" s="83"/>
      <c r="BA6155" s="83"/>
      <c r="BJ6155" s="54"/>
      <c r="BK6155" s="22"/>
      <c r="BL6155" s="24"/>
      <c r="BP6155" s="23"/>
      <c r="BQ6155" s="24"/>
      <c r="BR6155" s="22"/>
      <c r="BS6155" s="24"/>
      <c r="BT6155" s="24"/>
      <c r="BU6155" s="23"/>
      <c r="BV6155" s="26"/>
      <c r="BX6155" s="6"/>
      <c r="BY6155" s="24"/>
      <c r="BZ6155" s="109"/>
      <c r="CA6155" s="66"/>
      <c r="CB6155" s="5"/>
      <c r="CC6155" s="68"/>
      <c r="CD6155" s="67"/>
      <c r="CE6155" s="67"/>
      <c r="CF6155" s="64"/>
      <c r="CG6155" s="5"/>
      <c r="CH6155" s="69"/>
      <c r="CI6155" s="6"/>
      <c r="CJ6155" s="5"/>
      <c r="CK6155" s="25"/>
      <c r="CL6155" s="5"/>
      <c r="DN6155" s="14"/>
      <c r="DO6155" s="14"/>
      <c r="DP6155" s="5"/>
      <c r="DQ6155" s="25"/>
      <c r="DR6155" s="25"/>
      <c r="DS6155" s="96"/>
      <c r="DT6155" s="83"/>
      <c r="DU6155" s="14"/>
      <c r="DX6155" s="83"/>
      <c r="DY6155" s="83"/>
      <c r="DZ6155" s="83"/>
      <c r="EA6155" s="83"/>
      <c r="EJ6155" s="54"/>
      <c r="EK6155" s="22"/>
      <c r="EL6155" s="24"/>
      <c r="EP6155" s="23"/>
      <c r="EQ6155" s="24"/>
      <c r="ER6155" s="22"/>
      <c r="ES6155" s="24"/>
      <c r="ET6155" s="24"/>
      <c r="EU6155" s="23"/>
      <c r="EV6155" s="26"/>
      <c r="EX6155" s="6"/>
      <c r="EY6155" s="24"/>
      <c r="EZ6155" s="109"/>
      <c r="FA6155" s="66"/>
      <c r="FB6155" s="5"/>
      <c r="FC6155" s="68"/>
      <c r="FD6155" s="67"/>
      <c r="FE6155" s="67"/>
      <c r="FF6155" s="64"/>
      <c r="FG6155" s="5"/>
      <c r="FH6155" s="69"/>
      <c r="FI6155" s="6"/>
      <c r="FJ6155" s="5"/>
      <c r="FK6155" s="25"/>
      <c r="FL6155" s="5"/>
    </row>
    <row r="6156" spans="40:168">
      <c r="AN6156" s="14"/>
      <c r="AO6156" s="14"/>
      <c r="AP6156" s="5"/>
      <c r="AQ6156" s="25"/>
      <c r="AR6156" s="25"/>
      <c r="AS6156" s="96"/>
      <c r="AT6156" s="83"/>
      <c r="AU6156" s="14"/>
      <c r="AX6156" s="83"/>
      <c r="AY6156" s="83"/>
      <c r="AZ6156" s="83"/>
      <c r="BA6156" s="83"/>
      <c r="BJ6156" s="54"/>
      <c r="BK6156" s="22"/>
      <c r="BL6156" s="24"/>
      <c r="BP6156" s="23"/>
      <c r="BQ6156" s="24"/>
      <c r="BR6156" s="22"/>
      <c r="BS6156" s="24"/>
      <c r="BT6156" s="24"/>
      <c r="BU6156" s="23"/>
      <c r="BV6156" s="26"/>
      <c r="BX6156" s="6"/>
      <c r="BY6156" s="24"/>
      <c r="BZ6156" s="109"/>
      <c r="CA6156" s="66"/>
      <c r="CB6156" s="5"/>
      <c r="CC6156" s="68"/>
      <c r="CD6156" s="67"/>
      <c r="CE6156" s="67"/>
      <c r="CF6156" s="64"/>
      <c r="CG6156" s="5"/>
      <c r="CH6156" s="69"/>
      <c r="CI6156" s="6"/>
      <c r="CJ6156" s="5"/>
      <c r="CK6156" s="25"/>
      <c r="CL6156" s="5"/>
      <c r="DN6156" s="14"/>
      <c r="DO6156" s="14"/>
      <c r="DP6156" s="5"/>
      <c r="DQ6156" s="25"/>
      <c r="DR6156" s="25"/>
      <c r="DS6156" s="96"/>
      <c r="DT6156" s="83"/>
      <c r="DU6156" s="14"/>
      <c r="DX6156" s="83"/>
      <c r="DY6156" s="83"/>
      <c r="DZ6156" s="83"/>
      <c r="EA6156" s="83"/>
      <c r="EJ6156" s="54"/>
      <c r="EK6156" s="22"/>
      <c r="EL6156" s="24"/>
      <c r="EP6156" s="23"/>
      <c r="EQ6156" s="24"/>
      <c r="ER6156" s="22"/>
      <c r="ES6156" s="24"/>
      <c r="ET6156" s="24"/>
      <c r="EU6156" s="23"/>
      <c r="EV6156" s="26"/>
      <c r="EX6156" s="6"/>
      <c r="EY6156" s="24"/>
      <c r="EZ6156" s="109"/>
      <c r="FA6156" s="66"/>
      <c r="FB6156" s="5"/>
      <c r="FC6156" s="68"/>
      <c r="FD6156" s="67"/>
      <c r="FE6156" s="67"/>
      <c r="FF6156" s="64"/>
      <c r="FG6156" s="5"/>
      <c r="FH6156" s="69"/>
      <c r="FI6156" s="6"/>
      <c r="FJ6156" s="5"/>
      <c r="FK6156" s="25"/>
      <c r="FL6156" s="5"/>
    </row>
    <row r="6157" spans="40:168">
      <c r="AN6157" s="14"/>
      <c r="AO6157" s="14"/>
      <c r="AP6157" s="5"/>
      <c r="AQ6157" s="25"/>
      <c r="AR6157" s="25"/>
      <c r="AS6157" s="96"/>
      <c r="AT6157" s="83"/>
      <c r="AU6157" s="14"/>
      <c r="AX6157" s="83"/>
      <c r="AY6157" s="83"/>
      <c r="AZ6157" s="83"/>
      <c r="BA6157" s="83"/>
      <c r="BJ6157" s="54"/>
      <c r="BK6157" s="22"/>
      <c r="BL6157" s="24"/>
      <c r="BP6157" s="23"/>
      <c r="BQ6157" s="24"/>
      <c r="BR6157" s="22"/>
      <c r="BS6157" s="24"/>
      <c r="BT6157" s="24"/>
      <c r="BU6157" s="23"/>
      <c r="BV6157" s="26"/>
      <c r="BX6157" s="6"/>
      <c r="BY6157" s="24"/>
      <c r="BZ6157" s="109"/>
      <c r="CA6157" s="66"/>
      <c r="CB6157" s="5"/>
      <c r="CC6157" s="68"/>
      <c r="CD6157" s="67"/>
      <c r="CE6157" s="67"/>
      <c r="CF6157" s="64"/>
      <c r="CG6157" s="5"/>
      <c r="CH6157" s="69"/>
      <c r="CI6157" s="6"/>
      <c r="CJ6157" s="5"/>
      <c r="CK6157" s="25"/>
      <c r="CL6157" s="5"/>
      <c r="DN6157" s="14"/>
      <c r="DO6157" s="14"/>
      <c r="DP6157" s="5"/>
      <c r="DQ6157" s="25"/>
      <c r="DR6157" s="25"/>
      <c r="DS6157" s="96"/>
      <c r="DT6157" s="83"/>
      <c r="DU6157" s="14"/>
      <c r="DX6157" s="83"/>
      <c r="DY6157" s="83"/>
      <c r="DZ6157" s="83"/>
      <c r="EA6157" s="83"/>
      <c r="EJ6157" s="54"/>
      <c r="EK6157" s="22"/>
      <c r="EL6157" s="24"/>
      <c r="EP6157" s="23"/>
      <c r="EQ6157" s="24"/>
      <c r="ER6157" s="22"/>
      <c r="ES6157" s="24"/>
      <c r="ET6157" s="24"/>
      <c r="EU6157" s="23"/>
      <c r="EV6157" s="26"/>
      <c r="EX6157" s="6"/>
      <c r="EY6157" s="24"/>
      <c r="EZ6157" s="109"/>
      <c r="FA6157" s="66"/>
      <c r="FB6157" s="5"/>
      <c r="FC6157" s="68"/>
      <c r="FD6157" s="67"/>
      <c r="FE6157" s="67"/>
      <c r="FF6157" s="64"/>
      <c r="FG6157" s="5"/>
      <c r="FH6157" s="69"/>
      <c r="FI6157" s="6"/>
      <c r="FJ6157" s="5"/>
      <c r="FK6157" s="25"/>
      <c r="FL6157" s="5"/>
    </row>
    <row r="6158" spans="40:168">
      <c r="AN6158" s="14"/>
      <c r="AO6158" s="14"/>
      <c r="AP6158" s="5"/>
      <c r="AQ6158" s="25"/>
      <c r="AR6158" s="25"/>
      <c r="AS6158" s="96"/>
      <c r="AT6158" s="83"/>
      <c r="AU6158" s="14"/>
      <c r="AX6158" s="83"/>
      <c r="AY6158" s="83"/>
      <c r="AZ6158" s="83"/>
      <c r="BA6158" s="83"/>
      <c r="BJ6158" s="54"/>
      <c r="BK6158" s="22"/>
      <c r="BL6158" s="24"/>
      <c r="BP6158" s="23"/>
      <c r="BQ6158" s="24"/>
      <c r="BR6158" s="22"/>
      <c r="BS6158" s="24"/>
      <c r="BT6158" s="24"/>
      <c r="BU6158" s="23"/>
      <c r="BV6158" s="26"/>
      <c r="BX6158" s="6"/>
      <c r="BY6158" s="24"/>
      <c r="BZ6158" s="109"/>
      <c r="CA6158" s="66"/>
      <c r="CB6158" s="5"/>
      <c r="CC6158" s="68"/>
      <c r="CD6158" s="67"/>
      <c r="CE6158" s="67"/>
      <c r="CF6158" s="64"/>
      <c r="CG6158" s="5"/>
      <c r="CH6158" s="69"/>
      <c r="CI6158" s="6"/>
      <c r="CJ6158" s="5"/>
      <c r="CK6158" s="25"/>
      <c r="CL6158" s="5"/>
      <c r="DN6158" s="14"/>
      <c r="DO6158" s="14"/>
      <c r="DP6158" s="5"/>
      <c r="DQ6158" s="25"/>
      <c r="DR6158" s="25"/>
      <c r="DS6158" s="96"/>
      <c r="DT6158" s="83"/>
      <c r="DU6158" s="14"/>
      <c r="DX6158" s="83"/>
      <c r="DY6158" s="83"/>
      <c r="DZ6158" s="83"/>
      <c r="EA6158" s="83"/>
      <c r="EJ6158" s="54"/>
      <c r="EK6158" s="22"/>
      <c r="EL6158" s="24"/>
      <c r="EP6158" s="23"/>
      <c r="EQ6158" s="24"/>
      <c r="ER6158" s="22"/>
      <c r="ES6158" s="24"/>
      <c r="ET6158" s="24"/>
      <c r="EU6158" s="23"/>
      <c r="EV6158" s="26"/>
      <c r="EX6158" s="6"/>
      <c r="EY6158" s="24"/>
      <c r="EZ6158" s="109"/>
      <c r="FA6158" s="66"/>
      <c r="FB6158" s="5"/>
      <c r="FC6158" s="68"/>
      <c r="FD6158" s="67"/>
      <c r="FE6158" s="67"/>
      <c r="FF6158" s="64"/>
      <c r="FG6158" s="5"/>
      <c r="FH6158" s="69"/>
      <c r="FI6158" s="6"/>
      <c r="FJ6158" s="5"/>
      <c r="FK6158" s="25"/>
      <c r="FL6158" s="5"/>
    </row>
    <row r="6159" spans="40:168">
      <c r="AN6159" s="14"/>
      <c r="AO6159" s="14"/>
      <c r="AP6159" s="5"/>
      <c r="AQ6159" s="25"/>
      <c r="AR6159" s="25"/>
      <c r="AS6159" s="96"/>
      <c r="AT6159" s="83"/>
      <c r="AU6159" s="14"/>
      <c r="AX6159" s="83"/>
      <c r="AY6159" s="83"/>
      <c r="AZ6159" s="83"/>
      <c r="BA6159" s="83"/>
      <c r="BJ6159" s="54"/>
      <c r="BK6159" s="22"/>
      <c r="BL6159" s="24"/>
      <c r="BP6159" s="23"/>
      <c r="BQ6159" s="24"/>
      <c r="BR6159" s="22"/>
      <c r="BS6159" s="24"/>
      <c r="BT6159" s="24"/>
      <c r="BU6159" s="23"/>
      <c r="BV6159" s="26"/>
      <c r="BX6159" s="6"/>
      <c r="BY6159" s="24"/>
      <c r="BZ6159" s="109"/>
      <c r="CA6159" s="66"/>
      <c r="CB6159" s="5"/>
      <c r="CC6159" s="68"/>
      <c r="CD6159" s="67"/>
      <c r="CE6159" s="67"/>
      <c r="CF6159" s="64"/>
      <c r="CG6159" s="5"/>
      <c r="CH6159" s="69"/>
      <c r="CI6159" s="6"/>
      <c r="CJ6159" s="5"/>
      <c r="CK6159" s="25"/>
      <c r="CL6159" s="5"/>
      <c r="DN6159" s="14"/>
      <c r="DO6159" s="14"/>
      <c r="DP6159" s="5"/>
      <c r="DQ6159" s="25"/>
      <c r="DR6159" s="25"/>
      <c r="DS6159" s="96"/>
      <c r="DT6159" s="83"/>
      <c r="DU6159" s="14"/>
      <c r="DX6159" s="83"/>
      <c r="DY6159" s="83"/>
      <c r="DZ6159" s="83"/>
      <c r="EA6159" s="83"/>
      <c r="EJ6159" s="54"/>
      <c r="EK6159" s="22"/>
      <c r="EL6159" s="24"/>
      <c r="EP6159" s="23"/>
      <c r="EQ6159" s="24"/>
      <c r="ER6159" s="22"/>
      <c r="ES6159" s="24"/>
      <c r="ET6159" s="24"/>
      <c r="EU6159" s="23"/>
      <c r="EV6159" s="26"/>
      <c r="EX6159" s="6"/>
      <c r="EY6159" s="24"/>
      <c r="EZ6159" s="109"/>
      <c r="FA6159" s="66"/>
      <c r="FB6159" s="5"/>
      <c r="FC6159" s="68"/>
      <c r="FD6159" s="67"/>
      <c r="FE6159" s="67"/>
      <c r="FF6159" s="64"/>
      <c r="FG6159" s="5"/>
      <c r="FH6159" s="69"/>
      <c r="FI6159" s="6"/>
      <c r="FJ6159" s="5"/>
      <c r="FK6159" s="25"/>
      <c r="FL6159" s="5"/>
    </row>
    <row r="6160" spans="40:168">
      <c r="AN6160" s="14"/>
      <c r="AO6160" s="14"/>
      <c r="AP6160" s="5"/>
      <c r="AQ6160" s="25"/>
      <c r="AR6160" s="25"/>
      <c r="AS6160" s="96"/>
      <c r="AT6160" s="83"/>
      <c r="AU6160" s="14"/>
      <c r="AX6160" s="83"/>
      <c r="AY6160" s="83"/>
      <c r="AZ6160" s="83"/>
      <c r="BA6160" s="83"/>
      <c r="BJ6160" s="54"/>
      <c r="BK6160" s="22"/>
      <c r="BL6160" s="24"/>
      <c r="BP6160" s="23"/>
      <c r="BQ6160" s="24"/>
      <c r="BR6160" s="22"/>
      <c r="BS6160" s="24"/>
      <c r="BT6160" s="24"/>
      <c r="BU6160" s="23"/>
      <c r="BV6160" s="26"/>
      <c r="BX6160" s="6"/>
      <c r="BY6160" s="24"/>
      <c r="BZ6160" s="109"/>
      <c r="CA6160" s="66"/>
      <c r="CB6160" s="5"/>
      <c r="CC6160" s="68"/>
      <c r="CD6160" s="67"/>
      <c r="CE6160" s="67"/>
      <c r="CF6160" s="64"/>
      <c r="CG6160" s="5"/>
      <c r="CH6160" s="69"/>
      <c r="CI6160" s="6"/>
      <c r="CJ6160" s="5"/>
      <c r="CK6160" s="25"/>
      <c r="CL6160" s="5"/>
      <c r="DN6160" s="14"/>
      <c r="DO6160" s="14"/>
      <c r="DP6160" s="5"/>
      <c r="DQ6160" s="25"/>
      <c r="DR6160" s="25"/>
      <c r="DS6160" s="96"/>
      <c r="DT6160" s="83"/>
      <c r="DU6160" s="14"/>
      <c r="DX6160" s="83"/>
      <c r="DY6160" s="83"/>
      <c r="DZ6160" s="83"/>
      <c r="EA6160" s="83"/>
      <c r="EJ6160" s="54"/>
      <c r="EK6160" s="22"/>
      <c r="EL6160" s="24"/>
      <c r="EP6160" s="23"/>
      <c r="EQ6160" s="24"/>
      <c r="ER6160" s="22"/>
      <c r="ES6160" s="24"/>
      <c r="ET6160" s="24"/>
      <c r="EU6160" s="23"/>
      <c r="EV6160" s="26"/>
      <c r="EX6160" s="6"/>
      <c r="EY6160" s="24"/>
      <c r="EZ6160" s="109"/>
      <c r="FA6160" s="66"/>
      <c r="FB6160" s="5"/>
      <c r="FC6160" s="68"/>
      <c r="FD6160" s="67"/>
      <c r="FE6160" s="67"/>
      <c r="FF6160" s="64"/>
      <c r="FG6160" s="5"/>
      <c r="FH6160" s="69"/>
      <c r="FI6160" s="6"/>
      <c r="FJ6160" s="5"/>
      <c r="FK6160" s="25"/>
      <c r="FL6160" s="5"/>
    </row>
    <row r="6161" spans="40:168">
      <c r="AN6161" s="14"/>
      <c r="AO6161" s="14"/>
      <c r="AP6161" s="5"/>
      <c r="AQ6161" s="25"/>
      <c r="AR6161" s="25"/>
      <c r="AS6161" s="96"/>
      <c r="AT6161" s="83"/>
      <c r="AU6161" s="14"/>
      <c r="AX6161" s="83"/>
      <c r="AY6161" s="83"/>
      <c r="AZ6161" s="83"/>
      <c r="BA6161" s="83"/>
      <c r="BJ6161" s="54"/>
      <c r="BK6161" s="22"/>
      <c r="BL6161" s="24"/>
      <c r="BP6161" s="23"/>
      <c r="BQ6161" s="24"/>
      <c r="BR6161" s="22"/>
      <c r="BS6161" s="24"/>
      <c r="BT6161" s="24"/>
      <c r="BU6161" s="23"/>
      <c r="BV6161" s="26"/>
      <c r="BX6161" s="6"/>
      <c r="BY6161" s="24"/>
      <c r="BZ6161" s="109"/>
      <c r="CA6161" s="66"/>
      <c r="CB6161" s="5"/>
      <c r="CC6161" s="68"/>
      <c r="CD6161" s="67"/>
      <c r="CE6161" s="67"/>
      <c r="CF6161" s="64"/>
      <c r="CG6161" s="5"/>
      <c r="CH6161" s="69"/>
      <c r="CI6161" s="6"/>
      <c r="CJ6161" s="5"/>
      <c r="CK6161" s="25"/>
      <c r="CL6161" s="5"/>
      <c r="DN6161" s="14"/>
      <c r="DO6161" s="14"/>
      <c r="DP6161" s="5"/>
      <c r="DQ6161" s="25"/>
      <c r="DR6161" s="25"/>
      <c r="DS6161" s="96"/>
      <c r="DT6161" s="83"/>
      <c r="DU6161" s="14"/>
      <c r="DX6161" s="83"/>
      <c r="DY6161" s="83"/>
      <c r="DZ6161" s="83"/>
      <c r="EA6161" s="83"/>
      <c r="EJ6161" s="54"/>
      <c r="EK6161" s="22"/>
      <c r="EL6161" s="24"/>
      <c r="EP6161" s="23"/>
      <c r="EQ6161" s="24"/>
      <c r="ER6161" s="22"/>
      <c r="ES6161" s="24"/>
      <c r="ET6161" s="24"/>
      <c r="EU6161" s="23"/>
      <c r="EV6161" s="26"/>
      <c r="EX6161" s="6"/>
      <c r="EY6161" s="24"/>
      <c r="EZ6161" s="109"/>
      <c r="FA6161" s="66"/>
      <c r="FB6161" s="5"/>
      <c r="FC6161" s="68"/>
      <c r="FD6161" s="67"/>
      <c r="FE6161" s="67"/>
      <c r="FF6161" s="64"/>
      <c r="FG6161" s="5"/>
      <c r="FH6161" s="69"/>
      <c r="FI6161" s="6"/>
      <c r="FJ6161" s="5"/>
      <c r="FK6161" s="25"/>
      <c r="FL6161" s="5"/>
    </row>
    <row r="6162" spans="40:168">
      <c r="AN6162" s="14"/>
      <c r="AO6162" s="14"/>
      <c r="AP6162" s="5"/>
      <c r="AQ6162" s="25"/>
      <c r="AR6162" s="25"/>
      <c r="AS6162" s="96"/>
      <c r="AT6162" s="83"/>
      <c r="AU6162" s="14"/>
      <c r="AX6162" s="83"/>
      <c r="AY6162" s="83"/>
      <c r="AZ6162" s="83"/>
      <c r="BA6162" s="83"/>
      <c r="BJ6162" s="54"/>
      <c r="BK6162" s="22"/>
      <c r="BL6162" s="24"/>
      <c r="BP6162" s="23"/>
      <c r="BQ6162" s="24"/>
      <c r="BR6162" s="22"/>
      <c r="BS6162" s="24"/>
      <c r="BT6162" s="24"/>
      <c r="BU6162" s="23"/>
      <c r="BV6162" s="26"/>
      <c r="BX6162" s="6"/>
      <c r="BY6162" s="24"/>
      <c r="BZ6162" s="109"/>
      <c r="CA6162" s="66"/>
      <c r="CB6162" s="5"/>
      <c r="CC6162" s="68"/>
      <c r="CD6162" s="67"/>
      <c r="CE6162" s="67"/>
      <c r="CF6162" s="64"/>
      <c r="CG6162" s="5"/>
      <c r="CH6162" s="69"/>
      <c r="CI6162" s="6"/>
      <c r="CJ6162" s="5"/>
      <c r="CK6162" s="25"/>
      <c r="CL6162" s="5"/>
      <c r="DN6162" s="14"/>
      <c r="DO6162" s="14"/>
      <c r="DP6162" s="5"/>
      <c r="DQ6162" s="25"/>
      <c r="DR6162" s="25"/>
      <c r="DS6162" s="96"/>
      <c r="DT6162" s="83"/>
      <c r="DU6162" s="14"/>
      <c r="DX6162" s="83"/>
      <c r="DY6162" s="83"/>
      <c r="DZ6162" s="83"/>
      <c r="EA6162" s="83"/>
      <c r="EJ6162" s="54"/>
      <c r="EK6162" s="22"/>
      <c r="EL6162" s="24"/>
      <c r="EP6162" s="23"/>
      <c r="EQ6162" s="24"/>
      <c r="ER6162" s="22"/>
      <c r="ES6162" s="24"/>
      <c r="ET6162" s="24"/>
      <c r="EU6162" s="23"/>
      <c r="EV6162" s="26"/>
      <c r="EX6162" s="6"/>
      <c r="EY6162" s="24"/>
      <c r="EZ6162" s="109"/>
      <c r="FA6162" s="66"/>
      <c r="FB6162" s="5"/>
      <c r="FC6162" s="68"/>
      <c r="FD6162" s="67"/>
      <c r="FE6162" s="67"/>
      <c r="FF6162" s="64"/>
      <c r="FG6162" s="5"/>
      <c r="FH6162" s="69"/>
      <c r="FI6162" s="6"/>
      <c r="FJ6162" s="5"/>
      <c r="FK6162" s="25"/>
      <c r="FL6162" s="5"/>
    </row>
    <row r="6163" spans="40:168">
      <c r="AN6163" s="14"/>
      <c r="AO6163" s="14"/>
      <c r="AP6163" s="5"/>
      <c r="AQ6163" s="25"/>
      <c r="AR6163" s="25"/>
      <c r="AS6163" s="96"/>
      <c r="AT6163" s="83"/>
      <c r="AU6163" s="14"/>
      <c r="AX6163" s="83"/>
      <c r="AY6163" s="83"/>
      <c r="AZ6163" s="83"/>
      <c r="BA6163" s="83"/>
      <c r="BJ6163" s="54"/>
      <c r="BK6163" s="22"/>
      <c r="BL6163" s="24"/>
      <c r="BP6163" s="23"/>
      <c r="BQ6163" s="24"/>
      <c r="BR6163" s="22"/>
      <c r="BS6163" s="24"/>
      <c r="BT6163" s="24"/>
      <c r="BU6163" s="23"/>
      <c r="BV6163" s="26"/>
      <c r="BX6163" s="6"/>
      <c r="BY6163" s="24"/>
      <c r="BZ6163" s="109"/>
      <c r="CA6163" s="66"/>
      <c r="CB6163" s="5"/>
      <c r="CC6163" s="68"/>
      <c r="CD6163" s="67"/>
      <c r="CE6163" s="67"/>
      <c r="CF6163" s="64"/>
      <c r="CG6163" s="5"/>
      <c r="CH6163" s="69"/>
      <c r="CI6163" s="6"/>
      <c r="CJ6163" s="5"/>
      <c r="CK6163" s="25"/>
      <c r="CL6163" s="5"/>
      <c r="DN6163" s="14"/>
      <c r="DO6163" s="14"/>
      <c r="DP6163" s="5"/>
      <c r="DQ6163" s="25"/>
      <c r="DR6163" s="25"/>
      <c r="DS6163" s="96"/>
      <c r="DT6163" s="83"/>
      <c r="DU6163" s="14"/>
      <c r="DX6163" s="83"/>
      <c r="DY6163" s="83"/>
      <c r="DZ6163" s="83"/>
      <c r="EA6163" s="83"/>
      <c r="EJ6163" s="54"/>
      <c r="EK6163" s="22"/>
      <c r="EL6163" s="24"/>
      <c r="EP6163" s="23"/>
      <c r="EQ6163" s="24"/>
      <c r="ER6163" s="22"/>
      <c r="ES6163" s="24"/>
      <c r="ET6163" s="24"/>
      <c r="EU6163" s="23"/>
      <c r="EV6163" s="26"/>
      <c r="EX6163" s="6"/>
      <c r="EY6163" s="24"/>
      <c r="EZ6163" s="109"/>
      <c r="FA6163" s="66"/>
      <c r="FB6163" s="5"/>
      <c r="FC6163" s="68"/>
      <c r="FD6163" s="67"/>
      <c r="FE6163" s="67"/>
      <c r="FF6163" s="64"/>
      <c r="FG6163" s="5"/>
      <c r="FH6163" s="69"/>
      <c r="FI6163" s="6"/>
      <c r="FJ6163" s="5"/>
      <c r="FK6163" s="25"/>
      <c r="FL6163" s="5"/>
    </row>
    <row r="6164" spans="40:168">
      <c r="AN6164" s="14"/>
      <c r="AO6164" s="14"/>
      <c r="AP6164" s="5"/>
      <c r="AQ6164" s="25"/>
      <c r="AR6164" s="25"/>
      <c r="AS6164" s="96"/>
      <c r="AT6164" s="83"/>
      <c r="AU6164" s="14"/>
      <c r="AX6164" s="83"/>
      <c r="AY6164" s="83"/>
      <c r="AZ6164" s="83"/>
      <c r="BA6164" s="83"/>
      <c r="BJ6164" s="54"/>
      <c r="BK6164" s="22"/>
      <c r="BL6164" s="24"/>
      <c r="BP6164" s="23"/>
      <c r="BQ6164" s="24"/>
      <c r="BR6164" s="22"/>
      <c r="BS6164" s="24"/>
      <c r="BT6164" s="24"/>
      <c r="BU6164" s="23"/>
      <c r="BV6164" s="26"/>
      <c r="BX6164" s="6"/>
      <c r="BY6164" s="24"/>
      <c r="BZ6164" s="109"/>
      <c r="CA6164" s="66"/>
      <c r="CB6164" s="5"/>
      <c r="CC6164" s="68"/>
      <c r="CD6164" s="67"/>
      <c r="CE6164" s="67"/>
      <c r="CF6164" s="64"/>
      <c r="CG6164" s="5"/>
      <c r="CH6164" s="69"/>
      <c r="CI6164" s="6"/>
      <c r="CJ6164" s="5"/>
      <c r="CK6164" s="25"/>
      <c r="CL6164" s="5"/>
      <c r="DN6164" s="14"/>
      <c r="DO6164" s="14"/>
      <c r="DP6164" s="5"/>
      <c r="DQ6164" s="25"/>
      <c r="DR6164" s="25"/>
      <c r="DS6164" s="96"/>
      <c r="DT6164" s="83"/>
      <c r="DU6164" s="14"/>
      <c r="DX6164" s="83"/>
      <c r="DY6164" s="83"/>
      <c r="DZ6164" s="83"/>
      <c r="EA6164" s="83"/>
      <c r="EJ6164" s="54"/>
      <c r="EK6164" s="22"/>
      <c r="EL6164" s="24"/>
      <c r="EP6164" s="23"/>
      <c r="EQ6164" s="24"/>
      <c r="ER6164" s="22"/>
      <c r="ES6164" s="24"/>
      <c r="ET6164" s="24"/>
      <c r="EU6164" s="23"/>
      <c r="EV6164" s="26"/>
      <c r="EX6164" s="6"/>
      <c r="EY6164" s="24"/>
      <c r="EZ6164" s="109"/>
      <c r="FA6164" s="66"/>
      <c r="FB6164" s="5"/>
      <c r="FC6164" s="68"/>
      <c r="FD6164" s="67"/>
      <c r="FE6164" s="67"/>
      <c r="FF6164" s="64"/>
      <c r="FG6164" s="5"/>
      <c r="FH6164" s="69"/>
      <c r="FI6164" s="6"/>
      <c r="FJ6164" s="5"/>
      <c r="FK6164" s="25"/>
      <c r="FL6164" s="5"/>
    </row>
    <row r="6165" spans="40:168">
      <c r="AN6165" s="14"/>
      <c r="AO6165" s="14"/>
      <c r="AP6165" s="5"/>
      <c r="AQ6165" s="25"/>
      <c r="AR6165" s="25"/>
      <c r="AS6165" s="96"/>
      <c r="AT6165" s="83"/>
      <c r="AU6165" s="14"/>
      <c r="AX6165" s="83"/>
      <c r="AY6165" s="83"/>
      <c r="AZ6165" s="83"/>
      <c r="BA6165" s="83"/>
      <c r="BJ6165" s="54"/>
      <c r="BK6165" s="22"/>
      <c r="BL6165" s="24"/>
      <c r="BP6165" s="23"/>
      <c r="BQ6165" s="24"/>
      <c r="BR6165" s="22"/>
      <c r="BS6165" s="24"/>
      <c r="BT6165" s="24"/>
      <c r="BU6165" s="23"/>
      <c r="BV6165" s="26"/>
      <c r="BX6165" s="6"/>
      <c r="BY6165" s="24"/>
      <c r="BZ6165" s="109"/>
      <c r="CA6165" s="66"/>
      <c r="CB6165" s="5"/>
      <c r="CC6165" s="68"/>
      <c r="CD6165" s="67"/>
      <c r="CE6165" s="67"/>
      <c r="CF6165" s="64"/>
      <c r="CG6165" s="5"/>
      <c r="CH6165" s="69"/>
      <c r="CI6165" s="6"/>
      <c r="CJ6165" s="5"/>
      <c r="CK6165" s="25"/>
      <c r="CL6165" s="5"/>
      <c r="DN6165" s="14"/>
      <c r="DO6165" s="14"/>
      <c r="DP6165" s="5"/>
      <c r="DQ6165" s="25"/>
      <c r="DR6165" s="25"/>
      <c r="DS6165" s="96"/>
      <c r="DT6165" s="83"/>
      <c r="DU6165" s="14"/>
      <c r="DX6165" s="83"/>
      <c r="DY6165" s="83"/>
      <c r="DZ6165" s="83"/>
      <c r="EA6165" s="83"/>
      <c r="EJ6165" s="54"/>
      <c r="EK6165" s="22"/>
      <c r="EL6165" s="24"/>
      <c r="EP6165" s="23"/>
      <c r="EQ6165" s="24"/>
      <c r="ER6165" s="22"/>
      <c r="ES6165" s="24"/>
      <c r="ET6165" s="24"/>
      <c r="EU6165" s="23"/>
      <c r="EV6165" s="26"/>
      <c r="EX6165" s="6"/>
      <c r="EY6165" s="24"/>
      <c r="EZ6165" s="109"/>
      <c r="FA6165" s="66"/>
      <c r="FB6165" s="5"/>
      <c r="FC6165" s="68"/>
      <c r="FD6165" s="67"/>
      <c r="FE6165" s="67"/>
      <c r="FF6165" s="64"/>
      <c r="FG6165" s="5"/>
      <c r="FH6165" s="69"/>
      <c r="FI6165" s="6"/>
      <c r="FJ6165" s="5"/>
      <c r="FK6165" s="25"/>
      <c r="FL6165" s="5"/>
    </row>
    <row r="6166" spans="40:168">
      <c r="AN6166" s="14"/>
      <c r="AO6166" s="14"/>
      <c r="AP6166" s="5"/>
      <c r="AQ6166" s="25"/>
      <c r="AR6166" s="25"/>
      <c r="AS6166" s="96"/>
      <c r="AT6166" s="83"/>
      <c r="AU6166" s="14"/>
      <c r="AX6166" s="83"/>
      <c r="AY6166" s="83"/>
      <c r="AZ6166" s="83"/>
      <c r="BA6166" s="83"/>
      <c r="BJ6166" s="54"/>
      <c r="BK6166" s="22"/>
      <c r="BL6166" s="24"/>
      <c r="BP6166" s="23"/>
      <c r="BQ6166" s="24"/>
      <c r="BR6166" s="22"/>
      <c r="BS6166" s="24"/>
      <c r="BT6166" s="24"/>
      <c r="BU6166" s="23"/>
      <c r="BV6166" s="26"/>
      <c r="BX6166" s="6"/>
      <c r="BY6166" s="24"/>
      <c r="BZ6166" s="109"/>
      <c r="CA6166" s="66"/>
      <c r="CB6166" s="5"/>
      <c r="CC6166" s="68"/>
      <c r="CD6166" s="67"/>
      <c r="CE6166" s="67"/>
      <c r="CF6166" s="64"/>
      <c r="CG6166" s="5"/>
      <c r="CH6166" s="69"/>
      <c r="CI6166" s="6"/>
      <c r="CJ6166" s="5"/>
      <c r="CK6166" s="25"/>
      <c r="CL6166" s="5"/>
      <c r="DN6166" s="14"/>
      <c r="DO6166" s="14"/>
      <c r="DP6166" s="5"/>
      <c r="DQ6166" s="25"/>
      <c r="DR6166" s="25"/>
      <c r="DS6166" s="96"/>
      <c r="DT6166" s="83"/>
      <c r="DU6166" s="14"/>
      <c r="DX6166" s="83"/>
      <c r="DY6166" s="83"/>
      <c r="DZ6166" s="83"/>
      <c r="EA6166" s="83"/>
      <c r="EJ6166" s="54"/>
      <c r="EK6166" s="22"/>
      <c r="EL6166" s="24"/>
      <c r="EP6166" s="23"/>
      <c r="EQ6166" s="24"/>
      <c r="ER6166" s="22"/>
      <c r="ES6166" s="24"/>
      <c r="ET6166" s="24"/>
      <c r="EU6166" s="23"/>
      <c r="EV6166" s="26"/>
      <c r="EX6166" s="6"/>
      <c r="EY6166" s="24"/>
      <c r="EZ6166" s="109"/>
      <c r="FA6166" s="66"/>
      <c r="FB6166" s="5"/>
      <c r="FC6166" s="68"/>
      <c r="FD6166" s="67"/>
      <c r="FE6166" s="67"/>
      <c r="FF6166" s="64"/>
      <c r="FG6166" s="5"/>
      <c r="FH6166" s="69"/>
      <c r="FI6166" s="6"/>
      <c r="FJ6166" s="5"/>
      <c r="FK6166" s="25"/>
      <c r="FL6166" s="5"/>
    </row>
    <row r="6167" spans="40:168">
      <c r="AN6167" s="14"/>
      <c r="AO6167" s="14"/>
      <c r="AP6167" s="5"/>
      <c r="AQ6167" s="25"/>
      <c r="AR6167" s="25"/>
      <c r="AS6167" s="96"/>
      <c r="AT6167" s="83"/>
      <c r="AU6167" s="14"/>
      <c r="AX6167" s="83"/>
      <c r="AY6167" s="83"/>
      <c r="AZ6167" s="83"/>
      <c r="BA6167" s="83"/>
      <c r="BJ6167" s="54"/>
      <c r="BK6167" s="22"/>
      <c r="BL6167" s="24"/>
      <c r="BP6167" s="23"/>
      <c r="BQ6167" s="24"/>
      <c r="BR6167" s="22"/>
      <c r="BS6167" s="24"/>
      <c r="BT6167" s="24"/>
      <c r="BU6167" s="23"/>
      <c r="BV6167" s="26"/>
      <c r="BX6167" s="6"/>
      <c r="BY6167" s="24"/>
      <c r="BZ6167" s="109"/>
      <c r="CA6167" s="66"/>
      <c r="CB6167" s="5"/>
      <c r="CC6167" s="68"/>
      <c r="CD6167" s="67"/>
      <c r="CE6167" s="67"/>
      <c r="CF6167" s="64"/>
      <c r="CG6167" s="5"/>
      <c r="CH6167" s="69"/>
      <c r="CI6167" s="6"/>
      <c r="CJ6167" s="5"/>
      <c r="CK6167" s="25"/>
      <c r="CL6167" s="5"/>
      <c r="DN6167" s="14"/>
      <c r="DO6167" s="14"/>
      <c r="DP6167" s="5"/>
      <c r="DQ6167" s="25"/>
      <c r="DR6167" s="25"/>
      <c r="DS6167" s="96"/>
      <c r="DT6167" s="83"/>
      <c r="DU6167" s="14"/>
      <c r="DX6167" s="83"/>
      <c r="DY6167" s="83"/>
      <c r="DZ6167" s="83"/>
      <c r="EA6167" s="83"/>
      <c r="EJ6167" s="54"/>
      <c r="EK6167" s="22"/>
      <c r="EL6167" s="24"/>
      <c r="EP6167" s="23"/>
      <c r="EQ6167" s="24"/>
      <c r="ER6167" s="22"/>
      <c r="ES6167" s="24"/>
      <c r="ET6167" s="24"/>
      <c r="EU6167" s="23"/>
      <c r="EV6167" s="26"/>
      <c r="EX6167" s="6"/>
      <c r="EY6167" s="24"/>
      <c r="EZ6167" s="109"/>
      <c r="FA6167" s="66"/>
      <c r="FB6167" s="5"/>
      <c r="FC6167" s="68"/>
      <c r="FD6167" s="67"/>
      <c r="FE6167" s="67"/>
      <c r="FF6167" s="64"/>
      <c r="FG6167" s="5"/>
      <c r="FH6167" s="69"/>
      <c r="FI6167" s="6"/>
      <c r="FJ6167" s="5"/>
      <c r="FK6167" s="25"/>
      <c r="FL6167" s="5"/>
    </row>
    <row r="6168" spans="40:168">
      <c r="AN6168" s="14"/>
      <c r="AO6168" s="14"/>
      <c r="AP6168" s="5"/>
      <c r="AQ6168" s="25"/>
      <c r="AR6168" s="25"/>
      <c r="AS6168" s="96"/>
      <c r="AT6168" s="83"/>
      <c r="AU6168" s="14"/>
      <c r="AX6168" s="83"/>
      <c r="AY6168" s="83"/>
      <c r="AZ6168" s="83"/>
      <c r="BA6168" s="83"/>
      <c r="BJ6168" s="54"/>
      <c r="BK6168" s="22"/>
      <c r="BL6168" s="24"/>
      <c r="BP6168" s="23"/>
      <c r="BQ6168" s="24"/>
      <c r="BR6168" s="22"/>
      <c r="BS6168" s="24"/>
      <c r="BT6168" s="24"/>
      <c r="BU6168" s="23"/>
      <c r="BV6168" s="26"/>
      <c r="BX6168" s="6"/>
      <c r="BY6168" s="24"/>
      <c r="BZ6168" s="109"/>
      <c r="CA6168" s="66"/>
      <c r="CB6168" s="5"/>
      <c r="CC6168" s="68"/>
      <c r="CD6168" s="67"/>
      <c r="CE6168" s="67"/>
      <c r="CF6168" s="64"/>
      <c r="CG6168" s="5"/>
      <c r="CH6168" s="69"/>
      <c r="CI6168" s="6"/>
      <c r="CJ6168" s="5"/>
      <c r="CK6168" s="25"/>
      <c r="CL6168" s="5"/>
      <c r="DN6168" s="14"/>
      <c r="DO6168" s="14"/>
      <c r="DP6168" s="5"/>
      <c r="DQ6168" s="25"/>
      <c r="DR6168" s="25"/>
      <c r="DS6168" s="96"/>
      <c r="DT6168" s="83"/>
      <c r="DU6168" s="14"/>
      <c r="DX6168" s="83"/>
      <c r="DY6168" s="83"/>
      <c r="DZ6168" s="83"/>
      <c r="EA6168" s="83"/>
      <c r="EJ6168" s="54"/>
      <c r="EK6168" s="22"/>
      <c r="EL6168" s="24"/>
      <c r="EP6168" s="23"/>
      <c r="EQ6168" s="24"/>
      <c r="ER6168" s="22"/>
      <c r="ES6168" s="24"/>
      <c r="ET6168" s="24"/>
      <c r="EU6168" s="23"/>
      <c r="EV6168" s="26"/>
      <c r="EX6168" s="6"/>
      <c r="EY6168" s="24"/>
      <c r="EZ6168" s="109"/>
      <c r="FA6168" s="66"/>
      <c r="FB6168" s="5"/>
      <c r="FC6168" s="68"/>
      <c r="FD6168" s="67"/>
      <c r="FE6168" s="67"/>
      <c r="FF6168" s="64"/>
      <c r="FG6168" s="5"/>
      <c r="FH6168" s="69"/>
      <c r="FI6168" s="6"/>
      <c r="FJ6168" s="5"/>
      <c r="FK6168" s="25"/>
      <c r="FL6168" s="5"/>
    </row>
    <row r="6169" spans="40:168">
      <c r="AN6169" s="14"/>
      <c r="AO6169" s="14"/>
      <c r="AP6169" s="5"/>
      <c r="AQ6169" s="25"/>
      <c r="AR6169" s="25"/>
      <c r="AS6169" s="96"/>
      <c r="AT6169" s="83"/>
      <c r="AU6169" s="14"/>
      <c r="AX6169" s="83"/>
      <c r="AY6169" s="83"/>
      <c r="AZ6169" s="83"/>
      <c r="BA6169" s="83"/>
      <c r="BJ6169" s="54"/>
      <c r="BK6169" s="22"/>
      <c r="BL6169" s="24"/>
      <c r="BP6169" s="23"/>
      <c r="BQ6169" s="24"/>
      <c r="BR6169" s="22"/>
      <c r="BS6169" s="24"/>
      <c r="BT6169" s="24"/>
      <c r="BU6169" s="23"/>
      <c r="BV6169" s="26"/>
      <c r="BX6169" s="6"/>
      <c r="BY6169" s="24"/>
      <c r="BZ6169" s="109"/>
      <c r="CA6169" s="66"/>
      <c r="CB6169" s="5"/>
      <c r="CC6169" s="68"/>
      <c r="CD6169" s="67"/>
      <c r="CE6169" s="67"/>
      <c r="CF6169" s="64"/>
      <c r="CG6169" s="5"/>
      <c r="CH6169" s="69"/>
      <c r="CI6169" s="6"/>
      <c r="CJ6169" s="5"/>
      <c r="CK6169" s="25"/>
      <c r="CL6169" s="5"/>
      <c r="DN6169" s="14"/>
      <c r="DO6169" s="14"/>
      <c r="DP6169" s="5"/>
      <c r="DQ6169" s="25"/>
      <c r="DR6169" s="25"/>
      <c r="DS6169" s="96"/>
      <c r="DT6169" s="83"/>
      <c r="DU6169" s="14"/>
      <c r="DX6169" s="83"/>
      <c r="DY6169" s="83"/>
      <c r="DZ6169" s="83"/>
      <c r="EA6169" s="83"/>
      <c r="EJ6169" s="54"/>
      <c r="EK6169" s="22"/>
      <c r="EL6169" s="24"/>
      <c r="EP6169" s="23"/>
      <c r="EQ6169" s="24"/>
      <c r="ER6169" s="22"/>
      <c r="ES6169" s="24"/>
      <c r="ET6169" s="24"/>
      <c r="EU6169" s="23"/>
      <c r="EV6169" s="26"/>
      <c r="EX6169" s="6"/>
      <c r="EY6169" s="24"/>
      <c r="EZ6169" s="109"/>
      <c r="FA6169" s="66"/>
      <c r="FB6169" s="5"/>
      <c r="FC6169" s="68"/>
      <c r="FD6169" s="67"/>
      <c r="FE6169" s="67"/>
      <c r="FF6169" s="64"/>
      <c r="FG6169" s="5"/>
      <c r="FH6169" s="69"/>
      <c r="FI6169" s="6"/>
      <c r="FJ6169" s="5"/>
      <c r="FK6169" s="25"/>
      <c r="FL6169" s="5"/>
    </row>
    <row r="6170" spans="40:168">
      <c r="AN6170" s="14"/>
      <c r="AO6170" s="14"/>
      <c r="AP6170" s="5"/>
      <c r="AQ6170" s="25"/>
      <c r="AR6170" s="25"/>
      <c r="AS6170" s="96"/>
      <c r="AT6170" s="83"/>
      <c r="AU6170" s="14"/>
      <c r="AX6170" s="83"/>
      <c r="AY6170" s="83"/>
      <c r="AZ6170" s="83"/>
      <c r="BA6170" s="83"/>
      <c r="BJ6170" s="54"/>
      <c r="BK6170" s="22"/>
      <c r="BL6170" s="24"/>
      <c r="BP6170" s="23"/>
      <c r="BQ6170" s="24"/>
      <c r="BR6170" s="22"/>
      <c r="BS6170" s="24"/>
      <c r="BT6170" s="24"/>
      <c r="BU6170" s="23"/>
      <c r="BV6170" s="26"/>
      <c r="BX6170" s="6"/>
      <c r="BY6170" s="24"/>
      <c r="BZ6170" s="109"/>
      <c r="CA6170" s="66"/>
      <c r="CB6170" s="5"/>
      <c r="CC6170" s="68"/>
      <c r="CD6170" s="67"/>
      <c r="CE6170" s="67"/>
      <c r="CF6170" s="64"/>
      <c r="CG6170" s="5"/>
      <c r="CH6170" s="69"/>
      <c r="CI6170" s="6"/>
      <c r="CJ6170" s="5"/>
      <c r="CK6170" s="25"/>
      <c r="CL6170" s="5"/>
      <c r="DN6170" s="14"/>
      <c r="DO6170" s="14"/>
      <c r="DP6170" s="5"/>
      <c r="DQ6170" s="25"/>
      <c r="DR6170" s="25"/>
      <c r="DS6170" s="96"/>
      <c r="DT6170" s="83"/>
      <c r="DU6170" s="14"/>
      <c r="DX6170" s="83"/>
      <c r="DY6170" s="83"/>
      <c r="DZ6170" s="83"/>
      <c r="EA6170" s="83"/>
      <c r="EJ6170" s="54"/>
      <c r="EK6170" s="22"/>
      <c r="EL6170" s="24"/>
      <c r="EP6170" s="23"/>
      <c r="EQ6170" s="24"/>
      <c r="ER6170" s="22"/>
      <c r="ES6170" s="24"/>
      <c r="ET6170" s="24"/>
      <c r="EU6170" s="23"/>
      <c r="EV6170" s="26"/>
      <c r="EX6170" s="6"/>
      <c r="EY6170" s="24"/>
      <c r="EZ6170" s="109"/>
      <c r="FA6170" s="66"/>
      <c r="FB6170" s="5"/>
      <c r="FC6170" s="68"/>
      <c r="FD6170" s="67"/>
      <c r="FE6170" s="67"/>
      <c r="FF6170" s="64"/>
      <c r="FG6170" s="5"/>
      <c r="FH6170" s="69"/>
      <c r="FI6170" s="6"/>
      <c r="FJ6170" s="5"/>
      <c r="FK6170" s="25"/>
      <c r="FL6170" s="5"/>
    </row>
    <row r="6171" spans="40:168">
      <c r="AN6171" s="14"/>
      <c r="AO6171" s="14"/>
      <c r="AP6171" s="5"/>
      <c r="AQ6171" s="25"/>
      <c r="AR6171" s="25"/>
      <c r="AS6171" s="96"/>
      <c r="AT6171" s="83"/>
      <c r="AU6171" s="14"/>
      <c r="AX6171" s="83"/>
      <c r="AY6171" s="83"/>
      <c r="AZ6171" s="83"/>
      <c r="BA6171" s="83"/>
      <c r="BJ6171" s="54"/>
      <c r="BK6171" s="22"/>
      <c r="BL6171" s="24"/>
      <c r="BP6171" s="23"/>
      <c r="BQ6171" s="24"/>
      <c r="BR6171" s="22"/>
      <c r="BS6171" s="24"/>
      <c r="BT6171" s="24"/>
      <c r="BU6171" s="23"/>
      <c r="BV6171" s="26"/>
      <c r="BX6171" s="6"/>
      <c r="BY6171" s="24"/>
      <c r="BZ6171" s="109"/>
      <c r="CA6171" s="66"/>
      <c r="CB6171" s="5"/>
      <c r="CC6171" s="68"/>
      <c r="CD6171" s="67"/>
      <c r="CE6171" s="67"/>
      <c r="CF6171" s="64"/>
      <c r="CG6171" s="5"/>
      <c r="CH6171" s="69"/>
      <c r="CI6171" s="6"/>
      <c r="CJ6171" s="5"/>
      <c r="CK6171" s="25"/>
      <c r="CL6171" s="5"/>
      <c r="DN6171" s="14"/>
      <c r="DO6171" s="14"/>
      <c r="DP6171" s="5"/>
      <c r="DQ6171" s="25"/>
      <c r="DR6171" s="25"/>
      <c r="DS6171" s="96"/>
      <c r="DT6171" s="83"/>
      <c r="DU6171" s="14"/>
      <c r="DX6171" s="83"/>
      <c r="DY6171" s="83"/>
      <c r="DZ6171" s="83"/>
      <c r="EA6171" s="83"/>
      <c r="EJ6171" s="54"/>
      <c r="EK6171" s="22"/>
      <c r="EL6171" s="24"/>
      <c r="EP6171" s="23"/>
      <c r="EQ6171" s="24"/>
      <c r="ER6171" s="22"/>
      <c r="ES6171" s="24"/>
      <c r="ET6171" s="24"/>
      <c r="EU6171" s="23"/>
      <c r="EV6171" s="26"/>
      <c r="EX6171" s="6"/>
      <c r="EY6171" s="24"/>
      <c r="EZ6171" s="109"/>
      <c r="FA6171" s="66"/>
      <c r="FB6171" s="5"/>
      <c r="FC6171" s="68"/>
      <c r="FD6171" s="67"/>
      <c r="FE6171" s="67"/>
      <c r="FF6171" s="64"/>
      <c r="FG6171" s="5"/>
      <c r="FH6171" s="69"/>
      <c r="FI6171" s="6"/>
      <c r="FJ6171" s="5"/>
      <c r="FK6171" s="25"/>
      <c r="FL6171" s="5"/>
    </row>
    <row r="6172" spans="40:168">
      <c r="AN6172" s="14"/>
      <c r="AO6172" s="14"/>
      <c r="AP6172" s="5"/>
      <c r="AQ6172" s="25"/>
      <c r="AR6172" s="25"/>
      <c r="AS6172" s="96"/>
      <c r="AT6172" s="83"/>
      <c r="AU6172" s="14"/>
      <c r="AX6172" s="83"/>
      <c r="AY6172" s="83"/>
      <c r="AZ6172" s="83"/>
      <c r="BA6172" s="83"/>
      <c r="BJ6172" s="54"/>
      <c r="BK6172" s="22"/>
      <c r="BL6172" s="24"/>
      <c r="BP6172" s="23"/>
      <c r="BQ6172" s="24"/>
      <c r="BR6172" s="22"/>
      <c r="BS6172" s="24"/>
      <c r="BT6172" s="24"/>
      <c r="BU6172" s="23"/>
      <c r="BV6172" s="26"/>
      <c r="BX6172" s="6"/>
      <c r="BY6172" s="24"/>
      <c r="BZ6172" s="109"/>
      <c r="CA6172" s="66"/>
      <c r="CB6172" s="5"/>
      <c r="CC6172" s="68"/>
      <c r="CD6172" s="67"/>
      <c r="CE6172" s="67"/>
      <c r="CF6172" s="64"/>
      <c r="CG6172" s="5"/>
      <c r="CH6172" s="69"/>
      <c r="CI6172" s="6"/>
      <c r="CJ6172" s="5"/>
      <c r="CK6172" s="25"/>
      <c r="CL6172" s="5"/>
      <c r="DN6172" s="14"/>
      <c r="DO6172" s="14"/>
      <c r="DP6172" s="5"/>
      <c r="DQ6172" s="25"/>
      <c r="DR6172" s="25"/>
      <c r="DS6172" s="96"/>
      <c r="DT6172" s="83"/>
      <c r="DU6172" s="14"/>
      <c r="DX6172" s="83"/>
      <c r="DY6172" s="83"/>
      <c r="DZ6172" s="83"/>
      <c r="EA6172" s="83"/>
      <c r="EJ6172" s="54"/>
      <c r="EK6172" s="22"/>
      <c r="EL6172" s="24"/>
      <c r="EP6172" s="23"/>
      <c r="EQ6172" s="24"/>
      <c r="ER6172" s="22"/>
      <c r="ES6172" s="24"/>
      <c r="ET6172" s="24"/>
      <c r="EU6172" s="23"/>
      <c r="EV6172" s="26"/>
      <c r="EX6172" s="6"/>
      <c r="EY6172" s="24"/>
      <c r="EZ6172" s="109"/>
      <c r="FA6172" s="66"/>
      <c r="FB6172" s="5"/>
      <c r="FC6172" s="68"/>
      <c r="FD6172" s="67"/>
      <c r="FE6172" s="67"/>
      <c r="FF6172" s="64"/>
      <c r="FG6172" s="5"/>
      <c r="FH6172" s="69"/>
      <c r="FI6172" s="6"/>
      <c r="FJ6172" s="5"/>
      <c r="FK6172" s="25"/>
      <c r="FL6172" s="5"/>
    </row>
    <row r="6173" spans="40:168">
      <c r="AN6173" s="14"/>
      <c r="AO6173" s="14"/>
      <c r="AP6173" s="5"/>
      <c r="AQ6173" s="25"/>
      <c r="AR6173" s="25"/>
      <c r="AS6173" s="96"/>
      <c r="AT6173" s="83"/>
      <c r="AU6173" s="14"/>
      <c r="AX6173" s="83"/>
      <c r="AY6173" s="83"/>
      <c r="AZ6173" s="83"/>
      <c r="BA6173" s="83"/>
      <c r="BJ6173" s="54"/>
      <c r="BK6173" s="22"/>
      <c r="BL6173" s="24"/>
      <c r="BP6173" s="23"/>
      <c r="BQ6173" s="24"/>
      <c r="BR6173" s="22"/>
      <c r="BS6173" s="24"/>
      <c r="BT6173" s="24"/>
      <c r="BU6173" s="23"/>
      <c r="BV6173" s="26"/>
      <c r="BX6173" s="6"/>
      <c r="BY6173" s="24"/>
      <c r="BZ6173" s="109"/>
      <c r="CA6173" s="66"/>
      <c r="CB6173" s="5"/>
      <c r="CC6173" s="68"/>
      <c r="CD6173" s="67"/>
      <c r="CE6173" s="67"/>
      <c r="CF6173" s="64"/>
      <c r="CG6173" s="5"/>
      <c r="CH6173" s="69"/>
      <c r="CI6173" s="6"/>
      <c r="CJ6173" s="5"/>
      <c r="CK6173" s="25"/>
      <c r="CL6173" s="5"/>
      <c r="DN6173" s="14"/>
      <c r="DO6173" s="14"/>
      <c r="DP6173" s="5"/>
      <c r="DQ6173" s="25"/>
      <c r="DR6173" s="25"/>
      <c r="DS6173" s="96"/>
      <c r="DT6173" s="83"/>
      <c r="DU6173" s="14"/>
      <c r="DX6173" s="83"/>
      <c r="DY6173" s="83"/>
      <c r="DZ6173" s="83"/>
      <c r="EA6173" s="83"/>
      <c r="EJ6173" s="54"/>
      <c r="EK6173" s="22"/>
      <c r="EL6173" s="24"/>
      <c r="EP6173" s="23"/>
      <c r="EQ6173" s="24"/>
      <c r="ER6173" s="22"/>
      <c r="ES6173" s="24"/>
      <c r="ET6173" s="24"/>
      <c r="EU6173" s="23"/>
      <c r="EV6173" s="26"/>
      <c r="EX6173" s="6"/>
      <c r="EY6173" s="24"/>
      <c r="EZ6173" s="109"/>
      <c r="FA6173" s="66"/>
      <c r="FB6173" s="5"/>
      <c r="FC6173" s="68"/>
      <c r="FD6173" s="67"/>
      <c r="FE6173" s="67"/>
      <c r="FF6173" s="64"/>
      <c r="FG6173" s="5"/>
      <c r="FH6173" s="69"/>
      <c r="FI6173" s="6"/>
      <c r="FJ6173" s="5"/>
      <c r="FK6173" s="25"/>
      <c r="FL6173" s="5"/>
    </row>
    <row r="6174" spans="40:168">
      <c r="AN6174" s="14"/>
      <c r="AO6174" s="14"/>
      <c r="AP6174" s="5"/>
      <c r="AQ6174" s="25"/>
      <c r="AR6174" s="25"/>
      <c r="AS6174" s="96"/>
      <c r="AT6174" s="83"/>
      <c r="AU6174" s="14"/>
      <c r="AX6174" s="83"/>
      <c r="AY6174" s="83"/>
      <c r="AZ6174" s="83"/>
      <c r="BA6174" s="83"/>
      <c r="BJ6174" s="54"/>
      <c r="BK6174" s="22"/>
      <c r="BL6174" s="24"/>
      <c r="BP6174" s="23"/>
      <c r="BQ6174" s="24"/>
      <c r="BR6174" s="22"/>
      <c r="BS6174" s="24"/>
      <c r="BT6174" s="24"/>
      <c r="BU6174" s="23"/>
      <c r="BV6174" s="26"/>
      <c r="BX6174" s="6"/>
      <c r="BY6174" s="24"/>
      <c r="BZ6174" s="109"/>
      <c r="CA6174" s="66"/>
      <c r="CB6174" s="5"/>
      <c r="CC6174" s="68"/>
      <c r="CD6174" s="67"/>
      <c r="CE6174" s="67"/>
      <c r="CF6174" s="64"/>
      <c r="CG6174" s="5"/>
      <c r="CH6174" s="69"/>
      <c r="CI6174" s="6"/>
      <c r="CJ6174" s="5"/>
      <c r="CK6174" s="25"/>
      <c r="CL6174" s="5"/>
      <c r="DN6174" s="14"/>
      <c r="DO6174" s="14"/>
      <c r="DP6174" s="5"/>
      <c r="DQ6174" s="25"/>
      <c r="DR6174" s="25"/>
      <c r="DS6174" s="96"/>
      <c r="DT6174" s="83"/>
      <c r="DU6174" s="14"/>
      <c r="DX6174" s="83"/>
      <c r="DY6174" s="83"/>
      <c r="DZ6174" s="83"/>
      <c r="EA6174" s="83"/>
      <c r="EJ6174" s="54"/>
      <c r="EK6174" s="22"/>
      <c r="EL6174" s="24"/>
      <c r="EP6174" s="23"/>
      <c r="EQ6174" s="24"/>
      <c r="ER6174" s="22"/>
      <c r="ES6174" s="24"/>
      <c r="ET6174" s="24"/>
      <c r="EU6174" s="23"/>
      <c r="EV6174" s="26"/>
      <c r="EX6174" s="6"/>
      <c r="EY6174" s="24"/>
      <c r="EZ6174" s="109"/>
      <c r="FA6174" s="66"/>
      <c r="FB6174" s="5"/>
      <c r="FC6174" s="68"/>
      <c r="FD6174" s="67"/>
      <c r="FE6174" s="67"/>
      <c r="FF6174" s="64"/>
      <c r="FG6174" s="5"/>
      <c r="FH6174" s="69"/>
      <c r="FI6174" s="6"/>
      <c r="FJ6174" s="5"/>
      <c r="FK6174" s="25"/>
      <c r="FL6174" s="5"/>
    </row>
    <row r="6175" spans="40:168">
      <c r="AN6175" s="14"/>
      <c r="AO6175" s="14"/>
      <c r="AP6175" s="5"/>
      <c r="AQ6175" s="25"/>
      <c r="AR6175" s="25"/>
      <c r="AS6175" s="96"/>
      <c r="AT6175" s="83"/>
      <c r="AU6175" s="14"/>
      <c r="AX6175" s="83"/>
      <c r="AY6175" s="83"/>
      <c r="AZ6175" s="83"/>
      <c r="BA6175" s="83"/>
      <c r="BJ6175" s="54"/>
      <c r="BK6175" s="22"/>
      <c r="BL6175" s="24"/>
      <c r="BP6175" s="23"/>
      <c r="BQ6175" s="24"/>
      <c r="BR6175" s="22"/>
      <c r="BS6175" s="24"/>
      <c r="BT6175" s="24"/>
      <c r="BU6175" s="23"/>
      <c r="BV6175" s="26"/>
      <c r="BX6175" s="6"/>
      <c r="BY6175" s="24"/>
      <c r="BZ6175" s="109"/>
      <c r="CA6175" s="66"/>
      <c r="CB6175" s="5"/>
      <c r="CC6175" s="68"/>
      <c r="CD6175" s="67"/>
      <c r="CE6175" s="67"/>
      <c r="CF6175" s="64"/>
      <c r="CG6175" s="5"/>
      <c r="CH6175" s="69"/>
      <c r="CI6175" s="6"/>
      <c r="CJ6175" s="5"/>
      <c r="CK6175" s="25"/>
      <c r="CL6175" s="5"/>
      <c r="DN6175" s="14"/>
      <c r="DO6175" s="14"/>
      <c r="DP6175" s="5"/>
      <c r="DQ6175" s="25"/>
      <c r="DR6175" s="25"/>
      <c r="DS6175" s="96"/>
      <c r="DT6175" s="83"/>
      <c r="DU6175" s="14"/>
      <c r="DX6175" s="83"/>
      <c r="DY6175" s="83"/>
      <c r="DZ6175" s="83"/>
      <c r="EA6175" s="83"/>
      <c r="EJ6175" s="54"/>
      <c r="EK6175" s="22"/>
      <c r="EL6175" s="24"/>
      <c r="EP6175" s="23"/>
      <c r="EQ6175" s="24"/>
      <c r="ER6175" s="22"/>
      <c r="ES6175" s="24"/>
      <c r="ET6175" s="24"/>
      <c r="EU6175" s="23"/>
      <c r="EV6175" s="26"/>
      <c r="EX6175" s="6"/>
      <c r="EY6175" s="24"/>
      <c r="EZ6175" s="109"/>
      <c r="FA6175" s="66"/>
      <c r="FB6175" s="5"/>
      <c r="FC6175" s="68"/>
      <c r="FD6175" s="67"/>
      <c r="FE6175" s="67"/>
      <c r="FF6175" s="64"/>
      <c r="FG6175" s="5"/>
      <c r="FH6175" s="69"/>
      <c r="FI6175" s="6"/>
      <c r="FJ6175" s="5"/>
      <c r="FK6175" s="25"/>
      <c r="FL6175" s="5"/>
    </row>
    <row r="6176" spans="40:168">
      <c r="AN6176" s="14"/>
      <c r="AO6176" s="14"/>
      <c r="AP6176" s="5"/>
      <c r="AQ6176" s="25"/>
      <c r="AR6176" s="25"/>
      <c r="AS6176" s="96"/>
      <c r="AT6176" s="83"/>
      <c r="AU6176" s="14"/>
      <c r="AX6176" s="83"/>
      <c r="AY6176" s="83"/>
      <c r="AZ6176" s="83"/>
      <c r="BA6176" s="83"/>
      <c r="BJ6176" s="54"/>
      <c r="BK6176" s="22"/>
      <c r="BL6176" s="24"/>
      <c r="BP6176" s="23"/>
      <c r="BQ6176" s="24"/>
      <c r="BR6176" s="22"/>
      <c r="BS6176" s="24"/>
      <c r="BT6176" s="24"/>
      <c r="BU6176" s="23"/>
      <c r="BV6176" s="26"/>
      <c r="BX6176" s="6"/>
      <c r="BY6176" s="24"/>
      <c r="BZ6176" s="109"/>
      <c r="CA6176" s="66"/>
      <c r="CB6176" s="5"/>
      <c r="CC6176" s="68"/>
      <c r="CD6176" s="67"/>
      <c r="CE6176" s="67"/>
      <c r="CF6176" s="64"/>
      <c r="CG6176" s="5"/>
      <c r="CH6176" s="69"/>
      <c r="CI6176" s="6"/>
      <c r="CJ6176" s="5"/>
      <c r="CK6176" s="25"/>
      <c r="CL6176" s="5"/>
      <c r="DN6176" s="14"/>
      <c r="DO6176" s="14"/>
      <c r="DP6176" s="5"/>
      <c r="DQ6176" s="25"/>
      <c r="DR6176" s="25"/>
      <c r="DS6176" s="96"/>
      <c r="DT6176" s="83"/>
      <c r="DU6176" s="14"/>
      <c r="DX6176" s="83"/>
      <c r="DY6176" s="83"/>
      <c r="DZ6176" s="83"/>
      <c r="EA6176" s="83"/>
      <c r="EJ6176" s="54"/>
      <c r="EK6176" s="22"/>
      <c r="EL6176" s="24"/>
      <c r="EP6176" s="23"/>
      <c r="EQ6176" s="24"/>
      <c r="ER6176" s="22"/>
      <c r="ES6176" s="24"/>
      <c r="ET6176" s="24"/>
      <c r="EU6176" s="23"/>
      <c r="EV6176" s="26"/>
      <c r="EX6176" s="6"/>
      <c r="EY6176" s="24"/>
      <c r="EZ6176" s="109"/>
      <c r="FA6176" s="66"/>
      <c r="FB6176" s="5"/>
      <c r="FC6176" s="68"/>
      <c r="FD6176" s="67"/>
      <c r="FE6176" s="67"/>
      <c r="FF6176" s="64"/>
      <c r="FG6176" s="5"/>
      <c r="FH6176" s="69"/>
      <c r="FI6176" s="6"/>
      <c r="FJ6176" s="5"/>
      <c r="FK6176" s="25"/>
      <c r="FL6176" s="5"/>
    </row>
    <row r="6177" spans="40:168">
      <c r="AN6177" s="14"/>
      <c r="AO6177" s="14"/>
      <c r="AP6177" s="5"/>
      <c r="AQ6177" s="25"/>
      <c r="AR6177" s="25"/>
      <c r="AS6177" s="96"/>
      <c r="AT6177" s="83"/>
      <c r="AU6177" s="14"/>
      <c r="AX6177" s="83"/>
      <c r="AY6177" s="83"/>
      <c r="AZ6177" s="83"/>
      <c r="BA6177" s="83"/>
      <c r="BJ6177" s="54"/>
      <c r="BK6177" s="22"/>
      <c r="BL6177" s="24"/>
      <c r="BP6177" s="23"/>
      <c r="BQ6177" s="24"/>
      <c r="BR6177" s="22"/>
      <c r="BS6177" s="24"/>
      <c r="BT6177" s="24"/>
      <c r="BU6177" s="23"/>
      <c r="BV6177" s="26"/>
      <c r="BX6177" s="6"/>
      <c r="BY6177" s="24"/>
      <c r="BZ6177" s="109"/>
      <c r="CA6177" s="66"/>
      <c r="CB6177" s="5"/>
      <c r="CC6177" s="68"/>
      <c r="CD6177" s="67"/>
      <c r="CE6177" s="67"/>
      <c r="CF6177" s="64"/>
      <c r="CG6177" s="5"/>
      <c r="CH6177" s="69"/>
      <c r="CI6177" s="6"/>
      <c r="CJ6177" s="5"/>
      <c r="CK6177" s="25"/>
      <c r="CL6177" s="5"/>
      <c r="DN6177" s="14"/>
      <c r="DO6177" s="14"/>
      <c r="DP6177" s="5"/>
      <c r="DQ6177" s="25"/>
      <c r="DR6177" s="25"/>
      <c r="DS6177" s="96"/>
      <c r="DT6177" s="83"/>
      <c r="DU6177" s="14"/>
      <c r="DX6177" s="83"/>
      <c r="DY6177" s="83"/>
      <c r="DZ6177" s="83"/>
      <c r="EA6177" s="83"/>
      <c r="EJ6177" s="54"/>
      <c r="EK6177" s="22"/>
      <c r="EL6177" s="24"/>
      <c r="EP6177" s="23"/>
      <c r="EQ6177" s="24"/>
      <c r="ER6177" s="22"/>
      <c r="ES6177" s="24"/>
      <c r="ET6177" s="24"/>
      <c r="EU6177" s="23"/>
      <c r="EV6177" s="26"/>
      <c r="EX6177" s="6"/>
      <c r="EY6177" s="24"/>
      <c r="EZ6177" s="109"/>
      <c r="FA6177" s="66"/>
      <c r="FB6177" s="5"/>
      <c r="FC6177" s="68"/>
      <c r="FD6177" s="67"/>
      <c r="FE6177" s="67"/>
      <c r="FF6177" s="64"/>
      <c r="FG6177" s="5"/>
      <c r="FH6177" s="69"/>
      <c r="FI6177" s="6"/>
      <c r="FJ6177" s="5"/>
      <c r="FK6177" s="25"/>
      <c r="FL6177" s="5"/>
    </row>
    <row r="6178" spans="40:168">
      <c r="AN6178" s="14"/>
      <c r="AO6178" s="14"/>
      <c r="AP6178" s="5"/>
      <c r="AQ6178" s="25"/>
      <c r="AR6178" s="25"/>
      <c r="AS6178" s="96"/>
      <c r="AT6178" s="83"/>
      <c r="AU6178" s="14"/>
      <c r="AX6178" s="83"/>
      <c r="AY6178" s="83"/>
      <c r="AZ6178" s="83"/>
      <c r="BA6178" s="83"/>
      <c r="BJ6178" s="54"/>
      <c r="BK6178" s="22"/>
      <c r="BL6178" s="24"/>
      <c r="BP6178" s="23"/>
      <c r="BQ6178" s="24"/>
      <c r="BR6178" s="22"/>
      <c r="BS6178" s="24"/>
      <c r="BT6178" s="24"/>
      <c r="BU6178" s="23"/>
      <c r="BV6178" s="26"/>
      <c r="BX6178" s="6"/>
      <c r="BY6178" s="24"/>
      <c r="BZ6178" s="109"/>
      <c r="CA6178" s="66"/>
      <c r="CB6178" s="5"/>
      <c r="CC6178" s="68"/>
      <c r="CD6178" s="67"/>
      <c r="CE6178" s="67"/>
      <c r="CF6178" s="64"/>
      <c r="CG6178" s="5"/>
      <c r="CH6178" s="69"/>
      <c r="CI6178" s="6"/>
      <c r="CJ6178" s="5"/>
      <c r="CK6178" s="25"/>
      <c r="CL6178" s="5"/>
      <c r="DN6178" s="14"/>
      <c r="DO6178" s="14"/>
      <c r="DP6178" s="5"/>
      <c r="DQ6178" s="25"/>
      <c r="DR6178" s="25"/>
      <c r="DS6178" s="96"/>
      <c r="DT6178" s="83"/>
      <c r="DU6178" s="14"/>
      <c r="DX6178" s="83"/>
      <c r="DY6178" s="83"/>
      <c r="DZ6178" s="83"/>
      <c r="EA6178" s="83"/>
      <c r="EJ6178" s="54"/>
      <c r="EK6178" s="22"/>
      <c r="EL6178" s="24"/>
      <c r="EP6178" s="23"/>
      <c r="EQ6178" s="24"/>
      <c r="ER6178" s="22"/>
      <c r="ES6178" s="24"/>
      <c r="ET6178" s="24"/>
      <c r="EU6178" s="23"/>
      <c r="EV6178" s="26"/>
      <c r="EX6178" s="6"/>
      <c r="EY6178" s="24"/>
      <c r="EZ6178" s="109"/>
      <c r="FA6178" s="66"/>
      <c r="FB6178" s="5"/>
      <c r="FC6178" s="68"/>
      <c r="FD6178" s="67"/>
      <c r="FE6178" s="67"/>
      <c r="FF6178" s="64"/>
      <c r="FG6178" s="5"/>
      <c r="FH6178" s="69"/>
      <c r="FI6178" s="6"/>
      <c r="FJ6178" s="5"/>
      <c r="FK6178" s="25"/>
      <c r="FL6178" s="5"/>
    </row>
    <row r="6179" spans="40:168">
      <c r="AN6179" s="14"/>
      <c r="AO6179" s="14"/>
      <c r="AP6179" s="5"/>
      <c r="AQ6179" s="25"/>
      <c r="AR6179" s="25"/>
      <c r="AS6179" s="96"/>
      <c r="AT6179" s="83"/>
      <c r="AU6179" s="14"/>
      <c r="AX6179" s="83"/>
      <c r="AY6179" s="83"/>
      <c r="AZ6179" s="83"/>
      <c r="BA6179" s="83"/>
      <c r="BJ6179" s="54"/>
      <c r="BK6179" s="22"/>
      <c r="BL6179" s="24"/>
      <c r="BP6179" s="23"/>
      <c r="BQ6179" s="24"/>
      <c r="BR6179" s="22"/>
      <c r="BS6179" s="24"/>
      <c r="BT6179" s="24"/>
      <c r="BU6179" s="23"/>
      <c r="BV6179" s="26"/>
      <c r="BX6179" s="6"/>
      <c r="BY6179" s="24"/>
      <c r="BZ6179" s="109"/>
      <c r="CA6179" s="66"/>
      <c r="CB6179" s="5"/>
      <c r="CC6179" s="68"/>
      <c r="CD6179" s="67"/>
      <c r="CE6179" s="67"/>
      <c r="CF6179" s="64"/>
      <c r="CG6179" s="5"/>
      <c r="CH6179" s="69"/>
      <c r="CI6179" s="6"/>
      <c r="CJ6179" s="5"/>
      <c r="CK6179" s="25"/>
      <c r="CL6179" s="5"/>
      <c r="DN6179" s="14"/>
      <c r="DO6179" s="14"/>
      <c r="DP6179" s="5"/>
      <c r="DQ6179" s="25"/>
      <c r="DR6179" s="25"/>
      <c r="DS6179" s="96"/>
      <c r="DT6179" s="83"/>
      <c r="DU6179" s="14"/>
      <c r="DX6179" s="83"/>
      <c r="DY6179" s="83"/>
      <c r="DZ6179" s="83"/>
      <c r="EA6179" s="83"/>
      <c r="EJ6179" s="54"/>
      <c r="EK6179" s="22"/>
      <c r="EL6179" s="24"/>
      <c r="EP6179" s="23"/>
      <c r="EQ6179" s="24"/>
      <c r="ER6179" s="22"/>
      <c r="ES6179" s="24"/>
      <c r="ET6179" s="24"/>
      <c r="EU6179" s="23"/>
      <c r="EV6179" s="26"/>
      <c r="EX6179" s="6"/>
      <c r="EY6179" s="24"/>
      <c r="EZ6179" s="109"/>
      <c r="FA6179" s="66"/>
      <c r="FB6179" s="5"/>
      <c r="FC6179" s="68"/>
      <c r="FD6179" s="67"/>
      <c r="FE6179" s="67"/>
      <c r="FF6179" s="64"/>
      <c r="FG6179" s="5"/>
      <c r="FH6179" s="69"/>
      <c r="FI6179" s="6"/>
      <c r="FJ6179" s="5"/>
      <c r="FK6179" s="25"/>
      <c r="FL6179" s="5"/>
    </row>
    <row r="6180" spans="40:168">
      <c r="AN6180" s="14"/>
      <c r="AO6180" s="14"/>
      <c r="AP6180" s="5"/>
      <c r="AQ6180" s="25"/>
      <c r="AR6180" s="25"/>
      <c r="AS6180" s="96"/>
      <c r="AT6180" s="83"/>
      <c r="AU6180" s="14"/>
      <c r="AX6180" s="83"/>
      <c r="AY6180" s="83"/>
      <c r="AZ6180" s="83"/>
      <c r="BA6180" s="83"/>
      <c r="BJ6180" s="54"/>
      <c r="BK6180" s="22"/>
      <c r="BL6180" s="24"/>
      <c r="BP6180" s="23"/>
      <c r="BQ6180" s="24"/>
      <c r="BR6180" s="22"/>
      <c r="BS6180" s="24"/>
      <c r="BT6180" s="24"/>
      <c r="BU6180" s="23"/>
      <c r="BV6180" s="26"/>
      <c r="BX6180" s="6"/>
      <c r="BY6180" s="24"/>
      <c r="BZ6180" s="109"/>
      <c r="CA6180" s="66"/>
      <c r="CB6180" s="5"/>
      <c r="CC6180" s="68"/>
      <c r="CD6180" s="67"/>
      <c r="CE6180" s="67"/>
      <c r="CF6180" s="64"/>
      <c r="CG6180" s="5"/>
      <c r="CH6180" s="69"/>
      <c r="CI6180" s="6"/>
      <c r="CJ6180" s="5"/>
      <c r="CK6180" s="25"/>
      <c r="CL6180" s="5"/>
      <c r="DN6180" s="14"/>
      <c r="DO6180" s="14"/>
      <c r="DP6180" s="5"/>
      <c r="DQ6180" s="25"/>
      <c r="DR6180" s="25"/>
      <c r="DS6180" s="96"/>
      <c r="DT6180" s="83"/>
      <c r="DU6180" s="14"/>
      <c r="DX6180" s="83"/>
      <c r="DY6180" s="83"/>
      <c r="DZ6180" s="83"/>
      <c r="EA6180" s="83"/>
      <c r="EJ6180" s="54"/>
      <c r="EK6180" s="22"/>
      <c r="EL6180" s="24"/>
      <c r="EP6180" s="23"/>
      <c r="EQ6180" s="24"/>
      <c r="ER6180" s="22"/>
      <c r="ES6180" s="24"/>
      <c r="ET6180" s="24"/>
      <c r="EU6180" s="23"/>
      <c r="EV6180" s="26"/>
      <c r="EX6180" s="6"/>
      <c r="EY6180" s="24"/>
      <c r="EZ6180" s="109"/>
      <c r="FA6180" s="66"/>
      <c r="FB6180" s="5"/>
      <c r="FC6180" s="68"/>
      <c r="FD6180" s="67"/>
      <c r="FE6180" s="67"/>
      <c r="FF6180" s="64"/>
      <c r="FG6180" s="5"/>
      <c r="FH6180" s="69"/>
      <c r="FI6180" s="6"/>
      <c r="FJ6180" s="5"/>
      <c r="FK6180" s="25"/>
      <c r="FL6180" s="5"/>
    </row>
    <row r="6181" spans="40:168">
      <c r="AN6181" s="14"/>
      <c r="AO6181" s="14"/>
      <c r="AP6181" s="5"/>
      <c r="AQ6181" s="25"/>
      <c r="AR6181" s="25"/>
      <c r="AS6181" s="96"/>
      <c r="AT6181" s="83"/>
      <c r="AU6181" s="14"/>
      <c r="AX6181" s="83"/>
      <c r="AY6181" s="83"/>
      <c r="AZ6181" s="83"/>
      <c r="BA6181" s="83"/>
      <c r="BJ6181" s="54"/>
      <c r="BK6181" s="22"/>
      <c r="BL6181" s="24"/>
      <c r="BP6181" s="23"/>
      <c r="BQ6181" s="24"/>
      <c r="BR6181" s="22"/>
      <c r="BS6181" s="24"/>
      <c r="BT6181" s="24"/>
      <c r="BU6181" s="23"/>
      <c r="BV6181" s="26"/>
      <c r="BX6181" s="6"/>
      <c r="BY6181" s="24"/>
      <c r="BZ6181" s="109"/>
      <c r="CA6181" s="66"/>
      <c r="CB6181" s="5"/>
      <c r="CC6181" s="68"/>
      <c r="CD6181" s="67"/>
      <c r="CE6181" s="67"/>
      <c r="CF6181" s="64"/>
      <c r="CG6181" s="5"/>
      <c r="CH6181" s="69"/>
      <c r="CI6181" s="6"/>
      <c r="CJ6181" s="5"/>
      <c r="CK6181" s="25"/>
      <c r="CL6181" s="5"/>
      <c r="DN6181" s="14"/>
      <c r="DO6181" s="14"/>
      <c r="DP6181" s="5"/>
      <c r="DQ6181" s="25"/>
      <c r="DR6181" s="25"/>
      <c r="DS6181" s="96"/>
      <c r="DT6181" s="83"/>
      <c r="DU6181" s="14"/>
      <c r="DX6181" s="83"/>
      <c r="DY6181" s="83"/>
      <c r="DZ6181" s="83"/>
      <c r="EA6181" s="83"/>
      <c r="EJ6181" s="54"/>
      <c r="EK6181" s="22"/>
      <c r="EL6181" s="24"/>
      <c r="EP6181" s="23"/>
      <c r="EQ6181" s="24"/>
      <c r="ER6181" s="22"/>
      <c r="ES6181" s="24"/>
      <c r="ET6181" s="24"/>
      <c r="EU6181" s="23"/>
      <c r="EV6181" s="26"/>
      <c r="EX6181" s="6"/>
      <c r="EY6181" s="24"/>
      <c r="EZ6181" s="109"/>
      <c r="FA6181" s="66"/>
      <c r="FB6181" s="5"/>
      <c r="FC6181" s="68"/>
      <c r="FD6181" s="67"/>
      <c r="FE6181" s="67"/>
      <c r="FF6181" s="64"/>
      <c r="FG6181" s="5"/>
      <c r="FH6181" s="69"/>
      <c r="FI6181" s="6"/>
      <c r="FJ6181" s="5"/>
      <c r="FK6181" s="25"/>
      <c r="FL6181" s="5"/>
    </row>
    <row r="6182" spans="40:168">
      <c r="AN6182" s="14"/>
      <c r="AO6182" s="14"/>
      <c r="AP6182" s="5"/>
      <c r="AQ6182" s="25"/>
      <c r="AR6182" s="25"/>
      <c r="AS6182" s="96"/>
      <c r="AT6182" s="83"/>
      <c r="AU6182" s="14"/>
      <c r="AX6182" s="83"/>
      <c r="AY6182" s="83"/>
      <c r="AZ6182" s="83"/>
      <c r="BA6182" s="83"/>
      <c r="BJ6182" s="54"/>
      <c r="BK6182" s="22"/>
      <c r="BL6182" s="24"/>
      <c r="BP6182" s="23"/>
      <c r="BQ6182" s="24"/>
      <c r="BR6182" s="22"/>
      <c r="BS6182" s="24"/>
      <c r="BT6182" s="24"/>
      <c r="BU6182" s="23"/>
      <c r="BV6182" s="26"/>
      <c r="BX6182" s="6"/>
      <c r="BY6182" s="24"/>
      <c r="BZ6182" s="109"/>
      <c r="CA6182" s="66"/>
      <c r="CB6182" s="5"/>
      <c r="CC6182" s="68"/>
      <c r="CD6182" s="67"/>
      <c r="CE6182" s="67"/>
      <c r="CF6182" s="64"/>
      <c r="CG6182" s="5"/>
      <c r="CH6182" s="69"/>
      <c r="CI6182" s="6"/>
      <c r="CJ6182" s="5"/>
      <c r="CK6182" s="25"/>
      <c r="CL6182" s="5"/>
      <c r="DN6182" s="14"/>
      <c r="DO6182" s="14"/>
      <c r="DP6182" s="5"/>
      <c r="DQ6182" s="25"/>
      <c r="DR6182" s="25"/>
      <c r="DS6182" s="96"/>
      <c r="DT6182" s="83"/>
      <c r="DU6182" s="14"/>
      <c r="DX6182" s="83"/>
      <c r="DY6182" s="83"/>
      <c r="DZ6182" s="83"/>
      <c r="EA6182" s="83"/>
      <c r="EJ6182" s="54"/>
      <c r="EK6182" s="22"/>
      <c r="EL6182" s="24"/>
      <c r="EP6182" s="23"/>
      <c r="EQ6182" s="24"/>
      <c r="ER6182" s="22"/>
      <c r="ES6182" s="24"/>
      <c r="ET6182" s="24"/>
      <c r="EU6182" s="23"/>
      <c r="EV6182" s="26"/>
      <c r="EX6182" s="6"/>
      <c r="EY6182" s="24"/>
      <c r="EZ6182" s="109"/>
      <c r="FA6182" s="66"/>
      <c r="FB6182" s="5"/>
      <c r="FC6182" s="68"/>
      <c r="FD6182" s="67"/>
      <c r="FE6182" s="67"/>
      <c r="FF6182" s="64"/>
      <c r="FG6182" s="5"/>
      <c r="FH6182" s="69"/>
      <c r="FI6182" s="6"/>
      <c r="FJ6182" s="5"/>
      <c r="FK6182" s="25"/>
      <c r="FL6182" s="5"/>
    </row>
    <row r="6183" spans="40:168">
      <c r="AN6183" s="14"/>
      <c r="AO6183" s="14"/>
      <c r="AP6183" s="5"/>
      <c r="AQ6183" s="25"/>
      <c r="AR6183" s="25"/>
      <c r="AS6183" s="96"/>
      <c r="AT6183" s="83"/>
      <c r="AU6183" s="14"/>
      <c r="AX6183" s="83"/>
      <c r="AY6183" s="83"/>
      <c r="AZ6183" s="83"/>
      <c r="BA6183" s="83"/>
      <c r="BJ6183" s="54"/>
      <c r="BK6183" s="22"/>
      <c r="BL6183" s="24"/>
      <c r="BP6183" s="23"/>
      <c r="BQ6183" s="24"/>
      <c r="BR6183" s="22"/>
      <c r="BS6183" s="24"/>
      <c r="BT6183" s="24"/>
      <c r="BU6183" s="23"/>
      <c r="BV6183" s="26"/>
      <c r="BX6183" s="6"/>
      <c r="BY6183" s="24"/>
      <c r="BZ6183" s="109"/>
      <c r="CA6183" s="66"/>
      <c r="CB6183" s="5"/>
      <c r="CC6183" s="68"/>
      <c r="CD6183" s="67"/>
      <c r="CE6183" s="67"/>
      <c r="CF6183" s="64"/>
      <c r="CG6183" s="5"/>
      <c r="CH6183" s="69"/>
      <c r="CI6183" s="6"/>
      <c r="CJ6183" s="5"/>
      <c r="CK6183" s="25"/>
      <c r="CL6183" s="5"/>
      <c r="DN6183" s="14"/>
      <c r="DO6183" s="14"/>
      <c r="DP6183" s="5"/>
      <c r="DQ6183" s="25"/>
      <c r="DR6183" s="25"/>
      <c r="DS6183" s="96"/>
      <c r="DT6183" s="83"/>
      <c r="DU6183" s="14"/>
      <c r="DX6183" s="83"/>
      <c r="DY6183" s="83"/>
      <c r="DZ6183" s="83"/>
      <c r="EA6183" s="83"/>
      <c r="EJ6183" s="54"/>
      <c r="EK6183" s="22"/>
      <c r="EL6183" s="24"/>
      <c r="EP6183" s="23"/>
      <c r="EQ6183" s="24"/>
      <c r="ER6183" s="22"/>
      <c r="ES6183" s="24"/>
      <c r="ET6183" s="24"/>
      <c r="EU6183" s="23"/>
      <c r="EV6183" s="26"/>
      <c r="EX6183" s="6"/>
      <c r="EY6183" s="24"/>
      <c r="EZ6183" s="109"/>
      <c r="FA6183" s="66"/>
      <c r="FB6183" s="5"/>
      <c r="FC6183" s="68"/>
      <c r="FD6183" s="67"/>
      <c r="FE6183" s="67"/>
      <c r="FF6183" s="64"/>
      <c r="FG6183" s="5"/>
      <c r="FH6183" s="69"/>
      <c r="FI6183" s="6"/>
      <c r="FJ6183" s="5"/>
      <c r="FK6183" s="25"/>
      <c r="FL6183" s="5"/>
    </row>
    <row r="6184" spans="40:168">
      <c r="AN6184" s="14"/>
      <c r="AO6184" s="14"/>
      <c r="AP6184" s="5"/>
      <c r="AQ6184" s="25"/>
      <c r="AR6184" s="25"/>
      <c r="AS6184" s="96"/>
      <c r="AT6184" s="83"/>
      <c r="AU6184" s="14"/>
      <c r="AX6184" s="83"/>
      <c r="AY6184" s="83"/>
      <c r="AZ6184" s="83"/>
      <c r="BA6184" s="83"/>
      <c r="BJ6184" s="54"/>
      <c r="BK6184" s="22"/>
      <c r="BL6184" s="24"/>
      <c r="BP6184" s="23"/>
      <c r="BQ6184" s="24"/>
      <c r="BR6184" s="22"/>
      <c r="BS6184" s="24"/>
      <c r="BT6184" s="24"/>
      <c r="BU6184" s="23"/>
      <c r="BV6184" s="26"/>
      <c r="BX6184" s="6"/>
      <c r="BY6184" s="24"/>
      <c r="BZ6184" s="109"/>
      <c r="CA6184" s="66"/>
      <c r="CB6184" s="5"/>
      <c r="CC6184" s="68"/>
      <c r="CD6184" s="67"/>
      <c r="CE6184" s="67"/>
      <c r="CF6184" s="64"/>
      <c r="CG6184" s="5"/>
      <c r="CH6184" s="69"/>
      <c r="CI6184" s="6"/>
      <c r="CJ6184" s="5"/>
      <c r="CK6184" s="25"/>
      <c r="CL6184" s="5"/>
      <c r="DN6184" s="14"/>
      <c r="DO6184" s="14"/>
      <c r="DP6184" s="5"/>
      <c r="DQ6184" s="25"/>
      <c r="DR6184" s="25"/>
      <c r="DS6184" s="96"/>
      <c r="DT6184" s="83"/>
      <c r="DU6184" s="14"/>
      <c r="DX6184" s="83"/>
      <c r="DY6184" s="83"/>
      <c r="DZ6184" s="83"/>
      <c r="EA6184" s="83"/>
      <c r="EJ6184" s="54"/>
      <c r="EK6184" s="22"/>
      <c r="EL6184" s="24"/>
      <c r="EP6184" s="23"/>
      <c r="EQ6184" s="24"/>
      <c r="ER6184" s="22"/>
      <c r="ES6184" s="24"/>
      <c r="ET6184" s="24"/>
      <c r="EU6184" s="23"/>
      <c r="EV6184" s="26"/>
      <c r="EX6184" s="6"/>
      <c r="EY6184" s="24"/>
      <c r="EZ6184" s="109"/>
      <c r="FA6184" s="66"/>
      <c r="FB6184" s="5"/>
      <c r="FC6184" s="68"/>
      <c r="FD6184" s="67"/>
      <c r="FE6184" s="67"/>
      <c r="FF6184" s="64"/>
      <c r="FG6184" s="5"/>
      <c r="FH6184" s="69"/>
      <c r="FI6184" s="6"/>
      <c r="FJ6184" s="5"/>
      <c r="FK6184" s="25"/>
      <c r="FL6184" s="5"/>
    </row>
    <row r="6185" spans="40:168">
      <c r="AN6185" s="14"/>
      <c r="AO6185" s="14"/>
      <c r="AP6185" s="5"/>
      <c r="AQ6185" s="25"/>
      <c r="AR6185" s="25"/>
      <c r="AS6185" s="96"/>
      <c r="AT6185" s="83"/>
      <c r="AU6185" s="14"/>
      <c r="AX6185" s="83"/>
      <c r="AY6185" s="83"/>
      <c r="AZ6185" s="83"/>
      <c r="BA6185" s="83"/>
      <c r="BJ6185" s="54"/>
      <c r="BK6185" s="22"/>
      <c r="BL6185" s="24"/>
      <c r="BP6185" s="23"/>
      <c r="BQ6185" s="24"/>
      <c r="BR6185" s="22"/>
      <c r="BS6185" s="24"/>
      <c r="BT6185" s="24"/>
      <c r="BU6185" s="23"/>
      <c r="BV6185" s="26"/>
      <c r="BX6185" s="6"/>
      <c r="BY6185" s="24"/>
      <c r="BZ6185" s="109"/>
      <c r="CA6185" s="66"/>
      <c r="CB6185" s="5"/>
      <c r="CC6185" s="68"/>
      <c r="CD6185" s="67"/>
      <c r="CE6185" s="67"/>
      <c r="CF6185" s="64"/>
      <c r="CG6185" s="5"/>
      <c r="CH6185" s="69"/>
      <c r="CI6185" s="6"/>
      <c r="CJ6185" s="5"/>
      <c r="CK6185" s="25"/>
      <c r="CL6185" s="5"/>
      <c r="DN6185" s="14"/>
      <c r="DO6185" s="14"/>
      <c r="DP6185" s="5"/>
      <c r="DQ6185" s="25"/>
      <c r="DR6185" s="25"/>
      <c r="DS6185" s="96"/>
      <c r="DT6185" s="83"/>
      <c r="DU6185" s="14"/>
      <c r="DX6185" s="83"/>
      <c r="DY6185" s="83"/>
      <c r="DZ6185" s="83"/>
      <c r="EA6185" s="83"/>
      <c r="EJ6185" s="54"/>
      <c r="EK6185" s="22"/>
      <c r="EL6185" s="24"/>
      <c r="EP6185" s="23"/>
      <c r="EQ6185" s="24"/>
      <c r="ER6185" s="22"/>
      <c r="ES6185" s="24"/>
      <c r="ET6185" s="24"/>
      <c r="EU6185" s="23"/>
      <c r="EV6185" s="26"/>
      <c r="EX6185" s="6"/>
      <c r="EY6185" s="24"/>
      <c r="EZ6185" s="109"/>
      <c r="FA6185" s="66"/>
      <c r="FB6185" s="5"/>
      <c r="FC6185" s="68"/>
      <c r="FD6185" s="67"/>
      <c r="FE6185" s="67"/>
      <c r="FF6185" s="64"/>
      <c r="FG6185" s="5"/>
      <c r="FH6185" s="69"/>
      <c r="FI6185" s="6"/>
      <c r="FJ6185" s="5"/>
      <c r="FK6185" s="25"/>
      <c r="FL6185" s="5"/>
    </row>
    <row r="6186" spans="40:168">
      <c r="AN6186" s="14"/>
      <c r="AO6186" s="14"/>
      <c r="AP6186" s="5"/>
      <c r="AQ6186" s="25"/>
      <c r="AR6186" s="25"/>
      <c r="AS6186" s="96"/>
      <c r="AT6186" s="83"/>
      <c r="AU6186" s="14"/>
      <c r="AX6186" s="83"/>
      <c r="AY6186" s="83"/>
      <c r="AZ6186" s="83"/>
      <c r="BA6186" s="83"/>
      <c r="BJ6186" s="54"/>
      <c r="BK6186" s="22"/>
      <c r="BL6186" s="24"/>
      <c r="BP6186" s="23"/>
      <c r="BQ6186" s="24"/>
      <c r="BR6186" s="22"/>
      <c r="BS6186" s="24"/>
      <c r="BT6186" s="24"/>
      <c r="BU6186" s="23"/>
      <c r="BV6186" s="26"/>
      <c r="BX6186" s="6"/>
      <c r="BY6186" s="24"/>
      <c r="BZ6186" s="109"/>
      <c r="CA6186" s="66"/>
      <c r="CB6186" s="5"/>
      <c r="CC6186" s="68"/>
      <c r="CD6186" s="67"/>
      <c r="CE6186" s="67"/>
      <c r="CF6186" s="64"/>
      <c r="CG6186" s="5"/>
      <c r="CH6186" s="69"/>
      <c r="CI6186" s="6"/>
      <c r="CJ6186" s="5"/>
      <c r="CK6186" s="25"/>
      <c r="CL6186" s="5"/>
      <c r="DN6186" s="14"/>
      <c r="DO6186" s="14"/>
      <c r="DP6186" s="5"/>
      <c r="DQ6186" s="25"/>
      <c r="DR6186" s="25"/>
      <c r="DS6186" s="96"/>
      <c r="DT6186" s="83"/>
      <c r="DU6186" s="14"/>
      <c r="DX6186" s="83"/>
      <c r="DY6186" s="83"/>
      <c r="DZ6186" s="83"/>
      <c r="EA6186" s="83"/>
      <c r="EJ6186" s="54"/>
      <c r="EK6186" s="22"/>
      <c r="EL6186" s="24"/>
      <c r="EP6186" s="23"/>
      <c r="EQ6186" s="24"/>
      <c r="ER6186" s="22"/>
      <c r="ES6186" s="24"/>
      <c r="ET6186" s="24"/>
      <c r="EU6186" s="23"/>
      <c r="EV6186" s="26"/>
      <c r="EX6186" s="6"/>
      <c r="EY6186" s="24"/>
      <c r="EZ6186" s="109"/>
      <c r="FA6186" s="66"/>
      <c r="FB6186" s="5"/>
      <c r="FC6186" s="68"/>
      <c r="FD6186" s="67"/>
      <c r="FE6186" s="67"/>
      <c r="FF6186" s="64"/>
      <c r="FG6186" s="5"/>
      <c r="FH6186" s="69"/>
      <c r="FI6186" s="6"/>
      <c r="FJ6186" s="5"/>
      <c r="FK6186" s="25"/>
      <c r="FL6186" s="5"/>
    </row>
    <row r="6187" spans="40:168">
      <c r="AN6187" s="14"/>
      <c r="AO6187" s="14"/>
      <c r="AP6187" s="5"/>
      <c r="AQ6187" s="25"/>
      <c r="AR6187" s="25"/>
      <c r="AS6187" s="96"/>
      <c r="AT6187" s="83"/>
      <c r="AU6187" s="14"/>
      <c r="AX6187" s="83"/>
      <c r="AY6187" s="83"/>
      <c r="AZ6187" s="83"/>
      <c r="BA6187" s="83"/>
      <c r="BJ6187" s="54"/>
      <c r="BK6187" s="22"/>
      <c r="BL6187" s="24"/>
      <c r="BP6187" s="23"/>
      <c r="BQ6187" s="24"/>
      <c r="BR6187" s="22"/>
      <c r="BS6187" s="24"/>
      <c r="BT6187" s="24"/>
      <c r="BU6187" s="23"/>
      <c r="BV6187" s="26"/>
      <c r="BX6187" s="6"/>
      <c r="BY6187" s="24"/>
      <c r="BZ6187" s="109"/>
      <c r="CA6187" s="66"/>
      <c r="CB6187" s="5"/>
      <c r="CC6187" s="68"/>
      <c r="CD6187" s="67"/>
      <c r="CE6187" s="67"/>
      <c r="CF6187" s="64"/>
      <c r="CG6187" s="5"/>
      <c r="CH6187" s="69"/>
      <c r="CI6187" s="6"/>
      <c r="CJ6187" s="5"/>
      <c r="CK6187" s="25"/>
      <c r="CL6187" s="5"/>
      <c r="DN6187" s="14"/>
      <c r="DO6187" s="14"/>
      <c r="DP6187" s="5"/>
      <c r="DQ6187" s="25"/>
      <c r="DR6187" s="25"/>
      <c r="DS6187" s="96"/>
      <c r="DT6187" s="83"/>
      <c r="DU6187" s="14"/>
      <c r="DX6187" s="83"/>
      <c r="DY6187" s="83"/>
      <c r="DZ6187" s="83"/>
      <c r="EA6187" s="83"/>
      <c r="EJ6187" s="54"/>
      <c r="EK6187" s="22"/>
      <c r="EL6187" s="24"/>
      <c r="EP6187" s="23"/>
      <c r="EQ6187" s="24"/>
      <c r="ER6187" s="22"/>
      <c r="ES6187" s="24"/>
      <c r="ET6187" s="24"/>
      <c r="EU6187" s="23"/>
      <c r="EV6187" s="26"/>
      <c r="EX6187" s="6"/>
      <c r="EY6187" s="24"/>
      <c r="EZ6187" s="109"/>
      <c r="FA6187" s="66"/>
      <c r="FB6187" s="5"/>
      <c r="FC6187" s="68"/>
      <c r="FD6187" s="67"/>
      <c r="FE6187" s="67"/>
      <c r="FF6187" s="64"/>
      <c r="FG6187" s="5"/>
      <c r="FH6187" s="69"/>
      <c r="FI6187" s="6"/>
      <c r="FJ6187" s="5"/>
      <c r="FK6187" s="25"/>
      <c r="FL6187" s="5"/>
    </row>
    <row r="6188" spans="40:168">
      <c r="AN6188" s="14"/>
      <c r="AO6188" s="14"/>
      <c r="AP6188" s="5"/>
      <c r="AQ6188" s="25"/>
      <c r="AR6188" s="25"/>
      <c r="AS6188" s="96"/>
      <c r="AT6188" s="83"/>
      <c r="AU6188" s="14"/>
      <c r="AX6188" s="83"/>
      <c r="AY6188" s="83"/>
      <c r="AZ6188" s="83"/>
      <c r="BA6188" s="83"/>
      <c r="BJ6188" s="54"/>
      <c r="BK6188" s="22"/>
      <c r="BL6188" s="24"/>
      <c r="BP6188" s="23"/>
      <c r="BQ6188" s="24"/>
      <c r="BR6188" s="22"/>
      <c r="BS6188" s="24"/>
      <c r="BT6188" s="24"/>
      <c r="BU6188" s="23"/>
      <c r="BV6188" s="26"/>
      <c r="BX6188" s="6"/>
      <c r="BY6188" s="24"/>
      <c r="BZ6188" s="109"/>
      <c r="CA6188" s="66"/>
      <c r="CB6188" s="5"/>
      <c r="CC6188" s="68"/>
      <c r="CD6188" s="67"/>
      <c r="CE6188" s="67"/>
      <c r="CF6188" s="64"/>
      <c r="CG6188" s="5"/>
      <c r="CH6188" s="69"/>
      <c r="CI6188" s="6"/>
      <c r="CJ6188" s="5"/>
      <c r="CK6188" s="25"/>
      <c r="CL6188" s="5"/>
      <c r="DN6188" s="14"/>
      <c r="DO6188" s="14"/>
      <c r="DP6188" s="5"/>
      <c r="DQ6188" s="25"/>
      <c r="DR6188" s="25"/>
      <c r="DS6188" s="96"/>
      <c r="DT6188" s="83"/>
      <c r="DU6188" s="14"/>
      <c r="DX6188" s="83"/>
      <c r="DY6188" s="83"/>
      <c r="DZ6188" s="83"/>
      <c r="EA6188" s="83"/>
      <c r="EJ6188" s="54"/>
      <c r="EK6188" s="22"/>
      <c r="EL6188" s="24"/>
      <c r="EP6188" s="23"/>
      <c r="EQ6188" s="24"/>
      <c r="ER6188" s="22"/>
      <c r="ES6188" s="24"/>
      <c r="ET6188" s="24"/>
      <c r="EU6188" s="23"/>
      <c r="EV6188" s="26"/>
      <c r="EX6188" s="6"/>
      <c r="EY6188" s="24"/>
      <c r="EZ6188" s="109"/>
      <c r="FA6188" s="66"/>
      <c r="FB6188" s="5"/>
      <c r="FC6188" s="68"/>
      <c r="FD6188" s="67"/>
      <c r="FE6188" s="67"/>
      <c r="FF6188" s="64"/>
      <c r="FG6188" s="5"/>
      <c r="FH6188" s="69"/>
      <c r="FI6188" s="6"/>
      <c r="FJ6188" s="5"/>
      <c r="FK6188" s="25"/>
      <c r="FL6188" s="5"/>
    </row>
    <row r="6189" spans="40:168">
      <c r="AN6189" s="14"/>
      <c r="AO6189" s="14"/>
      <c r="AP6189" s="5"/>
      <c r="AQ6189" s="25"/>
      <c r="AR6189" s="25"/>
      <c r="AS6189" s="96"/>
      <c r="AT6189" s="83"/>
      <c r="AU6189" s="14"/>
      <c r="AX6189" s="83"/>
      <c r="AY6189" s="83"/>
      <c r="AZ6189" s="83"/>
      <c r="BA6189" s="83"/>
      <c r="BJ6189" s="54"/>
      <c r="BK6189" s="22"/>
      <c r="BL6189" s="24"/>
      <c r="BP6189" s="23"/>
      <c r="BQ6189" s="24"/>
      <c r="BR6189" s="22"/>
      <c r="BS6189" s="24"/>
      <c r="BT6189" s="24"/>
      <c r="BU6189" s="23"/>
      <c r="BV6189" s="26"/>
      <c r="BX6189" s="6"/>
      <c r="BY6189" s="24"/>
      <c r="BZ6189" s="109"/>
      <c r="CA6189" s="66"/>
      <c r="CB6189" s="5"/>
      <c r="CC6189" s="68"/>
      <c r="CD6189" s="67"/>
      <c r="CE6189" s="67"/>
      <c r="CF6189" s="64"/>
      <c r="CG6189" s="5"/>
      <c r="CH6189" s="69"/>
      <c r="CI6189" s="6"/>
      <c r="CJ6189" s="5"/>
      <c r="CK6189" s="25"/>
      <c r="CL6189" s="5"/>
      <c r="DN6189" s="14"/>
      <c r="DO6189" s="14"/>
      <c r="DP6189" s="5"/>
      <c r="DQ6189" s="25"/>
      <c r="DR6189" s="25"/>
      <c r="DS6189" s="96"/>
      <c r="DT6189" s="83"/>
      <c r="DU6189" s="14"/>
      <c r="DX6189" s="83"/>
      <c r="DY6189" s="83"/>
      <c r="DZ6189" s="83"/>
      <c r="EA6189" s="83"/>
      <c r="EJ6189" s="54"/>
      <c r="EK6189" s="22"/>
      <c r="EL6189" s="24"/>
      <c r="EP6189" s="23"/>
      <c r="EQ6189" s="24"/>
      <c r="ER6189" s="22"/>
      <c r="ES6189" s="24"/>
      <c r="ET6189" s="24"/>
      <c r="EU6189" s="23"/>
      <c r="EV6189" s="26"/>
      <c r="EX6189" s="6"/>
      <c r="EY6189" s="24"/>
      <c r="EZ6189" s="109"/>
      <c r="FA6189" s="66"/>
      <c r="FB6189" s="5"/>
      <c r="FC6189" s="68"/>
      <c r="FD6189" s="67"/>
      <c r="FE6189" s="67"/>
      <c r="FF6189" s="64"/>
      <c r="FG6189" s="5"/>
      <c r="FH6189" s="69"/>
      <c r="FI6189" s="6"/>
      <c r="FJ6189" s="5"/>
      <c r="FK6189" s="25"/>
      <c r="FL6189" s="5"/>
    </row>
    <row r="6190" spans="40:168">
      <c r="AN6190" s="14"/>
      <c r="AO6190" s="14"/>
      <c r="AP6190" s="5"/>
      <c r="AQ6190" s="25"/>
      <c r="AR6190" s="25"/>
      <c r="AS6190" s="96"/>
      <c r="AT6190" s="83"/>
      <c r="AU6190" s="14"/>
      <c r="AX6190" s="83"/>
      <c r="AY6190" s="83"/>
      <c r="AZ6190" s="83"/>
      <c r="BA6190" s="83"/>
      <c r="BJ6190" s="54"/>
      <c r="BK6190" s="22"/>
      <c r="BL6190" s="24"/>
      <c r="BP6190" s="23"/>
      <c r="BQ6190" s="24"/>
      <c r="BR6190" s="22"/>
      <c r="BS6190" s="24"/>
      <c r="BT6190" s="24"/>
      <c r="BU6190" s="23"/>
      <c r="BV6190" s="26"/>
      <c r="BX6190" s="6"/>
      <c r="BY6190" s="24"/>
      <c r="BZ6190" s="109"/>
      <c r="CA6190" s="66"/>
      <c r="CB6190" s="5"/>
      <c r="CC6190" s="68"/>
      <c r="CD6190" s="67"/>
      <c r="CE6190" s="67"/>
      <c r="CF6190" s="64"/>
      <c r="CG6190" s="5"/>
      <c r="CH6190" s="69"/>
      <c r="CI6190" s="6"/>
      <c r="CJ6190" s="5"/>
      <c r="CK6190" s="25"/>
      <c r="CL6190" s="5"/>
      <c r="DN6190" s="14"/>
      <c r="DO6190" s="14"/>
      <c r="DP6190" s="5"/>
      <c r="DQ6190" s="25"/>
      <c r="DR6190" s="25"/>
      <c r="DS6190" s="96"/>
      <c r="DT6190" s="83"/>
      <c r="DU6190" s="14"/>
      <c r="DX6190" s="83"/>
      <c r="DY6190" s="83"/>
      <c r="DZ6190" s="83"/>
      <c r="EA6190" s="83"/>
      <c r="EJ6190" s="54"/>
      <c r="EK6190" s="22"/>
      <c r="EL6190" s="24"/>
      <c r="EP6190" s="23"/>
      <c r="EQ6190" s="24"/>
      <c r="ER6190" s="22"/>
      <c r="ES6190" s="24"/>
      <c r="ET6190" s="24"/>
      <c r="EU6190" s="23"/>
      <c r="EV6190" s="26"/>
      <c r="EX6190" s="6"/>
      <c r="EY6190" s="24"/>
      <c r="EZ6190" s="109"/>
      <c r="FA6190" s="66"/>
      <c r="FB6190" s="5"/>
      <c r="FC6190" s="68"/>
      <c r="FD6190" s="67"/>
      <c r="FE6190" s="67"/>
      <c r="FF6190" s="64"/>
      <c r="FG6190" s="5"/>
      <c r="FH6190" s="69"/>
      <c r="FI6190" s="6"/>
      <c r="FJ6190" s="5"/>
      <c r="FK6190" s="25"/>
      <c r="FL6190" s="5"/>
    </row>
    <row r="6191" spans="40:168">
      <c r="AN6191" s="14"/>
      <c r="AO6191" s="14"/>
      <c r="AP6191" s="5"/>
      <c r="AQ6191" s="25"/>
      <c r="AR6191" s="25"/>
      <c r="AS6191" s="96"/>
      <c r="AT6191" s="83"/>
      <c r="AU6191" s="14"/>
      <c r="AX6191" s="83"/>
      <c r="AY6191" s="83"/>
      <c r="AZ6191" s="83"/>
      <c r="BA6191" s="83"/>
      <c r="BJ6191" s="54"/>
      <c r="BK6191" s="22"/>
      <c r="BL6191" s="24"/>
      <c r="BP6191" s="23"/>
      <c r="BQ6191" s="24"/>
      <c r="BR6191" s="22"/>
      <c r="BS6191" s="24"/>
      <c r="BT6191" s="24"/>
      <c r="BU6191" s="23"/>
      <c r="BV6191" s="26"/>
      <c r="BX6191" s="6"/>
      <c r="BY6191" s="24"/>
      <c r="BZ6191" s="109"/>
      <c r="CA6191" s="66"/>
      <c r="CB6191" s="5"/>
      <c r="CC6191" s="68"/>
      <c r="CD6191" s="67"/>
      <c r="CE6191" s="67"/>
      <c r="CF6191" s="64"/>
      <c r="CG6191" s="5"/>
      <c r="CH6191" s="69"/>
      <c r="CI6191" s="6"/>
      <c r="CJ6191" s="5"/>
      <c r="CK6191" s="25"/>
      <c r="CL6191" s="5"/>
      <c r="DN6191" s="14"/>
      <c r="DO6191" s="14"/>
      <c r="DP6191" s="5"/>
      <c r="DQ6191" s="25"/>
      <c r="DR6191" s="25"/>
      <c r="DS6191" s="96"/>
      <c r="DT6191" s="83"/>
      <c r="DU6191" s="14"/>
      <c r="DX6191" s="83"/>
      <c r="DY6191" s="83"/>
      <c r="DZ6191" s="83"/>
      <c r="EA6191" s="83"/>
      <c r="EJ6191" s="54"/>
      <c r="EK6191" s="22"/>
      <c r="EL6191" s="24"/>
      <c r="EP6191" s="23"/>
      <c r="EQ6191" s="24"/>
      <c r="ER6191" s="22"/>
      <c r="ES6191" s="24"/>
      <c r="ET6191" s="24"/>
      <c r="EU6191" s="23"/>
      <c r="EV6191" s="26"/>
      <c r="EX6191" s="6"/>
      <c r="EY6191" s="24"/>
      <c r="EZ6191" s="109"/>
      <c r="FA6191" s="66"/>
      <c r="FB6191" s="5"/>
      <c r="FC6191" s="68"/>
      <c r="FD6191" s="67"/>
      <c r="FE6191" s="67"/>
      <c r="FF6191" s="64"/>
      <c r="FG6191" s="5"/>
      <c r="FH6191" s="69"/>
      <c r="FI6191" s="6"/>
      <c r="FJ6191" s="5"/>
      <c r="FK6191" s="25"/>
      <c r="FL6191" s="5"/>
    </row>
    <row r="6192" spans="40:168">
      <c r="AN6192" s="14"/>
      <c r="AO6192" s="14"/>
      <c r="AP6192" s="5"/>
      <c r="AQ6192" s="25"/>
      <c r="AR6192" s="25"/>
      <c r="AS6192" s="96"/>
      <c r="AT6192" s="83"/>
      <c r="AU6192" s="14"/>
      <c r="AX6192" s="83"/>
      <c r="AY6192" s="83"/>
      <c r="AZ6192" s="83"/>
      <c r="BA6192" s="83"/>
      <c r="BJ6192" s="54"/>
      <c r="BK6192" s="22"/>
      <c r="BL6192" s="24"/>
      <c r="BP6192" s="23"/>
      <c r="BQ6192" s="24"/>
      <c r="BR6192" s="22"/>
      <c r="BS6192" s="24"/>
      <c r="BT6192" s="24"/>
      <c r="BU6192" s="23"/>
      <c r="BV6192" s="26"/>
      <c r="BX6192" s="6"/>
      <c r="BY6192" s="24"/>
      <c r="BZ6192" s="109"/>
      <c r="CA6192" s="66"/>
      <c r="CB6192" s="5"/>
      <c r="CC6192" s="68"/>
      <c r="CD6192" s="67"/>
      <c r="CE6192" s="67"/>
      <c r="CF6192" s="64"/>
      <c r="CG6192" s="5"/>
      <c r="CH6192" s="69"/>
      <c r="CI6192" s="6"/>
      <c r="CJ6192" s="5"/>
      <c r="CK6192" s="25"/>
      <c r="CL6192" s="5"/>
      <c r="DN6192" s="14"/>
      <c r="DO6192" s="14"/>
      <c r="DP6192" s="5"/>
      <c r="DQ6192" s="25"/>
      <c r="DR6192" s="25"/>
      <c r="DS6192" s="96"/>
      <c r="DT6192" s="83"/>
      <c r="DU6192" s="14"/>
      <c r="DX6192" s="83"/>
      <c r="DY6192" s="83"/>
      <c r="DZ6192" s="83"/>
      <c r="EA6192" s="83"/>
      <c r="EJ6192" s="54"/>
      <c r="EK6192" s="22"/>
      <c r="EL6192" s="24"/>
      <c r="EP6192" s="23"/>
      <c r="EQ6192" s="24"/>
      <c r="ER6192" s="22"/>
      <c r="ES6192" s="24"/>
      <c r="ET6192" s="24"/>
      <c r="EU6192" s="23"/>
      <c r="EV6192" s="26"/>
      <c r="EX6192" s="6"/>
      <c r="EY6192" s="24"/>
      <c r="EZ6192" s="109"/>
      <c r="FA6192" s="66"/>
      <c r="FB6192" s="5"/>
      <c r="FC6192" s="68"/>
      <c r="FD6192" s="67"/>
      <c r="FE6192" s="67"/>
      <c r="FF6192" s="64"/>
      <c r="FG6192" s="5"/>
      <c r="FH6192" s="69"/>
      <c r="FI6192" s="6"/>
      <c r="FJ6192" s="5"/>
      <c r="FK6192" s="25"/>
      <c r="FL6192" s="5"/>
    </row>
    <row r="6193" spans="40:168">
      <c r="AN6193" s="14"/>
      <c r="AO6193" s="14"/>
      <c r="AP6193" s="5"/>
      <c r="AQ6193" s="25"/>
      <c r="AR6193" s="25"/>
      <c r="AS6193" s="96"/>
      <c r="AT6193" s="83"/>
      <c r="AU6193" s="14"/>
      <c r="AX6193" s="83"/>
      <c r="AY6193" s="83"/>
      <c r="AZ6193" s="83"/>
      <c r="BA6193" s="83"/>
      <c r="BJ6193" s="54"/>
      <c r="BK6193" s="22"/>
      <c r="BL6193" s="24"/>
      <c r="BP6193" s="23"/>
      <c r="BQ6193" s="24"/>
      <c r="BR6193" s="22"/>
      <c r="BS6193" s="24"/>
      <c r="BT6193" s="24"/>
      <c r="BU6193" s="23"/>
      <c r="BV6193" s="26"/>
      <c r="BX6193" s="6"/>
      <c r="BY6193" s="24"/>
      <c r="BZ6193" s="109"/>
      <c r="CA6193" s="66"/>
      <c r="CB6193" s="5"/>
      <c r="CC6193" s="68"/>
      <c r="CD6193" s="67"/>
      <c r="CE6193" s="67"/>
      <c r="CF6193" s="64"/>
      <c r="CG6193" s="5"/>
      <c r="CH6193" s="69"/>
      <c r="CI6193" s="6"/>
      <c r="CJ6193" s="5"/>
      <c r="CK6193" s="25"/>
      <c r="CL6193" s="5"/>
      <c r="DN6193" s="14"/>
      <c r="DO6193" s="14"/>
      <c r="DP6193" s="5"/>
      <c r="DQ6193" s="25"/>
      <c r="DR6193" s="25"/>
      <c r="DS6193" s="96"/>
      <c r="DT6193" s="83"/>
      <c r="DU6193" s="14"/>
      <c r="DX6193" s="83"/>
      <c r="DY6193" s="83"/>
      <c r="DZ6193" s="83"/>
      <c r="EA6193" s="83"/>
      <c r="EJ6193" s="54"/>
      <c r="EK6193" s="22"/>
      <c r="EL6193" s="24"/>
      <c r="EP6193" s="23"/>
      <c r="EQ6193" s="24"/>
      <c r="ER6193" s="22"/>
      <c r="ES6193" s="24"/>
      <c r="ET6193" s="24"/>
      <c r="EU6193" s="23"/>
      <c r="EV6193" s="26"/>
      <c r="EX6193" s="6"/>
      <c r="EY6193" s="24"/>
      <c r="EZ6193" s="109"/>
      <c r="FA6193" s="66"/>
      <c r="FB6193" s="5"/>
      <c r="FC6193" s="68"/>
      <c r="FD6193" s="67"/>
      <c r="FE6193" s="67"/>
      <c r="FF6193" s="64"/>
      <c r="FG6193" s="5"/>
      <c r="FH6193" s="69"/>
      <c r="FI6193" s="6"/>
      <c r="FJ6193" s="5"/>
      <c r="FK6193" s="25"/>
      <c r="FL6193" s="5"/>
    </row>
    <row r="6194" spans="40:168">
      <c r="AN6194" s="14"/>
      <c r="AO6194" s="14"/>
      <c r="AP6194" s="5"/>
      <c r="AQ6194" s="25"/>
      <c r="AR6194" s="25"/>
      <c r="AS6194" s="96"/>
      <c r="AT6194" s="83"/>
      <c r="AU6194" s="14"/>
      <c r="AX6194" s="83"/>
      <c r="AY6194" s="83"/>
      <c r="AZ6194" s="83"/>
      <c r="BA6194" s="83"/>
      <c r="BJ6194" s="54"/>
      <c r="BK6194" s="22"/>
      <c r="BL6194" s="24"/>
      <c r="BP6194" s="23"/>
      <c r="BQ6194" s="24"/>
      <c r="BR6194" s="22"/>
      <c r="BS6194" s="24"/>
      <c r="BT6194" s="24"/>
      <c r="BU6194" s="23"/>
      <c r="BV6194" s="26"/>
      <c r="BX6194" s="6"/>
      <c r="BY6194" s="24"/>
      <c r="BZ6194" s="109"/>
      <c r="CA6194" s="66"/>
      <c r="CB6194" s="5"/>
      <c r="CC6194" s="68"/>
      <c r="CD6194" s="67"/>
      <c r="CE6194" s="67"/>
      <c r="CF6194" s="64"/>
      <c r="CG6194" s="5"/>
      <c r="CH6194" s="69"/>
      <c r="CI6194" s="6"/>
      <c r="CJ6194" s="5"/>
      <c r="CK6194" s="25"/>
      <c r="CL6194" s="5"/>
      <c r="DN6194" s="14"/>
      <c r="DO6194" s="14"/>
      <c r="DP6194" s="5"/>
      <c r="DQ6194" s="25"/>
      <c r="DR6194" s="25"/>
      <c r="DS6194" s="96"/>
      <c r="DT6194" s="83"/>
      <c r="DU6194" s="14"/>
      <c r="DX6194" s="83"/>
      <c r="DY6194" s="83"/>
      <c r="DZ6194" s="83"/>
      <c r="EA6194" s="83"/>
      <c r="EJ6194" s="54"/>
      <c r="EK6194" s="22"/>
      <c r="EL6194" s="24"/>
      <c r="EP6194" s="23"/>
      <c r="EQ6194" s="24"/>
      <c r="ER6194" s="22"/>
      <c r="ES6194" s="24"/>
      <c r="ET6194" s="24"/>
      <c r="EU6194" s="23"/>
      <c r="EV6194" s="26"/>
      <c r="EX6194" s="6"/>
      <c r="EY6194" s="24"/>
      <c r="EZ6194" s="109"/>
      <c r="FA6194" s="66"/>
      <c r="FB6194" s="5"/>
      <c r="FC6194" s="68"/>
      <c r="FD6194" s="67"/>
      <c r="FE6194" s="67"/>
      <c r="FF6194" s="64"/>
      <c r="FG6194" s="5"/>
      <c r="FH6194" s="69"/>
      <c r="FI6194" s="6"/>
      <c r="FJ6194" s="5"/>
      <c r="FK6194" s="25"/>
      <c r="FL6194" s="5"/>
    </row>
    <row r="6195" spans="40:168">
      <c r="AN6195" s="14"/>
      <c r="AO6195" s="14"/>
      <c r="AP6195" s="5"/>
      <c r="AQ6195" s="25"/>
      <c r="AR6195" s="25"/>
      <c r="AS6195" s="96"/>
      <c r="AT6195" s="83"/>
      <c r="AU6195" s="14"/>
      <c r="AX6195" s="83"/>
      <c r="AY6195" s="83"/>
      <c r="AZ6195" s="83"/>
      <c r="BA6195" s="83"/>
      <c r="BJ6195" s="54"/>
      <c r="BK6195" s="22"/>
      <c r="BL6195" s="24"/>
      <c r="BP6195" s="23"/>
      <c r="BQ6195" s="24"/>
      <c r="BR6195" s="22"/>
      <c r="BS6195" s="24"/>
      <c r="BT6195" s="24"/>
      <c r="BU6195" s="23"/>
      <c r="BV6195" s="26"/>
      <c r="BX6195" s="6"/>
      <c r="BY6195" s="24"/>
      <c r="BZ6195" s="109"/>
      <c r="CA6195" s="66"/>
      <c r="CB6195" s="5"/>
      <c r="CC6195" s="68"/>
      <c r="CD6195" s="67"/>
      <c r="CE6195" s="67"/>
      <c r="CF6195" s="64"/>
      <c r="CG6195" s="5"/>
      <c r="CH6195" s="69"/>
      <c r="CI6195" s="6"/>
      <c r="CJ6195" s="5"/>
      <c r="CK6195" s="25"/>
      <c r="CL6195" s="5"/>
      <c r="DN6195" s="14"/>
      <c r="DO6195" s="14"/>
      <c r="DP6195" s="5"/>
      <c r="DQ6195" s="25"/>
      <c r="DR6195" s="25"/>
      <c r="DS6195" s="96"/>
      <c r="DT6195" s="83"/>
      <c r="DU6195" s="14"/>
      <c r="DX6195" s="83"/>
      <c r="DY6195" s="83"/>
      <c r="DZ6195" s="83"/>
      <c r="EA6195" s="83"/>
      <c r="EJ6195" s="54"/>
      <c r="EK6195" s="22"/>
      <c r="EL6195" s="24"/>
      <c r="EP6195" s="23"/>
      <c r="EQ6195" s="24"/>
      <c r="ER6195" s="22"/>
      <c r="ES6195" s="24"/>
      <c r="ET6195" s="24"/>
      <c r="EU6195" s="23"/>
      <c r="EV6195" s="26"/>
      <c r="EX6195" s="6"/>
      <c r="EY6195" s="24"/>
      <c r="EZ6195" s="109"/>
      <c r="FA6195" s="66"/>
      <c r="FB6195" s="5"/>
      <c r="FC6195" s="68"/>
      <c r="FD6195" s="67"/>
      <c r="FE6195" s="67"/>
      <c r="FF6195" s="64"/>
      <c r="FG6195" s="5"/>
      <c r="FH6195" s="69"/>
      <c r="FI6195" s="6"/>
      <c r="FJ6195" s="5"/>
      <c r="FK6195" s="25"/>
      <c r="FL6195" s="5"/>
    </row>
    <row r="6196" spans="40:168">
      <c r="AN6196" s="14"/>
      <c r="AO6196" s="14"/>
      <c r="AP6196" s="5"/>
      <c r="AQ6196" s="25"/>
      <c r="AR6196" s="25"/>
      <c r="AS6196" s="96"/>
      <c r="AT6196" s="83"/>
      <c r="AU6196" s="14"/>
      <c r="AX6196" s="83"/>
      <c r="AY6196" s="83"/>
      <c r="AZ6196" s="83"/>
      <c r="BA6196" s="83"/>
      <c r="BJ6196" s="54"/>
      <c r="BK6196" s="22"/>
      <c r="BL6196" s="24"/>
      <c r="BP6196" s="23"/>
      <c r="BQ6196" s="24"/>
      <c r="BR6196" s="22"/>
      <c r="BS6196" s="24"/>
      <c r="BT6196" s="24"/>
      <c r="BU6196" s="23"/>
      <c r="BV6196" s="26"/>
      <c r="BX6196" s="6"/>
      <c r="BY6196" s="24"/>
      <c r="BZ6196" s="109"/>
      <c r="CA6196" s="66"/>
      <c r="CB6196" s="5"/>
      <c r="CC6196" s="68"/>
      <c r="CD6196" s="67"/>
      <c r="CE6196" s="67"/>
      <c r="CF6196" s="64"/>
      <c r="CG6196" s="5"/>
      <c r="CH6196" s="69"/>
      <c r="CI6196" s="6"/>
      <c r="CJ6196" s="5"/>
      <c r="CK6196" s="25"/>
      <c r="CL6196" s="5"/>
      <c r="DN6196" s="14"/>
      <c r="DO6196" s="14"/>
      <c r="DP6196" s="5"/>
      <c r="DQ6196" s="25"/>
      <c r="DR6196" s="25"/>
      <c r="DS6196" s="96"/>
      <c r="DT6196" s="83"/>
      <c r="DU6196" s="14"/>
      <c r="DX6196" s="83"/>
      <c r="DY6196" s="83"/>
      <c r="DZ6196" s="83"/>
      <c r="EA6196" s="83"/>
      <c r="EJ6196" s="54"/>
      <c r="EK6196" s="22"/>
      <c r="EL6196" s="24"/>
      <c r="EP6196" s="23"/>
      <c r="EQ6196" s="24"/>
      <c r="ER6196" s="22"/>
      <c r="ES6196" s="24"/>
      <c r="ET6196" s="24"/>
      <c r="EU6196" s="23"/>
      <c r="EV6196" s="26"/>
      <c r="EX6196" s="6"/>
      <c r="EY6196" s="24"/>
      <c r="EZ6196" s="109"/>
      <c r="FA6196" s="66"/>
      <c r="FB6196" s="5"/>
      <c r="FC6196" s="68"/>
      <c r="FD6196" s="67"/>
      <c r="FE6196" s="67"/>
      <c r="FF6196" s="64"/>
      <c r="FG6196" s="5"/>
      <c r="FH6196" s="69"/>
      <c r="FI6196" s="6"/>
      <c r="FJ6196" s="5"/>
      <c r="FK6196" s="25"/>
      <c r="FL6196" s="5"/>
    </row>
    <row r="6197" spans="40:168">
      <c r="AN6197" s="14"/>
      <c r="AO6197" s="14"/>
      <c r="AP6197" s="5"/>
      <c r="AQ6197" s="25"/>
      <c r="AR6197" s="25"/>
      <c r="AS6197" s="96"/>
      <c r="AT6197" s="83"/>
      <c r="AU6197" s="14"/>
      <c r="AX6197" s="83"/>
      <c r="AY6197" s="83"/>
      <c r="AZ6197" s="83"/>
      <c r="BA6197" s="83"/>
      <c r="BJ6197" s="54"/>
      <c r="BK6197" s="22"/>
      <c r="BL6197" s="24"/>
      <c r="BP6197" s="23"/>
      <c r="BQ6197" s="24"/>
      <c r="BR6197" s="22"/>
      <c r="BS6197" s="24"/>
      <c r="BT6197" s="24"/>
      <c r="BU6197" s="23"/>
      <c r="BV6197" s="26"/>
      <c r="BX6197" s="6"/>
      <c r="BY6197" s="24"/>
      <c r="BZ6197" s="109"/>
      <c r="CA6197" s="66"/>
      <c r="CB6197" s="5"/>
      <c r="CC6197" s="68"/>
      <c r="CD6197" s="67"/>
      <c r="CE6197" s="67"/>
      <c r="CF6197" s="64"/>
      <c r="CG6197" s="5"/>
      <c r="CH6197" s="69"/>
      <c r="CI6197" s="6"/>
      <c r="CJ6197" s="5"/>
      <c r="CK6197" s="25"/>
      <c r="CL6197" s="5"/>
      <c r="DN6197" s="14"/>
      <c r="DO6197" s="14"/>
      <c r="DP6197" s="5"/>
      <c r="DQ6197" s="25"/>
      <c r="DR6197" s="25"/>
      <c r="DS6197" s="96"/>
      <c r="DT6197" s="83"/>
      <c r="DU6197" s="14"/>
      <c r="DX6197" s="83"/>
      <c r="DY6197" s="83"/>
      <c r="DZ6197" s="83"/>
      <c r="EA6197" s="83"/>
      <c r="EJ6197" s="54"/>
      <c r="EK6197" s="22"/>
      <c r="EL6197" s="24"/>
      <c r="EP6197" s="23"/>
      <c r="EQ6197" s="24"/>
      <c r="ER6197" s="22"/>
      <c r="ES6197" s="24"/>
      <c r="ET6197" s="24"/>
      <c r="EU6197" s="23"/>
      <c r="EV6197" s="26"/>
      <c r="EX6197" s="6"/>
      <c r="EY6197" s="24"/>
      <c r="EZ6197" s="109"/>
      <c r="FA6197" s="66"/>
      <c r="FB6197" s="5"/>
      <c r="FC6197" s="68"/>
      <c r="FD6197" s="67"/>
      <c r="FE6197" s="67"/>
      <c r="FF6197" s="64"/>
      <c r="FG6197" s="5"/>
      <c r="FH6197" s="69"/>
      <c r="FI6197" s="6"/>
      <c r="FJ6197" s="5"/>
      <c r="FK6197" s="25"/>
      <c r="FL6197" s="5"/>
    </row>
    <row r="6198" spans="40:168">
      <c r="AN6198" s="14"/>
      <c r="AO6198" s="14"/>
      <c r="AP6198" s="5"/>
      <c r="AQ6198" s="25"/>
      <c r="AR6198" s="25"/>
      <c r="AS6198" s="96"/>
      <c r="AT6198" s="83"/>
      <c r="AU6198" s="14"/>
      <c r="AX6198" s="83"/>
      <c r="AY6198" s="83"/>
      <c r="AZ6198" s="83"/>
      <c r="BA6198" s="83"/>
      <c r="BJ6198" s="54"/>
      <c r="BK6198" s="22"/>
      <c r="BL6198" s="24"/>
      <c r="BP6198" s="23"/>
      <c r="BQ6198" s="24"/>
      <c r="BR6198" s="22"/>
      <c r="BS6198" s="24"/>
      <c r="BT6198" s="24"/>
      <c r="BU6198" s="23"/>
      <c r="BV6198" s="26"/>
      <c r="BX6198" s="6"/>
      <c r="BY6198" s="24"/>
      <c r="BZ6198" s="109"/>
      <c r="CA6198" s="66"/>
      <c r="CB6198" s="5"/>
      <c r="CC6198" s="68"/>
      <c r="CD6198" s="67"/>
      <c r="CE6198" s="67"/>
      <c r="CF6198" s="64"/>
      <c r="CG6198" s="5"/>
      <c r="CH6198" s="69"/>
      <c r="CI6198" s="6"/>
      <c r="CJ6198" s="5"/>
      <c r="CK6198" s="25"/>
      <c r="CL6198" s="5"/>
      <c r="DN6198" s="14"/>
      <c r="DO6198" s="14"/>
      <c r="DP6198" s="5"/>
      <c r="DQ6198" s="25"/>
      <c r="DR6198" s="25"/>
      <c r="DS6198" s="96"/>
      <c r="DT6198" s="83"/>
      <c r="DU6198" s="14"/>
      <c r="DX6198" s="83"/>
      <c r="DY6198" s="83"/>
      <c r="DZ6198" s="83"/>
      <c r="EA6198" s="83"/>
      <c r="EJ6198" s="54"/>
      <c r="EK6198" s="22"/>
      <c r="EL6198" s="24"/>
      <c r="EP6198" s="23"/>
      <c r="EQ6198" s="24"/>
      <c r="ER6198" s="22"/>
      <c r="ES6198" s="24"/>
      <c r="ET6198" s="24"/>
      <c r="EU6198" s="23"/>
      <c r="EV6198" s="26"/>
      <c r="EX6198" s="6"/>
      <c r="EY6198" s="24"/>
      <c r="EZ6198" s="109"/>
      <c r="FA6198" s="66"/>
      <c r="FB6198" s="5"/>
      <c r="FC6198" s="68"/>
      <c r="FD6198" s="67"/>
      <c r="FE6198" s="67"/>
      <c r="FF6198" s="64"/>
      <c r="FG6198" s="5"/>
      <c r="FH6198" s="69"/>
      <c r="FI6198" s="6"/>
      <c r="FJ6198" s="5"/>
      <c r="FK6198" s="25"/>
      <c r="FL6198" s="5"/>
    </row>
    <row r="6199" spans="40:168">
      <c r="AN6199" s="14"/>
      <c r="AO6199" s="14"/>
      <c r="AP6199" s="5"/>
      <c r="AQ6199" s="25"/>
      <c r="AR6199" s="25"/>
      <c r="AS6199" s="96"/>
      <c r="AT6199" s="83"/>
      <c r="AU6199" s="14"/>
      <c r="AX6199" s="83"/>
      <c r="AY6199" s="83"/>
      <c r="AZ6199" s="83"/>
      <c r="BA6199" s="83"/>
      <c r="BJ6199" s="54"/>
      <c r="BK6199" s="22"/>
      <c r="BL6199" s="24"/>
      <c r="BP6199" s="23"/>
      <c r="BQ6199" s="24"/>
      <c r="BR6199" s="22"/>
      <c r="BS6199" s="24"/>
      <c r="BT6199" s="24"/>
      <c r="BU6199" s="23"/>
      <c r="BV6199" s="26"/>
      <c r="BX6199" s="6"/>
      <c r="BY6199" s="24"/>
      <c r="BZ6199" s="109"/>
      <c r="CA6199" s="66"/>
      <c r="CB6199" s="5"/>
      <c r="CC6199" s="68"/>
      <c r="CD6199" s="67"/>
      <c r="CE6199" s="67"/>
      <c r="CF6199" s="64"/>
      <c r="CG6199" s="5"/>
      <c r="CH6199" s="69"/>
      <c r="CI6199" s="6"/>
      <c r="CJ6199" s="5"/>
      <c r="CK6199" s="25"/>
      <c r="CL6199" s="5"/>
      <c r="DN6199" s="14"/>
      <c r="DO6199" s="14"/>
      <c r="DP6199" s="5"/>
      <c r="DQ6199" s="25"/>
      <c r="DR6199" s="25"/>
      <c r="DS6199" s="96"/>
      <c r="DT6199" s="83"/>
      <c r="DU6199" s="14"/>
      <c r="DX6199" s="83"/>
      <c r="DY6199" s="83"/>
      <c r="DZ6199" s="83"/>
      <c r="EA6199" s="83"/>
      <c r="EJ6199" s="54"/>
      <c r="EK6199" s="22"/>
      <c r="EL6199" s="24"/>
      <c r="EP6199" s="23"/>
      <c r="EQ6199" s="24"/>
      <c r="ER6199" s="22"/>
      <c r="ES6199" s="24"/>
      <c r="ET6199" s="24"/>
      <c r="EU6199" s="23"/>
      <c r="EV6199" s="26"/>
      <c r="EX6199" s="6"/>
      <c r="EY6199" s="24"/>
      <c r="EZ6199" s="109"/>
      <c r="FA6199" s="66"/>
      <c r="FB6199" s="5"/>
      <c r="FC6199" s="68"/>
      <c r="FD6199" s="67"/>
      <c r="FE6199" s="67"/>
      <c r="FF6199" s="64"/>
      <c r="FG6199" s="5"/>
      <c r="FH6199" s="69"/>
      <c r="FI6199" s="6"/>
      <c r="FJ6199" s="5"/>
      <c r="FK6199" s="25"/>
      <c r="FL6199" s="5"/>
    </row>
    <row r="6200" spans="40:168">
      <c r="AN6200" s="14"/>
      <c r="AO6200" s="14"/>
      <c r="AP6200" s="5"/>
      <c r="AQ6200" s="25"/>
      <c r="AR6200" s="25"/>
      <c r="AS6200" s="96"/>
      <c r="AT6200" s="83"/>
      <c r="AU6200" s="14"/>
      <c r="AX6200" s="83"/>
      <c r="AY6200" s="83"/>
      <c r="AZ6200" s="83"/>
      <c r="BA6200" s="83"/>
      <c r="BJ6200" s="54"/>
      <c r="BK6200" s="22"/>
      <c r="BL6200" s="24"/>
      <c r="BP6200" s="23"/>
      <c r="BQ6200" s="24"/>
      <c r="BR6200" s="22"/>
      <c r="BS6200" s="24"/>
      <c r="BT6200" s="24"/>
      <c r="BU6200" s="23"/>
      <c r="BV6200" s="26"/>
      <c r="BX6200" s="6"/>
      <c r="BY6200" s="24"/>
      <c r="BZ6200" s="109"/>
      <c r="CA6200" s="66"/>
      <c r="CB6200" s="5"/>
      <c r="CC6200" s="68"/>
      <c r="CD6200" s="67"/>
      <c r="CE6200" s="67"/>
      <c r="CF6200" s="64"/>
      <c r="CG6200" s="5"/>
      <c r="CH6200" s="69"/>
      <c r="CI6200" s="6"/>
      <c r="CJ6200" s="5"/>
      <c r="CK6200" s="25"/>
      <c r="CL6200" s="5"/>
      <c r="DN6200" s="14"/>
      <c r="DO6200" s="14"/>
      <c r="DP6200" s="5"/>
      <c r="DQ6200" s="25"/>
      <c r="DR6200" s="25"/>
      <c r="DS6200" s="96"/>
      <c r="DT6200" s="83"/>
      <c r="DU6200" s="14"/>
      <c r="DX6200" s="83"/>
      <c r="DY6200" s="83"/>
      <c r="DZ6200" s="83"/>
      <c r="EA6200" s="83"/>
      <c r="EJ6200" s="54"/>
      <c r="EK6200" s="22"/>
      <c r="EL6200" s="24"/>
      <c r="EP6200" s="23"/>
      <c r="EQ6200" s="24"/>
      <c r="ER6200" s="22"/>
      <c r="ES6200" s="24"/>
      <c r="ET6200" s="24"/>
      <c r="EU6200" s="23"/>
      <c r="EV6200" s="26"/>
      <c r="EX6200" s="6"/>
      <c r="EY6200" s="24"/>
      <c r="EZ6200" s="109"/>
      <c r="FA6200" s="66"/>
      <c r="FB6200" s="5"/>
      <c r="FC6200" s="68"/>
      <c r="FD6200" s="67"/>
      <c r="FE6200" s="67"/>
      <c r="FF6200" s="64"/>
      <c r="FG6200" s="5"/>
      <c r="FH6200" s="69"/>
      <c r="FI6200" s="6"/>
      <c r="FJ6200" s="5"/>
      <c r="FK6200" s="25"/>
      <c r="FL6200" s="5"/>
    </row>
    <row r="6201" spans="40:168">
      <c r="AN6201" s="14"/>
      <c r="AO6201" s="14"/>
      <c r="AP6201" s="5"/>
      <c r="AQ6201" s="25"/>
      <c r="AR6201" s="25"/>
      <c r="AS6201" s="96"/>
      <c r="AT6201" s="83"/>
      <c r="AU6201" s="14"/>
      <c r="AX6201" s="83"/>
      <c r="AY6201" s="83"/>
      <c r="AZ6201" s="83"/>
      <c r="BA6201" s="83"/>
      <c r="BJ6201" s="54"/>
      <c r="BK6201" s="22"/>
      <c r="BL6201" s="24"/>
      <c r="BP6201" s="23"/>
      <c r="BQ6201" s="24"/>
      <c r="BR6201" s="22"/>
      <c r="BS6201" s="24"/>
      <c r="BT6201" s="24"/>
      <c r="BU6201" s="23"/>
      <c r="BV6201" s="26"/>
      <c r="BX6201" s="6"/>
      <c r="BY6201" s="24"/>
      <c r="BZ6201" s="109"/>
      <c r="CA6201" s="66"/>
      <c r="CB6201" s="5"/>
      <c r="CC6201" s="68"/>
      <c r="CD6201" s="67"/>
      <c r="CE6201" s="67"/>
      <c r="CF6201" s="64"/>
      <c r="CG6201" s="5"/>
      <c r="CH6201" s="69"/>
      <c r="CI6201" s="6"/>
      <c r="CJ6201" s="5"/>
      <c r="CK6201" s="25"/>
      <c r="CL6201" s="5"/>
      <c r="DN6201" s="14"/>
      <c r="DO6201" s="14"/>
      <c r="DP6201" s="5"/>
      <c r="DQ6201" s="25"/>
      <c r="DR6201" s="25"/>
      <c r="DS6201" s="96"/>
      <c r="DT6201" s="83"/>
      <c r="DU6201" s="14"/>
      <c r="DX6201" s="83"/>
      <c r="DY6201" s="83"/>
      <c r="DZ6201" s="83"/>
      <c r="EA6201" s="83"/>
      <c r="EJ6201" s="54"/>
      <c r="EK6201" s="22"/>
      <c r="EL6201" s="24"/>
      <c r="EP6201" s="23"/>
      <c r="EQ6201" s="24"/>
      <c r="ER6201" s="22"/>
      <c r="ES6201" s="24"/>
      <c r="ET6201" s="24"/>
      <c r="EU6201" s="23"/>
      <c r="EV6201" s="26"/>
      <c r="EX6201" s="6"/>
      <c r="EY6201" s="24"/>
      <c r="EZ6201" s="109"/>
      <c r="FA6201" s="66"/>
      <c r="FB6201" s="5"/>
      <c r="FC6201" s="68"/>
      <c r="FD6201" s="67"/>
      <c r="FE6201" s="67"/>
      <c r="FF6201" s="64"/>
      <c r="FG6201" s="5"/>
      <c r="FH6201" s="69"/>
      <c r="FI6201" s="6"/>
      <c r="FJ6201" s="5"/>
      <c r="FK6201" s="25"/>
      <c r="FL6201" s="5"/>
    </row>
    <row r="6202" spans="40:168">
      <c r="AN6202" s="14"/>
      <c r="AO6202" s="14"/>
      <c r="AP6202" s="5"/>
      <c r="AQ6202" s="25"/>
      <c r="AR6202" s="25"/>
      <c r="AS6202" s="96"/>
      <c r="AT6202" s="83"/>
      <c r="AU6202" s="14"/>
      <c r="AX6202" s="83"/>
      <c r="AY6202" s="83"/>
      <c r="AZ6202" s="83"/>
      <c r="BA6202" s="83"/>
      <c r="BJ6202" s="54"/>
      <c r="BK6202" s="22"/>
      <c r="BL6202" s="24"/>
      <c r="BP6202" s="23"/>
      <c r="BQ6202" s="24"/>
      <c r="BR6202" s="22"/>
      <c r="BS6202" s="24"/>
      <c r="BT6202" s="24"/>
      <c r="BU6202" s="23"/>
      <c r="BV6202" s="26"/>
      <c r="BX6202" s="6"/>
      <c r="BY6202" s="24"/>
      <c r="BZ6202" s="109"/>
      <c r="CA6202" s="66"/>
      <c r="CB6202" s="5"/>
      <c r="CC6202" s="68"/>
      <c r="CD6202" s="67"/>
      <c r="CE6202" s="67"/>
      <c r="CF6202" s="64"/>
      <c r="CG6202" s="5"/>
      <c r="CH6202" s="69"/>
      <c r="CI6202" s="6"/>
      <c r="CJ6202" s="5"/>
      <c r="CK6202" s="25"/>
      <c r="CL6202" s="5"/>
      <c r="DN6202" s="14"/>
      <c r="DO6202" s="14"/>
      <c r="DP6202" s="5"/>
      <c r="DQ6202" s="25"/>
      <c r="DR6202" s="25"/>
      <c r="DS6202" s="96"/>
      <c r="DT6202" s="83"/>
      <c r="DU6202" s="14"/>
      <c r="DX6202" s="83"/>
      <c r="DY6202" s="83"/>
      <c r="DZ6202" s="83"/>
      <c r="EA6202" s="83"/>
      <c r="EJ6202" s="54"/>
      <c r="EK6202" s="22"/>
      <c r="EL6202" s="24"/>
      <c r="EP6202" s="23"/>
      <c r="EQ6202" s="24"/>
      <c r="ER6202" s="22"/>
      <c r="ES6202" s="24"/>
      <c r="ET6202" s="24"/>
      <c r="EU6202" s="23"/>
      <c r="EV6202" s="26"/>
      <c r="EX6202" s="6"/>
      <c r="EY6202" s="24"/>
      <c r="EZ6202" s="109"/>
      <c r="FA6202" s="66"/>
      <c r="FB6202" s="5"/>
      <c r="FC6202" s="68"/>
      <c r="FD6202" s="67"/>
      <c r="FE6202" s="67"/>
      <c r="FF6202" s="64"/>
      <c r="FG6202" s="5"/>
      <c r="FH6202" s="69"/>
      <c r="FI6202" s="6"/>
      <c r="FJ6202" s="5"/>
      <c r="FK6202" s="25"/>
      <c r="FL6202" s="5"/>
    </row>
    <row r="6203" spans="40:168">
      <c r="AN6203" s="14"/>
      <c r="AO6203" s="14"/>
      <c r="AP6203" s="5"/>
      <c r="AQ6203" s="25"/>
      <c r="AR6203" s="25"/>
      <c r="AS6203" s="96"/>
      <c r="AT6203" s="83"/>
      <c r="AU6203" s="14"/>
      <c r="AX6203" s="83"/>
      <c r="AY6203" s="83"/>
      <c r="AZ6203" s="83"/>
      <c r="BA6203" s="83"/>
      <c r="BJ6203" s="54"/>
      <c r="BK6203" s="22"/>
      <c r="BL6203" s="24"/>
      <c r="BP6203" s="23"/>
      <c r="BQ6203" s="24"/>
      <c r="BR6203" s="22"/>
      <c r="BS6203" s="24"/>
      <c r="BT6203" s="24"/>
      <c r="BU6203" s="23"/>
      <c r="BV6203" s="26"/>
      <c r="BX6203" s="6"/>
      <c r="BY6203" s="24"/>
      <c r="BZ6203" s="109"/>
      <c r="CA6203" s="66"/>
      <c r="CB6203" s="5"/>
      <c r="CC6203" s="68"/>
      <c r="CD6203" s="67"/>
      <c r="CE6203" s="67"/>
      <c r="CF6203" s="64"/>
      <c r="CG6203" s="5"/>
      <c r="CH6203" s="69"/>
      <c r="CI6203" s="6"/>
      <c r="CJ6203" s="5"/>
      <c r="CK6203" s="25"/>
      <c r="CL6203" s="5"/>
      <c r="DN6203" s="14"/>
      <c r="DO6203" s="14"/>
      <c r="DP6203" s="5"/>
      <c r="DQ6203" s="25"/>
      <c r="DR6203" s="25"/>
      <c r="DS6203" s="96"/>
      <c r="DT6203" s="83"/>
      <c r="DU6203" s="14"/>
      <c r="DX6203" s="83"/>
      <c r="DY6203" s="83"/>
      <c r="DZ6203" s="83"/>
      <c r="EA6203" s="83"/>
      <c r="EJ6203" s="54"/>
      <c r="EK6203" s="22"/>
      <c r="EL6203" s="24"/>
      <c r="EP6203" s="23"/>
      <c r="EQ6203" s="24"/>
      <c r="ER6203" s="22"/>
      <c r="ES6203" s="24"/>
      <c r="ET6203" s="24"/>
      <c r="EU6203" s="23"/>
      <c r="EV6203" s="26"/>
      <c r="EX6203" s="6"/>
      <c r="EY6203" s="24"/>
      <c r="EZ6203" s="109"/>
      <c r="FA6203" s="66"/>
      <c r="FB6203" s="5"/>
      <c r="FC6203" s="68"/>
      <c r="FD6203" s="67"/>
      <c r="FE6203" s="67"/>
      <c r="FF6203" s="64"/>
      <c r="FG6203" s="5"/>
      <c r="FH6203" s="69"/>
      <c r="FI6203" s="6"/>
      <c r="FJ6203" s="5"/>
      <c r="FK6203" s="25"/>
      <c r="FL6203" s="5"/>
    </row>
    <row r="6204" spans="40:168">
      <c r="AN6204" s="14"/>
      <c r="AO6204" s="14"/>
      <c r="AP6204" s="5"/>
      <c r="AQ6204" s="25"/>
      <c r="AR6204" s="25"/>
      <c r="AS6204" s="96"/>
      <c r="AT6204" s="83"/>
      <c r="AU6204" s="14"/>
      <c r="AX6204" s="83"/>
      <c r="AY6204" s="83"/>
      <c r="AZ6204" s="83"/>
      <c r="BA6204" s="83"/>
      <c r="BJ6204" s="54"/>
      <c r="BK6204" s="22"/>
      <c r="BL6204" s="24"/>
      <c r="BP6204" s="23"/>
      <c r="BQ6204" s="24"/>
      <c r="BR6204" s="22"/>
      <c r="BS6204" s="24"/>
      <c r="BT6204" s="24"/>
      <c r="BU6204" s="23"/>
      <c r="BV6204" s="26"/>
      <c r="BX6204" s="6"/>
      <c r="BY6204" s="24"/>
      <c r="BZ6204" s="109"/>
      <c r="CA6204" s="66"/>
      <c r="CB6204" s="5"/>
      <c r="CC6204" s="68"/>
      <c r="CD6204" s="67"/>
      <c r="CE6204" s="67"/>
      <c r="CF6204" s="64"/>
      <c r="CG6204" s="5"/>
      <c r="CH6204" s="69"/>
      <c r="CI6204" s="6"/>
      <c r="CJ6204" s="5"/>
      <c r="CK6204" s="25"/>
      <c r="CL6204" s="5"/>
      <c r="DN6204" s="14"/>
      <c r="DO6204" s="14"/>
      <c r="DP6204" s="5"/>
      <c r="DQ6204" s="25"/>
      <c r="DR6204" s="25"/>
      <c r="DS6204" s="96"/>
      <c r="DT6204" s="83"/>
      <c r="DU6204" s="14"/>
      <c r="DX6204" s="83"/>
      <c r="DY6204" s="83"/>
      <c r="DZ6204" s="83"/>
      <c r="EA6204" s="83"/>
      <c r="EJ6204" s="54"/>
      <c r="EK6204" s="22"/>
      <c r="EL6204" s="24"/>
      <c r="EP6204" s="23"/>
      <c r="EQ6204" s="24"/>
      <c r="ER6204" s="22"/>
      <c r="ES6204" s="24"/>
      <c r="ET6204" s="24"/>
      <c r="EU6204" s="23"/>
      <c r="EV6204" s="26"/>
      <c r="EX6204" s="6"/>
      <c r="EY6204" s="24"/>
      <c r="EZ6204" s="109"/>
      <c r="FA6204" s="66"/>
      <c r="FB6204" s="5"/>
      <c r="FC6204" s="68"/>
      <c r="FD6204" s="67"/>
      <c r="FE6204" s="67"/>
      <c r="FF6204" s="64"/>
      <c r="FG6204" s="5"/>
      <c r="FH6204" s="69"/>
      <c r="FI6204" s="6"/>
      <c r="FJ6204" s="5"/>
      <c r="FK6204" s="25"/>
      <c r="FL6204" s="5"/>
    </row>
    <row r="6205" spans="40:168">
      <c r="AN6205" s="14"/>
      <c r="AO6205" s="14"/>
      <c r="AP6205" s="5"/>
      <c r="AQ6205" s="25"/>
      <c r="AR6205" s="25"/>
      <c r="AS6205" s="96"/>
      <c r="AT6205" s="83"/>
      <c r="AU6205" s="14"/>
      <c r="AX6205" s="83"/>
      <c r="AY6205" s="83"/>
      <c r="AZ6205" s="83"/>
      <c r="BA6205" s="83"/>
      <c r="BJ6205" s="54"/>
      <c r="BK6205" s="22"/>
      <c r="BL6205" s="24"/>
      <c r="BP6205" s="23"/>
      <c r="BQ6205" s="24"/>
      <c r="BR6205" s="22"/>
      <c r="BS6205" s="24"/>
      <c r="BT6205" s="24"/>
      <c r="BU6205" s="23"/>
      <c r="BV6205" s="26"/>
      <c r="BX6205" s="6"/>
      <c r="BY6205" s="24"/>
      <c r="BZ6205" s="109"/>
      <c r="CA6205" s="66"/>
      <c r="CB6205" s="5"/>
      <c r="CC6205" s="68"/>
      <c r="CD6205" s="67"/>
      <c r="CE6205" s="67"/>
      <c r="CF6205" s="64"/>
      <c r="CG6205" s="5"/>
      <c r="CH6205" s="69"/>
      <c r="CI6205" s="6"/>
      <c r="CJ6205" s="5"/>
      <c r="CK6205" s="25"/>
      <c r="CL6205" s="5"/>
      <c r="DN6205" s="14"/>
      <c r="DO6205" s="14"/>
      <c r="DP6205" s="5"/>
      <c r="DQ6205" s="25"/>
      <c r="DR6205" s="25"/>
      <c r="DS6205" s="96"/>
      <c r="DT6205" s="83"/>
      <c r="DU6205" s="14"/>
      <c r="DX6205" s="83"/>
      <c r="DY6205" s="83"/>
      <c r="DZ6205" s="83"/>
      <c r="EA6205" s="83"/>
      <c r="EJ6205" s="54"/>
      <c r="EK6205" s="22"/>
      <c r="EL6205" s="24"/>
      <c r="EP6205" s="23"/>
      <c r="EQ6205" s="24"/>
      <c r="ER6205" s="22"/>
      <c r="ES6205" s="24"/>
      <c r="ET6205" s="24"/>
      <c r="EU6205" s="23"/>
      <c r="EV6205" s="26"/>
      <c r="EX6205" s="6"/>
      <c r="EY6205" s="24"/>
      <c r="EZ6205" s="109"/>
      <c r="FA6205" s="66"/>
      <c r="FB6205" s="5"/>
      <c r="FC6205" s="68"/>
      <c r="FD6205" s="67"/>
      <c r="FE6205" s="67"/>
      <c r="FF6205" s="64"/>
      <c r="FG6205" s="5"/>
      <c r="FH6205" s="69"/>
      <c r="FI6205" s="6"/>
      <c r="FJ6205" s="5"/>
      <c r="FK6205" s="25"/>
      <c r="FL6205" s="5"/>
    </row>
    <row r="6206" spans="40:168">
      <c r="AN6206" s="14"/>
      <c r="AO6206" s="14"/>
      <c r="AP6206" s="5"/>
      <c r="AQ6206" s="25"/>
      <c r="AR6206" s="25"/>
      <c r="AS6206" s="96"/>
      <c r="AT6206" s="83"/>
      <c r="AU6206" s="14"/>
      <c r="AX6206" s="83"/>
      <c r="AY6206" s="83"/>
      <c r="AZ6206" s="83"/>
      <c r="BA6206" s="83"/>
      <c r="BJ6206" s="54"/>
      <c r="BK6206" s="22"/>
      <c r="BL6206" s="24"/>
      <c r="BP6206" s="23"/>
      <c r="BQ6206" s="24"/>
      <c r="BR6206" s="22"/>
      <c r="BS6206" s="24"/>
      <c r="BT6206" s="24"/>
      <c r="BU6206" s="23"/>
      <c r="BV6206" s="26"/>
      <c r="BX6206" s="6"/>
      <c r="BY6206" s="24"/>
      <c r="BZ6206" s="109"/>
      <c r="CA6206" s="66"/>
      <c r="CB6206" s="5"/>
      <c r="CC6206" s="68"/>
      <c r="CD6206" s="67"/>
      <c r="CE6206" s="67"/>
      <c r="CF6206" s="64"/>
      <c r="CG6206" s="5"/>
      <c r="CH6206" s="69"/>
      <c r="CI6206" s="6"/>
      <c r="CJ6206" s="5"/>
      <c r="CK6206" s="25"/>
      <c r="CL6206" s="5"/>
      <c r="DN6206" s="14"/>
      <c r="DO6206" s="14"/>
      <c r="DP6206" s="5"/>
      <c r="DQ6206" s="25"/>
      <c r="DR6206" s="25"/>
      <c r="DS6206" s="96"/>
      <c r="DT6206" s="83"/>
      <c r="DU6206" s="14"/>
      <c r="DX6206" s="83"/>
      <c r="DY6206" s="83"/>
      <c r="DZ6206" s="83"/>
      <c r="EA6206" s="83"/>
      <c r="EJ6206" s="54"/>
      <c r="EK6206" s="22"/>
      <c r="EL6206" s="24"/>
      <c r="EP6206" s="23"/>
      <c r="EQ6206" s="24"/>
      <c r="ER6206" s="22"/>
      <c r="ES6206" s="24"/>
      <c r="ET6206" s="24"/>
      <c r="EU6206" s="23"/>
      <c r="EV6206" s="26"/>
      <c r="EX6206" s="6"/>
      <c r="EY6206" s="24"/>
      <c r="EZ6206" s="109"/>
      <c r="FA6206" s="66"/>
      <c r="FB6206" s="5"/>
      <c r="FC6206" s="68"/>
      <c r="FD6206" s="67"/>
      <c r="FE6206" s="67"/>
      <c r="FF6206" s="64"/>
      <c r="FG6206" s="5"/>
      <c r="FH6206" s="69"/>
      <c r="FI6206" s="6"/>
      <c r="FJ6206" s="5"/>
      <c r="FK6206" s="25"/>
      <c r="FL6206" s="5"/>
    </row>
    <row r="6207" spans="40:168">
      <c r="AN6207" s="14"/>
      <c r="AO6207" s="14"/>
      <c r="AP6207" s="5"/>
      <c r="AQ6207" s="25"/>
      <c r="AR6207" s="25"/>
      <c r="AS6207" s="96"/>
      <c r="AT6207" s="83"/>
      <c r="AU6207" s="14"/>
      <c r="AX6207" s="83"/>
      <c r="AY6207" s="83"/>
      <c r="AZ6207" s="83"/>
      <c r="BA6207" s="83"/>
      <c r="BJ6207" s="54"/>
      <c r="BK6207" s="22"/>
      <c r="BL6207" s="24"/>
      <c r="BP6207" s="23"/>
      <c r="BQ6207" s="24"/>
      <c r="BR6207" s="22"/>
      <c r="BS6207" s="24"/>
      <c r="BT6207" s="24"/>
      <c r="BU6207" s="23"/>
      <c r="BV6207" s="26"/>
      <c r="BX6207" s="6"/>
      <c r="BY6207" s="24"/>
      <c r="BZ6207" s="109"/>
      <c r="CA6207" s="66"/>
      <c r="CB6207" s="5"/>
      <c r="CC6207" s="68"/>
      <c r="CD6207" s="67"/>
      <c r="CE6207" s="67"/>
      <c r="CF6207" s="64"/>
      <c r="CG6207" s="5"/>
      <c r="CH6207" s="69"/>
      <c r="CI6207" s="6"/>
      <c r="CJ6207" s="5"/>
      <c r="CK6207" s="25"/>
      <c r="CL6207" s="5"/>
      <c r="DN6207" s="14"/>
      <c r="DO6207" s="14"/>
      <c r="DP6207" s="5"/>
      <c r="DQ6207" s="25"/>
      <c r="DR6207" s="25"/>
      <c r="DS6207" s="96"/>
      <c r="DT6207" s="83"/>
      <c r="DU6207" s="14"/>
      <c r="DX6207" s="83"/>
      <c r="DY6207" s="83"/>
      <c r="DZ6207" s="83"/>
      <c r="EA6207" s="83"/>
      <c r="EJ6207" s="54"/>
      <c r="EK6207" s="22"/>
      <c r="EL6207" s="24"/>
      <c r="EP6207" s="23"/>
      <c r="EQ6207" s="24"/>
      <c r="ER6207" s="22"/>
      <c r="ES6207" s="24"/>
      <c r="ET6207" s="24"/>
      <c r="EU6207" s="23"/>
      <c r="EV6207" s="26"/>
      <c r="EX6207" s="6"/>
      <c r="EY6207" s="24"/>
      <c r="EZ6207" s="109"/>
      <c r="FA6207" s="66"/>
      <c r="FB6207" s="5"/>
      <c r="FC6207" s="68"/>
      <c r="FD6207" s="67"/>
      <c r="FE6207" s="67"/>
      <c r="FF6207" s="64"/>
      <c r="FG6207" s="5"/>
      <c r="FH6207" s="69"/>
      <c r="FI6207" s="6"/>
      <c r="FJ6207" s="5"/>
      <c r="FK6207" s="25"/>
      <c r="FL6207" s="5"/>
    </row>
    <row r="6208" spans="40:168">
      <c r="AN6208" s="14"/>
      <c r="AO6208" s="14"/>
      <c r="AP6208" s="5"/>
      <c r="AQ6208" s="25"/>
      <c r="AR6208" s="25"/>
      <c r="AS6208" s="96"/>
      <c r="AT6208" s="83"/>
      <c r="AU6208" s="14"/>
      <c r="AX6208" s="83"/>
      <c r="AY6208" s="83"/>
      <c r="AZ6208" s="83"/>
      <c r="BA6208" s="83"/>
      <c r="BJ6208" s="54"/>
      <c r="BK6208" s="22"/>
      <c r="BL6208" s="24"/>
      <c r="BP6208" s="23"/>
      <c r="BQ6208" s="24"/>
      <c r="BR6208" s="22"/>
      <c r="BS6208" s="24"/>
      <c r="BT6208" s="24"/>
      <c r="BU6208" s="23"/>
      <c r="BV6208" s="26"/>
      <c r="BX6208" s="6"/>
      <c r="BY6208" s="24"/>
      <c r="BZ6208" s="109"/>
      <c r="CA6208" s="66"/>
      <c r="CB6208" s="5"/>
      <c r="CC6208" s="68"/>
      <c r="CD6208" s="67"/>
      <c r="CE6208" s="67"/>
      <c r="CF6208" s="64"/>
      <c r="CG6208" s="5"/>
      <c r="CH6208" s="69"/>
      <c r="CI6208" s="6"/>
      <c r="CJ6208" s="5"/>
      <c r="CK6208" s="25"/>
      <c r="CL6208" s="5"/>
      <c r="DN6208" s="14"/>
      <c r="DO6208" s="14"/>
      <c r="DP6208" s="5"/>
      <c r="DQ6208" s="25"/>
      <c r="DR6208" s="25"/>
      <c r="DS6208" s="96"/>
      <c r="DT6208" s="83"/>
      <c r="DU6208" s="14"/>
      <c r="DX6208" s="83"/>
      <c r="DY6208" s="83"/>
      <c r="DZ6208" s="83"/>
      <c r="EA6208" s="83"/>
      <c r="EJ6208" s="54"/>
      <c r="EK6208" s="22"/>
      <c r="EL6208" s="24"/>
      <c r="EP6208" s="23"/>
      <c r="EQ6208" s="24"/>
      <c r="ER6208" s="22"/>
      <c r="ES6208" s="24"/>
      <c r="ET6208" s="24"/>
      <c r="EU6208" s="23"/>
      <c r="EV6208" s="26"/>
      <c r="EX6208" s="6"/>
      <c r="EY6208" s="24"/>
      <c r="EZ6208" s="109"/>
      <c r="FA6208" s="66"/>
      <c r="FB6208" s="5"/>
      <c r="FC6208" s="68"/>
      <c r="FD6208" s="67"/>
      <c r="FE6208" s="67"/>
      <c r="FF6208" s="64"/>
      <c r="FG6208" s="5"/>
      <c r="FH6208" s="69"/>
      <c r="FI6208" s="6"/>
      <c r="FJ6208" s="5"/>
      <c r="FK6208" s="25"/>
      <c r="FL6208" s="5"/>
    </row>
    <row r="6209" spans="40:168">
      <c r="AN6209" s="14"/>
      <c r="AO6209" s="14"/>
      <c r="AP6209" s="5"/>
      <c r="AQ6209" s="25"/>
      <c r="AR6209" s="25"/>
      <c r="AS6209" s="96"/>
      <c r="AT6209" s="83"/>
      <c r="AU6209" s="14"/>
      <c r="AX6209" s="83"/>
      <c r="AY6209" s="83"/>
      <c r="AZ6209" s="83"/>
      <c r="BA6209" s="83"/>
      <c r="BJ6209" s="54"/>
      <c r="BK6209" s="22"/>
      <c r="BL6209" s="24"/>
      <c r="BP6209" s="23"/>
      <c r="BQ6209" s="24"/>
      <c r="BR6209" s="22"/>
      <c r="BS6209" s="24"/>
      <c r="BT6209" s="24"/>
      <c r="BU6209" s="23"/>
      <c r="BV6209" s="26"/>
      <c r="BX6209" s="6"/>
      <c r="BY6209" s="24"/>
      <c r="BZ6209" s="109"/>
      <c r="CA6209" s="66"/>
      <c r="CB6209" s="5"/>
      <c r="CC6209" s="68"/>
      <c r="CD6209" s="67"/>
      <c r="CE6209" s="67"/>
      <c r="CF6209" s="64"/>
      <c r="CG6209" s="5"/>
      <c r="CH6209" s="69"/>
      <c r="CI6209" s="6"/>
      <c r="CJ6209" s="5"/>
      <c r="CK6209" s="25"/>
      <c r="CL6209" s="5"/>
      <c r="DN6209" s="14"/>
      <c r="DO6209" s="14"/>
      <c r="DP6209" s="5"/>
      <c r="DQ6209" s="25"/>
      <c r="DR6209" s="25"/>
      <c r="DS6209" s="96"/>
      <c r="DT6209" s="83"/>
      <c r="DU6209" s="14"/>
      <c r="DX6209" s="83"/>
      <c r="DY6209" s="83"/>
      <c r="DZ6209" s="83"/>
      <c r="EA6209" s="83"/>
      <c r="EJ6209" s="54"/>
      <c r="EK6209" s="22"/>
      <c r="EL6209" s="24"/>
      <c r="EP6209" s="23"/>
      <c r="EQ6209" s="24"/>
      <c r="ER6209" s="22"/>
      <c r="ES6209" s="24"/>
      <c r="ET6209" s="24"/>
      <c r="EU6209" s="23"/>
      <c r="EV6209" s="26"/>
      <c r="EX6209" s="6"/>
      <c r="EY6209" s="24"/>
      <c r="EZ6209" s="109"/>
      <c r="FA6209" s="66"/>
      <c r="FB6209" s="5"/>
      <c r="FC6209" s="68"/>
      <c r="FD6209" s="67"/>
      <c r="FE6209" s="67"/>
      <c r="FF6209" s="64"/>
      <c r="FG6209" s="5"/>
      <c r="FH6209" s="69"/>
      <c r="FI6209" s="6"/>
      <c r="FJ6209" s="5"/>
      <c r="FK6209" s="25"/>
      <c r="FL6209" s="5"/>
    </row>
    <row r="6210" spans="40:168">
      <c r="AN6210" s="14"/>
      <c r="AO6210" s="14"/>
      <c r="AP6210" s="5"/>
      <c r="AQ6210" s="25"/>
      <c r="AR6210" s="25"/>
      <c r="AS6210" s="96"/>
      <c r="AT6210" s="83"/>
      <c r="AU6210" s="14"/>
      <c r="AX6210" s="83"/>
      <c r="AY6210" s="83"/>
      <c r="AZ6210" s="83"/>
      <c r="BA6210" s="83"/>
      <c r="BJ6210" s="54"/>
      <c r="BK6210" s="22"/>
      <c r="BL6210" s="24"/>
      <c r="BP6210" s="23"/>
      <c r="BQ6210" s="24"/>
      <c r="BR6210" s="22"/>
      <c r="BS6210" s="24"/>
      <c r="BT6210" s="24"/>
      <c r="BU6210" s="23"/>
      <c r="BV6210" s="26"/>
      <c r="BX6210" s="6"/>
      <c r="BY6210" s="24"/>
      <c r="BZ6210" s="109"/>
      <c r="CA6210" s="66"/>
      <c r="CB6210" s="5"/>
      <c r="CC6210" s="68"/>
      <c r="CD6210" s="67"/>
      <c r="CE6210" s="67"/>
      <c r="CF6210" s="64"/>
      <c r="CG6210" s="5"/>
      <c r="CH6210" s="69"/>
      <c r="CI6210" s="6"/>
      <c r="CJ6210" s="5"/>
      <c r="CK6210" s="25"/>
      <c r="CL6210" s="5"/>
      <c r="DN6210" s="14"/>
      <c r="DO6210" s="14"/>
      <c r="DP6210" s="5"/>
      <c r="DQ6210" s="25"/>
      <c r="DR6210" s="25"/>
      <c r="DS6210" s="96"/>
      <c r="DT6210" s="83"/>
      <c r="DU6210" s="14"/>
      <c r="DX6210" s="83"/>
      <c r="DY6210" s="83"/>
      <c r="DZ6210" s="83"/>
      <c r="EA6210" s="83"/>
      <c r="EJ6210" s="54"/>
      <c r="EK6210" s="22"/>
      <c r="EL6210" s="24"/>
      <c r="EP6210" s="23"/>
      <c r="EQ6210" s="24"/>
      <c r="ER6210" s="22"/>
      <c r="ES6210" s="24"/>
      <c r="ET6210" s="24"/>
      <c r="EU6210" s="23"/>
      <c r="EV6210" s="26"/>
      <c r="EX6210" s="6"/>
      <c r="EY6210" s="24"/>
      <c r="EZ6210" s="109"/>
      <c r="FA6210" s="66"/>
      <c r="FB6210" s="5"/>
      <c r="FC6210" s="68"/>
      <c r="FD6210" s="67"/>
      <c r="FE6210" s="67"/>
      <c r="FF6210" s="64"/>
      <c r="FG6210" s="5"/>
      <c r="FH6210" s="69"/>
      <c r="FI6210" s="6"/>
      <c r="FJ6210" s="5"/>
      <c r="FK6210" s="25"/>
      <c r="FL6210" s="5"/>
    </row>
    <row r="6211" spans="40:168">
      <c r="AN6211" s="14"/>
      <c r="AO6211" s="14"/>
      <c r="AP6211" s="5"/>
      <c r="AQ6211" s="25"/>
      <c r="AR6211" s="25"/>
      <c r="AS6211" s="96"/>
      <c r="AT6211" s="83"/>
      <c r="AU6211" s="14"/>
      <c r="AX6211" s="83"/>
      <c r="AY6211" s="83"/>
      <c r="AZ6211" s="83"/>
      <c r="BA6211" s="83"/>
      <c r="BJ6211" s="54"/>
      <c r="BK6211" s="22"/>
      <c r="BL6211" s="24"/>
      <c r="BP6211" s="23"/>
      <c r="BQ6211" s="24"/>
      <c r="BR6211" s="22"/>
      <c r="BS6211" s="24"/>
      <c r="BT6211" s="24"/>
      <c r="BU6211" s="23"/>
      <c r="BV6211" s="26"/>
      <c r="BX6211" s="6"/>
      <c r="BY6211" s="24"/>
      <c r="BZ6211" s="109"/>
      <c r="CA6211" s="66"/>
      <c r="CB6211" s="5"/>
      <c r="CC6211" s="68"/>
      <c r="CD6211" s="67"/>
      <c r="CE6211" s="67"/>
      <c r="CF6211" s="64"/>
      <c r="CG6211" s="5"/>
      <c r="CH6211" s="69"/>
      <c r="CI6211" s="6"/>
      <c r="CJ6211" s="5"/>
      <c r="CK6211" s="25"/>
      <c r="CL6211" s="5"/>
      <c r="DN6211" s="14"/>
      <c r="DO6211" s="14"/>
      <c r="DP6211" s="5"/>
      <c r="DQ6211" s="25"/>
      <c r="DR6211" s="25"/>
      <c r="DS6211" s="96"/>
      <c r="DT6211" s="83"/>
      <c r="DU6211" s="14"/>
      <c r="DX6211" s="83"/>
      <c r="DY6211" s="83"/>
      <c r="DZ6211" s="83"/>
      <c r="EA6211" s="83"/>
      <c r="EJ6211" s="54"/>
      <c r="EK6211" s="22"/>
      <c r="EL6211" s="24"/>
      <c r="EP6211" s="23"/>
      <c r="EQ6211" s="24"/>
      <c r="ER6211" s="22"/>
      <c r="ES6211" s="24"/>
      <c r="ET6211" s="24"/>
      <c r="EU6211" s="23"/>
      <c r="EV6211" s="26"/>
      <c r="EX6211" s="6"/>
      <c r="EY6211" s="24"/>
      <c r="EZ6211" s="109"/>
      <c r="FA6211" s="66"/>
      <c r="FB6211" s="5"/>
      <c r="FC6211" s="68"/>
      <c r="FD6211" s="67"/>
      <c r="FE6211" s="67"/>
      <c r="FF6211" s="64"/>
      <c r="FG6211" s="5"/>
      <c r="FH6211" s="69"/>
      <c r="FI6211" s="6"/>
      <c r="FJ6211" s="5"/>
      <c r="FK6211" s="25"/>
      <c r="FL6211" s="5"/>
    </row>
    <row r="6212" spans="40:168">
      <c r="AN6212" s="14"/>
      <c r="AO6212" s="14"/>
      <c r="AP6212" s="5"/>
      <c r="AQ6212" s="25"/>
      <c r="AR6212" s="25"/>
      <c r="AS6212" s="96"/>
      <c r="AT6212" s="83"/>
      <c r="AU6212" s="14"/>
      <c r="AX6212" s="83"/>
      <c r="AY6212" s="83"/>
      <c r="AZ6212" s="83"/>
      <c r="BA6212" s="83"/>
      <c r="BJ6212" s="54"/>
      <c r="BK6212" s="22"/>
      <c r="BL6212" s="24"/>
      <c r="BP6212" s="23"/>
      <c r="BQ6212" s="24"/>
      <c r="BR6212" s="22"/>
      <c r="BS6212" s="24"/>
      <c r="BT6212" s="24"/>
      <c r="BU6212" s="23"/>
      <c r="BV6212" s="26"/>
      <c r="BX6212" s="6"/>
      <c r="BY6212" s="24"/>
      <c r="BZ6212" s="109"/>
      <c r="CA6212" s="66"/>
      <c r="CB6212" s="5"/>
      <c r="CC6212" s="68"/>
      <c r="CD6212" s="67"/>
      <c r="CE6212" s="67"/>
      <c r="CF6212" s="64"/>
      <c r="CG6212" s="5"/>
      <c r="CH6212" s="69"/>
      <c r="CI6212" s="6"/>
      <c r="CJ6212" s="5"/>
      <c r="CK6212" s="25"/>
      <c r="CL6212" s="5"/>
      <c r="DN6212" s="14"/>
      <c r="DO6212" s="14"/>
      <c r="DP6212" s="5"/>
      <c r="DQ6212" s="25"/>
      <c r="DR6212" s="25"/>
      <c r="DS6212" s="96"/>
      <c r="DT6212" s="83"/>
      <c r="DU6212" s="14"/>
      <c r="DX6212" s="83"/>
      <c r="DY6212" s="83"/>
      <c r="DZ6212" s="83"/>
      <c r="EA6212" s="83"/>
      <c r="EJ6212" s="54"/>
      <c r="EK6212" s="22"/>
      <c r="EL6212" s="24"/>
      <c r="EP6212" s="23"/>
      <c r="EQ6212" s="24"/>
      <c r="ER6212" s="22"/>
      <c r="ES6212" s="24"/>
      <c r="ET6212" s="24"/>
      <c r="EU6212" s="23"/>
      <c r="EV6212" s="26"/>
      <c r="EX6212" s="6"/>
      <c r="EY6212" s="24"/>
      <c r="EZ6212" s="109"/>
      <c r="FA6212" s="66"/>
      <c r="FB6212" s="5"/>
      <c r="FC6212" s="68"/>
      <c r="FD6212" s="67"/>
      <c r="FE6212" s="67"/>
      <c r="FF6212" s="64"/>
      <c r="FG6212" s="5"/>
      <c r="FH6212" s="69"/>
      <c r="FI6212" s="6"/>
      <c r="FJ6212" s="5"/>
      <c r="FK6212" s="25"/>
      <c r="FL6212" s="5"/>
    </row>
    <row r="6213" spans="40:168">
      <c r="AN6213" s="14"/>
      <c r="AO6213" s="14"/>
      <c r="AP6213" s="5"/>
      <c r="AQ6213" s="25"/>
      <c r="AR6213" s="25"/>
      <c r="AS6213" s="96"/>
      <c r="AT6213" s="83"/>
      <c r="AU6213" s="14"/>
      <c r="AX6213" s="83"/>
      <c r="AY6213" s="83"/>
      <c r="AZ6213" s="83"/>
      <c r="BA6213" s="83"/>
      <c r="BJ6213" s="54"/>
      <c r="BK6213" s="22"/>
      <c r="BL6213" s="24"/>
      <c r="BP6213" s="23"/>
      <c r="BQ6213" s="24"/>
      <c r="BR6213" s="22"/>
      <c r="BS6213" s="24"/>
      <c r="BT6213" s="24"/>
      <c r="BU6213" s="23"/>
      <c r="BV6213" s="26"/>
      <c r="BX6213" s="6"/>
      <c r="BY6213" s="24"/>
      <c r="BZ6213" s="109"/>
      <c r="CA6213" s="66"/>
      <c r="CB6213" s="5"/>
      <c r="CC6213" s="68"/>
      <c r="CD6213" s="67"/>
      <c r="CE6213" s="67"/>
      <c r="CF6213" s="64"/>
      <c r="CG6213" s="5"/>
      <c r="CH6213" s="69"/>
      <c r="CI6213" s="6"/>
      <c r="CJ6213" s="5"/>
      <c r="CK6213" s="25"/>
      <c r="CL6213" s="5"/>
      <c r="DN6213" s="14"/>
      <c r="DO6213" s="14"/>
      <c r="DP6213" s="5"/>
      <c r="DQ6213" s="25"/>
      <c r="DR6213" s="25"/>
      <c r="DS6213" s="96"/>
      <c r="DT6213" s="83"/>
      <c r="DU6213" s="14"/>
      <c r="DX6213" s="83"/>
      <c r="DY6213" s="83"/>
      <c r="DZ6213" s="83"/>
      <c r="EA6213" s="83"/>
      <c r="EJ6213" s="54"/>
      <c r="EK6213" s="22"/>
      <c r="EL6213" s="24"/>
      <c r="EP6213" s="23"/>
      <c r="EQ6213" s="24"/>
      <c r="ER6213" s="22"/>
      <c r="ES6213" s="24"/>
      <c r="ET6213" s="24"/>
      <c r="EU6213" s="23"/>
      <c r="EV6213" s="26"/>
      <c r="EX6213" s="6"/>
      <c r="EY6213" s="24"/>
      <c r="EZ6213" s="109"/>
      <c r="FA6213" s="66"/>
      <c r="FB6213" s="5"/>
      <c r="FC6213" s="68"/>
      <c r="FD6213" s="67"/>
      <c r="FE6213" s="67"/>
      <c r="FF6213" s="64"/>
      <c r="FG6213" s="5"/>
      <c r="FH6213" s="69"/>
      <c r="FI6213" s="6"/>
      <c r="FJ6213" s="5"/>
      <c r="FK6213" s="25"/>
      <c r="FL6213" s="5"/>
    </row>
    <row r="6214" spans="40:168">
      <c r="AN6214" s="14"/>
      <c r="AO6214" s="14"/>
      <c r="AP6214" s="5"/>
      <c r="AQ6214" s="25"/>
      <c r="AR6214" s="25"/>
      <c r="AS6214" s="96"/>
      <c r="AT6214" s="83"/>
      <c r="AU6214" s="14"/>
      <c r="AX6214" s="83"/>
      <c r="AY6214" s="83"/>
      <c r="AZ6214" s="83"/>
      <c r="BA6214" s="83"/>
      <c r="BJ6214" s="54"/>
      <c r="BK6214" s="22"/>
      <c r="BL6214" s="24"/>
      <c r="BP6214" s="23"/>
      <c r="BQ6214" s="24"/>
      <c r="BR6214" s="22"/>
      <c r="BS6214" s="24"/>
      <c r="BT6214" s="24"/>
      <c r="BU6214" s="23"/>
      <c r="BV6214" s="26"/>
      <c r="BX6214" s="6"/>
      <c r="BY6214" s="24"/>
      <c r="BZ6214" s="109"/>
      <c r="CA6214" s="66"/>
      <c r="CB6214" s="5"/>
      <c r="CC6214" s="68"/>
      <c r="CD6214" s="67"/>
      <c r="CE6214" s="67"/>
      <c r="CF6214" s="64"/>
      <c r="CG6214" s="5"/>
      <c r="CH6214" s="69"/>
      <c r="CI6214" s="6"/>
      <c r="CJ6214" s="5"/>
      <c r="CK6214" s="25"/>
      <c r="CL6214" s="5"/>
      <c r="DN6214" s="14"/>
      <c r="DO6214" s="14"/>
      <c r="DP6214" s="5"/>
      <c r="DQ6214" s="25"/>
      <c r="DR6214" s="25"/>
      <c r="DS6214" s="96"/>
      <c r="DT6214" s="83"/>
      <c r="DU6214" s="14"/>
      <c r="DX6214" s="83"/>
      <c r="DY6214" s="83"/>
      <c r="DZ6214" s="83"/>
      <c r="EA6214" s="83"/>
      <c r="EJ6214" s="54"/>
      <c r="EK6214" s="22"/>
      <c r="EL6214" s="24"/>
      <c r="EP6214" s="23"/>
      <c r="EQ6214" s="24"/>
      <c r="ER6214" s="22"/>
      <c r="ES6214" s="24"/>
      <c r="ET6214" s="24"/>
      <c r="EU6214" s="23"/>
      <c r="EV6214" s="26"/>
      <c r="EX6214" s="6"/>
      <c r="EY6214" s="24"/>
      <c r="EZ6214" s="109"/>
      <c r="FA6214" s="66"/>
      <c r="FB6214" s="5"/>
      <c r="FC6214" s="68"/>
      <c r="FD6214" s="67"/>
      <c r="FE6214" s="67"/>
      <c r="FF6214" s="64"/>
      <c r="FG6214" s="5"/>
      <c r="FH6214" s="69"/>
      <c r="FI6214" s="6"/>
      <c r="FJ6214" s="5"/>
      <c r="FK6214" s="25"/>
      <c r="FL6214" s="5"/>
    </row>
    <row r="6215" spans="40:168">
      <c r="AN6215" s="14"/>
      <c r="AO6215" s="14"/>
      <c r="AP6215" s="5"/>
      <c r="AQ6215" s="25"/>
      <c r="AR6215" s="25"/>
      <c r="AS6215" s="96"/>
      <c r="AT6215" s="83"/>
      <c r="AU6215" s="14"/>
      <c r="AX6215" s="83"/>
      <c r="AY6215" s="83"/>
      <c r="AZ6215" s="83"/>
      <c r="BA6215" s="83"/>
      <c r="BJ6215" s="54"/>
      <c r="BK6215" s="22"/>
      <c r="BL6215" s="24"/>
      <c r="BP6215" s="23"/>
      <c r="BQ6215" s="24"/>
      <c r="BR6215" s="22"/>
      <c r="BS6215" s="24"/>
      <c r="BT6215" s="24"/>
      <c r="BU6215" s="23"/>
      <c r="BV6215" s="26"/>
      <c r="BX6215" s="6"/>
      <c r="BY6215" s="24"/>
      <c r="BZ6215" s="109"/>
      <c r="CA6215" s="66"/>
      <c r="CB6215" s="5"/>
      <c r="CC6215" s="68"/>
      <c r="CD6215" s="67"/>
      <c r="CE6215" s="67"/>
      <c r="CF6215" s="64"/>
      <c r="CG6215" s="5"/>
      <c r="CH6215" s="69"/>
      <c r="CI6215" s="6"/>
      <c r="CJ6215" s="5"/>
      <c r="CK6215" s="25"/>
      <c r="CL6215" s="5"/>
      <c r="DN6215" s="14"/>
      <c r="DO6215" s="14"/>
      <c r="DP6215" s="5"/>
      <c r="DQ6215" s="25"/>
      <c r="DR6215" s="25"/>
      <c r="DS6215" s="96"/>
      <c r="DT6215" s="83"/>
      <c r="DU6215" s="14"/>
      <c r="DX6215" s="83"/>
      <c r="DY6215" s="83"/>
      <c r="DZ6215" s="83"/>
      <c r="EA6215" s="83"/>
      <c r="EJ6215" s="54"/>
      <c r="EK6215" s="22"/>
      <c r="EL6215" s="24"/>
      <c r="EP6215" s="23"/>
      <c r="EQ6215" s="24"/>
      <c r="ER6215" s="22"/>
      <c r="ES6215" s="24"/>
      <c r="ET6215" s="24"/>
      <c r="EU6215" s="23"/>
      <c r="EV6215" s="26"/>
      <c r="EX6215" s="6"/>
      <c r="EY6215" s="24"/>
      <c r="EZ6215" s="109"/>
      <c r="FA6215" s="66"/>
      <c r="FB6215" s="5"/>
      <c r="FC6215" s="68"/>
      <c r="FD6215" s="67"/>
      <c r="FE6215" s="67"/>
      <c r="FF6215" s="64"/>
      <c r="FG6215" s="5"/>
      <c r="FH6215" s="69"/>
      <c r="FI6215" s="6"/>
      <c r="FJ6215" s="5"/>
      <c r="FK6215" s="25"/>
      <c r="FL6215" s="5"/>
    </row>
    <row r="6216" spans="40:168">
      <c r="AN6216" s="14"/>
      <c r="AO6216" s="14"/>
      <c r="AP6216" s="5"/>
      <c r="AQ6216" s="25"/>
      <c r="AR6216" s="25"/>
      <c r="AS6216" s="96"/>
      <c r="AT6216" s="83"/>
      <c r="AU6216" s="14"/>
      <c r="AX6216" s="83"/>
      <c r="AY6216" s="83"/>
      <c r="AZ6216" s="83"/>
      <c r="BA6216" s="83"/>
      <c r="BJ6216" s="54"/>
      <c r="BK6216" s="22"/>
      <c r="BL6216" s="24"/>
      <c r="BP6216" s="23"/>
      <c r="BQ6216" s="24"/>
      <c r="BR6216" s="22"/>
      <c r="BS6216" s="24"/>
      <c r="BT6216" s="24"/>
      <c r="BU6216" s="23"/>
      <c r="BV6216" s="26"/>
      <c r="BX6216" s="6"/>
      <c r="BY6216" s="24"/>
      <c r="BZ6216" s="109"/>
      <c r="CA6216" s="66"/>
      <c r="CB6216" s="5"/>
      <c r="CC6216" s="68"/>
      <c r="CD6216" s="67"/>
      <c r="CE6216" s="67"/>
      <c r="CF6216" s="64"/>
      <c r="CG6216" s="5"/>
      <c r="CH6216" s="69"/>
      <c r="CI6216" s="6"/>
      <c r="CJ6216" s="5"/>
      <c r="CK6216" s="25"/>
      <c r="CL6216" s="5"/>
      <c r="DN6216" s="14"/>
      <c r="DO6216" s="14"/>
      <c r="DP6216" s="5"/>
      <c r="DQ6216" s="25"/>
      <c r="DR6216" s="25"/>
      <c r="DS6216" s="96"/>
      <c r="DT6216" s="83"/>
      <c r="DU6216" s="14"/>
      <c r="DX6216" s="83"/>
      <c r="DY6216" s="83"/>
      <c r="DZ6216" s="83"/>
      <c r="EA6216" s="83"/>
      <c r="EJ6216" s="54"/>
      <c r="EK6216" s="22"/>
      <c r="EL6216" s="24"/>
      <c r="EP6216" s="23"/>
      <c r="EQ6216" s="24"/>
      <c r="ER6216" s="22"/>
      <c r="ES6216" s="24"/>
      <c r="ET6216" s="24"/>
      <c r="EU6216" s="23"/>
      <c r="EV6216" s="26"/>
      <c r="EX6216" s="6"/>
      <c r="EY6216" s="24"/>
      <c r="EZ6216" s="109"/>
      <c r="FA6216" s="66"/>
      <c r="FB6216" s="5"/>
      <c r="FC6216" s="68"/>
      <c r="FD6216" s="67"/>
      <c r="FE6216" s="67"/>
      <c r="FF6216" s="64"/>
      <c r="FG6216" s="5"/>
      <c r="FH6216" s="69"/>
      <c r="FI6216" s="6"/>
      <c r="FJ6216" s="5"/>
      <c r="FK6216" s="25"/>
      <c r="FL6216" s="5"/>
    </row>
    <row r="6217" spans="40:168">
      <c r="AN6217" s="14"/>
      <c r="AO6217" s="14"/>
      <c r="AP6217" s="5"/>
      <c r="AQ6217" s="25"/>
      <c r="AR6217" s="25"/>
      <c r="AS6217" s="96"/>
      <c r="AT6217" s="83"/>
      <c r="AU6217" s="14"/>
      <c r="AX6217" s="83"/>
      <c r="AY6217" s="83"/>
      <c r="AZ6217" s="83"/>
      <c r="BA6217" s="83"/>
      <c r="BJ6217" s="54"/>
      <c r="BK6217" s="22"/>
      <c r="BL6217" s="24"/>
      <c r="BP6217" s="23"/>
      <c r="BQ6217" s="24"/>
      <c r="BR6217" s="22"/>
      <c r="BS6217" s="24"/>
      <c r="BT6217" s="24"/>
      <c r="BU6217" s="23"/>
      <c r="BV6217" s="26"/>
      <c r="BX6217" s="6"/>
      <c r="BY6217" s="24"/>
      <c r="BZ6217" s="109"/>
      <c r="CA6217" s="66"/>
      <c r="CB6217" s="5"/>
      <c r="CC6217" s="68"/>
      <c r="CD6217" s="67"/>
      <c r="CE6217" s="67"/>
      <c r="CF6217" s="64"/>
      <c r="CG6217" s="5"/>
      <c r="CH6217" s="69"/>
      <c r="CI6217" s="6"/>
      <c r="CJ6217" s="5"/>
      <c r="CK6217" s="25"/>
      <c r="CL6217" s="5"/>
      <c r="DN6217" s="14"/>
      <c r="DO6217" s="14"/>
      <c r="DP6217" s="5"/>
      <c r="DQ6217" s="25"/>
      <c r="DR6217" s="25"/>
      <c r="DS6217" s="96"/>
      <c r="DT6217" s="83"/>
      <c r="DU6217" s="14"/>
      <c r="DX6217" s="83"/>
      <c r="DY6217" s="83"/>
      <c r="DZ6217" s="83"/>
      <c r="EA6217" s="83"/>
      <c r="EJ6217" s="54"/>
      <c r="EK6217" s="22"/>
      <c r="EL6217" s="24"/>
      <c r="EP6217" s="23"/>
      <c r="EQ6217" s="24"/>
      <c r="ER6217" s="22"/>
      <c r="ES6217" s="24"/>
      <c r="ET6217" s="24"/>
      <c r="EU6217" s="23"/>
      <c r="EV6217" s="26"/>
      <c r="EX6217" s="6"/>
      <c r="EY6217" s="24"/>
      <c r="EZ6217" s="109"/>
      <c r="FA6217" s="66"/>
      <c r="FB6217" s="5"/>
      <c r="FC6217" s="68"/>
      <c r="FD6217" s="67"/>
      <c r="FE6217" s="67"/>
      <c r="FF6217" s="64"/>
      <c r="FG6217" s="5"/>
      <c r="FH6217" s="69"/>
      <c r="FI6217" s="6"/>
      <c r="FJ6217" s="5"/>
      <c r="FK6217" s="25"/>
      <c r="FL6217" s="5"/>
    </row>
    <row r="6218" spans="40:168">
      <c r="AN6218" s="14"/>
      <c r="AO6218" s="14"/>
      <c r="AP6218" s="5"/>
      <c r="AQ6218" s="25"/>
      <c r="AR6218" s="25"/>
      <c r="AS6218" s="96"/>
      <c r="AT6218" s="83"/>
      <c r="AU6218" s="14"/>
      <c r="AX6218" s="83"/>
      <c r="AY6218" s="83"/>
      <c r="AZ6218" s="83"/>
      <c r="BA6218" s="83"/>
      <c r="BJ6218" s="54"/>
      <c r="BK6218" s="22"/>
      <c r="BL6218" s="24"/>
      <c r="BP6218" s="23"/>
      <c r="BQ6218" s="24"/>
      <c r="BR6218" s="22"/>
      <c r="BS6218" s="24"/>
      <c r="BT6218" s="24"/>
      <c r="BU6218" s="23"/>
      <c r="BV6218" s="26"/>
      <c r="BX6218" s="6"/>
      <c r="BY6218" s="24"/>
      <c r="BZ6218" s="109"/>
      <c r="CA6218" s="66"/>
      <c r="CB6218" s="5"/>
      <c r="CC6218" s="68"/>
      <c r="CD6218" s="67"/>
      <c r="CE6218" s="67"/>
      <c r="CF6218" s="64"/>
      <c r="CG6218" s="5"/>
      <c r="CH6218" s="69"/>
      <c r="CI6218" s="6"/>
      <c r="CJ6218" s="5"/>
      <c r="CK6218" s="25"/>
      <c r="CL6218" s="5"/>
      <c r="DN6218" s="14"/>
      <c r="DO6218" s="14"/>
      <c r="DP6218" s="5"/>
      <c r="DQ6218" s="25"/>
      <c r="DR6218" s="25"/>
      <c r="DS6218" s="96"/>
      <c r="DT6218" s="83"/>
      <c r="DU6218" s="14"/>
      <c r="DX6218" s="83"/>
      <c r="DY6218" s="83"/>
      <c r="DZ6218" s="83"/>
      <c r="EA6218" s="83"/>
      <c r="EJ6218" s="54"/>
      <c r="EK6218" s="22"/>
      <c r="EL6218" s="24"/>
      <c r="EP6218" s="23"/>
      <c r="EQ6218" s="24"/>
      <c r="ER6218" s="22"/>
      <c r="ES6218" s="24"/>
      <c r="ET6218" s="24"/>
      <c r="EU6218" s="23"/>
      <c r="EV6218" s="26"/>
      <c r="EX6218" s="6"/>
      <c r="EY6218" s="24"/>
      <c r="EZ6218" s="109"/>
      <c r="FA6218" s="66"/>
      <c r="FB6218" s="5"/>
      <c r="FC6218" s="68"/>
      <c r="FD6218" s="67"/>
      <c r="FE6218" s="67"/>
      <c r="FF6218" s="64"/>
      <c r="FG6218" s="5"/>
      <c r="FH6218" s="69"/>
      <c r="FI6218" s="6"/>
      <c r="FJ6218" s="5"/>
      <c r="FK6218" s="25"/>
      <c r="FL6218" s="5"/>
    </row>
    <row r="6219" spans="40:168">
      <c r="AN6219" s="14"/>
      <c r="AO6219" s="14"/>
      <c r="AP6219" s="5"/>
      <c r="AQ6219" s="25"/>
      <c r="AR6219" s="25"/>
      <c r="AS6219" s="96"/>
      <c r="AT6219" s="83"/>
      <c r="AU6219" s="14"/>
      <c r="AX6219" s="83"/>
      <c r="AY6219" s="83"/>
      <c r="AZ6219" s="83"/>
      <c r="BA6219" s="83"/>
      <c r="BJ6219" s="54"/>
      <c r="BK6219" s="22"/>
      <c r="BL6219" s="24"/>
      <c r="BP6219" s="23"/>
      <c r="BQ6219" s="24"/>
      <c r="BR6219" s="22"/>
      <c r="BS6219" s="24"/>
      <c r="BT6219" s="24"/>
      <c r="BU6219" s="23"/>
      <c r="BV6219" s="26"/>
      <c r="BX6219" s="6"/>
      <c r="BY6219" s="24"/>
      <c r="BZ6219" s="109"/>
      <c r="CA6219" s="66"/>
      <c r="CB6219" s="5"/>
      <c r="CC6219" s="68"/>
      <c r="CD6219" s="67"/>
      <c r="CE6219" s="67"/>
      <c r="CF6219" s="64"/>
      <c r="CG6219" s="5"/>
      <c r="CH6219" s="69"/>
      <c r="CI6219" s="6"/>
      <c r="CJ6219" s="5"/>
      <c r="CK6219" s="25"/>
      <c r="CL6219" s="5"/>
      <c r="DN6219" s="14"/>
      <c r="DO6219" s="14"/>
      <c r="DP6219" s="5"/>
      <c r="DQ6219" s="25"/>
      <c r="DR6219" s="25"/>
      <c r="DS6219" s="96"/>
      <c r="DT6219" s="83"/>
      <c r="DU6219" s="14"/>
      <c r="DX6219" s="83"/>
      <c r="DY6219" s="83"/>
      <c r="DZ6219" s="83"/>
      <c r="EA6219" s="83"/>
      <c r="EJ6219" s="54"/>
      <c r="EK6219" s="22"/>
      <c r="EL6219" s="24"/>
      <c r="EP6219" s="23"/>
      <c r="EQ6219" s="24"/>
      <c r="ER6219" s="22"/>
      <c r="ES6219" s="24"/>
      <c r="ET6219" s="24"/>
      <c r="EU6219" s="23"/>
      <c r="EV6219" s="26"/>
      <c r="EX6219" s="6"/>
      <c r="EY6219" s="24"/>
      <c r="EZ6219" s="109"/>
      <c r="FA6219" s="66"/>
      <c r="FB6219" s="5"/>
      <c r="FC6219" s="68"/>
      <c r="FD6219" s="67"/>
      <c r="FE6219" s="67"/>
      <c r="FF6219" s="64"/>
      <c r="FG6219" s="5"/>
      <c r="FH6219" s="69"/>
      <c r="FI6219" s="6"/>
      <c r="FJ6219" s="5"/>
      <c r="FK6219" s="25"/>
      <c r="FL6219" s="5"/>
    </row>
    <row r="6220" spans="40:168">
      <c r="AN6220" s="14"/>
      <c r="AO6220" s="14"/>
      <c r="AP6220" s="5"/>
      <c r="AQ6220" s="25"/>
      <c r="AR6220" s="25"/>
      <c r="AS6220" s="96"/>
      <c r="AT6220" s="83"/>
      <c r="AU6220" s="14"/>
      <c r="AX6220" s="83"/>
      <c r="AY6220" s="83"/>
      <c r="AZ6220" s="83"/>
      <c r="BA6220" s="83"/>
      <c r="BJ6220" s="54"/>
      <c r="BK6220" s="22"/>
      <c r="BL6220" s="24"/>
      <c r="BP6220" s="23"/>
      <c r="BQ6220" s="24"/>
      <c r="BR6220" s="22"/>
      <c r="BS6220" s="24"/>
      <c r="BT6220" s="24"/>
      <c r="BU6220" s="23"/>
      <c r="BV6220" s="26"/>
      <c r="BX6220" s="6"/>
      <c r="BY6220" s="24"/>
      <c r="BZ6220" s="109"/>
      <c r="CA6220" s="66"/>
      <c r="CB6220" s="5"/>
      <c r="CC6220" s="68"/>
      <c r="CD6220" s="67"/>
      <c r="CE6220" s="67"/>
      <c r="CF6220" s="64"/>
      <c r="CG6220" s="5"/>
      <c r="CH6220" s="69"/>
      <c r="CI6220" s="6"/>
      <c r="CJ6220" s="5"/>
      <c r="CK6220" s="25"/>
      <c r="CL6220" s="5"/>
      <c r="DN6220" s="14"/>
      <c r="DO6220" s="14"/>
      <c r="DP6220" s="5"/>
      <c r="DQ6220" s="25"/>
      <c r="DR6220" s="25"/>
      <c r="DS6220" s="96"/>
      <c r="DT6220" s="83"/>
      <c r="DU6220" s="14"/>
      <c r="DX6220" s="83"/>
      <c r="DY6220" s="83"/>
      <c r="DZ6220" s="83"/>
      <c r="EA6220" s="83"/>
      <c r="EJ6220" s="54"/>
      <c r="EK6220" s="22"/>
      <c r="EL6220" s="24"/>
      <c r="EP6220" s="23"/>
      <c r="EQ6220" s="24"/>
      <c r="ER6220" s="22"/>
      <c r="ES6220" s="24"/>
      <c r="ET6220" s="24"/>
      <c r="EU6220" s="23"/>
      <c r="EV6220" s="26"/>
      <c r="EX6220" s="6"/>
      <c r="EY6220" s="24"/>
      <c r="EZ6220" s="109"/>
      <c r="FA6220" s="66"/>
      <c r="FB6220" s="5"/>
      <c r="FC6220" s="68"/>
      <c r="FD6220" s="67"/>
      <c r="FE6220" s="67"/>
      <c r="FF6220" s="64"/>
      <c r="FG6220" s="5"/>
      <c r="FH6220" s="69"/>
      <c r="FI6220" s="6"/>
      <c r="FJ6220" s="5"/>
      <c r="FK6220" s="25"/>
      <c r="FL6220" s="5"/>
    </row>
    <row r="6221" spans="40:168">
      <c r="AN6221" s="14"/>
      <c r="AO6221" s="14"/>
      <c r="AP6221" s="5"/>
      <c r="AQ6221" s="25"/>
      <c r="AR6221" s="25"/>
      <c r="AS6221" s="96"/>
      <c r="AT6221" s="83"/>
      <c r="AU6221" s="14"/>
      <c r="AX6221" s="83"/>
      <c r="AY6221" s="83"/>
      <c r="AZ6221" s="83"/>
      <c r="BA6221" s="83"/>
      <c r="BJ6221" s="54"/>
      <c r="BK6221" s="22"/>
      <c r="BL6221" s="24"/>
      <c r="BP6221" s="23"/>
      <c r="BQ6221" s="24"/>
      <c r="BR6221" s="22"/>
      <c r="BS6221" s="24"/>
      <c r="BT6221" s="24"/>
      <c r="BU6221" s="23"/>
      <c r="BV6221" s="26"/>
      <c r="BX6221" s="6"/>
      <c r="BY6221" s="24"/>
      <c r="BZ6221" s="109"/>
      <c r="CA6221" s="66"/>
      <c r="CB6221" s="5"/>
      <c r="CC6221" s="68"/>
      <c r="CD6221" s="67"/>
      <c r="CE6221" s="67"/>
      <c r="CF6221" s="64"/>
      <c r="CG6221" s="5"/>
      <c r="CH6221" s="69"/>
      <c r="CI6221" s="6"/>
      <c r="CJ6221" s="5"/>
      <c r="CK6221" s="25"/>
      <c r="CL6221" s="5"/>
      <c r="DN6221" s="14"/>
      <c r="DO6221" s="14"/>
      <c r="DP6221" s="5"/>
      <c r="DQ6221" s="25"/>
      <c r="DR6221" s="25"/>
      <c r="DS6221" s="96"/>
      <c r="DT6221" s="83"/>
      <c r="DU6221" s="14"/>
      <c r="DX6221" s="83"/>
      <c r="DY6221" s="83"/>
      <c r="DZ6221" s="83"/>
      <c r="EA6221" s="83"/>
      <c r="EJ6221" s="54"/>
      <c r="EK6221" s="22"/>
      <c r="EL6221" s="24"/>
      <c r="EP6221" s="23"/>
      <c r="EQ6221" s="24"/>
      <c r="ER6221" s="22"/>
      <c r="ES6221" s="24"/>
      <c r="ET6221" s="24"/>
      <c r="EU6221" s="23"/>
      <c r="EV6221" s="26"/>
      <c r="EX6221" s="6"/>
      <c r="EY6221" s="24"/>
      <c r="EZ6221" s="109"/>
      <c r="FA6221" s="66"/>
      <c r="FB6221" s="5"/>
      <c r="FC6221" s="68"/>
      <c r="FD6221" s="67"/>
      <c r="FE6221" s="67"/>
      <c r="FF6221" s="64"/>
      <c r="FG6221" s="5"/>
      <c r="FH6221" s="69"/>
      <c r="FI6221" s="6"/>
      <c r="FJ6221" s="5"/>
      <c r="FK6221" s="25"/>
      <c r="FL6221" s="5"/>
    </row>
    <row r="6222" spans="40:168">
      <c r="AN6222" s="14"/>
      <c r="AO6222" s="14"/>
      <c r="AP6222" s="5"/>
      <c r="AQ6222" s="25"/>
      <c r="AR6222" s="25"/>
      <c r="AS6222" s="96"/>
      <c r="AT6222" s="83"/>
      <c r="AU6222" s="14"/>
      <c r="AX6222" s="83"/>
      <c r="AY6222" s="83"/>
      <c r="AZ6222" s="83"/>
      <c r="BA6222" s="83"/>
      <c r="BJ6222" s="54"/>
      <c r="BK6222" s="22"/>
      <c r="BL6222" s="24"/>
      <c r="BP6222" s="23"/>
      <c r="BQ6222" s="24"/>
      <c r="BR6222" s="22"/>
      <c r="BS6222" s="24"/>
      <c r="BT6222" s="24"/>
      <c r="BU6222" s="23"/>
      <c r="BV6222" s="26"/>
      <c r="BX6222" s="6"/>
      <c r="BY6222" s="24"/>
      <c r="BZ6222" s="109"/>
      <c r="CA6222" s="66"/>
      <c r="CB6222" s="5"/>
      <c r="CC6222" s="68"/>
      <c r="CD6222" s="67"/>
      <c r="CE6222" s="67"/>
      <c r="CF6222" s="64"/>
      <c r="CG6222" s="5"/>
      <c r="CH6222" s="69"/>
      <c r="CI6222" s="6"/>
      <c r="CJ6222" s="5"/>
      <c r="CK6222" s="25"/>
      <c r="CL6222" s="5"/>
      <c r="DN6222" s="14"/>
      <c r="DO6222" s="14"/>
      <c r="DP6222" s="5"/>
      <c r="DQ6222" s="25"/>
      <c r="DR6222" s="25"/>
      <c r="DS6222" s="96"/>
      <c r="DT6222" s="83"/>
      <c r="DU6222" s="14"/>
      <c r="DX6222" s="83"/>
      <c r="DY6222" s="83"/>
      <c r="DZ6222" s="83"/>
      <c r="EA6222" s="83"/>
      <c r="EJ6222" s="54"/>
      <c r="EK6222" s="22"/>
      <c r="EL6222" s="24"/>
      <c r="EP6222" s="23"/>
      <c r="EQ6222" s="24"/>
      <c r="ER6222" s="22"/>
      <c r="ES6222" s="24"/>
      <c r="ET6222" s="24"/>
      <c r="EU6222" s="23"/>
      <c r="EV6222" s="26"/>
      <c r="EX6222" s="6"/>
      <c r="EY6222" s="24"/>
      <c r="EZ6222" s="109"/>
      <c r="FA6222" s="66"/>
      <c r="FB6222" s="5"/>
      <c r="FC6222" s="68"/>
      <c r="FD6222" s="67"/>
      <c r="FE6222" s="67"/>
      <c r="FF6222" s="64"/>
      <c r="FG6222" s="5"/>
      <c r="FH6222" s="69"/>
      <c r="FI6222" s="6"/>
      <c r="FJ6222" s="5"/>
      <c r="FK6222" s="25"/>
      <c r="FL6222" s="5"/>
    </row>
    <row r="6223" spans="40:168">
      <c r="AN6223" s="14"/>
      <c r="AO6223" s="14"/>
      <c r="AP6223" s="5"/>
      <c r="AQ6223" s="25"/>
      <c r="AR6223" s="25"/>
      <c r="AS6223" s="96"/>
      <c r="AT6223" s="83"/>
      <c r="AU6223" s="14"/>
      <c r="AX6223" s="83"/>
      <c r="AY6223" s="83"/>
      <c r="AZ6223" s="83"/>
      <c r="BA6223" s="83"/>
      <c r="BJ6223" s="54"/>
      <c r="BK6223" s="22"/>
      <c r="BL6223" s="24"/>
      <c r="BP6223" s="23"/>
      <c r="BQ6223" s="24"/>
      <c r="BR6223" s="22"/>
      <c r="BS6223" s="24"/>
      <c r="BT6223" s="24"/>
      <c r="BU6223" s="23"/>
      <c r="BV6223" s="26"/>
      <c r="BX6223" s="6"/>
      <c r="BY6223" s="24"/>
      <c r="BZ6223" s="109"/>
      <c r="CA6223" s="66"/>
      <c r="CB6223" s="5"/>
      <c r="CC6223" s="68"/>
      <c r="CD6223" s="67"/>
      <c r="CE6223" s="67"/>
      <c r="CF6223" s="64"/>
      <c r="CG6223" s="5"/>
      <c r="CH6223" s="69"/>
      <c r="CI6223" s="6"/>
      <c r="CJ6223" s="5"/>
      <c r="CK6223" s="25"/>
      <c r="CL6223" s="5"/>
      <c r="DN6223" s="14"/>
      <c r="DO6223" s="14"/>
      <c r="DP6223" s="5"/>
      <c r="DQ6223" s="25"/>
      <c r="DR6223" s="25"/>
      <c r="DS6223" s="96"/>
      <c r="DT6223" s="83"/>
      <c r="DU6223" s="14"/>
      <c r="DX6223" s="83"/>
      <c r="DY6223" s="83"/>
      <c r="DZ6223" s="83"/>
      <c r="EA6223" s="83"/>
      <c r="EJ6223" s="54"/>
      <c r="EK6223" s="22"/>
      <c r="EL6223" s="24"/>
      <c r="EP6223" s="23"/>
      <c r="EQ6223" s="24"/>
      <c r="ER6223" s="22"/>
      <c r="ES6223" s="24"/>
      <c r="ET6223" s="24"/>
      <c r="EU6223" s="23"/>
      <c r="EV6223" s="26"/>
      <c r="EX6223" s="6"/>
      <c r="EY6223" s="24"/>
      <c r="EZ6223" s="109"/>
      <c r="FA6223" s="66"/>
      <c r="FB6223" s="5"/>
      <c r="FC6223" s="68"/>
      <c r="FD6223" s="67"/>
      <c r="FE6223" s="67"/>
      <c r="FF6223" s="64"/>
      <c r="FG6223" s="5"/>
      <c r="FH6223" s="69"/>
      <c r="FI6223" s="6"/>
      <c r="FJ6223" s="5"/>
      <c r="FK6223" s="25"/>
      <c r="FL6223" s="5"/>
    </row>
    <row r="6224" spans="40:168">
      <c r="AN6224" s="14"/>
      <c r="AO6224" s="14"/>
      <c r="AP6224" s="5"/>
      <c r="AQ6224" s="25"/>
      <c r="AR6224" s="25"/>
      <c r="AS6224" s="96"/>
      <c r="AT6224" s="83"/>
      <c r="AU6224" s="14"/>
      <c r="AX6224" s="83"/>
      <c r="AY6224" s="83"/>
      <c r="AZ6224" s="83"/>
      <c r="BA6224" s="83"/>
      <c r="BJ6224" s="54"/>
      <c r="BK6224" s="22"/>
      <c r="BL6224" s="24"/>
      <c r="BP6224" s="23"/>
      <c r="BQ6224" s="24"/>
      <c r="BR6224" s="22"/>
      <c r="BS6224" s="24"/>
      <c r="BT6224" s="24"/>
      <c r="BU6224" s="23"/>
      <c r="BV6224" s="26"/>
      <c r="BX6224" s="6"/>
      <c r="BY6224" s="24"/>
      <c r="BZ6224" s="109"/>
      <c r="CA6224" s="66"/>
      <c r="CB6224" s="5"/>
      <c r="CC6224" s="68"/>
      <c r="CD6224" s="67"/>
      <c r="CE6224" s="67"/>
      <c r="CF6224" s="64"/>
      <c r="CG6224" s="5"/>
      <c r="CH6224" s="69"/>
      <c r="CI6224" s="6"/>
      <c r="CJ6224" s="5"/>
      <c r="CK6224" s="25"/>
      <c r="CL6224" s="5"/>
      <c r="DN6224" s="14"/>
      <c r="DO6224" s="14"/>
      <c r="DP6224" s="5"/>
      <c r="DQ6224" s="25"/>
      <c r="DR6224" s="25"/>
      <c r="DS6224" s="96"/>
      <c r="DT6224" s="83"/>
      <c r="DU6224" s="14"/>
      <c r="DX6224" s="83"/>
      <c r="DY6224" s="83"/>
      <c r="DZ6224" s="83"/>
      <c r="EA6224" s="83"/>
      <c r="EJ6224" s="54"/>
      <c r="EK6224" s="22"/>
      <c r="EL6224" s="24"/>
      <c r="EP6224" s="23"/>
      <c r="EQ6224" s="24"/>
      <c r="ER6224" s="22"/>
      <c r="ES6224" s="24"/>
      <c r="ET6224" s="24"/>
      <c r="EU6224" s="23"/>
      <c r="EV6224" s="26"/>
      <c r="EX6224" s="6"/>
      <c r="EY6224" s="24"/>
      <c r="EZ6224" s="109"/>
      <c r="FA6224" s="66"/>
      <c r="FB6224" s="5"/>
      <c r="FC6224" s="68"/>
      <c r="FD6224" s="67"/>
      <c r="FE6224" s="67"/>
      <c r="FF6224" s="64"/>
      <c r="FG6224" s="5"/>
      <c r="FH6224" s="69"/>
      <c r="FI6224" s="6"/>
      <c r="FJ6224" s="5"/>
      <c r="FK6224" s="25"/>
      <c r="FL6224" s="5"/>
    </row>
    <row r="6225" spans="40:168">
      <c r="AN6225" s="14"/>
      <c r="AO6225" s="14"/>
      <c r="AP6225" s="5"/>
      <c r="AQ6225" s="25"/>
      <c r="AR6225" s="25"/>
      <c r="AS6225" s="96"/>
      <c r="AT6225" s="83"/>
      <c r="AU6225" s="14"/>
      <c r="AX6225" s="83"/>
      <c r="AY6225" s="83"/>
      <c r="AZ6225" s="83"/>
      <c r="BA6225" s="83"/>
      <c r="BJ6225" s="54"/>
      <c r="BK6225" s="22"/>
      <c r="BL6225" s="24"/>
      <c r="BP6225" s="23"/>
      <c r="BQ6225" s="24"/>
      <c r="BR6225" s="22"/>
      <c r="BS6225" s="24"/>
      <c r="BT6225" s="24"/>
      <c r="BU6225" s="23"/>
      <c r="BV6225" s="26"/>
      <c r="BX6225" s="6"/>
      <c r="BY6225" s="24"/>
      <c r="BZ6225" s="109"/>
      <c r="CA6225" s="66"/>
      <c r="CB6225" s="5"/>
      <c r="CC6225" s="68"/>
      <c r="CD6225" s="67"/>
      <c r="CE6225" s="67"/>
      <c r="CF6225" s="64"/>
      <c r="CG6225" s="5"/>
      <c r="CH6225" s="69"/>
      <c r="CI6225" s="6"/>
      <c r="CJ6225" s="5"/>
      <c r="CK6225" s="25"/>
      <c r="CL6225" s="5"/>
      <c r="DN6225" s="14"/>
      <c r="DO6225" s="14"/>
      <c r="DP6225" s="5"/>
      <c r="DQ6225" s="25"/>
      <c r="DR6225" s="25"/>
      <c r="DS6225" s="96"/>
      <c r="DT6225" s="83"/>
      <c r="DU6225" s="14"/>
      <c r="DX6225" s="83"/>
      <c r="DY6225" s="83"/>
      <c r="DZ6225" s="83"/>
      <c r="EA6225" s="83"/>
      <c r="EJ6225" s="54"/>
      <c r="EK6225" s="22"/>
      <c r="EL6225" s="24"/>
      <c r="EP6225" s="23"/>
      <c r="EQ6225" s="24"/>
      <c r="ER6225" s="22"/>
      <c r="ES6225" s="24"/>
      <c r="ET6225" s="24"/>
      <c r="EU6225" s="23"/>
      <c r="EV6225" s="26"/>
      <c r="EX6225" s="6"/>
      <c r="EY6225" s="24"/>
      <c r="EZ6225" s="109"/>
      <c r="FA6225" s="66"/>
      <c r="FB6225" s="5"/>
      <c r="FC6225" s="68"/>
      <c r="FD6225" s="67"/>
      <c r="FE6225" s="67"/>
      <c r="FF6225" s="64"/>
      <c r="FG6225" s="5"/>
      <c r="FH6225" s="69"/>
      <c r="FI6225" s="6"/>
      <c r="FJ6225" s="5"/>
      <c r="FK6225" s="25"/>
      <c r="FL6225" s="5"/>
    </row>
    <row r="6226" spans="40:168">
      <c r="AN6226" s="14"/>
      <c r="AO6226" s="14"/>
      <c r="AP6226" s="5"/>
      <c r="AQ6226" s="25"/>
      <c r="AR6226" s="25"/>
      <c r="AS6226" s="96"/>
      <c r="AT6226" s="83"/>
      <c r="AU6226" s="14"/>
      <c r="AX6226" s="83"/>
      <c r="AY6226" s="83"/>
      <c r="AZ6226" s="83"/>
      <c r="BA6226" s="83"/>
      <c r="BJ6226" s="54"/>
      <c r="BK6226" s="22"/>
      <c r="BL6226" s="24"/>
      <c r="BP6226" s="23"/>
      <c r="BQ6226" s="24"/>
      <c r="BR6226" s="22"/>
      <c r="BS6226" s="24"/>
      <c r="BT6226" s="24"/>
      <c r="BU6226" s="23"/>
      <c r="BV6226" s="26"/>
      <c r="BX6226" s="6"/>
      <c r="BY6226" s="24"/>
      <c r="BZ6226" s="109"/>
      <c r="CA6226" s="66"/>
      <c r="CB6226" s="5"/>
      <c r="CC6226" s="68"/>
      <c r="CD6226" s="67"/>
      <c r="CE6226" s="67"/>
      <c r="CF6226" s="64"/>
      <c r="CG6226" s="5"/>
      <c r="CH6226" s="69"/>
      <c r="CI6226" s="6"/>
      <c r="CJ6226" s="5"/>
      <c r="CK6226" s="25"/>
      <c r="CL6226" s="5"/>
      <c r="DN6226" s="14"/>
      <c r="DO6226" s="14"/>
      <c r="DP6226" s="5"/>
      <c r="DQ6226" s="25"/>
      <c r="DR6226" s="25"/>
      <c r="DS6226" s="96"/>
      <c r="DT6226" s="83"/>
      <c r="DU6226" s="14"/>
      <c r="DX6226" s="83"/>
      <c r="DY6226" s="83"/>
      <c r="DZ6226" s="83"/>
      <c r="EA6226" s="83"/>
      <c r="EJ6226" s="54"/>
      <c r="EK6226" s="22"/>
      <c r="EL6226" s="24"/>
      <c r="EP6226" s="23"/>
      <c r="EQ6226" s="24"/>
      <c r="ER6226" s="22"/>
      <c r="ES6226" s="24"/>
      <c r="ET6226" s="24"/>
      <c r="EU6226" s="23"/>
      <c r="EV6226" s="26"/>
      <c r="EX6226" s="6"/>
      <c r="EY6226" s="24"/>
      <c r="EZ6226" s="109"/>
      <c r="FA6226" s="66"/>
      <c r="FB6226" s="5"/>
      <c r="FC6226" s="68"/>
      <c r="FD6226" s="67"/>
      <c r="FE6226" s="67"/>
      <c r="FF6226" s="64"/>
      <c r="FG6226" s="5"/>
      <c r="FH6226" s="69"/>
      <c r="FI6226" s="6"/>
      <c r="FJ6226" s="5"/>
      <c r="FK6226" s="25"/>
      <c r="FL6226" s="5"/>
    </row>
    <row r="6227" spans="40:168">
      <c r="AN6227" s="14"/>
      <c r="AO6227" s="14"/>
      <c r="AP6227" s="5"/>
      <c r="AQ6227" s="25"/>
      <c r="AR6227" s="25"/>
      <c r="AS6227" s="96"/>
      <c r="AT6227" s="83"/>
      <c r="AU6227" s="14"/>
      <c r="AX6227" s="83"/>
      <c r="AY6227" s="83"/>
      <c r="AZ6227" s="83"/>
      <c r="BA6227" s="83"/>
      <c r="BJ6227" s="54"/>
      <c r="BK6227" s="22"/>
      <c r="BL6227" s="24"/>
      <c r="BP6227" s="23"/>
      <c r="BQ6227" s="24"/>
      <c r="BR6227" s="22"/>
      <c r="BS6227" s="24"/>
      <c r="BT6227" s="24"/>
      <c r="BU6227" s="23"/>
      <c r="BV6227" s="26"/>
      <c r="BX6227" s="6"/>
      <c r="BY6227" s="24"/>
      <c r="BZ6227" s="109"/>
      <c r="CA6227" s="66"/>
      <c r="CB6227" s="5"/>
      <c r="CC6227" s="68"/>
      <c r="CD6227" s="67"/>
      <c r="CE6227" s="67"/>
      <c r="CF6227" s="64"/>
      <c r="CG6227" s="5"/>
      <c r="CH6227" s="69"/>
      <c r="CI6227" s="6"/>
      <c r="CJ6227" s="5"/>
      <c r="CK6227" s="25"/>
      <c r="CL6227" s="5"/>
      <c r="DN6227" s="14"/>
      <c r="DO6227" s="14"/>
      <c r="DP6227" s="5"/>
      <c r="DQ6227" s="25"/>
      <c r="DR6227" s="25"/>
      <c r="DS6227" s="96"/>
      <c r="DT6227" s="83"/>
      <c r="DU6227" s="14"/>
      <c r="DX6227" s="83"/>
      <c r="DY6227" s="83"/>
      <c r="DZ6227" s="83"/>
      <c r="EA6227" s="83"/>
      <c r="EJ6227" s="54"/>
      <c r="EK6227" s="22"/>
      <c r="EL6227" s="24"/>
      <c r="EP6227" s="23"/>
      <c r="EQ6227" s="24"/>
      <c r="ER6227" s="22"/>
      <c r="ES6227" s="24"/>
      <c r="ET6227" s="24"/>
      <c r="EU6227" s="23"/>
      <c r="EV6227" s="26"/>
      <c r="EX6227" s="6"/>
      <c r="EY6227" s="24"/>
      <c r="EZ6227" s="109"/>
      <c r="FA6227" s="66"/>
      <c r="FB6227" s="5"/>
      <c r="FC6227" s="68"/>
      <c r="FD6227" s="67"/>
      <c r="FE6227" s="67"/>
      <c r="FF6227" s="64"/>
      <c r="FG6227" s="5"/>
      <c r="FH6227" s="69"/>
      <c r="FI6227" s="6"/>
      <c r="FJ6227" s="5"/>
      <c r="FK6227" s="25"/>
      <c r="FL6227" s="5"/>
    </row>
    <row r="6228" spans="40:168">
      <c r="AN6228" s="14"/>
      <c r="AO6228" s="14"/>
      <c r="AP6228" s="5"/>
      <c r="AQ6228" s="25"/>
      <c r="AR6228" s="25"/>
      <c r="AS6228" s="96"/>
      <c r="AT6228" s="83"/>
      <c r="AU6228" s="14"/>
      <c r="AX6228" s="83"/>
      <c r="AY6228" s="83"/>
      <c r="AZ6228" s="83"/>
      <c r="BA6228" s="83"/>
      <c r="BJ6228" s="54"/>
      <c r="BK6228" s="22"/>
      <c r="BL6228" s="24"/>
      <c r="BP6228" s="23"/>
      <c r="BQ6228" s="24"/>
      <c r="BR6228" s="22"/>
      <c r="BS6228" s="24"/>
      <c r="BT6228" s="24"/>
      <c r="BU6228" s="23"/>
      <c r="BV6228" s="26"/>
      <c r="BX6228" s="6"/>
      <c r="BY6228" s="24"/>
      <c r="BZ6228" s="109"/>
      <c r="CA6228" s="66"/>
      <c r="CB6228" s="5"/>
      <c r="CC6228" s="68"/>
      <c r="CD6228" s="67"/>
      <c r="CE6228" s="67"/>
      <c r="CF6228" s="64"/>
      <c r="CG6228" s="5"/>
      <c r="CH6228" s="69"/>
      <c r="CI6228" s="6"/>
      <c r="CJ6228" s="5"/>
      <c r="CK6228" s="25"/>
      <c r="CL6228" s="5"/>
      <c r="DN6228" s="14"/>
      <c r="DO6228" s="14"/>
      <c r="DP6228" s="5"/>
      <c r="DQ6228" s="25"/>
      <c r="DR6228" s="25"/>
      <c r="DS6228" s="96"/>
      <c r="DT6228" s="83"/>
      <c r="DU6228" s="14"/>
      <c r="DX6228" s="83"/>
      <c r="DY6228" s="83"/>
      <c r="DZ6228" s="83"/>
      <c r="EA6228" s="83"/>
      <c r="EJ6228" s="54"/>
      <c r="EK6228" s="22"/>
      <c r="EL6228" s="24"/>
      <c r="EP6228" s="23"/>
      <c r="EQ6228" s="24"/>
      <c r="ER6228" s="22"/>
      <c r="ES6228" s="24"/>
      <c r="ET6228" s="24"/>
      <c r="EU6228" s="23"/>
      <c r="EV6228" s="26"/>
      <c r="EX6228" s="6"/>
      <c r="EY6228" s="24"/>
      <c r="EZ6228" s="109"/>
      <c r="FA6228" s="66"/>
      <c r="FB6228" s="5"/>
      <c r="FC6228" s="68"/>
      <c r="FD6228" s="67"/>
      <c r="FE6228" s="67"/>
      <c r="FF6228" s="64"/>
      <c r="FG6228" s="5"/>
      <c r="FH6228" s="69"/>
      <c r="FI6228" s="6"/>
      <c r="FJ6228" s="5"/>
      <c r="FK6228" s="25"/>
      <c r="FL6228" s="5"/>
    </row>
    <row r="6229" spans="40:168">
      <c r="AN6229" s="14"/>
      <c r="AO6229" s="14"/>
      <c r="AP6229" s="5"/>
      <c r="AQ6229" s="25"/>
      <c r="AR6229" s="25"/>
      <c r="AS6229" s="96"/>
      <c r="AT6229" s="83"/>
      <c r="AU6229" s="14"/>
      <c r="AX6229" s="83"/>
      <c r="AY6229" s="83"/>
      <c r="AZ6229" s="83"/>
      <c r="BA6229" s="83"/>
      <c r="BJ6229" s="54"/>
      <c r="BK6229" s="22"/>
      <c r="BL6229" s="24"/>
      <c r="BP6229" s="23"/>
      <c r="BQ6229" s="24"/>
      <c r="BR6229" s="22"/>
      <c r="BS6229" s="24"/>
      <c r="BT6229" s="24"/>
      <c r="BU6229" s="23"/>
      <c r="BV6229" s="26"/>
      <c r="BX6229" s="6"/>
      <c r="BY6229" s="24"/>
      <c r="BZ6229" s="109"/>
      <c r="CA6229" s="66"/>
      <c r="CB6229" s="5"/>
      <c r="CC6229" s="68"/>
      <c r="CD6229" s="67"/>
      <c r="CE6229" s="67"/>
      <c r="CF6229" s="64"/>
      <c r="CG6229" s="5"/>
      <c r="CH6229" s="69"/>
      <c r="CI6229" s="6"/>
      <c r="CJ6229" s="5"/>
      <c r="CK6229" s="25"/>
      <c r="CL6229" s="5"/>
      <c r="DN6229" s="14"/>
      <c r="DO6229" s="14"/>
      <c r="DP6229" s="5"/>
      <c r="DQ6229" s="25"/>
      <c r="DR6229" s="25"/>
      <c r="DS6229" s="96"/>
      <c r="DT6229" s="83"/>
      <c r="DU6229" s="14"/>
      <c r="DX6229" s="83"/>
      <c r="DY6229" s="83"/>
      <c r="DZ6229" s="83"/>
      <c r="EA6229" s="83"/>
      <c r="EJ6229" s="54"/>
      <c r="EK6229" s="22"/>
      <c r="EL6229" s="24"/>
      <c r="EP6229" s="23"/>
      <c r="EQ6229" s="24"/>
      <c r="ER6229" s="22"/>
      <c r="ES6229" s="24"/>
      <c r="ET6229" s="24"/>
      <c r="EU6229" s="23"/>
      <c r="EV6229" s="26"/>
      <c r="EX6229" s="6"/>
      <c r="EY6229" s="24"/>
      <c r="EZ6229" s="109"/>
      <c r="FA6229" s="66"/>
      <c r="FB6229" s="5"/>
      <c r="FC6229" s="68"/>
      <c r="FD6229" s="67"/>
      <c r="FE6229" s="67"/>
      <c r="FF6229" s="64"/>
      <c r="FG6229" s="5"/>
      <c r="FH6229" s="69"/>
      <c r="FI6229" s="6"/>
      <c r="FJ6229" s="5"/>
      <c r="FK6229" s="25"/>
      <c r="FL6229" s="5"/>
    </row>
    <row r="6230" spans="40:168">
      <c r="AN6230" s="14"/>
      <c r="AO6230" s="14"/>
      <c r="AP6230" s="5"/>
      <c r="AQ6230" s="25"/>
      <c r="AR6230" s="25"/>
      <c r="AS6230" s="96"/>
      <c r="AT6230" s="83"/>
      <c r="AU6230" s="14"/>
      <c r="AX6230" s="83"/>
      <c r="AY6230" s="83"/>
      <c r="AZ6230" s="83"/>
      <c r="BA6230" s="83"/>
      <c r="BJ6230" s="54"/>
      <c r="BK6230" s="22"/>
      <c r="BL6230" s="24"/>
      <c r="BP6230" s="23"/>
      <c r="BQ6230" s="24"/>
      <c r="BR6230" s="22"/>
      <c r="BS6230" s="24"/>
      <c r="BT6230" s="24"/>
      <c r="BU6230" s="23"/>
      <c r="BV6230" s="26"/>
      <c r="BX6230" s="6"/>
      <c r="BY6230" s="24"/>
      <c r="BZ6230" s="109"/>
      <c r="CA6230" s="66"/>
      <c r="CB6230" s="5"/>
      <c r="CC6230" s="68"/>
      <c r="CD6230" s="67"/>
      <c r="CE6230" s="67"/>
      <c r="CF6230" s="64"/>
      <c r="CG6230" s="5"/>
      <c r="CH6230" s="69"/>
      <c r="CI6230" s="6"/>
      <c r="CJ6230" s="5"/>
      <c r="CK6230" s="25"/>
      <c r="CL6230" s="5"/>
      <c r="DN6230" s="14"/>
      <c r="DO6230" s="14"/>
      <c r="DP6230" s="5"/>
      <c r="DQ6230" s="25"/>
      <c r="DR6230" s="25"/>
      <c r="DS6230" s="96"/>
      <c r="DT6230" s="83"/>
      <c r="DU6230" s="14"/>
      <c r="DX6230" s="83"/>
      <c r="DY6230" s="83"/>
      <c r="DZ6230" s="83"/>
      <c r="EA6230" s="83"/>
      <c r="EJ6230" s="54"/>
      <c r="EK6230" s="22"/>
      <c r="EL6230" s="24"/>
      <c r="EP6230" s="23"/>
      <c r="EQ6230" s="24"/>
      <c r="ER6230" s="22"/>
      <c r="ES6230" s="24"/>
      <c r="ET6230" s="24"/>
      <c r="EU6230" s="23"/>
      <c r="EV6230" s="26"/>
      <c r="EX6230" s="6"/>
      <c r="EY6230" s="24"/>
      <c r="EZ6230" s="109"/>
      <c r="FA6230" s="66"/>
      <c r="FB6230" s="5"/>
      <c r="FC6230" s="68"/>
      <c r="FD6230" s="67"/>
      <c r="FE6230" s="67"/>
      <c r="FF6230" s="64"/>
      <c r="FG6230" s="5"/>
      <c r="FH6230" s="69"/>
      <c r="FI6230" s="6"/>
      <c r="FJ6230" s="5"/>
      <c r="FK6230" s="25"/>
      <c r="FL6230" s="5"/>
    </row>
    <row r="6231" spans="40:168">
      <c r="AN6231" s="14"/>
      <c r="AO6231" s="14"/>
      <c r="AP6231" s="5"/>
      <c r="AQ6231" s="25"/>
      <c r="AR6231" s="25"/>
      <c r="AS6231" s="96"/>
      <c r="AT6231" s="83"/>
      <c r="AU6231" s="14"/>
      <c r="AX6231" s="83"/>
      <c r="AY6231" s="83"/>
      <c r="AZ6231" s="83"/>
      <c r="BA6231" s="83"/>
      <c r="BJ6231" s="54"/>
      <c r="BK6231" s="22"/>
      <c r="BL6231" s="24"/>
      <c r="BP6231" s="23"/>
      <c r="BQ6231" s="24"/>
      <c r="BR6231" s="22"/>
      <c r="BS6231" s="24"/>
      <c r="BT6231" s="24"/>
      <c r="BU6231" s="23"/>
      <c r="BV6231" s="26"/>
      <c r="BX6231" s="6"/>
      <c r="BY6231" s="24"/>
      <c r="BZ6231" s="109"/>
      <c r="CA6231" s="66"/>
      <c r="CB6231" s="5"/>
      <c r="CC6231" s="68"/>
      <c r="CD6231" s="67"/>
      <c r="CE6231" s="67"/>
      <c r="CF6231" s="64"/>
      <c r="CG6231" s="5"/>
      <c r="CH6231" s="69"/>
      <c r="CI6231" s="6"/>
      <c r="CJ6231" s="5"/>
      <c r="CK6231" s="25"/>
      <c r="CL6231" s="5"/>
      <c r="DN6231" s="14"/>
      <c r="DO6231" s="14"/>
      <c r="DP6231" s="5"/>
      <c r="DQ6231" s="25"/>
      <c r="DR6231" s="25"/>
      <c r="DS6231" s="96"/>
      <c r="DT6231" s="83"/>
      <c r="DU6231" s="14"/>
      <c r="DX6231" s="83"/>
      <c r="DY6231" s="83"/>
      <c r="DZ6231" s="83"/>
      <c r="EA6231" s="83"/>
      <c r="EJ6231" s="54"/>
      <c r="EK6231" s="22"/>
      <c r="EL6231" s="24"/>
      <c r="EP6231" s="23"/>
      <c r="EQ6231" s="24"/>
      <c r="ER6231" s="22"/>
      <c r="ES6231" s="24"/>
      <c r="ET6231" s="24"/>
      <c r="EU6231" s="23"/>
      <c r="EV6231" s="26"/>
      <c r="EX6231" s="6"/>
      <c r="EY6231" s="24"/>
      <c r="EZ6231" s="109"/>
      <c r="FA6231" s="66"/>
      <c r="FB6231" s="5"/>
      <c r="FC6231" s="68"/>
      <c r="FD6231" s="67"/>
      <c r="FE6231" s="67"/>
      <c r="FF6231" s="64"/>
      <c r="FG6231" s="5"/>
      <c r="FH6231" s="69"/>
      <c r="FI6231" s="6"/>
      <c r="FJ6231" s="5"/>
      <c r="FK6231" s="25"/>
      <c r="FL6231" s="5"/>
    </row>
    <row r="6232" spans="40:168">
      <c r="AN6232" s="14"/>
      <c r="AO6232" s="14"/>
      <c r="AP6232" s="5"/>
      <c r="AQ6232" s="25"/>
      <c r="AR6232" s="25"/>
      <c r="AS6232" s="96"/>
      <c r="AT6232" s="83"/>
      <c r="AU6232" s="14"/>
      <c r="AX6232" s="83"/>
      <c r="AY6232" s="83"/>
      <c r="AZ6232" s="83"/>
      <c r="BA6232" s="83"/>
      <c r="BJ6232" s="54"/>
      <c r="BK6232" s="22"/>
      <c r="BL6232" s="24"/>
      <c r="BP6232" s="23"/>
      <c r="BQ6232" s="24"/>
      <c r="BR6232" s="22"/>
      <c r="BS6232" s="24"/>
      <c r="BT6232" s="24"/>
      <c r="BU6232" s="23"/>
      <c r="BV6232" s="26"/>
      <c r="BX6232" s="6"/>
      <c r="BY6232" s="24"/>
      <c r="BZ6232" s="109"/>
      <c r="CA6232" s="66"/>
      <c r="CB6232" s="5"/>
      <c r="CC6232" s="68"/>
      <c r="CD6232" s="67"/>
      <c r="CE6232" s="67"/>
      <c r="CF6232" s="64"/>
      <c r="CG6232" s="5"/>
      <c r="CH6232" s="69"/>
      <c r="CI6232" s="6"/>
      <c r="CJ6232" s="5"/>
      <c r="CK6232" s="25"/>
      <c r="CL6232" s="5"/>
      <c r="DN6232" s="14"/>
      <c r="DO6232" s="14"/>
      <c r="DP6232" s="5"/>
      <c r="DQ6232" s="25"/>
      <c r="DR6232" s="25"/>
      <c r="DS6232" s="96"/>
      <c r="DT6232" s="83"/>
      <c r="DU6232" s="14"/>
      <c r="DX6232" s="83"/>
      <c r="DY6232" s="83"/>
      <c r="DZ6232" s="83"/>
      <c r="EA6232" s="83"/>
      <c r="EJ6232" s="54"/>
      <c r="EK6232" s="22"/>
      <c r="EL6232" s="24"/>
      <c r="EP6232" s="23"/>
      <c r="EQ6232" s="24"/>
      <c r="ER6232" s="22"/>
      <c r="ES6232" s="24"/>
      <c r="ET6232" s="24"/>
      <c r="EU6232" s="23"/>
      <c r="EV6232" s="26"/>
      <c r="EX6232" s="6"/>
      <c r="EY6232" s="24"/>
      <c r="EZ6232" s="109"/>
      <c r="FA6232" s="66"/>
      <c r="FB6232" s="5"/>
      <c r="FC6232" s="68"/>
      <c r="FD6232" s="67"/>
      <c r="FE6232" s="67"/>
      <c r="FF6232" s="64"/>
      <c r="FG6232" s="5"/>
      <c r="FH6232" s="69"/>
      <c r="FI6232" s="6"/>
      <c r="FJ6232" s="5"/>
      <c r="FK6232" s="25"/>
      <c r="FL6232" s="5"/>
    </row>
    <row r="6233" spans="40:168">
      <c r="AN6233" s="14"/>
      <c r="AO6233" s="14"/>
      <c r="AP6233" s="5"/>
      <c r="AQ6233" s="25"/>
      <c r="AR6233" s="25"/>
      <c r="AS6233" s="96"/>
      <c r="AT6233" s="83"/>
      <c r="AU6233" s="14"/>
      <c r="AX6233" s="83"/>
      <c r="AY6233" s="83"/>
      <c r="AZ6233" s="83"/>
      <c r="BA6233" s="83"/>
      <c r="BJ6233" s="54"/>
      <c r="BK6233" s="22"/>
      <c r="BL6233" s="24"/>
      <c r="BP6233" s="23"/>
      <c r="BQ6233" s="24"/>
      <c r="BR6233" s="22"/>
      <c r="BS6233" s="24"/>
      <c r="BT6233" s="24"/>
      <c r="BU6233" s="23"/>
      <c r="BV6233" s="26"/>
      <c r="BX6233" s="6"/>
      <c r="BY6233" s="24"/>
      <c r="BZ6233" s="109"/>
      <c r="CA6233" s="66"/>
      <c r="CB6233" s="5"/>
      <c r="CC6233" s="68"/>
      <c r="CD6233" s="67"/>
      <c r="CE6233" s="67"/>
      <c r="CF6233" s="64"/>
      <c r="CG6233" s="5"/>
      <c r="CH6233" s="69"/>
      <c r="CI6233" s="6"/>
      <c r="CJ6233" s="5"/>
      <c r="CK6233" s="25"/>
      <c r="CL6233" s="5"/>
      <c r="DN6233" s="14"/>
      <c r="DO6233" s="14"/>
      <c r="DP6233" s="5"/>
      <c r="DQ6233" s="25"/>
      <c r="DR6233" s="25"/>
      <c r="DS6233" s="96"/>
      <c r="DT6233" s="83"/>
      <c r="DU6233" s="14"/>
      <c r="DX6233" s="83"/>
      <c r="DY6233" s="83"/>
      <c r="DZ6233" s="83"/>
      <c r="EA6233" s="83"/>
      <c r="EJ6233" s="54"/>
      <c r="EK6233" s="22"/>
      <c r="EL6233" s="24"/>
      <c r="EP6233" s="23"/>
      <c r="EQ6233" s="24"/>
      <c r="ER6233" s="22"/>
      <c r="ES6233" s="24"/>
      <c r="ET6233" s="24"/>
      <c r="EU6233" s="23"/>
      <c r="EV6233" s="26"/>
      <c r="EX6233" s="6"/>
      <c r="EY6233" s="24"/>
      <c r="EZ6233" s="109"/>
      <c r="FA6233" s="66"/>
      <c r="FB6233" s="5"/>
      <c r="FC6233" s="68"/>
      <c r="FD6233" s="67"/>
      <c r="FE6233" s="67"/>
      <c r="FF6233" s="64"/>
      <c r="FG6233" s="5"/>
      <c r="FH6233" s="69"/>
      <c r="FI6233" s="6"/>
      <c r="FJ6233" s="5"/>
      <c r="FK6233" s="25"/>
      <c r="FL6233" s="5"/>
    </row>
    <row r="6234" spans="40:168">
      <c r="AN6234" s="14"/>
      <c r="AO6234" s="14"/>
      <c r="AP6234" s="5"/>
      <c r="AQ6234" s="25"/>
      <c r="AR6234" s="25"/>
      <c r="AS6234" s="96"/>
      <c r="AT6234" s="83"/>
      <c r="AU6234" s="14"/>
      <c r="AX6234" s="83"/>
      <c r="AY6234" s="83"/>
      <c r="AZ6234" s="83"/>
      <c r="BA6234" s="83"/>
      <c r="BJ6234" s="54"/>
      <c r="BK6234" s="22"/>
      <c r="BL6234" s="24"/>
      <c r="BP6234" s="23"/>
      <c r="BQ6234" s="24"/>
      <c r="BR6234" s="22"/>
      <c r="BS6234" s="24"/>
      <c r="BT6234" s="24"/>
      <c r="BU6234" s="23"/>
      <c r="BV6234" s="26"/>
      <c r="BX6234" s="6"/>
      <c r="BY6234" s="24"/>
      <c r="BZ6234" s="109"/>
      <c r="CA6234" s="66"/>
      <c r="CB6234" s="5"/>
      <c r="CC6234" s="68"/>
      <c r="CD6234" s="67"/>
      <c r="CE6234" s="67"/>
      <c r="CF6234" s="64"/>
      <c r="CG6234" s="5"/>
      <c r="CH6234" s="69"/>
      <c r="CI6234" s="6"/>
      <c r="CJ6234" s="5"/>
      <c r="CK6234" s="25"/>
      <c r="CL6234" s="5"/>
      <c r="DN6234" s="14"/>
      <c r="DO6234" s="14"/>
      <c r="DP6234" s="5"/>
      <c r="DQ6234" s="25"/>
      <c r="DR6234" s="25"/>
      <c r="DS6234" s="96"/>
      <c r="DT6234" s="83"/>
      <c r="DU6234" s="14"/>
      <c r="DX6234" s="83"/>
      <c r="DY6234" s="83"/>
      <c r="DZ6234" s="83"/>
      <c r="EA6234" s="83"/>
      <c r="EJ6234" s="54"/>
      <c r="EK6234" s="22"/>
      <c r="EL6234" s="24"/>
      <c r="EP6234" s="23"/>
      <c r="EQ6234" s="24"/>
      <c r="ER6234" s="22"/>
      <c r="ES6234" s="24"/>
      <c r="ET6234" s="24"/>
      <c r="EU6234" s="23"/>
      <c r="EV6234" s="26"/>
      <c r="EX6234" s="6"/>
      <c r="EY6234" s="24"/>
      <c r="EZ6234" s="109"/>
      <c r="FA6234" s="66"/>
      <c r="FB6234" s="5"/>
      <c r="FC6234" s="68"/>
      <c r="FD6234" s="67"/>
      <c r="FE6234" s="67"/>
      <c r="FF6234" s="64"/>
      <c r="FG6234" s="5"/>
      <c r="FH6234" s="69"/>
      <c r="FI6234" s="6"/>
      <c r="FJ6234" s="5"/>
      <c r="FK6234" s="25"/>
      <c r="FL6234" s="5"/>
    </row>
    <row r="6235" spans="40:168">
      <c r="AN6235" s="14"/>
      <c r="AO6235" s="14"/>
      <c r="AP6235" s="5"/>
      <c r="AQ6235" s="25"/>
      <c r="AR6235" s="25"/>
      <c r="AS6235" s="96"/>
      <c r="AT6235" s="83"/>
      <c r="AU6235" s="14"/>
      <c r="AX6235" s="83"/>
      <c r="AY6235" s="83"/>
      <c r="AZ6235" s="83"/>
      <c r="BA6235" s="83"/>
      <c r="BJ6235" s="54"/>
      <c r="BK6235" s="22"/>
      <c r="BL6235" s="24"/>
      <c r="BP6235" s="23"/>
      <c r="BQ6235" s="24"/>
      <c r="BR6235" s="22"/>
      <c r="BS6235" s="24"/>
      <c r="BT6235" s="24"/>
      <c r="BU6235" s="23"/>
      <c r="BV6235" s="26"/>
      <c r="BX6235" s="6"/>
      <c r="BY6235" s="24"/>
      <c r="BZ6235" s="109"/>
      <c r="CA6235" s="66"/>
      <c r="CB6235" s="5"/>
      <c r="CC6235" s="68"/>
      <c r="CD6235" s="67"/>
      <c r="CE6235" s="67"/>
      <c r="CF6235" s="64"/>
      <c r="CG6235" s="5"/>
      <c r="CH6235" s="69"/>
      <c r="CI6235" s="6"/>
      <c r="CJ6235" s="5"/>
      <c r="CK6235" s="25"/>
      <c r="CL6235" s="5"/>
      <c r="DN6235" s="14"/>
      <c r="DO6235" s="14"/>
      <c r="DP6235" s="5"/>
      <c r="DQ6235" s="25"/>
      <c r="DR6235" s="25"/>
      <c r="DS6235" s="96"/>
      <c r="DT6235" s="83"/>
      <c r="DU6235" s="14"/>
      <c r="DX6235" s="83"/>
      <c r="DY6235" s="83"/>
      <c r="DZ6235" s="83"/>
      <c r="EA6235" s="83"/>
      <c r="EJ6235" s="54"/>
      <c r="EK6235" s="22"/>
      <c r="EL6235" s="24"/>
      <c r="EP6235" s="23"/>
      <c r="EQ6235" s="24"/>
      <c r="ER6235" s="22"/>
      <c r="ES6235" s="24"/>
      <c r="ET6235" s="24"/>
      <c r="EU6235" s="23"/>
      <c r="EV6235" s="26"/>
      <c r="EX6235" s="6"/>
      <c r="EY6235" s="24"/>
      <c r="EZ6235" s="109"/>
      <c r="FA6235" s="66"/>
      <c r="FB6235" s="5"/>
      <c r="FC6235" s="68"/>
      <c r="FD6235" s="67"/>
      <c r="FE6235" s="67"/>
      <c r="FF6235" s="64"/>
      <c r="FG6235" s="5"/>
      <c r="FH6235" s="69"/>
      <c r="FI6235" s="6"/>
      <c r="FJ6235" s="5"/>
      <c r="FK6235" s="25"/>
      <c r="FL6235" s="5"/>
    </row>
    <row r="6236" spans="40:168">
      <c r="AN6236" s="14"/>
      <c r="AO6236" s="14"/>
      <c r="AP6236" s="5"/>
      <c r="AQ6236" s="25"/>
      <c r="AR6236" s="25"/>
      <c r="AS6236" s="96"/>
      <c r="AT6236" s="83"/>
      <c r="AU6236" s="14"/>
      <c r="AX6236" s="83"/>
      <c r="AY6236" s="83"/>
      <c r="AZ6236" s="83"/>
      <c r="BA6236" s="83"/>
      <c r="BJ6236" s="54"/>
      <c r="BK6236" s="22"/>
      <c r="BL6236" s="24"/>
      <c r="BP6236" s="23"/>
      <c r="BQ6236" s="24"/>
      <c r="BR6236" s="22"/>
      <c r="BS6236" s="24"/>
      <c r="BT6236" s="24"/>
      <c r="BU6236" s="23"/>
      <c r="BV6236" s="26"/>
      <c r="BX6236" s="6"/>
      <c r="BY6236" s="24"/>
      <c r="BZ6236" s="109"/>
      <c r="CA6236" s="66"/>
      <c r="CB6236" s="5"/>
      <c r="CC6236" s="68"/>
      <c r="CD6236" s="67"/>
      <c r="CE6236" s="67"/>
      <c r="CF6236" s="64"/>
      <c r="CG6236" s="5"/>
      <c r="CH6236" s="69"/>
      <c r="CI6236" s="6"/>
      <c r="CJ6236" s="5"/>
      <c r="CK6236" s="25"/>
      <c r="CL6236" s="5"/>
      <c r="DN6236" s="14"/>
      <c r="DO6236" s="14"/>
      <c r="DP6236" s="5"/>
      <c r="DQ6236" s="25"/>
      <c r="DR6236" s="25"/>
      <c r="DS6236" s="96"/>
      <c r="DT6236" s="83"/>
      <c r="DU6236" s="14"/>
      <c r="DX6236" s="83"/>
      <c r="DY6236" s="83"/>
      <c r="DZ6236" s="83"/>
      <c r="EA6236" s="83"/>
      <c r="EJ6236" s="54"/>
      <c r="EK6236" s="22"/>
      <c r="EL6236" s="24"/>
      <c r="EP6236" s="23"/>
      <c r="EQ6236" s="24"/>
      <c r="ER6236" s="22"/>
      <c r="ES6236" s="24"/>
      <c r="ET6236" s="24"/>
      <c r="EU6236" s="23"/>
      <c r="EV6236" s="26"/>
      <c r="EX6236" s="6"/>
      <c r="EY6236" s="24"/>
      <c r="EZ6236" s="109"/>
      <c r="FA6236" s="66"/>
      <c r="FB6236" s="5"/>
      <c r="FC6236" s="68"/>
      <c r="FD6236" s="67"/>
      <c r="FE6236" s="67"/>
      <c r="FF6236" s="64"/>
      <c r="FG6236" s="5"/>
      <c r="FH6236" s="69"/>
      <c r="FI6236" s="6"/>
      <c r="FJ6236" s="5"/>
      <c r="FK6236" s="25"/>
      <c r="FL6236" s="5"/>
    </row>
    <row r="6237" spans="40:168">
      <c r="AN6237" s="14"/>
      <c r="AO6237" s="14"/>
      <c r="AP6237" s="5"/>
      <c r="AQ6237" s="25"/>
      <c r="AR6237" s="25"/>
      <c r="AS6237" s="96"/>
      <c r="AT6237" s="83"/>
      <c r="AU6237" s="14"/>
      <c r="AX6237" s="83"/>
      <c r="AY6237" s="83"/>
      <c r="AZ6237" s="83"/>
      <c r="BA6237" s="83"/>
      <c r="BJ6237" s="54"/>
      <c r="BK6237" s="22"/>
      <c r="BL6237" s="24"/>
      <c r="BP6237" s="23"/>
      <c r="BQ6237" s="24"/>
      <c r="BR6237" s="22"/>
      <c r="BS6237" s="24"/>
      <c r="BT6237" s="24"/>
      <c r="BU6237" s="23"/>
      <c r="BV6237" s="26"/>
      <c r="BX6237" s="6"/>
      <c r="BY6237" s="24"/>
      <c r="BZ6237" s="109"/>
      <c r="CA6237" s="66"/>
      <c r="CB6237" s="5"/>
      <c r="CC6237" s="68"/>
      <c r="CD6237" s="67"/>
      <c r="CE6237" s="67"/>
      <c r="CF6237" s="64"/>
      <c r="CG6237" s="5"/>
      <c r="CH6237" s="69"/>
      <c r="CI6237" s="6"/>
      <c r="CJ6237" s="5"/>
      <c r="CK6237" s="25"/>
      <c r="CL6237" s="5"/>
      <c r="DN6237" s="14"/>
      <c r="DO6237" s="14"/>
      <c r="DP6237" s="5"/>
      <c r="DQ6237" s="25"/>
      <c r="DR6237" s="25"/>
      <c r="DS6237" s="96"/>
      <c r="DT6237" s="83"/>
      <c r="DU6237" s="14"/>
      <c r="DX6237" s="83"/>
      <c r="DY6237" s="83"/>
      <c r="DZ6237" s="83"/>
      <c r="EA6237" s="83"/>
      <c r="EJ6237" s="54"/>
      <c r="EK6237" s="22"/>
      <c r="EL6237" s="24"/>
      <c r="EP6237" s="23"/>
      <c r="EQ6237" s="24"/>
      <c r="ER6237" s="22"/>
      <c r="ES6237" s="24"/>
      <c r="ET6237" s="24"/>
      <c r="EU6237" s="23"/>
      <c r="EV6237" s="26"/>
      <c r="EX6237" s="6"/>
      <c r="EY6237" s="24"/>
      <c r="EZ6237" s="109"/>
      <c r="FA6237" s="66"/>
      <c r="FB6237" s="5"/>
      <c r="FC6237" s="68"/>
      <c r="FD6237" s="67"/>
      <c r="FE6237" s="67"/>
      <c r="FF6237" s="64"/>
      <c r="FG6237" s="5"/>
      <c r="FH6237" s="69"/>
      <c r="FI6237" s="6"/>
      <c r="FJ6237" s="5"/>
      <c r="FK6237" s="25"/>
      <c r="FL6237" s="5"/>
    </row>
    <row r="6238" spans="40:168">
      <c r="AN6238" s="14"/>
      <c r="AO6238" s="14"/>
      <c r="AP6238" s="5"/>
      <c r="AQ6238" s="25"/>
      <c r="AR6238" s="25"/>
      <c r="AS6238" s="96"/>
      <c r="AT6238" s="83"/>
      <c r="AU6238" s="14"/>
      <c r="AX6238" s="83"/>
      <c r="AY6238" s="83"/>
      <c r="AZ6238" s="83"/>
      <c r="BA6238" s="83"/>
      <c r="BJ6238" s="54"/>
      <c r="BK6238" s="22"/>
      <c r="BL6238" s="24"/>
      <c r="BP6238" s="23"/>
      <c r="BQ6238" s="24"/>
      <c r="BR6238" s="22"/>
      <c r="BS6238" s="24"/>
      <c r="BT6238" s="24"/>
      <c r="BU6238" s="23"/>
      <c r="BV6238" s="26"/>
      <c r="BX6238" s="6"/>
      <c r="BY6238" s="24"/>
      <c r="BZ6238" s="109"/>
      <c r="CA6238" s="66"/>
      <c r="CB6238" s="5"/>
      <c r="CC6238" s="68"/>
      <c r="CD6238" s="67"/>
      <c r="CE6238" s="67"/>
      <c r="CF6238" s="64"/>
      <c r="CG6238" s="5"/>
      <c r="CH6238" s="69"/>
      <c r="CI6238" s="6"/>
      <c r="CJ6238" s="5"/>
      <c r="CK6238" s="25"/>
      <c r="CL6238" s="5"/>
      <c r="DN6238" s="14"/>
      <c r="DO6238" s="14"/>
      <c r="DP6238" s="5"/>
      <c r="DQ6238" s="25"/>
      <c r="DR6238" s="25"/>
      <c r="DS6238" s="96"/>
      <c r="DT6238" s="83"/>
      <c r="DU6238" s="14"/>
      <c r="DX6238" s="83"/>
      <c r="DY6238" s="83"/>
      <c r="DZ6238" s="83"/>
      <c r="EA6238" s="83"/>
      <c r="EJ6238" s="54"/>
      <c r="EK6238" s="22"/>
      <c r="EL6238" s="24"/>
      <c r="EP6238" s="23"/>
      <c r="EQ6238" s="24"/>
      <c r="ER6238" s="22"/>
      <c r="ES6238" s="24"/>
      <c r="ET6238" s="24"/>
      <c r="EU6238" s="23"/>
      <c r="EV6238" s="26"/>
      <c r="EX6238" s="6"/>
      <c r="EY6238" s="24"/>
      <c r="EZ6238" s="109"/>
      <c r="FA6238" s="66"/>
      <c r="FB6238" s="5"/>
      <c r="FC6238" s="68"/>
      <c r="FD6238" s="67"/>
      <c r="FE6238" s="67"/>
      <c r="FF6238" s="64"/>
      <c r="FG6238" s="5"/>
      <c r="FH6238" s="69"/>
      <c r="FI6238" s="6"/>
      <c r="FJ6238" s="5"/>
      <c r="FK6238" s="25"/>
      <c r="FL6238" s="5"/>
    </row>
    <row r="6239" spans="40:168">
      <c r="AN6239" s="14"/>
      <c r="AO6239" s="14"/>
      <c r="AP6239" s="5"/>
      <c r="AQ6239" s="25"/>
      <c r="AR6239" s="25"/>
      <c r="AS6239" s="96"/>
      <c r="AT6239" s="83"/>
      <c r="AU6239" s="14"/>
      <c r="AX6239" s="83"/>
      <c r="AY6239" s="83"/>
      <c r="AZ6239" s="83"/>
      <c r="BA6239" s="83"/>
      <c r="BJ6239" s="54"/>
      <c r="BK6239" s="22"/>
      <c r="BL6239" s="24"/>
      <c r="BP6239" s="23"/>
      <c r="BQ6239" s="24"/>
      <c r="BR6239" s="22"/>
      <c r="BS6239" s="24"/>
      <c r="BT6239" s="24"/>
      <c r="BU6239" s="23"/>
      <c r="BV6239" s="26"/>
      <c r="BX6239" s="6"/>
      <c r="BY6239" s="24"/>
      <c r="BZ6239" s="109"/>
      <c r="CA6239" s="66"/>
      <c r="CB6239" s="5"/>
      <c r="CC6239" s="68"/>
      <c r="CD6239" s="67"/>
      <c r="CE6239" s="67"/>
      <c r="CF6239" s="64"/>
      <c r="CG6239" s="5"/>
      <c r="CH6239" s="69"/>
      <c r="CI6239" s="6"/>
      <c r="CJ6239" s="5"/>
      <c r="CK6239" s="25"/>
      <c r="CL6239" s="5"/>
      <c r="DN6239" s="14"/>
      <c r="DO6239" s="14"/>
      <c r="DP6239" s="5"/>
      <c r="DQ6239" s="25"/>
      <c r="DR6239" s="25"/>
      <c r="DS6239" s="96"/>
      <c r="DT6239" s="83"/>
      <c r="DU6239" s="14"/>
      <c r="DX6239" s="83"/>
      <c r="DY6239" s="83"/>
      <c r="DZ6239" s="83"/>
      <c r="EA6239" s="83"/>
      <c r="EJ6239" s="54"/>
      <c r="EK6239" s="22"/>
      <c r="EL6239" s="24"/>
      <c r="EP6239" s="23"/>
      <c r="EQ6239" s="24"/>
      <c r="ER6239" s="22"/>
      <c r="ES6239" s="24"/>
      <c r="ET6239" s="24"/>
      <c r="EU6239" s="23"/>
      <c r="EV6239" s="26"/>
      <c r="EX6239" s="6"/>
      <c r="EY6239" s="24"/>
      <c r="EZ6239" s="109"/>
      <c r="FA6239" s="66"/>
      <c r="FB6239" s="5"/>
      <c r="FC6239" s="68"/>
      <c r="FD6239" s="67"/>
      <c r="FE6239" s="67"/>
      <c r="FF6239" s="64"/>
      <c r="FG6239" s="5"/>
      <c r="FH6239" s="69"/>
      <c r="FI6239" s="6"/>
      <c r="FJ6239" s="5"/>
      <c r="FK6239" s="25"/>
      <c r="FL6239" s="5"/>
    </row>
    <row r="6240" spans="40:168">
      <c r="AN6240" s="14"/>
      <c r="AO6240" s="14"/>
      <c r="AP6240" s="5"/>
      <c r="AQ6240" s="25"/>
      <c r="AR6240" s="25"/>
      <c r="AS6240" s="96"/>
      <c r="AT6240" s="83"/>
      <c r="AU6240" s="14"/>
      <c r="AX6240" s="83"/>
      <c r="AY6240" s="83"/>
      <c r="AZ6240" s="83"/>
      <c r="BA6240" s="83"/>
      <c r="BJ6240" s="54"/>
      <c r="BK6240" s="22"/>
      <c r="BL6240" s="24"/>
      <c r="BP6240" s="23"/>
      <c r="BQ6240" s="24"/>
      <c r="BR6240" s="22"/>
      <c r="BS6240" s="24"/>
      <c r="BT6240" s="24"/>
      <c r="BU6240" s="23"/>
      <c r="BV6240" s="26"/>
      <c r="BX6240" s="6"/>
      <c r="BY6240" s="24"/>
      <c r="BZ6240" s="109"/>
      <c r="CA6240" s="66"/>
      <c r="CB6240" s="5"/>
      <c r="CC6240" s="68"/>
      <c r="CD6240" s="67"/>
      <c r="CE6240" s="67"/>
      <c r="CF6240" s="64"/>
      <c r="CG6240" s="5"/>
      <c r="CH6240" s="69"/>
      <c r="CI6240" s="6"/>
      <c r="CJ6240" s="5"/>
      <c r="CK6240" s="25"/>
      <c r="CL6240" s="5"/>
      <c r="DN6240" s="14"/>
      <c r="DO6240" s="14"/>
      <c r="DP6240" s="5"/>
      <c r="DQ6240" s="25"/>
      <c r="DR6240" s="25"/>
      <c r="DS6240" s="96"/>
      <c r="DT6240" s="83"/>
      <c r="DU6240" s="14"/>
      <c r="DX6240" s="83"/>
      <c r="DY6240" s="83"/>
      <c r="DZ6240" s="83"/>
      <c r="EA6240" s="83"/>
      <c r="EJ6240" s="54"/>
      <c r="EK6240" s="22"/>
      <c r="EL6240" s="24"/>
      <c r="EP6240" s="23"/>
      <c r="EQ6240" s="24"/>
      <c r="ER6240" s="22"/>
      <c r="ES6240" s="24"/>
      <c r="ET6240" s="24"/>
      <c r="EU6240" s="23"/>
      <c r="EV6240" s="26"/>
      <c r="EX6240" s="6"/>
      <c r="EY6240" s="24"/>
      <c r="EZ6240" s="109"/>
      <c r="FA6240" s="66"/>
      <c r="FB6240" s="5"/>
      <c r="FC6240" s="68"/>
      <c r="FD6240" s="67"/>
      <c r="FE6240" s="67"/>
      <c r="FF6240" s="64"/>
      <c r="FG6240" s="5"/>
      <c r="FH6240" s="69"/>
      <c r="FI6240" s="6"/>
      <c r="FJ6240" s="5"/>
      <c r="FK6240" s="25"/>
      <c r="FL6240" s="5"/>
    </row>
    <row r="6241" spans="40:168">
      <c r="AN6241" s="14"/>
      <c r="AO6241" s="14"/>
      <c r="AP6241" s="5"/>
      <c r="AQ6241" s="25"/>
      <c r="AR6241" s="25"/>
      <c r="AS6241" s="96"/>
      <c r="AT6241" s="83"/>
      <c r="AU6241" s="14"/>
      <c r="AX6241" s="83"/>
      <c r="AY6241" s="83"/>
      <c r="AZ6241" s="83"/>
      <c r="BA6241" s="83"/>
      <c r="BJ6241" s="54"/>
      <c r="BK6241" s="22"/>
      <c r="BL6241" s="24"/>
      <c r="BP6241" s="23"/>
      <c r="BQ6241" s="24"/>
      <c r="BR6241" s="22"/>
      <c r="BS6241" s="24"/>
      <c r="BT6241" s="24"/>
      <c r="BU6241" s="23"/>
      <c r="BV6241" s="26"/>
      <c r="BX6241" s="6"/>
      <c r="BY6241" s="24"/>
      <c r="BZ6241" s="109"/>
      <c r="CA6241" s="66"/>
      <c r="CB6241" s="5"/>
      <c r="CC6241" s="68"/>
      <c r="CD6241" s="67"/>
      <c r="CE6241" s="67"/>
      <c r="CF6241" s="64"/>
      <c r="CG6241" s="5"/>
      <c r="CH6241" s="69"/>
      <c r="CI6241" s="6"/>
      <c r="CJ6241" s="5"/>
      <c r="CK6241" s="25"/>
      <c r="CL6241" s="5"/>
      <c r="DN6241" s="14"/>
      <c r="DO6241" s="14"/>
      <c r="DP6241" s="5"/>
      <c r="DQ6241" s="25"/>
      <c r="DR6241" s="25"/>
      <c r="DS6241" s="96"/>
      <c r="DT6241" s="83"/>
      <c r="DU6241" s="14"/>
      <c r="DX6241" s="83"/>
      <c r="DY6241" s="83"/>
      <c r="DZ6241" s="83"/>
      <c r="EA6241" s="83"/>
      <c r="EJ6241" s="54"/>
      <c r="EK6241" s="22"/>
      <c r="EL6241" s="24"/>
      <c r="EP6241" s="23"/>
      <c r="EQ6241" s="24"/>
      <c r="ER6241" s="22"/>
      <c r="ES6241" s="24"/>
      <c r="ET6241" s="24"/>
      <c r="EU6241" s="23"/>
      <c r="EV6241" s="26"/>
      <c r="EX6241" s="6"/>
      <c r="EY6241" s="24"/>
      <c r="EZ6241" s="109"/>
      <c r="FA6241" s="66"/>
      <c r="FB6241" s="5"/>
      <c r="FC6241" s="68"/>
      <c r="FD6241" s="67"/>
      <c r="FE6241" s="67"/>
      <c r="FF6241" s="64"/>
      <c r="FG6241" s="5"/>
      <c r="FH6241" s="69"/>
      <c r="FI6241" s="6"/>
      <c r="FJ6241" s="5"/>
      <c r="FK6241" s="25"/>
      <c r="FL6241" s="5"/>
    </row>
    <row r="6242" spans="40:168">
      <c r="AN6242" s="14"/>
      <c r="AO6242" s="14"/>
      <c r="AP6242" s="5"/>
      <c r="AQ6242" s="25"/>
      <c r="AR6242" s="25"/>
      <c r="AS6242" s="96"/>
      <c r="AT6242" s="83"/>
      <c r="AU6242" s="14"/>
      <c r="AX6242" s="83"/>
      <c r="AY6242" s="83"/>
      <c r="AZ6242" s="83"/>
      <c r="BA6242" s="83"/>
      <c r="BJ6242" s="54"/>
      <c r="BK6242" s="22"/>
      <c r="BL6242" s="24"/>
      <c r="BP6242" s="23"/>
      <c r="BQ6242" s="24"/>
      <c r="BR6242" s="22"/>
      <c r="BS6242" s="24"/>
      <c r="BT6242" s="24"/>
      <c r="BU6242" s="23"/>
      <c r="BV6242" s="26"/>
      <c r="BX6242" s="6"/>
      <c r="BY6242" s="24"/>
      <c r="BZ6242" s="109"/>
      <c r="CA6242" s="66"/>
      <c r="CB6242" s="5"/>
      <c r="CC6242" s="68"/>
      <c r="CD6242" s="67"/>
      <c r="CE6242" s="67"/>
      <c r="CF6242" s="64"/>
      <c r="CG6242" s="5"/>
      <c r="CH6242" s="69"/>
      <c r="CI6242" s="6"/>
      <c r="CJ6242" s="5"/>
      <c r="CK6242" s="25"/>
      <c r="CL6242" s="5"/>
      <c r="DN6242" s="14"/>
      <c r="DO6242" s="14"/>
      <c r="DP6242" s="5"/>
      <c r="DQ6242" s="25"/>
      <c r="DR6242" s="25"/>
      <c r="DS6242" s="96"/>
      <c r="DT6242" s="83"/>
      <c r="DU6242" s="14"/>
      <c r="DX6242" s="83"/>
      <c r="DY6242" s="83"/>
      <c r="DZ6242" s="83"/>
      <c r="EA6242" s="83"/>
      <c r="EJ6242" s="54"/>
      <c r="EK6242" s="22"/>
      <c r="EL6242" s="24"/>
      <c r="EP6242" s="23"/>
      <c r="EQ6242" s="24"/>
      <c r="ER6242" s="22"/>
      <c r="ES6242" s="24"/>
      <c r="ET6242" s="24"/>
      <c r="EU6242" s="23"/>
      <c r="EV6242" s="26"/>
      <c r="EX6242" s="6"/>
      <c r="EY6242" s="24"/>
      <c r="EZ6242" s="109"/>
      <c r="FA6242" s="66"/>
      <c r="FB6242" s="5"/>
      <c r="FC6242" s="68"/>
      <c r="FD6242" s="67"/>
      <c r="FE6242" s="67"/>
      <c r="FF6242" s="64"/>
      <c r="FG6242" s="5"/>
      <c r="FH6242" s="69"/>
      <c r="FI6242" s="6"/>
      <c r="FJ6242" s="5"/>
      <c r="FK6242" s="25"/>
      <c r="FL6242" s="5"/>
    </row>
    <row r="6243" spans="40:168">
      <c r="AN6243" s="14"/>
      <c r="AO6243" s="14"/>
      <c r="AP6243" s="5"/>
      <c r="AQ6243" s="25"/>
      <c r="AR6243" s="25"/>
      <c r="AS6243" s="96"/>
      <c r="AT6243" s="83"/>
      <c r="AU6243" s="14"/>
      <c r="AX6243" s="83"/>
      <c r="AY6243" s="83"/>
      <c r="AZ6243" s="83"/>
      <c r="BA6243" s="83"/>
      <c r="BJ6243" s="54"/>
      <c r="BK6243" s="22"/>
      <c r="BL6243" s="24"/>
      <c r="BP6243" s="23"/>
      <c r="BQ6243" s="24"/>
      <c r="BR6243" s="22"/>
      <c r="BS6243" s="24"/>
      <c r="BT6243" s="24"/>
      <c r="BU6243" s="23"/>
      <c r="BV6243" s="26"/>
      <c r="BX6243" s="6"/>
      <c r="BY6243" s="24"/>
      <c r="BZ6243" s="109"/>
      <c r="CA6243" s="66"/>
      <c r="CB6243" s="5"/>
      <c r="CC6243" s="68"/>
      <c r="CD6243" s="67"/>
      <c r="CE6243" s="67"/>
      <c r="CF6243" s="64"/>
      <c r="CG6243" s="5"/>
      <c r="CH6243" s="69"/>
      <c r="CI6243" s="6"/>
      <c r="CJ6243" s="5"/>
      <c r="CK6243" s="25"/>
      <c r="CL6243" s="5"/>
      <c r="DN6243" s="14"/>
      <c r="DO6243" s="14"/>
      <c r="DP6243" s="5"/>
      <c r="DQ6243" s="25"/>
      <c r="DR6243" s="25"/>
      <c r="DS6243" s="96"/>
      <c r="DT6243" s="83"/>
      <c r="DU6243" s="14"/>
      <c r="DX6243" s="83"/>
      <c r="DY6243" s="83"/>
      <c r="DZ6243" s="83"/>
      <c r="EA6243" s="83"/>
      <c r="EJ6243" s="54"/>
      <c r="EK6243" s="22"/>
      <c r="EL6243" s="24"/>
      <c r="EP6243" s="23"/>
      <c r="EQ6243" s="24"/>
      <c r="ER6243" s="22"/>
      <c r="ES6243" s="24"/>
      <c r="ET6243" s="24"/>
      <c r="EU6243" s="23"/>
      <c r="EV6243" s="26"/>
      <c r="EX6243" s="6"/>
      <c r="EY6243" s="24"/>
      <c r="EZ6243" s="109"/>
      <c r="FA6243" s="66"/>
      <c r="FB6243" s="5"/>
      <c r="FC6243" s="68"/>
      <c r="FD6243" s="67"/>
      <c r="FE6243" s="67"/>
      <c r="FF6243" s="64"/>
      <c r="FG6243" s="5"/>
      <c r="FH6243" s="69"/>
      <c r="FI6243" s="6"/>
      <c r="FJ6243" s="5"/>
      <c r="FK6243" s="25"/>
      <c r="FL6243" s="5"/>
    </row>
    <row r="6244" spans="40:168">
      <c r="AN6244" s="14"/>
      <c r="AO6244" s="14"/>
      <c r="AP6244" s="5"/>
      <c r="AQ6244" s="25"/>
      <c r="AR6244" s="25"/>
      <c r="AS6244" s="96"/>
      <c r="AT6244" s="83"/>
      <c r="AU6244" s="14"/>
      <c r="AX6244" s="83"/>
      <c r="AY6244" s="83"/>
      <c r="AZ6244" s="83"/>
      <c r="BA6244" s="83"/>
      <c r="BJ6244" s="54"/>
      <c r="BK6244" s="22"/>
      <c r="BL6244" s="24"/>
      <c r="BP6244" s="23"/>
      <c r="BQ6244" s="24"/>
      <c r="BR6244" s="22"/>
      <c r="BS6244" s="24"/>
      <c r="BT6244" s="24"/>
      <c r="BU6244" s="23"/>
      <c r="BV6244" s="26"/>
      <c r="BX6244" s="6"/>
      <c r="BY6244" s="24"/>
      <c r="BZ6244" s="109"/>
      <c r="CA6244" s="66"/>
      <c r="CB6244" s="5"/>
      <c r="CC6244" s="68"/>
      <c r="CD6244" s="67"/>
      <c r="CE6244" s="67"/>
      <c r="CF6244" s="64"/>
      <c r="CG6244" s="5"/>
      <c r="CH6244" s="69"/>
      <c r="CI6244" s="6"/>
      <c r="CJ6244" s="5"/>
      <c r="CK6244" s="25"/>
      <c r="CL6244" s="5"/>
      <c r="DN6244" s="14"/>
      <c r="DO6244" s="14"/>
      <c r="DP6244" s="5"/>
      <c r="DQ6244" s="25"/>
      <c r="DR6244" s="25"/>
      <c r="DS6244" s="96"/>
      <c r="DT6244" s="83"/>
      <c r="DU6244" s="14"/>
      <c r="DX6244" s="83"/>
      <c r="DY6244" s="83"/>
      <c r="DZ6244" s="83"/>
      <c r="EA6244" s="83"/>
      <c r="EJ6244" s="54"/>
      <c r="EK6244" s="22"/>
      <c r="EL6244" s="24"/>
      <c r="EP6244" s="23"/>
      <c r="EQ6244" s="24"/>
      <c r="ER6244" s="22"/>
      <c r="ES6244" s="24"/>
      <c r="ET6244" s="24"/>
      <c r="EU6244" s="23"/>
      <c r="EV6244" s="26"/>
      <c r="EX6244" s="6"/>
      <c r="EY6244" s="24"/>
      <c r="EZ6244" s="109"/>
      <c r="FA6244" s="66"/>
      <c r="FB6244" s="5"/>
      <c r="FC6244" s="68"/>
      <c r="FD6244" s="67"/>
      <c r="FE6244" s="67"/>
      <c r="FF6244" s="64"/>
      <c r="FG6244" s="5"/>
      <c r="FH6244" s="69"/>
      <c r="FI6244" s="6"/>
      <c r="FJ6244" s="5"/>
      <c r="FK6244" s="25"/>
      <c r="FL6244" s="5"/>
    </row>
    <row r="6245" spans="40:168">
      <c r="AN6245" s="14"/>
      <c r="AO6245" s="14"/>
      <c r="AP6245" s="5"/>
      <c r="AQ6245" s="25"/>
      <c r="AR6245" s="25"/>
      <c r="AS6245" s="96"/>
      <c r="AT6245" s="83"/>
      <c r="AU6245" s="14"/>
      <c r="AX6245" s="83"/>
      <c r="AY6245" s="83"/>
      <c r="AZ6245" s="83"/>
      <c r="BA6245" s="83"/>
      <c r="BJ6245" s="54"/>
      <c r="BK6245" s="22"/>
      <c r="BL6245" s="24"/>
      <c r="BP6245" s="23"/>
      <c r="BQ6245" s="24"/>
      <c r="BR6245" s="22"/>
      <c r="BS6245" s="24"/>
      <c r="BT6245" s="24"/>
      <c r="BU6245" s="23"/>
      <c r="BV6245" s="26"/>
      <c r="BX6245" s="6"/>
      <c r="BY6245" s="24"/>
      <c r="BZ6245" s="109"/>
      <c r="CA6245" s="66"/>
      <c r="CB6245" s="5"/>
      <c r="CC6245" s="68"/>
      <c r="CD6245" s="67"/>
      <c r="CE6245" s="67"/>
      <c r="CF6245" s="64"/>
      <c r="CG6245" s="5"/>
      <c r="CH6245" s="69"/>
      <c r="CI6245" s="6"/>
      <c r="CJ6245" s="5"/>
      <c r="CK6245" s="25"/>
      <c r="CL6245" s="5"/>
      <c r="DN6245" s="14"/>
      <c r="DO6245" s="14"/>
      <c r="DP6245" s="5"/>
      <c r="DQ6245" s="25"/>
      <c r="DR6245" s="25"/>
      <c r="DS6245" s="96"/>
      <c r="DT6245" s="83"/>
      <c r="DU6245" s="14"/>
      <c r="DX6245" s="83"/>
      <c r="DY6245" s="83"/>
      <c r="DZ6245" s="83"/>
      <c r="EA6245" s="83"/>
      <c r="EJ6245" s="54"/>
      <c r="EK6245" s="22"/>
      <c r="EL6245" s="24"/>
      <c r="EP6245" s="23"/>
      <c r="EQ6245" s="24"/>
      <c r="ER6245" s="22"/>
      <c r="ES6245" s="24"/>
      <c r="ET6245" s="24"/>
      <c r="EU6245" s="23"/>
      <c r="EV6245" s="26"/>
      <c r="EX6245" s="6"/>
      <c r="EY6245" s="24"/>
      <c r="EZ6245" s="109"/>
      <c r="FA6245" s="66"/>
      <c r="FB6245" s="5"/>
      <c r="FC6245" s="68"/>
      <c r="FD6245" s="67"/>
      <c r="FE6245" s="67"/>
      <c r="FF6245" s="64"/>
      <c r="FG6245" s="5"/>
      <c r="FH6245" s="69"/>
      <c r="FI6245" s="6"/>
      <c r="FJ6245" s="5"/>
      <c r="FK6245" s="25"/>
      <c r="FL6245" s="5"/>
    </row>
    <row r="6246" spans="40:168">
      <c r="AN6246" s="14"/>
      <c r="AO6246" s="14"/>
      <c r="AP6246" s="5"/>
      <c r="AQ6246" s="25"/>
      <c r="AR6246" s="25"/>
      <c r="AS6246" s="96"/>
      <c r="AT6246" s="83"/>
      <c r="AU6246" s="14"/>
      <c r="AX6246" s="83"/>
      <c r="AY6246" s="83"/>
      <c r="AZ6246" s="83"/>
      <c r="BA6246" s="83"/>
      <c r="BJ6246" s="54"/>
      <c r="BK6246" s="22"/>
      <c r="BL6246" s="24"/>
      <c r="BP6246" s="23"/>
      <c r="BQ6246" s="24"/>
      <c r="BR6246" s="22"/>
      <c r="BS6246" s="24"/>
      <c r="BT6246" s="24"/>
      <c r="BU6246" s="23"/>
      <c r="BV6246" s="26"/>
      <c r="BX6246" s="6"/>
      <c r="BY6246" s="24"/>
      <c r="BZ6246" s="109"/>
      <c r="CA6246" s="66"/>
      <c r="CB6246" s="5"/>
      <c r="CC6246" s="68"/>
      <c r="CD6246" s="67"/>
      <c r="CE6246" s="67"/>
      <c r="CF6246" s="64"/>
      <c r="CG6246" s="5"/>
      <c r="CH6246" s="69"/>
      <c r="CI6246" s="6"/>
      <c r="CJ6246" s="5"/>
      <c r="CK6246" s="25"/>
      <c r="CL6246" s="5"/>
      <c r="DN6246" s="14"/>
      <c r="DO6246" s="14"/>
      <c r="DP6246" s="5"/>
      <c r="DQ6246" s="25"/>
      <c r="DR6246" s="25"/>
      <c r="DS6246" s="96"/>
      <c r="DT6246" s="83"/>
      <c r="DU6246" s="14"/>
      <c r="DX6246" s="83"/>
      <c r="DY6246" s="83"/>
      <c r="DZ6246" s="83"/>
      <c r="EA6246" s="83"/>
      <c r="EJ6246" s="54"/>
      <c r="EK6246" s="22"/>
      <c r="EL6246" s="24"/>
      <c r="EP6246" s="23"/>
      <c r="EQ6246" s="24"/>
      <c r="ER6246" s="22"/>
      <c r="ES6246" s="24"/>
      <c r="ET6246" s="24"/>
      <c r="EU6246" s="23"/>
      <c r="EV6246" s="26"/>
      <c r="EX6246" s="6"/>
      <c r="EY6246" s="24"/>
      <c r="EZ6246" s="109"/>
      <c r="FA6246" s="66"/>
      <c r="FB6246" s="5"/>
      <c r="FC6246" s="68"/>
      <c r="FD6246" s="67"/>
      <c r="FE6246" s="67"/>
      <c r="FF6246" s="64"/>
      <c r="FG6246" s="5"/>
      <c r="FH6246" s="69"/>
      <c r="FI6246" s="6"/>
      <c r="FJ6246" s="5"/>
      <c r="FK6246" s="25"/>
      <c r="FL6246" s="5"/>
    </row>
    <row r="6247" spans="40:168">
      <c r="AN6247" s="14"/>
      <c r="AO6247" s="14"/>
      <c r="AP6247" s="5"/>
      <c r="AQ6247" s="25"/>
      <c r="AR6247" s="25"/>
      <c r="AS6247" s="96"/>
      <c r="AT6247" s="83"/>
      <c r="AU6247" s="14"/>
      <c r="AX6247" s="83"/>
      <c r="AY6247" s="83"/>
      <c r="AZ6247" s="83"/>
      <c r="BA6247" s="83"/>
      <c r="BJ6247" s="54"/>
      <c r="BK6247" s="22"/>
      <c r="BL6247" s="24"/>
      <c r="BP6247" s="23"/>
      <c r="BQ6247" s="24"/>
      <c r="BR6247" s="22"/>
      <c r="BS6247" s="24"/>
      <c r="BT6247" s="24"/>
      <c r="BU6247" s="23"/>
      <c r="BV6247" s="26"/>
      <c r="BX6247" s="6"/>
      <c r="BY6247" s="24"/>
      <c r="BZ6247" s="109"/>
      <c r="CA6247" s="66"/>
      <c r="CB6247" s="5"/>
      <c r="CC6247" s="68"/>
      <c r="CD6247" s="67"/>
      <c r="CE6247" s="67"/>
      <c r="CF6247" s="64"/>
      <c r="CG6247" s="5"/>
      <c r="CH6247" s="69"/>
      <c r="CI6247" s="6"/>
      <c r="CJ6247" s="5"/>
      <c r="CK6247" s="25"/>
      <c r="CL6247" s="5"/>
      <c r="DN6247" s="14"/>
      <c r="DO6247" s="14"/>
      <c r="DP6247" s="5"/>
      <c r="DQ6247" s="25"/>
      <c r="DR6247" s="25"/>
      <c r="DS6247" s="96"/>
      <c r="DT6247" s="83"/>
      <c r="DU6247" s="14"/>
      <c r="DX6247" s="83"/>
      <c r="DY6247" s="83"/>
      <c r="DZ6247" s="83"/>
      <c r="EA6247" s="83"/>
      <c r="EJ6247" s="54"/>
      <c r="EK6247" s="22"/>
      <c r="EL6247" s="24"/>
      <c r="EP6247" s="23"/>
      <c r="EQ6247" s="24"/>
      <c r="ER6247" s="22"/>
      <c r="ES6247" s="24"/>
      <c r="ET6247" s="24"/>
      <c r="EU6247" s="23"/>
      <c r="EV6247" s="26"/>
      <c r="EX6247" s="6"/>
      <c r="EY6247" s="24"/>
      <c r="EZ6247" s="109"/>
      <c r="FA6247" s="66"/>
      <c r="FB6247" s="5"/>
      <c r="FC6247" s="68"/>
      <c r="FD6247" s="67"/>
      <c r="FE6247" s="67"/>
      <c r="FF6247" s="64"/>
      <c r="FG6247" s="5"/>
      <c r="FH6247" s="69"/>
      <c r="FI6247" s="6"/>
      <c r="FJ6247" s="5"/>
      <c r="FK6247" s="25"/>
      <c r="FL6247" s="5"/>
    </row>
    <row r="6248" spans="40:168">
      <c r="AN6248" s="14"/>
      <c r="AO6248" s="14"/>
      <c r="AP6248" s="5"/>
      <c r="AQ6248" s="25"/>
      <c r="AR6248" s="25"/>
      <c r="AS6248" s="96"/>
      <c r="AT6248" s="83"/>
      <c r="AU6248" s="14"/>
      <c r="AX6248" s="83"/>
      <c r="AY6248" s="83"/>
      <c r="AZ6248" s="83"/>
      <c r="BA6248" s="83"/>
      <c r="BJ6248" s="54"/>
      <c r="BK6248" s="22"/>
      <c r="BL6248" s="24"/>
      <c r="BP6248" s="23"/>
      <c r="BQ6248" s="24"/>
      <c r="BR6248" s="22"/>
      <c r="BS6248" s="24"/>
      <c r="BT6248" s="24"/>
      <c r="BU6248" s="23"/>
      <c r="BV6248" s="26"/>
      <c r="BX6248" s="6"/>
      <c r="BY6248" s="24"/>
      <c r="BZ6248" s="109"/>
      <c r="CA6248" s="66"/>
      <c r="CB6248" s="5"/>
      <c r="CC6248" s="68"/>
      <c r="CD6248" s="67"/>
      <c r="CE6248" s="67"/>
      <c r="CF6248" s="64"/>
      <c r="CG6248" s="5"/>
      <c r="CH6248" s="69"/>
      <c r="CI6248" s="6"/>
      <c r="CJ6248" s="5"/>
      <c r="CK6248" s="25"/>
      <c r="CL6248" s="5"/>
      <c r="DN6248" s="14"/>
      <c r="DO6248" s="14"/>
      <c r="DP6248" s="5"/>
      <c r="DQ6248" s="25"/>
      <c r="DR6248" s="25"/>
      <c r="DS6248" s="96"/>
      <c r="DT6248" s="83"/>
      <c r="DU6248" s="14"/>
      <c r="DX6248" s="83"/>
      <c r="DY6248" s="83"/>
      <c r="DZ6248" s="83"/>
      <c r="EA6248" s="83"/>
      <c r="EJ6248" s="54"/>
      <c r="EK6248" s="22"/>
      <c r="EL6248" s="24"/>
      <c r="EP6248" s="23"/>
      <c r="EQ6248" s="24"/>
      <c r="ER6248" s="22"/>
      <c r="ES6248" s="24"/>
      <c r="ET6248" s="24"/>
      <c r="EU6248" s="23"/>
      <c r="EV6248" s="26"/>
      <c r="EX6248" s="6"/>
      <c r="EY6248" s="24"/>
      <c r="EZ6248" s="109"/>
      <c r="FA6248" s="66"/>
      <c r="FB6248" s="5"/>
      <c r="FC6248" s="68"/>
      <c r="FD6248" s="67"/>
      <c r="FE6248" s="67"/>
      <c r="FF6248" s="64"/>
      <c r="FG6248" s="5"/>
      <c r="FH6248" s="69"/>
      <c r="FI6248" s="6"/>
      <c r="FJ6248" s="5"/>
      <c r="FK6248" s="25"/>
      <c r="FL6248" s="5"/>
    </row>
    <row r="6249" spans="40:168">
      <c r="AN6249" s="14"/>
      <c r="AO6249" s="14"/>
      <c r="AP6249" s="5"/>
      <c r="AQ6249" s="25"/>
      <c r="AR6249" s="25"/>
      <c r="AS6249" s="96"/>
      <c r="AT6249" s="83"/>
      <c r="AU6249" s="14"/>
      <c r="AX6249" s="83"/>
      <c r="AY6249" s="83"/>
      <c r="AZ6249" s="83"/>
      <c r="BA6249" s="83"/>
      <c r="BJ6249" s="54"/>
      <c r="BK6249" s="22"/>
      <c r="BL6249" s="24"/>
      <c r="BP6249" s="23"/>
      <c r="BQ6249" s="24"/>
      <c r="BR6249" s="22"/>
      <c r="BS6249" s="24"/>
      <c r="BT6249" s="24"/>
      <c r="BU6249" s="23"/>
      <c r="BV6249" s="26"/>
      <c r="BX6249" s="6"/>
      <c r="BY6249" s="24"/>
      <c r="BZ6249" s="109"/>
      <c r="CA6249" s="66"/>
      <c r="CB6249" s="5"/>
      <c r="CC6249" s="68"/>
      <c r="CD6249" s="67"/>
      <c r="CE6249" s="67"/>
      <c r="CF6249" s="64"/>
      <c r="CG6249" s="5"/>
      <c r="CH6249" s="69"/>
      <c r="CI6249" s="6"/>
      <c r="CJ6249" s="5"/>
      <c r="CK6249" s="25"/>
      <c r="CL6249" s="5"/>
      <c r="DN6249" s="14"/>
      <c r="DO6249" s="14"/>
      <c r="DP6249" s="5"/>
      <c r="DQ6249" s="25"/>
      <c r="DR6249" s="25"/>
      <c r="DS6249" s="96"/>
      <c r="DT6249" s="83"/>
      <c r="DU6249" s="14"/>
      <c r="DX6249" s="83"/>
      <c r="DY6249" s="83"/>
      <c r="DZ6249" s="83"/>
      <c r="EA6249" s="83"/>
      <c r="EJ6249" s="54"/>
      <c r="EK6249" s="22"/>
      <c r="EL6249" s="24"/>
      <c r="EP6249" s="23"/>
      <c r="EQ6249" s="24"/>
      <c r="ER6249" s="22"/>
      <c r="ES6249" s="24"/>
      <c r="ET6249" s="24"/>
      <c r="EU6249" s="23"/>
      <c r="EV6249" s="26"/>
      <c r="EX6249" s="6"/>
      <c r="EY6249" s="24"/>
      <c r="EZ6249" s="109"/>
      <c r="FA6249" s="66"/>
      <c r="FB6249" s="5"/>
      <c r="FC6249" s="68"/>
      <c r="FD6249" s="67"/>
      <c r="FE6249" s="67"/>
      <c r="FF6249" s="64"/>
      <c r="FG6249" s="5"/>
      <c r="FH6249" s="69"/>
      <c r="FI6249" s="6"/>
      <c r="FJ6249" s="5"/>
      <c r="FK6249" s="25"/>
      <c r="FL6249" s="5"/>
    </row>
    <row r="6250" spans="40:168">
      <c r="AN6250" s="14"/>
      <c r="AO6250" s="14"/>
      <c r="AP6250" s="5"/>
      <c r="AQ6250" s="25"/>
      <c r="AR6250" s="25"/>
      <c r="AS6250" s="96"/>
      <c r="AT6250" s="83"/>
      <c r="AU6250" s="14"/>
      <c r="AX6250" s="83"/>
      <c r="AY6250" s="83"/>
      <c r="AZ6250" s="83"/>
      <c r="BA6250" s="83"/>
      <c r="BJ6250" s="54"/>
      <c r="BK6250" s="22"/>
      <c r="BL6250" s="24"/>
      <c r="BP6250" s="23"/>
      <c r="BQ6250" s="24"/>
      <c r="BR6250" s="22"/>
      <c r="BS6250" s="24"/>
      <c r="BT6250" s="24"/>
      <c r="BU6250" s="23"/>
      <c r="BV6250" s="26"/>
      <c r="BX6250" s="6"/>
      <c r="BY6250" s="24"/>
      <c r="BZ6250" s="109"/>
      <c r="CA6250" s="66"/>
      <c r="CB6250" s="5"/>
      <c r="CC6250" s="68"/>
      <c r="CD6250" s="67"/>
      <c r="CE6250" s="67"/>
      <c r="CF6250" s="64"/>
      <c r="CG6250" s="5"/>
      <c r="CH6250" s="69"/>
      <c r="CI6250" s="6"/>
      <c r="CJ6250" s="5"/>
      <c r="CK6250" s="25"/>
      <c r="CL6250" s="5"/>
      <c r="DN6250" s="14"/>
      <c r="DO6250" s="14"/>
      <c r="DP6250" s="5"/>
      <c r="DQ6250" s="25"/>
      <c r="DR6250" s="25"/>
      <c r="DS6250" s="96"/>
      <c r="DT6250" s="83"/>
      <c r="DU6250" s="14"/>
      <c r="DX6250" s="83"/>
      <c r="DY6250" s="83"/>
      <c r="DZ6250" s="83"/>
      <c r="EA6250" s="83"/>
      <c r="EJ6250" s="54"/>
      <c r="EK6250" s="22"/>
      <c r="EL6250" s="24"/>
      <c r="EP6250" s="23"/>
      <c r="EQ6250" s="24"/>
      <c r="ER6250" s="22"/>
      <c r="ES6250" s="24"/>
      <c r="ET6250" s="24"/>
      <c r="EU6250" s="23"/>
      <c r="EV6250" s="26"/>
      <c r="EX6250" s="6"/>
      <c r="EY6250" s="24"/>
      <c r="EZ6250" s="109"/>
      <c r="FA6250" s="66"/>
      <c r="FB6250" s="5"/>
      <c r="FC6250" s="68"/>
      <c r="FD6250" s="67"/>
      <c r="FE6250" s="67"/>
      <c r="FF6250" s="64"/>
      <c r="FG6250" s="5"/>
      <c r="FH6250" s="69"/>
      <c r="FI6250" s="6"/>
      <c r="FJ6250" s="5"/>
      <c r="FK6250" s="25"/>
      <c r="FL6250" s="5"/>
    </row>
    <row r="6251" spans="40:168">
      <c r="AN6251" s="14"/>
      <c r="AO6251" s="14"/>
      <c r="AP6251" s="5"/>
      <c r="AQ6251" s="25"/>
      <c r="AR6251" s="25"/>
      <c r="AS6251" s="96"/>
      <c r="AT6251" s="83"/>
      <c r="AU6251" s="14"/>
      <c r="AX6251" s="83"/>
      <c r="AY6251" s="83"/>
      <c r="AZ6251" s="83"/>
      <c r="BA6251" s="83"/>
      <c r="BJ6251" s="54"/>
      <c r="BK6251" s="22"/>
      <c r="BL6251" s="24"/>
      <c r="BP6251" s="23"/>
      <c r="BQ6251" s="24"/>
      <c r="BR6251" s="22"/>
      <c r="BS6251" s="24"/>
      <c r="BT6251" s="24"/>
      <c r="BU6251" s="23"/>
      <c r="BV6251" s="26"/>
      <c r="BX6251" s="6"/>
      <c r="BY6251" s="24"/>
      <c r="BZ6251" s="109"/>
      <c r="CA6251" s="66"/>
      <c r="CB6251" s="5"/>
      <c r="CC6251" s="68"/>
      <c r="CD6251" s="67"/>
      <c r="CE6251" s="67"/>
      <c r="CF6251" s="64"/>
      <c r="CG6251" s="5"/>
      <c r="CH6251" s="69"/>
      <c r="CI6251" s="6"/>
      <c r="CJ6251" s="5"/>
      <c r="CK6251" s="25"/>
      <c r="CL6251" s="5"/>
      <c r="DN6251" s="14"/>
      <c r="DO6251" s="14"/>
      <c r="DP6251" s="5"/>
      <c r="DQ6251" s="25"/>
      <c r="DR6251" s="25"/>
      <c r="DS6251" s="96"/>
      <c r="DT6251" s="83"/>
      <c r="DU6251" s="14"/>
      <c r="DX6251" s="83"/>
      <c r="DY6251" s="83"/>
      <c r="DZ6251" s="83"/>
      <c r="EA6251" s="83"/>
      <c r="EJ6251" s="54"/>
      <c r="EK6251" s="22"/>
      <c r="EL6251" s="24"/>
      <c r="EP6251" s="23"/>
      <c r="EQ6251" s="24"/>
      <c r="ER6251" s="22"/>
      <c r="ES6251" s="24"/>
      <c r="ET6251" s="24"/>
      <c r="EU6251" s="23"/>
      <c r="EV6251" s="26"/>
      <c r="EX6251" s="6"/>
      <c r="EY6251" s="24"/>
      <c r="EZ6251" s="109"/>
      <c r="FA6251" s="66"/>
      <c r="FB6251" s="5"/>
      <c r="FC6251" s="68"/>
      <c r="FD6251" s="67"/>
      <c r="FE6251" s="67"/>
      <c r="FF6251" s="64"/>
      <c r="FG6251" s="5"/>
      <c r="FH6251" s="69"/>
      <c r="FI6251" s="6"/>
      <c r="FJ6251" s="5"/>
      <c r="FK6251" s="25"/>
      <c r="FL6251" s="5"/>
    </row>
    <row r="6252" spans="40:168">
      <c r="AN6252" s="14"/>
      <c r="AO6252" s="14"/>
      <c r="AP6252" s="5"/>
      <c r="AQ6252" s="25"/>
      <c r="AR6252" s="25"/>
      <c r="AS6252" s="96"/>
      <c r="AT6252" s="83"/>
      <c r="AU6252" s="14"/>
      <c r="AX6252" s="83"/>
      <c r="AY6252" s="83"/>
      <c r="AZ6252" s="83"/>
      <c r="BA6252" s="83"/>
      <c r="BJ6252" s="54"/>
      <c r="BK6252" s="22"/>
      <c r="BL6252" s="24"/>
      <c r="BP6252" s="23"/>
      <c r="BQ6252" s="24"/>
      <c r="BR6252" s="22"/>
      <c r="BS6252" s="24"/>
      <c r="BT6252" s="24"/>
      <c r="BU6252" s="23"/>
      <c r="BV6252" s="26"/>
      <c r="BX6252" s="6"/>
      <c r="BY6252" s="24"/>
      <c r="BZ6252" s="109"/>
      <c r="CA6252" s="66"/>
      <c r="CB6252" s="5"/>
      <c r="CC6252" s="68"/>
      <c r="CD6252" s="67"/>
      <c r="CE6252" s="67"/>
      <c r="CF6252" s="64"/>
      <c r="CG6252" s="5"/>
      <c r="CH6252" s="69"/>
      <c r="CI6252" s="6"/>
      <c r="CJ6252" s="5"/>
      <c r="CK6252" s="25"/>
      <c r="CL6252" s="5"/>
      <c r="DN6252" s="14"/>
      <c r="DO6252" s="14"/>
      <c r="DP6252" s="5"/>
      <c r="DQ6252" s="25"/>
      <c r="DR6252" s="25"/>
      <c r="DS6252" s="96"/>
      <c r="DT6252" s="83"/>
      <c r="DU6252" s="14"/>
      <c r="DX6252" s="83"/>
      <c r="DY6252" s="83"/>
      <c r="DZ6252" s="83"/>
      <c r="EA6252" s="83"/>
      <c r="EJ6252" s="54"/>
      <c r="EK6252" s="22"/>
      <c r="EL6252" s="24"/>
      <c r="EP6252" s="23"/>
      <c r="EQ6252" s="24"/>
      <c r="ER6252" s="22"/>
      <c r="ES6252" s="24"/>
      <c r="ET6252" s="24"/>
      <c r="EU6252" s="23"/>
      <c r="EV6252" s="26"/>
      <c r="EX6252" s="6"/>
      <c r="EY6252" s="24"/>
      <c r="EZ6252" s="109"/>
      <c r="FA6252" s="66"/>
      <c r="FB6252" s="5"/>
      <c r="FC6252" s="68"/>
      <c r="FD6252" s="67"/>
      <c r="FE6252" s="67"/>
      <c r="FF6252" s="64"/>
      <c r="FG6252" s="5"/>
      <c r="FH6252" s="69"/>
      <c r="FI6252" s="6"/>
      <c r="FJ6252" s="5"/>
      <c r="FK6252" s="25"/>
      <c r="FL6252" s="5"/>
    </row>
    <row r="6253" spans="40:168">
      <c r="AN6253" s="14"/>
      <c r="AO6253" s="14"/>
      <c r="AP6253" s="5"/>
      <c r="AQ6253" s="25"/>
      <c r="AR6253" s="25"/>
      <c r="AS6253" s="96"/>
      <c r="AT6253" s="83"/>
      <c r="AU6253" s="14"/>
      <c r="AX6253" s="83"/>
      <c r="AY6253" s="83"/>
      <c r="AZ6253" s="83"/>
      <c r="BA6253" s="83"/>
      <c r="BJ6253" s="54"/>
      <c r="BK6253" s="22"/>
      <c r="BL6253" s="24"/>
      <c r="BP6253" s="23"/>
      <c r="BQ6253" s="24"/>
      <c r="BR6253" s="22"/>
      <c r="BS6253" s="24"/>
      <c r="BT6253" s="24"/>
      <c r="BU6253" s="23"/>
      <c r="BV6253" s="26"/>
      <c r="BX6253" s="6"/>
      <c r="BY6253" s="24"/>
      <c r="BZ6253" s="109"/>
      <c r="CA6253" s="66"/>
      <c r="CB6253" s="5"/>
      <c r="CC6253" s="68"/>
      <c r="CD6253" s="67"/>
      <c r="CE6253" s="67"/>
      <c r="CF6253" s="64"/>
      <c r="CG6253" s="5"/>
      <c r="CH6253" s="69"/>
      <c r="CI6253" s="6"/>
      <c r="CJ6253" s="5"/>
      <c r="CK6253" s="25"/>
      <c r="CL6253" s="5"/>
      <c r="DN6253" s="14"/>
      <c r="DO6253" s="14"/>
      <c r="DP6253" s="5"/>
      <c r="DQ6253" s="25"/>
      <c r="DR6253" s="25"/>
      <c r="DS6253" s="96"/>
      <c r="DT6253" s="83"/>
      <c r="DU6253" s="14"/>
      <c r="DX6253" s="83"/>
      <c r="DY6253" s="83"/>
      <c r="DZ6253" s="83"/>
      <c r="EA6253" s="83"/>
      <c r="EJ6253" s="54"/>
      <c r="EK6253" s="22"/>
      <c r="EL6253" s="24"/>
      <c r="EP6253" s="23"/>
      <c r="EQ6253" s="24"/>
      <c r="ER6253" s="22"/>
      <c r="ES6253" s="24"/>
      <c r="ET6253" s="24"/>
      <c r="EU6253" s="23"/>
      <c r="EV6253" s="26"/>
      <c r="EX6253" s="6"/>
      <c r="EY6253" s="24"/>
      <c r="EZ6253" s="109"/>
      <c r="FA6253" s="66"/>
      <c r="FB6253" s="5"/>
      <c r="FC6253" s="68"/>
      <c r="FD6253" s="67"/>
      <c r="FE6253" s="67"/>
      <c r="FF6253" s="64"/>
      <c r="FG6253" s="5"/>
      <c r="FH6253" s="69"/>
      <c r="FI6253" s="6"/>
      <c r="FJ6253" s="5"/>
      <c r="FK6253" s="25"/>
      <c r="FL6253" s="5"/>
    </row>
    <row r="6254" spans="40:168">
      <c r="AN6254" s="14"/>
      <c r="AO6254" s="14"/>
      <c r="AP6254" s="5"/>
      <c r="AQ6254" s="25"/>
      <c r="AR6254" s="25"/>
      <c r="AS6254" s="96"/>
      <c r="AT6254" s="83"/>
      <c r="AU6254" s="14"/>
      <c r="AX6254" s="83"/>
      <c r="AY6254" s="83"/>
      <c r="AZ6254" s="83"/>
      <c r="BA6254" s="83"/>
      <c r="BJ6254" s="54"/>
      <c r="BK6254" s="22"/>
      <c r="BL6254" s="24"/>
      <c r="BP6254" s="23"/>
      <c r="BQ6254" s="24"/>
      <c r="BR6254" s="22"/>
      <c r="BS6254" s="24"/>
      <c r="BT6254" s="24"/>
      <c r="BU6254" s="23"/>
      <c r="BV6254" s="26"/>
      <c r="BX6254" s="6"/>
      <c r="BY6254" s="24"/>
      <c r="BZ6254" s="109"/>
      <c r="CA6254" s="66"/>
      <c r="CB6254" s="5"/>
      <c r="CC6254" s="68"/>
      <c r="CD6254" s="67"/>
      <c r="CE6254" s="67"/>
      <c r="CF6254" s="64"/>
      <c r="CG6254" s="5"/>
      <c r="CH6254" s="69"/>
      <c r="CI6254" s="6"/>
      <c r="CJ6254" s="5"/>
      <c r="CK6254" s="25"/>
      <c r="CL6254" s="5"/>
      <c r="DN6254" s="14"/>
      <c r="DO6254" s="14"/>
      <c r="DP6254" s="5"/>
      <c r="DQ6254" s="25"/>
      <c r="DR6254" s="25"/>
      <c r="DS6254" s="96"/>
      <c r="DT6254" s="83"/>
      <c r="DU6254" s="14"/>
      <c r="DX6254" s="83"/>
      <c r="DY6254" s="83"/>
      <c r="DZ6254" s="83"/>
      <c r="EA6254" s="83"/>
      <c r="EJ6254" s="54"/>
      <c r="EK6254" s="22"/>
      <c r="EL6254" s="24"/>
      <c r="EP6254" s="23"/>
      <c r="EQ6254" s="24"/>
      <c r="ER6254" s="22"/>
      <c r="ES6254" s="24"/>
      <c r="ET6254" s="24"/>
      <c r="EU6254" s="23"/>
      <c r="EV6254" s="26"/>
      <c r="EX6254" s="6"/>
      <c r="EY6254" s="24"/>
      <c r="EZ6254" s="109"/>
      <c r="FA6254" s="66"/>
      <c r="FB6254" s="5"/>
      <c r="FC6254" s="68"/>
      <c r="FD6254" s="67"/>
      <c r="FE6254" s="67"/>
      <c r="FF6254" s="64"/>
      <c r="FG6254" s="5"/>
      <c r="FH6254" s="69"/>
      <c r="FI6254" s="6"/>
      <c r="FJ6254" s="5"/>
      <c r="FK6254" s="25"/>
      <c r="FL6254" s="5"/>
    </row>
    <row r="6255" spans="40:168">
      <c r="AN6255" s="14"/>
      <c r="AO6255" s="14"/>
      <c r="AP6255" s="5"/>
      <c r="AQ6255" s="25"/>
      <c r="AR6255" s="25"/>
      <c r="AS6255" s="96"/>
      <c r="AT6255" s="83"/>
      <c r="AU6255" s="14"/>
      <c r="AX6255" s="83"/>
      <c r="AY6255" s="83"/>
      <c r="AZ6255" s="83"/>
      <c r="BA6255" s="83"/>
      <c r="BJ6255" s="54"/>
      <c r="BK6255" s="22"/>
      <c r="BL6255" s="24"/>
      <c r="BP6255" s="23"/>
      <c r="BQ6255" s="24"/>
      <c r="BR6255" s="22"/>
      <c r="BS6255" s="24"/>
      <c r="BT6255" s="24"/>
      <c r="BU6255" s="23"/>
      <c r="BV6255" s="26"/>
      <c r="BX6255" s="6"/>
      <c r="BY6255" s="24"/>
      <c r="BZ6255" s="109"/>
      <c r="CA6255" s="66"/>
      <c r="CB6255" s="5"/>
      <c r="CC6255" s="68"/>
      <c r="CD6255" s="67"/>
      <c r="CE6255" s="67"/>
      <c r="CF6255" s="64"/>
      <c r="CG6255" s="5"/>
      <c r="CH6255" s="69"/>
      <c r="CI6255" s="6"/>
      <c r="CJ6255" s="5"/>
      <c r="CK6255" s="25"/>
      <c r="CL6255" s="5"/>
      <c r="DN6255" s="14"/>
      <c r="DO6255" s="14"/>
      <c r="DP6255" s="5"/>
      <c r="DQ6255" s="25"/>
      <c r="DR6255" s="25"/>
      <c r="DS6255" s="96"/>
      <c r="DT6255" s="83"/>
      <c r="DU6255" s="14"/>
      <c r="DX6255" s="83"/>
      <c r="DY6255" s="83"/>
      <c r="DZ6255" s="83"/>
      <c r="EA6255" s="83"/>
      <c r="EJ6255" s="54"/>
      <c r="EK6255" s="22"/>
      <c r="EL6255" s="24"/>
      <c r="EP6255" s="23"/>
      <c r="EQ6255" s="24"/>
      <c r="ER6255" s="22"/>
      <c r="ES6255" s="24"/>
      <c r="ET6255" s="24"/>
      <c r="EU6255" s="23"/>
      <c r="EV6255" s="26"/>
      <c r="EX6255" s="6"/>
      <c r="EY6255" s="24"/>
      <c r="EZ6255" s="109"/>
      <c r="FA6255" s="66"/>
      <c r="FB6255" s="5"/>
      <c r="FC6255" s="68"/>
      <c r="FD6255" s="67"/>
      <c r="FE6255" s="67"/>
      <c r="FF6255" s="64"/>
      <c r="FG6255" s="5"/>
      <c r="FH6255" s="69"/>
      <c r="FI6255" s="6"/>
      <c r="FJ6255" s="5"/>
      <c r="FK6255" s="25"/>
      <c r="FL6255" s="5"/>
    </row>
    <row r="6256" spans="40:168">
      <c r="AN6256" s="14"/>
      <c r="AO6256" s="14"/>
      <c r="AP6256" s="5"/>
      <c r="AQ6256" s="25"/>
      <c r="AR6256" s="25"/>
      <c r="AS6256" s="96"/>
      <c r="AT6256" s="83"/>
      <c r="AU6256" s="14"/>
      <c r="AX6256" s="83"/>
      <c r="AY6256" s="83"/>
      <c r="AZ6256" s="83"/>
      <c r="BA6256" s="83"/>
      <c r="BJ6256" s="54"/>
      <c r="BK6256" s="22"/>
      <c r="BL6256" s="24"/>
      <c r="BP6256" s="23"/>
      <c r="BQ6256" s="24"/>
      <c r="BR6256" s="22"/>
      <c r="BS6256" s="24"/>
      <c r="BT6256" s="24"/>
      <c r="BU6256" s="23"/>
      <c r="BV6256" s="26"/>
      <c r="BX6256" s="6"/>
      <c r="BY6256" s="24"/>
      <c r="BZ6256" s="109"/>
      <c r="CA6256" s="66"/>
      <c r="CB6256" s="5"/>
      <c r="CC6256" s="68"/>
      <c r="CD6256" s="67"/>
      <c r="CE6256" s="67"/>
      <c r="CF6256" s="64"/>
      <c r="CG6256" s="5"/>
      <c r="CH6256" s="69"/>
      <c r="CI6256" s="6"/>
      <c r="CJ6256" s="5"/>
      <c r="CK6256" s="25"/>
      <c r="CL6256" s="5"/>
      <c r="DN6256" s="14"/>
      <c r="DO6256" s="14"/>
      <c r="DP6256" s="5"/>
      <c r="DQ6256" s="25"/>
      <c r="DR6256" s="25"/>
      <c r="DS6256" s="96"/>
      <c r="DT6256" s="83"/>
      <c r="DU6256" s="14"/>
      <c r="DX6256" s="83"/>
      <c r="DY6256" s="83"/>
      <c r="DZ6256" s="83"/>
      <c r="EA6256" s="83"/>
      <c r="EJ6256" s="54"/>
      <c r="EK6256" s="22"/>
      <c r="EL6256" s="24"/>
      <c r="EP6256" s="23"/>
      <c r="EQ6256" s="24"/>
      <c r="ER6256" s="22"/>
      <c r="ES6256" s="24"/>
      <c r="ET6256" s="24"/>
      <c r="EU6256" s="23"/>
      <c r="EV6256" s="26"/>
      <c r="EX6256" s="6"/>
      <c r="EY6256" s="24"/>
      <c r="EZ6256" s="109"/>
      <c r="FA6256" s="66"/>
      <c r="FB6256" s="5"/>
      <c r="FC6256" s="68"/>
      <c r="FD6256" s="67"/>
      <c r="FE6256" s="67"/>
      <c r="FF6256" s="64"/>
      <c r="FG6256" s="5"/>
      <c r="FH6256" s="69"/>
      <c r="FI6256" s="6"/>
      <c r="FJ6256" s="5"/>
      <c r="FK6256" s="25"/>
      <c r="FL6256" s="5"/>
    </row>
    <row r="6257" spans="40:168">
      <c r="AN6257" s="14"/>
      <c r="AO6257" s="14"/>
      <c r="AP6257" s="5"/>
      <c r="AQ6257" s="25"/>
      <c r="AR6257" s="25"/>
      <c r="AS6257" s="96"/>
      <c r="AT6257" s="83"/>
      <c r="AU6257" s="14"/>
      <c r="AX6257" s="83"/>
      <c r="AY6257" s="83"/>
      <c r="AZ6257" s="83"/>
      <c r="BA6257" s="83"/>
      <c r="BJ6257" s="54"/>
      <c r="BK6257" s="22"/>
      <c r="BL6257" s="24"/>
      <c r="BP6257" s="23"/>
      <c r="BQ6257" s="24"/>
      <c r="BR6257" s="22"/>
      <c r="BS6257" s="24"/>
      <c r="BT6257" s="24"/>
      <c r="BU6257" s="23"/>
      <c r="BV6257" s="26"/>
      <c r="BX6257" s="6"/>
      <c r="BY6257" s="24"/>
      <c r="BZ6257" s="109"/>
      <c r="CA6257" s="66"/>
      <c r="CB6257" s="5"/>
      <c r="CC6257" s="68"/>
      <c r="CD6257" s="67"/>
      <c r="CE6257" s="67"/>
      <c r="CF6257" s="64"/>
      <c r="CG6257" s="5"/>
      <c r="CH6257" s="69"/>
      <c r="CI6257" s="6"/>
      <c r="CJ6257" s="5"/>
      <c r="CK6257" s="25"/>
      <c r="CL6257" s="5"/>
      <c r="DN6257" s="14"/>
      <c r="DO6257" s="14"/>
      <c r="DP6257" s="5"/>
      <c r="DQ6257" s="25"/>
      <c r="DR6257" s="25"/>
      <c r="DS6257" s="96"/>
      <c r="DT6257" s="83"/>
      <c r="DU6257" s="14"/>
      <c r="DX6257" s="83"/>
      <c r="DY6257" s="83"/>
      <c r="DZ6257" s="83"/>
      <c r="EA6257" s="83"/>
      <c r="EJ6257" s="54"/>
      <c r="EK6257" s="22"/>
      <c r="EL6257" s="24"/>
      <c r="EP6257" s="23"/>
      <c r="EQ6257" s="24"/>
      <c r="ER6257" s="22"/>
      <c r="ES6257" s="24"/>
      <c r="ET6257" s="24"/>
      <c r="EU6257" s="23"/>
      <c r="EV6257" s="26"/>
      <c r="EX6257" s="6"/>
      <c r="EY6257" s="24"/>
      <c r="EZ6257" s="109"/>
      <c r="FA6257" s="66"/>
      <c r="FB6257" s="5"/>
      <c r="FC6257" s="68"/>
      <c r="FD6257" s="67"/>
      <c r="FE6257" s="67"/>
      <c r="FF6257" s="64"/>
      <c r="FG6257" s="5"/>
      <c r="FH6257" s="69"/>
      <c r="FI6257" s="6"/>
      <c r="FJ6257" s="5"/>
      <c r="FK6257" s="25"/>
      <c r="FL6257" s="5"/>
    </row>
    <row r="6258" spans="40:168">
      <c r="AN6258" s="14"/>
      <c r="AO6258" s="14"/>
      <c r="AP6258" s="5"/>
      <c r="AQ6258" s="25"/>
      <c r="AR6258" s="25"/>
      <c r="AS6258" s="96"/>
      <c r="AT6258" s="83"/>
      <c r="AU6258" s="14"/>
      <c r="AX6258" s="83"/>
      <c r="AY6258" s="83"/>
      <c r="AZ6258" s="83"/>
      <c r="BA6258" s="83"/>
      <c r="BJ6258" s="54"/>
      <c r="BK6258" s="22"/>
      <c r="BL6258" s="24"/>
      <c r="BP6258" s="23"/>
      <c r="BQ6258" s="24"/>
      <c r="BR6258" s="22"/>
      <c r="BS6258" s="24"/>
      <c r="BT6258" s="24"/>
      <c r="BU6258" s="23"/>
      <c r="BV6258" s="26"/>
      <c r="BX6258" s="6"/>
      <c r="BY6258" s="24"/>
      <c r="BZ6258" s="109"/>
      <c r="CA6258" s="66"/>
      <c r="CB6258" s="5"/>
      <c r="CC6258" s="68"/>
      <c r="CD6258" s="67"/>
      <c r="CE6258" s="67"/>
      <c r="CF6258" s="64"/>
      <c r="CG6258" s="5"/>
      <c r="CH6258" s="69"/>
      <c r="CI6258" s="6"/>
      <c r="CJ6258" s="5"/>
      <c r="CK6258" s="25"/>
      <c r="CL6258" s="5"/>
      <c r="DN6258" s="14"/>
      <c r="DO6258" s="14"/>
      <c r="DP6258" s="5"/>
      <c r="DQ6258" s="25"/>
      <c r="DR6258" s="25"/>
      <c r="DS6258" s="96"/>
      <c r="DT6258" s="83"/>
      <c r="DU6258" s="14"/>
      <c r="DX6258" s="83"/>
      <c r="DY6258" s="83"/>
      <c r="DZ6258" s="83"/>
      <c r="EA6258" s="83"/>
      <c r="EJ6258" s="54"/>
      <c r="EK6258" s="22"/>
      <c r="EL6258" s="24"/>
      <c r="EP6258" s="23"/>
      <c r="EQ6258" s="24"/>
      <c r="ER6258" s="22"/>
      <c r="ES6258" s="24"/>
      <c r="ET6258" s="24"/>
      <c r="EU6258" s="23"/>
      <c r="EV6258" s="26"/>
      <c r="EX6258" s="6"/>
      <c r="EY6258" s="24"/>
      <c r="EZ6258" s="109"/>
      <c r="FA6258" s="66"/>
      <c r="FB6258" s="5"/>
      <c r="FC6258" s="68"/>
      <c r="FD6258" s="67"/>
      <c r="FE6258" s="67"/>
      <c r="FF6258" s="64"/>
      <c r="FG6258" s="5"/>
      <c r="FH6258" s="69"/>
      <c r="FI6258" s="6"/>
      <c r="FJ6258" s="5"/>
      <c r="FK6258" s="25"/>
      <c r="FL6258" s="5"/>
    </row>
    <row r="6259" spans="40:168">
      <c r="AN6259" s="14"/>
      <c r="AO6259" s="14"/>
      <c r="AP6259" s="5"/>
      <c r="AQ6259" s="25"/>
      <c r="AR6259" s="25"/>
      <c r="AS6259" s="96"/>
      <c r="AT6259" s="83"/>
      <c r="AU6259" s="14"/>
      <c r="AX6259" s="83"/>
      <c r="AY6259" s="83"/>
      <c r="AZ6259" s="83"/>
      <c r="BA6259" s="83"/>
      <c r="BJ6259" s="54"/>
      <c r="BK6259" s="22"/>
      <c r="BL6259" s="24"/>
      <c r="BP6259" s="23"/>
      <c r="BQ6259" s="24"/>
      <c r="BR6259" s="22"/>
      <c r="BS6259" s="24"/>
      <c r="BT6259" s="24"/>
      <c r="BU6259" s="23"/>
      <c r="BV6259" s="26"/>
      <c r="BX6259" s="6"/>
      <c r="BY6259" s="24"/>
      <c r="BZ6259" s="109"/>
      <c r="CA6259" s="66"/>
      <c r="CB6259" s="5"/>
      <c r="CC6259" s="68"/>
      <c r="CD6259" s="67"/>
      <c r="CE6259" s="67"/>
      <c r="CF6259" s="64"/>
      <c r="CG6259" s="5"/>
      <c r="CH6259" s="69"/>
      <c r="CI6259" s="6"/>
      <c r="CJ6259" s="5"/>
      <c r="CK6259" s="25"/>
      <c r="CL6259" s="5"/>
      <c r="DN6259" s="14"/>
      <c r="DO6259" s="14"/>
      <c r="DP6259" s="5"/>
      <c r="DQ6259" s="25"/>
      <c r="DR6259" s="25"/>
      <c r="DS6259" s="96"/>
      <c r="DT6259" s="83"/>
      <c r="DU6259" s="14"/>
      <c r="DX6259" s="83"/>
      <c r="DY6259" s="83"/>
      <c r="DZ6259" s="83"/>
      <c r="EA6259" s="83"/>
      <c r="EJ6259" s="54"/>
      <c r="EK6259" s="22"/>
      <c r="EL6259" s="24"/>
      <c r="EP6259" s="23"/>
      <c r="EQ6259" s="24"/>
      <c r="ER6259" s="22"/>
      <c r="ES6259" s="24"/>
      <c r="ET6259" s="24"/>
      <c r="EU6259" s="23"/>
      <c r="EV6259" s="26"/>
      <c r="EX6259" s="6"/>
      <c r="EY6259" s="24"/>
      <c r="EZ6259" s="109"/>
      <c r="FA6259" s="66"/>
      <c r="FB6259" s="5"/>
      <c r="FC6259" s="68"/>
      <c r="FD6259" s="67"/>
      <c r="FE6259" s="67"/>
      <c r="FF6259" s="64"/>
      <c r="FG6259" s="5"/>
      <c r="FH6259" s="69"/>
      <c r="FI6259" s="6"/>
      <c r="FJ6259" s="5"/>
      <c r="FK6259" s="25"/>
      <c r="FL6259" s="5"/>
    </row>
    <row r="6260" spans="40:168">
      <c r="AN6260" s="14"/>
      <c r="AO6260" s="14"/>
      <c r="AP6260" s="5"/>
      <c r="AQ6260" s="25"/>
      <c r="AR6260" s="25"/>
      <c r="AS6260" s="96"/>
      <c r="AT6260" s="83"/>
      <c r="AU6260" s="14"/>
      <c r="AX6260" s="83"/>
      <c r="AY6260" s="83"/>
      <c r="AZ6260" s="83"/>
      <c r="BA6260" s="83"/>
      <c r="BJ6260" s="54"/>
      <c r="BK6260" s="22"/>
      <c r="BL6260" s="24"/>
      <c r="BP6260" s="23"/>
      <c r="BQ6260" s="24"/>
      <c r="BR6260" s="22"/>
      <c r="BS6260" s="24"/>
      <c r="BT6260" s="24"/>
      <c r="BU6260" s="23"/>
      <c r="BV6260" s="26"/>
      <c r="BX6260" s="6"/>
      <c r="BY6260" s="24"/>
      <c r="BZ6260" s="109"/>
      <c r="CA6260" s="66"/>
      <c r="CB6260" s="5"/>
      <c r="CC6260" s="68"/>
      <c r="CD6260" s="67"/>
      <c r="CE6260" s="67"/>
      <c r="CF6260" s="64"/>
      <c r="CG6260" s="5"/>
      <c r="CH6260" s="69"/>
      <c r="CI6260" s="6"/>
      <c r="CJ6260" s="5"/>
      <c r="CK6260" s="25"/>
      <c r="CL6260" s="5"/>
      <c r="DN6260" s="14"/>
      <c r="DO6260" s="14"/>
      <c r="DP6260" s="5"/>
      <c r="DQ6260" s="25"/>
      <c r="DR6260" s="25"/>
      <c r="DS6260" s="96"/>
      <c r="DT6260" s="83"/>
      <c r="DU6260" s="14"/>
      <c r="DX6260" s="83"/>
      <c r="DY6260" s="83"/>
      <c r="DZ6260" s="83"/>
      <c r="EA6260" s="83"/>
      <c r="EJ6260" s="54"/>
      <c r="EK6260" s="22"/>
      <c r="EL6260" s="24"/>
      <c r="EP6260" s="23"/>
      <c r="EQ6260" s="24"/>
      <c r="ER6260" s="22"/>
      <c r="ES6260" s="24"/>
      <c r="ET6260" s="24"/>
      <c r="EU6260" s="23"/>
      <c r="EV6260" s="26"/>
      <c r="EX6260" s="6"/>
      <c r="EY6260" s="24"/>
      <c r="EZ6260" s="109"/>
      <c r="FA6260" s="66"/>
      <c r="FB6260" s="5"/>
      <c r="FC6260" s="68"/>
      <c r="FD6260" s="67"/>
      <c r="FE6260" s="67"/>
      <c r="FF6260" s="64"/>
      <c r="FG6260" s="5"/>
      <c r="FH6260" s="69"/>
      <c r="FI6260" s="6"/>
      <c r="FJ6260" s="5"/>
      <c r="FK6260" s="25"/>
      <c r="FL6260" s="5"/>
    </row>
    <row r="6261" spans="40:168">
      <c r="AN6261" s="14"/>
      <c r="AO6261" s="14"/>
      <c r="AP6261" s="5"/>
      <c r="AQ6261" s="25"/>
      <c r="AR6261" s="25"/>
      <c r="AS6261" s="96"/>
      <c r="AT6261" s="83"/>
      <c r="AU6261" s="14"/>
      <c r="AX6261" s="83"/>
      <c r="AY6261" s="83"/>
      <c r="AZ6261" s="83"/>
      <c r="BA6261" s="83"/>
      <c r="BJ6261" s="54"/>
      <c r="BK6261" s="22"/>
      <c r="BL6261" s="24"/>
      <c r="BP6261" s="23"/>
      <c r="BQ6261" s="24"/>
      <c r="BR6261" s="22"/>
      <c r="BS6261" s="24"/>
      <c r="BT6261" s="24"/>
      <c r="BU6261" s="23"/>
      <c r="BV6261" s="26"/>
      <c r="BX6261" s="6"/>
      <c r="BY6261" s="24"/>
      <c r="BZ6261" s="109"/>
      <c r="CA6261" s="66"/>
      <c r="CB6261" s="5"/>
      <c r="CC6261" s="68"/>
      <c r="CD6261" s="67"/>
      <c r="CE6261" s="67"/>
      <c r="CF6261" s="64"/>
      <c r="CG6261" s="5"/>
      <c r="CH6261" s="69"/>
      <c r="CI6261" s="6"/>
      <c r="CJ6261" s="5"/>
      <c r="CK6261" s="25"/>
      <c r="CL6261" s="5"/>
      <c r="DN6261" s="14"/>
      <c r="DO6261" s="14"/>
      <c r="DP6261" s="5"/>
      <c r="DQ6261" s="25"/>
      <c r="DR6261" s="25"/>
      <c r="DS6261" s="96"/>
      <c r="DT6261" s="83"/>
      <c r="DU6261" s="14"/>
      <c r="DX6261" s="83"/>
      <c r="DY6261" s="83"/>
      <c r="DZ6261" s="83"/>
      <c r="EA6261" s="83"/>
      <c r="EJ6261" s="54"/>
      <c r="EK6261" s="22"/>
      <c r="EL6261" s="24"/>
      <c r="EP6261" s="23"/>
      <c r="EQ6261" s="24"/>
      <c r="ER6261" s="22"/>
      <c r="ES6261" s="24"/>
      <c r="ET6261" s="24"/>
      <c r="EU6261" s="23"/>
      <c r="EV6261" s="26"/>
      <c r="EX6261" s="6"/>
      <c r="EY6261" s="24"/>
      <c r="EZ6261" s="109"/>
      <c r="FA6261" s="66"/>
      <c r="FB6261" s="5"/>
      <c r="FC6261" s="68"/>
      <c r="FD6261" s="67"/>
      <c r="FE6261" s="67"/>
      <c r="FF6261" s="64"/>
      <c r="FG6261" s="5"/>
      <c r="FH6261" s="69"/>
      <c r="FI6261" s="6"/>
      <c r="FJ6261" s="5"/>
      <c r="FK6261" s="25"/>
      <c r="FL6261" s="5"/>
    </row>
    <row r="6262" spans="40:168">
      <c r="AN6262" s="14"/>
      <c r="AO6262" s="14"/>
      <c r="AP6262" s="5"/>
      <c r="AQ6262" s="25"/>
      <c r="AR6262" s="25"/>
      <c r="AS6262" s="96"/>
      <c r="AT6262" s="83"/>
      <c r="AU6262" s="14"/>
      <c r="AX6262" s="83"/>
      <c r="AY6262" s="83"/>
      <c r="AZ6262" s="83"/>
      <c r="BA6262" s="83"/>
      <c r="BJ6262" s="54"/>
      <c r="BK6262" s="22"/>
      <c r="BL6262" s="24"/>
      <c r="BP6262" s="23"/>
      <c r="BQ6262" s="24"/>
      <c r="BR6262" s="22"/>
      <c r="BS6262" s="24"/>
      <c r="BT6262" s="24"/>
      <c r="BU6262" s="23"/>
      <c r="BV6262" s="26"/>
      <c r="BX6262" s="6"/>
      <c r="BY6262" s="24"/>
      <c r="BZ6262" s="109"/>
      <c r="CA6262" s="66"/>
      <c r="CB6262" s="5"/>
      <c r="CC6262" s="68"/>
      <c r="CD6262" s="67"/>
      <c r="CE6262" s="67"/>
      <c r="CF6262" s="64"/>
      <c r="CG6262" s="5"/>
      <c r="CH6262" s="69"/>
      <c r="CI6262" s="6"/>
      <c r="CJ6262" s="5"/>
      <c r="CK6262" s="25"/>
      <c r="CL6262" s="5"/>
      <c r="DN6262" s="14"/>
      <c r="DO6262" s="14"/>
      <c r="DP6262" s="5"/>
      <c r="DQ6262" s="25"/>
      <c r="DR6262" s="25"/>
      <c r="DS6262" s="96"/>
      <c r="DT6262" s="83"/>
      <c r="DU6262" s="14"/>
      <c r="DX6262" s="83"/>
      <c r="DY6262" s="83"/>
      <c r="DZ6262" s="83"/>
      <c r="EA6262" s="83"/>
      <c r="EJ6262" s="54"/>
      <c r="EK6262" s="22"/>
      <c r="EL6262" s="24"/>
      <c r="EP6262" s="23"/>
      <c r="EQ6262" s="24"/>
      <c r="ER6262" s="22"/>
      <c r="ES6262" s="24"/>
      <c r="ET6262" s="24"/>
      <c r="EU6262" s="23"/>
      <c r="EV6262" s="26"/>
      <c r="EX6262" s="6"/>
      <c r="EY6262" s="24"/>
      <c r="EZ6262" s="109"/>
      <c r="FA6262" s="66"/>
      <c r="FB6262" s="5"/>
      <c r="FC6262" s="68"/>
      <c r="FD6262" s="67"/>
      <c r="FE6262" s="67"/>
      <c r="FF6262" s="64"/>
      <c r="FG6262" s="5"/>
      <c r="FH6262" s="69"/>
      <c r="FI6262" s="6"/>
      <c r="FJ6262" s="5"/>
      <c r="FK6262" s="25"/>
      <c r="FL6262" s="5"/>
    </row>
    <row r="6263" spans="40:168">
      <c r="AN6263" s="14"/>
      <c r="AO6263" s="14"/>
      <c r="AP6263" s="5"/>
      <c r="AQ6263" s="25"/>
      <c r="AR6263" s="25"/>
      <c r="AS6263" s="96"/>
      <c r="AT6263" s="83"/>
      <c r="AU6263" s="14"/>
      <c r="AX6263" s="83"/>
      <c r="AY6263" s="83"/>
      <c r="AZ6263" s="83"/>
      <c r="BA6263" s="83"/>
      <c r="BJ6263" s="54"/>
      <c r="BK6263" s="22"/>
      <c r="BL6263" s="24"/>
      <c r="BP6263" s="23"/>
      <c r="BQ6263" s="24"/>
      <c r="BR6263" s="22"/>
      <c r="BS6263" s="24"/>
      <c r="BT6263" s="24"/>
      <c r="BU6263" s="23"/>
      <c r="BV6263" s="26"/>
      <c r="BX6263" s="6"/>
      <c r="BY6263" s="24"/>
      <c r="BZ6263" s="109"/>
      <c r="CA6263" s="66"/>
      <c r="CB6263" s="5"/>
      <c r="CC6263" s="68"/>
      <c r="CD6263" s="67"/>
      <c r="CE6263" s="67"/>
      <c r="CF6263" s="64"/>
      <c r="CG6263" s="5"/>
      <c r="CH6263" s="69"/>
      <c r="CI6263" s="6"/>
      <c r="CJ6263" s="5"/>
      <c r="CK6263" s="25"/>
      <c r="CL6263" s="5"/>
      <c r="DN6263" s="14"/>
      <c r="DO6263" s="14"/>
      <c r="DP6263" s="5"/>
      <c r="DQ6263" s="25"/>
      <c r="DR6263" s="25"/>
      <c r="DS6263" s="96"/>
      <c r="DT6263" s="83"/>
      <c r="DU6263" s="14"/>
      <c r="DX6263" s="83"/>
      <c r="DY6263" s="83"/>
      <c r="DZ6263" s="83"/>
      <c r="EA6263" s="83"/>
      <c r="EJ6263" s="54"/>
      <c r="EK6263" s="22"/>
      <c r="EL6263" s="24"/>
      <c r="EP6263" s="23"/>
      <c r="EQ6263" s="24"/>
      <c r="ER6263" s="22"/>
      <c r="ES6263" s="24"/>
      <c r="ET6263" s="24"/>
      <c r="EU6263" s="23"/>
      <c r="EV6263" s="26"/>
      <c r="EX6263" s="6"/>
      <c r="EY6263" s="24"/>
      <c r="EZ6263" s="109"/>
      <c r="FA6263" s="66"/>
      <c r="FB6263" s="5"/>
      <c r="FC6263" s="68"/>
      <c r="FD6263" s="67"/>
      <c r="FE6263" s="67"/>
      <c r="FF6263" s="64"/>
      <c r="FG6263" s="5"/>
      <c r="FH6263" s="69"/>
      <c r="FI6263" s="6"/>
      <c r="FJ6263" s="5"/>
      <c r="FK6263" s="25"/>
      <c r="FL6263" s="5"/>
    </row>
    <row r="6264" spans="40:168">
      <c r="AN6264" s="14"/>
      <c r="AO6264" s="14"/>
      <c r="AP6264" s="5"/>
      <c r="AQ6264" s="25"/>
      <c r="AR6264" s="25"/>
      <c r="AS6264" s="96"/>
      <c r="AT6264" s="83"/>
      <c r="AU6264" s="14"/>
      <c r="AX6264" s="83"/>
      <c r="AY6264" s="83"/>
      <c r="AZ6264" s="83"/>
      <c r="BA6264" s="83"/>
      <c r="BJ6264" s="54"/>
      <c r="BK6264" s="22"/>
      <c r="BL6264" s="24"/>
      <c r="BP6264" s="23"/>
      <c r="BQ6264" s="24"/>
      <c r="BR6264" s="22"/>
      <c r="BS6264" s="24"/>
      <c r="BT6264" s="24"/>
      <c r="BU6264" s="23"/>
      <c r="BV6264" s="26"/>
      <c r="BX6264" s="6"/>
      <c r="BY6264" s="24"/>
      <c r="BZ6264" s="109"/>
      <c r="CA6264" s="66"/>
      <c r="CB6264" s="5"/>
      <c r="CC6264" s="68"/>
      <c r="CD6264" s="67"/>
      <c r="CE6264" s="67"/>
      <c r="CF6264" s="64"/>
      <c r="CG6264" s="5"/>
      <c r="CH6264" s="69"/>
      <c r="CI6264" s="6"/>
      <c r="CJ6264" s="5"/>
      <c r="CK6264" s="25"/>
      <c r="CL6264" s="5"/>
      <c r="DN6264" s="14"/>
      <c r="DO6264" s="14"/>
      <c r="DP6264" s="5"/>
      <c r="DQ6264" s="25"/>
      <c r="DR6264" s="25"/>
      <c r="DS6264" s="96"/>
      <c r="DT6264" s="83"/>
      <c r="DU6264" s="14"/>
      <c r="DX6264" s="83"/>
      <c r="DY6264" s="83"/>
      <c r="DZ6264" s="83"/>
      <c r="EA6264" s="83"/>
      <c r="EJ6264" s="54"/>
      <c r="EK6264" s="22"/>
      <c r="EL6264" s="24"/>
      <c r="EP6264" s="23"/>
      <c r="EQ6264" s="24"/>
      <c r="ER6264" s="22"/>
      <c r="ES6264" s="24"/>
      <c r="ET6264" s="24"/>
      <c r="EU6264" s="23"/>
      <c r="EV6264" s="26"/>
      <c r="EX6264" s="6"/>
      <c r="EY6264" s="24"/>
      <c r="EZ6264" s="109"/>
      <c r="FA6264" s="66"/>
      <c r="FB6264" s="5"/>
      <c r="FC6264" s="68"/>
      <c r="FD6264" s="67"/>
      <c r="FE6264" s="67"/>
      <c r="FF6264" s="64"/>
      <c r="FG6264" s="5"/>
      <c r="FH6264" s="69"/>
      <c r="FI6264" s="6"/>
      <c r="FJ6264" s="5"/>
      <c r="FK6264" s="25"/>
      <c r="FL6264" s="5"/>
    </row>
    <row r="6265" spans="40:168">
      <c r="AN6265" s="14"/>
      <c r="AO6265" s="14"/>
      <c r="AP6265" s="5"/>
      <c r="AQ6265" s="25"/>
      <c r="AR6265" s="25"/>
      <c r="AS6265" s="96"/>
      <c r="AT6265" s="83"/>
      <c r="AU6265" s="14"/>
      <c r="AX6265" s="83"/>
      <c r="AY6265" s="83"/>
      <c r="AZ6265" s="83"/>
      <c r="BA6265" s="83"/>
      <c r="BJ6265" s="54"/>
      <c r="BK6265" s="22"/>
      <c r="BL6265" s="24"/>
      <c r="BP6265" s="23"/>
      <c r="BQ6265" s="24"/>
      <c r="BR6265" s="22"/>
      <c r="BS6265" s="24"/>
      <c r="BT6265" s="24"/>
      <c r="BU6265" s="23"/>
      <c r="BV6265" s="26"/>
      <c r="BX6265" s="6"/>
      <c r="BY6265" s="24"/>
      <c r="BZ6265" s="109"/>
      <c r="CA6265" s="66"/>
      <c r="CB6265" s="5"/>
      <c r="CC6265" s="68"/>
      <c r="CD6265" s="67"/>
      <c r="CE6265" s="67"/>
      <c r="CF6265" s="64"/>
      <c r="CG6265" s="5"/>
      <c r="CH6265" s="69"/>
      <c r="CI6265" s="6"/>
      <c r="CJ6265" s="5"/>
      <c r="CK6265" s="25"/>
      <c r="CL6265" s="5"/>
      <c r="DN6265" s="14"/>
      <c r="DO6265" s="14"/>
      <c r="DP6265" s="5"/>
      <c r="DQ6265" s="25"/>
      <c r="DR6265" s="25"/>
      <c r="DS6265" s="96"/>
      <c r="DT6265" s="83"/>
      <c r="DU6265" s="14"/>
      <c r="DX6265" s="83"/>
      <c r="DY6265" s="83"/>
      <c r="DZ6265" s="83"/>
      <c r="EA6265" s="83"/>
      <c r="EJ6265" s="54"/>
      <c r="EK6265" s="22"/>
      <c r="EL6265" s="24"/>
      <c r="EP6265" s="23"/>
      <c r="EQ6265" s="24"/>
      <c r="ER6265" s="22"/>
      <c r="ES6265" s="24"/>
      <c r="ET6265" s="24"/>
      <c r="EU6265" s="23"/>
      <c r="EV6265" s="26"/>
      <c r="EX6265" s="6"/>
      <c r="EY6265" s="24"/>
      <c r="EZ6265" s="109"/>
      <c r="FA6265" s="66"/>
      <c r="FB6265" s="5"/>
      <c r="FC6265" s="68"/>
      <c r="FD6265" s="67"/>
      <c r="FE6265" s="67"/>
      <c r="FF6265" s="64"/>
      <c r="FG6265" s="5"/>
      <c r="FH6265" s="69"/>
      <c r="FI6265" s="6"/>
      <c r="FJ6265" s="5"/>
      <c r="FK6265" s="25"/>
      <c r="FL6265" s="5"/>
    </row>
    <row r="6266" spans="40:168">
      <c r="AN6266" s="14"/>
      <c r="AO6266" s="14"/>
      <c r="AP6266" s="5"/>
      <c r="AQ6266" s="25"/>
      <c r="AR6266" s="25"/>
      <c r="AS6266" s="96"/>
      <c r="AT6266" s="83"/>
      <c r="AU6266" s="14"/>
      <c r="AX6266" s="83"/>
      <c r="AY6266" s="83"/>
      <c r="AZ6266" s="83"/>
      <c r="BA6266" s="83"/>
      <c r="BJ6266" s="54"/>
      <c r="BK6266" s="22"/>
      <c r="BL6266" s="24"/>
      <c r="BP6266" s="23"/>
      <c r="BQ6266" s="24"/>
      <c r="BR6266" s="22"/>
      <c r="BS6266" s="24"/>
      <c r="BT6266" s="24"/>
      <c r="BU6266" s="23"/>
      <c r="BV6266" s="26"/>
      <c r="BX6266" s="6"/>
      <c r="BY6266" s="24"/>
      <c r="BZ6266" s="109"/>
      <c r="CA6266" s="66"/>
      <c r="CB6266" s="5"/>
      <c r="CC6266" s="68"/>
      <c r="CD6266" s="67"/>
      <c r="CE6266" s="67"/>
      <c r="CF6266" s="64"/>
      <c r="CG6266" s="5"/>
      <c r="CH6266" s="69"/>
      <c r="CI6266" s="6"/>
      <c r="CJ6266" s="5"/>
      <c r="CK6266" s="25"/>
      <c r="CL6266" s="5"/>
      <c r="DN6266" s="14"/>
      <c r="DO6266" s="14"/>
      <c r="DP6266" s="5"/>
      <c r="DQ6266" s="25"/>
      <c r="DR6266" s="25"/>
      <c r="DS6266" s="96"/>
      <c r="DT6266" s="83"/>
      <c r="DU6266" s="14"/>
      <c r="DX6266" s="83"/>
      <c r="DY6266" s="83"/>
      <c r="DZ6266" s="83"/>
      <c r="EA6266" s="83"/>
      <c r="EJ6266" s="54"/>
      <c r="EK6266" s="22"/>
      <c r="EL6266" s="24"/>
      <c r="EP6266" s="23"/>
      <c r="EQ6266" s="24"/>
      <c r="ER6266" s="22"/>
      <c r="ES6266" s="24"/>
      <c r="ET6266" s="24"/>
      <c r="EU6266" s="23"/>
      <c r="EV6266" s="26"/>
      <c r="EX6266" s="6"/>
      <c r="EY6266" s="24"/>
      <c r="EZ6266" s="109"/>
      <c r="FA6266" s="66"/>
      <c r="FB6266" s="5"/>
      <c r="FC6266" s="68"/>
      <c r="FD6266" s="67"/>
      <c r="FE6266" s="67"/>
      <c r="FF6266" s="64"/>
      <c r="FG6266" s="5"/>
      <c r="FH6266" s="69"/>
      <c r="FI6266" s="6"/>
      <c r="FJ6266" s="5"/>
      <c r="FK6266" s="25"/>
      <c r="FL6266" s="5"/>
    </row>
    <row r="6267" spans="40:168">
      <c r="AN6267" s="14"/>
      <c r="AO6267" s="14"/>
      <c r="AP6267" s="5"/>
      <c r="AQ6267" s="25"/>
      <c r="AR6267" s="25"/>
      <c r="AS6267" s="96"/>
      <c r="AT6267" s="83"/>
      <c r="AU6267" s="14"/>
      <c r="AX6267" s="83"/>
      <c r="AY6267" s="83"/>
      <c r="AZ6267" s="83"/>
      <c r="BA6267" s="83"/>
      <c r="BJ6267" s="54"/>
      <c r="BK6267" s="22"/>
      <c r="BL6267" s="24"/>
      <c r="BP6267" s="23"/>
      <c r="BQ6267" s="24"/>
      <c r="BR6267" s="22"/>
      <c r="BS6267" s="24"/>
      <c r="BT6267" s="24"/>
      <c r="BU6267" s="23"/>
      <c r="BV6267" s="26"/>
      <c r="BX6267" s="6"/>
      <c r="BY6267" s="24"/>
      <c r="BZ6267" s="109"/>
      <c r="CA6267" s="66"/>
      <c r="CB6267" s="5"/>
      <c r="CC6267" s="68"/>
      <c r="CD6267" s="67"/>
      <c r="CE6267" s="67"/>
      <c r="CF6267" s="64"/>
      <c r="CG6267" s="5"/>
      <c r="CH6267" s="69"/>
      <c r="CI6267" s="6"/>
      <c r="CJ6267" s="5"/>
      <c r="CK6267" s="25"/>
      <c r="CL6267" s="5"/>
      <c r="DN6267" s="14"/>
      <c r="DO6267" s="14"/>
      <c r="DP6267" s="5"/>
      <c r="DQ6267" s="25"/>
      <c r="DR6267" s="25"/>
      <c r="DS6267" s="96"/>
      <c r="DT6267" s="83"/>
      <c r="DU6267" s="14"/>
      <c r="DX6267" s="83"/>
      <c r="DY6267" s="83"/>
      <c r="DZ6267" s="83"/>
      <c r="EA6267" s="83"/>
      <c r="EJ6267" s="54"/>
      <c r="EK6267" s="22"/>
      <c r="EL6267" s="24"/>
      <c r="EP6267" s="23"/>
      <c r="EQ6267" s="24"/>
      <c r="ER6267" s="22"/>
      <c r="ES6267" s="24"/>
      <c r="ET6267" s="24"/>
      <c r="EU6267" s="23"/>
      <c r="EV6267" s="26"/>
      <c r="EX6267" s="6"/>
      <c r="EY6267" s="24"/>
      <c r="EZ6267" s="109"/>
      <c r="FA6267" s="66"/>
      <c r="FB6267" s="5"/>
      <c r="FC6267" s="68"/>
      <c r="FD6267" s="67"/>
      <c r="FE6267" s="67"/>
      <c r="FF6267" s="64"/>
      <c r="FG6267" s="5"/>
      <c r="FH6267" s="69"/>
      <c r="FI6267" s="6"/>
      <c r="FJ6267" s="5"/>
      <c r="FK6267" s="25"/>
      <c r="FL6267" s="5"/>
    </row>
    <row r="6268" spans="40:168">
      <c r="AN6268" s="14"/>
      <c r="AO6268" s="14"/>
      <c r="AP6268" s="5"/>
      <c r="AQ6268" s="25"/>
      <c r="AR6268" s="25"/>
      <c r="AS6268" s="96"/>
      <c r="AT6268" s="83"/>
      <c r="AU6268" s="14"/>
      <c r="AX6268" s="83"/>
      <c r="AY6268" s="83"/>
      <c r="AZ6268" s="83"/>
      <c r="BA6268" s="83"/>
      <c r="BJ6268" s="54"/>
      <c r="BK6268" s="22"/>
      <c r="BL6268" s="24"/>
      <c r="BP6268" s="23"/>
      <c r="BQ6268" s="24"/>
      <c r="BR6268" s="22"/>
      <c r="BS6268" s="24"/>
      <c r="BT6268" s="24"/>
      <c r="BU6268" s="23"/>
      <c r="BV6268" s="26"/>
      <c r="BX6268" s="6"/>
      <c r="BY6268" s="24"/>
      <c r="BZ6268" s="109"/>
      <c r="CA6268" s="66"/>
      <c r="CB6268" s="5"/>
      <c r="CC6268" s="68"/>
      <c r="CD6268" s="67"/>
      <c r="CE6268" s="67"/>
      <c r="CF6268" s="64"/>
      <c r="CG6268" s="5"/>
      <c r="CH6268" s="69"/>
      <c r="CI6268" s="6"/>
      <c r="CJ6268" s="5"/>
      <c r="CK6268" s="25"/>
      <c r="CL6268" s="5"/>
      <c r="DN6268" s="14"/>
      <c r="DO6268" s="14"/>
      <c r="DP6268" s="5"/>
      <c r="DQ6268" s="25"/>
      <c r="DR6268" s="25"/>
      <c r="DS6268" s="96"/>
      <c r="DT6268" s="83"/>
      <c r="DU6268" s="14"/>
      <c r="DX6268" s="83"/>
      <c r="DY6268" s="83"/>
      <c r="DZ6268" s="83"/>
      <c r="EA6268" s="83"/>
      <c r="EJ6268" s="54"/>
      <c r="EK6268" s="22"/>
      <c r="EL6268" s="24"/>
      <c r="EP6268" s="23"/>
      <c r="EQ6268" s="24"/>
      <c r="ER6268" s="22"/>
      <c r="ES6268" s="24"/>
      <c r="ET6268" s="24"/>
      <c r="EU6268" s="23"/>
      <c r="EV6268" s="26"/>
      <c r="EX6268" s="6"/>
      <c r="EY6268" s="24"/>
      <c r="EZ6268" s="109"/>
      <c r="FA6268" s="66"/>
      <c r="FB6268" s="5"/>
      <c r="FC6268" s="68"/>
      <c r="FD6268" s="67"/>
      <c r="FE6268" s="67"/>
      <c r="FF6268" s="64"/>
      <c r="FG6268" s="5"/>
      <c r="FH6268" s="69"/>
      <c r="FI6268" s="6"/>
      <c r="FJ6268" s="5"/>
      <c r="FK6268" s="25"/>
      <c r="FL6268" s="5"/>
    </row>
    <row r="6269" spans="40:168">
      <c r="AN6269" s="14"/>
      <c r="AO6269" s="14"/>
      <c r="AP6269" s="5"/>
      <c r="AQ6269" s="25"/>
      <c r="AR6269" s="25"/>
      <c r="AS6269" s="96"/>
      <c r="AT6269" s="83"/>
      <c r="AU6269" s="14"/>
      <c r="AX6269" s="83"/>
      <c r="AY6269" s="83"/>
      <c r="AZ6269" s="83"/>
      <c r="BA6269" s="83"/>
      <c r="BJ6269" s="54"/>
      <c r="BK6269" s="22"/>
      <c r="BL6269" s="24"/>
      <c r="BP6269" s="23"/>
      <c r="BQ6269" s="24"/>
      <c r="BR6269" s="22"/>
      <c r="BS6269" s="24"/>
      <c r="BT6269" s="24"/>
      <c r="BU6269" s="23"/>
      <c r="BV6269" s="26"/>
      <c r="BX6269" s="6"/>
      <c r="BY6269" s="24"/>
      <c r="BZ6269" s="109"/>
      <c r="CA6269" s="66"/>
      <c r="CB6269" s="5"/>
      <c r="CC6269" s="68"/>
      <c r="CD6269" s="67"/>
      <c r="CE6269" s="67"/>
      <c r="CF6269" s="64"/>
      <c r="CG6269" s="5"/>
      <c r="CH6269" s="69"/>
      <c r="CI6269" s="6"/>
      <c r="CJ6269" s="5"/>
      <c r="CK6269" s="25"/>
      <c r="CL6269" s="5"/>
      <c r="DN6269" s="14"/>
      <c r="DO6269" s="14"/>
      <c r="DP6269" s="5"/>
      <c r="DQ6269" s="25"/>
      <c r="DR6269" s="25"/>
      <c r="DS6269" s="96"/>
      <c r="DT6269" s="83"/>
      <c r="DU6269" s="14"/>
      <c r="DX6269" s="83"/>
      <c r="DY6269" s="83"/>
      <c r="DZ6269" s="83"/>
      <c r="EA6269" s="83"/>
      <c r="EJ6269" s="54"/>
      <c r="EK6269" s="22"/>
      <c r="EL6269" s="24"/>
      <c r="EP6269" s="23"/>
      <c r="EQ6269" s="24"/>
      <c r="ER6269" s="22"/>
      <c r="ES6269" s="24"/>
      <c r="ET6269" s="24"/>
      <c r="EU6269" s="23"/>
      <c r="EV6269" s="26"/>
      <c r="EX6269" s="6"/>
      <c r="EY6269" s="24"/>
      <c r="EZ6269" s="109"/>
      <c r="FA6269" s="66"/>
      <c r="FB6269" s="5"/>
      <c r="FC6269" s="68"/>
      <c r="FD6269" s="67"/>
      <c r="FE6269" s="67"/>
      <c r="FF6269" s="64"/>
      <c r="FG6269" s="5"/>
      <c r="FH6269" s="69"/>
      <c r="FI6269" s="6"/>
      <c r="FJ6269" s="5"/>
      <c r="FK6269" s="25"/>
      <c r="FL6269" s="5"/>
    </row>
    <row r="6270" spans="40:168">
      <c r="AN6270" s="14"/>
      <c r="AO6270" s="14"/>
      <c r="AP6270" s="5"/>
      <c r="AQ6270" s="25"/>
      <c r="AR6270" s="25"/>
      <c r="AS6270" s="96"/>
      <c r="AT6270" s="83"/>
      <c r="AU6270" s="14"/>
      <c r="AX6270" s="83"/>
      <c r="AY6270" s="83"/>
      <c r="AZ6270" s="83"/>
      <c r="BA6270" s="83"/>
      <c r="BJ6270" s="54"/>
      <c r="BK6270" s="22"/>
      <c r="BL6270" s="24"/>
      <c r="BP6270" s="23"/>
      <c r="BQ6270" s="24"/>
      <c r="BR6270" s="22"/>
      <c r="BS6270" s="24"/>
      <c r="BT6270" s="24"/>
      <c r="BU6270" s="23"/>
      <c r="BV6270" s="26"/>
      <c r="BX6270" s="6"/>
      <c r="BY6270" s="24"/>
      <c r="BZ6270" s="109"/>
      <c r="CA6270" s="66"/>
      <c r="CB6270" s="5"/>
      <c r="CC6270" s="68"/>
      <c r="CD6270" s="67"/>
      <c r="CE6270" s="67"/>
      <c r="CF6270" s="64"/>
      <c r="CG6270" s="5"/>
      <c r="CH6270" s="69"/>
      <c r="CI6270" s="6"/>
      <c r="CJ6270" s="5"/>
      <c r="CK6270" s="25"/>
      <c r="CL6270" s="5"/>
      <c r="DN6270" s="14"/>
      <c r="DO6270" s="14"/>
      <c r="DP6270" s="5"/>
      <c r="DQ6270" s="25"/>
      <c r="DR6270" s="25"/>
      <c r="DS6270" s="96"/>
      <c r="DT6270" s="83"/>
      <c r="DU6270" s="14"/>
      <c r="DX6270" s="83"/>
      <c r="DY6270" s="83"/>
      <c r="DZ6270" s="83"/>
      <c r="EA6270" s="83"/>
      <c r="EJ6270" s="54"/>
      <c r="EK6270" s="22"/>
      <c r="EL6270" s="24"/>
      <c r="EP6270" s="23"/>
      <c r="EQ6270" s="24"/>
      <c r="ER6270" s="22"/>
      <c r="ES6270" s="24"/>
      <c r="ET6270" s="24"/>
      <c r="EU6270" s="23"/>
      <c r="EV6270" s="26"/>
      <c r="EX6270" s="6"/>
      <c r="EY6270" s="24"/>
      <c r="EZ6270" s="109"/>
      <c r="FA6270" s="66"/>
      <c r="FB6270" s="5"/>
      <c r="FC6270" s="68"/>
      <c r="FD6270" s="67"/>
      <c r="FE6270" s="67"/>
      <c r="FF6270" s="64"/>
      <c r="FG6270" s="5"/>
      <c r="FH6270" s="69"/>
      <c r="FI6270" s="6"/>
      <c r="FJ6270" s="5"/>
      <c r="FK6270" s="25"/>
      <c r="FL6270" s="5"/>
    </row>
    <row r="6271" spans="40:168">
      <c r="AN6271" s="14"/>
      <c r="AO6271" s="14"/>
      <c r="AP6271" s="5"/>
      <c r="AQ6271" s="25"/>
      <c r="AR6271" s="25"/>
      <c r="AS6271" s="96"/>
      <c r="AT6271" s="83"/>
      <c r="AU6271" s="14"/>
      <c r="AX6271" s="83"/>
      <c r="AY6271" s="83"/>
      <c r="AZ6271" s="83"/>
      <c r="BA6271" s="83"/>
      <c r="BJ6271" s="54"/>
      <c r="BK6271" s="22"/>
      <c r="BL6271" s="24"/>
      <c r="BP6271" s="23"/>
      <c r="BQ6271" s="24"/>
      <c r="BR6271" s="22"/>
      <c r="BS6271" s="24"/>
      <c r="BT6271" s="24"/>
      <c r="BU6271" s="23"/>
      <c r="BV6271" s="26"/>
      <c r="BX6271" s="6"/>
      <c r="BY6271" s="24"/>
      <c r="BZ6271" s="109"/>
      <c r="CA6271" s="66"/>
      <c r="CB6271" s="5"/>
      <c r="CC6271" s="68"/>
      <c r="CD6271" s="67"/>
      <c r="CE6271" s="67"/>
      <c r="CF6271" s="64"/>
      <c r="CG6271" s="5"/>
      <c r="CH6271" s="69"/>
      <c r="CI6271" s="6"/>
      <c r="CJ6271" s="5"/>
      <c r="CK6271" s="25"/>
      <c r="CL6271" s="5"/>
      <c r="DN6271" s="14"/>
      <c r="DO6271" s="14"/>
      <c r="DP6271" s="5"/>
      <c r="DQ6271" s="25"/>
      <c r="DR6271" s="25"/>
      <c r="DS6271" s="96"/>
      <c r="DT6271" s="83"/>
      <c r="DU6271" s="14"/>
      <c r="DX6271" s="83"/>
      <c r="DY6271" s="83"/>
      <c r="DZ6271" s="83"/>
      <c r="EA6271" s="83"/>
      <c r="EJ6271" s="54"/>
      <c r="EK6271" s="22"/>
      <c r="EL6271" s="24"/>
      <c r="EP6271" s="23"/>
      <c r="EQ6271" s="24"/>
      <c r="ER6271" s="22"/>
      <c r="ES6271" s="24"/>
      <c r="ET6271" s="24"/>
      <c r="EU6271" s="23"/>
      <c r="EV6271" s="26"/>
      <c r="EX6271" s="6"/>
      <c r="EY6271" s="24"/>
      <c r="EZ6271" s="109"/>
      <c r="FA6271" s="66"/>
      <c r="FB6271" s="5"/>
      <c r="FC6271" s="68"/>
      <c r="FD6271" s="67"/>
      <c r="FE6271" s="67"/>
      <c r="FF6271" s="64"/>
      <c r="FG6271" s="5"/>
      <c r="FH6271" s="69"/>
      <c r="FI6271" s="6"/>
      <c r="FJ6271" s="5"/>
      <c r="FK6271" s="25"/>
      <c r="FL6271" s="5"/>
    </row>
    <row r="6272" spans="40:168">
      <c r="AN6272" s="14"/>
      <c r="AO6272" s="14"/>
      <c r="AP6272" s="5"/>
      <c r="AQ6272" s="25"/>
      <c r="AR6272" s="25"/>
      <c r="AS6272" s="96"/>
      <c r="AT6272" s="83"/>
      <c r="AU6272" s="14"/>
      <c r="AX6272" s="83"/>
      <c r="AY6272" s="83"/>
      <c r="AZ6272" s="83"/>
      <c r="BA6272" s="83"/>
      <c r="BJ6272" s="54"/>
      <c r="BK6272" s="22"/>
      <c r="BL6272" s="24"/>
      <c r="BP6272" s="23"/>
      <c r="BQ6272" s="24"/>
      <c r="BR6272" s="22"/>
      <c r="BS6272" s="24"/>
      <c r="BT6272" s="24"/>
      <c r="BU6272" s="23"/>
      <c r="BV6272" s="26"/>
      <c r="BX6272" s="6"/>
      <c r="BY6272" s="24"/>
      <c r="BZ6272" s="109"/>
      <c r="CA6272" s="66"/>
      <c r="CB6272" s="5"/>
      <c r="CC6272" s="68"/>
      <c r="CD6272" s="67"/>
      <c r="CE6272" s="67"/>
      <c r="CF6272" s="64"/>
      <c r="CG6272" s="5"/>
      <c r="CH6272" s="69"/>
      <c r="CI6272" s="6"/>
      <c r="CJ6272" s="5"/>
      <c r="CK6272" s="25"/>
      <c r="CL6272" s="5"/>
      <c r="DN6272" s="14"/>
      <c r="DO6272" s="14"/>
      <c r="DP6272" s="5"/>
      <c r="DQ6272" s="25"/>
      <c r="DR6272" s="25"/>
      <c r="DS6272" s="96"/>
      <c r="DT6272" s="83"/>
      <c r="DU6272" s="14"/>
      <c r="DX6272" s="83"/>
      <c r="DY6272" s="83"/>
      <c r="DZ6272" s="83"/>
      <c r="EA6272" s="83"/>
      <c r="EJ6272" s="54"/>
      <c r="EK6272" s="22"/>
      <c r="EL6272" s="24"/>
      <c r="EP6272" s="23"/>
      <c r="EQ6272" s="24"/>
      <c r="ER6272" s="22"/>
      <c r="ES6272" s="24"/>
      <c r="ET6272" s="24"/>
      <c r="EU6272" s="23"/>
      <c r="EV6272" s="26"/>
      <c r="EX6272" s="6"/>
      <c r="EY6272" s="24"/>
      <c r="EZ6272" s="109"/>
      <c r="FA6272" s="66"/>
      <c r="FB6272" s="5"/>
      <c r="FC6272" s="68"/>
      <c r="FD6272" s="67"/>
      <c r="FE6272" s="67"/>
      <c r="FF6272" s="64"/>
      <c r="FG6272" s="5"/>
      <c r="FH6272" s="69"/>
      <c r="FI6272" s="6"/>
      <c r="FJ6272" s="5"/>
      <c r="FK6272" s="25"/>
      <c r="FL6272" s="5"/>
    </row>
    <row r="6273" spans="40:168">
      <c r="AN6273" s="14"/>
      <c r="AO6273" s="14"/>
      <c r="AP6273" s="5"/>
      <c r="AQ6273" s="25"/>
      <c r="AR6273" s="25"/>
      <c r="AS6273" s="96"/>
      <c r="AT6273" s="83"/>
      <c r="AU6273" s="14"/>
      <c r="AX6273" s="83"/>
      <c r="AY6273" s="83"/>
      <c r="AZ6273" s="83"/>
      <c r="BA6273" s="83"/>
      <c r="BJ6273" s="54"/>
      <c r="BK6273" s="22"/>
      <c r="BL6273" s="24"/>
      <c r="BP6273" s="23"/>
      <c r="BQ6273" s="24"/>
      <c r="BR6273" s="22"/>
      <c r="BS6273" s="24"/>
      <c r="BT6273" s="24"/>
      <c r="BU6273" s="23"/>
      <c r="BV6273" s="26"/>
      <c r="BX6273" s="6"/>
      <c r="BY6273" s="24"/>
      <c r="BZ6273" s="109"/>
      <c r="CA6273" s="66"/>
      <c r="CB6273" s="5"/>
      <c r="CC6273" s="68"/>
      <c r="CD6273" s="67"/>
      <c r="CE6273" s="67"/>
      <c r="CF6273" s="64"/>
      <c r="CG6273" s="5"/>
      <c r="CH6273" s="69"/>
      <c r="CI6273" s="6"/>
      <c r="CJ6273" s="5"/>
      <c r="CK6273" s="25"/>
      <c r="CL6273" s="5"/>
      <c r="DN6273" s="14"/>
      <c r="DO6273" s="14"/>
      <c r="DP6273" s="5"/>
      <c r="DQ6273" s="25"/>
      <c r="DR6273" s="25"/>
      <c r="DS6273" s="96"/>
      <c r="DT6273" s="83"/>
      <c r="DU6273" s="14"/>
      <c r="DX6273" s="83"/>
      <c r="DY6273" s="83"/>
      <c r="DZ6273" s="83"/>
      <c r="EA6273" s="83"/>
      <c r="EJ6273" s="54"/>
      <c r="EK6273" s="22"/>
      <c r="EL6273" s="24"/>
      <c r="EP6273" s="23"/>
      <c r="EQ6273" s="24"/>
      <c r="ER6273" s="22"/>
      <c r="ES6273" s="24"/>
      <c r="ET6273" s="24"/>
      <c r="EU6273" s="23"/>
      <c r="EV6273" s="26"/>
      <c r="EX6273" s="6"/>
      <c r="EY6273" s="24"/>
      <c r="EZ6273" s="109"/>
      <c r="FA6273" s="66"/>
      <c r="FB6273" s="5"/>
      <c r="FC6273" s="68"/>
      <c r="FD6273" s="67"/>
      <c r="FE6273" s="67"/>
      <c r="FF6273" s="64"/>
      <c r="FG6273" s="5"/>
      <c r="FH6273" s="69"/>
      <c r="FI6273" s="6"/>
      <c r="FJ6273" s="5"/>
      <c r="FK6273" s="25"/>
      <c r="FL6273" s="5"/>
    </row>
    <row r="6274" spans="40:168">
      <c r="AN6274" s="14"/>
      <c r="AO6274" s="14"/>
      <c r="AP6274" s="5"/>
      <c r="AQ6274" s="25"/>
      <c r="AR6274" s="25"/>
      <c r="AS6274" s="96"/>
      <c r="AT6274" s="83"/>
      <c r="AU6274" s="14"/>
      <c r="AX6274" s="83"/>
      <c r="AY6274" s="83"/>
      <c r="AZ6274" s="83"/>
      <c r="BA6274" s="83"/>
      <c r="BJ6274" s="54"/>
      <c r="BK6274" s="22"/>
      <c r="BL6274" s="24"/>
      <c r="BP6274" s="23"/>
      <c r="BQ6274" s="24"/>
      <c r="BR6274" s="22"/>
      <c r="BS6274" s="24"/>
      <c r="BT6274" s="24"/>
      <c r="BU6274" s="23"/>
      <c r="BV6274" s="26"/>
      <c r="BX6274" s="6"/>
      <c r="BY6274" s="24"/>
      <c r="BZ6274" s="109"/>
      <c r="CA6274" s="66"/>
      <c r="CB6274" s="5"/>
      <c r="CC6274" s="68"/>
      <c r="CD6274" s="67"/>
      <c r="CE6274" s="67"/>
      <c r="CF6274" s="64"/>
      <c r="CG6274" s="5"/>
      <c r="CH6274" s="69"/>
      <c r="CI6274" s="6"/>
      <c r="CJ6274" s="5"/>
      <c r="CK6274" s="25"/>
      <c r="CL6274" s="5"/>
      <c r="DN6274" s="14"/>
      <c r="DO6274" s="14"/>
      <c r="DP6274" s="5"/>
      <c r="DQ6274" s="25"/>
      <c r="DR6274" s="25"/>
      <c r="DS6274" s="96"/>
      <c r="DT6274" s="83"/>
      <c r="DU6274" s="14"/>
      <c r="DX6274" s="83"/>
      <c r="DY6274" s="83"/>
      <c r="DZ6274" s="83"/>
      <c r="EA6274" s="83"/>
      <c r="EJ6274" s="54"/>
      <c r="EK6274" s="22"/>
      <c r="EL6274" s="24"/>
      <c r="EP6274" s="23"/>
      <c r="EQ6274" s="24"/>
      <c r="ER6274" s="22"/>
      <c r="ES6274" s="24"/>
      <c r="ET6274" s="24"/>
      <c r="EU6274" s="23"/>
      <c r="EV6274" s="26"/>
      <c r="EX6274" s="6"/>
      <c r="EY6274" s="24"/>
      <c r="EZ6274" s="109"/>
      <c r="FA6274" s="66"/>
      <c r="FB6274" s="5"/>
      <c r="FC6274" s="68"/>
      <c r="FD6274" s="67"/>
      <c r="FE6274" s="67"/>
      <c r="FF6274" s="64"/>
      <c r="FG6274" s="5"/>
      <c r="FH6274" s="69"/>
      <c r="FI6274" s="6"/>
      <c r="FJ6274" s="5"/>
      <c r="FK6274" s="25"/>
      <c r="FL6274" s="5"/>
    </row>
    <row r="6275" spans="40:168">
      <c r="AN6275" s="14"/>
      <c r="AO6275" s="14"/>
      <c r="AP6275" s="5"/>
      <c r="AQ6275" s="25"/>
      <c r="AR6275" s="25"/>
      <c r="AS6275" s="96"/>
      <c r="AT6275" s="83"/>
      <c r="AU6275" s="14"/>
      <c r="AX6275" s="83"/>
      <c r="AY6275" s="83"/>
      <c r="AZ6275" s="83"/>
      <c r="BA6275" s="83"/>
      <c r="BJ6275" s="54"/>
      <c r="BK6275" s="22"/>
      <c r="BL6275" s="24"/>
      <c r="BP6275" s="23"/>
      <c r="BQ6275" s="24"/>
      <c r="BR6275" s="22"/>
      <c r="BS6275" s="24"/>
      <c r="BT6275" s="24"/>
      <c r="BU6275" s="23"/>
      <c r="BV6275" s="26"/>
      <c r="BX6275" s="6"/>
      <c r="BY6275" s="24"/>
      <c r="BZ6275" s="109"/>
      <c r="CA6275" s="66"/>
      <c r="CB6275" s="5"/>
      <c r="CC6275" s="68"/>
      <c r="CD6275" s="67"/>
      <c r="CE6275" s="67"/>
      <c r="CF6275" s="64"/>
      <c r="CG6275" s="5"/>
      <c r="CH6275" s="69"/>
      <c r="CI6275" s="6"/>
      <c r="CJ6275" s="5"/>
      <c r="CK6275" s="25"/>
      <c r="CL6275" s="5"/>
      <c r="DN6275" s="14"/>
      <c r="DO6275" s="14"/>
      <c r="DP6275" s="5"/>
      <c r="DQ6275" s="25"/>
      <c r="DR6275" s="25"/>
      <c r="DS6275" s="96"/>
      <c r="DT6275" s="83"/>
      <c r="DU6275" s="14"/>
      <c r="DX6275" s="83"/>
      <c r="DY6275" s="83"/>
      <c r="DZ6275" s="83"/>
      <c r="EA6275" s="83"/>
      <c r="EJ6275" s="54"/>
      <c r="EK6275" s="22"/>
      <c r="EL6275" s="24"/>
      <c r="EP6275" s="23"/>
      <c r="EQ6275" s="24"/>
      <c r="ER6275" s="22"/>
      <c r="ES6275" s="24"/>
      <c r="ET6275" s="24"/>
      <c r="EU6275" s="23"/>
      <c r="EV6275" s="26"/>
      <c r="EX6275" s="6"/>
      <c r="EY6275" s="24"/>
      <c r="EZ6275" s="109"/>
      <c r="FA6275" s="66"/>
      <c r="FB6275" s="5"/>
      <c r="FC6275" s="68"/>
      <c r="FD6275" s="67"/>
      <c r="FE6275" s="67"/>
      <c r="FF6275" s="64"/>
      <c r="FG6275" s="5"/>
      <c r="FH6275" s="69"/>
      <c r="FI6275" s="6"/>
      <c r="FJ6275" s="5"/>
      <c r="FK6275" s="25"/>
      <c r="FL6275" s="5"/>
    </row>
    <row r="6276" spans="40:168">
      <c r="AN6276" s="14"/>
      <c r="AO6276" s="14"/>
      <c r="AP6276" s="5"/>
      <c r="AQ6276" s="25"/>
      <c r="AR6276" s="25"/>
      <c r="AS6276" s="96"/>
      <c r="AT6276" s="83"/>
      <c r="AU6276" s="14"/>
      <c r="AX6276" s="83"/>
      <c r="AY6276" s="83"/>
      <c r="AZ6276" s="83"/>
      <c r="BA6276" s="83"/>
      <c r="BJ6276" s="54"/>
      <c r="BK6276" s="22"/>
      <c r="BL6276" s="24"/>
      <c r="BP6276" s="23"/>
      <c r="BQ6276" s="24"/>
      <c r="BR6276" s="22"/>
      <c r="BS6276" s="24"/>
      <c r="BT6276" s="24"/>
      <c r="BU6276" s="23"/>
      <c r="BV6276" s="26"/>
      <c r="BX6276" s="6"/>
      <c r="BY6276" s="24"/>
      <c r="BZ6276" s="109"/>
      <c r="CA6276" s="66"/>
      <c r="CB6276" s="5"/>
      <c r="CC6276" s="68"/>
      <c r="CD6276" s="67"/>
      <c r="CE6276" s="67"/>
      <c r="CF6276" s="64"/>
      <c r="CG6276" s="5"/>
      <c r="CH6276" s="69"/>
      <c r="CI6276" s="6"/>
      <c r="CJ6276" s="5"/>
      <c r="CK6276" s="25"/>
      <c r="CL6276" s="5"/>
      <c r="DN6276" s="14"/>
      <c r="DO6276" s="14"/>
      <c r="DP6276" s="5"/>
      <c r="DQ6276" s="25"/>
      <c r="DR6276" s="25"/>
      <c r="DS6276" s="96"/>
      <c r="DT6276" s="83"/>
      <c r="DU6276" s="14"/>
      <c r="DX6276" s="83"/>
      <c r="DY6276" s="83"/>
      <c r="DZ6276" s="83"/>
      <c r="EA6276" s="83"/>
      <c r="EJ6276" s="54"/>
      <c r="EK6276" s="22"/>
      <c r="EL6276" s="24"/>
      <c r="EP6276" s="23"/>
      <c r="EQ6276" s="24"/>
      <c r="ER6276" s="22"/>
      <c r="ES6276" s="24"/>
      <c r="ET6276" s="24"/>
      <c r="EU6276" s="23"/>
      <c r="EV6276" s="26"/>
      <c r="EX6276" s="6"/>
      <c r="EY6276" s="24"/>
      <c r="EZ6276" s="109"/>
      <c r="FA6276" s="66"/>
      <c r="FB6276" s="5"/>
      <c r="FC6276" s="68"/>
      <c r="FD6276" s="67"/>
      <c r="FE6276" s="67"/>
      <c r="FF6276" s="64"/>
      <c r="FG6276" s="5"/>
      <c r="FH6276" s="69"/>
      <c r="FI6276" s="6"/>
      <c r="FJ6276" s="5"/>
      <c r="FK6276" s="25"/>
      <c r="FL6276" s="5"/>
    </row>
    <row r="6277" spans="40:168">
      <c r="AN6277" s="14"/>
      <c r="AO6277" s="14"/>
      <c r="AP6277" s="5"/>
      <c r="AQ6277" s="25"/>
      <c r="AR6277" s="25"/>
      <c r="AS6277" s="96"/>
      <c r="AT6277" s="83"/>
      <c r="AU6277" s="14"/>
      <c r="AX6277" s="83"/>
      <c r="AY6277" s="83"/>
      <c r="AZ6277" s="83"/>
      <c r="BA6277" s="83"/>
      <c r="BJ6277" s="54"/>
      <c r="BK6277" s="22"/>
      <c r="BL6277" s="24"/>
      <c r="BP6277" s="23"/>
      <c r="BQ6277" s="24"/>
      <c r="BR6277" s="22"/>
      <c r="BS6277" s="24"/>
      <c r="BT6277" s="24"/>
      <c r="BU6277" s="23"/>
      <c r="BV6277" s="26"/>
      <c r="BX6277" s="6"/>
      <c r="BY6277" s="24"/>
      <c r="BZ6277" s="109"/>
      <c r="CA6277" s="66"/>
      <c r="CB6277" s="5"/>
      <c r="CC6277" s="68"/>
      <c r="CD6277" s="67"/>
      <c r="CE6277" s="67"/>
      <c r="CF6277" s="64"/>
      <c r="CG6277" s="5"/>
      <c r="CH6277" s="69"/>
      <c r="CI6277" s="6"/>
      <c r="CJ6277" s="5"/>
      <c r="CK6277" s="25"/>
      <c r="CL6277" s="5"/>
      <c r="DN6277" s="14"/>
      <c r="DO6277" s="14"/>
      <c r="DP6277" s="5"/>
      <c r="DQ6277" s="25"/>
      <c r="DR6277" s="25"/>
      <c r="DS6277" s="96"/>
      <c r="DT6277" s="83"/>
      <c r="DU6277" s="14"/>
      <c r="DX6277" s="83"/>
      <c r="DY6277" s="83"/>
      <c r="DZ6277" s="83"/>
      <c r="EA6277" s="83"/>
      <c r="EJ6277" s="54"/>
      <c r="EK6277" s="22"/>
      <c r="EL6277" s="24"/>
      <c r="EP6277" s="23"/>
      <c r="EQ6277" s="24"/>
      <c r="ER6277" s="22"/>
      <c r="ES6277" s="24"/>
      <c r="ET6277" s="24"/>
      <c r="EU6277" s="23"/>
      <c r="EV6277" s="26"/>
      <c r="EX6277" s="6"/>
      <c r="EY6277" s="24"/>
      <c r="EZ6277" s="109"/>
      <c r="FA6277" s="66"/>
      <c r="FB6277" s="5"/>
      <c r="FC6277" s="68"/>
      <c r="FD6277" s="67"/>
      <c r="FE6277" s="67"/>
      <c r="FF6277" s="64"/>
      <c r="FG6277" s="5"/>
      <c r="FH6277" s="69"/>
      <c r="FI6277" s="6"/>
      <c r="FJ6277" s="5"/>
      <c r="FK6277" s="25"/>
      <c r="FL6277" s="5"/>
    </row>
    <row r="6278" spans="40:168">
      <c r="AN6278" s="14"/>
      <c r="AO6278" s="14"/>
      <c r="AP6278" s="5"/>
      <c r="AQ6278" s="25"/>
      <c r="AR6278" s="25"/>
      <c r="AS6278" s="96"/>
      <c r="AT6278" s="83"/>
      <c r="AU6278" s="14"/>
      <c r="AX6278" s="83"/>
      <c r="AY6278" s="83"/>
      <c r="AZ6278" s="83"/>
      <c r="BA6278" s="83"/>
      <c r="BJ6278" s="54"/>
      <c r="BK6278" s="22"/>
      <c r="BL6278" s="24"/>
      <c r="BP6278" s="23"/>
      <c r="BQ6278" s="24"/>
      <c r="BR6278" s="22"/>
      <c r="BS6278" s="24"/>
      <c r="BT6278" s="24"/>
      <c r="BU6278" s="23"/>
      <c r="BV6278" s="26"/>
      <c r="BX6278" s="6"/>
      <c r="BY6278" s="24"/>
      <c r="BZ6278" s="109"/>
      <c r="CA6278" s="66"/>
      <c r="CB6278" s="5"/>
      <c r="CC6278" s="68"/>
      <c r="CD6278" s="67"/>
      <c r="CE6278" s="67"/>
      <c r="CF6278" s="64"/>
      <c r="CG6278" s="5"/>
      <c r="CH6278" s="69"/>
      <c r="CI6278" s="6"/>
      <c r="CJ6278" s="5"/>
      <c r="CK6278" s="25"/>
      <c r="CL6278" s="5"/>
      <c r="DN6278" s="14"/>
      <c r="DO6278" s="14"/>
      <c r="DP6278" s="5"/>
      <c r="DQ6278" s="25"/>
      <c r="DR6278" s="25"/>
      <c r="DS6278" s="96"/>
      <c r="DT6278" s="83"/>
      <c r="DU6278" s="14"/>
      <c r="DX6278" s="83"/>
      <c r="DY6278" s="83"/>
      <c r="DZ6278" s="83"/>
      <c r="EA6278" s="83"/>
      <c r="EJ6278" s="54"/>
      <c r="EK6278" s="22"/>
      <c r="EL6278" s="24"/>
      <c r="EP6278" s="23"/>
      <c r="EQ6278" s="24"/>
      <c r="ER6278" s="22"/>
      <c r="ES6278" s="24"/>
      <c r="ET6278" s="24"/>
      <c r="EU6278" s="23"/>
      <c r="EV6278" s="26"/>
      <c r="EX6278" s="6"/>
      <c r="EY6278" s="24"/>
      <c r="EZ6278" s="109"/>
      <c r="FA6278" s="66"/>
      <c r="FB6278" s="5"/>
      <c r="FC6278" s="68"/>
      <c r="FD6278" s="67"/>
      <c r="FE6278" s="67"/>
      <c r="FF6278" s="64"/>
      <c r="FG6278" s="5"/>
      <c r="FH6278" s="69"/>
      <c r="FI6278" s="6"/>
      <c r="FJ6278" s="5"/>
      <c r="FK6278" s="25"/>
      <c r="FL6278" s="5"/>
    </row>
    <row r="6279" spans="40:168">
      <c r="AN6279" s="14"/>
      <c r="AO6279" s="14"/>
      <c r="AP6279" s="5"/>
      <c r="AQ6279" s="25"/>
      <c r="AR6279" s="25"/>
      <c r="AS6279" s="96"/>
      <c r="AT6279" s="83"/>
      <c r="AU6279" s="14"/>
      <c r="AX6279" s="83"/>
      <c r="AY6279" s="83"/>
      <c r="AZ6279" s="83"/>
      <c r="BA6279" s="83"/>
      <c r="BJ6279" s="54"/>
      <c r="BK6279" s="22"/>
      <c r="BL6279" s="24"/>
      <c r="BP6279" s="23"/>
      <c r="BQ6279" s="24"/>
      <c r="BR6279" s="22"/>
      <c r="BS6279" s="24"/>
      <c r="BT6279" s="24"/>
      <c r="BU6279" s="23"/>
      <c r="BV6279" s="26"/>
      <c r="BX6279" s="6"/>
      <c r="BY6279" s="24"/>
      <c r="BZ6279" s="109"/>
      <c r="CA6279" s="66"/>
      <c r="CB6279" s="5"/>
      <c r="CC6279" s="68"/>
      <c r="CD6279" s="67"/>
      <c r="CE6279" s="67"/>
      <c r="CF6279" s="64"/>
      <c r="CG6279" s="5"/>
      <c r="CH6279" s="69"/>
      <c r="CI6279" s="6"/>
      <c r="CJ6279" s="5"/>
      <c r="CK6279" s="25"/>
      <c r="CL6279" s="5"/>
      <c r="DN6279" s="14"/>
      <c r="DO6279" s="14"/>
      <c r="DP6279" s="5"/>
      <c r="DQ6279" s="25"/>
      <c r="DR6279" s="25"/>
      <c r="DS6279" s="96"/>
      <c r="DT6279" s="83"/>
      <c r="DU6279" s="14"/>
      <c r="DX6279" s="83"/>
      <c r="DY6279" s="83"/>
      <c r="DZ6279" s="83"/>
      <c r="EA6279" s="83"/>
      <c r="EJ6279" s="54"/>
      <c r="EK6279" s="22"/>
      <c r="EL6279" s="24"/>
      <c r="EP6279" s="23"/>
      <c r="EQ6279" s="24"/>
      <c r="ER6279" s="22"/>
      <c r="ES6279" s="24"/>
      <c r="ET6279" s="24"/>
      <c r="EU6279" s="23"/>
      <c r="EV6279" s="26"/>
      <c r="EX6279" s="6"/>
      <c r="EY6279" s="24"/>
      <c r="EZ6279" s="109"/>
      <c r="FA6279" s="66"/>
      <c r="FB6279" s="5"/>
      <c r="FC6279" s="68"/>
      <c r="FD6279" s="67"/>
      <c r="FE6279" s="67"/>
      <c r="FF6279" s="64"/>
      <c r="FG6279" s="5"/>
      <c r="FH6279" s="69"/>
      <c r="FI6279" s="6"/>
      <c r="FJ6279" s="5"/>
      <c r="FK6279" s="25"/>
      <c r="FL6279" s="5"/>
    </row>
    <row r="6280" spans="40:168">
      <c r="AN6280" s="14"/>
      <c r="AO6280" s="14"/>
      <c r="AP6280" s="5"/>
      <c r="AQ6280" s="25"/>
      <c r="AR6280" s="25"/>
      <c r="AS6280" s="96"/>
      <c r="AT6280" s="83"/>
      <c r="AU6280" s="14"/>
      <c r="AX6280" s="83"/>
      <c r="AY6280" s="83"/>
      <c r="AZ6280" s="83"/>
      <c r="BA6280" s="83"/>
      <c r="BJ6280" s="54"/>
      <c r="BK6280" s="22"/>
      <c r="BL6280" s="24"/>
      <c r="BP6280" s="23"/>
      <c r="BQ6280" s="24"/>
      <c r="BR6280" s="22"/>
      <c r="BS6280" s="24"/>
      <c r="BT6280" s="24"/>
      <c r="BU6280" s="23"/>
      <c r="BV6280" s="26"/>
      <c r="BX6280" s="6"/>
      <c r="BY6280" s="24"/>
      <c r="BZ6280" s="109"/>
      <c r="CA6280" s="66"/>
      <c r="CB6280" s="5"/>
      <c r="CC6280" s="68"/>
      <c r="CD6280" s="67"/>
      <c r="CE6280" s="67"/>
      <c r="CF6280" s="64"/>
      <c r="CG6280" s="5"/>
      <c r="CH6280" s="69"/>
      <c r="CI6280" s="6"/>
      <c r="CJ6280" s="5"/>
      <c r="CK6280" s="25"/>
      <c r="CL6280" s="5"/>
      <c r="DN6280" s="14"/>
      <c r="DO6280" s="14"/>
      <c r="DP6280" s="5"/>
      <c r="DQ6280" s="25"/>
      <c r="DR6280" s="25"/>
      <c r="DS6280" s="96"/>
      <c r="DT6280" s="83"/>
      <c r="DU6280" s="14"/>
      <c r="DX6280" s="83"/>
      <c r="DY6280" s="83"/>
      <c r="DZ6280" s="83"/>
      <c r="EA6280" s="83"/>
      <c r="EJ6280" s="54"/>
      <c r="EK6280" s="22"/>
      <c r="EL6280" s="24"/>
      <c r="EP6280" s="23"/>
      <c r="EQ6280" s="24"/>
      <c r="ER6280" s="22"/>
      <c r="ES6280" s="24"/>
      <c r="ET6280" s="24"/>
      <c r="EU6280" s="23"/>
      <c r="EV6280" s="26"/>
      <c r="EX6280" s="6"/>
      <c r="EY6280" s="24"/>
      <c r="EZ6280" s="109"/>
      <c r="FA6280" s="66"/>
      <c r="FB6280" s="5"/>
      <c r="FC6280" s="68"/>
      <c r="FD6280" s="67"/>
      <c r="FE6280" s="67"/>
      <c r="FF6280" s="64"/>
      <c r="FG6280" s="5"/>
      <c r="FH6280" s="69"/>
      <c r="FI6280" s="6"/>
      <c r="FJ6280" s="5"/>
      <c r="FK6280" s="25"/>
      <c r="FL6280" s="5"/>
    </row>
    <row r="6281" spans="40:168">
      <c r="AN6281" s="14"/>
      <c r="AO6281" s="14"/>
      <c r="AP6281" s="5"/>
      <c r="AQ6281" s="25"/>
      <c r="AR6281" s="25"/>
      <c r="AS6281" s="96"/>
      <c r="AT6281" s="83"/>
      <c r="AU6281" s="14"/>
      <c r="AX6281" s="83"/>
      <c r="AY6281" s="83"/>
      <c r="AZ6281" s="83"/>
      <c r="BA6281" s="83"/>
      <c r="BJ6281" s="54"/>
      <c r="BK6281" s="22"/>
      <c r="BL6281" s="24"/>
      <c r="BP6281" s="23"/>
      <c r="BQ6281" s="24"/>
      <c r="BR6281" s="22"/>
      <c r="BS6281" s="24"/>
      <c r="BT6281" s="24"/>
      <c r="BU6281" s="23"/>
      <c r="BV6281" s="26"/>
      <c r="BX6281" s="6"/>
      <c r="BY6281" s="24"/>
      <c r="BZ6281" s="109"/>
      <c r="CA6281" s="66"/>
      <c r="CB6281" s="5"/>
      <c r="CC6281" s="68"/>
      <c r="CD6281" s="67"/>
      <c r="CE6281" s="67"/>
      <c r="CF6281" s="64"/>
      <c r="CG6281" s="5"/>
      <c r="CH6281" s="69"/>
      <c r="CI6281" s="6"/>
      <c r="CJ6281" s="5"/>
      <c r="CK6281" s="25"/>
      <c r="CL6281" s="5"/>
      <c r="DN6281" s="14"/>
      <c r="DO6281" s="14"/>
      <c r="DP6281" s="5"/>
      <c r="DQ6281" s="25"/>
      <c r="DR6281" s="25"/>
      <c r="DS6281" s="96"/>
      <c r="DT6281" s="83"/>
      <c r="DU6281" s="14"/>
      <c r="DX6281" s="83"/>
      <c r="DY6281" s="83"/>
      <c r="DZ6281" s="83"/>
      <c r="EA6281" s="83"/>
      <c r="EJ6281" s="54"/>
      <c r="EK6281" s="22"/>
      <c r="EL6281" s="24"/>
      <c r="EP6281" s="23"/>
      <c r="EQ6281" s="24"/>
      <c r="ER6281" s="22"/>
      <c r="ES6281" s="24"/>
      <c r="ET6281" s="24"/>
      <c r="EU6281" s="23"/>
      <c r="EV6281" s="26"/>
      <c r="EX6281" s="6"/>
      <c r="EY6281" s="24"/>
      <c r="EZ6281" s="109"/>
      <c r="FA6281" s="66"/>
      <c r="FB6281" s="5"/>
      <c r="FC6281" s="68"/>
      <c r="FD6281" s="67"/>
      <c r="FE6281" s="67"/>
      <c r="FF6281" s="64"/>
      <c r="FG6281" s="5"/>
      <c r="FH6281" s="69"/>
      <c r="FI6281" s="6"/>
      <c r="FJ6281" s="5"/>
      <c r="FK6281" s="25"/>
      <c r="FL6281" s="5"/>
    </row>
    <row r="6282" spans="40:168">
      <c r="AN6282" s="14"/>
      <c r="AO6282" s="14"/>
      <c r="AP6282" s="5"/>
      <c r="AQ6282" s="25"/>
      <c r="AR6282" s="25"/>
      <c r="AS6282" s="96"/>
      <c r="AT6282" s="83"/>
      <c r="AU6282" s="14"/>
      <c r="AX6282" s="83"/>
      <c r="AY6282" s="83"/>
      <c r="AZ6282" s="83"/>
      <c r="BA6282" s="83"/>
      <c r="BJ6282" s="54"/>
      <c r="BK6282" s="22"/>
      <c r="BL6282" s="24"/>
      <c r="BP6282" s="23"/>
      <c r="BQ6282" s="24"/>
      <c r="BR6282" s="22"/>
      <c r="BS6282" s="24"/>
      <c r="BT6282" s="24"/>
      <c r="BU6282" s="23"/>
      <c r="BV6282" s="26"/>
      <c r="BX6282" s="6"/>
      <c r="BY6282" s="24"/>
      <c r="BZ6282" s="109"/>
      <c r="CA6282" s="66"/>
      <c r="CB6282" s="5"/>
      <c r="CC6282" s="68"/>
      <c r="CD6282" s="67"/>
      <c r="CE6282" s="67"/>
      <c r="CF6282" s="64"/>
      <c r="CG6282" s="5"/>
      <c r="CH6282" s="69"/>
      <c r="CI6282" s="6"/>
      <c r="CJ6282" s="5"/>
      <c r="CK6282" s="25"/>
      <c r="CL6282" s="5"/>
      <c r="DN6282" s="14"/>
      <c r="DO6282" s="14"/>
      <c r="DP6282" s="5"/>
      <c r="DQ6282" s="25"/>
      <c r="DR6282" s="25"/>
      <c r="DS6282" s="96"/>
      <c r="DT6282" s="83"/>
      <c r="DU6282" s="14"/>
      <c r="DX6282" s="83"/>
      <c r="DY6282" s="83"/>
      <c r="DZ6282" s="83"/>
      <c r="EA6282" s="83"/>
      <c r="EJ6282" s="54"/>
      <c r="EK6282" s="22"/>
      <c r="EL6282" s="24"/>
      <c r="EP6282" s="23"/>
      <c r="EQ6282" s="24"/>
      <c r="ER6282" s="22"/>
      <c r="ES6282" s="24"/>
      <c r="ET6282" s="24"/>
      <c r="EU6282" s="23"/>
      <c r="EV6282" s="26"/>
      <c r="EX6282" s="6"/>
      <c r="EY6282" s="24"/>
      <c r="EZ6282" s="109"/>
      <c r="FA6282" s="66"/>
      <c r="FB6282" s="5"/>
      <c r="FC6282" s="68"/>
      <c r="FD6282" s="67"/>
      <c r="FE6282" s="67"/>
      <c r="FF6282" s="64"/>
      <c r="FG6282" s="5"/>
      <c r="FH6282" s="69"/>
      <c r="FI6282" s="6"/>
      <c r="FJ6282" s="5"/>
      <c r="FK6282" s="25"/>
      <c r="FL6282" s="5"/>
    </row>
    <row r="6283" spans="40:168">
      <c r="AN6283" s="14"/>
      <c r="AO6283" s="14"/>
      <c r="AP6283" s="5"/>
      <c r="AQ6283" s="25"/>
      <c r="AR6283" s="25"/>
      <c r="AS6283" s="96"/>
      <c r="AT6283" s="83"/>
      <c r="AU6283" s="14"/>
      <c r="AX6283" s="83"/>
      <c r="AY6283" s="83"/>
      <c r="AZ6283" s="83"/>
      <c r="BA6283" s="83"/>
      <c r="BJ6283" s="54"/>
      <c r="BK6283" s="22"/>
      <c r="BL6283" s="24"/>
      <c r="BP6283" s="23"/>
      <c r="BQ6283" s="24"/>
      <c r="BR6283" s="22"/>
      <c r="BS6283" s="24"/>
      <c r="BT6283" s="24"/>
      <c r="BU6283" s="23"/>
      <c r="BV6283" s="26"/>
      <c r="BX6283" s="6"/>
      <c r="BY6283" s="24"/>
      <c r="BZ6283" s="109"/>
      <c r="CA6283" s="66"/>
      <c r="CB6283" s="5"/>
      <c r="CC6283" s="68"/>
      <c r="CD6283" s="67"/>
      <c r="CE6283" s="67"/>
      <c r="CF6283" s="64"/>
      <c r="CG6283" s="5"/>
      <c r="CH6283" s="69"/>
      <c r="CI6283" s="6"/>
      <c r="CJ6283" s="5"/>
      <c r="CK6283" s="25"/>
      <c r="CL6283" s="5"/>
      <c r="DN6283" s="14"/>
      <c r="DO6283" s="14"/>
      <c r="DP6283" s="5"/>
      <c r="DQ6283" s="25"/>
      <c r="DR6283" s="25"/>
      <c r="DS6283" s="96"/>
      <c r="DT6283" s="83"/>
      <c r="DU6283" s="14"/>
      <c r="DX6283" s="83"/>
      <c r="DY6283" s="83"/>
      <c r="DZ6283" s="83"/>
      <c r="EA6283" s="83"/>
      <c r="EJ6283" s="54"/>
      <c r="EK6283" s="22"/>
      <c r="EL6283" s="24"/>
      <c r="EP6283" s="23"/>
      <c r="EQ6283" s="24"/>
      <c r="ER6283" s="22"/>
      <c r="ES6283" s="24"/>
      <c r="ET6283" s="24"/>
      <c r="EU6283" s="23"/>
      <c r="EV6283" s="26"/>
      <c r="EX6283" s="6"/>
      <c r="EY6283" s="24"/>
      <c r="EZ6283" s="109"/>
      <c r="FA6283" s="66"/>
      <c r="FB6283" s="5"/>
      <c r="FC6283" s="68"/>
      <c r="FD6283" s="67"/>
      <c r="FE6283" s="67"/>
      <c r="FF6283" s="64"/>
      <c r="FG6283" s="5"/>
      <c r="FH6283" s="69"/>
      <c r="FI6283" s="6"/>
      <c r="FJ6283" s="5"/>
      <c r="FK6283" s="25"/>
      <c r="FL6283" s="5"/>
    </row>
    <row r="6284" spans="40:168">
      <c r="AN6284" s="14"/>
      <c r="AO6284" s="14"/>
      <c r="AP6284" s="5"/>
      <c r="AQ6284" s="25"/>
      <c r="AR6284" s="25"/>
      <c r="AS6284" s="96"/>
      <c r="AT6284" s="83"/>
      <c r="AU6284" s="14"/>
      <c r="AX6284" s="83"/>
      <c r="AY6284" s="83"/>
      <c r="AZ6284" s="83"/>
      <c r="BA6284" s="83"/>
      <c r="BJ6284" s="54"/>
      <c r="BK6284" s="22"/>
      <c r="BL6284" s="24"/>
      <c r="BP6284" s="23"/>
      <c r="BQ6284" s="24"/>
      <c r="BR6284" s="22"/>
      <c r="BS6284" s="24"/>
      <c r="BT6284" s="24"/>
      <c r="BU6284" s="23"/>
      <c r="BV6284" s="26"/>
      <c r="BX6284" s="6"/>
      <c r="BY6284" s="24"/>
      <c r="BZ6284" s="109"/>
      <c r="CA6284" s="66"/>
      <c r="CB6284" s="5"/>
      <c r="CC6284" s="68"/>
      <c r="CD6284" s="67"/>
      <c r="CE6284" s="67"/>
      <c r="CF6284" s="64"/>
      <c r="CG6284" s="5"/>
      <c r="CH6284" s="69"/>
      <c r="CI6284" s="6"/>
      <c r="CJ6284" s="5"/>
      <c r="CK6284" s="25"/>
      <c r="CL6284" s="5"/>
      <c r="DN6284" s="14"/>
      <c r="DO6284" s="14"/>
      <c r="DP6284" s="5"/>
      <c r="DQ6284" s="25"/>
      <c r="DR6284" s="25"/>
      <c r="DS6284" s="96"/>
      <c r="DT6284" s="83"/>
      <c r="DU6284" s="14"/>
      <c r="DX6284" s="83"/>
      <c r="DY6284" s="83"/>
      <c r="DZ6284" s="83"/>
      <c r="EA6284" s="83"/>
      <c r="EJ6284" s="54"/>
      <c r="EK6284" s="22"/>
      <c r="EL6284" s="24"/>
      <c r="EP6284" s="23"/>
      <c r="EQ6284" s="24"/>
      <c r="ER6284" s="22"/>
      <c r="ES6284" s="24"/>
      <c r="ET6284" s="24"/>
      <c r="EU6284" s="23"/>
      <c r="EV6284" s="26"/>
      <c r="EX6284" s="6"/>
      <c r="EY6284" s="24"/>
      <c r="EZ6284" s="109"/>
      <c r="FA6284" s="66"/>
      <c r="FB6284" s="5"/>
      <c r="FC6284" s="68"/>
      <c r="FD6284" s="67"/>
      <c r="FE6284" s="67"/>
      <c r="FF6284" s="64"/>
      <c r="FG6284" s="5"/>
      <c r="FH6284" s="69"/>
      <c r="FI6284" s="6"/>
      <c r="FJ6284" s="5"/>
      <c r="FK6284" s="25"/>
      <c r="FL6284" s="5"/>
    </row>
    <row r="6285" spans="40:168">
      <c r="AN6285" s="14"/>
      <c r="AO6285" s="14"/>
      <c r="AP6285" s="5"/>
      <c r="AQ6285" s="25"/>
      <c r="AR6285" s="25"/>
      <c r="AS6285" s="96"/>
      <c r="AT6285" s="83"/>
      <c r="AU6285" s="14"/>
      <c r="AX6285" s="83"/>
      <c r="AY6285" s="83"/>
      <c r="AZ6285" s="83"/>
      <c r="BA6285" s="83"/>
      <c r="BJ6285" s="54"/>
      <c r="BK6285" s="22"/>
      <c r="BL6285" s="24"/>
      <c r="BP6285" s="23"/>
      <c r="BQ6285" s="24"/>
      <c r="BR6285" s="22"/>
      <c r="BS6285" s="24"/>
      <c r="BT6285" s="24"/>
      <c r="BU6285" s="23"/>
      <c r="BV6285" s="26"/>
      <c r="BX6285" s="6"/>
      <c r="BY6285" s="24"/>
      <c r="BZ6285" s="109"/>
      <c r="CA6285" s="66"/>
      <c r="CB6285" s="5"/>
      <c r="CC6285" s="68"/>
      <c r="CD6285" s="67"/>
      <c r="CE6285" s="67"/>
      <c r="CF6285" s="64"/>
      <c r="CG6285" s="5"/>
      <c r="CH6285" s="69"/>
      <c r="CI6285" s="6"/>
      <c r="CJ6285" s="5"/>
      <c r="CK6285" s="25"/>
      <c r="CL6285" s="5"/>
      <c r="DN6285" s="14"/>
      <c r="DO6285" s="14"/>
      <c r="DP6285" s="5"/>
      <c r="DQ6285" s="25"/>
      <c r="DR6285" s="25"/>
      <c r="DS6285" s="96"/>
      <c r="DT6285" s="83"/>
      <c r="DU6285" s="14"/>
      <c r="DX6285" s="83"/>
      <c r="DY6285" s="83"/>
      <c r="DZ6285" s="83"/>
      <c r="EA6285" s="83"/>
      <c r="EJ6285" s="54"/>
      <c r="EK6285" s="22"/>
      <c r="EL6285" s="24"/>
      <c r="EP6285" s="23"/>
      <c r="EQ6285" s="24"/>
      <c r="ER6285" s="22"/>
      <c r="ES6285" s="24"/>
      <c r="ET6285" s="24"/>
      <c r="EU6285" s="23"/>
      <c r="EV6285" s="26"/>
      <c r="EX6285" s="6"/>
      <c r="EY6285" s="24"/>
      <c r="EZ6285" s="109"/>
      <c r="FA6285" s="66"/>
      <c r="FB6285" s="5"/>
      <c r="FC6285" s="68"/>
      <c r="FD6285" s="67"/>
      <c r="FE6285" s="67"/>
      <c r="FF6285" s="64"/>
      <c r="FG6285" s="5"/>
      <c r="FH6285" s="69"/>
      <c r="FI6285" s="6"/>
      <c r="FJ6285" s="5"/>
      <c r="FK6285" s="25"/>
      <c r="FL6285" s="5"/>
    </row>
    <row r="6286" spans="40:168">
      <c r="AN6286" s="14"/>
      <c r="AO6286" s="14"/>
      <c r="AP6286" s="5"/>
      <c r="AQ6286" s="25"/>
      <c r="AR6286" s="25"/>
      <c r="AS6286" s="96"/>
      <c r="AT6286" s="83"/>
      <c r="AU6286" s="14"/>
      <c r="AX6286" s="83"/>
      <c r="AY6286" s="83"/>
      <c r="AZ6286" s="83"/>
      <c r="BA6286" s="83"/>
      <c r="BJ6286" s="54"/>
      <c r="BK6286" s="22"/>
      <c r="BL6286" s="24"/>
      <c r="BP6286" s="23"/>
      <c r="BQ6286" s="24"/>
      <c r="BR6286" s="22"/>
      <c r="BS6286" s="24"/>
      <c r="BT6286" s="24"/>
      <c r="BU6286" s="23"/>
      <c r="BV6286" s="26"/>
      <c r="BX6286" s="6"/>
      <c r="BY6286" s="24"/>
      <c r="BZ6286" s="109"/>
      <c r="CA6286" s="66"/>
      <c r="CB6286" s="5"/>
      <c r="CC6286" s="68"/>
      <c r="CD6286" s="67"/>
      <c r="CE6286" s="67"/>
      <c r="CF6286" s="64"/>
      <c r="CG6286" s="5"/>
      <c r="CH6286" s="69"/>
      <c r="CI6286" s="6"/>
      <c r="CJ6286" s="5"/>
      <c r="CK6286" s="25"/>
      <c r="CL6286" s="5"/>
      <c r="DN6286" s="14"/>
      <c r="DO6286" s="14"/>
      <c r="DP6286" s="5"/>
      <c r="DQ6286" s="25"/>
      <c r="DR6286" s="25"/>
      <c r="DS6286" s="96"/>
      <c r="DT6286" s="83"/>
      <c r="DU6286" s="14"/>
      <c r="DX6286" s="83"/>
      <c r="DY6286" s="83"/>
      <c r="DZ6286" s="83"/>
      <c r="EA6286" s="83"/>
      <c r="EJ6286" s="54"/>
      <c r="EK6286" s="22"/>
      <c r="EL6286" s="24"/>
      <c r="EP6286" s="23"/>
      <c r="EQ6286" s="24"/>
      <c r="ER6286" s="22"/>
      <c r="ES6286" s="24"/>
      <c r="ET6286" s="24"/>
      <c r="EU6286" s="23"/>
      <c r="EV6286" s="26"/>
      <c r="EX6286" s="6"/>
      <c r="EY6286" s="24"/>
      <c r="EZ6286" s="109"/>
      <c r="FA6286" s="66"/>
      <c r="FB6286" s="5"/>
      <c r="FC6286" s="68"/>
      <c r="FD6286" s="67"/>
      <c r="FE6286" s="67"/>
      <c r="FF6286" s="64"/>
      <c r="FG6286" s="5"/>
      <c r="FH6286" s="69"/>
      <c r="FI6286" s="6"/>
      <c r="FJ6286" s="5"/>
      <c r="FK6286" s="25"/>
      <c r="FL6286" s="5"/>
    </row>
    <row r="6287" spans="40:168">
      <c r="AN6287" s="14"/>
      <c r="AO6287" s="14"/>
      <c r="AP6287" s="5"/>
      <c r="AQ6287" s="25"/>
      <c r="AR6287" s="25"/>
      <c r="AS6287" s="96"/>
      <c r="AT6287" s="83"/>
      <c r="AU6287" s="14"/>
      <c r="AX6287" s="83"/>
      <c r="AY6287" s="83"/>
      <c r="AZ6287" s="83"/>
      <c r="BA6287" s="83"/>
      <c r="BJ6287" s="54"/>
      <c r="BK6287" s="22"/>
      <c r="BL6287" s="24"/>
      <c r="BP6287" s="23"/>
      <c r="BQ6287" s="24"/>
      <c r="BR6287" s="22"/>
      <c r="BS6287" s="24"/>
      <c r="BT6287" s="24"/>
      <c r="BU6287" s="23"/>
      <c r="BV6287" s="26"/>
      <c r="BX6287" s="6"/>
      <c r="BY6287" s="24"/>
      <c r="BZ6287" s="109"/>
      <c r="CA6287" s="66"/>
      <c r="CB6287" s="5"/>
      <c r="CC6287" s="68"/>
      <c r="CD6287" s="67"/>
      <c r="CE6287" s="67"/>
      <c r="CF6287" s="64"/>
      <c r="CG6287" s="5"/>
      <c r="CH6287" s="69"/>
      <c r="CI6287" s="6"/>
      <c r="CJ6287" s="5"/>
      <c r="CK6287" s="25"/>
      <c r="CL6287" s="5"/>
      <c r="DN6287" s="14"/>
      <c r="DO6287" s="14"/>
      <c r="DP6287" s="5"/>
      <c r="DQ6287" s="25"/>
      <c r="DR6287" s="25"/>
      <c r="DS6287" s="96"/>
      <c r="DT6287" s="83"/>
      <c r="DU6287" s="14"/>
      <c r="DX6287" s="83"/>
      <c r="DY6287" s="83"/>
      <c r="DZ6287" s="83"/>
      <c r="EA6287" s="83"/>
      <c r="EJ6287" s="54"/>
      <c r="EK6287" s="22"/>
      <c r="EL6287" s="24"/>
      <c r="EP6287" s="23"/>
      <c r="EQ6287" s="24"/>
      <c r="ER6287" s="22"/>
      <c r="ES6287" s="24"/>
      <c r="ET6287" s="24"/>
      <c r="EU6287" s="23"/>
      <c r="EV6287" s="26"/>
      <c r="EX6287" s="6"/>
      <c r="EY6287" s="24"/>
      <c r="EZ6287" s="109"/>
      <c r="FA6287" s="66"/>
      <c r="FB6287" s="5"/>
      <c r="FC6287" s="68"/>
      <c r="FD6287" s="67"/>
      <c r="FE6287" s="67"/>
      <c r="FF6287" s="64"/>
      <c r="FG6287" s="5"/>
      <c r="FH6287" s="69"/>
      <c r="FI6287" s="6"/>
      <c r="FJ6287" s="5"/>
      <c r="FK6287" s="25"/>
      <c r="FL6287" s="5"/>
    </row>
    <row r="6288" spans="40:168">
      <c r="AN6288" s="14"/>
      <c r="AO6288" s="14"/>
      <c r="AP6288" s="5"/>
      <c r="AQ6288" s="25"/>
      <c r="AR6288" s="25"/>
      <c r="AS6288" s="96"/>
      <c r="AT6288" s="83"/>
      <c r="AU6288" s="14"/>
      <c r="AX6288" s="83"/>
      <c r="AY6288" s="83"/>
      <c r="AZ6288" s="83"/>
      <c r="BA6288" s="83"/>
      <c r="BJ6288" s="54"/>
      <c r="BK6288" s="22"/>
      <c r="BL6288" s="24"/>
      <c r="BP6288" s="23"/>
      <c r="BQ6288" s="24"/>
      <c r="BR6288" s="22"/>
      <c r="BS6288" s="24"/>
      <c r="BT6288" s="24"/>
      <c r="BU6288" s="23"/>
      <c r="BV6288" s="26"/>
      <c r="BX6288" s="6"/>
      <c r="BY6288" s="24"/>
      <c r="BZ6288" s="109"/>
      <c r="CA6288" s="66"/>
      <c r="CB6288" s="5"/>
      <c r="CC6288" s="68"/>
      <c r="CD6288" s="67"/>
      <c r="CE6288" s="67"/>
      <c r="CF6288" s="64"/>
      <c r="CG6288" s="5"/>
      <c r="CH6288" s="69"/>
      <c r="CI6288" s="6"/>
      <c r="CJ6288" s="5"/>
      <c r="CK6288" s="25"/>
      <c r="CL6288" s="5"/>
      <c r="DN6288" s="14"/>
      <c r="DO6288" s="14"/>
      <c r="DP6288" s="5"/>
      <c r="DQ6288" s="25"/>
      <c r="DR6288" s="25"/>
      <c r="DS6288" s="96"/>
      <c r="DT6288" s="83"/>
      <c r="DU6288" s="14"/>
      <c r="DX6288" s="83"/>
      <c r="DY6288" s="83"/>
      <c r="DZ6288" s="83"/>
      <c r="EA6288" s="83"/>
      <c r="EJ6288" s="54"/>
      <c r="EK6288" s="22"/>
      <c r="EL6288" s="24"/>
      <c r="EP6288" s="23"/>
      <c r="EQ6288" s="24"/>
      <c r="ER6288" s="22"/>
      <c r="ES6288" s="24"/>
      <c r="ET6288" s="24"/>
      <c r="EU6288" s="23"/>
      <c r="EV6288" s="26"/>
      <c r="EX6288" s="6"/>
      <c r="EY6288" s="24"/>
      <c r="EZ6288" s="109"/>
      <c r="FA6288" s="66"/>
      <c r="FB6288" s="5"/>
      <c r="FC6288" s="68"/>
      <c r="FD6288" s="67"/>
      <c r="FE6288" s="67"/>
      <c r="FF6288" s="64"/>
      <c r="FG6288" s="5"/>
      <c r="FH6288" s="69"/>
      <c r="FI6288" s="6"/>
      <c r="FJ6288" s="5"/>
      <c r="FK6288" s="25"/>
      <c r="FL6288" s="5"/>
    </row>
    <row r="6289" spans="40:168">
      <c r="AN6289" s="14"/>
      <c r="AO6289" s="14"/>
      <c r="AP6289" s="5"/>
      <c r="AQ6289" s="25"/>
      <c r="AR6289" s="25"/>
      <c r="AS6289" s="96"/>
      <c r="AT6289" s="83"/>
      <c r="AU6289" s="14"/>
      <c r="AX6289" s="83"/>
      <c r="AY6289" s="83"/>
      <c r="AZ6289" s="83"/>
      <c r="BA6289" s="83"/>
      <c r="BJ6289" s="54"/>
      <c r="BK6289" s="22"/>
      <c r="BL6289" s="24"/>
      <c r="BP6289" s="23"/>
      <c r="BQ6289" s="24"/>
      <c r="BR6289" s="22"/>
      <c r="BS6289" s="24"/>
      <c r="BT6289" s="24"/>
      <c r="BU6289" s="23"/>
      <c r="BV6289" s="26"/>
      <c r="BX6289" s="6"/>
      <c r="BY6289" s="24"/>
      <c r="BZ6289" s="109"/>
      <c r="CA6289" s="66"/>
      <c r="CB6289" s="5"/>
      <c r="CC6289" s="68"/>
      <c r="CD6289" s="67"/>
      <c r="CE6289" s="67"/>
      <c r="CF6289" s="64"/>
      <c r="CG6289" s="5"/>
      <c r="CH6289" s="69"/>
      <c r="CI6289" s="6"/>
      <c r="CJ6289" s="5"/>
      <c r="CK6289" s="25"/>
      <c r="CL6289" s="5"/>
      <c r="DN6289" s="14"/>
      <c r="DO6289" s="14"/>
      <c r="DP6289" s="5"/>
      <c r="DQ6289" s="25"/>
      <c r="DR6289" s="25"/>
      <c r="DS6289" s="96"/>
      <c r="DT6289" s="83"/>
      <c r="DU6289" s="14"/>
      <c r="DX6289" s="83"/>
      <c r="DY6289" s="83"/>
      <c r="DZ6289" s="83"/>
      <c r="EA6289" s="83"/>
      <c r="EJ6289" s="54"/>
      <c r="EK6289" s="22"/>
      <c r="EL6289" s="24"/>
      <c r="EP6289" s="23"/>
      <c r="EQ6289" s="24"/>
      <c r="ER6289" s="22"/>
      <c r="ES6289" s="24"/>
      <c r="ET6289" s="24"/>
      <c r="EU6289" s="23"/>
      <c r="EV6289" s="26"/>
      <c r="EX6289" s="6"/>
      <c r="EY6289" s="24"/>
      <c r="EZ6289" s="109"/>
      <c r="FA6289" s="66"/>
      <c r="FB6289" s="5"/>
      <c r="FC6289" s="68"/>
      <c r="FD6289" s="67"/>
      <c r="FE6289" s="67"/>
      <c r="FF6289" s="64"/>
      <c r="FG6289" s="5"/>
      <c r="FH6289" s="69"/>
      <c r="FI6289" s="6"/>
      <c r="FJ6289" s="5"/>
      <c r="FK6289" s="25"/>
      <c r="FL6289" s="5"/>
    </row>
    <row r="6290" spans="40:168">
      <c r="AN6290" s="14"/>
      <c r="AO6290" s="14"/>
      <c r="AP6290" s="5"/>
      <c r="AQ6290" s="25"/>
      <c r="AR6290" s="25"/>
      <c r="AS6290" s="96"/>
      <c r="AT6290" s="83"/>
      <c r="AU6290" s="14"/>
      <c r="AX6290" s="83"/>
      <c r="AY6290" s="83"/>
      <c r="AZ6290" s="83"/>
      <c r="BA6290" s="83"/>
      <c r="BJ6290" s="54"/>
      <c r="BK6290" s="22"/>
      <c r="BL6290" s="24"/>
      <c r="BP6290" s="23"/>
      <c r="BQ6290" s="24"/>
      <c r="BR6290" s="22"/>
      <c r="BS6290" s="24"/>
      <c r="BT6290" s="24"/>
      <c r="BU6290" s="23"/>
      <c r="BV6290" s="26"/>
      <c r="BX6290" s="6"/>
      <c r="BY6290" s="24"/>
      <c r="BZ6290" s="109"/>
      <c r="CA6290" s="66"/>
      <c r="CB6290" s="5"/>
      <c r="CC6290" s="68"/>
      <c r="CD6290" s="67"/>
      <c r="CE6290" s="67"/>
      <c r="CF6290" s="64"/>
      <c r="CG6290" s="5"/>
      <c r="CH6290" s="69"/>
      <c r="CI6290" s="6"/>
      <c r="CJ6290" s="5"/>
      <c r="CK6290" s="25"/>
      <c r="CL6290" s="5"/>
      <c r="DN6290" s="14"/>
      <c r="DO6290" s="14"/>
      <c r="DP6290" s="5"/>
      <c r="DQ6290" s="25"/>
      <c r="DR6290" s="25"/>
      <c r="DS6290" s="96"/>
      <c r="DT6290" s="83"/>
      <c r="DU6290" s="14"/>
      <c r="DX6290" s="83"/>
      <c r="DY6290" s="83"/>
      <c r="DZ6290" s="83"/>
      <c r="EA6290" s="83"/>
      <c r="EJ6290" s="54"/>
      <c r="EK6290" s="22"/>
      <c r="EL6290" s="24"/>
      <c r="EP6290" s="23"/>
      <c r="EQ6290" s="24"/>
      <c r="ER6290" s="22"/>
      <c r="ES6290" s="24"/>
      <c r="ET6290" s="24"/>
      <c r="EU6290" s="23"/>
      <c r="EV6290" s="26"/>
      <c r="EX6290" s="6"/>
      <c r="EY6290" s="24"/>
      <c r="EZ6290" s="109"/>
      <c r="FA6290" s="66"/>
      <c r="FB6290" s="5"/>
      <c r="FC6290" s="68"/>
      <c r="FD6290" s="67"/>
      <c r="FE6290" s="67"/>
      <c r="FF6290" s="64"/>
      <c r="FG6290" s="5"/>
      <c r="FH6290" s="69"/>
      <c r="FI6290" s="6"/>
      <c r="FJ6290" s="5"/>
      <c r="FK6290" s="25"/>
      <c r="FL6290" s="5"/>
    </row>
    <row r="6291" spans="40:168">
      <c r="AN6291" s="14"/>
      <c r="AO6291" s="14"/>
      <c r="AP6291" s="5"/>
      <c r="AQ6291" s="25"/>
      <c r="AR6291" s="25"/>
      <c r="AS6291" s="96"/>
      <c r="AT6291" s="83"/>
      <c r="AU6291" s="14"/>
      <c r="AX6291" s="83"/>
      <c r="AY6291" s="83"/>
      <c r="AZ6291" s="83"/>
      <c r="BA6291" s="83"/>
      <c r="BJ6291" s="54"/>
      <c r="BK6291" s="22"/>
      <c r="BL6291" s="24"/>
      <c r="BP6291" s="23"/>
      <c r="BQ6291" s="24"/>
      <c r="BR6291" s="22"/>
      <c r="BS6291" s="24"/>
      <c r="BT6291" s="24"/>
      <c r="BU6291" s="23"/>
      <c r="BV6291" s="26"/>
      <c r="BX6291" s="6"/>
      <c r="BY6291" s="24"/>
      <c r="BZ6291" s="109"/>
      <c r="CA6291" s="66"/>
      <c r="CB6291" s="5"/>
      <c r="CC6291" s="68"/>
      <c r="CD6291" s="67"/>
      <c r="CE6291" s="67"/>
      <c r="CF6291" s="64"/>
      <c r="CG6291" s="5"/>
      <c r="CH6291" s="69"/>
      <c r="CI6291" s="6"/>
      <c r="CJ6291" s="5"/>
      <c r="CK6291" s="25"/>
      <c r="CL6291" s="5"/>
      <c r="DN6291" s="14"/>
      <c r="DO6291" s="14"/>
      <c r="DP6291" s="5"/>
      <c r="DQ6291" s="25"/>
      <c r="DR6291" s="25"/>
      <c r="DS6291" s="96"/>
      <c r="DT6291" s="83"/>
      <c r="DU6291" s="14"/>
      <c r="DX6291" s="83"/>
      <c r="DY6291" s="83"/>
      <c r="DZ6291" s="83"/>
      <c r="EA6291" s="83"/>
      <c r="EJ6291" s="54"/>
      <c r="EK6291" s="22"/>
      <c r="EL6291" s="24"/>
      <c r="EP6291" s="23"/>
      <c r="EQ6291" s="24"/>
      <c r="ER6291" s="22"/>
      <c r="ES6291" s="24"/>
      <c r="ET6291" s="24"/>
      <c r="EU6291" s="23"/>
      <c r="EV6291" s="26"/>
      <c r="EX6291" s="6"/>
      <c r="EY6291" s="24"/>
      <c r="EZ6291" s="109"/>
      <c r="FA6291" s="66"/>
      <c r="FB6291" s="5"/>
      <c r="FC6291" s="68"/>
      <c r="FD6291" s="67"/>
      <c r="FE6291" s="67"/>
      <c r="FF6291" s="64"/>
      <c r="FG6291" s="5"/>
      <c r="FH6291" s="69"/>
      <c r="FI6291" s="6"/>
      <c r="FJ6291" s="5"/>
      <c r="FK6291" s="25"/>
      <c r="FL6291" s="5"/>
    </row>
    <row r="6292" spans="40:168">
      <c r="AN6292" s="14"/>
      <c r="AO6292" s="14"/>
      <c r="AP6292" s="5"/>
      <c r="AQ6292" s="25"/>
      <c r="AR6292" s="25"/>
      <c r="AS6292" s="96"/>
      <c r="AT6292" s="83"/>
      <c r="AU6292" s="14"/>
      <c r="AX6292" s="83"/>
      <c r="AY6292" s="83"/>
      <c r="AZ6292" s="83"/>
      <c r="BA6292" s="83"/>
      <c r="BJ6292" s="54"/>
      <c r="BK6292" s="22"/>
      <c r="BL6292" s="24"/>
      <c r="BP6292" s="23"/>
      <c r="BQ6292" s="24"/>
      <c r="BR6292" s="22"/>
      <c r="BS6292" s="24"/>
      <c r="BT6292" s="24"/>
      <c r="BU6292" s="23"/>
      <c r="BV6292" s="26"/>
      <c r="BX6292" s="6"/>
      <c r="BY6292" s="24"/>
      <c r="BZ6292" s="109"/>
      <c r="CA6292" s="66"/>
      <c r="CB6292" s="5"/>
      <c r="CC6292" s="68"/>
      <c r="CD6292" s="67"/>
      <c r="CE6292" s="67"/>
      <c r="CF6292" s="64"/>
      <c r="CG6292" s="5"/>
      <c r="CH6292" s="69"/>
      <c r="CI6292" s="6"/>
      <c r="CJ6292" s="5"/>
      <c r="CK6292" s="25"/>
      <c r="CL6292" s="5"/>
      <c r="DN6292" s="14"/>
      <c r="DO6292" s="14"/>
      <c r="DP6292" s="5"/>
      <c r="DQ6292" s="25"/>
      <c r="DR6292" s="25"/>
      <c r="DS6292" s="96"/>
      <c r="DT6292" s="83"/>
      <c r="DU6292" s="14"/>
      <c r="DX6292" s="83"/>
      <c r="DY6292" s="83"/>
      <c r="DZ6292" s="83"/>
      <c r="EA6292" s="83"/>
      <c r="EJ6292" s="54"/>
      <c r="EK6292" s="22"/>
      <c r="EL6292" s="24"/>
      <c r="EP6292" s="23"/>
      <c r="EQ6292" s="24"/>
      <c r="ER6292" s="22"/>
      <c r="ES6292" s="24"/>
      <c r="ET6292" s="24"/>
      <c r="EU6292" s="23"/>
      <c r="EV6292" s="26"/>
      <c r="EX6292" s="6"/>
      <c r="EY6292" s="24"/>
      <c r="EZ6292" s="109"/>
      <c r="FA6292" s="66"/>
      <c r="FB6292" s="5"/>
      <c r="FC6292" s="68"/>
      <c r="FD6292" s="67"/>
      <c r="FE6292" s="67"/>
      <c r="FF6292" s="64"/>
      <c r="FG6292" s="5"/>
      <c r="FH6292" s="69"/>
      <c r="FI6292" s="6"/>
      <c r="FJ6292" s="5"/>
      <c r="FK6292" s="25"/>
      <c r="FL6292" s="5"/>
    </row>
    <row r="6293" spans="40:168">
      <c r="AN6293" s="14"/>
      <c r="AO6293" s="14"/>
      <c r="AP6293" s="5"/>
      <c r="AQ6293" s="25"/>
      <c r="AR6293" s="25"/>
      <c r="AS6293" s="96"/>
      <c r="AT6293" s="83"/>
      <c r="AU6293" s="14"/>
      <c r="AX6293" s="83"/>
      <c r="AY6293" s="83"/>
      <c r="AZ6293" s="83"/>
      <c r="BA6293" s="83"/>
      <c r="BJ6293" s="54"/>
      <c r="BK6293" s="22"/>
      <c r="BL6293" s="24"/>
      <c r="BP6293" s="23"/>
      <c r="BQ6293" s="24"/>
      <c r="BR6293" s="22"/>
      <c r="BS6293" s="24"/>
      <c r="BT6293" s="24"/>
      <c r="BU6293" s="23"/>
      <c r="BV6293" s="26"/>
      <c r="BX6293" s="6"/>
      <c r="BY6293" s="24"/>
      <c r="BZ6293" s="109"/>
      <c r="CA6293" s="66"/>
      <c r="CB6293" s="5"/>
      <c r="CC6293" s="68"/>
      <c r="CD6293" s="67"/>
      <c r="CE6293" s="67"/>
      <c r="CF6293" s="64"/>
      <c r="CG6293" s="5"/>
      <c r="CH6293" s="69"/>
      <c r="CI6293" s="6"/>
      <c r="CJ6293" s="5"/>
      <c r="CK6293" s="25"/>
      <c r="CL6293" s="5"/>
      <c r="DN6293" s="14"/>
      <c r="DO6293" s="14"/>
      <c r="DP6293" s="5"/>
      <c r="DQ6293" s="25"/>
      <c r="DR6293" s="25"/>
      <c r="DS6293" s="96"/>
      <c r="DT6293" s="83"/>
      <c r="DU6293" s="14"/>
      <c r="DX6293" s="83"/>
      <c r="DY6293" s="83"/>
      <c r="DZ6293" s="83"/>
      <c r="EA6293" s="83"/>
      <c r="EJ6293" s="54"/>
      <c r="EK6293" s="22"/>
      <c r="EL6293" s="24"/>
      <c r="EP6293" s="23"/>
      <c r="EQ6293" s="24"/>
      <c r="ER6293" s="22"/>
      <c r="ES6293" s="24"/>
      <c r="ET6293" s="24"/>
      <c r="EU6293" s="23"/>
      <c r="EV6293" s="26"/>
      <c r="EX6293" s="6"/>
      <c r="EY6293" s="24"/>
      <c r="EZ6293" s="109"/>
      <c r="FA6293" s="66"/>
      <c r="FB6293" s="5"/>
      <c r="FC6293" s="68"/>
      <c r="FD6293" s="67"/>
      <c r="FE6293" s="67"/>
      <c r="FF6293" s="64"/>
      <c r="FG6293" s="5"/>
      <c r="FH6293" s="69"/>
      <c r="FI6293" s="6"/>
      <c r="FJ6293" s="5"/>
      <c r="FK6293" s="25"/>
      <c r="FL6293" s="5"/>
    </row>
    <row r="6294" spans="40:168">
      <c r="AN6294" s="14"/>
      <c r="AO6294" s="14"/>
      <c r="AP6294" s="5"/>
      <c r="AQ6294" s="25"/>
      <c r="AR6294" s="25"/>
      <c r="AS6294" s="96"/>
      <c r="AT6294" s="83"/>
      <c r="AU6294" s="14"/>
      <c r="AX6294" s="83"/>
      <c r="AY6294" s="83"/>
      <c r="AZ6294" s="83"/>
      <c r="BA6294" s="83"/>
      <c r="BJ6294" s="54"/>
      <c r="BK6294" s="22"/>
      <c r="BL6294" s="24"/>
      <c r="BP6294" s="23"/>
      <c r="BQ6294" s="24"/>
      <c r="BR6294" s="22"/>
      <c r="BS6294" s="24"/>
      <c r="BT6294" s="24"/>
      <c r="BU6294" s="23"/>
      <c r="BV6294" s="26"/>
      <c r="BX6294" s="6"/>
      <c r="BY6294" s="24"/>
      <c r="BZ6294" s="109"/>
      <c r="CA6294" s="66"/>
      <c r="CB6294" s="5"/>
      <c r="CC6294" s="68"/>
      <c r="CD6294" s="67"/>
      <c r="CE6294" s="67"/>
      <c r="CF6294" s="64"/>
      <c r="CG6294" s="5"/>
      <c r="CH6294" s="69"/>
      <c r="CI6294" s="6"/>
      <c r="CJ6294" s="5"/>
      <c r="CK6294" s="25"/>
      <c r="CL6294" s="5"/>
      <c r="DN6294" s="14"/>
      <c r="DO6294" s="14"/>
      <c r="DP6294" s="5"/>
      <c r="DQ6294" s="25"/>
      <c r="DR6294" s="25"/>
      <c r="DS6294" s="96"/>
      <c r="DT6294" s="83"/>
      <c r="DU6294" s="14"/>
      <c r="DX6294" s="83"/>
      <c r="DY6294" s="83"/>
      <c r="DZ6294" s="83"/>
      <c r="EA6294" s="83"/>
      <c r="EJ6294" s="54"/>
      <c r="EK6294" s="22"/>
      <c r="EL6294" s="24"/>
      <c r="EP6294" s="23"/>
      <c r="EQ6294" s="24"/>
      <c r="ER6294" s="22"/>
      <c r="ES6294" s="24"/>
      <c r="ET6294" s="24"/>
      <c r="EU6294" s="23"/>
      <c r="EV6294" s="26"/>
      <c r="EX6294" s="6"/>
      <c r="EY6294" s="24"/>
      <c r="EZ6294" s="109"/>
      <c r="FA6294" s="66"/>
      <c r="FB6294" s="5"/>
      <c r="FC6294" s="68"/>
      <c r="FD6294" s="67"/>
      <c r="FE6294" s="67"/>
      <c r="FF6294" s="64"/>
      <c r="FG6294" s="5"/>
      <c r="FH6294" s="69"/>
      <c r="FI6294" s="6"/>
      <c r="FJ6294" s="5"/>
      <c r="FK6294" s="25"/>
      <c r="FL6294" s="5"/>
    </row>
    <row r="6295" spans="40:168">
      <c r="AN6295" s="14"/>
      <c r="AO6295" s="14"/>
      <c r="AP6295" s="5"/>
      <c r="AQ6295" s="25"/>
      <c r="AR6295" s="25"/>
      <c r="AS6295" s="96"/>
      <c r="AT6295" s="83"/>
      <c r="AU6295" s="14"/>
      <c r="AX6295" s="83"/>
      <c r="AY6295" s="83"/>
      <c r="AZ6295" s="83"/>
      <c r="BA6295" s="83"/>
      <c r="BJ6295" s="54"/>
      <c r="BK6295" s="22"/>
      <c r="BL6295" s="24"/>
      <c r="BP6295" s="23"/>
      <c r="BQ6295" s="24"/>
      <c r="BR6295" s="22"/>
      <c r="BS6295" s="24"/>
      <c r="BT6295" s="24"/>
      <c r="BU6295" s="23"/>
      <c r="BV6295" s="26"/>
      <c r="BX6295" s="6"/>
      <c r="BY6295" s="24"/>
      <c r="BZ6295" s="109"/>
      <c r="CA6295" s="66"/>
      <c r="CB6295" s="5"/>
      <c r="CC6295" s="68"/>
      <c r="CD6295" s="67"/>
      <c r="CE6295" s="67"/>
      <c r="CF6295" s="64"/>
      <c r="CG6295" s="5"/>
      <c r="CH6295" s="69"/>
      <c r="CI6295" s="6"/>
      <c r="CJ6295" s="5"/>
      <c r="CK6295" s="25"/>
      <c r="CL6295" s="5"/>
      <c r="DN6295" s="14"/>
      <c r="DO6295" s="14"/>
      <c r="DP6295" s="5"/>
      <c r="DQ6295" s="25"/>
      <c r="DR6295" s="25"/>
      <c r="DS6295" s="96"/>
      <c r="DT6295" s="83"/>
      <c r="DU6295" s="14"/>
      <c r="DX6295" s="83"/>
      <c r="DY6295" s="83"/>
      <c r="DZ6295" s="83"/>
      <c r="EA6295" s="83"/>
      <c r="EJ6295" s="54"/>
      <c r="EK6295" s="22"/>
      <c r="EL6295" s="24"/>
      <c r="EP6295" s="23"/>
      <c r="EQ6295" s="24"/>
      <c r="ER6295" s="22"/>
      <c r="ES6295" s="24"/>
      <c r="ET6295" s="24"/>
      <c r="EU6295" s="23"/>
      <c r="EV6295" s="26"/>
      <c r="EX6295" s="6"/>
      <c r="EY6295" s="24"/>
      <c r="EZ6295" s="109"/>
      <c r="FA6295" s="66"/>
      <c r="FB6295" s="5"/>
      <c r="FC6295" s="68"/>
      <c r="FD6295" s="67"/>
      <c r="FE6295" s="67"/>
      <c r="FF6295" s="64"/>
      <c r="FG6295" s="5"/>
      <c r="FH6295" s="69"/>
      <c r="FI6295" s="6"/>
      <c r="FJ6295" s="5"/>
      <c r="FK6295" s="25"/>
      <c r="FL6295" s="5"/>
    </row>
    <row r="6296" spans="40:168">
      <c r="AN6296" s="14"/>
      <c r="AO6296" s="14"/>
      <c r="AP6296" s="5"/>
      <c r="AQ6296" s="25"/>
      <c r="AR6296" s="25"/>
      <c r="AS6296" s="96"/>
      <c r="AT6296" s="83"/>
      <c r="AU6296" s="14"/>
      <c r="AX6296" s="83"/>
      <c r="AY6296" s="83"/>
      <c r="AZ6296" s="83"/>
      <c r="BA6296" s="83"/>
      <c r="BJ6296" s="54"/>
      <c r="BK6296" s="22"/>
      <c r="BL6296" s="24"/>
      <c r="BP6296" s="23"/>
      <c r="BQ6296" s="24"/>
      <c r="BR6296" s="22"/>
      <c r="BS6296" s="24"/>
      <c r="BT6296" s="24"/>
      <c r="BU6296" s="23"/>
      <c r="BV6296" s="26"/>
      <c r="BX6296" s="6"/>
      <c r="BY6296" s="24"/>
      <c r="BZ6296" s="109"/>
      <c r="CA6296" s="66"/>
      <c r="CB6296" s="5"/>
      <c r="CC6296" s="68"/>
      <c r="CD6296" s="67"/>
      <c r="CE6296" s="67"/>
      <c r="CF6296" s="64"/>
      <c r="CG6296" s="5"/>
      <c r="CH6296" s="69"/>
      <c r="CI6296" s="6"/>
      <c r="CJ6296" s="5"/>
      <c r="CK6296" s="25"/>
      <c r="CL6296" s="5"/>
      <c r="DN6296" s="14"/>
      <c r="DO6296" s="14"/>
      <c r="DP6296" s="5"/>
      <c r="DQ6296" s="25"/>
      <c r="DR6296" s="25"/>
      <c r="DS6296" s="96"/>
      <c r="DT6296" s="83"/>
      <c r="DU6296" s="14"/>
      <c r="DX6296" s="83"/>
      <c r="DY6296" s="83"/>
      <c r="DZ6296" s="83"/>
      <c r="EA6296" s="83"/>
      <c r="EJ6296" s="54"/>
      <c r="EK6296" s="22"/>
      <c r="EL6296" s="24"/>
      <c r="EP6296" s="23"/>
      <c r="EQ6296" s="24"/>
      <c r="ER6296" s="22"/>
      <c r="ES6296" s="24"/>
      <c r="ET6296" s="24"/>
      <c r="EU6296" s="23"/>
      <c r="EV6296" s="26"/>
      <c r="EX6296" s="6"/>
      <c r="EY6296" s="24"/>
      <c r="EZ6296" s="109"/>
      <c r="FA6296" s="66"/>
      <c r="FB6296" s="5"/>
      <c r="FC6296" s="68"/>
      <c r="FD6296" s="67"/>
      <c r="FE6296" s="67"/>
      <c r="FF6296" s="64"/>
      <c r="FG6296" s="5"/>
      <c r="FH6296" s="69"/>
      <c r="FI6296" s="6"/>
      <c r="FJ6296" s="5"/>
      <c r="FK6296" s="25"/>
      <c r="FL6296" s="5"/>
    </row>
    <row r="6297" spans="40:168">
      <c r="AN6297" s="14"/>
      <c r="AO6297" s="14"/>
      <c r="AP6297" s="5"/>
      <c r="AQ6297" s="25"/>
      <c r="AR6297" s="25"/>
      <c r="AS6297" s="96"/>
      <c r="AT6297" s="83"/>
      <c r="AU6297" s="14"/>
      <c r="AX6297" s="83"/>
      <c r="AY6297" s="83"/>
      <c r="AZ6297" s="83"/>
      <c r="BA6297" s="83"/>
      <c r="BJ6297" s="54"/>
      <c r="BK6297" s="22"/>
      <c r="BL6297" s="24"/>
      <c r="BP6297" s="23"/>
      <c r="BQ6297" s="24"/>
      <c r="BR6297" s="22"/>
      <c r="BS6297" s="24"/>
      <c r="BT6297" s="24"/>
      <c r="BU6297" s="23"/>
      <c r="BV6297" s="26"/>
      <c r="BX6297" s="6"/>
      <c r="BY6297" s="24"/>
      <c r="BZ6297" s="109"/>
      <c r="CA6297" s="66"/>
      <c r="CB6297" s="5"/>
      <c r="CC6297" s="68"/>
      <c r="CD6297" s="67"/>
      <c r="CE6297" s="67"/>
      <c r="CF6297" s="64"/>
      <c r="CG6297" s="5"/>
      <c r="CH6297" s="69"/>
      <c r="CI6297" s="6"/>
      <c r="CJ6297" s="5"/>
      <c r="CK6297" s="25"/>
      <c r="CL6297" s="5"/>
      <c r="DN6297" s="14"/>
      <c r="DO6297" s="14"/>
      <c r="DP6297" s="5"/>
      <c r="DQ6297" s="25"/>
      <c r="DR6297" s="25"/>
      <c r="DS6297" s="96"/>
      <c r="DT6297" s="83"/>
      <c r="DU6297" s="14"/>
      <c r="DX6297" s="83"/>
      <c r="DY6297" s="83"/>
      <c r="DZ6297" s="83"/>
      <c r="EA6297" s="83"/>
      <c r="EJ6297" s="54"/>
      <c r="EK6297" s="22"/>
      <c r="EL6297" s="24"/>
      <c r="EP6297" s="23"/>
      <c r="EQ6297" s="24"/>
      <c r="ER6297" s="22"/>
      <c r="ES6297" s="24"/>
      <c r="ET6297" s="24"/>
      <c r="EU6297" s="23"/>
      <c r="EV6297" s="26"/>
      <c r="EX6297" s="6"/>
      <c r="EY6297" s="24"/>
      <c r="EZ6297" s="109"/>
      <c r="FA6297" s="66"/>
      <c r="FB6297" s="5"/>
      <c r="FC6297" s="68"/>
      <c r="FD6297" s="67"/>
      <c r="FE6297" s="67"/>
      <c r="FF6297" s="64"/>
      <c r="FG6297" s="5"/>
      <c r="FH6297" s="69"/>
      <c r="FI6297" s="6"/>
      <c r="FJ6297" s="5"/>
      <c r="FK6297" s="25"/>
      <c r="FL6297" s="5"/>
    </row>
    <row r="6298" spans="40:168">
      <c r="AN6298" s="14"/>
      <c r="AO6298" s="14"/>
      <c r="AP6298" s="5"/>
      <c r="AQ6298" s="25"/>
      <c r="AR6298" s="25"/>
      <c r="AS6298" s="96"/>
      <c r="AT6298" s="83"/>
      <c r="AU6298" s="14"/>
      <c r="AX6298" s="83"/>
      <c r="AY6298" s="83"/>
      <c r="AZ6298" s="83"/>
      <c r="BA6298" s="83"/>
      <c r="BJ6298" s="54"/>
      <c r="BK6298" s="22"/>
      <c r="BL6298" s="24"/>
      <c r="BP6298" s="23"/>
      <c r="BQ6298" s="24"/>
      <c r="BR6298" s="22"/>
      <c r="BS6298" s="24"/>
      <c r="BT6298" s="24"/>
      <c r="BU6298" s="23"/>
      <c r="BV6298" s="26"/>
      <c r="BX6298" s="6"/>
      <c r="BY6298" s="24"/>
      <c r="BZ6298" s="109"/>
      <c r="CA6298" s="66"/>
      <c r="CB6298" s="5"/>
      <c r="CC6298" s="68"/>
      <c r="CD6298" s="67"/>
      <c r="CE6298" s="67"/>
      <c r="CF6298" s="64"/>
      <c r="CG6298" s="5"/>
      <c r="CH6298" s="69"/>
      <c r="CI6298" s="6"/>
      <c r="CJ6298" s="5"/>
      <c r="CK6298" s="25"/>
      <c r="CL6298" s="5"/>
      <c r="DN6298" s="14"/>
      <c r="DO6298" s="14"/>
      <c r="DP6298" s="5"/>
      <c r="DQ6298" s="25"/>
      <c r="DR6298" s="25"/>
      <c r="DS6298" s="96"/>
      <c r="DT6298" s="83"/>
      <c r="DU6298" s="14"/>
      <c r="DX6298" s="83"/>
      <c r="DY6298" s="83"/>
      <c r="DZ6298" s="83"/>
      <c r="EA6298" s="83"/>
      <c r="EJ6298" s="54"/>
      <c r="EK6298" s="22"/>
      <c r="EL6298" s="24"/>
      <c r="EP6298" s="23"/>
      <c r="EQ6298" s="24"/>
      <c r="ER6298" s="22"/>
      <c r="ES6298" s="24"/>
      <c r="ET6298" s="24"/>
      <c r="EU6298" s="23"/>
      <c r="EV6298" s="26"/>
      <c r="EX6298" s="6"/>
      <c r="EY6298" s="24"/>
      <c r="EZ6298" s="109"/>
      <c r="FA6298" s="66"/>
      <c r="FB6298" s="5"/>
      <c r="FC6298" s="68"/>
      <c r="FD6298" s="67"/>
      <c r="FE6298" s="67"/>
      <c r="FF6298" s="64"/>
      <c r="FG6298" s="5"/>
      <c r="FH6298" s="69"/>
      <c r="FI6298" s="6"/>
      <c r="FJ6298" s="5"/>
      <c r="FK6298" s="25"/>
      <c r="FL6298" s="5"/>
    </row>
    <row r="6299" spans="40:168">
      <c r="AN6299" s="14"/>
      <c r="AO6299" s="14"/>
      <c r="AP6299" s="5"/>
      <c r="AQ6299" s="25"/>
      <c r="AR6299" s="25"/>
      <c r="AS6299" s="96"/>
      <c r="AT6299" s="83"/>
      <c r="AU6299" s="14"/>
      <c r="AX6299" s="83"/>
      <c r="AY6299" s="83"/>
      <c r="AZ6299" s="83"/>
      <c r="BA6299" s="83"/>
      <c r="BJ6299" s="54"/>
      <c r="BK6299" s="22"/>
      <c r="BL6299" s="24"/>
      <c r="BP6299" s="23"/>
      <c r="BQ6299" s="24"/>
      <c r="BR6299" s="22"/>
      <c r="BS6299" s="24"/>
      <c r="BT6299" s="24"/>
      <c r="BU6299" s="23"/>
      <c r="BV6299" s="26"/>
      <c r="BX6299" s="6"/>
      <c r="BY6299" s="24"/>
      <c r="BZ6299" s="109"/>
      <c r="CA6299" s="66"/>
      <c r="CB6299" s="5"/>
      <c r="CC6299" s="68"/>
      <c r="CD6299" s="67"/>
      <c r="CE6299" s="67"/>
      <c r="CF6299" s="64"/>
      <c r="CG6299" s="5"/>
      <c r="CH6299" s="69"/>
      <c r="CI6299" s="6"/>
      <c r="CJ6299" s="5"/>
      <c r="CK6299" s="25"/>
      <c r="CL6299" s="5"/>
      <c r="DN6299" s="14"/>
      <c r="DO6299" s="14"/>
      <c r="DP6299" s="5"/>
      <c r="DQ6299" s="25"/>
      <c r="DR6299" s="25"/>
      <c r="DS6299" s="96"/>
      <c r="DT6299" s="83"/>
      <c r="DU6299" s="14"/>
      <c r="DX6299" s="83"/>
      <c r="DY6299" s="83"/>
      <c r="DZ6299" s="83"/>
      <c r="EA6299" s="83"/>
      <c r="EJ6299" s="54"/>
      <c r="EK6299" s="22"/>
      <c r="EL6299" s="24"/>
      <c r="EP6299" s="23"/>
      <c r="EQ6299" s="24"/>
      <c r="ER6299" s="22"/>
      <c r="ES6299" s="24"/>
      <c r="ET6299" s="24"/>
      <c r="EU6299" s="23"/>
      <c r="EV6299" s="26"/>
      <c r="EX6299" s="6"/>
      <c r="EY6299" s="24"/>
      <c r="EZ6299" s="109"/>
      <c r="FA6299" s="66"/>
      <c r="FB6299" s="5"/>
      <c r="FC6299" s="68"/>
      <c r="FD6299" s="67"/>
      <c r="FE6299" s="67"/>
      <c r="FF6299" s="64"/>
      <c r="FG6299" s="5"/>
      <c r="FH6299" s="69"/>
      <c r="FI6299" s="6"/>
      <c r="FJ6299" s="5"/>
      <c r="FK6299" s="25"/>
      <c r="FL6299" s="5"/>
    </row>
    <row r="6300" spans="40:168">
      <c r="AN6300" s="14"/>
      <c r="AO6300" s="14"/>
      <c r="AP6300" s="5"/>
      <c r="AQ6300" s="25"/>
      <c r="AR6300" s="25"/>
      <c r="AS6300" s="96"/>
      <c r="AT6300" s="83"/>
      <c r="AU6300" s="14"/>
      <c r="AX6300" s="83"/>
      <c r="AY6300" s="83"/>
      <c r="AZ6300" s="83"/>
      <c r="BA6300" s="83"/>
      <c r="BJ6300" s="54"/>
      <c r="BK6300" s="22"/>
      <c r="BL6300" s="24"/>
      <c r="BP6300" s="23"/>
      <c r="BQ6300" s="24"/>
      <c r="BR6300" s="22"/>
      <c r="BS6300" s="24"/>
      <c r="BT6300" s="24"/>
      <c r="BU6300" s="23"/>
      <c r="BV6300" s="26"/>
      <c r="BX6300" s="6"/>
      <c r="BY6300" s="24"/>
      <c r="BZ6300" s="109"/>
      <c r="CA6300" s="66"/>
      <c r="CB6300" s="5"/>
      <c r="CC6300" s="68"/>
      <c r="CD6300" s="67"/>
      <c r="CE6300" s="67"/>
      <c r="CF6300" s="64"/>
      <c r="CG6300" s="5"/>
      <c r="CH6300" s="69"/>
      <c r="CI6300" s="6"/>
      <c r="CJ6300" s="5"/>
      <c r="CK6300" s="25"/>
      <c r="CL6300" s="5"/>
      <c r="DN6300" s="14"/>
      <c r="DO6300" s="14"/>
      <c r="DP6300" s="5"/>
      <c r="DQ6300" s="25"/>
      <c r="DR6300" s="25"/>
      <c r="DS6300" s="96"/>
      <c r="DT6300" s="83"/>
      <c r="DU6300" s="14"/>
      <c r="DX6300" s="83"/>
      <c r="DY6300" s="83"/>
      <c r="DZ6300" s="83"/>
      <c r="EA6300" s="83"/>
      <c r="EJ6300" s="54"/>
      <c r="EK6300" s="22"/>
      <c r="EL6300" s="24"/>
      <c r="EP6300" s="23"/>
      <c r="EQ6300" s="24"/>
      <c r="ER6300" s="22"/>
      <c r="ES6300" s="24"/>
      <c r="ET6300" s="24"/>
      <c r="EU6300" s="23"/>
      <c r="EV6300" s="26"/>
      <c r="EX6300" s="6"/>
      <c r="EY6300" s="24"/>
      <c r="EZ6300" s="109"/>
      <c r="FA6300" s="66"/>
      <c r="FB6300" s="5"/>
      <c r="FC6300" s="68"/>
      <c r="FD6300" s="67"/>
      <c r="FE6300" s="67"/>
      <c r="FF6300" s="64"/>
      <c r="FG6300" s="5"/>
      <c r="FH6300" s="69"/>
      <c r="FI6300" s="6"/>
      <c r="FJ6300" s="5"/>
      <c r="FK6300" s="25"/>
      <c r="FL6300" s="5"/>
    </row>
    <row r="6301" spans="40:168">
      <c r="AN6301" s="14"/>
      <c r="AO6301" s="14"/>
      <c r="AP6301" s="5"/>
      <c r="AQ6301" s="25"/>
      <c r="AR6301" s="25"/>
      <c r="AS6301" s="96"/>
      <c r="AT6301" s="83"/>
      <c r="AU6301" s="14"/>
      <c r="AX6301" s="83"/>
      <c r="AY6301" s="83"/>
      <c r="AZ6301" s="83"/>
      <c r="BA6301" s="83"/>
      <c r="BJ6301" s="54"/>
      <c r="BK6301" s="22"/>
      <c r="BL6301" s="24"/>
      <c r="BP6301" s="23"/>
      <c r="BQ6301" s="24"/>
      <c r="BR6301" s="22"/>
      <c r="BS6301" s="24"/>
      <c r="BT6301" s="24"/>
      <c r="BU6301" s="23"/>
      <c r="BV6301" s="26"/>
      <c r="BX6301" s="6"/>
      <c r="BY6301" s="24"/>
      <c r="BZ6301" s="109"/>
      <c r="CA6301" s="66"/>
      <c r="CB6301" s="5"/>
      <c r="CC6301" s="68"/>
      <c r="CD6301" s="67"/>
      <c r="CE6301" s="67"/>
      <c r="CF6301" s="64"/>
      <c r="CG6301" s="5"/>
      <c r="CH6301" s="69"/>
      <c r="CI6301" s="6"/>
      <c r="CJ6301" s="5"/>
      <c r="CK6301" s="25"/>
      <c r="CL6301" s="5"/>
      <c r="DN6301" s="14"/>
      <c r="DO6301" s="14"/>
      <c r="DP6301" s="5"/>
      <c r="DQ6301" s="25"/>
      <c r="DR6301" s="25"/>
      <c r="DS6301" s="96"/>
      <c r="DT6301" s="83"/>
      <c r="DU6301" s="14"/>
      <c r="DX6301" s="83"/>
      <c r="DY6301" s="83"/>
      <c r="DZ6301" s="83"/>
      <c r="EA6301" s="83"/>
      <c r="EJ6301" s="54"/>
      <c r="EK6301" s="22"/>
      <c r="EL6301" s="24"/>
      <c r="EP6301" s="23"/>
      <c r="EQ6301" s="24"/>
      <c r="ER6301" s="22"/>
      <c r="ES6301" s="24"/>
      <c r="ET6301" s="24"/>
      <c r="EU6301" s="23"/>
      <c r="EV6301" s="26"/>
      <c r="EX6301" s="6"/>
      <c r="EY6301" s="24"/>
      <c r="EZ6301" s="109"/>
      <c r="FA6301" s="66"/>
      <c r="FB6301" s="5"/>
      <c r="FC6301" s="68"/>
      <c r="FD6301" s="67"/>
      <c r="FE6301" s="67"/>
      <c r="FF6301" s="64"/>
      <c r="FG6301" s="5"/>
      <c r="FH6301" s="69"/>
      <c r="FI6301" s="6"/>
      <c r="FJ6301" s="5"/>
      <c r="FK6301" s="25"/>
      <c r="FL6301" s="5"/>
    </row>
    <row r="6302" spans="40:168">
      <c r="AN6302" s="14"/>
      <c r="AO6302" s="14"/>
      <c r="AP6302" s="5"/>
      <c r="AQ6302" s="25"/>
      <c r="AR6302" s="25"/>
      <c r="AS6302" s="96"/>
      <c r="AT6302" s="83"/>
      <c r="AU6302" s="14"/>
      <c r="AX6302" s="83"/>
      <c r="AY6302" s="83"/>
      <c r="AZ6302" s="83"/>
      <c r="BA6302" s="83"/>
      <c r="BJ6302" s="54"/>
      <c r="BK6302" s="22"/>
      <c r="BL6302" s="24"/>
      <c r="BP6302" s="23"/>
      <c r="BQ6302" s="24"/>
      <c r="BR6302" s="22"/>
      <c r="BS6302" s="24"/>
      <c r="BT6302" s="24"/>
      <c r="BU6302" s="23"/>
      <c r="BV6302" s="26"/>
      <c r="BX6302" s="6"/>
      <c r="BY6302" s="24"/>
      <c r="BZ6302" s="109"/>
      <c r="CA6302" s="66"/>
      <c r="CB6302" s="5"/>
      <c r="CC6302" s="68"/>
      <c r="CD6302" s="67"/>
      <c r="CE6302" s="67"/>
      <c r="CF6302" s="64"/>
      <c r="CG6302" s="5"/>
      <c r="CH6302" s="69"/>
      <c r="CI6302" s="6"/>
      <c r="CJ6302" s="5"/>
      <c r="CK6302" s="25"/>
      <c r="CL6302" s="5"/>
      <c r="DN6302" s="14"/>
      <c r="DO6302" s="14"/>
      <c r="DP6302" s="5"/>
      <c r="DQ6302" s="25"/>
      <c r="DR6302" s="25"/>
      <c r="DS6302" s="96"/>
      <c r="DT6302" s="83"/>
      <c r="DU6302" s="14"/>
      <c r="DX6302" s="83"/>
      <c r="DY6302" s="83"/>
      <c r="DZ6302" s="83"/>
      <c r="EA6302" s="83"/>
      <c r="EJ6302" s="54"/>
      <c r="EK6302" s="22"/>
      <c r="EL6302" s="24"/>
      <c r="EP6302" s="23"/>
      <c r="EQ6302" s="24"/>
      <c r="ER6302" s="22"/>
      <c r="ES6302" s="24"/>
      <c r="ET6302" s="24"/>
      <c r="EU6302" s="23"/>
      <c r="EV6302" s="26"/>
      <c r="EX6302" s="6"/>
      <c r="EY6302" s="24"/>
      <c r="EZ6302" s="109"/>
      <c r="FA6302" s="66"/>
      <c r="FB6302" s="5"/>
      <c r="FC6302" s="68"/>
      <c r="FD6302" s="67"/>
      <c r="FE6302" s="67"/>
      <c r="FF6302" s="64"/>
      <c r="FG6302" s="5"/>
      <c r="FH6302" s="69"/>
      <c r="FI6302" s="6"/>
      <c r="FJ6302" s="5"/>
      <c r="FK6302" s="25"/>
      <c r="FL6302" s="5"/>
    </row>
    <row r="6303" spans="40:168">
      <c r="AN6303" s="14"/>
      <c r="AO6303" s="14"/>
      <c r="AP6303" s="5"/>
      <c r="AQ6303" s="25"/>
      <c r="AR6303" s="25"/>
      <c r="AS6303" s="96"/>
      <c r="AT6303" s="83"/>
      <c r="AU6303" s="14"/>
      <c r="AX6303" s="83"/>
      <c r="AY6303" s="83"/>
      <c r="AZ6303" s="83"/>
      <c r="BA6303" s="83"/>
      <c r="BJ6303" s="54"/>
      <c r="BK6303" s="22"/>
      <c r="BL6303" s="24"/>
      <c r="BP6303" s="23"/>
      <c r="BQ6303" s="24"/>
      <c r="BR6303" s="22"/>
      <c r="BS6303" s="24"/>
      <c r="BT6303" s="24"/>
      <c r="BU6303" s="23"/>
      <c r="BV6303" s="26"/>
      <c r="BX6303" s="6"/>
      <c r="BY6303" s="24"/>
      <c r="BZ6303" s="109"/>
      <c r="CA6303" s="66"/>
      <c r="CB6303" s="5"/>
      <c r="CC6303" s="68"/>
      <c r="CD6303" s="67"/>
      <c r="CE6303" s="67"/>
      <c r="CF6303" s="64"/>
      <c r="CG6303" s="5"/>
      <c r="CH6303" s="69"/>
      <c r="CI6303" s="6"/>
      <c r="CJ6303" s="5"/>
      <c r="CK6303" s="25"/>
      <c r="CL6303" s="5"/>
      <c r="DN6303" s="14"/>
      <c r="DO6303" s="14"/>
      <c r="DP6303" s="5"/>
      <c r="DQ6303" s="25"/>
      <c r="DR6303" s="25"/>
      <c r="DS6303" s="96"/>
      <c r="DT6303" s="83"/>
      <c r="DU6303" s="14"/>
      <c r="DX6303" s="83"/>
      <c r="DY6303" s="83"/>
      <c r="DZ6303" s="83"/>
      <c r="EA6303" s="83"/>
      <c r="EJ6303" s="54"/>
      <c r="EK6303" s="22"/>
      <c r="EL6303" s="24"/>
      <c r="EP6303" s="23"/>
      <c r="EQ6303" s="24"/>
      <c r="ER6303" s="22"/>
      <c r="ES6303" s="24"/>
      <c r="ET6303" s="24"/>
      <c r="EU6303" s="23"/>
      <c r="EV6303" s="26"/>
      <c r="EX6303" s="6"/>
      <c r="EY6303" s="24"/>
      <c r="EZ6303" s="109"/>
      <c r="FA6303" s="66"/>
      <c r="FB6303" s="5"/>
      <c r="FC6303" s="68"/>
      <c r="FD6303" s="67"/>
      <c r="FE6303" s="67"/>
      <c r="FF6303" s="64"/>
      <c r="FG6303" s="5"/>
      <c r="FH6303" s="69"/>
      <c r="FI6303" s="6"/>
      <c r="FJ6303" s="5"/>
      <c r="FK6303" s="25"/>
      <c r="FL6303" s="5"/>
    </row>
    <row r="6304" spans="40:168">
      <c r="AN6304" s="14"/>
      <c r="AO6304" s="14"/>
      <c r="AP6304" s="5"/>
      <c r="AQ6304" s="25"/>
      <c r="AR6304" s="25"/>
      <c r="AS6304" s="96"/>
      <c r="AT6304" s="83"/>
      <c r="AU6304" s="14"/>
      <c r="AX6304" s="83"/>
      <c r="AY6304" s="83"/>
      <c r="AZ6304" s="83"/>
      <c r="BA6304" s="83"/>
      <c r="BJ6304" s="54"/>
      <c r="BK6304" s="22"/>
      <c r="BL6304" s="24"/>
      <c r="BP6304" s="23"/>
      <c r="BQ6304" s="24"/>
      <c r="BR6304" s="22"/>
      <c r="BS6304" s="24"/>
      <c r="BT6304" s="24"/>
      <c r="BU6304" s="23"/>
      <c r="BV6304" s="26"/>
      <c r="BX6304" s="6"/>
      <c r="BY6304" s="24"/>
      <c r="BZ6304" s="109"/>
      <c r="CA6304" s="66"/>
      <c r="CB6304" s="5"/>
      <c r="CC6304" s="68"/>
      <c r="CD6304" s="67"/>
      <c r="CE6304" s="67"/>
      <c r="CF6304" s="64"/>
      <c r="CG6304" s="5"/>
      <c r="CH6304" s="69"/>
      <c r="CI6304" s="6"/>
      <c r="CJ6304" s="5"/>
      <c r="CK6304" s="25"/>
      <c r="CL6304" s="5"/>
      <c r="DN6304" s="14"/>
      <c r="DO6304" s="14"/>
      <c r="DP6304" s="5"/>
      <c r="DQ6304" s="25"/>
      <c r="DR6304" s="25"/>
      <c r="DS6304" s="96"/>
      <c r="DT6304" s="83"/>
      <c r="DU6304" s="14"/>
      <c r="DX6304" s="83"/>
      <c r="DY6304" s="83"/>
      <c r="DZ6304" s="83"/>
      <c r="EA6304" s="83"/>
      <c r="EJ6304" s="54"/>
      <c r="EK6304" s="22"/>
      <c r="EL6304" s="24"/>
      <c r="EP6304" s="23"/>
      <c r="EQ6304" s="24"/>
      <c r="ER6304" s="22"/>
      <c r="ES6304" s="24"/>
      <c r="ET6304" s="24"/>
      <c r="EU6304" s="23"/>
      <c r="EV6304" s="26"/>
      <c r="EX6304" s="6"/>
      <c r="EY6304" s="24"/>
      <c r="EZ6304" s="109"/>
      <c r="FA6304" s="66"/>
      <c r="FB6304" s="5"/>
      <c r="FC6304" s="68"/>
      <c r="FD6304" s="67"/>
      <c r="FE6304" s="67"/>
      <c r="FF6304" s="64"/>
      <c r="FG6304" s="5"/>
      <c r="FH6304" s="69"/>
      <c r="FI6304" s="6"/>
      <c r="FJ6304" s="5"/>
      <c r="FK6304" s="25"/>
      <c r="FL6304" s="5"/>
    </row>
    <row r="6305" spans="40:168">
      <c r="AN6305" s="14"/>
      <c r="AO6305" s="14"/>
      <c r="AP6305" s="5"/>
      <c r="AQ6305" s="25"/>
      <c r="AR6305" s="25"/>
      <c r="AS6305" s="96"/>
      <c r="AT6305" s="83"/>
      <c r="AU6305" s="14"/>
      <c r="AX6305" s="83"/>
      <c r="AY6305" s="83"/>
      <c r="AZ6305" s="83"/>
      <c r="BA6305" s="83"/>
      <c r="BJ6305" s="54"/>
      <c r="BK6305" s="22"/>
      <c r="BL6305" s="24"/>
      <c r="BP6305" s="23"/>
      <c r="BQ6305" s="24"/>
      <c r="BR6305" s="22"/>
      <c r="BS6305" s="24"/>
      <c r="BT6305" s="24"/>
      <c r="BU6305" s="23"/>
      <c r="BV6305" s="26"/>
      <c r="BX6305" s="6"/>
      <c r="BY6305" s="24"/>
      <c r="BZ6305" s="109"/>
      <c r="CA6305" s="66"/>
      <c r="CB6305" s="5"/>
      <c r="CC6305" s="68"/>
      <c r="CD6305" s="67"/>
      <c r="CE6305" s="67"/>
      <c r="CF6305" s="64"/>
      <c r="CG6305" s="5"/>
      <c r="CH6305" s="69"/>
      <c r="CI6305" s="6"/>
      <c r="CJ6305" s="5"/>
      <c r="CK6305" s="25"/>
      <c r="CL6305" s="5"/>
      <c r="DN6305" s="14"/>
      <c r="DO6305" s="14"/>
      <c r="DP6305" s="5"/>
      <c r="DQ6305" s="25"/>
      <c r="DR6305" s="25"/>
      <c r="DS6305" s="96"/>
      <c r="DT6305" s="83"/>
      <c r="DU6305" s="14"/>
      <c r="DX6305" s="83"/>
      <c r="DY6305" s="83"/>
      <c r="DZ6305" s="83"/>
      <c r="EA6305" s="83"/>
      <c r="EJ6305" s="54"/>
      <c r="EK6305" s="22"/>
      <c r="EL6305" s="24"/>
      <c r="EP6305" s="23"/>
      <c r="EQ6305" s="24"/>
      <c r="ER6305" s="22"/>
      <c r="ES6305" s="24"/>
      <c r="ET6305" s="24"/>
      <c r="EU6305" s="23"/>
      <c r="EV6305" s="26"/>
      <c r="EX6305" s="6"/>
      <c r="EY6305" s="24"/>
      <c r="EZ6305" s="109"/>
      <c r="FA6305" s="66"/>
      <c r="FB6305" s="5"/>
      <c r="FC6305" s="68"/>
      <c r="FD6305" s="67"/>
      <c r="FE6305" s="67"/>
      <c r="FF6305" s="64"/>
      <c r="FG6305" s="5"/>
      <c r="FH6305" s="69"/>
      <c r="FI6305" s="6"/>
      <c r="FJ6305" s="5"/>
      <c r="FK6305" s="25"/>
      <c r="FL6305" s="5"/>
    </row>
    <row r="6306" spans="40:168">
      <c r="AN6306" s="14"/>
      <c r="AO6306" s="14"/>
      <c r="AP6306" s="5"/>
      <c r="AQ6306" s="25"/>
      <c r="AR6306" s="25"/>
      <c r="AS6306" s="96"/>
      <c r="AT6306" s="83"/>
      <c r="AU6306" s="14"/>
      <c r="AX6306" s="83"/>
      <c r="AY6306" s="83"/>
      <c r="AZ6306" s="83"/>
      <c r="BA6306" s="83"/>
      <c r="BJ6306" s="54"/>
      <c r="BK6306" s="22"/>
      <c r="BL6306" s="24"/>
      <c r="BP6306" s="23"/>
      <c r="BQ6306" s="24"/>
      <c r="BR6306" s="22"/>
      <c r="BS6306" s="24"/>
      <c r="BT6306" s="24"/>
      <c r="BU6306" s="23"/>
      <c r="BV6306" s="26"/>
      <c r="BX6306" s="6"/>
      <c r="BY6306" s="24"/>
      <c r="BZ6306" s="109"/>
      <c r="CA6306" s="66"/>
      <c r="CB6306" s="5"/>
      <c r="CC6306" s="68"/>
      <c r="CD6306" s="67"/>
      <c r="CE6306" s="67"/>
      <c r="CF6306" s="64"/>
      <c r="CG6306" s="5"/>
      <c r="CH6306" s="69"/>
      <c r="CI6306" s="6"/>
      <c r="CJ6306" s="5"/>
      <c r="CK6306" s="25"/>
      <c r="CL6306" s="5"/>
      <c r="DN6306" s="14"/>
      <c r="DO6306" s="14"/>
      <c r="DP6306" s="5"/>
      <c r="DQ6306" s="25"/>
      <c r="DR6306" s="25"/>
      <c r="DS6306" s="96"/>
      <c r="DT6306" s="83"/>
      <c r="DU6306" s="14"/>
      <c r="DX6306" s="83"/>
      <c r="DY6306" s="83"/>
      <c r="DZ6306" s="83"/>
      <c r="EA6306" s="83"/>
      <c r="EJ6306" s="54"/>
      <c r="EK6306" s="22"/>
      <c r="EL6306" s="24"/>
      <c r="EP6306" s="23"/>
      <c r="EQ6306" s="24"/>
      <c r="ER6306" s="22"/>
      <c r="ES6306" s="24"/>
      <c r="ET6306" s="24"/>
      <c r="EU6306" s="23"/>
      <c r="EV6306" s="26"/>
      <c r="EX6306" s="6"/>
      <c r="EY6306" s="24"/>
      <c r="EZ6306" s="109"/>
      <c r="FA6306" s="66"/>
      <c r="FB6306" s="5"/>
      <c r="FC6306" s="68"/>
      <c r="FD6306" s="67"/>
      <c r="FE6306" s="67"/>
      <c r="FF6306" s="64"/>
      <c r="FG6306" s="5"/>
      <c r="FH6306" s="69"/>
      <c r="FI6306" s="6"/>
      <c r="FJ6306" s="5"/>
      <c r="FK6306" s="25"/>
      <c r="FL6306" s="5"/>
    </row>
    <row r="6307" spans="40:168">
      <c r="AN6307" s="14"/>
      <c r="AO6307" s="14"/>
      <c r="AP6307" s="5"/>
      <c r="AQ6307" s="25"/>
      <c r="AR6307" s="25"/>
      <c r="AS6307" s="96"/>
      <c r="AT6307" s="83"/>
      <c r="AU6307" s="14"/>
      <c r="AX6307" s="83"/>
      <c r="AY6307" s="83"/>
      <c r="AZ6307" s="83"/>
      <c r="BA6307" s="83"/>
      <c r="BJ6307" s="54"/>
      <c r="BK6307" s="22"/>
      <c r="BL6307" s="24"/>
      <c r="BP6307" s="23"/>
      <c r="BQ6307" s="24"/>
      <c r="BR6307" s="22"/>
      <c r="BS6307" s="24"/>
      <c r="BT6307" s="24"/>
      <c r="BU6307" s="23"/>
      <c r="BV6307" s="26"/>
      <c r="BX6307" s="6"/>
      <c r="BY6307" s="24"/>
      <c r="BZ6307" s="109"/>
      <c r="CA6307" s="66"/>
      <c r="CB6307" s="5"/>
      <c r="CC6307" s="68"/>
      <c r="CD6307" s="67"/>
      <c r="CE6307" s="67"/>
      <c r="CF6307" s="64"/>
      <c r="CG6307" s="5"/>
      <c r="CH6307" s="69"/>
      <c r="CI6307" s="6"/>
      <c r="CJ6307" s="5"/>
      <c r="CK6307" s="25"/>
      <c r="CL6307" s="5"/>
      <c r="DN6307" s="14"/>
      <c r="DO6307" s="14"/>
      <c r="DP6307" s="5"/>
      <c r="DQ6307" s="25"/>
      <c r="DR6307" s="25"/>
      <c r="DS6307" s="96"/>
      <c r="DT6307" s="83"/>
      <c r="DU6307" s="14"/>
      <c r="DX6307" s="83"/>
      <c r="DY6307" s="83"/>
      <c r="DZ6307" s="83"/>
      <c r="EA6307" s="83"/>
      <c r="EJ6307" s="54"/>
      <c r="EK6307" s="22"/>
      <c r="EL6307" s="24"/>
      <c r="EP6307" s="23"/>
      <c r="EQ6307" s="24"/>
      <c r="ER6307" s="22"/>
      <c r="ES6307" s="24"/>
      <c r="ET6307" s="24"/>
      <c r="EU6307" s="23"/>
      <c r="EV6307" s="26"/>
      <c r="EX6307" s="6"/>
      <c r="EY6307" s="24"/>
      <c r="EZ6307" s="109"/>
      <c r="FA6307" s="66"/>
      <c r="FB6307" s="5"/>
      <c r="FC6307" s="68"/>
      <c r="FD6307" s="67"/>
      <c r="FE6307" s="67"/>
      <c r="FF6307" s="64"/>
      <c r="FG6307" s="5"/>
      <c r="FH6307" s="69"/>
      <c r="FI6307" s="6"/>
      <c r="FJ6307" s="5"/>
      <c r="FK6307" s="25"/>
      <c r="FL6307" s="5"/>
    </row>
    <row r="6308" spans="40:168">
      <c r="AN6308" s="14"/>
      <c r="AO6308" s="14"/>
      <c r="AP6308" s="5"/>
      <c r="AQ6308" s="25"/>
      <c r="AR6308" s="25"/>
      <c r="AS6308" s="96"/>
      <c r="AT6308" s="83"/>
      <c r="AU6308" s="14"/>
      <c r="AX6308" s="83"/>
      <c r="AY6308" s="83"/>
      <c r="AZ6308" s="83"/>
      <c r="BA6308" s="83"/>
      <c r="BJ6308" s="54"/>
      <c r="BK6308" s="22"/>
      <c r="BL6308" s="24"/>
      <c r="BP6308" s="23"/>
      <c r="BQ6308" s="24"/>
      <c r="BR6308" s="22"/>
      <c r="BS6308" s="24"/>
      <c r="BT6308" s="24"/>
      <c r="BU6308" s="23"/>
      <c r="BV6308" s="26"/>
      <c r="BX6308" s="6"/>
      <c r="BY6308" s="24"/>
      <c r="BZ6308" s="109"/>
      <c r="CA6308" s="66"/>
      <c r="CB6308" s="5"/>
      <c r="CC6308" s="68"/>
      <c r="CD6308" s="67"/>
      <c r="CE6308" s="67"/>
      <c r="CF6308" s="64"/>
      <c r="CG6308" s="5"/>
      <c r="CH6308" s="69"/>
      <c r="CI6308" s="6"/>
      <c r="CJ6308" s="5"/>
      <c r="CK6308" s="25"/>
      <c r="CL6308" s="5"/>
      <c r="DN6308" s="14"/>
      <c r="DO6308" s="14"/>
      <c r="DP6308" s="5"/>
      <c r="DQ6308" s="25"/>
      <c r="DR6308" s="25"/>
      <c r="DS6308" s="96"/>
      <c r="DT6308" s="83"/>
      <c r="DU6308" s="14"/>
      <c r="DX6308" s="83"/>
      <c r="DY6308" s="83"/>
      <c r="DZ6308" s="83"/>
      <c r="EA6308" s="83"/>
      <c r="EJ6308" s="54"/>
      <c r="EK6308" s="22"/>
      <c r="EL6308" s="24"/>
      <c r="EP6308" s="23"/>
      <c r="EQ6308" s="24"/>
      <c r="ER6308" s="22"/>
      <c r="ES6308" s="24"/>
      <c r="ET6308" s="24"/>
      <c r="EU6308" s="23"/>
      <c r="EV6308" s="26"/>
      <c r="EX6308" s="6"/>
      <c r="EY6308" s="24"/>
      <c r="EZ6308" s="109"/>
      <c r="FA6308" s="66"/>
      <c r="FB6308" s="5"/>
      <c r="FC6308" s="68"/>
      <c r="FD6308" s="67"/>
      <c r="FE6308" s="67"/>
      <c r="FF6308" s="64"/>
      <c r="FG6308" s="5"/>
      <c r="FH6308" s="69"/>
      <c r="FI6308" s="6"/>
      <c r="FJ6308" s="5"/>
      <c r="FK6308" s="25"/>
      <c r="FL6308" s="5"/>
    </row>
    <row r="6309" spans="40:168">
      <c r="AN6309" s="14"/>
      <c r="AO6309" s="14"/>
      <c r="AP6309" s="5"/>
      <c r="AQ6309" s="25"/>
      <c r="AR6309" s="25"/>
      <c r="AS6309" s="96"/>
      <c r="AT6309" s="83"/>
      <c r="AU6309" s="14"/>
      <c r="AX6309" s="83"/>
      <c r="AY6309" s="83"/>
      <c r="AZ6309" s="83"/>
      <c r="BA6309" s="83"/>
      <c r="BJ6309" s="54"/>
      <c r="BK6309" s="22"/>
      <c r="BL6309" s="24"/>
      <c r="BP6309" s="23"/>
      <c r="BQ6309" s="24"/>
      <c r="BR6309" s="22"/>
      <c r="BS6309" s="24"/>
      <c r="BT6309" s="24"/>
      <c r="BU6309" s="23"/>
      <c r="BV6309" s="26"/>
      <c r="BX6309" s="6"/>
      <c r="BY6309" s="24"/>
      <c r="BZ6309" s="109"/>
      <c r="CA6309" s="66"/>
      <c r="CB6309" s="5"/>
      <c r="CC6309" s="68"/>
      <c r="CD6309" s="67"/>
      <c r="CE6309" s="67"/>
      <c r="CF6309" s="64"/>
      <c r="CG6309" s="5"/>
      <c r="CH6309" s="69"/>
      <c r="CI6309" s="6"/>
      <c r="CJ6309" s="5"/>
      <c r="CK6309" s="25"/>
      <c r="CL6309" s="5"/>
      <c r="DN6309" s="14"/>
      <c r="DO6309" s="14"/>
      <c r="DP6309" s="5"/>
      <c r="DQ6309" s="25"/>
      <c r="DR6309" s="25"/>
      <c r="DS6309" s="96"/>
      <c r="DT6309" s="83"/>
      <c r="DU6309" s="14"/>
      <c r="DX6309" s="83"/>
      <c r="DY6309" s="83"/>
      <c r="DZ6309" s="83"/>
      <c r="EA6309" s="83"/>
      <c r="EJ6309" s="54"/>
      <c r="EK6309" s="22"/>
      <c r="EL6309" s="24"/>
      <c r="EP6309" s="23"/>
      <c r="EQ6309" s="24"/>
      <c r="ER6309" s="22"/>
      <c r="ES6309" s="24"/>
      <c r="ET6309" s="24"/>
      <c r="EU6309" s="23"/>
      <c r="EV6309" s="26"/>
      <c r="EX6309" s="6"/>
      <c r="EY6309" s="24"/>
      <c r="EZ6309" s="109"/>
      <c r="FA6309" s="66"/>
      <c r="FB6309" s="5"/>
      <c r="FC6309" s="68"/>
      <c r="FD6309" s="67"/>
      <c r="FE6309" s="67"/>
      <c r="FF6309" s="64"/>
      <c r="FG6309" s="5"/>
      <c r="FH6309" s="69"/>
      <c r="FI6309" s="6"/>
      <c r="FJ6309" s="5"/>
      <c r="FK6309" s="25"/>
      <c r="FL6309" s="5"/>
    </row>
    <row r="6310" spans="40:168">
      <c r="AN6310" s="14"/>
      <c r="AO6310" s="14"/>
      <c r="AP6310" s="5"/>
      <c r="AQ6310" s="25"/>
      <c r="AR6310" s="25"/>
      <c r="AS6310" s="96"/>
      <c r="AT6310" s="83"/>
      <c r="AU6310" s="14"/>
      <c r="AX6310" s="83"/>
      <c r="AY6310" s="83"/>
      <c r="AZ6310" s="83"/>
      <c r="BA6310" s="83"/>
      <c r="BJ6310" s="54"/>
      <c r="BK6310" s="22"/>
      <c r="BL6310" s="24"/>
      <c r="BP6310" s="23"/>
      <c r="BQ6310" s="24"/>
      <c r="BR6310" s="22"/>
      <c r="BS6310" s="24"/>
      <c r="BT6310" s="24"/>
      <c r="BU6310" s="23"/>
      <c r="BV6310" s="26"/>
      <c r="BX6310" s="6"/>
      <c r="BY6310" s="24"/>
      <c r="BZ6310" s="109"/>
      <c r="CA6310" s="66"/>
      <c r="CB6310" s="5"/>
      <c r="CC6310" s="68"/>
      <c r="CD6310" s="67"/>
      <c r="CE6310" s="67"/>
      <c r="CF6310" s="64"/>
      <c r="CG6310" s="5"/>
      <c r="CH6310" s="69"/>
      <c r="CI6310" s="6"/>
      <c r="CJ6310" s="5"/>
      <c r="CK6310" s="25"/>
      <c r="CL6310" s="5"/>
      <c r="DN6310" s="14"/>
      <c r="DO6310" s="14"/>
      <c r="DP6310" s="5"/>
      <c r="DQ6310" s="25"/>
      <c r="DR6310" s="25"/>
      <c r="DS6310" s="96"/>
      <c r="DT6310" s="83"/>
      <c r="DU6310" s="14"/>
      <c r="DX6310" s="83"/>
      <c r="DY6310" s="83"/>
      <c r="DZ6310" s="83"/>
      <c r="EA6310" s="83"/>
      <c r="EJ6310" s="54"/>
      <c r="EK6310" s="22"/>
      <c r="EL6310" s="24"/>
      <c r="EP6310" s="23"/>
      <c r="EQ6310" s="24"/>
      <c r="ER6310" s="22"/>
      <c r="ES6310" s="24"/>
      <c r="ET6310" s="24"/>
      <c r="EU6310" s="23"/>
      <c r="EV6310" s="26"/>
      <c r="EX6310" s="6"/>
      <c r="EY6310" s="24"/>
      <c r="EZ6310" s="109"/>
      <c r="FA6310" s="66"/>
      <c r="FB6310" s="5"/>
      <c r="FC6310" s="68"/>
      <c r="FD6310" s="67"/>
      <c r="FE6310" s="67"/>
      <c r="FF6310" s="64"/>
      <c r="FG6310" s="5"/>
      <c r="FH6310" s="69"/>
      <c r="FI6310" s="6"/>
      <c r="FJ6310" s="5"/>
      <c r="FK6310" s="25"/>
      <c r="FL6310" s="5"/>
    </row>
    <row r="6311" spans="40:168">
      <c r="AN6311" s="14"/>
      <c r="AO6311" s="14"/>
      <c r="AP6311" s="5"/>
      <c r="AQ6311" s="25"/>
      <c r="AR6311" s="25"/>
      <c r="AS6311" s="96"/>
      <c r="AT6311" s="83"/>
      <c r="AU6311" s="14"/>
      <c r="AX6311" s="83"/>
      <c r="AY6311" s="83"/>
      <c r="AZ6311" s="83"/>
      <c r="BA6311" s="83"/>
      <c r="BJ6311" s="54"/>
      <c r="BK6311" s="22"/>
      <c r="BL6311" s="24"/>
      <c r="BP6311" s="23"/>
      <c r="BQ6311" s="24"/>
      <c r="BR6311" s="22"/>
      <c r="BS6311" s="24"/>
      <c r="BT6311" s="24"/>
      <c r="BU6311" s="23"/>
      <c r="BV6311" s="26"/>
      <c r="BX6311" s="6"/>
      <c r="BY6311" s="24"/>
      <c r="BZ6311" s="109"/>
      <c r="CA6311" s="66"/>
      <c r="CB6311" s="5"/>
      <c r="CC6311" s="68"/>
      <c r="CD6311" s="67"/>
      <c r="CE6311" s="67"/>
      <c r="CF6311" s="64"/>
      <c r="CG6311" s="5"/>
      <c r="CH6311" s="69"/>
      <c r="CI6311" s="6"/>
      <c r="CJ6311" s="5"/>
      <c r="CK6311" s="25"/>
      <c r="CL6311" s="5"/>
      <c r="DN6311" s="14"/>
      <c r="DO6311" s="14"/>
      <c r="DP6311" s="5"/>
      <c r="DQ6311" s="25"/>
      <c r="DR6311" s="25"/>
      <c r="DS6311" s="96"/>
      <c r="DT6311" s="83"/>
      <c r="DU6311" s="14"/>
      <c r="DX6311" s="83"/>
      <c r="DY6311" s="83"/>
      <c r="DZ6311" s="83"/>
      <c r="EA6311" s="83"/>
      <c r="EJ6311" s="54"/>
      <c r="EK6311" s="22"/>
      <c r="EL6311" s="24"/>
      <c r="EP6311" s="23"/>
      <c r="EQ6311" s="24"/>
      <c r="ER6311" s="22"/>
      <c r="ES6311" s="24"/>
      <c r="ET6311" s="24"/>
      <c r="EU6311" s="23"/>
      <c r="EV6311" s="26"/>
      <c r="EX6311" s="6"/>
      <c r="EY6311" s="24"/>
      <c r="EZ6311" s="109"/>
      <c r="FA6311" s="66"/>
      <c r="FB6311" s="5"/>
      <c r="FC6311" s="68"/>
      <c r="FD6311" s="67"/>
      <c r="FE6311" s="67"/>
      <c r="FF6311" s="64"/>
      <c r="FG6311" s="5"/>
      <c r="FH6311" s="69"/>
      <c r="FI6311" s="6"/>
      <c r="FJ6311" s="5"/>
      <c r="FK6311" s="25"/>
      <c r="FL6311" s="5"/>
    </row>
    <row r="6312" spans="40:168">
      <c r="AN6312" s="14"/>
      <c r="AO6312" s="14"/>
      <c r="AP6312" s="5"/>
      <c r="AQ6312" s="25"/>
      <c r="AR6312" s="25"/>
      <c r="AS6312" s="96"/>
      <c r="AT6312" s="83"/>
      <c r="AU6312" s="14"/>
      <c r="AX6312" s="83"/>
      <c r="AY6312" s="83"/>
      <c r="AZ6312" s="83"/>
      <c r="BA6312" s="83"/>
      <c r="BJ6312" s="54"/>
      <c r="BK6312" s="22"/>
      <c r="BL6312" s="24"/>
      <c r="BP6312" s="23"/>
      <c r="BQ6312" s="24"/>
      <c r="BR6312" s="22"/>
      <c r="BS6312" s="24"/>
      <c r="BT6312" s="24"/>
      <c r="BU6312" s="23"/>
      <c r="BV6312" s="26"/>
      <c r="BX6312" s="6"/>
      <c r="BY6312" s="24"/>
      <c r="BZ6312" s="109"/>
      <c r="CA6312" s="66"/>
      <c r="CB6312" s="5"/>
      <c r="CC6312" s="68"/>
      <c r="CD6312" s="67"/>
      <c r="CE6312" s="67"/>
      <c r="CF6312" s="64"/>
      <c r="CG6312" s="5"/>
      <c r="CH6312" s="69"/>
      <c r="CI6312" s="6"/>
      <c r="CJ6312" s="5"/>
      <c r="CK6312" s="25"/>
      <c r="CL6312" s="5"/>
      <c r="DN6312" s="14"/>
      <c r="DO6312" s="14"/>
      <c r="DP6312" s="5"/>
      <c r="DQ6312" s="25"/>
      <c r="DR6312" s="25"/>
      <c r="DS6312" s="96"/>
      <c r="DT6312" s="83"/>
      <c r="DU6312" s="14"/>
      <c r="DX6312" s="83"/>
      <c r="DY6312" s="83"/>
      <c r="DZ6312" s="83"/>
      <c r="EA6312" s="83"/>
      <c r="EJ6312" s="54"/>
      <c r="EK6312" s="22"/>
      <c r="EL6312" s="24"/>
      <c r="EP6312" s="23"/>
      <c r="EQ6312" s="24"/>
      <c r="ER6312" s="22"/>
      <c r="ES6312" s="24"/>
      <c r="ET6312" s="24"/>
      <c r="EU6312" s="23"/>
      <c r="EV6312" s="26"/>
      <c r="EX6312" s="6"/>
      <c r="EY6312" s="24"/>
      <c r="EZ6312" s="109"/>
      <c r="FA6312" s="66"/>
      <c r="FB6312" s="5"/>
      <c r="FC6312" s="68"/>
      <c r="FD6312" s="67"/>
      <c r="FE6312" s="67"/>
      <c r="FF6312" s="64"/>
      <c r="FG6312" s="5"/>
      <c r="FH6312" s="69"/>
      <c r="FI6312" s="6"/>
      <c r="FJ6312" s="5"/>
      <c r="FK6312" s="25"/>
      <c r="FL6312" s="5"/>
    </row>
    <row r="6313" spans="40:168">
      <c r="AN6313" s="14"/>
      <c r="AO6313" s="14"/>
      <c r="AP6313" s="5"/>
      <c r="AQ6313" s="25"/>
      <c r="AR6313" s="25"/>
      <c r="AS6313" s="96"/>
      <c r="AT6313" s="83"/>
      <c r="AU6313" s="14"/>
      <c r="AX6313" s="83"/>
      <c r="AY6313" s="83"/>
      <c r="AZ6313" s="83"/>
      <c r="BA6313" s="83"/>
      <c r="BJ6313" s="54"/>
      <c r="BK6313" s="22"/>
      <c r="BL6313" s="24"/>
      <c r="BP6313" s="23"/>
      <c r="BQ6313" s="24"/>
      <c r="BR6313" s="22"/>
      <c r="BS6313" s="24"/>
      <c r="BT6313" s="24"/>
      <c r="BU6313" s="23"/>
      <c r="BV6313" s="26"/>
      <c r="BX6313" s="6"/>
      <c r="BY6313" s="24"/>
      <c r="BZ6313" s="109"/>
      <c r="CA6313" s="66"/>
      <c r="CB6313" s="5"/>
      <c r="CC6313" s="68"/>
      <c r="CD6313" s="67"/>
      <c r="CE6313" s="67"/>
      <c r="CF6313" s="64"/>
      <c r="CG6313" s="5"/>
      <c r="CH6313" s="69"/>
      <c r="CI6313" s="6"/>
      <c r="CJ6313" s="5"/>
      <c r="CK6313" s="25"/>
      <c r="CL6313" s="5"/>
      <c r="DN6313" s="14"/>
      <c r="DO6313" s="14"/>
      <c r="DP6313" s="5"/>
      <c r="DQ6313" s="25"/>
      <c r="DR6313" s="25"/>
      <c r="DS6313" s="96"/>
      <c r="DT6313" s="83"/>
      <c r="DU6313" s="14"/>
      <c r="DX6313" s="83"/>
      <c r="DY6313" s="83"/>
      <c r="DZ6313" s="83"/>
      <c r="EA6313" s="83"/>
      <c r="EJ6313" s="54"/>
      <c r="EK6313" s="22"/>
      <c r="EL6313" s="24"/>
      <c r="EP6313" s="23"/>
      <c r="EQ6313" s="24"/>
      <c r="ER6313" s="22"/>
      <c r="ES6313" s="24"/>
      <c r="ET6313" s="24"/>
      <c r="EU6313" s="23"/>
      <c r="EV6313" s="26"/>
      <c r="EX6313" s="6"/>
      <c r="EY6313" s="24"/>
      <c r="EZ6313" s="109"/>
      <c r="FA6313" s="66"/>
      <c r="FB6313" s="5"/>
      <c r="FC6313" s="68"/>
      <c r="FD6313" s="67"/>
      <c r="FE6313" s="67"/>
      <c r="FF6313" s="64"/>
      <c r="FG6313" s="5"/>
      <c r="FH6313" s="69"/>
      <c r="FI6313" s="6"/>
      <c r="FJ6313" s="5"/>
      <c r="FK6313" s="25"/>
      <c r="FL6313" s="5"/>
    </row>
    <row r="6314" spans="40:168">
      <c r="AN6314" s="14"/>
      <c r="AO6314" s="14"/>
      <c r="AP6314" s="5"/>
      <c r="AQ6314" s="25"/>
      <c r="AR6314" s="25"/>
      <c r="AS6314" s="96"/>
      <c r="AT6314" s="83"/>
      <c r="AU6314" s="14"/>
      <c r="AX6314" s="83"/>
      <c r="AY6314" s="83"/>
      <c r="AZ6314" s="83"/>
      <c r="BA6314" s="83"/>
      <c r="BJ6314" s="54"/>
      <c r="BK6314" s="22"/>
      <c r="BL6314" s="24"/>
      <c r="BP6314" s="23"/>
      <c r="BQ6314" s="24"/>
      <c r="BR6314" s="22"/>
      <c r="BS6314" s="24"/>
      <c r="BT6314" s="24"/>
      <c r="BU6314" s="23"/>
      <c r="BV6314" s="26"/>
      <c r="BX6314" s="6"/>
      <c r="BY6314" s="24"/>
      <c r="BZ6314" s="109"/>
      <c r="CA6314" s="66"/>
      <c r="CB6314" s="5"/>
      <c r="CC6314" s="68"/>
      <c r="CD6314" s="67"/>
      <c r="CE6314" s="67"/>
      <c r="CF6314" s="64"/>
      <c r="CG6314" s="5"/>
      <c r="CH6314" s="69"/>
      <c r="CI6314" s="6"/>
      <c r="CJ6314" s="5"/>
      <c r="CK6314" s="25"/>
      <c r="CL6314" s="5"/>
      <c r="DN6314" s="14"/>
      <c r="DO6314" s="14"/>
      <c r="DP6314" s="5"/>
      <c r="DQ6314" s="25"/>
      <c r="DR6314" s="25"/>
      <c r="DS6314" s="96"/>
      <c r="DT6314" s="83"/>
      <c r="DU6314" s="14"/>
      <c r="DX6314" s="83"/>
      <c r="DY6314" s="83"/>
      <c r="DZ6314" s="83"/>
      <c r="EA6314" s="83"/>
      <c r="EJ6314" s="54"/>
      <c r="EK6314" s="22"/>
      <c r="EL6314" s="24"/>
      <c r="EP6314" s="23"/>
      <c r="EQ6314" s="24"/>
      <c r="ER6314" s="22"/>
      <c r="ES6314" s="24"/>
      <c r="ET6314" s="24"/>
      <c r="EU6314" s="23"/>
      <c r="EV6314" s="26"/>
      <c r="EX6314" s="6"/>
      <c r="EY6314" s="24"/>
      <c r="EZ6314" s="109"/>
      <c r="FA6314" s="66"/>
      <c r="FB6314" s="5"/>
      <c r="FC6314" s="68"/>
      <c r="FD6314" s="67"/>
      <c r="FE6314" s="67"/>
      <c r="FF6314" s="64"/>
      <c r="FG6314" s="5"/>
      <c r="FH6314" s="69"/>
      <c r="FI6314" s="6"/>
      <c r="FJ6314" s="5"/>
      <c r="FK6314" s="25"/>
      <c r="FL6314" s="5"/>
    </row>
    <row r="6315" spans="40:168">
      <c r="AN6315" s="14"/>
      <c r="AO6315" s="14"/>
      <c r="AP6315" s="5"/>
      <c r="AQ6315" s="25"/>
      <c r="AR6315" s="25"/>
      <c r="AS6315" s="96"/>
      <c r="AT6315" s="83"/>
      <c r="AU6315" s="14"/>
      <c r="AX6315" s="83"/>
      <c r="AY6315" s="83"/>
      <c r="AZ6315" s="83"/>
      <c r="BA6315" s="83"/>
      <c r="BJ6315" s="54"/>
      <c r="BK6315" s="22"/>
      <c r="BL6315" s="24"/>
      <c r="BP6315" s="23"/>
      <c r="BQ6315" s="24"/>
      <c r="BR6315" s="22"/>
      <c r="BS6315" s="24"/>
      <c r="BT6315" s="24"/>
      <c r="BU6315" s="23"/>
      <c r="BV6315" s="26"/>
      <c r="BX6315" s="6"/>
      <c r="BY6315" s="24"/>
      <c r="BZ6315" s="109"/>
      <c r="CA6315" s="66"/>
      <c r="CB6315" s="5"/>
      <c r="CC6315" s="68"/>
      <c r="CD6315" s="67"/>
      <c r="CE6315" s="67"/>
      <c r="CF6315" s="64"/>
      <c r="CG6315" s="5"/>
      <c r="CH6315" s="69"/>
      <c r="CI6315" s="6"/>
      <c r="CJ6315" s="5"/>
      <c r="CK6315" s="25"/>
      <c r="CL6315" s="5"/>
      <c r="DN6315" s="14"/>
      <c r="DO6315" s="14"/>
      <c r="DP6315" s="5"/>
      <c r="DQ6315" s="25"/>
      <c r="DR6315" s="25"/>
      <c r="DS6315" s="96"/>
      <c r="DT6315" s="83"/>
      <c r="DU6315" s="14"/>
      <c r="DX6315" s="83"/>
      <c r="DY6315" s="83"/>
      <c r="DZ6315" s="83"/>
      <c r="EA6315" s="83"/>
      <c r="EJ6315" s="54"/>
      <c r="EK6315" s="22"/>
      <c r="EL6315" s="24"/>
      <c r="EP6315" s="23"/>
      <c r="EQ6315" s="24"/>
      <c r="ER6315" s="22"/>
      <c r="ES6315" s="24"/>
      <c r="ET6315" s="24"/>
      <c r="EU6315" s="23"/>
      <c r="EV6315" s="26"/>
      <c r="EX6315" s="6"/>
      <c r="EY6315" s="24"/>
      <c r="EZ6315" s="109"/>
      <c r="FA6315" s="66"/>
      <c r="FB6315" s="5"/>
      <c r="FC6315" s="68"/>
      <c r="FD6315" s="67"/>
      <c r="FE6315" s="67"/>
      <c r="FF6315" s="64"/>
      <c r="FG6315" s="5"/>
      <c r="FH6315" s="69"/>
      <c r="FI6315" s="6"/>
      <c r="FJ6315" s="5"/>
      <c r="FK6315" s="25"/>
      <c r="FL6315" s="5"/>
    </row>
    <row r="6316" spans="40:168">
      <c r="AN6316" s="14"/>
      <c r="AO6316" s="14"/>
      <c r="AP6316" s="5"/>
      <c r="AQ6316" s="25"/>
      <c r="AR6316" s="25"/>
      <c r="AS6316" s="96"/>
      <c r="AT6316" s="83"/>
      <c r="AU6316" s="14"/>
      <c r="AX6316" s="83"/>
      <c r="AY6316" s="83"/>
      <c r="AZ6316" s="83"/>
      <c r="BA6316" s="83"/>
      <c r="BJ6316" s="54"/>
      <c r="BK6316" s="22"/>
      <c r="BL6316" s="24"/>
      <c r="BP6316" s="23"/>
      <c r="BQ6316" s="24"/>
      <c r="BR6316" s="22"/>
      <c r="BS6316" s="24"/>
      <c r="BT6316" s="24"/>
      <c r="BU6316" s="23"/>
      <c r="BV6316" s="26"/>
      <c r="BX6316" s="6"/>
      <c r="BY6316" s="24"/>
      <c r="BZ6316" s="109"/>
      <c r="CA6316" s="66"/>
      <c r="CB6316" s="5"/>
      <c r="CC6316" s="68"/>
      <c r="CD6316" s="67"/>
      <c r="CE6316" s="67"/>
      <c r="CF6316" s="64"/>
      <c r="CG6316" s="5"/>
      <c r="CH6316" s="69"/>
      <c r="CI6316" s="6"/>
      <c r="CJ6316" s="5"/>
      <c r="CK6316" s="25"/>
      <c r="CL6316" s="5"/>
      <c r="DN6316" s="14"/>
      <c r="DO6316" s="14"/>
      <c r="DP6316" s="5"/>
      <c r="DQ6316" s="25"/>
      <c r="DR6316" s="25"/>
      <c r="DS6316" s="96"/>
      <c r="DT6316" s="83"/>
      <c r="DU6316" s="14"/>
      <c r="DX6316" s="83"/>
      <c r="DY6316" s="83"/>
      <c r="DZ6316" s="83"/>
      <c r="EA6316" s="83"/>
      <c r="EJ6316" s="54"/>
      <c r="EK6316" s="22"/>
      <c r="EL6316" s="24"/>
      <c r="EP6316" s="23"/>
      <c r="EQ6316" s="24"/>
      <c r="ER6316" s="22"/>
      <c r="ES6316" s="24"/>
      <c r="ET6316" s="24"/>
      <c r="EU6316" s="23"/>
      <c r="EV6316" s="26"/>
      <c r="EX6316" s="6"/>
      <c r="EY6316" s="24"/>
      <c r="EZ6316" s="109"/>
      <c r="FA6316" s="66"/>
      <c r="FB6316" s="5"/>
      <c r="FC6316" s="68"/>
      <c r="FD6316" s="67"/>
      <c r="FE6316" s="67"/>
      <c r="FF6316" s="64"/>
      <c r="FG6316" s="5"/>
      <c r="FH6316" s="69"/>
      <c r="FI6316" s="6"/>
      <c r="FJ6316" s="5"/>
      <c r="FK6316" s="25"/>
      <c r="FL6316" s="5"/>
    </row>
    <row r="6317" spans="40:168">
      <c r="AN6317" s="14"/>
      <c r="AO6317" s="14"/>
      <c r="AP6317" s="5"/>
      <c r="AQ6317" s="25"/>
      <c r="AR6317" s="25"/>
      <c r="AS6317" s="96"/>
      <c r="AT6317" s="83"/>
      <c r="AU6317" s="14"/>
      <c r="AX6317" s="83"/>
      <c r="AY6317" s="83"/>
      <c r="AZ6317" s="83"/>
      <c r="BA6317" s="83"/>
      <c r="BJ6317" s="54"/>
      <c r="BK6317" s="22"/>
      <c r="BL6317" s="24"/>
      <c r="BP6317" s="23"/>
      <c r="BQ6317" s="24"/>
      <c r="BR6317" s="22"/>
      <c r="BS6317" s="24"/>
      <c r="BT6317" s="24"/>
      <c r="BU6317" s="23"/>
      <c r="BV6317" s="26"/>
      <c r="BX6317" s="6"/>
      <c r="BY6317" s="24"/>
      <c r="BZ6317" s="109"/>
      <c r="CA6317" s="66"/>
      <c r="CB6317" s="5"/>
      <c r="CC6317" s="68"/>
      <c r="CD6317" s="67"/>
      <c r="CE6317" s="67"/>
      <c r="CF6317" s="64"/>
      <c r="CG6317" s="5"/>
      <c r="CH6317" s="69"/>
      <c r="CI6317" s="6"/>
      <c r="CJ6317" s="5"/>
      <c r="CK6317" s="25"/>
      <c r="CL6317" s="5"/>
      <c r="DN6317" s="14"/>
      <c r="DO6317" s="14"/>
      <c r="DP6317" s="5"/>
      <c r="DQ6317" s="25"/>
      <c r="DR6317" s="25"/>
      <c r="DS6317" s="96"/>
      <c r="DT6317" s="83"/>
      <c r="DU6317" s="14"/>
      <c r="DX6317" s="83"/>
      <c r="DY6317" s="83"/>
      <c r="DZ6317" s="83"/>
      <c r="EA6317" s="83"/>
      <c r="EJ6317" s="54"/>
      <c r="EK6317" s="22"/>
      <c r="EL6317" s="24"/>
      <c r="EP6317" s="23"/>
      <c r="EQ6317" s="24"/>
      <c r="ER6317" s="22"/>
      <c r="ES6317" s="24"/>
      <c r="ET6317" s="24"/>
      <c r="EU6317" s="23"/>
      <c r="EV6317" s="26"/>
      <c r="EX6317" s="6"/>
      <c r="EY6317" s="24"/>
      <c r="EZ6317" s="109"/>
      <c r="FA6317" s="66"/>
      <c r="FB6317" s="5"/>
      <c r="FC6317" s="68"/>
      <c r="FD6317" s="67"/>
      <c r="FE6317" s="67"/>
      <c r="FF6317" s="64"/>
      <c r="FG6317" s="5"/>
      <c r="FH6317" s="69"/>
      <c r="FI6317" s="6"/>
      <c r="FJ6317" s="5"/>
      <c r="FK6317" s="25"/>
      <c r="FL6317" s="5"/>
    </row>
    <row r="6318" spans="40:168">
      <c r="AN6318" s="14"/>
      <c r="AO6318" s="14"/>
      <c r="AP6318" s="5"/>
      <c r="AQ6318" s="25"/>
      <c r="AR6318" s="25"/>
      <c r="AS6318" s="96"/>
      <c r="AT6318" s="83"/>
      <c r="AU6318" s="14"/>
      <c r="AX6318" s="83"/>
      <c r="AY6318" s="83"/>
      <c r="AZ6318" s="83"/>
      <c r="BA6318" s="83"/>
      <c r="BJ6318" s="54"/>
      <c r="BK6318" s="22"/>
      <c r="BL6318" s="24"/>
      <c r="BP6318" s="23"/>
      <c r="BQ6318" s="24"/>
      <c r="BR6318" s="22"/>
      <c r="BS6318" s="24"/>
      <c r="BT6318" s="24"/>
      <c r="BU6318" s="23"/>
      <c r="BV6318" s="26"/>
      <c r="BX6318" s="6"/>
      <c r="BY6318" s="24"/>
      <c r="BZ6318" s="109"/>
      <c r="CA6318" s="66"/>
      <c r="CB6318" s="5"/>
      <c r="CC6318" s="68"/>
      <c r="CD6318" s="67"/>
      <c r="CE6318" s="67"/>
      <c r="CF6318" s="64"/>
      <c r="CG6318" s="5"/>
      <c r="CH6318" s="69"/>
      <c r="CI6318" s="6"/>
      <c r="CJ6318" s="5"/>
      <c r="CK6318" s="25"/>
      <c r="CL6318" s="5"/>
      <c r="DN6318" s="14"/>
      <c r="DO6318" s="14"/>
      <c r="DP6318" s="5"/>
      <c r="DQ6318" s="25"/>
      <c r="DR6318" s="25"/>
      <c r="DS6318" s="96"/>
      <c r="DT6318" s="83"/>
      <c r="DU6318" s="14"/>
      <c r="DX6318" s="83"/>
      <c r="DY6318" s="83"/>
      <c r="DZ6318" s="83"/>
      <c r="EA6318" s="83"/>
      <c r="EJ6318" s="54"/>
      <c r="EK6318" s="22"/>
      <c r="EL6318" s="24"/>
      <c r="EP6318" s="23"/>
      <c r="EQ6318" s="24"/>
      <c r="ER6318" s="22"/>
      <c r="ES6318" s="24"/>
      <c r="ET6318" s="24"/>
      <c r="EU6318" s="23"/>
      <c r="EV6318" s="26"/>
      <c r="EX6318" s="6"/>
      <c r="EY6318" s="24"/>
      <c r="EZ6318" s="109"/>
      <c r="FA6318" s="66"/>
      <c r="FB6318" s="5"/>
      <c r="FC6318" s="68"/>
      <c r="FD6318" s="67"/>
      <c r="FE6318" s="67"/>
      <c r="FF6318" s="64"/>
      <c r="FG6318" s="5"/>
      <c r="FH6318" s="69"/>
      <c r="FI6318" s="6"/>
      <c r="FJ6318" s="5"/>
      <c r="FK6318" s="25"/>
      <c r="FL6318" s="5"/>
    </row>
    <row r="6319" spans="40:168">
      <c r="AN6319" s="14"/>
      <c r="AO6319" s="14"/>
      <c r="AP6319" s="5"/>
      <c r="AQ6319" s="25"/>
      <c r="AR6319" s="25"/>
      <c r="AS6319" s="96"/>
      <c r="AT6319" s="83"/>
      <c r="AU6319" s="14"/>
      <c r="AX6319" s="83"/>
      <c r="AY6319" s="83"/>
      <c r="AZ6319" s="83"/>
      <c r="BA6319" s="83"/>
      <c r="BJ6319" s="54"/>
      <c r="BK6319" s="22"/>
      <c r="BL6319" s="24"/>
      <c r="BP6319" s="23"/>
      <c r="BQ6319" s="24"/>
      <c r="BR6319" s="22"/>
      <c r="BS6319" s="24"/>
      <c r="BT6319" s="24"/>
      <c r="BU6319" s="23"/>
      <c r="BV6319" s="26"/>
      <c r="BX6319" s="6"/>
      <c r="BY6319" s="24"/>
      <c r="BZ6319" s="109"/>
      <c r="CA6319" s="66"/>
      <c r="CB6319" s="5"/>
      <c r="CC6319" s="68"/>
      <c r="CD6319" s="67"/>
      <c r="CE6319" s="67"/>
      <c r="CF6319" s="64"/>
      <c r="CG6319" s="5"/>
      <c r="CH6319" s="69"/>
      <c r="CI6319" s="6"/>
      <c r="CJ6319" s="5"/>
      <c r="CK6319" s="25"/>
      <c r="CL6319" s="5"/>
      <c r="DN6319" s="14"/>
      <c r="DO6319" s="14"/>
      <c r="DP6319" s="5"/>
      <c r="DQ6319" s="25"/>
      <c r="DR6319" s="25"/>
      <c r="DS6319" s="96"/>
      <c r="DT6319" s="83"/>
      <c r="DU6319" s="14"/>
      <c r="DX6319" s="83"/>
      <c r="DY6319" s="83"/>
      <c r="DZ6319" s="83"/>
      <c r="EA6319" s="83"/>
      <c r="EJ6319" s="54"/>
      <c r="EK6319" s="22"/>
      <c r="EL6319" s="24"/>
      <c r="EP6319" s="23"/>
      <c r="EQ6319" s="24"/>
      <c r="ER6319" s="22"/>
      <c r="ES6319" s="24"/>
      <c r="ET6319" s="24"/>
      <c r="EU6319" s="23"/>
      <c r="EV6319" s="26"/>
      <c r="EX6319" s="6"/>
      <c r="EY6319" s="24"/>
      <c r="EZ6319" s="109"/>
      <c r="FA6319" s="66"/>
      <c r="FB6319" s="5"/>
      <c r="FC6319" s="68"/>
      <c r="FD6319" s="67"/>
      <c r="FE6319" s="67"/>
      <c r="FF6319" s="64"/>
      <c r="FG6319" s="5"/>
      <c r="FH6319" s="69"/>
      <c r="FI6319" s="6"/>
      <c r="FJ6319" s="5"/>
      <c r="FK6319" s="25"/>
      <c r="FL6319" s="5"/>
    </row>
    <row r="6320" spans="40:168">
      <c r="AN6320" s="14"/>
      <c r="AO6320" s="14"/>
      <c r="AP6320" s="5"/>
      <c r="AQ6320" s="25"/>
      <c r="AR6320" s="25"/>
      <c r="AS6320" s="96"/>
      <c r="AT6320" s="83"/>
      <c r="AU6320" s="14"/>
      <c r="AX6320" s="83"/>
      <c r="AY6320" s="83"/>
      <c r="AZ6320" s="83"/>
      <c r="BA6320" s="83"/>
      <c r="BJ6320" s="54"/>
      <c r="BK6320" s="22"/>
      <c r="BL6320" s="24"/>
      <c r="BP6320" s="23"/>
      <c r="BQ6320" s="24"/>
      <c r="BR6320" s="22"/>
      <c r="BS6320" s="24"/>
      <c r="BT6320" s="24"/>
      <c r="BU6320" s="23"/>
      <c r="BV6320" s="26"/>
      <c r="BX6320" s="6"/>
      <c r="BY6320" s="24"/>
      <c r="BZ6320" s="109"/>
      <c r="CA6320" s="66"/>
      <c r="CB6320" s="5"/>
      <c r="CC6320" s="68"/>
      <c r="CD6320" s="67"/>
      <c r="CE6320" s="67"/>
      <c r="CF6320" s="64"/>
      <c r="CG6320" s="5"/>
      <c r="CH6320" s="69"/>
      <c r="CI6320" s="6"/>
      <c r="CJ6320" s="5"/>
      <c r="CK6320" s="25"/>
      <c r="CL6320" s="5"/>
      <c r="DN6320" s="14"/>
      <c r="DO6320" s="14"/>
      <c r="DP6320" s="5"/>
      <c r="DQ6320" s="25"/>
      <c r="DR6320" s="25"/>
      <c r="DS6320" s="96"/>
      <c r="DT6320" s="83"/>
      <c r="DU6320" s="14"/>
      <c r="DX6320" s="83"/>
      <c r="DY6320" s="83"/>
      <c r="DZ6320" s="83"/>
      <c r="EA6320" s="83"/>
      <c r="EJ6320" s="54"/>
      <c r="EK6320" s="22"/>
      <c r="EL6320" s="24"/>
      <c r="EP6320" s="23"/>
      <c r="EQ6320" s="24"/>
      <c r="ER6320" s="22"/>
      <c r="ES6320" s="24"/>
      <c r="ET6320" s="24"/>
      <c r="EU6320" s="23"/>
      <c r="EV6320" s="26"/>
      <c r="EX6320" s="6"/>
      <c r="EY6320" s="24"/>
      <c r="EZ6320" s="109"/>
      <c r="FA6320" s="66"/>
      <c r="FB6320" s="5"/>
      <c r="FC6320" s="68"/>
      <c r="FD6320" s="67"/>
      <c r="FE6320" s="67"/>
      <c r="FF6320" s="64"/>
      <c r="FG6320" s="5"/>
      <c r="FH6320" s="69"/>
      <c r="FI6320" s="6"/>
      <c r="FJ6320" s="5"/>
      <c r="FK6320" s="25"/>
      <c r="FL6320" s="5"/>
    </row>
    <row r="6321" spans="40:168">
      <c r="AN6321" s="14"/>
      <c r="AO6321" s="14"/>
      <c r="AP6321" s="5"/>
      <c r="AQ6321" s="25"/>
      <c r="AR6321" s="25"/>
      <c r="AS6321" s="96"/>
      <c r="AT6321" s="83"/>
      <c r="AU6321" s="14"/>
      <c r="AX6321" s="83"/>
      <c r="AY6321" s="83"/>
      <c r="AZ6321" s="83"/>
      <c r="BA6321" s="83"/>
      <c r="BJ6321" s="54"/>
      <c r="BK6321" s="22"/>
      <c r="BL6321" s="24"/>
      <c r="BP6321" s="23"/>
      <c r="BQ6321" s="24"/>
      <c r="BR6321" s="22"/>
      <c r="BS6321" s="24"/>
      <c r="BT6321" s="24"/>
      <c r="BU6321" s="23"/>
      <c r="BV6321" s="26"/>
      <c r="BX6321" s="6"/>
      <c r="BY6321" s="24"/>
      <c r="BZ6321" s="109"/>
      <c r="CA6321" s="66"/>
      <c r="CB6321" s="5"/>
      <c r="CC6321" s="68"/>
      <c r="CD6321" s="67"/>
      <c r="CE6321" s="67"/>
      <c r="CF6321" s="64"/>
      <c r="CG6321" s="5"/>
      <c r="CH6321" s="69"/>
      <c r="CI6321" s="6"/>
      <c r="CJ6321" s="5"/>
      <c r="CK6321" s="25"/>
      <c r="CL6321" s="5"/>
      <c r="DN6321" s="14"/>
      <c r="DO6321" s="14"/>
      <c r="DP6321" s="5"/>
      <c r="DQ6321" s="25"/>
      <c r="DR6321" s="25"/>
      <c r="DS6321" s="96"/>
      <c r="DT6321" s="83"/>
      <c r="DU6321" s="14"/>
      <c r="DX6321" s="83"/>
      <c r="DY6321" s="83"/>
      <c r="DZ6321" s="83"/>
      <c r="EA6321" s="83"/>
      <c r="EJ6321" s="54"/>
      <c r="EK6321" s="22"/>
      <c r="EL6321" s="24"/>
      <c r="EP6321" s="23"/>
      <c r="EQ6321" s="24"/>
      <c r="ER6321" s="22"/>
      <c r="ES6321" s="24"/>
      <c r="ET6321" s="24"/>
      <c r="EU6321" s="23"/>
      <c r="EV6321" s="26"/>
      <c r="EX6321" s="6"/>
      <c r="EY6321" s="24"/>
      <c r="EZ6321" s="109"/>
      <c r="FA6321" s="66"/>
      <c r="FB6321" s="5"/>
      <c r="FC6321" s="68"/>
      <c r="FD6321" s="67"/>
      <c r="FE6321" s="67"/>
      <c r="FF6321" s="64"/>
      <c r="FG6321" s="5"/>
      <c r="FH6321" s="69"/>
      <c r="FI6321" s="6"/>
      <c r="FJ6321" s="5"/>
      <c r="FK6321" s="25"/>
      <c r="FL6321" s="5"/>
    </row>
    <row r="6322" spans="40:168">
      <c r="AN6322" s="14"/>
      <c r="AO6322" s="14"/>
      <c r="AP6322" s="5"/>
      <c r="AQ6322" s="25"/>
      <c r="AR6322" s="25"/>
      <c r="AS6322" s="96"/>
      <c r="AT6322" s="83"/>
      <c r="AU6322" s="14"/>
      <c r="AX6322" s="83"/>
      <c r="AY6322" s="83"/>
      <c r="AZ6322" s="83"/>
      <c r="BA6322" s="83"/>
      <c r="BJ6322" s="54"/>
      <c r="BK6322" s="22"/>
      <c r="BL6322" s="24"/>
      <c r="BP6322" s="23"/>
      <c r="BQ6322" s="24"/>
      <c r="BR6322" s="22"/>
      <c r="BS6322" s="24"/>
      <c r="BT6322" s="24"/>
      <c r="BU6322" s="23"/>
      <c r="BV6322" s="26"/>
      <c r="BX6322" s="6"/>
      <c r="BY6322" s="24"/>
      <c r="BZ6322" s="109"/>
      <c r="CA6322" s="66"/>
      <c r="CB6322" s="5"/>
      <c r="CC6322" s="68"/>
      <c r="CD6322" s="67"/>
      <c r="CE6322" s="67"/>
      <c r="CF6322" s="64"/>
      <c r="CG6322" s="5"/>
      <c r="CH6322" s="69"/>
      <c r="CI6322" s="6"/>
      <c r="CJ6322" s="5"/>
      <c r="CK6322" s="25"/>
      <c r="CL6322" s="5"/>
      <c r="DN6322" s="14"/>
      <c r="DO6322" s="14"/>
      <c r="DP6322" s="5"/>
      <c r="DQ6322" s="25"/>
      <c r="DR6322" s="25"/>
      <c r="DS6322" s="96"/>
      <c r="DT6322" s="83"/>
      <c r="DU6322" s="14"/>
      <c r="DX6322" s="83"/>
      <c r="DY6322" s="83"/>
      <c r="DZ6322" s="83"/>
      <c r="EA6322" s="83"/>
      <c r="EJ6322" s="54"/>
      <c r="EK6322" s="22"/>
      <c r="EL6322" s="24"/>
      <c r="EP6322" s="23"/>
      <c r="EQ6322" s="24"/>
      <c r="ER6322" s="22"/>
      <c r="ES6322" s="24"/>
      <c r="ET6322" s="24"/>
      <c r="EU6322" s="23"/>
      <c r="EV6322" s="26"/>
      <c r="EX6322" s="6"/>
      <c r="EY6322" s="24"/>
      <c r="EZ6322" s="109"/>
      <c r="FA6322" s="66"/>
      <c r="FB6322" s="5"/>
      <c r="FC6322" s="68"/>
      <c r="FD6322" s="67"/>
      <c r="FE6322" s="67"/>
      <c r="FF6322" s="64"/>
      <c r="FG6322" s="5"/>
      <c r="FH6322" s="69"/>
      <c r="FI6322" s="6"/>
      <c r="FJ6322" s="5"/>
      <c r="FK6322" s="25"/>
      <c r="FL6322" s="5"/>
    </row>
    <row r="6323" spans="40:168">
      <c r="AN6323" s="14"/>
      <c r="AO6323" s="14"/>
      <c r="AP6323" s="5"/>
      <c r="AQ6323" s="25"/>
      <c r="AR6323" s="25"/>
      <c r="AS6323" s="96"/>
      <c r="AT6323" s="83"/>
      <c r="AU6323" s="14"/>
      <c r="AX6323" s="83"/>
      <c r="AY6323" s="83"/>
      <c r="AZ6323" s="83"/>
      <c r="BA6323" s="83"/>
      <c r="BJ6323" s="54"/>
      <c r="BK6323" s="22"/>
      <c r="BL6323" s="24"/>
      <c r="BP6323" s="23"/>
      <c r="BQ6323" s="24"/>
      <c r="BR6323" s="22"/>
      <c r="BS6323" s="24"/>
      <c r="BT6323" s="24"/>
      <c r="BU6323" s="23"/>
      <c r="BV6323" s="26"/>
      <c r="BX6323" s="6"/>
      <c r="BY6323" s="24"/>
      <c r="BZ6323" s="109"/>
      <c r="CA6323" s="66"/>
      <c r="CB6323" s="5"/>
      <c r="CC6323" s="68"/>
      <c r="CD6323" s="67"/>
      <c r="CE6323" s="67"/>
      <c r="CF6323" s="64"/>
      <c r="CG6323" s="5"/>
      <c r="CH6323" s="69"/>
      <c r="CI6323" s="6"/>
      <c r="CJ6323" s="5"/>
      <c r="CK6323" s="25"/>
      <c r="CL6323" s="5"/>
      <c r="DN6323" s="14"/>
      <c r="DO6323" s="14"/>
      <c r="DP6323" s="5"/>
      <c r="DQ6323" s="25"/>
      <c r="DR6323" s="25"/>
      <c r="DS6323" s="96"/>
      <c r="DT6323" s="83"/>
      <c r="DU6323" s="14"/>
      <c r="DX6323" s="83"/>
      <c r="DY6323" s="83"/>
      <c r="DZ6323" s="83"/>
      <c r="EA6323" s="83"/>
      <c r="EJ6323" s="54"/>
      <c r="EK6323" s="22"/>
      <c r="EL6323" s="24"/>
      <c r="EP6323" s="23"/>
      <c r="EQ6323" s="24"/>
      <c r="ER6323" s="22"/>
      <c r="ES6323" s="24"/>
      <c r="ET6323" s="24"/>
      <c r="EU6323" s="23"/>
      <c r="EV6323" s="26"/>
      <c r="EX6323" s="6"/>
      <c r="EY6323" s="24"/>
      <c r="EZ6323" s="109"/>
      <c r="FA6323" s="66"/>
      <c r="FB6323" s="5"/>
      <c r="FC6323" s="68"/>
      <c r="FD6323" s="67"/>
      <c r="FE6323" s="67"/>
      <c r="FF6323" s="64"/>
      <c r="FG6323" s="5"/>
      <c r="FH6323" s="69"/>
      <c r="FI6323" s="6"/>
      <c r="FJ6323" s="5"/>
      <c r="FK6323" s="25"/>
      <c r="FL6323" s="5"/>
    </row>
    <row r="6324" spans="40:168">
      <c r="AN6324" s="14"/>
      <c r="AO6324" s="14"/>
      <c r="AP6324" s="5"/>
      <c r="AQ6324" s="25"/>
      <c r="AR6324" s="25"/>
      <c r="AS6324" s="96"/>
      <c r="AT6324" s="83"/>
      <c r="AU6324" s="14"/>
      <c r="AX6324" s="83"/>
      <c r="AY6324" s="83"/>
      <c r="AZ6324" s="83"/>
      <c r="BA6324" s="83"/>
      <c r="BJ6324" s="54"/>
      <c r="BK6324" s="22"/>
      <c r="BL6324" s="24"/>
      <c r="BP6324" s="23"/>
      <c r="BQ6324" s="24"/>
      <c r="BR6324" s="22"/>
      <c r="BS6324" s="24"/>
      <c r="BT6324" s="24"/>
      <c r="BU6324" s="23"/>
      <c r="BV6324" s="26"/>
      <c r="BX6324" s="6"/>
      <c r="BY6324" s="24"/>
      <c r="BZ6324" s="109"/>
      <c r="CA6324" s="66"/>
      <c r="CB6324" s="5"/>
      <c r="CC6324" s="68"/>
      <c r="CD6324" s="67"/>
      <c r="CE6324" s="67"/>
      <c r="CF6324" s="64"/>
      <c r="CG6324" s="5"/>
      <c r="CH6324" s="69"/>
      <c r="CI6324" s="6"/>
      <c r="CJ6324" s="5"/>
      <c r="CK6324" s="25"/>
      <c r="CL6324" s="5"/>
      <c r="DN6324" s="14"/>
      <c r="DO6324" s="14"/>
      <c r="DP6324" s="5"/>
      <c r="DQ6324" s="25"/>
      <c r="DR6324" s="25"/>
      <c r="DS6324" s="96"/>
      <c r="DT6324" s="83"/>
      <c r="DU6324" s="14"/>
      <c r="DX6324" s="83"/>
      <c r="DY6324" s="83"/>
      <c r="DZ6324" s="83"/>
      <c r="EA6324" s="83"/>
      <c r="EJ6324" s="54"/>
      <c r="EK6324" s="22"/>
      <c r="EL6324" s="24"/>
      <c r="EP6324" s="23"/>
      <c r="EQ6324" s="24"/>
      <c r="ER6324" s="22"/>
      <c r="ES6324" s="24"/>
      <c r="ET6324" s="24"/>
      <c r="EU6324" s="23"/>
      <c r="EV6324" s="26"/>
      <c r="EX6324" s="6"/>
      <c r="EY6324" s="24"/>
      <c r="EZ6324" s="109"/>
      <c r="FA6324" s="66"/>
      <c r="FB6324" s="5"/>
      <c r="FC6324" s="68"/>
      <c r="FD6324" s="67"/>
      <c r="FE6324" s="67"/>
      <c r="FF6324" s="64"/>
      <c r="FG6324" s="5"/>
      <c r="FH6324" s="69"/>
      <c r="FI6324" s="6"/>
      <c r="FJ6324" s="5"/>
      <c r="FK6324" s="25"/>
      <c r="FL6324" s="5"/>
    </row>
    <row r="6325" spans="40:168">
      <c r="AN6325" s="14"/>
      <c r="AO6325" s="14"/>
      <c r="AP6325" s="5"/>
      <c r="AQ6325" s="25"/>
      <c r="AR6325" s="25"/>
      <c r="AS6325" s="96"/>
      <c r="AT6325" s="83"/>
      <c r="AU6325" s="14"/>
      <c r="AX6325" s="83"/>
      <c r="AY6325" s="83"/>
      <c r="AZ6325" s="83"/>
      <c r="BA6325" s="83"/>
      <c r="BJ6325" s="54"/>
      <c r="BK6325" s="22"/>
      <c r="BL6325" s="24"/>
      <c r="BP6325" s="23"/>
      <c r="BQ6325" s="24"/>
      <c r="BR6325" s="22"/>
      <c r="BS6325" s="24"/>
      <c r="BT6325" s="24"/>
      <c r="BU6325" s="23"/>
      <c r="BV6325" s="26"/>
      <c r="BX6325" s="6"/>
      <c r="BY6325" s="24"/>
      <c r="BZ6325" s="109"/>
      <c r="CA6325" s="66"/>
      <c r="CB6325" s="5"/>
      <c r="CC6325" s="68"/>
      <c r="CD6325" s="67"/>
      <c r="CE6325" s="67"/>
      <c r="CF6325" s="64"/>
      <c r="CG6325" s="5"/>
      <c r="CH6325" s="69"/>
      <c r="CI6325" s="6"/>
      <c r="CJ6325" s="5"/>
      <c r="CK6325" s="25"/>
      <c r="CL6325" s="5"/>
      <c r="DN6325" s="14"/>
      <c r="DO6325" s="14"/>
      <c r="DP6325" s="5"/>
      <c r="DQ6325" s="25"/>
      <c r="DR6325" s="25"/>
      <c r="DS6325" s="96"/>
      <c r="DT6325" s="83"/>
      <c r="DU6325" s="14"/>
      <c r="DX6325" s="83"/>
      <c r="DY6325" s="83"/>
      <c r="DZ6325" s="83"/>
      <c r="EA6325" s="83"/>
      <c r="EJ6325" s="54"/>
      <c r="EK6325" s="22"/>
      <c r="EL6325" s="24"/>
      <c r="EP6325" s="23"/>
      <c r="EQ6325" s="24"/>
      <c r="ER6325" s="22"/>
      <c r="ES6325" s="24"/>
      <c r="ET6325" s="24"/>
      <c r="EU6325" s="23"/>
      <c r="EV6325" s="26"/>
      <c r="EX6325" s="6"/>
      <c r="EY6325" s="24"/>
      <c r="EZ6325" s="109"/>
      <c r="FA6325" s="66"/>
      <c r="FB6325" s="5"/>
      <c r="FC6325" s="68"/>
      <c r="FD6325" s="67"/>
      <c r="FE6325" s="67"/>
      <c r="FF6325" s="64"/>
      <c r="FG6325" s="5"/>
      <c r="FH6325" s="69"/>
      <c r="FI6325" s="6"/>
      <c r="FJ6325" s="5"/>
      <c r="FK6325" s="25"/>
      <c r="FL6325" s="5"/>
    </row>
    <row r="6326" spans="40:168">
      <c r="AN6326" s="14"/>
      <c r="AO6326" s="14"/>
      <c r="AP6326" s="5"/>
      <c r="AQ6326" s="25"/>
      <c r="AR6326" s="25"/>
      <c r="AS6326" s="96"/>
      <c r="AT6326" s="83"/>
      <c r="AU6326" s="14"/>
      <c r="AX6326" s="83"/>
      <c r="AY6326" s="83"/>
      <c r="AZ6326" s="83"/>
      <c r="BA6326" s="83"/>
      <c r="BJ6326" s="54"/>
      <c r="BK6326" s="22"/>
      <c r="BL6326" s="24"/>
      <c r="BP6326" s="23"/>
      <c r="BQ6326" s="24"/>
      <c r="BR6326" s="22"/>
      <c r="BS6326" s="24"/>
      <c r="BT6326" s="24"/>
      <c r="BU6326" s="23"/>
      <c r="BV6326" s="26"/>
      <c r="BX6326" s="6"/>
      <c r="BY6326" s="24"/>
      <c r="BZ6326" s="109"/>
      <c r="CA6326" s="66"/>
      <c r="CB6326" s="5"/>
      <c r="CC6326" s="68"/>
      <c r="CD6326" s="67"/>
      <c r="CE6326" s="67"/>
      <c r="CF6326" s="64"/>
      <c r="CG6326" s="5"/>
      <c r="CH6326" s="69"/>
      <c r="CI6326" s="6"/>
      <c r="CJ6326" s="5"/>
      <c r="CK6326" s="25"/>
      <c r="CL6326" s="5"/>
      <c r="DN6326" s="14"/>
      <c r="DO6326" s="14"/>
      <c r="DP6326" s="5"/>
      <c r="DQ6326" s="25"/>
      <c r="DR6326" s="25"/>
      <c r="DS6326" s="96"/>
      <c r="DT6326" s="83"/>
      <c r="DU6326" s="14"/>
      <c r="DX6326" s="83"/>
      <c r="DY6326" s="83"/>
      <c r="DZ6326" s="83"/>
      <c r="EA6326" s="83"/>
      <c r="EJ6326" s="54"/>
      <c r="EK6326" s="22"/>
      <c r="EL6326" s="24"/>
      <c r="EP6326" s="23"/>
      <c r="EQ6326" s="24"/>
      <c r="ER6326" s="22"/>
      <c r="ES6326" s="24"/>
      <c r="ET6326" s="24"/>
      <c r="EU6326" s="23"/>
      <c r="EV6326" s="26"/>
      <c r="EX6326" s="6"/>
      <c r="EY6326" s="24"/>
      <c r="EZ6326" s="109"/>
      <c r="FA6326" s="66"/>
      <c r="FB6326" s="5"/>
      <c r="FC6326" s="68"/>
      <c r="FD6326" s="67"/>
      <c r="FE6326" s="67"/>
      <c r="FF6326" s="64"/>
      <c r="FG6326" s="5"/>
      <c r="FH6326" s="69"/>
      <c r="FI6326" s="6"/>
      <c r="FJ6326" s="5"/>
      <c r="FK6326" s="25"/>
      <c r="FL6326" s="5"/>
    </row>
    <row r="6327" spans="40:168">
      <c r="AN6327" s="14"/>
      <c r="AO6327" s="14"/>
      <c r="AP6327" s="5"/>
      <c r="AQ6327" s="25"/>
      <c r="AR6327" s="25"/>
      <c r="AS6327" s="96"/>
      <c r="AT6327" s="83"/>
      <c r="AU6327" s="14"/>
      <c r="AX6327" s="83"/>
      <c r="AY6327" s="83"/>
      <c r="AZ6327" s="83"/>
      <c r="BA6327" s="83"/>
      <c r="BJ6327" s="54"/>
      <c r="BK6327" s="22"/>
      <c r="BL6327" s="24"/>
      <c r="BP6327" s="23"/>
      <c r="BQ6327" s="24"/>
      <c r="BR6327" s="22"/>
      <c r="BS6327" s="24"/>
      <c r="BT6327" s="24"/>
      <c r="BU6327" s="23"/>
      <c r="BV6327" s="26"/>
      <c r="BX6327" s="6"/>
      <c r="BY6327" s="24"/>
      <c r="BZ6327" s="109"/>
      <c r="CA6327" s="66"/>
      <c r="CB6327" s="5"/>
      <c r="CC6327" s="68"/>
      <c r="CD6327" s="67"/>
      <c r="CE6327" s="67"/>
      <c r="CF6327" s="64"/>
      <c r="CG6327" s="5"/>
      <c r="CH6327" s="69"/>
      <c r="CI6327" s="6"/>
      <c r="CJ6327" s="5"/>
      <c r="CK6327" s="25"/>
      <c r="CL6327" s="5"/>
      <c r="DN6327" s="14"/>
      <c r="DO6327" s="14"/>
      <c r="DP6327" s="5"/>
      <c r="DQ6327" s="25"/>
      <c r="DR6327" s="25"/>
      <c r="DS6327" s="96"/>
      <c r="DT6327" s="83"/>
      <c r="DU6327" s="14"/>
      <c r="DX6327" s="83"/>
      <c r="DY6327" s="83"/>
      <c r="DZ6327" s="83"/>
      <c r="EA6327" s="83"/>
      <c r="EJ6327" s="54"/>
      <c r="EK6327" s="22"/>
      <c r="EL6327" s="24"/>
      <c r="EP6327" s="23"/>
      <c r="EQ6327" s="24"/>
      <c r="ER6327" s="22"/>
      <c r="ES6327" s="24"/>
      <c r="ET6327" s="24"/>
      <c r="EU6327" s="23"/>
      <c r="EV6327" s="26"/>
      <c r="EX6327" s="6"/>
      <c r="EY6327" s="24"/>
      <c r="EZ6327" s="109"/>
      <c r="FA6327" s="66"/>
      <c r="FB6327" s="5"/>
      <c r="FC6327" s="68"/>
      <c r="FD6327" s="67"/>
      <c r="FE6327" s="67"/>
      <c r="FF6327" s="64"/>
      <c r="FG6327" s="5"/>
      <c r="FH6327" s="69"/>
      <c r="FI6327" s="6"/>
      <c r="FJ6327" s="5"/>
      <c r="FK6327" s="25"/>
      <c r="FL6327" s="5"/>
    </row>
    <row r="6328" spans="40:168">
      <c r="AN6328" s="14"/>
      <c r="AO6328" s="14"/>
      <c r="AP6328" s="5"/>
      <c r="AQ6328" s="25"/>
      <c r="AR6328" s="25"/>
      <c r="AS6328" s="96"/>
      <c r="AT6328" s="83"/>
      <c r="AU6328" s="14"/>
      <c r="AX6328" s="83"/>
      <c r="AY6328" s="83"/>
      <c r="AZ6328" s="83"/>
      <c r="BA6328" s="83"/>
      <c r="BJ6328" s="54"/>
      <c r="BK6328" s="22"/>
      <c r="BL6328" s="24"/>
      <c r="BP6328" s="23"/>
      <c r="BQ6328" s="24"/>
      <c r="BR6328" s="22"/>
      <c r="BS6328" s="24"/>
      <c r="BT6328" s="24"/>
      <c r="BU6328" s="23"/>
      <c r="BV6328" s="26"/>
      <c r="BX6328" s="6"/>
      <c r="BY6328" s="24"/>
      <c r="BZ6328" s="109"/>
      <c r="CA6328" s="66"/>
      <c r="CB6328" s="5"/>
      <c r="CC6328" s="68"/>
      <c r="CD6328" s="67"/>
      <c r="CE6328" s="67"/>
      <c r="CF6328" s="64"/>
      <c r="CG6328" s="5"/>
      <c r="CH6328" s="69"/>
      <c r="CI6328" s="6"/>
      <c r="CJ6328" s="5"/>
      <c r="CK6328" s="25"/>
      <c r="CL6328" s="5"/>
      <c r="DN6328" s="14"/>
      <c r="DO6328" s="14"/>
      <c r="DP6328" s="5"/>
      <c r="DQ6328" s="25"/>
      <c r="DR6328" s="25"/>
      <c r="DS6328" s="96"/>
      <c r="DT6328" s="83"/>
      <c r="DU6328" s="14"/>
      <c r="DX6328" s="83"/>
      <c r="DY6328" s="83"/>
      <c r="DZ6328" s="83"/>
      <c r="EA6328" s="83"/>
      <c r="EJ6328" s="54"/>
      <c r="EK6328" s="22"/>
      <c r="EL6328" s="24"/>
      <c r="EP6328" s="23"/>
      <c r="EQ6328" s="24"/>
      <c r="ER6328" s="22"/>
      <c r="ES6328" s="24"/>
      <c r="ET6328" s="24"/>
      <c r="EU6328" s="23"/>
      <c r="EV6328" s="26"/>
      <c r="EX6328" s="6"/>
      <c r="EY6328" s="24"/>
      <c r="EZ6328" s="109"/>
      <c r="FA6328" s="66"/>
      <c r="FB6328" s="5"/>
      <c r="FC6328" s="68"/>
      <c r="FD6328" s="67"/>
      <c r="FE6328" s="67"/>
      <c r="FF6328" s="64"/>
      <c r="FG6328" s="5"/>
      <c r="FH6328" s="69"/>
      <c r="FI6328" s="6"/>
      <c r="FJ6328" s="5"/>
      <c r="FK6328" s="25"/>
      <c r="FL6328" s="5"/>
    </row>
    <row r="6329" spans="40:168">
      <c r="AN6329" s="14"/>
      <c r="AO6329" s="14"/>
      <c r="AP6329" s="5"/>
      <c r="AQ6329" s="25"/>
      <c r="AR6329" s="25"/>
      <c r="AS6329" s="96"/>
      <c r="AT6329" s="83"/>
      <c r="AU6329" s="14"/>
      <c r="AX6329" s="83"/>
      <c r="AY6329" s="83"/>
      <c r="AZ6329" s="83"/>
      <c r="BA6329" s="83"/>
      <c r="BJ6329" s="54"/>
      <c r="BK6329" s="22"/>
      <c r="BL6329" s="24"/>
      <c r="BP6329" s="23"/>
      <c r="BQ6329" s="24"/>
      <c r="BR6329" s="22"/>
      <c r="BS6329" s="24"/>
      <c r="BT6329" s="24"/>
      <c r="BU6329" s="23"/>
      <c r="BV6329" s="26"/>
      <c r="BX6329" s="6"/>
      <c r="BY6329" s="24"/>
      <c r="BZ6329" s="109"/>
      <c r="CA6329" s="66"/>
      <c r="CB6329" s="5"/>
      <c r="CC6329" s="68"/>
      <c r="CD6329" s="67"/>
      <c r="CE6329" s="67"/>
      <c r="CF6329" s="64"/>
      <c r="CG6329" s="5"/>
      <c r="CH6329" s="69"/>
      <c r="CI6329" s="6"/>
      <c r="CJ6329" s="5"/>
      <c r="CK6329" s="25"/>
      <c r="CL6329" s="5"/>
      <c r="DN6329" s="14"/>
      <c r="DO6329" s="14"/>
      <c r="DP6329" s="5"/>
      <c r="DQ6329" s="25"/>
      <c r="DR6329" s="25"/>
      <c r="DS6329" s="96"/>
      <c r="DT6329" s="83"/>
      <c r="DU6329" s="14"/>
      <c r="DX6329" s="83"/>
      <c r="DY6329" s="83"/>
      <c r="DZ6329" s="83"/>
      <c r="EA6329" s="83"/>
      <c r="EJ6329" s="54"/>
      <c r="EK6329" s="22"/>
      <c r="EL6329" s="24"/>
      <c r="EP6329" s="23"/>
      <c r="EQ6329" s="24"/>
      <c r="ER6329" s="22"/>
      <c r="ES6329" s="24"/>
      <c r="ET6329" s="24"/>
      <c r="EU6329" s="23"/>
      <c r="EV6329" s="26"/>
      <c r="EX6329" s="6"/>
      <c r="EY6329" s="24"/>
      <c r="EZ6329" s="109"/>
      <c r="FA6329" s="66"/>
      <c r="FB6329" s="5"/>
      <c r="FC6329" s="68"/>
      <c r="FD6329" s="67"/>
      <c r="FE6329" s="67"/>
      <c r="FF6329" s="64"/>
      <c r="FG6329" s="5"/>
      <c r="FH6329" s="69"/>
      <c r="FI6329" s="6"/>
      <c r="FJ6329" s="5"/>
      <c r="FK6329" s="25"/>
      <c r="FL6329" s="5"/>
    </row>
    <row r="6330" spans="40:168">
      <c r="AN6330" s="14"/>
      <c r="AO6330" s="14"/>
      <c r="AP6330" s="5"/>
      <c r="AQ6330" s="25"/>
      <c r="AR6330" s="25"/>
      <c r="AS6330" s="96"/>
      <c r="AT6330" s="83"/>
      <c r="AU6330" s="14"/>
      <c r="AX6330" s="83"/>
      <c r="AY6330" s="83"/>
      <c r="AZ6330" s="83"/>
      <c r="BA6330" s="83"/>
      <c r="BJ6330" s="54"/>
      <c r="BK6330" s="22"/>
      <c r="BL6330" s="24"/>
      <c r="BP6330" s="23"/>
      <c r="BQ6330" s="24"/>
      <c r="BR6330" s="22"/>
      <c r="BS6330" s="24"/>
      <c r="BT6330" s="24"/>
      <c r="BU6330" s="23"/>
      <c r="BV6330" s="26"/>
      <c r="BX6330" s="6"/>
      <c r="BY6330" s="24"/>
      <c r="BZ6330" s="109"/>
      <c r="CA6330" s="66"/>
      <c r="CB6330" s="5"/>
      <c r="CC6330" s="68"/>
      <c r="CD6330" s="67"/>
      <c r="CE6330" s="67"/>
      <c r="CF6330" s="64"/>
      <c r="CG6330" s="5"/>
      <c r="CH6330" s="69"/>
      <c r="CI6330" s="6"/>
      <c r="CJ6330" s="5"/>
      <c r="CK6330" s="25"/>
      <c r="CL6330" s="5"/>
      <c r="DN6330" s="14"/>
      <c r="DO6330" s="14"/>
      <c r="DP6330" s="5"/>
      <c r="DQ6330" s="25"/>
      <c r="DR6330" s="25"/>
      <c r="DS6330" s="96"/>
      <c r="DT6330" s="83"/>
      <c r="DU6330" s="14"/>
      <c r="DX6330" s="83"/>
      <c r="DY6330" s="83"/>
      <c r="DZ6330" s="83"/>
      <c r="EA6330" s="83"/>
      <c r="EJ6330" s="54"/>
      <c r="EK6330" s="22"/>
      <c r="EL6330" s="24"/>
      <c r="EP6330" s="23"/>
      <c r="EQ6330" s="24"/>
      <c r="ER6330" s="22"/>
      <c r="ES6330" s="24"/>
      <c r="ET6330" s="24"/>
      <c r="EU6330" s="23"/>
      <c r="EV6330" s="26"/>
      <c r="EX6330" s="6"/>
      <c r="EY6330" s="24"/>
      <c r="EZ6330" s="109"/>
      <c r="FA6330" s="66"/>
      <c r="FB6330" s="5"/>
      <c r="FC6330" s="68"/>
      <c r="FD6330" s="67"/>
      <c r="FE6330" s="67"/>
      <c r="FF6330" s="64"/>
      <c r="FG6330" s="5"/>
      <c r="FH6330" s="69"/>
      <c r="FI6330" s="6"/>
      <c r="FJ6330" s="5"/>
      <c r="FK6330" s="25"/>
      <c r="FL6330" s="5"/>
    </row>
    <row r="6331" spans="40:168">
      <c r="AN6331" s="14"/>
      <c r="AO6331" s="14"/>
      <c r="AP6331" s="5"/>
      <c r="AQ6331" s="25"/>
      <c r="AR6331" s="25"/>
      <c r="AS6331" s="96"/>
      <c r="AT6331" s="83"/>
      <c r="AU6331" s="14"/>
      <c r="AX6331" s="83"/>
      <c r="AY6331" s="83"/>
      <c r="AZ6331" s="83"/>
      <c r="BA6331" s="83"/>
      <c r="BJ6331" s="54"/>
      <c r="BK6331" s="22"/>
      <c r="BL6331" s="24"/>
      <c r="BP6331" s="23"/>
      <c r="BQ6331" s="24"/>
      <c r="BR6331" s="22"/>
      <c r="BS6331" s="24"/>
      <c r="BT6331" s="24"/>
      <c r="BU6331" s="23"/>
      <c r="BV6331" s="26"/>
      <c r="BX6331" s="6"/>
      <c r="BY6331" s="24"/>
      <c r="BZ6331" s="109"/>
      <c r="CA6331" s="66"/>
      <c r="CB6331" s="5"/>
      <c r="CC6331" s="68"/>
      <c r="CD6331" s="67"/>
      <c r="CE6331" s="67"/>
      <c r="CF6331" s="64"/>
      <c r="CG6331" s="5"/>
      <c r="CH6331" s="69"/>
      <c r="CI6331" s="6"/>
      <c r="CJ6331" s="5"/>
      <c r="CK6331" s="25"/>
      <c r="CL6331" s="5"/>
      <c r="DN6331" s="14"/>
      <c r="DO6331" s="14"/>
      <c r="DP6331" s="5"/>
      <c r="DQ6331" s="25"/>
      <c r="DR6331" s="25"/>
      <c r="DS6331" s="96"/>
      <c r="DT6331" s="83"/>
      <c r="DU6331" s="14"/>
      <c r="DX6331" s="83"/>
      <c r="DY6331" s="83"/>
      <c r="DZ6331" s="83"/>
      <c r="EA6331" s="83"/>
      <c r="EJ6331" s="54"/>
      <c r="EK6331" s="22"/>
      <c r="EL6331" s="24"/>
      <c r="EP6331" s="23"/>
      <c r="EQ6331" s="24"/>
      <c r="ER6331" s="22"/>
      <c r="ES6331" s="24"/>
      <c r="ET6331" s="24"/>
      <c r="EU6331" s="23"/>
      <c r="EV6331" s="26"/>
      <c r="EX6331" s="6"/>
      <c r="EY6331" s="24"/>
      <c r="EZ6331" s="109"/>
      <c r="FA6331" s="66"/>
      <c r="FB6331" s="5"/>
      <c r="FC6331" s="68"/>
      <c r="FD6331" s="67"/>
      <c r="FE6331" s="67"/>
      <c r="FF6331" s="64"/>
      <c r="FG6331" s="5"/>
      <c r="FH6331" s="69"/>
      <c r="FI6331" s="6"/>
      <c r="FJ6331" s="5"/>
      <c r="FK6331" s="25"/>
      <c r="FL6331" s="5"/>
    </row>
    <row r="6332" spans="40:168">
      <c r="AN6332" s="14"/>
      <c r="AO6332" s="14"/>
      <c r="AP6332" s="5"/>
      <c r="AQ6332" s="25"/>
      <c r="AR6332" s="25"/>
      <c r="AS6332" s="96"/>
      <c r="AT6332" s="83"/>
      <c r="AU6332" s="14"/>
      <c r="AX6332" s="83"/>
      <c r="AY6332" s="83"/>
      <c r="AZ6332" s="83"/>
      <c r="BA6332" s="83"/>
      <c r="BJ6332" s="54"/>
      <c r="BK6332" s="22"/>
      <c r="BL6332" s="24"/>
      <c r="BP6332" s="23"/>
      <c r="BQ6332" s="24"/>
      <c r="BR6332" s="22"/>
      <c r="BS6332" s="24"/>
      <c r="BT6332" s="24"/>
      <c r="BU6332" s="23"/>
      <c r="BV6332" s="26"/>
      <c r="BX6332" s="6"/>
      <c r="BY6332" s="24"/>
      <c r="BZ6332" s="109"/>
      <c r="CA6332" s="66"/>
      <c r="CB6332" s="5"/>
      <c r="CC6332" s="68"/>
      <c r="CD6332" s="67"/>
      <c r="CE6332" s="67"/>
      <c r="CF6332" s="64"/>
      <c r="CG6332" s="5"/>
      <c r="CH6332" s="69"/>
      <c r="CI6332" s="6"/>
      <c r="CJ6332" s="5"/>
      <c r="CK6332" s="25"/>
      <c r="CL6332" s="5"/>
      <c r="DN6332" s="14"/>
      <c r="DO6332" s="14"/>
      <c r="DP6332" s="5"/>
      <c r="DQ6332" s="25"/>
      <c r="DR6332" s="25"/>
      <c r="DS6332" s="96"/>
      <c r="DT6332" s="83"/>
      <c r="DU6332" s="14"/>
      <c r="DX6332" s="83"/>
      <c r="DY6332" s="83"/>
      <c r="DZ6332" s="83"/>
      <c r="EA6332" s="83"/>
      <c r="EJ6332" s="54"/>
      <c r="EK6332" s="22"/>
      <c r="EL6332" s="24"/>
      <c r="EP6332" s="23"/>
      <c r="EQ6332" s="24"/>
      <c r="ER6332" s="22"/>
      <c r="ES6332" s="24"/>
      <c r="ET6332" s="24"/>
      <c r="EU6332" s="23"/>
      <c r="EV6332" s="26"/>
      <c r="EX6332" s="6"/>
      <c r="EY6332" s="24"/>
      <c r="EZ6332" s="109"/>
      <c r="FA6332" s="66"/>
      <c r="FB6332" s="5"/>
      <c r="FC6332" s="68"/>
      <c r="FD6332" s="67"/>
      <c r="FE6332" s="67"/>
      <c r="FF6332" s="64"/>
      <c r="FG6332" s="5"/>
      <c r="FH6332" s="69"/>
      <c r="FI6332" s="6"/>
      <c r="FJ6332" s="5"/>
      <c r="FK6332" s="25"/>
      <c r="FL6332" s="5"/>
    </row>
    <row r="6333" spans="40:168">
      <c r="AN6333" s="14"/>
      <c r="AO6333" s="14"/>
      <c r="AP6333" s="5"/>
      <c r="AQ6333" s="25"/>
      <c r="AR6333" s="25"/>
      <c r="AS6333" s="96"/>
      <c r="AT6333" s="83"/>
      <c r="AU6333" s="14"/>
      <c r="AX6333" s="83"/>
      <c r="AY6333" s="83"/>
      <c r="AZ6333" s="83"/>
      <c r="BA6333" s="83"/>
      <c r="BJ6333" s="54"/>
      <c r="BK6333" s="22"/>
      <c r="BL6333" s="24"/>
      <c r="BP6333" s="23"/>
      <c r="BQ6333" s="24"/>
      <c r="BR6333" s="22"/>
      <c r="BS6333" s="24"/>
      <c r="BT6333" s="24"/>
      <c r="BU6333" s="23"/>
      <c r="BV6333" s="26"/>
      <c r="BX6333" s="6"/>
      <c r="BY6333" s="24"/>
      <c r="BZ6333" s="109"/>
      <c r="CA6333" s="66"/>
      <c r="CB6333" s="5"/>
      <c r="CC6333" s="68"/>
      <c r="CD6333" s="67"/>
      <c r="CE6333" s="67"/>
      <c r="CF6333" s="64"/>
      <c r="CG6333" s="5"/>
      <c r="CH6333" s="69"/>
      <c r="CI6333" s="6"/>
      <c r="CJ6333" s="5"/>
      <c r="CK6333" s="25"/>
      <c r="CL6333" s="5"/>
      <c r="DN6333" s="14"/>
      <c r="DO6333" s="14"/>
      <c r="DP6333" s="5"/>
      <c r="DQ6333" s="25"/>
      <c r="DR6333" s="25"/>
      <c r="DS6333" s="96"/>
      <c r="DT6333" s="83"/>
      <c r="DU6333" s="14"/>
      <c r="DX6333" s="83"/>
      <c r="DY6333" s="83"/>
      <c r="DZ6333" s="83"/>
      <c r="EA6333" s="83"/>
      <c r="EJ6333" s="54"/>
      <c r="EK6333" s="22"/>
      <c r="EL6333" s="24"/>
      <c r="EP6333" s="23"/>
      <c r="EQ6333" s="24"/>
      <c r="ER6333" s="22"/>
      <c r="ES6333" s="24"/>
      <c r="ET6333" s="24"/>
      <c r="EU6333" s="23"/>
      <c r="EV6333" s="26"/>
      <c r="EX6333" s="6"/>
      <c r="EY6333" s="24"/>
      <c r="EZ6333" s="109"/>
      <c r="FA6333" s="66"/>
      <c r="FB6333" s="5"/>
      <c r="FC6333" s="68"/>
      <c r="FD6333" s="67"/>
      <c r="FE6333" s="67"/>
      <c r="FF6333" s="64"/>
      <c r="FG6333" s="5"/>
      <c r="FH6333" s="69"/>
      <c r="FI6333" s="6"/>
      <c r="FJ6333" s="5"/>
      <c r="FK6333" s="25"/>
      <c r="FL6333" s="5"/>
    </row>
    <row r="6334" spans="40:168">
      <c r="AN6334" s="14"/>
      <c r="AO6334" s="14"/>
      <c r="AP6334" s="5"/>
      <c r="AQ6334" s="25"/>
      <c r="AR6334" s="25"/>
      <c r="AS6334" s="96"/>
      <c r="AT6334" s="83"/>
      <c r="AU6334" s="14"/>
      <c r="AX6334" s="83"/>
      <c r="AY6334" s="83"/>
      <c r="AZ6334" s="83"/>
      <c r="BA6334" s="83"/>
      <c r="BJ6334" s="54"/>
      <c r="BK6334" s="22"/>
      <c r="BL6334" s="24"/>
      <c r="BP6334" s="23"/>
      <c r="BQ6334" s="24"/>
      <c r="BR6334" s="22"/>
      <c r="BS6334" s="24"/>
      <c r="BT6334" s="24"/>
      <c r="BU6334" s="23"/>
      <c r="BV6334" s="26"/>
      <c r="BX6334" s="6"/>
      <c r="BY6334" s="24"/>
      <c r="BZ6334" s="109"/>
      <c r="CA6334" s="66"/>
      <c r="CB6334" s="5"/>
      <c r="CC6334" s="68"/>
      <c r="CD6334" s="67"/>
      <c r="CE6334" s="67"/>
      <c r="CF6334" s="64"/>
      <c r="CG6334" s="5"/>
      <c r="CH6334" s="69"/>
      <c r="CI6334" s="6"/>
      <c r="CJ6334" s="5"/>
      <c r="CK6334" s="25"/>
      <c r="CL6334" s="5"/>
      <c r="DN6334" s="14"/>
      <c r="DO6334" s="14"/>
      <c r="DP6334" s="5"/>
      <c r="DQ6334" s="25"/>
      <c r="DR6334" s="25"/>
      <c r="DS6334" s="96"/>
      <c r="DT6334" s="83"/>
      <c r="DU6334" s="14"/>
      <c r="DX6334" s="83"/>
      <c r="DY6334" s="83"/>
      <c r="DZ6334" s="83"/>
      <c r="EA6334" s="83"/>
      <c r="EJ6334" s="54"/>
      <c r="EK6334" s="22"/>
      <c r="EL6334" s="24"/>
      <c r="EP6334" s="23"/>
      <c r="EQ6334" s="24"/>
      <c r="ER6334" s="22"/>
      <c r="ES6334" s="24"/>
      <c r="ET6334" s="24"/>
      <c r="EU6334" s="23"/>
      <c r="EV6334" s="26"/>
      <c r="EX6334" s="6"/>
      <c r="EY6334" s="24"/>
      <c r="EZ6334" s="109"/>
      <c r="FA6334" s="66"/>
      <c r="FB6334" s="5"/>
      <c r="FC6334" s="68"/>
      <c r="FD6334" s="67"/>
      <c r="FE6334" s="67"/>
      <c r="FF6334" s="64"/>
      <c r="FG6334" s="5"/>
      <c r="FH6334" s="69"/>
      <c r="FI6334" s="6"/>
      <c r="FJ6334" s="5"/>
      <c r="FK6334" s="25"/>
      <c r="FL6334" s="5"/>
    </row>
    <row r="6335" spans="40:168">
      <c r="AN6335" s="14"/>
      <c r="AO6335" s="14"/>
      <c r="AP6335" s="5"/>
      <c r="AQ6335" s="25"/>
      <c r="AR6335" s="25"/>
      <c r="AS6335" s="96"/>
      <c r="AT6335" s="83"/>
      <c r="AU6335" s="14"/>
      <c r="AX6335" s="83"/>
      <c r="AY6335" s="83"/>
      <c r="AZ6335" s="83"/>
      <c r="BA6335" s="83"/>
      <c r="BJ6335" s="54"/>
      <c r="BK6335" s="22"/>
      <c r="BL6335" s="24"/>
      <c r="BP6335" s="23"/>
      <c r="BQ6335" s="24"/>
      <c r="BR6335" s="22"/>
      <c r="BS6335" s="24"/>
      <c r="BT6335" s="24"/>
      <c r="BU6335" s="23"/>
      <c r="BV6335" s="26"/>
      <c r="BX6335" s="6"/>
      <c r="BY6335" s="24"/>
      <c r="BZ6335" s="109"/>
      <c r="CA6335" s="66"/>
      <c r="CB6335" s="5"/>
      <c r="CC6335" s="68"/>
      <c r="CD6335" s="67"/>
      <c r="CE6335" s="67"/>
      <c r="CF6335" s="64"/>
      <c r="CG6335" s="5"/>
      <c r="CH6335" s="69"/>
      <c r="CI6335" s="6"/>
      <c r="CJ6335" s="5"/>
      <c r="CK6335" s="25"/>
      <c r="CL6335" s="5"/>
      <c r="DN6335" s="14"/>
      <c r="DO6335" s="14"/>
      <c r="DP6335" s="5"/>
      <c r="DQ6335" s="25"/>
      <c r="DR6335" s="25"/>
      <c r="DS6335" s="96"/>
      <c r="DT6335" s="83"/>
      <c r="DU6335" s="14"/>
      <c r="DX6335" s="83"/>
      <c r="DY6335" s="83"/>
      <c r="DZ6335" s="83"/>
      <c r="EA6335" s="83"/>
      <c r="EJ6335" s="54"/>
      <c r="EK6335" s="22"/>
      <c r="EL6335" s="24"/>
      <c r="EP6335" s="23"/>
      <c r="EQ6335" s="24"/>
      <c r="ER6335" s="22"/>
      <c r="ES6335" s="24"/>
      <c r="ET6335" s="24"/>
      <c r="EU6335" s="23"/>
      <c r="EV6335" s="26"/>
      <c r="EX6335" s="6"/>
      <c r="EY6335" s="24"/>
      <c r="EZ6335" s="109"/>
      <c r="FA6335" s="66"/>
      <c r="FB6335" s="5"/>
      <c r="FC6335" s="68"/>
      <c r="FD6335" s="67"/>
      <c r="FE6335" s="67"/>
      <c r="FF6335" s="64"/>
      <c r="FG6335" s="5"/>
      <c r="FH6335" s="69"/>
      <c r="FI6335" s="6"/>
      <c r="FJ6335" s="5"/>
      <c r="FK6335" s="25"/>
      <c r="FL6335" s="5"/>
    </row>
    <row r="6336" spans="40:168">
      <c r="AN6336" s="14"/>
      <c r="AO6336" s="14"/>
      <c r="AP6336" s="5"/>
      <c r="AQ6336" s="25"/>
      <c r="AR6336" s="25"/>
      <c r="AS6336" s="96"/>
      <c r="AT6336" s="83"/>
      <c r="AU6336" s="14"/>
      <c r="AX6336" s="83"/>
      <c r="AY6336" s="83"/>
      <c r="AZ6336" s="83"/>
      <c r="BA6336" s="83"/>
      <c r="BJ6336" s="54"/>
      <c r="BK6336" s="22"/>
      <c r="BL6336" s="24"/>
      <c r="BP6336" s="23"/>
      <c r="BQ6336" s="24"/>
      <c r="BR6336" s="22"/>
      <c r="BS6336" s="24"/>
      <c r="BT6336" s="24"/>
      <c r="BU6336" s="23"/>
      <c r="BV6336" s="26"/>
      <c r="BX6336" s="6"/>
      <c r="BY6336" s="24"/>
      <c r="BZ6336" s="109"/>
      <c r="CA6336" s="66"/>
      <c r="CB6336" s="5"/>
      <c r="CC6336" s="68"/>
      <c r="CD6336" s="67"/>
      <c r="CE6336" s="67"/>
      <c r="CF6336" s="64"/>
      <c r="CG6336" s="5"/>
      <c r="CH6336" s="69"/>
      <c r="CI6336" s="6"/>
      <c r="CJ6336" s="5"/>
      <c r="CK6336" s="25"/>
      <c r="CL6336" s="5"/>
      <c r="DN6336" s="14"/>
      <c r="DO6336" s="14"/>
      <c r="DP6336" s="5"/>
      <c r="DQ6336" s="25"/>
      <c r="DR6336" s="25"/>
      <c r="DS6336" s="96"/>
      <c r="DT6336" s="83"/>
      <c r="DU6336" s="14"/>
      <c r="DX6336" s="83"/>
      <c r="DY6336" s="83"/>
      <c r="DZ6336" s="83"/>
      <c r="EA6336" s="83"/>
      <c r="EJ6336" s="54"/>
      <c r="EK6336" s="22"/>
      <c r="EL6336" s="24"/>
      <c r="EP6336" s="23"/>
      <c r="EQ6336" s="24"/>
      <c r="ER6336" s="22"/>
      <c r="ES6336" s="24"/>
      <c r="ET6336" s="24"/>
      <c r="EU6336" s="23"/>
      <c r="EV6336" s="26"/>
      <c r="EX6336" s="6"/>
      <c r="EY6336" s="24"/>
      <c r="EZ6336" s="109"/>
      <c r="FA6336" s="66"/>
      <c r="FB6336" s="5"/>
      <c r="FC6336" s="68"/>
      <c r="FD6336" s="67"/>
      <c r="FE6336" s="67"/>
      <c r="FF6336" s="64"/>
      <c r="FG6336" s="5"/>
      <c r="FH6336" s="69"/>
      <c r="FI6336" s="6"/>
      <c r="FJ6336" s="5"/>
      <c r="FK6336" s="25"/>
      <c r="FL6336" s="5"/>
    </row>
    <row r="6337" spans="40:168">
      <c r="AN6337" s="14"/>
      <c r="AO6337" s="14"/>
      <c r="AP6337" s="5"/>
      <c r="AQ6337" s="25"/>
      <c r="AR6337" s="25"/>
      <c r="AS6337" s="96"/>
      <c r="AT6337" s="83"/>
      <c r="AU6337" s="14"/>
      <c r="AX6337" s="83"/>
      <c r="AY6337" s="83"/>
      <c r="AZ6337" s="83"/>
      <c r="BA6337" s="83"/>
      <c r="BJ6337" s="54"/>
      <c r="BK6337" s="22"/>
      <c r="BL6337" s="24"/>
      <c r="BP6337" s="23"/>
      <c r="BQ6337" s="24"/>
      <c r="BR6337" s="22"/>
      <c r="BS6337" s="24"/>
      <c r="BT6337" s="24"/>
      <c r="BU6337" s="23"/>
      <c r="BV6337" s="26"/>
      <c r="BX6337" s="6"/>
      <c r="BY6337" s="24"/>
      <c r="BZ6337" s="109"/>
      <c r="CA6337" s="66"/>
      <c r="CB6337" s="5"/>
      <c r="CC6337" s="68"/>
      <c r="CD6337" s="67"/>
      <c r="CE6337" s="67"/>
      <c r="CF6337" s="64"/>
      <c r="CG6337" s="5"/>
      <c r="CH6337" s="69"/>
      <c r="CI6337" s="6"/>
      <c r="CJ6337" s="5"/>
      <c r="CK6337" s="25"/>
      <c r="CL6337" s="5"/>
      <c r="DN6337" s="14"/>
      <c r="DO6337" s="14"/>
      <c r="DP6337" s="5"/>
      <c r="DQ6337" s="25"/>
      <c r="DR6337" s="25"/>
      <c r="DS6337" s="96"/>
      <c r="DT6337" s="83"/>
      <c r="DU6337" s="14"/>
      <c r="DX6337" s="83"/>
      <c r="DY6337" s="83"/>
      <c r="DZ6337" s="83"/>
      <c r="EA6337" s="83"/>
      <c r="EJ6337" s="54"/>
      <c r="EK6337" s="22"/>
      <c r="EL6337" s="24"/>
      <c r="EP6337" s="23"/>
      <c r="EQ6337" s="24"/>
      <c r="ER6337" s="22"/>
      <c r="ES6337" s="24"/>
      <c r="ET6337" s="24"/>
      <c r="EU6337" s="23"/>
      <c r="EV6337" s="26"/>
      <c r="EX6337" s="6"/>
      <c r="EY6337" s="24"/>
      <c r="EZ6337" s="109"/>
      <c r="FA6337" s="66"/>
      <c r="FB6337" s="5"/>
      <c r="FC6337" s="68"/>
      <c r="FD6337" s="67"/>
      <c r="FE6337" s="67"/>
      <c r="FF6337" s="64"/>
      <c r="FG6337" s="5"/>
      <c r="FH6337" s="69"/>
      <c r="FI6337" s="6"/>
      <c r="FJ6337" s="5"/>
      <c r="FK6337" s="25"/>
      <c r="FL6337" s="5"/>
    </row>
    <row r="6338" spans="40:168">
      <c r="AN6338" s="14"/>
      <c r="AO6338" s="14"/>
      <c r="AP6338" s="5"/>
      <c r="AQ6338" s="25"/>
      <c r="AR6338" s="25"/>
      <c r="AS6338" s="96"/>
      <c r="AT6338" s="83"/>
      <c r="AU6338" s="14"/>
      <c r="AX6338" s="83"/>
      <c r="AY6338" s="83"/>
      <c r="AZ6338" s="83"/>
      <c r="BA6338" s="83"/>
      <c r="BJ6338" s="54"/>
      <c r="BK6338" s="22"/>
      <c r="BL6338" s="24"/>
      <c r="BP6338" s="23"/>
      <c r="BQ6338" s="24"/>
      <c r="BR6338" s="22"/>
      <c r="BS6338" s="24"/>
      <c r="BT6338" s="24"/>
      <c r="BU6338" s="23"/>
      <c r="BV6338" s="26"/>
      <c r="BX6338" s="6"/>
      <c r="BY6338" s="24"/>
      <c r="BZ6338" s="109"/>
      <c r="CA6338" s="66"/>
      <c r="CB6338" s="5"/>
      <c r="CC6338" s="68"/>
      <c r="CD6338" s="67"/>
      <c r="CE6338" s="67"/>
      <c r="CF6338" s="64"/>
      <c r="CG6338" s="5"/>
      <c r="CH6338" s="69"/>
      <c r="CI6338" s="6"/>
      <c r="CJ6338" s="5"/>
      <c r="CK6338" s="25"/>
      <c r="CL6338" s="5"/>
      <c r="DN6338" s="14"/>
      <c r="DO6338" s="14"/>
      <c r="DP6338" s="5"/>
      <c r="DQ6338" s="25"/>
      <c r="DR6338" s="25"/>
      <c r="DS6338" s="96"/>
      <c r="DT6338" s="83"/>
      <c r="DU6338" s="14"/>
      <c r="DX6338" s="83"/>
      <c r="DY6338" s="83"/>
      <c r="DZ6338" s="83"/>
      <c r="EA6338" s="83"/>
      <c r="EJ6338" s="54"/>
      <c r="EK6338" s="22"/>
      <c r="EL6338" s="24"/>
      <c r="EP6338" s="23"/>
      <c r="EQ6338" s="24"/>
      <c r="ER6338" s="22"/>
      <c r="ES6338" s="24"/>
      <c r="ET6338" s="24"/>
      <c r="EU6338" s="23"/>
      <c r="EV6338" s="26"/>
      <c r="EX6338" s="6"/>
      <c r="EY6338" s="24"/>
      <c r="EZ6338" s="109"/>
      <c r="FA6338" s="66"/>
      <c r="FB6338" s="5"/>
      <c r="FC6338" s="68"/>
      <c r="FD6338" s="67"/>
      <c r="FE6338" s="67"/>
      <c r="FF6338" s="64"/>
      <c r="FG6338" s="5"/>
      <c r="FH6338" s="69"/>
      <c r="FI6338" s="6"/>
      <c r="FJ6338" s="5"/>
      <c r="FK6338" s="25"/>
      <c r="FL6338" s="5"/>
    </row>
    <row r="6339" spans="40:168">
      <c r="AN6339" s="14"/>
      <c r="AO6339" s="14"/>
      <c r="AP6339" s="5"/>
      <c r="AQ6339" s="25"/>
      <c r="AR6339" s="25"/>
      <c r="AS6339" s="96"/>
      <c r="AT6339" s="83"/>
      <c r="AU6339" s="14"/>
      <c r="AX6339" s="83"/>
      <c r="AY6339" s="83"/>
      <c r="AZ6339" s="83"/>
      <c r="BA6339" s="83"/>
      <c r="BJ6339" s="54"/>
      <c r="BK6339" s="22"/>
      <c r="BL6339" s="24"/>
      <c r="BP6339" s="23"/>
      <c r="BQ6339" s="24"/>
      <c r="BR6339" s="22"/>
      <c r="BS6339" s="24"/>
      <c r="BT6339" s="24"/>
      <c r="BU6339" s="23"/>
      <c r="BV6339" s="26"/>
      <c r="BX6339" s="6"/>
      <c r="BY6339" s="24"/>
      <c r="BZ6339" s="109"/>
      <c r="CA6339" s="66"/>
      <c r="CB6339" s="5"/>
      <c r="CC6339" s="68"/>
      <c r="CD6339" s="67"/>
      <c r="CE6339" s="67"/>
      <c r="CF6339" s="64"/>
      <c r="CG6339" s="5"/>
      <c r="CH6339" s="69"/>
      <c r="CI6339" s="6"/>
      <c r="CJ6339" s="5"/>
      <c r="CK6339" s="25"/>
      <c r="CL6339" s="5"/>
      <c r="DN6339" s="14"/>
      <c r="DO6339" s="14"/>
      <c r="DP6339" s="5"/>
      <c r="DQ6339" s="25"/>
      <c r="DR6339" s="25"/>
      <c r="DS6339" s="96"/>
      <c r="DT6339" s="83"/>
      <c r="DU6339" s="14"/>
      <c r="DX6339" s="83"/>
      <c r="DY6339" s="83"/>
      <c r="DZ6339" s="83"/>
      <c r="EA6339" s="83"/>
      <c r="EJ6339" s="54"/>
      <c r="EK6339" s="22"/>
      <c r="EL6339" s="24"/>
      <c r="EP6339" s="23"/>
      <c r="EQ6339" s="24"/>
      <c r="ER6339" s="22"/>
      <c r="ES6339" s="24"/>
      <c r="ET6339" s="24"/>
      <c r="EU6339" s="23"/>
      <c r="EV6339" s="26"/>
      <c r="EX6339" s="6"/>
      <c r="EY6339" s="24"/>
      <c r="EZ6339" s="109"/>
      <c r="FA6339" s="66"/>
      <c r="FB6339" s="5"/>
      <c r="FC6339" s="68"/>
      <c r="FD6339" s="67"/>
      <c r="FE6339" s="67"/>
      <c r="FF6339" s="64"/>
      <c r="FG6339" s="5"/>
      <c r="FH6339" s="69"/>
      <c r="FI6339" s="6"/>
      <c r="FJ6339" s="5"/>
      <c r="FK6339" s="25"/>
      <c r="FL6339" s="5"/>
    </row>
    <row r="6340" spans="40:168">
      <c r="AN6340" s="14"/>
      <c r="AO6340" s="14"/>
      <c r="AP6340" s="5"/>
      <c r="AQ6340" s="25"/>
      <c r="AR6340" s="25"/>
      <c r="AS6340" s="96"/>
      <c r="AT6340" s="83"/>
      <c r="AU6340" s="14"/>
      <c r="AX6340" s="83"/>
      <c r="AY6340" s="83"/>
      <c r="AZ6340" s="83"/>
      <c r="BA6340" s="83"/>
      <c r="BJ6340" s="54"/>
      <c r="BK6340" s="22"/>
      <c r="BL6340" s="24"/>
      <c r="BP6340" s="23"/>
      <c r="BQ6340" s="24"/>
      <c r="BR6340" s="22"/>
      <c r="BS6340" s="24"/>
      <c r="BT6340" s="24"/>
      <c r="BU6340" s="23"/>
      <c r="BV6340" s="26"/>
      <c r="BX6340" s="6"/>
      <c r="BY6340" s="24"/>
      <c r="BZ6340" s="109"/>
      <c r="CA6340" s="66"/>
      <c r="CB6340" s="5"/>
      <c r="CC6340" s="68"/>
      <c r="CD6340" s="67"/>
      <c r="CE6340" s="67"/>
      <c r="CF6340" s="64"/>
      <c r="CG6340" s="5"/>
      <c r="CH6340" s="69"/>
      <c r="CI6340" s="6"/>
      <c r="CJ6340" s="5"/>
      <c r="CK6340" s="25"/>
      <c r="CL6340" s="5"/>
      <c r="DN6340" s="14"/>
      <c r="DO6340" s="14"/>
      <c r="DP6340" s="5"/>
      <c r="DQ6340" s="25"/>
      <c r="DR6340" s="25"/>
      <c r="DS6340" s="96"/>
      <c r="DT6340" s="83"/>
      <c r="DU6340" s="14"/>
      <c r="DX6340" s="83"/>
      <c r="DY6340" s="83"/>
      <c r="DZ6340" s="83"/>
      <c r="EA6340" s="83"/>
      <c r="EJ6340" s="54"/>
      <c r="EK6340" s="22"/>
      <c r="EL6340" s="24"/>
      <c r="EP6340" s="23"/>
      <c r="EQ6340" s="24"/>
      <c r="ER6340" s="22"/>
      <c r="ES6340" s="24"/>
      <c r="ET6340" s="24"/>
      <c r="EU6340" s="23"/>
      <c r="EV6340" s="26"/>
      <c r="EX6340" s="6"/>
      <c r="EY6340" s="24"/>
      <c r="EZ6340" s="109"/>
      <c r="FA6340" s="66"/>
      <c r="FB6340" s="5"/>
      <c r="FC6340" s="68"/>
      <c r="FD6340" s="67"/>
      <c r="FE6340" s="67"/>
      <c r="FF6340" s="64"/>
      <c r="FG6340" s="5"/>
      <c r="FH6340" s="69"/>
      <c r="FI6340" s="6"/>
      <c r="FJ6340" s="5"/>
      <c r="FK6340" s="25"/>
      <c r="FL6340" s="5"/>
    </row>
    <row r="6341" spans="40:168">
      <c r="AN6341" s="14"/>
      <c r="AO6341" s="14"/>
      <c r="AP6341" s="5"/>
      <c r="AQ6341" s="25"/>
      <c r="AR6341" s="25"/>
      <c r="AS6341" s="96"/>
      <c r="AT6341" s="83"/>
      <c r="AU6341" s="14"/>
      <c r="AX6341" s="83"/>
      <c r="AY6341" s="83"/>
      <c r="AZ6341" s="83"/>
      <c r="BA6341" s="83"/>
      <c r="BJ6341" s="54"/>
      <c r="BK6341" s="22"/>
      <c r="BL6341" s="24"/>
      <c r="BP6341" s="23"/>
      <c r="BQ6341" s="24"/>
      <c r="BR6341" s="22"/>
      <c r="BS6341" s="24"/>
      <c r="BT6341" s="24"/>
      <c r="BU6341" s="23"/>
      <c r="BV6341" s="26"/>
      <c r="BX6341" s="6"/>
      <c r="BY6341" s="24"/>
      <c r="BZ6341" s="109"/>
      <c r="CA6341" s="66"/>
      <c r="CB6341" s="5"/>
      <c r="CC6341" s="68"/>
      <c r="CD6341" s="67"/>
      <c r="CE6341" s="67"/>
      <c r="CF6341" s="64"/>
      <c r="CG6341" s="5"/>
      <c r="CH6341" s="69"/>
      <c r="CI6341" s="6"/>
      <c r="CJ6341" s="5"/>
      <c r="CK6341" s="25"/>
      <c r="CL6341" s="5"/>
      <c r="DN6341" s="14"/>
      <c r="DO6341" s="14"/>
      <c r="DP6341" s="5"/>
      <c r="DQ6341" s="25"/>
      <c r="DR6341" s="25"/>
      <c r="DS6341" s="96"/>
      <c r="DT6341" s="83"/>
      <c r="DU6341" s="14"/>
      <c r="DX6341" s="83"/>
      <c r="DY6341" s="83"/>
      <c r="DZ6341" s="83"/>
      <c r="EA6341" s="83"/>
      <c r="EJ6341" s="54"/>
      <c r="EK6341" s="22"/>
      <c r="EL6341" s="24"/>
      <c r="EP6341" s="23"/>
      <c r="EQ6341" s="24"/>
      <c r="ER6341" s="22"/>
      <c r="ES6341" s="24"/>
      <c r="ET6341" s="24"/>
      <c r="EU6341" s="23"/>
      <c r="EV6341" s="26"/>
      <c r="EX6341" s="6"/>
      <c r="EY6341" s="24"/>
      <c r="EZ6341" s="109"/>
      <c r="FA6341" s="66"/>
      <c r="FB6341" s="5"/>
      <c r="FC6341" s="68"/>
      <c r="FD6341" s="67"/>
      <c r="FE6341" s="67"/>
      <c r="FF6341" s="64"/>
      <c r="FG6341" s="5"/>
      <c r="FH6341" s="69"/>
      <c r="FI6341" s="6"/>
      <c r="FJ6341" s="5"/>
      <c r="FK6341" s="25"/>
      <c r="FL6341" s="5"/>
    </row>
    <row r="6342" spans="40:168">
      <c r="AN6342" s="14"/>
      <c r="AO6342" s="14"/>
      <c r="AP6342" s="5"/>
      <c r="AQ6342" s="25"/>
      <c r="AR6342" s="25"/>
      <c r="AS6342" s="96"/>
      <c r="AT6342" s="83"/>
      <c r="AU6342" s="14"/>
      <c r="AX6342" s="83"/>
      <c r="AY6342" s="83"/>
      <c r="AZ6342" s="83"/>
      <c r="BA6342" s="83"/>
      <c r="BJ6342" s="54"/>
      <c r="BK6342" s="22"/>
      <c r="BL6342" s="24"/>
      <c r="BP6342" s="23"/>
      <c r="BQ6342" s="24"/>
      <c r="BR6342" s="22"/>
      <c r="BS6342" s="24"/>
      <c r="BT6342" s="24"/>
      <c r="BU6342" s="23"/>
      <c r="BV6342" s="26"/>
      <c r="BX6342" s="6"/>
      <c r="BY6342" s="24"/>
      <c r="BZ6342" s="109"/>
      <c r="CA6342" s="66"/>
      <c r="CB6342" s="5"/>
      <c r="CC6342" s="68"/>
      <c r="CD6342" s="67"/>
      <c r="CE6342" s="67"/>
      <c r="CF6342" s="64"/>
      <c r="CG6342" s="5"/>
      <c r="CH6342" s="69"/>
      <c r="CI6342" s="6"/>
      <c r="CJ6342" s="5"/>
      <c r="CK6342" s="25"/>
      <c r="CL6342" s="5"/>
      <c r="DN6342" s="14"/>
      <c r="DO6342" s="14"/>
      <c r="DP6342" s="5"/>
      <c r="DQ6342" s="25"/>
      <c r="DR6342" s="25"/>
      <c r="DS6342" s="96"/>
      <c r="DT6342" s="83"/>
      <c r="DU6342" s="14"/>
      <c r="DX6342" s="83"/>
      <c r="DY6342" s="83"/>
      <c r="DZ6342" s="83"/>
      <c r="EA6342" s="83"/>
      <c r="EJ6342" s="54"/>
      <c r="EK6342" s="22"/>
      <c r="EL6342" s="24"/>
      <c r="EP6342" s="23"/>
      <c r="EQ6342" s="24"/>
      <c r="ER6342" s="22"/>
      <c r="ES6342" s="24"/>
      <c r="ET6342" s="24"/>
      <c r="EU6342" s="23"/>
      <c r="EV6342" s="26"/>
      <c r="EX6342" s="6"/>
      <c r="EY6342" s="24"/>
      <c r="EZ6342" s="109"/>
      <c r="FA6342" s="66"/>
      <c r="FB6342" s="5"/>
      <c r="FC6342" s="68"/>
      <c r="FD6342" s="67"/>
      <c r="FE6342" s="67"/>
      <c r="FF6342" s="64"/>
      <c r="FG6342" s="5"/>
      <c r="FH6342" s="69"/>
      <c r="FI6342" s="6"/>
      <c r="FJ6342" s="5"/>
      <c r="FK6342" s="25"/>
      <c r="FL6342" s="5"/>
    </row>
    <row r="6343" spans="40:168">
      <c r="AN6343" s="14"/>
      <c r="AO6343" s="14"/>
      <c r="AP6343" s="5"/>
      <c r="AQ6343" s="25"/>
      <c r="AR6343" s="25"/>
      <c r="AS6343" s="96"/>
      <c r="AT6343" s="83"/>
      <c r="AU6343" s="14"/>
      <c r="AX6343" s="83"/>
      <c r="AY6343" s="83"/>
      <c r="AZ6343" s="83"/>
      <c r="BA6343" s="83"/>
      <c r="BJ6343" s="54"/>
      <c r="BK6343" s="22"/>
      <c r="BL6343" s="24"/>
      <c r="BP6343" s="23"/>
      <c r="BQ6343" s="24"/>
      <c r="BR6343" s="22"/>
      <c r="BS6343" s="24"/>
      <c r="BT6343" s="24"/>
      <c r="BU6343" s="23"/>
      <c r="BV6343" s="26"/>
      <c r="BX6343" s="6"/>
      <c r="BY6343" s="24"/>
      <c r="BZ6343" s="109"/>
      <c r="CA6343" s="66"/>
      <c r="CB6343" s="5"/>
      <c r="CC6343" s="68"/>
      <c r="CD6343" s="67"/>
      <c r="CE6343" s="67"/>
      <c r="CF6343" s="64"/>
      <c r="CG6343" s="5"/>
      <c r="CH6343" s="69"/>
      <c r="CI6343" s="6"/>
      <c r="CJ6343" s="5"/>
      <c r="CK6343" s="25"/>
      <c r="CL6343" s="5"/>
      <c r="DN6343" s="14"/>
      <c r="DO6343" s="14"/>
      <c r="DP6343" s="5"/>
      <c r="DQ6343" s="25"/>
      <c r="DR6343" s="25"/>
      <c r="DS6343" s="96"/>
      <c r="DT6343" s="83"/>
      <c r="DU6343" s="14"/>
      <c r="DX6343" s="83"/>
      <c r="DY6343" s="83"/>
      <c r="DZ6343" s="83"/>
      <c r="EA6343" s="83"/>
      <c r="EJ6343" s="54"/>
      <c r="EK6343" s="22"/>
      <c r="EL6343" s="24"/>
      <c r="EP6343" s="23"/>
      <c r="EQ6343" s="24"/>
      <c r="ER6343" s="22"/>
      <c r="ES6343" s="24"/>
      <c r="ET6343" s="24"/>
      <c r="EU6343" s="23"/>
      <c r="EV6343" s="26"/>
      <c r="EX6343" s="6"/>
      <c r="EY6343" s="24"/>
      <c r="EZ6343" s="109"/>
      <c r="FA6343" s="66"/>
      <c r="FB6343" s="5"/>
      <c r="FC6343" s="68"/>
      <c r="FD6343" s="67"/>
      <c r="FE6343" s="67"/>
      <c r="FF6343" s="64"/>
      <c r="FG6343" s="5"/>
      <c r="FH6343" s="69"/>
      <c r="FI6343" s="6"/>
      <c r="FJ6343" s="5"/>
      <c r="FK6343" s="25"/>
      <c r="FL6343" s="5"/>
    </row>
    <row r="6344" spans="40:168">
      <c r="AN6344" s="14"/>
      <c r="AO6344" s="14"/>
      <c r="AP6344" s="5"/>
      <c r="AQ6344" s="25"/>
      <c r="AR6344" s="25"/>
      <c r="AS6344" s="96"/>
      <c r="AT6344" s="83"/>
      <c r="AU6344" s="14"/>
      <c r="AX6344" s="83"/>
      <c r="AY6344" s="83"/>
      <c r="AZ6344" s="83"/>
      <c r="BA6344" s="83"/>
      <c r="BJ6344" s="54"/>
      <c r="BK6344" s="22"/>
      <c r="BL6344" s="24"/>
      <c r="BP6344" s="23"/>
      <c r="BQ6344" s="24"/>
      <c r="BR6344" s="22"/>
      <c r="BS6344" s="24"/>
      <c r="BT6344" s="24"/>
      <c r="BU6344" s="23"/>
      <c r="BV6344" s="26"/>
      <c r="BX6344" s="6"/>
      <c r="BY6344" s="24"/>
      <c r="BZ6344" s="109"/>
      <c r="CA6344" s="66"/>
      <c r="CB6344" s="5"/>
      <c r="CC6344" s="68"/>
      <c r="CD6344" s="67"/>
      <c r="CE6344" s="67"/>
      <c r="CF6344" s="64"/>
      <c r="CG6344" s="5"/>
      <c r="CH6344" s="69"/>
      <c r="CI6344" s="6"/>
      <c r="CJ6344" s="5"/>
      <c r="CK6344" s="25"/>
      <c r="CL6344" s="5"/>
      <c r="DN6344" s="14"/>
      <c r="DO6344" s="14"/>
      <c r="DP6344" s="5"/>
      <c r="DQ6344" s="25"/>
      <c r="DR6344" s="25"/>
      <c r="DS6344" s="96"/>
      <c r="DT6344" s="83"/>
      <c r="DU6344" s="14"/>
      <c r="DX6344" s="83"/>
      <c r="DY6344" s="83"/>
      <c r="DZ6344" s="83"/>
      <c r="EA6344" s="83"/>
      <c r="EJ6344" s="54"/>
      <c r="EK6344" s="22"/>
      <c r="EL6344" s="24"/>
      <c r="EP6344" s="23"/>
      <c r="EQ6344" s="24"/>
      <c r="ER6344" s="22"/>
      <c r="ES6344" s="24"/>
      <c r="ET6344" s="24"/>
      <c r="EU6344" s="23"/>
      <c r="EV6344" s="26"/>
      <c r="EX6344" s="6"/>
      <c r="EY6344" s="24"/>
      <c r="EZ6344" s="109"/>
      <c r="FA6344" s="66"/>
      <c r="FB6344" s="5"/>
      <c r="FC6344" s="68"/>
      <c r="FD6344" s="67"/>
      <c r="FE6344" s="67"/>
      <c r="FF6344" s="64"/>
      <c r="FG6344" s="5"/>
      <c r="FH6344" s="69"/>
      <c r="FI6344" s="6"/>
      <c r="FJ6344" s="5"/>
      <c r="FK6344" s="25"/>
      <c r="FL6344" s="5"/>
    </row>
    <row r="6345" spans="40:168">
      <c r="AN6345" s="14"/>
      <c r="AO6345" s="14"/>
      <c r="AP6345" s="5"/>
      <c r="AQ6345" s="25"/>
      <c r="AR6345" s="25"/>
      <c r="AS6345" s="96"/>
      <c r="AT6345" s="83"/>
      <c r="AU6345" s="14"/>
      <c r="AX6345" s="83"/>
      <c r="AY6345" s="83"/>
      <c r="AZ6345" s="83"/>
      <c r="BA6345" s="83"/>
      <c r="BJ6345" s="54"/>
      <c r="BK6345" s="22"/>
      <c r="BL6345" s="24"/>
      <c r="BP6345" s="23"/>
      <c r="BQ6345" s="24"/>
      <c r="BR6345" s="22"/>
      <c r="BS6345" s="24"/>
      <c r="BT6345" s="24"/>
      <c r="BU6345" s="23"/>
      <c r="BV6345" s="26"/>
      <c r="BX6345" s="6"/>
      <c r="BY6345" s="24"/>
      <c r="BZ6345" s="109"/>
      <c r="CA6345" s="66"/>
      <c r="CB6345" s="5"/>
      <c r="CC6345" s="68"/>
      <c r="CD6345" s="67"/>
      <c r="CE6345" s="67"/>
      <c r="CF6345" s="64"/>
      <c r="CG6345" s="5"/>
      <c r="CH6345" s="69"/>
      <c r="CI6345" s="6"/>
      <c r="CJ6345" s="5"/>
      <c r="CK6345" s="25"/>
      <c r="CL6345" s="5"/>
      <c r="DN6345" s="14"/>
      <c r="DO6345" s="14"/>
      <c r="DP6345" s="5"/>
      <c r="DQ6345" s="25"/>
      <c r="DR6345" s="25"/>
      <c r="DS6345" s="96"/>
      <c r="DT6345" s="83"/>
      <c r="DU6345" s="14"/>
      <c r="DX6345" s="83"/>
      <c r="DY6345" s="83"/>
      <c r="DZ6345" s="83"/>
      <c r="EA6345" s="83"/>
      <c r="EJ6345" s="54"/>
      <c r="EK6345" s="22"/>
      <c r="EL6345" s="24"/>
      <c r="EP6345" s="23"/>
      <c r="EQ6345" s="24"/>
      <c r="ER6345" s="22"/>
      <c r="ES6345" s="24"/>
      <c r="ET6345" s="24"/>
      <c r="EU6345" s="23"/>
      <c r="EV6345" s="26"/>
      <c r="EX6345" s="6"/>
      <c r="EY6345" s="24"/>
      <c r="EZ6345" s="109"/>
      <c r="FA6345" s="66"/>
      <c r="FB6345" s="5"/>
      <c r="FC6345" s="68"/>
      <c r="FD6345" s="67"/>
      <c r="FE6345" s="67"/>
      <c r="FF6345" s="64"/>
      <c r="FG6345" s="5"/>
      <c r="FH6345" s="69"/>
      <c r="FI6345" s="6"/>
      <c r="FJ6345" s="5"/>
      <c r="FK6345" s="25"/>
      <c r="FL6345" s="5"/>
    </row>
    <row r="6346" spans="40:168">
      <c r="AN6346" s="14"/>
      <c r="AO6346" s="14"/>
      <c r="AP6346" s="5"/>
      <c r="AQ6346" s="25"/>
      <c r="AR6346" s="25"/>
      <c r="AS6346" s="96"/>
      <c r="AT6346" s="83"/>
      <c r="AU6346" s="14"/>
      <c r="AX6346" s="83"/>
      <c r="AY6346" s="83"/>
      <c r="AZ6346" s="83"/>
      <c r="BA6346" s="83"/>
      <c r="BJ6346" s="54"/>
      <c r="BK6346" s="22"/>
      <c r="BL6346" s="24"/>
      <c r="BP6346" s="23"/>
      <c r="BQ6346" s="24"/>
      <c r="BR6346" s="22"/>
      <c r="BS6346" s="24"/>
      <c r="BT6346" s="24"/>
      <c r="BU6346" s="23"/>
      <c r="BV6346" s="26"/>
      <c r="BX6346" s="6"/>
      <c r="BY6346" s="24"/>
      <c r="BZ6346" s="109"/>
      <c r="CA6346" s="66"/>
      <c r="CB6346" s="5"/>
      <c r="CC6346" s="68"/>
      <c r="CD6346" s="67"/>
      <c r="CE6346" s="67"/>
      <c r="CF6346" s="64"/>
      <c r="CG6346" s="5"/>
      <c r="CH6346" s="69"/>
      <c r="CI6346" s="6"/>
      <c r="CJ6346" s="5"/>
      <c r="CK6346" s="25"/>
      <c r="CL6346" s="5"/>
      <c r="DN6346" s="14"/>
      <c r="DO6346" s="14"/>
      <c r="DP6346" s="5"/>
      <c r="DQ6346" s="25"/>
      <c r="DR6346" s="25"/>
      <c r="DS6346" s="96"/>
      <c r="DT6346" s="83"/>
      <c r="DU6346" s="14"/>
      <c r="DX6346" s="83"/>
      <c r="DY6346" s="83"/>
      <c r="DZ6346" s="83"/>
      <c r="EA6346" s="83"/>
      <c r="EJ6346" s="54"/>
      <c r="EK6346" s="22"/>
      <c r="EL6346" s="24"/>
      <c r="EP6346" s="23"/>
      <c r="EQ6346" s="24"/>
      <c r="ER6346" s="22"/>
      <c r="ES6346" s="24"/>
      <c r="ET6346" s="24"/>
      <c r="EU6346" s="23"/>
      <c r="EV6346" s="26"/>
      <c r="EX6346" s="6"/>
      <c r="EY6346" s="24"/>
      <c r="EZ6346" s="109"/>
      <c r="FA6346" s="66"/>
      <c r="FB6346" s="5"/>
      <c r="FC6346" s="68"/>
      <c r="FD6346" s="67"/>
      <c r="FE6346" s="67"/>
      <c r="FF6346" s="64"/>
      <c r="FG6346" s="5"/>
      <c r="FH6346" s="69"/>
      <c r="FI6346" s="6"/>
      <c r="FJ6346" s="5"/>
      <c r="FK6346" s="25"/>
      <c r="FL6346" s="5"/>
    </row>
    <row r="6347" spans="40:168">
      <c r="AN6347" s="14"/>
      <c r="AO6347" s="14"/>
      <c r="AP6347" s="5"/>
      <c r="AQ6347" s="25"/>
      <c r="AR6347" s="25"/>
      <c r="AS6347" s="96"/>
      <c r="AT6347" s="83"/>
      <c r="AU6347" s="14"/>
      <c r="AX6347" s="83"/>
      <c r="AY6347" s="83"/>
      <c r="AZ6347" s="83"/>
      <c r="BA6347" s="83"/>
      <c r="BJ6347" s="54"/>
      <c r="BK6347" s="22"/>
      <c r="BL6347" s="24"/>
      <c r="BP6347" s="23"/>
      <c r="BQ6347" s="24"/>
      <c r="BR6347" s="22"/>
      <c r="BS6347" s="24"/>
      <c r="BT6347" s="24"/>
      <c r="BU6347" s="23"/>
      <c r="BV6347" s="26"/>
      <c r="BX6347" s="6"/>
      <c r="BY6347" s="24"/>
      <c r="BZ6347" s="109"/>
      <c r="CA6347" s="66"/>
      <c r="CB6347" s="5"/>
      <c r="CC6347" s="68"/>
      <c r="CD6347" s="67"/>
      <c r="CE6347" s="67"/>
      <c r="CF6347" s="64"/>
      <c r="CG6347" s="5"/>
      <c r="CH6347" s="69"/>
      <c r="CI6347" s="6"/>
      <c r="CJ6347" s="5"/>
      <c r="CK6347" s="25"/>
      <c r="CL6347" s="5"/>
      <c r="DN6347" s="14"/>
      <c r="DO6347" s="14"/>
      <c r="DP6347" s="5"/>
      <c r="DQ6347" s="25"/>
      <c r="DR6347" s="25"/>
      <c r="DS6347" s="96"/>
      <c r="DT6347" s="83"/>
      <c r="DU6347" s="14"/>
      <c r="DX6347" s="83"/>
      <c r="DY6347" s="83"/>
      <c r="DZ6347" s="83"/>
      <c r="EA6347" s="83"/>
      <c r="EJ6347" s="54"/>
      <c r="EK6347" s="22"/>
      <c r="EL6347" s="24"/>
      <c r="EP6347" s="23"/>
      <c r="EQ6347" s="24"/>
      <c r="ER6347" s="22"/>
      <c r="ES6347" s="24"/>
      <c r="ET6347" s="24"/>
      <c r="EU6347" s="23"/>
      <c r="EV6347" s="26"/>
      <c r="EX6347" s="6"/>
      <c r="EY6347" s="24"/>
      <c r="EZ6347" s="109"/>
      <c r="FA6347" s="66"/>
      <c r="FB6347" s="5"/>
      <c r="FC6347" s="68"/>
      <c r="FD6347" s="67"/>
      <c r="FE6347" s="67"/>
      <c r="FF6347" s="64"/>
      <c r="FG6347" s="5"/>
      <c r="FH6347" s="69"/>
      <c r="FI6347" s="6"/>
      <c r="FJ6347" s="5"/>
      <c r="FK6347" s="25"/>
      <c r="FL6347" s="5"/>
    </row>
    <row r="6348" spans="40:168">
      <c r="AN6348" s="14"/>
      <c r="AO6348" s="14"/>
      <c r="AP6348" s="5"/>
      <c r="AQ6348" s="25"/>
      <c r="AR6348" s="25"/>
      <c r="AS6348" s="96"/>
      <c r="AT6348" s="83"/>
      <c r="AU6348" s="14"/>
      <c r="AX6348" s="83"/>
      <c r="AY6348" s="83"/>
      <c r="AZ6348" s="83"/>
      <c r="BA6348" s="83"/>
      <c r="BJ6348" s="54"/>
      <c r="BK6348" s="22"/>
      <c r="BL6348" s="24"/>
      <c r="BP6348" s="23"/>
      <c r="BQ6348" s="24"/>
      <c r="BR6348" s="22"/>
      <c r="BS6348" s="24"/>
      <c r="BT6348" s="24"/>
      <c r="BU6348" s="23"/>
      <c r="BV6348" s="26"/>
      <c r="BX6348" s="6"/>
      <c r="BY6348" s="24"/>
      <c r="BZ6348" s="109"/>
      <c r="CA6348" s="66"/>
      <c r="CB6348" s="5"/>
      <c r="CC6348" s="68"/>
      <c r="CD6348" s="67"/>
      <c r="CE6348" s="67"/>
      <c r="CF6348" s="64"/>
      <c r="CG6348" s="5"/>
      <c r="CH6348" s="69"/>
      <c r="CI6348" s="6"/>
      <c r="CJ6348" s="5"/>
      <c r="CK6348" s="25"/>
      <c r="CL6348" s="5"/>
      <c r="DN6348" s="14"/>
      <c r="DO6348" s="14"/>
      <c r="DP6348" s="5"/>
      <c r="DQ6348" s="25"/>
      <c r="DR6348" s="25"/>
      <c r="DS6348" s="96"/>
      <c r="DT6348" s="83"/>
      <c r="DU6348" s="14"/>
      <c r="DX6348" s="83"/>
      <c r="DY6348" s="83"/>
      <c r="DZ6348" s="83"/>
      <c r="EA6348" s="83"/>
      <c r="EJ6348" s="54"/>
      <c r="EK6348" s="22"/>
      <c r="EL6348" s="24"/>
      <c r="EP6348" s="23"/>
      <c r="EQ6348" s="24"/>
      <c r="ER6348" s="22"/>
      <c r="ES6348" s="24"/>
      <c r="ET6348" s="24"/>
      <c r="EU6348" s="23"/>
      <c r="EV6348" s="26"/>
      <c r="EX6348" s="6"/>
      <c r="EY6348" s="24"/>
      <c r="EZ6348" s="109"/>
      <c r="FA6348" s="66"/>
      <c r="FB6348" s="5"/>
      <c r="FC6348" s="68"/>
      <c r="FD6348" s="67"/>
      <c r="FE6348" s="67"/>
      <c r="FF6348" s="64"/>
      <c r="FG6348" s="5"/>
      <c r="FH6348" s="69"/>
      <c r="FI6348" s="6"/>
      <c r="FJ6348" s="5"/>
      <c r="FK6348" s="25"/>
      <c r="FL6348" s="5"/>
    </row>
    <row r="6349" spans="40:168">
      <c r="AN6349" s="14"/>
      <c r="AO6349" s="14"/>
      <c r="AP6349" s="5"/>
      <c r="AQ6349" s="25"/>
      <c r="AR6349" s="25"/>
      <c r="AS6349" s="96"/>
      <c r="AT6349" s="83"/>
      <c r="AU6349" s="14"/>
      <c r="AX6349" s="83"/>
      <c r="AY6349" s="83"/>
      <c r="AZ6349" s="83"/>
      <c r="BA6349" s="83"/>
      <c r="BJ6349" s="54"/>
      <c r="BK6349" s="22"/>
      <c r="BL6349" s="24"/>
      <c r="BP6349" s="23"/>
      <c r="BQ6349" s="24"/>
      <c r="BR6349" s="22"/>
      <c r="BS6349" s="24"/>
      <c r="BT6349" s="24"/>
      <c r="BU6349" s="23"/>
      <c r="BV6349" s="26"/>
      <c r="BX6349" s="6"/>
      <c r="BY6349" s="24"/>
      <c r="BZ6349" s="109"/>
      <c r="CA6349" s="66"/>
      <c r="CB6349" s="5"/>
      <c r="CC6349" s="68"/>
      <c r="CD6349" s="67"/>
      <c r="CE6349" s="67"/>
      <c r="CF6349" s="64"/>
      <c r="CG6349" s="5"/>
      <c r="CH6349" s="69"/>
      <c r="CI6349" s="6"/>
      <c r="CJ6349" s="5"/>
      <c r="CK6349" s="25"/>
      <c r="CL6349" s="5"/>
      <c r="DN6349" s="14"/>
      <c r="DO6349" s="14"/>
      <c r="DP6349" s="5"/>
      <c r="DQ6349" s="25"/>
      <c r="DR6349" s="25"/>
      <c r="DS6349" s="96"/>
      <c r="DT6349" s="83"/>
      <c r="DU6349" s="14"/>
      <c r="DX6349" s="83"/>
      <c r="DY6349" s="83"/>
      <c r="DZ6349" s="83"/>
      <c r="EA6349" s="83"/>
      <c r="EJ6349" s="54"/>
      <c r="EK6349" s="22"/>
      <c r="EL6349" s="24"/>
      <c r="EP6349" s="23"/>
      <c r="EQ6349" s="24"/>
      <c r="ER6349" s="22"/>
      <c r="ES6349" s="24"/>
      <c r="ET6349" s="24"/>
      <c r="EU6349" s="23"/>
      <c r="EV6349" s="26"/>
      <c r="EX6349" s="6"/>
      <c r="EY6349" s="24"/>
      <c r="EZ6349" s="109"/>
      <c r="FA6349" s="66"/>
      <c r="FB6349" s="5"/>
      <c r="FC6349" s="68"/>
      <c r="FD6349" s="67"/>
      <c r="FE6349" s="67"/>
      <c r="FF6349" s="64"/>
      <c r="FG6349" s="5"/>
      <c r="FH6349" s="69"/>
      <c r="FI6349" s="6"/>
      <c r="FJ6349" s="5"/>
      <c r="FK6349" s="25"/>
      <c r="FL6349" s="5"/>
    </row>
    <row r="6350" spans="40:168">
      <c r="AN6350" s="14"/>
      <c r="AO6350" s="14"/>
      <c r="AP6350" s="5"/>
      <c r="AQ6350" s="25"/>
      <c r="AR6350" s="25"/>
      <c r="AS6350" s="96"/>
      <c r="AT6350" s="83"/>
      <c r="AU6350" s="14"/>
      <c r="AX6350" s="83"/>
      <c r="AY6350" s="83"/>
      <c r="AZ6350" s="83"/>
      <c r="BA6350" s="83"/>
      <c r="BJ6350" s="54"/>
      <c r="BK6350" s="22"/>
      <c r="BL6350" s="24"/>
      <c r="BP6350" s="23"/>
      <c r="BQ6350" s="24"/>
      <c r="BR6350" s="22"/>
      <c r="BS6350" s="24"/>
      <c r="BT6350" s="24"/>
      <c r="BU6350" s="23"/>
      <c r="BV6350" s="26"/>
      <c r="BX6350" s="6"/>
      <c r="BY6350" s="24"/>
      <c r="BZ6350" s="109"/>
      <c r="CA6350" s="66"/>
      <c r="CB6350" s="5"/>
      <c r="CC6350" s="68"/>
      <c r="CD6350" s="67"/>
      <c r="CE6350" s="67"/>
      <c r="CF6350" s="64"/>
      <c r="CG6350" s="5"/>
      <c r="CH6350" s="69"/>
      <c r="CI6350" s="6"/>
      <c r="CJ6350" s="5"/>
      <c r="CK6350" s="25"/>
      <c r="CL6350" s="5"/>
      <c r="DN6350" s="14"/>
      <c r="DO6350" s="14"/>
      <c r="DP6350" s="5"/>
      <c r="DQ6350" s="25"/>
      <c r="DR6350" s="25"/>
      <c r="DS6350" s="96"/>
      <c r="DT6350" s="83"/>
      <c r="DU6350" s="14"/>
      <c r="DX6350" s="83"/>
      <c r="DY6350" s="83"/>
      <c r="DZ6350" s="83"/>
      <c r="EA6350" s="83"/>
      <c r="EJ6350" s="54"/>
      <c r="EK6350" s="22"/>
      <c r="EL6350" s="24"/>
      <c r="EP6350" s="23"/>
      <c r="EQ6350" s="24"/>
      <c r="ER6350" s="22"/>
      <c r="ES6350" s="24"/>
      <c r="ET6350" s="24"/>
      <c r="EU6350" s="23"/>
      <c r="EV6350" s="26"/>
      <c r="EX6350" s="6"/>
      <c r="EY6350" s="24"/>
      <c r="EZ6350" s="109"/>
      <c r="FA6350" s="66"/>
      <c r="FB6350" s="5"/>
      <c r="FC6350" s="68"/>
      <c r="FD6350" s="67"/>
      <c r="FE6350" s="67"/>
      <c r="FF6350" s="64"/>
      <c r="FG6350" s="5"/>
      <c r="FH6350" s="69"/>
      <c r="FI6350" s="6"/>
      <c r="FJ6350" s="5"/>
      <c r="FK6350" s="25"/>
      <c r="FL6350" s="5"/>
    </row>
    <row r="6351" spans="40:168">
      <c r="AN6351" s="14"/>
      <c r="AO6351" s="14"/>
      <c r="AP6351" s="5"/>
      <c r="AQ6351" s="25"/>
      <c r="AR6351" s="25"/>
      <c r="AS6351" s="96"/>
      <c r="AT6351" s="83"/>
      <c r="AU6351" s="14"/>
      <c r="AX6351" s="83"/>
      <c r="AY6351" s="83"/>
      <c r="AZ6351" s="83"/>
      <c r="BA6351" s="83"/>
      <c r="BJ6351" s="54"/>
      <c r="BK6351" s="22"/>
      <c r="BL6351" s="24"/>
      <c r="BP6351" s="23"/>
      <c r="BQ6351" s="24"/>
      <c r="BR6351" s="22"/>
      <c r="BS6351" s="24"/>
      <c r="BT6351" s="24"/>
      <c r="BU6351" s="23"/>
      <c r="BV6351" s="26"/>
      <c r="BX6351" s="6"/>
      <c r="BY6351" s="24"/>
      <c r="BZ6351" s="109"/>
      <c r="CA6351" s="66"/>
      <c r="CB6351" s="5"/>
      <c r="CC6351" s="68"/>
      <c r="CD6351" s="67"/>
      <c r="CE6351" s="67"/>
      <c r="CF6351" s="64"/>
      <c r="CG6351" s="5"/>
      <c r="CH6351" s="69"/>
      <c r="CI6351" s="6"/>
      <c r="CJ6351" s="5"/>
      <c r="CK6351" s="25"/>
      <c r="CL6351" s="5"/>
      <c r="DN6351" s="14"/>
      <c r="DO6351" s="14"/>
      <c r="DP6351" s="5"/>
      <c r="DQ6351" s="25"/>
      <c r="DR6351" s="25"/>
      <c r="DS6351" s="96"/>
      <c r="DT6351" s="83"/>
      <c r="DU6351" s="14"/>
      <c r="DX6351" s="83"/>
      <c r="DY6351" s="83"/>
      <c r="DZ6351" s="83"/>
      <c r="EA6351" s="83"/>
      <c r="EJ6351" s="54"/>
      <c r="EK6351" s="22"/>
      <c r="EL6351" s="24"/>
      <c r="EP6351" s="23"/>
      <c r="EQ6351" s="24"/>
      <c r="ER6351" s="22"/>
      <c r="ES6351" s="24"/>
      <c r="ET6351" s="24"/>
      <c r="EU6351" s="23"/>
      <c r="EV6351" s="26"/>
      <c r="EX6351" s="6"/>
      <c r="EY6351" s="24"/>
      <c r="EZ6351" s="109"/>
      <c r="FA6351" s="66"/>
      <c r="FB6351" s="5"/>
      <c r="FC6351" s="68"/>
      <c r="FD6351" s="67"/>
      <c r="FE6351" s="67"/>
      <c r="FF6351" s="64"/>
      <c r="FG6351" s="5"/>
      <c r="FH6351" s="69"/>
      <c r="FI6351" s="6"/>
      <c r="FJ6351" s="5"/>
      <c r="FK6351" s="25"/>
      <c r="FL6351" s="5"/>
    </row>
    <row r="6352" spans="40:168">
      <c r="AN6352" s="14"/>
      <c r="AO6352" s="14"/>
      <c r="AP6352" s="5"/>
      <c r="AQ6352" s="25"/>
      <c r="AR6352" s="25"/>
      <c r="AS6352" s="96"/>
      <c r="AT6352" s="83"/>
      <c r="AU6352" s="14"/>
      <c r="AX6352" s="83"/>
      <c r="AY6352" s="83"/>
      <c r="AZ6352" s="83"/>
      <c r="BA6352" s="83"/>
      <c r="BJ6352" s="54"/>
      <c r="BK6352" s="22"/>
      <c r="BL6352" s="24"/>
      <c r="BP6352" s="23"/>
      <c r="BQ6352" s="24"/>
      <c r="BR6352" s="22"/>
      <c r="BS6352" s="24"/>
      <c r="BT6352" s="24"/>
      <c r="BU6352" s="23"/>
      <c r="BV6352" s="26"/>
      <c r="BX6352" s="6"/>
      <c r="BY6352" s="24"/>
      <c r="BZ6352" s="109"/>
      <c r="CA6352" s="66"/>
      <c r="CB6352" s="5"/>
      <c r="CC6352" s="68"/>
      <c r="CD6352" s="67"/>
      <c r="CE6352" s="67"/>
      <c r="CF6352" s="64"/>
      <c r="CG6352" s="5"/>
      <c r="CH6352" s="69"/>
      <c r="CI6352" s="6"/>
      <c r="CJ6352" s="5"/>
      <c r="CK6352" s="25"/>
      <c r="CL6352" s="5"/>
      <c r="DN6352" s="14"/>
      <c r="DO6352" s="14"/>
      <c r="DP6352" s="5"/>
      <c r="DQ6352" s="25"/>
      <c r="DR6352" s="25"/>
      <c r="DS6352" s="96"/>
      <c r="DT6352" s="83"/>
      <c r="DU6352" s="14"/>
      <c r="DX6352" s="83"/>
      <c r="DY6352" s="83"/>
      <c r="DZ6352" s="83"/>
      <c r="EA6352" s="83"/>
      <c r="EJ6352" s="54"/>
      <c r="EK6352" s="22"/>
      <c r="EL6352" s="24"/>
      <c r="EP6352" s="23"/>
      <c r="EQ6352" s="24"/>
      <c r="ER6352" s="22"/>
      <c r="ES6352" s="24"/>
      <c r="ET6352" s="24"/>
      <c r="EU6352" s="23"/>
      <c r="EV6352" s="26"/>
      <c r="EX6352" s="6"/>
      <c r="EY6352" s="24"/>
      <c r="EZ6352" s="109"/>
      <c r="FA6352" s="66"/>
      <c r="FB6352" s="5"/>
      <c r="FC6352" s="68"/>
      <c r="FD6352" s="67"/>
      <c r="FE6352" s="67"/>
      <c r="FF6352" s="64"/>
      <c r="FG6352" s="5"/>
      <c r="FH6352" s="69"/>
      <c r="FI6352" s="6"/>
      <c r="FJ6352" s="5"/>
      <c r="FK6352" s="25"/>
      <c r="FL6352" s="5"/>
    </row>
    <row r="6353" spans="40:168">
      <c r="AN6353" s="14"/>
      <c r="AO6353" s="14"/>
      <c r="AP6353" s="5"/>
      <c r="AQ6353" s="25"/>
      <c r="AR6353" s="25"/>
      <c r="AS6353" s="96"/>
      <c r="AT6353" s="83"/>
      <c r="AU6353" s="14"/>
      <c r="AX6353" s="83"/>
      <c r="AY6353" s="83"/>
      <c r="AZ6353" s="83"/>
      <c r="BA6353" s="83"/>
      <c r="BJ6353" s="54"/>
      <c r="BK6353" s="22"/>
      <c r="BL6353" s="24"/>
      <c r="BP6353" s="23"/>
      <c r="BQ6353" s="24"/>
      <c r="BR6353" s="22"/>
      <c r="BS6353" s="24"/>
      <c r="BT6353" s="24"/>
      <c r="BU6353" s="23"/>
      <c r="BV6353" s="26"/>
      <c r="BX6353" s="6"/>
      <c r="BY6353" s="24"/>
      <c r="BZ6353" s="109"/>
      <c r="CA6353" s="66"/>
      <c r="CB6353" s="5"/>
      <c r="CC6353" s="68"/>
      <c r="CD6353" s="67"/>
      <c r="CE6353" s="67"/>
      <c r="CF6353" s="64"/>
      <c r="CG6353" s="5"/>
      <c r="CH6353" s="69"/>
      <c r="CI6353" s="6"/>
      <c r="CJ6353" s="5"/>
      <c r="CK6353" s="25"/>
      <c r="CL6353" s="5"/>
      <c r="DN6353" s="14"/>
      <c r="DO6353" s="14"/>
      <c r="DP6353" s="5"/>
      <c r="DQ6353" s="25"/>
      <c r="DR6353" s="25"/>
      <c r="DS6353" s="96"/>
      <c r="DT6353" s="83"/>
      <c r="DU6353" s="14"/>
      <c r="DX6353" s="83"/>
      <c r="DY6353" s="83"/>
      <c r="DZ6353" s="83"/>
      <c r="EA6353" s="83"/>
      <c r="EJ6353" s="54"/>
      <c r="EK6353" s="22"/>
      <c r="EL6353" s="24"/>
      <c r="EP6353" s="23"/>
      <c r="EQ6353" s="24"/>
      <c r="ER6353" s="22"/>
      <c r="ES6353" s="24"/>
      <c r="ET6353" s="24"/>
      <c r="EU6353" s="23"/>
      <c r="EV6353" s="26"/>
      <c r="EX6353" s="6"/>
      <c r="EY6353" s="24"/>
      <c r="EZ6353" s="109"/>
      <c r="FA6353" s="66"/>
      <c r="FB6353" s="5"/>
      <c r="FC6353" s="68"/>
      <c r="FD6353" s="67"/>
      <c r="FE6353" s="67"/>
      <c r="FF6353" s="64"/>
      <c r="FG6353" s="5"/>
      <c r="FH6353" s="69"/>
      <c r="FI6353" s="6"/>
      <c r="FJ6353" s="5"/>
      <c r="FK6353" s="25"/>
      <c r="FL6353" s="5"/>
    </row>
    <row r="6354" spans="40:168">
      <c r="AN6354" s="14"/>
      <c r="AO6354" s="14"/>
      <c r="AP6354" s="5"/>
      <c r="AQ6354" s="25"/>
      <c r="AR6354" s="25"/>
      <c r="AS6354" s="96"/>
      <c r="AT6354" s="83"/>
      <c r="AU6354" s="14"/>
      <c r="AX6354" s="83"/>
      <c r="AY6354" s="83"/>
      <c r="AZ6354" s="83"/>
      <c r="BA6354" s="83"/>
      <c r="BJ6354" s="54"/>
      <c r="BK6354" s="22"/>
      <c r="BL6354" s="24"/>
      <c r="BP6354" s="23"/>
      <c r="BQ6354" s="24"/>
      <c r="BR6354" s="22"/>
      <c r="BS6354" s="24"/>
      <c r="BT6354" s="24"/>
      <c r="BU6354" s="23"/>
      <c r="BV6354" s="26"/>
      <c r="BX6354" s="6"/>
      <c r="BY6354" s="24"/>
      <c r="BZ6354" s="109"/>
      <c r="CA6354" s="66"/>
      <c r="CB6354" s="5"/>
      <c r="CC6354" s="68"/>
      <c r="CD6354" s="67"/>
      <c r="CE6354" s="67"/>
      <c r="CF6354" s="64"/>
      <c r="CG6354" s="5"/>
      <c r="CH6354" s="69"/>
      <c r="CI6354" s="6"/>
      <c r="CJ6354" s="5"/>
      <c r="CK6354" s="25"/>
      <c r="CL6354" s="5"/>
      <c r="DN6354" s="14"/>
      <c r="DO6354" s="14"/>
      <c r="DP6354" s="5"/>
      <c r="DQ6354" s="25"/>
      <c r="DR6354" s="25"/>
      <c r="DS6354" s="96"/>
      <c r="DT6354" s="83"/>
      <c r="DU6354" s="14"/>
      <c r="DX6354" s="83"/>
      <c r="DY6354" s="83"/>
      <c r="DZ6354" s="83"/>
      <c r="EA6354" s="83"/>
      <c r="EJ6354" s="54"/>
      <c r="EK6354" s="22"/>
      <c r="EL6354" s="24"/>
      <c r="EP6354" s="23"/>
      <c r="EQ6354" s="24"/>
      <c r="ER6354" s="22"/>
      <c r="ES6354" s="24"/>
      <c r="ET6354" s="24"/>
      <c r="EU6354" s="23"/>
      <c r="EV6354" s="26"/>
      <c r="EX6354" s="6"/>
      <c r="EY6354" s="24"/>
      <c r="EZ6354" s="109"/>
      <c r="FA6354" s="66"/>
      <c r="FB6354" s="5"/>
      <c r="FC6354" s="68"/>
      <c r="FD6354" s="67"/>
      <c r="FE6354" s="67"/>
      <c r="FF6354" s="64"/>
      <c r="FG6354" s="5"/>
      <c r="FH6354" s="69"/>
      <c r="FI6354" s="6"/>
      <c r="FJ6354" s="5"/>
      <c r="FK6354" s="25"/>
      <c r="FL6354" s="5"/>
    </row>
    <row r="6355" spans="40:168">
      <c r="AN6355" s="14"/>
      <c r="AO6355" s="14"/>
      <c r="AP6355" s="5"/>
      <c r="AQ6355" s="25"/>
      <c r="AR6355" s="25"/>
      <c r="AS6355" s="96"/>
      <c r="AT6355" s="83"/>
      <c r="AU6355" s="14"/>
      <c r="AX6355" s="83"/>
      <c r="AY6355" s="83"/>
      <c r="AZ6355" s="83"/>
      <c r="BA6355" s="83"/>
      <c r="BJ6355" s="54"/>
      <c r="BK6355" s="22"/>
      <c r="BL6355" s="24"/>
      <c r="BP6355" s="23"/>
      <c r="BQ6355" s="24"/>
      <c r="BR6355" s="22"/>
      <c r="BS6355" s="24"/>
      <c r="BT6355" s="24"/>
      <c r="BU6355" s="23"/>
      <c r="BV6355" s="26"/>
      <c r="BX6355" s="6"/>
      <c r="BY6355" s="24"/>
      <c r="BZ6355" s="109"/>
      <c r="CA6355" s="66"/>
      <c r="CB6355" s="5"/>
      <c r="CC6355" s="68"/>
      <c r="CD6355" s="67"/>
      <c r="CE6355" s="67"/>
      <c r="CF6355" s="64"/>
      <c r="CG6355" s="5"/>
      <c r="CH6355" s="69"/>
      <c r="CI6355" s="6"/>
      <c r="CJ6355" s="5"/>
      <c r="CK6355" s="25"/>
      <c r="CL6355" s="5"/>
      <c r="DN6355" s="14"/>
      <c r="DO6355" s="14"/>
      <c r="DP6355" s="5"/>
      <c r="DQ6355" s="25"/>
      <c r="DR6355" s="25"/>
      <c r="DS6355" s="96"/>
      <c r="DT6355" s="83"/>
      <c r="DU6355" s="14"/>
      <c r="DX6355" s="83"/>
      <c r="DY6355" s="83"/>
      <c r="DZ6355" s="83"/>
      <c r="EA6355" s="83"/>
      <c r="EJ6355" s="54"/>
      <c r="EK6355" s="22"/>
      <c r="EL6355" s="24"/>
      <c r="EP6355" s="23"/>
      <c r="EQ6355" s="24"/>
      <c r="ER6355" s="22"/>
      <c r="ES6355" s="24"/>
      <c r="ET6355" s="24"/>
      <c r="EU6355" s="23"/>
      <c r="EV6355" s="26"/>
      <c r="EX6355" s="6"/>
      <c r="EY6355" s="24"/>
      <c r="EZ6355" s="109"/>
      <c r="FA6355" s="66"/>
      <c r="FB6355" s="5"/>
      <c r="FC6355" s="68"/>
      <c r="FD6355" s="67"/>
      <c r="FE6355" s="67"/>
      <c r="FF6355" s="64"/>
      <c r="FG6355" s="5"/>
      <c r="FH6355" s="69"/>
      <c r="FI6355" s="6"/>
      <c r="FJ6355" s="5"/>
      <c r="FK6355" s="25"/>
      <c r="FL6355" s="5"/>
    </row>
    <row r="6356" spans="40:168">
      <c r="AN6356" s="14"/>
      <c r="AO6356" s="14"/>
      <c r="AP6356" s="5"/>
      <c r="AQ6356" s="25"/>
      <c r="AR6356" s="25"/>
      <c r="AS6356" s="96"/>
      <c r="AT6356" s="83"/>
      <c r="AU6356" s="14"/>
      <c r="AX6356" s="83"/>
      <c r="AY6356" s="83"/>
      <c r="AZ6356" s="83"/>
      <c r="BA6356" s="83"/>
      <c r="BJ6356" s="54"/>
      <c r="BK6356" s="22"/>
      <c r="BL6356" s="24"/>
      <c r="BP6356" s="23"/>
      <c r="BQ6356" s="24"/>
      <c r="BR6356" s="22"/>
      <c r="BS6356" s="24"/>
      <c r="BT6356" s="24"/>
      <c r="BU6356" s="23"/>
      <c r="BV6356" s="26"/>
      <c r="BX6356" s="6"/>
      <c r="BY6356" s="24"/>
      <c r="BZ6356" s="109"/>
      <c r="CA6356" s="66"/>
      <c r="CB6356" s="5"/>
      <c r="CC6356" s="68"/>
      <c r="CD6356" s="67"/>
      <c r="CE6356" s="67"/>
      <c r="CF6356" s="64"/>
      <c r="CG6356" s="5"/>
      <c r="CH6356" s="69"/>
      <c r="CI6356" s="6"/>
      <c r="CJ6356" s="5"/>
      <c r="CK6356" s="25"/>
      <c r="CL6356" s="5"/>
      <c r="DN6356" s="14"/>
      <c r="DO6356" s="14"/>
      <c r="DP6356" s="5"/>
      <c r="DQ6356" s="25"/>
      <c r="DR6356" s="25"/>
      <c r="DS6356" s="96"/>
      <c r="DT6356" s="83"/>
      <c r="DU6356" s="14"/>
      <c r="DX6356" s="83"/>
      <c r="DY6356" s="83"/>
      <c r="DZ6356" s="83"/>
      <c r="EA6356" s="83"/>
      <c r="EJ6356" s="54"/>
      <c r="EK6356" s="22"/>
      <c r="EL6356" s="24"/>
      <c r="EP6356" s="23"/>
      <c r="EQ6356" s="24"/>
      <c r="ER6356" s="22"/>
      <c r="ES6356" s="24"/>
      <c r="ET6356" s="24"/>
      <c r="EU6356" s="23"/>
      <c r="EV6356" s="26"/>
      <c r="EX6356" s="6"/>
      <c r="EY6356" s="24"/>
      <c r="EZ6356" s="109"/>
      <c r="FA6356" s="66"/>
      <c r="FB6356" s="5"/>
      <c r="FC6356" s="68"/>
      <c r="FD6356" s="67"/>
      <c r="FE6356" s="67"/>
      <c r="FF6356" s="64"/>
      <c r="FG6356" s="5"/>
      <c r="FH6356" s="69"/>
      <c r="FI6356" s="6"/>
      <c r="FJ6356" s="5"/>
      <c r="FK6356" s="25"/>
      <c r="FL6356" s="5"/>
    </row>
    <row r="6357" spans="40:168">
      <c r="AN6357" s="14"/>
      <c r="AO6357" s="14"/>
      <c r="AP6357" s="5"/>
      <c r="AQ6357" s="25"/>
      <c r="AR6357" s="25"/>
      <c r="AS6357" s="96"/>
      <c r="AT6357" s="83"/>
      <c r="AU6357" s="14"/>
      <c r="AX6357" s="83"/>
      <c r="AY6357" s="83"/>
      <c r="AZ6357" s="83"/>
      <c r="BA6357" s="83"/>
      <c r="BJ6357" s="54"/>
      <c r="BK6357" s="22"/>
      <c r="BL6357" s="24"/>
      <c r="BP6357" s="23"/>
      <c r="BQ6357" s="24"/>
      <c r="BR6357" s="22"/>
      <c r="BS6357" s="24"/>
      <c r="BT6357" s="24"/>
      <c r="BU6357" s="23"/>
      <c r="BV6357" s="26"/>
      <c r="BX6357" s="6"/>
      <c r="BY6357" s="24"/>
      <c r="BZ6357" s="109"/>
      <c r="CA6357" s="66"/>
      <c r="CB6357" s="5"/>
      <c r="CC6357" s="68"/>
      <c r="CD6357" s="67"/>
      <c r="CE6357" s="67"/>
      <c r="CF6357" s="64"/>
      <c r="CG6357" s="5"/>
      <c r="CH6357" s="69"/>
      <c r="CI6357" s="6"/>
      <c r="CJ6357" s="5"/>
      <c r="CK6357" s="25"/>
      <c r="CL6357" s="5"/>
      <c r="DN6357" s="14"/>
      <c r="DO6357" s="14"/>
      <c r="DP6357" s="5"/>
      <c r="DQ6357" s="25"/>
      <c r="DR6357" s="25"/>
      <c r="DS6357" s="96"/>
      <c r="DT6357" s="83"/>
      <c r="DU6357" s="14"/>
      <c r="DX6357" s="83"/>
      <c r="DY6357" s="83"/>
      <c r="DZ6357" s="83"/>
      <c r="EA6357" s="83"/>
      <c r="EJ6357" s="54"/>
      <c r="EK6357" s="22"/>
      <c r="EL6357" s="24"/>
      <c r="EP6357" s="23"/>
      <c r="EQ6357" s="24"/>
      <c r="ER6357" s="22"/>
      <c r="ES6357" s="24"/>
      <c r="ET6357" s="24"/>
      <c r="EU6357" s="23"/>
      <c r="EV6357" s="26"/>
      <c r="EX6357" s="6"/>
      <c r="EY6357" s="24"/>
      <c r="EZ6357" s="109"/>
      <c r="FA6357" s="66"/>
      <c r="FB6357" s="5"/>
      <c r="FC6357" s="68"/>
      <c r="FD6357" s="67"/>
      <c r="FE6357" s="67"/>
      <c r="FF6357" s="64"/>
      <c r="FG6357" s="5"/>
      <c r="FH6357" s="69"/>
      <c r="FI6357" s="6"/>
      <c r="FJ6357" s="5"/>
      <c r="FK6357" s="25"/>
      <c r="FL6357" s="5"/>
    </row>
    <row r="6358" spans="40:168">
      <c r="AN6358" s="14"/>
      <c r="AO6358" s="14"/>
      <c r="AP6358" s="5"/>
      <c r="AQ6358" s="25"/>
      <c r="AR6358" s="25"/>
      <c r="AS6358" s="96"/>
      <c r="AT6358" s="83"/>
      <c r="AU6358" s="14"/>
      <c r="AX6358" s="83"/>
      <c r="AY6358" s="83"/>
      <c r="AZ6358" s="83"/>
      <c r="BA6358" s="83"/>
      <c r="BJ6358" s="54"/>
      <c r="BK6358" s="22"/>
      <c r="BL6358" s="24"/>
      <c r="BP6358" s="23"/>
      <c r="BQ6358" s="24"/>
      <c r="BR6358" s="22"/>
      <c r="BS6358" s="24"/>
      <c r="BT6358" s="24"/>
      <c r="BU6358" s="23"/>
      <c r="BV6358" s="26"/>
      <c r="BX6358" s="6"/>
      <c r="BY6358" s="24"/>
      <c r="BZ6358" s="109"/>
      <c r="CA6358" s="66"/>
      <c r="CB6358" s="5"/>
      <c r="CC6358" s="68"/>
      <c r="CD6358" s="67"/>
      <c r="CE6358" s="67"/>
      <c r="CF6358" s="64"/>
      <c r="CG6358" s="5"/>
      <c r="CH6358" s="69"/>
      <c r="CI6358" s="6"/>
      <c r="CJ6358" s="5"/>
      <c r="CK6358" s="25"/>
      <c r="CL6358" s="5"/>
      <c r="DN6358" s="14"/>
      <c r="DO6358" s="14"/>
      <c r="DP6358" s="5"/>
      <c r="DQ6358" s="25"/>
      <c r="DR6358" s="25"/>
      <c r="DS6358" s="96"/>
      <c r="DT6358" s="83"/>
      <c r="DU6358" s="14"/>
      <c r="DX6358" s="83"/>
      <c r="DY6358" s="83"/>
      <c r="DZ6358" s="83"/>
      <c r="EA6358" s="83"/>
      <c r="EJ6358" s="54"/>
      <c r="EK6358" s="22"/>
      <c r="EL6358" s="24"/>
      <c r="EP6358" s="23"/>
      <c r="EQ6358" s="24"/>
      <c r="ER6358" s="22"/>
      <c r="ES6358" s="24"/>
      <c r="ET6358" s="24"/>
      <c r="EU6358" s="23"/>
      <c r="EV6358" s="26"/>
      <c r="EX6358" s="6"/>
      <c r="EY6358" s="24"/>
      <c r="EZ6358" s="109"/>
      <c r="FA6358" s="66"/>
      <c r="FB6358" s="5"/>
      <c r="FC6358" s="68"/>
      <c r="FD6358" s="67"/>
      <c r="FE6358" s="67"/>
      <c r="FF6358" s="64"/>
      <c r="FG6358" s="5"/>
      <c r="FH6358" s="69"/>
      <c r="FI6358" s="6"/>
      <c r="FJ6358" s="5"/>
      <c r="FK6358" s="25"/>
      <c r="FL6358" s="5"/>
    </row>
    <row r="6359" spans="40:168">
      <c r="AN6359" s="14"/>
      <c r="AO6359" s="14"/>
      <c r="AP6359" s="5"/>
      <c r="AQ6359" s="25"/>
      <c r="AR6359" s="25"/>
      <c r="AS6359" s="96"/>
      <c r="AT6359" s="83"/>
      <c r="AU6359" s="14"/>
      <c r="AX6359" s="83"/>
      <c r="AY6359" s="83"/>
      <c r="AZ6359" s="83"/>
      <c r="BA6359" s="83"/>
      <c r="BJ6359" s="54"/>
      <c r="BK6359" s="22"/>
      <c r="BL6359" s="24"/>
      <c r="BP6359" s="23"/>
      <c r="BQ6359" s="24"/>
      <c r="BR6359" s="22"/>
      <c r="BS6359" s="24"/>
      <c r="BT6359" s="24"/>
      <c r="BU6359" s="23"/>
      <c r="BV6359" s="26"/>
      <c r="BX6359" s="6"/>
      <c r="BY6359" s="24"/>
      <c r="BZ6359" s="109"/>
      <c r="CA6359" s="66"/>
      <c r="CB6359" s="5"/>
      <c r="CC6359" s="68"/>
      <c r="CD6359" s="67"/>
      <c r="CE6359" s="67"/>
      <c r="CF6359" s="64"/>
      <c r="CG6359" s="5"/>
      <c r="CH6359" s="69"/>
      <c r="CI6359" s="6"/>
      <c r="CJ6359" s="5"/>
      <c r="CK6359" s="25"/>
      <c r="CL6359" s="5"/>
      <c r="DN6359" s="14"/>
      <c r="DO6359" s="14"/>
      <c r="DP6359" s="5"/>
      <c r="DQ6359" s="25"/>
      <c r="DR6359" s="25"/>
      <c r="DS6359" s="96"/>
      <c r="DT6359" s="83"/>
      <c r="DU6359" s="14"/>
      <c r="DX6359" s="83"/>
      <c r="DY6359" s="83"/>
      <c r="DZ6359" s="83"/>
      <c r="EA6359" s="83"/>
      <c r="EJ6359" s="54"/>
      <c r="EK6359" s="22"/>
      <c r="EL6359" s="24"/>
      <c r="EP6359" s="23"/>
      <c r="EQ6359" s="24"/>
      <c r="ER6359" s="22"/>
      <c r="ES6359" s="24"/>
      <c r="ET6359" s="24"/>
      <c r="EU6359" s="23"/>
      <c r="EV6359" s="26"/>
      <c r="EX6359" s="6"/>
      <c r="EY6359" s="24"/>
      <c r="EZ6359" s="109"/>
      <c r="FA6359" s="66"/>
      <c r="FB6359" s="5"/>
      <c r="FC6359" s="68"/>
      <c r="FD6359" s="67"/>
      <c r="FE6359" s="67"/>
      <c r="FF6359" s="64"/>
      <c r="FG6359" s="5"/>
      <c r="FH6359" s="69"/>
      <c r="FI6359" s="6"/>
      <c r="FJ6359" s="5"/>
      <c r="FK6359" s="25"/>
      <c r="FL6359" s="5"/>
    </row>
    <row r="6360" spans="40:168">
      <c r="AN6360" s="14"/>
      <c r="AO6360" s="14"/>
      <c r="AP6360" s="5"/>
      <c r="AQ6360" s="25"/>
      <c r="AR6360" s="25"/>
      <c r="AS6360" s="96"/>
      <c r="AT6360" s="83"/>
      <c r="AU6360" s="14"/>
      <c r="AX6360" s="83"/>
      <c r="AY6360" s="83"/>
      <c r="AZ6360" s="83"/>
      <c r="BA6360" s="83"/>
      <c r="BJ6360" s="54"/>
      <c r="BK6360" s="22"/>
      <c r="BL6360" s="24"/>
      <c r="BP6360" s="23"/>
      <c r="BQ6360" s="24"/>
      <c r="BR6360" s="22"/>
      <c r="BS6360" s="24"/>
      <c r="BT6360" s="24"/>
      <c r="BU6360" s="23"/>
      <c r="BV6360" s="26"/>
      <c r="BX6360" s="6"/>
      <c r="BY6360" s="24"/>
      <c r="BZ6360" s="109"/>
      <c r="CA6360" s="66"/>
      <c r="CB6360" s="5"/>
      <c r="CC6360" s="68"/>
      <c r="CD6360" s="67"/>
      <c r="CE6360" s="67"/>
      <c r="CF6360" s="64"/>
      <c r="CG6360" s="5"/>
      <c r="CH6360" s="69"/>
      <c r="CI6360" s="6"/>
      <c r="CJ6360" s="5"/>
      <c r="CK6360" s="25"/>
      <c r="CL6360" s="5"/>
      <c r="DN6360" s="14"/>
      <c r="DO6360" s="14"/>
      <c r="DP6360" s="5"/>
      <c r="DQ6360" s="25"/>
      <c r="DR6360" s="25"/>
      <c r="DS6360" s="96"/>
      <c r="DT6360" s="83"/>
      <c r="DU6360" s="14"/>
      <c r="DX6360" s="83"/>
      <c r="DY6360" s="83"/>
      <c r="DZ6360" s="83"/>
      <c r="EA6360" s="83"/>
      <c r="EJ6360" s="54"/>
      <c r="EK6360" s="22"/>
      <c r="EL6360" s="24"/>
      <c r="EP6360" s="23"/>
      <c r="EQ6360" s="24"/>
      <c r="ER6360" s="22"/>
      <c r="ES6360" s="24"/>
      <c r="ET6360" s="24"/>
      <c r="EU6360" s="23"/>
      <c r="EV6360" s="26"/>
      <c r="EX6360" s="6"/>
      <c r="EY6360" s="24"/>
      <c r="EZ6360" s="109"/>
      <c r="FA6360" s="66"/>
      <c r="FB6360" s="5"/>
      <c r="FC6360" s="68"/>
      <c r="FD6360" s="67"/>
      <c r="FE6360" s="67"/>
      <c r="FF6360" s="64"/>
      <c r="FG6360" s="5"/>
      <c r="FH6360" s="69"/>
      <c r="FI6360" s="6"/>
      <c r="FJ6360" s="5"/>
      <c r="FK6360" s="25"/>
      <c r="FL6360" s="5"/>
    </row>
    <row r="6361" spans="40:168">
      <c r="AN6361" s="14"/>
      <c r="AO6361" s="14"/>
      <c r="AP6361" s="5"/>
      <c r="AQ6361" s="25"/>
      <c r="AR6361" s="25"/>
      <c r="AS6361" s="96"/>
      <c r="AT6361" s="83"/>
      <c r="AU6361" s="14"/>
      <c r="AX6361" s="83"/>
      <c r="AY6361" s="83"/>
      <c r="AZ6361" s="83"/>
      <c r="BA6361" s="83"/>
      <c r="BJ6361" s="54"/>
      <c r="BK6361" s="22"/>
      <c r="BL6361" s="24"/>
      <c r="BP6361" s="23"/>
      <c r="BQ6361" s="24"/>
      <c r="BR6361" s="22"/>
      <c r="BS6361" s="24"/>
      <c r="BT6361" s="24"/>
      <c r="BU6361" s="23"/>
      <c r="BV6361" s="26"/>
      <c r="BX6361" s="6"/>
      <c r="BY6361" s="24"/>
      <c r="BZ6361" s="109"/>
      <c r="CA6361" s="66"/>
      <c r="CB6361" s="5"/>
      <c r="CC6361" s="68"/>
      <c r="CD6361" s="67"/>
      <c r="CE6361" s="67"/>
      <c r="CF6361" s="64"/>
      <c r="CG6361" s="5"/>
      <c r="CH6361" s="69"/>
      <c r="CI6361" s="6"/>
      <c r="CJ6361" s="5"/>
      <c r="CK6361" s="25"/>
      <c r="CL6361" s="5"/>
      <c r="DN6361" s="14"/>
      <c r="DO6361" s="14"/>
      <c r="DP6361" s="5"/>
      <c r="DQ6361" s="25"/>
      <c r="DR6361" s="25"/>
      <c r="DS6361" s="96"/>
      <c r="DT6361" s="83"/>
      <c r="DU6361" s="14"/>
      <c r="DX6361" s="83"/>
      <c r="DY6361" s="83"/>
      <c r="DZ6361" s="83"/>
      <c r="EA6361" s="83"/>
      <c r="EJ6361" s="54"/>
      <c r="EK6361" s="22"/>
      <c r="EL6361" s="24"/>
      <c r="EP6361" s="23"/>
      <c r="EQ6361" s="24"/>
      <c r="ER6361" s="22"/>
      <c r="ES6361" s="24"/>
      <c r="ET6361" s="24"/>
      <c r="EU6361" s="23"/>
      <c r="EV6361" s="26"/>
      <c r="EX6361" s="6"/>
      <c r="EY6361" s="24"/>
      <c r="EZ6361" s="109"/>
      <c r="FA6361" s="66"/>
      <c r="FB6361" s="5"/>
      <c r="FC6361" s="68"/>
      <c r="FD6361" s="67"/>
      <c r="FE6361" s="67"/>
      <c r="FF6361" s="64"/>
      <c r="FG6361" s="5"/>
      <c r="FH6361" s="69"/>
      <c r="FI6361" s="6"/>
      <c r="FJ6361" s="5"/>
      <c r="FK6361" s="25"/>
      <c r="FL6361" s="5"/>
    </row>
    <row r="6362" spans="40:168">
      <c r="AN6362" s="14"/>
      <c r="AO6362" s="14"/>
      <c r="AP6362" s="5"/>
      <c r="AQ6362" s="25"/>
      <c r="AR6362" s="25"/>
      <c r="AS6362" s="96"/>
      <c r="AT6362" s="83"/>
      <c r="AU6362" s="14"/>
      <c r="AX6362" s="83"/>
      <c r="AY6362" s="83"/>
      <c r="AZ6362" s="83"/>
      <c r="BA6362" s="83"/>
      <c r="BJ6362" s="54"/>
      <c r="BK6362" s="22"/>
      <c r="BL6362" s="24"/>
      <c r="BP6362" s="23"/>
      <c r="BQ6362" s="24"/>
      <c r="BR6362" s="22"/>
      <c r="BS6362" s="24"/>
      <c r="BT6362" s="24"/>
      <c r="BU6362" s="23"/>
      <c r="BV6362" s="26"/>
      <c r="BX6362" s="6"/>
      <c r="BY6362" s="24"/>
      <c r="BZ6362" s="109"/>
      <c r="CA6362" s="66"/>
      <c r="CB6362" s="5"/>
      <c r="CC6362" s="68"/>
      <c r="CD6362" s="67"/>
      <c r="CE6362" s="67"/>
      <c r="CF6362" s="64"/>
      <c r="CG6362" s="5"/>
      <c r="CH6362" s="69"/>
      <c r="CI6362" s="6"/>
      <c r="CJ6362" s="5"/>
      <c r="CK6362" s="25"/>
      <c r="CL6362" s="5"/>
      <c r="DN6362" s="14"/>
      <c r="DO6362" s="14"/>
      <c r="DP6362" s="5"/>
      <c r="DQ6362" s="25"/>
      <c r="DR6362" s="25"/>
      <c r="DS6362" s="96"/>
      <c r="DT6362" s="83"/>
      <c r="DU6362" s="14"/>
      <c r="DX6362" s="83"/>
      <c r="DY6362" s="83"/>
      <c r="DZ6362" s="83"/>
      <c r="EA6362" s="83"/>
      <c r="EJ6362" s="54"/>
      <c r="EK6362" s="22"/>
      <c r="EL6362" s="24"/>
      <c r="EP6362" s="23"/>
      <c r="EQ6362" s="24"/>
      <c r="ER6362" s="22"/>
      <c r="ES6362" s="24"/>
      <c r="ET6362" s="24"/>
      <c r="EU6362" s="23"/>
      <c r="EV6362" s="26"/>
      <c r="EX6362" s="6"/>
      <c r="EY6362" s="24"/>
      <c r="EZ6362" s="109"/>
      <c r="FA6362" s="66"/>
      <c r="FB6362" s="5"/>
      <c r="FC6362" s="68"/>
      <c r="FD6362" s="67"/>
      <c r="FE6362" s="67"/>
      <c r="FF6362" s="64"/>
      <c r="FG6362" s="5"/>
      <c r="FH6362" s="69"/>
      <c r="FI6362" s="6"/>
      <c r="FJ6362" s="5"/>
      <c r="FK6362" s="25"/>
      <c r="FL6362" s="5"/>
    </row>
    <row r="6363" spans="40:168">
      <c r="AN6363" s="14"/>
      <c r="AO6363" s="14"/>
      <c r="AP6363" s="5"/>
      <c r="AQ6363" s="25"/>
      <c r="AR6363" s="25"/>
      <c r="AS6363" s="96"/>
      <c r="AT6363" s="83"/>
      <c r="AU6363" s="14"/>
      <c r="AX6363" s="83"/>
      <c r="AY6363" s="83"/>
      <c r="AZ6363" s="83"/>
      <c r="BA6363" s="83"/>
      <c r="BJ6363" s="54"/>
      <c r="BK6363" s="22"/>
      <c r="BL6363" s="24"/>
      <c r="BP6363" s="23"/>
      <c r="BQ6363" s="24"/>
      <c r="BR6363" s="22"/>
      <c r="BS6363" s="24"/>
      <c r="BT6363" s="24"/>
      <c r="BU6363" s="23"/>
      <c r="BV6363" s="26"/>
      <c r="BX6363" s="6"/>
      <c r="BY6363" s="24"/>
      <c r="BZ6363" s="109"/>
      <c r="CA6363" s="66"/>
      <c r="CB6363" s="5"/>
      <c r="CC6363" s="68"/>
      <c r="CD6363" s="67"/>
      <c r="CE6363" s="67"/>
      <c r="CF6363" s="64"/>
      <c r="CG6363" s="5"/>
      <c r="CH6363" s="69"/>
      <c r="CI6363" s="6"/>
      <c r="CJ6363" s="5"/>
      <c r="CK6363" s="25"/>
      <c r="CL6363" s="5"/>
      <c r="DN6363" s="14"/>
      <c r="DO6363" s="14"/>
      <c r="DP6363" s="5"/>
      <c r="DQ6363" s="25"/>
      <c r="DR6363" s="25"/>
      <c r="DS6363" s="96"/>
      <c r="DT6363" s="83"/>
      <c r="DU6363" s="14"/>
      <c r="DX6363" s="83"/>
      <c r="DY6363" s="83"/>
      <c r="DZ6363" s="83"/>
      <c r="EA6363" s="83"/>
      <c r="EJ6363" s="54"/>
      <c r="EK6363" s="22"/>
      <c r="EL6363" s="24"/>
      <c r="EP6363" s="23"/>
      <c r="EQ6363" s="24"/>
      <c r="ER6363" s="22"/>
      <c r="ES6363" s="24"/>
      <c r="ET6363" s="24"/>
      <c r="EU6363" s="23"/>
      <c r="EV6363" s="26"/>
      <c r="EX6363" s="6"/>
      <c r="EY6363" s="24"/>
      <c r="EZ6363" s="109"/>
      <c r="FA6363" s="66"/>
      <c r="FB6363" s="5"/>
      <c r="FC6363" s="68"/>
      <c r="FD6363" s="67"/>
      <c r="FE6363" s="67"/>
      <c r="FF6363" s="64"/>
      <c r="FG6363" s="5"/>
      <c r="FH6363" s="69"/>
      <c r="FI6363" s="6"/>
      <c r="FJ6363" s="5"/>
      <c r="FK6363" s="25"/>
      <c r="FL6363" s="5"/>
    </row>
    <row r="6364" spans="40:168">
      <c r="AN6364" s="14"/>
      <c r="AO6364" s="14"/>
      <c r="AP6364" s="5"/>
      <c r="AQ6364" s="25"/>
      <c r="AR6364" s="25"/>
      <c r="AS6364" s="96"/>
      <c r="AT6364" s="83"/>
      <c r="AU6364" s="14"/>
      <c r="AX6364" s="83"/>
      <c r="AY6364" s="83"/>
      <c r="AZ6364" s="83"/>
      <c r="BA6364" s="83"/>
      <c r="BJ6364" s="54"/>
      <c r="BK6364" s="22"/>
      <c r="BL6364" s="24"/>
      <c r="BP6364" s="23"/>
      <c r="BQ6364" s="24"/>
      <c r="BR6364" s="22"/>
      <c r="BS6364" s="24"/>
      <c r="BT6364" s="24"/>
      <c r="BU6364" s="23"/>
      <c r="BV6364" s="26"/>
      <c r="BX6364" s="6"/>
      <c r="BY6364" s="24"/>
      <c r="BZ6364" s="109"/>
      <c r="CA6364" s="66"/>
      <c r="CB6364" s="5"/>
      <c r="CC6364" s="68"/>
      <c r="CD6364" s="67"/>
      <c r="CE6364" s="67"/>
      <c r="CF6364" s="64"/>
      <c r="CG6364" s="5"/>
      <c r="CH6364" s="69"/>
      <c r="CI6364" s="6"/>
      <c r="CJ6364" s="5"/>
      <c r="CK6364" s="25"/>
      <c r="CL6364" s="5"/>
      <c r="DN6364" s="14"/>
      <c r="DO6364" s="14"/>
      <c r="DP6364" s="5"/>
      <c r="DQ6364" s="25"/>
      <c r="DR6364" s="25"/>
      <c r="DS6364" s="96"/>
      <c r="DT6364" s="83"/>
      <c r="DU6364" s="14"/>
      <c r="DX6364" s="83"/>
      <c r="DY6364" s="83"/>
      <c r="DZ6364" s="83"/>
      <c r="EA6364" s="83"/>
      <c r="EJ6364" s="54"/>
      <c r="EK6364" s="22"/>
      <c r="EL6364" s="24"/>
      <c r="EP6364" s="23"/>
      <c r="EQ6364" s="24"/>
      <c r="ER6364" s="22"/>
      <c r="ES6364" s="24"/>
      <c r="ET6364" s="24"/>
      <c r="EU6364" s="23"/>
      <c r="EV6364" s="26"/>
      <c r="EX6364" s="6"/>
      <c r="EY6364" s="24"/>
      <c r="EZ6364" s="109"/>
      <c r="FA6364" s="66"/>
      <c r="FB6364" s="5"/>
      <c r="FC6364" s="68"/>
      <c r="FD6364" s="67"/>
      <c r="FE6364" s="67"/>
      <c r="FF6364" s="64"/>
      <c r="FG6364" s="5"/>
      <c r="FH6364" s="69"/>
      <c r="FI6364" s="6"/>
      <c r="FJ6364" s="5"/>
      <c r="FK6364" s="25"/>
      <c r="FL6364" s="5"/>
    </row>
    <row r="6365" spans="40:168">
      <c r="AN6365" s="14"/>
      <c r="AO6365" s="14"/>
      <c r="AP6365" s="5"/>
      <c r="AQ6365" s="25"/>
      <c r="AR6365" s="25"/>
      <c r="AS6365" s="96"/>
      <c r="AT6365" s="83"/>
      <c r="AU6365" s="14"/>
      <c r="AX6365" s="83"/>
      <c r="AY6365" s="83"/>
      <c r="AZ6365" s="83"/>
      <c r="BA6365" s="83"/>
      <c r="BJ6365" s="54"/>
      <c r="BK6365" s="22"/>
      <c r="BL6365" s="24"/>
      <c r="BP6365" s="23"/>
      <c r="BQ6365" s="24"/>
      <c r="BR6365" s="22"/>
      <c r="BS6365" s="24"/>
      <c r="BT6365" s="24"/>
      <c r="BU6365" s="23"/>
      <c r="BV6365" s="26"/>
      <c r="BX6365" s="6"/>
      <c r="BY6365" s="24"/>
      <c r="BZ6365" s="109"/>
      <c r="CA6365" s="66"/>
      <c r="CB6365" s="5"/>
      <c r="CC6365" s="68"/>
      <c r="CD6365" s="67"/>
      <c r="CE6365" s="67"/>
      <c r="CF6365" s="64"/>
      <c r="CG6365" s="5"/>
      <c r="CH6365" s="69"/>
      <c r="CI6365" s="6"/>
      <c r="CJ6365" s="5"/>
      <c r="CK6365" s="25"/>
      <c r="CL6365" s="5"/>
      <c r="DN6365" s="14"/>
      <c r="DO6365" s="14"/>
      <c r="DP6365" s="5"/>
      <c r="DQ6365" s="25"/>
      <c r="DR6365" s="25"/>
      <c r="DS6365" s="96"/>
      <c r="DT6365" s="83"/>
      <c r="DU6365" s="14"/>
      <c r="DX6365" s="83"/>
      <c r="DY6365" s="83"/>
      <c r="DZ6365" s="83"/>
      <c r="EA6365" s="83"/>
      <c r="EJ6365" s="54"/>
      <c r="EK6365" s="22"/>
      <c r="EL6365" s="24"/>
      <c r="EP6365" s="23"/>
      <c r="EQ6365" s="24"/>
      <c r="ER6365" s="22"/>
      <c r="ES6365" s="24"/>
      <c r="ET6365" s="24"/>
      <c r="EU6365" s="23"/>
      <c r="EV6365" s="26"/>
      <c r="EX6365" s="6"/>
      <c r="EY6365" s="24"/>
      <c r="EZ6365" s="109"/>
      <c r="FA6365" s="66"/>
      <c r="FB6365" s="5"/>
      <c r="FC6365" s="68"/>
      <c r="FD6365" s="67"/>
      <c r="FE6365" s="67"/>
      <c r="FF6365" s="64"/>
      <c r="FG6365" s="5"/>
      <c r="FH6365" s="69"/>
      <c r="FI6365" s="6"/>
      <c r="FJ6365" s="5"/>
      <c r="FK6365" s="25"/>
      <c r="FL6365" s="5"/>
    </row>
    <row r="6366" spans="40:168">
      <c r="AN6366" s="14"/>
      <c r="AO6366" s="14"/>
      <c r="AP6366" s="5"/>
      <c r="AQ6366" s="25"/>
      <c r="AR6366" s="25"/>
      <c r="AS6366" s="96"/>
      <c r="AT6366" s="83"/>
      <c r="AU6366" s="14"/>
      <c r="AX6366" s="83"/>
      <c r="AY6366" s="83"/>
      <c r="AZ6366" s="83"/>
      <c r="BA6366" s="83"/>
      <c r="BJ6366" s="54"/>
      <c r="BK6366" s="22"/>
      <c r="BL6366" s="24"/>
      <c r="BP6366" s="23"/>
      <c r="BQ6366" s="24"/>
      <c r="BR6366" s="22"/>
      <c r="BS6366" s="24"/>
      <c r="BT6366" s="24"/>
      <c r="BU6366" s="23"/>
      <c r="BV6366" s="26"/>
      <c r="BX6366" s="6"/>
      <c r="BY6366" s="24"/>
      <c r="BZ6366" s="109"/>
      <c r="CA6366" s="66"/>
      <c r="CB6366" s="5"/>
      <c r="CC6366" s="68"/>
      <c r="CD6366" s="67"/>
      <c r="CE6366" s="67"/>
      <c r="CF6366" s="64"/>
      <c r="CG6366" s="5"/>
      <c r="CH6366" s="69"/>
      <c r="CI6366" s="6"/>
      <c r="CJ6366" s="5"/>
      <c r="CK6366" s="25"/>
      <c r="CL6366" s="5"/>
      <c r="DN6366" s="14"/>
      <c r="DO6366" s="14"/>
      <c r="DP6366" s="5"/>
      <c r="DQ6366" s="25"/>
      <c r="DR6366" s="25"/>
      <c r="DS6366" s="96"/>
      <c r="DT6366" s="83"/>
      <c r="DU6366" s="14"/>
      <c r="DX6366" s="83"/>
      <c r="DY6366" s="83"/>
      <c r="DZ6366" s="83"/>
      <c r="EA6366" s="83"/>
      <c r="EJ6366" s="54"/>
      <c r="EK6366" s="22"/>
      <c r="EL6366" s="24"/>
      <c r="EP6366" s="23"/>
      <c r="EQ6366" s="24"/>
      <c r="ER6366" s="22"/>
      <c r="ES6366" s="24"/>
      <c r="ET6366" s="24"/>
      <c r="EU6366" s="23"/>
      <c r="EV6366" s="26"/>
      <c r="EX6366" s="6"/>
      <c r="EY6366" s="24"/>
      <c r="EZ6366" s="109"/>
      <c r="FA6366" s="66"/>
      <c r="FB6366" s="5"/>
      <c r="FC6366" s="68"/>
      <c r="FD6366" s="67"/>
      <c r="FE6366" s="67"/>
      <c r="FF6366" s="64"/>
      <c r="FG6366" s="5"/>
      <c r="FH6366" s="69"/>
      <c r="FI6366" s="6"/>
      <c r="FJ6366" s="5"/>
      <c r="FK6366" s="25"/>
      <c r="FL6366" s="5"/>
    </row>
    <row r="6367" spans="40:168">
      <c r="AN6367" s="14"/>
      <c r="AO6367" s="14"/>
      <c r="AP6367" s="5"/>
      <c r="AQ6367" s="25"/>
      <c r="AR6367" s="25"/>
      <c r="AS6367" s="96"/>
      <c r="AT6367" s="83"/>
      <c r="AU6367" s="14"/>
      <c r="AX6367" s="83"/>
      <c r="AY6367" s="83"/>
      <c r="AZ6367" s="83"/>
      <c r="BA6367" s="83"/>
      <c r="BJ6367" s="54"/>
      <c r="BK6367" s="22"/>
      <c r="BL6367" s="24"/>
      <c r="BP6367" s="23"/>
      <c r="BQ6367" s="24"/>
      <c r="BR6367" s="22"/>
      <c r="BS6367" s="24"/>
      <c r="BT6367" s="24"/>
      <c r="BU6367" s="23"/>
      <c r="BV6367" s="26"/>
      <c r="BX6367" s="6"/>
      <c r="BY6367" s="24"/>
      <c r="BZ6367" s="109"/>
      <c r="CA6367" s="66"/>
      <c r="CB6367" s="5"/>
      <c r="CC6367" s="68"/>
      <c r="CD6367" s="67"/>
      <c r="CE6367" s="67"/>
      <c r="CF6367" s="64"/>
      <c r="CG6367" s="5"/>
      <c r="CH6367" s="69"/>
      <c r="CI6367" s="6"/>
      <c r="CJ6367" s="5"/>
      <c r="CK6367" s="25"/>
      <c r="CL6367" s="5"/>
      <c r="DN6367" s="14"/>
      <c r="DO6367" s="14"/>
      <c r="DP6367" s="5"/>
      <c r="DQ6367" s="25"/>
      <c r="DR6367" s="25"/>
      <c r="DS6367" s="96"/>
      <c r="DT6367" s="83"/>
      <c r="DU6367" s="14"/>
      <c r="DX6367" s="83"/>
      <c r="DY6367" s="83"/>
      <c r="DZ6367" s="83"/>
      <c r="EA6367" s="83"/>
      <c r="EJ6367" s="54"/>
      <c r="EK6367" s="22"/>
      <c r="EL6367" s="24"/>
      <c r="EP6367" s="23"/>
      <c r="EQ6367" s="24"/>
      <c r="ER6367" s="22"/>
      <c r="ES6367" s="24"/>
      <c r="ET6367" s="24"/>
      <c r="EU6367" s="23"/>
      <c r="EV6367" s="26"/>
      <c r="EX6367" s="6"/>
      <c r="EY6367" s="24"/>
      <c r="EZ6367" s="109"/>
      <c r="FA6367" s="66"/>
      <c r="FB6367" s="5"/>
      <c r="FC6367" s="68"/>
      <c r="FD6367" s="67"/>
      <c r="FE6367" s="67"/>
      <c r="FF6367" s="64"/>
      <c r="FG6367" s="5"/>
      <c r="FH6367" s="69"/>
      <c r="FI6367" s="6"/>
      <c r="FJ6367" s="5"/>
      <c r="FK6367" s="25"/>
      <c r="FL6367" s="5"/>
    </row>
    <row r="6368" spans="40:168">
      <c r="AN6368" s="14"/>
      <c r="AO6368" s="14"/>
      <c r="AP6368" s="5"/>
      <c r="AQ6368" s="25"/>
      <c r="AR6368" s="25"/>
      <c r="AS6368" s="96"/>
      <c r="AT6368" s="83"/>
      <c r="AU6368" s="14"/>
      <c r="AX6368" s="83"/>
      <c r="AY6368" s="83"/>
      <c r="AZ6368" s="83"/>
      <c r="BA6368" s="83"/>
      <c r="BJ6368" s="54"/>
      <c r="BK6368" s="22"/>
      <c r="BL6368" s="24"/>
      <c r="BP6368" s="23"/>
      <c r="BQ6368" s="24"/>
      <c r="BR6368" s="22"/>
      <c r="BS6368" s="24"/>
      <c r="BT6368" s="24"/>
      <c r="BU6368" s="23"/>
      <c r="BV6368" s="26"/>
      <c r="BX6368" s="6"/>
      <c r="BY6368" s="24"/>
      <c r="BZ6368" s="109"/>
      <c r="CA6368" s="66"/>
      <c r="CB6368" s="5"/>
      <c r="CC6368" s="68"/>
      <c r="CD6368" s="67"/>
      <c r="CE6368" s="67"/>
      <c r="CF6368" s="64"/>
      <c r="CG6368" s="5"/>
      <c r="CH6368" s="69"/>
      <c r="CI6368" s="6"/>
      <c r="CJ6368" s="5"/>
      <c r="CK6368" s="25"/>
      <c r="CL6368" s="5"/>
      <c r="DN6368" s="14"/>
      <c r="DO6368" s="14"/>
      <c r="DP6368" s="5"/>
      <c r="DQ6368" s="25"/>
      <c r="DR6368" s="25"/>
      <c r="DS6368" s="96"/>
      <c r="DT6368" s="83"/>
      <c r="DU6368" s="14"/>
      <c r="DX6368" s="83"/>
      <c r="DY6368" s="83"/>
      <c r="DZ6368" s="83"/>
      <c r="EA6368" s="83"/>
      <c r="EJ6368" s="54"/>
      <c r="EK6368" s="22"/>
      <c r="EL6368" s="24"/>
      <c r="EP6368" s="23"/>
      <c r="EQ6368" s="24"/>
      <c r="ER6368" s="22"/>
      <c r="ES6368" s="24"/>
      <c r="ET6368" s="24"/>
      <c r="EU6368" s="23"/>
      <c r="EV6368" s="26"/>
      <c r="EX6368" s="6"/>
      <c r="EY6368" s="24"/>
      <c r="EZ6368" s="109"/>
      <c r="FA6368" s="66"/>
      <c r="FB6368" s="5"/>
      <c r="FC6368" s="68"/>
      <c r="FD6368" s="67"/>
      <c r="FE6368" s="67"/>
      <c r="FF6368" s="64"/>
      <c r="FG6368" s="5"/>
      <c r="FH6368" s="69"/>
      <c r="FI6368" s="6"/>
      <c r="FJ6368" s="5"/>
      <c r="FK6368" s="25"/>
      <c r="FL6368" s="5"/>
    </row>
    <row r="6369" spans="40:168">
      <c r="AN6369" s="14"/>
      <c r="AO6369" s="14"/>
      <c r="AP6369" s="5"/>
      <c r="AQ6369" s="25"/>
      <c r="AR6369" s="25"/>
      <c r="AS6369" s="96"/>
      <c r="AT6369" s="83"/>
      <c r="AU6369" s="14"/>
      <c r="AX6369" s="83"/>
      <c r="AY6369" s="83"/>
      <c r="AZ6369" s="83"/>
      <c r="BA6369" s="83"/>
      <c r="BJ6369" s="54"/>
      <c r="BK6369" s="22"/>
      <c r="BL6369" s="24"/>
      <c r="BP6369" s="23"/>
      <c r="BQ6369" s="24"/>
      <c r="BR6369" s="22"/>
      <c r="BS6369" s="24"/>
      <c r="BT6369" s="24"/>
      <c r="BU6369" s="23"/>
      <c r="BV6369" s="26"/>
      <c r="BX6369" s="6"/>
      <c r="BY6369" s="24"/>
      <c r="BZ6369" s="109"/>
      <c r="CA6369" s="66"/>
      <c r="CB6369" s="5"/>
      <c r="CC6369" s="68"/>
      <c r="CD6369" s="67"/>
      <c r="CE6369" s="67"/>
      <c r="CF6369" s="64"/>
      <c r="CG6369" s="5"/>
      <c r="CH6369" s="69"/>
      <c r="CI6369" s="6"/>
      <c r="CJ6369" s="5"/>
      <c r="CK6369" s="25"/>
      <c r="CL6369" s="5"/>
      <c r="DN6369" s="14"/>
      <c r="DO6369" s="14"/>
      <c r="DP6369" s="5"/>
      <c r="DQ6369" s="25"/>
      <c r="DR6369" s="25"/>
      <c r="DS6369" s="96"/>
      <c r="DT6369" s="83"/>
      <c r="DU6369" s="14"/>
      <c r="DX6369" s="83"/>
      <c r="DY6369" s="83"/>
      <c r="DZ6369" s="83"/>
      <c r="EA6369" s="83"/>
      <c r="EJ6369" s="54"/>
      <c r="EK6369" s="22"/>
      <c r="EL6369" s="24"/>
      <c r="EP6369" s="23"/>
      <c r="EQ6369" s="24"/>
      <c r="ER6369" s="22"/>
      <c r="ES6369" s="24"/>
      <c r="ET6369" s="24"/>
      <c r="EU6369" s="23"/>
      <c r="EV6369" s="26"/>
      <c r="EX6369" s="6"/>
      <c r="EY6369" s="24"/>
      <c r="EZ6369" s="109"/>
      <c r="FA6369" s="66"/>
      <c r="FB6369" s="5"/>
      <c r="FC6369" s="68"/>
      <c r="FD6369" s="67"/>
      <c r="FE6369" s="67"/>
      <c r="FF6369" s="64"/>
      <c r="FG6369" s="5"/>
      <c r="FH6369" s="69"/>
      <c r="FI6369" s="6"/>
      <c r="FJ6369" s="5"/>
      <c r="FK6369" s="25"/>
      <c r="FL6369" s="5"/>
    </row>
    <row r="6370" spans="40:168">
      <c r="AN6370" s="14"/>
      <c r="AO6370" s="14"/>
      <c r="AP6370" s="5"/>
      <c r="AQ6370" s="25"/>
      <c r="AR6370" s="25"/>
      <c r="AS6370" s="96"/>
      <c r="AT6370" s="83"/>
      <c r="AU6370" s="14"/>
      <c r="AX6370" s="83"/>
      <c r="AY6370" s="83"/>
      <c r="AZ6370" s="83"/>
      <c r="BA6370" s="83"/>
      <c r="BJ6370" s="54"/>
      <c r="BK6370" s="22"/>
      <c r="BL6370" s="24"/>
      <c r="BP6370" s="23"/>
      <c r="BQ6370" s="24"/>
      <c r="BR6370" s="22"/>
      <c r="BS6370" s="24"/>
      <c r="BT6370" s="24"/>
      <c r="BU6370" s="23"/>
      <c r="BV6370" s="26"/>
      <c r="BX6370" s="6"/>
      <c r="BY6370" s="24"/>
      <c r="BZ6370" s="109"/>
      <c r="CA6370" s="66"/>
      <c r="CB6370" s="5"/>
      <c r="CC6370" s="68"/>
      <c r="CD6370" s="67"/>
      <c r="CE6370" s="67"/>
      <c r="CF6370" s="64"/>
      <c r="CG6370" s="5"/>
      <c r="CH6370" s="69"/>
      <c r="CI6370" s="6"/>
      <c r="CJ6370" s="5"/>
      <c r="CK6370" s="25"/>
      <c r="CL6370" s="5"/>
      <c r="DN6370" s="14"/>
      <c r="DO6370" s="14"/>
      <c r="DP6370" s="5"/>
      <c r="DQ6370" s="25"/>
      <c r="DR6370" s="25"/>
      <c r="DS6370" s="96"/>
      <c r="DT6370" s="83"/>
      <c r="DU6370" s="14"/>
      <c r="DX6370" s="83"/>
      <c r="DY6370" s="83"/>
      <c r="DZ6370" s="83"/>
      <c r="EA6370" s="83"/>
      <c r="EJ6370" s="54"/>
      <c r="EK6370" s="22"/>
      <c r="EL6370" s="24"/>
      <c r="EP6370" s="23"/>
      <c r="EQ6370" s="24"/>
      <c r="ER6370" s="22"/>
      <c r="ES6370" s="24"/>
      <c r="ET6370" s="24"/>
      <c r="EU6370" s="23"/>
      <c r="EV6370" s="26"/>
      <c r="EX6370" s="6"/>
      <c r="EY6370" s="24"/>
      <c r="EZ6370" s="109"/>
      <c r="FA6370" s="66"/>
      <c r="FB6370" s="5"/>
      <c r="FC6370" s="68"/>
      <c r="FD6370" s="67"/>
      <c r="FE6370" s="67"/>
      <c r="FF6370" s="64"/>
      <c r="FG6370" s="5"/>
      <c r="FH6370" s="69"/>
      <c r="FI6370" s="6"/>
      <c r="FJ6370" s="5"/>
      <c r="FK6370" s="25"/>
      <c r="FL6370" s="5"/>
    </row>
    <row r="6371" spans="40:168">
      <c r="AN6371" s="14"/>
      <c r="AO6371" s="14"/>
      <c r="AP6371" s="5"/>
      <c r="AQ6371" s="25"/>
      <c r="AR6371" s="25"/>
      <c r="AS6371" s="96"/>
      <c r="AT6371" s="83"/>
      <c r="AU6371" s="14"/>
      <c r="AX6371" s="83"/>
      <c r="AY6371" s="83"/>
      <c r="AZ6371" s="83"/>
      <c r="BA6371" s="83"/>
      <c r="BJ6371" s="54"/>
      <c r="BK6371" s="22"/>
      <c r="BL6371" s="24"/>
      <c r="BP6371" s="23"/>
      <c r="BQ6371" s="24"/>
      <c r="BR6371" s="22"/>
      <c r="BS6371" s="24"/>
      <c r="BT6371" s="24"/>
      <c r="BU6371" s="23"/>
      <c r="BV6371" s="26"/>
      <c r="BX6371" s="6"/>
      <c r="BY6371" s="24"/>
      <c r="BZ6371" s="109"/>
      <c r="CA6371" s="66"/>
      <c r="CB6371" s="5"/>
      <c r="CC6371" s="68"/>
      <c r="CD6371" s="67"/>
      <c r="CE6371" s="67"/>
      <c r="CF6371" s="64"/>
      <c r="CG6371" s="5"/>
      <c r="CH6371" s="69"/>
      <c r="CI6371" s="6"/>
      <c r="CJ6371" s="5"/>
      <c r="CK6371" s="25"/>
      <c r="CL6371" s="5"/>
      <c r="DN6371" s="14"/>
      <c r="DO6371" s="14"/>
      <c r="DP6371" s="5"/>
      <c r="DQ6371" s="25"/>
      <c r="DR6371" s="25"/>
      <c r="DS6371" s="96"/>
      <c r="DT6371" s="83"/>
      <c r="DU6371" s="14"/>
      <c r="DX6371" s="83"/>
      <c r="DY6371" s="83"/>
      <c r="DZ6371" s="83"/>
      <c r="EA6371" s="83"/>
      <c r="EJ6371" s="54"/>
      <c r="EK6371" s="22"/>
      <c r="EL6371" s="24"/>
      <c r="EP6371" s="23"/>
      <c r="EQ6371" s="24"/>
      <c r="ER6371" s="22"/>
      <c r="ES6371" s="24"/>
      <c r="ET6371" s="24"/>
      <c r="EU6371" s="23"/>
      <c r="EV6371" s="26"/>
      <c r="EX6371" s="6"/>
      <c r="EY6371" s="24"/>
      <c r="EZ6371" s="109"/>
      <c r="FA6371" s="66"/>
      <c r="FB6371" s="5"/>
      <c r="FC6371" s="68"/>
      <c r="FD6371" s="67"/>
      <c r="FE6371" s="67"/>
      <c r="FF6371" s="64"/>
      <c r="FG6371" s="5"/>
      <c r="FH6371" s="69"/>
      <c r="FI6371" s="6"/>
      <c r="FJ6371" s="5"/>
      <c r="FK6371" s="25"/>
      <c r="FL6371" s="5"/>
    </row>
    <row r="6372" spans="40:168">
      <c r="AN6372" s="14"/>
      <c r="AO6372" s="14"/>
      <c r="AP6372" s="5"/>
      <c r="AQ6372" s="25"/>
      <c r="AR6372" s="25"/>
      <c r="AS6372" s="96"/>
      <c r="AT6372" s="83"/>
      <c r="AU6372" s="14"/>
      <c r="AX6372" s="83"/>
      <c r="AY6372" s="83"/>
      <c r="AZ6372" s="83"/>
      <c r="BA6372" s="83"/>
      <c r="BJ6372" s="54"/>
      <c r="BK6372" s="22"/>
      <c r="BL6372" s="24"/>
      <c r="BP6372" s="23"/>
      <c r="BQ6372" s="24"/>
      <c r="BR6372" s="22"/>
      <c r="BS6372" s="24"/>
      <c r="BT6372" s="24"/>
      <c r="BU6372" s="23"/>
      <c r="BV6372" s="26"/>
      <c r="BX6372" s="6"/>
      <c r="BY6372" s="24"/>
      <c r="BZ6372" s="109"/>
      <c r="CA6372" s="66"/>
      <c r="CB6372" s="5"/>
      <c r="CC6372" s="68"/>
      <c r="CD6372" s="67"/>
      <c r="CE6372" s="67"/>
      <c r="CF6372" s="64"/>
      <c r="CG6372" s="5"/>
      <c r="CH6372" s="69"/>
      <c r="CI6372" s="6"/>
      <c r="CJ6372" s="5"/>
      <c r="CK6372" s="25"/>
      <c r="CL6372" s="5"/>
      <c r="DN6372" s="14"/>
      <c r="DO6372" s="14"/>
      <c r="DP6372" s="5"/>
      <c r="DQ6372" s="25"/>
      <c r="DR6372" s="25"/>
      <c r="DS6372" s="96"/>
      <c r="DT6372" s="83"/>
      <c r="DU6372" s="14"/>
      <c r="DX6372" s="83"/>
      <c r="DY6372" s="83"/>
      <c r="DZ6372" s="83"/>
      <c r="EA6372" s="83"/>
      <c r="EJ6372" s="54"/>
      <c r="EK6372" s="22"/>
      <c r="EL6372" s="24"/>
      <c r="EP6372" s="23"/>
      <c r="EQ6372" s="24"/>
      <c r="ER6372" s="22"/>
      <c r="ES6372" s="24"/>
      <c r="ET6372" s="24"/>
      <c r="EU6372" s="23"/>
      <c r="EV6372" s="26"/>
      <c r="EX6372" s="6"/>
      <c r="EY6372" s="24"/>
      <c r="EZ6372" s="109"/>
      <c r="FA6372" s="66"/>
      <c r="FB6372" s="5"/>
      <c r="FC6372" s="68"/>
      <c r="FD6372" s="67"/>
      <c r="FE6372" s="67"/>
      <c r="FF6372" s="64"/>
      <c r="FG6372" s="5"/>
      <c r="FH6372" s="69"/>
      <c r="FI6372" s="6"/>
      <c r="FJ6372" s="5"/>
      <c r="FK6372" s="25"/>
      <c r="FL6372" s="5"/>
    </row>
    <row r="6373" spans="40:168">
      <c r="AN6373" s="14"/>
      <c r="AO6373" s="14"/>
      <c r="AP6373" s="5"/>
      <c r="AQ6373" s="25"/>
      <c r="AR6373" s="25"/>
      <c r="AS6373" s="96"/>
      <c r="AT6373" s="83"/>
      <c r="AU6373" s="14"/>
      <c r="AX6373" s="83"/>
      <c r="AY6373" s="83"/>
      <c r="AZ6373" s="83"/>
      <c r="BA6373" s="83"/>
      <c r="BJ6373" s="54"/>
      <c r="BK6373" s="22"/>
      <c r="BL6373" s="24"/>
      <c r="BP6373" s="23"/>
      <c r="BQ6373" s="24"/>
      <c r="BR6373" s="22"/>
      <c r="BS6373" s="24"/>
      <c r="BT6373" s="24"/>
      <c r="BU6373" s="23"/>
      <c r="BV6373" s="26"/>
      <c r="BX6373" s="6"/>
      <c r="BY6373" s="24"/>
      <c r="BZ6373" s="109"/>
      <c r="CA6373" s="66"/>
      <c r="CB6373" s="5"/>
      <c r="CC6373" s="68"/>
      <c r="CD6373" s="67"/>
      <c r="CE6373" s="67"/>
      <c r="CF6373" s="64"/>
      <c r="CG6373" s="5"/>
      <c r="CH6373" s="69"/>
      <c r="CI6373" s="6"/>
      <c r="CJ6373" s="5"/>
      <c r="CK6373" s="25"/>
      <c r="CL6373" s="5"/>
      <c r="DN6373" s="14"/>
      <c r="DO6373" s="14"/>
      <c r="DP6373" s="5"/>
      <c r="DQ6373" s="25"/>
      <c r="DR6373" s="25"/>
      <c r="DS6373" s="96"/>
      <c r="DT6373" s="83"/>
      <c r="DU6373" s="14"/>
      <c r="DX6373" s="83"/>
      <c r="DY6373" s="83"/>
      <c r="DZ6373" s="83"/>
      <c r="EA6373" s="83"/>
      <c r="EJ6373" s="54"/>
      <c r="EK6373" s="22"/>
      <c r="EL6373" s="24"/>
      <c r="EP6373" s="23"/>
      <c r="EQ6373" s="24"/>
      <c r="ER6373" s="22"/>
      <c r="ES6373" s="24"/>
      <c r="ET6373" s="24"/>
      <c r="EU6373" s="23"/>
      <c r="EV6373" s="26"/>
      <c r="EX6373" s="6"/>
      <c r="EY6373" s="24"/>
      <c r="EZ6373" s="109"/>
      <c r="FA6373" s="66"/>
      <c r="FB6373" s="5"/>
      <c r="FC6373" s="68"/>
      <c r="FD6373" s="67"/>
      <c r="FE6373" s="67"/>
      <c r="FF6373" s="64"/>
      <c r="FG6373" s="5"/>
      <c r="FH6373" s="69"/>
      <c r="FI6373" s="6"/>
      <c r="FJ6373" s="5"/>
      <c r="FK6373" s="25"/>
      <c r="FL6373" s="5"/>
    </row>
    <row r="6374" spans="40:168">
      <c r="AN6374" s="14"/>
      <c r="AO6374" s="14"/>
      <c r="AP6374" s="5"/>
      <c r="AQ6374" s="25"/>
      <c r="AR6374" s="25"/>
      <c r="AS6374" s="96"/>
      <c r="AT6374" s="83"/>
      <c r="AU6374" s="14"/>
      <c r="AX6374" s="83"/>
      <c r="AY6374" s="83"/>
      <c r="AZ6374" s="83"/>
      <c r="BA6374" s="83"/>
      <c r="BJ6374" s="54"/>
      <c r="BK6374" s="22"/>
      <c r="BL6374" s="24"/>
      <c r="BP6374" s="23"/>
      <c r="BQ6374" s="24"/>
      <c r="BR6374" s="22"/>
      <c r="BS6374" s="24"/>
      <c r="BT6374" s="24"/>
      <c r="BU6374" s="23"/>
      <c r="BV6374" s="26"/>
      <c r="BX6374" s="6"/>
      <c r="BY6374" s="24"/>
      <c r="BZ6374" s="109"/>
      <c r="CA6374" s="66"/>
      <c r="CB6374" s="5"/>
      <c r="CC6374" s="68"/>
      <c r="CD6374" s="67"/>
      <c r="CE6374" s="67"/>
      <c r="CF6374" s="64"/>
      <c r="CG6374" s="5"/>
      <c r="CH6374" s="69"/>
      <c r="CI6374" s="6"/>
      <c r="CJ6374" s="5"/>
      <c r="CK6374" s="25"/>
      <c r="CL6374" s="5"/>
      <c r="DN6374" s="14"/>
      <c r="DO6374" s="14"/>
      <c r="DP6374" s="5"/>
      <c r="DQ6374" s="25"/>
      <c r="DR6374" s="25"/>
      <c r="DS6374" s="96"/>
      <c r="DT6374" s="83"/>
      <c r="DU6374" s="14"/>
      <c r="DX6374" s="83"/>
      <c r="DY6374" s="83"/>
      <c r="DZ6374" s="83"/>
      <c r="EA6374" s="83"/>
      <c r="EJ6374" s="54"/>
      <c r="EK6374" s="22"/>
      <c r="EL6374" s="24"/>
      <c r="EP6374" s="23"/>
      <c r="EQ6374" s="24"/>
      <c r="ER6374" s="22"/>
      <c r="ES6374" s="24"/>
      <c r="ET6374" s="24"/>
      <c r="EU6374" s="23"/>
      <c r="EV6374" s="26"/>
      <c r="EX6374" s="6"/>
      <c r="EY6374" s="24"/>
      <c r="EZ6374" s="109"/>
      <c r="FA6374" s="66"/>
      <c r="FB6374" s="5"/>
      <c r="FC6374" s="68"/>
      <c r="FD6374" s="67"/>
      <c r="FE6374" s="67"/>
      <c r="FF6374" s="64"/>
      <c r="FG6374" s="5"/>
      <c r="FH6374" s="69"/>
      <c r="FI6374" s="6"/>
      <c r="FJ6374" s="5"/>
      <c r="FK6374" s="25"/>
      <c r="FL6374" s="5"/>
    </row>
    <row r="6375" spans="40:168">
      <c r="AN6375" s="14"/>
      <c r="AO6375" s="14"/>
      <c r="AP6375" s="5"/>
      <c r="AQ6375" s="25"/>
      <c r="AR6375" s="25"/>
      <c r="AS6375" s="96"/>
      <c r="AT6375" s="83"/>
      <c r="AU6375" s="14"/>
      <c r="AX6375" s="83"/>
      <c r="AY6375" s="83"/>
      <c r="AZ6375" s="83"/>
      <c r="BA6375" s="83"/>
      <c r="BJ6375" s="54"/>
      <c r="BK6375" s="22"/>
      <c r="BL6375" s="24"/>
      <c r="BP6375" s="23"/>
      <c r="BQ6375" s="24"/>
      <c r="BR6375" s="22"/>
      <c r="BS6375" s="24"/>
      <c r="BT6375" s="24"/>
      <c r="BU6375" s="23"/>
      <c r="BV6375" s="26"/>
      <c r="BX6375" s="6"/>
      <c r="BY6375" s="24"/>
      <c r="BZ6375" s="109"/>
      <c r="CA6375" s="66"/>
      <c r="CB6375" s="5"/>
      <c r="CC6375" s="68"/>
      <c r="CD6375" s="67"/>
      <c r="CE6375" s="67"/>
      <c r="CF6375" s="64"/>
      <c r="CG6375" s="5"/>
      <c r="CH6375" s="69"/>
      <c r="CI6375" s="6"/>
      <c r="CJ6375" s="5"/>
      <c r="CK6375" s="25"/>
      <c r="CL6375" s="5"/>
      <c r="DN6375" s="14"/>
      <c r="DO6375" s="14"/>
      <c r="DP6375" s="5"/>
      <c r="DQ6375" s="25"/>
      <c r="DR6375" s="25"/>
      <c r="DS6375" s="96"/>
      <c r="DT6375" s="83"/>
      <c r="DU6375" s="14"/>
      <c r="DX6375" s="83"/>
      <c r="DY6375" s="83"/>
      <c r="DZ6375" s="83"/>
      <c r="EA6375" s="83"/>
      <c r="EJ6375" s="54"/>
      <c r="EK6375" s="22"/>
      <c r="EL6375" s="24"/>
      <c r="EP6375" s="23"/>
      <c r="EQ6375" s="24"/>
      <c r="ER6375" s="22"/>
      <c r="ES6375" s="24"/>
      <c r="ET6375" s="24"/>
      <c r="EU6375" s="23"/>
      <c r="EV6375" s="26"/>
      <c r="EX6375" s="6"/>
      <c r="EY6375" s="24"/>
      <c r="EZ6375" s="109"/>
      <c r="FA6375" s="66"/>
      <c r="FB6375" s="5"/>
      <c r="FC6375" s="68"/>
      <c r="FD6375" s="67"/>
      <c r="FE6375" s="67"/>
      <c r="FF6375" s="64"/>
      <c r="FG6375" s="5"/>
      <c r="FH6375" s="69"/>
      <c r="FI6375" s="6"/>
      <c r="FJ6375" s="5"/>
      <c r="FK6375" s="25"/>
      <c r="FL6375" s="5"/>
    </row>
    <row r="6376" spans="40:168">
      <c r="AN6376" s="14"/>
      <c r="AO6376" s="14"/>
      <c r="AP6376" s="5"/>
      <c r="AQ6376" s="25"/>
      <c r="AR6376" s="25"/>
      <c r="AS6376" s="96"/>
      <c r="AT6376" s="83"/>
      <c r="AU6376" s="14"/>
      <c r="AX6376" s="83"/>
      <c r="AY6376" s="83"/>
      <c r="AZ6376" s="83"/>
      <c r="BA6376" s="83"/>
      <c r="BJ6376" s="54"/>
      <c r="BK6376" s="22"/>
      <c r="BL6376" s="24"/>
      <c r="BP6376" s="23"/>
      <c r="BQ6376" s="24"/>
      <c r="BR6376" s="22"/>
      <c r="BS6376" s="24"/>
      <c r="BT6376" s="24"/>
      <c r="BU6376" s="23"/>
      <c r="BV6376" s="26"/>
      <c r="BX6376" s="6"/>
      <c r="BY6376" s="24"/>
      <c r="BZ6376" s="109"/>
      <c r="CA6376" s="66"/>
      <c r="CB6376" s="5"/>
      <c r="CC6376" s="68"/>
      <c r="CD6376" s="67"/>
      <c r="CE6376" s="67"/>
      <c r="CF6376" s="64"/>
      <c r="CG6376" s="5"/>
      <c r="CH6376" s="69"/>
      <c r="CI6376" s="6"/>
      <c r="CJ6376" s="5"/>
      <c r="CK6376" s="25"/>
      <c r="CL6376" s="5"/>
      <c r="DN6376" s="14"/>
      <c r="DO6376" s="14"/>
      <c r="DP6376" s="5"/>
      <c r="DQ6376" s="25"/>
      <c r="DR6376" s="25"/>
      <c r="DS6376" s="96"/>
      <c r="DT6376" s="83"/>
      <c r="DU6376" s="14"/>
      <c r="DX6376" s="83"/>
      <c r="DY6376" s="83"/>
      <c r="DZ6376" s="83"/>
      <c r="EA6376" s="83"/>
      <c r="EJ6376" s="54"/>
      <c r="EK6376" s="22"/>
      <c r="EL6376" s="24"/>
      <c r="EP6376" s="23"/>
      <c r="EQ6376" s="24"/>
      <c r="ER6376" s="22"/>
      <c r="ES6376" s="24"/>
      <c r="ET6376" s="24"/>
      <c r="EU6376" s="23"/>
      <c r="EV6376" s="26"/>
      <c r="EX6376" s="6"/>
      <c r="EY6376" s="24"/>
      <c r="EZ6376" s="109"/>
      <c r="FA6376" s="66"/>
      <c r="FB6376" s="5"/>
      <c r="FC6376" s="68"/>
      <c r="FD6376" s="67"/>
      <c r="FE6376" s="67"/>
      <c r="FF6376" s="64"/>
      <c r="FG6376" s="5"/>
      <c r="FH6376" s="69"/>
      <c r="FI6376" s="6"/>
      <c r="FJ6376" s="5"/>
      <c r="FK6376" s="25"/>
      <c r="FL6376" s="5"/>
    </row>
    <row r="6377" spans="40:168">
      <c r="AN6377" s="14"/>
      <c r="AO6377" s="14"/>
      <c r="AP6377" s="5"/>
      <c r="AQ6377" s="25"/>
      <c r="AR6377" s="25"/>
      <c r="AS6377" s="96"/>
      <c r="AT6377" s="83"/>
      <c r="AU6377" s="14"/>
      <c r="AX6377" s="83"/>
      <c r="AY6377" s="83"/>
      <c r="AZ6377" s="83"/>
      <c r="BA6377" s="83"/>
      <c r="BJ6377" s="54"/>
      <c r="BK6377" s="22"/>
      <c r="BL6377" s="24"/>
      <c r="BP6377" s="23"/>
      <c r="BQ6377" s="24"/>
      <c r="BR6377" s="22"/>
      <c r="BS6377" s="24"/>
      <c r="BT6377" s="24"/>
      <c r="BU6377" s="23"/>
      <c r="BV6377" s="26"/>
      <c r="BX6377" s="6"/>
      <c r="BY6377" s="24"/>
      <c r="BZ6377" s="109"/>
      <c r="CA6377" s="66"/>
      <c r="CB6377" s="5"/>
      <c r="CC6377" s="68"/>
      <c r="CD6377" s="67"/>
      <c r="CE6377" s="67"/>
      <c r="CF6377" s="64"/>
      <c r="CG6377" s="5"/>
      <c r="CH6377" s="69"/>
      <c r="CI6377" s="6"/>
      <c r="CJ6377" s="5"/>
      <c r="CK6377" s="25"/>
      <c r="CL6377" s="5"/>
      <c r="DN6377" s="14"/>
      <c r="DO6377" s="14"/>
      <c r="DP6377" s="5"/>
      <c r="DQ6377" s="25"/>
      <c r="DR6377" s="25"/>
      <c r="DS6377" s="96"/>
      <c r="DT6377" s="83"/>
      <c r="DU6377" s="14"/>
      <c r="DX6377" s="83"/>
      <c r="DY6377" s="83"/>
      <c r="DZ6377" s="83"/>
      <c r="EA6377" s="83"/>
      <c r="EJ6377" s="54"/>
      <c r="EK6377" s="22"/>
      <c r="EL6377" s="24"/>
      <c r="EP6377" s="23"/>
      <c r="EQ6377" s="24"/>
      <c r="ER6377" s="22"/>
      <c r="ES6377" s="24"/>
      <c r="ET6377" s="24"/>
      <c r="EU6377" s="23"/>
      <c r="EV6377" s="26"/>
      <c r="EX6377" s="6"/>
      <c r="EY6377" s="24"/>
      <c r="EZ6377" s="109"/>
      <c r="FA6377" s="66"/>
      <c r="FB6377" s="5"/>
      <c r="FC6377" s="68"/>
      <c r="FD6377" s="67"/>
      <c r="FE6377" s="67"/>
      <c r="FF6377" s="64"/>
      <c r="FG6377" s="5"/>
      <c r="FH6377" s="69"/>
      <c r="FI6377" s="6"/>
      <c r="FJ6377" s="5"/>
      <c r="FK6377" s="25"/>
      <c r="FL6377" s="5"/>
    </row>
    <row r="6378" spans="40:168">
      <c r="AN6378" s="14"/>
      <c r="AO6378" s="14"/>
      <c r="AP6378" s="5"/>
      <c r="AQ6378" s="25"/>
      <c r="AR6378" s="25"/>
      <c r="AS6378" s="96"/>
      <c r="AT6378" s="83"/>
      <c r="AU6378" s="14"/>
      <c r="AX6378" s="83"/>
      <c r="AY6378" s="83"/>
      <c r="AZ6378" s="83"/>
      <c r="BA6378" s="83"/>
      <c r="BJ6378" s="54"/>
      <c r="BK6378" s="22"/>
      <c r="BL6378" s="24"/>
      <c r="BP6378" s="23"/>
      <c r="BQ6378" s="24"/>
      <c r="BR6378" s="22"/>
      <c r="BS6378" s="24"/>
      <c r="BT6378" s="24"/>
      <c r="BU6378" s="23"/>
      <c r="BV6378" s="26"/>
      <c r="BX6378" s="6"/>
      <c r="BY6378" s="24"/>
      <c r="BZ6378" s="109"/>
      <c r="CA6378" s="66"/>
      <c r="CB6378" s="5"/>
      <c r="CC6378" s="68"/>
      <c r="CD6378" s="67"/>
      <c r="CE6378" s="67"/>
      <c r="CF6378" s="64"/>
      <c r="CG6378" s="5"/>
      <c r="CH6378" s="69"/>
      <c r="CI6378" s="6"/>
      <c r="CJ6378" s="5"/>
      <c r="CK6378" s="25"/>
      <c r="CL6378" s="5"/>
      <c r="DN6378" s="14"/>
      <c r="DO6378" s="14"/>
      <c r="DP6378" s="5"/>
      <c r="DQ6378" s="25"/>
      <c r="DR6378" s="25"/>
      <c r="DS6378" s="96"/>
      <c r="DT6378" s="83"/>
      <c r="DU6378" s="14"/>
      <c r="DX6378" s="83"/>
      <c r="DY6378" s="83"/>
      <c r="DZ6378" s="83"/>
      <c r="EA6378" s="83"/>
      <c r="EJ6378" s="54"/>
      <c r="EK6378" s="22"/>
      <c r="EL6378" s="24"/>
      <c r="EP6378" s="23"/>
      <c r="EQ6378" s="24"/>
      <c r="ER6378" s="22"/>
      <c r="ES6378" s="24"/>
      <c r="ET6378" s="24"/>
      <c r="EU6378" s="23"/>
      <c r="EV6378" s="26"/>
      <c r="EX6378" s="6"/>
      <c r="EY6378" s="24"/>
      <c r="EZ6378" s="109"/>
      <c r="FA6378" s="66"/>
      <c r="FB6378" s="5"/>
      <c r="FC6378" s="68"/>
      <c r="FD6378" s="67"/>
      <c r="FE6378" s="67"/>
      <c r="FF6378" s="64"/>
      <c r="FG6378" s="5"/>
      <c r="FH6378" s="69"/>
      <c r="FI6378" s="6"/>
      <c r="FJ6378" s="5"/>
      <c r="FK6378" s="25"/>
      <c r="FL6378" s="5"/>
    </row>
    <row r="6379" spans="40:168">
      <c r="AN6379" s="14"/>
      <c r="AO6379" s="14"/>
      <c r="AP6379" s="5"/>
      <c r="AQ6379" s="25"/>
      <c r="AR6379" s="25"/>
      <c r="AS6379" s="96"/>
      <c r="AT6379" s="83"/>
      <c r="AU6379" s="14"/>
      <c r="AX6379" s="83"/>
      <c r="AY6379" s="83"/>
      <c r="AZ6379" s="83"/>
      <c r="BA6379" s="83"/>
      <c r="BJ6379" s="54"/>
      <c r="BK6379" s="22"/>
      <c r="BL6379" s="24"/>
      <c r="BP6379" s="23"/>
      <c r="BQ6379" s="24"/>
      <c r="BR6379" s="22"/>
      <c r="BS6379" s="24"/>
      <c r="BT6379" s="24"/>
      <c r="BU6379" s="23"/>
      <c r="BV6379" s="26"/>
      <c r="BX6379" s="6"/>
      <c r="BY6379" s="24"/>
      <c r="BZ6379" s="109"/>
      <c r="CA6379" s="66"/>
      <c r="CB6379" s="5"/>
      <c r="CC6379" s="68"/>
      <c r="CD6379" s="67"/>
      <c r="CE6379" s="67"/>
      <c r="CF6379" s="64"/>
      <c r="CG6379" s="5"/>
      <c r="CH6379" s="69"/>
      <c r="CI6379" s="6"/>
      <c r="CJ6379" s="5"/>
      <c r="CK6379" s="25"/>
      <c r="CL6379" s="5"/>
      <c r="DN6379" s="14"/>
      <c r="DO6379" s="14"/>
      <c r="DP6379" s="5"/>
      <c r="DQ6379" s="25"/>
      <c r="DR6379" s="25"/>
      <c r="DS6379" s="96"/>
      <c r="DT6379" s="83"/>
      <c r="DU6379" s="14"/>
      <c r="DX6379" s="83"/>
      <c r="DY6379" s="83"/>
      <c r="DZ6379" s="83"/>
      <c r="EA6379" s="83"/>
      <c r="EJ6379" s="54"/>
      <c r="EK6379" s="22"/>
      <c r="EL6379" s="24"/>
      <c r="EP6379" s="23"/>
      <c r="EQ6379" s="24"/>
      <c r="ER6379" s="22"/>
      <c r="ES6379" s="24"/>
      <c r="ET6379" s="24"/>
      <c r="EU6379" s="23"/>
      <c r="EV6379" s="26"/>
      <c r="EX6379" s="6"/>
      <c r="EY6379" s="24"/>
      <c r="EZ6379" s="109"/>
      <c r="FA6379" s="66"/>
      <c r="FB6379" s="5"/>
      <c r="FC6379" s="68"/>
      <c r="FD6379" s="67"/>
      <c r="FE6379" s="67"/>
      <c r="FF6379" s="64"/>
      <c r="FG6379" s="5"/>
      <c r="FH6379" s="69"/>
      <c r="FI6379" s="6"/>
      <c r="FJ6379" s="5"/>
      <c r="FK6379" s="25"/>
      <c r="FL6379" s="5"/>
    </row>
    <row r="6380" spans="40:168">
      <c r="AN6380" s="14"/>
      <c r="AO6380" s="14"/>
      <c r="AP6380" s="5"/>
      <c r="AQ6380" s="25"/>
      <c r="AR6380" s="25"/>
      <c r="AS6380" s="96"/>
      <c r="AT6380" s="83"/>
      <c r="AU6380" s="14"/>
      <c r="AX6380" s="83"/>
      <c r="AY6380" s="83"/>
      <c r="AZ6380" s="83"/>
      <c r="BA6380" s="83"/>
      <c r="BJ6380" s="54"/>
      <c r="BK6380" s="22"/>
      <c r="BL6380" s="24"/>
      <c r="BP6380" s="23"/>
      <c r="BQ6380" s="24"/>
      <c r="BR6380" s="22"/>
      <c r="BS6380" s="24"/>
      <c r="BT6380" s="24"/>
      <c r="BU6380" s="23"/>
      <c r="BV6380" s="26"/>
      <c r="BX6380" s="6"/>
      <c r="BY6380" s="24"/>
      <c r="BZ6380" s="109"/>
      <c r="CA6380" s="66"/>
      <c r="CB6380" s="5"/>
      <c r="CC6380" s="68"/>
      <c r="CD6380" s="67"/>
      <c r="CE6380" s="67"/>
      <c r="CF6380" s="64"/>
      <c r="CG6380" s="5"/>
      <c r="CH6380" s="69"/>
      <c r="CI6380" s="6"/>
      <c r="CJ6380" s="5"/>
      <c r="CK6380" s="25"/>
      <c r="CL6380" s="5"/>
      <c r="DN6380" s="14"/>
      <c r="DO6380" s="14"/>
      <c r="DP6380" s="5"/>
      <c r="DQ6380" s="25"/>
      <c r="DR6380" s="25"/>
      <c r="DS6380" s="96"/>
      <c r="DT6380" s="83"/>
      <c r="DU6380" s="14"/>
      <c r="DX6380" s="83"/>
      <c r="DY6380" s="83"/>
      <c r="DZ6380" s="83"/>
      <c r="EA6380" s="83"/>
      <c r="EJ6380" s="54"/>
      <c r="EK6380" s="22"/>
      <c r="EL6380" s="24"/>
      <c r="EP6380" s="23"/>
      <c r="EQ6380" s="24"/>
      <c r="ER6380" s="22"/>
      <c r="ES6380" s="24"/>
      <c r="ET6380" s="24"/>
      <c r="EU6380" s="23"/>
      <c r="EV6380" s="26"/>
      <c r="EX6380" s="6"/>
      <c r="EY6380" s="24"/>
      <c r="EZ6380" s="109"/>
      <c r="FA6380" s="66"/>
      <c r="FB6380" s="5"/>
      <c r="FC6380" s="68"/>
      <c r="FD6380" s="67"/>
      <c r="FE6380" s="67"/>
      <c r="FF6380" s="64"/>
      <c r="FG6380" s="5"/>
      <c r="FH6380" s="69"/>
      <c r="FI6380" s="6"/>
      <c r="FJ6380" s="5"/>
      <c r="FK6380" s="25"/>
      <c r="FL6380" s="5"/>
    </row>
    <row r="6381" spans="40:168">
      <c r="AN6381" s="14"/>
      <c r="AO6381" s="14"/>
      <c r="AP6381" s="5"/>
      <c r="AQ6381" s="25"/>
      <c r="AR6381" s="25"/>
      <c r="AS6381" s="96"/>
      <c r="AT6381" s="83"/>
      <c r="AU6381" s="14"/>
      <c r="AX6381" s="83"/>
      <c r="AY6381" s="83"/>
      <c r="AZ6381" s="83"/>
      <c r="BA6381" s="83"/>
      <c r="BJ6381" s="54"/>
      <c r="BK6381" s="22"/>
      <c r="BL6381" s="24"/>
      <c r="BP6381" s="23"/>
      <c r="BQ6381" s="24"/>
      <c r="BR6381" s="22"/>
      <c r="BS6381" s="24"/>
      <c r="BT6381" s="24"/>
      <c r="BU6381" s="23"/>
      <c r="BV6381" s="26"/>
      <c r="BX6381" s="6"/>
      <c r="BY6381" s="24"/>
      <c r="BZ6381" s="109"/>
      <c r="CA6381" s="66"/>
      <c r="CB6381" s="5"/>
      <c r="CC6381" s="68"/>
      <c r="CD6381" s="67"/>
      <c r="CE6381" s="67"/>
      <c r="CF6381" s="64"/>
      <c r="CG6381" s="5"/>
      <c r="CH6381" s="69"/>
      <c r="CI6381" s="6"/>
      <c r="CJ6381" s="5"/>
      <c r="CK6381" s="25"/>
      <c r="CL6381" s="5"/>
      <c r="DN6381" s="14"/>
      <c r="DO6381" s="14"/>
      <c r="DP6381" s="5"/>
      <c r="DQ6381" s="25"/>
      <c r="DR6381" s="25"/>
      <c r="DS6381" s="96"/>
      <c r="DT6381" s="83"/>
      <c r="DU6381" s="14"/>
      <c r="DX6381" s="83"/>
      <c r="DY6381" s="83"/>
      <c r="DZ6381" s="83"/>
      <c r="EA6381" s="83"/>
      <c r="EJ6381" s="54"/>
      <c r="EK6381" s="22"/>
      <c r="EL6381" s="24"/>
      <c r="EP6381" s="23"/>
      <c r="EQ6381" s="24"/>
      <c r="ER6381" s="22"/>
      <c r="ES6381" s="24"/>
      <c r="ET6381" s="24"/>
      <c r="EU6381" s="23"/>
      <c r="EV6381" s="26"/>
      <c r="EX6381" s="6"/>
      <c r="EY6381" s="24"/>
      <c r="EZ6381" s="109"/>
      <c r="FA6381" s="66"/>
      <c r="FB6381" s="5"/>
      <c r="FC6381" s="68"/>
      <c r="FD6381" s="67"/>
      <c r="FE6381" s="67"/>
      <c r="FF6381" s="64"/>
      <c r="FG6381" s="5"/>
      <c r="FH6381" s="69"/>
      <c r="FI6381" s="6"/>
      <c r="FJ6381" s="5"/>
      <c r="FK6381" s="25"/>
      <c r="FL6381" s="5"/>
    </row>
    <row r="6382" spans="40:168">
      <c r="AN6382" s="14"/>
      <c r="AO6382" s="14"/>
      <c r="AP6382" s="5"/>
      <c r="AQ6382" s="25"/>
      <c r="AR6382" s="25"/>
      <c r="AS6382" s="96"/>
      <c r="AT6382" s="83"/>
      <c r="AU6382" s="14"/>
      <c r="AX6382" s="83"/>
      <c r="AY6382" s="83"/>
      <c r="AZ6382" s="83"/>
      <c r="BA6382" s="83"/>
      <c r="BJ6382" s="54"/>
      <c r="BK6382" s="22"/>
      <c r="BL6382" s="24"/>
      <c r="BP6382" s="23"/>
      <c r="BQ6382" s="24"/>
      <c r="BR6382" s="22"/>
      <c r="BS6382" s="24"/>
      <c r="BT6382" s="24"/>
      <c r="BU6382" s="23"/>
      <c r="BV6382" s="26"/>
      <c r="BX6382" s="6"/>
      <c r="BY6382" s="24"/>
      <c r="BZ6382" s="109"/>
      <c r="CA6382" s="66"/>
      <c r="CB6382" s="5"/>
      <c r="CC6382" s="68"/>
      <c r="CD6382" s="67"/>
      <c r="CE6382" s="67"/>
      <c r="CF6382" s="64"/>
      <c r="CG6382" s="5"/>
      <c r="CH6382" s="69"/>
      <c r="CI6382" s="6"/>
      <c r="CJ6382" s="5"/>
      <c r="CK6382" s="25"/>
      <c r="CL6382" s="5"/>
      <c r="DN6382" s="14"/>
      <c r="DO6382" s="14"/>
      <c r="DP6382" s="5"/>
      <c r="DQ6382" s="25"/>
      <c r="DR6382" s="25"/>
      <c r="DS6382" s="96"/>
      <c r="DT6382" s="83"/>
      <c r="DU6382" s="14"/>
      <c r="DX6382" s="83"/>
      <c r="DY6382" s="83"/>
      <c r="DZ6382" s="83"/>
      <c r="EA6382" s="83"/>
      <c r="EJ6382" s="54"/>
      <c r="EK6382" s="22"/>
      <c r="EL6382" s="24"/>
      <c r="EP6382" s="23"/>
      <c r="EQ6382" s="24"/>
      <c r="ER6382" s="22"/>
      <c r="ES6382" s="24"/>
      <c r="ET6382" s="24"/>
      <c r="EU6382" s="23"/>
      <c r="EV6382" s="26"/>
      <c r="EX6382" s="6"/>
      <c r="EY6382" s="24"/>
      <c r="EZ6382" s="109"/>
      <c r="FA6382" s="66"/>
      <c r="FB6382" s="5"/>
      <c r="FC6382" s="68"/>
      <c r="FD6382" s="67"/>
      <c r="FE6382" s="67"/>
      <c r="FF6382" s="64"/>
      <c r="FG6382" s="5"/>
      <c r="FH6382" s="69"/>
      <c r="FI6382" s="6"/>
      <c r="FJ6382" s="5"/>
      <c r="FK6382" s="25"/>
      <c r="FL6382" s="5"/>
    </row>
    <row r="6383" spans="40:168">
      <c r="AN6383" s="14"/>
      <c r="AO6383" s="14"/>
      <c r="AP6383" s="5"/>
      <c r="AQ6383" s="25"/>
      <c r="AR6383" s="25"/>
      <c r="AS6383" s="96"/>
      <c r="AT6383" s="83"/>
      <c r="AU6383" s="14"/>
      <c r="AX6383" s="83"/>
      <c r="AY6383" s="83"/>
      <c r="AZ6383" s="83"/>
      <c r="BA6383" s="83"/>
      <c r="BJ6383" s="54"/>
      <c r="BK6383" s="22"/>
      <c r="BL6383" s="24"/>
      <c r="BP6383" s="23"/>
      <c r="BQ6383" s="24"/>
      <c r="BR6383" s="22"/>
      <c r="BS6383" s="24"/>
      <c r="BT6383" s="24"/>
      <c r="BU6383" s="23"/>
      <c r="BV6383" s="26"/>
      <c r="BX6383" s="6"/>
      <c r="BY6383" s="24"/>
      <c r="BZ6383" s="109"/>
      <c r="CA6383" s="66"/>
      <c r="CB6383" s="5"/>
      <c r="CC6383" s="68"/>
      <c r="CD6383" s="67"/>
      <c r="CE6383" s="67"/>
      <c r="CF6383" s="64"/>
      <c r="CG6383" s="5"/>
      <c r="CH6383" s="69"/>
      <c r="CI6383" s="6"/>
      <c r="CJ6383" s="5"/>
      <c r="CK6383" s="25"/>
      <c r="CL6383" s="5"/>
      <c r="DN6383" s="14"/>
      <c r="DO6383" s="14"/>
      <c r="DP6383" s="5"/>
      <c r="DQ6383" s="25"/>
      <c r="DR6383" s="25"/>
      <c r="DS6383" s="96"/>
      <c r="DT6383" s="83"/>
      <c r="DU6383" s="14"/>
      <c r="DX6383" s="83"/>
      <c r="DY6383" s="83"/>
      <c r="DZ6383" s="83"/>
      <c r="EA6383" s="83"/>
      <c r="EJ6383" s="54"/>
      <c r="EK6383" s="22"/>
      <c r="EL6383" s="24"/>
      <c r="EP6383" s="23"/>
      <c r="EQ6383" s="24"/>
      <c r="ER6383" s="22"/>
      <c r="ES6383" s="24"/>
      <c r="ET6383" s="24"/>
      <c r="EU6383" s="23"/>
      <c r="EV6383" s="26"/>
      <c r="EX6383" s="6"/>
      <c r="EY6383" s="24"/>
      <c r="EZ6383" s="109"/>
      <c r="FA6383" s="66"/>
      <c r="FB6383" s="5"/>
      <c r="FC6383" s="68"/>
      <c r="FD6383" s="67"/>
      <c r="FE6383" s="67"/>
      <c r="FF6383" s="64"/>
      <c r="FG6383" s="5"/>
      <c r="FH6383" s="69"/>
      <c r="FI6383" s="6"/>
      <c r="FJ6383" s="5"/>
      <c r="FK6383" s="25"/>
      <c r="FL6383" s="5"/>
    </row>
    <row r="6384" spans="40:168">
      <c r="AN6384" s="14"/>
      <c r="AO6384" s="14"/>
      <c r="AP6384" s="5"/>
      <c r="AQ6384" s="25"/>
      <c r="AR6384" s="25"/>
      <c r="AS6384" s="96"/>
      <c r="AT6384" s="83"/>
      <c r="AU6384" s="14"/>
      <c r="AX6384" s="83"/>
      <c r="AY6384" s="83"/>
      <c r="AZ6384" s="83"/>
      <c r="BA6384" s="83"/>
      <c r="BJ6384" s="54"/>
      <c r="BK6384" s="22"/>
      <c r="BL6384" s="24"/>
      <c r="BP6384" s="23"/>
      <c r="BQ6384" s="24"/>
      <c r="BR6384" s="22"/>
      <c r="BS6384" s="24"/>
      <c r="BT6384" s="24"/>
      <c r="BU6384" s="23"/>
      <c r="BV6384" s="26"/>
      <c r="BX6384" s="6"/>
      <c r="BY6384" s="24"/>
      <c r="BZ6384" s="109"/>
      <c r="CA6384" s="66"/>
      <c r="CB6384" s="5"/>
      <c r="CC6384" s="68"/>
      <c r="CD6384" s="67"/>
      <c r="CE6384" s="67"/>
      <c r="CF6384" s="64"/>
      <c r="CG6384" s="5"/>
      <c r="CH6384" s="69"/>
      <c r="CI6384" s="6"/>
      <c r="CJ6384" s="5"/>
      <c r="CK6384" s="25"/>
      <c r="CL6384" s="5"/>
      <c r="DN6384" s="14"/>
      <c r="DO6384" s="14"/>
      <c r="DP6384" s="5"/>
      <c r="DQ6384" s="25"/>
      <c r="DR6384" s="25"/>
      <c r="DS6384" s="96"/>
      <c r="DT6384" s="83"/>
      <c r="DU6384" s="14"/>
      <c r="DX6384" s="83"/>
      <c r="DY6384" s="83"/>
      <c r="DZ6384" s="83"/>
      <c r="EA6384" s="83"/>
      <c r="EJ6384" s="54"/>
      <c r="EK6384" s="22"/>
      <c r="EL6384" s="24"/>
      <c r="EP6384" s="23"/>
      <c r="EQ6384" s="24"/>
      <c r="ER6384" s="22"/>
      <c r="ES6384" s="24"/>
      <c r="ET6384" s="24"/>
      <c r="EU6384" s="23"/>
      <c r="EV6384" s="26"/>
      <c r="EX6384" s="6"/>
      <c r="EY6384" s="24"/>
      <c r="EZ6384" s="109"/>
      <c r="FA6384" s="66"/>
      <c r="FB6384" s="5"/>
      <c r="FC6384" s="68"/>
      <c r="FD6384" s="67"/>
      <c r="FE6384" s="67"/>
      <c r="FF6384" s="64"/>
      <c r="FG6384" s="5"/>
      <c r="FH6384" s="69"/>
      <c r="FI6384" s="6"/>
      <c r="FJ6384" s="5"/>
      <c r="FK6384" s="25"/>
      <c r="FL6384" s="5"/>
    </row>
    <row r="6385" spans="40:168">
      <c r="AN6385" s="14"/>
      <c r="AO6385" s="14"/>
      <c r="AP6385" s="5"/>
      <c r="AQ6385" s="25"/>
      <c r="AR6385" s="25"/>
      <c r="AS6385" s="96"/>
      <c r="AT6385" s="83"/>
      <c r="AU6385" s="14"/>
      <c r="AX6385" s="83"/>
      <c r="AY6385" s="83"/>
      <c r="AZ6385" s="83"/>
      <c r="BA6385" s="83"/>
      <c r="BJ6385" s="54"/>
      <c r="BK6385" s="22"/>
      <c r="BL6385" s="24"/>
      <c r="BP6385" s="23"/>
      <c r="BQ6385" s="24"/>
      <c r="BR6385" s="22"/>
      <c r="BS6385" s="24"/>
      <c r="BT6385" s="24"/>
      <c r="BU6385" s="23"/>
      <c r="BV6385" s="26"/>
      <c r="BX6385" s="6"/>
      <c r="BY6385" s="24"/>
      <c r="BZ6385" s="109"/>
      <c r="CA6385" s="66"/>
      <c r="CB6385" s="5"/>
      <c r="CC6385" s="68"/>
      <c r="CD6385" s="67"/>
      <c r="CE6385" s="67"/>
      <c r="CF6385" s="64"/>
      <c r="CG6385" s="5"/>
      <c r="CH6385" s="69"/>
      <c r="CI6385" s="6"/>
      <c r="CJ6385" s="5"/>
      <c r="CK6385" s="25"/>
      <c r="CL6385" s="5"/>
      <c r="DN6385" s="14"/>
      <c r="DO6385" s="14"/>
      <c r="DP6385" s="5"/>
      <c r="DQ6385" s="25"/>
      <c r="DR6385" s="25"/>
      <c r="DS6385" s="96"/>
      <c r="DT6385" s="83"/>
      <c r="DU6385" s="14"/>
      <c r="DX6385" s="83"/>
      <c r="DY6385" s="83"/>
      <c r="DZ6385" s="83"/>
      <c r="EA6385" s="83"/>
      <c r="EJ6385" s="54"/>
      <c r="EK6385" s="22"/>
      <c r="EL6385" s="24"/>
      <c r="EP6385" s="23"/>
      <c r="EQ6385" s="24"/>
      <c r="ER6385" s="22"/>
      <c r="ES6385" s="24"/>
      <c r="ET6385" s="24"/>
      <c r="EU6385" s="23"/>
      <c r="EV6385" s="26"/>
      <c r="EX6385" s="6"/>
      <c r="EY6385" s="24"/>
      <c r="EZ6385" s="109"/>
      <c r="FA6385" s="66"/>
      <c r="FB6385" s="5"/>
      <c r="FC6385" s="68"/>
      <c r="FD6385" s="67"/>
      <c r="FE6385" s="67"/>
      <c r="FF6385" s="64"/>
      <c r="FG6385" s="5"/>
      <c r="FH6385" s="69"/>
      <c r="FI6385" s="6"/>
      <c r="FJ6385" s="5"/>
      <c r="FK6385" s="25"/>
      <c r="FL6385" s="5"/>
    </row>
    <row r="6386" spans="40:168">
      <c r="AN6386" s="14"/>
      <c r="AO6386" s="14"/>
      <c r="AP6386" s="5"/>
      <c r="AQ6386" s="25"/>
      <c r="AR6386" s="25"/>
      <c r="AS6386" s="96"/>
      <c r="AT6386" s="83"/>
      <c r="AU6386" s="14"/>
      <c r="AX6386" s="83"/>
      <c r="AY6386" s="83"/>
      <c r="AZ6386" s="83"/>
      <c r="BA6386" s="83"/>
      <c r="BJ6386" s="54"/>
      <c r="BK6386" s="22"/>
      <c r="BL6386" s="24"/>
      <c r="BP6386" s="23"/>
      <c r="BQ6386" s="24"/>
      <c r="BR6386" s="22"/>
      <c r="BS6386" s="24"/>
      <c r="BT6386" s="24"/>
      <c r="BU6386" s="23"/>
      <c r="BV6386" s="26"/>
      <c r="BX6386" s="6"/>
      <c r="BY6386" s="24"/>
      <c r="BZ6386" s="109"/>
      <c r="CA6386" s="66"/>
      <c r="CB6386" s="5"/>
      <c r="CC6386" s="68"/>
      <c r="CD6386" s="67"/>
      <c r="CE6386" s="67"/>
      <c r="CF6386" s="64"/>
      <c r="CG6386" s="5"/>
      <c r="CH6386" s="69"/>
      <c r="CI6386" s="6"/>
      <c r="CJ6386" s="5"/>
      <c r="CK6386" s="25"/>
      <c r="CL6386" s="5"/>
      <c r="DN6386" s="14"/>
      <c r="DO6386" s="14"/>
      <c r="DP6386" s="5"/>
      <c r="DQ6386" s="25"/>
      <c r="DR6386" s="25"/>
      <c r="DS6386" s="96"/>
      <c r="DT6386" s="83"/>
      <c r="DU6386" s="14"/>
      <c r="DX6386" s="83"/>
      <c r="DY6386" s="83"/>
      <c r="DZ6386" s="83"/>
      <c r="EA6386" s="83"/>
      <c r="EJ6386" s="54"/>
      <c r="EK6386" s="22"/>
      <c r="EL6386" s="24"/>
      <c r="EP6386" s="23"/>
      <c r="EQ6386" s="24"/>
      <c r="ER6386" s="22"/>
      <c r="ES6386" s="24"/>
      <c r="ET6386" s="24"/>
      <c r="EU6386" s="23"/>
      <c r="EV6386" s="26"/>
      <c r="EX6386" s="6"/>
      <c r="EY6386" s="24"/>
      <c r="EZ6386" s="109"/>
      <c r="FA6386" s="66"/>
      <c r="FB6386" s="5"/>
      <c r="FC6386" s="68"/>
      <c r="FD6386" s="67"/>
      <c r="FE6386" s="67"/>
      <c r="FF6386" s="64"/>
      <c r="FG6386" s="5"/>
      <c r="FH6386" s="69"/>
      <c r="FI6386" s="6"/>
      <c r="FJ6386" s="5"/>
      <c r="FK6386" s="25"/>
      <c r="FL6386" s="5"/>
    </row>
    <row r="6387" spans="40:168">
      <c r="AN6387" s="14"/>
      <c r="AO6387" s="14"/>
      <c r="AP6387" s="5"/>
      <c r="AQ6387" s="25"/>
      <c r="AR6387" s="25"/>
      <c r="AS6387" s="96"/>
      <c r="AT6387" s="83"/>
      <c r="AU6387" s="14"/>
      <c r="AX6387" s="83"/>
      <c r="AY6387" s="83"/>
      <c r="AZ6387" s="83"/>
      <c r="BA6387" s="83"/>
      <c r="BJ6387" s="54"/>
      <c r="BK6387" s="22"/>
      <c r="BL6387" s="24"/>
      <c r="BP6387" s="23"/>
      <c r="BQ6387" s="24"/>
      <c r="BR6387" s="22"/>
      <c r="BS6387" s="24"/>
      <c r="BT6387" s="24"/>
      <c r="BU6387" s="23"/>
      <c r="BV6387" s="26"/>
      <c r="BX6387" s="6"/>
      <c r="BY6387" s="24"/>
      <c r="BZ6387" s="109"/>
      <c r="CA6387" s="66"/>
      <c r="CB6387" s="5"/>
      <c r="CC6387" s="68"/>
      <c r="CD6387" s="67"/>
      <c r="CE6387" s="67"/>
      <c r="CF6387" s="64"/>
      <c r="CG6387" s="5"/>
      <c r="CH6387" s="69"/>
      <c r="CI6387" s="6"/>
      <c r="CJ6387" s="5"/>
      <c r="CK6387" s="25"/>
      <c r="CL6387" s="5"/>
      <c r="DN6387" s="14"/>
      <c r="DO6387" s="14"/>
      <c r="DP6387" s="5"/>
      <c r="DQ6387" s="25"/>
      <c r="DR6387" s="25"/>
      <c r="DS6387" s="96"/>
      <c r="DT6387" s="83"/>
      <c r="DU6387" s="14"/>
      <c r="DX6387" s="83"/>
      <c r="DY6387" s="83"/>
      <c r="DZ6387" s="83"/>
      <c r="EA6387" s="83"/>
      <c r="EJ6387" s="54"/>
      <c r="EK6387" s="22"/>
      <c r="EL6387" s="24"/>
      <c r="EP6387" s="23"/>
      <c r="EQ6387" s="24"/>
      <c r="ER6387" s="22"/>
      <c r="ES6387" s="24"/>
      <c r="ET6387" s="24"/>
      <c r="EU6387" s="23"/>
      <c r="EV6387" s="26"/>
      <c r="EX6387" s="6"/>
      <c r="EY6387" s="24"/>
      <c r="EZ6387" s="109"/>
      <c r="FA6387" s="66"/>
      <c r="FB6387" s="5"/>
      <c r="FC6387" s="68"/>
      <c r="FD6387" s="67"/>
      <c r="FE6387" s="67"/>
      <c r="FF6387" s="64"/>
      <c r="FG6387" s="5"/>
      <c r="FH6387" s="69"/>
      <c r="FI6387" s="6"/>
      <c r="FJ6387" s="5"/>
      <c r="FK6387" s="25"/>
      <c r="FL6387" s="5"/>
    </row>
    <row r="6388" spans="40:168">
      <c r="AN6388" s="14"/>
      <c r="AO6388" s="14"/>
      <c r="AP6388" s="5"/>
      <c r="AQ6388" s="25"/>
      <c r="AR6388" s="25"/>
      <c r="AS6388" s="96"/>
      <c r="AT6388" s="83"/>
      <c r="AU6388" s="14"/>
      <c r="AX6388" s="83"/>
      <c r="AY6388" s="83"/>
      <c r="AZ6388" s="83"/>
      <c r="BA6388" s="83"/>
      <c r="BJ6388" s="54"/>
      <c r="BK6388" s="22"/>
      <c r="BL6388" s="24"/>
      <c r="BP6388" s="23"/>
      <c r="BQ6388" s="24"/>
      <c r="BR6388" s="22"/>
      <c r="BS6388" s="24"/>
      <c r="BT6388" s="24"/>
      <c r="BU6388" s="23"/>
      <c r="BV6388" s="26"/>
      <c r="BX6388" s="6"/>
      <c r="BY6388" s="24"/>
      <c r="BZ6388" s="109"/>
      <c r="CA6388" s="66"/>
      <c r="CB6388" s="5"/>
      <c r="CC6388" s="68"/>
      <c r="CD6388" s="67"/>
      <c r="CE6388" s="67"/>
      <c r="CF6388" s="64"/>
      <c r="CG6388" s="5"/>
      <c r="CH6388" s="69"/>
      <c r="CI6388" s="6"/>
      <c r="CJ6388" s="5"/>
      <c r="CK6388" s="25"/>
      <c r="CL6388" s="5"/>
      <c r="DN6388" s="14"/>
      <c r="DO6388" s="14"/>
      <c r="DP6388" s="5"/>
      <c r="DQ6388" s="25"/>
      <c r="DR6388" s="25"/>
      <c r="DS6388" s="96"/>
      <c r="DT6388" s="83"/>
      <c r="DU6388" s="14"/>
      <c r="DX6388" s="83"/>
      <c r="DY6388" s="83"/>
      <c r="DZ6388" s="83"/>
      <c r="EA6388" s="83"/>
      <c r="EJ6388" s="54"/>
      <c r="EK6388" s="22"/>
      <c r="EL6388" s="24"/>
      <c r="EP6388" s="23"/>
      <c r="EQ6388" s="24"/>
      <c r="ER6388" s="22"/>
      <c r="ES6388" s="24"/>
      <c r="ET6388" s="24"/>
      <c r="EU6388" s="23"/>
      <c r="EV6388" s="26"/>
      <c r="EX6388" s="6"/>
      <c r="EY6388" s="24"/>
      <c r="EZ6388" s="109"/>
      <c r="FA6388" s="66"/>
      <c r="FB6388" s="5"/>
      <c r="FC6388" s="68"/>
      <c r="FD6388" s="67"/>
      <c r="FE6388" s="67"/>
      <c r="FF6388" s="64"/>
      <c r="FG6388" s="5"/>
      <c r="FH6388" s="69"/>
      <c r="FI6388" s="6"/>
      <c r="FJ6388" s="5"/>
      <c r="FK6388" s="25"/>
      <c r="FL6388" s="5"/>
    </row>
    <row r="6389" spans="40:168">
      <c r="AN6389" s="14"/>
      <c r="AO6389" s="14"/>
      <c r="AP6389" s="5"/>
      <c r="AQ6389" s="25"/>
      <c r="AR6389" s="25"/>
      <c r="AS6389" s="96"/>
      <c r="AT6389" s="83"/>
      <c r="AU6389" s="14"/>
      <c r="AX6389" s="83"/>
      <c r="AY6389" s="83"/>
      <c r="AZ6389" s="83"/>
      <c r="BA6389" s="83"/>
      <c r="BJ6389" s="54"/>
      <c r="BK6389" s="22"/>
      <c r="BL6389" s="24"/>
      <c r="BP6389" s="23"/>
      <c r="BQ6389" s="24"/>
      <c r="BR6389" s="22"/>
      <c r="BS6389" s="24"/>
      <c r="BT6389" s="24"/>
      <c r="BU6389" s="23"/>
      <c r="BV6389" s="26"/>
      <c r="BX6389" s="6"/>
      <c r="BY6389" s="24"/>
      <c r="BZ6389" s="109"/>
      <c r="CA6389" s="66"/>
      <c r="CB6389" s="5"/>
      <c r="CC6389" s="68"/>
      <c r="CD6389" s="67"/>
      <c r="CE6389" s="67"/>
      <c r="CF6389" s="64"/>
      <c r="CG6389" s="5"/>
      <c r="CH6389" s="69"/>
      <c r="CI6389" s="6"/>
      <c r="CJ6389" s="5"/>
      <c r="CK6389" s="25"/>
      <c r="CL6389" s="5"/>
      <c r="DN6389" s="14"/>
      <c r="DO6389" s="14"/>
      <c r="DP6389" s="5"/>
      <c r="DQ6389" s="25"/>
      <c r="DR6389" s="25"/>
      <c r="DS6389" s="96"/>
      <c r="DT6389" s="83"/>
      <c r="DU6389" s="14"/>
      <c r="DX6389" s="83"/>
      <c r="DY6389" s="83"/>
      <c r="DZ6389" s="83"/>
      <c r="EA6389" s="83"/>
      <c r="EJ6389" s="54"/>
      <c r="EK6389" s="22"/>
      <c r="EL6389" s="24"/>
      <c r="EP6389" s="23"/>
      <c r="EQ6389" s="24"/>
      <c r="ER6389" s="22"/>
      <c r="ES6389" s="24"/>
      <c r="ET6389" s="24"/>
      <c r="EU6389" s="23"/>
      <c r="EV6389" s="26"/>
      <c r="EX6389" s="6"/>
      <c r="EY6389" s="24"/>
      <c r="EZ6389" s="109"/>
      <c r="FA6389" s="66"/>
      <c r="FB6389" s="5"/>
      <c r="FC6389" s="68"/>
      <c r="FD6389" s="67"/>
      <c r="FE6389" s="67"/>
      <c r="FF6389" s="64"/>
      <c r="FG6389" s="5"/>
      <c r="FH6389" s="69"/>
      <c r="FI6389" s="6"/>
      <c r="FJ6389" s="5"/>
      <c r="FK6389" s="25"/>
      <c r="FL6389" s="5"/>
    </row>
    <row r="6390" spans="40:168">
      <c r="AN6390" s="14"/>
      <c r="AO6390" s="14"/>
      <c r="AP6390" s="5"/>
      <c r="AQ6390" s="25"/>
      <c r="AR6390" s="25"/>
      <c r="AS6390" s="96"/>
      <c r="AT6390" s="83"/>
      <c r="AU6390" s="14"/>
      <c r="AX6390" s="83"/>
      <c r="AY6390" s="83"/>
      <c r="AZ6390" s="83"/>
      <c r="BA6390" s="83"/>
      <c r="BJ6390" s="54"/>
      <c r="BK6390" s="22"/>
      <c r="BL6390" s="24"/>
      <c r="BP6390" s="23"/>
      <c r="BQ6390" s="24"/>
      <c r="BR6390" s="22"/>
      <c r="BS6390" s="24"/>
      <c r="BT6390" s="24"/>
      <c r="BU6390" s="23"/>
      <c r="BV6390" s="26"/>
      <c r="BX6390" s="6"/>
      <c r="BY6390" s="24"/>
      <c r="BZ6390" s="109"/>
      <c r="CA6390" s="66"/>
      <c r="CB6390" s="5"/>
      <c r="CC6390" s="68"/>
      <c r="CD6390" s="67"/>
      <c r="CE6390" s="67"/>
      <c r="CF6390" s="64"/>
      <c r="CG6390" s="5"/>
      <c r="CH6390" s="69"/>
      <c r="CI6390" s="6"/>
      <c r="CJ6390" s="5"/>
      <c r="CK6390" s="25"/>
      <c r="CL6390" s="5"/>
      <c r="DN6390" s="14"/>
      <c r="DO6390" s="14"/>
      <c r="DP6390" s="5"/>
      <c r="DQ6390" s="25"/>
      <c r="DR6390" s="25"/>
      <c r="DS6390" s="96"/>
      <c r="DT6390" s="83"/>
      <c r="DU6390" s="14"/>
      <c r="DX6390" s="83"/>
      <c r="DY6390" s="83"/>
      <c r="DZ6390" s="83"/>
      <c r="EA6390" s="83"/>
      <c r="EJ6390" s="54"/>
      <c r="EK6390" s="22"/>
      <c r="EL6390" s="24"/>
      <c r="EP6390" s="23"/>
      <c r="EQ6390" s="24"/>
      <c r="ER6390" s="22"/>
      <c r="ES6390" s="24"/>
      <c r="ET6390" s="24"/>
      <c r="EU6390" s="23"/>
      <c r="EV6390" s="26"/>
      <c r="EX6390" s="6"/>
      <c r="EY6390" s="24"/>
      <c r="EZ6390" s="109"/>
      <c r="FA6390" s="66"/>
      <c r="FB6390" s="5"/>
      <c r="FC6390" s="68"/>
      <c r="FD6390" s="67"/>
      <c r="FE6390" s="67"/>
      <c r="FF6390" s="64"/>
      <c r="FG6390" s="5"/>
      <c r="FH6390" s="69"/>
      <c r="FI6390" s="6"/>
      <c r="FJ6390" s="5"/>
      <c r="FK6390" s="25"/>
      <c r="FL6390" s="5"/>
    </row>
    <row r="6391" spans="40:168">
      <c r="AN6391" s="14"/>
      <c r="AO6391" s="14"/>
      <c r="AP6391" s="5"/>
      <c r="AQ6391" s="25"/>
      <c r="AR6391" s="25"/>
      <c r="AS6391" s="96"/>
      <c r="AT6391" s="83"/>
      <c r="AU6391" s="14"/>
      <c r="AX6391" s="83"/>
      <c r="AY6391" s="83"/>
      <c r="AZ6391" s="83"/>
      <c r="BA6391" s="83"/>
      <c r="BJ6391" s="54"/>
      <c r="BK6391" s="22"/>
      <c r="BL6391" s="24"/>
      <c r="BP6391" s="23"/>
      <c r="BQ6391" s="24"/>
      <c r="BR6391" s="22"/>
      <c r="BS6391" s="24"/>
      <c r="BT6391" s="24"/>
      <c r="BU6391" s="23"/>
      <c r="BV6391" s="26"/>
      <c r="BX6391" s="6"/>
      <c r="BY6391" s="24"/>
      <c r="BZ6391" s="109"/>
      <c r="CA6391" s="66"/>
      <c r="CB6391" s="5"/>
      <c r="CC6391" s="68"/>
      <c r="CD6391" s="67"/>
      <c r="CE6391" s="67"/>
      <c r="CF6391" s="64"/>
      <c r="CG6391" s="5"/>
      <c r="CH6391" s="69"/>
      <c r="CI6391" s="6"/>
      <c r="CJ6391" s="5"/>
      <c r="CK6391" s="25"/>
      <c r="CL6391" s="5"/>
      <c r="DN6391" s="14"/>
      <c r="DO6391" s="14"/>
      <c r="DP6391" s="5"/>
      <c r="DQ6391" s="25"/>
      <c r="DR6391" s="25"/>
      <c r="DS6391" s="96"/>
      <c r="DT6391" s="83"/>
      <c r="DU6391" s="14"/>
      <c r="DX6391" s="83"/>
      <c r="DY6391" s="83"/>
      <c r="DZ6391" s="83"/>
      <c r="EA6391" s="83"/>
      <c r="EJ6391" s="54"/>
      <c r="EK6391" s="22"/>
      <c r="EL6391" s="24"/>
      <c r="EP6391" s="23"/>
      <c r="EQ6391" s="24"/>
      <c r="ER6391" s="22"/>
      <c r="ES6391" s="24"/>
      <c r="ET6391" s="24"/>
      <c r="EU6391" s="23"/>
      <c r="EV6391" s="26"/>
      <c r="EX6391" s="6"/>
      <c r="EY6391" s="24"/>
      <c r="EZ6391" s="109"/>
      <c r="FA6391" s="66"/>
      <c r="FB6391" s="5"/>
      <c r="FC6391" s="68"/>
      <c r="FD6391" s="67"/>
      <c r="FE6391" s="67"/>
      <c r="FF6391" s="64"/>
      <c r="FG6391" s="5"/>
      <c r="FH6391" s="69"/>
      <c r="FI6391" s="6"/>
      <c r="FJ6391" s="5"/>
      <c r="FK6391" s="25"/>
      <c r="FL6391" s="5"/>
    </row>
    <row r="6392" spans="40:168">
      <c r="AN6392" s="14"/>
      <c r="AO6392" s="14"/>
      <c r="AP6392" s="5"/>
      <c r="AQ6392" s="25"/>
      <c r="AR6392" s="25"/>
      <c r="AS6392" s="96"/>
      <c r="AT6392" s="83"/>
      <c r="AU6392" s="14"/>
      <c r="AX6392" s="83"/>
      <c r="AY6392" s="83"/>
      <c r="AZ6392" s="83"/>
      <c r="BA6392" s="83"/>
      <c r="BJ6392" s="54"/>
      <c r="BK6392" s="22"/>
      <c r="BL6392" s="24"/>
      <c r="BP6392" s="23"/>
      <c r="BQ6392" s="24"/>
      <c r="BR6392" s="22"/>
      <c r="BS6392" s="24"/>
      <c r="BT6392" s="24"/>
      <c r="BU6392" s="23"/>
      <c r="BV6392" s="26"/>
      <c r="BX6392" s="6"/>
      <c r="BY6392" s="24"/>
      <c r="BZ6392" s="109"/>
      <c r="CA6392" s="66"/>
      <c r="CB6392" s="5"/>
      <c r="CC6392" s="68"/>
      <c r="CD6392" s="67"/>
      <c r="CE6392" s="67"/>
      <c r="CF6392" s="64"/>
      <c r="CG6392" s="5"/>
      <c r="CH6392" s="69"/>
      <c r="CI6392" s="6"/>
      <c r="CJ6392" s="5"/>
      <c r="CK6392" s="25"/>
      <c r="CL6392" s="5"/>
      <c r="DN6392" s="14"/>
      <c r="DO6392" s="14"/>
      <c r="DP6392" s="5"/>
      <c r="DQ6392" s="25"/>
      <c r="DR6392" s="25"/>
      <c r="DS6392" s="96"/>
      <c r="DT6392" s="83"/>
      <c r="DU6392" s="14"/>
      <c r="DX6392" s="83"/>
      <c r="DY6392" s="83"/>
      <c r="DZ6392" s="83"/>
      <c r="EA6392" s="83"/>
      <c r="EJ6392" s="54"/>
      <c r="EK6392" s="22"/>
      <c r="EL6392" s="24"/>
      <c r="EP6392" s="23"/>
      <c r="EQ6392" s="24"/>
      <c r="ER6392" s="22"/>
      <c r="ES6392" s="24"/>
      <c r="ET6392" s="24"/>
      <c r="EU6392" s="23"/>
      <c r="EV6392" s="26"/>
      <c r="EX6392" s="6"/>
      <c r="EY6392" s="24"/>
      <c r="EZ6392" s="109"/>
      <c r="FA6392" s="66"/>
      <c r="FB6392" s="5"/>
      <c r="FC6392" s="68"/>
      <c r="FD6392" s="67"/>
      <c r="FE6392" s="67"/>
      <c r="FF6392" s="64"/>
      <c r="FG6392" s="5"/>
      <c r="FH6392" s="69"/>
      <c r="FI6392" s="6"/>
      <c r="FJ6392" s="5"/>
      <c r="FK6392" s="25"/>
      <c r="FL6392" s="5"/>
    </row>
    <row r="6393" spans="40:168">
      <c r="AN6393" s="14"/>
      <c r="AO6393" s="14"/>
      <c r="AP6393" s="5"/>
      <c r="AQ6393" s="25"/>
      <c r="AR6393" s="25"/>
      <c r="AS6393" s="96"/>
      <c r="AT6393" s="83"/>
      <c r="AU6393" s="14"/>
      <c r="AX6393" s="83"/>
      <c r="AY6393" s="83"/>
      <c r="AZ6393" s="83"/>
      <c r="BA6393" s="83"/>
      <c r="BJ6393" s="54"/>
      <c r="BK6393" s="22"/>
      <c r="BL6393" s="24"/>
      <c r="BP6393" s="23"/>
      <c r="BQ6393" s="24"/>
      <c r="BR6393" s="22"/>
      <c r="BS6393" s="24"/>
      <c r="BT6393" s="24"/>
      <c r="BU6393" s="23"/>
      <c r="BV6393" s="26"/>
      <c r="BX6393" s="6"/>
      <c r="BY6393" s="24"/>
      <c r="BZ6393" s="109"/>
      <c r="CA6393" s="66"/>
      <c r="CB6393" s="5"/>
      <c r="CC6393" s="68"/>
      <c r="CD6393" s="67"/>
      <c r="CE6393" s="67"/>
      <c r="CF6393" s="64"/>
      <c r="CG6393" s="5"/>
      <c r="CH6393" s="69"/>
      <c r="CI6393" s="6"/>
      <c r="CJ6393" s="5"/>
      <c r="CK6393" s="25"/>
      <c r="CL6393" s="5"/>
      <c r="DN6393" s="14"/>
      <c r="DO6393" s="14"/>
      <c r="DP6393" s="5"/>
      <c r="DQ6393" s="25"/>
      <c r="DR6393" s="25"/>
      <c r="DS6393" s="96"/>
      <c r="DT6393" s="83"/>
      <c r="DU6393" s="14"/>
      <c r="DX6393" s="83"/>
      <c r="DY6393" s="83"/>
      <c r="DZ6393" s="83"/>
      <c r="EA6393" s="83"/>
      <c r="EJ6393" s="54"/>
      <c r="EK6393" s="22"/>
      <c r="EL6393" s="24"/>
      <c r="EP6393" s="23"/>
      <c r="EQ6393" s="24"/>
      <c r="ER6393" s="22"/>
      <c r="ES6393" s="24"/>
      <c r="ET6393" s="24"/>
      <c r="EU6393" s="23"/>
      <c r="EV6393" s="26"/>
      <c r="EX6393" s="6"/>
      <c r="EY6393" s="24"/>
      <c r="EZ6393" s="109"/>
      <c r="FA6393" s="66"/>
      <c r="FB6393" s="5"/>
      <c r="FC6393" s="68"/>
      <c r="FD6393" s="67"/>
      <c r="FE6393" s="67"/>
      <c r="FF6393" s="64"/>
      <c r="FG6393" s="5"/>
      <c r="FH6393" s="69"/>
      <c r="FI6393" s="6"/>
      <c r="FJ6393" s="5"/>
      <c r="FK6393" s="25"/>
      <c r="FL6393" s="5"/>
    </row>
    <row r="6394" spans="40:168">
      <c r="AN6394" s="14"/>
      <c r="AO6394" s="14"/>
      <c r="AP6394" s="5"/>
      <c r="AQ6394" s="25"/>
      <c r="AR6394" s="25"/>
      <c r="AS6394" s="96"/>
      <c r="AT6394" s="83"/>
      <c r="AU6394" s="14"/>
      <c r="AX6394" s="83"/>
      <c r="AY6394" s="83"/>
      <c r="AZ6394" s="83"/>
      <c r="BA6394" s="83"/>
      <c r="BJ6394" s="54"/>
      <c r="BK6394" s="22"/>
      <c r="BL6394" s="24"/>
      <c r="BP6394" s="23"/>
      <c r="BQ6394" s="24"/>
      <c r="BR6394" s="22"/>
      <c r="BS6394" s="24"/>
      <c r="BT6394" s="24"/>
      <c r="BU6394" s="23"/>
      <c r="BV6394" s="26"/>
      <c r="BX6394" s="6"/>
      <c r="BY6394" s="24"/>
      <c r="BZ6394" s="109"/>
      <c r="CA6394" s="66"/>
      <c r="CB6394" s="5"/>
      <c r="CC6394" s="68"/>
      <c r="CD6394" s="67"/>
      <c r="CE6394" s="67"/>
      <c r="CF6394" s="64"/>
      <c r="CG6394" s="5"/>
      <c r="CH6394" s="69"/>
      <c r="CI6394" s="6"/>
      <c r="CJ6394" s="5"/>
      <c r="CK6394" s="25"/>
      <c r="CL6394" s="5"/>
      <c r="DN6394" s="14"/>
      <c r="DO6394" s="14"/>
      <c r="DP6394" s="5"/>
      <c r="DQ6394" s="25"/>
      <c r="DR6394" s="25"/>
      <c r="DS6394" s="96"/>
      <c r="DT6394" s="83"/>
      <c r="DU6394" s="14"/>
      <c r="DX6394" s="83"/>
      <c r="DY6394" s="83"/>
      <c r="DZ6394" s="83"/>
      <c r="EA6394" s="83"/>
      <c r="EJ6394" s="54"/>
      <c r="EK6394" s="22"/>
      <c r="EL6394" s="24"/>
      <c r="EP6394" s="23"/>
      <c r="EQ6394" s="24"/>
      <c r="ER6394" s="22"/>
      <c r="ES6394" s="24"/>
      <c r="ET6394" s="24"/>
      <c r="EU6394" s="23"/>
      <c r="EV6394" s="26"/>
      <c r="EX6394" s="6"/>
      <c r="EY6394" s="24"/>
      <c r="EZ6394" s="109"/>
      <c r="FA6394" s="66"/>
      <c r="FB6394" s="5"/>
      <c r="FC6394" s="68"/>
      <c r="FD6394" s="67"/>
      <c r="FE6394" s="67"/>
      <c r="FF6394" s="64"/>
      <c r="FG6394" s="5"/>
      <c r="FH6394" s="69"/>
      <c r="FI6394" s="6"/>
      <c r="FJ6394" s="5"/>
      <c r="FK6394" s="25"/>
      <c r="FL6394" s="5"/>
    </row>
    <row r="6395" spans="40:168">
      <c r="AN6395" s="14"/>
      <c r="AO6395" s="14"/>
      <c r="AP6395" s="5"/>
      <c r="AQ6395" s="25"/>
      <c r="AR6395" s="25"/>
      <c r="AS6395" s="96"/>
      <c r="AT6395" s="83"/>
      <c r="AU6395" s="14"/>
      <c r="AX6395" s="83"/>
      <c r="AY6395" s="83"/>
      <c r="AZ6395" s="83"/>
      <c r="BA6395" s="83"/>
      <c r="BJ6395" s="54"/>
      <c r="BK6395" s="22"/>
      <c r="BL6395" s="24"/>
      <c r="BP6395" s="23"/>
      <c r="BQ6395" s="24"/>
      <c r="BR6395" s="22"/>
      <c r="BS6395" s="24"/>
      <c r="BT6395" s="24"/>
      <c r="BU6395" s="23"/>
      <c r="BV6395" s="26"/>
      <c r="BX6395" s="6"/>
      <c r="BY6395" s="24"/>
      <c r="BZ6395" s="109"/>
      <c r="CA6395" s="66"/>
      <c r="CB6395" s="5"/>
      <c r="CC6395" s="68"/>
      <c r="CD6395" s="67"/>
      <c r="CE6395" s="67"/>
      <c r="CF6395" s="64"/>
      <c r="CG6395" s="5"/>
      <c r="CH6395" s="69"/>
      <c r="CI6395" s="6"/>
      <c r="CJ6395" s="5"/>
      <c r="CK6395" s="25"/>
      <c r="CL6395" s="5"/>
      <c r="DN6395" s="14"/>
      <c r="DO6395" s="14"/>
      <c r="DP6395" s="5"/>
      <c r="DQ6395" s="25"/>
      <c r="DR6395" s="25"/>
      <c r="DS6395" s="96"/>
      <c r="DT6395" s="83"/>
      <c r="DU6395" s="14"/>
      <c r="DX6395" s="83"/>
      <c r="DY6395" s="83"/>
      <c r="DZ6395" s="83"/>
      <c r="EA6395" s="83"/>
      <c r="EJ6395" s="54"/>
      <c r="EK6395" s="22"/>
      <c r="EL6395" s="24"/>
      <c r="EP6395" s="23"/>
      <c r="EQ6395" s="24"/>
      <c r="ER6395" s="22"/>
      <c r="ES6395" s="24"/>
      <c r="ET6395" s="24"/>
      <c r="EU6395" s="23"/>
      <c r="EV6395" s="26"/>
      <c r="EX6395" s="6"/>
      <c r="EY6395" s="24"/>
      <c r="EZ6395" s="109"/>
      <c r="FA6395" s="66"/>
      <c r="FB6395" s="5"/>
      <c r="FC6395" s="68"/>
      <c r="FD6395" s="67"/>
      <c r="FE6395" s="67"/>
      <c r="FF6395" s="64"/>
      <c r="FG6395" s="5"/>
      <c r="FH6395" s="69"/>
      <c r="FI6395" s="6"/>
      <c r="FJ6395" s="5"/>
      <c r="FK6395" s="25"/>
      <c r="FL6395" s="5"/>
    </row>
    <row r="6396" spans="40:168">
      <c r="AN6396" s="14"/>
      <c r="AO6396" s="14"/>
      <c r="AP6396" s="5"/>
      <c r="AQ6396" s="25"/>
      <c r="AR6396" s="25"/>
      <c r="AS6396" s="96"/>
      <c r="AT6396" s="83"/>
      <c r="AU6396" s="14"/>
      <c r="AX6396" s="83"/>
      <c r="AY6396" s="83"/>
      <c r="AZ6396" s="83"/>
      <c r="BA6396" s="83"/>
      <c r="BJ6396" s="54"/>
      <c r="BK6396" s="22"/>
      <c r="BL6396" s="24"/>
      <c r="BP6396" s="23"/>
      <c r="BQ6396" s="24"/>
      <c r="BR6396" s="22"/>
      <c r="BS6396" s="24"/>
      <c r="BT6396" s="24"/>
      <c r="BU6396" s="23"/>
      <c r="BV6396" s="26"/>
      <c r="BX6396" s="6"/>
      <c r="BY6396" s="24"/>
      <c r="BZ6396" s="109"/>
      <c r="CA6396" s="66"/>
      <c r="CB6396" s="5"/>
      <c r="CC6396" s="68"/>
      <c r="CD6396" s="67"/>
      <c r="CE6396" s="67"/>
      <c r="CF6396" s="64"/>
      <c r="CG6396" s="5"/>
      <c r="CH6396" s="69"/>
      <c r="CI6396" s="6"/>
      <c r="CJ6396" s="5"/>
      <c r="CK6396" s="25"/>
      <c r="CL6396" s="5"/>
      <c r="DN6396" s="14"/>
      <c r="DO6396" s="14"/>
      <c r="DP6396" s="5"/>
      <c r="DQ6396" s="25"/>
      <c r="DR6396" s="25"/>
      <c r="DS6396" s="96"/>
      <c r="DT6396" s="83"/>
      <c r="DU6396" s="14"/>
      <c r="DX6396" s="83"/>
      <c r="DY6396" s="83"/>
      <c r="DZ6396" s="83"/>
      <c r="EA6396" s="83"/>
      <c r="EJ6396" s="54"/>
      <c r="EK6396" s="22"/>
      <c r="EL6396" s="24"/>
      <c r="EP6396" s="23"/>
      <c r="EQ6396" s="24"/>
      <c r="ER6396" s="22"/>
      <c r="ES6396" s="24"/>
      <c r="ET6396" s="24"/>
      <c r="EU6396" s="23"/>
      <c r="EV6396" s="26"/>
      <c r="EX6396" s="6"/>
      <c r="EY6396" s="24"/>
      <c r="EZ6396" s="109"/>
      <c r="FA6396" s="66"/>
      <c r="FB6396" s="5"/>
      <c r="FC6396" s="68"/>
      <c r="FD6396" s="67"/>
      <c r="FE6396" s="67"/>
      <c r="FF6396" s="64"/>
      <c r="FG6396" s="5"/>
      <c r="FH6396" s="69"/>
      <c r="FI6396" s="6"/>
      <c r="FJ6396" s="5"/>
      <c r="FK6396" s="25"/>
      <c r="FL6396" s="5"/>
    </row>
    <row r="6397" spans="40:168">
      <c r="AN6397" s="14"/>
      <c r="AO6397" s="14"/>
      <c r="AP6397" s="5"/>
      <c r="AQ6397" s="25"/>
      <c r="AR6397" s="25"/>
      <c r="AS6397" s="96"/>
      <c r="AT6397" s="83"/>
      <c r="AU6397" s="14"/>
      <c r="AX6397" s="83"/>
      <c r="AY6397" s="83"/>
      <c r="AZ6397" s="83"/>
      <c r="BA6397" s="83"/>
      <c r="BJ6397" s="54"/>
      <c r="BK6397" s="22"/>
      <c r="BL6397" s="24"/>
      <c r="BP6397" s="23"/>
      <c r="BQ6397" s="24"/>
      <c r="BR6397" s="22"/>
      <c r="BS6397" s="24"/>
      <c r="BT6397" s="24"/>
      <c r="BU6397" s="23"/>
      <c r="BV6397" s="26"/>
      <c r="BX6397" s="6"/>
      <c r="BY6397" s="24"/>
      <c r="BZ6397" s="109"/>
      <c r="CA6397" s="66"/>
      <c r="CB6397" s="5"/>
      <c r="CC6397" s="68"/>
      <c r="CD6397" s="67"/>
      <c r="CE6397" s="67"/>
      <c r="CF6397" s="64"/>
      <c r="CG6397" s="5"/>
      <c r="CH6397" s="69"/>
      <c r="CI6397" s="6"/>
      <c r="CJ6397" s="5"/>
      <c r="CK6397" s="25"/>
      <c r="CL6397" s="5"/>
      <c r="DN6397" s="14"/>
      <c r="DO6397" s="14"/>
      <c r="DP6397" s="5"/>
      <c r="DQ6397" s="25"/>
      <c r="DR6397" s="25"/>
      <c r="DS6397" s="96"/>
      <c r="DT6397" s="83"/>
      <c r="DU6397" s="14"/>
      <c r="DX6397" s="83"/>
      <c r="DY6397" s="83"/>
      <c r="DZ6397" s="83"/>
      <c r="EA6397" s="83"/>
      <c r="EJ6397" s="54"/>
      <c r="EK6397" s="22"/>
      <c r="EL6397" s="24"/>
      <c r="EP6397" s="23"/>
      <c r="EQ6397" s="24"/>
      <c r="ER6397" s="22"/>
      <c r="ES6397" s="24"/>
      <c r="ET6397" s="24"/>
      <c r="EU6397" s="23"/>
      <c r="EV6397" s="26"/>
      <c r="EX6397" s="6"/>
      <c r="EY6397" s="24"/>
      <c r="EZ6397" s="109"/>
      <c r="FA6397" s="66"/>
      <c r="FB6397" s="5"/>
      <c r="FC6397" s="68"/>
      <c r="FD6397" s="67"/>
      <c r="FE6397" s="67"/>
      <c r="FF6397" s="64"/>
      <c r="FG6397" s="5"/>
      <c r="FH6397" s="69"/>
      <c r="FI6397" s="6"/>
      <c r="FJ6397" s="5"/>
      <c r="FK6397" s="25"/>
      <c r="FL6397" s="5"/>
    </row>
    <row r="6398" spans="40:168">
      <c r="AN6398" s="14"/>
      <c r="AO6398" s="14"/>
      <c r="AP6398" s="5"/>
      <c r="AQ6398" s="25"/>
      <c r="AR6398" s="25"/>
      <c r="AS6398" s="96"/>
      <c r="AT6398" s="83"/>
      <c r="AU6398" s="14"/>
      <c r="AX6398" s="83"/>
      <c r="AY6398" s="83"/>
      <c r="AZ6398" s="83"/>
      <c r="BA6398" s="83"/>
      <c r="BJ6398" s="54"/>
      <c r="BK6398" s="22"/>
      <c r="BL6398" s="24"/>
      <c r="BP6398" s="23"/>
      <c r="BQ6398" s="24"/>
      <c r="BR6398" s="22"/>
      <c r="BS6398" s="24"/>
      <c r="BT6398" s="24"/>
      <c r="BU6398" s="23"/>
      <c r="BV6398" s="26"/>
      <c r="BX6398" s="6"/>
      <c r="BY6398" s="24"/>
      <c r="BZ6398" s="109"/>
      <c r="CA6398" s="66"/>
      <c r="CB6398" s="5"/>
      <c r="CC6398" s="68"/>
      <c r="CD6398" s="67"/>
      <c r="CE6398" s="67"/>
      <c r="CF6398" s="64"/>
      <c r="CG6398" s="5"/>
      <c r="CH6398" s="69"/>
      <c r="CI6398" s="6"/>
      <c r="CJ6398" s="5"/>
      <c r="CK6398" s="25"/>
      <c r="CL6398" s="5"/>
      <c r="DN6398" s="14"/>
      <c r="DO6398" s="14"/>
      <c r="DP6398" s="5"/>
      <c r="DQ6398" s="25"/>
      <c r="DR6398" s="25"/>
      <c r="DS6398" s="96"/>
      <c r="DT6398" s="83"/>
      <c r="DU6398" s="14"/>
      <c r="DX6398" s="83"/>
      <c r="DY6398" s="83"/>
      <c r="DZ6398" s="83"/>
      <c r="EA6398" s="83"/>
      <c r="EJ6398" s="54"/>
      <c r="EK6398" s="22"/>
      <c r="EL6398" s="24"/>
      <c r="EP6398" s="23"/>
      <c r="EQ6398" s="24"/>
      <c r="ER6398" s="22"/>
      <c r="ES6398" s="24"/>
      <c r="ET6398" s="24"/>
      <c r="EU6398" s="23"/>
      <c r="EV6398" s="26"/>
      <c r="EX6398" s="6"/>
      <c r="EY6398" s="24"/>
      <c r="EZ6398" s="109"/>
      <c r="FA6398" s="66"/>
      <c r="FB6398" s="5"/>
      <c r="FC6398" s="68"/>
      <c r="FD6398" s="67"/>
      <c r="FE6398" s="67"/>
      <c r="FF6398" s="64"/>
      <c r="FG6398" s="5"/>
      <c r="FH6398" s="69"/>
      <c r="FI6398" s="6"/>
      <c r="FJ6398" s="5"/>
      <c r="FK6398" s="25"/>
      <c r="FL6398" s="5"/>
    </row>
    <row r="6399" spans="40:168">
      <c r="AN6399" s="14"/>
      <c r="AO6399" s="14"/>
      <c r="AP6399" s="5"/>
      <c r="AQ6399" s="25"/>
      <c r="AR6399" s="25"/>
      <c r="AS6399" s="96"/>
      <c r="AT6399" s="83"/>
      <c r="AU6399" s="14"/>
      <c r="AX6399" s="83"/>
      <c r="AY6399" s="83"/>
      <c r="AZ6399" s="83"/>
      <c r="BA6399" s="83"/>
      <c r="BJ6399" s="54"/>
      <c r="BK6399" s="22"/>
      <c r="BL6399" s="24"/>
      <c r="BP6399" s="23"/>
      <c r="BQ6399" s="24"/>
      <c r="BR6399" s="22"/>
      <c r="BS6399" s="24"/>
      <c r="BT6399" s="24"/>
      <c r="BU6399" s="23"/>
      <c r="BV6399" s="26"/>
      <c r="BX6399" s="6"/>
      <c r="BY6399" s="24"/>
      <c r="BZ6399" s="109"/>
      <c r="CA6399" s="66"/>
      <c r="CB6399" s="5"/>
      <c r="CC6399" s="68"/>
      <c r="CD6399" s="67"/>
      <c r="CE6399" s="67"/>
      <c r="CF6399" s="64"/>
      <c r="CG6399" s="5"/>
      <c r="CH6399" s="69"/>
      <c r="CI6399" s="6"/>
      <c r="CJ6399" s="5"/>
      <c r="CK6399" s="25"/>
      <c r="CL6399" s="5"/>
      <c r="DN6399" s="14"/>
      <c r="DO6399" s="14"/>
      <c r="DP6399" s="5"/>
      <c r="DQ6399" s="25"/>
      <c r="DR6399" s="25"/>
      <c r="DS6399" s="96"/>
      <c r="DT6399" s="83"/>
      <c r="DU6399" s="14"/>
      <c r="DX6399" s="83"/>
      <c r="DY6399" s="83"/>
      <c r="DZ6399" s="83"/>
      <c r="EA6399" s="83"/>
      <c r="EJ6399" s="54"/>
      <c r="EK6399" s="22"/>
      <c r="EL6399" s="24"/>
      <c r="EP6399" s="23"/>
      <c r="EQ6399" s="24"/>
      <c r="ER6399" s="22"/>
      <c r="ES6399" s="24"/>
      <c r="ET6399" s="24"/>
      <c r="EU6399" s="23"/>
      <c r="EV6399" s="26"/>
      <c r="EX6399" s="6"/>
      <c r="EY6399" s="24"/>
      <c r="EZ6399" s="109"/>
      <c r="FA6399" s="66"/>
      <c r="FB6399" s="5"/>
      <c r="FC6399" s="68"/>
      <c r="FD6399" s="67"/>
      <c r="FE6399" s="67"/>
      <c r="FF6399" s="64"/>
      <c r="FG6399" s="5"/>
      <c r="FH6399" s="69"/>
      <c r="FI6399" s="6"/>
      <c r="FJ6399" s="5"/>
      <c r="FK6399" s="25"/>
      <c r="FL6399" s="5"/>
    </row>
    <row r="6400" spans="40:168">
      <c r="AN6400" s="14"/>
      <c r="AO6400" s="14"/>
      <c r="AP6400" s="5"/>
      <c r="AQ6400" s="25"/>
      <c r="AR6400" s="25"/>
      <c r="AS6400" s="96"/>
      <c r="AT6400" s="83"/>
      <c r="AU6400" s="14"/>
      <c r="AX6400" s="83"/>
      <c r="AY6400" s="83"/>
      <c r="AZ6400" s="83"/>
      <c r="BA6400" s="83"/>
      <c r="BJ6400" s="54"/>
      <c r="BK6400" s="22"/>
      <c r="BL6400" s="24"/>
      <c r="BP6400" s="23"/>
      <c r="BQ6400" s="24"/>
      <c r="BR6400" s="22"/>
      <c r="BS6400" s="24"/>
      <c r="BT6400" s="24"/>
      <c r="BU6400" s="23"/>
      <c r="BV6400" s="26"/>
      <c r="BX6400" s="6"/>
      <c r="BY6400" s="24"/>
      <c r="BZ6400" s="109"/>
      <c r="CA6400" s="66"/>
      <c r="CB6400" s="5"/>
      <c r="CC6400" s="68"/>
      <c r="CD6400" s="67"/>
      <c r="CE6400" s="67"/>
      <c r="CF6400" s="64"/>
      <c r="CG6400" s="5"/>
      <c r="CH6400" s="69"/>
      <c r="CI6400" s="6"/>
      <c r="CJ6400" s="5"/>
      <c r="CK6400" s="25"/>
      <c r="CL6400" s="5"/>
      <c r="DN6400" s="14"/>
      <c r="DO6400" s="14"/>
      <c r="DP6400" s="5"/>
      <c r="DQ6400" s="25"/>
      <c r="DR6400" s="25"/>
      <c r="DS6400" s="96"/>
      <c r="DT6400" s="83"/>
      <c r="DU6400" s="14"/>
      <c r="DX6400" s="83"/>
      <c r="DY6400" s="83"/>
      <c r="DZ6400" s="83"/>
      <c r="EA6400" s="83"/>
      <c r="EJ6400" s="54"/>
      <c r="EK6400" s="22"/>
      <c r="EL6400" s="24"/>
      <c r="EP6400" s="23"/>
      <c r="EQ6400" s="24"/>
      <c r="ER6400" s="22"/>
      <c r="ES6400" s="24"/>
      <c r="ET6400" s="24"/>
      <c r="EU6400" s="23"/>
      <c r="EV6400" s="26"/>
      <c r="EX6400" s="6"/>
      <c r="EY6400" s="24"/>
      <c r="EZ6400" s="109"/>
      <c r="FA6400" s="66"/>
      <c r="FB6400" s="5"/>
      <c r="FC6400" s="68"/>
      <c r="FD6400" s="67"/>
      <c r="FE6400" s="67"/>
      <c r="FF6400" s="64"/>
      <c r="FG6400" s="5"/>
      <c r="FH6400" s="69"/>
      <c r="FI6400" s="6"/>
      <c r="FJ6400" s="5"/>
      <c r="FK6400" s="25"/>
      <c r="FL6400" s="5"/>
    </row>
    <row r="6401" spans="40:168">
      <c r="AN6401" s="14"/>
      <c r="AO6401" s="14"/>
      <c r="AP6401" s="5"/>
      <c r="AQ6401" s="25"/>
      <c r="AR6401" s="25"/>
      <c r="AS6401" s="96"/>
      <c r="AT6401" s="83"/>
      <c r="AU6401" s="14"/>
      <c r="AX6401" s="83"/>
      <c r="AY6401" s="83"/>
      <c r="AZ6401" s="83"/>
      <c r="BA6401" s="83"/>
      <c r="BJ6401" s="54"/>
      <c r="BK6401" s="22"/>
      <c r="BL6401" s="24"/>
      <c r="BP6401" s="23"/>
      <c r="BQ6401" s="24"/>
      <c r="BR6401" s="22"/>
      <c r="BS6401" s="24"/>
      <c r="BT6401" s="24"/>
      <c r="BU6401" s="23"/>
      <c r="BV6401" s="26"/>
      <c r="BX6401" s="6"/>
      <c r="BY6401" s="24"/>
      <c r="BZ6401" s="109"/>
      <c r="CA6401" s="66"/>
      <c r="CB6401" s="5"/>
      <c r="CC6401" s="68"/>
      <c r="CD6401" s="67"/>
      <c r="CE6401" s="67"/>
      <c r="CF6401" s="64"/>
      <c r="CG6401" s="5"/>
      <c r="CH6401" s="69"/>
      <c r="CI6401" s="6"/>
      <c r="CJ6401" s="5"/>
      <c r="CK6401" s="25"/>
      <c r="CL6401" s="5"/>
      <c r="DN6401" s="14"/>
      <c r="DO6401" s="14"/>
      <c r="DP6401" s="5"/>
      <c r="DQ6401" s="25"/>
      <c r="DR6401" s="25"/>
      <c r="DS6401" s="96"/>
      <c r="DT6401" s="83"/>
      <c r="DU6401" s="14"/>
      <c r="DX6401" s="83"/>
      <c r="DY6401" s="83"/>
      <c r="DZ6401" s="83"/>
      <c r="EA6401" s="83"/>
      <c r="EJ6401" s="54"/>
      <c r="EK6401" s="22"/>
      <c r="EL6401" s="24"/>
      <c r="EP6401" s="23"/>
      <c r="EQ6401" s="24"/>
      <c r="ER6401" s="22"/>
      <c r="ES6401" s="24"/>
      <c r="ET6401" s="24"/>
      <c r="EU6401" s="23"/>
      <c r="EV6401" s="26"/>
      <c r="EX6401" s="6"/>
      <c r="EY6401" s="24"/>
      <c r="EZ6401" s="109"/>
      <c r="FA6401" s="66"/>
      <c r="FB6401" s="5"/>
      <c r="FC6401" s="68"/>
      <c r="FD6401" s="67"/>
      <c r="FE6401" s="67"/>
      <c r="FF6401" s="64"/>
      <c r="FG6401" s="5"/>
      <c r="FH6401" s="69"/>
      <c r="FI6401" s="6"/>
      <c r="FJ6401" s="5"/>
      <c r="FK6401" s="25"/>
      <c r="FL6401" s="5"/>
    </row>
    <row r="6402" spans="40:168">
      <c r="AN6402" s="14"/>
      <c r="AO6402" s="14"/>
      <c r="AP6402" s="5"/>
      <c r="AQ6402" s="25"/>
      <c r="AR6402" s="25"/>
      <c r="AS6402" s="96"/>
      <c r="AT6402" s="83"/>
      <c r="AU6402" s="14"/>
      <c r="AX6402" s="83"/>
      <c r="AY6402" s="83"/>
      <c r="AZ6402" s="83"/>
      <c r="BA6402" s="83"/>
      <c r="BJ6402" s="54"/>
      <c r="BK6402" s="22"/>
      <c r="BL6402" s="24"/>
      <c r="BP6402" s="23"/>
      <c r="BQ6402" s="24"/>
      <c r="BR6402" s="22"/>
      <c r="BS6402" s="24"/>
      <c r="BT6402" s="24"/>
      <c r="BU6402" s="23"/>
      <c r="BV6402" s="26"/>
      <c r="BX6402" s="6"/>
      <c r="BY6402" s="24"/>
      <c r="BZ6402" s="109"/>
      <c r="CA6402" s="66"/>
      <c r="CB6402" s="5"/>
      <c r="CC6402" s="68"/>
      <c r="CD6402" s="67"/>
      <c r="CE6402" s="67"/>
      <c r="CF6402" s="64"/>
      <c r="CG6402" s="5"/>
      <c r="CH6402" s="69"/>
      <c r="CI6402" s="6"/>
      <c r="CJ6402" s="5"/>
      <c r="CK6402" s="25"/>
      <c r="CL6402" s="5"/>
      <c r="DN6402" s="14"/>
      <c r="DO6402" s="14"/>
      <c r="DP6402" s="5"/>
      <c r="DQ6402" s="25"/>
      <c r="DR6402" s="25"/>
      <c r="DS6402" s="96"/>
      <c r="DT6402" s="83"/>
      <c r="DU6402" s="14"/>
      <c r="DX6402" s="83"/>
      <c r="DY6402" s="83"/>
      <c r="DZ6402" s="83"/>
      <c r="EA6402" s="83"/>
      <c r="EJ6402" s="54"/>
      <c r="EK6402" s="22"/>
      <c r="EL6402" s="24"/>
      <c r="EP6402" s="23"/>
      <c r="EQ6402" s="24"/>
      <c r="ER6402" s="22"/>
      <c r="ES6402" s="24"/>
      <c r="ET6402" s="24"/>
      <c r="EU6402" s="23"/>
      <c r="EV6402" s="26"/>
      <c r="EX6402" s="6"/>
      <c r="EY6402" s="24"/>
      <c r="EZ6402" s="109"/>
      <c r="FA6402" s="66"/>
      <c r="FB6402" s="5"/>
      <c r="FC6402" s="68"/>
      <c r="FD6402" s="67"/>
      <c r="FE6402" s="67"/>
      <c r="FF6402" s="64"/>
      <c r="FG6402" s="5"/>
      <c r="FH6402" s="69"/>
      <c r="FI6402" s="6"/>
      <c r="FJ6402" s="5"/>
      <c r="FK6402" s="25"/>
      <c r="FL6402" s="5"/>
    </row>
    <row r="6403" spans="40:168">
      <c r="AN6403" s="14"/>
      <c r="AO6403" s="14"/>
      <c r="AP6403" s="5"/>
      <c r="AQ6403" s="25"/>
      <c r="AR6403" s="25"/>
      <c r="AS6403" s="96"/>
      <c r="AT6403" s="83"/>
      <c r="AU6403" s="14"/>
      <c r="AX6403" s="83"/>
      <c r="AY6403" s="83"/>
      <c r="AZ6403" s="83"/>
      <c r="BA6403" s="83"/>
      <c r="BJ6403" s="54"/>
      <c r="BK6403" s="22"/>
      <c r="BL6403" s="24"/>
      <c r="BP6403" s="23"/>
      <c r="BQ6403" s="24"/>
      <c r="BR6403" s="22"/>
      <c r="BS6403" s="24"/>
      <c r="BT6403" s="24"/>
      <c r="BU6403" s="23"/>
      <c r="BV6403" s="26"/>
      <c r="BX6403" s="6"/>
      <c r="BY6403" s="24"/>
      <c r="BZ6403" s="109"/>
      <c r="CA6403" s="66"/>
      <c r="CB6403" s="5"/>
      <c r="CC6403" s="68"/>
      <c r="CD6403" s="67"/>
      <c r="CE6403" s="67"/>
      <c r="CF6403" s="64"/>
      <c r="CG6403" s="5"/>
      <c r="CH6403" s="69"/>
      <c r="CI6403" s="6"/>
      <c r="CJ6403" s="5"/>
      <c r="CK6403" s="25"/>
      <c r="CL6403" s="5"/>
      <c r="DN6403" s="14"/>
      <c r="DO6403" s="14"/>
      <c r="DP6403" s="5"/>
      <c r="DQ6403" s="25"/>
      <c r="DR6403" s="25"/>
      <c r="DS6403" s="96"/>
      <c r="DT6403" s="83"/>
      <c r="DU6403" s="14"/>
      <c r="DX6403" s="83"/>
      <c r="DY6403" s="83"/>
      <c r="DZ6403" s="83"/>
      <c r="EA6403" s="83"/>
      <c r="EJ6403" s="54"/>
      <c r="EK6403" s="22"/>
      <c r="EL6403" s="24"/>
      <c r="EP6403" s="23"/>
      <c r="EQ6403" s="24"/>
      <c r="ER6403" s="22"/>
      <c r="ES6403" s="24"/>
      <c r="ET6403" s="24"/>
      <c r="EU6403" s="23"/>
      <c r="EV6403" s="26"/>
      <c r="EX6403" s="6"/>
      <c r="EY6403" s="24"/>
      <c r="EZ6403" s="109"/>
      <c r="FA6403" s="66"/>
      <c r="FB6403" s="5"/>
      <c r="FC6403" s="68"/>
      <c r="FD6403" s="67"/>
      <c r="FE6403" s="67"/>
      <c r="FF6403" s="64"/>
      <c r="FG6403" s="5"/>
      <c r="FH6403" s="69"/>
      <c r="FI6403" s="6"/>
      <c r="FJ6403" s="5"/>
      <c r="FK6403" s="25"/>
      <c r="FL6403" s="5"/>
    </row>
    <row r="6404" spans="40:168">
      <c r="AN6404" s="14"/>
      <c r="AO6404" s="14"/>
      <c r="AP6404" s="5"/>
      <c r="AQ6404" s="25"/>
      <c r="AR6404" s="25"/>
      <c r="AS6404" s="96"/>
      <c r="AT6404" s="83"/>
      <c r="AU6404" s="14"/>
      <c r="AX6404" s="83"/>
      <c r="AY6404" s="83"/>
      <c r="AZ6404" s="83"/>
      <c r="BA6404" s="83"/>
      <c r="BJ6404" s="54"/>
      <c r="BK6404" s="22"/>
      <c r="BL6404" s="24"/>
      <c r="BP6404" s="23"/>
      <c r="BQ6404" s="24"/>
      <c r="BR6404" s="22"/>
      <c r="BS6404" s="24"/>
      <c r="BT6404" s="24"/>
      <c r="BU6404" s="23"/>
      <c r="BV6404" s="26"/>
      <c r="BX6404" s="6"/>
      <c r="BY6404" s="24"/>
      <c r="BZ6404" s="109"/>
      <c r="CA6404" s="66"/>
      <c r="CB6404" s="5"/>
      <c r="CC6404" s="68"/>
      <c r="CD6404" s="67"/>
      <c r="CE6404" s="67"/>
      <c r="CF6404" s="64"/>
      <c r="CG6404" s="5"/>
      <c r="CH6404" s="69"/>
      <c r="CI6404" s="6"/>
      <c r="CJ6404" s="5"/>
      <c r="CK6404" s="25"/>
      <c r="CL6404" s="5"/>
      <c r="DN6404" s="14"/>
      <c r="DO6404" s="14"/>
      <c r="DP6404" s="5"/>
      <c r="DQ6404" s="25"/>
      <c r="DR6404" s="25"/>
      <c r="DS6404" s="96"/>
      <c r="DT6404" s="83"/>
      <c r="DU6404" s="14"/>
      <c r="DX6404" s="83"/>
      <c r="DY6404" s="83"/>
      <c r="DZ6404" s="83"/>
      <c r="EA6404" s="83"/>
      <c r="EJ6404" s="54"/>
      <c r="EK6404" s="22"/>
      <c r="EL6404" s="24"/>
      <c r="EP6404" s="23"/>
      <c r="EQ6404" s="24"/>
      <c r="ER6404" s="22"/>
      <c r="ES6404" s="24"/>
      <c r="ET6404" s="24"/>
      <c r="EU6404" s="23"/>
      <c r="EV6404" s="26"/>
      <c r="EX6404" s="6"/>
      <c r="EY6404" s="24"/>
      <c r="EZ6404" s="109"/>
      <c r="FA6404" s="66"/>
      <c r="FB6404" s="5"/>
      <c r="FC6404" s="68"/>
      <c r="FD6404" s="67"/>
      <c r="FE6404" s="67"/>
      <c r="FF6404" s="64"/>
      <c r="FG6404" s="5"/>
      <c r="FH6404" s="69"/>
      <c r="FI6404" s="6"/>
      <c r="FJ6404" s="5"/>
      <c r="FK6404" s="25"/>
      <c r="FL6404" s="5"/>
    </row>
    <row r="6405" spans="40:168">
      <c r="AN6405" s="14"/>
      <c r="AO6405" s="14"/>
      <c r="AP6405" s="5"/>
      <c r="AQ6405" s="25"/>
      <c r="AR6405" s="25"/>
      <c r="AS6405" s="96"/>
      <c r="AT6405" s="83"/>
      <c r="AU6405" s="14"/>
      <c r="AX6405" s="83"/>
      <c r="AY6405" s="83"/>
      <c r="AZ6405" s="83"/>
      <c r="BA6405" s="83"/>
      <c r="BJ6405" s="54"/>
      <c r="BK6405" s="22"/>
      <c r="BL6405" s="24"/>
      <c r="BP6405" s="23"/>
      <c r="BQ6405" s="24"/>
      <c r="BR6405" s="22"/>
      <c r="BS6405" s="24"/>
      <c r="BT6405" s="24"/>
      <c r="BU6405" s="23"/>
      <c r="BV6405" s="26"/>
      <c r="BX6405" s="6"/>
      <c r="BY6405" s="24"/>
      <c r="BZ6405" s="109"/>
      <c r="CA6405" s="66"/>
      <c r="CB6405" s="5"/>
      <c r="CC6405" s="68"/>
      <c r="CD6405" s="67"/>
      <c r="CE6405" s="67"/>
      <c r="CF6405" s="64"/>
      <c r="CG6405" s="5"/>
      <c r="CH6405" s="69"/>
      <c r="CI6405" s="6"/>
      <c r="CJ6405" s="5"/>
      <c r="CK6405" s="25"/>
      <c r="CL6405" s="5"/>
      <c r="DN6405" s="14"/>
      <c r="DO6405" s="14"/>
      <c r="DP6405" s="5"/>
      <c r="DQ6405" s="25"/>
      <c r="DR6405" s="25"/>
      <c r="DS6405" s="96"/>
      <c r="DT6405" s="83"/>
      <c r="DU6405" s="14"/>
      <c r="DX6405" s="83"/>
      <c r="DY6405" s="83"/>
      <c r="DZ6405" s="83"/>
      <c r="EA6405" s="83"/>
      <c r="EJ6405" s="54"/>
      <c r="EK6405" s="22"/>
      <c r="EL6405" s="24"/>
      <c r="EP6405" s="23"/>
      <c r="EQ6405" s="24"/>
      <c r="ER6405" s="22"/>
      <c r="ES6405" s="24"/>
      <c r="ET6405" s="24"/>
      <c r="EU6405" s="23"/>
      <c r="EV6405" s="26"/>
      <c r="EX6405" s="6"/>
      <c r="EY6405" s="24"/>
      <c r="EZ6405" s="109"/>
      <c r="FA6405" s="66"/>
      <c r="FB6405" s="5"/>
      <c r="FC6405" s="68"/>
      <c r="FD6405" s="67"/>
      <c r="FE6405" s="67"/>
      <c r="FF6405" s="64"/>
      <c r="FG6405" s="5"/>
      <c r="FH6405" s="69"/>
      <c r="FI6405" s="6"/>
      <c r="FJ6405" s="5"/>
      <c r="FK6405" s="25"/>
      <c r="FL6405" s="5"/>
    </row>
    <row r="6406" spans="40:168">
      <c r="AN6406" s="14"/>
      <c r="AO6406" s="14"/>
      <c r="AP6406" s="5"/>
      <c r="AQ6406" s="25"/>
      <c r="AR6406" s="25"/>
      <c r="AS6406" s="96"/>
      <c r="AT6406" s="83"/>
      <c r="AU6406" s="14"/>
      <c r="AX6406" s="83"/>
      <c r="AY6406" s="83"/>
      <c r="AZ6406" s="83"/>
      <c r="BA6406" s="83"/>
      <c r="BJ6406" s="54"/>
      <c r="BK6406" s="22"/>
      <c r="BL6406" s="24"/>
      <c r="BP6406" s="23"/>
      <c r="BQ6406" s="24"/>
      <c r="BR6406" s="22"/>
      <c r="BS6406" s="24"/>
      <c r="BT6406" s="24"/>
      <c r="BU6406" s="23"/>
      <c r="BV6406" s="26"/>
      <c r="BX6406" s="6"/>
      <c r="BY6406" s="24"/>
      <c r="BZ6406" s="109"/>
      <c r="CA6406" s="66"/>
      <c r="CB6406" s="5"/>
      <c r="CC6406" s="68"/>
      <c r="CD6406" s="67"/>
      <c r="CE6406" s="67"/>
      <c r="CF6406" s="64"/>
      <c r="CG6406" s="5"/>
      <c r="CH6406" s="69"/>
      <c r="CI6406" s="6"/>
      <c r="CJ6406" s="5"/>
      <c r="CK6406" s="25"/>
      <c r="CL6406" s="5"/>
      <c r="DN6406" s="14"/>
      <c r="DO6406" s="14"/>
      <c r="DP6406" s="5"/>
      <c r="DQ6406" s="25"/>
      <c r="DR6406" s="25"/>
      <c r="DS6406" s="96"/>
      <c r="DT6406" s="83"/>
      <c r="DU6406" s="14"/>
      <c r="DX6406" s="83"/>
      <c r="DY6406" s="83"/>
      <c r="DZ6406" s="83"/>
      <c r="EA6406" s="83"/>
      <c r="EJ6406" s="54"/>
      <c r="EK6406" s="22"/>
      <c r="EL6406" s="24"/>
      <c r="EP6406" s="23"/>
      <c r="EQ6406" s="24"/>
      <c r="ER6406" s="22"/>
      <c r="ES6406" s="24"/>
      <c r="ET6406" s="24"/>
      <c r="EU6406" s="23"/>
      <c r="EV6406" s="26"/>
      <c r="EX6406" s="6"/>
      <c r="EY6406" s="24"/>
      <c r="EZ6406" s="109"/>
      <c r="FA6406" s="66"/>
      <c r="FB6406" s="5"/>
      <c r="FC6406" s="68"/>
      <c r="FD6406" s="67"/>
      <c r="FE6406" s="67"/>
      <c r="FF6406" s="64"/>
      <c r="FG6406" s="5"/>
      <c r="FH6406" s="69"/>
      <c r="FI6406" s="6"/>
      <c r="FJ6406" s="5"/>
      <c r="FK6406" s="25"/>
      <c r="FL6406" s="5"/>
    </row>
    <row r="6407" spans="40:168">
      <c r="AN6407" s="14"/>
      <c r="AO6407" s="14"/>
      <c r="AP6407" s="5"/>
      <c r="AQ6407" s="25"/>
      <c r="AR6407" s="25"/>
      <c r="AS6407" s="96"/>
      <c r="AT6407" s="83"/>
      <c r="AU6407" s="14"/>
      <c r="AX6407" s="83"/>
      <c r="AY6407" s="83"/>
      <c r="AZ6407" s="83"/>
      <c r="BA6407" s="83"/>
      <c r="BJ6407" s="54"/>
      <c r="BK6407" s="22"/>
      <c r="BL6407" s="24"/>
      <c r="BP6407" s="23"/>
      <c r="BQ6407" s="24"/>
      <c r="BR6407" s="22"/>
      <c r="BS6407" s="24"/>
      <c r="BT6407" s="24"/>
      <c r="BU6407" s="23"/>
      <c r="BV6407" s="26"/>
      <c r="BX6407" s="6"/>
      <c r="BY6407" s="24"/>
      <c r="BZ6407" s="109"/>
      <c r="CA6407" s="66"/>
      <c r="CB6407" s="5"/>
      <c r="CC6407" s="68"/>
      <c r="CD6407" s="67"/>
      <c r="CE6407" s="67"/>
      <c r="CF6407" s="64"/>
      <c r="CG6407" s="5"/>
      <c r="CH6407" s="69"/>
      <c r="CI6407" s="6"/>
      <c r="CJ6407" s="5"/>
      <c r="CK6407" s="25"/>
      <c r="CL6407" s="5"/>
      <c r="DN6407" s="14"/>
      <c r="DO6407" s="14"/>
      <c r="DP6407" s="5"/>
      <c r="DQ6407" s="25"/>
      <c r="DR6407" s="25"/>
      <c r="DS6407" s="96"/>
      <c r="DT6407" s="83"/>
      <c r="DU6407" s="14"/>
      <c r="DX6407" s="83"/>
      <c r="DY6407" s="83"/>
      <c r="DZ6407" s="83"/>
      <c r="EA6407" s="83"/>
      <c r="EJ6407" s="54"/>
      <c r="EK6407" s="22"/>
      <c r="EL6407" s="24"/>
      <c r="EP6407" s="23"/>
      <c r="EQ6407" s="24"/>
      <c r="ER6407" s="22"/>
      <c r="ES6407" s="24"/>
      <c r="ET6407" s="24"/>
      <c r="EU6407" s="23"/>
      <c r="EV6407" s="26"/>
      <c r="EX6407" s="6"/>
      <c r="EY6407" s="24"/>
      <c r="EZ6407" s="109"/>
      <c r="FA6407" s="66"/>
      <c r="FB6407" s="5"/>
      <c r="FC6407" s="68"/>
      <c r="FD6407" s="67"/>
      <c r="FE6407" s="67"/>
      <c r="FF6407" s="64"/>
      <c r="FG6407" s="5"/>
      <c r="FH6407" s="69"/>
      <c r="FI6407" s="6"/>
      <c r="FJ6407" s="5"/>
      <c r="FK6407" s="25"/>
      <c r="FL6407" s="5"/>
    </row>
    <row r="6408" spans="40:168">
      <c r="AN6408" s="14"/>
      <c r="AO6408" s="14"/>
      <c r="AP6408" s="5"/>
      <c r="AQ6408" s="25"/>
      <c r="AR6408" s="25"/>
      <c r="AS6408" s="96"/>
      <c r="AT6408" s="83"/>
      <c r="AU6408" s="14"/>
      <c r="AX6408" s="83"/>
      <c r="AY6408" s="83"/>
      <c r="AZ6408" s="83"/>
      <c r="BA6408" s="83"/>
      <c r="BJ6408" s="54"/>
      <c r="BK6408" s="22"/>
      <c r="BL6408" s="24"/>
      <c r="BP6408" s="23"/>
      <c r="BQ6408" s="24"/>
      <c r="BR6408" s="22"/>
      <c r="BS6408" s="24"/>
      <c r="BT6408" s="24"/>
      <c r="BU6408" s="23"/>
      <c r="BV6408" s="26"/>
      <c r="BX6408" s="6"/>
      <c r="BY6408" s="24"/>
      <c r="BZ6408" s="109"/>
      <c r="CA6408" s="66"/>
      <c r="CB6408" s="5"/>
      <c r="CC6408" s="68"/>
      <c r="CD6408" s="67"/>
      <c r="CE6408" s="67"/>
      <c r="CF6408" s="64"/>
      <c r="CG6408" s="5"/>
      <c r="CH6408" s="69"/>
      <c r="CI6408" s="6"/>
      <c r="CJ6408" s="5"/>
      <c r="CK6408" s="25"/>
      <c r="CL6408" s="5"/>
      <c r="DN6408" s="14"/>
      <c r="DO6408" s="14"/>
      <c r="DP6408" s="5"/>
      <c r="DQ6408" s="25"/>
      <c r="DR6408" s="25"/>
      <c r="DS6408" s="96"/>
      <c r="DT6408" s="83"/>
      <c r="DU6408" s="14"/>
      <c r="DX6408" s="83"/>
      <c r="DY6408" s="83"/>
      <c r="DZ6408" s="83"/>
      <c r="EA6408" s="83"/>
      <c r="EJ6408" s="54"/>
      <c r="EK6408" s="22"/>
      <c r="EL6408" s="24"/>
      <c r="EP6408" s="23"/>
      <c r="EQ6408" s="24"/>
      <c r="ER6408" s="22"/>
      <c r="ES6408" s="24"/>
      <c r="ET6408" s="24"/>
      <c r="EU6408" s="23"/>
      <c r="EV6408" s="26"/>
      <c r="EX6408" s="6"/>
      <c r="EY6408" s="24"/>
      <c r="EZ6408" s="109"/>
      <c r="FA6408" s="66"/>
      <c r="FB6408" s="5"/>
      <c r="FC6408" s="68"/>
      <c r="FD6408" s="67"/>
      <c r="FE6408" s="67"/>
      <c r="FF6408" s="64"/>
      <c r="FG6408" s="5"/>
      <c r="FH6408" s="69"/>
      <c r="FI6408" s="6"/>
      <c r="FJ6408" s="5"/>
      <c r="FK6408" s="25"/>
      <c r="FL6408" s="5"/>
    </row>
    <row r="6409" spans="40:168">
      <c r="AN6409" s="14"/>
      <c r="AO6409" s="14"/>
      <c r="AP6409" s="5"/>
      <c r="AQ6409" s="25"/>
      <c r="AR6409" s="25"/>
      <c r="AS6409" s="96"/>
      <c r="AT6409" s="83"/>
      <c r="AU6409" s="14"/>
      <c r="AX6409" s="83"/>
      <c r="AY6409" s="83"/>
      <c r="AZ6409" s="83"/>
      <c r="BA6409" s="83"/>
      <c r="BJ6409" s="54"/>
      <c r="BK6409" s="22"/>
      <c r="BL6409" s="24"/>
      <c r="BP6409" s="23"/>
      <c r="BQ6409" s="24"/>
      <c r="BR6409" s="22"/>
      <c r="BS6409" s="24"/>
      <c r="BT6409" s="24"/>
      <c r="BU6409" s="23"/>
      <c r="BV6409" s="26"/>
      <c r="BX6409" s="6"/>
      <c r="BY6409" s="24"/>
      <c r="BZ6409" s="109"/>
      <c r="CA6409" s="66"/>
      <c r="CB6409" s="5"/>
      <c r="CC6409" s="68"/>
      <c r="CD6409" s="67"/>
      <c r="CE6409" s="67"/>
      <c r="CF6409" s="64"/>
      <c r="CG6409" s="5"/>
      <c r="CH6409" s="69"/>
      <c r="CI6409" s="6"/>
      <c r="CJ6409" s="5"/>
      <c r="CK6409" s="25"/>
      <c r="CL6409" s="5"/>
      <c r="DN6409" s="14"/>
      <c r="DO6409" s="14"/>
      <c r="DP6409" s="5"/>
      <c r="DQ6409" s="25"/>
      <c r="DR6409" s="25"/>
      <c r="DS6409" s="96"/>
      <c r="DT6409" s="83"/>
      <c r="DU6409" s="14"/>
      <c r="DX6409" s="83"/>
      <c r="DY6409" s="83"/>
      <c r="DZ6409" s="83"/>
      <c r="EA6409" s="83"/>
      <c r="EJ6409" s="54"/>
      <c r="EK6409" s="22"/>
      <c r="EL6409" s="24"/>
      <c r="EP6409" s="23"/>
      <c r="EQ6409" s="24"/>
      <c r="ER6409" s="22"/>
      <c r="ES6409" s="24"/>
      <c r="ET6409" s="24"/>
      <c r="EU6409" s="23"/>
      <c r="EV6409" s="26"/>
      <c r="EX6409" s="6"/>
      <c r="EY6409" s="24"/>
      <c r="EZ6409" s="109"/>
      <c r="FA6409" s="66"/>
      <c r="FB6409" s="5"/>
      <c r="FC6409" s="68"/>
      <c r="FD6409" s="67"/>
      <c r="FE6409" s="67"/>
      <c r="FF6409" s="64"/>
      <c r="FG6409" s="5"/>
      <c r="FH6409" s="69"/>
      <c r="FI6409" s="6"/>
      <c r="FJ6409" s="5"/>
      <c r="FK6409" s="25"/>
      <c r="FL6409" s="5"/>
    </row>
    <row r="6410" spans="40:168">
      <c r="AN6410" s="14"/>
      <c r="AO6410" s="14"/>
      <c r="AP6410" s="5"/>
      <c r="AQ6410" s="25"/>
      <c r="AR6410" s="25"/>
      <c r="AS6410" s="96"/>
      <c r="AT6410" s="83"/>
      <c r="AU6410" s="14"/>
      <c r="AX6410" s="83"/>
      <c r="AY6410" s="83"/>
      <c r="AZ6410" s="83"/>
      <c r="BA6410" s="83"/>
      <c r="BJ6410" s="54"/>
      <c r="BK6410" s="22"/>
      <c r="BL6410" s="24"/>
      <c r="BP6410" s="23"/>
      <c r="BQ6410" s="24"/>
      <c r="BR6410" s="22"/>
      <c r="BS6410" s="24"/>
      <c r="BT6410" s="24"/>
      <c r="BU6410" s="23"/>
      <c r="BV6410" s="26"/>
      <c r="BX6410" s="6"/>
      <c r="BY6410" s="24"/>
      <c r="BZ6410" s="109"/>
      <c r="CA6410" s="66"/>
      <c r="CB6410" s="5"/>
      <c r="CC6410" s="68"/>
      <c r="CD6410" s="67"/>
      <c r="CE6410" s="67"/>
      <c r="CF6410" s="64"/>
      <c r="CG6410" s="5"/>
      <c r="CH6410" s="69"/>
      <c r="CI6410" s="6"/>
      <c r="CJ6410" s="5"/>
      <c r="CK6410" s="25"/>
      <c r="CL6410" s="5"/>
      <c r="DN6410" s="14"/>
      <c r="DO6410" s="14"/>
      <c r="DP6410" s="5"/>
      <c r="DQ6410" s="25"/>
      <c r="DR6410" s="25"/>
      <c r="DS6410" s="96"/>
      <c r="DT6410" s="83"/>
      <c r="DU6410" s="14"/>
      <c r="DX6410" s="83"/>
      <c r="DY6410" s="83"/>
      <c r="DZ6410" s="83"/>
      <c r="EA6410" s="83"/>
      <c r="EJ6410" s="54"/>
      <c r="EK6410" s="22"/>
      <c r="EL6410" s="24"/>
      <c r="EP6410" s="23"/>
      <c r="EQ6410" s="24"/>
      <c r="ER6410" s="22"/>
      <c r="ES6410" s="24"/>
      <c r="ET6410" s="24"/>
      <c r="EU6410" s="23"/>
      <c r="EV6410" s="26"/>
      <c r="EX6410" s="6"/>
      <c r="EY6410" s="24"/>
      <c r="EZ6410" s="109"/>
      <c r="FA6410" s="66"/>
      <c r="FB6410" s="5"/>
      <c r="FC6410" s="68"/>
      <c r="FD6410" s="67"/>
      <c r="FE6410" s="67"/>
      <c r="FF6410" s="64"/>
      <c r="FG6410" s="5"/>
      <c r="FH6410" s="69"/>
      <c r="FI6410" s="6"/>
      <c r="FJ6410" s="5"/>
      <c r="FK6410" s="25"/>
      <c r="FL6410" s="5"/>
    </row>
    <row r="6411" spans="40:168">
      <c r="AN6411" s="14"/>
      <c r="AO6411" s="14"/>
      <c r="AP6411" s="5"/>
      <c r="AQ6411" s="25"/>
      <c r="AR6411" s="25"/>
      <c r="AS6411" s="96"/>
      <c r="AT6411" s="83"/>
      <c r="AU6411" s="14"/>
      <c r="AX6411" s="83"/>
      <c r="AY6411" s="83"/>
      <c r="AZ6411" s="83"/>
      <c r="BA6411" s="83"/>
      <c r="BJ6411" s="54"/>
      <c r="BK6411" s="22"/>
      <c r="BL6411" s="24"/>
      <c r="BP6411" s="23"/>
      <c r="BQ6411" s="24"/>
      <c r="BR6411" s="22"/>
      <c r="BS6411" s="24"/>
      <c r="BT6411" s="24"/>
      <c r="BU6411" s="23"/>
      <c r="BV6411" s="26"/>
      <c r="BX6411" s="6"/>
      <c r="BY6411" s="24"/>
      <c r="BZ6411" s="109"/>
      <c r="CA6411" s="66"/>
      <c r="CB6411" s="5"/>
      <c r="CC6411" s="68"/>
      <c r="CD6411" s="67"/>
      <c r="CE6411" s="67"/>
      <c r="CF6411" s="64"/>
      <c r="CG6411" s="5"/>
      <c r="CH6411" s="69"/>
      <c r="CI6411" s="6"/>
      <c r="CJ6411" s="5"/>
      <c r="CK6411" s="25"/>
      <c r="CL6411" s="5"/>
      <c r="DN6411" s="14"/>
      <c r="DO6411" s="14"/>
      <c r="DP6411" s="5"/>
      <c r="DQ6411" s="25"/>
      <c r="DR6411" s="25"/>
      <c r="DS6411" s="96"/>
      <c r="DT6411" s="83"/>
      <c r="DU6411" s="14"/>
      <c r="DX6411" s="83"/>
      <c r="DY6411" s="83"/>
      <c r="DZ6411" s="83"/>
      <c r="EA6411" s="83"/>
      <c r="EJ6411" s="54"/>
      <c r="EK6411" s="22"/>
      <c r="EL6411" s="24"/>
      <c r="EP6411" s="23"/>
      <c r="EQ6411" s="24"/>
      <c r="ER6411" s="22"/>
      <c r="ES6411" s="24"/>
      <c r="ET6411" s="24"/>
      <c r="EU6411" s="23"/>
      <c r="EV6411" s="26"/>
      <c r="EX6411" s="6"/>
      <c r="EY6411" s="24"/>
      <c r="EZ6411" s="109"/>
      <c r="FA6411" s="66"/>
      <c r="FB6411" s="5"/>
      <c r="FC6411" s="68"/>
      <c r="FD6411" s="67"/>
      <c r="FE6411" s="67"/>
      <c r="FF6411" s="64"/>
      <c r="FG6411" s="5"/>
      <c r="FH6411" s="69"/>
      <c r="FI6411" s="6"/>
      <c r="FJ6411" s="5"/>
      <c r="FK6411" s="25"/>
      <c r="FL6411" s="5"/>
    </row>
    <row r="6412" spans="40:168">
      <c r="AN6412" s="14"/>
      <c r="AO6412" s="14"/>
      <c r="AP6412" s="5"/>
      <c r="AQ6412" s="25"/>
      <c r="AR6412" s="25"/>
      <c r="AS6412" s="96"/>
      <c r="AT6412" s="83"/>
      <c r="AU6412" s="14"/>
      <c r="AX6412" s="83"/>
      <c r="AY6412" s="83"/>
      <c r="AZ6412" s="83"/>
      <c r="BA6412" s="83"/>
      <c r="BJ6412" s="54"/>
      <c r="BK6412" s="22"/>
      <c r="BL6412" s="24"/>
      <c r="BP6412" s="23"/>
      <c r="BQ6412" s="24"/>
      <c r="BR6412" s="22"/>
      <c r="BS6412" s="24"/>
      <c r="BT6412" s="24"/>
      <c r="BU6412" s="23"/>
      <c r="BV6412" s="26"/>
      <c r="BX6412" s="6"/>
      <c r="BY6412" s="24"/>
      <c r="BZ6412" s="109"/>
      <c r="CA6412" s="66"/>
      <c r="CB6412" s="5"/>
      <c r="CC6412" s="68"/>
      <c r="CD6412" s="67"/>
      <c r="CE6412" s="67"/>
      <c r="CF6412" s="64"/>
      <c r="CG6412" s="5"/>
      <c r="CH6412" s="69"/>
      <c r="CI6412" s="6"/>
      <c r="CJ6412" s="5"/>
      <c r="CK6412" s="25"/>
      <c r="CL6412" s="5"/>
      <c r="DN6412" s="14"/>
      <c r="DO6412" s="14"/>
      <c r="DP6412" s="5"/>
      <c r="DQ6412" s="25"/>
      <c r="DR6412" s="25"/>
      <c r="DS6412" s="96"/>
      <c r="DT6412" s="83"/>
      <c r="DU6412" s="14"/>
      <c r="DX6412" s="83"/>
      <c r="DY6412" s="83"/>
      <c r="DZ6412" s="83"/>
      <c r="EA6412" s="83"/>
      <c r="EJ6412" s="54"/>
      <c r="EK6412" s="22"/>
      <c r="EL6412" s="24"/>
      <c r="EP6412" s="23"/>
      <c r="EQ6412" s="24"/>
      <c r="ER6412" s="22"/>
      <c r="ES6412" s="24"/>
      <c r="ET6412" s="24"/>
      <c r="EU6412" s="23"/>
      <c r="EV6412" s="26"/>
      <c r="EX6412" s="6"/>
      <c r="EY6412" s="24"/>
      <c r="EZ6412" s="109"/>
      <c r="FA6412" s="66"/>
      <c r="FB6412" s="5"/>
      <c r="FC6412" s="68"/>
      <c r="FD6412" s="67"/>
      <c r="FE6412" s="67"/>
      <c r="FF6412" s="64"/>
      <c r="FG6412" s="5"/>
      <c r="FH6412" s="69"/>
      <c r="FI6412" s="6"/>
      <c r="FJ6412" s="5"/>
      <c r="FK6412" s="25"/>
      <c r="FL6412" s="5"/>
    </row>
    <row r="6413" spans="40:168">
      <c r="AN6413" s="14"/>
      <c r="AO6413" s="14"/>
      <c r="AP6413" s="5"/>
      <c r="AQ6413" s="25"/>
      <c r="AR6413" s="25"/>
      <c r="AS6413" s="96"/>
      <c r="AT6413" s="83"/>
      <c r="AU6413" s="14"/>
      <c r="AX6413" s="83"/>
      <c r="AY6413" s="83"/>
      <c r="AZ6413" s="83"/>
      <c r="BA6413" s="83"/>
      <c r="BJ6413" s="54"/>
      <c r="BK6413" s="22"/>
      <c r="BL6413" s="24"/>
      <c r="BP6413" s="23"/>
      <c r="BQ6413" s="24"/>
      <c r="BR6413" s="22"/>
      <c r="BS6413" s="24"/>
      <c r="BT6413" s="24"/>
      <c r="BU6413" s="23"/>
      <c r="BV6413" s="26"/>
      <c r="BX6413" s="6"/>
      <c r="BY6413" s="24"/>
      <c r="BZ6413" s="109"/>
      <c r="CA6413" s="66"/>
      <c r="CB6413" s="5"/>
      <c r="CC6413" s="68"/>
      <c r="CD6413" s="67"/>
      <c r="CE6413" s="67"/>
      <c r="CF6413" s="64"/>
      <c r="CG6413" s="5"/>
      <c r="CH6413" s="69"/>
      <c r="CI6413" s="6"/>
      <c r="CJ6413" s="5"/>
      <c r="CK6413" s="25"/>
      <c r="CL6413" s="5"/>
      <c r="DN6413" s="14"/>
      <c r="DO6413" s="14"/>
      <c r="DP6413" s="5"/>
      <c r="DQ6413" s="25"/>
      <c r="DR6413" s="25"/>
      <c r="DS6413" s="96"/>
      <c r="DT6413" s="83"/>
      <c r="DU6413" s="14"/>
      <c r="DX6413" s="83"/>
      <c r="DY6413" s="83"/>
      <c r="DZ6413" s="83"/>
      <c r="EA6413" s="83"/>
      <c r="EJ6413" s="54"/>
      <c r="EK6413" s="22"/>
      <c r="EL6413" s="24"/>
      <c r="EP6413" s="23"/>
      <c r="EQ6413" s="24"/>
      <c r="ER6413" s="22"/>
      <c r="ES6413" s="24"/>
      <c r="ET6413" s="24"/>
      <c r="EU6413" s="23"/>
      <c r="EV6413" s="26"/>
      <c r="EX6413" s="6"/>
      <c r="EY6413" s="24"/>
      <c r="EZ6413" s="109"/>
      <c r="FA6413" s="66"/>
      <c r="FB6413" s="5"/>
      <c r="FC6413" s="68"/>
      <c r="FD6413" s="67"/>
      <c r="FE6413" s="67"/>
      <c r="FF6413" s="64"/>
      <c r="FG6413" s="5"/>
      <c r="FH6413" s="69"/>
      <c r="FI6413" s="6"/>
      <c r="FJ6413" s="5"/>
      <c r="FK6413" s="25"/>
      <c r="FL6413" s="5"/>
    </row>
    <row r="6414" spans="40:168">
      <c r="AN6414" s="14"/>
      <c r="AO6414" s="14"/>
      <c r="AP6414" s="5"/>
      <c r="AQ6414" s="25"/>
      <c r="AR6414" s="25"/>
      <c r="AS6414" s="96"/>
      <c r="AT6414" s="83"/>
      <c r="AU6414" s="14"/>
      <c r="AX6414" s="83"/>
      <c r="AY6414" s="83"/>
      <c r="AZ6414" s="83"/>
      <c r="BA6414" s="83"/>
      <c r="BJ6414" s="54"/>
      <c r="BK6414" s="22"/>
      <c r="BL6414" s="24"/>
      <c r="BP6414" s="23"/>
      <c r="BQ6414" s="24"/>
      <c r="BR6414" s="22"/>
      <c r="BS6414" s="24"/>
      <c r="BT6414" s="24"/>
      <c r="BU6414" s="23"/>
      <c r="BV6414" s="26"/>
      <c r="BX6414" s="6"/>
      <c r="BY6414" s="24"/>
      <c r="BZ6414" s="109"/>
      <c r="CA6414" s="66"/>
      <c r="CB6414" s="5"/>
      <c r="CC6414" s="68"/>
      <c r="CD6414" s="67"/>
      <c r="CE6414" s="67"/>
      <c r="CF6414" s="64"/>
      <c r="CG6414" s="5"/>
      <c r="CH6414" s="69"/>
      <c r="CI6414" s="6"/>
      <c r="CJ6414" s="5"/>
      <c r="CK6414" s="25"/>
      <c r="CL6414" s="5"/>
      <c r="DN6414" s="14"/>
      <c r="DO6414" s="14"/>
      <c r="DP6414" s="5"/>
      <c r="DQ6414" s="25"/>
      <c r="DR6414" s="25"/>
      <c r="DS6414" s="96"/>
      <c r="DT6414" s="83"/>
      <c r="DU6414" s="14"/>
      <c r="DX6414" s="83"/>
      <c r="DY6414" s="83"/>
      <c r="DZ6414" s="83"/>
      <c r="EA6414" s="83"/>
      <c r="EJ6414" s="54"/>
      <c r="EK6414" s="22"/>
      <c r="EL6414" s="24"/>
      <c r="EP6414" s="23"/>
      <c r="EQ6414" s="24"/>
      <c r="ER6414" s="22"/>
      <c r="ES6414" s="24"/>
      <c r="ET6414" s="24"/>
      <c r="EU6414" s="23"/>
      <c r="EV6414" s="26"/>
      <c r="EX6414" s="6"/>
      <c r="EY6414" s="24"/>
      <c r="EZ6414" s="109"/>
      <c r="FA6414" s="66"/>
      <c r="FB6414" s="5"/>
      <c r="FC6414" s="68"/>
      <c r="FD6414" s="67"/>
      <c r="FE6414" s="67"/>
      <c r="FF6414" s="64"/>
      <c r="FG6414" s="5"/>
      <c r="FH6414" s="69"/>
      <c r="FI6414" s="6"/>
      <c r="FJ6414" s="5"/>
      <c r="FK6414" s="25"/>
      <c r="FL6414" s="5"/>
    </row>
    <row r="6415" spans="40:168">
      <c r="AN6415" s="14"/>
      <c r="AO6415" s="14"/>
      <c r="AP6415" s="5"/>
      <c r="AQ6415" s="25"/>
      <c r="AR6415" s="25"/>
      <c r="AS6415" s="96"/>
      <c r="AT6415" s="83"/>
      <c r="AU6415" s="14"/>
      <c r="AX6415" s="83"/>
      <c r="AY6415" s="83"/>
      <c r="AZ6415" s="83"/>
      <c r="BA6415" s="83"/>
      <c r="BJ6415" s="54"/>
      <c r="BK6415" s="22"/>
      <c r="BL6415" s="24"/>
      <c r="BP6415" s="23"/>
      <c r="BQ6415" s="24"/>
      <c r="BR6415" s="22"/>
      <c r="BS6415" s="24"/>
      <c r="BT6415" s="24"/>
      <c r="BU6415" s="23"/>
      <c r="BV6415" s="26"/>
      <c r="BX6415" s="6"/>
      <c r="BY6415" s="24"/>
      <c r="BZ6415" s="109"/>
      <c r="CA6415" s="66"/>
      <c r="CB6415" s="5"/>
      <c r="CC6415" s="68"/>
      <c r="CD6415" s="67"/>
      <c r="CE6415" s="67"/>
      <c r="CF6415" s="64"/>
      <c r="CG6415" s="5"/>
      <c r="CH6415" s="69"/>
      <c r="CI6415" s="6"/>
      <c r="CJ6415" s="5"/>
      <c r="CK6415" s="25"/>
      <c r="CL6415" s="5"/>
      <c r="DN6415" s="14"/>
      <c r="DO6415" s="14"/>
      <c r="DP6415" s="5"/>
      <c r="DQ6415" s="25"/>
      <c r="DR6415" s="25"/>
      <c r="DS6415" s="96"/>
      <c r="DT6415" s="83"/>
      <c r="DU6415" s="14"/>
      <c r="DX6415" s="83"/>
      <c r="DY6415" s="83"/>
      <c r="DZ6415" s="83"/>
      <c r="EA6415" s="83"/>
      <c r="EJ6415" s="54"/>
      <c r="EK6415" s="22"/>
      <c r="EL6415" s="24"/>
      <c r="EP6415" s="23"/>
      <c r="EQ6415" s="24"/>
      <c r="ER6415" s="22"/>
      <c r="ES6415" s="24"/>
      <c r="ET6415" s="24"/>
      <c r="EU6415" s="23"/>
      <c r="EV6415" s="26"/>
      <c r="EX6415" s="6"/>
      <c r="EY6415" s="24"/>
      <c r="EZ6415" s="109"/>
      <c r="FA6415" s="66"/>
      <c r="FB6415" s="5"/>
      <c r="FC6415" s="68"/>
      <c r="FD6415" s="67"/>
      <c r="FE6415" s="67"/>
      <c r="FF6415" s="64"/>
      <c r="FG6415" s="5"/>
      <c r="FH6415" s="69"/>
      <c r="FI6415" s="6"/>
      <c r="FJ6415" s="5"/>
      <c r="FK6415" s="25"/>
      <c r="FL6415" s="5"/>
    </row>
    <row r="6416" spans="40:168">
      <c r="AN6416" s="14"/>
      <c r="AO6416" s="14"/>
      <c r="AP6416" s="5"/>
      <c r="AQ6416" s="25"/>
      <c r="AR6416" s="25"/>
      <c r="AS6416" s="96"/>
      <c r="AT6416" s="83"/>
      <c r="AU6416" s="14"/>
      <c r="AX6416" s="83"/>
      <c r="AY6416" s="83"/>
      <c r="AZ6416" s="83"/>
      <c r="BA6416" s="83"/>
      <c r="BJ6416" s="54"/>
      <c r="BK6416" s="22"/>
      <c r="BL6416" s="24"/>
      <c r="BP6416" s="23"/>
      <c r="BQ6416" s="24"/>
      <c r="BR6416" s="22"/>
      <c r="BS6416" s="24"/>
      <c r="BT6416" s="24"/>
      <c r="BU6416" s="23"/>
      <c r="BV6416" s="26"/>
      <c r="BX6416" s="6"/>
      <c r="BY6416" s="24"/>
      <c r="BZ6416" s="109"/>
      <c r="CA6416" s="66"/>
      <c r="CB6416" s="5"/>
      <c r="CC6416" s="68"/>
      <c r="CD6416" s="67"/>
      <c r="CE6416" s="67"/>
      <c r="CF6416" s="64"/>
      <c r="CG6416" s="5"/>
      <c r="CH6416" s="69"/>
      <c r="CI6416" s="6"/>
      <c r="CJ6416" s="5"/>
      <c r="CK6416" s="25"/>
      <c r="CL6416" s="5"/>
      <c r="DN6416" s="14"/>
      <c r="DO6416" s="14"/>
      <c r="DP6416" s="5"/>
      <c r="DQ6416" s="25"/>
      <c r="DR6416" s="25"/>
      <c r="DS6416" s="96"/>
      <c r="DT6416" s="83"/>
      <c r="DU6416" s="14"/>
      <c r="DX6416" s="83"/>
      <c r="DY6416" s="83"/>
      <c r="DZ6416" s="83"/>
      <c r="EA6416" s="83"/>
      <c r="EJ6416" s="54"/>
      <c r="EK6416" s="22"/>
      <c r="EL6416" s="24"/>
      <c r="EP6416" s="23"/>
      <c r="EQ6416" s="24"/>
      <c r="ER6416" s="22"/>
      <c r="ES6416" s="24"/>
      <c r="ET6416" s="24"/>
      <c r="EU6416" s="23"/>
      <c r="EV6416" s="26"/>
      <c r="EX6416" s="6"/>
      <c r="EY6416" s="24"/>
      <c r="EZ6416" s="109"/>
      <c r="FA6416" s="66"/>
      <c r="FB6416" s="5"/>
      <c r="FC6416" s="68"/>
      <c r="FD6416" s="67"/>
      <c r="FE6416" s="67"/>
      <c r="FF6416" s="64"/>
      <c r="FG6416" s="5"/>
      <c r="FH6416" s="69"/>
      <c r="FI6416" s="6"/>
      <c r="FJ6416" s="5"/>
      <c r="FK6416" s="25"/>
      <c r="FL6416" s="5"/>
    </row>
    <row r="6417" spans="40:168">
      <c r="AN6417" s="14"/>
      <c r="AO6417" s="14"/>
      <c r="AP6417" s="5"/>
      <c r="AQ6417" s="25"/>
      <c r="AR6417" s="25"/>
      <c r="AS6417" s="96"/>
      <c r="AT6417" s="83"/>
      <c r="AU6417" s="14"/>
      <c r="AX6417" s="83"/>
      <c r="AY6417" s="83"/>
      <c r="AZ6417" s="83"/>
      <c r="BA6417" s="83"/>
      <c r="BJ6417" s="54"/>
      <c r="BK6417" s="22"/>
      <c r="BL6417" s="24"/>
      <c r="BP6417" s="23"/>
      <c r="BQ6417" s="24"/>
      <c r="BR6417" s="22"/>
      <c r="BS6417" s="24"/>
      <c r="BT6417" s="24"/>
      <c r="BU6417" s="23"/>
      <c r="BV6417" s="26"/>
      <c r="BX6417" s="6"/>
      <c r="BY6417" s="24"/>
      <c r="BZ6417" s="109"/>
      <c r="CA6417" s="66"/>
      <c r="CB6417" s="5"/>
      <c r="CC6417" s="68"/>
      <c r="CD6417" s="67"/>
      <c r="CE6417" s="67"/>
      <c r="CF6417" s="64"/>
      <c r="CG6417" s="5"/>
      <c r="CH6417" s="69"/>
      <c r="CI6417" s="6"/>
      <c r="CJ6417" s="5"/>
      <c r="CK6417" s="25"/>
      <c r="CL6417" s="5"/>
      <c r="DN6417" s="14"/>
      <c r="DO6417" s="14"/>
      <c r="DP6417" s="5"/>
      <c r="DQ6417" s="25"/>
      <c r="DR6417" s="25"/>
      <c r="DS6417" s="96"/>
      <c r="DT6417" s="83"/>
      <c r="DU6417" s="14"/>
      <c r="DX6417" s="83"/>
      <c r="DY6417" s="83"/>
      <c r="DZ6417" s="83"/>
      <c r="EA6417" s="83"/>
      <c r="EJ6417" s="54"/>
      <c r="EK6417" s="22"/>
      <c r="EL6417" s="24"/>
      <c r="EP6417" s="23"/>
      <c r="EQ6417" s="24"/>
      <c r="ER6417" s="22"/>
      <c r="ES6417" s="24"/>
      <c r="ET6417" s="24"/>
      <c r="EU6417" s="23"/>
      <c r="EV6417" s="26"/>
      <c r="EX6417" s="6"/>
      <c r="EY6417" s="24"/>
      <c r="EZ6417" s="109"/>
      <c r="FA6417" s="66"/>
      <c r="FB6417" s="5"/>
      <c r="FC6417" s="68"/>
      <c r="FD6417" s="67"/>
      <c r="FE6417" s="67"/>
      <c r="FF6417" s="64"/>
      <c r="FG6417" s="5"/>
      <c r="FH6417" s="69"/>
      <c r="FI6417" s="6"/>
      <c r="FJ6417" s="5"/>
      <c r="FK6417" s="25"/>
      <c r="FL6417" s="5"/>
    </row>
    <row r="6418" spans="40:168">
      <c r="AN6418" s="14"/>
      <c r="AO6418" s="14"/>
      <c r="AP6418" s="5"/>
      <c r="AQ6418" s="25"/>
      <c r="AR6418" s="25"/>
      <c r="AS6418" s="96"/>
      <c r="AT6418" s="83"/>
      <c r="AU6418" s="14"/>
      <c r="AX6418" s="83"/>
      <c r="AY6418" s="83"/>
      <c r="AZ6418" s="83"/>
      <c r="BA6418" s="83"/>
      <c r="BJ6418" s="54"/>
      <c r="BK6418" s="22"/>
      <c r="BL6418" s="24"/>
      <c r="BP6418" s="23"/>
      <c r="BQ6418" s="24"/>
      <c r="BR6418" s="22"/>
      <c r="BS6418" s="24"/>
      <c r="BT6418" s="24"/>
      <c r="BU6418" s="23"/>
      <c r="BV6418" s="26"/>
      <c r="BX6418" s="6"/>
      <c r="BY6418" s="24"/>
      <c r="BZ6418" s="109"/>
      <c r="CA6418" s="66"/>
      <c r="CB6418" s="5"/>
      <c r="CC6418" s="68"/>
      <c r="CD6418" s="67"/>
      <c r="CE6418" s="67"/>
      <c r="CF6418" s="64"/>
      <c r="CG6418" s="5"/>
      <c r="CH6418" s="69"/>
      <c r="CI6418" s="6"/>
      <c r="CJ6418" s="5"/>
      <c r="CK6418" s="25"/>
      <c r="CL6418" s="5"/>
      <c r="DN6418" s="14"/>
      <c r="DO6418" s="14"/>
      <c r="DP6418" s="5"/>
      <c r="DQ6418" s="25"/>
      <c r="DR6418" s="25"/>
      <c r="DS6418" s="96"/>
      <c r="DT6418" s="83"/>
      <c r="DU6418" s="14"/>
      <c r="DX6418" s="83"/>
      <c r="DY6418" s="83"/>
      <c r="DZ6418" s="83"/>
      <c r="EA6418" s="83"/>
      <c r="EJ6418" s="54"/>
      <c r="EK6418" s="22"/>
      <c r="EL6418" s="24"/>
      <c r="EP6418" s="23"/>
      <c r="EQ6418" s="24"/>
      <c r="ER6418" s="22"/>
      <c r="ES6418" s="24"/>
      <c r="ET6418" s="24"/>
      <c r="EU6418" s="23"/>
      <c r="EV6418" s="26"/>
      <c r="EX6418" s="6"/>
      <c r="EY6418" s="24"/>
      <c r="EZ6418" s="109"/>
      <c r="FA6418" s="66"/>
      <c r="FB6418" s="5"/>
      <c r="FC6418" s="68"/>
      <c r="FD6418" s="67"/>
      <c r="FE6418" s="67"/>
      <c r="FF6418" s="64"/>
      <c r="FG6418" s="5"/>
      <c r="FH6418" s="69"/>
      <c r="FI6418" s="6"/>
      <c r="FJ6418" s="5"/>
      <c r="FK6418" s="25"/>
      <c r="FL6418" s="5"/>
    </row>
    <row r="6419" spans="40:168">
      <c r="AN6419" s="14"/>
      <c r="AO6419" s="14"/>
      <c r="AP6419" s="5"/>
      <c r="AQ6419" s="25"/>
      <c r="AR6419" s="25"/>
      <c r="AS6419" s="96"/>
      <c r="AT6419" s="83"/>
      <c r="AU6419" s="14"/>
      <c r="AX6419" s="83"/>
      <c r="AY6419" s="83"/>
      <c r="AZ6419" s="83"/>
      <c r="BA6419" s="83"/>
      <c r="BJ6419" s="54"/>
      <c r="BK6419" s="22"/>
      <c r="BL6419" s="24"/>
      <c r="BP6419" s="23"/>
      <c r="BQ6419" s="24"/>
      <c r="BR6419" s="22"/>
      <c r="BS6419" s="24"/>
      <c r="BT6419" s="24"/>
      <c r="BU6419" s="23"/>
      <c r="BV6419" s="26"/>
      <c r="BX6419" s="6"/>
      <c r="BY6419" s="24"/>
      <c r="BZ6419" s="109"/>
      <c r="CA6419" s="66"/>
      <c r="CB6419" s="5"/>
      <c r="CC6419" s="68"/>
      <c r="CD6419" s="67"/>
      <c r="CE6419" s="67"/>
      <c r="CF6419" s="64"/>
      <c r="CG6419" s="5"/>
      <c r="CH6419" s="69"/>
      <c r="CI6419" s="6"/>
      <c r="CJ6419" s="5"/>
      <c r="CK6419" s="25"/>
      <c r="CL6419" s="5"/>
      <c r="DN6419" s="14"/>
      <c r="DO6419" s="14"/>
      <c r="DP6419" s="5"/>
      <c r="DQ6419" s="25"/>
      <c r="DR6419" s="25"/>
      <c r="DS6419" s="96"/>
      <c r="DT6419" s="83"/>
      <c r="DU6419" s="14"/>
      <c r="DX6419" s="83"/>
      <c r="DY6419" s="83"/>
      <c r="DZ6419" s="83"/>
      <c r="EA6419" s="83"/>
      <c r="EJ6419" s="54"/>
      <c r="EK6419" s="22"/>
      <c r="EL6419" s="24"/>
      <c r="EP6419" s="23"/>
      <c r="EQ6419" s="24"/>
      <c r="ER6419" s="22"/>
      <c r="ES6419" s="24"/>
      <c r="ET6419" s="24"/>
      <c r="EU6419" s="23"/>
      <c r="EV6419" s="26"/>
      <c r="EX6419" s="6"/>
      <c r="EY6419" s="24"/>
      <c r="EZ6419" s="109"/>
      <c r="FA6419" s="66"/>
      <c r="FB6419" s="5"/>
      <c r="FC6419" s="68"/>
      <c r="FD6419" s="67"/>
      <c r="FE6419" s="67"/>
      <c r="FF6419" s="64"/>
      <c r="FG6419" s="5"/>
      <c r="FH6419" s="69"/>
      <c r="FI6419" s="6"/>
      <c r="FJ6419" s="5"/>
      <c r="FK6419" s="25"/>
      <c r="FL6419" s="5"/>
    </row>
    <row r="6420" spans="40:168">
      <c r="AN6420" s="14"/>
      <c r="AO6420" s="14"/>
      <c r="AP6420" s="5"/>
      <c r="AQ6420" s="25"/>
      <c r="AR6420" s="25"/>
      <c r="AS6420" s="96"/>
      <c r="AT6420" s="83"/>
      <c r="AU6420" s="14"/>
      <c r="AX6420" s="83"/>
      <c r="AY6420" s="83"/>
      <c r="AZ6420" s="83"/>
      <c r="BA6420" s="83"/>
      <c r="BJ6420" s="54"/>
      <c r="BK6420" s="22"/>
      <c r="BL6420" s="24"/>
      <c r="BP6420" s="23"/>
      <c r="BQ6420" s="24"/>
      <c r="BR6420" s="22"/>
      <c r="BS6420" s="24"/>
      <c r="BT6420" s="24"/>
      <c r="BU6420" s="23"/>
      <c r="BV6420" s="26"/>
      <c r="BX6420" s="6"/>
      <c r="BY6420" s="24"/>
      <c r="BZ6420" s="109"/>
      <c r="CA6420" s="66"/>
      <c r="CB6420" s="5"/>
      <c r="CC6420" s="68"/>
      <c r="CD6420" s="67"/>
      <c r="CE6420" s="67"/>
      <c r="CF6420" s="64"/>
      <c r="CG6420" s="5"/>
      <c r="CH6420" s="69"/>
      <c r="CI6420" s="6"/>
      <c r="CJ6420" s="5"/>
      <c r="CK6420" s="25"/>
      <c r="CL6420" s="5"/>
      <c r="DN6420" s="14"/>
      <c r="DO6420" s="14"/>
      <c r="DP6420" s="5"/>
      <c r="DQ6420" s="25"/>
      <c r="DR6420" s="25"/>
      <c r="DS6420" s="96"/>
      <c r="DT6420" s="83"/>
      <c r="DU6420" s="14"/>
      <c r="DX6420" s="83"/>
      <c r="DY6420" s="83"/>
      <c r="DZ6420" s="83"/>
      <c r="EA6420" s="83"/>
      <c r="EJ6420" s="54"/>
      <c r="EK6420" s="22"/>
      <c r="EL6420" s="24"/>
      <c r="EP6420" s="23"/>
      <c r="EQ6420" s="24"/>
      <c r="ER6420" s="22"/>
      <c r="ES6420" s="24"/>
      <c r="ET6420" s="24"/>
      <c r="EU6420" s="23"/>
      <c r="EV6420" s="26"/>
      <c r="EX6420" s="6"/>
      <c r="EY6420" s="24"/>
      <c r="EZ6420" s="109"/>
      <c r="FA6420" s="66"/>
      <c r="FB6420" s="5"/>
      <c r="FC6420" s="68"/>
      <c r="FD6420" s="67"/>
      <c r="FE6420" s="67"/>
      <c r="FF6420" s="64"/>
      <c r="FG6420" s="5"/>
      <c r="FH6420" s="69"/>
      <c r="FI6420" s="6"/>
      <c r="FJ6420" s="5"/>
      <c r="FK6420" s="25"/>
      <c r="FL6420" s="5"/>
    </row>
    <row r="6421" spans="40:168">
      <c r="AN6421" s="14"/>
      <c r="AO6421" s="14"/>
      <c r="AP6421" s="5"/>
      <c r="AQ6421" s="25"/>
      <c r="AR6421" s="25"/>
      <c r="AS6421" s="96"/>
      <c r="AT6421" s="83"/>
      <c r="AU6421" s="14"/>
      <c r="AX6421" s="83"/>
      <c r="AY6421" s="83"/>
      <c r="AZ6421" s="83"/>
      <c r="BA6421" s="83"/>
      <c r="BJ6421" s="54"/>
      <c r="BK6421" s="22"/>
      <c r="BL6421" s="24"/>
      <c r="BP6421" s="23"/>
      <c r="BQ6421" s="24"/>
      <c r="BR6421" s="22"/>
      <c r="BS6421" s="24"/>
      <c r="BT6421" s="24"/>
      <c r="BU6421" s="23"/>
      <c r="BV6421" s="26"/>
      <c r="BX6421" s="6"/>
      <c r="BY6421" s="24"/>
      <c r="BZ6421" s="109"/>
      <c r="CA6421" s="66"/>
      <c r="CB6421" s="5"/>
      <c r="CC6421" s="68"/>
      <c r="CD6421" s="67"/>
      <c r="CE6421" s="67"/>
      <c r="CF6421" s="64"/>
      <c r="CG6421" s="5"/>
      <c r="CH6421" s="69"/>
      <c r="CI6421" s="6"/>
      <c r="CJ6421" s="5"/>
      <c r="CK6421" s="25"/>
      <c r="CL6421" s="5"/>
      <c r="DN6421" s="14"/>
      <c r="DO6421" s="14"/>
      <c r="DP6421" s="5"/>
      <c r="DQ6421" s="25"/>
      <c r="DR6421" s="25"/>
      <c r="DS6421" s="96"/>
      <c r="DT6421" s="83"/>
      <c r="DU6421" s="14"/>
      <c r="DX6421" s="83"/>
      <c r="DY6421" s="83"/>
      <c r="DZ6421" s="83"/>
      <c r="EA6421" s="83"/>
      <c r="EJ6421" s="54"/>
      <c r="EK6421" s="22"/>
      <c r="EL6421" s="24"/>
      <c r="EP6421" s="23"/>
      <c r="EQ6421" s="24"/>
      <c r="ER6421" s="22"/>
      <c r="ES6421" s="24"/>
      <c r="ET6421" s="24"/>
      <c r="EU6421" s="23"/>
      <c r="EV6421" s="26"/>
      <c r="EX6421" s="6"/>
      <c r="EY6421" s="24"/>
      <c r="EZ6421" s="109"/>
      <c r="FA6421" s="66"/>
      <c r="FB6421" s="5"/>
      <c r="FC6421" s="68"/>
      <c r="FD6421" s="67"/>
      <c r="FE6421" s="67"/>
      <c r="FF6421" s="64"/>
      <c r="FG6421" s="5"/>
      <c r="FH6421" s="69"/>
      <c r="FI6421" s="6"/>
      <c r="FJ6421" s="5"/>
      <c r="FK6421" s="25"/>
      <c r="FL6421" s="5"/>
    </row>
    <row r="6422" spans="40:168">
      <c r="AN6422" s="14"/>
      <c r="AO6422" s="14"/>
      <c r="AP6422" s="5"/>
      <c r="AQ6422" s="25"/>
      <c r="AR6422" s="25"/>
      <c r="AS6422" s="96"/>
      <c r="AT6422" s="83"/>
      <c r="AU6422" s="14"/>
      <c r="AX6422" s="83"/>
      <c r="AY6422" s="83"/>
      <c r="AZ6422" s="83"/>
      <c r="BA6422" s="83"/>
      <c r="BJ6422" s="54"/>
      <c r="BK6422" s="22"/>
      <c r="BL6422" s="24"/>
      <c r="BP6422" s="23"/>
      <c r="BQ6422" s="24"/>
      <c r="BR6422" s="22"/>
      <c r="BS6422" s="24"/>
      <c r="BT6422" s="24"/>
      <c r="BU6422" s="23"/>
      <c r="BV6422" s="26"/>
      <c r="BX6422" s="6"/>
      <c r="BY6422" s="24"/>
      <c r="BZ6422" s="109"/>
      <c r="CA6422" s="66"/>
      <c r="CB6422" s="5"/>
      <c r="CC6422" s="68"/>
      <c r="CD6422" s="67"/>
      <c r="CE6422" s="67"/>
      <c r="CF6422" s="64"/>
      <c r="CG6422" s="5"/>
      <c r="CH6422" s="69"/>
      <c r="CI6422" s="6"/>
      <c r="CJ6422" s="5"/>
      <c r="CK6422" s="25"/>
      <c r="CL6422" s="5"/>
      <c r="DN6422" s="14"/>
      <c r="DO6422" s="14"/>
      <c r="DP6422" s="5"/>
      <c r="DQ6422" s="25"/>
      <c r="DR6422" s="25"/>
      <c r="DS6422" s="96"/>
      <c r="DT6422" s="83"/>
      <c r="DU6422" s="14"/>
      <c r="DX6422" s="83"/>
      <c r="DY6422" s="83"/>
      <c r="DZ6422" s="83"/>
      <c r="EA6422" s="83"/>
      <c r="EJ6422" s="54"/>
      <c r="EK6422" s="22"/>
      <c r="EL6422" s="24"/>
      <c r="EP6422" s="23"/>
      <c r="EQ6422" s="24"/>
      <c r="ER6422" s="22"/>
      <c r="ES6422" s="24"/>
      <c r="ET6422" s="24"/>
      <c r="EU6422" s="23"/>
      <c r="EV6422" s="26"/>
      <c r="EX6422" s="6"/>
      <c r="EY6422" s="24"/>
      <c r="EZ6422" s="109"/>
      <c r="FA6422" s="66"/>
      <c r="FB6422" s="5"/>
      <c r="FC6422" s="68"/>
      <c r="FD6422" s="67"/>
      <c r="FE6422" s="67"/>
      <c r="FF6422" s="64"/>
      <c r="FG6422" s="5"/>
      <c r="FH6422" s="69"/>
      <c r="FI6422" s="6"/>
      <c r="FJ6422" s="5"/>
      <c r="FK6422" s="25"/>
      <c r="FL6422" s="5"/>
    </row>
    <row r="6423" spans="40:168">
      <c r="AN6423" s="14"/>
      <c r="AO6423" s="14"/>
      <c r="AP6423" s="5"/>
      <c r="AQ6423" s="25"/>
      <c r="AR6423" s="25"/>
      <c r="AS6423" s="96"/>
      <c r="AT6423" s="83"/>
      <c r="AU6423" s="14"/>
      <c r="AX6423" s="83"/>
      <c r="AY6423" s="83"/>
      <c r="AZ6423" s="83"/>
      <c r="BA6423" s="83"/>
      <c r="BJ6423" s="54"/>
      <c r="BK6423" s="22"/>
      <c r="BL6423" s="24"/>
      <c r="BP6423" s="23"/>
      <c r="BQ6423" s="24"/>
      <c r="BR6423" s="22"/>
      <c r="BS6423" s="24"/>
      <c r="BT6423" s="24"/>
      <c r="BU6423" s="23"/>
      <c r="BV6423" s="26"/>
      <c r="BX6423" s="6"/>
      <c r="BY6423" s="24"/>
      <c r="BZ6423" s="109"/>
      <c r="CA6423" s="66"/>
      <c r="CB6423" s="5"/>
      <c r="CC6423" s="68"/>
      <c r="CD6423" s="67"/>
      <c r="CE6423" s="67"/>
      <c r="CF6423" s="64"/>
      <c r="CG6423" s="5"/>
      <c r="CH6423" s="69"/>
      <c r="CI6423" s="6"/>
      <c r="CJ6423" s="5"/>
      <c r="CK6423" s="25"/>
      <c r="CL6423" s="5"/>
      <c r="DN6423" s="14"/>
      <c r="DO6423" s="14"/>
      <c r="DP6423" s="5"/>
      <c r="DQ6423" s="25"/>
      <c r="DR6423" s="25"/>
      <c r="DS6423" s="96"/>
      <c r="DT6423" s="83"/>
      <c r="DU6423" s="14"/>
      <c r="DX6423" s="83"/>
      <c r="DY6423" s="83"/>
      <c r="DZ6423" s="83"/>
      <c r="EA6423" s="83"/>
      <c r="EJ6423" s="54"/>
      <c r="EK6423" s="22"/>
      <c r="EL6423" s="24"/>
      <c r="EP6423" s="23"/>
      <c r="EQ6423" s="24"/>
      <c r="ER6423" s="22"/>
      <c r="ES6423" s="24"/>
      <c r="ET6423" s="24"/>
      <c r="EU6423" s="23"/>
      <c r="EV6423" s="26"/>
      <c r="EX6423" s="6"/>
      <c r="EY6423" s="24"/>
      <c r="EZ6423" s="109"/>
      <c r="FA6423" s="66"/>
      <c r="FB6423" s="5"/>
      <c r="FC6423" s="68"/>
      <c r="FD6423" s="67"/>
      <c r="FE6423" s="67"/>
      <c r="FF6423" s="64"/>
      <c r="FG6423" s="5"/>
      <c r="FH6423" s="69"/>
      <c r="FI6423" s="6"/>
      <c r="FJ6423" s="5"/>
      <c r="FK6423" s="25"/>
      <c r="FL6423" s="5"/>
    </row>
    <row r="6424" spans="40:168">
      <c r="AN6424" s="14"/>
      <c r="AO6424" s="14"/>
      <c r="AP6424" s="5"/>
      <c r="AQ6424" s="25"/>
      <c r="AR6424" s="25"/>
      <c r="AS6424" s="96"/>
      <c r="AT6424" s="83"/>
      <c r="AU6424" s="14"/>
      <c r="AX6424" s="83"/>
      <c r="AY6424" s="83"/>
      <c r="AZ6424" s="83"/>
      <c r="BA6424" s="83"/>
      <c r="BJ6424" s="54"/>
      <c r="BK6424" s="22"/>
      <c r="BL6424" s="24"/>
      <c r="BP6424" s="23"/>
      <c r="BQ6424" s="24"/>
      <c r="BR6424" s="22"/>
      <c r="BS6424" s="24"/>
      <c r="BT6424" s="24"/>
      <c r="BU6424" s="23"/>
      <c r="BV6424" s="26"/>
      <c r="BX6424" s="6"/>
      <c r="BY6424" s="24"/>
      <c r="BZ6424" s="109"/>
      <c r="CA6424" s="66"/>
      <c r="CB6424" s="5"/>
      <c r="CC6424" s="68"/>
      <c r="CD6424" s="67"/>
      <c r="CE6424" s="67"/>
      <c r="CF6424" s="64"/>
      <c r="CG6424" s="5"/>
      <c r="CH6424" s="69"/>
      <c r="CI6424" s="6"/>
      <c r="CJ6424" s="5"/>
      <c r="CK6424" s="25"/>
      <c r="CL6424" s="5"/>
      <c r="DN6424" s="14"/>
      <c r="DO6424" s="14"/>
      <c r="DP6424" s="5"/>
      <c r="DQ6424" s="25"/>
      <c r="DR6424" s="25"/>
      <c r="DS6424" s="96"/>
      <c r="DT6424" s="83"/>
      <c r="DU6424" s="14"/>
      <c r="DX6424" s="83"/>
      <c r="DY6424" s="83"/>
      <c r="DZ6424" s="83"/>
      <c r="EA6424" s="83"/>
      <c r="EJ6424" s="54"/>
      <c r="EK6424" s="22"/>
      <c r="EL6424" s="24"/>
      <c r="EP6424" s="23"/>
      <c r="EQ6424" s="24"/>
      <c r="ER6424" s="22"/>
      <c r="ES6424" s="24"/>
      <c r="ET6424" s="24"/>
      <c r="EU6424" s="23"/>
      <c r="EV6424" s="26"/>
      <c r="EX6424" s="6"/>
      <c r="EY6424" s="24"/>
      <c r="EZ6424" s="109"/>
      <c r="FA6424" s="66"/>
      <c r="FB6424" s="5"/>
      <c r="FC6424" s="68"/>
      <c r="FD6424" s="67"/>
      <c r="FE6424" s="67"/>
      <c r="FF6424" s="64"/>
      <c r="FG6424" s="5"/>
      <c r="FH6424" s="69"/>
      <c r="FI6424" s="6"/>
      <c r="FJ6424" s="5"/>
      <c r="FK6424" s="25"/>
      <c r="FL6424" s="5"/>
    </row>
    <row r="6425" spans="40:168">
      <c r="AN6425" s="14"/>
      <c r="AO6425" s="14"/>
      <c r="AP6425" s="5"/>
      <c r="AQ6425" s="25"/>
      <c r="AR6425" s="25"/>
      <c r="AS6425" s="96"/>
      <c r="AT6425" s="83"/>
      <c r="AU6425" s="14"/>
      <c r="AX6425" s="83"/>
      <c r="AY6425" s="83"/>
      <c r="AZ6425" s="83"/>
      <c r="BA6425" s="83"/>
      <c r="BJ6425" s="54"/>
      <c r="BK6425" s="22"/>
      <c r="BL6425" s="24"/>
      <c r="BP6425" s="23"/>
      <c r="BQ6425" s="24"/>
      <c r="BR6425" s="22"/>
      <c r="BS6425" s="24"/>
      <c r="BT6425" s="24"/>
      <c r="BU6425" s="23"/>
      <c r="BV6425" s="26"/>
      <c r="BX6425" s="6"/>
      <c r="BY6425" s="24"/>
      <c r="BZ6425" s="109"/>
      <c r="CA6425" s="66"/>
      <c r="CB6425" s="5"/>
      <c r="CC6425" s="68"/>
      <c r="CD6425" s="67"/>
      <c r="CE6425" s="67"/>
      <c r="CF6425" s="64"/>
      <c r="CG6425" s="5"/>
      <c r="CH6425" s="69"/>
      <c r="CI6425" s="6"/>
      <c r="CJ6425" s="5"/>
      <c r="CK6425" s="25"/>
      <c r="CL6425" s="5"/>
      <c r="DN6425" s="14"/>
      <c r="DO6425" s="14"/>
      <c r="DP6425" s="5"/>
      <c r="DQ6425" s="25"/>
      <c r="DR6425" s="25"/>
      <c r="DS6425" s="96"/>
      <c r="DT6425" s="83"/>
      <c r="DU6425" s="14"/>
      <c r="DX6425" s="83"/>
      <c r="DY6425" s="83"/>
      <c r="DZ6425" s="83"/>
      <c r="EA6425" s="83"/>
      <c r="EJ6425" s="54"/>
      <c r="EK6425" s="22"/>
      <c r="EL6425" s="24"/>
      <c r="EP6425" s="23"/>
      <c r="EQ6425" s="24"/>
      <c r="ER6425" s="22"/>
      <c r="ES6425" s="24"/>
      <c r="ET6425" s="24"/>
      <c r="EU6425" s="23"/>
      <c r="EV6425" s="26"/>
      <c r="EX6425" s="6"/>
      <c r="EY6425" s="24"/>
      <c r="EZ6425" s="109"/>
      <c r="FA6425" s="66"/>
      <c r="FB6425" s="5"/>
      <c r="FC6425" s="68"/>
      <c r="FD6425" s="67"/>
      <c r="FE6425" s="67"/>
      <c r="FF6425" s="64"/>
      <c r="FG6425" s="5"/>
      <c r="FH6425" s="69"/>
      <c r="FI6425" s="6"/>
      <c r="FJ6425" s="5"/>
      <c r="FK6425" s="25"/>
      <c r="FL6425" s="5"/>
    </row>
    <row r="6426" spans="40:168">
      <c r="AN6426" s="14"/>
      <c r="AO6426" s="14"/>
      <c r="AP6426" s="5"/>
      <c r="AQ6426" s="25"/>
      <c r="AR6426" s="25"/>
      <c r="AS6426" s="96"/>
      <c r="AT6426" s="83"/>
      <c r="AU6426" s="14"/>
      <c r="AX6426" s="83"/>
      <c r="AY6426" s="83"/>
      <c r="AZ6426" s="83"/>
      <c r="BA6426" s="83"/>
      <c r="BJ6426" s="54"/>
      <c r="BK6426" s="22"/>
      <c r="BL6426" s="24"/>
      <c r="BP6426" s="23"/>
      <c r="BQ6426" s="24"/>
      <c r="BR6426" s="22"/>
      <c r="BS6426" s="24"/>
      <c r="BT6426" s="24"/>
      <c r="BU6426" s="23"/>
      <c r="BV6426" s="26"/>
      <c r="BX6426" s="6"/>
      <c r="BY6426" s="24"/>
      <c r="BZ6426" s="109"/>
      <c r="CA6426" s="66"/>
      <c r="CB6426" s="5"/>
      <c r="CC6426" s="68"/>
      <c r="CD6426" s="67"/>
      <c r="CE6426" s="67"/>
      <c r="CF6426" s="64"/>
      <c r="CG6426" s="5"/>
      <c r="CH6426" s="69"/>
      <c r="CI6426" s="6"/>
      <c r="CJ6426" s="5"/>
      <c r="CK6426" s="25"/>
      <c r="CL6426" s="5"/>
      <c r="DN6426" s="14"/>
      <c r="DO6426" s="14"/>
      <c r="DP6426" s="5"/>
      <c r="DQ6426" s="25"/>
      <c r="DR6426" s="25"/>
      <c r="DS6426" s="96"/>
      <c r="DT6426" s="83"/>
      <c r="DU6426" s="14"/>
      <c r="DX6426" s="83"/>
      <c r="DY6426" s="83"/>
      <c r="DZ6426" s="83"/>
      <c r="EA6426" s="83"/>
      <c r="EJ6426" s="54"/>
      <c r="EK6426" s="22"/>
      <c r="EL6426" s="24"/>
      <c r="EP6426" s="23"/>
      <c r="EQ6426" s="24"/>
      <c r="ER6426" s="22"/>
      <c r="ES6426" s="24"/>
      <c r="ET6426" s="24"/>
      <c r="EU6426" s="23"/>
      <c r="EV6426" s="26"/>
      <c r="EX6426" s="6"/>
      <c r="EY6426" s="24"/>
      <c r="EZ6426" s="109"/>
      <c r="FA6426" s="66"/>
      <c r="FB6426" s="5"/>
      <c r="FC6426" s="68"/>
      <c r="FD6426" s="67"/>
      <c r="FE6426" s="67"/>
      <c r="FF6426" s="64"/>
      <c r="FG6426" s="5"/>
      <c r="FH6426" s="69"/>
      <c r="FI6426" s="6"/>
      <c r="FJ6426" s="5"/>
      <c r="FK6426" s="25"/>
      <c r="FL6426" s="5"/>
    </row>
    <row r="6427" spans="40:168">
      <c r="AN6427" s="14"/>
      <c r="AO6427" s="14"/>
      <c r="AP6427" s="5"/>
      <c r="AQ6427" s="25"/>
      <c r="AR6427" s="25"/>
      <c r="AS6427" s="96"/>
      <c r="AT6427" s="83"/>
      <c r="AU6427" s="14"/>
      <c r="AX6427" s="83"/>
      <c r="AY6427" s="83"/>
      <c r="AZ6427" s="83"/>
      <c r="BA6427" s="83"/>
      <c r="BJ6427" s="54"/>
      <c r="BK6427" s="22"/>
      <c r="BL6427" s="24"/>
      <c r="BP6427" s="23"/>
      <c r="BQ6427" s="24"/>
      <c r="BR6427" s="22"/>
      <c r="BS6427" s="24"/>
      <c r="BT6427" s="24"/>
      <c r="BU6427" s="23"/>
      <c r="BV6427" s="26"/>
      <c r="BX6427" s="6"/>
      <c r="BY6427" s="24"/>
      <c r="BZ6427" s="109"/>
      <c r="CA6427" s="66"/>
      <c r="CB6427" s="5"/>
      <c r="CC6427" s="68"/>
      <c r="CD6427" s="67"/>
      <c r="CE6427" s="67"/>
      <c r="CF6427" s="64"/>
      <c r="CG6427" s="5"/>
      <c r="CH6427" s="69"/>
      <c r="CI6427" s="6"/>
      <c r="CJ6427" s="5"/>
      <c r="CK6427" s="25"/>
      <c r="CL6427" s="5"/>
      <c r="DN6427" s="14"/>
      <c r="DO6427" s="14"/>
      <c r="DP6427" s="5"/>
      <c r="DQ6427" s="25"/>
      <c r="DR6427" s="25"/>
      <c r="DS6427" s="96"/>
      <c r="DT6427" s="83"/>
      <c r="DU6427" s="14"/>
      <c r="DX6427" s="83"/>
      <c r="DY6427" s="83"/>
      <c r="DZ6427" s="83"/>
      <c r="EA6427" s="83"/>
      <c r="EJ6427" s="54"/>
      <c r="EK6427" s="22"/>
      <c r="EL6427" s="24"/>
      <c r="EP6427" s="23"/>
      <c r="EQ6427" s="24"/>
      <c r="ER6427" s="22"/>
      <c r="ES6427" s="24"/>
      <c r="ET6427" s="24"/>
      <c r="EU6427" s="23"/>
      <c r="EV6427" s="26"/>
      <c r="EX6427" s="6"/>
      <c r="EY6427" s="24"/>
      <c r="EZ6427" s="109"/>
      <c r="FA6427" s="66"/>
      <c r="FB6427" s="5"/>
      <c r="FC6427" s="68"/>
      <c r="FD6427" s="67"/>
      <c r="FE6427" s="67"/>
      <c r="FF6427" s="64"/>
      <c r="FG6427" s="5"/>
      <c r="FH6427" s="69"/>
      <c r="FI6427" s="6"/>
      <c r="FJ6427" s="5"/>
      <c r="FK6427" s="25"/>
      <c r="FL6427" s="5"/>
    </row>
    <row r="6428" spans="40:168">
      <c r="AN6428" s="14"/>
      <c r="AO6428" s="14"/>
      <c r="AP6428" s="5"/>
      <c r="AQ6428" s="25"/>
      <c r="AR6428" s="25"/>
      <c r="AS6428" s="96"/>
      <c r="AT6428" s="83"/>
      <c r="AU6428" s="14"/>
      <c r="AX6428" s="83"/>
      <c r="AY6428" s="83"/>
      <c r="AZ6428" s="83"/>
      <c r="BA6428" s="83"/>
      <c r="BJ6428" s="54"/>
      <c r="BK6428" s="22"/>
      <c r="BL6428" s="24"/>
      <c r="BP6428" s="23"/>
      <c r="BQ6428" s="24"/>
      <c r="BR6428" s="22"/>
      <c r="BS6428" s="24"/>
      <c r="BT6428" s="24"/>
      <c r="BU6428" s="23"/>
      <c r="BV6428" s="26"/>
      <c r="BX6428" s="6"/>
      <c r="BY6428" s="24"/>
      <c r="BZ6428" s="109"/>
      <c r="CA6428" s="66"/>
      <c r="CB6428" s="5"/>
      <c r="CC6428" s="68"/>
      <c r="CD6428" s="67"/>
      <c r="CE6428" s="67"/>
      <c r="CF6428" s="64"/>
      <c r="CG6428" s="5"/>
      <c r="CH6428" s="69"/>
      <c r="CI6428" s="6"/>
      <c r="CJ6428" s="5"/>
      <c r="CK6428" s="25"/>
      <c r="CL6428" s="5"/>
      <c r="DN6428" s="14"/>
      <c r="DO6428" s="14"/>
      <c r="DP6428" s="5"/>
      <c r="DQ6428" s="25"/>
      <c r="DR6428" s="25"/>
      <c r="DS6428" s="96"/>
      <c r="DT6428" s="83"/>
      <c r="DU6428" s="14"/>
      <c r="DX6428" s="83"/>
      <c r="DY6428" s="83"/>
      <c r="DZ6428" s="83"/>
      <c r="EA6428" s="83"/>
      <c r="EJ6428" s="54"/>
      <c r="EK6428" s="22"/>
      <c r="EL6428" s="24"/>
      <c r="EP6428" s="23"/>
      <c r="EQ6428" s="24"/>
      <c r="ER6428" s="22"/>
      <c r="ES6428" s="24"/>
      <c r="ET6428" s="24"/>
      <c r="EU6428" s="23"/>
      <c r="EV6428" s="26"/>
      <c r="EX6428" s="6"/>
      <c r="EY6428" s="24"/>
      <c r="EZ6428" s="109"/>
      <c r="FA6428" s="66"/>
      <c r="FB6428" s="5"/>
      <c r="FC6428" s="68"/>
      <c r="FD6428" s="67"/>
      <c r="FE6428" s="67"/>
      <c r="FF6428" s="64"/>
      <c r="FG6428" s="5"/>
      <c r="FH6428" s="69"/>
      <c r="FI6428" s="6"/>
      <c r="FJ6428" s="5"/>
      <c r="FK6428" s="25"/>
      <c r="FL6428" s="5"/>
    </row>
    <row r="6429" spans="40:168">
      <c r="AN6429" s="14"/>
      <c r="AO6429" s="14"/>
      <c r="AP6429" s="5"/>
      <c r="AQ6429" s="25"/>
      <c r="AR6429" s="25"/>
      <c r="AS6429" s="96"/>
      <c r="AT6429" s="83"/>
      <c r="AU6429" s="14"/>
      <c r="AX6429" s="83"/>
      <c r="AY6429" s="83"/>
      <c r="AZ6429" s="83"/>
      <c r="BA6429" s="83"/>
      <c r="BJ6429" s="54"/>
      <c r="BK6429" s="22"/>
      <c r="BL6429" s="24"/>
      <c r="BP6429" s="23"/>
      <c r="BQ6429" s="24"/>
      <c r="BR6429" s="22"/>
      <c r="BS6429" s="24"/>
      <c r="BT6429" s="24"/>
      <c r="BU6429" s="23"/>
      <c r="BV6429" s="26"/>
      <c r="BX6429" s="6"/>
      <c r="BY6429" s="24"/>
      <c r="BZ6429" s="109"/>
      <c r="CA6429" s="66"/>
      <c r="CB6429" s="5"/>
      <c r="CC6429" s="68"/>
      <c r="CD6429" s="67"/>
      <c r="CE6429" s="67"/>
      <c r="CF6429" s="64"/>
      <c r="CG6429" s="5"/>
      <c r="CH6429" s="69"/>
      <c r="CI6429" s="6"/>
      <c r="CJ6429" s="5"/>
      <c r="CK6429" s="25"/>
      <c r="CL6429" s="5"/>
      <c r="DN6429" s="14"/>
      <c r="DO6429" s="14"/>
      <c r="DP6429" s="5"/>
      <c r="DQ6429" s="25"/>
      <c r="DR6429" s="25"/>
      <c r="DS6429" s="96"/>
      <c r="DT6429" s="83"/>
      <c r="DU6429" s="14"/>
      <c r="DX6429" s="83"/>
      <c r="DY6429" s="83"/>
      <c r="DZ6429" s="83"/>
      <c r="EA6429" s="83"/>
      <c r="EJ6429" s="54"/>
      <c r="EK6429" s="22"/>
      <c r="EL6429" s="24"/>
      <c r="EP6429" s="23"/>
      <c r="EQ6429" s="24"/>
      <c r="ER6429" s="22"/>
      <c r="ES6429" s="24"/>
      <c r="ET6429" s="24"/>
      <c r="EU6429" s="23"/>
      <c r="EV6429" s="26"/>
      <c r="EX6429" s="6"/>
      <c r="EY6429" s="24"/>
      <c r="EZ6429" s="109"/>
      <c r="FA6429" s="66"/>
      <c r="FB6429" s="5"/>
      <c r="FC6429" s="68"/>
      <c r="FD6429" s="67"/>
      <c r="FE6429" s="67"/>
      <c r="FF6429" s="64"/>
      <c r="FG6429" s="5"/>
      <c r="FH6429" s="69"/>
      <c r="FI6429" s="6"/>
      <c r="FJ6429" s="5"/>
      <c r="FK6429" s="25"/>
      <c r="FL6429" s="5"/>
    </row>
    <row r="6430" spans="40:168">
      <c r="AN6430" s="14"/>
      <c r="AO6430" s="14"/>
      <c r="AP6430" s="5"/>
      <c r="AQ6430" s="25"/>
      <c r="AR6430" s="25"/>
      <c r="AS6430" s="96"/>
      <c r="AT6430" s="83"/>
      <c r="AU6430" s="14"/>
      <c r="AX6430" s="83"/>
      <c r="AY6430" s="83"/>
      <c r="AZ6430" s="83"/>
      <c r="BA6430" s="83"/>
      <c r="BJ6430" s="54"/>
      <c r="BK6430" s="22"/>
      <c r="BL6430" s="24"/>
      <c r="BP6430" s="23"/>
      <c r="BQ6430" s="24"/>
      <c r="BR6430" s="22"/>
      <c r="BS6430" s="24"/>
      <c r="BT6430" s="24"/>
      <c r="BU6430" s="23"/>
      <c r="BV6430" s="26"/>
      <c r="BX6430" s="6"/>
      <c r="BY6430" s="24"/>
      <c r="BZ6430" s="109"/>
      <c r="CA6430" s="66"/>
      <c r="CB6430" s="5"/>
      <c r="CC6430" s="68"/>
      <c r="CD6430" s="67"/>
      <c r="CE6430" s="67"/>
      <c r="CF6430" s="64"/>
      <c r="CG6430" s="5"/>
      <c r="CH6430" s="69"/>
      <c r="CI6430" s="6"/>
      <c r="CJ6430" s="5"/>
      <c r="CK6430" s="25"/>
      <c r="CL6430" s="5"/>
      <c r="DN6430" s="14"/>
      <c r="DO6430" s="14"/>
      <c r="DP6430" s="5"/>
      <c r="DQ6430" s="25"/>
      <c r="DR6430" s="25"/>
      <c r="DS6430" s="96"/>
      <c r="DT6430" s="83"/>
      <c r="DU6430" s="14"/>
      <c r="DX6430" s="83"/>
      <c r="DY6430" s="83"/>
      <c r="DZ6430" s="83"/>
      <c r="EA6430" s="83"/>
      <c r="EJ6430" s="54"/>
      <c r="EK6430" s="22"/>
      <c r="EL6430" s="24"/>
      <c r="EP6430" s="23"/>
      <c r="EQ6430" s="24"/>
      <c r="ER6430" s="22"/>
      <c r="ES6430" s="24"/>
      <c r="ET6430" s="24"/>
      <c r="EU6430" s="23"/>
      <c r="EV6430" s="26"/>
      <c r="EX6430" s="6"/>
      <c r="EY6430" s="24"/>
      <c r="EZ6430" s="109"/>
      <c r="FA6430" s="66"/>
      <c r="FB6430" s="5"/>
      <c r="FC6430" s="68"/>
      <c r="FD6430" s="67"/>
      <c r="FE6430" s="67"/>
      <c r="FF6430" s="64"/>
      <c r="FG6430" s="5"/>
      <c r="FH6430" s="69"/>
      <c r="FI6430" s="6"/>
      <c r="FJ6430" s="5"/>
      <c r="FK6430" s="25"/>
      <c r="FL6430" s="5"/>
    </row>
    <row r="6431" spans="40:168">
      <c r="AN6431" s="14"/>
      <c r="AO6431" s="14"/>
      <c r="AP6431" s="5"/>
      <c r="AQ6431" s="25"/>
      <c r="AR6431" s="25"/>
      <c r="AS6431" s="96"/>
      <c r="AT6431" s="83"/>
      <c r="AU6431" s="14"/>
      <c r="AX6431" s="83"/>
      <c r="AY6431" s="83"/>
      <c r="AZ6431" s="83"/>
      <c r="BA6431" s="83"/>
      <c r="BJ6431" s="54"/>
      <c r="BK6431" s="22"/>
      <c r="BL6431" s="24"/>
      <c r="BP6431" s="23"/>
      <c r="BQ6431" s="24"/>
      <c r="BR6431" s="22"/>
      <c r="BS6431" s="24"/>
      <c r="BT6431" s="24"/>
      <c r="BU6431" s="23"/>
      <c r="BV6431" s="26"/>
      <c r="BX6431" s="6"/>
      <c r="BY6431" s="24"/>
      <c r="BZ6431" s="109"/>
      <c r="CA6431" s="66"/>
      <c r="CB6431" s="5"/>
      <c r="CC6431" s="68"/>
      <c r="CD6431" s="67"/>
      <c r="CE6431" s="67"/>
      <c r="CF6431" s="64"/>
      <c r="CG6431" s="5"/>
      <c r="CH6431" s="69"/>
      <c r="CI6431" s="6"/>
      <c r="CJ6431" s="5"/>
      <c r="CK6431" s="25"/>
      <c r="CL6431" s="5"/>
      <c r="DN6431" s="14"/>
      <c r="DO6431" s="14"/>
      <c r="DP6431" s="5"/>
      <c r="DQ6431" s="25"/>
      <c r="DR6431" s="25"/>
      <c r="DS6431" s="96"/>
      <c r="DT6431" s="83"/>
      <c r="DU6431" s="14"/>
      <c r="DX6431" s="83"/>
      <c r="DY6431" s="83"/>
      <c r="DZ6431" s="83"/>
      <c r="EA6431" s="83"/>
      <c r="EJ6431" s="54"/>
      <c r="EK6431" s="22"/>
      <c r="EL6431" s="24"/>
      <c r="EP6431" s="23"/>
      <c r="EQ6431" s="24"/>
      <c r="ER6431" s="22"/>
      <c r="ES6431" s="24"/>
      <c r="ET6431" s="24"/>
      <c r="EU6431" s="23"/>
      <c r="EV6431" s="26"/>
      <c r="EX6431" s="6"/>
      <c r="EY6431" s="24"/>
      <c r="EZ6431" s="109"/>
      <c r="FA6431" s="66"/>
      <c r="FB6431" s="5"/>
      <c r="FC6431" s="68"/>
      <c r="FD6431" s="67"/>
      <c r="FE6431" s="67"/>
      <c r="FF6431" s="64"/>
      <c r="FG6431" s="5"/>
      <c r="FH6431" s="69"/>
      <c r="FI6431" s="6"/>
      <c r="FJ6431" s="5"/>
      <c r="FK6431" s="25"/>
      <c r="FL6431" s="5"/>
    </row>
    <row r="6432" spans="40:168">
      <c r="AN6432" s="14"/>
      <c r="AO6432" s="14"/>
      <c r="AP6432" s="5"/>
      <c r="AQ6432" s="25"/>
      <c r="AR6432" s="25"/>
      <c r="AS6432" s="96"/>
      <c r="AT6432" s="83"/>
      <c r="AU6432" s="14"/>
      <c r="AX6432" s="83"/>
      <c r="AY6432" s="83"/>
      <c r="AZ6432" s="83"/>
      <c r="BA6432" s="83"/>
      <c r="BJ6432" s="54"/>
      <c r="BK6432" s="22"/>
      <c r="BL6432" s="24"/>
      <c r="BP6432" s="23"/>
      <c r="BQ6432" s="24"/>
      <c r="BR6432" s="22"/>
      <c r="BS6432" s="24"/>
      <c r="BT6432" s="24"/>
      <c r="BU6432" s="23"/>
      <c r="BV6432" s="26"/>
      <c r="BX6432" s="6"/>
      <c r="BY6432" s="24"/>
      <c r="BZ6432" s="109"/>
      <c r="CA6432" s="66"/>
      <c r="CB6432" s="5"/>
      <c r="CC6432" s="68"/>
      <c r="CD6432" s="67"/>
      <c r="CE6432" s="67"/>
      <c r="CF6432" s="64"/>
      <c r="CG6432" s="5"/>
      <c r="CH6432" s="69"/>
      <c r="CI6432" s="6"/>
      <c r="CJ6432" s="5"/>
      <c r="CK6432" s="25"/>
      <c r="CL6432" s="5"/>
      <c r="DN6432" s="14"/>
      <c r="DO6432" s="14"/>
      <c r="DP6432" s="5"/>
      <c r="DQ6432" s="25"/>
      <c r="DR6432" s="25"/>
      <c r="DS6432" s="96"/>
      <c r="DT6432" s="83"/>
      <c r="DU6432" s="14"/>
      <c r="DX6432" s="83"/>
      <c r="DY6432" s="83"/>
      <c r="DZ6432" s="83"/>
      <c r="EA6432" s="83"/>
      <c r="EJ6432" s="54"/>
      <c r="EK6432" s="22"/>
      <c r="EL6432" s="24"/>
      <c r="EP6432" s="23"/>
      <c r="EQ6432" s="24"/>
      <c r="ER6432" s="22"/>
      <c r="ES6432" s="24"/>
      <c r="ET6432" s="24"/>
      <c r="EU6432" s="23"/>
      <c r="EV6432" s="26"/>
      <c r="EX6432" s="6"/>
      <c r="EY6432" s="24"/>
      <c r="EZ6432" s="109"/>
      <c r="FA6432" s="66"/>
      <c r="FB6432" s="5"/>
      <c r="FC6432" s="68"/>
      <c r="FD6432" s="67"/>
      <c r="FE6432" s="67"/>
      <c r="FF6432" s="64"/>
      <c r="FG6432" s="5"/>
      <c r="FH6432" s="69"/>
      <c r="FI6432" s="6"/>
      <c r="FJ6432" s="5"/>
      <c r="FK6432" s="25"/>
      <c r="FL6432" s="5"/>
    </row>
    <row r="6433" spans="40:168">
      <c r="AN6433" s="14"/>
      <c r="AO6433" s="14"/>
      <c r="AP6433" s="5"/>
      <c r="AQ6433" s="25"/>
      <c r="AR6433" s="25"/>
      <c r="AS6433" s="96"/>
      <c r="AT6433" s="83"/>
      <c r="AU6433" s="14"/>
      <c r="AX6433" s="83"/>
      <c r="AY6433" s="83"/>
      <c r="AZ6433" s="83"/>
      <c r="BA6433" s="83"/>
      <c r="BJ6433" s="54"/>
      <c r="BK6433" s="22"/>
      <c r="BL6433" s="24"/>
      <c r="BP6433" s="23"/>
      <c r="BQ6433" s="24"/>
      <c r="BR6433" s="22"/>
      <c r="BS6433" s="24"/>
      <c r="BT6433" s="24"/>
      <c r="BU6433" s="23"/>
      <c r="BV6433" s="26"/>
      <c r="BX6433" s="6"/>
      <c r="BY6433" s="24"/>
      <c r="BZ6433" s="109"/>
      <c r="CA6433" s="66"/>
      <c r="CB6433" s="5"/>
      <c r="CC6433" s="68"/>
      <c r="CD6433" s="67"/>
      <c r="CE6433" s="67"/>
      <c r="CF6433" s="64"/>
      <c r="CG6433" s="5"/>
      <c r="CH6433" s="69"/>
      <c r="CI6433" s="6"/>
      <c r="CJ6433" s="5"/>
      <c r="CK6433" s="25"/>
      <c r="CL6433" s="5"/>
      <c r="DN6433" s="14"/>
      <c r="DO6433" s="14"/>
      <c r="DP6433" s="5"/>
      <c r="DQ6433" s="25"/>
      <c r="DR6433" s="25"/>
      <c r="DS6433" s="96"/>
      <c r="DT6433" s="83"/>
      <c r="DU6433" s="14"/>
      <c r="DX6433" s="83"/>
      <c r="DY6433" s="83"/>
      <c r="DZ6433" s="83"/>
      <c r="EA6433" s="83"/>
      <c r="EJ6433" s="54"/>
      <c r="EK6433" s="22"/>
      <c r="EL6433" s="24"/>
      <c r="EP6433" s="23"/>
      <c r="EQ6433" s="24"/>
      <c r="ER6433" s="22"/>
      <c r="ES6433" s="24"/>
      <c r="ET6433" s="24"/>
      <c r="EU6433" s="23"/>
      <c r="EV6433" s="26"/>
      <c r="EX6433" s="6"/>
      <c r="EY6433" s="24"/>
      <c r="EZ6433" s="109"/>
      <c r="FA6433" s="66"/>
      <c r="FB6433" s="5"/>
      <c r="FC6433" s="68"/>
      <c r="FD6433" s="67"/>
      <c r="FE6433" s="67"/>
      <c r="FF6433" s="64"/>
      <c r="FG6433" s="5"/>
      <c r="FH6433" s="69"/>
      <c r="FI6433" s="6"/>
      <c r="FJ6433" s="5"/>
      <c r="FK6433" s="25"/>
      <c r="FL6433" s="5"/>
    </row>
    <row r="6434" spans="40:168">
      <c r="AN6434" s="14"/>
      <c r="AO6434" s="14"/>
      <c r="AP6434" s="5"/>
      <c r="AQ6434" s="25"/>
      <c r="AR6434" s="25"/>
      <c r="AS6434" s="96"/>
      <c r="AT6434" s="83"/>
      <c r="AU6434" s="14"/>
      <c r="AX6434" s="83"/>
      <c r="AY6434" s="83"/>
      <c r="AZ6434" s="83"/>
      <c r="BA6434" s="83"/>
      <c r="BJ6434" s="54"/>
      <c r="BK6434" s="22"/>
      <c r="BL6434" s="24"/>
      <c r="BP6434" s="23"/>
      <c r="BQ6434" s="24"/>
      <c r="BR6434" s="22"/>
      <c r="BS6434" s="24"/>
      <c r="BT6434" s="24"/>
      <c r="BU6434" s="23"/>
      <c r="BV6434" s="26"/>
      <c r="BX6434" s="6"/>
      <c r="BY6434" s="24"/>
      <c r="BZ6434" s="109"/>
      <c r="CA6434" s="66"/>
      <c r="CB6434" s="5"/>
      <c r="CC6434" s="68"/>
      <c r="CD6434" s="67"/>
      <c r="CE6434" s="67"/>
      <c r="CF6434" s="64"/>
      <c r="CG6434" s="5"/>
      <c r="CH6434" s="69"/>
      <c r="CI6434" s="6"/>
      <c r="CJ6434" s="5"/>
      <c r="CK6434" s="25"/>
      <c r="CL6434" s="5"/>
      <c r="DN6434" s="14"/>
      <c r="DO6434" s="14"/>
      <c r="DP6434" s="5"/>
      <c r="DQ6434" s="25"/>
      <c r="DR6434" s="25"/>
      <c r="DS6434" s="96"/>
      <c r="DT6434" s="83"/>
      <c r="DU6434" s="14"/>
      <c r="DX6434" s="83"/>
      <c r="DY6434" s="83"/>
      <c r="DZ6434" s="83"/>
      <c r="EA6434" s="83"/>
      <c r="EJ6434" s="54"/>
      <c r="EK6434" s="22"/>
      <c r="EL6434" s="24"/>
      <c r="EP6434" s="23"/>
      <c r="EQ6434" s="24"/>
      <c r="ER6434" s="22"/>
      <c r="ES6434" s="24"/>
      <c r="ET6434" s="24"/>
      <c r="EU6434" s="23"/>
      <c r="EV6434" s="26"/>
      <c r="EX6434" s="6"/>
      <c r="EY6434" s="24"/>
      <c r="EZ6434" s="109"/>
      <c r="FA6434" s="66"/>
      <c r="FB6434" s="5"/>
      <c r="FC6434" s="68"/>
      <c r="FD6434" s="67"/>
      <c r="FE6434" s="67"/>
      <c r="FF6434" s="64"/>
      <c r="FG6434" s="5"/>
      <c r="FH6434" s="69"/>
      <c r="FI6434" s="6"/>
      <c r="FJ6434" s="5"/>
      <c r="FK6434" s="25"/>
      <c r="FL6434" s="5"/>
    </row>
    <row r="6435" spans="40:168">
      <c r="AN6435" s="14"/>
      <c r="AO6435" s="14"/>
      <c r="AP6435" s="5"/>
      <c r="AQ6435" s="25"/>
      <c r="AR6435" s="25"/>
      <c r="AS6435" s="96"/>
      <c r="AT6435" s="83"/>
      <c r="AU6435" s="14"/>
      <c r="AX6435" s="83"/>
      <c r="AY6435" s="83"/>
      <c r="AZ6435" s="83"/>
      <c r="BA6435" s="83"/>
      <c r="BJ6435" s="54"/>
      <c r="BK6435" s="22"/>
      <c r="BL6435" s="24"/>
      <c r="BP6435" s="23"/>
      <c r="BQ6435" s="24"/>
      <c r="BR6435" s="22"/>
      <c r="BS6435" s="24"/>
      <c r="BT6435" s="24"/>
      <c r="BU6435" s="23"/>
      <c r="BV6435" s="26"/>
      <c r="BX6435" s="6"/>
      <c r="BY6435" s="24"/>
      <c r="BZ6435" s="109"/>
      <c r="CA6435" s="66"/>
      <c r="CB6435" s="5"/>
      <c r="CC6435" s="68"/>
      <c r="CD6435" s="67"/>
      <c r="CE6435" s="67"/>
      <c r="CF6435" s="64"/>
      <c r="CG6435" s="5"/>
      <c r="CH6435" s="69"/>
      <c r="CI6435" s="6"/>
      <c r="CJ6435" s="5"/>
      <c r="CK6435" s="25"/>
      <c r="CL6435" s="5"/>
      <c r="DN6435" s="14"/>
      <c r="DO6435" s="14"/>
      <c r="DP6435" s="5"/>
      <c r="DQ6435" s="25"/>
      <c r="DR6435" s="25"/>
      <c r="DS6435" s="96"/>
      <c r="DT6435" s="83"/>
      <c r="DU6435" s="14"/>
      <c r="DX6435" s="83"/>
      <c r="DY6435" s="83"/>
      <c r="DZ6435" s="83"/>
      <c r="EA6435" s="83"/>
      <c r="EJ6435" s="54"/>
      <c r="EK6435" s="22"/>
      <c r="EL6435" s="24"/>
      <c r="EP6435" s="23"/>
      <c r="EQ6435" s="24"/>
      <c r="ER6435" s="22"/>
      <c r="ES6435" s="24"/>
      <c r="ET6435" s="24"/>
      <c r="EU6435" s="23"/>
      <c r="EV6435" s="26"/>
      <c r="EX6435" s="6"/>
      <c r="EY6435" s="24"/>
      <c r="EZ6435" s="109"/>
      <c r="FA6435" s="66"/>
      <c r="FB6435" s="5"/>
      <c r="FC6435" s="68"/>
      <c r="FD6435" s="67"/>
      <c r="FE6435" s="67"/>
      <c r="FF6435" s="64"/>
      <c r="FG6435" s="5"/>
      <c r="FH6435" s="69"/>
      <c r="FI6435" s="6"/>
      <c r="FJ6435" s="5"/>
      <c r="FK6435" s="25"/>
      <c r="FL6435" s="5"/>
    </row>
    <row r="6436" spans="40:168">
      <c r="AN6436" s="14"/>
      <c r="AO6436" s="14"/>
      <c r="AP6436" s="5"/>
      <c r="AQ6436" s="25"/>
      <c r="AR6436" s="25"/>
      <c r="AS6436" s="96"/>
      <c r="AT6436" s="83"/>
      <c r="AU6436" s="14"/>
      <c r="AX6436" s="83"/>
      <c r="AY6436" s="83"/>
      <c r="AZ6436" s="83"/>
      <c r="BA6436" s="83"/>
      <c r="BJ6436" s="54"/>
      <c r="BK6436" s="22"/>
      <c r="BL6436" s="24"/>
      <c r="BP6436" s="23"/>
      <c r="BQ6436" s="24"/>
      <c r="BR6436" s="22"/>
      <c r="BS6436" s="24"/>
      <c r="BT6436" s="24"/>
      <c r="BU6436" s="23"/>
      <c r="BV6436" s="26"/>
      <c r="BX6436" s="6"/>
      <c r="BY6436" s="24"/>
      <c r="BZ6436" s="109"/>
      <c r="CA6436" s="66"/>
      <c r="CB6436" s="5"/>
      <c r="CC6436" s="68"/>
      <c r="CD6436" s="67"/>
      <c r="CE6436" s="67"/>
      <c r="CF6436" s="64"/>
      <c r="CG6436" s="5"/>
      <c r="CH6436" s="69"/>
      <c r="CI6436" s="6"/>
      <c r="CJ6436" s="5"/>
      <c r="CK6436" s="25"/>
      <c r="CL6436" s="5"/>
      <c r="DN6436" s="14"/>
      <c r="DO6436" s="14"/>
      <c r="DP6436" s="5"/>
      <c r="DQ6436" s="25"/>
      <c r="DR6436" s="25"/>
      <c r="DS6436" s="96"/>
      <c r="DT6436" s="83"/>
      <c r="DU6436" s="14"/>
      <c r="DX6436" s="83"/>
      <c r="DY6436" s="83"/>
      <c r="DZ6436" s="83"/>
      <c r="EA6436" s="83"/>
      <c r="EJ6436" s="54"/>
      <c r="EK6436" s="22"/>
      <c r="EL6436" s="24"/>
      <c r="EP6436" s="23"/>
      <c r="EQ6436" s="24"/>
      <c r="ER6436" s="22"/>
      <c r="ES6436" s="24"/>
      <c r="ET6436" s="24"/>
      <c r="EU6436" s="23"/>
      <c r="EV6436" s="26"/>
      <c r="EX6436" s="6"/>
      <c r="EY6436" s="24"/>
      <c r="EZ6436" s="109"/>
      <c r="FA6436" s="66"/>
      <c r="FB6436" s="5"/>
      <c r="FC6436" s="68"/>
      <c r="FD6436" s="67"/>
      <c r="FE6436" s="67"/>
      <c r="FF6436" s="64"/>
      <c r="FG6436" s="5"/>
      <c r="FH6436" s="69"/>
      <c r="FI6436" s="6"/>
      <c r="FJ6436" s="5"/>
      <c r="FK6436" s="25"/>
      <c r="FL6436" s="5"/>
    </row>
    <row r="6437" spans="40:168">
      <c r="AN6437" s="14"/>
      <c r="AO6437" s="14"/>
      <c r="AP6437" s="5"/>
      <c r="AQ6437" s="25"/>
      <c r="AR6437" s="25"/>
      <c r="AS6437" s="96"/>
      <c r="AT6437" s="83"/>
      <c r="AU6437" s="14"/>
      <c r="AX6437" s="83"/>
      <c r="AY6437" s="83"/>
      <c r="AZ6437" s="83"/>
      <c r="BA6437" s="83"/>
      <c r="BJ6437" s="54"/>
      <c r="BK6437" s="22"/>
      <c r="BL6437" s="24"/>
      <c r="BP6437" s="23"/>
      <c r="BQ6437" s="24"/>
      <c r="BR6437" s="22"/>
      <c r="BS6437" s="24"/>
      <c r="BT6437" s="24"/>
      <c r="BU6437" s="23"/>
      <c r="BV6437" s="26"/>
      <c r="BX6437" s="6"/>
      <c r="BY6437" s="24"/>
      <c r="BZ6437" s="109"/>
      <c r="CA6437" s="66"/>
      <c r="CB6437" s="5"/>
      <c r="CC6437" s="68"/>
      <c r="CD6437" s="67"/>
      <c r="CE6437" s="67"/>
      <c r="CF6437" s="64"/>
      <c r="CG6437" s="5"/>
      <c r="CH6437" s="69"/>
      <c r="CI6437" s="6"/>
      <c r="CJ6437" s="5"/>
      <c r="CK6437" s="25"/>
      <c r="CL6437" s="5"/>
      <c r="DN6437" s="14"/>
      <c r="DO6437" s="14"/>
      <c r="DP6437" s="5"/>
      <c r="DQ6437" s="25"/>
      <c r="DR6437" s="25"/>
      <c r="DS6437" s="96"/>
      <c r="DT6437" s="83"/>
      <c r="DU6437" s="14"/>
      <c r="DX6437" s="83"/>
      <c r="DY6437" s="83"/>
      <c r="DZ6437" s="83"/>
      <c r="EA6437" s="83"/>
      <c r="EJ6437" s="54"/>
      <c r="EK6437" s="22"/>
      <c r="EL6437" s="24"/>
      <c r="EP6437" s="23"/>
      <c r="EQ6437" s="24"/>
      <c r="ER6437" s="22"/>
      <c r="ES6437" s="24"/>
      <c r="ET6437" s="24"/>
      <c r="EU6437" s="23"/>
      <c r="EV6437" s="26"/>
      <c r="EX6437" s="6"/>
      <c r="EY6437" s="24"/>
      <c r="EZ6437" s="109"/>
      <c r="FA6437" s="66"/>
      <c r="FB6437" s="5"/>
      <c r="FC6437" s="68"/>
      <c r="FD6437" s="67"/>
      <c r="FE6437" s="67"/>
      <c r="FF6437" s="64"/>
      <c r="FG6437" s="5"/>
      <c r="FH6437" s="69"/>
      <c r="FI6437" s="6"/>
      <c r="FJ6437" s="5"/>
      <c r="FK6437" s="25"/>
      <c r="FL6437" s="5"/>
    </row>
    <row r="6438" spans="40:168">
      <c r="AN6438" s="14"/>
      <c r="AO6438" s="14"/>
      <c r="AP6438" s="5"/>
      <c r="AQ6438" s="25"/>
      <c r="AR6438" s="25"/>
      <c r="AS6438" s="96"/>
      <c r="AT6438" s="83"/>
      <c r="AU6438" s="14"/>
      <c r="AX6438" s="83"/>
      <c r="AY6438" s="83"/>
      <c r="AZ6438" s="83"/>
      <c r="BA6438" s="83"/>
      <c r="BJ6438" s="54"/>
      <c r="BK6438" s="22"/>
      <c r="BL6438" s="24"/>
      <c r="BP6438" s="23"/>
      <c r="BQ6438" s="24"/>
      <c r="BR6438" s="22"/>
      <c r="BS6438" s="24"/>
      <c r="BT6438" s="24"/>
      <c r="BU6438" s="23"/>
      <c r="BV6438" s="26"/>
      <c r="BX6438" s="6"/>
      <c r="BY6438" s="24"/>
      <c r="BZ6438" s="109"/>
      <c r="CA6438" s="66"/>
      <c r="CB6438" s="5"/>
      <c r="CC6438" s="68"/>
      <c r="CD6438" s="67"/>
      <c r="CE6438" s="67"/>
      <c r="CF6438" s="64"/>
      <c r="CG6438" s="5"/>
      <c r="CH6438" s="69"/>
      <c r="CI6438" s="6"/>
      <c r="CJ6438" s="5"/>
      <c r="CK6438" s="25"/>
      <c r="CL6438" s="5"/>
      <c r="DN6438" s="14"/>
      <c r="DO6438" s="14"/>
      <c r="DP6438" s="5"/>
      <c r="DQ6438" s="25"/>
      <c r="DR6438" s="25"/>
      <c r="DS6438" s="96"/>
      <c r="DT6438" s="83"/>
      <c r="DU6438" s="14"/>
      <c r="DX6438" s="83"/>
      <c r="DY6438" s="83"/>
      <c r="DZ6438" s="83"/>
      <c r="EA6438" s="83"/>
      <c r="EJ6438" s="54"/>
      <c r="EK6438" s="22"/>
      <c r="EL6438" s="24"/>
      <c r="EP6438" s="23"/>
      <c r="EQ6438" s="24"/>
      <c r="ER6438" s="22"/>
      <c r="ES6438" s="24"/>
      <c r="ET6438" s="24"/>
      <c r="EU6438" s="23"/>
      <c r="EV6438" s="26"/>
      <c r="EX6438" s="6"/>
      <c r="EY6438" s="24"/>
      <c r="EZ6438" s="109"/>
      <c r="FA6438" s="66"/>
      <c r="FB6438" s="5"/>
      <c r="FC6438" s="68"/>
      <c r="FD6438" s="67"/>
      <c r="FE6438" s="67"/>
      <c r="FF6438" s="64"/>
      <c r="FG6438" s="5"/>
      <c r="FH6438" s="69"/>
      <c r="FI6438" s="6"/>
      <c r="FJ6438" s="5"/>
      <c r="FK6438" s="25"/>
      <c r="FL6438" s="5"/>
    </row>
    <row r="6439" spans="40:168">
      <c r="AN6439" s="14"/>
      <c r="AO6439" s="14"/>
      <c r="AP6439" s="5"/>
      <c r="AQ6439" s="25"/>
      <c r="AR6439" s="25"/>
      <c r="AS6439" s="96"/>
      <c r="AT6439" s="83"/>
      <c r="AU6439" s="14"/>
      <c r="AX6439" s="83"/>
      <c r="AY6439" s="83"/>
      <c r="AZ6439" s="83"/>
      <c r="BA6439" s="83"/>
      <c r="BJ6439" s="54"/>
      <c r="BK6439" s="22"/>
      <c r="BL6439" s="24"/>
      <c r="BP6439" s="23"/>
      <c r="BQ6439" s="24"/>
      <c r="BR6439" s="22"/>
      <c r="BS6439" s="24"/>
      <c r="BT6439" s="24"/>
      <c r="BU6439" s="23"/>
      <c r="BV6439" s="26"/>
      <c r="BX6439" s="6"/>
      <c r="BY6439" s="24"/>
      <c r="BZ6439" s="109"/>
      <c r="CA6439" s="66"/>
      <c r="CB6439" s="5"/>
      <c r="CC6439" s="68"/>
      <c r="CD6439" s="67"/>
      <c r="CE6439" s="67"/>
      <c r="CF6439" s="64"/>
      <c r="CG6439" s="5"/>
      <c r="CH6439" s="69"/>
      <c r="CI6439" s="6"/>
      <c r="CJ6439" s="5"/>
      <c r="CK6439" s="25"/>
      <c r="CL6439" s="5"/>
      <c r="DN6439" s="14"/>
      <c r="DO6439" s="14"/>
      <c r="DP6439" s="5"/>
      <c r="DQ6439" s="25"/>
      <c r="DR6439" s="25"/>
      <c r="DS6439" s="96"/>
      <c r="DT6439" s="83"/>
      <c r="DU6439" s="14"/>
      <c r="DX6439" s="83"/>
      <c r="DY6439" s="83"/>
      <c r="DZ6439" s="83"/>
      <c r="EA6439" s="83"/>
      <c r="EJ6439" s="54"/>
      <c r="EK6439" s="22"/>
      <c r="EL6439" s="24"/>
      <c r="EP6439" s="23"/>
      <c r="EQ6439" s="24"/>
      <c r="ER6439" s="22"/>
      <c r="ES6439" s="24"/>
      <c r="ET6439" s="24"/>
      <c r="EU6439" s="23"/>
      <c r="EV6439" s="26"/>
      <c r="EX6439" s="6"/>
      <c r="EY6439" s="24"/>
      <c r="EZ6439" s="109"/>
      <c r="FA6439" s="66"/>
      <c r="FB6439" s="5"/>
      <c r="FC6439" s="68"/>
      <c r="FD6439" s="67"/>
      <c r="FE6439" s="67"/>
      <c r="FF6439" s="64"/>
      <c r="FG6439" s="5"/>
      <c r="FH6439" s="69"/>
      <c r="FI6439" s="6"/>
      <c r="FJ6439" s="5"/>
      <c r="FK6439" s="25"/>
      <c r="FL6439" s="5"/>
    </row>
    <row r="6440" spans="40:168">
      <c r="AN6440" s="14"/>
      <c r="AO6440" s="14"/>
      <c r="AP6440" s="5"/>
      <c r="AQ6440" s="25"/>
      <c r="AR6440" s="25"/>
      <c r="AS6440" s="96"/>
      <c r="AT6440" s="83"/>
      <c r="AU6440" s="14"/>
      <c r="AX6440" s="83"/>
      <c r="AY6440" s="83"/>
      <c r="AZ6440" s="83"/>
      <c r="BA6440" s="83"/>
      <c r="BJ6440" s="54"/>
      <c r="BK6440" s="22"/>
      <c r="BL6440" s="24"/>
      <c r="BP6440" s="23"/>
      <c r="BQ6440" s="24"/>
      <c r="BR6440" s="22"/>
      <c r="BS6440" s="24"/>
      <c r="BT6440" s="24"/>
      <c r="BU6440" s="23"/>
      <c r="BV6440" s="26"/>
      <c r="BX6440" s="6"/>
      <c r="BY6440" s="24"/>
      <c r="BZ6440" s="109"/>
      <c r="CA6440" s="66"/>
      <c r="CB6440" s="5"/>
      <c r="CC6440" s="68"/>
      <c r="CD6440" s="67"/>
      <c r="CE6440" s="67"/>
      <c r="CF6440" s="64"/>
      <c r="CG6440" s="5"/>
      <c r="CH6440" s="69"/>
      <c r="CI6440" s="6"/>
      <c r="CJ6440" s="5"/>
      <c r="CK6440" s="25"/>
      <c r="CL6440" s="5"/>
      <c r="DN6440" s="14"/>
      <c r="DO6440" s="14"/>
      <c r="DP6440" s="5"/>
      <c r="DQ6440" s="25"/>
      <c r="DR6440" s="25"/>
      <c r="DS6440" s="96"/>
      <c r="DT6440" s="83"/>
      <c r="DU6440" s="14"/>
      <c r="DX6440" s="83"/>
      <c r="DY6440" s="83"/>
      <c r="DZ6440" s="83"/>
      <c r="EA6440" s="83"/>
      <c r="EJ6440" s="54"/>
      <c r="EK6440" s="22"/>
      <c r="EL6440" s="24"/>
      <c r="EP6440" s="23"/>
      <c r="EQ6440" s="24"/>
      <c r="ER6440" s="22"/>
      <c r="ES6440" s="24"/>
      <c r="ET6440" s="24"/>
      <c r="EU6440" s="23"/>
      <c r="EV6440" s="26"/>
      <c r="EX6440" s="6"/>
      <c r="EY6440" s="24"/>
      <c r="EZ6440" s="109"/>
      <c r="FA6440" s="66"/>
      <c r="FB6440" s="5"/>
      <c r="FC6440" s="68"/>
      <c r="FD6440" s="67"/>
      <c r="FE6440" s="67"/>
      <c r="FF6440" s="64"/>
      <c r="FG6440" s="5"/>
      <c r="FH6440" s="69"/>
      <c r="FI6440" s="6"/>
      <c r="FJ6440" s="5"/>
      <c r="FK6440" s="25"/>
      <c r="FL6440" s="5"/>
    </row>
    <row r="6441" spans="40:168">
      <c r="AN6441" s="14"/>
      <c r="AO6441" s="14"/>
      <c r="AP6441" s="5"/>
      <c r="AQ6441" s="25"/>
      <c r="AR6441" s="25"/>
      <c r="AS6441" s="96"/>
      <c r="AT6441" s="83"/>
      <c r="AU6441" s="14"/>
      <c r="AX6441" s="83"/>
      <c r="AY6441" s="83"/>
      <c r="AZ6441" s="83"/>
      <c r="BA6441" s="83"/>
      <c r="BJ6441" s="54"/>
      <c r="BK6441" s="22"/>
      <c r="BL6441" s="24"/>
      <c r="BP6441" s="23"/>
      <c r="BQ6441" s="24"/>
      <c r="BR6441" s="22"/>
      <c r="BS6441" s="24"/>
      <c r="BT6441" s="24"/>
      <c r="BU6441" s="23"/>
      <c r="BV6441" s="26"/>
      <c r="BX6441" s="6"/>
      <c r="BY6441" s="24"/>
      <c r="BZ6441" s="109"/>
      <c r="CA6441" s="66"/>
      <c r="CB6441" s="5"/>
      <c r="CC6441" s="68"/>
      <c r="CD6441" s="67"/>
      <c r="CE6441" s="67"/>
      <c r="CF6441" s="64"/>
      <c r="CG6441" s="5"/>
      <c r="CH6441" s="69"/>
      <c r="CI6441" s="6"/>
      <c r="CJ6441" s="5"/>
      <c r="CK6441" s="25"/>
      <c r="CL6441" s="5"/>
      <c r="DN6441" s="14"/>
      <c r="DO6441" s="14"/>
      <c r="DP6441" s="5"/>
      <c r="DQ6441" s="25"/>
      <c r="DR6441" s="25"/>
      <c r="DS6441" s="96"/>
      <c r="DT6441" s="83"/>
      <c r="DU6441" s="14"/>
      <c r="DX6441" s="83"/>
      <c r="DY6441" s="83"/>
      <c r="DZ6441" s="83"/>
      <c r="EA6441" s="83"/>
      <c r="EJ6441" s="54"/>
      <c r="EK6441" s="22"/>
      <c r="EL6441" s="24"/>
      <c r="EP6441" s="23"/>
      <c r="EQ6441" s="24"/>
      <c r="ER6441" s="22"/>
      <c r="ES6441" s="24"/>
      <c r="ET6441" s="24"/>
      <c r="EU6441" s="23"/>
      <c r="EV6441" s="26"/>
      <c r="EX6441" s="6"/>
      <c r="EY6441" s="24"/>
      <c r="EZ6441" s="109"/>
      <c r="FA6441" s="66"/>
      <c r="FB6441" s="5"/>
      <c r="FC6441" s="68"/>
      <c r="FD6441" s="67"/>
      <c r="FE6441" s="67"/>
      <c r="FF6441" s="64"/>
      <c r="FG6441" s="5"/>
      <c r="FH6441" s="69"/>
      <c r="FI6441" s="6"/>
      <c r="FJ6441" s="5"/>
      <c r="FK6441" s="25"/>
      <c r="FL6441" s="5"/>
    </row>
    <row r="6442" spans="40:168">
      <c r="AN6442" s="14"/>
      <c r="AO6442" s="14"/>
      <c r="AP6442" s="5"/>
      <c r="AQ6442" s="25"/>
      <c r="AR6442" s="25"/>
      <c r="AS6442" s="96"/>
      <c r="AT6442" s="83"/>
      <c r="AU6442" s="14"/>
      <c r="AX6442" s="83"/>
      <c r="AY6442" s="83"/>
      <c r="AZ6442" s="83"/>
      <c r="BA6442" s="83"/>
      <c r="BJ6442" s="54"/>
      <c r="BK6442" s="22"/>
      <c r="BL6442" s="24"/>
      <c r="BP6442" s="23"/>
      <c r="BQ6442" s="24"/>
      <c r="BR6442" s="22"/>
      <c r="BS6442" s="24"/>
      <c r="BT6442" s="24"/>
      <c r="BU6442" s="23"/>
      <c r="BV6442" s="26"/>
      <c r="BX6442" s="6"/>
      <c r="BY6442" s="24"/>
      <c r="BZ6442" s="109"/>
      <c r="CA6442" s="66"/>
      <c r="CB6442" s="5"/>
      <c r="CC6442" s="68"/>
      <c r="CD6442" s="67"/>
      <c r="CE6442" s="67"/>
      <c r="CF6442" s="64"/>
      <c r="CG6442" s="5"/>
      <c r="CH6442" s="69"/>
      <c r="CI6442" s="6"/>
      <c r="CJ6442" s="5"/>
      <c r="CK6442" s="25"/>
      <c r="CL6442" s="5"/>
      <c r="DN6442" s="14"/>
      <c r="DO6442" s="14"/>
      <c r="DP6442" s="5"/>
      <c r="DQ6442" s="25"/>
      <c r="DR6442" s="25"/>
      <c r="DS6442" s="96"/>
      <c r="DT6442" s="83"/>
      <c r="DU6442" s="14"/>
      <c r="DX6442" s="83"/>
      <c r="DY6442" s="83"/>
      <c r="DZ6442" s="83"/>
      <c r="EA6442" s="83"/>
      <c r="EJ6442" s="54"/>
      <c r="EK6442" s="22"/>
      <c r="EL6442" s="24"/>
      <c r="EP6442" s="23"/>
      <c r="EQ6442" s="24"/>
      <c r="ER6442" s="22"/>
      <c r="ES6442" s="24"/>
      <c r="ET6442" s="24"/>
      <c r="EU6442" s="23"/>
      <c r="EV6442" s="26"/>
      <c r="EX6442" s="6"/>
      <c r="EY6442" s="24"/>
      <c r="EZ6442" s="109"/>
      <c r="FA6442" s="66"/>
      <c r="FB6442" s="5"/>
      <c r="FC6442" s="68"/>
      <c r="FD6442" s="67"/>
      <c r="FE6442" s="67"/>
      <c r="FF6442" s="64"/>
      <c r="FG6442" s="5"/>
      <c r="FH6442" s="69"/>
      <c r="FI6442" s="6"/>
      <c r="FJ6442" s="5"/>
      <c r="FK6442" s="25"/>
      <c r="FL6442" s="5"/>
    </row>
    <row r="6443" spans="40:168">
      <c r="AN6443" s="14"/>
      <c r="AO6443" s="14"/>
      <c r="AP6443" s="5"/>
      <c r="AQ6443" s="25"/>
      <c r="AR6443" s="25"/>
      <c r="AS6443" s="96"/>
      <c r="AT6443" s="83"/>
      <c r="AU6443" s="14"/>
      <c r="AX6443" s="83"/>
      <c r="AY6443" s="83"/>
      <c r="AZ6443" s="83"/>
      <c r="BA6443" s="83"/>
      <c r="BJ6443" s="54"/>
      <c r="BK6443" s="22"/>
      <c r="BL6443" s="24"/>
      <c r="BP6443" s="23"/>
      <c r="BQ6443" s="24"/>
      <c r="BR6443" s="22"/>
      <c r="BS6443" s="24"/>
      <c r="BT6443" s="24"/>
      <c r="BU6443" s="23"/>
      <c r="BV6443" s="26"/>
      <c r="BX6443" s="6"/>
      <c r="BY6443" s="24"/>
      <c r="BZ6443" s="109"/>
      <c r="CA6443" s="66"/>
      <c r="CB6443" s="5"/>
      <c r="CC6443" s="68"/>
      <c r="CD6443" s="67"/>
      <c r="CE6443" s="67"/>
      <c r="CF6443" s="64"/>
      <c r="CG6443" s="5"/>
      <c r="CH6443" s="69"/>
      <c r="CI6443" s="6"/>
      <c r="CJ6443" s="5"/>
      <c r="CK6443" s="25"/>
      <c r="CL6443" s="5"/>
      <c r="DN6443" s="14"/>
      <c r="DO6443" s="14"/>
      <c r="DP6443" s="5"/>
      <c r="DQ6443" s="25"/>
      <c r="DR6443" s="25"/>
      <c r="DS6443" s="96"/>
      <c r="DT6443" s="83"/>
      <c r="DU6443" s="14"/>
      <c r="DX6443" s="83"/>
      <c r="DY6443" s="83"/>
      <c r="DZ6443" s="83"/>
      <c r="EA6443" s="83"/>
      <c r="EJ6443" s="54"/>
      <c r="EK6443" s="22"/>
      <c r="EL6443" s="24"/>
      <c r="EP6443" s="23"/>
      <c r="EQ6443" s="24"/>
      <c r="ER6443" s="22"/>
      <c r="ES6443" s="24"/>
      <c r="ET6443" s="24"/>
      <c r="EU6443" s="23"/>
      <c r="EV6443" s="26"/>
      <c r="EX6443" s="6"/>
      <c r="EY6443" s="24"/>
      <c r="EZ6443" s="109"/>
      <c r="FA6443" s="66"/>
      <c r="FB6443" s="5"/>
      <c r="FC6443" s="68"/>
      <c r="FD6443" s="67"/>
      <c r="FE6443" s="67"/>
      <c r="FF6443" s="64"/>
      <c r="FG6443" s="5"/>
      <c r="FH6443" s="69"/>
      <c r="FI6443" s="6"/>
      <c r="FJ6443" s="5"/>
      <c r="FK6443" s="25"/>
      <c r="FL6443" s="5"/>
    </row>
    <row r="6444" spans="40:168">
      <c r="AN6444" s="14"/>
      <c r="AO6444" s="14"/>
      <c r="AP6444" s="5"/>
      <c r="AQ6444" s="25"/>
      <c r="AR6444" s="25"/>
      <c r="AS6444" s="96"/>
      <c r="AT6444" s="83"/>
      <c r="AU6444" s="14"/>
      <c r="AX6444" s="83"/>
      <c r="AY6444" s="83"/>
      <c r="AZ6444" s="83"/>
      <c r="BA6444" s="83"/>
      <c r="BJ6444" s="54"/>
      <c r="BK6444" s="22"/>
      <c r="BL6444" s="24"/>
      <c r="BP6444" s="23"/>
      <c r="BQ6444" s="24"/>
      <c r="BR6444" s="22"/>
      <c r="BS6444" s="24"/>
      <c r="BT6444" s="24"/>
      <c r="BU6444" s="23"/>
      <c r="BV6444" s="26"/>
      <c r="BX6444" s="6"/>
      <c r="BY6444" s="24"/>
      <c r="BZ6444" s="109"/>
      <c r="CA6444" s="66"/>
      <c r="CB6444" s="5"/>
      <c r="CC6444" s="68"/>
      <c r="CD6444" s="67"/>
      <c r="CE6444" s="67"/>
      <c r="CF6444" s="64"/>
      <c r="CG6444" s="5"/>
      <c r="CH6444" s="69"/>
      <c r="CI6444" s="6"/>
      <c r="CJ6444" s="5"/>
      <c r="CK6444" s="25"/>
      <c r="CL6444" s="5"/>
      <c r="DN6444" s="14"/>
      <c r="DO6444" s="14"/>
      <c r="DP6444" s="5"/>
      <c r="DQ6444" s="25"/>
      <c r="DR6444" s="25"/>
      <c r="DS6444" s="96"/>
      <c r="DT6444" s="83"/>
      <c r="DU6444" s="14"/>
      <c r="DX6444" s="83"/>
      <c r="DY6444" s="83"/>
      <c r="DZ6444" s="83"/>
      <c r="EA6444" s="83"/>
      <c r="EJ6444" s="54"/>
      <c r="EK6444" s="22"/>
      <c r="EL6444" s="24"/>
      <c r="EP6444" s="23"/>
      <c r="EQ6444" s="24"/>
      <c r="ER6444" s="22"/>
      <c r="ES6444" s="24"/>
      <c r="ET6444" s="24"/>
      <c r="EU6444" s="23"/>
      <c r="EV6444" s="26"/>
      <c r="EX6444" s="6"/>
      <c r="EY6444" s="24"/>
      <c r="EZ6444" s="109"/>
      <c r="FA6444" s="66"/>
      <c r="FB6444" s="5"/>
      <c r="FC6444" s="68"/>
      <c r="FD6444" s="67"/>
      <c r="FE6444" s="67"/>
      <c r="FF6444" s="64"/>
      <c r="FG6444" s="5"/>
      <c r="FH6444" s="69"/>
      <c r="FI6444" s="6"/>
      <c r="FJ6444" s="5"/>
      <c r="FK6444" s="25"/>
      <c r="FL6444" s="5"/>
    </row>
    <row r="6445" spans="40:168">
      <c r="AN6445" s="14"/>
      <c r="AO6445" s="14"/>
      <c r="AP6445" s="5"/>
      <c r="AQ6445" s="25"/>
      <c r="AR6445" s="25"/>
      <c r="AS6445" s="96"/>
      <c r="AT6445" s="83"/>
      <c r="AU6445" s="14"/>
      <c r="AX6445" s="83"/>
      <c r="AY6445" s="83"/>
      <c r="AZ6445" s="83"/>
      <c r="BA6445" s="83"/>
      <c r="BJ6445" s="54"/>
      <c r="BK6445" s="22"/>
      <c r="BL6445" s="24"/>
      <c r="BP6445" s="23"/>
      <c r="BQ6445" s="24"/>
      <c r="BR6445" s="22"/>
      <c r="BS6445" s="24"/>
      <c r="BT6445" s="24"/>
      <c r="BU6445" s="23"/>
      <c r="BV6445" s="26"/>
      <c r="BX6445" s="6"/>
      <c r="BY6445" s="24"/>
      <c r="BZ6445" s="109"/>
      <c r="CA6445" s="66"/>
      <c r="CB6445" s="5"/>
      <c r="CC6445" s="68"/>
      <c r="CD6445" s="67"/>
      <c r="CE6445" s="67"/>
      <c r="CF6445" s="64"/>
      <c r="CG6445" s="5"/>
      <c r="CH6445" s="69"/>
      <c r="CI6445" s="6"/>
      <c r="CJ6445" s="5"/>
      <c r="CK6445" s="25"/>
      <c r="CL6445" s="5"/>
      <c r="DN6445" s="14"/>
      <c r="DO6445" s="14"/>
      <c r="DP6445" s="5"/>
      <c r="DQ6445" s="25"/>
      <c r="DR6445" s="25"/>
      <c r="DS6445" s="96"/>
      <c r="DT6445" s="83"/>
      <c r="DU6445" s="14"/>
      <c r="DX6445" s="83"/>
      <c r="DY6445" s="83"/>
      <c r="DZ6445" s="83"/>
      <c r="EA6445" s="83"/>
      <c r="EJ6445" s="54"/>
      <c r="EK6445" s="22"/>
      <c r="EL6445" s="24"/>
      <c r="EP6445" s="23"/>
      <c r="EQ6445" s="24"/>
      <c r="ER6445" s="22"/>
      <c r="ES6445" s="24"/>
      <c r="ET6445" s="24"/>
      <c r="EU6445" s="23"/>
      <c r="EV6445" s="26"/>
      <c r="EX6445" s="6"/>
      <c r="EY6445" s="24"/>
      <c r="EZ6445" s="109"/>
      <c r="FA6445" s="66"/>
      <c r="FB6445" s="5"/>
      <c r="FC6445" s="68"/>
      <c r="FD6445" s="67"/>
      <c r="FE6445" s="67"/>
      <c r="FF6445" s="64"/>
      <c r="FG6445" s="5"/>
      <c r="FH6445" s="69"/>
      <c r="FI6445" s="6"/>
      <c r="FJ6445" s="5"/>
      <c r="FK6445" s="25"/>
      <c r="FL6445" s="5"/>
    </row>
    <row r="6446" spans="40:168">
      <c r="AN6446" s="14"/>
      <c r="AO6446" s="14"/>
      <c r="AP6446" s="5"/>
      <c r="AQ6446" s="25"/>
      <c r="AR6446" s="25"/>
      <c r="AS6446" s="96"/>
      <c r="AT6446" s="83"/>
      <c r="AU6446" s="14"/>
      <c r="AX6446" s="83"/>
      <c r="AY6446" s="83"/>
      <c r="AZ6446" s="83"/>
      <c r="BA6446" s="83"/>
      <c r="BJ6446" s="54"/>
      <c r="BK6446" s="22"/>
      <c r="BL6446" s="24"/>
      <c r="BP6446" s="23"/>
      <c r="BQ6446" s="24"/>
      <c r="BR6446" s="22"/>
      <c r="BS6446" s="24"/>
      <c r="BT6446" s="24"/>
      <c r="BU6446" s="23"/>
      <c r="BV6446" s="26"/>
      <c r="BX6446" s="6"/>
      <c r="BY6446" s="24"/>
      <c r="BZ6446" s="109"/>
      <c r="CA6446" s="66"/>
      <c r="CB6446" s="5"/>
      <c r="CC6446" s="68"/>
      <c r="CD6446" s="67"/>
      <c r="CE6446" s="67"/>
      <c r="CF6446" s="64"/>
      <c r="CG6446" s="5"/>
      <c r="CH6446" s="69"/>
      <c r="CI6446" s="6"/>
      <c r="CJ6446" s="5"/>
      <c r="CK6446" s="25"/>
      <c r="CL6446" s="5"/>
      <c r="DN6446" s="14"/>
      <c r="DO6446" s="14"/>
      <c r="DP6446" s="5"/>
      <c r="DQ6446" s="25"/>
      <c r="DR6446" s="25"/>
      <c r="DS6446" s="96"/>
      <c r="DT6446" s="83"/>
      <c r="DU6446" s="14"/>
      <c r="DX6446" s="83"/>
      <c r="DY6446" s="83"/>
      <c r="DZ6446" s="83"/>
      <c r="EA6446" s="83"/>
      <c r="EJ6446" s="54"/>
      <c r="EK6446" s="22"/>
      <c r="EL6446" s="24"/>
      <c r="EP6446" s="23"/>
      <c r="EQ6446" s="24"/>
      <c r="ER6446" s="22"/>
      <c r="ES6446" s="24"/>
      <c r="ET6446" s="24"/>
      <c r="EU6446" s="23"/>
      <c r="EV6446" s="26"/>
      <c r="EX6446" s="6"/>
      <c r="EY6446" s="24"/>
      <c r="EZ6446" s="109"/>
      <c r="FA6446" s="66"/>
      <c r="FB6446" s="5"/>
      <c r="FC6446" s="68"/>
      <c r="FD6446" s="67"/>
      <c r="FE6446" s="67"/>
      <c r="FF6446" s="64"/>
      <c r="FG6446" s="5"/>
      <c r="FH6446" s="69"/>
      <c r="FI6446" s="6"/>
      <c r="FJ6446" s="5"/>
      <c r="FK6446" s="25"/>
      <c r="FL6446" s="5"/>
    </row>
    <row r="6447" spans="40:168">
      <c r="AN6447" s="14"/>
      <c r="AO6447" s="14"/>
      <c r="AP6447" s="5"/>
      <c r="AQ6447" s="25"/>
      <c r="AR6447" s="25"/>
      <c r="AS6447" s="96"/>
      <c r="AT6447" s="83"/>
      <c r="AU6447" s="14"/>
      <c r="AX6447" s="83"/>
      <c r="AY6447" s="83"/>
      <c r="AZ6447" s="83"/>
      <c r="BA6447" s="83"/>
      <c r="BJ6447" s="54"/>
      <c r="BK6447" s="22"/>
      <c r="BL6447" s="24"/>
      <c r="BP6447" s="23"/>
      <c r="BQ6447" s="24"/>
      <c r="BR6447" s="22"/>
      <c r="BS6447" s="24"/>
      <c r="BT6447" s="24"/>
      <c r="BU6447" s="23"/>
      <c r="BV6447" s="26"/>
      <c r="BX6447" s="6"/>
      <c r="BY6447" s="24"/>
      <c r="BZ6447" s="109"/>
      <c r="CA6447" s="66"/>
      <c r="CB6447" s="5"/>
      <c r="CC6447" s="68"/>
      <c r="CD6447" s="67"/>
      <c r="CE6447" s="67"/>
      <c r="CF6447" s="64"/>
      <c r="CG6447" s="5"/>
      <c r="CH6447" s="69"/>
      <c r="CI6447" s="6"/>
      <c r="CJ6447" s="5"/>
      <c r="CK6447" s="25"/>
      <c r="CL6447" s="5"/>
      <c r="DN6447" s="14"/>
      <c r="DO6447" s="14"/>
      <c r="DP6447" s="5"/>
      <c r="DQ6447" s="25"/>
      <c r="DR6447" s="25"/>
      <c r="DS6447" s="96"/>
      <c r="DT6447" s="83"/>
      <c r="DU6447" s="14"/>
      <c r="DX6447" s="83"/>
      <c r="DY6447" s="83"/>
      <c r="DZ6447" s="83"/>
      <c r="EA6447" s="83"/>
      <c r="EJ6447" s="54"/>
      <c r="EK6447" s="22"/>
      <c r="EL6447" s="24"/>
      <c r="EP6447" s="23"/>
      <c r="EQ6447" s="24"/>
      <c r="ER6447" s="22"/>
      <c r="ES6447" s="24"/>
      <c r="ET6447" s="24"/>
      <c r="EU6447" s="23"/>
      <c r="EV6447" s="26"/>
      <c r="EX6447" s="6"/>
      <c r="EY6447" s="24"/>
      <c r="EZ6447" s="109"/>
      <c r="FA6447" s="66"/>
      <c r="FB6447" s="5"/>
      <c r="FC6447" s="68"/>
      <c r="FD6447" s="67"/>
      <c r="FE6447" s="67"/>
      <c r="FF6447" s="64"/>
      <c r="FG6447" s="5"/>
      <c r="FH6447" s="69"/>
      <c r="FI6447" s="6"/>
      <c r="FJ6447" s="5"/>
      <c r="FK6447" s="25"/>
      <c r="FL6447" s="5"/>
    </row>
    <row r="6448" spans="40:168">
      <c r="AN6448" s="14"/>
      <c r="AO6448" s="14"/>
      <c r="AP6448" s="5"/>
      <c r="AQ6448" s="25"/>
      <c r="AR6448" s="25"/>
      <c r="AS6448" s="96"/>
      <c r="AT6448" s="83"/>
      <c r="AU6448" s="14"/>
      <c r="AX6448" s="83"/>
      <c r="AY6448" s="83"/>
      <c r="AZ6448" s="83"/>
      <c r="BA6448" s="83"/>
      <c r="BJ6448" s="54"/>
      <c r="BK6448" s="22"/>
      <c r="BL6448" s="24"/>
      <c r="BP6448" s="23"/>
      <c r="BQ6448" s="24"/>
      <c r="BR6448" s="22"/>
      <c r="BS6448" s="24"/>
      <c r="BT6448" s="24"/>
      <c r="BU6448" s="23"/>
      <c r="BV6448" s="26"/>
      <c r="BX6448" s="6"/>
      <c r="BY6448" s="24"/>
      <c r="BZ6448" s="109"/>
      <c r="CA6448" s="66"/>
      <c r="CB6448" s="5"/>
      <c r="CC6448" s="68"/>
      <c r="CD6448" s="67"/>
      <c r="CE6448" s="67"/>
      <c r="CF6448" s="64"/>
      <c r="CG6448" s="5"/>
      <c r="CH6448" s="69"/>
      <c r="CI6448" s="6"/>
      <c r="CJ6448" s="5"/>
      <c r="CK6448" s="25"/>
      <c r="CL6448" s="5"/>
      <c r="DN6448" s="14"/>
      <c r="DO6448" s="14"/>
      <c r="DP6448" s="5"/>
      <c r="DQ6448" s="25"/>
      <c r="DR6448" s="25"/>
      <c r="DS6448" s="96"/>
      <c r="DT6448" s="83"/>
      <c r="DU6448" s="14"/>
      <c r="DX6448" s="83"/>
      <c r="DY6448" s="83"/>
      <c r="DZ6448" s="83"/>
      <c r="EA6448" s="83"/>
      <c r="EJ6448" s="54"/>
      <c r="EK6448" s="22"/>
      <c r="EL6448" s="24"/>
      <c r="EP6448" s="23"/>
      <c r="EQ6448" s="24"/>
      <c r="ER6448" s="22"/>
      <c r="ES6448" s="24"/>
      <c r="ET6448" s="24"/>
      <c r="EU6448" s="23"/>
      <c r="EV6448" s="26"/>
      <c r="EX6448" s="6"/>
      <c r="EY6448" s="24"/>
      <c r="EZ6448" s="109"/>
      <c r="FA6448" s="66"/>
      <c r="FB6448" s="5"/>
      <c r="FC6448" s="68"/>
      <c r="FD6448" s="67"/>
      <c r="FE6448" s="67"/>
      <c r="FF6448" s="64"/>
      <c r="FG6448" s="5"/>
      <c r="FH6448" s="69"/>
      <c r="FI6448" s="6"/>
      <c r="FJ6448" s="5"/>
      <c r="FK6448" s="25"/>
      <c r="FL6448" s="5"/>
    </row>
    <row r="6449" spans="40:168">
      <c r="AN6449" s="14"/>
      <c r="AO6449" s="14"/>
      <c r="AP6449" s="5"/>
      <c r="AQ6449" s="25"/>
      <c r="AR6449" s="25"/>
      <c r="AS6449" s="96"/>
      <c r="AT6449" s="83"/>
      <c r="AU6449" s="14"/>
      <c r="AX6449" s="83"/>
      <c r="AY6449" s="83"/>
      <c r="AZ6449" s="83"/>
      <c r="BA6449" s="83"/>
      <c r="BJ6449" s="54"/>
      <c r="BK6449" s="22"/>
      <c r="BL6449" s="24"/>
      <c r="BP6449" s="23"/>
      <c r="BQ6449" s="24"/>
      <c r="BR6449" s="22"/>
      <c r="BS6449" s="24"/>
      <c r="BT6449" s="24"/>
      <c r="BU6449" s="23"/>
      <c r="BV6449" s="26"/>
      <c r="BX6449" s="6"/>
      <c r="BY6449" s="24"/>
      <c r="BZ6449" s="109"/>
      <c r="CA6449" s="66"/>
      <c r="CB6449" s="5"/>
      <c r="CC6449" s="68"/>
      <c r="CD6449" s="67"/>
      <c r="CE6449" s="67"/>
      <c r="CF6449" s="64"/>
      <c r="CG6449" s="5"/>
      <c r="CH6449" s="69"/>
      <c r="CI6449" s="6"/>
      <c r="CJ6449" s="5"/>
      <c r="CK6449" s="25"/>
      <c r="CL6449" s="5"/>
      <c r="DN6449" s="14"/>
      <c r="DO6449" s="14"/>
      <c r="DP6449" s="5"/>
      <c r="DQ6449" s="25"/>
      <c r="DR6449" s="25"/>
      <c r="DS6449" s="96"/>
      <c r="DT6449" s="83"/>
      <c r="DU6449" s="14"/>
      <c r="DX6449" s="83"/>
      <c r="DY6449" s="83"/>
      <c r="DZ6449" s="83"/>
      <c r="EA6449" s="83"/>
      <c r="EJ6449" s="54"/>
      <c r="EK6449" s="22"/>
      <c r="EL6449" s="24"/>
      <c r="EP6449" s="23"/>
      <c r="EQ6449" s="24"/>
      <c r="ER6449" s="22"/>
      <c r="ES6449" s="24"/>
      <c r="ET6449" s="24"/>
      <c r="EU6449" s="23"/>
      <c r="EV6449" s="26"/>
      <c r="EX6449" s="6"/>
      <c r="EY6449" s="24"/>
      <c r="EZ6449" s="109"/>
      <c r="FA6449" s="66"/>
      <c r="FB6449" s="5"/>
      <c r="FC6449" s="68"/>
      <c r="FD6449" s="67"/>
      <c r="FE6449" s="67"/>
      <c r="FF6449" s="64"/>
      <c r="FG6449" s="5"/>
      <c r="FH6449" s="69"/>
      <c r="FI6449" s="6"/>
      <c r="FJ6449" s="5"/>
      <c r="FK6449" s="25"/>
      <c r="FL6449" s="5"/>
    </row>
    <row r="6450" spans="40:168">
      <c r="AN6450" s="14"/>
      <c r="AO6450" s="14"/>
      <c r="AP6450" s="5"/>
      <c r="AQ6450" s="25"/>
      <c r="AR6450" s="25"/>
      <c r="AS6450" s="96"/>
      <c r="AT6450" s="83"/>
      <c r="AU6450" s="14"/>
      <c r="AX6450" s="83"/>
      <c r="AY6450" s="83"/>
      <c r="AZ6450" s="83"/>
      <c r="BA6450" s="83"/>
      <c r="BJ6450" s="54"/>
      <c r="BK6450" s="22"/>
      <c r="BL6450" s="24"/>
      <c r="BP6450" s="23"/>
      <c r="BQ6450" s="24"/>
      <c r="BR6450" s="22"/>
      <c r="BS6450" s="24"/>
      <c r="BT6450" s="24"/>
      <c r="BU6450" s="23"/>
      <c r="BV6450" s="26"/>
      <c r="BX6450" s="6"/>
      <c r="BY6450" s="24"/>
      <c r="BZ6450" s="109"/>
      <c r="CA6450" s="66"/>
      <c r="CB6450" s="5"/>
      <c r="CC6450" s="68"/>
      <c r="CD6450" s="67"/>
      <c r="CE6450" s="67"/>
      <c r="CF6450" s="64"/>
      <c r="CG6450" s="5"/>
      <c r="CH6450" s="69"/>
      <c r="CI6450" s="6"/>
      <c r="CJ6450" s="5"/>
      <c r="CK6450" s="25"/>
      <c r="CL6450" s="5"/>
      <c r="DN6450" s="14"/>
      <c r="DO6450" s="14"/>
      <c r="DP6450" s="5"/>
      <c r="DQ6450" s="25"/>
      <c r="DR6450" s="25"/>
      <c r="DS6450" s="96"/>
      <c r="DT6450" s="83"/>
      <c r="DU6450" s="14"/>
      <c r="DX6450" s="83"/>
      <c r="DY6450" s="83"/>
      <c r="DZ6450" s="83"/>
      <c r="EA6450" s="83"/>
      <c r="EJ6450" s="54"/>
      <c r="EK6450" s="22"/>
      <c r="EL6450" s="24"/>
      <c r="EP6450" s="23"/>
      <c r="EQ6450" s="24"/>
      <c r="ER6450" s="22"/>
      <c r="ES6450" s="24"/>
      <c r="ET6450" s="24"/>
      <c r="EU6450" s="23"/>
      <c r="EV6450" s="26"/>
      <c r="EX6450" s="6"/>
      <c r="EY6450" s="24"/>
      <c r="EZ6450" s="109"/>
      <c r="FA6450" s="66"/>
      <c r="FB6450" s="5"/>
      <c r="FC6450" s="68"/>
      <c r="FD6450" s="67"/>
      <c r="FE6450" s="67"/>
      <c r="FF6450" s="64"/>
      <c r="FG6450" s="5"/>
      <c r="FH6450" s="69"/>
      <c r="FI6450" s="6"/>
      <c r="FJ6450" s="5"/>
      <c r="FK6450" s="25"/>
      <c r="FL6450" s="5"/>
    </row>
    <row r="6451" spans="40:168">
      <c r="AN6451" s="14"/>
      <c r="AO6451" s="14"/>
      <c r="AP6451" s="5"/>
      <c r="AQ6451" s="25"/>
      <c r="AR6451" s="25"/>
      <c r="AS6451" s="96"/>
      <c r="AT6451" s="83"/>
      <c r="AU6451" s="14"/>
      <c r="AX6451" s="83"/>
      <c r="AY6451" s="83"/>
      <c r="AZ6451" s="83"/>
      <c r="BA6451" s="83"/>
      <c r="BJ6451" s="54"/>
      <c r="BK6451" s="22"/>
      <c r="BL6451" s="24"/>
      <c r="BP6451" s="23"/>
      <c r="BQ6451" s="24"/>
      <c r="BR6451" s="22"/>
      <c r="BS6451" s="24"/>
      <c r="BT6451" s="24"/>
      <c r="BU6451" s="23"/>
      <c r="BV6451" s="26"/>
      <c r="BX6451" s="6"/>
      <c r="BY6451" s="24"/>
      <c r="BZ6451" s="109"/>
      <c r="CA6451" s="66"/>
      <c r="CB6451" s="5"/>
      <c r="CC6451" s="68"/>
      <c r="CD6451" s="67"/>
      <c r="CE6451" s="67"/>
      <c r="CF6451" s="64"/>
      <c r="CG6451" s="5"/>
      <c r="CH6451" s="69"/>
      <c r="CI6451" s="6"/>
      <c r="CJ6451" s="5"/>
      <c r="CK6451" s="25"/>
      <c r="CL6451" s="5"/>
      <c r="DN6451" s="14"/>
      <c r="DO6451" s="14"/>
      <c r="DP6451" s="5"/>
      <c r="DQ6451" s="25"/>
      <c r="DR6451" s="25"/>
      <c r="DS6451" s="96"/>
      <c r="DT6451" s="83"/>
      <c r="DU6451" s="14"/>
      <c r="DX6451" s="83"/>
      <c r="DY6451" s="83"/>
      <c r="DZ6451" s="83"/>
      <c r="EA6451" s="83"/>
      <c r="EJ6451" s="54"/>
      <c r="EK6451" s="22"/>
      <c r="EL6451" s="24"/>
      <c r="EP6451" s="23"/>
      <c r="EQ6451" s="24"/>
      <c r="ER6451" s="22"/>
      <c r="ES6451" s="24"/>
      <c r="ET6451" s="24"/>
      <c r="EU6451" s="23"/>
      <c r="EV6451" s="26"/>
      <c r="EX6451" s="6"/>
      <c r="EY6451" s="24"/>
      <c r="EZ6451" s="109"/>
      <c r="FA6451" s="66"/>
      <c r="FB6451" s="5"/>
      <c r="FC6451" s="68"/>
      <c r="FD6451" s="67"/>
      <c r="FE6451" s="67"/>
      <c r="FF6451" s="64"/>
      <c r="FG6451" s="5"/>
      <c r="FH6451" s="69"/>
      <c r="FI6451" s="6"/>
      <c r="FJ6451" s="5"/>
      <c r="FK6451" s="25"/>
      <c r="FL6451" s="5"/>
    </row>
    <row r="6452" spans="40:168">
      <c r="AN6452" s="14"/>
      <c r="AO6452" s="14"/>
      <c r="AP6452" s="5"/>
      <c r="AQ6452" s="25"/>
      <c r="AR6452" s="25"/>
      <c r="AS6452" s="96"/>
      <c r="AT6452" s="83"/>
      <c r="AU6452" s="14"/>
      <c r="AX6452" s="83"/>
      <c r="AY6452" s="83"/>
      <c r="AZ6452" s="83"/>
      <c r="BA6452" s="83"/>
      <c r="BJ6452" s="54"/>
      <c r="BK6452" s="22"/>
      <c r="BL6452" s="24"/>
      <c r="BP6452" s="23"/>
      <c r="BQ6452" s="24"/>
      <c r="BR6452" s="22"/>
      <c r="BS6452" s="24"/>
      <c r="BT6452" s="24"/>
      <c r="BU6452" s="23"/>
      <c r="BV6452" s="26"/>
      <c r="BX6452" s="6"/>
      <c r="BY6452" s="24"/>
      <c r="BZ6452" s="109"/>
      <c r="CA6452" s="66"/>
      <c r="CB6452" s="5"/>
      <c r="CC6452" s="68"/>
      <c r="CD6452" s="67"/>
      <c r="CE6452" s="67"/>
      <c r="CF6452" s="64"/>
      <c r="CG6452" s="5"/>
      <c r="CH6452" s="69"/>
      <c r="CI6452" s="6"/>
      <c r="CJ6452" s="5"/>
      <c r="CK6452" s="25"/>
      <c r="CL6452" s="5"/>
      <c r="DN6452" s="14"/>
      <c r="DO6452" s="14"/>
      <c r="DP6452" s="5"/>
      <c r="DQ6452" s="25"/>
      <c r="DR6452" s="25"/>
      <c r="DS6452" s="96"/>
      <c r="DT6452" s="83"/>
      <c r="DU6452" s="14"/>
      <c r="DX6452" s="83"/>
      <c r="DY6452" s="83"/>
      <c r="DZ6452" s="83"/>
      <c r="EA6452" s="83"/>
      <c r="EJ6452" s="54"/>
      <c r="EK6452" s="22"/>
      <c r="EL6452" s="24"/>
      <c r="EP6452" s="23"/>
      <c r="EQ6452" s="24"/>
      <c r="ER6452" s="22"/>
      <c r="ES6452" s="24"/>
      <c r="ET6452" s="24"/>
      <c r="EU6452" s="23"/>
      <c r="EV6452" s="26"/>
      <c r="EX6452" s="6"/>
      <c r="EY6452" s="24"/>
      <c r="EZ6452" s="109"/>
      <c r="FA6452" s="66"/>
      <c r="FB6452" s="5"/>
      <c r="FC6452" s="68"/>
      <c r="FD6452" s="67"/>
      <c r="FE6452" s="67"/>
      <c r="FF6452" s="64"/>
      <c r="FG6452" s="5"/>
      <c r="FH6452" s="69"/>
      <c r="FI6452" s="6"/>
      <c r="FJ6452" s="5"/>
      <c r="FK6452" s="25"/>
      <c r="FL6452" s="5"/>
    </row>
    <row r="6453" spans="40:168">
      <c r="AN6453" s="14"/>
      <c r="AO6453" s="14"/>
      <c r="AP6453" s="5"/>
      <c r="AQ6453" s="25"/>
      <c r="AR6453" s="25"/>
      <c r="AS6453" s="96"/>
      <c r="AT6453" s="83"/>
      <c r="AU6453" s="14"/>
      <c r="AX6453" s="83"/>
      <c r="AY6453" s="83"/>
      <c r="AZ6453" s="83"/>
      <c r="BA6453" s="83"/>
      <c r="BJ6453" s="54"/>
      <c r="BK6453" s="22"/>
      <c r="BL6453" s="24"/>
      <c r="BP6453" s="23"/>
      <c r="BQ6453" s="24"/>
      <c r="BR6453" s="22"/>
      <c r="BS6453" s="24"/>
      <c r="BT6453" s="24"/>
      <c r="BU6453" s="23"/>
      <c r="BV6453" s="26"/>
      <c r="BX6453" s="6"/>
      <c r="BY6453" s="24"/>
      <c r="BZ6453" s="109"/>
      <c r="CA6453" s="66"/>
      <c r="CB6453" s="5"/>
      <c r="CC6453" s="68"/>
      <c r="CD6453" s="67"/>
      <c r="CE6453" s="67"/>
      <c r="CF6453" s="64"/>
      <c r="CG6453" s="5"/>
      <c r="CH6453" s="69"/>
      <c r="CI6453" s="6"/>
      <c r="CJ6453" s="5"/>
      <c r="CK6453" s="25"/>
      <c r="CL6453" s="5"/>
      <c r="DN6453" s="14"/>
      <c r="DO6453" s="14"/>
      <c r="DP6453" s="5"/>
      <c r="DQ6453" s="25"/>
      <c r="DR6453" s="25"/>
      <c r="DS6453" s="96"/>
      <c r="DT6453" s="83"/>
      <c r="DU6453" s="14"/>
      <c r="DX6453" s="83"/>
      <c r="DY6453" s="83"/>
      <c r="DZ6453" s="83"/>
      <c r="EA6453" s="83"/>
      <c r="EJ6453" s="54"/>
      <c r="EK6453" s="22"/>
      <c r="EL6453" s="24"/>
      <c r="EP6453" s="23"/>
      <c r="EQ6453" s="24"/>
      <c r="ER6453" s="22"/>
      <c r="ES6453" s="24"/>
      <c r="ET6453" s="24"/>
      <c r="EU6453" s="23"/>
      <c r="EV6453" s="26"/>
      <c r="EX6453" s="6"/>
      <c r="EY6453" s="24"/>
      <c r="EZ6453" s="109"/>
      <c r="FA6453" s="66"/>
      <c r="FB6453" s="5"/>
      <c r="FC6453" s="68"/>
      <c r="FD6453" s="67"/>
      <c r="FE6453" s="67"/>
      <c r="FF6453" s="64"/>
      <c r="FG6453" s="5"/>
      <c r="FH6453" s="69"/>
      <c r="FI6453" s="6"/>
      <c r="FJ6453" s="5"/>
      <c r="FK6453" s="25"/>
      <c r="FL6453" s="5"/>
    </row>
    <row r="6454" spans="40:168">
      <c r="AN6454" s="14"/>
      <c r="AO6454" s="14"/>
      <c r="AP6454" s="5"/>
      <c r="AQ6454" s="25"/>
      <c r="AR6454" s="25"/>
      <c r="AS6454" s="96"/>
      <c r="AT6454" s="83"/>
      <c r="AU6454" s="14"/>
      <c r="AX6454" s="83"/>
      <c r="AY6454" s="83"/>
      <c r="AZ6454" s="83"/>
      <c r="BA6454" s="83"/>
      <c r="BJ6454" s="54"/>
      <c r="BK6454" s="22"/>
      <c r="BL6454" s="24"/>
      <c r="BP6454" s="23"/>
      <c r="BQ6454" s="24"/>
      <c r="BR6454" s="22"/>
      <c r="BS6454" s="24"/>
      <c r="BT6454" s="24"/>
      <c r="BU6454" s="23"/>
      <c r="BV6454" s="26"/>
      <c r="BX6454" s="6"/>
      <c r="BY6454" s="24"/>
      <c r="BZ6454" s="109"/>
      <c r="CA6454" s="66"/>
      <c r="CB6454" s="5"/>
      <c r="CC6454" s="68"/>
      <c r="CD6454" s="67"/>
      <c r="CE6454" s="67"/>
      <c r="CF6454" s="64"/>
      <c r="CG6454" s="5"/>
      <c r="CH6454" s="69"/>
      <c r="CI6454" s="6"/>
      <c r="CJ6454" s="5"/>
      <c r="CK6454" s="25"/>
      <c r="CL6454" s="5"/>
      <c r="DN6454" s="14"/>
      <c r="DO6454" s="14"/>
      <c r="DP6454" s="5"/>
      <c r="DQ6454" s="25"/>
      <c r="DR6454" s="25"/>
      <c r="DS6454" s="96"/>
      <c r="DT6454" s="83"/>
      <c r="DU6454" s="14"/>
      <c r="DX6454" s="83"/>
      <c r="DY6454" s="83"/>
      <c r="DZ6454" s="83"/>
      <c r="EA6454" s="83"/>
      <c r="EJ6454" s="54"/>
      <c r="EK6454" s="22"/>
      <c r="EL6454" s="24"/>
      <c r="EP6454" s="23"/>
      <c r="EQ6454" s="24"/>
      <c r="ER6454" s="22"/>
      <c r="ES6454" s="24"/>
      <c r="ET6454" s="24"/>
      <c r="EU6454" s="23"/>
      <c r="EV6454" s="26"/>
      <c r="EX6454" s="6"/>
      <c r="EY6454" s="24"/>
      <c r="EZ6454" s="109"/>
      <c r="FA6454" s="66"/>
      <c r="FB6454" s="5"/>
      <c r="FC6454" s="68"/>
      <c r="FD6454" s="67"/>
      <c r="FE6454" s="67"/>
      <c r="FF6454" s="64"/>
      <c r="FG6454" s="5"/>
      <c r="FH6454" s="69"/>
      <c r="FI6454" s="6"/>
      <c r="FJ6454" s="5"/>
      <c r="FK6454" s="25"/>
      <c r="FL6454" s="5"/>
    </row>
    <row r="6455" spans="40:168">
      <c r="AN6455" s="14"/>
      <c r="AO6455" s="14"/>
      <c r="AP6455" s="5"/>
      <c r="AQ6455" s="25"/>
      <c r="AR6455" s="25"/>
      <c r="AS6455" s="96"/>
      <c r="AT6455" s="83"/>
      <c r="AU6455" s="14"/>
      <c r="AX6455" s="83"/>
      <c r="AY6455" s="83"/>
      <c r="AZ6455" s="83"/>
      <c r="BA6455" s="83"/>
      <c r="BJ6455" s="54"/>
      <c r="BK6455" s="22"/>
      <c r="BL6455" s="24"/>
      <c r="BP6455" s="23"/>
      <c r="BQ6455" s="24"/>
      <c r="BR6455" s="22"/>
      <c r="BS6455" s="24"/>
      <c r="BT6455" s="24"/>
      <c r="BU6455" s="23"/>
      <c r="BV6455" s="26"/>
      <c r="BX6455" s="6"/>
      <c r="BY6455" s="24"/>
      <c r="BZ6455" s="109"/>
      <c r="CA6455" s="66"/>
      <c r="CB6455" s="5"/>
      <c r="CC6455" s="68"/>
      <c r="CD6455" s="67"/>
      <c r="CE6455" s="67"/>
      <c r="CF6455" s="64"/>
      <c r="CG6455" s="5"/>
      <c r="CH6455" s="69"/>
      <c r="CI6455" s="6"/>
      <c r="CJ6455" s="5"/>
      <c r="CK6455" s="25"/>
      <c r="CL6455" s="5"/>
      <c r="DN6455" s="14"/>
      <c r="DO6455" s="14"/>
      <c r="DP6455" s="5"/>
      <c r="DQ6455" s="25"/>
      <c r="DR6455" s="25"/>
      <c r="DS6455" s="96"/>
      <c r="DT6455" s="83"/>
      <c r="DU6455" s="14"/>
      <c r="DX6455" s="83"/>
      <c r="DY6455" s="83"/>
      <c r="DZ6455" s="83"/>
      <c r="EA6455" s="83"/>
      <c r="EJ6455" s="54"/>
      <c r="EK6455" s="22"/>
      <c r="EL6455" s="24"/>
      <c r="EP6455" s="23"/>
      <c r="EQ6455" s="24"/>
      <c r="ER6455" s="22"/>
      <c r="ES6455" s="24"/>
      <c r="ET6455" s="24"/>
      <c r="EU6455" s="23"/>
      <c r="EV6455" s="26"/>
      <c r="EX6455" s="6"/>
      <c r="EY6455" s="24"/>
      <c r="EZ6455" s="109"/>
      <c r="FA6455" s="66"/>
      <c r="FB6455" s="5"/>
      <c r="FC6455" s="68"/>
      <c r="FD6455" s="67"/>
      <c r="FE6455" s="67"/>
      <c r="FF6455" s="64"/>
      <c r="FG6455" s="5"/>
      <c r="FH6455" s="69"/>
      <c r="FI6455" s="6"/>
      <c r="FJ6455" s="5"/>
      <c r="FK6455" s="25"/>
      <c r="FL6455" s="5"/>
    </row>
    <row r="6456" spans="40:168">
      <c r="AN6456" s="14"/>
      <c r="AO6456" s="14"/>
      <c r="AP6456" s="5"/>
      <c r="AQ6456" s="25"/>
      <c r="AR6456" s="25"/>
      <c r="AS6456" s="96"/>
      <c r="AT6456" s="83"/>
      <c r="AU6456" s="14"/>
      <c r="AX6456" s="83"/>
      <c r="AY6456" s="83"/>
      <c r="AZ6456" s="83"/>
      <c r="BA6456" s="83"/>
      <c r="BJ6456" s="54"/>
      <c r="BK6456" s="22"/>
      <c r="BL6456" s="24"/>
      <c r="BP6456" s="23"/>
      <c r="BQ6456" s="24"/>
      <c r="BR6456" s="22"/>
      <c r="BS6456" s="24"/>
      <c r="BT6456" s="24"/>
      <c r="BU6456" s="23"/>
      <c r="BV6456" s="26"/>
      <c r="BX6456" s="6"/>
      <c r="BY6456" s="24"/>
      <c r="BZ6456" s="109"/>
      <c r="CA6456" s="66"/>
      <c r="CB6456" s="5"/>
      <c r="CC6456" s="68"/>
      <c r="CD6456" s="67"/>
      <c r="CE6456" s="67"/>
      <c r="CF6456" s="64"/>
      <c r="CG6456" s="5"/>
      <c r="CH6456" s="69"/>
      <c r="CI6456" s="6"/>
      <c r="CJ6456" s="5"/>
      <c r="CK6456" s="25"/>
      <c r="CL6456" s="5"/>
      <c r="DN6456" s="14"/>
      <c r="DO6456" s="14"/>
      <c r="DP6456" s="5"/>
      <c r="DQ6456" s="25"/>
      <c r="DR6456" s="25"/>
      <c r="DS6456" s="96"/>
      <c r="DT6456" s="83"/>
      <c r="DU6456" s="14"/>
      <c r="DX6456" s="83"/>
      <c r="DY6456" s="83"/>
      <c r="DZ6456" s="83"/>
      <c r="EA6456" s="83"/>
      <c r="EJ6456" s="54"/>
      <c r="EK6456" s="22"/>
      <c r="EL6456" s="24"/>
      <c r="EP6456" s="23"/>
      <c r="EQ6456" s="24"/>
      <c r="ER6456" s="22"/>
      <c r="ES6456" s="24"/>
      <c r="ET6456" s="24"/>
      <c r="EU6456" s="23"/>
      <c r="EV6456" s="26"/>
      <c r="EX6456" s="6"/>
      <c r="EY6456" s="24"/>
      <c r="EZ6456" s="109"/>
      <c r="FA6456" s="66"/>
      <c r="FB6456" s="5"/>
      <c r="FC6456" s="68"/>
      <c r="FD6456" s="67"/>
      <c r="FE6456" s="67"/>
      <c r="FF6456" s="64"/>
      <c r="FG6456" s="5"/>
      <c r="FH6456" s="69"/>
      <c r="FI6456" s="6"/>
      <c r="FJ6456" s="5"/>
      <c r="FK6456" s="25"/>
      <c r="FL6456" s="5"/>
    </row>
    <row r="6457" spans="40:168">
      <c r="AN6457" s="14"/>
      <c r="AO6457" s="14"/>
      <c r="AP6457" s="5"/>
      <c r="AQ6457" s="25"/>
      <c r="AR6457" s="25"/>
      <c r="AS6457" s="96"/>
      <c r="AT6457" s="83"/>
      <c r="AU6457" s="14"/>
      <c r="AX6457" s="83"/>
      <c r="AY6457" s="83"/>
      <c r="AZ6457" s="83"/>
      <c r="BA6457" s="83"/>
      <c r="BJ6457" s="54"/>
      <c r="BK6457" s="22"/>
      <c r="BL6457" s="24"/>
      <c r="BP6457" s="23"/>
      <c r="BQ6457" s="24"/>
      <c r="BR6457" s="22"/>
      <c r="BS6457" s="24"/>
      <c r="BT6457" s="24"/>
      <c r="BU6457" s="23"/>
      <c r="BV6457" s="26"/>
      <c r="BX6457" s="6"/>
      <c r="BY6457" s="24"/>
      <c r="BZ6457" s="109"/>
      <c r="CA6457" s="66"/>
      <c r="CB6457" s="5"/>
      <c r="CC6457" s="68"/>
      <c r="CD6457" s="67"/>
      <c r="CE6457" s="67"/>
      <c r="CF6457" s="64"/>
      <c r="CG6457" s="5"/>
      <c r="CH6457" s="69"/>
      <c r="CI6457" s="6"/>
      <c r="CJ6457" s="5"/>
      <c r="CK6457" s="25"/>
      <c r="CL6457" s="5"/>
      <c r="DN6457" s="14"/>
      <c r="DO6457" s="14"/>
      <c r="DP6457" s="5"/>
      <c r="DQ6457" s="25"/>
      <c r="DR6457" s="25"/>
      <c r="DS6457" s="96"/>
      <c r="DT6457" s="83"/>
      <c r="DU6457" s="14"/>
      <c r="DX6457" s="83"/>
      <c r="DY6457" s="83"/>
      <c r="DZ6457" s="83"/>
      <c r="EA6457" s="83"/>
      <c r="EJ6457" s="54"/>
      <c r="EK6457" s="22"/>
      <c r="EL6457" s="24"/>
      <c r="EP6457" s="23"/>
      <c r="EQ6457" s="24"/>
      <c r="ER6457" s="22"/>
      <c r="ES6457" s="24"/>
      <c r="ET6457" s="24"/>
      <c r="EU6457" s="23"/>
      <c r="EV6457" s="26"/>
      <c r="EX6457" s="6"/>
      <c r="EY6457" s="24"/>
      <c r="EZ6457" s="109"/>
      <c r="FA6457" s="66"/>
      <c r="FB6457" s="5"/>
      <c r="FC6457" s="68"/>
      <c r="FD6457" s="67"/>
      <c r="FE6457" s="67"/>
      <c r="FF6457" s="64"/>
      <c r="FG6457" s="5"/>
      <c r="FH6457" s="69"/>
      <c r="FI6457" s="6"/>
      <c r="FJ6457" s="5"/>
      <c r="FK6457" s="25"/>
      <c r="FL6457" s="5"/>
    </row>
    <row r="6458" spans="40:168">
      <c r="AN6458" s="14"/>
      <c r="AO6458" s="14"/>
      <c r="AP6458" s="5"/>
      <c r="AQ6458" s="25"/>
      <c r="AR6458" s="25"/>
      <c r="AS6458" s="96"/>
      <c r="AT6458" s="83"/>
      <c r="AU6458" s="14"/>
      <c r="AX6458" s="83"/>
      <c r="AY6458" s="83"/>
      <c r="AZ6458" s="83"/>
      <c r="BA6458" s="83"/>
      <c r="BJ6458" s="54"/>
      <c r="BK6458" s="22"/>
      <c r="BL6458" s="24"/>
      <c r="BP6458" s="23"/>
      <c r="BQ6458" s="24"/>
      <c r="BR6458" s="22"/>
      <c r="BS6458" s="24"/>
      <c r="BT6458" s="24"/>
      <c r="BU6458" s="23"/>
      <c r="BV6458" s="26"/>
      <c r="BX6458" s="6"/>
      <c r="BY6458" s="24"/>
      <c r="BZ6458" s="109"/>
      <c r="CA6458" s="66"/>
      <c r="CB6458" s="5"/>
      <c r="CC6458" s="68"/>
      <c r="CD6458" s="67"/>
      <c r="CE6458" s="67"/>
      <c r="CF6458" s="64"/>
      <c r="CG6458" s="5"/>
      <c r="CH6458" s="69"/>
      <c r="CI6458" s="6"/>
      <c r="CJ6458" s="5"/>
      <c r="CK6458" s="25"/>
      <c r="CL6458" s="5"/>
      <c r="DN6458" s="14"/>
      <c r="DO6458" s="14"/>
      <c r="DP6458" s="5"/>
      <c r="DQ6458" s="25"/>
      <c r="DR6458" s="25"/>
      <c r="DS6458" s="96"/>
      <c r="DT6458" s="83"/>
      <c r="DU6458" s="14"/>
      <c r="DX6458" s="83"/>
      <c r="DY6458" s="83"/>
      <c r="DZ6458" s="83"/>
      <c r="EA6458" s="83"/>
      <c r="EJ6458" s="54"/>
      <c r="EK6458" s="22"/>
      <c r="EL6458" s="24"/>
      <c r="EP6458" s="23"/>
      <c r="EQ6458" s="24"/>
      <c r="ER6458" s="22"/>
      <c r="ES6458" s="24"/>
      <c r="ET6458" s="24"/>
      <c r="EU6458" s="23"/>
      <c r="EV6458" s="26"/>
      <c r="EX6458" s="6"/>
      <c r="EY6458" s="24"/>
      <c r="EZ6458" s="109"/>
      <c r="FA6458" s="66"/>
      <c r="FB6458" s="5"/>
      <c r="FC6458" s="68"/>
      <c r="FD6458" s="67"/>
      <c r="FE6458" s="67"/>
      <c r="FF6458" s="64"/>
      <c r="FG6458" s="5"/>
      <c r="FH6458" s="69"/>
      <c r="FI6458" s="6"/>
      <c r="FJ6458" s="5"/>
      <c r="FK6458" s="25"/>
      <c r="FL6458" s="5"/>
    </row>
    <row r="6459" spans="40:168">
      <c r="AN6459" s="14"/>
      <c r="AO6459" s="14"/>
      <c r="AP6459" s="5"/>
      <c r="AQ6459" s="25"/>
      <c r="AR6459" s="25"/>
      <c r="AS6459" s="96"/>
      <c r="AT6459" s="83"/>
      <c r="AU6459" s="14"/>
      <c r="AX6459" s="83"/>
      <c r="AY6459" s="83"/>
      <c r="AZ6459" s="83"/>
      <c r="BA6459" s="83"/>
      <c r="BJ6459" s="54"/>
      <c r="BK6459" s="22"/>
      <c r="BL6459" s="24"/>
      <c r="BP6459" s="23"/>
      <c r="BQ6459" s="24"/>
      <c r="BR6459" s="22"/>
      <c r="BS6459" s="24"/>
      <c r="BT6459" s="24"/>
      <c r="BU6459" s="23"/>
      <c r="BV6459" s="26"/>
      <c r="BX6459" s="6"/>
      <c r="BY6459" s="24"/>
      <c r="BZ6459" s="109"/>
      <c r="CA6459" s="66"/>
      <c r="CB6459" s="5"/>
      <c r="CC6459" s="68"/>
      <c r="CD6459" s="67"/>
      <c r="CE6459" s="67"/>
      <c r="CF6459" s="64"/>
      <c r="CG6459" s="5"/>
      <c r="CH6459" s="69"/>
      <c r="CI6459" s="6"/>
      <c r="CJ6459" s="5"/>
      <c r="CK6459" s="25"/>
      <c r="CL6459" s="5"/>
      <c r="DN6459" s="14"/>
      <c r="DO6459" s="14"/>
      <c r="DP6459" s="5"/>
      <c r="DQ6459" s="25"/>
      <c r="DR6459" s="25"/>
      <c r="DS6459" s="96"/>
      <c r="DT6459" s="83"/>
      <c r="DU6459" s="14"/>
      <c r="DX6459" s="83"/>
      <c r="DY6459" s="83"/>
      <c r="DZ6459" s="83"/>
      <c r="EA6459" s="83"/>
      <c r="EJ6459" s="54"/>
      <c r="EK6459" s="22"/>
      <c r="EL6459" s="24"/>
      <c r="EP6459" s="23"/>
      <c r="EQ6459" s="24"/>
      <c r="ER6459" s="22"/>
      <c r="ES6459" s="24"/>
      <c r="ET6459" s="24"/>
      <c r="EU6459" s="23"/>
      <c r="EV6459" s="26"/>
      <c r="EX6459" s="6"/>
      <c r="EY6459" s="24"/>
      <c r="EZ6459" s="109"/>
      <c r="FA6459" s="66"/>
      <c r="FB6459" s="5"/>
      <c r="FC6459" s="68"/>
      <c r="FD6459" s="67"/>
      <c r="FE6459" s="67"/>
      <c r="FF6459" s="64"/>
      <c r="FG6459" s="5"/>
      <c r="FH6459" s="69"/>
      <c r="FI6459" s="6"/>
      <c r="FJ6459" s="5"/>
      <c r="FK6459" s="25"/>
      <c r="FL6459" s="5"/>
    </row>
    <row r="6460" spans="40:168">
      <c r="AN6460" s="14"/>
      <c r="AO6460" s="14"/>
      <c r="AP6460" s="5"/>
      <c r="AQ6460" s="25"/>
      <c r="AR6460" s="25"/>
      <c r="AS6460" s="96"/>
      <c r="AT6460" s="83"/>
      <c r="AU6460" s="14"/>
      <c r="AX6460" s="83"/>
      <c r="AY6460" s="83"/>
      <c r="AZ6460" s="83"/>
      <c r="BA6460" s="83"/>
      <c r="BJ6460" s="54"/>
      <c r="BK6460" s="22"/>
      <c r="BL6460" s="24"/>
      <c r="BP6460" s="23"/>
      <c r="BQ6460" s="24"/>
      <c r="BR6460" s="22"/>
      <c r="BS6460" s="24"/>
      <c r="BT6460" s="24"/>
      <c r="BU6460" s="23"/>
      <c r="BV6460" s="26"/>
      <c r="BX6460" s="6"/>
      <c r="BY6460" s="24"/>
      <c r="BZ6460" s="109"/>
      <c r="CA6460" s="66"/>
      <c r="CB6460" s="5"/>
      <c r="CC6460" s="68"/>
      <c r="CD6460" s="67"/>
      <c r="CE6460" s="67"/>
      <c r="CF6460" s="64"/>
      <c r="CG6460" s="5"/>
      <c r="CH6460" s="69"/>
      <c r="CI6460" s="6"/>
      <c r="CJ6460" s="5"/>
      <c r="CK6460" s="25"/>
      <c r="CL6460" s="5"/>
      <c r="DN6460" s="14"/>
      <c r="DO6460" s="14"/>
      <c r="DP6460" s="5"/>
      <c r="DQ6460" s="25"/>
      <c r="DR6460" s="25"/>
      <c r="DS6460" s="96"/>
      <c r="DT6460" s="83"/>
      <c r="DU6460" s="14"/>
      <c r="DX6460" s="83"/>
      <c r="DY6460" s="83"/>
      <c r="DZ6460" s="83"/>
      <c r="EA6460" s="83"/>
      <c r="EJ6460" s="54"/>
      <c r="EK6460" s="22"/>
      <c r="EL6460" s="24"/>
      <c r="EP6460" s="23"/>
      <c r="EQ6460" s="24"/>
      <c r="ER6460" s="22"/>
      <c r="ES6460" s="24"/>
      <c r="ET6460" s="24"/>
      <c r="EU6460" s="23"/>
      <c r="EV6460" s="26"/>
      <c r="EX6460" s="6"/>
      <c r="EY6460" s="24"/>
      <c r="EZ6460" s="109"/>
      <c r="FA6460" s="66"/>
      <c r="FB6460" s="5"/>
      <c r="FC6460" s="68"/>
      <c r="FD6460" s="67"/>
      <c r="FE6460" s="67"/>
      <c r="FF6460" s="64"/>
      <c r="FG6460" s="5"/>
      <c r="FH6460" s="69"/>
      <c r="FI6460" s="6"/>
      <c r="FJ6460" s="5"/>
      <c r="FK6460" s="25"/>
      <c r="FL6460" s="5"/>
    </row>
    <row r="6461" spans="40:168">
      <c r="AN6461" s="14"/>
      <c r="AO6461" s="14"/>
      <c r="AP6461" s="5"/>
      <c r="AQ6461" s="25"/>
      <c r="AR6461" s="25"/>
      <c r="AS6461" s="96"/>
      <c r="AT6461" s="83"/>
      <c r="AU6461" s="14"/>
      <c r="AX6461" s="83"/>
      <c r="AY6461" s="83"/>
      <c r="AZ6461" s="83"/>
      <c r="BA6461" s="83"/>
      <c r="BJ6461" s="54"/>
      <c r="BK6461" s="22"/>
      <c r="BL6461" s="24"/>
      <c r="BP6461" s="23"/>
      <c r="BQ6461" s="24"/>
      <c r="BR6461" s="22"/>
      <c r="BS6461" s="24"/>
      <c r="BT6461" s="24"/>
      <c r="BU6461" s="23"/>
      <c r="BV6461" s="26"/>
      <c r="BX6461" s="6"/>
      <c r="BY6461" s="24"/>
      <c r="BZ6461" s="109"/>
      <c r="CA6461" s="66"/>
      <c r="CB6461" s="5"/>
      <c r="CC6461" s="68"/>
      <c r="CD6461" s="67"/>
      <c r="CE6461" s="67"/>
      <c r="CF6461" s="64"/>
      <c r="CG6461" s="5"/>
      <c r="CH6461" s="69"/>
      <c r="CI6461" s="6"/>
      <c r="CJ6461" s="5"/>
      <c r="CK6461" s="25"/>
      <c r="CL6461" s="5"/>
      <c r="DN6461" s="14"/>
      <c r="DO6461" s="14"/>
      <c r="DP6461" s="5"/>
      <c r="DQ6461" s="25"/>
      <c r="DR6461" s="25"/>
      <c r="DS6461" s="96"/>
      <c r="DT6461" s="83"/>
      <c r="DU6461" s="14"/>
      <c r="DX6461" s="83"/>
      <c r="DY6461" s="83"/>
      <c r="DZ6461" s="83"/>
      <c r="EA6461" s="83"/>
      <c r="EJ6461" s="54"/>
      <c r="EK6461" s="22"/>
      <c r="EL6461" s="24"/>
      <c r="EP6461" s="23"/>
      <c r="EQ6461" s="24"/>
      <c r="ER6461" s="22"/>
      <c r="ES6461" s="24"/>
      <c r="ET6461" s="24"/>
      <c r="EU6461" s="23"/>
      <c r="EV6461" s="26"/>
      <c r="EX6461" s="6"/>
      <c r="EY6461" s="24"/>
      <c r="EZ6461" s="109"/>
      <c r="FA6461" s="66"/>
      <c r="FB6461" s="5"/>
      <c r="FC6461" s="68"/>
      <c r="FD6461" s="67"/>
      <c r="FE6461" s="67"/>
      <c r="FF6461" s="64"/>
      <c r="FG6461" s="5"/>
      <c r="FH6461" s="69"/>
      <c r="FI6461" s="6"/>
      <c r="FJ6461" s="5"/>
      <c r="FK6461" s="25"/>
      <c r="FL6461" s="5"/>
    </row>
    <row r="6462" spans="40:168">
      <c r="AN6462" s="14"/>
      <c r="AO6462" s="14"/>
      <c r="AP6462" s="5"/>
      <c r="AQ6462" s="25"/>
      <c r="AR6462" s="25"/>
      <c r="AS6462" s="96"/>
      <c r="AT6462" s="83"/>
      <c r="AU6462" s="14"/>
      <c r="AX6462" s="83"/>
      <c r="AY6462" s="83"/>
      <c r="AZ6462" s="83"/>
      <c r="BA6462" s="83"/>
      <c r="BJ6462" s="54"/>
      <c r="BK6462" s="22"/>
      <c r="BL6462" s="24"/>
      <c r="BP6462" s="23"/>
      <c r="BQ6462" s="24"/>
      <c r="BR6462" s="22"/>
      <c r="BS6462" s="24"/>
      <c r="BT6462" s="24"/>
      <c r="BU6462" s="23"/>
      <c r="BV6462" s="26"/>
      <c r="BX6462" s="6"/>
      <c r="BY6462" s="24"/>
      <c r="BZ6462" s="109"/>
      <c r="CA6462" s="66"/>
      <c r="CB6462" s="5"/>
      <c r="CC6462" s="68"/>
      <c r="CD6462" s="67"/>
      <c r="CE6462" s="67"/>
      <c r="CF6462" s="64"/>
      <c r="CG6462" s="5"/>
      <c r="CH6462" s="69"/>
      <c r="CI6462" s="6"/>
      <c r="CJ6462" s="5"/>
      <c r="CK6462" s="25"/>
      <c r="CL6462" s="5"/>
      <c r="DN6462" s="14"/>
      <c r="DO6462" s="14"/>
      <c r="DP6462" s="5"/>
      <c r="DQ6462" s="25"/>
      <c r="DR6462" s="25"/>
      <c r="DS6462" s="96"/>
      <c r="DT6462" s="83"/>
      <c r="DU6462" s="14"/>
      <c r="DX6462" s="83"/>
      <c r="DY6462" s="83"/>
      <c r="DZ6462" s="83"/>
      <c r="EA6462" s="83"/>
      <c r="EJ6462" s="54"/>
      <c r="EK6462" s="22"/>
      <c r="EL6462" s="24"/>
      <c r="EP6462" s="23"/>
      <c r="EQ6462" s="24"/>
      <c r="ER6462" s="22"/>
      <c r="ES6462" s="24"/>
      <c r="ET6462" s="24"/>
      <c r="EU6462" s="23"/>
      <c r="EV6462" s="26"/>
      <c r="EX6462" s="6"/>
      <c r="EY6462" s="24"/>
      <c r="EZ6462" s="109"/>
      <c r="FA6462" s="66"/>
      <c r="FB6462" s="5"/>
      <c r="FC6462" s="68"/>
      <c r="FD6462" s="67"/>
      <c r="FE6462" s="67"/>
      <c r="FF6462" s="64"/>
      <c r="FG6462" s="5"/>
      <c r="FH6462" s="69"/>
      <c r="FI6462" s="6"/>
      <c r="FJ6462" s="5"/>
      <c r="FK6462" s="25"/>
      <c r="FL6462" s="5"/>
    </row>
    <row r="6463" spans="40:168">
      <c r="AN6463" s="14"/>
      <c r="AO6463" s="14"/>
      <c r="AP6463" s="5"/>
      <c r="AQ6463" s="25"/>
      <c r="AR6463" s="25"/>
      <c r="AS6463" s="96"/>
      <c r="AT6463" s="83"/>
      <c r="AU6463" s="14"/>
      <c r="AX6463" s="83"/>
      <c r="AY6463" s="83"/>
      <c r="AZ6463" s="83"/>
      <c r="BA6463" s="83"/>
      <c r="BJ6463" s="54"/>
      <c r="BK6463" s="22"/>
      <c r="BL6463" s="24"/>
      <c r="BP6463" s="23"/>
      <c r="BQ6463" s="24"/>
      <c r="BR6463" s="22"/>
      <c r="BS6463" s="24"/>
      <c r="BT6463" s="24"/>
      <c r="BU6463" s="23"/>
      <c r="BV6463" s="26"/>
      <c r="BX6463" s="6"/>
      <c r="BY6463" s="24"/>
      <c r="BZ6463" s="109"/>
      <c r="CA6463" s="66"/>
      <c r="CB6463" s="5"/>
      <c r="CC6463" s="68"/>
      <c r="CD6463" s="67"/>
      <c r="CE6463" s="67"/>
      <c r="CF6463" s="64"/>
      <c r="CG6463" s="5"/>
      <c r="CH6463" s="69"/>
      <c r="CI6463" s="6"/>
      <c r="CJ6463" s="5"/>
      <c r="CK6463" s="25"/>
      <c r="CL6463" s="5"/>
      <c r="DN6463" s="14"/>
      <c r="DO6463" s="14"/>
      <c r="DP6463" s="5"/>
      <c r="DQ6463" s="25"/>
      <c r="DR6463" s="25"/>
      <c r="DS6463" s="96"/>
      <c r="DT6463" s="83"/>
      <c r="DU6463" s="14"/>
      <c r="DX6463" s="83"/>
      <c r="DY6463" s="83"/>
      <c r="DZ6463" s="83"/>
      <c r="EA6463" s="83"/>
      <c r="EJ6463" s="54"/>
      <c r="EK6463" s="22"/>
      <c r="EL6463" s="24"/>
      <c r="EP6463" s="23"/>
      <c r="EQ6463" s="24"/>
      <c r="ER6463" s="22"/>
      <c r="ES6463" s="24"/>
      <c r="ET6463" s="24"/>
      <c r="EU6463" s="23"/>
      <c r="EV6463" s="26"/>
      <c r="EX6463" s="6"/>
      <c r="EY6463" s="24"/>
      <c r="EZ6463" s="109"/>
      <c r="FA6463" s="66"/>
      <c r="FB6463" s="5"/>
      <c r="FC6463" s="68"/>
      <c r="FD6463" s="67"/>
      <c r="FE6463" s="67"/>
      <c r="FF6463" s="64"/>
      <c r="FG6463" s="5"/>
      <c r="FH6463" s="69"/>
      <c r="FI6463" s="6"/>
      <c r="FJ6463" s="5"/>
      <c r="FK6463" s="25"/>
      <c r="FL6463" s="5"/>
    </row>
    <row r="6464" spans="40:168">
      <c r="AN6464" s="14"/>
      <c r="AO6464" s="14"/>
      <c r="AP6464" s="5"/>
      <c r="AQ6464" s="25"/>
      <c r="AR6464" s="25"/>
      <c r="AS6464" s="96"/>
      <c r="AT6464" s="83"/>
      <c r="AU6464" s="14"/>
      <c r="AX6464" s="83"/>
      <c r="AY6464" s="83"/>
      <c r="AZ6464" s="83"/>
      <c r="BA6464" s="83"/>
      <c r="BJ6464" s="54"/>
      <c r="BK6464" s="22"/>
      <c r="BL6464" s="24"/>
      <c r="BP6464" s="23"/>
      <c r="BQ6464" s="24"/>
      <c r="BR6464" s="22"/>
      <c r="BS6464" s="24"/>
      <c r="BT6464" s="24"/>
      <c r="BU6464" s="23"/>
      <c r="BV6464" s="26"/>
      <c r="BX6464" s="6"/>
      <c r="BY6464" s="24"/>
      <c r="BZ6464" s="109"/>
      <c r="CA6464" s="66"/>
      <c r="CB6464" s="5"/>
      <c r="CC6464" s="68"/>
      <c r="CD6464" s="67"/>
      <c r="CE6464" s="67"/>
      <c r="CF6464" s="64"/>
      <c r="CG6464" s="5"/>
      <c r="CH6464" s="69"/>
      <c r="CI6464" s="6"/>
      <c r="CJ6464" s="5"/>
      <c r="CK6464" s="25"/>
      <c r="CL6464" s="5"/>
      <c r="DN6464" s="14"/>
      <c r="DO6464" s="14"/>
      <c r="DP6464" s="5"/>
      <c r="DQ6464" s="25"/>
      <c r="DR6464" s="25"/>
      <c r="DS6464" s="96"/>
      <c r="DT6464" s="83"/>
      <c r="DU6464" s="14"/>
      <c r="DX6464" s="83"/>
      <c r="DY6464" s="83"/>
      <c r="DZ6464" s="83"/>
      <c r="EA6464" s="83"/>
      <c r="EJ6464" s="54"/>
      <c r="EK6464" s="22"/>
      <c r="EL6464" s="24"/>
      <c r="EP6464" s="23"/>
      <c r="EQ6464" s="24"/>
      <c r="ER6464" s="22"/>
      <c r="ES6464" s="24"/>
      <c r="ET6464" s="24"/>
      <c r="EU6464" s="23"/>
      <c r="EV6464" s="26"/>
      <c r="EX6464" s="6"/>
      <c r="EY6464" s="24"/>
      <c r="EZ6464" s="109"/>
      <c r="FA6464" s="66"/>
      <c r="FB6464" s="5"/>
      <c r="FC6464" s="68"/>
      <c r="FD6464" s="67"/>
      <c r="FE6464" s="67"/>
      <c r="FF6464" s="64"/>
      <c r="FG6464" s="5"/>
      <c r="FH6464" s="69"/>
      <c r="FI6464" s="6"/>
      <c r="FJ6464" s="5"/>
      <c r="FK6464" s="25"/>
      <c r="FL6464" s="5"/>
    </row>
    <row r="6465" spans="40:168">
      <c r="AN6465" s="14"/>
      <c r="AO6465" s="14"/>
      <c r="AP6465" s="5"/>
      <c r="AQ6465" s="25"/>
      <c r="AR6465" s="25"/>
      <c r="AS6465" s="96"/>
      <c r="AT6465" s="83"/>
      <c r="AU6465" s="14"/>
      <c r="AX6465" s="83"/>
      <c r="AY6465" s="83"/>
      <c r="AZ6465" s="83"/>
      <c r="BA6465" s="83"/>
      <c r="BJ6465" s="54"/>
      <c r="BK6465" s="22"/>
      <c r="BL6465" s="24"/>
      <c r="BP6465" s="23"/>
      <c r="BQ6465" s="24"/>
      <c r="BR6465" s="22"/>
      <c r="BS6465" s="24"/>
      <c r="BT6465" s="24"/>
      <c r="BU6465" s="23"/>
      <c r="BV6465" s="26"/>
      <c r="BX6465" s="6"/>
      <c r="BY6465" s="24"/>
      <c r="BZ6465" s="109"/>
      <c r="CA6465" s="66"/>
      <c r="CB6465" s="5"/>
      <c r="CC6465" s="68"/>
      <c r="CD6465" s="67"/>
      <c r="CE6465" s="67"/>
      <c r="CF6465" s="64"/>
      <c r="CG6465" s="5"/>
      <c r="CH6465" s="69"/>
      <c r="CI6465" s="6"/>
      <c r="CJ6465" s="5"/>
      <c r="CK6465" s="25"/>
      <c r="CL6465" s="5"/>
      <c r="DN6465" s="14"/>
      <c r="DO6465" s="14"/>
      <c r="DP6465" s="5"/>
      <c r="DQ6465" s="25"/>
      <c r="DR6465" s="25"/>
      <c r="DS6465" s="96"/>
      <c r="DT6465" s="83"/>
      <c r="DU6465" s="14"/>
      <c r="DX6465" s="83"/>
      <c r="DY6465" s="83"/>
      <c r="DZ6465" s="83"/>
      <c r="EA6465" s="83"/>
      <c r="EJ6465" s="54"/>
      <c r="EK6465" s="22"/>
      <c r="EL6465" s="24"/>
      <c r="EP6465" s="23"/>
      <c r="EQ6465" s="24"/>
      <c r="ER6465" s="22"/>
      <c r="ES6465" s="24"/>
      <c r="ET6465" s="24"/>
      <c r="EU6465" s="23"/>
      <c r="EV6465" s="26"/>
      <c r="EX6465" s="6"/>
      <c r="EY6465" s="24"/>
      <c r="EZ6465" s="109"/>
      <c r="FA6465" s="66"/>
      <c r="FB6465" s="5"/>
      <c r="FC6465" s="68"/>
      <c r="FD6465" s="67"/>
      <c r="FE6465" s="67"/>
      <c r="FF6465" s="64"/>
      <c r="FG6465" s="5"/>
      <c r="FH6465" s="69"/>
      <c r="FI6465" s="6"/>
      <c r="FJ6465" s="5"/>
      <c r="FK6465" s="25"/>
      <c r="FL6465" s="5"/>
    </row>
    <row r="6466" spans="40:168">
      <c r="AN6466" s="14"/>
      <c r="AO6466" s="14"/>
      <c r="AP6466" s="5"/>
      <c r="AQ6466" s="25"/>
      <c r="AR6466" s="25"/>
      <c r="AS6466" s="96"/>
      <c r="AT6466" s="83"/>
      <c r="AU6466" s="14"/>
      <c r="AX6466" s="83"/>
      <c r="AY6466" s="83"/>
      <c r="AZ6466" s="83"/>
      <c r="BA6466" s="83"/>
      <c r="BJ6466" s="54"/>
      <c r="BK6466" s="22"/>
      <c r="BL6466" s="24"/>
      <c r="BP6466" s="23"/>
      <c r="BQ6466" s="24"/>
      <c r="BR6466" s="22"/>
      <c r="BS6466" s="24"/>
      <c r="BT6466" s="24"/>
      <c r="BU6466" s="23"/>
      <c r="BV6466" s="26"/>
      <c r="BX6466" s="6"/>
      <c r="BY6466" s="24"/>
      <c r="BZ6466" s="109"/>
      <c r="CA6466" s="66"/>
      <c r="CB6466" s="5"/>
      <c r="CC6466" s="68"/>
      <c r="CD6466" s="67"/>
      <c r="CE6466" s="67"/>
      <c r="CF6466" s="64"/>
      <c r="CG6466" s="5"/>
      <c r="CH6466" s="69"/>
      <c r="CI6466" s="6"/>
      <c r="CJ6466" s="5"/>
      <c r="CK6466" s="25"/>
      <c r="CL6466" s="5"/>
      <c r="DN6466" s="14"/>
      <c r="DO6466" s="14"/>
      <c r="DP6466" s="5"/>
      <c r="DQ6466" s="25"/>
      <c r="DR6466" s="25"/>
      <c r="DS6466" s="96"/>
      <c r="DT6466" s="83"/>
      <c r="DU6466" s="14"/>
      <c r="DX6466" s="83"/>
      <c r="DY6466" s="83"/>
      <c r="DZ6466" s="83"/>
      <c r="EA6466" s="83"/>
      <c r="EJ6466" s="54"/>
      <c r="EK6466" s="22"/>
      <c r="EL6466" s="24"/>
      <c r="EP6466" s="23"/>
      <c r="EQ6466" s="24"/>
      <c r="ER6466" s="22"/>
      <c r="ES6466" s="24"/>
      <c r="ET6466" s="24"/>
      <c r="EU6466" s="23"/>
      <c r="EV6466" s="26"/>
      <c r="EX6466" s="6"/>
      <c r="EY6466" s="24"/>
      <c r="EZ6466" s="109"/>
      <c r="FA6466" s="66"/>
      <c r="FB6466" s="5"/>
      <c r="FC6466" s="68"/>
      <c r="FD6466" s="67"/>
      <c r="FE6466" s="67"/>
      <c r="FF6466" s="64"/>
      <c r="FG6466" s="5"/>
      <c r="FH6466" s="69"/>
      <c r="FI6466" s="6"/>
      <c r="FJ6466" s="5"/>
      <c r="FK6466" s="25"/>
      <c r="FL6466" s="5"/>
    </row>
    <row r="6467" spans="40:168">
      <c r="AN6467" s="14"/>
      <c r="AO6467" s="14"/>
      <c r="AP6467" s="5"/>
      <c r="AQ6467" s="25"/>
      <c r="AR6467" s="25"/>
      <c r="AS6467" s="96"/>
      <c r="AT6467" s="83"/>
      <c r="AU6467" s="14"/>
      <c r="AX6467" s="83"/>
      <c r="AY6467" s="83"/>
      <c r="AZ6467" s="83"/>
      <c r="BA6467" s="83"/>
      <c r="BJ6467" s="54"/>
      <c r="BK6467" s="22"/>
      <c r="BL6467" s="24"/>
      <c r="BP6467" s="23"/>
      <c r="BQ6467" s="24"/>
      <c r="BR6467" s="22"/>
      <c r="BS6467" s="24"/>
      <c r="BT6467" s="24"/>
      <c r="BU6467" s="23"/>
      <c r="BV6467" s="26"/>
      <c r="BX6467" s="6"/>
      <c r="BY6467" s="24"/>
      <c r="BZ6467" s="109"/>
      <c r="CA6467" s="66"/>
      <c r="CB6467" s="5"/>
      <c r="CC6467" s="68"/>
      <c r="CD6467" s="67"/>
      <c r="CE6467" s="67"/>
      <c r="CF6467" s="64"/>
      <c r="CG6467" s="5"/>
      <c r="CH6467" s="69"/>
      <c r="CI6467" s="6"/>
      <c r="CJ6467" s="5"/>
      <c r="CK6467" s="25"/>
      <c r="CL6467" s="5"/>
      <c r="DN6467" s="14"/>
      <c r="DO6467" s="14"/>
      <c r="DP6467" s="5"/>
      <c r="DQ6467" s="25"/>
      <c r="DR6467" s="25"/>
      <c r="DS6467" s="96"/>
      <c r="DT6467" s="83"/>
      <c r="DU6467" s="14"/>
      <c r="DX6467" s="83"/>
      <c r="DY6467" s="83"/>
      <c r="DZ6467" s="83"/>
      <c r="EA6467" s="83"/>
      <c r="EJ6467" s="54"/>
      <c r="EK6467" s="22"/>
      <c r="EL6467" s="24"/>
      <c r="EP6467" s="23"/>
      <c r="EQ6467" s="24"/>
      <c r="ER6467" s="22"/>
      <c r="ES6467" s="24"/>
      <c r="ET6467" s="24"/>
      <c r="EU6467" s="23"/>
      <c r="EV6467" s="26"/>
      <c r="EX6467" s="6"/>
      <c r="EY6467" s="24"/>
      <c r="EZ6467" s="109"/>
      <c r="FA6467" s="66"/>
      <c r="FB6467" s="5"/>
      <c r="FC6467" s="68"/>
      <c r="FD6467" s="67"/>
      <c r="FE6467" s="67"/>
      <c r="FF6467" s="64"/>
      <c r="FG6467" s="5"/>
      <c r="FH6467" s="69"/>
      <c r="FI6467" s="6"/>
      <c r="FJ6467" s="5"/>
      <c r="FK6467" s="25"/>
      <c r="FL6467" s="5"/>
    </row>
    <row r="6468" spans="40:168">
      <c r="AN6468" s="14"/>
      <c r="AO6468" s="14"/>
      <c r="AP6468" s="5"/>
      <c r="AQ6468" s="25"/>
      <c r="AR6468" s="25"/>
      <c r="AS6468" s="96"/>
      <c r="AT6468" s="83"/>
      <c r="AU6468" s="14"/>
      <c r="AX6468" s="83"/>
      <c r="AY6468" s="83"/>
      <c r="AZ6468" s="83"/>
      <c r="BA6468" s="83"/>
      <c r="BJ6468" s="54"/>
      <c r="BK6468" s="22"/>
      <c r="BL6468" s="24"/>
      <c r="BP6468" s="23"/>
      <c r="BQ6468" s="24"/>
      <c r="BR6468" s="22"/>
      <c r="BS6468" s="24"/>
      <c r="BT6468" s="24"/>
      <c r="BU6468" s="23"/>
      <c r="BV6468" s="26"/>
      <c r="BX6468" s="6"/>
      <c r="BY6468" s="24"/>
      <c r="BZ6468" s="109"/>
      <c r="CA6468" s="66"/>
      <c r="CB6468" s="5"/>
      <c r="CC6468" s="68"/>
      <c r="CD6468" s="67"/>
      <c r="CE6468" s="67"/>
      <c r="CF6468" s="64"/>
      <c r="CG6468" s="5"/>
      <c r="CH6468" s="69"/>
      <c r="CI6468" s="6"/>
      <c r="CJ6468" s="5"/>
      <c r="CK6468" s="25"/>
      <c r="CL6468" s="5"/>
      <c r="DN6468" s="14"/>
      <c r="DO6468" s="14"/>
      <c r="DP6468" s="5"/>
      <c r="DQ6468" s="25"/>
      <c r="DR6468" s="25"/>
      <c r="DS6468" s="96"/>
      <c r="DT6468" s="83"/>
      <c r="DU6468" s="14"/>
      <c r="DX6468" s="83"/>
      <c r="DY6468" s="83"/>
      <c r="DZ6468" s="83"/>
      <c r="EA6468" s="83"/>
      <c r="EJ6468" s="54"/>
      <c r="EK6468" s="22"/>
      <c r="EL6468" s="24"/>
      <c r="EP6468" s="23"/>
      <c r="EQ6468" s="24"/>
      <c r="ER6468" s="22"/>
      <c r="ES6468" s="24"/>
      <c r="ET6468" s="24"/>
      <c r="EU6468" s="23"/>
      <c r="EV6468" s="26"/>
      <c r="EX6468" s="6"/>
      <c r="EY6468" s="24"/>
      <c r="EZ6468" s="109"/>
      <c r="FA6468" s="66"/>
      <c r="FB6468" s="5"/>
      <c r="FC6468" s="68"/>
      <c r="FD6468" s="67"/>
      <c r="FE6468" s="67"/>
      <c r="FF6468" s="64"/>
      <c r="FG6468" s="5"/>
      <c r="FH6468" s="69"/>
      <c r="FI6468" s="6"/>
      <c r="FJ6468" s="5"/>
      <c r="FK6468" s="25"/>
      <c r="FL6468" s="5"/>
    </row>
    <row r="6469" spans="40:168">
      <c r="AN6469" s="14"/>
      <c r="AO6469" s="14"/>
      <c r="AP6469" s="5"/>
      <c r="AQ6469" s="25"/>
      <c r="AR6469" s="25"/>
      <c r="AS6469" s="96"/>
      <c r="AT6469" s="83"/>
      <c r="AU6469" s="14"/>
      <c r="AX6469" s="83"/>
      <c r="AY6469" s="83"/>
      <c r="AZ6469" s="83"/>
      <c r="BA6469" s="83"/>
      <c r="BJ6469" s="54"/>
      <c r="BK6469" s="22"/>
      <c r="BL6469" s="24"/>
      <c r="BP6469" s="23"/>
      <c r="BQ6469" s="24"/>
      <c r="BR6469" s="22"/>
      <c r="BS6469" s="24"/>
      <c r="BT6469" s="24"/>
      <c r="BU6469" s="23"/>
      <c r="BV6469" s="26"/>
      <c r="BX6469" s="6"/>
      <c r="BY6469" s="24"/>
      <c r="BZ6469" s="109"/>
      <c r="CA6469" s="66"/>
      <c r="CB6469" s="5"/>
      <c r="CC6469" s="68"/>
      <c r="CD6469" s="67"/>
      <c r="CE6469" s="67"/>
      <c r="CF6469" s="64"/>
      <c r="CG6469" s="5"/>
      <c r="CH6469" s="69"/>
      <c r="CI6469" s="6"/>
      <c r="CJ6469" s="5"/>
      <c r="CK6469" s="25"/>
      <c r="CL6469" s="5"/>
      <c r="DN6469" s="14"/>
      <c r="DO6469" s="14"/>
      <c r="DP6469" s="5"/>
      <c r="DQ6469" s="25"/>
      <c r="DR6469" s="25"/>
      <c r="DS6469" s="96"/>
      <c r="DT6469" s="83"/>
      <c r="DU6469" s="14"/>
      <c r="DX6469" s="83"/>
      <c r="DY6469" s="83"/>
      <c r="DZ6469" s="83"/>
      <c r="EA6469" s="83"/>
      <c r="EJ6469" s="54"/>
      <c r="EK6469" s="22"/>
      <c r="EL6469" s="24"/>
      <c r="EP6469" s="23"/>
      <c r="EQ6469" s="24"/>
      <c r="ER6469" s="22"/>
      <c r="ES6469" s="24"/>
      <c r="ET6469" s="24"/>
      <c r="EU6469" s="23"/>
      <c r="EV6469" s="26"/>
      <c r="EX6469" s="6"/>
      <c r="EY6469" s="24"/>
      <c r="EZ6469" s="109"/>
      <c r="FA6469" s="66"/>
      <c r="FB6469" s="5"/>
      <c r="FC6469" s="68"/>
      <c r="FD6469" s="67"/>
      <c r="FE6469" s="67"/>
      <c r="FF6469" s="64"/>
      <c r="FG6469" s="5"/>
      <c r="FH6469" s="69"/>
      <c r="FI6469" s="6"/>
      <c r="FJ6469" s="5"/>
      <c r="FK6469" s="25"/>
      <c r="FL6469" s="5"/>
    </row>
    <row r="6470" spans="40:168">
      <c r="AN6470" s="14"/>
      <c r="AO6470" s="14"/>
      <c r="AP6470" s="5"/>
      <c r="AQ6470" s="25"/>
      <c r="AR6470" s="25"/>
      <c r="AS6470" s="96"/>
      <c r="AT6470" s="83"/>
      <c r="AU6470" s="14"/>
      <c r="AX6470" s="83"/>
      <c r="AY6470" s="83"/>
      <c r="AZ6470" s="83"/>
      <c r="BA6470" s="83"/>
      <c r="BJ6470" s="54"/>
      <c r="BK6470" s="22"/>
      <c r="BL6470" s="24"/>
      <c r="BP6470" s="23"/>
      <c r="BQ6470" s="24"/>
      <c r="BR6470" s="22"/>
      <c r="BS6470" s="24"/>
      <c r="BT6470" s="24"/>
      <c r="BU6470" s="23"/>
      <c r="BV6470" s="26"/>
      <c r="BX6470" s="6"/>
      <c r="BY6470" s="24"/>
      <c r="BZ6470" s="109"/>
      <c r="CA6470" s="66"/>
      <c r="CB6470" s="5"/>
      <c r="CC6470" s="68"/>
      <c r="CD6470" s="67"/>
      <c r="CE6470" s="67"/>
      <c r="CF6470" s="64"/>
      <c r="CG6470" s="5"/>
      <c r="CH6470" s="69"/>
      <c r="CI6470" s="6"/>
      <c r="CJ6470" s="5"/>
      <c r="CK6470" s="25"/>
      <c r="CL6470" s="5"/>
      <c r="DN6470" s="14"/>
      <c r="DO6470" s="14"/>
      <c r="DP6470" s="5"/>
      <c r="DQ6470" s="25"/>
      <c r="DR6470" s="25"/>
      <c r="DS6470" s="96"/>
      <c r="DT6470" s="83"/>
      <c r="DU6470" s="14"/>
      <c r="DX6470" s="83"/>
      <c r="DY6470" s="83"/>
      <c r="DZ6470" s="83"/>
      <c r="EA6470" s="83"/>
      <c r="EJ6470" s="54"/>
      <c r="EK6470" s="22"/>
      <c r="EL6470" s="24"/>
      <c r="EP6470" s="23"/>
      <c r="EQ6470" s="24"/>
      <c r="ER6470" s="22"/>
      <c r="ES6470" s="24"/>
      <c r="ET6470" s="24"/>
      <c r="EU6470" s="23"/>
      <c r="EV6470" s="26"/>
      <c r="EX6470" s="6"/>
      <c r="EY6470" s="24"/>
      <c r="EZ6470" s="109"/>
      <c r="FA6470" s="66"/>
      <c r="FB6470" s="5"/>
      <c r="FC6470" s="68"/>
      <c r="FD6470" s="67"/>
      <c r="FE6470" s="67"/>
      <c r="FF6470" s="64"/>
      <c r="FG6470" s="5"/>
      <c r="FH6470" s="69"/>
      <c r="FI6470" s="6"/>
      <c r="FJ6470" s="5"/>
      <c r="FK6470" s="25"/>
      <c r="FL6470" s="5"/>
    </row>
    <row r="6471" spans="40:168">
      <c r="AN6471" s="14"/>
      <c r="AO6471" s="14"/>
      <c r="AP6471" s="5"/>
      <c r="AQ6471" s="25"/>
      <c r="AR6471" s="25"/>
      <c r="AS6471" s="96"/>
      <c r="AT6471" s="83"/>
      <c r="AU6471" s="14"/>
      <c r="AX6471" s="83"/>
      <c r="AY6471" s="83"/>
      <c r="AZ6471" s="83"/>
      <c r="BA6471" s="83"/>
      <c r="BJ6471" s="54"/>
      <c r="BK6471" s="22"/>
      <c r="BL6471" s="24"/>
      <c r="BP6471" s="23"/>
      <c r="BQ6471" s="24"/>
      <c r="BR6471" s="22"/>
      <c r="BS6471" s="24"/>
      <c r="BT6471" s="24"/>
      <c r="BU6471" s="23"/>
      <c r="BV6471" s="26"/>
      <c r="BX6471" s="6"/>
      <c r="BY6471" s="24"/>
      <c r="BZ6471" s="109"/>
      <c r="CA6471" s="66"/>
      <c r="CB6471" s="5"/>
      <c r="CC6471" s="68"/>
      <c r="CD6471" s="67"/>
      <c r="CE6471" s="67"/>
      <c r="CF6471" s="64"/>
      <c r="CG6471" s="5"/>
      <c r="CH6471" s="69"/>
      <c r="CI6471" s="6"/>
      <c r="CJ6471" s="5"/>
      <c r="CK6471" s="25"/>
      <c r="CL6471" s="5"/>
      <c r="DN6471" s="14"/>
      <c r="DO6471" s="14"/>
      <c r="DP6471" s="5"/>
      <c r="DQ6471" s="25"/>
      <c r="DR6471" s="25"/>
      <c r="DS6471" s="96"/>
      <c r="DT6471" s="83"/>
      <c r="DU6471" s="14"/>
      <c r="DX6471" s="83"/>
      <c r="DY6471" s="83"/>
      <c r="DZ6471" s="83"/>
      <c r="EA6471" s="83"/>
      <c r="EJ6471" s="54"/>
      <c r="EK6471" s="22"/>
      <c r="EL6471" s="24"/>
      <c r="EP6471" s="23"/>
      <c r="EQ6471" s="24"/>
      <c r="ER6471" s="22"/>
      <c r="ES6471" s="24"/>
      <c r="ET6471" s="24"/>
      <c r="EU6471" s="23"/>
      <c r="EV6471" s="26"/>
      <c r="EX6471" s="6"/>
      <c r="EY6471" s="24"/>
      <c r="EZ6471" s="109"/>
      <c r="FA6471" s="66"/>
      <c r="FB6471" s="5"/>
      <c r="FC6471" s="68"/>
      <c r="FD6471" s="67"/>
      <c r="FE6471" s="67"/>
      <c r="FF6471" s="64"/>
      <c r="FG6471" s="5"/>
      <c r="FH6471" s="69"/>
      <c r="FI6471" s="6"/>
      <c r="FJ6471" s="5"/>
      <c r="FK6471" s="25"/>
      <c r="FL6471" s="5"/>
    </row>
    <row r="6472" spans="40:168">
      <c r="AN6472" s="14"/>
      <c r="AO6472" s="14"/>
      <c r="AP6472" s="5"/>
      <c r="AQ6472" s="25"/>
      <c r="AR6472" s="25"/>
      <c r="AS6472" s="96"/>
      <c r="AT6472" s="83"/>
      <c r="AU6472" s="14"/>
      <c r="AX6472" s="83"/>
      <c r="AY6472" s="83"/>
      <c r="AZ6472" s="83"/>
      <c r="BA6472" s="83"/>
      <c r="BJ6472" s="54"/>
      <c r="BK6472" s="22"/>
      <c r="BL6472" s="24"/>
      <c r="BP6472" s="23"/>
      <c r="BQ6472" s="24"/>
      <c r="BR6472" s="22"/>
      <c r="BS6472" s="24"/>
      <c r="BT6472" s="24"/>
      <c r="BU6472" s="23"/>
      <c r="BV6472" s="26"/>
      <c r="BX6472" s="6"/>
      <c r="BY6472" s="24"/>
      <c r="BZ6472" s="109"/>
      <c r="CA6472" s="66"/>
      <c r="CB6472" s="5"/>
      <c r="CC6472" s="68"/>
      <c r="CD6472" s="67"/>
      <c r="CE6472" s="67"/>
      <c r="CF6472" s="64"/>
      <c r="CG6472" s="5"/>
      <c r="CH6472" s="69"/>
      <c r="CI6472" s="6"/>
      <c r="CJ6472" s="5"/>
      <c r="CK6472" s="25"/>
      <c r="CL6472" s="5"/>
      <c r="DN6472" s="14"/>
      <c r="DO6472" s="14"/>
      <c r="DP6472" s="5"/>
      <c r="DQ6472" s="25"/>
      <c r="DR6472" s="25"/>
      <c r="DS6472" s="96"/>
      <c r="DT6472" s="83"/>
      <c r="DU6472" s="14"/>
      <c r="DX6472" s="83"/>
      <c r="DY6472" s="83"/>
      <c r="DZ6472" s="83"/>
      <c r="EA6472" s="83"/>
      <c r="EJ6472" s="54"/>
      <c r="EK6472" s="22"/>
      <c r="EL6472" s="24"/>
      <c r="EP6472" s="23"/>
      <c r="EQ6472" s="24"/>
      <c r="ER6472" s="22"/>
      <c r="ES6472" s="24"/>
      <c r="ET6472" s="24"/>
      <c r="EU6472" s="23"/>
      <c r="EV6472" s="26"/>
      <c r="EX6472" s="6"/>
      <c r="EY6472" s="24"/>
      <c r="EZ6472" s="109"/>
      <c r="FA6472" s="66"/>
      <c r="FB6472" s="5"/>
      <c r="FC6472" s="68"/>
      <c r="FD6472" s="67"/>
      <c r="FE6472" s="67"/>
      <c r="FF6472" s="64"/>
      <c r="FG6472" s="5"/>
      <c r="FH6472" s="69"/>
      <c r="FI6472" s="6"/>
      <c r="FJ6472" s="5"/>
      <c r="FK6472" s="25"/>
      <c r="FL6472" s="5"/>
    </row>
    <row r="6473" spans="40:168">
      <c r="AN6473" s="14"/>
      <c r="AO6473" s="14"/>
      <c r="AP6473" s="5"/>
      <c r="AQ6473" s="25"/>
      <c r="AR6473" s="25"/>
      <c r="AS6473" s="96"/>
      <c r="AT6473" s="83"/>
      <c r="AU6473" s="14"/>
      <c r="AX6473" s="83"/>
      <c r="AY6473" s="83"/>
      <c r="AZ6473" s="83"/>
      <c r="BA6473" s="83"/>
      <c r="BJ6473" s="54"/>
      <c r="BK6473" s="22"/>
      <c r="BL6473" s="24"/>
      <c r="BP6473" s="23"/>
      <c r="BQ6473" s="24"/>
      <c r="BR6473" s="22"/>
      <c r="BS6473" s="24"/>
      <c r="BT6473" s="24"/>
      <c r="BU6473" s="23"/>
      <c r="BV6473" s="26"/>
      <c r="BX6473" s="6"/>
      <c r="BY6473" s="24"/>
      <c r="BZ6473" s="109"/>
      <c r="CA6473" s="66"/>
      <c r="CB6473" s="5"/>
      <c r="CC6473" s="68"/>
      <c r="CD6473" s="67"/>
      <c r="CE6473" s="67"/>
      <c r="CF6473" s="64"/>
      <c r="CG6473" s="5"/>
      <c r="CH6473" s="69"/>
      <c r="CI6473" s="6"/>
      <c r="CJ6473" s="5"/>
      <c r="CK6473" s="25"/>
      <c r="CL6473" s="5"/>
      <c r="DN6473" s="14"/>
      <c r="DO6473" s="14"/>
      <c r="DP6473" s="5"/>
      <c r="DQ6473" s="25"/>
      <c r="DR6473" s="25"/>
      <c r="DS6473" s="96"/>
      <c r="DT6473" s="83"/>
      <c r="DU6473" s="14"/>
      <c r="DX6473" s="83"/>
      <c r="DY6473" s="83"/>
      <c r="DZ6473" s="83"/>
      <c r="EA6473" s="83"/>
      <c r="EJ6473" s="54"/>
      <c r="EK6473" s="22"/>
      <c r="EL6473" s="24"/>
      <c r="EP6473" s="23"/>
      <c r="EQ6473" s="24"/>
      <c r="ER6473" s="22"/>
      <c r="ES6473" s="24"/>
      <c r="ET6473" s="24"/>
      <c r="EU6473" s="23"/>
      <c r="EV6473" s="26"/>
      <c r="EX6473" s="6"/>
      <c r="EY6473" s="24"/>
      <c r="EZ6473" s="109"/>
      <c r="FA6473" s="66"/>
      <c r="FB6473" s="5"/>
      <c r="FC6473" s="68"/>
      <c r="FD6473" s="67"/>
      <c r="FE6473" s="67"/>
      <c r="FF6473" s="64"/>
      <c r="FG6473" s="5"/>
      <c r="FH6473" s="69"/>
      <c r="FI6473" s="6"/>
      <c r="FJ6473" s="5"/>
      <c r="FK6473" s="25"/>
      <c r="FL6473" s="5"/>
    </row>
    <row r="6474" spans="40:168">
      <c r="AN6474" s="14"/>
      <c r="AO6474" s="14"/>
      <c r="AP6474" s="5"/>
      <c r="AQ6474" s="25"/>
      <c r="AR6474" s="25"/>
      <c r="AS6474" s="96"/>
      <c r="AT6474" s="83"/>
      <c r="AU6474" s="14"/>
      <c r="AX6474" s="83"/>
      <c r="AY6474" s="83"/>
      <c r="AZ6474" s="83"/>
      <c r="BA6474" s="83"/>
      <c r="BJ6474" s="54"/>
      <c r="BK6474" s="22"/>
      <c r="BL6474" s="24"/>
      <c r="BP6474" s="23"/>
      <c r="BQ6474" s="24"/>
      <c r="BR6474" s="22"/>
      <c r="BS6474" s="24"/>
      <c r="BT6474" s="24"/>
      <c r="BU6474" s="23"/>
      <c r="BV6474" s="26"/>
      <c r="BX6474" s="6"/>
      <c r="BY6474" s="24"/>
      <c r="BZ6474" s="109"/>
      <c r="CA6474" s="66"/>
      <c r="CB6474" s="5"/>
      <c r="CC6474" s="68"/>
      <c r="CD6474" s="67"/>
      <c r="CE6474" s="67"/>
      <c r="CF6474" s="64"/>
      <c r="CG6474" s="5"/>
      <c r="CH6474" s="69"/>
      <c r="CI6474" s="6"/>
      <c r="CJ6474" s="5"/>
      <c r="CK6474" s="25"/>
      <c r="CL6474" s="5"/>
      <c r="DN6474" s="14"/>
      <c r="DO6474" s="14"/>
      <c r="DP6474" s="5"/>
      <c r="DQ6474" s="25"/>
      <c r="DR6474" s="25"/>
      <c r="DS6474" s="96"/>
      <c r="DT6474" s="83"/>
      <c r="DU6474" s="14"/>
      <c r="DX6474" s="83"/>
      <c r="DY6474" s="83"/>
      <c r="DZ6474" s="83"/>
      <c r="EA6474" s="83"/>
      <c r="EJ6474" s="54"/>
      <c r="EK6474" s="22"/>
      <c r="EL6474" s="24"/>
      <c r="EP6474" s="23"/>
      <c r="EQ6474" s="24"/>
      <c r="ER6474" s="22"/>
      <c r="ES6474" s="24"/>
      <c r="ET6474" s="24"/>
      <c r="EU6474" s="23"/>
      <c r="EV6474" s="26"/>
      <c r="EX6474" s="6"/>
      <c r="EY6474" s="24"/>
      <c r="EZ6474" s="109"/>
      <c r="FA6474" s="66"/>
      <c r="FB6474" s="5"/>
      <c r="FC6474" s="68"/>
      <c r="FD6474" s="67"/>
      <c r="FE6474" s="67"/>
      <c r="FF6474" s="64"/>
      <c r="FG6474" s="5"/>
      <c r="FH6474" s="69"/>
      <c r="FI6474" s="6"/>
      <c r="FJ6474" s="5"/>
      <c r="FK6474" s="25"/>
      <c r="FL6474" s="5"/>
    </row>
    <row r="6475" spans="40:168">
      <c r="AN6475" s="14"/>
      <c r="AO6475" s="14"/>
      <c r="AP6475" s="5"/>
      <c r="AQ6475" s="25"/>
      <c r="AR6475" s="25"/>
      <c r="AS6475" s="96"/>
      <c r="AT6475" s="83"/>
      <c r="AU6475" s="14"/>
      <c r="AX6475" s="83"/>
      <c r="AY6475" s="83"/>
      <c r="AZ6475" s="83"/>
      <c r="BA6475" s="83"/>
      <c r="BJ6475" s="54"/>
      <c r="BK6475" s="22"/>
      <c r="BL6475" s="24"/>
      <c r="BP6475" s="23"/>
      <c r="BQ6475" s="24"/>
      <c r="BR6475" s="22"/>
      <c r="BS6475" s="24"/>
      <c r="BT6475" s="24"/>
      <c r="BU6475" s="23"/>
      <c r="BV6475" s="26"/>
      <c r="BX6475" s="6"/>
      <c r="BY6475" s="24"/>
      <c r="BZ6475" s="109"/>
      <c r="CA6475" s="66"/>
      <c r="CB6475" s="5"/>
      <c r="CC6475" s="68"/>
      <c r="CD6475" s="67"/>
      <c r="CE6475" s="67"/>
      <c r="CF6475" s="64"/>
      <c r="CG6475" s="5"/>
      <c r="CH6475" s="69"/>
      <c r="CI6475" s="6"/>
      <c r="CJ6475" s="5"/>
      <c r="CK6475" s="25"/>
      <c r="CL6475" s="5"/>
      <c r="DN6475" s="14"/>
      <c r="DO6475" s="14"/>
      <c r="DP6475" s="5"/>
      <c r="DQ6475" s="25"/>
      <c r="DR6475" s="25"/>
      <c r="DS6475" s="96"/>
      <c r="DT6475" s="83"/>
      <c r="DU6475" s="14"/>
      <c r="DX6475" s="83"/>
      <c r="DY6475" s="83"/>
      <c r="DZ6475" s="83"/>
      <c r="EA6475" s="83"/>
      <c r="EJ6475" s="54"/>
      <c r="EK6475" s="22"/>
      <c r="EL6475" s="24"/>
      <c r="EP6475" s="23"/>
      <c r="EQ6475" s="24"/>
      <c r="ER6475" s="22"/>
      <c r="ES6475" s="24"/>
      <c r="ET6475" s="24"/>
      <c r="EU6475" s="23"/>
      <c r="EV6475" s="26"/>
      <c r="EX6475" s="6"/>
      <c r="EY6475" s="24"/>
      <c r="EZ6475" s="109"/>
      <c r="FA6475" s="66"/>
      <c r="FB6475" s="5"/>
      <c r="FC6475" s="68"/>
      <c r="FD6475" s="67"/>
      <c r="FE6475" s="67"/>
      <c r="FF6475" s="64"/>
      <c r="FG6475" s="5"/>
      <c r="FH6475" s="69"/>
      <c r="FI6475" s="6"/>
      <c r="FJ6475" s="5"/>
      <c r="FK6475" s="25"/>
      <c r="FL6475" s="5"/>
    </row>
    <row r="6476" spans="40:168">
      <c r="AN6476" s="14"/>
      <c r="AO6476" s="14"/>
      <c r="AP6476" s="5"/>
      <c r="AQ6476" s="25"/>
      <c r="AR6476" s="25"/>
      <c r="AS6476" s="96"/>
      <c r="AT6476" s="83"/>
      <c r="AU6476" s="14"/>
      <c r="AX6476" s="83"/>
      <c r="AY6476" s="83"/>
      <c r="AZ6476" s="83"/>
      <c r="BA6476" s="83"/>
      <c r="BJ6476" s="54"/>
      <c r="BK6476" s="22"/>
      <c r="BL6476" s="24"/>
      <c r="BP6476" s="23"/>
      <c r="BQ6476" s="24"/>
      <c r="BR6476" s="22"/>
      <c r="BS6476" s="24"/>
      <c r="BT6476" s="24"/>
      <c r="BU6476" s="23"/>
      <c r="BV6476" s="26"/>
      <c r="BX6476" s="6"/>
      <c r="BY6476" s="24"/>
      <c r="BZ6476" s="109"/>
      <c r="CA6476" s="66"/>
      <c r="CB6476" s="5"/>
      <c r="CC6476" s="68"/>
      <c r="CD6476" s="67"/>
      <c r="CE6476" s="67"/>
      <c r="CF6476" s="64"/>
      <c r="CG6476" s="5"/>
      <c r="CH6476" s="69"/>
      <c r="CI6476" s="6"/>
      <c r="CJ6476" s="5"/>
      <c r="CK6476" s="25"/>
      <c r="CL6476" s="5"/>
      <c r="DN6476" s="14"/>
      <c r="DO6476" s="14"/>
      <c r="DP6476" s="5"/>
      <c r="DQ6476" s="25"/>
      <c r="DR6476" s="25"/>
      <c r="DS6476" s="96"/>
      <c r="DT6476" s="83"/>
      <c r="DU6476" s="14"/>
      <c r="DX6476" s="83"/>
      <c r="DY6476" s="83"/>
      <c r="DZ6476" s="83"/>
      <c r="EA6476" s="83"/>
      <c r="EJ6476" s="54"/>
      <c r="EK6476" s="22"/>
      <c r="EL6476" s="24"/>
      <c r="EP6476" s="23"/>
      <c r="EQ6476" s="24"/>
      <c r="ER6476" s="22"/>
      <c r="ES6476" s="24"/>
      <c r="ET6476" s="24"/>
      <c r="EU6476" s="23"/>
      <c r="EV6476" s="26"/>
      <c r="EX6476" s="6"/>
      <c r="EY6476" s="24"/>
      <c r="EZ6476" s="109"/>
      <c r="FA6476" s="66"/>
      <c r="FB6476" s="5"/>
      <c r="FC6476" s="68"/>
      <c r="FD6476" s="67"/>
      <c r="FE6476" s="67"/>
      <c r="FF6476" s="64"/>
      <c r="FG6476" s="5"/>
      <c r="FH6476" s="69"/>
      <c r="FI6476" s="6"/>
      <c r="FJ6476" s="5"/>
      <c r="FK6476" s="25"/>
      <c r="FL6476" s="5"/>
    </row>
    <row r="6477" spans="40:168">
      <c r="AN6477" s="14"/>
      <c r="AO6477" s="14"/>
      <c r="AP6477" s="5"/>
      <c r="AQ6477" s="25"/>
      <c r="AR6477" s="25"/>
      <c r="AS6477" s="96"/>
      <c r="AT6477" s="83"/>
      <c r="AU6477" s="14"/>
      <c r="AX6477" s="83"/>
      <c r="AY6477" s="83"/>
      <c r="AZ6477" s="83"/>
      <c r="BA6477" s="83"/>
      <c r="BJ6477" s="54"/>
      <c r="BK6477" s="22"/>
      <c r="BL6477" s="24"/>
      <c r="BP6477" s="23"/>
      <c r="BQ6477" s="24"/>
      <c r="BR6477" s="22"/>
      <c r="BS6477" s="24"/>
      <c r="BT6477" s="24"/>
      <c r="BU6477" s="23"/>
      <c r="BV6477" s="26"/>
      <c r="BX6477" s="6"/>
      <c r="BY6477" s="24"/>
      <c r="BZ6477" s="109"/>
      <c r="CA6477" s="66"/>
      <c r="CB6477" s="5"/>
      <c r="CC6477" s="68"/>
      <c r="CD6477" s="67"/>
      <c r="CE6477" s="67"/>
      <c r="CF6477" s="64"/>
      <c r="CG6477" s="5"/>
      <c r="CH6477" s="69"/>
      <c r="CI6477" s="6"/>
      <c r="CJ6477" s="5"/>
      <c r="CK6477" s="25"/>
      <c r="CL6477" s="5"/>
      <c r="DN6477" s="14"/>
      <c r="DO6477" s="14"/>
      <c r="DP6477" s="5"/>
      <c r="DQ6477" s="25"/>
      <c r="DR6477" s="25"/>
      <c r="DS6477" s="96"/>
      <c r="DT6477" s="83"/>
      <c r="DU6477" s="14"/>
      <c r="DX6477" s="83"/>
      <c r="DY6477" s="83"/>
      <c r="DZ6477" s="83"/>
      <c r="EA6477" s="83"/>
      <c r="EJ6477" s="54"/>
      <c r="EK6477" s="22"/>
      <c r="EL6477" s="24"/>
      <c r="EP6477" s="23"/>
      <c r="EQ6477" s="24"/>
      <c r="ER6477" s="22"/>
      <c r="ES6477" s="24"/>
      <c r="ET6477" s="24"/>
      <c r="EU6477" s="23"/>
      <c r="EV6477" s="26"/>
      <c r="EX6477" s="6"/>
      <c r="EY6477" s="24"/>
      <c r="EZ6477" s="109"/>
      <c r="FA6477" s="66"/>
      <c r="FB6477" s="5"/>
      <c r="FC6477" s="68"/>
      <c r="FD6477" s="67"/>
      <c r="FE6477" s="67"/>
      <c r="FF6477" s="64"/>
      <c r="FG6477" s="5"/>
      <c r="FH6477" s="69"/>
      <c r="FI6477" s="6"/>
      <c r="FJ6477" s="5"/>
      <c r="FK6477" s="25"/>
      <c r="FL6477" s="5"/>
    </row>
    <row r="6478" spans="40:168">
      <c r="AN6478" s="14"/>
      <c r="AO6478" s="14"/>
      <c r="AP6478" s="5"/>
      <c r="AQ6478" s="25"/>
      <c r="AR6478" s="25"/>
      <c r="AS6478" s="96"/>
      <c r="AT6478" s="83"/>
      <c r="AU6478" s="14"/>
      <c r="AX6478" s="83"/>
      <c r="AY6478" s="83"/>
      <c r="AZ6478" s="83"/>
      <c r="BA6478" s="83"/>
      <c r="BJ6478" s="54"/>
      <c r="BK6478" s="22"/>
      <c r="BL6478" s="24"/>
      <c r="BP6478" s="23"/>
      <c r="BQ6478" s="24"/>
      <c r="BR6478" s="22"/>
      <c r="BS6478" s="24"/>
      <c r="BT6478" s="24"/>
      <c r="BU6478" s="23"/>
      <c r="BV6478" s="26"/>
      <c r="BX6478" s="6"/>
      <c r="BY6478" s="24"/>
      <c r="BZ6478" s="109"/>
      <c r="CA6478" s="66"/>
      <c r="CB6478" s="5"/>
      <c r="CC6478" s="68"/>
      <c r="CD6478" s="67"/>
      <c r="CE6478" s="67"/>
      <c r="CF6478" s="64"/>
      <c r="CG6478" s="5"/>
      <c r="CH6478" s="69"/>
      <c r="CI6478" s="6"/>
      <c r="CJ6478" s="5"/>
      <c r="CK6478" s="25"/>
      <c r="CL6478" s="5"/>
      <c r="DN6478" s="14"/>
      <c r="DO6478" s="14"/>
      <c r="DP6478" s="5"/>
      <c r="DQ6478" s="25"/>
      <c r="DR6478" s="25"/>
      <c r="DS6478" s="96"/>
      <c r="DT6478" s="83"/>
      <c r="DU6478" s="14"/>
      <c r="DX6478" s="83"/>
      <c r="DY6478" s="83"/>
      <c r="DZ6478" s="83"/>
      <c r="EA6478" s="83"/>
      <c r="EJ6478" s="54"/>
      <c r="EK6478" s="22"/>
      <c r="EL6478" s="24"/>
      <c r="EP6478" s="23"/>
      <c r="EQ6478" s="24"/>
      <c r="ER6478" s="22"/>
      <c r="ES6478" s="24"/>
      <c r="ET6478" s="24"/>
      <c r="EU6478" s="23"/>
      <c r="EV6478" s="26"/>
      <c r="EX6478" s="6"/>
      <c r="EY6478" s="24"/>
      <c r="EZ6478" s="109"/>
      <c r="FA6478" s="66"/>
      <c r="FB6478" s="5"/>
      <c r="FC6478" s="68"/>
      <c r="FD6478" s="67"/>
      <c r="FE6478" s="67"/>
      <c r="FF6478" s="64"/>
      <c r="FG6478" s="5"/>
      <c r="FH6478" s="69"/>
      <c r="FI6478" s="6"/>
      <c r="FJ6478" s="5"/>
      <c r="FK6478" s="25"/>
      <c r="FL6478" s="5"/>
    </row>
    <row r="6479" spans="40:168">
      <c r="AN6479" s="14"/>
      <c r="AO6479" s="14"/>
      <c r="AP6479" s="5"/>
      <c r="AQ6479" s="25"/>
      <c r="AR6479" s="25"/>
      <c r="AS6479" s="96"/>
      <c r="AT6479" s="83"/>
      <c r="AU6479" s="14"/>
      <c r="AX6479" s="83"/>
      <c r="AY6479" s="83"/>
      <c r="AZ6479" s="83"/>
      <c r="BA6479" s="83"/>
      <c r="BJ6479" s="54"/>
      <c r="BK6479" s="22"/>
      <c r="BL6479" s="24"/>
      <c r="BP6479" s="23"/>
      <c r="BQ6479" s="24"/>
      <c r="BR6479" s="22"/>
      <c r="BS6479" s="24"/>
      <c r="BT6479" s="24"/>
      <c r="BU6479" s="23"/>
      <c r="BV6479" s="26"/>
      <c r="BX6479" s="6"/>
      <c r="BY6479" s="24"/>
      <c r="BZ6479" s="109"/>
      <c r="CA6479" s="66"/>
      <c r="CB6479" s="5"/>
      <c r="CC6479" s="68"/>
      <c r="CD6479" s="67"/>
      <c r="CE6479" s="67"/>
      <c r="CF6479" s="64"/>
      <c r="CG6479" s="5"/>
      <c r="CH6479" s="69"/>
      <c r="CI6479" s="6"/>
      <c r="CJ6479" s="5"/>
      <c r="CK6479" s="25"/>
      <c r="CL6479" s="5"/>
      <c r="DN6479" s="14"/>
      <c r="DO6479" s="14"/>
      <c r="DP6479" s="5"/>
      <c r="DQ6479" s="25"/>
      <c r="DR6479" s="25"/>
      <c r="DS6479" s="96"/>
      <c r="DT6479" s="83"/>
      <c r="DU6479" s="14"/>
      <c r="DX6479" s="83"/>
      <c r="DY6479" s="83"/>
      <c r="DZ6479" s="83"/>
      <c r="EA6479" s="83"/>
      <c r="EJ6479" s="54"/>
      <c r="EK6479" s="22"/>
      <c r="EL6479" s="24"/>
      <c r="EP6479" s="23"/>
      <c r="EQ6479" s="24"/>
      <c r="ER6479" s="22"/>
      <c r="ES6479" s="24"/>
      <c r="ET6479" s="24"/>
      <c r="EU6479" s="23"/>
      <c r="EV6479" s="26"/>
      <c r="EX6479" s="6"/>
      <c r="EY6479" s="24"/>
      <c r="EZ6479" s="109"/>
      <c r="FA6479" s="66"/>
      <c r="FB6479" s="5"/>
      <c r="FC6479" s="68"/>
      <c r="FD6479" s="67"/>
      <c r="FE6479" s="67"/>
      <c r="FF6479" s="64"/>
      <c r="FG6479" s="5"/>
      <c r="FH6479" s="69"/>
      <c r="FI6479" s="6"/>
      <c r="FJ6479" s="5"/>
      <c r="FK6479" s="25"/>
      <c r="FL6479" s="5"/>
    </row>
    <row r="6480" spans="40:168">
      <c r="AN6480" s="14"/>
      <c r="AO6480" s="14"/>
      <c r="AP6480" s="5"/>
      <c r="AQ6480" s="25"/>
      <c r="AR6480" s="25"/>
      <c r="AS6480" s="96"/>
      <c r="AT6480" s="83"/>
      <c r="AU6480" s="14"/>
      <c r="AX6480" s="83"/>
      <c r="AY6480" s="83"/>
      <c r="AZ6480" s="83"/>
      <c r="BA6480" s="83"/>
      <c r="BJ6480" s="54"/>
      <c r="BK6480" s="22"/>
      <c r="BL6480" s="24"/>
      <c r="BP6480" s="23"/>
      <c r="BQ6480" s="24"/>
      <c r="BR6480" s="22"/>
      <c r="BS6480" s="24"/>
      <c r="BT6480" s="24"/>
      <c r="BU6480" s="23"/>
      <c r="BV6480" s="26"/>
      <c r="BX6480" s="6"/>
      <c r="BY6480" s="24"/>
      <c r="BZ6480" s="109"/>
      <c r="CA6480" s="66"/>
      <c r="CB6480" s="5"/>
      <c r="CC6480" s="68"/>
      <c r="CD6480" s="67"/>
      <c r="CE6480" s="67"/>
      <c r="CF6480" s="64"/>
      <c r="CG6480" s="5"/>
      <c r="CH6480" s="69"/>
      <c r="CI6480" s="6"/>
      <c r="CJ6480" s="5"/>
      <c r="CK6480" s="25"/>
      <c r="CL6480" s="5"/>
      <c r="DN6480" s="14"/>
      <c r="DO6480" s="14"/>
      <c r="DP6480" s="5"/>
      <c r="DQ6480" s="25"/>
      <c r="DR6480" s="25"/>
      <c r="DS6480" s="96"/>
      <c r="DT6480" s="83"/>
      <c r="DU6480" s="14"/>
      <c r="DX6480" s="83"/>
      <c r="DY6480" s="83"/>
      <c r="DZ6480" s="83"/>
      <c r="EA6480" s="83"/>
      <c r="EJ6480" s="54"/>
      <c r="EK6480" s="22"/>
      <c r="EL6480" s="24"/>
      <c r="EP6480" s="23"/>
      <c r="EQ6480" s="24"/>
      <c r="ER6480" s="22"/>
      <c r="ES6480" s="24"/>
      <c r="ET6480" s="24"/>
      <c r="EU6480" s="23"/>
      <c r="EV6480" s="26"/>
      <c r="EX6480" s="6"/>
      <c r="EY6480" s="24"/>
      <c r="EZ6480" s="109"/>
      <c r="FA6480" s="66"/>
      <c r="FB6480" s="5"/>
      <c r="FC6480" s="68"/>
      <c r="FD6480" s="67"/>
      <c r="FE6480" s="67"/>
      <c r="FF6480" s="64"/>
      <c r="FG6480" s="5"/>
      <c r="FH6480" s="69"/>
      <c r="FI6480" s="6"/>
      <c r="FJ6480" s="5"/>
      <c r="FK6480" s="25"/>
      <c r="FL6480" s="5"/>
    </row>
    <row r="6481" spans="40:168">
      <c r="AN6481" s="14"/>
      <c r="AO6481" s="14"/>
      <c r="AP6481" s="5"/>
      <c r="AQ6481" s="25"/>
      <c r="AR6481" s="25"/>
      <c r="AS6481" s="96"/>
      <c r="AT6481" s="83"/>
      <c r="AU6481" s="14"/>
      <c r="AX6481" s="83"/>
      <c r="AY6481" s="83"/>
      <c r="AZ6481" s="83"/>
      <c r="BA6481" s="83"/>
      <c r="BJ6481" s="54"/>
      <c r="BK6481" s="22"/>
      <c r="BL6481" s="24"/>
      <c r="BP6481" s="23"/>
      <c r="BQ6481" s="24"/>
      <c r="BR6481" s="22"/>
      <c r="BS6481" s="24"/>
      <c r="BT6481" s="24"/>
      <c r="BU6481" s="23"/>
      <c r="BV6481" s="26"/>
      <c r="BX6481" s="6"/>
      <c r="BY6481" s="24"/>
      <c r="BZ6481" s="109"/>
      <c r="CA6481" s="66"/>
      <c r="CB6481" s="5"/>
      <c r="CC6481" s="68"/>
      <c r="CD6481" s="67"/>
      <c r="CE6481" s="67"/>
      <c r="CF6481" s="64"/>
      <c r="CG6481" s="5"/>
      <c r="CH6481" s="69"/>
      <c r="CI6481" s="6"/>
      <c r="CJ6481" s="5"/>
      <c r="CK6481" s="25"/>
      <c r="CL6481" s="5"/>
      <c r="DN6481" s="14"/>
      <c r="DO6481" s="14"/>
      <c r="DP6481" s="5"/>
      <c r="DQ6481" s="25"/>
      <c r="DR6481" s="25"/>
      <c r="DS6481" s="96"/>
      <c r="DT6481" s="83"/>
      <c r="DU6481" s="14"/>
      <c r="DX6481" s="83"/>
      <c r="DY6481" s="83"/>
      <c r="DZ6481" s="83"/>
      <c r="EA6481" s="83"/>
      <c r="EJ6481" s="54"/>
      <c r="EK6481" s="22"/>
      <c r="EL6481" s="24"/>
      <c r="EP6481" s="23"/>
      <c r="EQ6481" s="24"/>
      <c r="ER6481" s="22"/>
      <c r="ES6481" s="24"/>
      <c r="ET6481" s="24"/>
      <c r="EU6481" s="23"/>
      <c r="EV6481" s="26"/>
      <c r="EX6481" s="6"/>
      <c r="EY6481" s="24"/>
      <c r="EZ6481" s="109"/>
      <c r="FA6481" s="66"/>
      <c r="FB6481" s="5"/>
      <c r="FC6481" s="68"/>
      <c r="FD6481" s="67"/>
      <c r="FE6481" s="67"/>
      <c r="FF6481" s="64"/>
      <c r="FG6481" s="5"/>
      <c r="FH6481" s="69"/>
      <c r="FI6481" s="6"/>
      <c r="FJ6481" s="5"/>
      <c r="FK6481" s="25"/>
      <c r="FL6481" s="5"/>
    </row>
    <row r="6482" spans="40:168">
      <c r="AN6482" s="14"/>
      <c r="AO6482" s="14"/>
      <c r="AP6482" s="5"/>
      <c r="AQ6482" s="25"/>
      <c r="AR6482" s="25"/>
      <c r="AS6482" s="96"/>
      <c r="AT6482" s="83"/>
      <c r="AU6482" s="14"/>
      <c r="AX6482" s="83"/>
      <c r="AY6482" s="83"/>
      <c r="AZ6482" s="83"/>
      <c r="BA6482" s="83"/>
      <c r="BJ6482" s="54"/>
      <c r="BK6482" s="22"/>
      <c r="BL6482" s="24"/>
      <c r="BP6482" s="23"/>
      <c r="BQ6482" s="24"/>
      <c r="BR6482" s="22"/>
      <c r="BS6482" s="24"/>
      <c r="BT6482" s="24"/>
      <c r="BU6482" s="23"/>
      <c r="BV6482" s="26"/>
      <c r="BX6482" s="6"/>
      <c r="BY6482" s="24"/>
      <c r="BZ6482" s="109"/>
      <c r="CA6482" s="66"/>
      <c r="CB6482" s="5"/>
      <c r="CC6482" s="68"/>
      <c r="CD6482" s="67"/>
      <c r="CE6482" s="67"/>
      <c r="CF6482" s="64"/>
      <c r="CG6482" s="5"/>
      <c r="CH6482" s="69"/>
      <c r="CI6482" s="6"/>
      <c r="CJ6482" s="5"/>
      <c r="CK6482" s="25"/>
      <c r="CL6482" s="5"/>
      <c r="DN6482" s="14"/>
      <c r="DO6482" s="14"/>
      <c r="DP6482" s="5"/>
      <c r="DQ6482" s="25"/>
      <c r="DR6482" s="25"/>
      <c r="DS6482" s="96"/>
      <c r="DT6482" s="83"/>
      <c r="DU6482" s="14"/>
      <c r="DX6482" s="83"/>
      <c r="DY6482" s="83"/>
      <c r="DZ6482" s="83"/>
      <c r="EA6482" s="83"/>
      <c r="EJ6482" s="54"/>
      <c r="EK6482" s="22"/>
      <c r="EL6482" s="24"/>
      <c r="EP6482" s="23"/>
      <c r="EQ6482" s="24"/>
      <c r="ER6482" s="22"/>
      <c r="ES6482" s="24"/>
      <c r="ET6482" s="24"/>
      <c r="EU6482" s="23"/>
      <c r="EV6482" s="26"/>
      <c r="EX6482" s="6"/>
      <c r="EY6482" s="24"/>
      <c r="EZ6482" s="109"/>
      <c r="FA6482" s="66"/>
      <c r="FB6482" s="5"/>
      <c r="FC6482" s="68"/>
      <c r="FD6482" s="67"/>
      <c r="FE6482" s="67"/>
      <c r="FF6482" s="64"/>
      <c r="FG6482" s="5"/>
      <c r="FH6482" s="69"/>
      <c r="FI6482" s="6"/>
      <c r="FJ6482" s="5"/>
      <c r="FK6482" s="25"/>
      <c r="FL6482" s="5"/>
    </row>
    <row r="6483" spans="40:168">
      <c r="AN6483" s="14"/>
      <c r="AO6483" s="14"/>
      <c r="AP6483" s="5"/>
      <c r="AQ6483" s="25"/>
      <c r="AR6483" s="25"/>
      <c r="AS6483" s="96"/>
      <c r="AT6483" s="83"/>
      <c r="AU6483" s="14"/>
      <c r="AX6483" s="83"/>
      <c r="AY6483" s="83"/>
      <c r="AZ6483" s="83"/>
      <c r="BA6483" s="83"/>
      <c r="BJ6483" s="54"/>
      <c r="BK6483" s="22"/>
      <c r="BL6483" s="24"/>
      <c r="BP6483" s="23"/>
      <c r="BQ6483" s="24"/>
      <c r="BR6483" s="22"/>
      <c r="BS6483" s="24"/>
      <c r="BT6483" s="24"/>
      <c r="BU6483" s="23"/>
      <c r="BV6483" s="26"/>
      <c r="BX6483" s="6"/>
      <c r="BY6483" s="24"/>
      <c r="BZ6483" s="109"/>
      <c r="CA6483" s="66"/>
      <c r="CB6483" s="5"/>
      <c r="CC6483" s="68"/>
      <c r="CD6483" s="67"/>
      <c r="CE6483" s="67"/>
      <c r="CF6483" s="64"/>
      <c r="CG6483" s="5"/>
      <c r="CH6483" s="69"/>
      <c r="CI6483" s="6"/>
      <c r="CJ6483" s="5"/>
      <c r="CK6483" s="25"/>
      <c r="CL6483" s="5"/>
      <c r="DN6483" s="14"/>
      <c r="DO6483" s="14"/>
      <c r="DP6483" s="5"/>
      <c r="DQ6483" s="25"/>
      <c r="DR6483" s="25"/>
      <c r="DS6483" s="96"/>
      <c r="DT6483" s="83"/>
      <c r="DU6483" s="14"/>
      <c r="DX6483" s="83"/>
      <c r="DY6483" s="83"/>
      <c r="DZ6483" s="83"/>
      <c r="EA6483" s="83"/>
      <c r="EJ6483" s="54"/>
      <c r="EK6483" s="22"/>
      <c r="EL6483" s="24"/>
      <c r="EP6483" s="23"/>
      <c r="EQ6483" s="24"/>
      <c r="ER6483" s="22"/>
      <c r="ES6483" s="24"/>
      <c r="ET6483" s="24"/>
      <c r="EU6483" s="23"/>
      <c r="EV6483" s="26"/>
      <c r="EX6483" s="6"/>
      <c r="EY6483" s="24"/>
      <c r="EZ6483" s="109"/>
      <c r="FA6483" s="66"/>
      <c r="FB6483" s="5"/>
      <c r="FC6483" s="68"/>
      <c r="FD6483" s="67"/>
      <c r="FE6483" s="67"/>
      <c r="FF6483" s="64"/>
      <c r="FG6483" s="5"/>
      <c r="FH6483" s="69"/>
      <c r="FI6483" s="6"/>
      <c r="FJ6483" s="5"/>
      <c r="FK6483" s="25"/>
      <c r="FL6483" s="5"/>
    </row>
    <row r="6484" spans="40:168">
      <c r="AN6484" s="14"/>
      <c r="AO6484" s="14"/>
      <c r="AP6484" s="5"/>
      <c r="AQ6484" s="25"/>
      <c r="AR6484" s="25"/>
      <c r="AS6484" s="96"/>
      <c r="AT6484" s="83"/>
      <c r="AU6484" s="14"/>
      <c r="AX6484" s="83"/>
      <c r="AY6484" s="83"/>
      <c r="AZ6484" s="83"/>
      <c r="BA6484" s="83"/>
      <c r="BJ6484" s="54"/>
      <c r="BK6484" s="22"/>
      <c r="BL6484" s="24"/>
      <c r="BP6484" s="23"/>
      <c r="BQ6484" s="24"/>
      <c r="BR6484" s="22"/>
      <c r="BS6484" s="24"/>
      <c r="BT6484" s="24"/>
      <c r="BU6484" s="23"/>
      <c r="BV6484" s="26"/>
      <c r="BX6484" s="6"/>
      <c r="BY6484" s="24"/>
      <c r="BZ6484" s="109"/>
      <c r="CA6484" s="66"/>
      <c r="CB6484" s="5"/>
      <c r="CC6484" s="68"/>
      <c r="CD6484" s="67"/>
      <c r="CE6484" s="67"/>
      <c r="CF6484" s="64"/>
      <c r="CG6484" s="5"/>
      <c r="CH6484" s="69"/>
      <c r="CI6484" s="6"/>
      <c r="CJ6484" s="5"/>
      <c r="CK6484" s="25"/>
      <c r="CL6484" s="5"/>
      <c r="DN6484" s="14"/>
      <c r="DO6484" s="14"/>
      <c r="DP6484" s="5"/>
      <c r="DQ6484" s="25"/>
      <c r="DR6484" s="25"/>
      <c r="DS6484" s="96"/>
      <c r="DT6484" s="83"/>
      <c r="DU6484" s="14"/>
      <c r="DX6484" s="83"/>
      <c r="DY6484" s="83"/>
      <c r="DZ6484" s="83"/>
      <c r="EA6484" s="83"/>
      <c r="EJ6484" s="54"/>
      <c r="EK6484" s="22"/>
      <c r="EL6484" s="24"/>
      <c r="EP6484" s="23"/>
      <c r="EQ6484" s="24"/>
      <c r="ER6484" s="22"/>
      <c r="ES6484" s="24"/>
      <c r="ET6484" s="24"/>
      <c r="EU6484" s="23"/>
      <c r="EV6484" s="26"/>
      <c r="EX6484" s="6"/>
      <c r="EY6484" s="24"/>
      <c r="EZ6484" s="109"/>
      <c r="FA6484" s="66"/>
      <c r="FB6484" s="5"/>
      <c r="FC6484" s="68"/>
      <c r="FD6484" s="67"/>
      <c r="FE6484" s="67"/>
      <c r="FF6484" s="64"/>
      <c r="FG6484" s="5"/>
      <c r="FH6484" s="69"/>
      <c r="FI6484" s="6"/>
      <c r="FJ6484" s="5"/>
      <c r="FK6484" s="25"/>
      <c r="FL6484" s="5"/>
    </row>
    <row r="6485" spans="40:168">
      <c r="AN6485" s="14"/>
      <c r="AO6485" s="14"/>
      <c r="AP6485" s="5"/>
      <c r="AQ6485" s="25"/>
      <c r="AR6485" s="25"/>
      <c r="AS6485" s="96"/>
      <c r="AT6485" s="83"/>
      <c r="AU6485" s="14"/>
      <c r="AX6485" s="83"/>
      <c r="AY6485" s="83"/>
      <c r="AZ6485" s="83"/>
      <c r="BA6485" s="83"/>
      <c r="BJ6485" s="54"/>
      <c r="BK6485" s="22"/>
      <c r="BL6485" s="24"/>
      <c r="BP6485" s="23"/>
      <c r="BQ6485" s="24"/>
      <c r="BR6485" s="22"/>
      <c r="BS6485" s="24"/>
      <c r="BT6485" s="24"/>
      <c r="BU6485" s="23"/>
      <c r="BV6485" s="26"/>
      <c r="BX6485" s="6"/>
      <c r="BY6485" s="24"/>
      <c r="BZ6485" s="109"/>
      <c r="CA6485" s="66"/>
      <c r="CB6485" s="5"/>
      <c r="CC6485" s="68"/>
      <c r="CD6485" s="67"/>
      <c r="CE6485" s="67"/>
      <c r="CF6485" s="64"/>
      <c r="CG6485" s="5"/>
      <c r="CH6485" s="69"/>
      <c r="CI6485" s="6"/>
      <c r="CJ6485" s="5"/>
      <c r="CK6485" s="25"/>
      <c r="CL6485" s="5"/>
      <c r="DN6485" s="14"/>
      <c r="DO6485" s="14"/>
      <c r="DP6485" s="5"/>
      <c r="DQ6485" s="25"/>
      <c r="DR6485" s="25"/>
      <c r="DS6485" s="96"/>
      <c r="DT6485" s="83"/>
      <c r="DU6485" s="14"/>
      <c r="DX6485" s="83"/>
      <c r="DY6485" s="83"/>
      <c r="DZ6485" s="83"/>
      <c r="EA6485" s="83"/>
      <c r="EJ6485" s="54"/>
      <c r="EK6485" s="22"/>
      <c r="EL6485" s="24"/>
      <c r="EP6485" s="23"/>
      <c r="EQ6485" s="24"/>
      <c r="ER6485" s="22"/>
      <c r="ES6485" s="24"/>
      <c r="ET6485" s="24"/>
      <c r="EU6485" s="23"/>
      <c r="EV6485" s="26"/>
      <c r="EX6485" s="6"/>
      <c r="EY6485" s="24"/>
      <c r="EZ6485" s="109"/>
      <c r="FA6485" s="66"/>
      <c r="FB6485" s="5"/>
      <c r="FC6485" s="68"/>
      <c r="FD6485" s="67"/>
      <c r="FE6485" s="67"/>
      <c r="FF6485" s="64"/>
      <c r="FG6485" s="5"/>
      <c r="FH6485" s="69"/>
      <c r="FI6485" s="6"/>
      <c r="FJ6485" s="5"/>
      <c r="FK6485" s="25"/>
      <c r="FL6485" s="5"/>
    </row>
    <row r="6486" spans="40:168">
      <c r="AN6486" s="14"/>
      <c r="AO6486" s="14"/>
      <c r="AP6486" s="5"/>
      <c r="AQ6486" s="25"/>
      <c r="AR6486" s="25"/>
      <c r="AS6486" s="96"/>
      <c r="AT6486" s="83"/>
      <c r="AU6486" s="14"/>
      <c r="AX6486" s="83"/>
      <c r="AY6486" s="83"/>
      <c r="AZ6486" s="83"/>
      <c r="BA6486" s="83"/>
      <c r="BJ6486" s="54"/>
      <c r="BK6486" s="22"/>
      <c r="BL6486" s="24"/>
      <c r="BP6486" s="23"/>
      <c r="BQ6486" s="24"/>
      <c r="BR6486" s="22"/>
      <c r="BS6486" s="24"/>
      <c r="BT6486" s="24"/>
      <c r="BU6486" s="23"/>
      <c r="BV6486" s="26"/>
      <c r="BX6486" s="6"/>
      <c r="BY6486" s="24"/>
      <c r="BZ6486" s="109"/>
      <c r="CA6486" s="66"/>
      <c r="CB6486" s="5"/>
      <c r="CC6486" s="68"/>
      <c r="CD6486" s="67"/>
      <c r="CE6486" s="67"/>
      <c r="CF6486" s="64"/>
      <c r="CG6486" s="5"/>
      <c r="CH6486" s="69"/>
      <c r="CI6486" s="6"/>
      <c r="CJ6486" s="5"/>
      <c r="CK6486" s="25"/>
      <c r="CL6486" s="5"/>
      <c r="DN6486" s="14"/>
      <c r="DO6486" s="14"/>
      <c r="DP6486" s="5"/>
      <c r="DQ6486" s="25"/>
      <c r="DR6486" s="25"/>
      <c r="DS6486" s="96"/>
      <c r="DT6486" s="83"/>
      <c r="DU6486" s="14"/>
      <c r="DX6486" s="83"/>
      <c r="DY6486" s="83"/>
      <c r="DZ6486" s="83"/>
      <c r="EA6486" s="83"/>
      <c r="EJ6486" s="54"/>
      <c r="EK6486" s="22"/>
      <c r="EL6486" s="24"/>
      <c r="EP6486" s="23"/>
      <c r="EQ6486" s="24"/>
      <c r="ER6486" s="22"/>
      <c r="ES6486" s="24"/>
      <c r="ET6486" s="24"/>
      <c r="EU6486" s="23"/>
      <c r="EV6486" s="26"/>
      <c r="EX6486" s="6"/>
      <c r="EY6486" s="24"/>
      <c r="EZ6486" s="109"/>
      <c r="FA6486" s="66"/>
      <c r="FB6486" s="5"/>
      <c r="FC6486" s="68"/>
      <c r="FD6486" s="67"/>
      <c r="FE6486" s="67"/>
      <c r="FF6486" s="64"/>
      <c r="FG6486" s="5"/>
      <c r="FH6486" s="69"/>
      <c r="FI6486" s="6"/>
      <c r="FJ6486" s="5"/>
      <c r="FK6486" s="25"/>
      <c r="FL6486" s="5"/>
    </row>
    <row r="6487" spans="40:168">
      <c r="AN6487" s="14"/>
      <c r="AO6487" s="14"/>
      <c r="AP6487" s="5"/>
      <c r="AQ6487" s="25"/>
      <c r="AR6487" s="25"/>
      <c r="AS6487" s="96"/>
      <c r="AT6487" s="83"/>
      <c r="AU6487" s="14"/>
      <c r="AX6487" s="83"/>
      <c r="AY6487" s="83"/>
      <c r="AZ6487" s="83"/>
      <c r="BA6487" s="83"/>
      <c r="BJ6487" s="54"/>
      <c r="BK6487" s="22"/>
      <c r="BL6487" s="24"/>
      <c r="BP6487" s="23"/>
      <c r="BQ6487" s="24"/>
      <c r="BR6487" s="22"/>
      <c r="BS6487" s="24"/>
      <c r="BT6487" s="24"/>
      <c r="BU6487" s="23"/>
      <c r="BV6487" s="26"/>
      <c r="BX6487" s="6"/>
      <c r="BY6487" s="24"/>
      <c r="BZ6487" s="109"/>
      <c r="CA6487" s="66"/>
      <c r="CB6487" s="5"/>
      <c r="CC6487" s="68"/>
      <c r="CD6487" s="67"/>
      <c r="CE6487" s="67"/>
      <c r="CF6487" s="64"/>
      <c r="CG6487" s="5"/>
      <c r="CH6487" s="69"/>
      <c r="CI6487" s="6"/>
      <c r="CJ6487" s="5"/>
      <c r="CK6487" s="25"/>
      <c r="CL6487" s="5"/>
      <c r="DN6487" s="14"/>
      <c r="DO6487" s="14"/>
      <c r="DP6487" s="5"/>
      <c r="DQ6487" s="25"/>
      <c r="DR6487" s="25"/>
      <c r="DS6487" s="96"/>
      <c r="DT6487" s="83"/>
      <c r="DU6487" s="14"/>
      <c r="DX6487" s="83"/>
      <c r="DY6487" s="83"/>
      <c r="DZ6487" s="83"/>
      <c r="EA6487" s="83"/>
      <c r="EJ6487" s="54"/>
      <c r="EK6487" s="22"/>
      <c r="EL6487" s="24"/>
      <c r="EP6487" s="23"/>
      <c r="EQ6487" s="24"/>
      <c r="ER6487" s="22"/>
      <c r="ES6487" s="24"/>
      <c r="ET6487" s="24"/>
      <c r="EU6487" s="23"/>
      <c r="EV6487" s="26"/>
      <c r="EX6487" s="6"/>
      <c r="EY6487" s="24"/>
      <c r="EZ6487" s="109"/>
      <c r="FA6487" s="66"/>
      <c r="FB6487" s="5"/>
      <c r="FC6487" s="68"/>
      <c r="FD6487" s="67"/>
      <c r="FE6487" s="67"/>
      <c r="FF6487" s="64"/>
      <c r="FG6487" s="5"/>
      <c r="FH6487" s="69"/>
      <c r="FI6487" s="6"/>
      <c r="FJ6487" s="5"/>
      <c r="FK6487" s="25"/>
      <c r="FL6487" s="5"/>
    </row>
    <row r="6488" spans="40:168">
      <c r="AN6488" s="14"/>
      <c r="AO6488" s="14"/>
      <c r="AP6488" s="5"/>
      <c r="AQ6488" s="25"/>
      <c r="AR6488" s="25"/>
      <c r="AS6488" s="96"/>
      <c r="AT6488" s="83"/>
      <c r="AU6488" s="14"/>
      <c r="AX6488" s="83"/>
      <c r="AY6488" s="83"/>
      <c r="AZ6488" s="83"/>
      <c r="BA6488" s="83"/>
      <c r="BJ6488" s="54"/>
      <c r="BK6488" s="22"/>
      <c r="BL6488" s="24"/>
      <c r="BP6488" s="23"/>
      <c r="BQ6488" s="24"/>
      <c r="BR6488" s="22"/>
      <c r="BS6488" s="24"/>
      <c r="BT6488" s="24"/>
      <c r="BU6488" s="23"/>
      <c r="BV6488" s="26"/>
      <c r="BX6488" s="6"/>
      <c r="BY6488" s="24"/>
      <c r="BZ6488" s="109"/>
      <c r="CA6488" s="66"/>
      <c r="CB6488" s="5"/>
      <c r="CC6488" s="68"/>
      <c r="CD6488" s="67"/>
      <c r="CE6488" s="67"/>
      <c r="CF6488" s="64"/>
      <c r="CG6488" s="5"/>
      <c r="CH6488" s="69"/>
      <c r="CI6488" s="6"/>
      <c r="CJ6488" s="5"/>
      <c r="CK6488" s="25"/>
      <c r="CL6488" s="5"/>
      <c r="DN6488" s="14"/>
      <c r="DO6488" s="14"/>
      <c r="DP6488" s="5"/>
      <c r="DQ6488" s="25"/>
      <c r="DR6488" s="25"/>
      <c r="DS6488" s="96"/>
      <c r="DT6488" s="83"/>
      <c r="DU6488" s="14"/>
      <c r="DX6488" s="83"/>
      <c r="DY6488" s="83"/>
      <c r="DZ6488" s="83"/>
      <c r="EA6488" s="83"/>
      <c r="EJ6488" s="54"/>
      <c r="EK6488" s="22"/>
      <c r="EL6488" s="24"/>
      <c r="EP6488" s="23"/>
      <c r="EQ6488" s="24"/>
      <c r="ER6488" s="22"/>
      <c r="ES6488" s="24"/>
      <c r="ET6488" s="24"/>
      <c r="EU6488" s="23"/>
      <c r="EV6488" s="26"/>
      <c r="EX6488" s="6"/>
      <c r="EY6488" s="24"/>
      <c r="EZ6488" s="109"/>
      <c r="FA6488" s="66"/>
      <c r="FB6488" s="5"/>
      <c r="FC6488" s="68"/>
      <c r="FD6488" s="67"/>
      <c r="FE6488" s="67"/>
      <c r="FF6488" s="64"/>
      <c r="FG6488" s="5"/>
      <c r="FH6488" s="69"/>
      <c r="FI6488" s="6"/>
      <c r="FJ6488" s="5"/>
      <c r="FK6488" s="25"/>
      <c r="FL6488" s="5"/>
    </row>
    <row r="6489" spans="40:168">
      <c r="AN6489" s="14"/>
      <c r="AO6489" s="14"/>
      <c r="AP6489" s="5"/>
      <c r="AQ6489" s="25"/>
      <c r="AR6489" s="25"/>
      <c r="AS6489" s="96"/>
      <c r="AT6489" s="83"/>
      <c r="AU6489" s="14"/>
      <c r="AX6489" s="83"/>
      <c r="AY6489" s="83"/>
      <c r="AZ6489" s="83"/>
      <c r="BA6489" s="83"/>
      <c r="BJ6489" s="54"/>
      <c r="BK6489" s="22"/>
      <c r="BL6489" s="24"/>
      <c r="BP6489" s="23"/>
      <c r="BQ6489" s="24"/>
      <c r="BR6489" s="22"/>
      <c r="BS6489" s="24"/>
      <c r="BT6489" s="24"/>
      <c r="BU6489" s="23"/>
      <c r="BV6489" s="26"/>
      <c r="BX6489" s="6"/>
      <c r="BY6489" s="24"/>
      <c r="BZ6489" s="109"/>
      <c r="CA6489" s="66"/>
      <c r="CB6489" s="5"/>
      <c r="CC6489" s="68"/>
      <c r="CD6489" s="67"/>
      <c r="CE6489" s="67"/>
      <c r="CF6489" s="64"/>
      <c r="CG6489" s="5"/>
      <c r="CH6489" s="69"/>
      <c r="CI6489" s="6"/>
      <c r="CJ6489" s="5"/>
      <c r="CK6489" s="25"/>
      <c r="CL6489" s="5"/>
      <c r="DN6489" s="14"/>
      <c r="DO6489" s="14"/>
      <c r="DP6489" s="5"/>
      <c r="DQ6489" s="25"/>
      <c r="DR6489" s="25"/>
      <c r="DS6489" s="96"/>
      <c r="DT6489" s="83"/>
      <c r="DU6489" s="14"/>
      <c r="DX6489" s="83"/>
      <c r="DY6489" s="83"/>
      <c r="DZ6489" s="83"/>
      <c r="EA6489" s="83"/>
      <c r="EJ6489" s="54"/>
      <c r="EK6489" s="22"/>
      <c r="EL6489" s="24"/>
      <c r="EP6489" s="23"/>
      <c r="EQ6489" s="24"/>
      <c r="ER6489" s="22"/>
      <c r="ES6489" s="24"/>
      <c r="ET6489" s="24"/>
      <c r="EU6489" s="23"/>
      <c r="EV6489" s="26"/>
      <c r="EX6489" s="6"/>
      <c r="EY6489" s="24"/>
      <c r="EZ6489" s="109"/>
      <c r="FA6489" s="66"/>
      <c r="FB6489" s="5"/>
      <c r="FC6489" s="68"/>
      <c r="FD6489" s="67"/>
      <c r="FE6489" s="67"/>
      <c r="FF6489" s="64"/>
      <c r="FG6489" s="5"/>
      <c r="FH6489" s="69"/>
      <c r="FI6489" s="6"/>
      <c r="FJ6489" s="5"/>
      <c r="FK6489" s="25"/>
      <c r="FL6489" s="5"/>
    </row>
    <row r="6490" spans="40:168">
      <c r="AN6490" s="14"/>
      <c r="AO6490" s="14"/>
      <c r="AP6490" s="5"/>
      <c r="AQ6490" s="25"/>
      <c r="AR6490" s="25"/>
      <c r="AS6490" s="96"/>
      <c r="AT6490" s="83"/>
      <c r="AU6490" s="14"/>
      <c r="AX6490" s="83"/>
      <c r="AY6490" s="83"/>
      <c r="AZ6490" s="83"/>
      <c r="BA6490" s="83"/>
      <c r="BJ6490" s="54"/>
      <c r="BK6490" s="22"/>
      <c r="BL6490" s="24"/>
      <c r="BP6490" s="23"/>
      <c r="BQ6490" s="24"/>
      <c r="BR6490" s="22"/>
      <c r="BS6490" s="24"/>
      <c r="BT6490" s="24"/>
      <c r="BU6490" s="23"/>
      <c r="BV6490" s="26"/>
      <c r="BX6490" s="6"/>
      <c r="BY6490" s="24"/>
      <c r="BZ6490" s="109"/>
      <c r="CA6490" s="66"/>
      <c r="CB6490" s="5"/>
      <c r="CC6490" s="68"/>
      <c r="CD6490" s="67"/>
      <c r="CE6490" s="67"/>
      <c r="CF6490" s="64"/>
      <c r="CG6490" s="5"/>
      <c r="CH6490" s="69"/>
      <c r="CI6490" s="6"/>
      <c r="CJ6490" s="5"/>
      <c r="CK6490" s="25"/>
      <c r="CL6490" s="5"/>
      <c r="DN6490" s="14"/>
      <c r="DO6490" s="14"/>
      <c r="DP6490" s="5"/>
      <c r="DQ6490" s="25"/>
      <c r="DR6490" s="25"/>
      <c r="DS6490" s="96"/>
      <c r="DT6490" s="83"/>
      <c r="DU6490" s="14"/>
      <c r="DX6490" s="83"/>
      <c r="DY6490" s="83"/>
      <c r="DZ6490" s="83"/>
      <c r="EA6490" s="83"/>
      <c r="EJ6490" s="54"/>
      <c r="EK6490" s="22"/>
      <c r="EL6490" s="24"/>
      <c r="EP6490" s="23"/>
      <c r="EQ6490" s="24"/>
      <c r="ER6490" s="22"/>
      <c r="ES6490" s="24"/>
      <c r="ET6490" s="24"/>
      <c r="EU6490" s="23"/>
      <c r="EV6490" s="26"/>
      <c r="EX6490" s="6"/>
      <c r="EY6490" s="24"/>
      <c r="EZ6490" s="109"/>
      <c r="FA6490" s="66"/>
      <c r="FB6490" s="5"/>
      <c r="FC6490" s="68"/>
      <c r="FD6490" s="67"/>
      <c r="FE6490" s="67"/>
      <c r="FF6490" s="64"/>
      <c r="FG6490" s="5"/>
      <c r="FH6490" s="69"/>
      <c r="FI6490" s="6"/>
      <c r="FJ6490" s="5"/>
      <c r="FK6490" s="25"/>
      <c r="FL6490" s="5"/>
    </row>
    <row r="6491" spans="40:168">
      <c r="AN6491" s="14"/>
      <c r="AO6491" s="14"/>
      <c r="AP6491" s="5"/>
      <c r="AQ6491" s="25"/>
      <c r="AR6491" s="25"/>
      <c r="AS6491" s="96"/>
      <c r="AT6491" s="83"/>
      <c r="AU6491" s="14"/>
      <c r="AX6491" s="83"/>
      <c r="AY6491" s="83"/>
      <c r="AZ6491" s="83"/>
      <c r="BA6491" s="83"/>
      <c r="BJ6491" s="54"/>
      <c r="BK6491" s="22"/>
      <c r="BL6491" s="24"/>
      <c r="BP6491" s="23"/>
      <c r="BQ6491" s="24"/>
      <c r="BR6491" s="22"/>
      <c r="BS6491" s="24"/>
      <c r="BT6491" s="24"/>
      <c r="BU6491" s="23"/>
      <c r="BV6491" s="26"/>
      <c r="BX6491" s="6"/>
      <c r="BY6491" s="24"/>
      <c r="BZ6491" s="109"/>
      <c r="CA6491" s="66"/>
      <c r="CB6491" s="5"/>
      <c r="CC6491" s="68"/>
      <c r="CD6491" s="67"/>
      <c r="CE6491" s="67"/>
      <c r="CF6491" s="64"/>
      <c r="CG6491" s="5"/>
      <c r="CH6491" s="69"/>
      <c r="CI6491" s="6"/>
      <c r="CJ6491" s="5"/>
      <c r="CK6491" s="25"/>
      <c r="CL6491" s="5"/>
      <c r="DN6491" s="14"/>
      <c r="DO6491" s="14"/>
      <c r="DP6491" s="5"/>
      <c r="DQ6491" s="25"/>
      <c r="DR6491" s="25"/>
      <c r="DS6491" s="96"/>
      <c r="DT6491" s="83"/>
      <c r="DU6491" s="14"/>
      <c r="DX6491" s="83"/>
      <c r="DY6491" s="83"/>
      <c r="DZ6491" s="83"/>
      <c r="EA6491" s="83"/>
      <c r="EJ6491" s="54"/>
      <c r="EK6491" s="22"/>
      <c r="EL6491" s="24"/>
      <c r="EP6491" s="23"/>
      <c r="EQ6491" s="24"/>
      <c r="ER6491" s="22"/>
      <c r="ES6491" s="24"/>
      <c r="ET6491" s="24"/>
      <c r="EU6491" s="23"/>
      <c r="EV6491" s="26"/>
      <c r="EX6491" s="6"/>
      <c r="EY6491" s="24"/>
      <c r="EZ6491" s="109"/>
      <c r="FA6491" s="66"/>
      <c r="FB6491" s="5"/>
      <c r="FC6491" s="68"/>
      <c r="FD6491" s="67"/>
      <c r="FE6491" s="67"/>
      <c r="FF6491" s="64"/>
      <c r="FG6491" s="5"/>
      <c r="FH6491" s="69"/>
      <c r="FI6491" s="6"/>
      <c r="FJ6491" s="5"/>
      <c r="FK6491" s="25"/>
      <c r="FL6491" s="5"/>
    </row>
    <row r="6492" spans="40:168">
      <c r="AN6492" s="14"/>
      <c r="AO6492" s="14"/>
      <c r="AP6492" s="5"/>
      <c r="AQ6492" s="25"/>
      <c r="AR6492" s="25"/>
      <c r="AS6492" s="96"/>
      <c r="AT6492" s="83"/>
      <c r="AU6492" s="14"/>
      <c r="AX6492" s="83"/>
      <c r="AY6492" s="83"/>
      <c r="AZ6492" s="83"/>
      <c r="BA6492" s="83"/>
      <c r="BJ6492" s="54"/>
      <c r="BK6492" s="22"/>
      <c r="BL6492" s="24"/>
      <c r="BP6492" s="23"/>
      <c r="BQ6492" s="24"/>
      <c r="BR6492" s="22"/>
      <c r="BS6492" s="24"/>
      <c r="BT6492" s="24"/>
      <c r="BU6492" s="23"/>
      <c r="BV6492" s="26"/>
      <c r="BX6492" s="6"/>
      <c r="BY6492" s="24"/>
      <c r="BZ6492" s="109"/>
      <c r="CA6492" s="66"/>
      <c r="CB6492" s="5"/>
      <c r="CC6492" s="68"/>
      <c r="CD6492" s="67"/>
      <c r="CE6492" s="67"/>
      <c r="CF6492" s="64"/>
      <c r="CG6492" s="5"/>
      <c r="CH6492" s="69"/>
      <c r="CI6492" s="6"/>
      <c r="CJ6492" s="5"/>
      <c r="CK6492" s="25"/>
      <c r="CL6492" s="5"/>
      <c r="DN6492" s="14"/>
      <c r="DO6492" s="14"/>
      <c r="DP6492" s="5"/>
      <c r="DQ6492" s="25"/>
      <c r="DR6492" s="25"/>
      <c r="DS6492" s="96"/>
      <c r="DT6492" s="83"/>
      <c r="DU6492" s="14"/>
      <c r="DX6492" s="83"/>
      <c r="DY6492" s="83"/>
      <c r="DZ6492" s="83"/>
      <c r="EA6492" s="83"/>
      <c r="EJ6492" s="54"/>
      <c r="EK6492" s="22"/>
      <c r="EL6492" s="24"/>
      <c r="EP6492" s="23"/>
      <c r="EQ6492" s="24"/>
      <c r="ER6492" s="22"/>
      <c r="ES6492" s="24"/>
      <c r="ET6492" s="24"/>
      <c r="EU6492" s="23"/>
      <c r="EV6492" s="26"/>
      <c r="EX6492" s="6"/>
      <c r="EY6492" s="24"/>
      <c r="EZ6492" s="109"/>
      <c r="FA6492" s="66"/>
      <c r="FB6492" s="5"/>
      <c r="FC6492" s="68"/>
      <c r="FD6492" s="67"/>
      <c r="FE6492" s="67"/>
      <c r="FF6492" s="64"/>
      <c r="FG6492" s="5"/>
      <c r="FH6492" s="69"/>
      <c r="FI6492" s="6"/>
      <c r="FJ6492" s="5"/>
      <c r="FK6492" s="25"/>
      <c r="FL6492" s="5"/>
    </row>
    <row r="6493" spans="40:168">
      <c r="AN6493" s="14"/>
      <c r="AO6493" s="14"/>
      <c r="AP6493" s="5"/>
      <c r="AQ6493" s="25"/>
      <c r="AR6493" s="25"/>
      <c r="AS6493" s="96"/>
      <c r="AT6493" s="83"/>
      <c r="AU6493" s="14"/>
      <c r="AX6493" s="83"/>
      <c r="AY6493" s="83"/>
      <c r="AZ6493" s="83"/>
      <c r="BA6493" s="83"/>
      <c r="BJ6493" s="54"/>
      <c r="BK6493" s="22"/>
      <c r="BL6493" s="24"/>
      <c r="BP6493" s="23"/>
      <c r="BQ6493" s="24"/>
      <c r="BR6493" s="22"/>
      <c r="BS6493" s="24"/>
      <c r="BT6493" s="24"/>
      <c r="BU6493" s="23"/>
      <c r="BV6493" s="26"/>
      <c r="BX6493" s="6"/>
      <c r="BY6493" s="24"/>
      <c r="BZ6493" s="109"/>
      <c r="CA6493" s="66"/>
      <c r="CB6493" s="5"/>
      <c r="CC6493" s="68"/>
      <c r="CD6493" s="67"/>
      <c r="CE6493" s="67"/>
      <c r="CF6493" s="64"/>
      <c r="CG6493" s="5"/>
      <c r="CH6493" s="69"/>
      <c r="CI6493" s="6"/>
      <c r="CJ6493" s="5"/>
      <c r="CK6493" s="25"/>
      <c r="CL6493" s="5"/>
      <c r="DN6493" s="14"/>
      <c r="DO6493" s="14"/>
      <c r="DP6493" s="5"/>
      <c r="DQ6493" s="25"/>
      <c r="DR6493" s="25"/>
      <c r="DS6493" s="96"/>
      <c r="DT6493" s="83"/>
      <c r="DU6493" s="14"/>
      <c r="DX6493" s="83"/>
      <c r="DY6493" s="83"/>
      <c r="DZ6493" s="83"/>
      <c r="EA6493" s="83"/>
      <c r="EJ6493" s="54"/>
      <c r="EK6493" s="22"/>
      <c r="EL6493" s="24"/>
      <c r="EP6493" s="23"/>
      <c r="EQ6493" s="24"/>
      <c r="ER6493" s="22"/>
      <c r="ES6493" s="24"/>
      <c r="ET6493" s="24"/>
      <c r="EU6493" s="23"/>
      <c r="EV6493" s="26"/>
      <c r="EX6493" s="6"/>
      <c r="EY6493" s="24"/>
      <c r="EZ6493" s="109"/>
      <c r="FA6493" s="66"/>
      <c r="FB6493" s="5"/>
      <c r="FC6493" s="68"/>
      <c r="FD6493" s="67"/>
      <c r="FE6493" s="67"/>
      <c r="FF6493" s="64"/>
      <c r="FG6493" s="5"/>
      <c r="FH6493" s="69"/>
      <c r="FI6493" s="6"/>
      <c r="FJ6493" s="5"/>
      <c r="FK6493" s="25"/>
      <c r="FL6493" s="5"/>
    </row>
    <row r="6494" spans="40:168">
      <c r="AN6494" s="14"/>
      <c r="AO6494" s="14"/>
      <c r="AP6494" s="5"/>
      <c r="AQ6494" s="25"/>
      <c r="AR6494" s="25"/>
      <c r="AS6494" s="96"/>
      <c r="AT6494" s="83"/>
      <c r="AU6494" s="14"/>
      <c r="AX6494" s="83"/>
      <c r="AY6494" s="83"/>
      <c r="AZ6494" s="83"/>
      <c r="BA6494" s="83"/>
      <c r="BJ6494" s="54"/>
      <c r="BK6494" s="22"/>
      <c r="BL6494" s="24"/>
      <c r="BP6494" s="23"/>
      <c r="BQ6494" s="24"/>
      <c r="BR6494" s="22"/>
      <c r="BS6494" s="24"/>
      <c r="BT6494" s="24"/>
      <c r="BU6494" s="23"/>
      <c r="BV6494" s="26"/>
      <c r="BX6494" s="6"/>
      <c r="BY6494" s="24"/>
      <c r="BZ6494" s="109"/>
      <c r="CA6494" s="66"/>
      <c r="CB6494" s="5"/>
      <c r="CC6494" s="68"/>
      <c r="CD6494" s="67"/>
      <c r="CE6494" s="67"/>
      <c r="CF6494" s="64"/>
      <c r="CG6494" s="5"/>
      <c r="CH6494" s="69"/>
      <c r="CI6494" s="6"/>
      <c r="CJ6494" s="5"/>
      <c r="CK6494" s="25"/>
      <c r="CL6494" s="5"/>
      <c r="DN6494" s="14"/>
      <c r="DO6494" s="14"/>
      <c r="DP6494" s="5"/>
      <c r="DQ6494" s="25"/>
      <c r="DR6494" s="25"/>
      <c r="DS6494" s="96"/>
      <c r="DT6494" s="83"/>
      <c r="DU6494" s="14"/>
      <c r="DX6494" s="83"/>
      <c r="DY6494" s="83"/>
      <c r="DZ6494" s="83"/>
      <c r="EA6494" s="83"/>
      <c r="EJ6494" s="54"/>
      <c r="EK6494" s="22"/>
      <c r="EL6494" s="24"/>
      <c r="EP6494" s="23"/>
      <c r="EQ6494" s="24"/>
      <c r="ER6494" s="22"/>
      <c r="ES6494" s="24"/>
      <c r="ET6494" s="24"/>
      <c r="EU6494" s="23"/>
      <c r="EV6494" s="26"/>
      <c r="EX6494" s="6"/>
      <c r="EY6494" s="24"/>
      <c r="EZ6494" s="109"/>
      <c r="FA6494" s="66"/>
      <c r="FB6494" s="5"/>
      <c r="FC6494" s="68"/>
      <c r="FD6494" s="67"/>
      <c r="FE6494" s="67"/>
      <c r="FF6494" s="64"/>
      <c r="FG6494" s="5"/>
      <c r="FH6494" s="69"/>
      <c r="FI6494" s="6"/>
      <c r="FJ6494" s="5"/>
      <c r="FK6494" s="25"/>
      <c r="FL6494" s="5"/>
    </row>
    <row r="6495" spans="40:168">
      <c r="AN6495" s="14"/>
      <c r="AO6495" s="14"/>
      <c r="AP6495" s="5"/>
      <c r="AQ6495" s="25"/>
      <c r="AR6495" s="25"/>
      <c r="AS6495" s="96"/>
      <c r="AT6495" s="83"/>
      <c r="AU6495" s="14"/>
      <c r="AX6495" s="83"/>
      <c r="AY6495" s="83"/>
      <c r="AZ6495" s="83"/>
      <c r="BA6495" s="83"/>
      <c r="BJ6495" s="54"/>
      <c r="BK6495" s="22"/>
      <c r="BL6495" s="24"/>
      <c r="BP6495" s="23"/>
      <c r="BQ6495" s="24"/>
      <c r="BR6495" s="22"/>
      <c r="BS6495" s="24"/>
      <c r="BT6495" s="24"/>
      <c r="BU6495" s="23"/>
      <c r="BV6495" s="26"/>
      <c r="BX6495" s="6"/>
      <c r="BY6495" s="24"/>
      <c r="BZ6495" s="109"/>
      <c r="CA6495" s="66"/>
      <c r="CB6495" s="5"/>
      <c r="CC6495" s="68"/>
      <c r="CD6495" s="67"/>
      <c r="CE6495" s="67"/>
      <c r="CF6495" s="64"/>
      <c r="CG6495" s="5"/>
      <c r="CH6495" s="69"/>
      <c r="CI6495" s="6"/>
      <c r="CJ6495" s="5"/>
      <c r="CK6495" s="25"/>
      <c r="CL6495" s="5"/>
      <c r="DN6495" s="14"/>
      <c r="DO6495" s="14"/>
      <c r="DP6495" s="5"/>
      <c r="DQ6495" s="25"/>
      <c r="DR6495" s="25"/>
      <c r="DS6495" s="96"/>
      <c r="DT6495" s="83"/>
      <c r="DU6495" s="14"/>
      <c r="DX6495" s="83"/>
      <c r="DY6495" s="83"/>
      <c r="DZ6495" s="83"/>
      <c r="EA6495" s="83"/>
      <c r="EJ6495" s="54"/>
      <c r="EK6495" s="22"/>
      <c r="EL6495" s="24"/>
      <c r="EP6495" s="23"/>
      <c r="EQ6495" s="24"/>
      <c r="ER6495" s="22"/>
      <c r="ES6495" s="24"/>
      <c r="ET6495" s="24"/>
      <c r="EU6495" s="23"/>
      <c r="EV6495" s="26"/>
      <c r="EX6495" s="6"/>
      <c r="EY6495" s="24"/>
      <c r="EZ6495" s="109"/>
      <c r="FA6495" s="66"/>
      <c r="FB6495" s="5"/>
      <c r="FC6495" s="68"/>
      <c r="FD6495" s="67"/>
      <c r="FE6495" s="67"/>
      <c r="FF6495" s="64"/>
      <c r="FG6495" s="5"/>
      <c r="FH6495" s="69"/>
      <c r="FI6495" s="6"/>
      <c r="FJ6495" s="5"/>
      <c r="FK6495" s="25"/>
      <c r="FL6495" s="5"/>
    </row>
    <row r="6496" spans="40:168">
      <c r="AN6496" s="14"/>
      <c r="AO6496" s="14"/>
      <c r="AP6496" s="5"/>
      <c r="AQ6496" s="25"/>
      <c r="AR6496" s="25"/>
      <c r="AS6496" s="96"/>
      <c r="AT6496" s="83"/>
      <c r="AU6496" s="14"/>
      <c r="AX6496" s="83"/>
      <c r="AY6496" s="83"/>
      <c r="AZ6496" s="83"/>
      <c r="BA6496" s="83"/>
      <c r="BJ6496" s="54"/>
      <c r="BK6496" s="22"/>
      <c r="BL6496" s="24"/>
      <c r="BP6496" s="23"/>
      <c r="BQ6496" s="24"/>
      <c r="BR6496" s="22"/>
      <c r="BS6496" s="24"/>
      <c r="BT6496" s="24"/>
      <c r="BU6496" s="23"/>
      <c r="BV6496" s="26"/>
      <c r="BX6496" s="6"/>
      <c r="BY6496" s="24"/>
      <c r="BZ6496" s="109"/>
      <c r="CA6496" s="66"/>
      <c r="CB6496" s="5"/>
      <c r="CC6496" s="68"/>
      <c r="CD6496" s="67"/>
      <c r="CE6496" s="67"/>
      <c r="CF6496" s="64"/>
      <c r="CG6496" s="5"/>
      <c r="CH6496" s="69"/>
      <c r="CI6496" s="6"/>
      <c r="CJ6496" s="5"/>
      <c r="CK6496" s="25"/>
      <c r="CL6496" s="5"/>
      <c r="DN6496" s="14"/>
      <c r="DO6496" s="14"/>
      <c r="DP6496" s="5"/>
      <c r="DQ6496" s="25"/>
      <c r="DR6496" s="25"/>
      <c r="DS6496" s="96"/>
      <c r="DT6496" s="83"/>
      <c r="DU6496" s="14"/>
      <c r="DX6496" s="83"/>
      <c r="DY6496" s="83"/>
      <c r="DZ6496" s="83"/>
      <c r="EA6496" s="83"/>
      <c r="EJ6496" s="54"/>
      <c r="EK6496" s="22"/>
      <c r="EL6496" s="24"/>
      <c r="EP6496" s="23"/>
      <c r="EQ6496" s="24"/>
      <c r="ER6496" s="22"/>
      <c r="ES6496" s="24"/>
      <c r="ET6496" s="24"/>
      <c r="EU6496" s="23"/>
      <c r="EV6496" s="26"/>
      <c r="EX6496" s="6"/>
      <c r="EY6496" s="24"/>
      <c r="EZ6496" s="109"/>
      <c r="FA6496" s="66"/>
      <c r="FB6496" s="5"/>
      <c r="FC6496" s="68"/>
      <c r="FD6496" s="67"/>
      <c r="FE6496" s="67"/>
      <c r="FF6496" s="64"/>
      <c r="FG6496" s="5"/>
      <c r="FH6496" s="69"/>
      <c r="FI6496" s="6"/>
      <c r="FJ6496" s="5"/>
      <c r="FK6496" s="25"/>
      <c r="FL6496" s="5"/>
    </row>
    <row r="6497" spans="40:168">
      <c r="AN6497" s="14"/>
      <c r="AO6497" s="14"/>
      <c r="AP6497" s="5"/>
      <c r="AQ6497" s="25"/>
      <c r="AR6497" s="25"/>
      <c r="AS6497" s="96"/>
      <c r="AT6497" s="83"/>
      <c r="AU6497" s="14"/>
      <c r="AX6497" s="83"/>
      <c r="AY6497" s="83"/>
      <c r="AZ6497" s="83"/>
      <c r="BA6497" s="83"/>
      <c r="BJ6497" s="54"/>
      <c r="BK6497" s="22"/>
      <c r="BL6497" s="24"/>
      <c r="BP6497" s="23"/>
      <c r="BQ6497" s="24"/>
      <c r="BR6497" s="22"/>
      <c r="BS6497" s="24"/>
      <c r="BT6497" s="24"/>
      <c r="BU6497" s="23"/>
      <c r="BV6497" s="26"/>
      <c r="BX6497" s="6"/>
      <c r="BY6497" s="24"/>
      <c r="BZ6497" s="109"/>
      <c r="CA6497" s="66"/>
      <c r="CB6497" s="5"/>
      <c r="CC6497" s="68"/>
      <c r="CD6497" s="67"/>
      <c r="CE6497" s="67"/>
      <c r="CF6497" s="64"/>
      <c r="CG6497" s="5"/>
      <c r="CH6497" s="69"/>
      <c r="CI6497" s="6"/>
      <c r="CJ6497" s="5"/>
      <c r="CK6497" s="25"/>
      <c r="CL6497" s="5"/>
      <c r="DN6497" s="14"/>
      <c r="DO6497" s="14"/>
      <c r="DP6497" s="5"/>
      <c r="DQ6497" s="25"/>
      <c r="DR6497" s="25"/>
      <c r="DS6497" s="96"/>
      <c r="DT6497" s="83"/>
      <c r="DU6497" s="14"/>
      <c r="DX6497" s="83"/>
      <c r="DY6497" s="83"/>
      <c r="DZ6497" s="83"/>
      <c r="EA6497" s="83"/>
      <c r="EJ6497" s="54"/>
      <c r="EK6497" s="22"/>
      <c r="EL6497" s="24"/>
      <c r="EP6497" s="23"/>
      <c r="EQ6497" s="24"/>
      <c r="ER6497" s="22"/>
      <c r="ES6497" s="24"/>
      <c r="ET6497" s="24"/>
      <c r="EU6497" s="23"/>
      <c r="EV6497" s="26"/>
      <c r="EX6497" s="6"/>
      <c r="EY6497" s="24"/>
      <c r="EZ6497" s="109"/>
      <c r="FA6497" s="66"/>
      <c r="FB6497" s="5"/>
      <c r="FC6497" s="68"/>
      <c r="FD6497" s="67"/>
      <c r="FE6497" s="67"/>
      <c r="FF6497" s="64"/>
      <c r="FG6497" s="5"/>
      <c r="FH6497" s="69"/>
      <c r="FI6497" s="6"/>
      <c r="FJ6497" s="5"/>
      <c r="FK6497" s="25"/>
      <c r="FL6497" s="5"/>
    </row>
    <row r="6498" spans="40:168">
      <c r="AN6498" s="14"/>
      <c r="AO6498" s="14"/>
      <c r="AP6498" s="5"/>
      <c r="AQ6498" s="25"/>
      <c r="AR6498" s="25"/>
      <c r="AS6498" s="96"/>
      <c r="AT6498" s="83"/>
      <c r="AU6498" s="14"/>
      <c r="AX6498" s="83"/>
      <c r="AY6498" s="83"/>
      <c r="AZ6498" s="83"/>
      <c r="BA6498" s="83"/>
      <c r="BJ6498" s="54"/>
      <c r="BK6498" s="22"/>
      <c r="BL6498" s="24"/>
      <c r="BP6498" s="23"/>
      <c r="BQ6498" s="24"/>
      <c r="BR6498" s="22"/>
      <c r="BS6498" s="24"/>
      <c r="BT6498" s="24"/>
      <c r="BU6498" s="23"/>
      <c r="BV6498" s="26"/>
      <c r="BX6498" s="6"/>
      <c r="BY6498" s="24"/>
      <c r="BZ6498" s="109"/>
      <c r="CA6498" s="66"/>
      <c r="CB6498" s="5"/>
      <c r="CC6498" s="68"/>
      <c r="CD6498" s="67"/>
      <c r="CE6498" s="67"/>
      <c r="CF6498" s="64"/>
      <c r="CG6498" s="5"/>
      <c r="CH6498" s="69"/>
      <c r="CI6498" s="6"/>
      <c r="CJ6498" s="5"/>
      <c r="CK6498" s="25"/>
      <c r="CL6498" s="5"/>
      <c r="DN6498" s="14"/>
      <c r="DO6498" s="14"/>
      <c r="DP6498" s="5"/>
      <c r="DQ6498" s="25"/>
      <c r="DR6498" s="25"/>
      <c r="DS6498" s="96"/>
      <c r="DT6498" s="83"/>
      <c r="DU6498" s="14"/>
      <c r="DX6498" s="83"/>
      <c r="DY6498" s="83"/>
      <c r="DZ6498" s="83"/>
      <c r="EA6498" s="83"/>
      <c r="EJ6498" s="54"/>
      <c r="EK6498" s="22"/>
      <c r="EL6498" s="24"/>
      <c r="EP6498" s="23"/>
      <c r="EQ6498" s="24"/>
      <c r="ER6498" s="22"/>
      <c r="ES6498" s="24"/>
      <c r="ET6498" s="24"/>
      <c r="EU6498" s="23"/>
      <c r="EV6498" s="26"/>
      <c r="EX6498" s="6"/>
      <c r="EY6498" s="24"/>
      <c r="EZ6498" s="109"/>
      <c r="FA6498" s="66"/>
      <c r="FB6498" s="5"/>
      <c r="FC6498" s="68"/>
      <c r="FD6498" s="67"/>
      <c r="FE6498" s="67"/>
      <c r="FF6498" s="64"/>
      <c r="FG6498" s="5"/>
      <c r="FH6498" s="69"/>
      <c r="FI6498" s="6"/>
      <c r="FJ6498" s="5"/>
      <c r="FK6498" s="25"/>
      <c r="FL6498" s="5"/>
    </row>
    <row r="6499" spans="40:168">
      <c r="AN6499" s="14"/>
      <c r="AO6499" s="14"/>
      <c r="AP6499" s="5"/>
      <c r="AQ6499" s="25"/>
      <c r="AR6499" s="25"/>
      <c r="AS6499" s="96"/>
      <c r="AT6499" s="83"/>
      <c r="AU6499" s="14"/>
      <c r="AX6499" s="83"/>
      <c r="AY6499" s="83"/>
      <c r="AZ6499" s="83"/>
      <c r="BA6499" s="83"/>
      <c r="BJ6499" s="54"/>
      <c r="BK6499" s="22"/>
      <c r="BL6499" s="24"/>
      <c r="BP6499" s="23"/>
      <c r="BQ6499" s="24"/>
      <c r="BR6499" s="22"/>
      <c r="BS6499" s="24"/>
      <c r="BT6499" s="24"/>
      <c r="BU6499" s="23"/>
      <c r="BV6499" s="26"/>
      <c r="BX6499" s="6"/>
      <c r="BY6499" s="24"/>
      <c r="BZ6499" s="109"/>
      <c r="CA6499" s="66"/>
      <c r="CB6499" s="5"/>
      <c r="CC6499" s="68"/>
      <c r="CD6499" s="67"/>
      <c r="CE6499" s="67"/>
      <c r="CF6499" s="64"/>
      <c r="CG6499" s="5"/>
      <c r="CH6499" s="69"/>
      <c r="CI6499" s="6"/>
      <c r="CJ6499" s="5"/>
      <c r="CK6499" s="25"/>
      <c r="CL6499" s="5"/>
      <c r="DN6499" s="14"/>
      <c r="DO6499" s="14"/>
      <c r="DP6499" s="5"/>
      <c r="DQ6499" s="25"/>
      <c r="DR6499" s="25"/>
      <c r="DS6499" s="96"/>
      <c r="DT6499" s="83"/>
      <c r="DU6499" s="14"/>
      <c r="DX6499" s="83"/>
      <c r="DY6499" s="83"/>
      <c r="DZ6499" s="83"/>
      <c r="EA6499" s="83"/>
      <c r="EJ6499" s="54"/>
      <c r="EK6499" s="22"/>
      <c r="EL6499" s="24"/>
      <c r="EP6499" s="23"/>
      <c r="EQ6499" s="24"/>
      <c r="ER6499" s="22"/>
      <c r="ES6499" s="24"/>
      <c r="ET6499" s="24"/>
      <c r="EU6499" s="23"/>
      <c r="EV6499" s="26"/>
      <c r="EX6499" s="6"/>
      <c r="EY6499" s="24"/>
      <c r="EZ6499" s="109"/>
      <c r="FA6499" s="66"/>
      <c r="FB6499" s="5"/>
      <c r="FC6499" s="68"/>
      <c r="FD6499" s="67"/>
      <c r="FE6499" s="67"/>
      <c r="FF6499" s="64"/>
      <c r="FG6499" s="5"/>
      <c r="FH6499" s="69"/>
      <c r="FI6499" s="6"/>
      <c r="FJ6499" s="5"/>
      <c r="FK6499" s="25"/>
      <c r="FL6499" s="5"/>
    </row>
    <row r="6500" spans="40:168">
      <c r="AN6500" s="14"/>
      <c r="AO6500" s="14"/>
      <c r="AP6500" s="5"/>
      <c r="AQ6500" s="25"/>
      <c r="AR6500" s="25"/>
      <c r="AS6500" s="96"/>
      <c r="AT6500" s="83"/>
      <c r="AU6500" s="14"/>
      <c r="AX6500" s="83"/>
      <c r="AY6500" s="83"/>
      <c r="AZ6500" s="83"/>
      <c r="BA6500" s="83"/>
      <c r="BJ6500" s="54"/>
      <c r="BK6500" s="22"/>
      <c r="BL6500" s="24"/>
      <c r="BP6500" s="23"/>
      <c r="BQ6500" s="24"/>
      <c r="BR6500" s="22"/>
      <c r="BS6500" s="24"/>
      <c r="BT6500" s="24"/>
      <c r="BU6500" s="23"/>
      <c r="BV6500" s="26"/>
      <c r="BX6500" s="6"/>
      <c r="BY6500" s="24"/>
      <c r="BZ6500" s="109"/>
      <c r="CA6500" s="66"/>
      <c r="CB6500" s="5"/>
      <c r="CC6500" s="68"/>
      <c r="CD6500" s="67"/>
      <c r="CE6500" s="67"/>
      <c r="CF6500" s="64"/>
      <c r="CG6500" s="5"/>
      <c r="CH6500" s="69"/>
      <c r="CI6500" s="6"/>
      <c r="CJ6500" s="5"/>
      <c r="CK6500" s="25"/>
      <c r="CL6500" s="5"/>
      <c r="DN6500" s="14"/>
      <c r="DO6500" s="14"/>
      <c r="DP6500" s="5"/>
      <c r="DQ6500" s="25"/>
      <c r="DR6500" s="25"/>
      <c r="DS6500" s="96"/>
      <c r="DT6500" s="83"/>
      <c r="DU6500" s="14"/>
      <c r="DX6500" s="83"/>
      <c r="DY6500" s="83"/>
      <c r="DZ6500" s="83"/>
      <c r="EA6500" s="83"/>
      <c r="EJ6500" s="54"/>
      <c r="EK6500" s="22"/>
      <c r="EL6500" s="24"/>
      <c r="EP6500" s="23"/>
      <c r="EQ6500" s="24"/>
      <c r="ER6500" s="22"/>
      <c r="ES6500" s="24"/>
      <c r="ET6500" s="24"/>
      <c r="EU6500" s="23"/>
      <c r="EV6500" s="26"/>
      <c r="EX6500" s="6"/>
      <c r="EY6500" s="24"/>
      <c r="EZ6500" s="109"/>
      <c r="FA6500" s="66"/>
      <c r="FB6500" s="5"/>
      <c r="FC6500" s="68"/>
      <c r="FD6500" s="67"/>
      <c r="FE6500" s="67"/>
      <c r="FF6500" s="64"/>
      <c r="FG6500" s="5"/>
      <c r="FH6500" s="69"/>
      <c r="FI6500" s="6"/>
      <c r="FJ6500" s="5"/>
      <c r="FK6500" s="25"/>
      <c r="FL6500" s="5"/>
    </row>
    <row r="6501" spans="40:168">
      <c r="AN6501" s="14"/>
      <c r="AO6501" s="14"/>
      <c r="AP6501" s="5"/>
      <c r="AQ6501" s="25"/>
      <c r="AR6501" s="25"/>
      <c r="AS6501" s="96"/>
      <c r="AT6501" s="83"/>
      <c r="AU6501" s="14"/>
      <c r="AX6501" s="83"/>
      <c r="AY6501" s="83"/>
      <c r="AZ6501" s="83"/>
      <c r="BA6501" s="83"/>
      <c r="BJ6501" s="54"/>
      <c r="BK6501" s="22"/>
      <c r="BL6501" s="24"/>
      <c r="BP6501" s="23"/>
      <c r="BQ6501" s="24"/>
      <c r="BR6501" s="22"/>
      <c r="BS6501" s="24"/>
      <c r="BT6501" s="24"/>
      <c r="BU6501" s="23"/>
      <c r="BV6501" s="26"/>
      <c r="BX6501" s="6"/>
      <c r="BY6501" s="24"/>
      <c r="BZ6501" s="109"/>
      <c r="CA6501" s="66"/>
      <c r="CB6501" s="5"/>
      <c r="CC6501" s="68"/>
      <c r="CD6501" s="67"/>
      <c r="CE6501" s="67"/>
      <c r="CF6501" s="64"/>
      <c r="CG6501" s="5"/>
      <c r="CH6501" s="69"/>
      <c r="CI6501" s="6"/>
      <c r="CJ6501" s="5"/>
      <c r="CK6501" s="25"/>
      <c r="CL6501" s="5"/>
      <c r="DN6501" s="14"/>
      <c r="DO6501" s="14"/>
      <c r="DP6501" s="5"/>
      <c r="DQ6501" s="25"/>
      <c r="DR6501" s="25"/>
      <c r="DS6501" s="96"/>
      <c r="DT6501" s="83"/>
      <c r="DU6501" s="14"/>
      <c r="DX6501" s="83"/>
      <c r="DY6501" s="83"/>
      <c r="DZ6501" s="83"/>
      <c r="EA6501" s="83"/>
      <c r="EJ6501" s="54"/>
      <c r="EK6501" s="22"/>
      <c r="EL6501" s="24"/>
      <c r="EP6501" s="23"/>
      <c r="EQ6501" s="24"/>
      <c r="ER6501" s="22"/>
      <c r="ES6501" s="24"/>
      <c r="ET6501" s="24"/>
      <c r="EU6501" s="23"/>
      <c r="EV6501" s="26"/>
      <c r="EX6501" s="6"/>
      <c r="EY6501" s="24"/>
      <c r="EZ6501" s="109"/>
      <c r="FA6501" s="66"/>
      <c r="FB6501" s="5"/>
      <c r="FC6501" s="68"/>
      <c r="FD6501" s="67"/>
      <c r="FE6501" s="67"/>
      <c r="FF6501" s="64"/>
      <c r="FG6501" s="5"/>
      <c r="FH6501" s="69"/>
      <c r="FI6501" s="6"/>
      <c r="FJ6501" s="5"/>
      <c r="FK6501" s="25"/>
      <c r="FL6501" s="5"/>
    </row>
    <row r="6502" spans="40:168">
      <c r="AN6502" s="14"/>
      <c r="AO6502" s="14"/>
      <c r="AP6502" s="5"/>
      <c r="AQ6502" s="25"/>
      <c r="AR6502" s="25"/>
      <c r="AS6502" s="96"/>
      <c r="AT6502" s="83"/>
      <c r="AU6502" s="14"/>
      <c r="AX6502" s="83"/>
      <c r="AY6502" s="83"/>
      <c r="AZ6502" s="83"/>
      <c r="BA6502" s="83"/>
      <c r="BJ6502" s="54"/>
      <c r="BK6502" s="22"/>
      <c r="BL6502" s="24"/>
      <c r="BP6502" s="23"/>
      <c r="BQ6502" s="24"/>
      <c r="BR6502" s="22"/>
      <c r="BS6502" s="24"/>
      <c r="BT6502" s="24"/>
      <c r="BU6502" s="23"/>
      <c r="BV6502" s="26"/>
      <c r="BX6502" s="6"/>
      <c r="BY6502" s="24"/>
      <c r="BZ6502" s="109"/>
      <c r="CA6502" s="66"/>
      <c r="CB6502" s="5"/>
      <c r="CC6502" s="68"/>
      <c r="CD6502" s="67"/>
      <c r="CE6502" s="67"/>
      <c r="CF6502" s="64"/>
      <c r="CG6502" s="5"/>
      <c r="CH6502" s="69"/>
      <c r="CI6502" s="6"/>
      <c r="CJ6502" s="5"/>
      <c r="CK6502" s="25"/>
      <c r="CL6502" s="5"/>
      <c r="DN6502" s="14"/>
      <c r="DO6502" s="14"/>
      <c r="DP6502" s="5"/>
      <c r="DQ6502" s="25"/>
      <c r="DR6502" s="25"/>
      <c r="DS6502" s="96"/>
      <c r="DT6502" s="83"/>
      <c r="DU6502" s="14"/>
      <c r="DX6502" s="83"/>
      <c r="DY6502" s="83"/>
      <c r="DZ6502" s="83"/>
      <c r="EA6502" s="83"/>
      <c r="EJ6502" s="54"/>
      <c r="EK6502" s="22"/>
      <c r="EL6502" s="24"/>
      <c r="EP6502" s="23"/>
      <c r="EQ6502" s="24"/>
      <c r="ER6502" s="22"/>
      <c r="ES6502" s="24"/>
      <c r="ET6502" s="24"/>
      <c r="EU6502" s="23"/>
      <c r="EV6502" s="26"/>
      <c r="EX6502" s="6"/>
      <c r="EY6502" s="24"/>
      <c r="EZ6502" s="109"/>
      <c r="FA6502" s="66"/>
      <c r="FB6502" s="5"/>
      <c r="FC6502" s="68"/>
      <c r="FD6502" s="67"/>
      <c r="FE6502" s="67"/>
      <c r="FF6502" s="64"/>
      <c r="FG6502" s="5"/>
      <c r="FH6502" s="69"/>
      <c r="FI6502" s="6"/>
      <c r="FJ6502" s="5"/>
      <c r="FK6502" s="25"/>
      <c r="FL6502" s="5"/>
    </row>
    <row r="6503" spans="40:168">
      <c r="AN6503" s="14"/>
      <c r="AO6503" s="14"/>
      <c r="AP6503" s="5"/>
      <c r="AQ6503" s="25"/>
      <c r="AR6503" s="25"/>
      <c r="AS6503" s="96"/>
      <c r="AT6503" s="83"/>
      <c r="AU6503" s="14"/>
      <c r="AX6503" s="83"/>
      <c r="AY6503" s="83"/>
      <c r="AZ6503" s="83"/>
      <c r="BA6503" s="83"/>
      <c r="BJ6503" s="54"/>
      <c r="BK6503" s="22"/>
      <c r="BL6503" s="24"/>
      <c r="BP6503" s="23"/>
      <c r="BQ6503" s="24"/>
      <c r="BR6503" s="22"/>
      <c r="BS6503" s="24"/>
      <c r="BT6503" s="24"/>
      <c r="BU6503" s="23"/>
      <c r="BV6503" s="26"/>
      <c r="BX6503" s="6"/>
      <c r="BY6503" s="24"/>
      <c r="BZ6503" s="109"/>
      <c r="CA6503" s="66"/>
      <c r="CB6503" s="5"/>
      <c r="CC6503" s="68"/>
      <c r="CD6503" s="67"/>
      <c r="CE6503" s="67"/>
      <c r="CF6503" s="64"/>
      <c r="CG6503" s="5"/>
      <c r="CH6503" s="69"/>
      <c r="CI6503" s="6"/>
      <c r="CJ6503" s="5"/>
      <c r="CK6503" s="25"/>
      <c r="CL6503" s="5"/>
      <c r="DN6503" s="14"/>
      <c r="DO6503" s="14"/>
      <c r="DP6503" s="5"/>
      <c r="DQ6503" s="25"/>
      <c r="DR6503" s="25"/>
      <c r="DS6503" s="96"/>
      <c r="DT6503" s="83"/>
      <c r="DU6503" s="14"/>
      <c r="DX6503" s="83"/>
      <c r="DY6503" s="83"/>
      <c r="DZ6503" s="83"/>
      <c r="EA6503" s="83"/>
      <c r="EJ6503" s="54"/>
      <c r="EK6503" s="22"/>
      <c r="EL6503" s="24"/>
      <c r="EP6503" s="23"/>
      <c r="EQ6503" s="24"/>
      <c r="ER6503" s="22"/>
      <c r="ES6503" s="24"/>
      <c r="ET6503" s="24"/>
      <c r="EU6503" s="23"/>
      <c r="EV6503" s="26"/>
      <c r="EX6503" s="6"/>
      <c r="EY6503" s="24"/>
      <c r="EZ6503" s="109"/>
      <c r="FA6503" s="66"/>
      <c r="FB6503" s="5"/>
      <c r="FC6503" s="68"/>
      <c r="FD6503" s="67"/>
      <c r="FE6503" s="67"/>
      <c r="FF6503" s="64"/>
      <c r="FG6503" s="5"/>
      <c r="FH6503" s="69"/>
      <c r="FI6503" s="6"/>
      <c r="FJ6503" s="5"/>
      <c r="FK6503" s="25"/>
      <c r="FL6503" s="5"/>
    </row>
    <row r="6504" spans="40:168">
      <c r="AN6504" s="14"/>
      <c r="AO6504" s="14"/>
      <c r="AP6504" s="5"/>
      <c r="AQ6504" s="25"/>
      <c r="AR6504" s="25"/>
      <c r="AS6504" s="96"/>
      <c r="AT6504" s="83"/>
      <c r="AU6504" s="14"/>
      <c r="AX6504" s="83"/>
      <c r="AY6504" s="83"/>
      <c r="AZ6504" s="83"/>
      <c r="BA6504" s="83"/>
      <c r="BJ6504" s="54"/>
      <c r="BK6504" s="22"/>
      <c r="BL6504" s="24"/>
      <c r="BP6504" s="23"/>
      <c r="BQ6504" s="24"/>
      <c r="BR6504" s="22"/>
      <c r="BS6504" s="24"/>
      <c r="BT6504" s="24"/>
      <c r="BU6504" s="23"/>
      <c r="BV6504" s="26"/>
      <c r="BX6504" s="6"/>
      <c r="BY6504" s="24"/>
      <c r="BZ6504" s="109"/>
      <c r="CA6504" s="66"/>
      <c r="CB6504" s="5"/>
      <c r="CC6504" s="68"/>
      <c r="CD6504" s="67"/>
      <c r="CE6504" s="67"/>
      <c r="CF6504" s="64"/>
      <c r="CG6504" s="5"/>
      <c r="CH6504" s="69"/>
      <c r="CI6504" s="6"/>
      <c r="CJ6504" s="5"/>
      <c r="CK6504" s="25"/>
      <c r="CL6504" s="5"/>
      <c r="DN6504" s="14"/>
      <c r="DO6504" s="14"/>
      <c r="DP6504" s="5"/>
      <c r="DQ6504" s="25"/>
      <c r="DR6504" s="25"/>
      <c r="DS6504" s="96"/>
      <c r="DT6504" s="83"/>
      <c r="DU6504" s="14"/>
      <c r="DX6504" s="83"/>
      <c r="DY6504" s="83"/>
      <c r="DZ6504" s="83"/>
      <c r="EA6504" s="83"/>
      <c r="EJ6504" s="54"/>
      <c r="EK6504" s="22"/>
      <c r="EL6504" s="24"/>
      <c r="EP6504" s="23"/>
      <c r="EQ6504" s="24"/>
      <c r="ER6504" s="22"/>
      <c r="ES6504" s="24"/>
      <c r="ET6504" s="24"/>
      <c r="EU6504" s="23"/>
      <c r="EV6504" s="26"/>
      <c r="EX6504" s="6"/>
      <c r="EY6504" s="24"/>
      <c r="EZ6504" s="109"/>
      <c r="FA6504" s="66"/>
      <c r="FB6504" s="5"/>
      <c r="FC6504" s="68"/>
      <c r="FD6504" s="67"/>
      <c r="FE6504" s="67"/>
      <c r="FF6504" s="64"/>
      <c r="FG6504" s="5"/>
      <c r="FH6504" s="69"/>
      <c r="FI6504" s="6"/>
      <c r="FJ6504" s="5"/>
      <c r="FK6504" s="25"/>
      <c r="FL6504" s="5"/>
    </row>
    <row r="6505" spans="40:168">
      <c r="AN6505" s="14"/>
      <c r="AO6505" s="14"/>
      <c r="AP6505" s="5"/>
      <c r="AQ6505" s="25"/>
      <c r="AR6505" s="25"/>
      <c r="AS6505" s="96"/>
      <c r="AT6505" s="83"/>
      <c r="AU6505" s="14"/>
      <c r="AX6505" s="83"/>
      <c r="AY6505" s="83"/>
      <c r="AZ6505" s="83"/>
      <c r="BA6505" s="83"/>
      <c r="BJ6505" s="54"/>
      <c r="BK6505" s="22"/>
      <c r="BL6505" s="24"/>
      <c r="BP6505" s="23"/>
      <c r="BQ6505" s="24"/>
      <c r="BR6505" s="22"/>
      <c r="BS6505" s="24"/>
      <c r="BT6505" s="24"/>
      <c r="BU6505" s="23"/>
      <c r="BV6505" s="26"/>
      <c r="BX6505" s="6"/>
      <c r="BY6505" s="24"/>
      <c r="BZ6505" s="109"/>
      <c r="CA6505" s="66"/>
      <c r="CB6505" s="5"/>
      <c r="CC6505" s="68"/>
      <c r="CD6505" s="67"/>
      <c r="CE6505" s="67"/>
      <c r="CF6505" s="64"/>
      <c r="CG6505" s="5"/>
      <c r="CH6505" s="69"/>
      <c r="CI6505" s="6"/>
      <c r="CJ6505" s="5"/>
      <c r="CK6505" s="25"/>
      <c r="CL6505" s="5"/>
      <c r="DN6505" s="14"/>
      <c r="DO6505" s="14"/>
      <c r="DP6505" s="5"/>
      <c r="DQ6505" s="25"/>
      <c r="DR6505" s="25"/>
      <c r="DS6505" s="96"/>
      <c r="DT6505" s="83"/>
      <c r="DU6505" s="14"/>
      <c r="DX6505" s="83"/>
      <c r="DY6505" s="83"/>
      <c r="DZ6505" s="83"/>
      <c r="EA6505" s="83"/>
      <c r="EJ6505" s="54"/>
      <c r="EK6505" s="22"/>
      <c r="EL6505" s="24"/>
      <c r="EP6505" s="23"/>
      <c r="EQ6505" s="24"/>
      <c r="ER6505" s="22"/>
      <c r="ES6505" s="24"/>
      <c r="ET6505" s="24"/>
      <c r="EU6505" s="23"/>
      <c r="EV6505" s="26"/>
      <c r="EX6505" s="6"/>
      <c r="EY6505" s="24"/>
      <c r="EZ6505" s="109"/>
      <c r="FA6505" s="66"/>
      <c r="FB6505" s="5"/>
      <c r="FC6505" s="68"/>
      <c r="FD6505" s="67"/>
      <c r="FE6505" s="67"/>
      <c r="FF6505" s="64"/>
      <c r="FG6505" s="5"/>
      <c r="FH6505" s="69"/>
      <c r="FI6505" s="6"/>
      <c r="FJ6505" s="5"/>
      <c r="FK6505" s="25"/>
      <c r="FL6505" s="5"/>
    </row>
    <row r="6506" spans="40:168">
      <c r="AN6506" s="14"/>
      <c r="AO6506" s="14"/>
      <c r="AP6506" s="5"/>
      <c r="AQ6506" s="25"/>
      <c r="AR6506" s="25"/>
      <c r="AS6506" s="96"/>
      <c r="AT6506" s="83"/>
      <c r="AU6506" s="14"/>
      <c r="AX6506" s="83"/>
      <c r="AY6506" s="83"/>
      <c r="AZ6506" s="83"/>
      <c r="BA6506" s="83"/>
      <c r="BJ6506" s="54"/>
      <c r="BK6506" s="22"/>
      <c r="BL6506" s="24"/>
      <c r="BP6506" s="23"/>
      <c r="BQ6506" s="24"/>
      <c r="BR6506" s="22"/>
      <c r="BS6506" s="24"/>
      <c r="BT6506" s="24"/>
      <c r="BU6506" s="23"/>
      <c r="BV6506" s="26"/>
      <c r="BX6506" s="6"/>
      <c r="BY6506" s="24"/>
      <c r="BZ6506" s="109"/>
      <c r="CA6506" s="66"/>
      <c r="CB6506" s="5"/>
      <c r="CC6506" s="68"/>
      <c r="CD6506" s="67"/>
      <c r="CE6506" s="67"/>
      <c r="CF6506" s="64"/>
      <c r="CG6506" s="5"/>
      <c r="CH6506" s="69"/>
      <c r="CI6506" s="6"/>
      <c r="CJ6506" s="5"/>
      <c r="CK6506" s="25"/>
      <c r="CL6506" s="5"/>
      <c r="DN6506" s="14"/>
      <c r="DO6506" s="14"/>
      <c r="DP6506" s="5"/>
      <c r="DQ6506" s="25"/>
      <c r="DR6506" s="25"/>
      <c r="DS6506" s="96"/>
      <c r="DT6506" s="83"/>
      <c r="DU6506" s="14"/>
      <c r="DX6506" s="83"/>
      <c r="DY6506" s="83"/>
      <c r="DZ6506" s="83"/>
      <c r="EA6506" s="83"/>
      <c r="EJ6506" s="54"/>
      <c r="EK6506" s="22"/>
      <c r="EL6506" s="24"/>
      <c r="EP6506" s="23"/>
      <c r="EQ6506" s="24"/>
      <c r="ER6506" s="22"/>
      <c r="ES6506" s="24"/>
      <c r="ET6506" s="24"/>
      <c r="EU6506" s="23"/>
      <c r="EV6506" s="26"/>
      <c r="EX6506" s="6"/>
      <c r="EY6506" s="24"/>
      <c r="EZ6506" s="109"/>
      <c r="FA6506" s="66"/>
      <c r="FB6506" s="5"/>
      <c r="FC6506" s="68"/>
      <c r="FD6506" s="67"/>
      <c r="FE6506" s="67"/>
      <c r="FF6506" s="64"/>
      <c r="FG6506" s="5"/>
      <c r="FH6506" s="69"/>
      <c r="FI6506" s="6"/>
      <c r="FJ6506" s="5"/>
      <c r="FK6506" s="25"/>
      <c r="FL6506" s="5"/>
    </row>
    <row r="6507" spans="40:168">
      <c r="AN6507" s="14"/>
      <c r="AO6507" s="14"/>
      <c r="AP6507" s="5"/>
      <c r="AQ6507" s="25"/>
      <c r="AR6507" s="25"/>
      <c r="AS6507" s="96"/>
      <c r="AT6507" s="83"/>
      <c r="AU6507" s="14"/>
      <c r="AX6507" s="83"/>
      <c r="AY6507" s="83"/>
      <c r="AZ6507" s="83"/>
      <c r="BA6507" s="83"/>
      <c r="BJ6507" s="54"/>
      <c r="BK6507" s="22"/>
      <c r="BL6507" s="24"/>
      <c r="BP6507" s="23"/>
      <c r="BQ6507" s="24"/>
      <c r="BR6507" s="22"/>
      <c r="BS6507" s="24"/>
      <c r="BT6507" s="24"/>
      <c r="BU6507" s="23"/>
      <c r="BV6507" s="26"/>
      <c r="BX6507" s="6"/>
      <c r="BY6507" s="24"/>
      <c r="BZ6507" s="109"/>
      <c r="CA6507" s="66"/>
      <c r="CB6507" s="5"/>
      <c r="CC6507" s="68"/>
      <c r="CD6507" s="67"/>
      <c r="CE6507" s="67"/>
      <c r="CF6507" s="64"/>
      <c r="CG6507" s="5"/>
      <c r="CH6507" s="69"/>
      <c r="CI6507" s="6"/>
      <c r="CJ6507" s="5"/>
      <c r="CK6507" s="25"/>
      <c r="CL6507" s="5"/>
      <c r="DN6507" s="14"/>
      <c r="DO6507" s="14"/>
      <c r="DP6507" s="5"/>
      <c r="DQ6507" s="25"/>
      <c r="DR6507" s="25"/>
      <c r="DS6507" s="96"/>
      <c r="DT6507" s="83"/>
      <c r="DU6507" s="14"/>
      <c r="DX6507" s="83"/>
      <c r="DY6507" s="83"/>
      <c r="DZ6507" s="83"/>
      <c r="EA6507" s="83"/>
      <c r="EJ6507" s="54"/>
      <c r="EK6507" s="22"/>
      <c r="EL6507" s="24"/>
      <c r="EP6507" s="23"/>
      <c r="EQ6507" s="24"/>
      <c r="ER6507" s="22"/>
      <c r="ES6507" s="24"/>
      <c r="ET6507" s="24"/>
      <c r="EU6507" s="23"/>
      <c r="EV6507" s="26"/>
      <c r="EX6507" s="6"/>
      <c r="EY6507" s="24"/>
      <c r="EZ6507" s="109"/>
      <c r="FA6507" s="66"/>
      <c r="FB6507" s="5"/>
      <c r="FC6507" s="68"/>
      <c r="FD6507" s="67"/>
      <c r="FE6507" s="67"/>
      <c r="FF6507" s="64"/>
      <c r="FG6507" s="5"/>
      <c r="FH6507" s="69"/>
      <c r="FI6507" s="6"/>
      <c r="FJ6507" s="5"/>
      <c r="FK6507" s="25"/>
      <c r="FL6507" s="5"/>
    </row>
    <row r="6508" spans="40:168">
      <c r="AN6508" s="14"/>
      <c r="AO6508" s="14"/>
      <c r="AP6508" s="5"/>
      <c r="AQ6508" s="25"/>
      <c r="AR6508" s="25"/>
      <c r="AS6508" s="96"/>
      <c r="AT6508" s="83"/>
      <c r="AU6508" s="14"/>
      <c r="AX6508" s="83"/>
      <c r="AY6508" s="83"/>
      <c r="AZ6508" s="83"/>
      <c r="BA6508" s="83"/>
      <c r="BJ6508" s="54"/>
      <c r="BK6508" s="22"/>
      <c r="BL6508" s="24"/>
      <c r="BP6508" s="23"/>
      <c r="BQ6508" s="24"/>
      <c r="BR6508" s="22"/>
      <c r="BS6508" s="24"/>
      <c r="BT6508" s="24"/>
      <c r="BU6508" s="23"/>
      <c r="BV6508" s="26"/>
      <c r="BX6508" s="6"/>
      <c r="BY6508" s="24"/>
      <c r="BZ6508" s="109"/>
      <c r="CA6508" s="66"/>
      <c r="CB6508" s="5"/>
      <c r="CC6508" s="68"/>
      <c r="CD6508" s="67"/>
      <c r="CE6508" s="67"/>
      <c r="CF6508" s="64"/>
      <c r="CG6508" s="5"/>
      <c r="CH6508" s="69"/>
      <c r="CI6508" s="6"/>
      <c r="CJ6508" s="5"/>
      <c r="CK6508" s="25"/>
      <c r="CL6508" s="5"/>
      <c r="DN6508" s="14"/>
      <c r="DO6508" s="14"/>
      <c r="DP6508" s="5"/>
      <c r="DQ6508" s="25"/>
      <c r="DR6508" s="25"/>
      <c r="DS6508" s="96"/>
      <c r="DT6508" s="83"/>
      <c r="DU6508" s="14"/>
      <c r="DX6508" s="83"/>
      <c r="DY6508" s="83"/>
      <c r="DZ6508" s="83"/>
      <c r="EA6508" s="83"/>
      <c r="EJ6508" s="54"/>
      <c r="EK6508" s="22"/>
      <c r="EL6508" s="24"/>
      <c r="EP6508" s="23"/>
      <c r="EQ6508" s="24"/>
      <c r="ER6508" s="22"/>
      <c r="ES6508" s="24"/>
      <c r="ET6508" s="24"/>
      <c r="EU6508" s="23"/>
      <c r="EV6508" s="26"/>
      <c r="EX6508" s="6"/>
      <c r="EY6508" s="24"/>
      <c r="EZ6508" s="109"/>
      <c r="FA6508" s="66"/>
      <c r="FB6508" s="5"/>
      <c r="FC6508" s="68"/>
      <c r="FD6508" s="67"/>
      <c r="FE6508" s="67"/>
      <c r="FF6508" s="64"/>
      <c r="FG6508" s="5"/>
      <c r="FH6508" s="69"/>
      <c r="FI6508" s="6"/>
      <c r="FJ6508" s="5"/>
      <c r="FK6508" s="25"/>
      <c r="FL6508" s="5"/>
    </row>
    <row r="6509" spans="40:168">
      <c r="AN6509" s="14"/>
      <c r="AO6509" s="14"/>
      <c r="AP6509" s="5"/>
      <c r="AQ6509" s="25"/>
      <c r="AR6509" s="25"/>
      <c r="AS6509" s="96"/>
      <c r="AT6509" s="83"/>
      <c r="AU6509" s="14"/>
      <c r="AX6509" s="83"/>
      <c r="AY6509" s="83"/>
      <c r="AZ6509" s="83"/>
      <c r="BA6509" s="83"/>
      <c r="BJ6509" s="54"/>
      <c r="BK6509" s="22"/>
      <c r="BL6509" s="24"/>
      <c r="BP6509" s="23"/>
      <c r="BQ6509" s="24"/>
      <c r="BR6509" s="22"/>
      <c r="BS6509" s="24"/>
      <c r="BT6509" s="24"/>
      <c r="BU6509" s="23"/>
      <c r="BV6509" s="26"/>
      <c r="BX6509" s="6"/>
      <c r="BY6509" s="24"/>
      <c r="BZ6509" s="109"/>
      <c r="CA6509" s="66"/>
      <c r="CB6509" s="5"/>
      <c r="CC6509" s="68"/>
      <c r="CD6509" s="67"/>
      <c r="CE6509" s="67"/>
      <c r="CF6509" s="64"/>
      <c r="CG6509" s="5"/>
      <c r="CH6509" s="69"/>
      <c r="CI6509" s="6"/>
      <c r="CJ6509" s="5"/>
      <c r="CK6509" s="25"/>
      <c r="CL6509" s="5"/>
      <c r="DN6509" s="14"/>
      <c r="DO6509" s="14"/>
      <c r="DP6509" s="5"/>
      <c r="DQ6509" s="25"/>
      <c r="DR6509" s="25"/>
      <c r="DS6509" s="96"/>
      <c r="DT6509" s="83"/>
      <c r="DU6509" s="14"/>
      <c r="DX6509" s="83"/>
      <c r="DY6509" s="83"/>
      <c r="DZ6509" s="83"/>
      <c r="EA6509" s="83"/>
      <c r="EJ6509" s="54"/>
      <c r="EK6509" s="22"/>
      <c r="EL6509" s="24"/>
      <c r="EP6509" s="23"/>
      <c r="EQ6509" s="24"/>
      <c r="ER6509" s="22"/>
      <c r="ES6509" s="24"/>
      <c r="ET6509" s="24"/>
      <c r="EU6509" s="23"/>
      <c r="EV6509" s="26"/>
      <c r="EX6509" s="6"/>
      <c r="EY6509" s="24"/>
      <c r="EZ6509" s="109"/>
      <c r="FA6509" s="66"/>
      <c r="FB6509" s="5"/>
      <c r="FC6509" s="68"/>
      <c r="FD6509" s="67"/>
      <c r="FE6509" s="67"/>
      <c r="FF6509" s="64"/>
      <c r="FG6509" s="5"/>
      <c r="FH6509" s="69"/>
      <c r="FI6509" s="6"/>
      <c r="FJ6509" s="5"/>
      <c r="FK6509" s="25"/>
      <c r="FL6509" s="5"/>
    </row>
    <row r="6510" spans="40:168">
      <c r="AN6510" s="14"/>
      <c r="AO6510" s="14"/>
      <c r="AP6510" s="5"/>
      <c r="AQ6510" s="25"/>
      <c r="AR6510" s="25"/>
      <c r="AS6510" s="96"/>
      <c r="AT6510" s="83"/>
      <c r="AU6510" s="14"/>
      <c r="AX6510" s="83"/>
      <c r="AY6510" s="83"/>
      <c r="AZ6510" s="83"/>
      <c r="BA6510" s="83"/>
      <c r="BJ6510" s="54"/>
      <c r="BK6510" s="22"/>
      <c r="BL6510" s="24"/>
      <c r="BP6510" s="23"/>
      <c r="BQ6510" s="24"/>
      <c r="BR6510" s="22"/>
      <c r="BS6510" s="24"/>
      <c r="BT6510" s="24"/>
      <c r="BU6510" s="23"/>
      <c r="BV6510" s="26"/>
      <c r="BX6510" s="6"/>
      <c r="BY6510" s="24"/>
      <c r="BZ6510" s="109"/>
      <c r="CA6510" s="66"/>
      <c r="CB6510" s="5"/>
      <c r="CC6510" s="68"/>
      <c r="CD6510" s="67"/>
      <c r="CE6510" s="67"/>
      <c r="CF6510" s="64"/>
      <c r="CG6510" s="5"/>
      <c r="CH6510" s="69"/>
      <c r="CI6510" s="6"/>
      <c r="CJ6510" s="5"/>
      <c r="CK6510" s="25"/>
      <c r="CL6510" s="5"/>
      <c r="DN6510" s="14"/>
      <c r="DO6510" s="14"/>
      <c r="DP6510" s="5"/>
      <c r="DQ6510" s="25"/>
      <c r="DR6510" s="25"/>
      <c r="DS6510" s="96"/>
      <c r="DT6510" s="83"/>
      <c r="DU6510" s="14"/>
      <c r="DX6510" s="83"/>
      <c r="DY6510" s="83"/>
      <c r="DZ6510" s="83"/>
      <c r="EA6510" s="83"/>
      <c r="EJ6510" s="54"/>
      <c r="EK6510" s="22"/>
      <c r="EL6510" s="24"/>
      <c r="EP6510" s="23"/>
      <c r="EQ6510" s="24"/>
      <c r="ER6510" s="22"/>
      <c r="ES6510" s="24"/>
      <c r="ET6510" s="24"/>
      <c r="EU6510" s="23"/>
      <c r="EV6510" s="26"/>
      <c r="EX6510" s="6"/>
      <c r="EY6510" s="24"/>
      <c r="EZ6510" s="109"/>
      <c r="FA6510" s="66"/>
      <c r="FB6510" s="5"/>
      <c r="FC6510" s="68"/>
      <c r="FD6510" s="67"/>
      <c r="FE6510" s="67"/>
      <c r="FF6510" s="64"/>
      <c r="FG6510" s="5"/>
      <c r="FH6510" s="69"/>
      <c r="FI6510" s="6"/>
      <c r="FJ6510" s="5"/>
      <c r="FK6510" s="25"/>
      <c r="FL6510" s="5"/>
    </row>
    <row r="6511" spans="40:168">
      <c r="AN6511" s="14"/>
      <c r="AO6511" s="14"/>
      <c r="AP6511" s="5"/>
      <c r="AQ6511" s="25"/>
      <c r="AR6511" s="25"/>
      <c r="AS6511" s="96"/>
      <c r="AT6511" s="83"/>
      <c r="AU6511" s="14"/>
      <c r="AX6511" s="83"/>
      <c r="AY6511" s="83"/>
      <c r="AZ6511" s="83"/>
      <c r="BA6511" s="83"/>
      <c r="BJ6511" s="54"/>
      <c r="BK6511" s="22"/>
      <c r="BL6511" s="24"/>
      <c r="BP6511" s="23"/>
      <c r="BQ6511" s="24"/>
      <c r="BR6511" s="22"/>
      <c r="BS6511" s="24"/>
      <c r="BT6511" s="24"/>
      <c r="BU6511" s="23"/>
      <c r="BV6511" s="26"/>
      <c r="BX6511" s="6"/>
      <c r="BY6511" s="24"/>
      <c r="BZ6511" s="109"/>
      <c r="CA6511" s="66"/>
      <c r="CB6511" s="5"/>
      <c r="CC6511" s="68"/>
      <c r="CD6511" s="67"/>
      <c r="CE6511" s="67"/>
      <c r="CF6511" s="64"/>
      <c r="CG6511" s="5"/>
      <c r="CH6511" s="69"/>
      <c r="CI6511" s="6"/>
      <c r="CJ6511" s="5"/>
      <c r="CK6511" s="25"/>
      <c r="CL6511" s="5"/>
      <c r="DN6511" s="14"/>
      <c r="DO6511" s="14"/>
      <c r="DP6511" s="5"/>
      <c r="DQ6511" s="25"/>
      <c r="DR6511" s="25"/>
      <c r="DS6511" s="96"/>
      <c r="DT6511" s="83"/>
      <c r="DU6511" s="14"/>
      <c r="DX6511" s="83"/>
      <c r="DY6511" s="83"/>
      <c r="DZ6511" s="83"/>
      <c r="EA6511" s="83"/>
      <c r="EJ6511" s="54"/>
      <c r="EK6511" s="22"/>
      <c r="EL6511" s="24"/>
      <c r="EP6511" s="23"/>
      <c r="EQ6511" s="24"/>
      <c r="ER6511" s="22"/>
      <c r="ES6511" s="24"/>
      <c r="ET6511" s="24"/>
      <c r="EU6511" s="23"/>
      <c r="EV6511" s="26"/>
      <c r="EX6511" s="6"/>
      <c r="EY6511" s="24"/>
      <c r="EZ6511" s="109"/>
      <c r="FA6511" s="66"/>
      <c r="FB6511" s="5"/>
      <c r="FC6511" s="68"/>
      <c r="FD6511" s="67"/>
      <c r="FE6511" s="67"/>
      <c r="FF6511" s="64"/>
      <c r="FG6511" s="5"/>
      <c r="FH6511" s="69"/>
      <c r="FI6511" s="6"/>
      <c r="FJ6511" s="5"/>
      <c r="FK6511" s="25"/>
      <c r="FL6511" s="5"/>
    </row>
    <row r="6512" spans="40:168">
      <c r="AN6512" s="14"/>
      <c r="AO6512" s="14"/>
      <c r="AP6512" s="5"/>
      <c r="AQ6512" s="25"/>
      <c r="AR6512" s="25"/>
      <c r="AS6512" s="96"/>
      <c r="AT6512" s="83"/>
      <c r="AU6512" s="14"/>
      <c r="AX6512" s="83"/>
      <c r="AY6512" s="83"/>
      <c r="AZ6512" s="83"/>
      <c r="BA6512" s="83"/>
      <c r="BJ6512" s="54"/>
      <c r="BK6512" s="22"/>
      <c r="BL6512" s="24"/>
      <c r="BP6512" s="23"/>
      <c r="BQ6512" s="24"/>
      <c r="BR6512" s="22"/>
      <c r="BS6512" s="24"/>
      <c r="BT6512" s="24"/>
      <c r="BU6512" s="23"/>
      <c r="BV6512" s="26"/>
      <c r="BX6512" s="6"/>
      <c r="BY6512" s="24"/>
      <c r="BZ6512" s="109"/>
      <c r="CA6512" s="66"/>
      <c r="CB6512" s="5"/>
      <c r="CC6512" s="68"/>
      <c r="CD6512" s="67"/>
      <c r="CE6512" s="67"/>
      <c r="CF6512" s="64"/>
      <c r="CG6512" s="5"/>
      <c r="CH6512" s="69"/>
      <c r="CI6512" s="6"/>
      <c r="CJ6512" s="5"/>
      <c r="CK6512" s="25"/>
      <c r="CL6512" s="5"/>
      <c r="DN6512" s="14"/>
      <c r="DO6512" s="14"/>
      <c r="DP6512" s="5"/>
      <c r="DQ6512" s="25"/>
      <c r="DR6512" s="25"/>
      <c r="DS6512" s="96"/>
      <c r="DT6512" s="83"/>
      <c r="DU6512" s="14"/>
      <c r="DX6512" s="83"/>
      <c r="DY6512" s="83"/>
      <c r="DZ6512" s="83"/>
      <c r="EA6512" s="83"/>
      <c r="EJ6512" s="54"/>
      <c r="EK6512" s="22"/>
      <c r="EL6512" s="24"/>
      <c r="EP6512" s="23"/>
      <c r="EQ6512" s="24"/>
      <c r="ER6512" s="22"/>
      <c r="ES6512" s="24"/>
      <c r="ET6512" s="24"/>
      <c r="EU6512" s="23"/>
      <c r="EV6512" s="26"/>
      <c r="EX6512" s="6"/>
      <c r="EY6512" s="24"/>
      <c r="EZ6512" s="109"/>
      <c r="FA6512" s="66"/>
      <c r="FB6512" s="5"/>
      <c r="FC6512" s="68"/>
      <c r="FD6512" s="67"/>
      <c r="FE6512" s="67"/>
      <c r="FF6512" s="64"/>
      <c r="FG6512" s="5"/>
      <c r="FH6512" s="69"/>
      <c r="FI6512" s="6"/>
      <c r="FJ6512" s="5"/>
      <c r="FK6512" s="25"/>
      <c r="FL6512" s="5"/>
    </row>
    <row r="6513" spans="40:168">
      <c r="AN6513" s="14"/>
      <c r="AO6513" s="14"/>
      <c r="AP6513" s="5"/>
      <c r="AQ6513" s="25"/>
      <c r="AR6513" s="25"/>
      <c r="AS6513" s="96"/>
      <c r="AT6513" s="83"/>
      <c r="AU6513" s="14"/>
      <c r="AX6513" s="83"/>
      <c r="AY6513" s="83"/>
      <c r="AZ6513" s="83"/>
      <c r="BA6513" s="83"/>
      <c r="BJ6513" s="54"/>
      <c r="BK6513" s="22"/>
      <c r="BL6513" s="24"/>
      <c r="BP6513" s="23"/>
      <c r="BQ6513" s="24"/>
      <c r="BR6513" s="22"/>
      <c r="BS6513" s="24"/>
      <c r="BT6513" s="24"/>
      <c r="BU6513" s="23"/>
      <c r="BV6513" s="26"/>
      <c r="BX6513" s="6"/>
      <c r="BY6513" s="24"/>
      <c r="BZ6513" s="109"/>
      <c r="CA6513" s="66"/>
      <c r="CB6513" s="5"/>
      <c r="CC6513" s="68"/>
      <c r="CD6513" s="67"/>
      <c r="CE6513" s="67"/>
      <c r="CF6513" s="64"/>
      <c r="CG6513" s="5"/>
      <c r="CH6513" s="69"/>
      <c r="CI6513" s="6"/>
      <c r="CJ6513" s="5"/>
      <c r="CK6513" s="25"/>
      <c r="CL6513" s="5"/>
      <c r="DN6513" s="14"/>
      <c r="DO6513" s="14"/>
      <c r="DP6513" s="5"/>
      <c r="DQ6513" s="25"/>
      <c r="DR6513" s="25"/>
      <c r="DS6513" s="96"/>
      <c r="DT6513" s="83"/>
      <c r="DU6513" s="14"/>
      <c r="DX6513" s="83"/>
      <c r="DY6513" s="83"/>
      <c r="DZ6513" s="83"/>
      <c r="EA6513" s="83"/>
      <c r="EJ6513" s="54"/>
      <c r="EK6513" s="22"/>
      <c r="EL6513" s="24"/>
      <c r="EP6513" s="23"/>
      <c r="EQ6513" s="24"/>
      <c r="ER6513" s="22"/>
      <c r="ES6513" s="24"/>
      <c r="ET6513" s="24"/>
      <c r="EU6513" s="23"/>
      <c r="EV6513" s="26"/>
      <c r="EX6513" s="6"/>
      <c r="EY6513" s="24"/>
      <c r="EZ6513" s="109"/>
      <c r="FA6513" s="66"/>
      <c r="FB6513" s="5"/>
      <c r="FC6513" s="68"/>
      <c r="FD6513" s="67"/>
      <c r="FE6513" s="67"/>
      <c r="FF6513" s="64"/>
      <c r="FG6513" s="5"/>
      <c r="FH6513" s="69"/>
      <c r="FI6513" s="6"/>
      <c r="FJ6513" s="5"/>
      <c r="FK6513" s="25"/>
      <c r="FL6513" s="5"/>
    </row>
    <row r="6514" spans="40:168">
      <c r="AN6514" s="14"/>
      <c r="AO6514" s="14"/>
      <c r="AP6514" s="5"/>
      <c r="AQ6514" s="25"/>
      <c r="AR6514" s="25"/>
      <c r="AS6514" s="96"/>
      <c r="AT6514" s="83"/>
      <c r="AU6514" s="14"/>
      <c r="AX6514" s="83"/>
      <c r="AY6514" s="83"/>
      <c r="AZ6514" s="83"/>
      <c r="BA6514" s="83"/>
      <c r="BJ6514" s="54"/>
      <c r="BK6514" s="22"/>
      <c r="BL6514" s="24"/>
      <c r="BP6514" s="23"/>
      <c r="BQ6514" s="24"/>
      <c r="BR6514" s="22"/>
      <c r="BS6514" s="24"/>
      <c r="BT6514" s="24"/>
      <c r="BU6514" s="23"/>
      <c r="BV6514" s="26"/>
      <c r="BX6514" s="6"/>
      <c r="BY6514" s="24"/>
      <c r="BZ6514" s="109"/>
      <c r="CA6514" s="66"/>
      <c r="CB6514" s="5"/>
      <c r="CC6514" s="68"/>
      <c r="CD6514" s="67"/>
      <c r="CE6514" s="67"/>
      <c r="CF6514" s="64"/>
      <c r="CG6514" s="5"/>
      <c r="CH6514" s="69"/>
      <c r="CI6514" s="6"/>
      <c r="CJ6514" s="5"/>
      <c r="CK6514" s="25"/>
      <c r="CL6514" s="5"/>
      <c r="DN6514" s="14"/>
      <c r="DO6514" s="14"/>
      <c r="DP6514" s="5"/>
      <c r="DQ6514" s="25"/>
      <c r="DR6514" s="25"/>
      <c r="DS6514" s="96"/>
      <c r="DT6514" s="83"/>
      <c r="DU6514" s="14"/>
      <c r="DX6514" s="83"/>
      <c r="DY6514" s="83"/>
      <c r="DZ6514" s="83"/>
      <c r="EA6514" s="83"/>
      <c r="EJ6514" s="54"/>
      <c r="EK6514" s="22"/>
      <c r="EL6514" s="24"/>
      <c r="EP6514" s="23"/>
      <c r="EQ6514" s="24"/>
      <c r="ER6514" s="22"/>
      <c r="ES6514" s="24"/>
      <c r="ET6514" s="24"/>
      <c r="EU6514" s="23"/>
      <c r="EV6514" s="26"/>
      <c r="EX6514" s="6"/>
      <c r="EY6514" s="24"/>
      <c r="EZ6514" s="109"/>
      <c r="FA6514" s="66"/>
      <c r="FB6514" s="5"/>
      <c r="FC6514" s="68"/>
      <c r="FD6514" s="67"/>
      <c r="FE6514" s="67"/>
      <c r="FF6514" s="64"/>
      <c r="FG6514" s="5"/>
      <c r="FH6514" s="69"/>
      <c r="FI6514" s="6"/>
      <c r="FJ6514" s="5"/>
      <c r="FK6514" s="25"/>
      <c r="FL6514" s="5"/>
    </row>
    <row r="6515" spans="40:168">
      <c r="AN6515" s="14"/>
      <c r="AO6515" s="14"/>
      <c r="AP6515" s="5"/>
      <c r="AQ6515" s="25"/>
      <c r="AR6515" s="25"/>
      <c r="AS6515" s="96"/>
      <c r="AT6515" s="83"/>
      <c r="AU6515" s="14"/>
      <c r="AX6515" s="83"/>
      <c r="AY6515" s="83"/>
      <c r="AZ6515" s="83"/>
      <c r="BA6515" s="83"/>
      <c r="BJ6515" s="54"/>
      <c r="BK6515" s="22"/>
      <c r="BL6515" s="24"/>
      <c r="BP6515" s="23"/>
      <c r="BQ6515" s="24"/>
      <c r="BR6515" s="22"/>
      <c r="BS6515" s="24"/>
      <c r="BT6515" s="24"/>
      <c r="BU6515" s="23"/>
      <c r="BV6515" s="26"/>
      <c r="BX6515" s="6"/>
      <c r="BY6515" s="24"/>
      <c r="BZ6515" s="109"/>
      <c r="CA6515" s="66"/>
      <c r="CB6515" s="5"/>
      <c r="CC6515" s="68"/>
      <c r="CD6515" s="67"/>
      <c r="CE6515" s="67"/>
      <c r="CF6515" s="64"/>
      <c r="CG6515" s="5"/>
      <c r="CH6515" s="69"/>
      <c r="CI6515" s="6"/>
      <c r="CJ6515" s="5"/>
      <c r="CK6515" s="25"/>
      <c r="CL6515" s="5"/>
      <c r="DN6515" s="14"/>
      <c r="DO6515" s="14"/>
      <c r="DP6515" s="5"/>
      <c r="DQ6515" s="25"/>
      <c r="DR6515" s="25"/>
      <c r="DS6515" s="96"/>
      <c r="DT6515" s="83"/>
      <c r="DU6515" s="14"/>
      <c r="DX6515" s="83"/>
      <c r="DY6515" s="83"/>
      <c r="DZ6515" s="83"/>
      <c r="EA6515" s="83"/>
      <c r="EJ6515" s="54"/>
      <c r="EK6515" s="22"/>
      <c r="EL6515" s="24"/>
      <c r="EP6515" s="23"/>
      <c r="EQ6515" s="24"/>
      <c r="ER6515" s="22"/>
      <c r="ES6515" s="24"/>
      <c r="ET6515" s="24"/>
      <c r="EU6515" s="23"/>
      <c r="EV6515" s="26"/>
      <c r="EX6515" s="6"/>
      <c r="EY6515" s="24"/>
      <c r="EZ6515" s="109"/>
      <c r="FA6515" s="66"/>
      <c r="FB6515" s="5"/>
      <c r="FC6515" s="68"/>
      <c r="FD6515" s="67"/>
      <c r="FE6515" s="67"/>
      <c r="FF6515" s="64"/>
      <c r="FG6515" s="5"/>
      <c r="FH6515" s="69"/>
      <c r="FI6515" s="6"/>
      <c r="FJ6515" s="5"/>
      <c r="FK6515" s="25"/>
      <c r="FL6515" s="5"/>
    </row>
    <row r="6516" spans="40:168">
      <c r="AN6516" s="14"/>
      <c r="AO6516" s="14"/>
      <c r="AP6516" s="5"/>
      <c r="AQ6516" s="25"/>
      <c r="AR6516" s="25"/>
      <c r="AS6516" s="96"/>
      <c r="AT6516" s="83"/>
      <c r="AU6516" s="14"/>
      <c r="AX6516" s="83"/>
      <c r="AY6516" s="83"/>
      <c r="AZ6516" s="83"/>
      <c r="BA6516" s="83"/>
      <c r="BJ6516" s="54"/>
      <c r="BK6516" s="22"/>
      <c r="BL6516" s="24"/>
      <c r="BP6516" s="23"/>
      <c r="BQ6516" s="24"/>
      <c r="BR6516" s="22"/>
      <c r="BS6516" s="24"/>
      <c r="BT6516" s="24"/>
      <c r="BU6516" s="23"/>
      <c r="BV6516" s="26"/>
      <c r="BX6516" s="6"/>
      <c r="BY6516" s="24"/>
      <c r="BZ6516" s="109"/>
      <c r="CA6516" s="66"/>
      <c r="CB6516" s="5"/>
      <c r="CC6516" s="68"/>
      <c r="CD6516" s="67"/>
      <c r="CE6516" s="67"/>
      <c r="CF6516" s="64"/>
      <c r="CG6516" s="5"/>
      <c r="CH6516" s="69"/>
      <c r="CI6516" s="6"/>
      <c r="CJ6516" s="5"/>
      <c r="CK6516" s="25"/>
      <c r="CL6516" s="5"/>
      <c r="DN6516" s="14"/>
      <c r="DO6516" s="14"/>
      <c r="DP6516" s="5"/>
      <c r="DQ6516" s="25"/>
      <c r="DR6516" s="25"/>
      <c r="DS6516" s="96"/>
      <c r="DT6516" s="83"/>
      <c r="DU6516" s="14"/>
      <c r="DX6516" s="83"/>
      <c r="DY6516" s="83"/>
      <c r="DZ6516" s="83"/>
      <c r="EA6516" s="83"/>
      <c r="EJ6516" s="54"/>
      <c r="EK6516" s="22"/>
      <c r="EL6516" s="24"/>
      <c r="EP6516" s="23"/>
      <c r="EQ6516" s="24"/>
      <c r="ER6516" s="22"/>
      <c r="ES6516" s="24"/>
      <c r="ET6516" s="24"/>
      <c r="EU6516" s="23"/>
      <c r="EV6516" s="26"/>
      <c r="EX6516" s="6"/>
      <c r="EY6516" s="24"/>
      <c r="EZ6516" s="109"/>
      <c r="FA6516" s="66"/>
      <c r="FB6516" s="5"/>
      <c r="FC6516" s="68"/>
      <c r="FD6516" s="67"/>
      <c r="FE6516" s="67"/>
      <c r="FF6516" s="64"/>
      <c r="FG6516" s="5"/>
      <c r="FH6516" s="69"/>
      <c r="FI6516" s="6"/>
      <c r="FJ6516" s="5"/>
      <c r="FK6516" s="25"/>
      <c r="FL6516" s="5"/>
    </row>
    <row r="6517" spans="40:168">
      <c r="AN6517" s="14"/>
      <c r="AO6517" s="14"/>
      <c r="AP6517" s="5"/>
      <c r="AQ6517" s="25"/>
      <c r="AR6517" s="25"/>
      <c r="AS6517" s="96"/>
      <c r="AT6517" s="83"/>
      <c r="AU6517" s="14"/>
      <c r="AX6517" s="83"/>
      <c r="AY6517" s="83"/>
      <c r="AZ6517" s="83"/>
      <c r="BA6517" s="83"/>
      <c r="BJ6517" s="54"/>
      <c r="BK6517" s="22"/>
      <c r="BL6517" s="24"/>
      <c r="BP6517" s="23"/>
      <c r="BQ6517" s="24"/>
      <c r="BR6517" s="22"/>
      <c r="BS6517" s="24"/>
      <c r="BT6517" s="24"/>
      <c r="BU6517" s="23"/>
      <c r="BV6517" s="26"/>
      <c r="BX6517" s="6"/>
      <c r="BY6517" s="24"/>
      <c r="BZ6517" s="109"/>
      <c r="CA6517" s="66"/>
      <c r="CB6517" s="5"/>
      <c r="CC6517" s="68"/>
      <c r="CD6517" s="67"/>
      <c r="CE6517" s="67"/>
      <c r="CF6517" s="64"/>
      <c r="CG6517" s="5"/>
      <c r="CH6517" s="69"/>
      <c r="CI6517" s="6"/>
      <c r="CJ6517" s="5"/>
      <c r="CK6517" s="25"/>
      <c r="CL6517" s="5"/>
      <c r="DN6517" s="14"/>
      <c r="DO6517" s="14"/>
      <c r="DP6517" s="5"/>
      <c r="DQ6517" s="25"/>
      <c r="DR6517" s="25"/>
      <c r="DS6517" s="96"/>
      <c r="DT6517" s="83"/>
      <c r="DU6517" s="14"/>
      <c r="DX6517" s="83"/>
      <c r="DY6517" s="83"/>
      <c r="DZ6517" s="83"/>
      <c r="EA6517" s="83"/>
      <c r="EJ6517" s="54"/>
      <c r="EK6517" s="22"/>
      <c r="EL6517" s="24"/>
      <c r="EP6517" s="23"/>
      <c r="EQ6517" s="24"/>
      <c r="ER6517" s="22"/>
      <c r="ES6517" s="24"/>
      <c r="ET6517" s="24"/>
      <c r="EU6517" s="23"/>
      <c r="EV6517" s="26"/>
      <c r="EX6517" s="6"/>
      <c r="EY6517" s="24"/>
      <c r="EZ6517" s="109"/>
      <c r="FA6517" s="66"/>
      <c r="FB6517" s="5"/>
      <c r="FC6517" s="68"/>
      <c r="FD6517" s="67"/>
      <c r="FE6517" s="67"/>
      <c r="FF6517" s="64"/>
      <c r="FG6517" s="5"/>
      <c r="FH6517" s="69"/>
      <c r="FI6517" s="6"/>
      <c r="FJ6517" s="5"/>
      <c r="FK6517" s="25"/>
      <c r="FL6517" s="5"/>
    </row>
    <row r="6518" spans="40:168">
      <c r="AN6518" s="14"/>
      <c r="AO6518" s="14"/>
      <c r="AP6518" s="5"/>
      <c r="AQ6518" s="25"/>
      <c r="AR6518" s="25"/>
      <c r="AS6518" s="96"/>
      <c r="AT6518" s="83"/>
      <c r="AU6518" s="14"/>
      <c r="AX6518" s="83"/>
      <c r="AY6518" s="83"/>
      <c r="AZ6518" s="83"/>
      <c r="BA6518" s="83"/>
      <c r="BJ6518" s="54"/>
      <c r="BK6518" s="22"/>
      <c r="BL6518" s="24"/>
      <c r="BP6518" s="23"/>
      <c r="BQ6518" s="24"/>
      <c r="BR6518" s="22"/>
      <c r="BS6518" s="24"/>
      <c r="BT6518" s="24"/>
      <c r="BU6518" s="23"/>
      <c r="BV6518" s="26"/>
      <c r="BX6518" s="6"/>
      <c r="BY6518" s="24"/>
      <c r="BZ6518" s="109"/>
      <c r="CA6518" s="66"/>
      <c r="CB6518" s="5"/>
      <c r="CC6518" s="68"/>
      <c r="CD6518" s="67"/>
      <c r="CE6518" s="67"/>
      <c r="CF6518" s="64"/>
      <c r="CG6518" s="5"/>
      <c r="CH6518" s="69"/>
      <c r="CI6518" s="6"/>
      <c r="CJ6518" s="5"/>
      <c r="CK6518" s="25"/>
      <c r="CL6518" s="5"/>
      <c r="DN6518" s="14"/>
      <c r="DO6518" s="14"/>
      <c r="DP6518" s="5"/>
      <c r="DQ6518" s="25"/>
      <c r="DR6518" s="25"/>
      <c r="DS6518" s="96"/>
      <c r="DT6518" s="83"/>
      <c r="DU6518" s="14"/>
      <c r="DX6518" s="83"/>
      <c r="DY6518" s="83"/>
      <c r="DZ6518" s="83"/>
      <c r="EA6518" s="83"/>
      <c r="EJ6518" s="54"/>
      <c r="EK6518" s="22"/>
      <c r="EL6518" s="24"/>
      <c r="EP6518" s="23"/>
      <c r="EQ6518" s="24"/>
      <c r="ER6518" s="22"/>
      <c r="ES6518" s="24"/>
      <c r="ET6518" s="24"/>
      <c r="EU6518" s="23"/>
      <c r="EV6518" s="26"/>
      <c r="EX6518" s="6"/>
      <c r="EY6518" s="24"/>
      <c r="EZ6518" s="109"/>
      <c r="FA6518" s="66"/>
      <c r="FB6518" s="5"/>
      <c r="FC6518" s="68"/>
      <c r="FD6518" s="67"/>
      <c r="FE6518" s="67"/>
      <c r="FF6518" s="64"/>
      <c r="FG6518" s="5"/>
      <c r="FH6518" s="69"/>
      <c r="FI6518" s="6"/>
      <c r="FJ6518" s="5"/>
      <c r="FK6518" s="25"/>
      <c r="FL6518" s="5"/>
    </row>
    <row r="6519" spans="40:168">
      <c r="AN6519" s="14"/>
      <c r="AO6519" s="14"/>
      <c r="AP6519" s="5"/>
      <c r="AQ6519" s="25"/>
      <c r="AR6519" s="25"/>
      <c r="AS6519" s="96"/>
      <c r="AT6519" s="83"/>
      <c r="AU6519" s="14"/>
      <c r="AX6519" s="83"/>
      <c r="AY6519" s="83"/>
      <c r="AZ6519" s="83"/>
      <c r="BA6519" s="83"/>
      <c r="BJ6519" s="54"/>
      <c r="BK6519" s="22"/>
      <c r="BL6519" s="24"/>
      <c r="BP6519" s="23"/>
      <c r="BQ6519" s="24"/>
      <c r="BR6519" s="22"/>
      <c r="BS6519" s="24"/>
      <c r="BT6519" s="24"/>
      <c r="BU6519" s="23"/>
      <c r="BV6519" s="26"/>
      <c r="BX6519" s="6"/>
      <c r="BY6519" s="24"/>
      <c r="BZ6519" s="109"/>
      <c r="CA6519" s="66"/>
      <c r="CB6519" s="5"/>
      <c r="CC6519" s="68"/>
      <c r="CD6519" s="67"/>
      <c r="CE6519" s="67"/>
      <c r="CF6519" s="64"/>
      <c r="CG6519" s="5"/>
      <c r="CH6519" s="69"/>
      <c r="CI6519" s="6"/>
      <c r="CJ6519" s="5"/>
      <c r="CK6519" s="25"/>
      <c r="CL6519" s="5"/>
      <c r="DN6519" s="14"/>
      <c r="DO6519" s="14"/>
      <c r="DP6519" s="5"/>
      <c r="DQ6519" s="25"/>
      <c r="DR6519" s="25"/>
      <c r="DS6519" s="96"/>
      <c r="DT6519" s="83"/>
      <c r="DU6519" s="14"/>
      <c r="DX6519" s="83"/>
      <c r="DY6519" s="83"/>
      <c r="DZ6519" s="83"/>
      <c r="EA6519" s="83"/>
      <c r="EJ6519" s="54"/>
      <c r="EK6519" s="22"/>
      <c r="EL6519" s="24"/>
      <c r="EP6519" s="23"/>
      <c r="EQ6519" s="24"/>
      <c r="ER6519" s="22"/>
      <c r="ES6519" s="24"/>
      <c r="ET6519" s="24"/>
      <c r="EU6519" s="23"/>
      <c r="EV6519" s="26"/>
      <c r="EX6519" s="6"/>
      <c r="EY6519" s="24"/>
      <c r="EZ6519" s="109"/>
      <c r="FA6519" s="66"/>
      <c r="FB6519" s="5"/>
      <c r="FC6519" s="68"/>
      <c r="FD6519" s="67"/>
      <c r="FE6519" s="67"/>
      <c r="FF6519" s="64"/>
      <c r="FG6519" s="5"/>
      <c r="FH6519" s="69"/>
      <c r="FI6519" s="6"/>
      <c r="FJ6519" s="5"/>
      <c r="FK6519" s="25"/>
      <c r="FL6519" s="5"/>
    </row>
    <row r="6520" spans="40:168">
      <c r="AN6520" s="14"/>
      <c r="AO6520" s="14"/>
      <c r="AP6520" s="5"/>
      <c r="AQ6520" s="25"/>
      <c r="AR6520" s="25"/>
      <c r="AS6520" s="96"/>
      <c r="AT6520" s="83"/>
      <c r="AU6520" s="14"/>
      <c r="AX6520" s="83"/>
      <c r="AY6520" s="83"/>
      <c r="AZ6520" s="83"/>
      <c r="BA6520" s="83"/>
      <c r="BJ6520" s="54"/>
      <c r="BK6520" s="22"/>
      <c r="BL6520" s="24"/>
      <c r="BP6520" s="23"/>
      <c r="BQ6520" s="24"/>
      <c r="BR6520" s="22"/>
      <c r="BS6520" s="24"/>
      <c r="BT6520" s="24"/>
      <c r="BU6520" s="23"/>
      <c r="BV6520" s="26"/>
      <c r="BX6520" s="6"/>
      <c r="BY6520" s="24"/>
      <c r="BZ6520" s="109"/>
      <c r="CA6520" s="66"/>
      <c r="CB6520" s="5"/>
      <c r="CC6520" s="68"/>
      <c r="CD6520" s="67"/>
      <c r="CE6520" s="67"/>
      <c r="CF6520" s="64"/>
      <c r="CG6520" s="5"/>
      <c r="CH6520" s="69"/>
      <c r="CI6520" s="6"/>
      <c r="CJ6520" s="5"/>
      <c r="CK6520" s="25"/>
      <c r="CL6520" s="5"/>
      <c r="DN6520" s="14"/>
      <c r="DO6520" s="14"/>
      <c r="DP6520" s="5"/>
      <c r="DQ6520" s="25"/>
      <c r="DR6520" s="25"/>
      <c r="DS6520" s="96"/>
      <c r="DT6520" s="83"/>
      <c r="DU6520" s="14"/>
      <c r="DX6520" s="83"/>
      <c r="DY6520" s="83"/>
      <c r="DZ6520" s="83"/>
      <c r="EA6520" s="83"/>
      <c r="EJ6520" s="54"/>
      <c r="EK6520" s="22"/>
      <c r="EL6520" s="24"/>
      <c r="EP6520" s="23"/>
      <c r="EQ6520" s="24"/>
      <c r="ER6520" s="22"/>
      <c r="ES6520" s="24"/>
      <c r="ET6520" s="24"/>
      <c r="EU6520" s="23"/>
      <c r="EV6520" s="26"/>
      <c r="EX6520" s="6"/>
      <c r="EY6520" s="24"/>
      <c r="EZ6520" s="109"/>
      <c r="FA6520" s="66"/>
      <c r="FB6520" s="5"/>
      <c r="FC6520" s="68"/>
      <c r="FD6520" s="67"/>
      <c r="FE6520" s="67"/>
      <c r="FF6520" s="64"/>
      <c r="FG6520" s="5"/>
      <c r="FH6520" s="69"/>
      <c r="FI6520" s="6"/>
      <c r="FJ6520" s="5"/>
      <c r="FK6520" s="25"/>
      <c r="FL6520" s="5"/>
    </row>
    <row r="6521" spans="40:168">
      <c r="AN6521" s="14"/>
      <c r="AO6521" s="14"/>
      <c r="AP6521" s="5"/>
      <c r="AQ6521" s="25"/>
      <c r="AR6521" s="25"/>
      <c r="AS6521" s="96"/>
      <c r="AT6521" s="83"/>
      <c r="AU6521" s="14"/>
      <c r="AX6521" s="83"/>
      <c r="AY6521" s="83"/>
      <c r="AZ6521" s="83"/>
      <c r="BA6521" s="83"/>
      <c r="BJ6521" s="54"/>
      <c r="BK6521" s="22"/>
      <c r="BL6521" s="24"/>
      <c r="BP6521" s="23"/>
      <c r="BQ6521" s="24"/>
      <c r="BR6521" s="22"/>
      <c r="BS6521" s="24"/>
      <c r="BT6521" s="24"/>
      <c r="BU6521" s="23"/>
      <c r="BV6521" s="26"/>
      <c r="BX6521" s="6"/>
      <c r="BY6521" s="24"/>
      <c r="BZ6521" s="109"/>
      <c r="CA6521" s="66"/>
      <c r="CB6521" s="5"/>
      <c r="CC6521" s="68"/>
      <c r="CD6521" s="67"/>
      <c r="CE6521" s="67"/>
      <c r="CF6521" s="64"/>
      <c r="CG6521" s="5"/>
      <c r="CH6521" s="69"/>
      <c r="CI6521" s="6"/>
      <c r="CJ6521" s="5"/>
      <c r="CK6521" s="25"/>
      <c r="CL6521" s="5"/>
      <c r="DN6521" s="14"/>
      <c r="DO6521" s="14"/>
      <c r="DP6521" s="5"/>
      <c r="DQ6521" s="25"/>
      <c r="DR6521" s="25"/>
      <c r="DS6521" s="96"/>
      <c r="DT6521" s="83"/>
      <c r="DU6521" s="14"/>
      <c r="DX6521" s="83"/>
      <c r="DY6521" s="83"/>
      <c r="DZ6521" s="83"/>
      <c r="EA6521" s="83"/>
      <c r="EJ6521" s="54"/>
      <c r="EK6521" s="22"/>
      <c r="EL6521" s="24"/>
      <c r="EP6521" s="23"/>
      <c r="EQ6521" s="24"/>
      <c r="ER6521" s="22"/>
      <c r="ES6521" s="24"/>
      <c r="ET6521" s="24"/>
      <c r="EU6521" s="23"/>
      <c r="EV6521" s="26"/>
      <c r="EX6521" s="6"/>
      <c r="EY6521" s="24"/>
      <c r="EZ6521" s="109"/>
      <c r="FA6521" s="66"/>
      <c r="FB6521" s="5"/>
      <c r="FC6521" s="68"/>
      <c r="FD6521" s="67"/>
      <c r="FE6521" s="67"/>
      <c r="FF6521" s="64"/>
      <c r="FG6521" s="5"/>
      <c r="FH6521" s="69"/>
      <c r="FI6521" s="6"/>
      <c r="FJ6521" s="5"/>
      <c r="FK6521" s="25"/>
      <c r="FL6521" s="5"/>
    </row>
    <row r="6522" spans="40:168">
      <c r="AN6522" s="14"/>
      <c r="AO6522" s="14"/>
      <c r="AP6522" s="5"/>
      <c r="AQ6522" s="25"/>
      <c r="AR6522" s="25"/>
      <c r="AS6522" s="96"/>
      <c r="AT6522" s="83"/>
      <c r="AU6522" s="14"/>
      <c r="AX6522" s="83"/>
      <c r="AY6522" s="83"/>
      <c r="AZ6522" s="83"/>
      <c r="BA6522" s="83"/>
      <c r="BJ6522" s="54"/>
      <c r="BK6522" s="22"/>
      <c r="BL6522" s="24"/>
      <c r="BP6522" s="23"/>
      <c r="BQ6522" s="24"/>
      <c r="BR6522" s="22"/>
      <c r="BS6522" s="24"/>
      <c r="BT6522" s="24"/>
      <c r="BU6522" s="23"/>
      <c r="BV6522" s="26"/>
      <c r="BX6522" s="6"/>
      <c r="BY6522" s="24"/>
      <c r="BZ6522" s="109"/>
      <c r="CA6522" s="66"/>
      <c r="CB6522" s="5"/>
      <c r="CC6522" s="68"/>
      <c r="CD6522" s="67"/>
      <c r="CE6522" s="67"/>
      <c r="CF6522" s="64"/>
      <c r="CG6522" s="5"/>
      <c r="CH6522" s="69"/>
      <c r="CI6522" s="6"/>
      <c r="CJ6522" s="5"/>
      <c r="CK6522" s="25"/>
      <c r="CL6522" s="5"/>
      <c r="DN6522" s="14"/>
      <c r="DO6522" s="14"/>
      <c r="DP6522" s="5"/>
      <c r="DQ6522" s="25"/>
      <c r="DR6522" s="25"/>
      <c r="DS6522" s="96"/>
      <c r="DT6522" s="83"/>
      <c r="DU6522" s="14"/>
      <c r="DX6522" s="83"/>
      <c r="DY6522" s="83"/>
      <c r="DZ6522" s="83"/>
      <c r="EA6522" s="83"/>
      <c r="EJ6522" s="54"/>
      <c r="EK6522" s="22"/>
      <c r="EL6522" s="24"/>
      <c r="EP6522" s="23"/>
      <c r="EQ6522" s="24"/>
      <c r="ER6522" s="22"/>
      <c r="ES6522" s="24"/>
      <c r="ET6522" s="24"/>
      <c r="EU6522" s="23"/>
      <c r="EV6522" s="26"/>
      <c r="EX6522" s="6"/>
      <c r="EY6522" s="24"/>
      <c r="EZ6522" s="109"/>
      <c r="FA6522" s="66"/>
      <c r="FB6522" s="5"/>
      <c r="FC6522" s="68"/>
      <c r="FD6522" s="67"/>
      <c r="FE6522" s="67"/>
      <c r="FF6522" s="64"/>
      <c r="FG6522" s="5"/>
      <c r="FH6522" s="69"/>
      <c r="FI6522" s="6"/>
      <c r="FJ6522" s="5"/>
      <c r="FK6522" s="25"/>
      <c r="FL6522" s="5"/>
    </row>
    <row r="6523" spans="40:168">
      <c r="AN6523" s="14"/>
      <c r="AO6523" s="14"/>
      <c r="AP6523" s="5"/>
      <c r="AQ6523" s="25"/>
      <c r="AR6523" s="25"/>
      <c r="AS6523" s="96"/>
      <c r="AT6523" s="83"/>
      <c r="AU6523" s="14"/>
      <c r="AX6523" s="83"/>
      <c r="AY6523" s="83"/>
      <c r="AZ6523" s="83"/>
      <c r="BA6523" s="83"/>
      <c r="BJ6523" s="54"/>
      <c r="BK6523" s="22"/>
      <c r="BL6523" s="24"/>
      <c r="BP6523" s="23"/>
      <c r="BQ6523" s="24"/>
      <c r="BR6523" s="22"/>
      <c r="BS6523" s="24"/>
      <c r="BT6523" s="24"/>
      <c r="BU6523" s="23"/>
      <c r="BV6523" s="26"/>
      <c r="BX6523" s="6"/>
      <c r="BY6523" s="24"/>
      <c r="BZ6523" s="109"/>
      <c r="CA6523" s="66"/>
      <c r="CB6523" s="5"/>
      <c r="CC6523" s="68"/>
      <c r="CD6523" s="67"/>
      <c r="CE6523" s="67"/>
      <c r="CF6523" s="64"/>
      <c r="CG6523" s="5"/>
      <c r="CH6523" s="69"/>
      <c r="CI6523" s="6"/>
      <c r="CJ6523" s="5"/>
      <c r="CK6523" s="25"/>
      <c r="CL6523" s="5"/>
      <c r="DN6523" s="14"/>
      <c r="DO6523" s="14"/>
      <c r="DP6523" s="5"/>
      <c r="DQ6523" s="25"/>
      <c r="DR6523" s="25"/>
      <c r="DS6523" s="96"/>
      <c r="DT6523" s="83"/>
      <c r="DU6523" s="14"/>
      <c r="DX6523" s="83"/>
      <c r="DY6523" s="83"/>
      <c r="DZ6523" s="83"/>
      <c r="EA6523" s="83"/>
      <c r="EJ6523" s="54"/>
      <c r="EK6523" s="22"/>
      <c r="EL6523" s="24"/>
      <c r="EP6523" s="23"/>
      <c r="EQ6523" s="24"/>
      <c r="ER6523" s="22"/>
      <c r="ES6523" s="24"/>
      <c r="ET6523" s="24"/>
      <c r="EU6523" s="23"/>
      <c r="EV6523" s="26"/>
      <c r="EX6523" s="6"/>
      <c r="EY6523" s="24"/>
      <c r="EZ6523" s="109"/>
      <c r="FA6523" s="66"/>
      <c r="FB6523" s="5"/>
      <c r="FC6523" s="68"/>
      <c r="FD6523" s="67"/>
      <c r="FE6523" s="67"/>
      <c r="FF6523" s="64"/>
      <c r="FG6523" s="5"/>
      <c r="FH6523" s="69"/>
      <c r="FI6523" s="6"/>
      <c r="FJ6523" s="5"/>
      <c r="FK6523" s="25"/>
      <c r="FL6523" s="5"/>
    </row>
    <row r="6524" spans="40:168">
      <c r="AN6524" s="14"/>
      <c r="AO6524" s="14"/>
      <c r="AP6524" s="5"/>
      <c r="AQ6524" s="25"/>
      <c r="AR6524" s="25"/>
      <c r="AS6524" s="96"/>
      <c r="AT6524" s="83"/>
      <c r="AU6524" s="14"/>
      <c r="AX6524" s="83"/>
      <c r="AY6524" s="83"/>
      <c r="AZ6524" s="83"/>
      <c r="BA6524" s="83"/>
      <c r="BJ6524" s="54"/>
      <c r="BK6524" s="22"/>
      <c r="BL6524" s="24"/>
      <c r="BP6524" s="23"/>
      <c r="BQ6524" s="24"/>
      <c r="BR6524" s="22"/>
      <c r="BS6524" s="24"/>
      <c r="BT6524" s="24"/>
      <c r="BU6524" s="23"/>
      <c r="BV6524" s="26"/>
      <c r="BX6524" s="6"/>
      <c r="BY6524" s="24"/>
      <c r="BZ6524" s="109"/>
      <c r="CA6524" s="66"/>
      <c r="CB6524" s="5"/>
      <c r="CC6524" s="68"/>
      <c r="CD6524" s="67"/>
      <c r="CE6524" s="67"/>
      <c r="CF6524" s="64"/>
      <c r="CG6524" s="5"/>
      <c r="CH6524" s="69"/>
      <c r="CI6524" s="6"/>
      <c r="CJ6524" s="5"/>
      <c r="CK6524" s="25"/>
      <c r="CL6524" s="5"/>
      <c r="DN6524" s="14"/>
      <c r="DO6524" s="14"/>
      <c r="DP6524" s="5"/>
      <c r="DQ6524" s="25"/>
      <c r="DR6524" s="25"/>
      <c r="DS6524" s="96"/>
      <c r="DT6524" s="83"/>
      <c r="DU6524" s="14"/>
      <c r="DX6524" s="83"/>
      <c r="DY6524" s="83"/>
      <c r="DZ6524" s="83"/>
      <c r="EA6524" s="83"/>
      <c r="EJ6524" s="54"/>
      <c r="EK6524" s="22"/>
      <c r="EL6524" s="24"/>
      <c r="EP6524" s="23"/>
      <c r="EQ6524" s="24"/>
      <c r="ER6524" s="22"/>
      <c r="ES6524" s="24"/>
      <c r="ET6524" s="24"/>
      <c r="EU6524" s="23"/>
      <c r="EV6524" s="26"/>
      <c r="EX6524" s="6"/>
      <c r="EY6524" s="24"/>
      <c r="EZ6524" s="109"/>
      <c r="FA6524" s="66"/>
      <c r="FB6524" s="5"/>
      <c r="FC6524" s="68"/>
      <c r="FD6524" s="67"/>
      <c r="FE6524" s="67"/>
      <c r="FF6524" s="64"/>
      <c r="FG6524" s="5"/>
      <c r="FH6524" s="69"/>
      <c r="FI6524" s="6"/>
      <c r="FJ6524" s="5"/>
      <c r="FK6524" s="25"/>
      <c r="FL6524" s="5"/>
    </row>
    <row r="6525" spans="40:168">
      <c r="AN6525" s="14"/>
      <c r="AO6525" s="14"/>
      <c r="AP6525" s="5"/>
      <c r="AQ6525" s="25"/>
      <c r="AR6525" s="25"/>
      <c r="AS6525" s="96"/>
      <c r="AT6525" s="83"/>
      <c r="AU6525" s="14"/>
      <c r="AX6525" s="83"/>
      <c r="AY6525" s="83"/>
      <c r="AZ6525" s="83"/>
      <c r="BA6525" s="83"/>
      <c r="BJ6525" s="54"/>
      <c r="BK6525" s="22"/>
      <c r="BL6525" s="24"/>
      <c r="BP6525" s="23"/>
      <c r="BQ6525" s="24"/>
      <c r="BR6525" s="22"/>
      <c r="BS6525" s="24"/>
      <c r="BT6525" s="24"/>
      <c r="BU6525" s="23"/>
      <c r="BV6525" s="26"/>
      <c r="BX6525" s="6"/>
      <c r="BY6525" s="24"/>
      <c r="BZ6525" s="109"/>
      <c r="CA6525" s="66"/>
      <c r="CB6525" s="5"/>
      <c r="CC6525" s="68"/>
      <c r="CD6525" s="67"/>
      <c r="CE6525" s="67"/>
      <c r="CF6525" s="64"/>
      <c r="CG6525" s="5"/>
      <c r="CH6525" s="69"/>
      <c r="CI6525" s="6"/>
      <c r="CJ6525" s="5"/>
      <c r="CK6525" s="25"/>
      <c r="CL6525" s="5"/>
      <c r="DN6525" s="14"/>
      <c r="DO6525" s="14"/>
      <c r="DP6525" s="5"/>
      <c r="DQ6525" s="25"/>
      <c r="DR6525" s="25"/>
      <c r="DS6525" s="96"/>
      <c r="DT6525" s="83"/>
      <c r="DU6525" s="14"/>
      <c r="DX6525" s="83"/>
      <c r="DY6525" s="83"/>
      <c r="DZ6525" s="83"/>
      <c r="EA6525" s="83"/>
      <c r="EJ6525" s="54"/>
      <c r="EK6525" s="22"/>
      <c r="EL6525" s="24"/>
      <c r="EP6525" s="23"/>
      <c r="EQ6525" s="24"/>
      <c r="ER6525" s="22"/>
      <c r="ES6525" s="24"/>
      <c r="ET6525" s="24"/>
      <c r="EU6525" s="23"/>
      <c r="EV6525" s="26"/>
      <c r="EX6525" s="6"/>
      <c r="EY6525" s="24"/>
      <c r="EZ6525" s="109"/>
      <c r="FA6525" s="66"/>
      <c r="FB6525" s="5"/>
      <c r="FC6525" s="68"/>
      <c r="FD6525" s="67"/>
      <c r="FE6525" s="67"/>
      <c r="FF6525" s="64"/>
      <c r="FG6525" s="5"/>
      <c r="FH6525" s="69"/>
      <c r="FI6525" s="6"/>
      <c r="FJ6525" s="5"/>
      <c r="FK6525" s="25"/>
      <c r="FL6525" s="5"/>
    </row>
    <row r="6526" spans="40:168">
      <c r="AN6526" s="14"/>
      <c r="AO6526" s="14"/>
      <c r="AP6526" s="5"/>
      <c r="AQ6526" s="25"/>
      <c r="AR6526" s="25"/>
      <c r="AS6526" s="96"/>
      <c r="AT6526" s="83"/>
      <c r="AU6526" s="14"/>
      <c r="AX6526" s="83"/>
      <c r="AY6526" s="83"/>
      <c r="AZ6526" s="83"/>
      <c r="BA6526" s="83"/>
      <c r="BJ6526" s="54"/>
      <c r="BK6526" s="22"/>
      <c r="BL6526" s="24"/>
      <c r="BP6526" s="23"/>
      <c r="BQ6526" s="24"/>
      <c r="BR6526" s="22"/>
      <c r="BS6526" s="24"/>
      <c r="BT6526" s="24"/>
      <c r="BU6526" s="23"/>
      <c r="BV6526" s="26"/>
      <c r="BX6526" s="6"/>
      <c r="BY6526" s="24"/>
      <c r="BZ6526" s="109"/>
      <c r="CA6526" s="66"/>
      <c r="CB6526" s="5"/>
      <c r="CC6526" s="68"/>
      <c r="CD6526" s="67"/>
      <c r="CE6526" s="67"/>
      <c r="CF6526" s="64"/>
      <c r="CG6526" s="5"/>
      <c r="CH6526" s="69"/>
      <c r="CI6526" s="6"/>
      <c r="CJ6526" s="5"/>
      <c r="CK6526" s="25"/>
      <c r="CL6526" s="5"/>
      <c r="DN6526" s="14"/>
      <c r="DO6526" s="14"/>
      <c r="DP6526" s="5"/>
      <c r="DQ6526" s="25"/>
      <c r="DR6526" s="25"/>
      <c r="DS6526" s="96"/>
      <c r="DT6526" s="83"/>
      <c r="DU6526" s="14"/>
      <c r="DX6526" s="83"/>
      <c r="DY6526" s="83"/>
      <c r="DZ6526" s="83"/>
      <c r="EA6526" s="83"/>
      <c r="EJ6526" s="54"/>
      <c r="EK6526" s="22"/>
      <c r="EL6526" s="24"/>
      <c r="EP6526" s="23"/>
      <c r="EQ6526" s="24"/>
      <c r="ER6526" s="22"/>
      <c r="ES6526" s="24"/>
      <c r="ET6526" s="24"/>
      <c r="EU6526" s="23"/>
      <c r="EV6526" s="26"/>
      <c r="EX6526" s="6"/>
      <c r="EY6526" s="24"/>
      <c r="EZ6526" s="109"/>
      <c r="FA6526" s="66"/>
      <c r="FB6526" s="5"/>
      <c r="FC6526" s="68"/>
      <c r="FD6526" s="67"/>
      <c r="FE6526" s="67"/>
      <c r="FF6526" s="64"/>
      <c r="FG6526" s="5"/>
      <c r="FH6526" s="69"/>
      <c r="FI6526" s="6"/>
      <c r="FJ6526" s="5"/>
      <c r="FK6526" s="25"/>
      <c r="FL6526" s="5"/>
    </row>
    <row r="6527" spans="40:168">
      <c r="AN6527" s="14"/>
      <c r="AO6527" s="14"/>
      <c r="AP6527" s="5"/>
      <c r="AQ6527" s="25"/>
      <c r="AR6527" s="25"/>
      <c r="AS6527" s="96"/>
      <c r="AT6527" s="83"/>
      <c r="AU6527" s="14"/>
      <c r="AX6527" s="83"/>
      <c r="AY6527" s="83"/>
      <c r="AZ6527" s="83"/>
      <c r="BA6527" s="83"/>
      <c r="BJ6527" s="54"/>
      <c r="BK6527" s="22"/>
      <c r="BL6527" s="24"/>
      <c r="BP6527" s="23"/>
      <c r="BQ6527" s="24"/>
      <c r="BR6527" s="22"/>
      <c r="BS6527" s="24"/>
      <c r="BT6527" s="24"/>
      <c r="BU6527" s="23"/>
      <c r="BV6527" s="26"/>
      <c r="BX6527" s="6"/>
      <c r="BY6527" s="24"/>
      <c r="BZ6527" s="109"/>
      <c r="CA6527" s="66"/>
      <c r="CB6527" s="5"/>
      <c r="CC6527" s="68"/>
      <c r="CD6527" s="67"/>
      <c r="CE6527" s="67"/>
      <c r="CF6527" s="64"/>
      <c r="CG6527" s="5"/>
      <c r="CH6527" s="69"/>
      <c r="CI6527" s="6"/>
      <c r="CJ6527" s="5"/>
      <c r="CK6527" s="25"/>
      <c r="CL6527" s="5"/>
      <c r="DN6527" s="14"/>
      <c r="DO6527" s="14"/>
      <c r="DP6527" s="5"/>
      <c r="DQ6527" s="25"/>
      <c r="DR6527" s="25"/>
      <c r="DS6527" s="96"/>
      <c r="DT6527" s="83"/>
      <c r="DU6527" s="14"/>
      <c r="DX6527" s="83"/>
      <c r="DY6527" s="83"/>
      <c r="DZ6527" s="83"/>
      <c r="EA6527" s="83"/>
      <c r="EJ6527" s="54"/>
      <c r="EK6527" s="22"/>
      <c r="EL6527" s="24"/>
      <c r="EP6527" s="23"/>
      <c r="EQ6527" s="24"/>
      <c r="ER6527" s="22"/>
      <c r="ES6527" s="24"/>
      <c r="ET6527" s="24"/>
      <c r="EU6527" s="23"/>
      <c r="EV6527" s="26"/>
      <c r="EX6527" s="6"/>
      <c r="EY6527" s="24"/>
      <c r="EZ6527" s="109"/>
      <c r="FA6527" s="66"/>
      <c r="FB6527" s="5"/>
      <c r="FC6527" s="68"/>
      <c r="FD6527" s="67"/>
      <c r="FE6527" s="67"/>
      <c r="FF6527" s="64"/>
      <c r="FG6527" s="5"/>
      <c r="FH6527" s="69"/>
      <c r="FI6527" s="6"/>
      <c r="FJ6527" s="5"/>
      <c r="FK6527" s="25"/>
      <c r="FL6527" s="5"/>
    </row>
    <row r="6528" spans="40:168">
      <c r="AN6528" s="14"/>
      <c r="AO6528" s="14"/>
      <c r="AP6528" s="5"/>
      <c r="AQ6528" s="25"/>
      <c r="AR6528" s="25"/>
      <c r="AS6528" s="96"/>
      <c r="AT6528" s="83"/>
      <c r="AU6528" s="14"/>
      <c r="AX6528" s="83"/>
      <c r="AY6528" s="83"/>
      <c r="AZ6528" s="83"/>
      <c r="BA6528" s="83"/>
      <c r="BJ6528" s="54"/>
      <c r="BK6528" s="22"/>
      <c r="BL6528" s="24"/>
      <c r="BP6528" s="23"/>
      <c r="BQ6528" s="24"/>
      <c r="BR6528" s="22"/>
      <c r="BS6528" s="24"/>
      <c r="BT6528" s="24"/>
      <c r="BU6528" s="23"/>
      <c r="BV6528" s="26"/>
      <c r="BX6528" s="6"/>
      <c r="BY6528" s="24"/>
      <c r="BZ6528" s="109"/>
      <c r="CA6528" s="66"/>
      <c r="CB6528" s="5"/>
      <c r="CC6528" s="68"/>
      <c r="CD6528" s="67"/>
      <c r="CE6528" s="67"/>
      <c r="CF6528" s="64"/>
      <c r="CG6528" s="5"/>
      <c r="CH6528" s="69"/>
      <c r="CI6528" s="6"/>
      <c r="CJ6528" s="5"/>
      <c r="CK6528" s="25"/>
      <c r="CL6528" s="5"/>
      <c r="DN6528" s="14"/>
      <c r="DO6528" s="14"/>
      <c r="DP6528" s="5"/>
      <c r="DQ6528" s="25"/>
      <c r="DR6528" s="25"/>
      <c r="DS6528" s="96"/>
      <c r="DT6528" s="83"/>
      <c r="DU6528" s="14"/>
      <c r="DX6528" s="83"/>
      <c r="DY6528" s="83"/>
      <c r="DZ6528" s="83"/>
      <c r="EA6528" s="83"/>
      <c r="EJ6528" s="54"/>
      <c r="EK6528" s="22"/>
      <c r="EL6528" s="24"/>
      <c r="EP6528" s="23"/>
      <c r="EQ6528" s="24"/>
      <c r="ER6528" s="22"/>
      <c r="ES6528" s="24"/>
      <c r="ET6528" s="24"/>
      <c r="EU6528" s="23"/>
      <c r="EV6528" s="26"/>
      <c r="EX6528" s="6"/>
      <c r="EY6528" s="24"/>
      <c r="EZ6528" s="109"/>
      <c r="FA6528" s="66"/>
      <c r="FB6528" s="5"/>
      <c r="FC6528" s="68"/>
      <c r="FD6528" s="67"/>
      <c r="FE6528" s="67"/>
      <c r="FF6528" s="64"/>
      <c r="FG6528" s="5"/>
      <c r="FH6528" s="69"/>
      <c r="FI6528" s="6"/>
      <c r="FJ6528" s="5"/>
      <c r="FK6528" s="25"/>
      <c r="FL6528" s="5"/>
    </row>
    <row r="6529" spans="40:168">
      <c r="AN6529" s="14"/>
      <c r="AO6529" s="14"/>
      <c r="AP6529" s="5"/>
      <c r="AQ6529" s="25"/>
      <c r="AR6529" s="25"/>
      <c r="AS6529" s="96"/>
      <c r="AT6529" s="83"/>
      <c r="AU6529" s="14"/>
      <c r="AX6529" s="83"/>
      <c r="AY6529" s="83"/>
      <c r="AZ6529" s="83"/>
      <c r="BA6529" s="83"/>
      <c r="BJ6529" s="54"/>
      <c r="BK6529" s="22"/>
      <c r="BL6529" s="24"/>
      <c r="BP6529" s="23"/>
      <c r="BQ6529" s="24"/>
      <c r="BR6529" s="22"/>
      <c r="BS6529" s="24"/>
      <c r="BT6529" s="24"/>
      <c r="BU6529" s="23"/>
      <c r="BV6529" s="26"/>
      <c r="BX6529" s="6"/>
      <c r="BY6529" s="24"/>
      <c r="BZ6529" s="109"/>
      <c r="CA6529" s="66"/>
      <c r="CB6529" s="5"/>
      <c r="CC6529" s="68"/>
      <c r="CD6529" s="67"/>
      <c r="CE6529" s="67"/>
      <c r="CF6529" s="64"/>
      <c r="CG6529" s="5"/>
      <c r="CH6529" s="69"/>
      <c r="CI6529" s="6"/>
      <c r="CJ6529" s="5"/>
      <c r="CK6529" s="25"/>
      <c r="CL6529" s="5"/>
      <c r="DN6529" s="14"/>
      <c r="DO6529" s="14"/>
      <c r="DP6529" s="5"/>
      <c r="DQ6529" s="25"/>
      <c r="DR6529" s="25"/>
      <c r="DS6529" s="96"/>
      <c r="DT6529" s="83"/>
      <c r="DU6529" s="14"/>
      <c r="DX6529" s="83"/>
      <c r="DY6529" s="83"/>
      <c r="DZ6529" s="83"/>
      <c r="EA6529" s="83"/>
      <c r="EJ6529" s="54"/>
      <c r="EK6529" s="22"/>
      <c r="EL6529" s="24"/>
      <c r="EP6529" s="23"/>
      <c r="EQ6529" s="24"/>
      <c r="ER6529" s="22"/>
      <c r="ES6529" s="24"/>
      <c r="ET6529" s="24"/>
      <c r="EU6529" s="23"/>
      <c r="EV6529" s="26"/>
      <c r="EX6529" s="6"/>
      <c r="EY6529" s="24"/>
      <c r="EZ6529" s="109"/>
      <c r="FA6529" s="66"/>
      <c r="FB6529" s="5"/>
      <c r="FC6529" s="68"/>
      <c r="FD6529" s="67"/>
      <c r="FE6529" s="67"/>
      <c r="FF6529" s="64"/>
      <c r="FG6529" s="5"/>
      <c r="FH6529" s="69"/>
      <c r="FI6529" s="6"/>
      <c r="FJ6529" s="5"/>
      <c r="FK6529" s="25"/>
      <c r="FL6529" s="5"/>
    </row>
    <row r="6530" spans="40:168">
      <c r="AN6530" s="14"/>
      <c r="AO6530" s="14"/>
      <c r="AP6530" s="5"/>
      <c r="AQ6530" s="25"/>
      <c r="AR6530" s="25"/>
      <c r="AS6530" s="96"/>
      <c r="AT6530" s="83"/>
      <c r="AU6530" s="14"/>
      <c r="AX6530" s="83"/>
      <c r="AY6530" s="83"/>
      <c r="AZ6530" s="83"/>
      <c r="BA6530" s="83"/>
      <c r="BJ6530" s="54"/>
      <c r="BK6530" s="22"/>
      <c r="BL6530" s="24"/>
      <c r="BP6530" s="23"/>
      <c r="BQ6530" s="24"/>
      <c r="BR6530" s="22"/>
      <c r="BS6530" s="24"/>
      <c r="BT6530" s="24"/>
      <c r="BU6530" s="23"/>
      <c r="BV6530" s="26"/>
      <c r="BX6530" s="6"/>
      <c r="BY6530" s="24"/>
      <c r="BZ6530" s="109"/>
      <c r="CA6530" s="66"/>
      <c r="CB6530" s="5"/>
      <c r="CC6530" s="68"/>
      <c r="CD6530" s="67"/>
      <c r="CE6530" s="67"/>
      <c r="CF6530" s="64"/>
      <c r="CG6530" s="5"/>
      <c r="CH6530" s="69"/>
      <c r="CI6530" s="6"/>
      <c r="CJ6530" s="5"/>
      <c r="CK6530" s="25"/>
      <c r="CL6530" s="5"/>
      <c r="DN6530" s="14"/>
      <c r="DO6530" s="14"/>
      <c r="DP6530" s="5"/>
      <c r="DQ6530" s="25"/>
      <c r="DR6530" s="25"/>
      <c r="DS6530" s="96"/>
      <c r="DT6530" s="83"/>
      <c r="DU6530" s="14"/>
      <c r="DX6530" s="83"/>
      <c r="DY6530" s="83"/>
      <c r="DZ6530" s="83"/>
      <c r="EA6530" s="83"/>
      <c r="EJ6530" s="54"/>
      <c r="EK6530" s="22"/>
      <c r="EL6530" s="24"/>
      <c r="EP6530" s="23"/>
      <c r="EQ6530" s="24"/>
      <c r="ER6530" s="22"/>
      <c r="ES6530" s="24"/>
      <c r="ET6530" s="24"/>
      <c r="EU6530" s="23"/>
      <c r="EV6530" s="26"/>
      <c r="EX6530" s="6"/>
      <c r="EY6530" s="24"/>
      <c r="EZ6530" s="109"/>
      <c r="FA6530" s="66"/>
      <c r="FB6530" s="5"/>
      <c r="FC6530" s="68"/>
      <c r="FD6530" s="67"/>
      <c r="FE6530" s="67"/>
      <c r="FF6530" s="64"/>
      <c r="FG6530" s="5"/>
      <c r="FH6530" s="69"/>
      <c r="FI6530" s="6"/>
      <c r="FJ6530" s="5"/>
      <c r="FK6530" s="25"/>
      <c r="FL6530" s="5"/>
    </row>
    <row r="6531" spans="40:168">
      <c r="AN6531" s="14"/>
      <c r="AO6531" s="14"/>
      <c r="AP6531" s="5"/>
      <c r="AQ6531" s="25"/>
      <c r="AR6531" s="25"/>
      <c r="AS6531" s="96"/>
      <c r="AT6531" s="83"/>
      <c r="AU6531" s="14"/>
      <c r="AX6531" s="83"/>
      <c r="AY6531" s="83"/>
      <c r="AZ6531" s="83"/>
      <c r="BA6531" s="83"/>
      <c r="BJ6531" s="54"/>
      <c r="BK6531" s="22"/>
      <c r="BL6531" s="24"/>
      <c r="BP6531" s="23"/>
      <c r="BQ6531" s="24"/>
      <c r="BR6531" s="22"/>
      <c r="BS6531" s="24"/>
      <c r="BT6531" s="24"/>
      <c r="BU6531" s="23"/>
      <c r="BV6531" s="26"/>
      <c r="BX6531" s="6"/>
      <c r="BY6531" s="24"/>
      <c r="BZ6531" s="109"/>
      <c r="CA6531" s="66"/>
      <c r="CB6531" s="5"/>
      <c r="CC6531" s="68"/>
      <c r="CD6531" s="67"/>
      <c r="CE6531" s="67"/>
      <c r="CF6531" s="64"/>
      <c r="CG6531" s="5"/>
      <c r="CH6531" s="69"/>
      <c r="CI6531" s="6"/>
      <c r="CJ6531" s="5"/>
      <c r="CK6531" s="25"/>
      <c r="CL6531" s="5"/>
      <c r="DN6531" s="14"/>
      <c r="DO6531" s="14"/>
      <c r="DP6531" s="5"/>
      <c r="DQ6531" s="25"/>
      <c r="DR6531" s="25"/>
      <c r="DS6531" s="96"/>
      <c r="DT6531" s="83"/>
      <c r="DU6531" s="14"/>
      <c r="DX6531" s="83"/>
      <c r="DY6531" s="83"/>
      <c r="DZ6531" s="83"/>
      <c r="EA6531" s="83"/>
      <c r="EJ6531" s="54"/>
      <c r="EK6531" s="22"/>
      <c r="EL6531" s="24"/>
      <c r="EP6531" s="23"/>
      <c r="EQ6531" s="24"/>
      <c r="ER6531" s="22"/>
      <c r="ES6531" s="24"/>
      <c r="ET6531" s="24"/>
      <c r="EU6531" s="23"/>
      <c r="EV6531" s="26"/>
      <c r="EX6531" s="6"/>
      <c r="EY6531" s="24"/>
      <c r="EZ6531" s="109"/>
      <c r="FA6531" s="66"/>
      <c r="FB6531" s="5"/>
      <c r="FC6531" s="68"/>
      <c r="FD6531" s="67"/>
      <c r="FE6531" s="67"/>
      <c r="FF6531" s="64"/>
      <c r="FG6531" s="5"/>
      <c r="FH6531" s="69"/>
      <c r="FI6531" s="6"/>
      <c r="FJ6531" s="5"/>
      <c r="FK6531" s="25"/>
      <c r="FL6531" s="5"/>
    </row>
    <row r="6532" spans="40:168">
      <c r="AN6532" s="14"/>
      <c r="AO6532" s="14"/>
      <c r="AP6532" s="5"/>
      <c r="AQ6532" s="25"/>
      <c r="AR6532" s="25"/>
      <c r="AS6532" s="96"/>
      <c r="AT6532" s="83"/>
      <c r="AU6532" s="14"/>
      <c r="AX6532" s="83"/>
      <c r="AY6532" s="83"/>
      <c r="AZ6532" s="83"/>
      <c r="BA6532" s="83"/>
      <c r="BJ6532" s="54"/>
      <c r="BK6532" s="22"/>
      <c r="BL6532" s="24"/>
      <c r="BP6532" s="23"/>
      <c r="BQ6532" s="24"/>
      <c r="BR6532" s="22"/>
      <c r="BS6532" s="24"/>
      <c r="BT6532" s="24"/>
      <c r="BU6532" s="23"/>
      <c r="BV6532" s="26"/>
      <c r="BX6532" s="6"/>
      <c r="BY6532" s="24"/>
      <c r="BZ6532" s="109"/>
      <c r="CA6532" s="66"/>
      <c r="CB6532" s="5"/>
      <c r="CC6532" s="68"/>
      <c r="CD6532" s="67"/>
      <c r="CE6532" s="67"/>
      <c r="CF6532" s="64"/>
      <c r="CG6532" s="5"/>
      <c r="CH6532" s="69"/>
      <c r="CI6532" s="6"/>
      <c r="CJ6532" s="5"/>
      <c r="CK6532" s="25"/>
      <c r="CL6532" s="5"/>
      <c r="DN6532" s="14"/>
      <c r="DO6532" s="14"/>
      <c r="DP6532" s="5"/>
      <c r="DQ6532" s="25"/>
      <c r="DR6532" s="25"/>
      <c r="DS6532" s="96"/>
      <c r="DT6532" s="83"/>
      <c r="DU6532" s="14"/>
      <c r="DX6532" s="83"/>
      <c r="DY6532" s="83"/>
      <c r="DZ6532" s="83"/>
      <c r="EA6532" s="83"/>
      <c r="EJ6532" s="54"/>
      <c r="EK6532" s="22"/>
      <c r="EL6532" s="24"/>
      <c r="EP6532" s="23"/>
      <c r="EQ6532" s="24"/>
      <c r="ER6532" s="22"/>
      <c r="ES6532" s="24"/>
      <c r="ET6532" s="24"/>
      <c r="EU6532" s="23"/>
      <c r="EV6532" s="26"/>
      <c r="EX6532" s="6"/>
      <c r="EY6532" s="24"/>
      <c r="EZ6532" s="109"/>
      <c r="FA6532" s="66"/>
      <c r="FB6532" s="5"/>
      <c r="FC6532" s="68"/>
      <c r="FD6532" s="67"/>
      <c r="FE6532" s="67"/>
      <c r="FF6532" s="64"/>
      <c r="FG6532" s="5"/>
      <c r="FH6532" s="69"/>
      <c r="FI6532" s="6"/>
      <c r="FJ6532" s="5"/>
      <c r="FK6532" s="25"/>
      <c r="FL6532" s="5"/>
    </row>
    <row r="6533" spans="40:168">
      <c r="AN6533" s="14"/>
      <c r="AO6533" s="14"/>
      <c r="AP6533" s="5"/>
      <c r="AQ6533" s="25"/>
      <c r="AR6533" s="25"/>
      <c r="AS6533" s="96"/>
      <c r="AT6533" s="83"/>
      <c r="AU6533" s="14"/>
      <c r="AX6533" s="83"/>
      <c r="AY6533" s="83"/>
      <c r="AZ6533" s="83"/>
      <c r="BA6533" s="83"/>
      <c r="BJ6533" s="54"/>
      <c r="BK6533" s="22"/>
      <c r="BL6533" s="24"/>
      <c r="BP6533" s="23"/>
      <c r="BQ6533" s="24"/>
      <c r="BR6533" s="22"/>
      <c r="BS6533" s="24"/>
      <c r="BT6533" s="24"/>
      <c r="BU6533" s="23"/>
      <c r="BV6533" s="26"/>
      <c r="BX6533" s="6"/>
      <c r="BY6533" s="24"/>
      <c r="BZ6533" s="109"/>
      <c r="CA6533" s="66"/>
      <c r="CB6533" s="5"/>
      <c r="CC6533" s="68"/>
      <c r="CD6533" s="67"/>
      <c r="CE6533" s="67"/>
      <c r="CF6533" s="64"/>
      <c r="CG6533" s="5"/>
      <c r="CH6533" s="69"/>
      <c r="CI6533" s="6"/>
      <c r="CJ6533" s="5"/>
      <c r="CK6533" s="25"/>
      <c r="CL6533" s="5"/>
      <c r="DN6533" s="14"/>
      <c r="DO6533" s="14"/>
      <c r="DP6533" s="5"/>
      <c r="DQ6533" s="25"/>
      <c r="DR6533" s="25"/>
      <c r="DS6533" s="96"/>
      <c r="DT6533" s="83"/>
      <c r="DU6533" s="14"/>
      <c r="DX6533" s="83"/>
      <c r="DY6533" s="83"/>
      <c r="DZ6533" s="83"/>
      <c r="EA6533" s="83"/>
      <c r="EJ6533" s="54"/>
      <c r="EK6533" s="22"/>
      <c r="EL6533" s="24"/>
      <c r="EP6533" s="23"/>
      <c r="EQ6533" s="24"/>
      <c r="ER6533" s="22"/>
      <c r="ES6533" s="24"/>
      <c r="ET6533" s="24"/>
      <c r="EU6533" s="23"/>
      <c r="EV6533" s="26"/>
      <c r="EX6533" s="6"/>
      <c r="EY6533" s="24"/>
      <c r="EZ6533" s="109"/>
      <c r="FA6533" s="66"/>
      <c r="FB6533" s="5"/>
      <c r="FC6533" s="68"/>
      <c r="FD6533" s="67"/>
      <c r="FE6533" s="67"/>
      <c r="FF6533" s="64"/>
      <c r="FG6533" s="5"/>
      <c r="FH6533" s="69"/>
      <c r="FI6533" s="6"/>
      <c r="FJ6533" s="5"/>
      <c r="FK6533" s="25"/>
      <c r="FL6533" s="5"/>
    </row>
    <row r="6534" spans="40:168">
      <c r="AN6534" s="14"/>
      <c r="AO6534" s="14"/>
      <c r="AP6534" s="5"/>
      <c r="AQ6534" s="25"/>
      <c r="AR6534" s="25"/>
      <c r="AS6534" s="96"/>
      <c r="AT6534" s="83"/>
      <c r="AU6534" s="14"/>
      <c r="AX6534" s="83"/>
      <c r="AY6534" s="83"/>
      <c r="AZ6534" s="83"/>
      <c r="BA6534" s="83"/>
      <c r="BJ6534" s="54"/>
      <c r="BK6534" s="22"/>
      <c r="BL6534" s="24"/>
      <c r="BP6534" s="23"/>
      <c r="BQ6534" s="24"/>
      <c r="BR6534" s="22"/>
      <c r="BS6534" s="24"/>
      <c r="BT6534" s="24"/>
      <c r="BU6534" s="23"/>
      <c r="BV6534" s="26"/>
      <c r="BX6534" s="6"/>
      <c r="BY6534" s="24"/>
      <c r="BZ6534" s="109"/>
      <c r="CA6534" s="66"/>
      <c r="CB6534" s="5"/>
      <c r="CC6534" s="68"/>
      <c r="CD6534" s="67"/>
      <c r="CE6534" s="67"/>
      <c r="CF6534" s="64"/>
      <c r="CG6534" s="5"/>
      <c r="CH6534" s="69"/>
      <c r="CI6534" s="6"/>
      <c r="CJ6534" s="5"/>
      <c r="CK6534" s="25"/>
      <c r="CL6534" s="5"/>
      <c r="DN6534" s="14"/>
      <c r="DO6534" s="14"/>
      <c r="DP6534" s="5"/>
      <c r="DQ6534" s="25"/>
      <c r="DR6534" s="25"/>
      <c r="DS6534" s="96"/>
      <c r="DT6534" s="83"/>
      <c r="DU6534" s="14"/>
      <c r="DX6534" s="83"/>
      <c r="DY6534" s="83"/>
      <c r="DZ6534" s="83"/>
      <c r="EA6534" s="83"/>
      <c r="EJ6534" s="54"/>
      <c r="EK6534" s="22"/>
      <c r="EL6534" s="24"/>
      <c r="EP6534" s="23"/>
      <c r="EQ6534" s="24"/>
      <c r="ER6534" s="22"/>
      <c r="ES6534" s="24"/>
      <c r="ET6534" s="24"/>
      <c r="EU6534" s="23"/>
      <c r="EV6534" s="26"/>
      <c r="EX6534" s="6"/>
      <c r="EY6534" s="24"/>
      <c r="EZ6534" s="109"/>
      <c r="FA6534" s="66"/>
      <c r="FB6534" s="5"/>
      <c r="FC6534" s="68"/>
      <c r="FD6534" s="67"/>
      <c r="FE6534" s="67"/>
      <c r="FF6534" s="64"/>
      <c r="FG6534" s="5"/>
      <c r="FH6534" s="69"/>
      <c r="FI6534" s="6"/>
      <c r="FJ6534" s="5"/>
      <c r="FK6534" s="25"/>
      <c r="FL6534" s="5"/>
    </row>
    <row r="6535" spans="40:168">
      <c r="AN6535" s="14"/>
      <c r="AO6535" s="14"/>
      <c r="AP6535" s="5"/>
      <c r="AQ6535" s="25"/>
      <c r="AR6535" s="25"/>
      <c r="AS6535" s="96"/>
      <c r="AT6535" s="83"/>
      <c r="AU6535" s="14"/>
      <c r="AX6535" s="83"/>
      <c r="AY6535" s="83"/>
      <c r="AZ6535" s="83"/>
      <c r="BA6535" s="83"/>
      <c r="BJ6535" s="54"/>
      <c r="BK6535" s="22"/>
      <c r="BL6535" s="24"/>
      <c r="BP6535" s="23"/>
      <c r="BQ6535" s="24"/>
      <c r="BR6535" s="22"/>
      <c r="BS6535" s="24"/>
      <c r="BT6535" s="24"/>
      <c r="BU6535" s="23"/>
      <c r="BV6535" s="26"/>
      <c r="BX6535" s="6"/>
      <c r="BY6535" s="24"/>
      <c r="BZ6535" s="109"/>
      <c r="CA6535" s="66"/>
      <c r="CB6535" s="5"/>
      <c r="CC6535" s="68"/>
      <c r="CD6535" s="67"/>
      <c r="CE6535" s="67"/>
      <c r="CF6535" s="64"/>
      <c r="CG6535" s="5"/>
      <c r="CH6535" s="69"/>
      <c r="CI6535" s="6"/>
      <c r="CJ6535" s="5"/>
      <c r="CK6535" s="25"/>
      <c r="CL6535" s="5"/>
      <c r="DN6535" s="14"/>
      <c r="DO6535" s="14"/>
      <c r="DP6535" s="5"/>
      <c r="DQ6535" s="25"/>
      <c r="DR6535" s="25"/>
      <c r="DS6535" s="96"/>
      <c r="DT6535" s="83"/>
      <c r="DU6535" s="14"/>
      <c r="DX6535" s="83"/>
      <c r="DY6535" s="83"/>
      <c r="DZ6535" s="83"/>
      <c r="EA6535" s="83"/>
      <c r="EJ6535" s="54"/>
      <c r="EK6535" s="22"/>
      <c r="EL6535" s="24"/>
      <c r="EP6535" s="23"/>
      <c r="EQ6535" s="24"/>
      <c r="ER6535" s="22"/>
      <c r="ES6535" s="24"/>
      <c r="ET6535" s="24"/>
      <c r="EU6535" s="23"/>
      <c r="EV6535" s="26"/>
      <c r="EX6535" s="6"/>
      <c r="EY6535" s="24"/>
      <c r="EZ6535" s="109"/>
      <c r="FA6535" s="66"/>
      <c r="FB6535" s="5"/>
      <c r="FC6535" s="68"/>
      <c r="FD6535" s="67"/>
      <c r="FE6535" s="67"/>
      <c r="FF6535" s="64"/>
      <c r="FG6535" s="5"/>
      <c r="FH6535" s="69"/>
      <c r="FI6535" s="6"/>
      <c r="FJ6535" s="5"/>
      <c r="FK6535" s="25"/>
      <c r="FL6535" s="5"/>
    </row>
    <row r="6536" spans="40:168">
      <c r="AN6536" s="14"/>
      <c r="AO6536" s="14"/>
      <c r="AP6536" s="5"/>
      <c r="AQ6536" s="25"/>
      <c r="AR6536" s="25"/>
      <c r="AS6536" s="96"/>
      <c r="AT6536" s="83"/>
      <c r="AU6536" s="14"/>
      <c r="AX6536" s="83"/>
      <c r="AY6536" s="83"/>
      <c r="AZ6536" s="83"/>
      <c r="BA6536" s="83"/>
      <c r="BJ6536" s="54"/>
      <c r="BK6536" s="22"/>
      <c r="BL6536" s="24"/>
      <c r="BP6536" s="23"/>
      <c r="BQ6536" s="24"/>
      <c r="BR6536" s="22"/>
      <c r="BS6536" s="24"/>
      <c r="BT6536" s="24"/>
      <c r="BU6536" s="23"/>
      <c r="BV6536" s="26"/>
      <c r="BX6536" s="6"/>
      <c r="BY6536" s="24"/>
      <c r="BZ6536" s="109"/>
      <c r="CA6536" s="66"/>
      <c r="CB6536" s="5"/>
      <c r="CC6536" s="68"/>
      <c r="CD6536" s="67"/>
      <c r="CE6536" s="67"/>
      <c r="CF6536" s="64"/>
      <c r="CG6536" s="5"/>
      <c r="CH6536" s="69"/>
      <c r="CI6536" s="6"/>
      <c r="CJ6536" s="5"/>
      <c r="CK6536" s="25"/>
      <c r="CL6536" s="5"/>
      <c r="DN6536" s="14"/>
      <c r="DO6536" s="14"/>
      <c r="DP6536" s="5"/>
      <c r="DQ6536" s="25"/>
      <c r="DR6536" s="25"/>
      <c r="DS6536" s="96"/>
      <c r="DT6536" s="83"/>
      <c r="DU6536" s="14"/>
      <c r="DX6536" s="83"/>
      <c r="DY6536" s="83"/>
      <c r="DZ6536" s="83"/>
      <c r="EA6536" s="83"/>
      <c r="EJ6536" s="54"/>
      <c r="EK6536" s="22"/>
      <c r="EL6536" s="24"/>
      <c r="EP6536" s="23"/>
      <c r="EQ6536" s="24"/>
      <c r="ER6536" s="22"/>
      <c r="ES6536" s="24"/>
      <c r="ET6536" s="24"/>
      <c r="EU6536" s="23"/>
      <c r="EV6536" s="26"/>
      <c r="EX6536" s="6"/>
      <c r="EY6536" s="24"/>
      <c r="EZ6536" s="109"/>
      <c r="FA6536" s="66"/>
      <c r="FB6536" s="5"/>
      <c r="FC6536" s="68"/>
      <c r="FD6536" s="67"/>
      <c r="FE6536" s="67"/>
      <c r="FF6536" s="64"/>
      <c r="FG6536" s="5"/>
      <c r="FH6536" s="69"/>
      <c r="FI6536" s="6"/>
      <c r="FJ6536" s="5"/>
      <c r="FK6536" s="25"/>
      <c r="FL6536" s="5"/>
    </row>
    <row r="6537" spans="40:168">
      <c r="AN6537" s="14"/>
      <c r="AO6537" s="14"/>
      <c r="AP6537" s="5"/>
      <c r="AQ6537" s="25"/>
      <c r="AR6537" s="25"/>
      <c r="AS6537" s="96"/>
      <c r="AT6537" s="83"/>
      <c r="AU6537" s="14"/>
      <c r="AX6537" s="83"/>
      <c r="AY6537" s="83"/>
      <c r="AZ6537" s="83"/>
      <c r="BA6537" s="83"/>
      <c r="BJ6537" s="54"/>
      <c r="BK6537" s="22"/>
      <c r="BL6537" s="24"/>
      <c r="BP6537" s="23"/>
      <c r="BQ6537" s="24"/>
      <c r="BR6537" s="22"/>
      <c r="BS6537" s="24"/>
      <c r="BT6537" s="24"/>
      <c r="BU6537" s="23"/>
      <c r="BV6537" s="26"/>
      <c r="BX6537" s="6"/>
      <c r="BY6537" s="24"/>
      <c r="BZ6537" s="109"/>
      <c r="CA6537" s="66"/>
      <c r="CB6537" s="5"/>
      <c r="CC6537" s="68"/>
      <c r="CD6537" s="67"/>
      <c r="CE6537" s="67"/>
      <c r="CF6537" s="64"/>
      <c r="CG6537" s="5"/>
      <c r="CH6537" s="69"/>
      <c r="CI6537" s="6"/>
      <c r="CJ6537" s="5"/>
      <c r="CK6537" s="25"/>
      <c r="CL6537" s="5"/>
      <c r="DN6537" s="14"/>
      <c r="DO6537" s="14"/>
      <c r="DP6537" s="5"/>
      <c r="DQ6537" s="25"/>
      <c r="DR6537" s="25"/>
      <c r="DS6537" s="96"/>
      <c r="DT6537" s="83"/>
      <c r="DU6537" s="14"/>
      <c r="DX6537" s="83"/>
      <c r="DY6537" s="83"/>
      <c r="DZ6537" s="83"/>
      <c r="EA6537" s="83"/>
      <c r="EJ6537" s="54"/>
      <c r="EK6537" s="22"/>
      <c r="EL6537" s="24"/>
      <c r="EP6537" s="23"/>
      <c r="EQ6537" s="24"/>
      <c r="ER6537" s="22"/>
      <c r="ES6537" s="24"/>
      <c r="ET6537" s="24"/>
      <c r="EU6537" s="23"/>
      <c r="EV6537" s="26"/>
      <c r="EX6537" s="6"/>
      <c r="EY6537" s="24"/>
      <c r="EZ6537" s="109"/>
      <c r="FA6537" s="66"/>
      <c r="FB6537" s="5"/>
      <c r="FC6537" s="68"/>
      <c r="FD6537" s="67"/>
      <c r="FE6537" s="67"/>
      <c r="FF6537" s="64"/>
      <c r="FG6537" s="5"/>
      <c r="FH6537" s="69"/>
      <c r="FI6537" s="6"/>
      <c r="FJ6537" s="5"/>
      <c r="FK6537" s="25"/>
      <c r="FL6537" s="5"/>
    </row>
    <row r="6538" spans="40:168">
      <c r="AN6538" s="14"/>
      <c r="AO6538" s="14"/>
      <c r="AP6538" s="5"/>
      <c r="AQ6538" s="25"/>
      <c r="AR6538" s="25"/>
      <c r="AS6538" s="96"/>
      <c r="AT6538" s="83"/>
      <c r="AU6538" s="14"/>
      <c r="AX6538" s="83"/>
      <c r="AY6538" s="83"/>
      <c r="AZ6538" s="83"/>
      <c r="BA6538" s="83"/>
      <c r="BJ6538" s="54"/>
      <c r="BK6538" s="22"/>
      <c r="BL6538" s="24"/>
      <c r="BP6538" s="23"/>
      <c r="BQ6538" s="24"/>
      <c r="BR6538" s="22"/>
      <c r="BS6538" s="24"/>
      <c r="BT6538" s="24"/>
      <c r="BU6538" s="23"/>
      <c r="BV6538" s="26"/>
      <c r="BX6538" s="6"/>
      <c r="BY6538" s="24"/>
      <c r="BZ6538" s="109"/>
      <c r="CA6538" s="66"/>
      <c r="CB6538" s="5"/>
      <c r="CC6538" s="68"/>
      <c r="CD6538" s="67"/>
      <c r="CE6538" s="67"/>
      <c r="CF6538" s="64"/>
      <c r="CG6538" s="5"/>
      <c r="CH6538" s="69"/>
      <c r="CI6538" s="6"/>
      <c r="CJ6538" s="5"/>
      <c r="CK6538" s="25"/>
      <c r="CL6538" s="5"/>
      <c r="DN6538" s="14"/>
      <c r="DO6538" s="14"/>
      <c r="DP6538" s="5"/>
      <c r="DQ6538" s="25"/>
      <c r="DR6538" s="25"/>
      <c r="DS6538" s="96"/>
      <c r="DT6538" s="83"/>
      <c r="DU6538" s="14"/>
      <c r="DX6538" s="83"/>
      <c r="DY6538" s="83"/>
      <c r="DZ6538" s="83"/>
      <c r="EA6538" s="83"/>
      <c r="EJ6538" s="54"/>
      <c r="EK6538" s="22"/>
      <c r="EL6538" s="24"/>
      <c r="EP6538" s="23"/>
      <c r="EQ6538" s="24"/>
      <c r="ER6538" s="22"/>
      <c r="ES6538" s="24"/>
      <c r="ET6538" s="24"/>
      <c r="EU6538" s="23"/>
      <c r="EV6538" s="26"/>
      <c r="EX6538" s="6"/>
      <c r="EY6538" s="24"/>
      <c r="EZ6538" s="109"/>
      <c r="FA6538" s="66"/>
      <c r="FB6538" s="5"/>
      <c r="FC6538" s="68"/>
      <c r="FD6538" s="67"/>
      <c r="FE6538" s="67"/>
      <c r="FF6538" s="64"/>
      <c r="FG6538" s="5"/>
      <c r="FH6538" s="69"/>
      <c r="FI6538" s="6"/>
      <c r="FJ6538" s="5"/>
      <c r="FK6538" s="25"/>
      <c r="FL6538" s="5"/>
    </row>
    <row r="6539" spans="40:168">
      <c r="AN6539" s="14"/>
      <c r="AO6539" s="14"/>
      <c r="AP6539" s="5"/>
      <c r="AQ6539" s="25"/>
      <c r="AR6539" s="25"/>
      <c r="AS6539" s="96"/>
      <c r="AT6539" s="83"/>
      <c r="AU6539" s="14"/>
      <c r="AX6539" s="83"/>
      <c r="AY6539" s="83"/>
      <c r="AZ6539" s="83"/>
      <c r="BA6539" s="83"/>
      <c r="BJ6539" s="54"/>
      <c r="BK6539" s="22"/>
      <c r="BL6539" s="24"/>
      <c r="BP6539" s="23"/>
      <c r="BQ6539" s="24"/>
      <c r="BR6539" s="22"/>
      <c r="BS6539" s="24"/>
      <c r="BT6539" s="24"/>
      <c r="BU6539" s="23"/>
      <c r="BV6539" s="26"/>
      <c r="BX6539" s="6"/>
      <c r="BY6539" s="24"/>
      <c r="BZ6539" s="109"/>
      <c r="CA6539" s="66"/>
      <c r="CB6539" s="5"/>
      <c r="CC6539" s="68"/>
      <c r="CD6539" s="67"/>
      <c r="CE6539" s="67"/>
      <c r="CF6539" s="64"/>
      <c r="CG6539" s="5"/>
      <c r="CH6539" s="69"/>
      <c r="CI6539" s="6"/>
      <c r="CJ6539" s="5"/>
      <c r="CK6539" s="25"/>
      <c r="CL6539" s="5"/>
      <c r="DN6539" s="14"/>
      <c r="DO6539" s="14"/>
      <c r="DP6539" s="5"/>
      <c r="DQ6539" s="25"/>
      <c r="DR6539" s="25"/>
      <c r="DS6539" s="96"/>
      <c r="DT6539" s="83"/>
      <c r="DU6539" s="14"/>
      <c r="DX6539" s="83"/>
      <c r="DY6539" s="83"/>
      <c r="DZ6539" s="83"/>
      <c r="EA6539" s="83"/>
      <c r="EJ6539" s="54"/>
      <c r="EK6539" s="22"/>
      <c r="EL6539" s="24"/>
      <c r="EP6539" s="23"/>
      <c r="EQ6539" s="24"/>
      <c r="ER6539" s="22"/>
      <c r="ES6539" s="24"/>
      <c r="ET6539" s="24"/>
      <c r="EU6539" s="23"/>
      <c r="EV6539" s="26"/>
      <c r="EX6539" s="6"/>
      <c r="EY6539" s="24"/>
      <c r="EZ6539" s="109"/>
      <c r="FA6539" s="66"/>
      <c r="FB6539" s="5"/>
      <c r="FC6539" s="68"/>
      <c r="FD6539" s="67"/>
      <c r="FE6539" s="67"/>
      <c r="FF6539" s="64"/>
      <c r="FG6539" s="5"/>
      <c r="FH6539" s="69"/>
      <c r="FI6539" s="6"/>
      <c r="FJ6539" s="5"/>
      <c r="FK6539" s="25"/>
      <c r="FL6539" s="5"/>
    </row>
    <row r="6540" spans="40:168">
      <c r="AN6540" s="14"/>
      <c r="AO6540" s="14"/>
      <c r="AP6540" s="5"/>
      <c r="AQ6540" s="25"/>
      <c r="AR6540" s="25"/>
      <c r="AS6540" s="96"/>
      <c r="AT6540" s="83"/>
      <c r="AU6540" s="14"/>
      <c r="AX6540" s="83"/>
      <c r="AY6540" s="83"/>
      <c r="AZ6540" s="83"/>
      <c r="BA6540" s="83"/>
      <c r="BJ6540" s="54"/>
      <c r="BK6540" s="22"/>
      <c r="BL6540" s="24"/>
      <c r="BP6540" s="23"/>
      <c r="BQ6540" s="24"/>
      <c r="BR6540" s="22"/>
      <c r="BS6540" s="24"/>
      <c r="BT6540" s="24"/>
      <c r="BU6540" s="23"/>
      <c r="BV6540" s="26"/>
      <c r="BX6540" s="6"/>
      <c r="BY6540" s="24"/>
      <c r="BZ6540" s="109"/>
      <c r="CA6540" s="66"/>
      <c r="CB6540" s="5"/>
      <c r="CC6540" s="68"/>
      <c r="CD6540" s="67"/>
      <c r="CE6540" s="67"/>
      <c r="CF6540" s="64"/>
      <c r="CG6540" s="5"/>
      <c r="CH6540" s="69"/>
      <c r="CI6540" s="6"/>
      <c r="CJ6540" s="5"/>
      <c r="CK6540" s="25"/>
      <c r="CL6540" s="5"/>
      <c r="DN6540" s="14"/>
      <c r="DO6540" s="14"/>
      <c r="DP6540" s="5"/>
      <c r="DQ6540" s="25"/>
      <c r="DR6540" s="25"/>
      <c r="DS6540" s="96"/>
      <c r="DT6540" s="83"/>
      <c r="DU6540" s="14"/>
      <c r="DX6540" s="83"/>
      <c r="DY6540" s="83"/>
      <c r="DZ6540" s="83"/>
      <c r="EA6540" s="83"/>
      <c r="EJ6540" s="54"/>
      <c r="EK6540" s="22"/>
      <c r="EL6540" s="24"/>
      <c r="EP6540" s="23"/>
      <c r="EQ6540" s="24"/>
      <c r="ER6540" s="22"/>
      <c r="ES6540" s="24"/>
      <c r="ET6540" s="24"/>
      <c r="EU6540" s="23"/>
      <c r="EV6540" s="26"/>
      <c r="EX6540" s="6"/>
      <c r="EY6540" s="24"/>
      <c r="EZ6540" s="109"/>
      <c r="FA6540" s="66"/>
      <c r="FB6540" s="5"/>
      <c r="FC6540" s="68"/>
      <c r="FD6540" s="67"/>
      <c r="FE6540" s="67"/>
      <c r="FF6540" s="64"/>
      <c r="FG6540" s="5"/>
      <c r="FH6540" s="69"/>
      <c r="FI6540" s="6"/>
      <c r="FJ6540" s="5"/>
      <c r="FK6540" s="25"/>
      <c r="FL6540" s="5"/>
    </row>
    <row r="6541" spans="40:168">
      <c r="AN6541" s="14"/>
      <c r="AO6541" s="14"/>
      <c r="AP6541" s="5"/>
      <c r="AQ6541" s="25"/>
      <c r="AR6541" s="25"/>
      <c r="AS6541" s="96"/>
      <c r="AT6541" s="83"/>
      <c r="AU6541" s="14"/>
      <c r="AX6541" s="83"/>
      <c r="AY6541" s="83"/>
      <c r="AZ6541" s="83"/>
      <c r="BA6541" s="83"/>
      <c r="BJ6541" s="54"/>
      <c r="BK6541" s="22"/>
      <c r="BL6541" s="24"/>
      <c r="BP6541" s="23"/>
      <c r="BQ6541" s="24"/>
      <c r="BR6541" s="22"/>
      <c r="BS6541" s="24"/>
      <c r="BT6541" s="24"/>
      <c r="BU6541" s="23"/>
      <c r="BV6541" s="26"/>
      <c r="BX6541" s="6"/>
      <c r="BY6541" s="24"/>
      <c r="BZ6541" s="109"/>
      <c r="CA6541" s="66"/>
      <c r="CB6541" s="5"/>
      <c r="CC6541" s="68"/>
      <c r="CD6541" s="67"/>
      <c r="CE6541" s="67"/>
      <c r="CF6541" s="64"/>
      <c r="CG6541" s="5"/>
      <c r="CH6541" s="69"/>
      <c r="CI6541" s="6"/>
      <c r="CJ6541" s="5"/>
      <c r="CK6541" s="25"/>
      <c r="CL6541" s="5"/>
      <c r="DN6541" s="14"/>
      <c r="DO6541" s="14"/>
      <c r="DP6541" s="5"/>
      <c r="DQ6541" s="25"/>
      <c r="DR6541" s="25"/>
      <c r="DS6541" s="96"/>
      <c r="DT6541" s="83"/>
      <c r="DU6541" s="14"/>
      <c r="DX6541" s="83"/>
      <c r="DY6541" s="83"/>
      <c r="DZ6541" s="83"/>
      <c r="EA6541" s="83"/>
      <c r="EJ6541" s="54"/>
      <c r="EK6541" s="22"/>
      <c r="EL6541" s="24"/>
      <c r="EP6541" s="23"/>
      <c r="EQ6541" s="24"/>
      <c r="ER6541" s="22"/>
      <c r="ES6541" s="24"/>
      <c r="ET6541" s="24"/>
      <c r="EU6541" s="23"/>
      <c r="EV6541" s="26"/>
      <c r="EX6541" s="6"/>
      <c r="EY6541" s="24"/>
      <c r="EZ6541" s="109"/>
      <c r="FA6541" s="66"/>
      <c r="FB6541" s="5"/>
      <c r="FC6541" s="68"/>
      <c r="FD6541" s="67"/>
      <c r="FE6541" s="67"/>
      <c r="FF6541" s="64"/>
      <c r="FG6541" s="5"/>
      <c r="FH6541" s="69"/>
      <c r="FI6541" s="6"/>
      <c r="FJ6541" s="5"/>
      <c r="FK6541" s="25"/>
      <c r="FL6541" s="5"/>
    </row>
    <row r="6542" spans="40:168">
      <c r="AN6542" s="14"/>
      <c r="AO6542" s="14"/>
      <c r="AP6542" s="5"/>
      <c r="AQ6542" s="25"/>
      <c r="AR6542" s="25"/>
      <c r="AS6542" s="96"/>
      <c r="AT6542" s="83"/>
      <c r="AU6542" s="14"/>
      <c r="AX6542" s="83"/>
      <c r="AY6542" s="83"/>
      <c r="AZ6542" s="83"/>
      <c r="BA6542" s="83"/>
      <c r="BJ6542" s="54"/>
      <c r="BK6542" s="22"/>
      <c r="BL6542" s="24"/>
      <c r="BP6542" s="23"/>
      <c r="BQ6542" s="24"/>
      <c r="BR6542" s="22"/>
      <c r="BS6542" s="24"/>
      <c r="BT6542" s="24"/>
      <c r="BU6542" s="23"/>
      <c r="BV6542" s="26"/>
      <c r="BX6542" s="6"/>
      <c r="BY6542" s="24"/>
      <c r="BZ6542" s="109"/>
      <c r="CA6542" s="66"/>
      <c r="CB6542" s="5"/>
      <c r="CC6542" s="68"/>
      <c r="CD6542" s="67"/>
      <c r="CE6542" s="67"/>
      <c r="CF6542" s="64"/>
      <c r="CG6542" s="5"/>
      <c r="CH6542" s="69"/>
      <c r="CI6542" s="6"/>
      <c r="CJ6542" s="5"/>
      <c r="CK6542" s="25"/>
      <c r="CL6542" s="5"/>
      <c r="DN6542" s="14"/>
      <c r="DO6542" s="14"/>
      <c r="DP6542" s="5"/>
      <c r="DQ6542" s="25"/>
      <c r="DR6542" s="25"/>
      <c r="DS6542" s="96"/>
      <c r="DT6542" s="83"/>
      <c r="DU6542" s="14"/>
      <c r="DX6542" s="83"/>
      <c r="DY6542" s="83"/>
      <c r="DZ6542" s="83"/>
      <c r="EA6542" s="83"/>
      <c r="EJ6542" s="54"/>
      <c r="EK6542" s="22"/>
      <c r="EL6542" s="24"/>
      <c r="EP6542" s="23"/>
      <c r="EQ6542" s="24"/>
      <c r="ER6542" s="22"/>
      <c r="ES6542" s="24"/>
      <c r="ET6542" s="24"/>
      <c r="EU6542" s="23"/>
      <c r="EV6542" s="26"/>
      <c r="EX6542" s="6"/>
      <c r="EY6542" s="24"/>
      <c r="EZ6542" s="109"/>
      <c r="FA6542" s="66"/>
      <c r="FB6542" s="5"/>
      <c r="FC6542" s="68"/>
      <c r="FD6542" s="67"/>
      <c r="FE6542" s="67"/>
      <c r="FF6542" s="64"/>
      <c r="FG6542" s="5"/>
      <c r="FH6542" s="69"/>
      <c r="FI6542" s="6"/>
      <c r="FJ6542" s="5"/>
      <c r="FK6542" s="25"/>
      <c r="FL6542" s="5"/>
    </row>
    <row r="6543" spans="40:168">
      <c r="AN6543" s="14"/>
      <c r="AO6543" s="14"/>
      <c r="AP6543" s="5"/>
      <c r="AQ6543" s="25"/>
      <c r="AR6543" s="25"/>
      <c r="AS6543" s="96"/>
      <c r="AT6543" s="83"/>
      <c r="AU6543" s="14"/>
      <c r="AX6543" s="83"/>
      <c r="AY6543" s="83"/>
      <c r="AZ6543" s="83"/>
      <c r="BA6543" s="83"/>
      <c r="BJ6543" s="54"/>
      <c r="BK6543" s="22"/>
      <c r="BL6543" s="24"/>
      <c r="BP6543" s="23"/>
      <c r="BQ6543" s="24"/>
      <c r="BR6543" s="22"/>
      <c r="BS6543" s="24"/>
      <c r="BT6543" s="24"/>
      <c r="BU6543" s="23"/>
      <c r="BV6543" s="26"/>
      <c r="BX6543" s="6"/>
      <c r="BY6543" s="24"/>
      <c r="BZ6543" s="109"/>
      <c r="CA6543" s="66"/>
      <c r="CB6543" s="5"/>
      <c r="CC6543" s="68"/>
      <c r="CD6543" s="67"/>
      <c r="CE6543" s="67"/>
      <c r="CF6543" s="64"/>
      <c r="CG6543" s="5"/>
      <c r="CH6543" s="69"/>
      <c r="CI6543" s="6"/>
      <c r="CJ6543" s="5"/>
      <c r="CK6543" s="25"/>
      <c r="CL6543" s="5"/>
      <c r="DN6543" s="14"/>
      <c r="DO6543" s="14"/>
      <c r="DP6543" s="5"/>
      <c r="DQ6543" s="25"/>
      <c r="DR6543" s="25"/>
      <c r="DS6543" s="96"/>
      <c r="DT6543" s="83"/>
      <c r="DU6543" s="14"/>
      <c r="DX6543" s="83"/>
      <c r="DY6543" s="83"/>
      <c r="DZ6543" s="83"/>
      <c r="EA6543" s="83"/>
      <c r="EJ6543" s="54"/>
      <c r="EK6543" s="22"/>
      <c r="EL6543" s="24"/>
      <c r="EP6543" s="23"/>
      <c r="EQ6543" s="24"/>
      <c r="ER6543" s="22"/>
      <c r="ES6543" s="24"/>
      <c r="ET6543" s="24"/>
      <c r="EU6543" s="23"/>
      <c r="EV6543" s="26"/>
      <c r="EX6543" s="6"/>
      <c r="EY6543" s="24"/>
      <c r="EZ6543" s="109"/>
      <c r="FA6543" s="66"/>
      <c r="FB6543" s="5"/>
      <c r="FC6543" s="68"/>
      <c r="FD6543" s="67"/>
      <c r="FE6543" s="67"/>
      <c r="FF6543" s="64"/>
      <c r="FG6543" s="5"/>
      <c r="FH6543" s="69"/>
      <c r="FI6543" s="6"/>
      <c r="FJ6543" s="5"/>
      <c r="FK6543" s="25"/>
      <c r="FL6543" s="5"/>
    </row>
    <row r="6544" spans="40:168">
      <c r="AN6544" s="14"/>
      <c r="AO6544" s="14"/>
      <c r="AP6544" s="5"/>
      <c r="AQ6544" s="25"/>
      <c r="AR6544" s="25"/>
      <c r="AS6544" s="96"/>
      <c r="AT6544" s="83"/>
      <c r="AU6544" s="14"/>
      <c r="AX6544" s="83"/>
      <c r="AY6544" s="83"/>
      <c r="AZ6544" s="83"/>
      <c r="BA6544" s="83"/>
      <c r="BJ6544" s="54"/>
      <c r="BK6544" s="22"/>
      <c r="BL6544" s="24"/>
      <c r="BP6544" s="23"/>
      <c r="BQ6544" s="24"/>
      <c r="BR6544" s="22"/>
      <c r="BS6544" s="24"/>
      <c r="BT6544" s="24"/>
      <c r="BU6544" s="23"/>
      <c r="BV6544" s="26"/>
      <c r="BX6544" s="6"/>
      <c r="BY6544" s="24"/>
      <c r="BZ6544" s="109"/>
      <c r="CA6544" s="66"/>
      <c r="CB6544" s="5"/>
      <c r="CC6544" s="68"/>
      <c r="CD6544" s="67"/>
      <c r="CE6544" s="67"/>
      <c r="CF6544" s="64"/>
      <c r="CG6544" s="5"/>
      <c r="CH6544" s="69"/>
      <c r="CI6544" s="6"/>
      <c r="CJ6544" s="5"/>
      <c r="CK6544" s="25"/>
      <c r="CL6544" s="5"/>
      <c r="DN6544" s="14"/>
      <c r="DO6544" s="14"/>
      <c r="DP6544" s="5"/>
      <c r="DQ6544" s="25"/>
      <c r="DR6544" s="25"/>
      <c r="DS6544" s="96"/>
      <c r="DT6544" s="83"/>
      <c r="DU6544" s="14"/>
      <c r="DX6544" s="83"/>
      <c r="DY6544" s="83"/>
      <c r="DZ6544" s="83"/>
      <c r="EA6544" s="83"/>
      <c r="EJ6544" s="54"/>
      <c r="EK6544" s="22"/>
      <c r="EL6544" s="24"/>
      <c r="EP6544" s="23"/>
      <c r="EQ6544" s="24"/>
      <c r="ER6544" s="22"/>
      <c r="ES6544" s="24"/>
      <c r="ET6544" s="24"/>
      <c r="EU6544" s="23"/>
      <c r="EV6544" s="26"/>
      <c r="EX6544" s="6"/>
      <c r="EY6544" s="24"/>
      <c r="EZ6544" s="109"/>
      <c r="FA6544" s="66"/>
      <c r="FB6544" s="5"/>
      <c r="FC6544" s="68"/>
      <c r="FD6544" s="67"/>
      <c r="FE6544" s="67"/>
      <c r="FF6544" s="64"/>
      <c r="FG6544" s="5"/>
      <c r="FH6544" s="69"/>
      <c r="FI6544" s="6"/>
      <c r="FJ6544" s="5"/>
      <c r="FK6544" s="25"/>
      <c r="FL6544" s="5"/>
    </row>
    <row r="6545" spans="40:168">
      <c r="AN6545" s="14"/>
      <c r="AO6545" s="14"/>
      <c r="AP6545" s="5"/>
      <c r="AQ6545" s="25"/>
      <c r="AR6545" s="25"/>
      <c r="AS6545" s="96"/>
      <c r="AT6545" s="83"/>
      <c r="AU6545" s="14"/>
      <c r="AX6545" s="83"/>
      <c r="AY6545" s="83"/>
      <c r="AZ6545" s="83"/>
      <c r="BA6545" s="83"/>
      <c r="BJ6545" s="54"/>
      <c r="BK6545" s="22"/>
      <c r="BL6545" s="24"/>
      <c r="BP6545" s="23"/>
      <c r="BQ6545" s="24"/>
      <c r="BR6545" s="22"/>
      <c r="BS6545" s="24"/>
      <c r="BT6545" s="24"/>
      <c r="BU6545" s="23"/>
      <c r="BV6545" s="26"/>
      <c r="BX6545" s="6"/>
      <c r="BY6545" s="24"/>
      <c r="BZ6545" s="109"/>
      <c r="CA6545" s="66"/>
      <c r="CB6545" s="5"/>
      <c r="CC6545" s="68"/>
      <c r="CD6545" s="67"/>
      <c r="CE6545" s="67"/>
      <c r="CF6545" s="64"/>
      <c r="CG6545" s="5"/>
      <c r="CH6545" s="69"/>
      <c r="CI6545" s="6"/>
      <c r="CJ6545" s="5"/>
      <c r="CK6545" s="25"/>
      <c r="CL6545" s="5"/>
      <c r="DN6545" s="14"/>
      <c r="DO6545" s="14"/>
      <c r="DP6545" s="5"/>
      <c r="DQ6545" s="25"/>
      <c r="DR6545" s="25"/>
      <c r="DS6545" s="96"/>
      <c r="DT6545" s="83"/>
      <c r="DU6545" s="14"/>
      <c r="DX6545" s="83"/>
      <c r="DY6545" s="83"/>
      <c r="DZ6545" s="83"/>
      <c r="EA6545" s="83"/>
      <c r="EJ6545" s="54"/>
      <c r="EK6545" s="22"/>
      <c r="EL6545" s="24"/>
      <c r="EP6545" s="23"/>
      <c r="EQ6545" s="24"/>
      <c r="ER6545" s="22"/>
      <c r="ES6545" s="24"/>
      <c r="ET6545" s="24"/>
      <c r="EU6545" s="23"/>
      <c r="EV6545" s="26"/>
      <c r="EX6545" s="6"/>
      <c r="EY6545" s="24"/>
      <c r="EZ6545" s="109"/>
      <c r="FA6545" s="66"/>
      <c r="FB6545" s="5"/>
      <c r="FC6545" s="68"/>
      <c r="FD6545" s="67"/>
      <c r="FE6545" s="67"/>
      <c r="FF6545" s="64"/>
      <c r="FG6545" s="5"/>
      <c r="FH6545" s="69"/>
      <c r="FI6545" s="6"/>
      <c r="FJ6545" s="5"/>
      <c r="FK6545" s="25"/>
      <c r="FL6545" s="5"/>
    </row>
    <row r="6546" spans="40:168">
      <c r="AN6546" s="14"/>
      <c r="AO6546" s="14"/>
      <c r="AP6546" s="5"/>
      <c r="AQ6546" s="25"/>
      <c r="AR6546" s="25"/>
      <c r="AS6546" s="96"/>
      <c r="AT6546" s="83"/>
      <c r="AU6546" s="14"/>
      <c r="AX6546" s="83"/>
      <c r="AY6546" s="83"/>
      <c r="AZ6546" s="83"/>
      <c r="BA6546" s="83"/>
      <c r="BJ6546" s="54"/>
      <c r="BK6546" s="22"/>
      <c r="BL6546" s="24"/>
      <c r="BP6546" s="23"/>
      <c r="BQ6546" s="24"/>
      <c r="BR6546" s="22"/>
      <c r="BS6546" s="24"/>
      <c r="BT6546" s="24"/>
      <c r="BU6546" s="23"/>
      <c r="BV6546" s="26"/>
      <c r="BX6546" s="6"/>
      <c r="BY6546" s="24"/>
      <c r="BZ6546" s="109"/>
      <c r="CA6546" s="66"/>
      <c r="CB6546" s="5"/>
      <c r="CC6546" s="68"/>
      <c r="CD6546" s="67"/>
      <c r="CE6546" s="67"/>
      <c r="CF6546" s="64"/>
      <c r="CG6546" s="5"/>
      <c r="CH6546" s="69"/>
      <c r="CI6546" s="6"/>
      <c r="CJ6546" s="5"/>
      <c r="CK6546" s="25"/>
      <c r="CL6546" s="5"/>
      <c r="DN6546" s="14"/>
      <c r="DO6546" s="14"/>
      <c r="DP6546" s="5"/>
      <c r="DQ6546" s="25"/>
      <c r="DR6546" s="25"/>
      <c r="DS6546" s="96"/>
      <c r="DT6546" s="83"/>
      <c r="DU6546" s="14"/>
      <c r="DX6546" s="83"/>
      <c r="DY6546" s="83"/>
      <c r="DZ6546" s="83"/>
      <c r="EA6546" s="83"/>
      <c r="EJ6546" s="54"/>
      <c r="EK6546" s="22"/>
      <c r="EL6546" s="24"/>
      <c r="EP6546" s="23"/>
      <c r="EQ6546" s="24"/>
      <c r="ER6546" s="22"/>
      <c r="ES6546" s="24"/>
      <c r="ET6546" s="24"/>
      <c r="EU6546" s="23"/>
      <c r="EV6546" s="26"/>
      <c r="EX6546" s="6"/>
      <c r="EY6546" s="24"/>
      <c r="EZ6546" s="109"/>
      <c r="FA6546" s="66"/>
      <c r="FB6546" s="5"/>
      <c r="FC6546" s="68"/>
      <c r="FD6546" s="67"/>
      <c r="FE6546" s="67"/>
      <c r="FF6546" s="64"/>
      <c r="FG6546" s="5"/>
      <c r="FH6546" s="69"/>
      <c r="FI6546" s="6"/>
      <c r="FJ6546" s="5"/>
      <c r="FK6546" s="25"/>
      <c r="FL6546" s="5"/>
    </row>
    <row r="6547" spans="40:168">
      <c r="AN6547" s="14"/>
      <c r="AO6547" s="14"/>
      <c r="AP6547" s="5"/>
      <c r="AQ6547" s="25"/>
      <c r="AR6547" s="25"/>
      <c r="AS6547" s="96"/>
      <c r="AT6547" s="83"/>
      <c r="AU6547" s="14"/>
      <c r="AX6547" s="83"/>
      <c r="AY6547" s="83"/>
      <c r="AZ6547" s="83"/>
      <c r="BA6547" s="83"/>
      <c r="BJ6547" s="54"/>
      <c r="BK6547" s="22"/>
      <c r="BL6547" s="24"/>
      <c r="BP6547" s="23"/>
      <c r="BQ6547" s="24"/>
      <c r="BR6547" s="22"/>
      <c r="BS6547" s="24"/>
      <c r="BT6547" s="24"/>
      <c r="BU6547" s="23"/>
      <c r="BV6547" s="26"/>
      <c r="BX6547" s="6"/>
      <c r="BY6547" s="24"/>
      <c r="BZ6547" s="109"/>
      <c r="CA6547" s="66"/>
      <c r="CB6547" s="5"/>
      <c r="CC6547" s="68"/>
      <c r="CD6547" s="67"/>
      <c r="CE6547" s="67"/>
      <c r="CF6547" s="64"/>
      <c r="CG6547" s="5"/>
      <c r="CH6547" s="69"/>
      <c r="CI6547" s="6"/>
      <c r="CJ6547" s="5"/>
      <c r="CK6547" s="25"/>
      <c r="CL6547" s="5"/>
      <c r="DN6547" s="14"/>
      <c r="DO6547" s="14"/>
      <c r="DP6547" s="5"/>
      <c r="DQ6547" s="25"/>
      <c r="DR6547" s="25"/>
      <c r="DS6547" s="96"/>
      <c r="DT6547" s="83"/>
      <c r="DU6547" s="14"/>
      <c r="DX6547" s="83"/>
      <c r="DY6547" s="83"/>
      <c r="DZ6547" s="83"/>
      <c r="EA6547" s="83"/>
      <c r="EJ6547" s="54"/>
      <c r="EK6547" s="22"/>
      <c r="EL6547" s="24"/>
      <c r="EP6547" s="23"/>
      <c r="EQ6547" s="24"/>
      <c r="ER6547" s="22"/>
      <c r="ES6547" s="24"/>
      <c r="ET6547" s="24"/>
      <c r="EU6547" s="23"/>
      <c r="EV6547" s="26"/>
      <c r="EX6547" s="6"/>
      <c r="EY6547" s="24"/>
      <c r="EZ6547" s="109"/>
      <c r="FA6547" s="66"/>
      <c r="FB6547" s="5"/>
      <c r="FC6547" s="68"/>
      <c r="FD6547" s="67"/>
      <c r="FE6547" s="67"/>
      <c r="FF6547" s="64"/>
      <c r="FG6547" s="5"/>
      <c r="FH6547" s="69"/>
      <c r="FI6547" s="6"/>
      <c r="FJ6547" s="5"/>
      <c r="FK6547" s="25"/>
      <c r="FL6547" s="5"/>
    </row>
    <row r="6548" spans="40:168">
      <c r="AN6548" s="14"/>
      <c r="AO6548" s="14"/>
      <c r="AP6548" s="5"/>
      <c r="AQ6548" s="25"/>
      <c r="AR6548" s="25"/>
      <c r="AS6548" s="96"/>
      <c r="AT6548" s="83"/>
      <c r="AU6548" s="14"/>
      <c r="AX6548" s="83"/>
      <c r="AY6548" s="83"/>
      <c r="AZ6548" s="83"/>
      <c r="BA6548" s="83"/>
      <c r="BJ6548" s="54"/>
      <c r="BK6548" s="22"/>
      <c r="BL6548" s="24"/>
      <c r="BP6548" s="23"/>
      <c r="BQ6548" s="24"/>
      <c r="BR6548" s="22"/>
      <c r="BS6548" s="24"/>
      <c r="BT6548" s="24"/>
      <c r="BU6548" s="23"/>
      <c r="BV6548" s="26"/>
      <c r="BX6548" s="6"/>
      <c r="BY6548" s="24"/>
      <c r="BZ6548" s="109"/>
      <c r="CA6548" s="66"/>
      <c r="CB6548" s="5"/>
      <c r="CC6548" s="68"/>
      <c r="CD6548" s="67"/>
      <c r="CE6548" s="67"/>
      <c r="CF6548" s="64"/>
      <c r="CG6548" s="5"/>
      <c r="CH6548" s="69"/>
      <c r="CI6548" s="6"/>
      <c r="CJ6548" s="5"/>
      <c r="CK6548" s="25"/>
      <c r="CL6548" s="5"/>
      <c r="DN6548" s="14"/>
      <c r="DO6548" s="14"/>
      <c r="DP6548" s="5"/>
      <c r="DQ6548" s="25"/>
      <c r="DR6548" s="25"/>
      <c r="DS6548" s="96"/>
      <c r="DT6548" s="83"/>
      <c r="DU6548" s="14"/>
      <c r="DX6548" s="83"/>
      <c r="DY6548" s="83"/>
      <c r="DZ6548" s="83"/>
      <c r="EA6548" s="83"/>
      <c r="EJ6548" s="54"/>
      <c r="EK6548" s="22"/>
      <c r="EL6548" s="24"/>
      <c r="EP6548" s="23"/>
      <c r="EQ6548" s="24"/>
      <c r="ER6548" s="22"/>
      <c r="ES6548" s="24"/>
      <c r="ET6548" s="24"/>
      <c r="EU6548" s="23"/>
      <c r="EV6548" s="26"/>
      <c r="EX6548" s="6"/>
      <c r="EY6548" s="24"/>
      <c r="EZ6548" s="109"/>
      <c r="FA6548" s="66"/>
      <c r="FB6548" s="5"/>
      <c r="FC6548" s="68"/>
      <c r="FD6548" s="67"/>
      <c r="FE6548" s="67"/>
      <c r="FF6548" s="64"/>
      <c r="FG6548" s="5"/>
      <c r="FH6548" s="69"/>
      <c r="FI6548" s="6"/>
      <c r="FJ6548" s="5"/>
      <c r="FK6548" s="25"/>
      <c r="FL6548" s="5"/>
    </row>
    <row r="6549" spans="40:168">
      <c r="AN6549" s="14"/>
      <c r="AO6549" s="14"/>
      <c r="AP6549" s="5"/>
      <c r="AQ6549" s="25"/>
      <c r="AR6549" s="25"/>
      <c r="AS6549" s="96"/>
      <c r="AT6549" s="83"/>
      <c r="AU6549" s="14"/>
      <c r="AX6549" s="83"/>
      <c r="AY6549" s="83"/>
      <c r="AZ6549" s="83"/>
      <c r="BA6549" s="83"/>
      <c r="BJ6549" s="54"/>
      <c r="BK6549" s="22"/>
      <c r="BL6549" s="24"/>
      <c r="BP6549" s="23"/>
      <c r="BQ6549" s="24"/>
      <c r="BR6549" s="22"/>
      <c r="BS6549" s="24"/>
      <c r="BT6549" s="24"/>
      <c r="BU6549" s="23"/>
      <c r="BV6549" s="26"/>
      <c r="BX6549" s="6"/>
      <c r="BY6549" s="24"/>
      <c r="BZ6549" s="109"/>
      <c r="CA6549" s="66"/>
      <c r="CB6549" s="5"/>
      <c r="CC6549" s="68"/>
      <c r="CD6549" s="67"/>
      <c r="CE6549" s="67"/>
      <c r="CF6549" s="64"/>
      <c r="CG6549" s="5"/>
      <c r="CH6549" s="69"/>
      <c r="CI6549" s="6"/>
      <c r="CJ6549" s="5"/>
      <c r="CK6549" s="25"/>
      <c r="CL6549" s="5"/>
      <c r="DN6549" s="14"/>
      <c r="DO6549" s="14"/>
      <c r="DP6549" s="5"/>
      <c r="DQ6549" s="25"/>
      <c r="DR6549" s="25"/>
      <c r="DS6549" s="96"/>
      <c r="DT6549" s="83"/>
      <c r="DU6549" s="14"/>
      <c r="DX6549" s="83"/>
      <c r="DY6549" s="83"/>
      <c r="DZ6549" s="83"/>
      <c r="EA6549" s="83"/>
      <c r="EJ6549" s="54"/>
      <c r="EK6549" s="22"/>
      <c r="EL6549" s="24"/>
      <c r="EP6549" s="23"/>
      <c r="EQ6549" s="24"/>
      <c r="ER6549" s="22"/>
      <c r="ES6549" s="24"/>
      <c r="ET6549" s="24"/>
      <c r="EU6549" s="23"/>
      <c r="EV6549" s="26"/>
      <c r="EX6549" s="6"/>
      <c r="EY6549" s="24"/>
      <c r="EZ6549" s="109"/>
      <c r="FA6549" s="66"/>
      <c r="FB6549" s="5"/>
      <c r="FC6549" s="68"/>
      <c r="FD6549" s="67"/>
      <c r="FE6549" s="67"/>
      <c r="FF6549" s="64"/>
      <c r="FG6549" s="5"/>
      <c r="FH6549" s="69"/>
      <c r="FI6549" s="6"/>
      <c r="FJ6549" s="5"/>
      <c r="FK6549" s="25"/>
      <c r="FL6549" s="5"/>
    </row>
    <row r="6550" spans="40:168">
      <c r="AN6550" s="14"/>
      <c r="AO6550" s="14"/>
      <c r="AP6550" s="5"/>
      <c r="AQ6550" s="25"/>
      <c r="AR6550" s="25"/>
      <c r="AS6550" s="96"/>
      <c r="AT6550" s="83"/>
      <c r="AU6550" s="14"/>
      <c r="AX6550" s="83"/>
      <c r="AY6550" s="83"/>
      <c r="AZ6550" s="83"/>
      <c r="BA6550" s="83"/>
      <c r="BJ6550" s="54"/>
      <c r="BK6550" s="22"/>
      <c r="BL6550" s="24"/>
      <c r="BP6550" s="23"/>
      <c r="BQ6550" s="24"/>
      <c r="BR6550" s="22"/>
      <c r="BS6550" s="24"/>
      <c r="BT6550" s="24"/>
      <c r="BU6550" s="23"/>
      <c r="BV6550" s="26"/>
      <c r="BX6550" s="6"/>
      <c r="BY6550" s="24"/>
      <c r="BZ6550" s="109"/>
      <c r="CA6550" s="66"/>
      <c r="CB6550" s="5"/>
      <c r="CC6550" s="68"/>
      <c r="CD6550" s="67"/>
      <c r="CE6550" s="67"/>
      <c r="CF6550" s="64"/>
      <c r="CG6550" s="5"/>
      <c r="CH6550" s="69"/>
      <c r="CI6550" s="6"/>
      <c r="CJ6550" s="5"/>
      <c r="CK6550" s="25"/>
      <c r="CL6550" s="5"/>
      <c r="DN6550" s="14"/>
      <c r="DO6550" s="14"/>
      <c r="DP6550" s="5"/>
      <c r="DQ6550" s="25"/>
      <c r="DR6550" s="25"/>
      <c r="DS6550" s="96"/>
      <c r="DT6550" s="83"/>
      <c r="DU6550" s="14"/>
      <c r="DX6550" s="83"/>
      <c r="DY6550" s="83"/>
      <c r="DZ6550" s="83"/>
      <c r="EA6550" s="83"/>
      <c r="EJ6550" s="54"/>
      <c r="EK6550" s="22"/>
      <c r="EL6550" s="24"/>
      <c r="EP6550" s="23"/>
      <c r="EQ6550" s="24"/>
      <c r="ER6550" s="22"/>
      <c r="ES6550" s="24"/>
      <c r="ET6550" s="24"/>
      <c r="EU6550" s="23"/>
      <c r="EV6550" s="26"/>
      <c r="EX6550" s="6"/>
      <c r="EY6550" s="24"/>
      <c r="EZ6550" s="109"/>
      <c r="FA6550" s="66"/>
      <c r="FB6550" s="5"/>
      <c r="FC6550" s="68"/>
      <c r="FD6550" s="67"/>
      <c r="FE6550" s="67"/>
      <c r="FF6550" s="64"/>
      <c r="FG6550" s="5"/>
      <c r="FH6550" s="69"/>
      <c r="FI6550" s="6"/>
      <c r="FJ6550" s="5"/>
      <c r="FK6550" s="25"/>
      <c r="FL6550" s="5"/>
    </row>
    <row r="6551" spans="40:168">
      <c r="AN6551" s="14"/>
      <c r="AO6551" s="14"/>
      <c r="AP6551" s="5"/>
      <c r="AQ6551" s="25"/>
      <c r="AR6551" s="25"/>
      <c r="AS6551" s="96"/>
      <c r="AT6551" s="83"/>
      <c r="AU6551" s="14"/>
      <c r="AX6551" s="83"/>
      <c r="AY6551" s="83"/>
      <c r="AZ6551" s="83"/>
      <c r="BA6551" s="83"/>
      <c r="BJ6551" s="54"/>
      <c r="BK6551" s="22"/>
      <c r="BL6551" s="24"/>
      <c r="BP6551" s="23"/>
      <c r="BQ6551" s="24"/>
      <c r="BR6551" s="22"/>
      <c r="BS6551" s="24"/>
      <c r="BT6551" s="24"/>
      <c r="BU6551" s="23"/>
      <c r="BV6551" s="26"/>
      <c r="BX6551" s="6"/>
      <c r="BY6551" s="24"/>
      <c r="BZ6551" s="109"/>
      <c r="CA6551" s="66"/>
      <c r="CB6551" s="5"/>
      <c r="CC6551" s="68"/>
      <c r="CD6551" s="67"/>
      <c r="CE6551" s="67"/>
      <c r="CF6551" s="64"/>
      <c r="CG6551" s="5"/>
      <c r="CH6551" s="69"/>
      <c r="CI6551" s="6"/>
      <c r="CJ6551" s="5"/>
      <c r="CK6551" s="25"/>
      <c r="CL6551" s="5"/>
      <c r="DN6551" s="14"/>
      <c r="DO6551" s="14"/>
      <c r="DP6551" s="5"/>
      <c r="DQ6551" s="25"/>
      <c r="DR6551" s="25"/>
      <c r="DS6551" s="96"/>
      <c r="DT6551" s="83"/>
      <c r="DU6551" s="14"/>
      <c r="DX6551" s="83"/>
      <c r="DY6551" s="83"/>
      <c r="DZ6551" s="83"/>
      <c r="EA6551" s="83"/>
      <c r="EJ6551" s="54"/>
      <c r="EK6551" s="22"/>
      <c r="EL6551" s="24"/>
      <c r="EP6551" s="23"/>
      <c r="EQ6551" s="24"/>
      <c r="ER6551" s="22"/>
      <c r="ES6551" s="24"/>
      <c r="ET6551" s="24"/>
      <c r="EU6551" s="23"/>
      <c r="EV6551" s="26"/>
      <c r="EX6551" s="6"/>
      <c r="EY6551" s="24"/>
      <c r="EZ6551" s="109"/>
      <c r="FA6551" s="66"/>
      <c r="FB6551" s="5"/>
      <c r="FC6551" s="68"/>
      <c r="FD6551" s="67"/>
      <c r="FE6551" s="67"/>
      <c r="FF6551" s="64"/>
      <c r="FG6551" s="5"/>
      <c r="FH6551" s="69"/>
      <c r="FI6551" s="6"/>
      <c r="FJ6551" s="5"/>
      <c r="FK6551" s="25"/>
      <c r="FL6551" s="5"/>
    </row>
    <row r="6552" spans="40:168">
      <c r="AN6552" s="14"/>
      <c r="AO6552" s="14"/>
      <c r="AP6552" s="5"/>
      <c r="AQ6552" s="25"/>
      <c r="AR6552" s="25"/>
      <c r="AS6552" s="96"/>
      <c r="AT6552" s="83"/>
      <c r="AU6552" s="14"/>
      <c r="AX6552" s="83"/>
      <c r="AY6552" s="83"/>
      <c r="AZ6552" s="83"/>
      <c r="BA6552" s="83"/>
      <c r="BJ6552" s="54"/>
      <c r="BK6552" s="22"/>
      <c r="BL6552" s="24"/>
      <c r="BP6552" s="23"/>
      <c r="BQ6552" s="24"/>
      <c r="BR6552" s="22"/>
      <c r="BS6552" s="24"/>
      <c r="BT6552" s="24"/>
      <c r="BU6552" s="23"/>
      <c r="BV6552" s="26"/>
      <c r="BX6552" s="6"/>
      <c r="BY6552" s="24"/>
      <c r="BZ6552" s="109"/>
      <c r="CA6552" s="66"/>
      <c r="CB6552" s="5"/>
      <c r="CC6552" s="68"/>
      <c r="CD6552" s="67"/>
      <c r="CE6552" s="67"/>
      <c r="CF6552" s="64"/>
      <c r="CG6552" s="5"/>
      <c r="CH6552" s="69"/>
      <c r="CI6552" s="6"/>
      <c r="CJ6552" s="5"/>
      <c r="CK6552" s="25"/>
      <c r="CL6552" s="5"/>
      <c r="DN6552" s="14"/>
      <c r="DO6552" s="14"/>
      <c r="DP6552" s="5"/>
      <c r="DQ6552" s="25"/>
      <c r="DR6552" s="25"/>
      <c r="DS6552" s="96"/>
      <c r="DT6552" s="83"/>
      <c r="DU6552" s="14"/>
      <c r="DX6552" s="83"/>
      <c r="DY6552" s="83"/>
      <c r="DZ6552" s="83"/>
      <c r="EA6552" s="83"/>
      <c r="EJ6552" s="54"/>
      <c r="EK6552" s="22"/>
      <c r="EL6552" s="24"/>
      <c r="EP6552" s="23"/>
      <c r="EQ6552" s="24"/>
      <c r="ER6552" s="22"/>
      <c r="ES6552" s="24"/>
      <c r="ET6552" s="24"/>
      <c r="EU6552" s="23"/>
      <c r="EV6552" s="26"/>
      <c r="EX6552" s="6"/>
      <c r="EY6552" s="24"/>
      <c r="EZ6552" s="109"/>
      <c r="FA6552" s="66"/>
      <c r="FB6552" s="5"/>
      <c r="FC6552" s="68"/>
      <c r="FD6552" s="67"/>
      <c r="FE6552" s="67"/>
      <c r="FF6552" s="64"/>
      <c r="FG6552" s="5"/>
      <c r="FH6552" s="69"/>
      <c r="FI6552" s="6"/>
      <c r="FJ6552" s="5"/>
      <c r="FK6552" s="25"/>
      <c r="FL6552" s="5"/>
    </row>
    <row r="6553" spans="40:168">
      <c r="AN6553" s="14"/>
      <c r="AO6553" s="14"/>
      <c r="AP6553" s="5"/>
      <c r="AQ6553" s="25"/>
      <c r="AR6553" s="25"/>
      <c r="AS6553" s="96"/>
      <c r="AT6553" s="83"/>
      <c r="AU6553" s="14"/>
      <c r="AX6553" s="83"/>
      <c r="AY6553" s="83"/>
      <c r="AZ6553" s="83"/>
      <c r="BA6553" s="83"/>
      <c r="BJ6553" s="54"/>
      <c r="BK6553" s="22"/>
      <c r="BL6553" s="24"/>
      <c r="BP6553" s="23"/>
      <c r="BQ6553" s="24"/>
      <c r="BR6553" s="22"/>
      <c r="BS6553" s="24"/>
      <c r="BT6553" s="24"/>
      <c r="BU6553" s="23"/>
      <c r="BV6553" s="26"/>
      <c r="BX6553" s="6"/>
      <c r="BY6553" s="24"/>
      <c r="BZ6553" s="109"/>
      <c r="CA6553" s="66"/>
      <c r="CB6553" s="5"/>
      <c r="CC6553" s="68"/>
      <c r="CD6553" s="67"/>
      <c r="CE6553" s="67"/>
      <c r="CF6553" s="64"/>
      <c r="CG6553" s="5"/>
      <c r="CH6553" s="69"/>
      <c r="CI6553" s="6"/>
      <c r="CJ6553" s="5"/>
      <c r="CK6553" s="25"/>
      <c r="CL6553" s="5"/>
      <c r="DN6553" s="14"/>
      <c r="DO6553" s="14"/>
      <c r="DP6553" s="5"/>
      <c r="DQ6553" s="25"/>
      <c r="DR6553" s="25"/>
      <c r="DS6553" s="96"/>
      <c r="DT6553" s="83"/>
      <c r="DU6553" s="14"/>
      <c r="DX6553" s="83"/>
      <c r="DY6553" s="83"/>
      <c r="DZ6553" s="83"/>
      <c r="EA6553" s="83"/>
      <c r="EJ6553" s="54"/>
      <c r="EK6553" s="22"/>
      <c r="EL6553" s="24"/>
      <c r="EP6553" s="23"/>
      <c r="EQ6553" s="24"/>
      <c r="ER6553" s="22"/>
      <c r="ES6553" s="24"/>
      <c r="ET6553" s="24"/>
      <c r="EU6553" s="23"/>
      <c r="EV6553" s="26"/>
      <c r="EX6553" s="6"/>
      <c r="EY6553" s="24"/>
      <c r="EZ6553" s="109"/>
      <c r="FA6553" s="66"/>
      <c r="FB6553" s="5"/>
      <c r="FC6553" s="68"/>
      <c r="FD6553" s="67"/>
      <c r="FE6553" s="67"/>
      <c r="FF6553" s="64"/>
      <c r="FG6553" s="5"/>
      <c r="FH6553" s="69"/>
      <c r="FI6553" s="6"/>
      <c r="FJ6553" s="5"/>
      <c r="FK6553" s="25"/>
      <c r="FL6553" s="5"/>
    </row>
    <row r="6554" spans="40:168">
      <c r="AN6554" s="14"/>
      <c r="AO6554" s="14"/>
      <c r="AP6554" s="5"/>
      <c r="AQ6554" s="25"/>
      <c r="AR6554" s="25"/>
      <c r="AS6554" s="96"/>
      <c r="AT6554" s="83"/>
      <c r="AU6554" s="14"/>
      <c r="AX6554" s="83"/>
      <c r="AY6554" s="83"/>
      <c r="AZ6554" s="83"/>
      <c r="BA6554" s="83"/>
      <c r="BJ6554" s="54"/>
      <c r="BK6554" s="22"/>
      <c r="BL6554" s="24"/>
      <c r="BP6554" s="23"/>
      <c r="BQ6554" s="24"/>
      <c r="BR6554" s="22"/>
      <c r="BS6554" s="24"/>
      <c r="BT6554" s="24"/>
      <c r="BU6554" s="23"/>
      <c r="BV6554" s="26"/>
      <c r="BX6554" s="6"/>
      <c r="BY6554" s="24"/>
      <c r="BZ6554" s="109"/>
      <c r="CA6554" s="66"/>
      <c r="CB6554" s="5"/>
      <c r="CC6554" s="68"/>
      <c r="CD6554" s="67"/>
      <c r="CE6554" s="67"/>
      <c r="CF6554" s="64"/>
      <c r="CG6554" s="5"/>
      <c r="CH6554" s="69"/>
      <c r="CI6554" s="6"/>
      <c r="CJ6554" s="5"/>
      <c r="CK6554" s="25"/>
      <c r="CL6554" s="5"/>
      <c r="DN6554" s="14"/>
      <c r="DO6554" s="14"/>
      <c r="DP6554" s="5"/>
      <c r="DQ6554" s="25"/>
      <c r="DR6554" s="25"/>
      <c r="DS6554" s="96"/>
      <c r="DT6554" s="83"/>
      <c r="DU6554" s="14"/>
      <c r="DX6554" s="83"/>
      <c r="DY6554" s="83"/>
      <c r="DZ6554" s="83"/>
      <c r="EA6554" s="83"/>
      <c r="EJ6554" s="54"/>
      <c r="EK6554" s="22"/>
      <c r="EL6554" s="24"/>
      <c r="EP6554" s="23"/>
      <c r="EQ6554" s="24"/>
      <c r="ER6554" s="22"/>
      <c r="ES6554" s="24"/>
      <c r="ET6554" s="24"/>
      <c r="EU6554" s="23"/>
      <c r="EV6554" s="26"/>
      <c r="EX6554" s="6"/>
      <c r="EY6554" s="24"/>
      <c r="EZ6554" s="109"/>
      <c r="FA6554" s="66"/>
      <c r="FB6554" s="5"/>
      <c r="FC6554" s="68"/>
      <c r="FD6554" s="67"/>
      <c r="FE6554" s="67"/>
      <c r="FF6554" s="64"/>
      <c r="FG6554" s="5"/>
      <c r="FH6554" s="69"/>
      <c r="FI6554" s="6"/>
      <c r="FJ6554" s="5"/>
      <c r="FK6554" s="25"/>
      <c r="FL6554" s="5"/>
    </row>
    <row r="6555" spans="40:168">
      <c r="AN6555" s="14"/>
      <c r="AO6555" s="14"/>
      <c r="AP6555" s="5"/>
      <c r="AQ6555" s="25"/>
      <c r="AR6555" s="25"/>
      <c r="AS6555" s="96"/>
      <c r="AT6555" s="83"/>
      <c r="AU6555" s="14"/>
      <c r="AX6555" s="83"/>
      <c r="AY6555" s="83"/>
      <c r="AZ6555" s="83"/>
      <c r="BA6555" s="83"/>
      <c r="BJ6555" s="54"/>
      <c r="BK6555" s="22"/>
      <c r="BL6555" s="24"/>
      <c r="BP6555" s="23"/>
      <c r="BQ6555" s="24"/>
      <c r="BR6555" s="22"/>
      <c r="BS6555" s="24"/>
      <c r="BT6555" s="24"/>
      <c r="BU6555" s="23"/>
      <c r="BV6555" s="26"/>
      <c r="BX6555" s="6"/>
      <c r="BY6555" s="24"/>
      <c r="BZ6555" s="109"/>
      <c r="CA6555" s="66"/>
      <c r="CB6555" s="5"/>
      <c r="CC6555" s="68"/>
      <c r="CD6555" s="67"/>
      <c r="CE6555" s="67"/>
      <c r="CF6555" s="64"/>
      <c r="CG6555" s="5"/>
      <c r="CH6555" s="69"/>
      <c r="CI6555" s="6"/>
      <c r="CJ6555" s="5"/>
      <c r="CK6555" s="25"/>
      <c r="CL6555" s="5"/>
      <c r="DN6555" s="14"/>
      <c r="DO6555" s="14"/>
      <c r="DP6555" s="5"/>
      <c r="DQ6555" s="25"/>
      <c r="DR6555" s="25"/>
      <c r="DS6555" s="96"/>
      <c r="DT6555" s="83"/>
      <c r="DU6555" s="14"/>
      <c r="DX6555" s="83"/>
      <c r="DY6555" s="83"/>
      <c r="DZ6555" s="83"/>
      <c r="EA6555" s="83"/>
      <c r="EJ6555" s="54"/>
      <c r="EK6555" s="22"/>
      <c r="EL6555" s="24"/>
      <c r="EP6555" s="23"/>
      <c r="EQ6555" s="24"/>
      <c r="ER6555" s="22"/>
      <c r="ES6555" s="24"/>
      <c r="ET6555" s="24"/>
      <c r="EU6555" s="23"/>
      <c r="EV6555" s="26"/>
      <c r="EX6555" s="6"/>
      <c r="EY6555" s="24"/>
      <c r="EZ6555" s="109"/>
      <c r="FA6555" s="66"/>
      <c r="FB6555" s="5"/>
      <c r="FC6555" s="68"/>
      <c r="FD6555" s="67"/>
      <c r="FE6555" s="67"/>
      <c r="FF6555" s="64"/>
      <c r="FG6555" s="5"/>
      <c r="FH6555" s="69"/>
      <c r="FI6555" s="6"/>
      <c r="FJ6555" s="5"/>
      <c r="FK6555" s="25"/>
      <c r="FL6555" s="5"/>
    </row>
    <row r="6556" spans="40:168">
      <c r="AN6556" s="14"/>
      <c r="AO6556" s="14"/>
      <c r="AP6556" s="5"/>
      <c r="AQ6556" s="25"/>
      <c r="AR6556" s="25"/>
      <c r="AS6556" s="96"/>
      <c r="AT6556" s="83"/>
      <c r="AU6556" s="14"/>
      <c r="AX6556" s="83"/>
      <c r="AY6556" s="83"/>
      <c r="AZ6556" s="83"/>
      <c r="BA6556" s="83"/>
      <c r="BJ6556" s="54"/>
      <c r="BK6556" s="22"/>
      <c r="BL6556" s="24"/>
      <c r="BP6556" s="23"/>
      <c r="BQ6556" s="24"/>
      <c r="BR6556" s="22"/>
      <c r="BS6556" s="24"/>
      <c r="BT6556" s="24"/>
      <c r="BU6556" s="23"/>
      <c r="BV6556" s="26"/>
      <c r="BX6556" s="6"/>
      <c r="BY6556" s="24"/>
      <c r="BZ6556" s="109"/>
      <c r="CA6556" s="66"/>
      <c r="CB6556" s="5"/>
      <c r="CC6556" s="68"/>
      <c r="CD6556" s="67"/>
      <c r="CE6556" s="67"/>
      <c r="CF6556" s="64"/>
      <c r="CG6556" s="5"/>
      <c r="CH6556" s="69"/>
      <c r="CI6556" s="6"/>
      <c r="CJ6556" s="5"/>
      <c r="CK6556" s="25"/>
      <c r="CL6556" s="5"/>
      <c r="DN6556" s="14"/>
      <c r="DO6556" s="14"/>
      <c r="DP6556" s="5"/>
      <c r="DQ6556" s="25"/>
      <c r="DR6556" s="25"/>
      <c r="DS6556" s="96"/>
      <c r="DT6556" s="83"/>
      <c r="DU6556" s="14"/>
      <c r="DX6556" s="83"/>
      <c r="DY6556" s="83"/>
      <c r="DZ6556" s="83"/>
      <c r="EA6556" s="83"/>
      <c r="EJ6556" s="54"/>
      <c r="EK6556" s="22"/>
      <c r="EL6556" s="24"/>
      <c r="EP6556" s="23"/>
      <c r="EQ6556" s="24"/>
      <c r="ER6556" s="22"/>
      <c r="ES6556" s="24"/>
      <c r="ET6556" s="24"/>
      <c r="EU6556" s="23"/>
      <c r="EV6556" s="26"/>
      <c r="EX6556" s="6"/>
      <c r="EY6556" s="24"/>
      <c r="EZ6556" s="109"/>
      <c r="FA6556" s="66"/>
      <c r="FB6556" s="5"/>
      <c r="FC6556" s="68"/>
      <c r="FD6556" s="67"/>
      <c r="FE6556" s="67"/>
      <c r="FF6556" s="64"/>
      <c r="FG6556" s="5"/>
      <c r="FH6556" s="69"/>
      <c r="FI6556" s="6"/>
      <c r="FJ6556" s="5"/>
      <c r="FK6556" s="25"/>
      <c r="FL6556" s="5"/>
    </row>
    <row r="6557" spans="40:168">
      <c r="AN6557" s="14"/>
      <c r="AO6557" s="14"/>
      <c r="AP6557" s="5"/>
      <c r="AQ6557" s="25"/>
      <c r="AR6557" s="25"/>
      <c r="AS6557" s="96"/>
      <c r="AT6557" s="83"/>
      <c r="AU6557" s="14"/>
      <c r="AX6557" s="83"/>
      <c r="AY6557" s="83"/>
      <c r="AZ6557" s="83"/>
      <c r="BA6557" s="83"/>
      <c r="BJ6557" s="54"/>
      <c r="BK6557" s="22"/>
      <c r="BL6557" s="24"/>
      <c r="BP6557" s="23"/>
      <c r="BQ6557" s="24"/>
      <c r="BR6557" s="22"/>
      <c r="BS6557" s="24"/>
      <c r="BT6557" s="24"/>
      <c r="BU6557" s="23"/>
      <c r="BV6557" s="26"/>
      <c r="BX6557" s="6"/>
      <c r="BY6557" s="24"/>
      <c r="BZ6557" s="109"/>
      <c r="CA6557" s="66"/>
      <c r="CB6557" s="5"/>
      <c r="CC6557" s="68"/>
      <c r="CD6557" s="67"/>
      <c r="CE6557" s="67"/>
      <c r="CF6557" s="64"/>
      <c r="CG6557" s="5"/>
      <c r="CH6557" s="69"/>
      <c r="CI6557" s="6"/>
      <c r="CJ6557" s="5"/>
      <c r="CK6557" s="25"/>
      <c r="CL6557" s="5"/>
      <c r="DN6557" s="14"/>
      <c r="DO6557" s="14"/>
      <c r="DP6557" s="5"/>
      <c r="DQ6557" s="25"/>
      <c r="DR6557" s="25"/>
      <c r="DS6557" s="96"/>
      <c r="DT6557" s="83"/>
      <c r="DU6557" s="14"/>
      <c r="DX6557" s="83"/>
      <c r="DY6557" s="83"/>
      <c r="DZ6557" s="83"/>
      <c r="EA6557" s="83"/>
      <c r="EJ6557" s="54"/>
      <c r="EK6557" s="22"/>
      <c r="EL6557" s="24"/>
      <c r="EP6557" s="23"/>
      <c r="EQ6557" s="24"/>
      <c r="ER6557" s="22"/>
      <c r="ES6557" s="24"/>
      <c r="ET6557" s="24"/>
      <c r="EU6557" s="23"/>
      <c r="EV6557" s="26"/>
      <c r="EX6557" s="6"/>
      <c r="EY6557" s="24"/>
      <c r="EZ6557" s="109"/>
      <c r="FA6557" s="66"/>
      <c r="FB6557" s="5"/>
      <c r="FC6557" s="68"/>
      <c r="FD6557" s="67"/>
      <c r="FE6557" s="67"/>
      <c r="FF6557" s="64"/>
      <c r="FG6557" s="5"/>
      <c r="FH6557" s="69"/>
      <c r="FI6557" s="6"/>
      <c r="FJ6557" s="5"/>
      <c r="FK6557" s="25"/>
      <c r="FL6557" s="5"/>
    </row>
    <row r="6558" spans="40:168">
      <c r="AN6558" s="14"/>
      <c r="AO6558" s="14"/>
      <c r="AP6558" s="5"/>
      <c r="AQ6558" s="25"/>
      <c r="AR6558" s="25"/>
      <c r="AS6558" s="96"/>
      <c r="AT6558" s="83"/>
      <c r="AU6558" s="14"/>
      <c r="AX6558" s="83"/>
      <c r="AY6558" s="83"/>
      <c r="AZ6558" s="83"/>
      <c r="BA6558" s="83"/>
      <c r="BJ6558" s="54"/>
      <c r="BK6558" s="22"/>
      <c r="BL6558" s="24"/>
      <c r="BP6558" s="23"/>
      <c r="BQ6558" s="24"/>
      <c r="BR6558" s="22"/>
      <c r="BS6558" s="24"/>
      <c r="BT6558" s="24"/>
      <c r="BU6558" s="23"/>
      <c r="BV6558" s="26"/>
      <c r="BX6558" s="6"/>
      <c r="BY6558" s="24"/>
      <c r="BZ6558" s="109"/>
      <c r="CA6558" s="66"/>
      <c r="CB6558" s="5"/>
      <c r="CC6558" s="68"/>
      <c r="CD6558" s="67"/>
      <c r="CE6558" s="67"/>
      <c r="CF6558" s="64"/>
      <c r="CG6558" s="5"/>
      <c r="CH6558" s="69"/>
      <c r="CI6558" s="6"/>
      <c r="CJ6558" s="5"/>
      <c r="CK6558" s="25"/>
      <c r="CL6558" s="5"/>
      <c r="DN6558" s="14"/>
      <c r="DO6558" s="14"/>
      <c r="DP6558" s="5"/>
      <c r="DQ6558" s="25"/>
      <c r="DR6558" s="25"/>
      <c r="DS6558" s="96"/>
      <c r="DT6558" s="83"/>
      <c r="DU6558" s="14"/>
      <c r="DX6558" s="83"/>
      <c r="DY6558" s="83"/>
      <c r="DZ6558" s="83"/>
      <c r="EA6558" s="83"/>
      <c r="EJ6558" s="54"/>
      <c r="EK6558" s="22"/>
      <c r="EL6558" s="24"/>
      <c r="EP6558" s="23"/>
      <c r="EQ6558" s="24"/>
      <c r="ER6558" s="22"/>
      <c r="ES6558" s="24"/>
      <c r="ET6558" s="24"/>
      <c r="EU6558" s="23"/>
      <c r="EV6558" s="26"/>
      <c r="EX6558" s="6"/>
      <c r="EY6558" s="24"/>
      <c r="EZ6558" s="109"/>
      <c r="FA6558" s="66"/>
      <c r="FB6558" s="5"/>
      <c r="FC6558" s="68"/>
      <c r="FD6558" s="67"/>
      <c r="FE6558" s="67"/>
      <c r="FF6558" s="64"/>
      <c r="FG6558" s="5"/>
      <c r="FH6558" s="69"/>
      <c r="FI6558" s="6"/>
      <c r="FJ6558" s="5"/>
      <c r="FK6558" s="25"/>
      <c r="FL6558" s="5"/>
    </row>
    <row r="6559" spans="40:168">
      <c r="AN6559" s="14"/>
      <c r="AO6559" s="14"/>
      <c r="AP6559" s="5"/>
      <c r="AQ6559" s="25"/>
      <c r="AR6559" s="25"/>
      <c r="AS6559" s="96"/>
      <c r="AT6559" s="83"/>
      <c r="AU6559" s="14"/>
      <c r="AX6559" s="83"/>
      <c r="AY6559" s="83"/>
      <c r="AZ6559" s="83"/>
      <c r="BA6559" s="83"/>
      <c r="BJ6559" s="54"/>
      <c r="BK6559" s="22"/>
      <c r="BL6559" s="24"/>
      <c r="BP6559" s="23"/>
      <c r="BQ6559" s="24"/>
      <c r="BR6559" s="22"/>
      <c r="BS6559" s="24"/>
      <c r="BT6559" s="24"/>
      <c r="BU6559" s="23"/>
      <c r="BV6559" s="26"/>
      <c r="BX6559" s="6"/>
      <c r="BY6559" s="24"/>
      <c r="BZ6559" s="109"/>
      <c r="CA6559" s="66"/>
      <c r="CB6559" s="5"/>
      <c r="CC6559" s="68"/>
      <c r="CD6559" s="67"/>
      <c r="CE6559" s="67"/>
      <c r="CF6559" s="64"/>
      <c r="CG6559" s="5"/>
      <c r="CH6559" s="69"/>
      <c r="CI6559" s="6"/>
      <c r="CJ6559" s="5"/>
      <c r="CK6559" s="25"/>
      <c r="CL6559" s="5"/>
      <c r="DN6559" s="14"/>
      <c r="DO6559" s="14"/>
      <c r="DP6559" s="5"/>
      <c r="DQ6559" s="25"/>
      <c r="DR6559" s="25"/>
      <c r="DS6559" s="96"/>
      <c r="DT6559" s="83"/>
      <c r="DU6559" s="14"/>
      <c r="DX6559" s="83"/>
      <c r="DY6559" s="83"/>
      <c r="DZ6559" s="83"/>
      <c r="EA6559" s="83"/>
      <c r="EJ6559" s="54"/>
      <c r="EK6559" s="22"/>
      <c r="EL6559" s="24"/>
      <c r="EP6559" s="23"/>
      <c r="EQ6559" s="24"/>
      <c r="ER6559" s="22"/>
      <c r="ES6559" s="24"/>
      <c r="ET6559" s="24"/>
      <c r="EU6559" s="23"/>
      <c r="EV6559" s="26"/>
      <c r="EX6559" s="6"/>
      <c r="EY6559" s="24"/>
      <c r="EZ6559" s="109"/>
      <c r="FA6559" s="66"/>
      <c r="FB6559" s="5"/>
      <c r="FC6559" s="68"/>
      <c r="FD6559" s="67"/>
      <c r="FE6559" s="67"/>
      <c r="FF6559" s="64"/>
      <c r="FG6559" s="5"/>
      <c r="FH6559" s="69"/>
      <c r="FI6559" s="6"/>
      <c r="FJ6559" s="5"/>
      <c r="FK6559" s="25"/>
      <c r="FL6559" s="5"/>
    </row>
    <row r="6560" spans="40:168">
      <c r="AN6560" s="14"/>
      <c r="AO6560" s="14"/>
      <c r="AP6560" s="5"/>
      <c r="AQ6560" s="25"/>
      <c r="AR6560" s="25"/>
      <c r="AS6560" s="96"/>
      <c r="AT6560" s="83"/>
      <c r="AU6560" s="14"/>
      <c r="AX6560" s="83"/>
      <c r="AY6560" s="83"/>
      <c r="AZ6560" s="83"/>
      <c r="BA6560" s="83"/>
      <c r="BJ6560" s="54"/>
      <c r="BK6560" s="22"/>
      <c r="BL6560" s="24"/>
      <c r="BP6560" s="23"/>
      <c r="BQ6560" s="24"/>
      <c r="BR6560" s="22"/>
      <c r="BS6560" s="24"/>
      <c r="BT6560" s="24"/>
      <c r="BU6560" s="23"/>
      <c r="BV6560" s="26"/>
      <c r="BX6560" s="6"/>
      <c r="BY6560" s="24"/>
      <c r="BZ6560" s="109"/>
      <c r="CA6560" s="66"/>
      <c r="CB6560" s="5"/>
      <c r="CC6560" s="68"/>
      <c r="CD6560" s="67"/>
      <c r="CE6560" s="67"/>
      <c r="CF6560" s="64"/>
      <c r="CG6560" s="5"/>
      <c r="CH6560" s="69"/>
      <c r="CI6560" s="6"/>
      <c r="CJ6560" s="5"/>
      <c r="CK6560" s="25"/>
      <c r="CL6560" s="5"/>
      <c r="DN6560" s="14"/>
      <c r="DO6560" s="14"/>
      <c r="DP6560" s="5"/>
      <c r="DQ6560" s="25"/>
      <c r="DR6560" s="25"/>
      <c r="DS6560" s="96"/>
      <c r="DT6560" s="83"/>
      <c r="DU6560" s="14"/>
      <c r="DX6560" s="83"/>
      <c r="DY6560" s="83"/>
      <c r="DZ6560" s="83"/>
      <c r="EA6560" s="83"/>
      <c r="EJ6560" s="54"/>
      <c r="EK6560" s="22"/>
      <c r="EL6560" s="24"/>
      <c r="EP6560" s="23"/>
      <c r="EQ6560" s="24"/>
      <c r="ER6560" s="22"/>
      <c r="ES6560" s="24"/>
      <c r="ET6560" s="24"/>
      <c r="EU6560" s="23"/>
      <c r="EV6560" s="26"/>
      <c r="EX6560" s="6"/>
      <c r="EY6560" s="24"/>
      <c r="EZ6560" s="109"/>
      <c r="FA6560" s="66"/>
      <c r="FB6560" s="5"/>
      <c r="FC6560" s="68"/>
      <c r="FD6560" s="67"/>
      <c r="FE6560" s="67"/>
      <c r="FF6560" s="64"/>
      <c r="FG6560" s="5"/>
      <c r="FH6560" s="69"/>
      <c r="FI6560" s="6"/>
      <c r="FJ6560" s="5"/>
      <c r="FK6560" s="25"/>
      <c r="FL6560" s="5"/>
    </row>
    <row r="6561" spans="40:168">
      <c r="AN6561" s="14"/>
      <c r="AO6561" s="14"/>
      <c r="AP6561" s="5"/>
      <c r="AQ6561" s="25"/>
      <c r="AR6561" s="25"/>
      <c r="AS6561" s="96"/>
      <c r="AT6561" s="83"/>
      <c r="AU6561" s="14"/>
      <c r="AX6561" s="83"/>
      <c r="AY6561" s="83"/>
      <c r="AZ6561" s="83"/>
      <c r="BA6561" s="83"/>
      <c r="BJ6561" s="54"/>
      <c r="BK6561" s="22"/>
      <c r="BL6561" s="24"/>
      <c r="BP6561" s="23"/>
      <c r="BQ6561" s="24"/>
      <c r="BR6561" s="22"/>
      <c r="BS6561" s="24"/>
      <c r="BT6561" s="24"/>
      <c r="BU6561" s="23"/>
      <c r="BV6561" s="26"/>
      <c r="BX6561" s="6"/>
      <c r="BY6561" s="24"/>
      <c r="BZ6561" s="109"/>
      <c r="CA6561" s="66"/>
      <c r="CB6561" s="5"/>
      <c r="CC6561" s="68"/>
      <c r="CD6561" s="67"/>
      <c r="CE6561" s="67"/>
      <c r="CF6561" s="64"/>
      <c r="CG6561" s="5"/>
      <c r="CH6561" s="69"/>
      <c r="CI6561" s="6"/>
      <c r="CJ6561" s="5"/>
      <c r="CK6561" s="25"/>
      <c r="CL6561" s="5"/>
      <c r="DN6561" s="14"/>
      <c r="DO6561" s="14"/>
      <c r="DP6561" s="5"/>
      <c r="DQ6561" s="25"/>
      <c r="DR6561" s="25"/>
      <c r="DS6561" s="96"/>
      <c r="DT6561" s="83"/>
      <c r="DU6561" s="14"/>
      <c r="DX6561" s="83"/>
      <c r="DY6561" s="83"/>
      <c r="DZ6561" s="83"/>
      <c r="EA6561" s="83"/>
      <c r="EJ6561" s="54"/>
      <c r="EK6561" s="22"/>
      <c r="EL6561" s="24"/>
      <c r="EP6561" s="23"/>
      <c r="EQ6561" s="24"/>
      <c r="ER6561" s="22"/>
      <c r="ES6561" s="24"/>
      <c r="ET6561" s="24"/>
      <c r="EU6561" s="23"/>
      <c r="EV6561" s="26"/>
      <c r="EX6561" s="6"/>
      <c r="EY6561" s="24"/>
      <c r="EZ6561" s="109"/>
      <c r="FA6561" s="66"/>
      <c r="FB6561" s="5"/>
      <c r="FC6561" s="68"/>
      <c r="FD6561" s="67"/>
      <c r="FE6561" s="67"/>
      <c r="FF6561" s="64"/>
      <c r="FG6561" s="5"/>
      <c r="FH6561" s="69"/>
      <c r="FI6561" s="6"/>
      <c r="FJ6561" s="5"/>
      <c r="FK6561" s="25"/>
      <c r="FL6561" s="5"/>
    </row>
    <row r="6562" spans="40:168">
      <c r="AN6562" s="14"/>
      <c r="AO6562" s="14"/>
      <c r="AP6562" s="5"/>
      <c r="AQ6562" s="25"/>
      <c r="AR6562" s="25"/>
      <c r="AS6562" s="96"/>
      <c r="AT6562" s="83"/>
      <c r="AU6562" s="14"/>
      <c r="AX6562" s="83"/>
      <c r="AY6562" s="83"/>
      <c r="AZ6562" s="83"/>
      <c r="BA6562" s="83"/>
      <c r="BJ6562" s="54"/>
      <c r="BK6562" s="22"/>
      <c r="BL6562" s="24"/>
      <c r="BP6562" s="23"/>
      <c r="BQ6562" s="24"/>
      <c r="BR6562" s="22"/>
      <c r="BS6562" s="24"/>
      <c r="BT6562" s="24"/>
      <c r="BU6562" s="23"/>
      <c r="BV6562" s="26"/>
      <c r="BX6562" s="6"/>
      <c r="BY6562" s="24"/>
      <c r="BZ6562" s="109"/>
      <c r="CA6562" s="66"/>
      <c r="CB6562" s="5"/>
      <c r="CC6562" s="68"/>
      <c r="CD6562" s="67"/>
      <c r="CE6562" s="67"/>
      <c r="CF6562" s="64"/>
      <c r="CG6562" s="5"/>
      <c r="CH6562" s="69"/>
      <c r="CI6562" s="6"/>
      <c r="CJ6562" s="5"/>
      <c r="CK6562" s="25"/>
      <c r="CL6562" s="5"/>
      <c r="DN6562" s="14"/>
      <c r="DO6562" s="14"/>
      <c r="DP6562" s="5"/>
      <c r="DQ6562" s="25"/>
      <c r="DR6562" s="25"/>
      <c r="DS6562" s="96"/>
      <c r="DT6562" s="83"/>
      <c r="DU6562" s="14"/>
      <c r="DX6562" s="83"/>
      <c r="DY6562" s="83"/>
      <c r="DZ6562" s="83"/>
      <c r="EA6562" s="83"/>
      <c r="EJ6562" s="54"/>
      <c r="EK6562" s="22"/>
      <c r="EL6562" s="24"/>
      <c r="EP6562" s="23"/>
      <c r="EQ6562" s="24"/>
      <c r="ER6562" s="22"/>
      <c r="ES6562" s="24"/>
      <c r="ET6562" s="24"/>
      <c r="EU6562" s="23"/>
      <c r="EV6562" s="26"/>
      <c r="EX6562" s="6"/>
      <c r="EY6562" s="24"/>
      <c r="EZ6562" s="109"/>
      <c r="FA6562" s="66"/>
      <c r="FB6562" s="5"/>
      <c r="FC6562" s="68"/>
      <c r="FD6562" s="67"/>
      <c r="FE6562" s="67"/>
      <c r="FF6562" s="64"/>
      <c r="FG6562" s="5"/>
      <c r="FH6562" s="69"/>
      <c r="FI6562" s="6"/>
      <c r="FJ6562" s="5"/>
      <c r="FK6562" s="25"/>
      <c r="FL6562" s="5"/>
    </row>
    <row r="6563" spans="40:168">
      <c r="AN6563" s="14"/>
      <c r="AO6563" s="14"/>
      <c r="AP6563" s="5"/>
      <c r="AQ6563" s="25"/>
      <c r="AR6563" s="25"/>
      <c r="AS6563" s="96"/>
      <c r="AT6563" s="83"/>
      <c r="AU6563" s="14"/>
      <c r="AX6563" s="83"/>
      <c r="AY6563" s="83"/>
      <c r="AZ6563" s="83"/>
      <c r="BA6563" s="83"/>
      <c r="BJ6563" s="54"/>
      <c r="BK6563" s="22"/>
      <c r="BL6563" s="24"/>
      <c r="BP6563" s="23"/>
      <c r="BQ6563" s="24"/>
      <c r="BR6563" s="22"/>
      <c r="BS6563" s="24"/>
      <c r="BT6563" s="24"/>
      <c r="BU6563" s="23"/>
      <c r="BV6563" s="26"/>
      <c r="BX6563" s="6"/>
      <c r="BY6563" s="24"/>
      <c r="BZ6563" s="109"/>
      <c r="CA6563" s="66"/>
      <c r="CB6563" s="5"/>
      <c r="CC6563" s="68"/>
      <c r="CD6563" s="67"/>
      <c r="CE6563" s="67"/>
      <c r="CF6563" s="64"/>
      <c r="CG6563" s="5"/>
      <c r="CH6563" s="69"/>
      <c r="CI6563" s="6"/>
      <c r="CJ6563" s="5"/>
      <c r="CK6563" s="25"/>
      <c r="CL6563" s="5"/>
      <c r="DN6563" s="14"/>
      <c r="DO6563" s="14"/>
      <c r="DP6563" s="5"/>
      <c r="DQ6563" s="25"/>
      <c r="DR6563" s="25"/>
      <c r="DS6563" s="96"/>
      <c r="DT6563" s="83"/>
      <c r="DU6563" s="14"/>
      <c r="DX6563" s="83"/>
      <c r="DY6563" s="83"/>
      <c r="DZ6563" s="83"/>
      <c r="EA6563" s="83"/>
      <c r="EJ6563" s="54"/>
      <c r="EK6563" s="22"/>
      <c r="EL6563" s="24"/>
      <c r="EP6563" s="23"/>
      <c r="EQ6563" s="24"/>
      <c r="ER6563" s="22"/>
      <c r="ES6563" s="24"/>
      <c r="ET6563" s="24"/>
      <c r="EU6563" s="23"/>
      <c r="EV6563" s="26"/>
      <c r="EX6563" s="6"/>
      <c r="EY6563" s="24"/>
      <c r="EZ6563" s="109"/>
      <c r="FA6563" s="66"/>
      <c r="FB6563" s="5"/>
      <c r="FC6563" s="68"/>
      <c r="FD6563" s="67"/>
      <c r="FE6563" s="67"/>
      <c r="FF6563" s="64"/>
      <c r="FG6563" s="5"/>
      <c r="FH6563" s="69"/>
      <c r="FI6563" s="6"/>
      <c r="FJ6563" s="5"/>
      <c r="FK6563" s="25"/>
      <c r="FL6563" s="5"/>
    </row>
    <row r="6564" spans="40:168">
      <c r="AN6564" s="14"/>
      <c r="AO6564" s="14"/>
      <c r="AP6564" s="5"/>
      <c r="AQ6564" s="25"/>
      <c r="AR6564" s="25"/>
      <c r="AS6564" s="96"/>
      <c r="AT6564" s="83"/>
      <c r="AU6564" s="14"/>
      <c r="AX6564" s="83"/>
      <c r="AY6564" s="83"/>
      <c r="AZ6564" s="83"/>
      <c r="BA6564" s="83"/>
      <c r="BJ6564" s="54"/>
      <c r="BK6564" s="22"/>
      <c r="BL6564" s="24"/>
      <c r="BP6564" s="23"/>
      <c r="BQ6564" s="24"/>
      <c r="BR6564" s="22"/>
      <c r="BS6564" s="24"/>
      <c r="BT6564" s="24"/>
      <c r="BU6564" s="23"/>
      <c r="BV6564" s="26"/>
      <c r="BX6564" s="6"/>
      <c r="BY6564" s="24"/>
      <c r="BZ6564" s="109"/>
      <c r="CA6564" s="66"/>
      <c r="CB6564" s="5"/>
      <c r="CC6564" s="68"/>
      <c r="CD6564" s="67"/>
      <c r="CE6564" s="67"/>
      <c r="CF6564" s="64"/>
      <c r="CG6564" s="5"/>
      <c r="CH6564" s="69"/>
      <c r="CI6564" s="6"/>
      <c r="CJ6564" s="5"/>
      <c r="CK6564" s="25"/>
      <c r="CL6564" s="5"/>
      <c r="DN6564" s="14"/>
      <c r="DO6564" s="14"/>
      <c r="DP6564" s="5"/>
      <c r="DQ6564" s="25"/>
      <c r="DR6564" s="25"/>
      <c r="DS6564" s="96"/>
      <c r="DT6564" s="83"/>
      <c r="DU6564" s="14"/>
      <c r="DX6564" s="83"/>
      <c r="DY6564" s="83"/>
      <c r="DZ6564" s="83"/>
      <c r="EA6564" s="83"/>
      <c r="EJ6564" s="54"/>
      <c r="EK6564" s="22"/>
      <c r="EL6564" s="24"/>
      <c r="EP6564" s="23"/>
      <c r="EQ6564" s="24"/>
      <c r="ER6564" s="22"/>
      <c r="ES6564" s="24"/>
      <c r="ET6564" s="24"/>
      <c r="EU6564" s="23"/>
      <c r="EV6564" s="26"/>
      <c r="EX6564" s="6"/>
      <c r="EY6564" s="24"/>
      <c r="EZ6564" s="109"/>
      <c r="FA6564" s="66"/>
      <c r="FB6564" s="5"/>
      <c r="FC6564" s="68"/>
      <c r="FD6564" s="67"/>
      <c r="FE6564" s="67"/>
      <c r="FF6564" s="64"/>
      <c r="FG6564" s="5"/>
      <c r="FH6564" s="69"/>
      <c r="FI6564" s="6"/>
      <c r="FJ6564" s="5"/>
      <c r="FK6564" s="25"/>
      <c r="FL6564" s="5"/>
    </row>
    <row r="6565" spans="40:168">
      <c r="AN6565" s="14"/>
      <c r="AO6565" s="14"/>
      <c r="AP6565" s="5"/>
      <c r="AQ6565" s="25"/>
      <c r="AR6565" s="25"/>
      <c r="AS6565" s="96"/>
      <c r="AT6565" s="83"/>
      <c r="AU6565" s="14"/>
      <c r="AX6565" s="83"/>
      <c r="AY6565" s="83"/>
      <c r="AZ6565" s="83"/>
      <c r="BA6565" s="83"/>
      <c r="BJ6565" s="54"/>
      <c r="BK6565" s="22"/>
      <c r="BL6565" s="24"/>
      <c r="BP6565" s="23"/>
      <c r="BQ6565" s="24"/>
      <c r="BR6565" s="22"/>
      <c r="BS6565" s="24"/>
      <c r="BT6565" s="24"/>
      <c r="BU6565" s="23"/>
      <c r="BV6565" s="26"/>
      <c r="BX6565" s="6"/>
      <c r="BY6565" s="24"/>
      <c r="BZ6565" s="109"/>
      <c r="CA6565" s="66"/>
      <c r="CB6565" s="5"/>
      <c r="CC6565" s="68"/>
      <c r="CD6565" s="67"/>
      <c r="CE6565" s="67"/>
      <c r="CF6565" s="64"/>
      <c r="CG6565" s="5"/>
      <c r="CH6565" s="69"/>
      <c r="CI6565" s="6"/>
      <c r="CJ6565" s="5"/>
      <c r="CK6565" s="25"/>
      <c r="CL6565" s="5"/>
      <c r="DN6565" s="14"/>
      <c r="DO6565" s="14"/>
      <c r="DP6565" s="5"/>
      <c r="DQ6565" s="25"/>
      <c r="DR6565" s="25"/>
      <c r="DS6565" s="96"/>
      <c r="DT6565" s="83"/>
      <c r="DU6565" s="14"/>
      <c r="DX6565" s="83"/>
      <c r="DY6565" s="83"/>
      <c r="DZ6565" s="83"/>
      <c r="EA6565" s="83"/>
      <c r="EJ6565" s="54"/>
      <c r="EK6565" s="22"/>
      <c r="EL6565" s="24"/>
      <c r="EP6565" s="23"/>
      <c r="EQ6565" s="24"/>
      <c r="ER6565" s="22"/>
      <c r="ES6565" s="24"/>
      <c r="ET6565" s="24"/>
      <c r="EU6565" s="23"/>
      <c r="EV6565" s="26"/>
      <c r="EX6565" s="6"/>
      <c r="EY6565" s="24"/>
      <c r="EZ6565" s="109"/>
      <c r="FA6565" s="66"/>
      <c r="FB6565" s="5"/>
      <c r="FC6565" s="68"/>
      <c r="FD6565" s="67"/>
      <c r="FE6565" s="67"/>
      <c r="FF6565" s="64"/>
      <c r="FG6565" s="5"/>
      <c r="FH6565" s="69"/>
      <c r="FI6565" s="6"/>
      <c r="FJ6565" s="5"/>
      <c r="FK6565" s="25"/>
      <c r="FL6565" s="5"/>
    </row>
    <row r="6566" spans="40:168">
      <c r="AN6566" s="14"/>
      <c r="AO6566" s="14"/>
      <c r="AP6566" s="5"/>
      <c r="AQ6566" s="25"/>
      <c r="AR6566" s="25"/>
      <c r="AS6566" s="96"/>
      <c r="AT6566" s="83"/>
      <c r="AU6566" s="14"/>
      <c r="AX6566" s="83"/>
      <c r="AY6566" s="83"/>
      <c r="AZ6566" s="83"/>
      <c r="BA6566" s="83"/>
      <c r="BJ6566" s="54"/>
      <c r="BK6566" s="22"/>
      <c r="BL6566" s="24"/>
      <c r="BP6566" s="23"/>
      <c r="BQ6566" s="24"/>
      <c r="BR6566" s="22"/>
      <c r="BS6566" s="24"/>
      <c r="BT6566" s="24"/>
      <c r="BU6566" s="23"/>
      <c r="BV6566" s="26"/>
      <c r="BX6566" s="6"/>
      <c r="BY6566" s="24"/>
      <c r="BZ6566" s="109"/>
      <c r="CA6566" s="66"/>
      <c r="CB6566" s="5"/>
      <c r="CC6566" s="68"/>
      <c r="CD6566" s="67"/>
      <c r="CE6566" s="67"/>
      <c r="CF6566" s="64"/>
      <c r="CG6566" s="5"/>
      <c r="CH6566" s="69"/>
      <c r="CI6566" s="6"/>
      <c r="CJ6566" s="5"/>
      <c r="CK6566" s="25"/>
      <c r="CL6566" s="5"/>
      <c r="DN6566" s="14"/>
      <c r="DO6566" s="14"/>
      <c r="DP6566" s="5"/>
      <c r="DQ6566" s="25"/>
      <c r="DR6566" s="25"/>
      <c r="DS6566" s="96"/>
      <c r="DT6566" s="83"/>
      <c r="DU6566" s="14"/>
      <c r="DX6566" s="83"/>
      <c r="DY6566" s="83"/>
      <c r="DZ6566" s="83"/>
      <c r="EA6566" s="83"/>
      <c r="EJ6566" s="54"/>
      <c r="EK6566" s="22"/>
      <c r="EL6566" s="24"/>
      <c r="EP6566" s="23"/>
      <c r="EQ6566" s="24"/>
      <c r="ER6566" s="22"/>
      <c r="ES6566" s="24"/>
      <c r="ET6566" s="24"/>
      <c r="EU6566" s="23"/>
      <c r="EV6566" s="26"/>
      <c r="EX6566" s="6"/>
      <c r="EY6566" s="24"/>
      <c r="EZ6566" s="109"/>
      <c r="FA6566" s="66"/>
      <c r="FB6566" s="5"/>
      <c r="FC6566" s="68"/>
      <c r="FD6566" s="67"/>
      <c r="FE6566" s="67"/>
      <c r="FF6566" s="64"/>
      <c r="FG6566" s="5"/>
      <c r="FH6566" s="69"/>
      <c r="FI6566" s="6"/>
      <c r="FJ6566" s="5"/>
      <c r="FK6566" s="25"/>
      <c r="FL6566" s="5"/>
    </row>
    <row r="6567" spans="40:168">
      <c r="AN6567" s="14"/>
      <c r="AO6567" s="14"/>
      <c r="AP6567" s="5"/>
      <c r="AQ6567" s="25"/>
      <c r="AR6567" s="25"/>
      <c r="AS6567" s="96"/>
      <c r="AT6567" s="83"/>
      <c r="AU6567" s="14"/>
      <c r="AX6567" s="83"/>
      <c r="AY6567" s="83"/>
      <c r="AZ6567" s="83"/>
      <c r="BA6567" s="83"/>
      <c r="BJ6567" s="54"/>
      <c r="BK6567" s="22"/>
      <c r="BL6567" s="24"/>
      <c r="BP6567" s="23"/>
      <c r="BQ6567" s="24"/>
      <c r="BR6567" s="22"/>
      <c r="BS6567" s="24"/>
      <c r="BT6567" s="24"/>
      <c r="BU6567" s="23"/>
      <c r="BV6567" s="26"/>
      <c r="BX6567" s="6"/>
      <c r="BY6567" s="24"/>
      <c r="BZ6567" s="109"/>
      <c r="CA6567" s="66"/>
      <c r="CB6567" s="5"/>
      <c r="CC6567" s="68"/>
      <c r="CD6567" s="67"/>
      <c r="CE6567" s="67"/>
      <c r="CF6567" s="64"/>
      <c r="CG6567" s="5"/>
      <c r="CH6567" s="69"/>
      <c r="CI6567" s="6"/>
      <c r="CJ6567" s="5"/>
      <c r="CK6567" s="25"/>
      <c r="CL6567" s="5"/>
      <c r="DN6567" s="14"/>
      <c r="DO6567" s="14"/>
      <c r="DP6567" s="5"/>
      <c r="DQ6567" s="25"/>
      <c r="DR6567" s="25"/>
      <c r="DS6567" s="96"/>
      <c r="DT6567" s="83"/>
      <c r="DU6567" s="14"/>
      <c r="DX6567" s="83"/>
      <c r="DY6567" s="83"/>
      <c r="DZ6567" s="83"/>
      <c r="EA6567" s="83"/>
      <c r="EJ6567" s="54"/>
      <c r="EK6567" s="22"/>
      <c r="EL6567" s="24"/>
      <c r="EP6567" s="23"/>
      <c r="EQ6567" s="24"/>
      <c r="ER6567" s="22"/>
      <c r="ES6567" s="24"/>
      <c r="ET6567" s="24"/>
      <c r="EU6567" s="23"/>
      <c r="EV6567" s="26"/>
      <c r="EX6567" s="6"/>
      <c r="EY6567" s="24"/>
      <c r="EZ6567" s="109"/>
      <c r="FA6567" s="66"/>
      <c r="FB6567" s="5"/>
      <c r="FC6567" s="68"/>
      <c r="FD6567" s="67"/>
      <c r="FE6567" s="67"/>
      <c r="FF6567" s="64"/>
      <c r="FG6567" s="5"/>
      <c r="FH6567" s="69"/>
      <c r="FI6567" s="6"/>
      <c r="FJ6567" s="5"/>
      <c r="FK6567" s="25"/>
      <c r="FL6567" s="5"/>
    </row>
    <row r="6568" spans="40:168">
      <c r="AN6568" s="14"/>
      <c r="AO6568" s="14"/>
      <c r="AP6568" s="5"/>
      <c r="AQ6568" s="25"/>
      <c r="AR6568" s="25"/>
      <c r="AS6568" s="96"/>
      <c r="AT6568" s="83"/>
      <c r="AU6568" s="14"/>
      <c r="AX6568" s="83"/>
      <c r="AY6568" s="83"/>
      <c r="AZ6568" s="83"/>
      <c r="BA6568" s="83"/>
      <c r="BJ6568" s="54"/>
      <c r="BK6568" s="22"/>
      <c r="BL6568" s="24"/>
      <c r="BP6568" s="23"/>
      <c r="BQ6568" s="24"/>
      <c r="BR6568" s="22"/>
      <c r="BS6568" s="24"/>
      <c r="BT6568" s="24"/>
      <c r="BU6568" s="23"/>
      <c r="BV6568" s="26"/>
      <c r="BX6568" s="6"/>
      <c r="BY6568" s="24"/>
      <c r="BZ6568" s="109"/>
      <c r="CA6568" s="66"/>
      <c r="CB6568" s="5"/>
      <c r="CC6568" s="68"/>
      <c r="CD6568" s="67"/>
      <c r="CE6568" s="67"/>
      <c r="CF6568" s="64"/>
      <c r="CG6568" s="5"/>
      <c r="CH6568" s="69"/>
      <c r="CI6568" s="6"/>
      <c r="CJ6568" s="5"/>
      <c r="CK6568" s="25"/>
      <c r="CL6568" s="5"/>
      <c r="DN6568" s="14"/>
      <c r="DO6568" s="14"/>
      <c r="DP6568" s="5"/>
      <c r="DQ6568" s="25"/>
      <c r="DR6568" s="25"/>
      <c r="DS6568" s="96"/>
      <c r="DT6568" s="83"/>
      <c r="DU6568" s="14"/>
      <c r="DX6568" s="83"/>
      <c r="DY6568" s="83"/>
      <c r="DZ6568" s="83"/>
      <c r="EA6568" s="83"/>
      <c r="EJ6568" s="54"/>
      <c r="EK6568" s="22"/>
      <c r="EL6568" s="24"/>
      <c r="EP6568" s="23"/>
      <c r="EQ6568" s="24"/>
      <c r="ER6568" s="22"/>
      <c r="ES6568" s="24"/>
      <c r="ET6568" s="24"/>
      <c r="EU6568" s="23"/>
      <c r="EV6568" s="26"/>
      <c r="EX6568" s="6"/>
      <c r="EY6568" s="24"/>
      <c r="EZ6568" s="109"/>
      <c r="FA6568" s="66"/>
      <c r="FB6568" s="5"/>
      <c r="FC6568" s="68"/>
      <c r="FD6568" s="67"/>
      <c r="FE6568" s="67"/>
      <c r="FF6568" s="64"/>
      <c r="FG6568" s="5"/>
      <c r="FH6568" s="69"/>
      <c r="FI6568" s="6"/>
      <c r="FJ6568" s="5"/>
      <c r="FK6568" s="25"/>
      <c r="FL6568" s="5"/>
    </row>
    <row r="6569" spans="40:168">
      <c r="AN6569" s="14"/>
      <c r="AO6569" s="14"/>
      <c r="AP6569" s="5"/>
      <c r="AQ6569" s="25"/>
      <c r="AR6569" s="25"/>
      <c r="AS6569" s="96"/>
      <c r="AT6569" s="83"/>
      <c r="AU6569" s="14"/>
      <c r="AX6569" s="83"/>
      <c r="AY6569" s="83"/>
      <c r="AZ6569" s="83"/>
      <c r="BA6569" s="83"/>
      <c r="BJ6569" s="54"/>
      <c r="BK6569" s="22"/>
      <c r="BL6569" s="24"/>
      <c r="BP6569" s="23"/>
      <c r="BQ6569" s="24"/>
      <c r="BR6569" s="22"/>
      <c r="BS6569" s="24"/>
      <c r="BT6569" s="24"/>
      <c r="BU6569" s="23"/>
      <c r="BV6569" s="26"/>
      <c r="BX6569" s="6"/>
      <c r="BY6569" s="24"/>
      <c r="BZ6569" s="109"/>
      <c r="CA6569" s="66"/>
      <c r="CB6569" s="5"/>
      <c r="CC6569" s="68"/>
      <c r="CD6569" s="67"/>
      <c r="CE6569" s="67"/>
      <c r="CF6569" s="64"/>
      <c r="CG6569" s="5"/>
      <c r="CH6569" s="69"/>
      <c r="CI6569" s="6"/>
      <c r="CJ6569" s="5"/>
      <c r="CK6569" s="25"/>
      <c r="CL6569" s="5"/>
      <c r="DN6569" s="14"/>
      <c r="DO6569" s="14"/>
      <c r="DP6569" s="5"/>
      <c r="DQ6569" s="25"/>
      <c r="DR6569" s="25"/>
      <c r="DS6569" s="96"/>
      <c r="DT6569" s="83"/>
      <c r="DU6569" s="14"/>
      <c r="DX6569" s="83"/>
      <c r="DY6569" s="83"/>
      <c r="DZ6569" s="83"/>
      <c r="EA6569" s="83"/>
      <c r="EJ6569" s="54"/>
      <c r="EK6569" s="22"/>
      <c r="EL6569" s="24"/>
      <c r="EP6569" s="23"/>
      <c r="EQ6569" s="24"/>
      <c r="ER6569" s="22"/>
      <c r="ES6569" s="24"/>
      <c r="ET6569" s="24"/>
      <c r="EU6569" s="23"/>
      <c r="EV6569" s="26"/>
      <c r="EX6569" s="6"/>
      <c r="EY6569" s="24"/>
      <c r="EZ6569" s="109"/>
      <c r="FA6569" s="66"/>
      <c r="FB6569" s="5"/>
      <c r="FC6569" s="68"/>
      <c r="FD6569" s="67"/>
      <c r="FE6569" s="67"/>
      <c r="FF6569" s="64"/>
      <c r="FG6569" s="5"/>
      <c r="FH6569" s="69"/>
      <c r="FI6569" s="6"/>
      <c r="FJ6569" s="5"/>
      <c r="FK6569" s="25"/>
      <c r="FL6569" s="5"/>
    </row>
    <row r="6570" spans="40:168">
      <c r="AN6570" s="14"/>
      <c r="AO6570" s="14"/>
      <c r="AP6570" s="5"/>
      <c r="AQ6570" s="25"/>
      <c r="AR6570" s="25"/>
      <c r="AS6570" s="96"/>
      <c r="AT6570" s="83"/>
      <c r="AU6570" s="14"/>
      <c r="AX6570" s="83"/>
      <c r="AY6570" s="83"/>
      <c r="AZ6570" s="83"/>
      <c r="BA6570" s="83"/>
      <c r="BJ6570" s="54"/>
      <c r="BK6570" s="22"/>
      <c r="BL6570" s="24"/>
      <c r="BP6570" s="23"/>
      <c r="BQ6570" s="24"/>
      <c r="BR6570" s="22"/>
      <c r="BS6570" s="24"/>
      <c r="BT6570" s="24"/>
      <c r="BU6570" s="23"/>
      <c r="BV6570" s="26"/>
      <c r="BX6570" s="6"/>
      <c r="BY6570" s="24"/>
      <c r="BZ6570" s="109"/>
      <c r="CA6570" s="66"/>
      <c r="CB6570" s="5"/>
      <c r="CC6570" s="68"/>
      <c r="CD6570" s="67"/>
      <c r="CE6570" s="67"/>
      <c r="CF6570" s="64"/>
      <c r="CG6570" s="5"/>
      <c r="CH6570" s="69"/>
      <c r="CI6570" s="6"/>
      <c r="CJ6570" s="5"/>
      <c r="CK6570" s="25"/>
      <c r="CL6570" s="5"/>
      <c r="DN6570" s="14"/>
      <c r="DO6570" s="14"/>
      <c r="DP6570" s="5"/>
      <c r="DQ6570" s="25"/>
      <c r="DR6570" s="25"/>
      <c r="DS6570" s="96"/>
      <c r="DT6570" s="83"/>
      <c r="DU6570" s="14"/>
      <c r="DX6570" s="83"/>
      <c r="DY6570" s="83"/>
      <c r="DZ6570" s="83"/>
      <c r="EA6570" s="83"/>
      <c r="EJ6570" s="54"/>
      <c r="EK6570" s="22"/>
      <c r="EL6570" s="24"/>
      <c r="EP6570" s="23"/>
      <c r="EQ6570" s="24"/>
      <c r="ER6570" s="22"/>
      <c r="ES6570" s="24"/>
      <c r="ET6570" s="24"/>
      <c r="EU6570" s="23"/>
      <c r="EV6570" s="26"/>
      <c r="EX6570" s="6"/>
      <c r="EY6570" s="24"/>
      <c r="EZ6570" s="109"/>
      <c r="FA6570" s="66"/>
      <c r="FB6570" s="5"/>
      <c r="FC6570" s="68"/>
      <c r="FD6570" s="67"/>
      <c r="FE6570" s="67"/>
      <c r="FF6570" s="64"/>
      <c r="FG6570" s="5"/>
      <c r="FH6570" s="69"/>
      <c r="FI6570" s="6"/>
      <c r="FJ6570" s="5"/>
      <c r="FK6570" s="25"/>
      <c r="FL6570" s="5"/>
    </row>
    <row r="6571" spans="40:168">
      <c r="AN6571" s="14"/>
      <c r="AO6571" s="14"/>
      <c r="AP6571" s="5"/>
      <c r="AQ6571" s="25"/>
      <c r="AR6571" s="25"/>
      <c r="AS6571" s="96"/>
      <c r="AT6571" s="83"/>
      <c r="AU6571" s="14"/>
      <c r="AX6571" s="83"/>
      <c r="AY6571" s="83"/>
      <c r="AZ6571" s="83"/>
      <c r="BA6571" s="83"/>
      <c r="BJ6571" s="54"/>
      <c r="BK6571" s="22"/>
      <c r="BL6571" s="24"/>
      <c r="BP6571" s="23"/>
      <c r="BQ6571" s="24"/>
      <c r="BR6571" s="22"/>
      <c r="BS6571" s="24"/>
      <c r="BT6571" s="24"/>
      <c r="BU6571" s="23"/>
      <c r="BV6571" s="26"/>
      <c r="BX6571" s="6"/>
      <c r="BY6571" s="24"/>
      <c r="BZ6571" s="109"/>
      <c r="CA6571" s="66"/>
      <c r="CB6571" s="5"/>
      <c r="CC6571" s="68"/>
      <c r="CD6571" s="67"/>
      <c r="CE6571" s="67"/>
      <c r="CF6571" s="64"/>
      <c r="CG6571" s="5"/>
      <c r="CH6571" s="69"/>
      <c r="CI6571" s="6"/>
      <c r="CJ6571" s="5"/>
      <c r="CK6571" s="25"/>
      <c r="CL6571" s="5"/>
      <c r="DN6571" s="14"/>
      <c r="DO6571" s="14"/>
      <c r="DP6571" s="5"/>
      <c r="DQ6571" s="25"/>
      <c r="DR6571" s="25"/>
      <c r="DS6571" s="96"/>
      <c r="DT6571" s="83"/>
      <c r="DU6571" s="14"/>
      <c r="DX6571" s="83"/>
      <c r="DY6571" s="83"/>
      <c r="DZ6571" s="83"/>
      <c r="EA6571" s="83"/>
      <c r="EJ6571" s="54"/>
      <c r="EK6571" s="22"/>
      <c r="EL6571" s="24"/>
      <c r="EP6571" s="23"/>
      <c r="EQ6571" s="24"/>
      <c r="ER6571" s="22"/>
      <c r="ES6571" s="24"/>
      <c r="ET6571" s="24"/>
      <c r="EU6571" s="23"/>
      <c r="EV6571" s="26"/>
      <c r="EX6571" s="6"/>
      <c r="EY6571" s="24"/>
      <c r="EZ6571" s="109"/>
      <c r="FA6571" s="66"/>
      <c r="FB6571" s="5"/>
      <c r="FC6571" s="68"/>
      <c r="FD6571" s="67"/>
      <c r="FE6571" s="67"/>
      <c r="FF6571" s="64"/>
      <c r="FG6571" s="5"/>
      <c r="FH6571" s="69"/>
      <c r="FI6571" s="6"/>
      <c r="FJ6571" s="5"/>
      <c r="FK6571" s="25"/>
      <c r="FL6571" s="5"/>
    </row>
    <row r="6572" spans="40:168">
      <c r="AN6572" s="14"/>
      <c r="AO6572" s="14"/>
      <c r="AP6572" s="5"/>
      <c r="AQ6572" s="25"/>
      <c r="AR6572" s="25"/>
      <c r="AS6572" s="96"/>
      <c r="AT6572" s="83"/>
      <c r="AU6572" s="14"/>
      <c r="AX6572" s="83"/>
      <c r="AY6572" s="83"/>
      <c r="AZ6572" s="83"/>
      <c r="BA6572" s="83"/>
      <c r="BJ6572" s="54"/>
      <c r="BK6572" s="22"/>
      <c r="BL6572" s="24"/>
      <c r="BP6572" s="23"/>
      <c r="BQ6572" s="24"/>
      <c r="BR6572" s="22"/>
      <c r="BS6572" s="24"/>
      <c r="BT6572" s="24"/>
      <c r="BU6572" s="23"/>
      <c r="BV6572" s="26"/>
      <c r="BX6572" s="6"/>
      <c r="BY6572" s="24"/>
      <c r="BZ6572" s="109"/>
      <c r="CA6572" s="66"/>
      <c r="CB6572" s="5"/>
      <c r="CC6572" s="68"/>
      <c r="CD6572" s="67"/>
      <c r="CE6572" s="67"/>
      <c r="CF6572" s="64"/>
      <c r="CG6572" s="5"/>
      <c r="CH6572" s="69"/>
      <c r="CI6572" s="6"/>
      <c r="CJ6572" s="5"/>
      <c r="CK6572" s="25"/>
      <c r="CL6572" s="5"/>
      <c r="DN6572" s="14"/>
      <c r="DO6572" s="14"/>
      <c r="DP6572" s="5"/>
      <c r="DQ6572" s="25"/>
      <c r="DR6572" s="25"/>
      <c r="DS6572" s="96"/>
      <c r="DT6572" s="83"/>
      <c r="DU6572" s="14"/>
      <c r="DX6572" s="83"/>
      <c r="DY6572" s="83"/>
      <c r="DZ6572" s="83"/>
      <c r="EA6572" s="83"/>
      <c r="EJ6572" s="54"/>
      <c r="EK6572" s="22"/>
      <c r="EL6572" s="24"/>
      <c r="EP6572" s="23"/>
      <c r="EQ6572" s="24"/>
      <c r="ER6572" s="22"/>
      <c r="ES6572" s="24"/>
      <c r="ET6572" s="24"/>
      <c r="EU6572" s="23"/>
      <c r="EV6572" s="26"/>
      <c r="EX6572" s="6"/>
      <c r="EY6572" s="24"/>
      <c r="EZ6572" s="109"/>
      <c r="FA6572" s="66"/>
      <c r="FB6572" s="5"/>
      <c r="FC6572" s="68"/>
      <c r="FD6572" s="67"/>
      <c r="FE6572" s="67"/>
      <c r="FF6572" s="64"/>
      <c r="FG6572" s="5"/>
      <c r="FH6572" s="69"/>
      <c r="FI6572" s="6"/>
      <c r="FJ6572" s="5"/>
      <c r="FK6572" s="25"/>
      <c r="FL6572" s="5"/>
    </row>
    <row r="6573" spans="40:168">
      <c r="AN6573" s="14"/>
      <c r="AO6573" s="14"/>
      <c r="AP6573" s="5"/>
      <c r="AQ6573" s="25"/>
      <c r="AR6573" s="25"/>
      <c r="AS6573" s="96"/>
      <c r="AT6573" s="83"/>
      <c r="AU6573" s="14"/>
      <c r="AX6573" s="83"/>
      <c r="AY6573" s="83"/>
      <c r="AZ6573" s="83"/>
      <c r="BA6573" s="83"/>
      <c r="BJ6573" s="54"/>
      <c r="BK6573" s="22"/>
      <c r="BL6573" s="24"/>
      <c r="BP6573" s="23"/>
      <c r="BQ6573" s="24"/>
      <c r="BR6573" s="22"/>
      <c r="BS6573" s="24"/>
      <c r="BT6573" s="24"/>
      <c r="BU6573" s="23"/>
      <c r="BV6573" s="26"/>
      <c r="BX6573" s="6"/>
      <c r="BY6573" s="24"/>
      <c r="BZ6573" s="109"/>
      <c r="CA6573" s="66"/>
      <c r="CB6573" s="5"/>
      <c r="CC6573" s="68"/>
      <c r="CD6573" s="67"/>
      <c r="CE6573" s="67"/>
      <c r="CF6573" s="64"/>
      <c r="CG6573" s="5"/>
      <c r="CH6573" s="69"/>
      <c r="CI6573" s="6"/>
      <c r="CJ6573" s="5"/>
      <c r="CK6573" s="25"/>
      <c r="CL6573" s="5"/>
      <c r="DN6573" s="14"/>
      <c r="DO6573" s="14"/>
      <c r="DP6573" s="5"/>
      <c r="DQ6573" s="25"/>
      <c r="DR6573" s="25"/>
      <c r="DS6573" s="96"/>
      <c r="DT6573" s="83"/>
      <c r="DU6573" s="14"/>
      <c r="DX6573" s="83"/>
      <c r="DY6573" s="83"/>
      <c r="DZ6573" s="83"/>
      <c r="EA6573" s="83"/>
      <c r="EJ6573" s="54"/>
      <c r="EK6573" s="22"/>
      <c r="EL6573" s="24"/>
      <c r="EP6573" s="23"/>
      <c r="EQ6573" s="24"/>
      <c r="ER6573" s="22"/>
      <c r="ES6573" s="24"/>
      <c r="ET6573" s="24"/>
      <c r="EU6573" s="23"/>
      <c r="EV6573" s="26"/>
      <c r="EX6573" s="6"/>
      <c r="EY6573" s="24"/>
      <c r="EZ6573" s="109"/>
      <c r="FA6573" s="66"/>
      <c r="FB6573" s="5"/>
      <c r="FC6573" s="68"/>
      <c r="FD6573" s="67"/>
      <c r="FE6573" s="67"/>
      <c r="FF6573" s="64"/>
      <c r="FG6573" s="5"/>
      <c r="FH6573" s="69"/>
      <c r="FI6573" s="6"/>
      <c r="FJ6573" s="5"/>
      <c r="FK6573" s="25"/>
      <c r="FL6573" s="5"/>
    </row>
    <row r="6574" spans="40:168">
      <c r="AN6574" s="14"/>
      <c r="AO6574" s="14"/>
      <c r="AP6574" s="5"/>
      <c r="AQ6574" s="25"/>
      <c r="AR6574" s="25"/>
      <c r="AS6574" s="96"/>
      <c r="AT6574" s="83"/>
      <c r="AU6574" s="14"/>
      <c r="AX6574" s="83"/>
      <c r="AY6574" s="83"/>
      <c r="AZ6574" s="83"/>
      <c r="BA6574" s="83"/>
      <c r="BJ6574" s="54"/>
      <c r="BK6574" s="22"/>
      <c r="BL6574" s="24"/>
      <c r="BP6574" s="23"/>
      <c r="BQ6574" s="24"/>
      <c r="BR6574" s="22"/>
      <c r="BS6574" s="24"/>
      <c r="BT6574" s="24"/>
      <c r="BU6574" s="23"/>
      <c r="BV6574" s="26"/>
      <c r="BX6574" s="6"/>
      <c r="BY6574" s="24"/>
      <c r="BZ6574" s="109"/>
      <c r="CA6574" s="66"/>
      <c r="CB6574" s="5"/>
      <c r="CC6574" s="68"/>
      <c r="CD6574" s="67"/>
      <c r="CE6574" s="67"/>
      <c r="CF6574" s="64"/>
      <c r="CG6574" s="5"/>
      <c r="CH6574" s="69"/>
      <c r="CI6574" s="6"/>
      <c r="CJ6574" s="5"/>
      <c r="CK6574" s="25"/>
      <c r="CL6574" s="5"/>
      <c r="DN6574" s="14"/>
      <c r="DO6574" s="14"/>
      <c r="DP6574" s="5"/>
      <c r="DQ6574" s="25"/>
      <c r="DR6574" s="25"/>
      <c r="DS6574" s="96"/>
      <c r="DT6574" s="83"/>
      <c r="DU6574" s="14"/>
      <c r="DX6574" s="83"/>
      <c r="DY6574" s="83"/>
      <c r="DZ6574" s="83"/>
      <c r="EA6574" s="83"/>
      <c r="EJ6574" s="54"/>
      <c r="EK6574" s="22"/>
      <c r="EL6574" s="24"/>
      <c r="EP6574" s="23"/>
      <c r="EQ6574" s="24"/>
      <c r="ER6574" s="22"/>
      <c r="ES6574" s="24"/>
      <c r="ET6574" s="24"/>
      <c r="EU6574" s="23"/>
      <c r="EV6574" s="26"/>
      <c r="EX6574" s="6"/>
      <c r="EY6574" s="24"/>
      <c r="EZ6574" s="109"/>
      <c r="FA6574" s="66"/>
      <c r="FB6574" s="5"/>
      <c r="FC6574" s="68"/>
      <c r="FD6574" s="67"/>
      <c r="FE6574" s="67"/>
      <c r="FF6574" s="64"/>
      <c r="FG6574" s="5"/>
      <c r="FH6574" s="69"/>
      <c r="FI6574" s="6"/>
      <c r="FJ6574" s="5"/>
      <c r="FK6574" s="25"/>
      <c r="FL6574" s="5"/>
    </row>
    <row r="6575" spans="40:168">
      <c r="AN6575" s="14"/>
      <c r="AO6575" s="14"/>
      <c r="AP6575" s="5"/>
      <c r="AQ6575" s="25"/>
      <c r="AR6575" s="25"/>
      <c r="AS6575" s="96"/>
      <c r="AT6575" s="83"/>
      <c r="AU6575" s="14"/>
      <c r="AX6575" s="83"/>
      <c r="AY6575" s="83"/>
      <c r="AZ6575" s="83"/>
      <c r="BA6575" s="83"/>
      <c r="BJ6575" s="54"/>
      <c r="BK6575" s="22"/>
      <c r="BL6575" s="24"/>
      <c r="BP6575" s="23"/>
      <c r="BQ6575" s="24"/>
      <c r="BR6575" s="22"/>
      <c r="BS6575" s="24"/>
      <c r="BT6575" s="24"/>
      <c r="BU6575" s="23"/>
      <c r="BV6575" s="26"/>
      <c r="BX6575" s="6"/>
      <c r="BY6575" s="24"/>
      <c r="BZ6575" s="109"/>
      <c r="CA6575" s="66"/>
      <c r="CB6575" s="5"/>
      <c r="CC6575" s="68"/>
      <c r="CD6575" s="67"/>
      <c r="CE6575" s="67"/>
      <c r="CF6575" s="64"/>
      <c r="CG6575" s="5"/>
      <c r="CH6575" s="69"/>
      <c r="CI6575" s="6"/>
      <c r="CJ6575" s="5"/>
      <c r="CK6575" s="25"/>
      <c r="CL6575" s="5"/>
      <c r="DN6575" s="14"/>
      <c r="DO6575" s="14"/>
      <c r="DP6575" s="5"/>
      <c r="DQ6575" s="25"/>
      <c r="DR6575" s="25"/>
      <c r="DS6575" s="96"/>
      <c r="DT6575" s="83"/>
      <c r="DU6575" s="14"/>
      <c r="DX6575" s="83"/>
      <c r="DY6575" s="83"/>
      <c r="DZ6575" s="83"/>
      <c r="EA6575" s="83"/>
      <c r="EJ6575" s="54"/>
      <c r="EK6575" s="22"/>
      <c r="EL6575" s="24"/>
      <c r="EP6575" s="23"/>
      <c r="EQ6575" s="24"/>
      <c r="ER6575" s="22"/>
      <c r="ES6575" s="24"/>
      <c r="ET6575" s="24"/>
      <c r="EU6575" s="23"/>
      <c r="EV6575" s="26"/>
      <c r="EX6575" s="6"/>
      <c r="EY6575" s="24"/>
      <c r="EZ6575" s="109"/>
      <c r="FA6575" s="66"/>
      <c r="FB6575" s="5"/>
      <c r="FC6575" s="68"/>
      <c r="FD6575" s="67"/>
      <c r="FE6575" s="67"/>
      <c r="FF6575" s="64"/>
      <c r="FG6575" s="5"/>
      <c r="FH6575" s="69"/>
      <c r="FI6575" s="6"/>
      <c r="FJ6575" s="5"/>
      <c r="FK6575" s="25"/>
      <c r="FL6575" s="5"/>
    </row>
    <row r="6576" spans="40:168">
      <c r="AN6576" s="14"/>
      <c r="AO6576" s="14"/>
      <c r="AP6576" s="5"/>
      <c r="AQ6576" s="25"/>
      <c r="AR6576" s="25"/>
      <c r="AS6576" s="96"/>
      <c r="AT6576" s="83"/>
      <c r="AU6576" s="14"/>
      <c r="AX6576" s="83"/>
      <c r="AY6576" s="83"/>
      <c r="AZ6576" s="83"/>
      <c r="BA6576" s="83"/>
      <c r="BJ6576" s="54"/>
      <c r="BK6576" s="22"/>
      <c r="BL6576" s="24"/>
      <c r="BP6576" s="23"/>
      <c r="BQ6576" s="24"/>
      <c r="BR6576" s="22"/>
      <c r="BS6576" s="24"/>
      <c r="BT6576" s="24"/>
      <c r="BU6576" s="23"/>
      <c r="BV6576" s="26"/>
      <c r="BX6576" s="6"/>
      <c r="BY6576" s="24"/>
      <c r="BZ6576" s="109"/>
      <c r="CA6576" s="66"/>
      <c r="CB6576" s="5"/>
      <c r="CC6576" s="68"/>
      <c r="CD6576" s="67"/>
      <c r="CE6576" s="67"/>
      <c r="CF6576" s="64"/>
      <c r="CG6576" s="5"/>
      <c r="CH6576" s="69"/>
      <c r="CI6576" s="6"/>
      <c r="CJ6576" s="5"/>
      <c r="CK6576" s="25"/>
      <c r="CL6576" s="5"/>
      <c r="DN6576" s="14"/>
      <c r="DO6576" s="14"/>
      <c r="DP6576" s="5"/>
      <c r="DQ6576" s="25"/>
      <c r="DR6576" s="25"/>
      <c r="DS6576" s="96"/>
      <c r="DT6576" s="83"/>
      <c r="DU6576" s="14"/>
      <c r="DX6576" s="83"/>
      <c r="DY6576" s="83"/>
      <c r="DZ6576" s="83"/>
      <c r="EA6576" s="83"/>
      <c r="EJ6576" s="54"/>
      <c r="EK6576" s="22"/>
      <c r="EL6576" s="24"/>
      <c r="EP6576" s="23"/>
      <c r="EQ6576" s="24"/>
      <c r="ER6576" s="22"/>
      <c r="ES6576" s="24"/>
      <c r="ET6576" s="24"/>
      <c r="EU6576" s="23"/>
      <c r="EV6576" s="26"/>
      <c r="EX6576" s="6"/>
      <c r="EY6576" s="24"/>
      <c r="EZ6576" s="109"/>
      <c r="FA6576" s="66"/>
      <c r="FB6576" s="5"/>
      <c r="FC6576" s="68"/>
      <c r="FD6576" s="67"/>
      <c r="FE6576" s="67"/>
      <c r="FF6576" s="64"/>
      <c r="FG6576" s="5"/>
      <c r="FH6576" s="69"/>
      <c r="FI6576" s="6"/>
      <c r="FJ6576" s="5"/>
      <c r="FK6576" s="25"/>
      <c r="FL6576" s="5"/>
    </row>
    <row r="6577" spans="40:168">
      <c r="AN6577" s="14"/>
      <c r="AO6577" s="14"/>
      <c r="AP6577" s="5"/>
      <c r="AQ6577" s="25"/>
      <c r="AR6577" s="25"/>
      <c r="AS6577" s="96"/>
      <c r="AT6577" s="83"/>
      <c r="AU6577" s="14"/>
      <c r="AX6577" s="83"/>
      <c r="AY6577" s="83"/>
      <c r="AZ6577" s="83"/>
      <c r="BA6577" s="83"/>
      <c r="BJ6577" s="54"/>
      <c r="BK6577" s="22"/>
      <c r="BL6577" s="24"/>
      <c r="BP6577" s="23"/>
      <c r="BQ6577" s="24"/>
      <c r="BR6577" s="22"/>
      <c r="BS6577" s="24"/>
      <c r="BT6577" s="24"/>
      <c r="BU6577" s="23"/>
      <c r="BV6577" s="26"/>
      <c r="BX6577" s="6"/>
      <c r="BY6577" s="24"/>
      <c r="BZ6577" s="109"/>
      <c r="CA6577" s="66"/>
      <c r="CB6577" s="5"/>
      <c r="CC6577" s="68"/>
      <c r="CD6577" s="67"/>
      <c r="CE6577" s="67"/>
      <c r="CF6577" s="64"/>
      <c r="CG6577" s="5"/>
      <c r="CH6577" s="69"/>
      <c r="CI6577" s="6"/>
      <c r="CJ6577" s="5"/>
      <c r="CK6577" s="25"/>
      <c r="CL6577" s="5"/>
      <c r="DN6577" s="14"/>
      <c r="DO6577" s="14"/>
      <c r="DP6577" s="5"/>
      <c r="DQ6577" s="25"/>
      <c r="DR6577" s="25"/>
      <c r="DS6577" s="96"/>
      <c r="DT6577" s="83"/>
      <c r="DU6577" s="14"/>
      <c r="DX6577" s="83"/>
      <c r="DY6577" s="83"/>
      <c r="DZ6577" s="83"/>
      <c r="EA6577" s="83"/>
      <c r="EJ6577" s="54"/>
      <c r="EK6577" s="22"/>
      <c r="EL6577" s="24"/>
      <c r="EP6577" s="23"/>
      <c r="EQ6577" s="24"/>
      <c r="ER6577" s="22"/>
      <c r="ES6577" s="24"/>
      <c r="ET6577" s="24"/>
      <c r="EU6577" s="23"/>
      <c r="EV6577" s="26"/>
      <c r="EX6577" s="6"/>
      <c r="EY6577" s="24"/>
      <c r="EZ6577" s="109"/>
      <c r="FA6577" s="66"/>
      <c r="FB6577" s="5"/>
      <c r="FC6577" s="68"/>
      <c r="FD6577" s="67"/>
      <c r="FE6577" s="67"/>
      <c r="FF6577" s="64"/>
      <c r="FG6577" s="5"/>
      <c r="FH6577" s="69"/>
      <c r="FI6577" s="6"/>
      <c r="FJ6577" s="5"/>
      <c r="FK6577" s="25"/>
      <c r="FL6577" s="5"/>
    </row>
    <row r="6578" spans="40:168">
      <c r="AN6578" s="14"/>
      <c r="AO6578" s="14"/>
      <c r="AP6578" s="5"/>
      <c r="AQ6578" s="25"/>
      <c r="AR6578" s="25"/>
      <c r="AS6578" s="96"/>
      <c r="AT6578" s="83"/>
      <c r="AU6578" s="14"/>
      <c r="AX6578" s="83"/>
      <c r="AY6578" s="83"/>
      <c r="AZ6578" s="83"/>
      <c r="BA6578" s="83"/>
      <c r="BJ6578" s="54"/>
      <c r="BK6578" s="22"/>
      <c r="BL6578" s="24"/>
      <c r="BP6578" s="23"/>
      <c r="BQ6578" s="24"/>
      <c r="BR6578" s="22"/>
      <c r="BS6578" s="24"/>
      <c r="BT6578" s="24"/>
      <c r="BU6578" s="23"/>
      <c r="BV6578" s="26"/>
      <c r="BX6578" s="6"/>
      <c r="BY6578" s="24"/>
      <c r="BZ6578" s="109"/>
      <c r="CA6578" s="66"/>
      <c r="CB6578" s="5"/>
      <c r="CC6578" s="68"/>
      <c r="CD6578" s="67"/>
      <c r="CE6578" s="67"/>
      <c r="CF6578" s="64"/>
      <c r="CG6578" s="5"/>
      <c r="CH6578" s="69"/>
      <c r="CI6578" s="6"/>
      <c r="CJ6578" s="5"/>
      <c r="CK6578" s="25"/>
      <c r="CL6578" s="5"/>
      <c r="DN6578" s="14"/>
      <c r="DO6578" s="14"/>
      <c r="DP6578" s="5"/>
      <c r="DQ6578" s="25"/>
      <c r="DR6578" s="25"/>
      <c r="DS6578" s="96"/>
      <c r="DT6578" s="83"/>
      <c r="DU6578" s="14"/>
      <c r="DX6578" s="83"/>
      <c r="DY6578" s="83"/>
      <c r="DZ6578" s="83"/>
      <c r="EA6578" s="83"/>
      <c r="EJ6578" s="54"/>
      <c r="EK6578" s="22"/>
      <c r="EL6578" s="24"/>
      <c r="EP6578" s="23"/>
      <c r="EQ6578" s="24"/>
      <c r="ER6578" s="22"/>
      <c r="ES6578" s="24"/>
      <c r="ET6578" s="24"/>
      <c r="EU6578" s="23"/>
      <c r="EV6578" s="26"/>
      <c r="EX6578" s="6"/>
      <c r="EY6578" s="24"/>
      <c r="EZ6578" s="109"/>
      <c r="FA6578" s="66"/>
      <c r="FB6578" s="5"/>
      <c r="FC6578" s="68"/>
      <c r="FD6578" s="67"/>
      <c r="FE6578" s="67"/>
      <c r="FF6578" s="64"/>
      <c r="FG6578" s="5"/>
      <c r="FH6578" s="69"/>
      <c r="FI6578" s="6"/>
      <c r="FJ6578" s="5"/>
      <c r="FK6578" s="25"/>
      <c r="FL6578" s="5"/>
    </row>
    <row r="6579" spans="40:168">
      <c r="AN6579" s="14"/>
      <c r="AO6579" s="14"/>
      <c r="AP6579" s="5"/>
      <c r="AQ6579" s="25"/>
      <c r="AR6579" s="25"/>
      <c r="AS6579" s="96"/>
      <c r="AT6579" s="83"/>
      <c r="AU6579" s="14"/>
      <c r="AX6579" s="83"/>
      <c r="AY6579" s="83"/>
      <c r="AZ6579" s="83"/>
      <c r="BA6579" s="83"/>
      <c r="BJ6579" s="54"/>
      <c r="BK6579" s="22"/>
      <c r="BL6579" s="24"/>
      <c r="BP6579" s="23"/>
      <c r="BQ6579" s="24"/>
      <c r="BR6579" s="22"/>
      <c r="BS6579" s="24"/>
      <c r="BT6579" s="24"/>
      <c r="BU6579" s="23"/>
      <c r="BV6579" s="26"/>
      <c r="BX6579" s="6"/>
      <c r="BY6579" s="24"/>
      <c r="BZ6579" s="109"/>
      <c r="CA6579" s="66"/>
      <c r="CB6579" s="5"/>
      <c r="CC6579" s="68"/>
      <c r="CD6579" s="67"/>
      <c r="CE6579" s="67"/>
      <c r="CF6579" s="64"/>
      <c r="CG6579" s="5"/>
      <c r="CH6579" s="69"/>
      <c r="CI6579" s="6"/>
      <c r="CJ6579" s="5"/>
      <c r="CK6579" s="25"/>
      <c r="CL6579" s="5"/>
      <c r="DN6579" s="14"/>
      <c r="DO6579" s="14"/>
      <c r="DP6579" s="5"/>
      <c r="DQ6579" s="25"/>
      <c r="DR6579" s="25"/>
      <c r="DS6579" s="96"/>
      <c r="DT6579" s="83"/>
      <c r="DU6579" s="14"/>
      <c r="DX6579" s="83"/>
      <c r="DY6579" s="83"/>
      <c r="DZ6579" s="83"/>
      <c r="EA6579" s="83"/>
      <c r="EJ6579" s="54"/>
      <c r="EK6579" s="22"/>
      <c r="EL6579" s="24"/>
      <c r="EP6579" s="23"/>
      <c r="EQ6579" s="24"/>
      <c r="ER6579" s="22"/>
      <c r="ES6579" s="24"/>
      <c r="ET6579" s="24"/>
      <c r="EU6579" s="23"/>
      <c r="EV6579" s="26"/>
      <c r="EX6579" s="6"/>
      <c r="EY6579" s="24"/>
      <c r="EZ6579" s="109"/>
      <c r="FA6579" s="66"/>
      <c r="FB6579" s="5"/>
      <c r="FC6579" s="68"/>
      <c r="FD6579" s="67"/>
      <c r="FE6579" s="67"/>
      <c r="FF6579" s="64"/>
      <c r="FG6579" s="5"/>
      <c r="FH6579" s="69"/>
      <c r="FI6579" s="6"/>
      <c r="FJ6579" s="5"/>
      <c r="FK6579" s="25"/>
      <c r="FL6579" s="5"/>
    </row>
    <row r="6580" spans="40:168">
      <c r="AN6580" s="14"/>
      <c r="AO6580" s="14"/>
      <c r="AP6580" s="5"/>
      <c r="AQ6580" s="25"/>
      <c r="AR6580" s="25"/>
      <c r="AS6580" s="96"/>
      <c r="AT6580" s="83"/>
      <c r="AU6580" s="14"/>
      <c r="AX6580" s="83"/>
      <c r="AY6580" s="83"/>
      <c r="AZ6580" s="83"/>
      <c r="BA6580" s="83"/>
      <c r="BJ6580" s="54"/>
      <c r="BK6580" s="22"/>
      <c r="BL6580" s="24"/>
      <c r="BP6580" s="23"/>
      <c r="BQ6580" s="24"/>
      <c r="BR6580" s="22"/>
      <c r="BS6580" s="24"/>
      <c r="BT6580" s="24"/>
      <c r="BU6580" s="23"/>
      <c r="BV6580" s="26"/>
      <c r="BX6580" s="6"/>
      <c r="BY6580" s="24"/>
      <c r="BZ6580" s="109"/>
      <c r="CA6580" s="66"/>
      <c r="CB6580" s="5"/>
      <c r="CC6580" s="68"/>
      <c r="CD6580" s="67"/>
      <c r="CE6580" s="67"/>
      <c r="CF6580" s="64"/>
      <c r="CG6580" s="5"/>
      <c r="CH6580" s="69"/>
      <c r="CI6580" s="6"/>
      <c r="CJ6580" s="5"/>
      <c r="CK6580" s="25"/>
      <c r="CL6580" s="5"/>
      <c r="DN6580" s="14"/>
      <c r="DO6580" s="14"/>
      <c r="DP6580" s="5"/>
      <c r="DQ6580" s="25"/>
      <c r="DR6580" s="25"/>
      <c r="DS6580" s="96"/>
      <c r="DT6580" s="83"/>
      <c r="DU6580" s="14"/>
      <c r="DX6580" s="83"/>
      <c r="DY6580" s="83"/>
      <c r="DZ6580" s="83"/>
      <c r="EA6580" s="83"/>
      <c r="EJ6580" s="54"/>
      <c r="EK6580" s="22"/>
      <c r="EL6580" s="24"/>
      <c r="EP6580" s="23"/>
      <c r="EQ6580" s="24"/>
      <c r="ER6580" s="22"/>
      <c r="ES6580" s="24"/>
      <c r="ET6580" s="24"/>
      <c r="EU6580" s="23"/>
      <c r="EV6580" s="26"/>
      <c r="EX6580" s="6"/>
      <c r="EY6580" s="24"/>
      <c r="EZ6580" s="109"/>
      <c r="FA6580" s="66"/>
      <c r="FB6580" s="5"/>
      <c r="FC6580" s="68"/>
      <c r="FD6580" s="67"/>
      <c r="FE6580" s="67"/>
      <c r="FF6580" s="64"/>
      <c r="FG6580" s="5"/>
      <c r="FH6580" s="69"/>
      <c r="FI6580" s="6"/>
      <c r="FJ6580" s="5"/>
      <c r="FK6580" s="25"/>
      <c r="FL6580" s="5"/>
    </row>
    <row r="6581" spans="40:168">
      <c r="AN6581" s="14"/>
      <c r="AO6581" s="14"/>
      <c r="AP6581" s="5"/>
      <c r="AQ6581" s="25"/>
      <c r="AR6581" s="25"/>
      <c r="AS6581" s="96"/>
      <c r="AT6581" s="83"/>
      <c r="AU6581" s="14"/>
      <c r="AX6581" s="83"/>
      <c r="AY6581" s="83"/>
      <c r="AZ6581" s="83"/>
      <c r="BA6581" s="83"/>
      <c r="BJ6581" s="54"/>
      <c r="BK6581" s="22"/>
      <c r="BL6581" s="24"/>
      <c r="BP6581" s="23"/>
      <c r="BQ6581" s="24"/>
      <c r="BR6581" s="22"/>
      <c r="BS6581" s="24"/>
      <c r="BT6581" s="24"/>
      <c r="BU6581" s="23"/>
      <c r="BV6581" s="26"/>
      <c r="BX6581" s="6"/>
      <c r="BY6581" s="24"/>
      <c r="BZ6581" s="109"/>
      <c r="CA6581" s="66"/>
      <c r="CB6581" s="5"/>
      <c r="CC6581" s="68"/>
      <c r="CD6581" s="67"/>
      <c r="CE6581" s="67"/>
      <c r="CF6581" s="64"/>
      <c r="CG6581" s="5"/>
      <c r="CH6581" s="69"/>
      <c r="CI6581" s="6"/>
      <c r="CJ6581" s="5"/>
      <c r="CK6581" s="25"/>
      <c r="CL6581" s="5"/>
      <c r="DN6581" s="14"/>
      <c r="DO6581" s="14"/>
      <c r="DP6581" s="5"/>
      <c r="DQ6581" s="25"/>
      <c r="DR6581" s="25"/>
      <c r="DS6581" s="96"/>
      <c r="DT6581" s="83"/>
      <c r="DU6581" s="14"/>
      <c r="DX6581" s="83"/>
      <c r="DY6581" s="83"/>
      <c r="DZ6581" s="83"/>
      <c r="EA6581" s="83"/>
      <c r="EJ6581" s="54"/>
      <c r="EK6581" s="22"/>
      <c r="EL6581" s="24"/>
      <c r="EP6581" s="23"/>
      <c r="EQ6581" s="24"/>
      <c r="ER6581" s="22"/>
      <c r="ES6581" s="24"/>
      <c r="ET6581" s="24"/>
      <c r="EU6581" s="23"/>
      <c r="EV6581" s="26"/>
      <c r="EX6581" s="6"/>
      <c r="EY6581" s="24"/>
      <c r="EZ6581" s="109"/>
      <c r="FA6581" s="66"/>
      <c r="FB6581" s="5"/>
      <c r="FC6581" s="68"/>
      <c r="FD6581" s="67"/>
      <c r="FE6581" s="67"/>
      <c r="FF6581" s="64"/>
      <c r="FG6581" s="5"/>
      <c r="FH6581" s="69"/>
      <c r="FI6581" s="6"/>
      <c r="FJ6581" s="5"/>
      <c r="FK6581" s="25"/>
      <c r="FL6581" s="5"/>
    </row>
    <row r="6582" spans="40:168">
      <c r="AN6582" s="14"/>
      <c r="AO6582" s="14"/>
      <c r="AP6582" s="5"/>
      <c r="AQ6582" s="25"/>
      <c r="AR6582" s="25"/>
      <c r="AS6582" s="96"/>
      <c r="AT6582" s="83"/>
      <c r="AU6582" s="14"/>
      <c r="AX6582" s="83"/>
      <c r="AY6582" s="83"/>
      <c r="AZ6582" s="83"/>
      <c r="BA6582" s="83"/>
      <c r="BJ6582" s="54"/>
      <c r="BK6582" s="22"/>
      <c r="BL6582" s="24"/>
      <c r="BP6582" s="23"/>
      <c r="BQ6582" s="24"/>
      <c r="BR6582" s="22"/>
      <c r="BS6582" s="24"/>
      <c r="BT6582" s="24"/>
      <c r="BU6582" s="23"/>
      <c r="BV6582" s="26"/>
      <c r="BX6582" s="6"/>
      <c r="BY6582" s="24"/>
      <c r="BZ6582" s="109"/>
      <c r="CA6582" s="66"/>
      <c r="CB6582" s="5"/>
      <c r="CC6582" s="68"/>
      <c r="CD6582" s="67"/>
      <c r="CE6582" s="67"/>
      <c r="CF6582" s="64"/>
      <c r="CG6582" s="5"/>
      <c r="CH6582" s="69"/>
      <c r="CI6582" s="6"/>
      <c r="CJ6582" s="5"/>
      <c r="CK6582" s="25"/>
      <c r="CL6582" s="5"/>
      <c r="DN6582" s="14"/>
      <c r="DO6582" s="14"/>
      <c r="DP6582" s="5"/>
      <c r="DQ6582" s="25"/>
      <c r="DR6582" s="25"/>
      <c r="DS6582" s="96"/>
      <c r="DT6582" s="83"/>
      <c r="DU6582" s="14"/>
      <c r="DX6582" s="83"/>
      <c r="DY6582" s="83"/>
      <c r="DZ6582" s="83"/>
      <c r="EA6582" s="83"/>
      <c r="EJ6582" s="54"/>
      <c r="EK6582" s="22"/>
      <c r="EL6582" s="24"/>
      <c r="EP6582" s="23"/>
      <c r="EQ6582" s="24"/>
      <c r="ER6582" s="22"/>
      <c r="ES6582" s="24"/>
      <c r="ET6582" s="24"/>
      <c r="EU6582" s="23"/>
      <c r="EV6582" s="26"/>
      <c r="EX6582" s="6"/>
      <c r="EY6582" s="24"/>
      <c r="EZ6582" s="109"/>
      <c r="FA6582" s="66"/>
      <c r="FB6582" s="5"/>
      <c r="FC6582" s="68"/>
      <c r="FD6582" s="67"/>
      <c r="FE6582" s="67"/>
      <c r="FF6582" s="64"/>
      <c r="FG6582" s="5"/>
      <c r="FH6582" s="69"/>
      <c r="FI6582" s="6"/>
      <c r="FJ6582" s="5"/>
      <c r="FK6582" s="25"/>
      <c r="FL6582" s="5"/>
    </row>
    <row r="6583" spans="40:168">
      <c r="AN6583" s="14"/>
      <c r="AO6583" s="14"/>
      <c r="AP6583" s="5"/>
      <c r="AQ6583" s="25"/>
      <c r="AR6583" s="25"/>
      <c r="AS6583" s="96"/>
      <c r="AT6583" s="83"/>
      <c r="AU6583" s="14"/>
      <c r="AX6583" s="83"/>
      <c r="AY6583" s="83"/>
      <c r="AZ6583" s="83"/>
      <c r="BA6583" s="83"/>
      <c r="BJ6583" s="54"/>
      <c r="BK6583" s="22"/>
      <c r="BL6583" s="24"/>
      <c r="BP6583" s="23"/>
      <c r="BQ6583" s="24"/>
      <c r="BR6583" s="22"/>
      <c r="BS6583" s="24"/>
      <c r="BT6583" s="24"/>
      <c r="BU6583" s="23"/>
      <c r="BV6583" s="26"/>
      <c r="BX6583" s="6"/>
      <c r="BY6583" s="24"/>
      <c r="BZ6583" s="109"/>
      <c r="CA6583" s="66"/>
      <c r="CB6583" s="5"/>
      <c r="CC6583" s="68"/>
      <c r="CD6583" s="67"/>
      <c r="CE6583" s="67"/>
      <c r="CF6583" s="64"/>
      <c r="CG6583" s="5"/>
      <c r="CH6583" s="69"/>
      <c r="CI6583" s="6"/>
      <c r="CJ6583" s="5"/>
      <c r="CK6583" s="25"/>
      <c r="CL6583" s="5"/>
      <c r="DN6583" s="14"/>
      <c r="DO6583" s="14"/>
      <c r="DP6583" s="5"/>
      <c r="DQ6583" s="25"/>
      <c r="DR6583" s="25"/>
      <c r="DS6583" s="96"/>
      <c r="DT6583" s="83"/>
      <c r="DU6583" s="14"/>
      <c r="DX6583" s="83"/>
      <c r="DY6583" s="83"/>
      <c r="DZ6583" s="83"/>
      <c r="EA6583" s="83"/>
      <c r="EJ6583" s="54"/>
      <c r="EK6583" s="22"/>
      <c r="EL6583" s="24"/>
      <c r="EP6583" s="23"/>
      <c r="EQ6583" s="24"/>
      <c r="ER6583" s="22"/>
      <c r="ES6583" s="24"/>
      <c r="ET6583" s="24"/>
      <c r="EU6583" s="23"/>
      <c r="EV6583" s="26"/>
      <c r="EX6583" s="6"/>
      <c r="EY6583" s="24"/>
      <c r="EZ6583" s="109"/>
      <c r="FA6583" s="66"/>
      <c r="FB6583" s="5"/>
      <c r="FC6583" s="68"/>
      <c r="FD6583" s="67"/>
      <c r="FE6583" s="67"/>
      <c r="FF6583" s="64"/>
      <c r="FG6583" s="5"/>
      <c r="FH6583" s="69"/>
      <c r="FI6583" s="6"/>
      <c r="FJ6583" s="5"/>
      <c r="FK6583" s="25"/>
      <c r="FL6583" s="5"/>
    </row>
    <row r="6584" spans="40:168">
      <c r="AN6584" s="14"/>
      <c r="AO6584" s="14"/>
      <c r="AP6584" s="5"/>
      <c r="AQ6584" s="25"/>
      <c r="AR6584" s="25"/>
      <c r="AS6584" s="96"/>
      <c r="AT6584" s="83"/>
      <c r="AU6584" s="14"/>
      <c r="AX6584" s="83"/>
      <c r="AY6584" s="83"/>
      <c r="AZ6584" s="83"/>
      <c r="BA6584" s="83"/>
      <c r="BJ6584" s="54"/>
      <c r="BK6584" s="22"/>
      <c r="BL6584" s="24"/>
      <c r="BP6584" s="23"/>
      <c r="BQ6584" s="24"/>
      <c r="BR6584" s="22"/>
      <c r="BS6584" s="24"/>
      <c r="BT6584" s="24"/>
      <c r="BU6584" s="23"/>
      <c r="BV6584" s="26"/>
      <c r="BX6584" s="6"/>
      <c r="BY6584" s="24"/>
      <c r="BZ6584" s="109"/>
      <c r="CA6584" s="66"/>
      <c r="CB6584" s="5"/>
      <c r="CC6584" s="68"/>
      <c r="CD6584" s="67"/>
      <c r="CE6584" s="67"/>
      <c r="CF6584" s="64"/>
      <c r="CG6584" s="5"/>
      <c r="CH6584" s="69"/>
      <c r="CI6584" s="6"/>
      <c r="CJ6584" s="5"/>
      <c r="CK6584" s="25"/>
      <c r="CL6584" s="5"/>
      <c r="DN6584" s="14"/>
      <c r="DO6584" s="14"/>
      <c r="DP6584" s="5"/>
      <c r="DQ6584" s="25"/>
      <c r="DR6584" s="25"/>
      <c r="DS6584" s="96"/>
      <c r="DT6584" s="83"/>
      <c r="DU6584" s="14"/>
      <c r="DX6584" s="83"/>
      <c r="DY6584" s="83"/>
      <c r="DZ6584" s="83"/>
      <c r="EA6584" s="83"/>
      <c r="EJ6584" s="54"/>
      <c r="EK6584" s="22"/>
      <c r="EL6584" s="24"/>
      <c r="EP6584" s="23"/>
      <c r="EQ6584" s="24"/>
      <c r="ER6584" s="22"/>
      <c r="ES6584" s="24"/>
      <c r="ET6584" s="24"/>
      <c r="EU6584" s="23"/>
      <c r="EV6584" s="26"/>
      <c r="EX6584" s="6"/>
      <c r="EY6584" s="24"/>
      <c r="EZ6584" s="109"/>
      <c r="FA6584" s="66"/>
      <c r="FB6584" s="5"/>
      <c r="FC6584" s="68"/>
      <c r="FD6584" s="67"/>
      <c r="FE6584" s="67"/>
      <c r="FF6584" s="64"/>
      <c r="FG6584" s="5"/>
      <c r="FH6584" s="69"/>
      <c r="FI6584" s="6"/>
      <c r="FJ6584" s="5"/>
      <c r="FK6584" s="25"/>
      <c r="FL6584" s="5"/>
    </row>
    <row r="6585" spans="40:168">
      <c r="AN6585" s="14"/>
      <c r="AO6585" s="14"/>
      <c r="AP6585" s="5"/>
      <c r="AQ6585" s="25"/>
      <c r="AR6585" s="25"/>
      <c r="AS6585" s="96"/>
      <c r="AT6585" s="83"/>
      <c r="AU6585" s="14"/>
      <c r="AX6585" s="83"/>
      <c r="AY6585" s="83"/>
      <c r="AZ6585" s="83"/>
      <c r="BA6585" s="83"/>
      <c r="BJ6585" s="54"/>
      <c r="BK6585" s="22"/>
      <c r="BL6585" s="24"/>
      <c r="BP6585" s="23"/>
      <c r="BQ6585" s="24"/>
      <c r="BR6585" s="22"/>
      <c r="BS6585" s="24"/>
      <c r="BT6585" s="24"/>
      <c r="BU6585" s="23"/>
      <c r="BV6585" s="26"/>
      <c r="BX6585" s="6"/>
      <c r="BY6585" s="24"/>
      <c r="BZ6585" s="109"/>
      <c r="CA6585" s="66"/>
      <c r="CB6585" s="5"/>
      <c r="CC6585" s="68"/>
      <c r="CD6585" s="67"/>
      <c r="CE6585" s="67"/>
      <c r="CF6585" s="64"/>
      <c r="CG6585" s="5"/>
      <c r="CH6585" s="69"/>
      <c r="CI6585" s="6"/>
      <c r="CJ6585" s="5"/>
      <c r="CK6585" s="25"/>
      <c r="CL6585" s="5"/>
      <c r="DN6585" s="14"/>
      <c r="DO6585" s="14"/>
      <c r="DP6585" s="5"/>
      <c r="DQ6585" s="25"/>
      <c r="DR6585" s="25"/>
      <c r="DS6585" s="96"/>
      <c r="DT6585" s="83"/>
      <c r="DU6585" s="14"/>
      <c r="DX6585" s="83"/>
      <c r="DY6585" s="83"/>
      <c r="DZ6585" s="83"/>
      <c r="EA6585" s="83"/>
      <c r="EJ6585" s="54"/>
      <c r="EK6585" s="22"/>
      <c r="EL6585" s="24"/>
      <c r="EP6585" s="23"/>
      <c r="EQ6585" s="24"/>
      <c r="ER6585" s="22"/>
      <c r="ES6585" s="24"/>
      <c r="ET6585" s="24"/>
      <c r="EU6585" s="23"/>
      <c r="EV6585" s="26"/>
      <c r="EX6585" s="6"/>
      <c r="EY6585" s="24"/>
      <c r="EZ6585" s="109"/>
      <c r="FA6585" s="66"/>
      <c r="FB6585" s="5"/>
      <c r="FC6585" s="68"/>
      <c r="FD6585" s="67"/>
      <c r="FE6585" s="67"/>
      <c r="FF6585" s="64"/>
      <c r="FG6585" s="5"/>
      <c r="FH6585" s="69"/>
      <c r="FI6585" s="6"/>
      <c r="FJ6585" s="5"/>
      <c r="FK6585" s="25"/>
      <c r="FL6585" s="5"/>
    </row>
    <row r="6586" spans="40:168">
      <c r="AN6586" s="14"/>
      <c r="AO6586" s="14"/>
      <c r="AP6586" s="5"/>
      <c r="AQ6586" s="25"/>
      <c r="AR6586" s="25"/>
      <c r="AS6586" s="96"/>
      <c r="AT6586" s="83"/>
      <c r="AU6586" s="14"/>
      <c r="AX6586" s="83"/>
      <c r="AY6586" s="83"/>
      <c r="AZ6586" s="83"/>
      <c r="BA6586" s="83"/>
      <c r="BJ6586" s="54"/>
      <c r="BK6586" s="22"/>
      <c r="BL6586" s="24"/>
      <c r="BP6586" s="23"/>
      <c r="BQ6586" s="24"/>
      <c r="BR6586" s="22"/>
      <c r="BS6586" s="24"/>
      <c r="BT6586" s="24"/>
      <c r="BU6586" s="23"/>
      <c r="BV6586" s="26"/>
      <c r="BX6586" s="6"/>
      <c r="BY6586" s="24"/>
      <c r="BZ6586" s="109"/>
      <c r="CA6586" s="66"/>
      <c r="CB6586" s="5"/>
      <c r="CC6586" s="68"/>
      <c r="CD6586" s="67"/>
      <c r="CE6586" s="67"/>
      <c r="CF6586" s="64"/>
      <c r="CG6586" s="5"/>
      <c r="CH6586" s="69"/>
      <c r="CI6586" s="6"/>
      <c r="CJ6586" s="5"/>
      <c r="CK6586" s="25"/>
      <c r="CL6586" s="5"/>
      <c r="DN6586" s="14"/>
      <c r="DO6586" s="14"/>
      <c r="DP6586" s="5"/>
      <c r="DQ6586" s="25"/>
      <c r="DR6586" s="25"/>
      <c r="DS6586" s="96"/>
      <c r="DT6586" s="83"/>
      <c r="DU6586" s="14"/>
      <c r="DX6586" s="83"/>
      <c r="DY6586" s="83"/>
      <c r="DZ6586" s="83"/>
      <c r="EA6586" s="83"/>
      <c r="EJ6586" s="54"/>
      <c r="EK6586" s="22"/>
      <c r="EL6586" s="24"/>
      <c r="EP6586" s="23"/>
      <c r="EQ6586" s="24"/>
      <c r="ER6586" s="22"/>
      <c r="ES6586" s="24"/>
      <c r="ET6586" s="24"/>
      <c r="EU6586" s="23"/>
      <c r="EV6586" s="26"/>
      <c r="EX6586" s="6"/>
      <c r="EY6586" s="24"/>
      <c r="EZ6586" s="109"/>
      <c r="FA6586" s="66"/>
      <c r="FB6586" s="5"/>
      <c r="FC6586" s="68"/>
      <c r="FD6586" s="67"/>
      <c r="FE6586" s="67"/>
      <c r="FF6586" s="64"/>
      <c r="FG6586" s="5"/>
      <c r="FH6586" s="69"/>
      <c r="FI6586" s="6"/>
      <c r="FJ6586" s="5"/>
      <c r="FK6586" s="25"/>
      <c r="FL6586" s="5"/>
    </row>
    <row r="6587" spans="40:168">
      <c r="AN6587" s="14"/>
      <c r="AO6587" s="14"/>
      <c r="AP6587" s="5"/>
      <c r="AQ6587" s="25"/>
      <c r="AR6587" s="25"/>
      <c r="AS6587" s="96"/>
      <c r="AT6587" s="83"/>
      <c r="AU6587" s="14"/>
      <c r="AX6587" s="83"/>
      <c r="AY6587" s="83"/>
      <c r="AZ6587" s="83"/>
      <c r="BA6587" s="83"/>
      <c r="BJ6587" s="54"/>
      <c r="BK6587" s="22"/>
      <c r="BL6587" s="24"/>
      <c r="BP6587" s="23"/>
      <c r="BQ6587" s="24"/>
      <c r="BR6587" s="22"/>
      <c r="BS6587" s="24"/>
      <c r="BT6587" s="24"/>
      <c r="BU6587" s="23"/>
      <c r="BV6587" s="26"/>
      <c r="BX6587" s="6"/>
      <c r="BY6587" s="24"/>
      <c r="BZ6587" s="109"/>
      <c r="CA6587" s="66"/>
      <c r="CB6587" s="5"/>
      <c r="CC6587" s="68"/>
      <c r="CD6587" s="67"/>
      <c r="CE6587" s="67"/>
      <c r="CF6587" s="64"/>
      <c r="CG6587" s="5"/>
      <c r="CH6587" s="69"/>
      <c r="CI6587" s="6"/>
      <c r="CJ6587" s="5"/>
      <c r="CK6587" s="25"/>
      <c r="CL6587" s="5"/>
      <c r="DN6587" s="14"/>
      <c r="DO6587" s="14"/>
      <c r="DP6587" s="5"/>
      <c r="DQ6587" s="25"/>
      <c r="DR6587" s="25"/>
      <c r="DS6587" s="96"/>
      <c r="DT6587" s="83"/>
      <c r="DU6587" s="14"/>
      <c r="DX6587" s="83"/>
      <c r="DY6587" s="83"/>
      <c r="DZ6587" s="83"/>
      <c r="EA6587" s="83"/>
      <c r="EJ6587" s="54"/>
      <c r="EK6587" s="22"/>
      <c r="EL6587" s="24"/>
      <c r="EP6587" s="23"/>
      <c r="EQ6587" s="24"/>
      <c r="ER6587" s="22"/>
      <c r="ES6587" s="24"/>
      <c r="ET6587" s="24"/>
      <c r="EU6587" s="23"/>
      <c r="EV6587" s="26"/>
      <c r="EX6587" s="6"/>
      <c r="EY6587" s="24"/>
      <c r="EZ6587" s="109"/>
      <c r="FA6587" s="66"/>
      <c r="FB6587" s="5"/>
      <c r="FC6587" s="68"/>
      <c r="FD6587" s="67"/>
      <c r="FE6587" s="67"/>
      <c r="FF6587" s="64"/>
      <c r="FG6587" s="5"/>
      <c r="FH6587" s="69"/>
      <c r="FI6587" s="6"/>
      <c r="FJ6587" s="5"/>
      <c r="FK6587" s="25"/>
      <c r="FL6587" s="5"/>
    </row>
    <row r="6588" spans="40:168">
      <c r="AN6588" s="14"/>
      <c r="AO6588" s="14"/>
      <c r="AP6588" s="5"/>
      <c r="AQ6588" s="25"/>
      <c r="AR6588" s="25"/>
      <c r="AS6588" s="96"/>
      <c r="AT6588" s="83"/>
      <c r="AU6588" s="14"/>
      <c r="AX6588" s="83"/>
      <c r="AY6588" s="83"/>
      <c r="AZ6588" s="83"/>
      <c r="BA6588" s="83"/>
      <c r="BJ6588" s="54"/>
      <c r="BK6588" s="22"/>
      <c r="BL6588" s="24"/>
      <c r="BP6588" s="23"/>
      <c r="BQ6588" s="24"/>
      <c r="BR6588" s="22"/>
      <c r="BS6588" s="24"/>
      <c r="BT6588" s="24"/>
      <c r="BU6588" s="23"/>
      <c r="BV6588" s="26"/>
      <c r="BX6588" s="6"/>
      <c r="BY6588" s="24"/>
      <c r="BZ6588" s="109"/>
      <c r="CA6588" s="66"/>
      <c r="CB6588" s="5"/>
      <c r="CC6588" s="68"/>
      <c r="CD6588" s="67"/>
      <c r="CE6588" s="67"/>
      <c r="CF6588" s="64"/>
      <c r="CG6588" s="5"/>
      <c r="CH6588" s="69"/>
      <c r="CI6588" s="6"/>
      <c r="CJ6588" s="5"/>
      <c r="CK6588" s="25"/>
      <c r="CL6588" s="5"/>
      <c r="DN6588" s="14"/>
      <c r="DO6588" s="14"/>
      <c r="DP6588" s="5"/>
      <c r="DQ6588" s="25"/>
      <c r="DR6588" s="25"/>
      <c r="DS6588" s="96"/>
      <c r="DT6588" s="83"/>
      <c r="DU6588" s="14"/>
      <c r="DX6588" s="83"/>
      <c r="DY6588" s="83"/>
      <c r="DZ6588" s="83"/>
      <c r="EA6588" s="83"/>
      <c r="EJ6588" s="54"/>
      <c r="EK6588" s="22"/>
      <c r="EL6588" s="24"/>
      <c r="EP6588" s="23"/>
      <c r="EQ6588" s="24"/>
      <c r="ER6588" s="22"/>
      <c r="ES6588" s="24"/>
      <c r="ET6588" s="24"/>
      <c r="EU6588" s="23"/>
      <c r="EV6588" s="26"/>
      <c r="EX6588" s="6"/>
      <c r="EY6588" s="24"/>
      <c r="EZ6588" s="109"/>
      <c r="FA6588" s="66"/>
      <c r="FB6588" s="5"/>
      <c r="FC6588" s="68"/>
      <c r="FD6588" s="67"/>
      <c r="FE6588" s="67"/>
      <c r="FF6588" s="64"/>
      <c r="FG6588" s="5"/>
      <c r="FH6588" s="69"/>
      <c r="FI6588" s="6"/>
      <c r="FJ6588" s="5"/>
      <c r="FK6588" s="25"/>
      <c r="FL6588" s="5"/>
    </row>
    <row r="6589" spans="40:168">
      <c r="AN6589" s="14"/>
      <c r="AO6589" s="14"/>
      <c r="AP6589" s="5"/>
      <c r="AQ6589" s="25"/>
      <c r="AR6589" s="25"/>
      <c r="AS6589" s="96"/>
      <c r="AT6589" s="83"/>
      <c r="AU6589" s="14"/>
      <c r="AX6589" s="83"/>
      <c r="AY6589" s="83"/>
      <c r="AZ6589" s="83"/>
      <c r="BA6589" s="83"/>
      <c r="BJ6589" s="54"/>
      <c r="BK6589" s="22"/>
      <c r="BL6589" s="24"/>
      <c r="BP6589" s="23"/>
      <c r="BQ6589" s="24"/>
      <c r="BR6589" s="22"/>
      <c r="BS6589" s="24"/>
      <c r="BT6589" s="24"/>
      <c r="BU6589" s="23"/>
      <c r="BV6589" s="26"/>
      <c r="BX6589" s="6"/>
      <c r="BY6589" s="24"/>
      <c r="BZ6589" s="109"/>
      <c r="CA6589" s="66"/>
      <c r="CB6589" s="5"/>
      <c r="CC6589" s="68"/>
      <c r="CD6589" s="67"/>
      <c r="CE6589" s="67"/>
      <c r="CF6589" s="64"/>
      <c r="CG6589" s="5"/>
      <c r="CH6589" s="69"/>
      <c r="CI6589" s="6"/>
      <c r="CJ6589" s="5"/>
      <c r="CK6589" s="25"/>
      <c r="CL6589" s="5"/>
      <c r="DN6589" s="14"/>
      <c r="DO6589" s="14"/>
      <c r="DP6589" s="5"/>
      <c r="DQ6589" s="25"/>
      <c r="DR6589" s="25"/>
      <c r="DS6589" s="96"/>
      <c r="DT6589" s="83"/>
      <c r="DU6589" s="14"/>
      <c r="DX6589" s="83"/>
      <c r="DY6589" s="83"/>
      <c r="DZ6589" s="83"/>
      <c r="EA6589" s="83"/>
      <c r="EJ6589" s="54"/>
      <c r="EK6589" s="22"/>
      <c r="EL6589" s="24"/>
      <c r="EP6589" s="23"/>
      <c r="EQ6589" s="24"/>
      <c r="ER6589" s="22"/>
      <c r="ES6589" s="24"/>
      <c r="ET6589" s="24"/>
      <c r="EU6589" s="23"/>
      <c r="EV6589" s="26"/>
      <c r="EX6589" s="6"/>
      <c r="EY6589" s="24"/>
      <c r="EZ6589" s="109"/>
      <c r="FA6589" s="66"/>
      <c r="FB6589" s="5"/>
      <c r="FC6589" s="68"/>
      <c r="FD6589" s="67"/>
      <c r="FE6589" s="67"/>
      <c r="FF6589" s="64"/>
      <c r="FG6589" s="5"/>
      <c r="FH6589" s="69"/>
      <c r="FI6589" s="6"/>
      <c r="FJ6589" s="5"/>
      <c r="FK6589" s="25"/>
      <c r="FL6589" s="5"/>
    </row>
    <row r="6590" spans="40:168">
      <c r="AN6590" s="14"/>
      <c r="AO6590" s="14"/>
      <c r="AP6590" s="5"/>
      <c r="AQ6590" s="25"/>
      <c r="AR6590" s="25"/>
      <c r="AS6590" s="96"/>
      <c r="AT6590" s="83"/>
      <c r="AU6590" s="14"/>
      <c r="AX6590" s="83"/>
      <c r="AY6590" s="83"/>
      <c r="AZ6590" s="83"/>
      <c r="BA6590" s="83"/>
      <c r="BJ6590" s="54"/>
      <c r="BK6590" s="22"/>
      <c r="BL6590" s="24"/>
      <c r="BP6590" s="23"/>
      <c r="BQ6590" s="24"/>
      <c r="BR6590" s="22"/>
      <c r="BS6590" s="24"/>
      <c r="BT6590" s="24"/>
      <c r="BU6590" s="23"/>
      <c r="BV6590" s="26"/>
      <c r="BX6590" s="6"/>
      <c r="BY6590" s="24"/>
      <c r="BZ6590" s="109"/>
      <c r="CA6590" s="66"/>
      <c r="CB6590" s="5"/>
      <c r="CC6590" s="68"/>
      <c r="CD6590" s="67"/>
      <c r="CE6590" s="67"/>
      <c r="CF6590" s="64"/>
      <c r="CG6590" s="5"/>
      <c r="CH6590" s="69"/>
      <c r="CI6590" s="6"/>
      <c r="CJ6590" s="5"/>
      <c r="CK6590" s="25"/>
      <c r="CL6590" s="5"/>
      <c r="DN6590" s="14"/>
      <c r="DO6590" s="14"/>
      <c r="DP6590" s="5"/>
      <c r="DQ6590" s="25"/>
      <c r="DR6590" s="25"/>
      <c r="DS6590" s="96"/>
      <c r="DT6590" s="83"/>
      <c r="DU6590" s="14"/>
      <c r="DX6590" s="83"/>
      <c r="DY6590" s="83"/>
      <c r="DZ6590" s="83"/>
      <c r="EA6590" s="83"/>
      <c r="EJ6590" s="54"/>
      <c r="EK6590" s="22"/>
      <c r="EL6590" s="24"/>
      <c r="EP6590" s="23"/>
      <c r="EQ6590" s="24"/>
      <c r="ER6590" s="22"/>
      <c r="ES6590" s="24"/>
      <c r="ET6590" s="24"/>
      <c r="EU6590" s="23"/>
      <c r="EV6590" s="26"/>
      <c r="EX6590" s="6"/>
      <c r="EY6590" s="24"/>
      <c r="EZ6590" s="109"/>
      <c r="FA6590" s="66"/>
      <c r="FB6590" s="5"/>
      <c r="FC6590" s="68"/>
      <c r="FD6590" s="67"/>
      <c r="FE6590" s="67"/>
      <c r="FF6590" s="64"/>
      <c r="FG6590" s="5"/>
      <c r="FH6590" s="69"/>
      <c r="FI6590" s="6"/>
      <c r="FJ6590" s="5"/>
      <c r="FK6590" s="25"/>
      <c r="FL6590" s="5"/>
    </row>
    <row r="6591" spans="40:168">
      <c r="AN6591" s="14"/>
      <c r="AO6591" s="14"/>
      <c r="AP6591" s="5"/>
      <c r="AQ6591" s="25"/>
      <c r="AR6591" s="25"/>
      <c r="AS6591" s="96"/>
      <c r="AT6591" s="83"/>
      <c r="AU6591" s="14"/>
      <c r="AX6591" s="83"/>
      <c r="AY6591" s="83"/>
      <c r="AZ6591" s="83"/>
      <c r="BA6591" s="83"/>
      <c r="BJ6591" s="54"/>
      <c r="BK6591" s="22"/>
      <c r="BL6591" s="24"/>
      <c r="BP6591" s="23"/>
      <c r="BQ6591" s="24"/>
      <c r="BR6591" s="22"/>
      <c r="BS6591" s="24"/>
      <c r="BT6591" s="24"/>
      <c r="BU6591" s="23"/>
      <c r="BV6591" s="26"/>
      <c r="BX6591" s="6"/>
      <c r="BY6591" s="24"/>
      <c r="BZ6591" s="109"/>
      <c r="CA6591" s="66"/>
      <c r="CB6591" s="5"/>
      <c r="CC6591" s="68"/>
      <c r="CD6591" s="67"/>
      <c r="CE6591" s="67"/>
      <c r="CF6591" s="64"/>
      <c r="CG6591" s="5"/>
      <c r="CH6591" s="69"/>
      <c r="CI6591" s="6"/>
      <c r="CJ6591" s="5"/>
      <c r="CK6591" s="25"/>
      <c r="CL6591" s="5"/>
      <c r="DN6591" s="14"/>
      <c r="DO6591" s="14"/>
      <c r="DP6591" s="5"/>
      <c r="DQ6591" s="25"/>
      <c r="DR6591" s="25"/>
      <c r="DS6591" s="96"/>
      <c r="DT6591" s="83"/>
      <c r="DU6591" s="14"/>
      <c r="DX6591" s="83"/>
      <c r="DY6591" s="83"/>
      <c r="DZ6591" s="83"/>
      <c r="EA6591" s="83"/>
      <c r="EJ6591" s="54"/>
      <c r="EK6591" s="22"/>
      <c r="EL6591" s="24"/>
      <c r="EP6591" s="23"/>
      <c r="EQ6591" s="24"/>
      <c r="ER6591" s="22"/>
      <c r="ES6591" s="24"/>
      <c r="ET6591" s="24"/>
      <c r="EU6591" s="23"/>
      <c r="EV6591" s="26"/>
      <c r="EX6591" s="6"/>
      <c r="EY6591" s="24"/>
      <c r="EZ6591" s="109"/>
      <c r="FA6591" s="66"/>
      <c r="FB6591" s="5"/>
      <c r="FC6591" s="68"/>
      <c r="FD6591" s="67"/>
      <c r="FE6591" s="67"/>
      <c r="FF6591" s="64"/>
      <c r="FG6591" s="5"/>
      <c r="FH6591" s="69"/>
      <c r="FI6591" s="6"/>
      <c r="FJ6591" s="5"/>
      <c r="FK6591" s="25"/>
      <c r="FL6591" s="5"/>
    </row>
    <row r="6592" spans="40:168">
      <c r="AN6592" s="14"/>
      <c r="AO6592" s="14"/>
      <c r="AP6592" s="5"/>
      <c r="AQ6592" s="25"/>
      <c r="AR6592" s="25"/>
      <c r="AS6592" s="96"/>
      <c r="AT6592" s="83"/>
      <c r="AU6592" s="14"/>
      <c r="AX6592" s="83"/>
      <c r="AY6592" s="83"/>
      <c r="AZ6592" s="83"/>
      <c r="BA6592" s="83"/>
      <c r="BJ6592" s="54"/>
      <c r="BK6592" s="22"/>
      <c r="BL6592" s="24"/>
      <c r="BP6592" s="23"/>
      <c r="BQ6592" s="24"/>
      <c r="BR6592" s="22"/>
      <c r="BS6592" s="24"/>
      <c r="BT6592" s="24"/>
      <c r="BU6592" s="23"/>
      <c r="BV6592" s="26"/>
      <c r="BX6592" s="6"/>
      <c r="BY6592" s="24"/>
      <c r="BZ6592" s="109"/>
      <c r="CA6592" s="66"/>
      <c r="CB6592" s="5"/>
      <c r="CC6592" s="68"/>
      <c r="CD6592" s="67"/>
      <c r="CE6592" s="67"/>
      <c r="CF6592" s="64"/>
      <c r="CG6592" s="5"/>
      <c r="CH6592" s="69"/>
      <c r="CI6592" s="6"/>
      <c r="CJ6592" s="5"/>
      <c r="CK6592" s="25"/>
      <c r="CL6592" s="5"/>
      <c r="DN6592" s="14"/>
      <c r="DO6592" s="14"/>
      <c r="DP6592" s="5"/>
      <c r="DQ6592" s="25"/>
      <c r="DR6592" s="25"/>
      <c r="DS6592" s="96"/>
      <c r="DT6592" s="83"/>
      <c r="DU6592" s="14"/>
      <c r="DX6592" s="83"/>
      <c r="DY6592" s="83"/>
      <c r="DZ6592" s="83"/>
      <c r="EA6592" s="83"/>
      <c r="EJ6592" s="54"/>
      <c r="EK6592" s="22"/>
      <c r="EL6592" s="24"/>
      <c r="EP6592" s="23"/>
      <c r="EQ6592" s="24"/>
      <c r="ER6592" s="22"/>
      <c r="ES6592" s="24"/>
      <c r="ET6592" s="24"/>
      <c r="EU6592" s="23"/>
      <c r="EV6592" s="26"/>
      <c r="EX6592" s="6"/>
      <c r="EY6592" s="24"/>
      <c r="EZ6592" s="109"/>
      <c r="FA6592" s="66"/>
      <c r="FB6592" s="5"/>
      <c r="FC6592" s="68"/>
      <c r="FD6592" s="67"/>
      <c r="FE6592" s="67"/>
      <c r="FF6592" s="64"/>
      <c r="FG6592" s="5"/>
      <c r="FH6592" s="69"/>
      <c r="FI6592" s="6"/>
      <c r="FJ6592" s="5"/>
      <c r="FK6592" s="25"/>
      <c r="FL6592" s="5"/>
    </row>
    <row r="6593" spans="40:168">
      <c r="AN6593" s="14"/>
      <c r="AO6593" s="14"/>
      <c r="AP6593" s="5"/>
      <c r="AQ6593" s="25"/>
      <c r="AR6593" s="25"/>
      <c r="AS6593" s="96"/>
      <c r="AT6593" s="83"/>
      <c r="AU6593" s="14"/>
      <c r="AX6593" s="83"/>
      <c r="AY6593" s="83"/>
      <c r="AZ6593" s="83"/>
      <c r="BA6593" s="83"/>
      <c r="BJ6593" s="54"/>
      <c r="BK6593" s="22"/>
      <c r="BL6593" s="24"/>
      <c r="BP6593" s="23"/>
      <c r="BQ6593" s="24"/>
      <c r="BR6593" s="22"/>
      <c r="BS6593" s="24"/>
      <c r="BT6593" s="24"/>
      <c r="BU6593" s="23"/>
      <c r="BV6593" s="26"/>
      <c r="BX6593" s="6"/>
      <c r="BY6593" s="24"/>
      <c r="BZ6593" s="109"/>
      <c r="CA6593" s="66"/>
      <c r="CB6593" s="5"/>
      <c r="CC6593" s="68"/>
      <c r="CD6593" s="67"/>
      <c r="CE6593" s="67"/>
      <c r="CF6593" s="64"/>
      <c r="CG6593" s="5"/>
      <c r="CH6593" s="69"/>
      <c r="CI6593" s="6"/>
      <c r="CJ6593" s="5"/>
      <c r="CK6593" s="25"/>
      <c r="CL6593" s="5"/>
      <c r="DN6593" s="14"/>
      <c r="DO6593" s="14"/>
      <c r="DP6593" s="5"/>
      <c r="DQ6593" s="25"/>
      <c r="DR6593" s="25"/>
      <c r="DS6593" s="96"/>
      <c r="DT6593" s="83"/>
      <c r="DU6593" s="14"/>
      <c r="DX6593" s="83"/>
      <c r="DY6593" s="83"/>
      <c r="DZ6593" s="83"/>
      <c r="EA6593" s="83"/>
      <c r="EJ6593" s="54"/>
      <c r="EK6593" s="22"/>
      <c r="EL6593" s="24"/>
      <c r="EP6593" s="23"/>
      <c r="EQ6593" s="24"/>
      <c r="ER6593" s="22"/>
      <c r="ES6593" s="24"/>
      <c r="ET6593" s="24"/>
      <c r="EU6593" s="23"/>
      <c r="EV6593" s="26"/>
      <c r="EX6593" s="6"/>
      <c r="EY6593" s="24"/>
      <c r="EZ6593" s="109"/>
      <c r="FA6593" s="66"/>
      <c r="FB6593" s="5"/>
      <c r="FC6593" s="68"/>
      <c r="FD6593" s="67"/>
      <c r="FE6593" s="67"/>
      <c r="FF6593" s="64"/>
      <c r="FG6593" s="5"/>
      <c r="FH6593" s="69"/>
      <c r="FI6593" s="6"/>
      <c r="FJ6593" s="5"/>
      <c r="FK6593" s="25"/>
      <c r="FL6593" s="5"/>
    </row>
    <row r="6594" spans="40:168">
      <c r="AN6594" s="14"/>
      <c r="AO6594" s="14"/>
      <c r="AP6594" s="5"/>
      <c r="AQ6594" s="25"/>
      <c r="AR6594" s="25"/>
      <c r="AS6594" s="96"/>
      <c r="AT6594" s="83"/>
      <c r="AU6594" s="14"/>
      <c r="AX6594" s="83"/>
      <c r="AY6594" s="83"/>
      <c r="AZ6594" s="83"/>
      <c r="BA6594" s="83"/>
      <c r="BJ6594" s="54"/>
      <c r="BK6594" s="22"/>
      <c r="BL6594" s="24"/>
      <c r="BP6594" s="23"/>
      <c r="BQ6594" s="24"/>
      <c r="BR6594" s="22"/>
      <c r="BS6594" s="24"/>
      <c r="BT6594" s="24"/>
      <c r="BU6594" s="23"/>
      <c r="BV6594" s="26"/>
      <c r="BX6594" s="6"/>
      <c r="BY6594" s="24"/>
      <c r="BZ6594" s="109"/>
      <c r="CA6594" s="66"/>
      <c r="CB6594" s="5"/>
      <c r="CC6594" s="68"/>
      <c r="CD6594" s="67"/>
      <c r="CE6594" s="67"/>
      <c r="CF6594" s="64"/>
      <c r="CG6594" s="5"/>
      <c r="CH6594" s="69"/>
      <c r="CI6594" s="6"/>
      <c r="CJ6594" s="5"/>
      <c r="CK6594" s="25"/>
      <c r="CL6594" s="5"/>
      <c r="DN6594" s="14"/>
      <c r="DO6594" s="14"/>
      <c r="DP6594" s="5"/>
      <c r="DQ6594" s="25"/>
      <c r="DR6594" s="25"/>
      <c r="DS6594" s="96"/>
      <c r="DT6594" s="83"/>
      <c r="DU6594" s="14"/>
      <c r="DX6594" s="83"/>
      <c r="DY6594" s="83"/>
      <c r="DZ6594" s="83"/>
      <c r="EA6594" s="83"/>
      <c r="EJ6594" s="54"/>
      <c r="EK6594" s="22"/>
      <c r="EL6594" s="24"/>
      <c r="EP6594" s="23"/>
      <c r="EQ6594" s="24"/>
      <c r="ER6594" s="22"/>
      <c r="ES6594" s="24"/>
      <c r="ET6594" s="24"/>
      <c r="EU6594" s="23"/>
      <c r="EV6594" s="26"/>
      <c r="EX6594" s="6"/>
      <c r="EY6594" s="24"/>
      <c r="EZ6594" s="109"/>
      <c r="FA6594" s="66"/>
      <c r="FB6594" s="5"/>
      <c r="FC6594" s="68"/>
      <c r="FD6594" s="67"/>
      <c r="FE6594" s="67"/>
      <c r="FF6594" s="64"/>
      <c r="FG6594" s="5"/>
      <c r="FH6594" s="69"/>
      <c r="FI6594" s="6"/>
      <c r="FJ6594" s="5"/>
      <c r="FK6594" s="25"/>
      <c r="FL6594" s="5"/>
    </row>
    <row r="6595" spans="40:168">
      <c r="AN6595" s="14"/>
      <c r="AO6595" s="14"/>
      <c r="AP6595" s="5"/>
      <c r="AQ6595" s="25"/>
      <c r="AR6595" s="25"/>
      <c r="AS6595" s="96"/>
      <c r="AT6595" s="83"/>
      <c r="AU6595" s="14"/>
      <c r="AX6595" s="83"/>
      <c r="AY6595" s="83"/>
      <c r="AZ6595" s="83"/>
      <c r="BA6595" s="83"/>
      <c r="BJ6595" s="54"/>
      <c r="BK6595" s="22"/>
      <c r="BL6595" s="24"/>
      <c r="BP6595" s="23"/>
      <c r="BQ6595" s="24"/>
      <c r="BR6595" s="22"/>
      <c r="BS6595" s="24"/>
      <c r="BT6595" s="24"/>
      <c r="BU6595" s="23"/>
      <c r="BV6595" s="26"/>
      <c r="BX6595" s="6"/>
      <c r="BY6595" s="24"/>
      <c r="BZ6595" s="109"/>
      <c r="CA6595" s="66"/>
      <c r="CB6595" s="5"/>
      <c r="CC6595" s="68"/>
      <c r="CD6595" s="67"/>
      <c r="CE6595" s="67"/>
      <c r="CF6595" s="64"/>
      <c r="CG6595" s="5"/>
      <c r="CH6595" s="69"/>
      <c r="CI6595" s="6"/>
      <c r="CJ6595" s="5"/>
      <c r="CK6595" s="25"/>
      <c r="CL6595" s="5"/>
      <c r="DN6595" s="14"/>
      <c r="DO6595" s="14"/>
      <c r="DP6595" s="5"/>
      <c r="DQ6595" s="25"/>
      <c r="DR6595" s="25"/>
      <c r="DS6595" s="96"/>
      <c r="DT6595" s="83"/>
      <c r="DU6595" s="14"/>
      <c r="DX6595" s="83"/>
      <c r="DY6595" s="83"/>
      <c r="DZ6595" s="83"/>
      <c r="EA6595" s="83"/>
      <c r="EJ6595" s="54"/>
      <c r="EK6595" s="22"/>
      <c r="EL6595" s="24"/>
      <c r="EP6595" s="23"/>
      <c r="EQ6595" s="24"/>
      <c r="ER6595" s="22"/>
      <c r="ES6595" s="24"/>
      <c r="ET6595" s="24"/>
      <c r="EU6595" s="23"/>
      <c r="EV6595" s="26"/>
      <c r="EX6595" s="6"/>
      <c r="EY6595" s="24"/>
      <c r="EZ6595" s="109"/>
      <c r="FA6595" s="66"/>
      <c r="FB6595" s="5"/>
      <c r="FC6595" s="68"/>
      <c r="FD6595" s="67"/>
      <c r="FE6595" s="67"/>
      <c r="FF6595" s="64"/>
      <c r="FG6595" s="5"/>
      <c r="FH6595" s="69"/>
      <c r="FI6595" s="6"/>
      <c r="FJ6595" s="5"/>
      <c r="FK6595" s="25"/>
      <c r="FL6595" s="5"/>
    </row>
    <row r="6596" spans="40:168">
      <c r="AN6596" s="14"/>
      <c r="AO6596" s="14"/>
      <c r="AP6596" s="5"/>
      <c r="AQ6596" s="25"/>
      <c r="AR6596" s="25"/>
      <c r="AS6596" s="96"/>
      <c r="AT6596" s="83"/>
      <c r="AU6596" s="14"/>
      <c r="AX6596" s="83"/>
      <c r="AY6596" s="83"/>
      <c r="AZ6596" s="83"/>
      <c r="BA6596" s="83"/>
      <c r="BJ6596" s="54"/>
      <c r="BK6596" s="22"/>
      <c r="BL6596" s="24"/>
      <c r="BP6596" s="23"/>
      <c r="BQ6596" s="24"/>
      <c r="BR6596" s="22"/>
      <c r="BS6596" s="24"/>
      <c r="BT6596" s="24"/>
      <c r="BU6596" s="23"/>
      <c r="BV6596" s="26"/>
      <c r="BX6596" s="6"/>
      <c r="BY6596" s="24"/>
      <c r="BZ6596" s="109"/>
      <c r="CA6596" s="66"/>
      <c r="CB6596" s="5"/>
      <c r="CC6596" s="68"/>
      <c r="CD6596" s="67"/>
      <c r="CE6596" s="67"/>
      <c r="CF6596" s="64"/>
      <c r="CG6596" s="5"/>
      <c r="CH6596" s="69"/>
      <c r="CI6596" s="6"/>
      <c r="CJ6596" s="5"/>
      <c r="CK6596" s="25"/>
      <c r="CL6596" s="5"/>
      <c r="DN6596" s="14"/>
      <c r="DO6596" s="14"/>
      <c r="DP6596" s="5"/>
      <c r="DQ6596" s="25"/>
      <c r="DR6596" s="25"/>
      <c r="DS6596" s="96"/>
      <c r="DT6596" s="83"/>
      <c r="DU6596" s="14"/>
      <c r="DX6596" s="83"/>
      <c r="DY6596" s="83"/>
      <c r="DZ6596" s="83"/>
      <c r="EA6596" s="83"/>
      <c r="EJ6596" s="54"/>
      <c r="EK6596" s="22"/>
      <c r="EL6596" s="24"/>
      <c r="EP6596" s="23"/>
      <c r="EQ6596" s="24"/>
      <c r="ER6596" s="22"/>
      <c r="ES6596" s="24"/>
      <c r="ET6596" s="24"/>
      <c r="EU6596" s="23"/>
      <c r="EV6596" s="26"/>
      <c r="EX6596" s="6"/>
      <c r="EY6596" s="24"/>
      <c r="EZ6596" s="109"/>
      <c r="FA6596" s="66"/>
      <c r="FB6596" s="5"/>
      <c r="FC6596" s="68"/>
      <c r="FD6596" s="67"/>
      <c r="FE6596" s="67"/>
      <c r="FF6596" s="64"/>
      <c r="FG6596" s="5"/>
      <c r="FH6596" s="69"/>
      <c r="FI6596" s="6"/>
      <c r="FJ6596" s="5"/>
      <c r="FK6596" s="25"/>
      <c r="FL6596" s="5"/>
    </row>
    <row r="6597" spans="40:168">
      <c r="AN6597" s="14"/>
      <c r="AO6597" s="14"/>
      <c r="AP6597" s="5"/>
      <c r="AQ6597" s="25"/>
      <c r="AR6597" s="25"/>
      <c r="AS6597" s="96"/>
      <c r="AT6597" s="83"/>
      <c r="AU6597" s="14"/>
      <c r="AX6597" s="83"/>
      <c r="AY6597" s="83"/>
      <c r="AZ6597" s="83"/>
      <c r="BA6597" s="83"/>
      <c r="BJ6597" s="54"/>
      <c r="BK6597" s="22"/>
      <c r="BL6597" s="24"/>
      <c r="BP6597" s="23"/>
      <c r="BQ6597" s="24"/>
      <c r="BR6597" s="22"/>
      <c r="BS6597" s="24"/>
      <c r="BT6597" s="24"/>
      <c r="BU6597" s="23"/>
      <c r="BV6597" s="26"/>
      <c r="BX6597" s="6"/>
      <c r="BY6597" s="24"/>
      <c r="BZ6597" s="109"/>
      <c r="CA6597" s="66"/>
      <c r="CB6597" s="5"/>
      <c r="CC6597" s="68"/>
      <c r="CD6597" s="67"/>
      <c r="CE6597" s="67"/>
      <c r="CF6597" s="64"/>
      <c r="CG6597" s="5"/>
      <c r="CH6597" s="69"/>
      <c r="CI6597" s="6"/>
      <c r="CJ6597" s="5"/>
      <c r="CK6597" s="25"/>
      <c r="CL6597" s="5"/>
      <c r="DN6597" s="14"/>
      <c r="DO6597" s="14"/>
      <c r="DP6597" s="5"/>
      <c r="DQ6597" s="25"/>
      <c r="DR6597" s="25"/>
      <c r="DS6597" s="96"/>
      <c r="DT6597" s="83"/>
      <c r="DU6597" s="14"/>
      <c r="DX6597" s="83"/>
      <c r="DY6597" s="83"/>
      <c r="DZ6597" s="83"/>
      <c r="EA6597" s="83"/>
      <c r="EJ6597" s="54"/>
      <c r="EK6597" s="22"/>
      <c r="EL6597" s="24"/>
      <c r="EP6597" s="23"/>
      <c r="EQ6597" s="24"/>
      <c r="ER6597" s="22"/>
      <c r="ES6597" s="24"/>
      <c r="ET6597" s="24"/>
      <c r="EU6597" s="23"/>
      <c r="EV6597" s="26"/>
      <c r="EX6597" s="6"/>
      <c r="EY6597" s="24"/>
      <c r="EZ6597" s="109"/>
      <c r="FA6597" s="66"/>
      <c r="FB6597" s="5"/>
      <c r="FC6597" s="68"/>
      <c r="FD6597" s="67"/>
      <c r="FE6597" s="67"/>
      <c r="FF6597" s="64"/>
      <c r="FG6597" s="5"/>
      <c r="FH6597" s="69"/>
      <c r="FI6597" s="6"/>
      <c r="FJ6597" s="5"/>
      <c r="FK6597" s="25"/>
      <c r="FL6597" s="5"/>
    </row>
    <row r="6598" spans="40:168">
      <c r="AN6598" s="14"/>
      <c r="AO6598" s="14"/>
      <c r="AP6598" s="5"/>
      <c r="AQ6598" s="25"/>
      <c r="AR6598" s="25"/>
      <c r="AS6598" s="96"/>
      <c r="AT6598" s="83"/>
      <c r="AU6598" s="14"/>
      <c r="AX6598" s="83"/>
      <c r="AY6598" s="83"/>
      <c r="AZ6598" s="83"/>
      <c r="BA6598" s="83"/>
      <c r="BJ6598" s="54"/>
      <c r="BK6598" s="22"/>
      <c r="BL6598" s="24"/>
      <c r="BP6598" s="23"/>
      <c r="BQ6598" s="24"/>
      <c r="BR6598" s="22"/>
      <c r="BS6598" s="24"/>
      <c r="BT6598" s="24"/>
      <c r="BU6598" s="23"/>
      <c r="BV6598" s="26"/>
      <c r="BX6598" s="6"/>
      <c r="BY6598" s="24"/>
      <c r="BZ6598" s="109"/>
      <c r="CA6598" s="66"/>
      <c r="CB6598" s="5"/>
      <c r="CC6598" s="68"/>
      <c r="CD6598" s="67"/>
      <c r="CE6598" s="67"/>
      <c r="CF6598" s="64"/>
      <c r="CG6598" s="5"/>
      <c r="CH6598" s="69"/>
      <c r="CI6598" s="6"/>
      <c r="CJ6598" s="5"/>
      <c r="CK6598" s="25"/>
      <c r="CL6598" s="5"/>
      <c r="DN6598" s="14"/>
      <c r="DO6598" s="14"/>
      <c r="DP6598" s="5"/>
      <c r="DQ6598" s="25"/>
      <c r="DR6598" s="25"/>
      <c r="DS6598" s="96"/>
      <c r="DT6598" s="83"/>
      <c r="DU6598" s="14"/>
      <c r="DX6598" s="83"/>
      <c r="DY6598" s="83"/>
      <c r="DZ6598" s="83"/>
      <c r="EA6598" s="83"/>
      <c r="EJ6598" s="54"/>
      <c r="EK6598" s="22"/>
      <c r="EL6598" s="24"/>
      <c r="EP6598" s="23"/>
      <c r="EQ6598" s="24"/>
      <c r="ER6598" s="22"/>
      <c r="ES6598" s="24"/>
      <c r="ET6598" s="24"/>
      <c r="EU6598" s="23"/>
      <c r="EV6598" s="26"/>
      <c r="EX6598" s="6"/>
      <c r="EY6598" s="24"/>
      <c r="EZ6598" s="109"/>
      <c r="FA6598" s="66"/>
      <c r="FB6598" s="5"/>
      <c r="FC6598" s="68"/>
      <c r="FD6598" s="67"/>
      <c r="FE6598" s="67"/>
      <c r="FF6598" s="64"/>
      <c r="FG6598" s="5"/>
      <c r="FH6598" s="69"/>
      <c r="FI6598" s="6"/>
      <c r="FJ6598" s="5"/>
      <c r="FK6598" s="25"/>
      <c r="FL6598" s="5"/>
    </row>
    <row r="6599" spans="40:168">
      <c r="AN6599" s="14"/>
      <c r="AO6599" s="14"/>
      <c r="AP6599" s="5"/>
      <c r="AQ6599" s="25"/>
      <c r="AR6599" s="25"/>
      <c r="AS6599" s="96"/>
      <c r="AT6599" s="83"/>
      <c r="AU6599" s="14"/>
      <c r="AX6599" s="83"/>
      <c r="AY6599" s="83"/>
      <c r="AZ6599" s="83"/>
      <c r="BA6599" s="83"/>
      <c r="BJ6599" s="54"/>
      <c r="BK6599" s="22"/>
      <c r="BL6599" s="24"/>
      <c r="BP6599" s="23"/>
      <c r="BQ6599" s="24"/>
      <c r="BR6599" s="22"/>
      <c r="BS6599" s="24"/>
      <c r="BT6599" s="24"/>
      <c r="BU6599" s="23"/>
      <c r="BV6599" s="26"/>
      <c r="BX6599" s="6"/>
      <c r="BY6599" s="24"/>
      <c r="BZ6599" s="109"/>
      <c r="CA6599" s="66"/>
      <c r="CB6599" s="5"/>
      <c r="CC6599" s="68"/>
      <c r="CD6599" s="67"/>
      <c r="CE6599" s="67"/>
      <c r="CF6599" s="64"/>
      <c r="CG6599" s="5"/>
      <c r="CH6599" s="69"/>
      <c r="CI6599" s="6"/>
      <c r="CJ6599" s="5"/>
      <c r="CK6599" s="25"/>
      <c r="CL6599" s="5"/>
      <c r="DN6599" s="14"/>
      <c r="DO6599" s="14"/>
      <c r="DP6599" s="5"/>
      <c r="DQ6599" s="25"/>
      <c r="DR6599" s="25"/>
      <c r="DS6599" s="96"/>
      <c r="DT6599" s="83"/>
      <c r="DU6599" s="14"/>
      <c r="DX6599" s="83"/>
      <c r="DY6599" s="83"/>
      <c r="DZ6599" s="83"/>
      <c r="EA6599" s="83"/>
      <c r="EJ6599" s="54"/>
      <c r="EK6599" s="22"/>
      <c r="EL6599" s="24"/>
      <c r="EP6599" s="23"/>
      <c r="EQ6599" s="24"/>
      <c r="ER6599" s="22"/>
      <c r="ES6599" s="24"/>
      <c r="ET6599" s="24"/>
      <c r="EU6599" s="23"/>
      <c r="EV6599" s="26"/>
      <c r="EX6599" s="6"/>
      <c r="EY6599" s="24"/>
      <c r="EZ6599" s="109"/>
      <c r="FA6599" s="66"/>
      <c r="FB6599" s="5"/>
      <c r="FC6599" s="68"/>
      <c r="FD6599" s="67"/>
      <c r="FE6599" s="67"/>
      <c r="FF6599" s="64"/>
      <c r="FG6599" s="5"/>
      <c r="FH6599" s="69"/>
      <c r="FI6599" s="6"/>
      <c r="FJ6599" s="5"/>
      <c r="FK6599" s="25"/>
      <c r="FL6599" s="5"/>
    </row>
    <row r="6600" spans="40:168">
      <c r="AN6600" s="14"/>
      <c r="AO6600" s="14"/>
      <c r="AP6600" s="5"/>
      <c r="AQ6600" s="25"/>
      <c r="AR6600" s="25"/>
      <c r="AS6600" s="96"/>
      <c r="AT6600" s="83"/>
      <c r="AU6600" s="14"/>
      <c r="AX6600" s="83"/>
      <c r="AY6600" s="83"/>
      <c r="AZ6600" s="83"/>
      <c r="BA6600" s="83"/>
      <c r="BJ6600" s="54"/>
      <c r="BK6600" s="22"/>
      <c r="BL6600" s="24"/>
      <c r="BP6600" s="23"/>
      <c r="BQ6600" s="24"/>
      <c r="BR6600" s="22"/>
      <c r="BS6600" s="24"/>
      <c r="BT6600" s="24"/>
      <c r="BU6600" s="23"/>
      <c r="BV6600" s="26"/>
      <c r="BX6600" s="6"/>
      <c r="BY6600" s="24"/>
      <c r="BZ6600" s="109"/>
      <c r="CA6600" s="66"/>
      <c r="CB6600" s="5"/>
      <c r="CC6600" s="68"/>
      <c r="CD6600" s="67"/>
      <c r="CE6600" s="67"/>
      <c r="CF6600" s="64"/>
      <c r="CG6600" s="5"/>
      <c r="CH6600" s="69"/>
      <c r="CI6600" s="6"/>
      <c r="CJ6600" s="5"/>
      <c r="CK6600" s="25"/>
      <c r="CL6600" s="5"/>
      <c r="DN6600" s="14"/>
      <c r="DO6600" s="14"/>
      <c r="DP6600" s="5"/>
      <c r="DQ6600" s="25"/>
      <c r="DR6600" s="25"/>
      <c r="DS6600" s="96"/>
      <c r="DT6600" s="83"/>
      <c r="DU6600" s="14"/>
      <c r="DX6600" s="83"/>
      <c r="DY6600" s="83"/>
      <c r="DZ6600" s="83"/>
      <c r="EA6600" s="83"/>
      <c r="EJ6600" s="54"/>
      <c r="EK6600" s="22"/>
      <c r="EL6600" s="24"/>
      <c r="EP6600" s="23"/>
      <c r="EQ6600" s="24"/>
      <c r="ER6600" s="22"/>
      <c r="ES6600" s="24"/>
      <c r="ET6600" s="24"/>
      <c r="EU6600" s="23"/>
      <c r="EV6600" s="26"/>
      <c r="EX6600" s="6"/>
      <c r="EY6600" s="24"/>
      <c r="EZ6600" s="109"/>
      <c r="FA6600" s="66"/>
      <c r="FB6600" s="5"/>
      <c r="FC6600" s="68"/>
      <c r="FD6600" s="67"/>
      <c r="FE6600" s="67"/>
      <c r="FF6600" s="64"/>
      <c r="FG6600" s="5"/>
      <c r="FH6600" s="69"/>
      <c r="FI6600" s="6"/>
      <c r="FJ6600" s="5"/>
      <c r="FK6600" s="25"/>
      <c r="FL6600" s="5"/>
    </row>
    <row r="6601" spans="40:168">
      <c r="AN6601" s="14"/>
      <c r="AO6601" s="14"/>
      <c r="AP6601" s="5"/>
      <c r="AQ6601" s="25"/>
      <c r="AR6601" s="25"/>
      <c r="AS6601" s="96"/>
      <c r="AT6601" s="83"/>
      <c r="AU6601" s="14"/>
      <c r="AX6601" s="83"/>
      <c r="AY6601" s="83"/>
      <c r="AZ6601" s="83"/>
      <c r="BA6601" s="83"/>
      <c r="BJ6601" s="54"/>
      <c r="BK6601" s="22"/>
      <c r="BL6601" s="24"/>
      <c r="BP6601" s="23"/>
      <c r="BQ6601" s="24"/>
      <c r="BR6601" s="22"/>
      <c r="BS6601" s="24"/>
      <c r="BT6601" s="24"/>
      <c r="BU6601" s="23"/>
      <c r="BV6601" s="26"/>
      <c r="BX6601" s="6"/>
      <c r="BY6601" s="24"/>
      <c r="BZ6601" s="109"/>
      <c r="CA6601" s="66"/>
      <c r="CB6601" s="5"/>
      <c r="CC6601" s="68"/>
      <c r="CD6601" s="67"/>
      <c r="CE6601" s="67"/>
      <c r="CF6601" s="64"/>
      <c r="CG6601" s="5"/>
      <c r="CH6601" s="69"/>
      <c r="CI6601" s="6"/>
      <c r="CJ6601" s="5"/>
      <c r="CK6601" s="25"/>
      <c r="CL6601" s="5"/>
      <c r="DN6601" s="14"/>
      <c r="DO6601" s="14"/>
      <c r="DP6601" s="5"/>
      <c r="DQ6601" s="25"/>
      <c r="DR6601" s="25"/>
      <c r="DS6601" s="96"/>
      <c r="DT6601" s="83"/>
      <c r="DU6601" s="14"/>
      <c r="DX6601" s="83"/>
      <c r="DY6601" s="83"/>
      <c r="DZ6601" s="83"/>
      <c r="EA6601" s="83"/>
      <c r="EJ6601" s="54"/>
      <c r="EK6601" s="22"/>
      <c r="EL6601" s="24"/>
      <c r="EP6601" s="23"/>
      <c r="EQ6601" s="24"/>
      <c r="ER6601" s="22"/>
      <c r="ES6601" s="24"/>
      <c r="ET6601" s="24"/>
      <c r="EU6601" s="23"/>
      <c r="EV6601" s="26"/>
      <c r="EX6601" s="6"/>
      <c r="EY6601" s="24"/>
      <c r="EZ6601" s="109"/>
      <c r="FA6601" s="66"/>
      <c r="FB6601" s="5"/>
      <c r="FC6601" s="68"/>
      <c r="FD6601" s="67"/>
      <c r="FE6601" s="67"/>
      <c r="FF6601" s="64"/>
      <c r="FG6601" s="5"/>
      <c r="FH6601" s="69"/>
      <c r="FI6601" s="6"/>
      <c r="FJ6601" s="5"/>
      <c r="FK6601" s="25"/>
      <c r="FL6601" s="5"/>
    </row>
    <row r="6602" spans="40:168">
      <c r="AN6602" s="14"/>
      <c r="AO6602" s="14"/>
      <c r="AP6602" s="5"/>
      <c r="AQ6602" s="25"/>
      <c r="AR6602" s="25"/>
      <c r="AS6602" s="96"/>
      <c r="AT6602" s="83"/>
      <c r="AU6602" s="14"/>
      <c r="AX6602" s="83"/>
      <c r="AY6602" s="83"/>
      <c r="AZ6602" s="83"/>
      <c r="BA6602" s="83"/>
      <c r="BJ6602" s="54"/>
      <c r="BK6602" s="22"/>
      <c r="BL6602" s="24"/>
      <c r="BP6602" s="23"/>
      <c r="BQ6602" s="24"/>
      <c r="BR6602" s="22"/>
      <c r="BS6602" s="24"/>
      <c r="BT6602" s="24"/>
      <c r="BU6602" s="23"/>
      <c r="BV6602" s="26"/>
      <c r="BX6602" s="6"/>
      <c r="BY6602" s="24"/>
      <c r="BZ6602" s="109"/>
      <c r="CA6602" s="66"/>
      <c r="CB6602" s="5"/>
      <c r="CC6602" s="68"/>
      <c r="CD6602" s="67"/>
      <c r="CE6602" s="67"/>
      <c r="CF6602" s="64"/>
      <c r="CG6602" s="5"/>
      <c r="CH6602" s="69"/>
      <c r="CI6602" s="6"/>
      <c r="CJ6602" s="5"/>
      <c r="CK6602" s="25"/>
      <c r="CL6602" s="5"/>
      <c r="DN6602" s="14"/>
      <c r="DO6602" s="14"/>
      <c r="DP6602" s="5"/>
      <c r="DQ6602" s="25"/>
      <c r="DR6602" s="25"/>
      <c r="DS6602" s="96"/>
      <c r="DT6602" s="83"/>
      <c r="DU6602" s="14"/>
      <c r="DX6602" s="83"/>
      <c r="DY6602" s="83"/>
      <c r="DZ6602" s="83"/>
      <c r="EA6602" s="83"/>
      <c r="EJ6602" s="54"/>
      <c r="EK6602" s="22"/>
      <c r="EL6602" s="24"/>
      <c r="EP6602" s="23"/>
      <c r="EQ6602" s="24"/>
      <c r="ER6602" s="22"/>
      <c r="ES6602" s="24"/>
      <c r="ET6602" s="24"/>
      <c r="EU6602" s="23"/>
      <c r="EV6602" s="26"/>
      <c r="EX6602" s="6"/>
      <c r="EY6602" s="24"/>
      <c r="EZ6602" s="109"/>
      <c r="FA6602" s="66"/>
      <c r="FB6602" s="5"/>
      <c r="FC6602" s="68"/>
      <c r="FD6602" s="67"/>
      <c r="FE6602" s="67"/>
      <c r="FF6602" s="64"/>
      <c r="FG6602" s="5"/>
      <c r="FH6602" s="69"/>
      <c r="FI6602" s="6"/>
      <c r="FJ6602" s="5"/>
      <c r="FK6602" s="25"/>
      <c r="FL6602" s="5"/>
    </row>
    <row r="6603" spans="40:168">
      <c r="AN6603" s="14"/>
      <c r="AO6603" s="14"/>
      <c r="AP6603" s="5"/>
      <c r="AQ6603" s="25"/>
      <c r="AR6603" s="25"/>
      <c r="AS6603" s="96"/>
      <c r="AT6603" s="83"/>
      <c r="AU6603" s="14"/>
      <c r="AX6603" s="83"/>
      <c r="AY6603" s="83"/>
      <c r="AZ6603" s="83"/>
      <c r="BA6603" s="83"/>
      <c r="BJ6603" s="54"/>
      <c r="BK6603" s="22"/>
      <c r="BL6603" s="24"/>
      <c r="BP6603" s="23"/>
      <c r="BQ6603" s="24"/>
      <c r="BR6603" s="22"/>
      <c r="BS6603" s="24"/>
      <c r="BT6603" s="24"/>
      <c r="BU6603" s="23"/>
      <c r="BV6603" s="26"/>
      <c r="BX6603" s="6"/>
      <c r="BY6603" s="24"/>
      <c r="BZ6603" s="109"/>
      <c r="CA6603" s="66"/>
      <c r="CB6603" s="5"/>
      <c r="CC6603" s="68"/>
      <c r="CD6603" s="67"/>
      <c r="CE6603" s="67"/>
      <c r="CF6603" s="64"/>
      <c r="CG6603" s="5"/>
      <c r="CH6603" s="69"/>
      <c r="CI6603" s="6"/>
      <c r="CJ6603" s="5"/>
      <c r="CK6603" s="25"/>
      <c r="CL6603" s="5"/>
      <c r="DN6603" s="14"/>
      <c r="DO6603" s="14"/>
      <c r="DP6603" s="5"/>
      <c r="DQ6603" s="25"/>
      <c r="DR6603" s="25"/>
      <c r="DS6603" s="96"/>
      <c r="DT6603" s="83"/>
      <c r="DU6603" s="14"/>
      <c r="DX6603" s="83"/>
      <c r="DY6603" s="83"/>
      <c r="DZ6603" s="83"/>
      <c r="EA6603" s="83"/>
      <c r="EJ6603" s="54"/>
      <c r="EK6603" s="22"/>
      <c r="EL6603" s="24"/>
      <c r="EP6603" s="23"/>
      <c r="EQ6603" s="24"/>
      <c r="ER6603" s="22"/>
      <c r="ES6603" s="24"/>
      <c r="ET6603" s="24"/>
      <c r="EU6603" s="23"/>
      <c r="EV6603" s="26"/>
      <c r="EX6603" s="6"/>
      <c r="EY6603" s="24"/>
      <c r="EZ6603" s="109"/>
      <c r="FA6603" s="66"/>
      <c r="FB6603" s="5"/>
      <c r="FC6603" s="68"/>
      <c r="FD6603" s="67"/>
      <c r="FE6603" s="67"/>
      <c r="FF6603" s="64"/>
      <c r="FG6603" s="5"/>
      <c r="FH6603" s="69"/>
      <c r="FI6603" s="6"/>
      <c r="FJ6603" s="5"/>
      <c r="FK6603" s="25"/>
      <c r="FL6603" s="5"/>
    </row>
    <row r="6604" spans="40:168">
      <c r="AN6604" s="14"/>
      <c r="AO6604" s="14"/>
      <c r="AP6604" s="5"/>
      <c r="AQ6604" s="25"/>
      <c r="AR6604" s="25"/>
      <c r="AS6604" s="96"/>
      <c r="AT6604" s="83"/>
      <c r="AU6604" s="14"/>
      <c r="AX6604" s="83"/>
      <c r="AY6604" s="83"/>
      <c r="AZ6604" s="83"/>
      <c r="BA6604" s="83"/>
      <c r="BJ6604" s="54"/>
      <c r="BK6604" s="22"/>
      <c r="BL6604" s="24"/>
      <c r="BP6604" s="23"/>
      <c r="BQ6604" s="24"/>
      <c r="BR6604" s="22"/>
      <c r="BS6604" s="24"/>
      <c r="BT6604" s="24"/>
      <c r="BU6604" s="23"/>
      <c r="BV6604" s="26"/>
      <c r="BX6604" s="6"/>
      <c r="BY6604" s="24"/>
      <c r="BZ6604" s="109"/>
      <c r="CA6604" s="66"/>
      <c r="CB6604" s="5"/>
      <c r="CC6604" s="68"/>
      <c r="CD6604" s="67"/>
      <c r="CE6604" s="67"/>
      <c r="CF6604" s="64"/>
      <c r="CG6604" s="5"/>
      <c r="CH6604" s="69"/>
      <c r="CI6604" s="6"/>
      <c r="CJ6604" s="5"/>
      <c r="CK6604" s="25"/>
      <c r="CL6604" s="5"/>
      <c r="DN6604" s="14"/>
      <c r="DO6604" s="14"/>
      <c r="DP6604" s="5"/>
      <c r="DQ6604" s="25"/>
      <c r="DR6604" s="25"/>
      <c r="DS6604" s="96"/>
      <c r="DT6604" s="83"/>
      <c r="DU6604" s="14"/>
      <c r="DX6604" s="83"/>
      <c r="DY6604" s="83"/>
      <c r="DZ6604" s="83"/>
      <c r="EA6604" s="83"/>
      <c r="EJ6604" s="54"/>
      <c r="EK6604" s="22"/>
      <c r="EL6604" s="24"/>
      <c r="EP6604" s="23"/>
      <c r="EQ6604" s="24"/>
      <c r="ER6604" s="22"/>
      <c r="ES6604" s="24"/>
      <c r="ET6604" s="24"/>
      <c r="EU6604" s="23"/>
      <c r="EV6604" s="26"/>
      <c r="EX6604" s="6"/>
      <c r="EY6604" s="24"/>
      <c r="EZ6604" s="109"/>
      <c r="FA6604" s="66"/>
      <c r="FB6604" s="5"/>
      <c r="FC6604" s="68"/>
      <c r="FD6604" s="67"/>
      <c r="FE6604" s="67"/>
      <c r="FF6604" s="64"/>
      <c r="FG6604" s="5"/>
      <c r="FH6604" s="69"/>
      <c r="FI6604" s="6"/>
      <c r="FJ6604" s="5"/>
      <c r="FK6604" s="25"/>
      <c r="FL6604" s="5"/>
    </row>
    <row r="6605" spans="40:168">
      <c r="AN6605" s="14"/>
      <c r="AO6605" s="14"/>
      <c r="AP6605" s="5"/>
      <c r="AQ6605" s="25"/>
      <c r="AR6605" s="25"/>
      <c r="AS6605" s="96"/>
      <c r="AT6605" s="83"/>
      <c r="AU6605" s="14"/>
      <c r="AX6605" s="83"/>
      <c r="AY6605" s="83"/>
      <c r="AZ6605" s="83"/>
      <c r="BA6605" s="83"/>
      <c r="BJ6605" s="54"/>
      <c r="BK6605" s="22"/>
      <c r="BL6605" s="24"/>
      <c r="BP6605" s="23"/>
      <c r="BQ6605" s="24"/>
      <c r="BR6605" s="22"/>
      <c r="BS6605" s="24"/>
      <c r="BT6605" s="24"/>
      <c r="BU6605" s="23"/>
      <c r="BV6605" s="26"/>
      <c r="BX6605" s="6"/>
      <c r="BY6605" s="24"/>
      <c r="BZ6605" s="109"/>
      <c r="CA6605" s="66"/>
      <c r="CB6605" s="5"/>
      <c r="CC6605" s="68"/>
      <c r="CD6605" s="67"/>
      <c r="CE6605" s="67"/>
      <c r="CF6605" s="64"/>
      <c r="CG6605" s="5"/>
      <c r="CH6605" s="69"/>
      <c r="CI6605" s="6"/>
      <c r="CJ6605" s="5"/>
      <c r="CK6605" s="25"/>
      <c r="CL6605" s="5"/>
      <c r="DN6605" s="14"/>
      <c r="DO6605" s="14"/>
      <c r="DP6605" s="5"/>
      <c r="DQ6605" s="25"/>
      <c r="DR6605" s="25"/>
      <c r="DS6605" s="96"/>
      <c r="DT6605" s="83"/>
      <c r="DU6605" s="14"/>
      <c r="DX6605" s="83"/>
      <c r="DY6605" s="83"/>
      <c r="DZ6605" s="83"/>
      <c r="EA6605" s="83"/>
      <c r="EJ6605" s="54"/>
      <c r="EK6605" s="22"/>
      <c r="EL6605" s="24"/>
      <c r="EP6605" s="23"/>
      <c r="EQ6605" s="24"/>
      <c r="ER6605" s="22"/>
      <c r="ES6605" s="24"/>
      <c r="ET6605" s="24"/>
      <c r="EU6605" s="23"/>
      <c r="EV6605" s="26"/>
      <c r="EX6605" s="6"/>
      <c r="EY6605" s="24"/>
      <c r="EZ6605" s="109"/>
      <c r="FA6605" s="66"/>
      <c r="FB6605" s="5"/>
      <c r="FC6605" s="68"/>
      <c r="FD6605" s="67"/>
      <c r="FE6605" s="67"/>
      <c r="FF6605" s="64"/>
      <c r="FG6605" s="5"/>
      <c r="FH6605" s="69"/>
      <c r="FI6605" s="6"/>
      <c r="FJ6605" s="5"/>
      <c r="FK6605" s="25"/>
      <c r="FL6605" s="5"/>
    </row>
    <row r="6606" spans="40:168">
      <c r="AN6606" s="14"/>
      <c r="AO6606" s="14"/>
      <c r="AP6606" s="5"/>
      <c r="AQ6606" s="25"/>
      <c r="AR6606" s="25"/>
      <c r="AS6606" s="96"/>
      <c r="AT6606" s="83"/>
      <c r="AU6606" s="14"/>
      <c r="AX6606" s="83"/>
      <c r="AY6606" s="83"/>
      <c r="AZ6606" s="83"/>
      <c r="BA6606" s="83"/>
      <c r="BJ6606" s="54"/>
      <c r="BK6606" s="22"/>
      <c r="BL6606" s="24"/>
      <c r="BP6606" s="23"/>
      <c r="BQ6606" s="24"/>
      <c r="BR6606" s="22"/>
      <c r="BS6606" s="24"/>
      <c r="BT6606" s="24"/>
      <c r="BU6606" s="23"/>
      <c r="BV6606" s="26"/>
      <c r="BX6606" s="6"/>
      <c r="BY6606" s="24"/>
      <c r="BZ6606" s="109"/>
      <c r="CA6606" s="66"/>
      <c r="CB6606" s="5"/>
      <c r="CC6606" s="68"/>
      <c r="CD6606" s="67"/>
      <c r="CE6606" s="67"/>
      <c r="CF6606" s="64"/>
      <c r="CG6606" s="5"/>
      <c r="CH6606" s="69"/>
      <c r="CI6606" s="6"/>
      <c r="CJ6606" s="5"/>
      <c r="CK6606" s="25"/>
      <c r="CL6606" s="5"/>
      <c r="DN6606" s="14"/>
      <c r="DO6606" s="14"/>
      <c r="DP6606" s="5"/>
      <c r="DQ6606" s="25"/>
      <c r="DR6606" s="25"/>
      <c r="DS6606" s="96"/>
      <c r="DT6606" s="83"/>
      <c r="DU6606" s="14"/>
      <c r="DX6606" s="83"/>
      <c r="DY6606" s="83"/>
      <c r="DZ6606" s="83"/>
      <c r="EA6606" s="83"/>
      <c r="EJ6606" s="54"/>
      <c r="EK6606" s="22"/>
      <c r="EL6606" s="24"/>
      <c r="EP6606" s="23"/>
      <c r="EQ6606" s="24"/>
      <c r="ER6606" s="22"/>
      <c r="ES6606" s="24"/>
      <c r="ET6606" s="24"/>
      <c r="EU6606" s="23"/>
      <c r="EV6606" s="26"/>
      <c r="EX6606" s="6"/>
      <c r="EY6606" s="24"/>
      <c r="EZ6606" s="109"/>
      <c r="FA6606" s="66"/>
      <c r="FB6606" s="5"/>
      <c r="FC6606" s="68"/>
      <c r="FD6606" s="67"/>
      <c r="FE6606" s="67"/>
      <c r="FF6606" s="64"/>
      <c r="FG6606" s="5"/>
      <c r="FH6606" s="69"/>
      <c r="FI6606" s="6"/>
      <c r="FJ6606" s="5"/>
      <c r="FK6606" s="25"/>
      <c r="FL6606" s="5"/>
    </row>
    <row r="6607" spans="40:168">
      <c r="AN6607" s="14"/>
      <c r="AO6607" s="14"/>
      <c r="AP6607" s="5"/>
      <c r="AQ6607" s="25"/>
      <c r="AR6607" s="25"/>
      <c r="AS6607" s="96"/>
      <c r="AT6607" s="83"/>
      <c r="AU6607" s="14"/>
      <c r="AX6607" s="83"/>
      <c r="AY6607" s="83"/>
      <c r="AZ6607" s="83"/>
      <c r="BA6607" s="83"/>
      <c r="BJ6607" s="54"/>
      <c r="BK6607" s="22"/>
      <c r="BL6607" s="24"/>
      <c r="BP6607" s="23"/>
      <c r="BQ6607" s="24"/>
      <c r="BR6607" s="22"/>
      <c r="BS6607" s="24"/>
      <c r="BT6607" s="24"/>
      <c r="BU6607" s="23"/>
      <c r="BV6607" s="26"/>
      <c r="BX6607" s="6"/>
      <c r="BY6607" s="24"/>
      <c r="BZ6607" s="109"/>
      <c r="CA6607" s="66"/>
      <c r="CB6607" s="5"/>
      <c r="CC6607" s="68"/>
      <c r="CD6607" s="67"/>
      <c r="CE6607" s="67"/>
      <c r="CF6607" s="64"/>
      <c r="CG6607" s="5"/>
      <c r="CH6607" s="69"/>
      <c r="CI6607" s="6"/>
      <c r="CJ6607" s="5"/>
      <c r="CK6607" s="25"/>
      <c r="CL6607" s="5"/>
      <c r="DN6607" s="14"/>
      <c r="DO6607" s="14"/>
      <c r="DP6607" s="5"/>
      <c r="DQ6607" s="25"/>
      <c r="DR6607" s="25"/>
      <c r="DS6607" s="96"/>
      <c r="DT6607" s="83"/>
      <c r="DU6607" s="14"/>
      <c r="DX6607" s="83"/>
      <c r="DY6607" s="83"/>
      <c r="DZ6607" s="83"/>
      <c r="EA6607" s="83"/>
      <c r="EJ6607" s="54"/>
      <c r="EK6607" s="22"/>
      <c r="EL6607" s="24"/>
      <c r="EP6607" s="23"/>
      <c r="EQ6607" s="24"/>
      <c r="ER6607" s="22"/>
      <c r="ES6607" s="24"/>
      <c r="ET6607" s="24"/>
      <c r="EU6607" s="23"/>
      <c r="EV6607" s="26"/>
      <c r="EX6607" s="6"/>
      <c r="EY6607" s="24"/>
      <c r="EZ6607" s="109"/>
      <c r="FA6607" s="66"/>
      <c r="FB6607" s="5"/>
      <c r="FC6607" s="68"/>
      <c r="FD6607" s="67"/>
      <c r="FE6607" s="67"/>
      <c r="FF6607" s="64"/>
      <c r="FG6607" s="5"/>
      <c r="FH6607" s="69"/>
      <c r="FI6607" s="6"/>
      <c r="FJ6607" s="5"/>
      <c r="FK6607" s="25"/>
      <c r="FL6607" s="5"/>
    </row>
    <row r="6608" spans="40:168">
      <c r="AN6608" s="14"/>
      <c r="AO6608" s="14"/>
      <c r="AP6608" s="5"/>
      <c r="AQ6608" s="25"/>
      <c r="AR6608" s="25"/>
      <c r="AS6608" s="96"/>
      <c r="AT6608" s="83"/>
      <c r="AU6608" s="14"/>
      <c r="AX6608" s="83"/>
      <c r="AY6608" s="83"/>
      <c r="AZ6608" s="83"/>
      <c r="BA6608" s="83"/>
      <c r="BJ6608" s="54"/>
      <c r="BK6608" s="22"/>
      <c r="BL6608" s="24"/>
      <c r="BP6608" s="23"/>
      <c r="BQ6608" s="24"/>
      <c r="BR6608" s="22"/>
      <c r="BS6608" s="24"/>
      <c r="BT6608" s="24"/>
      <c r="BU6608" s="23"/>
      <c r="BV6608" s="26"/>
      <c r="BX6608" s="6"/>
      <c r="BY6608" s="24"/>
      <c r="BZ6608" s="109"/>
      <c r="CA6608" s="66"/>
      <c r="CB6608" s="5"/>
      <c r="CC6608" s="68"/>
      <c r="CD6608" s="67"/>
      <c r="CE6608" s="67"/>
      <c r="CF6608" s="64"/>
      <c r="CG6608" s="5"/>
      <c r="CH6608" s="69"/>
      <c r="CI6608" s="6"/>
      <c r="CJ6608" s="5"/>
      <c r="CK6608" s="25"/>
      <c r="CL6608" s="5"/>
      <c r="DN6608" s="14"/>
      <c r="DO6608" s="14"/>
      <c r="DP6608" s="5"/>
      <c r="DQ6608" s="25"/>
      <c r="DR6608" s="25"/>
      <c r="DS6608" s="96"/>
      <c r="DT6608" s="83"/>
      <c r="DU6608" s="14"/>
      <c r="DX6608" s="83"/>
      <c r="DY6608" s="83"/>
      <c r="DZ6608" s="83"/>
      <c r="EA6608" s="83"/>
      <c r="EJ6608" s="54"/>
      <c r="EK6608" s="22"/>
      <c r="EL6608" s="24"/>
      <c r="EP6608" s="23"/>
      <c r="EQ6608" s="24"/>
      <c r="ER6608" s="22"/>
      <c r="ES6608" s="24"/>
      <c r="ET6608" s="24"/>
      <c r="EU6608" s="23"/>
      <c r="EV6608" s="26"/>
      <c r="EX6608" s="6"/>
      <c r="EY6608" s="24"/>
      <c r="EZ6608" s="109"/>
      <c r="FA6608" s="66"/>
      <c r="FB6608" s="5"/>
      <c r="FC6608" s="68"/>
      <c r="FD6608" s="67"/>
      <c r="FE6608" s="67"/>
      <c r="FF6608" s="64"/>
      <c r="FG6608" s="5"/>
      <c r="FH6608" s="69"/>
      <c r="FI6608" s="6"/>
      <c r="FJ6608" s="5"/>
      <c r="FK6608" s="25"/>
      <c r="FL6608" s="5"/>
    </row>
    <row r="6609" spans="40:168">
      <c r="AN6609" s="14"/>
      <c r="AO6609" s="14"/>
      <c r="AP6609" s="5"/>
      <c r="AQ6609" s="25"/>
      <c r="AR6609" s="25"/>
      <c r="AS6609" s="96"/>
      <c r="AT6609" s="83"/>
      <c r="AU6609" s="14"/>
      <c r="AX6609" s="83"/>
      <c r="AY6609" s="83"/>
      <c r="AZ6609" s="83"/>
      <c r="BA6609" s="83"/>
      <c r="BJ6609" s="54"/>
      <c r="BK6609" s="22"/>
      <c r="BL6609" s="24"/>
      <c r="BP6609" s="23"/>
      <c r="BQ6609" s="24"/>
      <c r="BR6609" s="22"/>
      <c r="BS6609" s="24"/>
      <c r="BT6609" s="24"/>
      <c r="BU6609" s="23"/>
      <c r="BV6609" s="26"/>
      <c r="BX6609" s="6"/>
      <c r="BY6609" s="24"/>
      <c r="BZ6609" s="109"/>
      <c r="CA6609" s="66"/>
      <c r="CB6609" s="5"/>
      <c r="CC6609" s="68"/>
      <c r="CD6609" s="67"/>
      <c r="CE6609" s="67"/>
      <c r="CF6609" s="64"/>
      <c r="CG6609" s="5"/>
      <c r="CH6609" s="69"/>
      <c r="CI6609" s="6"/>
      <c r="CJ6609" s="5"/>
      <c r="CK6609" s="25"/>
      <c r="CL6609" s="5"/>
      <c r="DN6609" s="14"/>
      <c r="DO6609" s="14"/>
      <c r="DP6609" s="5"/>
      <c r="DQ6609" s="25"/>
      <c r="DR6609" s="25"/>
      <c r="DS6609" s="96"/>
      <c r="DT6609" s="83"/>
      <c r="DU6609" s="14"/>
      <c r="DX6609" s="83"/>
      <c r="DY6609" s="83"/>
      <c r="DZ6609" s="83"/>
      <c r="EA6609" s="83"/>
      <c r="EJ6609" s="54"/>
      <c r="EK6609" s="22"/>
      <c r="EL6609" s="24"/>
      <c r="EP6609" s="23"/>
      <c r="EQ6609" s="24"/>
      <c r="ER6609" s="22"/>
      <c r="ES6609" s="24"/>
      <c r="ET6609" s="24"/>
      <c r="EU6609" s="23"/>
      <c r="EV6609" s="26"/>
      <c r="EX6609" s="6"/>
      <c r="EY6609" s="24"/>
      <c r="EZ6609" s="109"/>
      <c r="FA6609" s="66"/>
      <c r="FB6609" s="5"/>
      <c r="FC6609" s="68"/>
      <c r="FD6609" s="67"/>
      <c r="FE6609" s="67"/>
      <c r="FF6609" s="64"/>
      <c r="FG6609" s="5"/>
      <c r="FH6609" s="69"/>
      <c r="FI6609" s="6"/>
      <c r="FJ6609" s="5"/>
      <c r="FK6609" s="25"/>
      <c r="FL6609" s="5"/>
    </row>
    <row r="6610" spans="40:168">
      <c r="AN6610" s="14"/>
      <c r="AO6610" s="14"/>
      <c r="AP6610" s="5"/>
      <c r="AQ6610" s="25"/>
      <c r="AR6610" s="25"/>
      <c r="AS6610" s="96"/>
      <c r="AT6610" s="83"/>
      <c r="AU6610" s="14"/>
      <c r="AX6610" s="83"/>
      <c r="AY6610" s="83"/>
      <c r="AZ6610" s="83"/>
      <c r="BA6610" s="83"/>
      <c r="BJ6610" s="54"/>
      <c r="BK6610" s="22"/>
      <c r="BL6610" s="24"/>
      <c r="BP6610" s="23"/>
      <c r="BQ6610" s="24"/>
      <c r="BR6610" s="22"/>
      <c r="BS6610" s="24"/>
      <c r="BT6610" s="24"/>
      <c r="BU6610" s="23"/>
      <c r="BV6610" s="26"/>
      <c r="BX6610" s="6"/>
      <c r="BY6610" s="24"/>
      <c r="BZ6610" s="109"/>
      <c r="CA6610" s="66"/>
      <c r="CB6610" s="5"/>
      <c r="CC6610" s="68"/>
      <c r="CD6610" s="67"/>
      <c r="CE6610" s="67"/>
      <c r="CF6610" s="64"/>
      <c r="CG6610" s="5"/>
      <c r="CH6610" s="69"/>
      <c r="CI6610" s="6"/>
      <c r="CJ6610" s="5"/>
      <c r="CK6610" s="25"/>
      <c r="CL6610" s="5"/>
      <c r="DN6610" s="14"/>
      <c r="DO6610" s="14"/>
      <c r="DP6610" s="5"/>
      <c r="DQ6610" s="25"/>
      <c r="DR6610" s="25"/>
      <c r="DS6610" s="96"/>
      <c r="DT6610" s="83"/>
      <c r="DU6610" s="14"/>
      <c r="DX6610" s="83"/>
      <c r="DY6610" s="83"/>
      <c r="DZ6610" s="83"/>
      <c r="EA6610" s="83"/>
      <c r="EJ6610" s="54"/>
      <c r="EK6610" s="22"/>
      <c r="EL6610" s="24"/>
      <c r="EP6610" s="23"/>
      <c r="EQ6610" s="24"/>
      <c r="ER6610" s="22"/>
      <c r="ES6610" s="24"/>
      <c r="ET6610" s="24"/>
      <c r="EU6610" s="23"/>
      <c r="EV6610" s="26"/>
      <c r="EX6610" s="6"/>
      <c r="EY6610" s="24"/>
      <c r="EZ6610" s="109"/>
      <c r="FA6610" s="66"/>
      <c r="FB6610" s="5"/>
      <c r="FC6610" s="68"/>
      <c r="FD6610" s="67"/>
      <c r="FE6610" s="67"/>
      <c r="FF6610" s="64"/>
      <c r="FG6610" s="5"/>
      <c r="FH6610" s="69"/>
      <c r="FI6610" s="6"/>
      <c r="FJ6610" s="5"/>
      <c r="FK6610" s="25"/>
      <c r="FL6610" s="5"/>
    </row>
    <row r="6611" spans="40:168">
      <c r="AN6611" s="14"/>
      <c r="AO6611" s="14"/>
      <c r="AP6611" s="5"/>
      <c r="AQ6611" s="25"/>
      <c r="AR6611" s="25"/>
      <c r="AS6611" s="96"/>
      <c r="AT6611" s="83"/>
      <c r="AU6611" s="14"/>
      <c r="AX6611" s="83"/>
      <c r="AY6611" s="83"/>
      <c r="AZ6611" s="83"/>
      <c r="BA6611" s="83"/>
      <c r="BJ6611" s="54"/>
      <c r="BK6611" s="22"/>
      <c r="BL6611" s="24"/>
      <c r="BP6611" s="23"/>
      <c r="BQ6611" s="24"/>
      <c r="BR6611" s="22"/>
      <c r="BS6611" s="24"/>
      <c r="BT6611" s="24"/>
      <c r="BU6611" s="23"/>
      <c r="BV6611" s="26"/>
      <c r="BX6611" s="6"/>
      <c r="BY6611" s="24"/>
      <c r="BZ6611" s="109"/>
      <c r="CA6611" s="66"/>
      <c r="CB6611" s="5"/>
      <c r="CC6611" s="68"/>
      <c r="CD6611" s="67"/>
      <c r="CE6611" s="67"/>
      <c r="CF6611" s="64"/>
      <c r="CG6611" s="5"/>
      <c r="CH6611" s="69"/>
      <c r="CI6611" s="6"/>
      <c r="CJ6611" s="5"/>
      <c r="CK6611" s="25"/>
      <c r="CL6611" s="5"/>
      <c r="DN6611" s="14"/>
      <c r="DO6611" s="14"/>
      <c r="DP6611" s="5"/>
      <c r="DQ6611" s="25"/>
      <c r="DR6611" s="25"/>
      <c r="DS6611" s="96"/>
      <c r="DT6611" s="83"/>
      <c r="DU6611" s="14"/>
      <c r="DX6611" s="83"/>
      <c r="DY6611" s="83"/>
      <c r="DZ6611" s="83"/>
      <c r="EA6611" s="83"/>
      <c r="EJ6611" s="54"/>
      <c r="EK6611" s="22"/>
      <c r="EL6611" s="24"/>
      <c r="EP6611" s="23"/>
      <c r="EQ6611" s="24"/>
      <c r="ER6611" s="22"/>
      <c r="ES6611" s="24"/>
      <c r="ET6611" s="24"/>
      <c r="EU6611" s="23"/>
      <c r="EV6611" s="26"/>
      <c r="EX6611" s="6"/>
      <c r="EY6611" s="24"/>
      <c r="EZ6611" s="109"/>
      <c r="FA6611" s="66"/>
      <c r="FB6611" s="5"/>
      <c r="FC6611" s="68"/>
      <c r="FD6611" s="67"/>
      <c r="FE6611" s="67"/>
      <c r="FF6611" s="64"/>
      <c r="FG6611" s="5"/>
      <c r="FH6611" s="69"/>
      <c r="FI6611" s="6"/>
      <c r="FJ6611" s="5"/>
      <c r="FK6611" s="25"/>
      <c r="FL6611" s="5"/>
    </row>
    <row r="6612" spans="40:168">
      <c r="AN6612" s="14"/>
      <c r="AO6612" s="14"/>
      <c r="AP6612" s="5"/>
      <c r="AQ6612" s="25"/>
      <c r="AR6612" s="25"/>
      <c r="AS6612" s="96"/>
      <c r="AT6612" s="83"/>
      <c r="AU6612" s="14"/>
      <c r="AX6612" s="83"/>
      <c r="AY6612" s="83"/>
      <c r="AZ6612" s="83"/>
      <c r="BA6612" s="83"/>
      <c r="BJ6612" s="54"/>
      <c r="BK6612" s="22"/>
      <c r="BL6612" s="24"/>
      <c r="BP6612" s="23"/>
      <c r="BQ6612" s="24"/>
      <c r="BR6612" s="22"/>
      <c r="BS6612" s="24"/>
      <c r="BT6612" s="24"/>
      <c r="BU6612" s="23"/>
      <c r="BV6612" s="26"/>
      <c r="BX6612" s="6"/>
      <c r="BY6612" s="24"/>
      <c r="BZ6612" s="109"/>
      <c r="CA6612" s="66"/>
      <c r="CB6612" s="5"/>
      <c r="CC6612" s="68"/>
      <c r="CD6612" s="67"/>
      <c r="CE6612" s="67"/>
      <c r="CF6612" s="64"/>
      <c r="CG6612" s="5"/>
      <c r="CH6612" s="69"/>
      <c r="CI6612" s="6"/>
      <c r="CJ6612" s="5"/>
      <c r="CK6612" s="25"/>
      <c r="CL6612" s="5"/>
      <c r="DN6612" s="14"/>
      <c r="DO6612" s="14"/>
      <c r="DP6612" s="5"/>
      <c r="DQ6612" s="25"/>
      <c r="DR6612" s="25"/>
      <c r="DS6612" s="96"/>
      <c r="DT6612" s="83"/>
      <c r="DU6612" s="14"/>
      <c r="DX6612" s="83"/>
      <c r="DY6612" s="83"/>
      <c r="DZ6612" s="83"/>
      <c r="EA6612" s="83"/>
      <c r="EJ6612" s="54"/>
      <c r="EK6612" s="22"/>
      <c r="EL6612" s="24"/>
      <c r="EP6612" s="23"/>
      <c r="EQ6612" s="24"/>
      <c r="ER6612" s="22"/>
      <c r="ES6612" s="24"/>
      <c r="ET6612" s="24"/>
      <c r="EU6612" s="23"/>
      <c r="EV6612" s="26"/>
      <c r="EX6612" s="6"/>
      <c r="EY6612" s="24"/>
      <c r="EZ6612" s="109"/>
      <c r="FA6612" s="66"/>
      <c r="FB6612" s="5"/>
      <c r="FC6612" s="68"/>
      <c r="FD6612" s="67"/>
      <c r="FE6612" s="67"/>
      <c r="FF6612" s="64"/>
      <c r="FG6612" s="5"/>
      <c r="FH6612" s="69"/>
      <c r="FI6612" s="6"/>
      <c r="FJ6612" s="5"/>
      <c r="FK6612" s="25"/>
      <c r="FL6612" s="5"/>
    </row>
    <row r="6613" spans="40:168">
      <c r="AN6613" s="14"/>
      <c r="AO6613" s="14"/>
      <c r="AP6613" s="5"/>
      <c r="AQ6613" s="25"/>
      <c r="AR6613" s="25"/>
      <c r="AS6613" s="96"/>
      <c r="AT6613" s="83"/>
      <c r="AU6613" s="14"/>
      <c r="AX6613" s="83"/>
      <c r="AY6613" s="83"/>
      <c r="AZ6613" s="83"/>
      <c r="BA6613" s="83"/>
      <c r="BJ6613" s="54"/>
      <c r="BK6613" s="22"/>
      <c r="BL6613" s="24"/>
      <c r="BP6613" s="23"/>
      <c r="BQ6613" s="24"/>
      <c r="BR6613" s="22"/>
      <c r="BS6613" s="24"/>
      <c r="BT6613" s="24"/>
      <c r="BU6613" s="23"/>
      <c r="BV6613" s="26"/>
      <c r="BX6613" s="6"/>
      <c r="BY6613" s="24"/>
      <c r="BZ6613" s="109"/>
      <c r="CA6613" s="66"/>
      <c r="CB6613" s="5"/>
      <c r="CC6613" s="68"/>
      <c r="CD6613" s="67"/>
      <c r="CE6613" s="67"/>
      <c r="CF6613" s="64"/>
      <c r="CG6613" s="5"/>
      <c r="CH6613" s="69"/>
      <c r="CI6613" s="6"/>
      <c r="CJ6613" s="5"/>
      <c r="CK6613" s="25"/>
      <c r="CL6613" s="5"/>
      <c r="DN6613" s="14"/>
      <c r="DO6613" s="14"/>
      <c r="DP6613" s="5"/>
      <c r="DQ6613" s="25"/>
      <c r="DR6613" s="25"/>
      <c r="DS6613" s="96"/>
      <c r="DT6613" s="83"/>
      <c r="DU6613" s="14"/>
      <c r="DX6613" s="83"/>
      <c r="DY6613" s="83"/>
      <c r="DZ6613" s="83"/>
      <c r="EA6613" s="83"/>
      <c r="EJ6613" s="54"/>
      <c r="EK6613" s="22"/>
      <c r="EL6613" s="24"/>
      <c r="EP6613" s="23"/>
      <c r="EQ6613" s="24"/>
      <c r="ER6613" s="22"/>
      <c r="ES6613" s="24"/>
      <c r="ET6613" s="24"/>
      <c r="EU6613" s="23"/>
      <c r="EV6613" s="26"/>
      <c r="EX6613" s="6"/>
      <c r="EY6613" s="24"/>
      <c r="EZ6613" s="109"/>
      <c r="FA6613" s="66"/>
      <c r="FB6613" s="5"/>
      <c r="FC6613" s="68"/>
      <c r="FD6613" s="67"/>
      <c r="FE6613" s="67"/>
      <c r="FF6613" s="64"/>
      <c r="FG6613" s="5"/>
      <c r="FH6613" s="69"/>
      <c r="FI6613" s="6"/>
      <c r="FJ6613" s="5"/>
      <c r="FK6613" s="25"/>
      <c r="FL6613" s="5"/>
    </row>
    <row r="6614" spans="40:168">
      <c r="AN6614" s="14"/>
      <c r="AO6614" s="14"/>
      <c r="AP6614" s="5"/>
      <c r="AQ6614" s="25"/>
      <c r="AR6614" s="25"/>
      <c r="AS6614" s="96"/>
      <c r="AT6614" s="83"/>
      <c r="AU6614" s="14"/>
      <c r="AX6614" s="83"/>
      <c r="AY6614" s="83"/>
      <c r="AZ6614" s="83"/>
      <c r="BA6614" s="83"/>
      <c r="BJ6614" s="54"/>
      <c r="BK6614" s="22"/>
      <c r="BL6614" s="24"/>
      <c r="BP6614" s="23"/>
      <c r="BQ6614" s="24"/>
      <c r="BR6614" s="22"/>
      <c r="BS6614" s="24"/>
      <c r="BT6614" s="24"/>
      <c r="BU6614" s="23"/>
      <c r="BV6614" s="26"/>
      <c r="BX6614" s="6"/>
      <c r="BY6614" s="24"/>
      <c r="BZ6614" s="109"/>
      <c r="CA6614" s="66"/>
      <c r="CB6614" s="5"/>
      <c r="CC6614" s="68"/>
      <c r="CD6614" s="67"/>
      <c r="CE6614" s="67"/>
      <c r="CF6614" s="64"/>
      <c r="CG6614" s="5"/>
      <c r="CH6614" s="69"/>
      <c r="CI6614" s="6"/>
      <c r="CJ6614" s="5"/>
      <c r="CK6614" s="25"/>
      <c r="CL6614" s="5"/>
      <c r="DN6614" s="14"/>
      <c r="DO6614" s="14"/>
      <c r="DP6614" s="5"/>
      <c r="DQ6614" s="25"/>
      <c r="DR6614" s="25"/>
      <c r="DS6614" s="96"/>
      <c r="DT6614" s="83"/>
      <c r="DU6614" s="14"/>
      <c r="DX6614" s="83"/>
      <c r="DY6614" s="83"/>
      <c r="DZ6614" s="83"/>
      <c r="EA6614" s="83"/>
      <c r="EJ6614" s="54"/>
      <c r="EK6614" s="22"/>
      <c r="EL6614" s="24"/>
      <c r="EP6614" s="23"/>
      <c r="EQ6614" s="24"/>
      <c r="ER6614" s="22"/>
      <c r="ES6614" s="24"/>
      <c r="ET6614" s="24"/>
      <c r="EU6614" s="23"/>
      <c r="EV6614" s="26"/>
      <c r="EX6614" s="6"/>
      <c r="EY6614" s="24"/>
      <c r="EZ6614" s="109"/>
      <c r="FA6614" s="66"/>
      <c r="FB6614" s="5"/>
      <c r="FC6614" s="68"/>
      <c r="FD6614" s="67"/>
      <c r="FE6614" s="67"/>
      <c r="FF6614" s="64"/>
      <c r="FG6614" s="5"/>
      <c r="FH6614" s="69"/>
      <c r="FI6614" s="6"/>
      <c r="FJ6614" s="5"/>
      <c r="FK6614" s="25"/>
      <c r="FL6614" s="5"/>
    </row>
    <row r="6615" spans="40:168">
      <c r="AN6615" s="14"/>
      <c r="AO6615" s="14"/>
      <c r="AP6615" s="5"/>
      <c r="AQ6615" s="25"/>
      <c r="AR6615" s="25"/>
      <c r="AS6615" s="96"/>
      <c r="AT6615" s="83"/>
      <c r="AU6615" s="14"/>
      <c r="AX6615" s="83"/>
      <c r="AY6615" s="83"/>
      <c r="AZ6615" s="83"/>
      <c r="BA6615" s="83"/>
      <c r="BJ6615" s="54"/>
      <c r="BK6615" s="22"/>
      <c r="BL6615" s="24"/>
      <c r="BP6615" s="23"/>
      <c r="BQ6615" s="24"/>
      <c r="BR6615" s="22"/>
      <c r="BS6615" s="24"/>
      <c r="BT6615" s="24"/>
      <c r="BU6615" s="23"/>
      <c r="BV6615" s="26"/>
      <c r="BX6615" s="6"/>
      <c r="BY6615" s="24"/>
      <c r="BZ6615" s="109"/>
      <c r="CA6615" s="66"/>
      <c r="CB6615" s="5"/>
      <c r="CC6615" s="68"/>
      <c r="CD6615" s="67"/>
      <c r="CE6615" s="67"/>
      <c r="CF6615" s="64"/>
      <c r="CG6615" s="5"/>
      <c r="CH6615" s="69"/>
      <c r="CI6615" s="6"/>
      <c r="CJ6615" s="5"/>
      <c r="CK6615" s="25"/>
      <c r="CL6615" s="5"/>
      <c r="DN6615" s="14"/>
      <c r="DO6615" s="14"/>
      <c r="DP6615" s="5"/>
      <c r="DQ6615" s="25"/>
      <c r="DR6615" s="25"/>
      <c r="DS6615" s="96"/>
      <c r="DT6615" s="83"/>
      <c r="DU6615" s="14"/>
      <c r="DX6615" s="83"/>
      <c r="DY6615" s="83"/>
      <c r="DZ6615" s="83"/>
      <c r="EA6615" s="83"/>
      <c r="EJ6615" s="54"/>
      <c r="EK6615" s="22"/>
      <c r="EL6615" s="24"/>
      <c r="EP6615" s="23"/>
      <c r="EQ6615" s="24"/>
      <c r="ER6615" s="22"/>
      <c r="ES6615" s="24"/>
      <c r="ET6615" s="24"/>
      <c r="EU6615" s="23"/>
      <c r="EV6615" s="26"/>
      <c r="EX6615" s="6"/>
      <c r="EY6615" s="24"/>
      <c r="EZ6615" s="109"/>
      <c r="FA6615" s="66"/>
      <c r="FB6615" s="5"/>
      <c r="FC6615" s="68"/>
      <c r="FD6615" s="67"/>
      <c r="FE6615" s="67"/>
      <c r="FF6615" s="64"/>
      <c r="FG6615" s="5"/>
      <c r="FH6615" s="69"/>
      <c r="FI6615" s="6"/>
      <c r="FJ6615" s="5"/>
      <c r="FK6615" s="25"/>
      <c r="FL6615" s="5"/>
    </row>
    <row r="6616" spans="40:168">
      <c r="AN6616" s="14"/>
      <c r="AO6616" s="14"/>
      <c r="AP6616" s="5"/>
      <c r="AQ6616" s="25"/>
      <c r="AR6616" s="25"/>
      <c r="AS6616" s="96"/>
      <c r="AT6616" s="83"/>
      <c r="AU6616" s="14"/>
      <c r="AX6616" s="83"/>
      <c r="AY6616" s="83"/>
      <c r="AZ6616" s="83"/>
      <c r="BA6616" s="83"/>
      <c r="BJ6616" s="54"/>
      <c r="BK6616" s="22"/>
      <c r="BL6616" s="24"/>
      <c r="BP6616" s="23"/>
      <c r="BQ6616" s="24"/>
      <c r="BR6616" s="22"/>
      <c r="BS6616" s="24"/>
      <c r="BT6616" s="24"/>
      <c r="BU6616" s="23"/>
      <c r="BV6616" s="26"/>
      <c r="BX6616" s="6"/>
      <c r="BY6616" s="24"/>
      <c r="BZ6616" s="109"/>
      <c r="CA6616" s="66"/>
      <c r="CB6616" s="5"/>
      <c r="CC6616" s="68"/>
      <c r="CD6616" s="67"/>
      <c r="CE6616" s="67"/>
      <c r="CF6616" s="64"/>
      <c r="CG6616" s="5"/>
      <c r="CH6616" s="69"/>
      <c r="CI6616" s="6"/>
      <c r="CJ6616" s="5"/>
      <c r="CK6616" s="25"/>
      <c r="CL6616" s="5"/>
      <c r="DN6616" s="14"/>
      <c r="DO6616" s="14"/>
      <c r="DP6616" s="5"/>
      <c r="DQ6616" s="25"/>
      <c r="DR6616" s="25"/>
      <c r="DS6616" s="96"/>
      <c r="DT6616" s="83"/>
      <c r="DU6616" s="14"/>
      <c r="DX6616" s="83"/>
      <c r="DY6616" s="83"/>
      <c r="DZ6616" s="83"/>
      <c r="EA6616" s="83"/>
      <c r="EJ6616" s="54"/>
      <c r="EK6616" s="22"/>
      <c r="EL6616" s="24"/>
      <c r="EP6616" s="23"/>
      <c r="EQ6616" s="24"/>
      <c r="ER6616" s="22"/>
      <c r="ES6616" s="24"/>
      <c r="ET6616" s="24"/>
      <c r="EU6616" s="23"/>
      <c r="EV6616" s="26"/>
      <c r="EX6616" s="6"/>
      <c r="EY6616" s="24"/>
      <c r="EZ6616" s="109"/>
      <c r="FA6616" s="66"/>
      <c r="FB6616" s="5"/>
      <c r="FC6616" s="68"/>
      <c r="FD6616" s="67"/>
      <c r="FE6616" s="67"/>
      <c r="FF6616" s="64"/>
      <c r="FG6616" s="5"/>
      <c r="FH6616" s="69"/>
      <c r="FI6616" s="6"/>
      <c r="FJ6616" s="5"/>
      <c r="FK6616" s="25"/>
      <c r="FL6616" s="5"/>
    </row>
    <row r="6617" spans="40:168">
      <c r="AN6617" s="14"/>
      <c r="AO6617" s="14"/>
      <c r="AP6617" s="5"/>
      <c r="AQ6617" s="25"/>
      <c r="AR6617" s="25"/>
      <c r="AS6617" s="96"/>
      <c r="AT6617" s="83"/>
      <c r="AU6617" s="14"/>
      <c r="AX6617" s="83"/>
      <c r="AY6617" s="83"/>
      <c r="AZ6617" s="83"/>
      <c r="BA6617" s="83"/>
      <c r="BJ6617" s="54"/>
      <c r="BK6617" s="22"/>
      <c r="BL6617" s="24"/>
      <c r="BP6617" s="23"/>
      <c r="BQ6617" s="24"/>
      <c r="BR6617" s="22"/>
      <c r="BS6617" s="24"/>
      <c r="BT6617" s="24"/>
      <c r="BU6617" s="23"/>
      <c r="BV6617" s="26"/>
      <c r="BX6617" s="6"/>
      <c r="BY6617" s="24"/>
      <c r="BZ6617" s="109"/>
      <c r="CA6617" s="66"/>
      <c r="CB6617" s="5"/>
      <c r="CC6617" s="68"/>
      <c r="CD6617" s="67"/>
      <c r="CE6617" s="67"/>
      <c r="CF6617" s="64"/>
      <c r="CG6617" s="5"/>
      <c r="CH6617" s="69"/>
      <c r="CI6617" s="6"/>
      <c r="CJ6617" s="5"/>
      <c r="CK6617" s="25"/>
      <c r="CL6617" s="5"/>
      <c r="DN6617" s="14"/>
      <c r="DO6617" s="14"/>
      <c r="DP6617" s="5"/>
      <c r="DQ6617" s="25"/>
      <c r="DR6617" s="25"/>
      <c r="DS6617" s="96"/>
      <c r="DT6617" s="83"/>
      <c r="DU6617" s="14"/>
      <c r="DX6617" s="83"/>
      <c r="DY6617" s="83"/>
      <c r="DZ6617" s="83"/>
      <c r="EA6617" s="83"/>
      <c r="EJ6617" s="54"/>
      <c r="EK6617" s="22"/>
      <c r="EL6617" s="24"/>
      <c r="EP6617" s="23"/>
      <c r="EQ6617" s="24"/>
      <c r="ER6617" s="22"/>
      <c r="ES6617" s="24"/>
      <c r="ET6617" s="24"/>
      <c r="EU6617" s="23"/>
      <c r="EV6617" s="26"/>
      <c r="EX6617" s="6"/>
      <c r="EY6617" s="24"/>
      <c r="EZ6617" s="109"/>
      <c r="FA6617" s="66"/>
      <c r="FB6617" s="5"/>
      <c r="FC6617" s="68"/>
      <c r="FD6617" s="67"/>
      <c r="FE6617" s="67"/>
      <c r="FF6617" s="64"/>
      <c r="FG6617" s="5"/>
      <c r="FH6617" s="69"/>
      <c r="FI6617" s="6"/>
      <c r="FJ6617" s="5"/>
      <c r="FK6617" s="25"/>
      <c r="FL6617" s="5"/>
    </row>
    <row r="6618" spans="40:168">
      <c r="AN6618" s="14"/>
      <c r="AO6618" s="14"/>
      <c r="AP6618" s="5"/>
      <c r="AQ6618" s="25"/>
      <c r="AR6618" s="25"/>
      <c r="AS6618" s="96"/>
      <c r="AT6618" s="83"/>
      <c r="AU6618" s="14"/>
      <c r="AX6618" s="83"/>
      <c r="AY6618" s="83"/>
      <c r="AZ6618" s="83"/>
      <c r="BA6618" s="83"/>
      <c r="BJ6618" s="54"/>
      <c r="BK6618" s="22"/>
      <c r="BL6618" s="24"/>
      <c r="BP6618" s="23"/>
      <c r="BQ6618" s="24"/>
      <c r="BR6618" s="22"/>
      <c r="BS6618" s="24"/>
      <c r="BT6618" s="24"/>
      <c r="BU6618" s="23"/>
      <c r="BV6618" s="26"/>
      <c r="BX6618" s="6"/>
      <c r="BY6618" s="24"/>
      <c r="BZ6618" s="109"/>
      <c r="CA6618" s="66"/>
      <c r="CB6618" s="5"/>
      <c r="CC6618" s="68"/>
      <c r="CD6618" s="67"/>
      <c r="CE6618" s="67"/>
      <c r="CF6618" s="64"/>
      <c r="CG6618" s="5"/>
      <c r="CH6618" s="69"/>
      <c r="CI6618" s="6"/>
      <c r="CJ6618" s="5"/>
      <c r="CK6618" s="25"/>
      <c r="CL6618" s="5"/>
      <c r="DN6618" s="14"/>
      <c r="DO6618" s="14"/>
      <c r="DP6618" s="5"/>
      <c r="DQ6618" s="25"/>
      <c r="DR6618" s="25"/>
      <c r="DS6618" s="96"/>
      <c r="DT6618" s="83"/>
      <c r="DU6618" s="14"/>
      <c r="DX6618" s="83"/>
      <c r="DY6618" s="83"/>
      <c r="DZ6618" s="83"/>
      <c r="EA6618" s="83"/>
      <c r="EJ6618" s="54"/>
      <c r="EK6618" s="22"/>
      <c r="EL6618" s="24"/>
      <c r="EP6618" s="23"/>
      <c r="EQ6618" s="24"/>
      <c r="ER6618" s="22"/>
      <c r="ES6618" s="24"/>
      <c r="ET6618" s="24"/>
      <c r="EU6618" s="23"/>
      <c r="EV6618" s="26"/>
      <c r="EX6618" s="6"/>
      <c r="EY6618" s="24"/>
      <c r="EZ6618" s="109"/>
      <c r="FA6618" s="66"/>
      <c r="FB6618" s="5"/>
      <c r="FC6618" s="68"/>
      <c r="FD6618" s="67"/>
      <c r="FE6618" s="67"/>
      <c r="FF6618" s="64"/>
      <c r="FG6618" s="5"/>
      <c r="FH6618" s="69"/>
      <c r="FI6618" s="6"/>
      <c r="FJ6618" s="5"/>
      <c r="FK6618" s="25"/>
      <c r="FL6618" s="5"/>
    </row>
    <row r="6619" spans="40:168">
      <c r="AN6619" s="14"/>
      <c r="AO6619" s="14"/>
      <c r="AP6619" s="5"/>
      <c r="AQ6619" s="25"/>
      <c r="AR6619" s="25"/>
      <c r="AS6619" s="96"/>
      <c r="AT6619" s="83"/>
      <c r="AU6619" s="14"/>
      <c r="AX6619" s="83"/>
      <c r="AY6619" s="83"/>
      <c r="AZ6619" s="83"/>
      <c r="BA6619" s="83"/>
      <c r="BJ6619" s="54"/>
      <c r="BK6619" s="22"/>
      <c r="BL6619" s="24"/>
      <c r="BP6619" s="23"/>
      <c r="BQ6619" s="24"/>
      <c r="BR6619" s="22"/>
      <c r="BS6619" s="24"/>
      <c r="BT6619" s="24"/>
      <c r="BU6619" s="23"/>
      <c r="BV6619" s="26"/>
      <c r="BX6619" s="6"/>
      <c r="BY6619" s="24"/>
      <c r="BZ6619" s="109"/>
      <c r="CA6619" s="66"/>
      <c r="CB6619" s="5"/>
      <c r="CC6619" s="68"/>
      <c r="CD6619" s="67"/>
      <c r="CE6619" s="67"/>
      <c r="CF6619" s="64"/>
      <c r="CG6619" s="5"/>
      <c r="CH6619" s="69"/>
      <c r="CI6619" s="6"/>
      <c r="CJ6619" s="5"/>
      <c r="CK6619" s="25"/>
      <c r="CL6619" s="5"/>
      <c r="DN6619" s="14"/>
      <c r="DO6619" s="14"/>
      <c r="DP6619" s="5"/>
      <c r="DQ6619" s="25"/>
      <c r="DR6619" s="25"/>
      <c r="DS6619" s="96"/>
      <c r="DT6619" s="83"/>
      <c r="DU6619" s="14"/>
      <c r="DX6619" s="83"/>
      <c r="DY6619" s="83"/>
      <c r="DZ6619" s="83"/>
      <c r="EA6619" s="83"/>
      <c r="EJ6619" s="54"/>
      <c r="EK6619" s="22"/>
      <c r="EL6619" s="24"/>
      <c r="EP6619" s="23"/>
      <c r="EQ6619" s="24"/>
      <c r="ER6619" s="22"/>
      <c r="ES6619" s="24"/>
      <c r="ET6619" s="24"/>
      <c r="EU6619" s="23"/>
      <c r="EV6619" s="26"/>
      <c r="EX6619" s="6"/>
      <c r="EY6619" s="24"/>
      <c r="EZ6619" s="109"/>
      <c r="FA6619" s="66"/>
      <c r="FB6619" s="5"/>
      <c r="FC6619" s="68"/>
      <c r="FD6619" s="67"/>
      <c r="FE6619" s="67"/>
      <c r="FF6619" s="64"/>
      <c r="FG6619" s="5"/>
      <c r="FH6619" s="69"/>
      <c r="FI6619" s="6"/>
      <c r="FJ6619" s="5"/>
      <c r="FK6619" s="25"/>
      <c r="FL6619" s="5"/>
    </row>
    <row r="6620" spans="40:168">
      <c r="AN6620" s="14"/>
      <c r="AO6620" s="14"/>
      <c r="AP6620" s="5"/>
      <c r="AQ6620" s="25"/>
      <c r="AR6620" s="25"/>
      <c r="AS6620" s="96"/>
      <c r="AT6620" s="83"/>
      <c r="AU6620" s="14"/>
      <c r="AX6620" s="83"/>
      <c r="AY6620" s="83"/>
      <c r="AZ6620" s="83"/>
      <c r="BA6620" s="83"/>
      <c r="BJ6620" s="54"/>
      <c r="BK6620" s="22"/>
      <c r="BL6620" s="24"/>
      <c r="BP6620" s="23"/>
      <c r="BQ6620" s="24"/>
      <c r="BR6620" s="22"/>
      <c r="BS6620" s="24"/>
      <c r="BT6620" s="24"/>
      <c r="BU6620" s="23"/>
      <c r="BV6620" s="26"/>
      <c r="BX6620" s="6"/>
      <c r="BY6620" s="24"/>
      <c r="BZ6620" s="109"/>
      <c r="CA6620" s="66"/>
      <c r="CB6620" s="5"/>
      <c r="CC6620" s="68"/>
      <c r="CD6620" s="67"/>
      <c r="CE6620" s="67"/>
      <c r="CF6620" s="64"/>
      <c r="CG6620" s="5"/>
      <c r="CH6620" s="69"/>
      <c r="CI6620" s="6"/>
      <c r="CJ6620" s="5"/>
      <c r="CK6620" s="25"/>
      <c r="CL6620" s="5"/>
      <c r="DN6620" s="14"/>
      <c r="DO6620" s="14"/>
      <c r="DP6620" s="5"/>
      <c r="DQ6620" s="25"/>
      <c r="DR6620" s="25"/>
      <c r="DS6620" s="96"/>
      <c r="DT6620" s="83"/>
      <c r="DU6620" s="14"/>
      <c r="DX6620" s="83"/>
      <c r="DY6620" s="83"/>
      <c r="DZ6620" s="83"/>
      <c r="EA6620" s="83"/>
      <c r="EJ6620" s="54"/>
      <c r="EK6620" s="22"/>
      <c r="EL6620" s="24"/>
      <c r="EP6620" s="23"/>
      <c r="EQ6620" s="24"/>
      <c r="ER6620" s="22"/>
      <c r="ES6620" s="24"/>
      <c r="ET6620" s="24"/>
      <c r="EU6620" s="23"/>
      <c r="EV6620" s="26"/>
      <c r="EX6620" s="6"/>
      <c r="EY6620" s="24"/>
      <c r="EZ6620" s="109"/>
      <c r="FA6620" s="66"/>
      <c r="FB6620" s="5"/>
      <c r="FC6620" s="68"/>
      <c r="FD6620" s="67"/>
      <c r="FE6620" s="67"/>
      <c r="FF6620" s="64"/>
      <c r="FG6620" s="5"/>
      <c r="FH6620" s="69"/>
      <c r="FI6620" s="6"/>
      <c r="FJ6620" s="5"/>
      <c r="FK6620" s="25"/>
      <c r="FL6620" s="5"/>
    </row>
    <row r="6621" spans="40:168">
      <c r="AN6621" s="14"/>
      <c r="AO6621" s="14"/>
      <c r="AP6621" s="5"/>
      <c r="AQ6621" s="25"/>
      <c r="AR6621" s="25"/>
      <c r="AS6621" s="96"/>
      <c r="AT6621" s="83"/>
      <c r="AU6621" s="14"/>
      <c r="AX6621" s="83"/>
      <c r="AY6621" s="83"/>
      <c r="AZ6621" s="83"/>
      <c r="BA6621" s="83"/>
      <c r="BJ6621" s="54"/>
      <c r="BK6621" s="22"/>
      <c r="BL6621" s="24"/>
      <c r="BP6621" s="23"/>
      <c r="BQ6621" s="24"/>
      <c r="BR6621" s="22"/>
      <c r="BS6621" s="24"/>
      <c r="BT6621" s="24"/>
      <c r="BU6621" s="23"/>
      <c r="BV6621" s="26"/>
      <c r="BX6621" s="6"/>
      <c r="BY6621" s="24"/>
      <c r="BZ6621" s="109"/>
      <c r="CA6621" s="66"/>
      <c r="CB6621" s="5"/>
      <c r="CC6621" s="68"/>
      <c r="CD6621" s="67"/>
      <c r="CE6621" s="67"/>
      <c r="CF6621" s="64"/>
      <c r="CG6621" s="5"/>
      <c r="CH6621" s="69"/>
      <c r="CI6621" s="6"/>
      <c r="CJ6621" s="5"/>
      <c r="CK6621" s="25"/>
      <c r="CL6621" s="5"/>
      <c r="DN6621" s="14"/>
      <c r="DO6621" s="14"/>
      <c r="DP6621" s="5"/>
      <c r="DQ6621" s="25"/>
      <c r="DR6621" s="25"/>
      <c r="DS6621" s="96"/>
      <c r="DT6621" s="83"/>
      <c r="DU6621" s="14"/>
      <c r="DX6621" s="83"/>
      <c r="DY6621" s="83"/>
      <c r="DZ6621" s="83"/>
      <c r="EA6621" s="83"/>
      <c r="EJ6621" s="54"/>
      <c r="EK6621" s="22"/>
      <c r="EL6621" s="24"/>
      <c r="EP6621" s="23"/>
      <c r="EQ6621" s="24"/>
      <c r="ER6621" s="22"/>
      <c r="ES6621" s="24"/>
      <c r="ET6621" s="24"/>
      <c r="EU6621" s="23"/>
      <c r="EV6621" s="26"/>
      <c r="EX6621" s="6"/>
      <c r="EY6621" s="24"/>
      <c r="EZ6621" s="109"/>
      <c r="FA6621" s="66"/>
      <c r="FB6621" s="5"/>
      <c r="FC6621" s="68"/>
      <c r="FD6621" s="67"/>
      <c r="FE6621" s="67"/>
      <c r="FF6621" s="64"/>
      <c r="FG6621" s="5"/>
      <c r="FH6621" s="69"/>
      <c r="FI6621" s="6"/>
      <c r="FJ6621" s="5"/>
      <c r="FK6621" s="25"/>
      <c r="FL6621" s="5"/>
    </row>
    <row r="6622" spans="40:168">
      <c r="AN6622" s="14"/>
      <c r="AO6622" s="14"/>
      <c r="AP6622" s="5"/>
      <c r="AQ6622" s="25"/>
      <c r="AR6622" s="25"/>
      <c r="AS6622" s="96"/>
      <c r="AT6622" s="83"/>
      <c r="AU6622" s="14"/>
      <c r="AX6622" s="83"/>
      <c r="AY6622" s="83"/>
      <c r="AZ6622" s="83"/>
      <c r="BA6622" s="83"/>
      <c r="BJ6622" s="54"/>
      <c r="BK6622" s="22"/>
      <c r="BL6622" s="24"/>
      <c r="BP6622" s="23"/>
      <c r="BQ6622" s="24"/>
      <c r="BR6622" s="22"/>
      <c r="BS6622" s="24"/>
      <c r="BT6622" s="24"/>
      <c r="BU6622" s="23"/>
      <c r="BV6622" s="26"/>
      <c r="BX6622" s="6"/>
      <c r="BY6622" s="24"/>
      <c r="BZ6622" s="109"/>
      <c r="CA6622" s="66"/>
      <c r="CB6622" s="5"/>
      <c r="CC6622" s="68"/>
      <c r="CD6622" s="67"/>
      <c r="CE6622" s="67"/>
      <c r="CF6622" s="64"/>
      <c r="CG6622" s="5"/>
      <c r="CH6622" s="69"/>
      <c r="CI6622" s="6"/>
      <c r="CJ6622" s="5"/>
      <c r="CK6622" s="25"/>
      <c r="CL6622" s="5"/>
      <c r="DN6622" s="14"/>
      <c r="DO6622" s="14"/>
      <c r="DP6622" s="5"/>
      <c r="DQ6622" s="25"/>
      <c r="DR6622" s="25"/>
      <c r="DS6622" s="96"/>
      <c r="DT6622" s="83"/>
      <c r="DU6622" s="14"/>
      <c r="DX6622" s="83"/>
      <c r="DY6622" s="83"/>
      <c r="DZ6622" s="83"/>
      <c r="EA6622" s="83"/>
      <c r="EJ6622" s="54"/>
      <c r="EK6622" s="22"/>
      <c r="EL6622" s="24"/>
      <c r="EP6622" s="23"/>
      <c r="EQ6622" s="24"/>
      <c r="ER6622" s="22"/>
      <c r="ES6622" s="24"/>
      <c r="ET6622" s="24"/>
      <c r="EU6622" s="23"/>
      <c r="EV6622" s="26"/>
      <c r="EX6622" s="6"/>
      <c r="EY6622" s="24"/>
      <c r="EZ6622" s="109"/>
      <c r="FA6622" s="66"/>
      <c r="FB6622" s="5"/>
      <c r="FC6622" s="68"/>
      <c r="FD6622" s="67"/>
      <c r="FE6622" s="67"/>
      <c r="FF6622" s="64"/>
      <c r="FG6622" s="5"/>
      <c r="FH6622" s="69"/>
      <c r="FI6622" s="6"/>
      <c r="FJ6622" s="5"/>
      <c r="FK6622" s="25"/>
      <c r="FL6622" s="5"/>
    </row>
    <row r="6623" spans="40:168">
      <c r="AN6623" s="14"/>
      <c r="AO6623" s="14"/>
      <c r="AP6623" s="5"/>
      <c r="AQ6623" s="25"/>
      <c r="AR6623" s="25"/>
      <c r="AS6623" s="96"/>
      <c r="AT6623" s="83"/>
      <c r="AU6623" s="14"/>
      <c r="AX6623" s="83"/>
      <c r="AY6623" s="83"/>
      <c r="AZ6623" s="83"/>
      <c r="BA6623" s="83"/>
      <c r="BJ6623" s="54"/>
      <c r="BK6623" s="22"/>
      <c r="BL6623" s="24"/>
      <c r="BP6623" s="23"/>
      <c r="BQ6623" s="24"/>
      <c r="BR6623" s="22"/>
      <c r="BS6623" s="24"/>
      <c r="BT6623" s="24"/>
      <c r="BU6623" s="23"/>
      <c r="BV6623" s="26"/>
      <c r="BX6623" s="6"/>
      <c r="BY6623" s="24"/>
      <c r="BZ6623" s="109"/>
      <c r="CA6623" s="66"/>
      <c r="CB6623" s="5"/>
      <c r="CC6623" s="68"/>
      <c r="CD6623" s="67"/>
      <c r="CE6623" s="67"/>
      <c r="CF6623" s="64"/>
      <c r="CG6623" s="5"/>
      <c r="CH6623" s="69"/>
      <c r="CI6623" s="6"/>
      <c r="CJ6623" s="5"/>
      <c r="CK6623" s="25"/>
      <c r="CL6623" s="5"/>
      <c r="DN6623" s="14"/>
      <c r="DO6623" s="14"/>
      <c r="DP6623" s="5"/>
      <c r="DQ6623" s="25"/>
      <c r="DR6623" s="25"/>
      <c r="DS6623" s="96"/>
      <c r="DT6623" s="83"/>
      <c r="DU6623" s="14"/>
      <c r="DX6623" s="83"/>
      <c r="DY6623" s="83"/>
      <c r="DZ6623" s="83"/>
      <c r="EA6623" s="83"/>
      <c r="EJ6623" s="54"/>
      <c r="EK6623" s="22"/>
      <c r="EL6623" s="24"/>
      <c r="EP6623" s="23"/>
      <c r="EQ6623" s="24"/>
      <c r="ER6623" s="22"/>
      <c r="ES6623" s="24"/>
      <c r="ET6623" s="24"/>
      <c r="EU6623" s="23"/>
      <c r="EV6623" s="26"/>
      <c r="EX6623" s="6"/>
      <c r="EY6623" s="24"/>
      <c r="EZ6623" s="109"/>
      <c r="FA6623" s="66"/>
      <c r="FB6623" s="5"/>
      <c r="FC6623" s="68"/>
      <c r="FD6623" s="67"/>
      <c r="FE6623" s="67"/>
      <c r="FF6623" s="64"/>
      <c r="FG6623" s="5"/>
      <c r="FH6623" s="69"/>
      <c r="FI6623" s="6"/>
      <c r="FJ6623" s="5"/>
      <c r="FK6623" s="25"/>
      <c r="FL6623" s="5"/>
    </row>
    <row r="6624" spans="40:168">
      <c r="AN6624" s="14"/>
      <c r="AO6624" s="14"/>
      <c r="AP6624" s="5"/>
      <c r="AQ6624" s="25"/>
      <c r="AR6624" s="25"/>
      <c r="AS6624" s="96"/>
      <c r="AT6624" s="83"/>
      <c r="AU6624" s="14"/>
      <c r="AX6624" s="83"/>
      <c r="AY6624" s="83"/>
      <c r="AZ6624" s="83"/>
      <c r="BA6624" s="83"/>
      <c r="BJ6624" s="54"/>
      <c r="BK6624" s="22"/>
      <c r="BL6624" s="24"/>
      <c r="BP6624" s="23"/>
      <c r="BQ6624" s="24"/>
      <c r="BR6624" s="22"/>
      <c r="BS6624" s="24"/>
      <c r="BT6624" s="24"/>
      <c r="BU6624" s="23"/>
      <c r="BV6624" s="26"/>
      <c r="BX6624" s="6"/>
      <c r="BY6624" s="24"/>
      <c r="BZ6624" s="109"/>
      <c r="CA6624" s="66"/>
      <c r="CB6624" s="5"/>
      <c r="CC6624" s="68"/>
      <c r="CD6624" s="67"/>
      <c r="CE6624" s="67"/>
      <c r="CF6624" s="64"/>
      <c r="CG6624" s="5"/>
      <c r="CH6624" s="69"/>
      <c r="CI6624" s="6"/>
      <c r="CJ6624" s="5"/>
      <c r="CK6624" s="25"/>
      <c r="CL6624" s="5"/>
      <c r="DN6624" s="14"/>
      <c r="DO6624" s="14"/>
      <c r="DP6624" s="5"/>
      <c r="DQ6624" s="25"/>
      <c r="DR6624" s="25"/>
      <c r="DS6624" s="96"/>
      <c r="DT6624" s="83"/>
      <c r="DU6624" s="14"/>
      <c r="DX6624" s="83"/>
      <c r="DY6624" s="83"/>
      <c r="DZ6624" s="83"/>
      <c r="EA6624" s="83"/>
      <c r="EJ6624" s="54"/>
      <c r="EK6624" s="22"/>
      <c r="EL6624" s="24"/>
      <c r="EP6624" s="23"/>
      <c r="EQ6624" s="24"/>
      <c r="ER6624" s="22"/>
      <c r="ES6624" s="24"/>
      <c r="ET6624" s="24"/>
      <c r="EU6624" s="23"/>
      <c r="EV6624" s="26"/>
      <c r="EX6624" s="6"/>
      <c r="EY6624" s="24"/>
      <c r="EZ6624" s="109"/>
      <c r="FA6624" s="66"/>
      <c r="FB6624" s="5"/>
      <c r="FC6624" s="68"/>
      <c r="FD6624" s="67"/>
      <c r="FE6624" s="67"/>
      <c r="FF6624" s="64"/>
      <c r="FG6624" s="5"/>
      <c r="FH6624" s="69"/>
      <c r="FI6624" s="6"/>
      <c r="FJ6624" s="5"/>
      <c r="FK6624" s="25"/>
      <c r="FL6624" s="5"/>
    </row>
    <row r="6625" spans="40:168">
      <c r="AN6625" s="14"/>
      <c r="AO6625" s="14"/>
      <c r="AP6625" s="5"/>
      <c r="AQ6625" s="25"/>
      <c r="AR6625" s="25"/>
      <c r="AS6625" s="96"/>
      <c r="AT6625" s="83"/>
      <c r="AU6625" s="14"/>
      <c r="AX6625" s="83"/>
      <c r="AY6625" s="83"/>
      <c r="AZ6625" s="83"/>
      <c r="BA6625" s="83"/>
      <c r="BJ6625" s="54"/>
      <c r="BK6625" s="22"/>
      <c r="BL6625" s="24"/>
      <c r="BP6625" s="23"/>
      <c r="BQ6625" s="24"/>
      <c r="BR6625" s="22"/>
      <c r="BS6625" s="24"/>
      <c r="BT6625" s="24"/>
      <c r="BU6625" s="23"/>
      <c r="BV6625" s="26"/>
      <c r="BX6625" s="6"/>
      <c r="BY6625" s="24"/>
      <c r="BZ6625" s="109"/>
      <c r="CA6625" s="66"/>
      <c r="CB6625" s="5"/>
      <c r="CC6625" s="68"/>
      <c r="CD6625" s="67"/>
      <c r="CE6625" s="67"/>
      <c r="CF6625" s="64"/>
      <c r="CG6625" s="5"/>
      <c r="CH6625" s="69"/>
      <c r="CI6625" s="6"/>
      <c r="CJ6625" s="5"/>
      <c r="CK6625" s="25"/>
      <c r="CL6625" s="5"/>
      <c r="DN6625" s="14"/>
      <c r="DO6625" s="14"/>
      <c r="DP6625" s="5"/>
      <c r="DQ6625" s="25"/>
      <c r="DR6625" s="25"/>
      <c r="DS6625" s="96"/>
      <c r="DT6625" s="83"/>
      <c r="DU6625" s="14"/>
      <c r="DX6625" s="83"/>
      <c r="DY6625" s="83"/>
      <c r="DZ6625" s="83"/>
      <c r="EA6625" s="83"/>
      <c r="EJ6625" s="54"/>
      <c r="EK6625" s="22"/>
      <c r="EL6625" s="24"/>
      <c r="EP6625" s="23"/>
      <c r="EQ6625" s="24"/>
      <c r="ER6625" s="22"/>
      <c r="ES6625" s="24"/>
      <c r="ET6625" s="24"/>
      <c r="EU6625" s="23"/>
      <c r="EV6625" s="26"/>
      <c r="EX6625" s="6"/>
      <c r="EY6625" s="24"/>
      <c r="EZ6625" s="109"/>
      <c r="FA6625" s="66"/>
      <c r="FB6625" s="5"/>
      <c r="FC6625" s="68"/>
      <c r="FD6625" s="67"/>
      <c r="FE6625" s="67"/>
      <c r="FF6625" s="64"/>
      <c r="FG6625" s="5"/>
      <c r="FH6625" s="69"/>
      <c r="FI6625" s="6"/>
      <c r="FJ6625" s="5"/>
      <c r="FK6625" s="25"/>
      <c r="FL6625" s="5"/>
    </row>
    <row r="6626" spans="40:168">
      <c r="AN6626" s="14"/>
      <c r="AO6626" s="14"/>
      <c r="AP6626" s="5"/>
      <c r="AQ6626" s="25"/>
      <c r="AR6626" s="25"/>
      <c r="AS6626" s="96"/>
      <c r="AT6626" s="83"/>
      <c r="AU6626" s="14"/>
      <c r="AX6626" s="83"/>
      <c r="AY6626" s="83"/>
      <c r="AZ6626" s="83"/>
      <c r="BA6626" s="83"/>
      <c r="BJ6626" s="54"/>
      <c r="BK6626" s="22"/>
      <c r="BL6626" s="24"/>
      <c r="BP6626" s="23"/>
      <c r="BQ6626" s="24"/>
      <c r="BR6626" s="22"/>
      <c r="BS6626" s="24"/>
      <c r="BT6626" s="24"/>
      <c r="BU6626" s="23"/>
      <c r="BV6626" s="26"/>
      <c r="BX6626" s="6"/>
      <c r="BY6626" s="24"/>
      <c r="BZ6626" s="109"/>
      <c r="CA6626" s="66"/>
      <c r="CB6626" s="5"/>
      <c r="CC6626" s="68"/>
      <c r="CD6626" s="67"/>
      <c r="CE6626" s="67"/>
      <c r="CF6626" s="64"/>
      <c r="CG6626" s="5"/>
      <c r="CH6626" s="69"/>
      <c r="CI6626" s="6"/>
      <c r="CJ6626" s="5"/>
      <c r="CK6626" s="25"/>
      <c r="CL6626" s="5"/>
      <c r="DN6626" s="14"/>
      <c r="DO6626" s="14"/>
      <c r="DP6626" s="5"/>
      <c r="DQ6626" s="25"/>
      <c r="DR6626" s="25"/>
      <c r="DS6626" s="96"/>
      <c r="DT6626" s="83"/>
      <c r="DU6626" s="14"/>
      <c r="DX6626" s="83"/>
      <c r="DY6626" s="83"/>
      <c r="DZ6626" s="83"/>
      <c r="EA6626" s="83"/>
      <c r="EJ6626" s="54"/>
      <c r="EK6626" s="22"/>
      <c r="EL6626" s="24"/>
      <c r="EP6626" s="23"/>
      <c r="EQ6626" s="24"/>
      <c r="ER6626" s="22"/>
      <c r="ES6626" s="24"/>
      <c r="ET6626" s="24"/>
      <c r="EU6626" s="23"/>
      <c r="EV6626" s="26"/>
      <c r="EX6626" s="6"/>
      <c r="EY6626" s="24"/>
      <c r="EZ6626" s="109"/>
      <c r="FA6626" s="66"/>
      <c r="FB6626" s="5"/>
      <c r="FC6626" s="68"/>
      <c r="FD6626" s="67"/>
      <c r="FE6626" s="67"/>
      <c r="FF6626" s="64"/>
      <c r="FG6626" s="5"/>
      <c r="FH6626" s="69"/>
      <c r="FI6626" s="6"/>
      <c r="FJ6626" s="5"/>
      <c r="FK6626" s="25"/>
      <c r="FL6626" s="5"/>
    </row>
    <row r="6627" spans="40:168">
      <c r="AN6627" s="14"/>
      <c r="AO6627" s="14"/>
      <c r="AP6627" s="5"/>
      <c r="AQ6627" s="25"/>
      <c r="AR6627" s="25"/>
      <c r="AS6627" s="96"/>
      <c r="AT6627" s="83"/>
      <c r="AU6627" s="14"/>
      <c r="AX6627" s="83"/>
      <c r="AY6627" s="83"/>
      <c r="AZ6627" s="83"/>
      <c r="BA6627" s="83"/>
      <c r="BJ6627" s="54"/>
      <c r="BK6627" s="22"/>
      <c r="BL6627" s="24"/>
      <c r="BP6627" s="23"/>
      <c r="BQ6627" s="24"/>
      <c r="BR6627" s="22"/>
      <c r="BS6627" s="24"/>
      <c r="BT6627" s="24"/>
      <c r="BU6627" s="23"/>
      <c r="BV6627" s="26"/>
      <c r="BX6627" s="6"/>
      <c r="BY6627" s="24"/>
      <c r="BZ6627" s="109"/>
      <c r="CA6627" s="66"/>
      <c r="CB6627" s="5"/>
      <c r="CC6627" s="68"/>
      <c r="CD6627" s="67"/>
      <c r="CE6627" s="67"/>
      <c r="CF6627" s="64"/>
      <c r="CG6627" s="5"/>
      <c r="CH6627" s="69"/>
      <c r="CI6627" s="6"/>
      <c r="CJ6627" s="5"/>
      <c r="CK6627" s="25"/>
      <c r="CL6627" s="5"/>
      <c r="DN6627" s="14"/>
      <c r="DO6627" s="14"/>
      <c r="DP6627" s="5"/>
      <c r="DQ6627" s="25"/>
      <c r="DR6627" s="25"/>
      <c r="DS6627" s="96"/>
      <c r="DT6627" s="83"/>
      <c r="DU6627" s="14"/>
      <c r="DX6627" s="83"/>
      <c r="DY6627" s="83"/>
      <c r="DZ6627" s="83"/>
      <c r="EA6627" s="83"/>
      <c r="EJ6627" s="54"/>
      <c r="EK6627" s="22"/>
      <c r="EL6627" s="24"/>
      <c r="EP6627" s="23"/>
      <c r="EQ6627" s="24"/>
      <c r="ER6627" s="22"/>
      <c r="ES6627" s="24"/>
      <c r="ET6627" s="24"/>
      <c r="EU6627" s="23"/>
      <c r="EV6627" s="26"/>
      <c r="EX6627" s="6"/>
      <c r="EY6627" s="24"/>
      <c r="EZ6627" s="109"/>
      <c r="FA6627" s="66"/>
      <c r="FB6627" s="5"/>
      <c r="FC6627" s="68"/>
      <c r="FD6627" s="67"/>
      <c r="FE6627" s="67"/>
      <c r="FF6627" s="64"/>
      <c r="FG6627" s="5"/>
      <c r="FH6627" s="69"/>
      <c r="FI6627" s="6"/>
      <c r="FJ6627" s="5"/>
      <c r="FK6627" s="25"/>
      <c r="FL6627" s="5"/>
    </row>
    <row r="6628" spans="40:168">
      <c r="AN6628" s="14"/>
      <c r="AO6628" s="14"/>
      <c r="AP6628" s="5"/>
      <c r="AQ6628" s="25"/>
      <c r="AR6628" s="25"/>
      <c r="AS6628" s="96"/>
      <c r="AT6628" s="83"/>
      <c r="AU6628" s="14"/>
      <c r="AX6628" s="83"/>
      <c r="AY6628" s="83"/>
      <c r="AZ6628" s="83"/>
      <c r="BA6628" s="83"/>
      <c r="BJ6628" s="54"/>
      <c r="BK6628" s="22"/>
      <c r="BL6628" s="24"/>
      <c r="BP6628" s="23"/>
      <c r="BQ6628" s="24"/>
      <c r="BR6628" s="22"/>
      <c r="BS6628" s="24"/>
      <c r="BT6628" s="24"/>
      <c r="BU6628" s="23"/>
      <c r="BV6628" s="26"/>
      <c r="BX6628" s="6"/>
      <c r="BY6628" s="24"/>
      <c r="BZ6628" s="109"/>
      <c r="CA6628" s="66"/>
      <c r="CB6628" s="5"/>
      <c r="CC6628" s="68"/>
      <c r="CD6628" s="67"/>
      <c r="CE6628" s="67"/>
      <c r="CF6628" s="64"/>
      <c r="CG6628" s="5"/>
      <c r="CH6628" s="69"/>
      <c r="CI6628" s="6"/>
      <c r="CJ6628" s="5"/>
      <c r="CK6628" s="25"/>
      <c r="CL6628" s="5"/>
      <c r="DN6628" s="14"/>
      <c r="DO6628" s="14"/>
      <c r="DP6628" s="5"/>
      <c r="DQ6628" s="25"/>
      <c r="DR6628" s="25"/>
      <c r="DS6628" s="96"/>
      <c r="DT6628" s="83"/>
      <c r="DU6628" s="14"/>
      <c r="DX6628" s="83"/>
      <c r="DY6628" s="83"/>
      <c r="DZ6628" s="83"/>
      <c r="EA6628" s="83"/>
      <c r="EJ6628" s="54"/>
      <c r="EK6628" s="22"/>
      <c r="EL6628" s="24"/>
      <c r="EP6628" s="23"/>
      <c r="EQ6628" s="24"/>
      <c r="ER6628" s="22"/>
      <c r="ES6628" s="24"/>
      <c r="ET6628" s="24"/>
      <c r="EU6628" s="23"/>
      <c r="EV6628" s="26"/>
      <c r="EX6628" s="6"/>
      <c r="EY6628" s="24"/>
      <c r="EZ6628" s="109"/>
      <c r="FA6628" s="66"/>
      <c r="FB6628" s="5"/>
      <c r="FC6628" s="68"/>
      <c r="FD6628" s="67"/>
      <c r="FE6628" s="67"/>
      <c r="FF6628" s="64"/>
      <c r="FG6628" s="5"/>
      <c r="FH6628" s="69"/>
      <c r="FI6628" s="6"/>
      <c r="FJ6628" s="5"/>
      <c r="FK6628" s="25"/>
      <c r="FL6628" s="5"/>
    </row>
    <row r="6629" spans="40:168">
      <c r="AN6629" s="14"/>
      <c r="AO6629" s="14"/>
      <c r="AP6629" s="5"/>
      <c r="AQ6629" s="25"/>
      <c r="AR6629" s="25"/>
      <c r="AS6629" s="96"/>
      <c r="AT6629" s="83"/>
      <c r="AU6629" s="14"/>
      <c r="AX6629" s="83"/>
      <c r="AY6629" s="83"/>
      <c r="AZ6629" s="83"/>
      <c r="BA6629" s="83"/>
      <c r="BJ6629" s="54"/>
      <c r="BK6629" s="22"/>
      <c r="BL6629" s="24"/>
      <c r="BP6629" s="23"/>
      <c r="BQ6629" s="24"/>
      <c r="BR6629" s="22"/>
      <c r="BS6629" s="24"/>
      <c r="BT6629" s="24"/>
      <c r="BU6629" s="23"/>
      <c r="BV6629" s="26"/>
      <c r="BX6629" s="6"/>
      <c r="BY6629" s="24"/>
      <c r="BZ6629" s="109"/>
      <c r="CA6629" s="66"/>
      <c r="CB6629" s="5"/>
      <c r="CC6629" s="68"/>
      <c r="CD6629" s="67"/>
      <c r="CE6629" s="67"/>
      <c r="CF6629" s="64"/>
      <c r="CG6629" s="5"/>
      <c r="CH6629" s="69"/>
      <c r="CI6629" s="6"/>
      <c r="CJ6629" s="5"/>
      <c r="CK6629" s="25"/>
      <c r="CL6629" s="5"/>
      <c r="DN6629" s="14"/>
      <c r="DO6629" s="14"/>
      <c r="DP6629" s="5"/>
      <c r="DQ6629" s="25"/>
      <c r="DR6629" s="25"/>
      <c r="DS6629" s="96"/>
      <c r="DT6629" s="83"/>
      <c r="DU6629" s="14"/>
      <c r="DX6629" s="83"/>
      <c r="DY6629" s="83"/>
      <c r="DZ6629" s="83"/>
      <c r="EA6629" s="83"/>
      <c r="EJ6629" s="54"/>
      <c r="EK6629" s="22"/>
      <c r="EL6629" s="24"/>
      <c r="EP6629" s="23"/>
      <c r="EQ6629" s="24"/>
      <c r="ER6629" s="22"/>
      <c r="ES6629" s="24"/>
      <c r="ET6629" s="24"/>
      <c r="EU6629" s="23"/>
      <c r="EV6629" s="26"/>
      <c r="EX6629" s="6"/>
      <c r="EY6629" s="24"/>
      <c r="EZ6629" s="109"/>
      <c r="FA6629" s="66"/>
      <c r="FB6629" s="5"/>
      <c r="FC6629" s="68"/>
      <c r="FD6629" s="67"/>
      <c r="FE6629" s="67"/>
      <c r="FF6629" s="64"/>
      <c r="FG6629" s="5"/>
      <c r="FH6629" s="69"/>
      <c r="FI6629" s="6"/>
      <c r="FJ6629" s="5"/>
      <c r="FK6629" s="25"/>
      <c r="FL6629" s="5"/>
    </row>
    <row r="6630" spans="40:168">
      <c r="AN6630" s="14"/>
      <c r="AO6630" s="14"/>
      <c r="AP6630" s="5"/>
      <c r="AQ6630" s="25"/>
      <c r="AR6630" s="25"/>
      <c r="AS6630" s="96"/>
      <c r="AT6630" s="83"/>
      <c r="AU6630" s="14"/>
      <c r="AX6630" s="83"/>
      <c r="AY6630" s="83"/>
      <c r="AZ6630" s="83"/>
      <c r="BA6630" s="83"/>
      <c r="BJ6630" s="54"/>
      <c r="BK6630" s="22"/>
      <c r="BL6630" s="24"/>
      <c r="BP6630" s="23"/>
      <c r="BQ6630" s="24"/>
      <c r="BR6630" s="22"/>
      <c r="BS6630" s="24"/>
      <c r="BT6630" s="24"/>
      <c r="BU6630" s="23"/>
      <c r="BV6630" s="26"/>
      <c r="BX6630" s="6"/>
      <c r="BY6630" s="24"/>
      <c r="BZ6630" s="109"/>
      <c r="CA6630" s="66"/>
      <c r="CB6630" s="5"/>
      <c r="CC6630" s="68"/>
      <c r="CD6630" s="67"/>
      <c r="CE6630" s="67"/>
      <c r="CF6630" s="64"/>
      <c r="CG6630" s="5"/>
      <c r="CH6630" s="69"/>
      <c r="CI6630" s="6"/>
      <c r="CJ6630" s="5"/>
      <c r="CK6630" s="25"/>
      <c r="CL6630" s="5"/>
      <c r="DN6630" s="14"/>
      <c r="DO6630" s="14"/>
      <c r="DP6630" s="5"/>
      <c r="DQ6630" s="25"/>
      <c r="DR6630" s="25"/>
      <c r="DS6630" s="96"/>
      <c r="DT6630" s="83"/>
      <c r="DU6630" s="14"/>
      <c r="DX6630" s="83"/>
      <c r="DY6630" s="83"/>
      <c r="DZ6630" s="83"/>
      <c r="EA6630" s="83"/>
      <c r="EJ6630" s="54"/>
      <c r="EK6630" s="22"/>
      <c r="EL6630" s="24"/>
      <c r="EP6630" s="23"/>
      <c r="EQ6630" s="24"/>
      <c r="ER6630" s="22"/>
      <c r="ES6630" s="24"/>
      <c r="ET6630" s="24"/>
      <c r="EU6630" s="23"/>
      <c r="EV6630" s="26"/>
      <c r="EX6630" s="6"/>
      <c r="EY6630" s="24"/>
      <c r="EZ6630" s="109"/>
      <c r="FA6630" s="66"/>
      <c r="FB6630" s="5"/>
      <c r="FC6630" s="68"/>
      <c r="FD6630" s="67"/>
      <c r="FE6630" s="67"/>
      <c r="FF6630" s="64"/>
      <c r="FG6630" s="5"/>
      <c r="FH6630" s="69"/>
      <c r="FI6630" s="6"/>
      <c r="FJ6630" s="5"/>
      <c r="FK6630" s="25"/>
      <c r="FL6630" s="5"/>
    </row>
    <row r="6631" spans="40:168">
      <c r="AN6631" s="14"/>
      <c r="AO6631" s="14"/>
      <c r="AP6631" s="5"/>
      <c r="AQ6631" s="25"/>
      <c r="AR6631" s="25"/>
      <c r="AS6631" s="96"/>
      <c r="AT6631" s="83"/>
      <c r="AU6631" s="14"/>
      <c r="AX6631" s="83"/>
      <c r="AY6631" s="83"/>
      <c r="AZ6631" s="83"/>
      <c r="BA6631" s="83"/>
      <c r="BJ6631" s="54"/>
      <c r="BK6631" s="22"/>
      <c r="BL6631" s="24"/>
      <c r="BP6631" s="23"/>
      <c r="BQ6631" s="24"/>
      <c r="BR6631" s="22"/>
      <c r="BS6631" s="24"/>
      <c r="BT6631" s="24"/>
      <c r="BU6631" s="23"/>
      <c r="BV6631" s="26"/>
      <c r="BX6631" s="6"/>
      <c r="BY6631" s="24"/>
      <c r="BZ6631" s="109"/>
      <c r="CA6631" s="66"/>
      <c r="CB6631" s="5"/>
      <c r="CC6631" s="68"/>
      <c r="CD6631" s="67"/>
      <c r="CE6631" s="67"/>
      <c r="CF6631" s="64"/>
      <c r="CG6631" s="5"/>
      <c r="CH6631" s="69"/>
      <c r="CI6631" s="6"/>
      <c r="CJ6631" s="5"/>
      <c r="CK6631" s="25"/>
      <c r="CL6631" s="5"/>
      <c r="DN6631" s="14"/>
      <c r="DO6631" s="14"/>
      <c r="DP6631" s="5"/>
      <c r="DQ6631" s="25"/>
      <c r="DR6631" s="25"/>
      <c r="DS6631" s="96"/>
      <c r="DT6631" s="83"/>
      <c r="DU6631" s="14"/>
      <c r="DX6631" s="83"/>
      <c r="DY6631" s="83"/>
      <c r="DZ6631" s="83"/>
      <c r="EA6631" s="83"/>
      <c r="EJ6631" s="54"/>
      <c r="EK6631" s="22"/>
      <c r="EL6631" s="24"/>
      <c r="EP6631" s="23"/>
      <c r="EQ6631" s="24"/>
      <c r="ER6631" s="22"/>
      <c r="ES6631" s="24"/>
      <c r="ET6631" s="24"/>
      <c r="EU6631" s="23"/>
      <c r="EV6631" s="26"/>
      <c r="EX6631" s="6"/>
      <c r="EY6631" s="24"/>
      <c r="EZ6631" s="109"/>
      <c r="FA6631" s="66"/>
      <c r="FB6631" s="5"/>
      <c r="FC6631" s="68"/>
      <c r="FD6631" s="67"/>
      <c r="FE6631" s="67"/>
      <c r="FF6631" s="64"/>
      <c r="FG6631" s="5"/>
      <c r="FH6631" s="69"/>
      <c r="FI6631" s="6"/>
      <c r="FJ6631" s="5"/>
      <c r="FK6631" s="25"/>
      <c r="FL6631" s="5"/>
    </row>
    <row r="6632" spans="40:168">
      <c r="AN6632" s="14"/>
      <c r="AO6632" s="14"/>
      <c r="AP6632" s="5"/>
      <c r="AQ6632" s="25"/>
      <c r="AR6632" s="25"/>
      <c r="AS6632" s="96"/>
      <c r="AT6632" s="83"/>
      <c r="AU6632" s="14"/>
      <c r="AX6632" s="83"/>
      <c r="AY6632" s="83"/>
      <c r="AZ6632" s="83"/>
      <c r="BA6632" s="83"/>
      <c r="BJ6632" s="54"/>
      <c r="BK6632" s="22"/>
      <c r="BL6632" s="24"/>
      <c r="BP6632" s="23"/>
      <c r="BQ6632" s="24"/>
      <c r="BR6632" s="22"/>
      <c r="BS6632" s="24"/>
      <c r="BT6632" s="24"/>
      <c r="BU6632" s="23"/>
      <c r="BV6632" s="26"/>
      <c r="BX6632" s="6"/>
      <c r="BY6632" s="24"/>
      <c r="BZ6632" s="109"/>
      <c r="CA6632" s="66"/>
      <c r="CB6632" s="5"/>
      <c r="CC6632" s="68"/>
      <c r="CD6632" s="67"/>
      <c r="CE6632" s="67"/>
      <c r="CF6632" s="64"/>
      <c r="CG6632" s="5"/>
      <c r="CH6632" s="69"/>
      <c r="CI6632" s="6"/>
      <c r="CJ6632" s="5"/>
      <c r="CK6632" s="25"/>
      <c r="CL6632" s="5"/>
      <c r="DN6632" s="14"/>
      <c r="DO6632" s="14"/>
      <c r="DP6632" s="5"/>
      <c r="DQ6632" s="25"/>
      <c r="DR6632" s="25"/>
      <c r="DS6632" s="96"/>
      <c r="DT6632" s="83"/>
      <c r="DU6632" s="14"/>
      <c r="DX6632" s="83"/>
      <c r="DY6632" s="83"/>
      <c r="DZ6632" s="83"/>
      <c r="EA6632" s="83"/>
      <c r="EJ6632" s="54"/>
      <c r="EK6632" s="22"/>
      <c r="EL6632" s="24"/>
      <c r="EP6632" s="23"/>
      <c r="EQ6632" s="24"/>
      <c r="ER6632" s="22"/>
      <c r="ES6632" s="24"/>
      <c r="ET6632" s="24"/>
      <c r="EU6632" s="23"/>
      <c r="EV6632" s="26"/>
      <c r="EX6632" s="6"/>
      <c r="EY6632" s="24"/>
      <c r="EZ6632" s="109"/>
      <c r="FA6632" s="66"/>
      <c r="FB6632" s="5"/>
      <c r="FC6632" s="68"/>
      <c r="FD6632" s="67"/>
      <c r="FE6632" s="67"/>
      <c r="FF6632" s="64"/>
      <c r="FG6632" s="5"/>
      <c r="FH6632" s="69"/>
      <c r="FI6632" s="6"/>
      <c r="FJ6632" s="5"/>
      <c r="FK6632" s="25"/>
      <c r="FL6632" s="5"/>
    </row>
    <row r="6633" spans="40:168">
      <c r="AN6633" s="14"/>
      <c r="AO6633" s="14"/>
      <c r="AP6633" s="5"/>
      <c r="AQ6633" s="25"/>
      <c r="AR6633" s="25"/>
      <c r="AS6633" s="96"/>
      <c r="AT6633" s="83"/>
      <c r="AU6633" s="14"/>
      <c r="AX6633" s="83"/>
      <c r="AY6633" s="83"/>
      <c r="AZ6633" s="83"/>
      <c r="BA6633" s="83"/>
      <c r="BJ6633" s="54"/>
      <c r="BK6633" s="22"/>
      <c r="BL6633" s="24"/>
      <c r="BP6633" s="23"/>
      <c r="BQ6633" s="24"/>
      <c r="BR6633" s="22"/>
      <c r="BS6633" s="24"/>
      <c r="BT6633" s="24"/>
      <c r="BU6633" s="23"/>
      <c r="BV6633" s="26"/>
      <c r="BX6633" s="6"/>
      <c r="BY6633" s="24"/>
      <c r="BZ6633" s="109"/>
      <c r="CA6633" s="66"/>
      <c r="CB6633" s="5"/>
      <c r="CC6633" s="68"/>
      <c r="CD6633" s="67"/>
      <c r="CE6633" s="67"/>
      <c r="CF6633" s="64"/>
      <c r="CG6633" s="5"/>
      <c r="CH6633" s="69"/>
      <c r="CI6633" s="6"/>
      <c r="CJ6633" s="5"/>
      <c r="CK6633" s="25"/>
      <c r="CL6633" s="5"/>
      <c r="DN6633" s="14"/>
      <c r="DO6633" s="14"/>
      <c r="DP6633" s="5"/>
      <c r="DQ6633" s="25"/>
      <c r="DR6633" s="25"/>
      <c r="DS6633" s="96"/>
      <c r="DT6633" s="83"/>
      <c r="DU6633" s="14"/>
      <c r="DX6633" s="83"/>
      <c r="DY6633" s="83"/>
      <c r="DZ6633" s="83"/>
      <c r="EA6633" s="83"/>
      <c r="EJ6633" s="54"/>
      <c r="EK6633" s="22"/>
      <c r="EL6633" s="24"/>
      <c r="EP6633" s="23"/>
      <c r="EQ6633" s="24"/>
      <c r="ER6633" s="22"/>
      <c r="ES6633" s="24"/>
      <c r="ET6633" s="24"/>
      <c r="EU6633" s="23"/>
      <c r="EV6633" s="26"/>
      <c r="EX6633" s="6"/>
      <c r="EY6633" s="24"/>
      <c r="EZ6633" s="109"/>
      <c r="FA6633" s="66"/>
      <c r="FB6633" s="5"/>
      <c r="FC6633" s="68"/>
      <c r="FD6633" s="67"/>
      <c r="FE6633" s="67"/>
      <c r="FF6633" s="64"/>
      <c r="FG6633" s="5"/>
      <c r="FH6633" s="69"/>
      <c r="FI6633" s="6"/>
      <c r="FJ6633" s="5"/>
      <c r="FK6633" s="25"/>
      <c r="FL6633" s="5"/>
    </row>
    <row r="6634" spans="40:168">
      <c r="AN6634" s="14"/>
      <c r="AO6634" s="14"/>
      <c r="AP6634" s="5"/>
      <c r="AQ6634" s="25"/>
      <c r="AR6634" s="25"/>
      <c r="AS6634" s="96"/>
      <c r="AT6634" s="83"/>
      <c r="AU6634" s="14"/>
      <c r="AX6634" s="83"/>
      <c r="AY6634" s="83"/>
      <c r="AZ6634" s="83"/>
      <c r="BA6634" s="83"/>
      <c r="BJ6634" s="54"/>
      <c r="BK6634" s="22"/>
      <c r="BL6634" s="24"/>
      <c r="BP6634" s="23"/>
      <c r="BQ6634" s="24"/>
      <c r="BR6634" s="22"/>
      <c r="BS6634" s="24"/>
      <c r="BT6634" s="24"/>
      <c r="BU6634" s="23"/>
      <c r="BV6634" s="26"/>
      <c r="BX6634" s="6"/>
      <c r="BY6634" s="24"/>
      <c r="BZ6634" s="109"/>
      <c r="CA6634" s="66"/>
      <c r="CB6634" s="5"/>
      <c r="CC6634" s="68"/>
      <c r="CD6634" s="67"/>
      <c r="CE6634" s="67"/>
      <c r="CF6634" s="64"/>
      <c r="CG6634" s="5"/>
      <c r="CH6634" s="69"/>
      <c r="CI6634" s="6"/>
      <c r="CJ6634" s="5"/>
      <c r="CK6634" s="25"/>
      <c r="CL6634" s="5"/>
      <c r="DN6634" s="14"/>
      <c r="DO6634" s="14"/>
      <c r="DP6634" s="5"/>
      <c r="DQ6634" s="25"/>
      <c r="DR6634" s="25"/>
      <c r="DS6634" s="96"/>
      <c r="DT6634" s="83"/>
      <c r="DU6634" s="14"/>
      <c r="DX6634" s="83"/>
      <c r="DY6634" s="83"/>
      <c r="DZ6634" s="83"/>
      <c r="EA6634" s="83"/>
      <c r="EJ6634" s="54"/>
      <c r="EK6634" s="22"/>
      <c r="EL6634" s="24"/>
      <c r="EP6634" s="23"/>
      <c r="EQ6634" s="24"/>
      <c r="ER6634" s="22"/>
      <c r="ES6634" s="24"/>
      <c r="ET6634" s="24"/>
      <c r="EU6634" s="23"/>
      <c r="EV6634" s="26"/>
      <c r="EX6634" s="6"/>
      <c r="EY6634" s="24"/>
      <c r="EZ6634" s="109"/>
      <c r="FA6634" s="66"/>
      <c r="FB6634" s="5"/>
      <c r="FC6634" s="68"/>
      <c r="FD6634" s="67"/>
      <c r="FE6634" s="67"/>
      <c r="FF6634" s="64"/>
      <c r="FG6634" s="5"/>
      <c r="FH6634" s="69"/>
      <c r="FI6634" s="6"/>
      <c r="FJ6634" s="5"/>
      <c r="FK6634" s="25"/>
      <c r="FL6634" s="5"/>
    </row>
    <row r="6635" spans="40:168">
      <c r="AN6635" s="14"/>
      <c r="AO6635" s="14"/>
      <c r="AP6635" s="5"/>
      <c r="AQ6635" s="25"/>
      <c r="AR6635" s="25"/>
      <c r="AS6635" s="96"/>
      <c r="AT6635" s="83"/>
      <c r="AU6635" s="14"/>
      <c r="AX6635" s="83"/>
      <c r="AY6635" s="83"/>
      <c r="AZ6635" s="83"/>
      <c r="BA6635" s="83"/>
      <c r="BJ6635" s="54"/>
      <c r="BK6635" s="22"/>
      <c r="BL6635" s="24"/>
      <c r="BP6635" s="23"/>
      <c r="BQ6635" s="24"/>
      <c r="BR6635" s="22"/>
      <c r="BS6635" s="24"/>
      <c r="BT6635" s="24"/>
      <c r="BU6635" s="23"/>
      <c r="BV6635" s="26"/>
      <c r="BX6635" s="6"/>
      <c r="BY6635" s="24"/>
      <c r="BZ6635" s="109"/>
      <c r="CA6635" s="66"/>
      <c r="CB6635" s="5"/>
      <c r="CC6635" s="68"/>
      <c r="CD6635" s="67"/>
      <c r="CE6635" s="67"/>
      <c r="CF6635" s="64"/>
      <c r="CG6635" s="5"/>
      <c r="CH6635" s="69"/>
      <c r="CI6635" s="6"/>
      <c r="CJ6635" s="5"/>
      <c r="CK6635" s="25"/>
      <c r="CL6635" s="5"/>
      <c r="DN6635" s="14"/>
      <c r="DO6635" s="14"/>
      <c r="DP6635" s="5"/>
      <c r="DQ6635" s="25"/>
      <c r="DR6635" s="25"/>
      <c r="DS6635" s="96"/>
      <c r="DT6635" s="83"/>
      <c r="DU6635" s="14"/>
      <c r="DX6635" s="83"/>
      <c r="DY6635" s="83"/>
      <c r="DZ6635" s="83"/>
      <c r="EA6635" s="83"/>
      <c r="EJ6635" s="54"/>
      <c r="EK6635" s="22"/>
      <c r="EL6635" s="24"/>
      <c r="EP6635" s="23"/>
      <c r="EQ6635" s="24"/>
      <c r="ER6635" s="22"/>
      <c r="ES6635" s="24"/>
      <c r="ET6635" s="24"/>
      <c r="EU6635" s="23"/>
      <c r="EV6635" s="26"/>
      <c r="EX6635" s="6"/>
      <c r="EY6635" s="24"/>
      <c r="EZ6635" s="109"/>
      <c r="FA6635" s="66"/>
      <c r="FB6635" s="5"/>
      <c r="FC6635" s="68"/>
      <c r="FD6635" s="67"/>
      <c r="FE6635" s="67"/>
      <c r="FF6635" s="64"/>
      <c r="FG6635" s="5"/>
      <c r="FH6635" s="69"/>
      <c r="FI6635" s="6"/>
      <c r="FJ6635" s="5"/>
      <c r="FK6635" s="25"/>
      <c r="FL6635" s="5"/>
    </row>
    <row r="6636" spans="40:168">
      <c r="AN6636" s="14"/>
      <c r="AO6636" s="14"/>
      <c r="AP6636" s="5"/>
      <c r="AQ6636" s="25"/>
      <c r="AR6636" s="25"/>
      <c r="AS6636" s="96"/>
      <c r="AT6636" s="83"/>
      <c r="AU6636" s="14"/>
      <c r="AX6636" s="83"/>
      <c r="AY6636" s="83"/>
      <c r="AZ6636" s="83"/>
      <c r="BA6636" s="83"/>
      <c r="BJ6636" s="54"/>
      <c r="BK6636" s="22"/>
      <c r="BL6636" s="24"/>
      <c r="BP6636" s="23"/>
      <c r="BQ6636" s="24"/>
      <c r="BR6636" s="22"/>
      <c r="BS6636" s="24"/>
      <c r="BT6636" s="24"/>
      <c r="BU6636" s="23"/>
      <c r="BV6636" s="26"/>
      <c r="BX6636" s="6"/>
      <c r="BY6636" s="24"/>
      <c r="BZ6636" s="109"/>
      <c r="CA6636" s="66"/>
      <c r="CB6636" s="5"/>
      <c r="CC6636" s="68"/>
      <c r="CD6636" s="67"/>
      <c r="CE6636" s="67"/>
      <c r="CF6636" s="64"/>
      <c r="CG6636" s="5"/>
      <c r="CH6636" s="69"/>
      <c r="CI6636" s="6"/>
      <c r="CJ6636" s="5"/>
      <c r="CK6636" s="25"/>
      <c r="CL6636" s="5"/>
      <c r="DN6636" s="14"/>
      <c r="DO6636" s="14"/>
      <c r="DP6636" s="5"/>
      <c r="DQ6636" s="25"/>
      <c r="DR6636" s="25"/>
      <c r="DS6636" s="96"/>
      <c r="DT6636" s="83"/>
      <c r="DU6636" s="14"/>
      <c r="DX6636" s="83"/>
      <c r="DY6636" s="83"/>
      <c r="DZ6636" s="83"/>
      <c r="EA6636" s="83"/>
      <c r="EJ6636" s="54"/>
      <c r="EK6636" s="22"/>
      <c r="EL6636" s="24"/>
      <c r="EP6636" s="23"/>
      <c r="EQ6636" s="24"/>
      <c r="ER6636" s="22"/>
      <c r="ES6636" s="24"/>
      <c r="ET6636" s="24"/>
      <c r="EU6636" s="23"/>
      <c r="EV6636" s="26"/>
      <c r="EX6636" s="6"/>
      <c r="EY6636" s="24"/>
      <c r="EZ6636" s="109"/>
      <c r="FA6636" s="66"/>
      <c r="FB6636" s="5"/>
      <c r="FC6636" s="68"/>
      <c r="FD6636" s="67"/>
      <c r="FE6636" s="67"/>
      <c r="FF6636" s="64"/>
      <c r="FG6636" s="5"/>
      <c r="FH6636" s="69"/>
      <c r="FI6636" s="6"/>
      <c r="FJ6636" s="5"/>
      <c r="FK6636" s="25"/>
      <c r="FL6636" s="5"/>
    </row>
    <row r="6637" spans="40:168">
      <c r="AN6637" s="14"/>
      <c r="AO6637" s="14"/>
      <c r="AP6637" s="5"/>
      <c r="AQ6637" s="25"/>
      <c r="AR6637" s="25"/>
      <c r="AS6637" s="96"/>
      <c r="AT6637" s="83"/>
      <c r="AU6637" s="14"/>
      <c r="AX6637" s="83"/>
      <c r="AY6637" s="83"/>
      <c r="AZ6637" s="83"/>
      <c r="BA6637" s="83"/>
      <c r="BJ6637" s="54"/>
      <c r="BK6637" s="22"/>
      <c r="BL6637" s="24"/>
      <c r="BP6637" s="23"/>
      <c r="BQ6637" s="24"/>
      <c r="BR6637" s="22"/>
      <c r="BS6637" s="24"/>
      <c r="BT6637" s="24"/>
      <c r="BU6637" s="23"/>
      <c r="BV6637" s="26"/>
      <c r="BX6637" s="6"/>
      <c r="BY6637" s="24"/>
      <c r="BZ6637" s="109"/>
      <c r="CA6637" s="66"/>
      <c r="CB6637" s="5"/>
      <c r="CC6637" s="68"/>
      <c r="CD6637" s="67"/>
      <c r="CE6637" s="67"/>
      <c r="CF6637" s="64"/>
      <c r="CG6637" s="5"/>
      <c r="CH6637" s="69"/>
      <c r="CI6637" s="6"/>
      <c r="CJ6637" s="5"/>
      <c r="CK6637" s="25"/>
      <c r="CL6637" s="5"/>
      <c r="DN6637" s="14"/>
      <c r="DO6637" s="14"/>
      <c r="DP6637" s="5"/>
      <c r="DQ6637" s="25"/>
      <c r="DR6637" s="25"/>
      <c r="DS6637" s="96"/>
      <c r="DT6637" s="83"/>
      <c r="DU6637" s="14"/>
      <c r="DX6637" s="83"/>
      <c r="DY6637" s="83"/>
      <c r="DZ6637" s="83"/>
      <c r="EA6637" s="83"/>
      <c r="EJ6637" s="54"/>
      <c r="EK6637" s="22"/>
      <c r="EL6637" s="24"/>
      <c r="EP6637" s="23"/>
      <c r="EQ6637" s="24"/>
      <c r="ER6637" s="22"/>
      <c r="ES6637" s="24"/>
      <c r="ET6637" s="24"/>
      <c r="EU6637" s="23"/>
      <c r="EV6637" s="26"/>
      <c r="EX6637" s="6"/>
      <c r="EY6637" s="24"/>
      <c r="EZ6637" s="109"/>
      <c r="FA6637" s="66"/>
      <c r="FB6637" s="5"/>
      <c r="FC6637" s="68"/>
      <c r="FD6637" s="67"/>
      <c r="FE6637" s="67"/>
      <c r="FF6637" s="64"/>
      <c r="FG6637" s="5"/>
      <c r="FH6637" s="69"/>
      <c r="FI6637" s="6"/>
      <c r="FJ6637" s="5"/>
      <c r="FK6637" s="25"/>
      <c r="FL6637" s="5"/>
    </row>
    <row r="6638" spans="40:168">
      <c r="AN6638" s="14"/>
      <c r="AO6638" s="14"/>
      <c r="AP6638" s="5"/>
      <c r="AQ6638" s="25"/>
      <c r="AR6638" s="25"/>
      <c r="AS6638" s="96"/>
      <c r="AT6638" s="83"/>
      <c r="AU6638" s="14"/>
      <c r="AX6638" s="83"/>
      <c r="AY6638" s="83"/>
      <c r="AZ6638" s="83"/>
      <c r="BA6638" s="83"/>
      <c r="BJ6638" s="54"/>
      <c r="BK6638" s="22"/>
      <c r="BL6638" s="24"/>
      <c r="BP6638" s="23"/>
      <c r="BQ6638" s="24"/>
      <c r="BR6638" s="22"/>
      <c r="BS6638" s="24"/>
      <c r="BT6638" s="24"/>
      <c r="BU6638" s="23"/>
      <c r="BV6638" s="26"/>
      <c r="BX6638" s="6"/>
      <c r="BY6638" s="24"/>
      <c r="BZ6638" s="109"/>
      <c r="CA6638" s="66"/>
      <c r="CB6638" s="5"/>
      <c r="CC6638" s="68"/>
      <c r="CD6638" s="67"/>
      <c r="CE6638" s="67"/>
      <c r="CF6638" s="64"/>
      <c r="CG6638" s="5"/>
      <c r="CH6638" s="69"/>
      <c r="CI6638" s="6"/>
      <c r="CJ6638" s="5"/>
      <c r="CK6638" s="25"/>
      <c r="CL6638" s="5"/>
      <c r="DN6638" s="14"/>
      <c r="DO6638" s="14"/>
      <c r="DP6638" s="5"/>
      <c r="DQ6638" s="25"/>
      <c r="DR6638" s="25"/>
      <c r="DS6638" s="96"/>
      <c r="DT6638" s="83"/>
      <c r="DU6638" s="14"/>
      <c r="DX6638" s="83"/>
      <c r="DY6638" s="83"/>
      <c r="DZ6638" s="83"/>
      <c r="EA6638" s="83"/>
      <c r="EJ6638" s="54"/>
      <c r="EK6638" s="22"/>
      <c r="EL6638" s="24"/>
      <c r="EP6638" s="23"/>
      <c r="EQ6638" s="24"/>
      <c r="ER6638" s="22"/>
      <c r="ES6638" s="24"/>
      <c r="ET6638" s="24"/>
      <c r="EU6638" s="23"/>
      <c r="EV6638" s="26"/>
      <c r="EX6638" s="6"/>
      <c r="EY6638" s="24"/>
      <c r="EZ6638" s="109"/>
      <c r="FA6638" s="66"/>
      <c r="FB6638" s="5"/>
      <c r="FC6638" s="68"/>
      <c r="FD6638" s="67"/>
      <c r="FE6638" s="67"/>
      <c r="FF6638" s="64"/>
      <c r="FG6638" s="5"/>
      <c r="FH6638" s="69"/>
      <c r="FI6638" s="6"/>
      <c r="FJ6638" s="5"/>
      <c r="FK6638" s="25"/>
      <c r="FL6638" s="5"/>
    </row>
    <row r="6639" spans="40:168">
      <c r="AN6639" s="14"/>
      <c r="AO6639" s="14"/>
      <c r="AP6639" s="5"/>
      <c r="AQ6639" s="25"/>
      <c r="AR6639" s="25"/>
      <c r="AS6639" s="96"/>
      <c r="AT6639" s="83"/>
      <c r="AU6639" s="14"/>
      <c r="AX6639" s="83"/>
      <c r="AY6639" s="83"/>
      <c r="AZ6639" s="83"/>
      <c r="BA6639" s="83"/>
      <c r="BJ6639" s="54"/>
      <c r="BK6639" s="22"/>
      <c r="BL6639" s="24"/>
      <c r="BP6639" s="23"/>
      <c r="BQ6639" s="24"/>
      <c r="BR6639" s="22"/>
      <c r="BS6639" s="24"/>
      <c r="BT6639" s="24"/>
      <c r="BU6639" s="23"/>
      <c r="BV6639" s="26"/>
      <c r="BX6639" s="6"/>
      <c r="BY6639" s="24"/>
      <c r="BZ6639" s="109"/>
      <c r="CA6639" s="66"/>
      <c r="CB6639" s="5"/>
      <c r="CC6639" s="68"/>
      <c r="CD6639" s="67"/>
      <c r="CE6639" s="67"/>
      <c r="CF6639" s="64"/>
      <c r="CG6639" s="5"/>
      <c r="CH6639" s="69"/>
      <c r="CI6639" s="6"/>
      <c r="CJ6639" s="5"/>
      <c r="CK6639" s="25"/>
      <c r="CL6639" s="5"/>
      <c r="DN6639" s="14"/>
      <c r="DO6639" s="14"/>
      <c r="DP6639" s="5"/>
      <c r="DQ6639" s="25"/>
      <c r="DR6639" s="25"/>
      <c r="DS6639" s="96"/>
      <c r="DT6639" s="83"/>
      <c r="DU6639" s="14"/>
      <c r="DX6639" s="83"/>
      <c r="DY6639" s="83"/>
      <c r="DZ6639" s="83"/>
      <c r="EA6639" s="83"/>
      <c r="EJ6639" s="54"/>
      <c r="EK6639" s="22"/>
      <c r="EL6639" s="24"/>
      <c r="EP6639" s="23"/>
      <c r="EQ6639" s="24"/>
      <c r="ER6639" s="22"/>
      <c r="ES6639" s="24"/>
      <c r="ET6639" s="24"/>
      <c r="EU6639" s="23"/>
      <c r="EV6639" s="26"/>
      <c r="EX6639" s="6"/>
      <c r="EY6639" s="24"/>
      <c r="EZ6639" s="109"/>
      <c r="FA6639" s="66"/>
      <c r="FB6639" s="5"/>
      <c r="FC6639" s="68"/>
      <c r="FD6639" s="67"/>
      <c r="FE6639" s="67"/>
      <c r="FF6639" s="64"/>
      <c r="FG6639" s="5"/>
      <c r="FH6639" s="69"/>
      <c r="FI6639" s="6"/>
      <c r="FJ6639" s="5"/>
      <c r="FK6639" s="25"/>
      <c r="FL6639" s="5"/>
    </row>
    <row r="6640" spans="40:168">
      <c r="AN6640" s="14"/>
      <c r="AO6640" s="14"/>
      <c r="AP6640" s="5"/>
      <c r="AQ6640" s="25"/>
      <c r="AR6640" s="25"/>
      <c r="AS6640" s="96"/>
      <c r="AT6640" s="83"/>
      <c r="AU6640" s="14"/>
      <c r="AX6640" s="83"/>
      <c r="AY6640" s="83"/>
      <c r="AZ6640" s="83"/>
      <c r="BA6640" s="83"/>
      <c r="BJ6640" s="54"/>
      <c r="BK6640" s="22"/>
      <c r="BL6640" s="24"/>
      <c r="BP6640" s="23"/>
      <c r="BQ6640" s="24"/>
      <c r="BR6640" s="22"/>
      <c r="BS6640" s="24"/>
      <c r="BT6640" s="24"/>
      <c r="BU6640" s="23"/>
      <c r="BV6640" s="26"/>
      <c r="BX6640" s="6"/>
      <c r="BY6640" s="24"/>
      <c r="BZ6640" s="109"/>
      <c r="CA6640" s="66"/>
      <c r="CB6640" s="5"/>
      <c r="CC6640" s="68"/>
      <c r="CD6640" s="67"/>
      <c r="CE6640" s="67"/>
      <c r="CF6640" s="64"/>
      <c r="CG6640" s="5"/>
      <c r="CH6640" s="69"/>
      <c r="CI6640" s="6"/>
      <c r="CJ6640" s="5"/>
      <c r="CK6640" s="25"/>
      <c r="CL6640" s="5"/>
      <c r="DN6640" s="14"/>
      <c r="DO6640" s="14"/>
      <c r="DP6640" s="5"/>
      <c r="DQ6640" s="25"/>
      <c r="DR6640" s="25"/>
      <c r="DS6640" s="96"/>
      <c r="DT6640" s="83"/>
      <c r="DU6640" s="14"/>
      <c r="DX6640" s="83"/>
      <c r="DY6640" s="83"/>
      <c r="DZ6640" s="83"/>
      <c r="EA6640" s="83"/>
      <c r="EJ6640" s="54"/>
      <c r="EK6640" s="22"/>
      <c r="EL6640" s="24"/>
      <c r="EP6640" s="23"/>
      <c r="EQ6640" s="24"/>
      <c r="ER6640" s="22"/>
      <c r="ES6640" s="24"/>
      <c r="ET6640" s="24"/>
      <c r="EU6640" s="23"/>
      <c r="EV6640" s="26"/>
      <c r="EX6640" s="6"/>
      <c r="EY6640" s="24"/>
      <c r="EZ6640" s="109"/>
      <c r="FA6640" s="66"/>
      <c r="FB6640" s="5"/>
      <c r="FC6640" s="68"/>
      <c r="FD6640" s="67"/>
      <c r="FE6640" s="67"/>
      <c r="FF6640" s="64"/>
      <c r="FG6640" s="5"/>
      <c r="FH6640" s="69"/>
      <c r="FI6640" s="6"/>
      <c r="FJ6640" s="5"/>
      <c r="FK6640" s="25"/>
      <c r="FL6640" s="5"/>
    </row>
    <row r="6641" spans="40:168">
      <c r="AN6641" s="14"/>
      <c r="AO6641" s="14"/>
      <c r="AP6641" s="5"/>
      <c r="AQ6641" s="25"/>
      <c r="AR6641" s="25"/>
      <c r="AS6641" s="96"/>
      <c r="AT6641" s="83"/>
      <c r="AU6641" s="14"/>
      <c r="AX6641" s="83"/>
      <c r="AY6641" s="83"/>
      <c r="AZ6641" s="83"/>
      <c r="BA6641" s="83"/>
      <c r="BJ6641" s="54"/>
      <c r="BK6641" s="22"/>
      <c r="BL6641" s="24"/>
      <c r="BP6641" s="23"/>
      <c r="BQ6641" s="24"/>
      <c r="BR6641" s="22"/>
      <c r="BS6641" s="24"/>
      <c r="BT6641" s="24"/>
      <c r="BU6641" s="23"/>
      <c r="BV6641" s="26"/>
      <c r="BX6641" s="6"/>
      <c r="BY6641" s="24"/>
      <c r="BZ6641" s="109"/>
      <c r="CA6641" s="66"/>
      <c r="CB6641" s="5"/>
      <c r="CC6641" s="68"/>
      <c r="CD6641" s="67"/>
      <c r="CE6641" s="67"/>
      <c r="CF6641" s="64"/>
      <c r="CG6641" s="5"/>
      <c r="CH6641" s="69"/>
      <c r="CI6641" s="6"/>
      <c r="CJ6641" s="5"/>
      <c r="CK6641" s="25"/>
      <c r="CL6641" s="5"/>
      <c r="DN6641" s="14"/>
      <c r="DO6641" s="14"/>
      <c r="DP6641" s="5"/>
      <c r="DQ6641" s="25"/>
      <c r="DR6641" s="25"/>
      <c r="DS6641" s="96"/>
      <c r="DT6641" s="83"/>
      <c r="DU6641" s="14"/>
      <c r="DX6641" s="83"/>
      <c r="DY6641" s="83"/>
      <c r="DZ6641" s="83"/>
      <c r="EA6641" s="83"/>
      <c r="EJ6641" s="54"/>
      <c r="EK6641" s="22"/>
      <c r="EL6641" s="24"/>
      <c r="EP6641" s="23"/>
      <c r="EQ6641" s="24"/>
      <c r="ER6641" s="22"/>
      <c r="ES6641" s="24"/>
      <c r="ET6641" s="24"/>
      <c r="EU6641" s="23"/>
      <c r="EV6641" s="26"/>
      <c r="EX6641" s="6"/>
      <c r="EY6641" s="24"/>
      <c r="EZ6641" s="109"/>
      <c r="FA6641" s="66"/>
      <c r="FB6641" s="5"/>
      <c r="FC6641" s="68"/>
      <c r="FD6641" s="67"/>
      <c r="FE6641" s="67"/>
      <c r="FF6641" s="64"/>
      <c r="FG6641" s="5"/>
      <c r="FH6641" s="69"/>
      <c r="FI6641" s="6"/>
      <c r="FJ6641" s="5"/>
      <c r="FK6641" s="25"/>
      <c r="FL6641" s="5"/>
    </row>
    <row r="6642" spans="40:168">
      <c r="AN6642" s="14"/>
      <c r="AO6642" s="14"/>
      <c r="AP6642" s="5"/>
      <c r="AQ6642" s="25"/>
      <c r="AR6642" s="25"/>
      <c r="AS6642" s="96"/>
      <c r="AT6642" s="83"/>
      <c r="AU6642" s="14"/>
      <c r="AX6642" s="83"/>
      <c r="AY6642" s="83"/>
      <c r="AZ6642" s="83"/>
      <c r="BA6642" s="83"/>
      <c r="BJ6642" s="54"/>
      <c r="BK6642" s="22"/>
      <c r="BL6642" s="24"/>
      <c r="BP6642" s="23"/>
      <c r="BQ6642" s="24"/>
      <c r="BR6642" s="22"/>
      <c r="BS6642" s="24"/>
      <c r="BT6642" s="24"/>
      <c r="BU6642" s="23"/>
      <c r="BV6642" s="26"/>
      <c r="BX6642" s="6"/>
      <c r="BY6642" s="24"/>
      <c r="BZ6642" s="109"/>
      <c r="CA6642" s="66"/>
      <c r="CB6642" s="5"/>
      <c r="CC6642" s="68"/>
      <c r="CD6642" s="67"/>
      <c r="CE6642" s="67"/>
      <c r="CF6642" s="64"/>
      <c r="CG6642" s="5"/>
      <c r="CH6642" s="69"/>
      <c r="CI6642" s="6"/>
      <c r="CJ6642" s="5"/>
      <c r="CK6642" s="25"/>
      <c r="CL6642" s="5"/>
      <c r="DN6642" s="14"/>
      <c r="DO6642" s="14"/>
      <c r="DP6642" s="5"/>
      <c r="DQ6642" s="25"/>
      <c r="DR6642" s="25"/>
      <c r="DS6642" s="96"/>
      <c r="DT6642" s="83"/>
      <c r="DU6642" s="14"/>
      <c r="DX6642" s="83"/>
      <c r="DY6642" s="83"/>
      <c r="DZ6642" s="83"/>
      <c r="EA6642" s="83"/>
      <c r="EJ6642" s="54"/>
      <c r="EK6642" s="22"/>
      <c r="EL6642" s="24"/>
      <c r="EP6642" s="23"/>
      <c r="EQ6642" s="24"/>
      <c r="ER6642" s="22"/>
      <c r="ES6642" s="24"/>
      <c r="ET6642" s="24"/>
      <c r="EU6642" s="23"/>
      <c r="EV6642" s="26"/>
      <c r="EX6642" s="6"/>
      <c r="EY6642" s="24"/>
      <c r="EZ6642" s="109"/>
      <c r="FA6642" s="66"/>
      <c r="FB6642" s="5"/>
      <c r="FC6642" s="68"/>
      <c r="FD6642" s="67"/>
      <c r="FE6642" s="67"/>
      <c r="FF6642" s="64"/>
      <c r="FG6642" s="5"/>
      <c r="FH6642" s="69"/>
      <c r="FI6642" s="6"/>
      <c r="FJ6642" s="5"/>
      <c r="FK6642" s="25"/>
      <c r="FL6642" s="5"/>
    </row>
    <row r="6643" spans="40:168">
      <c r="AN6643" s="14"/>
      <c r="AO6643" s="14"/>
      <c r="AP6643" s="5"/>
      <c r="AQ6643" s="25"/>
      <c r="AR6643" s="25"/>
      <c r="AS6643" s="96"/>
      <c r="AT6643" s="83"/>
      <c r="AU6643" s="14"/>
      <c r="AX6643" s="83"/>
      <c r="AY6643" s="83"/>
      <c r="AZ6643" s="83"/>
      <c r="BA6643" s="83"/>
      <c r="BJ6643" s="54"/>
      <c r="BK6643" s="22"/>
      <c r="BL6643" s="24"/>
      <c r="BP6643" s="23"/>
      <c r="BQ6643" s="24"/>
      <c r="BR6643" s="22"/>
      <c r="BS6643" s="24"/>
      <c r="BT6643" s="24"/>
      <c r="BU6643" s="23"/>
      <c r="BV6643" s="26"/>
      <c r="BX6643" s="6"/>
      <c r="BY6643" s="24"/>
      <c r="BZ6643" s="109"/>
      <c r="CA6643" s="66"/>
      <c r="CB6643" s="5"/>
      <c r="CC6643" s="68"/>
      <c r="CD6643" s="67"/>
      <c r="CE6643" s="67"/>
      <c r="CF6643" s="64"/>
      <c r="CG6643" s="5"/>
      <c r="CH6643" s="69"/>
      <c r="CI6643" s="6"/>
      <c r="CJ6643" s="5"/>
      <c r="CK6643" s="25"/>
      <c r="CL6643" s="5"/>
      <c r="DN6643" s="14"/>
      <c r="DO6643" s="14"/>
      <c r="DP6643" s="5"/>
      <c r="DQ6643" s="25"/>
      <c r="DR6643" s="25"/>
      <c r="DS6643" s="96"/>
      <c r="DT6643" s="83"/>
      <c r="DU6643" s="14"/>
      <c r="DX6643" s="83"/>
      <c r="DY6643" s="83"/>
      <c r="DZ6643" s="83"/>
      <c r="EA6643" s="83"/>
      <c r="EJ6643" s="54"/>
      <c r="EK6643" s="22"/>
      <c r="EL6643" s="24"/>
      <c r="EP6643" s="23"/>
      <c r="EQ6643" s="24"/>
      <c r="ER6643" s="22"/>
      <c r="ES6643" s="24"/>
      <c r="ET6643" s="24"/>
      <c r="EU6643" s="23"/>
      <c r="EV6643" s="26"/>
      <c r="EX6643" s="6"/>
      <c r="EY6643" s="24"/>
      <c r="EZ6643" s="109"/>
      <c r="FA6643" s="66"/>
      <c r="FB6643" s="5"/>
      <c r="FC6643" s="68"/>
      <c r="FD6643" s="67"/>
      <c r="FE6643" s="67"/>
      <c r="FF6643" s="64"/>
      <c r="FG6643" s="5"/>
      <c r="FH6643" s="69"/>
      <c r="FI6643" s="6"/>
      <c r="FJ6643" s="5"/>
      <c r="FK6643" s="25"/>
      <c r="FL6643" s="5"/>
    </row>
    <row r="6644" spans="40:168">
      <c r="AN6644" s="14"/>
      <c r="AO6644" s="14"/>
      <c r="AP6644" s="5"/>
      <c r="AQ6644" s="25"/>
      <c r="AR6644" s="25"/>
      <c r="AS6644" s="96"/>
      <c r="AT6644" s="83"/>
      <c r="AU6644" s="14"/>
      <c r="AX6644" s="83"/>
      <c r="AY6644" s="83"/>
      <c r="AZ6644" s="83"/>
      <c r="BA6644" s="83"/>
      <c r="BJ6644" s="54"/>
      <c r="BK6644" s="22"/>
      <c r="BL6644" s="24"/>
      <c r="BP6644" s="23"/>
      <c r="BQ6644" s="24"/>
      <c r="BR6644" s="22"/>
      <c r="BS6644" s="24"/>
      <c r="BT6644" s="24"/>
      <c r="BU6644" s="23"/>
      <c r="BV6644" s="26"/>
      <c r="BX6644" s="6"/>
      <c r="BY6644" s="24"/>
      <c r="BZ6644" s="109"/>
      <c r="CA6644" s="66"/>
      <c r="CB6644" s="5"/>
      <c r="CC6644" s="68"/>
      <c r="CD6644" s="67"/>
      <c r="CE6644" s="67"/>
      <c r="CF6644" s="64"/>
      <c r="CG6644" s="5"/>
      <c r="CH6644" s="69"/>
      <c r="CI6644" s="6"/>
      <c r="CJ6644" s="5"/>
      <c r="CK6644" s="25"/>
      <c r="CL6644" s="5"/>
      <c r="DN6644" s="14"/>
      <c r="DO6644" s="14"/>
      <c r="DP6644" s="5"/>
      <c r="DQ6644" s="25"/>
      <c r="DR6644" s="25"/>
      <c r="DS6644" s="96"/>
      <c r="DT6644" s="83"/>
      <c r="DU6644" s="14"/>
      <c r="DX6644" s="83"/>
      <c r="DY6644" s="83"/>
      <c r="DZ6644" s="83"/>
      <c r="EA6644" s="83"/>
      <c r="EJ6644" s="54"/>
      <c r="EK6644" s="22"/>
      <c r="EL6644" s="24"/>
      <c r="EP6644" s="23"/>
      <c r="EQ6644" s="24"/>
      <c r="ER6644" s="22"/>
      <c r="ES6644" s="24"/>
      <c r="ET6644" s="24"/>
      <c r="EU6644" s="23"/>
      <c r="EV6644" s="26"/>
      <c r="EX6644" s="6"/>
      <c r="EY6644" s="24"/>
      <c r="EZ6644" s="109"/>
      <c r="FA6644" s="66"/>
      <c r="FB6644" s="5"/>
      <c r="FC6644" s="68"/>
      <c r="FD6644" s="67"/>
      <c r="FE6644" s="67"/>
      <c r="FF6644" s="64"/>
      <c r="FG6644" s="5"/>
      <c r="FH6644" s="69"/>
      <c r="FI6644" s="6"/>
      <c r="FJ6644" s="5"/>
      <c r="FK6644" s="25"/>
      <c r="FL6644" s="5"/>
    </row>
    <row r="6645" spans="40:168">
      <c r="AN6645" s="14"/>
      <c r="AO6645" s="14"/>
      <c r="AP6645" s="5"/>
      <c r="AQ6645" s="25"/>
      <c r="AR6645" s="25"/>
      <c r="AS6645" s="96"/>
      <c r="AT6645" s="83"/>
      <c r="AU6645" s="14"/>
      <c r="AX6645" s="83"/>
      <c r="AY6645" s="83"/>
      <c r="AZ6645" s="83"/>
      <c r="BA6645" s="83"/>
      <c r="BJ6645" s="54"/>
      <c r="BK6645" s="22"/>
      <c r="BL6645" s="24"/>
      <c r="BP6645" s="23"/>
      <c r="BQ6645" s="24"/>
      <c r="BR6645" s="22"/>
      <c r="BS6645" s="24"/>
      <c r="BT6645" s="24"/>
      <c r="BU6645" s="23"/>
      <c r="BV6645" s="26"/>
      <c r="BX6645" s="6"/>
      <c r="BY6645" s="24"/>
      <c r="BZ6645" s="109"/>
      <c r="CA6645" s="66"/>
      <c r="CB6645" s="5"/>
      <c r="CC6645" s="68"/>
      <c r="CD6645" s="67"/>
      <c r="CE6645" s="67"/>
      <c r="CF6645" s="64"/>
      <c r="CG6645" s="5"/>
      <c r="CH6645" s="69"/>
      <c r="CI6645" s="6"/>
      <c r="CJ6645" s="5"/>
      <c r="CK6645" s="25"/>
      <c r="CL6645" s="5"/>
      <c r="DN6645" s="14"/>
      <c r="DO6645" s="14"/>
      <c r="DP6645" s="5"/>
      <c r="DQ6645" s="25"/>
      <c r="DR6645" s="25"/>
      <c r="DS6645" s="96"/>
      <c r="DT6645" s="83"/>
      <c r="DU6645" s="14"/>
      <c r="DX6645" s="83"/>
      <c r="DY6645" s="83"/>
      <c r="DZ6645" s="83"/>
      <c r="EA6645" s="83"/>
      <c r="EJ6645" s="54"/>
      <c r="EK6645" s="22"/>
      <c r="EL6645" s="24"/>
      <c r="EP6645" s="23"/>
      <c r="EQ6645" s="24"/>
      <c r="ER6645" s="22"/>
      <c r="ES6645" s="24"/>
      <c r="ET6645" s="24"/>
      <c r="EU6645" s="23"/>
      <c r="EV6645" s="26"/>
      <c r="EX6645" s="6"/>
      <c r="EY6645" s="24"/>
      <c r="EZ6645" s="109"/>
      <c r="FA6645" s="66"/>
      <c r="FB6645" s="5"/>
      <c r="FC6645" s="68"/>
      <c r="FD6645" s="67"/>
      <c r="FE6645" s="67"/>
      <c r="FF6645" s="64"/>
      <c r="FG6645" s="5"/>
      <c r="FH6645" s="69"/>
      <c r="FI6645" s="6"/>
      <c r="FJ6645" s="5"/>
      <c r="FK6645" s="25"/>
      <c r="FL6645" s="5"/>
    </row>
    <row r="6646" spans="40:168">
      <c r="AN6646" s="14"/>
      <c r="AO6646" s="14"/>
      <c r="AP6646" s="5"/>
      <c r="AQ6646" s="25"/>
      <c r="AR6646" s="25"/>
      <c r="AS6646" s="96"/>
      <c r="AT6646" s="83"/>
      <c r="AU6646" s="14"/>
      <c r="AX6646" s="83"/>
      <c r="AY6646" s="83"/>
      <c r="AZ6646" s="83"/>
      <c r="BA6646" s="83"/>
      <c r="BJ6646" s="54"/>
      <c r="BK6646" s="22"/>
      <c r="BL6646" s="24"/>
      <c r="BP6646" s="23"/>
      <c r="BQ6646" s="24"/>
      <c r="BR6646" s="22"/>
      <c r="BS6646" s="24"/>
      <c r="BT6646" s="24"/>
      <c r="BU6646" s="23"/>
      <c r="BV6646" s="26"/>
      <c r="BX6646" s="6"/>
      <c r="BY6646" s="24"/>
      <c r="BZ6646" s="109"/>
      <c r="CA6646" s="66"/>
      <c r="CB6646" s="5"/>
      <c r="CC6646" s="68"/>
      <c r="CD6646" s="67"/>
      <c r="CE6646" s="67"/>
      <c r="CF6646" s="64"/>
      <c r="CG6646" s="5"/>
      <c r="CH6646" s="69"/>
      <c r="CI6646" s="6"/>
      <c r="CJ6646" s="5"/>
      <c r="CK6646" s="25"/>
      <c r="CL6646" s="5"/>
      <c r="DN6646" s="14"/>
      <c r="DO6646" s="14"/>
      <c r="DP6646" s="5"/>
      <c r="DQ6646" s="25"/>
      <c r="DR6646" s="25"/>
      <c r="DS6646" s="96"/>
      <c r="DT6646" s="83"/>
      <c r="DU6646" s="14"/>
      <c r="DX6646" s="83"/>
      <c r="DY6646" s="83"/>
      <c r="DZ6646" s="83"/>
      <c r="EA6646" s="83"/>
      <c r="EJ6646" s="54"/>
      <c r="EK6646" s="22"/>
      <c r="EL6646" s="24"/>
      <c r="EP6646" s="23"/>
      <c r="EQ6646" s="24"/>
      <c r="ER6646" s="22"/>
      <c r="ES6646" s="24"/>
      <c r="ET6646" s="24"/>
      <c r="EU6646" s="23"/>
      <c r="EV6646" s="26"/>
      <c r="EX6646" s="6"/>
      <c r="EY6646" s="24"/>
      <c r="EZ6646" s="109"/>
      <c r="FA6646" s="66"/>
      <c r="FB6646" s="5"/>
      <c r="FC6646" s="68"/>
      <c r="FD6646" s="67"/>
      <c r="FE6646" s="67"/>
      <c r="FF6646" s="64"/>
      <c r="FG6646" s="5"/>
      <c r="FH6646" s="69"/>
      <c r="FI6646" s="6"/>
      <c r="FJ6646" s="5"/>
      <c r="FK6646" s="25"/>
      <c r="FL6646" s="5"/>
    </row>
    <row r="6647" spans="40:168">
      <c r="AN6647" s="14"/>
      <c r="AO6647" s="14"/>
      <c r="AP6647" s="5"/>
      <c r="AQ6647" s="25"/>
      <c r="AR6647" s="25"/>
      <c r="AS6647" s="96"/>
      <c r="AT6647" s="83"/>
      <c r="AU6647" s="14"/>
      <c r="AX6647" s="83"/>
      <c r="AY6647" s="83"/>
      <c r="AZ6647" s="83"/>
      <c r="BA6647" s="83"/>
      <c r="BJ6647" s="54"/>
      <c r="BK6647" s="22"/>
      <c r="BL6647" s="24"/>
      <c r="BP6647" s="23"/>
      <c r="BQ6647" s="24"/>
      <c r="BR6647" s="22"/>
      <c r="BS6647" s="24"/>
      <c r="BT6647" s="24"/>
      <c r="BU6647" s="23"/>
      <c r="BV6647" s="26"/>
      <c r="BX6647" s="6"/>
      <c r="BY6647" s="24"/>
      <c r="BZ6647" s="109"/>
      <c r="CA6647" s="66"/>
      <c r="CB6647" s="5"/>
      <c r="CC6647" s="68"/>
      <c r="CD6647" s="67"/>
      <c r="CE6647" s="67"/>
      <c r="CF6647" s="64"/>
      <c r="CG6647" s="5"/>
      <c r="CH6647" s="69"/>
      <c r="CI6647" s="6"/>
      <c r="CJ6647" s="5"/>
      <c r="CK6647" s="25"/>
      <c r="CL6647" s="5"/>
      <c r="DN6647" s="14"/>
      <c r="DO6647" s="14"/>
      <c r="DP6647" s="5"/>
      <c r="DQ6647" s="25"/>
      <c r="DR6647" s="25"/>
      <c r="DS6647" s="96"/>
      <c r="DT6647" s="83"/>
      <c r="DU6647" s="14"/>
      <c r="DX6647" s="83"/>
      <c r="DY6647" s="83"/>
      <c r="DZ6647" s="83"/>
      <c r="EA6647" s="83"/>
      <c r="EJ6647" s="54"/>
      <c r="EK6647" s="22"/>
      <c r="EL6647" s="24"/>
      <c r="EP6647" s="23"/>
      <c r="EQ6647" s="24"/>
      <c r="ER6647" s="22"/>
      <c r="ES6647" s="24"/>
      <c r="ET6647" s="24"/>
      <c r="EU6647" s="23"/>
      <c r="EV6647" s="26"/>
      <c r="EX6647" s="6"/>
      <c r="EY6647" s="24"/>
      <c r="EZ6647" s="109"/>
      <c r="FA6647" s="66"/>
      <c r="FB6647" s="5"/>
      <c r="FC6647" s="68"/>
      <c r="FD6647" s="67"/>
      <c r="FE6647" s="67"/>
      <c r="FF6647" s="64"/>
      <c r="FG6647" s="5"/>
      <c r="FH6647" s="69"/>
      <c r="FI6647" s="6"/>
      <c r="FJ6647" s="5"/>
      <c r="FK6647" s="25"/>
      <c r="FL6647" s="5"/>
    </row>
    <row r="6648" spans="40:168">
      <c r="AN6648" s="14"/>
      <c r="AO6648" s="14"/>
      <c r="AP6648" s="5"/>
      <c r="AQ6648" s="25"/>
      <c r="AR6648" s="25"/>
      <c r="AS6648" s="96"/>
      <c r="AT6648" s="83"/>
      <c r="AU6648" s="14"/>
      <c r="AX6648" s="83"/>
      <c r="AY6648" s="83"/>
      <c r="AZ6648" s="83"/>
      <c r="BA6648" s="83"/>
      <c r="BJ6648" s="54"/>
      <c r="BK6648" s="22"/>
      <c r="BL6648" s="24"/>
      <c r="BP6648" s="23"/>
      <c r="BQ6648" s="24"/>
      <c r="BR6648" s="22"/>
      <c r="BS6648" s="24"/>
      <c r="BT6648" s="24"/>
      <c r="BU6648" s="23"/>
      <c r="BV6648" s="26"/>
      <c r="BX6648" s="6"/>
      <c r="BY6648" s="24"/>
      <c r="BZ6648" s="109"/>
      <c r="CA6648" s="66"/>
      <c r="CB6648" s="5"/>
      <c r="CC6648" s="68"/>
      <c r="CD6648" s="67"/>
      <c r="CE6648" s="67"/>
      <c r="CF6648" s="64"/>
      <c r="CG6648" s="5"/>
      <c r="CH6648" s="69"/>
      <c r="CI6648" s="6"/>
      <c r="CJ6648" s="5"/>
      <c r="CK6648" s="25"/>
      <c r="CL6648" s="5"/>
      <c r="DN6648" s="14"/>
      <c r="DO6648" s="14"/>
      <c r="DP6648" s="5"/>
      <c r="DQ6648" s="25"/>
      <c r="DR6648" s="25"/>
      <c r="DS6648" s="96"/>
      <c r="DT6648" s="83"/>
      <c r="DU6648" s="14"/>
      <c r="DX6648" s="83"/>
      <c r="DY6648" s="83"/>
      <c r="DZ6648" s="83"/>
      <c r="EA6648" s="83"/>
      <c r="EJ6648" s="54"/>
      <c r="EK6648" s="22"/>
      <c r="EL6648" s="24"/>
      <c r="EP6648" s="23"/>
      <c r="EQ6648" s="24"/>
      <c r="ER6648" s="22"/>
      <c r="ES6648" s="24"/>
      <c r="ET6648" s="24"/>
      <c r="EU6648" s="23"/>
      <c r="EV6648" s="26"/>
      <c r="EX6648" s="6"/>
      <c r="EY6648" s="24"/>
      <c r="EZ6648" s="109"/>
      <c r="FA6648" s="66"/>
      <c r="FB6648" s="5"/>
      <c r="FC6648" s="68"/>
      <c r="FD6648" s="67"/>
      <c r="FE6648" s="67"/>
      <c r="FF6648" s="64"/>
      <c r="FG6648" s="5"/>
      <c r="FH6648" s="69"/>
      <c r="FI6648" s="6"/>
      <c r="FJ6648" s="5"/>
      <c r="FK6648" s="25"/>
      <c r="FL6648" s="5"/>
    </row>
    <row r="6649" spans="40:168">
      <c r="AN6649" s="14"/>
      <c r="AO6649" s="14"/>
      <c r="AP6649" s="5"/>
      <c r="AQ6649" s="25"/>
      <c r="AR6649" s="25"/>
      <c r="AS6649" s="96"/>
      <c r="AT6649" s="83"/>
      <c r="AU6649" s="14"/>
      <c r="AX6649" s="83"/>
      <c r="AY6649" s="83"/>
      <c r="AZ6649" s="83"/>
      <c r="BA6649" s="83"/>
      <c r="BJ6649" s="54"/>
      <c r="BK6649" s="22"/>
      <c r="BL6649" s="24"/>
      <c r="BP6649" s="23"/>
      <c r="BQ6649" s="24"/>
      <c r="BR6649" s="22"/>
      <c r="BS6649" s="24"/>
      <c r="BT6649" s="24"/>
      <c r="BU6649" s="23"/>
      <c r="BV6649" s="26"/>
      <c r="BX6649" s="6"/>
      <c r="BY6649" s="24"/>
      <c r="BZ6649" s="109"/>
      <c r="CA6649" s="66"/>
      <c r="CB6649" s="5"/>
      <c r="CC6649" s="68"/>
      <c r="CD6649" s="67"/>
      <c r="CE6649" s="67"/>
      <c r="CF6649" s="64"/>
      <c r="CG6649" s="5"/>
      <c r="CH6649" s="69"/>
      <c r="CI6649" s="6"/>
      <c r="CJ6649" s="5"/>
      <c r="CK6649" s="25"/>
      <c r="CL6649" s="5"/>
      <c r="DN6649" s="14"/>
      <c r="DO6649" s="14"/>
      <c r="DP6649" s="5"/>
      <c r="DQ6649" s="25"/>
      <c r="DR6649" s="25"/>
      <c r="DS6649" s="96"/>
      <c r="DT6649" s="83"/>
      <c r="DU6649" s="14"/>
      <c r="DX6649" s="83"/>
      <c r="DY6649" s="83"/>
      <c r="DZ6649" s="83"/>
      <c r="EA6649" s="83"/>
      <c r="EJ6649" s="54"/>
      <c r="EK6649" s="22"/>
      <c r="EL6649" s="24"/>
      <c r="EP6649" s="23"/>
      <c r="EQ6649" s="24"/>
      <c r="ER6649" s="22"/>
      <c r="ES6649" s="24"/>
      <c r="ET6649" s="24"/>
      <c r="EU6649" s="23"/>
      <c r="EV6649" s="26"/>
      <c r="EX6649" s="6"/>
      <c r="EY6649" s="24"/>
      <c r="EZ6649" s="109"/>
      <c r="FA6649" s="66"/>
      <c r="FB6649" s="5"/>
      <c r="FC6649" s="68"/>
      <c r="FD6649" s="67"/>
      <c r="FE6649" s="67"/>
      <c r="FF6649" s="64"/>
      <c r="FG6649" s="5"/>
      <c r="FH6649" s="69"/>
      <c r="FI6649" s="6"/>
      <c r="FJ6649" s="5"/>
      <c r="FK6649" s="25"/>
      <c r="FL6649" s="5"/>
    </row>
    <row r="6650" spans="40:168">
      <c r="AN6650" s="14"/>
      <c r="AO6650" s="14"/>
      <c r="AP6650" s="5"/>
      <c r="AQ6650" s="25"/>
      <c r="AR6650" s="25"/>
      <c r="AS6650" s="96"/>
      <c r="AT6650" s="83"/>
      <c r="AU6650" s="14"/>
      <c r="AX6650" s="83"/>
      <c r="AY6650" s="83"/>
      <c r="AZ6650" s="83"/>
      <c r="BA6650" s="83"/>
      <c r="BJ6650" s="54"/>
      <c r="BK6650" s="22"/>
      <c r="BL6650" s="24"/>
      <c r="BP6650" s="23"/>
      <c r="BQ6650" s="24"/>
      <c r="BR6650" s="22"/>
      <c r="BS6650" s="24"/>
      <c r="BT6650" s="24"/>
      <c r="BU6650" s="23"/>
      <c r="BV6650" s="26"/>
      <c r="BX6650" s="6"/>
      <c r="BY6650" s="24"/>
      <c r="BZ6650" s="109"/>
      <c r="CA6650" s="66"/>
      <c r="CB6650" s="5"/>
      <c r="CC6650" s="68"/>
      <c r="CD6650" s="67"/>
      <c r="CE6650" s="67"/>
      <c r="CF6650" s="64"/>
      <c r="CG6650" s="5"/>
      <c r="CH6650" s="69"/>
      <c r="CI6650" s="6"/>
      <c r="CJ6650" s="5"/>
      <c r="CK6650" s="25"/>
      <c r="CL6650" s="5"/>
      <c r="DN6650" s="14"/>
      <c r="DO6650" s="14"/>
      <c r="DP6650" s="5"/>
      <c r="DQ6650" s="25"/>
      <c r="DR6650" s="25"/>
      <c r="DS6650" s="96"/>
      <c r="DT6650" s="83"/>
      <c r="DU6650" s="14"/>
      <c r="DX6650" s="83"/>
      <c r="DY6650" s="83"/>
      <c r="DZ6650" s="83"/>
      <c r="EA6650" s="83"/>
      <c r="EJ6650" s="54"/>
      <c r="EK6650" s="22"/>
      <c r="EL6650" s="24"/>
      <c r="EP6650" s="23"/>
      <c r="EQ6650" s="24"/>
      <c r="ER6650" s="22"/>
      <c r="ES6650" s="24"/>
      <c r="ET6650" s="24"/>
      <c r="EU6650" s="23"/>
      <c r="EV6650" s="26"/>
      <c r="EX6650" s="6"/>
      <c r="EY6650" s="24"/>
      <c r="EZ6650" s="109"/>
      <c r="FA6650" s="66"/>
      <c r="FB6650" s="5"/>
      <c r="FC6650" s="68"/>
      <c r="FD6650" s="67"/>
      <c r="FE6650" s="67"/>
      <c r="FF6650" s="64"/>
      <c r="FG6650" s="5"/>
      <c r="FH6650" s="69"/>
      <c r="FI6650" s="6"/>
      <c r="FJ6650" s="5"/>
      <c r="FK6650" s="25"/>
      <c r="FL6650" s="5"/>
    </row>
    <row r="6651" spans="40:168">
      <c r="AN6651" s="14"/>
      <c r="AO6651" s="14"/>
      <c r="AP6651" s="5"/>
      <c r="AQ6651" s="25"/>
      <c r="AR6651" s="25"/>
      <c r="AS6651" s="96"/>
      <c r="AT6651" s="83"/>
      <c r="AU6651" s="14"/>
      <c r="AX6651" s="83"/>
      <c r="AY6651" s="83"/>
      <c r="AZ6651" s="83"/>
      <c r="BA6651" s="83"/>
      <c r="BJ6651" s="54"/>
      <c r="BK6651" s="22"/>
      <c r="BL6651" s="24"/>
      <c r="BP6651" s="23"/>
      <c r="BQ6651" s="24"/>
      <c r="BR6651" s="22"/>
      <c r="BS6651" s="24"/>
      <c r="BT6651" s="24"/>
      <c r="BU6651" s="23"/>
      <c r="BV6651" s="26"/>
      <c r="BX6651" s="6"/>
      <c r="BY6651" s="24"/>
      <c r="BZ6651" s="109"/>
      <c r="CA6651" s="66"/>
      <c r="CB6651" s="5"/>
      <c r="CC6651" s="68"/>
      <c r="CD6651" s="67"/>
      <c r="CE6651" s="67"/>
      <c r="CF6651" s="64"/>
      <c r="CG6651" s="5"/>
      <c r="CH6651" s="69"/>
      <c r="CI6651" s="6"/>
      <c r="CJ6651" s="5"/>
      <c r="CK6651" s="25"/>
      <c r="CL6651" s="5"/>
      <c r="DN6651" s="14"/>
      <c r="DO6651" s="14"/>
      <c r="DP6651" s="5"/>
      <c r="DQ6651" s="25"/>
      <c r="DR6651" s="25"/>
      <c r="DS6651" s="96"/>
      <c r="DT6651" s="83"/>
      <c r="DU6651" s="14"/>
      <c r="DX6651" s="83"/>
      <c r="DY6651" s="83"/>
      <c r="DZ6651" s="83"/>
      <c r="EA6651" s="83"/>
      <c r="EJ6651" s="54"/>
      <c r="EK6651" s="22"/>
      <c r="EL6651" s="24"/>
      <c r="EP6651" s="23"/>
      <c r="EQ6651" s="24"/>
      <c r="ER6651" s="22"/>
      <c r="ES6651" s="24"/>
      <c r="ET6651" s="24"/>
      <c r="EU6651" s="23"/>
      <c r="EV6651" s="26"/>
      <c r="EX6651" s="6"/>
      <c r="EY6651" s="24"/>
      <c r="EZ6651" s="109"/>
      <c r="FA6651" s="66"/>
      <c r="FB6651" s="5"/>
      <c r="FC6651" s="68"/>
      <c r="FD6651" s="67"/>
      <c r="FE6651" s="67"/>
      <c r="FF6651" s="64"/>
      <c r="FG6651" s="5"/>
      <c r="FH6651" s="69"/>
      <c r="FI6651" s="6"/>
      <c r="FJ6651" s="5"/>
      <c r="FK6651" s="25"/>
      <c r="FL6651" s="5"/>
    </row>
    <row r="6652" spans="40:168">
      <c r="AN6652" s="14"/>
      <c r="AO6652" s="14"/>
      <c r="AP6652" s="5"/>
      <c r="AQ6652" s="25"/>
      <c r="AR6652" s="25"/>
      <c r="AS6652" s="96"/>
      <c r="AT6652" s="83"/>
      <c r="AU6652" s="14"/>
      <c r="AX6652" s="83"/>
      <c r="AY6652" s="83"/>
      <c r="AZ6652" s="83"/>
      <c r="BA6652" s="83"/>
      <c r="BJ6652" s="54"/>
      <c r="BK6652" s="22"/>
      <c r="BL6652" s="24"/>
      <c r="BP6652" s="23"/>
      <c r="BQ6652" s="24"/>
      <c r="BR6652" s="22"/>
      <c r="BS6652" s="24"/>
      <c r="BT6652" s="24"/>
      <c r="BU6652" s="23"/>
      <c r="BV6652" s="26"/>
      <c r="BX6652" s="6"/>
      <c r="BY6652" s="24"/>
      <c r="BZ6652" s="109"/>
      <c r="CA6652" s="66"/>
      <c r="CB6652" s="5"/>
      <c r="CC6652" s="68"/>
      <c r="CD6652" s="67"/>
      <c r="CE6652" s="67"/>
      <c r="CF6652" s="64"/>
      <c r="CG6652" s="5"/>
      <c r="CH6652" s="69"/>
      <c r="CI6652" s="6"/>
      <c r="CJ6652" s="5"/>
      <c r="CK6652" s="25"/>
      <c r="CL6652" s="5"/>
      <c r="DN6652" s="14"/>
      <c r="DO6652" s="14"/>
      <c r="DP6652" s="5"/>
      <c r="DQ6652" s="25"/>
      <c r="DR6652" s="25"/>
      <c r="DS6652" s="96"/>
      <c r="DT6652" s="83"/>
      <c r="DU6652" s="14"/>
      <c r="DX6652" s="83"/>
      <c r="DY6652" s="83"/>
      <c r="DZ6652" s="83"/>
      <c r="EA6652" s="83"/>
      <c r="EJ6652" s="54"/>
      <c r="EK6652" s="22"/>
      <c r="EL6652" s="24"/>
      <c r="EP6652" s="23"/>
      <c r="EQ6652" s="24"/>
      <c r="ER6652" s="22"/>
      <c r="ES6652" s="24"/>
      <c r="ET6652" s="24"/>
      <c r="EU6652" s="23"/>
      <c r="EV6652" s="26"/>
      <c r="EX6652" s="6"/>
      <c r="EY6652" s="24"/>
      <c r="EZ6652" s="109"/>
      <c r="FA6652" s="66"/>
      <c r="FB6652" s="5"/>
      <c r="FC6652" s="68"/>
      <c r="FD6652" s="67"/>
      <c r="FE6652" s="67"/>
      <c r="FF6652" s="64"/>
      <c r="FG6652" s="5"/>
      <c r="FH6652" s="69"/>
      <c r="FI6652" s="6"/>
      <c r="FJ6652" s="5"/>
      <c r="FK6652" s="25"/>
      <c r="FL6652" s="5"/>
    </row>
    <row r="6653" spans="40:168">
      <c r="AN6653" s="14"/>
      <c r="AO6653" s="14"/>
      <c r="AP6653" s="5"/>
      <c r="AQ6653" s="25"/>
      <c r="AR6653" s="25"/>
      <c r="AS6653" s="96"/>
      <c r="AT6653" s="83"/>
      <c r="AU6653" s="14"/>
      <c r="AX6653" s="83"/>
      <c r="AY6653" s="83"/>
      <c r="AZ6653" s="83"/>
      <c r="BA6653" s="83"/>
      <c r="BJ6653" s="54"/>
      <c r="BK6653" s="22"/>
      <c r="BL6653" s="24"/>
      <c r="BP6653" s="23"/>
      <c r="BQ6653" s="24"/>
      <c r="BR6653" s="22"/>
      <c r="BS6653" s="24"/>
      <c r="BT6653" s="24"/>
      <c r="BU6653" s="23"/>
      <c r="BV6653" s="26"/>
      <c r="BX6653" s="6"/>
      <c r="BY6653" s="24"/>
      <c r="BZ6653" s="109"/>
      <c r="CA6653" s="66"/>
      <c r="CB6653" s="5"/>
      <c r="CC6653" s="68"/>
      <c r="CD6653" s="67"/>
      <c r="CE6653" s="67"/>
      <c r="CF6653" s="64"/>
      <c r="CG6653" s="5"/>
      <c r="CH6653" s="69"/>
      <c r="CI6653" s="6"/>
      <c r="CJ6653" s="5"/>
      <c r="CK6653" s="25"/>
      <c r="CL6653" s="5"/>
      <c r="DN6653" s="14"/>
      <c r="DO6653" s="14"/>
      <c r="DP6653" s="5"/>
      <c r="DQ6653" s="25"/>
      <c r="DR6653" s="25"/>
      <c r="DS6653" s="96"/>
      <c r="DT6653" s="83"/>
      <c r="DU6653" s="14"/>
      <c r="DX6653" s="83"/>
      <c r="DY6653" s="83"/>
      <c r="DZ6653" s="83"/>
      <c r="EA6653" s="83"/>
      <c r="EJ6653" s="54"/>
      <c r="EK6653" s="22"/>
      <c r="EL6653" s="24"/>
      <c r="EP6653" s="23"/>
      <c r="EQ6653" s="24"/>
      <c r="ER6653" s="22"/>
      <c r="ES6653" s="24"/>
      <c r="ET6653" s="24"/>
      <c r="EU6653" s="23"/>
      <c r="EV6653" s="26"/>
      <c r="EX6653" s="6"/>
      <c r="EY6653" s="24"/>
      <c r="EZ6653" s="109"/>
      <c r="FA6653" s="66"/>
      <c r="FB6653" s="5"/>
      <c r="FC6653" s="68"/>
      <c r="FD6653" s="67"/>
      <c r="FE6653" s="67"/>
      <c r="FF6653" s="64"/>
      <c r="FG6653" s="5"/>
      <c r="FH6653" s="69"/>
      <c r="FI6653" s="6"/>
      <c r="FJ6653" s="5"/>
      <c r="FK6653" s="25"/>
      <c r="FL6653" s="5"/>
    </row>
    <row r="6654" spans="40:168">
      <c r="AN6654" s="14"/>
      <c r="AO6654" s="14"/>
      <c r="AP6654" s="5"/>
      <c r="AQ6654" s="25"/>
      <c r="AR6654" s="25"/>
      <c r="AS6654" s="96"/>
      <c r="AT6654" s="83"/>
      <c r="AU6654" s="14"/>
      <c r="AX6654" s="83"/>
      <c r="AY6654" s="83"/>
      <c r="AZ6654" s="83"/>
      <c r="BA6654" s="83"/>
      <c r="BJ6654" s="54"/>
      <c r="BK6654" s="22"/>
      <c r="BL6654" s="24"/>
      <c r="BP6654" s="23"/>
      <c r="BQ6654" s="24"/>
      <c r="BR6654" s="22"/>
      <c r="BS6654" s="24"/>
      <c r="BT6654" s="24"/>
      <c r="BU6654" s="23"/>
      <c r="BV6654" s="26"/>
      <c r="BX6654" s="6"/>
      <c r="BY6654" s="24"/>
      <c r="BZ6654" s="109"/>
      <c r="CA6654" s="66"/>
      <c r="CB6654" s="5"/>
      <c r="CC6654" s="68"/>
      <c r="CD6654" s="67"/>
      <c r="CE6654" s="67"/>
      <c r="CF6654" s="64"/>
      <c r="CG6654" s="5"/>
      <c r="CH6654" s="69"/>
      <c r="CI6654" s="6"/>
      <c r="CJ6654" s="5"/>
      <c r="CK6654" s="25"/>
      <c r="CL6654" s="5"/>
      <c r="DN6654" s="14"/>
      <c r="DO6654" s="14"/>
      <c r="DP6654" s="5"/>
      <c r="DQ6654" s="25"/>
      <c r="DR6654" s="25"/>
      <c r="DS6654" s="96"/>
      <c r="DT6654" s="83"/>
      <c r="DU6654" s="14"/>
      <c r="DX6654" s="83"/>
      <c r="DY6654" s="83"/>
      <c r="DZ6654" s="83"/>
      <c r="EA6654" s="83"/>
      <c r="EJ6654" s="54"/>
      <c r="EK6654" s="22"/>
      <c r="EL6654" s="24"/>
      <c r="EP6654" s="23"/>
      <c r="EQ6654" s="24"/>
      <c r="ER6654" s="22"/>
      <c r="ES6654" s="24"/>
      <c r="ET6654" s="24"/>
      <c r="EU6654" s="23"/>
      <c r="EV6654" s="26"/>
      <c r="EX6654" s="6"/>
      <c r="EY6654" s="24"/>
      <c r="EZ6654" s="109"/>
      <c r="FA6654" s="66"/>
      <c r="FB6654" s="5"/>
      <c r="FC6654" s="68"/>
      <c r="FD6654" s="67"/>
      <c r="FE6654" s="67"/>
      <c r="FF6654" s="64"/>
      <c r="FG6654" s="5"/>
      <c r="FH6654" s="69"/>
      <c r="FI6654" s="6"/>
      <c r="FJ6654" s="5"/>
      <c r="FK6654" s="25"/>
      <c r="FL6654" s="5"/>
    </row>
    <row r="6655" spans="40:168">
      <c r="AN6655" s="14"/>
      <c r="AO6655" s="14"/>
      <c r="AP6655" s="5"/>
      <c r="AQ6655" s="25"/>
      <c r="AR6655" s="25"/>
      <c r="AS6655" s="96"/>
      <c r="AT6655" s="83"/>
      <c r="AU6655" s="14"/>
      <c r="AX6655" s="83"/>
      <c r="AY6655" s="83"/>
      <c r="AZ6655" s="83"/>
      <c r="BA6655" s="83"/>
      <c r="BJ6655" s="54"/>
      <c r="BK6655" s="22"/>
      <c r="BL6655" s="24"/>
      <c r="BP6655" s="23"/>
      <c r="BQ6655" s="24"/>
      <c r="BR6655" s="22"/>
      <c r="BS6655" s="24"/>
      <c r="BT6655" s="24"/>
      <c r="BU6655" s="23"/>
      <c r="BV6655" s="26"/>
      <c r="BX6655" s="6"/>
      <c r="BY6655" s="24"/>
      <c r="BZ6655" s="109"/>
      <c r="CA6655" s="66"/>
      <c r="CB6655" s="5"/>
      <c r="CC6655" s="68"/>
      <c r="CD6655" s="67"/>
      <c r="CE6655" s="67"/>
      <c r="CF6655" s="64"/>
      <c r="CG6655" s="5"/>
      <c r="CH6655" s="69"/>
      <c r="CI6655" s="6"/>
      <c r="CJ6655" s="5"/>
      <c r="CK6655" s="25"/>
      <c r="CL6655" s="5"/>
      <c r="DN6655" s="14"/>
      <c r="DO6655" s="14"/>
      <c r="DP6655" s="5"/>
      <c r="DQ6655" s="25"/>
      <c r="DR6655" s="25"/>
      <c r="DS6655" s="96"/>
      <c r="DT6655" s="83"/>
      <c r="DU6655" s="14"/>
      <c r="DX6655" s="83"/>
      <c r="DY6655" s="83"/>
      <c r="DZ6655" s="83"/>
      <c r="EA6655" s="83"/>
      <c r="EJ6655" s="54"/>
      <c r="EK6655" s="22"/>
      <c r="EL6655" s="24"/>
      <c r="EP6655" s="23"/>
      <c r="EQ6655" s="24"/>
      <c r="ER6655" s="22"/>
      <c r="ES6655" s="24"/>
      <c r="ET6655" s="24"/>
      <c r="EU6655" s="23"/>
      <c r="EV6655" s="26"/>
      <c r="EX6655" s="6"/>
      <c r="EY6655" s="24"/>
      <c r="EZ6655" s="109"/>
      <c r="FA6655" s="66"/>
      <c r="FB6655" s="5"/>
      <c r="FC6655" s="68"/>
      <c r="FD6655" s="67"/>
      <c r="FE6655" s="67"/>
      <c r="FF6655" s="64"/>
      <c r="FG6655" s="5"/>
      <c r="FH6655" s="69"/>
      <c r="FI6655" s="6"/>
      <c r="FJ6655" s="5"/>
      <c r="FK6655" s="25"/>
      <c r="FL6655" s="5"/>
    </row>
    <row r="6656" spans="40:168">
      <c r="AN6656" s="14"/>
      <c r="AO6656" s="14"/>
      <c r="AP6656" s="5"/>
      <c r="AQ6656" s="25"/>
      <c r="AR6656" s="25"/>
      <c r="AS6656" s="96"/>
      <c r="AT6656" s="83"/>
      <c r="AU6656" s="14"/>
      <c r="AX6656" s="83"/>
      <c r="AY6656" s="83"/>
      <c r="AZ6656" s="83"/>
      <c r="BA6656" s="83"/>
      <c r="BJ6656" s="54"/>
      <c r="BK6656" s="22"/>
      <c r="BL6656" s="24"/>
      <c r="BP6656" s="23"/>
      <c r="BQ6656" s="24"/>
      <c r="BR6656" s="22"/>
      <c r="BS6656" s="24"/>
      <c r="BT6656" s="24"/>
      <c r="BU6656" s="23"/>
      <c r="BV6656" s="26"/>
      <c r="BX6656" s="6"/>
      <c r="BY6656" s="24"/>
      <c r="BZ6656" s="109"/>
      <c r="CA6656" s="66"/>
      <c r="CB6656" s="5"/>
      <c r="CC6656" s="68"/>
      <c r="CD6656" s="67"/>
      <c r="CE6656" s="67"/>
      <c r="CF6656" s="64"/>
      <c r="CG6656" s="5"/>
      <c r="CH6656" s="69"/>
      <c r="CI6656" s="6"/>
      <c r="CJ6656" s="5"/>
      <c r="CK6656" s="25"/>
      <c r="CL6656" s="5"/>
      <c r="DN6656" s="14"/>
      <c r="DO6656" s="14"/>
      <c r="DP6656" s="5"/>
      <c r="DQ6656" s="25"/>
      <c r="DR6656" s="25"/>
      <c r="DS6656" s="96"/>
      <c r="DT6656" s="83"/>
      <c r="DU6656" s="14"/>
      <c r="DX6656" s="83"/>
      <c r="DY6656" s="83"/>
      <c r="DZ6656" s="83"/>
      <c r="EA6656" s="83"/>
      <c r="EJ6656" s="54"/>
      <c r="EK6656" s="22"/>
      <c r="EL6656" s="24"/>
      <c r="EP6656" s="23"/>
      <c r="EQ6656" s="24"/>
      <c r="ER6656" s="22"/>
      <c r="ES6656" s="24"/>
      <c r="ET6656" s="24"/>
      <c r="EU6656" s="23"/>
      <c r="EV6656" s="26"/>
      <c r="EX6656" s="6"/>
      <c r="EY6656" s="24"/>
      <c r="EZ6656" s="109"/>
      <c r="FA6656" s="66"/>
      <c r="FB6656" s="5"/>
      <c r="FC6656" s="68"/>
      <c r="FD6656" s="67"/>
      <c r="FE6656" s="67"/>
      <c r="FF6656" s="64"/>
      <c r="FG6656" s="5"/>
      <c r="FH6656" s="69"/>
      <c r="FI6656" s="6"/>
      <c r="FJ6656" s="5"/>
      <c r="FK6656" s="25"/>
      <c r="FL6656" s="5"/>
    </row>
    <row r="6657" spans="40:168">
      <c r="AN6657" s="14"/>
      <c r="AO6657" s="14"/>
      <c r="AP6657" s="5"/>
      <c r="AQ6657" s="25"/>
      <c r="AR6657" s="25"/>
      <c r="AS6657" s="96"/>
      <c r="AT6657" s="83"/>
      <c r="AU6657" s="14"/>
      <c r="AX6657" s="83"/>
      <c r="AY6657" s="83"/>
      <c r="AZ6657" s="83"/>
      <c r="BA6657" s="83"/>
      <c r="BJ6657" s="54"/>
      <c r="BK6657" s="22"/>
      <c r="BL6657" s="24"/>
      <c r="BP6657" s="23"/>
      <c r="BQ6657" s="24"/>
      <c r="BR6657" s="22"/>
      <c r="BS6657" s="24"/>
      <c r="BT6657" s="24"/>
      <c r="BU6657" s="23"/>
      <c r="BV6657" s="26"/>
      <c r="BX6657" s="6"/>
      <c r="BY6657" s="24"/>
      <c r="BZ6657" s="109"/>
      <c r="CA6657" s="66"/>
      <c r="CB6657" s="5"/>
      <c r="CC6657" s="68"/>
      <c r="CD6657" s="67"/>
      <c r="CE6657" s="67"/>
      <c r="CF6657" s="64"/>
      <c r="CG6657" s="5"/>
      <c r="CH6657" s="69"/>
      <c r="CI6657" s="6"/>
      <c r="CJ6657" s="5"/>
      <c r="CK6657" s="25"/>
      <c r="CL6657" s="5"/>
      <c r="DN6657" s="14"/>
      <c r="DO6657" s="14"/>
      <c r="DP6657" s="5"/>
      <c r="DQ6657" s="25"/>
      <c r="DR6657" s="25"/>
      <c r="DS6657" s="96"/>
      <c r="DT6657" s="83"/>
      <c r="DU6657" s="14"/>
      <c r="DX6657" s="83"/>
      <c r="DY6657" s="83"/>
      <c r="DZ6657" s="83"/>
      <c r="EA6657" s="83"/>
      <c r="EJ6657" s="54"/>
      <c r="EK6657" s="22"/>
      <c r="EL6657" s="24"/>
      <c r="EP6657" s="23"/>
      <c r="EQ6657" s="24"/>
      <c r="ER6657" s="22"/>
      <c r="ES6657" s="24"/>
      <c r="ET6657" s="24"/>
      <c r="EU6657" s="23"/>
      <c r="EV6657" s="26"/>
      <c r="EX6657" s="6"/>
      <c r="EY6657" s="24"/>
      <c r="EZ6657" s="109"/>
      <c r="FA6657" s="66"/>
      <c r="FB6657" s="5"/>
      <c r="FC6657" s="68"/>
      <c r="FD6657" s="67"/>
      <c r="FE6657" s="67"/>
      <c r="FF6657" s="64"/>
      <c r="FG6657" s="5"/>
      <c r="FH6657" s="69"/>
      <c r="FI6657" s="6"/>
      <c r="FJ6657" s="5"/>
      <c r="FK6657" s="25"/>
      <c r="FL6657" s="5"/>
    </row>
    <row r="6658" spans="40:168">
      <c r="AN6658" s="14"/>
      <c r="AO6658" s="14"/>
      <c r="AP6658" s="5"/>
      <c r="AQ6658" s="25"/>
      <c r="AR6658" s="25"/>
      <c r="AS6658" s="96"/>
      <c r="AT6658" s="83"/>
      <c r="AU6658" s="14"/>
      <c r="AX6658" s="83"/>
      <c r="AY6658" s="83"/>
      <c r="AZ6658" s="83"/>
      <c r="BA6658" s="83"/>
      <c r="BJ6658" s="54"/>
      <c r="BK6658" s="22"/>
      <c r="BL6658" s="24"/>
      <c r="BP6658" s="23"/>
      <c r="BQ6658" s="24"/>
      <c r="BR6658" s="22"/>
      <c r="BS6658" s="24"/>
      <c r="BT6658" s="24"/>
      <c r="BU6658" s="23"/>
      <c r="BV6658" s="26"/>
      <c r="BX6658" s="6"/>
      <c r="BY6658" s="24"/>
      <c r="BZ6658" s="109"/>
      <c r="CA6658" s="66"/>
      <c r="CB6658" s="5"/>
      <c r="CC6658" s="68"/>
      <c r="CD6658" s="67"/>
      <c r="CE6658" s="67"/>
      <c r="CF6658" s="64"/>
      <c r="CG6658" s="5"/>
      <c r="CH6658" s="69"/>
      <c r="CI6658" s="6"/>
      <c r="CJ6658" s="5"/>
      <c r="CK6658" s="25"/>
      <c r="CL6658" s="5"/>
      <c r="DN6658" s="14"/>
      <c r="DO6658" s="14"/>
      <c r="DP6658" s="5"/>
      <c r="DQ6658" s="25"/>
      <c r="DR6658" s="25"/>
      <c r="DS6658" s="96"/>
      <c r="DT6658" s="83"/>
      <c r="DU6658" s="14"/>
      <c r="DX6658" s="83"/>
      <c r="DY6658" s="83"/>
      <c r="DZ6658" s="83"/>
      <c r="EA6658" s="83"/>
      <c r="EJ6658" s="54"/>
      <c r="EK6658" s="22"/>
      <c r="EL6658" s="24"/>
      <c r="EP6658" s="23"/>
      <c r="EQ6658" s="24"/>
      <c r="ER6658" s="22"/>
      <c r="ES6658" s="24"/>
      <c r="ET6658" s="24"/>
      <c r="EU6658" s="23"/>
      <c r="EV6658" s="26"/>
      <c r="EX6658" s="6"/>
      <c r="EY6658" s="24"/>
      <c r="EZ6658" s="109"/>
      <c r="FA6658" s="66"/>
      <c r="FB6658" s="5"/>
      <c r="FC6658" s="68"/>
      <c r="FD6658" s="67"/>
      <c r="FE6658" s="67"/>
      <c r="FF6658" s="64"/>
      <c r="FG6658" s="5"/>
      <c r="FH6658" s="69"/>
      <c r="FI6658" s="6"/>
      <c r="FJ6658" s="5"/>
      <c r="FK6658" s="25"/>
      <c r="FL6658" s="5"/>
    </row>
    <row r="6659" spans="40:168">
      <c r="AN6659" s="14"/>
      <c r="AO6659" s="14"/>
      <c r="AP6659" s="5"/>
      <c r="AQ6659" s="25"/>
      <c r="AR6659" s="25"/>
      <c r="AS6659" s="96"/>
      <c r="AT6659" s="83"/>
      <c r="AU6659" s="14"/>
      <c r="AX6659" s="83"/>
      <c r="AY6659" s="83"/>
      <c r="AZ6659" s="83"/>
      <c r="BA6659" s="83"/>
      <c r="BJ6659" s="54"/>
      <c r="BK6659" s="22"/>
      <c r="BL6659" s="24"/>
      <c r="BP6659" s="23"/>
      <c r="BQ6659" s="24"/>
      <c r="BR6659" s="22"/>
      <c r="BS6659" s="24"/>
      <c r="BT6659" s="24"/>
      <c r="BU6659" s="23"/>
      <c r="BV6659" s="26"/>
      <c r="BX6659" s="6"/>
      <c r="BY6659" s="24"/>
      <c r="BZ6659" s="109"/>
      <c r="CA6659" s="66"/>
      <c r="CB6659" s="5"/>
      <c r="CC6659" s="68"/>
      <c r="CD6659" s="67"/>
      <c r="CE6659" s="67"/>
      <c r="CF6659" s="64"/>
      <c r="CG6659" s="5"/>
      <c r="CH6659" s="69"/>
      <c r="CI6659" s="6"/>
      <c r="CJ6659" s="5"/>
      <c r="CK6659" s="25"/>
      <c r="CL6659" s="5"/>
      <c r="DN6659" s="14"/>
      <c r="DO6659" s="14"/>
      <c r="DP6659" s="5"/>
      <c r="DQ6659" s="25"/>
      <c r="DR6659" s="25"/>
      <c r="DS6659" s="96"/>
      <c r="DT6659" s="83"/>
      <c r="DU6659" s="14"/>
      <c r="DX6659" s="83"/>
      <c r="DY6659" s="83"/>
      <c r="DZ6659" s="83"/>
      <c r="EA6659" s="83"/>
      <c r="EJ6659" s="54"/>
      <c r="EK6659" s="22"/>
      <c r="EL6659" s="24"/>
      <c r="EP6659" s="23"/>
      <c r="EQ6659" s="24"/>
      <c r="ER6659" s="22"/>
      <c r="ES6659" s="24"/>
      <c r="ET6659" s="24"/>
      <c r="EU6659" s="23"/>
      <c r="EV6659" s="26"/>
      <c r="EX6659" s="6"/>
      <c r="EY6659" s="24"/>
      <c r="EZ6659" s="109"/>
      <c r="FA6659" s="66"/>
      <c r="FB6659" s="5"/>
      <c r="FC6659" s="68"/>
      <c r="FD6659" s="67"/>
      <c r="FE6659" s="67"/>
      <c r="FF6659" s="64"/>
      <c r="FG6659" s="5"/>
      <c r="FH6659" s="69"/>
      <c r="FI6659" s="6"/>
      <c r="FJ6659" s="5"/>
      <c r="FK6659" s="25"/>
      <c r="FL6659" s="5"/>
    </row>
    <row r="6660" spans="40:168">
      <c r="AN6660" s="14"/>
      <c r="AO6660" s="14"/>
      <c r="AP6660" s="5"/>
      <c r="AQ6660" s="25"/>
      <c r="AR6660" s="25"/>
      <c r="AS6660" s="96"/>
      <c r="AT6660" s="83"/>
      <c r="AU6660" s="14"/>
      <c r="AX6660" s="83"/>
      <c r="AY6660" s="83"/>
      <c r="AZ6660" s="83"/>
      <c r="BA6660" s="83"/>
      <c r="BJ6660" s="54"/>
      <c r="BK6660" s="22"/>
      <c r="BL6660" s="24"/>
      <c r="BP6660" s="23"/>
      <c r="BQ6660" s="24"/>
      <c r="BR6660" s="22"/>
      <c r="BS6660" s="24"/>
      <c r="BT6660" s="24"/>
      <c r="BU6660" s="23"/>
      <c r="BV6660" s="26"/>
      <c r="BX6660" s="6"/>
      <c r="BY6660" s="24"/>
      <c r="BZ6660" s="109"/>
      <c r="CA6660" s="66"/>
      <c r="CB6660" s="5"/>
      <c r="CC6660" s="68"/>
      <c r="CD6660" s="67"/>
      <c r="CE6660" s="67"/>
      <c r="CF6660" s="64"/>
      <c r="CG6660" s="5"/>
      <c r="CH6660" s="69"/>
      <c r="CI6660" s="6"/>
      <c r="CJ6660" s="5"/>
      <c r="CK6660" s="25"/>
      <c r="CL6660" s="5"/>
      <c r="DN6660" s="14"/>
      <c r="DO6660" s="14"/>
      <c r="DP6660" s="5"/>
      <c r="DQ6660" s="25"/>
      <c r="DR6660" s="25"/>
      <c r="DS6660" s="96"/>
      <c r="DT6660" s="83"/>
      <c r="DU6660" s="14"/>
      <c r="DX6660" s="83"/>
      <c r="DY6660" s="83"/>
      <c r="DZ6660" s="83"/>
      <c r="EA6660" s="83"/>
      <c r="EJ6660" s="54"/>
      <c r="EK6660" s="22"/>
      <c r="EL6660" s="24"/>
      <c r="EP6660" s="23"/>
      <c r="EQ6660" s="24"/>
      <c r="ER6660" s="22"/>
      <c r="ES6660" s="24"/>
      <c r="ET6660" s="24"/>
      <c r="EU6660" s="23"/>
      <c r="EV6660" s="26"/>
      <c r="EX6660" s="6"/>
      <c r="EY6660" s="24"/>
      <c r="EZ6660" s="109"/>
      <c r="FA6660" s="66"/>
      <c r="FB6660" s="5"/>
      <c r="FC6660" s="68"/>
      <c r="FD6660" s="67"/>
      <c r="FE6660" s="67"/>
      <c r="FF6660" s="64"/>
      <c r="FG6660" s="5"/>
      <c r="FH6660" s="69"/>
      <c r="FI6660" s="6"/>
      <c r="FJ6660" s="5"/>
      <c r="FK6660" s="25"/>
      <c r="FL6660" s="5"/>
    </row>
    <row r="6661" spans="40:168">
      <c r="AN6661" s="14"/>
      <c r="AO6661" s="14"/>
      <c r="AP6661" s="5"/>
      <c r="AQ6661" s="25"/>
      <c r="AR6661" s="25"/>
      <c r="AS6661" s="96"/>
      <c r="AT6661" s="83"/>
      <c r="AU6661" s="14"/>
      <c r="AX6661" s="83"/>
      <c r="AY6661" s="83"/>
      <c r="AZ6661" s="83"/>
      <c r="BA6661" s="83"/>
      <c r="BJ6661" s="54"/>
      <c r="BK6661" s="22"/>
      <c r="BL6661" s="24"/>
      <c r="BP6661" s="23"/>
      <c r="BQ6661" s="24"/>
      <c r="BR6661" s="22"/>
      <c r="BS6661" s="24"/>
      <c r="BT6661" s="24"/>
      <c r="BU6661" s="23"/>
      <c r="BV6661" s="26"/>
      <c r="BX6661" s="6"/>
      <c r="BY6661" s="24"/>
      <c r="BZ6661" s="109"/>
      <c r="CA6661" s="66"/>
      <c r="CB6661" s="5"/>
      <c r="CC6661" s="68"/>
      <c r="CD6661" s="67"/>
      <c r="CE6661" s="67"/>
      <c r="CF6661" s="64"/>
      <c r="CG6661" s="5"/>
      <c r="CH6661" s="69"/>
      <c r="CI6661" s="6"/>
      <c r="CJ6661" s="5"/>
      <c r="CK6661" s="25"/>
      <c r="CL6661" s="5"/>
      <c r="DN6661" s="14"/>
      <c r="DO6661" s="14"/>
      <c r="DP6661" s="5"/>
      <c r="DQ6661" s="25"/>
      <c r="DR6661" s="25"/>
      <c r="DS6661" s="96"/>
      <c r="DT6661" s="83"/>
      <c r="DU6661" s="14"/>
      <c r="DX6661" s="83"/>
      <c r="DY6661" s="83"/>
      <c r="DZ6661" s="83"/>
      <c r="EA6661" s="83"/>
      <c r="EJ6661" s="54"/>
      <c r="EK6661" s="22"/>
      <c r="EL6661" s="24"/>
      <c r="EP6661" s="23"/>
      <c r="EQ6661" s="24"/>
      <c r="ER6661" s="22"/>
      <c r="ES6661" s="24"/>
      <c r="ET6661" s="24"/>
      <c r="EU6661" s="23"/>
      <c r="EV6661" s="26"/>
      <c r="EX6661" s="6"/>
      <c r="EY6661" s="24"/>
      <c r="EZ6661" s="109"/>
      <c r="FA6661" s="66"/>
      <c r="FB6661" s="5"/>
      <c r="FC6661" s="68"/>
      <c r="FD6661" s="67"/>
      <c r="FE6661" s="67"/>
      <c r="FF6661" s="64"/>
      <c r="FG6661" s="5"/>
      <c r="FH6661" s="69"/>
      <c r="FI6661" s="6"/>
      <c r="FJ6661" s="5"/>
      <c r="FK6661" s="25"/>
      <c r="FL6661" s="5"/>
    </row>
    <row r="6662" spans="40:168">
      <c r="AN6662" s="14"/>
      <c r="AO6662" s="14"/>
      <c r="AP6662" s="5"/>
      <c r="AQ6662" s="25"/>
      <c r="AR6662" s="25"/>
      <c r="AS6662" s="96"/>
      <c r="AT6662" s="83"/>
      <c r="AU6662" s="14"/>
      <c r="AX6662" s="83"/>
      <c r="AY6662" s="83"/>
      <c r="AZ6662" s="83"/>
      <c r="BA6662" s="83"/>
      <c r="BJ6662" s="54"/>
      <c r="BK6662" s="22"/>
      <c r="BL6662" s="24"/>
      <c r="BP6662" s="23"/>
      <c r="BQ6662" s="24"/>
      <c r="BR6662" s="22"/>
      <c r="BS6662" s="24"/>
      <c r="BT6662" s="24"/>
      <c r="BU6662" s="23"/>
      <c r="BV6662" s="26"/>
      <c r="BX6662" s="6"/>
      <c r="BY6662" s="24"/>
      <c r="BZ6662" s="109"/>
      <c r="CA6662" s="66"/>
      <c r="CB6662" s="5"/>
      <c r="CC6662" s="68"/>
      <c r="CD6662" s="67"/>
      <c r="CE6662" s="67"/>
      <c r="CF6662" s="64"/>
      <c r="CG6662" s="5"/>
      <c r="CH6662" s="69"/>
      <c r="CI6662" s="6"/>
      <c r="CJ6662" s="5"/>
      <c r="CK6662" s="25"/>
      <c r="CL6662" s="5"/>
      <c r="DN6662" s="14"/>
      <c r="DO6662" s="14"/>
      <c r="DP6662" s="5"/>
      <c r="DQ6662" s="25"/>
      <c r="DR6662" s="25"/>
      <c r="DS6662" s="96"/>
      <c r="DT6662" s="83"/>
      <c r="DU6662" s="14"/>
      <c r="DX6662" s="83"/>
      <c r="DY6662" s="83"/>
      <c r="DZ6662" s="83"/>
      <c r="EA6662" s="83"/>
      <c r="EJ6662" s="54"/>
      <c r="EK6662" s="22"/>
      <c r="EL6662" s="24"/>
      <c r="EP6662" s="23"/>
      <c r="EQ6662" s="24"/>
      <c r="ER6662" s="22"/>
      <c r="ES6662" s="24"/>
      <c r="ET6662" s="24"/>
      <c r="EU6662" s="23"/>
      <c r="EV6662" s="26"/>
      <c r="EX6662" s="6"/>
      <c r="EY6662" s="24"/>
      <c r="EZ6662" s="109"/>
      <c r="FA6662" s="66"/>
      <c r="FB6662" s="5"/>
      <c r="FC6662" s="68"/>
      <c r="FD6662" s="67"/>
      <c r="FE6662" s="67"/>
      <c r="FF6662" s="64"/>
      <c r="FG6662" s="5"/>
      <c r="FH6662" s="69"/>
      <c r="FI6662" s="6"/>
      <c r="FJ6662" s="5"/>
      <c r="FK6662" s="25"/>
      <c r="FL6662" s="5"/>
    </row>
    <row r="6663" spans="40:168">
      <c r="AN6663" s="14"/>
      <c r="AO6663" s="14"/>
      <c r="AP6663" s="5"/>
      <c r="AQ6663" s="25"/>
      <c r="AR6663" s="25"/>
      <c r="AS6663" s="96"/>
      <c r="AT6663" s="83"/>
      <c r="AU6663" s="14"/>
      <c r="AX6663" s="83"/>
      <c r="AY6663" s="83"/>
      <c r="AZ6663" s="83"/>
      <c r="BA6663" s="83"/>
      <c r="BJ6663" s="54"/>
      <c r="BK6663" s="22"/>
      <c r="BL6663" s="24"/>
      <c r="BP6663" s="23"/>
      <c r="BQ6663" s="24"/>
      <c r="BR6663" s="22"/>
      <c r="BS6663" s="24"/>
      <c r="BT6663" s="24"/>
      <c r="BU6663" s="23"/>
      <c r="BV6663" s="26"/>
      <c r="BX6663" s="6"/>
      <c r="BY6663" s="24"/>
      <c r="BZ6663" s="109"/>
      <c r="CA6663" s="66"/>
      <c r="CB6663" s="5"/>
      <c r="CC6663" s="68"/>
      <c r="CD6663" s="67"/>
      <c r="CE6663" s="67"/>
      <c r="CF6663" s="64"/>
      <c r="CG6663" s="5"/>
      <c r="CH6663" s="69"/>
      <c r="CI6663" s="6"/>
      <c r="CJ6663" s="5"/>
      <c r="CK6663" s="25"/>
      <c r="CL6663" s="5"/>
      <c r="DN6663" s="14"/>
      <c r="DO6663" s="14"/>
      <c r="DP6663" s="5"/>
      <c r="DQ6663" s="25"/>
      <c r="DR6663" s="25"/>
      <c r="DS6663" s="96"/>
      <c r="DT6663" s="83"/>
      <c r="DU6663" s="14"/>
      <c r="DX6663" s="83"/>
      <c r="DY6663" s="83"/>
      <c r="DZ6663" s="83"/>
      <c r="EA6663" s="83"/>
      <c r="EJ6663" s="54"/>
      <c r="EK6663" s="22"/>
      <c r="EL6663" s="24"/>
      <c r="EP6663" s="23"/>
      <c r="EQ6663" s="24"/>
      <c r="ER6663" s="22"/>
      <c r="ES6663" s="24"/>
      <c r="ET6663" s="24"/>
      <c r="EU6663" s="23"/>
      <c r="EV6663" s="26"/>
      <c r="EX6663" s="6"/>
      <c r="EY6663" s="24"/>
      <c r="EZ6663" s="109"/>
      <c r="FA6663" s="66"/>
      <c r="FB6663" s="5"/>
      <c r="FC6663" s="68"/>
      <c r="FD6663" s="67"/>
      <c r="FE6663" s="67"/>
      <c r="FF6663" s="64"/>
      <c r="FG6663" s="5"/>
      <c r="FH6663" s="69"/>
      <c r="FI6663" s="6"/>
      <c r="FJ6663" s="5"/>
      <c r="FK6663" s="25"/>
      <c r="FL6663" s="5"/>
    </row>
    <row r="6664" spans="40:168">
      <c r="AN6664" s="14"/>
      <c r="AO6664" s="14"/>
      <c r="AP6664" s="5"/>
      <c r="AQ6664" s="25"/>
      <c r="AR6664" s="25"/>
      <c r="AS6664" s="96"/>
      <c r="AT6664" s="83"/>
      <c r="AU6664" s="14"/>
      <c r="AX6664" s="83"/>
      <c r="AY6664" s="83"/>
      <c r="AZ6664" s="83"/>
      <c r="BA6664" s="83"/>
      <c r="BJ6664" s="54"/>
      <c r="BK6664" s="22"/>
      <c r="BL6664" s="24"/>
      <c r="BP6664" s="23"/>
      <c r="BQ6664" s="24"/>
      <c r="BR6664" s="22"/>
      <c r="BS6664" s="24"/>
      <c r="BT6664" s="24"/>
      <c r="BU6664" s="23"/>
      <c r="BV6664" s="26"/>
      <c r="BX6664" s="6"/>
      <c r="BY6664" s="24"/>
      <c r="BZ6664" s="109"/>
      <c r="CA6664" s="66"/>
      <c r="CB6664" s="5"/>
      <c r="CC6664" s="68"/>
      <c r="CD6664" s="67"/>
      <c r="CE6664" s="67"/>
      <c r="CF6664" s="64"/>
      <c r="CG6664" s="5"/>
      <c r="CH6664" s="69"/>
      <c r="CI6664" s="6"/>
      <c r="CJ6664" s="5"/>
      <c r="CK6664" s="25"/>
      <c r="CL6664" s="5"/>
      <c r="DN6664" s="14"/>
      <c r="DO6664" s="14"/>
      <c r="DP6664" s="5"/>
      <c r="DQ6664" s="25"/>
      <c r="DR6664" s="25"/>
      <c r="DS6664" s="96"/>
      <c r="DT6664" s="83"/>
      <c r="DU6664" s="14"/>
      <c r="DX6664" s="83"/>
      <c r="DY6664" s="83"/>
      <c r="DZ6664" s="83"/>
      <c r="EA6664" s="83"/>
      <c r="EJ6664" s="54"/>
      <c r="EK6664" s="22"/>
      <c r="EL6664" s="24"/>
      <c r="EP6664" s="23"/>
      <c r="EQ6664" s="24"/>
      <c r="ER6664" s="22"/>
      <c r="ES6664" s="24"/>
      <c r="ET6664" s="24"/>
      <c r="EU6664" s="23"/>
      <c r="EV6664" s="26"/>
      <c r="EX6664" s="6"/>
      <c r="EY6664" s="24"/>
      <c r="EZ6664" s="109"/>
      <c r="FA6664" s="66"/>
      <c r="FB6664" s="5"/>
      <c r="FC6664" s="68"/>
      <c r="FD6664" s="67"/>
      <c r="FE6664" s="67"/>
      <c r="FF6664" s="64"/>
      <c r="FG6664" s="5"/>
      <c r="FH6664" s="69"/>
      <c r="FI6664" s="6"/>
      <c r="FJ6664" s="5"/>
      <c r="FK6664" s="25"/>
      <c r="FL6664" s="5"/>
    </row>
    <row r="6665" spans="40:168">
      <c r="AN6665" s="14"/>
      <c r="AO6665" s="14"/>
      <c r="AP6665" s="5"/>
      <c r="AQ6665" s="25"/>
      <c r="AR6665" s="25"/>
      <c r="AS6665" s="96"/>
      <c r="AT6665" s="83"/>
      <c r="AU6665" s="14"/>
      <c r="AX6665" s="83"/>
      <c r="AY6665" s="83"/>
      <c r="AZ6665" s="83"/>
      <c r="BA6665" s="83"/>
      <c r="BJ6665" s="54"/>
      <c r="BK6665" s="22"/>
      <c r="BL6665" s="24"/>
      <c r="BP6665" s="23"/>
      <c r="BQ6665" s="24"/>
      <c r="BR6665" s="22"/>
      <c r="BS6665" s="24"/>
      <c r="BT6665" s="24"/>
      <c r="BU6665" s="23"/>
      <c r="BV6665" s="26"/>
      <c r="BX6665" s="6"/>
      <c r="BY6665" s="24"/>
      <c r="BZ6665" s="109"/>
      <c r="CA6665" s="66"/>
      <c r="CB6665" s="5"/>
      <c r="CC6665" s="68"/>
      <c r="CD6665" s="67"/>
      <c r="CE6665" s="67"/>
      <c r="CF6665" s="64"/>
      <c r="CG6665" s="5"/>
      <c r="CH6665" s="69"/>
      <c r="CI6665" s="6"/>
      <c r="CJ6665" s="5"/>
      <c r="CK6665" s="25"/>
      <c r="CL6665" s="5"/>
      <c r="DN6665" s="14"/>
      <c r="DO6665" s="14"/>
      <c r="DP6665" s="5"/>
      <c r="DQ6665" s="25"/>
      <c r="DR6665" s="25"/>
      <c r="DS6665" s="96"/>
      <c r="DT6665" s="83"/>
      <c r="DU6665" s="14"/>
      <c r="DX6665" s="83"/>
      <c r="DY6665" s="83"/>
      <c r="DZ6665" s="83"/>
      <c r="EA6665" s="83"/>
      <c r="EJ6665" s="54"/>
      <c r="EK6665" s="22"/>
      <c r="EL6665" s="24"/>
      <c r="EP6665" s="23"/>
      <c r="EQ6665" s="24"/>
      <c r="ER6665" s="22"/>
      <c r="ES6665" s="24"/>
      <c r="ET6665" s="24"/>
      <c r="EU6665" s="23"/>
      <c r="EV6665" s="26"/>
      <c r="EX6665" s="6"/>
      <c r="EY6665" s="24"/>
      <c r="EZ6665" s="109"/>
      <c r="FA6665" s="66"/>
      <c r="FB6665" s="5"/>
      <c r="FC6665" s="68"/>
      <c r="FD6665" s="67"/>
      <c r="FE6665" s="67"/>
      <c r="FF6665" s="64"/>
      <c r="FG6665" s="5"/>
      <c r="FH6665" s="69"/>
      <c r="FI6665" s="6"/>
      <c r="FJ6665" s="5"/>
      <c r="FK6665" s="25"/>
      <c r="FL6665" s="5"/>
    </row>
    <row r="6666" spans="40:168">
      <c r="AN6666" s="14"/>
      <c r="AO6666" s="14"/>
      <c r="AP6666" s="5"/>
      <c r="AQ6666" s="25"/>
      <c r="AR6666" s="25"/>
      <c r="AS6666" s="96"/>
      <c r="AT6666" s="83"/>
      <c r="AU6666" s="14"/>
      <c r="AX6666" s="83"/>
      <c r="AY6666" s="83"/>
      <c r="AZ6666" s="83"/>
      <c r="BA6666" s="83"/>
      <c r="BJ6666" s="54"/>
      <c r="BK6666" s="22"/>
      <c r="BL6666" s="24"/>
      <c r="BP6666" s="23"/>
      <c r="BQ6666" s="24"/>
      <c r="BR6666" s="22"/>
      <c r="BS6666" s="24"/>
      <c r="BT6666" s="24"/>
      <c r="BU6666" s="23"/>
      <c r="BV6666" s="26"/>
      <c r="BX6666" s="6"/>
      <c r="BY6666" s="24"/>
      <c r="BZ6666" s="109"/>
      <c r="CA6666" s="66"/>
      <c r="CB6666" s="5"/>
      <c r="CC6666" s="68"/>
      <c r="CD6666" s="67"/>
      <c r="CE6666" s="67"/>
      <c r="CF6666" s="64"/>
      <c r="CG6666" s="5"/>
      <c r="CH6666" s="69"/>
      <c r="CI6666" s="6"/>
      <c r="CJ6666" s="5"/>
      <c r="CK6666" s="25"/>
      <c r="CL6666" s="5"/>
      <c r="DN6666" s="14"/>
      <c r="DO6666" s="14"/>
      <c r="DP6666" s="5"/>
      <c r="DQ6666" s="25"/>
      <c r="DR6666" s="25"/>
      <c r="DS6666" s="96"/>
      <c r="DT6666" s="83"/>
      <c r="DU6666" s="14"/>
      <c r="DX6666" s="83"/>
      <c r="DY6666" s="83"/>
      <c r="DZ6666" s="83"/>
      <c r="EA6666" s="83"/>
      <c r="EJ6666" s="54"/>
      <c r="EK6666" s="22"/>
      <c r="EL6666" s="24"/>
      <c r="EP6666" s="23"/>
      <c r="EQ6666" s="24"/>
      <c r="ER6666" s="22"/>
      <c r="ES6666" s="24"/>
      <c r="ET6666" s="24"/>
      <c r="EU6666" s="23"/>
      <c r="EV6666" s="26"/>
      <c r="EX6666" s="6"/>
      <c r="EY6666" s="24"/>
      <c r="EZ6666" s="109"/>
      <c r="FA6666" s="66"/>
      <c r="FB6666" s="5"/>
      <c r="FC6666" s="68"/>
      <c r="FD6666" s="67"/>
      <c r="FE6666" s="67"/>
      <c r="FF6666" s="64"/>
      <c r="FG6666" s="5"/>
      <c r="FH6666" s="69"/>
      <c r="FI6666" s="6"/>
      <c r="FJ6666" s="5"/>
      <c r="FK6666" s="25"/>
      <c r="FL6666" s="5"/>
    </row>
    <row r="6667" spans="40:168">
      <c r="AN6667" s="14"/>
      <c r="AO6667" s="14"/>
      <c r="AP6667" s="5"/>
      <c r="AQ6667" s="25"/>
      <c r="AR6667" s="25"/>
      <c r="AS6667" s="96"/>
      <c r="AT6667" s="83"/>
      <c r="AU6667" s="14"/>
      <c r="AX6667" s="83"/>
      <c r="AY6667" s="83"/>
      <c r="AZ6667" s="83"/>
      <c r="BA6667" s="83"/>
      <c r="BJ6667" s="54"/>
      <c r="BK6667" s="22"/>
      <c r="BL6667" s="24"/>
      <c r="BP6667" s="23"/>
      <c r="BQ6667" s="24"/>
      <c r="BR6667" s="22"/>
      <c r="BS6667" s="24"/>
      <c r="BT6667" s="24"/>
      <c r="BU6667" s="23"/>
      <c r="BV6667" s="26"/>
      <c r="BX6667" s="6"/>
      <c r="BY6667" s="24"/>
      <c r="BZ6667" s="109"/>
      <c r="CA6667" s="66"/>
      <c r="CB6667" s="5"/>
      <c r="CC6667" s="68"/>
      <c r="CD6667" s="67"/>
      <c r="CE6667" s="67"/>
      <c r="CF6667" s="64"/>
      <c r="CG6667" s="5"/>
      <c r="CH6667" s="69"/>
      <c r="CI6667" s="6"/>
      <c r="CJ6667" s="5"/>
      <c r="CK6667" s="25"/>
      <c r="CL6667" s="5"/>
      <c r="DN6667" s="14"/>
      <c r="DO6667" s="14"/>
      <c r="DP6667" s="5"/>
      <c r="DQ6667" s="25"/>
      <c r="DR6667" s="25"/>
      <c r="DS6667" s="96"/>
      <c r="DT6667" s="83"/>
      <c r="DU6667" s="14"/>
      <c r="DX6667" s="83"/>
      <c r="DY6667" s="83"/>
      <c r="DZ6667" s="83"/>
      <c r="EA6667" s="83"/>
      <c r="EJ6667" s="54"/>
      <c r="EK6667" s="22"/>
      <c r="EL6667" s="24"/>
      <c r="EP6667" s="23"/>
      <c r="EQ6667" s="24"/>
      <c r="ER6667" s="22"/>
      <c r="ES6667" s="24"/>
      <c r="ET6667" s="24"/>
      <c r="EU6667" s="23"/>
      <c r="EV6667" s="26"/>
      <c r="EX6667" s="6"/>
      <c r="EY6667" s="24"/>
      <c r="EZ6667" s="109"/>
      <c r="FA6667" s="66"/>
      <c r="FB6667" s="5"/>
      <c r="FC6667" s="68"/>
      <c r="FD6667" s="67"/>
      <c r="FE6667" s="67"/>
      <c r="FF6667" s="64"/>
      <c r="FG6667" s="5"/>
      <c r="FH6667" s="69"/>
      <c r="FI6667" s="6"/>
      <c r="FJ6667" s="5"/>
      <c r="FK6667" s="25"/>
      <c r="FL6667" s="5"/>
    </row>
    <row r="6668" spans="40:168">
      <c r="AN6668" s="14"/>
      <c r="AO6668" s="14"/>
      <c r="AP6668" s="5"/>
      <c r="AQ6668" s="25"/>
      <c r="AR6668" s="25"/>
      <c r="AS6668" s="96"/>
      <c r="AT6668" s="83"/>
      <c r="AU6668" s="14"/>
      <c r="AX6668" s="83"/>
      <c r="AY6668" s="83"/>
      <c r="AZ6668" s="83"/>
      <c r="BA6668" s="83"/>
      <c r="BJ6668" s="54"/>
      <c r="BK6668" s="22"/>
      <c r="BL6668" s="24"/>
      <c r="BP6668" s="23"/>
      <c r="BQ6668" s="24"/>
      <c r="BR6668" s="22"/>
      <c r="BS6668" s="24"/>
      <c r="BT6668" s="24"/>
      <c r="BU6668" s="23"/>
      <c r="BV6668" s="26"/>
      <c r="BX6668" s="6"/>
      <c r="BY6668" s="24"/>
      <c r="BZ6668" s="109"/>
      <c r="CA6668" s="66"/>
      <c r="CB6668" s="5"/>
      <c r="CC6668" s="68"/>
      <c r="CD6668" s="67"/>
      <c r="CE6668" s="67"/>
      <c r="CF6668" s="64"/>
      <c r="CG6668" s="5"/>
      <c r="CH6668" s="69"/>
      <c r="CI6668" s="6"/>
      <c r="CJ6668" s="5"/>
      <c r="CK6668" s="25"/>
      <c r="CL6668" s="5"/>
      <c r="DN6668" s="14"/>
      <c r="DO6668" s="14"/>
      <c r="DP6668" s="5"/>
      <c r="DQ6668" s="25"/>
      <c r="DR6668" s="25"/>
      <c r="DS6668" s="96"/>
      <c r="DT6668" s="83"/>
      <c r="DU6668" s="14"/>
      <c r="DX6668" s="83"/>
      <c r="DY6668" s="83"/>
      <c r="DZ6668" s="83"/>
      <c r="EA6668" s="83"/>
      <c r="EJ6668" s="54"/>
      <c r="EK6668" s="22"/>
      <c r="EL6668" s="24"/>
      <c r="EP6668" s="23"/>
      <c r="EQ6668" s="24"/>
      <c r="ER6668" s="22"/>
      <c r="ES6668" s="24"/>
      <c r="ET6668" s="24"/>
      <c r="EU6668" s="23"/>
      <c r="EV6668" s="26"/>
      <c r="EX6668" s="6"/>
      <c r="EY6668" s="24"/>
      <c r="EZ6668" s="109"/>
      <c r="FA6668" s="66"/>
      <c r="FB6668" s="5"/>
      <c r="FC6668" s="68"/>
      <c r="FD6668" s="67"/>
      <c r="FE6668" s="67"/>
      <c r="FF6668" s="64"/>
      <c r="FG6668" s="5"/>
      <c r="FH6668" s="69"/>
      <c r="FI6668" s="6"/>
      <c r="FJ6668" s="5"/>
      <c r="FK6668" s="25"/>
      <c r="FL6668" s="5"/>
    </row>
    <row r="6669" spans="40:168">
      <c r="AN6669" s="14"/>
      <c r="AO6669" s="14"/>
      <c r="AP6669" s="5"/>
      <c r="AQ6669" s="25"/>
      <c r="AR6669" s="25"/>
      <c r="AS6669" s="96"/>
      <c r="AT6669" s="83"/>
      <c r="AU6669" s="14"/>
      <c r="AX6669" s="83"/>
      <c r="AY6669" s="83"/>
      <c r="AZ6669" s="83"/>
      <c r="BA6669" s="83"/>
      <c r="BJ6669" s="54"/>
      <c r="BK6669" s="22"/>
      <c r="BL6669" s="24"/>
      <c r="BP6669" s="23"/>
      <c r="BQ6669" s="24"/>
      <c r="BR6669" s="22"/>
      <c r="BS6669" s="24"/>
      <c r="BT6669" s="24"/>
      <c r="BU6669" s="23"/>
      <c r="BV6669" s="26"/>
      <c r="BX6669" s="6"/>
      <c r="BY6669" s="24"/>
      <c r="BZ6669" s="109"/>
      <c r="CA6669" s="66"/>
      <c r="CB6669" s="5"/>
      <c r="CC6669" s="68"/>
      <c r="CD6669" s="67"/>
      <c r="CE6669" s="67"/>
      <c r="CF6669" s="64"/>
      <c r="CG6669" s="5"/>
      <c r="CH6669" s="69"/>
      <c r="CI6669" s="6"/>
      <c r="CJ6669" s="5"/>
      <c r="CK6669" s="25"/>
      <c r="CL6669" s="5"/>
      <c r="DN6669" s="14"/>
      <c r="DO6669" s="14"/>
      <c r="DP6669" s="5"/>
      <c r="DQ6669" s="25"/>
      <c r="DR6669" s="25"/>
      <c r="DS6669" s="96"/>
      <c r="DT6669" s="83"/>
      <c r="DU6669" s="14"/>
      <c r="DX6669" s="83"/>
      <c r="DY6669" s="83"/>
      <c r="DZ6669" s="83"/>
      <c r="EA6669" s="83"/>
      <c r="EJ6669" s="54"/>
      <c r="EK6669" s="22"/>
      <c r="EL6669" s="24"/>
      <c r="EP6669" s="23"/>
      <c r="EQ6669" s="24"/>
      <c r="ER6669" s="22"/>
      <c r="ES6669" s="24"/>
      <c r="ET6669" s="24"/>
      <c r="EU6669" s="23"/>
      <c r="EV6669" s="26"/>
      <c r="EX6669" s="6"/>
      <c r="EY6669" s="24"/>
      <c r="EZ6669" s="109"/>
      <c r="FA6669" s="66"/>
      <c r="FB6669" s="5"/>
      <c r="FC6669" s="68"/>
      <c r="FD6669" s="67"/>
      <c r="FE6669" s="67"/>
      <c r="FF6669" s="64"/>
      <c r="FG6669" s="5"/>
      <c r="FH6669" s="69"/>
      <c r="FI6669" s="6"/>
      <c r="FJ6669" s="5"/>
      <c r="FK6669" s="25"/>
      <c r="FL6669" s="5"/>
    </row>
    <row r="6670" spans="40:168">
      <c r="AN6670" s="14"/>
      <c r="AO6670" s="14"/>
      <c r="AP6670" s="5"/>
      <c r="AQ6670" s="25"/>
      <c r="AR6670" s="25"/>
      <c r="AS6670" s="96"/>
      <c r="AT6670" s="83"/>
      <c r="AU6670" s="14"/>
      <c r="AX6670" s="83"/>
      <c r="AY6670" s="83"/>
      <c r="AZ6670" s="83"/>
      <c r="BA6670" s="83"/>
      <c r="BJ6670" s="54"/>
      <c r="BK6670" s="22"/>
      <c r="BL6670" s="24"/>
      <c r="BP6670" s="23"/>
      <c r="BQ6670" s="24"/>
      <c r="BR6670" s="22"/>
      <c r="BS6670" s="24"/>
      <c r="BT6670" s="24"/>
      <c r="BU6670" s="23"/>
      <c r="BV6670" s="26"/>
      <c r="BX6670" s="6"/>
      <c r="BY6670" s="24"/>
      <c r="BZ6670" s="109"/>
      <c r="CA6670" s="66"/>
      <c r="CB6670" s="5"/>
      <c r="CC6670" s="68"/>
      <c r="CD6670" s="67"/>
      <c r="CE6670" s="67"/>
      <c r="CF6670" s="64"/>
      <c r="CG6670" s="5"/>
      <c r="CH6670" s="69"/>
      <c r="CI6670" s="6"/>
      <c r="CJ6670" s="5"/>
      <c r="CK6670" s="25"/>
      <c r="CL6670" s="5"/>
      <c r="DN6670" s="14"/>
      <c r="DO6670" s="14"/>
      <c r="DP6670" s="5"/>
      <c r="DQ6670" s="25"/>
      <c r="DR6670" s="25"/>
      <c r="DS6670" s="96"/>
      <c r="DT6670" s="83"/>
      <c r="DU6670" s="14"/>
      <c r="DX6670" s="83"/>
      <c r="DY6670" s="83"/>
      <c r="DZ6670" s="83"/>
      <c r="EA6670" s="83"/>
      <c r="EJ6670" s="54"/>
      <c r="EK6670" s="22"/>
      <c r="EL6670" s="24"/>
      <c r="EP6670" s="23"/>
      <c r="EQ6670" s="24"/>
      <c r="ER6670" s="22"/>
      <c r="ES6670" s="24"/>
      <c r="ET6670" s="24"/>
      <c r="EU6670" s="23"/>
      <c r="EV6670" s="26"/>
      <c r="EX6670" s="6"/>
      <c r="EY6670" s="24"/>
      <c r="EZ6670" s="109"/>
      <c r="FA6670" s="66"/>
      <c r="FB6670" s="5"/>
      <c r="FC6670" s="68"/>
      <c r="FD6670" s="67"/>
      <c r="FE6670" s="67"/>
      <c r="FF6670" s="64"/>
      <c r="FG6670" s="5"/>
      <c r="FH6670" s="69"/>
      <c r="FI6670" s="6"/>
      <c r="FJ6670" s="5"/>
      <c r="FK6670" s="25"/>
      <c r="FL6670" s="5"/>
    </row>
    <row r="6671" spans="40:168">
      <c r="AN6671" s="14"/>
      <c r="AO6671" s="14"/>
      <c r="AP6671" s="5"/>
      <c r="AQ6671" s="25"/>
      <c r="AR6671" s="25"/>
      <c r="AS6671" s="96"/>
      <c r="AT6671" s="83"/>
      <c r="AU6671" s="14"/>
      <c r="AX6671" s="83"/>
      <c r="AY6671" s="83"/>
      <c r="AZ6671" s="83"/>
      <c r="BA6671" s="83"/>
      <c r="BJ6671" s="54"/>
      <c r="BK6671" s="22"/>
      <c r="BL6671" s="24"/>
      <c r="BP6671" s="23"/>
      <c r="BQ6671" s="24"/>
      <c r="BR6671" s="22"/>
      <c r="BS6671" s="24"/>
      <c r="BT6671" s="24"/>
      <c r="BU6671" s="23"/>
      <c r="BV6671" s="26"/>
      <c r="BX6671" s="6"/>
      <c r="BY6671" s="24"/>
      <c r="BZ6671" s="109"/>
      <c r="CA6671" s="66"/>
      <c r="CB6671" s="5"/>
      <c r="CC6671" s="68"/>
      <c r="CD6671" s="67"/>
      <c r="CE6671" s="67"/>
      <c r="CF6671" s="64"/>
      <c r="CG6671" s="5"/>
      <c r="CH6671" s="69"/>
      <c r="CI6671" s="6"/>
      <c r="CJ6671" s="5"/>
      <c r="CK6671" s="25"/>
      <c r="CL6671" s="5"/>
      <c r="DN6671" s="14"/>
      <c r="DO6671" s="14"/>
      <c r="DP6671" s="5"/>
      <c r="DQ6671" s="25"/>
      <c r="DR6671" s="25"/>
      <c r="DS6671" s="96"/>
      <c r="DT6671" s="83"/>
      <c r="DU6671" s="14"/>
      <c r="DX6671" s="83"/>
      <c r="DY6671" s="83"/>
      <c r="DZ6671" s="83"/>
      <c r="EA6671" s="83"/>
      <c r="EJ6671" s="54"/>
      <c r="EK6671" s="22"/>
      <c r="EL6671" s="24"/>
      <c r="EP6671" s="23"/>
      <c r="EQ6671" s="24"/>
      <c r="ER6671" s="22"/>
      <c r="ES6671" s="24"/>
      <c r="ET6671" s="24"/>
      <c r="EU6671" s="23"/>
      <c r="EV6671" s="26"/>
      <c r="EX6671" s="6"/>
      <c r="EY6671" s="24"/>
      <c r="EZ6671" s="109"/>
      <c r="FA6671" s="66"/>
      <c r="FB6671" s="5"/>
      <c r="FC6671" s="68"/>
      <c r="FD6671" s="67"/>
      <c r="FE6671" s="67"/>
      <c r="FF6671" s="64"/>
      <c r="FG6671" s="5"/>
      <c r="FH6671" s="69"/>
      <c r="FI6671" s="6"/>
      <c r="FJ6671" s="5"/>
      <c r="FK6671" s="25"/>
      <c r="FL6671" s="5"/>
    </row>
    <row r="6672" spans="40:168">
      <c r="AN6672" s="14"/>
      <c r="AO6672" s="14"/>
      <c r="AP6672" s="5"/>
      <c r="AQ6672" s="25"/>
      <c r="AR6672" s="25"/>
      <c r="AS6672" s="96"/>
      <c r="AT6672" s="83"/>
      <c r="AU6672" s="14"/>
      <c r="AX6672" s="83"/>
      <c r="AY6672" s="83"/>
      <c r="AZ6672" s="83"/>
      <c r="BA6672" s="83"/>
      <c r="BJ6672" s="54"/>
      <c r="BK6672" s="22"/>
      <c r="BL6672" s="24"/>
      <c r="BP6672" s="23"/>
      <c r="BQ6672" s="24"/>
      <c r="BR6672" s="22"/>
      <c r="BS6672" s="24"/>
      <c r="BT6672" s="24"/>
      <c r="BU6672" s="23"/>
      <c r="BV6672" s="26"/>
      <c r="BX6672" s="6"/>
      <c r="BY6672" s="24"/>
      <c r="BZ6672" s="109"/>
      <c r="CA6672" s="66"/>
      <c r="CB6672" s="5"/>
      <c r="CC6672" s="68"/>
      <c r="CD6672" s="67"/>
      <c r="CE6672" s="67"/>
      <c r="CF6672" s="64"/>
      <c r="CG6672" s="5"/>
      <c r="CH6672" s="69"/>
      <c r="CI6672" s="6"/>
      <c r="CJ6672" s="5"/>
      <c r="CK6672" s="25"/>
      <c r="CL6672" s="5"/>
      <c r="DN6672" s="14"/>
      <c r="DO6672" s="14"/>
      <c r="DP6672" s="5"/>
      <c r="DQ6672" s="25"/>
      <c r="DR6672" s="25"/>
      <c r="DS6672" s="96"/>
      <c r="DT6672" s="83"/>
      <c r="DU6672" s="14"/>
      <c r="DX6672" s="83"/>
      <c r="DY6672" s="83"/>
      <c r="DZ6672" s="83"/>
      <c r="EA6672" s="83"/>
      <c r="EJ6672" s="54"/>
      <c r="EK6672" s="22"/>
      <c r="EL6672" s="24"/>
      <c r="EP6672" s="23"/>
      <c r="EQ6672" s="24"/>
      <c r="ER6672" s="22"/>
      <c r="ES6672" s="24"/>
      <c r="ET6672" s="24"/>
      <c r="EU6672" s="23"/>
      <c r="EV6672" s="26"/>
      <c r="EX6672" s="6"/>
      <c r="EY6672" s="24"/>
      <c r="EZ6672" s="109"/>
      <c r="FA6672" s="66"/>
      <c r="FB6672" s="5"/>
      <c r="FC6672" s="68"/>
      <c r="FD6672" s="67"/>
      <c r="FE6672" s="67"/>
      <c r="FF6672" s="64"/>
      <c r="FG6672" s="5"/>
      <c r="FH6672" s="69"/>
      <c r="FI6672" s="6"/>
      <c r="FJ6672" s="5"/>
      <c r="FK6672" s="25"/>
      <c r="FL6672" s="5"/>
    </row>
    <row r="6673" spans="40:168">
      <c r="AN6673" s="14"/>
      <c r="AO6673" s="14"/>
      <c r="AP6673" s="5"/>
      <c r="AQ6673" s="25"/>
      <c r="AR6673" s="25"/>
      <c r="AS6673" s="96"/>
      <c r="AT6673" s="83"/>
      <c r="AU6673" s="14"/>
      <c r="AX6673" s="83"/>
      <c r="AY6673" s="83"/>
      <c r="AZ6673" s="83"/>
      <c r="BA6673" s="83"/>
      <c r="BJ6673" s="54"/>
      <c r="BK6673" s="22"/>
      <c r="BL6673" s="24"/>
      <c r="BP6673" s="23"/>
      <c r="BQ6673" s="24"/>
      <c r="BR6673" s="22"/>
      <c r="BS6673" s="24"/>
      <c r="BT6673" s="24"/>
      <c r="BU6673" s="23"/>
      <c r="BV6673" s="26"/>
      <c r="BX6673" s="6"/>
      <c r="BY6673" s="24"/>
      <c r="BZ6673" s="109"/>
      <c r="CA6673" s="66"/>
      <c r="CB6673" s="5"/>
      <c r="CC6673" s="68"/>
      <c r="CD6673" s="67"/>
      <c r="CE6673" s="67"/>
      <c r="CF6673" s="64"/>
      <c r="CG6673" s="5"/>
      <c r="CH6673" s="69"/>
      <c r="CI6673" s="6"/>
      <c r="CJ6673" s="5"/>
      <c r="CK6673" s="25"/>
      <c r="CL6673" s="5"/>
      <c r="DN6673" s="14"/>
      <c r="DO6673" s="14"/>
      <c r="DP6673" s="5"/>
      <c r="DQ6673" s="25"/>
      <c r="DR6673" s="25"/>
      <c r="DS6673" s="96"/>
      <c r="DT6673" s="83"/>
      <c r="DU6673" s="14"/>
      <c r="DX6673" s="83"/>
      <c r="DY6673" s="83"/>
      <c r="DZ6673" s="83"/>
      <c r="EA6673" s="83"/>
      <c r="EJ6673" s="54"/>
      <c r="EK6673" s="22"/>
      <c r="EL6673" s="24"/>
      <c r="EP6673" s="23"/>
      <c r="EQ6673" s="24"/>
      <c r="ER6673" s="22"/>
      <c r="ES6673" s="24"/>
      <c r="ET6673" s="24"/>
      <c r="EU6673" s="23"/>
      <c r="EV6673" s="26"/>
      <c r="EX6673" s="6"/>
      <c r="EY6673" s="24"/>
      <c r="EZ6673" s="109"/>
      <c r="FA6673" s="66"/>
      <c r="FB6673" s="5"/>
      <c r="FC6673" s="68"/>
      <c r="FD6673" s="67"/>
      <c r="FE6673" s="67"/>
      <c r="FF6673" s="64"/>
      <c r="FG6673" s="5"/>
      <c r="FH6673" s="69"/>
      <c r="FI6673" s="6"/>
      <c r="FJ6673" s="5"/>
      <c r="FK6673" s="25"/>
      <c r="FL6673" s="5"/>
    </row>
    <row r="6674" spans="40:168">
      <c r="AN6674" s="14"/>
      <c r="AO6674" s="14"/>
      <c r="AP6674" s="5"/>
      <c r="AQ6674" s="25"/>
      <c r="AR6674" s="25"/>
      <c r="AS6674" s="96"/>
      <c r="AT6674" s="83"/>
      <c r="AU6674" s="14"/>
      <c r="AX6674" s="83"/>
      <c r="AY6674" s="83"/>
      <c r="AZ6674" s="83"/>
      <c r="BA6674" s="83"/>
      <c r="BJ6674" s="54"/>
      <c r="BK6674" s="22"/>
      <c r="BL6674" s="24"/>
      <c r="BP6674" s="23"/>
      <c r="BQ6674" s="24"/>
      <c r="BR6674" s="22"/>
      <c r="BS6674" s="24"/>
      <c r="BT6674" s="24"/>
      <c r="BU6674" s="23"/>
      <c r="BV6674" s="26"/>
      <c r="BX6674" s="6"/>
      <c r="BY6674" s="24"/>
      <c r="BZ6674" s="109"/>
      <c r="CA6674" s="66"/>
      <c r="CB6674" s="5"/>
      <c r="CC6674" s="68"/>
      <c r="CD6674" s="67"/>
      <c r="CE6674" s="67"/>
      <c r="CF6674" s="64"/>
      <c r="CG6674" s="5"/>
      <c r="CH6674" s="69"/>
      <c r="CI6674" s="6"/>
      <c r="CJ6674" s="5"/>
      <c r="CK6674" s="25"/>
      <c r="CL6674" s="5"/>
      <c r="DN6674" s="14"/>
      <c r="DO6674" s="14"/>
      <c r="DP6674" s="5"/>
      <c r="DQ6674" s="25"/>
      <c r="DR6674" s="25"/>
      <c r="DS6674" s="96"/>
      <c r="DT6674" s="83"/>
      <c r="DU6674" s="14"/>
      <c r="DX6674" s="83"/>
      <c r="DY6674" s="83"/>
      <c r="DZ6674" s="83"/>
      <c r="EA6674" s="83"/>
      <c r="EJ6674" s="54"/>
      <c r="EK6674" s="22"/>
      <c r="EL6674" s="24"/>
      <c r="EP6674" s="23"/>
      <c r="EQ6674" s="24"/>
      <c r="ER6674" s="22"/>
      <c r="ES6674" s="24"/>
      <c r="ET6674" s="24"/>
      <c r="EU6674" s="23"/>
      <c r="EV6674" s="26"/>
      <c r="EX6674" s="6"/>
      <c r="EY6674" s="24"/>
      <c r="EZ6674" s="109"/>
      <c r="FA6674" s="66"/>
      <c r="FB6674" s="5"/>
      <c r="FC6674" s="68"/>
      <c r="FD6674" s="67"/>
      <c r="FE6674" s="67"/>
      <c r="FF6674" s="64"/>
      <c r="FG6674" s="5"/>
      <c r="FH6674" s="69"/>
      <c r="FI6674" s="6"/>
      <c r="FJ6674" s="5"/>
      <c r="FK6674" s="25"/>
      <c r="FL6674" s="5"/>
    </row>
    <row r="6675" spans="40:168">
      <c r="AN6675" s="14"/>
      <c r="AO6675" s="14"/>
      <c r="AP6675" s="5"/>
      <c r="AQ6675" s="25"/>
      <c r="AR6675" s="25"/>
      <c r="AS6675" s="96"/>
      <c r="AT6675" s="83"/>
      <c r="AU6675" s="14"/>
      <c r="AX6675" s="83"/>
      <c r="AY6675" s="83"/>
      <c r="AZ6675" s="83"/>
      <c r="BA6675" s="83"/>
      <c r="BJ6675" s="54"/>
      <c r="BK6675" s="22"/>
      <c r="BL6675" s="24"/>
      <c r="BP6675" s="23"/>
      <c r="BQ6675" s="24"/>
      <c r="BR6675" s="22"/>
      <c r="BS6675" s="24"/>
      <c r="BT6675" s="24"/>
      <c r="BU6675" s="23"/>
      <c r="BV6675" s="26"/>
      <c r="BX6675" s="6"/>
      <c r="BY6675" s="24"/>
      <c r="BZ6675" s="109"/>
      <c r="CA6675" s="66"/>
      <c r="CB6675" s="5"/>
      <c r="CC6675" s="68"/>
      <c r="CD6675" s="67"/>
      <c r="CE6675" s="67"/>
      <c r="CF6675" s="64"/>
      <c r="CG6675" s="5"/>
      <c r="CH6675" s="69"/>
      <c r="CI6675" s="6"/>
      <c r="CJ6675" s="5"/>
      <c r="CK6675" s="25"/>
      <c r="CL6675" s="5"/>
      <c r="DN6675" s="14"/>
      <c r="DO6675" s="14"/>
      <c r="DP6675" s="5"/>
      <c r="DQ6675" s="25"/>
      <c r="DR6675" s="25"/>
      <c r="DS6675" s="96"/>
      <c r="DT6675" s="83"/>
      <c r="DU6675" s="14"/>
      <c r="DX6675" s="83"/>
      <c r="DY6675" s="83"/>
      <c r="DZ6675" s="83"/>
      <c r="EA6675" s="83"/>
      <c r="EJ6675" s="54"/>
      <c r="EK6675" s="22"/>
      <c r="EL6675" s="24"/>
      <c r="EP6675" s="23"/>
      <c r="EQ6675" s="24"/>
      <c r="ER6675" s="22"/>
      <c r="ES6675" s="24"/>
      <c r="ET6675" s="24"/>
      <c r="EU6675" s="23"/>
      <c r="EV6675" s="26"/>
      <c r="EX6675" s="6"/>
      <c r="EY6675" s="24"/>
      <c r="EZ6675" s="109"/>
      <c r="FA6675" s="66"/>
      <c r="FB6675" s="5"/>
      <c r="FC6675" s="68"/>
      <c r="FD6675" s="67"/>
      <c r="FE6675" s="67"/>
      <c r="FF6675" s="64"/>
      <c r="FG6675" s="5"/>
      <c r="FH6675" s="69"/>
      <c r="FI6675" s="6"/>
      <c r="FJ6675" s="5"/>
      <c r="FK6675" s="25"/>
      <c r="FL6675" s="5"/>
    </row>
    <row r="6676" spans="40:168">
      <c r="AN6676" s="14"/>
      <c r="AO6676" s="14"/>
      <c r="AP6676" s="5"/>
      <c r="AQ6676" s="25"/>
      <c r="AR6676" s="25"/>
      <c r="AS6676" s="96"/>
      <c r="AT6676" s="83"/>
      <c r="AU6676" s="14"/>
      <c r="AX6676" s="83"/>
      <c r="AY6676" s="83"/>
      <c r="AZ6676" s="83"/>
      <c r="BA6676" s="83"/>
      <c r="BJ6676" s="54"/>
      <c r="BK6676" s="22"/>
      <c r="BL6676" s="24"/>
      <c r="BP6676" s="23"/>
      <c r="BQ6676" s="24"/>
      <c r="BR6676" s="22"/>
      <c r="BS6676" s="24"/>
      <c r="BT6676" s="24"/>
      <c r="BU6676" s="23"/>
      <c r="BV6676" s="26"/>
      <c r="BX6676" s="6"/>
      <c r="BY6676" s="24"/>
      <c r="BZ6676" s="109"/>
      <c r="CA6676" s="66"/>
      <c r="CB6676" s="5"/>
      <c r="CC6676" s="68"/>
      <c r="CD6676" s="67"/>
      <c r="CE6676" s="67"/>
      <c r="CF6676" s="64"/>
      <c r="CG6676" s="5"/>
      <c r="CH6676" s="69"/>
      <c r="CI6676" s="6"/>
      <c r="CJ6676" s="5"/>
      <c r="CK6676" s="25"/>
      <c r="CL6676" s="5"/>
      <c r="DN6676" s="14"/>
      <c r="DO6676" s="14"/>
      <c r="DP6676" s="5"/>
      <c r="DQ6676" s="25"/>
      <c r="DR6676" s="25"/>
      <c r="DS6676" s="96"/>
      <c r="DT6676" s="83"/>
      <c r="DU6676" s="14"/>
      <c r="DX6676" s="83"/>
      <c r="DY6676" s="83"/>
      <c r="DZ6676" s="83"/>
      <c r="EA6676" s="83"/>
      <c r="EJ6676" s="54"/>
      <c r="EK6676" s="22"/>
      <c r="EL6676" s="24"/>
      <c r="EP6676" s="23"/>
      <c r="EQ6676" s="24"/>
      <c r="ER6676" s="22"/>
      <c r="ES6676" s="24"/>
      <c r="ET6676" s="24"/>
      <c r="EU6676" s="23"/>
      <c r="EV6676" s="26"/>
      <c r="EX6676" s="6"/>
      <c r="EY6676" s="24"/>
      <c r="EZ6676" s="109"/>
      <c r="FA6676" s="66"/>
      <c r="FB6676" s="5"/>
      <c r="FC6676" s="68"/>
      <c r="FD6676" s="67"/>
      <c r="FE6676" s="67"/>
      <c r="FF6676" s="64"/>
      <c r="FG6676" s="5"/>
      <c r="FH6676" s="69"/>
      <c r="FI6676" s="6"/>
      <c r="FJ6676" s="5"/>
      <c r="FK6676" s="25"/>
      <c r="FL6676" s="5"/>
    </row>
    <row r="6677" spans="40:168">
      <c r="AN6677" s="14"/>
      <c r="AO6677" s="14"/>
      <c r="AP6677" s="5"/>
      <c r="AQ6677" s="25"/>
      <c r="AR6677" s="25"/>
      <c r="AS6677" s="96"/>
      <c r="AT6677" s="83"/>
      <c r="AU6677" s="14"/>
      <c r="AX6677" s="83"/>
      <c r="AY6677" s="83"/>
      <c r="AZ6677" s="83"/>
      <c r="BA6677" s="83"/>
      <c r="BJ6677" s="54"/>
      <c r="BK6677" s="22"/>
      <c r="BL6677" s="24"/>
      <c r="BP6677" s="23"/>
      <c r="BQ6677" s="24"/>
      <c r="BR6677" s="22"/>
      <c r="BS6677" s="24"/>
      <c r="BT6677" s="24"/>
      <c r="BU6677" s="23"/>
      <c r="BV6677" s="26"/>
      <c r="BX6677" s="6"/>
      <c r="BY6677" s="24"/>
      <c r="BZ6677" s="109"/>
      <c r="CA6677" s="66"/>
      <c r="CB6677" s="5"/>
      <c r="CC6677" s="68"/>
      <c r="CD6677" s="67"/>
      <c r="CE6677" s="67"/>
      <c r="CF6677" s="64"/>
      <c r="CG6677" s="5"/>
      <c r="CH6677" s="69"/>
      <c r="CI6677" s="6"/>
      <c r="CJ6677" s="5"/>
      <c r="CK6677" s="25"/>
      <c r="CL6677" s="5"/>
      <c r="DN6677" s="14"/>
      <c r="DO6677" s="14"/>
      <c r="DP6677" s="5"/>
      <c r="DQ6677" s="25"/>
      <c r="DR6677" s="25"/>
      <c r="DS6677" s="96"/>
      <c r="DT6677" s="83"/>
      <c r="DU6677" s="14"/>
      <c r="DX6677" s="83"/>
      <c r="DY6677" s="83"/>
      <c r="DZ6677" s="83"/>
      <c r="EA6677" s="83"/>
      <c r="EJ6677" s="54"/>
      <c r="EK6677" s="22"/>
      <c r="EL6677" s="24"/>
      <c r="EP6677" s="23"/>
      <c r="EQ6677" s="24"/>
      <c r="ER6677" s="22"/>
      <c r="ES6677" s="24"/>
      <c r="ET6677" s="24"/>
      <c r="EU6677" s="23"/>
      <c r="EV6677" s="26"/>
      <c r="EX6677" s="6"/>
      <c r="EY6677" s="24"/>
      <c r="EZ6677" s="109"/>
      <c r="FA6677" s="66"/>
      <c r="FB6677" s="5"/>
      <c r="FC6677" s="68"/>
      <c r="FD6677" s="67"/>
      <c r="FE6677" s="67"/>
      <c r="FF6677" s="64"/>
      <c r="FG6677" s="5"/>
      <c r="FH6677" s="69"/>
      <c r="FI6677" s="6"/>
      <c r="FJ6677" s="5"/>
      <c r="FK6677" s="25"/>
      <c r="FL6677" s="5"/>
    </row>
    <row r="6678" spans="40:168">
      <c r="AN6678" s="14"/>
      <c r="AO6678" s="14"/>
      <c r="AP6678" s="5"/>
      <c r="AQ6678" s="25"/>
      <c r="AR6678" s="25"/>
      <c r="AS6678" s="96"/>
      <c r="AT6678" s="83"/>
      <c r="AU6678" s="14"/>
      <c r="AX6678" s="83"/>
      <c r="AY6678" s="83"/>
      <c r="AZ6678" s="83"/>
      <c r="BA6678" s="83"/>
      <c r="BJ6678" s="54"/>
      <c r="BK6678" s="22"/>
      <c r="BL6678" s="24"/>
      <c r="BP6678" s="23"/>
      <c r="BQ6678" s="24"/>
      <c r="BR6678" s="22"/>
      <c r="BS6678" s="24"/>
      <c r="BT6678" s="24"/>
      <c r="BU6678" s="23"/>
      <c r="BV6678" s="26"/>
      <c r="BX6678" s="6"/>
      <c r="BY6678" s="24"/>
      <c r="BZ6678" s="109"/>
      <c r="CA6678" s="66"/>
      <c r="CB6678" s="5"/>
      <c r="CC6678" s="68"/>
      <c r="CD6678" s="67"/>
      <c r="CE6678" s="67"/>
      <c r="CF6678" s="64"/>
      <c r="CG6678" s="5"/>
      <c r="CH6678" s="69"/>
      <c r="CI6678" s="6"/>
      <c r="CJ6678" s="5"/>
      <c r="CK6678" s="25"/>
      <c r="CL6678" s="5"/>
      <c r="DN6678" s="14"/>
      <c r="DO6678" s="14"/>
      <c r="DP6678" s="5"/>
      <c r="DQ6678" s="25"/>
      <c r="DR6678" s="25"/>
      <c r="DS6678" s="96"/>
      <c r="DT6678" s="83"/>
      <c r="DU6678" s="14"/>
      <c r="DX6678" s="83"/>
      <c r="DY6678" s="83"/>
      <c r="DZ6678" s="83"/>
      <c r="EA6678" s="83"/>
      <c r="EJ6678" s="54"/>
      <c r="EK6678" s="22"/>
      <c r="EL6678" s="24"/>
      <c r="EP6678" s="23"/>
      <c r="EQ6678" s="24"/>
      <c r="ER6678" s="22"/>
      <c r="ES6678" s="24"/>
      <c r="ET6678" s="24"/>
      <c r="EU6678" s="23"/>
      <c r="EV6678" s="26"/>
      <c r="EX6678" s="6"/>
      <c r="EY6678" s="24"/>
      <c r="EZ6678" s="109"/>
      <c r="FA6678" s="66"/>
      <c r="FB6678" s="5"/>
      <c r="FC6678" s="68"/>
      <c r="FD6678" s="67"/>
      <c r="FE6678" s="67"/>
      <c r="FF6678" s="64"/>
      <c r="FG6678" s="5"/>
      <c r="FH6678" s="69"/>
      <c r="FI6678" s="6"/>
      <c r="FJ6678" s="5"/>
      <c r="FK6678" s="25"/>
      <c r="FL6678" s="5"/>
    </row>
    <row r="6679" spans="40:168">
      <c r="AN6679" s="14"/>
      <c r="AO6679" s="14"/>
      <c r="AP6679" s="5"/>
      <c r="AQ6679" s="25"/>
      <c r="AR6679" s="25"/>
      <c r="AS6679" s="96"/>
      <c r="AT6679" s="83"/>
      <c r="AU6679" s="14"/>
      <c r="AX6679" s="83"/>
      <c r="AY6679" s="83"/>
      <c r="AZ6679" s="83"/>
      <c r="BA6679" s="83"/>
      <c r="BJ6679" s="54"/>
      <c r="BK6679" s="22"/>
      <c r="BL6679" s="24"/>
      <c r="BP6679" s="23"/>
      <c r="BQ6679" s="24"/>
      <c r="BR6679" s="22"/>
      <c r="BS6679" s="24"/>
      <c r="BT6679" s="24"/>
      <c r="BU6679" s="23"/>
      <c r="BV6679" s="26"/>
      <c r="BX6679" s="6"/>
      <c r="BY6679" s="24"/>
      <c r="BZ6679" s="109"/>
      <c r="CA6679" s="66"/>
      <c r="CB6679" s="5"/>
      <c r="CC6679" s="68"/>
      <c r="CD6679" s="67"/>
      <c r="CE6679" s="67"/>
      <c r="CF6679" s="64"/>
      <c r="CG6679" s="5"/>
      <c r="CH6679" s="69"/>
      <c r="CI6679" s="6"/>
      <c r="CJ6679" s="5"/>
      <c r="CK6679" s="25"/>
      <c r="CL6679" s="5"/>
      <c r="DN6679" s="14"/>
      <c r="DO6679" s="14"/>
      <c r="DP6679" s="5"/>
      <c r="DQ6679" s="25"/>
      <c r="DR6679" s="25"/>
      <c r="DS6679" s="96"/>
      <c r="DT6679" s="83"/>
      <c r="DU6679" s="14"/>
      <c r="DX6679" s="83"/>
      <c r="DY6679" s="83"/>
      <c r="DZ6679" s="83"/>
      <c r="EA6679" s="83"/>
      <c r="EJ6679" s="54"/>
      <c r="EK6679" s="22"/>
      <c r="EL6679" s="24"/>
      <c r="EP6679" s="23"/>
      <c r="EQ6679" s="24"/>
      <c r="ER6679" s="22"/>
      <c r="ES6679" s="24"/>
      <c r="ET6679" s="24"/>
      <c r="EU6679" s="23"/>
      <c r="EV6679" s="26"/>
      <c r="EX6679" s="6"/>
      <c r="EY6679" s="24"/>
      <c r="EZ6679" s="109"/>
      <c r="FA6679" s="66"/>
      <c r="FB6679" s="5"/>
      <c r="FC6679" s="68"/>
      <c r="FD6679" s="67"/>
      <c r="FE6679" s="67"/>
      <c r="FF6679" s="64"/>
      <c r="FG6679" s="5"/>
      <c r="FH6679" s="69"/>
      <c r="FI6679" s="6"/>
      <c r="FJ6679" s="5"/>
      <c r="FK6679" s="25"/>
      <c r="FL6679" s="5"/>
    </row>
    <row r="6680" spans="40:168">
      <c r="AN6680" s="14"/>
      <c r="AO6680" s="14"/>
      <c r="AP6680" s="5"/>
      <c r="AQ6680" s="25"/>
      <c r="AR6680" s="25"/>
      <c r="AS6680" s="96"/>
      <c r="AT6680" s="83"/>
      <c r="AU6680" s="14"/>
      <c r="AX6680" s="83"/>
      <c r="AY6680" s="83"/>
      <c r="AZ6680" s="83"/>
      <c r="BA6680" s="83"/>
      <c r="BJ6680" s="54"/>
      <c r="BK6680" s="22"/>
      <c r="BL6680" s="24"/>
      <c r="BP6680" s="23"/>
      <c r="BQ6680" s="24"/>
      <c r="BR6680" s="22"/>
      <c r="BS6680" s="24"/>
      <c r="BT6680" s="24"/>
      <c r="BU6680" s="23"/>
      <c r="BV6680" s="26"/>
      <c r="BX6680" s="6"/>
      <c r="BY6680" s="24"/>
      <c r="BZ6680" s="109"/>
      <c r="CA6680" s="66"/>
      <c r="CB6680" s="5"/>
      <c r="CC6680" s="68"/>
      <c r="CD6680" s="67"/>
      <c r="CE6680" s="67"/>
      <c r="CF6680" s="64"/>
      <c r="CG6680" s="5"/>
      <c r="CH6680" s="69"/>
      <c r="CI6680" s="6"/>
      <c r="CJ6680" s="5"/>
      <c r="CK6680" s="25"/>
      <c r="CL6680" s="5"/>
      <c r="DN6680" s="14"/>
      <c r="DO6680" s="14"/>
      <c r="DP6680" s="5"/>
      <c r="DQ6680" s="25"/>
      <c r="DR6680" s="25"/>
      <c r="DS6680" s="96"/>
      <c r="DT6680" s="83"/>
      <c r="DU6680" s="14"/>
      <c r="DX6680" s="83"/>
      <c r="DY6680" s="83"/>
      <c r="DZ6680" s="83"/>
      <c r="EA6680" s="83"/>
      <c r="EJ6680" s="54"/>
      <c r="EK6680" s="22"/>
      <c r="EL6680" s="24"/>
      <c r="EP6680" s="23"/>
      <c r="EQ6680" s="24"/>
      <c r="ER6680" s="22"/>
      <c r="ES6680" s="24"/>
      <c r="ET6680" s="24"/>
      <c r="EU6680" s="23"/>
      <c r="EV6680" s="26"/>
      <c r="EX6680" s="6"/>
      <c r="EY6680" s="24"/>
      <c r="EZ6680" s="109"/>
      <c r="FA6680" s="66"/>
      <c r="FB6680" s="5"/>
      <c r="FC6680" s="68"/>
      <c r="FD6680" s="67"/>
      <c r="FE6680" s="67"/>
      <c r="FF6680" s="64"/>
      <c r="FG6680" s="5"/>
      <c r="FH6680" s="69"/>
      <c r="FI6680" s="6"/>
      <c r="FJ6680" s="5"/>
      <c r="FK6680" s="25"/>
      <c r="FL6680" s="5"/>
    </row>
    <row r="6681" spans="40:168">
      <c r="AN6681" s="14"/>
      <c r="AO6681" s="14"/>
      <c r="AP6681" s="5"/>
      <c r="AQ6681" s="25"/>
      <c r="AR6681" s="25"/>
      <c r="AS6681" s="96"/>
      <c r="AT6681" s="83"/>
      <c r="AU6681" s="14"/>
      <c r="AX6681" s="83"/>
      <c r="AY6681" s="83"/>
      <c r="AZ6681" s="83"/>
      <c r="BA6681" s="83"/>
      <c r="BJ6681" s="54"/>
      <c r="BK6681" s="22"/>
      <c r="BL6681" s="24"/>
      <c r="BP6681" s="23"/>
      <c r="BQ6681" s="24"/>
      <c r="BR6681" s="22"/>
      <c r="BS6681" s="24"/>
      <c r="BT6681" s="24"/>
      <c r="BU6681" s="23"/>
      <c r="BV6681" s="26"/>
      <c r="BX6681" s="6"/>
      <c r="BY6681" s="24"/>
      <c r="BZ6681" s="109"/>
      <c r="CA6681" s="66"/>
      <c r="CB6681" s="5"/>
      <c r="CC6681" s="68"/>
      <c r="CD6681" s="67"/>
      <c r="CE6681" s="67"/>
      <c r="CF6681" s="64"/>
      <c r="CG6681" s="5"/>
      <c r="CH6681" s="69"/>
      <c r="CI6681" s="6"/>
      <c r="CJ6681" s="5"/>
      <c r="CK6681" s="25"/>
      <c r="CL6681" s="5"/>
      <c r="DN6681" s="14"/>
      <c r="DO6681" s="14"/>
      <c r="DP6681" s="5"/>
      <c r="DQ6681" s="25"/>
      <c r="DR6681" s="25"/>
      <c r="DS6681" s="96"/>
      <c r="DT6681" s="83"/>
      <c r="DU6681" s="14"/>
      <c r="DX6681" s="83"/>
      <c r="DY6681" s="83"/>
      <c r="DZ6681" s="83"/>
      <c r="EA6681" s="83"/>
      <c r="EJ6681" s="54"/>
      <c r="EK6681" s="22"/>
      <c r="EL6681" s="24"/>
      <c r="EP6681" s="23"/>
      <c r="EQ6681" s="24"/>
      <c r="ER6681" s="22"/>
      <c r="ES6681" s="24"/>
      <c r="ET6681" s="24"/>
      <c r="EU6681" s="23"/>
      <c r="EV6681" s="26"/>
      <c r="EX6681" s="6"/>
      <c r="EY6681" s="24"/>
      <c r="EZ6681" s="109"/>
      <c r="FA6681" s="66"/>
      <c r="FB6681" s="5"/>
      <c r="FC6681" s="68"/>
      <c r="FD6681" s="67"/>
      <c r="FE6681" s="67"/>
      <c r="FF6681" s="64"/>
      <c r="FG6681" s="5"/>
      <c r="FH6681" s="69"/>
      <c r="FI6681" s="6"/>
      <c r="FJ6681" s="5"/>
      <c r="FK6681" s="25"/>
      <c r="FL6681" s="5"/>
    </row>
    <row r="6682" spans="40:168">
      <c r="AN6682" s="14"/>
      <c r="AO6682" s="14"/>
      <c r="AP6682" s="5"/>
      <c r="AQ6682" s="25"/>
      <c r="AR6682" s="25"/>
      <c r="AS6682" s="96"/>
      <c r="AT6682" s="83"/>
      <c r="AU6682" s="14"/>
      <c r="AX6682" s="83"/>
      <c r="AY6682" s="83"/>
      <c r="AZ6682" s="83"/>
      <c r="BA6682" s="83"/>
      <c r="BJ6682" s="54"/>
      <c r="BK6682" s="22"/>
      <c r="BL6682" s="24"/>
      <c r="BP6682" s="23"/>
      <c r="BQ6682" s="24"/>
      <c r="BR6682" s="22"/>
      <c r="BS6682" s="24"/>
      <c r="BT6682" s="24"/>
      <c r="BU6682" s="23"/>
      <c r="BV6682" s="26"/>
      <c r="BX6682" s="6"/>
      <c r="BY6682" s="24"/>
      <c r="BZ6682" s="109"/>
      <c r="CA6682" s="66"/>
      <c r="CB6682" s="5"/>
      <c r="CC6682" s="68"/>
      <c r="CD6682" s="67"/>
      <c r="CE6682" s="67"/>
      <c r="CF6682" s="64"/>
      <c r="CG6682" s="5"/>
      <c r="CH6682" s="69"/>
      <c r="CI6682" s="6"/>
      <c r="CJ6682" s="5"/>
      <c r="CK6682" s="25"/>
      <c r="CL6682" s="5"/>
      <c r="DN6682" s="14"/>
      <c r="DO6682" s="14"/>
      <c r="DP6682" s="5"/>
      <c r="DQ6682" s="25"/>
      <c r="DR6682" s="25"/>
      <c r="DS6682" s="96"/>
      <c r="DT6682" s="83"/>
      <c r="DU6682" s="14"/>
      <c r="DX6682" s="83"/>
      <c r="DY6682" s="83"/>
      <c r="DZ6682" s="83"/>
      <c r="EA6682" s="83"/>
      <c r="EJ6682" s="54"/>
      <c r="EK6682" s="22"/>
      <c r="EL6682" s="24"/>
      <c r="EP6682" s="23"/>
      <c r="EQ6682" s="24"/>
      <c r="ER6682" s="22"/>
      <c r="ES6682" s="24"/>
      <c r="ET6682" s="24"/>
      <c r="EU6682" s="23"/>
      <c r="EV6682" s="26"/>
      <c r="EX6682" s="6"/>
      <c r="EY6682" s="24"/>
      <c r="EZ6682" s="109"/>
      <c r="FA6682" s="66"/>
      <c r="FB6682" s="5"/>
      <c r="FC6682" s="68"/>
      <c r="FD6682" s="67"/>
      <c r="FE6682" s="67"/>
      <c r="FF6682" s="64"/>
      <c r="FG6682" s="5"/>
      <c r="FH6682" s="69"/>
      <c r="FI6682" s="6"/>
      <c r="FJ6682" s="5"/>
      <c r="FK6682" s="25"/>
      <c r="FL6682" s="5"/>
    </row>
    <row r="6683" spans="40:168">
      <c r="AN6683" s="14"/>
      <c r="AO6683" s="14"/>
      <c r="AP6683" s="5"/>
      <c r="AQ6683" s="25"/>
      <c r="AR6683" s="25"/>
      <c r="AS6683" s="96"/>
      <c r="AT6683" s="83"/>
      <c r="AU6683" s="14"/>
      <c r="AX6683" s="83"/>
      <c r="AY6683" s="83"/>
      <c r="AZ6683" s="83"/>
      <c r="BA6683" s="83"/>
      <c r="BJ6683" s="54"/>
      <c r="BK6683" s="22"/>
      <c r="BL6683" s="24"/>
      <c r="BP6683" s="23"/>
      <c r="BQ6683" s="24"/>
      <c r="BR6683" s="22"/>
      <c r="BS6683" s="24"/>
      <c r="BT6683" s="24"/>
      <c r="BU6683" s="23"/>
      <c r="BV6683" s="26"/>
      <c r="BX6683" s="6"/>
      <c r="BY6683" s="24"/>
      <c r="BZ6683" s="109"/>
      <c r="CA6683" s="66"/>
      <c r="CB6683" s="5"/>
      <c r="CC6683" s="68"/>
      <c r="CD6683" s="67"/>
      <c r="CE6683" s="67"/>
      <c r="CF6683" s="64"/>
      <c r="CG6683" s="5"/>
      <c r="CH6683" s="69"/>
      <c r="CI6683" s="6"/>
      <c r="CJ6683" s="5"/>
      <c r="CK6683" s="25"/>
      <c r="CL6683" s="5"/>
      <c r="DN6683" s="14"/>
      <c r="DO6683" s="14"/>
      <c r="DP6683" s="5"/>
      <c r="DQ6683" s="25"/>
      <c r="DR6683" s="25"/>
      <c r="DS6683" s="96"/>
      <c r="DT6683" s="83"/>
      <c r="DU6683" s="14"/>
      <c r="DX6683" s="83"/>
      <c r="DY6683" s="83"/>
      <c r="DZ6683" s="83"/>
      <c r="EA6683" s="83"/>
      <c r="EJ6683" s="54"/>
      <c r="EK6683" s="22"/>
      <c r="EL6683" s="24"/>
      <c r="EP6683" s="23"/>
      <c r="EQ6683" s="24"/>
      <c r="ER6683" s="22"/>
      <c r="ES6683" s="24"/>
      <c r="ET6683" s="24"/>
      <c r="EU6683" s="23"/>
      <c r="EV6683" s="26"/>
      <c r="EX6683" s="6"/>
      <c r="EY6683" s="24"/>
      <c r="EZ6683" s="109"/>
      <c r="FA6683" s="66"/>
      <c r="FB6683" s="5"/>
      <c r="FC6683" s="68"/>
      <c r="FD6683" s="67"/>
      <c r="FE6683" s="67"/>
      <c r="FF6683" s="64"/>
      <c r="FG6683" s="5"/>
      <c r="FH6683" s="69"/>
      <c r="FI6683" s="6"/>
      <c r="FJ6683" s="5"/>
      <c r="FK6683" s="25"/>
      <c r="FL6683" s="5"/>
    </row>
    <row r="6684" spans="40:168">
      <c r="AN6684" s="14"/>
      <c r="AO6684" s="14"/>
      <c r="AP6684" s="5"/>
      <c r="AQ6684" s="25"/>
      <c r="AR6684" s="25"/>
      <c r="AS6684" s="96"/>
      <c r="AT6684" s="83"/>
      <c r="AU6684" s="14"/>
      <c r="AX6684" s="83"/>
      <c r="AY6684" s="83"/>
      <c r="AZ6684" s="83"/>
      <c r="BA6684" s="83"/>
      <c r="BJ6684" s="54"/>
      <c r="BK6684" s="22"/>
      <c r="BL6684" s="24"/>
      <c r="BP6684" s="23"/>
      <c r="BQ6684" s="24"/>
      <c r="BR6684" s="22"/>
      <c r="BS6684" s="24"/>
      <c r="BT6684" s="24"/>
      <c r="BU6684" s="23"/>
      <c r="BV6684" s="26"/>
      <c r="BX6684" s="6"/>
      <c r="BY6684" s="24"/>
      <c r="BZ6684" s="109"/>
      <c r="CA6684" s="66"/>
      <c r="CB6684" s="5"/>
      <c r="CC6684" s="68"/>
      <c r="CD6684" s="67"/>
      <c r="CE6684" s="67"/>
      <c r="CF6684" s="64"/>
      <c r="CG6684" s="5"/>
      <c r="CH6684" s="69"/>
      <c r="CI6684" s="6"/>
      <c r="CJ6684" s="5"/>
      <c r="CK6684" s="25"/>
      <c r="CL6684" s="5"/>
      <c r="DN6684" s="14"/>
      <c r="DO6684" s="14"/>
      <c r="DP6684" s="5"/>
      <c r="DQ6684" s="25"/>
      <c r="DR6684" s="25"/>
      <c r="DS6684" s="96"/>
      <c r="DT6684" s="83"/>
      <c r="DU6684" s="14"/>
      <c r="DX6684" s="83"/>
      <c r="DY6684" s="83"/>
      <c r="DZ6684" s="83"/>
      <c r="EA6684" s="83"/>
      <c r="EJ6684" s="54"/>
      <c r="EK6684" s="22"/>
      <c r="EL6684" s="24"/>
      <c r="EP6684" s="23"/>
      <c r="EQ6684" s="24"/>
      <c r="ER6684" s="22"/>
      <c r="ES6684" s="24"/>
      <c r="ET6684" s="24"/>
      <c r="EU6684" s="23"/>
      <c r="EV6684" s="26"/>
      <c r="EX6684" s="6"/>
      <c r="EY6684" s="24"/>
      <c r="EZ6684" s="109"/>
      <c r="FA6684" s="66"/>
      <c r="FB6684" s="5"/>
      <c r="FC6684" s="68"/>
      <c r="FD6684" s="67"/>
      <c r="FE6684" s="67"/>
      <c r="FF6684" s="64"/>
      <c r="FG6684" s="5"/>
      <c r="FH6684" s="69"/>
      <c r="FI6684" s="6"/>
      <c r="FJ6684" s="5"/>
      <c r="FK6684" s="25"/>
      <c r="FL6684" s="5"/>
    </row>
    <row r="6685" spans="40:168">
      <c r="AN6685" s="14"/>
      <c r="AO6685" s="14"/>
      <c r="AP6685" s="5"/>
      <c r="AQ6685" s="25"/>
      <c r="AR6685" s="25"/>
      <c r="AS6685" s="96"/>
      <c r="AT6685" s="83"/>
      <c r="AU6685" s="14"/>
      <c r="AX6685" s="83"/>
      <c r="AY6685" s="83"/>
      <c r="AZ6685" s="83"/>
      <c r="BA6685" s="83"/>
      <c r="BJ6685" s="54"/>
      <c r="BK6685" s="22"/>
      <c r="BL6685" s="24"/>
      <c r="BP6685" s="23"/>
      <c r="BQ6685" s="24"/>
      <c r="BR6685" s="22"/>
      <c r="BS6685" s="24"/>
      <c r="BT6685" s="24"/>
      <c r="BU6685" s="23"/>
      <c r="BV6685" s="26"/>
      <c r="BX6685" s="6"/>
      <c r="BY6685" s="24"/>
      <c r="BZ6685" s="109"/>
      <c r="CA6685" s="66"/>
      <c r="CB6685" s="5"/>
      <c r="CC6685" s="68"/>
      <c r="CD6685" s="67"/>
      <c r="CE6685" s="67"/>
      <c r="CF6685" s="64"/>
      <c r="CG6685" s="5"/>
      <c r="CH6685" s="69"/>
      <c r="CI6685" s="6"/>
      <c r="CJ6685" s="5"/>
      <c r="CK6685" s="25"/>
      <c r="CL6685" s="5"/>
      <c r="DN6685" s="14"/>
      <c r="DO6685" s="14"/>
      <c r="DP6685" s="5"/>
      <c r="DQ6685" s="25"/>
      <c r="DR6685" s="25"/>
      <c r="DS6685" s="96"/>
      <c r="DT6685" s="83"/>
      <c r="DU6685" s="14"/>
      <c r="DX6685" s="83"/>
      <c r="DY6685" s="83"/>
      <c r="DZ6685" s="83"/>
      <c r="EA6685" s="83"/>
      <c r="EJ6685" s="54"/>
      <c r="EK6685" s="22"/>
      <c r="EL6685" s="24"/>
      <c r="EP6685" s="23"/>
      <c r="EQ6685" s="24"/>
      <c r="ER6685" s="22"/>
      <c r="ES6685" s="24"/>
      <c r="ET6685" s="24"/>
      <c r="EU6685" s="23"/>
      <c r="EV6685" s="26"/>
      <c r="EX6685" s="6"/>
      <c r="EY6685" s="24"/>
      <c r="EZ6685" s="109"/>
      <c r="FA6685" s="66"/>
      <c r="FB6685" s="5"/>
      <c r="FC6685" s="68"/>
      <c r="FD6685" s="67"/>
      <c r="FE6685" s="67"/>
      <c r="FF6685" s="64"/>
      <c r="FG6685" s="5"/>
      <c r="FH6685" s="69"/>
      <c r="FI6685" s="6"/>
      <c r="FJ6685" s="5"/>
      <c r="FK6685" s="25"/>
      <c r="FL6685" s="5"/>
    </row>
    <row r="6686" spans="40:168">
      <c r="AN6686" s="14"/>
      <c r="AO6686" s="14"/>
      <c r="AP6686" s="5"/>
      <c r="AQ6686" s="25"/>
      <c r="AR6686" s="25"/>
      <c r="AS6686" s="96"/>
      <c r="AT6686" s="83"/>
      <c r="AU6686" s="14"/>
      <c r="AX6686" s="83"/>
      <c r="AY6686" s="83"/>
      <c r="AZ6686" s="83"/>
      <c r="BA6686" s="83"/>
      <c r="BJ6686" s="54"/>
      <c r="BK6686" s="22"/>
      <c r="BL6686" s="24"/>
      <c r="BP6686" s="23"/>
      <c r="BQ6686" s="24"/>
      <c r="BR6686" s="22"/>
      <c r="BS6686" s="24"/>
      <c r="BT6686" s="24"/>
      <c r="BU6686" s="23"/>
      <c r="BV6686" s="26"/>
      <c r="BX6686" s="6"/>
      <c r="BY6686" s="24"/>
      <c r="BZ6686" s="109"/>
      <c r="CA6686" s="66"/>
      <c r="CB6686" s="5"/>
      <c r="CC6686" s="68"/>
      <c r="CD6686" s="67"/>
      <c r="CE6686" s="67"/>
      <c r="CF6686" s="64"/>
      <c r="CG6686" s="5"/>
      <c r="CH6686" s="69"/>
      <c r="CI6686" s="6"/>
      <c r="CJ6686" s="5"/>
      <c r="CK6686" s="25"/>
      <c r="CL6686" s="5"/>
      <c r="DN6686" s="14"/>
      <c r="DO6686" s="14"/>
      <c r="DP6686" s="5"/>
      <c r="DQ6686" s="25"/>
      <c r="DR6686" s="25"/>
      <c r="DS6686" s="96"/>
      <c r="DT6686" s="83"/>
      <c r="DU6686" s="14"/>
      <c r="DX6686" s="83"/>
      <c r="DY6686" s="83"/>
      <c r="DZ6686" s="83"/>
      <c r="EA6686" s="83"/>
      <c r="EJ6686" s="54"/>
      <c r="EK6686" s="22"/>
      <c r="EL6686" s="24"/>
      <c r="EP6686" s="23"/>
      <c r="EQ6686" s="24"/>
      <c r="ER6686" s="22"/>
      <c r="ES6686" s="24"/>
      <c r="ET6686" s="24"/>
      <c r="EU6686" s="23"/>
      <c r="EV6686" s="26"/>
      <c r="EX6686" s="6"/>
      <c r="EY6686" s="24"/>
      <c r="EZ6686" s="109"/>
      <c r="FA6686" s="66"/>
      <c r="FB6686" s="5"/>
      <c r="FC6686" s="68"/>
      <c r="FD6686" s="67"/>
      <c r="FE6686" s="67"/>
      <c r="FF6686" s="64"/>
      <c r="FG6686" s="5"/>
      <c r="FH6686" s="69"/>
      <c r="FI6686" s="6"/>
      <c r="FJ6686" s="5"/>
      <c r="FK6686" s="25"/>
      <c r="FL6686" s="5"/>
    </row>
    <row r="6687" spans="40:168">
      <c r="AN6687" s="14"/>
      <c r="AO6687" s="14"/>
      <c r="AP6687" s="5"/>
      <c r="AQ6687" s="25"/>
      <c r="AR6687" s="25"/>
      <c r="AS6687" s="96"/>
      <c r="AT6687" s="83"/>
      <c r="AU6687" s="14"/>
      <c r="AX6687" s="83"/>
      <c r="AY6687" s="83"/>
      <c r="AZ6687" s="83"/>
      <c r="BA6687" s="83"/>
      <c r="BJ6687" s="54"/>
      <c r="BK6687" s="22"/>
      <c r="BL6687" s="24"/>
      <c r="BP6687" s="23"/>
      <c r="BQ6687" s="24"/>
      <c r="BR6687" s="22"/>
      <c r="BS6687" s="24"/>
      <c r="BT6687" s="24"/>
      <c r="BU6687" s="23"/>
      <c r="BV6687" s="26"/>
      <c r="BX6687" s="6"/>
      <c r="BY6687" s="24"/>
      <c r="BZ6687" s="109"/>
      <c r="CA6687" s="66"/>
      <c r="CB6687" s="5"/>
      <c r="CC6687" s="68"/>
      <c r="CD6687" s="67"/>
      <c r="CE6687" s="67"/>
      <c r="CF6687" s="64"/>
      <c r="CG6687" s="5"/>
      <c r="CH6687" s="69"/>
      <c r="CI6687" s="6"/>
      <c r="CJ6687" s="5"/>
      <c r="CK6687" s="25"/>
      <c r="CL6687" s="5"/>
      <c r="DN6687" s="14"/>
      <c r="DO6687" s="14"/>
      <c r="DP6687" s="5"/>
      <c r="DQ6687" s="25"/>
      <c r="DR6687" s="25"/>
      <c r="DS6687" s="96"/>
      <c r="DT6687" s="83"/>
      <c r="DU6687" s="14"/>
      <c r="DX6687" s="83"/>
      <c r="DY6687" s="83"/>
      <c r="DZ6687" s="83"/>
      <c r="EA6687" s="83"/>
      <c r="EJ6687" s="54"/>
      <c r="EK6687" s="22"/>
      <c r="EL6687" s="24"/>
      <c r="EP6687" s="23"/>
      <c r="EQ6687" s="24"/>
      <c r="ER6687" s="22"/>
      <c r="ES6687" s="24"/>
      <c r="ET6687" s="24"/>
      <c r="EU6687" s="23"/>
      <c r="EV6687" s="26"/>
      <c r="EX6687" s="6"/>
      <c r="EY6687" s="24"/>
      <c r="EZ6687" s="109"/>
      <c r="FA6687" s="66"/>
      <c r="FB6687" s="5"/>
      <c r="FC6687" s="68"/>
      <c r="FD6687" s="67"/>
      <c r="FE6687" s="67"/>
      <c r="FF6687" s="64"/>
      <c r="FG6687" s="5"/>
      <c r="FH6687" s="69"/>
      <c r="FI6687" s="6"/>
      <c r="FJ6687" s="5"/>
      <c r="FK6687" s="25"/>
      <c r="FL6687" s="5"/>
    </row>
    <row r="6688" spans="40:168">
      <c r="AN6688" s="14"/>
      <c r="AO6688" s="14"/>
      <c r="AP6688" s="5"/>
      <c r="AQ6688" s="25"/>
      <c r="AR6688" s="25"/>
      <c r="AS6688" s="96"/>
      <c r="AT6688" s="83"/>
      <c r="AU6688" s="14"/>
      <c r="AX6688" s="83"/>
      <c r="AY6688" s="83"/>
      <c r="AZ6688" s="83"/>
      <c r="BA6688" s="83"/>
      <c r="BJ6688" s="54"/>
      <c r="BK6688" s="22"/>
      <c r="BL6688" s="24"/>
      <c r="BP6688" s="23"/>
      <c r="BQ6688" s="24"/>
      <c r="BR6688" s="22"/>
      <c r="BS6688" s="24"/>
      <c r="BT6688" s="24"/>
      <c r="BU6688" s="23"/>
      <c r="BV6688" s="26"/>
      <c r="BX6688" s="6"/>
      <c r="BY6688" s="24"/>
      <c r="BZ6688" s="109"/>
      <c r="CA6688" s="66"/>
      <c r="CB6688" s="5"/>
      <c r="CC6688" s="68"/>
      <c r="CD6688" s="67"/>
      <c r="CE6688" s="67"/>
      <c r="CF6688" s="64"/>
      <c r="CG6688" s="5"/>
      <c r="CH6688" s="69"/>
      <c r="CI6688" s="6"/>
      <c r="CJ6688" s="5"/>
      <c r="CK6688" s="25"/>
      <c r="CL6688" s="5"/>
      <c r="DN6688" s="14"/>
      <c r="DO6688" s="14"/>
      <c r="DP6688" s="5"/>
      <c r="DQ6688" s="25"/>
      <c r="DR6688" s="25"/>
      <c r="DS6688" s="96"/>
      <c r="DT6688" s="83"/>
      <c r="DU6688" s="14"/>
      <c r="DX6688" s="83"/>
      <c r="DY6688" s="83"/>
      <c r="DZ6688" s="83"/>
      <c r="EA6688" s="83"/>
      <c r="EJ6688" s="54"/>
      <c r="EK6688" s="22"/>
      <c r="EL6688" s="24"/>
      <c r="EP6688" s="23"/>
      <c r="EQ6688" s="24"/>
      <c r="ER6688" s="22"/>
      <c r="ES6688" s="24"/>
      <c r="ET6688" s="24"/>
      <c r="EU6688" s="23"/>
      <c r="EV6688" s="26"/>
      <c r="EX6688" s="6"/>
      <c r="EY6688" s="24"/>
      <c r="EZ6688" s="109"/>
      <c r="FA6688" s="66"/>
      <c r="FB6688" s="5"/>
      <c r="FC6688" s="68"/>
      <c r="FD6688" s="67"/>
      <c r="FE6688" s="67"/>
      <c r="FF6688" s="64"/>
      <c r="FG6688" s="5"/>
      <c r="FH6688" s="69"/>
      <c r="FI6688" s="6"/>
      <c r="FJ6688" s="5"/>
      <c r="FK6688" s="25"/>
      <c r="FL6688" s="5"/>
    </row>
    <row r="6689" spans="40:168">
      <c r="AN6689" s="14"/>
      <c r="AO6689" s="14"/>
      <c r="AP6689" s="5"/>
      <c r="AQ6689" s="25"/>
      <c r="AR6689" s="25"/>
      <c r="AS6689" s="96"/>
      <c r="AT6689" s="83"/>
      <c r="AU6689" s="14"/>
      <c r="AX6689" s="83"/>
      <c r="AY6689" s="83"/>
      <c r="AZ6689" s="83"/>
      <c r="BA6689" s="83"/>
      <c r="BJ6689" s="54"/>
      <c r="BK6689" s="22"/>
      <c r="BL6689" s="24"/>
      <c r="BP6689" s="23"/>
      <c r="BQ6689" s="24"/>
      <c r="BR6689" s="22"/>
      <c r="BS6689" s="24"/>
      <c r="BT6689" s="24"/>
      <c r="BU6689" s="23"/>
      <c r="BV6689" s="26"/>
      <c r="BX6689" s="6"/>
      <c r="BY6689" s="24"/>
      <c r="BZ6689" s="109"/>
      <c r="CA6689" s="66"/>
      <c r="CB6689" s="5"/>
      <c r="CC6689" s="68"/>
      <c r="CD6689" s="67"/>
      <c r="CE6689" s="67"/>
      <c r="CF6689" s="64"/>
      <c r="CG6689" s="5"/>
      <c r="CH6689" s="69"/>
      <c r="CI6689" s="6"/>
      <c r="CJ6689" s="5"/>
      <c r="CK6689" s="25"/>
      <c r="CL6689" s="5"/>
      <c r="DN6689" s="14"/>
      <c r="DO6689" s="14"/>
      <c r="DP6689" s="5"/>
      <c r="DQ6689" s="25"/>
      <c r="DR6689" s="25"/>
      <c r="DS6689" s="96"/>
      <c r="DT6689" s="83"/>
      <c r="DU6689" s="14"/>
      <c r="DX6689" s="83"/>
      <c r="DY6689" s="83"/>
      <c r="DZ6689" s="83"/>
      <c r="EA6689" s="83"/>
      <c r="EJ6689" s="54"/>
      <c r="EK6689" s="22"/>
      <c r="EL6689" s="24"/>
      <c r="EP6689" s="23"/>
      <c r="EQ6689" s="24"/>
      <c r="ER6689" s="22"/>
      <c r="ES6689" s="24"/>
      <c r="ET6689" s="24"/>
      <c r="EU6689" s="23"/>
      <c r="EV6689" s="26"/>
      <c r="EX6689" s="6"/>
      <c r="EY6689" s="24"/>
      <c r="EZ6689" s="109"/>
      <c r="FA6689" s="66"/>
      <c r="FB6689" s="5"/>
      <c r="FC6689" s="68"/>
      <c r="FD6689" s="67"/>
      <c r="FE6689" s="67"/>
      <c r="FF6689" s="64"/>
      <c r="FG6689" s="5"/>
      <c r="FH6689" s="69"/>
      <c r="FI6689" s="6"/>
      <c r="FJ6689" s="5"/>
      <c r="FK6689" s="25"/>
      <c r="FL6689" s="5"/>
    </row>
    <row r="6690" spans="40:168">
      <c r="AN6690" s="14"/>
      <c r="AO6690" s="14"/>
      <c r="AP6690" s="5"/>
      <c r="AQ6690" s="25"/>
      <c r="AR6690" s="25"/>
      <c r="AS6690" s="96"/>
      <c r="AT6690" s="83"/>
      <c r="AU6690" s="14"/>
      <c r="AX6690" s="83"/>
      <c r="AY6690" s="83"/>
      <c r="AZ6690" s="83"/>
      <c r="BA6690" s="83"/>
      <c r="BJ6690" s="54"/>
      <c r="BK6690" s="22"/>
      <c r="BL6690" s="24"/>
      <c r="BP6690" s="23"/>
      <c r="BQ6690" s="24"/>
      <c r="BR6690" s="22"/>
      <c r="BS6690" s="24"/>
      <c r="BT6690" s="24"/>
      <c r="BU6690" s="23"/>
      <c r="BV6690" s="26"/>
      <c r="BX6690" s="6"/>
      <c r="BY6690" s="24"/>
      <c r="BZ6690" s="109"/>
      <c r="CA6690" s="66"/>
      <c r="CB6690" s="5"/>
      <c r="CC6690" s="68"/>
      <c r="CD6690" s="67"/>
      <c r="CE6690" s="67"/>
      <c r="CF6690" s="64"/>
      <c r="CG6690" s="5"/>
      <c r="CH6690" s="69"/>
      <c r="CI6690" s="6"/>
      <c r="CJ6690" s="5"/>
      <c r="CK6690" s="25"/>
      <c r="CL6690" s="5"/>
      <c r="DN6690" s="14"/>
      <c r="DO6690" s="14"/>
      <c r="DP6690" s="5"/>
      <c r="DQ6690" s="25"/>
      <c r="DR6690" s="25"/>
      <c r="DS6690" s="96"/>
      <c r="DT6690" s="83"/>
      <c r="DU6690" s="14"/>
      <c r="DX6690" s="83"/>
      <c r="DY6690" s="83"/>
      <c r="DZ6690" s="83"/>
      <c r="EA6690" s="83"/>
      <c r="EJ6690" s="54"/>
      <c r="EK6690" s="22"/>
      <c r="EL6690" s="24"/>
      <c r="EP6690" s="23"/>
      <c r="EQ6690" s="24"/>
      <c r="ER6690" s="22"/>
      <c r="ES6690" s="24"/>
      <c r="ET6690" s="24"/>
      <c r="EU6690" s="23"/>
      <c r="EV6690" s="26"/>
      <c r="EX6690" s="6"/>
      <c r="EY6690" s="24"/>
      <c r="EZ6690" s="109"/>
      <c r="FA6690" s="66"/>
      <c r="FB6690" s="5"/>
      <c r="FC6690" s="68"/>
      <c r="FD6690" s="67"/>
      <c r="FE6690" s="67"/>
      <c r="FF6690" s="64"/>
      <c r="FG6690" s="5"/>
      <c r="FH6690" s="69"/>
      <c r="FI6690" s="6"/>
      <c r="FJ6690" s="5"/>
      <c r="FK6690" s="25"/>
      <c r="FL6690" s="5"/>
    </row>
    <row r="6691" spans="40:168">
      <c r="AN6691" s="14"/>
      <c r="AO6691" s="14"/>
      <c r="AP6691" s="5"/>
      <c r="AQ6691" s="25"/>
      <c r="AR6691" s="25"/>
      <c r="AS6691" s="96"/>
      <c r="AT6691" s="83"/>
      <c r="AU6691" s="14"/>
      <c r="AX6691" s="83"/>
      <c r="AY6691" s="83"/>
      <c r="AZ6691" s="83"/>
      <c r="BA6691" s="83"/>
      <c r="BJ6691" s="54"/>
      <c r="BK6691" s="22"/>
      <c r="BL6691" s="24"/>
      <c r="BP6691" s="23"/>
      <c r="BQ6691" s="24"/>
      <c r="BR6691" s="22"/>
      <c r="BS6691" s="24"/>
      <c r="BT6691" s="24"/>
      <c r="BU6691" s="23"/>
      <c r="BV6691" s="26"/>
      <c r="BX6691" s="6"/>
      <c r="BY6691" s="24"/>
      <c r="BZ6691" s="109"/>
      <c r="CA6691" s="66"/>
      <c r="CB6691" s="5"/>
      <c r="CC6691" s="68"/>
      <c r="CD6691" s="67"/>
      <c r="CE6691" s="67"/>
      <c r="CF6691" s="64"/>
      <c r="CG6691" s="5"/>
      <c r="CH6691" s="69"/>
      <c r="CI6691" s="6"/>
      <c r="CJ6691" s="5"/>
      <c r="CK6691" s="25"/>
      <c r="CL6691" s="5"/>
      <c r="DN6691" s="14"/>
      <c r="DO6691" s="14"/>
      <c r="DP6691" s="5"/>
      <c r="DQ6691" s="25"/>
      <c r="DR6691" s="25"/>
      <c r="DS6691" s="96"/>
      <c r="DT6691" s="83"/>
      <c r="DU6691" s="14"/>
      <c r="DX6691" s="83"/>
      <c r="DY6691" s="83"/>
      <c r="DZ6691" s="83"/>
      <c r="EA6691" s="83"/>
      <c r="EJ6691" s="54"/>
      <c r="EK6691" s="22"/>
      <c r="EL6691" s="24"/>
      <c r="EP6691" s="23"/>
      <c r="EQ6691" s="24"/>
      <c r="ER6691" s="22"/>
      <c r="ES6691" s="24"/>
      <c r="ET6691" s="24"/>
      <c r="EU6691" s="23"/>
      <c r="EV6691" s="26"/>
      <c r="EX6691" s="6"/>
      <c r="EY6691" s="24"/>
      <c r="EZ6691" s="109"/>
      <c r="FA6691" s="66"/>
      <c r="FB6691" s="5"/>
      <c r="FC6691" s="68"/>
      <c r="FD6691" s="67"/>
      <c r="FE6691" s="67"/>
      <c r="FF6691" s="64"/>
      <c r="FG6691" s="5"/>
      <c r="FH6691" s="69"/>
      <c r="FI6691" s="6"/>
      <c r="FJ6691" s="5"/>
      <c r="FK6691" s="25"/>
      <c r="FL6691" s="5"/>
    </row>
    <row r="6692" spans="40:168">
      <c r="AN6692" s="14"/>
      <c r="AO6692" s="14"/>
      <c r="AP6692" s="5"/>
      <c r="AQ6692" s="25"/>
      <c r="AR6692" s="25"/>
      <c r="AS6692" s="96"/>
      <c r="AT6692" s="83"/>
      <c r="AU6692" s="14"/>
      <c r="AX6692" s="83"/>
      <c r="AY6692" s="83"/>
      <c r="AZ6692" s="83"/>
      <c r="BA6692" s="83"/>
      <c r="BJ6692" s="54"/>
      <c r="BK6692" s="22"/>
      <c r="BL6692" s="24"/>
      <c r="BP6692" s="23"/>
      <c r="BQ6692" s="24"/>
      <c r="BR6692" s="22"/>
      <c r="BS6692" s="24"/>
      <c r="BT6692" s="24"/>
      <c r="BU6692" s="23"/>
      <c r="BV6692" s="26"/>
      <c r="BX6692" s="6"/>
      <c r="BY6692" s="24"/>
      <c r="BZ6692" s="109"/>
      <c r="CA6692" s="66"/>
      <c r="CB6692" s="5"/>
      <c r="CC6692" s="68"/>
      <c r="CD6692" s="67"/>
      <c r="CE6692" s="67"/>
      <c r="CF6692" s="64"/>
      <c r="CG6692" s="5"/>
      <c r="CH6692" s="69"/>
      <c r="CI6692" s="6"/>
      <c r="CJ6692" s="5"/>
      <c r="CK6692" s="25"/>
      <c r="CL6692" s="5"/>
      <c r="DN6692" s="14"/>
      <c r="DO6692" s="14"/>
      <c r="DP6692" s="5"/>
      <c r="DQ6692" s="25"/>
      <c r="DR6692" s="25"/>
      <c r="DS6692" s="96"/>
      <c r="DT6692" s="83"/>
      <c r="DU6692" s="14"/>
      <c r="DX6692" s="83"/>
      <c r="DY6692" s="83"/>
      <c r="DZ6692" s="83"/>
      <c r="EA6692" s="83"/>
      <c r="EJ6692" s="54"/>
      <c r="EK6692" s="22"/>
      <c r="EL6692" s="24"/>
      <c r="EP6692" s="23"/>
      <c r="EQ6692" s="24"/>
      <c r="ER6692" s="22"/>
      <c r="ES6692" s="24"/>
      <c r="ET6692" s="24"/>
      <c r="EU6692" s="23"/>
      <c r="EV6692" s="26"/>
      <c r="EX6692" s="6"/>
      <c r="EY6692" s="24"/>
      <c r="EZ6692" s="109"/>
      <c r="FA6692" s="66"/>
      <c r="FB6692" s="5"/>
      <c r="FC6692" s="68"/>
      <c r="FD6692" s="67"/>
      <c r="FE6692" s="67"/>
      <c r="FF6692" s="64"/>
      <c r="FG6692" s="5"/>
      <c r="FH6692" s="69"/>
      <c r="FI6692" s="6"/>
      <c r="FJ6692" s="5"/>
      <c r="FK6692" s="25"/>
      <c r="FL6692" s="5"/>
    </row>
    <row r="6693" spans="40:168">
      <c r="AN6693" s="14"/>
      <c r="AO6693" s="14"/>
      <c r="AP6693" s="5"/>
      <c r="AQ6693" s="25"/>
      <c r="AR6693" s="25"/>
      <c r="AS6693" s="96"/>
      <c r="AT6693" s="83"/>
      <c r="AU6693" s="14"/>
      <c r="AX6693" s="83"/>
      <c r="AY6693" s="83"/>
      <c r="AZ6693" s="83"/>
      <c r="BA6693" s="83"/>
      <c r="BJ6693" s="54"/>
      <c r="BK6693" s="22"/>
      <c r="BL6693" s="24"/>
      <c r="BP6693" s="23"/>
      <c r="BQ6693" s="24"/>
      <c r="BR6693" s="22"/>
      <c r="BS6693" s="24"/>
      <c r="BT6693" s="24"/>
      <c r="BU6693" s="23"/>
      <c r="BV6693" s="26"/>
      <c r="BX6693" s="6"/>
      <c r="BY6693" s="24"/>
      <c r="BZ6693" s="109"/>
      <c r="CA6693" s="66"/>
      <c r="CB6693" s="5"/>
      <c r="CC6693" s="68"/>
      <c r="CD6693" s="67"/>
      <c r="CE6693" s="67"/>
      <c r="CF6693" s="64"/>
      <c r="CG6693" s="5"/>
      <c r="CH6693" s="69"/>
      <c r="CI6693" s="6"/>
      <c r="CJ6693" s="5"/>
      <c r="CK6693" s="25"/>
      <c r="CL6693" s="5"/>
      <c r="DN6693" s="14"/>
      <c r="DO6693" s="14"/>
      <c r="DP6693" s="5"/>
      <c r="DQ6693" s="25"/>
      <c r="DR6693" s="25"/>
      <c r="DS6693" s="96"/>
      <c r="DT6693" s="83"/>
      <c r="DU6693" s="14"/>
      <c r="DX6693" s="83"/>
      <c r="DY6693" s="83"/>
      <c r="DZ6693" s="83"/>
      <c r="EA6693" s="83"/>
      <c r="EJ6693" s="54"/>
      <c r="EK6693" s="22"/>
      <c r="EL6693" s="24"/>
      <c r="EP6693" s="23"/>
      <c r="EQ6693" s="24"/>
      <c r="ER6693" s="22"/>
      <c r="ES6693" s="24"/>
      <c r="ET6693" s="24"/>
      <c r="EU6693" s="23"/>
      <c r="EV6693" s="26"/>
      <c r="EX6693" s="6"/>
      <c r="EY6693" s="24"/>
      <c r="EZ6693" s="109"/>
      <c r="FA6693" s="66"/>
      <c r="FB6693" s="5"/>
      <c r="FC6693" s="68"/>
      <c r="FD6693" s="67"/>
      <c r="FE6693" s="67"/>
      <c r="FF6693" s="64"/>
      <c r="FG6693" s="5"/>
      <c r="FH6693" s="69"/>
      <c r="FI6693" s="6"/>
      <c r="FJ6693" s="5"/>
      <c r="FK6693" s="25"/>
      <c r="FL6693" s="5"/>
    </row>
    <row r="6694" spans="40:168">
      <c r="AN6694" s="14"/>
      <c r="AO6694" s="14"/>
      <c r="AP6694" s="5"/>
      <c r="AQ6694" s="25"/>
      <c r="AR6694" s="25"/>
      <c r="AS6694" s="96"/>
      <c r="AT6694" s="83"/>
      <c r="AU6694" s="14"/>
      <c r="AX6694" s="83"/>
      <c r="AY6694" s="83"/>
      <c r="AZ6694" s="83"/>
      <c r="BA6694" s="83"/>
      <c r="BJ6694" s="54"/>
      <c r="BK6694" s="22"/>
      <c r="BL6694" s="24"/>
      <c r="BP6694" s="23"/>
      <c r="BQ6694" s="24"/>
      <c r="BR6694" s="22"/>
      <c r="BS6694" s="24"/>
      <c r="BT6694" s="24"/>
      <c r="BU6694" s="23"/>
      <c r="BV6694" s="26"/>
      <c r="BX6694" s="6"/>
      <c r="BY6694" s="24"/>
      <c r="BZ6694" s="109"/>
      <c r="CA6694" s="66"/>
      <c r="CB6694" s="5"/>
      <c r="CC6694" s="68"/>
      <c r="CD6694" s="67"/>
      <c r="CE6694" s="67"/>
      <c r="CF6694" s="64"/>
      <c r="CG6694" s="5"/>
      <c r="CH6694" s="69"/>
      <c r="CI6694" s="6"/>
      <c r="CJ6694" s="5"/>
      <c r="CK6694" s="25"/>
      <c r="CL6694" s="5"/>
      <c r="DN6694" s="14"/>
      <c r="DO6694" s="14"/>
      <c r="DP6694" s="5"/>
      <c r="DQ6694" s="25"/>
      <c r="DR6694" s="25"/>
      <c r="DS6694" s="96"/>
      <c r="DT6694" s="83"/>
      <c r="DU6694" s="14"/>
      <c r="DX6694" s="83"/>
      <c r="DY6694" s="83"/>
      <c r="DZ6694" s="83"/>
      <c r="EA6694" s="83"/>
      <c r="EJ6694" s="54"/>
      <c r="EK6694" s="22"/>
      <c r="EL6694" s="24"/>
      <c r="EP6694" s="23"/>
      <c r="EQ6694" s="24"/>
      <c r="ER6694" s="22"/>
      <c r="ES6694" s="24"/>
      <c r="ET6694" s="24"/>
      <c r="EU6694" s="23"/>
      <c r="EV6694" s="26"/>
      <c r="EX6694" s="6"/>
      <c r="EY6694" s="24"/>
      <c r="EZ6694" s="109"/>
      <c r="FA6694" s="66"/>
      <c r="FB6694" s="5"/>
      <c r="FC6694" s="68"/>
      <c r="FD6694" s="67"/>
      <c r="FE6694" s="67"/>
      <c r="FF6694" s="64"/>
      <c r="FG6694" s="5"/>
      <c r="FH6694" s="69"/>
      <c r="FI6694" s="6"/>
      <c r="FJ6694" s="5"/>
      <c r="FK6694" s="25"/>
      <c r="FL6694" s="5"/>
    </row>
    <row r="6695" spans="40:168">
      <c r="AN6695" s="14"/>
      <c r="AO6695" s="14"/>
      <c r="AP6695" s="5"/>
      <c r="AQ6695" s="25"/>
      <c r="AR6695" s="25"/>
      <c r="AS6695" s="96"/>
      <c r="AT6695" s="83"/>
      <c r="AU6695" s="14"/>
      <c r="AX6695" s="83"/>
      <c r="AY6695" s="83"/>
      <c r="AZ6695" s="83"/>
      <c r="BA6695" s="83"/>
      <c r="BJ6695" s="54"/>
      <c r="BK6695" s="22"/>
      <c r="BL6695" s="24"/>
      <c r="BP6695" s="23"/>
      <c r="BQ6695" s="24"/>
      <c r="BR6695" s="22"/>
      <c r="BS6695" s="24"/>
      <c r="BT6695" s="24"/>
      <c r="BU6695" s="23"/>
      <c r="BV6695" s="26"/>
      <c r="BX6695" s="6"/>
      <c r="BY6695" s="24"/>
      <c r="BZ6695" s="109"/>
      <c r="CA6695" s="66"/>
      <c r="CB6695" s="5"/>
      <c r="CC6695" s="68"/>
      <c r="CD6695" s="67"/>
      <c r="CE6695" s="67"/>
      <c r="CF6695" s="64"/>
      <c r="CG6695" s="5"/>
      <c r="CH6695" s="69"/>
      <c r="CI6695" s="6"/>
      <c r="CJ6695" s="5"/>
      <c r="CK6695" s="25"/>
      <c r="CL6695" s="5"/>
      <c r="DN6695" s="14"/>
      <c r="DO6695" s="14"/>
      <c r="DP6695" s="5"/>
      <c r="DQ6695" s="25"/>
      <c r="DR6695" s="25"/>
      <c r="DS6695" s="96"/>
      <c r="DT6695" s="83"/>
      <c r="DU6695" s="14"/>
      <c r="DX6695" s="83"/>
      <c r="DY6695" s="83"/>
      <c r="DZ6695" s="83"/>
      <c r="EA6695" s="83"/>
      <c r="EJ6695" s="54"/>
      <c r="EK6695" s="22"/>
      <c r="EL6695" s="24"/>
      <c r="EP6695" s="23"/>
      <c r="EQ6695" s="24"/>
      <c r="ER6695" s="22"/>
      <c r="ES6695" s="24"/>
      <c r="ET6695" s="24"/>
      <c r="EU6695" s="23"/>
      <c r="EV6695" s="26"/>
      <c r="EX6695" s="6"/>
      <c r="EY6695" s="24"/>
      <c r="EZ6695" s="109"/>
      <c r="FA6695" s="66"/>
      <c r="FB6695" s="5"/>
      <c r="FC6695" s="68"/>
      <c r="FD6695" s="67"/>
      <c r="FE6695" s="67"/>
      <c r="FF6695" s="64"/>
      <c r="FG6695" s="5"/>
      <c r="FH6695" s="69"/>
      <c r="FI6695" s="6"/>
      <c r="FJ6695" s="5"/>
      <c r="FK6695" s="25"/>
      <c r="FL6695" s="5"/>
    </row>
    <row r="6696" spans="40:168">
      <c r="AN6696" s="14"/>
      <c r="AO6696" s="14"/>
      <c r="AP6696" s="5"/>
      <c r="AQ6696" s="25"/>
      <c r="AR6696" s="25"/>
      <c r="AS6696" s="96"/>
      <c r="AT6696" s="83"/>
      <c r="AU6696" s="14"/>
      <c r="AX6696" s="83"/>
      <c r="AY6696" s="83"/>
      <c r="AZ6696" s="83"/>
      <c r="BA6696" s="83"/>
      <c r="BJ6696" s="54"/>
      <c r="BK6696" s="22"/>
      <c r="BL6696" s="24"/>
      <c r="BP6696" s="23"/>
      <c r="BQ6696" s="24"/>
      <c r="BR6696" s="22"/>
      <c r="BS6696" s="24"/>
      <c r="BT6696" s="24"/>
      <c r="BU6696" s="23"/>
      <c r="BV6696" s="26"/>
      <c r="BX6696" s="6"/>
      <c r="BY6696" s="24"/>
      <c r="BZ6696" s="109"/>
      <c r="CA6696" s="66"/>
      <c r="CB6696" s="5"/>
      <c r="CC6696" s="68"/>
      <c r="CD6696" s="67"/>
      <c r="CE6696" s="67"/>
      <c r="CF6696" s="64"/>
      <c r="CG6696" s="5"/>
      <c r="CH6696" s="69"/>
      <c r="CI6696" s="6"/>
      <c r="CJ6696" s="5"/>
      <c r="CK6696" s="25"/>
      <c r="CL6696" s="5"/>
      <c r="DN6696" s="14"/>
      <c r="DO6696" s="14"/>
      <c r="DP6696" s="5"/>
      <c r="DQ6696" s="25"/>
      <c r="DR6696" s="25"/>
      <c r="DS6696" s="96"/>
      <c r="DT6696" s="83"/>
      <c r="DU6696" s="14"/>
      <c r="DX6696" s="83"/>
      <c r="DY6696" s="83"/>
      <c r="DZ6696" s="83"/>
      <c r="EA6696" s="83"/>
      <c r="EJ6696" s="54"/>
      <c r="EK6696" s="22"/>
      <c r="EL6696" s="24"/>
      <c r="EP6696" s="23"/>
      <c r="EQ6696" s="24"/>
      <c r="ER6696" s="22"/>
      <c r="ES6696" s="24"/>
      <c r="ET6696" s="24"/>
      <c r="EU6696" s="23"/>
      <c r="EV6696" s="26"/>
      <c r="EX6696" s="6"/>
      <c r="EY6696" s="24"/>
      <c r="EZ6696" s="109"/>
      <c r="FA6696" s="66"/>
      <c r="FB6696" s="5"/>
      <c r="FC6696" s="68"/>
      <c r="FD6696" s="67"/>
      <c r="FE6696" s="67"/>
      <c r="FF6696" s="64"/>
      <c r="FG6696" s="5"/>
      <c r="FH6696" s="69"/>
      <c r="FI6696" s="6"/>
      <c r="FJ6696" s="5"/>
      <c r="FK6696" s="25"/>
      <c r="FL6696" s="5"/>
    </row>
    <row r="6697" spans="40:168">
      <c r="AN6697" s="14"/>
      <c r="AO6697" s="14"/>
      <c r="AP6697" s="5"/>
      <c r="AQ6697" s="25"/>
      <c r="AR6697" s="25"/>
      <c r="AS6697" s="96"/>
      <c r="AT6697" s="83"/>
      <c r="AU6697" s="14"/>
      <c r="AX6697" s="83"/>
      <c r="AY6697" s="83"/>
      <c r="AZ6697" s="83"/>
      <c r="BA6697" s="83"/>
      <c r="BJ6697" s="54"/>
      <c r="BK6697" s="22"/>
      <c r="BL6697" s="24"/>
      <c r="BP6697" s="23"/>
      <c r="BQ6697" s="24"/>
      <c r="BR6697" s="22"/>
      <c r="BS6697" s="24"/>
      <c r="BT6697" s="24"/>
      <c r="BU6697" s="23"/>
      <c r="BV6697" s="26"/>
      <c r="BX6697" s="6"/>
      <c r="BY6697" s="24"/>
      <c r="BZ6697" s="109"/>
      <c r="CA6697" s="66"/>
      <c r="CB6697" s="5"/>
      <c r="CC6697" s="68"/>
      <c r="CD6697" s="67"/>
      <c r="CE6697" s="67"/>
      <c r="CF6697" s="64"/>
      <c r="CG6697" s="5"/>
      <c r="CH6697" s="69"/>
      <c r="CI6697" s="6"/>
      <c r="CJ6697" s="5"/>
      <c r="CK6697" s="25"/>
      <c r="CL6697" s="5"/>
      <c r="DN6697" s="14"/>
      <c r="DO6697" s="14"/>
      <c r="DP6697" s="5"/>
      <c r="DQ6697" s="25"/>
      <c r="DR6697" s="25"/>
      <c r="DS6697" s="96"/>
      <c r="DT6697" s="83"/>
      <c r="DU6697" s="14"/>
      <c r="DX6697" s="83"/>
      <c r="DY6697" s="83"/>
      <c r="DZ6697" s="83"/>
      <c r="EA6697" s="83"/>
      <c r="EJ6697" s="54"/>
      <c r="EK6697" s="22"/>
      <c r="EL6697" s="24"/>
      <c r="EP6697" s="23"/>
      <c r="EQ6697" s="24"/>
      <c r="ER6697" s="22"/>
      <c r="ES6697" s="24"/>
      <c r="ET6697" s="24"/>
      <c r="EU6697" s="23"/>
      <c r="EV6697" s="26"/>
      <c r="EX6697" s="6"/>
      <c r="EY6697" s="24"/>
      <c r="EZ6697" s="109"/>
      <c r="FA6697" s="66"/>
      <c r="FB6697" s="5"/>
      <c r="FC6697" s="68"/>
      <c r="FD6697" s="67"/>
      <c r="FE6697" s="67"/>
      <c r="FF6697" s="64"/>
      <c r="FG6697" s="5"/>
      <c r="FH6697" s="69"/>
      <c r="FI6697" s="6"/>
      <c r="FJ6697" s="5"/>
      <c r="FK6697" s="25"/>
      <c r="FL6697" s="5"/>
    </row>
    <row r="6698" spans="40:168">
      <c r="AN6698" s="14"/>
      <c r="AO6698" s="14"/>
      <c r="AP6698" s="5"/>
      <c r="AQ6698" s="25"/>
      <c r="AR6698" s="25"/>
      <c r="AS6698" s="96"/>
      <c r="AT6698" s="83"/>
      <c r="AU6698" s="14"/>
      <c r="AX6698" s="83"/>
      <c r="AY6698" s="83"/>
      <c r="AZ6698" s="83"/>
      <c r="BA6698" s="83"/>
      <c r="BJ6698" s="54"/>
      <c r="BK6698" s="22"/>
      <c r="BL6698" s="24"/>
      <c r="BP6698" s="23"/>
      <c r="BQ6698" s="24"/>
      <c r="BR6698" s="22"/>
      <c r="BS6698" s="24"/>
      <c r="BT6698" s="24"/>
      <c r="BU6698" s="23"/>
      <c r="BV6698" s="26"/>
      <c r="BX6698" s="6"/>
      <c r="BY6698" s="24"/>
      <c r="BZ6698" s="109"/>
      <c r="CA6698" s="66"/>
      <c r="CB6698" s="5"/>
      <c r="CC6698" s="68"/>
      <c r="CD6698" s="67"/>
      <c r="CE6698" s="67"/>
      <c r="CF6698" s="64"/>
      <c r="CG6698" s="5"/>
      <c r="CH6698" s="69"/>
      <c r="CI6698" s="6"/>
      <c r="CJ6698" s="5"/>
      <c r="CK6698" s="25"/>
      <c r="CL6698" s="5"/>
      <c r="DN6698" s="14"/>
      <c r="DO6698" s="14"/>
      <c r="DP6698" s="5"/>
      <c r="DQ6698" s="25"/>
      <c r="DR6698" s="25"/>
      <c r="DS6698" s="96"/>
      <c r="DT6698" s="83"/>
      <c r="DU6698" s="14"/>
      <c r="DX6698" s="83"/>
      <c r="DY6698" s="83"/>
      <c r="DZ6698" s="83"/>
      <c r="EA6698" s="83"/>
      <c r="EJ6698" s="54"/>
      <c r="EK6698" s="22"/>
      <c r="EL6698" s="24"/>
      <c r="EP6698" s="23"/>
      <c r="EQ6698" s="24"/>
      <c r="ER6698" s="22"/>
      <c r="ES6698" s="24"/>
      <c r="ET6698" s="24"/>
      <c r="EU6698" s="23"/>
      <c r="EV6698" s="26"/>
      <c r="EX6698" s="6"/>
      <c r="EY6698" s="24"/>
      <c r="EZ6698" s="109"/>
      <c r="FA6698" s="66"/>
      <c r="FB6698" s="5"/>
      <c r="FC6698" s="68"/>
      <c r="FD6698" s="67"/>
      <c r="FE6698" s="67"/>
      <c r="FF6698" s="64"/>
      <c r="FG6698" s="5"/>
      <c r="FH6698" s="69"/>
      <c r="FI6698" s="6"/>
      <c r="FJ6698" s="5"/>
      <c r="FK6698" s="25"/>
      <c r="FL6698" s="5"/>
    </row>
    <row r="6699" spans="40:168">
      <c r="AN6699" s="14"/>
      <c r="AO6699" s="14"/>
      <c r="AP6699" s="5"/>
      <c r="AQ6699" s="25"/>
      <c r="AR6699" s="25"/>
      <c r="AS6699" s="96"/>
      <c r="AT6699" s="83"/>
      <c r="AU6699" s="14"/>
      <c r="AX6699" s="83"/>
      <c r="AY6699" s="83"/>
      <c r="AZ6699" s="83"/>
      <c r="BA6699" s="83"/>
      <c r="BJ6699" s="54"/>
      <c r="BK6699" s="22"/>
      <c r="BL6699" s="24"/>
      <c r="BP6699" s="23"/>
      <c r="BQ6699" s="24"/>
      <c r="BR6699" s="22"/>
      <c r="BS6699" s="24"/>
      <c r="BT6699" s="24"/>
      <c r="BU6699" s="23"/>
      <c r="BV6699" s="26"/>
      <c r="BX6699" s="6"/>
      <c r="BY6699" s="24"/>
      <c r="BZ6699" s="109"/>
      <c r="CA6699" s="66"/>
      <c r="CB6699" s="5"/>
      <c r="CC6699" s="68"/>
      <c r="CD6699" s="67"/>
      <c r="CE6699" s="67"/>
      <c r="CF6699" s="64"/>
      <c r="CG6699" s="5"/>
      <c r="CH6699" s="69"/>
      <c r="CI6699" s="6"/>
      <c r="CJ6699" s="5"/>
      <c r="CK6699" s="25"/>
      <c r="CL6699" s="5"/>
      <c r="DN6699" s="14"/>
      <c r="DO6699" s="14"/>
      <c r="DP6699" s="5"/>
      <c r="DQ6699" s="25"/>
      <c r="DR6699" s="25"/>
      <c r="DS6699" s="96"/>
      <c r="DT6699" s="83"/>
      <c r="DU6699" s="14"/>
      <c r="DX6699" s="83"/>
      <c r="DY6699" s="83"/>
      <c r="DZ6699" s="83"/>
      <c r="EA6699" s="83"/>
      <c r="EJ6699" s="54"/>
      <c r="EK6699" s="22"/>
      <c r="EL6699" s="24"/>
      <c r="EP6699" s="23"/>
      <c r="EQ6699" s="24"/>
      <c r="ER6699" s="22"/>
      <c r="ES6699" s="24"/>
      <c r="ET6699" s="24"/>
      <c r="EU6699" s="23"/>
      <c r="EV6699" s="26"/>
      <c r="EX6699" s="6"/>
      <c r="EY6699" s="24"/>
      <c r="EZ6699" s="109"/>
      <c r="FA6699" s="66"/>
      <c r="FB6699" s="5"/>
      <c r="FC6699" s="68"/>
      <c r="FD6699" s="67"/>
      <c r="FE6699" s="67"/>
      <c r="FF6699" s="64"/>
      <c r="FG6699" s="5"/>
      <c r="FH6699" s="69"/>
      <c r="FI6699" s="6"/>
      <c r="FJ6699" s="5"/>
      <c r="FK6699" s="25"/>
      <c r="FL6699" s="5"/>
    </row>
    <row r="6700" spans="40:168">
      <c r="AN6700" s="14"/>
      <c r="AO6700" s="14"/>
      <c r="AP6700" s="5"/>
      <c r="AQ6700" s="25"/>
      <c r="AR6700" s="25"/>
      <c r="AS6700" s="96"/>
      <c r="AT6700" s="83"/>
      <c r="AU6700" s="14"/>
      <c r="AX6700" s="83"/>
      <c r="AY6700" s="83"/>
      <c r="AZ6700" s="83"/>
      <c r="BA6700" s="83"/>
      <c r="BJ6700" s="54"/>
      <c r="BK6700" s="22"/>
      <c r="BL6700" s="24"/>
      <c r="BP6700" s="23"/>
      <c r="BQ6700" s="24"/>
      <c r="BR6700" s="22"/>
      <c r="BS6700" s="24"/>
      <c r="BT6700" s="24"/>
      <c r="BU6700" s="23"/>
      <c r="BV6700" s="26"/>
      <c r="BX6700" s="6"/>
      <c r="BY6700" s="24"/>
      <c r="BZ6700" s="109"/>
      <c r="CA6700" s="66"/>
      <c r="CB6700" s="5"/>
      <c r="CC6700" s="68"/>
      <c r="CD6700" s="67"/>
      <c r="CE6700" s="67"/>
      <c r="CF6700" s="64"/>
      <c r="CG6700" s="5"/>
      <c r="CH6700" s="69"/>
      <c r="CI6700" s="6"/>
      <c r="CJ6700" s="5"/>
      <c r="CK6700" s="25"/>
      <c r="CL6700" s="5"/>
      <c r="DN6700" s="14"/>
      <c r="DO6700" s="14"/>
      <c r="DP6700" s="5"/>
      <c r="DQ6700" s="25"/>
      <c r="DR6700" s="25"/>
      <c r="DS6700" s="96"/>
      <c r="DT6700" s="83"/>
      <c r="DU6700" s="14"/>
      <c r="DX6700" s="83"/>
      <c r="DY6700" s="83"/>
      <c r="DZ6700" s="83"/>
      <c r="EA6700" s="83"/>
      <c r="EJ6700" s="54"/>
      <c r="EK6700" s="22"/>
      <c r="EL6700" s="24"/>
      <c r="EP6700" s="23"/>
      <c r="EQ6700" s="24"/>
      <c r="ER6700" s="22"/>
      <c r="ES6700" s="24"/>
      <c r="ET6700" s="24"/>
      <c r="EU6700" s="23"/>
      <c r="EV6700" s="26"/>
      <c r="EX6700" s="6"/>
      <c r="EY6700" s="24"/>
      <c r="EZ6700" s="109"/>
      <c r="FA6700" s="66"/>
      <c r="FB6700" s="5"/>
      <c r="FC6700" s="68"/>
      <c r="FD6700" s="67"/>
      <c r="FE6700" s="67"/>
      <c r="FF6700" s="64"/>
      <c r="FG6700" s="5"/>
      <c r="FH6700" s="69"/>
      <c r="FI6700" s="6"/>
      <c r="FJ6700" s="5"/>
      <c r="FK6700" s="25"/>
      <c r="FL6700" s="5"/>
    </row>
    <row r="6701" spans="40:168">
      <c r="AN6701" s="14"/>
      <c r="AO6701" s="14"/>
      <c r="AP6701" s="5"/>
      <c r="AQ6701" s="25"/>
      <c r="AR6701" s="25"/>
      <c r="AS6701" s="96"/>
      <c r="AT6701" s="83"/>
      <c r="AU6701" s="14"/>
      <c r="AX6701" s="83"/>
      <c r="AY6701" s="83"/>
      <c r="AZ6701" s="83"/>
      <c r="BA6701" s="83"/>
      <c r="BJ6701" s="54"/>
      <c r="BK6701" s="22"/>
      <c r="BL6701" s="24"/>
      <c r="BP6701" s="23"/>
      <c r="BQ6701" s="24"/>
      <c r="BR6701" s="22"/>
      <c r="BS6701" s="24"/>
      <c r="BT6701" s="24"/>
      <c r="BU6701" s="23"/>
      <c r="BV6701" s="26"/>
      <c r="BX6701" s="6"/>
      <c r="BY6701" s="24"/>
      <c r="BZ6701" s="109"/>
      <c r="CA6701" s="66"/>
      <c r="CB6701" s="5"/>
      <c r="CC6701" s="68"/>
      <c r="CD6701" s="67"/>
      <c r="CE6701" s="67"/>
      <c r="CF6701" s="64"/>
      <c r="CG6701" s="5"/>
      <c r="CH6701" s="69"/>
      <c r="CI6701" s="6"/>
      <c r="CJ6701" s="5"/>
      <c r="CK6701" s="25"/>
      <c r="CL6701" s="5"/>
      <c r="DN6701" s="14"/>
      <c r="DO6701" s="14"/>
      <c r="DP6701" s="5"/>
      <c r="DQ6701" s="25"/>
      <c r="DR6701" s="25"/>
      <c r="DS6701" s="96"/>
      <c r="DT6701" s="83"/>
      <c r="DU6701" s="14"/>
      <c r="DX6701" s="83"/>
      <c r="DY6701" s="83"/>
      <c r="DZ6701" s="83"/>
      <c r="EA6701" s="83"/>
      <c r="EJ6701" s="54"/>
      <c r="EK6701" s="22"/>
      <c r="EL6701" s="24"/>
      <c r="EP6701" s="23"/>
      <c r="EQ6701" s="24"/>
      <c r="ER6701" s="22"/>
      <c r="ES6701" s="24"/>
      <c r="ET6701" s="24"/>
      <c r="EU6701" s="23"/>
      <c r="EV6701" s="26"/>
      <c r="EX6701" s="6"/>
      <c r="EY6701" s="24"/>
      <c r="EZ6701" s="109"/>
      <c r="FA6701" s="66"/>
      <c r="FB6701" s="5"/>
      <c r="FC6701" s="68"/>
      <c r="FD6701" s="67"/>
      <c r="FE6701" s="67"/>
      <c r="FF6701" s="64"/>
      <c r="FG6701" s="5"/>
      <c r="FH6701" s="69"/>
      <c r="FI6701" s="6"/>
      <c r="FJ6701" s="5"/>
      <c r="FK6701" s="25"/>
      <c r="FL6701" s="5"/>
    </row>
    <row r="6702" spans="40:168">
      <c r="AN6702" s="14"/>
      <c r="AO6702" s="14"/>
      <c r="AP6702" s="5"/>
      <c r="AQ6702" s="25"/>
      <c r="AR6702" s="25"/>
      <c r="AS6702" s="96"/>
      <c r="AT6702" s="83"/>
      <c r="AU6702" s="14"/>
      <c r="AX6702" s="83"/>
      <c r="AY6702" s="83"/>
      <c r="AZ6702" s="83"/>
      <c r="BA6702" s="83"/>
      <c r="BJ6702" s="54"/>
      <c r="BK6702" s="22"/>
      <c r="BL6702" s="24"/>
      <c r="BP6702" s="23"/>
      <c r="BQ6702" s="24"/>
      <c r="BR6702" s="22"/>
      <c r="BS6702" s="24"/>
      <c r="BT6702" s="24"/>
      <c r="BU6702" s="23"/>
      <c r="BV6702" s="26"/>
      <c r="BX6702" s="6"/>
      <c r="BY6702" s="24"/>
      <c r="BZ6702" s="109"/>
      <c r="CA6702" s="66"/>
      <c r="CB6702" s="5"/>
      <c r="CC6702" s="68"/>
      <c r="CD6702" s="67"/>
      <c r="CE6702" s="67"/>
      <c r="CF6702" s="64"/>
      <c r="CG6702" s="5"/>
      <c r="CH6702" s="69"/>
      <c r="CI6702" s="6"/>
      <c r="CJ6702" s="5"/>
      <c r="CK6702" s="25"/>
      <c r="CL6702" s="5"/>
      <c r="DN6702" s="14"/>
      <c r="DO6702" s="14"/>
      <c r="DP6702" s="5"/>
      <c r="DQ6702" s="25"/>
      <c r="DR6702" s="25"/>
      <c r="DS6702" s="96"/>
      <c r="DT6702" s="83"/>
      <c r="DU6702" s="14"/>
      <c r="DX6702" s="83"/>
      <c r="DY6702" s="83"/>
      <c r="DZ6702" s="83"/>
      <c r="EA6702" s="83"/>
      <c r="EJ6702" s="54"/>
      <c r="EK6702" s="22"/>
      <c r="EL6702" s="24"/>
      <c r="EP6702" s="23"/>
      <c r="EQ6702" s="24"/>
      <c r="ER6702" s="22"/>
      <c r="ES6702" s="24"/>
      <c r="ET6702" s="24"/>
      <c r="EU6702" s="23"/>
      <c r="EV6702" s="26"/>
      <c r="EX6702" s="6"/>
      <c r="EY6702" s="24"/>
      <c r="EZ6702" s="109"/>
      <c r="FA6702" s="66"/>
      <c r="FB6702" s="5"/>
      <c r="FC6702" s="68"/>
      <c r="FD6702" s="67"/>
      <c r="FE6702" s="67"/>
      <c r="FF6702" s="64"/>
      <c r="FG6702" s="5"/>
      <c r="FH6702" s="69"/>
      <c r="FI6702" s="6"/>
      <c r="FJ6702" s="5"/>
      <c r="FK6702" s="25"/>
      <c r="FL6702" s="5"/>
    </row>
    <row r="6703" spans="40:168">
      <c r="AN6703" s="14"/>
      <c r="AO6703" s="14"/>
      <c r="AP6703" s="5"/>
      <c r="AQ6703" s="25"/>
      <c r="AR6703" s="25"/>
      <c r="AS6703" s="96"/>
      <c r="AT6703" s="83"/>
      <c r="AU6703" s="14"/>
      <c r="AX6703" s="83"/>
      <c r="AY6703" s="83"/>
      <c r="AZ6703" s="83"/>
      <c r="BA6703" s="83"/>
      <c r="BJ6703" s="54"/>
      <c r="BK6703" s="22"/>
      <c r="BL6703" s="24"/>
      <c r="BP6703" s="23"/>
      <c r="BQ6703" s="24"/>
      <c r="BR6703" s="22"/>
      <c r="BS6703" s="24"/>
      <c r="BT6703" s="24"/>
      <c r="BU6703" s="23"/>
      <c r="BV6703" s="26"/>
      <c r="BX6703" s="6"/>
      <c r="BY6703" s="24"/>
      <c r="BZ6703" s="109"/>
      <c r="CA6703" s="66"/>
      <c r="CB6703" s="5"/>
      <c r="CC6703" s="68"/>
      <c r="CD6703" s="67"/>
      <c r="CE6703" s="67"/>
      <c r="CF6703" s="64"/>
      <c r="CG6703" s="5"/>
      <c r="CH6703" s="69"/>
      <c r="CI6703" s="6"/>
      <c r="CJ6703" s="5"/>
      <c r="CK6703" s="25"/>
      <c r="CL6703" s="5"/>
      <c r="DN6703" s="14"/>
      <c r="DO6703" s="14"/>
      <c r="DP6703" s="5"/>
      <c r="DQ6703" s="25"/>
      <c r="DR6703" s="25"/>
      <c r="DS6703" s="96"/>
      <c r="DT6703" s="83"/>
      <c r="DU6703" s="14"/>
      <c r="DX6703" s="83"/>
      <c r="DY6703" s="83"/>
      <c r="DZ6703" s="83"/>
      <c r="EA6703" s="83"/>
      <c r="EJ6703" s="54"/>
      <c r="EK6703" s="22"/>
      <c r="EL6703" s="24"/>
      <c r="EP6703" s="23"/>
      <c r="EQ6703" s="24"/>
      <c r="ER6703" s="22"/>
      <c r="ES6703" s="24"/>
      <c r="ET6703" s="24"/>
      <c r="EU6703" s="23"/>
      <c r="EV6703" s="26"/>
      <c r="EX6703" s="6"/>
      <c r="EY6703" s="24"/>
      <c r="EZ6703" s="109"/>
      <c r="FA6703" s="66"/>
      <c r="FB6703" s="5"/>
      <c r="FC6703" s="68"/>
      <c r="FD6703" s="67"/>
      <c r="FE6703" s="67"/>
      <c r="FF6703" s="64"/>
      <c r="FG6703" s="5"/>
      <c r="FH6703" s="69"/>
      <c r="FI6703" s="6"/>
      <c r="FJ6703" s="5"/>
      <c r="FK6703" s="25"/>
      <c r="FL6703" s="5"/>
    </row>
    <row r="6704" spans="40:168">
      <c r="AN6704" s="14"/>
      <c r="AO6704" s="14"/>
      <c r="AP6704" s="5"/>
      <c r="AQ6704" s="25"/>
      <c r="AR6704" s="25"/>
      <c r="AS6704" s="96"/>
      <c r="AT6704" s="83"/>
      <c r="AU6704" s="14"/>
      <c r="AX6704" s="83"/>
      <c r="AY6704" s="83"/>
      <c r="AZ6704" s="83"/>
      <c r="BA6704" s="83"/>
      <c r="BJ6704" s="54"/>
      <c r="BK6704" s="22"/>
      <c r="BL6704" s="24"/>
      <c r="BP6704" s="23"/>
      <c r="BQ6704" s="24"/>
      <c r="BR6704" s="22"/>
      <c r="BS6704" s="24"/>
      <c r="BT6704" s="24"/>
      <c r="BU6704" s="23"/>
      <c r="BV6704" s="26"/>
      <c r="BX6704" s="6"/>
      <c r="BY6704" s="24"/>
      <c r="BZ6704" s="109"/>
      <c r="CA6704" s="66"/>
      <c r="CB6704" s="5"/>
      <c r="CC6704" s="68"/>
      <c r="CD6704" s="67"/>
      <c r="CE6704" s="67"/>
      <c r="CF6704" s="64"/>
      <c r="CG6704" s="5"/>
      <c r="CH6704" s="69"/>
      <c r="CI6704" s="6"/>
      <c r="CJ6704" s="5"/>
      <c r="CK6704" s="25"/>
      <c r="CL6704" s="5"/>
      <c r="DN6704" s="14"/>
      <c r="DO6704" s="14"/>
      <c r="DP6704" s="5"/>
      <c r="DQ6704" s="25"/>
      <c r="DR6704" s="25"/>
      <c r="DS6704" s="96"/>
      <c r="DT6704" s="83"/>
      <c r="DU6704" s="14"/>
      <c r="DX6704" s="83"/>
      <c r="DY6704" s="83"/>
      <c r="DZ6704" s="83"/>
      <c r="EA6704" s="83"/>
      <c r="EJ6704" s="54"/>
      <c r="EK6704" s="22"/>
      <c r="EL6704" s="24"/>
      <c r="EP6704" s="23"/>
      <c r="EQ6704" s="24"/>
      <c r="ER6704" s="22"/>
      <c r="ES6704" s="24"/>
      <c r="ET6704" s="24"/>
      <c r="EU6704" s="23"/>
      <c r="EV6704" s="26"/>
      <c r="EX6704" s="6"/>
      <c r="EY6704" s="24"/>
      <c r="EZ6704" s="109"/>
      <c r="FA6704" s="66"/>
      <c r="FB6704" s="5"/>
      <c r="FC6704" s="68"/>
      <c r="FD6704" s="67"/>
      <c r="FE6704" s="67"/>
      <c r="FF6704" s="64"/>
      <c r="FG6704" s="5"/>
      <c r="FH6704" s="69"/>
      <c r="FI6704" s="6"/>
      <c r="FJ6704" s="5"/>
      <c r="FK6704" s="25"/>
      <c r="FL6704" s="5"/>
    </row>
    <row r="6705" spans="40:168">
      <c r="AN6705" s="14"/>
      <c r="AO6705" s="14"/>
      <c r="AP6705" s="5"/>
      <c r="AQ6705" s="25"/>
      <c r="AR6705" s="25"/>
      <c r="AS6705" s="96"/>
      <c r="AT6705" s="83"/>
      <c r="AU6705" s="14"/>
      <c r="AX6705" s="83"/>
      <c r="AY6705" s="83"/>
      <c r="AZ6705" s="83"/>
      <c r="BA6705" s="83"/>
      <c r="BJ6705" s="54"/>
      <c r="BK6705" s="22"/>
      <c r="BL6705" s="24"/>
      <c r="BP6705" s="23"/>
      <c r="BQ6705" s="24"/>
      <c r="BR6705" s="22"/>
      <c r="BS6705" s="24"/>
      <c r="BT6705" s="24"/>
      <c r="BU6705" s="23"/>
      <c r="BV6705" s="26"/>
      <c r="BX6705" s="6"/>
      <c r="BY6705" s="24"/>
      <c r="BZ6705" s="109"/>
      <c r="CA6705" s="66"/>
      <c r="CB6705" s="5"/>
      <c r="CC6705" s="68"/>
      <c r="CD6705" s="67"/>
      <c r="CE6705" s="67"/>
      <c r="CF6705" s="64"/>
      <c r="CG6705" s="5"/>
      <c r="CH6705" s="69"/>
      <c r="CI6705" s="6"/>
      <c r="CJ6705" s="5"/>
      <c r="CK6705" s="25"/>
      <c r="CL6705" s="5"/>
      <c r="DN6705" s="14"/>
      <c r="DO6705" s="14"/>
      <c r="DP6705" s="5"/>
      <c r="DQ6705" s="25"/>
      <c r="DR6705" s="25"/>
      <c r="DS6705" s="96"/>
      <c r="DT6705" s="83"/>
      <c r="DU6705" s="14"/>
      <c r="DX6705" s="83"/>
      <c r="DY6705" s="83"/>
      <c r="DZ6705" s="83"/>
      <c r="EA6705" s="83"/>
      <c r="EJ6705" s="54"/>
      <c r="EK6705" s="22"/>
      <c r="EL6705" s="24"/>
      <c r="EP6705" s="23"/>
      <c r="EQ6705" s="24"/>
      <c r="ER6705" s="22"/>
      <c r="ES6705" s="24"/>
      <c r="ET6705" s="24"/>
      <c r="EU6705" s="23"/>
      <c r="EV6705" s="26"/>
      <c r="EX6705" s="6"/>
      <c r="EY6705" s="24"/>
      <c r="EZ6705" s="109"/>
      <c r="FA6705" s="66"/>
      <c r="FB6705" s="5"/>
      <c r="FC6705" s="68"/>
      <c r="FD6705" s="67"/>
      <c r="FE6705" s="67"/>
      <c r="FF6705" s="64"/>
      <c r="FG6705" s="5"/>
      <c r="FH6705" s="69"/>
      <c r="FI6705" s="6"/>
      <c r="FJ6705" s="5"/>
      <c r="FK6705" s="25"/>
      <c r="FL6705" s="5"/>
    </row>
    <row r="6706" spans="40:168">
      <c r="AN6706" s="14"/>
      <c r="AO6706" s="14"/>
      <c r="AP6706" s="5"/>
      <c r="AQ6706" s="25"/>
      <c r="AR6706" s="25"/>
      <c r="AS6706" s="96"/>
      <c r="AT6706" s="83"/>
      <c r="AU6706" s="14"/>
      <c r="AX6706" s="83"/>
      <c r="AY6706" s="83"/>
      <c r="AZ6706" s="83"/>
      <c r="BA6706" s="83"/>
      <c r="BJ6706" s="54"/>
      <c r="BK6706" s="22"/>
      <c r="BL6706" s="24"/>
      <c r="BP6706" s="23"/>
      <c r="BQ6706" s="24"/>
      <c r="BR6706" s="22"/>
      <c r="BS6706" s="24"/>
      <c r="BT6706" s="24"/>
      <c r="BU6706" s="23"/>
      <c r="BV6706" s="26"/>
      <c r="BX6706" s="6"/>
      <c r="BY6706" s="24"/>
      <c r="BZ6706" s="109"/>
      <c r="CA6706" s="66"/>
      <c r="CB6706" s="5"/>
      <c r="CC6706" s="68"/>
      <c r="CD6706" s="67"/>
      <c r="CE6706" s="67"/>
      <c r="CF6706" s="64"/>
      <c r="CG6706" s="5"/>
      <c r="CH6706" s="69"/>
      <c r="CI6706" s="6"/>
      <c r="CJ6706" s="5"/>
      <c r="CK6706" s="25"/>
      <c r="CL6706" s="5"/>
      <c r="DN6706" s="14"/>
      <c r="DO6706" s="14"/>
      <c r="DP6706" s="5"/>
      <c r="DQ6706" s="25"/>
      <c r="DR6706" s="25"/>
      <c r="DS6706" s="96"/>
      <c r="DT6706" s="83"/>
      <c r="DU6706" s="14"/>
      <c r="DX6706" s="83"/>
      <c r="DY6706" s="83"/>
      <c r="DZ6706" s="83"/>
      <c r="EA6706" s="83"/>
      <c r="EJ6706" s="54"/>
      <c r="EK6706" s="22"/>
      <c r="EL6706" s="24"/>
      <c r="EP6706" s="23"/>
      <c r="EQ6706" s="24"/>
      <c r="ER6706" s="22"/>
      <c r="ES6706" s="24"/>
      <c r="ET6706" s="24"/>
      <c r="EU6706" s="23"/>
      <c r="EV6706" s="26"/>
      <c r="EX6706" s="6"/>
      <c r="EY6706" s="24"/>
      <c r="EZ6706" s="109"/>
      <c r="FA6706" s="66"/>
      <c r="FB6706" s="5"/>
      <c r="FC6706" s="68"/>
      <c r="FD6706" s="67"/>
      <c r="FE6706" s="67"/>
      <c r="FF6706" s="64"/>
      <c r="FG6706" s="5"/>
      <c r="FH6706" s="69"/>
      <c r="FI6706" s="6"/>
      <c r="FJ6706" s="5"/>
      <c r="FK6706" s="25"/>
      <c r="FL6706" s="5"/>
    </row>
    <row r="6707" spans="40:168">
      <c r="AN6707" s="14"/>
      <c r="AO6707" s="14"/>
      <c r="AP6707" s="5"/>
      <c r="AQ6707" s="25"/>
      <c r="AR6707" s="25"/>
      <c r="AS6707" s="96"/>
      <c r="AT6707" s="83"/>
      <c r="AU6707" s="14"/>
      <c r="AX6707" s="83"/>
      <c r="AY6707" s="83"/>
      <c r="AZ6707" s="83"/>
      <c r="BA6707" s="83"/>
      <c r="BJ6707" s="54"/>
      <c r="BK6707" s="22"/>
      <c r="BL6707" s="24"/>
      <c r="BP6707" s="23"/>
      <c r="BQ6707" s="24"/>
      <c r="BR6707" s="22"/>
      <c r="BS6707" s="24"/>
      <c r="BT6707" s="24"/>
      <c r="BU6707" s="23"/>
      <c r="BV6707" s="26"/>
      <c r="BX6707" s="6"/>
      <c r="BY6707" s="24"/>
      <c r="BZ6707" s="109"/>
      <c r="CA6707" s="66"/>
      <c r="CB6707" s="5"/>
      <c r="CC6707" s="68"/>
      <c r="CD6707" s="67"/>
      <c r="CE6707" s="67"/>
      <c r="CF6707" s="64"/>
      <c r="CG6707" s="5"/>
      <c r="CH6707" s="69"/>
      <c r="CI6707" s="6"/>
      <c r="CJ6707" s="5"/>
      <c r="CK6707" s="25"/>
      <c r="CL6707" s="5"/>
      <c r="DN6707" s="14"/>
      <c r="DO6707" s="14"/>
      <c r="DP6707" s="5"/>
      <c r="DQ6707" s="25"/>
      <c r="DR6707" s="25"/>
      <c r="DS6707" s="96"/>
      <c r="DT6707" s="83"/>
      <c r="DU6707" s="14"/>
      <c r="DX6707" s="83"/>
      <c r="DY6707" s="83"/>
      <c r="DZ6707" s="83"/>
      <c r="EA6707" s="83"/>
      <c r="EJ6707" s="54"/>
      <c r="EK6707" s="22"/>
      <c r="EL6707" s="24"/>
      <c r="EP6707" s="23"/>
      <c r="EQ6707" s="24"/>
      <c r="ER6707" s="22"/>
      <c r="ES6707" s="24"/>
      <c r="ET6707" s="24"/>
      <c r="EU6707" s="23"/>
      <c r="EV6707" s="26"/>
      <c r="EX6707" s="6"/>
      <c r="EY6707" s="24"/>
      <c r="EZ6707" s="109"/>
      <c r="FA6707" s="66"/>
      <c r="FB6707" s="5"/>
      <c r="FC6707" s="68"/>
      <c r="FD6707" s="67"/>
      <c r="FE6707" s="67"/>
      <c r="FF6707" s="64"/>
      <c r="FG6707" s="5"/>
      <c r="FH6707" s="69"/>
      <c r="FI6707" s="6"/>
      <c r="FJ6707" s="5"/>
      <c r="FK6707" s="25"/>
      <c r="FL6707" s="5"/>
    </row>
    <row r="6708" spans="40:168">
      <c r="AN6708" s="14"/>
      <c r="AO6708" s="14"/>
      <c r="AP6708" s="5"/>
      <c r="AQ6708" s="25"/>
      <c r="AR6708" s="25"/>
      <c r="AS6708" s="96"/>
      <c r="AT6708" s="83"/>
      <c r="AU6708" s="14"/>
      <c r="AX6708" s="83"/>
      <c r="AY6708" s="83"/>
      <c r="AZ6708" s="83"/>
      <c r="BA6708" s="83"/>
      <c r="BJ6708" s="54"/>
      <c r="BK6708" s="22"/>
      <c r="BL6708" s="24"/>
      <c r="BP6708" s="23"/>
      <c r="BQ6708" s="24"/>
      <c r="BR6708" s="22"/>
      <c r="BS6708" s="24"/>
      <c r="BT6708" s="24"/>
      <c r="BU6708" s="23"/>
      <c r="BV6708" s="26"/>
      <c r="BX6708" s="6"/>
      <c r="BY6708" s="24"/>
      <c r="BZ6708" s="109"/>
      <c r="CA6708" s="66"/>
      <c r="CB6708" s="5"/>
      <c r="CC6708" s="68"/>
      <c r="CD6708" s="67"/>
      <c r="CE6708" s="67"/>
      <c r="CF6708" s="64"/>
      <c r="CG6708" s="5"/>
      <c r="CH6708" s="69"/>
      <c r="CI6708" s="6"/>
      <c r="CJ6708" s="5"/>
      <c r="CK6708" s="25"/>
      <c r="CL6708" s="5"/>
      <c r="DN6708" s="14"/>
      <c r="DO6708" s="14"/>
      <c r="DP6708" s="5"/>
      <c r="DQ6708" s="25"/>
      <c r="DR6708" s="25"/>
      <c r="DS6708" s="96"/>
      <c r="DT6708" s="83"/>
      <c r="DU6708" s="14"/>
      <c r="DX6708" s="83"/>
      <c r="DY6708" s="83"/>
      <c r="DZ6708" s="83"/>
      <c r="EA6708" s="83"/>
      <c r="EJ6708" s="54"/>
      <c r="EK6708" s="22"/>
      <c r="EL6708" s="24"/>
      <c r="EP6708" s="23"/>
      <c r="EQ6708" s="24"/>
      <c r="ER6708" s="22"/>
      <c r="ES6708" s="24"/>
      <c r="ET6708" s="24"/>
      <c r="EU6708" s="23"/>
      <c r="EV6708" s="26"/>
      <c r="EX6708" s="6"/>
      <c r="EY6708" s="24"/>
      <c r="EZ6708" s="109"/>
      <c r="FA6708" s="66"/>
      <c r="FB6708" s="5"/>
      <c r="FC6708" s="68"/>
      <c r="FD6708" s="67"/>
      <c r="FE6708" s="67"/>
      <c r="FF6708" s="64"/>
      <c r="FG6708" s="5"/>
      <c r="FH6708" s="69"/>
      <c r="FI6708" s="6"/>
      <c r="FJ6708" s="5"/>
      <c r="FK6708" s="25"/>
      <c r="FL6708" s="5"/>
    </row>
    <row r="6709" spans="40:168">
      <c r="AN6709" s="14"/>
      <c r="AO6709" s="14"/>
      <c r="AP6709" s="5"/>
      <c r="AQ6709" s="25"/>
      <c r="AR6709" s="25"/>
      <c r="AS6709" s="96"/>
      <c r="AT6709" s="83"/>
      <c r="AU6709" s="14"/>
      <c r="AX6709" s="83"/>
      <c r="AY6709" s="83"/>
      <c r="AZ6709" s="83"/>
      <c r="BA6709" s="83"/>
      <c r="BJ6709" s="54"/>
      <c r="BK6709" s="22"/>
      <c r="BL6709" s="24"/>
      <c r="BP6709" s="23"/>
      <c r="BQ6709" s="24"/>
      <c r="BR6709" s="22"/>
      <c r="BS6709" s="24"/>
      <c r="BT6709" s="24"/>
      <c r="BU6709" s="23"/>
      <c r="BV6709" s="26"/>
      <c r="BX6709" s="6"/>
      <c r="BY6709" s="24"/>
      <c r="BZ6709" s="109"/>
      <c r="CA6709" s="66"/>
      <c r="CB6709" s="5"/>
      <c r="CC6709" s="68"/>
      <c r="CD6709" s="67"/>
      <c r="CE6709" s="67"/>
      <c r="CF6709" s="64"/>
      <c r="CG6709" s="5"/>
      <c r="CH6709" s="69"/>
      <c r="CI6709" s="6"/>
      <c r="CJ6709" s="5"/>
      <c r="CK6709" s="25"/>
      <c r="CL6709" s="5"/>
      <c r="DN6709" s="14"/>
      <c r="DO6709" s="14"/>
      <c r="DP6709" s="5"/>
      <c r="DQ6709" s="25"/>
      <c r="DR6709" s="25"/>
      <c r="DS6709" s="96"/>
      <c r="DT6709" s="83"/>
      <c r="DU6709" s="14"/>
      <c r="DX6709" s="83"/>
      <c r="DY6709" s="83"/>
      <c r="DZ6709" s="83"/>
      <c r="EA6709" s="83"/>
      <c r="EJ6709" s="54"/>
      <c r="EK6709" s="22"/>
      <c r="EL6709" s="24"/>
      <c r="EP6709" s="23"/>
      <c r="EQ6709" s="24"/>
      <c r="ER6709" s="22"/>
      <c r="ES6709" s="24"/>
      <c r="ET6709" s="24"/>
      <c r="EU6709" s="23"/>
      <c r="EV6709" s="26"/>
      <c r="EX6709" s="6"/>
      <c r="EY6709" s="24"/>
      <c r="EZ6709" s="109"/>
      <c r="FA6709" s="66"/>
      <c r="FB6709" s="5"/>
      <c r="FC6709" s="68"/>
      <c r="FD6709" s="67"/>
      <c r="FE6709" s="67"/>
      <c r="FF6709" s="64"/>
      <c r="FG6709" s="5"/>
      <c r="FH6709" s="69"/>
      <c r="FI6709" s="6"/>
      <c r="FJ6709" s="5"/>
      <c r="FK6709" s="25"/>
      <c r="FL6709" s="5"/>
    </row>
    <row r="6710" spans="40:168">
      <c r="AN6710" s="14"/>
      <c r="AO6710" s="14"/>
      <c r="AP6710" s="5"/>
      <c r="AQ6710" s="25"/>
      <c r="AR6710" s="25"/>
      <c r="AS6710" s="96"/>
      <c r="AT6710" s="83"/>
      <c r="AU6710" s="14"/>
      <c r="AX6710" s="83"/>
      <c r="AY6710" s="83"/>
      <c r="AZ6710" s="83"/>
      <c r="BA6710" s="83"/>
      <c r="BJ6710" s="54"/>
      <c r="BK6710" s="22"/>
      <c r="BL6710" s="24"/>
      <c r="BP6710" s="23"/>
      <c r="BQ6710" s="24"/>
      <c r="BR6710" s="22"/>
      <c r="BS6710" s="24"/>
      <c r="BT6710" s="24"/>
      <c r="BU6710" s="23"/>
      <c r="BV6710" s="26"/>
      <c r="BX6710" s="6"/>
      <c r="BY6710" s="24"/>
      <c r="BZ6710" s="109"/>
      <c r="CA6710" s="66"/>
      <c r="CB6710" s="5"/>
      <c r="CC6710" s="68"/>
      <c r="CD6710" s="67"/>
      <c r="CE6710" s="67"/>
      <c r="CF6710" s="64"/>
      <c r="CG6710" s="5"/>
      <c r="CH6710" s="69"/>
      <c r="CI6710" s="6"/>
      <c r="CJ6710" s="5"/>
      <c r="CK6710" s="25"/>
      <c r="CL6710" s="5"/>
      <c r="DN6710" s="14"/>
      <c r="DO6710" s="14"/>
      <c r="DP6710" s="5"/>
      <c r="DQ6710" s="25"/>
      <c r="DR6710" s="25"/>
      <c r="DS6710" s="96"/>
      <c r="DT6710" s="83"/>
      <c r="DU6710" s="14"/>
      <c r="DX6710" s="83"/>
      <c r="DY6710" s="83"/>
      <c r="DZ6710" s="83"/>
      <c r="EA6710" s="83"/>
      <c r="EJ6710" s="54"/>
      <c r="EK6710" s="22"/>
      <c r="EL6710" s="24"/>
      <c r="EP6710" s="23"/>
      <c r="EQ6710" s="24"/>
      <c r="ER6710" s="22"/>
      <c r="ES6710" s="24"/>
      <c r="ET6710" s="24"/>
      <c r="EU6710" s="23"/>
      <c r="EV6710" s="26"/>
      <c r="EX6710" s="6"/>
      <c r="EY6710" s="24"/>
      <c r="EZ6710" s="109"/>
      <c r="FA6710" s="66"/>
      <c r="FB6710" s="5"/>
      <c r="FC6710" s="68"/>
      <c r="FD6710" s="67"/>
      <c r="FE6710" s="67"/>
      <c r="FF6710" s="64"/>
      <c r="FG6710" s="5"/>
      <c r="FH6710" s="69"/>
      <c r="FI6710" s="6"/>
      <c r="FJ6710" s="5"/>
      <c r="FK6710" s="25"/>
      <c r="FL6710" s="5"/>
    </row>
    <row r="6711" spans="40:168">
      <c r="AN6711" s="14"/>
      <c r="AO6711" s="14"/>
      <c r="AP6711" s="5"/>
      <c r="AQ6711" s="25"/>
      <c r="AR6711" s="25"/>
      <c r="AS6711" s="96"/>
      <c r="AT6711" s="83"/>
      <c r="AU6711" s="14"/>
      <c r="AX6711" s="83"/>
      <c r="AY6711" s="83"/>
      <c r="AZ6711" s="83"/>
      <c r="BA6711" s="83"/>
      <c r="BJ6711" s="54"/>
      <c r="BK6711" s="22"/>
      <c r="BL6711" s="24"/>
      <c r="BP6711" s="23"/>
      <c r="BQ6711" s="24"/>
      <c r="BR6711" s="22"/>
      <c r="BS6711" s="24"/>
      <c r="BT6711" s="24"/>
      <c r="BU6711" s="23"/>
      <c r="BV6711" s="26"/>
      <c r="BX6711" s="6"/>
      <c r="BY6711" s="24"/>
      <c r="BZ6711" s="109"/>
      <c r="CA6711" s="66"/>
      <c r="CB6711" s="5"/>
      <c r="CC6711" s="68"/>
      <c r="CD6711" s="67"/>
      <c r="CE6711" s="67"/>
      <c r="CF6711" s="64"/>
      <c r="CG6711" s="5"/>
      <c r="CH6711" s="69"/>
      <c r="CI6711" s="6"/>
      <c r="CJ6711" s="5"/>
      <c r="CK6711" s="25"/>
      <c r="CL6711" s="5"/>
      <c r="DN6711" s="14"/>
      <c r="DO6711" s="14"/>
      <c r="DP6711" s="5"/>
      <c r="DQ6711" s="25"/>
      <c r="DR6711" s="25"/>
      <c r="DS6711" s="96"/>
      <c r="DT6711" s="83"/>
      <c r="DU6711" s="14"/>
      <c r="DX6711" s="83"/>
      <c r="DY6711" s="83"/>
      <c r="DZ6711" s="83"/>
      <c r="EA6711" s="83"/>
      <c r="EJ6711" s="54"/>
      <c r="EK6711" s="22"/>
      <c r="EL6711" s="24"/>
      <c r="EP6711" s="23"/>
      <c r="EQ6711" s="24"/>
      <c r="ER6711" s="22"/>
      <c r="ES6711" s="24"/>
      <c r="ET6711" s="24"/>
      <c r="EU6711" s="23"/>
      <c r="EV6711" s="26"/>
      <c r="EX6711" s="6"/>
      <c r="EY6711" s="24"/>
      <c r="EZ6711" s="109"/>
      <c r="FA6711" s="66"/>
      <c r="FB6711" s="5"/>
      <c r="FC6711" s="68"/>
      <c r="FD6711" s="67"/>
      <c r="FE6711" s="67"/>
      <c r="FF6711" s="64"/>
      <c r="FG6711" s="5"/>
      <c r="FH6711" s="69"/>
      <c r="FI6711" s="6"/>
      <c r="FJ6711" s="5"/>
      <c r="FK6711" s="25"/>
      <c r="FL6711" s="5"/>
    </row>
    <row r="6712" spans="40:168">
      <c r="AN6712" s="14"/>
      <c r="AO6712" s="14"/>
      <c r="AP6712" s="5"/>
      <c r="AQ6712" s="25"/>
      <c r="AR6712" s="25"/>
      <c r="AS6712" s="96"/>
      <c r="AT6712" s="83"/>
      <c r="AU6712" s="14"/>
      <c r="AX6712" s="83"/>
      <c r="AY6712" s="83"/>
      <c r="AZ6712" s="83"/>
      <c r="BA6712" s="83"/>
      <c r="BJ6712" s="54"/>
      <c r="BK6712" s="22"/>
      <c r="BL6712" s="24"/>
      <c r="BP6712" s="23"/>
      <c r="BQ6712" s="24"/>
      <c r="BR6712" s="22"/>
      <c r="BS6712" s="24"/>
      <c r="BT6712" s="24"/>
      <c r="BU6712" s="23"/>
      <c r="BV6712" s="26"/>
      <c r="BX6712" s="6"/>
      <c r="BY6712" s="24"/>
      <c r="BZ6712" s="109"/>
      <c r="CA6712" s="66"/>
      <c r="CB6712" s="5"/>
      <c r="CC6712" s="68"/>
      <c r="CD6712" s="67"/>
      <c r="CE6712" s="67"/>
      <c r="CF6712" s="64"/>
      <c r="CG6712" s="5"/>
      <c r="CH6712" s="69"/>
      <c r="CI6712" s="6"/>
      <c r="CJ6712" s="5"/>
      <c r="CK6712" s="25"/>
      <c r="CL6712" s="5"/>
      <c r="DN6712" s="14"/>
      <c r="DO6712" s="14"/>
      <c r="DP6712" s="5"/>
      <c r="DQ6712" s="25"/>
      <c r="DR6712" s="25"/>
      <c r="DS6712" s="96"/>
      <c r="DT6712" s="83"/>
      <c r="DU6712" s="14"/>
      <c r="DX6712" s="83"/>
      <c r="DY6712" s="83"/>
      <c r="DZ6712" s="83"/>
      <c r="EA6712" s="83"/>
      <c r="EJ6712" s="54"/>
      <c r="EK6712" s="22"/>
      <c r="EL6712" s="24"/>
      <c r="EP6712" s="23"/>
      <c r="EQ6712" s="24"/>
      <c r="ER6712" s="22"/>
      <c r="ES6712" s="24"/>
      <c r="ET6712" s="24"/>
      <c r="EU6712" s="23"/>
      <c r="EV6712" s="26"/>
      <c r="EX6712" s="6"/>
      <c r="EY6712" s="24"/>
      <c r="EZ6712" s="109"/>
      <c r="FA6712" s="66"/>
      <c r="FB6712" s="5"/>
      <c r="FC6712" s="68"/>
      <c r="FD6712" s="67"/>
      <c r="FE6712" s="67"/>
      <c r="FF6712" s="64"/>
      <c r="FG6712" s="5"/>
      <c r="FH6712" s="69"/>
      <c r="FI6712" s="6"/>
      <c r="FJ6712" s="5"/>
      <c r="FK6712" s="25"/>
      <c r="FL6712" s="5"/>
    </row>
    <row r="6713" spans="40:168">
      <c r="AN6713" s="14"/>
      <c r="AO6713" s="14"/>
      <c r="AP6713" s="5"/>
      <c r="AQ6713" s="25"/>
      <c r="AR6713" s="25"/>
      <c r="AS6713" s="96"/>
      <c r="AT6713" s="83"/>
      <c r="AU6713" s="14"/>
      <c r="AX6713" s="83"/>
      <c r="AY6713" s="83"/>
      <c r="AZ6713" s="83"/>
      <c r="BA6713" s="83"/>
      <c r="BJ6713" s="54"/>
      <c r="BK6713" s="22"/>
      <c r="BL6713" s="24"/>
      <c r="BP6713" s="23"/>
      <c r="BQ6713" s="24"/>
      <c r="BR6713" s="22"/>
      <c r="BS6713" s="24"/>
      <c r="BT6713" s="24"/>
      <c r="BU6713" s="23"/>
      <c r="BV6713" s="26"/>
      <c r="BX6713" s="6"/>
      <c r="BY6713" s="24"/>
      <c r="BZ6713" s="109"/>
      <c r="CA6713" s="66"/>
      <c r="CB6713" s="5"/>
      <c r="CC6713" s="68"/>
      <c r="CD6713" s="67"/>
      <c r="CE6713" s="67"/>
      <c r="CF6713" s="64"/>
      <c r="CG6713" s="5"/>
      <c r="CH6713" s="69"/>
      <c r="CI6713" s="6"/>
      <c r="CJ6713" s="5"/>
      <c r="CK6713" s="25"/>
      <c r="CL6713" s="5"/>
      <c r="DN6713" s="14"/>
      <c r="DO6713" s="14"/>
      <c r="DP6713" s="5"/>
      <c r="DQ6713" s="25"/>
      <c r="DR6713" s="25"/>
      <c r="DS6713" s="96"/>
      <c r="DT6713" s="83"/>
      <c r="DU6713" s="14"/>
      <c r="DX6713" s="83"/>
      <c r="DY6713" s="83"/>
      <c r="DZ6713" s="83"/>
      <c r="EA6713" s="83"/>
      <c r="EJ6713" s="54"/>
      <c r="EK6713" s="22"/>
      <c r="EL6713" s="24"/>
      <c r="EP6713" s="23"/>
      <c r="EQ6713" s="24"/>
      <c r="ER6713" s="22"/>
      <c r="ES6713" s="24"/>
      <c r="ET6713" s="24"/>
      <c r="EU6713" s="23"/>
      <c r="EV6713" s="26"/>
      <c r="EX6713" s="6"/>
      <c r="EY6713" s="24"/>
      <c r="EZ6713" s="109"/>
      <c r="FA6713" s="66"/>
      <c r="FB6713" s="5"/>
      <c r="FC6713" s="68"/>
      <c r="FD6713" s="67"/>
      <c r="FE6713" s="67"/>
      <c r="FF6713" s="64"/>
      <c r="FG6713" s="5"/>
      <c r="FH6713" s="69"/>
      <c r="FI6713" s="6"/>
      <c r="FJ6713" s="5"/>
      <c r="FK6713" s="25"/>
      <c r="FL6713" s="5"/>
    </row>
    <row r="6714" spans="40:168">
      <c r="AN6714" s="14"/>
      <c r="AO6714" s="14"/>
      <c r="AP6714" s="5"/>
      <c r="AQ6714" s="25"/>
      <c r="AR6714" s="25"/>
      <c r="AS6714" s="96"/>
      <c r="AT6714" s="83"/>
      <c r="AU6714" s="14"/>
      <c r="AX6714" s="83"/>
      <c r="AY6714" s="83"/>
      <c r="AZ6714" s="83"/>
      <c r="BA6714" s="83"/>
      <c r="BJ6714" s="54"/>
      <c r="BK6714" s="22"/>
      <c r="BL6714" s="24"/>
      <c r="BP6714" s="23"/>
      <c r="BQ6714" s="24"/>
      <c r="BR6714" s="22"/>
      <c r="BS6714" s="24"/>
      <c r="BT6714" s="24"/>
      <c r="BU6714" s="23"/>
      <c r="BV6714" s="26"/>
      <c r="BX6714" s="6"/>
      <c r="BY6714" s="24"/>
      <c r="BZ6714" s="109"/>
      <c r="CA6714" s="66"/>
      <c r="CB6714" s="5"/>
      <c r="CC6714" s="68"/>
      <c r="CD6714" s="67"/>
      <c r="CE6714" s="67"/>
      <c r="CF6714" s="64"/>
      <c r="CG6714" s="5"/>
      <c r="CH6714" s="69"/>
      <c r="CI6714" s="6"/>
      <c r="CJ6714" s="5"/>
      <c r="CK6714" s="25"/>
      <c r="CL6714" s="5"/>
      <c r="DN6714" s="14"/>
      <c r="DO6714" s="14"/>
      <c r="DP6714" s="5"/>
      <c r="DQ6714" s="25"/>
      <c r="DR6714" s="25"/>
      <c r="DS6714" s="96"/>
      <c r="DT6714" s="83"/>
      <c r="DU6714" s="14"/>
      <c r="DX6714" s="83"/>
      <c r="DY6714" s="83"/>
      <c r="DZ6714" s="83"/>
      <c r="EA6714" s="83"/>
      <c r="EJ6714" s="54"/>
      <c r="EK6714" s="22"/>
      <c r="EL6714" s="24"/>
      <c r="EP6714" s="23"/>
      <c r="EQ6714" s="24"/>
      <c r="ER6714" s="22"/>
      <c r="ES6714" s="24"/>
      <c r="ET6714" s="24"/>
      <c r="EU6714" s="23"/>
      <c r="EV6714" s="26"/>
      <c r="EX6714" s="6"/>
      <c r="EY6714" s="24"/>
      <c r="EZ6714" s="109"/>
      <c r="FA6714" s="66"/>
      <c r="FB6714" s="5"/>
      <c r="FC6714" s="68"/>
      <c r="FD6714" s="67"/>
      <c r="FE6714" s="67"/>
      <c r="FF6714" s="64"/>
      <c r="FG6714" s="5"/>
      <c r="FH6714" s="69"/>
      <c r="FI6714" s="6"/>
      <c r="FJ6714" s="5"/>
      <c r="FK6714" s="25"/>
      <c r="FL6714" s="5"/>
    </row>
    <row r="6715" spans="40:168">
      <c r="AN6715" s="14"/>
      <c r="AO6715" s="14"/>
      <c r="AP6715" s="5"/>
      <c r="AQ6715" s="25"/>
      <c r="AR6715" s="25"/>
      <c r="AS6715" s="96"/>
      <c r="AT6715" s="83"/>
      <c r="AU6715" s="14"/>
      <c r="AX6715" s="83"/>
      <c r="AY6715" s="83"/>
      <c r="AZ6715" s="83"/>
      <c r="BA6715" s="83"/>
      <c r="BJ6715" s="54"/>
      <c r="BK6715" s="22"/>
      <c r="BL6715" s="24"/>
      <c r="BP6715" s="23"/>
      <c r="BQ6715" s="24"/>
      <c r="BR6715" s="22"/>
      <c r="BS6715" s="24"/>
      <c r="BT6715" s="24"/>
      <c r="BU6715" s="23"/>
      <c r="BV6715" s="26"/>
      <c r="BX6715" s="6"/>
      <c r="BY6715" s="24"/>
      <c r="BZ6715" s="109"/>
      <c r="CA6715" s="66"/>
      <c r="CB6715" s="5"/>
      <c r="CC6715" s="68"/>
      <c r="CD6715" s="67"/>
      <c r="CE6715" s="67"/>
      <c r="CF6715" s="64"/>
      <c r="CG6715" s="5"/>
      <c r="CH6715" s="69"/>
      <c r="CI6715" s="6"/>
      <c r="CJ6715" s="5"/>
      <c r="CK6715" s="25"/>
      <c r="CL6715" s="5"/>
      <c r="DN6715" s="14"/>
      <c r="DO6715" s="14"/>
      <c r="DP6715" s="5"/>
      <c r="DQ6715" s="25"/>
      <c r="DR6715" s="25"/>
      <c r="DS6715" s="96"/>
      <c r="DT6715" s="83"/>
      <c r="DU6715" s="14"/>
      <c r="DX6715" s="83"/>
      <c r="DY6715" s="83"/>
      <c r="DZ6715" s="83"/>
      <c r="EA6715" s="83"/>
      <c r="EJ6715" s="54"/>
      <c r="EK6715" s="22"/>
      <c r="EL6715" s="24"/>
      <c r="EP6715" s="23"/>
      <c r="EQ6715" s="24"/>
      <c r="ER6715" s="22"/>
      <c r="ES6715" s="24"/>
      <c r="ET6715" s="24"/>
      <c r="EU6715" s="23"/>
      <c r="EV6715" s="26"/>
      <c r="EX6715" s="6"/>
      <c r="EY6715" s="24"/>
      <c r="EZ6715" s="109"/>
      <c r="FA6715" s="66"/>
      <c r="FB6715" s="5"/>
      <c r="FC6715" s="68"/>
      <c r="FD6715" s="67"/>
      <c r="FE6715" s="67"/>
      <c r="FF6715" s="64"/>
      <c r="FG6715" s="5"/>
      <c r="FH6715" s="69"/>
      <c r="FI6715" s="6"/>
      <c r="FJ6715" s="5"/>
      <c r="FK6715" s="25"/>
      <c r="FL6715" s="5"/>
    </row>
    <row r="6716" spans="40:168">
      <c r="AN6716" s="14"/>
      <c r="AO6716" s="14"/>
      <c r="AP6716" s="5"/>
      <c r="AQ6716" s="25"/>
      <c r="AR6716" s="25"/>
      <c r="AS6716" s="96"/>
      <c r="AT6716" s="83"/>
      <c r="AU6716" s="14"/>
      <c r="AX6716" s="83"/>
      <c r="AY6716" s="83"/>
      <c r="AZ6716" s="83"/>
      <c r="BA6716" s="83"/>
      <c r="BJ6716" s="54"/>
      <c r="BK6716" s="22"/>
      <c r="BL6716" s="24"/>
      <c r="BP6716" s="23"/>
      <c r="BQ6716" s="24"/>
      <c r="BR6716" s="22"/>
      <c r="BS6716" s="24"/>
      <c r="BT6716" s="24"/>
      <c r="BU6716" s="23"/>
      <c r="BV6716" s="26"/>
      <c r="BX6716" s="6"/>
      <c r="BY6716" s="24"/>
      <c r="BZ6716" s="109"/>
      <c r="CA6716" s="66"/>
      <c r="CB6716" s="5"/>
      <c r="CC6716" s="68"/>
      <c r="CD6716" s="67"/>
      <c r="CE6716" s="67"/>
      <c r="CF6716" s="64"/>
      <c r="CG6716" s="5"/>
      <c r="CH6716" s="69"/>
      <c r="CI6716" s="6"/>
      <c r="CJ6716" s="5"/>
      <c r="CK6716" s="25"/>
      <c r="CL6716" s="5"/>
      <c r="DN6716" s="14"/>
      <c r="DO6716" s="14"/>
      <c r="DP6716" s="5"/>
      <c r="DQ6716" s="25"/>
      <c r="DR6716" s="25"/>
      <c r="DS6716" s="96"/>
      <c r="DT6716" s="83"/>
      <c r="DU6716" s="14"/>
      <c r="DX6716" s="83"/>
      <c r="DY6716" s="83"/>
      <c r="DZ6716" s="83"/>
      <c r="EA6716" s="83"/>
      <c r="EJ6716" s="54"/>
      <c r="EK6716" s="22"/>
      <c r="EL6716" s="24"/>
      <c r="EP6716" s="23"/>
      <c r="EQ6716" s="24"/>
      <c r="ER6716" s="22"/>
      <c r="ES6716" s="24"/>
      <c r="ET6716" s="24"/>
      <c r="EU6716" s="23"/>
      <c r="EV6716" s="26"/>
      <c r="EX6716" s="6"/>
      <c r="EY6716" s="24"/>
      <c r="EZ6716" s="109"/>
      <c r="FA6716" s="66"/>
      <c r="FB6716" s="5"/>
      <c r="FC6716" s="68"/>
      <c r="FD6716" s="67"/>
      <c r="FE6716" s="67"/>
      <c r="FF6716" s="64"/>
      <c r="FG6716" s="5"/>
      <c r="FH6716" s="69"/>
      <c r="FI6716" s="6"/>
      <c r="FJ6716" s="5"/>
      <c r="FK6716" s="25"/>
      <c r="FL6716" s="5"/>
    </row>
    <row r="6717" spans="40:168">
      <c r="AN6717" s="14"/>
      <c r="AO6717" s="14"/>
      <c r="AP6717" s="5"/>
      <c r="AQ6717" s="25"/>
      <c r="AR6717" s="25"/>
      <c r="AS6717" s="96"/>
      <c r="AT6717" s="83"/>
      <c r="AU6717" s="14"/>
      <c r="AX6717" s="83"/>
      <c r="AY6717" s="83"/>
      <c r="AZ6717" s="83"/>
      <c r="BA6717" s="83"/>
      <c r="BJ6717" s="54"/>
      <c r="BK6717" s="22"/>
      <c r="BL6717" s="24"/>
      <c r="BP6717" s="23"/>
      <c r="BQ6717" s="24"/>
      <c r="BR6717" s="22"/>
      <c r="BS6717" s="24"/>
      <c r="BT6717" s="24"/>
      <c r="BU6717" s="23"/>
      <c r="BV6717" s="26"/>
      <c r="BX6717" s="6"/>
      <c r="BY6717" s="24"/>
      <c r="BZ6717" s="109"/>
      <c r="CA6717" s="66"/>
      <c r="CB6717" s="5"/>
      <c r="CC6717" s="68"/>
      <c r="CD6717" s="67"/>
      <c r="CE6717" s="67"/>
      <c r="CF6717" s="64"/>
      <c r="CG6717" s="5"/>
      <c r="CH6717" s="69"/>
      <c r="CI6717" s="6"/>
      <c r="CJ6717" s="5"/>
      <c r="CK6717" s="25"/>
      <c r="CL6717" s="5"/>
      <c r="DN6717" s="14"/>
      <c r="DO6717" s="14"/>
      <c r="DP6717" s="5"/>
      <c r="DQ6717" s="25"/>
      <c r="DR6717" s="25"/>
      <c r="DS6717" s="96"/>
      <c r="DT6717" s="83"/>
      <c r="DU6717" s="14"/>
      <c r="DX6717" s="83"/>
      <c r="DY6717" s="83"/>
      <c r="DZ6717" s="83"/>
      <c r="EA6717" s="83"/>
      <c r="EJ6717" s="54"/>
      <c r="EK6717" s="22"/>
      <c r="EL6717" s="24"/>
      <c r="EP6717" s="23"/>
      <c r="EQ6717" s="24"/>
      <c r="ER6717" s="22"/>
      <c r="ES6717" s="24"/>
      <c r="ET6717" s="24"/>
      <c r="EU6717" s="23"/>
      <c r="EV6717" s="26"/>
      <c r="EX6717" s="6"/>
      <c r="EY6717" s="24"/>
      <c r="EZ6717" s="109"/>
      <c r="FA6717" s="66"/>
      <c r="FB6717" s="5"/>
      <c r="FC6717" s="68"/>
      <c r="FD6717" s="67"/>
      <c r="FE6717" s="67"/>
      <c r="FF6717" s="64"/>
      <c r="FG6717" s="5"/>
      <c r="FH6717" s="69"/>
      <c r="FI6717" s="6"/>
      <c r="FJ6717" s="5"/>
      <c r="FK6717" s="25"/>
      <c r="FL6717" s="5"/>
    </row>
    <row r="6718" spans="40:168">
      <c r="AN6718" s="14"/>
      <c r="AO6718" s="14"/>
      <c r="AP6718" s="5"/>
      <c r="AQ6718" s="25"/>
      <c r="AR6718" s="25"/>
      <c r="AS6718" s="96"/>
      <c r="AT6718" s="83"/>
      <c r="AU6718" s="14"/>
      <c r="AX6718" s="83"/>
      <c r="AY6718" s="83"/>
      <c r="AZ6718" s="83"/>
      <c r="BA6718" s="83"/>
      <c r="BJ6718" s="54"/>
      <c r="BK6718" s="22"/>
      <c r="BL6718" s="24"/>
      <c r="BP6718" s="23"/>
      <c r="BQ6718" s="24"/>
      <c r="BR6718" s="22"/>
      <c r="BS6718" s="24"/>
      <c r="BT6718" s="24"/>
      <c r="BU6718" s="23"/>
      <c r="BV6718" s="26"/>
      <c r="BX6718" s="6"/>
      <c r="BY6718" s="24"/>
      <c r="BZ6718" s="109"/>
      <c r="CA6718" s="66"/>
      <c r="CB6718" s="5"/>
      <c r="CC6718" s="68"/>
      <c r="CD6718" s="67"/>
      <c r="CE6718" s="67"/>
      <c r="CF6718" s="64"/>
      <c r="CG6718" s="5"/>
      <c r="CH6718" s="69"/>
      <c r="CI6718" s="6"/>
      <c r="CJ6718" s="5"/>
      <c r="CK6718" s="25"/>
      <c r="CL6718" s="5"/>
      <c r="DN6718" s="14"/>
      <c r="DO6718" s="14"/>
      <c r="DP6718" s="5"/>
      <c r="DQ6718" s="25"/>
      <c r="DR6718" s="25"/>
      <c r="DS6718" s="96"/>
      <c r="DT6718" s="83"/>
      <c r="DU6718" s="14"/>
      <c r="DX6718" s="83"/>
      <c r="DY6718" s="83"/>
      <c r="DZ6718" s="83"/>
      <c r="EA6718" s="83"/>
      <c r="EJ6718" s="54"/>
      <c r="EK6718" s="22"/>
      <c r="EL6718" s="24"/>
      <c r="EP6718" s="23"/>
      <c r="EQ6718" s="24"/>
      <c r="ER6718" s="22"/>
      <c r="ES6718" s="24"/>
      <c r="ET6718" s="24"/>
      <c r="EU6718" s="23"/>
      <c r="EV6718" s="26"/>
      <c r="EX6718" s="6"/>
      <c r="EY6718" s="24"/>
      <c r="EZ6718" s="109"/>
      <c r="FA6718" s="66"/>
      <c r="FB6718" s="5"/>
      <c r="FC6718" s="68"/>
      <c r="FD6718" s="67"/>
      <c r="FE6718" s="67"/>
      <c r="FF6718" s="64"/>
      <c r="FG6718" s="5"/>
      <c r="FH6718" s="69"/>
      <c r="FI6718" s="6"/>
      <c r="FJ6718" s="5"/>
      <c r="FK6718" s="25"/>
      <c r="FL6718" s="5"/>
    </row>
    <row r="6719" spans="40:168">
      <c r="AN6719" s="14"/>
      <c r="AO6719" s="14"/>
      <c r="AP6719" s="5"/>
      <c r="AQ6719" s="25"/>
      <c r="AR6719" s="25"/>
      <c r="AS6719" s="96"/>
      <c r="AT6719" s="83"/>
      <c r="AU6719" s="14"/>
      <c r="AX6719" s="83"/>
      <c r="AY6719" s="83"/>
      <c r="AZ6719" s="83"/>
      <c r="BA6719" s="83"/>
      <c r="BJ6719" s="54"/>
      <c r="BK6719" s="22"/>
      <c r="BL6719" s="24"/>
      <c r="BP6719" s="23"/>
      <c r="BQ6719" s="24"/>
      <c r="BR6719" s="22"/>
      <c r="BS6719" s="24"/>
      <c r="BT6719" s="24"/>
      <c r="BU6719" s="23"/>
      <c r="BV6719" s="26"/>
      <c r="BX6719" s="6"/>
      <c r="BY6719" s="24"/>
      <c r="BZ6719" s="109"/>
      <c r="CA6719" s="66"/>
      <c r="CB6719" s="5"/>
      <c r="CC6719" s="68"/>
      <c r="CD6719" s="67"/>
      <c r="CE6719" s="67"/>
      <c r="CF6719" s="64"/>
      <c r="CG6719" s="5"/>
      <c r="CH6719" s="69"/>
      <c r="CI6719" s="6"/>
      <c r="CJ6719" s="5"/>
      <c r="CK6719" s="25"/>
      <c r="CL6719" s="5"/>
      <c r="DN6719" s="14"/>
      <c r="DO6719" s="14"/>
      <c r="DP6719" s="5"/>
      <c r="DQ6719" s="25"/>
      <c r="DR6719" s="25"/>
      <c r="DS6719" s="96"/>
      <c r="DT6719" s="83"/>
      <c r="DU6719" s="14"/>
      <c r="DX6719" s="83"/>
      <c r="DY6719" s="83"/>
      <c r="DZ6719" s="83"/>
      <c r="EA6719" s="83"/>
      <c r="EJ6719" s="54"/>
      <c r="EK6719" s="22"/>
      <c r="EL6719" s="24"/>
      <c r="EP6719" s="23"/>
      <c r="EQ6719" s="24"/>
      <c r="ER6719" s="22"/>
      <c r="ES6719" s="24"/>
      <c r="ET6719" s="24"/>
      <c r="EU6719" s="23"/>
      <c r="EV6719" s="26"/>
      <c r="EX6719" s="6"/>
      <c r="EY6719" s="24"/>
      <c r="EZ6719" s="109"/>
      <c r="FA6719" s="66"/>
      <c r="FB6719" s="5"/>
      <c r="FC6719" s="68"/>
      <c r="FD6719" s="67"/>
      <c r="FE6719" s="67"/>
      <c r="FF6719" s="64"/>
      <c r="FG6719" s="5"/>
      <c r="FH6719" s="69"/>
      <c r="FI6719" s="6"/>
      <c r="FJ6719" s="5"/>
      <c r="FK6719" s="25"/>
      <c r="FL6719" s="5"/>
    </row>
    <row r="6720" spans="40:168">
      <c r="AN6720" s="14"/>
      <c r="AO6720" s="14"/>
      <c r="AP6720" s="5"/>
      <c r="AQ6720" s="25"/>
      <c r="AR6720" s="25"/>
      <c r="AS6720" s="96"/>
      <c r="AT6720" s="83"/>
      <c r="AU6720" s="14"/>
      <c r="AX6720" s="83"/>
      <c r="AY6720" s="83"/>
      <c r="AZ6720" s="83"/>
      <c r="BA6720" s="83"/>
      <c r="BJ6720" s="54"/>
      <c r="BK6720" s="22"/>
      <c r="BL6720" s="24"/>
      <c r="BP6720" s="23"/>
      <c r="BQ6720" s="24"/>
      <c r="BR6720" s="22"/>
      <c r="BS6720" s="24"/>
      <c r="BT6720" s="24"/>
      <c r="BU6720" s="23"/>
      <c r="BV6720" s="26"/>
      <c r="BX6720" s="6"/>
      <c r="BY6720" s="24"/>
      <c r="BZ6720" s="109"/>
      <c r="CA6720" s="66"/>
      <c r="CB6720" s="5"/>
      <c r="CC6720" s="68"/>
      <c r="CD6720" s="67"/>
      <c r="CE6720" s="67"/>
      <c r="CF6720" s="64"/>
      <c r="CG6720" s="5"/>
      <c r="CH6720" s="69"/>
      <c r="CI6720" s="6"/>
      <c r="CJ6720" s="5"/>
      <c r="CK6720" s="25"/>
      <c r="CL6720" s="5"/>
      <c r="DN6720" s="14"/>
      <c r="DO6720" s="14"/>
      <c r="DP6720" s="5"/>
      <c r="DQ6720" s="25"/>
      <c r="DR6720" s="25"/>
      <c r="DS6720" s="96"/>
      <c r="DT6720" s="83"/>
      <c r="DU6720" s="14"/>
      <c r="DX6720" s="83"/>
      <c r="DY6720" s="83"/>
      <c r="DZ6720" s="83"/>
      <c r="EA6720" s="83"/>
      <c r="EJ6720" s="54"/>
      <c r="EK6720" s="22"/>
      <c r="EL6720" s="24"/>
      <c r="EP6720" s="23"/>
      <c r="EQ6720" s="24"/>
      <c r="ER6720" s="22"/>
      <c r="ES6720" s="24"/>
      <c r="ET6720" s="24"/>
      <c r="EU6720" s="23"/>
      <c r="EV6720" s="26"/>
      <c r="EX6720" s="6"/>
      <c r="EY6720" s="24"/>
      <c r="EZ6720" s="109"/>
      <c r="FA6720" s="66"/>
      <c r="FB6720" s="5"/>
      <c r="FC6720" s="68"/>
      <c r="FD6720" s="67"/>
      <c r="FE6720" s="67"/>
      <c r="FF6720" s="64"/>
      <c r="FG6720" s="5"/>
      <c r="FH6720" s="69"/>
      <c r="FI6720" s="6"/>
      <c r="FJ6720" s="5"/>
      <c r="FK6720" s="25"/>
      <c r="FL6720" s="5"/>
    </row>
    <row r="6721" spans="40:168">
      <c r="AN6721" s="14"/>
      <c r="AO6721" s="14"/>
      <c r="AP6721" s="5"/>
      <c r="AQ6721" s="25"/>
      <c r="AR6721" s="25"/>
      <c r="AS6721" s="96"/>
      <c r="AT6721" s="83"/>
      <c r="AU6721" s="14"/>
      <c r="AX6721" s="83"/>
      <c r="AY6721" s="83"/>
      <c r="AZ6721" s="83"/>
      <c r="BA6721" s="83"/>
      <c r="BJ6721" s="54"/>
      <c r="BK6721" s="22"/>
      <c r="BL6721" s="24"/>
      <c r="BP6721" s="23"/>
      <c r="BQ6721" s="24"/>
      <c r="BR6721" s="22"/>
      <c r="BS6721" s="24"/>
      <c r="BT6721" s="24"/>
      <c r="BU6721" s="23"/>
      <c r="BV6721" s="26"/>
      <c r="BX6721" s="6"/>
      <c r="BY6721" s="24"/>
      <c r="BZ6721" s="109"/>
      <c r="CA6721" s="66"/>
      <c r="CB6721" s="5"/>
      <c r="CC6721" s="68"/>
      <c r="CD6721" s="67"/>
      <c r="CE6721" s="67"/>
      <c r="CF6721" s="64"/>
      <c r="CG6721" s="5"/>
      <c r="CH6721" s="69"/>
      <c r="CI6721" s="6"/>
      <c r="CJ6721" s="5"/>
      <c r="CK6721" s="25"/>
      <c r="CL6721" s="5"/>
      <c r="DN6721" s="14"/>
      <c r="DO6721" s="14"/>
      <c r="DP6721" s="5"/>
      <c r="DQ6721" s="25"/>
      <c r="DR6721" s="25"/>
      <c r="DS6721" s="96"/>
      <c r="DT6721" s="83"/>
      <c r="DU6721" s="14"/>
      <c r="DX6721" s="83"/>
      <c r="DY6721" s="83"/>
      <c r="DZ6721" s="83"/>
      <c r="EA6721" s="83"/>
      <c r="EJ6721" s="54"/>
      <c r="EK6721" s="22"/>
      <c r="EL6721" s="24"/>
      <c r="EP6721" s="23"/>
      <c r="EQ6721" s="24"/>
      <c r="ER6721" s="22"/>
      <c r="ES6721" s="24"/>
      <c r="ET6721" s="24"/>
      <c r="EU6721" s="23"/>
      <c r="EV6721" s="26"/>
      <c r="EX6721" s="6"/>
      <c r="EY6721" s="24"/>
      <c r="EZ6721" s="109"/>
      <c r="FA6721" s="66"/>
      <c r="FB6721" s="5"/>
      <c r="FC6721" s="68"/>
      <c r="FD6721" s="67"/>
      <c r="FE6721" s="67"/>
      <c r="FF6721" s="64"/>
      <c r="FG6721" s="5"/>
      <c r="FH6721" s="69"/>
      <c r="FI6721" s="6"/>
      <c r="FJ6721" s="5"/>
      <c r="FK6721" s="25"/>
      <c r="FL6721" s="5"/>
    </row>
    <row r="6722" spans="40:168">
      <c r="AN6722" s="14"/>
      <c r="AO6722" s="14"/>
      <c r="AP6722" s="5"/>
      <c r="AQ6722" s="25"/>
      <c r="AR6722" s="25"/>
      <c r="AS6722" s="96"/>
      <c r="AT6722" s="83"/>
      <c r="AU6722" s="14"/>
      <c r="AX6722" s="83"/>
      <c r="AY6722" s="83"/>
      <c r="AZ6722" s="83"/>
      <c r="BA6722" s="83"/>
      <c r="BJ6722" s="54"/>
      <c r="BK6722" s="22"/>
      <c r="BL6722" s="24"/>
      <c r="BP6722" s="23"/>
      <c r="BQ6722" s="24"/>
      <c r="BR6722" s="22"/>
      <c r="BS6722" s="24"/>
      <c r="BT6722" s="24"/>
      <c r="BU6722" s="23"/>
      <c r="BV6722" s="26"/>
      <c r="BX6722" s="6"/>
      <c r="BY6722" s="24"/>
      <c r="BZ6722" s="109"/>
      <c r="CA6722" s="66"/>
      <c r="CB6722" s="5"/>
      <c r="CC6722" s="68"/>
      <c r="CD6722" s="67"/>
      <c r="CE6722" s="67"/>
      <c r="CF6722" s="64"/>
      <c r="CG6722" s="5"/>
      <c r="CH6722" s="69"/>
      <c r="CI6722" s="6"/>
      <c r="CJ6722" s="5"/>
      <c r="CK6722" s="25"/>
      <c r="CL6722" s="5"/>
      <c r="DN6722" s="14"/>
      <c r="DO6722" s="14"/>
      <c r="DP6722" s="5"/>
      <c r="DQ6722" s="25"/>
      <c r="DR6722" s="25"/>
      <c r="DS6722" s="96"/>
      <c r="DT6722" s="83"/>
      <c r="DU6722" s="14"/>
      <c r="DX6722" s="83"/>
      <c r="DY6722" s="83"/>
      <c r="DZ6722" s="83"/>
      <c r="EA6722" s="83"/>
      <c r="EJ6722" s="54"/>
      <c r="EK6722" s="22"/>
      <c r="EL6722" s="24"/>
      <c r="EP6722" s="23"/>
      <c r="EQ6722" s="24"/>
      <c r="ER6722" s="22"/>
      <c r="ES6722" s="24"/>
      <c r="ET6722" s="24"/>
      <c r="EU6722" s="23"/>
      <c r="EV6722" s="26"/>
      <c r="EX6722" s="6"/>
      <c r="EY6722" s="24"/>
      <c r="EZ6722" s="109"/>
      <c r="FA6722" s="66"/>
      <c r="FB6722" s="5"/>
      <c r="FC6722" s="68"/>
      <c r="FD6722" s="67"/>
      <c r="FE6722" s="67"/>
      <c r="FF6722" s="64"/>
      <c r="FG6722" s="5"/>
      <c r="FH6722" s="69"/>
      <c r="FI6722" s="6"/>
      <c r="FJ6722" s="5"/>
      <c r="FK6722" s="25"/>
      <c r="FL6722" s="5"/>
    </row>
    <row r="6723" spans="40:168">
      <c r="AN6723" s="14"/>
      <c r="AO6723" s="14"/>
      <c r="AP6723" s="5"/>
      <c r="AQ6723" s="25"/>
      <c r="AR6723" s="25"/>
      <c r="AS6723" s="96"/>
      <c r="AT6723" s="83"/>
      <c r="AU6723" s="14"/>
      <c r="AX6723" s="83"/>
      <c r="AY6723" s="83"/>
      <c r="AZ6723" s="83"/>
      <c r="BA6723" s="83"/>
      <c r="BJ6723" s="54"/>
      <c r="BK6723" s="22"/>
      <c r="BL6723" s="24"/>
      <c r="BP6723" s="23"/>
      <c r="BQ6723" s="24"/>
      <c r="BR6723" s="22"/>
      <c r="BS6723" s="24"/>
      <c r="BT6723" s="24"/>
      <c r="BU6723" s="23"/>
      <c r="BV6723" s="26"/>
      <c r="BX6723" s="6"/>
      <c r="BY6723" s="24"/>
      <c r="BZ6723" s="109"/>
      <c r="CA6723" s="66"/>
      <c r="CB6723" s="5"/>
      <c r="CC6723" s="68"/>
      <c r="CD6723" s="67"/>
      <c r="CE6723" s="67"/>
      <c r="CF6723" s="64"/>
      <c r="CG6723" s="5"/>
      <c r="CH6723" s="69"/>
      <c r="CI6723" s="6"/>
      <c r="CJ6723" s="5"/>
      <c r="CK6723" s="25"/>
      <c r="CL6723" s="5"/>
      <c r="DN6723" s="14"/>
      <c r="DO6723" s="14"/>
      <c r="DP6723" s="5"/>
      <c r="DQ6723" s="25"/>
      <c r="DR6723" s="25"/>
      <c r="DS6723" s="96"/>
      <c r="DT6723" s="83"/>
      <c r="DU6723" s="14"/>
      <c r="DX6723" s="83"/>
      <c r="DY6723" s="83"/>
      <c r="DZ6723" s="83"/>
      <c r="EA6723" s="83"/>
      <c r="EJ6723" s="54"/>
      <c r="EK6723" s="22"/>
      <c r="EL6723" s="24"/>
      <c r="EP6723" s="23"/>
      <c r="EQ6723" s="24"/>
      <c r="ER6723" s="22"/>
      <c r="ES6723" s="24"/>
      <c r="ET6723" s="24"/>
      <c r="EU6723" s="23"/>
      <c r="EV6723" s="26"/>
      <c r="EX6723" s="6"/>
      <c r="EY6723" s="24"/>
      <c r="EZ6723" s="109"/>
      <c r="FA6723" s="66"/>
      <c r="FB6723" s="5"/>
      <c r="FC6723" s="68"/>
      <c r="FD6723" s="67"/>
      <c r="FE6723" s="67"/>
      <c r="FF6723" s="64"/>
      <c r="FG6723" s="5"/>
      <c r="FH6723" s="69"/>
      <c r="FI6723" s="6"/>
      <c r="FJ6723" s="5"/>
      <c r="FK6723" s="25"/>
      <c r="FL6723" s="5"/>
    </row>
    <row r="6724" spans="40:168">
      <c r="AN6724" s="14"/>
      <c r="AO6724" s="14"/>
      <c r="AP6724" s="5"/>
      <c r="AQ6724" s="25"/>
      <c r="AR6724" s="25"/>
      <c r="AS6724" s="96"/>
      <c r="AT6724" s="83"/>
      <c r="AU6724" s="14"/>
      <c r="AX6724" s="83"/>
      <c r="AY6724" s="83"/>
      <c r="AZ6724" s="83"/>
      <c r="BA6724" s="83"/>
      <c r="BJ6724" s="54"/>
      <c r="BK6724" s="22"/>
      <c r="BL6724" s="24"/>
      <c r="BP6724" s="23"/>
      <c r="BQ6724" s="24"/>
      <c r="BR6724" s="22"/>
      <c r="BS6724" s="24"/>
      <c r="BT6724" s="24"/>
      <c r="BU6724" s="23"/>
      <c r="BV6724" s="26"/>
      <c r="BX6724" s="6"/>
      <c r="BY6724" s="24"/>
      <c r="BZ6724" s="109"/>
      <c r="CA6724" s="66"/>
      <c r="CB6724" s="5"/>
      <c r="CC6724" s="68"/>
      <c r="CD6724" s="67"/>
      <c r="CE6724" s="67"/>
      <c r="CF6724" s="64"/>
      <c r="CG6724" s="5"/>
      <c r="CH6724" s="69"/>
      <c r="CI6724" s="6"/>
      <c r="CJ6724" s="5"/>
      <c r="CK6724" s="25"/>
      <c r="CL6724" s="5"/>
      <c r="DN6724" s="14"/>
      <c r="DO6724" s="14"/>
      <c r="DP6724" s="5"/>
      <c r="DQ6724" s="25"/>
      <c r="DR6724" s="25"/>
      <c r="DS6724" s="96"/>
      <c r="DT6724" s="83"/>
      <c r="DU6724" s="14"/>
      <c r="DX6724" s="83"/>
      <c r="DY6724" s="83"/>
      <c r="DZ6724" s="83"/>
      <c r="EA6724" s="83"/>
      <c r="EJ6724" s="54"/>
      <c r="EK6724" s="22"/>
      <c r="EL6724" s="24"/>
      <c r="EP6724" s="23"/>
      <c r="EQ6724" s="24"/>
      <c r="ER6724" s="22"/>
      <c r="ES6724" s="24"/>
      <c r="ET6724" s="24"/>
      <c r="EU6724" s="23"/>
      <c r="EV6724" s="26"/>
      <c r="EX6724" s="6"/>
      <c r="EY6724" s="24"/>
      <c r="EZ6724" s="109"/>
      <c r="FA6724" s="66"/>
      <c r="FB6724" s="5"/>
      <c r="FC6724" s="68"/>
      <c r="FD6724" s="67"/>
      <c r="FE6724" s="67"/>
      <c r="FF6724" s="64"/>
      <c r="FG6724" s="5"/>
      <c r="FH6724" s="69"/>
      <c r="FI6724" s="6"/>
      <c r="FJ6724" s="5"/>
      <c r="FK6724" s="25"/>
      <c r="FL6724" s="5"/>
    </row>
    <row r="6725" spans="40:168">
      <c r="AN6725" s="14"/>
      <c r="AO6725" s="14"/>
      <c r="AP6725" s="5"/>
      <c r="AQ6725" s="25"/>
      <c r="AR6725" s="25"/>
      <c r="AS6725" s="96"/>
      <c r="AT6725" s="83"/>
      <c r="AU6725" s="14"/>
      <c r="AX6725" s="83"/>
      <c r="AY6725" s="83"/>
      <c r="AZ6725" s="83"/>
      <c r="BA6725" s="83"/>
      <c r="BJ6725" s="54"/>
      <c r="BK6725" s="22"/>
      <c r="BL6725" s="24"/>
      <c r="BP6725" s="23"/>
      <c r="BQ6725" s="24"/>
      <c r="BR6725" s="22"/>
      <c r="BS6725" s="24"/>
      <c r="BT6725" s="24"/>
      <c r="BU6725" s="23"/>
      <c r="BV6725" s="26"/>
      <c r="BX6725" s="6"/>
      <c r="BY6725" s="24"/>
      <c r="BZ6725" s="109"/>
      <c r="CA6725" s="66"/>
      <c r="CB6725" s="5"/>
      <c r="CC6725" s="68"/>
      <c r="CD6725" s="67"/>
      <c r="CE6725" s="67"/>
      <c r="CF6725" s="64"/>
      <c r="CG6725" s="5"/>
      <c r="CH6725" s="69"/>
      <c r="CI6725" s="6"/>
      <c r="CJ6725" s="5"/>
      <c r="CK6725" s="25"/>
      <c r="CL6725" s="5"/>
      <c r="DN6725" s="14"/>
      <c r="DO6725" s="14"/>
      <c r="DP6725" s="5"/>
      <c r="DQ6725" s="25"/>
      <c r="DR6725" s="25"/>
      <c r="DS6725" s="96"/>
      <c r="DT6725" s="83"/>
      <c r="DU6725" s="14"/>
      <c r="DX6725" s="83"/>
      <c r="DY6725" s="83"/>
      <c r="DZ6725" s="83"/>
      <c r="EA6725" s="83"/>
      <c r="EJ6725" s="54"/>
      <c r="EK6725" s="22"/>
      <c r="EL6725" s="24"/>
      <c r="EP6725" s="23"/>
      <c r="EQ6725" s="24"/>
      <c r="ER6725" s="22"/>
      <c r="ES6725" s="24"/>
      <c r="ET6725" s="24"/>
      <c r="EU6725" s="23"/>
      <c r="EV6725" s="26"/>
      <c r="EX6725" s="6"/>
      <c r="EY6725" s="24"/>
      <c r="EZ6725" s="109"/>
      <c r="FA6725" s="66"/>
      <c r="FB6725" s="5"/>
      <c r="FC6725" s="68"/>
      <c r="FD6725" s="67"/>
      <c r="FE6725" s="67"/>
      <c r="FF6725" s="64"/>
      <c r="FG6725" s="5"/>
      <c r="FH6725" s="69"/>
      <c r="FI6725" s="6"/>
      <c r="FJ6725" s="5"/>
      <c r="FK6725" s="25"/>
      <c r="FL6725" s="5"/>
    </row>
    <row r="6726" spans="40:168">
      <c r="AN6726" s="14"/>
      <c r="AO6726" s="14"/>
      <c r="AP6726" s="5"/>
      <c r="AQ6726" s="25"/>
      <c r="AR6726" s="25"/>
      <c r="AS6726" s="96"/>
      <c r="AT6726" s="83"/>
      <c r="AU6726" s="14"/>
      <c r="AX6726" s="83"/>
      <c r="AY6726" s="83"/>
      <c r="AZ6726" s="83"/>
      <c r="BA6726" s="83"/>
      <c r="BJ6726" s="54"/>
      <c r="BK6726" s="22"/>
      <c r="BL6726" s="24"/>
      <c r="BP6726" s="23"/>
      <c r="BQ6726" s="24"/>
      <c r="BR6726" s="22"/>
      <c r="BS6726" s="24"/>
      <c r="BT6726" s="24"/>
      <c r="BU6726" s="23"/>
      <c r="BV6726" s="26"/>
      <c r="BX6726" s="6"/>
      <c r="BY6726" s="24"/>
      <c r="BZ6726" s="109"/>
      <c r="CA6726" s="66"/>
      <c r="CB6726" s="5"/>
      <c r="CC6726" s="68"/>
      <c r="CD6726" s="67"/>
      <c r="CE6726" s="67"/>
      <c r="CF6726" s="64"/>
      <c r="CG6726" s="5"/>
      <c r="CH6726" s="69"/>
      <c r="CI6726" s="6"/>
      <c r="CJ6726" s="5"/>
      <c r="CK6726" s="25"/>
      <c r="CL6726" s="5"/>
      <c r="DN6726" s="14"/>
      <c r="DO6726" s="14"/>
      <c r="DP6726" s="5"/>
      <c r="DQ6726" s="25"/>
      <c r="DR6726" s="25"/>
      <c r="DS6726" s="96"/>
      <c r="DT6726" s="83"/>
      <c r="DU6726" s="14"/>
      <c r="DX6726" s="83"/>
      <c r="DY6726" s="83"/>
      <c r="DZ6726" s="83"/>
      <c r="EA6726" s="83"/>
      <c r="EJ6726" s="54"/>
      <c r="EK6726" s="22"/>
      <c r="EL6726" s="24"/>
      <c r="EP6726" s="23"/>
      <c r="EQ6726" s="24"/>
      <c r="ER6726" s="22"/>
      <c r="ES6726" s="24"/>
      <c r="ET6726" s="24"/>
      <c r="EU6726" s="23"/>
      <c r="EV6726" s="26"/>
      <c r="EX6726" s="6"/>
      <c r="EY6726" s="24"/>
      <c r="EZ6726" s="109"/>
      <c r="FA6726" s="66"/>
      <c r="FB6726" s="5"/>
      <c r="FC6726" s="68"/>
      <c r="FD6726" s="67"/>
      <c r="FE6726" s="67"/>
      <c r="FF6726" s="64"/>
      <c r="FG6726" s="5"/>
      <c r="FH6726" s="69"/>
      <c r="FI6726" s="6"/>
      <c r="FJ6726" s="5"/>
      <c r="FK6726" s="25"/>
      <c r="FL6726" s="5"/>
    </row>
    <row r="6727" spans="40:168">
      <c r="AN6727" s="14"/>
      <c r="AO6727" s="14"/>
      <c r="AP6727" s="5"/>
      <c r="AQ6727" s="25"/>
      <c r="AR6727" s="25"/>
      <c r="AS6727" s="96"/>
      <c r="AT6727" s="83"/>
      <c r="AU6727" s="14"/>
      <c r="AX6727" s="83"/>
      <c r="AY6727" s="83"/>
      <c r="AZ6727" s="83"/>
      <c r="BA6727" s="83"/>
      <c r="BJ6727" s="54"/>
      <c r="BK6727" s="22"/>
      <c r="BL6727" s="24"/>
      <c r="BP6727" s="23"/>
      <c r="BQ6727" s="24"/>
      <c r="BR6727" s="22"/>
      <c r="BS6727" s="24"/>
      <c r="BT6727" s="24"/>
      <c r="BU6727" s="23"/>
      <c r="BV6727" s="26"/>
      <c r="BX6727" s="6"/>
      <c r="BY6727" s="24"/>
      <c r="BZ6727" s="109"/>
      <c r="CA6727" s="66"/>
      <c r="CB6727" s="5"/>
      <c r="CC6727" s="68"/>
      <c r="CD6727" s="67"/>
      <c r="CE6727" s="67"/>
      <c r="CF6727" s="64"/>
      <c r="CG6727" s="5"/>
      <c r="CH6727" s="69"/>
      <c r="CI6727" s="6"/>
      <c r="CJ6727" s="5"/>
      <c r="CK6727" s="25"/>
      <c r="CL6727" s="5"/>
      <c r="DN6727" s="14"/>
      <c r="DO6727" s="14"/>
      <c r="DP6727" s="5"/>
      <c r="DQ6727" s="25"/>
      <c r="DR6727" s="25"/>
      <c r="DS6727" s="96"/>
      <c r="DT6727" s="83"/>
      <c r="DU6727" s="14"/>
      <c r="DX6727" s="83"/>
      <c r="DY6727" s="83"/>
      <c r="DZ6727" s="83"/>
      <c r="EA6727" s="83"/>
      <c r="EJ6727" s="54"/>
      <c r="EK6727" s="22"/>
      <c r="EL6727" s="24"/>
      <c r="EP6727" s="23"/>
      <c r="EQ6727" s="24"/>
      <c r="ER6727" s="22"/>
      <c r="ES6727" s="24"/>
      <c r="ET6727" s="24"/>
      <c r="EU6727" s="23"/>
      <c r="EV6727" s="26"/>
      <c r="EX6727" s="6"/>
      <c r="EY6727" s="24"/>
      <c r="EZ6727" s="109"/>
      <c r="FA6727" s="66"/>
      <c r="FB6727" s="5"/>
      <c r="FC6727" s="68"/>
      <c r="FD6727" s="67"/>
      <c r="FE6727" s="67"/>
      <c r="FF6727" s="64"/>
      <c r="FG6727" s="5"/>
      <c r="FH6727" s="69"/>
      <c r="FI6727" s="6"/>
      <c r="FJ6727" s="5"/>
      <c r="FK6727" s="25"/>
      <c r="FL6727" s="5"/>
    </row>
    <row r="6728" spans="40:168">
      <c r="AN6728" s="14"/>
      <c r="AO6728" s="14"/>
      <c r="AP6728" s="5"/>
      <c r="AQ6728" s="25"/>
      <c r="AR6728" s="25"/>
      <c r="AS6728" s="96"/>
      <c r="AT6728" s="83"/>
      <c r="AU6728" s="14"/>
      <c r="AX6728" s="83"/>
      <c r="AY6728" s="83"/>
      <c r="AZ6728" s="83"/>
      <c r="BA6728" s="83"/>
      <c r="BJ6728" s="54"/>
      <c r="BK6728" s="22"/>
      <c r="BL6728" s="24"/>
      <c r="BP6728" s="23"/>
      <c r="BQ6728" s="24"/>
      <c r="BR6728" s="22"/>
      <c r="BS6728" s="24"/>
      <c r="BT6728" s="24"/>
      <c r="BU6728" s="23"/>
      <c r="BV6728" s="26"/>
      <c r="BX6728" s="6"/>
      <c r="BY6728" s="24"/>
      <c r="BZ6728" s="109"/>
      <c r="CA6728" s="66"/>
      <c r="CB6728" s="5"/>
      <c r="CC6728" s="68"/>
      <c r="CD6728" s="67"/>
      <c r="CE6728" s="67"/>
      <c r="CF6728" s="64"/>
      <c r="CG6728" s="5"/>
      <c r="CH6728" s="69"/>
      <c r="CI6728" s="6"/>
      <c r="CJ6728" s="5"/>
      <c r="CK6728" s="25"/>
      <c r="CL6728" s="5"/>
      <c r="DN6728" s="14"/>
      <c r="DO6728" s="14"/>
      <c r="DP6728" s="5"/>
      <c r="DQ6728" s="25"/>
      <c r="DR6728" s="25"/>
      <c r="DS6728" s="96"/>
      <c r="DT6728" s="83"/>
      <c r="DU6728" s="14"/>
      <c r="DX6728" s="83"/>
      <c r="DY6728" s="83"/>
      <c r="DZ6728" s="83"/>
      <c r="EA6728" s="83"/>
      <c r="EJ6728" s="54"/>
      <c r="EK6728" s="22"/>
      <c r="EL6728" s="24"/>
      <c r="EP6728" s="23"/>
      <c r="EQ6728" s="24"/>
      <c r="ER6728" s="22"/>
      <c r="ES6728" s="24"/>
      <c r="ET6728" s="24"/>
      <c r="EU6728" s="23"/>
      <c r="EV6728" s="26"/>
      <c r="EX6728" s="6"/>
      <c r="EY6728" s="24"/>
      <c r="EZ6728" s="109"/>
      <c r="FA6728" s="66"/>
      <c r="FB6728" s="5"/>
      <c r="FC6728" s="68"/>
      <c r="FD6728" s="67"/>
      <c r="FE6728" s="67"/>
      <c r="FF6728" s="64"/>
      <c r="FG6728" s="5"/>
      <c r="FH6728" s="69"/>
      <c r="FI6728" s="6"/>
      <c r="FJ6728" s="5"/>
      <c r="FK6728" s="25"/>
      <c r="FL6728" s="5"/>
    </row>
    <row r="6729" spans="40:168">
      <c r="AN6729" s="14"/>
      <c r="AO6729" s="14"/>
      <c r="AP6729" s="5"/>
      <c r="AQ6729" s="25"/>
      <c r="AR6729" s="25"/>
      <c r="AS6729" s="96"/>
      <c r="AT6729" s="83"/>
      <c r="AU6729" s="14"/>
      <c r="AX6729" s="83"/>
      <c r="AY6729" s="83"/>
      <c r="AZ6729" s="83"/>
      <c r="BA6729" s="83"/>
      <c r="BJ6729" s="54"/>
      <c r="BK6729" s="22"/>
      <c r="BL6729" s="24"/>
      <c r="BP6729" s="23"/>
      <c r="BQ6729" s="24"/>
      <c r="BR6729" s="22"/>
      <c r="BS6729" s="24"/>
      <c r="BT6729" s="24"/>
      <c r="BU6729" s="23"/>
      <c r="BV6729" s="26"/>
      <c r="BX6729" s="6"/>
      <c r="BY6729" s="24"/>
      <c r="BZ6729" s="109"/>
      <c r="CA6729" s="66"/>
      <c r="CB6729" s="5"/>
      <c r="CC6729" s="68"/>
      <c r="CD6729" s="67"/>
      <c r="CE6729" s="67"/>
      <c r="CF6729" s="64"/>
      <c r="CG6729" s="5"/>
      <c r="CH6729" s="69"/>
      <c r="CI6729" s="6"/>
      <c r="CJ6729" s="5"/>
      <c r="CK6729" s="25"/>
      <c r="CL6729" s="5"/>
      <c r="DN6729" s="14"/>
      <c r="DO6729" s="14"/>
      <c r="DP6729" s="5"/>
      <c r="DQ6729" s="25"/>
      <c r="DR6729" s="25"/>
      <c r="DS6729" s="96"/>
      <c r="DT6729" s="83"/>
      <c r="DU6729" s="14"/>
      <c r="DX6729" s="83"/>
      <c r="DY6729" s="83"/>
      <c r="DZ6729" s="83"/>
      <c r="EA6729" s="83"/>
      <c r="EJ6729" s="54"/>
      <c r="EK6729" s="22"/>
      <c r="EL6729" s="24"/>
      <c r="EP6729" s="23"/>
      <c r="EQ6729" s="24"/>
      <c r="ER6729" s="22"/>
      <c r="ES6729" s="24"/>
      <c r="ET6729" s="24"/>
      <c r="EU6729" s="23"/>
      <c r="EV6729" s="26"/>
      <c r="EX6729" s="6"/>
      <c r="EY6729" s="24"/>
      <c r="EZ6729" s="109"/>
      <c r="FA6729" s="66"/>
      <c r="FB6729" s="5"/>
      <c r="FC6729" s="68"/>
      <c r="FD6729" s="67"/>
      <c r="FE6729" s="67"/>
      <c r="FF6729" s="64"/>
      <c r="FG6729" s="5"/>
      <c r="FH6729" s="69"/>
      <c r="FI6729" s="6"/>
      <c r="FJ6729" s="5"/>
      <c r="FK6729" s="25"/>
      <c r="FL6729" s="5"/>
    </row>
    <row r="6730" spans="40:168">
      <c r="AN6730" s="14"/>
      <c r="AO6730" s="14"/>
      <c r="AP6730" s="5"/>
      <c r="AQ6730" s="25"/>
      <c r="AR6730" s="25"/>
      <c r="AS6730" s="96"/>
      <c r="AT6730" s="83"/>
      <c r="AU6730" s="14"/>
      <c r="AX6730" s="83"/>
      <c r="AY6730" s="83"/>
      <c r="AZ6730" s="83"/>
      <c r="BA6730" s="83"/>
      <c r="BJ6730" s="54"/>
      <c r="BK6730" s="22"/>
      <c r="BL6730" s="24"/>
      <c r="BP6730" s="23"/>
      <c r="BQ6730" s="24"/>
      <c r="BR6730" s="22"/>
      <c r="BS6730" s="24"/>
      <c r="BT6730" s="24"/>
      <c r="BU6730" s="23"/>
      <c r="BV6730" s="26"/>
      <c r="BX6730" s="6"/>
      <c r="BY6730" s="24"/>
      <c r="BZ6730" s="109"/>
      <c r="CA6730" s="66"/>
      <c r="CB6730" s="5"/>
      <c r="CC6730" s="68"/>
      <c r="CD6730" s="67"/>
      <c r="CE6730" s="67"/>
      <c r="CF6730" s="64"/>
      <c r="CG6730" s="5"/>
      <c r="CH6730" s="69"/>
      <c r="CI6730" s="6"/>
      <c r="CJ6730" s="5"/>
      <c r="CK6730" s="25"/>
      <c r="CL6730" s="5"/>
      <c r="DN6730" s="14"/>
      <c r="DO6730" s="14"/>
      <c r="DP6730" s="5"/>
      <c r="DQ6730" s="25"/>
      <c r="DR6730" s="25"/>
      <c r="DS6730" s="96"/>
      <c r="DT6730" s="83"/>
      <c r="DU6730" s="14"/>
      <c r="DX6730" s="83"/>
      <c r="DY6730" s="83"/>
      <c r="DZ6730" s="83"/>
      <c r="EA6730" s="83"/>
      <c r="EJ6730" s="54"/>
      <c r="EK6730" s="22"/>
      <c r="EL6730" s="24"/>
      <c r="EP6730" s="23"/>
      <c r="EQ6730" s="24"/>
      <c r="ER6730" s="22"/>
      <c r="ES6730" s="24"/>
      <c r="ET6730" s="24"/>
      <c r="EU6730" s="23"/>
      <c r="EV6730" s="26"/>
      <c r="EX6730" s="6"/>
      <c r="EY6730" s="24"/>
      <c r="EZ6730" s="109"/>
      <c r="FA6730" s="66"/>
      <c r="FB6730" s="5"/>
      <c r="FC6730" s="68"/>
      <c r="FD6730" s="67"/>
      <c r="FE6730" s="67"/>
      <c r="FF6730" s="64"/>
      <c r="FG6730" s="5"/>
      <c r="FH6730" s="69"/>
      <c r="FI6730" s="6"/>
      <c r="FJ6730" s="5"/>
      <c r="FK6730" s="25"/>
      <c r="FL6730" s="5"/>
    </row>
    <row r="6731" spans="40:168">
      <c r="AN6731" s="14"/>
      <c r="AO6731" s="14"/>
      <c r="AP6731" s="5"/>
      <c r="AQ6731" s="25"/>
      <c r="AR6731" s="25"/>
      <c r="AS6731" s="96"/>
      <c r="AT6731" s="83"/>
      <c r="AU6731" s="14"/>
      <c r="AX6731" s="83"/>
      <c r="AY6731" s="83"/>
      <c r="AZ6731" s="83"/>
      <c r="BA6731" s="83"/>
      <c r="BJ6731" s="54"/>
      <c r="BK6731" s="22"/>
      <c r="BL6731" s="24"/>
      <c r="BP6731" s="23"/>
      <c r="BQ6731" s="24"/>
      <c r="BR6731" s="22"/>
      <c r="BS6731" s="24"/>
      <c r="BT6731" s="24"/>
      <c r="BU6731" s="23"/>
      <c r="BV6731" s="26"/>
      <c r="BX6731" s="6"/>
      <c r="BY6731" s="24"/>
      <c r="BZ6731" s="109"/>
      <c r="CA6731" s="66"/>
      <c r="CB6731" s="5"/>
      <c r="CC6731" s="68"/>
      <c r="CD6731" s="67"/>
      <c r="CE6731" s="67"/>
      <c r="CF6731" s="64"/>
      <c r="CG6731" s="5"/>
      <c r="CH6731" s="69"/>
      <c r="CI6731" s="6"/>
      <c r="CJ6731" s="5"/>
      <c r="CK6731" s="25"/>
      <c r="CL6731" s="5"/>
      <c r="DN6731" s="14"/>
      <c r="DO6731" s="14"/>
      <c r="DP6731" s="5"/>
      <c r="DQ6731" s="25"/>
      <c r="DR6731" s="25"/>
      <c r="DS6731" s="96"/>
      <c r="DT6731" s="83"/>
      <c r="DU6731" s="14"/>
      <c r="DX6731" s="83"/>
      <c r="DY6731" s="83"/>
      <c r="DZ6731" s="83"/>
      <c r="EA6731" s="83"/>
      <c r="EJ6731" s="54"/>
      <c r="EK6731" s="22"/>
      <c r="EL6731" s="24"/>
      <c r="EP6731" s="23"/>
      <c r="EQ6731" s="24"/>
      <c r="ER6731" s="22"/>
      <c r="ES6731" s="24"/>
      <c r="ET6731" s="24"/>
      <c r="EU6731" s="23"/>
      <c r="EV6731" s="26"/>
      <c r="EX6731" s="6"/>
      <c r="EY6731" s="24"/>
      <c r="EZ6731" s="109"/>
      <c r="FA6731" s="66"/>
      <c r="FB6731" s="5"/>
      <c r="FC6731" s="68"/>
      <c r="FD6731" s="67"/>
      <c r="FE6731" s="67"/>
      <c r="FF6731" s="64"/>
      <c r="FG6731" s="5"/>
      <c r="FH6731" s="69"/>
      <c r="FI6731" s="6"/>
      <c r="FJ6731" s="5"/>
      <c r="FK6731" s="25"/>
      <c r="FL6731" s="5"/>
    </row>
    <row r="6732" spans="40:168">
      <c r="AN6732" s="14"/>
      <c r="AO6732" s="14"/>
      <c r="AP6732" s="5"/>
      <c r="AQ6732" s="25"/>
      <c r="AR6732" s="25"/>
      <c r="AS6732" s="96"/>
      <c r="AT6732" s="83"/>
      <c r="AU6732" s="14"/>
      <c r="AX6732" s="83"/>
      <c r="AY6732" s="83"/>
      <c r="AZ6732" s="83"/>
      <c r="BA6732" s="83"/>
      <c r="BJ6732" s="54"/>
      <c r="BK6732" s="22"/>
      <c r="BL6732" s="24"/>
      <c r="BP6732" s="23"/>
      <c r="BQ6732" s="24"/>
      <c r="BR6732" s="22"/>
      <c r="BS6732" s="24"/>
      <c r="BT6732" s="24"/>
      <c r="BU6732" s="23"/>
      <c r="BV6732" s="26"/>
      <c r="BX6732" s="6"/>
      <c r="BY6732" s="24"/>
      <c r="BZ6732" s="109"/>
      <c r="CA6732" s="66"/>
      <c r="CB6732" s="5"/>
      <c r="CC6732" s="68"/>
      <c r="CD6732" s="67"/>
      <c r="CE6732" s="67"/>
      <c r="CF6732" s="64"/>
      <c r="CG6732" s="5"/>
      <c r="CH6732" s="69"/>
      <c r="CI6732" s="6"/>
      <c r="CJ6732" s="5"/>
      <c r="CK6732" s="25"/>
      <c r="CL6732" s="5"/>
      <c r="DN6732" s="14"/>
      <c r="DO6732" s="14"/>
      <c r="DP6732" s="5"/>
      <c r="DQ6732" s="25"/>
      <c r="DR6732" s="25"/>
      <c r="DS6732" s="96"/>
      <c r="DT6732" s="83"/>
      <c r="DU6732" s="14"/>
      <c r="DX6732" s="83"/>
      <c r="DY6732" s="83"/>
      <c r="DZ6732" s="83"/>
      <c r="EA6732" s="83"/>
      <c r="EJ6732" s="54"/>
      <c r="EK6732" s="22"/>
      <c r="EL6732" s="24"/>
      <c r="EP6732" s="23"/>
      <c r="EQ6732" s="24"/>
      <c r="ER6732" s="22"/>
      <c r="ES6732" s="24"/>
      <c r="ET6732" s="24"/>
      <c r="EU6732" s="23"/>
      <c r="EV6732" s="26"/>
      <c r="EX6732" s="6"/>
      <c r="EY6732" s="24"/>
      <c r="EZ6732" s="109"/>
      <c r="FA6732" s="66"/>
      <c r="FB6732" s="5"/>
      <c r="FC6732" s="68"/>
      <c r="FD6732" s="67"/>
      <c r="FE6732" s="67"/>
      <c r="FF6732" s="64"/>
      <c r="FG6732" s="5"/>
      <c r="FH6732" s="69"/>
      <c r="FI6732" s="6"/>
      <c r="FJ6732" s="5"/>
      <c r="FK6732" s="25"/>
      <c r="FL6732" s="5"/>
    </row>
    <row r="6733" spans="40:168">
      <c r="AN6733" s="14"/>
      <c r="AO6733" s="14"/>
      <c r="AP6733" s="5"/>
      <c r="AQ6733" s="25"/>
      <c r="AR6733" s="25"/>
      <c r="AS6733" s="96"/>
      <c r="AT6733" s="83"/>
      <c r="AU6733" s="14"/>
      <c r="AX6733" s="83"/>
      <c r="AY6733" s="83"/>
      <c r="AZ6733" s="83"/>
      <c r="BA6733" s="83"/>
      <c r="BJ6733" s="54"/>
      <c r="BK6733" s="22"/>
      <c r="BL6733" s="24"/>
      <c r="BP6733" s="23"/>
      <c r="BQ6733" s="24"/>
      <c r="BR6733" s="22"/>
      <c r="BS6733" s="24"/>
      <c r="BT6733" s="24"/>
      <c r="BU6733" s="23"/>
      <c r="BV6733" s="26"/>
      <c r="BX6733" s="6"/>
      <c r="BY6733" s="24"/>
      <c r="BZ6733" s="109"/>
      <c r="CA6733" s="66"/>
      <c r="CB6733" s="5"/>
      <c r="CC6733" s="68"/>
      <c r="CD6733" s="67"/>
      <c r="CE6733" s="67"/>
      <c r="CF6733" s="64"/>
      <c r="CG6733" s="5"/>
      <c r="CH6733" s="69"/>
      <c r="CI6733" s="6"/>
      <c r="CJ6733" s="5"/>
      <c r="CK6733" s="25"/>
      <c r="CL6733" s="5"/>
      <c r="DN6733" s="14"/>
      <c r="DO6733" s="14"/>
      <c r="DP6733" s="5"/>
      <c r="DQ6733" s="25"/>
      <c r="DR6733" s="25"/>
      <c r="DS6733" s="96"/>
      <c r="DT6733" s="83"/>
      <c r="DU6733" s="14"/>
      <c r="DX6733" s="83"/>
      <c r="DY6733" s="83"/>
      <c r="DZ6733" s="83"/>
      <c r="EA6733" s="83"/>
      <c r="EJ6733" s="54"/>
      <c r="EK6733" s="22"/>
      <c r="EL6733" s="24"/>
      <c r="EP6733" s="23"/>
      <c r="EQ6733" s="24"/>
      <c r="ER6733" s="22"/>
      <c r="ES6733" s="24"/>
      <c r="ET6733" s="24"/>
      <c r="EU6733" s="23"/>
      <c r="EV6733" s="26"/>
      <c r="EX6733" s="6"/>
      <c r="EY6733" s="24"/>
      <c r="EZ6733" s="109"/>
      <c r="FA6733" s="66"/>
      <c r="FB6733" s="5"/>
      <c r="FC6733" s="68"/>
      <c r="FD6733" s="67"/>
      <c r="FE6733" s="67"/>
      <c r="FF6733" s="64"/>
      <c r="FG6733" s="5"/>
      <c r="FH6733" s="69"/>
      <c r="FI6733" s="6"/>
      <c r="FJ6733" s="5"/>
      <c r="FK6733" s="25"/>
      <c r="FL6733" s="5"/>
    </row>
    <row r="6734" spans="40:168">
      <c r="AN6734" s="14"/>
      <c r="AO6734" s="14"/>
      <c r="AP6734" s="5"/>
      <c r="AQ6734" s="25"/>
      <c r="AR6734" s="25"/>
      <c r="AS6734" s="96"/>
      <c r="AT6734" s="83"/>
      <c r="AU6734" s="14"/>
      <c r="AX6734" s="83"/>
      <c r="AY6734" s="83"/>
      <c r="AZ6734" s="83"/>
      <c r="BA6734" s="83"/>
      <c r="BJ6734" s="54"/>
      <c r="BK6734" s="22"/>
      <c r="BL6734" s="24"/>
      <c r="BP6734" s="23"/>
      <c r="BQ6734" s="24"/>
      <c r="BR6734" s="22"/>
      <c r="BS6734" s="24"/>
      <c r="BT6734" s="24"/>
      <c r="BU6734" s="23"/>
      <c r="BV6734" s="26"/>
      <c r="BX6734" s="6"/>
      <c r="BY6734" s="24"/>
      <c r="BZ6734" s="109"/>
      <c r="CA6734" s="66"/>
      <c r="CB6734" s="5"/>
      <c r="CC6734" s="68"/>
      <c r="CD6734" s="67"/>
      <c r="CE6734" s="67"/>
      <c r="CF6734" s="64"/>
      <c r="CG6734" s="5"/>
      <c r="CH6734" s="69"/>
      <c r="CI6734" s="6"/>
      <c r="CJ6734" s="5"/>
      <c r="CK6734" s="25"/>
      <c r="CL6734" s="5"/>
      <c r="DN6734" s="14"/>
      <c r="DO6734" s="14"/>
      <c r="DP6734" s="5"/>
      <c r="DQ6734" s="25"/>
      <c r="DR6734" s="25"/>
      <c r="DS6734" s="96"/>
      <c r="DT6734" s="83"/>
      <c r="DU6734" s="14"/>
      <c r="DX6734" s="83"/>
      <c r="DY6734" s="83"/>
      <c r="DZ6734" s="83"/>
      <c r="EA6734" s="83"/>
      <c r="EJ6734" s="54"/>
      <c r="EK6734" s="22"/>
      <c r="EL6734" s="24"/>
      <c r="EP6734" s="23"/>
      <c r="EQ6734" s="24"/>
      <c r="ER6734" s="22"/>
      <c r="ES6734" s="24"/>
      <c r="ET6734" s="24"/>
      <c r="EU6734" s="23"/>
      <c r="EV6734" s="26"/>
      <c r="EX6734" s="6"/>
      <c r="EY6734" s="24"/>
      <c r="EZ6734" s="109"/>
      <c r="FA6734" s="66"/>
      <c r="FB6734" s="5"/>
      <c r="FC6734" s="68"/>
      <c r="FD6734" s="67"/>
      <c r="FE6734" s="67"/>
      <c r="FF6734" s="64"/>
      <c r="FG6734" s="5"/>
      <c r="FH6734" s="69"/>
      <c r="FI6734" s="6"/>
      <c r="FJ6734" s="5"/>
      <c r="FK6734" s="25"/>
      <c r="FL6734" s="5"/>
    </row>
    <row r="6735" spans="40:168">
      <c r="AN6735" s="14"/>
      <c r="AO6735" s="14"/>
      <c r="AP6735" s="5"/>
      <c r="AQ6735" s="25"/>
      <c r="AR6735" s="25"/>
      <c r="AS6735" s="96"/>
      <c r="AT6735" s="83"/>
      <c r="AU6735" s="14"/>
      <c r="AX6735" s="83"/>
      <c r="AY6735" s="83"/>
      <c r="AZ6735" s="83"/>
      <c r="BA6735" s="83"/>
      <c r="BJ6735" s="54"/>
      <c r="BK6735" s="22"/>
      <c r="BL6735" s="24"/>
      <c r="BP6735" s="23"/>
      <c r="BQ6735" s="24"/>
      <c r="BR6735" s="22"/>
      <c r="BS6735" s="24"/>
      <c r="BT6735" s="24"/>
      <c r="BU6735" s="23"/>
      <c r="BV6735" s="26"/>
      <c r="BX6735" s="6"/>
      <c r="BY6735" s="24"/>
      <c r="BZ6735" s="109"/>
      <c r="CA6735" s="66"/>
      <c r="CB6735" s="5"/>
      <c r="CC6735" s="68"/>
      <c r="CD6735" s="67"/>
      <c r="CE6735" s="67"/>
      <c r="CF6735" s="64"/>
      <c r="CG6735" s="5"/>
      <c r="CH6735" s="69"/>
      <c r="CI6735" s="6"/>
      <c r="CJ6735" s="5"/>
      <c r="CK6735" s="25"/>
      <c r="CL6735" s="5"/>
      <c r="DN6735" s="14"/>
      <c r="DO6735" s="14"/>
      <c r="DP6735" s="5"/>
      <c r="DQ6735" s="25"/>
      <c r="DR6735" s="25"/>
      <c r="DS6735" s="96"/>
      <c r="DT6735" s="83"/>
      <c r="DU6735" s="14"/>
      <c r="DX6735" s="83"/>
      <c r="DY6735" s="83"/>
      <c r="DZ6735" s="83"/>
      <c r="EA6735" s="83"/>
      <c r="EJ6735" s="54"/>
      <c r="EK6735" s="22"/>
      <c r="EL6735" s="24"/>
      <c r="EP6735" s="23"/>
      <c r="EQ6735" s="24"/>
      <c r="ER6735" s="22"/>
      <c r="ES6735" s="24"/>
      <c r="ET6735" s="24"/>
      <c r="EU6735" s="23"/>
      <c r="EV6735" s="26"/>
      <c r="EX6735" s="6"/>
      <c r="EY6735" s="24"/>
      <c r="EZ6735" s="109"/>
      <c r="FA6735" s="66"/>
      <c r="FB6735" s="5"/>
      <c r="FC6735" s="68"/>
      <c r="FD6735" s="67"/>
      <c r="FE6735" s="67"/>
      <c r="FF6735" s="64"/>
      <c r="FG6735" s="5"/>
      <c r="FH6735" s="69"/>
      <c r="FI6735" s="6"/>
      <c r="FJ6735" s="5"/>
      <c r="FK6735" s="25"/>
      <c r="FL6735" s="5"/>
    </row>
    <row r="6736" spans="40:168">
      <c r="AN6736" s="14"/>
      <c r="AO6736" s="14"/>
      <c r="AP6736" s="5"/>
      <c r="AQ6736" s="25"/>
      <c r="AR6736" s="25"/>
      <c r="AS6736" s="96"/>
      <c r="AT6736" s="83"/>
      <c r="AU6736" s="14"/>
      <c r="AX6736" s="83"/>
      <c r="AY6736" s="83"/>
      <c r="AZ6736" s="83"/>
      <c r="BA6736" s="83"/>
      <c r="BJ6736" s="54"/>
      <c r="BK6736" s="22"/>
      <c r="BL6736" s="24"/>
      <c r="BP6736" s="23"/>
      <c r="BQ6736" s="24"/>
      <c r="BR6736" s="22"/>
      <c r="BS6736" s="24"/>
      <c r="BT6736" s="24"/>
      <c r="BU6736" s="23"/>
      <c r="BV6736" s="26"/>
      <c r="BX6736" s="6"/>
      <c r="BY6736" s="24"/>
      <c r="BZ6736" s="109"/>
      <c r="CA6736" s="66"/>
      <c r="CB6736" s="5"/>
      <c r="CC6736" s="68"/>
      <c r="CD6736" s="67"/>
      <c r="CE6736" s="67"/>
      <c r="CF6736" s="64"/>
      <c r="CG6736" s="5"/>
      <c r="CH6736" s="69"/>
      <c r="CI6736" s="6"/>
      <c r="CJ6736" s="5"/>
      <c r="CK6736" s="25"/>
      <c r="CL6736" s="5"/>
      <c r="DN6736" s="14"/>
      <c r="DO6736" s="14"/>
      <c r="DP6736" s="5"/>
      <c r="DQ6736" s="25"/>
      <c r="DR6736" s="25"/>
      <c r="DS6736" s="96"/>
      <c r="DT6736" s="83"/>
      <c r="DU6736" s="14"/>
      <c r="DX6736" s="83"/>
      <c r="DY6736" s="83"/>
      <c r="DZ6736" s="83"/>
      <c r="EA6736" s="83"/>
      <c r="EJ6736" s="54"/>
      <c r="EK6736" s="22"/>
      <c r="EL6736" s="24"/>
      <c r="EP6736" s="23"/>
      <c r="EQ6736" s="24"/>
      <c r="ER6736" s="22"/>
      <c r="ES6736" s="24"/>
      <c r="ET6736" s="24"/>
      <c r="EU6736" s="23"/>
      <c r="EV6736" s="26"/>
      <c r="EX6736" s="6"/>
      <c r="EY6736" s="24"/>
      <c r="EZ6736" s="109"/>
      <c r="FA6736" s="66"/>
      <c r="FB6736" s="5"/>
      <c r="FC6736" s="68"/>
      <c r="FD6736" s="67"/>
      <c r="FE6736" s="67"/>
      <c r="FF6736" s="64"/>
      <c r="FG6736" s="5"/>
      <c r="FH6736" s="69"/>
      <c r="FI6736" s="6"/>
      <c r="FJ6736" s="5"/>
      <c r="FK6736" s="25"/>
      <c r="FL6736" s="5"/>
    </row>
    <row r="6737" spans="40:168">
      <c r="AN6737" s="14"/>
      <c r="AO6737" s="14"/>
      <c r="AP6737" s="5"/>
      <c r="AQ6737" s="25"/>
      <c r="AR6737" s="25"/>
      <c r="AS6737" s="96"/>
      <c r="AT6737" s="83"/>
      <c r="AU6737" s="14"/>
      <c r="AX6737" s="83"/>
      <c r="AY6737" s="83"/>
      <c r="AZ6737" s="83"/>
      <c r="BA6737" s="83"/>
      <c r="BJ6737" s="54"/>
      <c r="BK6737" s="22"/>
      <c r="BL6737" s="24"/>
      <c r="BP6737" s="23"/>
      <c r="BQ6737" s="24"/>
      <c r="BR6737" s="22"/>
      <c r="BS6737" s="24"/>
      <c r="BT6737" s="24"/>
      <c r="BU6737" s="23"/>
      <c r="BV6737" s="26"/>
      <c r="BX6737" s="6"/>
      <c r="BY6737" s="24"/>
      <c r="BZ6737" s="109"/>
      <c r="CA6737" s="66"/>
      <c r="CB6737" s="5"/>
      <c r="CC6737" s="68"/>
      <c r="CD6737" s="67"/>
      <c r="CE6737" s="67"/>
      <c r="CF6737" s="64"/>
      <c r="CG6737" s="5"/>
      <c r="CH6737" s="69"/>
      <c r="CI6737" s="6"/>
      <c r="CJ6737" s="5"/>
      <c r="CK6737" s="25"/>
      <c r="CL6737" s="5"/>
      <c r="DN6737" s="14"/>
      <c r="DO6737" s="14"/>
      <c r="DP6737" s="5"/>
      <c r="DQ6737" s="25"/>
      <c r="DR6737" s="25"/>
      <c r="DS6737" s="96"/>
      <c r="DT6737" s="83"/>
      <c r="DU6737" s="14"/>
      <c r="DX6737" s="83"/>
      <c r="DY6737" s="83"/>
      <c r="DZ6737" s="83"/>
      <c r="EA6737" s="83"/>
      <c r="EJ6737" s="54"/>
      <c r="EK6737" s="22"/>
      <c r="EL6737" s="24"/>
      <c r="EP6737" s="23"/>
      <c r="EQ6737" s="24"/>
      <c r="ER6737" s="22"/>
      <c r="ES6737" s="24"/>
      <c r="ET6737" s="24"/>
      <c r="EU6737" s="23"/>
      <c r="EV6737" s="26"/>
      <c r="EX6737" s="6"/>
      <c r="EY6737" s="24"/>
      <c r="EZ6737" s="109"/>
      <c r="FA6737" s="66"/>
      <c r="FB6737" s="5"/>
      <c r="FC6737" s="68"/>
      <c r="FD6737" s="67"/>
      <c r="FE6737" s="67"/>
      <c r="FF6737" s="64"/>
      <c r="FG6737" s="5"/>
      <c r="FH6737" s="69"/>
      <c r="FI6737" s="6"/>
      <c r="FJ6737" s="5"/>
      <c r="FK6737" s="25"/>
      <c r="FL6737" s="5"/>
    </row>
    <row r="6738" spans="40:168">
      <c r="AN6738" s="14"/>
      <c r="AO6738" s="14"/>
      <c r="AP6738" s="5"/>
      <c r="AQ6738" s="25"/>
      <c r="AR6738" s="25"/>
      <c r="AS6738" s="96"/>
      <c r="AT6738" s="83"/>
      <c r="AU6738" s="14"/>
      <c r="AX6738" s="83"/>
      <c r="AY6738" s="83"/>
      <c r="AZ6738" s="83"/>
      <c r="BA6738" s="83"/>
      <c r="BJ6738" s="54"/>
      <c r="BK6738" s="22"/>
      <c r="BL6738" s="24"/>
      <c r="BP6738" s="23"/>
      <c r="BQ6738" s="24"/>
      <c r="BR6738" s="22"/>
      <c r="BS6738" s="24"/>
      <c r="BT6738" s="24"/>
      <c r="BU6738" s="23"/>
      <c r="BV6738" s="26"/>
      <c r="BX6738" s="6"/>
      <c r="BY6738" s="24"/>
      <c r="BZ6738" s="109"/>
      <c r="CA6738" s="66"/>
      <c r="CB6738" s="5"/>
      <c r="CC6738" s="68"/>
      <c r="CD6738" s="67"/>
      <c r="CE6738" s="67"/>
      <c r="CF6738" s="64"/>
      <c r="CG6738" s="5"/>
      <c r="CH6738" s="69"/>
      <c r="CI6738" s="6"/>
      <c r="CJ6738" s="5"/>
      <c r="CK6738" s="25"/>
      <c r="CL6738" s="5"/>
      <c r="DN6738" s="14"/>
      <c r="DO6738" s="14"/>
      <c r="DP6738" s="5"/>
      <c r="DQ6738" s="25"/>
      <c r="DR6738" s="25"/>
      <c r="DS6738" s="96"/>
      <c r="DT6738" s="83"/>
      <c r="DU6738" s="14"/>
      <c r="DX6738" s="83"/>
      <c r="DY6738" s="83"/>
      <c r="DZ6738" s="83"/>
      <c r="EA6738" s="83"/>
      <c r="EJ6738" s="54"/>
      <c r="EK6738" s="22"/>
      <c r="EL6738" s="24"/>
      <c r="EP6738" s="23"/>
      <c r="EQ6738" s="24"/>
      <c r="ER6738" s="22"/>
      <c r="ES6738" s="24"/>
      <c r="ET6738" s="24"/>
      <c r="EU6738" s="23"/>
      <c r="EV6738" s="26"/>
      <c r="EX6738" s="6"/>
      <c r="EY6738" s="24"/>
      <c r="EZ6738" s="109"/>
      <c r="FA6738" s="66"/>
      <c r="FB6738" s="5"/>
      <c r="FC6738" s="68"/>
      <c r="FD6738" s="67"/>
      <c r="FE6738" s="67"/>
      <c r="FF6738" s="64"/>
      <c r="FG6738" s="5"/>
      <c r="FH6738" s="69"/>
      <c r="FI6738" s="6"/>
      <c r="FJ6738" s="5"/>
      <c r="FK6738" s="25"/>
      <c r="FL6738" s="5"/>
    </row>
    <row r="6739" spans="40:168">
      <c r="AN6739" s="14"/>
      <c r="AO6739" s="14"/>
      <c r="AP6739" s="5"/>
      <c r="AQ6739" s="25"/>
      <c r="AR6739" s="25"/>
      <c r="AS6739" s="96"/>
      <c r="AT6739" s="83"/>
      <c r="AU6739" s="14"/>
      <c r="AX6739" s="83"/>
      <c r="AY6739" s="83"/>
      <c r="AZ6739" s="83"/>
      <c r="BA6739" s="83"/>
      <c r="BJ6739" s="54"/>
      <c r="BK6739" s="22"/>
      <c r="BL6739" s="24"/>
      <c r="BP6739" s="23"/>
      <c r="BQ6739" s="24"/>
      <c r="BR6739" s="22"/>
      <c r="BS6739" s="24"/>
      <c r="BT6739" s="24"/>
      <c r="BU6739" s="23"/>
      <c r="BV6739" s="26"/>
      <c r="BX6739" s="6"/>
      <c r="BY6739" s="24"/>
      <c r="BZ6739" s="109"/>
      <c r="CA6739" s="66"/>
      <c r="CB6739" s="5"/>
      <c r="CC6739" s="68"/>
      <c r="CD6739" s="67"/>
      <c r="CE6739" s="67"/>
      <c r="CF6739" s="64"/>
      <c r="CG6739" s="5"/>
      <c r="CH6739" s="69"/>
      <c r="CI6739" s="6"/>
      <c r="CJ6739" s="5"/>
      <c r="CK6739" s="25"/>
      <c r="CL6739" s="5"/>
      <c r="DN6739" s="14"/>
      <c r="DO6739" s="14"/>
      <c r="DP6739" s="5"/>
      <c r="DQ6739" s="25"/>
      <c r="DR6739" s="25"/>
      <c r="DS6739" s="96"/>
      <c r="DT6739" s="83"/>
      <c r="DU6739" s="14"/>
      <c r="DX6739" s="83"/>
      <c r="DY6739" s="83"/>
      <c r="DZ6739" s="83"/>
      <c r="EA6739" s="83"/>
      <c r="EJ6739" s="54"/>
      <c r="EK6739" s="22"/>
      <c r="EL6739" s="24"/>
      <c r="EP6739" s="23"/>
      <c r="EQ6739" s="24"/>
      <c r="ER6739" s="22"/>
      <c r="ES6739" s="24"/>
      <c r="ET6739" s="24"/>
      <c r="EU6739" s="23"/>
      <c r="EV6739" s="26"/>
      <c r="EX6739" s="6"/>
      <c r="EY6739" s="24"/>
      <c r="EZ6739" s="109"/>
      <c r="FA6739" s="66"/>
      <c r="FB6739" s="5"/>
      <c r="FC6739" s="68"/>
      <c r="FD6739" s="67"/>
      <c r="FE6739" s="67"/>
      <c r="FF6739" s="64"/>
      <c r="FG6739" s="5"/>
      <c r="FH6739" s="69"/>
      <c r="FI6739" s="6"/>
      <c r="FJ6739" s="5"/>
      <c r="FK6739" s="25"/>
      <c r="FL6739" s="5"/>
    </row>
    <row r="6740" spans="40:168">
      <c r="AN6740" s="14"/>
      <c r="AO6740" s="14"/>
      <c r="AP6740" s="5"/>
      <c r="AQ6740" s="25"/>
      <c r="AR6740" s="25"/>
      <c r="AS6740" s="96"/>
      <c r="AT6740" s="83"/>
      <c r="AU6740" s="14"/>
      <c r="AX6740" s="83"/>
      <c r="AY6740" s="83"/>
      <c r="AZ6740" s="83"/>
      <c r="BA6740" s="83"/>
      <c r="BJ6740" s="54"/>
      <c r="BK6740" s="22"/>
      <c r="BL6740" s="24"/>
      <c r="BP6740" s="23"/>
      <c r="BQ6740" s="24"/>
      <c r="BR6740" s="22"/>
      <c r="BS6740" s="24"/>
      <c r="BT6740" s="24"/>
      <c r="BU6740" s="23"/>
      <c r="BV6740" s="26"/>
      <c r="BX6740" s="6"/>
      <c r="BY6740" s="24"/>
      <c r="BZ6740" s="109"/>
      <c r="CA6740" s="66"/>
      <c r="CB6740" s="5"/>
      <c r="CC6740" s="68"/>
      <c r="CD6740" s="67"/>
      <c r="CE6740" s="67"/>
      <c r="CF6740" s="64"/>
      <c r="CG6740" s="5"/>
      <c r="CH6740" s="69"/>
      <c r="CI6740" s="6"/>
      <c r="CJ6740" s="5"/>
      <c r="CK6740" s="25"/>
      <c r="CL6740" s="5"/>
      <c r="DN6740" s="14"/>
      <c r="DO6740" s="14"/>
      <c r="DP6740" s="5"/>
      <c r="DQ6740" s="25"/>
      <c r="DR6740" s="25"/>
      <c r="DS6740" s="96"/>
      <c r="DT6740" s="83"/>
      <c r="DU6740" s="14"/>
      <c r="DX6740" s="83"/>
      <c r="DY6740" s="83"/>
      <c r="DZ6740" s="83"/>
      <c r="EA6740" s="83"/>
      <c r="EJ6740" s="54"/>
      <c r="EK6740" s="22"/>
      <c r="EL6740" s="24"/>
      <c r="EP6740" s="23"/>
      <c r="EQ6740" s="24"/>
      <c r="ER6740" s="22"/>
      <c r="ES6740" s="24"/>
      <c r="ET6740" s="24"/>
      <c r="EU6740" s="23"/>
      <c r="EV6740" s="26"/>
      <c r="EX6740" s="6"/>
      <c r="EY6740" s="24"/>
      <c r="EZ6740" s="109"/>
      <c r="FA6740" s="66"/>
      <c r="FB6740" s="5"/>
      <c r="FC6740" s="68"/>
      <c r="FD6740" s="67"/>
      <c r="FE6740" s="67"/>
      <c r="FF6740" s="64"/>
      <c r="FG6740" s="5"/>
      <c r="FH6740" s="69"/>
      <c r="FI6740" s="6"/>
      <c r="FJ6740" s="5"/>
      <c r="FK6740" s="25"/>
      <c r="FL6740" s="5"/>
    </row>
    <row r="6741" spans="40:168">
      <c r="AN6741" s="14"/>
      <c r="AO6741" s="14"/>
      <c r="AP6741" s="5"/>
      <c r="AQ6741" s="25"/>
      <c r="AR6741" s="25"/>
      <c r="AS6741" s="96"/>
      <c r="AT6741" s="83"/>
      <c r="AU6741" s="14"/>
      <c r="AX6741" s="83"/>
      <c r="AY6741" s="83"/>
      <c r="AZ6741" s="83"/>
      <c r="BA6741" s="83"/>
      <c r="BJ6741" s="54"/>
      <c r="BK6741" s="22"/>
      <c r="BL6741" s="24"/>
      <c r="BP6741" s="23"/>
      <c r="BQ6741" s="24"/>
      <c r="BR6741" s="22"/>
      <c r="BS6741" s="24"/>
      <c r="BT6741" s="24"/>
      <c r="BU6741" s="23"/>
      <c r="BV6741" s="26"/>
      <c r="BX6741" s="6"/>
      <c r="BY6741" s="24"/>
      <c r="BZ6741" s="109"/>
      <c r="CA6741" s="66"/>
      <c r="CB6741" s="5"/>
      <c r="CC6741" s="68"/>
      <c r="CD6741" s="67"/>
      <c r="CE6741" s="67"/>
      <c r="CF6741" s="64"/>
      <c r="CG6741" s="5"/>
      <c r="CH6741" s="69"/>
      <c r="CI6741" s="6"/>
      <c r="CJ6741" s="5"/>
      <c r="CK6741" s="25"/>
      <c r="CL6741" s="5"/>
      <c r="DN6741" s="14"/>
      <c r="DO6741" s="14"/>
      <c r="DP6741" s="5"/>
      <c r="DQ6741" s="25"/>
      <c r="DR6741" s="25"/>
      <c r="DS6741" s="96"/>
      <c r="DT6741" s="83"/>
      <c r="DU6741" s="14"/>
      <c r="DX6741" s="83"/>
      <c r="DY6741" s="83"/>
      <c r="DZ6741" s="83"/>
      <c r="EA6741" s="83"/>
      <c r="EJ6741" s="54"/>
      <c r="EK6741" s="22"/>
      <c r="EL6741" s="24"/>
      <c r="EP6741" s="23"/>
      <c r="EQ6741" s="24"/>
      <c r="ER6741" s="22"/>
      <c r="ES6741" s="24"/>
      <c r="ET6741" s="24"/>
      <c r="EU6741" s="23"/>
      <c r="EV6741" s="26"/>
      <c r="EX6741" s="6"/>
      <c r="EY6741" s="24"/>
      <c r="EZ6741" s="109"/>
      <c r="FA6741" s="66"/>
      <c r="FB6741" s="5"/>
      <c r="FC6741" s="68"/>
      <c r="FD6741" s="67"/>
      <c r="FE6741" s="67"/>
      <c r="FF6741" s="64"/>
      <c r="FG6741" s="5"/>
      <c r="FH6741" s="69"/>
      <c r="FI6741" s="6"/>
      <c r="FJ6741" s="5"/>
      <c r="FK6741" s="25"/>
      <c r="FL6741" s="5"/>
    </row>
    <row r="6742" spans="40:168">
      <c r="AN6742" s="14"/>
      <c r="AO6742" s="14"/>
      <c r="AP6742" s="5"/>
      <c r="AQ6742" s="25"/>
      <c r="AR6742" s="25"/>
      <c r="AS6742" s="96"/>
      <c r="AT6742" s="83"/>
      <c r="AU6742" s="14"/>
      <c r="AX6742" s="83"/>
      <c r="AY6742" s="83"/>
      <c r="AZ6742" s="83"/>
      <c r="BA6742" s="83"/>
      <c r="BJ6742" s="54"/>
      <c r="BK6742" s="22"/>
      <c r="BL6742" s="24"/>
      <c r="BP6742" s="23"/>
      <c r="BQ6742" s="24"/>
      <c r="BR6742" s="22"/>
      <c r="BS6742" s="24"/>
      <c r="BT6742" s="24"/>
      <c r="BU6742" s="23"/>
      <c r="BV6742" s="26"/>
      <c r="BX6742" s="6"/>
      <c r="BY6742" s="24"/>
      <c r="BZ6742" s="109"/>
      <c r="CA6742" s="66"/>
      <c r="CB6742" s="5"/>
      <c r="CC6742" s="68"/>
      <c r="CD6742" s="67"/>
      <c r="CE6742" s="67"/>
      <c r="CF6742" s="64"/>
      <c r="CG6742" s="5"/>
      <c r="CH6742" s="69"/>
      <c r="CI6742" s="6"/>
      <c r="CJ6742" s="5"/>
      <c r="CK6742" s="25"/>
      <c r="CL6742" s="5"/>
      <c r="DN6742" s="14"/>
      <c r="DO6742" s="14"/>
      <c r="DP6742" s="5"/>
      <c r="DQ6742" s="25"/>
      <c r="DR6742" s="25"/>
      <c r="DS6742" s="96"/>
      <c r="DT6742" s="83"/>
      <c r="DU6742" s="14"/>
      <c r="DX6742" s="83"/>
      <c r="DY6742" s="83"/>
      <c r="DZ6742" s="83"/>
      <c r="EA6742" s="83"/>
      <c r="EJ6742" s="54"/>
      <c r="EK6742" s="22"/>
      <c r="EL6742" s="24"/>
      <c r="EP6742" s="23"/>
      <c r="EQ6742" s="24"/>
      <c r="ER6742" s="22"/>
      <c r="ES6742" s="24"/>
      <c r="ET6742" s="24"/>
      <c r="EU6742" s="23"/>
      <c r="EV6742" s="26"/>
      <c r="EX6742" s="6"/>
      <c r="EY6742" s="24"/>
      <c r="EZ6742" s="109"/>
      <c r="FA6742" s="66"/>
      <c r="FB6742" s="5"/>
      <c r="FC6742" s="68"/>
      <c r="FD6742" s="67"/>
      <c r="FE6742" s="67"/>
      <c r="FF6742" s="64"/>
      <c r="FG6742" s="5"/>
      <c r="FH6742" s="69"/>
      <c r="FI6742" s="6"/>
      <c r="FJ6742" s="5"/>
      <c r="FK6742" s="25"/>
      <c r="FL6742" s="5"/>
    </row>
    <row r="6743" spans="40:168">
      <c r="AN6743" s="14"/>
      <c r="AO6743" s="14"/>
      <c r="AP6743" s="5"/>
      <c r="AQ6743" s="25"/>
      <c r="AR6743" s="25"/>
      <c r="AS6743" s="96"/>
      <c r="AT6743" s="83"/>
      <c r="AU6743" s="14"/>
      <c r="AX6743" s="83"/>
      <c r="AY6743" s="83"/>
      <c r="AZ6743" s="83"/>
      <c r="BA6743" s="83"/>
      <c r="BJ6743" s="54"/>
      <c r="BK6743" s="22"/>
      <c r="BL6743" s="24"/>
      <c r="BP6743" s="23"/>
      <c r="BQ6743" s="24"/>
      <c r="BR6743" s="22"/>
      <c r="BS6743" s="24"/>
      <c r="BT6743" s="24"/>
      <c r="BU6743" s="23"/>
      <c r="BV6743" s="26"/>
      <c r="BX6743" s="6"/>
      <c r="BY6743" s="24"/>
      <c r="BZ6743" s="109"/>
      <c r="CA6743" s="66"/>
      <c r="CB6743" s="5"/>
      <c r="CC6743" s="68"/>
      <c r="CD6743" s="67"/>
      <c r="CE6743" s="67"/>
      <c r="CF6743" s="64"/>
      <c r="CG6743" s="5"/>
      <c r="CH6743" s="69"/>
      <c r="CI6743" s="6"/>
      <c r="CJ6743" s="5"/>
      <c r="CK6743" s="25"/>
      <c r="CL6743" s="5"/>
      <c r="DN6743" s="14"/>
      <c r="DO6743" s="14"/>
      <c r="DP6743" s="5"/>
      <c r="DQ6743" s="25"/>
      <c r="DR6743" s="25"/>
      <c r="DS6743" s="96"/>
      <c r="DT6743" s="83"/>
      <c r="DU6743" s="14"/>
      <c r="DX6743" s="83"/>
      <c r="DY6743" s="83"/>
      <c r="DZ6743" s="83"/>
      <c r="EA6743" s="83"/>
      <c r="EJ6743" s="54"/>
      <c r="EK6743" s="22"/>
      <c r="EL6743" s="24"/>
      <c r="EP6743" s="23"/>
      <c r="EQ6743" s="24"/>
      <c r="ER6743" s="22"/>
      <c r="ES6743" s="24"/>
      <c r="ET6743" s="24"/>
      <c r="EU6743" s="23"/>
      <c r="EV6743" s="26"/>
      <c r="EX6743" s="6"/>
      <c r="EY6743" s="24"/>
      <c r="EZ6743" s="109"/>
      <c r="FA6743" s="66"/>
      <c r="FB6743" s="5"/>
      <c r="FC6743" s="68"/>
      <c r="FD6743" s="67"/>
      <c r="FE6743" s="67"/>
      <c r="FF6743" s="64"/>
      <c r="FG6743" s="5"/>
      <c r="FH6743" s="69"/>
      <c r="FI6743" s="6"/>
      <c r="FJ6743" s="5"/>
      <c r="FK6743" s="25"/>
      <c r="FL6743" s="5"/>
    </row>
    <row r="6744" spans="40:168">
      <c r="AN6744" s="14"/>
      <c r="AO6744" s="14"/>
      <c r="AP6744" s="5"/>
      <c r="AQ6744" s="25"/>
      <c r="AR6744" s="25"/>
      <c r="AS6744" s="96"/>
      <c r="AT6744" s="83"/>
      <c r="AU6744" s="14"/>
      <c r="AX6744" s="83"/>
      <c r="AY6744" s="83"/>
      <c r="AZ6744" s="83"/>
      <c r="BA6744" s="83"/>
      <c r="BJ6744" s="54"/>
      <c r="BK6744" s="22"/>
      <c r="BL6744" s="24"/>
      <c r="BP6744" s="23"/>
      <c r="BQ6744" s="24"/>
      <c r="BR6744" s="22"/>
      <c r="BS6744" s="24"/>
      <c r="BT6744" s="24"/>
      <c r="BU6744" s="23"/>
      <c r="BV6744" s="26"/>
      <c r="BX6744" s="6"/>
      <c r="BY6744" s="24"/>
      <c r="BZ6744" s="109"/>
      <c r="CA6744" s="66"/>
      <c r="CB6744" s="5"/>
      <c r="CC6744" s="68"/>
      <c r="CD6744" s="67"/>
      <c r="CE6744" s="67"/>
      <c r="CF6744" s="64"/>
      <c r="CG6744" s="5"/>
      <c r="CH6744" s="69"/>
      <c r="CI6744" s="6"/>
      <c r="CJ6744" s="5"/>
      <c r="CK6744" s="25"/>
      <c r="CL6744" s="5"/>
      <c r="DN6744" s="14"/>
      <c r="DO6744" s="14"/>
      <c r="DP6744" s="5"/>
      <c r="DQ6744" s="25"/>
      <c r="DR6744" s="25"/>
      <c r="DS6744" s="96"/>
      <c r="DT6744" s="83"/>
      <c r="DU6744" s="14"/>
      <c r="DX6744" s="83"/>
      <c r="DY6744" s="83"/>
      <c r="DZ6744" s="83"/>
      <c r="EA6744" s="83"/>
      <c r="EJ6744" s="54"/>
      <c r="EK6744" s="22"/>
      <c r="EL6744" s="24"/>
      <c r="EP6744" s="23"/>
      <c r="EQ6744" s="24"/>
      <c r="ER6744" s="22"/>
      <c r="ES6744" s="24"/>
      <c r="ET6744" s="24"/>
      <c r="EU6744" s="23"/>
      <c r="EV6744" s="26"/>
      <c r="EX6744" s="6"/>
      <c r="EY6744" s="24"/>
      <c r="EZ6744" s="109"/>
      <c r="FA6744" s="66"/>
      <c r="FB6744" s="5"/>
      <c r="FC6744" s="68"/>
      <c r="FD6744" s="67"/>
      <c r="FE6744" s="67"/>
      <c r="FF6744" s="64"/>
      <c r="FG6744" s="5"/>
      <c r="FH6744" s="69"/>
      <c r="FI6744" s="6"/>
      <c r="FJ6744" s="5"/>
      <c r="FK6744" s="25"/>
      <c r="FL6744" s="5"/>
    </row>
    <row r="6745" spans="40:168">
      <c r="AN6745" s="14"/>
      <c r="AO6745" s="14"/>
      <c r="AP6745" s="5"/>
      <c r="AQ6745" s="25"/>
      <c r="AR6745" s="25"/>
      <c r="AS6745" s="96"/>
      <c r="AT6745" s="83"/>
      <c r="AU6745" s="14"/>
      <c r="AX6745" s="83"/>
      <c r="AY6745" s="83"/>
      <c r="AZ6745" s="83"/>
      <c r="BA6745" s="83"/>
      <c r="BJ6745" s="54"/>
      <c r="BK6745" s="22"/>
      <c r="BL6745" s="24"/>
      <c r="BP6745" s="23"/>
      <c r="BQ6745" s="24"/>
      <c r="BR6745" s="22"/>
      <c r="BS6745" s="24"/>
      <c r="BT6745" s="24"/>
      <c r="BU6745" s="23"/>
      <c r="BV6745" s="26"/>
      <c r="BX6745" s="6"/>
      <c r="BY6745" s="24"/>
      <c r="BZ6745" s="109"/>
      <c r="CA6745" s="66"/>
      <c r="CB6745" s="5"/>
      <c r="CC6745" s="68"/>
      <c r="CD6745" s="67"/>
      <c r="CE6745" s="67"/>
      <c r="CF6745" s="64"/>
      <c r="CG6745" s="5"/>
      <c r="CH6745" s="69"/>
      <c r="CI6745" s="6"/>
      <c r="CJ6745" s="5"/>
      <c r="CK6745" s="25"/>
      <c r="CL6745" s="5"/>
      <c r="DN6745" s="14"/>
      <c r="DO6745" s="14"/>
      <c r="DP6745" s="5"/>
      <c r="DQ6745" s="25"/>
      <c r="DR6745" s="25"/>
      <c r="DS6745" s="96"/>
      <c r="DT6745" s="83"/>
      <c r="DU6745" s="14"/>
      <c r="DX6745" s="83"/>
      <c r="DY6745" s="83"/>
      <c r="DZ6745" s="83"/>
      <c r="EA6745" s="83"/>
      <c r="EJ6745" s="54"/>
      <c r="EK6745" s="22"/>
      <c r="EL6745" s="24"/>
      <c r="EP6745" s="23"/>
      <c r="EQ6745" s="24"/>
      <c r="ER6745" s="22"/>
      <c r="ES6745" s="24"/>
      <c r="ET6745" s="24"/>
      <c r="EU6745" s="23"/>
      <c r="EV6745" s="26"/>
      <c r="EX6745" s="6"/>
      <c r="EY6745" s="24"/>
      <c r="EZ6745" s="109"/>
      <c r="FA6745" s="66"/>
      <c r="FB6745" s="5"/>
      <c r="FC6745" s="68"/>
      <c r="FD6745" s="67"/>
      <c r="FE6745" s="67"/>
      <c r="FF6745" s="64"/>
      <c r="FG6745" s="5"/>
      <c r="FH6745" s="69"/>
      <c r="FI6745" s="6"/>
      <c r="FJ6745" s="5"/>
      <c r="FK6745" s="25"/>
      <c r="FL6745" s="5"/>
    </row>
    <row r="6746" spans="40:168">
      <c r="AN6746" s="14"/>
      <c r="AO6746" s="14"/>
      <c r="AP6746" s="5"/>
      <c r="AQ6746" s="25"/>
      <c r="AR6746" s="25"/>
      <c r="AS6746" s="96"/>
      <c r="AT6746" s="83"/>
      <c r="AU6746" s="14"/>
      <c r="AX6746" s="83"/>
      <c r="AY6746" s="83"/>
      <c r="AZ6746" s="83"/>
      <c r="BA6746" s="83"/>
      <c r="BJ6746" s="54"/>
      <c r="BK6746" s="22"/>
      <c r="BL6746" s="24"/>
      <c r="BP6746" s="23"/>
      <c r="BQ6746" s="24"/>
      <c r="BR6746" s="22"/>
      <c r="BS6746" s="24"/>
      <c r="BT6746" s="24"/>
      <c r="BU6746" s="23"/>
      <c r="BV6746" s="26"/>
      <c r="BX6746" s="6"/>
      <c r="BY6746" s="24"/>
      <c r="BZ6746" s="109"/>
      <c r="CA6746" s="66"/>
      <c r="CB6746" s="5"/>
      <c r="CC6746" s="68"/>
      <c r="CD6746" s="67"/>
      <c r="CE6746" s="67"/>
      <c r="CF6746" s="64"/>
      <c r="CG6746" s="5"/>
      <c r="CH6746" s="69"/>
      <c r="CI6746" s="6"/>
      <c r="CJ6746" s="5"/>
      <c r="CK6746" s="25"/>
      <c r="CL6746" s="5"/>
      <c r="DN6746" s="14"/>
      <c r="DO6746" s="14"/>
      <c r="DP6746" s="5"/>
      <c r="DQ6746" s="25"/>
      <c r="DR6746" s="25"/>
      <c r="DS6746" s="96"/>
      <c r="DT6746" s="83"/>
      <c r="DU6746" s="14"/>
      <c r="DX6746" s="83"/>
      <c r="DY6746" s="83"/>
      <c r="DZ6746" s="83"/>
      <c r="EA6746" s="83"/>
      <c r="EJ6746" s="54"/>
      <c r="EK6746" s="22"/>
      <c r="EL6746" s="24"/>
      <c r="EP6746" s="23"/>
      <c r="EQ6746" s="24"/>
      <c r="ER6746" s="22"/>
      <c r="ES6746" s="24"/>
      <c r="ET6746" s="24"/>
      <c r="EU6746" s="23"/>
      <c r="EV6746" s="26"/>
      <c r="EX6746" s="6"/>
      <c r="EY6746" s="24"/>
      <c r="EZ6746" s="109"/>
      <c r="FA6746" s="66"/>
      <c r="FB6746" s="5"/>
      <c r="FC6746" s="68"/>
      <c r="FD6746" s="67"/>
      <c r="FE6746" s="67"/>
      <c r="FF6746" s="64"/>
      <c r="FG6746" s="5"/>
      <c r="FH6746" s="69"/>
      <c r="FI6746" s="6"/>
      <c r="FJ6746" s="5"/>
      <c r="FK6746" s="25"/>
      <c r="FL6746" s="5"/>
    </row>
    <row r="6747" spans="40:168">
      <c r="AN6747" s="14"/>
      <c r="AO6747" s="14"/>
      <c r="AP6747" s="5"/>
      <c r="AQ6747" s="25"/>
      <c r="AR6747" s="25"/>
      <c r="AS6747" s="96"/>
      <c r="AT6747" s="83"/>
      <c r="AU6747" s="14"/>
      <c r="AX6747" s="83"/>
      <c r="AY6747" s="83"/>
      <c r="AZ6747" s="83"/>
      <c r="BA6747" s="83"/>
      <c r="BJ6747" s="54"/>
      <c r="BK6747" s="22"/>
      <c r="BL6747" s="24"/>
      <c r="BP6747" s="23"/>
      <c r="BQ6747" s="24"/>
      <c r="BR6747" s="22"/>
      <c r="BS6747" s="24"/>
      <c r="BT6747" s="24"/>
      <c r="BU6747" s="23"/>
      <c r="BV6747" s="26"/>
      <c r="BX6747" s="6"/>
      <c r="BY6747" s="24"/>
      <c r="BZ6747" s="109"/>
      <c r="CA6747" s="66"/>
      <c r="CB6747" s="5"/>
      <c r="CC6747" s="68"/>
      <c r="CD6747" s="67"/>
      <c r="CE6747" s="67"/>
      <c r="CF6747" s="64"/>
      <c r="CG6747" s="5"/>
      <c r="CH6747" s="69"/>
      <c r="CI6747" s="6"/>
      <c r="CJ6747" s="5"/>
      <c r="CK6747" s="25"/>
      <c r="CL6747" s="5"/>
      <c r="DN6747" s="14"/>
      <c r="DO6747" s="14"/>
      <c r="DP6747" s="5"/>
      <c r="DQ6747" s="25"/>
      <c r="DR6747" s="25"/>
      <c r="DS6747" s="96"/>
      <c r="DT6747" s="83"/>
      <c r="DU6747" s="14"/>
      <c r="DX6747" s="83"/>
      <c r="DY6747" s="83"/>
      <c r="DZ6747" s="83"/>
      <c r="EA6747" s="83"/>
      <c r="EJ6747" s="54"/>
      <c r="EK6747" s="22"/>
      <c r="EL6747" s="24"/>
      <c r="EP6747" s="23"/>
      <c r="EQ6747" s="24"/>
      <c r="ER6747" s="22"/>
      <c r="ES6747" s="24"/>
      <c r="ET6747" s="24"/>
      <c r="EU6747" s="23"/>
      <c r="EV6747" s="26"/>
      <c r="EX6747" s="6"/>
      <c r="EY6747" s="24"/>
      <c r="EZ6747" s="109"/>
      <c r="FA6747" s="66"/>
      <c r="FB6747" s="5"/>
      <c r="FC6747" s="68"/>
      <c r="FD6747" s="67"/>
      <c r="FE6747" s="67"/>
      <c r="FF6747" s="64"/>
      <c r="FG6747" s="5"/>
      <c r="FH6747" s="69"/>
      <c r="FI6747" s="6"/>
      <c r="FJ6747" s="5"/>
      <c r="FK6747" s="25"/>
      <c r="FL6747" s="5"/>
    </row>
    <row r="6748" spans="40:168">
      <c r="AN6748" s="14"/>
      <c r="AO6748" s="14"/>
      <c r="AP6748" s="5"/>
      <c r="AQ6748" s="25"/>
      <c r="AR6748" s="25"/>
      <c r="AS6748" s="96"/>
      <c r="AT6748" s="83"/>
      <c r="AU6748" s="14"/>
      <c r="AX6748" s="83"/>
      <c r="AY6748" s="83"/>
      <c r="AZ6748" s="83"/>
      <c r="BA6748" s="83"/>
      <c r="BJ6748" s="54"/>
      <c r="BK6748" s="22"/>
      <c r="BL6748" s="24"/>
      <c r="BP6748" s="23"/>
      <c r="BQ6748" s="24"/>
      <c r="BR6748" s="22"/>
      <c r="BS6748" s="24"/>
      <c r="BT6748" s="24"/>
      <c r="BU6748" s="23"/>
      <c r="BV6748" s="26"/>
      <c r="BX6748" s="6"/>
      <c r="BY6748" s="24"/>
      <c r="BZ6748" s="109"/>
      <c r="CA6748" s="66"/>
      <c r="CB6748" s="5"/>
      <c r="CC6748" s="68"/>
      <c r="CD6748" s="67"/>
      <c r="CE6748" s="67"/>
      <c r="CF6748" s="64"/>
      <c r="CG6748" s="5"/>
      <c r="CH6748" s="69"/>
      <c r="CI6748" s="6"/>
      <c r="CJ6748" s="5"/>
      <c r="CK6748" s="25"/>
      <c r="CL6748" s="5"/>
      <c r="DN6748" s="14"/>
      <c r="DO6748" s="14"/>
      <c r="DP6748" s="5"/>
      <c r="DQ6748" s="25"/>
      <c r="DR6748" s="25"/>
      <c r="DS6748" s="96"/>
      <c r="DT6748" s="83"/>
      <c r="DU6748" s="14"/>
      <c r="DX6748" s="83"/>
      <c r="DY6748" s="83"/>
      <c r="DZ6748" s="83"/>
      <c r="EA6748" s="83"/>
      <c r="EJ6748" s="54"/>
      <c r="EK6748" s="22"/>
      <c r="EL6748" s="24"/>
      <c r="EP6748" s="23"/>
      <c r="EQ6748" s="24"/>
      <c r="ER6748" s="22"/>
      <c r="ES6748" s="24"/>
      <c r="ET6748" s="24"/>
      <c r="EU6748" s="23"/>
      <c r="EV6748" s="26"/>
      <c r="EX6748" s="6"/>
      <c r="EY6748" s="24"/>
      <c r="EZ6748" s="109"/>
      <c r="FA6748" s="66"/>
      <c r="FB6748" s="5"/>
      <c r="FC6748" s="68"/>
      <c r="FD6748" s="67"/>
      <c r="FE6748" s="67"/>
      <c r="FF6748" s="64"/>
      <c r="FG6748" s="5"/>
      <c r="FH6748" s="69"/>
      <c r="FI6748" s="6"/>
      <c r="FJ6748" s="5"/>
      <c r="FK6748" s="25"/>
      <c r="FL6748" s="5"/>
    </row>
    <row r="6749" spans="40:168">
      <c r="AN6749" s="14"/>
      <c r="AO6749" s="14"/>
      <c r="AP6749" s="5"/>
      <c r="AQ6749" s="25"/>
      <c r="AR6749" s="25"/>
      <c r="AS6749" s="96"/>
      <c r="AT6749" s="83"/>
      <c r="AU6749" s="14"/>
      <c r="AX6749" s="83"/>
      <c r="AY6749" s="83"/>
      <c r="AZ6749" s="83"/>
      <c r="BA6749" s="83"/>
      <c r="BJ6749" s="54"/>
      <c r="BK6749" s="22"/>
      <c r="BL6749" s="24"/>
      <c r="BP6749" s="23"/>
      <c r="BQ6749" s="24"/>
      <c r="BR6749" s="22"/>
      <c r="BS6749" s="24"/>
      <c r="BT6749" s="24"/>
      <c r="BU6749" s="23"/>
      <c r="BV6749" s="26"/>
      <c r="BX6749" s="6"/>
      <c r="BY6749" s="24"/>
      <c r="BZ6749" s="109"/>
      <c r="CA6749" s="66"/>
      <c r="CB6749" s="5"/>
      <c r="CC6749" s="68"/>
      <c r="CD6749" s="67"/>
      <c r="CE6749" s="67"/>
      <c r="CF6749" s="64"/>
      <c r="CG6749" s="5"/>
      <c r="CH6749" s="69"/>
      <c r="CI6749" s="6"/>
      <c r="CJ6749" s="5"/>
      <c r="CK6749" s="25"/>
      <c r="CL6749" s="5"/>
      <c r="DN6749" s="14"/>
      <c r="DO6749" s="14"/>
      <c r="DP6749" s="5"/>
      <c r="DQ6749" s="25"/>
      <c r="DR6749" s="25"/>
      <c r="DS6749" s="96"/>
      <c r="DT6749" s="83"/>
      <c r="DU6749" s="14"/>
      <c r="DX6749" s="83"/>
      <c r="DY6749" s="83"/>
      <c r="DZ6749" s="83"/>
      <c r="EA6749" s="83"/>
      <c r="EJ6749" s="54"/>
      <c r="EK6749" s="22"/>
      <c r="EL6749" s="24"/>
      <c r="EP6749" s="23"/>
      <c r="EQ6749" s="24"/>
      <c r="ER6749" s="22"/>
      <c r="ES6749" s="24"/>
      <c r="ET6749" s="24"/>
      <c r="EU6749" s="23"/>
      <c r="EV6749" s="26"/>
      <c r="EX6749" s="6"/>
      <c r="EY6749" s="24"/>
      <c r="EZ6749" s="109"/>
      <c r="FA6749" s="66"/>
      <c r="FB6749" s="5"/>
      <c r="FC6749" s="68"/>
      <c r="FD6749" s="67"/>
      <c r="FE6749" s="67"/>
      <c r="FF6749" s="64"/>
      <c r="FG6749" s="5"/>
      <c r="FH6749" s="69"/>
      <c r="FI6749" s="6"/>
      <c r="FJ6749" s="5"/>
      <c r="FK6749" s="25"/>
      <c r="FL6749" s="5"/>
    </row>
    <row r="6750" spans="40:168">
      <c r="AN6750" s="14"/>
      <c r="AO6750" s="14"/>
      <c r="AP6750" s="5"/>
      <c r="AQ6750" s="25"/>
      <c r="AR6750" s="25"/>
      <c r="AS6750" s="96"/>
      <c r="AT6750" s="83"/>
      <c r="AU6750" s="14"/>
      <c r="AX6750" s="83"/>
      <c r="AY6750" s="83"/>
      <c r="AZ6750" s="83"/>
      <c r="BA6750" s="83"/>
      <c r="BJ6750" s="54"/>
      <c r="BK6750" s="22"/>
      <c r="BL6750" s="24"/>
      <c r="BP6750" s="23"/>
      <c r="BQ6750" s="24"/>
      <c r="BR6750" s="22"/>
      <c r="BS6750" s="24"/>
      <c r="BT6750" s="24"/>
      <c r="BU6750" s="23"/>
      <c r="BV6750" s="26"/>
      <c r="BX6750" s="6"/>
      <c r="BY6750" s="24"/>
      <c r="BZ6750" s="109"/>
      <c r="CA6750" s="66"/>
      <c r="CB6750" s="5"/>
      <c r="CC6750" s="68"/>
      <c r="CD6750" s="67"/>
      <c r="CE6750" s="67"/>
      <c r="CF6750" s="64"/>
      <c r="CG6750" s="5"/>
      <c r="CH6750" s="69"/>
      <c r="CI6750" s="6"/>
      <c r="CJ6750" s="5"/>
      <c r="CK6750" s="25"/>
      <c r="CL6750" s="5"/>
      <c r="DN6750" s="14"/>
      <c r="DO6750" s="14"/>
      <c r="DP6750" s="5"/>
      <c r="DQ6750" s="25"/>
      <c r="DR6750" s="25"/>
      <c r="DS6750" s="96"/>
      <c r="DT6750" s="83"/>
      <c r="DU6750" s="14"/>
      <c r="DX6750" s="83"/>
      <c r="DY6750" s="83"/>
      <c r="DZ6750" s="83"/>
      <c r="EA6750" s="83"/>
      <c r="EJ6750" s="54"/>
      <c r="EK6750" s="22"/>
      <c r="EL6750" s="24"/>
      <c r="EP6750" s="23"/>
      <c r="EQ6750" s="24"/>
      <c r="ER6750" s="22"/>
      <c r="ES6750" s="24"/>
      <c r="ET6750" s="24"/>
      <c r="EU6750" s="23"/>
      <c r="EV6750" s="26"/>
      <c r="EX6750" s="6"/>
      <c r="EY6750" s="24"/>
      <c r="EZ6750" s="109"/>
      <c r="FA6750" s="66"/>
      <c r="FB6750" s="5"/>
      <c r="FC6750" s="68"/>
      <c r="FD6750" s="67"/>
      <c r="FE6750" s="67"/>
      <c r="FF6750" s="64"/>
      <c r="FG6750" s="5"/>
      <c r="FH6750" s="69"/>
      <c r="FI6750" s="6"/>
      <c r="FJ6750" s="5"/>
      <c r="FK6750" s="25"/>
      <c r="FL6750" s="5"/>
    </row>
    <row r="6751" spans="40:168">
      <c r="AN6751" s="14"/>
      <c r="AO6751" s="14"/>
      <c r="AP6751" s="5"/>
      <c r="AQ6751" s="25"/>
      <c r="AR6751" s="25"/>
      <c r="AS6751" s="96"/>
      <c r="AT6751" s="83"/>
      <c r="AU6751" s="14"/>
      <c r="AX6751" s="83"/>
      <c r="AY6751" s="83"/>
      <c r="AZ6751" s="83"/>
      <c r="BA6751" s="83"/>
      <c r="BJ6751" s="54"/>
      <c r="BK6751" s="22"/>
      <c r="BL6751" s="24"/>
      <c r="BP6751" s="23"/>
      <c r="BQ6751" s="24"/>
      <c r="BR6751" s="22"/>
      <c r="BS6751" s="24"/>
      <c r="BT6751" s="24"/>
      <c r="BU6751" s="23"/>
      <c r="BV6751" s="26"/>
      <c r="BX6751" s="6"/>
      <c r="BY6751" s="24"/>
      <c r="BZ6751" s="109"/>
      <c r="CA6751" s="66"/>
      <c r="CB6751" s="5"/>
      <c r="CC6751" s="68"/>
      <c r="CD6751" s="67"/>
      <c r="CE6751" s="67"/>
      <c r="CF6751" s="64"/>
      <c r="CG6751" s="5"/>
      <c r="CH6751" s="69"/>
      <c r="CI6751" s="6"/>
      <c r="CJ6751" s="5"/>
      <c r="CK6751" s="25"/>
      <c r="CL6751" s="5"/>
      <c r="DN6751" s="14"/>
      <c r="DO6751" s="14"/>
      <c r="DP6751" s="5"/>
      <c r="DQ6751" s="25"/>
      <c r="DR6751" s="25"/>
      <c r="DS6751" s="96"/>
      <c r="DT6751" s="83"/>
      <c r="DU6751" s="14"/>
      <c r="DX6751" s="83"/>
      <c r="DY6751" s="83"/>
      <c r="DZ6751" s="83"/>
      <c r="EA6751" s="83"/>
      <c r="EJ6751" s="54"/>
      <c r="EK6751" s="22"/>
      <c r="EL6751" s="24"/>
      <c r="EP6751" s="23"/>
      <c r="EQ6751" s="24"/>
      <c r="ER6751" s="22"/>
      <c r="ES6751" s="24"/>
      <c r="ET6751" s="24"/>
      <c r="EU6751" s="23"/>
      <c r="EV6751" s="26"/>
      <c r="EX6751" s="6"/>
      <c r="EY6751" s="24"/>
      <c r="EZ6751" s="109"/>
      <c r="FA6751" s="66"/>
      <c r="FB6751" s="5"/>
      <c r="FC6751" s="68"/>
      <c r="FD6751" s="67"/>
      <c r="FE6751" s="67"/>
      <c r="FF6751" s="64"/>
      <c r="FG6751" s="5"/>
      <c r="FH6751" s="69"/>
      <c r="FI6751" s="6"/>
      <c r="FJ6751" s="5"/>
      <c r="FK6751" s="25"/>
      <c r="FL6751" s="5"/>
    </row>
    <row r="6752" spans="40:168">
      <c r="AN6752" s="14"/>
      <c r="AO6752" s="14"/>
      <c r="AP6752" s="5"/>
      <c r="AQ6752" s="25"/>
      <c r="AR6752" s="25"/>
      <c r="AS6752" s="96"/>
      <c r="AT6752" s="83"/>
      <c r="AU6752" s="14"/>
      <c r="AX6752" s="83"/>
      <c r="AY6752" s="83"/>
      <c r="AZ6752" s="83"/>
      <c r="BA6752" s="83"/>
      <c r="BJ6752" s="54"/>
      <c r="BK6752" s="22"/>
      <c r="BL6752" s="24"/>
      <c r="BP6752" s="23"/>
      <c r="BQ6752" s="24"/>
      <c r="BR6752" s="22"/>
      <c r="BS6752" s="24"/>
      <c r="BT6752" s="24"/>
      <c r="BU6752" s="23"/>
      <c r="BV6752" s="26"/>
      <c r="BX6752" s="6"/>
      <c r="BY6752" s="24"/>
      <c r="BZ6752" s="109"/>
      <c r="CA6752" s="66"/>
      <c r="CB6752" s="5"/>
      <c r="CC6752" s="68"/>
      <c r="CD6752" s="67"/>
      <c r="CE6752" s="67"/>
      <c r="CF6752" s="64"/>
      <c r="CG6752" s="5"/>
      <c r="CH6752" s="69"/>
      <c r="CI6752" s="6"/>
      <c r="CJ6752" s="5"/>
      <c r="CK6752" s="25"/>
      <c r="CL6752" s="5"/>
      <c r="DN6752" s="14"/>
      <c r="DO6752" s="14"/>
      <c r="DP6752" s="5"/>
      <c r="DQ6752" s="25"/>
      <c r="DR6752" s="25"/>
      <c r="DS6752" s="96"/>
      <c r="DT6752" s="83"/>
      <c r="DU6752" s="14"/>
      <c r="DX6752" s="83"/>
      <c r="DY6752" s="83"/>
      <c r="DZ6752" s="83"/>
      <c r="EA6752" s="83"/>
      <c r="EJ6752" s="54"/>
      <c r="EK6752" s="22"/>
      <c r="EL6752" s="24"/>
      <c r="EP6752" s="23"/>
      <c r="EQ6752" s="24"/>
      <c r="ER6752" s="22"/>
      <c r="ES6752" s="24"/>
      <c r="ET6752" s="24"/>
      <c r="EU6752" s="23"/>
      <c r="EV6752" s="26"/>
      <c r="EX6752" s="6"/>
      <c r="EY6752" s="24"/>
      <c r="EZ6752" s="109"/>
      <c r="FA6752" s="66"/>
      <c r="FB6752" s="5"/>
      <c r="FC6752" s="68"/>
      <c r="FD6752" s="67"/>
      <c r="FE6752" s="67"/>
      <c r="FF6752" s="64"/>
      <c r="FG6752" s="5"/>
      <c r="FH6752" s="69"/>
      <c r="FI6752" s="6"/>
      <c r="FJ6752" s="5"/>
      <c r="FK6752" s="25"/>
      <c r="FL6752" s="5"/>
    </row>
    <row r="6753" spans="40:168">
      <c r="AN6753" s="14"/>
      <c r="AO6753" s="14"/>
      <c r="AP6753" s="5"/>
      <c r="AQ6753" s="25"/>
      <c r="AR6753" s="25"/>
      <c r="AS6753" s="96"/>
      <c r="AT6753" s="83"/>
      <c r="AU6753" s="14"/>
      <c r="AX6753" s="83"/>
      <c r="AY6753" s="83"/>
      <c r="AZ6753" s="83"/>
      <c r="BA6753" s="83"/>
      <c r="BJ6753" s="54"/>
      <c r="BK6753" s="22"/>
      <c r="BL6753" s="24"/>
      <c r="BP6753" s="23"/>
      <c r="BQ6753" s="24"/>
      <c r="BR6753" s="22"/>
      <c r="BS6753" s="24"/>
      <c r="BT6753" s="24"/>
      <c r="BU6753" s="23"/>
      <c r="BV6753" s="26"/>
      <c r="BX6753" s="6"/>
      <c r="BY6753" s="24"/>
      <c r="BZ6753" s="109"/>
      <c r="CA6753" s="66"/>
      <c r="CB6753" s="5"/>
      <c r="CC6753" s="68"/>
      <c r="CD6753" s="67"/>
      <c r="CE6753" s="67"/>
      <c r="CF6753" s="64"/>
      <c r="CG6753" s="5"/>
      <c r="CH6753" s="69"/>
      <c r="CI6753" s="6"/>
      <c r="CJ6753" s="5"/>
      <c r="CK6753" s="25"/>
      <c r="CL6753" s="5"/>
      <c r="DN6753" s="14"/>
      <c r="DO6753" s="14"/>
      <c r="DP6753" s="5"/>
      <c r="DQ6753" s="25"/>
      <c r="DR6753" s="25"/>
      <c r="DS6753" s="96"/>
      <c r="DT6753" s="83"/>
      <c r="DU6753" s="14"/>
      <c r="DX6753" s="83"/>
      <c r="DY6753" s="83"/>
      <c r="DZ6753" s="83"/>
      <c r="EA6753" s="83"/>
      <c r="EJ6753" s="54"/>
      <c r="EK6753" s="22"/>
      <c r="EL6753" s="24"/>
      <c r="EP6753" s="23"/>
      <c r="EQ6753" s="24"/>
      <c r="ER6753" s="22"/>
      <c r="ES6753" s="24"/>
      <c r="ET6753" s="24"/>
      <c r="EU6753" s="23"/>
      <c r="EV6753" s="26"/>
      <c r="EX6753" s="6"/>
      <c r="EY6753" s="24"/>
      <c r="EZ6753" s="109"/>
      <c r="FA6753" s="66"/>
      <c r="FB6753" s="5"/>
      <c r="FC6753" s="68"/>
      <c r="FD6753" s="67"/>
      <c r="FE6753" s="67"/>
      <c r="FF6753" s="64"/>
      <c r="FG6753" s="5"/>
      <c r="FH6753" s="69"/>
      <c r="FI6753" s="6"/>
      <c r="FJ6753" s="5"/>
      <c r="FK6753" s="25"/>
      <c r="FL6753" s="5"/>
    </row>
    <row r="6754" spans="40:168">
      <c r="AN6754" s="14"/>
      <c r="AO6754" s="14"/>
      <c r="AP6754" s="5"/>
      <c r="AQ6754" s="25"/>
      <c r="AR6754" s="25"/>
      <c r="AS6754" s="96"/>
      <c r="AT6754" s="83"/>
      <c r="AU6754" s="14"/>
      <c r="AX6754" s="83"/>
      <c r="AY6754" s="83"/>
      <c r="AZ6754" s="83"/>
      <c r="BA6754" s="83"/>
      <c r="BJ6754" s="54"/>
      <c r="BK6754" s="22"/>
      <c r="BL6754" s="24"/>
      <c r="BP6754" s="23"/>
      <c r="BQ6754" s="24"/>
      <c r="BR6754" s="22"/>
      <c r="BS6754" s="24"/>
      <c r="BT6754" s="24"/>
      <c r="BU6754" s="23"/>
      <c r="BV6754" s="26"/>
      <c r="BX6754" s="6"/>
      <c r="BY6754" s="24"/>
      <c r="BZ6754" s="109"/>
      <c r="CA6754" s="66"/>
      <c r="CB6754" s="5"/>
      <c r="CC6754" s="68"/>
      <c r="CD6754" s="67"/>
      <c r="CE6754" s="67"/>
      <c r="CF6754" s="64"/>
      <c r="CG6754" s="5"/>
      <c r="CH6754" s="69"/>
      <c r="CI6754" s="6"/>
      <c r="CJ6754" s="5"/>
      <c r="CK6754" s="25"/>
      <c r="CL6754" s="5"/>
      <c r="DN6754" s="14"/>
      <c r="DO6754" s="14"/>
      <c r="DP6754" s="5"/>
      <c r="DQ6754" s="25"/>
      <c r="DR6754" s="25"/>
      <c r="DS6754" s="96"/>
      <c r="DT6754" s="83"/>
      <c r="DU6754" s="14"/>
      <c r="DX6754" s="83"/>
      <c r="DY6754" s="83"/>
      <c r="DZ6754" s="83"/>
      <c r="EA6754" s="83"/>
      <c r="EJ6754" s="54"/>
      <c r="EK6754" s="22"/>
      <c r="EL6754" s="24"/>
      <c r="EP6754" s="23"/>
      <c r="EQ6754" s="24"/>
      <c r="ER6754" s="22"/>
      <c r="ES6754" s="24"/>
      <c r="ET6754" s="24"/>
      <c r="EU6754" s="23"/>
      <c r="EV6754" s="26"/>
      <c r="EX6754" s="6"/>
      <c r="EY6754" s="24"/>
      <c r="EZ6754" s="109"/>
      <c r="FA6754" s="66"/>
      <c r="FB6754" s="5"/>
      <c r="FC6754" s="68"/>
      <c r="FD6754" s="67"/>
      <c r="FE6754" s="67"/>
      <c r="FF6754" s="64"/>
      <c r="FG6754" s="5"/>
      <c r="FH6754" s="69"/>
      <c r="FI6754" s="6"/>
      <c r="FJ6754" s="5"/>
      <c r="FK6754" s="25"/>
      <c r="FL6754" s="5"/>
    </row>
    <row r="6755" spans="40:168">
      <c r="AN6755" s="14"/>
      <c r="AO6755" s="14"/>
      <c r="AP6755" s="5"/>
      <c r="AQ6755" s="25"/>
      <c r="AR6755" s="25"/>
      <c r="AS6755" s="96"/>
      <c r="AT6755" s="83"/>
      <c r="AU6755" s="14"/>
      <c r="AX6755" s="83"/>
      <c r="AY6755" s="83"/>
      <c r="AZ6755" s="83"/>
      <c r="BA6755" s="83"/>
      <c r="BJ6755" s="54"/>
      <c r="BK6755" s="22"/>
      <c r="BL6755" s="24"/>
      <c r="BP6755" s="23"/>
      <c r="BQ6755" s="24"/>
      <c r="BR6755" s="22"/>
      <c r="BS6755" s="24"/>
      <c r="BT6755" s="24"/>
      <c r="BU6755" s="23"/>
      <c r="BV6755" s="26"/>
      <c r="BX6755" s="6"/>
      <c r="BY6755" s="24"/>
      <c r="BZ6755" s="109"/>
      <c r="CA6755" s="66"/>
      <c r="CB6755" s="5"/>
      <c r="CC6755" s="68"/>
      <c r="CD6755" s="67"/>
      <c r="CE6755" s="67"/>
      <c r="CF6755" s="64"/>
      <c r="CG6755" s="5"/>
      <c r="CH6755" s="69"/>
      <c r="CI6755" s="6"/>
      <c r="CJ6755" s="5"/>
      <c r="CK6755" s="25"/>
      <c r="CL6755" s="5"/>
      <c r="DN6755" s="14"/>
      <c r="DO6755" s="14"/>
      <c r="DP6755" s="5"/>
      <c r="DQ6755" s="25"/>
      <c r="DR6755" s="25"/>
      <c r="DS6755" s="96"/>
      <c r="DT6755" s="83"/>
      <c r="DU6755" s="14"/>
      <c r="DX6755" s="83"/>
      <c r="DY6755" s="83"/>
      <c r="DZ6755" s="83"/>
      <c r="EA6755" s="83"/>
      <c r="EJ6755" s="54"/>
      <c r="EK6755" s="22"/>
      <c r="EL6755" s="24"/>
      <c r="EP6755" s="23"/>
      <c r="EQ6755" s="24"/>
      <c r="ER6755" s="22"/>
      <c r="ES6755" s="24"/>
      <c r="ET6755" s="24"/>
      <c r="EU6755" s="23"/>
      <c r="EV6755" s="26"/>
      <c r="EX6755" s="6"/>
      <c r="EY6755" s="24"/>
      <c r="EZ6755" s="109"/>
      <c r="FA6755" s="66"/>
      <c r="FB6755" s="5"/>
      <c r="FC6755" s="68"/>
      <c r="FD6755" s="67"/>
      <c r="FE6755" s="67"/>
      <c r="FF6755" s="64"/>
      <c r="FG6755" s="5"/>
      <c r="FH6755" s="69"/>
      <c r="FI6755" s="6"/>
      <c r="FJ6755" s="5"/>
      <c r="FK6755" s="25"/>
      <c r="FL6755" s="5"/>
    </row>
    <row r="6756" spans="40:168">
      <c r="AN6756" s="14"/>
      <c r="AO6756" s="14"/>
      <c r="AP6756" s="5"/>
      <c r="AQ6756" s="25"/>
      <c r="AR6756" s="25"/>
      <c r="AS6756" s="96"/>
      <c r="AT6756" s="83"/>
      <c r="AU6756" s="14"/>
      <c r="AX6756" s="83"/>
      <c r="AY6756" s="83"/>
      <c r="AZ6756" s="83"/>
      <c r="BA6756" s="83"/>
      <c r="BJ6756" s="54"/>
      <c r="BK6756" s="22"/>
      <c r="BL6756" s="24"/>
      <c r="BP6756" s="23"/>
      <c r="BQ6756" s="24"/>
      <c r="BR6756" s="22"/>
      <c r="BS6756" s="24"/>
      <c r="BT6756" s="24"/>
      <c r="BU6756" s="23"/>
      <c r="BV6756" s="26"/>
      <c r="BX6756" s="6"/>
      <c r="BY6756" s="24"/>
      <c r="BZ6756" s="109"/>
      <c r="CA6756" s="66"/>
      <c r="CB6756" s="5"/>
      <c r="CC6756" s="68"/>
      <c r="CD6756" s="67"/>
      <c r="CE6756" s="67"/>
      <c r="CF6756" s="64"/>
      <c r="CG6756" s="5"/>
      <c r="CH6756" s="69"/>
      <c r="CI6756" s="6"/>
      <c r="CJ6756" s="5"/>
      <c r="CK6756" s="25"/>
      <c r="CL6756" s="5"/>
      <c r="DN6756" s="14"/>
      <c r="DO6756" s="14"/>
      <c r="DP6756" s="5"/>
      <c r="DQ6756" s="25"/>
      <c r="DR6756" s="25"/>
      <c r="DS6756" s="96"/>
      <c r="DT6756" s="83"/>
      <c r="DU6756" s="14"/>
      <c r="DX6756" s="83"/>
      <c r="DY6756" s="83"/>
      <c r="DZ6756" s="83"/>
      <c r="EA6756" s="83"/>
      <c r="EJ6756" s="54"/>
      <c r="EK6756" s="22"/>
      <c r="EL6756" s="24"/>
      <c r="EP6756" s="23"/>
      <c r="EQ6756" s="24"/>
      <c r="ER6756" s="22"/>
      <c r="ES6756" s="24"/>
      <c r="ET6756" s="24"/>
      <c r="EU6756" s="23"/>
      <c r="EV6756" s="26"/>
      <c r="EX6756" s="6"/>
      <c r="EY6756" s="24"/>
      <c r="EZ6756" s="109"/>
      <c r="FA6756" s="66"/>
      <c r="FB6756" s="5"/>
      <c r="FC6756" s="68"/>
      <c r="FD6756" s="67"/>
      <c r="FE6756" s="67"/>
      <c r="FF6756" s="64"/>
      <c r="FG6756" s="5"/>
      <c r="FH6756" s="69"/>
      <c r="FI6756" s="6"/>
      <c r="FJ6756" s="5"/>
      <c r="FK6756" s="25"/>
      <c r="FL6756" s="5"/>
    </row>
    <row r="6757" spans="40:168">
      <c r="AN6757" s="14"/>
      <c r="AO6757" s="14"/>
      <c r="AP6757" s="5"/>
      <c r="AQ6757" s="25"/>
      <c r="AR6757" s="25"/>
      <c r="AS6757" s="96"/>
      <c r="AT6757" s="83"/>
      <c r="AU6757" s="14"/>
      <c r="AX6757" s="83"/>
      <c r="AY6757" s="83"/>
      <c r="AZ6757" s="83"/>
      <c r="BA6757" s="83"/>
      <c r="BJ6757" s="54"/>
      <c r="BK6757" s="22"/>
      <c r="BL6757" s="24"/>
      <c r="BP6757" s="23"/>
      <c r="BQ6757" s="24"/>
      <c r="BR6757" s="22"/>
      <c r="BS6757" s="24"/>
      <c r="BT6757" s="24"/>
      <c r="BU6757" s="23"/>
      <c r="BV6757" s="26"/>
      <c r="BX6757" s="6"/>
      <c r="BY6757" s="24"/>
      <c r="BZ6757" s="109"/>
      <c r="CA6757" s="66"/>
      <c r="CB6757" s="5"/>
      <c r="CC6757" s="68"/>
      <c r="CD6757" s="67"/>
      <c r="CE6757" s="67"/>
      <c r="CF6757" s="64"/>
      <c r="CG6757" s="5"/>
      <c r="CH6757" s="69"/>
      <c r="CI6757" s="6"/>
      <c r="CJ6757" s="5"/>
      <c r="CK6757" s="25"/>
      <c r="CL6757" s="5"/>
      <c r="DN6757" s="14"/>
      <c r="DO6757" s="14"/>
      <c r="DP6757" s="5"/>
      <c r="DQ6757" s="25"/>
      <c r="DR6757" s="25"/>
      <c r="DS6757" s="96"/>
      <c r="DT6757" s="83"/>
      <c r="DU6757" s="14"/>
      <c r="DX6757" s="83"/>
      <c r="DY6757" s="83"/>
      <c r="DZ6757" s="83"/>
      <c r="EA6757" s="83"/>
      <c r="EJ6757" s="54"/>
      <c r="EK6757" s="22"/>
      <c r="EL6757" s="24"/>
      <c r="EP6757" s="23"/>
      <c r="EQ6757" s="24"/>
      <c r="ER6757" s="22"/>
      <c r="ES6757" s="24"/>
      <c r="ET6757" s="24"/>
      <c r="EU6757" s="23"/>
      <c r="EV6757" s="26"/>
      <c r="EX6757" s="6"/>
      <c r="EY6757" s="24"/>
      <c r="EZ6757" s="109"/>
      <c r="FA6757" s="66"/>
      <c r="FB6757" s="5"/>
      <c r="FC6757" s="68"/>
      <c r="FD6757" s="67"/>
      <c r="FE6757" s="67"/>
      <c r="FF6757" s="64"/>
      <c r="FG6757" s="5"/>
      <c r="FH6757" s="69"/>
      <c r="FI6757" s="6"/>
      <c r="FJ6757" s="5"/>
      <c r="FK6757" s="25"/>
      <c r="FL6757" s="5"/>
    </row>
    <row r="6758" spans="40:168">
      <c r="AN6758" s="14"/>
      <c r="AO6758" s="14"/>
      <c r="AP6758" s="5"/>
      <c r="AQ6758" s="25"/>
      <c r="AR6758" s="25"/>
      <c r="AS6758" s="96"/>
      <c r="AT6758" s="83"/>
      <c r="AU6758" s="14"/>
      <c r="AX6758" s="83"/>
      <c r="AY6758" s="83"/>
      <c r="AZ6758" s="83"/>
      <c r="BA6758" s="83"/>
      <c r="BJ6758" s="54"/>
      <c r="BK6758" s="22"/>
      <c r="BL6758" s="24"/>
      <c r="BP6758" s="23"/>
      <c r="BQ6758" s="24"/>
      <c r="BR6758" s="22"/>
      <c r="BS6758" s="24"/>
      <c r="BT6758" s="24"/>
      <c r="BU6758" s="23"/>
      <c r="BV6758" s="26"/>
      <c r="BX6758" s="6"/>
      <c r="BY6758" s="24"/>
      <c r="BZ6758" s="109"/>
      <c r="CA6758" s="66"/>
      <c r="CB6758" s="5"/>
      <c r="CC6758" s="68"/>
      <c r="CD6758" s="67"/>
      <c r="CE6758" s="67"/>
      <c r="CF6758" s="64"/>
      <c r="CG6758" s="5"/>
      <c r="CH6758" s="69"/>
      <c r="CI6758" s="6"/>
      <c r="CJ6758" s="5"/>
      <c r="CK6758" s="25"/>
      <c r="CL6758" s="5"/>
      <c r="DN6758" s="14"/>
      <c r="DO6758" s="14"/>
      <c r="DP6758" s="5"/>
      <c r="DQ6758" s="25"/>
      <c r="DR6758" s="25"/>
      <c r="DS6758" s="96"/>
      <c r="DT6758" s="83"/>
      <c r="DU6758" s="14"/>
      <c r="DX6758" s="83"/>
      <c r="DY6758" s="83"/>
      <c r="DZ6758" s="83"/>
      <c r="EA6758" s="83"/>
      <c r="EJ6758" s="54"/>
      <c r="EK6758" s="22"/>
      <c r="EL6758" s="24"/>
      <c r="EP6758" s="23"/>
      <c r="EQ6758" s="24"/>
      <c r="ER6758" s="22"/>
      <c r="ES6758" s="24"/>
      <c r="ET6758" s="24"/>
      <c r="EU6758" s="23"/>
      <c r="EV6758" s="26"/>
      <c r="EX6758" s="6"/>
      <c r="EY6758" s="24"/>
      <c r="EZ6758" s="109"/>
      <c r="FA6758" s="66"/>
      <c r="FB6758" s="5"/>
      <c r="FC6758" s="68"/>
      <c r="FD6758" s="67"/>
      <c r="FE6758" s="67"/>
      <c r="FF6758" s="64"/>
      <c r="FG6758" s="5"/>
      <c r="FH6758" s="69"/>
      <c r="FI6758" s="6"/>
      <c r="FJ6758" s="5"/>
      <c r="FK6758" s="25"/>
      <c r="FL6758" s="5"/>
    </row>
    <row r="6759" spans="40:168">
      <c r="AN6759" s="14"/>
      <c r="AO6759" s="14"/>
      <c r="AP6759" s="5"/>
      <c r="AQ6759" s="25"/>
      <c r="AR6759" s="25"/>
      <c r="AS6759" s="96"/>
      <c r="AT6759" s="83"/>
      <c r="AU6759" s="14"/>
      <c r="AX6759" s="83"/>
      <c r="AY6759" s="83"/>
      <c r="AZ6759" s="83"/>
      <c r="BA6759" s="83"/>
      <c r="BJ6759" s="54"/>
      <c r="BK6759" s="22"/>
      <c r="BL6759" s="24"/>
      <c r="BP6759" s="23"/>
      <c r="BQ6759" s="24"/>
      <c r="BR6759" s="22"/>
      <c r="BS6759" s="24"/>
      <c r="BT6759" s="24"/>
      <c r="BU6759" s="23"/>
      <c r="BV6759" s="26"/>
      <c r="BX6759" s="6"/>
      <c r="BY6759" s="24"/>
      <c r="BZ6759" s="109"/>
      <c r="CA6759" s="66"/>
      <c r="CB6759" s="5"/>
      <c r="CC6759" s="68"/>
      <c r="CD6759" s="67"/>
      <c r="CE6759" s="67"/>
      <c r="CF6759" s="64"/>
      <c r="CG6759" s="5"/>
      <c r="CH6759" s="69"/>
      <c r="CI6759" s="6"/>
      <c r="CJ6759" s="5"/>
      <c r="CK6759" s="25"/>
      <c r="CL6759" s="5"/>
      <c r="DN6759" s="14"/>
      <c r="DO6759" s="14"/>
      <c r="DP6759" s="5"/>
      <c r="DQ6759" s="25"/>
      <c r="DR6759" s="25"/>
      <c r="DS6759" s="96"/>
      <c r="DT6759" s="83"/>
      <c r="DU6759" s="14"/>
      <c r="DX6759" s="83"/>
      <c r="DY6759" s="83"/>
      <c r="DZ6759" s="83"/>
      <c r="EA6759" s="83"/>
      <c r="EJ6759" s="54"/>
      <c r="EK6759" s="22"/>
      <c r="EL6759" s="24"/>
      <c r="EP6759" s="23"/>
      <c r="EQ6759" s="24"/>
      <c r="ER6759" s="22"/>
      <c r="ES6759" s="24"/>
      <c r="ET6759" s="24"/>
      <c r="EU6759" s="23"/>
      <c r="EV6759" s="26"/>
      <c r="EX6759" s="6"/>
      <c r="EY6759" s="24"/>
      <c r="EZ6759" s="109"/>
      <c r="FA6759" s="66"/>
      <c r="FB6759" s="5"/>
      <c r="FC6759" s="68"/>
      <c r="FD6759" s="67"/>
      <c r="FE6759" s="67"/>
      <c r="FF6759" s="64"/>
      <c r="FG6759" s="5"/>
      <c r="FH6759" s="69"/>
      <c r="FI6759" s="6"/>
      <c r="FJ6759" s="5"/>
      <c r="FK6759" s="25"/>
      <c r="FL6759" s="5"/>
    </row>
    <row r="6760" spans="40:168">
      <c r="AN6760" s="14"/>
      <c r="AO6760" s="14"/>
      <c r="AP6760" s="5"/>
      <c r="AQ6760" s="25"/>
      <c r="AR6760" s="25"/>
      <c r="AS6760" s="96"/>
      <c r="AT6760" s="83"/>
      <c r="AU6760" s="14"/>
      <c r="AX6760" s="83"/>
      <c r="AY6760" s="83"/>
      <c r="AZ6760" s="83"/>
      <c r="BA6760" s="83"/>
      <c r="BJ6760" s="54"/>
      <c r="BK6760" s="22"/>
      <c r="BL6760" s="24"/>
      <c r="BP6760" s="23"/>
      <c r="BQ6760" s="24"/>
      <c r="BR6760" s="22"/>
      <c r="BS6760" s="24"/>
      <c r="BT6760" s="24"/>
      <c r="BU6760" s="23"/>
      <c r="BV6760" s="26"/>
      <c r="BX6760" s="6"/>
      <c r="BY6760" s="24"/>
      <c r="BZ6760" s="109"/>
      <c r="CA6760" s="66"/>
      <c r="CB6760" s="5"/>
      <c r="CC6760" s="68"/>
      <c r="CD6760" s="67"/>
      <c r="CE6760" s="67"/>
      <c r="CF6760" s="64"/>
      <c r="CG6760" s="5"/>
      <c r="CH6760" s="69"/>
      <c r="CI6760" s="6"/>
      <c r="CJ6760" s="5"/>
      <c r="CK6760" s="25"/>
      <c r="CL6760" s="5"/>
      <c r="DN6760" s="14"/>
      <c r="DO6760" s="14"/>
      <c r="DP6760" s="5"/>
      <c r="DQ6760" s="25"/>
      <c r="DR6760" s="25"/>
      <c r="DS6760" s="96"/>
      <c r="DT6760" s="83"/>
      <c r="DU6760" s="14"/>
      <c r="DX6760" s="83"/>
      <c r="DY6760" s="83"/>
      <c r="DZ6760" s="83"/>
      <c r="EA6760" s="83"/>
      <c r="EJ6760" s="54"/>
      <c r="EK6760" s="22"/>
      <c r="EL6760" s="24"/>
      <c r="EP6760" s="23"/>
      <c r="EQ6760" s="24"/>
      <c r="ER6760" s="22"/>
      <c r="ES6760" s="24"/>
      <c r="ET6760" s="24"/>
      <c r="EU6760" s="23"/>
      <c r="EV6760" s="26"/>
      <c r="EX6760" s="6"/>
      <c r="EY6760" s="24"/>
      <c r="EZ6760" s="109"/>
      <c r="FA6760" s="66"/>
      <c r="FB6760" s="5"/>
      <c r="FC6760" s="68"/>
      <c r="FD6760" s="67"/>
      <c r="FE6760" s="67"/>
      <c r="FF6760" s="64"/>
      <c r="FG6760" s="5"/>
      <c r="FH6760" s="69"/>
      <c r="FI6760" s="6"/>
      <c r="FJ6760" s="5"/>
      <c r="FK6760" s="25"/>
      <c r="FL6760" s="5"/>
    </row>
    <row r="6761" spans="40:168">
      <c r="AN6761" s="14"/>
      <c r="AO6761" s="14"/>
      <c r="AP6761" s="5"/>
      <c r="AQ6761" s="25"/>
      <c r="AR6761" s="25"/>
      <c r="AS6761" s="96"/>
      <c r="AT6761" s="83"/>
      <c r="AU6761" s="14"/>
      <c r="AX6761" s="83"/>
      <c r="AY6761" s="83"/>
      <c r="AZ6761" s="83"/>
      <c r="BA6761" s="83"/>
      <c r="BJ6761" s="54"/>
      <c r="BK6761" s="22"/>
      <c r="BL6761" s="24"/>
      <c r="BP6761" s="23"/>
      <c r="BQ6761" s="24"/>
      <c r="BR6761" s="22"/>
      <c r="BS6761" s="24"/>
      <c r="BT6761" s="24"/>
      <c r="BU6761" s="23"/>
      <c r="BV6761" s="26"/>
      <c r="BX6761" s="6"/>
      <c r="BY6761" s="24"/>
      <c r="BZ6761" s="109"/>
      <c r="CA6761" s="66"/>
      <c r="CB6761" s="5"/>
      <c r="CC6761" s="68"/>
      <c r="CD6761" s="67"/>
      <c r="CE6761" s="67"/>
      <c r="CF6761" s="64"/>
      <c r="CG6761" s="5"/>
      <c r="CH6761" s="69"/>
      <c r="CI6761" s="6"/>
      <c r="CJ6761" s="5"/>
      <c r="CK6761" s="25"/>
      <c r="CL6761" s="5"/>
      <c r="DN6761" s="14"/>
      <c r="DO6761" s="14"/>
      <c r="DP6761" s="5"/>
      <c r="DQ6761" s="25"/>
      <c r="DR6761" s="25"/>
      <c r="DS6761" s="96"/>
      <c r="DT6761" s="83"/>
      <c r="DU6761" s="14"/>
      <c r="DX6761" s="83"/>
      <c r="DY6761" s="83"/>
      <c r="DZ6761" s="83"/>
      <c r="EA6761" s="83"/>
      <c r="EJ6761" s="54"/>
      <c r="EK6761" s="22"/>
      <c r="EL6761" s="24"/>
      <c r="EP6761" s="23"/>
      <c r="EQ6761" s="24"/>
      <c r="ER6761" s="22"/>
      <c r="ES6761" s="24"/>
      <c r="ET6761" s="24"/>
      <c r="EU6761" s="23"/>
      <c r="EV6761" s="26"/>
      <c r="EX6761" s="6"/>
      <c r="EY6761" s="24"/>
      <c r="EZ6761" s="109"/>
      <c r="FA6761" s="66"/>
      <c r="FB6761" s="5"/>
      <c r="FC6761" s="68"/>
      <c r="FD6761" s="67"/>
      <c r="FE6761" s="67"/>
      <c r="FF6761" s="64"/>
      <c r="FG6761" s="5"/>
      <c r="FH6761" s="69"/>
      <c r="FI6761" s="6"/>
      <c r="FJ6761" s="5"/>
      <c r="FK6761" s="25"/>
      <c r="FL6761" s="5"/>
    </row>
    <row r="6762" spans="40:168">
      <c r="AN6762" s="14"/>
      <c r="AO6762" s="14"/>
      <c r="AP6762" s="5"/>
      <c r="AQ6762" s="25"/>
      <c r="AR6762" s="25"/>
      <c r="AS6762" s="96"/>
      <c r="AT6762" s="83"/>
      <c r="AU6762" s="14"/>
      <c r="AX6762" s="83"/>
      <c r="AY6762" s="83"/>
      <c r="AZ6762" s="83"/>
      <c r="BA6762" s="83"/>
      <c r="BJ6762" s="54"/>
      <c r="BK6762" s="22"/>
      <c r="BL6762" s="24"/>
      <c r="BP6762" s="23"/>
      <c r="BQ6762" s="24"/>
      <c r="BR6762" s="22"/>
      <c r="BS6762" s="24"/>
      <c r="BT6762" s="24"/>
      <c r="BU6762" s="23"/>
      <c r="BV6762" s="26"/>
      <c r="BX6762" s="6"/>
      <c r="BY6762" s="24"/>
      <c r="BZ6762" s="109"/>
      <c r="CA6762" s="66"/>
      <c r="CB6762" s="5"/>
      <c r="CC6762" s="68"/>
      <c r="CD6762" s="67"/>
      <c r="CE6762" s="67"/>
      <c r="CF6762" s="64"/>
      <c r="CG6762" s="5"/>
      <c r="CH6762" s="69"/>
      <c r="CI6762" s="6"/>
      <c r="CJ6762" s="5"/>
      <c r="CK6762" s="25"/>
      <c r="CL6762" s="5"/>
      <c r="DN6762" s="14"/>
      <c r="DO6762" s="14"/>
      <c r="DP6762" s="5"/>
      <c r="DQ6762" s="25"/>
      <c r="DR6762" s="25"/>
      <c r="DS6762" s="96"/>
      <c r="DT6762" s="83"/>
      <c r="DU6762" s="14"/>
      <c r="DX6762" s="83"/>
      <c r="DY6762" s="83"/>
      <c r="DZ6762" s="83"/>
      <c r="EA6762" s="83"/>
      <c r="EJ6762" s="54"/>
      <c r="EK6762" s="22"/>
      <c r="EL6762" s="24"/>
      <c r="EP6762" s="23"/>
      <c r="EQ6762" s="24"/>
      <c r="ER6762" s="22"/>
      <c r="ES6762" s="24"/>
      <c r="ET6762" s="24"/>
      <c r="EU6762" s="23"/>
      <c r="EV6762" s="26"/>
      <c r="EX6762" s="6"/>
      <c r="EY6762" s="24"/>
      <c r="EZ6762" s="109"/>
      <c r="FA6762" s="66"/>
      <c r="FB6762" s="5"/>
      <c r="FC6762" s="68"/>
      <c r="FD6762" s="67"/>
      <c r="FE6762" s="67"/>
      <c r="FF6762" s="64"/>
      <c r="FG6762" s="5"/>
      <c r="FH6762" s="69"/>
      <c r="FI6762" s="6"/>
      <c r="FJ6762" s="5"/>
      <c r="FK6762" s="25"/>
      <c r="FL6762" s="5"/>
    </row>
    <row r="6763" spans="40:168">
      <c r="AN6763" s="14"/>
      <c r="AO6763" s="14"/>
      <c r="AP6763" s="5"/>
      <c r="AQ6763" s="25"/>
      <c r="AR6763" s="25"/>
      <c r="AS6763" s="96"/>
      <c r="AT6763" s="83"/>
      <c r="AU6763" s="14"/>
      <c r="AX6763" s="83"/>
      <c r="AY6763" s="83"/>
      <c r="AZ6763" s="83"/>
      <c r="BA6763" s="83"/>
      <c r="BJ6763" s="54"/>
      <c r="BK6763" s="22"/>
      <c r="BL6763" s="24"/>
      <c r="BP6763" s="23"/>
      <c r="BQ6763" s="24"/>
      <c r="BR6763" s="22"/>
      <c r="BS6763" s="24"/>
      <c r="BT6763" s="24"/>
      <c r="BU6763" s="23"/>
      <c r="BV6763" s="26"/>
      <c r="BX6763" s="6"/>
      <c r="BY6763" s="24"/>
      <c r="BZ6763" s="109"/>
      <c r="CA6763" s="66"/>
      <c r="CB6763" s="5"/>
      <c r="CC6763" s="68"/>
      <c r="CD6763" s="67"/>
      <c r="CE6763" s="67"/>
      <c r="CF6763" s="64"/>
      <c r="CG6763" s="5"/>
      <c r="CH6763" s="69"/>
      <c r="CI6763" s="6"/>
      <c r="CJ6763" s="5"/>
      <c r="CK6763" s="25"/>
      <c r="CL6763" s="5"/>
      <c r="DN6763" s="14"/>
      <c r="DO6763" s="14"/>
      <c r="DP6763" s="5"/>
      <c r="DQ6763" s="25"/>
      <c r="DR6763" s="25"/>
      <c r="DS6763" s="96"/>
      <c r="DT6763" s="83"/>
      <c r="DU6763" s="14"/>
      <c r="DX6763" s="83"/>
      <c r="DY6763" s="83"/>
      <c r="DZ6763" s="83"/>
      <c r="EA6763" s="83"/>
      <c r="EJ6763" s="54"/>
      <c r="EK6763" s="22"/>
      <c r="EL6763" s="24"/>
      <c r="EP6763" s="23"/>
      <c r="EQ6763" s="24"/>
      <c r="ER6763" s="22"/>
      <c r="ES6763" s="24"/>
      <c r="ET6763" s="24"/>
      <c r="EU6763" s="23"/>
      <c r="EV6763" s="26"/>
      <c r="EX6763" s="6"/>
      <c r="EY6763" s="24"/>
      <c r="EZ6763" s="109"/>
      <c r="FA6763" s="66"/>
      <c r="FB6763" s="5"/>
      <c r="FC6763" s="68"/>
      <c r="FD6763" s="67"/>
      <c r="FE6763" s="67"/>
      <c r="FF6763" s="64"/>
      <c r="FG6763" s="5"/>
      <c r="FH6763" s="69"/>
      <c r="FI6763" s="6"/>
      <c r="FJ6763" s="5"/>
      <c r="FK6763" s="25"/>
      <c r="FL6763" s="5"/>
    </row>
    <row r="6764" spans="40:168">
      <c r="AN6764" s="14"/>
      <c r="AO6764" s="14"/>
      <c r="AP6764" s="5"/>
      <c r="AQ6764" s="25"/>
      <c r="AR6764" s="25"/>
      <c r="AS6764" s="96"/>
      <c r="AT6764" s="83"/>
      <c r="AU6764" s="14"/>
      <c r="AX6764" s="83"/>
      <c r="AY6764" s="83"/>
      <c r="AZ6764" s="83"/>
      <c r="BA6764" s="83"/>
      <c r="BJ6764" s="54"/>
      <c r="BK6764" s="22"/>
      <c r="BL6764" s="24"/>
      <c r="BP6764" s="23"/>
      <c r="BQ6764" s="24"/>
      <c r="BR6764" s="22"/>
      <c r="BS6764" s="24"/>
      <c r="BT6764" s="24"/>
      <c r="BU6764" s="23"/>
      <c r="BV6764" s="26"/>
      <c r="BX6764" s="6"/>
      <c r="BY6764" s="24"/>
      <c r="BZ6764" s="109"/>
      <c r="CA6764" s="66"/>
      <c r="CB6764" s="5"/>
      <c r="CC6764" s="68"/>
      <c r="CD6764" s="67"/>
      <c r="CE6764" s="67"/>
      <c r="CF6764" s="64"/>
      <c r="CG6764" s="5"/>
      <c r="CH6764" s="69"/>
      <c r="CI6764" s="6"/>
      <c r="CJ6764" s="5"/>
      <c r="CK6764" s="25"/>
      <c r="CL6764" s="5"/>
      <c r="DN6764" s="14"/>
      <c r="DO6764" s="14"/>
      <c r="DP6764" s="5"/>
      <c r="DQ6764" s="25"/>
      <c r="DR6764" s="25"/>
      <c r="DS6764" s="96"/>
      <c r="DT6764" s="83"/>
      <c r="DU6764" s="14"/>
      <c r="DX6764" s="83"/>
      <c r="DY6764" s="83"/>
      <c r="DZ6764" s="83"/>
      <c r="EA6764" s="83"/>
      <c r="EJ6764" s="54"/>
      <c r="EK6764" s="22"/>
      <c r="EL6764" s="24"/>
      <c r="EP6764" s="23"/>
      <c r="EQ6764" s="24"/>
      <c r="ER6764" s="22"/>
      <c r="ES6764" s="24"/>
      <c r="ET6764" s="24"/>
      <c r="EU6764" s="23"/>
      <c r="EV6764" s="26"/>
      <c r="EX6764" s="6"/>
      <c r="EY6764" s="24"/>
      <c r="EZ6764" s="109"/>
      <c r="FA6764" s="66"/>
      <c r="FB6764" s="5"/>
      <c r="FC6764" s="68"/>
      <c r="FD6764" s="67"/>
      <c r="FE6764" s="67"/>
      <c r="FF6764" s="64"/>
      <c r="FG6764" s="5"/>
      <c r="FH6764" s="69"/>
      <c r="FI6764" s="6"/>
      <c r="FJ6764" s="5"/>
      <c r="FK6764" s="25"/>
      <c r="FL6764" s="5"/>
    </row>
    <row r="6765" spans="40:168">
      <c r="AN6765" s="14"/>
      <c r="AO6765" s="14"/>
      <c r="AP6765" s="5"/>
      <c r="AQ6765" s="25"/>
      <c r="AR6765" s="25"/>
      <c r="AS6765" s="96"/>
      <c r="AT6765" s="83"/>
      <c r="AU6765" s="14"/>
      <c r="AX6765" s="83"/>
      <c r="AY6765" s="83"/>
      <c r="AZ6765" s="83"/>
      <c r="BA6765" s="83"/>
      <c r="BJ6765" s="54"/>
      <c r="BK6765" s="22"/>
      <c r="BL6765" s="24"/>
      <c r="BP6765" s="23"/>
      <c r="BQ6765" s="24"/>
      <c r="BR6765" s="22"/>
      <c r="BS6765" s="24"/>
      <c r="BT6765" s="24"/>
      <c r="BU6765" s="23"/>
      <c r="BV6765" s="26"/>
      <c r="BX6765" s="6"/>
      <c r="BY6765" s="24"/>
      <c r="BZ6765" s="109"/>
      <c r="CA6765" s="66"/>
      <c r="CB6765" s="5"/>
      <c r="CC6765" s="68"/>
      <c r="CD6765" s="67"/>
      <c r="CE6765" s="67"/>
      <c r="CF6765" s="64"/>
      <c r="CG6765" s="5"/>
      <c r="CH6765" s="69"/>
      <c r="CI6765" s="6"/>
      <c r="CJ6765" s="5"/>
      <c r="CK6765" s="25"/>
      <c r="CL6765" s="5"/>
      <c r="DN6765" s="14"/>
      <c r="DO6765" s="14"/>
      <c r="DP6765" s="5"/>
      <c r="DQ6765" s="25"/>
      <c r="DR6765" s="25"/>
      <c r="DS6765" s="96"/>
      <c r="DT6765" s="83"/>
      <c r="DU6765" s="14"/>
      <c r="DX6765" s="83"/>
      <c r="DY6765" s="83"/>
      <c r="DZ6765" s="83"/>
      <c r="EA6765" s="83"/>
      <c r="EJ6765" s="54"/>
      <c r="EK6765" s="22"/>
      <c r="EL6765" s="24"/>
      <c r="EP6765" s="23"/>
      <c r="EQ6765" s="24"/>
      <c r="ER6765" s="22"/>
      <c r="ES6765" s="24"/>
      <c r="ET6765" s="24"/>
      <c r="EU6765" s="23"/>
      <c r="EV6765" s="26"/>
      <c r="EX6765" s="6"/>
      <c r="EY6765" s="24"/>
      <c r="EZ6765" s="109"/>
      <c r="FA6765" s="66"/>
      <c r="FB6765" s="5"/>
      <c r="FC6765" s="68"/>
      <c r="FD6765" s="67"/>
      <c r="FE6765" s="67"/>
      <c r="FF6765" s="64"/>
      <c r="FG6765" s="5"/>
      <c r="FH6765" s="69"/>
      <c r="FI6765" s="6"/>
      <c r="FJ6765" s="5"/>
      <c r="FK6765" s="25"/>
      <c r="FL6765" s="5"/>
    </row>
    <row r="6766" spans="40:168">
      <c r="AN6766" s="14"/>
      <c r="AO6766" s="14"/>
      <c r="AP6766" s="5"/>
      <c r="AQ6766" s="25"/>
      <c r="AR6766" s="25"/>
      <c r="AS6766" s="96"/>
      <c r="AT6766" s="83"/>
      <c r="AU6766" s="14"/>
      <c r="AX6766" s="83"/>
      <c r="AY6766" s="83"/>
      <c r="AZ6766" s="83"/>
      <c r="BA6766" s="83"/>
      <c r="BJ6766" s="54"/>
      <c r="BK6766" s="22"/>
      <c r="BL6766" s="24"/>
      <c r="BP6766" s="23"/>
      <c r="BQ6766" s="24"/>
      <c r="BR6766" s="22"/>
      <c r="BS6766" s="24"/>
      <c r="BT6766" s="24"/>
      <c r="BU6766" s="23"/>
      <c r="BV6766" s="26"/>
      <c r="BX6766" s="6"/>
      <c r="BY6766" s="24"/>
      <c r="BZ6766" s="109"/>
      <c r="CA6766" s="66"/>
      <c r="CB6766" s="5"/>
      <c r="CC6766" s="68"/>
      <c r="CD6766" s="67"/>
      <c r="CE6766" s="67"/>
      <c r="CF6766" s="64"/>
      <c r="CG6766" s="5"/>
      <c r="CH6766" s="69"/>
      <c r="CI6766" s="6"/>
      <c r="CJ6766" s="5"/>
      <c r="CK6766" s="25"/>
      <c r="CL6766" s="5"/>
      <c r="DN6766" s="14"/>
      <c r="DO6766" s="14"/>
      <c r="DP6766" s="5"/>
      <c r="DQ6766" s="25"/>
      <c r="DR6766" s="25"/>
      <c r="DS6766" s="96"/>
      <c r="DT6766" s="83"/>
      <c r="DU6766" s="14"/>
      <c r="DX6766" s="83"/>
      <c r="DY6766" s="83"/>
      <c r="DZ6766" s="83"/>
      <c r="EA6766" s="83"/>
      <c r="EJ6766" s="54"/>
      <c r="EK6766" s="22"/>
      <c r="EL6766" s="24"/>
      <c r="EP6766" s="23"/>
      <c r="EQ6766" s="24"/>
      <c r="ER6766" s="22"/>
      <c r="ES6766" s="24"/>
      <c r="ET6766" s="24"/>
      <c r="EU6766" s="23"/>
      <c r="EV6766" s="26"/>
      <c r="EX6766" s="6"/>
      <c r="EY6766" s="24"/>
      <c r="EZ6766" s="109"/>
      <c r="FA6766" s="66"/>
      <c r="FB6766" s="5"/>
      <c r="FC6766" s="68"/>
      <c r="FD6766" s="67"/>
      <c r="FE6766" s="67"/>
      <c r="FF6766" s="64"/>
      <c r="FG6766" s="5"/>
      <c r="FH6766" s="69"/>
      <c r="FI6766" s="6"/>
      <c r="FJ6766" s="5"/>
      <c r="FK6766" s="25"/>
      <c r="FL6766" s="5"/>
    </row>
    <row r="6767" spans="40:168">
      <c r="AN6767" s="14"/>
      <c r="AO6767" s="14"/>
      <c r="AP6767" s="5"/>
      <c r="AQ6767" s="25"/>
      <c r="AR6767" s="25"/>
      <c r="AS6767" s="96"/>
      <c r="AT6767" s="83"/>
      <c r="AU6767" s="14"/>
      <c r="AX6767" s="83"/>
      <c r="AY6767" s="83"/>
      <c r="AZ6767" s="83"/>
      <c r="BA6767" s="83"/>
      <c r="BJ6767" s="54"/>
      <c r="BK6767" s="22"/>
      <c r="BL6767" s="24"/>
      <c r="BP6767" s="23"/>
      <c r="BQ6767" s="24"/>
      <c r="BR6767" s="22"/>
      <c r="BS6767" s="24"/>
      <c r="BT6767" s="24"/>
      <c r="BU6767" s="23"/>
      <c r="BV6767" s="26"/>
      <c r="BX6767" s="6"/>
      <c r="BY6767" s="24"/>
      <c r="BZ6767" s="109"/>
      <c r="CA6767" s="66"/>
      <c r="CB6767" s="5"/>
      <c r="CC6767" s="68"/>
      <c r="CD6767" s="67"/>
      <c r="CE6767" s="67"/>
      <c r="CF6767" s="64"/>
      <c r="CG6767" s="5"/>
      <c r="CH6767" s="69"/>
      <c r="CI6767" s="6"/>
      <c r="CJ6767" s="5"/>
      <c r="CK6767" s="25"/>
      <c r="CL6767" s="5"/>
      <c r="DN6767" s="14"/>
      <c r="DO6767" s="14"/>
      <c r="DP6767" s="5"/>
      <c r="DQ6767" s="25"/>
      <c r="DR6767" s="25"/>
      <c r="DS6767" s="96"/>
      <c r="DT6767" s="83"/>
      <c r="DU6767" s="14"/>
      <c r="DX6767" s="83"/>
      <c r="DY6767" s="83"/>
      <c r="DZ6767" s="83"/>
      <c r="EA6767" s="83"/>
      <c r="EJ6767" s="54"/>
      <c r="EK6767" s="22"/>
      <c r="EL6767" s="24"/>
      <c r="EP6767" s="23"/>
      <c r="EQ6767" s="24"/>
      <c r="ER6767" s="22"/>
      <c r="ES6767" s="24"/>
      <c r="ET6767" s="24"/>
      <c r="EU6767" s="23"/>
      <c r="EV6767" s="26"/>
      <c r="EX6767" s="6"/>
      <c r="EY6767" s="24"/>
      <c r="EZ6767" s="109"/>
      <c r="FA6767" s="66"/>
      <c r="FB6767" s="5"/>
      <c r="FC6767" s="68"/>
      <c r="FD6767" s="67"/>
      <c r="FE6767" s="67"/>
      <c r="FF6767" s="64"/>
      <c r="FG6767" s="5"/>
      <c r="FH6767" s="69"/>
      <c r="FI6767" s="6"/>
      <c r="FJ6767" s="5"/>
      <c r="FK6767" s="25"/>
      <c r="FL6767" s="5"/>
    </row>
    <row r="6768" spans="40:168">
      <c r="AN6768" s="14"/>
      <c r="AO6768" s="14"/>
      <c r="AP6768" s="5"/>
      <c r="AQ6768" s="25"/>
      <c r="AR6768" s="25"/>
      <c r="AS6768" s="96"/>
      <c r="AT6768" s="83"/>
      <c r="AU6768" s="14"/>
      <c r="AX6768" s="83"/>
      <c r="AY6768" s="83"/>
      <c r="AZ6768" s="83"/>
      <c r="BA6768" s="83"/>
      <c r="BJ6768" s="54"/>
      <c r="BK6768" s="22"/>
      <c r="BL6768" s="24"/>
      <c r="BP6768" s="23"/>
      <c r="BQ6768" s="24"/>
      <c r="BR6768" s="22"/>
      <c r="BS6768" s="24"/>
      <c r="BT6768" s="24"/>
      <c r="BU6768" s="23"/>
      <c r="BV6768" s="26"/>
      <c r="BX6768" s="6"/>
      <c r="BY6768" s="24"/>
      <c r="BZ6768" s="109"/>
      <c r="CA6768" s="66"/>
      <c r="CB6768" s="5"/>
      <c r="CC6768" s="68"/>
      <c r="CD6768" s="67"/>
      <c r="CE6768" s="67"/>
      <c r="CF6768" s="64"/>
      <c r="CG6768" s="5"/>
      <c r="CH6768" s="69"/>
      <c r="CI6768" s="6"/>
      <c r="CJ6768" s="5"/>
      <c r="CK6768" s="25"/>
      <c r="CL6768" s="5"/>
      <c r="DN6768" s="14"/>
      <c r="DO6768" s="14"/>
      <c r="DP6768" s="5"/>
      <c r="DQ6768" s="25"/>
      <c r="DR6768" s="25"/>
      <c r="DS6768" s="96"/>
      <c r="DT6768" s="83"/>
      <c r="DU6768" s="14"/>
      <c r="DX6768" s="83"/>
      <c r="DY6768" s="83"/>
      <c r="DZ6768" s="83"/>
      <c r="EA6768" s="83"/>
      <c r="EJ6768" s="54"/>
      <c r="EK6768" s="22"/>
      <c r="EL6768" s="24"/>
      <c r="EP6768" s="23"/>
      <c r="EQ6768" s="24"/>
      <c r="ER6768" s="22"/>
      <c r="ES6768" s="24"/>
      <c r="ET6768" s="24"/>
      <c r="EU6768" s="23"/>
      <c r="EV6768" s="26"/>
      <c r="EX6768" s="6"/>
      <c r="EY6768" s="24"/>
      <c r="EZ6768" s="109"/>
      <c r="FA6768" s="66"/>
      <c r="FB6768" s="5"/>
      <c r="FC6768" s="68"/>
      <c r="FD6768" s="67"/>
      <c r="FE6768" s="67"/>
      <c r="FF6768" s="64"/>
      <c r="FG6768" s="5"/>
      <c r="FH6768" s="69"/>
      <c r="FI6768" s="6"/>
      <c r="FJ6768" s="5"/>
      <c r="FK6768" s="25"/>
      <c r="FL6768" s="5"/>
    </row>
    <row r="6769" spans="40:168">
      <c r="AN6769" s="14"/>
      <c r="AO6769" s="14"/>
      <c r="AP6769" s="5"/>
      <c r="AQ6769" s="25"/>
      <c r="AR6769" s="25"/>
      <c r="AS6769" s="96"/>
      <c r="AT6769" s="83"/>
      <c r="AU6769" s="14"/>
      <c r="AX6769" s="83"/>
      <c r="AY6769" s="83"/>
      <c r="AZ6769" s="83"/>
      <c r="BA6769" s="83"/>
      <c r="BJ6769" s="54"/>
      <c r="BK6769" s="22"/>
      <c r="BL6769" s="24"/>
      <c r="BP6769" s="23"/>
      <c r="BQ6769" s="24"/>
      <c r="BR6769" s="22"/>
      <c r="BS6769" s="24"/>
      <c r="BT6769" s="24"/>
      <c r="BU6769" s="23"/>
      <c r="BV6769" s="26"/>
      <c r="BX6769" s="6"/>
      <c r="BY6769" s="24"/>
      <c r="BZ6769" s="109"/>
      <c r="CA6769" s="66"/>
      <c r="CB6769" s="5"/>
      <c r="CC6769" s="68"/>
      <c r="CD6769" s="67"/>
      <c r="CE6769" s="67"/>
      <c r="CF6769" s="64"/>
      <c r="CG6769" s="5"/>
      <c r="CH6769" s="69"/>
      <c r="CI6769" s="6"/>
      <c r="CJ6769" s="5"/>
      <c r="CK6769" s="25"/>
      <c r="CL6769" s="5"/>
      <c r="DN6769" s="14"/>
      <c r="DO6769" s="14"/>
      <c r="DP6769" s="5"/>
      <c r="DQ6769" s="25"/>
      <c r="DR6769" s="25"/>
      <c r="DS6769" s="96"/>
      <c r="DT6769" s="83"/>
      <c r="DU6769" s="14"/>
      <c r="DX6769" s="83"/>
      <c r="DY6769" s="83"/>
      <c r="DZ6769" s="83"/>
      <c r="EA6769" s="83"/>
      <c r="EJ6769" s="54"/>
      <c r="EK6769" s="22"/>
      <c r="EL6769" s="24"/>
      <c r="EP6769" s="23"/>
      <c r="EQ6769" s="24"/>
      <c r="ER6769" s="22"/>
      <c r="ES6769" s="24"/>
      <c r="ET6769" s="24"/>
      <c r="EU6769" s="23"/>
      <c r="EV6769" s="26"/>
      <c r="EX6769" s="6"/>
      <c r="EY6769" s="24"/>
      <c r="EZ6769" s="109"/>
      <c r="FA6769" s="66"/>
      <c r="FB6769" s="5"/>
      <c r="FC6769" s="68"/>
      <c r="FD6769" s="67"/>
      <c r="FE6769" s="67"/>
      <c r="FF6769" s="64"/>
      <c r="FG6769" s="5"/>
      <c r="FH6769" s="69"/>
      <c r="FI6769" s="6"/>
      <c r="FJ6769" s="5"/>
      <c r="FK6769" s="25"/>
      <c r="FL6769" s="5"/>
    </row>
    <row r="6770" spans="40:168">
      <c r="AN6770" s="14"/>
      <c r="AO6770" s="14"/>
      <c r="AP6770" s="5"/>
      <c r="AQ6770" s="25"/>
      <c r="AR6770" s="25"/>
      <c r="AS6770" s="96"/>
      <c r="AT6770" s="83"/>
      <c r="AU6770" s="14"/>
      <c r="AX6770" s="83"/>
      <c r="AY6770" s="83"/>
      <c r="AZ6770" s="83"/>
      <c r="BA6770" s="83"/>
      <c r="BJ6770" s="54"/>
      <c r="BK6770" s="22"/>
      <c r="BL6770" s="24"/>
      <c r="BP6770" s="23"/>
      <c r="BQ6770" s="24"/>
      <c r="BR6770" s="22"/>
      <c r="BS6770" s="24"/>
      <c r="BT6770" s="24"/>
      <c r="BU6770" s="23"/>
      <c r="BV6770" s="26"/>
      <c r="BX6770" s="6"/>
      <c r="BY6770" s="24"/>
      <c r="BZ6770" s="109"/>
      <c r="CA6770" s="66"/>
      <c r="CB6770" s="5"/>
      <c r="CC6770" s="68"/>
      <c r="CD6770" s="67"/>
      <c r="CE6770" s="67"/>
      <c r="CF6770" s="64"/>
      <c r="CG6770" s="5"/>
      <c r="CH6770" s="69"/>
      <c r="CI6770" s="6"/>
      <c r="CJ6770" s="5"/>
      <c r="CK6770" s="25"/>
      <c r="CL6770" s="5"/>
      <c r="DN6770" s="14"/>
      <c r="DO6770" s="14"/>
      <c r="DP6770" s="5"/>
      <c r="DQ6770" s="25"/>
      <c r="DR6770" s="25"/>
      <c r="DS6770" s="96"/>
      <c r="DT6770" s="83"/>
      <c r="DU6770" s="14"/>
      <c r="DX6770" s="83"/>
      <c r="DY6770" s="83"/>
      <c r="DZ6770" s="83"/>
      <c r="EA6770" s="83"/>
      <c r="EJ6770" s="54"/>
      <c r="EK6770" s="22"/>
      <c r="EL6770" s="24"/>
      <c r="EP6770" s="23"/>
      <c r="EQ6770" s="24"/>
      <c r="ER6770" s="22"/>
      <c r="ES6770" s="24"/>
      <c r="ET6770" s="24"/>
      <c r="EU6770" s="23"/>
      <c r="EV6770" s="26"/>
      <c r="EX6770" s="6"/>
      <c r="EY6770" s="24"/>
      <c r="EZ6770" s="109"/>
      <c r="FA6770" s="66"/>
      <c r="FB6770" s="5"/>
      <c r="FC6770" s="68"/>
      <c r="FD6770" s="67"/>
      <c r="FE6770" s="67"/>
      <c r="FF6770" s="64"/>
      <c r="FG6770" s="5"/>
      <c r="FH6770" s="69"/>
      <c r="FI6770" s="6"/>
      <c r="FJ6770" s="5"/>
      <c r="FK6770" s="25"/>
      <c r="FL6770" s="5"/>
    </row>
    <row r="6771" spans="40:168">
      <c r="AN6771" s="14"/>
      <c r="AO6771" s="14"/>
      <c r="AP6771" s="5"/>
      <c r="AQ6771" s="25"/>
      <c r="AR6771" s="25"/>
      <c r="AS6771" s="96"/>
      <c r="AT6771" s="83"/>
      <c r="AU6771" s="14"/>
      <c r="AX6771" s="83"/>
      <c r="AY6771" s="83"/>
      <c r="AZ6771" s="83"/>
      <c r="BA6771" s="83"/>
      <c r="BJ6771" s="54"/>
      <c r="BK6771" s="22"/>
      <c r="BL6771" s="24"/>
      <c r="BP6771" s="23"/>
      <c r="BQ6771" s="24"/>
      <c r="BR6771" s="22"/>
      <c r="BS6771" s="24"/>
      <c r="BT6771" s="24"/>
      <c r="BU6771" s="23"/>
      <c r="BV6771" s="26"/>
      <c r="BX6771" s="6"/>
      <c r="BY6771" s="24"/>
      <c r="BZ6771" s="109"/>
      <c r="CA6771" s="66"/>
      <c r="CB6771" s="5"/>
      <c r="CC6771" s="68"/>
      <c r="CD6771" s="67"/>
      <c r="CE6771" s="67"/>
      <c r="CF6771" s="64"/>
      <c r="CG6771" s="5"/>
      <c r="CH6771" s="69"/>
      <c r="CI6771" s="6"/>
      <c r="CJ6771" s="5"/>
      <c r="CK6771" s="25"/>
      <c r="CL6771" s="5"/>
      <c r="DN6771" s="14"/>
      <c r="DO6771" s="14"/>
      <c r="DP6771" s="5"/>
      <c r="DQ6771" s="25"/>
      <c r="DR6771" s="25"/>
      <c r="DS6771" s="96"/>
      <c r="DT6771" s="83"/>
      <c r="DU6771" s="14"/>
      <c r="DX6771" s="83"/>
      <c r="DY6771" s="83"/>
      <c r="DZ6771" s="83"/>
      <c r="EA6771" s="83"/>
      <c r="EJ6771" s="54"/>
      <c r="EK6771" s="22"/>
      <c r="EL6771" s="24"/>
      <c r="EP6771" s="23"/>
      <c r="EQ6771" s="24"/>
      <c r="ER6771" s="22"/>
      <c r="ES6771" s="24"/>
      <c r="ET6771" s="24"/>
      <c r="EU6771" s="23"/>
      <c r="EV6771" s="26"/>
      <c r="EX6771" s="6"/>
      <c r="EY6771" s="24"/>
      <c r="EZ6771" s="109"/>
      <c r="FA6771" s="66"/>
      <c r="FB6771" s="5"/>
      <c r="FC6771" s="68"/>
      <c r="FD6771" s="67"/>
      <c r="FE6771" s="67"/>
      <c r="FF6771" s="64"/>
      <c r="FG6771" s="5"/>
      <c r="FH6771" s="69"/>
      <c r="FI6771" s="6"/>
      <c r="FJ6771" s="5"/>
      <c r="FK6771" s="25"/>
      <c r="FL6771" s="5"/>
    </row>
    <row r="6772" spans="40:168">
      <c r="AN6772" s="14"/>
      <c r="AO6772" s="14"/>
      <c r="AP6772" s="5"/>
      <c r="AQ6772" s="25"/>
      <c r="AR6772" s="25"/>
      <c r="AS6772" s="96"/>
      <c r="AT6772" s="83"/>
      <c r="AU6772" s="14"/>
      <c r="AX6772" s="83"/>
      <c r="AY6772" s="83"/>
      <c r="AZ6772" s="83"/>
      <c r="BA6772" s="83"/>
      <c r="BJ6772" s="54"/>
      <c r="BK6772" s="22"/>
      <c r="BL6772" s="24"/>
      <c r="BP6772" s="23"/>
      <c r="BQ6772" s="24"/>
      <c r="BR6772" s="22"/>
      <c r="BS6772" s="24"/>
      <c r="BT6772" s="24"/>
      <c r="BU6772" s="23"/>
      <c r="BV6772" s="26"/>
      <c r="BX6772" s="6"/>
      <c r="BY6772" s="24"/>
      <c r="BZ6772" s="109"/>
      <c r="CA6772" s="66"/>
      <c r="CB6772" s="5"/>
      <c r="CC6772" s="68"/>
      <c r="CD6772" s="67"/>
      <c r="CE6772" s="67"/>
      <c r="CF6772" s="64"/>
      <c r="CG6772" s="5"/>
      <c r="CH6772" s="69"/>
      <c r="CI6772" s="6"/>
      <c r="CJ6772" s="5"/>
      <c r="CK6772" s="25"/>
      <c r="CL6772" s="5"/>
      <c r="DN6772" s="14"/>
      <c r="DO6772" s="14"/>
      <c r="DP6772" s="5"/>
      <c r="DQ6772" s="25"/>
      <c r="DR6772" s="25"/>
      <c r="DS6772" s="96"/>
      <c r="DT6772" s="83"/>
      <c r="DU6772" s="14"/>
      <c r="DX6772" s="83"/>
      <c r="DY6772" s="83"/>
      <c r="DZ6772" s="83"/>
      <c r="EA6772" s="83"/>
      <c r="EJ6772" s="54"/>
      <c r="EK6772" s="22"/>
      <c r="EL6772" s="24"/>
      <c r="EP6772" s="23"/>
      <c r="EQ6772" s="24"/>
      <c r="ER6772" s="22"/>
      <c r="ES6772" s="24"/>
      <c r="ET6772" s="24"/>
      <c r="EU6772" s="23"/>
      <c r="EV6772" s="26"/>
      <c r="EX6772" s="6"/>
      <c r="EY6772" s="24"/>
      <c r="EZ6772" s="109"/>
      <c r="FA6772" s="66"/>
      <c r="FB6772" s="5"/>
      <c r="FC6772" s="68"/>
      <c r="FD6772" s="67"/>
      <c r="FE6772" s="67"/>
      <c r="FF6772" s="64"/>
      <c r="FG6772" s="5"/>
      <c r="FH6772" s="69"/>
      <c r="FI6772" s="6"/>
      <c r="FJ6772" s="5"/>
      <c r="FK6772" s="25"/>
      <c r="FL6772" s="5"/>
    </row>
    <row r="6773" spans="40:168">
      <c r="AN6773" s="14"/>
      <c r="AO6773" s="14"/>
      <c r="AP6773" s="5"/>
      <c r="AQ6773" s="25"/>
      <c r="AR6773" s="25"/>
      <c r="AS6773" s="96"/>
      <c r="AT6773" s="83"/>
      <c r="AU6773" s="14"/>
      <c r="AX6773" s="83"/>
      <c r="AY6773" s="83"/>
      <c r="AZ6773" s="83"/>
      <c r="BA6773" s="83"/>
      <c r="BJ6773" s="54"/>
      <c r="BK6773" s="22"/>
      <c r="BL6773" s="24"/>
      <c r="BP6773" s="23"/>
      <c r="BQ6773" s="24"/>
      <c r="BR6773" s="22"/>
      <c r="BS6773" s="24"/>
      <c r="BT6773" s="24"/>
      <c r="BU6773" s="23"/>
      <c r="BV6773" s="26"/>
      <c r="BX6773" s="6"/>
      <c r="BY6773" s="24"/>
      <c r="BZ6773" s="109"/>
      <c r="CA6773" s="66"/>
      <c r="CB6773" s="5"/>
      <c r="CC6773" s="68"/>
      <c r="CD6773" s="67"/>
      <c r="CE6773" s="67"/>
      <c r="CF6773" s="64"/>
      <c r="CG6773" s="5"/>
      <c r="CH6773" s="69"/>
      <c r="CI6773" s="6"/>
      <c r="CJ6773" s="5"/>
      <c r="CK6773" s="25"/>
      <c r="CL6773" s="5"/>
      <c r="DN6773" s="14"/>
      <c r="DO6773" s="14"/>
      <c r="DP6773" s="5"/>
      <c r="DQ6773" s="25"/>
      <c r="DR6773" s="25"/>
      <c r="DS6773" s="96"/>
      <c r="DT6773" s="83"/>
      <c r="DU6773" s="14"/>
      <c r="DX6773" s="83"/>
      <c r="DY6773" s="83"/>
      <c r="DZ6773" s="83"/>
      <c r="EA6773" s="83"/>
      <c r="EJ6773" s="54"/>
      <c r="EK6773" s="22"/>
      <c r="EL6773" s="24"/>
      <c r="EP6773" s="23"/>
      <c r="EQ6773" s="24"/>
      <c r="ER6773" s="22"/>
      <c r="ES6773" s="24"/>
      <c r="ET6773" s="24"/>
      <c r="EU6773" s="23"/>
      <c r="EV6773" s="26"/>
      <c r="EX6773" s="6"/>
      <c r="EY6773" s="24"/>
      <c r="EZ6773" s="109"/>
      <c r="FA6773" s="66"/>
      <c r="FB6773" s="5"/>
      <c r="FC6773" s="68"/>
      <c r="FD6773" s="67"/>
      <c r="FE6773" s="67"/>
      <c r="FF6773" s="64"/>
      <c r="FG6773" s="5"/>
      <c r="FH6773" s="69"/>
      <c r="FI6773" s="6"/>
      <c r="FJ6773" s="5"/>
      <c r="FK6773" s="25"/>
      <c r="FL6773" s="5"/>
    </row>
    <row r="6774" spans="40:168">
      <c r="AN6774" s="14"/>
      <c r="AO6774" s="14"/>
      <c r="AP6774" s="5"/>
      <c r="AQ6774" s="25"/>
      <c r="AR6774" s="25"/>
      <c r="AS6774" s="96"/>
      <c r="AT6774" s="83"/>
      <c r="AU6774" s="14"/>
      <c r="AX6774" s="83"/>
      <c r="AY6774" s="83"/>
      <c r="AZ6774" s="83"/>
      <c r="BA6774" s="83"/>
      <c r="BJ6774" s="54"/>
      <c r="BK6774" s="22"/>
      <c r="BL6774" s="24"/>
      <c r="BP6774" s="23"/>
      <c r="BQ6774" s="24"/>
      <c r="BR6774" s="22"/>
      <c r="BS6774" s="24"/>
      <c r="BT6774" s="24"/>
      <c r="BU6774" s="23"/>
      <c r="BV6774" s="26"/>
      <c r="BX6774" s="6"/>
      <c r="BY6774" s="24"/>
      <c r="BZ6774" s="109"/>
      <c r="CA6774" s="66"/>
      <c r="CB6774" s="5"/>
      <c r="CC6774" s="68"/>
      <c r="CD6774" s="67"/>
      <c r="CE6774" s="67"/>
      <c r="CF6774" s="64"/>
      <c r="CG6774" s="5"/>
      <c r="CH6774" s="69"/>
      <c r="CI6774" s="6"/>
      <c r="CJ6774" s="5"/>
      <c r="CK6774" s="25"/>
      <c r="CL6774" s="5"/>
      <c r="DN6774" s="14"/>
      <c r="DO6774" s="14"/>
      <c r="DP6774" s="5"/>
      <c r="DQ6774" s="25"/>
      <c r="DR6774" s="25"/>
      <c r="DS6774" s="96"/>
      <c r="DT6774" s="83"/>
      <c r="DU6774" s="14"/>
      <c r="DX6774" s="83"/>
      <c r="DY6774" s="83"/>
      <c r="DZ6774" s="83"/>
      <c r="EA6774" s="83"/>
      <c r="EJ6774" s="54"/>
      <c r="EK6774" s="22"/>
      <c r="EL6774" s="24"/>
      <c r="EP6774" s="23"/>
      <c r="EQ6774" s="24"/>
      <c r="ER6774" s="22"/>
      <c r="ES6774" s="24"/>
      <c r="ET6774" s="24"/>
      <c r="EU6774" s="23"/>
      <c r="EV6774" s="26"/>
      <c r="EX6774" s="6"/>
      <c r="EY6774" s="24"/>
      <c r="EZ6774" s="109"/>
      <c r="FA6774" s="66"/>
      <c r="FB6774" s="5"/>
      <c r="FC6774" s="68"/>
      <c r="FD6774" s="67"/>
      <c r="FE6774" s="67"/>
      <c r="FF6774" s="64"/>
      <c r="FG6774" s="5"/>
      <c r="FH6774" s="69"/>
      <c r="FI6774" s="6"/>
      <c r="FJ6774" s="5"/>
      <c r="FK6774" s="25"/>
      <c r="FL6774" s="5"/>
    </row>
    <row r="6775" spans="40:168">
      <c r="AN6775" s="14"/>
      <c r="AO6775" s="14"/>
      <c r="AP6775" s="5"/>
      <c r="AQ6775" s="25"/>
      <c r="AR6775" s="25"/>
      <c r="AS6775" s="96"/>
      <c r="AT6775" s="83"/>
      <c r="AU6775" s="14"/>
      <c r="AX6775" s="83"/>
      <c r="AY6775" s="83"/>
      <c r="AZ6775" s="83"/>
      <c r="BA6775" s="83"/>
      <c r="BJ6775" s="54"/>
      <c r="BK6775" s="22"/>
      <c r="BL6775" s="24"/>
      <c r="BP6775" s="23"/>
      <c r="BQ6775" s="24"/>
      <c r="BR6775" s="22"/>
      <c r="BS6775" s="24"/>
      <c r="BT6775" s="24"/>
      <c r="BU6775" s="23"/>
      <c r="BV6775" s="26"/>
      <c r="BX6775" s="6"/>
      <c r="BY6775" s="24"/>
      <c r="BZ6775" s="109"/>
      <c r="CA6775" s="66"/>
      <c r="CB6775" s="5"/>
      <c r="CC6775" s="68"/>
      <c r="CD6775" s="67"/>
      <c r="CE6775" s="67"/>
      <c r="CF6775" s="64"/>
      <c r="CG6775" s="5"/>
      <c r="CH6775" s="69"/>
      <c r="CI6775" s="6"/>
      <c r="CJ6775" s="5"/>
      <c r="CK6775" s="25"/>
      <c r="CL6775" s="5"/>
      <c r="DN6775" s="14"/>
      <c r="DO6775" s="14"/>
      <c r="DP6775" s="5"/>
      <c r="DQ6775" s="25"/>
      <c r="DR6775" s="25"/>
      <c r="DS6775" s="96"/>
      <c r="DT6775" s="83"/>
      <c r="DU6775" s="14"/>
      <c r="DX6775" s="83"/>
      <c r="DY6775" s="83"/>
      <c r="DZ6775" s="83"/>
      <c r="EA6775" s="83"/>
      <c r="EJ6775" s="54"/>
      <c r="EK6775" s="22"/>
      <c r="EL6775" s="24"/>
      <c r="EP6775" s="23"/>
      <c r="EQ6775" s="24"/>
      <c r="ER6775" s="22"/>
      <c r="ES6775" s="24"/>
      <c r="ET6775" s="24"/>
      <c r="EU6775" s="23"/>
      <c r="EV6775" s="26"/>
      <c r="EX6775" s="6"/>
      <c r="EY6775" s="24"/>
      <c r="EZ6775" s="109"/>
      <c r="FA6775" s="66"/>
      <c r="FB6775" s="5"/>
      <c r="FC6775" s="68"/>
      <c r="FD6775" s="67"/>
      <c r="FE6775" s="67"/>
      <c r="FF6775" s="64"/>
      <c r="FG6775" s="5"/>
      <c r="FH6775" s="69"/>
      <c r="FI6775" s="6"/>
      <c r="FJ6775" s="5"/>
      <c r="FK6775" s="25"/>
      <c r="FL6775" s="5"/>
    </row>
    <row r="6776" spans="40:168">
      <c r="AN6776" s="14"/>
      <c r="AO6776" s="14"/>
      <c r="AP6776" s="5"/>
      <c r="AQ6776" s="25"/>
      <c r="AR6776" s="25"/>
      <c r="AS6776" s="96"/>
      <c r="AT6776" s="83"/>
      <c r="AU6776" s="14"/>
      <c r="AX6776" s="83"/>
      <c r="AY6776" s="83"/>
      <c r="AZ6776" s="83"/>
      <c r="BA6776" s="83"/>
      <c r="BJ6776" s="54"/>
      <c r="BK6776" s="22"/>
      <c r="BL6776" s="24"/>
      <c r="BP6776" s="23"/>
      <c r="BQ6776" s="24"/>
      <c r="BR6776" s="22"/>
      <c r="BS6776" s="24"/>
      <c r="BT6776" s="24"/>
      <c r="BU6776" s="23"/>
      <c r="BV6776" s="26"/>
      <c r="BX6776" s="6"/>
      <c r="BY6776" s="24"/>
      <c r="BZ6776" s="109"/>
      <c r="CA6776" s="66"/>
      <c r="CB6776" s="5"/>
      <c r="CC6776" s="68"/>
      <c r="CD6776" s="67"/>
      <c r="CE6776" s="67"/>
      <c r="CF6776" s="64"/>
      <c r="CG6776" s="5"/>
      <c r="CH6776" s="69"/>
      <c r="CI6776" s="6"/>
      <c r="CJ6776" s="5"/>
      <c r="CK6776" s="25"/>
      <c r="CL6776" s="5"/>
      <c r="DN6776" s="14"/>
      <c r="DO6776" s="14"/>
      <c r="DP6776" s="5"/>
      <c r="DQ6776" s="25"/>
      <c r="DR6776" s="25"/>
      <c r="DS6776" s="96"/>
      <c r="DT6776" s="83"/>
      <c r="DU6776" s="14"/>
      <c r="DX6776" s="83"/>
      <c r="DY6776" s="83"/>
      <c r="DZ6776" s="83"/>
      <c r="EA6776" s="83"/>
      <c r="EJ6776" s="54"/>
      <c r="EK6776" s="22"/>
      <c r="EL6776" s="24"/>
      <c r="EP6776" s="23"/>
      <c r="EQ6776" s="24"/>
      <c r="ER6776" s="22"/>
      <c r="ES6776" s="24"/>
      <c r="ET6776" s="24"/>
      <c r="EU6776" s="23"/>
      <c r="EV6776" s="26"/>
      <c r="EX6776" s="6"/>
      <c r="EY6776" s="24"/>
      <c r="EZ6776" s="109"/>
      <c r="FA6776" s="66"/>
      <c r="FB6776" s="5"/>
      <c r="FC6776" s="68"/>
      <c r="FD6776" s="67"/>
      <c r="FE6776" s="67"/>
      <c r="FF6776" s="64"/>
      <c r="FG6776" s="5"/>
      <c r="FH6776" s="69"/>
      <c r="FI6776" s="6"/>
      <c r="FJ6776" s="5"/>
      <c r="FK6776" s="25"/>
      <c r="FL6776" s="5"/>
    </row>
    <row r="6777" spans="40:168">
      <c r="AN6777" s="14"/>
      <c r="AO6777" s="14"/>
      <c r="AP6777" s="5"/>
      <c r="AQ6777" s="25"/>
      <c r="AR6777" s="25"/>
      <c r="AS6777" s="96"/>
      <c r="AT6777" s="83"/>
      <c r="AU6777" s="14"/>
      <c r="AX6777" s="83"/>
      <c r="AY6777" s="83"/>
      <c r="AZ6777" s="83"/>
      <c r="BA6777" s="83"/>
      <c r="BJ6777" s="54"/>
      <c r="BK6777" s="22"/>
      <c r="BL6777" s="24"/>
      <c r="BP6777" s="23"/>
      <c r="BQ6777" s="24"/>
      <c r="BR6777" s="22"/>
      <c r="BS6777" s="24"/>
      <c r="BT6777" s="24"/>
      <c r="BU6777" s="23"/>
      <c r="BV6777" s="26"/>
      <c r="BX6777" s="6"/>
      <c r="BY6777" s="24"/>
      <c r="BZ6777" s="109"/>
      <c r="CA6777" s="66"/>
      <c r="CB6777" s="5"/>
      <c r="CC6777" s="68"/>
      <c r="CD6777" s="67"/>
      <c r="CE6777" s="67"/>
      <c r="CF6777" s="64"/>
      <c r="CG6777" s="5"/>
      <c r="CH6777" s="69"/>
      <c r="CI6777" s="6"/>
      <c r="CJ6777" s="5"/>
      <c r="CK6777" s="25"/>
      <c r="CL6777" s="5"/>
      <c r="DN6777" s="14"/>
      <c r="DO6777" s="14"/>
      <c r="DP6777" s="5"/>
      <c r="DQ6777" s="25"/>
      <c r="DR6777" s="25"/>
      <c r="DS6777" s="96"/>
      <c r="DT6777" s="83"/>
      <c r="DU6777" s="14"/>
      <c r="DX6777" s="83"/>
      <c r="DY6777" s="83"/>
      <c r="DZ6777" s="83"/>
      <c r="EA6777" s="83"/>
      <c r="EJ6777" s="54"/>
      <c r="EK6777" s="22"/>
      <c r="EL6777" s="24"/>
      <c r="EP6777" s="23"/>
      <c r="EQ6777" s="24"/>
      <c r="ER6777" s="22"/>
      <c r="ES6777" s="24"/>
      <c r="ET6777" s="24"/>
      <c r="EU6777" s="23"/>
      <c r="EV6777" s="26"/>
      <c r="EX6777" s="6"/>
      <c r="EY6777" s="24"/>
      <c r="EZ6777" s="109"/>
      <c r="FA6777" s="66"/>
      <c r="FB6777" s="5"/>
      <c r="FC6777" s="68"/>
      <c r="FD6777" s="67"/>
      <c r="FE6777" s="67"/>
      <c r="FF6777" s="64"/>
      <c r="FG6777" s="5"/>
      <c r="FH6777" s="69"/>
      <c r="FI6777" s="6"/>
      <c r="FJ6777" s="5"/>
      <c r="FK6777" s="25"/>
      <c r="FL6777" s="5"/>
    </row>
    <row r="6778" spans="40:168">
      <c r="AN6778" s="14"/>
      <c r="AO6778" s="14"/>
      <c r="AP6778" s="5"/>
      <c r="AQ6778" s="25"/>
      <c r="AR6778" s="25"/>
      <c r="AS6778" s="96"/>
      <c r="AT6778" s="83"/>
      <c r="AU6778" s="14"/>
      <c r="AX6778" s="83"/>
      <c r="AY6778" s="83"/>
      <c r="AZ6778" s="83"/>
      <c r="BA6778" s="83"/>
      <c r="BJ6778" s="54"/>
      <c r="BK6778" s="22"/>
      <c r="BL6778" s="24"/>
      <c r="BP6778" s="23"/>
      <c r="BQ6778" s="24"/>
      <c r="BR6778" s="22"/>
      <c r="BS6778" s="24"/>
      <c r="BT6778" s="24"/>
      <c r="BU6778" s="23"/>
      <c r="BV6778" s="26"/>
      <c r="BX6778" s="6"/>
      <c r="BY6778" s="24"/>
      <c r="BZ6778" s="109"/>
      <c r="CA6778" s="66"/>
      <c r="CB6778" s="5"/>
      <c r="CC6778" s="68"/>
      <c r="CD6778" s="67"/>
      <c r="CE6778" s="67"/>
      <c r="CF6778" s="64"/>
      <c r="CG6778" s="5"/>
      <c r="CH6778" s="69"/>
      <c r="CI6778" s="6"/>
      <c r="CJ6778" s="5"/>
      <c r="CK6778" s="25"/>
      <c r="CL6778" s="5"/>
      <c r="DN6778" s="14"/>
      <c r="DO6778" s="14"/>
      <c r="DP6778" s="5"/>
      <c r="DQ6778" s="25"/>
      <c r="DR6778" s="25"/>
      <c r="DS6778" s="96"/>
      <c r="DT6778" s="83"/>
      <c r="DU6778" s="14"/>
      <c r="DX6778" s="83"/>
      <c r="DY6778" s="83"/>
      <c r="DZ6778" s="83"/>
      <c r="EA6778" s="83"/>
      <c r="EJ6778" s="54"/>
      <c r="EK6778" s="22"/>
      <c r="EL6778" s="24"/>
      <c r="EP6778" s="23"/>
      <c r="EQ6778" s="24"/>
      <c r="ER6778" s="22"/>
      <c r="ES6778" s="24"/>
      <c r="ET6778" s="24"/>
      <c r="EU6778" s="23"/>
      <c r="EV6778" s="26"/>
      <c r="EX6778" s="6"/>
      <c r="EY6778" s="24"/>
      <c r="EZ6778" s="109"/>
      <c r="FA6778" s="66"/>
      <c r="FB6778" s="5"/>
      <c r="FC6778" s="68"/>
      <c r="FD6778" s="67"/>
      <c r="FE6778" s="67"/>
      <c r="FF6778" s="64"/>
      <c r="FG6778" s="5"/>
      <c r="FH6778" s="69"/>
      <c r="FI6778" s="6"/>
      <c r="FJ6778" s="5"/>
      <c r="FK6778" s="25"/>
      <c r="FL6778" s="5"/>
    </row>
    <row r="6779" spans="40:168">
      <c r="AN6779" s="14"/>
      <c r="AO6779" s="14"/>
      <c r="AP6779" s="5"/>
      <c r="AQ6779" s="25"/>
      <c r="AR6779" s="25"/>
      <c r="AS6779" s="96"/>
      <c r="AT6779" s="83"/>
      <c r="AU6779" s="14"/>
      <c r="AX6779" s="83"/>
      <c r="AY6779" s="83"/>
      <c r="AZ6779" s="83"/>
      <c r="BA6779" s="83"/>
      <c r="BJ6779" s="54"/>
      <c r="BK6779" s="22"/>
      <c r="BL6779" s="24"/>
      <c r="BP6779" s="23"/>
      <c r="BQ6779" s="24"/>
      <c r="BR6779" s="22"/>
      <c r="BS6779" s="24"/>
      <c r="BT6779" s="24"/>
      <c r="BU6779" s="23"/>
      <c r="BV6779" s="26"/>
      <c r="BX6779" s="6"/>
      <c r="BY6779" s="24"/>
      <c r="BZ6779" s="109"/>
      <c r="CA6779" s="66"/>
      <c r="CB6779" s="5"/>
      <c r="CC6779" s="68"/>
      <c r="CD6779" s="67"/>
      <c r="CE6779" s="67"/>
      <c r="CF6779" s="64"/>
      <c r="CG6779" s="5"/>
      <c r="CH6779" s="69"/>
      <c r="CI6779" s="6"/>
      <c r="CJ6779" s="5"/>
      <c r="CK6779" s="25"/>
      <c r="CL6779" s="5"/>
      <c r="DN6779" s="14"/>
      <c r="DO6779" s="14"/>
      <c r="DP6779" s="5"/>
      <c r="DQ6779" s="25"/>
      <c r="DR6779" s="25"/>
      <c r="DS6779" s="96"/>
      <c r="DT6779" s="83"/>
      <c r="DU6779" s="14"/>
      <c r="DX6779" s="83"/>
      <c r="DY6779" s="83"/>
      <c r="DZ6779" s="83"/>
      <c r="EA6779" s="83"/>
      <c r="EJ6779" s="54"/>
      <c r="EK6779" s="22"/>
      <c r="EL6779" s="24"/>
      <c r="EP6779" s="23"/>
      <c r="EQ6779" s="24"/>
      <c r="ER6779" s="22"/>
      <c r="ES6779" s="24"/>
      <c r="ET6779" s="24"/>
      <c r="EU6779" s="23"/>
      <c r="EV6779" s="26"/>
      <c r="EX6779" s="6"/>
      <c r="EY6779" s="24"/>
      <c r="EZ6779" s="109"/>
      <c r="FA6779" s="66"/>
      <c r="FB6779" s="5"/>
      <c r="FC6779" s="68"/>
      <c r="FD6779" s="67"/>
      <c r="FE6779" s="67"/>
      <c r="FF6779" s="64"/>
      <c r="FG6779" s="5"/>
      <c r="FH6779" s="69"/>
      <c r="FI6779" s="6"/>
      <c r="FJ6779" s="5"/>
      <c r="FK6779" s="25"/>
      <c r="FL6779" s="5"/>
    </row>
    <row r="6780" spans="40:168">
      <c r="AN6780" s="14"/>
      <c r="AO6780" s="14"/>
      <c r="AP6780" s="5"/>
      <c r="AQ6780" s="25"/>
      <c r="AR6780" s="25"/>
      <c r="AS6780" s="96"/>
      <c r="AT6780" s="83"/>
      <c r="AU6780" s="14"/>
      <c r="AX6780" s="83"/>
      <c r="AY6780" s="83"/>
      <c r="AZ6780" s="83"/>
      <c r="BA6780" s="83"/>
      <c r="BJ6780" s="54"/>
      <c r="BK6780" s="22"/>
      <c r="BL6780" s="24"/>
      <c r="BP6780" s="23"/>
      <c r="BQ6780" s="24"/>
      <c r="BR6780" s="22"/>
      <c r="BS6780" s="24"/>
      <c r="BT6780" s="24"/>
      <c r="BU6780" s="23"/>
      <c r="BV6780" s="26"/>
      <c r="BX6780" s="6"/>
      <c r="BY6780" s="24"/>
      <c r="BZ6780" s="109"/>
      <c r="CA6780" s="66"/>
      <c r="CB6780" s="5"/>
      <c r="CC6780" s="68"/>
      <c r="CD6780" s="67"/>
      <c r="CE6780" s="67"/>
      <c r="CF6780" s="64"/>
      <c r="CG6780" s="5"/>
      <c r="CH6780" s="69"/>
      <c r="CI6780" s="6"/>
      <c r="CJ6780" s="5"/>
      <c r="CK6780" s="25"/>
      <c r="CL6780" s="5"/>
      <c r="DN6780" s="14"/>
      <c r="DO6780" s="14"/>
      <c r="DP6780" s="5"/>
      <c r="DQ6780" s="25"/>
      <c r="DR6780" s="25"/>
      <c r="DS6780" s="96"/>
      <c r="DT6780" s="83"/>
      <c r="DU6780" s="14"/>
      <c r="DX6780" s="83"/>
      <c r="DY6780" s="83"/>
      <c r="DZ6780" s="83"/>
      <c r="EA6780" s="83"/>
      <c r="EJ6780" s="54"/>
      <c r="EK6780" s="22"/>
      <c r="EL6780" s="24"/>
      <c r="EP6780" s="23"/>
      <c r="EQ6780" s="24"/>
      <c r="ER6780" s="22"/>
      <c r="ES6780" s="24"/>
      <c r="ET6780" s="24"/>
      <c r="EU6780" s="23"/>
      <c r="EV6780" s="26"/>
      <c r="EX6780" s="6"/>
      <c r="EY6780" s="24"/>
      <c r="EZ6780" s="109"/>
      <c r="FA6780" s="66"/>
      <c r="FB6780" s="5"/>
      <c r="FC6780" s="68"/>
      <c r="FD6780" s="67"/>
      <c r="FE6780" s="67"/>
      <c r="FF6780" s="64"/>
      <c r="FG6780" s="5"/>
      <c r="FH6780" s="69"/>
      <c r="FI6780" s="6"/>
      <c r="FJ6780" s="5"/>
      <c r="FK6780" s="25"/>
      <c r="FL6780" s="5"/>
    </row>
    <row r="6781" spans="40:168">
      <c r="AN6781" s="14"/>
      <c r="AO6781" s="14"/>
      <c r="AP6781" s="5"/>
      <c r="AQ6781" s="25"/>
      <c r="AR6781" s="25"/>
      <c r="AS6781" s="96"/>
      <c r="AT6781" s="83"/>
      <c r="AU6781" s="14"/>
      <c r="AX6781" s="83"/>
      <c r="AY6781" s="83"/>
      <c r="AZ6781" s="83"/>
      <c r="BA6781" s="83"/>
      <c r="BJ6781" s="54"/>
      <c r="BK6781" s="22"/>
      <c r="BL6781" s="24"/>
      <c r="BP6781" s="23"/>
      <c r="BQ6781" s="24"/>
      <c r="BR6781" s="22"/>
      <c r="BS6781" s="24"/>
      <c r="BT6781" s="24"/>
      <c r="BU6781" s="23"/>
      <c r="BV6781" s="26"/>
      <c r="BX6781" s="6"/>
      <c r="BY6781" s="24"/>
      <c r="BZ6781" s="109"/>
      <c r="CA6781" s="66"/>
      <c r="CB6781" s="5"/>
      <c r="CC6781" s="68"/>
      <c r="CD6781" s="67"/>
      <c r="CE6781" s="67"/>
      <c r="CF6781" s="64"/>
      <c r="CG6781" s="5"/>
      <c r="CH6781" s="69"/>
      <c r="CI6781" s="6"/>
      <c r="CJ6781" s="5"/>
      <c r="CK6781" s="25"/>
      <c r="CL6781" s="5"/>
      <c r="DN6781" s="14"/>
      <c r="DO6781" s="14"/>
      <c r="DP6781" s="5"/>
      <c r="DQ6781" s="25"/>
      <c r="DR6781" s="25"/>
      <c r="DS6781" s="96"/>
      <c r="DT6781" s="83"/>
      <c r="DU6781" s="14"/>
      <c r="DX6781" s="83"/>
      <c r="DY6781" s="83"/>
      <c r="DZ6781" s="83"/>
      <c r="EA6781" s="83"/>
      <c r="EJ6781" s="54"/>
      <c r="EK6781" s="22"/>
      <c r="EL6781" s="24"/>
      <c r="EP6781" s="23"/>
      <c r="EQ6781" s="24"/>
      <c r="ER6781" s="22"/>
      <c r="ES6781" s="24"/>
      <c r="ET6781" s="24"/>
      <c r="EU6781" s="23"/>
      <c r="EV6781" s="26"/>
      <c r="EX6781" s="6"/>
      <c r="EY6781" s="24"/>
      <c r="EZ6781" s="109"/>
      <c r="FA6781" s="66"/>
      <c r="FB6781" s="5"/>
      <c r="FC6781" s="68"/>
      <c r="FD6781" s="67"/>
      <c r="FE6781" s="67"/>
      <c r="FF6781" s="64"/>
      <c r="FG6781" s="5"/>
      <c r="FH6781" s="69"/>
      <c r="FI6781" s="6"/>
      <c r="FJ6781" s="5"/>
      <c r="FK6781" s="25"/>
      <c r="FL6781" s="5"/>
    </row>
    <row r="6782" spans="40:168">
      <c r="AN6782" s="14"/>
      <c r="AO6782" s="14"/>
      <c r="AP6782" s="5"/>
      <c r="AQ6782" s="25"/>
      <c r="AR6782" s="25"/>
      <c r="AS6782" s="96"/>
      <c r="AT6782" s="83"/>
      <c r="AU6782" s="14"/>
      <c r="AX6782" s="83"/>
      <c r="AY6782" s="83"/>
      <c r="AZ6782" s="83"/>
      <c r="BA6782" s="83"/>
      <c r="BJ6782" s="54"/>
      <c r="BK6782" s="22"/>
      <c r="BL6782" s="24"/>
      <c r="BP6782" s="23"/>
      <c r="BQ6782" s="24"/>
      <c r="BR6782" s="22"/>
      <c r="BS6782" s="24"/>
      <c r="BT6782" s="24"/>
      <c r="BU6782" s="23"/>
      <c r="BV6782" s="26"/>
      <c r="BX6782" s="6"/>
      <c r="BY6782" s="24"/>
      <c r="BZ6782" s="109"/>
      <c r="CA6782" s="66"/>
      <c r="CB6782" s="5"/>
      <c r="CC6782" s="68"/>
      <c r="CD6782" s="67"/>
      <c r="CE6782" s="67"/>
      <c r="CF6782" s="64"/>
      <c r="CG6782" s="5"/>
      <c r="CH6782" s="69"/>
      <c r="CI6782" s="6"/>
      <c r="CJ6782" s="5"/>
      <c r="CK6782" s="25"/>
      <c r="CL6782" s="5"/>
      <c r="DN6782" s="14"/>
      <c r="DO6782" s="14"/>
      <c r="DP6782" s="5"/>
      <c r="DQ6782" s="25"/>
      <c r="DR6782" s="25"/>
      <c r="DS6782" s="96"/>
      <c r="DT6782" s="83"/>
      <c r="DU6782" s="14"/>
      <c r="DX6782" s="83"/>
      <c r="DY6782" s="83"/>
      <c r="DZ6782" s="83"/>
      <c r="EA6782" s="83"/>
      <c r="EJ6782" s="54"/>
      <c r="EK6782" s="22"/>
      <c r="EL6782" s="24"/>
      <c r="EP6782" s="23"/>
      <c r="EQ6782" s="24"/>
      <c r="ER6782" s="22"/>
      <c r="ES6782" s="24"/>
      <c r="ET6782" s="24"/>
      <c r="EU6782" s="23"/>
      <c r="EV6782" s="26"/>
      <c r="EX6782" s="6"/>
      <c r="EY6782" s="24"/>
      <c r="EZ6782" s="109"/>
      <c r="FA6782" s="66"/>
      <c r="FB6782" s="5"/>
      <c r="FC6782" s="68"/>
      <c r="FD6782" s="67"/>
      <c r="FE6782" s="67"/>
      <c r="FF6782" s="64"/>
      <c r="FG6782" s="5"/>
      <c r="FH6782" s="69"/>
      <c r="FI6782" s="6"/>
      <c r="FJ6782" s="5"/>
      <c r="FK6782" s="25"/>
      <c r="FL6782" s="5"/>
    </row>
    <row r="6783" spans="40:168">
      <c r="AN6783" s="14"/>
      <c r="AO6783" s="14"/>
      <c r="AP6783" s="5"/>
      <c r="AQ6783" s="25"/>
      <c r="AR6783" s="25"/>
      <c r="AS6783" s="96"/>
      <c r="AT6783" s="83"/>
      <c r="AU6783" s="14"/>
      <c r="AX6783" s="83"/>
      <c r="AY6783" s="83"/>
      <c r="AZ6783" s="83"/>
      <c r="BA6783" s="83"/>
      <c r="BJ6783" s="54"/>
      <c r="BK6783" s="22"/>
      <c r="BL6783" s="24"/>
      <c r="BP6783" s="23"/>
      <c r="BQ6783" s="24"/>
      <c r="BR6783" s="22"/>
      <c r="BS6783" s="24"/>
      <c r="BT6783" s="24"/>
      <c r="BU6783" s="23"/>
      <c r="BV6783" s="26"/>
      <c r="BX6783" s="6"/>
      <c r="BY6783" s="24"/>
      <c r="BZ6783" s="109"/>
      <c r="CA6783" s="66"/>
      <c r="CB6783" s="5"/>
      <c r="CC6783" s="68"/>
      <c r="CD6783" s="67"/>
      <c r="CE6783" s="67"/>
      <c r="CF6783" s="64"/>
      <c r="CG6783" s="5"/>
      <c r="CH6783" s="69"/>
      <c r="CI6783" s="6"/>
      <c r="CJ6783" s="5"/>
      <c r="CK6783" s="25"/>
      <c r="CL6783" s="5"/>
      <c r="DN6783" s="14"/>
      <c r="DO6783" s="14"/>
      <c r="DP6783" s="5"/>
      <c r="DQ6783" s="25"/>
      <c r="DR6783" s="25"/>
      <c r="DS6783" s="96"/>
      <c r="DT6783" s="83"/>
      <c r="DU6783" s="14"/>
      <c r="DX6783" s="83"/>
      <c r="DY6783" s="83"/>
      <c r="DZ6783" s="83"/>
      <c r="EA6783" s="83"/>
      <c r="EJ6783" s="54"/>
      <c r="EK6783" s="22"/>
      <c r="EL6783" s="24"/>
      <c r="EP6783" s="23"/>
      <c r="EQ6783" s="24"/>
      <c r="ER6783" s="22"/>
      <c r="ES6783" s="24"/>
      <c r="ET6783" s="24"/>
      <c r="EU6783" s="23"/>
      <c r="EV6783" s="26"/>
      <c r="EX6783" s="6"/>
      <c r="EY6783" s="24"/>
      <c r="EZ6783" s="109"/>
      <c r="FA6783" s="66"/>
      <c r="FB6783" s="5"/>
      <c r="FC6783" s="68"/>
      <c r="FD6783" s="67"/>
      <c r="FE6783" s="67"/>
      <c r="FF6783" s="64"/>
      <c r="FG6783" s="5"/>
      <c r="FH6783" s="69"/>
      <c r="FI6783" s="6"/>
      <c r="FJ6783" s="5"/>
      <c r="FK6783" s="25"/>
      <c r="FL6783" s="5"/>
    </row>
    <row r="6784" spans="40:168">
      <c r="AN6784" s="14"/>
      <c r="AO6784" s="14"/>
      <c r="AP6784" s="5"/>
      <c r="AQ6784" s="25"/>
      <c r="AR6784" s="25"/>
      <c r="AS6784" s="96"/>
      <c r="AT6784" s="83"/>
      <c r="AU6784" s="14"/>
      <c r="AX6784" s="83"/>
      <c r="AY6784" s="83"/>
      <c r="AZ6784" s="83"/>
      <c r="BA6784" s="83"/>
      <c r="BJ6784" s="54"/>
      <c r="BK6784" s="22"/>
      <c r="BL6784" s="24"/>
      <c r="BP6784" s="23"/>
      <c r="BQ6784" s="24"/>
      <c r="BR6784" s="22"/>
      <c r="BS6784" s="24"/>
      <c r="BT6784" s="24"/>
      <c r="BU6784" s="23"/>
      <c r="BV6784" s="26"/>
      <c r="BX6784" s="6"/>
      <c r="BY6784" s="24"/>
      <c r="BZ6784" s="109"/>
      <c r="CA6784" s="66"/>
      <c r="CB6784" s="5"/>
      <c r="CC6784" s="68"/>
      <c r="CD6784" s="67"/>
      <c r="CE6784" s="67"/>
      <c r="CF6784" s="64"/>
      <c r="CG6784" s="5"/>
      <c r="CH6784" s="69"/>
      <c r="CI6784" s="6"/>
      <c r="CJ6784" s="5"/>
      <c r="CK6784" s="25"/>
      <c r="CL6784" s="5"/>
      <c r="DN6784" s="14"/>
      <c r="DO6784" s="14"/>
      <c r="DP6784" s="5"/>
      <c r="DQ6784" s="25"/>
      <c r="DR6784" s="25"/>
      <c r="DS6784" s="96"/>
      <c r="DT6784" s="83"/>
      <c r="DU6784" s="14"/>
      <c r="DX6784" s="83"/>
      <c r="DY6784" s="83"/>
      <c r="DZ6784" s="83"/>
      <c r="EA6784" s="83"/>
      <c r="EJ6784" s="54"/>
      <c r="EK6784" s="22"/>
      <c r="EL6784" s="24"/>
      <c r="EP6784" s="23"/>
      <c r="EQ6784" s="24"/>
      <c r="ER6784" s="22"/>
      <c r="ES6784" s="24"/>
      <c r="ET6784" s="24"/>
      <c r="EU6784" s="23"/>
      <c r="EV6784" s="26"/>
      <c r="EX6784" s="6"/>
      <c r="EY6784" s="24"/>
      <c r="EZ6784" s="109"/>
      <c r="FA6784" s="66"/>
      <c r="FB6784" s="5"/>
      <c r="FC6784" s="68"/>
      <c r="FD6784" s="67"/>
      <c r="FE6784" s="67"/>
      <c r="FF6784" s="64"/>
      <c r="FG6784" s="5"/>
      <c r="FH6784" s="69"/>
      <c r="FI6784" s="6"/>
      <c r="FJ6784" s="5"/>
      <c r="FK6784" s="25"/>
      <c r="FL6784" s="5"/>
    </row>
    <row r="6785" spans="40:168">
      <c r="AN6785" s="14"/>
      <c r="AO6785" s="14"/>
      <c r="AP6785" s="5"/>
      <c r="AQ6785" s="25"/>
      <c r="AR6785" s="25"/>
      <c r="AS6785" s="96"/>
      <c r="AT6785" s="83"/>
      <c r="AU6785" s="14"/>
      <c r="AX6785" s="83"/>
      <c r="AY6785" s="83"/>
      <c r="AZ6785" s="83"/>
      <c r="BA6785" s="83"/>
      <c r="BJ6785" s="54"/>
      <c r="BK6785" s="22"/>
      <c r="BL6785" s="24"/>
      <c r="BP6785" s="23"/>
      <c r="BQ6785" s="24"/>
      <c r="BR6785" s="22"/>
      <c r="BS6785" s="24"/>
      <c r="BT6785" s="24"/>
      <c r="BU6785" s="23"/>
      <c r="BV6785" s="26"/>
      <c r="BX6785" s="6"/>
      <c r="BY6785" s="24"/>
      <c r="BZ6785" s="109"/>
      <c r="CA6785" s="66"/>
      <c r="CB6785" s="5"/>
      <c r="CC6785" s="68"/>
      <c r="CD6785" s="67"/>
      <c r="CE6785" s="67"/>
      <c r="CF6785" s="64"/>
      <c r="CG6785" s="5"/>
      <c r="CH6785" s="69"/>
      <c r="CI6785" s="6"/>
      <c r="CJ6785" s="5"/>
      <c r="CK6785" s="25"/>
      <c r="CL6785" s="5"/>
      <c r="DN6785" s="14"/>
      <c r="DO6785" s="14"/>
      <c r="DP6785" s="5"/>
      <c r="DQ6785" s="25"/>
      <c r="DR6785" s="25"/>
      <c r="DS6785" s="96"/>
      <c r="DT6785" s="83"/>
      <c r="DU6785" s="14"/>
      <c r="DX6785" s="83"/>
      <c r="DY6785" s="83"/>
      <c r="DZ6785" s="83"/>
      <c r="EA6785" s="83"/>
      <c r="EJ6785" s="54"/>
      <c r="EK6785" s="22"/>
      <c r="EL6785" s="24"/>
      <c r="EP6785" s="23"/>
      <c r="EQ6785" s="24"/>
      <c r="ER6785" s="22"/>
      <c r="ES6785" s="24"/>
      <c r="ET6785" s="24"/>
      <c r="EU6785" s="23"/>
      <c r="EV6785" s="26"/>
      <c r="EX6785" s="6"/>
      <c r="EY6785" s="24"/>
      <c r="EZ6785" s="109"/>
      <c r="FA6785" s="66"/>
      <c r="FB6785" s="5"/>
      <c r="FC6785" s="68"/>
      <c r="FD6785" s="67"/>
      <c r="FE6785" s="67"/>
      <c r="FF6785" s="64"/>
      <c r="FG6785" s="5"/>
      <c r="FH6785" s="69"/>
      <c r="FI6785" s="6"/>
      <c r="FJ6785" s="5"/>
      <c r="FK6785" s="25"/>
      <c r="FL6785" s="5"/>
    </row>
    <row r="6786" spans="40:168">
      <c r="AN6786" s="14"/>
      <c r="AO6786" s="14"/>
      <c r="AP6786" s="5"/>
      <c r="AQ6786" s="25"/>
      <c r="AR6786" s="25"/>
      <c r="AS6786" s="96"/>
      <c r="AT6786" s="83"/>
      <c r="AU6786" s="14"/>
      <c r="AX6786" s="83"/>
      <c r="AY6786" s="83"/>
      <c r="AZ6786" s="83"/>
      <c r="BA6786" s="83"/>
      <c r="BJ6786" s="54"/>
      <c r="BK6786" s="22"/>
      <c r="BL6786" s="24"/>
      <c r="BP6786" s="23"/>
      <c r="BQ6786" s="24"/>
      <c r="BR6786" s="22"/>
      <c r="BS6786" s="24"/>
      <c r="BT6786" s="24"/>
      <c r="BU6786" s="23"/>
      <c r="BV6786" s="26"/>
      <c r="BX6786" s="6"/>
      <c r="BY6786" s="24"/>
      <c r="BZ6786" s="109"/>
      <c r="CA6786" s="66"/>
      <c r="CB6786" s="5"/>
      <c r="CC6786" s="68"/>
      <c r="CD6786" s="67"/>
      <c r="CE6786" s="67"/>
      <c r="CF6786" s="64"/>
      <c r="CG6786" s="5"/>
      <c r="CH6786" s="69"/>
      <c r="CI6786" s="6"/>
      <c r="CJ6786" s="5"/>
      <c r="CK6786" s="25"/>
      <c r="CL6786" s="5"/>
      <c r="DN6786" s="14"/>
      <c r="DO6786" s="14"/>
      <c r="DP6786" s="5"/>
      <c r="DQ6786" s="25"/>
      <c r="DR6786" s="25"/>
      <c r="DS6786" s="96"/>
      <c r="DT6786" s="83"/>
      <c r="DU6786" s="14"/>
      <c r="DX6786" s="83"/>
      <c r="DY6786" s="83"/>
      <c r="DZ6786" s="83"/>
      <c r="EA6786" s="83"/>
      <c r="EJ6786" s="54"/>
      <c r="EK6786" s="22"/>
      <c r="EL6786" s="24"/>
      <c r="EP6786" s="23"/>
      <c r="EQ6786" s="24"/>
      <c r="ER6786" s="22"/>
      <c r="ES6786" s="24"/>
      <c r="ET6786" s="24"/>
      <c r="EU6786" s="23"/>
      <c r="EV6786" s="26"/>
      <c r="EX6786" s="6"/>
      <c r="EY6786" s="24"/>
      <c r="EZ6786" s="109"/>
      <c r="FA6786" s="66"/>
      <c r="FB6786" s="5"/>
      <c r="FC6786" s="68"/>
      <c r="FD6786" s="67"/>
      <c r="FE6786" s="67"/>
      <c r="FF6786" s="64"/>
      <c r="FG6786" s="5"/>
      <c r="FH6786" s="69"/>
      <c r="FI6786" s="6"/>
      <c r="FJ6786" s="5"/>
      <c r="FK6786" s="25"/>
      <c r="FL6786" s="5"/>
    </row>
    <row r="6787" spans="40:168">
      <c r="AN6787" s="14"/>
      <c r="AO6787" s="14"/>
      <c r="AP6787" s="5"/>
      <c r="AQ6787" s="25"/>
      <c r="AR6787" s="25"/>
      <c r="AS6787" s="96"/>
      <c r="AT6787" s="83"/>
      <c r="AU6787" s="14"/>
      <c r="AX6787" s="83"/>
      <c r="AY6787" s="83"/>
      <c r="AZ6787" s="83"/>
      <c r="BA6787" s="83"/>
      <c r="BJ6787" s="54"/>
      <c r="BK6787" s="22"/>
      <c r="BL6787" s="24"/>
      <c r="BP6787" s="23"/>
      <c r="BQ6787" s="24"/>
      <c r="BR6787" s="22"/>
      <c r="BS6787" s="24"/>
      <c r="BT6787" s="24"/>
      <c r="BU6787" s="23"/>
      <c r="BV6787" s="26"/>
      <c r="BX6787" s="6"/>
      <c r="BY6787" s="24"/>
      <c r="BZ6787" s="109"/>
      <c r="CA6787" s="66"/>
      <c r="CB6787" s="5"/>
      <c r="CC6787" s="68"/>
      <c r="CD6787" s="67"/>
      <c r="CE6787" s="67"/>
      <c r="CF6787" s="64"/>
      <c r="CG6787" s="5"/>
      <c r="CH6787" s="69"/>
      <c r="CI6787" s="6"/>
      <c r="CJ6787" s="5"/>
      <c r="CK6787" s="25"/>
      <c r="CL6787" s="5"/>
      <c r="DN6787" s="14"/>
      <c r="DO6787" s="14"/>
      <c r="DP6787" s="5"/>
      <c r="DQ6787" s="25"/>
      <c r="DR6787" s="25"/>
      <c r="DS6787" s="96"/>
      <c r="DT6787" s="83"/>
      <c r="DU6787" s="14"/>
      <c r="DX6787" s="83"/>
      <c r="DY6787" s="83"/>
      <c r="DZ6787" s="83"/>
      <c r="EA6787" s="83"/>
      <c r="EJ6787" s="54"/>
      <c r="EK6787" s="22"/>
      <c r="EL6787" s="24"/>
      <c r="EP6787" s="23"/>
      <c r="EQ6787" s="24"/>
      <c r="ER6787" s="22"/>
      <c r="ES6787" s="24"/>
      <c r="ET6787" s="24"/>
      <c r="EU6787" s="23"/>
      <c r="EV6787" s="26"/>
      <c r="EX6787" s="6"/>
      <c r="EY6787" s="24"/>
      <c r="EZ6787" s="109"/>
      <c r="FA6787" s="66"/>
      <c r="FB6787" s="5"/>
      <c r="FC6787" s="68"/>
      <c r="FD6787" s="67"/>
      <c r="FE6787" s="67"/>
      <c r="FF6787" s="64"/>
      <c r="FG6787" s="5"/>
      <c r="FH6787" s="69"/>
      <c r="FI6787" s="6"/>
      <c r="FJ6787" s="5"/>
      <c r="FK6787" s="25"/>
      <c r="FL6787" s="5"/>
    </row>
    <row r="6788" spans="40:168">
      <c r="AN6788" s="14"/>
      <c r="AO6788" s="14"/>
      <c r="AP6788" s="5"/>
      <c r="AQ6788" s="25"/>
      <c r="AR6788" s="25"/>
      <c r="AS6788" s="96"/>
      <c r="AT6788" s="83"/>
      <c r="AU6788" s="14"/>
      <c r="AX6788" s="83"/>
      <c r="AY6788" s="83"/>
      <c r="AZ6788" s="83"/>
      <c r="BA6788" s="83"/>
      <c r="BJ6788" s="54"/>
      <c r="BK6788" s="22"/>
      <c r="BL6788" s="24"/>
      <c r="BP6788" s="23"/>
      <c r="BQ6788" s="24"/>
      <c r="BR6788" s="22"/>
      <c r="BS6788" s="24"/>
      <c r="BT6788" s="24"/>
      <c r="BU6788" s="23"/>
      <c r="BV6788" s="26"/>
      <c r="BX6788" s="6"/>
      <c r="BY6788" s="24"/>
      <c r="BZ6788" s="109"/>
      <c r="CA6788" s="66"/>
      <c r="CB6788" s="5"/>
      <c r="CC6788" s="68"/>
      <c r="CD6788" s="67"/>
      <c r="CE6788" s="67"/>
      <c r="CF6788" s="64"/>
      <c r="CG6788" s="5"/>
      <c r="CH6788" s="69"/>
      <c r="CI6788" s="6"/>
      <c r="CJ6788" s="5"/>
      <c r="CK6788" s="25"/>
      <c r="CL6788" s="5"/>
      <c r="DN6788" s="14"/>
      <c r="DO6788" s="14"/>
      <c r="DP6788" s="5"/>
      <c r="DQ6788" s="25"/>
      <c r="DR6788" s="25"/>
      <c r="DS6788" s="96"/>
      <c r="DT6788" s="83"/>
      <c r="DU6788" s="14"/>
      <c r="DX6788" s="83"/>
      <c r="DY6788" s="83"/>
      <c r="DZ6788" s="83"/>
      <c r="EA6788" s="83"/>
      <c r="EJ6788" s="54"/>
      <c r="EK6788" s="22"/>
      <c r="EL6788" s="24"/>
      <c r="EP6788" s="23"/>
      <c r="EQ6788" s="24"/>
      <c r="ER6788" s="22"/>
      <c r="ES6788" s="24"/>
      <c r="ET6788" s="24"/>
      <c r="EU6788" s="23"/>
      <c r="EV6788" s="26"/>
      <c r="EX6788" s="6"/>
      <c r="EY6788" s="24"/>
      <c r="EZ6788" s="109"/>
      <c r="FA6788" s="66"/>
      <c r="FB6788" s="5"/>
      <c r="FC6788" s="68"/>
      <c r="FD6788" s="67"/>
      <c r="FE6788" s="67"/>
      <c r="FF6788" s="64"/>
      <c r="FG6788" s="5"/>
      <c r="FH6788" s="69"/>
      <c r="FI6788" s="6"/>
      <c r="FJ6788" s="5"/>
      <c r="FK6788" s="25"/>
      <c r="FL6788" s="5"/>
    </row>
    <row r="6789" spans="40:168">
      <c r="AN6789" s="14"/>
      <c r="AO6789" s="14"/>
      <c r="AP6789" s="5"/>
      <c r="AQ6789" s="25"/>
      <c r="AR6789" s="25"/>
      <c r="AS6789" s="96"/>
      <c r="AT6789" s="83"/>
      <c r="AU6789" s="14"/>
      <c r="AX6789" s="83"/>
      <c r="AY6789" s="83"/>
      <c r="AZ6789" s="83"/>
      <c r="BA6789" s="83"/>
      <c r="BJ6789" s="54"/>
      <c r="BK6789" s="22"/>
      <c r="BL6789" s="24"/>
      <c r="BP6789" s="23"/>
      <c r="BQ6789" s="24"/>
      <c r="BR6789" s="22"/>
      <c r="BS6789" s="24"/>
      <c r="BT6789" s="24"/>
      <c r="BU6789" s="23"/>
      <c r="BV6789" s="26"/>
      <c r="BX6789" s="6"/>
      <c r="BY6789" s="24"/>
      <c r="BZ6789" s="109"/>
      <c r="CA6789" s="66"/>
      <c r="CB6789" s="5"/>
      <c r="CC6789" s="68"/>
      <c r="CD6789" s="67"/>
      <c r="CE6789" s="67"/>
      <c r="CF6789" s="64"/>
      <c r="CG6789" s="5"/>
      <c r="CH6789" s="69"/>
      <c r="CI6789" s="6"/>
      <c r="CJ6789" s="5"/>
      <c r="CK6789" s="25"/>
      <c r="CL6789" s="5"/>
      <c r="DN6789" s="14"/>
      <c r="DO6789" s="14"/>
      <c r="DP6789" s="5"/>
      <c r="DQ6789" s="25"/>
      <c r="DR6789" s="25"/>
      <c r="DS6789" s="96"/>
      <c r="DT6789" s="83"/>
      <c r="DU6789" s="14"/>
      <c r="DX6789" s="83"/>
      <c r="DY6789" s="83"/>
      <c r="DZ6789" s="83"/>
      <c r="EA6789" s="83"/>
      <c r="EJ6789" s="54"/>
      <c r="EK6789" s="22"/>
      <c r="EL6789" s="24"/>
      <c r="EP6789" s="23"/>
      <c r="EQ6789" s="24"/>
      <c r="ER6789" s="22"/>
      <c r="ES6789" s="24"/>
      <c r="ET6789" s="24"/>
      <c r="EU6789" s="23"/>
      <c r="EV6789" s="26"/>
      <c r="EX6789" s="6"/>
      <c r="EY6789" s="24"/>
      <c r="EZ6789" s="109"/>
      <c r="FA6789" s="66"/>
      <c r="FB6789" s="5"/>
      <c r="FC6789" s="68"/>
      <c r="FD6789" s="67"/>
      <c r="FE6789" s="67"/>
      <c r="FF6789" s="64"/>
      <c r="FG6789" s="5"/>
      <c r="FH6789" s="69"/>
      <c r="FI6789" s="6"/>
      <c r="FJ6789" s="5"/>
      <c r="FK6789" s="25"/>
      <c r="FL6789" s="5"/>
    </row>
    <row r="6790" spans="40:168">
      <c r="AN6790" s="14"/>
      <c r="AO6790" s="14"/>
      <c r="AP6790" s="5"/>
      <c r="AQ6790" s="25"/>
      <c r="AR6790" s="25"/>
      <c r="AS6790" s="96"/>
      <c r="AT6790" s="83"/>
      <c r="AU6790" s="14"/>
      <c r="AX6790" s="83"/>
      <c r="AY6790" s="83"/>
      <c r="AZ6790" s="83"/>
      <c r="BA6790" s="83"/>
      <c r="BJ6790" s="54"/>
      <c r="BK6790" s="22"/>
      <c r="BL6790" s="24"/>
      <c r="BP6790" s="23"/>
      <c r="BQ6790" s="24"/>
      <c r="BR6790" s="22"/>
      <c r="BS6790" s="24"/>
      <c r="BT6790" s="24"/>
      <c r="BU6790" s="23"/>
      <c r="BV6790" s="26"/>
      <c r="BX6790" s="6"/>
      <c r="BY6790" s="24"/>
      <c r="BZ6790" s="109"/>
      <c r="CA6790" s="66"/>
      <c r="CB6790" s="5"/>
      <c r="CC6790" s="68"/>
      <c r="CD6790" s="67"/>
      <c r="CE6790" s="67"/>
      <c r="CF6790" s="64"/>
      <c r="CG6790" s="5"/>
      <c r="CH6790" s="69"/>
      <c r="CI6790" s="6"/>
      <c r="CJ6790" s="5"/>
      <c r="CK6790" s="25"/>
      <c r="CL6790" s="5"/>
      <c r="DN6790" s="14"/>
      <c r="DO6790" s="14"/>
      <c r="DP6790" s="5"/>
      <c r="DQ6790" s="25"/>
      <c r="DR6790" s="25"/>
      <c r="DS6790" s="96"/>
      <c r="DT6790" s="83"/>
      <c r="DU6790" s="14"/>
      <c r="DX6790" s="83"/>
      <c r="DY6790" s="83"/>
      <c r="DZ6790" s="83"/>
      <c r="EA6790" s="83"/>
      <c r="EJ6790" s="54"/>
      <c r="EK6790" s="22"/>
      <c r="EL6790" s="24"/>
      <c r="EP6790" s="23"/>
      <c r="EQ6790" s="24"/>
      <c r="ER6790" s="22"/>
      <c r="ES6790" s="24"/>
      <c r="ET6790" s="24"/>
      <c r="EU6790" s="23"/>
      <c r="EV6790" s="26"/>
      <c r="EX6790" s="6"/>
      <c r="EY6790" s="24"/>
      <c r="EZ6790" s="109"/>
      <c r="FA6790" s="66"/>
      <c r="FB6790" s="5"/>
      <c r="FC6790" s="68"/>
      <c r="FD6790" s="67"/>
      <c r="FE6790" s="67"/>
      <c r="FF6790" s="64"/>
      <c r="FG6790" s="5"/>
      <c r="FH6790" s="69"/>
      <c r="FI6790" s="6"/>
      <c r="FJ6790" s="5"/>
      <c r="FK6790" s="25"/>
      <c r="FL6790" s="5"/>
    </row>
    <row r="6791" spans="40:168">
      <c r="AN6791" s="14"/>
      <c r="AO6791" s="14"/>
      <c r="AP6791" s="5"/>
      <c r="AQ6791" s="25"/>
      <c r="AR6791" s="25"/>
      <c r="AS6791" s="96"/>
      <c r="AT6791" s="83"/>
      <c r="AU6791" s="14"/>
      <c r="AX6791" s="83"/>
      <c r="AY6791" s="83"/>
      <c r="AZ6791" s="83"/>
      <c r="BA6791" s="83"/>
      <c r="BJ6791" s="54"/>
      <c r="BK6791" s="22"/>
      <c r="BL6791" s="24"/>
      <c r="BP6791" s="23"/>
      <c r="BQ6791" s="24"/>
      <c r="BR6791" s="22"/>
      <c r="BS6791" s="24"/>
      <c r="BT6791" s="24"/>
      <c r="BU6791" s="23"/>
      <c r="BV6791" s="26"/>
      <c r="BX6791" s="6"/>
      <c r="BY6791" s="24"/>
      <c r="BZ6791" s="109"/>
      <c r="CA6791" s="66"/>
      <c r="CB6791" s="5"/>
      <c r="CC6791" s="68"/>
      <c r="CD6791" s="67"/>
      <c r="CE6791" s="67"/>
      <c r="CF6791" s="64"/>
      <c r="CG6791" s="5"/>
      <c r="CH6791" s="69"/>
      <c r="CI6791" s="6"/>
      <c r="CJ6791" s="5"/>
      <c r="CK6791" s="25"/>
      <c r="CL6791" s="5"/>
      <c r="DN6791" s="14"/>
      <c r="DO6791" s="14"/>
      <c r="DP6791" s="5"/>
      <c r="DQ6791" s="25"/>
      <c r="DR6791" s="25"/>
      <c r="DS6791" s="96"/>
      <c r="DT6791" s="83"/>
      <c r="DU6791" s="14"/>
      <c r="DX6791" s="83"/>
      <c r="DY6791" s="83"/>
      <c r="DZ6791" s="83"/>
      <c r="EA6791" s="83"/>
      <c r="EJ6791" s="54"/>
      <c r="EK6791" s="22"/>
      <c r="EL6791" s="24"/>
      <c r="EP6791" s="23"/>
      <c r="EQ6791" s="24"/>
      <c r="ER6791" s="22"/>
      <c r="ES6791" s="24"/>
      <c r="ET6791" s="24"/>
      <c r="EU6791" s="23"/>
      <c r="EV6791" s="26"/>
      <c r="EX6791" s="6"/>
      <c r="EY6791" s="24"/>
      <c r="EZ6791" s="109"/>
      <c r="FA6791" s="66"/>
      <c r="FB6791" s="5"/>
      <c r="FC6791" s="68"/>
      <c r="FD6791" s="67"/>
      <c r="FE6791" s="67"/>
      <c r="FF6791" s="64"/>
      <c r="FG6791" s="5"/>
      <c r="FH6791" s="69"/>
      <c r="FI6791" s="6"/>
      <c r="FJ6791" s="5"/>
      <c r="FK6791" s="25"/>
      <c r="FL6791" s="5"/>
    </row>
    <row r="6792" spans="40:168">
      <c r="AN6792" s="14"/>
      <c r="AO6792" s="14"/>
      <c r="AP6792" s="5"/>
      <c r="AQ6792" s="25"/>
      <c r="AR6792" s="25"/>
      <c r="AS6792" s="96"/>
      <c r="AT6792" s="83"/>
      <c r="AU6792" s="14"/>
      <c r="AX6792" s="83"/>
      <c r="AY6792" s="83"/>
      <c r="AZ6792" s="83"/>
      <c r="BA6792" s="83"/>
      <c r="BJ6792" s="54"/>
      <c r="BK6792" s="22"/>
      <c r="BL6792" s="24"/>
      <c r="BP6792" s="23"/>
      <c r="BQ6792" s="24"/>
      <c r="BR6792" s="22"/>
      <c r="BS6792" s="24"/>
      <c r="BT6792" s="24"/>
      <c r="BU6792" s="23"/>
      <c r="BV6792" s="26"/>
      <c r="BX6792" s="6"/>
      <c r="BY6792" s="24"/>
      <c r="BZ6792" s="109"/>
      <c r="CA6792" s="66"/>
      <c r="CB6792" s="5"/>
      <c r="CC6792" s="68"/>
      <c r="CD6792" s="67"/>
      <c r="CE6792" s="67"/>
      <c r="CF6792" s="64"/>
      <c r="CG6792" s="5"/>
      <c r="CH6792" s="69"/>
      <c r="CI6792" s="6"/>
      <c r="CJ6792" s="5"/>
      <c r="CK6792" s="25"/>
      <c r="CL6792" s="5"/>
      <c r="DN6792" s="14"/>
      <c r="DO6792" s="14"/>
      <c r="DP6792" s="5"/>
      <c r="DQ6792" s="25"/>
      <c r="DR6792" s="25"/>
      <c r="DS6792" s="96"/>
      <c r="DT6792" s="83"/>
      <c r="DU6792" s="14"/>
      <c r="DX6792" s="83"/>
      <c r="DY6792" s="83"/>
      <c r="DZ6792" s="83"/>
      <c r="EA6792" s="83"/>
      <c r="EJ6792" s="54"/>
      <c r="EK6792" s="22"/>
      <c r="EL6792" s="24"/>
      <c r="EP6792" s="23"/>
      <c r="EQ6792" s="24"/>
      <c r="ER6792" s="22"/>
      <c r="ES6792" s="24"/>
      <c r="ET6792" s="24"/>
      <c r="EU6792" s="23"/>
      <c r="EV6792" s="26"/>
      <c r="EX6792" s="6"/>
      <c r="EY6792" s="24"/>
      <c r="EZ6792" s="109"/>
      <c r="FA6792" s="66"/>
      <c r="FB6792" s="5"/>
      <c r="FC6792" s="68"/>
      <c r="FD6792" s="67"/>
      <c r="FE6792" s="67"/>
      <c r="FF6792" s="64"/>
      <c r="FG6792" s="5"/>
      <c r="FH6792" s="69"/>
      <c r="FI6792" s="6"/>
      <c r="FJ6792" s="5"/>
      <c r="FK6792" s="25"/>
      <c r="FL6792" s="5"/>
    </row>
    <row r="6793" spans="40:168">
      <c r="AN6793" s="14"/>
      <c r="AO6793" s="14"/>
      <c r="AP6793" s="5"/>
      <c r="AQ6793" s="25"/>
      <c r="AR6793" s="25"/>
      <c r="AS6793" s="96"/>
      <c r="AT6793" s="83"/>
      <c r="AU6793" s="14"/>
      <c r="AX6793" s="83"/>
      <c r="AY6793" s="83"/>
      <c r="AZ6793" s="83"/>
      <c r="BA6793" s="83"/>
      <c r="BJ6793" s="54"/>
      <c r="BK6793" s="22"/>
      <c r="BL6793" s="24"/>
      <c r="BP6793" s="23"/>
      <c r="BQ6793" s="24"/>
      <c r="BR6793" s="22"/>
      <c r="BS6793" s="24"/>
      <c r="BT6793" s="24"/>
      <c r="BU6793" s="23"/>
      <c r="BV6793" s="26"/>
      <c r="BX6793" s="6"/>
      <c r="BY6793" s="24"/>
      <c r="BZ6793" s="109"/>
      <c r="CA6793" s="66"/>
      <c r="CB6793" s="5"/>
      <c r="CC6793" s="68"/>
      <c r="CD6793" s="67"/>
      <c r="CE6793" s="67"/>
      <c r="CF6793" s="64"/>
      <c r="CG6793" s="5"/>
      <c r="CH6793" s="69"/>
      <c r="CI6793" s="6"/>
      <c r="CJ6793" s="5"/>
      <c r="CK6793" s="25"/>
      <c r="CL6793" s="5"/>
      <c r="DN6793" s="14"/>
      <c r="DO6793" s="14"/>
      <c r="DP6793" s="5"/>
      <c r="DQ6793" s="25"/>
      <c r="DR6793" s="25"/>
      <c r="DS6793" s="96"/>
      <c r="DT6793" s="83"/>
      <c r="DU6793" s="14"/>
      <c r="DX6793" s="83"/>
      <c r="DY6793" s="83"/>
      <c r="DZ6793" s="83"/>
      <c r="EA6793" s="83"/>
      <c r="EJ6793" s="54"/>
      <c r="EK6793" s="22"/>
      <c r="EL6793" s="24"/>
      <c r="EP6793" s="23"/>
      <c r="EQ6793" s="24"/>
      <c r="ER6793" s="22"/>
      <c r="ES6793" s="24"/>
      <c r="ET6793" s="24"/>
      <c r="EU6793" s="23"/>
      <c r="EV6793" s="26"/>
      <c r="EX6793" s="6"/>
      <c r="EY6793" s="24"/>
      <c r="EZ6793" s="109"/>
      <c r="FA6793" s="66"/>
      <c r="FB6793" s="5"/>
      <c r="FC6793" s="68"/>
      <c r="FD6793" s="67"/>
      <c r="FE6793" s="67"/>
      <c r="FF6793" s="64"/>
      <c r="FG6793" s="5"/>
      <c r="FH6793" s="69"/>
      <c r="FI6793" s="6"/>
      <c r="FJ6793" s="5"/>
      <c r="FK6793" s="25"/>
      <c r="FL6793" s="5"/>
    </row>
    <row r="6794" spans="40:168">
      <c r="AN6794" s="14"/>
      <c r="AO6794" s="14"/>
      <c r="AP6794" s="5"/>
      <c r="AQ6794" s="25"/>
      <c r="AR6794" s="25"/>
      <c r="AS6794" s="96"/>
      <c r="AT6794" s="83"/>
      <c r="AU6794" s="14"/>
      <c r="AX6794" s="83"/>
      <c r="AY6794" s="83"/>
      <c r="AZ6794" s="83"/>
      <c r="BA6794" s="83"/>
      <c r="BJ6794" s="54"/>
      <c r="BK6794" s="22"/>
      <c r="BL6794" s="24"/>
      <c r="BP6794" s="23"/>
      <c r="BQ6794" s="24"/>
      <c r="BR6794" s="22"/>
      <c r="BS6794" s="24"/>
      <c r="BT6794" s="24"/>
      <c r="BU6794" s="23"/>
      <c r="BV6794" s="26"/>
      <c r="BX6794" s="6"/>
      <c r="BY6794" s="24"/>
      <c r="BZ6794" s="109"/>
      <c r="CA6794" s="66"/>
      <c r="CB6794" s="5"/>
      <c r="CC6794" s="68"/>
      <c r="CD6794" s="67"/>
      <c r="CE6794" s="67"/>
      <c r="CF6794" s="64"/>
      <c r="CG6794" s="5"/>
      <c r="CH6794" s="69"/>
      <c r="CI6794" s="6"/>
      <c r="CJ6794" s="5"/>
      <c r="CK6794" s="25"/>
      <c r="CL6794" s="5"/>
      <c r="DN6794" s="14"/>
      <c r="DO6794" s="14"/>
      <c r="DP6794" s="5"/>
      <c r="DQ6794" s="25"/>
      <c r="DR6794" s="25"/>
      <c r="DS6794" s="96"/>
      <c r="DT6794" s="83"/>
      <c r="DU6794" s="14"/>
      <c r="DX6794" s="83"/>
      <c r="DY6794" s="83"/>
      <c r="DZ6794" s="83"/>
      <c r="EA6794" s="83"/>
      <c r="EJ6794" s="54"/>
      <c r="EK6794" s="22"/>
      <c r="EL6794" s="24"/>
      <c r="EP6794" s="23"/>
      <c r="EQ6794" s="24"/>
      <c r="ER6794" s="22"/>
      <c r="ES6794" s="24"/>
      <c r="ET6794" s="24"/>
      <c r="EU6794" s="23"/>
      <c r="EV6794" s="26"/>
      <c r="EX6794" s="6"/>
      <c r="EY6794" s="24"/>
      <c r="EZ6794" s="109"/>
      <c r="FA6794" s="66"/>
      <c r="FB6794" s="5"/>
      <c r="FC6794" s="68"/>
      <c r="FD6794" s="67"/>
      <c r="FE6794" s="67"/>
      <c r="FF6794" s="64"/>
      <c r="FG6794" s="5"/>
      <c r="FH6794" s="69"/>
      <c r="FI6794" s="6"/>
      <c r="FJ6794" s="5"/>
      <c r="FK6794" s="25"/>
      <c r="FL6794" s="5"/>
    </row>
    <row r="6795" spans="40:168">
      <c r="AN6795" s="14"/>
      <c r="AO6795" s="14"/>
      <c r="AP6795" s="5"/>
      <c r="AQ6795" s="25"/>
      <c r="AR6795" s="25"/>
      <c r="AS6795" s="96"/>
      <c r="AT6795" s="83"/>
      <c r="AU6795" s="14"/>
      <c r="AX6795" s="83"/>
      <c r="AY6795" s="83"/>
      <c r="AZ6795" s="83"/>
      <c r="BA6795" s="83"/>
      <c r="BJ6795" s="54"/>
      <c r="BK6795" s="22"/>
      <c r="BL6795" s="24"/>
      <c r="BP6795" s="23"/>
      <c r="BQ6795" s="24"/>
      <c r="BR6795" s="22"/>
      <c r="BS6795" s="24"/>
      <c r="BT6795" s="24"/>
      <c r="BU6795" s="23"/>
      <c r="BV6795" s="26"/>
      <c r="BX6795" s="6"/>
      <c r="BY6795" s="24"/>
      <c r="BZ6795" s="109"/>
      <c r="CA6795" s="66"/>
      <c r="CB6795" s="5"/>
      <c r="CC6795" s="68"/>
      <c r="CD6795" s="67"/>
      <c r="CE6795" s="67"/>
      <c r="CF6795" s="64"/>
      <c r="CG6795" s="5"/>
      <c r="CH6795" s="69"/>
      <c r="CI6795" s="6"/>
      <c r="CJ6795" s="5"/>
      <c r="CK6795" s="25"/>
      <c r="CL6795" s="5"/>
      <c r="DN6795" s="14"/>
      <c r="DO6795" s="14"/>
      <c r="DP6795" s="5"/>
      <c r="DQ6795" s="25"/>
      <c r="DR6795" s="25"/>
      <c r="DS6795" s="96"/>
      <c r="DT6795" s="83"/>
      <c r="DU6795" s="14"/>
      <c r="DX6795" s="83"/>
      <c r="DY6795" s="83"/>
      <c r="DZ6795" s="83"/>
      <c r="EA6795" s="83"/>
      <c r="EJ6795" s="54"/>
      <c r="EK6795" s="22"/>
      <c r="EL6795" s="24"/>
      <c r="EP6795" s="23"/>
      <c r="EQ6795" s="24"/>
      <c r="ER6795" s="22"/>
      <c r="ES6795" s="24"/>
      <c r="ET6795" s="24"/>
      <c r="EU6795" s="23"/>
      <c r="EV6795" s="26"/>
      <c r="EX6795" s="6"/>
      <c r="EY6795" s="24"/>
      <c r="EZ6795" s="109"/>
      <c r="FA6795" s="66"/>
      <c r="FB6795" s="5"/>
      <c r="FC6795" s="68"/>
      <c r="FD6795" s="67"/>
      <c r="FE6795" s="67"/>
      <c r="FF6795" s="64"/>
      <c r="FG6795" s="5"/>
      <c r="FH6795" s="69"/>
      <c r="FI6795" s="6"/>
      <c r="FJ6795" s="5"/>
      <c r="FK6795" s="25"/>
      <c r="FL6795" s="5"/>
    </row>
    <row r="6796" spans="40:168">
      <c r="AN6796" s="14"/>
      <c r="AO6796" s="14"/>
      <c r="AP6796" s="5"/>
      <c r="AQ6796" s="25"/>
      <c r="AR6796" s="25"/>
      <c r="AS6796" s="96"/>
      <c r="AT6796" s="83"/>
      <c r="AU6796" s="14"/>
      <c r="AX6796" s="83"/>
      <c r="AY6796" s="83"/>
      <c r="AZ6796" s="83"/>
      <c r="BA6796" s="83"/>
      <c r="BJ6796" s="54"/>
      <c r="BK6796" s="22"/>
      <c r="BL6796" s="24"/>
      <c r="BP6796" s="23"/>
      <c r="BQ6796" s="24"/>
      <c r="BR6796" s="22"/>
      <c r="BS6796" s="24"/>
      <c r="BT6796" s="24"/>
      <c r="BU6796" s="23"/>
      <c r="BV6796" s="26"/>
      <c r="BX6796" s="6"/>
      <c r="BY6796" s="24"/>
      <c r="BZ6796" s="109"/>
      <c r="CA6796" s="66"/>
      <c r="CB6796" s="5"/>
      <c r="CC6796" s="68"/>
      <c r="CD6796" s="67"/>
      <c r="CE6796" s="67"/>
      <c r="CF6796" s="64"/>
      <c r="CG6796" s="5"/>
      <c r="CH6796" s="69"/>
      <c r="CI6796" s="6"/>
      <c r="CJ6796" s="5"/>
      <c r="CK6796" s="25"/>
      <c r="CL6796" s="5"/>
      <c r="DN6796" s="14"/>
      <c r="DO6796" s="14"/>
      <c r="DP6796" s="5"/>
      <c r="DQ6796" s="25"/>
      <c r="DR6796" s="25"/>
      <c r="DS6796" s="96"/>
      <c r="DT6796" s="83"/>
      <c r="DU6796" s="14"/>
      <c r="DX6796" s="83"/>
      <c r="DY6796" s="83"/>
      <c r="DZ6796" s="83"/>
      <c r="EA6796" s="83"/>
      <c r="EJ6796" s="54"/>
      <c r="EK6796" s="22"/>
      <c r="EL6796" s="24"/>
      <c r="EP6796" s="23"/>
      <c r="EQ6796" s="24"/>
      <c r="ER6796" s="22"/>
      <c r="ES6796" s="24"/>
      <c r="ET6796" s="24"/>
      <c r="EU6796" s="23"/>
      <c r="EV6796" s="26"/>
      <c r="EX6796" s="6"/>
      <c r="EY6796" s="24"/>
      <c r="EZ6796" s="109"/>
      <c r="FA6796" s="66"/>
      <c r="FB6796" s="5"/>
      <c r="FC6796" s="68"/>
      <c r="FD6796" s="67"/>
      <c r="FE6796" s="67"/>
      <c r="FF6796" s="64"/>
      <c r="FG6796" s="5"/>
      <c r="FH6796" s="69"/>
      <c r="FI6796" s="6"/>
      <c r="FJ6796" s="5"/>
      <c r="FK6796" s="25"/>
      <c r="FL6796" s="5"/>
    </row>
    <row r="6797" spans="40:168">
      <c r="AN6797" s="14"/>
      <c r="AO6797" s="14"/>
      <c r="AP6797" s="5"/>
      <c r="AQ6797" s="25"/>
      <c r="AR6797" s="25"/>
      <c r="AS6797" s="96"/>
      <c r="AT6797" s="83"/>
      <c r="AU6797" s="14"/>
      <c r="AX6797" s="83"/>
      <c r="AY6797" s="83"/>
      <c r="AZ6797" s="83"/>
      <c r="BA6797" s="83"/>
      <c r="BJ6797" s="54"/>
      <c r="BK6797" s="22"/>
      <c r="BL6797" s="24"/>
      <c r="BP6797" s="23"/>
      <c r="BQ6797" s="24"/>
      <c r="BR6797" s="22"/>
      <c r="BS6797" s="24"/>
      <c r="BT6797" s="24"/>
      <c r="BU6797" s="23"/>
      <c r="BV6797" s="26"/>
      <c r="BX6797" s="6"/>
      <c r="BY6797" s="24"/>
      <c r="BZ6797" s="109"/>
      <c r="CA6797" s="66"/>
      <c r="CB6797" s="5"/>
      <c r="CC6797" s="68"/>
      <c r="CD6797" s="67"/>
      <c r="CE6797" s="67"/>
      <c r="CF6797" s="64"/>
      <c r="CG6797" s="5"/>
      <c r="CH6797" s="69"/>
      <c r="CI6797" s="6"/>
      <c r="CJ6797" s="5"/>
      <c r="CK6797" s="25"/>
      <c r="CL6797" s="5"/>
      <c r="DN6797" s="14"/>
      <c r="DO6797" s="14"/>
      <c r="DP6797" s="5"/>
      <c r="DQ6797" s="25"/>
      <c r="DR6797" s="25"/>
      <c r="DS6797" s="96"/>
      <c r="DT6797" s="83"/>
      <c r="DU6797" s="14"/>
      <c r="DX6797" s="83"/>
      <c r="DY6797" s="83"/>
      <c r="DZ6797" s="83"/>
      <c r="EA6797" s="83"/>
      <c r="EJ6797" s="54"/>
      <c r="EK6797" s="22"/>
      <c r="EL6797" s="24"/>
      <c r="EP6797" s="23"/>
      <c r="EQ6797" s="24"/>
      <c r="ER6797" s="22"/>
      <c r="ES6797" s="24"/>
      <c r="ET6797" s="24"/>
      <c r="EU6797" s="23"/>
      <c r="EV6797" s="26"/>
      <c r="EX6797" s="6"/>
      <c r="EY6797" s="24"/>
      <c r="EZ6797" s="109"/>
      <c r="FA6797" s="66"/>
      <c r="FB6797" s="5"/>
      <c r="FC6797" s="68"/>
      <c r="FD6797" s="67"/>
      <c r="FE6797" s="67"/>
      <c r="FF6797" s="64"/>
      <c r="FG6797" s="5"/>
      <c r="FH6797" s="69"/>
      <c r="FI6797" s="6"/>
      <c r="FJ6797" s="5"/>
      <c r="FK6797" s="25"/>
      <c r="FL6797" s="5"/>
    </row>
    <row r="6798" spans="40:168">
      <c r="AN6798" s="14"/>
      <c r="AO6798" s="14"/>
      <c r="AP6798" s="5"/>
      <c r="AQ6798" s="25"/>
      <c r="AR6798" s="25"/>
      <c r="AS6798" s="96"/>
      <c r="AT6798" s="83"/>
      <c r="AU6798" s="14"/>
      <c r="AX6798" s="83"/>
      <c r="AY6798" s="83"/>
      <c r="AZ6798" s="83"/>
      <c r="BA6798" s="83"/>
      <c r="BJ6798" s="54"/>
      <c r="BK6798" s="22"/>
      <c r="BL6798" s="24"/>
      <c r="BP6798" s="23"/>
      <c r="BQ6798" s="24"/>
      <c r="BR6798" s="22"/>
      <c r="BS6798" s="24"/>
      <c r="BT6798" s="24"/>
      <c r="BU6798" s="23"/>
      <c r="BV6798" s="26"/>
      <c r="BX6798" s="6"/>
      <c r="BY6798" s="24"/>
      <c r="BZ6798" s="109"/>
      <c r="CA6798" s="66"/>
      <c r="CB6798" s="5"/>
      <c r="CC6798" s="68"/>
      <c r="CD6798" s="67"/>
      <c r="CE6798" s="67"/>
      <c r="CF6798" s="64"/>
      <c r="CG6798" s="5"/>
      <c r="CH6798" s="69"/>
      <c r="CI6798" s="6"/>
      <c r="CJ6798" s="5"/>
      <c r="CK6798" s="25"/>
      <c r="CL6798" s="5"/>
      <c r="DN6798" s="14"/>
      <c r="DO6798" s="14"/>
      <c r="DP6798" s="5"/>
      <c r="DQ6798" s="25"/>
      <c r="DR6798" s="25"/>
      <c r="DS6798" s="96"/>
      <c r="DT6798" s="83"/>
      <c r="DU6798" s="14"/>
      <c r="DX6798" s="83"/>
      <c r="DY6798" s="83"/>
      <c r="DZ6798" s="83"/>
      <c r="EA6798" s="83"/>
      <c r="EJ6798" s="54"/>
      <c r="EK6798" s="22"/>
      <c r="EL6798" s="24"/>
      <c r="EP6798" s="23"/>
      <c r="EQ6798" s="24"/>
      <c r="ER6798" s="22"/>
      <c r="ES6798" s="24"/>
      <c r="ET6798" s="24"/>
      <c r="EU6798" s="23"/>
      <c r="EV6798" s="26"/>
      <c r="EX6798" s="6"/>
      <c r="EY6798" s="24"/>
      <c r="EZ6798" s="109"/>
      <c r="FA6798" s="66"/>
      <c r="FB6798" s="5"/>
      <c r="FC6798" s="68"/>
      <c r="FD6798" s="67"/>
      <c r="FE6798" s="67"/>
      <c r="FF6798" s="64"/>
      <c r="FG6798" s="5"/>
      <c r="FH6798" s="69"/>
      <c r="FI6798" s="6"/>
      <c r="FJ6798" s="5"/>
      <c r="FK6798" s="25"/>
      <c r="FL6798" s="5"/>
    </row>
    <row r="6799" spans="40:168">
      <c r="AN6799" s="14"/>
      <c r="AO6799" s="14"/>
      <c r="AP6799" s="5"/>
      <c r="AQ6799" s="25"/>
      <c r="AR6799" s="25"/>
      <c r="AS6799" s="96"/>
      <c r="AT6799" s="83"/>
      <c r="AU6799" s="14"/>
      <c r="AX6799" s="83"/>
      <c r="AY6799" s="83"/>
      <c r="AZ6799" s="83"/>
      <c r="BA6799" s="83"/>
      <c r="BJ6799" s="54"/>
      <c r="BK6799" s="22"/>
      <c r="BL6799" s="24"/>
      <c r="BP6799" s="23"/>
      <c r="BQ6799" s="24"/>
      <c r="BR6799" s="22"/>
      <c r="BS6799" s="24"/>
      <c r="BT6799" s="24"/>
      <c r="BU6799" s="23"/>
      <c r="BV6799" s="26"/>
      <c r="BX6799" s="6"/>
      <c r="BY6799" s="24"/>
      <c r="BZ6799" s="109"/>
      <c r="CA6799" s="66"/>
      <c r="CB6799" s="5"/>
      <c r="CC6799" s="68"/>
      <c r="CD6799" s="67"/>
      <c r="CE6799" s="67"/>
      <c r="CF6799" s="64"/>
      <c r="CG6799" s="5"/>
      <c r="CH6799" s="69"/>
      <c r="CI6799" s="6"/>
      <c r="CJ6799" s="5"/>
      <c r="CK6799" s="25"/>
      <c r="CL6799" s="5"/>
      <c r="DN6799" s="14"/>
      <c r="DO6799" s="14"/>
      <c r="DP6799" s="5"/>
      <c r="DQ6799" s="25"/>
      <c r="DR6799" s="25"/>
      <c r="DS6799" s="96"/>
      <c r="DT6799" s="83"/>
      <c r="DU6799" s="14"/>
      <c r="DX6799" s="83"/>
      <c r="DY6799" s="83"/>
      <c r="DZ6799" s="83"/>
      <c r="EA6799" s="83"/>
      <c r="EJ6799" s="54"/>
      <c r="EK6799" s="22"/>
      <c r="EL6799" s="24"/>
      <c r="EP6799" s="23"/>
      <c r="EQ6799" s="24"/>
      <c r="ER6799" s="22"/>
      <c r="ES6799" s="24"/>
      <c r="ET6799" s="24"/>
      <c r="EU6799" s="23"/>
      <c r="EV6799" s="26"/>
      <c r="EX6799" s="6"/>
      <c r="EY6799" s="24"/>
      <c r="EZ6799" s="109"/>
      <c r="FA6799" s="66"/>
      <c r="FB6799" s="5"/>
      <c r="FC6799" s="68"/>
      <c r="FD6799" s="67"/>
      <c r="FE6799" s="67"/>
      <c r="FF6799" s="64"/>
      <c r="FG6799" s="5"/>
      <c r="FH6799" s="69"/>
      <c r="FI6799" s="6"/>
      <c r="FJ6799" s="5"/>
      <c r="FK6799" s="25"/>
      <c r="FL6799" s="5"/>
    </row>
    <row r="6800" spans="40:168">
      <c r="AN6800" s="14"/>
      <c r="AO6800" s="14"/>
      <c r="AP6800" s="5"/>
      <c r="AQ6800" s="25"/>
      <c r="AR6800" s="25"/>
      <c r="AS6800" s="96"/>
      <c r="AT6800" s="83"/>
      <c r="AU6800" s="14"/>
      <c r="AX6800" s="83"/>
      <c r="AY6800" s="83"/>
      <c r="AZ6800" s="83"/>
      <c r="BA6800" s="83"/>
      <c r="BJ6800" s="54"/>
      <c r="BK6800" s="22"/>
      <c r="BL6800" s="24"/>
      <c r="BP6800" s="23"/>
      <c r="BQ6800" s="24"/>
      <c r="BR6800" s="22"/>
      <c r="BS6800" s="24"/>
      <c r="BT6800" s="24"/>
      <c r="BU6800" s="23"/>
      <c r="BV6800" s="26"/>
      <c r="BX6800" s="6"/>
      <c r="BY6800" s="24"/>
      <c r="BZ6800" s="109"/>
      <c r="CA6800" s="66"/>
      <c r="CB6800" s="5"/>
      <c r="CC6800" s="68"/>
      <c r="CD6800" s="67"/>
      <c r="CE6800" s="67"/>
      <c r="CF6800" s="64"/>
      <c r="CG6800" s="5"/>
      <c r="CH6800" s="69"/>
      <c r="CI6800" s="6"/>
      <c r="CJ6800" s="5"/>
      <c r="CK6800" s="25"/>
      <c r="CL6800" s="5"/>
      <c r="DN6800" s="14"/>
      <c r="DO6800" s="14"/>
      <c r="DP6800" s="5"/>
      <c r="DQ6800" s="25"/>
      <c r="DR6800" s="25"/>
      <c r="DS6800" s="96"/>
      <c r="DT6800" s="83"/>
      <c r="DU6800" s="14"/>
      <c r="DX6800" s="83"/>
      <c r="DY6800" s="83"/>
      <c r="DZ6800" s="83"/>
      <c r="EA6800" s="83"/>
      <c r="EJ6800" s="54"/>
      <c r="EK6800" s="22"/>
      <c r="EL6800" s="24"/>
      <c r="EP6800" s="23"/>
      <c r="EQ6800" s="24"/>
      <c r="ER6800" s="22"/>
      <c r="ES6800" s="24"/>
      <c r="ET6800" s="24"/>
      <c r="EU6800" s="23"/>
      <c r="EV6800" s="26"/>
      <c r="EX6800" s="6"/>
      <c r="EY6800" s="24"/>
      <c r="EZ6800" s="109"/>
      <c r="FA6800" s="66"/>
      <c r="FB6800" s="5"/>
      <c r="FC6800" s="68"/>
      <c r="FD6800" s="67"/>
      <c r="FE6800" s="67"/>
      <c r="FF6800" s="64"/>
      <c r="FG6800" s="5"/>
      <c r="FH6800" s="69"/>
      <c r="FI6800" s="6"/>
      <c r="FJ6800" s="5"/>
      <c r="FK6800" s="25"/>
      <c r="FL6800" s="5"/>
    </row>
    <row r="6801" spans="40:168">
      <c r="AN6801" s="14"/>
      <c r="AO6801" s="14"/>
      <c r="AP6801" s="5"/>
      <c r="AQ6801" s="25"/>
      <c r="AR6801" s="25"/>
      <c r="AS6801" s="96"/>
      <c r="AT6801" s="83"/>
      <c r="AU6801" s="14"/>
      <c r="AX6801" s="83"/>
      <c r="AY6801" s="83"/>
      <c r="AZ6801" s="83"/>
      <c r="BA6801" s="83"/>
      <c r="BJ6801" s="54"/>
      <c r="BK6801" s="22"/>
      <c r="BL6801" s="24"/>
      <c r="BP6801" s="23"/>
      <c r="BQ6801" s="24"/>
      <c r="BR6801" s="22"/>
      <c r="BS6801" s="24"/>
      <c r="BT6801" s="24"/>
      <c r="BU6801" s="23"/>
      <c r="BV6801" s="26"/>
      <c r="BX6801" s="6"/>
      <c r="BY6801" s="24"/>
      <c r="BZ6801" s="109"/>
      <c r="CA6801" s="66"/>
      <c r="CB6801" s="5"/>
      <c r="CC6801" s="68"/>
      <c r="CD6801" s="67"/>
      <c r="CE6801" s="67"/>
      <c r="CF6801" s="64"/>
      <c r="CG6801" s="5"/>
      <c r="CH6801" s="69"/>
      <c r="CI6801" s="6"/>
      <c r="CJ6801" s="5"/>
      <c r="CK6801" s="25"/>
      <c r="CL6801" s="5"/>
      <c r="DN6801" s="14"/>
      <c r="DO6801" s="14"/>
      <c r="DP6801" s="5"/>
      <c r="DQ6801" s="25"/>
      <c r="DR6801" s="25"/>
      <c r="DS6801" s="96"/>
      <c r="DT6801" s="83"/>
      <c r="DU6801" s="14"/>
      <c r="DX6801" s="83"/>
      <c r="DY6801" s="83"/>
      <c r="DZ6801" s="83"/>
      <c r="EA6801" s="83"/>
      <c r="EJ6801" s="54"/>
      <c r="EK6801" s="22"/>
      <c r="EL6801" s="24"/>
      <c r="EP6801" s="23"/>
      <c r="EQ6801" s="24"/>
      <c r="ER6801" s="22"/>
      <c r="ES6801" s="24"/>
      <c r="ET6801" s="24"/>
      <c r="EU6801" s="23"/>
      <c r="EV6801" s="26"/>
      <c r="EX6801" s="6"/>
      <c r="EY6801" s="24"/>
      <c r="EZ6801" s="109"/>
      <c r="FA6801" s="66"/>
      <c r="FB6801" s="5"/>
      <c r="FC6801" s="68"/>
      <c r="FD6801" s="67"/>
      <c r="FE6801" s="67"/>
      <c r="FF6801" s="64"/>
      <c r="FG6801" s="5"/>
      <c r="FH6801" s="69"/>
      <c r="FI6801" s="6"/>
      <c r="FJ6801" s="5"/>
      <c r="FK6801" s="25"/>
      <c r="FL6801" s="5"/>
    </row>
    <row r="6802" spans="40:168">
      <c r="AN6802" s="14"/>
      <c r="AO6802" s="14"/>
      <c r="AP6802" s="5"/>
      <c r="AQ6802" s="25"/>
      <c r="AR6802" s="25"/>
      <c r="AS6802" s="96"/>
      <c r="AT6802" s="83"/>
      <c r="AU6802" s="14"/>
      <c r="AX6802" s="83"/>
      <c r="AY6802" s="83"/>
      <c r="AZ6802" s="83"/>
      <c r="BA6802" s="83"/>
      <c r="BJ6802" s="54"/>
      <c r="BK6802" s="22"/>
      <c r="BL6802" s="24"/>
      <c r="BP6802" s="23"/>
      <c r="BQ6802" s="24"/>
      <c r="BR6802" s="22"/>
      <c r="BS6802" s="24"/>
      <c r="BT6802" s="24"/>
      <c r="BU6802" s="23"/>
      <c r="BV6802" s="26"/>
      <c r="BX6802" s="6"/>
      <c r="BY6802" s="24"/>
      <c r="BZ6802" s="109"/>
      <c r="CA6802" s="66"/>
      <c r="CB6802" s="5"/>
      <c r="CC6802" s="68"/>
      <c r="CD6802" s="67"/>
      <c r="CE6802" s="67"/>
      <c r="CF6802" s="64"/>
      <c r="CG6802" s="5"/>
      <c r="CH6802" s="69"/>
      <c r="CI6802" s="6"/>
      <c r="CJ6802" s="5"/>
      <c r="CK6802" s="25"/>
      <c r="CL6802" s="5"/>
      <c r="DN6802" s="14"/>
      <c r="DO6802" s="14"/>
      <c r="DP6802" s="5"/>
      <c r="DQ6802" s="25"/>
      <c r="DR6802" s="25"/>
      <c r="DS6802" s="96"/>
      <c r="DT6802" s="83"/>
      <c r="DU6802" s="14"/>
      <c r="DX6802" s="83"/>
      <c r="DY6802" s="83"/>
      <c r="DZ6802" s="83"/>
      <c r="EA6802" s="83"/>
      <c r="EJ6802" s="54"/>
      <c r="EK6802" s="22"/>
      <c r="EL6802" s="24"/>
      <c r="EP6802" s="23"/>
      <c r="EQ6802" s="24"/>
      <c r="ER6802" s="22"/>
      <c r="ES6802" s="24"/>
      <c r="ET6802" s="24"/>
      <c r="EU6802" s="23"/>
      <c r="EV6802" s="26"/>
      <c r="EX6802" s="6"/>
      <c r="EY6802" s="24"/>
      <c r="EZ6802" s="109"/>
      <c r="FA6802" s="66"/>
      <c r="FB6802" s="5"/>
      <c r="FC6802" s="68"/>
      <c r="FD6802" s="67"/>
      <c r="FE6802" s="67"/>
      <c r="FF6802" s="64"/>
      <c r="FG6802" s="5"/>
      <c r="FH6802" s="69"/>
      <c r="FI6802" s="6"/>
      <c r="FJ6802" s="5"/>
      <c r="FK6802" s="25"/>
      <c r="FL6802" s="5"/>
    </row>
    <row r="6803" spans="40:168">
      <c r="AN6803" s="14"/>
      <c r="AO6803" s="14"/>
      <c r="AP6803" s="5"/>
      <c r="AQ6803" s="25"/>
      <c r="AR6803" s="25"/>
      <c r="AS6803" s="96"/>
      <c r="AT6803" s="83"/>
      <c r="AU6803" s="14"/>
      <c r="AX6803" s="83"/>
      <c r="AY6803" s="83"/>
      <c r="AZ6803" s="83"/>
      <c r="BA6803" s="83"/>
      <c r="BJ6803" s="54"/>
      <c r="BK6803" s="22"/>
      <c r="BL6803" s="24"/>
      <c r="BP6803" s="23"/>
      <c r="BQ6803" s="24"/>
      <c r="BR6803" s="22"/>
      <c r="BS6803" s="24"/>
      <c r="BT6803" s="24"/>
      <c r="BU6803" s="23"/>
      <c r="BV6803" s="26"/>
      <c r="BX6803" s="6"/>
      <c r="BY6803" s="24"/>
      <c r="BZ6803" s="109"/>
      <c r="CA6803" s="66"/>
      <c r="CB6803" s="5"/>
      <c r="CC6803" s="68"/>
      <c r="CD6803" s="67"/>
      <c r="CE6803" s="67"/>
      <c r="CF6803" s="64"/>
      <c r="CG6803" s="5"/>
      <c r="CH6803" s="69"/>
      <c r="CI6803" s="6"/>
      <c r="CJ6803" s="5"/>
      <c r="CK6803" s="25"/>
      <c r="CL6803" s="5"/>
      <c r="DN6803" s="14"/>
      <c r="DO6803" s="14"/>
      <c r="DP6803" s="5"/>
      <c r="DQ6803" s="25"/>
      <c r="DR6803" s="25"/>
      <c r="DS6803" s="96"/>
      <c r="DT6803" s="83"/>
      <c r="DU6803" s="14"/>
      <c r="DX6803" s="83"/>
      <c r="DY6803" s="83"/>
      <c r="DZ6803" s="83"/>
      <c r="EA6803" s="83"/>
      <c r="EJ6803" s="54"/>
      <c r="EK6803" s="22"/>
      <c r="EL6803" s="24"/>
      <c r="EP6803" s="23"/>
      <c r="EQ6803" s="24"/>
      <c r="ER6803" s="22"/>
      <c r="ES6803" s="24"/>
      <c r="ET6803" s="24"/>
      <c r="EU6803" s="23"/>
      <c r="EV6803" s="26"/>
      <c r="EX6803" s="6"/>
      <c r="EY6803" s="24"/>
      <c r="EZ6803" s="109"/>
      <c r="FA6803" s="66"/>
      <c r="FB6803" s="5"/>
      <c r="FC6803" s="68"/>
      <c r="FD6803" s="67"/>
      <c r="FE6803" s="67"/>
      <c r="FF6803" s="64"/>
      <c r="FG6803" s="5"/>
      <c r="FH6803" s="69"/>
      <c r="FI6803" s="6"/>
      <c r="FJ6803" s="5"/>
      <c r="FK6803" s="25"/>
      <c r="FL6803" s="5"/>
    </row>
    <row r="6804" spans="40:168">
      <c r="AN6804" s="14"/>
      <c r="AO6804" s="14"/>
      <c r="AP6804" s="5"/>
      <c r="AQ6804" s="25"/>
      <c r="AR6804" s="25"/>
      <c r="AS6804" s="96"/>
      <c r="AT6804" s="83"/>
      <c r="AU6804" s="14"/>
      <c r="AX6804" s="83"/>
      <c r="AY6804" s="83"/>
      <c r="AZ6804" s="83"/>
      <c r="BA6804" s="83"/>
      <c r="BJ6804" s="54"/>
      <c r="BK6804" s="22"/>
      <c r="BL6804" s="24"/>
      <c r="BP6804" s="23"/>
      <c r="BQ6804" s="24"/>
      <c r="BR6804" s="22"/>
      <c r="BS6804" s="24"/>
      <c r="BT6804" s="24"/>
      <c r="BU6804" s="23"/>
      <c r="BV6804" s="26"/>
      <c r="BX6804" s="6"/>
      <c r="BY6804" s="24"/>
      <c r="BZ6804" s="109"/>
      <c r="CA6804" s="66"/>
      <c r="CB6804" s="5"/>
      <c r="CC6804" s="68"/>
      <c r="CD6804" s="67"/>
      <c r="CE6804" s="67"/>
      <c r="CF6804" s="64"/>
      <c r="CG6804" s="5"/>
      <c r="CH6804" s="69"/>
      <c r="CI6804" s="6"/>
      <c r="CJ6804" s="5"/>
      <c r="CK6804" s="25"/>
      <c r="CL6804" s="5"/>
      <c r="DN6804" s="14"/>
      <c r="DO6804" s="14"/>
      <c r="DP6804" s="5"/>
      <c r="DQ6804" s="25"/>
      <c r="DR6804" s="25"/>
      <c r="DS6804" s="96"/>
      <c r="DT6804" s="83"/>
      <c r="DU6804" s="14"/>
      <c r="DX6804" s="83"/>
      <c r="DY6804" s="83"/>
      <c r="DZ6804" s="83"/>
      <c r="EA6804" s="83"/>
      <c r="EJ6804" s="54"/>
      <c r="EK6804" s="22"/>
      <c r="EL6804" s="24"/>
      <c r="EP6804" s="23"/>
      <c r="EQ6804" s="24"/>
      <c r="ER6804" s="22"/>
      <c r="ES6804" s="24"/>
      <c r="ET6804" s="24"/>
      <c r="EU6804" s="23"/>
      <c r="EV6804" s="26"/>
      <c r="EX6804" s="6"/>
      <c r="EY6804" s="24"/>
      <c r="EZ6804" s="109"/>
      <c r="FA6804" s="66"/>
      <c r="FB6804" s="5"/>
      <c r="FC6804" s="68"/>
      <c r="FD6804" s="67"/>
      <c r="FE6804" s="67"/>
      <c r="FF6804" s="64"/>
      <c r="FG6804" s="5"/>
      <c r="FH6804" s="69"/>
      <c r="FI6804" s="6"/>
      <c r="FJ6804" s="5"/>
      <c r="FK6804" s="25"/>
      <c r="FL6804" s="5"/>
    </row>
    <row r="6805" spans="40:168">
      <c r="AN6805" s="14"/>
      <c r="AO6805" s="14"/>
      <c r="AP6805" s="5"/>
      <c r="AQ6805" s="25"/>
      <c r="AR6805" s="25"/>
      <c r="AS6805" s="96"/>
      <c r="AT6805" s="83"/>
      <c r="AU6805" s="14"/>
      <c r="AX6805" s="83"/>
      <c r="AY6805" s="83"/>
      <c r="AZ6805" s="83"/>
      <c r="BA6805" s="83"/>
      <c r="BJ6805" s="54"/>
      <c r="BK6805" s="22"/>
      <c r="BL6805" s="24"/>
      <c r="BP6805" s="23"/>
      <c r="BQ6805" s="24"/>
      <c r="BR6805" s="22"/>
      <c r="BS6805" s="24"/>
      <c r="BT6805" s="24"/>
      <c r="BU6805" s="23"/>
      <c r="BV6805" s="26"/>
      <c r="BX6805" s="6"/>
      <c r="BY6805" s="24"/>
      <c r="BZ6805" s="109"/>
      <c r="CA6805" s="66"/>
      <c r="CB6805" s="5"/>
      <c r="CC6805" s="68"/>
      <c r="CD6805" s="67"/>
      <c r="CE6805" s="67"/>
      <c r="CF6805" s="64"/>
      <c r="CG6805" s="5"/>
      <c r="CH6805" s="69"/>
      <c r="CI6805" s="6"/>
      <c r="CJ6805" s="5"/>
      <c r="CK6805" s="25"/>
      <c r="CL6805" s="5"/>
      <c r="DN6805" s="14"/>
      <c r="DO6805" s="14"/>
      <c r="DP6805" s="5"/>
      <c r="DQ6805" s="25"/>
      <c r="DR6805" s="25"/>
      <c r="DS6805" s="96"/>
      <c r="DT6805" s="83"/>
      <c r="DU6805" s="14"/>
      <c r="DX6805" s="83"/>
      <c r="DY6805" s="83"/>
      <c r="DZ6805" s="83"/>
      <c r="EA6805" s="83"/>
      <c r="EJ6805" s="54"/>
      <c r="EK6805" s="22"/>
      <c r="EL6805" s="24"/>
      <c r="EP6805" s="23"/>
      <c r="EQ6805" s="24"/>
      <c r="ER6805" s="22"/>
      <c r="ES6805" s="24"/>
      <c r="ET6805" s="24"/>
      <c r="EU6805" s="23"/>
      <c r="EV6805" s="26"/>
      <c r="EX6805" s="6"/>
      <c r="EY6805" s="24"/>
      <c r="EZ6805" s="109"/>
      <c r="FA6805" s="66"/>
      <c r="FB6805" s="5"/>
      <c r="FC6805" s="68"/>
      <c r="FD6805" s="67"/>
      <c r="FE6805" s="67"/>
      <c r="FF6805" s="64"/>
      <c r="FG6805" s="5"/>
      <c r="FH6805" s="69"/>
      <c r="FI6805" s="6"/>
      <c r="FJ6805" s="5"/>
      <c r="FK6805" s="25"/>
      <c r="FL6805" s="5"/>
    </row>
    <row r="6806" spans="40:168">
      <c r="AN6806" s="14"/>
      <c r="AO6806" s="14"/>
      <c r="AP6806" s="5"/>
      <c r="AQ6806" s="25"/>
      <c r="AR6806" s="25"/>
      <c r="AS6806" s="96"/>
      <c r="AT6806" s="83"/>
      <c r="AU6806" s="14"/>
      <c r="AX6806" s="83"/>
      <c r="AY6806" s="83"/>
      <c r="AZ6806" s="83"/>
      <c r="BA6806" s="83"/>
      <c r="BJ6806" s="54"/>
      <c r="BK6806" s="22"/>
      <c r="BL6806" s="24"/>
      <c r="BP6806" s="23"/>
      <c r="BQ6806" s="24"/>
      <c r="BR6806" s="22"/>
      <c r="BS6806" s="24"/>
      <c r="BT6806" s="24"/>
      <c r="BU6806" s="23"/>
      <c r="BV6806" s="26"/>
      <c r="BX6806" s="6"/>
      <c r="BY6806" s="24"/>
      <c r="BZ6806" s="109"/>
      <c r="CA6806" s="66"/>
      <c r="CB6806" s="5"/>
      <c r="CC6806" s="68"/>
      <c r="CD6806" s="67"/>
      <c r="CE6806" s="67"/>
      <c r="CF6806" s="64"/>
      <c r="CG6806" s="5"/>
      <c r="CH6806" s="69"/>
      <c r="CI6806" s="6"/>
      <c r="CJ6806" s="5"/>
      <c r="CK6806" s="25"/>
      <c r="CL6806" s="5"/>
      <c r="DN6806" s="14"/>
      <c r="DO6806" s="14"/>
      <c r="DP6806" s="5"/>
      <c r="DQ6806" s="25"/>
      <c r="DR6806" s="25"/>
      <c r="DS6806" s="96"/>
      <c r="DT6806" s="83"/>
      <c r="DU6806" s="14"/>
      <c r="DX6806" s="83"/>
      <c r="DY6806" s="83"/>
      <c r="DZ6806" s="83"/>
      <c r="EA6806" s="83"/>
      <c r="EJ6806" s="54"/>
      <c r="EK6806" s="22"/>
      <c r="EL6806" s="24"/>
      <c r="EP6806" s="23"/>
      <c r="EQ6806" s="24"/>
      <c r="ER6806" s="22"/>
      <c r="ES6806" s="24"/>
      <c r="ET6806" s="24"/>
      <c r="EU6806" s="23"/>
      <c r="EV6806" s="26"/>
      <c r="EX6806" s="6"/>
      <c r="EY6806" s="24"/>
      <c r="EZ6806" s="109"/>
      <c r="FA6806" s="66"/>
      <c r="FB6806" s="5"/>
      <c r="FC6806" s="68"/>
      <c r="FD6806" s="67"/>
      <c r="FE6806" s="67"/>
      <c r="FF6806" s="64"/>
      <c r="FG6806" s="5"/>
      <c r="FH6806" s="69"/>
      <c r="FI6806" s="6"/>
      <c r="FJ6806" s="5"/>
      <c r="FK6806" s="25"/>
      <c r="FL6806" s="5"/>
    </row>
    <row r="6807" spans="40:168">
      <c r="AN6807" s="14"/>
      <c r="AO6807" s="14"/>
      <c r="AP6807" s="5"/>
      <c r="AQ6807" s="25"/>
      <c r="AR6807" s="25"/>
      <c r="AS6807" s="96"/>
      <c r="AT6807" s="83"/>
      <c r="AU6807" s="14"/>
      <c r="AX6807" s="83"/>
      <c r="AY6807" s="83"/>
      <c r="AZ6807" s="83"/>
      <c r="BA6807" s="83"/>
      <c r="BJ6807" s="54"/>
      <c r="BK6807" s="22"/>
      <c r="BL6807" s="24"/>
      <c r="BP6807" s="23"/>
      <c r="BQ6807" s="24"/>
      <c r="BR6807" s="22"/>
      <c r="BS6807" s="24"/>
      <c r="BT6807" s="24"/>
      <c r="BU6807" s="23"/>
      <c r="BV6807" s="26"/>
      <c r="BX6807" s="6"/>
      <c r="BY6807" s="24"/>
      <c r="BZ6807" s="109"/>
      <c r="CA6807" s="66"/>
      <c r="CB6807" s="5"/>
      <c r="CC6807" s="68"/>
      <c r="CD6807" s="67"/>
      <c r="CE6807" s="67"/>
      <c r="CF6807" s="64"/>
      <c r="CG6807" s="5"/>
      <c r="CH6807" s="69"/>
      <c r="CI6807" s="6"/>
      <c r="CJ6807" s="5"/>
      <c r="CK6807" s="25"/>
      <c r="CL6807" s="5"/>
      <c r="DN6807" s="14"/>
      <c r="DO6807" s="14"/>
      <c r="DP6807" s="5"/>
      <c r="DQ6807" s="25"/>
      <c r="DR6807" s="25"/>
      <c r="DS6807" s="96"/>
      <c r="DT6807" s="83"/>
      <c r="DU6807" s="14"/>
      <c r="DX6807" s="83"/>
      <c r="DY6807" s="83"/>
      <c r="DZ6807" s="83"/>
      <c r="EA6807" s="83"/>
      <c r="EJ6807" s="54"/>
      <c r="EK6807" s="22"/>
      <c r="EL6807" s="24"/>
      <c r="EP6807" s="23"/>
      <c r="EQ6807" s="24"/>
      <c r="ER6807" s="22"/>
      <c r="ES6807" s="24"/>
      <c r="ET6807" s="24"/>
      <c r="EU6807" s="23"/>
      <c r="EV6807" s="26"/>
      <c r="EX6807" s="6"/>
      <c r="EY6807" s="24"/>
      <c r="EZ6807" s="109"/>
      <c r="FA6807" s="66"/>
      <c r="FB6807" s="5"/>
      <c r="FC6807" s="68"/>
      <c r="FD6807" s="67"/>
      <c r="FE6807" s="67"/>
      <c r="FF6807" s="64"/>
      <c r="FG6807" s="5"/>
      <c r="FH6807" s="69"/>
      <c r="FI6807" s="6"/>
      <c r="FJ6807" s="5"/>
      <c r="FK6807" s="25"/>
      <c r="FL6807" s="5"/>
    </row>
    <row r="6808" spans="40:168">
      <c r="AN6808" s="14"/>
      <c r="AO6808" s="14"/>
      <c r="AP6808" s="5"/>
      <c r="AQ6808" s="25"/>
      <c r="AR6808" s="25"/>
      <c r="AS6808" s="96"/>
      <c r="AT6808" s="83"/>
      <c r="AU6808" s="14"/>
      <c r="AX6808" s="83"/>
      <c r="AY6808" s="83"/>
      <c r="AZ6808" s="83"/>
      <c r="BA6808" s="83"/>
      <c r="BJ6808" s="54"/>
      <c r="BK6808" s="22"/>
      <c r="BL6808" s="24"/>
      <c r="BP6808" s="23"/>
      <c r="BQ6808" s="24"/>
      <c r="BR6808" s="22"/>
      <c r="BS6808" s="24"/>
      <c r="BT6808" s="24"/>
      <c r="BU6808" s="23"/>
      <c r="BV6808" s="26"/>
      <c r="BX6808" s="6"/>
      <c r="BY6808" s="24"/>
      <c r="BZ6808" s="109"/>
      <c r="CA6808" s="66"/>
      <c r="CB6808" s="5"/>
      <c r="CC6808" s="68"/>
      <c r="CD6808" s="67"/>
      <c r="CE6808" s="67"/>
      <c r="CF6808" s="64"/>
      <c r="CG6808" s="5"/>
      <c r="CH6808" s="69"/>
      <c r="CI6808" s="6"/>
      <c r="CJ6808" s="5"/>
      <c r="CK6808" s="25"/>
      <c r="CL6808" s="5"/>
      <c r="DN6808" s="14"/>
      <c r="DO6808" s="14"/>
      <c r="DP6808" s="5"/>
      <c r="DQ6808" s="25"/>
      <c r="DR6808" s="25"/>
      <c r="DS6808" s="96"/>
      <c r="DT6808" s="83"/>
      <c r="DU6808" s="14"/>
      <c r="DX6808" s="83"/>
      <c r="DY6808" s="83"/>
      <c r="DZ6808" s="83"/>
      <c r="EA6808" s="83"/>
      <c r="EJ6808" s="54"/>
      <c r="EK6808" s="22"/>
      <c r="EL6808" s="24"/>
      <c r="EP6808" s="23"/>
      <c r="EQ6808" s="24"/>
      <c r="ER6808" s="22"/>
      <c r="ES6808" s="24"/>
      <c r="ET6808" s="24"/>
      <c r="EU6808" s="23"/>
      <c r="EV6808" s="26"/>
      <c r="EX6808" s="6"/>
      <c r="EY6808" s="24"/>
      <c r="EZ6808" s="109"/>
      <c r="FA6808" s="66"/>
      <c r="FB6808" s="5"/>
      <c r="FC6808" s="68"/>
      <c r="FD6808" s="67"/>
      <c r="FE6808" s="67"/>
      <c r="FF6808" s="64"/>
      <c r="FG6808" s="5"/>
      <c r="FH6808" s="69"/>
      <c r="FI6808" s="6"/>
      <c r="FJ6808" s="5"/>
      <c r="FK6808" s="25"/>
      <c r="FL6808" s="5"/>
    </row>
    <row r="6809" spans="40:168">
      <c r="AN6809" s="14"/>
      <c r="AO6809" s="14"/>
      <c r="AP6809" s="5"/>
      <c r="AQ6809" s="25"/>
      <c r="AR6809" s="25"/>
      <c r="AS6809" s="96"/>
      <c r="AT6809" s="83"/>
      <c r="AU6809" s="14"/>
      <c r="AX6809" s="83"/>
      <c r="AY6809" s="83"/>
      <c r="AZ6809" s="83"/>
      <c r="BA6809" s="83"/>
      <c r="BJ6809" s="54"/>
      <c r="BK6809" s="22"/>
      <c r="BL6809" s="24"/>
      <c r="BP6809" s="23"/>
      <c r="BQ6809" s="24"/>
      <c r="BR6809" s="22"/>
      <c r="BS6809" s="24"/>
      <c r="BT6809" s="24"/>
      <c r="BU6809" s="23"/>
      <c r="BV6809" s="26"/>
      <c r="BX6809" s="6"/>
      <c r="BY6809" s="24"/>
      <c r="BZ6809" s="109"/>
      <c r="CA6809" s="66"/>
      <c r="CB6809" s="5"/>
      <c r="CC6809" s="68"/>
      <c r="CD6809" s="67"/>
      <c r="CE6809" s="67"/>
      <c r="CF6809" s="64"/>
      <c r="CG6809" s="5"/>
      <c r="CH6809" s="69"/>
      <c r="CI6809" s="6"/>
      <c r="CJ6809" s="5"/>
      <c r="CK6809" s="25"/>
      <c r="CL6809" s="5"/>
      <c r="DN6809" s="14"/>
      <c r="DO6809" s="14"/>
      <c r="DP6809" s="5"/>
      <c r="DQ6809" s="25"/>
      <c r="DR6809" s="25"/>
      <c r="DS6809" s="96"/>
      <c r="DT6809" s="83"/>
      <c r="DU6809" s="14"/>
      <c r="DX6809" s="83"/>
      <c r="DY6809" s="83"/>
      <c r="DZ6809" s="83"/>
      <c r="EA6809" s="83"/>
      <c r="EJ6809" s="54"/>
      <c r="EK6809" s="22"/>
      <c r="EL6809" s="24"/>
      <c r="EP6809" s="23"/>
      <c r="EQ6809" s="24"/>
      <c r="ER6809" s="22"/>
      <c r="ES6809" s="24"/>
      <c r="ET6809" s="24"/>
      <c r="EU6809" s="23"/>
      <c r="EV6809" s="26"/>
      <c r="EX6809" s="6"/>
      <c r="EY6809" s="24"/>
      <c r="EZ6809" s="109"/>
      <c r="FA6809" s="66"/>
      <c r="FB6809" s="5"/>
      <c r="FC6809" s="68"/>
      <c r="FD6809" s="67"/>
      <c r="FE6809" s="67"/>
      <c r="FF6809" s="64"/>
      <c r="FG6809" s="5"/>
      <c r="FH6809" s="69"/>
      <c r="FI6809" s="6"/>
      <c r="FJ6809" s="5"/>
      <c r="FK6809" s="25"/>
      <c r="FL6809" s="5"/>
    </row>
    <row r="6810" spans="40:168">
      <c r="AN6810" s="14"/>
      <c r="AO6810" s="14"/>
      <c r="AP6810" s="5"/>
      <c r="AQ6810" s="25"/>
      <c r="AR6810" s="25"/>
      <c r="AS6810" s="96"/>
      <c r="AT6810" s="83"/>
      <c r="AU6810" s="14"/>
      <c r="AX6810" s="83"/>
      <c r="AY6810" s="83"/>
      <c r="AZ6810" s="83"/>
      <c r="BA6810" s="83"/>
      <c r="BJ6810" s="54"/>
      <c r="BK6810" s="22"/>
      <c r="BL6810" s="24"/>
      <c r="BP6810" s="23"/>
      <c r="BQ6810" s="24"/>
      <c r="BR6810" s="22"/>
      <c r="BS6810" s="24"/>
      <c r="BT6810" s="24"/>
      <c r="BU6810" s="23"/>
      <c r="BV6810" s="26"/>
      <c r="BX6810" s="6"/>
      <c r="BY6810" s="24"/>
      <c r="BZ6810" s="109"/>
      <c r="CA6810" s="66"/>
      <c r="CB6810" s="5"/>
      <c r="CC6810" s="68"/>
      <c r="CD6810" s="67"/>
      <c r="CE6810" s="67"/>
      <c r="CF6810" s="64"/>
      <c r="CG6810" s="5"/>
      <c r="CH6810" s="69"/>
      <c r="CI6810" s="6"/>
      <c r="CJ6810" s="5"/>
      <c r="CK6810" s="25"/>
      <c r="CL6810" s="5"/>
      <c r="DN6810" s="14"/>
      <c r="DO6810" s="14"/>
      <c r="DP6810" s="5"/>
      <c r="DQ6810" s="25"/>
      <c r="DR6810" s="25"/>
      <c r="DS6810" s="96"/>
      <c r="DT6810" s="83"/>
      <c r="DU6810" s="14"/>
      <c r="DX6810" s="83"/>
      <c r="DY6810" s="83"/>
      <c r="DZ6810" s="83"/>
      <c r="EA6810" s="83"/>
      <c r="EJ6810" s="54"/>
      <c r="EK6810" s="22"/>
      <c r="EL6810" s="24"/>
      <c r="EP6810" s="23"/>
      <c r="EQ6810" s="24"/>
      <c r="ER6810" s="22"/>
      <c r="ES6810" s="24"/>
      <c r="ET6810" s="24"/>
      <c r="EU6810" s="23"/>
      <c r="EV6810" s="26"/>
      <c r="EX6810" s="6"/>
      <c r="EY6810" s="24"/>
      <c r="EZ6810" s="109"/>
      <c r="FA6810" s="66"/>
      <c r="FB6810" s="5"/>
      <c r="FC6810" s="68"/>
      <c r="FD6810" s="67"/>
      <c r="FE6810" s="67"/>
      <c r="FF6810" s="64"/>
      <c r="FG6810" s="5"/>
      <c r="FH6810" s="69"/>
      <c r="FI6810" s="6"/>
      <c r="FJ6810" s="5"/>
      <c r="FK6810" s="25"/>
      <c r="FL6810" s="5"/>
    </row>
    <row r="6811" spans="40:168">
      <c r="AN6811" s="14"/>
      <c r="AO6811" s="14"/>
      <c r="AP6811" s="5"/>
      <c r="AQ6811" s="25"/>
      <c r="AR6811" s="25"/>
      <c r="AS6811" s="96"/>
      <c r="AT6811" s="83"/>
      <c r="AU6811" s="14"/>
      <c r="AX6811" s="83"/>
      <c r="AY6811" s="83"/>
      <c r="AZ6811" s="83"/>
      <c r="BA6811" s="83"/>
      <c r="BJ6811" s="54"/>
      <c r="BK6811" s="22"/>
      <c r="BL6811" s="24"/>
      <c r="BP6811" s="23"/>
      <c r="BQ6811" s="24"/>
      <c r="BR6811" s="22"/>
      <c r="BS6811" s="24"/>
      <c r="BT6811" s="24"/>
      <c r="BU6811" s="23"/>
      <c r="BV6811" s="26"/>
      <c r="BX6811" s="6"/>
      <c r="BY6811" s="24"/>
      <c r="BZ6811" s="109"/>
      <c r="CA6811" s="66"/>
      <c r="CB6811" s="5"/>
      <c r="CC6811" s="68"/>
      <c r="CD6811" s="67"/>
      <c r="CE6811" s="67"/>
      <c r="CF6811" s="64"/>
      <c r="CG6811" s="5"/>
      <c r="CH6811" s="69"/>
      <c r="CI6811" s="6"/>
      <c r="CJ6811" s="5"/>
      <c r="CK6811" s="25"/>
      <c r="CL6811" s="5"/>
      <c r="DN6811" s="14"/>
      <c r="DO6811" s="14"/>
      <c r="DP6811" s="5"/>
      <c r="DQ6811" s="25"/>
      <c r="DR6811" s="25"/>
      <c r="DS6811" s="96"/>
      <c r="DT6811" s="83"/>
      <c r="DU6811" s="14"/>
      <c r="DX6811" s="83"/>
      <c r="DY6811" s="83"/>
      <c r="DZ6811" s="83"/>
      <c r="EA6811" s="83"/>
      <c r="EJ6811" s="54"/>
      <c r="EK6811" s="22"/>
      <c r="EL6811" s="24"/>
      <c r="EP6811" s="23"/>
      <c r="EQ6811" s="24"/>
      <c r="ER6811" s="22"/>
      <c r="ES6811" s="24"/>
      <c r="ET6811" s="24"/>
      <c r="EU6811" s="23"/>
      <c r="EV6811" s="26"/>
      <c r="EX6811" s="6"/>
      <c r="EY6811" s="24"/>
      <c r="EZ6811" s="109"/>
      <c r="FA6811" s="66"/>
      <c r="FB6811" s="5"/>
      <c r="FC6811" s="68"/>
      <c r="FD6811" s="67"/>
      <c r="FE6811" s="67"/>
      <c r="FF6811" s="64"/>
      <c r="FG6811" s="5"/>
      <c r="FH6811" s="69"/>
      <c r="FI6811" s="6"/>
      <c r="FJ6811" s="5"/>
      <c r="FK6811" s="25"/>
      <c r="FL6811" s="5"/>
    </row>
    <row r="6812" spans="40:168">
      <c r="AN6812" s="14"/>
      <c r="AO6812" s="14"/>
      <c r="AP6812" s="5"/>
      <c r="AQ6812" s="25"/>
      <c r="AR6812" s="25"/>
      <c r="AS6812" s="96"/>
      <c r="AT6812" s="83"/>
      <c r="AU6812" s="14"/>
      <c r="AX6812" s="83"/>
      <c r="AY6812" s="83"/>
      <c r="AZ6812" s="83"/>
      <c r="BA6812" s="83"/>
      <c r="BJ6812" s="54"/>
      <c r="BK6812" s="22"/>
      <c r="BL6812" s="24"/>
      <c r="BP6812" s="23"/>
      <c r="BQ6812" s="24"/>
      <c r="BR6812" s="22"/>
      <c r="BS6812" s="24"/>
      <c r="BT6812" s="24"/>
      <c r="BU6812" s="23"/>
      <c r="BV6812" s="26"/>
      <c r="BX6812" s="6"/>
      <c r="BY6812" s="24"/>
      <c r="BZ6812" s="109"/>
      <c r="CA6812" s="66"/>
      <c r="CB6812" s="5"/>
      <c r="CC6812" s="68"/>
      <c r="CD6812" s="67"/>
      <c r="CE6812" s="67"/>
      <c r="CF6812" s="64"/>
      <c r="CG6812" s="5"/>
      <c r="CH6812" s="69"/>
      <c r="CI6812" s="6"/>
      <c r="CJ6812" s="5"/>
      <c r="CK6812" s="25"/>
      <c r="CL6812" s="5"/>
      <c r="DN6812" s="14"/>
      <c r="DO6812" s="14"/>
      <c r="DP6812" s="5"/>
      <c r="DQ6812" s="25"/>
      <c r="DR6812" s="25"/>
      <c r="DS6812" s="96"/>
      <c r="DT6812" s="83"/>
      <c r="DU6812" s="14"/>
      <c r="DX6812" s="83"/>
      <c r="DY6812" s="83"/>
      <c r="DZ6812" s="83"/>
      <c r="EA6812" s="83"/>
      <c r="EJ6812" s="54"/>
      <c r="EK6812" s="22"/>
      <c r="EL6812" s="24"/>
      <c r="EP6812" s="23"/>
      <c r="EQ6812" s="24"/>
      <c r="ER6812" s="22"/>
      <c r="ES6812" s="24"/>
      <c r="ET6812" s="24"/>
      <c r="EU6812" s="23"/>
      <c r="EV6812" s="26"/>
      <c r="EX6812" s="6"/>
      <c r="EY6812" s="24"/>
      <c r="EZ6812" s="109"/>
      <c r="FA6812" s="66"/>
      <c r="FB6812" s="5"/>
      <c r="FC6812" s="68"/>
      <c r="FD6812" s="67"/>
      <c r="FE6812" s="67"/>
      <c r="FF6812" s="64"/>
      <c r="FG6812" s="5"/>
      <c r="FH6812" s="69"/>
      <c r="FI6812" s="6"/>
      <c r="FJ6812" s="5"/>
      <c r="FK6812" s="25"/>
      <c r="FL6812" s="5"/>
    </row>
    <row r="6813" spans="40:168">
      <c r="AN6813" s="14"/>
      <c r="AO6813" s="14"/>
      <c r="AP6813" s="5"/>
      <c r="AQ6813" s="25"/>
      <c r="AR6813" s="25"/>
      <c r="AS6813" s="96"/>
      <c r="AT6813" s="83"/>
      <c r="AU6813" s="14"/>
      <c r="AX6813" s="83"/>
      <c r="AY6813" s="83"/>
      <c r="AZ6813" s="83"/>
      <c r="BA6813" s="83"/>
      <c r="BJ6813" s="54"/>
      <c r="BK6813" s="22"/>
      <c r="BL6813" s="24"/>
      <c r="BP6813" s="23"/>
      <c r="BQ6813" s="24"/>
      <c r="BR6813" s="22"/>
      <c r="BS6813" s="24"/>
      <c r="BT6813" s="24"/>
      <c r="BU6813" s="23"/>
      <c r="BV6813" s="26"/>
      <c r="BX6813" s="6"/>
      <c r="BY6813" s="24"/>
      <c r="BZ6813" s="109"/>
      <c r="CA6813" s="66"/>
      <c r="CB6813" s="5"/>
      <c r="CC6813" s="68"/>
      <c r="CD6813" s="67"/>
      <c r="CE6813" s="67"/>
      <c r="CF6813" s="64"/>
      <c r="CG6813" s="5"/>
      <c r="CH6813" s="69"/>
      <c r="CI6813" s="6"/>
      <c r="CJ6813" s="5"/>
      <c r="CK6813" s="25"/>
      <c r="CL6813" s="5"/>
      <c r="DN6813" s="14"/>
      <c r="DO6813" s="14"/>
      <c r="DP6813" s="5"/>
      <c r="DQ6813" s="25"/>
      <c r="DR6813" s="25"/>
      <c r="DS6813" s="96"/>
      <c r="DT6813" s="83"/>
      <c r="DU6813" s="14"/>
      <c r="DX6813" s="83"/>
      <c r="DY6813" s="83"/>
      <c r="DZ6813" s="83"/>
      <c r="EA6813" s="83"/>
      <c r="EJ6813" s="54"/>
      <c r="EK6813" s="22"/>
      <c r="EL6813" s="24"/>
      <c r="EP6813" s="23"/>
      <c r="EQ6813" s="24"/>
      <c r="ER6813" s="22"/>
      <c r="ES6813" s="24"/>
      <c r="ET6813" s="24"/>
      <c r="EU6813" s="23"/>
      <c r="EV6813" s="26"/>
      <c r="EX6813" s="6"/>
      <c r="EY6813" s="24"/>
      <c r="EZ6813" s="109"/>
      <c r="FA6813" s="66"/>
      <c r="FB6813" s="5"/>
      <c r="FC6813" s="68"/>
      <c r="FD6813" s="67"/>
      <c r="FE6813" s="67"/>
      <c r="FF6813" s="64"/>
      <c r="FG6813" s="5"/>
      <c r="FH6813" s="69"/>
      <c r="FI6813" s="6"/>
      <c r="FJ6813" s="5"/>
      <c r="FK6813" s="25"/>
      <c r="FL6813" s="5"/>
    </row>
    <row r="6814" spans="40:168">
      <c r="AN6814" s="14"/>
      <c r="AO6814" s="14"/>
      <c r="AP6814" s="5"/>
      <c r="AQ6814" s="25"/>
      <c r="AR6814" s="25"/>
      <c r="AS6814" s="96"/>
      <c r="AT6814" s="83"/>
      <c r="AU6814" s="14"/>
      <c r="AX6814" s="83"/>
      <c r="AY6814" s="83"/>
      <c r="AZ6814" s="83"/>
      <c r="BA6814" s="83"/>
      <c r="BJ6814" s="54"/>
      <c r="BK6814" s="22"/>
      <c r="BL6814" s="24"/>
      <c r="BP6814" s="23"/>
      <c r="BQ6814" s="24"/>
      <c r="BR6814" s="22"/>
      <c r="BS6814" s="24"/>
      <c r="BT6814" s="24"/>
      <c r="BU6814" s="23"/>
      <c r="BV6814" s="26"/>
      <c r="BX6814" s="6"/>
      <c r="BY6814" s="24"/>
      <c r="BZ6814" s="109"/>
      <c r="CA6814" s="66"/>
      <c r="CB6814" s="5"/>
      <c r="CC6814" s="68"/>
      <c r="CD6814" s="67"/>
      <c r="CE6814" s="67"/>
      <c r="CF6814" s="64"/>
      <c r="CG6814" s="5"/>
      <c r="CH6814" s="69"/>
      <c r="CI6814" s="6"/>
      <c r="CJ6814" s="5"/>
      <c r="CK6814" s="25"/>
      <c r="CL6814" s="5"/>
      <c r="DN6814" s="14"/>
      <c r="DO6814" s="14"/>
      <c r="DP6814" s="5"/>
      <c r="DQ6814" s="25"/>
      <c r="DR6814" s="25"/>
      <c r="DS6814" s="96"/>
      <c r="DT6814" s="83"/>
      <c r="DU6814" s="14"/>
      <c r="DX6814" s="83"/>
      <c r="DY6814" s="83"/>
      <c r="DZ6814" s="83"/>
      <c r="EA6814" s="83"/>
      <c r="EJ6814" s="54"/>
      <c r="EK6814" s="22"/>
      <c r="EL6814" s="24"/>
      <c r="EP6814" s="23"/>
      <c r="EQ6814" s="24"/>
      <c r="ER6814" s="22"/>
      <c r="ES6814" s="24"/>
      <c r="ET6814" s="24"/>
      <c r="EU6814" s="23"/>
      <c r="EV6814" s="26"/>
      <c r="EX6814" s="6"/>
      <c r="EY6814" s="24"/>
      <c r="EZ6814" s="109"/>
      <c r="FA6814" s="66"/>
      <c r="FB6814" s="5"/>
      <c r="FC6814" s="68"/>
      <c r="FD6814" s="67"/>
      <c r="FE6814" s="67"/>
      <c r="FF6814" s="64"/>
      <c r="FG6814" s="5"/>
      <c r="FH6814" s="69"/>
      <c r="FI6814" s="6"/>
      <c r="FJ6814" s="5"/>
      <c r="FK6814" s="25"/>
      <c r="FL6814" s="5"/>
    </row>
    <row r="6815" spans="40:168">
      <c r="AN6815" s="14"/>
      <c r="AO6815" s="14"/>
      <c r="AP6815" s="5"/>
      <c r="AQ6815" s="25"/>
      <c r="AR6815" s="25"/>
      <c r="AS6815" s="96"/>
      <c r="AT6815" s="83"/>
      <c r="AU6815" s="14"/>
      <c r="AX6815" s="83"/>
      <c r="AY6815" s="83"/>
      <c r="AZ6815" s="83"/>
      <c r="BA6815" s="83"/>
      <c r="BJ6815" s="54"/>
      <c r="BK6815" s="22"/>
      <c r="BL6815" s="24"/>
      <c r="BP6815" s="23"/>
      <c r="BQ6815" s="24"/>
      <c r="BR6815" s="22"/>
      <c r="BS6815" s="24"/>
      <c r="BT6815" s="24"/>
      <c r="BU6815" s="23"/>
      <c r="BV6815" s="26"/>
      <c r="BX6815" s="6"/>
      <c r="BY6815" s="24"/>
      <c r="BZ6815" s="109"/>
      <c r="CA6815" s="66"/>
      <c r="CB6815" s="5"/>
      <c r="CC6815" s="68"/>
      <c r="CD6815" s="67"/>
      <c r="CE6815" s="67"/>
      <c r="CF6815" s="64"/>
      <c r="CG6815" s="5"/>
      <c r="CH6815" s="69"/>
      <c r="CI6815" s="6"/>
      <c r="CJ6815" s="5"/>
      <c r="CK6815" s="25"/>
      <c r="CL6815" s="5"/>
      <c r="DN6815" s="14"/>
      <c r="DO6815" s="14"/>
      <c r="DP6815" s="5"/>
      <c r="DQ6815" s="25"/>
      <c r="DR6815" s="25"/>
      <c r="DS6815" s="96"/>
      <c r="DT6815" s="83"/>
      <c r="DU6815" s="14"/>
      <c r="DX6815" s="83"/>
      <c r="DY6815" s="83"/>
      <c r="DZ6815" s="83"/>
      <c r="EA6815" s="83"/>
      <c r="EJ6815" s="54"/>
      <c r="EK6815" s="22"/>
      <c r="EL6815" s="24"/>
      <c r="EP6815" s="23"/>
      <c r="EQ6815" s="24"/>
      <c r="ER6815" s="22"/>
      <c r="ES6815" s="24"/>
      <c r="ET6815" s="24"/>
      <c r="EU6815" s="23"/>
      <c r="EV6815" s="26"/>
      <c r="EX6815" s="6"/>
      <c r="EY6815" s="24"/>
      <c r="EZ6815" s="109"/>
      <c r="FA6815" s="66"/>
      <c r="FB6815" s="5"/>
      <c r="FC6815" s="68"/>
      <c r="FD6815" s="67"/>
      <c r="FE6815" s="67"/>
      <c r="FF6815" s="64"/>
      <c r="FG6815" s="5"/>
      <c r="FH6815" s="69"/>
      <c r="FI6815" s="6"/>
      <c r="FJ6815" s="5"/>
      <c r="FK6815" s="25"/>
      <c r="FL6815" s="5"/>
    </row>
    <row r="6816" spans="40:168">
      <c r="AN6816" s="14"/>
      <c r="AO6816" s="14"/>
      <c r="AP6816" s="5"/>
      <c r="AQ6816" s="25"/>
      <c r="AR6816" s="25"/>
      <c r="AS6816" s="96"/>
      <c r="AT6816" s="83"/>
      <c r="AU6816" s="14"/>
      <c r="AX6816" s="83"/>
      <c r="AY6816" s="83"/>
      <c r="AZ6816" s="83"/>
      <c r="BA6816" s="83"/>
      <c r="BJ6816" s="54"/>
      <c r="BK6816" s="22"/>
      <c r="BL6816" s="24"/>
      <c r="BP6816" s="23"/>
      <c r="BQ6816" s="24"/>
      <c r="BR6816" s="22"/>
      <c r="BS6816" s="24"/>
      <c r="BT6816" s="24"/>
      <c r="BU6816" s="23"/>
      <c r="BV6816" s="26"/>
      <c r="BX6816" s="6"/>
      <c r="BY6816" s="24"/>
      <c r="BZ6816" s="109"/>
      <c r="CA6816" s="66"/>
      <c r="CB6816" s="5"/>
      <c r="CC6816" s="68"/>
      <c r="CD6816" s="67"/>
      <c r="CE6816" s="67"/>
      <c r="CF6816" s="64"/>
      <c r="CG6816" s="5"/>
      <c r="CH6816" s="69"/>
      <c r="CI6816" s="6"/>
      <c r="CJ6816" s="5"/>
      <c r="CK6816" s="25"/>
      <c r="CL6816" s="5"/>
      <c r="DN6816" s="14"/>
      <c r="DO6816" s="14"/>
      <c r="DP6816" s="5"/>
      <c r="DQ6816" s="25"/>
      <c r="DR6816" s="25"/>
      <c r="DS6816" s="96"/>
      <c r="DT6816" s="83"/>
      <c r="DU6816" s="14"/>
      <c r="DX6816" s="83"/>
      <c r="DY6816" s="83"/>
      <c r="DZ6816" s="83"/>
      <c r="EA6816" s="83"/>
      <c r="EJ6816" s="54"/>
      <c r="EK6816" s="22"/>
      <c r="EL6816" s="24"/>
      <c r="EP6816" s="23"/>
      <c r="EQ6816" s="24"/>
      <c r="ER6816" s="22"/>
      <c r="ES6816" s="24"/>
      <c r="ET6816" s="24"/>
      <c r="EU6816" s="23"/>
      <c r="EV6816" s="26"/>
      <c r="EX6816" s="6"/>
      <c r="EY6816" s="24"/>
      <c r="EZ6816" s="109"/>
      <c r="FA6816" s="66"/>
      <c r="FB6816" s="5"/>
      <c r="FC6816" s="68"/>
      <c r="FD6816" s="67"/>
      <c r="FE6816" s="67"/>
      <c r="FF6816" s="64"/>
      <c r="FG6816" s="5"/>
      <c r="FH6816" s="69"/>
      <c r="FI6816" s="6"/>
      <c r="FJ6816" s="5"/>
      <c r="FK6816" s="25"/>
      <c r="FL6816" s="5"/>
    </row>
    <row r="6817" spans="40:168">
      <c r="AN6817" s="14"/>
      <c r="AO6817" s="14"/>
      <c r="AP6817" s="5"/>
      <c r="AQ6817" s="25"/>
      <c r="AR6817" s="25"/>
      <c r="AS6817" s="96"/>
      <c r="AT6817" s="83"/>
      <c r="AU6817" s="14"/>
      <c r="AX6817" s="83"/>
      <c r="AY6817" s="83"/>
      <c r="AZ6817" s="83"/>
      <c r="BA6817" s="83"/>
      <c r="BJ6817" s="54"/>
      <c r="BK6817" s="22"/>
      <c r="BL6817" s="24"/>
      <c r="BP6817" s="23"/>
      <c r="BQ6817" s="24"/>
      <c r="BR6817" s="22"/>
      <c r="BS6817" s="24"/>
      <c r="BT6817" s="24"/>
      <c r="BU6817" s="23"/>
      <c r="BV6817" s="26"/>
      <c r="BX6817" s="6"/>
      <c r="BY6817" s="24"/>
      <c r="BZ6817" s="109"/>
      <c r="CA6817" s="66"/>
      <c r="CB6817" s="5"/>
      <c r="CC6817" s="68"/>
      <c r="CD6817" s="67"/>
      <c r="CE6817" s="67"/>
      <c r="CF6817" s="64"/>
      <c r="CG6817" s="5"/>
      <c r="CH6817" s="69"/>
      <c r="CI6817" s="6"/>
      <c r="CJ6817" s="5"/>
      <c r="CK6817" s="25"/>
      <c r="CL6817" s="5"/>
      <c r="DN6817" s="14"/>
      <c r="DO6817" s="14"/>
      <c r="DP6817" s="5"/>
      <c r="DQ6817" s="25"/>
      <c r="DR6817" s="25"/>
      <c r="DS6817" s="96"/>
      <c r="DT6817" s="83"/>
      <c r="DU6817" s="14"/>
      <c r="DX6817" s="83"/>
      <c r="DY6817" s="83"/>
      <c r="DZ6817" s="83"/>
      <c r="EA6817" s="83"/>
      <c r="EJ6817" s="54"/>
      <c r="EK6817" s="22"/>
      <c r="EL6817" s="24"/>
      <c r="EP6817" s="23"/>
      <c r="EQ6817" s="24"/>
      <c r="ER6817" s="22"/>
      <c r="ES6817" s="24"/>
      <c r="ET6817" s="24"/>
      <c r="EU6817" s="23"/>
      <c r="EV6817" s="26"/>
      <c r="EX6817" s="6"/>
      <c r="EY6817" s="24"/>
      <c r="EZ6817" s="109"/>
      <c r="FA6817" s="66"/>
      <c r="FB6817" s="5"/>
      <c r="FC6817" s="68"/>
      <c r="FD6817" s="67"/>
      <c r="FE6817" s="67"/>
      <c r="FF6817" s="64"/>
      <c r="FG6817" s="5"/>
      <c r="FH6817" s="69"/>
      <c r="FI6817" s="6"/>
      <c r="FJ6817" s="5"/>
      <c r="FK6817" s="25"/>
      <c r="FL6817" s="5"/>
    </row>
    <row r="6818" spans="40:168">
      <c r="AN6818" s="14"/>
      <c r="AO6818" s="14"/>
      <c r="AP6818" s="5"/>
      <c r="AQ6818" s="25"/>
      <c r="AR6818" s="25"/>
      <c r="AS6818" s="96"/>
      <c r="AT6818" s="83"/>
      <c r="AU6818" s="14"/>
      <c r="AX6818" s="83"/>
      <c r="AY6818" s="83"/>
      <c r="AZ6818" s="83"/>
      <c r="BA6818" s="83"/>
      <c r="BJ6818" s="54"/>
      <c r="BK6818" s="22"/>
      <c r="BL6818" s="24"/>
      <c r="BP6818" s="23"/>
      <c r="BQ6818" s="24"/>
      <c r="BR6818" s="22"/>
      <c r="BS6818" s="24"/>
      <c r="BT6818" s="24"/>
      <c r="BU6818" s="23"/>
      <c r="BV6818" s="26"/>
      <c r="BX6818" s="6"/>
      <c r="BY6818" s="24"/>
      <c r="BZ6818" s="109"/>
      <c r="CA6818" s="66"/>
      <c r="CB6818" s="5"/>
      <c r="CC6818" s="68"/>
      <c r="CD6818" s="67"/>
      <c r="CE6818" s="67"/>
      <c r="CF6818" s="64"/>
      <c r="CG6818" s="5"/>
      <c r="CH6818" s="69"/>
      <c r="CI6818" s="6"/>
      <c r="CJ6818" s="5"/>
      <c r="CK6818" s="25"/>
      <c r="CL6818" s="5"/>
      <c r="DN6818" s="14"/>
      <c r="DO6818" s="14"/>
      <c r="DP6818" s="5"/>
      <c r="DQ6818" s="25"/>
      <c r="DR6818" s="25"/>
      <c r="DS6818" s="96"/>
      <c r="DT6818" s="83"/>
      <c r="DU6818" s="14"/>
      <c r="DX6818" s="83"/>
      <c r="DY6818" s="83"/>
      <c r="DZ6818" s="83"/>
      <c r="EA6818" s="83"/>
      <c r="EJ6818" s="54"/>
      <c r="EK6818" s="22"/>
      <c r="EL6818" s="24"/>
      <c r="EP6818" s="23"/>
      <c r="EQ6818" s="24"/>
      <c r="ER6818" s="22"/>
      <c r="ES6818" s="24"/>
      <c r="ET6818" s="24"/>
      <c r="EU6818" s="23"/>
      <c r="EV6818" s="26"/>
      <c r="EX6818" s="6"/>
      <c r="EY6818" s="24"/>
      <c r="EZ6818" s="109"/>
      <c r="FA6818" s="66"/>
      <c r="FB6818" s="5"/>
      <c r="FC6818" s="68"/>
      <c r="FD6818" s="67"/>
      <c r="FE6818" s="67"/>
      <c r="FF6818" s="64"/>
      <c r="FG6818" s="5"/>
      <c r="FH6818" s="69"/>
      <c r="FI6818" s="6"/>
      <c r="FJ6818" s="5"/>
      <c r="FK6818" s="25"/>
      <c r="FL6818" s="5"/>
    </row>
    <row r="6819" spans="40:168">
      <c r="AN6819" s="14"/>
      <c r="AO6819" s="14"/>
      <c r="AP6819" s="5"/>
      <c r="AQ6819" s="25"/>
      <c r="AR6819" s="25"/>
      <c r="AS6819" s="96"/>
      <c r="AT6819" s="83"/>
      <c r="AU6819" s="14"/>
      <c r="AX6819" s="83"/>
      <c r="AY6819" s="83"/>
      <c r="AZ6819" s="83"/>
      <c r="BA6819" s="83"/>
      <c r="BJ6819" s="54"/>
      <c r="BK6819" s="22"/>
      <c r="BL6819" s="24"/>
      <c r="BP6819" s="23"/>
      <c r="BQ6819" s="24"/>
      <c r="BR6819" s="22"/>
      <c r="BS6819" s="24"/>
      <c r="BT6819" s="24"/>
      <c r="BU6819" s="23"/>
      <c r="BV6819" s="26"/>
      <c r="BX6819" s="6"/>
      <c r="BY6819" s="24"/>
      <c r="BZ6819" s="109"/>
      <c r="CA6819" s="66"/>
      <c r="CB6819" s="5"/>
      <c r="CC6819" s="68"/>
      <c r="CD6819" s="67"/>
      <c r="CE6819" s="67"/>
      <c r="CF6819" s="64"/>
      <c r="CG6819" s="5"/>
      <c r="CH6819" s="69"/>
      <c r="CI6819" s="6"/>
      <c r="CJ6819" s="5"/>
      <c r="CK6819" s="25"/>
      <c r="CL6819" s="5"/>
      <c r="DN6819" s="14"/>
      <c r="DO6819" s="14"/>
      <c r="DP6819" s="5"/>
      <c r="DQ6819" s="25"/>
      <c r="DR6819" s="25"/>
      <c r="DS6819" s="96"/>
      <c r="DT6819" s="83"/>
      <c r="DU6819" s="14"/>
      <c r="DX6819" s="83"/>
      <c r="DY6819" s="83"/>
      <c r="DZ6819" s="83"/>
      <c r="EA6819" s="83"/>
      <c r="EJ6819" s="54"/>
      <c r="EK6819" s="22"/>
      <c r="EL6819" s="24"/>
      <c r="EP6819" s="23"/>
      <c r="EQ6819" s="24"/>
      <c r="ER6819" s="22"/>
      <c r="ES6819" s="24"/>
      <c r="ET6819" s="24"/>
      <c r="EU6819" s="23"/>
      <c r="EV6819" s="26"/>
      <c r="EX6819" s="6"/>
      <c r="EY6819" s="24"/>
      <c r="EZ6819" s="109"/>
      <c r="FA6819" s="66"/>
      <c r="FB6819" s="5"/>
      <c r="FC6819" s="68"/>
      <c r="FD6819" s="67"/>
      <c r="FE6819" s="67"/>
      <c r="FF6819" s="64"/>
      <c r="FG6819" s="5"/>
      <c r="FH6819" s="69"/>
      <c r="FI6819" s="6"/>
      <c r="FJ6819" s="5"/>
      <c r="FK6819" s="25"/>
      <c r="FL6819" s="5"/>
    </row>
    <row r="6820" spans="40:168">
      <c r="AN6820" s="14"/>
      <c r="AO6820" s="14"/>
      <c r="AP6820" s="5"/>
      <c r="AQ6820" s="25"/>
      <c r="AR6820" s="25"/>
      <c r="AS6820" s="96"/>
      <c r="AT6820" s="83"/>
      <c r="AU6820" s="14"/>
      <c r="AX6820" s="83"/>
      <c r="AY6820" s="83"/>
      <c r="AZ6820" s="83"/>
      <c r="BA6820" s="83"/>
      <c r="BJ6820" s="54"/>
      <c r="BK6820" s="22"/>
      <c r="BL6820" s="24"/>
      <c r="BP6820" s="23"/>
      <c r="BQ6820" s="24"/>
      <c r="BR6820" s="22"/>
      <c r="BS6820" s="24"/>
      <c r="BT6820" s="24"/>
      <c r="BU6820" s="23"/>
      <c r="BV6820" s="26"/>
      <c r="BX6820" s="6"/>
      <c r="BY6820" s="24"/>
      <c r="BZ6820" s="109"/>
      <c r="CA6820" s="66"/>
      <c r="CB6820" s="5"/>
      <c r="CC6820" s="68"/>
      <c r="CD6820" s="67"/>
      <c r="CE6820" s="67"/>
      <c r="CF6820" s="64"/>
      <c r="CG6820" s="5"/>
      <c r="CH6820" s="69"/>
      <c r="CI6820" s="6"/>
      <c r="CJ6820" s="5"/>
      <c r="CK6820" s="25"/>
      <c r="CL6820" s="5"/>
      <c r="DN6820" s="14"/>
      <c r="DO6820" s="14"/>
      <c r="DP6820" s="5"/>
      <c r="DQ6820" s="25"/>
      <c r="DR6820" s="25"/>
      <c r="DS6820" s="96"/>
      <c r="DT6820" s="83"/>
      <c r="DU6820" s="14"/>
      <c r="DX6820" s="83"/>
      <c r="DY6820" s="83"/>
      <c r="DZ6820" s="83"/>
      <c r="EA6820" s="83"/>
      <c r="EJ6820" s="54"/>
      <c r="EK6820" s="22"/>
      <c r="EL6820" s="24"/>
      <c r="EP6820" s="23"/>
      <c r="EQ6820" s="24"/>
      <c r="ER6820" s="22"/>
      <c r="ES6820" s="24"/>
      <c r="ET6820" s="24"/>
      <c r="EU6820" s="23"/>
      <c r="EV6820" s="26"/>
      <c r="EX6820" s="6"/>
      <c r="EY6820" s="24"/>
      <c r="EZ6820" s="109"/>
      <c r="FA6820" s="66"/>
      <c r="FB6820" s="5"/>
      <c r="FC6820" s="68"/>
      <c r="FD6820" s="67"/>
      <c r="FE6820" s="67"/>
      <c r="FF6820" s="64"/>
      <c r="FG6820" s="5"/>
      <c r="FH6820" s="69"/>
      <c r="FI6820" s="6"/>
      <c r="FJ6820" s="5"/>
      <c r="FK6820" s="25"/>
      <c r="FL6820" s="5"/>
    </row>
    <row r="6821" spans="40:168">
      <c r="AN6821" s="14"/>
      <c r="AO6821" s="14"/>
      <c r="AP6821" s="5"/>
      <c r="AQ6821" s="25"/>
      <c r="AR6821" s="25"/>
      <c r="AS6821" s="96"/>
      <c r="AT6821" s="83"/>
      <c r="AU6821" s="14"/>
      <c r="AX6821" s="83"/>
      <c r="AY6821" s="83"/>
      <c r="AZ6821" s="83"/>
      <c r="BA6821" s="83"/>
      <c r="BJ6821" s="54"/>
      <c r="BK6821" s="22"/>
      <c r="BL6821" s="24"/>
      <c r="BP6821" s="23"/>
      <c r="BQ6821" s="24"/>
      <c r="BR6821" s="22"/>
      <c r="BS6821" s="24"/>
      <c r="BT6821" s="24"/>
      <c r="BU6821" s="23"/>
      <c r="BV6821" s="26"/>
      <c r="BX6821" s="6"/>
      <c r="BY6821" s="24"/>
      <c r="BZ6821" s="109"/>
      <c r="CA6821" s="66"/>
      <c r="CB6821" s="5"/>
      <c r="CC6821" s="68"/>
      <c r="CD6821" s="67"/>
      <c r="CE6821" s="67"/>
      <c r="CF6821" s="64"/>
      <c r="CG6821" s="5"/>
      <c r="CH6821" s="69"/>
      <c r="CI6821" s="6"/>
      <c r="CJ6821" s="5"/>
      <c r="CK6821" s="25"/>
      <c r="CL6821" s="5"/>
      <c r="DN6821" s="14"/>
      <c r="DO6821" s="14"/>
      <c r="DP6821" s="5"/>
      <c r="DQ6821" s="25"/>
      <c r="DR6821" s="25"/>
      <c r="DS6821" s="96"/>
      <c r="DT6821" s="83"/>
      <c r="DU6821" s="14"/>
      <c r="DX6821" s="83"/>
      <c r="DY6821" s="83"/>
      <c r="DZ6821" s="83"/>
      <c r="EA6821" s="83"/>
      <c r="EJ6821" s="54"/>
      <c r="EK6821" s="22"/>
      <c r="EL6821" s="24"/>
      <c r="EP6821" s="23"/>
      <c r="EQ6821" s="24"/>
      <c r="ER6821" s="22"/>
      <c r="ES6821" s="24"/>
      <c r="ET6821" s="24"/>
      <c r="EU6821" s="23"/>
      <c r="EV6821" s="26"/>
      <c r="EX6821" s="6"/>
      <c r="EY6821" s="24"/>
      <c r="EZ6821" s="109"/>
      <c r="FA6821" s="66"/>
      <c r="FB6821" s="5"/>
      <c r="FC6821" s="68"/>
      <c r="FD6821" s="67"/>
      <c r="FE6821" s="67"/>
      <c r="FF6821" s="64"/>
      <c r="FG6821" s="5"/>
      <c r="FH6821" s="69"/>
      <c r="FI6821" s="6"/>
      <c r="FJ6821" s="5"/>
      <c r="FK6821" s="25"/>
      <c r="FL6821" s="5"/>
    </row>
    <row r="6822" spans="40:168">
      <c r="AN6822" s="14"/>
      <c r="AO6822" s="14"/>
      <c r="AP6822" s="5"/>
      <c r="AQ6822" s="25"/>
      <c r="AR6822" s="25"/>
      <c r="AS6822" s="96"/>
      <c r="AT6822" s="83"/>
      <c r="AU6822" s="14"/>
      <c r="AX6822" s="83"/>
      <c r="AY6822" s="83"/>
      <c r="AZ6822" s="83"/>
      <c r="BA6822" s="83"/>
      <c r="BJ6822" s="54"/>
      <c r="BK6822" s="22"/>
      <c r="BL6822" s="24"/>
      <c r="BP6822" s="23"/>
      <c r="BQ6822" s="24"/>
      <c r="BR6822" s="22"/>
      <c r="BS6822" s="24"/>
      <c r="BT6822" s="24"/>
      <c r="BU6822" s="23"/>
      <c r="BV6822" s="26"/>
      <c r="BX6822" s="6"/>
      <c r="BY6822" s="24"/>
      <c r="BZ6822" s="109"/>
      <c r="CA6822" s="66"/>
      <c r="CB6822" s="5"/>
      <c r="CC6822" s="68"/>
      <c r="CD6822" s="67"/>
      <c r="CE6822" s="67"/>
      <c r="CF6822" s="64"/>
      <c r="CG6822" s="5"/>
      <c r="CH6822" s="69"/>
      <c r="CI6822" s="6"/>
      <c r="CJ6822" s="5"/>
      <c r="CK6822" s="25"/>
      <c r="CL6822" s="5"/>
      <c r="DN6822" s="14"/>
      <c r="DO6822" s="14"/>
      <c r="DP6822" s="5"/>
      <c r="DQ6822" s="25"/>
      <c r="DR6822" s="25"/>
      <c r="DS6822" s="96"/>
      <c r="DT6822" s="83"/>
      <c r="DU6822" s="14"/>
      <c r="DX6822" s="83"/>
      <c r="DY6822" s="83"/>
      <c r="DZ6822" s="83"/>
      <c r="EA6822" s="83"/>
      <c r="EJ6822" s="54"/>
      <c r="EK6822" s="22"/>
      <c r="EL6822" s="24"/>
      <c r="EP6822" s="23"/>
      <c r="EQ6822" s="24"/>
      <c r="ER6822" s="22"/>
      <c r="ES6822" s="24"/>
      <c r="ET6822" s="24"/>
      <c r="EU6822" s="23"/>
      <c r="EV6822" s="26"/>
      <c r="EX6822" s="6"/>
      <c r="EY6822" s="24"/>
      <c r="EZ6822" s="109"/>
      <c r="FA6822" s="66"/>
      <c r="FB6822" s="5"/>
      <c r="FC6822" s="68"/>
      <c r="FD6822" s="67"/>
      <c r="FE6822" s="67"/>
      <c r="FF6822" s="64"/>
      <c r="FG6822" s="5"/>
      <c r="FH6822" s="69"/>
      <c r="FI6822" s="6"/>
      <c r="FJ6822" s="5"/>
      <c r="FK6822" s="25"/>
      <c r="FL6822" s="5"/>
    </row>
    <row r="6823" spans="40:168">
      <c r="AN6823" s="14"/>
      <c r="AO6823" s="14"/>
      <c r="AP6823" s="5"/>
      <c r="AQ6823" s="25"/>
      <c r="AR6823" s="25"/>
      <c r="AS6823" s="96"/>
      <c r="AT6823" s="83"/>
      <c r="AU6823" s="14"/>
      <c r="AX6823" s="83"/>
      <c r="AY6823" s="83"/>
      <c r="AZ6823" s="83"/>
      <c r="BA6823" s="83"/>
      <c r="BJ6823" s="54"/>
      <c r="BK6823" s="22"/>
      <c r="BL6823" s="24"/>
      <c r="BP6823" s="23"/>
      <c r="BQ6823" s="24"/>
      <c r="BR6823" s="22"/>
      <c r="BS6823" s="24"/>
      <c r="BT6823" s="24"/>
      <c r="BU6823" s="23"/>
      <c r="BV6823" s="26"/>
      <c r="BX6823" s="6"/>
      <c r="BY6823" s="24"/>
      <c r="BZ6823" s="109"/>
      <c r="CA6823" s="66"/>
      <c r="CB6823" s="5"/>
      <c r="CC6823" s="68"/>
      <c r="CD6823" s="67"/>
      <c r="CE6823" s="67"/>
      <c r="CF6823" s="64"/>
      <c r="CG6823" s="5"/>
      <c r="CH6823" s="69"/>
      <c r="CI6823" s="6"/>
      <c r="CJ6823" s="5"/>
      <c r="CK6823" s="25"/>
      <c r="CL6823" s="5"/>
      <c r="DN6823" s="14"/>
      <c r="DO6823" s="14"/>
      <c r="DP6823" s="5"/>
      <c r="DQ6823" s="25"/>
      <c r="DR6823" s="25"/>
      <c r="DS6823" s="96"/>
      <c r="DT6823" s="83"/>
      <c r="DU6823" s="14"/>
      <c r="DX6823" s="83"/>
      <c r="DY6823" s="83"/>
      <c r="DZ6823" s="83"/>
      <c r="EA6823" s="83"/>
      <c r="EJ6823" s="54"/>
      <c r="EK6823" s="22"/>
      <c r="EL6823" s="24"/>
      <c r="EP6823" s="23"/>
      <c r="EQ6823" s="24"/>
      <c r="ER6823" s="22"/>
      <c r="ES6823" s="24"/>
      <c r="ET6823" s="24"/>
      <c r="EU6823" s="23"/>
      <c r="EV6823" s="26"/>
      <c r="EX6823" s="6"/>
      <c r="EY6823" s="24"/>
      <c r="EZ6823" s="109"/>
      <c r="FA6823" s="66"/>
      <c r="FB6823" s="5"/>
      <c r="FC6823" s="68"/>
      <c r="FD6823" s="67"/>
      <c r="FE6823" s="67"/>
      <c r="FF6823" s="64"/>
      <c r="FG6823" s="5"/>
      <c r="FH6823" s="69"/>
      <c r="FI6823" s="6"/>
      <c r="FJ6823" s="5"/>
      <c r="FK6823" s="25"/>
      <c r="FL6823" s="5"/>
    </row>
    <row r="6824" spans="40:168">
      <c r="AN6824" s="14"/>
      <c r="AO6824" s="14"/>
      <c r="AP6824" s="5"/>
      <c r="AQ6824" s="25"/>
      <c r="AR6824" s="25"/>
      <c r="AS6824" s="96"/>
      <c r="AT6824" s="83"/>
      <c r="AU6824" s="14"/>
      <c r="AX6824" s="83"/>
      <c r="AY6824" s="83"/>
      <c r="AZ6824" s="83"/>
      <c r="BA6824" s="83"/>
      <c r="BJ6824" s="54"/>
      <c r="BK6824" s="22"/>
      <c r="BL6824" s="24"/>
      <c r="BP6824" s="23"/>
      <c r="BQ6824" s="24"/>
      <c r="BR6824" s="22"/>
      <c r="BS6824" s="24"/>
      <c r="BT6824" s="24"/>
      <c r="BU6824" s="23"/>
      <c r="BV6824" s="26"/>
      <c r="BX6824" s="6"/>
      <c r="BY6824" s="24"/>
      <c r="BZ6824" s="109"/>
      <c r="CA6824" s="66"/>
      <c r="CB6824" s="5"/>
      <c r="CC6824" s="68"/>
      <c r="CD6824" s="67"/>
      <c r="CE6824" s="67"/>
      <c r="CF6824" s="64"/>
      <c r="CG6824" s="5"/>
      <c r="CH6824" s="69"/>
      <c r="CI6824" s="6"/>
      <c r="CJ6824" s="5"/>
      <c r="CK6824" s="25"/>
      <c r="CL6824" s="5"/>
      <c r="DN6824" s="14"/>
      <c r="DO6824" s="14"/>
      <c r="DP6824" s="5"/>
      <c r="DQ6824" s="25"/>
      <c r="DR6824" s="25"/>
      <c r="DS6824" s="96"/>
      <c r="DT6824" s="83"/>
      <c r="DU6824" s="14"/>
      <c r="DX6824" s="83"/>
      <c r="DY6824" s="83"/>
      <c r="DZ6824" s="83"/>
      <c r="EA6824" s="83"/>
      <c r="EJ6824" s="54"/>
      <c r="EK6824" s="22"/>
      <c r="EL6824" s="24"/>
      <c r="EP6824" s="23"/>
      <c r="EQ6824" s="24"/>
      <c r="ER6824" s="22"/>
      <c r="ES6824" s="24"/>
      <c r="ET6824" s="24"/>
      <c r="EU6824" s="23"/>
      <c r="EV6824" s="26"/>
      <c r="EX6824" s="6"/>
      <c r="EY6824" s="24"/>
      <c r="EZ6824" s="109"/>
      <c r="FA6824" s="66"/>
      <c r="FB6824" s="5"/>
      <c r="FC6824" s="68"/>
      <c r="FD6824" s="67"/>
      <c r="FE6824" s="67"/>
      <c r="FF6824" s="64"/>
      <c r="FG6824" s="5"/>
      <c r="FH6824" s="69"/>
      <c r="FI6824" s="6"/>
      <c r="FJ6824" s="5"/>
      <c r="FK6824" s="25"/>
      <c r="FL6824" s="5"/>
    </row>
    <row r="6825" spans="40:168">
      <c r="AN6825" s="14"/>
      <c r="AO6825" s="14"/>
      <c r="AP6825" s="5"/>
      <c r="AQ6825" s="25"/>
      <c r="AR6825" s="25"/>
      <c r="AS6825" s="96"/>
      <c r="AT6825" s="83"/>
      <c r="AU6825" s="14"/>
      <c r="AX6825" s="83"/>
      <c r="AY6825" s="83"/>
      <c r="AZ6825" s="83"/>
      <c r="BA6825" s="83"/>
      <c r="BJ6825" s="54"/>
      <c r="BK6825" s="22"/>
      <c r="BL6825" s="24"/>
      <c r="BP6825" s="23"/>
      <c r="BQ6825" s="24"/>
      <c r="BR6825" s="22"/>
      <c r="BS6825" s="24"/>
      <c r="BT6825" s="24"/>
      <c r="BU6825" s="23"/>
      <c r="BV6825" s="26"/>
      <c r="BX6825" s="6"/>
      <c r="BY6825" s="24"/>
      <c r="BZ6825" s="109"/>
      <c r="CA6825" s="66"/>
      <c r="CB6825" s="5"/>
      <c r="CC6825" s="68"/>
      <c r="CD6825" s="67"/>
      <c r="CE6825" s="67"/>
      <c r="CF6825" s="64"/>
      <c r="CG6825" s="5"/>
      <c r="CH6825" s="69"/>
      <c r="CI6825" s="6"/>
      <c r="CJ6825" s="5"/>
      <c r="CK6825" s="25"/>
      <c r="CL6825" s="5"/>
      <c r="DN6825" s="14"/>
      <c r="DO6825" s="14"/>
      <c r="DP6825" s="5"/>
      <c r="DQ6825" s="25"/>
      <c r="DR6825" s="25"/>
      <c r="DS6825" s="96"/>
      <c r="DT6825" s="83"/>
      <c r="DU6825" s="14"/>
      <c r="DX6825" s="83"/>
      <c r="DY6825" s="83"/>
      <c r="DZ6825" s="83"/>
      <c r="EA6825" s="83"/>
      <c r="EJ6825" s="54"/>
      <c r="EK6825" s="22"/>
      <c r="EL6825" s="24"/>
      <c r="EP6825" s="23"/>
      <c r="EQ6825" s="24"/>
      <c r="ER6825" s="22"/>
      <c r="ES6825" s="24"/>
      <c r="ET6825" s="24"/>
      <c r="EU6825" s="23"/>
      <c r="EV6825" s="26"/>
      <c r="EX6825" s="6"/>
      <c r="EY6825" s="24"/>
      <c r="EZ6825" s="109"/>
      <c r="FA6825" s="66"/>
      <c r="FB6825" s="5"/>
      <c r="FC6825" s="68"/>
      <c r="FD6825" s="67"/>
      <c r="FE6825" s="67"/>
      <c r="FF6825" s="64"/>
      <c r="FG6825" s="5"/>
      <c r="FH6825" s="69"/>
      <c r="FI6825" s="6"/>
      <c r="FJ6825" s="5"/>
      <c r="FK6825" s="25"/>
      <c r="FL6825" s="5"/>
    </row>
    <row r="6826" spans="40:168">
      <c r="AN6826" s="14"/>
      <c r="AO6826" s="14"/>
      <c r="AP6826" s="5"/>
      <c r="AQ6826" s="25"/>
      <c r="AR6826" s="25"/>
      <c r="AS6826" s="96"/>
      <c r="AT6826" s="83"/>
      <c r="AU6826" s="14"/>
      <c r="AX6826" s="83"/>
      <c r="AY6826" s="83"/>
      <c r="AZ6826" s="83"/>
      <c r="BA6826" s="83"/>
      <c r="BJ6826" s="54"/>
      <c r="BK6826" s="22"/>
      <c r="BL6826" s="24"/>
      <c r="BP6826" s="23"/>
      <c r="BQ6826" s="24"/>
      <c r="BR6826" s="22"/>
      <c r="BS6826" s="24"/>
      <c r="BT6826" s="24"/>
      <c r="BU6826" s="23"/>
      <c r="BV6826" s="26"/>
      <c r="BX6826" s="6"/>
      <c r="BY6826" s="24"/>
      <c r="BZ6826" s="109"/>
      <c r="CA6826" s="66"/>
      <c r="CB6826" s="5"/>
      <c r="CC6826" s="68"/>
      <c r="CD6826" s="67"/>
      <c r="CE6826" s="67"/>
      <c r="CF6826" s="64"/>
      <c r="CG6826" s="5"/>
      <c r="CH6826" s="69"/>
      <c r="CI6826" s="6"/>
      <c r="CJ6826" s="5"/>
      <c r="CK6826" s="25"/>
      <c r="CL6826" s="5"/>
      <c r="DN6826" s="14"/>
      <c r="DO6826" s="14"/>
      <c r="DP6826" s="5"/>
      <c r="DQ6826" s="25"/>
      <c r="DR6826" s="25"/>
      <c r="DS6826" s="96"/>
      <c r="DT6826" s="83"/>
      <c r="DU6826" s="14"/>
      <c r="DX6826" s="83"/>
      <c r="DY6826" s="83"/>
      <c r="DZ6826" s="83"/>
      <c r="EA6826" s="83"/>
      <c r="EJ6826" s="54"/>
      <c r="EK6826" s="22"/>
      <c r="EL6826" s="24"/>
      <c r="EP6826" s="23"/>
      <c r="EQ6826" s="24"/>
      <c r="ER6826" s="22"/>
      <c r="ES6826" s="24"/>
      <c r="ET6826" s="24"/>
      <c r="EU6826" s="23"/>
      <c r="EV6826" s="26"/>
      <c r="EX6826" s="6"/>
      <c r="EY6826" s="24"/>
      <c r="EZ6826" s="109"/>
      <c r="FA6826" s="66"/>
      <c r="FB6826" s="5"/>
      <c r="FC6826" s="68"/>
      <c r="FD6826" s="67"/>
      <c r="FE6826" s="67"/>
      <c r="FF6826" s="64"/>
      <c r="FG6826" s="5"/>
      <c r="FH6826" s="69"/>
      <c r="FI6826" s="6"/>
      <c r="FJ6826" s="5"/>
      <c r="FK6826" s="25"/>
      <c r="FL6826" s="5"/>
    </row>
    <row r="6827" spans="40:168">
      <c r="AN6827" s="14"/>
      <c r="AO6827" s="14"/>
      <c r="AP6827" s="5"/>
      <c r="AQ6827" s="25"/>
      <c r="AR6827" s="25"/>
      <c r="AS6827" s="96"/>
      <c r="AT6827" s="83"/>
      <c r="AU6827" s="14"/>
      <c r="AX6827" s="83"/>
      <c r="AY6827" s="83"/>
      <c r="AZ6827" s="83"/>
      <c r="BA6827" s="83"/>
      <c r="BJ6827" s="54"/>
      <c r="BK6827" s="22"/>
      <c r="BL6827" s="24"/>
      <c r="BP6827" s="23"/>
      <c r="BQ6827" s="24"/>
      <c r="BR6827" s="22"/>
      <c r="BS6827" s="24"/>
      <c r="BT6827" s="24"/>
      <c r="BU6827" s="23"/>
      <c r="BV6827" s="26"/>
      <c r="BX6827" s="6"/>
      <c r="BY6827" s="24"/>
      <c r="BZ6827" s="109"/>
      <c r="CA6827" s="66"/>
      <c r="CB6827" s="5"/>
      <c r="CC6827" s="68"/>
      <c r="CD6827" s="67"/>
      <c r="CE6827" s="67"/>
      <c r="CF6827" s="64"/>
      <c r="CG6827" s="5"/>
      <c r="CH6827" s="69"/>
      <c r="CI6827" s="6"/>
      <c r="CJ6827" s="5"/>
      <c r="CK6827" s="25"/>
      <c r="CL6827" s="5"/>
      <c r="DN6827" s="14"/>
      <c r="DO6827" s="14"/>
      <c r="DP6827" s="5"/>
      <c r="DQ6827" s="25"/>
      <c r="DR6827" s="25"/>
      <c r="DS6827" s="96"/>
      <c r="DT6827" s="83"/>
      <c r="DU6827" s="14"/>
      <c r="DX6827" s="83"/>
      <c r="DY6827" s="83"/>
      <c r="DZ6827" s="83"/>
      <c r="EA6827" s="83"/>
      <c r="EJ6827" s="54"/>
      <c r="EK6827" s="22"/>
      <c r="EL6827" s="24"/>
      <c r="EP6827" s="23"/>
      <c r="EQ6827" s="24"/>
      <c r="ER6827" s="22"/>
      <c r="ES6827" s="24"/>
      <c r="ET6827" s="24"/>
      <c r="EU6827" s="23"/>
      <c r="EV6827" s="26"/>
      <c r="EX6827" s="6"/>
      <c r="EY6827" s="24"/>
      <c r="EZ6827" s="109"/>
      <c r="FA6827" s="66"/>
      <c r="FB6827" s="5"/>
      <c r="FC6827" s="68"/>
      <c r="FD6827" s="67"/>
      <c r="FE6827" s="67"/>
      <c r="FF6827" s="64"/>
      <c r="FG6827" s="5"/>
      <c r="FH6827" s="69"/>
      <c r="FI6827" s="6"/>
      <c r="FJ6827" s="5"/>
      <c r="FK6827" s="25"/>
      <c r="FL6827" s="5"/>
    </row>
    <row r="6828" spans="40:168">
      <c r="AN6828" s="14"/>
      <c r="AO6828" s="14"/>
      <c r="AP6828" s="5"/>
      <c r="AQ6828" s="25"/>
      <c r="AR6828" s="25"/>
      <c r="AS6828" s="96"/>
      <c r="AT6828" s="83"/>
      <c r="AU6828" s="14"/>
      <c r="AX6828" s="83"/>
      <c r="AY6828" s="83"/>
      <c r="AZ6828" s="83"/>
      <c r="BA6828" s="83"/>
      <c r="BJ6828" s="54"/>
      <c r="BK6828" s="22"/>
      <c r="BL6828" s="24"/>
      <c r="BP6828" s="23"/>
      <c r="BQ6828" s="24"/>
      <c r="BR6828" s="22"/>
      <c r="BS6828" s="24"/>
      <c r="BT6828" s="24"/>
      <c r="BU6828" s="23"/>
      <c r="BV6828" s="26"/>
      <c r="BX6828" s="6"/>
      <c r="BY6828" s="24"/>
      <c r="BZ6828" s="109"/>
      <c r="CA6828" s="66"/>
      <c r="CB6828" s="5"/>
      <c r="CC6828" s="68"/>
      <c r="CD6828" s="67"/>
      <c r="CE6828" s="67"/>
      <c r="CF6828" s="64"/>
      <c r="CG6828" s="5"/>
      <c r="CH6828" s="69"/>
      <c r="CI6828" s="6"/>
      <c r="CJ6828" s="5"/>
      <c r="CK6828" s="25"/>
      <c r="CL6828" s="5"/>
      <c r="DN6828" s="14"/>
      <c r="DO6828" s="14"/>
      <c r="DP6828" s="5"/>
      <c r="DQ6828" s="25"/>
      <c r="DR6828" s="25"/>
      <c r="DS6828" s="96"/>
      <c r="DT6828" s="83"/>
      <c r="DU6828" s="14"/>
      <c r="DX6828" s="83"/>
      <c r="DY6828" s="83"/>
      <c r="DZ6828" s="83"/>
      <c r="EA6828" s="83"/>
      <c r="EJ6828" s="54"/>
      <c r="EK6828" s="22"/>
      <c r="EL6828" s="24"/>
      <c r="EP6828" s="23"/>
      <c r="EQ6828" s="24"/>
      <c r="ER6828" s="22"/>
      <c r="ES6828" s="24"/>
      <c r="ET6828" s="24"/>
      <c r="EU6828" s="23"/>
      <c r="EV6828" s="26"/>
      <c r="EX6828" s="6"/>
      <c r="EY6828" s="24"/>
      <c r="EZ6828" s="109"/>
      <c r="FA6828" s="66"/>
      <c r="FB6828" s="5"/>
      <c r="FC6828" s="68"/>
      <c r="FD6828" s="67"/>
      <c r="FE6828" s="67"/>
      <c r="FF6828" s="64"/>
      <c r="FG6828" s="5"/>
      <c r="FH6828" s="69"/>
      <c r="FI6828" s="6"/>
      <c r="FJ6828" s="5"/>
      <c r="FK6828" s="25"/>
      <c r="FL6828" s="5"/>
    </row>
    <row r="6829" spans="40:168">
      <c r="AN6829" s="14"/>
      <c r="AO6829" s="14"/>
      <c r="AP6829" s="5"/>
      <c r="AQ6829" s="25"/>
      <c r="AR6829" s="25"/>
      <c r="AS6829" s="96"/>
      <c r="AT6829" s="83"/>
      <c r="AU6829" s="14"/>
      <c r="AX6829" s="83"/>
      <c r="AY6829" s="83"/>
      <c r="AZ6829" s="83"/>
      <c r="BA6829" s="83"/>
      <c r="BJ6829" s="54"/>
      <c r="BK6829" s="22"/>
      <c r="BL6829" s="24"/>
      <c r="BP6829" s="23"/>
      <c r="BQ6829" s="24"/>
      <c r="BR6829" s="22"/>
      <c r="BS6829" s="24"/>
      <c r="BT6829" s="24"/>
      <c r="BU6829" s="23"/>
      <c r="BV6829" s="26"/>
      <c r="BX6829" s="6"/>
      <c r="BY6829" s="24"/>
      <c r="BZ6829" s="109"/>
      <c r="CA6829" s="66"/>
      <c r="CB6829" s="5"/>
      <c r="CC6829" s="68"/>
      <c r="CD6829" s="67"/>
      <c r="CE6829" s="67"/>
      <c r="CF6829" s="64"/>
      <c r="CG6829" s="5"/>
      <c r="CH6829" s="69"/>
      <c r="CI6829" s="6"/>
      <c r="CJ6829" s="5"/>
      <c r="CK6829" s="25"/>
      <c r="CL6829" s="5"/>
      <c r="DN6829" s="14"/>
      <c r="DO6829" s="14"/>
      <c r="DP6829" s="5"/>
      <c r="DQ6829" s="25"/>
      <c r="DR6829" s="25"/>
      <c r="DS6829" s="96"/>
      <c r="DT6829" s="83"/>
      <c r="DU6829" s="14"/>
      <c r="DX6829" s="83"/>
      <c r="DY6829" s="83"/>
      <c r="DZ6829" s="83"/>
      <c r="EA6829" s="83"/>
      <c r="EJ6829" s="54"/>
      <c r="EK6829" s="22"/>
      <c r="EL6829" s="24"/>
      <c r="EP6829" s="23"/>
      <c r="EQ6829" s="24"/>
      <c r="ER6829" s="22"/>
      <c r="ES6829" s="24"/>
      <c r="ET6829" s="24"/>
      <c r="EU6829" s="23"/>
      <c r="EV6829" s="26"/>
      <c r="EX6829" s="6"/>
      <c r="EY6829" s="24"/>
      <c r="EZ6829" s="109"/>
      <c r="FA6829" s="66"/>
      <c r="FB6829" s="5"/>
      <c r="FC6829" s="68"/>
      <c r="FD6829" s="67"/>
      <c r="FE6829" s="67"/>
      <c r="FF6829" s="64"/>
      <c r="FG6829" s="5"/>
      <c r="FH6829" s="69"/>
      <c r="FI6829" s="6"/>
      <c r="FJ6829" s="5"/>
      <c r="FK6829" s="25"/>
      <c r="FL6829" s="5"/>
    </row>
    <row r="6830" spans="40:168">
      <c r="AN6830" s="14"/>
      <c r="AO6830" s="14"/>
      <c r="AP6830" s="5"/>
      <c r="AQ6830" s="25"/>
      <c r="AR6830" s="25"/>
      <c r="AS6830" s="96"/>
      <c r="AT6830" s="83"/>
      <c r="AU6830" s="14"/>
      <c r="AX6830" s="83"/>
      <c r="AY6830" s="83"/>
      <c r="AZ6830" s="83"/>
      <c r="BA6830" s="83"/>
      <c r="BJ6830" s="54"/>
      <c r="BK6830" s="22"/>
      <c r="BL6830" s="24"/>
      <c r="BP6830" s="23"/>
      <c r="BQ6830" s="24"/>
      <c r="BR6830" s="22"/>
      <c r="BS6830" s="24"/>
      <c r="BT6830" s="24"/>
      <c r="BU6830" s="23"/>
      <c r="BV6830" s="26"/>
      <c r="BX6830" s="6"/>
      <c r="BY6830" s="24"/>
      <c r="BZ6830" s="109"/>
      <c r="CA6830" s="66"/>
      <c r="CB6830" s="5"/>
      <c r="CC6830" s="68"/>
      <c r="CD6830" s="67"/>
      <c r="CE6830" s="67"/>
      <c r="CF6830" s="64"/>
      <c r="CG6830" s="5"/>
      <c r="CH6830" s="69"/>
      <c r="CI6830" s="6"/>
      <c r="CJ6830" s="5"/>
      <c r="CK6830" s="25"/>
      <c r="CL6830" s="5"/>
      <c r="DN6830" s="14"/>
      <c r="DO6830" s="14"/>
      <c r="DP6830" s="5"/>
      <c r="DQ6830" s="25"/>
      <c r="DR6830" s="25"/>
      <c r="DS6830" s="96"/>
      <c r="DT6830" s="83"/>
      <c r="DU6830" s="14"/>
      <c r="DX6830" s="83"/>
      <c r="DY6830" s="83"/>
      <c r="DZ6830" s="83"/>
      <c r="EA6830" s="83"/>
      <c r="EJ6830" s="54"/>
      <c r="EK6830" s="22"/>
      <c r="EL6830" s="24"/>
      <c r="EP6830" s="23"/>
      <c r="EQ6830" s="24"/>
      <c r="ER6830" s="22"/>
      <c r="ES6830" s="24"/>
      <c r="ET6830" s="24"/>
      <c r="EU6830" s="23"/>
      <c r="EV6830" s="26"/>
      <c r="EX6830" s="6"/>
      <c r="EY6830" s="24"/>
      <c r="EZ6830" s="109"/>
      <c r="FA6830" s="66"/>
      <c r="FB6830" s="5"/>
      <c r="FC6830" s="68"/>
      <c r="FD6830" s="67"/>
      <c r="FE6830" s="67"/>
      <c r="FF6830" s="64"/>
      <c r="FG6830" s="5"/>
      <c r="FH6830" s="69"/>
      <c r="FI6830" s="6"/>
      <c r="FJ6830" s="5"/>
      <c r="FK6830" s="25"/>
      <c r="FL6830" s="5"/>
    </row>
    <row r="6831" spans="40:168">
      <c r="AN6831" s="14"/>
      <c r="AO6831" s="14"/>
      <c r="AP6831" s="5"/>
      <c r="AQ6831" s="25"/>
      <c r="AR6831" s="25"/>
      <c r="AS6831" s="96"/>
      <c r="AT6831" s="83"/>
      <c r="AU6831" s="14"/>
      <c r="AX6831" s="83"/>
      <c r="AY6831" s="83"/>
      <c r="AZ6831" s="83"/>
      <c r="BA6831" s="83"/>
      <c r="BJ6831" s="54"/>
      <c r="BK6831" s="22"/>
      <c r="BL6831" s="24"/>
      <c r="BP6831" s="23"/>
      <c r="BQ6831" s="24"/>
      <c r="BR6831" s="22"/>
      <c r="BS6831" s="24"/>
      <c r="BT6831" s="24"/>
      <c r="BU6831" s="23"/>
      <c r="BV6831" s="26"/>
      <c r="BX6831" s="6"/>
      <c r="BY6831" s="24"/>
      <c r="BZ6831" s="109"/>
      <c r="CA6831" s="66"/>
      <c r="CB6831" s="5"/>
      <c r="CC6831" s="68"/>
      <c r="CD6831" s="67"/>
      <c r="CE6831" s="67"/>
      <c r="CF6831" s="64"/>
      <c r="CG6831" s="5"/>
      <c r="CH6831" s="69"/>
      <c r="CI6831" s="6"/>
      <c r="CJ6831" s="5"/>
      <c r="CK6831" s="25"/>
      <c r="CL6831" s="5"/>
      <c r="DN6831" s="14"/>
      <c r="DO6831" s="14"/>
      <c r="DP6831" s="5"/>
      <c r="DQ6831" s="25"/>
      <c r="DR6831" s="25"/>
      <c r="DS6831" s="96"/>
      <c r="DT6831" s="83"/>
      <c r="DU6831" s="14"/>
      <c r="DX6831" s="83"/>
      <c r="DY6831" s="83"/>
      <c r="DZ6831" s="83"/>
      <c r="EA6831" s="83"/>
      <c r="EJ6831" s="54"/>
      <c r="EK6831" s="22"/>
      <c r="EL6831" s="24"/>
      <c r="EP6831" s="23"/>
      <c r="EQ6831" s="24"/>
      <c r="ER6831" s="22"/>
      <c r="ES6831" s="24"/>
      <c r="ET6831" s="24"/>
      <c r="EU6831" s="23"/>
      <c r="EV6831" s="26"/>
      <c r="EX6831" s="6"/>
      <c r="EY6831" s="24"/>
      <c r="EZ6831" s="109"/>
      <c r="FA6831" s="66"/>
      <c r="FB6831" s="5"/>
      <c r="FC6831" s="68"/>
      <c r="FD6831" s="67"/>
      <c r="FE6831" s="67"/>
      <c r="FF6831" s="64"/>
      <c r="FG6831" s="5"/>
      <c r="FH6831" s="69"/>
      <c r="FI6831" s="6"/>
      <c r="FJ6831" s="5"/>
      <c r="FK6831" s="25"/>
      <c r="FL6831" s="5"/>
    </row>
    <row r="6832" spans="40:168">
      <c r="AN6832" s="14"/>
      <c r="AO6832" s="14"/>
      <c r="AP6832" s="5"/>
      <c r="AQ6832" s="25"/>
      <c r="AR6832" s="25"/>
      <c r="AS6832" s="96"/>
      <c r="AT6832" s="83"/>
      <c r="AU6832" s="14"/>
      <c r="AX6832" s="83"/>
      <c r="AY6832" s="83"/>
      <c r="AZ6832" s="83"/>
      <c r="BA6832" s="83"/>
      <c r="BJ6832" s="54"/>
      <c r="BK6832" s="22"/>
      <c r="BL6832" s="24"/>
      <c r="BP6832" s="23"/>
      <c r="BQ6832" s="24"/>
      <c r="BR6832" s="22"/>
      <c r="BS6832" s="24"/>
      <c r="BT6832" s="24"/>
      <c r="BU6832" s="23"/>
      <c r="BV6832" s="26"/>
      <c r="BX6832" s="6"/>
      <c r="BY6832" s="24"/>
      <c r="BZ6832" s="109"/>
      <c r="CA6832" s="66"/>
      <c r="CB6832" s="5"/>
      <c r="CC6832" s="68"/>
      <c r="CD6832" s="67"/>
      <c r="CE6832" s="67"/>
      <c r="CF6832" s="64"/>
      <c r="CG6832" s="5"/>
      <c r="CH6832" s="69"/>
      <c r="CI6832" s="6"/>
      <c r="CJ6832" s="5"/>
      <c r="CK6832" s="25"/>
      <c r="CL6832" s="5"/>
      <c r="DN6832" s="14"/>
      <c r="DO6832" s="14"/>
      <c r="DP6832" s="5"/>
      <c r="DQ6832" s="25"/>
      <c r="DR6832" s="25"/>
      <c r="DS6832" s="96"/>
      <c r="DT6832" s="83"/>
      <c r="DU6832" s="14"/>
      <c r="DX6832" s="83"/>
      <c r="DY6832" s="83"/>
      <c r="DZ6832" s="83"/>
      <c r="EA6832" s="83"/>
      <c r="EJ6832" s="54"/>
      <c r="EK6832" s="22"/>
      <c r="EL6832" s="24"/>
      <c r="EP6832" s="23"/>
      <c r="EQ6832" s="24"/>
      <c r="ER6832" s="22"/>
      <c r="ES6832" s="24"/>
      <c r="ET6832" s="24"/>
      <c r="EU6832" s="23"/>
      <c r="EV6832" s="26"/>
      <c r="EX6832" s="6"/>
      <c r="EY6832" s="24"/>
      <c r="EZ6832" s="109"/>
      <c r="FA6832" s="66"/>
      <c r="FB6832" s="5"/>
      <c r="FC6832" s="68"/>
      <c r="FD6832" s="67"/>
      <c r="FE6832" s="67"/>
      <c r="FF6832" s="64"/>
      <c r="FG6832" s="5"/>
      <c r="FH6832" s="69"/>
      <c r="FI6832" s="6"/>
      <c r="FJ6832" s="5"/>
      <c r="FK6832" s="25"/>
      <c r="FL6832" s="5"/>
    </row>
    <row r="6833" spans="40:168">
      <c r="AN6833" s="14"/>
      <c r="AO6833" s="14"/>
      <c r="AP6833" s="5"/>
      <c r="AQ6833" s="25"/>
      <c r="AR6833" s="25"/>
      <c r="AS6833" s="96"/>
      <c r="AT6833" s="83"/>
      <c r="AU6833" s="14"/>
      <c r="AX6833" s="83"/>
      <c r="AY6833" s="83"/>
      <c r="AZ6833" s="83"/>
      <c r="BA6833" s="83"/>
      <c r="BJ6833" s="54"/>
      <c r="BK6833" s="22"/>
      <c r="BL6833" s="24"/>
      <c r="BP6833" s="23"/>
      <c r="BQ6833" s="24"/>
      <c r="BR6833" s="22"/>
      <c r="BS6833" s="24"/>
      <c r="BT6833" s="24"/>
      <c r="BU6833" s="23"/>
      <c r="BV6833" s="26"/>
      <c r="BX6833" s="6"/>
      <c r="BY6833" s="24"/>
      <c r="BZ6833" s="109"/>
      <c r="CA6833" s="66"/>
      <c r="CB6833" s="5"/>
      <c r="CC6833" s="68"/>
      <c r="CD6833" s="67"/>
      <c r="CE6833" s="67"/>
      <c r="CF6833" s="64"/>
      <c r="CG6833" s="5"/>
      <c r="CH6833" s="69"/>
      <c r="CI6833" s="6"/>
      <c r="CJ6833" s="5"/>
      <c r="CK6833" s="25"/>
      <c r="CL6833" s="5"/>
      <c r="DN6833" s="14"/>
      <c r="DO6833" s="14"/>
      <c r="DP6833" s="5"/>
      <c r="DQ6833" s="25"/>
      <c r="DR6833" s="25"/>
      <c r="DS6833" s="96"/>
      <c r="DT6833" s="83"/>
      <c r="DU6833" s="14"/>
      <c r="DX6833" s="83"/>
      <c r="DY6833" s="83"/>
      <c r="DZ6833" s="83"/>
      <c r="EA6833" s="83"/>
      <c r="EJ6833" s="54"/>
      <c r="EK6833" s="22"/>
      <c r="EL6833" s="24"/>
      <c r="EP6833" s="23"/>
      <c r="EQ6833" s="24"/>
      <c r="ER6833" s="22"/>
      <c r="ES6833" s="24"/>
      <c r="ET6833" s="24"/>
      <c r="EU6833" s="23"/>
      <c r="EV6833" s="26"/>
      <c r="EX6833" s="6"/>
      <c r="EY6833" s="24"/>
      <c r="EZ6833" s="109"/>
      <c r="FA6833" s="66"/>
      <c r="FB6833" s="5"/>
      <c r="FC6833" s="68"/>
      <c r="FD6833" s="67"/>
      <c r="FE6833" s="67"/>
      <c r="FF6833" s="64"/>
      <c r="FG6833" s="5"/>
      <c r="FH6833" s="69"/>
      <c r="FI6833" s="6"/>
      <c r="FJ6833" s="5"/>
      <c r="FK6833" s="25"/>
      <c r="FL6833" s="5"/>
    </row>
    <row r="6834" spans="40:168">
      <c r="AN6834" s="14"/>
      <c r="AO6834" s="14"/>
      <c r="AP6834" s="5"/>
      <c r="AQ6834" s="25"/>
      <c r="AR6834" s="25"/>
      <c r="AS6834" s="96"/>
      <c r="AT6834" s="83"/>
      <c r="AU6834" s="14"/>
      <c r="AX6834" s="83"/>
      <c r="AY6834" s="83"/>
      <c r="AZ6834" s="83"/>
      <c r="BA6834" s="83"/>
      <c r="BJ6834" s="54"/>
      <c r="BK6834" s="22"/>
      <c r="BL6834" s="24"/>
      <c r="BP6834" s="23"/>
      <c r="BQ6834" s="24"/>
      <c r="BR6834" s="22"/>
      <c r="BS6834" s="24"/>
      <c r="BT6834" s="24"/>
      <c r="BU6834" s="23"/>
      <c r="BV6834" s="26"/>
      <c r="BX6834" s="6"/>
      <c r="BY6834" s="24"/>
      <c r="BZ6834" s="109"/>
      <c r="CA6834" s="66"/>
      <c r="CB6834" s="5"/>
      <c r="CC6834" s="68"/>
      <c r="CD6834" s="67"/>
      <c r="CE6834" s="67"/>
      <c r="CF6834" s="64"/>
      <c r="CG6834" s="5"/>
      <c r="CH6834" s="69"/>
      <c r="CI6834" s="6"/>
      <c r="CJ6834" s="5"/>
      <c r="CK6834" s="25"/>
      <c r="CL6834" s="5"/>
      <c r="DN6834" s="14"/>
      <c r="DO6834" s="14"/>
      <c r="DP6834" s="5"/>
      <c r="DQ6834" s="25"/>
      <c r="DR6834" s="25"/>
      <c r="DS6834" s="96"/>
      <c r="DT6834" s="83"/>
      <c r="DU6834" s="14"/>
      <c r="DX6834" s="83"/>
      <c r="DY6834" s="83"/>
      <c r="DZ6834" s="83"/>
      <c r="EA6834" s="83"/>
      <c r="EJ6834" s="54"/>
      <c r="EK6834" s="22"/>
      <c r="EL6834" s="24"/>
      <c r="EP6834" s="23"/>
      <c r="EQ6834" s="24"/>
      <c r="ER6834" s="22"/>
      <c r="ES6834" s="24"/>
      <c r="ET6834" s="24"/>
      <c r="EU6834" s="23"/>
      <c r="EV6834" s="26"/>
      <c r="EX6834" s="6"/>
      <c r="EY6834" s="24"/>
      <c r="EZ6834" s="109"/>
      <c r="FA6834" s="66"/>
      <c r="FB6834" s="5"/>
      <c r="FC6834" s="68"/>
      <c r="FD6834" s="67"/>
      <c r="FE6834" s="67"/>
      <c r="FF6834" s="64"/>
      <c r="FG6834" s="5"/>
      <c r="FH6834" s="69"/>
      <c r="FI6834" s="6"/>
      <c r="FJ6834" s="5"/>
      <c r="FK6834" s="25"/>
      <c r="FL6834" s="5"/>
    </row>
    <row r="6835" spans="40:168">
      <c r="AN6835" s="14"/>
      <c r="AO6835" s="14"/>
      <c r="AP6835" s="5"/>
      <c r="AQ6835" s="25"/>
      <c r="AR6835" s="25"/>
      <c r="AS6835" s="96"/>
      <c r="AT6835" s="83"/>
      <c r="AU6835" s="14"/>
      <c r="AX6835" s="83"/>
      <c r="AY6835" s="83"/>
      <c r="AZ6835" s="83"/>
      <c r="BA6835" s="83"/>
      <c r="BJ6835" s="54"/>
      <c r="BK6835" s="22"/>
      <c r="BL6835" s="24"/>
      <c r="BP6835" s="23"/>
      <c r="BQ6835" s="24"/>
      <c r="BR6835" s="22"/>
      <c r="BS6835" s="24"/>
      <c r="BT6835" s="24"/>
      <c r="BU6835" s="23"/>
      <c r="BV6835" s="26"/>
      <c r="BX6835" s="6"/>
      <c r="BY6835" s="24"/>
      <c r="BZ6835" s="109"/>
      <c r="CA6835" s="66"/>
      <c r="CB6835" s="5"/>
      <c r="CC6835" s="68"/>
      <c r="CD6835" s="67"/>
      <c r="CE6835" s="67"/>
      <c r="CF6835" s="64"/>
      <c r="CG6835" s="5"/>
      <c r="CH6835" s="69"/>
      <c r="CI6835" s="6"/>
      <c r="CJ6835" s="5"/>
      <c r="CK6835" s="25"/>
      <c r="CL6835" s="5"/>
      <c r="DN6835" s="14"/>
      <c r="DO6835" s="14"/>
      <c r="DP6835" s="5"/>
      <c r="DQ6835" s="25"/>
      <c r="DR6835" s="25"/>
      <c r="DS6835" s="96"/>
      <c r="DT6835" s="83"/>
      <c r="DU6835" s="14"/>
      <c r="DX6835" s="83"/>
      <c r="DY6835" s="83"/>
      <c r="DZ6835" s="83"/>
      <c r="EA6835" s="83"/>
      <c r="EJ6835" s="54"/>
      <c r="EK6835" s="22"/>
      <c r="EL6835" s="24"/>
      <c r="EP6835" s="23"/>
      <c r="EQ6835" s="24"/>
      <c r="ER6835" s="22"/>
      <c r="ES6835" s="24"/>
      <c r="ET6835" s="24"/>
      <c r="EU6835" s="23"/>
      <c r="EV6835" s="26"/>
      <c r="EX6835" s="6"/>
      <c r="EY6835" s="24"/>
      <c r="EZ6835" s="109"/>
      <c r="FA6835" s="66"/>
      <c r="FB6835" s="5"/>
      <c r="FC6835" s="68"/>
      <c r="FD6835" s="67"/>
      <c r="FE6835" s="67"/>
      <c r="FF6835" s="64"/>
      <c r="FG6835" s="5"/>
      <c r="FH6835" s="69"/>
      <c r="FI6835" s="6"/>
      <c r="FJ6835" s="5"/>
      <c r="FK6835" s="25"/>
      <c r="FL6835" s="5"/>
    </row>
    <row r="6836" spans="40:168">
      <c r="AN6836" s="14"/>
      <c r="AO6836" s="14"/>
      <c r="AP6836" s="5"/>
      <c r="AQ6836" s="25"/>
      <c r="AR6836" s="25"/>
      <c r="AS6836" s="96"/>
      <c r="AT6836" s="83"/>
      <c r="AU6836" s="14"/>
      <c r="AX6836" s="83"/>
      <c r="AY6836" s="83"/>
      <c r="AZ6836" s="83"/>
      <c r="BA6836" s="83"/>
      <c r="BJ6836" s="54"/>
      <c r="BK6836" s="22"/>
      <c r="BL6836" s="24"/>
      <c r="BP6836" s="23"/>
      <c r="BQ6836" s="24"/>
      <c r="BR6836" s="22"/>
      <c r="BS6836" s="24"/>
      <c r="BT6836" s="24"/>
      <c r="BU6836" s="23"/>
      <c r="BV6836" s="26"/>
      <c r="BX6836" s="6"/>
      <c r="BY6836" s="24"/>
      <c r="BZ6836" s="109"/>
      <c r="CA6836" s="66"/>
      <c r="CB6836" s="5"/>
      <c r="CC6836" s="68"/>
      <c r="CD6836" s="67"/>
      <c r="CE6836" s="67"/>
      <c r="CF6836" s="64"/>
      <c r="CG6836" s="5"/>
      <c r="CH6836" s="69"/>
      <c r="CI6836" s="6"/>
      <c r="CJ6836" s="5"/>
      <c r="CK6836" s="25"/>
      <c r="CL6836" s="5"/>
      <c r="DN6836" s="14"/>
      <c r="DO6836" s="14"/>
      <c r="DP6836" s="5"/>
      <c r="DQ6836" s="25"/>
      <c r="DR6836" s="25"/>
      <c r="DS6836" s="96"/>
      <c r="DT6836" s="83"/>
      <c r="DU6836" s="14"/>
      <c r="DX6836" s="83"/>
      <c r="DY6836" s="83"/>
      <c r="DZ6836" s="83"/>
      <c r="EA6836" s="83"/>
      <c r="EJ6836" s="54"/>
      <c r="EK6836" s="22"/>
      <c r="EL6836" s="24"/>
      <c r="EP6836" s="23"/>
      <c r="EQ6836" s="24"/>
      <c r="ER6836" s="22"/>
      <c r="ES6836" s="24"/>
      <c r="ET6836" s="24"/>
      <c r="EU6836" s="23"/>
      <c r="EV6836" s="26"/>
      <c r="EX6836" s="6"/>
      <c r="EY6836" s="24"/>
      <c r="EZ6836" s="109"/>
      <c r="FA6836" s="66"/>
      <c r="FB6836" s="5"/>
      <c r="FC6836" s="68"/>
      <c r="FD6836" s="67"/>
      <c r="FE6836" s="67"/>
      <c r="FF6836" s="64"/>
      <c r="FG6836" s="5"/>
      <c r="FH6836" s="69"/>
      <c r="FI6836" s="6"/>
      <c r="FJ6836" s="5"/>
      <c r="FK6836" s="25"/>
      <c r="FL6836" s="5"/>
    </row>
    <row r="6837" spans="40:168">
      <c r="AN6837" s="14"/>
      <c r="AO6837" s="14"/>
      <c r="AP6837" s="5"/>
      <c r="AQ6837" s="25"/>
      <c r="AR6837" s="25"/>
      <c r="AS6837" s="96"/>
      <c r="AT6837" s="83"/>
      <c r="AU6837" s="14"/>
      <c r="AX6837" s="83"/>
      <c r="AY6837" s="83"/>
      <c r="AZ6837" s="83"/>
      <c r="BA6837" s="83"/>
      <c r="BJ6837" s="54"/>
      <c r="BK6837" s="22"/>
      <c r="BL6837" s="24"/>
      <c r="BP6837" s="23"/>
      <c r="BQ6837" s="24"/>
      <c r="BR6837" s="22"/>
      <c r="BS6837" s="24"/>
      <c r="BT6837" s="24"/>
      <c r="BU6837" s="23"/>
      <c r="BV6837" s="26"/>
      <c r="BX6837" s="6"/>
      <c r="BY6837" s="24"/>
      <c r="BZ6837" s="109"/>
      <c r="CA6837" s="66"/>
      <c r="CB6837" s="5"/>
      <c r="CC6837" s="68"/>
      <c r="CD6837" s="67"/>
      <c r="CE6837" s="67"/>
      <c r="CF6837" s="64"/>
      <c r="CG6837" s="5"/>
      <c r="CH6837" s="69"/>
      <c r="CI6837" s="6"/>
      <c r="CJ6837" s="5"/>
      <c r="CK6837" s="25"/>
      <c r="CL6837" s="5"/>
      <c r="DN6837" s="14"/>
      <c r="DO6837" s="14"/>
      <c r="DP6837" s="5"/>
      <c r="DQ6837" s="25"/>
      <c r="DR6837" s="25"/>
      <c r="DS6837" s="96"/>
      <c r="DT6837" s="83"/>
      <c r="DU6837" s="14"/>
      <c r="DX6837" s="83"/>
      <c r="DY6837" s="83"/>
      <c r="DZ6837" s="83"/>
      <c r="EA6837" s="83"/>
      <c r="EJ6837" s="54"/>
      <c r="EK6837" s="22"/>
      <c r="EL6837" s="24"/>
      <c r="EP6837" s="23"/>
      <c r="EQ6837" s="24"/>
      <c r="ER6837" s="22"/>
      <c r="ES6837" s="24"/>
      <c r="ET6837" s="24"/>
      <c r="EU6837" s="23"/>
      <c r="EV6837" s="26"/>
      <c r="EX6837" s="6"/>
      <c r="EY6837" s="24"/>
      <c r="EZ6837" s="109"/>
      <c r="FA6837" s="66"/>
      <c r="FB6837" s="5"/>
      <c r="FC6837" s="68"/>
      <c r="FD6837" s="67"/>
      <c r="FE6837" s="67"/>
      <c r="FF6837" s="64"/>
      <c r="FG6837" s="5"/>
      <c r="FH6837" s="69"/>
      <c r="FI6837" s="6"/>
      <c r="FJ6837" s="5"/>
      <c r="FK6837" s="25"/>
      <c r="FL6837" s="5"/>
    </row>
    <row r="6838" spans="40:168">
      <c r="AN6838" s="14"/>
      <c r="AO6838" s="14"/>
      <c r="AP6838" s="5"/>
      <c r="AQ6838" s="25"/>
      <c r="AR6838" s="25"/>
      <c r="AS6838" s="96"/>
      <c r="AT6838" s="83"/>
      <c r="AU6838" s="14"/>
      <c r="AX6838" s="83"/>
      <c r="AY6838" s="83"/>
      <c r="AZ6838" s="83"/>
      <c r="BA6838" s="83"/>
      <c r="BJ6838" s="54"/>
      <c r="BK6838" s="22"/>
      <c r="BL6838" s="24"/>
      <c r="BP6838" s="23"/>
      <c r="BQ6838" s="24"/>
      <c r="BR6838" s="22"/>
      <c r="BS6838" s="24"/>
      <c r="BT6838" s="24"/>
      <c r="BU6838" s="23"/>
      <c r="BV6838" s="26"/>
      <c r="BX6838" s="6"/>
      <c r="BY6838" s="24"/>
      <c r="BZ6838" s="109"/>
      <c r="CA6838" s="66"/>
      <c r="CB6838" s="5"/>
      <c r="CC6838" s="68"/>
      <c r="CD6838" s="67"/>
      <c r="CE6838" s="67"/>
      <c r="CF6838" s="64"/>
      <c r="CG6838" s="5"/>
      <c r="CH6838" s="69"/>
      <c r="CI6838" s="6"/>
      <c r="CJ6838" s="5"/>
      <c r="CK6838" s="25"/>
      <c r="CL6838" s="5"/>
      <c r="DN6838" s="14"/>
      <c r="DO6838" s="14"/>
      <c r="DP6838" s="5"/>
      <c r="DQ6838" s="25"/>
      <c r="DR6838" s="25"/>
      <c r="DS6838" s="96"/>
      <c r="DT6838" s="83"/>
      <c r="DU6838" s="14"/>
      <c r="DX6838" s="83"/>
      <c r="DY6838" s="83"/>
      <c r="DZ6838" s="83"/>
      <c r="EA6838" s="83"/>
      <c r="EJ6838" s="54"/>
      <c r="EK6838" s="22"/>
      <c r="EL6838" s="24"/>
      <c r="EP6838" s="23"/>
      <c r="EQ6838" s="24"/>
      <c r="ER6838" s="22"/>
      <c r="ES6838" s="24"/>
      <c r="ET6838" s="24"/>
      <c r="EU6838" s="23"/>
      <c r="EV6838" s="26"/>
      <c r="EX6838" s="6"/>
      <c r="EY6838" s="24"/>
      <c r="EZ6838" s="109"/>
      <c r="FA6838" s="66"/>
      <c r="FB6838" s="5"/>
      <c r="FC6838" s="68"/>
      <c r="FD6838" s="67"/>
      <c r="FE6838" s="67"/>
      <c r="FF6838" s="64"/>
      <c r="FG6838" s="5"/>
      <c r="FH6838" s="69"/>
      <c r="FI6838" s="6"/>
      <c r="FJ6838" s="5"/>
      <c r="FK6838" s="25"/>
      <c r="FL6838" s="5"/>
    </row>
    <row r="6839" spans="40:168">
      <c r="AN6839" s="14"/>
      <c r="AO6839" s="14"/>
      <c r="AP6839" s="5"/>
      <c r="AQ6839" s="25"/>
      <c r="AR6839" s="25"/>
      <c r="AS6839" s="96"/>
      <c r="AT6839" s="83"/>
      <c r="AU6839" s="14"/>
      <c r="AX6839" s="83"/>
      <c r="AY6839" s="83"/>
      <c r="AZ6839" s="83"/>
      <c r="BA6839" s="83"/>
      <c r="BJ6839" s="54"/>
      <c r="BK6839" s="22"/>
      <c r="BL6839" s="24"/>
      <c r="BP6839" s="23"/>
      <c r="BQ6839" s="24"/>
      <c r="BR6839" s="22"/>
      <c r="BS6839" s="24"/>
      <c r="BT6839" s="24"/>
      <c r="BU6839" s="23"/>
      <c r="BV6839" s="26"/>
      <c r="BX6839" s="6"/>
      <c r="BY6839" s="24"/>
      <c r="BZ6839" s="109"/>
      <c r="CA6839" s="66"/>
      <c r="CB6839" s="5"/>
      <c r="CC6839" s="68"/>
      <c r="CD6839" s="67"/>
      <c r="CE6839" s="67"/>
      <c r="CF6839" s="64"/>
      <c r="CG6839" s="5"/>
      <c r="CH6839" s="69"/>
      <c r="CI6839" s="6"/>
      <c r="CJ6839" s="5"/>
      <c r="CK6839" s="25"/>
      <c r="CL6839" s="5"/>
      <c r="DN6839" s="14"/>
      <c r="DO6839" s="14"/>
      <c r="DP6839" s="5"/>
      <c r="DQ6839" s="25"/>
      <c r="DR6839" s="25"/>
      <c r="DS6839" s="96"/>
      <c r="DT6839" s="83"/>
      <c r="DU6839" s="14"/>
      <c r="DX6839" s="83"/>
      <c r="DY6839" s="83"/>
      <c r="DZ6839" s="83"/>
      <c r="EA6839" s="83"/>
      <c r="EJ6839" s="54"/>
      <c r="EK6839" s="22"/>
      <c r="EL6839" s="24"/>
      <c r="EP6839" s="23"/>
      <c r="EQ6839" s="24"/>
      <c r="ER6839" s="22"/>
      <c r="ES6839" s="24"/>
      <c r="ET6839" s="24"/>
      <c r="EU6839" s="23"/>
      <c r="EV6839" s="26"/>
      <c r="EX6839" s="6"/>
      <c r="EY6839" s="24"/>
      <c r="EZ6839" s="109"/>
      <c r="FA6839" s="66"/>
      <c r="FB6839" s="5"/>
      <c r="FC6839" s="68"/>
      <c r="FD6839" s="67"/>
      <c r="FE6839" s="67"/>
      <c r="FF6839" s="64"/>
      <c r="FG6839" s="5"/>
      <c r="FH6839" s="69"/>
      <c r="FI6839" s="6"/>
      <c r="FJ6839" s="5"/>
      <c r="FK6839" s="25"/>
      <c r="FL6839" s="5"/>
    </row>
    <row r="6840" spans="40:168">
      <c r="AN6840" s="14"/>
      <c r="AO6840" s="14"/>
      <c r="AP6840" s="5"/>
      <c r="AQ6840" s="25"/>
      <c r="AR6840" s="25"/>
      <c r="AS6840" s="96"/>
      <c r="AT6840" s="83"/>
      <c r="AU6840" s="14"/>
      <c r="AX6840" s="83"/>
      <c r="AY6840" s="83"/>
      <c r="AZ6840" s="83"/>
      <c r="BA6840" s="83"/>
      <c r="BJ6840" s="54"/>
      <c r="BK6840" s="22"/>
      <c r="BL6840" s="24"/>
      <c r="BP6840" s="23"/>
      <c r="BQ6840" s="24"/>
      <c r="BR6840" s="22"/>
      <c r="BS6840" s="24"/>
      <c r="BT6840" s="24"/>
      <c r="BU6840" s="23"/>
      <c r="BV6840" s="26"/>
      <c r="BX6840" s="6"/>
      <c r="BY6840" s="24"/>
      <c r="BZ6840" s="109"/>
      <c r="CA6840" s="66"/>
      <c r="CB6840" s="5"/>
      <c r="CC6840" s="68"/>
      <c r="CD6840" s="67"/>
      <c r="CE6840" s="67"/>
      <c r="CF6840" s="64"/>
      <c r="CG6840" s="5"/>
      <c r="CH6840" s="69"/>
      <c r="CI6840" s="6"/>
      <c r="CJ6840" s="5"/>
      <c r="CK6840" s="25"/>
      <c r="CL6840" s="5"/>
      <c r="DN6840" s="14"/>
      <c r="DO6840" s="14"/>
      <c r="DP6840" s="5"/>
      <c r="DQ6840" s="25"/>
      <c r="DR6840" s="25"/>
      <c r="DS6840" s="96"/>
      <c r="DT6840" s="83"/>
      <c r="DU6840" s="14"/>
      <c r="DX6840" s="83"/>
      <c r="DY6840" s="83"/>
      <c r="DZ6840" s="83"/>
      <c r="EA6840" s="83"/>
      <c r="EJ6840" s="54"/>
      <c r="EK6840" s="22"/>
      <c r="EL6840" s="24"/>
      <c r="EP6840" s="23"/>
      <c r="EQ6840" s="24"/>
      <c r="ER6840" s="22"/>
      <c r="ES6840" s="24"/>
      <c r="ET6840" s="24"/>
      <c r="EU6840" s="23"/>
      <c r="EV6840" s="26"/>
      <c r="EX6840" s="6"/>
      <c r="EY6840" s="24"/>
      <c r="EZ6840" s="109"/>
      <c r="FA6840" s="66"/>
      <c r="FB6840" s="5"/>
      <c r="FC6840" s="68"/>
      <c r="FD6840" s="67"/>
      <c r="FE6840" s="67"/>
      <c r="FF6840" s="64"/>
      <c r="FG6840" s="5"/>
      <c r="FH6840" s="69"/>
      <c r="FI6840" s="6"/>
      <c r="FJ6840" s="5"/>
      <c r="FK6840" s="25"/>
      <c r="FL6840" s="5"/>
    </row>
    <row r="6841" spans="40:168">
      <c r="AN6841" s="14"/>
      <c r="AO6841" s="14"/>
      <c r="AP6841" s="5"/>
      <c r="AQ6841" s="25"/>
      <c r="AR6841" s="25"/>
      <c r="AS6841" s="96"/>
      <c r="AT6841" s="83"/>
      <c r="AU6841" s="14"/>
      <c r="AX6841" s="83"/>
      <c r="AY6841" s="83"/>
      <c r="AZ6841" s="83"/>
      <c r="BA6841" s="83"/>
      <c r="BJ6841" s="54"/>
      <c r="BK6841" s="22"/>
      <c r="BL6841" s="24"/>
      <c r="BP6841" s="23"/>
      <c r="BQ6841" s="24"/>
      <c r="BR6841" s="22"/>
      <c r="BS6841" s="24"/>
      <c r="BT6841" s="24"/>
      <c r="BU6841" s="23"/>
      <c r="BV6841" s="26"/>
      <c r="BX6841" s="6"/>
      <c r="BY6841" s="24"/>
      <c r="BZ6841" s="109"/>
      <c r="CA6841" s="66"/>
      <c r="CB6841" s="5"/>
      <c r="CC6841" s="68"/>
      <c r="CD6841" s="67"/>
      <c r="CE6841" s="67"/>
      <c r="CF6841" s="64"/>
      <c r="CG6841" s="5"/>
      <c r="CH6841" s="69"/>
      <c r="CI6841" s="6"/>
      <c r="CJ6841" s="5"/>
      <c r="CK6841" s="25"/>
      <c r="CL6841" s="5"/>
      <c r="DN6841" s="14"/>
      <c r="DO6841" s="14"/>
      <c r="DP6841" s="5"/>
      <c r="DQ6841" s="25"/>
      <c r="DR6841" s="25"/>
      <c r="DS6841" s="96"/>
      <c r="DT6841" s="83"/>
      <c r="DU6841" s="14"/>
      <c r="DX6841" s="83"/>
      <c r="DY6841" s="83"/>
      <c r="DZ6841" s="83"/>
      <c r="EA6841" s="83"/>
      <c r="EJ6841" s="54"/>
      <c r="EK6841" s="22"/>
      <c r="EL6841" s="24"/>
      <c r="EP6841" s="23"/>
      <c r="EQ6841" s="24"/>
      <c r="ER6841" s="22"/>
      <c r="ES6841" s="24"/>
      <c r="ET6841" s="24"/>
      <c r="EU6841" s="23"/>
      <c r="EV6841" s="26"/>
      <c r="EX6841" s="6"/>
      <c r="EY6841" s="24"/>
      <c r="EZ6841" s="109"/>
      <c r="FA6841" s="66"/>
      <c r="FB6841" s="5"/>
      <c r="FC6841" s="68"/>
      <c r="FD6841" s="67"/>
      <c r="FE6841" s="67"/>
      <c r="FF6841" s="64"/>
      <c r="FG6841" s="5"/>
      <c r="FH6841" s="69"/>
      <c r="FI6841" s="6"/>
      <c r="FJ6841" s="5"/>
      <c r="FK6841" s="25"/>
      <c r="FL6841" s="5"/>
    </row>
    <row r="6842" spans="40:168">
      <c r="AN6842" s="14"/>
      <c r="AO6842" s="14"/>
      <c r="AP6842" s="5"/>
      <c r="AQ6842" s="25"/>
      <c r="AR6842" s="25"/>
      <c r="AS6842" s="96"/>
      <c r="AT6842" s="83"/>
      <c r="AU6842" s="14"/>
      <c r="AX6842" s="83"/>
      <c r="AY6842" s="83"/>
      <c r="AZ6842" s="83"/>
      <c r="BA6842" s="83"/>
      <c r="BJ6842" s="54"/>
      <c r="BK6842" s="22"/>
      <c r="BL6842" s="24"/>
      <c r="BP6842" s="23"/>
      <c r="BQ6842" s="24"/>
      <c r="BR6842" s="22"/>
      <c r="BS6842" s="24"/>
      <c r="BT6842" s="24"/>
      <c r="BU6842" s="23"/>
      <c r="BV6842" s="26"/>
      <c r="BX6842" s="6"/>
      <c r="BY6842" s="24"/>
      <c r="BZ6842" s="109"/>
      <c r="CA6842" s="66"/>
      <c r="CB6842" s="5"/>
      <c r="CC6842" s="68"/>
      <c r="CD6842" s="67"/>
      <c r="CE6842" s="67"/>
      <c r="CF6842" s="64"/>
      <c r="CG6842" s="5"/>
      <c r="CH6842" s="69"/>
      <c r="CI6842" s="6"/>
      <c r="CJ6842" s="5"/>
      <c r="CK6842" s="25"/>
      <c r="CL6842" s="5"/>
      <c r="DN6842" s="14"/>
      <c r="DO6842" s="14"/>
      <c r="DP6842" s="5"/>
      <c r="DQ6842" s="25"/>
      <c r="DR6842" s="25"/>
      <c r="DS6842" s="96"/>
      <c r="DT6842" s="83"/>
      <c r="DU6842" s="14"/>
      <c r="DX6842" s="83"/>
      <c r="DY6842" s="83"/>
      <c r="DZ6842" s="83"/>
      <c r="EA6842" s="83"/>
      <c r="EJ6842" s="54"/>
      <c r="EK6842" s="22"/>
      <c r="EL6842" s="24"/>
      <c r="EP6842" s="23"/>
      <c r="EQ6842" s="24"/>
      <c r="ER6842" s="22"/>
      <c r="ES6842" s="24"/>
      <c r="ET6842" s="24"/>
      <c r="EU6842" s="23"/>
      <c r="EV6842" s="26"/>
      <c r="EX6842" s="6"/>
      <c r="EY6842" s="24"/>
      <c r="EZ6842" s="109"/>
      <c r="FA6842" s="66"/>
      <c r="FB6842" s="5"/>
      <c r="FC6842" s="68"/>
      <c r="FD6842" s="67"/>
      <c r="FE6842" s="67"/>
      <c r="FF6842" s="64"/>
      <c r="FG6842" s="5"/>
      <c r="FH6842" s="69"/>
      <c r="FI6842" s="6"/>
      <c r="FJ6842" s="5"/>
      <c r="FK6842" s="25"/>
      <c r="FL6842" s="5"/>
    </row>
    <row r="6843" spans="40:168">
      <c r="AN6843" s="14"/>
      <c r="AO6843" s="14"/>
      <c r="AP6843" s="5"/>
      <c r="AQ6843" s="25"/>
      <c r="AR6843" s="25"/>
      <c r="AS6843" s="96"/>
      <c r="AT6843" s="83"/>
      <c r="AU6843" s="14"/>
      <c r="AX6843" s="83"/>
      <c r="AY6843" s="83"/>
      <c r="AZ6843" s="83"/>
      <c r="BA6843" s="83"/>
      <c r="BJ6843" s="54"/>
      <c r="BK6843" s="22"/>
      <c r="BL6843" s="24"/>
      <c r="BP6843" s="23"/>
      <c r="BQ6843" s="24"/>
      <c r="BR6843" s="22"/>
      <c r="BS6843" s="24"/>
      <c r="BT6843" s="24"/>
      <c r="BU6843" s="23"/>
      <c r="BV6843" s="26"/>
      <c r="BX6843" s="6"/>
      <c r="BY6843" s="24"/>
      <c r="BZ6843" s="109"/>
      <c r="CA6843" s="66"/>
      <c r="CB6843" s="5"/>
      <c r="CC6843" s="68"/>
      <c r="CD6843" s="67"/>
      <c r="CE6843" s="67"/>
      <c r="CF6843" s="64"/>
      <c r="CG6843" s="5"/>
      <c r="CH6843" s="69"/>
      <c r="CI6843" s="6"/>
      <c r="CJ6843" s="5"/>
      <c r="CK6843" s="25"/>
      <c r="CL6843" s="5"/>
      <c r="DN6843" s="14"/>
      <c r="DO6843" s="14"/>
      <c r="DP6843" s="5"/>
      <c r="DQ6843" s="25"/>
      <c r="DR6843" s="25"/>
      <c r="DS6843" s="96"/>
      <c r="DT6843" s="83"/>
      <c r="DU6843" s="14"/>
      <c r="DX6843" s="83"/>
      <c r="DY6843" s="83"/>
      <c r="DZ6843" s="83"/>
      <c r="EA6843" s="83"/>
      <c r="EJ6843" s="54"/>
      <c r="EK6843" s="22"/>
      <c r="EL6843" s="24"/>
      <c r="EP6843" s="23"/>
      <c r="EQ6843" s="24"/>
      <c r="ER6843" s="22"/>
      <c r="ES6843" s="24"/>
      <c r="ET6843" s="24"/>
      <c r="EU6843" s="23"/>
      <c r="EV6843" s="26"/>
      <c r="EX6843" s="6"/>
      <c r="EY6843" s="24"/>
      <c r="EZ6843" s="109"/>
      <c r="FA6843" s="66"/>
      <c r="FB6843" s="5"/>
      <c r="FC6843" s="68"/>
      <c r="FD6843" s="67"/>
      <c r="FE6843" s="67"/>
      <c r="FF6843" s="64"/>
      <c r="FG6843" s="5"/>
      <c r="FH6843" s="69"/>
      <c r="FI6843" s="6"/>
      <c r="FJ6843" s="5"/>
      <c r="FK6843" s="25"/>
      <c r="FL6843" s="5"/>
    </row>
    <row r="6844" spans="40:168">
      <c r="AN6844" s="14"/>
      <c r="AO6844" s="14"/>
      <c r="AP6844" s="5"/>
      <c r="AQ6844" s="25"/>
      <c r="AR6844" s="25"/>
      <c r="AS6844" s="96"/>
      <c r="AT6844" s="83"/>
      <c r="AU6844" s="14"/>
      <c r="AX6844" s="83"/>
      <c r="AY6844" s="83"/>
      <c r="AZ6844" s="83"/>
      <c r="BA6844" s="83"/>
      <c r="BJ6844" s="54"/>
      <c r="BK6844" s="22"/>
      <c r="BL6844" s="24"/>
      <c r="BP6844" s="23"/>
      <c r="BQ6844" s="24"/>
      <c r="BR6844" s="22"/>
      <c r="BS6844" s="24"/>
      <c r="BT6844" s="24"/>
      <c r="BU6844" s="23"/>
      <c r="BV6844" s="26"/>
      <c r="BX6844" s="6"/>
      <c r="BY6844" s="24"/>
      <c r="BZ6844" s="109"/>
      <c r="CA6844" s="66"/>
      <c r="CB6844" s="5"/>
      <c r="CC6844" s="68"/>
      <c r="CD6844" s="67"/>
      <c r="CE6844" s="67"/>
      <c r="CF6844" s="64"/>
      <c r="CG6844" s="5"/>
      <c r="CH6844" s="69"/>
      <c r="CI6844" s="6"/>
      <c r="CJ6844" s="5"/>
      <c r="CK6844" s="25"/>
      <c r="CL6844" s="5"/>
      <c r="DN6844" s="14"/>
      <c r="DO6844" s="14"/>
      <c r="DP6844" s="5"/>
      <c r="DQ6844" s="25"/>
      <c r="DR6844" s="25"/>
      <c r="DS6844" s="96"/>
      <c r="DT6844" s="83"/>
      <c r="DU6844" s="14"/>
      <c r="DX6844" s="83"/>
      <c r="DY6844" s="83"/>
      <c r="DZ6844" s="83"/>
      <c r="EA6844" s="83"/>
      <c r="EJ6844" s="54"/>
      <c r="EK6844" s="22"/>
      <c r="EL6844" s="24"/>
      <c r="EP6844" s="23"/>
      <c r="EQ6844" s="24"/>
      <c r="ER6844" s="22"/>
      <c r="ES6844" s="24"/>
      <c r="ET6844" s="24"/>
      <c r="EU6844" s="23"/>
      <c r="EV6844" s="26"/>
      <c r="EX6844" s="6"/>
      <c r="EY6844" s="24"/>
      <c r="EZ6844" s="109"/>
      <c r="FA6844" s="66"/>
      <c r="FB6844" s="5"/>
      <c r="FC6844" s="68"/>
      <c r="FD6844" s="67"/>
      <c r="FE6844" s="67"/>
      <c r="FF6844" s="64"/>
      <c r="FG6844" s="5"/>
      <c r="FH6844" s="69"/>
      <c r="FI6844" s="6"/>
      <c r="FJ6844" s="5"/>
      <c r="FK6844" s="25"/>
      <c r="FL6844" s="5"/>
    </row>
    <row r="6845" spans="40:168">
      <c r="AN6845" s="14"/>
      <c r="AO6845" s="14"/>
      <c r="AP6845" s="5"/>
      <c r="AQ6845" s="25"/>
      <c r="AR6845" s="25"/>
      <c r="AS6845" s="96"/>
      <c r="AT6845" s="83"/>
      <c r="AU6845" s="14"/>
      <c r="AX6845" s="83"/>
      <c r="AY6845" s="83"/>
      <c r="AZ6845" s="83"/>
      <c r="BA6845" s="83"/>
      <c r="BJ6845" s="54"/>
      <c r="BK6845" s="22"/>
      <c r="BL6845" s="24"/>
      <c r="BP6845" s="23"/>
      <c r="BQ6845" s="24"/>
      <c r="BR6845" s="22"/>
      <c r="BS6845" s="24"/>
      <c r="BT6845" s="24"/>
      <c r="BU6845" s="23"/>
      <c r="BV6845" s="26"/>
      <c r="BX6845" s="6"/>
      <c r="BY6845" s="24"/>
      <c r="BZ6845" s="109"/>
      <c r="CA6845" s="66"/>
      <c r="CB6845" s="5"/>
      <c r="CC6845" s="68"/>
      <c r="CD6845" s="67"/>
      <c r="CE6845" s="67"/>
      <c r="CF6845" s="64"/>
      <c r="CG6845" s="5"/>
      <c r="CH6845" s="69"/>
      <c r="CI6845" s="6"/>
      <c r="CJ6845" s="5"/>
      <c r="CK6845" s="25"/>
      <c r="CL6845" s="5"/>
      <c r="DN6845" s="14"/>
      <c r="DO6845" s="14"/>
      <c r="DP6845" s="5"/>
      <c r="DQ6845" s="25"/>
      <c r="DR6845" s="25"/>
      <c r="DS6845" s="96"/>
      <c r="DT6845" s="83"/>
      <c r="DU6845" s="14"/>
      <c r="DX6845" s="83"/>
      <c r="DY6845" s="83"/>
      <c r="DZ6845" s="83"/>
      <c r="EA6845" s="83"/>
      <c r="EJ6845" s="54"/>
      <c r="EK6845" s="22"/>
      <c r="EL6845" s="24"/>
      <c r="EP6845" s="23"/>
      <c r="EQ6845" s="24"/>
      <c r="ER6845" s="22"/>
      <c r="ES6845" s="24"/>
      <c r="ET6845" s="24"/>
      <c r="EU6845" s="23"/>
      <c r="EV6845" s="26"/>
      <c r="EX6845" s="6"/>
      <c r="EY6845" s="24"/>
      <c r="EZ6845" s="109"/>
      <c r="FA6845" s="66"/>
      <c r="FB6845" s="5"/>
      <c r="FC6845" s="68"/>
      <c r="FD6845" s="67"/>
      <c r="FE6845" s="67"/>
      <c r="FF6845" s="64"/>
      <c r="FG6845" s="5"/>
      <c r="FH6845" s="69"/>
      <c r="FI6845" s="6"/>
      <c r="FJ6845" s="5"/>
      <c r="FK6845" s="25"/>
      <c r="FL6845" s="5"/>
    </row>
    <row r="6846" spans="40:168">
      <c r="AN6846" s="14"/>
      <c r="AO6846" s="14"/>
      <c r="AP6846" s="5"/>
      <c r="AQ6846" s="25"/>
      <c r="AR6846" s="25"/>
      <c r="AS6846" s="96"/>
      <c r="AT6846" s="83"/>
      <c r="AU6846" s="14"/>
      <c r="AX6846" s="83"/>
      <c r="AY6846" s="83"/>
      <c r="AZ6846" s="83"/>
      <c r="BA6846" s="83"/>
      <c r="BJ6846" s="54"/>
      <c r="BK6846" s="22"/>
      <c r="BL6846" s="24"/>
      <c r="BP6846" s="23"/>
      <c r="BQ6846" s="24"/>
      <c r="BR6846" s="22"/>
      <c r="BS6846" s="24"/>
      <c r="BT6846" s="24"/>
      <c r="BU6846" s="23"/>
      <c r="BV6846" s="26"/>
      <c r="BX6846" s="6"/>
      <c r="BY6846" s="24"/>
      <c r="BZ6846" s="109"/>
      <c r="CA6846" s="66"/>
      <c r="CB6846" s="5"/>
      <c r="CC6846" s="68"/>
      <c r="CD6846" s="67"/>
      <c r="CE6846" s="67"/>
      <c r="CF6846" s="64"/>
      <c r="CG6846" s="5"/>
      <c r="CH6846" s="69"/>
      <c r="CI6846" s="6"/>
      <c r="CJ6846" s="5"/>
      <c r="CK6846" s="25"/>
      <c r="CL6846" s="5"/>
      <c r="DN6846" s="14"/>
      <c r="DO6846" s="14"/>
      <c r="DP6846" s="5"/>
      <c r="DQ6846" s="25"/>
      <c r="DR6846" s="25"/>
      <c r="DS6846" s="96"/>
      <c r="DT6846" s="83"/>
      <c r="DU6846" s="14"/>
      <c r="DX6846" s="83"/>
      <c r="DY6846" s="83"/>
      <c r="DZ6846" s="83"/>
      <c r="EA6846" s="83"/>
      <c r="EJ6846" s="54"/>
      <c r="EK6846" s="22"/>
      <c r="EL6846" s="24"/>
      <c r="EP6846" s="23"/>
      <c r="EQ6846" s="24"/>
      <c r="ER6846" s="22"/>
      <c r="ES6846" s="24"/>
      <c r="ET6846" s="24"/>
      <c r="EU6846" s="23"/>
      <c r="EV6846" s="26"/>
      <c r="EX6846" s="6"/>
      <c r="EY6846" s="24"/>
      <c r="EZ6846" s="109"/>
      <c r="FA6846" s="66"/>
      <c r="FB6846" s="5"/>
      <c r="FC6846" s="68"/>
      <c r="FD6846" s="67"/>
      <c r="FE6846" s="67"/>
      <c r="FF6846" s="64"/>
      <c r="FG6846" s="5"/>
      <c r="FH6846" s="69"/>
      <c r="FI6846" s="6"/>
      <c r="FJ6846" s="5"/>
      <c r="FK6846" s="25"/>
      <c r="FL6846" s="5"/>
    </row>
    <row r="6847" spans="40:168">
      <c r="AN6847" s="14"/>
      <c r="AO6847" s="14"/>
      <c r="AP6847" s="5"/>
      <c r="AQ6847" s="25"/>
      <c r="AR6847" s="25"/>
      <c r="AS6847" s="96"/>
      <c r="AT6847" s="83"/>
      <c r="AU6847" s="14"/>
      <c r="AX6847" s="83"/>
      <c r="AY6847" s="83"/>
      <c r="AZ6847" s="83"/>
      <c r="BA6847" s="83"/>
      <c r="BJ6847" s="54"/>
      <c r="BK6847" s="22"/>
      <c r="BL6847" s="24"/>
      <c r="BP6847" s="23"/>
      <c r="BQ6847" s="24"/>
      <c r="BR6847" s="22"/>
      <c r="BS6847" s="24"/>
      <c r="BT6847" s="24"/>
      <c r="BU6847" s="23"/>
      <c r="BV6847" s="26"/>
      <c r="BX6847" s="6"/>
      <c r="BY6847" s="24"/>
      <c r="BZ6847" s="109"/>
      <c r="CA6847" s="66"/>
      <c r="CB6847" s="5"/>
      <c r="CC6847" s="68"/>
      <c r="CD6847" s="67"/>
      <c r="CE6847" s="67"/>
      <c r="CF6847" s="64"/>
      <c r="CG6847" s="5"/>
      <c r="CH6847" s="69"/>
      <c r="CI6847" s="6"/>
      <c r="CJ6847" s="5"/>
      <c r="CK6847" s="25"/>
      <c r="CL6847" s="5"/>
      <c r="DN6847" s="14"/>
      <c r="DO6847" s="14"/>
      <c r="DP6847" s="5"/>
      <c r="DQ6847" s="25"/>
      <c r="DR6847" s="25"/>
      <c r="DS6847" s="96"/>
      <c r="DT6847" s="83"/>
      <c r="DU6847" s="14"/>
      <c r="DX6847" s="83"/>
      <c r="DY6847" s="83"/>
      <c r="DZ6847" s="83"/>
      <c r="EA6847" s="83"/>
      <c r="EJ6847" s="54"/>
      <c r="EK6847" s="22"/>
      <c r="EL6847" s="24"/>
      <c r="EP6847" s="23"/>
      <c r="EQ6847" s="24"/>
      <c r="ER6847" s="22"/>
      <c r="ES6847" s="24"/>
      <c r="ET6847" s="24"/>
      <c r="EU6847" s="23"/>
      <c r="EV6847" s="26"/>
      <c r="EX6847" s="6"/>
      <c r="EY6847" s="24"/>
      <c r="EZ6847" s="109"/>
      <c r="FA6847" s="66"/>
      <c r="FB6847" s="5"/>
      <c r="FC6847" s="68"/>
      <c r="FD6847" s="67"/>
      <c r="FE6847" s="67"/>
      <c r="FF6847" s="64"/>
      <c r="FG6847" s="5"/>
      <c r="FH6847" s="69"/>
      <c r="FI6847" s="6"/>
      <c r="FJ6847" s="5"/>
      <c r="FK6847" s="25"/>
      <c r="FL6847" s="5"/>
    </row>
    <row r="6848" spans="40:168">
      <c r="AN6848" s="14"/>
      <c r="AO6848" s="14"/>
      <c r="AP6848" s="5"/>
      <c r="AQ6848" s="25"/>
      <c r="AR6848" s="25"/>
      <c r="AS6848" s="96"/>
      <c r="AT6848" s="83"/>
      <c r="AU6848" s="14"/>
      <c r="AX6848" s="83"/>
      <c r="AY6848" s="83"/>
      <c r="AZ6848" s="83"/>
      <c r="BA6848" s="83"/>
      <c r="BJ6848" s="54"/>
      <c r="BK6848" s="22"/>
      <c r="BL6848" s="24"/>
      <c r="BP6848" s="23"/>
      <c r="BQ6848" s="24"/>
      <c r="BR6848" s="22"/>
      <c r="BS6848" s="24"/>
      <c r="BT6848" s="24"/>
      <c r="BU6848" s="23"/>
      <c r="BV6848" s="26"/>
      <c r="BX6848" s="6"/>
      <c r="BY6848" s="24"/>
      <c r="BZ6848" s="109"/>
      <c r="CA6848" s="66"/>
      <c r="CB6848" s="5"/>
      <c r="CC6848" s="68"/>
      <c r="CD6848" s="67"/>
      <c r="CE6848" s="67"/>
      <c r="CF6848" s="64"/>
      <c r="CG6848" s="5"/>
      <c r="CH6848" s="69"/>
      <c r="CI6848" s="6"/>
      <c r="CJ6848" s="5"/>
      <c r="CK6848" s="25"/>
      <c r="CL6848" s="5"/>
      <c r="DN6848" s="14"/>
      <c r="DO6848" s="14"/>
      <c r="DP6848" s="5"/>
      <c r="DQ6848" s="25"/>
      <c r="DR6848" s="25"/>
      <c r="DS6848" s="96"/>
      <c r="DT6848" s="83"/>
      <c r="DU6848" s="14"/>
      <c r="DX6848" s="83"/>
      <c r="DY6848" s="83"/>
      <c r="DZ6848" s="83"/>
      <c r="EA6848" s="83"/>
      <c r="EJ6848" s="54"/>
      <c r="EK6848" s="22"/>
      <c r="EL6848" s="24"/>
      <c r="EP6848" s="23"/>
      <c r="EQ6848" s="24"/>
      <c r="ER6848" s="22"/>
      <c r="ES6848" s="24"/>
      <c r="ET6848" s="24"/>
      <c r="EU6848" s="23"/>
      <c r="EV6848" s="26"/>
      <c r="EX6848" s="6"/>
      <c r="EY6848" s="24"/>
      <c r="EZ6848" s="109"/>
      <c r="FA6848" s="66"/>
      <c r="FB6848" s="5"/>
      <c r="FC6848" s="68"/>
      <c r="FD6848" s="67"/>
      <c r="FE6848" s="67"/>
      <c r="FF6848" s="64"/>
      <c r="FG6848" s="5"/>
      <c r="FH6848" s="69"/>
      <c r="FI6848" s="6"/>
      <c r="FJ6848" s="5"/>
      <c r="FK6848" s="25"/>
      <c r="FL6848" s="5"/>
    </row>
    <row r="6849" spans="40:168">
      <c r="AN6849" s="14"/>
      <c r="AO6849" s="14"/>
      <c r="AP6849" s="5"/>
      <c r="AQ6849" s="25"/>
      <c r="AR6849" s="25"/>
      <c r="AS6849" s="96"/>
      <c r="AT6849" s="83"/>
      <c r="AU6849" s="14"/>
      <c r="AX6849" s="83"/>
      <c r="AY6849" s="83"/>
      <c r="AZ6849" s="83"/>
      <c r="BA6849" s="83"/>
      <c r="BJ6849" s="54"/>
      <c r="BK6849" s="22"/>
      <c r="BL6849" s="24"/>
      <c r="BP6849" s="23"/>
      <c r="BQ6849" s="24"/>
      <c r="BR6849" s="22"/>
      <c r="BS6849" s="24"/>
      <c r="BT6849" s="24"/>
      <c r="BU6849" s="23"/>
      <c r="BV6849" s="26"/>
      <c r="BX6849" s="6"/>
      <c r="BY6849" s="24"/>
      <c r="BZ6849" s="109"/>
      <c r="CA6849" s="66"/>
      <c r="CB6849" s="5"/>
      <c r="CC6849" s="68"/>
      <c r="CD6849" s="67"/>
      <c r="CE6849" s="67"/>
      <c r="CF6849" s="64"/>
      <c r="CG6849" s="5"/>
      <c r="CH6849" s="69"/>
      <c r="CI6849" s="6"/>
      <c r="CJ6849" s="5"/>
      <c r="CK6849" s="25"/>
      <c r="CL6849" s="5"/>
      <c r="DN6849" s="14"/>
      <c r="DO6849" s="14"/>
      <c r="DP6849" s="5"/>
      <c r="DQ6849" s="25"/>
      <c r="DR6849" s="25"/>
      <c r="DS6849" s="96"/>
      <c r="DT6849" s="83"/>
      <c r="DU6849" s="14"/>
      <c r="DX6849" s="83"/>
      <c r="DY6849" s="83"/>
      <c r="DZ6849" s="83"/>
      <c r="EA6849" s="83"/>
      <c r="EJ6849" s="54"/>
      <c r="EK6849" s="22"/>
      <c r="EL6849" s="24"/>
      <c r="EP6849" s="23"/>
      <c r="EQ6849" s="24"/>
      <c r="ER6849" s="22"/>
      <c r="ES6849" s="24"/>
      <c r="ET6849" s="24"/>
      <c r="EU6849" s="23"/>
      <c r="EV6849" s="26"/>
      <c r="EX6849" s="6"/>
      <c r="EY6849" s="24"/>
      <c r="EZ6849" s="109"/>
      <c r="FA6849" s="66"/>
      <c r="FB6849" s="5"/>
      <c r="FC6849" s="68"/>
      <c r="FD6849" s="67"/>
      <c r="FE6849" s="67"/>
      <c r="FF6849" s="64"/>
      <c r="FG6849" s="5"/>
      <c r="FH6849" s="69"/>
      <c r="FI6849" s="6"/>
      <c r="FJ6849" s="5"/>
      <c r="FK6849" s="25"/>
      <c r="FL6849" s="5"/>
    </row>
    <row r="6850" spans="40:168">
      <c r="AN6850" s="14"/>
      <c r="AO6850" s="14"/>
      <c r="AP6850" s="5"/>
      <c r="AQ6850" s="25"/>
      <c r="AR6850" s="25"/>
      <c r="AS6850" s="96"/>
      <c r="AT6850" s="83"/>
      <c r="AU6850" s="14"/>
      <c r="AX6850" s="83"/>
      <c r="AY6850" s="83"/>
      <c r="AZ6850" s="83"/>
      <c r="BA6850" s="83"/>
      <c r="BJ6850" s="54"/>
      <c r="BK6850" s="22"/>
      <c r="BL6850" s="24"/>
      <c r="BP6850" s="23"/>
      <c r="BQ6850" s="24"/>
      <c r="BR6850" s="22"/>
      <c r="BS6850" s="24"/>
      <c r="BT6850" s="24"/>
      <c r="BU6850" s="23"/>
      <c r="BV6850" s="26"/>
      <c r="BX6850" s="6"/>
      <c r="BY6850" s="24"/>
      <c r="BZ6850" s="109"/>
      <c r="CA6850" s="66"/>
      <c r="CB6850" s="5"/>
      <c r="CC6850" s="68"/>
      <c r="CD6850" s="67"/>
      <c r="CE6850" s="67"/>
      <c r="CF6850" s="64"/>
      <c r="CG6850" s="5"/>
      <c r="CH6850" s="69"/>
      <c r="CI6850" s="6"/>
      <c r="CJ6850" s="5"/>
      <c r="CK6850" s="25"/>
      <c r="CL6850" s="5"/>
      <c r="DN6850" s="14"/>
      <c r="DO6850" s="14"/>
      <c r="DP6850" s="5"/>
      <c r="DQ6850" s="25"/>
      <c r="DR6850" s="25"/>
      <c r="DS6850" s="96"/>
      <c r="DT6850" s="83"/>
      <c r="DU6850" s="14"/>
      <c r="DX6850" s="83"/>
      <c r="DY6850" s="83"/>
      <c r="DZ6850" s="83"/>
      <c r="EA6850" s="83"/>
      <c r="EJ6850" s="54"/>
      <c r="EK6850" s="22"/>
      <c r="EL6850" s="24"/>
      <c r="EP6850" s="23"/>
      <c r="EQ6850" s="24"/>
      <c r="ER6850" s="22"/>
      <c r="ES6850" s="24"/>
      <c r="ET6850" s="24"/>
      <c r="EU6850" s="23"/>
      <c r="EV6850" s="26"/>
      <c r="EX6850" s="6"/>
      <c r="EY6850" s="24"/>
      <c r="EZ6850" s="109"/>
      <c r="FA6850" s="66"/>
      <c r="FB6850" s="5"/>
      <c r="FC6850" s="68"/>
      <c r="FD6850" s="67"/>
      <c r="FE6850" s="67"/>
      <c r="FF6850" s="64"/>
      <c r="FG6850" s="5"/>
      <c r="FH6850" s="69"/>
      <c r="FI6850" s="6"/>
      <c r="FJ6850" s="5"/>
      <c r="FK6850" s="25"/>
      <c r="FL6850" s="5"/>
    </row>
    <row r="6851" spans="40:168">
      <c r="AN6851" s="14"/>
      <c r="AO6851" s="14"/>
      <c r="AP6851" s="5"/>
      <c r="AQ6851" s="25"/>
      <c r="AR6851" s="25"/>
      <c r="AS6851" s="96"/>
      <c r="AT6851" s="83"/>
      <c r="AU6851" s="14"/>
      <c r="AX6851" s="83"/>
      <c r="AY6851" s="83"/>
      <c r="AZ6851" s="83"/>
      <c r="BA6851" s="83"/>
      <c r="BJ6851" s="54"/>
      <c r="BK6851" s="22"/>
      <c r="BL6851" s="24"/>
      <c r="BP6851" s="23"/>
      <c r="BQ6851" s="24"/>
      <c r="BR6851" s="22"/>
      <c r="BS6851" s="24"/>
      <c r="BT6851" s="24"/>
      <c r="BU6851" s="23"/>
      <c r="BV6851" s="26"/>
      <c r="BX6851" s="6"/>
      <c r="BY6851" s="24"/>
      <c r="BZ6851" s="109"/>
      <c r="CA6851" s="66"/>
      <c r="CB6851" s="5"/>
      <c r="CC6851" s="68"/>
      <c r="CD6851" s="67"/>
      <c r="CE6851" s="67"/>
      <c r="CF6851" s="64"/>
      <c r="CG6851" s="5"/>
      <c r="CH6851" s="69"/>
      <c r="CI6851" s="6"/>
      <c r="CJ6851" s="5"/>
      <c r="CK6851" s="25"/>
      <c r="CL6851" s="5"/>
      <c r="DN6851" s="14"/>
      <c r="DO6851" s="14"/>
      <c r="DP6851" s="5"/>
      <c r="DQ6851" s="25"/>
      <c r="DR6851" s="25"/>
      <c r="DS6851" s="96"/>
      <c r="DT6851" s="83"/>
      <c r="DU6851" s="14"/>
      <c r="DX6851" s="83"/>
      <c r="DY6851" s="83"/>
      <c r="DZ6851" s="83"/>
      <c r="EA6851" s="83"/>
      <c r="EJ6851" s="54"/>
      <c r="EK6851" s="22"/>
      <c r="EL6851" s="24"/>
      <c r="EP6851" s="23"/>
      <c r="EQ6851" s="24"/>
      <c r="ER6851" s="22"/>
      <c r="ES6851" s="24"/>
      <c r="ET6851" s="24"/>
      <c r="EU6851" s="23"/>
      <c r="EV6851" s="26"/>
      <c r="EX6851" s="6"/>
      <c r="EY6851" s="24"/>
      <c r="EZ6851" s="109"/>
      <c r="FA6851" s="66"/>
      <c r="FB6851" s="5"/>
      <c r="FC6851" s="68"/>
      <c r="FD6851" s="67"/>
      <c r="FE6851" s="67"/>
      <c r="FF6851" s="64"/>
      <c r="FG6851" s="5"/>
      <c r="FH6851" s="69"/>
      <c r="FI6851" s="6"/>
      <c r="FJ6851" s="5"/>
      <c r="FK6851" s="25"/>
      <c r="FL6851" s="5"/>
    </row>
    <row r="6852" spans="40:168">
      <c r="AN6852" s="14"/>
      <c r="AO6852" s="14"/>
      <c r="AP6852" s="5"/>
      <c r="AQ6852" s="25"/>
      <c r="AR6852" s="25"/>
      <c r="AS6852" s="96"/>
      <c r="AT6852" s="83"/>
      <c r="AU6852" s="14"/>
      <c r="AX6852" s="83"/>
      <c r="AY6852" s="83"/>
      <c r="AZ6852" s="83"/>
      <c r="BA6852" s="83"/>
      <c r="BJ6852" s="54"/>
      <c r="BK6852" s="22"/>
      <c r="BL6852" s="24"/>
      <c r="BP6852" s="23"/>
      <c r="BQ6852" s="24"/>
      <c r="BR6852" s="22"/>
      <c r="BS6852" s="24"/>
      <c r="BT6852" s="24"/>
      <c r="BU6852" s="23"/>
      <c r="BV6852" s="26"/>
      <c r="BX6852" s="6"/>
      <c r="BY6852" s="24"/>
      <c r="BZ6852" s="109"/>
      <c r="CA6852" s="66"/>
      <c r="CB6852" s="5"/>
      <c r="CC6852" s="68"/>
      <c r="CD6852" s="67"/>
      <c r="CE6852" s="67"/>
      <c r="CF6852" s="64"/>
      <c r="CG6852" s="5"/>
      <c r="CH6852" s="69"/>
      <c r="CI6852" s="6"/>
      <c r="CJ6852" s="5"/>
      <c r="CK6852" s="25"/>
      <c r="CL6852" s="5"/>
      <c r="DN6852" s="14"/>
      <c r="DO6852" s="14"/>
      <c r="DP6852" s="5"/>
      <c r="DQ6852" s="25"/>
      <c r="DR6852" s="25"/>
      <c r="DS6852" s="96"/>
      <c r="DT6852" s="83"/>
      <c r="DU6852" s="14"/>
      <c r="DX6852" s="83"/>
      <c r="DY6852" s="83"/>
      <c r="DZ6852" s="83"/>
      <c r="EA6852" s="83"/>
      <c r="EJ6852" s="54"/>
      <c r="EK6852" s="22"/>
      <c r="EL6852" s="24"/>
      <c r="EP6852" s="23"/>
      <c r="EQ6852" s="24"/>
      <c r="ER6852" s="22"/>
      <c r="ES6852" s="24"/>
      <c r="ET6852" s="24"/>
      <c r="EU6852" s="23"/>
      <c r="EV6852" s="26"/>
      <c r="EX6852" s="6"/>
      <c r="EY6852" s="24"/>
      <c r="EZ6852" s="109"/>
      <c r="FA6852" s="66"/>
      <c r="FB6852" s="5"/>
      <c r="FC6852" s="68"/>
      <c r="FD6852" s="67"/>
      <c r="FE6852" s="67"/>
      <c r="FF6852" s="64"/>
      <c r="FG6852" s="5"/>
      <c r="FH6852" s="69"/>
      <c r="FI6852" s="6"/>
      <c r="FJ6852" s="5"/>
      <c r="FK6852" s="25"/>
      <c r="FL6852" s="5"/>
    </row>
    <row r="6853" spans="40:168">
      <c r="AN6853" s="14"/>
      <c r="AO6853" s="14"/>
      <c r="AP6853" s="5"/>
      <c r="AQ6853" s="25"/>
      <c r="AR6853" s="25"/>
      <c r="AS6853" s="96"/>
      <c r="AT6853" s="83"/>
      <c r="AU6853" s="14"/>
      <c r="AX6853" s="83"/>
      <c r="AY6853" s="83"/>
      <c r="AZ6853" s="83"/>
      <c r="BA6853" s="83"/>
      <c r="BJ6853" s="54"/>
      <c r="BK6853" s="22"/>
      <c r="BL6853" s="24"/>
      <c r="BP6853" s="23"/>
      <c r="BQ6853" s="24"/>
      <c r="BR6853" s="22"/>
      <c r="BS6853" s="24"/>
      <c r="BT6853" s="24"/>
      <c r="BU6853" s="23"/>
      <c r="BV6853" s="26"/>
      <c r="BX6853" s="6"/>
      <c r="BY6853" s="24"/>
      <c r="BZ6853" s="109"/>
      <c r="CA6853" s="66"/>
      <c r="CB6853" s="5"/>
      <c r="CC6853" s="68"/>
      <c r="CD6853" s="67"/>
      <c r="CE6853" s="67"/>
      <c r="CF6853" s="64"/>
      <c r="CG6853" s="5"/>
      <c r="CH6853" s="69"/>
      <c r="CI6853" s="6"/>
      <c r="CJ6853" s="5"/>
      <c r="CK6853" s="25"/>
      <c r="CL6853" s="5"/>
      <c r="DN6853" s="14"/>
      <c r="DO6853" s="14"/>
      <c r="DP6853" s="5"/>
      <c r="DQ6853" s="25"/>
      <c r="DR6853" s="25"/>
      <c r="DS6853" s="96"/>
      <c r="DT6853" s="83"/>
      <c r="DU6853" s="14"/>
      <c r="DX6853" s="83"/>
      <c r="DY6853" s="83"/>
      <c r="DZ6853" s="83"/>
      <c r="EA6853" s="83"/>
      <c r="EJ6853" s="54"/>
      <c r="EK6853" s="22"/>
      <c r="EL6853" s="24"/>
      <c r="EP6853" s="23"/>
      <c r="EQ6853" s="24"/>
      <c r="ER6853" s="22"/>
      <c r="ES6853" s="24"/>
      <c r="ET6853" s="24"/>
      <c r="EU6853" s="23"/>
      <c r="EV6853" s="26"/>
      <c r="EX6853" s="6"/>
      <c r="EY6853" s="24"/>
      <c r="EZ6853" s="109"/>
      <c r="FA6853" s="66"/>
      <c r="FB6853" s="5"/>
      <c r="FC6853" s="68"/>
      <c r="FD6853" s="67"/>
      <c r="FE6853" s="67"/>
      <c r="FF6853" s="64"/>
      <c r="FG6853" s="5"/>
      <c r="FH6853" s="69"/>
      <c r="FI6853" s="6"/>
      <c r="FJ6853" s="5"/>
      <c r="FK6853" s="25"/>
      <c r="FL6853" s="5"/>
    </row>
    <row r="6854" spans="40:168">
      <c r="AN6854" s="14"/>
      <c r="AO6854" s="14"/>
      <c r="AP6854" s="5"/>
      <c r="AQ6854" s="25"/>
      <c r="AR6854" s="25"/>
      <c r="AS6854" s="96"/>
      <c r="AT6854" s="83"/>
      <c r="AU6854" s="14"/>
      <c r="AX6854" s="83"/>
      <c r="AY6854" s="83"/>
      <c r="AZ6854" s="83"/>
      <c r="BA6854" s="83"/>
      <c r="BJ6854" s="54"/>
      <c r="BK6854" s="22"/>
      <c r="BL6854" s="24"/>
      <c r="BP6854" s="23"/>
      <c r="BQ6854" s="24"/>
      <c r="BR6854" s="22"/>
      <c r="BS6854" s="24"/>
      <c r="BT6854" s="24"/>
      <c r="BU6854" s="23"/>
      <c r="BV6854" s="26"/>
      <c r="BX6854" s="6"/>
      <c r="BY6854" s="24"/>
      <c r="BZ6854" s="109"/>
      <c r="CA6854" s="66"/>
      <c r="CB6854" s="5"/>
      <c r="CC6854" s="68"/>
      <c r="CD6854" s="67"/>
      <c r="CE6854" s="67"/>
      <c r="CF6854" s="64"/>
      <c r="CG6854" s="5"/>
      <c r="CH6854" s="69"/>
      <c r="CI6854" s="6"/>
      <c r="CJ6854" s="5"/>
      <c r="CK6854" s="25"/>
      <c r="CL6854" s="5"/>
      <c r="DN6854" s="14"/>
      <c r="DO6854" s="14"/>
      <c r="DP6854" s="5"/>
      <c r="DQ6854" s="25"/>
      <c r="DR6854" s="25"/>
      <c r="DS6854" s="96"/>
      <c r="DT6854" s="83"/>
      <c r="DU6854" s="14"/>
      <c r="DX6854" s="83"/>
      <c r="DY6854" s="83"/>
      <c r="DZ6854" s="83"/>
      <c r="EA6854" s="83"/>
      <c r="EJ6854" s="54"/>
      <c r="EK6854" s="22"/>
      <c r="EL6854" s="24"/>
      <c r="EP6854" s="23"/>
      <c r="EQ6854" s="24"/>
      <c r="ER6854" s="22"/>
      <c r="ES6854" s="24"/>
      <c r="ET6854" s="24"/>
      <c r="EU6854" s="23"/>
      <c r="EV6854" s="26"/>
      <c r="EX6854" s="6"/>
      <c r="EY6854" s="24"/>
      <c r="EZ6854" s="109"/>
      <c r="FA6854" s="66"/>
      <c r="FB6854" s="5"/>
      <c r="FC6854" s="68"/>
      <c r="FD6854" s="67"/>
      <c r="FE6854" s="67"/>
      <c r="FF6854" s="64"/>
      <c r="FG6854" s="5"/>
      <c r="FH6854" s="69"/>
      <c r="FI6854" s="6"/>
      <c r="FJ6854" s="5"/>
      <c r="FK6854" s="25"/>
      <c r="FL6854" s="5"/>
    </row>
    <row r="6855" spans="40:168">
      <c r="AN6855" s="14"/>
      <c r="AO6855" s="14"/>
      <c r="AP6855" s="5"/>
      <c r="AQ6855" s="25"/>
      <c r="AR6855" s="25"/>
      <c r="AS6855" s="96"/>
      <c r="AT6855" s="83"/>
      <c r="AU6855" s="14"/>
      <c r="AX6855" s="83"/>
      <c r="AY6855" s="83"/>
      <c r="AZ6855" s="83"/>
      <c r="BA6855" s="83"/>
      <c r="BJ6855" s="54"/>
      <c r="BK6855" s="22"/>
      <c r="BL6855" s="24"/>
      <c r="BP6855" s="23"/>
      <c r="BQ6855" s="24"/>
      <c r="BR6855" s="22"/>
      <c r="BS6855" s="24"/>
      <c r="BT6855" s="24"/>
      <c r="BU6855" s="23"/>
      <c r="BV6855" s="26"/>
      <c r="BX6855" s="6"/>
      <c r="BY6855" s="24"/>
      <c r="BZ6855" s="109"/>
      <c r="CA6855" s="66"/>
      <c r="CB6855" s="5"/>
      <c r="CC6855" s="68"/>
      <c r="CD6855" s="67"/>
      <c r="CE6855" s="67"/>
      <c r="CF6855" s="64"/>
      <c r="CG6855" s="5"/>
      <c r="CH6855" s="69"/>
      <c r="CI6855" s="6"/>
      <c r="CJ6855" s="5"/>
      <c r="CK6855" s="25"/>
      <c r="CL6855" s="5"/>
      <c r="DN6855" s="14"/>
      <c r="DO6855" s="14"/>
      <c r="DP6855" s="5"/>
      <c r="DQ6855" s="25"/>
      <c r="DR6855" s="25"/>
      <c r="DS6855" s="96"/>
      <c r="DT6855" s="83"/>
      <c r="DU6855" s="14"/>
      <c r="DX6855" s="83"/>
      <c r="DY6855" s="83"/>
      <c r="DZ6855" s="83"/>
      <c r="EA6855" s="83"/>
      <c r="EJ6855" s="54"/>
      <c r="EK6855" s="22"/>
      <c r="EL6855" s="24"/>
      <c r="EP6855" s="23"/>
      <c r="EQ6855" s="24"/>
      <c r="ER6855" s="22"/>
      <c r="ES6855" s="24"/>
      <c r="ET6855" s="24"/>
      <c r="EU6855" s="23"/>
      <c r="EV6855" s="26"/>
      <c r="EX6855" s="6"/>
      <c r="EY6855" s="24"/>
      <c r="EZ6855" s="109"/>
      <c r="FA6855" s="66"/>
      <c r="FB6855" s="5"/>
      <c r="FC6855" s="68"/>
      <c r="FD6855" s="67"/>
      <c r="FE6855" s="67"/>
      <c r="FF6855" s="64"/>
      <c r="FG6855" s="5"/>
      <c r="FH6855" s="69"/>
      <c r="FI6855" s="6"/>
      <c r="FJ6855" s="5"/>
      <c r="FK6855" s="25"/>
      <c r="FL6855" s="5"/>
    </row>
    <row r="6856" spans="40:168">
      <c r="AN6856" s="14"/>
      <c r="AO6856" s="14"/>
      <c r="AP6856" s="5"/>
      <c r="AQ6856" s="25"/>
      <c r="AR6856" s="25"/>
      <c r="AS6856" s="96"/>
      <c r="AT6856" s="83"/>
      <c r="AU6856" s="14"/>
      <c r="AX6856" s="83"/>
      <c r="AY6856" s="83"/>
      <c r="AZ6856" s="83"/>
      <c r="BA6856" s="83"/>
      <c r="BJ6856" s="54"/>
      <c r="BK6856" s="22"/>
      <c r="BL6856" s="24"/>
      <c r="BP6856" s="23"/>
      <c r="BQ6856" s="24"/>
      <c r="BR6856" s="22"/>
      <c r="BS6856" s="24"/>
      <c r="BT6856" s="24"/>
      <c r="BU6856" s="23"/>
      <c r="BV6856" s="26"/>
      <c r="BX6856" s="6"/>
      <c r="BY6856" s="24"/>
      <c r="BZ6856" s="109"/>
      <c r="CA6856" s="66"/>
      <c r="CB6856" s="5"/>
      <c r="CC6856" s="68"/>
      <c r="CD6856" s="67"/>
      <c r="CE6856" s="67"/>
      <c r="CF6856" s="64"/>
      <c r="CG6856" s="5"/>
      <c r="CH6856" s="69"/>
      <c r="CI6856" s="6"/>
      <c r="CJ6856" s="5"/>
      <c r="CK6856" s="25"/>
      <c r="CL6856" s="5"/>
      <c r="DN6856" s="14"/>
      <c r="DO6856" s="14"/>
      <c r="DP6856" s="5"/>
      <c r="DQ6856" s="25"/>
      <c r="DR6856" s="25"/>
      <c r="DS6856" s="96"/>
      <c r="DT6856" s="83"/>
      <c r="DU6856" s="14"/>
      <c r="DX6856" s="83"/>
      <c r="DY6856" s="83"/>
      <c r="DZ6856" s="83"/>
      <c r="EA6856" s="83"/>
      <c r="EJ6856" s="54"/>
      <c r="EK6856" s="22"/>
      <c r="EL6856" s="24"/>
      <c r="EP6856" s="23"/>
      <c r="EQ6856" s="24"/>
      <c r="ER6856" s="22"/>
      <c r="ES6856" s="24"/>
      <c r="ET6856" s="24"/>
      <c r="EU6856" s="23"/>
      <c r="EV6856" s="26"/>
      <c r="EX6856" s="6"/>
      <c r="EY6856" s="24"/>
      <c r="EZ6856" s="109"/>
      <c r="FA6856" s="66"/>
      <c r="FB6856" s="5"/>
      <c r="FC6856" s="68"/>
      <c r="FD6856" s="67"/>
      <c r="FE6856" s="67"/>
      <c r="FF6856" s="64"/>
      <c r="FG6856" s="5"/>
      <c r="FH6856" s="69"/>
      <c r="FI6856" s="6"/>
      <c r="FJ6856" s="5"/>
      <c r="FK6856" s="25"/>
      <c r="FL6856" s="5"/>
    </row>
    <row r="6857" spans="40:168">
      <c r="AN6857" s="14"/>
      <c r="AO6857" s="14"/>
      <c r="AP6857" s="5"/>
      <c r="AQ6857" s="25"/>
      <c r="AR6857" s="25"/>
      <c r="AS6857" s="96"/>
      <c r="AT6857" s="83"/>
      <c r="AU6857" s="14"/>
      <c r="AX6857" s="83"/>
      <c r="AY6857" s="83"/>
      <c r="AZ6857" s="83"/>
      <c r="BA6857" s="83"/>
      <c r="BJ6857" s="54"/>
      <c r="BK6857" s="22"/>
      <c r="BL6857" s="24"/>
      <c r="BP6857" s="23"/>
      <c r="BQ6857" s="24"/>
      <c r="BR6857" s="22"/>
      <c r="BS6857" s="24"/>
      <c r="BT6857" s="24"/>
      <c r="BU6857" s="23"/>
      <c r="BV6857" s="26"/>
      <c r="BX6857" s="6"/>
      <c r="BY6857" s="24"/>
      <c r="BZ6857" s="109"/>
      <c r="CA6857" s="66"/>
      <c r="CB6857" s="5"/>
      <c r="CC6857" s="68"/>
      <c r="CD6857" s="67"/>
      <c r="CE6857" s="67"/>
      <c r="CF6857" s="64"/>
      <c r="CG6857" s="5"/>
      <c r="CH6857" s="69"/>
      <c r="CI6857" s="6"/>
      <c r="CJ6857" s="5"/>
      <c r="CK6857" s="25"/>
      <c r="CL6857" s="5"/>
      <c r="DN6857" s="14"/>
      <c r="DO6857" s="14"/>
      <c r="DP6857" s="5"/>
      <c r="DQ6857" s="25"/>
      <c r="DR6857" s="25"/>
      <c r="DS6857" s="96"/>
      <c r="DT6857" s="83"/>
      <c r="DU6857" s="14"/>
      <c r="DX6857" s="83"/>
      <c r="DY6857" s="83"/>
      <c r="DZ6857" s="83"/>
      <c r="EA6857" s="83"/>
      <c r="EJ6857" s="54"/>
      <c r="EK6857" s="22"/>
      <c r="EL6857" s="24"/>
      <c r="EP6857" s="23"/>
      <c r="EQ6857" s="24"/>
      <c r="ER6857" s="22"/>
      <c r="ES6857" s="24"/>
      <c r="ET6857" s="24"/>
      <c r="EU6857" s="23"/>
      <c r="EV6857" s="26"/>
      <c r="EX6857" s="6"/>
      <c r="EY6857" s="24"/>
      <c r="EZ6857" s="109"/>
      <c r="FA6857" s="66"/>
      <c r="FB6857" s="5"/>
      <c r="FC6857" s="68"/>
      <c r="FD6857" s="67"/>
      <c r="FE6857" s="67"/>
      <c r="FF6857" s="64"/>
      <c r="FG6857" s="5"/>
      <c r="FH6857" s="69"/>
      <c r="FI6857" s="6"/>
      <c r="FJ6857" s="5"/>
      <c r="FK6857" s="25"/>
      <c r="FL6857" s="5"/>
    </row>
    <row r="6858" spans="40:168">
      <c r="AN6858" s="14"/>
      <c r="AO6858" s="14"/>
      <c r="AP6858" s="5"/>
      <c r="AQ6858" s="25"/>
      <c r="AR6858" s="25"/>
      <c r="AS6858" s="96"/>
      <c r="AT6858" s="83"/>
      <c r="AU6858" s="14"/>
      <c r="AX6858" s="83"/>
      <c r="AY6858" s="83"/>
      <c r="AZ6858" s="83"/>
      <c r="BA6858" s="83"/>
      <c r="BJ6858" s="54"/>
      <c r="BK6858" s="22"/>
      <c r="BL6858" s="24"/>
      <c r="BP6858" s="23"/>
      <c r="BQ6858" s="24"/>
      <c r="BR6858" s="22"/>
      <c r="BS6858" s="24"/>
      <c r="BT6858" s="24"/>
      <c r="BU6858" s="23"/>
      <c r="BV6858" s="26"/>
      <c r="BX6858" s="6"/>
      <c r="BY6858" s="24"/>
      <c r="BZ6858" s="109"/>
      <c r="CA6858" s="66"/>
      <c r="CB6858" s="5"/>
      <c r="CC6858" s="68"/>
      <c r="CD6858" s="67"/>
      <c r="CE6858" s="67"/>
      <c r="CF6858" s="64"/>
      <c r="CG6858" s="5"/>
      <c r="CH6858" s="69"/>
      <c r="CI6858" s="6"/>
      <c r="CJ6858" s="5"/>
      <c r="CK6858" s="25"/>
      <c r="CL6858" s="5"/>
      <c r="DN6858" s="14"/>
      <c r="DO6858" s="14"/>
      <c r="DP6858" s="5"/>
      <c r="DQ6858" s="25"/>
      <c r="DR6858" s="25"/>
      <c r="DS6858" s="96"/>
      <c r="DT6858" s="83"/>
      <c r="DU6858" s="14"/>
      <c r="DX6858" s="83"/>
      <c r="DY6858" s="83"/>
      <c r="DZ6858" s="83"/>
      <c r="EA6858" s="83"/>
      <c r="EJ6858" s="54"/>
      <c r="EK6858" s="22"/>
      <c r="EL6858" s="24"/>
      <c r="EP6858" s="23"/>
      <c r="EQ6858" s="24"/>
      <c r="ER6858" s="22"/>
      <c r="ES6858" s="24"/>
      <c r="ET6858" s="24"/>
      <c r="EU6858" s="23"/>
      <c r="EV6858" s="26"/>
      <c r="EX6858" s="6"/>
      <c r="EY6858" s="24"/>
      <c r="EZ6858" s="109"/>
      <c r="FA6858" s="66"/>
      <c r="FB6858" s="5"/>
      <c r="FC6858" s="68"/>
      <c r="FD6858" s="67"/>
      <c r="FE6858" s="67"/>
      <c r="FF6858" s="64"/>
      <c r="FG6858" s="5"/>
      <c r="FH6858" s="69"/>
      <c r="FI6858" s="6"/>
      <c r="FJ6858" s="5"/>
      <c r="FK6858" s="25"/>
      <c r="FL6858" s="5"/>
    </row>
    <row r="6859" spans="40:168">
      <c r="AN6859" s="14"/>
      <c r="AO6859" s="14"/>
      <c r="AP6859" s="5"/>
      <c r="AQ6859" s="25"/>
      <c r="AR6859" s="25"/>
      <c r="AS6859" s="96"/>
      <c r="AT6859" s="83"/>
      <c r="AU6859" s="14"/>
      <c r="AX6859" s="83"/>
      <c r="AY6859" s="83"/>
      <c r="AZ6859" s="83"/>
      <c r="BA6859" s="83"/>
      <c r="BJ6859" s="54"/>
      <c r="BK6859" s="22"/>
      <c r="BL6859" s="24"/>
      <c r="BP6859" s="23"/>
      <c r="BQ6859" s="24"/>
      <c r="BR6859" s="22"/>
      <c r="BS6859" s="24"/>
      <c r="BT6859" s="24"/>
      <c r="BU6859" s="23"/>
      <c r="BV6859" s="26"/>
      <c r="BX6859" s="6"/>
      <c r="BY6859" s="24"/>
      <c r="BZ6859" s="109"/>
      <c r="CA6859" s="66"/>
      <c r="CB6859" s="5"/>
      <c r="CC6859" s="68"/>
      <c r="CD6859" s="67"/>
      <c r="CE6859" s="67"/>
      <c r="CF6859" s="64"/>
      <c r="CG6859" s="5"/>
      <c r="CH6859" s="69"/>
      <c r="CI6859" s="6"/>
      <c r="CJ6859" s="5"/>
      <c r="CK6859" s="25"/>
      <c r="CL6859" s="5"/>
      <c r="DN6859" s="14"/>
      <c r="DO6859" s="14"/>
      <c r="DP6859" s="5"/>
      <c r="DQ6859" s="25"/>
      <c r="DR6859" s="25"/>
      <c r="DS6859" s="96"/>
      <c r="DT6859" s="83"/>
      <c r="DU6859" s="14"/>
      <c r="DX6859" s="83"/>
      <c r="DY6859" s="83"/>
      <c r="DZ6859" s="83"/>
      <c r="EA6859" s="83"/>
      <c r="EJ6859" s="54"/>
      <c r="EK6859" s="22"/>
      <c r="EL6859" s="24"/>
      <c r="EP6859" s="23"/>
      <c r="EQ6859" s="24"/>
      <c r="ER6859" s="22"/>
      <c r="ES6859" s="24"/>
      <c r="ET6859" s="24"/>
      <c r="EU6859" s="23"/>
      <c r="EV6859" s="26"/>
      <c r="EX6859" s="6"/>
      <c r="EY6859" s="24"/>
      <c r="EZ6859" s="109"/>
      <c r="FA6859" s="66"/>
      <c r="FB6859" s="5"/>
      <c r="FC6859" s="68"/>
      <c r="FD6859" s="67"/>
      <c r="FE6859" s="67"/>
      <c r="FF6859" s="64"/>
      <c r="FG6859" s="5"/>
      <c r="FH6859" s="69"/>
      <c r="FI6859" s="6"/>
      <c r="FJ6859" s="5"/>
      <c r="FK6859" s="25"/>
      <c r="FL6859" s="5"/>
    </row>
    <row r="6860" spans="40:168">
      <c r="AN6860" s="14"/>
      <c r="AO6860" s="14"/>
      <c r="AP6860" s="5"/>
      <c r="AQ6860" s="25"/>
      <c r="AR6860" s="25"/>
      <c r="AS6860" s="96"/>
      <c r="AT6860" s="83"/>
      <c r="AU6860" s="14"/>
      <c r="AX6860" s="83"/>
      <c r="AY6860" s="83"/>
      <c r="AZ6860" s="83"/>
      <c r="BA6860" s="83"/>
      <c r="BJ6860" s="54"/>
      <c r="BK6860" s="22"/>
      <c r="BL6860" s="24"/>
      <c r="BP6860" s="23"/>
      <c r="BQ6860" s="24"/>
      <c r="BR6860" s="22"/>
      <c r="BS6860" s="24"/>
      <c r="BT6860" s="24"/>
      <c r="BU6860" s="23"/>
      <c r="BV6860" s="26"/>
      <c r="BX6860" s="6"/>
      <c r="BY6860" s="24"/>
      <c r="BZ6860" s="109"/>
      <c r="CA6860" s="66"/>
      <c r="CB6860" s="5"/>
      <c r="CC6860" s="68"/>
      <c r="CD6860" s="67"/>
      <c r="CE6860" s="67"/>
      <c r="CF6860" s="64"/>
      <c r="CG6860" s="5"/>
      <c r="CH6860" s="69"/>
      <c r="CI6860" s="6"/>
      <c r="CJ6860" s="5"/>
      <c r="CK6860" s="25"/>
      <c r="CL6860" s="5"/>
      <c r="DN6860" s="14"/>
      <c r="DO6860" s="14"/>
      <c r="DP6860" s="5"/>
      <c r="DQ6860" s="25"/>
      <c r="DR6860" s="25"/>
      <c r="DS6860" s="96"/>
      <c r="DT6860" s="83"/>
      <c r="DU6860" s="14"/>
      <c r="DX6860" s="83"/>
      <c r="DY6860" s="83"/>
      <c r="DZ6860" s="83"/>
      <c r="EA6860" s="83"/>
      <c r="EJ6860" s="54"/>
      <c r="EK6860" s="22"/>
      <c r="EL6860" s="24"/>
      <c r="EP6860" s="23"/>
      <c r="EQ6860" s="24"/>
      <c r="ER6860" s="22"/>
      <c r="ES6860" s="24"/>
      <c r="ET6860" s="24"/>
      <c r="EU6860" s="23"/>
      <c r="EV6860" s="26"/>
      <c r="EX6860" s="6"/>
      <c r="EY6860" s="24"/>
      <c r="EZ6860" s="109"/>
      <c r="FA6860" s="66"/>
      <c r="FB6860" s="5"/>
      <c r="FC6860" s="68"/>
      <c r="FD6860" s="67"/>
      <c r="FE6860" s="67"/>
      <c r="FF6860" s="64"/>
      <c r="FG6860" s="5"/>
      <c r="FH6860" s="69"/>
      <c r="FI6860" s="6"/>
      <c r="FJ6860" s="5"/>
      <c r="FK6860" s="25"/>
      <c r="FL6860" s="5"/>
    </row>
    <row r="6861" spans="40:168">
      <c r="AN6861" s="14"/>
      <c r="AO6861" s="14"/>
      <c r="AP6861" s="5"/>
      <c r="AQ6861" s="25"/>
      <c r="AR6861" s="25"/>
      <c r="AS6861" s="96"/>
      <c r="AT6861" s="83"/>
      <c r="AU6861" s="14"/>
      <c r="AX6861" s="83"/>
      <c r="AY6861" s="83"/>
      <c r="AZ6861" s="83"/>
      <c r="BA6861" s="83"/>
      <c r="BJ6861" s="54"/>
      <c r="BK6861" s="22"/>
      <c r="BL6861" s="24"/>
      <c r="BP6861" s="23"/>
      <c r="BQ6861" s="24"/>
      <c r="BR6861" s="22"/>
      <c r="BS6861" s="24"/>
      <c r="BT6861" s="24"/>
      <c r="BU6861" s="23"/>
      <c r="BV6861" s="26"/>
      <c r="BX6861" s="6"/>
      <c r="BY6861" s="24"/>
      <c r="BZ6861" s="109"/>
      <c r="CA6861" s="66"/>
      <c r="CB6861" s="5"/>
      <c r="CC6861" s="68"/>
      <c r="CD6861" s="67"/>
      <c r="CE6861" s="67"/>
      <c r="CF6861" s="64"/>
      <c r="CG6861" s="5"/>
      <c r="CH6861" s="69"/>
      <c r="CI6861" s="6"/>
      <c r="CJ6861" s="5"/>
      <c r="CK6861" s="25"/>
      <c r="CL6861" s="5"/>
      <c r="DN6861" s="14"/>
      <c r="DO6861" s="14"/>
      <c r="DP6861" s="5"/>
      <c r="DQ6861" s="25"/>
      <c r="DR6861" s="25"/>
      <c r="DS6861" s="96"/>
      <c r="DT6861" s="83"/>
      <c r="DU6861" s="14"/>
      <c r="DX6861" s="83"/>
      <c r="DY6861" s="83"/>
      <c r="DZ6861" s="83"/>
      <c r="EA6861" s="83"/>
      <c r="EJ6861" s="54"/>
      <c r="EK6861" s="22"/>
      <c r="EL6861" s="24"/>
      <c r="EP6861" s="23"/>
      <c r="EQ6861" s="24"/>
      <c r="ER6861" s="22"/>
      <c r="ES6861" s="24"/>
      <c r="ET6861" s="24"/>
      <c r="EU6861" s="23"/>
      <c r="EV6861" s="26"/>
      <c r="EX6861" s="6"/>
      <c r="EY6861" s="24"/>
      <c r="EZ6861" s="109"/>
      <c r="FA6861" s="66"/>
      <c r="FB6861" s="5"/>
      <c r="FC6861" s="68"/>
      <c r="FD6861" s="67"/>
      <c r="FE6861" s="67"/>
      <c r="FF6861" s="64"/>
      <c r="FG6861" s="5"/>
      <c r="FH6861" s="69"/>
      <c r="FI6861" s="6"/>
      <c r="FJ6861" s="5"/>
      <c r="FK6861" s="25"/>
      <c r="FL6861" s="5"/>
    </row>
    <row r="6862" spans="40:168">
      <c r="AN6862" s="14"/>
      <c r="AO6862" s="14"/>
      <c r="AP6862" s="5"/>
      <c r="AQ6862" s="25"/>
      <c r="AR6862" s="25"/>
      <c r="AS6862" s="96"/>
      <c r="AT6862" s="83"/>
      <c r="AU6862" s="14"/>
      <c r="AX6862" s="83"/>
      <c r="AY6862" s="83"/>
      <c r="AZ6862" s="83"/>
      <c r="BA6862" s="83"/>
      <c r="BJ6862" s="54"/>
      <c r="BK6862" s="22"/>
      <c r="BL6862" s="24"/>
      <c r="BP6862" s="23"/>
      <c r="BQ6862" s="24"/>
      <c r="BR6862" s="22"/>
      <c r="BS6862" s="24"/>
      <c r="BT6862" s="24"/>
      <c r="BU6862" s="23"/>
      <c r="BV6862" s="26"/>
      <c r="BX6862" s="6"/>
      <c r="BY6862" s="24"/>
      <c r="BZ6862" s="109"/>
      <c r="CA6862" s="66"/>
      <c r="CB6862" s="5"/>
      <c r="CC6862" s="68"/>
      <c r="CD6862" s="67"/>
      <c r="CE6862" s="67"/>
      <c r="CF6862" s="64"/>
      <c r="CG6862" s="5"/>
      <c r="CH6862" s="69"/>
      <c r="CI6862" s="6"/>
      <c r="CJ6862" s="5"/>
      <c r="CK6862" s="25"/>
      <c r="CL6862" s="5"/>
      <c r="DN6862" s="14"/>
      <c r="DO6862" s="14"/>
      <c r="DP6862" s="5"/>
      <c r="DQ6862" s="25"/>
      <c r="DR6862" s="25"/>
      <c r="DS6862" s="96"/>
      <c r="DT6862" s="83"/>
      <c r="DU6862" s="14"/>
      <c r="DX6862" s="83"/>
      <c r="DY6862" s="83"/>
      <c r="DZ6862" s="83"/>
      <c r="EA6862" s="83"/>
      <c r="EJ6862" s="54"/>
      <c r="EK6862" s="22"/>
      <c r="EL6862" s="24"/>
      <c r="EP6862" s="23"/>
      <c r="EQ6862" s="24"/>
      <c r="ER6862" s="22"/>
      <c r="ES6862" s="24"/>
      <c r="ET6862" s="24"/>
      <c r="EU6862" s="23"/>
      <c r="EV6862" s="26"/>
      <c r="EX6862" s="6"/>
      <c r="EY6862" s="24"/>
      <c r="EZ6862" s="109"/>
      <c r="FA6862" s="66"/>
      <c r="FB6862" s="5"/>
      <c r="FC6862" s="68"/>
      <c r="FD6862" s="67"/>
      <c r="FE6862" s="67"/>
      <c r="FF6862" s="64"/>
      <c r="FG6862" s="5"/>
      <c r="FH6862" s="69"/>
      <c r="FI6862" s="6"/>
      <c r="FJ6862" s="5"/>
      <c r="FK6862" s="25"/>
      <c r="FL6862" s="5"/>
    </row>
    <row r="6863" spans="40:168">
      <c r="AN6863" s="14"/>
      <c r="AO6863" s="14"/>
      <c r="AP6863" s="5"/>
      <c r="AQ6863" s="25"/>
      <c r="AR6863" s="25"/>
      <c r="AS6863" s="96"/>
      <c r="AT6863" s="83"/>
      <c r="AU6863" s="14"/>
      <c r="AX6863" s="83"/>
      <c r="AY6863" s="83"/>
      <c r="AZ6863" s="83"/>
      <c r="BA6863" s="83"/>
      <c r="BJ6863" s="54"/>
      <c r="BK6863" s="22"/>
      <c r="BL6863" s="24"/>
      <c r="BP6863" s="23"/>
      <c r="BQ6863" s="24"/>
      <c r="BR6863" s="22"/>
      <c r="BS6863" s="24"/>
      <c r="BT6863" s="24"/>
      <c r="BU6863" s="23"/>
      <c r="BV6863" s="26"/>
      <c r="BX6863" s="6"/>
      <c r="BY6863" s="24"/>
      <c r="BZ6863" s="109"/>
      <c r="CA6863" s="66"/>
      <c r="CB6863" s="5"/>
      <c r="CC6863" s="68"/>
      <c r="CD6863" s="67"/>
      <c r="CE6863" s="67"/>
      <c r="CF6863" s="64"/>
      <c r="CG6863" s="5"/>
      <c r="CH6863" s="69"/>
      <c r="CI6863" s="6"/>
      <c r="CJ6863" s="5"/>
      <c r="CK6863" s="25"/>
      <c r="CL6863" s="5"/>
      <c r="DN6863" s="14"/>
      <c r="DO6863" s="14"/>
      <c r="DP6863" s="5"/>
      <c r="DQ6863" s="25"/>
      <c r="DR6863" s="25"/>
      <c r="DS6863" s="96"/>
      <c r="DT6863" s="83"/>
      <c r="DU6863" s="14"/>
      <c r="DX6863" s="83"/>
      <c r="DY6863" s="83"/>
      <c r="DZ6863" s="83"/>
      <c r="EA6863" s="83"/>
      <c r="EJ6863" s="54"/>
      <c r="EK6863" s="22"/>
      <c r="EL6863" s="24"/>
      <c r="EP6863" s="23"/>
      <c r="EQ6863" s="24"/>
      <c r="ER6863" s="22"/>
      <c r="ES6863" s="24"/>
      <c r="ET6863" s="24"/>
      <c r="EU6863" s="23"/>
      <c r="EV6863" s="26"/>
      <c r="EX6863" s="6"/>
      <c r="EY6863" s="24"/>
      <c r="EZ6863" s="109"/>
      <c r="FA6863" s="66"/>
      <c r="FB6863" s="5"/>
      <c r="FC6863" s="68"/>
      <c r="FD6863" s="67"/>
      <c r="FE6863" s="67"/>
      <c r="FF6863" s="64"/>
      <c r="FG6863" s="5"/>
      <c r="FH6863" s="69"/>
      <c r="FI6863" s="6"/>
      <c r="FJ6863" s="5"/>
      <c r="FK6863" s="25"/>
      <c r="FL6863" s="5"/>
    </row>
    <row r="6864" spans="40:168">
      <c r="AN6864" s="14"/>
      <c r="AO6864" s="14"/>
      <c r="AP6864" s="5"/>
      <c r="AQ6864" s="25"/>
      <c r="AR6864" s="25"/>
      <c r="AS6864" s="96"/>
      <c r="AT6864" s="83"/>
      <c r="AU6864" s="14"/>
      <c r="AX6864" s="83"/>
      <c r="AY6864" s="83"/>
      <c r="AZ6864" s="83"/>
      <c r="BA6864" s="83"/>
      <c r="BJ6864" s="54"/>
      <c r="BK6864" s="22"/>
      <c r="BL6864" s="24"/>
      <c r="BP6864" s="23"/>
      <c r="BQ6864" s="24"/>
      <c r="BR6864" s="22"/>
      <c r="BS6864" s="24"/>
      <c r="BT6864" s="24"/>
      <c r="BU6864" s="23"/>
      <c r="BV6864" s="26"/>
      <c r="BX6864" s="6"/>
      <c r="BY6864" s="24"/>
      <c r="BZ6864" s="109"/>
      <c r="CA6864" s="66"/>
      <c r="CB6864" s="5"/>
      <c r="CC6864" s="68"/>
      <c r="CD6864" s="67"/>
      <c r="CE6864" s="67"/>
      <c r="CF6864" s="64"/>
      <c r="CG6864" s="5"/>
      <c r="CH6864" s="69"/>
      <c r="CI6864" s="6"/>
      <c r="CJ6864" s="5"/>
      <c r="CK6864" s="25"/>
      <c r="CL6864" s="5"/>
      <c r="DN6864" s="14"/>
      <c r="DO6864" s="14"/>
      <c r="DP6864" s="5"/>
      <c r="DQ6864" s="25"/>
      <c r="DR6864" s="25"/>
      <c r="DS6864" s="96"/>
      <c r="DT6864" s="83"/>
      <c r="DU6864" s="14"/>
      <c r="DX6864" s="83"/>
      <c r="DY6864" s="83"/>
      <c r="DZ6864" s="83"/>
      <c r="EA6864" s="83"/>
      <c r="EJ6864" s="54"/>
      <c r="EK6864" s="22"/>
      <c r="EL6864" s="24"/>
      <c r="EP6864" s="23"/>
      <c r="EQ6864" s="24"/>
      <c r="ER6864" s="22"/>
      <c r="ES6864" s="24"/>
      <c r="ET6864" s="24"/>
      <c r="EU6864" s="23"/>
      <c r="EV6864" s="26"/>
      <c r="EX6864" s="6"/>
      <c r="EY6864" s="24"/>
      <c r="EZ6864" s="109"/>
      <c r="FA6864" s="66"/>
      <c r="FB6864" s="5"/>
      <c r="FC6864" s="68"/>
      <c r="FD6864" s="67"/>
      <c r="FE6864" s="67"/>
      <c r="FF6864" s="64"/>
      <c r="FG6864" s="5"/>
      <c r="FH6864" s="69"/>
      <c r="FI6864" s="6"/>
      <c r="FJ6864" s="5"/>
      <c r="FK6864" s="25"/>
      <c r="FL6864" s="5"/>
    </row>
    <row r="6865" spans="40:168">
      <c r="AN6865" s="14"/>
      <c r="AO6865" s="14"/>
      <c r="AP6865" s="5"/>
      <c r="AQ6865" s="25"/>
      <c r="AR6865" s="25"/>
      <c r="AS6865" s="96"/>
      <c r="AT6865" s="83"/>
      <c r="AU6865" s="14"/>
      <c r="AX6865" s="83"/>
      <c r="AY6865" s="83"/>
      <c r="AZ6865" s="83"/>
      <c r="BA6865" s="83"/>
      <c r="BJ6865" s="54"/>
      <c r="BK6865" s="22"/>
      <c r="BL6865" s="24"/>
      <c r="BP6865" s="23"/>
      <c r="BQ6865" s="24"/>
      <c r="BR6865" s="22"/>
      <c r="BS6865" s="24"/>
      <c r="BT6865" s="24"/>
      <c r="BU6865" s="23"/>
      <c r="BV6865" s="26"/>
      <c r="BX6865" s="6"/>
      <c r="BY6865" s="24"/>
      <c r="BZ6865" s="109"/>
      <c r="CA6865" s="66"/>
      <c r="CB6865" s="5"/>
      <c r="CC6865" s="68"/>
      <c r="CD6865" s="67"/>
      <c r="CE6865" s="67"/>
      <c r="CF6865" s="64"/>
      <c r="CG6865" s="5"/>
      <c r="CH6865" s="69"/>
      <c r="CI6865" s="6"/>
      <c r="CJ6865" s="5"/>
      <c r="CK6865" s="25"/>
      <c r="CL6865" s="5"/>
      <c r="DN6865" s="14"/>
      <c r="DO6865" s="14"/>
      <c r="DP6865" s="5"/>
      <c r="DQ6865" s="25"/>
      <c r="DR6865" s="25"/>
      <c r="DS6865" s="96"/>
      <c r="DT6865" s="83"/>
      <c r="DU6865" s="14"/>
      <c r="DX6865" s="83"/>
      <c r="DY6865" s="83"/>
      <c r="DZ6865" s="83"/>
      <c r="EA6865" s="83"/>
      <c r="EJ6865" s="54"/>
      <c r="EK6865" s="22"/>
      <c r="EL6865" s="24"/>
      <c r="EP6865" s="23"/>
      <c r="EQ6865" s="24"/>
      <c r="ER6865" s="22"/>
      <c r="ES6865" s="24"/>
      <c r="ET6865" s="24"/>
      <c r="EU6865" s="23"/>
      <c r="EV6865" s="26"/>
      <c r="EX6865" s="6"/>
      <c r="EY6865" s="24"/>
      <c r="EZ6865" s="109"/>
      <c r="FA6865" s="66"/>
      <c r="FB6865" s="5"/>
      <c r="FC6865" s="68"/>
      <c r="FD6865" s="67"/>
      <c r="FE6865" s="67"/>
      <c r="FF6865" s="64"/>
      <c r="FG6865" s="5"/>
      <c r="FH6865" s="69"/>
      <c r="FI6865" s="6"/>
      <c r="FJ6865" s="5"/>
      <c r="FK6865" s="25"/>
      <c r="FL6865" s="5"/>
    </row>
    <row r="6866" spans="40:168">
      <c r="AN6866" s="14"/>
      <c r="AO6866" s="14"/>
      <c r="AP6866" s="5"/>
      <c r="AQ6866" s="25"/>
      <c r="AR6866" s="25"/>
      <c r="AS6866" s="96"/>
      <c r="AT6866" s="83"/>
      <c r="AU6866" s="14"/>
      <c r="AX6866" s="83"/>
      <c r="AY6866" s="83"/>
      <c r="AZ6866" s="83"/>
      <c r="BA6866" s="83"/>
      <c r="BJ6866" s="54"/>
      <c r="BK6866" s="22"/>
      <c r="BL6866" s="24"/>
      <c r="BP6866" s="23"/>
      <c r="BQ6866" s="24"/>
      <c r="BR6866" s="22"/>
      <c r="BS6866" s="24"/>
      <c r="BT6866" s="24"/>
      <c r="BU6866" s="23"/>
      <c r="BV6866" s="26"/>
      <c r="BX6866" s="6"/>
      <c r="BY6866" s="24"/>
      <c r="BZ6866" s="109"/>
      <c r="CA6866" s="66"/>
      <c r="CB6866" s="5"/>
      <c r="CC6866" s="68"/>
      <c r="CD6866" s="67"/>
      <c r="CE6866" s="67"/>
      <c r="CF6866" s="64"/>
      <c r="CG6866" s="5"/>
      <c r="CH6866" s="69"/>
      <c r="CI6866" s="6"/>
      <c r="CJ6866" s="5"/>
      <c r="CK6866" s="25"/>
      <c r="CL6866" s="5"/>
      <c r="DN6866" s="14"/>
      <c r="DO6866" s="14"/>
      <c r="DP6866" s="5"/>
      <c r="DQ6866" s="25"/>
      <c r="DR6866" s="25"/>
      <c r="DS6866" s="96"/>
      <c r="DT6866" s="83"/>
      <c r="DU6866" s="14"/>
      <c r="DX6866" s="83"/>
      <c r="DY6866" s="83"/>
      <c r="DZ6866" s="83"/>
      <c r="EA6866" s="83"/>
      <c r="EJ6866" s="54"/>
      <c r="EK6866" s="22"/>
      <c r="EL6866" s="24"/>
      <c r="EP6866" s="23"/>
      <c r="EQ6866" s="24"/>
      <c r="ER6866" s="22"/>
      <c r="ES6866" s="24"/>
      <c r="ET6866" s="24"/>
      <c r="EU6866" s="23"/>
      <c r="EV6866" s="26"/>
      <c r="EX6866" s="6"/>
      <c r="EY6866" s="24"/>
      <c r="EZ6866" s="109"/>
      <c r="FA6866" s="66"/>
      <c r="FB6866" s="5"/>
      <c r="FC6866" s="68"/>
      <c r="FD6866" s="67"/>
      <c r="FE6866" s="67"/>
      <c r="FF6866" s="64"/>
      <c r="FG6866" s="5"/>
      <c r="FH6866" s="69"/>
      <c r="FI6866" s="6"/>
      <c r="FJ6866" s="5"/>
      <c r="FK6866" s="25"/>
      <c r="FL6866" s="5"/>
    </row>
    <row r="6867" spans="40:168">
      <c r="AN6867" s="14"/>
      <c r="AO6867" s="14"/>
      <c r="AP6867" s="5"/>
      <c r="AQ6867" s="25"/>
      <c r="AR6867" s="25"/>
      <c r="AS6867" s="96"/>
      <c r="AT6867" s="83"/>
      <c r="AU6867" s="14"/>
      <c r="AX6867" s="83"/>
      <c r="AY6867" s="83"/>
      <c r="AZ6867" s="83"/>
      <c r="BA6867" s="83"/>
      <c r="BJ6867" s="54"/>
      <c r="BK6867" s="22"/>
      <c r="BL6867" s="24"/>
      <c r="BP6867" s="23"/>
      <c r="BQ6867" s="24"/>
      <c r="BR6867" s="22"/>
      <c r="BS6867" s="24"/>
      <c r="BT6867" s="24"/>
      <c r="BU6867" s="23"/>
      <c r="BV6867" s="26"/>
      <c r="BX6867" s="6"/>
      <c r="BY6867" s="24"/>
      <c r="BZ6867" s="109"/>
      <c r="CA6867" s="66"/>
      <c r="CB6867" s="5"/>
      <c r="CC6867" s="68"/>
      <c r="CD6867" s="67"/>
      <c r="CE6867" s="67"/>
      <c r="CF6867" s="64"/>
      <c r="CG6867" s="5"/>
      <c r="CH6867" s="69"/>
      <c r="CI6867" s="6"/>
      <c r="CJ6867" s="5"/>
      <c r="CK6867" s="25"/>
      <c r="CL6867" s="5"/>
      <c r="DN6867" s="14"/>
      <c r="DO6867" s="14"/>
      <c r="DP6867" s="5"/>
      <c r="DQ6867" s="25"/>
      <c r="DR6867" s="25"/>
      <c r="DS6867" s="96"/>
      <c r="DT6867" s="83"/>
      <c r="DU6867" s="14"/>
      <c r="DX6867" s="83"/>
      <c r="DY6867" s="83"/>
      <c r="DZ6867" s="83"/>
      <c r="EA6867" s="83"/>
      <c r="EJ6867" s="54"/>
      <c r="EK6867" s="22"/>
      <c r="EL6867" s="24"/>
      <c r="EP6867" s="23"/>
      <c r="EQ6867" s="24"/>
      <c r="ER6867" s="22"/>
      <c r="ES6867" s="24"/>
      <c r="ET6867" s="24"/>
      <c r="EU6867" s="23"/>
      <c r="EV6867" s="26"/>
      <c r="EX6867" s="6"/>
      <c r="EY6867" s="24"/>
      <c r="EZ6867" s="109"/>
      <c r="FA6867" s="66"/>
      <c r="FB6867" s="5"/>
      <c r="FC6867" s="68"/>
      <c r="FD6867" s="67"/>
      <c r="FE6867" s="67"/>
      <c r="FF6867" s="64"/>
      <c r="FG6867" s="5"/>
      <c r="FH6867" s="69"/>
      <c r="FI6867" s="6"/>
      <c r="FJ6867" s="5"/>
      <c r="FK6867" s="25"/>
      <c r="FL6867" s="5"/>
    </row>
    <row r="6868" spans="40:168">
      <c r="AN6868" s="14"/>
      <c r="AO6868" s="14"/>
      <c r="AP6868" s="5"/>
      <c r="AQ6868" s="25"/>
      <c r="AR6868" s="25"/>
      <c r="AS6868" s="96"/>
      <c r="AT6868" s="83"/>
      <c r="AU6868" s="14"/>
      <c r="AX6868" s="83"/>
      <c r="AY6868" s="83"/>
      <c r="AZ6868" s="83"/>
      <c r="BA6868" s="83"/>
      <c r="BJ6868" s="54"/>
      <c r="BK6868" s="22"/>
      <c r="BL6868" s="24"/>
      <c r="BP6868" s="23"/>
      <c r="BQ6868" s="24"/>
      <c r="BR6868" s="22"/>
      <c r="BS6868" s="24"/>
      <c r="BT6868" s="24"/>
      <c r="BU6868" s="23"/>
      <c r="BV6868" s="26"/>
      <c r="BX6868" s="6"/>
      <c r="BY6868" s="24"/>
      <c r="BZ6868" s="109"/>
      <c r="CA6868" s="66"/>
      <c r="CB6868" s="5"/>
      <c r="CC6868" s="68"/>
      <c r="CD6868" s="67"/>
      <c r="CE6868" s="67"/>
      <c r="CF6868" s="64"/>
      <c r="CG6868" s="5"/>
      <c r="CH6868" s="69"/>
      <c r="CI6868" s="6"/>
      <c r="CJ6868" s="5"/>
      <c r="CK6868" s="25"/>
      <c r="CL6868" s="5"/>
      <c r="DN6868" s="14"/>
      <c r="DO6868" s="14"/>
      <c r="DP6868" s="5"/>
      <c r="DQ6868" s="25"/>
      <c r="DR6868" s="25"/>
      <c r="DS6868" s="96"/>
      <c r="DT6868" s="83"/>
      <c r="DU6868" s="14"/>
      <c r="DX6868" s="83"/>
      <c r="DY6868" s="83"/>
      <c r="DZ6868" s="83"/>
      <c r="EA6868" s="83"/>
      <c r="EJ6868" s="54"/>
      <c r="EK6868" s="22"/>
      <c r="EL6868" s="24"/>
      <c r="EP6868" s="23"/>
      <c r="EQ6868" s="24"/>
      <c r="ER6868" s="22"/>
      <c r="ES6868" s="24"/>
      <c r="ET6868" s="24"/>
      <c r="EU6868" s="23"/>
      <c r="EV6868" s="26"/>
      <c r="EX6868" s="6"/>
      <c r="EY6868" s="24"/>
      <c r="EZ6868" s="109"/>
      <c r="FA6868" s="66"/>
      <c r="FB6868" s="5"/>
      <c r="FC6868" s="68"/>
      <c r="FD6868" s="67"/>
      <c r="FE6868" s="67"/>
      <c r="FF6868" s="64"/>
      <c r="FG6868" s="5"/>
      <c r="FH6868" s="69"/>
      <c r="FI6868" s="6"/>
      <c r="FJ6868" s="5"/>
      <c r="FK6868" s="25"/>
      <c r="FL6868" s="5"/>
    </row>
    <row r="6869" spans="40:168">
      <c r="AN6869" s="14"/>
      <c r="AO6869" s="14"/>
      <c r="AP6869" s="5"/>
      <c r="AQ6869" s="25"/>
      <c r="AR6869" s="25"/>
      <c r="AS6869" s="96"/>
      <c r="AT6869" s="83"/>
      <c r="AU6869" s="14"/>
      <c r="AX6869" s="83"/>
      <c r="AY6869" s="83"/>
      <c r="AZ6869" s="83"/>
      <c r="BA6869" s="83"/>
      <c r="BJ6869" s="54"/>
      <c r="BK6869" s="22"/>
      <c r="BL6869" s="24"/>
      <c r="BP6869" s="23"/>
      <c r="BQ6869" s="24"/>
      <c r="BR6869" s="22"/>
      <c r="BS6869" s="24"/>
      <c r="BT6869" s="24"/>
      <c r="BU6869" s="23"/>
      <c r="BV6869" s="26"/>
      <c r="BX6869" s="6"/>
      <c r="BY6869" s="24"/>
      <c r="BZ6869" s="109"/>
      <c r="CA6869" s="66"/>
      <c r="CB6869" s="5"/>
      <c r="CC6869" s="68"/>
      <c r="CD6869" s="67"/>
      <c r="CE6869" s="67"/>
      <c r="CF6869" s="64"/>
      <c r="CG6869" s="5"/>
      <c r="CH6869" s="69"/>
      <c r="CI6869" s="6"/>
      <c r="CJ6869" s="5"/>
      <c r="CK6869" s="25"/>
      <c r="CL6869" s="5"/>
      <c r="DN6869" s="14"/>
      <c r="DO6869" s="14"/>
      <c r="DP6869" s="5"/>
      <c r="DQ6869" s="25"/>
      <c r="DR6869" s="25"/>
      <c r="DS6869" s="96"/>
      <c r="DT6869" s="83"/>
      <c r="DU6869" s="14"/>
      <c r="DX6869" s="83"/>
      <c r="DY6869" s="83"/>
      <c r="DZ6869" s="83"/>
      <c r="EA6869" s="83"/>
      <c r="EJ6869" s="54"/>
      <c r="EK6869" s="22"/>
      <c r="EL6869" s="24"/>
      <c r="EP6869" s="23"/>
      <c r="EQ6869" s="24"/>
      <c r="ER6869" s="22"/>
      <c r="ES6869" s="24"/>
      <c r="ET6869" s="24"/>
      <c r="EU6869" s="23"/>
      <c r="EV6869" s="26"/>
      <c r="EX6869" s="6"/>
      <c r="EY6869" s="24"/>
      <c r="EZ6869" s="109"/>
      <c r="FA6869" s="66"/>
      <c r="FB6869" s="5"/>
      <c r="FC6869" s="68"/>
      <c r="FD6869" s="67"/>
      <c r="FE6869" s="67"/>
      <c r="FF6869" s="64"/>
      <c r="FG6869" s="5"/>
      <c r="FH6869" s="69"/>
      <c r="FI6869" s="6"/>
      <c r="FJ6869" s="5"/>
      <c r="FK6869" s="25"/>
      <c r="FL6869" s="5"/>
    </row>
    <row r="6870" spans="40:168">
      <c r="AN6870" s="14"/>
      <c r="AO6870" s="14"/>
      <c r="AP6870" s="5"/>
      <c r="AQ6870" s="25"/>
      <c r="AR6870" s="25"/>
      <c r="AS6870" s="96"/>
      <c r="AT6870" s="83"/>
      <c r="AU6870" s="14"/>
      <c r="AX6870" s="83"/>
      <c r="AY6870" s="83"/>
      <c r="AZ6870" s="83"/>
      <c r="BA6870" s="83"/>
      <c r="BJ6870" s="54"/>
      <c r="BK6870" s="22"/>
      <c r="BL6870" s="24"/>
      <c r="BP6870" s="23"/>
      <c r="BQ6870" s="24"/>
      <c r="BR6870" s="22"/>
      <c r="BS6870" s="24"/>
      <c r="BT6870" s="24"/>
      <c r="BU6870" s="23"/>
      <c r="BV6870" s="26"/>
      <c r="BX6870" s="6"/>
      <c r="BY6870" s="24"/>
      <c r="BZ6870" s="109"/>
      <c r="CA6870" s="66"/>
      <c r="CB6870" s="5"/>
      <c r="CC6870" s="68"/>
      <c r="CD6870" s="67"/>
      <c r="CE6870" s="67"/>
      <c r="CF6870" s="64"/>
      <c r="CG6870" s="5"/>
      <c r="CH6870" s="69"/>
      <c r="CI6870" s="6"/>
      <c r="CJ6870" s="5"/>
      <c r="CK6870" s="25"/>
      <c r="CL6870" s="5"/>
      <c r="DN6870" s="14"/>
      <c r="DO6870" s="14"/>
      <c r="DP6870" s="5"/>
      <c r="DQ6870" s="25"/>
      <c r="DR6870" s="25"/>
      <c r="DS6870" s="96"/>
      <c r="DT6870" s="83"/>
      <c r="DU6870" s="14"/>
      <c r="DX6870" s="83"/>
      <c r="DY6870" s="83"/>
      <c r="DZ6870" s="83"/>
      <c r="EA6870" s="83"/>
      <c r="EJ6870" s="54"/>
      <c r="EK6870" s="22"/>
      <c r="EL6870" s="24"/>
      <c r="EP6870" s="23"/>
      <c r="EQ6870" s="24"/>
      <c r="ER6870" s="22"/>
      <c r="ES6870" s="24"/>
      <c r="ET6870" s="24"/>
      <c r="EU6870" s="23"/>
      <c r="EV6870" s="26"/>
      <c r="EX6870" s="6"/>
      <c r="EY6870" s="24"/>
      <c r="EZ6870" s="109"/>
      <c r="FA6870" s="66"/>
      <c r="FB6870" s="5"/>
      <c r="FC6870" s="68"/>
      <c r="FD6870" s="67"/>
      <c r="FE6870" s="67"/>
      <c r="FF6870" s="64"/>
      <c r="FG6870" s="5"/>
      <c r="FH6870" s="69"/>
      <c r="FI6870" s="6"/>
      <c r="FJ6870" s="5"/>
      <c r="FK6870" s="25"/>
      <c r="FL6870" s="5"/>
    </row>
    <row r="6871" spans="40:168">
      <c r="AN6871" s="14"/>
      <c r="AO6871" s="14"/>
      <c r="AP6871" s="5"/>
      <c r="AQ6871" s="25"/>
      <c r="AR6871" s="25"/>
      <c r="AS6871" s="96"/>
      <c r="AT6871" s="83"/>
      <c r="AU6871" s="14"/>
      <c r="AX6871" s="83"/>
      <c r="AY6871" s="83"/>
      <c r="AZ6871" s="83"/>
      <c r="BA6871" s="83"/>
      <c r="BJ6871" s="54"/>
      <c r="BK6871" s="22"/>
      <c r="BL6871" s="24"/>
      <c r="BP6871" s="23"/>
      <c r="BQ6871" s="24"/>
      <c r="BR6871" s="22"/>
      <c r="BS6871" s="24"/>
      <c r="BT6871" s="24"/>
      <c r="BU6871" s="23"/>
      <c r="BV6871" s="26"/>
      <c r="BX6871" s="6"/>
      <c r="BY6871" s="24"/>
      <c r="BZ6871" s="109"/>
      <c r="CA6871" s="66"/>
      <c r="CB6871" s="5"/>
      <c r="CC6871" s="68"/>
      <c r="CD6871" s="67"/>
      <c r="CE6871" s="67"/>
      <c r="CF6871" s="64"/>
      <c r="CG6871" s="5"/>
      <c r="CH6871" s="69"/>
      <c r="CI6871" s="6"/>
      <c r="CJ6871" s="5"/>
      <c r="CK6871" s="25"/>
      <c r="CL6871" s="5"/>
      <c r="DN6871" s="14"/>
      <c r="DO6871" s="14"/>
      <c r="DP6871" s="5"/>
      <c r="DQ6871" s="25"/>
      <c r="DR6871" s="25"/>
      <c r="DS6871" s="96"/>
      <c r="DT6871" s="83"/>
      <c r="DU6871" s="14"/>
      <c r="DX6871" s="83"/>
      <c r="DY6871" s="83"/>
      <c r="DZ6871" s="83"/>
      <c r="EA6871" s="83"/>
      <c r="EJ6871" s="54"/>
      <c r="EK6871" s="22"/>
      <c r="EL6871" s="24"/>
      <c r="EP6871" s="23"/>
      <c r="EQ6871" s="24"/>
      <c r="ER6871" s="22"/>
      <c r="ES6871" s="24"/>
      <c r="ET6871" s="24"/>
      <c r="EU6871" s="23"/>
      <c r="EV6871" s="26"/>
      <c r="EX6871" s="6"/>
      <c r="EY6871" s="24"/>
      <c r="EZ6871" s="109"/>
      <c r="FA6871" s="66"/>
      <c r="FB6871" s="5"/>
      <c r="FC6871" s="68"/>
      <c r="FD6871" s="67"/>
      <c r="FE6871" s="67"/>
      <c r="FF6871" s="64"/>
      <c r="FG6871" s="5"/>
      <c r="FH6871" s="69"/>
      <c r="FI6871" s="6"/>
      <c r="FJ6871" s="5"/>
      <c r="FK6871" s="25"/>
      <c r="FL6871" s="5"/>
    </row>
    <row r="6872" spans="40:168">
      <c r="AN6872" s="14"/>
      <c r="AO6872" s="14"/>
      <c r="AP6872" s="5"/>
      <c r="AQ6872" s="25"/>
      <c r="AR6872" s="25"/>
      <c r="AS6872" s="96"/>
      <c r="AT6872" s="83"/>
      <c r="AU6872" s="14"/>
      <c r="AX6872" s="83"/>
      <c r="AY6872" s="83"/>
      <c r="AZ6872" s="83"/>
      <c r="BA6872" s="83"/>
      <c r="BJ6872" s="54"/>
      <c r="BK6872" s="22"/>
      <c r="BL6872" s="24"/>
      <c r="BP6872" s="23"/>
      <c r="BQ6872" s="24"/>
      <c r="BR6872" s="22"/>
      <c r="BS6872" s="24"/>
      <c r="BT6872" s="24"/>
      <c r="BU6872" s="23"/>
      <c r="BV6872" s="26"/>
      <c r="BX6872" s="6"/>
      <c r="BY6872" s="24"/>
      <c r="BZ6872" s="109"/>
      <c r="CA6872" s="66"/>
      <c r="CB6872" s="5"/>
      <c r="CC6872" s="68"/>
      <c r="CD6872" s="67"/>
      <c r="CE6872" s="67"/>
      <c r="CF6872" s="64"/>
      <c r="CG6872" s="5"/>
      <c r="CH6872" s="69"/>
      <c r="CI6872" s="6"/>
      <c r="CJ6872" s="5"/>
      <c r="CK6872" s="25"/>
      <c r="CL6872" s="5"/>
      <c r="DN6872" s="14"/>
      <c r="DO6872" s="14"/>
      <c r="DP6872" s="5"/>
      <c r="DQ6872" s="25"/>
      <c r="DR6872" s="25"/>
      <c r="DS6872" s="96"/>
      <c r="DT6872" s="83"/>
      <c r="DU6872" s="14"/>
      <c r="DX6872" s="83"/>
      <c r="DY6872" s="83"/>
      <c r="DZ6872" s="83"/>
      <c r="EA6872" s="83"/>
      <c r="EJ6872" s="54"/>
      <c r="EK6872" s="22"/>
      <c r="EL6872" s="24"/>
      <c r="EP6872" s="23"/>
      <c r="EQ6872" s="24"/>
      <c r="ER6872" s="22"/>
      <c r="ES6872" s="24"/>
      <c r="ET6872" s="24"/>
      <c r="EU6872" s="23"/>
      <c r="EV6872" s="26"/>
      <c r="EX6872" s="6"/>
      <c r="EY6872" s="24"/>
      <c r="EZ6872" s="109"/>
      <c r="FA6872" s="66"/>
      <c r="FB6872" s="5"/>
      <c r="FC6872" s="68"/>
      <c r="FD6872" s="67"/>
      <c r="FE6872" s="67"/>
      <c r="FF6872" s="64"/>
      <c r="FG6872" s="5"/>
      <c r="FH6872" s="69"/>
      <c r="FI6872" s="6"/>
      <c r="FJ6872" s="5"/>
      <c r="FK6872" s="25"/>
      <c r="FL6872" s="5"/>
    </row>
    <row r="6873" spans="40:168">
      <c r="AN6873" s="14"/>
      <c r="AO6873" s="14"/>
      <c r="AP6873" s="5"/>
      <c r="AQ6873" s="25"/>
      <c r="AR6873" s="25"/>
      <c r="AS6873" s="96"/>
      <c r="AT6873" s="83"/>
      <c r="AU6873" s="14"/>
      <c r="AX6873" s="83"/>
      <c r="AY6873" s="83"/>
      <c r="AZ6873" s="83"/>
      <c r="BA6873" s="83"/>
      <c r="BJ6873" s="54"/>
      <c r="BK6873" s="22"/>
      <c r="BL6873" s="24"/>
      <c r="BP6873" s="23"/>
      <c r="BQ6873" s="24"/>
      <c r="BR6873" s="22"/>
      <c r="BS6873" s="24"/>
      <c r="BT6873" s="24"/>
      <c r="BU6873" s="23"/>
      <c r="BV6873" s="26"/>
      <c r="BX6873" s="6"/>
      <c r="BY6873" s="24"/>
      <c r="BZ6873" s="109"/>
      <c r="CA6873" s="66"/>
      <c r="CB6873" s="5"/>
      <c r="CC6873" s="68"/>
      <c r="CD6873" s="67"/>
      <c r="CE6873" s="67"/>
      <c r="CF6873" s="64"/>
      <c r="CG6873" s="5"/>
      <c r="CH6873" s="69"/>
      <c r="CI6873" s="6"/>
      <c r="CJ6873" s="5"/>
      <c r="CK6873" s="25"/>
      <c r="CL6873" s="5"/>
      <c r="DN6873" s="14"/>
      <c r="DO6873" s="14"/>
      <c r="DP6873" s="5"/>
      <c r="DQ6873" s="25"/>
      <c r="DR6873" s="25"/>
      <c r="DS6873" s="96"/>
      <c r="DT6873" s="83"/>
      <c r="DU6873" s="14"/>
      <c r="DX6873" s="83"/>
      <c r="DY6873" s="83"/>
      <c r="DZ6873" s="83"/>
      <c r="EA6873" s="83"/>
      <c r="EJ6873" s="54"/>
      <c r="EK6873" s="22"/>
      <c r="EL6873" s="24"/>
      <c r="EP6873" s="23"/>
      <c r="EQ6873" s="24"/>
      <c r="ER6873" s="22"/>
      <c r="ES6873" s="24"/>
      <c r="ET6873" s="24"/>
      <c r="EU6873" s="23"/>
      <c r="EV6873" s="26"/>
      <c r="EX6873" s="6"/>
      <c r="EY6873" s="24"/>
      <c r="EZ6873" s="109"/>
      <c r="FA6873" s="66"/>
      <c r="FB6873" s="5"/>
      <c r="FC6873" s="68"/>
      <c r="FD6873" s="67"/>
      <c r="FE6873" s="67"/>
      <c r="FF6873" s="64"/>
      <c r="FG6873" s="5"/>
      <c r="FH6873" s="69"/>
      <c r="FI6873" s="6"/>
      <c r="FJ6873" s="5"/>
      <c r="FK6873" s="25"/>
      <c r="FL6873" s="5"/>
    </row>
    <row r="6874" spans="40:168">
      <c r="AN6874" s="14"/>
      <c r="AO6874" s="14"/>
      <c r="AP6874" s="5"/>
      <c r="AQ6874" s="25"/>
      <c r="AR6874" s="25"/>
      <c r="AS6874" s="96"/>
      <c r="AT6874" s="83"/>
      <c r="AU6874" s="14"/>
      <c r="AX6874" s="83"/>
      <c r="AY6874" s="83"/>
      <c r="AZ6874" s="83"/>
      <c r="BA6874" s="83"/>
      <c r="BJ6874" s="54"/>
      <c r="BK6874" s="22"/>
      <c r="BL6874" s="24"/>
      <c r="BP6874" s="23"/>
      <c r="BQ6874" s="24"/>
      <c r="BR6874" s="22"/>
      <c r="BS6874" s="24"/>
      <c r="BT6874" s="24"/>
      <c r="BU6874" s="23"/>
      <c r="BV6874" s="26"/>
      <c r="BX6874" s="6"/>
      <c r="BY6874" s="24"/>
      <c r="BZ6874" s="109"/>
      <c r="CA6874" s="66"/>
      <c r="CB6874" s="5"/>
      <c r="CC6874" s="68"/>
      <c r="CD6874" s="67"/>
      <c r="CE6874" s="67"/>
      <c r="CF6874" s="64"/>
      <c r="CG6874" s="5"/>
      <c r="CH6874" s="69"/>
      <c r="CI6874" s="6"/>
      <c r="CJ6874" s="5"/>
      <c r="CK6874" s="25"/>
      <c r="CL6874" s="5"/>
      <c r="DN6874" s="14"/>
      <c r="DO6874" s="14"/>
      <c r="DP6874" s="5"/>
      <c r="DQ6874" s="25"/>
      <c r="DR6874" s="25"/>
      <c r="DS6874" s="96"/>
      <c r="DT6874" s="83"/>
      <c r="DU6874" s="14"/>
      <c r="DX6874" s="83"/>
      <c r="DY6874" s="83"/>
      <c r="DZ6874" s="83"/>
      <c r="EA6874" s="83"/>
      <c r="EJ6874" s="54"/>
      <c r="EK6874" s="22"/>
      <c r="EL6874" s="24"/>
      <c r="EP6874" s="23"/>
      <c r="EQ6874" s="24"/>
      <c r="ER6874" s="22"/>
      <c r="ES6874" s="24"/>
      <c r="ET6874" s="24"/>
      <c r="EU6874" s="23"/>
      <c r="EV6874" s="26"/>
      <c r="EX6874" s="6"/>
      <c r="EY6874" s="24"/>
      <c r="EZ6874" s="109"/>
      <c r="FA6874" s="66"/>
      <c r="FB6874" s="5"/>
      <c r="FC6874" s="68"/>
      <c r="FD6874" s="67"/>
      <c r="FE6874" s="67"/>
      <c r="FF6874" s="64"/>
      <c r="FG6874" s="5"/>
      <c r="FH6874" s="69"/>
      <c r="FI6874" s="6"/>
      <c r="FJ6874" s="5"/>
      <c r="FK6874" s="25"/>
      <c r="FL6874" s="5"/>
    </row>
    <row r="6875" spans="40:168">
      <c r="AN6875" s="14"/>
      <c r="AO6875" s="14"/>
      <c r="AP6875" s="5"/>
      <c r="AQ6875" s="25"/>
      <c r="AR6875" s="25"/>
      <c r="AS6875" s="96"/>
      <c r="AT6875" s="83"/>
      <c r="AU6875" s="14"/>
      <c r="AX6875" s="83"/>
      <c r="AY6875" s="83"/>
      <c r="AZ6875" s="83"/>
      <c r="BA6875" s="83"/>
      <c r="BJ6875" s="54"/>
      <c r="BK6875" s="22"/>
      <c r="BL6875" s="24"/>
      <c r="BP6875" s="23"/>
      <c r="BQ6875" s="24"/>
      <c r="BR6875" s="22"/>
      <c r="BS6875" s="24"/>
      <c r="BT6875" s="24"/>
      <c r="BU6875" s="23"/>
      <c r="BV6875" s="26"/>
      <c r="BX6875" s="6"/>
      <c r="BY6875" s="24"/>
      <c r="BZ6875" s="109"/>
      <c r="CA6875" s="66"/>
      <c r="CB6875" s="5"/>
      <c r="CC6875" s="68"/>
      <c r="CD6875" s="67"/>
      <c r="CE6875" s="67"/>
      <c r="CF6875" s="64"/>
      <c r="CG6875" s="5"/>
      <c r="CH6875" s="69"/>
      <c r="CI6875" s="6"/>
      <c r="CJ6875" s="5"/>
      <c r="CK6875" s="25"/>
      <c r="CL6875" s="5"/>
      <c r="DN6875" s="14"/>
      <c r="DO6875" s="14"/>
      <c r="DP6875" s="5"/>
      <c r="DQ6875" s="25"/>
      <c r="DR6875" s="25"/>
      <c r="DS6875" s="96"/>
      <c r="DT6875" s="83"/>
      <c r="DU6875" s="14"/>
      <c r="DX6875" s="83"/>
      <c r="DY6875" s="83"/>
      <c r="DZ6875" s="83"/>
      <c r="EA6875" s="83"/>
      <c r="EJ6875" s="54"/>
      <c r="EK6875" s="22"/>
      <c r="EL6875" s="24"/>
      <c r="EP6875" s="23"/>
      <c r="EQ6875" s="24"/>
      <c r="ER6875" s="22"/>
      <c r="ES6875" s="24"/>
      <c r="ET6875" s="24"/>
      <c r="EU6875" s="23"/>
      <c r="EV6875" s="26"/>
      <c r="EX6875" s="6"/>
      <c r="EY6875" s="24"/>
      <c r="EZ6875" s="109"/>
      <c r="FA6875" s="66"/>
      <c r="FB6875" s="5"/>
      <c r="FC6875" s="68"/>
      <c r="FD6875" s="67"/>
      <c r="FE6875" s="67"/>
      <c r="FF6875" s="64"/>
      <c r="FG6875" s="5"/>
      <c r="FH6875" s="69"/>
      <c r="FI6875" s="6"/>
      <c r="FJ6875" s="5"/>
      <c r="FK6875" s="25"/>
      <c r="FL6875" s="5"/>
    </row>
    <row r="6876" spans="40:168">
      <c r="AN6876" s="14"/>
      <c r="AO6876" s="14"/>
      <c r="AP6876" s="5"/>
      <c r="AQ6876" s="25"/>
      <c r="AR6876" s="25"/>
      <c r="AS6876" s="96"/>
      <c r="AT6876" s="83"/>
      <c r="AU6876" s="14"/>
      <c r="AX6876" s="83"/>
      <c r="AY6876" s="83"/>
      <c r="AZ6876" s="83"/>
      <c r="BA6876" s="83"/>
      <c r="BJ6876" s="54"/>
      <c r="BK6876" s="22"/>
      <c r="BL6876" s="24"/>
      <c r="BP6876" s="23"/>
      <c r="BQ6876" s="24"/>
      <c r="BR6876" s="22"/>
      <c r="BS6876" s="24"/>
      <c r="BT6876" s="24"/>
      <c r="BU6876" s="23"/>
      <c r="BV6876" s="26"/>
      <c r="BX6876" s="6"/>
      <c r="BY6876" s="24"/>
      <c r="BZ6876" s="109"/>
      <c r="CA6876" s="66"/>
      <c r="CB6876" s="5"/>
      <c r="CC6876" s="68"/>
      <c r="CD6876" s="67"/>
      <c r="CE6876" s="67"/>
      <c r="CF6876" s="64"/>
      <c r="CG6876" s="5"/>
      <c r="CH6876" s="69"/>
      <c r="CI6876" s="6"/>
      <c r="CJ6876" s="5"/>
      <c r="CK6876" s="25"/>
      <c r="CL6876" s="5"/>
      <c r="DN6876" s="14"/>
      <c r="DO6876" s="14"/>
      <c r="DP6876" s="5"/>
      <c r="DQ6876" s="25"/>
      <c r="DR6876" s="25"/>
      <c r="DS6876" s="96"/>
      <c r="DT6876" s="83"/>
      <c r="DU6876" s="14"/>
      <c r="DX6876" s="83"/>
      <c r="DY6876" s="83"/>
      <c r="DZ6876" s="83"/>
      <c r="EA6876" s="83"/>
      <c r="EJ6876" s="54"/>
      <c r="EK6876" s="22"/>
      <c r="EL6876" s="24"/>
      <c r="EP6876" s="23"/>
      <c r="EQ6876" s="24"/>
      <c r="ER6876" s="22"/>
      <c r="ES6876" s="24"/>
      <c r="ET6876" s="24"/>
      <c r="EU6876" s="23"/>
      <c r="EV6876" s="26"/>
      <c r="EX6876" s="6"/>
      <c r="EY6876" s="24"/>
      <c r="EZ6876" s="109"/>
      <c r="FA6876" s="66"/>
      <c r="FB6876" s="5"/>
      <c r="FC6876" s="68"/>
      <c r="FD6876" s="67"/>
      <c r="FE6876" s="67"/>
      <c r="FF6876" s="64"/>
      <c r="FG6876" s="5"/>
      <c r="FH6876" s="69"/>
      <c r="FI6876" s="6"/>
      <c r="FJ6876" s="5"/>
      <c r="FK6876" s="25"/>
      <c r="FL6876" s="5"/>
    </row>
    <row r="6877" spans="40:168">
      <c r="AN6877" s="14"/>
      <c r="AO6877" s="14"/>
      <c r="AP6877" s="5"/>
      <c r="AQ6877" s="25"/>
      <c r="AR6877" s="25"/>
      <c r="AS6877" s="96"/>
      <c r="AT6877" s="83"/>
      <c r="AU6877" s="14"/>
      <c r="AX6877" s="83"/>
      <c r="AY6877" s="83"/>
      <c r="AZ6877" s="83"/>
      <c r="BA6877" s="83"/>
      <c r="BJ6877" s="54"/>
      <c r="BK6877" s="22"/>
      <c r="BL6877" s="24"/>
      <c r="BP6877" s="23"/>
      <c r="BQ6877" s="24"/>
      <c r="BR6877" s="22"/>
      <c r="BS6877" s="24"/>
      <c r="BT6877" s="24"/>
      <c r="BU6877" s="23"/>
      <c r="BV6877" s="26"/>
      <c r="BX6877" s="6"/>
      <c r="BY6877" s="24"/>
      <c r="BZ6877" s="109"/>
      <c r="CA6877" s="66"/>
      <c r="CB6877" s="5"/>
      <c r="CC6877" s="68"/>
      <c r="CD6877" s="67"/>
      <c r="CE6877" s="67"/>
      <c r="CF6877" s="64"/>
      <c r="CG6877" s="5"/>
      <c r="CH6877" s="69"/>
      <c r="CI6877" s="6"/>
      <c r="CJ6877" s="5"/>
      <c r="CK6877" s="25"/>
      <c r="CL6877" s="5"/>
      <c r="DN6877" s="14"/>
      <c r="DO6877" s="14"/>
      <c r="DP6877" s="5"/>
      <c r="DQ6877" s="25"/>
      <c r="DR6877" s="25"/>
      <c r="DS6877" s="96"/>
      <c r="DT6877" s="83"/>
      <c r="DU6877" s="14"/>
      <c r="DX6877" s="83"/>
      <c r="DY6877" s="83"/>
      <c r="DZ6877" s="83"/>
      <c r="EA6877" s="83"/>
      <c r="EJ6877" s="54"/>
      <c r="EK6877" s="22"/>
      <c r="EL6877" s="24"/>
      <c r="EP6877" s="23"/>
      <c r="EQ6877" s="24"/>
      <c r="ER6877" s="22"/>
      <c r="ES6877" s="24"/>
      <c r="ET6877" s="24"/>
      <c r="EU6877" s="23"/>
      <c r="EV6877" s="26"/>
      <c r="EX6877" s="6"/>
      <c r="EY6877" s="24"/>
      <c r="EZ6877" s="109"/>
      <c r="FA6877" s="66"/>
      <c r="FB6877" s="5"/>
      <c r="FC6877" s="68"/>
      <c r="FD6877" s="67"/>
      <c r="FE6877" s="67"/>
      <c r="FF6877" s="64"/>
      <c r="FG6877" s="5"/>
      <c r="FH6877" s="69"/>
      <c r="FI6877" s="6"/>
      <c r="FJ6877" s="5"/>
      <c r="FK6877" s="25"/>
      <c r="FL6877" s="5"/>
    </row>
    <row r="6878" spans="40:168">
      <c r="AN6878" s="14"/>
      <c r="AO6878" s="14"/>
      <c r="AP6878" s="5"/>
      <c r="AQ6878" s="25"/>
      <c r="AR6878" s="25"/>
      <c r="AS6878" s="96"/>
      <c r="AT6878" s="83"/>
      <c r="AU6878" s="14"/>
      <c r="AX6878" s="83"/>
      <c r="AY6878" s="83"/>
      <c r="AZ6878" s="83"/>
      <c r="BA6878" s="83"/>
      <c r="BJ6878" s="54"/>
      <c r="BK6878" s="22"/>
      <c r="BL6878" s="24"/>
      <c r="BP6878" s="23"/>
      <c r="BQ6878" s="24"/>
      <c r="BR6878" s="22"/>
      <c r="BS6878" s="24"/>
      <c r="BT6878" s="24"/>
      <c r="BU6878" s="23"/>
      <c r="BV6878" s="26"/>
      <c r="BX6878" s="6"/>
      <c r="BY6878" s="24"/>
      <c r="BZ6878" s="109"/>
      <c r="CA6878" s="66"/>
      <c r="CB6878" s="5"/>
      <c r="CC6878" s="68"/>
      <c r="CD6878" s="67"/>
      <c r="CE6878" s="67"/>
      <c r="CF6878" s="64"/>
      <c r="CG6878" s="5"/>
      <c r="CH6878" s="69"/>
      <c r="CI6878" s="6"/>
      <c r="CJ6878" s="5"/>
      <c r="CK6878" s="25"/>
      <c r="CL6878" s="5"/>
      <c r="DN6878" s="14"/>
      <c r="DO6878" s="14"/>
      <c r="DP6878" s="5"/>
      <c r="DQ6878" s="25"/>
      <c r="DR6878" s="25"/>
      <c r="DS6878" s="96"/>
      <c r="DT6878" s="83"/>
      <c r="DU6878" s="14"/>
      <c r="DX6878" s="83"/>
      <c r="DY6878" s="83"/>
      <c r="DZ6878" s="83"/>
      <c r="EA6878" s="83"/>
      <c r="EJ6878" s="54"/>
      <c r="EK6878" s="22"/>
      <c r="EL6878" s="24"/>
      <c r="EP6878" s="23"/>
      <c r="EQ6878" s="24"/>
      <c r="ER6878" s="22"/>
      <c r="ES6878" s="24"/>
      <c r="ET6878" s="24"/>
      <c r="EU6878" s="23"/>
      <c r="EV6878" s="26"/>
      <c r="EX6878" s="6"/>
      <c r="EY6878" s="24"/>
      <c r="EZ6878" s="109"/>
      <c r="FA6878" s="66"/>
      <c r="FB6878" s="5"/>
      <c r="FC6878" s="68"/>
      <c r="FD6878" s="67"/>
      <c r="FE6878" s="67"/>
      <c r="FF6878" s="64"/>
      <c r="FG6878" s="5"/>
      <c r="FH6878" s="69"/>
      <c r="FI6878" s="6"/>
      <c r="FJ6878" s="5"/>
      <c r="FK6878" s="25"/>
      <c r="FL6878" s="5"/>
    </row>
    <row r="6879" spans="40:168">
      <c r="AN6879" s="14"/>
      <c r="AO6879" s="14"/>
      <c r="AP6879" s="5"/>
      <c r="AQ6879" s="25"/>
      <c r="AR6879" s="25"/>
      <c r="AS6879" s="96"/>
      <c r="AT6879" s="83"/>
      <c r="AU6879" s="14"/>
      <c r="AX6879" s="83"/>
      <c r="AY6879" s="83"/>
      <c r="AZ6879" s="83"/>
      <c r="BA6879" s="83"/>
      <c r="BJ6879" s="54"/>
      <c r="BK6879" s="22"/>
      <c r="BL6879" s="24"/>
      <c r="BP6879" s="23"/>
      <c r="BQ6879" s="24"/>
      <c r="BR6879" s="22"/>
      <c r="BS6879" s="24"/>
      <c r="BT6879" s="24"/>
      <c r="BU6879" s="23"/>
      <c r="BV6879" s="26"/>
      <c r="BX6879" s="6"/>
      <c r="BY6879" s="24"/>
      <c r="BZ6879" s="109"/>
      <c r="CA6879" s="66"/>
      <c r="CB6879" s="5"/>
      <c r="CC6879" s="68"/>
      <c r="CD6879" s="67"/>
      <c r="CE6879" s="67"/>
      <c r="CF6879" s="64"/>
      <c r="CG6879" s="5"/>
      <c r="CH6879" s="69"/>
      <c r="CI6879" s="6"/>
      <c r="CJ6879" s="5"/>
      <c r="CK6879" s="25"/>
      <c r="CL6879" s="5"/>
      <c r="DN6879" s="14"/>
      <c r="DO6879" s="14"/>
      <c r="DP6879" s="5"/>
      <c r="DQ6879" s="25"/>
      <c r="DR6879" s="25"/>
      <c r="DS6879" s="96"/>
      <c r="DT6879" s="83"/>
      <c r="DU6879" s="14"/>
      <c r="DX6879" s="83"/>
      <c r="DY6879" s="83"/>
      <c r="DZ6879" s="83"/>
      <c r="EA6879" s="83"/>
      <c r="EJ6879" s="54"/>
      <c r="EK6879" s="22"/>
      <c r="EL6879" s="24"/>
      <c r="EP6879" s="23"/>
      <c r="EQ6879" s="24"/>
      <c r="ER6879" s="22"/>
      <c r="ES6879" s="24"/>
      <c r="ET6879" s="24"/>
      <c r="EU6879" s="23"/>
      <c r="EV6879" s="26"/>
      <c r="EX6879" s="6"/>
      <c r="EY6879" s="24"/>
      <c r="EZ6879" s="109"/>
      <c r="FA6879" s="66"/>
      <c r="FB6879" s="5"/>
      <c r="FC6879" s="68"/>
      <c r="FD6879" s="67"/>
      <c r="FE6879" s="67"/>
      <c r="FF6879" s="64"/>
      <c r="FG6879" s="5"/>
      <c r="FH6879" s="69"/>
      <c r="FI6879" s="6"/>
      <c r="FJ6879" s="5"/>
      <c r="FK6879" s="25"/>
      <c r="FL6879" s="5"/>
    </row>
    <row r="6880" spans="40:168">
      <c r="AN6880" s="14"/>
      <c r="AO6880" s="14"/>
      <c r="AP6880" s="5"/>
      <c r="AQ6880" s="25"/>
      <c r="AR6880" s="25"/>
      <c r="AS6880" s="96"/>
      <c r="AT6880" s="83"/>
      <c r="AU6880" s="14"/>
      <c r="AX6880" s="83"/>
      <c r="AY6880" s="83"/>
      <c r="AZ6880" s="83"/>
      <c r="BA6880" s="83"/>
      <c r="BJ6880" s="54"/>
      <c r="BK6880" s="22"/>
      <c r="BL6880" s="24"/>
      <c r="BP6880" s="23"/>
      <c r="BQ6880" s="24"/>
      <c r="BR6880" s="22"/>
      <c r="BS6880" s="24"/>
      <c r="BT6880" s="24"/>
      <c r="BU6880" s="23"/>
      <c r="BV6880" s="26"/>
      <c r="BX6880" s="6"/>
      <c r="BY6880" s="24"/>
      <c r="BZ6880" s="109"/>
      <c r="CA6880" s="66"/>
      <c r="CB6880" s="5"/>
      <c r="CC6880" s="68"/>
      <c r="CD6880" s="67"/>
      <c r="CE6880" s="67"/>
      <c r="CF6880" s="64"/>
      <c r="CG6880" s="5"/>
      <c r="CH6880" s="69"/>
      <c r="CI6880" s="6"/>
      <c r="CJ6880" s="5"/>
      <c r="CK6880" s="25"/>
      <c r="CL6880" s="5"/>
      <c r="DN6880" s="14"/>
      <c r="DO6880" s="14"/>
      <c r="DP6880" s="5"/>
      <c r="DQ6880" s="25"/>
      <c r="DR6880" s="25"/>
      <c r="DS6880" s="96"/>
      <c r="DT6880" s="83"/>
      <c r="DU6880" s="14"/>
      <c r="DX6880" s="83"/>
      <c r="DY6880" s="83"/>
      <c r="DZ6880" s="83"/>
      <c r="EA6880" s="83"/>
      <c r="EJ6880" s="54"/>
      <c r="EK6880" s="22"/>
      <c r="EL6880" s="24"/>
      <c r="EP6880" s="23"/>
      <c r="EQ6880" s="24"/>
      <c r="ER6880" s="22"/>
      <c r="ES6880" s="24"/>
      <c r="ET6880" s="24"/>
      <c r="EU6880" s="23"/>
      <c r="EV6880" s="26"/>
      <c r="EX6880" s="6"/>
      <c r="EY6880" s="24"/>
      <c r="EZ6880" s="109"/>
      <c r="FA6880" s="66"/>
      <c r="FB6880" s="5"/>
      <c r="FC6880" s="68"/>
      <c r="FD6880" s="67"/>
      <c r="FE6880" s="67"/>
      <c r="FF6880" s="64"/>
      <c r="FG6880" s="5"/>
      <c r="FH6880" s="69"/>
      <c r="FI6880" s="6"/>
      <c r="FJ6880" s="5"/>
      <c r="FK6880" s="25"/>
      <c r="FL6880" s="5"/>
    </row>
    <row r="6881" spans="40:168">
      <c r="AN6881" s="14"/>
      <c r="AO6881" s="14"/>
      <c r="AP6881" s="5"/>
      <c r="AQ6881" s="25"/>
      <c r="AR6881" s="25"/>
      <c r="AS6881" s="96"/>
      <c r="AT6881" s="83"/>
      <c r="AU6881" s="14"/>
      <c r="AX6881" s="83"/>
      <c r="AY6881" s="83"/>
      <c r="AZ6881" s="83"/>
      <c r="BA6881" s="83"/>
      <c r="BJ6881" s="54"/>
      <c r="BK6881" s="22"/>
      <c r="BL6881" s="24"/>
      <c r="BP6881" s="23"/>
      <c r="BQ6881" s="24"/>
      <c r="BR6881" s="22"/>
      <c r="BS6881" s="24"/>
      <c r="BT6881" s="24"/>
      <c r="BU6881" s="23"/>
      <c r="BV6881" s="26"/>
      <c r="BX6881" s="6"/>
      <c r="BY6881" s="24"/>
      <c r="BZ6881" s="109"/>
      <c r="CA6881" s="66"/>
      <c r="CB6881" s="5"/>
      <c r="CC6881" s="68"/>
      <c r="CD6881" s="67"/>
      <c r="CE6881" s="67"/>
      <c r="CF6881" s="64"/>
      <c r="CG6881" s="5"/>
      <c r="CH6881" s="69"/>
      <c r="CI6881" s="6"/>
      <c r="CJ6881" s="5"/>
      <c r="CK6881" s="25"/>
      <c r="CL6881" s="5"/>
      <c r="DN6881" s="14"/>
      <c r="DO6881" s="14"/>
      <c r="DP6881" s="5"/>
      <c r="DQ6881" s="25"/>
      <c r="DR6881" s="25"/>
      <c r="DS6881" s="96"/>
      <c r="DT6881" s="83"/>
      <c r="DU6881" s="14"/>
      <c r="DX6881" s="83"/>
      <c r="DY6881" s="83"/>
      <c r="DZ6881" s="83"/>
      <c r="EA6881" s="83"/>
      <c r="EJ6881" s="54"/>
      <c r="EK6881" s="22"/>
      <c r="EL6881" s="24"/>
      <c r="EP6881" s="23"/>
      <c r="EQ6881" s="24"/>
      <c r="ER6881" s="22"/>
      <c r="ES6881" s="24"/>
      <c r="ET6881" s="24"/>
      <c r="EU6881" s="23"/>
      <c r="EV6881" s="26"/>
      <c r="EX6881" s="6"/>
      <c r="EY6881" s="24"/>
      <c r="EZ6881" s="109"/>
      <c r="FA6881" s="66"/>
      <c r="FB6881" s="5"/>
      <c r="FC6881" s="68"/>
      <c r="FD6881" s="67"/>
      <c r="FE6881" s="67"/>
      <c r="FF6881" s="64"/>
      <c r="FG6881" s="5"/>
      <c r="FH6881" s="69"/>
      <c r="FI6881" s="6"/>
      <c r="FJ6881" s="5"/>
      <c r="FK6881" s="25"/>
      <c r="FL6881" s="5"/>
    </row>
    <row r="6882" spans="40:168">
      <c r="AN6882" s="14"/>
      <c r="AO6882" s="14"/>
      <c r="AP6882" s="5"/>
      <c r="AQ6882" s="25"/>
      <c r="AR6882" s="25"/>
      <c r="AS6882" s="96"/>
      <c r="AT6882" s="83"/>
      <c r="AU6882" s="14"/>
      <c r="AX6882" s="83"/>
      <c r="AY6882" s="83"/>
      <c r="AZ6882" s="83"/>
      <c r="BA6882" s="83"/>
      <c r="BJ6882" s="54"/>
      <c r="BK6882" s="22"/>
      <c r="BL6882" s="24"/>
      <c r="BP6882" s="23"/>
      <c r="BQ6882" s="24"/>
      <c r="BR6882" s="22"/>
      <c r="BS6882" s="24"/>
      <c r="BT6882" s="24"/>
      <c r="BU6882" s="23"/>
      <c r="BV6882" s="26"/>
      <c r="BX6882" s="6"/>
      <c r="BY6882" s="24"/>
      <c r="BZ6882" s="109"/>
      <c r="CA6882" s="66"/>
      <c r="CB6882" s="5"/>
      <c r="CC6882" s="68"/>
      <c r="CD6882" s="67"/>
      <c r="CE6882" s="67"/>
      <c r="CF6882" s="64"/>
      <c r="CG6882" s="5"/>
      <c r="CH6882" s="69"/>
      <c r="CI6882" s="6"/>
      <c r="CJ6882" s="5"/>
      <c r="CK6882" s="25"/>
      <c r="CL6882" s="5"/>
      <c r="DN6882" s="14"/>
      <c r="DO6882" s="14"/>
      <c r="DP6882" s="5"/>
      <c r="DQ6882" s="25"/>
      <c r="DR6882" s="25"/>
      <c r="DS6882" s="96"/>
      <c r="DT6882" s="83"/>
      <c r="DU6882" s="14"/>
      <c r="DX6882" s="83"/>
      <c r="DY6882" s="83"/>
      <c r="DZ6882" s="83"/>
      <c r="EA6882" s="83"/>
      <c r="EJ6882" s="54"/>
      <c r="EK6882" s="22"/>
      <c r="EL6882" s="24"/>
      <c r="EP6882" s="23"/>
      <c r="EQ6882" s="24"/>
      <c r="ER6882" s="22"/>
      <c r="ES6882" s="24"/>
      <c r="ET6882" s="24"/>
      <c r="EU6882" s="23"/>
      <c r="EV6882" s="26"/>
      <c r="EX6882" s="6"/>
      <c r="EY6882" s="24"/>
      <c r="EZ6882" s="109"/>
      <c r="FA6882" s="66"/>
      <c r="FB6882" s="5"/>
      <c r="FC6882" s="68"/>
      <c r="FD6882" s="67"/>
      <c r="FE6882" s="67"/>
      <c r="FF6882" s="64"/>
      <c r="FG6882" s="5"/>
      <c r="FH6882" s="69"/>
      <c r="FI6882" s="6"/>
      <c r="FJ6882" s="5"/>
      <c r="FK6882" s="25"/>
      <c r="FL6882" s="5"/>
    </row>
    <row r="6883" spans="40:168">
      <c r="AN6883" s="14"/>
      <c r="AO6883" s="14"/>
      <c r="AP6883" s="5"/>
      <c r="AQ6883" s="25"/>
      <c r="AR6883" s="25"/>
      <c r="AS6883" s="96"/>
      <c r="AT6883" s="83"/>
      <c r="AU6883" s="14"/>
      <c r="AX6883" s="83"/>
      <c r="AY6883" s="83"/>
      <c r="AZ6883" s="83"/>
      <c r="BA6883" s="83"/>
      <c r="BJ6883" s="54"/>
      <c r="BK6883" s="22"/>
      <c r="BL6883" s="24"/>
      <c r="BP6883" s="23"/>
      <c r="BQ6883" s="24"/>
      <c r="BR6883" s="22"/>
      <c r="BS6883" s="24"/>
      <c r="BT6883" s="24"/>
      <c r="BU6883" s="23"/>
      <c r="BV6883" s="26"/>
      <c r="BX6883" s="6"/>
      <c r="BY6883" s="24"/>
      <c r="BZ6883" s="109"/>
      <c r="CA6883" s="66"/>
      <c r="CB6883" s="5"/>
      <c r="CC6883" s="68"/>
      <c r="CD6883" s="67"/>
      <c r="CE6883" s="67"/>
      <c r="CF6883" s="64"/>
      <c r="CG6883" s="5"/>
      <c r="CH6883" s="69"/>
      <c r="CI6883" s="6"/>
      <c r="CJ6883" s="5"/>
      <c r="CK6883" s="25"/>
      <c r="CL6883" s="5"/>
      <c r="DN6883" s="14"/>
      <c r="DO6883" s="14"/>
      <c r="DP6883" s="5"/>
      <c r="DQ6883" s="25"/>
      <c r="DR6883" s="25"/>
      <c r="DS6883" s="96"/>
      <c r="DT6883" s="83"/>
      <c r="DU6883" s="14"/>
      <c r="DX6883" s="83"/>
      <c r="DY6883" s="83"/>
      <c r="DZ6883" s="83"/>
      <c r="EA6883" s="83"/>
      <c r="EJ6883" s="54"/>
      <c r="EK6883" s="22"/>
      <c r="EL6883" s="24"/>
      <c r="EP6883" s="23"/>
      <c r="EQ6883" s="24"/>
      <c r="ER6883" s="22"/>
      <c r="ES6883" s="24"/>
      <c r="ET6883" s="24"/>
      <c r="EU6883" s="23"/>
      <c r="EV6883" s="26"/>
      <c r="EX6883" s="6"/>
      <c r="EY6883" s="24"/>
      <c r="EZ6883" s="109"/>
      <c r="FA6883" s="66"/>
      <c r="FB6883" s="5"/>
      <c r="FC6883" s="68"/>
      <c r="FD6883" s="67"/>
      <c r="FE6883" s="67"/>
      <c r="FF6883" s="64"/>
      <c r="FG6883" s="5"/>
      <c r="FH6883" s="69"/>
      <c r="FI6883" s="6"/>
      <c r="FJ6883" s="5"/>
      <c r="FK6883" s="25"/>
      <c r="FL6883" s="5"/>
    </row>
    <row r="6884" spans="40:168">
      <c r="AN6884" s="14"/>
      <c r="AO6884" s="14"/>
      <c r="AP6884" s="5"/>
      <c r="AQ6884" s="25"/>
      <c r="AR6884" s="25"/>
      <c r="AS6884" s="96"/>
      <c r="AT6884" s="83"/>
      <c r="AU6884" s="14"/>
      <c r="AX6884" s="83"/>
      <c r="AY6884" s="83"/>
      <c r="AZ6884" s="83"/>
      <c r="BA6884" s="83"/>
      <c r="BJ6884" s="54"/>
      <c r="BK6884" s="22"/>
      <c r="BL6884" s="24"/>
      <c r="BP6884" s="23"/>
      <c r="BQ6884" s="24"/>
      <c r="BR6884" s="22"/>
      <c r="BS6884" s="24"/>
      <c r="BT6884" s="24"/>
      <c r="BU6884" s="23"/>
      <c r="BV6884" s="26"/>
      <c r="BX6884" s="6"/>
      <c r="BY6884" s="24"/>
      <c r="BZ6884" s="109"/>
      <c r="CA6884" s="66"/>
      <c r="CB6884" s="5"/>
      <c r="CC6884" s="68"/>
      <c r="CD6884" s="67"/>
      <c r="CE6884" s="67"/>
      <c r="CF6884" s="64"/>
      <c r="CG6884" s="5"/>
      <c r="CH6884" s="69"/>
      <c r="CI6884" s="6"/>
      <c r="CJ6884" s="5"/>
      <c r="CK6884" s="25"/>
      <c r="CL6884" s="5"/>
      <c r="DN6884" s="14"/>
      <c r="DO6884" s="14"/>
      <c r="DP6884" s="5"/>
      <c r="DQ6884" s="25"/>
      <c r="DR6884" s="25"/>
      <c r="DS6884" s="96"/>
      <c r="DT6884" s="83"/>
      <c r="DU6884" s="14"/>
      <c r="DX6884" s="83"/>
      <c r="DY6884" s="83"/>
      <c r="DZ6884" s="83"/>
      <c r="EA6884" s="83"/>
      <c r="EJ6884" s="54"/>
      <c r="EK6884" s="22"/>
      <c r="EL6884" s="24"/>
      <c r="EP6884" s="23"/>
      <c r="EQ6884" s="24"/>
      <c r="ER6884" s="22"/>
      <c r="ES6884" s="24"/>
      <c r="ET6884" s="24"/>
      <c r="EU6884" s="23"/>
      <c r="EV6884" s="26"/>
      <c r="EX6884" s="6"/>
      <c r="EY6884" s="24"/>
      <c r="EZ6884" s="109"/>
      <c r="FA6884" s="66"/>
      <c r="FB6884" s="5"/>
      <c r="FC6884" s="68"/>
      <c r="FD6884" s="67"/>
      <c r="FE6884" s="67"/>
      <c r="FF6884" s="64"/>
      <c r="FG6884" s="5"/>
      <c r="FH6884" s="69"/>
      <c r="FI6884" s="6"/>
      <c r="FJ6884" s="5"/>
      <c r="FK6884" s="25"/>
      <c r="FL6884" s="5"/>
    </row>
    <row r="6885" spans="40:168">
      <c r="AN6885" s="14"/>
      <c r="AO6885" s="14"/>
      <c r="AP6885" s="5"/>
      <c r="AQ6885" s="25"/>
      <c r="AR6885" s="25"/>
      <c r="AS6885" s="96"/>
      <c r="AT6885" s="83"/>
      <c r="AU6885" s="14"/>
      <c r="AX6885" s="83"/>
      <c r="AY6885" s="83"/>
      <c r="AZ6885" s="83"/>
      <c r="BA6885" s="83"/>
      <c r="BJ6885" s="54"/>
      <c r="BK6885" s="22"/>
      <c r="BL6885" s="24"/>
      <c r="BP6885" s="23"/>
      <c r="BQ6885" s="24"/>
      <c r="BR6885" s="22"/>
      <c r="BS6885" s="24"/>
      <c r="BT6885" s="24"/>
      <c r="BU6885" s="23"/>
      <c r="BV6885" s="26"/>
      <c r="BX6885" s="6"/>
      <c r="BY6885" s="24"/>
      <c r="BZ6885" s="109"/>
      <c r="CA6885" s="66"/>
      <c r="CB6885" s="5"/>
      <c r="CC6885" s="68"/>
      <c r="CD6885" s="67"/>
      <c r="CE6885" s="67"/>
      <c r="CF6885" s="64"/>
      <c r="CG6885" s="5"/>
      <c r="CH6885" s="69"/>
      <c r="CI6885" s="6"/>
      <c r="CJ6885" s="5"/>
      <c r="CK6885" s="25"/>
      <c r="CL6885" s="5"/>
      <c r="DN6885" s="14"/>
      <c r="DO6885" s="14"/>
      <c r="DP6885" s="5"/>
      <c r="DQ6885" s="25"/>
      <c r="DR6885" s="25"/>
      <c r="DS6885" s="96"/>
      <c r="DT6885" s="83"/>
      <c r="DU6885" s="14"/>
      <c r="DX6885" s="83"/>
      <c r="DY6885" s="83"/>
      <c r="DZ6885" s="83"/>
      <c r="EA6885" s="83"/>
      <c r="EJ6885" s="54"/>
      <c r="EK6885" s="22"/>
      <c r="EL6885" s="24"/>
      <c r="EP6885" s="23"/>
      <c r="EQ6885" s="24"/>
      <c r="ER6885" s="22"/>
      <c r="ES6885" s="24"/>
      <c r="ET6885" s="24"/>
      <c r="EU6885" s="23"/>
      <c r="EV6885" s="26"/>
      <c r="EX6885" s="6"/>
      <c r="EY6885" s="24"/>
      <c r="EZ6885" s="109"/>
      <c r="FA6885" s="66"/>
      <c r="FB6885" s="5"/>
      <c r="FC6885" s="68"/>
      <c r="FD6885" s="67"/>
      <c r="FE6885" s="67"/>
      <c r="FF6885" s="64"/>
      <c r="FG6885" s="5"/>
      <c r="FH6885" s="69"/>
      <c r="FI6885" s="6"/>
      <c r="FJ6885" s="5"/>
      <c r="FK6885" s="25"/>
      <c r="FL6885" s="5"/>
    </row>
    <row r="6886" spans="40:168">
      <c r="AN6886" s="14"/>
      <c r="AO6886" s="14"/>
      <c r="AP6886" s="5"/>
      <c r="AQ6886" s="25"/>
      <c r="AR6886" s="25"/>
      <c r="AS6886" s="96"/>
      <c r="AT6886" s="83"/>
      <c r="AU6886" s="14"/>
      <c r="AX6886" s="83"/>
      <c r="AY6886" s="83"/>
      <c r="AZ6886" s="83"/>
      <c r="BA6886" s="83"/>
      <c r="BJ6886" s="54"/>
      <c r="BK6886" s="22"/>
      <c r="BL6886" s="24"/>
      <c r="BP6886" s="23"/>
      <c r="BQ6886" s="24"/>
      <c r="BR6886" s="22"/>
      <c r="BS6886" s="24"/>
      <c r="BT6886" s="24"/>
      <c r="BU6886" s="23"/>
      <c r="BV6886" s="26"/>
      <c r="BX6886" s="6"/>
      <c r="BY6886" s="24"/>
      <c r="BZ6886" s="109"/>
      <c r="CA6886" s="66"/>
      <c r="CB6886" s="5"/>
      <c r="CC6886" s="68"/>
      <c r="CD6886" s="67"/>
      <c r="CE6886" s="67"/>
      <c r="CF6886" s="64"/>
      <c r="CG6886" s="5"/>
      <c r="CH6886" s="69"/>
      <c r="CI6886" s="6"/>
      <c r="CJ6886" s="5"/>
      <c r="CK6886" s="25"/>
      <c r="CL6886" s="5"/>
      <c r="DN6886" s="14"/>
      <c r="DO6886" s="14"/>
      <c r="DP6886" s="5"/>
      <c r="DQ6886" s="25"/>
      <c r="DR6886" s="25"/>
      <c r="DS6886" s="96"/>
      <c r="DT6886" s="83"/>
      <c r="DU6886" s="14"/>
      <c r="DX6886" s="83"/>
      <c r="DY6886" s="83"/>
      <c r="DZ6886" s="83"/>
      <c r="EA6886" s="83"/>
      <c r="EJ6886" s="54"/>
      <c r="EK6886" s="22"/>
      <c r="EL6886" s="24"/>
      <c r="EP6886" s="23"/>
      <c r="EQ6886" s="24"/>
      <c r="ER6886" s="22"/>
      <c r="ES6886" s="24"/>
      <c r="ET6886" s="24"/>
      <c r="EU6886" s="23"/>
      <c r="EV6886" s="26"/>
      <c r="EX6886" s="6"/>
      <c r="EY6886" s="24"/>
      <c r="EZ6886" s="109"/>
      <c r="FA6886" s="66"/>
      <c r="FB6886" s="5"/>
      <c r="FC6886" s="68"/>
      <c r="FD6886" s="67"/>
      <c r="FE6886" s="67"/>
      <c r="FF6886" s="64"/>
      <c r="FG6886" s="5"/>
      <c r="FH6886" s="69"/>
      <c r="FI6886" s="6"/>
      <c r="FJ6886" s="5"/>
      <c r="FK6886" s="25"/>
      <c r="FL6886" s="5"/>
    </row>
    <row r="6887" spans="40:168">
      <c r="AN6887" s="14"/>
      <c r="AO6887" s="14"/>
      <c r="AP6887" s="5"/>
      <c r="AQ6887" s="25"/>
      <c r="AR6887" s="25"/>
      <c r="AS6887" s="96"/>
      <c r="AT6887" s="83"/>
      <c r="AU6887" s="14"/>
      <c r="AX6887" s="83"/>
      <c r="AY6887" s="83"/>
      <c r="AZ6887" s="83"/>
      <c r="BA6887" s="83"/>
      <c r="BJ6887" s="54"/>
      <c r="BK6887" s="22"/>
      <c r="BL6887" s="24"/>
      <c r="BP6887" s="23"/>
      <c r="BQ6887" s="24"/>
      <c r="BR6887" s="22"/>
      <c r="BS6887" s="24"/>
      <c r="BT6887" s="24"/>
      <c r="BU6887" s="23"/>
      <c r="BV6887" s="26"/>
      <c r="BX6887" s="6"/>
      <c r="BY6887" s="24"/>
      <c r="BZ6887" s="109"/>
      <c r="CA6887" s="66"/>
      <c r="CB6887" s="5"/>
      <c r="CC6887" s="68"/>
      <c r="CD6887" s="67"/>
      <c r="CE6887" s="67"/>
      <c r="CF6887" s="64"/>
      <c r="CG6887" s="5"/>
      <c r="CH6887" s="69"/>
      <c r="CI6887" s="6"/>
      <c r="CJ6887" s="5"/>
      <c r="CK6887" s="25"/>
      <c r="CL6887" s="5"/>
      <c r="DN6887" s="14"/>
      <c r="DO6887" s="14"/>
      <c r="DP6887" s="5"/>
      <c r="DQ6887" s="25"/>
      <c r="DR6887" s="25"/>
      <c r="DS6887" s="96"/>
      <c r="DT6887" s="83"/>
      <c r="DU6887" s="14"/>
      <c r="DX6887" s="83"/>
      <c r="DY6887" s="83"/>
      <c r="DZ6887" s="83"/>
      <c r="EA6887" s="83"/>
      <c r="EJ6887" s="54"/>
      <c r="EK6887" s="22"/>
      <c r="EL6887" s="24"/>
      <c r="EP6887" s="23"/>
      <c r="EQ6887" s="24"/>
      <c r="ER6887" s="22"/>
      <c r="ES6887" s="24"/>
      <c r="ET6887" s="24"/>
      <c r="EU6887" s="23"/>
      <c r="EV6887" s="26"/>
      <c r="EX6887" s="6"/>
      <c r="EY6887" s="24"/>
      <c r="EZ6887" s="109"/>
      <c r="FA6887" s="66"/>
      <c r="FB6887" s="5"/>
      <c r="FC6887" s="68"/>
      <c r="FD6887" s="67"/>
      <c r="FE6887" s="67"/>
      <c r="FF6887" s="64"/>
      <c r="FG6887" s="5"/>
      <c r="FH6887" s="69"/>
      <c r="FI6887" s="6"/>
      <c r="FJ6887" s="5"/>
      <c r="FK6887" s="25"/>
      <c r="FL6887" s="5"/>
    </row>
    <row r="6888" spans="40:168">
      <c r="AN6888" s="14"/>
      <c r="AO6888" s="14"/>
      <c r="AP6888" s="5"/>
      <c r="AQ6888" s="25"/>
      <c r="AR6888" s="25"/>
      <c r="AS6888" s="96"/>
      <c r="AT6888" s="83"/>
      <c r="AU6888" s="14"/>
      <c r="AX6888" s="83"/>
      <c r="AY6888" s="83"/>
      <c r="AZ6888" s="83"/>
      <c r="BA6888" s="83"/>
      <c r="BJ6888" s="54"/>
      <c r="BK6888" s="22"/>
      <c r="BL6888" s="24"/>
      <c r="BP6888" s="23"/>
      <c r="BQ6888" s="24"/>
      <c r="BR6888" s="22"/>
      <c r="BS6888" s="24"/>
      <c r="BT6888" s="24"/>
      <c r="BU6888" s="23"/>
      <c r="BV6888" s="26"/>
      <c r="BX6888" s="6"/>
      <c r="BY6888" s="24"/>
      <c r="BZ6888" s="109"/>
      <c r="CA6888" s="66"/>
      <c r="CB6888" s="5"/>
      <c r="CC6888" s="68"/>
      <c r="CD6888" s="67"/>
      <c r="CE6888" s="67"/>
      <c r="CF6888" s="64"/>
      <c r="CG6888" s="5"/>
      <c r="CH6888" s="69"/>
      <c r="CI6888" s="6"/>
      <c r="CJ6888" s="5"/>
      <c r="CK6888" s="25"/>
      <c r="CL6888" s="5"/>
      <c r="DN6888" s="14"/>
      <c r="DO6888" s="14"/>
      <c r="DP6888" s="5"/>
      <c r="DQ6888" s="25"/>
      <c r="DR6888" s="25"/>
      <c r="DS6888" s="96"/>
      <c r="DT6888" s="83"/>
      <c r="DU6888" s="14"/>
      <c r="DX6888" s="83"/>
      <c r="DY6888" s="83"/>
      <c r="DZ6888" s="83"/>
      <c r="EA6888" s="83"/>
      <c r="EJ6888" s="54"/>
      <c r="EK6888" s="22"/>
      <c r="EL6888" s="24"/>
      <c r="EP6888" s="23"/>
      <c r="EQ6888" s="24"/>
      <c r="ER6888" s="22"/>
      <c r="ES6888" s="24"/>
      <c r="ET6888" s="24"/>
      <c r="EU6888" s="23"/>
      <c r="EV6888" s="26"/>
      <c r="EX6888" s="6"/>
      <c r="EY6888" s="24"/>
      <c r="EZ6888" s="109"/>
      <c r="FA6888" s="66"/>
      <c r="FB6888" s="5"/>
      <c r="FC6888" s="68"/>
      <c r="FD6888" s="67"/>
      <c r="FE6888" s="67"/>
      <c r="FF6888" s="64"/>
      <c r="FG6888" s="5"/>
      <c r="FH6888" s="69"/>
      <c r="FI6888" s="6"/>
      <c r="FJ6888" s="5"/>
      <c r="FK6888" s="25"/>
      <c r="FL6888" s="5"/>
    </row>
    <row r="6889" spans="40:168">
      <c r="AN6889" s="14"/>
      <c r="AO6889" s="14"/>
      <c r="AP6889" s="5"/>
      <c r="AQ6889" s="25"/>
      <c r="AR6889" s="25"/>
      <c r="AS6889" s="96"/>
      <c r="AT6889" s="83"/>
      <c r="AU6889" s="14"/>
      <c r="AX6889" s="83"/>
      <c r="AY6889" s="83"/>
      <c r="AZ6889" s="83"/>
      <c r="BA6889" s="83"/>
      <c r="BJ6889" s="54"/>
      <c r="BK6889" s="22"/>
      <c r="BL6889" s="24"/>
      <c r="BP6889" s="23"/>
      <c r="BQ6889" s="24"/>
      <c r="BR6889" s="22"/>
      <c r="BS6889" s="24"/>
      <c r="BT6889" s="24"/>
      <c r="BU6889" s="23"/>
      <c r="BV6889" s="26"/>
      <c r="BX6889" s="6"/>
      <c r="BY6889" s="24"/>
      <c r="BZ6889" s="109"/>
      <c r="CA6889" s="66"/>
      <c r="CB6889" s="5"/>
      <c r="CC6889" s="68"/>
      <c r="CD6889" s="67"/>
      <c r="CE6889" s="67"/>
      <c r="CF6889" s="64"/>
      <c r="CG6889" s="5"/>
      <c r="CH6889" s="69"/>
      <c r="CI6889" s="6"/>
      <c r="CJ6889" s="5"/>
      <c r="CK6889" s="25"/>
      <c r="CL6889" s="5"/>
      <c r="DN6889" s="14"/>
      <c r="DO6889" s="14"/>
      <c r="DP6889" s="5"/>
      <c r="DQ6889" s="25"/>
      <c r="DR6889" s="25"/>
      <c r="DS6889" s="96"/>
      <c r="DT6889" s="83"/>
      <c r="DU6889" s="14"/>
      <c r="DX6889" s="83"/>
      <c r="DY6889" s="83"/>
      <c r="DZ6889" s="83"/>
      <c r="EA6889" s="83"/>
      <c r="EJ6889" s="54"/>
      <c r="EK6889" s="22"/>
      <c r="EL6889" s="24"/>
      <c r="EP6889" s="23"/>
      <c r="EQ6889" s="24"/>
      <c r="ER6889" s="22"/>
      <c r="ES6889" s="24"/>
      <c r="ET6889" s="24"/>
      <c r="EU6889" s="23"/>
      <c r="EV6889" s="26"/>
      <c r="EX6889" s="6"/>
      <c r="EY6889" s="24"/>
      <c r="EZ6889" s="109"/>
      <c r="FA6889" s="66"/>
      <c r="FB6889" s="5"/>
      <c r="FC6889" s="68"/>
      <c r="FD6889" s="67"/>
      <c r="FE6889" s="67"/>
      <c r="FF6889" s="64"/>
      <c r="FG6889" s="5"/>
      <c r="FH6889" s="69"/>
      <c r="FI6889" s="6"/>
      <c r="FJ6889" s="5"/>
      <c r="FK6889" s="25"/>
      <c r="FL6889" s="5"/>
    </row>
    <row r="6890" spans="40:168">
      <c r="AN6890" s="14"/>
      <c r="AO6890" s="14"/>
      <c r="AP6890" s="5"/>
      <c r="AQ6890" s="25"/>
      <c r="AR6890" s="25"/>
      <c r="AS6890" s="96"/>
      <c r="AT6890" s="83"/>
      <c r="AU6890" s="14"/>
      <c r="AX6890" s="83"/>
      <c r="AY6890" s="83"/>
      <c r="AZ6890" s="83"/>
      <c r="BA6890" s="83"/>
      <c r="BJ6890" s="54"/>
      <c r="BK6890" s="22"/>
      <c r="BL6890" s="24"/>
      <c r="BP6890" s="23"/>
      <c r="BQ6890" s="24"/>
      <c r="BR6890" s="22"/>
      <c r="BS6890" s="24"/>
      <c r="BT6890" s="24"/>
      <c r="BU6890" s="23"/>
      <c r="BV6890" s="26"/>
      <c r="BX6890" s="6"/>
      <c r="BY6890" s="24"/>
      <c r="BZ6890" s="109"/>
      <c r="CA6890" s="66"/>
      <c r="CB6890" s="5"/>
      <c r="CC6890" s="68"/>
      <c r="CD6890" s="67"/>
      <c r="CE6890" s="67"/>
      <c r="CF6890" s="64"/>
      <c r="CG6890" s="5"/>
      <c r="CH6890" s="69"/>
      <c r="CI6890" s="6"/>
      <c r="CJ6890" s="5"/>
      <c r="CK6890" s="25"/>
      <c r="CL6890" s="5"/>
      <c r="DN6890" s="14"/>
      <c r="DO6890" s="14"/>
      <c r="DP6890" s="5"/>
      <c r="DQ6890" s="25"/>
      <c r="DR6890" s="25"/>
      <c r="DS6890" s="96"/>
      <c r="DT6890" s="83"/>
      <c r="DU6890" s="14"/>
      <c r="DX6890" s="83"/>
      <c r="DY6890" s="83"/>
      <c r="DZ6890" s="83"/>
      <c r="EA6890" s="83"/>
      <c r="EJ6890" s="54"/>
      <c r="EK6890" s="22"/>
      <c r="EL6890" s="24"/>
      <c r="EP6890" s="23"/>
      <c r="EQ6890" s="24"/>
      <c r="ER6890" s="22"/>
      <c r="ES6890" s="24"/>
      <c r="ET6890" s="24"/>
      <c r="EU6890" s="23"/>
      <c r="EV6890" s="26"/>
      <c r="EX6890" s="6"/>
      <c r="EY6890" s="24"/>
      <c r="EZ6890" s="109"/>
      <c r="FA6890" s="66"/>
      <c r="FB6890" s="5"/>
      <c r="FC6890" s="68"/>
      <c r="FD6890" s="67"/>
      <c r="FE6890" s="67"/>
      <c r="FF6890" s="64"/>
      <c r="FG6890" s="5"/>
      <c r="FH6890" s="69"/>
      <c r="FI6890" s="6"/>
      <c r="FJ6890" s="5"/>
      <c r="FK6890" s="25"/>
      <c r="FL6890" s="5"/>
    </row>
    <row r="6891" spans="40:168">
      <c r="AN6891" s="14"/>
      <c r="AO6891" s="14"/>
      <c r="AP6891" s="5"/>
      <c r="AQ6891" s="25"/>
      <c r="AR6891" s="25"/>
      <c r="AS6891" s="96"/>
      <c r="AT6891" s="83"/>
      <c r="AU6891" s="14"/>
      <c r="AX6891" s="83"/>
      <c r="AY6891" s="83"/>
      <c r="AZ6891" s="83"/>
      <c r="BA6891" s="83"/>
      <c r="BJ6891" s="54"/>
      <c r="BK6891" s="22"/>
      <c r="BL6891" s="24"/>
      <c r="BP6891" s="23"/>
      <c r="BQ6891" s="24"/>
      <c r="BR6891" s="22"/>
      <c r="BS6891" s="24"/>
      <c r="BT6891" s="24"/>
      <c r="BU6891" s="23"/>
      <c r="BV6891" s="26"/>
      <c r="BX6891" s="6"/>
      <c r="BY6891" s="24"/>
      <c r="BZ6891" s="109"/>
      <c r="CA6891" s="66"/>
      <c r="CB6891" s="5"/>
      <c r="CC6891" s="68"/>
      <c r="CD6891" s="67"/>
      <c r="CE6891" s="67"/>
      <c r="CF6891" s="64"/>
      <c r="CG6891" s="5"/>
      <c r="CH6891" s="69"/>
      <c r="CI6891" s="6"/>
      <c r="CJ6891" s="5"/>
      <c r="CK6891" s="25"/>
      <c r="CL6891" s="5"/>
      <c r="DN6891" s="14"/>
      <c r="DO6891" s="14"/>
      <c r="DP6891" s="5"/>
      <c r="DQ6891" s="25"/>
      <c r="DR6891" s="25"/>
      <c r="DS6891" s="96"/>
      <c r="DT6891" s="83"/>
      <c r="DU6891" s="14"/>
      <c r="DX6891" s="83"/>
      <c r="DY6891" s="83"/>
      <c r="DZ6891" s="83"/>
      <c r="EA6891" s="83"/>
      <c r="EJ6891" s="54"/>
      <c r="EK6891" s="22"/>
      <c r="EL6891" s="24"/>
      <c r="EP6891" s="23"/>
      <c r="EQ6891" s="24"/>
      <c r="ER6891" s="22"/>
      <c r="ES6891" s="24"/>
      <c r="ET6891" s="24"/>
      <c r="EU6891" s="23"/>
      <c r="EV6891" s="26"/>
      <c r="EX6891" s="6"/>
      <c r="EY6891" s="24"/>
      <c r="EZ6891" s="109"/>
      <c r="FA6891" s="66"/>
      <c r="FB6891" s="5"/>
      <c r="FC6891" s="68"/>
      <c r="FD6891" s="67"/>
      <c r="FE6891" s="67"/>
      <c r="FF6891" s="64"/>
      <c r="FG6891" s="5"/>
      <c r="FH6891" s="69"/>
      <c r="FI6891" s="6"/>
      <c r="FJ6891" s="5"/>
      <c r="FK6891" s="25"/>
      <c r="FL6891" s="5"/>
    </row>
    <row r="6892" spans="40:168">
      <c r="AN6892" s="14"/>
      <c r="AO6892" s="14"/>
      <c r="AP6892" s="5"/>
      <c r="AQ6892" s="25"/>
      <c r="AR6892" s="25"/>
      <c r="AS6892" s="96"/>
      <c r="AT6892" s="83"/>
      <c r="AU6892" s="14"/>
      <c r="AX6892" s="83"/>
      <c r="AY6892" s="83"/>
      <c r="AZ6892" s="83"/>
      <c r="BA6892" s="83"/>
      <c r="BJ6892" s="54"/>
      <c r="BK6892" s="22"/>
      <c r="BL6892" s="24"/>
      <c r="BP6892" s="23"/>
      <c r="BQ6892" s="24"/>
      <c r="BR6892" s="22"/>
      <c r="BS6892" s="24"/>
      <c r="BT6892" s="24"/>
      <c r="BU6892" s="23"/>
      <c r="BV6892" s="26"/>
      <c r="BX6892" s="6"/>
      <c r="BY6892" s="24"/>
      <c r="BZ6892" s="109"/>
      <c r="CA6892" s="66"/>
      <c r="CB6892" s="5"/>
      <c r="CC6892" s="68"/>
      <c r="CD6892" s="67"/>
      <c r="CE6892" s="67"/>
      <c r="CF6892" s="64"/>
      <c r="CG6892" s="5"/>
      <c r="CH6892" s="69"/>
      <c r="CI6892" s="6"/>
      <c r="CJ6892" s="5"/>
      <c r="CK6892" s="25"/>
      <c r="CL6892" s="5"/>
      <c r="DN6892" s="14"/>
      <c r="DO6892" s="14"/>
      <c r="DP6892" s="5"/>
      <c r="DQ6892" s="25"/>
      <c r="DR6892" s="25"/>
      <c r="DS6892" s="96"/>
      <c r="DT6892" s="83"/>
      <c r="DU6892" s="14"/>
      <c r="DX6892" s="83"/>
      <c r="DY6892" s="83"/>
      <c r="DZ6892" s="83"/>
      <c r="EA6892" s="83"/>
      <c r="EJ6892" s="54"/>
      <c r="EK6892" s="22"/>
      <c r="EL6892" s="24"/>
      <c r="EP6892" s="23"/>
      <c r="EQ6892" s="24"/>
      <c r="ER6892" s="22"/>
      <c r="ES6892" s="24"/>
      <c r="ET6892" s="24"/>
      <c r="EU6892" s="23"/>
      <c r="EV6892" s="26"/>
      <c r="EX6892" s="6"/>
      <c r="EY6892" s="24"/>
      <c r="EZ6892" s="109"/>
      <c r="FA6892" s="66"/>
      <c r="FB6892" s="5"/>
      <c r="FC6892" s="68"/>
      <c r="FD6892" s="67"/>
      <c r="FE6892" s="67"/>
      <c r="FF6892" s="64"/>
      <c r="FG6892" s="5"/>
      <c r="FH6892" s="69"/>
      <c r="FI6892" s="6"/>
      <c r="FJ6892" s="5"/>
      <c r="FK6892" s="25"/>
      <c r="FL6892" s="5"/>
    </row>
    <row r="6893" spans="40:168">
      <c r="AN6893" s="14"/>
      <c r="AO6893" s="14"/>
      <c r="AP6893" s="5"/>
      <c r="AQ6893" s="25"/>
      <c r="AR6893" s="25"/>
      <c r="AS6893" s="96"/>
      <c r="AT6893" s="83"/>
      <c r="AU6893" s="14"/>
      <c r="AX6893" s="83"/>
      <c r="AY6893" s="83"/>
      <c r="AZ6893" s="83"/>
      <c r="BA6893" s="83"/>
      <c r="BJ6893" s="54"/>
      <c r="BK6893" s="22"/>
      <c r="BL6893" s="24"/>
      <c r="BP6893" s="23"/>
      <c r="BQ6893" s="24"/>
      <c r="BR6893" s="22"/>
      <c r="BS6893" s="24"/>
      <c r="BT6893" s="24"/>
      <c r="BU6893" s="23"/>
      <c r="BV6893" s="26"/>
      <c r="BX6893" s="6"/>
      <c r="BY6893" s="24"/>
      <c r="BZ6893" s="109"/>
      <c r="CA6893" s="66"/>
      <c r="CB6893" s="5"/>
      <c r="CC6893" s="68"/>
      <c r="CD6893" s="67"/>
      <c r="CE6893" s="67"/>
      <c r="CF6893" s="64"/>
      <c r="CG6893" s="5"/>
      <c r="CH6893" s="69"/>
      <c r="CI6893" s="6"/>
      <c r="CJ6893" s="5"/>
      <c r="CK6893" s="25"/>
      <c r="CL6893" s="5"/>
      <c r="DN6893" s="14"/>
      <c r="DO6893" s="14"/>
      <c r="DP6893" s="5"/>
      <c r="DQ6893" s="25"/>
      <c r="DR6893" s="25"/>
      <c r="DS6893" s="96"/>
      <c r="DT6893" s="83"/>
      <c r="DU6893" s="14"/>
      <c r="DX6893" s="83"/>
      <c r="DY6893" s="83"/>
      <c r="DZ6893" s="83"/>
      <c r="EA6893" s="83"/>
      <c r="EJ6893" s="54"/>
      <c r="EK6893" s="22"/>
      <c r="EL6893" s="24"/>
      <c r="EP6893" s="23"/>
      <c r="EQ6893" s="24"/>
      <c r="ER6893" s="22"/>
      <c r="ES6893" s="24"/>
      <c r="ET6893" s="24"/>
      <c r="EU6893" s="23"/>
      <c r="EV6893" s="26"/>
      <c r="EX6893" s="6"/>
      <c r="EY6893" s="24"/>
      <c r="EZ6893" s="109"/>
      <c r="FA6893" s="66"/>
      <c r="FB6893" s="5"/>
      <c r="FC6893" s="68"/>
      <c r="FD6893" s="67"/>
      <c r="FE6893" s="67"/>
      <c r="FF6893" s="64"/>
      <c r="FG6893" s="5"/>
      <c r="FH6893" s="69"/>
      <c r="FI6893" s="6"/>
      <c r="FJ6893" s="5"/>
      <c r="FK6893" s="25"/>
      <c r="FL6893" s="5"/>
    </row>
    <row r="6894" spans="40:168">
      <c r="AN6894" s="14"/>
      <c r="AO6894" s="14"/>
      <c r="AP6894" s="5"/>
      <c r="AQ6894" s="25"/>
      <c r="AR6894" s="25"/>
      <c r="AS6894" s="96"/>
      <c r="AT6894" s="83"/>
      <c r="AU6894" s="14"/>
      <c r="AX6894" s="83"/>
      <c r="AY6894" s="83"/>
      <c r="AZ6894" s="83"/>
      <c r="BA6894" s="83"/>
      <c r="BJ6894" s="54"/>
      <c r="BK6894" s="22"/>
      <c r="BL6894" s="24"/>
      <c r="BP6894" s="23"/>
      <c r="BQ6894" s="24"/>
      <c r="BR6894" s="22"/>
      <c r="BS6894" s="24"/>
      <c r="BT6894" s="24"/>
      <c r="BU6894" s="23"/>
      <c r="BV6894" s="26"/>
      <c r="BX6894" s="6"/>
      <c r="BY6894" s="24"/>
      <c r="BZ6894" s="109"/>
      <c r="CA6894" s="66"/>
      <c r="CB6894" s="5"/>
      <c r="CC6894" s="68"/>
      <c r="CD6894" s="67"/>
      <c r="CE6894" s="67"/>
      <c r="CF6894" s="64"/>
      <c r="CG6894" s="5"/>
      <c r="CH6894" s="69"/>
      <c r="CI6894" s="6"/>
      <c r="CJ6894" s="5"/>
      <c r="CK6894" s="25"/>
      <c r="CL6894" s="5"/>
      <c r="DN6894" s="14"/>
      <c r="DO6894" s="14"/>
      <c r="DP6894" s="5"/>
      <c r="DQ6894" s="25"/>
      <c r="DR6894" s="25"/>
      <c r="DS6894" s="96"/>
      <c r="DT6894" s="83"/>
      <c r="DU6894" s="14"/>
      <c r="DX6894" s="83"/>
      <c r="DY6894" s="83"/>
      <c r="DZ6894" s="83"/>
      <c r="EA6894" s="83"/>
      <c r="EJ6894" s="54"/>
      <c r="EK6894" s="22"/>
      <c r="EL6894" s="24"/>
      <c r="EP6894" s="23"/>
      <c r="EQ6894" s="24"/>
      <c r="ER6894" s="22"/>
      <c r="ES6894" s="24"/>
      <c r="ET6894" s="24"/>
      <c r="EU6894" s="23"/>
      <c r="EV6894" s="26"/>
      <c r="EX6894" s="6"/>
      <c r="EY6894" s="24"/>
      <c r="EZ6894" s="109"/>
      <c r="FA6894" s="66"/>
      <c r="FB6894" s="5"/>
      <c r="FC6894" s="68"/>
      <c r="FD6894" s="67"/>
      <c r="FE6894" s="67"/>
      <c r="FF6894" s="64"/>
      <c r="FG6894" s="5"/>
      <c r="FH6894" s="69"/>
      <c r="FI6894" s="6"/>
      <c r="FJ6894" s="5"/>
      <c r="FK6894" s="25"/>
      <c r="FL6894" s="5"/>
    </row>
    <row r="6895" spans="40:168">
      <c r="AN6895" s="14"/>
      <c r="AO6895" s="14"/>
      <c r="AP6895" s="5"/>
      <c r="AQ6895" s="25"/>
      <c r="AR6895" s="25"/>
      <c r="AS6895" s="96"/>
      <c r="AT6895" s="83"/>
      <c r="AU6895" s="14"/>
      <c r="AX6895" s="83"/>
      <c r="AY6895" s="83"/>
      <c r="AZ6895" s="83"/>
      <c r="BA6895" s="83"/>
      <c r="BJ6895" s="54"/>
      <c r="BK6895" s="22"/>
      <c r="BL6895" s="24"/>
      <c r="BP6895" s="23"/>
      <c r="BQ6895" s="24"/>
      <c r="BR6895" s="22"/>
      <c r="BS6895" s="24"/>
      <c r="BT6895" s="24"/>
      <c r="BU6895" s="23"/>
      <c r="BV6895" s="26"/>
      <c r="BX6895" s="6"/>
      <c r="BY6895" s="24"/>
      <c r="BZ6895" s="109"/>
      <c r="CA6895" s="66"/>
      <c r="CB6895" s="5"/>
      <c r="CC6895" s="68"/>
      <c r="CD6895" s="67"/>
      <c r="CE6895" s="67"/>
      <c r="CF6895" s="64"/>
      <c r="CG6895" s="5"/>
      <c r="CH6895" s="69"/>
      <c r="CI6895" s="6"/>
      <c r="CJ6895" s="5"/>
      <c r="CK6895" s="25"/>
      <c r="CL6895" s="5"/>
      <c r="DN6895" s="14"/>
      <c r="DO6895" s="14"/>
      <c r="DP6895" s="5"/>
      <c r="DQ6895" s="25"/>
      <c r="DR6895" s="25"/>
      <c r="DS6895" s="96"/>
      <c r="DT6895" s="83"/>
      <c r="DU6895" s="14"/>
      <c r="DX6895" s="83"/>
      <c r="DY6895" s="83"/>
      <c r="DZ6895" s="83"/>
      <c r="EA6895" s="83"/>
      <c r="EJ6895" s="54"/>
      <c r="EK6895" s="22"/>
      <c r="EL6895" s="24"/>
      <c r="EP6895" s="23"/>
      <c r="EQ6895" s="24"/>
      <c r="ER6895" s="22"/>
      <c r="ES6895" s="24"/>
      <c r="ET6895" s="24"/>
      <c r="EU6895" s="23"/>
      <c r="EV6895" s="26"/>
      <c r="EX6895" s="6"/>
      <c r="EY6895" s="24"/>
      <c r="EZ6895" s="109"/>
      <c r="FA6895" s="66"/>
      <c r="FB6895" s="5"/>
      <c r="FC6895" s="68"/>
      <c r="FD6895" s="67"/>
      <c r="FE6895" s="67"/>
      <c r="FF6895" s="64"/>
      <c r="FG6895" s="5"/>
      <c r="FH6895" s="69"/>
      <c r="FI6895" s="6"/>
      <c r="FJ6895" s="5"/>
      <c r="FK6895" s="25"/>
      <c r="FL6895" s="5"/>
    </row>
    <row r="6896" spans="40:168">
      <c r="AN6896" s="14"/>
      <c r="AO6896" s="14"/>
      <c r="AP6896" s="5"/>
      <c r="AQ6896" s="25"/>
      <c r="AR6896" s="25"/>
      <c r="AS6896" s="96"/>
      <c r="AT6896" s="83"/>
      <c r="AU6896" s="14"/>
      <c r="AX6896" s="83"/>
      <c r="AY6896" s="83"/>
      <c r="AZ6896" s="83"/>
      <c r="BA6896" s="83"/>
      <c r="BJ6896" s="54"/>
      <c r="BK6896" s="22"/>
      <c r="BL6896" s="24"/>
      <c r="BP6896" s="23"/>
      <c r="BQ6896" s="24"/>
      <c r="BR6896" s="22"/>
      <c r="BS6896" s="24"/>
      <c r="BT6896" s="24"/>
      <c r="BU6896" s="23"/>
      <c r="BV6896" s="26"/>
      <c r="BX6896" s="6"/>
      <c r="BY6896" s="24"/>
      <c r="BZ6896" s="109"/>
      <c r="CA6896" s="66"/>
      <c r="CB6896" s="5"/>
      <c r="CC6896" s="68"/>
      <c r="CD6896" s="67"/>
      <c r="CE6896" s="67"/>
      <c r="CF6896" s="64"/>
      <c r="CG6896" s="5"/>
      <c r="CH6896" s="69"/>
      <c r="CI6896" s="6"/>
      <c r="CJ6896" s="5"/>
      <c r="CK6896" s="25"/>
      <c r="CL6896" s="5"/>
      <c r="DN6896" s="14"/>
      <c r="DO6896" s="14"/>
      <c r="DP6896" s="5"/>
      <c r="DQ6896" s="25"/>
      <c r="DR6896" s="25"/>
      <c r="DS6896" s="96"/>
      <c r="DT6896" s="83"/>
      <c r="DU6896" s="14"/>
      <c r="DX6896" s="83"/>
      <c r="DY6896" s="83"/>
      <c r="DZ6896" s="83"/>
      <c r="EA6896" s="83"/>
      <c r="EJ6896" s="54"/>
      <c r="EK6896" s="22"/>
      <c r="EL6896" s="24"/>
      <c r="EP6896" s="23"/>
      <c r="EQ6896" s="24"/>
      <c r="ER6896" s="22"/>
      <c r="ES6896" s="24"/>
      <c r="ET6896" s="24"/>
      <c r="EU6896" s="23"/>
      <c r="EV6896" s="26"/>
      <c r="EX6896" s="6"/>
      <c r="EY6896" s="24"/>
      <c r="EZ6896" s="109"/>
      <c r="FA6896" s="66"/>
      <c r="FB6896" s="5"/>
      <c r="FC6896" s="68"/>
      <c r="FD6896" s="67"/>
      <c r="FE6896" s="67"/>
      <c r="FF6896" s="64"/>
      <c r="FG6896" s="5"/>
      <c r="FH6896" s="69"/>
      <c r="FI6896" s="6"/>
      <c r="FJ6896" s="5"/>
      <c r="FK6896" s="25"/>
      <c r="FL6896" s="5"/>
    </row>
    <row r="6897" spans="40:168">
      <c r="AN6897" s="14"/>
      <c r="AO6897" s="14"/>
      <c r="AP6897" s="5"/>
      <c r="AQ6897" s="25"/>
      <c r="AR6897" s="25"/>
      <c r="AS6897" s="96"/>
      <c r="AT6897" s="83"/>
      <c r="AU6897" s="14"/>
      <c r="AX6897" s="83"/>
      <c r="AY6897" s="83"/>
      <c r="AZ6897" s="83"/>
      <c r="BA6897" s="83"/>
      <c r="BJ6897" s="54"/>
      <c r="BK6897" s="22"/>
      <c r="BL6897" s="24"/>
      <c r="BP6897" s="23"/>
      <c r="BQ6897" s="24"/>
      <c r="BR6897" s="22"/>
      <c r="BS6897" s="24"/>
      <c r="BT6897" s="24"/>
      <c r="BU6897" s="23"/>
      <c r="BV6897" s="26"/>
      <c r="BX6897" s="6"/>
      <c r="BY6897" s="24"/>
      <c r="BZ6897" s="109"/>
      <c r="CA6897" s="66"/>
      <c r="CB6897" s="5"/>
      <c r="CC6897" s="68"/>
      <c r="CD6897" s="67"/>
      <c r="CE6897" s="67"/>
      <c r="CF6897" s="64"/>
      <c r="CG6897" s="5"/>
      <c r="CH6897" s="69"/>
      <c r="CI6897" s="6"/>
      <c r="CJ6897" s="5"/>
      <c r="CK6897" s="25"/>
      <c r="CL6897" s="5"/>
      <c r="DN6897" s="14"/>
      <c r="DO6897" s="14"/>
      <c r="DP6897" s="5"/>
      <c r="DQ6897" s="25"/>
      <c r="DR6897" s="25"/>
      <c r="DS6897" s="96"/>
      <c r="DT6897" s="83"/>
      <c r="DU6897" s="14"/>
      <c r="DX6897" s="83"/>
      <c r="DY6897" s="83"/>
      <c r="DZ6897" s="83"/>
      <c r="EA6897" s="83"/>
      <c r="EJ6897" s="54"/>
      <c r="EK6897" s="22"/>
      <c r="EL6897" s="24"/>
      <c r="EP6897" s="23"/>
      <c r="EQ6897" s="24"/>
      <c r="ER6897" s="22"/>
      <c r="ES6897" s="24"/>
      <c r="ET6897" s="24"/>
      <c r="EU6897" s="23"/>
      <c r="EV6897" s="26"/>
      <c r="EX6897" s="6"/>
      <c r="EY6897" s="24"/>
      <c r="EZ6897" s="109"/>
      <c r="FA6897" s="66"/>
      <c r="FB6897" s="5"/>
      <c r="FC6897" s="68"/>
      <c r="FD6897" s="67"/>
      <c r="FE6897" s="67"/>
      <c r="FF6897" s="64"/>
      <c r="FG6897" s="5"/>
      <c r="FH6897" s="69"/>
      <c r="FI6897" s="6"/>
      <c r="FJ6897" s="5"/>
      <c r="FK6897" s="25"/>
      <c r="FL6897" s="5"/>
    </row>
    <row r="6898" spans="40:168">
      <c r="AN6898" s="14"/>
      <c r="AO6898" s="14"/>
      <c r="AP6898" s="5"/>
      <c r="AQ6898" s="25"/>
      <c r="AR6898" s="25"/>
      <c r="AS6898" s="96"/>
      <c r="AT6898" s="83"/>
      <c r="AU6898" s="14"/>
      <c r="AX6898" s="83"/>
      <c r="AY6898" s="83"/>
      <c r="AZ6898" s="83"/>
      <c r="BA6898" s="83"/>
      <c r="BJ6898" s="54"/>
      <c r="BK6898" s="22"/>
      <c r="BL6898" s="24"/>
      <c r="BP6898" s="23"/>
      <c r="BQ6898" s="24"/>
      <c r="BR6898" s="22"/>
      <c r="BS6898" s="24"/>
      <c r="BT6898" s="24"/>
      <c r="BU6898" s="23"/>
      <c r="BV6898" s="26"/>
      <c r="BX6898" s="6"/>
      <c r="BY6898" s="24"/>
      <c r="BZ6898" s="109"/>
      <c r="CA6898" s="66"/>
      <c r="CB6898" s="5"/>
      <c r="CC6898" s="68"/>
      <c r="CD6898" s="67"/>
      <c r="CE6898" s="67"/>
      <c r="CF6898" s="64"/>
      <c r="CG6898" s="5"/>
      <c r="CH6898" s="69"/>
      <c r="CI6898" s="6"/>
      <c r="CJ6898" s="5"/>
      <c r="CK6898" s="25"/>
      <c r="CL6898" s="5"/>
      <c r="DN6898" s="14"/>
      <c r="DO6898" s="14"/>
      <c r="DP6898" s="5"/>
      <c r="DQ6898" s="25"/>
      <c r="DR6898" s="25"/>
      <c r="DS6898" s="96"/>
      <c r="DT6898" s="83"/>
      <c r="DU6898" s="14"/>
      <c r="DX6898" s="83"/>
      <c r="DY6898" s="83"/>
      <c r="DZ6898" s="83"/>
      <c r="EA6898" s="83"/>
      <c r="EJ6898" s="54"/>
      <c r="EK6898" s="22"/>
      <c r="EL6898" s="24"/>
      <c r="EP6898" s="23"/>
      <c r="EQ6898" s="24"/>
      <c r="ER6898" s="22"/>
      <c r="ES6898" s="24"/>
      <c r="ET6898" s="24"/>
      <c r="EU6898" s="23"/>
      <c r="EV6898" s="26"/>
      <c r="EX6898" s="6"/>
      <c r="EY6898" s="24"/>
      <c r="EZ6898" s="109"/>
      <c r="FA6898" s="66"/>
      <c r="FB6898" s="5"/>
      <c r="FC6898" s="68"/>
      <c r="FD6898" s="67"/>
      <c r="FE6898" s="67"/>
      <c r="FF6898" s="64"/>
      <c r="FG6898" s="5"/>
      <c r="FH6898" s="69"/>
      <c r="FI6898" s="6"/>
      <c r="FJ6898" s="5"/>
      <c r="FK6898" s="25"/>
      <c r="FL6898" s="5"/>
    </row>
    <row r="6899" spans="40:168">
      <c r="AN6899" s="14"/>
      <c r="AO6899" s="14"/>
      <c r="AP6899" s="5"/>
      <c r="AQ6899" s="25"/>
      <c r="AR6899" s="25"/>
      <c r="AS6899" s="96"/>
      <c r="AT6899" s="83"/>
      <c r="AU6899" s="14"/>
      <c r="AX6899" s="83"/>
      <c r="AY6899" s="83"/>
      <c r="AZ6899" s="83"/>
      <c r="BA6899" s="83"/>
      <c r="BJ6899" s="54"/>
      <c r="BK6899" s="22"/>
      <c r="BL6899" s="24"/>
      <c r="BP6899" s="23"/>
      <c r="BQ6899" s="24"/>
      <c r="BR6899" s="22"/>
      <c r="BS6899" s="24"/>
      <c r="BT6899" s="24"/>
      <c r="BU6899" s="23"/>
      <c r="BV6899" s="26"/>
      <c r="BX6899" s="6"/>
      <c r="BY6899" s="24"/>
      <c r="BZ6899" s="109"/>
      <c r="CA6899" s="66"/>
      <c r="CB6899" s="5"/>
      <c r="CC6899" s="68"/>
      <c r="CD6899" s="67"/>
      <c r="CE6899" s="67"/>
      <c r="CF6899" s="64"/>
      <c r="CG6899" s="5"/>
      <c r="CH6899" s="69"/>
      <c r="CI6899" s="6"/>
      <c r="CJ6899" s="5"/>
      <c r="CK6899" s="25"/>
      <c r="CL6899" s="5"/>
      <c r="DN6899" s="14"/>
      <c r="DO6899" s="14"/>
      <c r="DP6899" s="5"/>
      <c r="DQ6899" s="25"/>
      <c r="DR6899" s="25"/>
      <c r="DS6899" s="96"/>
      <c r="DT6899" s="83"/>
      <c r="DU6899" s="14"/>
      <c r="DX6899" s="83"/>
      <c r="DY6899" s="83"/>
      <c r="DZ6899" s="83"/>
      <c r="EA6899" s="83"/>
      <c r="EJ6899" s="54"/>
      <c r="EK6899" s="22"/>
      <c r="EL6899" s="24"/>
      <c r="EP6899" s="23"/>
      <c r="EQ6899" s="24"/>
      <c r="ER6899" s="22"/>
      <c r="ES6899" s="24"/>
      <c r="ET6899" s="24"/>
      <c r="EU6899" s="23"/>
      <c r="EV6899" s="26"/>
      <c r="EX6899" s="6"/>
      <c r="EY6899" s="24"/>
      <c r="EZ6899" s="109"/>
      <c r="FA6899" s="66"/>
      <c r="FB6899" s="5"/>
      <c r="FC6899" s="68"/>
      <c r="FD6899" s="67"/>
      <c r="FE6899" s="67"/>
      <c r="FF6899" s="64"/>
      <c r="FG6899" s="5"/>
      <c r="FH6899" s="69"/>
      <c r="FI6899" s="6"/>
      <c r="FJ6899" s="5"/>
      <c r="FK6899" s="25"/>
      <c r="FL6899" s="5"/>
    </row>
    <row r="6900" spans="40:168">
      <c r="AN6900" s="14"/>
      <c r="AO6900" s="14"/>
      <c r="AP6900" s="5"/>
      <c r="AQ6900" s="25"/>
      <c r="AR6900" s="25"/>
      <c r="AS6900" s="96"/>
      <c r="AT6900" s="83"/>
      <c r="AU6900" s="14"/>
      <c r="AX6900" s="83"/>
      <c r="AY6900" s="83"/>
      <c r="AZ6900" s="83"/>
      <c r="BA6900" s="83"/>
      <c r="BJ6900" s="54"/>
      <c r="BK6900" s="22"/>
      <c r="BL6900" s="24"/>
      <c r="BP6900" s="23"/>
      <c r="BQ6900" s="24"/>
      <c r="BR6900" s="22"/>
      <c r="BS6900" s="24"/>
      <c r="BT6900" s="24"/>
      <c r="BU6900" s="23"/>
      <c r="BV6900" s="26"/>
      <c r="BX6900" s="6"/>
      <c r="BY6900" s="24"/>
      <c r="BZ6900" s="109"/>
      <c r="CA6900" s="66"/>
      <c r="CB6900" s="5"/>
      <c r="CC6900" s="68"/>
      <c r="CD6900" s="67"/>
      <c r="CE6900" s="67"/>
      <c r="CF6900" s="64"/>
      <c r="CG6900" s="5"/>
      <c r="CH6900" s="69"/>
      <c r="CI6900" s="6"/>
      <c r="CJ6900" s="5"/>
      <c r="CK6900" s="25"/>
      <c r="CL6900" s="5"/>
      <c r="DN6900" s="14"/>
      <c r="DO6900" s="14"/>
      <c r="DP6900" s="5"/>
      <c r="DQ6900" s="25"/>
      <c r="DR6900" s="25"/>
      <c r="DS6900" s="96"/>
      <c r="DT6900" s="83"/>
      <c r="DU6900" s="14"/>
      <c r="DX6900" s="83"/>
      <c r="DY6900" s="83"/>
      <c r="DZ6900" s="83"/>
      <c r="EA6900" s="83"/>
      <c r="EJ6900" s="54"/>
      <c r="EK6900" s="22"/>
      <c r="EL6900" s="24"/>
      <c r="EP6900" s="23"/>
      <c r="EQ6900" s="24"/>
      <c r="ER6900" s="22"/>
      <c r="ES6900" s="24"/>
      <c r="ET6900" s="24"/>
      <c r="EU6900" s="23"/>
      <c r="EV6900" s="26"/>
      <c r="EX6900" s="6"/>
      <c r="EY6900" s="24"/>
      <c r="EZ6900" s="109"/>
      <c r="FA6900" s="66"/>
      <c r="FB6900" s="5"/>
      <c r="FC6900" s="68"/>
      <c r="FD6900" s="67"/>
      <c r="FE6900" s="67"/>
      <c r="FF6900" s="64"/>
      <c r="FG6900" s="5"/>
      <c r="FH6900" s="69"/>
      <c r="FI6900" s="6"/>
      <c r="FJ6900" s="5"/>
      <c r="FK6900" s="25"/>
      <c r="FL6900" s="5"/>
    </row>
    <row r="6901" spans="40:168">
      <c r="AN6901" s="14"/>
      <c r="AO6901" s="14"/>
      <c r="AP6901" s="5"/>
      <c r="AQ6901" s="25"/>
      <c r="AR6901" s="25"/>
      <c r="AS6901" s="96"/>
      <c r="AT6901" s="83"/>
      <c r="AU6901" s="14"/>
      <c r="AX6901" s="83"/>
      <c r="AY6901" s="83"/>
      <c r="AZ6901" s="83"/>
      <c r="BA6901" s="83"/>
      <c r="BJ6901" s="54"/>
      <c r="BK6901" s="22"/>
      <c r="BL6901" s="24"/>
      <c r="BP6901" s="23"/>
      <c r="BQ6901" s="24"/>
      <c r="BR6901" s="22"/>
      <c r="BS6901" s="24"/>
      <c r="BT6901" s="24"/>
      <c r="BU6901" s="23"/>
      <c r="BV6901" s="26"/>
      <c r="BX6901" s="6"/>
      <c r="BY6901" s="24"/>
      <c r="BZ6901" s="109"/>
      <c r="CA6901" s="66"/>
      <c r="CB6901" s="5"/>
      <c r="CC6901" s="68"/>
      <c r="CD6901" s="67"/>
      <c r="CE6901" s="67"/>
      <c r="CF6901" s="64"/>
      <c r="CG6901" s="5"/>
      <c r="CH6901" s="69"/>
      <c r="CI6901" s="6"/>
      <c r="CJ6901" s="5"/>
      <c r="CK6901" s="25"/>
      <c r="CL6901" s="5"/>
      <c r="DN6901" s="14"/>
      <c r="DO6901" s="14"/>
      <c r="DP6901" s="5"/>
      <c r="DQ6901" s="25"/>
      <c r="DR6901" s="25"/>
      <c r="DS6901" s="96"/>
      <c r="DT6901" s="83"/>
      <c r="DU6901" s="14"/>
      <c r="DX6901" s="83"/>
      <c r="DY6901" s="83"/>
      <c r="DZ6901" s="83"/>
      <c r="EA6901" s="83"/>
      <c r="EJ6901" s="54"/>
      <c r="EK6901" s="22"/>
      <c r="EL6901" s="24"/>
      <c r="EP6901" s="23"/>
      <c r="EQ6901" s="24"/>
      <c r="ER6901" s="22"/>
      <c r="ES6901" s="24"/>
      <c r="ET6901" s="24"/>
      <c r="EU6901" s="23"/>
      <c r="EV6901" s="26"/>
      <c r="EX6901" s="6"/>
      <c r="EY6901" s="24"/>
      <c r="EZ6901" s="109"/>
      <c r="FA6901" s="66"/>
      <c r="FB6901" s="5"/>
      <c r="FC6901" s="68"/>
      <c r="FD6901" s="67"/>
      <c r="FE6901" s="67"/>
      <c r="FF6901" s="64"/>
      <c r="FG6901" s="5"/>
      <c r="FH6901" s="69"/>
      <c r="FI6901" s="6"/>
      <c r="FJ6901" s="5"/>
      <c r="FK6901" s="25"/>
      <c r="FL6901" s="5"/>
    </row>
    <row r="6902" spans="40:168">
      <c r="AN6902" s="14"/>
      <c r="AO6902" s="14"/>
      <c r="AP6902" s="5"/>
      <c r="AQ6902" s="25"/>
      <c r="AR6902" s="25"/>
      <c r="AS6902" s="96"/>
      <c r="AT6902" s="83"/>
      <c r="AU6902" s="14"/>
      <c r="AX6902" s="83"/>
      <c r="AY6902" s="83"/>
      <c r="AZ6902" s="83"/>
      <c r="BA6902" s="83"/>
      <c r="BJ6902" s="54"/>
      <c r="BK6902" s="22"/>
      <c r="BL6902" s="24"/>
      <c r="BP6902" s="23"/>
      <c r="BQ6902" s="24"/>
      <c r="BR6902" s="22"/>
      <c r="BS6902" s="24"/>
      <c r="BT6902" s="24"/>
      <c r="BU6902" s="23"/>
      <c r="BV6902" s="26"/>
      <c r="BX6902" s="6"/>
      <c r="BY6902" s="24"/>
      <c r="BZ6902" s="109"/>
      <c r="CA6902" s="66"/>
      <c r="CB6902" s="5"/>
      <c r="CC6902" s="68"/>
      <c r="CD6902" s="67"/>
      <c r="CE6902" s="67"/>
      <c r="CF6902" s="64"/>
      <c r="CG6902" s="5"/>
      <c r="CH6902" s="69"/>
      <c r="CI6902" s="6"/>
      <c r="CJ6902" s="5"/>
      <c r="CK6902" s="25"/>
      <c r="CL6902" s="5"/>
      <c r="DN6902" s="14"/>
      <c r="DO6902" s="14"/>
      <c r="DP6902" s="5"/>
      <c r="DQ6902" s="25"/>
      <c r="DR6902" s="25"/>
      <c r="DS6902" s="96"/>
      <c r="DT6902" s="83"/>
      <c r="DU6902" s="14"/>
      <c r="DX6902" s="83"/>
      <c r="DY6902" s="83"/>
      <c r="DZ6902" s="83"/>
      <c r="EA6902" s="83"/>
      <c r="EJ6902" s="54"/>
      <c r="EK6902" s="22"/>
      <c r="EL6902" s="24"/>
      <c r="EP6902" s="23"/>
      <c r="EQ6902" s="24"/>
      <c r="ER6902" s="22"/>
      <c r="ES6902" s="24"/>
      <c r="ET6902" s="24"/>
      <c r="EU6902" s="23"/>
      <c r="EV6902" s="26"/>
      <c r="EX6902" s="6"/>
      <c r="EY6902" s="24"/>
      <c r="EZ6902" s="109"/>
      <c r="FA6902" s="66"/>
      <c r="FB6902" s="5"/>
      <c r="FC6902" s="68"/>
      <c r="FD6902" s="67"/>
      <c r="FE6902" s="67"/>
      <c r="FF6902" s="64"/>
      <c r="FG6902" s="5"/>
      <c r="FH6902" s="69"/>
      <c r="FI6902" s="6"/>
      <c r="FJ6902" s="5"/>
      <c r="FK6902" s="25"/>
      <c r="FL6902" s="5"/>
    </row>
    <row r="6903" spans="40:168">
      <c r="AN6903" s="14"/>
      <c r="AO6903" s="14"/>
      <c r="AP6903" s="5"/>
      <c r="AQ6903" s="25"/>
      <c r="AR6903" s="25"/>
      <c r="AS6903" s="96"/>
      <c r="AT6903" s="83"/>
      <c r="AU6903" s="14"/>
      <c r="AX6903" s="83"/>
      <c r="AY6903" s="83"/>
      <c r="AZ6903" s="83"/>
      <c r="BA6903" s="83"/>
      <c r="BJ6903" s="54"/>
      <c r="BK6903" s="22"/>
      <c r="BL6903" s="24"/>
      <c r="BP6903" s="23"/>
      <c r="BQ6903" s="24"/>
      <c r="BR6903" s="22"/>
      <c r="BS6903" s="24"/>
      <c r="BT6903" s="24"/>
      <c r="BU6903" s="23"/>
      <c r="BV6903" s="26"/>
      <c r="BX6903" s="6"/>
      <c r="BY6903" s="24"/>
      <c r="BZ6903" s="109"/>
      <c r="CA6903" s="66"/>
      <c r="CB6903" s="5"/>
      <c r="CC6903" s="68"/>
      <c r="CD6903" s="67"/>
      <c r="CE6903" s="67"/>
      <c r="CF6903" s="64"/>
      <c r="CG6903" s="5"/>
      <c r="CH6903" s="69"/>
      <c r="CI6903" s="6"/>
      <c r="CJ6903" s="5"/>
      <c r="CK6903" s="25"/>
      <c r="CL6903" s="5"/>
      <c r="DN6903" s="14"/>
      <c r="DO6903" s="14"/>
      <c r="DP6903" s="5"/>
      <c r="DQ6903" s="25"/>
      <c r="DR6903" s="25"/>
      <c r="DS6903" s="96"/>
      <c r="DT6903" s="83"/>
      <c r="DU6903" s="14"/>
      <c r="DX6903" s="83"/>
      <c r="DY6903" s="83"/>
      <c r="DZ6903" s="83"/>
      <c r="EA6903" s="83"/>
      <c r="EJ6903" s="54"/>
      <c r="EK6903" s="22"/>
      <c r="EL6903" s="24"/>
      <c r="EP6903" s="23"/>
      <c r="EQ6903" s="24"/>
      <c r="ER6903" s="22"/>
      <c r="ES6903" s="24"/>
      <c r="ET6903" s="24"/>
      <c r="EU6903" s="23"/>
      <c r="EV6903" s="26"/>
      <c r="EX6903" s="6"/>
      <c r="EY6903" s="24"/>
      <c r="EZ6903" s="109"/>
      <c r="FA6903" s="66"/>
      <c r="FB6903" s="5"/>
      <c r="FC6903" s="68"/>
      <c r="FD6903" s="67"/>
      <c r="FE6903" s="67"/>
      <c r="FF6903" s="64"/>
      <c r="FG6903" s="5"/>
      <c r="FH6903" s="69"/>
      <c r="FI6903" s="6"/>
      <c r="FJ6903" s="5"/>
      <c r="FK6903" s="25"/>
      <c r="FL6903" s="5"/>
    </row>
    <row r="6904" spans="40:168">
      <c r="AN6904" s="14"/>
      <c r="AO6904" s="14"/>
      <c r="AP6904" s="5"/>
      <c r="AQ6904" s="25"/>
      <c r="AR6904" s="25"/>
      <c r="AS6904" s="96"/>
      <c r="AT6904" s="83"/>
      <c r="AU6904" s="14"/>
      <c r="AX6904" s="83"/>
      <c r="AY6904" s="83"/>
      <c r="AZ6904" s="83"/>
      <c r="BA6904" s="83"/>
      <c r="BJ6904" s="54"/>
      <c r="BK6904" s="22"/>
      <c r="BL6904" s="24"/>
      <c r="BP6904" s="23"/>
      <c r="BQ6904" s="24"/>
      <c r="BR6904" s="22"/>
      <c r="BS6904" s="24"/>
      <c r="BT6904" s="24"/>
      <c r="BU6904" s="23"/>
      <c r="BV6904" s="26"/>
      <c r="BX6904" s="6"/>
      <c r="BY6904" s="24"/>
      <c r="BZ6904" s="109"/>
      <c r="CA6904" s="66"/>
      <c r="CB6904" s="5"/>
      <c r="CC6904" s="68"/>
      <c r="CD6904" s="67"/>
      <c r="CE6904" s="67"/>
      <c r="CF6904" s="64"/>
      <c r="CG6904" s="5"/>
      <c r="CH6904" s="69"/>
      <c r="CI6904" s="6"/>
      <c r="CJ6904" s="5"/>
      <c r="CK6904" s="25"/>
      <c r="CL6904" s="5"/>
      <c r="DN6904" s="14"/>
      <c r="DO6904" s="14"/>
      <c r="DP6904" s="5"/>
      <c r="DQ6904" s="25"/>
      <c r="DR6904" s="25"/>
      <c r="DS6904" s="96"/>
      <c r="DT6904" s="83"/>
      <c r="DU6904" s="14"/>
      <c r="DX6904" s="83"/>
      <c r="DY6904" s="83"/>
      <c r="DZ6904" s="83"/>
      <c r="EA6904" s="83"/>
      <c r="EJ6904" s="54"/>
      <c r="EK6904" s="22"/>
      <c r="EL6904" s="24"/>
      <c r="EP6904" s="23"/>
      <c r="EQ6904" s="24"/>
      <c r="ER6904" s="22"/>
      <c r="ES6904" s="24"/>
      <c r="ET6904" s="24"/>
      <c r="EU6904" s="23"/>
      <c r="EV6904" s="26"/>
      <c r="EX6904" s="6"/>
      <c r="EY6904" s="24"/>
      <c r="EZ6904" s="109"/>
      <c r="FA6904" s="66"/>
      <c r="FB6904" s="5"/>
      <c r="FC6904" s="68"/>
      <c r="FD6904" s="67"/>
      <c r="FE6904" s="67"/>
      <c r="FF6904" s="64"/>
      <c r="FG6904" s="5"/>
      <c r="FH6904" s="69"/>
      <c r="FI6904" s="6"/>
      <c r="FJ6904" s="5"/>
      <c r="FK6904" s="25"/>
      <c r="FL6904" s="5"/>
    </row>
    <row r="6905" spans="40:168">
      <c r="AN6905" s="14"/>
      <c r="AO6905" s="14"/>
      <c r="AP6905" s="5"/>
      <c r="AQ6905" s="25"/>
      <c r="AR6905" s="25"/>
      <c r="AS6905" s="96"/>
      <c r="AT6905" s="83"/>
      <c r="AU6905" s="14"/>
      <c r="AX6905" s="83"/>
      <c r="AY6905" s="83"/>
      <c r="AZ6905" s="83"/>
      <c r="BA6905" s="83"/>
      <c r="BJ6905" s="54"/>
      <c r="BK6905" s="22"/>
      <c r="BL6905" s="24"/>
      <c r="BP6905" s="23"/>
      <c r="BQ6905" s="24"/>
      <c r="BR6905" s="22"/>
      <c r="BS6905" s="24"/>
      <c r="BT6905" s="24"/>
      <c r="BU6905" s="23"/>
      <c r="BV6905" s="26"/>
      <c r="BX6905" s="6"/>
      <c r="BY6905" s="24"/>
      <c r="BZ6905" s="109"/>
      <c r="CA6905" s="66"/>
      <c r="CB6905" s="5"/>
      <c r="CC6905" s="68"/>
      <c r="CD6905" s="67"/>
      <c r="CE6905" s="67"/>
      <c r="CF6905" s="64"/>
      <c r="CG6905" s="5"/>
      <c r="CH6905" s="69"/>
      <c r="CI6905" s="6"/>
      <c r="CJ6905" s="5"/>
      <c r="CK6905" s="25"/>
      <c r="CL6905" s="5"/>
      <c r="DN6905" s="14"/>
      <c r="DO6905" s="14"/>
      <c r="DP6905" s="5"/>
      <c r="DQ6905" s="25"/>
      <c r="DR6905" s="25"/>
      <c r="DS6905" s="96"/>
      <c r="DT6905" s="83"/>
      <c r="DU6905" s="14"/>
      <c r="DX6905" s="83"/>
      <c r="DY6905" s="83"/>
      <c r="DZ6905" s="83"/>
      <c r="EA6905" s="83"/>
      <c r="EJ6905" s="54"/>
      <c r="EK6905" s="22"/>
      <c r="EL6905" s="24"/>
      <c r="EP6905" s="23"/>
      <c r="EQ6905" s="24"/>
      <c r="ER6905" s="22"/>
      <c r="ES6905" s="24"/>
      <c r="ET6905" s="24"/>
      <c r="EU6905" s="23"/>
      <c r="EV6905" s="26"/>
      <c r="EX6905" s="6"/>
      <c r="EY6905" s="24"/>
      <c r="EZ6905" s="109"/>
      <c r="FA6905" s="66"/>
      <c r="FB6905" s="5"/>
      <c r="FC6905" s="68"/>
      <c r="FD6905" s="67"/>
      <c r="FE6905" s="67"/>
      <c r="FF6905" s="64"/>
      <c r="FG6905" s="5"/>
      <c r="FH6905" s="69"/>
      <c r="FI6905" s="6"/>
      <c r="FJ6905" s="5"/>
      <c r="FK6905" s="25"/>
      <c r="FL6905" s="5"/>
    </row>
    <row r="6906" spans="40:168">
      <c r="AN6906" s="14"/>
      <c r="AO6906" s="14"/>
      <c r="AP6906" s="5"/>
      <c r="AQ6906" s="25"/>
      <c r="AR6906" s="25"/>
      <c r="AS6906" s="96"/>
      <c r="AT6906" s="83"/>
      <c r="AU6906" s="14"/>
      <c r="AX6906" s="83"/>
      <c r="AY6906" s="83"/>
      <c r="AZ6906" s="83"/>
      <c r="BA6906" s="83"/>
      <c r="BJ6906" s="54"/>
      <c r="BK6906" s="22"/>
      <c r="BL6906" s="24"/>
      <c r="BP6906" s="23"/>
      <c r="BQ6906" s="24"/>
      <c r="BR6906" s="22"/>
      <c r="BS6906" s="24"/>
      <c r="BT6906" s="24"/>
      <c r="BU6906" s="23"/>
      <c r="BV6906" s="26"/>
      <c r="BX6906" s="6"/>
      <c r="BY6906" s="24"/>
      <c r="BZ6906" s="109"/>
      <c r="CA6906" s="66"/>
      <c r="CB6906" s="5"/>
      <c r="CC6906" s="68"/>
      <c r="CD6906" s="67"/>
      <c r="CE6906" s="67"/>
      <c r="CF6906" s="64"/>
      <c r="CG6906" s="5"/>
      <c r="CH6906" s="69"/>
      <c r="CI6906" s="6"/>
      <c r="CJ6906" s="5"/>
      <c r="CK6906" s="25"/>
      <c r="CL6906" s="5"/>
      <c r="DN6906" s="14"/>
      <c r="DO6906" s="14"/>
      <c r="DP6906" s="5"/>
      <c r="DQ6906" s="25"/>
      <c r="DR6906" s="25"/>
      <c r="DS6906" s="96"/>
      <c r="DT6906" s="83"/>
      <c r="DU6906" s="14"/>
      <c r="DX6906" s="83"/>
      <c r="DY6906" s="83"/>
      <c r="DZ6906" s="83"/>
      <c r="EA6906" s="83"/>
      <c r="EJ6906" s="54"/>
      <c r="EK6906" s="22"/>
      <c r="EL6906" s="24"/>
      <c r="EP6906" s="23"/>
      <c r="EQ6906" s="24"/>
      <c r="ER6906" s="22"/>
      <c r="ES6906" s="24"/>
      <c r="ET6906" s="24"/>
      <c r="EU6906" s="23"/>
      <c r="EV6906" s="26"/>
      <c r="EX6906" s="6"/>
      <c r="EY6906" s="24"/>
      <c r="EZ6906" s="109"/>
      <c r="FA6906" s="66"/>
      <c r="FB6906" s="5"/>
      <c r="FC6906" s="68"/>
      <c r="FD6906" s="67"/>
      <c r="FE6906" s="67"/>
      <c r="FF6906" s="64"/>
      <c r="FG6906" s="5"/>
      <c r="FH6906" s="69"/>
      <c r="FI6906" s="6"/>
      <c r="FJ6906" s="5"/>
      <c r="FK6906" s="25"/>
      <c r="FL6906" s="5"/>
    </row>
    <row r="6907" spans="40:168">
      <c r="AN6907" s="14"/>
      <c r="AO6907" s="14"/>
      <c r="AP6907" s="5"/>
      <c r="AQ6907" s="25"/>
      <c r="AR6907" s="25"/>
      <c r="AS6907" s="96"/>
      <c r="AT6907" s="83"/>
      <c r="AU6907" s="14"/>
      <c r="AX6907" s="83"/>
      <c r="AY6907" s="83"/>
      <c r="AZ6907" s="83"/>
      <c r="BA6907" s="83"/>
      <c r="BJ6907" s="54"/>
      <c r="BK6907" s="22"/>
      <c r="BL6907" s="24"/>
      <c r="BP6907" s="23"/>
      <c r="BQ6907" s="24"/>
      <c r="BR6907" s="22"/>
      <c r="BS6907" s="24"/>
      <c r="BT6907" s="24"/>
      <c r="BU6907" s="23"/>
      <c r="BV6907" s="26"/>
      <c r="BX6907" s="6"/>
      <c r="BY6907" s="24"/>
      <c r="BZ6907" s="109"/>
      <c r="CA6907" s="66"/>
      <c r="CB6907" s="5"/>
      <c r="CC6907" s="68"/>
      <c r="CD6907" s="67"/>
      <c r="CE6907" s="67"/>
      <c r="CF6907" s="64"/>
      <c r="CG6907" s="5"/>
      <c r="CH6907" s="69"/>
      <c r="CI6907" s="6"/>
      <c r="CJ6907" s="5"/>
      <c r="CK6907" s="25"/>
      <c r="CL6907" s="5"/>
      <c r="DN6907" s="14"/>
      <c r="DO6907" s="14"/>
      <c r="DP6907" s="5"/>
      <c r="DQ6907" s="25"/>
      <c r="DR6907" s="25"/>
      <c r="DS6907" s="96"/>
      <c r="DT6907" s="83"/>
      <c r="DU6907" s="14"/>
      <c r="DX6907" s="83"/>
      <c r="DY6907" s="83"/>
      <c r="DZ6907" s="83"/>
      <c r="EA6907" s="83"/>
      <c r="EJ6907" s="54"/>
      <c r="EK6907" s="22"/>
      <c r="EL6907" s="24"/>
      <c r="EP6907" s="23"/>
      <c r="EQ6907" s="24"/>
      <c r="ER6907" s="22"/>
      <c r="ES6907" s="24"/>
      <c r="ET6907" s="24"/>
      <c r="EU6907" s="23"/>
      <c r="EV6907" s="26"/>
      <c r="EX6907" s="6"/>
      <c r="EY6907" s="24"/>
      <c r="EZ6907" s="109"/>
      <c r="FA6907" s="66"/>
      <c r="FB6907" s="5"/>
      <c r="FC6907" s="68"/>
      <c r="FD6907" s="67"/>
      <c r="FE6907" s="67"/>
      <c r="FF6907" s="64"/>
      <c r="FG6907" s="5"/>
      <c r="FH6907" s="69"/>
      <c r="FI6907" s="6"/>
      <c r="FJ6907" s="5"/>
      <c r="FK6907" s="25"/>
      <c r="FL6907" s="5"/>
    </row>
    <row r="6908" spans="40:168">
      <c r="AN6908" s="14"/>
      <c r="AO6908" s="14"/>
      <c r="AP6908" s="5"/>
      <c r="AQ6908" s="25"/>
      <c r="AR6908" s="25"/>
      <c r="AS6908" s="96"/>
      <c r="AT6908" s="83"/>
      <c r="AU6908" s="14"/>
      <c r="AX6908" s="83"/>
      <c r="AY6908" s="83"/>
      <c r="AZ6908" s="83"/>
      <c r="BA6908" s="83"/>
      <c r="BJ6908" s="54"/>
      <c r="BK6908" s="22"/>
      <c r="BL6908" s="24"/>
      <c r="BP6908" s="23"/>
      <c r="BQ6908" s="24"/>
      <c r="BR6908" s="22"/>
      <c r="BS6908" s="24"/>
      <c r="BT6908" s="24"/>
      <c r="BU6908" s="23"/>
      <c r="BV6908" s="26"/>
      <c r="BX6908" s="6"/>
      <c r="BY6908" s="24"/>
      <c r="BZ6908" s="109"/>
      <c r="CA6908" s="66"/>
      <c r="CB6908" s="5"/>
      <c r="CC6908" s="68"/>
      <c r="CD6908" s="67"/>
      <c r="CE6908" s="67"/>
      <c r="CF6908" s="64"/>
      <c r="CG6908" s="5"/>
      <c r="CH6908" s="69"/>
      <c r="CI6908" s="6"/>
      <c r="CJ6908" s="5"/>
      <c r="CK6908" s="25"/>
      <c r="CL6908" s="5"/>
      <c r="DN6908" s="14"/>
      <c r="DO6908" s="14"/>
      <c r="DP6908" s="5"/>
      <c r="DQ6908" s="25"/>
      <c r="DR6908" s="25"/>
      <c r="DS6908" s="96"/>
      <c r="DT6908" s="83"/>
      <c r="DU6908" s="14"/>
      <c r="DX6908" s="83"/>
      <c r="DY6908" s="83"/>
      <c r="DZ6908" s="83"/>
      <c r="EA6908" s="83"/>
      <c r="EJ6908" s="54"/>
      <c r="EK6908" s="22"/>
      <c r="EL6908" s="24"/>
      <c r="EP6908" s="23"/>
      <c r="EQ6908" s="24"/>
      <c r="ER6908" s="22"/>
      <c r="ES6908" s="24"/>
      <c r="ET6908" s="24"/>
      <c r="EU6908" s="23"/>
      <c r="EV6908" s="26"/>
      <c r="EX6908" s="6"/>
      <c r="EY6908" s="24"/>
      <c r="EZ6908" s="109"/>
      <c r="FA6908" s="66"/>
      <c r="FB6908" s="5"/>
      <c r="FC6908" s="68"/>
      <c r="FD6908" s="67"/>
      <c r="FE6908" s="67"/>
      <c r="FF6908" s="64"/>
      <c r="FG6908" s="5"/>
      <c r="FH6908" s="69"/>
      <c r="FI6908" s="6"/>
      <c r="FJ6908" s="5"/>
      <c r="FK6908" s="25"/>
      <c r="FL6908" s="5"/>
    </row>
    <row r="6909" spans="40:168">
      <c r="AN6909" s="14"/>
      <c r="AO6909" s="14"/>
      <c r="AP6909" s="5"/>
      <c r="AQ6909" s="25"/>
      <c r="AR6909" s="25"/>
      <c r="AS6909" s="96"/>
      <c r="AT6909" s="83"/>
      <c r="AU6909" s="14"/>
      <c r="AX6909" s="83"/>
      <c r="AY6909" s="83"/>
      <c r="AZ6909" s="83"/>
      <c r="BA6909" s="83"/>
      <c r="BJ6909" s="54"/>
      <c r="BK6909" s="22"/>
      <c r="BL6909" s="24"/>
      <c r="BP6909" s="23"/>
      <c r="BQ6909" s="24"/>
      <c r="BR6909" s="22"/>
      <c r="BS6909" s="24"/>
      <c r="BT6909" s="24"/>
      <c r="BU6909" s="23"/>
      <c r="BV6909" s="26"/>
      <c r="BX6909" s="6"/>
      <c r="BY6909" s="24"/>
      <c r="BZ6909" s="109"/>
      <c r="CA6909" s="66"/>
      <c r="CB6909" s="5"/>
      <c r="CC6909" s="68"/>
      <c r="CD6909" s="67"/>
      <c r="CE6909" s="67"/>
      <c r="CF6909" s="64"/>
      <c r="CG6909" s="5"/>
      <c r="CH6909" s="69"/>
      <c r="CI6909" s="6"/>
      <c r="CJ6909" s="5"/>
      <c r="CK6909" s="25"/>
      <c r="CL6909" s="5"/>
      <c r="DN6909" s="14"/>
      <c r="DO6909" s="14"/>
      <c r="DP6909" s="5"/>
      <c r="DQ6909" s="25"/>
      <c r="DR6909" s="25"/>
      <c r="DS6909" s="96"/>
      <c r="DT6909" s="83"/>
      <c r="DU6909" s="14"/>
      <c r="DX6909" s="83"/>
      <c r="DY6909" s="83"/>
      <c r="DZ6909" s="83"/>
      <c r="EA6909" s="83"/>
      <c r="EJ6909" s="54"/>
      <c r="EK6909" s="22"/>
      <c r="EL6909" s="24"/>
      <c r="EP6909" s="23"/>
      <c r="EQ6909" s="24"/>
      <c r="ER6909" s="22"/>
      <c r="ES6909" s="24"/>
      <c r="ET6909" s="24"/>
      <c r="EU6909" s="23"/>
      <c r="EV6909" s="26"/>
      <c r="EX6909" s="6"/>
      <c r="EY6909" s="24"/>
      <c r="EZ6909" s="109"/>
      <c r="FA6909" s="66"/>
      <c r="FB6909" s="5"/>
      <c r="FC6909" s="68"/>
      <c r="FD6909" s="67"/>
      <c r="FE6909" s="67"/>
      <c r="FF6909" s="64"/>
      <c r="FG6909" s="5"/>
      <c r="FH6909" s="69"/>
      <c r="FI6909" s="6"/>
      <c r="FJ6909" s="5"/>
      <c r="FK6909" s="25"/>
      <c r="FL6909" s="5"/>
    </row>
    <row r="6910" spans="40:168">
      <c r="AN6910" s="14"/>
      <c r="AO6910" s="14"/>
      <c r="AP6910" s="5"/>
      <c r="AQ6910" s="25"/>
      <c r="AR6910" s="25"/>
      <c r="AS6910" s="96"/>
      <c r="AT6910" s="83"/>
      <c r="AU6910" s="14"/>
      <c r="AX6910" s="83"/>
      <c r="AY6910" s="83"/>
      <c r="AZ6910" s="83"/>
      <c r="BA6910" s="83"/>
      <c r="BJ6910" s="54"/>
      <c r="BK6910" s="22"/>
      <c r="BL6910" s="24"/>
      <c r="BP6910" s="23"/>
      <c r="BQ6910" s="24"/>
      <c r="BR6910" s="22"/>
      <c r="BS6910" s="24"/>
      <c r="BT6910" s="24"/>
      <c r="BU6910" s="23"/>
      <c r="BV6910" s="26"/>
      <c r="BX6910" s="6"/>
      <c r="BY6910" s="24"/>
      <c r="BZ6910" s="109"/>
      <c r="CA6910" s="66"/>
      <c r="CB6910" s="5"/>
      <c r="CC6910" s="68"/>
      <c r="CD6910" s="67"/>
      <c r="CE6910" s="67"/>
      <c r="CF6910" s="64"/>
      <c r="CG6910" s="5"/>
      <c r="CH6910" s="69"/>
      <c r="CI6910" s="6"/>
      <c r="CJ6910" s="5"/>
      <c r="CK6910" s="25"/>
      <c r="CL6910" s="5"/>
      <c r="DN6910" s="14"/>
      <c r="DO6910" s="14"/>
      <c r="DP6910" s="5"/>
      <c r="DQ6910" s="25"/>
      <c r="DR6910" s="25"/>
      <c r="DS6910" s="96"/>
      <c r="DT6910" s="83"/>
      <c r="DU6910" s="14"/>
      <c r="DX6910" s="83"/>
      <c r="DY6910" s="83"/>
      <c r="DZ6910" s="83"/>
      <c r="EA6910" s="83"/>
      <c r="EJ6910" s="54"/>
      <c r="EK6910" s="22"/>
      <c r="EL6910" s="24"/>
      <c r="EP6910" s="23"/>
      <c r="EQ6910" s="24"/>
      <c r="ER6910" s="22"/>
      <c r="ES6910" s="24"/>
      <c r="ET6910" s="24"/>
      <c r="EU6910" s="23"/>
      <c r="EV6910" s="26"/>
      <c r="EX6910" s="6"/>
      <c r="EY6910" s="24"/>
      <c r="EZ6910" s="109"/>
      <c r="FA6910" s="66"/>
      <c r="FB6910" s="5"/>
      <c r="FC6910" s="68"/>
      <c r="FD6910" s="67"/>
      <c r="FE6910" s="67"/>
      <c r="FF6910" s="64"/>
      <c r="FG6910" s="5"/>
      <c r="FH6910" s="69"/>
      <c r="FI6910" s="6"/>
      <c r="FJ6910" s="5"/>
      <c r="FK6910" s="25"/>
      <c r="FL6910" s="5"/>
    </row>
    <row r="6911" spans="40:168">
      <c r="AN6911" s="14"/>
      <c r="AO6911" s="14"/>
      <c r="AP6911" s="5"/>
      <c r="AQ6911" s="25"/>
      <c r="AR6911" s="25"/>
      <c r="AS6911" s="96"/>
      <c r="AT6911" s="83"/>
      <c r="AU6911" s="14"/>
      <c r="AX6911" s="83"/>
      <c r="AY6911" s="83"/>
      <c r="AZ6911" s="83"/>
      <c r="BA6911" s="83"/>
      <c r="BJ6911" s="54"/>
      <c r="BK6911" s="22"/>
      <c r="BL6911" s="24"/>
      <c r="BP6911" s="23"/>
      <c r="BQ6911" s="24"/>
      <c r="BR6911" s="22"/>
      <c r="BS6911" s="24"/>
      <c r="BT6911" s="24"/>
      <c r="BU6911" s="23"/>
      <c r="BV6911" s="26"/>
      <c r="BX6911" s="6"/>
      <c r="BY6911" s="24"/>
      <c r="BZ6911" s="109"/>
      <c r="CA6911" s="66"/>
      <c r="CB6911" s="5"/>
      <c r="CC6911" s="68"/>
      <c r="CD6911" s="67"/>
      <c r="CE6911" s="67"/>
      <c r="CF6911" s="64"/>
      <c r="CG6911" s="5"/>
      <c r="CH6911" s="69"/>
      <c r="CI6911" s="6"/>
      <c r="CJ6911" s="5"/>
      <c r="CK6911" s="25"/>
      <c r="CL6911" s="5"/>
      <c r="DN6911" s="14"/>
      <c r="DO6911" s="14"/>
      <c r="DP6911" s="5"/>
      <c r="DQ6911" s="25"/>
      <c r="DR6911" s="25"/>
      <c r="DS6911" s="96"/>
      <c r="DT6911" s="83"/>
      <c r="DU6911" s="14"/>
      <c r="DX6911" s="83"/>
      <c r="DY6911" s="83"/>
      <c r="DZ6911" s="83"/>
      <c r="EA6911" s="83"/>
      <c r="EJ6911" s="54"/>
      <c r="EK6911" s="22"/>
      <c r="EL6911" s="24"/>
      <c r="EP6911" s="23"/>
      <c r="EQ6911" s="24"/>
      <c r="ER6911" s="22"/>
      <c r="ES6911" s="24"/>
      <c r="ET6911" s="24"/>
      <c r="EU6911" s="23"/>
      <c r="EV6911" s="26"/>
      <c r="EX6911" s="6"/>
      <c r="EY6911" s="24"/>
      <c r="EZ6911" s="109"/>
      <c r="FA6911" s="66"/>
      <c r="FB6911" s="5"/>
      <c r="FC6911" s="68"/>
      <c r="FD6911" s="67"/>
      <c r="FE6911" s="67"/>
      <c r="FF6911" s="64"/>
      <c r="FG6911" s="5"/>
      <c r="FH6911" s="69"/>
      <c r="FI6911" s="6"/>
      <c r="FJ6911" s="5"/>
      <c r="FK6911" s="25"/>
      <c r="FL6911" s="5"/>
    </row>
    <row r="6912" spans="40:168">
      <c r="AN6912" s="14"/>
      <c r="AO6912" s="14"/>
      <c r="AP6912" s="5"/>
      <c r="AQ6912" s="25"/>
      <c r="AR6912" s="25"/>
      <c r="AS6912" s="96"/>
      <c r="AT6912" s="83"/>
      <c r="AU6912" s="14"/>
      <c r="AX6912" s="83"/>
      <c r="AY6912" s="83"/>
      <c r="AZ6912" s="83"/>
      <c r="BA6912" s="83"/>
      <c r="BJ6912" s="54"/>
      <c r="BK6912" s="22"/>
      <c r="BL6912" s="24"/>
      <c r="BP6912" s="23"/>
      <c r="BQ6912" s="24"/>
      <c r="BR6912" s="22"/>
      <c r="BS6912" s="24"/>
      <c r="BT6912" s="24"/>
      <c r="BU6912" s="23"/>
      <c r="BV6912" s="26"/>
      <c r="BX6912" s="6"/>
      <c r="BY6912" s="24"/>
      <c r="BZ6912" s="109"/>
      <c r="CA6912" s="66"/>
      <c r="CB6912" s="5"/>
      <c r="CC6912" s="68"/>
      <c r="CD6912" s="67"/>
      <c r="CE6912" s="67"/>
      <c r="CF6912" s="64"/>
      <c r="CG6912" s="5"/>
      <c r="CH6912" s="69"/>
      <c r="CI6912" s="6"/>
      <c r="CJ6912" s="5"/>
      <c r="CK6912" s="25"/>
      <c r="CL6912" s="5"/>
      <c r="DN6912" s="14"/>
      <c r="DO6912" s="14"/>
      <c r="DP6912" s="5"/>
      <c r="DQ6912" s="25"/>
      <c r="DR6912" s="25"/>
      <c r="DS6912" s="96"/>
      <c r="DT6912" s="83"/>
      <c r="DU6912" s="14"/>
      <c r="DX6912" s="83"/>
      <c r="DY6912" s="83"/>
      <c r="DZ6912" s="83"/>
      <c r="EA6912" s="83"/>
      <c r="EJ6912" s="54"/>
      <c r="EK6912" s="22"/>
      <c r="EL6912" s="24"/>
      <c r="EP6912" s="23"/>
      <c r="EQ6912" s="24"/>
      <c r="ER6912" s="22"/>
      <c r="ES6912" s="24"/>
      <c r="ET6912" s="24"/>
      <c r="EU6912" s="23"/>
      <c r="EV6912" s="26"/>
      <c r="EX6912" s="6"/>
      <c r="EY6912" s="24"/>
      <c r="EZ6912" s="109"/>
      <c r="FA6912" s="66"/>
      <c r="FB6912" s="5"/>
      <c r="FC6912" s="68"/>
      <c r="FD6912" s="67"/>
      <c r="FE6912" s="67"/>
      <c r="FF6912" s="64"/>
      <c r="FG6912" s="5"/>
      <c r="FH6912" s="69"/>
      <c r="FI6912" s="6"/>
      <c r="FJ6912" s="5"/>
      <c r="FK6912" s="25"/>
      <c r="FL6912" s="5"/>
    </row>
    <row r="6913" spans="40:168">
      <c r="AN6913" s="14"/>
      <c r="AO6913" s="14"/>
      <c r="AP6913" s="5"/>
      <c r="AQ6913" s="25"/>
      <c r="AR6913" s="25"/>
      <c r="AS6913" s="96"/>
      <c r="AT6913" s="83"/>
      <c r="AU6913" s="14"/>
      <c r="AX6913" s="83"/>
      <c r="AY6913" s="83"/>
      <c r="AZ6913" s="83"/>
      <c r="BA6913" s="83"/>
      <c r="BJ6913" s="54"/>
      <c r="BK6913" s="22"/>
      <c r="BL6913" s="24"/>
      <c r="BP6913" s="23"/>
      <c r="BQ6913" s="24"/>
      <c r="BR6913" s="22"/>
      <c r="BS6913" s="24"/>
      <c r="BT6913" s="24"/>
      <c r="BU6913" s="23"/>
      <c r="BV6913" s="26"/>
      <c r="BX6913" s="6"/>
      <c r="BY6913" s="24"/>
      <c r="BZ6913" s="109"/>
      <c r="CA6913" s="66"/>
      <c r="CB6913" s="5"/>
      <c r="CC6913" s="68"/>
      <c r="CD6913" s="67"/>
      <c r="CE6913" s="67"/>
      <c r="CF6913" s="64"/>
      <c r="CG6913" s="5"/>
      <c r="CH6913" s="69"/>
      <c r="CI6913" s="6"/>
      <c r="CJ6913" s="5"/>
      <c r="CK6913" s="25"/>
      <c r="CL6913" s="5"/>
      <c r="DN6913" s="14"/>
      <c r="DO6913" s="14"/>
      <c r="DP6913" s="5"/>
      <c r="DQ6913" s="25"/>
      <c r="DR6913" s="25"/>
      <c r="DS6913" s="96"/>
      <c r="DT6913" s="83"/>
      <c r="DU6913" s="14"/>
      <c r="DX6913" s="83"/>
      <c r="DY6913" s="83"/>
      <c r="DZ6913" s="83"/>
      <c r="EA6913" s="83"/>
      <c r="EJ6913" s="54"/>
      <c r="EK6913" s="22"/>
      <c r="EL6913" s="24"/>
      <c r="EP6913" s="23"/>
      <c r="EQ6913" s="24"/>
      <c r="ER6913" s="22"/>
      <c r="ES6913" s="24"/>
      <c r="ET6913" s="24"/>
      <c r="EU6913" s="23"/>
      <c r="EV6913" s="26"/>
      <c r="EX6913" s="6"/>
      <c r="EY6913" s="24"/>
      <c r="EZ6913" s="109"/>
      <c r="FA6913" s="66"/>
      <c r="FB6913" s="5"/>
      <c r="FC6913" s="68"/>
      <c r="FD6913" s="67"/>
      <c r="FE6913" s="67"/>
      <c r="FF6913" s="64"/>
      <c r="FG6913" s="5"/>
      <c r="FH6913" s="69"/>
      <c r="FI6913" s="6"/>
      <c r="FJ6913" s="5"/>
      <c r="FK6913" s="25"/>
      <c r="FL6913" s="5"/>
    </row>
    <row r="6914" spans="40:168">
      <c r="AN6914" s="14"/>
      <c r="AO6914" s="14"/>
      <c r="AP6914" s="5"/>
      <c r="AQ6914" s="25"/>
      <c r="AR6914" s="25"/>
      <c r="AS6914" s="96"/>
      <c r="AT6914" s="83"/>
      <c r="AU6914" s="14"/>
      <c r="AX6914" s="83"/>
      <c r="AY6914" s="83"/>
      <c r="AZ6914" s="83"/>
      <c r="BA6914" s="83"/>
      <c r="BJ6914" s="54"/>
      <c r="BK6914" s="22"/>
      <c r="BL6914" s="24"/>
      <c r="BP6914" s="23"/>
      <c r="BQ6914" s="24"/>
      <c r="BR6914" s="22"/>
      <c r="BS6914" s="24"/>
      <c r="BT6914" s="24"/>
      <c r="BU6914" s="23"/>
      <c r="BV6914" s="26"/>
      <c r="BX6914" s="6"/>
      <c r="BY6914" s="24"/>
      <c r="BZ6914" s="109"/>
      <c r="CA6914" s="66"/>
      <c r="CB6914" s="5"/>
      <c r="CC6914" s="68"/>
      <c r="CD6914" s="67"/>
      <c r="CE6914" s="67"/>
      <c r="CF6914" s="64"/>
      <c r="CG6914" s="5"/>
      <c r="CH6914" s="69"/>
      <c r="CI6914" s="6"/>
      <c r="CJ6914" s="5"/>
      <c r="CK6914" s="25"/>
      <c r="CL6914" s="5"/>
      <c r="DN6914" s="14"/>
      <c r="DO6914" s="14"/>
      <c r="DP6914" s="5"/>
      <c r="DQ6914" s="25"/>
      <c r="DR6914" s="25"/>
      <c r="DS6914" s="96"/>
      <c r="DT6914" s="83"/>
      <c r="DU6914" s="14"/>
      <c r="DX6914" s="83"/>
      <c r="DY6914" s="83"/>
      <c r="DZ6914" s="83"/>
      <c r="EA6914" s="83"/>
      <c r="EJ6914" s="54"/>
      <c r="EK6914" s="22"/>
      <c r="EL6914" s="24"/>
      <c r="EP6914" s="23"/>
      <c r="EQ6914" s="24"/>
      <c r="ER6914" s="22"/>
      <c r="ES6914" s="24"/>
      <c r="ET6914" s="24"/>
      <c r="EU6914" s="23"/>
      <c r="EV6914" s="26"/>
      <c r="EX6914" s="6"/>
      <c r="EY6914" s="24"/>
      <c r="EZ6914" s="109"/>
      <c r="FA6914" s="66"/>
      <c r="FB6914" s="5"/>
      <c r="FC6914" s="68"/>
      <c r="FD6914" s="67"/>
      <c r="FE6914" s="67"/>
      <c r="FF6914" s="64"/>
      <c r="FG6914" s="5"/>
      <c r="FH6914" s="69"/>
      <c r="FI6914" s="6"/>
      <c r="FJ6914" s="5"/>
      <c r="FK6914" s="25"/>
      <c r="FL6914" s="5"/>
    </row>
    <row r="6915" spans="40:168">
      <c r="AN6915" s="14"/>
      <c r="AO6915" s="14"/>
      <c r="AP6915" s="5"/>
      <c r="AQ6915" s="25"/>
      <c r="AR6915" s="25"/>
      <c r="AS6915" s="96"/>
      <c r="AT6915" s="83"/>
      <c r="AU6915" s="14"/>
      <c r="AX6915" s="83"/>
      <c r="AY6915" s="83"/>
      <c r="AZ6915" s="83"/>
      <c r="BA6915" s="83"/>
      <c r="BJ6915" s="54"/>
      <c r="BK6915" s="22"/>
      <c r="BL6915" s="24"/>
      <c r="BP6915" s="23"/>
      <c r="BQ6915" s="24"/>
      <c r="BR6915" s="22"/>
      <c r="BS6915" s="24"/>
      <c r="BT6915" s="24"/>
      <c r="BU6915" s="23"/>
      <c r="BV6915" s="26"/>
      <c r="BX6915" s="6"/>
      <c r="BY6915" s="24"/>
      <c r="BZ6915" s="109"/>
      <c r="CA6915" s="66"/>
      <c r="CB6915" s="5"/>
      <c r="CC6915" s="68"/>
      <c r="CD6915" s="67"/>
      <c r="CE6915" s="67"/>
      <c r="CF6915" s="64"/>
      <c r="CG6915" s="5"/>
      <c r="CH6915" s="69"/>
      <c r="CI6915" s="6"/>
      <c r="CJ6915" s="5"/>
      <c r="CK6915" s="25"/>
      <c r="CL6915" s="5"/>
      <c r="DN6915" s="14"/>
      <c r="DO6915" s="14"/>
      <c r="DP6915" s="5"/>
      <c r="DQ6915" s="25"/>
      <c r="DR6915" s="25"/>
      <c r="DS6915" s="96"/>
      <c r="DT6915" s="83"/>
      <c r="DU6915" s="14"/>
      <c r="DX6915" s="83"/>
      <c r="DY6915" s="83"/>
      <c r="DZ6915" s="83"/>
      <c r="EA6915" s="83"/>
      <c r="EJ6915" s="54"/>
      <c r="EK6915" s="22"/>
      <c r="EL6915" s="24"/>
      <c r="EP6915" s="23"/>
      <c r="EQ6915" s="24"/>
      <c r="ER6915" s="22"/>
      <c r="ES6915" s="24"/>
      <c r="ET6915" s="24"/>
      <c r="EU6915" s="23"/>
      <c r="EV6915" s="26"/>
      <c r="EX6915" s="6"/>
      <c r="EY6915" s="24"/>
      <c r="EZ6915" s="109"/>
      <c r="FA6915" s="66"/>
      <c r="FB6915" s="5"/>
      <c r="FC6915" s="68"/>
      <c r="FD6915" s="67"/>
      <c r="FE6915" s="67"/>
      <c r="FF6915" s="64"/>
      <c r="FG6915" s="5"/>
      <c r="FH6915" s="69"/>
      <c r="FI6915" s="6"/>
      <c r="FJ6915" s="5"/>
      <c r="FK6915" s="25"/>
      <c r="FL6915" s="5"/>
    </row>
    <row r="6916" spans="40:168">
      <c r="AN6916" s="14"/>
      <c r="AO6916" s="14"/>
      <c r="AP6916" s="5"/>
      <c r="AQ6916" s="25"/>
      <c r="AR6916" s="25"/>
      <c r="AS6916" s="96"/>
      <c r="AT6916" s="83"/>
      <c r="AU6916" s="14"/>
      <c r="AX6916" s="83"/>
      <c r="AY6916" s="83"/>
      <c r="AZ6916" s="83"/>
      <c r="BA6916" s="83"/>
      <c r="BJ6916" s="54"/>
      <c r="BK6916" s="22"/>
      <c r="BL6916" s="24"/>
      <c r="BP6916" s="23"/>
      <c r="BQ6916" s="24"/>
      <c r="BR6916" s="22"/>
      <c r="BS6916" s="24"/>
      <c r="BT6916" s="24"/>
      <c r="BU6916" s="23"/>
      <c r="BV6916" s="26"/>
      <c r="BX6916" s="6"/>
      <c r="BY6916" s="24"/>
      <c r="BZ6916" s="109"/>
      <c r="CA6916" s="66"/>
      <c r="CB6916" s="5"/>
      <c r="CC6916" s="68"/>
      <c r="CD6916" s="67"/>
      <c r="CE6916" s="67"/>
      <c r="CF6916" s="64"/>
      <c r="CG6916" s="5"/>
      <c r="CH6916" s="69"/>
      <c r="CI6916" s="6"/>
      <c r="CJ6916" s="5"/>
      <c r="CK6916" s="25"/>
      <c r="CL6916" s="5"/>
      <c r="DN6916" s="14"/>
      <c r="DO6916" s="14"/>
      <c r="DP6916" s="5"/>
      <c r="DQ6916" s="25"/>
      <c r="DR6916" s="25"/>
      <c r="DS6916" s="96"/>
      <c r="DT6916" s="83"/>
      <c r="DU6916" s="14"/>
      <c r="DX6916" s="83"/>
      <c r="DY6916" s="83"/>
      <c r="DZ6916" s="83"/>
      <c r="EA6916" s="83"/>
      <c r="EJ6916" s="54"/>
      <c r="EK6916" s="22"/>
      <c r="EL6916" s="24"/>
      <c r="EP6916" s="23"/>
      <c r="EQ6916" s="24"/>
      <c r="ER6916" s="22"/>
      <c r="ES6916" s="24"/>
      <c r="ET6916" s="24"/>
      <c r="EU6916" s="23"/>
      <c r="EV6916" s="26"/>
      <c r="EX6916" s="6"/>
      <c r="EY6916" s="24"/>
      <c r="EZ6916" s="109"/>
      <c r="FA6916" s="66"/>
      <c r="FB6916" s="5"/>
      <c r="FC6916" s="68"/>
      <c r="FD6916" s="67"/>
      <c r="FE6916" s="67"/>
      <c r="FF6916" s="64"/>
      <c r="FG6916" s="5"/>
      <c r="FH6916" s="69"/>
      <c r="FI6916" s="6"/>
      <c r="FJ6916" s="5"/>
      <c r="FK6916" s="25"/>
      <c r="FL6916" s="5"/>
    </row>
    <row r="6917" spans="40:168">
      <c r="AN6917" s="14"/>
      <c r="AO6917" s="14"/>
      <c r="AP6917" s="5"/>
      <c r="AQ6917" s="25"/>
      <c r="AR6917" s="25"/>
      <c r="AS6917" s="96"/>
      <c r="AT6917" s="83"/>
      <c r="AU6917" s="14"/>
      <c r="AX6917" s="83"/>
      <c r="AY6917" s="83"/>
      <c r="AZ6917" s="83"/>
      <c r="BA6917" s="83"/>
      <c r="BJ6917" s="54"/>
      <c r="BK6917" s="22"/>
      <c r="BL6917" s="24"/>
      <c r="BP6917" s="23"/>
      <c r="BQ6917" s="24"/>
      <c r="BR6917" s="22"/>
      <c r="BS6917" s="24"/>
      <c r="BT6917" s="24"/>
      <c r="BU6917" s="23"/>
      <c r="BV6917" s="26"/>
      <c r="BX6917" s="6"/>
      <c r="BY6917" s="24"/>
      <c r="BZ6917" s="109"/>
      <c r="CA6917" s="66"/>
      <c r="CB6917" s="5"/>
      <c r="CC6917" s="68"/>
      <c r="CD6917" s="67"/>
      <c r="CE6917" s="67"/>
      <c r="CF6917" s="64"/>
      <c r="CG6917" s="5"/>
      <c r="CH6917" s="69"/>
      <c r="CI6917" s="6"/>
      <c r="CJ6917" s="5"/>
      <c r="CK6917" s="25"/>
      <c r="CL6917" s="5"/>
      <c r="DN6917" s="14"/>
      <c r="DO6917" s="14"/>
      <c r="DP6917" s="5"/>
      <c r="DQ6917" s="25"/>
      <c r="DR6917" s="25"/>
      <c r="DS6917" s="96"/>
      <c r="DT6917" s="83"/>
      <c r="DU6917" s="14"/>
      <c r="DX6917" s="83"/>
      <c r="DY6917" s="83"/>
      <c r="DZ6917" s="83"/>
      <c r="EA6917" s="83"/>
      <c r="EJ6917" s="54"/>
      <c r="EK6917" s="22"/>
      <c r="EL6917" s="24"/>
      <c r="EP6917" s="23"/>
      <c r="EQ6917" s="24"/>
      <c r="ER6917" s="22"/>
      <c r="ES6917" s="24"/>
      <c r="ET6917" s="24"/>
      <c r="EU6917" s="23"/>
      <c r="EV6917" s="26"/>
      <c r="EX6917" s="6"/>
      <c r="EY6917" s="24"/>
      <c r="EZ6917" s="109"/>
      <c r="FA6917" s="66"/>
      <c r="FB6917" s="5"/>
      <c r="FC6917" s="68"/>
      <c r="FD6917" s="67"/>
      <c r="FE6917" s="67"/>
      <c r="FF6917" s="64"/>
      <c r="FG6917" s="5"/>
      <c r="FH6917" s="69"/>
      <c r="FI6917" s="6"/>
      <c r="FJ6917" s="5"/>
      <c r="FK6917" s="25"/>
      <c r="FL6917" s="5"/>
    </row>
    <row r="6918" spans="40:168">
      <c r="AN6918" s="14"/>
      <c r="AO6918" s="14"/>
      <c r="AP6918" s="5"/>
      <c r="AQ6918" s="25"/>
      <c r="AR6918" s="25"/>
      <c r="AS6918" s="96"/>
      <c r="AT6918" s="83"/>
      <c r="AU6918" s="14"/>
      <c r="AX6918" s="83"/>
      <c r="AY6918" s="83"/>
      <c r="AZ6918" s="83"/>
      <c r="BA6918" s="83"/>
      <c r="BJ6918" s="54"/>
      <c r="BK6918" s="22"/>
      <c r="BL6918" s="24"/>
      <c r="BP6918" s="23"/>
      <c r="BQ6918" s="24"/>
      <c r="BR6918" s="22"/>
      <c r="BS6918" s="24"/>
      <c r="BT6918" s="24"/>
      <c r="BU6918" s="23"/>
      <c r="BV6918" s="26"/>
      <c r="BX6918" s="6"/>
      <c r="BY6918" s="24"/>
      <c r="BZ6918" s="109"/>
      <c r="CA6918" s="66"/>
      <c r="CB6918" s="5"/>
      <c r="CC6918" s="68"/>
      <c r="CD6918" s="67"/>
      <c r="CE6918" s="67"/>
      <c r="CF6918" s="64"/>
      <c r="CG6918" s="5"/>
      <c r="CH6918" s="69"/>
      <c r="CI6918" s="6"/>
      <c r="CJ6918" s="5"/>
      <c r="CK6918" s="25"/>
      <c r="CL6918" s="5"/>
      <c r="DN6918" s="14"/>
      <c r="DO6918" s="14"/>
      <c r="DP6918" s="5"/>
      <c r="DQ6918" s="25"/>
      <c r="DR6918" s="25"/>
      <c r="DS6918" s="96"/>
      <c r="DT6918" s="83"/>
      <c r="DU6918" s="14"/>
      <c r="DX6918" s="83"/>
      <c r="DY6918" s="83"/>
      <c r="DZ6918" s="83"/>
      <c r="EA6918" s="83"/>
      <c r="EJ6918" s="54"/>
      <c r="EK6918" s="22"/>
      <c r="EL6918" s="24"/>
      <c r="EP6918" s="23"/>
      <c r="EQ6918" s="24"/>
      <c r="ER6918" s="22"/>
      <c r="ES6918" s="24"/>
      <c r="ET6918" s="24"/>
      <c r="EU6918" s="23"/>
      <c r="EV6918" s="26"/>
      <c r="EX6918" s="6"/>
      <c r="EY6918" s="24"/>
      <c r="EZ6918" s="109"/>
      <c r="FA6918" s="66"/>
      <c r="FB6918" s="5"/>
      <c r="FC6918" s="68"/>
      <c r="FD6918" s="67"/>
      <c r="FE6918" s="67"/>
      <c r="FF6918" s="64"/>
      <c r="FG6918" s="5"/>
      <c r="FH6918" s="69"/>
      <c r="FI6918" s="6"/>
      <c r="FJ6918" s="5"/>
      <c r="FK6918" s="25"/>
      <c r="FL6918" s="5"/>
    </row>
    <row r="6919" spans="40:168">
      <c r="AN6919" s="14"/>
      <c r="AO6919" s="14"/>
      <c r="AP6919" s="5"/>
      <c r="AQ6919" s="25"/>
      <c r="AR6919" s="25"/>
      <c r="AS6919" s="96"/>
      <c r="AT6919" s="83"/>
      <c r="AU6919" s="14"/>
      <c r="AX6919" s="83"/>
      <c r="AY6919" s="83"/>
      <c r="AZ6919" s="83"/>
      <c r="BA6919" s="83"/>
      <c r="BJ6919" s="54"/>
      <c r="BK6919" s="22"/>
      <c r="BL6919" s="24"/>
      <c r="BP6919" s="23"/>
      <c r="BQ6919" s="24"/>
      <c r="BR6919" s="22"/>
      <c r="BS6919" s="24"/>
      <c r="BT6919" s="24"/>
      <c r="BU6919" s="23"/>
      <c r="BV6919" s="26"/>
      <c r="BX6919" s="6"/>
      <c r="BY6919" s="24"/>
      <c r="BZ6919" s="109"/>
      <c r="CA6919" s="66"/>
      <c r="CB6919" s="5"/>
      <c r="CC6919" s="68"/>
      <c r="CD6919" s="67"/>
      <c r="CE6919" s="67"/>
      <c r="CF6919" s="64"/>
      <c r="CG6919" s="5"/>
      <c r="CH6919" s="69"/>
      <c r="CI6919" s="6"/>
      <c r="CJ6919" s="5"/>
      <c r="CK6919" s="25"/>
      <c r="CL6919" s="5"/>
      <c r="DN6919" s="14"/>
      <c r="DO6919" s="14"/>
      <c r="DP6919" s="5"/>
      <c r="DQ6919" s="25"/>
      <c r="DR6919" s="25"/>
      <c r="DS6919" s="96"/>
      <c r="DT6919" s="83"/>
      <c r="DU6919" s="14"/>
      <c r="DX6919" s="83"/>
      <c r="DY6919" s="83"/>
      <c r="DZ6919" s="83"/>
      <c r="EA6919" s="83"/>
      <c r="EJ6919" s="54"/>
      <c r="EK6919" s="22"/>
      <c r="EL6919" s="24"/>
      <c r="EP6919" s="23"/>
      <c r="EQ6919" s="24"/>
      <c r="ER6919" s="22"/>
      <c r="ES6919" s="24"/>
      <c r="ET6919" s="24"/>
      <c r="EU6919" s="23"/>
      <c r="EV6919" s="26"/>
      <c r="EX6919" s="6"/>
      <c r="EY6919" s="24"/>
      <c r="EZ6919" s="109"/>
      <c r="FA6919" s="66"/>
      <c r="FB6919" s="5"/>
      <c r="FC6919" s="68"/>
      <c r="FD6919" s="67"/>
      <c r="FE6919" s="67"/>
      <c r="FF6919" s="64"/>
      <c r="FG6919" s="5"/>
      <c r="FH6919" s="69"/>
      <c r="FI6919" s="6"/>
      <c r="FJ6919" s="5"/>
      <c r="FK6919" s="25"/>
      <c r="FL6919" s="5"/>
    </row>
    <row r="6920" spans="40:168">
      <c r="AN6920" s="14"/>
      <c r="AO6920" s="14"/>
      <c r="AP6920" s="5"/>
      <c r="AQ6920" s="25"/>
      <c r="AR6920" s="25"/>
      <c r="AS6920" s="96"/>
      <c r="AT6920" s="83"/>
      <c r="AU6920" s="14"/>
      <c r="AX6920" s="83"/>
      <c r="AY6920" s="83"/>
      <c r="AZ6920" s="83"/>
      <c r="BA6920" s="83"/>
      <c r="BJ6920" s="54"/>
      <c r="BK6920" s="22"/>
      <c r="BL6920" s="24"/>
      <c r="BP6920" s="23"/>
      <c r="BQ6920" s="24"/>
      <c r="BR6920" s="22"/>
      <c r="BS6920" s="24"/>
      <c r="BT6920" s="24"/>
      <c r="BU6920" s="23"/>
      <c r="BV6920" s="26"/>
      <c r="BX6920" s="6"/>
      <c r="BY6920" s="24"/>
      <c r="BZ6920" s="109"/>
      <c r="CA6920" s="66"/>
      <c r="CB6920" s="5"/>
      <c r="CC6920" s="68"/>
      <c r="CD6920" s="67"/>
      <c r="CE6920" s="67"/>
      <c r="CF6920" s="64"/>
      <c r="CG6920" s="5"/>
      <c r="CH6920" s="69"/>
      <c r="CI6920" s="6"/>
      <c r="CJ6920" s="5"/>
      <c r="CK6920" s="25"/>
      <c r="CL6920" s="5"/>
      <c r="DN6920" s="14"/>
      <c r="DO6920" s="14"/>
      <c r="DP6920" s="5"/>
      <c r="DQ6920" s="25"/>
      <c r="DR6920" s="25"/>
      <c r="DS6920" s="96"/>
      <c r="DT6920" s="83"/>
      <c r="DU6920" s="14"/>
      <c r="DX6920" s="83"/>
      <c r="DY6920" s="83"/>
      <c r="DZ6920" s="83"/>
      <c r="EA6920" s="83"/>
      <c r="EJ6920" s="54"/>
      <c r="EK6920" s="22"/>
      <c r="EL6920" s="24"/>
      <c r="EP6920" s="23"/>
      <c r="EQ6920" s="24"/>
      <c r="ER6920" s="22"/>
      <c r="ES6920" s="24"/>
      <c r="ET6920" s="24"/>
      <c r="EU6920" s="23"/>
      <c r="EV6920" s="26"/>
      <c r="EX6920" s="6"/>
      <c r="EY6920" s="24"/>
      <c r="EZ6920" s="109"/>
      <c r="FA6920" s="66"/>
      <c r="FB6920" s="5"/>
      <c r="FC6920" s="68"/>
      <c r="FD6920" s="67"/>
      <c r="FE6920" s="67"/>
      <c r="FF6920" s="64"/>
      <c r="FG6920" s="5"/>
      <c r="FH6920" s="69"/>
      <c r="FI6920" s="6"/>
      <c r="FJ6920" s="5"/>
      <c r="FK6920" s="25"/>
      <c r="FL6920" s="5"/>
    </row>
    <row r="6921" spans="40:168">
      <c r="AN6921" s="14"/>
      <c r="AO6921" s="14"/>
      <c r="AP6921" s="5"/>
      <c r="AQ6921" s="25"/>
      <c r="AR6921" s="25"/>
      <c r="AS6921" s="96"/>
      <c r="AT6921" s="83"/>
      <c r="AU6921" s="14"/>
      <c r="AX6921" s="83"/>
      <c r="AY6921" s="83"/>
      <c r="AZ6921" s="83"/>
      <c r="BA6921" s="83"/>
      <c r="BJ6921" s="54"/>
      <c r="BK6921" s="22"/>
      <c r="BL6921" s="24"/>
      <c r="BP6921" s="23"/>
      <c r="BQ6921" s="24"/>
      <c r="BR6921" s="22"/>
      <c r="BS6921" s="24"/>
      <c r="BT6921" s="24"/>
      <c r="BU6921" s="23"/>
      <c r="BV6921" s="26"/>
      <c r="BX6921" s="6"/>
      <c r="BY6921" s="24"/>
      <c r="BZ6921" s="109"/>
      <c r="CA6921" s="66"/>
      <c r="CB6921" s="5"/>
      <c r="CC6921" s="68"/>
      <c r="CD6921" s="67"/>
      <c r="CE6921" s="67"/>
      <c r="CF6921" s="64"/>
      <c r="CG6921" s="5"/>
      <c r="CH6921" s="69"/>
      <c r="CI6921" s="6"/>
      <c r="CJ6921" s="5"/>
      <c r="CK6921" s="25"/>
      <c r="CL6921" s="5"/>
      <c r="DN6921" s="14"/>
      <c r="DO6921" s="14"/>
      <c r="DP6921" s="5"/>
      <c r="DQ6921" s="25"/>
      <c r="DR6921" s="25"/>
      <c r="DS6921" s="96"/>
      <c r="DT6921" s="83"/>
      <c r="DU6921" s="14"/>
      <c r="DX6921" s="83"/>
      <c r="DY6921" s="83"/>
      <c r="DZ6921" s="83"/>
      <c r="EA6921" s="83"/>
      <c r="EJ6921" s="54"/>
      <c r="EK6921" s="22"/>
      <c r="EL6921" s="24"/>
      <c r="EP6921" s="23"/>
      <c r="EQ6921" s="24"/>
      <c r="ER6921" s="22"/>
      <c r="ES6921" s="24"/>
      <c r="ET6921" s="24"/>
      <c r="EU6921" s="23"/>
      <c r="EV6921" s="26"/>
      <c r="EX6921" s="6"/>
      <c r="EY6921" s="24"/>
      <c r="EZ6921" s="109"/>
      <c r="FA6921" s="66"/>
      <c r="FB6921" s="5"/>
      <c r="FC6921" s="68"/>
      <c r="FD6921" s="67"/>
      <c r="FE6921" s="67"/>
      <c r="FF6921" s="64"/>
      <c r="FG6921" s="5"/>
      <c r="FH6921" s="69"/>
      <c r="FI6921" s="6"/>
      <c r="FJ6921" s="5"/>
      <c r="FK6921" s="25"/>
      <c r="FL6921" s="5"/>
    </row>
    <row r="6922" spans="40:168">
      <c r="AN6922" s="14"/>
      <c r="AO6922" s="14"/>
      <c r="AP6922" s="5"/>
      <c r="AQ6922" s="25"/>
      <c r="AR6922" s="25"/>
      <c r="AS6922" s="96"/>
      <c r="AT6922" s="83"/>
      <c r="AU6922" s="14"/>
      <c r="AX6922" s="83"/>
      <c r="AY6922" s="83"/>
      <c r="AZ6922" s="83"/>
      <c r="BA6922" s="83"/>
      <c r="BJ6922" s="54"/>
      <c r="BK6922" s="22"/>
      <c r="BL6922" s="24"/>
      <c r="BP6922" s="23"/>
      <c r="BQ6922" s="24"/>
      <c r="BR6922" s="22"/>
      <c r="BS6922" s="24"/>
      <c r="BT6922" s="24"/>
      <c r="BU6922" s="23"/>
      <c r="BV6922" s="26"/>
      <c r="BX6922" s="6"/>
      <c r="BY6922" s="24"/>
      <c r="BZ6922" s="109"/>
      <c r="CA6922" s="66"/>
      <c r="CB6922" s="5"/>
      <c r="CC6922" s="68"/>
      <c r="CD6922" s="67"/>
      <c r="CE6922" s="67"/>
      <c r="CF6922" s="64"/>
      <c r="CG6922" s="5"/>
      <c r="CH6922" s="69"/>
      <c r="CI6922" s="6"/>
      <c r="CJ6922" s="5"/>
      <c r="CK6922" s="25"/>
      <c r="CL6922" s="5"/>
      <c r="DN6922" s="14"/>
      <c r="DO6922" s="14"/>
      <c r="DP6922" s="5"/>
      <c r="DQ6922" s="25"/>
      <c r="DR6922" s="25"/>
      <c r="DS6922" s="96"/>
      <c r="DT6922" s="83"/>
      <c r="DU6922" s="14"/>
      <c r="DX6922" s="83"/>
      <c r="DY6922" s="83"/>
      <c r="DZ6922" s="83"/>
      <c r="EA6922" s="83"/>
      <c r="EJ6922" s="54"/>
      <c r="EK6922" s="22"/>
      <c r="EL6922" s="24"/>
      <c r="EP6922" s="23"/>
      <c r="EQ6922" s="24"/>
      <c r="ER6922" s="22"/>
      <c r="ES6922" s="24"/>
      <c r="ET6922" s="24"/>
      <c r="EU6922" s="23"/>
      <c r="EV6922" s="26"/>
      <c r="EX6922" s="6"/>
      <c r="EY6922" s="24"/>
      <c r="EZ6922" s="109"/>
      <c r="FA6922" s="66"/>
      <c r="FB6922" s="5"/>
      <c r="FC6922" s="68"/>
      <c r="FD6922" s="67"/>
      <c r="FE6922" s="67"/>
      <c r="FF6922" s="64"/>
      <c r="FG6922" s="5"/>
      <c r="FH6922" s="69"/>
      <c r="FI6922" s="6"/>
      <c r="FJ6922" s="5"/>
      <c r="FK6922" s="25"/>
      <c r="FL6922" s="5"/>
    </row>
    <row r="6923" spans="40:168">
      <c r="AN6923" s="14"/>
      <c r="AO6923" s="14"/>
      <c r="AP6923" s="5"/>
      <c r="AQ6923" s="25"/>
      <c r="AR6923" s="25"/>
      <c r="AS6923" s="96"/>
      <c r="AT6923" s="83"/>
      <c r="AU6923" s="14"/>
      <c r="AX6923" s="83"/>
      <c r="AY6923" s="83"/>
      <c r="AZ6923" s="83"/>
      <c r="BA6923" s="83"/>
      <c r="BJ6923" s="54"/>
      <c r="BK6923" s="22"/>
      <c r="BL6923" s="24"/>
      <c r="BP6923" s="23"/>
      <c r="BQ6923" s="24"/>
      <c r="BR6923" s="22"/>
      <c r="BS6923" s="24"/>
      <c r="BT6923" s="24"/>
      <c r="BU6923" s="23"/>
      <c r="BV6923" s="26"/>
      <c r="BX6923" s="6"/>
      <c r="BY6923" s="24"/>
      <c r="BZ6923" s="109"/>
      <c r="CA6923" s="66"/>
      <c r="CB6923" s="5"/>
      <c r="CC6923" s="68"/>
      <c r="CD6923" s="67"/>
      <c r="CE6923" s="67"/>
      <c r="CF6923" s="64"/>
      <c r="CG6923" s="5"/>
      <c r="CH6923" s="69"/>
      <c r="CI6923" s="6"/>
      <c r="CJ6923" s="5"/>
      <c r="CK6923" s="25"/>
      <c r="CL6923" s="5"/>
      <c r="DN6923" s="14"/>
      <c r="DO6923" s="14"/>
      <c r="DP6923" s="5"/>
      <c r="DQ6923" s="25"/>
      <c r="DR6923" s="25"/>
      <c r="DS6923" s="96"/>
      <c r="DT6923" s="83"/>
      <c r="DU6923" s="14"/>
      <c r="DX6923" s="83"/>
      <c r="DY6923" s="83"/>
      <c r="DZ6923" s="83"/>
      <c r="EA6923" s="83"/>
      <c r="EJ6923" s="54"/>
      <c r="EK6923" s="22"/>
      <c r="EL6923" s="24"/>
      <c r="EP6923" s="23"/>
      <c r="EQ6923" s="24"/>
      <c r="ER6923" s="22"/>
      <c r="ES6923" s="24"/>
      <c r="ET6923" s="24"/>
      <c r="EU6923" s="23"/>
      <c r="EV6923" s="26"/>
      <c r="EX6923" s="6"/>
      <c r="EY6923" s="24"/>
      <c r="EZ6923" s="109"/>
      <c r="FA6923" s="66"/>
      <c r="FB6923" s="5"/>
      <c r="FC6923" s="68"/>
      <c r="FD6923" s="67"/>
      <c r="FE6923" s="67"/>
      <c r="FF6923" s="64"/>
      <c r="FG6923" s="5"/>
      <c r="FH6923" s="69"/>
      <c r="FI6923" s="6"/>
      <c r="FJ6923" s="5"/>
      <c r="FK6923" s="25"/>
      <c r="FL6923" s="5"/>
    </row>
    <row r="6924" spans="40:168">
      <c r="AN6924" s="14"/>
      <c r="AO6924" s="14"/>
      <c r="AP6924" s="5"/>
      <c r="AQ6924" s="25"/>
      <c r="AR6924" s="25"/>
      <c r="AS6924" s="96"/>
      <c r="AT6924" s="83"/>
      <c r="AU6924" s="14"/>
      <c r="AX6924" s="83"/>
      <c r="AY6924" s="83"/>
      <c r="AZ6924" s="83"/>
      <c r="BA6924" s="83"/>
      <c r="BJ6924" s="54"/>
      <c r="BK6924" s="22"/>
      <c r="BL6924" s="24"/>
      <c r="BP6924" s="23"/>
      <c r="BQ6924" s="24"/>
      <c r="BR6924" s="22"/>
      <c r="BS6924" s="24"/>
      <c r="BT6924" s="24"/>
      <c r="BU6924" s="23"/>
      <c r="BV6924" s="26"/>
      <c r="BX6924" s="6"/>
      <c r="BY6924" s="24"/>
      <c r="BZ6924" s="109"/>
      <c r="CA6924" s="66"/>
      <c r="CB6924" s="5"/>
      <c r="CC6924" s="68"/>
      <c r="CD6924" s="67"/>
      <c r="CE6924" s="67"/>
      <c r="CF6924" s="64"/>
      <c r="CG6924" s="5"/>
      <c r="CH6924" s="69"/>
      <c r="CI6924" s="6"/>
      <c r="CJ6924" s="5"/>
      <c r="CK6924" s="25"/>
      <c r="CL6924" s="5"/>
      <c r="DN6924" s="14"/>
      <c r="DO6924" s="14"/>
      <c r="DP6924" s="5"/>
      <c r="DQ6924" s="25"/>
      <c r="DR6924" s="25"/>
      <c r="DS6924" s="96"/>
      <c r="DT6924" s="83"/>
      <c r="DU6924" s="14"/>
      <c r="DX6924" s="83"/>
      <c r="DY6924" s="83"/>
      <c r="DZ6924" s="83"/>
      <c r="EA6924" s="83"/>
      <c r="EJ6924" s="54"/>
      <c r="EK6924" s="22"/>
      <c r="EL6924" s="24"/>
      <c r="EP6924" s="23"/>
      <c r="EQ6924" s="24"/>
      <c r="ER6924" s="22"/>
      <c r="ES6924" s="24"/>
      <c r="ET6924" s="24"/>
      <c r="EU6924" s="23"/>
      <c r="EV6924" s="26"/>
      <c r="EX6924" s="6"/>
      <c r="EY6924" s="24"/>
      <c r="EZ6924" s="109"/>
      <c r="FA6924" s="66"/>
      <c r="FB6924" s="5"/>
      <c r="FC6924" s="68"/>
      <c r="FD6924" s="67"/>
      <c r="FE6924" s="67"/>
      <c r="FF6924" s="64"/>
      <c r="FG6924" s="5"/>
      <c r="FH6924" s="69"/>
      <c r="FI6924" s="6"/>
      <c r="FJ6924" s="5"/>
      <c r="FK6924" s="25"/>
      <c r="FL6924" s="5"/>
    </row>
    <row r="6925" spans="40:168">
      <c r="AN6925" s="14"/>
      <c r="AO6925" s="14"/>
      <c r="AP6925" s="5"/>
      <c r="AQ6925" s="25"/>
      <c r="AR6925" s="25"/>
      <c r="AS6925" s="96"/>
      <c r="AT6925" s="83"/>
      <c r="AU6925" s="14"/>
      <c r="AX6925" s="83"/>
      <c r="AY6925" s="83"/>
      <c r="AZ6925" s="83"/>
      <c r="BA6925" s="83"/>
      <c r="BJ6925" s="54"/>
      <c r="BK6925" s="22"/>
      <c r="BL6925" s="24"/>
      <c r="BP6925" s="23"/>
      <c r="BQ6925" s="24"/>
      <c r="BR6925" s="22"/>
      <c r="BS6925" s="24"/>
      <c r="BT6925" s="24"/>
      <c r="BU6925" s="23"/>
      <c r="BV6925" s="26"/>
      <c r="BX6925" s="6"/>
      <c r="BY6925" s="24"/>
      <c r="BZ6925" s="109"/>
      <c r="CA6925" s="66"/>
      <c r="CB6925" s="5"/>
      <c r="CC6925" s="68"/>
      <c r="CD6925" s="67"/>
      <c r="CE6925" s="67"/>
      <c r="CF6925" s="64"/>
      <c r="CG6925" s="5"/>
      <c r="CH6925" s="69"/>
      <c r="CI6925" s="6"/>
      <c r="CJ6925" s="5"/>
      <c r="CK6925" s="25"/>
      <c r="CL6925" s="5"/>
      <c r="DN6925" s="14"/>
      <c r="DO6925" s="14"/>
      <c r="DP6925" s="5"/>
      <c r="DQ6925" s="25"/>
      <c r="DR6925" s="25"/>
      <c r="DS6925" s="96"/>
      <c r="DT6925" s="83"/>
      <c r="DU6925" s="14"/>
      <c r="DX6925" s="83"/>
      <c r="DY6925" s="83"/>
      <c r="DZ6925" s="83"/>
      <c r="EA6925" s="83"/>
      <c r="EJ6925" s="54"/>
      <c r="EK6925" s="22"/>
      <c r="EL6925" s="24"/>
      <c r="EP6925" s="23"/>
      <c r="EQ6925" s="24"/>
      <c r="ER6925" s="22"/>
      <c r="ES6925" s="24"/>
      <c r="ET6925" s="24"/>
      <c r="EU6925" s="23"/>
      <c r="EV6925" s="26"/>
      <c r="EX6925" s="6"/>
      <c r="EY6925" s="24"/>
      <c r="EZ6925" s="109"/>
      <c r="FA6925" s="66"/>
      <c r="FB6925" s="5"/>
      <c r="FC6925" s="68"/>
      <c r="FD6925" s="67"/>
      <c r="FE6925" s="67"/>
      <c r="FF6925" s="64"/>
      <c r="FG6925" s="5"/>
      <c r="FH6925" s="69"/>
      <c r="FI6925" s="6"/>
      <c r="FJ6925" s="5"/>
      <c r="FK6925" s="25"/>
      <c r="FL6925" s="5"/>
    </row>
    <row r="6926" spans="40:168">
      <c r="AN6926" s="14"/>
      <c r="AO6926" s="14"/>
      <c r="AP6926" s="5"/>
      <c r="AQ6926" s="25"/>
      <c r="AR6926" s="25"/>
      <c r="AS6926" s="96"/>
      <c r="AT6926" s="83"/>
      <c r="AU6926" s="14"/>
      <c r="AX6926" s="83"/>
      <c r="AY6926" s="83"/>
      <c r="AZ6926" s="83"/>
      <c r="BA6926" s="83"/>
      <c r="BJ6926" s="54"/>
      <c r="BK6926" s="22"/>
      <c r="BL6926" s="24"/>
      <c r="BP6926" s="23"/>
      <c r="BQ6926" s="24"/>
      <c r="BR6926" s="22"/>
      <c r="BS6926" s="24"/>
      <c r="BT6926" s="24"/>
      <c r="BU6926" s="23"/>
      <c r="BV6926" s="26"/>
      <c r="BX6926" s="6"/>
      <c r="BY6926" s="24"/>
      <c r="BZ6926" s="109"/>
      <c r="CA6926" s="66"/>
      <c r="CB6926" s="5"/>
      <c r="CC6926" s="68"/>
      <c r="CD6926" s="67"/>
      <c r="CE6926" s="67"/>
      <c r="CF6926" s="64"/>
      <c r="CG6926" s="5"/>
      <c r="CH6926" s="69"/>
      <c r="CI6926" s="6"/>
      <c r="CJ6926" s="5"/>
      <c r="CK6926" s="25"/>
      <c r="CL6926" s="5"/>
      <c r="DN6926" s="14"/>
      <c r="DO6926" s="14"/>
      <c r="DP6926" s="5"/>
      <c r="DQ6926" s="25"/>
      <c r="DR6926" s="25"/>
      <c r="DS6926" s="96"/>
      <c r="DT6926" s="83"/>
      <c r="DU6926" s="14"/>
      <c r="DX6926" s="83"/>
      <c r="DY6926" s="83"/>
      <c r="DZ6926" s="83"/>
      <c r="EA6926" s="83"/>
      <c r="EJ6926" s="54"/>
      <c r="EK6926" s="22"/>
      <c r="EL6926" s="24"/>
      <c r="EP6926" s="23"/>
      <c r="EQ6926" s="24"/>
      <c r="ER6926" s="22"/>
      <c r="ES6926" s="24"/>
      <c r="ET6926" s="24"/>
      <c r="EU6926" s="23"/>
      <c r="EV6926" s="26"/>
      <c r="EX6926" s="6"/>
      <c r="EY6926" s="24"/>
      <c r="EZ6926" s="109"/>
      <c r="FA6926" s="66"/>
      <c r="FB6926" s="5"/>
      <c r="FC6926" s="68"/>
      <c r="FD6926" s="67"/>
      <c r="FE6926" s="67"/>
      <c r="FF6926" s="64"/>
      <c r="FG6926" s="5"/>
      <c r="FH6926" s="69"/>
      <c r="FI6926" s="6"/>
      <c r="FJ6926" s="5"/>
      <c r="FK6926" s="25"/>
      <c r="FL6926" s="5"/>
    </row>
    <row r="6927" spans="40:168">
      <c r="AN6927" s="14"/>
      <c r="AO6927" s="14"/>
      <c r="AP6927" s="5"/>
      <c r="AQ6927" s="25"/>
      <c r="AR6927" s="25"/>
      <c r="AS6927" s="96"/>
      <c r="AT6927" s="83"/>
      <c r="AU6927" s="14"/>
      <c r="AX6927" s="83"/>
      <c r="AY6927" s="83"/>
      <c r="AZ6927" s="83"/>
      <c r="BA6927" s="83"/>
      <c r="BJ6927" s="54"/>
      <c r="BK6927" s="22"/>
      <c r="BL6927" s="24"/>
      <c r="BP6927" s="23"/>
      <c r="BQ6927" s="24"/>
      <c r="BR6927" s="22"/>
      <c r="BS6927" s="24"/>
      <c r="BT6927" s="24"/>
      <c r="BU6927" s="23"/>
      <c r="BV6927" s="26"/>
      <c r="BX6927" s="6"/>
      <c r="BY6927" s="24"/>
      <c r="BZ6927" s="109"/>
      <c r="CA6927" s="66"/>
      <c r="CB6927" s="5"/>
      <c r="CC6927" s="68"/>
      <c r="CD6927" s="67"/>
      <c r="CE6927" s="67"/>
      <c r="CF6927" s="64"/>
      <c r="CG6927" s="5"/>
      <c r="CH6927" s="69"/>
      <c r="CI6927" s="6"/>
      <c r="CJ6927" s="5"/>
      <c r="CK6927" s="25"/>
      <c r="CL6927" s="5"/>
      <c r="DN6927" s="14"/>
      <c r="DO6927" s="14"/>
      <c r="DP6927" s="5"/>
      <c r="DQ6927" s="25"/>
      <c r="DR6927" s="25"/>
      <c r="DS6927" s="96"/>
      <c r="DT6927" s="83"/>
      <c r="DU6927" s="14"/>
      <c r="DX6927" s="83"/>
      <c r="DY6927" s="83"/>
      <c r="DZ6927" s="83"/>
      <c r="EA6927" s="83"/>
      <c r="EJ6927" s="54"/>
      <c r="EK6927" s="22"/>
      <c r="EL6927" s="24"/>
      <c r="EP6927" s="23"/>
      <c r="EQ6927" s="24"/>
      <c r="ER6927" s="22"/>
      <c r="ES6927" s="24"/>
      <c r="ET6927" s="24"/>
      <c r="EU6927" s="23"/>
      <c r="EV6927" s="26"/>
      <c r="EX6927" s="6"/>
      <c r="EY6927" s="24"/>
      <c r="EZ6927" s="109"/>
      <c r="FA6927" s="66"/>
      <c r="FB6927" s="5"/>
      <c r="FC6927" s="68"/>
      <c r="FD6927" s="67"/>
      <c r="FE6927" s="67"/>
      <c r="FF6927" s="64"/>
      <c r="FG6927" s="5"/>
      <c r="FH6927" s="69"/>
      <c r="FI6927" s="6"/>
      <c r="FJ6927" s="5"/>
      <c r="FK6927" s="25"/>
      <c r="FL6927" s="5"/>
    </row>
    <row r="6928" spans="40:168">
      <c r="AN6928" s="14"/>
      <c r="AO6928" s="14"/>
      <c r="AP6928" s="5"/>
      <c r="AQ6928" s="25"/>
      <c r="AR6928" s="25"/>
      <c r="AS6928" s="96"/>
      <c r="AT6928" s="83"/>
      <c r="AU6928" s="14"/>
      <c r="AX6928" s="83"/>
      <c r="AY6928" s="83"/>
      <c r="AZ6928" s="83"/>
      <c r="BA6928" s="83"/>
      <c r="BJ6928" s="54"/>
      <c r="BK6928" s="22"/>
      <c r="BL6928" s="24"/>
      <c r="BP6928" s="23"/>
      <c r="BQ6928" s="24"/>
      <c r="BR6928" s="22"/>
      <c r="BS6928" s="24"/>
      <c r="BT6928" s="24"/>
      <c r="BU6928" s="23"/>
      <c r="BV6928" s="26"/>
      <c r="BX6928" s="6"/>
      <c r="BY6928" s="24"/>
      <c r="BZ6928" s="109"/>
      <c r="CA6928" s="66"/>
      <c r="CB6928" s="5"/>
      <c r="CC6928" s="68"/>
      <c r="CD6928" s="67"/>
      <c r="CE6928" s="67"/>
      <c r="CF6928" s="64"/>
      <c r="CG6928" s="5"/>
      <c r="CH6928" s="69"/>
      <c r="CI6928" s="6"/>
      <c r="CJ6928" s="5"/>
      <c r="CK6928" s="25"/>
      <c r="CL6928" s="5"/>
      <c r="DN6928" s="14"/>
      <c r="DO6928" s="14"/>
      <c r="DP6928" s="5"/>
      <c r="DQ6928" s="25"/>
      <c r="DR6928" s="25"/>
      <c r="DS6928" s="96"/>
      <c r="DT6928" s="83"/>
      <c r="DU6928" s="14"/>
      <c r="DX6928" s="83"/>
      <c r="DY6928" s="83"/>
      <c r="DZ6928" s="83"/>
      <c r="EA6928" s="83"/>
      <c r="EJ6928" s="54"/>
      <c r="EK6928" s="22"/>
      <c r="EL6928" s="24"/>
      <c r="EP6928" s="23"/>
      <c r="EQ6928" s="24"/>
      <c r="ER6928" s="22"/>
      <c r="ES6928" s="24"/>
      <c r="ET6928" s="24"/>
      <c r="EU6928" s="23"/>
      <c r="EV6928" s="26"/>
      <c r="EX6928" s="6"/>
      <c r="EY6928" s="24"/>
      <c r="EZ6928" s="109"/>
      <c r="FA6928" s="66"/>
      <c r="FB6928" s="5"/>
      <c r="FC6928" s="68"/>
      <c r="FD6928" s="67"/>
      <c r="FE6928" s="67"/>
      <c r="FF6928" s="64"/>
      <c r="FG6928" s="5"/>
      <c r="FH6928" s="69"/>
      <c r="FI6928" s="6"/>
      <c r="FJ6928" s="5"/>
      <c r="FK6928" s="25"/>
      <c r="FL6928" s="5"/>
    </row>
    <row r="6929" spans="40:168">
      <c r="AN6929" s="14"/>
      <c r="AO6929" s="14"/>
      <c r="AP6929" s="5"/>
      <c r="AQ6929" s="25"/>
      <c r="AR6929" s="25"/>
      <c r="AS6929" s="96"/>
      <c r="AT6929" s="83"/>
      <c r="AU6929" s="14"/>
      <c r="AX6929" s="83"/>
      <c r="AY6929" s="83"/>
      <c r="AZ6929" s="83"/>
      <c r="BA6929" s="83"/>
      <c r="BJ6929" s="54"/>
      <c r="BK6929" s="22"/>
      <c r="BL6929" s="24"/>
      <c r="BP6929" s="23"/>
      <c r="BQ6929" s="24"/>
      <c r="BR6929" s="22"/>
      <c r="BS6929" s="24"/>
      <c r="BT6929" s="24"/>
      <c r="BU6929" s="23"/>
      <c r="BV6929" s="26"/>
      <c r="BX6929" s="6"/>
      <c r="BY6929" s="24"/>
      <c r="BZ6929" s="109"/>
      <c r="CA6929" s="66"/>
      <c r="CB6929" s="5"/>
      <c r="CC6929" s="68"/>
      <c r="CD6929" s="67"/>
      <c r="CE6929" s="67"/>
      <c r="CF6929" s="64"/>
      <c r="CG6929" s="5"/>
      <c r="CH6929" s="69"/>
      <c r="CI6929" s="6"/>
      <c r="CJ6929" s="5"/>
      <c r="CK6929" s="25"/>
      <c r="CL6929" s="5"/>
      <c r="DN6929" s="14"/>
      <c r="DO6929" s="14"/>
      <c r="DP6929" s="5"/>
      <c r="DQ6929" s="25"/>
      <c r="DR6929" s="25"/>
      <c r="DS6929" s="96"/>
      <c r="DT6929" s="83"/>
      <c r="DU6929" s="14"/>
      <c r="DX6929" s="83"/>
      <c r="DY6929" s="83"/>
      <c r="DZ6929" s="83"/>
      <c r="EA6929" s="83"/>
      <c r="EJ6929" s="54"/>
      <c r="EK6929" s="22"/>
      <c r="EL6929" s="24"/>
      <c r="EP6929" s="23"/>
      <c r="EQ6929" s="24"/>
      <c r="ER6929" s="22"/>
      <c r="ES6929" s="24"/>
      <c r="ET6929" s="24"/>
      <c r="EU6929" s="23"/>
      <c r="EV6929" s="26"/>
      <c r="EX6929" s="6"/>
      <c r="EY6929" s="24"/>
      <c r="EZ6929" s="109"/>
      <c r="FA6929" s="66"/>
      <c r="FB6929" s="5"/>
      <c r="FC6929" s="68"/>
      <c r="FD6929" s="67"/>
      <c r="FE6929" s="67"/>
      <c r="FF6929" s="64"/>
      <c r="FG6929" s="5"/>
      <c r="FH6929" s="69"/>
      <c r="FI6929" s="6"/>
      <c r="FJ6929" s="5"/>
      <c r="FK6929" s="25"/>
      <c r="FL6929" s="5"/>
    </row>
    <row r="6930" spans="40:168">
      <c r="AN6930" s="14"/>
      <c r="AO6930" s="14"/>
      <c r="AP6930" s="5"/>
      <c r="AQ6930" s="25"/>
      <c r="AR6930" s="25"/>
      <c r="AS6930" s="96"/>
      <c r="AT6930" s="83"/>
      <c r="AU6930" s="14"/>
      <c r="AX6930" s="83"/>
      <c r="AY6930" s="83"/>
      <c r="AZ6930" s="83"/>
      <c r="BA6930" s="83"/>
      <c r="BJ6930" s="54"/>
      <c r="BK6930" s="22"/>
      <c r="BL6930" s="24"/>
      <c r="BP6930" s="23"/>
      <c r="BQ6930" s="24"/>
      <c r="BR6930" s="22"/>
      <c r="BS6930" s="24"/>
      <c r="BT6930" s="24"/>
      <c r="BU6930" s="23"/>
      <c r="BV6930" s="26"/>
      <c r="BX6930" s="6"/>
      <c r="BY6930" s="24"/>
      <c r="BZ6930" s="109"/>
      <c r="CA6930" s="66"/>
      <c r="CB6930" s="5"/>
      <c r="CC6930" s="68"/>
      <c r="CD6930" s="67"/>
      <c r="CE6930" s="67"/>
      <c r="CF6930" s="64"/>
      <c r="CG6930" s="5"/>
      <c r="CH6930" s="69"/>
      <c r="CI6930" s="6"/>
      <c r="CJ6930" s="5"/>
      <c r="CK6930" s="25"/>
      <c r="CL6930" s="5"/>
      <c r="DN6930" s="14"/>
      <c r="DO6930" s="14"/>
      <c r="DP6930" s="5"/>
      <c r="DQ6930" s="25"/>
      <c r="DR6930" s="25"/>
      <c r="DS6930" s="96"/>
      <c r="DT6930" s="83"/>
      <c r="DU6930" s="14"/>
      <c r="DX6930" s="83"/>
      <c r="DY6930" s="83"/>
      <c r="DZ6930" s="83"/>
      <c r="EA6930" s="83"/>
      <c r="EJ6930" s="54"/>
      <c r="EK6930" s="22"/>
      <c r="EL6930" s="24"/>
      <c r="EP6930" s="23"/>
      <c r="EQ6930" s="24"/>
      <c r="ER6930" s="22"/>
      <c r="ES6930" s="24"/>
      <c r="ET6930" s="24"/>
      <c r="EU6930" s="23"/>
      <c r="EV6930" s="26"/>
      <c r="EX6930" s="6"/>
      <c r="EY6930" s="24"/>
      <c r="EZ6930" s="109"/>
      <c r="FA6930" s="66"/>
      <c r="FB6930" s="5"/>
      <c r="FC6930" s="68"/>
      <c r="FD6930" s="67"/>
      <c r="FE6930" s="67"/>
      <c r="FF6930" s="64"/>
      <c r="FG6930" s="5"/>
      <c r="FH6930" s="69"/>
      <c r="FI6930" s="6"/>
      <c r="FJ6930" s="5"/>
      <c r="FK6930" s="25"/>
      <c r="FL6930" s="5"/>
    </row>
    <row r="6931" spans="40:168">
      <c r="AN6931" s="14"/>
      <c r="AO6931" s="14"/>
      <c r="AP6931" s="5"/>
      <c r="AQ6931" s="25"/>
      <c r="AR6931" s="25"/>
      <c r="AS6931" s="96"/>
      <c r="AT6931" s="83"/>
      <c r="AU6931" s="14"/>
      <c r="AX6931" s="83"/>
      <c r="AY6931" s="83"/>
      <c r="AZ6931" s="83"/>
      <c r="BA6931" s="83"/>
      <c r="BJ6931" s="54"/>
      <c r="BK6931" s="22"/>
      <c r="BL6931" s="24"/>
      <c r="BP6931" s="23"/>
      <c r="BQ6931" s="24"/>
      <c r="BR6931" s="22"/>
      <c r="BS6931" s="24"/>
      <c r="BT6931" s="24"/>
      <c r="BU6931" s="23"/>
      <c r="BV6931" s="26"/>
      <c r="BX6931" s="6"/>
      <c r="BY6931" s="24"/>
      <c r="BZ6931" s="109"/>
      <c r="CA6931" s="66"/>
      <c r="CB6931" s="5"/>
      <c r="CC6931" s="68"/>
      <c r="CD6931" s="67"/>
      <c r="CE6931" s="67"/>
      <c r="CF6931" s="64"/>
      <c r="CG6931" s="5"/>
      <c r="CH6931" s="69"/>
      <c r="CI6931" s="6"/>
      <c r="CJ6931" s="5"/>
      <c r="CK6931" s="25"/>
      <c r="CL6931" s="5"/>
      <c r="DN6931" s="14"/>
      <c r="DO6931" s="14"/>
      <c r="DP6931" s="5"/>
      <c r="DQ6931" s="25"/>
      <c r="DR6931" s="25"/>
      <c r="DS6931" s="96"/>
      <c r="DT6931" s="83"/>
      <c r="DU6931" s="14"/>
      <c r="DX6931" s="83"/>
      <c r="DY6931" s="83"/>
      <c r="DZ6931" s="83"/>
      <c r="EA6931" s="83"/>
      <c r="EJ6931" s="54"/>
      <c r="EK6931" s="22"/>
      <c r="EL6931" s="24"/>
      <c r="EP6931" s="23"/>
      <c r="EQ6931" s="24"/>
      <c r="ER6931" s="22"/>
      <c r="ES6931" s="24"/>
      <c r="ET6931" s="24"/>
      <c r="EU6931" s="23"/>
      <c r="EV6931" s="26"/>
      <c r="EX6931" s="6"/>
      <c r="EY6931" s="24"/>
      <c r="EZ6931" s="109"/>
      <c r="FA6931" s="66"/>
      <c r="FB6931" s="5"/>
      <c r="FC6931" s="68"/>
      <c r="FD6931" s="67"/>
      <c r="FE6931" s="67"/>
      <c r="FF6931" s="64"/>
      <c r="FG6931" s="5"/>
      <c r="FH6931" s="69"/>
      <c r="FI6931" s="6"/>
      <c r="FJ6931" s="5"/>
      <c r="FK6931" s="25"/>
      <c r="FL6931" s="5"/>
    </row>
    <row r="6932" spans="40:168">
      <c r="AN6932" s="14"/>
      <c r="AO6932" s="14"/>
      <c r="AP6932" s="5"/>
      <c r="AQ6932" s="25"/>
      <c r="AR6932" s="25"/>
      <c r="AS6932" s="96"/>
      <c r="AT6932" s="83"/>
      <c r="AU6932" s="14"/>
      <c r="AX6932" s="83"/>
      <c r="AY6932" s="83"/>
      <c r="AZ6932" s="83"/>
      <c r="BA6932" s="83"/>
      <c r="BJ6932" s="54"/>
      <c r="BK6932" s="22"/>
      <c r="BL6932" s="24"/>
      <c r="BP6932" s="23"/>
      <c r="BQ6932" s="24"/>
      <c r="BR6932" s="22"/>
      <c r="BS6932" s="24"/>
      <c r="BT6932" s="24"/>
      <c r="BU6932" s="23"/>
      <c r="BV6932" s="26"/>
      <c r="BX6932" s="6"/>
      <c r="BY6932" s="24"/>
      <c r="BZ6932" s="109"/>
      <c r="CA6932" s="66"/>
      <c r="CB6932" s="5"/>
      <c r="CC6932" s="68"/>
      <c r="CD6932" s="67"/>
      <c r="CE6932" s="67"/>
      <c r="CF6932" s="64"/>
      <c r="CG6932" s="5"/>
      <c r="CH6932" s="69"/>
      <c r="CI6932" s="6"/>
      <c r="CJ6932" s="5"/>
      <c r="CK6932" s="25"/>
      <c r="CL6932" s="5"/>
      <c r="DN6932" s="14"/>
      <c r="DO6932" s="14"/>
      <c r="DP6932" s="5"/>
      <c r="DQ6932" s="25"/>
      <c r="DR6932" s="25"/>
      <c r="DS6932" s="96"/>
      <c r="DT6932" s="83"/>
      <c r="DU6932" s="14"/>
      <c r="DX6932" s="83"/>
      <c r="DY6932" s="83"/>
      <c r="DZ6932" s="83"/>
      <c r="EA6932" s="83"/>
      <c r="EJ6932" s="54"/>
      <c r="EK6932" s="22"/>
      <c r="EL6932" s="24"/>
      <c r="EP6932" s="23"/>
      <c r="EQ6932" s="24"/>
      <c r="ER6932" s="22"/>
      <c r="ES6932" s="24"/>
      <c r="ET6932" s="24"/>
      <c r="EU6932" s="23"/>
      <c r="EV6932" s="26"/>
      <c r="EX6932" s="6"/>
      <c r="EY6932" s="24"/>
      <c r="EZ6932" s="109"/>
      <c r="FA6932" s="66"/>
      <c r="FB6932" s="5"/>
      <c r="FC6932" s="68"/>
      <c r="FD6932" s="67"/>
      <c r="FE6932" s="67"/>
      <c r="FF6932" s="64"/>
      <c r="FG6932" s="5"/>
      <c r="FH6932" s="69"/>
      <c r="FI6932" s="6"/>
      <c r="FJ6932" s="5"/>
      <c r="FK6932" s="25"/>
      <c r="FL6932" s="5"/>
    </row>
    <row r="6933" spans="40:168">
      <c r="AN6933" s="14"/>
      <c r="AO6933" s="14"/>
      <c r="AP6933" s="5"/>
      <c r="AQ6933" s="25"/>
      <c r="AR6933" s="25"/>
      <c r="AS6933" s="96"/>
      <c r="AT6933" s="83"/>
      <c r="AU6933" s="14"/>
      <c r="AX6933" s="83"/>
      <c r="AY6933" s="83"/>
      <c r="AZ6933" s="83"/>
      <c r="BA6933" s="83"/>
      <c r="BJ6933" s="54"/>
      <c r="BK6933" s="22"/>
      <c r="BL6933" s="24"/>
      <c r="BP6933" s="23"/>
      <c r="BQ6933" s="24"/>
      <c r="BR6933" s="22"/>
      <c r="BS6933" s="24"/>
      <c r="BT6933" s="24"/>
      <c r="BU6933" s="23"/>
      <c r="BV6933" s="26"/>
      <c r="BX6933" s="6"/>
      <c r="BY6933" s="24"/>
      <c r="BZ6933" s="109"/>
      <c r="CA6933" s="66"/>
      <c r="CB6933" s="5"/>
      <c r="CC6933" s="68"/>
      <c r="CD6933" s="67"/>
      <c r="CE6933" s="67"/>
      <c r="CF6933" s="64"/>
      <c r="CG6933" s="5"/>
      <c r="CH6933" s="69"/>
      <c r="CI6933" s="6"/>
      <c r="CJ6933" s="5"/>
      <c r="CK6933" s="25"/>
      <c r="CL6933" s="5"/>
      <c r="DN6933" s="14"/>
      <c r="DO6933" s="14"/>
      <c r="DP6933" s="5"/>
      <c r="DQ6933" s="25"/>
      <c r="DR6933" s="25"/>
      <c r="DS6933" s="96"/>
      <c r="DT6933" s="83"/>
      <c r="DU6933" s="14"/>
      <c r="DX6933" s="83"/>
      <c r="DY6933" s="83"/>
      <c r="DZ6933" s="83"/>
      <c r="EA6933" s="83"/>
      <c r="EJ6933" s="54"/>
      <c r="EK6933" s="22"/>
      <c r="EL6933" s="24"/>
      <c r="EP6933" s="23"/>
      <c r="EQ6933" s="24"/>
      <c r="ER6933" s="22"/>
      <c r="ES6933" s="24"/>
      <c r="ET6933" s="24"/>
      <c r="EU6933" s="23"/>
      <c r="EV6933" s="26"/>
      <c r="EX6933" s="6"/>
      <c r="EY6933" s="24"/>
      <c r="EZ6933" s="109"/>
      <c r="FA6933" s="66"/>
      <c r="FB6933" s="5"/>
      <c r="FC6933" s="68"/>
      <c r="FD6933" s="67"/>
      <c r="FE6933" s="67"/>
      <c r="FF6933" s="64"/>
      <c r="FG6933" s="5"/>
      <c r="FH6933" s="69"/>
      <c r="FI6933" s="6"/>
      <c r="FJ6933" s="5"/>
      <c r="FK6933" s="25"/>
      <c r="FL6933" s="5"/>
    </row>
    <row r="6934" spans="40:168">
      <c r="AN6934" s="14"/>
      <c r="AO6934" s="14"/>
      <c r="AP6934" s="5"/>
      <c r="AQ6934" s="25"/>
      <c r="AR6934" s="25"/>
      <c r="AS6934" s="96"/>
      <c r="AT6934" s="83"/>
      <c r="AU6934" s="14"/>
      <c r="AX6934" s="83"/>
      <c r="AY6934" s="83"/>
      <c r="AZ6934" s="83"/>
      <c r="BA6934" s="83"/>
      <c r="BJ6934" s="54"/>
      <c r="BK6934" s="22"/>
      <c r="BL6934" s="24"/>
      <c r="BP6934" s="23"/>
      <c r="BQ6934" s="24"/>
      <c r="BR6934" s="22"/>
      <c r="BS6934" s="24"/>
      <c r="BT6934" s="24"/>
      <c r="BU6934" s="23"/>
      <c r="BV6934" s="26"/>
      <c r="BX6934" s="6"/>
      <c r="BY6934" s="24"/>
      <c r="BZ6934" s="109"/>
      <c r="CA6934" s="66"/>
      <c r="CB6934" s="5"/>
      <c r="CC6934" s="68"/>
      <c r="CD6934" s="67"/>
      <c r="CE6934" s="67"/>
      <c r="CF6934" s="64"/>
      <c r="CG6934" s="5"/>
      <c r="CH6934" s="69"/>
      <c r="CI6934" s="6"/>
      <c r="CJ6934" s="5"/>
      <c r="CK6934" s="25"/>
      <c r="CL6934" s="5"/>
      <c r="DN6934" s="14"/>
      <c r="DO6934" s="14"/>
      <c r="DP6934" s="5"/>
      <c r="DQ6934" s="25"/>
      <c r="DR6934" s="25"/>
      <c r="DS6934" s="96"/>
      <c r="DT6934" s="83"/>
      <c r="DU6934" s="14"/>
      <c r="DX6934" s="83"/>
      <c r="DY6934" s="83"/>
      <c r="DZ6934" s="83"/>
      <c r="EA6934" s="83"/>
      <c r="EJ6934" s="54"/>
      <c r="EK6934" s="22"/>
      <c r="EL6934" s="24"/>
      <c r="EP6934" s="23"/>
      <c r="EQ6934" s="24"/>
      <c r="ER6934" s="22"/>
      <c r="ES6934" s="24"/>
      <c r="ET6934" s="24"/>
      <c r="EU6934" s="23"/>
      <c r="EV6934" s="26"/>
      <c r="EX6934" s="6"/>
      <c r="EY6934" s="24"/>
      <c r="EZ6934" s="109"/>
      <c r="FA6934" s="66"/>
      <c r="FB6934" s="5"/>
      <c r="FC6934" s="68"/>
      <c r="FD6934" s="67"/>
      <c r="FE6934" s="67"/>
      <c r="FF6934" s="64"/>
      <c r="FG6934" s="5"/>
      <c r="FH6934" s="69"/>
      <c r="FI6934" s="6"/>
      <c r="FJ6934" s="5"/>
      <c r="FK6934" s="25"/>
      <c r="FL6934" s="5"/>
    </row>
    <row r="6935" spans="40:168">
      <c r="AN6935" s="14"/>
      <c r="AO6935" s="14"/>
      <c r="AP6935" s="5"/>
      <c r="AQ6935" s="25"/>
      <c r="AR6935" s="25"/>
      <c r="AS6935" s="96"/>
      <c r="AT6935" s="83"/>
      <c r="AU6935" s="14"/>
      <c r="AX6935" s="83"/>
      <c r="AY6935" s="83"/>
      <c r="AZ6935" s="83"/>
      <c r="BA6935" s="83"/>
      <c r="BJ6935" s="54"/>
      <c r="BK6935" s="22"/>
      <c r="BL6935" s="24"/>
      <c r="BP6935" s="23"/>
      <c r="BQ6935" s="24"/>
      <c r="BR6935" s="22"/>
      <c r="BS6935" s="24"/>
      <c r="BT6935" s="24"/>
      <c r="BU6935" s="23"/>
      <c r="BV6935" s="26"/>
      <c r="BX6935" s="6"/>
      <c r="BY6935" s="24"/>
      <c r="BZ6935" s="109"/>
      <c r="CA6935" s="66"/>
      <c r="CB6935" s="5"/>
      <c r="CC6935" s="68"/>
      <c r="CD6935" s="67"/>
      <c r="CE6935" s="67"/>
      <c r="CF6935" s="64"/>
      <c r="CG6935" s="5"/>
      <c r="CH6935" s="69"/>
      <c r="CI6935" s="6"/>
      <c r="CJ6935" s="5"/>
      <c r="CK6935" s="25"/>
      <c r="CL6935" s="5"/>
      <c r="DN6935" s="14"/>
      <c r="DO6935" s="14"/>
      <c r="DP6935" s="5"/>
      <c r="DQ6935" s="25"/>
      <c r="DR6935" s="25"/>
      <c r="DS6935" s="96"/>
      <c r="DT6935" s="83"/>
      <c r="DU6935" s="14"/>
      <c r="DX6935" s="83"/>
      <c r="DY6935" s="83"/>
      <c r="DZ6935" s="83"/>
      <c r="EA6935" s="83"/>
      <c r="EJ6935" s="54"/>
      <c r="EK6935" s="22"/>
      <c r="EL6935" s="24"/>
      <c r="EP6935" s="23"/>
      <c r="EQ6935" s="24"/>
      <c r="ER6935" s="22"/>
      <c r="ES6935" s="24"/>
      <c r="ET6935" s="24"/>
      <c r="EU6935" s="23"/>
      <c r="EV6935" s="26"/>
      <c r="EX6935" s="6"/>
      <c r="EY6935" s="24"/>
      <c r="EZ6935" s="109"/>
      <c r="FA6935" s="66"/>
      <c r="FB6935" s="5"/>
      <c r="FC6935" s="68"/>
      <c r="FD6935" s="67"/>
      <c r="FE6935" s="67"/>
      <c r="FF6935" s="64"/>
      <c r="FG6935" s="5"/>
      <c r="FH6935" s="69"/>
      <c r="FI6935" s="6"/>
      <c r="FJ6935" s="5"/>
      <c r="FK6935" s="25"/>
      <c r="FL6935" s="5"/>
    </row>
    <row r="6936" spans="40:168">
      <c r="AN6936" s="14"/>
      <c r="AO6936" s="14"/>
      <c r="AP6936" s="5"/>
      <c r="AQ6936" s="25"/>
      <c r="AR6936" s="25"/>
      <c r="AS6936" s="96"/>
      <c r="AT6936" s="83"/>
      <c r="AU6936" s="14"/>
      <c r="AX6936" s="83"/>
      <c r="AY6936" s="83"/>
      <c r="AZ6936" s="83"/>
      <c r="BA6936" s="83"/>
      <c r="BJ6936" s="54"/>
      <c r="BK6936" s="22"/>
      <c r="BL6936" s="24"/>
      <c r="BP6936" s="23"/>
      <c r="BQ6936" s="24"/>
      <c r="BR6936" s="22"/>
      <c r="BS6936" s="24"/>
      <c r="BT6936" s="24"/>
      <c r="BU6936" s="23"/>
      <c r="BV6936" s="26"/>
      <c r="BX6936" s="6"/>
      <c r="BY6936" s="24"/>
      <c r="BZ6936" s="109"/>
      <c r="CA6936" s="66"/>
      <c r="CB6936" s="5"/>
      <c r="CC6936" s="68"/>
      <c r="CD6936" s="67"/>
      <c r="CE6936" s="67"/>
      <c r="CF6936" s="64"/>
      <c r="CG6936" s="5"/>
      <c r="CH6936" s="69"/>
      <c r="CI6936" s="6"/>
      <c r="CJ6936" s="5"/>
      <c r="CK6936" s="25"/>
      <c r="CL6936" s="5"/>
      <c r="DN6936" s="14"/>
      <c r="DO6936" s="14"/>
      <c r="DP6936" s="5"/>
      <c r="DQ6936" s="25"/>
      <c r="DR6936" s="25"/>
      <c r="DS6936" s="96"/>
      <c r="DT6936" s="83"/>
      <c r="DU6936" s="14"/>
      <c r="DX6936" s="83"/>
      <c r="DY6936" s="83"/>
      <c r="DZ6936" s="83"/>
      <c r="EA6936" s="83"/>
      <c r="EJ6936" s="54"/>
      <c r="EK6936" s="22"/>
      <c r="EL6936" s="24"/>
      <c r="EP6936" s="23"/>
      <c r="EQ6936" s="24"/>
      <c r="ER6936" s="22"/>
      <c r="ES6936" s="24"/>
      <c r="ET6936" s="24"/>
      <c r="EU6936" s="23"/>
      <c r="EV6936" s="26"/>
      <c r="EX6936" s="6"/>
      <c r="EY6936" s="24"/>
      <c r="EZ6936" s="109"/>
      <c r="FA6936" s="66"/>
      <c r="FB6936" s="5"/>
      <c r="FC6936" s="68"/>
      <c r="FD6936" s="67"/>
      <c r="FE6936" s="67"/>
      <c r="FF6936" s="64"/>
      <c r="FG6936" s="5"/>
      <c r="FH6936" s="69"/>
      <c r="FI6936" s="6"/>
      <c r="FJ6936" s="5"/>
      <c r="FK6936" s="25"/>
      <c r="FL6936" s="5"/>
    </row>
    <row r="6937" spans="40:168">
      <c r="AN6937" s="14"/>
      <c r="AO6937" s="14"/>
      <c r="AP6937" s="5"/>
      <c r="AQ6937" s="25"/>
      <c r="AR6937" s="25"/>
      <c r="AS6937" s="96"/>
      <c r="AT6937" s="83"/>
      <c r="AU6937" s="14"/>
      <c r="AX6937" s="83"/>
      <c r="AY6937" s="83"/>
      <c r="AZ6937" s="83"/>
      <c r="BA6937" s="83"/>
      <c r="BJ6937" s="54"/>
      <c r="BK6937" s="22"/>
      <c r="BL6937" s="24"/>
      <c r="BP6937" s="23"/>
      <c r="BQ6937" s="24"/>
      <c r="BR6937" s="22"/>
      <c r="BS6937" s="24"/>
      <c r="BT6937" s="24"/>
      <c r="BU6937" s="23"/>
      <c r="BV6937" s="26"/>
      <c r="BX6937" s="6"/>
      <c r="BY6937" s="24"/>
      <c r="BZ6937" s="109"/>
      <c r="CA6937" s="66"/>
      <c r="CB6937" s="5"/>
      <c r="CC6937" s="68"/>
      <c r="CD6937" s="67"/>
      <c r="CE6937" s="67"/>
      <c r="CF6937" s="64"/>
      <c r="CG6937" s="5"/>
      <c r="CH6937" s="69"/>
      <c r="CI6937" s="6"/>
      <c r="CJ6937" s="5"/>
      <c r="CK6937" s="25"/>
      <c r="CL6937" s="5"/>
      <c r="DN6937" s="14"/>
      <c r="DO6937" s="14"/>
      <c r="DP6937" s="5"/>
      <c r="DQ6937" s="25"/>
      <c r="DR6937" s="25"/>
      <c r="DS6937" s="96"/>
      <c r="DT6937" s="83"/>
      <c r="DU6937" s="14"/>
      <c r="DX6937" s="83"/>
      <c r="DY6937" s="83"/>
      <c r="DZ6937" s="83"/>
      <c r="EA6937" s="83"/>
      <c r="EJ6937" s="54"/>
      <c r="EK6937" s="22"/>
      <c r="EL6937" s="24"/>
      <c r="EP6937" s="23"/>
      <c r="EQ6937" s="24"/>
      <c r="ER6937" s="22"/>
      <c r="ES6937" s="24"/>
      <c r="ET6937" s="24"/>
      <c r="EU6937" s="23"/>
      <c r="EV6937" s="26"/>
      <c r="EX6937" s="6"/>
      <c r="EY6937" s="24"/>
      <c r="EZ6937" s="109"/>
      <c r="FA6937" s="66"/>
      <c r="FB6937" s="5"/>
      <c r="FC6937" s="68"/>
      <c r="FD6937" s="67"/>
      <c r="FE6937" s="67"/>
      <c r="FF6937" s="64"/>
      <c r="FG6937" s="5"/>
      <c r="FH6937" s="69"/>
      <c r="FI6937" s="6"/>
      <c r="FJ6937" s="5"/>
      <c r="FK6937" s="25"/>
      <c r="FL6937" s="5"/>
    </row>
    <row r="6938" spans="40:168">
      <c r="AN6938" s="14"/>
      <c r="AO6938" s="14"/>
      <c r="AP6938" s="5"/>
      <c r="AQ6938" s="25"/>
      <c r="AR6938" s="25"/>
      <c r="AS6938" s="96"/>
      <c r="AT6938" s="83"/>
      <c r="AU6938" s="14"/>
      <c r="AX6938" s="83"/>
      <c r="AY6938" s="83"/>
      <c r="AZ6938" s="83"/>
      <c r="BA6938" s="83"/>
      <c r="BJ6938" s="54"/>
      <c r="BK6938" s="22"/>
      <c r="BL6938" s="24"/>
      <c r="BP6938" s="23"/>
      <c r="BQ6938" s="24"/>
      <c r="BR6938" s="22"/>
      <c r="BS6938" s="24"/>
      <c r="BT6938" s="24"/>
      <c r="BU6938" s="23"/>
      <c r="BV6938" s="26"/>
      <c r="BX6938" s="6"/>
      <c r="BY6938" s="24"/>
      <c r="BZ6938" s="109"/>
      <c r="CA6938" s="66"/>
      <c r="CB6938" s="5"/>
      <c r="CC6938" s="68"/>
      <c r="CD6938" s="67"/>
      <c r="CE6938" s="67"/>
      <c r="CF6938" s="64"/>
      <c r="CG6938" s="5"/>
      <c r="CH6938" s="69"/>
      <c r="CI6938" s="6"/>
      <c r="CJ6938" s="5"/>
      <c r="CK6938" s="25"/>
      <c r="CL6938" s="5"/>
      <c r="DN6938" s="14"/>
      <c r="DO6938" s="14"/>
      <c r="DP6938" s="5"/>
      <c r="DQ6938" s="25"/>
      <c r="DR6938" s="25"/>
      <c r="DS6938" s="96"/>
      <c r="DT6938" s="83"/>
      <c r="DU6938" s="14"/>
      <c r="DX6938" s="83"/>
      <c r="DY6938" s="83"/>
      <c r="DZ6938" s="83"/>
      <c r="EA6938" s="83"/>
      <c r="EJ6938" s="54"/>
      <c r="EK6938" s="22"/>
      <c r="EL6938" s="24"/>
      <c r="EP6938" s="23"/>
      <c r="EQ6938" s="24"/>
      <c r="ER6938" s="22"/>
      <c r="ES6938" s="24"/>
      <c r="ET6938" s="24"/>
      <c r="EU6938" s="23"/>
      <c r="EV6938" s="26"/>
      <c r="EX6938" s="6"/>
      <c r="EY6938" s="24"/>
      <c r="EZ6938" s="109"/>
      <c r="FA6938" s="66"/>
      <c r="FB6938" s="5"/>
      <c r="FC6938" s="68"/>
      <c r="FD6938" s="67"/>
      <c r="FE6938" s="67"/>
      <c r="FF6938" s="64"/>
      <c r="FG6938" s="5"/>
      <c r="FH6938" s="69"/>
      <c r="FI6938" s="6"/>
      <c r="FJ6938" s="5"/>
      <c r="FK6938" s="25"/>
      <c r="FL6938" s="5"/>
    </row>
    <row r="6939" spans="40:168">
      <c r="AN6939" s="14"/>
      <c r="AO6939" s="14"/>
      <c r="AP6939" s="5"/>
      <c r="AQ6939" s="25"/>
      <c r="AR6939" s="25"/>
      <c r="AS6939" s="96"/>
      <c r="AT6939" s="83"/>
      <c r="AU6939" s="14"/>
      <c r="AX6939" s="83"/>
      <c r="AY6939" s="83"/>
      <c r="AZ6939" s="83"/>
      <c r="BA6939" s="83"/>
      <c r="BJ6939" s="54"/>
      <c r="BK6939" s="22"/>
      <c r="BL6939" s="24"/>
      <c r="BP6939" s="23"/>
      <c r="BQ6939" s="24"/>
      <c r="BR6939" s="22"/>
      <c r="BS6939" s="24"/>
      <c r="BT6939" s="24"/>
      <c r="BU6939" s="23"/>
      <c r="BV6939" s="26"/>
      <c r="BX6939" s="6"/>
      <c r="BY6939" s="24"/>
      <c r="BZ6939" s="109"/>
      <c r="CA6939" s="66"/>
      <c r="CB6939" s="5"/>
      <c r="CC6939" s="68"/>
      <c r="CD6939" s="67"/>
      <c r="CE6939" s="67"/>
      <c r="CF6939" s="64"/>
      <c r="CG6939" s="5"/>
      <c r="CH6939" s="69"/>
      <c r="CI6939" s="6"/>
      <c r="CJ6939" s="5"/>
      <c r="CK6939" s="25"/>
      <c r="CL6939" s="5"/>
      <c r="DN6939" s="14"/>
      <c r="DO6939" s="14"/>
      <c r="DP6939" s="5"/>
      <c r="DQ6939" s="25"/>
      <c r="DR6939" s="25"/>
      <c r="DS6939" s="96"/>
      <c r="DT6939" s="83"/>
      <c r="DU6939" s="14"/>
      <c r="DX6939" s="83"/>
      <c r="DY6939" s="83"/>
      <c r="DZ6939" s="83"/>
      <c r="EA6939" s="83"/>
      <c r="EJ6939" s="54"/>
      <c r="EK6939" s="22"/>
      <c r="EL6939" s="24"/>
      <c r="EP6939" s="23"/>
      <c r="EQ6939" s="24"/>
      <c r="ER6939" s="22"/>
      <c r="ES6939" s="24"/>
      <c r="ET6939" s="24"/>
      <c r="EU6939" s="23"/>
      <c r="EV6939" s="26"/>
      <c r="EX6939" s="6"/>
      <c r="EY6939" s="24"/>
      <c r="EZ6939" s="109"/>
      <c r="FA6939" s="66"/>
      <c r="FB6939" s="5"/>
      <c r="FC6939" s="68"/>
      <c r="FD6939" s="67"/>
      <c r="FE6939" s="67"/>
      <c r="FF6939" s="64"/>
      <c r="FG6939" s="5"/>
      <c r="FH6939" s="69"/>
      <c r="FI6939" s="6"/>
      <c r="FJ6939" s="5"/>
      <c r="FK6939" s="25"/>
      <c r="FL6939" s="5"/>
    </row>
    <row r="6940" spans="40:168">
      <c r="AN6940" s="14"/>
      <c r="AO6940" s="14"/>
      <c r="AP6940" s="5"/>
      <c r="AQ6940" s="25"/>
      <c r="AR6940" s="25"/>
      <c r="AS6940" s="96"/>
      <c r="AT6940" s="83"/>
      <c r="AU6940" s="14"/>
      <c r="AX6940" s="83"/>
      <c r="AY6940" s="83"/>
      <c r="AZ6940" s="83"/>
      <c r="BA6940" s="83"/>
      <c r="BJ6940" s="54"/>
      <c r="BK6940" s="22"/>
      <c r="BL6940" s="24"/>
      <c r="BP6940" s="23"/>
      <c r="BQ6940" s="24"/>
      <c r="BR6940" s="22"/>
      <c r="BS6940" s="24"/>
      <c r="BT6940" s="24"/>
      <c r="BU6940" s="23"/>
      <c r="BV6940" s="26"/>
      <c r="BX6940" s="6"/>
      <c r="BY6940" s="24"/>
      <c r="BZ6940" s="109"/>
      <c r="CA6940" s="66"/>
      <c r="CB6940" s="5"/>
      <c r="CC6940" s="68"/>
      <c r="CD6940" s="67"/>
      <c r="CE6940" s="67"/>
      <c r="CF6940" s="64"/>
      <c r="CG6940" s="5"/>
      <c r="CH6940" s="69"/>
      <c r="CI6940" s="6"/>
      <c r="CJ6940" s="5"/>
      <c r="CK6940" s="25"/>
      <c r="CL6940" s="5"/>
      <c r="DN6940" s="14"/>
      <c r="DO6940" s="14"/>
      <c r="DP6940" s="5"/>
      <c r="DQ6940" s="25"/>
      <c r="DR6940" s="25"/>
      <c r="DS6940" s="96"/>
      <c r="DT6940" s="83"/>
      <c r="DU6940" s="14"/>
      <c r="DX6940" s="83"/>
      <c r="DY6940" s="83"/>
      <c r="DZ6940" s="83"/>
      <c r="EA6940" s="83"/>
      <c r="EJ6940" s="54"/>
      <c r="EK6940" s="22"/>
      <c r="EL6940" s="24"/>
      <c r="EP6940" s="23"/>
      <c r="EQ6940" s="24"/>
      <c r="ER6940" s="22"/>
      <c r="ES6940" s="24"/>
      <c r="ET6940" s="24"/>
      <c r="EU6940" s="23"/>
      <c r="EV6940" s="26"/>
      <c r="EX6940" s="6"/>
      <c r="EY6940" s="24"/>
      <c r="EZ6940" s="109"/>
      <c r="FA6940" s="66"/>
      <c r="FB6940" s="5"/>
      <c r="FC6940" s="68"/>
      <c r="FD6940" s="67"/>
      <c r="FE6940" s="67"/>
      <c r="FF6940" s="64"/>
      <c r="FG6940" s="5"/>
      <c r="FH6940" s="69"/>
      <c r="FI6940" s="6"/>
      <c r="FJ6940" s="5"/>
      <c r="FK6940" s="25"/>
      <c r="FL6940" s="5"/>
    </row>
    <row r="6941" spans="40:168">
      <c r="AN6941" s="14"/>
      <c r="AO6941" s="14"/>
      <c r="AP6941" s="5"/>
      <c r="AQ6941" s="25"/>
      <c r="AR6941" s="25"/>
      <c r="AS6941" s="96"/>
      <c r="AT6941" s="83"/>
      <c r="AU6941" s="14"/>
      <c r="AX6941" s="83"/>
      <c r="AY6941" s="83"/>
      <c r="AZ6941" s="83"/>
      <c r="BA6941" s="83"/>
      <c r="BJ6941" s="54"/>
      <c r="BK6941" s="22"/>
      <c r="BL6941" s="24"/>
      <c r="BP6941" s="23"/>
      <c r="BQ6941" s="24"/>
      <c r="BR6941" s="22"/>
      <c r="BS6941" s="24"/>
      <c r="BT6941" s="24"/>
      <c r="BU6941" s="23"/>
      <c r="BV6941" s="26"/>
      <c r="BX6941" s="6"/>
      <c r="BY6941" s="24"/>
      <c r="BZ6941" s="109"/>
      <c r="CA6941" s="66"/>
      <c r="CB6941" s="5"/>
      <c r="CC6941" s="68"/>
      <c r="CD6941" s="67"/>
      <c r="CE6941" s="67"/>
      <c r="CF6941" s="64"/>
      <c r="CG6941" s="5"/>
      <c r="CH6941" s="69"/>
      <c r="CI6941" s="6"/>
      <c r="CJ6941" s="5"/>
      <c r="CK6941" s="25"/>
      <c r="CL6941" s="5"/>
      <c r="DN6941" s="14"/>
      <c r="DO6941" s="14"/>
      <c r="DP6941" s="5"/>
      <c r="DQ6941" s="25"/>
      <c r="DR6941" s="25"/>
      <c r="DS6941" s="96"/>
      <c r="DT6941" s="83"/>
      <c r="DU6941" s="14"/>
      <c r="DX6941" s="83"/>
      <c r="DY6941" s="83"/>
      <c r="DZ6941" s="83"/>
      <c r="EA6941" s="83"/>
      <c r="EJ6941" s="54"/>
      <c r="EK6941" s="22"/>
      <c r="EL6941" s="24"/>
      <c r="EP6941" s="23"/>
      <c r="EQ6941" s="24"/>
      <c r="ER6941" s="22"/>
      <c r="ES6941" s="24"/>
      <c r="ET6941" s="24"/>
      <c r="EU6941" s="23"/>
      <c r="EV6941" s="26"/>
      <c r="EX6941" s="6"/>
      <c r="EY6941" s="24"/>
      <c r="EZ6941" s="109"/>
      <c r="FA6941" s="66"/>
      <c r="FB6941" s="5"/>
      <c r="FC6941" s="68"/>
      <c r="FD6941" s="67"/>
      <c r="FE6941" s="67"/>
      <c r="FF6941" s="64"/>
      <c r="FG6941" s="5"/>
      <c r="FH6941" s="69"/>
      <c r="FI6941" s="6"/>
      <c r="FJ6941" s="5"/>
      <c r="FK6941" s="25"/>
      <c r="FL6941" s="5"/>
    </row>
    <row r="6942" spans="40:168">
      <c r="AN6942" s="14"/>
      <c r="AO6942" s="14"/>
      <c r="AP6942" s="5"/>
      <c r="AQ6942" s="25"/>
      <c r="AR6942" s="25"/>
      <c r="AS6942" s="96"/>
      <c r="AT6942" s="83"/>
      <c r="AU6942" s="14"/>
      <c r="AX6942" s="83"/>
      <c r="AY6942" s="83"/>
      <c r="AZ6942" s="83"/>
      <c r="BA6942" s="83"/>
      <c r="BJ6942" s="54"/>
      <c r="BK6942" s="22"/>
      <c r="BL6942" s="24"/>
      <c r="BP6942" s="23"/>
      <c r="BQ6942" s="24"/>
      <c r="BR6942" s="22"/>
      <c r="BS6942" s="24"/>
      <c r="BT6942" s="24"/>
      <c r="BU6942" s="23"/>
      <c r="BV6942" s="26"/>
      <c r="BX6942" s="6"/>
      <c r="BY6942" s="24"/>
      <c r="BZ6942" s="109"/>
      <c r="CA6942" s="66"/>
      <c r="CB6942" s="5"/>
      <c r="CC6942" s="68"/>
      <c r="CD6942" s="67"/>
      <c r="CE6942" s="67"/>
      <c r="CF6942" s="64"/>
      <c r="CG6942" s="5"/>
      <c r="CH6942" s="69"/>
      <c r="CI6942" s="6"/>
      <c r="CJ6942" s="5"/>
      <c r="CK6942" s="25"/>
      <c r="CL6942" s="5"/>
      <c r="DN6942" s="14"/>
      <c r="DO6942" s="14"/>
      <c r="DP6942" s="5"/>
      <c r="DQ6942" s="25"/>
      <c r="DR6942" s="25"/>
      <c r="DS6942" s="96"/>
      <c r="DT6942" s="83"/>
      <c r="DU6942" s="14"/>
      <c r="DX6942" s="83"/>
      <c r="DY6942" s="83"/>
      <c r="DZ6942" s="83"/>
      <c r="EA6942" s="83"/>
      <c r="EJ6942" s="54"/>
      <c r="EK6942" s="22"/>
      <c r="EL6942" s="24"/>
      <c r="EP6942" s="23"/>
      <c r="EQ6942" s="24"/>
      <c r="ER6942" s="22"/>
      <c r="ES6942" s="24"/>
      <c r="ET6942" s="24"/>
      <c r="EU6942" s="23"/>
      <c r="EV6942" s="26"/>
      <c r="EX6942" s="6"/>
      <c r="EY6942" s="24"/>
      <c r="EZ6942" s="109"/>
      <c r="FA6942" s="66"/>
      <c r="FB6942" s="5"/>
      <c r="FC6942" s="68"/>
      <c r="FD6942" s="67"/>
      <c r="FE6942" s="67"/>
      <c r="FF6942" s="64"/>
      <c r="FG6942" s="5"/>
      <c r="FH6942" s="69"/>
      <c r="FI6942" s="6"/>
      <c r="FJ6942" s="5"/>
      <c r="FK6942" s="25"/>
      <c r="FL6942" s="5"/>
    </row>
    <row r="6943" spans="40:168">
      <c r="AN6943" s="14"/>
      <c r="AO6943" s="14"/>
      <c r="AP6943" s="5"/>
      <c r="AQ6943" s="25"/>
      <c r="AR6943" s="25"/>
      <c r="AS6943" s="96"/>
      <c r="AT6943" s="83"/>
      <c r="AU6943" s="14"/>
      <c r="AX6943" s="83"/>
      <c r="AY6943" s="83"/>
      <c r="AZ6943" s="83"/>
      <c r="BA6943" s="83"/>
      <c r="BJ6943" s="54"/>
      <c r="BK6943" s="22"/>
      <c r="BL6943" s="24"/>
      <c r="BP6943" s="23"/>
      <c r="BQ6943" s="24"/>
      <c r="BR6943" s="22"/>
      <c r="BS6943" s="24"/>
      <c r="BT6943" s="24"/>
      <c r="BU6943" s="23"/>
      <c r="BV6943" s="26"/>
      <c r="BX6943" s="6"/>
      <c r="BY6943" s="24"/>
      <c r="BZ6943" s="109"/>
      <c r="CA6943" s="66"/>
      <c r="CB6943" s="5"/>
      <c r="CC6943" s="68"/>
      <c r="CD6943" s="67"/>
      <c r="CE6943" s="67"/>
      <c r="CF6943" s="64"/>
      <c r="CG6943" s="5"/>
      <c r="CH6943" s="69"/>
      <c r="CI6943" s="6"/>
      <c r="CJ6943" s="5"/>
      <c r="CK6943" s="25"/>
      <c r="CL6943" s="5"/>
      <c r="DN6943" s="14"/>
      <c r="DO6943" s="14"/>
      <c r="DP6943" s="5"/>
      <c r="DQ6943" s="25"/>
      <c r="DR6943" s="25"/>
      <c r="DS6943" s="96"/>
      <c r="DT6943" s="83"/>
      <c r="DU6943" s="14"/>
      <c r="DX6943" s="83"/>
      <c r="DY6943" s="83"/>
      <c r="DZ6943" s="83"/>
      <c r="EA6943" s="83"/>
      <c r="EJ6943" s="54"/>
      <c r="EK6943" s="22"/>
      <c r="EL6943" s="24"/>
      <c r="EP6943" s="23"/>
      <c r="EQ6943" s="24"/>
      <c r="ER6943" s="22"/>
      <c r="ES6943" s="24"/>
      <c r="ET6943" s="24"/>
      <c r="EU6943" s="23"/>
      <c r="EV6943" s="26"/>
      <c r="EX6943" s="6"/>
      <c r="EY6943" s="24"/>
      <c r="EZ6943" s="109"/>
      <c r="FA6943" s="66"/>
      <c r="FB6943" s="5"/>
      <c r="FC6943" s="68"/>
      <c r="FD6943" s="67"/>
      <c r="FE6943" s="67"/>
      <c r="FF6943" s="64"/>
      <c r="FG6943" s="5"/>
      <c r="FH6943" s="69"/>
      <c r="FI6943" s="6"/>
      <c r="FJ6943" s="5"/>
      <c r="FK6943" s="25"/>
      <c r="FL6943" s="5"/>
    </row>
    <row r="6944" spans="40:168">
      <c r="AN6944" s="14"/>
      <c r="AO6944" s="14"/>
      <c r="AP6944" s="5"/>
      <c r="AQ6944" s="25"/>
      <c r="AR6944" s="25"/>
      <c r="AS6944" s="96"/>
      <c r="AT6944" s="83"/>
      <c r="AU6944" s="14"/>
      <c r="AX6944" s="83"/>
      <c r="AY6944" s="83"/>
      <c r="AZ6944" s="83"/>
      <c r="BA6944" s="83"/>
      <c r="BJ6944" s="54"/>
      <c r="BK6944" s="22"/>
      <c r="BL6944" s="24"/>
      <c r="BP6944" s="23"/>
      <c r="BQ6944" s="24"/>
      <c r="BR6944" s="22"/>
      <c r="BS6944" s="24"/>
      <c r="BT6944" s="24"/>
      <c r="BU6944" s="23"/>
      <c r="BV6944" s="26"/>
      <c r="BX6944" s="6"/>
      <c r="BY6944" s="24"/>
      <c r="BZ6944" s="109"/>
      <c r="CA6944" s="66"/>
      <c r="CB6944" s="5"/>
      <c r="CC6944" s="68"/>
      <c r="CD6944" s="67"/>
      <c r="CE6944" s="67"/>
      <c r="CF6944" s="64"/>
      <c r="CG6944" s="5"/>
      <c r="CH6944" s="69"/>
      <c r="CI6944" s="6"/>
      <c r="CJ6944" s="5"/>
      <c r="CK6944" s="25"/>
      <c r="CL6944" s="5"/>
      <c r="DN6944" s="14"/>
      <c r="DO6944" s="14"/>
      <c r="DP6944" s="5"/>
      <c r="DQ6944" s="25"/>
      <c r="DR6944" s="25"/>
      <c r="DS6944" s="96"/>
      <c r="DT6944" s="83"/>
      <c r="DU6944" s="14"/>
      <c r="DX6944" s="83"/>
      <c r="DY6944" s="83"/>
      <c r="DZ6944" s="83"/>
      <c r="EA6944" s="83"/>
      <c r="EJ6944" s="54"/>
      <c r="EK6944" s="22"/>
      <c r="EL6944" s="24"/>
      <c r="EP6944" s="23"/>
      <c r="EQ6944" s="24"/>
      <c r="ER6944" s="22"/>
      <c r="ES6944" s="24"/>
      <c r="ET6944" s="24"/>
      <c r="EU6944" s="23"/>
      <c r="EV6944" s="26"/>
      <c r="EX6944" s="6"/>
      <c r="EY6944" s="24"/>
      <c r="EZ6944" s="109"/>
      <c r="FA6944" s="66"/>
      <c r="FB6944" s="5"/>
      <c r="FC6944" s="68"/>
      <c r="FD6944" s="67"/>
      <c r="FE6944" s="67"/>
      <c r="FF6944" s="64"/>
      <c r="FG6944" s="5"/>
      <c r="FH6944" s="69"/>
      <c r="FI6944" s="6"/>
      <c r="FJ6944" s="5"/>
      <c r="FK6944" s="25"/>
      <c r="FL6944" s="5"/>
    </row>
    <row r="6945" spans="40:168">
      <c r="AN6945" s="14"/>
      <c r="AO6945" s="14"/>
      <c r="AP6945" s="5"/>
      <c r="AQ6945" s="25"/>
      <c r="AR6945" s="25"/>
      <c r="AS6945" s="96"/>
      <c r="AT6945" s="83"/>
      <c r="AU6945" s="14"/>
      <c r="AX6945" s="83"/>
      <c r="AY6945" s="83"/>
      <c r="AZ6945" s="83"/>
      <c r="BA6945" s="83"/>
      <c r="BJ6945" s="54"/>
      <c r="BK6945" s="22"/>
      <c r="BL6945" s="24"/>
      <c r="BP6945" s="23"/>
      <c r="BQ6945" s="24"/>
      <c r="BR6945" s="22"/>
      <c r="BS6945" s="24"/>
      <c r="BT6945" s="24"/>
      <c r="BU6945" s="23"/>
      <c r="BV6945" s="26"/>
      <c r="BX6945" s="6"/>
      <c r="BY6945" s="24"/>
      <c r="BZ6945" s="109"/>
      <c r="CA6945" s="66"/>
      <c r="CB6945" s="5"/>
      <c r="CC6945" s="68"/>
      <c r="CD6945" s="67"/>
      <c r="CE6945" s="67"/>
      <c r="CF6945" s="64"/>
      <c r="CG6945" s="5"/>
      <c r="CH6945" s="69"/>
      <c r="CI6945" s="6"/>
      <c r="CJ6945" s="5"/>
      <c r="CK6945" s="25"/>
      <c r="CL6945" s="5"/>
      <c r="DN6945" s="14"/>
      <c r="DO6945" s="14"/>
      <c r="DP6945" s="5"/>
      <c r="DQ6945" s="25"/>
      <c r="DR6945" s="25"/>
      <c r="DS6945" s="96"/>
      <c r="DT6945" s="83"/>
      <c r="DU6945" s="14"/>
      <c r="DX6945" s="83"/>
      <c r="DY6945" s="83"/>
      <c r="DZ6945" s="83"/>
      <c r="EA6945" s="83"/>
      <c r="EJ6945" s="54"/>
      <c r="EK6945" s="22"/>
      <c r="EL6945" s="24"/>
      <c r="EP6945" s="23"/>
      <c r="EQ6945" s="24"/>
      <c r="ER6945" s="22"/>
      <c r="ES6945" s="24"/>
      <c r="ET6945" s="24"/>
      <c r="EU6945" s="23"/>
      <c r="EV6945" s="26"/>
      <c r="EX6945" s="6"/>
      <c r="EY6945" s="24"/>
      <c r="EZ6945" s="109"/>
      <c r="FA6945" s="66"/>
      <c r="FB6945" s="5"/>
      <c r="FC6945" s="68"/>
      <c r="FD6945" s="67"/>
      <c r="FE6945" s="67"/>
      <c r="FF6945" s="64"/>
      <c r="FG6945" s="5"/>
      <c r="FH6945" s="69"/>
      <c r="FI6945" s="6"/>
      <c r="FJ6945" s="5"/>
      <c r="FK6945" s="25"/>
      <c r="FL6945" s="5"/>
    </row>
    <row r="6946" spans="40:168">
      <c r="AN6946" s="14"/>
      <c r="AO6946" s="14"/>
      <c r="AP6946" s="5"/>
      <c r="AQ6946" s="25"/>
      <c r="AR6946" s="25"/>
      <c r="AS6946" s="96"/>
      <c r="AT6946" s="83"/>
      <c r="AU6946" s="14"/>
      <c r="AX6946" s="83"/>
      <c r="AY6946" s="83"/>
      <c r="AZ6946" s="83"/>
      <c r="BA6946" s="83"/>
      <c r="BJ6946" s="54"/>
      <c r="BK6946" s="22"/>
      <c r="BL6946" s="24"/>
      <c r="BP6946" s="23"/>
      <c r="BQ6946" s="24"/>
      <c r="BR6946" s="22"/>
      <c r="BS6946" s="24"/>
      <c r="BT6946" s="24"/>
      <c r="BU6946" s="23"/>
      <c r="BV6946" s="26"/>
      <c r="BX6946" s="6"/>
      <c r="BY6946" s="24"/>
      <c r="BZ6946" s="109"/>
      <c r="CA6946" s="66"/>
      <c r="CB6946" s="5"/>
      <c r="CC6946" s="68"/>
      <c r="CD6946" s="67"/>
      <c r="CE6946" s="67"/>
      <c r="CF6946" s="64"/>
      <c r="CG6946" s="5"/>
      <c r="CH6946" s="69"/>
      <c r="CI6946" s="6"/>
      <c r="CJ6946" s="5"/>
      <c r="CK6946" s="25"/>
      <c r="CL6946" s="5"/>
      <c r="DN6946" s="14"/>
      <c r="DO6946" s="14"/>
      <c r="DP6946" s="5"/>
      <c r="DQ6946" s="25"/>
      <c r="DR6946" s="25"/>
      <c r="DS6946" s="96"/>
      <c r="DT6946" s="83"/>
      <c r="DU6946" s="14"/>
      <c r="DX6946" s="83"/>
      <c r="DY6946" s="83"/>
      <c r="DZ6946" s="83"/>
      <c r="EA6946" s="83"/>
      <c r="EJ6946" s="54"/>
      <c r="EK6946" s="22"/>
      <c r="EL6946" s="24"/>
      <c r="EP6946" s="23"/>
      <c r="EQ6946" s="24"/>
      <c r="ER6946" s="22"/>
      <c r="ES6946" s="24"/>
      <c r="ET6946" s="24"/>
      <c r="EU6946" s="23"/>
      <c r="EV6946" s="26"/>
      <c r="EX6946" s="6"/>
      <c r="EY6946" s="24"/>
      <c r="EZ6946" s="109"/>
      <c r="FA6946" s="66"/>
      <c r="FB6946" s="5"/>
      <c r="FC6946" s="68"/>
      <c r="FD6946" s="67"/>
      <c r="FE6946" s="67"/>
      <c r="FF6946" s="64"/>
      <c r="FG6946" s="5"/>
      <c r="FH6946" s="69"/>
      <c r="FI6946" s="6"/>
      <c r="FJ6946" s="5"/>
      <c r="FK6946" s="25"/>
      <c r="FL6946" s="5"/>
    </row>
    <row r="6947" spans="40:168">
      <c r="AN6947" s="14"/>
      <c r="AO6947" s="14"/>
      <c r="AP6947" s="5"/>
      <c r="AQ6947" s="25"/>
      <c r="AR6947" s="25"/>
      <c r="AS6947" s="96"/>
      <c r="AT6947" s="83"/>
      <c r="AU6947" s="14"/>
      <c r="AX6947" s="83"/>
      <c r="AY6947" s="83"/>
      <c r="AZ6947" s="83"/>
      <c r="BA6947" s="83"/>
      <c r="BJ6947" s="54"/>
      <c r="BK6947" s="22"/>
      <c r="BL6947" s="24"/>
      <c r="BP6947" s="23"/>
      <c r="BQ6947" s="24"/>
      <c r="BR6947" s="22"/>
      <c r="BS6947" s="24"/>
      <c r="BT6947" s="24"/>
      <c r="BU6947" s="23"/>
      <c r="BV6947" s="26"/>
      <c r="BX6947" s="6"/>
      <c r="BY6947" s="24"/>
      <c r="BZ6947" s="109"/>
      <c r="CA6947" s="66"/>
      <c r="CB6947" s="5"/>
      <c r="CC6947" s="68"/>
      <c r="CD6947" s="67"/>
      <c r="CE6947" s="67"/>
      <c r="CF6947" s="64"/>
      <c r="CG6947" s="5"/>
      <c r="CH6947" s="69"/>
      <c r="CI6947" s="6"/>
      <c r="CJ6947" s="5"/>
      <c r="CK6947" s="25"/>
      <c r="CL6947" s="5"/>
      <c r="DN6947" s="14"/>
      <c r="DO6947" s="14"/>
      <c r="DP6947" s="5"/>
      <c r="DQ6947" s="25"/>
      <c r="DR6947" s="25"/>
      <c r="DS6947" s="96"/>
      <c r="DT6947" s="83"/>
      <c r="DU6947" s="14"/>
      <c r="DX6947" s="83"/>
      <c r="DY6947" s="83"/>
      <c r="DZ6947" s="83"/>
      <c r="EA6947" s="83"/>
      <c r="EJ6947" s="54"/>
      <c r="EK6947" s="22"/>
      <c r="EL6947" s="24"/>
      <c r="EP6947" s="23"/>
      <c r="EQ6947" s="24"/>
      <c r="ER6947" s="22"/>
      <c r="ES6947" s="24"/>
      <c r="ET6947" s="24"/>
      <c r="EU6947" s="23"/>
      <c r="EV6947" s="26"/>
      <c r="EX6947" s="6"/>
      <c r="EY6947" s="24"/>
      <c r="EZ6947" s="109"/>
      <c r="FA6947" s="66"/>
      <c r="FB6947" s="5"/>
      <c r="FC6947" s="68"/>
      <c r="FD6947" s="67"/>
      <c r="FE6947" s="67"/>
      <c r="FF6947" s="64"/>
      <c r="FG6947" s="5"/>
      <c r="FH6947" s="69"/>
      <c r="FI6947" s="6"/>
      <c r="FJ6947" s="5"/>
      <c r="FK6947" s="25"/>
      <c r="FL6947" s="5"/>
    </row>
    <row r="6948" spans="40:168">
      <c r="AN6948" s="14"/>
      <c r="AO6948" s="14"/>
      <c r="AP6948" s="5"/>
      <c r="AQ6948" s="25"/>
      <c r="AR6948" s="25"/>
      <c r="AS6948" s="96"/>
      <c r="AT6948" s="83"/>
      <c r="AU6948" s="14"/>
      <c r="AX6948" s="83"/>
      <c r="AY6948" s="83"/>
      <c r="AZ6948" s="83"/>
      <c r="BA6948" s="83"/>
      <c r="BJ6948" s="54"/>
      <c r="BK6948" s="22"/>
      <c r="BL6948" s="24"/>
      <c r="BP6948" s="23"/>
      <c r="BQ6948" s="24"/>
      <c r="BR6948" s="22"/>
      <c r="BS6948" s="24"/>
      <c r="BT6948" s="24"/>
      <c r="BU6948" s="23"/>
      <c r="BV6948" s="26"/>
      <c r="BX6948" s="6"/>
      <c r="BY6948" s="24"/>
      <c r="BZ6948" s="109"/>
      <c r="CA6948" s="66"/>
      <c r="CB6948" s="5"/>
      <c r="CC6948" s="68"/>
      <c r="CD6948" s="67"/>
      <c r="CE6948" s="67"/>
      <c r="CF6948" s="64"/>
      <c r="CG6948" s="5"/>
      <c r="CH6948" s="69"/>
      <c r="CI6948" s="6"/>
      <c r="CJ6948" s="5"/>
      <c r="CK6948" s="25"/>
      <c r="CL6948" s="5"/>
      <c r="DN6948" s="14"/>
      <c r="DO6948" s="14"/>
      <c r="DP6948" s="5"/>
      <c r="DQ6948" s="25"/>
      <c r="DR6948" s="25"/>
      <c r="DS6948" s="96"/>
      <c r="DT6948" s="83"/>
      <c r="DU6948" s="14"/>
      <c r="DX6948" s="83"/>
      <c r="DY6948" s="83"/>
      <c r="DZ6948" s="83"/>
      <c r="EA6948" s="83"/>
      <c r="EJ6948" s="54"/>
      <c r="EK6948" s="22"/>
      <c r="EL6948" s="24"/>
      <c r="EP6948" s="23"/>
      <c r="EQ6948" s="24"/>
      <c r="ER6948" s="22"/>
      <c r="ES6948" s="24"/>
      <c r="ET6948" s="24"/>
      <c r="EU6948" s="23"/>
      <c r="EV6948" s="26"/>
      <c r="EX6948" s="6"/>
      <c r="EY6948" s="24"/>
      <c r="EZ6948" s="109"/>
      <c r="FA6948" s="66"/>
      <c r="FB6948" s="5"/>
      <c r="FC6948" s="68"/>
      <c r="FD6948" s="67"/>
      <c r="FE6948" s="67"/>
      <c r="FF6948" s="64"/>
      <c r="FG6948" s="5"/>
      <c r="FH6948" s="69"/>
      <c r="FI6948" s="6"/>
      <c r="FJ6948" s="5"/>
      <c r="FK6948" s="25"/>
      <c r="FL6948" s="5"/>
    </row>
    <row r="6949" spans="40:168">
      <c r="AN6949" s="14"/>
      <c r="AO6949" s="14"/>
      <c r="AP6949" s="5"/>
      <c r="AQ6949" s="25"/>
      <c r="AR6949" s="25"/>
      <c r="AS6949" s="96"/>
      <c r="AT6949" s="83"/>
      <c r="AU6949" s="14"/>
      <c r="AX6949" s="83"/>
      <c r="AY6949" s="83"/>
      <c r="AZ6949" s="83"/>
      <c r="BA6949" s="83"/>
      <c r="BJ6949" s="54"/>
      <c r="BK6949" s="22"/>
      <c r="BL6949" s="24"/>
      <c r="BP6949" s="23"/>
      <c r="BQ6949" s="24"/>
      <c r="BR6949" s="22"/>
      <c r="BS6949" s="24"/>
      <c r="BT6949" s="24"/>
      <c r="BU6949" s="23"/>
      <c r="BV6949" s="26"/>
      <c r="BX6949" s="6"/>
      <c r="BY6949" s="24"/>
      <c r="BZ6949" s="109"/>
      <c r="CA6949" s="66"/>
      <c r="CB6949" s="5"/>
      <c r="CC6949" s="68"/>
      <c r="CD6949" s="67"/>
      <c r="CE6949" s="67"/>
      <c r="CF6949" s="64"/>
      <c r="CG6949" s="5"/>
      <c r="CH6949" s="69"/>
      <c r="CI6949" s="6"/>
      <c r="CJ6949" s="5"/>
      <c r="CK6949" s="25"/>
      <c r="CL6949" s="5"/>
      <c r="DN6949" s="14"/>
      <c r="DO6949" s="14"/>
      <c r="DP6949" s="5"/>
      <c r="DQ6949" s="25"/>
      <c r="DR6949" s="25"/>
      <c r="DS6949" s="96"/>
      <c r="DT6949" s="83"/>
      <c r="DU6949" s="14"/>
      <c r="DX6949" s="83"/>
      <c r="DY6949" s="83"/>
      <c r="DZ6949" s="83"/>
      <c r="EA6949" s="83"/>
      <c r="EJ6949" s="54"/>
      <c r="EK6949" s="22"/>
      <c r="EL6949" s="24"/>
      <c r="EP6949" s="23"/>
      <c r="EQ6949" s="24"/>
      <c r="ER6949" s="22"/>
      <c r="ES6949" s="24"/>
      <c r="ET6949" s="24"/>
      <c r="EU6949" s="23"/>
      <c r="EV6949" s="26"/>
      <c r="EX6949" s="6"/>
      <c r="EY6949" s="24"/>
      <c r="EZ6949" s="109"/>
      <c r="FA6949" s="66"/>
      <c r="FB6949" s="5"/>
      <c r="FC6949" s="68"/>
      <c r="FD6949" s="67"/>
      <c r="FE6949" s="67"/>
      <c r="FF6949" s="64"/>
      <c r="FG6949" s="5"/>
      <c r="FH6949" s="69"/>
      <c r="FI6949" s="6"/>
      <c r="FJ6949" s="5"/>
      <c r="FK6949" s="25"/>
      <c r="FL6949" s="5"/>
    </row>
    <row r="6950" spans="40:168">
      <c r="AN6950" s="14"/>
      <c r="AO6950" s="14"/>
      <c r="AP6950" s="5"/>
      <c r="AQ6950" s="25"/>
      <c r="AR6950" s="25"/>
      <c r="AS6950" s="96"/>
      <c r="AT6950" s="83"/>
      <c r="AU6950" s="14"/>
      <c r="AX6950" s="83"/>
      <c r="AY6950" s="83"/>
      <c r="AZ6950" s="83"/>
      <c r="BA6950" s="83"/>
      <c r="BJ6950" s="54"/>
      <c r="BK6950" s="22"/>
      <c r="BL6950" s="24"/>
      <c r="BP6950" s="23"/>
      <c r="BQ6950" s="24"/>
      <c r="BR6950" s="22"/>
      <c r="BS6950" s="24"/>
      <c r="BT6950" s="24"/>
      <c r="BU6950" s="23"/>
      <c r="BV6950" s="26"/>
      <c r="BX6950" s="6"/>
      <c r="BY6950" s="24"/>
      <c r="BZ6950" s="109"/>
      <c r="CA6950" s="66"/>
      <c r="CB6950" s="5"/>
      <c r="CC6950" s="68"/>
      <c r="CD6950" s="67"/>
      <c r="CE6950" s="67"/>
      <c r="CF6950" s="64"/>
      <c r="CG6950" s="5"/>
      <c r="CH6950" s="69"/>
      <c r="CI6950" s="6"/>
      <c r="CJ6950" s="5"/>
      <c r="CK6950" s="25"/>
      <c r="CL6950" s="5"/>
      <c r="DN6950" s="14"/>
      <c r="DO6950" s="14"/>
      <c r="DP6950" s="5"/>
      <c r="DQ6950" s="25"/>
      <c r="DR6950" s="25"/>
      <c r="DS6950" s="96"/>
      <c r="DT6950" s="83"/>
      <c r="DU6950" s="14"/>
      <c r="DX6950" s="83"/>
      <c r="DY6950" s="83"/>
      <c r="DZ6950" s="83"/>
      <c r="EA6950" s="83"/>
      <c r="EJ6950" s="54"/>
      <c r="EK6950" s="22"/>
      <c r="EL6950" s="24"/>
      <c r="EP6950" s="23"/>
      <c r="EQ6950" s="24"/>
      <c r="ER6950" s="22"/>
      <c r="ES6950" s="24"/>
      <c r="ET6950" s="24"/>
      <c r="EU6950" s="23"/>
      <c r="EV6950" s="26"/>
      <c r="EX6950" s="6"/>
      <c r="EY6950" s="24"/>
      <c r="EZ6950" s="109"/>
      <c r="FA6950" s="66"/>
      <c r="FB6950" s="5"/>
      <c r="FC6950" s="68"/>
      <c r="FD6950" s="67"/>
      <c r="FE6950" s="67"/>
      <c r="FF6950" s="64"/>
      <c r="FG6950" s="5"/>
      <c r="FH6950" s="69"/>
      <c r="FI6950" s="6"/>
      <c r="FJ6950" s="5"/>
      <c r="FK6950" s="25"/>
      <c r="FL6950" s="5"/>
    </row>
    <row r="6951" spans="40:168">
      <c r="AN6951" s="14"/>
      <c r="AO6951" s="14"/>
      <c r="AP6951" s="5"/>
      <c r="AQ6951" s="25"/>
      <c r="AR6951" s="25"/>
      <c r="AS6951" s="96"/>
      <c r="AT6951" s="83"/>
      <c r="AU6951" s="14"/>
      <c r="AX6951" s="83"/>
      <c r="AY6951" s="83"/>
      <c r="AZ6951" s="83"/>
      <c r="BA6951" s="83"/>
      <c r="BJ6951" s="54"/>
      <c r="BK6951" s="22"/>
      <c r="BL6951" s="24"/>
      <c r="BP6951" s="23"/>
      <c r="BQ6951" s="24"/>
      <c r="BR6951" s="22"/>
      <c r="BS6951" s="24"/>
      <c r="BT6951" s="24"/>
      <c r="BU6951" s="23"/>
      <c r="BV6951" s="26"/>
      <c r="BX6951" s="6"/>
      <c r="BY6951" s="24"/>
      <c r="BZ6951" s="109"/>
      <c r="CA6951" s="66"/>
      <c r="CB6951" s="5"/>
      <c r="CC6951" s="68"/>
      <c r="CD6951" s="67"/>
      <c r="CE6951" s="67"/>
      <c r="CF6951" s="64"/>
      <c r="CG6951" s="5"/>
      <c r="CH6951" s="69"/>
      <c r="CI6951" s="6"/>
      <c r="CJ6951" s="5"/>
      <c r="CK6951" s="25"/>
      <c r="CL6951" s="5"/>
      <c r="DN6951" s="14"/>
      <c r="DO6951" s="14"/>
      <c r="DP6951" s="5"/>
      <c r="DQ6951" s="25"/>
      <c r="DR6951" s="25"/>
      <c r="DS6951" s="96"/>
      <c r="DT6951" s="83"/>
      <c r="DU6951" s="14"/>
      <c r="DX6951" s="83"/>
      <c r="DY6951" s="83"/>
      <c r="DZ6951" s="83"/>
      <c r="EA6951" s="83"/>
      <c r="EJ6951" s="54"/>
      <c r="EK6951" s="22"/>
      <c r="EL6951" s="24"/>
      <c r="EP6951" s="23"/>
      <c r="EQ6951" s="24"/>
      <c r="ER6951" s="22"/>
      <c r="ES6951" s="24"/>
      <c r="ET6951" s="24"/>
      <c r="EU6951" s="23"/>
      <c r="EV6951" s="26"/>
      <c r="EX6951" s="6"/>
      <c r="EY6951" s="24"/>
      <c r="EZ6951" s="109"/>
      <c r="FA6951" s="66"/>
      <c r="FB6951" s="5"/>
      <c r="FC6951" s="68"/>
      <c r="FD6951" s="67"/>
      <c r="FE6951" s="67"/>
      <c r="FF6951" s="64"/>
      <c r="FG6951" s="5"/>
      <c r="FH6951" s="69"/>
      <c r="FI6951" s="6"/>
      <c r="FJ6951" s="5"/>
      <c r="FK6951" s="25"/>
      <c r="FL6951" s="5"/>
    </row>
    <row r="6952" spans="40:168">
      <c r="AN6952" s="14"/>
      <c r="AO6952" s="14"/>
      <c r="AP6952" s="5"/>
      <c r="AQ6952" s="25"/>
      <c r="AR6952" s="25"/>
      <c r="AS6952" s="96"/>
      <c r="AT6952" s="83"/>
      <c r="AU6952" s="14"/>
      <c r="AX6952" s="83"/>
      <c r="AY6952" s="83"/>
      <c r="AZ6952" s="83"/>
      <c r="BA6952" s="83"/>
      <c r="BJ6952" s="54"/>
      <c r="BK6952" s="22"/>
      <c r="BL6952" s="24"/>
      <c r="BP6952" s="23"/>
      <c r="BQ6952" s="24"/>
      <c r="BR6952" s="22"/>
      <c r="BS6952" s="24"/>
      <c r="BT6952" s="24"/>
      <c r="BU6952" s="23"/>
      <c r="BV6952" s="26"/>
      <c r="BX6952" s="6"/>
      <c r="BY6952" s="24"/>
      <c r="BZ6952" s="109"/>
      <c r="CA6952" s="66"/>
      <c r="CB6952" s="5"/>
      <c r="CC6952" s="68"/>
      <c r="CD6952" s="67"/>
      <c r="CE6952" s="67"/>
      <c r="CF6952" s="64"/>
      <c r="CG6952" s="5"/>
      <c r="CH6952" s="69"/>
      <c r="CI6952" s="6"/>
      <c r="CJ6952" s="5"/>
      <c r="CK6952" s="25"/>
      <c r="CL6952" s="5"/>
      <c r="DN6952" s="14"/>
      <c r="DO6952" s="14"/>
      <c r="DP6952" s="5"/>
      <c r="DQ6952" s="25"/>
      <c r="DR6952" s="25"/>
      <c r="DS6952" s="96"/>
      <c r="DT6952" s="83"/>
      <c r="DU6952" s="14"/>
      <c r="DX6952" s="83"/>
      <c r="DY6952" s="83"/>
      <c r="DZ6952" s="83"/>
      <c r="EA6952" s="83"/>
      <c r="EJ6952" s="54"/>
      <c r="EK6952" s="22"/>
      <c r="EL6952" s="24"/>
      <c r="EP6952" s="23"/>
      <c r="EQ6952" s="24"/>
      <c r="ER6952" s="22"/>
      <c r="ES6952" s="24"/>
      <c r="ET6952" s="24"/>
      <c r="EU6952" s="23"/>
      <c r="EV6952" s="26"/>
      <c r="EX6952" s="6"/>
      <c r="EY6952" s="24"/>
      <c r="EZ6952" s="109"/>
      <c r="FA6952" s="66"/>
      <c r="FB6952" s="5"/>
      <c r="FC6952" s="68"/>
      <c r="FD6952" s="67"/>
      <c r="FE6952" s="67"/>
      <c r="FF6952" s="64"/>
      <c r="FG6952" s="5"/>
      <c r="FH6952" s="69"/>
      <c r="FI6952" s="6"/>
      <c r="FJ6952" s="5"/>
      <c r="FK6952" s="25"/>
      <c r="FL6952" s="5"/>
    </row>
    <row r="6953" spans="40:168">
      <c r="AN6953" s="14"/>
      <c r="AO6953" s="14"/>
      <c r="AP6953" s="5"/>
      <c r="AQ6953" s="25"/>
      <c r="AR6953" s="25"/>
      <c r="AS6953" s="96"/>
      <c r="AT6953" s="83"/>
      <c r="AU6953" s="14"/>
      <c r="AX6953" s="83"/>
      <c r="AY6953" s="83"/>
      <c r="AZ6953" s="83"/>
      <c r="BA6953" s="83"/>
      <c r="BJ6953" s="54"/>
      <c r="BK6953" s="22"/>
      <c r="BL6953" s="24"/>
      <c r="BP6953" s="23"/>
      <c r="BQ6953" s="24"/>
      <c r="BR6953" s="22"/>
      <c r="BS6953" s="24"/>
      <c r="BT6953" s="24"/>
      <c r="BU6953" s="23"/>
      <c r="BV6953" s="26"/>
      <c r="BX6953" s="6"/>
      <c r="BY6953" s="24"/>
      <c r="BZ6953" s="109"/>
      <c r="CA6953" s="66"/>
      <c r="CB6953" s="5"/>
      <c r="CC6953" s="68"/>
      <c r="CD6953" s="67"/>
      <c r="CE6953" s="67"/>
      <c r="CF6953" s="64"/>
      <c r="CG6953" s="5"/>
      <c r="CH6953" s="69"/>
      <c r="CI6953" s="6"/>
      <c r="CJ6953" s="5"/>
      <c r="CK6953" s="25"/>
      <c r="CL6953" s="5"/>
      <c r="DN6953" s="14"/>
      <c r="DO6953" s="14"/>
      <c r="DP6953" s="5"/>
      <c r="DQ6953" s="25"/>
      <c r="DR6953" s="25"/>
      <c r="DS6953" s="96"/>
      <c r="DT6953" s="83"/>
      <c r="DU6953" s="14"/>
      <c r="DX6953" s="83"/>
      <c r="DY6953" s="83"/>
      <c r="DZ6953" s="83"/>
      <c r="EA6953" s="83"/>
      <c r="EJ6953" s="54"/>
      <c r="EK6953" s="22"/>
      <c r="EL6953" s="24"/>
      <c r="EP6953" s="23"/>
      <c r="EQ6953" s="24"/>
      <c r="ER6953" s="22"/>
      <c r="ES6953" s="24"/>
      <c r="ET6953" s="24"/>
      <c r="EU6953" s="23"/>
      <c r="EV6953" s="26"/>
      <c r="EX6953" s="6"/>
      <c r="EY6953" s="24"/>
      <c r="EZ6953" s="109"/>
      <c r="FA6953" s="66"/>
      <c r="FB6953" s="5"/>
      <c r="FC6953" s="68"/>
      <c r="FD6953" s="67"/>
      <c r="FE6953" s="67"/>
      <c r="FF6953" s="64"/>
      <c r="FG6953" s="5"/>
      <c r="FH6953" s="69"/>
      <c r="FI6953" s="6"/>
      <c r="FJ6953" s="5"/>
      <c r="FK6953" s="25"/>
      <c r="FL6953" s="5"/>
    </row>
    <row r="6954" spans="40:168">
      <c r="AN6954" s="14"/>
      <c r="AO6954" s="14"/>
      <c r="AP6954" s="5"/>
      <c r="AQ6954" s="25"/>
      <c r="AR6954" s="25"/>
      <c r="AS6954" s="96"/>
      <c r="AT6954" s="83"/>
      <c r="AU6954" s="14"/>
      <c r="AX6954" s="83"/>
      <c r="AY6954" s="83"/>
      <c r="AZ6954" s="83"/>
      <c r="BA6954" s="83"/>
      <c r="BJ6954" s="54"/>
      <c r="BK6954" s="22"/>
      <c r="BL6954" s="24"/>
      <c r="BP6954" s="23"/>
      <c r="BQ6954" s="24"/>
      <c r="BR6954" s="22"/>
      <c r="BS6954" s="24"/>
      <c r="BT6954" s="24"/>
      <c r="BU6954" s="23"/>
      <c r="BV6954" s="26"/>
      <c r="BX6954" s="6"/>
      <c r="BY6954" s="24"/>
      <c r="BZ6954" s="109"/>
      <c r="CA6954" s="66"/>
      <c r="CB6954" s="5"/>
      <c r="CC6954" s="68"/>
      <c r="CD6954" s="67"/>
      <c r="CE6954" s="67"/>
      <c r="CF6954" s="64"/>
      <c r="CG6954" s="5"/>
      <c r="CH6954" s="69"/>
      <c r="CI6954" s="6"/>
      <c r="CJ6954" s="5"/>
      <c r="CK6954" s="25"/>
      <c r="CL6954" s="5"/>
      <c r="DN6954" s="14"/>
      <c r="DO6954" s="14"/>
      <c r="DP6954" s="5"/>
      <c r="DQ6954" s="25"/>
      <c r="DR6954" s="25"/>
      <c r="DS6954" s="96"/>
      <c r="DT6954" s="83"/>
      <c r="DU6954" s="14"/>
      <c r="DX6954" s="83"/>
      <c r="DY6954" s="83"/>
      <c r="DZ6954" s="83"/>
      <c r="EA6954" s="83"/>
      <c r="EJ6954" s="54"/>
      <c r="EK6954" s="22"/>
      <c r="EL6954" s="24"/>
      <c r="EP6954" s="23"/>
      <c r="EQ6954" s="24"/>
      <c r="ER6954" s="22"/>
      <c r="ES6954" s="24"/>
      <c r="ET6954" s="24"/>
      <c r="EU6954" s="23"/>
      <c r="EV6954" s="26"/>
      <c r="EX6954" s="6"/>
      <c r="EY6954" s="24"/>
      <c r="EZ6954" s="109"/>
      <c r="FA6954" s="66"/>
      <c r="FB6954" s="5"/>
      <c r="FC6954" s="68"/>
      <c r="FD6954" s="67"/>
      <c r="FE6954" s="67"/>
      <c r="FF6954" s="64"/>
      <c r="FG6954" s="5"/>
      <c r="FH6954" s="69"/>
      <c r="FI6954" s="6"/>
      <c r="FJ6954" s="5"/>
      <c r="FK6954" s="25"/>
      <c r="FL6954" s="5"/>
    </row>
    <row r="6955" spans="40:168">
      <c r="AN6955" s="14"/>
      <c r="AO6955" s="14"/>
      <c r="AP6955" s="5"/>
      <c r="AQ6955" s="25"/>
      <c r="AR6955" s="25"/>
      <c r="AS6955" s="96"/>
      <c r="AT6955" s="83"/>
      <c r="AU6955" s="14"/>
      <c r="AX6955" s="83"/>
      <c r="AY6955" s="83"/>
      <c r="AZ6955" s="83"/>
      <c r="BA6955" s="83"/>
      <c r="BJ6955" s="54"/>
      <c r="BK6955" s="22"/>
      <c r="BL6955" s="24"/>
      <c r="BP6955" s="23"/>
      <c r="BQ6955" s="24"/>
      <c r="BR6955" s="22"/>
      <c r="BS6955" s="24"/>
      <c r="BT6955" s="24"/>
      <c r="BU6955" s="23"/>
      <c r="BV6955" s="26"/>
      <c r="BX6955" s="6"/>
      <c r="BY6955" s="24"/>
      <c r="BZ6955" s="109"/>
      <c r="CA6955" s="66"/>
      <c r="CB6955" s="5"/>
      <c r="CC6955" s="68"/>
      <c r="CD6955" s="67"/>
      <c r="CE6955" s="67"/>
      <c r="CF6955" s="64"/>
      <c r="CG6955" s="5"/>
      <c r="CH6955" s="69"/>
      <c r="CI6955" s="6"/>
      <c r="CJ6955" s="5"/>
      <c r="CK6955" s="25"/>
      <c r="CL6955" s="5"/>
      <c r="DN6955" s="14"/>
      <c r="DO6955" s="14"/>
      <c r="DP6955" s="5"/>
      <c r="DQ6955" s="25"/>
      <c r="DR6955" s="25"/>
      <c r="DS6955" s="96"/>
      <c r="DT6955" s="83"/>
      <c r="DU6955" s="14"/>
      <c r="DX6955" s="83"/>
      <c r="DY6955" s="83"/>
      <c r="DZ6955" s="83"/>
      <c r="EA6955" s="83"/>
      <c r="EJ6955" s="54"/>
      <c r="EK6955" s="22"/>
      <c r="EL6955" s="24"/>
      <c r="EP6955" s="23"/>
      <c r="EQ6955" s="24"/>
      <c r="ER6955" s="22"/>
      <c r="ES6955" s="24"/>
      <c r="ET6955" s="24"/>
      <c r="EU6955" s="23"/>
      <c r="EV6955" s="26"/>
      <c r="EX6955" s="6"/>
      <c r="EY6955" s="24"/>
      <c r="EZ6955" s="109"/>
      <c r="FA6955" s="66"/>
      <c r="FB6955" s="5"/>
      <c r="FC6955" s="68"/>
      <c r="FD6955" s="67"/>
      <c r="FE6955" s="67"/>
      <c r="FF6955" s="64"/>
      <c r="FG6955" s="5"/>
      <c r="FH6955" s="69"/>
      <c r="FI6955" s="6"/>
      <c r="FJ6955" s="5"/>
      <c r="FK6955" s="25"/>
      <c r="FL6955" s="5"/>
    </row>
    <row r="6956" spans="40:168">
      <c r="AN6956" s="14"/>
      <c r="AO6956" s="14"/>
      <c r="AP6956" s="5"/>
      <c r="AQ6956" s="25"/>
      <c r="AR6956" s="25"/>
      <c r="AS6956" s="96"/>
      <c r="AT6956" s="83"/>
      <c r="AU6956" s="14"/>
      <c r="AX6956" s="83"/>
      <c r="AY6956" s="83"/>
      <c r="AZ6956" s="83"/>
      <c r="BA6956" s="83"/>
      <c r="BJ6956" s="54"/>
      <c r="BK6956" s="22"/>
      <c r="BL6956" s="24"/>
      <c r="BP6956" s="23"/>
      <c r="BQ6956" s="24"/>
      <c r="BR6956" s="22"/>
      <c r="BS6956" s="24"/>
      <c r="BT6956" s="24"/>
      <c r="BU6956" s="23"/>
      <c r="BV6956" s="26"/>
      <c r="BX6956" s="6"/>
      <c r="BY6956" s="24"/>
      <c r="BZ6956" s="109"/>
      <c r="CA6956" s="66"/>
      <c r="CB6956" s="5"/>
      <c r="CC6956" s="68"/>
      <c r="CD6956" s="67"/>
      <c r="CE6956" s="67"/>
      <c r="CF6956" s="64"/>
      <c r="CG6956" s="5"/>
      <c r="CH6956" s="69"/>
      <c r="CI6956" s="6"/>
      <c r="CJ6956" s="5"/>
      <c r="CK6956" s="25"/>
      <c r="CL6956" s="5"/>
      <c r="DN6956" s="14"/>
      <c r="DO6956" s="14"/>
      <c r="DP6956" s="5"/>
      <c r="DQ6956" s="25"/>
      <c r="DR6956" s="25"/>
      <c r="DS6956" s="96"/>
      <c r="DT6956" s="83"/>
      <c r="DU6956" s="14"/>
      <c r="DX6956" s="83"/>
      <c r="DY6956" s="83"/>
      <c r="DZ6956" s="83"/>
      <c r="EA6956" s="83"/>
      <c r="EJ6956" s="54"/>
      <c r="EK6956" s="22"/>
      <c r="EL6956" s="24"/>
      <c r="EP6956" s="23"/>
      <c r="EQ6956" s="24"/>
      <c r="ER6956" s="22"/>
      <c r="ES6956" s="24"/>
      <c r="ET6956" s="24"/>
      <c r="EU6956" s="23"/>
      <c r="EV6956" s="26"/>
      <c r="EX6956" s="6"/>
      <c r="EY6956" s="24"/>
      <c r="EZ6956" s="109"/>
      <c r="FA6956" s="66"/>
      <c r="FB6956" s="5"/>
      <c r="FC6956" s="68"/>
      <c r="FD6956" s="67"/>
      <c r="FE6956" s="67"/>
      <c r="FF6956" s="64"/>
      <c r="FG6956" s="5"/>
      <c r="FH6956" s="69"/>
      <c r="FI6956" s="6"/>
      <c r="FJ6956" s="5"/>
      <c r="FK6956" s="25"/>
      <c r="FL6956" s="5"/>
    </row>
    <row r="6957" spans="40:168">
      <c r="AN6957" s="14"/>
      <c r="AO6957" s="14"/>
      <c r="AP6957" s="5"/>
      <c r="AQ6957" s="25"/>
      <c r="AR6957" s="25"/>
      <c r="AS6957" s="96"/>
      <c r="AT6957" s="83"/>
      <c r="AU6957" s="14"/>
      <c r="AX6957" s="83"/>
      <c r="AY6957" s="83"/>
      <c r="AZ6957" s="83"/>
      <c r="BA6957" s="83"/>
      <c r="BJ6957" s="54"/>
      <c r="BK6957" s="22"/>
      <c r="BL6957" s="24"/>
      <c r="BP6957" s="23"/>
      <c r="BQ6957" s="24"/>
      <c r="BR6957" s="22"/>
      <c r="BS6957" s="24"/>
      <c r="BT6957" s="24"/>
      <c r="BU6957" s="23"/>
      <c r="BV6957" s="26"/>
      <c r="BX6957" s="6"/>
      <c r="BY6957" s="24"/>
      <c r="BZ6957" s="109"/>
      <c r="CA6957" s="66"/>
      <c r="CB6957" s="5"/>
      <c r="CC6957" s="68"/>
      <c r="CD6957" s="67"/>
      <c r="CE6957" s="67"/>
      <c r="CF6957" s="64"/>
      <c r="CG6957" s="5"/>
      <c r="CH6957" s="69"/>
      <c r="CI6957" s="6"/>
      <c r="CJ6957" s="5"/>
      <c r="CK6957" s="25"/>
      <c r="CL6957" s="5"/>
      <c r="DN6957" s="14"/>
      <c r="DO6957" s="14"/>
      <c r="DP6957" s="5"/>
      <c r="DQ6957" s="25"/>
      <c r="DR6957" s="25"/>
      <c r="DS6957" s="96"/>
      <c r="DT6957" s="83"/>
      <c r="DU6957" s="14"/>
      <c r="DX6957" s="83"/>
      <c r="DY6957" s="83"/>
      <c r="DZ6957" s="83"/>
      <c r="EA6957" s="83"/>
      <c r="EJ6957" s="54"/>
      <c r="EK6957" s="22"/>
      <c r="EL6957" s="24"/>
      <c r="EP6957" s="23"/>
      <c r="EQ6957" s="24"/>
      <c r="ER6957" s="22"/>
      <c r="ES6957" s="24"/>
      <c r="ET6957" s="24"/>
      <c r="EU6957" s="23"/>
      <c r="EV6957" s="26"/>
      <c r="EX6957" s="6"/>
      <c r="EY6957" s="24"/>
      <c r="EZ6957" s="109"/>
      <c r="FA6957" s="66"/>
      <c r="FB6957" s="5"/>
      <c r="FC6957" s="68"/>
      <c r="FD6957" s="67"/>
      <c r="FE6957" s="67"/>
      <c r="FF6957" s="64"/>
      <c r="FG6957" s="5"/>
      <c r="FH6957" s="69"/>
      <c r="FI6957" s="6"/>
      <c r="FJ6957" s="5"/>
      <c r="FK6957" s="25"/>
      <c r="FL6957" s="5"/>
    </row>
    <row r="6958" spans="40:168">
      <c r="AN6958" s="14"/>
      <c r="AO6958" s="14"/>
      <c r="AP6958" s="5"/>
      <c r="AQ6958" s="25"/>
      <c r="AR6958" s="25"/>
      <c r="AS6958" s="96"/>
      <c r="AT6958" s="83"/>
      <c r="AU6958" s="14"/>
      <c r="AX6958" s="83"/>
      <c r="AY6958" s="83"/>
      <c r="AZ6958" s="83"/>
      <c r="BA6958" s="83"/>
      <c r="BJ6958" s="54"/>
      <c r="BK6958" s="22"/>
      <c r="BL6958" s="24"/>
      <c r="BP6958" s="23"/>
      <c r="BQ6958" s="24"/>
      <c r="BR6958" s="22"/>
      <c r="BS6958" s="24"/>
      <c r="BT6958" s="24"/>
      <c r="BU6958" s="23"/>
      <c r="BV6958" s="26"/>
      <c r="BX6958" s="6"/>
      <c r="BY6958" s="24"/>
      <c r="BZ6958" s="109"/>
      <c r="CA6958" s="66"/>
      <c r="CB6958" s="5"/>
      <c r="CC6958" s="68"/>
      <c r="CD6958" s="67"/>
      <c r="CE6958" s="67"/>
      <c r="CF6958" s="64"/>
      <c r="CG6958" s="5"/>
      <c r="CH6958" s="69"/>
      <c r="CI6958" s="6"/>
      <c r="CJ6958" s="5"/>
      <c r="CK6958" s="25"/>
      <c r="CL6958" s="5"/>
      <c r="DN6958" s="14"/>
      <c r="DO6958" s="14"/>
      <c r="DP6958" s="5"/>
      <c r="DQ6958" s="25"/>
      <c r="DR6958" s="25"/>
      <c r="DS6958" s="96"/>
      <c r="DT6958" s="83"/>
      <c r="DU6958" s="14"/>
      <c r="DX6958" s="83"/>
      <c r="DY6958" s="83"/>
      <c r="DZ6958" s="83"/>
      <c r="EA6958" s="83"/>
      <c r="EJ6958" s="54"/>
      <c r="EK6958" s="22"/>
      <c r="EL6958" s="24"/>
      <c r="EP6958" s="23"/>
      <c r="EQ6958" s="24"/>
      <c r="ER6958" s="22"/>
      <c r="ES6958" s="24"/>
      <c r="ET6958" s="24"/>
      <c r="EU6958" s="23"/>
      <c r="EV6958" s="26"/>
      <c r="EX6958" s="6"/>
      <c r="EY6958" s="24"/>
      <c r="EZ6958" s="109"/>
      <c r="FA6958" s="66"/>
      <c r="FB6958" s="5"/>
      <c r="FC6958" s="68"/>
      <c r="FD6958" s="67"/>
      <c r="FE6958" s="67"/>
      <c r="FF6958" s="64"/>
      <c r="FG6958" s="5"/>
      <c r="FH6958" s="69"/>
      <c r="FI6958" s="6"/>
      <c r="FJ6958" s="5"/>
      <c r="FK6958" s="25"/>
      <c r="FL6958" s="5"/>
    </row>
    <row r="6959" spans="40:168">
      <c r="AN6959" s="14"/>
      <c r="AO6959" s="14"/>
      <c r="AP6959" s="5"/>
      <c r="AQ6959" s="25"/>
      <c r="AR6959" s="25"/>
      <c r="AS6959" s="96"/>
      <c r="AT6959" s="83"/>
      <c r="AU6959" s="14"/>
      <c r="AX6959" s="83"/>
      <c r="AY6959" s="83"/>
      <c r="AZ6959" s="83"/>
      <c r="BA6959" s="83"/>
      <c r="BJ6959" s="54"/>
      <c r="BK6959" s="22"/>
      <c r="BL6959" s="24"/>
      <c r="BP6959" s="23"/>
      <c r="BQ6959" s="24"/>
      <c r="BR6959" s="22"/>
      <c r="BS6959" s="24"/>
      <c r="BT6959" s="24"/>
      <c r="BU6959" s="23"/>
      <c r="BV6959" s="26"/>
      <c r="BX6959" s="6"/>
      <c r="BY6959" s="24"/>
      <c r="BZ6959" s="109"/>
      <c r="CA6959" s="66"/>
      <c r="CB6959" s="5"/>
      <c r="CC6959" s="68"/>
      <c r="CD6959" s="67"/>
      <c r="CE6959" s="67"/>
      <c r="CF6959" s="64"/>
      <c r="CG6959" s="5"/>
      <c r="CH6959" s="69"/>
      <c r="CI6959" s="6"/>
      <c r="CJ6959" s="5"/>
      <c r="CK6959" s="25"/>
      <c r="CL6959" s="5"/>
      <c r="DN6959" s="14"/>
      <c r="DO6959" s="14"/>
      <c r="DP6959" s="5"/>
      <c r="DQ6959" s="25"/>
      <c r="DR6959" s="25"/>
      <c r="DS6959" s="96"/>
      <c r="DT6959" s="83"/>
      <c r="DU6959" s="14"/>
      <c r="DX6959" s="83"/>
      <c r="DY6959" s="83"/>
      <c r="DZ6959" s="83"/>
      <c r="EA6959" s="83"/>
      <c r="EJ6959" s="54"/>
      <c r="EK6959" s="22"/>
      <c r="EL6959" s="24"/>
      <c r="EP6959" s="23"/>
      <c r="EQ6959" s="24"/>
      <c r="ER6959" s="22"/>
      <c r="ES6959" s="24"/>
      <c r="ET6959" s="24"/>
      <c r="EU6959" s="23"/>
      <c r="EV6959" s="26"/>
      <c r="EX6959" s="6"/>
      <c r="EY6959" s="24"/>
      <c r="EZ6959" s="109"/>
      <c r="FA6959" s="66"/>
      <c r="FB6959" s="5"/>
      <c r="FC6959" s="68"/>
      <c r="FD6959" s="67"/>
      <c r="FE6959" s="67"/>
      <c r="FF6959" s="64"/>
      <c r="FG6959" s="5"/>
      <c r="FH6959" s="69"/>
      <c r="FI6959" s="6"/>
      <c r="FJ6959" s="5"/>
      <c r="FK6959" s="25"/>
      <c r="FL6959" s="5"/>
    </row>
    <row r="6960" spans="40:168">
      <c r="AN6960" s="14"/>
      <c r="AO6960" s="14"/>
      <c r="AP6960" s="5"/>
      <c r="AQ6960" s="25"/>
      <c r="AR6960" s="25"/>
      <c r="AS6960" s="96"/>
      <c r="AT6960" s="83"/>
      <c r="AU6960" s="14"/>
      <c r="AX6960" s="83"/>
      <c r="AY6960" s="83"/>
      <c r="AZ6960" s="83"/>
      <c r="BA6960" s="83"/>
      <c r="BJ6960" s="54"/>
      <c r="BK6960" s="22"/>
      <c r="BL6960" s="24"/>
      <c r="BP6960" s="23"/>
      <c r="BQ6960" s="24"/>
      <c r="BR6960" s="22"/>
      <c r="BS6960" s="24"/>
      <c r="BT6960" s="24"/>
      <c r="BU6960" s="23"/>
      <c r="BV6960" s="26"/>
      <c r="BX6960" s="6"/>
      <c r="BY6960" s="24"/>
      <c r="BZ6960" s="109"/>
      <c r="CA6960" s="66"/>
      <c r="CB6960" s="5"/>
      <c r="CC6960" s="68"/>
      <c r="CD6960" s="67"/>
      <c r="CE6960" s="67"/>
      <c r="CF6960" s="64"/>
      <c r="CG6960" s="5"/>
      <c r="CH6960" s="69"/>
      <c r="CI6960" s="6"/>
      <c r="CJ6960" s="5"/>
      <c r="CK6960" s="25"/>
      <c r="CL6960" s="5"/>
      <c r="DN6960" s="14"/>
      <c r="DO6960" s="14"/>
      <c r="DP6960" s="5"/>
      <c r="DQ6960" s="25"/>
      <c r="DR6960" s="25"/>
      <c r="DS6960" s="96"/>
      <c r="DT6960" s="83"/>
      <c r="DU6960" s="14"/>
      <c r="DX6960" s="83"/>
      <c r="DY6960" s="83"/>
      <c r="DZ6960" s="83"/>
      <c r="EA6960" s="83"/>
      <c r="EJ6960" s="54"/>
      <c r="EK6960" s="22"/>
      <c r="EL6960" s="24"/>
      <c r="EP6960" s="23"/>
      <c r="EQ6960" s="24"/>
      <c r="ER6960" s="22"/>
      <c r="ES6960" s="24"/>
      <c r="ET6960" s="24"/>
      <c r="EU6960" s="23"/>
      <c r="EV6960" s="26"/>
      <c r="EX6960" s="6"/>
      <c r="EY6960" s="24"/>
      <c r="EZ6960" s="109"/>
      <c r="FA6960" s="66"/>
      <c r="FB6960" s="5"/>
      <c r="FC6960" s="68"/>
      <c r="FD6960" s="67"/>
      <c r="FE6960" s="67"/>
      <c r="FF6960" s="64"/>
      <c r="FG6960" s="5"/>
      <c r="FH6960" s="69"/>
      <c r="FI6960" s="6"/>
      <c r="FJ6960" s="5"/>
      <c r="FK6960" s="25"/>
      <c r="FL6960" s="5"/>
    </row>
    <row r="6961" spans="40:168">
      <c r="AN6961" s="14"/>
      <c r="AO6961" s="14"/>
      <c r="AP6961" s="5"/>
      <c r="AQ6961" s="25"/>
      <c r="AR6961" s="25"/>
      <c r="AS6961" s="96"/>
      <c r="AT6961" s="83"/>
      <c r="AU6961" s="14"/>
      <c r="AX6961" s="83"/>
      <c r="AY6961" s="83"/>
      <c r="AZ6961" s="83"/>
      <c r="BA6961" s="83"/>
      <c r="BJ6961" s="54"/>
      <c r="BK6961" s="22"/>
      <c r="BL6961" s="24"/>
      <c r="BP6961" s="23"/>
      <c r="BQ6961" s="24"/>
      <c r="BR6961" s="22"/>
      <c r="BS6961" s="24"/>
      <c r="BT6961" s="24"/>
      <c r="BU6961" s="23"/>
      <c r="BV6961" s="26"/>
      <c r="BX6961" s="6"/>
      <c r="BY6961" s="24"/>
      <c r="BZ6961" s="109"/>
      <c r="CA6961" s="66"/>
      <c r="CB6961" s="5"/>
      <c r="CC6961" s="68"/>
      <c r="CD6961" s="67"/>
      <c r="CE6961" s="67"/>
      <c r="CF6961" s="64"/>
      <c r="CG6961" s="5"/>
      <c r="CH6961" s="69"/>
      <c r="CI6961" s="6"/>
      <c r="CJ6961" s="5"/>
      <c r="CK6961" s="25"/>
      <c r="CL6961" s="5"/>
      <c r="DN6961" s="14"/>
      <c r="DO6961" s="14"/>
      <c r="DP6961" s="5"/>
      <c r="DQ6961" s="25"/>
      <c r="DR6961" s="25"/>
      <c r="DS6961" s="96"/>
      <c r="DT6961" s="83"/>
      <c r="DU6961" s="14"/>
      <c r="DX6961" s="83"/>
      <c r="DY6961" s="83"/>
      <c r="DZ6961" s="83"/>
      <c r="EA6961" s="83"/>
      <c r="EJ6961" s="54"/>
      <c r="EK6961" s="22"/>
      <c r="EL6961" s="24"/>
      <c r="EP6961" s="23"/>
      <c r="EQ6961" s="24"/>
      <c r="ER6961" s="22"/>
      <c r="ES6961" s="24"/>
      <c r="ET6961" s="24"/>
      <c r="EU6961" s="23"/>
      <c r="EV6961" s="26"/>
      <c r="EX6961" s="6"/>
      <c r="EY6961" s="24"/>
      <c r="EZ6961" s="109"/>
      <c r="FA6961" s="66"/>
      <c r="FB6961" s="5"/>
      <c r="FC6961" s="68"/>
      <c r="FD6961" s="67"/>
      <c r="FE6961" s="67"/>
      <c r="FF6961" s="64"/>
      <c r="FG6961" s="5"/>
      <c r="FH6961" s="69"/>
      <c r="FI6961" s="6"/>
      <c r="FJ6961" s="5"/>
      <c r="FK6961" s="25"/>
      <c r="FL6961" s="5"/>
    </row>
    <row r="6962" spans="40:168">
      <c r="AN6962" s="14"/>
      <c r="AO6962" s="14"/>
      <c r="AP6962" s="5"/>
      <c r="AQ6962" s="25"/>
      <c r="AR6962" s="25"/>
      <c r="AS6962" s="96"/>
      <c r="AT6962" s="83"/>
      <c r="AU6962" s="14"/>
      <c r="AX6962" s="83"/>
      <c r="AY6962" s="83"/>
      <c r="AZ6962" s="83"/>
      <c r="BA6962" s="83"/>
      <c r="BJ6962" s="54"/>
      <c r="BK6962" s="22"/>
      <c r="BL6962" s="24"/>
      <c r="BP6962" s="23"/>
      <c r="BQ6962" s="24"/>
      <c r="BR6962" s="22"/>
      <c r="BS6962" s="24"/>
      <c r="BT6962" s="24"/>
      <c r="BU6962" s="23"/>
      <c r="BV6962" s="26"/>
      <c r="BX6962" s="6"/>
      <c r="BY6962" s="24"/>
      <c r="BZ6962" s="109"/>
      <c r="CA6962" s="66"/>
      <c r="CB6962" s="5"/>
      <c r="CC6962" s="68"/>
      <c r="CD6962" s="67"/>
      <c r="CE6962" s="67"/>
      <c r="CF6962" s="64"/>
      <c r="CG6962" s="5"/>
      <c r="CH6962" s="69"/>
      <c r="CI6962" s="6"/>
      <c r="CJ6962" s="5"/>
      <c r="CK6962" s="25"/>
      <c r="CL6962" s="5"/>
      <c r="DN6962" s="14"/>
      <c r="DO6962" s="14"/>
      <c r="DP6962" s="5"/>
      <c r="DQ6962" s="25"/>
      <c r="DR6962" s="25"/>
      <c r="DS6962" s="96"/>
      <c r="DT6962" s="83"/>
      <c r="DU6962" s="14"/>
      <c r="DX6962" s="83"/>
      <c r="DY6962" s="83"/>
      <c r="DZ6962" s="83"/>
      <c r="EA6962" s="83"/>
      <c r="EJ6962" s="54"/>
      <c r="EK6962" s="22"/>
      <c r="EL6962" s="24"/>
      <c r="EP6962" s="23"/>
      <c r="EQ6962" s="24"/>
      <c r="ER6962" s="22"/>
      <c r="ES6962" s="24"/>
      <c r="ET6962" s="24"/>
      <c r="EU6962" s="23"/>
      <c r="EV6962" s="26"/>
      <c r="EX6962" s="6"/>
      <c r="EY6962" s="24"/>
      <c r="EZ6962" s="109"/>
      <c r="FA6962" s="66"/>
      <c r="FB6962" s="5"/>
      <c r="FC6962" s="68"/>
      <c r="FD6962" s="67"/>
      <c r="FE6962" s="67"/>
      <c r="FF6962" s="64"/>
      <c r="FG6962" s="5"/>
      <c r="FH6962" s="69"/>
      <c r="FI6962" s="6"/>
      <c r="FJ6962" s="5"/>
      <c r="FK6962" s="25"/>
      <c r="FL6962" s="5"/>
    </row>
    <row r="6963" spans="40:168">
      <c r="AN6963" s="14"/>
      <c r="AO6963" s="14"/>
      <c r="AP6963" s="5"/>
      <c r="AQ6963" s="25"/>
      <c r="AR6963" s="25"/>
      <c r="AS6963" s="96"/>
      <c r="AT6963" s="83"/>
      <c r="AU6963" s="14"/>
      <c r="AX6963" s="83"/>
      <c r="AY6963" s="83"/>
      <c r="AZ6963" s="83"/>
      <c r="BA6963" s="83"/>
      <c r="BJ6963" s="54"/>
      <c r="BK6963" s="22"/>
      <c r="BL6963" s="24"/>
      <c r="BP6963" s="23"/>
      <c r="BQ6963" s="24"/>
      <c r="BR6963" s="22"/>
      <c r="BS6963" s="24"/>
      <c r="BT6963" s="24"/>
      <c r="BU6963" s="23"/>
      <c r="BV6963" s="26"/>
      <c r="BX6963" s="6"/>
      <c r="BY6963" s="24"/>
      <c r="BZ6963" s="109"/>
      <c r="CA6963" s="66"/>
      <c r="CB6963" s="5"/>
      <c r="CC6963" s="68"/>
      <c r="CD6963" s="67"/>
      <c r="CE6963" s="67"/>
      <c r="CF6963" s="64"/>
      <c r="CG6963" s="5"/>
      <c r="CH6963" s="69"/>
      <c r="CI6963" s="6"/>
      <c r="CJ6963" s="5"/>
      <c r="CK6963" s="25"/>
      <c r="CL6963" s="5"/>
      <c r="DN6963" s="14"/>
      <c r="DO6963" s="14"/>
      <c r="DP6963" s="5"/>
      <c r="DQ6963" s="25"/>
      <c r="DR6963" s="25"/>
      <c r="DS6963" s="96"/>
      <c r="DT6963" s="83"/>
      <c r="DU6963" s="14"/>
      <c r="DX6963" s="83"/>
      <c r="DY6963" s="83"/>
      <c r="DZ6963" s="83"/>
      <c r="EA6963" s="83"/>
      <c r="EJ6963" s="54"/>
      <c r="EK6963" s="22"/>
      <c r="EL6963" s="24"/>
      <c r="EP6963" s="23"/>
      <c r="EQ6963" s="24"/>
      <c r="ER6963" s="22"/>
      <c r="ES6963" s="24"/>
      <c r="ET6963" s="24"/>
      <c r="EU6963" s="23"/>
      <c r="EV6963" s="26"/>
      <c r="EX6963" s="6"/>
      <c r="EY6963" s="24"/>
      <c r="EZ6963" s="109"/>
      <c r="FA6963" s="66"/>
      <c r="FB6963" s="5"/>
      <c r="FC6963" s="68"/>
      <c r="FD6963" s="67"/>
      <c r="FE6963" s="67"/>
      <c r="FF6963" s="64"/>
      <c r="FG6963" s="5"/>
      <c r="FH6963" s="69"/>
      <c r="FI6963" s="6"/>
      <c r="FJ6963" s="5"/>
      <c r="FK6963" s="25"/>
      <c r="FL6963" s="5"/>
    </row>
    <row r="6964" spans="40:168">
      <c r="AN6964" s="14"/>
      <c r="AO6964" s="14"/>
      <c r="AP6964" s="5"/>
      <c r="AQ6964" s="25"/>
      <c r="AR6964" s="25"/>
      <c r="AS6964" s="96"/>
      <c r="AT6964" s="83"/>
      <c r="AU6964" s="14"/>
      <c r="AX6964" s="83"/>
      <c r="AY6964" s="83"/>
      <c r="AZ6964" s="83"/>
      <c r="BA6964" s="83"/>
      <c r="BJ6964" s="54"/>
      <c r="BK6964" s="22"/>
      <c r="BL6964" s="24"/>
      <c r="BP6964" s="23"/>
      <c r="BQ6964" s="24"/>
      <c r="BR6964" s="22"/>
      <c r="BS6964" s="24"/>
      <c r="BT6964" s="24"/>
      <c r="BU6964" s="23"/>
      <c r="BV6964" s="26"/>
      <c r="BX6964" s="6"/>
      <c r="BY6964" s="24"/>
      <c r="BZ6964" s="109"/>
      <c r="CA6964" s="66"/>
      <c r="CB6964" s="5"/>
      <c r="CC6964" s="68"/>
      <c r="CD6964" s="67"/>
      <c r="CE6964" s="67"/>
      <c r="CF6964" s="64"/>
      <c r="CG6964" s="5"/>
      <c r="CH6964" s="69"/>
      <c r="CI6964" s="6"/>
      <c r="CJ6964" s="5"/>
      <c r="CK6964" s="25"/>
      <c r="CL6964" s="5"/>
      <c r="DN6964" s="14"/>
      <c r="DO6964" s="14"/>
      <c r="DP6964" s="5"/>
      <c r="DQ6964" s="25"/>
      <c r="DR6964" s="25"/>
      <c r="DS6964" s="96"/>
      <c r="DT6964" s="83"/>
      <c r="DU6964" s="14"/>
      <c r="DX6964" s="83"/>
      <c r="DY6964" s="83"/>
      <c r="DZ6964" s="83"/>
      <c r="EA6964" s="83"/>
      <c r="EJ6964" s="54"/>
      <c r="EK6964" s="22"/>
      <c r="EL6964" s="24"/>
      <c r="EP6964" s="23"/>
      <c r="EQ6964" s="24"/>
      <c r="ER6964" s="22"/>
      <c r="ES6964" s="24"/>
      <c r="ET6964" s="24"/>
      <c r="EU6964" s="23"/>
      <c r="EV6964" s="26"/>
      <c r="EX6964" s="6"/>
      <c r="EY6964" s="24"/>
      <c r="EZ6964" s="109"/>
      <c r="FA6964" s="66"/>
      <c r="FB6964" s="5"/>
      <c r="FC6964" s="68"/>
      <c r="FD6964" s="67"/>
      <c r="FE6964" s="67"/>
      <c r="FF6964" s="64"/>
      <c r="FG6964" s="5"/>
      <c r="FH6964" s="69"/>
      <c r="FI6964" s="6"/>
      <c r="FJ6964" s="5"/>
      <c r="FK6964" s="25"/>
      <c r="FL6964" s="5"/>
    </row>
    <row r="6965" spans="40:168">
      <c r="AN6965" s="14"/>
      <c r="AO6965" s="14"/>
      <c r="AP6965" s="5"/>
      <c r="AQ6965" s="25"/>
      <c r="AR6965" s="25"/>
      <c r="AS6965" s="96"/>
      <c r="AT6965" s="83"/>
      <c r="AU6965" s="14"/>
      <c r="AX6965" s="83"/>
      <c r="AY6965" s="83"/>
      <c r="AZ6965" s="83"/>
      <c r="BA6965" s="83"/>
      <c r="BJ6965" s="54"/>
      <c r="BK6965" s="22"/>
      <c r="BL6965" s="24"/>
      <c r="BP6965" s="23"/>
      <c r="BQ6965" s="24"/>
      <c r="BR6965" s="22"/>
      <c r="BS6965" s="24"/>
      <c r="BT6965" s="24"/>
      <c r="BU6965" s="23"/>
      <c r="BV6965" s="26"/>
      <c r="BX6965" s="6"/>
      <c r="BY6965" s="24"/>
      <c r="BZ6965" s="109"/>
      <c r="CA6965" s="66"/>
      <c r="CB6965" s="5"/>
      <c r="CC6965" s="68"/>
      <c r="CD6965" s="67"/>
      <c r="CE6965" s="67"/>
      <c r="CF6965" s="64"/>
      <c r="CG6965" s="5"/>
      <c r="CH6965" s="69"/>
      <c r="CI6965" s="6"/>
      <c r="CJ6965" s="5"/>
      <c r="CK6965" s="25"/>
      <c r="CL6965" s="5"/>
      <c r="DN6965" s="14"/>
      <c r="DO6965" s="14"/>
      <c r="DP6965" s="5"/>
      <c r="DQ6965" s="25"/>
      <c r="DR6965" s="25"/>
      <c r="DS6965" s="96"/>
      <c r="DT6965" s="83"/>
      <c r="DU6965" s="14"/>
      <c r="DX6965" s="83"/>
      <c r="DY6965" s="83"/>
      <c r="DZ6965" s="83"/>
      <c r="EA6965" s="83"/>
      <c r="EJ6965" s="54"/>
      <c r="EK6965" s="22"/>
      <c r="EL6965" s="24"/>
      <c r="EP6965" s="23"/>
      <c r="EQ6965" s="24"/>
      <c r="ER6965" s="22"/>
      <c r="ES6965" s="24"/>
      <c r="ET6965" s="24"/>
      <c r="EU6965" s="23"/>
      <c r="EV6965" s="26"/>
      <c r="EX6965" s="6"/>
      <c r="EY6965" s="24"/>
      <c r="EZ6965" s="109"/>
      <c r="FA6965" s="66"/>
      <c r="FB6965" s="5"/>
      <c r="FC6965" s="68"/>
      <c r="FD6965" s="67"/>
      <c r="FE6965" s="67"/>
      <c r="FF6965" s="64"/>
      <c r="FG6965" s="5"/>
      <c r="FH6965" s="69"/>
      <c r="FI6965" s="6"/>
      <c r="FJ6965" s="5"/>
      <c r="FK6965" s="25"/>
      <c r="FL6965" s="5"/>
    </row>
    <row r="6966" spans="40:168">
      <c r="AN6966" s="14"/>
      <c r="AO6966" s="14"/>
      <c r="AP6966" s="5"/>
      <c r="AQ6966" s="25"/>
      <c r="AR6966" s="25"/>
      <c r="AS6966" s="96"/>
      <c r="AT6966" s="83"/>
      <c r="AU6966" s="14"/>
      <c r="AX6966" s="83"/>
      <c r="AY6966" s="83"/>
      <c r="AZ6966" s="83"/>
      <c r="BA6966" s="83"/>
      <c r="BJ6966" s="54"/>
      <c r="BK6966" s="22"/>
      <c r="BL6966" s="24"/>
      <c r="BP6966" s="23"/>
      <c r="BQ6966" s="24"/>
      <c r="BR6966" s="22"/>
      <c r="BS6966" s="24"/>
      <c r="BT6966" s="24"/>
      <c r="BU6966" s="23"/>
      <c r="BV6966" s="26"/>
      <c r="BX6966" s="6"/>
      <c r="BY6966" s="24"/>
      <c r="BZ6966" s="109"/>
      <c r="CA6966" s="66"/>
      <c r="CB6966" s="5"/>
      <c r="CC6966" s="68"/>
      <c r="CD6966" s="67"/>
      <c r="CE6966" s="67"/>
      <c r="CF6966" s="64"/>
      <c r="CG6966" s="5"/>
      <c r="CH6966" s="69"/>
      <c r="CI6966" s="6"/>
      <c r="CJ6966" s="5"/>
      <c r="CK6966" s="25"/>
      <c r="CL6966" s="5"/>
      <c r="DN6966" s="14"/>
      <c r="DO6966" s="14"/>
      <c r="DP6966" s="5"/>
      <c r="DQ6966" s="25"/>
      <c r="DR6966" s="25"/>
      <c r="DS6966" s="96"/>
      <c r="DT6966" s="83"/>
      <c r="DU6966" s="14"/>
      <c r="DX6966" s="83"/>
      <c r="DY6966" s="83"/>
      <c r="DZ6966" s="83"/>
      <c r="EA6966" s="83"/>
      <c r="EJ6966" s="54"/>
      <c r="EK6966" s="22"/>
      <c r="EL6966" s="24"/>
      <c r="EP6966" s="23"/>
      <c r="EQ6966" s="24"/>
      <c r="ER6966" s="22"/>
      <c r="ES6966" s="24"/>
      <c r="ET6966" s="24"/>
      <c r="EU6966" s="23"/>
      <c r="EV6966" s="26"/>
      <c r="EX6966" s="6"/>
      <c r="EY6966" s="24"/>
      <c r="EZ6966" s="109"/>
      <c r="FA6966" s="66"/>
      <c r="FB6966" s="5"/>
      <c r="FC6966" s="68"/>
      <c r="FD6966" s="67"/>
      <c r="FE6966" s="67"/>
      <c r="FF6966" s="64"/>
      <c r="FG6966" s="5"/>
      <c r="FH6966" s="69"/>
      <c r="FI6966" s="6"/>
      <c r="FJ6966" s="5"/>
      <c r="FK6966" s="25"/>
      <c r="FL6966" s="5"/>
    </row>
    <row r="6967" spans="40:168">
      <c r="AN6967" s="14"/>
      <c r="AO6967" s="14"/>
      <c r="AP6967" s="5"/>
      <c r="AQ6967" s="25"/>
      <c r="AR6967" s="25"/>
      <c r="AS6967" s="96"/>
      <c r="AT6967" s="83"/>
      <c r="AU6967" s="14"/>
      <c r="AX6967" s="83"/>
      <c r="AY6967" s="83"/>
      <c r="AZ6967" s="83"/>
      <c r="BA6967" s="83"/>
      <c r="BJ6967" s="54"/>
      <c r="BK6967" s="22"/>
      <c r="BL6967" s="24"/>
      <c r="BP6967" s="23"/>
      <c r="BQ6967" s="24"/>
      <c r="BR6967" s="22"/>
      <c r="BS6967" s="24"/>
      <c r="BT6967" s="24"/>
      <c r="BU6967" s="23"/>
      <c r="BV6967" s="26"/>
      <c r="BX6967" s="6"/>
      <c r="BY6967" s="24"/>
      <c r="BZ6967" s="109"/>
      <c r="CA6967" s="66"/>
      <c r="CB6967" s="5"/>
      <c r="CC6967" s="68"/>
      <c r="CD6967" s="67"/>
      <c r="CE6967" s="67"/>
      <c r="CF6967" s="64"/>
      <c r="CG6967" s="5"/>
      <c r="CH6967" s="69"/>
      <c r="CI6967" s="6"/>
      <c r="CJ6967" s="5"/>
      <c r="CK6967" s="25"/>
      <c r="CL6967" s="5"/>
      <c r="DN6967" s="14"/>
      <c r="DO6967" s="14"/>
      <c r="DP6967" s="5"/>
      <c r="DQ6967" s="25"/>
      <c r="DR6967" s="25"/>
      <c r="DS6967" s="96"/>
      <c r="DT6967" s="83"/>
      <c r="DU6967" s="14"/>
      <c r="DX6967" s="83"/>
      <c r="DY6967" s="83"/>
      <c r="DZ6967" s="83"/>
      <c r="EA6967" s="83"/>
      <c r="EJ6967" s="54"/>
      <c r="EK6967" s="22"/>
      <c r="EL6967" s="24"/>
      <c r="EP6967" s="23"/>
      <c r="EQ6967" s="24"/>
      <c r="ER6967" s="22"/>
      <c r="ES6967" s="24"/>
      <c r="ET6967" s="24"/>
      <c r="EU6967" s="23"/>
      <c r="EV6967" s="26"/>
      <c r="EX6967" s="6"/>
      <c r="EY6967" s="24"/>
      <c r="EZ6967" s="109"/>
      <c r="FA6967" s="66"/>
      <c r="FB6967" s="5"/>
      <c r="FC6967" s="68"/>
      <c r="FD6967" s="67"/>
      <c r="FE6967" s="67"/>
      <c r="FF6967" s="64"/>
      <c r="FG6967" s="5"/>
      <c r="FH6967" s="69"/>
      <c r="FI6967" s="6"/>
      <c r="FJ6967" s="5"/>
      <c r="FK6967" s="25"/>
      <c r="FL6967" s="5"/>
    </row>
    <row r="6968" spans="40:168">
      <c r="AN6968" s="14"/>
      <c r="AO6968" s="14"/>
      <c r="AP6968" s="5"/>
      <c r="AQ6968" s="25"/>
      <c r="AR6968" s="25"/>
      <c r="AS6968" s="96"/>
      <c r="AT6968" s="83"/>
      <c r="AU6968" s="14"/>
      <c r="AX6968" s="83"/>
      <c r="AY6968" s="83"/>
      <c r="AZ6968" s="83"/>
      <c r="BA6968" s="83"/>
      <c r="BJ6968" s="54"/>
      <c r="BK6968" s="22"/>
      <c r="BL6968" s="24"/>
      <c r="BP6968" s="23"/>
      <c r="BQ6968" s="24"/>
      <c r="BR6968" s="22"/>
      <c r="BS6968" s="24"/>
      <c r="BT6968" s="24"/>
      <c r="BU6968" s="23"/>
      <c r="BV6968" s="26"/>
      <c r="BX6968" s="6"/>
      <c r="BY6968" s="24"/>
      <c r="BZ6968" s="109"/>
      <c r="CA6968" s="66"/>
      <c r="CB6968" s="5"/>
      <c r="CC6968" s="68"/>
      <c r="CD6968" s="67"/>
      <c r="CE6968" s="67"/>
      <c r="CF6968" s="64"/>
      <c r="CG6968" s="5"/>
      <c r="CH6968" s="69"/>
      <c r="CI6968" s="6"/>
      <c r="CJ6968" s="5"/>
      <c r="CK6968" s="25"/>
      <c r="CL6968" s="5"/>
      <c r="DN6968" s="14"/>
      <c r="DO6968" s="14"/>
      <c r="DP6968" s="5"/>
      <c r="DQ6968" s="25"/>
      <c r="DR6968" s="25"/>
      <c r="DS6968" s="96"/>
      <c r="DT6968" s="83"/>
      <c r="DU6968" s="14"/>
      <c r="DX6968" s="83"/>
      <c r="DY6968" s="83"/>
      <c r="DZ6968" s="83"/>
      <c r="EA6968" s="83"/>
      <c r="EJ6968" s="54"/>
      <c r="EK6968" s="22"/>
      <c r="EL6968" s="24"/>
      <c r="EP6968" s="23"/>
      <c r="EQ6968" s="24"/>
      <c r="ER6968" s="22"/>
      <c r="ES6968" s="24"/>
      <c r="ET6968" s="24"/>
      <c r="EU6968" s="23"/>
      <c r="EV6968" s="26"/>
      <c r="EX6968" s="6"/>
      <c r="EY6968" s="24"/>
      <c r="EZ6968" s="109"/>
      <c r="FA6968" s="66"/>
      <c r="FB6968" s="5"/>
      <c r="FC6968" s="68"/>
      <c r="FD6968" s="67"/>
      <c r="FE6968" s="67"/>
      <c r="FF6968" s="64"/>
      <c r="FG6968" s="5"/>
      <c r="FH6968" s="69"/>
      <c r="FI6968" s="6"/>
      <c r="FJ6968" s="5"/>
      <c r="FK6968" s="25"/>
      <c r="FL6968" s="5"/>
    </row>
    <row r="6969" spans="40:168">
      <c r="AN6969" s="14"/>
      <c r="AO6969" s="14"/>
      <c r="AP6969" s="5"/>
      <c r="AQ6969" s="25"/>
      <c r="AR6969" s="25"/>
      <c r="AS6969" s="96"/>
      <c r="AT6969" s="83"/>
      <c r="AU6969" s="14"/>
      <c r="AX6969" s="83"/>
      <c r="AY6969" s="83"/>
      <c r="AZ6969" s="83"/>
      <c r="BA6969" s="83"/>
      <c r="BJ6969" s="54"/>
      <c r="BK6969" s="22"/>
      <c r="BL6969" s="24"/>
      <c r="BP6969" s="23"/>
      <c r="BQ6969" s="24"/>
      <c r="BR6969" s="22"/>
      <c r="BS6969" s="24"/>
      <c r="BT6969" s="24"/>
      <c r="BU6969" s="23"/>
      <c r="BV6969" s="26"/>
      <c r="BX6969" s="6"/>
      <c r="BY6969" s="24"/>
      <c r="BZ6969" s="109"/>
      <c r="CA6969" s="66"/>
      <c r="CB6969" s="5"/>
      <c r="CC6969" s="68"/>
      <c r="CD6969" s="67"/>
      <c r="CE6969" s="67"/>
      <c r="CF6969" s="64"/>
      <c r="CG6969" s="5"/>
      <c r="CH6969" s="69"/>
      <c r="CI6969" s="6"/>
      <c r="CJ6969" s="5"/>
      <c r="CK6969" s="25"/>
      <c r="CL6969" s="5"/>
      <c r="DN6969" s="14"/>
      <c r="DO6969" s="14"/>
      <c r="DP6969" s="5"/>
      <c r="DQ6969" s="25"/>
      <c r="DR6969" s="25"/>
      <c r="DS6969" s="96"/>
      <c r="DT6969" s="83"/>
      <c r="DU6969" s="14"/>
      <c r="DX6969" s="83"/>
      <c r="DY6969" s="83"/>
      <c r="DZ6969" s="83"/>
      <c r="EA6969" s="83"/>
      <c r="EJ6969" s="54"/>
      <c r="EK6969" s="22"/>
      <c r="EL6969" s="24"/>
      <c r="EP6969" s="23"/>
      <c r="EQ6969" s="24"/>
      <c r="ER6969" s="22"/>
      <c r="ES6969" s="24"/>
      <c r="ET6969" s="24"/>
      <c r="EU6969" s="23"/>
      <c r="EV6969" s="26"/>
      <c r="EX6969" s="6"/>
      <c r="EY6969" s="24"/>
      <c r="EZ6969" s="109"/>
      <c r="FA6969" s="66"/>
      <c r="FB6969" s="5"/>
      <c r="FC6969" s="68"/>
      <c r="FD6969" s="67"/>
      <c r="FE6969" s="67"/>
      <c r="FF6969" s="64"/>
      <c r="FG6969" s="5"/>
      <c r="FH6969" s="69"/>
      <c r="FI6969" s="6"/>
      <c r="FJ6969" s="5"/>
      <c r="FK6969" s="25"/>
      <c r="FL6969" s="5"/>
    </row>
    <row r="6970" spans="40:168">
      <c r="AN6970" s="14"/>
      <c r="AO6970" s="14"/>
      <c r="AP6970" s="5"/>
      <c r="AQ6970" s="25"/>
      <c r="AR6970" s="25"/>
      <c r="AS6970" s="96"/>
      <c r="AT6970" s="83"/>
      <c r="AU6970" s="14"/>
      <c r="AX6970" s="83"/>
      <c r="AY6970" s="83"/>
      <c r="AZ6970" s="83"/>
      <c r="BA6970" s="83"/>
      <c r="BJ6970" s="54"/>
      <c r="BK6970" s="22"/>
      <c r="BL6970" s="24"/>
      <c r="BP6970" s="23"/>
      <c r="BQ6970" s="24"/>
      <c r="BR6970" s="22"/>
      <c r="BS6970" s="24"/>
      <c r="BT6970" s="24"/>
      <c r="BU6970" s="23"/>
      <c r="BV6970" s="26"/>
      <c r="BX6970" s="6"/>
      <c r="BY6970" s="24"/>
      <c r="BZ6970" s="109"/>
      <c r="CA6970" s="66"/>
      <c r="CB6970" s="5"/>
      <c r="CC6970" s="68"/>
      <c r="CD6970" s="67"/>
      <c r="CE6970" s="67"/>
      <c r="CF6970" s="64"/>
      <c r="CG6970" s="5"/>
      <c r="CH6970" s="69"/>
      <c r="CI6970" s="6"/>
      <c r="CJ6970" s="5"/>
      <c r="CK6970" s="25"/>
      <c r="CL6970" s="5"/>
      <c r="DN6970" s="14"/>
      <c r="DO6970" s="14"/>
      <c r="DP6970" s="5"/>
      <c r="DQ6970" s="25"/>
      <c r="DR6970" s="25"/>
      <c r="DS6970" s="96"/>
      <c r="DT6970" s="83"/>
      <c r="DU6970" s="14"/>
      <c r="DX6970" s="83"/>
      <c r="DY6970" s="83"/>
      <c r="DZ6970" s="83"/>
      <c r="EA6970" s="83"/>
      <c r="EJ6970" s="54"/>
      <c r="EK6970" s="22"/>
      <c r="EL6970" s="24"/>
      <c r="EP6970" s="23"/>
      <c r="EQ6970" s="24"/>
      <c r="ER6970" s="22"/>
      <c r="ES6970" s="24"/>
      <c r="ET6970" s="24"/>
      <c r="EU6970" s="23"/>
      <c r="EV6970" s="26"/>
      <c r="EX6970" s="6"/>
      <c r="EY6970" s="24"/>
      <c r="EZ6970" s="109"/>
      <c r="FA6970" s="66"/>
      <c r="FB6970" s="5"/>
      <c r="FC6970" s="68"/>
      <c r="FD6970" s="67"/>
      <c r="FE6970" s="67"/>
      <c r="FF6970" s="64"/>
      <c r="FG6970" s="5"/>
      <c r="FH6970" s="69"/>
      <c r="FI6970" s="6"/>
      <c r="FJ6970" s="5"/>
      <c r="FK6970" s="25"/>
      <c r="FL6970" s="5"/>
    </row>
    <row r="6971" spans="40:168">
      <c r="AN6971" s="14"/>
      <c r="AO6971" s="14"/>
      <c r="AP6971" s="5"/>
      <c r="AQ6971" s="25"/>
      <c r="AR6971" s="25"/>
      <c r="AS6971" s="96"/>
      <c r="AT6971" s="83"/>
      <c r="AU6971" s="14"/>
      <c r="AX6971" s="83"/>
      <c r="AY6971" s="83"/>
      <c r="AZ6971" s="83"/>
      <c r="BA6971" s="83"/>
      <c r="BJ6971" s="54"/>
      <c r="BK6971" s="22"/>
      <c r="BL6971" s="24"/>
      <c r="BP6971" s="23"/>
      <c r="BQ6971" s="24"/>
      <c r="BR6971" s="22"/>
      <c r="BS6971" s="24"/>
      <c r="BT6971" s="24"/>
      <c r="BU6971" s="23"/>
      <c r="BV6971" s="26"/>
      <c r="BX6971" s="6"/>
      <c r="BY6971" s="24"/>
      <c r="BZ6971" s="109"/>
      <c r="CA6971" s="66"/>
      <c r="CB6971" s="5"/>
      <c r="CC6971" s="68"/>
      <c r="CD6971" s="67"/>
      <c r="CE6971" s="67"/>
      <c r="CF6971" s="64"/>
      <c r="CG6971" s="5"/>
      <c r="CH6971" s="69"/>
      <c r="CI6971" s="6"/>
      <c r="CJ6971" s="5"/>
      <c r="CK6971" s="25"/>
      <c r="CL6971" s="5"/>
      <c r="DN6971" s="14"/>
      <c r="DO6971" s="14"/>
      <c r="DP6971" s="5"/>
      <c r="DQ6971" s="25"/>
      <c r="DR6971" s="25"/>
      <c r="DS6971" s="96"/>
      <c r="DT6971" s="83"/>
      <c r="DU6971" s="14"/>
      <c r="DX6971" s="83"/>
      <c r="DY6971" s="83"/>
      <c r="DZ6971" s="83"/>
      <c r="EA6971" s="83"/>
      <c r="EJ6971" s="54"/>
      <c r="EK6971" s="22"/>
      <c r="EL6971" s="24"/>
      <c r="EP6971" s="23"/>
      <c r="EQ6971" s="24"/>
      <c r="ER6971" s="22"/>
      <c r="ES6971" s="24"/>
      <c r="ET6971" s="24"/>
      <c r="EU6971" s="23"/>
      <c r="EV6971" s="26"/>
      <c r="EX6971" s="6"/>
      <c r="EY6971" s="24"/>
      <c r="EZ6971" s="109"/>
      <c r="FA6971" s="66"/>
      <c r="FB6971" s="5"/>
      <c r="FC6971" s="68"/>
      <c r="FD6971" s="67"/>
      <c r="FE6971" s="67"/>
      <c r="FF6971" s="64"/>
      <c r="FG6971" s="5"/>
      <c r="FH6971" s="69"/>
      <c r="FI6971" s="6"/>
      <c r="FJ6971" s="5"/>
      <c r="FK6971" s="25"/>
      <c r="FL6971" s="5"/>
    </row>
    <row r="6972" spans="40:168">
      <c r="AN6972" s="14"/>
      <c r="AO6972" s="14"/>
      <c r="AP6972" s="5"/>
      <c r="AQ6972" s="25"/>
      <c r="AR6972" s="25"/>
      <c r="AS6972" s="96"/>
      <c r="AT6972" s="83"/>
      <c r="AU6972" s="14"/>
      <c r="AX6972" s="83"/>
      <c r="AY6972" s="83"/>
      <c r="AZ6972" s="83"/>
      <c r="BA6972" s="83"/>
      <c r="BJ6972" s="54"/>
      <c r="BK6972" s="22"/>
      <c r="BL6972" s="24"/>
      <c r="BP6972" s="23"/>
      <c r="BQ6972" s="24"/>
      <c r="BR6972" s="22"/>
      <c r="BS6972" s="24"/>
      <c r="BT6972" s="24"/>
      <c r="BU6972" s="23"/>
      <c r="BV6972" s="26"/>
      <c r="BX6972" s="6"/>
      <c r="BY6972" s="24"/>
      <c r="BZ6972" s="109"/>
      <c r="CA6972" s="66"/>
      <c r="CB6972" s="5"/>
      <c r="CC6972" s="68"/>
      <c r="CD6972" s="67"/>
      <c r="CE6972" s="67"/>
      <c r="CF6972" s="64"/>
      <c r="CG6972" s="5"/>
      <c r="CH6972" s="69"/>
      <c r="CI6972" s="6"/>
      <c r="CJ6972" s="5"/>
      <c r="CK6972" s="25"/>
      <c r="CL6972" s="5"/>
      <c r="DN6972" s="14"/>
      <c r="DO6972" s="14"/>
      <c r="DP6972" s="5"/>
      <c r="DQ6972" s="25"/>
      <c r="DR6972" s="25"/>
      <c r="DS6972" s="96"/>
      <c r="DT6972" s="83"/>
      <c r="DU6972" s="14"/>
      <c r="DX6972" s="83"/>
      <c r="DY6972" s="83"/>
      <c r="DZ6972" s="83"/>
      <c r="EA6972" s="83"/>
      <c r="EJ6972" s="54"/>
      <c r="EK6972" s="22"/>
      <c r="EL6972" s="24"/>
      <c r="EP6972" s="23"/>
      <c r="EQ6972" s="24"/>
      <c r="ER6972" s="22"/>
      <c r="ES6972" s="24"/>
      <c r="ET6972" s="24"/>
      <c r="EU6972" s="23"/>
      <c r="EV6972" s="26"/>
      <c r="EX6972" s="6"/>
      <c r="EY6972" s="24"/>
      <c r="EZ6972" s="109"/>
      <c r="FA6972" s="66"/>
      <c r="FB6972" s="5"/>
      <c r="FC6972" s="68"/>
      <c r="FD6972" s="67"/>
      <c r="FE6972" s="67"/>
      <c r="FF6972" s="64"/>
      <c r="FG6972" s="5"/>
      <c r="FH6972" s="69"/>
      <c r="FI6972" s="6"/>
      <c r="FJ6972" s="5"/>
      <c r="FK6972" s="25"/>
      <c r="FL6972" s="5"/>
    </row>
    <row r="6973" spans="40:168">
      <c r="AN6973" s="14"/>
      <c r="AO6973" s="14"/>
      <c r="AP6973" s="5"/>
      <c r="AQ6973" s="25"/>
      <c r="AR6973" s="25"/>
      <c r="AS6973" s="96"/>
      <c r="AT6973" s="83"/>
      <c r="AU6973" s="14"/>
      <c r="AX6973" s="83"/>
      <c r="AY6973" s="83"/>
      <c r="AZ6973" s="83"/>
      <c r="BA6973" s="83"/>
      <c r="BJ6973" s="54"/>
      <c r="BK6973" s="22"/>
      <c r="BL6973" s="24"/>
      <c r="BP6973" s="23"/>
      <c r="BQ6973" s="24"/>
      <c r="BR6973" s="22"/>
      <c r="BS6973" s="24"/>
      <c r="BT6973" s="24"/>
      <c r="BU6973" s="23"/>
      <c r="BV6973" s="26"/>
      <c r="BX6973" s="6"/>
      <c r="BY6973" s="24"/>
      <c r="BZ6973" s="109"/>
      <c r="CA6973" s="66"/>
      <c r="CB6973" s="5"/>
      <c r="CC6973" s="68"/>
      <c r="CD6973" s="67"/>
      <c r="CE6973" s="67"/>
      <c r="CF6973" s="64"/>
      <c r="CG6973" s="5"/>
      <c r="CH6973" s="69"/>
      <c r="CI6973" s="6"/>
      <c r="CJ6973" s="5"/>
      <c r="CK6973" s="25"/>
      <c r="CL6973" s="5"/>
      <c r="DN6973" s="14"/>
      <c r="DO6973" s="14"/>
      <c r="DP6973" s="5"/>
      <c r="DQ6973" s="25"/>
      <c r="DR6973" s="25"/>
      <c r="DS6973" s="96"/>
      <c r="DT6973" s="83"/>
      <c r="DU6973" s="14"/>
      <c r="DX6973" s="83"/>
      <c r="DY6973" s="83"/>
      <c r="DZ6973" s="83"/>
      <c r="EA6973" s="83"/>
      <c r="EJ6973" s="54"/>
      <c r="EK6973" s="22"/>
      <c r="EL6973" s="24"/>
      <c r="EP6973" s="23"/>
      <c r="EQ6973" s="24"/>
      <c r="ER6973" s="22"/>
      <c r="ES6973" s="24"/>
      <c r="ET6973" s="24"/>
      <c r="EU6973" s="23"/>
      <c r="EV6973" s="26"/>
      <c r="EX6973" s="6"/>
      <c r="EY6973" s="24"/>
      <c r="EZ6973" s="109"/>
      <c r="FA6973" s="66"/>
      <c r="FB6973" s="5"/>
      <c r="FC6973" s="68"/>
      <c r="FD6973" s="67"/>
      <c r="FE6973" s="67"/>
      <c r="FF6973" s="64"/>
      <c r="FG6973" s="5"/>
      <c r="FH6973" s="69"/>
      <c r="FI6973" s="6"/>
      <c r="FJ6973" s="5"/>
      <c r="FK6973" s="25"/>
      <c r="FL6973" s="5"/>
    </row>
    <row r="6974" spans="40:168">
      <c r="AN6974" s="14"/>
      <c r="AO6974" s="14"/>
      <c r="AP6974" s="5"/>
      <c r="AQ6974" s="25"/>
      <c r="AR6974" s="25"/>
      <c r="AS6974" s="96"/>
      <c r="AT6974" s="83"/>
      <c r="AU6974" s="14"/>
      <c r="AX6974" s="83"/>
      <c r="AY6974" s="83"/>
      <c r="AZ6974" s="83"/>
      <c r="BA6974" s="83"/>
      <c r="BJ6974" s="54"/>
      <c r="BK6974" s="22"/>
      <c r="BL6974" s="24"/>
      <c r="BP6974" s="23"/>
      <c r="BQ6974" s="24"/>
      <c r="BR6974" s="22"/>
      <c r="BS6974" s="24"/>
      <c r="BT6974" s="24"/>
      <c r="BU6974" s="23"/>
      <c r="BV6974" s="26"/>
      <c r="BX6974" s="6"/>
      <c r="BY6974" s="24"/>
      <c r="BZ6974" s="109"/>
      <c r="CA6974" s="66"/>
      <c r="CB6974" s="5"/>
      <c r="CC6974" s="68"/>
      <c r="CD6974" s="67"/>
      <c r="CE6974" s="67"/>
      <c r="CF6974" s="64"/>
      <c r="CG6974" s="5"/>
      <c r="CH6974" s="69"/>
      <c r="CI6974" s="6"/>
      <c r="CJ6974" s="5"/>
      <c r="CK6974" s="25"/>
      <c r="CL6974" s="5"/>
      <c r="DN6974" s="14"/>
      <c r="DO6974" s="14"/>
      <c r="DP6974" s="5"/>
      <c r="DQ6974" s="25"/>
      <c r="DR6974" s="25"/>
      <c r="DS6974" s="96"/>
      <c r="DT6974" s="83"/>
      <c r="DU6974" s="14"/>
      <c r="DX6974" s="83"/>
      <c r="DY6974" s="83"/>
      <c r="DZ6974" s="83"/>
      <c r="EA6974" s="83"/>
      <c r="EJ6974" s="54"/>
      <c r="EK6974" s="22"/>
      <c r="EL6974" s="24"/>
      <c r="EP6974" s="23"/>
      <c r="EQ6974" s="24"/>
      <c r="ER6974" s="22"/>
      <c r="ES6974" s="24"/>
      <c r="ET6974" s="24"/>
      <c r="EU6974" s="23"/>
      <c r="EV6974" s="26"/>
      <c r="EX6974" s="6"/>
      <c r="EY6974" s="24"/>
      <c r="EZ6974" s="109"/>
      <c r="FA6974" s="66"/>
      <c r="FB6974" s="5"/>
      <c r="FC6974" s="68"/>
      <c r="FD6974" s="67"/>
      <c r="FE6974" s="67"/>
      <c r="FF6974" s="64"/>
      <c r="FG6974" s="5"/>
      <c r="FH6974" s="69"/>
      <c r="FI6974" s="6"/>
      <c r="FJ6974" s="5"/>
      <c r="FK6974" s="25"/>
      <c r="FL6974" s="5"/>
    </row>
    <row r="6975" spans="40:168">
      <c r="AN6975" s="14"/>
      <c r="AO6975" s="14"/>
      <c r="AP6975" s="5"/>
      <c r="AQ6975" s="25"/>
      <c r="AR6975" s="25"/>
      <c r="AS6975" s="96"/>
      <c r="AT6975" s="83"/>
      <c r="AU6975" s="14"/>
      <c r="AX6975" s="83"/>
      <c r="AY6975" s="83"/>
      <c r="AZ6975" s="83"/>
      <c r="BA6975" s="83"/>
      <c r="BJ6975" s="54"/>
      <c r="BK6975" s="22"/>
      <c r="BL6975" s="24"/>
      <c r="BP6975" s="23"/>
      <c r="BQ6975" s="24"/>
      <c r="BR6975" s="22"/>
      <c r="BS6975" s="24"/>
      <c r="BT6975" s="24"/>
      <c r="BU6975" s="23"/>
      <c r="BV6975" s="26"/>
      <c r="BX6975" s="6"/>
      <c r="BY6975" s="24"/>
      <c r="BZ6975" s="109"/>
      <c r="CA6975" s="66"/>
      <c r="CB6975" s="5"/>
      <c r="CC6975" s="68"/>
      <c r="CD6975" s="67"/>
      <c r="CE6975" s="67"/>
      <c r="CF6975" s="64"/>
      <c r="CG6975" s="5"/>
      <c r="CH6975" s="69"/>
      <c r="CI6975" s="6"/>
      <c r="CJ6975" s="5"/>
      <c r="CK6975" s="25"/>
      <c r="CL6975" s="5"/>
      <c r="DN6975" s="14"/>
      <c r="DO6975" s="14"/>
      <c r="DP6975" s="5"/>
      <c r="DQ6975" s="25"/>
      <c r="DR6975" s="25"/>
      <c r="DS6975" s="96"/>
      <c r="DT6975" s="83"/>
      <c r="DU6975" s="14"/>
      <c r="DX6975" s="83"/>
      <c r="DY6975" s="83"/>
      <c r="DZ6975" s="83"/>
      <c r="EA6975" s="83"/>
      <c r="EJ6975" s="54"/>
      <c r="EK6975" s="22"/>
      <c r="EL6975" s="24"/>
      <c r="EP6975" s="23"/>
      <c r="EQ6975" s="24"/>
      <c r="ER6975" s="22"/>
      <c r="ES6975" s="24"/>
      <c r="ET6975" s="24"/>
      <c r="EU6975" s="23"/>
      <c r="EV6975" s="26"/>
      <c r="EX6975" s="6"/>
      <c r="EY6975" s="24"/>
      <c r="EZ6975" s="109"/>
      <c r="FA6975" s="66"/>
      <c r="FB6975" s="5"/>
      <c r="FC6975" s="68"/>
      <c r="FD6975" s="67"/>
      <c r="FE6975" s="67"/>
      <c r="FF6975" s="64"/>
      <c r="FG6975" s="5"/>
      <c r="FH6975" s="69"/>
      <c r="FI6975" s="6"/>
      <c r="FJ6975" s="5"/>
      <c r="FK6975" s="25"/>
      <c r="FL6975" s="5"/>
    </row>
    <row r="6976" spans="40:168">
      <c r="AN6976" s="14"/>
      <c r="AO6976" s="14"/>
      <c r="AP6976" s="5"/>
      <c r="AQ6976" s="25"/>
      <c r="AR6976" s="25"/>
      <c r="AS6976" s="96"/>
      <c r="AT6976" s="83"/>
      <c r="AU6976" s="14"/>
      <c r="AX6976" s="83"/>
      <c r="AY6976" s="83"/>
      <c r="AZ6976" s="83"/>
      <c r="BA6976" s="83"/>
      <c r="BJ6976" s="54"/>
      <c r="BK6976" s="22"/>
      <c r="BL6976" s="24"/>
      <c r="BP6976" s="23"/>
      <c r="BQ6976" s="24"/>
      <c r="BR6976" s="22"/>
      <c r="BS6976" s="24"/>
      <c r="BT6976" s="24"/>
      <c r="BU6976" s="23"/>
      <c r="BV6976" s="26"/>
      <c r="BX6976" s="6"/>
      <c r="BY6976" s="24"/>
      <c r="BZ6976" s="109"/>
      <c r="CA6976" s="66"/>
      <c r="CB6976" s="5"/>
      <c r="CC6976" s="68"/>
      <c r="CD6976" s="67"/>
      <c r="CE6976" s="67"/>
      <c r="CF6976" s="64"/>
      <c r="CG6976" s="5"/>
      <c r="CH6976" s="69"/>
      <c r="CI6976" s="6"/>
      <c r="CJ6976" s="5"/>
      <c r="CK6976" s="25"/>
      <c r="CL6976" s="5"/>
      <c r="DN6976" s="14"/>
      <c r="DO6976" s="14"/>
      <c r="DP6976" s="5"/>
      <c r="DQ6976" s="25"/>
      <c r="DR6976" s="25"/>
      <c r="DS6976" s="96"/>
      <c r="DT6976" s="83"/>
      <c r="DU6976" s="14"/>
      <c r="DX6976" s="83"/>
      <c r="DY6976" s="83"/>
      <c r="DZ6976" s="83"/>
      <c r="EA6976" s="83"/>
      <c r="EJ6976" s="54"/>
      <c r="EK6976" s="22"/>
      <c r="EL6976" s="24"/>
      <c r="EP6976" s="23"/>
      <c r="EQ6976" s="24"/>
      <c r="ER6976" s="22"/>
      <c r="ES6976" s="24"/>
      <c r="ET6976" s="24"/>
      <c r="EU6976" s="23"/>
      <c r="EV6976" s="26"/>
      <c r="EX6976" s="6"/>
      <c r="EY6976" s="24"/>
      <c r="EZ6976" s="109"/>
      <c r="FA6976" s="66"/>
      <c r="FB6976" s="5"/>
      <c r="FC6976" s="68"/>
      <c r="FD6976" s="67"/>
      <c r="FE6976" s="67"/>
      <c r="FF6976" s="64"/>
      <c r="FG6976" s="5"/>
      <c r="FH6976" s="69"/>
      <c r="FI6976" s="6"/>
      <c r="FJ6976" s="5"/>
      <c r="FK6976" s="25"/>
      <c r="FL6976" s="5"/>
    </row>
    <row r="6977" spans="40:168">
      <c r="AN6977" s="14"/>
      <c r="AO6977" s="14"/>
      <c r="AP6977" s="5"/>
      <c r="AQ6977" s="25"/>
      <c r="AR6977" s="25"/>
      <c r="AS6977" s="96"/>
      <c r="AT6977" s="83"/>
      <c r="AU6977" s="14"/>
      <c r="AX6977" s="83"/>
      <c r="AY6977" s="83"/>
      <c r="AZ6977" s="83"/>
      <c r="BA6977" s="83"/>
      <c r="BJ6977" s="54"/>
      <c r="BK6977" s="22"/>
      <c r="BL6977" s="24"/>
      <c r="BP6977" s="23"/>
      <c r="BQ6977" s="24"/>
      <c r="BR6977" s="22"/>
      <c r="BS6977" s="24"/>
      <c r="BT6977" s="24"/>
      <c r="BU6977" s="23"/>
      <c r="BV6977" s="26"/>
      <c r="BX6977" s="6"/>
      <c r="BY6977" s="24"/>
      <c r="BZ6977" s="109"/>
      <c r="CA6977" s="66"/>
      <c r="CB6977" s="5"/>
      <c r="CC6977" s="68"/>
      <c r="CD6977" s="67"/>
      <c r="CE6977" s="67"/>
      <c r="CF6977" s="64"/>
      <c r="CG6977" s="5"/>
      <c r="CH6977" s="69"/>
      <c r="CI6977" s="6"/>
      <c r="CJ6977" s="5"/>
      <c r="CK6977" s="25"/>
      <c r="CL6977" s="5"/>
      <c r="DN6977" s="14"/>
      <c r="DO6977" s="14"/>
      <c r="DP6977" s="5"/>
      <c r="DQ6977" s="25"/>
      <c r="DR6977" s="25"/>
      <c r="DS6977" s="96"/>
      <c r="DT6977" s="83"/>
      <c r="DU6977" s="14"/>
      <c r="DX6977" s="83"/>
      <c r="DY6977" s="83"/>
      <c r="DZ6977" s="83"/>
      <c r="EA6977" s="83"/>
      <c r="EJ6977" s="54"/>
      <c r="EK6977" s="22"/>
      <c r="EL6977" s="24"/>
      <c r="EP6977" s="23"/>
      <c r="EQ6977" s="24"/>
      <c r="ER6977" s="22"/>
      <c r="ES6977" s="24"/>
      <c r="ET6977" s="24"/>
      <c r="EU6977" s="23"/>
      <c r="EV6977" s="26"/>
      <c r="EX6977" s="6"/>
      <c r="EY6977" s="24"/>
      <c r="EZ6977" s="109"/>
      <c r="FA6977" s="66"/>
      <c r="FB6977" s="5"/>
      <c r="FC6977" s="68"/>
      <c r="FD6977" s="67"/>
      <c r="FE6977" s="67"/>
      <c r="FF6977" s="64"/>
      <c r="FG6977" s="5"/>
      <c r="FH6977" s="69"/>
      <c r="FI6977" s="6"/>
      <c r="FJ6977" s="5"/>
      <c r="FK6977" s="25"/>
      <c r="FL6977" s="5"/>
    </row>
    <row r="6978" spans="40:168">
      <c r="AN6978" s="14"/>
      <c r="AO6978" s="14"/>
      <c r="AP6978" s="5"/>
      <c r="AQ6978" s="25"/>
      <c r="AR6978" s="25"/>
      <c r="AS6978" s="96"/>
      <c r="AT6978" s="83"/>
      <c r="AU6978" s="14"/>
      <c r="AX6978" s="83"/>
      <c r="AY6978" s="83"/>
      <c r="AZ6978" s="83"/>
      <c r="BA6978" s="83"/>
      <c r="BJ6978" s="54"/>
      <c r="BK6978" s="22"/>
      <c r="BL6978" s="24"/>
      <c r="BP6978" s="23"/>
      <c r="BQ6978" s="24"/>
      <c r="BR6978" s="22"/>
      <c r="BS6978" s="24"/>
      <c r="BT6978" s="24"/>
      <c r="BU6978" s="23"/>
      <c r="BV6978" s="26"/>
      <c r="BX6978" s="6"/>
      <c r="BY6978" s="24"/>
      <c r="BZ6978" s="109"/>
      <c r="CA6978" s="66"/>
      <c r="CB6978" s="5"/>
      <c r="CC6978" s="68"/>
      <c r="CD6978" s="67"/>
      <c r="CE6978" s="67"/>
      <c r="CF6978" s="64"/>
      <c r="CG6978" s="5"/>
      <c r="CH6978" s="69"/>
      <c r="CI6978" s="6"/>
      <c r="CJ6978" s="5"/>
      <c r="CK6978" s="25"/>
      <c r="CL6978" s="5"/>
      <c r="DN6978" s="14"/>
      <c r="DO6978" s="14"/>
      <c r="DP6978" s="5"/>
      <c r="DQ6978" s="25"/>
      <c r="DR6978" s="25"/>
      <c r="DS6978" s="96"/>
      <c r="DT6978" s="83"/>
      <c r="DU6978" s="14"/>
      <c r="DX6978" s="83"/>
      <c r="DY6978" s="83"/>
      <c r="DZ6978" s="83"/>
      <c r="EA6978" s="83"/>
      <c r="EJ6978" s="54"/>
      <c r="EK6978" s="22"/>
      <c r="EL6978" s="24"/>
      <c r="EP6978" s="23"/>
      <c r="EQ6978" s="24"/>
      <c r="ER6978" s="22"/>
      <c r="ES6978" s="24"/>
      <c r="ET6978" s="24"/>
      <c r="EU6978" s="23"/>
      <c r="EV6978" s="26"/>
      <c r="EX6978" s="6"/>
      <c r="EY6978" s="24"/>
      <c r="EZ6978" s="109"/>
      <c r="FA6978" s="66"/>
      <c r="FB6978" s="5"/>
      <c r="FC6978" s="68"/>
      <c r="FD6978" s="67"/>
      <c r="FE6978" s="67"/>
      <c r="FF6978" s="64"/>
      <c r="FG6978" s="5"/>
      <c r="FH6978" s="69"/>
      <c r="FI6978" s="6"/>
      <c r="FJ6978" s="5"/>
      <c r="FK6978" s="25"/>
      <c r="FL6978" s="5"/>
    </row>
    <row r="6979" spans="40:168">
      <c r="AN6979" s="14"/>
      <c r="AO6979" s="14"/>
      <c r="AP6979" s="5"/>
      <c r="AQ6979" s="25"/>
      <c r="AR6979" s="25"/>
      <c r="AS6979" s="96"/>
      <c r="AT6979" s="83"/>
      <c r="AU6979" s="14"/>
      <c r="AX6979" s="83"/>
      <c r="AY6979" s="83"/>
      <c r="AZ6979" s="83"/>
      <c r="BA6979" s="83"/>
      <c r="BJ6979" s="54"/>
      <c r="BK6979" s="22"/>
      <c r="BL6979" s="24"/>
      <c r="BP6979" s="23"/>
      <c r="BQ6979" s="24"/>
      <c r="BR6979" s="22"/>
      <c r="BS6979" s="24"/>
      <c r="BT6979" s="24"/>
      <c r="BU6979" s="23"/>
      <c r="BV6979" s="26"/>
      <c r="BX6979" s="6"/>
      <c r="BY6979" s="24"/>
      <c r="BZ6979" s="109"/>
      <c r="CA6979" s="66"/>
      <c r="CB6979" s="5"/>
      <c r="CC6979" s="68"/>
      <c r="CD6979" s="67"/>
      <c r="CE6979" s="67"/>
      <c r="CF6979" s="64"/>
      <c r="CG6979" s="5"/>
      <c r="CH6979" s="69"/>
      <c r="CI6979" s="6"/>
      <c r="CJ6979" s="5"/>
      <c r="CK6979" s="25"/>
      <c r="CL6979" s="5"/>
      <c r="DN6979" s="14"/>
      <c r="DO6979" s="14"/>
      <c r="DP6979" s="5"/>
      <c r="DQ6979" s="25"/>
      <c r="DR6979" s="25"/>
      <c r="DS6979" s="96"/>
      <c r="DT6979" s="83"/>
      <c r="DU6979" s="14"/>
      <c r="DX6979" s="83"/>
      <c r="DY6979" s="83"/>
      <c r="DZ6979" s="83"/>
      <c r="EA6979" s="83"/>
      <c r="EJ6979" s="54"/>
      <c r="EK6979" s="22"/>
      <c r="EL6979" s="24"/>
      <c r="EP6979" s="23"/>
      <c r="EQ6979" s="24"/>
      <c r="ER6979" s="22"/>
      <c r="ES6979" s="24"/>
      <c r="ET6979" s="24"/>
      <c r="EU6979" s="23"/>
      <c r="EV6979" s="26"/>
      <c r="EX6979" s="6"/>
      <c r="EY6979" s="24"/>
      <c r="EZ6979" s="109"/>
      <c r="FA6979" s="66"/>
      <c r="FB6979" s="5"/>
      <c r="FC6979" s="68"/>
      <c r="FD6979" s="67"/>
      <c r="FE6979" s="67"/>
      <c r="FF6979" s="64"/>
      <c r="FG6979" s="5"/>
      <c r="FH6979" s="69"/>
      <c r="FI6979" s="6"/>
      <c r="FJ6979" s="5"/>
      <c r="FK6979" s="25"/>
      <c r="FL6979" s="5"/>
    </row>
    <row r="6980" spans="40:168">
      <c r="AN6980" s="14"/>
      <c r="AO6980" s="14"/>
      <c r="AP6980" s="5"/>
      <c r="AQ6980" s="25"/>
      <c r="AR6980" s="25"/>
      <c r="AS6980" s="96"/>
      <c r="AT6980" s="83"/>
      <c r="AU6980" s="14"/>
      <c r="AX6980" s="83"/>
      <c r="AY6980" s="83"/>
      <c r="AZ6980" s="83"/>
      <c r="BA6980" s="83"/>
      <c r="BJ6980" s="54"/>
      <c r="BK6980" s="22"/>
      <c r="BL6980" s="24"/>
      <c r="BP6980" s="23"/>
      <c r="BQ6980" s="24"/>
      <c r="BR6980" s="22"/>
      <c r="BS6980" s="24"/>
      <c r="BT6980" s="24"/>
      <c r="BU6980" s="23"/>
      <c r="BV6980" s="26"/>
      <c r="BX6980" s="6"/>
      <c r="BY6980" s="24"/>
      <c r="BZ6980" s="109"/>
      <c r="CA6980" s="66"/>
      <c r="CB6980" s="5"/>
      <c r="CC6980" s="68"/>
      <c r="CD6980" s="67"/>
      <c r="CE6980" s="67"/>
      <c r="CF6980" s="64"/>
      <c r="CG6980" s="5"/>
      <c r="CH6980" s="69"/>
      <c r="CI6980" s="6"/>
      <c r="CJ6980" s="5"/>
      <c r="CK6980" s="25"/>
      <c r="CL6980" s="5"/>
      <c r="DN6980" s="14"/>
      <c r="DO6980" s="14"/>
      <c r="DP6980" s="5"/>
      <c r="DQ6980" s="25"/>
      <c r="DR6980" s="25"/>
      <c r="DS6980" s="96"/>
      <c r="DT6980" s="83"/>
      <c r="DU6980" s="14"/>
      <c r="DX6980" s="83"/>
      <c r="DY6980" s="83"/>
      <c r="DZ6980" s="83"/>
      <c r="EA6980" s="83"/>
      <c r="EJ6980" s="54"/>
      <c r="EK6980" s="22"/>
      <c r="EL6980" s="24"/>
      <c r="EP6980" s="23"/>
      <c r="EQ6980" s="24"/>
      <c r="ER6980" s="22"/>
      <c r="ES6980" s="24"/>
      <c r="ET6980" s="24"/>
      <c r="EU6980" s="23"/>
      <c r="EV6980" s="26"/>
      <c r="EX6980" s="6"/>
      <c r="EY6980" s="24"/>
      <c r="EZ6980" s="109"/>
      <c r="FA6980" s="66"/>
      <c r="FB6980" s="5"/>
      <c r="FC6980" s="68"/>
      <c r="FD6980" s="67"/>
      <c r="FE6980" s="67"/>
      <c r="FF6980" s="64"/>
      <c r="FG6980" s="5"/>
      <c r="FH6980" s="69"/>
      <c r="FI6980" s="6"/>
      <c r="FJ6980" s="5"/>
      <c r="FK6980" s="25"/>
      <c r="FL6980" s="5"/>
    </row>
    <row r="6981" spans="40:168">
      <c r="AN6981" s="14"/>
      <c r="AO6981" s="14"/>
      <c r="AP6981" s="5"/>
      <c r="AQ6981" s="25"/>
      <c r="AR6981" s="25"/>
      <c r="AS6981" s="96"/>
      <c r="AT6981" s="83"/>
      <c r="AU6981" s="14"/>
      <c r="AX6981" s="83"/>
      <c r="AY6981" s="83"/>
      <c r="AZ6981" s="83"/>
      <c r="BA6981" s="83"/>
      <c r="BJ6981" s="54"/>
      <c r="BK6981" s="22"/>
      <c r="BL6981" s="24"/>
      <c r="BP6981" s="23"/>
      <c r="BQ6981" s="24"/>
      <c r="BR6981" s="22"/>
      <c r="BS6981" s="24"/>
      <c r="BT6981" s="24"/>
      <c r="BU6981" s="23"/>
      <c r="BV6981" s="26"/>
      <c r="BX6981" s="6"/>
      <c r="BY6981" s="24"/>
      <c r="BZ6981" s="109"/>
      <c r="CA6981" s="66"/>
      <c r="CB6981" s="5"/>
      <c r="CC6981" s="68"/>
      <c r="CD6981" s="67"/>
      <c r="CE6981" s="67"/>
      <c r="CF6981" s="64"/>
      <c r="CG6981" s="5"/>
      <c r="CH6981" s="69"/>
      <c r="CI6981" s="6"/>
      <c r="CJ6981" s="5"/>
      <c r="CK6981" s="25"/>
      <c r="CL6981" s="5"/>
      <c r="DN6981" s="14"/>
      <c r="DO6981" s="14"/>
      <c r="DP6981" s="5"/>
      <c r="DQ6981" s="25"/>
      <c r="DR6981" s="25"/>
      <c r="DS6981" s="96"/>
      <c r="DT6981" s="83"/>
      <c r="DU6981" s="14"/>
      <c r="DX6981" s="83"/>
      <c r="DY6981" s="83"/>
      <c r="DZ6981" s="83"/>
      <c r="EA6981" s="83"/>
      <c r="EJ6981" s="54"/>
      <c r="EK6981" s="22"/>
      <c r="EL6981" s="24"/>
      <c r="EP6981" s="23"/>
      <c r="EQ6981" s="24"/>
      <c r="ER6981" s="22"/>
      <c r="ES6981" s="24"/>
      <c r="ET6981" s="24"/>
      <c r="EU6981" s="23"/>
      <c r="EV6981" s="26"/>
      <c r="EX6981" s="6"/>
      <c r="EY6981" s="24"/>
      <c r="EZ6981" s="109"/>
      <c r="FA6981" s="66"/>
      <c r="FB6981" s="5"/>
      <c r="FC6981" s="68"/>
      <c r="FD6981" s="67"/>
      <c r="FE6981" s="67"/>
      <c r="FF6981" s="64"/>
      <c r="FG6981" s="5"/>
      <c r="FH6981" s="69"/>
      <c r="FI6981" s="6"/>
      <c r="FJ6981" s="5"/>
      <c r="FK6981" s="25"/>
      <c r="FL6981" s="5"/>
    </row>
    <row r="6982" spans="40:168">
      <c r="AN6982" s="14"/>
      <c r="AO6982" s="14"/>
      <c r="AP6982" s="5"/>
      <c r="AQ6982" s="25"/>
      <c r="AR6982" s="25"/>
      <c r="AS6982" s="96"/>
      <c r="AT6982" s="83"/>
      <c r="AU6982" s="14"/>
      <c r="AX6982" s="83"/>
      <c r="AY6982" s="83"/>
      <c r="AZ6982" s="83"/>
      <c r="BA6982" s="83"/>
      <c r="BJ6982" s="54"/>
      <c r="BK6982" s="22"/>
      <c r="BL6982" s="24"/>
      <c r="BP6982" s="23"/>
      <c r="BQ6982" s="24"/>
      <c r="BR6982" s="22"/>
      <c r="BS6982" s="24"/>
      <c r="BT6982" s="24"/>
      <c r="BU6982" s="23"/>
      <c r="BV6982" s="26"/>
      <c r="BX6982" s="6"/>
      <c r="BY6982" s="24"/>
      <c r="BZ6982" s="109"/>
      <c r="CA6982" s="66"/>
      <c r="CB6982" s="5"/>
      <c r="CC6982" s="68"/>
      <c r="CD6982" s="67"/>
      <c r="CE6982" s="67"/>
      <c r="CF6982" s="64"/>
      <c r="CG6982" s="5"/>
      <c r="CH6982" s="69"/>
      <c r="CI6982" s="6"/>
      <c r="CJ6982" s="5"/>
      <c r="CK6982" s="25"/>
      <c r="CL6982" s="5"/>
      <c r="DN6982" s="14"/>
      <c r="DO6982" s="14"/>
      <c r="DP6982" s="5"/>
      <c r="DQ6982" s="25"/>
      <c r="DR6982" s="25"/>
      <c r="DS6982" s="96"/>
      <c r="DT6982" s="83"/>
      <c r="DU6982" s="14"/>
      <c r="DX6982" s="83"/>
      <c r="DY6982" s="83"/>
      <c r="DZ6982" s="83"/>
      <c r="EA6982" s="83"/>
      <c r="EJ6982" s="54"/>
      <c r="EK6982" s="22"/>
      <c r="EL6982" s="24"/>
      <c r="EP6982" s="23"/>
      <c r="EQ6982" s="24"/>
      <c r="ER6982" s="22"/>
      <c r="ES6982" s="24"/>
      <c r="ET6982" s="24"/>
      <c r="EU6982" s="23"/>
      <c r="EV6982" s="26"/>
      <c r="EX6982" s="6"/>
      <c r="EY6982" s="24"/>
      <c r="EZ6982" s="109"/>
      <c r="FA6982" s="66"/>
      <c r="FB6982" s="5"/>
      <c r="FC6982" s="68"/>
      <c r="FD6982" s="67"/>
      <c r="FE6982" s="67"/>
      <c r="FF6982" s="64"/>
      <c r="FG6982" s="5"/>
      <c r="FH6982" s="69"/>
      <c r="FI6982" s="6"/>
      <c r="FJ6982" s="5"/>
      <c r="FK6982" s="25"/>
      <c r="FL6982" s="5"/>
    </row>
    <row r="6983" spans="40:168">
      <c r="AN6983" s="14"/>
      <c r="AO6983" s="14"/>
      <c r="AP6983" s="5"/>
      <c r="AQ6983" s="25"/>
      <c r="AR6983" s="25"/>
      <c r="AS6983" s="96"/>
      <c r="AT6983" s="83"/>
      <c r="AU6983" s="14"/>
      <c r="AX6983" s="83"/>
      <c r="AY6983" s="83"/>
      <c r="AZ6983" s="83"/>
      <c r="BA6983" s="83"/>
      <c r="BJ6983" s="54"/>
      <c r="BK6983" s="22"/>
      <c r="BL6983" s="24"/>
      <c r="BP6983" s="23"/>
      <c r="BQ6983" s="24"/>
      <c r="BR6983" s="22"/>
      <c r="BS6983" s="24"/>
      <c r="BT6983" s="24"/>
      <c r="BU6983" s="23"/>
      <c r="BV6983" s="26"/>
      <c r="BX6983" s="6"/>
      <c r="BY6983" s="24"/>
      <c r="BZ6983" s="109"/>
      <c r="CA6983" s="66"/>
      <c r="CB6983" s="5"/>
      <c r="CC6983" s="68"/>
      <c r="CD6983" s="67"/>
      <c r="CE6983" s="67"/>
      <c r="CF6983" s="64"/>
      <c r="CG6983" s="5"/>
      <c r="CH6983" s="69"/>
      <c r="CI6983" s="6"/>
      <c r="CJ6983" s="5"/>
      <c r="CK6983" s="25"/>
      <c r="CL6983" s="5"/>
      <c r="DN6983" s="14"/>
      <c r="DO6983" s="14"/>
      <c r="DP6983" s="5"/>
      <c r="DQ6983" s="25"/>
      <c r="DR6983" s="25"/>
      <c r="DS6983" s="96"/>
      <c r="DT6983" s="83"/>
      <c r="DU6983" s="14"/>
      <c r="DX6983" s="83"/>
      <c r="DY6983" s="83"/>
      <c r="DZ6983" s="83"/>
      <c r="EA6983" s="83"/>
      <c r="EJ6983" s="54"/>
      <c r="EK6983" s="22"/>
      <c r="EL6983" s="24"/>
      <c r="EP6983" s="23"/>
      <c r="EQ6983" s="24"/>
      <c r="ER6983" s="22"/>
      <c r="ES6983" s="24"/>
      <c r="ET6983" s="24"/>
      <c r="EU6983" s="23"/>
      <c r="EV6983" s="26"/>
      <c r="EX6983" s="6"/>
      <c r="EY6983" s="24"/>
      <c r="EZ6983" s="109"/>
      <c r="FA6983" s="66"/>
      <c r="FB6983" s="5"/>
      <c r="FC6983" s="68"/>
      <c r="FD6983" s="67"/>
      <c r="FE6983" s="67"/>
      <c r="FF6983" s="64"/>
      <c r="FG6983" s="5"/>
      <c r="FH6983" s="69"/>
      <c r="FI6983" s="6"/>
      <c r="FJ6983" s="5"/>
      <c r="FK6983" s="25"/>
      <c r="FL6983" s="5"/>
    </row>
    <row r="6984" spans="40:168">
      <c r="AN6984" s="14"/>
      <c r="AO6984" s="14"/>
      <c r="AP6984" s="5"/>
      <c r="AQ6984" s="25"/>
      <c r="AR6984" s="25"/>
      <c r="AS6984" s="96"/>
      <c r="AT6984" s="83"/>
      <c r="AU6984" s="14"/>
      <c r="AX6984" s="83"/>
      <c r="AY6984" s="83"/>
      <c r="AZ6984" s="83"/>
      <c r="BA6984" s="83"/>
      <c r="BJ6984" s="54"/>
      <c r="BK6984" s="22"/>
      <c r="BL6984" s="24"/>
      <c r="BP6984" s="23"/>
      <c r="BQ6984" s="24"/>
      <c r="BR6984" s="22"/>
      <c r="BS6984" s="24"/>
      <c r="BT6984" s="24"/>
      <c r="BU6984" s="23"/>
      <c r="BV6984" s="26"/>
      <c r="BX6984" s="6"/>
      <c r="BY6984" s="24"/>
      <c r="BZ6984" s="109"/>
      <c r="CA6984" s="66"/>
      <c r="CB6984" s="5"/>
      <c r="CC6984" s="68"/>
      <c r="CD6984" s="67"/>
      <c r="CE6984" s="67"/>
      <c r="CF6984" s="64"/>
      <c r="CG6984" s="5"/>
      <c r="CH6984" s="69"/>
      <c r="CI6984" s="6"/>
      <c r="CJ6984" s="5"/>
      <c r="CK6984" s="25"/>
      <c r="CL6984" s="5"/>
      <c r="DN6984" s="14"/>
      <c r="DO6984" s="14"/>
      <c r="DP6984" s="5"/>
      <c r="DQ6984" s="25"/>
      <c r="DR6984" s="25"/>
      <c r="DS6984" s="96"/>
      <c r="DT6984" s="83"/>
      <c r="DU6984" s="14"/>
      <c r="DX6984" s="83"/>
      <c r="DY6984" s="83"/>
      <c r="DZ6984" s="83"/>
      <c r="EA6984" s="83"/>
      <c r="EJ6984" s="54"/>
      <c r="EK6984" s="22"/>
      <c r="EL6984" s="24"/>
      <c r="EP6984" s="23"/>
      <c r="EQ6984" s="24"/>
      <c r="ER6984" s="22"/>
      <c r="ES6984" s="24"/>
      <c r="ET6984" s="24"/>
      <c r="EU6984" s="23"/>
      <c r="EV6984" s="26"/>
      <c r="EX6984" s="6"/>
      <c r="EY6984" s="24"/>
      <c r="EZ6984" s="109"/>
      <c r="FA6984" s="66"/>
      <c r="FB6984" s="5"/>
      <c r="FC6984" s="68"/>
      <c r="FD6984" s="67"/>
      <c r="FE6984" s="67"/>
      <c r="FF6984" s="64"/>
      <c r="FG6984" s="5"/>
      <c r="FH6984" s="69"/>
      <c r="FI6984" s="6"/>
      <c r="FJ6984" s="5"/>
      <c r="FK6984" s="25"/>
      <c r="FL6984" s="5"/>
    </row>
    <row r="6985" spans="40:168">
      <c r="AN6985" s="14"/>
      <c r="AO6985" s="14"/>
      <c r="AP6985" s="5"/>
      <c r="AQ6985" s="25"/>
      <c r="AR6985" s="25"/>
      <c r="AS6985" s="96"/>
      <c r="AT6985" s="83"/>
      <c r="AU6985" s="14"/>
      <c r="AX6985" s="83"/>
      <c r="AY6985" s="83"/>
      <c r="AZ6985" s="83"/>
      <c r="BA6985" s="83"/>
      <c r="BJ6985" s="54"/>
      <c r="BK6985" s="22"/>
      <c r="BL6985" s="24"/>
      <c r="BP6985" s="23"/>
      <c r="BQ6985" s="24"/>
      <c r="BR6985" s="22"/>
      <c r="BS6985" s="24"/>
      <c r="BT6985" s="24"/>
      <c r="BU6985" s="23"/>
      <c r="BV6985" s="26"/>
      <c r="BX6985" s="6"/>
      <c r="BY6985" s="24"/>
      <c r="BZ6985" s="109"/>
      <c r="CA6985" s="66"/>
      <c r="CB6985" s="5"/>
      <c r="CC6985" s="68"/>
      <c r="CD6985" s="67"/>
      <c r="CE6985" s="67"/>
      <c r="CF6985" s="64"/>
      <c r="CG6985" s="5"/>
      <c r="CH6985" s="69"/>
      <c r="CI6985" s="6"/>
      <c r="CJ6985" s="5"/>
      <c r="CK6985" s="25"/>
      <c r="CL6985" s="5"/>
      <c r="DN6985" s="14"/>
      <c r="DO6985" s="14"/>
      <c r="DP6985" s="5"/>
      <c r="DQ6985" s="25"/>
      <c r="DR6985" s="25"/>
      <c r="DS6985" s="96"/>
      <c r="DT6985" s="83"/>
      <c r="DU6985" s="14"/>
      <c r="DX6985" s="83"/>
      <c r="DY6985" s="83"/>
      <c r="DZ6985" s="83"/>
      <c r="EA6985" s="83"/>
      <c r="EJ6985" s="54"/>
      <c r="EK6985" s="22"/>
      <c r="EL6985" s="24"/>
      <c r="EP6985" s="23"/>
      <c r="EQ6985" s="24"/>
      <c r="ER6985" s="22"/>
      <c r="ES6985" s="24"/>
      <c r="ET6985" s="24"/>
      <c r="EU6985" s="23"/>
      <c r="EV6985" s="26"/>
      <c r="EX6985" s="6"/>
      <c r="EY6985" s="24"/>
      <c r="EZ6985" s="109"/>
      <c r="FA6985" s="66"/>
      <c r="FB6985" s="5"/>
      <c r="FC6985" s="68"/>
      <c r="FD6985" s="67"/>
      <c r="FE6985" s="67"/>
      <c r="FF6985" s="64"/>
      <c r="FG6985" s="5"/>
      <c r="FH6985" s="69"/>
      <c r="FI6985" s="6"/>
      <c r="FJ6985" s="5"/>
      <c r="FK6985" s="25"/>
      <c r="FL6985" s="5"/>
    </row>
    <row r="6986" spans="40:168">
      <c r="AN6986" s="14"/>
      <c r="AO6986" s="14"/>
      <c r="AP6986" s="5"/>
      <c r="AQ6986" s="25"/>
      <c r="AR6986" s="25"/>
      <c r="AS6986" s="96"/>
      <c r="AT6986" s="83"/>
      <c r="AU6986" s="14"/>
      <c r="AX6986" s="83"/>
      <c r="AY6986" s="83"/>
      <c r="AZ6986" s="83"/>
      <c r="BA6986" s="83"/>
      <c r="BJ6986" s="54"/>
      <c r="BK6986" s="22"/>
      <c r="BL6986" s="24"/>
      <c r="BP6986" s="23"/>
      <c r="BQ6986" s="24"/>
      <c r="BR6986" s="22"/>
      <c r="BS6986" s="24"/>
      <c r="BT6986" s="24"/>
      <c r="BU6986" s="23"/>
      <c r="BV6986" s="26"/>
      <c r="BX6986" s="6"/>
      <c r="BY6986" s="24"/>
      <c r="BZ6986" s="109"/>
      <c r="CA6986" s="66"/>
      <c r="CB6986" s="5"/>
      <c r="CC6986" s="68"/>
      <c r="CD6986" s="67"/>
      <c r="CE6986" s="67"/>
      <c r="CF6986" s="64"/>
      <c r="CG6986" s="5"/>
      <c r="CH6986" s="69"/>
      <c r="CI6986" s="6"/>
      <c r="CJ6986" s="5"/>
      <c r="CK6986" s="25"/>
      <c r="CL6986" s="5"/>
      <c r="DN6986" s="14"/>
      <c r="DO6986" s="14"/>
      <c r="DP6986" s="5"/>
      <c r="DQ6986" s="25"/>
      <c r="DR6986" s="25"/>
      <c r="DS6986" s="96"/>
      <c r="DT6986" s="83"/>
      <c r="DU6986" s="14"/>
      <c r="DX6986" s="83"/>
      <c r="DY6986" s="83"/>
      <c r="DZ6986" s="83"/>
      <c r="EA6986" s="83"/>
      <c r="EJ6986" s="54"/>
      <c r="EK6986" s="22"/>
      <c r="EL6986" s="24"/>
      <c r="EP6986" s="23"/>
      <c r="EQ6986" s="24"/>
      <c r="ER6986" s="22"/>
      <c r="ES6986" s="24"/>
      <c r="ET6986" s="24"/>
      <c r="EU6986" s="23"/>
      <c r="EV6986" s="26"/>
      <c r="EX6986" s="6"/>
      <c r="EY6986" s="24"/>
      <c r="EZ6986" s="109"/>
      <c r="FA6986" s="66"/>
      <c r="FB6986" s="5"/>
      <c r="FC6986" s="68"/>
      <c r="FD6986" s="67"/>
      <c r="FE6986" s="67"/>
      <c r="FF6986" s="64"/>
      <c r="FG6986" s="5"/>
      <c r="FH6986" s="69"/>
      <c r="FI6986" s="6"/>
      <c r="FJ6986" s="5"/>
      <c r="FK6986" s="25"/>
      <c r="FL6986" s="5"/>
    </row>
    <row r="6987" spans="40:168">
      <c r="AN6987" s="14"/>
      <c r="AO6987" s="14"/>
      <c r="AP6987" s="5"/>
      <c r="AQ6987" s="25"/>
      <c r="AR6987" s="25"/>
      <c r="AS6987" s="96"/>
      <c r="AT6987" s="83"/>
      <c r="AU6987" s="14"/>
      <c r="AX6987" s="83"/>
      <c r="AY6987" s="83"/>
      <c r="AZ6987" s="83"/>
      <c r="BA6987" s="83"/>
      <c r="BJ6987" s="54"/>
      <c r="BK6987" s="22"/>
      <c r="BL6987" s="24"/>
      <c r="BP6987" s="23"/>
      <c r="BQ6987" s="24"/>
      <c r="BR6987" s="22"/>
      <c r="BS6987" s="24"/>
      <c r="BT6987" s="24"/>
      <c r="BU6987" s="23"/>
      <c r="BV6987" s="26"/>
      <c r="BX6987" s="6"/>
      <c r="BY6987" s="24"/>
      <c r="BZ6987" s="109"/>
      <c r="CA6987" s="66"/>
      <c r="CB6987" s="5"/>
      <c r="CC6987" s="68"/>
      <c r="CD6987" s="67"/>
      <c r="CE6987" s="67"/>
      <c r="CF6987" s="64"/>
      <c r="CG6987" s="5"/>
      <c r="CH6987" s="69"/>
      <c r="CI6987" s="6"/>
      <c r="CJ6987" s="5"/>
      <c r="CK6987" s="25"/>
      <c r="CL6987" s="5"/>
      <c r="DN6987" s="14"/>
      <c r="DO6987" s="14"/>
      <c r="DP6987" s="5"/>
      <c r="DQ6987" s="25"/>
      <c r="DR6987" s="25"/>
      <c r="DS6987" s="96"/>
      <c r="DT6987" s="83"/>
      <c r="DU6987" s="14"/>
      <c r="DX6987" s="83"/>
      <c r="DY6987" s="83"/>
      <c r="DZ6987" s="83"/>
      <c r="EA6987" s="83"/>
      <c r="EJ6987" s="54"/>
      <c r="EK6987" s="22"/>
      <c r="EL6987" s="24"/>
      <c r="EP6987" s="23"/>
      <c r="EQ6987" s="24"/>
      <c r="ER6987" s="22"/>
      <c r="ES6987" s="24"/>
      <c r="ET6987" s="24"/>
      <c r="EU6987" s="23"/>
      <c r="EV6987" s="26"/>
      <c r="EX6987" s="6"/>
      <c r="EY6987" s="24"/>
      <c r="EZ6987" s="109"/>
      <c r="FA6987" s="66"/>
      <c r="FB6987" s="5"/>
      <c r="FC6987" s="68"/>
      <c r="FD6987" s="67"/>
      <c r="FE6987" s="67"/>
      <c r="FF6987" s="64"/>
      <c r="FG6987" s="5"/>
      <c r="FH6987" s="69"/>
      <c r="FI6987" s="6"/>
      <c r="FJ6987" s="5"/>
      <c r="FK6987" s="25"/>
      <c r="FL6987" s="5"/>
    </row>
    <row r="6988" spans="40:168">
      <c r="AN6988" s="14"/>
      <c r="AO6988" s="14"/>
      <c r="AP6988" s="5"/>
      <c r="AQ6988" s="25"/>
      <c r="AR6988" s="25"/>
      <c r="AS6988" s="96"/>
      <c r="AT6988" s="83"/>
      <c r="AU6988" s="14"/>
      <c r="AX6988" s="83"/>
      <c r="AY6988" s="83"/>
      <c r="AZ6988" s="83"/>
      <c r="BA6988" s="83"/>
      <c r="BJ6988" s="54"/>
      <c r="BK6988" s="22"/>
      <c r="BL6988" s="24"/>
      <c r="BP6988" s="23"/>
      <c r="BQ6988" s="24"/>
      <c r="BR6988" s="22"/>
      <c r="BS6988" s="24"/>
      <c r="BT6988" s="24"/>
      <c r="BU6988" s="23"/>
      <c r="BV6988" s="26"/>
      <c r="BX6988" s="6"/>
      <c r="BY6988" s="24"/>
      <c r="BZ6988" s="109"/>
      <c r="CA6988" s="66"/>
      <c r="CB6988" s="5"/>
      <c r="CC6988" s="68"/>
      <c r="CD6988" s="67"/>
      <c r="CE6988" s="67"/>
      <c r="CF6988" s="64"/>
      <c r="CG6988" s="5"/>
      <c r="CH6988" s="69"/>
      <c r="CI6988" s="6"/>
      <c r="CJ6988" s="5"/>
      <c r="CK6988" s="25"/>
      <c r="CL6988" s="5"/>
      <c r="DN6988" s="14"/>
      <c r="DO6988" s="14"/>
      <c r="DP6988" s="5"/>
      <c r="DQ6988" s="25"/>
      <c r="DR6988" s="25"/>
      <c r="DS6988" s="96"/>
      <c r="DT6988" s="83"/>
      <c r="DU6988" s="14"/>
      <c r="DX6988" s="83"/>
      <c r="DY6988" s="83"/>
      <c r="DZ6988" s="83"/>
      <c r="EA6988" s="83"/>
      <c r="EJ6988" s="54"/>
      <c r="EK6988" s="22"/>
      <c r="EL6988" s="24"/>
      <c r="EP6988" s="23"/>
      <c r="EQ6988" s="24"/>
      <c r="ER6988" s="22"/>
      <c r="ES6988" s="24"/>
      <c r="ET6988" s="24"/>
      <c r="EU6988" s="23"/>
      <c r="EV6988" s="26"/>
      <c r="EX6988" s="6"/>
      <c r="EY6988" s="24"/>
      <c r="EZ6988" s="109"/>
      <c r="FA6988" s="66"/>
      <c r="FB6988" s="5"/>
      <c r="FC6988" s="68"/>
      <c r="FD6988" s="67"/>
      <c r="FE6988" s="67"/>
      <c r="FF6988" s="64"/>
      <c r="FG6988" s="5"/>
      <c r="FH6988" s="69"/>
      <c r="FI6988" s="6"/>
      <c r="FJ6988" s="5"/>
      <c r="FK6988" s="25"/>
      <c r="FL6988" s="5"/>
    </row>
    <row r="6989" spans="40:168">
      <c r="AN6989" s="14"/>
      <c r="AO6989" s="14"/>
      <c r="AP6989" s="5"/>
      <c r="AQ6989" s="25"/>
      <c r="AR6989" s="25"/>
      <c r="AS6989" s="96"/>
      <c r="AT6989" s="83"/>
      <c r="AU6989" s="14"/>
      <c r="AX6989" s="83"/>
      <c r="AY6989" s="83"/>
      <c r="AZ6989" s="83"/>
      <c r="BA6989" s="83"/>
      <c r="BJ6989" s="54"/>
      <c r="BK6989" s="22"/>
      <c r="BL6989" s="24"/>
      <c r="BP6989" s="23"/>
      <c r="BQ6989" s="24"/>
      <c r="BR6989" s="22"/>
      <c r="BS6989" s="24"/>
      <c r="BT6989" s="24"/>
      <c r="BU6989" s="23"/>
      <c r="BV6989" s="26"/>
      <c r="BX6989" s="6"/>
      <c r="BY6989" s="24"/>
      <c r="BZ6989" s="109"/>
      <c r="CA6989" s="66"/>
      <c r="CB6989" s="5"/>
      <c r="CC6989" s="68"/>
      <c r="CD6989" s="67"/>
      <c r="CE6989" s="67"/>
      <c r="CF6989" s="64"/>
      <c r="CG6989" s="5"/>
      <c r="CH6989" s="69"/>
      <c r="CI6989" s="6"/>
      <c r="CJ6989" s="5"/>
      <c r="CK6989" s="25"/>
      <c r="CL6989" s="5"/>
      <c r="DN6989" s="14"/>
      <c r="DO6989" s="14"/>
      <c r="DP6989" s="5"/>
      <c r="DQ6989" s="25"/>
      <c r="DR6989" s="25"/>
      <c r="DS6989" s="96"/>
      <c r="DT6989" s="83"/>
      <c r="DU6989" s="14"/>
      <c r="DX6989" s="83"/>
      <c r="DY6989" s="83"/>
      <c r="DZ6989" s="83"/>
      <c r="EA6989" s="83"/>
      <c r="EJ6989" s="54"/>
      <c r="EK6989" s="22"/>
      <c r="EL6989" s="24"/>
      <c r="EP6989" s="23"/>
      <c r="EQ6989" s="24"/>
      <c r="ER6989" s="22"/>
      <c r="ES6989" s="24"/>
      <c r="ET6989" s="24"/>
      <c r="EU6989" s="23"/>
      <c r="EV6989" s="26"/>
      <c r="EX6989" s="6"/>
      <c r="EY6989" s="24"/>
      <c r="EZ6989" s="109"/>
      <c r="FA6989" s="66"/>
      <c r="FB6989" s="5"/>
      <c r="FC6989" s="68"/>
      <c r="FD6989" s="67"/>
      <c r="FE6989" s="67"/>
      <c r="FF6989" s="64"/>
      <c r="FG6989" s="5"/>
      <c r="FH6989" s="69"/>
      <c r="FI6989" s="6"/>
      <c r="FJ6989" s="5"/>
      <c r="FK6989" s="25"/>
      <c r="FL6989" s="5"/>
    </row>
    <row r="6990" spans="40:168">
      <c r="AN6990" s="14"/>
      <c r="AO6990" s="14"/>
      <c r="AP6990" s="5"/>
      <c r="AQ6990" s="25"/>
      <c r="AR6990" s="25"/>
      <c r="AS6990" s="96"/>
      <c r="AT6990" s="83"/>
      <c r="AU6990" s="14"/>
      <c r="AX6990" s="83"/>
      <c r="AY6990" s="83"/>
      <c r="AZ6990" s="83"/>
      <c r="BA6990" s="83"/>
      <c r="BJ6990" s="54"/>
      <c r="BK6990" s="22"/>
      <c r="BL6990" s="24"/>
      <c r="BP6990" s="23"/>
      <c r="BQ6990" s="24"/>
      <c r="BR6990" s="22"/>
      <c r="BS6990" s="24"/>
      <c r="BT6990" s="24"/>
      <c r="BU6990" s="23"/>
      <c r="BV6990" s="26"/>
      <c r="BX6990" s="6"/>
      <c r="BY6990" s="24"/>
      <c r="BZ6990" s="109"/>
      <c r="CA6990" s="66"/>
      <c r="CB6990" s="5"/>
      <c r="CC6990" s="68"/>
      <c r="CD6990" s="67"/>
      <c r="CE6990" s="67"/>
      <c r="CF6990" s="64"/>
      <c r="CG6990" s="5"/>
      <c r="CH6990" s="69"/>
      <c r="CI6990" s="6"/>
      <c r="CJ6990" s="5"/>
      <c r="CK6990" s="25"/>
      <c r="CL6990" s="5"/>
      <c r="DN6990" s="14"/>
      <c r="DO6990" s="14"/>
      <c r="DP6990" s="5"/>
      <c r="DQ6990" s="25"/>
      <c r="DR6990" s="25"/>
      <c r="DS6990" s="96"/>
      <c r="DT6990" s="83"/>
      <c r="DU6990" s="14"/>
      <c r="DX6990" s="83"/>
      <c r="DY6990" s="83"/>
      <c r="DZ6990" s="83"/>
      <c r="EA6990" s="83"/>
      <c r="EJ6990" s="54"/>
      <c r="EK6990" s="22"/>
      <c r="EL6990" s="24"/>
      <c r="EP6990" s="23"/>
      <c r="EQ6990" s="24"/>
      <c r="ER6990" s="22"/>
      <c r="ES6990" s="24"/>
      <c r="ET6990" s="24"/>
      <c r="EU6990" s="23"/>
      <c r="EV6990" s="26"/>
      <c r="EX6990" s="6"/>
      <c r="EY6990" s="24"/>
      <c r="EZ6990" s="109"/>
      <c r="FA6990" s="66"/>
      <c r="FB6990" s="5"/>
      <c r="FC6990" s="68"/>
      <c r="FD6990" s="67"/>
      <c r="FE6990" s="67"/>
      <c r="FF6990" s="64"/>
      <c r="FG6990" s="5"/>
      <c r="FH6990" s="69"/>
      <c r="FI6990" s="6"/>
      <c r="FJ6990" s="5"/>
      <c r="FK6990" s="25"/>
      <c r="FL6990" s="5"/>
    </row>
    <row r="6991" spans="40:168">
      <c r="AN6991" s="14"/>
      <c r="AO6991" s="14"/>
      <c r="AP6991" s="5"/>
      <c r="AQ6991" s="25"/>
      <c r="AR6991" s="25"/>
      <c r="AS6991" s="96"/>
      <c r="AT6991" s="83"/>
      <c r="AU6991" s="14"/>
      <c r="AX6991" s="83"/>
      <c r="AY6991" s="83"/>
      <c r="AZ6991" s="83"/>
      <c r="BA6991" s="83"/>
      <c r="BJ6991" s="54"/>
      <c r="BK6991" s="22"/>
      <c r="BL6991" s="24"/>
      <c r="BP6991" s="23"/>
      <c r="BQ6991" s="24"/>
      <c r="BR6991" s="22"/>
      <c r="BS6991" s="24"/>
      <c r="BT6991" s="24"/>
      <c r="BU6991" s="23"/>
      <c r="BV6991" s="26"/>
      <c r="BX6991" s="6"/>
      <c r="BY6991" s="24"/>
      <c r="BZ6991" s="109"/>
      <c r="CA6991" s="66"/>
      <c r="CB6991" s="5"/>
      <c r="CC6991" s="68"/>
      <c r="CD6991" s="67"/>
      <c r="CE6991" s="67"/>
      <c r="CF6991" s="64"/>
      <c r="CG6991" s="5"/>
      <c r="CH6991" s="69"/>
      <c r="CI6991" s="6"/>
      <c r="CJ6991" s="5"/>
      <c r="CK6991" s="25"/>
      <c r="CL6991" s="5"/>
      <c r="DN6991" s="14"/>
      <c r="DO6991" s="14"/>
      <c r="DP6991" s="5"/>
      <c r="DQ6991" s="25"/>
      <c r="DR6991" s="25"/>
      <c r="DS6991" s="96"/>
      <c r="DT6991" s="83"/>
      <c r="DU6991" s="14"/>
      <c r="DX6991" s="83"/>
      <c r="DY6991" s="83"/>
      <c r="DZ6991" s="83"/>
      <c r="EA6991" s="83"/>
      <c r="EJ6991" s="54"/>
      <c r="EK6991" s="22"/>
      <c r="EL6991" s="24"/>
      <c r="EP6991" s="23"/>
      <c r="EQ6991" s="24"/>
      <c r="ER6991" s="22"/>
      <c r="ES6991" s="24"/>
      <c r="ET6991" s="24"/>
      <c r="EU6991" s="23"/>
      <c r="EV6991" s="26"/>
      <c r="EX6991" s="6"/>
      <c r="EY6991" s="24"/>
      <c r="EZ6991" s="109"/>
      <c r="FA6991" s="66"/>
      <c r="FB6991" s="5"/>
      <c r="FC6991" s="68"/>
      <c r="FD6991" s="67"/>
      <c r="FE6991" s="67"/>
      <c r="FF6991" s="64"/>
      <c r="FG6991" s="5"/>
      <c r="FH6991" s="69"/>
      <c r="FI6991" s="6"/>
      <c r="FJ6991" s="5"/>
      <c r="FK6991" s="25"/>
      <c r="FL6991" s="5"/>
    </row>
    <row r="6992" spans="40:168">
      <c r="AN6992" s="14"/>
      <c r="AO6992" s="14"/>
      <c r="AP6992" s="5"/>
      <c r="AQ6992" s="25"/>
      <c r="AR6992" s="25"/>
      <c r="AS6992" s="96"/>
      <c r="AT6992" s="83"/>
      <c r="AU6992" s="14"/>
      <c r="AX6992" s="83"/>
      <c r="AY6992" s="83"/>
      <c r="AZ6992" s="83"/>
      <c r="BA6992" s="83"/>
      <c r="BJ6992" s="54"/>
      <c r="BK6992" s="22"/>
      <c r="BL6992" s="24"/>
      <c r="BP6992" s="23"/>
      <c r="BQ6992" s="24"/>
      <c r="BR6992" s="22"/>
      <c r="BS6992" s="24"/>
      <c r="BT6992" s="24"/>
      <c r="BU6992" s="23"/>
      <c r="BV6992" s="26"/>
      <c r="BX6992" s="6"/>
      <c r="BY6992" s="24"/>
      <c r="BZ6992" s="109"/>
      <c r="CA6992" s="66"/>
      <c r="CB6992" s="5"/>
      <c r="CC6992" s="68"/>
      <c r="CD6992" s="67"/>
      <c r="CE6992" s="67"/>
      <c r="CF6992" s="64"/>
      <c r="CG6992" s="5"/>
      <c r="CH6992" s="69"/>
      <c r="CI6992" s="6"/>
      <c r="CJ6992" s="5"/>
      <c r="CK6992" s="25"/>
      <c r="CL6992" s="5"/>
      <c r="DN6992" s="14"/>
      <c r="DO6992" s="14"/>
      <c r="DP6992" s="5"/>
      <c r="DQ6992" s="25"/>
      <c r="DR6992" s="25"/>
      <c r="DS6992" s="96"/>
      <c r="DT6992" s="83"/>
      <c r="DU6992" s="14"/>
      <c r="DX6992" s="83"/>
      <c r="DY6992" s="83"/>
      <c r="DZ6992" s="83"/>
      <c r="EA6992" s="83"/>
      <c r="EJ6992" s="54"/>
      <c r="EK6992" s="22"/>
      <c r="EL6992" s="24"/>
      <c r="EP6992" s="23"/>
      <c r="EQ6992" s="24"/>
      <c r="ER6992" s="22"/>
      <c r="ES6992" s="24"/>
      <c r="ET6992" s="24"/>
      <c r="EU6992" s="23"/>
      <c r="EV6992" s="26"/>
      <c r="EX6992" s="6"/>
      <c r="EY6992" s="24"/>
      <c r="EZ6992" s="109"/>
      <c r="FA6992" s="66"/>
      <c r="FB6992" s="5"/>
      <c r="FC6992" s="68"/>
      <c r="FD6992" s="67"/>
      <c r="FE6992" s="67"/>
      <c r="FF6992" s="64"/>
      <c r="FG6992" s="5"/>
      <c r="FH6992" s="69"/>
      <c r="FI6992" s="6"/>
      <c r="FJ6992" s="5"/>
      <c r="FK6992" s="25"/>
      <c r="FL6992" s="5"/>
    </row>
    <row r="6993" spans="40:168">
      <c r="AN6993" s="14"/>
      <c r="AO6993" s="14"/>
      <c r="AP6993" s="5"/>
      <c r="AQ6993" s="25"/>
      <c r="AR6993" s="25"/>
      <c r="AS6993" s="96"/>
      <c r="AT6993" s="83"/>
      <c r="AU6993" s="14"/>
      <c r="AX6993" s="83"/>
      <c r="AY6993" s="83"/>
      <c r="AZ6993" s="83"/>
      <c r="BA6993" s="83"/>
      <c r="BJ6993" s="54"/>
      <c r="BK6993" s="22"/>
      <c r="BL6993" s="24"/>
      <c r="BP6993" s="23"/>
      <c r="BQ6993" s="24"/>
      <c r="BR6993" s="22"/>
      <c r="BS6993" s="24"/>
      <c r="BT6993" s="24"/>
      <c r="BU6993" s="23"/>
      <c r="BV6993" s="26"/>
      <c r="BX6993" s="6"/>
      <c r="BY6993" s="24"/>
      <c r="BZ6993" s="109"/>
      <c r="CA6993" s="66"/>
      <c r="CB6993" s="5"/>
      <c r="CC6993" s="68"/>
      <c r="CD6993" s="67"/>
      <c r="CE6993" s="67"/>
      <c r="CF6993" s="64"/>
      <c r="CG6993" s="5"/>
      <c r="CH6993" s="69"/>
      <c r="CI6993" s="6"/>
      <c r="CJ6993" s="5"/>
      <c r="CK6993" s="25"/>
      <c r="CL6993" s="5"/>
      <c r="DN6993" s="14"/>
      <c r="DO6993" s="14"/>
      <c r="DP6993" s="5"/>
      <c r="DQ6993" s="25"/>
      <c r="DR6993" s="25"/>
      <c r="DS6993" s="96"/>
      <c r="DT6993" s="83"/>
      <c r="DU6993" s="14"/>
      <c r="DX6993" s="83"/>
      <c r="DY6993" s="83"/>
      <c r="DZ6993" s="83"/>
      <c r="EA6993" s="83"/>
      <c r="EJ6993" s="54"/>
      <c r="EK6993" s="22"/>
      <c r="EL6993" s="24"/>
      <c r="EP6993" s="23"/>
      <c r="EQ6993" s="24"/>
      <c r="ER6993" s="22"/>
      <c r="ES6993" s="24"/>
      <c r="ET6993" s="24"/>
      <c r="EU6993" s="23"/>
      <c r="EV6993" s="26"/>
      <c r="EX6993" s="6"/>
      <c r="EY6993" s="24"/>
      <c r="EZ6993" s="109"/>
      <c r="FA6993" s="66"/>
      <c r="FB6993" s="5"/>
      <c r="FC6993" s="68"/>
      <c r="FD6993" s="67"/>
      <c r="FE6993" s="67"/>
      <c r="FF6993" s="64"/>
      <c r="FG6993" s="5"/>
      <c r="FH6993" s="69"/>
      <c r="FI6993" s="6"/>
      <c r="FJ6993" s="5"/>
      <c r="FK6993" s="25"/>
      <c r="FL6993" s="5"/>
    </row>
    <row r="6994" spans="40:168">
      <c r="AN6994" s="14"/>
      <c r="AO6994" s="14"/>
      <c r="AP6994" s="5"/>
      <c r="AQ6994" s="25"/>
      <c r="AR6994" s="25"/>
      <c r="AS6994" s="96"/>
      <c r="AT6994" s="83"/>
      <c r="AU6994" s="14"/>
      <c r="AX6994" s="83"/>
      <c r="AY6994" s="83"/>
      <c r="AZ6994" s="83"/>
      <c r="BA6994" s="83"/>
      <c r="BJ6994" s="54"/>
      <c r="BK6994" s="22"/>
      <c r="BL6994" s="24"/>
      <c r="BP6994" s="23"/>
      <c r="BQ6994" s="24"/>
      <c r="BR6994" s="22"/>
      <c r="BS6994" s="24"/>
      <c r="BT6994" s="24"/>
      <c r="BU6994" s="23"/>
      <c r="BV6994" s="26"/>
      <c r="BX6994" s="6"/>
      <c r="BY6994" s="24"/>
      <c r="BZ6994" s="109"/>
      <c r="CA6994" s="66"/>
      <c r="CB6994" s="5"/>
      <c r="CC6994" s="68"/>
      <c r="CD6994" s="67"/>
      <c r="CE6994" s="67"/>
      <c r="CF6994" s="64"/>
      <c r="CG6994" s="5"/>
      <c r="CH6994" s="69"/>
      <c r="CI6994" s="6"/>
      <c r="CJ6994" s="5"/>
      <c r="CK6994" s="25"/>
      <c r="CL6994" s="5"/>
      <c r="DN6994" s="14"/>
      <c r="DO6994" s="14"/>
      <c r="DP6994" s="5"/>
      <c r="DQ6994" s="25"/>
      <c r="DR6994" s="25"/>
      <c r="DS6994" s="96"/>
      <c r="DT6994" s="83"/>
      <c r="DU6994" s="14"/>
      <c r="DX6994" s="83"/>
      <c r="DY6994" s="83"/>
      <c r="DZ6994" s="83"/>
      <c r="EA6994" s="83"/>
      <c r="EJ6994" s="54"/>
      <c r="EK6994" s="22"/>
      <c r="EL6994" s="24"/>
      <c r="EP6994" s="23"/>
      <c r="EQ6994" s="24"/>
      <c r="ER6994" s="22"/>
      <c r="ES6994" s="24"/>
      <c r="ET6994" s="24"/>
      <c r="EU6994" s="23"/>
      <c r="EV6994" s="26"/>
      <c r="EX6994" s="6"/>
      <c r="EY6994" s="24"/>
      <c r="EZ6994" s="109"/>
      <c r="FA6994" s="66"/>
      <c r="FB6994" s="5"/>
      <c r="FC6994" s="68"/>
      <c r="FD6994" s="67"/>
      <c r="FE6994" s="67"/>
      <c r="FF6994" s="64"/>
      <c r="FG6994" s="5"/>
      <c r="FH6994" s="69"/>
      <c r="FI6994" s="6"/>
      <c r="FJ6994" s="5"/>
      <c r="FK6994" s="25"/>
      <c r="FL6994" s="5"/>
    </row>
    <row r="6995" spans="40:168">
      <c r="AN6995" s="14"/>
      <c r="AO6995" s="14"/>
      <c r="AP6995" s="5"/>
      <c r="AQ6995" s="25"/>
      <c r="AR6995" s="25"/>
      <c r="AS6995" s="96"/>
      <c r="AT6995" s="83"/>
      <c r="AU6995" s="14"/>
      <c r="AX6995" s="83"/>
      <c r="AY6995" s="83"/>
      <c r="AZ6995" s="83"/>
      <c r="BA6995" s="83"/>
      <c r="BJ6995" s="54"/>
      <c r="BK6995" s="22"/>
      <c r="BL6995" s="24"/>
      <c r="BP6995" s="23"/>
      <c r="BQ6995" s="24"/>
      <c r="BR6995" s="22"/>
      <c r="BS6995" s="24"/>
      <c r="BT6995" s="24"/>
      <c r="BU6995" s="23"/>
      <c r="BV6995" s="26"/>
      <c r="BX6995" s="6"/>
      <c r="BY6995" s="24"/>
      <c r="BZ6995" s="109"/>
      <c r="CA6995" s="66"/>
      <c r="CB6995" s="5"/>
      <c r="CC6995" s="68"/>
      <c r="CD6995" s="67"/>
      <c r="CE6995" s="67"/>
      <c r="CF6995" s="64"/>
      <c r="CG6995" s="5"/>
      <c r="CH6995" s="69"/>
      <c r="CI6995" s="6"/>
      <c r="CJ6995" s="5"/>
      <c r="CK6995" s="25"/>
      <c r="CL6995" s="5"/>
      <c r="DN6995" s="14"/>
      <c r="DO6995" s="14"/>
      <c r="DP6995" s="5"/>
      <c r="DQ6995" s="25"/>
      <c r="DR6995" s="25"/>
      <c r="DS6995" s="96"/>
      <c r="DT6995" s="83"/>
      <c r="DU6995" s="14"/>
      <c r="DX6995" s="83"/>
      <c r="DY6995" s="83"/>
      <c r="DZ6995" s="83"/>
      <c r="EA6995" s="83"/>
      <c r="EJ6995" s="54"/>
      <c r="EK6995" s="22"/>
      <c r="EL6995" s="24"/>
      <c r="EP6995" s="23"/>
      <c r="EQ6995" s="24"/>
      <c r="ER6995" s="22"/>
      <c r="ES6995" s="24"/>
      <c r="ET6995" s="24"/>
      <c r="EU6995" s="23"/>
      <c r="EV6995" s="26"/>
      <c r="EX6995" s="6"/>
      <c r="EY6995" s="24"/>
      <c r="EZ6995" s="109"/>
      <c r="FA6995" s="66"/>
      <c r="FB6995" s="5"/>
      <c r="FC6995" s="68"/>
      <c r="FD6995" s="67"/>
      <c r="FE6995" s="67"/>
      <c r="FF6995" s="64"/>
      <c r="FG6995" s="5"/>
      <c r="FH6995" s="69"/>
      <c r="FI6995" s="6"/>
      <c r="FJ6995" s="5"/>
      <c r="FK6995" s="25"/>
      <c r="FL6995" s="5"/>
    </row>
    <row r="6996" spans="40:168">
      <c r="AN6996" s="14"/>
      <c r="AO6996" s="14"/>
      <c r="AP6996" s="5"/>
      <c r="AQ6996" s="25"/>
      <c r="AR6996" s="25"/>
      <c r="AS6996" s="96"/>
      <c r="AT6996" s="83"/>
      <c r="AU6996" s="14"/>
      <c r="AX6996" s="83"/>
      <c r="AY6996" s="83"/>
      <c r="AZ6996" s="83"/>
      <c r="BA6996" s="83"/>
      <c r="BJ6996" s="54"/>
      <c r="BK6996" s="22"/>
      <c r="BL6996" s="24"/>
      <c r="BP6996" s="23"/>
      <c r="BQ6996" s="24"/>
      <c r="BR6996" s="22"/>
      <c r="BS6996" s="24"/>
      <c r="BT6996" s="24"/>
      <c r="BU6996" s="23"/>
      <c r="BV6996" s="26"/>
      <c r="BX6996" s="6"/>
      <c r="BY6996" s="24"/>
      <c r="BZ6996" s="109"/>
      <c r="CA6996" s="66"/>
      <c r="CB6996" s="5"/>
      <c r="CC6996" s="68"/>
      <c r="CD6996" s="67"/>
      <c r="CE6996" s="67"/>
      <c r="CF6996" s="64"/>
      <c r="CG6996" s="5"/>
      <c r="CH6996" s="69"/>
      <c r="CI6996" s="6"/>
      <c r="CJ6996" s="5"/>
      <c r="CK6996" s="25"/>
      <c r="CL6996" s="5"/>
      <c r="DN6996" s="14"/>
      <c r="DO6996" s="14"/>
      <c r="DP6996" s="5"/>
      <c r="DQ6996" s="25"/>
      <c r="DR6996" s="25"/>
      <c r="DS6996" s="96"/>
      <c r="DT6996" s="83"/>
      <c r="DU6996" s="14"/>
      <c r="DX6996" s="83"/>
      <c r="DY6996" s="83"/>
      <c r="DZ6996" s="83"/>
      <c r="EA6996" s="83"/>
      <c r="EJ6996" s="54"/>
      <c r="EK6996" s="22"/>
      <c r="EL6996" s="24"/>
      <c r="EP6996" s="23"/>
      <c r="EQ6996" s="24"/>
      <c r="ER6996" s="22"/>
      <c r="ES6996" s="24"/>
      <c r="ET6996" s="24"/>
      <c r="EU6996" s="23"/>
      <c r="EV6996" s="26"/>
      <c r="EX6996" s="6"/>
      <c r="EY6996" s="24"/>
      <c r="EZ6996" s="109"/>
      <c r="FA6996" s="66"/>
      <c r="FB6996" s="5"/>
      <c r="FC6996" s="68"/>
      <c r="FD6996" s="67"/>
      <c r="FE6996" s="67"/>
      <c r="FF6996" s="64"/>
      <c r="FG6996" s="5"/>
      <c r="FH6996" s="69"/>
      <c r="FI6996" s="6"/>
      <c r="FJ6996" s="5"/>
      <c r="FK6996" s="25"/>
      <c r="FL6996" s="5"/>
    </row>
    <row r="6997" spans="40:168">
      <c r="AN6997" s="14"/>
      <c r="AO6997" s="14"/>
      <c r="AP6997" s="5"/>
      <c r="AQ6997" s="25"/>
      <c r="AR6997" s="25"/>
      <c r="AS6997" s="96"/>
      <c r="AT6997" s="83"/>
      <c r="AU6997" s="14"/>
      <c r="AX6997" s="83"/>
      <c r="AY6997" s="83"/>
      <c r="AZ6997" s="83"/>
      <c r="BA6997" s="83"/>
      <c r="BJ6997" s="54"/>
      <c r="BK6997" s="22"/>
      <c r="BL6997" s="24"/>
      <c r="BP6997" s="23"/>
      <c r="BQ6997" s="24"/>
      <c r="BR6997" s="22"/>
      <c r="BS6997" s="24"/>
      <c r="BT6997" s="24"/>
      <c r="BU6997" s="23"/>
      <c r="BV6997" s="26"/>
      <c r="BX6997" s="6"/>
      <c r="BY6997" s="24"/>
      <c r="BZ6997" s="109"/>
      <c r="CA6997" s="66"/>
      <c r="CB6997" s="5"/>
      <c r="CC6997" s="68"/>
      <c r="CD6997" s="67"/>
      <c r="CE6997" s="67"/>
      <c r="CF6997" s="64"/>
      <c r="CG6997" s="5"/>
      <c r="CH6997" s="69"/>
      <c r="CI6997" s="6"/>
      <c r="CJ6997" s="5"/>
      <c r="CK6997" s="25"/>
      <c r="CL6997" s="5"/>
      <c r="DN6997" s="14"/>
      <c r="DO6997" s="14"/>
      <c r="DP6997" s="5"/>
      <c r="DQ6997" s="25"/>
      <c r="DR6997" s="25"/>
      <c r="DS6997" s="96"/>
      <c r="DT6997" s="83"/>
      <c r="DU6997" s="14"/>
      <c r="DX6997" s="83"/>
      <c r="DY6997" s="83"/>
      <c r="DZ6997" s="83"/>
      <c r="EA6997" s="83"/>
      <c r="EJ6997" s="54"/>
      <c r="EK6997" s="22"/>
      <c r="EL6997" s="24"/>
      <c r="EP6997" s="23"/>
      <c r="EQ6997" s="24"/>
      <c r="ER6997" s="22"/>
      <c r="ES6997" s="24"/>
      <c r="ET6997" s="24"/>
      <c r="EU6997" s="23"/>
      <c r="EV6997" s="26"/>
      <c r="EX6997" s="6"/>
      <c r="EY6997" s="24"/>
      <c r="EZ6997" s="109"/>
      <c r="FA6997" s="66"/>
      <c r="FB6997" s="5"/>
      <c r="FC6997" s="68"/>
      <c r="FD6997" s="67"/>
      <c r="FE6997" s="67"/>
      <c r="FF6997" s="64"/>
      <c r="FG6997" s="5"/>
      <c r="FH6997" s="69"/>
      <c r="FI6997" s="6"/>
      <c r="FJ6997" s="5"/>
      <c r="FK6997" s="25"/>
      <c r="FL6997" s="5"/>
    </row>
    <row r="6998" spans="40:168">
      <c r="AN6998" s="14"/>
      <c r="AO6998" s="14"/>
      <c r="AP6998" s="5"/>
      <c r="AQ6998" s="25"/>
      <c r="AR6998" s="25"/>
      <c r="AS6998" s="96"/>
      <c r="AT6998" s="83"/>
      <c r="AU6998" s="14"/>
      <c r="AX6998" s="83"/>
      <c r="AY6998" s="83"/>
      <c r="AZ6998" s="83"/>
      <c r="BA6998" s="83"/>
      <c r="BJ6998" s="54"/>
      <c r="BK6998" s="22"/>
      <c r="BL6998" s="24"/>
      <c r="BP6998" s="23"/>
      <c r="BQ6998" s="24"/>
      <c r="BR6998" s="22"/>
      <c r="BS6998" s="24"/>
      <c r="BT6998" s="24"/>
      <c r="BU6998" s="23"/>
      <c r="BV6998" s="26"/>
      <c r="BX6998" s="6"/>
      <c r="BY6998" s="24"/>
      <c r="BZ6998" s="109"/>
      <c r="CA6998" s="66"/>
      <c r="CB6998" s="5"/>
      <c r="CC6998" s="68"/>
      <c r="CD6998" s="67"/>
      <c r="CE6998" s="67"/>
      <c r="CF6998" s="64"/>
      <c r="CG6998" s="5"/>
      <c r="CH6998" s="69"/>
      <c r="CI6998" s="6"/>
      <c r="CJ6998" s="5"/>
      <c r="CK6998" s="25"/>
      <c r="CL6998" s="5"/>
      <c r="DN6998" s="14"/>
      <c r="DO6998" s="14"/>
      <c r="DP6998" s="5"/>
      <c r="DQ6998" s="25"/>
      <c r="DR6998" s="25"/>
      <c r="DS6998" s="96"/>
      <c r="DT6998" s="83"/>
      <c r="DU6998" s="14"/>
      <c r="DX6998" s="83"/>
      <c r="DY6998" s="83"/>
      <c r="DZ6998" s="83"/>
      <c r="EA6998" s="83"/>
      <c r="EJ6998" s="54"/>
      <c r="EK6998" s="22"/>
      <c r="EL6998" s="24"/>
      <c r="EP6998" s="23"/>
      <c r="EQ6998" s="24"/>
      <c r="ER6998" s="22"/>
      <c r="ES6998" s="24"/>
      <c r="ET6998" s="24"/>
      <c r="EU6998" s="23"/>
      <c r="EV6998" s="26"/>
      <c r="EX6998" s="6"/>
      <c r="EY6998" s="24"/>
      <c r="EZ6998" s="109"/>
      <c r="FA6998" s="66"/>
      <c r="FB6998" s="5"/>
      <c r="FC6998" s="68"/>
      <c r="FD6998" s="67"/>
      <c r="FE6998" s="67"/>
      <c r="FF6998" s="64"/>
      <c r="FG6998" s="5"/>
      <c r="FH6998" s="69"/>
      <c r="FI6998" s="6"/>
      <c r="FJ6998" s="5"/>
      <c r="FK6998" s="25"/>
      <c r="FL6998" s="5"/>
    </row>
    <row r="6999" spans="40:168">
      <c r="AN6999" s="14"/>
      <c r="AO6999" s="14"/>
      <c r="AP6999" s="5"/>
      <c r="AQ6999" s="25"/>
      <c r="AR6999" s="25"/>
      <c r="AS6999" s="96"/>
      <c r="AT6999" s="83"/>
      <c r="AU6999" s="14"/>
      <c r="AX6999" s="83"/>
      <c r="AY6999" s="83"/>
      <c r="AZ6999" s="83"/>
      <c r="BA6999" s="83"/>
      <c r="BJ6999" s="54"/>
      <c r="BK6999" s="22"/>
      <c r="BL6999" s="24"/>
      <c r="BP6999" s="23"/>
      <c r="BQ6999" s="24"/>
      <c r="BR6999" s="22"/>
      <c r="BS6999" s="24"/>
      <c r="BT6999" s="24"/>
      <c r="BU6999" s="23"/>
      <c r="BV6999" s="26"/>
      <c r="BX6999" s="6"/>
      <c r="BY6999" s="24"/>
      <c r="BZ6999" s="109"/>
      <c r="CA6999" s="66"/>
      <c r="CB6999" s="5"/>
      <c r="CC6999" s="68"/>
      <c r="CD6999" s="67"/>
      <c r="CE6999" s="67"/>
      <c r="CF6999" s="64"/>
      <c r="CG6999" s="5"/>
      <c r="CH6999" s="69"/>
      <c r="CI6999" s="6"/>
      <c r="CJ6999" s="5"/>
      <c r="CK6999" s="25"/>
      <c r="CL6999" s="5"/>
      <c r="DN6999" s="14"/>
      <c r="DO6999" s="14"/>
      <c r="DP6999" s="5"/>
      <c r="DQ6999" s="25"/>
      <c r="DR6999" s="25"/>
      <c r="DS6999" s="96"/>
      <c r="DT6999" s="83"/>
      <c r="DU6999" s="14"/>
      <c r="DX6999" s="83"/>
      <c r="DY6999" s="83"/>
      <c r="DZ6999" s="83"/>
      <c r="EA6999" s="83"/>
      <c r="EJ6999" s="54"/>
      <c r="EK6999" s="22"/>
      <c r="EL6999" s="24"/>
      <c r="EP6999" s="23"/>
      <c r="EQ6999" s="24"/>
      <c r="ER6999" s="22"/>
      <c r="ES6999" s="24"/>
      <c r="ET6999" s="24"/>
      <c r="EU6999" s="23"/>
      <c r="EV6999" s="26"/>
      <c r="EX6999" s="6"/>
      <c r="EY6999" s="24"/>
      <c r="EZ6999" s="109"/>
      <c r="FA6999" s="66"/>
      <c r="FB6999" s="5"/>
      <c r="FC6999" s="68"/>
      <c r="FD6999" s="67"/>
      <c r="FE6999" s="67"/>
      <c r="FF6999" s="64"/>
      <c r="FG6999" s="5"/>
      <c r="FH6999" s="69"/>
      <c r="FI6999" s="6"/>
      <c r="FJ6999" s="5"/>
      <c r="FK6999" s="25"/>
      <c r="FL6999" s="5"/>
    </row>
    <row r="7000" spans="40:168">
      <c r="AN7000" s="14"/>
      <c r="AO7000" s="14"/>
      <c r="AP7000" s="5"/>
      <c r="AQ7000" s="25"/>
      <c r="AR7000" s="25"/>
      <c r="AS7000" s="96"/>
      <c r="AT7000" s="83"/>
      <c r="AU7000" s="14"/>
      <c r="AX7000" s="83"/>
      <c r="AY7000" s="83"/>
      <c r="AZ7000" s="83"/>
      <c r="BA7000" s="83"/>
      <c r="BJ7000" s="54"/>
      <c r="BK7000" s="22"/>
      <c r="BL7000" s="24"/>
      <c r="BP7000" s="23"/>
      <c r="BQ7000" s="24"/>
      <c r="BR7000" s="22"/>
      <c r="BS7000" s="24"/>
      <c r="BT7000" s="24"/>
      <c r="BU7000" s="23"/>
      <c r="BV7000" s="26"/>
      <c r="BX7000" s="6"/>
      <c r="BY7000" s="24"/>
      <c r="BZ7000" s="109"/>
      <c r="CA7000" s="66"/>
      <c r="CB7000" s="5"/>
      <c r="CC7000" s="68"/>
      <c r="CD7000" s="67"/>
      <c r="CE7000" s="67"/>
      <c r="CF7000" s="64"/>
      <c r="CG7000" s="5"/>
      <c r="CH7000" s="69"/>
      <c r="CI7000" s="6"/>
      <c r="CJ7000" s="5"/>
      <c r="CK7000" s="25"/>
      <c r="CL7000" s="5"/>
      <c r="DN7000" s="14"/>
      <c r="DO7000" s="14"/>
      <c r="DP7000" s="5"/>
      <c r="DQ7000" s="25"/>
      <c r="DR7000" s="25"/>
      <c r="DS7000" s="96"/>
      <c r="DT7000" s="83"/>
      <c r="DU7000" s="14"/>
      <c r="DX7000" s="83"/>
      <c r="DY7000" s="83"/>
      <c r="DZ7000" s="83"/>
      <c r="EA7000" s="83"/>
      <c r="EJ7000" s="54"/>
      <c r="EK7000" s="22"/>
      <c r="EL7000" s="24"/>
      <c r="EP7000" s="23"/>
      <c r="EQ7000" s="24"/>
      <c r="ER7000" s="22"/>
      <c r="ES7000" s="24"/>
      <c r="ET7000" s="24"/>
      <c r="EU7000" s="23"/>
      <c r="EV7000" s="26"/>
      <c r="EX7000" s="6"/>
      <c r="EY7000" s="24"/>
      <c r="EZ7000" s="109"/>
      <c r="FA7000" s="66"/>
      <c r="FB7000" s="5"/>
      <c r="FC7000" s="68"/>
      <c r="FD7000" s="67"/>
      <c r="FE7000" s="67"/>
      <c r="FF7000" s="64"/>
      <c r="FG7000" s="5"/>
      <c r="FH7000" s="69"/>
      <c r="FI7000" s="6"/>
      <c r="FJ7000" s="5"/>
      <c r="FK7000" s="25"/>
      <c r="FL7000" s="5"/>
    </row>
    <row r="7001" spans="40:168">
      <c r="AN7001" s="14"/>
      <c r="AO7001" s="14"/>
      <c r="AP7001" s="5"/>
      <c r="AQ7001" s="25"/>
      <c r="AR7001" s="25"/>
      <c r="AS7001" s="96"/>
      <c r="AT7001" s="83"/>
      <c r="AU7001" s="14"/>
      <c r="AX7001" s="83"/>
      <c r="AY7001" s="83"/>
      <c r="AZ7001" s="83"/>
      <c r="BA7001" s="83"/>
      <c r="BJ7001" s="54"/>
      <c r="BK7001" s="22"/>
      <c r="BL7001" s="24"/>
      <c r="BP7001" s="23"/>
      <c r="BQ7001" s="24"/>
      <c r="BR7001" s="22"/>
      <c r="BS7001" s="24"/>
      <c r="BT7001" s="24"/>
      <c r="BU7001" s="23"/>
      <c r="BV7001" s="26"/>
      <c r="BX7001" s="6"/>
      <c r="BY7001" s="24"/>
      <c r="BZ7001" s="109"/>
      <c r="CA7001" s="66"/>
      <c r="CB7001" s="5"/>
      <c r="CC7001" s="68"/>
      <c r="CD7001" s="67"/>
      <c r="CE7001" s="67"/>
      <c r="CF7001" s="64"/>
      <c r="CG7001" s="5"/>
      <c r="CH7001" s="69"/>
      <c r="CI7001" s="6"/>
      <c r="CJ7001" s="5"/>
      <c r="CK7001" s="25"/>
      <c r="CL7001" s="5"/>
      <c r="DN7001" s="14"/>
      <c r="DO7001" s="14"/>
      <c r="DP7001" s="5"/>
      <c r="DQ7001" s="25"/>
      <c r="DR7001" s="25"/>
      <c r="DS7001" s="96"/>
      <c r="DT7001" s="83"/>
      <c r="DU7001" s="14"/>
      <c r="DX7001" s="83"/>
      <c r="DY7001" s="83"/>
      <c r="DZ7001" s="83"/>
      <c r="EA7001" s="83"/>
      <c r="EJ7001" s="54"/>
      <c r="EK7001" s="22"/>
      <c r="EL7001" s="24"/>
      <c r="EP7001" s="23"/>
      <c r="EQ7001" s="24"/>
      <c r="ER7001" s="22"/>
      <c r="ES7001" s="24"/>
      <c r="ET7001" s="24"/>
      <c r="EU7001" s="23"/>
      <c r="EV7001" s="26"/>
      <c r="EX7001" s="6"/>
      <c r="EY7001" s="24"/>
      <c r="EZ7001" s="109"/>
      <c r="FA7001" s="66"/>
      <c r="FB7001" s="5"/>
      <c r="FC7001" s="68"/>
      <c r="FD7001" s="67"/>
      <c r="FE7001" s="67"/>
      <c r="FF7001" s="64"/>
      <c r="FG7001" s="5"/>
      <c r="FH7001" s="69"/>
      <c r="FI7001" s="6"/>
      <c r="FJ7001" s="5"/>
      <c r="FK7001" s="25"/>
      <c r="FL7001" s="5"/>
    </row>
    <row r="7002" spans="40:168">
      <c r="AN7002" s="14"/>
      <c r="AO7002" s="14"/>
      <c r="AP7002" s="5"/>
      <c r="AQ7002" s="25"/>
      <c r="AR7002" s="25"/>
      <c r="AS7002" s="96"/>
      <c r="AT7002" s="83"/>
      <c r="AU7002" s="14"/>
      <c r="AX7002" s="83"/>
      <c r="AY7002" s="83"/>
      <c r="AZ7002" s="83"/>
      <c r="BA7002" s="83"/>
      <c r="BJ7002" s="54"/>
      <c r="BK7002" s="22"/>
      <c r="BL7002" s="24"/>
      <c r="BP7002" s="23"/>
      <c r="BQ7002" s="24"/>
      <c r="BR7002" s="22"/>
      <c r="BS7002" s="24"/>
      <c r="BT7002" s="24"/>
      <c r="BU7002" s="23"/>
      <c r="BV7002" s="26"/>
      <c r="BX7002" s="6"/>
      <c r="BY7002" s="24"/>
      <c r="BZ7002" s="109"/>
      <c r="CA7002" s="66"/>
      <c r="CB7002" s="5"/>
      <c r="CC7002" s="68"/>
      <c r="CD7002" s="67"/>
      <c r="CE7002" s="67"/>
      <c r="CF7002" s="64"/>
      <c r="CG7002" s="5"/>
      <c r="CH7002" s="69"/>
      <c r="CI7002" s="6"/>
      <c r="CJ7002" s="5"/>
      <c r="CK7002" s="25"/>
      <c r="CL7002" s="5"/>
      <c r="DN7002" s="14"/>
      <c r="DO7002" s="14"/>
      <c r="DP7002" s="5"/>
      <c r="DQ7002" s="25"/>
      <c r="DR7002" s="25"/>
      <c r="DS7002" s="96"/>
      <c r="DT7002" s="83"/>
      <c r="DU7002" s="14"/>
      <c r="DX7002" s="83"/>
      <c r="DY7002" s="83"/>
      <c r="DZ7002" s="83"/>
      <c r="EA7002" s="83"/>
      <c r="EJ7002" s="54"/>
      <c r="EK7002" s="22"/>
      <c r="EL7002" s="24"/>
      <c r="EP7002" s="23"/>
      <c r="EQ7002" s="24"/>
      <c r="ER7002" s="22"/>
      <c r="ES7002" s="24"/>
      <c r="ET7002" s="24"/>
      <c r="EU7002" s="23"/>
      <c r="EV7002" s="26"/>
      <c r="EX7002" s="6"/>
      <c r="EY7002" s="24"/>
      <c r="EZ7002" s="109"/>
      <c r="FA7002" s="66"/>
      <c r="FB7002" s="5"/>
      <c r="FC7002" s="68"/>
      <c r="FD7002" s="67"/>
      <c r="FE7002" s="67"/>
      <c r="FF7002" s="64"/>
      <c r="FG7002" s="5"/>
      <c r="FH7002" s="69"/>
      <c r="FI7002" s="6"/>
      <c r="FJ7002" s="5"/>
      <c r="FK7002" s="25"/>
      <c r="FL7002" s="5"/>
    </row>
    <row r="7003" spans="40:168">
      <c r="AN7003" s="14"/>
      <c r="AO7003" s="14"/>
      <c r="AP7003" s="5"/>
      <c r="AQ7003" s="25"/>
      <c r="AR7003" s="25"/>
      <c r="AS7003" s="96"/>
      <c r="AT7003" s="83"/>
      <c r="AU7003" s="14"/>
      <c r="AX7003" s="83"/>
      <c r="AY7003" s="83"/>
      <c r="AZ7003" s="83"/>
      <c r="BA7003" s="83"/>
      <c r="BJ7003" s="54"/>
      <c r="BK7003" s="22"/>
      <c r="BL7003" s="24"/>
      <c r="BP7003" s="23"/>
      <c r="BQ7003" s="24"/>
      <c r="BR7003" s="22"/>
      <c r="BS7003" s="24"/>
      <c r="BT7003" s="24"/>
      <c r="BU7003" s="23"/>
      <c r="BV7003" s="26"/>
      <c r="BX7003" s="6"/>
      <c r="BY7003" s="24"/>
      <c r="BZ7003" s="109"/>
      <c r="CA7003" s="66"/>
      <c r="CB7003" s="5"/>
      <c r="CC7003" s="68"/>
      <c r="CD7003" s="67"/>
      <c r="CE7003" s="67"/>
      <c r="CF7003" s="64"/>
      <c r="CG7003" s="5"/>
      <c r="CH7003" s="69"/>
      <c r="CI7003" s="6"/>
      <c r="CJ7003" s="5"/>
      <c r="CK7003" s="25"/>
      <c r="CL7003" s="5"/>
      <c r="DN7003" s="14"/>
      <c r="DO7003" s="14"/>
      <c r="DP7003" s="5"/>
      <c r="DQ7003" s="25"/>
      <c r="DR7003" s="25"/>
      <c r="DS7003" s="96"/>
      <c r="DT7003" s="83"/>
      <c r="DU7003" s="14"/>
      <c r="DX7003" s="83"/>
      <c r="DY7003" s="83"/>
      <c r="DZ7003" s="83"/>
      <c r="EA7003" s="83"/>
      <c r="EJ7003" s="54"/>
      <c r="EK7003" s="22"/>
      <c r="EL7003" s="24"/>
      <c r="EP7003" s="23"/>
      <c r="EQ7003" s="24"/>
      <c r="ER7003" s="22"/>
      <c r="ES7003" s="24"/>
      <c r="ET7003" s="24"/>
      <c r="EU7003" s="23"/>
      <c r="EV7003" s="26"/>
      <c r="EX7003" s="6"/>
      <c r="EY7003" s="24"/>
      <c r="EZ7003" s="109"/>
      <c r="FA7003" s="66"/>
      <c r="FB7003" s="5"/>
      <c r="FC7003" s="68"/>
      <c r="FD7003" s="67"/>
      <c r="FE7003" s="67"/>
      <c r="FF7003" s="64"/>
      <c r="FG7003" s="5"/>
      <c r="FH7003" s="69"/>
      <c r="FI7003" s="6"/>
      <c r="FJ7003" s="5"/>
      <c r="FK7003" s="25"/>
      <c r="FL7003" s="5"/>
    </row>
    <row r="7004" spans="40:168">
      <c r="AN7004" s="14"/>
      <c r="AO7004" s="14"/>
      <c r="AP7004" s="5"/>
      <c r="AQ7004" s="25"/>
      <c r="AR7004" s="25"/>
      <c r="AS7004" s="96"/>
      <c r="AT7004" s="83"/>
      <c r="AU7004" s="14"/>
      <c r="AX7004" s="83"/>
      <c r="AY7004" s="83"/>
      <c r="AZ7004" s="83"/>
      <c r="BA7004" s="83"/>
      <c r="BJ7004" s="54"/>
      <c r="BK7004" s="22"/>
      <c r="BL7004" s="24"/>
      <c r="BP7004" s="23"/>
      <c r="BQ7004" s="24"/>
      <c r="BR7004" s="22"/>
      <c r="BS7004" s="24"/>
      <c r="BT7004" s="24"/>
      <c r="BU7004" s="23"/>
      <c r="BV7004" s="26"/>
      <c r="BX7004" s="6"/>
      <c r="BY7004" s="24"/>
      <c r="BZ7004" s="109"/>
      <c r="CA7004" s="66"/>
      <c r="CB7004" s="5"/>
      <c r="CC7004" s="68"/>
      <c r="CD7004" s="67"/>
      <c r="CE7004" s="67"/>
      <c r="CF7004" s="64"/>
      <c r="CG7004" s="5"/>
      <c r="CH7004" s="69"/>
      <c r="CI7004" s="6"/>
      <c r="CJ7004" s="5"/>
      <c r="CK7004" s="25"/>
      <c r="CL7004" s="5"/>
      <c r="DN7004" s="14"/>
      <c r="DO7004" s="14"/>
      <c r="DP7004" s="5"/>
      <c r="DQ7004" s="25"/>
      <c r="DR7004" s="25"/>
      <c r="DS7004" s="96"/>
      <c r="DT7004" s="83"/>
      <c r="DU7004" s="14"/>
      <c r="DX7004" s="83"/>
      <c r="DY7004" s="83"/>
      <c r="DZ7004" s="83"/>
      <c r="EA7004" s="83"/>
      <c r="EJ7004" s="54"/>
      <c r="EK7004" s="22"/>
      <c r="EL7004" s="24"/>
      <c r="EP7004" s="23"/>
      <c r="EQ7004" s="24"/>
      <c r="ER7004" s="22"/>
      <c r="ES7004" s="24"/>
      <c r="ET7004" s="24"/>
      <c r="EU7004" s="23"/>
      <c r="EV7004" s="26"/>
      <c r="EX7004" s="6"/>
      <c r="EY7004" s="24"/>
      <c r="EZ7004" s="109"/>
      <c r="FA7004" s="66"/>
      <c r="FB7004" s="5"/>
      <c r="FC7004" s="68"/>
      <c r="FD7004" s="67"/>
      <c r="FE7004" s="67"/>
      <c r="FF7004" s="64"/>
      <c r="FG7004" s="5"/>
      <c r="FH7004" s="69"/>
      <c r="FI7004" s="6"/>
      <c r="FJ7004" s="5"/>
      <c r="FK7004" s="25"/>
      <c r="FL7004" s="5"/>
    </row>
    <row r="7005" spans="40:168">
      <c r="AN7005" s="14"/>
      <c r="AO7005" s="14"/>
      <c r="AP7005" s="5"/>
      <c r="AQ7005" s="25"/>
      <c r="AR7005" s="25"/>
      <c r="AS7005" s="96"/>
      <c r="AT7005" s="83"/>
      <c r="AU7005" s="14"/>
      <c r="AX7005" s="83"/>
      <c r="AY7005" s="83"/>
      <c r="AZ7005" s="83"/>
      <c r="BA7005" s="83"/>
      <c r="BJ7005" s="54"/>
      <c r="BK7005" s="22"/>
      <c r="BL7005" s="24"/>
      <c r="BP7005" s="23"/>
      <c r="BQ7005" s="24"/>
      <c r="BR7005" s="22"/>
      <c r="BS7005" s="24"/>
      <c r="BT7005" s="24"/>
      <c r="BU7005" s="23"/>
      <c r="BV7005" s="26"/>
      <c r="BX7005" s="6"/>
      <c r="BY7005" s="24"/>
      <c r="BZ7005" s="109"/>
      <c r="CA7005" s="66"/>
      <c r="CB7005" s="5"/>
      <c r="CC7005" s="68"/>
      <c r="CD7005" s="67"/>
      <c r="CE7005" s="67"/>
      <c r="CF7005" s="64"/>
      <c r="CG7005" s="5"/>
      <c r="CH7005" s="69"/>
      <c r="CI7005" s="6"/>
      <c r="CJ7005" s="5"/>
      <c r="CK7005" s="25"/>
      <c r="CL7005" s="5"/>
      <c r="DN7005" s="14"/>
      <c r="DO7005" s="14"/>
      <c r="DP7005" s="5"/>
      <c r="DQ7005" s="25"/>
      <c r="DR7005" s="25"/>
      <c r="DS7005" s="96"/>
      <c r="DT7005" s="83"/>
      <c r="DU7005" s="14"/>
      <c r="DX7005" s="83"/>
      <c r="DY7005" s="83"/>
      <c r="DZ7005" s="83"/>
      <c r="EA7005" s="83"/>
      <c r="EJ7005" s="54"/>
      <c r="EK7005" s="22"/>
      <c r="EL7005" s="24"/>
      <c r="EP7005" s="23"/>
      <c r="EQ7005" s="24"/>
      <c r="ER7005" s="22"/>
      <c r="ES7005" s="24"/>
      <c r="ET7005" s="24"/>
      <c r="EU7005" s="23"/>
      <c r="EV7005" s="26"/>
      <c r="EX7005" s="6"/>
      <c r="EY7005" s="24"/>
      <c r="EZ7005" s="109"/>
      <c r="FA7005" s="66"/>
      <c r="FB7005" s="5"/>
      <c r="FC7005" s="68"/>
      <c r="FD7005" s="67"/>
      <c r="FE7005" s="67"/>
      <c r="FF7005" s="64"/>
      <c r="FG7005" s="5"/>
      <c r="FH7005" s="69"/>
      <c r="FI7005" s="6"/>
      <c r="FJ7005" s="5"/>
      <c r="FK7005" s="25"/>
      <c r="FL7005" s="5"/>
    </row>
    <row r="7006" spans="40:168">
      <c r="AN7006" s="14"/>
      <c r="AO7006" s="14"/>
      <c r="AP7006" s="5"/>
      <c r="AQ7006" s="25"/>
      <c r="AR7006" s="25"/>
      <c r="AS7006" s="96"/>
      <c r="AT7006" s="83"/>
      <c r="AU7006" s="14"/>
      <c r="AX7006" s="83"/>
      <c r="AY7006" s="83"/>
      <c r="AZ7006" s="83"/>
      <c r="BA7006" s="83"/>
      <c r="BJ7006" s="54"/>
      <c r="BK7006" s="22"/>
      <c r="BL7006" s="24"/>
      <c r="BP7006" s="23"/>
      <c r="BQ7006" s="24"/>
      <c r="BR7006" s="22"/>
      <c r="BS7006" s="24"/>
      <c r="BT7006" s="24"/>
      <c r="BU7006" s="23"/>
      <c r="BV7006" s="26"/>
      <c r="BX7006" s="6"/>
      <c r="BY7006" s="24"/>
      <c r="BZ7006" s="109"/>
      <c r="CA7006" s="66"/>
      <c r="CB7006" s="5"/>
      <c r="CC7006" s="68"/>
      <c r="CD7006" s="67"/>
      <c r="CE7006" s="67"/>
      <c r="CF7006" s="64"/>
      <c r="CG7006" s="5"/>
      <c r="CH7006" s="69"/>
      <c r="CI7006" s="6"/>
      <c r="CJ7006" s="5"/>
      <c r="CK7006" s="25"/>
      <c r="CL7006" s="5"/>
      <c r="DN7006" s="14"/>
      <c r="DO7006" s="14"/>
      <c r="DP7006" s="5"/>
      <c r="DQ7006" s="25"/>
      <c r="DR7006" s="25"/>
      <c r="DS7006" s="96"/>
      <c r="DT7006" s="83"/>
      <c r="DU7006" s="14"/>
      <c r="DX7006" s="83"/>
      <c r="DY7006" s="83"/>
      <c r="DZ7006" s="83"/>
      <c r="EA7006" s="83"/>
      <c r="EJ7006" s="54"/>
      <c r="EK7006" s="22"/>
      <c r="EL7006" s="24"/>
      <c r="EP7006" s="23"/>
      <c r="EQ7006" s="24"/>
      <c r="ER7006" s="22"/>
      <c r="ES7006" s="24"/>
      <c r="ET7006" s="24"/>
      <c r="EU7006" s="23"/>
      <c r="EV7006" s="26"/>
      <c r="EX7006" s="6"/>
      <c r="EY7006" s="24"/>
      <c r="EZ7006" s="109"/>
      <c r="FA7006" s="66"/>
      <c r="FB7006" s="5"/>
      <c r="FC7006" s="68"/>
      <c r="FD7006" s="67"/>
      <c r="FE7006" s="67"/>
      <c r="FF7006" s="64"/>
      <c r="FG7006" s="5"/>
      <c r="FH7006" s="69"/>
      <c r="FI7006" s="6"/>
      <c r="FJ7006" s="5"/>
      <c r="FK7006" s="25"/>
      <c r="FL7006" s="5"/>
    </row>
    <row r="7007" spans="40:168">
      <c r="AN7007" s="14"/>
      <c r="AO7007" s="14"/>
      <c r="AP7007" s="5"/>
      <c r="AQ7007" s="25"/>
      <c r="AR7007" s="25"/>
      <c r="AS7007" s="96"/>
      <c r="AT7007" s="83"/>
      <c r="AU7007" s="14"/>
      <c r="AX7007" s="83"/>
      <c r="AY7007" s="83"/>
      <c r="AZ7007" s="83"/>
      <c r="BA7007" s="83"/>
      <c r="BJ7007" s="54"/>
      <c r="BK7007" s="22"/>
      <c r="BL7007" s="24"/>
      <c r="BP7007" s="23"/>
      <c r="BQ7007" s="24"/>
      <c r="BR7007" s="22"/>
      <c r="BS7007" s="24"/>
      <c r="BT7007" s="24"/>
      <c r="BU7007" s="23"/>
      <c r="BV7007" s="26"/>
      <c r="BX7007" s="6"/>
      <c r="BY7007" s="24"/>
      <c r="BZ7007" s="109"/>
      <c r="CA7007" s="66"/>
      <c r="CB7007" s="5"/>
      <c r="CC7007" s="68"/>
      <c r="CD7007" s="67"/>
      <c r="CE7007" s="67"/>
      <c r="CF7007" s="64"/>
      <c r="CG7007" s="5"/>
      <c r="CH7007" s="69"/>
      <c r="CI7007" s="6"/>
      <c r="CJ7007" s="5"/>
      <c r="CK7007" s="25"/>
      <c r="CL7007" s="5"/>
      <c r="DN7007" s="14"/>
      <c r="DO7007" s="14"/>
      <c r="DP7007" s="5"/>
      <c r="DQ7007" s="25"/>
      <c r="DR7007" s="25"/>
      <c r="DS7007" s="96"/>
      <c r="DT7007" s="83"/>
      <c r="DU7007" s="14"/>
      <c r="DX7007" s="83"/>
      <c r="DY7007" s="83"/>
      <c r="DZ7007" s="83"/>
      <c r="EA7007" s="83"/>
      <c r="EJ7007" s="54"/>
      <c r="EK7007" s="22"/>
      <c r="EL7007" s="24"/>
      <c r="EP7007" s="23"/>
      <c r="EQ7007" s="24"/>
      <c r="ER7007" s="22"/>
      <c r="ES7007" s="24"/>
      <c r="ET7007" s="24"/>
      <c r="EU7007" s="23"/>
      <c r="EV7007" s="26"/>
      <c r="EX7007" s="6"/>
      <c r="EY7007" s="24"/>
      <c r="EZ7007" s="109"/>
      <c r="FA7007" s="66"/>
      <c r="FB7007" s="5"/>
      <c r="FC7007" s="68"/>
      <c r="FD7007" s="67"/>
      <c r="FE7007" s="67"/>
      <c r="FF7007" s="64"/>
      <c r="FG7007" s="5"/>
      <c r="FH7007" s="69"/>
      <c r="FI7007" s="6"/>
      <c r="FJ7007" s="5"/>
      <c r="FK7007" s="25"/>
      <c r="FL7007" s="5"/>
    </row>
    <row r="7008" spans="40:168">
      <c r="AN7008" s="14"/>
      <c r="AO7008" s="14"/>
      <c r="AP7008" s="5"/>
      <c r="AQ7008" s="25"/>
      <c r="AR7008" s="25"/>
      <c r="AS7008" s="96"/>
      <c r="AT7008" s="83"/>
      <c r="AU7008" s="14"/>
      <c r="AX7008" s="83"/>
      <c r="AY7008" s="83"/>
      <c r="AZ7008" s="83"/>
      <c r="BA7008" s="83"/>
      <c r="BJ7008" s="54"/>
      <c r="BK7008" s="22"/>
      <c r="BL7008" s="24"/>
      <c r="BP7008" s="23"/>
      <c r="BQ7008" s="24"/>
      <c r="BR7008" s="22"/>
      <c r="BS7008" s="24"/>
      <c r="BT7008" s="24"/>
      <c r="BU7008" s="23"/>
      <c r="BV7008" s="26"/>
      <c r="BX7008" s="6"/>
      <c r="BY7008" s="24"/>
      <c r="BZ7008" s="109"/>
      <c r="CA7008" s="66"/>
      <c r="CB7008" s="5"/>
      <c r="CC7008" s="68"/>
      <c r="CD7008" s="67"/>
      <c r="CE7008" s="67"/>
      <c r="CF7008" s="64"/>
      <c r="CG7008" s="5"/>
      <c r="CH7008" s="69"/>
      <c r="CI7008" s="6"/>
      <c r="CJ7008" s="5"/>
      <c r="CK7008" s="25"/>
      <c r="CL7008" s="5"/>
      <c r="DN7008" s="14"/>
      <c r="DO7008" s="14"/>
      <c r="DP7008" s="5"/>
      <c r="DQ7008" s="25"/>
      <c r="DR7008" s="25"/>
      <c r="DS7008" s="96"/>
      <c r="DT7008" s="83"/>
      <c r="DU7008" s="14"/>
      <c r="DX7008" s="83"/>
      <c r="DY7008" s="83"/>
      <c r="DZ7008" s="83"/>
      <c r="EA7008" s="83"/>
      <c r="EJ7008" s="54"/>
      <c r="EK7008" s="22"/>
      <c r="EL7008" s="24"/>
      <c r="EP7008" s="23"/>
      <c r="EQ7008" s="24"/>
      <c r="ER7008" s="22"/>
      <c r="ES7008" s="24"/>
      <c r="ET7008" s="24"/>
      <c r="EU7008" s="23"/>
      <c r="EV7008" s="26"/>
      <c r="EX7008" s="6"/>
      <c r="EY7008" s="24"/>
      <c r="EZ7008" s="109"/>
      <c r="FA7008" s="66"/>
      <c r="FB7008" s="5"/>
      <c r="FC7008" s="68"/>
      <c r="FD7008" s="67"/>
      <c r="FE7008" s="67"/>
      <c r="FF7008" s="64"/>
      <c r="FG7008" s="5"/>
      <c r="FH7008" s="69"/>
      <c r="FI7008" s="6"/>
      <c r="FJ7008" s="5"/>
      <c r="FK7008" s="25"/>
      <c r="FL7008" s="5"/>
    </row>
    <row r="7009" spans="40:168">
      <c r="AN7009" s="14"/>
      <c r="AO7009" s="14"/>
      <c r="AP7009" s="5"/>
      <c r="AQ7009" s="25"/>
      <c r="AR7009" s="25"/>
      <c r="AS7009" s="96"/>
      <c r="AT7009" s="83"/>
      <c r="AU7009" s="14"/>
      <c r="AX7009" s="83"/>
      <c r="AY7009" s="83"/>
      <c r="AZ7009" s="83"/>
      <c r="BA7009" s="83"/>
      <c r="BJ7009" s="54"/>
      <c r="BK7009" s="22"/>
      <c r="BL7009" s="24"/>
      <c r="BP7009" s="23"/>
      <c r="BQ7009" s="24"/>
      <c r="BR7009" s="22"/>
      <c r="BS7009" s="24"/>
      <c r="BT7009" s="24"/>
      <c r="BU7009" s="23"/>
      <c r="BV7009" s="26"/>
      <c r="BX7009" s="6"/>
      <c r="BY7009" s="24"/>
      <c r="BZ7009" s="109"/>
      <c r="CA7009" s="66"/>
      <c r="CB7009" s="5"/>
      <c r="CC7009" s="68"/>
      <c r="CD7009" s="67"/>
      <c r="CE7009" s="67"/>
      <c r="CF7009" s="64"/>
      <c r="CG7009" s="5"/>
      <c r="CH7009" s="69"/>
      <c r="CI7009" s="6"/>
      <c r="CJ7009" s="5"/>
      <c r="CK7009" s="25"/>
      <c r="CL7009" s="5"/>
      <c r="DN7009" s="14"/>
      <c r="DO7009" s="14"/>
      <c r="DP7009" s="5"/>
      <c r="DQ7009" s="25"/>
      <c r="DR7009" s="25"/>
      <c r="DS7009" s="96"/>
      <c r="DT7009" s="83"/>
      <c r="DU7009" s="14"/>
      <c r="DX7009" s="83"/>
      <c r="DY7009" s="83"/>
      <c r="DZ7009" s="83"/>
      <c r="EA7009" s="83"/>
      <c r="EJ7009" s="54"/>
      <c r="EK7009" s="22"/>
      <c r="EL7009" s="24"/>
      <c r="EP7009" s="23"/>
      <c r="EQ7009" s="24"/>
      <c r="ER7009" s="22"/>
      <c r="ES7009" s="24"/>
      <c r="ET7009" s="24"/>
      <c r="EU7009" s="23"/>
      <c r="EV7009" s="26"/>
      <c r="EX7009" s="6"/>
      <c r="EY7009" s="24"/>
      <c r="EZ7009" s="109"/>
      <c r="FA7009" s="66"/>
      <c r="FB7009" s="5"/>
      <c r="FC7009" s="68"/>
      <c r="FD7009" s="67"/>
      <c r="FE7009" s="67"/>
      <c r="FF7009" s="64"/>
      <c r="FG7009" s="5"/>
      <c r="FH7009" s="69"/>
      <c r="FI7009" s="6"/>
      <c r="FJ7009" s="5"/>
      <c r="FK7009" s="25"/>
      <c r="FL7009" s="5"/>
    </row>
    <row r="7010" spans="40:168">
      <c r="AN7010" s="14"/>
      <c r="AO7010" s="14"/>
      <c r="AP7010" s="5"/>
      <c r="AQ7010" s="25"/>
      <c r="AR7010" s="25"/>
      <c r="AS7010" s="96"/>
      <c r="AT7010" s="83"/>
      <c r="AU7010" s="14"/>
      <c r="AX7010" s="83"/>
      <c r="AY7010" s="83"/>
      <c r="AZ7010" s="83"/>
      <c r="BA7010" s="83"/>
      <c r="BJ7010" s="54"/>
      <c r="BK7010" s="22"/>
      <c r="BL7010" s="24"/>
      <c r="BP7010" s="23"/>
      <c r="BQ7010" s="24"/>
      <c r="BR7010" s="22"/>
      <c r="BS7010" s="24"/>
      <c r="BT7010" s="24"/>
      <c r="BU7010" s="23"/>
      <c r="BV7010" s="26"/>
      <c r="BX7010" s="6"/>
      <c r="BY7010" s="24"/>
      <c r="BZ7010" s="109"/>
      <c r="CA7010" s="66"/>
      <c r="CB7010" s="5"/>
      <c r="CC7010" s="68"/>
      <c r="CD7010" s="67"/>
      <c r="CE7010" s="67"/>
      <c r="CF7010" s="64"/>
      <c r="CG7010" s="5"/>
      <c r="CH7010" s="69"/>
      <c r="CI7010" s="6"/>
      <c r="CJ7010" s="5"/>
      <c r="CK7010" s="25"/>
      <c r="CL7010" s="5"/>
      <c r="DN7010" s="14"/>
      <c r="DO7010" s="14"/>
      <c r="DP7010" s="5"/>
      <c r="DQ7010" s="25"/>
      <c r="DR7010" s="25"/>
      <c r="DS7010" s="96"/>
      <c r="DT7010" s="83"/>
      <c r="DU7010" s="14"/>
      <c r="DX7010" s="83"/>
      <c r="DY7010" s="83"/>
      <c r="DZ7010" s="83"/>
      <c r="EA7010" s="83"/>
      <c r="EJ7010" s="54"/>
      <c r="EK7010" s="22"/>
      <c r="EL7010" s="24"/>
      <c r="EP7010" s="23"/>
      <c r="EQ7010" s="24"/>
      <c r="ER7010" s="22"/>
      <c r="ES7010" s="24"/>
      <c r="ET7010" s="24"/>
      <c r="EU7010" s="23"/>
      <c r="EV7010" s="26"/>
      <c r="EX7010" s="6"/>
      <c r="EY7010" s="24"/>
      <c r="EZ7010" s="109"/>
      <c r="FA7010" s="66"/>
      <c r="FB7010" s="5"/>
      <c r="FC7010" s="68"/>
      <c r="FD7010" s="67"/>
      <c r="FE7010" s="67"/>
      <c r="FF7010" s="64"/>
      <c r="FG7010" s="5"/>
      <c r="FH7010" s="69"/>
      <c r="FI7010" s="6"/>
      <c r="FJ7010" s="5"/>
      <c r="FK7010" s="25"/>
      <c r="FL7010" s="5"/>
    </row>
    <row r="7011" spans="40:168">
      <c r="AN7011" s="14"/>
      <c r="AO7011" s="14"/>
      <c r="AP7011" s="5"/>
      <c r="AQ7011" s="25"/>
      <c r="AR7011" s="25"/>
      <c r="AS7011" s="96"/>
      <c r="AT7011" s="83"/>
      <c r="AU7011" s="14"/>
      <c r="AX7011" s="83"/>
      <c r="AY7011" s="83"/>
      <c r="AZ7011" s="83"/>
      <c r="BA7011" s="83"/>
      <c r="BJ7011" s="54"/>
      <c r="BK7011" s="22"/>
      <c r="BL7011" s="24"/>
      <c r="BP7011" s="23"/>
      <c r="BQ7011" s="24"/>
      <c r="BR7011" s="22"/>
      <c r="BS7011" s="24"/>
      <c r="BT7011" s="24"/>
      <c r="BU7011" s="23"/>
      <c r="BV7011" s="26"/>
      <c r="BX7011" s="6"/>
      <c r="BY7011" s="24"/>
      <c r="BZ7011" s="109"/>
      <c r="CA7011" s="66"/>
      <c r="CB7011" s="5"/>
      <c r="CC7011" s="68"/>
      <c r="CD7011" s="67"/>
      <c r="CE7011" s="67"/>
      <c r="CF7011" s="64"/>
      <c r="CG7011" s="5"/>
      <c r="CH7011" s="69"/>
      <c r="CI7011" s="6"/>
      <c r="CJ7011" s="5"/>
      <c r="CK7011" s="25"/>
      <c r="CL7011" s="5"/>
      <c r="DN7011" s="14"/>
      <c r="DO7011" s="14"/>
      <c r="DP7011" s="5"/>
      <c r="DQ7011" s="25"/>
      <c r="DR7011" s="25"/>
      <c r="DS7011" s="96"/>
      <c r="DT7011" s="83"/>
      <c r="DU7011" s="14"/>
      <c r="DX7011" s="83"/>
      <c r="DY7011" s="83"/>
      <c r="DZ7011" s="83"/>
      <c r="EA7011" s="83"/>
      <c r="EJ7011" s="54"/>
      <c r="EK7011" s="22"/>
      <c r="EL7011" s="24"/>
      <c r="EP7011" s="23"/>
      <c r="EQ7011" s="24"/>
      <c r="ER7011" s="22"/>
      <c r="ES7011" s="24"/>
      <c r="ET7011" s="24"/>
      <c r="EU7011" s="23"/>
      <c r="EV7011" s="26"/>
      <c r="EX7011" s="6"/>
      <c r="EY7011" s="24"/>
      <c r="EZ7011" s="109"/>
      <c r="FA7011" s="66"/>
      <c r="FB7011" s="5"/>
      <c r="FC7011" s="68"/>
      <c r="FD7011" s="67"/>
      <c r="FE7011" s="67"/>
      <c r="FF7011" s="64"/>
      <c r="FG7011" s="5"/>
      <c r="FH7011" s="69"/>
      <c r="FI7011" s="6"/>
      <c r="FJ7011" s="5"/>
      <c r="FK7011" s="25"/>
      <c r="FL7011" s="5"/>
    </row>
    <row r="7012" spans="40:168">
      <c r="AN7012" s="14"/>
      <c r="AO7012" s="14"/>
      <c r="AP7012" s="5"/>
      <c r="AQ7012" s="25"/>
      <c r="AR7012" s="25"/>
      <c r="AS7012" s="96"/>
      <c r="AT7012" s="83"/>
      <c r="AU7012" s="14"/>
      <c r="AX7012" s="83"/>
      <c r="AY7012" s="83"/>
      <c r="AZ7012" s="83"/>
      <c r="BA7012" s="83"/>
      <c r="BJ7012" s="54"/>
      <c r="BK7012" s="22"/>
      <c r="BL7012" s="24"/>
      <c r="BP7012" s="23"/>
      <c r="BQ7012" s="24"/>
      <c r="BR7012" s="22"/>
      <c r="BS7012" s="24"/>
      <c r="BT7012" s="24"/>
      <c r="BU7012" s="23"/>
      <c r="BV7012" s="26"/>
      <c r="BX7012" s="6"/>
      <c r="BY7012" s="24"/>
      <c r="BZ7012" s="109"/>
      <c r="CA7012" s="66"/>
      <c r="CB7012" s="5"/>
      <c r="CC7012" s="68"/>
      <c r="CD7012" s="67"/>
      <c r="CE7012" s="67"/>
      <c r="CF7012" s="64"/>
      <c r="CG7012" s="5"/>
      <c r="CH7012" s="69"/>
      <c r="CI7012" s="6"/>
      <c r="CJ7012" s="5"/>
      <c r="CK7012" s="25"/>
      <c r="CL7012" s="5"/>
      <c r="DN7012" s="14"/>
      <c r="DO7012" s="14"/>
      <c r="DP7012" s="5"/>
      <c r="DQ7012" s="25"/>
      <c r="DR7012" s="25"/>
      <c r="DS7012" s="96"/>
      <c r="DT7012" s="83"/>
      <c r="DU7012" s="14"/>
      <c r="DX7012" s="83"/>
      <c r="DY7012" s="83"/>
      <c r="DZ7012" s="83"/>
      <c r="EA7012" s="83"/>
      <c r="EJ7012" s="54"/>
      <c r="EK7012" s="22"/>
      <c r="EL7012" s="24"/>
      <c r="EP7012" s="23"/>
      <c r="EQ7012" s="24"/>
      <c r="ER7012" s="22"/>
      <c r="ES7012" s="24"/>
      <c r="ET7012" s="24"/>
      <c r="EU7012" s="23"/>
      <c r="EV7012" s="26"/>
      <c r="EX7012" s="6"/>
      <c r="EY7012" s="24"/>
      <c r="EZ7012" s="109"/>
      <c r="FA7012" s="66"/>
      <c r="FB7012" s="5"/>
      <c r="FC7012" s="68"/>
      <c r="FD7012" s="67"/>
      <c r="FE7012" s="67"/>
      <c r="FF7012" s="64"/>
      <c r="FG7012" s="5"/>
      <c r="FH7012" s="69"/>
      <c r="FI7012" s="6"/>
      <c r="FJ7012" s="5"/>
      <c r="FK7012" s="25"/>
      <c r="FL7012" s="5"/>
    </row>
    <row r="7013" spans="40:168">
      <c r="AN7013" s="14"/>
      <c r="AO7013" s="14"/>
      <c r="AP7013" s="5"/>
      <c r="AQ7013" s="25"/>
      <c r="AR7013" s="25"/>
      <c r="AS7013" s="96"/>
      <c r="AT7013" s="83"/>
      <c r="AU7013" s="14"/>
      <c r="AX7013" s="83"/>
      <c r="AY7013" s="83"/>
      <c r="AZ7013" s="83"/>
      <c r="BA7013" s="83"/>
      <c r="BJ7013" s="54"/>
      <c r="BK7013" s="22"/>
      <c r="BL7013" s="24"/>
      <c r="BP7013" s="23"/>
      <c r="BQ7013" s="24"/>
      <c r="BR7013" s="22"/>
      <c r="BS7013" s="24"/>
      <c r="BT7013" s="24"/>
      <c r="BU7013" s="23"/>
      <c r="BV7013" s="26"/>
      <c r="BX7013" s="6"/>
      <c r="BY7013" s="24"/>
      <c r="BZ7013" s="109"/>
      <c r="CA7013" s="66"/>
      <c r="CB7013" s="5"/>
      <c r="CC7013" s="68"/>
      <c r="CD7013" s="67"/>
      <c r="CE7013" s="67"/>
      <c r="CF7013" s="64"/>
      <c r="CG7013" s="5"/>
      <c r="CH7013" s="69"/>
      <c r="CI7013" s="6"/>
      <c r="CJ7013" s="5"/>
      <c r="CK7013" s="25"/>
      <c r="CL7013" s="5"/>
      <c r="DN7013" s="14"/>
      <c r="DO7013" s="14"/>
      <c r="DP7013" s="5"/>
      <c r="DQ7013" s="25"/>
      <c r="DR7013" s="25"/>
      <c r="DS7013" s="96"/>
      <c r="DT7013" s="83"/>
      <c r="DU7013" s="14"/>
      <c r="DX7013" s="83"/>
      <c r="DY7013" s="83"/>
      <c r="DZ7013" s="83"/>
      <c r="EA7013" s="83"/>
      <c r="EJ7013" s="54"/>
      <c r="EK7013" s="22"/>
      <c r="EL7013" s="24"/>
      <c r="EP7013" s="23"/>
      <c r="EQ7013" s="24"/>
      <c r="ER7013" s="22"/>
      <c r="ES7013" s="24"/>
      <c r="ET7013" s="24"/>
      <c r="EU7013" s="23"/>
      <c r="EV7013" s="26"/>
      <c r="EX7013" s="6"/>
      <c r="EY7013" s="24"/>
      <c r="EZ7013" s="109"/>
      <c r="FA7013" s="66"/>
      <c r="FB7013" s="5"/>
      <c r="FC7013" s="68"/>
      <c r="FD7013" s="67"/>
      <c r="FE7013" s="67"/>
      <c r="FF7013" s="64"/>
      <c r="FG7013" s="5"/>
      <c r="FH7013" s="69"/>
      <c r="FI7013" s="6"/>
      <c r="FJ7013" s="5"/>
      <c r="FK7013" s="25"/>
      <c r="FL7013" s="5"/>
    </row>
    <row r="7014" spans="40:168">
      <c r="AN7014" s="14"/>
      <c r="AO7014" s="14"/>
      <c r="AP7014" s="5"/>
      <c r="AQ7014" s="25"/>
      <c r="AR7014" s="25"/>
      <c r="AS7014" s="96"/>
      <c r="AT7014" s="83"/>
      <c r="AU7014" s="14"/>
      <c r="AX7014" s="83"/>
      <c r="AY7014" s="83"/>
      <c r="AZ7014" s="83"/>
      <c r="BA7014" s="83"/>
      <c r="BJ7014" s="54"/>
      <c r="BK7014" s="22"/>
      <c r="BL7014" s="24"/>
      <c r="BP7014" s="23"/>
      <c r="BQ7014" s="24"/>
      <c r="BR7014" s="22"/>
      <c r="BS7014" s="24"/>
      <c r="BT7014" s="24"/>
      <c r="BU7014" s="23"/>
      <c r="BV7014" s="26"/>
      <c r="BX7014" s="6"/>
      <c r="BY7014" s="24"/>
      <c r="BZ7014" s="109"/>
      <c r="CA7014" s="66"/>
      <c r="CB7014" s="5"/>
      <c r="CC7014" s="68"/>
      <c r="CD7014" s="67"/>
      <c r="CE7014" s="67"/>
      <c r="CF7014" s="64"/>
      <c r="CG7014" s="5"/>
      <c r="CH7014" s="69"/>
      <c r="CI7014" s="6"/>
      <c r="CJ7014" s="5"/>
      <c r="CK7014" s="25"/>
      <c r="CL7014" s="5"/>
      <c r="DN7014" s="14"/>
      <c r="DO7014" s="14"/>
      <c r="DP7014" s="5"/>
      <c r="DQ7014" s="25"/>
      <c r="DR7014" s="25"/>
      <c r="DS7014" s="96"/>
      <c r="DT7014" s="83"/>
      <c r="DU7014" s="14"/>
      <c r="DX7014" s="83"/>
      <c r="DY7014" s="83"/>
      <c r="DZ7014" s="83"/>
      <c r="EA7014" s="83"/>
      <c r="EJ7014" s="54"/>
      <c r="EK7014" s="22"/>
      <c r="EL7014" s="24"/>
      <c r="EP7014" s="23"/>
      <c r="EQ7014" s="24"/>
      <c r="ER7014" s="22"/>
      <c r="ES7014" s="24"/>
      <c r="ET7014" s="24"/>
      <c r="EU7014" s="23"/>
      <c r="EV7014" s="26"/>
      <c r="EX7014" s="6"/>
      <c r="EY7014" s="24"/>
      <c r="EZ7014" s="109"/>
      <c r="FA7014" s="66"/>
      <c r="FB7014" s="5"/>
      <c r="FC7014" s="68"/>
      <c r="FD7014" s="67"/>
      <c r="FE7014" s="67"/>
      <c r="FF7014" s="64"/>
      <c r="FG7014" s="5"/>
      <c r="FH7014" s="69"/>
      <c r="FI7014" s="6"/>
      <c r="FJ7014" s="5"/>
      <c r="FK7014" s="25"/>
      <c r="FL7014" s="5"/>
    </row>
    <row r="7015" spans="40:168">
      <c r="AN7015" s="14"/>
      <c r="AO7015" s="14"/>
      <c r="AP7015" s="5"/>
      <c r="AQ7015" s="25"/>
      <c r="AR7015" s="25"/>
      <c r="AS7015" s="96"/>
      <c r="AT7015" s="83"/>
      <c r="AU7015" s="14"/>
      <c r="AX7015" s="83"/>
      <c r="AY7015" s="83"/>
      <c r="AZ7015" s="83"/>
      <c r="BA7015" s="83"/>
      <c r="BJ7015" s="54"/>
      <c r="BK7015" s="22"/>
      <c r="BL7015" s="24"/>
      <c r="BP7015" s="23"/>
      <c r="BQ7015" s="24"/>
      <c r="BR7015" s="22"/>
      <c r="BS7015" s="24"/>
      <c r="BT7015" s="24"/>
      <c r="BU7015" s="23"/>
      <c r="BV7015" s="26"/>
      <c r="BX7015" s="6"/>
      <c r="BY7015" s="24"/>
      <c r="BZ7015" s="109"/>
      <c r="CA7015" s="66"/>
      <c r="CB7015" s="5"/>
      <c r="CC7015" s="68"/>
      <c r="CD7015" s="67"/>
      <c r="CE7015" s="67"/>
      <c r="CF7015" s="64"/>
      <c r="CG7015" s="5"/>
      <c r="CH7015" s="69"/>
      <c r="CI7015" s="6"/>
      <c r="CJ7015" s="5"/>
      <c r="CK7015" s="25"/>
      <c r="CL7015" s="5"/>
      <c r="DN7015" s="14"/>
      <c r="DO7015" s="14"/>
      <c r="DP7015" s="5"/>
      <c r="DQ7015" s="25"/>
      <c r="DR7015" s="25"/>
      <c r="DS7015" s="96"/>
      <c r="DT7015" s="83"/>
      <c r="DU7015" s="14"/>
      <c r="DX7015" s="83"/>
      <c r="DY7015" s="83"/>
      <c r="DZ7015" s="83"/>
      <c r="EA7015" s="83"/>
      <c r="EJ7015" s="54"/>
      <c r="EK7015" s="22"/>
      <c r="EL7015" s="24"/>
      <c r="EP7015" s="23"/>
      <c r="EQ7015" s="24"/>
      <c r="ER7015" s="22"/>
      <c r="ES7015" s="24"/>
      <c r="ET7015" s="24"/>
      <c r="EU7015" s="23"/>
      <c r="EV7015" s="26"/>
      <c r="EX7015" s="6"/>
      <c r="EY7015" s="24"/>
      <c r="EZ7015" s="109"/>
      <c r="FA7015" s="66"/>
      <c r="FB7015" s="5"/>
      <c r="FC7015" s="68"/>
      <c r="FD7015" s="67"/>
      <c r="FE7015" s="67"/>
      <c r="FF7015" s="64"/>
      <c r="FG7015" s="5"/>
      <c r="FH7015" s="69"/>
      <c r="FI7015" s="6"/>
      <c r="FJ7015" s="5"/>
      <c r="FK7015" s="25"/>
      <c r="FL7015" s="5"/>
    </row>
    <row r="7016" spans="40:168">
      <c r="AN7016" s="14"/>
      <c r="AO7016" s="14"/>
      <c r="AP7016" s="5"/>
      <c r="AQ7016" s="25"/>
      <c r="AR7016" s="25"/>
      <c r="AS7016" s="96"/>
      <c r="AT7016" s="83"/>
      <c r="AU7016" s="14"/>
      <c r="AX7016" s="83"/>
      <c r="AY7016" s="83"/>
      <c r="AZ7016" s="83"/>
      <c r="BA7016" s="83"/>
      <c r="BJ7016" s="54"/>
      <c r="BK7016" s="22"/>
      <c r="BL7016" s="24"/>
      <c r="BP7016" s="23"/>
      <c r="BQ7016" s="24"/>
      <c r="BR7016" s="22"/>
      <c r="BS7016" s="24"/>
      <c r="BT7016" s="24"/>
      <c r="BU7016" s="23"/>
      <c r="BV7016" s="26"/>
      <c r="BX7016" s="6"/>
      <c r="BY7016" s="24"/>
      <c r="BZ7016" s="109"/>
      <c r="CA7016" s="66"/>
      <c r="CB7016" s="5"/>
      <c r="CC7016" s="68"/>
      <c r="CD7016" s="67"/>
      <c r="CE7016" s="67"/>
      <c r="CF7016" s="64"/>
      <c r="CG7016" s="5"/>
      <c r="CH7016" s="69"/>
      <c r="CI7016" s="6"/>
      <c r="CJ7016" s="5"/>
      <c r="CK7016" s="25"/>
      <c r="CL7016" s="5"/>
      <c r="DN7016" s="14"/>
      <c r="DO7016" s="14"/>
      <c r="DP7016" s="5"/>
      <c r="DQ7016" s="25"/>
      <c r="DR7016" s="25"/>
      <c r="DS7016" s="96"/>
      <c r="DT7016" s="83"/>
      <c r="DU7016" s="14"/>
      <c r="DX7016" s="83"/>
      <c r="DY7016" s="83"/>
      <c r="DZ7016" s="83"/>
      <c r="EA7016" s="83"/>
      <c r="EJ7016" s="54"/>
      <c r="EK7016" s="22"/>
      <c r="EL7016" s="24"/>
      <c r="EP7016" s="23"/>
      <c r="EQ7016" s="24"/>
      <c r="ER7016" s="22"/>
      <c r="ES7016" s="24"/>
      <c r="ET7016" s="24"/>
      <c r="EU7016" s="23"/>
      <c r="EV7016" s="26"/>
      <c r="EX7016" s="6"/>
      <c r="EY7016" s="24"/>
      <c r="EZ7016" s="109"/>
      <c r="FA7016" s="66"/>
      <c r="FB7016" s="5"/>
      <c r="FC7016" s="68"/>
      <c r="FD7016" s="67"/>
      <c r="FE7016" s="67"/>
      <c r="FF7016" s="64"/>
      <c r="FG7016" s="5"/>
      <c r="FH7016" s="69"/>
      <c r="FI7016" s="6"/>
      <c r="FJ7016" s="5"/>
      <c r="FK7016" s="25"/>
      <c r="FL7016" s="5"/>
    </row>
    <row r="7017" spans="40:168">
      <c r="AN7017" s="14"/>
      <c r="AO7017" s="14"/>
      <c r="AP7017" s="5"/>
      <c r="AQ7017" s="25"/>
      <c r="AR7017" s="25"/>
      <c r="AS7017" s="96"/>
      <c r="AT7017" s="83"/>
      <c r="AU7017" s="14"/>
      <c r="AX7017" s="83"/>
      <c r="AY7017" s="83"/>
      <c r="AZ7017" s="83"/>
      <c r="BA7017" s="83"/>
      <c r="BJ7017" s="54"/>
      <c r="BK7017" s="22"/>
      <c r="BL7017" s="24"/>
      <c r="BP7017" s="23"/>
      <c r="BQ7017" s="24"/>
      <c r="BR7017" s="22"/>
      <c r="BS7017" s="24"/>
      <c r="BT7017" s="24"/>
      <c r="BU7017" s="23"/>
      <c r="BV7017" s="26"/>
      <c r="BX7017" s="6"/>
      <c r="BY7017" s="24"/>
      <c r="BZ7017" s="109"/>
      <c r="CA7017" s="66"/>
      <c r="CB7017" s="5"/>
      <c r="CC7017" s="68"/>
      <c r="CD7017" s="67"/>
      <c r="CE7017" s="67"/>
      <c r="CF7017" s="64"/>
      <c r="CG7017" s="5"/>
      <c r="CH7017" s="69"/>
      <c r="CI7017" s="6"/>
      <c r="CJ7017" s="5"/>
      <c r="CK7017" s="25"/>
      <c r="CL7017" s="5"/>
      <c r="DN7017" s="14"/>
      <c r="DO7017" s="14"/>
      <c r="DP7017" s="5"/>
      <c r="DQ7017" s="25"/>
      <c r="DR7017" s="25"/>
      <c r="DS7017" s="96"/>
      <c r="DT7017" s="83"/>
      <c r="DU7017" s="14"/>
      <c r="DX7017" s="83"/>
      <c r="DY7017" s="83"/>
      <c r="DZ7017" s="83"/>
      <c r="EA7017" s="83"/>
      <c r="EJ7017" s="54"/>
      <c r="EK7017" s="22"/>
      <c r="EL7017" s="24"/>
      <c r="EP7017" s="23"/>
      <c r="EQ7017" s="24"/>
      <c r="ER7017" s="22"/>
      <c r="ES7017" s="24"/>
      <c r="ET7017" s="24"/>
      <c r="EU7017" s="23"/>
      <c r="EV7017" s="26"/>
      <c r="EX7017" s="6"/>
      <c r="EY7017" s="24"/>
      <c r="EZ7017" s="109"/>
      <c r="FA7017" s="66"/>
      <c r="FB7017" s="5"/>
      <c r="FC7017" s="68"/>
      <c r="FD7017" s="67"/>
      <c r="FE7017" s="67"/>
      <c r="FF7017" s="64"/>
      <c r="FG7017" s="5"/>
      <c r="FH7017" s="69"/>
      <c r="FI7017" s="6"/>
      <c r="FJ7017" s="5"/>
      <c r="FK7017" s="25"/>
      <c r="FL7017" s="5"/>
    </row>
    <row r="7018" spans="40:168">
      <c r="AN7018" s="14"/>
      <c r="AO7018" s="14"/>
      <c r="AP7018" s="5"/>
      <c r="AQ7018" s="25"/>
      <c r="AR7018" s="25"/>
      <c r="AS7018" s="96"/>
      <c r="AT7018" s="83"/>
      <c r="AU7018" s="14"/>
      <c r="AX7018" s="83"/>
      <c r="AY7018" s="83"/>
      <c r="AZ7018" s="83"/>
      <c r="BA7018" s="83"/>
      <c r="BJ7018" s="54"/>
      <c r="BK7018" s="22"/>
      <c r="BL7018" s="24"/>
      <c r="BP7018" s="23"/>
      <c r="BQ7018" s="24"/>
      <c r="BR7018" s="22"/>
      <c r="BS7018" s="24"/>
      <c r="BT7018" s="24"/>
      <c r="BU7018" s="23"/>
      <c r="BV7018" s="26"/>
      <c r="BX7018" s="6"/>
      <c r="BY7018" s="24"/>
      <c r="BZ7018" s="109"/>
      <c r="CA7018" s="66"/>
      <c r="CB7018" s="5"/>
      <c r="CC7018" s="68"/>
      <c r="CD7018" s="67"/>
      <c r="CE7018" s="67"/>
      <c r="CF7018" s="64"/>
      <c r="CG7018" s="5"/>
      <c r="CH7018" s="69"/>
      <c r="CI7018" s="6"/>
      <c r="CJ7018" s="5"/>
      <c r="CK7018" s="25"/>
      <c r="CL7018" s="5"/>
      <c r="DN7018" s="14"/>
      <c r="DO7018" s="14"/>
      <c r="DP7018" s="5"/>
      <c r="DQ7018" s="25"/>
      <c r="DR7018" s="25"/>
      <c r="DS7018" s="96"/>
      <c r="DT7018" s="83"/>
      <c r="DU7018" s="14"/>
      <c r="DX7018" s="83"/>
      <c r="DY7018" s="83"/>
      <c r="DZ7018" s="83"/>
      <c r="EA7018" s="83"/>
      <c r="EJ7018" s="54"/>
      <c r="EK7018" s="22"/>
      <c r="EL7018" s="24"/>
      <c r="EP7018" s="23"/>
      <c r="EQ7018" s="24"/>
      <c r="ER7018" s="22"/>
      <c r="ES7018" s="24"/>
      <c r="ET7018" s="24"/>
      <c r="EU7018" s="23"/>
      <c r="EV7018" s="26"/>
      <c r="EX7018" s="6"/>
      <c r="EY7018" s="24"/>
      <c r="EZ7018" s="109"/>
      <c r="FA7018" s="66"/>
      <c r="FB7018" s="5"/>
      <c r="FC7018" s="68"/>
      <c r="FD7018" s="67"/>
      <c r="FE7018" s="67"/>
      <c r="FF7018" s="64"/>
      <c r="FG7018" s="5"/>
      <c r="FH7018" s="69"/>
      <c r="FI7018" s="6"/>
      <c r="FJ7018" s="5"/>
      <c r="FK7018" s="25"/>
      <c r="FL7018" s="5"/>
    </row>
    <row r="7019" spans="40:168">
      <c r="AN7019" s="14"/>
      <c r="AO7019" s="14"/>
      <c r="AP7019" s="5"/>
      <c r="AQ7019" s="25"/>
      <c r="AR7019" s="25"/>
      <c r="AS7019" s="96"/>
      <c r="AT7019" s="83"/>
      <c r="AU7019" s="14"/>
      <c r="AX7019" s="83"/>
      <c r="AY7019" s="83"/>
      <c r="AZ7019" s="83"/>
      <c r="BA7019" s="83"/>
      <c r="BJ7019" s="54"/>
      <c r="BK7019" s="22"/>
      <c r="BL7019" s="24"/>
      <c r="BP7019" s="23"/>
      <c r="BQ7019" s="24"/>
      <c r="BR7019" s="22"/>
      <c r="BS7019" s="24"/>
      <c r="BT7019" s="24"/>
      <c r="BU7019" s="23"/>
      <c r="BV7019" s="26"/>
      <c r="BX7019" s="6"/>
      <c r="BY7019" s="24"/>
      <c r="BZ7019" s="109"/>
      <c r="CA7019" s="66"/>
      <c r="CB7019" s="5"/>
      <c r="CC7019" s="68"/>
      <c r="CD7019" s="67"/>
      <c r="CE7019" s="67"/>
      <c r="CF7019" s="64"/>
      <c r="CG7019" s="5"/>
      <c r="CH7019" s="69"/>
      <c r="CI7019" s="6"/>
      <c r="CJ7019" s="5"/>
      <c r="CK7019" s="25"/>
      <c r="CL7019" s="5"/>
      <c r="DN7019" s="14"/>
      <c r="DO7019" s="14"/>
      <c r="DP7019" s="5"/>
      <c r="DQ7019" s="25"/>
      <c r="DR7019" s="25"/>
      <c r="DS7019" s="96"/>
      <c r="DT7019" s="83"/>
      <c r="DU7019" s="14"/>
      <c r="DX7019" s="83"/>
      <c r="DY7019" s="83"/>
      <c r="DZ7019" s="83"/>
      <c r="EA7019" s="83"/>
      <c r="EJ7019" s="54"/>
      <c r="EK7019" s="22"/>
      <c r="EL7019" s="24"/>
      <c r="EP7019" s="23"/>
      <c r="EQ7019" s="24"/>
      <c r="ER7019" s="22"/>
      <c r="ES7019" s="24"/>
      <c r="ET7019" s="24"/>
      <c r="EU7019" s="23"/>
      <c r="EV7019" s="26"/>
      <c r="EX7019" s="6"/>
      <c r="EY7019" s="24"/>
      <c r="EZ7019" s="109"/>
      <c r="FA7019" s="66"/>
      <c r="FB7019" s="5"/>
      <c r="FC7019" s="68"/>
      <c r="FD7019" s="67"/>
      <c r="FE7019" s="67"/>
      <c r="FF7019" s="64"/>
      <c r="FG7019" s="5"/>
      <c r="FH7019" s="69"/>
      <c r="FI7019" s="6"/>
      <c r="FJ7019" s="5"/>
      <c r="FK7019" s="25"/>
      <c r="FL7019" s="5"/>
    </row>
    <row r="7020" spans="40:168">
      <c r="AN7020" s="14"/>
      <c r="AO7020" s="14"/>
      <c r="AP7020" s="5"/>
      <c r="AQ7020" s="25"/>
      <c r="AR7020" s="25"/>
      <c r="AS7020" s="96"/>
      <c r="AT7020" s="83"/>
      <c r="AU7020" s="14"/>
      <c r="AX7020" s="83"/>
      <c r="AY7020" s="83"/>
      <c r="AZ7020" s="83"/>
      <c r="BA7020" s="83"/>
      <c r="BJ7020" s="54"/>
      <c r="BK7020" s="22"/>
      <c r="BL7020" s="24"/>
      <c r="BP7020" s="23"/>
      <c r="BQ7020" s="24"/>
      <c r="BR7020" s="22"/>
      <c r="BS7020" s="24"/>
      <c r="BT7020" s="24"/>
      <c r="BU7020" s="23"/>
      <c r="BV7020" s="26"/>
      <c r="BX7020" s="6"/>
      <c r="BY7020" s="24"/>
      <c r="BZ7020" s="109"/>
      <c r="CA7020" s="66"/>
      <c r="CB7020" s="5"/>
      <c r="CC7020" s="68"/>
      <c r="CD7020" s="67"/>
      <c r="CE7020" s="67"/>
      <c r="CF7020" s="64"/>
      <c r="CG7020" s="5"/>
      <c r="CH7020" s="69"/>
      <c r="CI7020" s="6"/>
      <c r="CJ7020" s="5"/>
      <c r="CK7020" s="25"/>
      <c r="CL7020" s="5"/>
      <c r="DN7020" s="14"/>
      <c r="DO7020" s="14"/>
      <c r="DP7020" s="5"/>
      <c r="DQ7020" s="25"/>
      <c r="DR7020" s="25"/>
      <c r="DS7020" s="96"/>
      <c r="DT7020" s="83"/>
      <c r="DU7020" s="14"/>
      <c r="DX7020" s="83"/>
      <c r="DY7020" s="83"/>
      <c r="DZ7020" s="83"/>
      <c r="EA7020" s="83"/>
      <c r="EJ7020" s="54"/>
      <c r="EK7020" s="22"/>
      <c r="EL7020" s="24"/>
      <c r="EP7020" s="23"/>
      <c r="EQ7020" s="24"/>
      <c r="ER7020" s="22"/>
      <c r="ES7020" s="24"/>
      <c r="ET7020" s="24"/>
      <c r="EU7020" s="23"/>
      <c r="EV7020" s="26"/>
      <c r="EX7020" s="6"/>
      <c r="EY7020" s="24"/>
      <c r="EZ7020" s="109"/>
      <c r="FA7020" s="66"/>
      <c r="FB7020" s="5"/>
      <c r="FC7020" s="68"/>
      <c r="FD7020" s="67"/>
      <c r="FE7020" s="67"/>
      <c r="FF7020" s="64"/>
      <c r="FG7020" s="5"/>
      <c r="FH7020" s="69"/>
      <c r="FI7020" s="6"/>
      <c r="FJ7020" s="5"/>
      <c r="FK7020" s="25"/>
      <c r="FL7020" s="5"/>
    </row>
    <row r="7021" spans="40:168">
      <c r="AN7021" s="14"/>
      <c r="AO7021" s="14"/>
      <c r="AP7021" s="5"/>
      <c r="AQ7021" s="25"/>
      <c r="AR7021" s="25"/>
      <c r="AS7021" s="96"/>
      <c r="AT7021" s="83"/>
      <c r="AU7021" s="14"/>
      <c r="AX7021" s="83"/>
      <c r="AY7021" s="83"/>
      <c r="AZ7021" s="83"/>
      <c r="BA7021" s="83"/>
      <c r="BJ7021" s="54"/>
      <c r="BK7021" s="22"/>
      <c r="BL7021" s="24"/>
      <c r="BP7021" s="23"/>
      <c r="BQ7021" s="24"/>
      <c r="BR7021" s="22"/>
      <c r="BS7021" s="24"/>
      <c r="BT7021" s="24"/>
      <c r="BU7021" s="23"/>
      <c r="BV7021" s="26"/>
      <c r="BX7021" s="6"/>
      <c r="BY7021" s="24"/>
      <c r="BZ7021" s="109"/>
      <c r="CA7021" s="66"/>
      <c r="CB7021" s="5"/>
      <c r="CC7021" s="68"/>
      <c r="CD7021" s="67"/>
      <c r="CE7021" s="67"/>
      <c r="CF7021" s="64"/>
      <c r="CG7021" s="5"/>
      <c r="CH7021" s="69"/>
      <c r="CI7021" s="6"/>
      <c r="CJ7021" s="5"/>
      <c r="CK7021" s="25"/>
      <c r="CL7021" s="5"/>
      <c r="DN7021" s="14"/>
      <c r="DO7021" s="14"/>
      <c r="DP7021" s="5"/>
      <c r="DQ7021" s="25"/>
      <c r="DR7021" s="25"/>
      <c r="DS7021" s="96"/>
      <c r="DT7021" s="83"/>
      <c r="DU7021" s="14"/>
      <c r="DX7021" s="83"/>
      <c r="DY7021" s="83"/>
      <c r="DZ7021" s="83"/>
      <c r="EA7021" s="83"/>
      <c r="EJ7021" s="54"/>
      <c r="EK7021" s="22"/>
      <c r="EL7021" s="24"/>
      <c r="EP7021" s="23"/>
      <c r="EQ7021" s="24"/>
      <c r="ER7021" s="22"/>
      <c r="ES7021" s="24"/>
      <c r="ET7021" s="24"/>
      <c r="EU7021" s="23"/>
      <c r="EV7021" s="26"/>
      <c r="EX7021" s="6"/>
      <c r="EY7021" s="24"/>
      <c r="EZ7021" s="109"/>
      <c r="FA7021" s="66"/>
      <c r="FB7021" s="5"/>
      <c r="FC7021" s="68"/>
      <c r="FD7021" s="67"/>
      <c r="FE7021" s="67"/>
      <c r="FF7021" s="64"/>
      <c r="FG7021" s="5"/>
      <c r="FH7021" s="69"/>
      <c r="FI7021" s="6"/>
      <c r="FJ7021" s="5"/>
      <c r="FK7021" s="25"/>
      <c r="FL7021" s="5"/>
    </row>
    <row r="7022" spans="40:168">
      <c r="AN7022" s="14"/>
      <c r="AO7022" s="14"/>
      <c r="AP7022" s="5"/>
      <c r="AQ7022" s="25"/>
      <c r="AR7022" s="25"/>
      <c r="AS7022" s="96"/>
      <c r="AT7022" s="83"/>
      <c r="AU7022" s="14"/>
      <c r="AX7022" s="83"/>
      <c r="AY7022" s="83"/>
      <c r="AZ7022" s="83"/>
      <c r="BA7022" s="83"/>
      <c r="BJ7022" s="54"/>
      <c r="BK7022" s="22"/>
      <c r="BL7022" s="24"/>
      <c r="BP7022" s="23"/>
      <c r="BQ7022" s="24"/>
      <c r="BR7022" s="22"/>
      <c r="BS7022" s="24"/>
      <c r="BT7022" s="24"/>
      <c r="BU7022" s="23"/>
      <c r="BV7022" s="26"/>
      <c r="BX7022" s="6"/>
      <c r="BY7022" s="24"/>
      <c r="BZ7022" s="109"/>
      <c r="CA7022" s="66"/>
      <c r="CB7022" s="5"/>
      <c r="CC7022" s="68"/>
      <c r="CD7022" s="67"/>
      <c r="CE7022" s="67"/>
      <c r="CF7022" s="64"/>
      <c r="CG7022" s="5"/>
      <c r="CH7022" s="69"/>
      <c r="CI7022" s="6"/>
      <c r="CJ7022" s="5"/>
      <c r="CK7022" s="25"/>
      <c r="CL7022" s="5"/>
      <c r="DN7022" s="14"/>
      <c r="DO7022" s="14"/>
      <c r="DP7022" s="5"/>
      <c r="DQ7022" s="25"/>
      <c r="DR7022" s="25"/>
      <c r="DS7022" s="96"/>
      <c r="DT7022" s="83"/>
      <c r="DU7022" s="14"/>
      <c r="DX7022" s="83"/>
      <c r="DY7022" s="83"/>
      <c r="DZ7022" s="83"/>
      <c r="EA7022" s="83"/>
      <c r="EJ7022" s="54"/>
      <c r="EK7022" s="22"/>
      <c r="EL7022" s="24"/>
      <c r="EP7022" s="23"/>
      <c r="EQ7022" s="24"/>
      <c r="ER7022" s="22"/>
      <c r="ES7022" s="24"/>
      <c r="ET7022" s="24"/>
      <c r="EU7022" s="23"/>
      <c r="EV7022" s="26"/>
      <c r="EX7022" s="6"/>
      <c r="EY7022" s="24"/>
      <c r="EZ7022" s="109"/>
      <c r="FA7022" s="66"/>
      <c r="FB7022" s="5"/>
      <c r="FC7022" s="68"/>
      <c r="FD7022" s="67"/>
      <c r="FE7022" s="67"/>
      <c r="FF7022" s="64"/>
      <c r="FG7022" s="5"/>
      <c r="FH7022" s="69"/>
      <c r="FI7022" s="6"/>
      <c r="FJ7022" s="5"/>
      <c r="FK7022" s="25"/>
      <c r="FL7022" s="5"/>
    </row>
    <row r="7023" spans="40:168">
      <c r="AN7023" s="14"/>
      <c r="AO7023" s="14"/>
      <c r="AP7023" s="5"/>
      <c r="AQ7023" s="25"/>
      <c r="AR7023" s="25"/>
      <c r="AS7023" s="96"/>
      <c r="AT7023" s="83"/>
      <c r="AU7023" s="14"/>
      <c r="AX7023" s="83"/>
      <c r="AY7023" s="83"/>
      <c r="AZ7023" s="83"/>
      <c r="BA7023" s="83"/>
      <c r="BJ7023" s="54"/>
      <c r="BK7023" s="22"/>
      <c r="BL7023" s="24"/>
      <c r="BP7023" s="23"/>
      <c r="BQ7023" s="24"/>
      <c r="BR7023" s="22"/>
      <c r="BS7023" s="24"/>
      <c r="BT7023" s="24"/>
      <c r="BU7023" s="23"/>
      <c r="BV7023" s="26"/>
      <c r="BX7023" s="6"/>
      <c r="BY7023" s="24"/>
      <c r="BZ7023" s="109"/>
      <c r="CA7023" s="66"/>
      <c r="CB7023" s="5"/>
      <c r="CC7023" s="68"/>
      <c r="CD7023" s="67"/>
      <c r="CE7023" s="67"/>
      <c r="CF7023" s="64"/>
      <c r="CG7023" s="5"/>
      <c r="CH7023" s="69"/>
      <c r="CI7023" s="6"/>
      <c r="CJ7023" s="5"/>
      <c r="CK7023" s="25"/>
      <c r="CL7023" s="5"/>
      <c r="DN7023" s="14"/>
      <c r="DO7023" s="14"/>
      <c r="DP7023" s="5"/>
      <c r="DQ7023" s="25"/>
      <c r="DR7023" s="25"/>
      <c r="DS7023" s="96"/>
      <c r="DT7023" s="83"/>
      <c r="DU7023" s="14"/>
      <c r="DX7023" s="83"/>
      <c r="DY7023" s="83"/>
      <c r="DZ7023" s="83"/>
      <c r="EA7023" s="83"/>
      <c r="EJ7023" s="54"/>
      <c r="EK7023" s="22"/>
      <c r="EL7023" s="24"/>
      <c r="EP7023" s="23"/>
      <c r="EQ7023" s="24"/>
      <c r="ER7023" s="22"/>
      <c r="ES7023" s="24"/>
      <c r="ET7023" s="24"/>
      <c r="EU7023" s="23"/>
      <c r="EV7023" s="26"/>
      <c r="EX7023" s="6"/>
      <c r="EY7023" s="24"/>
      <c r="EZ7023" s="109"/>
      <c r="FA7023" s="66"/>
      <c r="FB7023" s="5"/>
      <c r="FC7023" s="68"/>
      <c r="FD7023" s="67"/>
      <c r="FE7023" s="67"/>
      <c r="FF7023" s="64"/>
      <c r="FG7023" s="5"/>
      <c r="FH7023" s="69"/>
      <c r="FI7023" s="6"/>
      <c r="FJ7023" s="5"/>
      <c r="FK7023" s="25"/>
      <c r="FL7023" s="5"/>
    </row>
    <row r="7024" spans="40:168">
      <c r="AN7024" s="14"/>
      <c r="AO7024" s="14"/>
      <c r="AP7024" s="5"/>
      <c r="AQ7024" s="25"/>
      <c r="AR7024" s="25"/>
      <c r="AS7024" s="96"/>
      <c r="AT7024" s="83"/>
      <c r="AU7024" s="14"/>
      <c r="AX7024" s="83"/>
      <c r="AY7024" s="83"/>
      <c r="AZ7024" s="83"/>
      <c r="BA7024" s="83"/>
      <c r="BJ7024" s="54"/>
      <c r="BK7024" s="22"/>
      <c r="BL7024" s="24"/>
      <c r="BP7024" s="23"/>
      <c r="BQ7024" s="24"/>
      <c r="BR7024" s="22"/>
      <c r="BS7024" s="24"/>
      <c r="BT7024" s="24"/>
      <c r="BU7024" s="23"/>
      <c r="BV7024" s="26"/>
      <c r="BX7024" s="6"/>
      <c r="BY7024" s="24"/>
      <c r="BZ7024" s="109"/>
      <c r="CA7024" s="66"/>
      <c r="CB7024" s="5"/>
      <c r="CC7024" s="68"/>
      <c r="CD7024" s="67"/>
      <c r="CE7024" s="67"/>
      <c r="CF7024" s="64"/>
      <c r="CG7024" s="5"/>
      <c r="CH7024" s="69"/>
      <c r="CI7024" s="6"/>
      <c r="CJ7024" s="5"/>
      <c r="CK7024" s="25"/>
      <c r="CL7024" s="5"/>
      <c r="DN7024" s="14"/>
      <c r="DO7024" s="14"/>
      <c r="DP7024" s="5"/>
      <c r="DQ7024" s="25"/>
      <c r="DR7024" s="25"/>
      <c r="DS7024" s="96"/>
      <c r="DT7024" s="83"/>
      <c r="DU7024" s="14"/>
      <c r="DX7024" s="83"/>
      <c r="DY7024" s="83"/>
      <c r="DZ7024" s="83"/>
      <c r="EA7024" s="83"/>
      <c r="EJ7024" s="54"/>
      <c r="EK7024" s="22"/>
      <c r="EL7024" s="24"/>
      <c r="EP7024" s="23"/>
      <c r="EQ7024" s="24"/>
      <c r="ER7024" s="22"/>
      <c r="ES7024" s="24"/>
      <c r="ET7024" s="24"/>
      <c r="EU7024" s="23"/>
      <c r="EV7024" s="26"/>
      <c r="EX7024" s="6"/>
      <c r="EY7024" s="24"/>
      <c r="EZ7024" s="109"/>
      <c r="FA7024" s="66"/>
      <c r="FB7024" s="5"/>
      <c r="FC7024" s="68"/>
      <c r="FD7024" s="67"/>
      <c r="FE7024" s="67"/>
      <c r="FF7024" s="64"/>
      <c r="FG7024" s="5"/>
      <c r="FH7024" s="69"/>
      <c r="FI7024" s="6"/>
      <c r="FJ7024" s="5"/>
      <c r="FK7024" s="25"/>
      <c r="FL7024" s="5"/>
    </row>
    <row r="7025" spans="40:168">
      <c r="AN7025" s="14"/>
      <c r="AO7025" s="14"/>
      <c r="AP7025" s="5"/>
      <c r="AQ7025" s="25"/>
      <c r="AR7025" s="25"/>
      <c r="AS7025" s="96"/>
      <c r="AT7025" s="83"/>
      <c r="AU7025" s="14"/>
      <c r="AX7025" s="83"/>
      <c r="AY7025" s="83"/>
      <c r="AZ7025" s="83"/>
      <c r="BA7025" s="83"/>
      <c r="BJ7025" s="54"/>
      <c r="BK7025" s="22"/>
      <c r="BL7025" s="24"/>
      <c r="BP7025" s="23"/>
      <c r="BQ7025" s="24"/>
      <c r="BR7025" s="22"/>
      <c r="BS7025" s="24"/>
      <c r="BT7025" s="24"/>
      <c r="BU7025" s="23"/>
      <c r="BV7025" s="26"/>
      <c r="BX7025" s="6"/>
      <c r="BY7025" s="24"/>
      <c r="BZ7025" s="109"/>
      <c r="CA7025" s="66"/>
      <c r="CB7025" s="5"/>
      <c r="CC7025" s="68"/>
      <c r="CD7025" s="67"/>
      <c r="CE7025" s="67"/>
      <c r="CF7025" s="64"/>
      <c r="CG7025" s="5"/>
      <c r="CH7025" s="69"/>
      <c r="CI7025" s="6"/>
      <c r="CJ7025" s="5"/>
      <c r="CK7025" s="25"/>
      <c r="CL7025" s="5"/>
      <c r="DN7025" s="14"/>
      <c r="DO7025" s="14"/>
      <c r="DP7025" s="5"/>
      <c r="DQ7025" s="25"/>
      <c r="DR7025" s="25"/>
      <c r="DS7025" s="96"/>
      <c r="DT7025" s="83"/>
      <c r="DU7025" s="14"/>
      <c r="DX7025" s="83"/>
      <c r="DY7025" s="83"/>
      <c r="DZ7025" s="83"/>
      <c r="EA7025" s="83"/>
      <c r="EJ7025" s="54"/>
      <c r="EK7025" s="22"/>
      <c r="EL7025" s="24"/>
      <c r="EP7025" s="23"/>
      <c r="EQ7025" s="24"/>
      <c r="ER7025" s="22"/>
      <c r="ES7025" s="24"/>
      <c r="ET7025" s="24"/>
      <c r="EU7025" s="23"/>
      <c r="EV7025" s="26"/>
      <c r="EX7025" s="6"/>
      <c r="EY7025" s="24"/>
      <c r="EZ7025" s="109"/>
      <c r="FA7025" s="66"/>
      <c r="FB7025" s="5"/>
      <c r="FC7025" s="68"/>
      <c r="FD7025" s="67"/>
      <c r="FE7025" s="67"/>
      <c r="FF7025" s="64"/>
      <c r="FG7025" s="5"/>
      <c r="FH7025" s="69"/>
      <c r="FI7025" s="6"/>
      <c r="FJ7025" s="5"/>
      <c r="FK7025" s="25"/>
      <c r="FL7025" s="5"/>
    </row>
    <row r="7026" spans="40:168">
      <c r="AN7026" s="14"/>
      <c r="AO7026" s="14"/>
      <c r="AP7026" s="5"/>
      <c r="AQ7026" s="25"/>
      <c r="AR7026" s="25"/>
      <c r="AS7026" s="96"/>
      <c r="AT7026" s="83"/>
      <c r="AU7026" s="14"/>
      <c r="AX7026" s="83"/>
      <c r="AY7026" s="83"/>
      <c r="AZ7026" s="83"/>
      <c r="BA7026" s="83"/>
      <c r="BJ7026" s="54"/>
      <c r="BK7026" s="22"/>
      <c r="BL7026" s="24"/>
      <c r="BP7026" s="23"/>
      <c r="BQ7026" s="24"/>
      <c r="BR7026" s="22"/>
      <c r="BS7026" s="24"/>
      <c r="BT7026" s="24"/>
      <c r="BU7026" s="23"/>
      <c r="BV7026" s="26"/>
      <c r="BX7026" s="6"/>
      <c r="BY7026" s="24"/>
      <c r="BZ7026" s="109"/>
      <c r="CA7026" s="66"/>
      <c r="CB7026" s="5"/>
      <c r="CC7026" s="68"/>
      <c r="CD7026" s="67"/>
      <c r="CE7026" s="67"/>
      <c r="CF7026" s="64"/>
      <c r="CG7026" s="5"/>
      <c r="CH7026" s="69"/>
      <c r="CI7026" s="6"/>
      <c r="CJ7026" s="5"/>
      <c r="CK7026" s="25"/>
      <c r="CL7026" s="5"/>
      <c r="DN7026" s="14"/>
      <c r="DO7026" s="14"/>
      <c r="DP7026" s="5"/>
      <c r="DQ7026" s="25"/>
      <c r="DR7026" s="25"/>
      <c r="DS7026" s="96"/>
      <c r="DT7026" s="83"/>
      <c r="DU7026" s="14"/>
      <c r="DX7026" s="83"/>
      <c r="DY7026" s="83"/>
      <c r="DZ7026" s="83"/>
      <c r="EA7026" s="83"/>
      <c r="EJ7026" s="54"/>
      <c r="EK7026" s="22"/>
      <c r="EL7026" s="24"/>
      <c r="EP7026" s="23"/>
      <c r="EQ7026" s="24"/>
      <c r="ER7026" s="22"/>
      <c r="ES7026" s="24"/>
      <c r="ET7026" s="24"/>
      <c r="EU7026" s="23"/>
      <c r="EV7026" s="26"/>
      <c r="EX7026" s="6"/>
      <c r="EY7026" s="24"/>
      <c r="EZ7026" s="109"/>
      <c r="FA7026" s="66"/>
      <c r="FB7026" s="5"/>
      <c r="FC7026" s="68"/>
      <c r="FD7026" s="67"/>
      <c r="FE7026" s="67"/>
      <c r="FF7026" s="64"/>
      <c r="FG7026" s="5"/>
      <c r="FH7026" s="69"/>
      <c r="FI7026" s="6"/>
      <c r="FJ7026" s="5"/>
      <c r="FK7026" s="25"/>
      <c r="FL7026" s="5"/>
    </row>
    <row r="7027" spans="40:168">
      <c r="AN7027" s="14"/>
      <c r="AO7027" s="14"/>
      <c r="AP7027" s="5"/>
      <c r="AQ7027" s="25"/>
      <c r="AR7027" s="25"/>
      <c r="AS7027" s="96"/>
      <c r="AT7027" s="83"/>
      <c r="AU7027" s="14"/>
      <c r="AX7027" s="83"/>
      <c r="AY7027" s="83"/>
      <c r="AZ7027" s="83"/>
      <c r="BA7027" s="83"/>
      <c r="BJ7027" s="54"/>
      <c r="BK7027" s="22"/>
      <c r="BL7027" s="24"/>
      <c r="BP7027" s="23"/>
      <c r="BQ7027" s="24"/>
      <c r="BR7027" s="22"/>
      <c r="BS7027" s="24"/>
      <c r="BT7027" s="24"/>
      <c r="BU7027" s="23"/>
      <c r="BV7027" s="26"/>
      <c r="BX7027" s="6"/>
      <c r="BY7027" s="24"/>
      <c r="BZ7027" s="109"/>
      <c r="CA7027" s="66"/>
      <c r="CB7027" s="5"/>
      <c r="CC7027" s="68"/>
      <c r="CD7027" s="67"/>
      <c r="CE7027" s="67"/>
      <c r="CF7027" s="64"/>
      <c r="CG7027" s="5"/>
      <c r="CH7027" s="69"/>
      <c r="CI7027" s="6"/>
      <c r="CJ7027" s="5"/>
      <c r="CK7027" s="25"/>
      <c r="CL7027" s="5"/>
      <c r="DN7027" s="14"/>
      <c r="DO7027" s="14"/>
      <c r="DP7027" s="5"/>
      <c r="DQ7027" s="25"/>
      <c r="DR7027" s="25"/>
      <c r="DS7027" s="96"/>
      <c r="DT7027" s="83"/>
      <c r="DU7027" s="14"/>
      <c r="DX7027" s="83"/>
      <c r="DY7027" s="83"/>
      <c r="DZ7027" s="83"/>
      <c r="EA7027" s="83"/>
      <c r="EJ7027" s="54"/>
      <c r="EK7027" s="22"/>
      <c r="EL7027" s="24"/>
      <c r="EP7027" s="23"/>
      <c r="EQ7027" s="24"/>
      <c r="ER7027" s="22"/>
      <c r="ES7027" s="24"/>
      <c r="ET7027" s="24"/>
      <c r="EU7027" s="23"/>
      <c r="EV7027" s="26"/>
      <c r="EX7027" s="6"/>
      <c r="EY7027" s="24"/>
      <c r="EZ7027" s="109"/>
      <c r="FA7027" s="66"/>
      <c r="FB7027" s="5"/>
      <c r="FC7027" s="68"/>
      <c r="FD7027" s="67"/>
      <c r="FE7027" s="67"/>
      <c r="FF7027" s="64"/>
      <c r="FG7027" s="5"/>
      <c r="FH7027" s="69"/>
      <c r="FI7027" s="6"/>
      <c r="FJ7027" s="5"/>
      <c r="FK7027" s="25"/>
      <c r="FL7027" s="5"/>
    </row>
    <row r="7028" spans="40:168">
      <c r="AN7028" s="14"/>
      <c r="AO7028" s="14"/>
      <c r="AP7028" s="5"/>
      <c r="AQ7028" s="25"/>
      <c r="AR7028" s="25"/>
      <c r="AS7028" s="96"/>
      <c r="AT7028" s="83"/>
      <c r="AU7028" s="14"/>
      <c r="AX7028" s="83"/>
      <c r="AY7028" s="83"/>
      <c r="AZ7028" s="83"/>
      <c r="BA7028" s="83"/>
      <c r="BJ7028" s="54"/>
      <c r="BK7028" s="22"/>
      <c r="BL7028" s="24"/>
      <c r="BP7028" s="23"/>
      <c r="BQ7028" s="24"/>
      <c r="BR7028" s="22"/>
      <c r="BS7028" s="24"/>
      <c r="BT7028" s="24"/>
      <c r="BU7028" s="23"/>
      <c r="BV7028" s="26"/>
      <c r="BX7028" s="6"/>
      <c r="BY7028" s="24"/>
      <c r="BZ7028" s="109"/>
      <c r="CA7028" s="66"/>
      <c r="CB7028" s="5"/>
      <c r="CC7028" s="68"/>
      <c r="CD7028" s="67"/>
      <c r="CE7028" s="67"/>
      <c r="CF7028" s="64"/>
      <c r="CG7028" s="5"/>
      <c r="CH7028" s="69"/>
      <c r="CI7028" s="6"/>
      <c r="CJ7028" s="5"/>
      <c r="CK7028" s="25"/>
      <c r="CL7028" s="5"/>
      <c r="DN7028" s="14"/>
      <c r="DO7028" s="14"/>
      <c r="DP7028" s="5"/>
      <c r="DQ7028" s="25"/>
      <c r="DR7028" s="25"/>
      <c r="DS7028" s="96"/>
      <c r="DT7028" s="83"/>
      <c r="DU7028" s="14"/>
      <c r="DX7028" s="83"/>
      <c r="DY7028" s="83"/>
      <c r="DZ7028" s="83"/>
      <c r="EA7028" s="83"/>
      <c r="EJ7028" s="54"/>
      <c r="EK7028" s="22"/>
      <c r="EL7028" s="24"/>
      <c r="EP7028" s="23"/>
      <c r="EQ7028" s="24"/>
      <c r="ER7028" s="22"/>
      <c r="ES7028" s="24"/>
      <c r="ET7028" s="24"/>
      <c r="EU7028" s="23"/>
      <c r="EV7028" s="26"/>
      <c r="EX7028" s="6"/>
      <c r="EY7028" s="24"/>
      <c r="EZ7028" s="109"/>
      <c r="FA7028" s="66"/>
      <c r="FB7028" s="5"/>
      <c r="FC7028" s="68"/>
      <c r="FD7028" s="67"/>
      <c r="FE7028" s="67"/>
      <c r="FF7028" s="64"/>
      <c r="FG7028" s="5"/>
      <c r="FH7028" s="69"/>
      <c r="FI7028" s="6"/>
      <c r="FJ7028" s="5"/>
      <c r="FK7028" s="25"/>
      <c r="FL7028" s="5"/>
    </row>
    <row r="7029" spans="40:168">
      <c r="AN7029" s="14"/>
      <c r="AO7029" s="14"/>
      <c r="AP7029" s="5"/>
      <c r="AQ7029" s="25"/>
      <c r="AR7029" s="25"/>
      <c r="AS7029" s="96"/>
      <c r="AT7029" s="83"/>
      <c r="AU7029" s="14"/>
      <c r="AX7029" s="83"/>
      <c r="AY7029" s="83"/>
      <c r="AZ7029" s="83"/>
      <c r="BA7029" s="83"/>
      <c r="BJ7029" s="54"/>
      <c r="BK7029" s="22"/>
      <c r="BL7029" s="24"/>
      <c r="BP7029" s="23"/>
      <c r="BQ7029" s="24"/>
      <c r="BR7029" s="22"/>
      <c r="BS7029" s="24"/>
      <c r="BT7029" s="24"/>
      <c r="BU7029" s="23"/>
      <c r="BV7029" s="26"/>
      <c r="BX7029" s="6"/>
      <c r="BY7029" s="24"/>
      <c r="BZ7029" s="109"/>
      <c r="CA7029" s="66"/>
      <c r="CB7029" s="5"/>
      <c r="CC7029" s="68"/>
      <c r="CD7029" s="67"/>
      <c r="CE7029" s="67"/>
      <c r="CF7029" s="64"/>
      <c r="CG7029" s="5"/>
      <c r="CH7029" s="69"/>
      <c r="CI7029" s="6"/>
      <c r="CJ7029" s="5"/>
      <c r="CK7029" s="25"/>
      <c r="CL7029" s="5"/>
      <c r="DN7029" s="14"/>
      <c r="DO7029" s="14"/>
      <c r="DP7029" s="5"/>
      <c r="DQ7029" s="25"/>
      <c r="DR7029" s="25"/>
      <c r="DS7029" s="96"/>
      <c r="DT7029" s="83"/>
      <c r="DU7029" s="14"/>
      <c r="DX7029" s="83"/>
      <c r="DY7029" s="83"/>
      <c r="DZ7029" s="83"/>
      <c r="EA7029" s="83"/>
      <c r="EJ7029" s="54"/>
      <c r="EK7029" s="22"/>
      <c r="EL7029" s="24"/>
      <c r="EP7029" s="23"/>
      <c r="EQ7029" s="24"/>
      <c r="ER7029" s="22"/>
      <c r="ES7029" s="24"/>
      <c r="ET7029" s="24"/>
      <c r="EU7029" s="23"/>
      <c r="EV7029" s="26"/>
      <c r="EX7029" s="6"/>
      <c r="EY7029" s="24"/>
      <c r="EZ7029" s="109"/>
      <c r="FA7029" s="66"/>
      <c r="FB7029" s="5"/>
      <c r="FC7029" s="68"/>
      <c r="FD7029" s="67"/>
      <c r="FE7029" s="67"/>
      <c r="FF7029" s="64"/>
      <c r="FG7029" s="5"/>
      <c r="FH7029" s="69"/>
      <c r="FI7029" s="6"/>
      <c r="FJ7029" s="5"/>
      <c r="FK7029" s="25"/>
      <c r="FL7029" s="5"/>
    </row>
    <row r="7030" spans="40:168">
      <c r="AN7030" s="14"/>
      <c r="AO7030" s="14"/>
      <c r="AP7030" s="5"/>
      <c r="AQ7030" s="25"/>
      <c r="AR7030" s="25"/>
      <c r="AS7030" s="96"/>
      <c r="AT7030" s="83"/>
      <c r="AU7030" s="14"/>
      <c r="AX7030" s="83"/>
      <c r="AY7030" s="83"/>
      <c r="AZ7030" s="83"/>
      <c r="BA7030" s="83"/>
      <c r="BJ7030" s="54"/>
      <c r="BK7030" s="22"/>
      <c r="BL7030" s="24"/>
      <c r="BP7030" s="23"/>
      <c r="BQ7030" s="24"/>
      <c r="BR7030" s="22"/>
      <c r="BS7030" s="24"/>
      <c r="BT7030" s="24"/>
      <c r="BU7030" s="23"/>
      <c r="BV7030" s="26"/>
      <c r="BX7030" s="6"/>
      <c r="BY7030" s="24"/>
      <c r="BZ7030" s="109"/>
      <c r="CA7030" s="66"/>
      <c r="CB7030" s="5"/>
      <c r="CC7030" s="68"/>
      <c r="CD7030" s="67"/>
      <c r="CE7030" s="67"/>
      <c r="CF7030" s="64"/>
      <c r="CG7030" s="5"/>
      <c r="CH7030" s="69"/>
      <c r="CI7030" s="6"/>
      <c r="CJ7030" s="5"/>
      <c r="CK7030" s="25"/>
      <c r="CL7030" s="5"/>
      <c r="DN7030" s="14"/>
      <c r="DO7030" s="14"/>
      <c r="DP7030" s="5"/>
      <c r="DQ7030" s="25"/>
      <c r="DR7030" s="25"/>
      <c r="DS7030" s="96"/>
      <c r="DT7030" s="83"/>
      <c r="DU7030" s="14"/>
      <c r="DX7030" s="83"/>
      <c r="DY7030" s="83"/>
      <c r="DZ7030" s="83"/>
      <c r="EA7030" s="83"/>
      <c r="EJ7030" s="54"/>
      <c r="EK7030" s="22"/>
      <c r="EL7030" s="24"/>
      <c r="EP7030" s="23"/>
      <c r="EQ7030" s="24"/>
      <c r="ER7030" s="22"/>
      <c r="ES7030" s="24"/>
      <c r="ET7030" s="24"/>
      <c r="EU7030" s="23"/>
      <c r="EV7030" s="26"/>
      <c r="EX7030" s="6"/>
      <c r="EY7030" s="24"/>
      <c r="EZ7030" s="109"/>
      <c r="FA7030" s="66"/>
      <c r="FB7030" s="5"/>
      <c r="FC7030" s="68"/>
      <c r="FD7030" s="67"/>
      <c r="FE7030" s="67"/>
      <c r="FF7030" s="64"/>
      <c r="FG7030" s="5"/>
      <c r="FH7030" s="69"/>
      <c r="FI7030" s="6"/>
      <c r="FJ7030" s="5"/>
      <c r="FK7030" s="25"/>
      <c r="FL7030" s="5"/>
    </row>
    <row r="7031" spans="40:168">
      <c r="AN7031" s="14"/>
      <c r="AO7031" s="14"/>
      <c r="AP7031" s="5"/>
      <c r="AQ7031" s="25"/>
      <c r="AR7031" s="25"/>
      <c r="AS7031" s="96"/>
      <c r="AT7031" s="83"/>
      <c r="AU7031" s="14"/>
      <c r="AX7031" s="83"/>
      <c r="AY7031" s="83"/>
      <c r="AZ7031" s="83"/>
      <c r="BA7031" s="83"/>
      <c r="BJ7031" s="54"/>
      <c r="BK7031" s="22"/>
      <c r="BL7031" s="24"/>
      <c r="BP7031" s="23"/>
      <c r="BQ7031" s="24"/>
      <c r="BR7031" s="22"/>
      <c r="BS7031" s="24"/>
      <c r="BT7031" s="24"/>
      <c r="BU7031" s="23"/>
      <c r="BV7031" s="26"/>
      <c r="BX7031" s="6"/>
      <c r="BY7031" s="24"/>
      <c r="BZ7031" s="109"/>
      <c r="CA7031" s="66"/>
      <c r="CB7031" s="5"/>
      <c r="CC7031" s="68"/>
      <c r="CD7031" s="67"/>
      <c r="CE7031" s="67"/>
      <c r="CF7031" s="64"/>
      <c r="CG7031" s="5"/>
      <c r="CH7031" s="69"/>
      <c r="CI7031" s="6"/>
      <c r="CJ7031" s="5"/>
      <c r="CK7031" s="25"/>
      <c r="CL7031" s="5"/>
      <c r="DN7031" s="14"/>
      <c r="DO7031" s="14"/>
      <c r="DP7031" s="5"/>
      <c r="DQ7031" s="25"/>
      <c r="DR7031" s="25"/>
      <c r="DS7031" s="96"/>
      <c r="DT7031" s="83"/>
      <c r="DU7031" s="14"/>
      <c r="DX7031" s="83"/>
      <c r="DY7031" s="83"/>
      <c r="DZ7031" s="83"/>
      <c r="EA7031" s="83"/>
      <c r="EJ7031" s="54"/>
      <c r="EK7031" s="22"/>
      <c r="EL7031" s="24"/>
      <c r="EP7031" s="23"/>
      <c r="EQ7031" s="24"/>
      <c r="ER7031" s="22"/>
      <c r="ES7031" s="24"/>
      <c r="ET7031" s="24"/>
      <c r="EU7031" s="23"/>
      <c r="EV7031" s="26"/>
      <c r="EX7031" s="6"/>
      <c r="EY7031" s="24"/>
      <c r="EZ7031" s="109"/>
      <c r="FA7031" s="66"/>
      <c r="FB7031" s="5"/>
      <c r="FC7031" s="68"/>
      <c r="FD7031" s="67"/>
      <c r="FE7031" s="67"/>
      <c r="FF7031" s="64"/>
      <c r="FG7031" s="5"/>
      <c r="FH7031" s="69"/>
      <c r="FI7031" s="6"/>
      <c r="FJ7031" s="5"/>
      <c r="FK7031" s="25"/>
      <c r="FL7031" s="5"/>
    </row>
    <row r="7032" spans="40:168">
      <c r="AN7032" s="14"/>
      <c r="AO7032" s="14"/>
      <c r="AP7032" s="5"/>
      <c r="AQ7032" s="25"/>
      <c r="AR7032" s="25"/>
      <c r="AS7032" s="96"/>
      <c r="AT7032" s="83"/>
      <c r="AU7032" s="14"/>
      <c r="AX7032" s="83"/>
      <c r="AY7032" s="83"/>
      <c r="AZ7032" s="83"/>
      <c r="BA7032" s="83"/>
      <c r="BJ7032" s="54"/>
      <c r="BK7032" s="22"/>
      <c r="BL7032" s="24"/>
      <c r="BP7032" s="23"/>
      <c r="BQ7032" s="24"/>
      <c r="BR7032" s="22"/>
      <c r="BS7032" s="24"/>
      <c r="BT7032" s="24"/>
      <c r="BU7032" s="23"/>
      <c r="BV7032" s="26"/>
      <c r="BX7032" s="6"/>
      <c r="BY7032" s="24"/>
      <c r="BZ7032" s="109"/>
      <c r="CA7032" s="66"/>
      <c r="CB7032" s="5"/>
      <c r="CC7032" s="68"/>
      <c r="CD7032" s="67"/>
      <c r="CE7032" s="67"/>
      <c r="CF7032" s="64"/>
      <c r="CG7032" s="5"/>
      <c r="CH7032" s="69"/>
      <c r="CI7032" s="6"/>
      <c r="CJ7032" s="5"/>
      <c r="CK7032" s="25"/>
      <c r="CL7032" s="5"/>
      <c r="DN7032" s="14"/>
      <c r="DO7032" s="14"/>
      <c r="DP7032" s="5"/>
      <c r="DQ7032" s="25"/>
      <c r="DR7032" s="25"/>
      <c r="DS7032" s="96"/>
      <c r="DT7032" s="83"/>
      <c r="DU7032" s="14"/>
      <c r="DX7032" s="83"/>
      <c r="DY7032" s="83"/>
      <c r="DZ7032" s="83"/>
      <c r="EA7032" s="83"/>
      <c r="EJ7032" s="54"/>
      <c r="EK7032" s="22"/>
      <c r="EL7032" s="24"/>
      <c r="EP7032" s="23"/>
      <c r="EQ7032" s="24"/>
      <c r="ER7032" s="22"/>
      <c r="ES7032" s="24"/>
      <c r="ET7032" s="24"/>
      <c r="EU7032" s="23"/>
      <c r="EV7032" s="26"/>
      <c r="EX7032" s="6"/>
      <c r="EY7032" s="24"/>
      <c r="EZ7032" s="109"/>
      <c r="FA7032" s="66"/>
      <c r="FB7032" s="5"/>
      <c r="FC7032" s="68"/>
      <c r="FD7032" s="67"/>
      <c r="FE7032" s="67"/>
      <c r="FF7032" s="64"/>
      <c r="FG7032" s="5"/>
      <c r="FH7032" s="69"/>
      <c r="FI7032" s="6"/>
      <c r="FJ7032" s="5"/>
      <c r="FK7032" s="25"/>
      <c r="FL7032" s="5"/>
    </row>
    <row r="7033" spans="40:168">
      <c r="AN7033" s="14"/>
      <c r="AO7033" s="14"/>
      <c r="AP7033" s="5"/>
      <c r="AQ7033" s="25"/>
      <c r="AR7033" s="25"/>
      <c r="AS7033" s="96"/>
      <c r="AT7033" s="83"/>
      <c r="AU7033" s="14"/>
      <c r="AX7033" s="83"/>
      <c r="AY7033" s="83"/>
      <c r="AZ7033" s="83"/>
      <c r="BA7033" s="83"/>
      <c r="BJ7033" s="54"/>
      <c r="BK7033" s="22"/>
      <c r="BL7033" s="24"/>
      <c r="BP7033" s="23"/>
      <c r="BQ7033" s="24"/>
      <c r="BR7033" s="22"/>
      <c r="BS7033" s="24"/>
      <c r="BT7033" s="24"/>
      <c r="BU7033" s="23"/>
      <c r="BV7033" s="26"/>
      <c r="BX7033" s="6"/>
      <c r="BY7033" s="24"/>
      <c r="BZ7033" s="109"/>
      <c r="CA7033" s="66"/>
      <c r="CB7033" s="5"/>
      <c r="CC7033" s="68"/>
      <c r="CD7033" s="67"/>
      <c r="CE7033" s="67"/>
      <c r="CF7033" s="64"/>
      <c r="CG7033" s="5"/>
      <c r="CH7033" s="69"/>
      <c r="CI7033" s="6"/>
      <c r="CJ7033" s="5"/>
      <c r="CK7033" s="25"/>
      <c r="CL7033" s="5"/>
      <c r="DN7033" s="14"/>
      <c r="DO7033" s="14"/>
      <c r="DP7033" s="5"/>
      <c r="DQ7033" s="25"/>
      <c r="DR7033" s="25"/>
      <c r="DS7033" s="96"/>
      <c r="DT7033" s="83"/>
      <c r="DU7033" s="14"/>
      <c r="DX7033" s="83"/>
      <c r="DY7033" s="83"/>
      <c r="DZ7033" s="83"/>
      <c r="EA7033" s="83"/>
      <c r="EJ7033" s="54"/>
      <c r="EK7033" s="22"/>
      <c r="EL7033" s="24"/>
      <c r="EP7033" s="23"/>
      <c r="EQ7033" s="24"/>
      <c r="ER7033" s="22"/>
      <c r="ES7033" s="24"/>
      <c r="ET7033" s="24"/>
      <c r="EU7033" s="23"/>
      <c r="EV7033" s="26"/>
      <c r="EX7033" s="6"/>
      <c r="EY7033" s="24"/>
      <c r="EZ7033" s="109"/>
      <c r="FA7033" s="66"/>
      <c r="FB7033" s="5"/>
      <c r="FC7033" s="68"/>
      <c r="FD7033" s="67"/>
      <c r="FE7033" s="67"/>
      <c r="FF7033" s="64"/>
      <c r="FG7033" s="5"/>
      <c r="FH7033" s="69"/>
      <c r="FI7033" s="6"/>
      <c r="FJ7033" s="5"/>
      <c r="FK7033" s="25"/>
      <c r="FL7033" s="5"/>
    </row>
    <row r="7034" spans="40:168">
      <c r="AN7034" s="14"/>
      <c r="AO7034" s="14"/>
      <c r="AP7034" s="5"/>
      <c r="AQ7034" s="25"/>
      <c r="AR7034" s="25"/>
      <c r="AS7034" s="96"/>
      <c r="AT7034" s="83"/>
      <c r="AU7034" s="14"/>
      <c r="AX7034" s="83"/>
      <c r="AY7034" s="83"/>
      <c r="AZ7034" s="83"/>
      <c r="BA7034" s="83"/>
      <c r="BJ7034" s="54"/>
      <c r="BK7034" s="22"/>
      <c r="BL7034" s="24"/>
      <c r="BP7034" s="23"/>
      <c r="BQ7034" s="24"/>
      <c r="BR7034" s="22"/>
      <c r="BS7034" s="24"/>
      <c r="BT7034" s="24"/>
      <c r="BU7034" s="23"/>
      <c r="BV7034" s="26"/>
      <c r="BX7034" s="6"/>
      <c r="BY7034" s="24"/>
      <c r="BZ7034" s="109"/>
      <c r="CA7034" s="66"/>
      <c r="CB7034" s="5"/>
      <c r="CC7034" s="68"/>
      <c r="CD7034" s="67"/>
      <c r="CE7034" s="67"/>
      <c r="CF7034" s="64"/>
      <c r="CG7034" s="5"/>
      <c r="CH7034" s="69"/>
      <c r="CI7034" s="6"/>
      <c r="CJ7034" s="5"/>
      <c r="CK7034" s="25"/>
      <c r="CL7034" s="5"/>
      <c r="DN7034" s="14"/>
      <c r="DO7034" s="14"/>
      <c r="DP7034" s="5"/>
      <c r="DQ7034" s="25"/>
      <c r="DR7034" s="25"/>
      <c r="DS7034" s="96"/>
      <c r="DT7034" s="83"/>
      <c r="DU7034" s="14"/>
      <c r="DX7034" s="83"/>
      <c r="DY7034" s="83"/>
      <c r="DZ7034" s="83"/>
      <c r="EA7034" s="83"/>
      <c r="EJ7034" s="54"/>
      <c r="EK7034" s="22"/>
      <c r="EL7034" s="24"/>
      <c r="EP7034" s="23"/>
      <c r="EQ7034" s="24"/>
      <c r="ER7034" s="22"/>
      <c r="ES7034" s="24"/>
      <c r="ET7034" s="24"/>
      <c r="EU7034" s="23"/>
      <c r="EV7034" s="26"/>
      <c r="EX7034" s="6"/>
      <c r="EY7034" s="24"/>
      <c r="EZ7034" s="109"/>
      <c r="FA7034" s="66"/>
      <c r="FB7034" s="5"/>
      <c r="FC7034" s="68"/>
      <c r="FD7034" s="67"/>
      <c r="FE7034" s="67"/>
      <c r="FF7034" s="64"/>
      <c r="FG7034" s="5"/>
      <c r="FH7034" s="69"/>
      <c r="FI7034" s="6"/>
      <c r="FJ7034" s="5"/>
      <c r="FK7034" s="25"/>
      <c r="FL7034" s="5"/>
    </row>
    <row r="7035" spans="40:168">
      <c r="AN7035" s="14"/>
      <c r="AO7035" s="14"/>
      <c r="AP7035" s="5"/>
      <c r="AQ7035" s="25"/>
      <c r="AR7035" s="25"/>
      <c r="AS7035" s="96"/>
      <c r="AT7035" s="83"/>
      <c r="AU7035" s="14"/>
      <c r="AX7035" s="83"/>
      <c r="AY7035" s="83"/>
      <c r="AZ7035" s="83"/>
      <c r="BA7035" s="83"/>
      <c r="BJ7035" s="54"/>
      <c r="BK7035" s="22"/>
      <c r="BL7035" s="24"/>
      <c r="BP7035" s="23"/>
      <c r="BQ7035" s="24"/>
      <c r="BR7035" s="22"/>
      <c r="BS7035" s="24"/>
      <c r="BT7035" s="24"/>
      <c r="BU7035" s="23"/>
      <c r="BV7035" s="26"/>
      <c r="BX7035" s="6"/>
      <c r="BY7035" s="24"/>
      <c r="BZ7035" s="109"/>
      <c r="CA7035" s="66"/>
      <c r="CB7035" s="5"/>
      <c r="CC7035" s="68"/>
      <c r="CD7035" s="67"/>
      <c r="CE7035" s="67"/>
      <c r="CF7035" s="64"/>
      <c r="CG7035" s="5"/>
      <c r="CH7035" s="69"/>
      <c r="CI7035" s="6"/>
      <c r="CJ7035" s="5"/>
      <c r="CK7035" s="25"/>
      <c r="CL7035" s="5"/>
      <c r="DN7035" s="14"/>
      <c r="DO7035" s="14"/>
      <c r="DP7035" s="5"/>
      <c r="DQ7035" s="25"/>
      <c r="DR7035" s="25"/>
      <c r="DS7035" s="96"/>
      <c r="DT7035" s="83"/>
      <c r="DU7035" s="14"/>
      <c r="DX7035" s="83"/>
      <c r="DY7035" s="83"/>
      <c r="DZ7035" s="83"/>
      <c r="EA7035" s="83"/>
      <c r="EJ7035" s="54"/>
      <c r="EK7035" s="22"/>
      <c r="EL7035" s="24"/>
      <c r="EP7035" s="23"/>
      <c r="EQ7035" s="24"/>
      <c r="ER7035" s="22"/>
      <c r="ES7035" s="24"/>
      <c r="ET7035" s="24"/>
      <c r="EU7035" s="23"/>
      <c r="EV7035" s="26"/>
      <c r="EX7035" s="6"/>
      <c r="EY7035" s="24"/>
      <c r="EZ7035" s="109"/>
      <c r="FA7035" s="66"/>
      <c r="FB7035" s="5"/>
      <c r="FC7035" s="68"/>
      <c r="FD7035" s="67"/>
      <c r="FE7035" s="67"/>
      <c r="FF7035" s="64"/>
      <c r="FG7035" s="5"/>
      <c r="FH7035" s="69"/>
      <c r="FI7035" s="6"/>
      <c r="FJ7035" s="5"/>
      <c r="FK7035" s="25"/>
      <c r="FL7035" s="5"/>
    </row>
    <row r="7036" spans="40:168">
      <c r="AN7036" s="14"/>
      <c r="AO7036" s="14"/>
      <c r="AP7036" s="5"/>
      <c r="AQ7036" s="25"/>
      <c r="AR7036" s="25"/>
      <c r="AS7036" s="96"/>
      <c r="AT7036" s="83"/>
      <c r="AU7036" s="14"/>
      <c r="AX7036" s="83"/>
      <c r="AY7036" s="83"/>
      <c r="AZ7036" s="83"/>
      <c r="BA7036" s="83"/>
      <c r="BJ7036" s="54"/>
      <c r="BK7036" s="22"/>
      <c r="BL7036" s="24"/>
      <c r="BP7036" s="23"/>
      <c r="BQ7036" s="24"/>
      <c r="BR7036" s="22"/>
      <c r="BS7036" s="24"/>
      <c r="BT7036" s="24"/>
      <c r="BU7036" s="23"/>
      <c r="BV7036" s="26"/>
      <c r="BX7036" s="6"/>
      <c r="BY7036" s="24"/>
      <c r="BZ7036" s="109"/>
      <c r="CA7036" s="66"/>
      <c r="CB7036" s="5"/>
      <c r="CC7036" s="68"/>
      <c r="CD7036" s="67"/>
      <c r="CE7036" s="67"/>
      <c r="CF7036" s="64"/>
      <c r="CG7036" s="5"/>
      <c r="CH7036" s="69"/>
      <c r="CI7036" s="6"/>
      <c r="CJ7036" s="5"/>
      <c r="CK7036" s="25"/>
      <c r="CL7036" s="5"/>
      <c r="DN7036" s="14"/>
      <c r="DO7036" s="14"/>
      <c r="DP7036" s="5"/>
      <c r="DQ7036" s="25"/>
      <c r="DR7036" s="25"/>
      <c r="DS7036" s="96"/>
      <c r="DT7036" s="83"/>
      <c r="DU7036" s="14"/>
      <c r="DX7036" s="83"/>
      <c r="DY7036" s="83"/>
      <c r="DZ7036" s="83"/>
      <c r="EA7036" s="83"/>
      <c r="EJ7036" s="54"/>
      <c r="EK7036" s="22"/>
      <c r="EL7036" s="24"/>
      <c r="EP7036" s="23"/>
      <c r="EQ7036" s="24"/>
      <c r="ER7036" s="22"/>
      <c r="ES7036" s="24"/>
      <c r="ET7036" s="24"/>
      <c r="EU7036" s="23"/>
      <c r="EV7036" s="26"/>
      <c r="EX7036" s="6"/>
      <c r="EY7036" s="24"/>
      <c r="EZ7036" s="109"/>
      <c r="FA7036" s="66"/>
      <c r="FB7036" s="5"/>
      <c r="FC7036" s="68"/>
      <c r="FD7036" s="67"/>
      <c r="FE7036" s="67"/>
      <c r="FF7036" s="64"/>
      <c r="FG7036" s="5"/>
      <c r="FH7036" s="69"/>
      <c r="FI7036" s="6"/>
      <c r="FJ7036" s="5"/>
      <c r="FK7036" s="25"/>
      <c r="FL7036" s="5"/>
    </row>
    <row r="7037" spans="40:168">
      <c r="AN7037" s="14"/>
      <c r="AO7037" s="14"/>
      <c r="AP7037" s="5"/>
      <c r="AQ7037" s="25"/>
      <c r="AR7037" s="25"/>
      <c r="AS7037" s="96"/>
      <c r="AT7037" s="83"/>
      <c r="AU7037" s="14"/>
      <c r="AX7037" s="83"/>
      <c r="AY7037" s="83"/>
      <c r="AZ7037" s="83"/>
      <c r="BA7037" s="83"/>
      <c r="BJ7037" s="54"/>
      <c r="BK7037" s="22"/>
      <c r="BL7037" s="24"/>
      <c r="BP7037" s="23"/>
      <c r="BQ7037" s="24"/>
      <c r="BR7037" s="22"/>
      <c r="BS7037" s="24"/>
      <c r="BT7037" s="24"/>
      <c r="BU7037" s="23"/>
      <c r="BV7037" s="26"/>
      <c r="BX7037" s="6"/>
      <c r="BY7037" s="24"/>
      <c r="BZ7037" s="109"/>
      <c r="CA7037" s="66"/>
      <c r="CB7037" s="5"/>
      <c r="CC7037" s="68"/>
      <c r="CD7037" s="67"/>
      <c r="CE7037" s="67"/>
      <c r="CF7037" s="64"/>
      <c r="CG7037" s="5"/>
      <c r="CH7037" s="69"/>
      <c r="CI7037" s="6"/>
      <c r="CJ7037" s="5"/>
      <c r="CK7037" s="25"/>
      <c r="CL7037" s="5"/>
      <c r="DN7037" s="14"/>
      <c r="DO7037" s="14"/>
      <c r="DP7037" s="5"/>
      <c r="DQ7037" s="25"/>
      <c r="DR7037" s="25"/>
      <c r="DS7037" s="96"/>
      <c r="DT7037" s="83"/>
      <c r="DU7037" s="14"/>
      <c r="DX7037" s="83"/>
      <c r="DY7037" s="83"/>
      <c r="DZ7037" s="83"/>
      <c r="EA7037" s="83"/>
      <c r="EJ7037" s="54"/>
      <c r="EK7037" s="22"/>
      <c r="EL7037" s="24"/>
      <c r="EP7037" s="23"/>
      <c r="EQ7037" s="24"/>
      <c r="ER7037" s="22"/>
      <c r="ES7037" s="24"/>
      <c r="ET7037" s="24"/>
      <c r="EU7037" s="23"/>
      <c r="EV7037" s="26"/>
      <c r="EX7037" s="6"/>
      <c r="EY7037" s="24"/>
      <c r="EZ7037" s="109"/>
      <c r="FA7037" s="66"/>
      <c r="FB7037" s="5"/>
      <c r="FC7037" s="68"/>
      <c r="FD7037" s="67"/>
      <c r="FE7037" s="67"/>
      <c r="FF7037" s="64"/>
      <c r="FG7037" s="5"/>
      <c r="FH7037" s="69"/>
      <c r="FI7037" s="6"/>
      <c r="FJ7037" s="5"/>
      <c r="FK7037" s="25"/>
      <c r="FL7037" s="5"/>
    </row>
    <row r="7038" spans="40:168">
      <c r="AN7038" s="14"/>
      <c r="AO7038" s="14"/>
      <c r="AP7038" s="5"/>
      <c r="AQ7038" s="25"/>
      <c r="AR7038" s="25"/>
      <c r="AS7038" s="96"/>
      <c r="AT7038" s="83"/>
      <c r="AU7038" s="14"/>
      <c r="AX7038" s="83"/>
      <c r="AY7038" s="83"/>
      <c r="AZ7038" s="83"/>
      <c r="BA7038" s="83"/>
      <c r="BJ7038" s="54"/>
      <c r="BK7038" s="22"/>
      <c r="BL7038" s="24"/>
      <c r="BP7038" s="23"/>
      <c r="BQ7038" s="24"/>
      <c r="BR7038" s="22"/>
      <c r="BS7038" s="24"/>
      <c r="BT7038" s="24"/>
      <c r="BU7038" s="23"/>
      <c r="BV7038" s="26"/>
      <c r="BX7038" s="6"/>
      <c r="BY7038" s="24"/>
      <c r="BZ7038" s="109"/>
      <c r="CA7038" s="66"/>
      <c r="CB7038" s="5"/>
      <c r="CC7038" s="68"/>
      <c r="CD7038" s="67"/>
      <c r="CE7038" s="67"/>
      <c r="CF7038" s="64"/>
      <c r="CG7038" s="5"/>
      <c r="CH7038" s="69"/>
      <c r="CI7038" s="6"/>
      <c r="CJ7038" s="5"/>
      <c r="CK7038" s="25"/>
      <c r="CL7038" s="5"/>
      <c r="DN7038" s="14"/>
      <c r="DO7038" s="14"/>
      <c r="DP7038" s="5"/>
      <c r="DQ7038" s="25"/>
      <c r="DR7038" s="25"/>
      <c r="DS7038" s="96"/>
      <c r="DT7038" s="83"/>
      <c r="DU7038" s="14"/>
      <c r="DX7038" s="83"/>
      <c r="DY7038" s="83"/>
      <c r="DZ7038" s="83"/>
      <c r="EA7038" s="83"/>
      <c r="EJ7038" s="54"/>
      <c r="EK7038" s="22"/>
      <c r="EL7038" s="24"/>
      <c r="EP7038" s="23"/>
      <c r="EQ7038" s="24"/>
      <c r="ER7038" s="22"/>
      <c r="ES7038" s="24"/>
      <c r="ET7038" s="24"/>
      <c r="EU7038" s="23"/>
      <c r="EV7038" s="26"/>
      <c r="EX7038" s="6"/>
      <c r="EY7038" s="24"/>
      <c r="EZ7038" s="109"/>
      <c r="FA7038" s="66"/>
      <c r="FB7038" s="5"/>
      <c r="FC7038" s="68"/>
      <c r="FD7038" s="67"/>
      <c r="FE7038" s="67"/>
      <c r="FF7038" s="64"/>
      <c r="FG7038" s="5"/>
      <c r="FH7038" s="69"/>
      <c r="FI7038" s="6"/>
      <c r="FJ7038" s="5"/>
      <c r="FK7038" s="25"/>
      <c r="FL7038" s="5"/>
    </row>
    <row r="7039" spans="40:168">
      <c r="AN7039" s="14"/>
      <c r="AO7039" s="14"/>
      <c r="AP7039" s="5"/>
      <c r="AQ7039" s="25"/>
      <c r="AR7039" s="25"/>
      <c r="AS7039" s="96"/>
      <c r="AT7039" s="83"/>
      <c r="AU7039" s="14"/>
      <c r="AX7039" s="83"/>
      <c r="AY7039" s="83"/>
      <c r="AZ7039" s="83"/>
      <c r="BA7039" s="83"/>
      <c r="BJ7039" s="54"/>
      <c r="BK7039" s="22"/>
      <c r="BL7039" s="24"/>
      <c r="BP7039" s="23"/>
      <c r="BQ7039" s="24"/>
      <c r="BR7039" s="22"/>
      <c r="BS7039" s="24"/>
      <c r="BT7039" s="24"/>
      <c r="BU7039" s="23"/>
      <c r="BV7039" s="26"/>
      <c r="BX7039" s="6"/>
      <c r="BY7039" s="24"/>
      <c r="BZ7039" s="109"/>
      <c r="CA7039" s="66"/>
      <c r="CB7039" s="5"/>
      <c r="CC7039" s="68"/>
      <c r="CD7039" s="67"/>
      <c r="CE7039" s="67"/>
      <c r="CF7039" s="64"/>
      <c r="CG7039" s="5"/>
      <c r="CH7039" s="69"/>
      <c r="CI7039" s="6"/>
      <c r="CJ7039" s="5"/>
      <c r="CK7039" s="25"/>
      <c r="CL7039" s="5"/>
      <c r="DN7039" s="14"/>
      <c r="DO7039" s="14"/>
      <c r="DP7039" s="5"/>
      <c r="DQ7039" s="25"/>
      <c r="DR7039" s="25"/>
      <c r="DS7039" s="96"/>
      <c r="DT7039" s="83"/>
      <c r="DU7039" s="14"/>
      <c r="DX7039" s="83"/>
      <c r="DY7039" s="83"/>
      <c r="DZ7039" s="83"/>
      <c r="EA7039" s="83"/>
      <c r="EJ7039" s="54"/>
      <c r="EK7039" s="22"/>
      <c r="EL7039" s="24"/>
      <c r="EP7039" s="23"/>
      <c r="EQ7039" s="24"/>
      <c r="ER7039" s="22"/>
      <c r="ES7039" s="24"/>
      <c r="ET7039" s="24"/>
      <c r="EU7039" s="23"/>
      <c r="EV7039" s="26"/>
      <c r="EX7039" s="6"/>
      <c r="EY7039" s="24"/>
      <c r="EZ7039" s="109"/>
      <c r="FA7039" s="66"/>
      <c r="FB7039" s="5"/>
      <c r="FC7039" s="68"/>
      <c r="FD7039" s="67"/>
      <c r="FE7039" s="67"/>
      <c r="FF7039" s="64"/>
      <c r="FG7039" s="5"/>
      <c r="FH7039" s="69"/>
      <c r="FI7039" s="6"/>
      <c r="FJ7039" s="5"/>
      <c r="FK7039" s="25"/>
      <c r="FL7039" s="5"/>
    </row>
    <row r="7040" spans="40:168">
      <c r="AN7040" s="14"/>
      <c r="AO7040" s="14"/>
      <c r="AP7040" s="5"/>
      <c r="AQ7040" s="25"/>
      <c r="AR7040" s="25"/>
      <c r="AS7040" s="96"/>
      <c r="AT7040" s="83"/>
      <c r="AU7040" s="14"/>
      <c r="AX7040" s="83"/>
      <c r="AY7040" s="83"/>
      <c r="AZ7040" s="83"/>
      <c r="BA7040" s="83"/>
      <c r="BJ7040" s="54"/>
      <c r="BK7040" s="22"/>
      <c r="BL7040" s="24"/>
      <c r="BP7040" s="23"/>
      <c r="BQ7040" s="24"/>
      <c r="BR7040" s="22"/>
      <c r="BS7040" s="24"/>
      <c r="BT7040" s="24"/>
      <c r="BU7040" s="23"/>
      <c r="BV7040" s="26"/>
      <c r="BX7040" s="6"/>
      <c r="BY7040" s="24"/>
      <c r="BZ7040" s="109"/>
      <c r="CA7040" s="66"/>
      <c r="CB7040" s="5"/>
      <c r="CC7040" s="68"/>
      <c r="CD7040" s="67"/>
      <c r="CE7040" s="67"/>
      <c r="CF7040" s="64"/>
      <c r="CG7040" s="5"/>
      <c r="CH7040" s="69"/>
      <c r="CI7040" s="6"/>
      <c r="CJ7040" s="5"/>
      <c r="CK7040" s="25"/>
      <c r="CL7040" s="5"/>
      <c r="DN7040" s="14"/>
      <c r="DO7040" s="14"/>
      <c r="DP7040" s="5"/>
      <c r="DQ7040" s="25"/>
      <c r="DR7040" s="25"/>
      <c r="DS7040" s="96"/>
      <c r="DT7040" s="83"/>
      <c r="DU7040" s="14"/>
      <c r="DX7040" s="83"/>
      <c r="DY7040" s="83"/>
      <c r="DZ7040" s="83"/>
      <c r="EA7040" s="83"/>
      <c r="EJ7040" s="54"/>
      <c r="EK7040" s="22"/>
      <c r="EL7040" s="24"/>
      <c r="EP7040" s="23"/>
      <c r="EQ7040" s="24"/>
      <c r="ER7040" s="22"/>
      <c r="ES7040" s="24"/>
      <c r="ET7040" s="24"/>
      <c r="EU7040" s="23"/>
      <c r="EV7040" s="26"/>
      <c r="EX7040" s="6"/>
      <c r="EY7040" s="24"/>
      <c r="EZ7040" s="109"/>
      <c r="FA7040" s="66"/>
      <c r="FB7040" s="5"/>
      <c r="FC7040" s="68"/>
      <c r="FD7040" s="67"/>
      <c r="FE7040" s="67"/>
      <c r="FF7040" s="64"/>
      <c r="FG7040" s="5"/>
      <c r="FH7040" s="69"/>
      <c r="FI7040" s="6"/>
      <c r="FJ7040" s="5"/>
      <c r="FK7040" s="25"/>
      <c r="FL7040" s="5"/>
    </row>
    <row r="7041" spans="40:168">
      <c r="AN7041" s="14"/>
      <c r="AO7041" s="14"/>
      <c r="AP7041" s="5"/>
      <c r="AQ7041" s="25"/>
      <c r="AR7041" s="25"/>
      <c r="AS7041" s="96"/>
      <c r="AT7041" s="83"/>
      <c r="AU7041" s="14"/>
      <c r="AX7041" s="83"/>
      <c r="AY7041" s="83"/>
      <c r="AZ7041" s="83"/>
      <c r="BA7041" s="83"/>
      <c r="BJ7041" s="54"/>
      <c r="BK7041" s="22"/>
      <c r="BL7041" s="24"/>
      <c r="BP7041" s="23"/>
      <c r="BQ7041" s="24"/>
      <c r="BR7041" s="22"/>
      <c r="BS7041" s="24"/>
      <c r="BT7041" s="24"/>
      <c r="BU7041" s="23"/>
      <c r="BV7041" s="26"/>
      <c r="BX7041" s="6"/>
      <c r="BY7041" s="24"/>
      <c r="BZ7041" s="109"/>
      <c r="CA7041" s="66"/>
      <c r="CB7041" s="5"/>
      <c r="CC7041" s="68"/>
      <c r="CD7041" s="67"/>
      <c r="CE7041" s="67"/>
      <c r="CF7041" s="64"/>
      <c r="CG7041" s="5"/>
      <c r="CH7041" s="69"/>
      <c r="CI7041" s="6"/>
      <c r="CJ7041" s="5"/>
      <c r="CK7041" s="25"/>
      <c r="CL7041" s="5"/>
      <c r="DN7041" s="14"/>
      <c r="DO7041" s="14"/>
      <c r="DP7041" s="5"/>
      <c r="DQ7041" s="25"/>
      <c r="DR7041" s="25"/>
      <c r="DS7041" s="96"/>
      <c r="DT7041" s="83"/>
      <c r="DU7041" s="14"/>
      <c r="DX7041" s="83"/>
      <c r="DY7041" s="83"/>
      <c r="DZ7041" s="83"/>
      <c r="EA7041" s="83"/>
      <c r="EJ7041" s="54"/>
      <c r="EK7041" s="22"/>
      <c r="EL7041" s="24"/>
      <c r="EP7041" s="23"/>
      <c r="EQ7041" s="24"/>
      <c r="ER7041" s="22"/>
      <c r="ES7041" s="24"/>
      <c r="ET7041" s="24"/>
      <c r="EU7041" s="23"/>
      <c r="EV7041" s="26"/>
      <c r="EX7041" s="6"/>
      <c r="EY7041" s="24"/>
      <c r="EZ7041" s="109"/>
      <c r="FA7041" s="66"/>
      <c r="FB7041" s="5"/>
      <c r="FC7041" s="68"/>
      <c r="FD7041" s="67"/>
      <c r="FE7041" s="67"/>
      <c r="FF7041" s="64"/>
      <c r="FG7041" s="5"/>
      <c r="FH7041" s="69"/>
      <c r="FI7041" s="6"/>
      <c r="FJ7041" s="5"/>
      <c r="FK7041" s="25"/>
      <c r="FL7041" s="5"/>
    </row>
    <row r="7042" spans="40:168">
      <c r="AN7042" s="14"/>
      <c r="AO7042" s="14"/>
      <c r="AP7042" s="5"/>
      <c r="AQ7042" s="25"/>
      <c r="AR7042" s="25"/>
      <c r="AS7042" s="96"/>
      <c r="AT7042" s="83"/>
      <c r="AU7042" s="14"/>
      <c r="AX7042" s="83"/>
      <c r="AY7042" s="83"/>
      <c r="AZ7042" s="83"/>
      <c r="BA7042" s="83"/>
      <c r="BJ7042" s="54"/>
      <c r="BK7042" s="22"/>
      <c r="BL7042" s="24"/>
      <c r="BP7042" s="23"/>
      <c r="BQ7042" s="24"/>
      <c r="BR7042" s="22"/>
      <c r="BS7042" s="24"/>
      <c r="BT7042" s="24"/>
      <c r="BU7042" s="23"/>
      <c r="BV7042" s="26"/>
      <c r="BX7042" s="6"/>
      <c r="BY7042" s="24"/>
      <c r="BZ7042" s="109"/>
      <c r="CA7042" s="66"/>
      <c r="CB7042" s="5"/>
      <c r="CC7042" s="68"/>
      <c r="CD7042" s="67"/>
      <c r="CE7042" s="67"/>
      <c r="CF7042" s="64"/>
      <c r="CG7042" s="5"/>
      <c r="CH7042" s="69"/>
      <c r="CI7042" s="6"/>
      <c r="CJ7042" s="5"/>
      <c r="CK7042" s="25"/>
      <c r="CL7042" s="5"/>
      <c r="DN7042" s="14"/>
      <c r="DO7042" s="14"/>
      <c r="DP7042" s="5"/>
      <c r="DQ7042" s="25"/>
      <c r="DR7042" s="25"/>
      <c r="DS7042" s="96"/>
      <c r="DT7042" s="83"/>
      <c r="DU7042" s="14"/>
      <c r="DX7042" s="83"/>
      <c r="DY7042" s="83"/>
      <c r="DZ7042" s="83"/>
      <c r="EA7042" s="83"/>
      <c r="EJ7042" s="54"/>
      <c r="EK7042" s="22"/>
      <c r="EL7042" s="24"/>
      <c r="EP7042" s="23"/>
      <c r="EQ7042" s="24"/>
      <c r="ER7042" s="22"/>
      <c r="ES7042" s="24"/>
      <c r="ET7042" s="24"/>
      <c r="EU7042" s="23"/>
      <c r="EV7042" s="26"/>
      <c r="EX7042" s="6"/>
      <c r="EY7042" s="24"/>
      <c r="EZ7042" s="109"/>
      <c r="FA7042" s="66"/>
      <c r="FB7042" s="5"/>
      <c r="FC7042" s="68"/>
      <c r="FD7042" s="67"/>
      <c r="FE7042" s="67"/>
      <c r="FF7042" s="64"/>
      <c r="FG7042" s="5"/>
      <c r="FH7042" s="69"/>
      <c r="FI7042" s="6"/>
      <c r="FJ7042" s="5"/>
      <c r="FK7042" s="25"/>
      <c r="FL7042" s="5"/>
    </row>
    <row r="7043" spans="40:168">
      <c r="AN7043" s="14"/>
      <c r="AO7043" s="14"/>
      <c r="AP7043" s="5"/>
      <c r="AQ7043" s="25"/>
      <c r="AR7043" s="25"/>
      <c r="AS7043" s="96"/>
      <c r="AT7043" s="83"/>
      <c r="AU7043" s="14"/>
      <c r="AX7043" s="83"/>
      <c r="AY7043" s="83"/>
      <c r="AZ7043" s="83"/>
      <c r="BA7043" s="83"/>
      <c r="BJ7043" s="54"/>
      <c r="BK7043" s="22"/>
      <c r="BL7043" s="24"/>
      <c r="BP7043" s="23"/>
      <c r="BQ7043" s="24"/>
      <c r="BR7043" s="22"/>
      <c r="BS7043" s="24"/>
      <c r="BT7043" s="24"/>
      <c r="BU7043" s="23"/>
      <c r="BV7043" s="26"/>
      <c r="BX7043" s="6"/>
      <c r="BY7043" s="24"/>
      <c r="BZ7043" s="109"/>
      <c r="CA7043" s="66"/>
      <c r="CB7043" s="5"/>
      <c r="CC7043" s="68"/>
      <c r="CD7043" s="67"/>
      <c r="CE7043" s="67"/>
      <c r="CF7043" s="64"/>
      <c r="CG7043" s="5"/>
      <c r="CH7043" s="69"/>
      <c r="CI7043" s="6"/>
      <c r="CJ7043" s="5"/>
      <c r="CK7043" s="25"/>
      <c r="CL7043" s="5"/>
      <c r="DN7043" s="14"/>
      <c r="DO7043" s="14"/>
      <c r="DP7043" s="5"/>
      <c r="DQ7043" s="25"/>
      <c r="DR7043" s="25"/>
      <c r="DS7043" s="96"/>
      <c r="DT7043" s="83"/>
      <c r="DU7043" s="14"/>
      <c r="DX7043" s="83"/>
      <c r="DY7043" s="83"/>
      <c r="DZ7043" s="83"/>
      <c r="EA7043" s="83"/>
      <c r="EJ7043" s="54"/>
      <c r="EK7043" s="22"/>
      <c r="EL7043" s="24"/>
      <c r="EP7043" s="23"/>
      <c r="EQ7043" s="24"/>
      <c r="ER7043" s="22"/>
      <c r="ES7043" s="24"/>
      <c r="ET7043" s="24"/>
      <c r="EU7043" s="23"/>
      <c r="EV7043" s="26"/>
      <c r="EX7043" s="6"/>
      <c r="EY7043" s="24"/>
      <c r="EZ7043" s="109"/>
      <c r="FA7043" s="66"/>
      <c r="FB7043" s="5"/>
      <c r="FC7043" s="68"/>
      <c r="FD7043" s="67"/>
      <c r="FE7043" s="67"/>
      <c r="FF7043" s="64"/>
      <c r="FG7043" s="5"/>
      <c r="FH7043" s="69"/>
      <c r="FI7043" s="6"/>
      <c r="FJ7043" s="5"/>
      <c r="FK7043" s="25"/>
      <c r="FL7043" s="5"/>
    </row>
    <row r="7044" spans="40:168">
      <c r="AN7044" s="14"/>
      <c r="AO7044" s="14"/>
      <c r="AP7044" s="5"/>
      <c r="AQ7044" s="25"/>
      <c r="AR7044" s="25"/>
      <c r="AS7044" s="96"/>
      <c r="AT7044" s="83"/>
      <c r="AU7044" s="14"/>
      <c r="AX7044" s="83"/>
      <c r="AY7044" s="83"/>
      <c r="AZ7044" s="83"/>
      <c r="BA7044" s="83"/>
      <c r="BJ7044" s="54"/>
      <c r="BK7044" s="22"/>
      <c r="BL7044" s="24"/>
      <c r="BP7044" s="23"/>
      <c r="BQ7044" s="24"/>
      <c r="BR7044" s="22"/>
      <c r="BS7044" s="24"/>
      <c r="BT7044" s="24"/>
      <c r="BU7044" s="23"/>
      <c r="BV7044" s="26"/>
      <c r="BX7044" s="6"/>
      <c r="BY7044" s="24"/>
      <c r="BZ7044" s="109"/>
      <c r="CA7044" s="66"/>
      <c r="CB7044" s="5"/>
      <c r="CC7044" s="68"/>
      <c r="CD7044" s="67"/>
      <c r="CE7044" s="67"/>
      <c r="CF7044" s="64"/>
      <c r="CG7044" s="5"/>
      <c r="CH7044" s="69"/>
      <c r="CI7044" s="6"/>
      <c r="CJ7044" s="5"/>
      <c r="CK7044" s="25"/>
      <c r="CL7044" s="5"/>
      <c r="DN7044" s="14"/>
      <c r="DO7044" s="14"/>
      <c r="DP7044" s="5"/>
      <c r="DQ7044" s="25"/>
      <c r="DR7044" s="25"/>
      <c r="DS7044" s="96"/>
      <c r="DT7044" s="83"/>
      <c r="DU7044" s="14"/>
      <c r="DX7044" s="83"/>
      <c r="DY7044" s="83"/>
      <c r="DZ7044" s="83"/>
      <c r="EA7044" s="83"/>
      <c r="EJ7044" s="54"/>
      <c r="EK7044" s="22"/>
      <c r="EL7044" s="24"/>
      <c r="EP7044" s="23"/>
      <c r="EQ7044" s="24"/>
      <c r="ER7044" s="22"/>
      <c r="ES7044" s="24"/>
      <c r="ET7044" s="24"/>
      <c r="EU7044" s="23"/>
      <c r="EV7044" s="26"/>
      <c r="EX7044" s="6"/>
      <c r="EY7044" s="24"/>
      <c r="EZ7044" s="109"/>
      <c r="FA7044" s="66"/>
      <c r="FB7044" s="5"/>
      <c r="FC7044" s="68"/>
      <c r="FD7044" s="67"/>
      <c r="FE7044" s="67"/>
      <c r="FF7044" s="64"/>
      <c r="FG7044" s="5"/>
      <c r="FH7044" s="69"/>
      <c r="FI7044" s="6"/>
      <c r="FJ7044" s="5"/>
      <c r="FK7044" s="25"/>
      <c r="FL7044" s="5"/>
    </row>
    <row r="7045" spans="40:168">
      <c r="AN7045" s="14"/>
      <c r="AO7045" s="14"/>
      <c r="AP7045" s="5"/>
      <c r="AQ7045" s="25"/>
      <c r="AR7045" s="25"/>
      <c r="AS7045" s="96"/>
      <c r="AT7045" s="83"/>
      <c r="AU7045" s="14"/>
      <c r="AX7045" s="83"/>
      <c r="AY7045" s="83"/>
      <c r="AZ7045" s="83"/>
      <c r="BA7045" s="83"/>
      <c r="BJ7045" s="54"/>
      <c r="BK7045" s="22"/>
      <c r="BL7045" s="24"/>
      <c r="BP7045" s="23"/>
      <c r="BQ7045" s="24"/>
      <c r="BR7045" s="22"/>
      <c r="BS7045" s="24"/>
      <c r="BT7045" s="24"/>
      <c r="BU7045" s="23"/>
      <c r="BV7045" s="26"/>
      <c r="BX7045" s="6"/>
      <c r="BY7045" s="24"/>
      <c r="BZ7045" s="109"/>
      <c r="CA7045" s="66"/>
      <c r="CB7045" s="5"/>
      <c r="CC7045" s="68"/>
      <c r="CD7045" s="67"/>
      <c r="CE7045" s="67"/>
      <c r="CF7045" s="64"/>
      <c r="CG7045" s="5"/>
      <c r="CH7045" s="69"/>
      <c r="CI7045" s="6"/>
      <c r="CJ7045" s="5"/>
      <c r="CK7045" s="25"/>
      <c r="CL7045" s="5"/>
      <c r="DN7045" s="14"/>
      <c r="DO7045" s="14"/>
      <c r="DP7045" s="5"/>
      <c r="DQ7045" s="25"/>
      <c r="DR7045" s="25"/>
      <c r="DS7045" s="96"/>
      <c r="DT7045" s="83"/>
      <c r="DU7045" s="14"/>
      <c r="DX7045" s="83"/>
      <c r="DY7045" s="83"/>
      <c r="DZ7045" s="83"/>
      <c r="EA7045" s="83"/>
      <c r="EJ7045" s="54"/>
      <c r="EK7045" s="22"/>
      <c r="EL7045" s="24"/>
      <c r="EP7045" s="23"/>
      <c r="EQ7045" s="24"/>
      <c r="ER7045" s="22"/>
      <c r="ES7045" s="24"/>
      <c r="ET7045" s="24"/>
      <c r="EU7045" s="23"/>
      <c r="EV7045" s="26"/>
      <c r="EX7045" s="6"/>
      <c r="EY7045" s="24"/>
      <c r="EZ7045" s="109"/>
      <c r="FA7045" s="66"/>
      <c r="FB7045" s="5"/>
      <c r="FC7045" s="68"/>
      <c r="FD7045" s="67"/>
      <c r="FE7045" s="67"/>
      <c r="FF7045" s="64"/>
      <c r="FG7045" s="5"/>
      <c r="FH7045" s="69"/>
      <c r="FI7045" s="6"/>
      <c r="FJ7045" s="5"/>
      <c r="FK7045" s="25"/>
      <c r="FL7045" s="5"/>
    </row>
    <row r="7046" spans="40:168">
      <c r="AN7046" s="14"/>
      <c r="AO7046" s="14"/>
      <c r="AP7046" s="5"/>
      <c r="AQ7046" s="25"/>
      <c r="AR7046" s="25"/>
      <c r="AS7046" s="96"/>
      <c r="AT7046" s="83"/>
      <c r="AU7046" s="14"/>
      <c r="AX7046" s="83"/>
      <c r="AY7046" s="83"/>
      <c r="AZ7046" s="83"/>
      <c r="BA7046" s="83"/>
      <c r="BJ7046" s="54"/>
      <c r="BK7046" s="22"/>
      <c r="BL7046" s="24"/>
      <c r="BP7046" s="23"/>
      <c r="BQ7046" s="24"/>
      <c r="BR7046" s="22"/>
      <c r="BS7046" s="24"/>
      <c r="BT7046" s="24"/>
      <c r="BU7046" s="23"/>
      <c r="BV7046" s="26"/>
      <c r="BX7046" s="6"/>
      <c r="BY7046" s="24"/>
      <c r="BZ7046" s="109"/>
      <c r="CA7046" s="66"/>
      <c r="CB7046" s="5"/>
      <c r="CC7046" s="68"/>
      <c r="CD7046" s="67"/>
      <c r="CE7046" s="67"/>
      <c r="CF7046" s="64"/>
      <c r="CG7046" s="5"/>
      <c r="CH7046" s="69"/>
      <c r="CI7046" s="6"/>
      <c r="CJ7046" s="5"/>
      <c r="CK7046" s="25"/>
      <c r="CL7046" s="5"/>
      <c r="DN7046" s="14"/>
      <c r="DO7046" s="14"/>
      <c r="DP7046" s="5"/>
      <c r="DQ7046" s="25"/>
      <c r="DR7046" s="25"/>
      <c r="DS7046" s="96"/>
      <c r="DT7046" s="83"/>
      <c r="DU7046" s="14"/>
      <c r="DX7046" s="83"/>
      <c r="DY7046" s="83"/>
      <c r="DZ7046" s="83"/>
      <c r="EA7046" s="83"/>
      <c r="EJ7046" s="54"/>
      <c r="EK7046" s="22"/>
      <c r="EL7046" s="24"/>
      <c r="EP7046" s="23"/>
      <c r="EQ7046" s="24"/>
      <c r="ER7046" s="22"/>
      <c r="ES7046" s="24"/>
      <c r="ET7046" s="24"/>
      <c r="EU7046" s="23"/>
      <c r="EV7046" s="26"/>
      <c r="EX7046" s="6"/>
      <c r="EY7046" s="24"/>
      <c r="EZ7046" s="109"/>
      <c r="FA7046" s="66"/>
      <c r="FB7046" s="5"/>
      <c r="FC7046" s="68"/>
      <c r="FD7046" s="67"/>
      <c r="FE7046" s="67"/>
      <c r="FF7046" s="64"/>
      <c r="FG7046" s="5"/>
      <c r="FH7046" s="69"/>
      <c r="FI7046" s="6"/>
      <c r="FJ7046" s="5"/>
      <c r="FK7046" s="25"/>
      <c r="FL7046" s="5"/>
    </row>
    <row r="7047" spans="40:168">
      <c r="AN7047" s="14"/>
      <c r="AO7047" s="14"/>
      <c r="AP7047" s="5"/>
      <c r="AQ7047" s="25"/>
      <c r="AR7047" s="25"/>
      <c r="AS7047" s="96"/>
      <c r="AT7047" s="83"/>
      <c r="AU7047" s="14"/>
      <c r="AX7047" s="83"/>
      <c r="AY7047" s="83"/>
      <c r="AZ7047" s="83"/>
      <c r="BA7047" s="83"/>
      <c r="BJ7047" s="54"/>
      <c r="BK7047" s="22"/>
      <c r="BL7047" s="24"/>
      <c r="BP7047" s="23"/>
      <c r="BQ7047" s="24"/>
      <c r="BR7047" s="22"/>
      <c r="BS7047" s="24"/>
      <c r="BT7047" s="24"/>
      <c r="BU7047" s="23"/>
      <c r="BV7047" s="26"/>
      <c r="BX7047" s="6"/>
      <c r="BY7047" s="24"/>
      <c r="BZ7047" s="109"/>
      <c r="CA7047" s="66"/>
      <c r="CB7047" s="5"/>
      <c r="CC7047" s="68"/>
      <c r="CD7047" s="67"/>
      <c r="CE7047" s="67"/>
      <c r="CF7047" s="64"/>
      <c r="CG7047" s="5"/>
      <c r="CH7047" s="69"/>
      <c r="CI7047" s="6"/>
      <c r="CJ7047" s="5"/>
      <c r="CK7047" s="25"/>
      <c r="CL7047" s="5"/>
      <c r="DN7047" s="14"/>
      <c r="DO7047" s="14"/>
      <c r="DP7047" s="5"/>
      <c r="DQ7047" s="25"/>
      <c r="DR7047" s="25"/>
      <c r="DS7047" s="96"/>
      <c r="DT7047" s="83"/>
      <c r="DU7047" s="14"/>
      <c r="DX7047" s="83"/>
      <c r="DY7047" s="83"/>
      <c r="DZ7047" s="83"/>
      <c r="EA7047" s="83"/>
      <c r="EJ7047" s="54"/>
      <c r="EK7047" s="22"/>
      <c r="EL7047" s="24"/>
      <c r="EP7047" s="23"/>
      <c r="EQ7047" s="24"/>
      <c r="ER7047" s="22"/>
      <c r="ES7047" s="24"/>
      <c r="ET7047" s="24"/>
      <c r="EU7047" s="23"/>
      <c r="EV7047" s="26"/>
      <c r="EX7047" s="6"/>
      <c r="EY7047" s="24"/>
      <c r="EZ7047" s="109"/>
      <c r="FA7047" s="66"/>
      <c r="FB7047" s="5"/>
      <c r="FC7047" s="68"/>
      <c r="FD7047" s="67"/>
      <c r="FE7047" s="67"/>
      <c r="FF7047" s="64"/>
      <c r="FG7047" s="5"/>
      <c r="FH7047" s="69"/>
      <c r="FI7047" s="6"/>
      <c r="FJ7047" s="5"/>
      <c r="FK7047" s="25"/>
      <c r="FL7047" s="5"/>
    </row>
    <row r="7048" spans="40:168">
      <c r="AN7048" s="14"/>
      <c r="AO7048" s="14"/>
      <c r="AP7048" s="5"/>
      <c r="AQ7048" s="25"/>
      <c r="AR7048" s="25"/>
      <c r="AS7048" s="96"/>
      <c r="AT7048" s="83"/>
      <c r="AU7048" s="14"/>
      <c r="AX7048" s="83"/>
      <c r="AY7048" s="83"/>
      <c r="AZ7048" s="83"/>
      <c r="BA7048" s="83"/>
      <c r="BJ7048" s="54"/>
      <c r="BK7048" s="22"/>
      <c r="BL7048" s="24"/>
      <c r="BP7048" s="23"/>
      <c r="BQ7048" s="24"/>
      <c r="BR7048" s="22"/>
      <c r="BS7048" s="24"/>
      <c r="BT7048" s="24"/>
      <c r="BU7048" s="23"/>
      <c r="BV7048" s="26"/>
      <c r="BX7048" s="6"/>
      <c r="BY7048" s="24"/>
      <c r="BZ7048" s="109"/>
      <c r="CA7048" s="66"/>
      <c r="CB7048" s="5"/>
      <c r="CC7048" s="68"/>
      <c r="CD7048" s="67"/>
      <c r="CE7048" s="67"/>
      <c r="CF7048" s="64"/>
      <c r="CG7048" s="5"/>
      <c r="CH7048" s="69"/>
      <c r="CI7048" s="6"/>
      <c r="CJ7048" s="5"/>
      <c r="CK7048" s="25"/>
      <c r="CL7048" s="5"/>
      <c r="DN7048" s="14"/>
      <c r="DO7048" s="14"/>
      <c r="DP7048" s="5"/>
      <c r="DQ7048" s="25"/>
      <c r="DR7048" s="25"/>
      <c r="DS7048" s="96"/>
      <c r="DT7048" s="83"/>
      <c r="DU7048" s="14"/>
      <c r="DX7048" s="83"/>
      <c r="DY7048" s="83"/>
      <c r="DZ7048" s="83"/>
      <c r="EA7048" s="83"/>
      <c r="EJ7048" s="54"/>
      <c r="EK7048" s="22"/>
      <c r="EL7048" s="24"/>
      <c r="EP7048" s="23"/>
      <c r="EQ7048" s="24"/>
      <c r="ER7048" s="22"/>
      <c r="ES7048" s="24"/>
      <c r="ET7048" s="24"/>
      <c r="EU7048" s="23"/>
      <c r="EV7048" s="26"/>
      <c r="EX7048" s="6"/>
      <c r="EY7048" s="24"/>
      <c r="EZ7048" s="109"/>
      <c r="FA7048" s="66"/>
      <c r="FB7048" s="5"/>
      <c r="FC7048" s="68"/>
      <c r="FD7048" s="67"/>
      <c r="FE7048" s="67"/>
      <c r="FF7048" s="64"/>
      <c r="FG7048" s="5"/>
      <c r="FH7048" s="69"/>
      <c r="FI7048" s="6"/>
      <c r="FJ7048" s="5"/>
      <c r="FK7048" s="25"/>
      <c r="FL7048" s="5"/>
    </row>
    <row r="7049" spans="40:168">
      <c r="AN7049" s="14"/>
      <c r="AO7049" s="14"/>
      <c r="AP7049" s="5"/>
      <c r="AQ7049" s="25"/>
      <c r="AR7049" s="25"/>
      <c r="AS7049" s="96"/>
      <c r="AT7049" s="83"/>
      <c r="AU7049" s="14"/>
      <c r="AX7049" s="83"/>
      <c r="AY7049" s="83"/>
      <c r="AZ7049" s="83"/>
      <c r="BA7049" s="83"/>
      <c r="BJ7049" s="54"/>
      <c r="BK7049" s="22"/>
      <c r="BL7049" s="24"/>
      <c r="BP7049" s="23"/>
      <c r="BQ7049" s="24"/>
      <c r="BR7049" s="22"/>
      <c r="BS7049" s="24"/>
      <c r="BT7049" s="24"/>
      <c r="BU7049" s="23"/>
      <c r="BV7049" s="26"/>
      <c r="BX7049" s="6"/>
      <c r="BY7049" s="24"/>
      <c r="BZ7049" s="109"/>
      <c r="CA7049" s="66"/>
      <c r="CB7049" s="5"/>
      <c r="CC7049" s="68"/>
      <c r="CD7049" s="67"/>
      <c r="CE7049" s="67"/>
      <c r="CF7049" s="64"/>
      <c r="CG7049" s="5"/>
      <c r="CH7049" s="69"/>
      <c r="CI7049" s="6"/>
      <c r="CJ7049" s="5"/>
      <c r="CK7049" s="25"/>
      <c r="CL7049" s="5"/>
      <c r="DN7049" s="14"/>
      <c r="DO7049" s="14"/>
      <c r="DP7049" s="5"/>
      <c r="DQ7049" s="25"/>
      <c r="DR7049" s="25"/>
      <c r="DS7049" s="96"/>
      <c r="DT7049" s="83"/>
      <c r="DU7049" s="14"/>
      <c r="DX7049" s="83"/>
      <c r="DY7049" s="83"/>
      <c r="DZ7049" s="83"/>
      <c r="EA7049" s="83"/>
      <c r="EJ7049" s="54"/>
      <c r="EK7049" s="22"/>
      <c r="EL7049" s="24"/>
      <c r="EP7049" s="23"/>
      <c r="EQ7049" s="24"/>
      <c r="ER7049" s="22"/>
      <c r="ES7049" s="24"/>
      <c r="ET7049" s="24"/>
      <c r="EU7049" s="23"/>
      <c r="EV7049" s="26"/>
      <c r="EX7049" s="6"/>
      <c r="EY7049" s="24"/>
      <c r="EZ7049" s="109"/>
      <c r="FA7049" s="66"/>
      <c r="FB7049" s="5"/>
      <c r="FC7049" s="68"/>
      <c r="FD7049" s="67"/>
      <c r="FE7049" s="67"/>
      <c r="FF7049" s="64"/>
      <c r="FG7049" s="5"/>
      <c r="FH7049" s="69"/>
      <c r="FI7049" s="6"/>
      <c r="FJ7049" s="5"/>
      <c r="FK7049" s="25"/>
      <c r="FL7049" s="5"/>
    </row>
    <row r="7050" spans="40:168">
      <c r="AN7050" s="14"/>
      <c r="AO7050" s="14"/>
      <c r="AP7050" s="5"/>
      <c r="AQ7050" s="25"/>
      <c r="AR7050" s="25"/>
      <c r="AS7050" s="96"/>
      <c r="AT7050" s="83"/>
      <c r="AU7050" s="14"/>
      <c r="AX7050" s="83"/>
      <c r="AY7050" s="83"/>
      <c r="AZ7050" s="83"/>
      <c r="BA7050" s="83"/>
      <c r="BJ7050" s="54"/>
      <c r="BK7050" s="22"/>
      <c r="BL7050" s="24"/>
      <c r="BP7050" s="23"/>
      <c r="BQ7050" s="24"/>
      <c r="BR7050" s="22"/>
      <c r="BS7050" s="24"/>
      <c r="BT7050" s="24"/>
      <c r="BU7050" s="23"/>
      <c r="BV7050" s="26"/>
      <c r="BX7050" s="6"/>
      <c r="BY7050" s="24"/>
      <c r="BZ7050" s="109"/>
      <c r="CA7050" s="66"/>
      <c r="CB7050" s="5"/>
      <c r="CC7050" s="68"/>
      <c r="CD7050" s="67"/>
      <c r="CE7050" s="67"/>
      <c r="CF7050" s="64"/>
      <c r="CG7050" s="5"/>
      <c r="CH7050" s="69"/>
      <c r="CI7050" s="6"/>
      <c r="CJ7050" s="5"/>
      <c r="CK7050" s="25"/>
      <c r="CL7050" s="5"/>
      <c r="DN7050" s="14"/>
      <c r="DO7050" s="14"/>
      <c r="DP7050" s="5"/>
      <c r="DQ7050" s="25"/>
      <c r="DR7050" s="25"/>
      <c r="DS7050" s="96"/>
      <c r="DT7050" s="83"/>
      <c r="DU7050" s="14"/>
      <c r="DX7050" s="83"/>
      <c r="DY7050" s="83"/>
      <c r="DZ7050" s="83"/>
      <c r="EA7050" s="83"/>
      <c r="EJ7050" s="54"/>
      <c r="EK7050" s="22"/>
      <c r="EL7050" s="24"/>
      <c r="EP7050" s="23"/>
      <c r="EQ7050" s="24"/>
      <c r="ER7050" s="22"/>
      <c r="ES7050" s="24"/>
      <c r="ET7050" s="24"/>
      <c r="EU7050" s="23"/>
      <c r="EV7050" s="26"/>
      <c r="EX7050" s="6"/>
      <c r="EY7050" s="24"/>
      <c r="EZ7050" s="109"/>
      <c r="FA7050" s="66"/>
      <c r="FB7050" s="5"/>
      <c r="FC7050" s="68"/>
      <c r="FD7050" s="67"/>
      <c r="FE7050" s="67"/>
      <c r="FF7050" s="64"/>
      <c r="FG7050" s="5"/>
      <c r="FH7050" s="69"/>
      <c r="FI7050" s="6"/>
      <c r="FJ7050" s="5"/>
      <c r="FK7050" s="25"/>
      <c r="FL7050" s="5"/>
    </row>
    <row r="7051" spans="40:168">
      <c r="AN7051" s="14"/>
      <c r="AO7051" s="14"/>
      <c r="AP7051" s="5"/>
      <c r="AQ7051" s="25"/>
      <c r="AR7051" s="25"/>
      <c r="AS7051" s="96"/>
      <c r="AT7051" s="83"/>
      <c r="AU7051" s="14"/>
      <c r="AX7051" s="83"/>
      <c r="AY7051" s="83"/>
      <c r="AZ7051" s="83"/>
      <c r="BA7051" s="83"/>
      <c r="BJ7051" s="54"/>
      <c r="BK7051" s="22"/>
      <c r="BL7051" s="24"/>
      <c r="BP7051" s="23"/>
      <c r="BQ7051" s="24"/>
      <c r="BR7051" s="22"/>
      <c r="BS7051" s="24"/>
      <c r="BT7051" s="24"/>
      <c r="BU7051" s="23"/>
      <c r="BV7051" s="26"/>
      <c r="BX7051" s="6"/>
      <c r="BY7051" s="24"/>
      <c r="BZ7051" s="109"/>
      <c r="CA7051" s="66"/>
      <c r="CB7051" s="5"/>
      <c r="CC7051" s="68"/>
      <c r="CD7051" s="67"/>
      <c r="CE7051" s="67"/>
      <c r="CF7051" s="64"/>
      <c r="CG7051" s="5"/>
      <c r="CH7051" s="69"/>
      <c r="CI7051" s="6"/>
      <c r="CJ7051" s="5"/>
      <c r="CK7051" s="25"/>
      <c r="CL7051" s="5"/>
      <c r="DN7051" s="14"/>
      <c r="DO7051" s="14"/>
      <c r="DP7051" s="5"/>
      <c r="DQ7051" s="25"/>
      <c r="DR7051" s="25"/>
      <c r="DS7051" s="96"/>
      <c r="DT7051" s="83"/>
      <c r="DU7051" s="14"/>
      <c r="DX7051" s="83"/>
      <c r="DY7051" s="83"/>
      <c r="DZ7051" s="83"/>
      <c r="EA7051" s="83"/>
      <c r="EJ7051" s="54"/>
      <c r="EK7051" s="22"/>
      <c r="EL7051" s="24"/>
      <c r="EP7051" s="23"/>
      <c r="EQ7051" s="24"/>
      <c r="ER7051" s="22"/>
      <c r="ES7051" s="24"/>
      <c r="ET7051" s="24"/>
      <c r="EU7051" s="23"/>
      <c r="EV7051" s="26"/>
      <c r="EX7051" s="6"/>
      <c r="EY7051" s="24"/>
      <c r="EZ7051" s="109"/>
      <c r="FA7051" s="66"/>
      <c r="FB7051" s="5"/>
      <c r="FC7051" s="68"/>
      <c r="FD7051" s="67"/>
      <c r="FE7051" s="67"/>
      <c r="FF7051" s="64"/>
      <c r="FG7051" s="5"/>
      <c r="FH7051" s="69"/>
      <c r="FI7051" s="6"/>
      <c r="FJ7051" s="5"/>
      <c r="FK7051" s="25"/>
      <c r="FL7051" s="5"/>
    </row>
    <row r="7052" spans="40:168">
      <c r="AN7052" s="14"/>
      <c r="AO7052" s="14"/>
      <c r="AP7052" s="5"/>
      <c r="AQ7052" s="25"/>
      <c r="AR7052" s="25"/>
      <c r="AS7052" s="96"/>
      <c r="AT7052" s="83"/>
      <c r="AU7052" s="14"/>
      <c r="AX7052" s="83"/>
      <c r="AY7052" s="83"/>
      <c r="AZ7052" s="83"/>
      <c r="BA7052" s="83"/>
      <c r="BJ7052" s="54"/>
      <c r="BK7052" s="22"/>
      <c r="BL7052" s="24"/>
      <c r="BP7052" s="23"/>
      <c r="BQ7052" s="24"/>
      <c r="BR7052" s="22"/>
      <c r="BS7052" s="24"/>
      <c r="BT7052" s="24"/>
      <c r="BU7052" s="23"/>
      <c r="BV7052" s="26"/>
      <c r="BX7052" s="6"/>
      <c r="BY7052" s="24"/>
      <c r="BZ7052" s="109"/>
      <c r="CA7052" s="66"/>
      <c r="CB7052" s="5"/>
      <c r="CC7052" s="68"/>
      <c r="CD7052" s="67"/>
      <c r="CE7052" s="67"/>
      <c r="CF7052" s="64"/>
      <c r="CG7052" s="5"/>
      <c r="CH7052" s="69"/>
      <c r="CI7052" s="6"/>
      <c r="CJ7052" s="5"/>
      <c r="CK7052" s="25"/>
      <c r="CL7052" s="5"/>
      <c r="DN7052" s="14"/>
      <c r="DO7052" s="14"/>
      <c r="DP7052" s="5"/>
      <c r="DQ7052" s="25"/>
      <c r="DR7052" s="25"/>
      <c r="DS7052" s="96"/>
      <c r="DT7052" s="83"/>
      <c r="DU7052" s="14"/>
      <c r="DX7052" s="83"/>
      <c r="DY7052" s="83"/>
      <c r="DZ7052" s="83"/>
      <c r="EA7052" s="83"/>
      <c r="EJ7052" s="54"/>
      <c r="EK7052" s="22"/>
      <c r="EL7052" s="24"/>
      <c r="EP7052" s="23"/>
      <c r="EQ7052" s="24"/>
      <c r="ER7052" s="22"/>
      <c r="ES7052" s="24"/>
      <c r="ET7052" s="24"/>
      <c r="EU7052" s="23"/>
      <c r="EV7052" s="26"/>
      <c r="EX7052" s="6"/>
      <c r="EY7052" s="24"/>
      <c r="EZ7052" s="109"/>
      <c r="FA7052" s="66"/>
      <c r="FB7052" s="5"/>
      <c r="FC7052" s="68"/>
      <c r="FD7052" s="67"/>
      <c r="FE7052" s="67"/>
      <c r="FF7052" s="64"/>
      <c r="FG7052" s="5"/>
      <c r="FH7052" s="69"/>
      <c r="FI7052" s="6"/>
      <c r="FJ7052" s="5"/>
      <c r="FK7052" s="25"/>
      <c r="FL7052" s="5"/>
    </row>
    <row r="7053" spans="40:168">
      <c r="AN7053" s="14"/>
      <c r="AO7053" s="14"/>
      <c r="AP7053" s="5"/>
      <c r="AQ7053" s="25"/>
      <c r="AR7053" s="25"/>
      <c r="AS7053" s="96"/>
      <c r="AT7053" s="83"/>
      <c r="AU7053" s="14"/>
      <c r="AX7053" s="83"/>
      <c r="AY7053" s="83"/>
      <c r="AZ7053" s="83"/>
      <c r="BA7053" s="83"/>
      <c r="BJ7053" s="54"/>
      <c r="BK7053" s="22"/>
      <c r="BL7053" s="24"/>
      <c r="BP7053" s="23"/>
      <c r="BQ7053" s="24"/>
      <c r="BR7053" s="22"/>
      <c r="BS7053" s="24"/>
      <c r="BT7053" s="24"/>
      <c r="BU7053" s="23"/>
      <c r="BV7053" s="26"/>
      <c r="BX7053" s="6"/>
      <c r="BY7053" s="24"/>
      <c r="BZ7053" s="109"/>
      <c r="CA7053" s="66"/>
      <c r="CB7053" s="5"/>
      <c r="CC7053" s="68"/>
      <c r="CD7053" s="67"/>
      <c r="CE7053" s="67"/>
      <c r="CF7053" s="64"/>
      <c r="CG7053" s="5"/>
      <c r="CH7053" s="69"/>
      <c r="CI7053" s="6"/>
      <c r="CJ7053" s="5"/>
      <c r="CK7053" s="25"/>
      <c r="CL7053" s="5"/>
      <c r="DN7053" s="14"/>
      <c r="DO7053" s="14"/>
      <c r="DP7053" s="5"/>
      <c r="DQ7053" s="25"/>
      <c r="DR7053" s="25"/>
      <c r="DS7053" s="96"/>
      <c r="DT7053" s="83"/>
      <c r="DU7053" s="14"/>
      <c r="DX7053" s="83"/>
      <c r="DY7053" s="83"/>
      <c r="DZ7053" s="83"/>
      <c r="EA7053" s="83"/>
      <c r="EJ7053" s="54"/>
      <c r="EK7053" s="22"/>
      <c r="EL7053" s="24"/>
      <c r="EP7053" s="23"/>
      <c r="EQ7053" s="24"/>
      <c r="ER7053" s="22"/>
      <c r="ES7053" s="24"/>
      <c r="ET7053" s="24"/>
      <c r="EU7053" s="23"/>
      <c r="EV7053" s="26"/>
      <c r="EX7053" s="6"/>
      <c r="EY7053" s="24"/>
      <c r="EZ7053" s="109"/>
      <c r="FA7053" s="66"/>
      <c r="FB7053" s="5"/>
      <c r="FC7053" s="68"/>
      <c r="FD7053" s="67"/>
      <c r="FE7053" s="67"/>
      <c r="FF7053" s="64"/>
      <c r="FG7053" s="5"/>
      <c r="FH7053" s="69"/>
      <c r="FI7053" s="6"/>
      <c r="FJ7053" s="5"/>
      <c r="FK7053" s="25"/>
      <c r="FL7053" s="5"/>
    </row>
    <row r="7054" spans="40:168">
      <c r="AN7054" s="14"/>
      <c r="AO7054" s="14"/>
      <c r="AP7054" s="5"/>
      <c r="AQ7054" s="25"/>
      <c r="AR7054" s="25"/>
      <c r="AS7054" s="96"/>
      <c r="AT7054" s="83"/>
      <c r="AU7054" s="14"/>
      <c r="AX7054" s="83"/>
      <c r="AY7054" s="83"/>
      <c r="AZ7054" s="83"/>
      <c r="BA7054" s="83"/>
      <c r="BJ7054" s="54"/>
      <c r="BK7054" s="22"/>
      <c r="BL7054" s="24"/>
      <c r="BP7054" s="23"/>
      <c r="BQ7054" s="24"/>
      <c r="BR7054" s="22"/>
      <c r="BS7054" s="24"/>
      <c r="BT7054" s="24"/>
      <c r="BU7054" s="23"/>
      <c r="BV7054" s="26"/>
      <c r="BX7054" s="6"/>
      <c r="BY7054" s="24"/>
      <c r="BZ7054" s="109"/>
      <c r="CA7054" s="66"/>
      <c r="CB7054" s="5"/>
      <c r="CC7054" s="68"/>
      <c r="CD7054" s="67"/>
      <c r="CE7054" s="67"/>
      <c r="CF7054" s="64"/>
      <c r="CG7054" s="5"/>
      <c r="CH7054" s="69"/>
      <c r="CI7054" s="6"/>
      <c r="CJ7054" s="5"/>
      <c r="CK7054" s="25"/>
      <c r="CL7054" s="5"/>
      <c r="DN7054" s="14"/>
      <c r="DO7054" s="14"/>
      <c r="DP7054" s="5"/>
      <c r="DQ7054" s="25"/>
      <c r="DR7054" s="25"/>
      <c r="DS7054" s="96"/>
      <c r="DT7054" s="83"/>
      <c r="DU7054" s="14"/>
      <c r="DX7054" s="83"/>
      <c r="DY7054" s="83"/>
      <c r="DZ7054" s="83"/>
      <c r="EA7054" s="83"/>
      <c r="EJ7054" s="54"/>
      <c r="EK7054" s="22"/>
      <c r="EL7054" s="24"/>
      <c r="EP7054" s="23"/>
      <c r="EQ7054" s="24"/>
      <c r="ER7054" s="22"/>
      <c r="ES7054" s="24"/>
      <c r="ET7054" s="24"/>
      <c r="EU7054" s="23"/>
      <c r="EV7054" s="26"/>
      <c r="EX7054" s="6"/>
      <c r="EY7054" s="24"/>
      <c r="EZ7054" s="109"/>
      <c r="FA7054" s="66"/>
      <c r="FB7054" s="5"/>
      <c r="FC7054" s="68"/>
      <c r="FD7054" s="67"/>
      <c r="FE7054" s="67"/>
      <c r="FF7054" s="64"/>
      <c r="FG7054" s="5"/>
      <c r="FH7054" s="69"/>
      <c r="FI7054" s="6"/>
      <c r="FJ7054" s="5"/>
      <c r="FK7054" s="25"/>
      <c r="FL7054" s="5"/>
    </row>
    <row r="7055" spans="40:168">
      <c r="AN7055" s="14"/>
      <c r="AO7055" s="14"/>
      <c r="AP7055" s="5"/>
      <c r="AQ7055" s="25"/>
      <c r="AR7055" s="25"/>
      <c r="AS7055" s="96"/>
      <c r="AT7055" s="83"/>
      <c r="AU7055" s="14"/>
      <c r="AX7055" s="83"/>
      <c r="AY7055" s="83"/>
      <c r="AZ7055" s="83"/>
      <c r="BA7055" s="83"/>
      <c r="BJ7055" s="54"/>
      <c r="BK7055" s="22"/>
      <c r="BL7055" s="24"/>
      <c r="BP7055" s="23"/>
      <c r="BQ7055" s="24"/>
      <c r="BR7055" s="22"/>
      <c r="BS7055" s="24"/>
      <c r="BT7055" s="24"/>
      <c r="BU7055" s="23"/>
      <c r="BV7055" s="26"/>
      <c r="BX7055" s="6"/>
      <c r="BY7055" s="24"/>
      <c r="BZ7055" s="109"/>
      <c r="CA7055" s="66"/>
      <c r="CB7055" s="5"/>
      <c r="CC7055" s="68"/>
      <c r="CD7055" s="67"/>
      <c r="CE7055" s="67"/>
      <c r="CF7055" s="64"/>
      <c r="CG7055" s="5"/>
      <c r="CH7055" s="69"/>
      <c r="CI7055" s="6"/>
      <c r="CJ7055" s="5"/>
      <c r="CK7055" s="25"/>
      <c r="CL7055" s="5"/>
      <c r="DN7055" s="14"/>
      <c r="DO7055" s="14"/>
      <c r="DP7055" s="5"/>
      <c r="DQ7055" s="25"/>
      <c r="DR7055" s="25"/>
      <c r="DS7055" s="96"/>
      <c r="DT7055" s="83"/>
      <c r="DU7055" s="14"/>
      <c r="DX7055" s="83"/>
      <c r="DY7055" s="83"/>
      <c r="DZ7055" s="83"/>
      <c r="EA7055" s="83"/>
      <c r="EJ7055" s="54"/>
      <c r="EK7055" s="22"/>
      <c r="EL7055" s="24"/>
      <c r="EP7055" s="23"/>
      <c r="EQ7055" s="24"/>
      <c r="ER7055" s="22"/>
      <c r="ES7055" s="24"/>
      <c r="ET7055" s="24"/>
      <c r="EU7055" s="23"/>
      <c r="EV7055" s="26"/>
      <c r="EX7055" s="6"/>
      <c r="EY7055" s="24"/>
      <c r="EZ7055" s="109"/>
      <c r="FA7055" s="66"/>
      <c r="FB7055" s="5"/>
      <c r="FC7055" s="68"/>
      <c r="FD7055" s="67"/>
      <c r="FE7055" s="67"/>
      <c r="FF7055" s="64"/>
      <c r="FG7055" s="5"/>
      <c r="FH7055" s="69"/>
      <c r="FI7055" s="6"/>
      <c r="FJ7055" s="5"/>
      <c r="FK7055" s="25"/>
      <c r="FL7055" s="5"/>
    </row>
    <row r="7056" spans="40:168">
      <c r="AN7056" s="14"/>
      <c r="AO7056" s="14"/>
      <c r="AP7056" s="5"/>
      <c r="AQ7056" s="25"/>
      <c r="AR7056" s="25"/>
      <c r="AS7056" s="96"/>
      <c r="AT7056" s="83"/>
      <c r="AU7056" s="14"/>
      <c r="AX7056" s="83"/>
      <c r="AY7056" s="83"/>
      <c r="AZ7056" s="83"/>
      <c r="BA7056" s="83"/>
      <c r="BJ7056" s="54"/>
      <c r="BK7056" s="22"/>
      <c r="BL7056" s="24"/>
      <c r="BP7056" s="23"/>
      <c r="BQ7056" s="24"/>
      <c r="BR7056" s="22"/>
      <c r="BS7056" s="24"/>
      <c r="BT7056" s="24"/>
      <c r="BU7056" s="23"/>
      <c r="BV7056" s="26"/>
      <c r="BX7056" s="6"/>
      <c r="BY7056" s="24"/>
      <c r="BZ7056" s="109"/>
      <c r="CA7056" s="66"/>
      <c r="CB7056" s="5"/>
      <c r="CC7056" s="68"/>
      <c r="CD7056" s="67"/>
      <c r="CE7056" s="67"/>
      <c r="CF7056" s="64"/>
      <c r="CG7056" s="5"/>
      <c r="CH7056" s="69"/>
      <c r="CI7056" s="6"/>
      <c r="CJ7056" s="5"/>
      <c r="CK7056" s="25"/>
      <c r="CL7056" s="5"/>
      <c r="DN7056" s="14"/>
      <c r="DO7056" s="14"/>
      <c r="DP7056" s="5"/>
      <c r="DQ7056" s="25"/>
      <c r="DR7056" s="25"/>
      <c r="DS7056" s="96"/>
      <c r="DT7056" s="83"/>
      <c r="DU7056" s="14"/>
      <c r="DX7056" s="83"/>
      <c r="DY7056" s="83"/>
      <c r="DZ7056" s="83"/>
      <c r="EA7056" s="83"/>
      <c r="EJ7056" s="54"/>
      <c r="EK7056" s="22"/>
      <c r="EL7056" s="24"/>
      <c r="EP7056" s="23"/>
      <c r="EQ7056" s="24"/>
      <c r="ER7056" s="22"/>
      <c r="ES7056" s="24"/>
      <c r="ET7056" s="24"/>
      <c r="EU7056" s="23"/>
      <c r="EV7056" s="26"/>
      <c r="EX7056" s="6"/>
      <c r="EY7056" s="24"/>
      <c r="EZ7056" s="109"/>
      <c r="FA7056" s="66"/>
      <c r="FB7056" s="5"/>
      <c r="FC7056" s="68"/>
      <c r="FD7056" s="67"/>
      <c r="FE7056" s="67"/>
      <c r="FF7056" s="64"/>
      <c r="FG7056" s="5"/>
      <c r="FH7056" s="69"/>
      <c r="FI7056" s="6"/>
      <c r="FJ7056" s="5"/>
      <c r="FK7056" s="25"/>
      <c r="FL7056" s="5"/>
    </row>
    <row r="7057" spans="40:168">
      <c r="AN7057" s="14"/>
      <c r="AO7057" s="14"/>
      <c r="AP7057" s="5"/>
      <c r="AQ7057" s="25"/>
      <c r="AR7057" s="25"/>
      <c r="AS7057" s="96"/>
      <c r="AT7057" s="83"/>
      <c r="AU7057" s="14"/>
      <c r="AX7057" s="83"/>
      <c r="AY7057" s="83"/>
      <c r="AZ7057" s="83"/>
      <c r="BA7057" s="83"/>
      <c r="BJ7057" s="54"/>
      <c r="BK7057" s="22"/>
      <c r="BL7057" s="24"/>
      <c r="BP7057" s="23"/>
      <c r="BQ7057" s="24"/>
      <c r="BR7057" s="22"/>
      <c r="BS7057" s="24"/>
      <c r="BT7057" s="24"/>
      <c r="BU7057" s="23"/>
      <c r="BV7057" s="26"/>
      <c r="BX7057" s="6"/>
      <c r="BY7057" s="24"/>
      <c r="BZ7057" s="109"/>
      <c r="CA7057" s="66"/>
      <c r="CB7057" s="5"/>
      <c r="CC7057" s="68"/>
      <c r="CD7057" s="67"/>
      <c r="CE7057" s="67"/>
      <c r="CF7057" s="64"/>
      <c r="CG7057" s="5"/>
      <c r="CH7057" s="69"/>
      <c r="CI7057" s="6"/>
      <c r="CJ7057" s="5"/>
      <c r="CK7057" s="25"/>
      <c r="CL7057" s="5"/>
      <c r="DN7057" s="14"/>
      <c r="DO7057" s="14"/>
      <c r="DP7057" s="5"/>
      <c r="DQ7057" s="25"/>
      <c r="DR7057" s="25"/>
      <c r="DS7057" s="96"/>
      <c r="DT7057" s="83"/>
      <c r="DU7057" s="14"/>
      <c r="DX7057" s="83"/>
      <c r="DY7057" s="83"/>
      <c r="DZ7057" s="83"/>
      <c r="EA7057" s="83"/>
      <c r="EJ7057" s="54"/>
      <c r="EK7057" s="22"/>
      <c r="EL7057" s="24"/>
      <c r="EP7057" s="23"/>
      <c r="EQ7057" s="24"/>
      <c r="ER7057" s="22"/>
      <c r="ES7057" s="24"/>
      <c r="ET7057" s="24"/>
      <c r="EU7057" s="23"/>
      <c r="EV7057" s="26"/>
      <c r="EX7057" s="6"/>
      <c r="EY7057" s="24"/>
      <c r="EZ7057" s="109"/>
      <c r="FA7057" s="66"/>
      <c r="FB7057" s="5"/>
      <c r="FC7057" s="68"/>
      <c r="FD7057" s="67"/>
      <c r="FE7057" s="67"/>
      <c r="FF7057" s="64"/>
      <c r="FG7057" s="5"/>
      <c r="FH7057" s="69"/>
      <c r="FI7057" s="6"/>
      <c r="FJ7057" s="5"/>
      <c r="FK7057" s="25"/>
      <c r="FL7057" s="5"/>
    </row>
    <row r="7058" spans="40:168">
      <c r="AN7058" s="14"/>
      <c r="AO7058" s="14"/>
      <c r="AP7058" s="5"/>
      <c r="AQ7058" s="25"/>
      <c r="AR7058" s="25"/>
      <c r="AS7058" s="96"/>
      <c r="AT7058" s="83"/>
      <c r="AU7058" s="14"/>
      <c r="AX7058" s="83"/>
      <c r="AY7058" s="83"/>
      <c r="AZ7058" s="83"/>
      <c r="BA7058" s="83"/>
      <c r="BJ7058" s="54"/>
      <c r="BK7058" s="22"/>
      <c r="BL7058" s="24"/>
      <c r="BP7058" s="23"/>
      <c r="BQ7058" s="24"/>
      <c r="BR7058" s="22"/>
      <c r="BS7058" s="24"/>
      <c r="BT7058" s="24"/>
      <c r="BU7058" s="23"/>
      <c r="BV7058" s="26"/>
      <c r="BX7058" s="6"/>
      <c r="BY7058" s="24"/>
      <c r="BZ7058" s="109"/>
      <c r="CA7058" s="66"/>
      <c r="CB7058" s="5"/>
      <c r="CC7058" s="68"/>
      <c r="CD7058" s="67"/>
      <c r="CE7058" s="67"/>
      <c r="CF7058" s="64"/>
      <c r="CG7058" s="5"/>
      <c r="CH7058" s="69"/>
      <c r="CI7058" s="6"/>
      <c r="CJ7058" s="5"/>
      <c r="CK7058" s="25"/>
      <c r="CL7058" s="5"/>
      <c r="DN7058" s="14"/>
      <c r="DO7058" s="14"/>
      <c r="DP7058" s="5"/>
      <c r="DQ7058" s="25"/>
      <c r="DR7058" s="25"/>
      <c r="DS7058" s="96"/>
      <c r="DT7058" s="83"/>
      <c r="DU7058" s="14"/>
      <c r="DX7058" s="83"/>
      <c r="DY7058" s="83"/>
      <c r="DZ7058" s="83"/>
      <c r="EA7058" s="83"/>
      <c r="EJ7058" s="54"/>
      <c r="EK7058" s="22"/>
      <c r="EL7058" s="24"/>
      <c r="EP7058" s="23"/>
      <c r="EQ7058" s="24"/>
      <c r="ER7058" s="22"/>
      <c r="ES7058" s="24"/>
      <c r="ET7058" s="24"/>
      <c r="EU7058" s="23"/>
      <c r="EV7058" s="26"/>
      <c r="EX7058" s="6"/>
      <c r="EY7058" s="24"/>
      <c r="EZ7058" s="109"/>
      <c r="FA7058" s="66"/>
      <c r="FB7058" s="5"/>
      <c r="FC7058" s="68"/>
      <c r="FD7058" s="67"/>
      <c r="FE7058" s="67"/>
      <c r="FF7058" s="64"/>
      <c r="FG7058" s="5"/>
      <c r="FH7058" s="69"/>
      <c r="FI7058" s="6"/>
      <c r="FJ7058" s="5"/>
      <c r="FK7058" s="25"/>
      <c r="FL7058" s="5"/>
    </row>
    <row r="7059" spans="40:168">
      <c r="AN7059" s="14"/>
      <c r="AO7059" s="14"/>
      <c r="AP7059" s="5"/>
      <c r="AQ7059" s="25"/>
      <c r="AR7059" s="25"/>
      <c r="AS7059" s="96"/>
      <c r="AT7059" s="83"/>
      <c r="AU7059" s="14"/>
      <c r="AX7059" s="83"/>
      <c r="AY7059" s="83"/>
      <c r="AZ7059" s="83"/>
      <c r="BA7059" s="83"/>
      <c r="BJ7059" s="54"/>
      <c r="BK7059" s="22"/>
      <c r="BL7059" s="24"/>
      <c r="BP7059" s="23"/>
      <c r="BQ7059" s="24"/>
      <c r="BR7059" s="22"/>
      <c r="BS7059" s="24"/>
      <c r="BT7059" s="24"/>
      <c r="BU7059" s="23"/>
      <c r="BV7059" s="26"/>
      <c r="BX7059" s="6"/>
      <c r="BY7059" s="24"/>
      <c r="BZ7059" s="109"/>
      <c r="CA7059" s="66"/>
      <c r="CB7059" s="5"/>
      <c r="CC7059" s="68"/>
      <c r="CD7059" s="67"/>
      <c r="CE7059" s="67"/>
      <c r="CF7059" s="64"/>
      <c r="CG7059" s="5"/>
      <c r="CH7059" s="69"/>
      <c r="CI7059" s="6"/>
      <c r="CJ7059" s="5"/>
      <c r="CK7059" s="25"/>
      <c r="CL7059" s="5"/>
      <c r="DN7059" s="14"/>
      <c r="DO7059" s="14"/>
      <c r="DP7059" s="5"/>
      <c r="DQ7059" s="25"/>
      <c r="DR7059" s="25"/>
      <c r="DS7059" s="96"/>
      <c r="DT7059" s="83"/>
      <c r="DU7059" s="14"/>
      <c r="DX7059" s="83"/>
      <c r="DY7059" s="83"/>
      <c r="DZ7059" s="83"/>
      <c r="EA7059" s="83"/>
      <c r="EJ7059" s="54"/>
      <c r="EK7059" s="22"/>
      <c r="EL7059" s="24"/>
      <c r="EP7059" s="23"/>
      <c r="EQ7059" s="24"/>
      <c r="ER7059" s="22"/>
      <c r="ES7059" s="24"/>
      <c r="ET7059" s="24"/>
      <c r="EU7059" s="23"/>
      <c r="EV7059" s="26"/>
      <c r="EX7059" s="6"/>
      <c r="EY7059" s="24"/>
      <c r="EZ7059" s="109"/>
      <c r="FA7059" s="66"/>
      <c r="FB7059" s="5"/>
      <c r="FC7059" s="68"/>
      <c r="FD7059" s="67"/>
      <c r="FE7059" s="67"/>
      <c r="FF7059" s="64"/>
      <c r="FG7059" s="5"/>
      <c r="FH7059" s="69"/>
      <c r="FI7059" s="6"/>
      <c r="FJ7059" s="5"/>
      <c r="FK7059" s="25"/>
      <c r="FL7059" s="5"/>
    </row>
    <row r="7060" spans="40:168">
      <c r="AN7060" s="14"/>
      <c r="AO7060" s="14"/>
      <c r="AP7060" s="5"/>
      <c r="AQ7060" s="25"/>
      <c r="AR7060" s="25"/>
      <c r="AS7060" s="96"/>
      <c r="AT7060" s="83"/>
      <c r="AU7060" s="14"/>
      <c r="AX7060" s="83"/>
      <c r="AY7060" s="83"/>
      <c r="AZ7060" s="83"/>
      <c r="BA7060" s="83"/>
      <c r="BJ7060" s="54"/>
      <c r="BK7060" s="22"/>
      <c r="BL7060" s="24"/>
      <c r="BP7060" s="23"/>
      <c r="BQ7060" s="24"/>
      <c r="BR7060" s="22"/>
      <c r="BS7060" s="24"/>
      <c r="BT7060" s="24"/>
      <c r="BU7060" s="23"/>
      <c r="BV7060" s="26"/>
      <c r="BX7060" s="6"/>
      <c r="BY7060" s="24"/>
      <c r="BZ7060" s="109"/>
      <c r="CA7060" s="66"/>
      <c r="CB7060" s="5"/>
      <c r="CC7060" s="68"/>
      <c r="CD7060" s="67"/>
      <c r="CE7060" s="67"/>
      <c r="CF7060" s="64"/>
      <c r="CG7060" s="5"/>
      <c r="CH7060" s="69"/>
      <c r="CI7060" s="6"/>
      <c r="CJ7060" s="5"/>
      <c r="CK7060" s="25"/>
      <c r="CL7060" s="5"/>
      <c r="DN7060" s="14"/>
      <c r="DO7060" s="14"/>
      <c r="DP7060" s="5"/>
      <c r="DQ7060" s="25"/>
      <c r="DR7060" s="25"/>
      <c r="DS7060" s="96"/>
      <c r="DT7060" s="83"/>
      <c r="DU7060" s="14"/>
      <c r="DX7060" s="83"/>
      <c r="DY7060" s="83"/>
      <c r="DZ7060" s="83"/>
      <c r="EA7060" s="83"/>
      <c r="EJ7060" s="54"/>
      <c r="EK7060" s="22"/>
      <c r="EL7060" s="24"/>
      <c r="EP7060" s="23"/>
      <c r="EQ7060" s="24"/>
      <c r="ER7060" s="22"/>
      <c r="ES7060" s="24"/>
      <c r="ET7060" s="24"/>
      <c r="EU7060" s="23"/>
      <c r="EV7060" s="26"/>
      <c r="EX7060" s="6"/>
      <c r="EY7060" s="24"/>
      <c r="EZ7060" s="109"/>
      <c r="FA7060" s="66"/>
      <c r="FB7060" s="5"/>
      <c r="FC7060" s="68"/>
      <c r="FD7060" s="67"/>
      <c r="FE7060" s="67"/>
      <c r="FF7060" s="64"/>
      <c r="FG7060" s="5"/>
      <c r="FH7060" s="69"/>
      <c r="FI7060" s="6"/>
      <c r="FJ7060" s="5"/>
      <c r="FK7060" s="25"/>
      <c r="FL7060" s="5"/>
    </row>
    <row r="7061" spans="40:168">
      <c r="AN7061" s="14"/>
      <c r="AO7061" s="14"/>
      <c r="AP7061" s="5"/>
      <c r="AQ7061" s="25"/>
      <c r="AR7061" s="25"/>
      <c r="AS7061" s="96"/>
      <c r="AT7061" s="83"/>
      <c r="AU7061" s="14"/>
      <c r="AX7061" s="83"/>
      <c r="AY7061" s="83"/>
      <c r="AZ7061" s="83"/>
      <c r="BA7061" s="83"/>
      <c r="BJ7061" s="54"/>
      <c r="BK7061" s="22"/>
      <c r="BL7061" s="24"/>
      <c r="BP7061" s="23"/>
      <c r="BQ7061" s="24"/>
      <c r="BR7061" s="22"/>
      <c r="BS7061" s="24"/>
      <c r="BT7061" s="24"/>
      <c r="BU7061" s="23"/>
      <c r="BV7061" s="26"/>
      <c r="BX7061" s="6"/>
      <c r="BY7061" s="24"/>
      <c r="BZ7061" s="109"/>
      <c r="CA7061" s="66"/>
      <c r="CB7061" s="5"/>
      <c r="CC7061" s="68"/>
      <c r="CD7061" s="67"/>
      <c r="CE7061" s="67"/>
      <c r="CF7061" s="64"/>
      <c r="CG7061" s="5"/>
      <c r="CH7061" s="69"/>
      <c r="CI7061" s="6"/>
      <c r="CJ7061" s="5"/>
      <c r="CK7061" s="25"/>
      <c r="CL7061" s="5"/>
      <c r="DN7061" s="14"/>
      <c r="DO7061" s="14"/>
      <c r="DP7061" s="5"/>
      <c r="DQ7061" s="25"/>
      <c r="DR7061" s="25"/>
      <c r="DS7061" s="96"/>
      <c r="DT7061" s="83"/>
      <c r="DU7061" s="14"/>
      <c r="DX7061" s="83"/>
      <c r="DY7061" s="83"/>
      <c r="DZ7061" s="83"/>
      <c r="EA7061" s="83"/>
      <c r="EJ7061" s="54"/>
      <c r="EK7061" s="22"/>
      <c r="EL7061" s="24"/>
      <c r="EP7061" s="23"/>
      <c r="EQ7061" s="24"/>
      <c r="ER7061" s="22"/>
      <c r="ES7061" s="24"/>
      <c r="ET7061" s="24"/>
      <c r="EU7061" s="23"/>
      <c r="EV7061" s="26"/>
      <c r="EX7061" s="6"/>
      <c r="EY7061" s="24"/>
      <c r="EZ7061" s="109"/>
      <c r="FA7061" s="66"/>
      <c r="FB7061" s="5"/>
      <c r="FC7061" s="68"/>
      <c r="FD7061" s="67"/>
      <c r="FE7061" s="67"/>
      <c r="FF7061" s="64"/>
      <c r="FG7061" s="5"/>
      <c r="FH7061" s="69"/>
      <c r="FI7061" s="6"/>
      <c r="FJ7061" s="5"/>
      <c r="FK7061" s="25"/>
      <c r="FL7061" s="5"/>
    </row>
    <row r="7062" spans="40:168">
      <c r="AN7062" s="14"/>
      <c r="AO7062" s="14"/>
      <c r="AP7062" s="5"/>
      <c r="AQ7062" s="25"/>
      <c r="AR7062" s="25"/>
      <c r="AS7062" s="96"/>
      <c r="AT7062" s="83"/>
      <c r="AU7062" s="14"/>
      <c r="AX7062" s="83"/>
      <c r="AY7062" s="83"/>
      <c r="AZ7062" s="83"/>
      <c r="BA7062" s="83"/>
      <c r="BJ7062" s="54"/>
      <c r="BK7062" s="22"/>
      <c r="BL7062" s="24"/>
      <c r="BP7062" s="23"/>
      <c r="BQ7062" s="24"/>
      <c r="BR7062" s="22"/>
      <c r="BS7062" s="24"/>
      <c r="BT7062" s="24"/>
      <c r="BU7062" s="23"/>
      <c r="BV7062" s="26"/>
      <c r="BX7062" s="6"/>
      <c r="BY7062" s="24"/>
      <c r="BZ7062" s="109"/>
      <c r="CA7062" s="66"/>
      <c r="CB7062" s="5"/>
      <c r="CC7062" s="68"/>
      <c r="CD7062" s="67"/>
      <c r="CE7062" s="67"/>
      <c r="CF7062" s="64"/>
      <c r="CG7062" s="5"/>
      <c r="CH7062" s="69"/>
      <c r="CI7062" s="6"/>
      <c r="CJ7062" s="5"/>
      <c r="CK7062" s="25"/>
      <c r="CL7062" s="5"/>
      <c r="DN7062" s="14"/>
      <c r="DO7062" s="14"/>
      <c r="DP7062" s="5"/>
      <c r="DQ7062" s="25"/>
      <c r="DR7062" s="25"/>
      <c r="DS7062" s="96"/>
      <c r="DT7062" s="83"/>
      <c r="DU7062" s="14"/>
      <c r="DX7062" s="83"/>
      <c r="DY7062" s="83"/>
      <c r="DZ7062" s="83"/>
      <c r="EA7062" s="83"/>
      <c r="EJ7062" s="54"/>
      <c r="EK7062" s="22"/>
      <c r="EL7062" s="24"/>
      <c r="EP7062" s="23"/>
      <c r="EQ7062" s="24"/>
      <c r="ER7062" s="22"/>
      <c r="ES7062" s="24"/>
      <c r="ET7062" s="24"/>
      <c r="EU7062" s="23"/>
      <c r="EV7062" s="26"/>
      <c r="EX7062" s="6"/>
      <c r="EY7062" s="24"/>
      <c r="EZ7062" s="109"/>
      <c r="FA7062" s="66"/>
      <c r="FB7062" s="5"/>
      <c r="FC7062" s="68"/>
      <c r="FD7062" s="67"/>
      <c r="FE7062" s="67"/>
      <c r="FF7062" s="64"/>
      <c r="FG7062" s="5"/>
      <c r="FH7062" s="69"/>
      <c r="FI7062" s="6"/>
      <c r="FJ7062" s="5"/>
      <c r="FK7062" s="25"/>
      <c r="FL7062" s="5"/>
    </row>
    <row r="7063" spans="40:168">
      <c r="AN7063" s="14"/>
      <c r="AO7063" s="14"/>
      <c r="AP7063" s="5"/>
      <c r="AQ7063" s="25"/>
      <c r="AR7063" s="25"/>
      <c r="AS7063" s="96"/>
      <c r="AT7063" s="83"/>
      <c r="AU7063" s="14"/>
      <c r="AX7063" s="83"/>
      <c r="AY7063" s="83"/>
      <c r="AZ7063" s="83"/>
      <c r="BA7063" s="83"/>
      <c r="BJ7063" s="54"/>
      <c r="BK7063" s="22"/>
      <c r="BL7063" s="24"/>
      <c r="BP7063" s="23"/>
      <c r="BQ7063" s="24"/>
      <c r="BR7063" s="22"/>
      <c r="BS7063" s="24"/>
      <c r="BT7063" s="24"/>
      <c r="BU7063" s="23"/>
      <c r="BV7063" s="26"/>
      <c r="BX7063" s="6"/>
      <c r="BY7063" s="24"/>
      <c r="BZ7063" s="109"/>
      <c r="CA7063" s="66"/>
      <c r="CB7063" s="5"/>
      <c r="CC7063" s="68"/>
      <c r="CD7063" s="67"/>
      <c r="CE7063" s="67"/>
      <c r="CF7063" s="64"/>
      <c r="CG7063" s="5"/>
      <c r="CH7063" s="69"/>
      <c r="CI7063" s="6"/>
      <c r="CJ7063" s="5"/>
      <c r="CK7063" s="25"/>
      <c r="CL7063" s="5"/>
      <c r="DN7063" s="14"/>
      <c r="DO7063" s="14"/>
      <c r="DP7063" s="5"/>
      <c r="DQ7063" s="25"/>
      <c r="DR7063" s="25"/>
      <c r="DS7063" s="96"/>
      <c r="DT7063" s="83"/>
      <c r="DU7063" s="14"/>
      <c r="DX7063" s="83"/>
      <c r="DY7063" s="83"/>
      <c r="DZ7063" s="83"/>
      <c r="EA7063" s="83"/>
      <c r="EJ7063" s="54"/>
      <c r="EK7063" s="22"/>
      <c r="EL7063" s="24"/>
      <c r="EP7063" s="23"/>
      <c r="EQ7063" s="24"/>
      <c r="ER7063" s="22"/>
      <c r="ES7063" s="24"/>
      <c r="ET7063" s="24"/>
      <c r="EU7063" s="23"/>
      <c r="EV7063" s="26"/>
      <c r="EX7063" s="6"/>
      <c r="EY7063" s="24"/>
      <c r="EZ7063" s="109"/>
      <c r="FA7063" s="66"/>
      <c r="FB7063" s="5"/>
      <c r="FC7063" s="68"/>
      <c r="FD7063" s="67"/>
      <c r="FE7063" s="67"/>
      <c r="FF7063" s="64"/>
      <c r="FG7063" s="5"/>
      <c r="FH7063" s="69"/>
      <c r="FI7063" s="6"/>
      <c r="FJ7063" s="5"/>
      <c r="FK7063" s="25"/>
      <c r="FL7063" s="5"/>
    </row>
    <row r="7064" spans="40:168">
      <c r="AN7064" s="14"/>
      <c r="AO7064" s="14"/>
      <c r="AP7064" s="5"/>
      <c r="AQ7064" s="25"/>
      <c r="AR7064" s="25"/>
      <c r="AS7064" s="96"/>
      <c r="AT7064" s="83"/>
      <c r="AU7064" s="14"/>
      <c r="AX7064" s="83"/>
      <c r="AY7064" s="83"/>
      <c r="AZ7064" s="83"/>
      <c r="BA7064" s="83"/>
      <c r="BJ7064" s="54"/>
      <c r="BK7064" s="22"/>
      <c r="BL7064" s="24"/>
      <c r="BP7064" s="23"/>
      <c r="BQ7064" s="24"/>
      <c r="BR7064" s="22"/>
      <c r="BS7064" s="24"/>
      <c r="BT7064" s="24"/>
      <c r="BU7064" s="23"/>
      <c r="BV7064" s="26"/>
      <c r="BX7064" s="6"/>
      <c r="BY7064" s="24"/>
      <c r="BZ7064" s="109"/>
      <c r="CA7064" s="66"/>
      <c r="CB7064" s="5"/>
      <c r="CC7064" s="68"/>
      <c r="CD7064" s="67"/>
      <c r="CE7064" s="67"/>
      <c r="CF7064" s="64"/>
      <c r="CG7064" s="5"/>
      <c r="CH7064" s="69"/>
      <c r="CI7064" s="6"/>
      <c r="CJ7064" s="5"/>
      <c r="CK7064" s="25"/>
      <c r="CL7064" s="5"/>
      <c r="DN7064" s="14"/>
      <c r="DO7064" s="14"/>
      <c r="DP7064" s="5"/>
      <c r="DQ7064" s="25"/>
      <c r="DR7064" s="25"/>
      <c r="DS7064" s="96"/>
      <c r="DT7064" s="83"/>
      <c r="DU7064" s="14"/>
      <c r="DX7064" s="83"/>
      <c r="DY7064" s="83"/>
      <c r="DZ7064" s="83"/>
      <c r="EA7064" s="83"/>
      <c r="EJ7064" s="54"/>
      <c r="EK7064" s="22"/>
      <c r="EL7064" s="24"/>
      <c r="EP7064" s="23"/>
      <c r="EQ7064" s="24"/>
      <c r="ER7064" s="22"/>
      <c r="ES7064" s="24"/>
      <c r="ET7064" s="24"/>
      <c r="EU7064" s="23"/>
      <c r="EV7064" s="26"/>
      <c r="EX7064" s="6"/>
      <c r="EY7064" s="24"/>
      <c r="EZ7064" s="109"/>
      <c r="FA7064" s="66"/>
      <c r="FB7064" s="5"/>
      <c r="FC7064" s="68"/>
      <c r="FD7064" s="67"/>
      <c r="FE7064" s="67"/>
      <c r="FF7064" s="64"/>
      <c r="FG7064" s="5"/>
      <c r="FH7064" s="69"/>
      <c r="FI7064" s="6"/>
      <c r="FJ7064" s="5"/>
      <c r="FK7064" s="25"/>
      <c r="FL7064" s="5"/>
    </row>
    <row r="7065" spans="40:168">
      <c r="AN7065" s="14"/>
      <c r="AO7065" s="14"/>
      <c r="AP7065" s="5"/>
      <c r="AQ7065" s="25"/>
      <c r="AR7065" s="25"/>
      <c r="AS7065" s="96"/>
      <c r="AT7065" s="83"/>
      <c r="AU7065" s="14"/>
      <c r="AX7065" s="83"/>
      <c r="AY7065" s="83"/>
      <c r="AZ7065" s="83"/>
      <c r="BA7065" s="83"/>
      <c r="BJ7065" s="54"/>
      <c r="BK7065" s="22"/>
      <c r="BL7065" s="24"/>
      <c r="BP7065" s="23"/>
      <c r="BQ7065" s="24"/>
      <c r="BR7065" s="22"/>
      <c r="BS7065" s="24"/>
      <c r="BT7065" s="24"/>
      <c r="BU7065" s="23"/>
      <c r="BV7065" s="26"/>
      <c r="BX7065" s="6"/>
      <c r="BY7065" s="24"/>
      <c r="BZ7065" s="109"/>
      <c r="CA7065" s="66"/>
      <c r="CB7065" s="5"/>
      <c r="CC7065" s="68"/>
      <c r="CD7065" s="67"/>
      <c r="CE7065" s="67"/>
      <c r="CF7065" s="64"/>
      <c r="CG7065" s="5"/>
      <c r="CH7065" s="69"/>
      <c r="CI7065" s="6"/>
      <c r="CJ7065" s="5"/>
      <c r="CK7065" s="25"/>
      <c r="CL7065" s="5"/>
      <c r="DN7065" s="14"/>
      <c r="DO7065" s="14"/>
      <c r="DP7065" s="5"/>
      <c r="DQ7065" s="25"/>
      <c r="DR7065" s="25"/>
      <c r="DS7065" s="96"/>
      <c r="DT7065" s="83"/>
      <c r="DU7065" s="14"/>
      <c r="DX7065" s="83"/>
      <c r="DY7065" s="83"/>
      <c r="DZ7065" s="83"/>
      <c r="EA7065" s="83"/>
      <c r="EJ7065" s="54"/>
      <c r="EK7065" s="22"/>
      <c r="EL7065" s="24"/>
      <c r="EP7065" s="23"/>
      <c r="EQ7065" s="24"/>
      <c r="ER7065" s="22"/>
      <c r="ES7065" s="24"/>
      <c r="ET7065" s="24"/>
      <c r="EU7065" s="23"/>
      <c r="EV7065" s="26"/>
      <c r="EX7065" s="6"/>
      <c r="EY7065" s="24"/>
      <c r="EZ7065" s="109"/>
      <c r="FA7065" s="66"/>
      <c r="FB7065" s="5"/>
      <c r="FC7065" s="68"/>
      <c r="FD7065" s="67"/>
      <c r="FE7065" s="67"/>
      <c r="FF7065" s="64"/>
      <c r="FG7065" s="5"/>
      <c r="FH7065" s="69"/>
      <c r="FI7065" s="6"/>
      <c r="FJ7065" s="5"/>
      <c r="FK7065" s="25"/>
      <c r="FL7065" s="5"/>
    </row>
    <row r="7066" spans="40:168">
      <c r="AN7066" s="14"/>
      <c r="AO7066" s="14"/>
      <c r="AP7066" s="5"/>
      <c r="AQ7066" s="25"/>
      <c r="AR7066" s="25"/>
      <c r="AS7066" s="96"/>
      <c r="AT7066" s="83"/>
      <c r="AU7066" s="14"/>
      <c r="AX7066" s="83"/>
      <c r="AY7066" s="83"/>
      <c r="AZ7066" s="83"/>
      <c r="BA7066" s="83"/>
      <c r="BJ7066" s="54"/>
      <c r="BK7066" s="22"/>
      <c r="BL7066" s="24"/>
      <c r="BP7066" s="23"/>
      <c r="BQ7066" s="24"/>
      <c r="BR7066" s="22"/>
      <c r="BS7066" s="24"/>
      <c r="BT7066" s="24"/>
      <c r="BU7066" s="23"/>
      <c r="BV7066" s="26"/>
      <c r="BX7066" s="6"/>
      <c r="BY7066" s="24"/>
      <c r="BZ7066" s="109"/>
      <c r="CA7066" s="66"/>
      <c r="CB7066" s="5"/>
      <c r="CC7066" s="68"/>
      <c r="CD7066" s="67"/>
      <c r="CE7066" s="67"/>
      <c r="CF7066" s="64"/>
      <c r="CG7066" s="5"/>
      <c r="CH7066" s="69"/>
      <c r="CI7066" s="6"/>
      <c r="CJ7066" s="5"/>
      <c r="CK7066" s="25"/>
      <c r="CL7066" s="5"/>
      <c r="DN7066" s="14"/>
      <c r="DO7066" s="14"/>
      <c r="DP7066" s="5"/>
      <c r="DQ7066" s="25"/>
      <c r="DR7066" s="25"/>
      <c r="DS7066" s="96"/>
      <c r="DT7066" s="83"/>
      <c r="DU7066" s="14"/>
      <c r="DX7066" s="83"/>
      <c r="DY7066" s="83"/>
      <c r="DZ7066" s="83"/>
      <c r="EA7066" s="83"/>
      <c r="EJ7066" s="54"/>
      <c r="EK7066" s="22"/>
      <c r="EL7066" s="24"/>
      <c r="EP7066" s="23"/>
      <c r="EQ7066" s="24"/>
      <c r="ER7066" s="22"/>
      <c r="ES7066" s="24"/>
      <c r="ET7066" s="24"/>
      <c r="EU7066" s="23"/>
      <c r="EV7066" s="26"/>
      <c r="EX7066" s="6"/>
      <c r="EY7066" s="24"/>
      <c r="EZ7066" s="109"/>
      <c r="FA7066" s="66"/>
      <c r="FB7066" s="5"/>
      <c r="FC7066" s="68"/>
      <c r="FD7066" s="67"/>
      <c r="FE7066" s="67"/>
      <c r="FF7066" s="64"/>
      <c r="FG7066" s="5"/>
      <c r="FH7066" s="69"/>
      <c r="FI7066" s="6"/>
      <c r="FJ7066" s="5"/>
      <c r="FK7066" s="25"/>
      <c r="FL7066" s="5"/>
    </row>
    <row r="7067" spans="40:168">
      <c r="AN7067" s="14"/>
      <c r="AO7067" s="14"/>
      <c r="AP7067" s="5"/>
      <c r="AQ7067" s="25"/>
      <c r="AR7067" s="25"/>
      <c r="AS7067" s="96"/>
      <c r="AT7067" s="83"/>
      <c r="AU7067" s="14"/>
      <c r="AX7067" s="83"/>
      <c r="AY7067" s="83"/>
      <c r="AZ7067" s="83"/>
      <c r="BA7067" s="83"/>
      <c r="BJ7067" s="54"/>
      <c r="BK7067" s="22"/>
      <c r="BL7067" s="24"/>
      <c r="BP7067" s="23"/>
      <c r="BQ7067" s="24"/>
      <c r="BR7067" s="22"/>
      <c r="BS7067" s="24"/>
      <c r="BT7067" s="24"/>
      <c r="BU7067" s="23"/>
      <c r="BV7067" s="26"/>
      <c r="BX7067" s="6"/>
      <c r="BY7067" s="24"/>
      <c r="BZ7067" s="109"/>
      <c r="CA7067" s="66"/>
      <c r="CB7067" s="5"/>
      <c r="CC7067" s="68"/>
      <c r="CD7067" s="67"/>
      <c r="CE7067" s="67"/>
      <c r="CF7067" s="64"/>
      <c r="CG7067" s="5"/>
      <c r="CH7067" s="69"/>
      <c r="CI7067" s="6"/>
      <c r="CJ7067" s="5"/>
      <c r="CK7067" s="25"/>
      <c r="CL7067" s="5"/>
      <c r="DN7067" s="14"/>
      <c r="DO7067" s="14"/>
      <c r="DP7067" s="5"/>
      <c r="DQ7067" s="25"/>
      <c r="DR7067" s="25"/>
      <c r="DS7067" s="96"/>
      <c r="DT7067" s="83"/>
      <c r="DU7067" s="14"/>
      <c r="DX7067" s="83"/>
      <c r="DY7067" s="83"/>
      <c r="DZ7067" s="83"/>
      <c r="EA7067" s="83"/>
      <c r="EJ7067" s="54"/>
      <c r="EK7067" s="22"/>
      <c r="EL7067" s="24"/>
      <c r="EP7067" s="23"/>
      <c r="EQ7067" s="24"/>
      <c r="ER7067" s="22"/>
      <c r="ES7067" s="24"/>
      <c r="ET7067" s="24"/>
      <c r="EU7067" s="23"/>
      <c r="EV7067" s="26"/>
      <c r="EX7067" s="6"/>
      <c r="EY7067" s="24"/>
      <c r="EZ7067" s="109"/>
      <c r="FA7067" s="66"/>
      <c r="FB7067" s="5"/>
      <c r="FC7067" s="68"/>
      <c r="FD7067" s="67"/>
      <c r="FE7067" s="67"/>
      <c r="FF7067" s="64"/>
      <c r="FG7067" s="5"/>
      <c r="FH7067" s="69"/>
      <c r="FI7067" s="6"/>
      <c r="FJ7067" s="5"/>
      <c r="FK7067" s="25"/>
      <c r="FL7067" s="5"/>
    </row>
    <row r="7068" spans="40:168">
      <c r="AN7068" s="14"/>
      <c r="AO7068" s="14"/>
      <c r="AP7068" s="5"/>
      <c r="AQ7068" s="25"/>
      <c r="AR7068" s="25"/>
      <c r="AS7068" s="96"/>
      <c r="AT7068" s="83"/>
      <c r="AU7068" s="14"/>
      <c r="AX7068" s="83"/>
      <c r="AY7068" s="83"/>
      <c r="AZ7068" s="83"/>
      <c r="BA7068" s="83"/>
      <c r="BJ7068" s="54"/>
      <c r="BK7068" s="22"/>
      <c r="BL7068" s="24"/>
      <c r="BP7068" s="23"/>
      <c r="BQ7068" s="24"/>
      <c r="BR7068" s="22"/>
      <c r="BS7068" s="24"/>
      <c r="BT7068" s="24"/>
      <c r="BU7068" s="23"/>
      <c r="BV7068" s="26"/>
      <c r="BX7068" s="6"/>
      <c r="BY7068" s="24"/>
      <c r="BZ7068" s="109"/>
      <c r="CA7068" s="66"/>
      <c r="CB7068" s="5"/>
      <c r="CC7068" s="68"/>
      <c r="CD7068" s="67"/>
      <c r="CE7068" s="67"/>
      <c r="CF7068" s="64"/>
      <c r="CG7068" s="5"/>
      <c r="CH7068" s="69"/>
      <c r="CI7068" s="6"/>
      <c r="CJ7068" s="5"/>
      <c r="CK7068" s="25"/>
      <c r="CL7068" s="5"/>
      <c r="DN7068" s="14"/>
      <c r="DO7068" s="14"/>
      <c r="DP7068" s="5"/>
      <c r="DQ7068" s="25"/>
      <c r="DR7068" s="25"/>
      <c r="DS7068" s="96"/>
      <c r="DT7068" s="83"/>
      <c r="DU7068" s="14"/>
      <c r="DX7068" s="83"/>
      <c r="DY7068" s="83"/>
      <c r="DZ7068" s="83"/>
      <c r="EA7068" s="83"/>
      <c r="EJ7068" s="54"/>
      <c r="EK7068" s="22"/>
      <c r="EL7068" s="24"/>
      <c r="EP7068" s="23"/>
      <c r="EQ7068" s="24"/>
      <c r="ER7068" s="22"/>
      <c r="ES7068" s="24"/>
      <c r="ET7068" s="24"/>
      <c r="EU7068" s="23"/>
      <c r="EV7068" s="26"/>
      <c r="EX7068" s="6"/>
      <c r="EY7068" s="24"/>
      <c r="EZ7068" s="109"/>
      <c r="FA7068" s="66"/>
      <c r="FB7068" s="5"/>
      <c r="FC7068" s="68"/>
      <c r="FD7068" s="67"/>
      <c r="FE7068" s="67"/>
      <c r="FF7068" s="64"/>
      <c r="FG7068" s="5"/>
      <c r="FH7068" s="69"/>
      <c r="FI7068" s="6"/>
      <c r="FJ7068" s="5"/>
      <c r="FK7068" s="25"/>
      <c r="FL7068" s="5"/>
    </row>
    <row r="7069" spans="40:168">
      <c r="AN7069" s="14"/>
      <c r="AO7069" s="14"/>
      <c r="AP7069" s="5"/>
      <c r="AQ7069" s="25"/>
      <c r="AR7069" s="25"/>
      <c r="AS7069" s="96"/>
      <c r="AT7069" s="83"/>
      <c r="AU7069" s="14"/>
      <c r="AX7069" s="83"/>
      <c r="AY7069" s="83"/>
      <c r="AZ7069" s="83"/>
      <c r="BA7069" s="83"/>
      <c r="BJ7069" s="54"/>
      <c r="BK7069" s="22"/>
      <c r="BL7069" s="24"/>
      <c r="BP7069" s="23"/>
      <c r="BQ7069" s="24"/>
      <c r="BR7069" s="22"/>
      <c r="BS7069" s="24"/>
      <c r="BT7069" s="24"/>
      <c r="BU7069" s="23"/>
      <c r="BV7069" s="26"/>
      <c r="BX7069" s="6"/>
      <c r="BY7069" s="24"/>
      <c r="BZ7069" s="109"/>
      <c r="CA7069" s="66"/>
      <c r="CB7069" s="5"/>
      <c r="CC7069" s="68"/>
      <c r="CD7069" s="67"/>
      <c r="CE7069" s="67"/>
      <c r="CF7069" s="64"/>
      <c r="CG7069" s="5"/>
      <c r="CH7069" s="69"/>
      <c r="CI7069" s="6"/>
      <c r="CJ7069" s="5"/>
      <c r="CK7069" s="25"/>
      <c r="CL7069" s="5"/>
      <c r="DN7069" s="14"/>
      <c r="DO7069" s="14"/>
      <c r="DP7069" s="5"/>
      <c r="DQ7069" s="25"/>
      <c r="DR7069" s="25"/>
      <c r="DS7069" s="96"/>
      <c r="DT7069" s="83"/>
      <c r="DU7069" s="14"/>
      <c r="DX7069" s="83"/>
      <c r="DY7069" s="83"/>
      <c r="DZ7069" s="83"/>
      <c r="EA7069" s="83"/>
      <c r="EJ7069" s="54"/>
      <c r="EK7069" s="22"/>
      <c r="EL7069" s="24"/>
      <c r="EP7069" s="23"/>
      <c r="EQ7069" s="24"/>
      <c r="ER7069" s="22"/>
      <c r="ES7069" s="24"/>
      <c r="ET7069" s="24"/>
      <c r="EU7069" s="23"/>
      <c r="EV7069" s="26"/>
      <c r="EX7069" s="6"/>
      <c r="EY7069" s="24"/>
      <c r="EZ7069" s="109"/>
      <c r="FA7069" s="66"/>
      <c r="FB7069" s="5"/>
      <c r="FC7069" s="68"/>
      <c r="FD7069" s="67"/>
      <c r="FE7069" s="67"/>
      <c r="FF7069" s="64"/>
      <c r="FG7069" s="5"/>
      <c r="FH7069" s="69"/>
      <c r="FI7069" s="6"/>
      <c r="FJ7069" s="5"/>
      <c r="FK7069" s="25"/>
      <c r="FL7069" s="5"/>
    </row>
    <row r="7070" spans="40:168">
      <c r="AN7070" s="14"/>
      <c r="AO7070" s="14"/>
      <c r="AP7070" s="5"/>
      <c r="AQ7070" s="25"/>
      <c r="AR7070" s="25"/>
      <c r="AS7070" s="96"/>
      <c r="AT7070" s="83"/>
      <c r="AU7070" s="14"/>
      <c r="AX7070" s="83"/>
      <c r="AY7070" s="83"/>
      <c r="AZ7070" s="83"/>
      <c r="BA7070" s="83"/>
      <c r="BJ7070" s="54"/>
      <c r="BK7070" s="22"/>
      <c r="BL7070" s="24"/>
      <c r="BP7070" s="23"/>
      <c r="BQ7070" s="24"/>
      <c r="BR7070" s="22"/>
      <c r="BS7070" s="24"/>
      <c r="BT7070" s="24"/>
      <c r="BU7070" s="23"/>
      <c r="BV7070" s="26"/>
      <c r="BX7070" s="6"/>
      <c r="BY7070" s="24"/>
      <c r="BZ7070" s="109"/>
      <c r="CA7070" s="66"/>
      <c r="CB7070" s="5"/>
      <c r="CC7070" s="68"/>
      <c r="CD7070" s="67"/>
      <c r="CE7070" s="67"/>
      <c r="CF7070" s="64"/>
      <c r="CG7070" s="5"/>
      <c r="CH7070" s="69"/>
      <c r="CI7070" s="6"/>
      <c r="CJ7070" s="5"/>
      <c r="CK7070" s="25"/>
      <c r="CL7070" s="5"/>
      <c r="DN7070" s="14"/>
      <c r="DO7070" s="14"/>
      <c r="DP7070" s="5"/>
      <c r="DQ7070" s="25"/>
      <c r="DR7070" s="25"/>
      <c r="DS7070" s="96"/>
      <c r="DT7070" s="83"/>
      <c r="DU7070" s="14"/>
      <c r="DX7070" s="83"/>
      <c r="DY7070" s="83"/>
      <c r="DZ7070" s="83"/>
      <c r="EA7070" s="83"/>
      <c r="EJ7070" s="54"/>
      <c r="EK7070" s="22"/>
      <c r="EL7070" s="24"/>
      <c r="EP7070" s="23"/>
      <c r="EQ7070" s="24"/>
      <c r="ER7070" s="22"/>
      <c r="ES7070" s="24"/>
      <c r="ET7070" s="24"/>
      <c r="EU7070" s="23"/>
      <c r="EV7070" s="26"/>
      <c r="EX7070" s="6"/>
      <c r="EY7070" s="24"/>
      <c r="EZ7070" s="109"/>
      <c r="FA7070" s="66"/>
      <c r="FB7070" s="5"/>
      <c r="FC7070" s="68"/>
      <c r="FD7070" s="67"/>
      <c r="FE7070" s="67"/>
      <c r="FF7070" s="64"/>
      <c r="FG7070" s="5"/>
      <c r="FH7070" s="69"/>
      <c r="FI7070" s="6"/>
      <c r="FJ7070" s="5"/>
      <c r="FK7070" s="25"/>
      <c r="FL7070" s="5"/>
    </row>
    <row r="7071" spans="40:168">
      <c r="AN7071" s="14"/>
      <c r="AO7071" s="14"/>
      <c r="AP7071" s="5"/>
      <c r="AQ7071" s="25"/>
      <c r="AR7071" s="25"/>
      <c r="AS7071" s="96"/>
      <c r="AT7071" s="83"/>
      <c r="AU7071" s="14"/>
      <c r="AX7071" s="83"/>
      <c r="AY7071" s="83"/>
      <c r="AZ7071" s="83"/>
      <c r="BA7071" s="83"/>
      <c r="BJ7071" s="54"/>
      <c r="BK7071" s="22"/>
      <c r="BL7071" s="24"/>
      <c r="BP7071" s="23"/>
      <c r="BQ7071" s="24"/>
      <c r="BR7071" s="22"/>
      <c r="BS7071" s="24"/>
      <c r="BT7071" s="24"/>
      <c r="BU7071" s="23"/>
      <c r="BV7071" s="26"/>
      <c r="BX7071" s="6"/>
      <c r="BY7071" s="24"/>
      <c r="BZ7071" s="109"/>
      <c r="CA7071" s="66"/>
      <c r="CB7071" s="5"/>
      <c r="CC7071" s="68"/>
      <c r="CD7071" s="67"/>
      <c r="CE7071" s="67"/>
      <c r="CF7071" s="64"/>
      <c r="CG7071" s="5"/>
      <c r="CH7071" s="69"/>
      <c r="CI7071" s="6"/>
      <c r="CJ7071" s="5"/>
      <c r="CK7071" s="25"/>
      <c r="CL7071" s="5"/>
      <c r="DN7071" s="14"/>
      <c r="DO7071" s="14"/>
      <c r="DP7071" s="5"/>
      <c r="DQ7071" s="25"/>
      <c r="DR7071" s="25"/>
      <c r="DS7071" s="96"/>
      <c r="DT7071" s="83"/>
      <c r="DU7071" s="14"/>
      <c r="DX7071" s="83"/>
      <c r="DY7071" s="83"/>
      <c r="DZ7071" s="83"/>
      <c r="EA7071" s="83"/>
      <c r="EJ7071" s="54"/>
      <c r="EK7071" s="22"/>
      <c r="EL7071" s="24"/>
      <c r="EP7071" s="23"/>
      <c r="EQ7071" s="24"/>
      <c r="ER7071" s="22"/>
      <c r="ES7071" s="24"/>
      <c r="ET7071" s="24"/>
      <c r="EU7071" s="23"/>
      <c r="EV7071" s="26"/>
      <c r="EX7071" s="6"/>
      <c r="EY7071" s="24"/>
      <c r="EZ7071" s="109"/>
      <c r="FA7071" s="66"/>
      <c r="FB7071" s="5"/>
      <c r="FC7071" s="68"/>
      <c r="FD7071" s="67"/>
      <c r="FE7071" s="67"/>
      <c r="FF7071" s="64"/>
      <c r="FG7071" s="5"/>
      <c r="FH7071" s="69"/>
      <c r="FI7071" s="6"/>
      <c r="FJ7071" s="5"/>
      <c r="FK7071" s="25"/>
      <c r="FL7071" s="5"/>
    </row>
    <row r="7072" spans="40:168">
      <c r="AN7072" s="14"/>
      <c r="AO7072" s="14"/>
      <c r="AP7072" s="5"/>
      <c r="AQ7072" s="25"/>
      <c r="AR7072" s="25"/>
      <c r="AS7072" s="96"/>
      <c r="AT7072" s="83"/>
      <c r="AU7072" s="14"/>
      <c r="AX7072" s="83"/>
      <c r="AY7072" s="83"/>
      <c r="AZ7072" s="83"/>
      <c r="BA7072" s="83"/>
      <c r="BJ7072" s="54"/>
      <c r="BK7072" s="22"/>
      <c r="BL7072" s="24"/>
      <c r="BP7072" s="23"/>
      <c r="BQ7072" s="24"/>
      <c r="BR7072" s="22"/>
      <c r="BS7072" s="24"/>
      <c r="BT7072" s="24"/>
      <c r="BU7072" s="23"/>
      <c r="BV7072" s="26"/>
      <c r="BX7072" s="6"/>
      <c r="BY7072" s="24"/>
      <c r="BZ7072" s="109"/>
      <c r="CA7072" s="66"/>
      <c r="CB7072" s="5"/>
      <c r="CC7072" s="68"/>
      <c r="CD7072" s="67"/>
      <c r="CE7072" s="67"/>
      <c r="CF7072" s="64"/>
      <c r="CG7072" s="5"/>
      <c r="CH7072" s="69"/>
      <c r="CI7072" s="6"/>
      <c r="CJ7072" s="5"/>
      <c r="CK7072" s="25"/>
      <c r="CL7072" s="5"/>
      <c r="DN7072" s="14"/>
      <c r="DO7072" s="14"/>
      <c r="DP7072" s="5"/>
      <c r="DQ7072" s="25"/>
      <c r="DR7072" s="25"/>
      <c r="DS7072" s="96"/>
      <c r="DT7072" s="83"/>
      <c r="DU7072" s="14"/>
      <c r="DX7072" s="83"/>
      <c r="DY7072" s="83"/>
      <c r="DZ7072" s="83"/>
      <c r="EA7072" s="83"/>
      <c r="EJ7072" s="54"/>
      <c r="EK7072" s="22"/>
      <c r="EL7072" s="24"/>
      <c r="EP7072" s="23"/>
      <c r="EQ7072" s="24"/>
      <c r="ER7072" s="22"/>
      <c r="ES7072" s="24"/>
      <c r="ET7072" s="24"/>
      <c r="EU7072" s="23"/>
      <c r="EV7072" s="26"/>
      <c r="EX7072" s="6"/>
      <c r="EY7072" s="24"/>
      <c r="EZ7072" s="109"/>
      <c r="FA7072" s="66"/>
      <c r="FB7072" s="5"/>
      <c r="FC7072" s="68"/>
      <c r="FD7072" s="67"/>
      <c r="FE7072" s="67"/>
      <c r="FF7072" s="64"/>
      <c r="FG7072" s="5"/>
      <c r="FH7072" s="69"/>
      <c r="FI7072" s="6"/>
      <c r="FJ7072" s="5"/>
      <c r="FK7072" s="25"/>
      <c r="FL7072" s="5"/>
    </row>
    <row r="7073" spans="40:168">
      <c r="AN7073" s="14"/>
      <c r="AO7073" s="14"/>
      <c r="AP7073" s="5"/>
      <c r="AQ7073" s="25"/>
      <c r="AR7073" s="25"/>
      <c r="AS7073" s="96"/>
      <c r="AT7073" s="83"/>
      <c r="AU7073" s="14"/>
      <c r="AX7073" s="83"/>
      <c r="AY7073" s="83"/>
      <c r="AZ7073" s="83"/>
      <c r="BA7073" s="83"/>
      <c r="BJ7073" s="54"/>
      <c r="BK7073" s="22"/>
      <c r="BL7073" s="24"/>
      <c r="BP7073" s="23"/>
      <c r="BQ7073" s="24"/>
      <c r="BR7073" s="22"/>
      <c r="BS7073" s="24"/>
      <c r="BT7073" s="24"/>
      <c r="BU7073" s="23"/>
      <c r="BV7073" s="26"/>
      <c r="BX7073" s="6"/>
      <c r="BY7073" s="24"/>
      <c r="BZ7073" s="109"/>
      <c r="CA7073" s="66"/>
      <c r="CB7073" s="5"/>
      <c r="CC7073" s="68"/>
      <c r="CD7073" s="67"/>
      <c r="CE7073" s="67"/>
      <c r="CF7073" s="64"/>
      <c r="CG7073" s="5"/>
      <c r="CH7073" s="69"/>
      <c r="CI7073" s="6"/>
      <c r="CJ7073" s="5"/>
      <c r="CK7073" s="25"/>
      <c r="CL7073" s="5"/>
      <c r="DN7073" s="14"/>
      <c r="DO7073" s="14"/>
      <c r="DP7073" s="5"/>
      <c r="DQ7073" s="25"/>
      <c r="DR7073" s="25"/>
      <c r="DS7073" s="96"/>
      <c r="DT7073" s="83"/>
      <c r="DU7073" s="14"/>
      <c r="DX7073" s="83"/>
      <c r="DY7073" s="83"/>
      <c r="DZ7073" s="83"/>
      <c r="EA7073" s="83"/>
      <c r="EJ7073" s="54"/>
      <c r="EK7073" s="22"/>
      <c r="EL7073" s="24"/>
      <c r="EP7073" s="23"/>
      <c r="EQ7073" s="24"/>
      <c r="ER7073" s="22"/>
      <c r="ES7073" s="24"/>
      <c r="ET7073" s="24"/>
      <c r="EU7073" s="23"/>
      <c r="EV7073" s="26"/>
      <c r="EX7073" s="6"/>
      <c r="EY7073" s="24"/>
      <c r="EZ7073" s="109"/>
      <c r="FA7073" s="66"/>
      <c r="FB7073" s="5"/>
      <c r="FC7073" s="68"/>
      <c r="FD7073" s="67"/>
      <c r="FE7073" s="67"/>
      <c r="FF7073" s="64"/>
      <c r="FG7073" s="5"/>
      <c r="FH7073" s="69"/>
      <c r="FI7073" s="6"/>
      <c r="FJ7073" s="5"/>
      <c r="FK7073" s="25"/>
      <c r="FL7073" s="5"/>
    </row>
    <row r="7074" spans="40:168">
      <c r="AN7074" s="14"/>
      <c r="AO7074" s="14"/>
      <c r="AP7074" s="5"/>
      <c r="AQ7074" s="25"/>
      <c r="AR7074" s="25"/>
      <c r="AS7074" s="96"/>
      <c r="AT7074" s="83"/>
      <c r="AU7074" s="14"/>
      <c r="AX7074" s="83"/>
      <c r="AY7074" s="83"/>
      <c r="AZ7074" s="83"/>
      <c r="BA7074" s="83"/>
      <c r="BJ7074" s="54"/>
      <c r="BK7074" s="22"/>
      <c r="BL7074" s="24"/>
      <c r="BP7074" s="23"/>
      <c r="BQ7074" s="24"/>
      <c r="BR7074" s="22"/>
      <c r="BS7074" s="24"/>
      <c r="BT7074" s="24"/>
      <c r="BU7074" s="23"/>
      <c r="BV7074" s="26"/>
      <c r="BX7074" s="6"/>
      <c r="BY7074" s="24"/>
      <c r="BZ7074" s="109"/>
      <c r="CA7074" s="66"/>
      <c r="CB7074" s="5"/>
      <c r="CC7074" s="68"/>
      <c r="CD7074" s="67"/>
      <c r="CE7074" s="67"/>
      <c r="CF7074" s="64"/>
      <c r="CG7074" s="5"/>
      <c r="CH7074" s="69"/>
      <c r="CI7074" s="6"/>
      <c r="CJ7074" s="5"/>
      <c r="CK7074" s="25"/>
      <c r="CL7074" s="5"/>
      <c r="DN7074" s="14"/>
      <c r="DO7074" s="14"/>
      <c r="DP7074" s="5"/>
      <c r="DQ7074" s="25"/>
      <c r="DR7074" s="25"/>
      <c r="DS7074" s="96"/>
      <c r="DT7074" s="83"/>
      <c r="DU7074" s="14"/>
      <c r="DX7074" s="83"/>
      <c r="DY7074" s="83"/>
      <c r="DZ7074" s="83"/>
      <c r="EA7074" s="83"/>
      <c r="EJ7074" s="54"/>
      <c r="EK7074" s="22"/>
      <c r="EL7074" s="24"/>
      <c r="EP7074" s="23"/>
      <c r="EQ7074" s="24"/>
      <c r="ER7074" s="22"/>
      <c r="ES7074" s="24"/>
      <c r="ET7074" s="24"/>
      <c r="EU7074" s="23"/>
      <c r="EV7074" s="26"/>
      <c r="EX7074" s="6"/>
      <c r="EY7074" s="24"/>
      <c r="EZ7074" s="109"/>
      <c r="FA7074" s="66"/>
      <c r="FB7074" s="5"/>
      <c r="FC7074" s="68"/>
      <c r="FD7074" s="67"/>
      <c r="FE7074" s="67"/>
      <c r="FF7074" s="64"/>
      <c r="FG7074" s="5"/>
      <c r="FH7074" s="69"/>
      <c r="FI7074" s="6"/>
      <c r="FJ7074" s="5"/>
      <c r="FK7074" s="25"/>
      <c r="FL7074" s="5"/>
    </row>
    <row r="7075" spans="40:168">
      <c r="AN7075" s="14"/>
      <c r="AO7075" s="14"/>
      <c r="AP7075" s="5"/>
      <c r="AQ7075" s="25"/>
      <c r="AR7075" s="25"/>
      <c r="AS7075" s="96"/>
      <c r="AT7075" s="83"/>
      <c r="AU7075" s="14"/>
      <c r="AX7075" s="83"/>
      <c r="AY7075" s="83"/>
      <c r="AZ7075" s="83"/>
      <c r="BA7075" s="83"/>
      <c r="BJ7075" s="54"/>
      <c r="BK7075" s="22"/>
      <c r="BL7075" s="24"/>
      <c r="BP7075" s="23"/>
      <c r="BQ7075" s="24"/>
      <c r="BR7075" s="22"/>
      <c r="BS7075" s="24"/>
      <c r="BT7075" s="24"/>
      <c r="BU7075" s="23"/>
      <c r="BV7075" s="26"/>
      <c r="BX7075" s="6"/>
      <c r="BY7075" s="24"/>
      <c r="BZ7075" s="109"/>
      <c r="CA7075" s="66"/>
      <c r="CB7075" s="5"/>
      <c r="CC7075" s="68"/>
      <c r="CD7075" s="67"/>
      <c r="CE7075" s="67"/>
      <c r="CF7075" s="64"/>
      <c r="CG7075" s="5"/>
      <c r="CH7075" s="69"/>
      <c r="CI7075" s="6"/>
      <c r="CJ7075" s="5"/>
      <c r="CK7075" s="25"/>
      <c r="CL7075" s="5"/>
      <c r="DN7075" s="14"/>
      <c r="DO7075" s="14"/>
      <c r="DP7075" s="5"/>
      <c r="DQ7075" s="25"/>
      <c r="DR7075" s="25"/>
      <c r="DS7075" s="96"/>
      <c r="DT7075" s="83"/>
      <c r="DU7075" s="14"/>
      <c r="DX7075" s="83"/>
      <c r="DY7075" s="83"/>
      <c r="DZ7075" s="83"/>
      <c r="EA7075" s="83"/>
      <c r="EJ7075" s="54"/>
      <c r="EK7075" s="22"/>
      <c r="EL7075" s="24"/>
      <c r="EP7075" s="23"/>
      <c r="EQ7075" s="24"/>
      <c r="ER7075" s="22"/>
      <c r="ES7075" s="24"/>
      <c r="ET7075" s="24"/>
      <c r="EU7075" s="23"/>
      <c r="EV7075" s="26"/>
      <c r="EX7075" s="6"/>
      <c r="EY7075" s="24"/>
      <c r="EZ7075" s="109"/>
      <c r="FA7075" s="66"/>
      <c r="FB7075" s="5"/>
      <c r="FC7075" s="68"/>
      <c r="FD7075" s="67"/>
      <c r="FE7075" s="67"/>
      <c r="FF7075" s="64"/>
      <c r="FG7075" s="5"/>
      <c r="FH7075" s="69"/>
      <c r="FI7075" s="6"/>
      <c r="FJ7075" s="5"/>
      <c r="FK7075" s="25"/>
      <c r="FL7075" s="5"/>
    </row>
    <row r="7076" spans="40:168">
      <c r="AN7076" s="14"/>
      <c r="AO7076" s="14"/>
      <c r="AP7076" s="5"/>
      <c r="AQ7076" s="25"/>
      <c r="AR7076" s="25"/>
      <c r="AS7076" s="96"/>
      <c r="AT7076" s="83"/>
      <c r="AU7076" s="14"/>
      <c r="AX7076" s="83"/>
      <c r="AY7076" s="83"/>
      <c r="AZ7076" s="83"/>
      <c r="BA7076" s="83"/>
      <c r="BJ7076" s="54"/>
      <c r="BK7076" s="22"/>
      <c r="BL7076" s="24"/>
      <c r="BP7076" s="23"/>
      <c r="BQ7076" s="24"/>
      <c r="BR7076" s="22"/>
      <c r="BS7076" s="24"/>
      <c r="BT7076" s="24"/>
      <c r="BU7076" s="23"/>
      <c r="BV7076" s="26"/>
      <c r="BX7076" s="6"/>
      <c r="BY7076" s="24"/>
      <c r="BZ7076" s="109"/>
      <c r="CA7076" s="66"/>
      <c r="CB7076" s="5"/>
      <c r="CC7076" s="68"/>
      <c r="CD7076" s="67"/>
      <c r="CE7076" s="67"/>
      <c r="CF7076" s="64"/>
      <c r="CG7076" s="5"/>
      <c r="CH7076" s="69"/>
      <c r="CI7076" s="6"/>
      <c r="CJ7076" s="5"/>
      <c r="CK7076" s="25"/>
      <c r="CL7076" s="5"/>
      <c r="DN7076" s="14"/>
      <c r="DO7076" s="14"/>
      <c r="DP7076" s="5"/>
      <c r="DQ7076" s="25"/>
      <c r="DR7076" s="25"/>
      <c r="DS7076" s="96"/>
      <c r="DT7076" s="83"/>
      <c r="DU7076" s="14"/>
      <c r="DX7076" s="83"/>
      <c r="DY7076" s="83"/>
      <c r="DZ7076" s="83"/>
      <c r="EA7076" s="83"/>
      <c r="EJ7076" s="54"/>
      <c r="EK7076" s="22"/>
      <c r="EL7076" s="24"/>
      <c r="EP7076" s="23"/>
      <c r="EQ7076" s="24"/>
      <c r="ER7076" s="22"/>
      <c r="ES7076" s="24"/>
      <c r="ET7076" s="24"/>
      <c r="EU7076" s="23"/>
      <c r="EV7076" s="26"/>
      <c r="EX7076" s="6"/>
      <c r="EY7076" s="24"/>
      <c r="EZ7076" s="109"/>
      <c r="FA7076" s="66"/>
      <c r="FB7076" s="5"/>
      <c r="FC7076" s="68"/>
      <c r="FD7076" s="67"/>
      <c r="FE7076" s="67"/>
      <c r="FF7076" s="64"/>
      <c r="FG7076" s="5"/>
      <c r="FH7076" s="69"/>
      <c r="FI7076" s="6"/>
      <c r="FJ7076" s="5"/>
      <c r="FK7076" s="25"/>
      <c r="FL7076" s="5"/>
    </row>
    <row r="7077" spans="40:168">
      <c r="AN7077" s="14"/>
      <c r="AO7077" s="14"/>
      <c r="AP7077" s="5"/>
      <c r="AQ7077" s="25"/>
      <c r="AR7077" s="25"/>
      <c r="AS7077" s="96"/>
      <c r="AT7077" s="83"/>
      <c r="AU7077" s="14"/>
      <c r="AX7077" s="83"/>
      <c r="AY7077" s="83"/>
      <c r="AZ7077" s="83"/>
      <c r="BA7077" s="83"/>
      <c r="BJ7077" s="54"/>
      <c r="BK7077" s="22"/>
      <c r="BL7077" s="24"/>
      <c r="BP7077" s="23"/>
      <c r="BQ7077" s="24"/>
      <c r="BR7077" s="22"/>
      <c r="BS7077" s="24"/>
      <c r="BT7077" s="24"/>
      <c r="BU7077" s="23"/>
      <c r="BV7077" s="26"/>
      <c r="BX7077" s="6"/>
      <c r="BY7077" s="24"/>
      <c r="BZ7077" s="109"/>
      <c r="CA7077" s="66"/>
      <c r="CB7077" s="5"/>
      <c r="CC7077" s="68"/>
      <c r="CD7077" s="67"/>
      <c r="CE7077" s="67"/>
      <c r="CF7077" s="64"/>
      <c r="CG7077" s="5"/>
      <c r="CH7077" s="69"/>
      <c r="CI7077" s="6"/>
      <c r="CJ7077" s="5"/>
      <c r="CK7077" s="25"/>
      <c r="CL7077" s="5"/>
      <c r="DN7077" s="14"/>
      <c r="DO7077" s="14"/>
      <c r="DP7077" s="5"/>
      <c r="DQ7077" s="25"/>
      <c r="DR7077" s="25"/>
      <c r="DS7077" s="96"/>
      <c r="DT7077" s="83"/>
      <c r="DU7077" s="14"/>
      <c r="DX7077" s="83"/>
      <c r="DY7077" s="83"/>
      <c r="DZ7077" s="83"/>
      <c r="EA7077" s="83"/>
      <c r="EJ7077" s="54"/>
      <c r="EK7077" s="22"/>
      <c r="EL7077" s="24"/>
      <c r="EP7077" s="23"/>
      <c r="EQ7077" s="24"/>
      <c r="ER7077" s="22"/>
      <c r="ES7077" s="24"/>
      <c r="ET7077" s="24"/>
      <c r="EU7077" s="23"/>
      <c r="EV7077" s="26"/>
      <c r="EX7077" s="6"/>
      <c r="EY7077" s="24"/>
      <c r="EZ7077" s="109"/>
      <c r="FA7077" s="66"/>
      <c r="FB7077" s="5"/>
      <c r="FC7077" s="68"/>
      <c r="FD7077" s="67"/>
      <c r="FE7077" s="67"/>
      <c r="FF7077" s="64"/>
      <c r="FG7077" s="5"/>
      <c r="FH7077" s="69"/>
      <c r="FI7077" s="6"/>
      <c r="FJ7077" s="5"/>
      <c r="FK7077" s="25"/>
      <c r="FL7077" s="5"/>
    </row>
    <row r="7078" spans="40:168">
      <c r="AN7078" s="14"/>
      <c r="AO7078" s="14"/>
      <c r="AP7078" s="5"/>
      <c r="AQ7078" s="25"/>
      <c r="AR7078" s="25"/>
      <c r="AS7078" s="96"/>
      <c r="AT7078" s="83"/>
      <c r="AU7078" s="14"/>
      <c r="AX7078" s="83"/>
      <c r="AY7078" s="83"/>
      <c r="AZ7078" s="83"/>
      <c r="BA7078" s="83"/>
      <c r="BJ7078" s="54"/>
      <c r="BK7078" s="22"/>
      <c r="BL7078" s="24"/>
      <c r="BP7078" s="23"/>
      <c r="BQ7078" s="24"/>
      <c r="BR7078" s="22"/>
      <c r="BS7078" s="24"/>
      <c r="BT7078" s="24"/>
      <c r="BU7078" s="23"/>
      <c r="BV7078" s="26"/>
      <c r="BX7078" s="6"/>
      <c r="BY7078" s="24"/>
      <c r="BZ7078" s="109"/>
      <c r="CA7078" s="66"/>
      <c r="CB7078" s="5"/>
      <c r="CC7078" s="68"/>
      <c r="CD7078" s="67"/>
      <c r="CE7078" s="67"/>
      <c r="CF7078" s="64"/>
      <c r="CG7078" s="5"/>
      <c r="CH7078" s="69"/>
      <c r="CI7078" s="6"/>
      <c r="CJ7078" s="5"/>
      <c r="CK7078" s="25"/>
      <c r="CL7078" s="5"/>
      <c r="DN7078" s="14"/>
      <c r="DO7078" s="14"/>
      <c r="DP7078" s="5"/>
      <c r="DQ7078" s="25"/>
      <c r="DR7078" s="25"/>
      <c r="DS7078" s="96"/>
      <c r="DT7078" s="83"/>
      <c r="DU7078" s="14"/>
      <c r="DX7078" s="83"/>
      <c r="DY7078" s="83"/>
      <c r="DZ7078" s="83"/>
      <c r="EA7078" s="83"/>
      <c r="EJ7078" s="54"/>
      <c r="EK7078" s="22"/>
      <c r="EL7078" s="24"/>
      <c r="EP7078" s="23"/>
      <c r="EQ7078" s="24"/>
      <c r="ER7078" s="22"/>
      <c r="ES7078" s="24"/>
      <c r="ET7078" s="24"/>
      <c r="EU7078" s="23"/>
      <c r="EV7078" s="26"/>
      <c r="EX7078" s="6"/>
      <c r="EY7078" s="24"/>
      <c r="EZ7078" s="109"/>
      <c r="FA7078" s="66"/>
      <c r="FB7078" s="5"/>
      <c r="FC7078" s="68"/>
      <c r="FD7078" s="67"/>
      <c r="FE7078" s="67"/>
      <c r="FF7078" s="64"/>
      <c r="FG7078" s="5"/>
      <c r="FH7078" s="69"/>
      <c r="FI7078" s="6"/>
      <c r="FJ7078" s="5"/>
      <c r="FK7078" s="25"/>
      <c r="FL7078" s="5"/>
    </row>
    <row r="7079" spans="40:168">
      <c r="AN7079" s="14"/>
      <c r="AO7079" s="14"/>
      <c r="AP7079" s="5"/>
      <c r="AQ7079" s="25"/>
      <c r="AR7079" s="25"/>
      <c r="AS7079" s="96"/>
      <c r="AT7079" s="83"/>
      <c r="AU7079" s="14"/>
      <c r="AX7079" s="83"/>
      <c r="AY7079" s="83"/>
      <c r="AZ7079" s="83"/>
      <c r="BA7079" s="83"/>
      <c r="BJ7079" s="54"/>
      <c r="BK7079" s="22"/>
      <c r="BL7079" s="24"/>
      <c r="BP7079" s="23"/>
      <c r="BQ7079" s="24"/>
      <c r="BR7079" s="22"/>
      <c r="BS7079" s="24"/>
      <c r="BT7079" s="24"/>
      <c r="BU7079" s="23"/>
      <c r="BV7079" s="26"/>
      <c r="BX7079" s="6"/>
      <c r="BY7079" s="24"/>
      <c r="BZ7079" s="109"/>
      <c r="CA7079" s="66"/>
      <c r="CB7079" s="5"/>
      <c r="CC7079" s="68"/>
      <c r="CD7079" s="67"/>
      <c r="CE7079" s="67"/>
      <c r="CF7079" s="64"/>
      <c r="CG7079" s="5"/>
      <c r="CH7079" s="69"/>
      <c r="CI7079" s="6"/>
      <c r="CJ7079" s="5"/>
      <c r="CK7079" s="25"/>
      <c r="CL7079" s="5"/>
      <c r="DN7079" s="14"/>
      <c r="DO7079" s="14"/>
      <c r="DP7079" s="5"/>
      <c r="DQ7079" s="25"/>
      <c r="DR7079" s="25"/>
      <c r="DS7079" s="96"/>
      <c r="DT7079" s="83"/>
      <c r="DU7079" s="14"/>
      <c r="DX7079" s="83"/>
      <c r="DY7079" s="83"/>
      <c r="DZ7079" s="83"/>
      <c r="EA7079" s="83"/>
      <c r="EJ7079" s="54"/>
      <c r="EK7079" s="22"/>
      <c r="EL7079" s="24"/>
      <c r="EP7079" s="23"/>
      <c r="EQ7079" s="24"/>
      <c r="ER7079" s="22"/>
      <c r="ES7079" s="24"/>
      <c r="ET7079" s="24"/>
      <c r="EU7079" s="23"/>
      <c r="EV7079" s="26"/>
      <c r="EX7079" s="6"/>
      <c r="EY7079" s="24"/>
      <c r="EZ7079" s="109"/>
      <c r="FA7079" s="66"/>
      <c r="FB7079" s="5"/>
      <c r="FC7079" s="68"/>
      <c r="FD7079" s="67"/>
      <c r="FE7079" s="67"/>
      <c r="FF7079" s="64"/>
      <c r="FG7079" s="5"/>
      <c r="FH7079" s="69"/>
      <c r="FI7079" s="6"/>
      <c r="FJ7079" s="5"/>
      <c r="FK7079" s="25"/>
      <c r="FL7079" s="5"/>
    </row>
    <row r="7080" spans="40:168">
      <c r="AN7080" s="14"/>
      <c r="AO7080" s="14"/>
      <c r="AP7080" s="5"/>
      <c r="AQ7080" s="25"/>
      <c r="AR7080" s="25"/>
      <c r="AS7080" s="96"/>
      <c r="AT7080" s="83"/>
      <c r="AU7080" s="14"/>
      <c r="AX7080" s="83"/>
      <c r="AY7080" s="83"/>
      <c r="AZ7080" s="83"/>
      <c r="BA7080" s="83"/>
      <c r="BJ7080" s="54"/>
      <c r="BK7080" s="22"/>
      <c r="BL7080" s="24"/>
      <c r="BP7080" s="23"/>
      <c r="BQ7080" s="24"/>
      <c r="BR7080" s="22"/>
      <c r="BS7080" s="24"/>
      <c r="BT7080" s="24"/>
      <c r="BU7080" s="23"/>
      <c r="BV7080" s="26"/>
      <c r="BX7080" s="6"/>
      <c r="BY7080" s="24"/>
      <c r="BZ7080" s="109"/>
      <c r="CA7080" s="66"/>
      <c r="CB7080" s="5"/>
      <c r="CC7080" s="68"/>
      <c r="CD7080" s="67"/>
      <c r="CE7080" s="67"/>
      <c r="CF7080" s="64"/>
      <c r="CG7080" s="5"/>
      <c r="CH7080" s="69"/>
      <c r="CI7080" s="6"/>
      <c r="CJ7080" s="5"/>
      <c r="CK7080" s="25"/>
      <c r="CL7080" s="5"/>
      <c r="DN7080" s="14"/>
      <c r="DO7080" s="14"/>
      <c r="DP7080" s="5"/>
      <c r="DQ7080" s="25"/>
      <c r="DR7080" s="25"/>
      <c r="DS7080" s="96"/>
      <c r="DT7080" s="83"/>
      <c r="DU7080" s="14"/>
      <c r="DX7080" s="83"/>
      <c r="DY7080" s="83"/>
      <c r="DZ7080" s="83"/>
      <c r="EA7080" s="83"/>
      <c r="EJ7080" s="54"/>
      <c r="EK7080" s="22"/>
      <c r="EL7080" s="24"/>
      <c r="EP7080" s="23"/>
      <c r="EQ7080" s="24"/>
      <c r="ER7080" s="22"/>
      <c r="ES7080" s="24"/>
      <c r="ET7080" s="24"/>
      <c r="EU7080" s="23"/>
      <c r="EV7080" s="26"/>
      <c r="EX7080" s="6"/>
      <c r="EY7080" s="24"/>
      <c r="EZ7080" s="109"/>
      <c r="FA7080" s="66"/>
      <c r="FB7080" s="5"/>
      <c r="FC7080" s="68"/>
      <c r="FD7080" s="67"/>
      <c r="FE7080" s="67"/>
      <c r="FF7080" s="64"/>
      <c r="FG7080" s="5"/>
      <c r="FH7080" s="69"/>
      <c r="FI7080" s="6"/>
      <c r="FJ7080" s="5"/>
      <c r="FK7080" s="25"/>
      <c r="FL7080" s="5"/>
    </row>
    <row r="7081" spans="40:168">
      <c r="AN7081" s="14"/>
      <c r="AO7081" s="14"/>
      <c r="AP7081" s="5"/>
      <c r="AQ7081" s="25"/>
      <c r="AR7081" s="25"/>
      <c r="AS7081" s="96"/>
      <c r="AT7081" s="83"/>
      <c r="AU7081" s="14"/>
      <c r="AX7081" s="83"/>
      <c r="AY7081" s="83"/>
      <c r="AZ7081" s="83"/>
      <c r="BA7081" s="83"/>
      <c r="BJ7081" s="54"/>
      <c r="BK7081" s="22"/>
      <c r="BL7081" s="24"/>
      <c r="BP7081" s="23"/>
      <c r="BQ7081" s="24"/>
      <c r="BR7081" s="22"/>
      <c r="BS7081" s="24"/>
      <c r="BT7081" s="24"/>
      <c r="BU7081" s="23"/>
      <c r="BV7081" s="26"/>
      <c r="BX7081" s="6"/>
      <c r="BY7081" s="24"/>
      <c r="BZ7081" s="109"/>
      <c r="CA7081" s="66"/>
      <c r="CB7081" s="5"/>
      <c r="CC7081" s="68"/>
      <c r="CD7081" s="67"/>
      <c r="CE7081" s="67"/>
      <c r="CF7081" s="64"/>
      <c r="CG7081" s="5"/>
      <c r="CH7081" s="69"/>
      <c r="CI7081" s="6"/>
      <c r="CJ7081" s="5"/>
      <c r="CK7081" s="25"/>
      <c r="CL7081" s="5"/>
      <c r="DN7081" s="14"/>
      <c r="DO7081" s="14"/>
      <c r="DP7081" s="5"/>
      <c r="DQ7081" s="25"/>
      <c r="DR7081" s="25"/>
      <c r="DS7081" s="96"/>
      <c r="DT7081" s="83"/>
      <c r="DU7081" s="14"/>
      <c r="DX7081" s="83"/>
      <c r="DY7081" s="83"/>
      <c r="DZ7081" s="83"/>
      <c r="EA7081" s="83"/>
      <c r="EJ7081" s="54"/>
      <c r="EK7081" s="22"/>
      <c r="EL7081" s="24"/>
      <c r="EP7081" s="23"/>
      <c r="EQ7081" s="24"/>
      <c r="ER7081" s="22"/>
      <c r="ES7081" s="24"/>
      <c r="ET7081" s="24"/>
      <c r="EU7081" s="23"/>
      <c r="EV7081" s="26"/>
      <c r="EX7081" s="6"/>
      <c r="EY7081" s="24"/>
      <c r="EZ7081" s="109"/>
      <c r="FA7081" s="66"/>
      <c r="FB7081" s="5"/>
      <c r="FC7081" s="68"/>
      <c r="FD7081" s="67"/>
      <c r="FE7081" s="67"/>
      <c r="FF7081" s="64"/>
      <c r="FG7081" s="5"/>
      <c r="FH7081" s="69"/>
      <c r="FI7081" s="6"/>
      <c r="FJ7081" s="5"/>
      <c r="FK7081" s="25"/>
      <c r="FL7081" s="5"/>
    </row>
    <row r="7082" spans="40:168">
      <c r="AN7082" s="14"/>
      <c r="AO7082" s="14"/>
      <c r="AP7082" s="5"/>
      <c r="AQ7082" s="25"/>
      <c r="AR7082" s="25"/>
      <c r="AS7082" s="96"/>
      <c r="AT7082" s="83"/>
      <c r="AU7082" s="14"/>
      <c r="AX7082" s="83"/>
      <c r="AY7082" s="83"/>
      <c r="AZ7082" s="83"/>
      <c r="BA7082" s="83"/>
      <c r="BJ7082" s="54"/>
      <c r="BK7082" s="22"/>
      <c r="BL7082" s="24"/>
      <c r="BP7082" s="23"/>
      <c r="BQ7082" s="24"/>
      <c r="BR7082" s="22"/>
      <c r="BS7082" s="24"/>
      <c r="BT7082" s="24"/>
      <c r="BU7082" s="23"/>
      <c r="BV7082" s="26"/>
      <c r="BX7082" s="6"/>
      <c r="BY7082" s="24"/>
      <c r="BZ7082" s="109"/>
      <c r="CA7082" s="66"/>
      <c r="CB7082" s="5"/>
      <c r="CC7082" s="68"/>
      <c r="CD7082" s="67"/>
      <c r="CE7082" s="67"/>
      <c r="CF7082" s="64"/>
      <c r="CG7082" s="5"/>
      <c r="CH7082" s="69"/>
      <c r="CI7082" s="6"/>
      <c r="CJ7082" s="5"/>
      <c r="CK7082" s="25"/>
      <c r="CL7082" s="5"/>
      <c r="DN7082" s="14"/>
      <c r="DO7082" s="14"/>
      <c r="DP7082" s="5"/>
      <c r="DQ7082" s="25"/>
      <c r="DR7082" s="25"/>
      <c r="DS7082" s="96"/>
      <c r="DT7082" s="83"/>
      <c r="DU7082" s="14"/>
      <c r="DX7082" s="83"/>
      <c r="DY7082" s="83"/>
      <c r="DZ7082" s="83"/>
      <c r="EA7082" s="83"/>
      <c r="EJ7082" s="54"/>
      <c r="EK7082" s="22"/>
      <c r="EL7082" s="24"/>
      <c r="EP7082" s="23"/>
      <c r="EQ7082" s="24"/>
      <c r="ER7082" s="22"/>
      <c r="ES7082" s="24"/>
      <c r="ET7082" s="24"/>
      <c r="EU7082" s="23"/>
      <c r="EV7082" s="26"/>
      <c r="EX7082" s="6"/>
      <c r="EY7082" s="24"/>
      <c r="EZ7082" s="109"/>
      <c r="FA7082" s="66"/>
      <c r="FB7082" s="5"/>
      <c r="FC7082" s="68"/>
      <c r="FD7082" s="67"/>
      <c r="FE7082" s="67"/>
      <c r="FF7082" s="64"/>
      <c r="FG7082" s="5"/>
      <c r="FH7082" s="69"/>
      <c r="FI7082" s="6"/>
      <c r="FJ7082" s="5"/>
      <c r="FK7082" s="25"/>
      <c r="FL7082" s="5"/>
    </row>
    <row r="7083" spans="40:168">
      <c r="AN7083" s="14"/>
      <c r="AO7083" s="14"/>
      <c r="AP7083" s="5"/>
      <c r="AQ7083" s="25"/>
      <c r="AR7083" s="25"/>
      <c r="AS7083" s="96"/>
      <c r="AT7083" s="83"/>
      <c r="AU7083" s="14"/>
      <c r="AX7083" s="83"/>
      <c r="AY7083" s="83"/>
      <c r="AZ7083" s="83"/>
      <c r="BA7083" s="83"/>
      <c r="BJ7083" s="54"/>
      <c r="BK7083" s="22"/>
      <c r="BL7083" s="24"/>
      <c r="BP7083" s="23"/>
      <c r="BQ7083" s="24"/>
      <c r="BR7083" s="22"/>
      <c r="BS7083" s="24"/>
      <c r="BT7083" s="24"/>
      <c r="BU7083" s="23"/>
      <c r="BV7083" s="26"/>
      <c r="BX7083" s="6"/>
      <c r="BY7083" s="24"/>
      <c r="BZ7083" s="109"/>
      <c r="CA7083" s="66"/>
      <c r="CB7083" s="5"/>
      <c r="CC7083" s="68"/>
      <c r="CD7083" s="67"/>
      <c r="CE7083" s="67"/>
      <c r="CF7083" s="64"/>
      <c r="CG7083" s="5"/>
      <c r="CH7083" s="69"/>
      <c r="CI7083" s="6"/>
      <c r="CJ7083" s="5"/>
      <c r="CK7083" s="25"/>
      <c r="CL7083" s="5"/>
      <c r="DN7083" s="14"/>
      <c r="DO7083" s="14"/>
      <c r="DP7083" s="5"/>
      <c r="DQ7083" s="25"/>
      <c r="DR7083" s="25"/>
      <c r="DS7083" s="96"/>
      <c r="DT7083" s="83"/>
      <c r="DU7083" s="14"/>
      <c r="DX7083" s="83"/>
      <c r="DY7083" s="83"/>
      <c r="DZ7083" s="83"/>
      <c r="EA7083" s="83"/>
      <c r="EJ7083" s="54"/>
      <c r="EK7083" s="22"/>
      <c r="EL7083" s="24"/>
      <c r="EP7083" s="23"/>
      <c r="EQ7083" s="24"/>
      <c r="ER7083" s="22"/>
      <c r="ES7083" s="24"/>
      <c r="ET7083" s="24"/>
      <c r="EU7083" s="23"/>
      <c r="EV7083" s="26"/>
      <c r="EX7083" s="6"/>
      <c r="EY7083" s="24"/>
      <c r="EZ7083" s="109"/>
      <c r="FA7083" s="66"/>
      <c r="FB7083" s="5"/>
      <c r="FC7083" s="68"/>
      <c r="FD7083" s="67"/>
      <c r="FE7083" s="67"/>
      <c r="FF7083" s="64"/>
      <c r="FG7083" s="5"/>
      <c r="FH7083" s="69"/>
      <c r="FI7083" s="6"/>
      <c r="FJ7083" s="5"/>
      <c r="FK7083" s="25"/>
      <c r="FL7083" s="5"/>
    </row>
    <row r="7084" spans="40:168">
      <c r="AN7084" s="14"/>
      <c r="AO7084" s="14"/>
      <c r="AP7084" s="5"/>
      <c r="AQ7084" s="25"/>
      <c r="AR7084" s="25"/>
      <c r="AS7084" s="96"/>
      <c r="AT7084" s="83"/>
      <c r="AU7084" s="14"/>
      <c r="AX7084" s="83"/>
      <c r="AY7084" s="83"/>
      <c r="AZ7084" s="83"/>
      <c r="BA7084" s="83"/>
      <c r="BJ7084" s="54"/>
      <c r="BK7084" s="22"/>
      <c r="BL7084" s="24"/>
      <c r="BP7084" s="23"/>
      <c r="BQ7084" s="24"/>
      <c r="BR7084" s="22"/>
      <c r="BS7084" s="24"/>
      <c r="BT7084" s="24"/>
      <c r="BU7084" s="23"/>
      <c r="BV7084" s="26"/>
      <c r="BX7084" s="6"/>
      <c r="BY7084" s="24"/>
      <c r="BZ7084" s="109"/>
      <c r="CA7084" s="66"/>
      <c r="CB7084" s="5"/>
      <c r="CC7084" s="68"/>
      <c r="CD7084" s="67"/>
      <c r="CE7084" s="67"/>
      <c r="CF7084" s="64"/>
      <c r="CG7084" s="5"/>
      <c r="CH7084" s="69"/>
      <c r="CI7084" s="6"/>
      <c r="CJ7084" s="5"/>
      <c r="CK7084" s="25"/>
      <c r="CL7084" s="5"/>
      <c r="DN7084" s="14"/>
      <c r="DO7084" s="14"/>
      <c r="DP7084" s="5"/>
      <c r="DQ7084" s="25"/>
      <c r="DR7084" s="25"/>
      <c r="DS7084" s="96"/>
      <c r="DT7084" s="83"/>
      <c r="DU7084" s="14"/>
      <c r="DX7084" s="83"/>
      <c r="DY7084" s="83"/>
      <c r="DZ7084" s="83"/>
      <c r="EA7084" s="83"/>
      <c r="EJ7084" s="54"/>
      <c r="EK7084" s="22"/>
      <c r="EL7084" s="24"/>
      <c r="EP7084" s="23"/>
      <c r="EQ7084" s="24"/>
      <c r="ER7084" s="22"/>
      <c r="ES7084" s="24"/>
      <c r="ET7084" s="24"/>
      <c r="EU7084" s="23"/>
      <c r="EV7084" s="26"/>
      <c r="EX7084" s="6"/>
      <c r="EY7084" s="24"/>
      <c r="EZ7084" s="109"/>
      <c r="FA7084" s="66"/>
      <c r="FB7084" s="5"/>
      <c r="FC7084" s="68"/>
      <c r="FD7084" s="67"/>
      <c r="FE7084" s="67"/>
      <c r="FF7084" s="64"/>
      <c r="FG7084" s="5"/>
      <c r="FH7084" s="69"/>
      <c r="FI7084" s="6"/>
      <c r="FJ7084" s="5"/>
      <c r="FK7084" s="25"/>
      <c r="FL7084" s="5"/>
    </row>
    <row r="7085" spans="40:168">
      <c r="AN7085" s="14"/>
      <c r="AO7085" s="14"/>
      <c r="AP7085" s="5"/>
      <c r="AQ7085" s="25"/>
      <c r="AR7085" s="25"/>
      <c r="AS7085" s="96"/>
      <c r="AT7085" s="83"/>
      <c r="AU7085" s="14"/>
      <c r="AX7085" s="83"/>
      <c r="AY7085" s="83"/>
      <c r="AZ7085" s="83"/>
      <c r="BA7085" s="83"/>
      <c r="BJ7085" s="54"/>
      <c r="BK7085" s="22"/>
      <c r="BL7085" s="24"/>
      <c r="BP7085" s="23"/>
      <c r="BQ7085" s="24"/>
      <c r="BR7085" s="22"/>
      <c r="BS7085" s="24"/>
      <c r="BT7085" s="24"/>
      <c r="BU7085" s="23"/>
      <c r="BV7085" s="26"/>
      <c r="BX7085" s="6"/>
      <c r="BY7085" s="24"/>
      <c r="BZ7085" s="109"/>
      <c r="CA7085" s="66"/>
      <c r="CB7085" s="5"/>
      <c r="CC7085" s="68"/>
      <c r="CD7085" s="67"/>
      <c r="CE7085" s="67"/>
      <c r="CF7085" s="64"/>
      <c r="CG7085" s="5"/>
      <c r="CH7085" s="69"/>
      <c r="CI7085" s="6"/>
      <c r="CJ7085" s="5"/>
      <c r="CK7085" s="25"/>
      <c r="CL7085" s="5"/>
      <c r="DN7085" s="14"/>
      <c r="DO7085" s="14"/>
      <c r="DP7085" s="5"/>
      <c r="DQ7085" s="25"/>
      <c r="DR7085" s="25"/>
      <c r="DS7085" s="96"/>
      <c r="DT7085" s="83"/>
      <c r="DU7085" s="14"/>
      <c r="DX7085" s="83"/>
      <c r="DY7085" s="83"/>
      <c r="DZ7085" s="83"/>
      <c r="EA7085" s="83"/>
      <c r="EJ7085" s="54"/>
      <c r="EK7085" s="22"/>
      <c r="EL7085" s="24"/>
      <c r="EP7085" s="23"/>
      <c r="EQ7085" s="24"/>
      <c r="ER7085" s="22"/>
      <c r="ES7085" s="24"/>
      <c r="ET7085" s="24"/>
      <c r="EU7085" s="23"/>
      <c r="EV7085" s="26"/>
      <c r="EX7085" s="6"/>
      <c r="EY7085" s="24"/>
      <c r="EZ7085" s="109"/>
      <c r="FA7085" s="66"/>
      <c r="FB7085" s="5"/>
      <c r="FC7085" s="68"/>
      <c r="FD7085" s="67"/>
      <c r="FE7085" s="67"/>
      <c r="FF7085" s="64"/>
      <c r="FG7085" s="5"/>
      <c r="FH7085" s="69"/>
      <c r="FI7085" s="6"/>
      <c r="FJ7085" s="5"/>
      <c r="FK7085" s="25"/>
      <c r="FL7085" s="5"/>
    </row>
    <row r="7086" spans="40:168">
      <c r="AN7086" s="14"/>
      <c r="AO7086" s="14"/>
      <c r="AP7086" s="5"/>
      <c r="AQ7086" s="25"/>
      <c r="AR7086" s="25"/>
      <c r="AS7086" s="96"/>
      <c r="AT7086" s="83"/>
      <c r="AU7086" s="14"/>
      <c r="AX7086" s="83"/>
      <c r="AY7086" s="83"/>
      <c r="AZ7086" s="83"/>
      <c r="BA7086" s="83"/>
      <c r="BJ7086" s="54"/>
      <c r="BK7086" s="22"/>
      <c r="BL7086" s="24"/>
      <c r="BP7086" s="23"/>
      <c r="BQ7086" s="24"/>
      <c r="BR7086" s="22"/>
      <c r="BS7086" s="24"/>
      <c r="BT7086" s="24"/>
      <c r="BU7086" s="23"/>
      <c r="BV7086" s="26"/>
      <c r="BX7086" s="6"/>
      <c r="BY7086" s="24"/>
      <c r="BZ7086" s="109"/>
      <c r="CA7086" s="66"/>
      <c r="CB7086" s="5"/>
      <c r="CC7086" s="68"/>
      <c r="CD7086" s="67"/>
      <c r="CE7086" s="67"/>
      <c r="CF7086" s="64"/>
      <c r="CG7086" s="5"/>
      <c r="CH7086" s="69"/>
      <c r="CI7086" s="6"/>
      <c r="CJ7086" s="5"/>
      <c r="CK7086" s="25"/>
      <c r="CL7086" s="5"/>
      <c r="DN7086" s="14"/>
      <c r="DO7086" s="14"/>
      <c r="DP7086" s="5"/>
      <c r="DQ7086" s="25"/>
      <c r="DR7086" s="25"/>
      <c r="DS7086" s="96"/>
      <c r="DT7086" s="83"/>
      <c r="DU7086" s="14"/>
      <c r="DX7086" s="83"/>
      <c r="DY7086" s="83"/>
      <c r="DZ7086" s="83"/>
      <c r="EA7086" s="83"/>
      <c r="EJ7086" s="54"/>
      <c r="EK7086" s="22"/>
      <c r="EL7086" s="24"/>
      <c r="EP7086" s="23"/>
      <c r="EQ7086" s="24"/>
      <c r="ER7086" s="22"/>
      <c r="ES7086" s="24"/>
      <c r="ET7086" s="24"/>
      <c r="EU7086" s="23"/>
      <c r="EV7086" s="26"/>
      <c r="EX7086" s="6"/>
      <c r="EY7086" s="24"/>
      <c r="EZ7086" s="109"/>
      <c r="FA7086" s="66"/>
      <c r="FB7086" s="5"/>
      <c r="FC7086" s="68"/>
      <c r="FD7086" s="67"/>
      <c r="FE7086" s="67"/>
      <c r="FF7086" s="64"/>
      <c r="FG7086" s="5"/>
      <c r="FH7086" s="69"/>
      <c r="FI7086" s="6"/>
      <c r="FJ7086" s="5"/>
      <c r="FK7086" s="25"/>
      <c r="FL7086" s="5"/>
    </row>
    <row r="7087" spans="40:168">
      <c r="AN7087" s="14"/>
      <c r="AO7087" s="14"/>
      <c r="AP7087" s="5"/>
      <c r="AQ7087" s="25"/>
      <c r="AR7087" s="25"/>
      <c r="AS7087" s="96"/>
      <c r="AT7087" s="83"/>
      <c r="AU7087" s="14"/>
      <c r="AX7087" s="83"/>
      <c r="AY7087" s="83"/>
      <c r="AZ7087" s="83"/>
      <c r="BA7087" s="83"/>
      <c r="BJ7087" s="54"/>
      <c r="BK7087" s="22"/>
      <c r="BL7087" s="24"/>
      <c r="BP7087" s="23"/>
      <c r="BQ7087" s="24"/>
      <c r="BR7087" s="22"/>
      <c r="BS7087" s="24"/>
      <c r="BT7087" s="24"/>
      <c r="BU7087" s="23"/>
      <c r="BV7087" s="26"/>
      <c r="BX7087" s="6"/>
      <c r="BY7087" s="24"/>
      <c r="BZ7087" s="109"/>
      <c r="CA7087" s="66"/>
      <c r="CB7087" s="5"/>
      <c r="CC7087" s="68"/>
      <c r="CD7087" s="67"/>
      <c r="CE7087" s="67"/>
      <c r="CF7087" s="64"/>
      <c r="CG7087" s="5"/>
      <c r="CH7087" s="69"/>
      <c r="CI7087" s="6"/>
      <c r="CJ7087" s="5"/>
      <c r="CK7087" s="25"/>
      <c r="CL7087" s="5"/>
      <c r="DN7087" s="14"/>
      <c r="DO7087" s="14"/>
      <c r="DP7087" s="5"/>
      <c r="DQ7087" s="25"/>
      <c r="DR7087" s="25"/>
      <c r="DS7087" s="96"/>
      <c r="DT7087" s="83"/>
      <c r="DU7087" s="14"/>
      <c r="DX7087" s="83"/>
      <c r="DY7087" s="83"/>
      <c r="DZ7087" s="83"/>
      <c r="EA7087" s="83"/>
      <c r="EJ7087" s="54"/>
      <c r="EK7087" s="22"/>
      <c r="EL7087" s="24"/>
      <c r="EP7087" s="23"/>
      <c r="EQ7087" s="24"/>
      <c r="ER7087" s="22"/>
      <c r="ES7087" s="24"/>
      <c r="ET7087" s="24"/>
      <c r="EU7087" s="23"/>
      <c r="EV7087" s="26"/>
      <c r="EX7087" s="6"/>
      <c r="EY7087" s="24"/>
      <c r="EZ7087" s="109"/>
      <c r="FA7087" s="66"/>
      <c r="FB7087" s="5"/>
      <c r="FC7087" s="68"/>
      <c r="FD7087" s="67"/>
      <c r="FE7087" s="67"/>
      <c r="FF7087" s="64"/>
      <c r="FG7087" s="5"/>
      <c r="FH7087" s="69"/>
      <c r="FI7087" s="6"/>
      <c r="FJ7087" s="5"/>
      <c r="FK7087" s="25"/>
      <c r="FL7087" s="5"/>
    </row>
    <row r="7088" spans="40:168">
      <c r="AN7088" s="14"/>
      <c r="AO7088" s="14"/>
      <c r="AP7088" s="5"/>
      <c r="AQ7088" s="25"/>
      <c r="AR7088" s="25"/>
      <c r="AS7088" s="96"/>
      <c r="AT7088" s="83"/>
      <c r="AU7088" s="14"/>
      <c r="AX7088" s="83"/>
      <c r="AY7088" s="83"/>
      <c r="AZ7088" s="83"/>
      <c r="BA7088" s="83"/>
      <c r="BJ7088" s="54"/>
      <c r="BK7088" s="22"/>
      <c r="BL7088" s="24"/>
      <c r="BP7088" s="23"/>
      <c r="BQ7088" s="24"/>
      <c r="BR7088" s="22"/>
      <c r="BS7088" s="24"/>
      <c r="BT7088" s="24"/>
      <c r="BU7088" s="23"/>
      <c r="BV7088" s="26"/>
      <c r="BX7088" s="6"/>
      <c r="BY7088" s="24"/>
      <c r="BZ7088" s="109"/>
      <c r="CA7088" s="66"/>
      <c r="CB7088" s="5"/>
      <c r="CC7088" s="68"/>
      <c r="CD7088" s="67"/>
      <c r="CE7088" s="67"/>
      <c r="CF7088" s="64"/>
      <c r="CG7088" s="5"/>
      <c r="CH7088" s="69"/>
      <c r="CI7088" s="6"/>
      <c r="CJ7088" s="5"/>
      <c r="CK7088" s="25"/>
      <c r="CL7088" s="5"/>
      <c r="DN7088" s="14"/>
      <c r="DO7088" s="14"/>
      <c r="DP7088" s="5"/>
      <c r="DQ7088" s="25"/>
      <c r="DR7088" s="25"/>
      <c r="DS7088" s="96"/>
      <c r="DT7088" s="83"/>
      <c r="DU7088" s="14"/>
      <c r="DX7088" s="83"/>
      <c r="DY7088" s="83"/>
      <c r="DZ7088" s="83"/>
      <c r="EA7088" s="83"/>
      <c r="EJ7088" s="54"/>
      <c r="EK7088" s="22"/>
      <c r="EL7088" s="24"/>
      <c r="EP7088" s="23"/>
      <c r="EQ7088" s="24"/>
      <c r="ER7088" s="22"/>
      <c r="ES7088" s="24"/>
      <c r="ET7088" s="24"/>
      <c r="EU7088" s="23"/>
      <c r="EV7088" s="26"/>
      <c r="EX7088" s="6"/>
      <c r="EY7088" s="24"/>
      <c r="EZ7088" s="109"/>
      <c r="FA7088" s="66"/>
      <c r="FB7088" s="5"/>
      <c r="FC7088" s="68"/>
      <c r="FD7088" s="67"/>
      <c r="FE7088" s="67"/>
      <c r="FF7088" s="64"/>
      <c r="FG7088" s="5"/>
      <c r="FH7088" s="69"/>
      <c r="FI7088" s="6"/>
      <c r="FJ7088" s="5"/>
      <c r="FK7088" s="25"/>
      <c r="FL7088" s="5"/>
    </row>
    <row r="7089" spans="40:168">
      <c r="AN7089" s="14"/>
      <c r="AO7089" s="14"/>
      <c r="AP7089" s="5"/>
      <c r="AQ7089" s="25"/>
      <c r="AR7089" s="25"/>
      <c r="AS7089" s="96"/>
      <c r="AT7089" s="83"/>
      <c r="AU7089" s="14"/>
      <c r="AX7089" s="83"/>
      <c r="AY7089" s="83"/>
      <c r="AZ7089" s="83"/>
      <c r="BA7089" s="83"/>
      <c r="BJ7089" s="54"/>
      <c r="BK7089" s="22"/>
      <c r="BL7089" s="24"/>
      <c r="BP7089" s="23"/>
      <c r="BQ7089" s="24"/>
      <c r="BR7089" s="22"/>
      <c r="BS7089" s="24"/>
      <c r="BT7089" s="24"/>
      <c r="BU7089" s="23"/>
      <c r="BV7089" s="26"/>
      <c r="BX7089" s="6"/>
      <c r="BY7089" s="24"/>
      <c r="BZ7089" s="109"/>
      <c r="CA7089" s="66"/>
      <c r="CB7089" s="5"/>
      <c r="CC7089" s="68"/>
      <c r="CD7089" s="67"/>
      <c r="CE7089" s="67"/>
      <c r="CF7089" s="64"/>
      <c r="CG7089" s="5"/>
      <c r="CH7089" s="69"/>
      <c r="CI7089" s="6"/>
      <c r="CJ7089" s="5"/>
      <c r="CK7089" s="25"/>
      <c r="CL7089" s="5"/>
      <c r="DN7089" s="14"/>
      <c r="DO7089" s="14"/>
      <c r="DP7089" s="5"/>
      <c r="DQ7089" s="25"/>
      <c r="DR7089" s="25"/>
      <c r="DS7089" s="96"/>
      <c r="DT7089" s="83"/>
      <c r="DU7089" s="14"/>
      <c r="DX7089" s="83"/>
      <c r="DY7089" s="83"/>
      <c r="DZ7089" s="83"/>
      <c r="EA7089" s="83"/>
      <c r="EJ7089" s="54"/>
      <c r="EK7089" s="22"/>
      <c r="EL7089" s="24"/>
      <c r="EP7089" s="23"/>
      <c r="EQ7089" s="24"/>
      <c r="ER7089" s="22"/>
      <c r="ES7089" s="24"/>
      <c r="ET7089" s="24"/>
      <c r="EU7089" s="23"/>
      <c r="EV7089" s="26"/>
      <c r="EX7089" s="6"/>
      <c r="EY7089" s="24"/>
      <c r="EZ7089" s="109"/>
      <c r="FA7089" s="66"/>
      <c r="FB7089" s="5"/>
      <c r="FC7089" s="68"/>
      <c r="FD7089" s="67"/>
      <c r="FE7089" s="67"/>
      <c r="FF7089" s="64"/>
      <c r="FG7089" s="5"/>
      <c r="FH7089" s="69"/>
      <c r="FI7089" s="6"/>
      <c r="FJ7089" s="5"/>
      <c r="FK7089" s="25"/>
      <c r="FL7089" s="5"/>
    </row>
    <row r="7090" spans="40:168">
      <c r="AN7090" s="14"/>
      <c r="AO7090" s="14"/>
      <c r="AP7090" s="5"/>
      <c r="AQ7090" s="25"/>
      <c r="AR7090" s="25"/>
      <c r="AS7090" s="96"/>
      <c r="AT7090" s="83"/>
      <c r="AU7090" s="14"/>
      <c r="AX7090" s="83"/>
      <c r="AY7090" s="83"/>
      <c r="AZ7090" s="83"/>
      <c r="BA7090" s="83"/>
      <c r="BJ7090" s="54"/>
      <c r="BK7090" s="22"/>
      <c r="BL7090" s="24"/>
      <c r="BP7090" s="23"/>
      <c r="BQ7090" s="24"/>
      <c r="BR7090" s="22"/>
      <c r="BS7090" s="24"/>
      <c r="BT7090" s="24"/>
      <c r="BU7090" s="23"/>
      <c r="BV7090" s="26"/>
      <c r="BX7090" s="6"/>
      <c r="BY7090" s="24"/>
      <c r="BZ7090" s="109"/>
      <c r="CA7090" s="66"/>
      <c r="CB7090" s="5"/>
      <c r="CC7090" s="68"/>
      <c r="CD7090" s="67"/>
      <c r="CE7090" s="67"/>
      <c r="CF7090" s="64"/>
      <c r="CG7090" s="5"/>
      <c r="CH7090" s="69"/>
      <c r="CI7090" s="6"/>
      <c r="CJ7090" s="5"/>
      <c r="CK7090" s="25"/>
      <c r="CL7090" s="5"/>
      <c r="DN7090" s="14"/>
      <c r="DO7090" s="14"/>
      <c r="DP7090" s="5"/>
      <c r="DQ7090" s="25"/>
      <c r="DR7090" s="25"/>
      <c r="DS7090" s="96"/>
      <c r="DT7090" s="83"/>
      <c r="DU7090" s="14"/>
      <c r="DX7090" s="83"/>
      <c r="DY7090" s="83"/>
      <c r="DZ7090" s="83"/>
      <c r="EA7090" s="83"/>
      <c r="EJ7090" s="54"/>
      <c r="EK7090" s="22"/>
      <c r="EL7090" s="24"/>
      <c r="EP7090" s="23"/>
      <c r="EQ7090" s="24"/>
      <c r="ER7090" s="22"/>
      <c r="ES7090" s="24"/>
      <c r="ET7090" s="24"/>
      <c r="EU7090" s="23"/>
      <c r="EV7090" s="26"/>
      <c r="EX7090" s="6"/>
      <c r="EY7090" s="24"/>
      <c r="EZ7090" s="109"/>
      <c r="FA7090" s="66"/>
      <c r="FB7090" s="5"/>
      <c r="FC7090" s="68"/>
      <c r="FD7090" s="67"/>
      <c r="FE7090" s="67"/>
      <c r="FF7090" s="64"/>
      <c r="FG7090" s="5"/>
      <c r="FH7090" s="69"/>
      <c r="FI7090" s="6"/>
      <c r="FJ7090" s="5"/>
      <c r="FK7090" s="25"/>
      <c r="FL7090" s="5"/>
    </row>
    <row r="7091" spans="40:168">
      <c r="AN7091" s="14"/>
      <c r="AO7091" s="14"/>
      <c r="AP7091" s="5"/>
      <c r="AQ7091" s="25"/>
      <c r="AR7091" s="25"/>
      <c r="AS7091" s="96"/>
      <c r="AT7091" s="83"/>
      <c r="AU7091" s="14"/>
      <c r="AX7091" s="83"/>
      <c r="AY7091" s="83"/>
      <c r="AZ7091" s="83"/>
      <c r="BA7091" s="83"/>
      <c r="BJ7091" s="54"/>
      <c r="BK7091" s="22"/>
      <c r="BL7091" s="24"/>
      <c r="BP7091" s="23"/>
      <c r="BQ7091" s="24"/>
      <c r="BR7091" s="22"/>
      <c r="BS7091" s="24"/>
      <c r="BT7091" s="24"/>
      <c r="BU7091" s="23"/>
      <c r="BV7091" s="26"/>
      <c r="BX7091" s="6"/>
      <c r="BY7091" s="24"/>
      <c r="BZ7091" s="109"/>
      <c r="CA7091" s="66"/>
      <c r="CB7091" s="5"/>
      <c r="CC7091" s="68"/>
      <c r="CD7091" s="67"/>
      <c r="CE7091" s="67"/>
      <c r="CF7091" s="64"/>
      <c r="CG7091" s="5"/>
      <c r="CH7091" s="69"/>
      <c r="CI7091" s="6"/>
      <c r="CJ7091" s="5"/>
      <c r="CK7091" s="25"/>
      <c r="CL7091" s="5"/>
      <c r="DN7091" s="14"/>
      <c r="DO7091" s="14"/>
      <c r="DP7091" s="5"/>
      <c r="DQ7091" s="25"/>
      <c r="DR7091" s="25"/>
      <c r="DS7091" s="96"/>
      <c r="DT7091" s="83"/>
      <c r="DU7091" s="14"/>
      <c r="DX7091" s="83"/>
      <c r="DY7091" s="83"/>
      <c r="DZ7091" s="83"/>
      <c r="EA7091" s="83"/>
      <c r="EJ7091" s="54"/>
      <c r="EK7091" s="22"/>
      <c r="EL7091" s="24"/>
      <c r="EP7091" s="23"/>
      <c r="EQ7091" s="24"/>
      <c r="ER7091" s="22"/>
      <c r="ES7091" s="24"/>
      <c r="ET7091" s="24"/>
      <c r="EU7091" s="23"/>
      <c r="EV7091" s="26"/>
      <c r="EX7091" s="6"/>
      <c r="EY7091" s="24"/>
      <c r="EZ7091" s="109"/>
      <c r="FA7091" s="66"/>
      <c r="FB7091" s="5"/>
      <c r="FC7091" s="68"/>
      <c r="FD7091" s="67"/>
      <c r="FE7091" s="67"/>
      <c r="FF7091" s="64"/>
      <c r="FG7091" s="5"/>
      <c r="FH7091" s="69"/>
      <c r="FI7091" s="6"/>
      <c r="FJ7091" s="5"/>
      <c r="FK7091" s="25"/>
      <c r="FL7091" s="5"/>
    </row>
    <row r="7092" spans="40:168">
      <c r="AN7092" s="14"/>
      <c r="AO7092" s="14"/>
      <c r="AP7092" s="5"/>
      <c r="AQ7092" s="25"/>
      <c r="AR7092" s="25"/>
      <c r="AS7092" s="96"/>
      <c r="AT7092" s="83"/>
      <c r="AU7092" s="14"/>
      <c r="AX7092" s="83"/>
      <c r="AY7092" s="83"/>
      <c r="AZ7092" s="83"/>
      <c r="BA7092" s="83"/>
      <c r="BJ7092" s="54"/>
      <c r="BK7092" s="22"/>
      <c r="BL7092" s="24"/>
      <c r="BP7092" s="23"/>
      <c r="BQ7092" s="24"/>
      <c r="BR7092" s="22"/>
      <c r="BS7092" s="24"/>
      <c r="BT7092" s="24"/>
      <c r="BU7092" s="23"/>
      <c r="BV7092" s="26"/>
      <c r="BX7092" s="6"/>
      <c r="BY7092" s="24"/>
      <c r="BZ7092" s="109"/>
      <c r="CA7092" s="66"/>
      <c r="CB7092" s="5"/>
      <c r="CC7092" s="68"/>
      <c r="CD7092" s="67"/>
      <c r="CE7092" s="67"/>
      <c r="CF7092" s="64"/>
      <c r="CG7092" s="5"/>
      <c r="CH7092" s="69"/>
      <c r="CI7092" s="6"/>
      <c r="CJ7092" s="5"/>
      <c r="CK7092" s="25"/>
      <c r="CL7092" s="5"/>
      <c r="DN7092" s="14"/>
      <c r="DO7092" s="14"/>
      <c r="DP7092" s="5"/>
      <c r="DQ7092" s="25"/>
      <c r="DR7092" s="25"/>
      <c r="DS7092" s="96"/>
      <c r="DT7092" s="83"/>
      <c r="DU7092" s="14"/>
      <c r="DX7092" s="83"/>
      <c r="DY7092" s="83"/>
      <c r="DZ7092" s="83"/>
      <c r="EA7092" s="83"/>
      <c r="EJ7092" s="54"/>
      <c r="EK7092" s="22"/>
      <c r="EL7092" s="24"/>
      <c r="EP7092" s="23"/>
      <c r="EQ7092" s="24"/>
      <c r="ER7092" s="22"/>
      <c r="ES7092" s="24"/>
      <c r="ET7092" s="24"/>
      <c r="EU7092" s="23"/>
      <c r="EV7092" s="26"/>
      <c r="EX7092" s="6"/>
      <c r="EY7092" s="24"/>
      <c r="EZ7092" s="109"/>
      <c r="FA7092" s="66"/>
      <c r="FB7092" s="5"/>
      <c r="FC7092" s="68"/>
      <c r="FD7092" s="67"/>
      <c r="FE7092" s="67"/>
      <c r="FF7092" s="64"/>
      <c r="FG7092" s="5"/>
      <c r="FH7092" s="69"/>
      <c r="FI7092" s="6"/>
      <c r="FJ7092" s="5"/>
      <c r="FK7092" s="25"/>
      <c r="FL7092" s="5"/>
    </row>
    <row r="7093" spans="40:168">
      <c r="AN7093" s="14"/>
      <c r="AO7093" s="14"/>
      <c r="AP7093" s="5"/>
      <c r="AQ7093" s="25"/>
      <c r="AR7093" s="25"/>
      <c r="AS7093" s="96"/>
      <c r="AT7093" s="83"/>
      <c r="AU7093" s="14"/>
      <c r="AX7093" s="83"/>
      <c r="AY7093" s="83"/>
      <c r="AZ7093" s="83"/>
      <c r="BA7093" s="83"/>
      <c r="BJ7093" s="54"/>
      <c r="BK7093" s="22"/>
      <c r="BL7093" s="24"/>
      <c r="BP7093" s="23"/>
      <c r="BQ7093" s="24"/>
      <c r="BR7093" s="22"/>
      <c r="BS7093" s="24"/>
      <c r="BT7093" s="24"/>
      <c r="BU7093" s="23"/>
      <c r="BV7093" s="26"/>
      <c r="BX7093" s="6"/>
      <c r="BY7093" s="24"/>
      <c r="BZ7093" s="109"/>
      <c r="CA7093" s="66"/>
      <c r="CB7093" s="5"/>
      <c r="CC7093" s="68"/>
      <c r="CD7093" s="67"/>
      <c r="CE7093" s="67"/>
      <c r="CF7093" s="64"/>
      <c r="CG7093" s="5"/>
      <c r="CH7093" s="69"/>
      <c r="CI7093" s="6"/>
      <c r="CJ7093" s="5"/>
      <c r="CK7093" s="25"/>
      <c r="CL7093" s="5"/>
      <c r="DN7093" s="14"/>
      <c r="DO7093" s="14"/>
      <c r="DP7093" s="5"/>
      <c r="DQ7093" s="25"/>
      <c r="DR7093" s="25"/>
      <c r="DS7093" s="96"/>
      <c r="DT7093" s="83"/>
      <c r="DU7093" s="14"/>
      <c r="DX7093" s="83"/>
      <c r="DY7093" s="83"/>
      <c r="DZ7093" s="83"/>
      <c r="EA7093" s="83"/>
      <c r="EJ7093" s="54"/>
      <c r="EK7093" s="22"/>
      <c r="EL7093" s="24"/>
      <c r="EP7093" s="23"/>
      <c r="EQ7093" s="24"/>
      <c r="ER7093" s="22"/>
      <c r="ES7093" s="24"/>
      <c r="ET7093" s="24"/>
      <c r="EU7093" s="23"/>
      <c r="EV7093" s="26"/>
      <c r="EX7093" s="6"/>
      <c r="EY7093" s="24"/>
      <c r="EZ7093" s="109"/>
      <c r="FA7093" s="66"/>
      <c r="FB7093" s="5"/>
      <c r="FC7093" s="68"/>
      <c r="FD7093" s="67"/>
      <c r="FE7093" s="67"/>
      <c r="FF7093" s="64"/>
      <c r="FG7093" s="5"/>
      <c r="FH7093" s="69"/>
      <c r="FI7093" s="6"/>
      <c r="FJ7093" s="5"/>
      <c r="FK7093" s="25"/>
      <c r="FL7093" s="5"/>
    </row>
    <row r="7094" spans="40:168">
      <c r="AN7094" s="14"/>
      <c r="AO7094" s="14"/>
      <c r="AP7094" s="5"/>
      <c r="AQ7094" s="25"/>
      <c r="AR7094" s="25"/>
      <c r="AS7094" s="96"/>
      <c r="AT7094" s="83"/>
      <c r="AU7094" s="14"/>
      <c r="AX7094" s="83"/>
      <c r="AY7094" s="83"/>
      <c r="AZ7094" s="83"/>
      <c r="BA7094" s="83"/>
      <c r="BJ7094" s="54"/>
      <c r="BK7094" s="22"/>
      <c r="BL7094" s="24"/>
      <c r="BP7094" s="23"/>
      <c r="BQ7094" s="24"/>
      <c r="BR7094" s="22"/>
      <c r="BS7094" s="24"/>
      <c r="BT7094" s="24"/>
      <c r="BU7094" s="23"/>
      <c r="BV7094" s="26"/>
      <c r="BX7094" s="6"/>
      <c r="BY7094" s="24"/>
      <c r="BZ7094" s="109"/>
      <c r="CA7094" s="66"/>
      <c r="CB7094" s="5"/>
      <c r="CC7094" s="68"/>
      <c r="CD7094" s="67"/>
      <c r="CE7094" s="67"/>
      <c r="CF7094" s="64"/>
      <c r="CG7094" s="5"/>
      <c r="CH7094" s="69"/>
      <c r="CI7094" s="6"/>
      <c r="CJ7094" s="5"/>
      <c r="CK7094" s="25"/>
      <c r="CL7094" s="5"/>
      <c r="DN7094" s="14"/>
      <c r="DO7094" s="14"/>
      <c r="DP7094" s="5"/>
      <c r="DQ7094" s="25"/>
      <c r="DR7094" s="25"/>
      <c r="DS7094" s="96"/>
      <c r="DT7094" s="83"/>
      <c r="DU7094" s="14"/>
      <c r="DX7094" s="83"/>
      <c r="DY7094" s="83"/>
      <c r="DZ7094" s="83"/>
      <c r="EA7094" s="83"/>
      <c r="EJ7094" s="54"/>
      <c r="EK7094" s="22"/>
      <c r="EL7094" s="24"/>
      <c r="EP7094" s="23"/>
      <c r="EQ7094" s="24"/>
      <c r="ER7094" s="22"/>
      <c r="ES7094" s="24"/>
      <c r="ET7094" s="24"/>
      <c r="EU7094" s="23"/>
      <c r="EV7094" s="26"/>
      <c r="EX7094" s="6"/>
      <c r="EY7094" s="24"/>
      <c r="EZ7094" s="109"/>
      <c r="FA7094" s="66"/>
      <c r="FB7094" s="5"/>
      <c r="FC7094" s="68"/>
      <c r="FD7094" s="67"/>
      <c r="FE7094" s="67"/>
      <c r="FF7094" s="64"/>
      <c r="FG7094" s="5"/>
      <c r="FH7094" s="69"/>
      <c r="FI7094" s="6"/>
      <c r="FJ7094" s="5"/>
      <c r="FK7094" s="25"/>
      <c r="FL7094" s="5"/>
    </row>
    <row r="7095" spans="40:168">
      <c r="AN7095" s="14"/>
      <c r="AO7095" s="14"/>
      <c r="AP7095" s="5"/>
      <c r="AQ7095" s="25"/>
      <c r="AR7095" s="25"/>
      <c r="AS7095" s="96"/>
      <c r="AT7095" s="83"/>
      <c r="AU7095" s="14"/>
      <c r="AX7095" s="83"/>
      <c r="AY7095" s="83"/>
      <c r="AZ7095" s="83"/>
      <c r="BA7095" s="83"/>
      <c r="BJ7095" s="54"/>
      <c r="BK7095" s="22"/>
      <c r="BL7095" s="24"/>
      <c r="BP7095" s="23"/>
      <c r="BQ7095" s="24"/>
      <c r="BR7095" s="22"/>
      <c r="BS7095" s="24"/>
      <c r="BT7095" s="24"/>
      <c r="BU7095" s="23"/>
      <c r="BV7095" s="26"/>
      <c r="BX7095" s="6"/>
      <c r="BY7095" s="24"/>
      <c r="BZ7095" s="109"/>
      <c r="CA7095" s="66"/>
      <c r="CB7095" s="5"/>
      <c r="CC7095" s="68"/>
      <c r="CD7095" s="67"/>
      <c r="CE7095" s="67"/>
      <c r="CF7095" s="64"/>
      <c r="CG7095" s="5"/>
      <c r="CH7095" s="69"/>
      <c r="CI7095" s="6"/>
      <c r="CJ7095" s="5"/>
      <c r="CK7095" s="25"/>
      <c r="CL7095" s="5"/>
      <c r="DN7095" s="14"/>
      <c r="DO7095" s="14"/>
      <c r="DP7095" s="5"/>
      <c r="DQ7095" s="25"/>
      <c r="DR7095" s="25"/>
      <c r="DS7095" s="96"/>
      <c r="DT7095" s="83"/>
      <c r="DU7095" s="14"/>
      <c r="DX7095" s="83"/>
      <c r="DY7095" s="83"/>
      <c r="DZ7095" s="83"/>
      <c r="EA7095" s="83"/>
      <c r="EJ7095" s="54"/>
      <c r="EK7095" s="22"/>
      <c r="EL7095" s="24"/>
      <c r="EP7095" s="23"/>
      <c r="EQ7095" s="24"/>
      <c r="ER7095" s="22"/>
      <c r="ES7095" s="24"/>
      <c r="ET7095" s="24"/>
      <c r="EU7095" s="23"/>
      <c r="EV7095" s="26"/>
      <c r="EX7095" s="6"/>
      <c r="EY7095" s="24"/>
      <c r="EZ7095" s="109"/>
      <c r="FA7095" s="66"/>
      <c r="FB7095" s="5"/>
      <c r="FC7095" s="68"/>
      <c r="FD7095" s="67"/>
      <c r="FE7095" s="67"/>
      <c r="FF7095" s="64"/>
      <c r="FG7095" s="5"/>
      <c r="FH7095" s="69"/>
      <c r="FI7095" s="6"/>
      <c r="FJ7095" s="5"/>
      <c r="FK7095" s="25"/>
      <c r="FL7095" s="5"/>
    </row>
    <row r="7096" spans="40:168">
      <c r="AN7096" s="14"/>
      <c r="AO7096" s="14"/>
      <c r="AP7096" s="5"/>
      <c r="AQ7096" s="25"/>
      <c r="AR7096" s="25"/>
      <c r="AS7096" s="96"/>
      <c r="AT7096" s="83"/>
      <c r="AU7096" s="14"/>
      <c r="AX7096" s="83"/>
      <c r="AY7096" s="83"/>
      <c r="AZ7096" s="83"/>
      <c r="BA7096" s="83"/>
      <c r="BJ7096" s="54"/>
      <c r="BK7096" s="22"/>
      <c r="BL7096" s="24"/>
      <c r="BP7096" s="23"/>
      <c r="BQ7096" s="24"/>
      <c r="BR7096" s="22"/>
      <c r="BS7096" s="24"/>
      <c r="BT7096" s="24"/>
      <c r="BU7096" s="23"/>
      <c r="BV7096" s="26"/>
      <c r="BX7096" s="6"/>
      <c r="BY7096" s="24"/>
      <c r="BZ7096" s="109"/>
      <c r="CA7096" s="66"/>
      <c r="CB7096" s="5"/>
      <c r="CC7096" s="68"/>
      <c r="CD7096" s="67"/>
      <c r="CE7096" s="67"/>
      <c r="CF7096" s="64"/>
      <c r="CG7096" s="5"/>
      <c r="CH7096" s="69"/>
      <c r="CI7096" s="6"/>
      <c r="CJ7096" s="5"/>
      <c r="CK7096" s="25"/>
      <c r="CL7096" s="5"/>
      <c r="DN7096" s="14"/>
      <c r="DO7096" s="14"/>
      <c r="DP7096" s="5"/>
      <c r="DQ7096" s="25"/>
      <c r="DR7096" s="25"/>
      <c r="DS7096" s="96"/>
      <c r="DT7096" s="83"/>
      <c r="DU7096" s="14"/>
      <c r="DX7096" s="83"/>
      <c r="DY7096" s="83"/>
      <c r="DZ7096" s="83"/>
      <c r="EA7096" s="83"/>
      <c r="EJ7096" s="54"/>
      <c r="EK7096" s="22"/>
      <c r="EL7096" s="24"/>
      <c r="EP7096" s="23"/>
      <c r="EQ7096" s="24"/>
      <c r="ER7096" s="22"/>
      <c r="ES7096" s="24"/>
      <c r="ET7096" s="24"/>
      <c r="EU7096" s="23"/>
      <c r="EV7096" s="26"/>
      <c r="EX7096" s="6"/>
      <c r="EY7096" s="24"/>
      <c r="EZ7096" s="109"/>
      <c r="FA7096" s="66"/>
      <c r="FB7096" s="5"/>
      <c r="FC7096" s="68"/>
      <c r="FD7096" s="67"/>
      <c r="FE7096" s="67"/>
      <c r="FF7096" s="64"/>
      <c r="FG7096" s="5"/>
      <c r="FH7096" s="69"/>
      <c r="FI7096" s="6"/>
      <c r="FJ7096" s="5"/>
      <c r="FK7096" s="25"/>
      <c r="FL7096" s="5"/>
    </row>
    <row r="7097" spans="40:168">
      <c r="AN7097" s="14"/>
      <c r="AO7097" s="14"/>
      <c r="AP7097" s="5"/>
      <c r="AQ7097" s="25"/>
      <c r="AR7097" s="25"/>
      <c r="AS7097" s="96"/>
      <c r="AT7097" s="83"/>
      <c r="AU7097" s="14"/>
      <c r="AX7097" s="83"/>
      <c r="AY7097" s="83"/>
      <c r="AZ7097" s="83"/>
      <c r="BA7097" s="83"/>
      <c r="BJ7097" s="54"/>
      <c r="BK7097" s="22"/>
      <c r="BL7097" s="24"/>
      <c r="BP7097" s="23"/>
      <c r="BQ7097" s="24"/>
      <c r="BR7097" s="22"/>
      <c r="BS7097" s="24"/>
      <c r="BT7097" s="24"/>
      <c r="BU7097" s="23"/>
      <c r="BV7097" s="26"/>
      <c r="BX7097" s="6"/>
      <c r="BY7097" s="24"/>
      <c r="BZ7097" s="109"/>
      <c r="CA7097" s="66"/>
      <c r="CB7097" s="5"/>
      <c r="CC7097" s="68"/>
      <c r="CD7097" s="67"/>
      <c r="CE7097" s="67"/>
      <c r="CF7097" s="64"/>
      <c r="CG7097" s="5"/>
      <c r="CH7097" s="69"/>
      <c r="CI7097" s="6"/>
      <c r="CJ7097" s="5"/>
      <c r="CK7097" s="25"/>
      <c r="CL7097" s="5"/>
      <c r="DN7097" s="14"/>
      <c r="DO7097" s="14"/>
      <c r="DP7097" s="5"/>
      <c r="DQ7097" s="25"/>
      <c r="DR7097" s="25"/>
      <c r="DS7097" s="96"/>
      <c r="DT7097" s="83"/>
      <c r="DU7097" s="14"/>
      <c r="DX7097" s="83"/>
      <c r="DY7097" s="83"/>
      <c r="DZ7097" s="83"/>
      <c r="EA7097" s="83"/>
      <c r="EJ7097" s="54"/>
      <c r="EK7097" s="22"/>
      <c r="EL7097" s="24"/>
      <c r="EP7097" s="23"/>
      <c r="EQ7097" s="24"/>
      <c r="ER7097" s="22"/>
      <c r="ES7097" s="24"/>
      <c r="ET7097" s="24"/>
      <c r="EU7097" s="23"/>
      <c r="EV7097" s="26"/>
      <c r="EX7097" s="6"/>
      <c r="EY7097" s="24"/>
      <c r="EZ7097" s="109"/>
      <c r="FA7097" s="66"/>
      <c r="FB7097" s="5"/>
      <c r="FC7097" s="68"/>
      <c r="FD7097" s="67"/>
      <c r="FE7097" s="67"/>
      <c r="FF7097" s="64"/>
      <c r="FG7097" s="5"/>
      <c r="FH7097" s="69"/>
      <c r="FI7097" s="6"/>
      <c r="FJ7097" s="5"/>
      <c r="FK7097" s="25"/>
      <c r="FL7097" s="5"/>
    </row>
    <row r="7098" spans="40:168">
      <c r="AN7098" s="14"/>
      <c r="AO7098" s="14"/>
      <c r="AP7098" s="5"/>
      <c r="AQ7098" s="25"/>
      <c r="AR7098" s="25"/>
      <c r="AS7098" s="96"/>
      <c r="AT7098" s="83"/>
      <c r="AU7098" s="14"/>
      <c r="AX7098" s="83"/>
      <c r="AY7098" s="83"/>
      <c r="AZ7098" s="83"/>
      <c r="BA7098" s="83"/>
      <c r="BJ7098" s="54"/>
      <c r="BK7098" s="22"/>
      <c r="BL7098" s="24"/>
      <c r="BP7098" s="23"/>
      <c r="BQ7098" s="24"/>
      <c r="BR7098" s="22"/>
      <c r="BS7098" s="24"/>
      <c r="BT7098" s="24"/>
      <c r="BU7098" s="23"/>
      <c r="BV7098" s="26"/>
      <c r="BX7098" s="6"/>
      <c r="BY7098" s="24"/>
      <c r="BZ7098" s="109"/>
      <c r="CA7098" s="66"/>
      <c r="CB7098" s="5"/>
      <c r="CC7098" s="68"/>
      <c r="CD7098" s="67"/>
      <c r="CE7098" s="67"/>
      <c r="CF7098" s="64"/>
      <c r="CG7098" s="5"/>
      <c r="CH7098" s="69"/>
      <c r="CI7098" s="6"/>
      <c r="CJ7098" s="5"/>
      <c r="CK7098" s="25"/>
      <c r="CL7098" s="5"/>
      <c r="DN7098" s="14"/>
      <c r="DO7098" s="14"/>
      <c r="DP7098" s="5"/>
      <c r="DQ7098" s="25"/>
      <c r="DR7098" s="25"/>
      <c r="DS7098" s="96"/>
      <c r="DT7098" s="83"/>
      <c r="DU7098" s="14"/>
      <c r="DX7098" s="83"/>
      <c r="DY7098" s="83"/>
      <c r="DZ7098" s="83"/>
      <c r="EA7098" s="83"/>
      <c r="EJ7098" s="54"/>
      <c r="EK7098" s="22"/>
      <c r="EL7098" s="24"/>
      <c r="EP7098" s="23"/>
      <c r="EQ7098" s="24"/>
      <c r="ER7098" s="22"/>
      <c r="ES7098" s="24"/>
      <c r="ET7098" s="24"/>
      <c r="EU7098" s="23"/>
      <c r="EV7098" s="26"/>
      <c r="EX7098" s="6"/>
      <c r="EY7098" s="24"/>
      <c r="EZ7098" s="109"/>
      <c r="FA7098" s="66"/>
      <c r="FB7098" s="5"/>
      <c r="FC7098" s="68"/>
      <c r="FD7098" s="67"/>
      <c r="FE7098" s="67"/>
      <c r="FF7098" s="64"/>
      <c r="FG7098" s="5"/>
      <c r="FH7098" s="69"/>
      <c r="FI7098" s="6"/>
      <c r="FJ7098" s="5"/>
      <c r="FK7098" s="25"/>
      <c r="FL7098" s="5"/>
    </row>
    <row r="7099" spans="40:168">
      <c r="AN7099" s="14"/>
      <c r="AO7099" s="14"/>
      <c r="AP7099" s="5"/>
      <c r="AQ7099" s="25"/>
      <c r="AR7099" s="25"/>
      <c r="AS7099" s="96"/>
      <c r="AT7099" s="83"/>
      <c r="AU7099" s="14"/>
      <c r="AX7099" s="83"/>
      <c r="AY7099" s="83"/>
      <c r="AZ7099" s="83"/>
      <c r="BA7099" s="83"/>
      <c r="BJ7099" s="54"/>
      <c r="BK7099" s="22"/>
      <c r="BL7099" s="24"/>
      <c r="BP7099" s="23"/>
      <c r="BQ7099" s="24"/>
      <c r="BR7099" s="22"/>
      <c r="BS7099" s="24"/>
      <c r="BT7099" s="24"/>
      <c r="BU7099" s="23"/>
      <c r="BV7099" s="26"/>
      <c r="BX7099" s="6"/>
      <c r="BY7099" s="24"/>
      <c r="BZ7099" s="109"/>
      <c r="CA7099" s="66"/>
      <c r="CB7099" s="5"/>
      <c r="CC7099" s="68"/>
      <c r="CD7099" s="67"/>
      <c r="CE7099" s="67"/>
      <c r="CF7099" s="64"/>
      <c r="CG7099" s="5"/>
      <c r="CH7099" s="69"/>
      <c r="CI7099" s="6"/>
      <c r="CJ7099" s="5"/>
      <c r="CK7099" s="25"/>
      <c r="CL7099" s="5"/>
      <c r="DN7099" s="14"/>
      <c r="DO7099" s="14"/>
      <c r="DP7099" s="5"/>
      <c r="DQ7099" s="25"/>
      <c r="DR7099" s="25"/>
      <c r="DS7099" s="96"/>
      <c r="DT7099" s="83"/>
      <c r="DU7099" s="14"/>
      <c r="DX7099" s="83"/>
      <c r="DY7099" s="83"/>
      <c r="DZ7099" s="83"/>
      <c r="EA7099" s="83"/>
      <c r="EJ7099" s="54"/>
      <c r="EK7099" s="22"/>
      <c r="EL7099" s="24"/>
      <c r="EP7099" s="23"/>
      <c r="EQ7099" s="24"/>
      <c r="ER7099" s="22"/>
      <c r="ES7099" s="24"/>
      <c r="ET7099" s="24"/>
      <c r="EU7099" s="23"/>
      <c r="EV7099" s="26"/>
      <c r="EX7099" s="6"/>
      <c r="EY7099" s="24"/>
      <c r="EZ7099" s="109"/>
      <c r="FA7099" s="66"/>
      <c r="FB7099" s="5"/>
      <c r="FC7099" s="68"/>
      <c r="FD7099" s="67"/>
      <c r="FE7099" s="67"/>
      <c r="FF7099" s="64"/>
      <c r="FG7099" s="5"/>
      <c r="FH7099" s="69"/>
      <c r="FI7099" s="6"/>
      <c r="FJ7099" s="5"/>
      <c r="FK7099" s="25"/>
      <c r="FL7099" s="5"/>
    </row>
    <row r="7100" spans="40:168">
      <c r="AN7100" s="14"/>
      <c r="AO7100" s="14"/>
      <c r="AP7100" s="5"/>
      <c r="AQ7100" s="25"/>
      <c r="AR7100" s="25"/>
      <c r="AS7100" s="96"/>
      <c r="AT7100" s="83"/>
      <c r="AU7100" s="14"/>
      <c r="AX7100" s="83"/>
      <c r="AY7100" s="83"/>
      <c r="AZ7100" s="83"/>
      <c r="BA7100" s="83"/>
      <c r="BJ7100" s="54"/>
      <c r="BK7100" s="22"/>
      <c r="BL7100" s="24"/>
      <c r="BP7100" s="23"/>
      <c r="BQ7100" s="24"/>
      <c r="BR7100" s="22"/>
      <c r="BS7100" s="24"/>
      <c r="BT7100" s="24"/>
      <c r="BU7100" s="23"/>
      <c r="BV7100" s="26"/>
      <c r="BX7100" s="6"/>
      <c r="BY7100" s="24"/>
      <c r="BZ7100" s="109"/>
      <c r="CA7100" s="66"/>
      <c r="CB7100" s="5"/>
      <c r="CC7100" s="68"/>
      <c r="CD7100" s="67"/>
      <c r="CE7100" s="67"/>
      <c r="CF7100" s="64"/>
      <c r="CG7100" s="5"/>
      <c r="CH7100" s="69"/>
      <c r="CI7100" s="6"/>
      <c r="CJ7100" s="5"/>
      <c r="CK7100" s="25"/>
      <c r="CL7100" s="5"/>
      <c r="DN7100" s="14"/>
      <c r="DO7100" s="14"/>
      <c r="DP7100" s="5"/>
      <c r="DQ7100" s="25"/>
      <c r="DR7100" s="25"/>
      <c r="DS7100" s="96"/>
      <c r="DT7100" s="83"/>
      <c r="DU7100" s="14"/>
      <c r="DX7100" s="83"/>
      <c r="DY7100" s="83"/>
      <c r="DZ7100" s="83"/>
      <c r="EA7100" s="83"/>
      <c r="EJ7100" s="54"/>
      <c r="EK7100" s="22"/>
      <c r="EL7100" s="24"/>
      <c r="EP7100" s="23"/>
      <c r="EQ7100" s="24"/>
      <c r="ER7100" s="22"/>
      <c r="ES7100" s="24"/>
      <c r="ET7100" s="24"/>
      <c r="EU7100" s="23"/>
      <c r="EV7100" s="26"/>
      <c r="EX7100" s="6"/>
      <c r="EY7100" s="24"/>
      <c r="EZ7100" s="109"/>
      <c r="FA7100" s="66"/>
      <c r="FB7100" s="5"/>
      <c r="FC7100" s="68"/>
      <c r="FD7100" s="67"/>
      <c r="FE7100" s="67"/>
      <c r="FF7100" s="64"/>
      <c r="FG7100" s="5"/>
      <c r="FH7100" s="69"/>
      <c r="FI7100" s="6"/>
      <c r="FJ7100" s="5"/>
      <c r="FK7100" s="25"/>
      <c r="FL7100" s="5"/>
    </row>
    <row r="7101" spans="40:168">
      <c r="AN7101" s="14"/>
      <c r="AO7101" s="14"/>
      <c r="AP7101" s="5"/>
      <c r="AQ7101" s="25"/>
      <c r="AR7101" s="25"/>
      <c r="AS7101" s="96"/>
      <c r="AT7101" s="83"/>
      <c r="AU7101" s="14"/>
      <c r="AX7101" s="83"/>
      <c r="AY7101" s="83"/>
      <c r="AZ7101" s="83"/>
      <c r="BA7101" s="83"/>
      <c r="BJ7101" s="54"/>
      <c r="BK7101" s="22"/>
      <c r="BL7101" s="24"/>
      <c r="BP7101" s="23"/>
      <c r="BQ7101" s="24"/>
      <c r="BR7101" s="22"/>
      <c r="BS7101" s="24"/>
      <c r="BT7101" s="24"/>
      <c r="BU7101" s="23"/>
      <c r="BV7101" s="26"/>
      <c r="BX7101" s="6"/>
      <c r="BY7101" s="24"/>
      <c r="BZ7101" s="109"/>
      <c r="CA7101" s="66"/>
      <c r="CB7101" s="5"/>
      <c r="CC7101" s="68"/>
      <c r="CD7101" s="67"/>
      <c r="CE7101" s="67"/>
      <c r="CF7101" s="64"/>
      <c r="CG7101" s="5"/>
      <c r="CH7101" s="69"/>
      <c r="CI7101" s="6"/>
      <c r="CJ7101" s="5"/>
      <c r="CK7101" s="25"/>
      <c r="CL7101" s="5"/>
      <c r="DN7101" s="14"/>
      <c r="DO7101" s="14"/>
      <c r="DP7101" s="5"/>
      <c r="DQ7101" s="25"/>
      <c r="DR7101" s="25"/>
      <c r="DS7101" s="96"/>
      <c r="DT7101" s="83"/>
      <c r="DU7101" s="14"/>
      <c r="DX7101" s="83"/>
      <c r="DY7101" s="83"/>
      <c r="DZ7101" s="83"/>
      <c r="EA7101" s="83"/>
      <c r="EJ7101" s="54"/>
      <c r="EK7101" s="22"/>
      <c r="EL7101" s="24"/>
      <c r="EP7101" s="23"/>
      <c r="EQ7101" s="24"/>
      <c r="ER7101" s="22"/>
      <c r="ES7101" s="24"/>
      <c r="ET7101" s="24"/>
      <c r="EU7101" s="23"/>
      <c r="EV7101" s="26"/>
      <c r="EX7101" s="6"/>
      <c r="EY7101" s="24"/>
      <c r="EZ7101" s="109"/>
      <c r="FA7101" s="66"/>
      <c r="FB7101" s="5"/>
      <c r="FC7101" s="68"/>
      <c r="FD7101" s="67"/>
      <c r="FE7101" s="67"/>
      <c r="FF7101" s="64"/>
      <c r="FG7101" s="5"/>
      <c r="FH7101" s="69"/>
      <c r="FI7101" s="6"/>
      <c r="FJ7101" s="5"/>
      <c r="FK7101" s="25"/>
      <c r="FL7101" s="5"/>
    </row>
    <row r="7102" spans="40:168">
      <c r="AN7102" s="14"/>
      <c r="AO7102" s="14"/>
      <c r="AP7102" s="5"/>
      <c r="AQ7102" s="25"/>
      <c r="AR7102" s="25"/>
      <c r="AS7102" s="96"/>
      <c r="AT7102" s="83"/>
      <c r="AU7102" s="14"/>
      <c r="AX7102" s="83"/>
      <c r="AY7102" s="83"/>
      <c r="AZ7102" s="83"/>
      <c r="BA7102" s="83"/>
      <c r="BJ7102" s="54"/>
      <c r="BK7102" s="22"/>
      <c r="BL7102" s="24"/>
      <c r="BP7102" s="23"/>
      <c r="BQ7102" s="24"/>
      <c r="BR7102" s="22"/>
      <c r="BS7102" s="24"/>
      <c r="BT7102" s="24"/>
      <c r="BU7102" s="23"/>
      <c r="BV7102" s="26"/>
      <c r="BX7102" s="6"/>
      <c r="BY7102" s="24"/>
      <c r="BZ7102" s="109"/>
      <c r="CA7102" s="66"/>
      <c r="CB7102" s="5"/>
      <c r="CC7102" s="68"/>
      <c r="CD7102" s="67"/>
      <c r="CE7102" s="67"/>
      <c r="CF7102" s="64"/>
      <c r="CG7102" s="5"/>
      <c r="CH7102" s="69"/>
      <c r="CI7102" s="6"/>
      <c r="CJ7102" s="5"/>
      <c r="CK7102" s="25"/>
      <c r="CL7102" s="5"/>
      <c r="DN7102" s="14"/>
      <c r="DO7102" s="14"/>
      <c r="DP7102" s="5"/>
      <c r="DQ7102" s="25"/>
      <c r="DR7102" s="25"/>
      <c r="DS7102" s="96"/>
      <c r="DT7102" s="83"/>
      <c r="DU7102" s="14"/>
      <c r="DX7102" s="83"/>
      <c r="DY7102" s="83"/>
      <c r="DZ7102" s="83"/>
      <c r="EA7102" s="83"/>
      <c r="EJ7102" s="54"/>
      <c r="EK7102" s="22"/>
      <c r="EL7102" s="24"/>
      <c r="EP7102" s="23"/>
      <c r="EQ7102" s="24"/>
      <c r="ER7102" s="22"/>
      <c r="ES7102" s="24"/>
      <c r="ET7102" s="24"/>
      <c r="EU7102" s="23"/>
      <c r="EV7102" s="26"/>
      <c r="EX7102" s="6"/>
      <c r="EY7102" s="24"/>
      <c r="EZ7102" s="109"/>
      <c r="FA7102" s="66"/>
      <c r="FB7102" s="5"/>
      <c r="FC7102" s="68"/>
      <c r="FD7102" s="67"/>
      <c r="FE7102" s="67"/>
      <c r="FF7102" s="64"/>
      <c r="FG7102" s="5"/>
      <c r="FH7102" s="69"/>
      <c r="FI7102" s="6"/>
      <c r="FJ7102" s="5"/>
      <c r="FK7102" s="25"/>
      <c r="FL7102" s="5"/>
    </row>
    <row r="7103" spans="40:168">
      <c r="AN7103" s="14"/>
      <c r="AO7103" s="14"/>
      <c r="AP7103" s="5"/>
      <c r="AQ7103" s="25"/>
      <c r="AR7103" s="25"/>
      <c r="AS7103" s="96"/>
      <c r="AT7103" s="83"/>
      <c r="AU7103" s="14"/>
      <c r="AX7103" s="83"/>
      <c r="AY7103" s="83"/>
      <c r="AZ7103" s="83"/>
      <c r="BA7103" s="83"/>
      <c r="BJ7103" s="54"/>
      <c r="BK7103" s="22"/>
      <c r="BL7103" s="24"/>
      <c r="BP7103" s="23"/>
      <c r="BQ7103" s="24"/>
      <c r="BR7103" s="22"/>
      <c r="BS7103" s="24"/>
      <c r="BT7103" s="24"/>
      <c r="BU7103" s="23"/>
      <c r="BV7103" s="26"/>
      <c r="BX7103" s="6"/>
      <c r="BY7103" s="24"/>
      <c r="BZ7103" s="109"/>
      <c r="CA7103" s="66"/>
      <c r="CB7103" s="5"/>
      <c r="CC7103" s="68"/>
      <c r="CD7103" s="67"/>
      <c r="CE7103" s="67"/>
      <c r="CF7103" s="64"/>
      <c r="CG7103" s="5"/>
      <c r="CH7103" s="69"/>
      <c r="CI7103" s="6"/>
      <c r="CJ7103" s="5"/>
      <c r="CK7103" s="25"/>
      <c r="CL7103" s="5"/>
      <c r="DN7103" s="14"/>
      <c r="DO7103" s="14"/>
      <c r="DP7103" s="5"/>
      <c r="DQ7103" s="25"/>
      <c r="DR7103" s="25"/>
      <c r="DS7103" s="96"/>
      <c r="DT7103" s="83"/>
      <c r="DU7103" s="14"/>
      <c r="DX7103" s="83"/>
      <c r="DY7103" s="83"/>
      <c r="DZ7103" s="83"/>
      <c r="EA7103" s="83"/>
      <c r="EJ7103" s="54"/>
      <c r="EK7103" s="22"/>
      <c r="EL7103" s="24"/>
      <c r="EP7103" s="23"/>
      <c r="EQ7103" s="24"/>
      <c r="ER7103" s="22"/>
      <c r="ES7103" s="24"/>
      <c r="ET7103" s="24"/>
      <c r="EU7103" s="23"/>
      <c r="EV7103" s="26"/>
      <c r="EX7103" s="6"/>
      <c r="EY7103" s="24"/>
      <c r="EZ7103" s="109"/>
      <c r="FA7103" s="66"/>
      <c r="FB7103" s="5"/>
      <c r="FC7103" s="68"/>
      <c r="FD7103" s="67"/>
      <c r="FE7103" s="67"/>
      <c r="FF7103" s="64"/>
      <c r="FG7103" s="5"/>
      <c r="FH7103" s="69"/>
      <c r="FI7103" s="6"/>
      <c r="FJ7103" s="5"/>
      <c r="FK7103" s="25"/>
      <c r="FL7103" s="5"/>
    </row>
    <row r="7104" spans="40:168">
      <c r="AN7104" s="14"/>
      <c r="AO7104" s="14"/>
      <c r="AP7104" s="5"/>
      <c r="AQ7104" s="25"/>
      <c r="AR7104" s="25"/>
      <c r="AS7104" s="96"/>
      <c r="AT7104" s="83"/>
      <c r="AU7104" s="14"/>
      <c r="AX7104" s="83"/>
      <c r="AY7104" s="83"/>
      <c r="AZ7104" s="83"/>
      <c r="BA7104" s="83"/>
      <c r="BJ7104" s="54"/>
      <c r="BK7104" s="22"/>
      <c r="BL7104" s="24"/>
      <c r="BP7104" s="23"/>
      <c r="BQ7104" s="24"/>
      <c r="BR7104" s="22"/>
      <c r="BS7104" s="24"/>
      <c r="BT7104" s="24"/>
      <c r="BU7104" s="23"/>
      <c r="BV7104" s="26"/>
      <c r="BX7104" s="6"/>
      <c r="BY7104" s="24"/>
      <c r="BZ7104" s="109"/>
      <c r="CA7104" s="66"/>
      <c r="CB7104" s="5"/>
      <c r="CC7104" s="68"/>
      <c r="CD7104" s="67"/>
      <c r="CE7104" s="67"/>
      <c r="CF7104" s="64"/>
      <c r="CG7104" s="5"/>
      <c r="CH7104" s="69"/>
      <c r="CI7104" s="6"/>
      <c r="CJ7104" s="5"/>
      <c r="CK7104" s="25"/>
      <c r="CL7104" s="5"/>
      <c r="DN7104" s="14"/>
      <c r="DO7104" s="14"/>
      <c r="DP7104" s="5"/>
      <c r="DQ7104" s="25"/>
      <c r="DR7104" s="25"/>
      <c r="DS7104" s="96"/>
      <c r="DT7104" s="83"/>
      <c r="DU7104" s="14"/>
      <c r="DX7104" s="83"/>
      <c r="DY7104" s="83"/>
      <c r="DZ7104" s="83"/>
      <c r="EA7104" s="83"/>
      <c r="EJ7104" s="54"/>
      <c r="EK7104" s="22"/>
      <c r="EL7104" s="24"/>
      <c r="EP7104" s="23"/>
      <c r="EQ7104" s="24"/>
      <c r="ER7104" s="22"/>
      <c r="ES7104" s="24"/>
      <c r="ET7104" s="24"/>
      <c r="EU7104" s="23"/>
      <c r="EV7104" s="26"/>
      <c r="EX7104" s="6"/>
      <c r="EY7104" s="24"/>
      <c r="EZ7104" s="109"/>
      <c r="FA7104" s="66"/>
      <c r="FB7104" s="5"/>
      <c r="FC7104" s="68"/>
      <c r="FD7104" s="67"/>
      <c r="FE7104" s="67"/>
      <c r="FF7104" s="64"/>
      <c r="FG7104" s="5"/>
      <c r="FH7104" s="69"/>
      <c r="FI7104" s="6"/>
      <c r="FJ7104" s="5"/>
      <c r="FK7104" s="25"/>
      <c r="FL7104" s="5"/>
    </row>
    <row r="7105" spans="40:168">
      <c r="AN7105" s="14"/>
      <c r="AO7105" s="14"/>
      <c r="AP7105" s="5"/>
      <c r="AQ7105" s="25"/>
      <c r="AR7105" s="25"/>
      <c r="AS7105" s="96"/>
      <c r="AT7105" s="83"/>
      <c r="AU7105" s="14"/>
      <c r="AX7105" s="83"/>
      <c r="AY7105" s="83"/>
      <c r="AZ7105" s="83"/>
      <c r="BA7105" s="83"/>
      <c r="BJ7105" s="54"/>
      <c r="BK7105" s="22"/>
      <c r="BL7105" s="24"/>
      <c r="BP7105" s="23"/>
      <c r="BQ7105" s="24"/>
      <c r="BR7105" s="22"/>
      <c r="BS7105" s="24"/>
      <c r="BT7105" s="24"/>
      <c r="BU7105" s="23"/>
      <c r="BV7105" s="26"/>
      <c r="BX7105" s="6"/>
      <c r="BY7105" s="24"/>
      <c r="BZ7105" s="109"/>
      <c r="CA7105" s="66"/>
      <c r="CB7105" s="5"/>
      <c r="CC7105" s="68"/>
      <c r="CD7105" s="67"/>
      <c r="CE7105" s="67"/>
      <c r="CF7105" s="64"/>
      <c r="CG7105" s="5"/>
      <c r="CH7105" s="69"/>
      <c r="CI7105" s="6"/>
      <c r="CJ7105" s="5"/>
      <c r="CK7105" s="25"/>
      <c r="CL7105" s="5"/>
      <c r="DN7105" s="14"/>
      <c r="DO7105" s="14"/>
      <c r="DP7105" s="5"/>
      <c r="DQ7105" s="25"/>
      <c r="DR7105" s="25"/>
      <c r="DS7105" s="96"/>
      <c r="DT7105" s="83"/>
      <c r="DU7105" s="14"/>
      <c r="DX7105" s="83"/>
      <c r="DY7105" s="83"/>
      <c r="DZ7105" s="83"/>
      <c r="EA7105" s="83"/>
      <c r="EJ7105" s="54"/>
      <c r="EK7105" s="22"/>
      <c r="EL7105" s="24"/>
      <c r="EP7105" s="23"/>
      <c r="EQ7105" s="24"/>
      <c r="ER7105" s="22"/>
      <c r="ES7105" s="24"/>
      <c r="ET7105" s="24"/>
      <c r="EU7105" s="23"/>
      <c r="EV7105" s="26"/>
      <c r="EX7105" s="6"/>
      <c r="EY7105" s="24"/>
      <c r="EZ7105" s="109"/>
      <c r="FA7105" s="66"/>
      <c r="FB7105" s="5"/>
      <c r="FC7105" s="68"/>
      <c r="FD7105" s="67"/>
      <c r="FE7105" s="67"/>
      <c r="FF7105" s="64"/>
      <c r="FG7105" s="5"/>
      <c r="FH7105" s="69"/>
      <c r="FI7105" s="6"/>
      <c r="FJ7105" s="5"/>
      <c r="FK7105" s="25"/>
      <c r="FL7105" s="5"/>
    </row>
    <row r="7106" spans="40:168">
      <c r="AN7106" s="14"/>
      <c r="AO7106" s="14"/>
      <c r="AP7106" s="5"/>
      <c r="AQ7106" s="25"/>
      <c r="AR7106" s="25"/>
      <c r="AS7106" s="96"/>
      <c r="AT7106" s="83"/>
      <c r="AU7106" s="14"/>
      <c r="AX7106" s="83"/>
      <c r="AY7106" s="83"/>
      <c r="AZ7106" s="83"/>
      <c r="BA7106" s="83"/>
      <c r="BJ7106" s="54"/>
      <c r="BK7106" s="22"/>
      <c r="BL7106" s="24"/>
      <c r="BP7106" s="23"/>
      <c r="BQ7106" s="24"/>
      <c r="BR7106" s="22"/>
      <c r="BS7106" s="24"/>
      <c r="BT7106" s="24"/>
      <c r="BU7106" s="23"/>
      <c r="BV7106" s="26"/>
      <c r="BX7106" s="6"/>
      <c r="BY7106" s="24"/>
      <c r="BZ7106" s="109"/>
      <c r="CA7106" s="66"/>
      <c r="CB7106" s="5"/>
      <c r="CC7106" s="68"/>
      <c r="CD7106" s="67"/>
      <c r="CE7106" s="67"/>
      <c r="CF7106" s="64"/>
      <c r="CG7106" s="5"/>
      <c r="CH7106" s="69"/>
      <c r="CI7106" s="6"/>
      <c r="CJ7106" s="5"/>
      <c r="CK7106" s="25"/>
      <c r="CL7106" s="5"/>
      <c r="DN7106" s="14"/>
      <c r="DO7106" s="14"/>
      <c r="DP7106" s="5"/>
      <c r="DQ7106" s="25"/>
      <c r="DR7106" s="25"/>
      <c r="DS7106" s="96"/>
      <c r="DT7106" s="83"/>
      <c r="DU7106" s="14"/>
      <c r="DX7106" s="83"/>
      <c r="DY7106" s="83"/>
      <c r="DZ7106" s="83"/>
      <c r="EA7106" s="83"/>
      <c r="EJ7106" s="54"/>
      <c r="EK7106" s="22"/>
      <c r="EL7106" s="24"/>
      <c r="EP7106" s="23"/>
      <c r="EQ7106" s="24"/>
      <c r="ER7106" s="22"/>
      <c r="ES7106" s="24"/>
      <c r="ET7106" s="24"/>
      <c r="EU7106" s="23"/>
      <c r="EV7106" s="26"/>
      <c r="EX7106" s="6"/>
      <c r="EY7106" s="24"/>
      <c r="EZ7106" s="109"/>
      <c r="FA7106" s="66"/>
      <c r="FB7106" s="5"/>
      <c r="FC7106" s="68"/>
      <c r="FD7106" s="67"/>
      <c r="FE7106" s="67"/>
      <c r="FF7106" s="64"/>
      <c r="FG7106" s="5"/>
      <c r="FH7106" s="69"/>
      <c r="FI7106" s="6"/>
      <c r="FJ7106" s="5"/>
      <c r="FK7106" s="25"/>
      <c r="FL7106" s="5"/>
    </row>
    <row r="7107" spans="40:168">
      <c r="AN7107" s="14"/>
      <c r="AO7107" s="14"/>
      <c r="AP7107" s="5"/>
      <c r="AQ7107" s="25"/>
      <c r="AR7107" s="25"/>
      <c r="AS7107" s="96"/>
      <c r="AT7107" s="83"/>
      <c r="AU7107" s="14"/>
      <c r="AX7107" s="83"/>
      <c r="AY7107" s="83"/>
      <c r="AZ7107" s="83"/>
      <c r="BA7107" s="83"/>
      <c r="BJ7107" s="54"/>
      <c r="BK7107" s="22"/>
      <c r="BL7107" s="24"/>
      <c r="BP7107" s="23"/>
      <c r="BQ7107" s="24"/>
      <c r="BR7107" s="22"/>
      <c r="BS7107" s="24"/>
      <c r="BT7107" s="24"/>
      <c r="BU7107" s="23"/>
      <c r="BV7107" s="26"/>
      <c r="BX7107" s="6"/>
      <c r="BY7107" s="24"/>
      <c r="BZ7107" s="109"/>
      <c r="CA7107" s="66"/>
      <c r="CB7107" s="5"/>
      <c r="CC7107" s="68"/>
      <c r="CD7107" s="67"/>
      <c r="CE7107" s="67"/>
      <c r="CF7107" s="64"/>
      <c r="CG7107" s="5"/>
      <c r="CH7107" s="69"/>
      <c r="CI7107" s="6"/>
      <c r="CJ7107" s="5"/>
      <c r="CK7107" s="25"/>
      <c r="CL7107" s="5"/>
      <c r="DN7107" s="14"/>
      <c r="DO7107" s="14"/>
      <c r="DP7107" s="5"/>
      <c r="DQ7107" s="25"/>
      <c r="DR7107" s="25"/>
      <c r="DS7107" s="96"/>
      <c r="DT7107" s="83"/>
      <c r="DU7107" s="14"/>
      <c r="DX7107" s="83"/>
      <c r="DY7107" s="83"/>
      <c r="DZ7107" s="83"/>
      <c r="EA7107" s="83"/>
      <c r="EJ7107" s="54"/>
      <c r="EK7107" s="22"/>
      <c r="EL7107" s="24"/>
      <c r="EP7107" s="23"/>
      <c r="EQ7107" s="24"/>
      <c r="ER7107" s="22"/>
      <c r="ES7107" s="24"/>
      <c r="ET7107" s="24"/>
      <c r="EU7107" s="23"/>
      <c r="EV7107" s="26"/>
      <c r="EX7107" s="6"/>
      <c r="EY7107" s="24"/>
      <c r="EZ7107" s="109"/>
      <c r="FA7107" s="66"/>
      <c r="FB7107" s="5"/>
      <c r="FC7107" s="68"/>
      <c r="FD7107" s="67"/>
      <c r="FE7107" s="67"/>
      <c r="FF7107" s="64"/>
      <c r="FG7107" s="5"/>
      <c r="FH7107" s="69"/>
      <c r="FI7107" s="6"/>
      <c r="FJ7107" s="5"/>
      <c r="FK7107" s="25"/>
      <c r="FL7107" s="5"/>
    </row>
    <row r="7108" spans="40:168">
      <c r="AN7108" s="14"/>
      <c r="AO7108" s="14"/>
      <c r="AP7108" s="5"/>
      <c r="AQ7108" s="25"/>
      <c r="AR7108" s="25"/>
      <c r="AS7108" s="96"/>
      <c r="AT7108" s="83"/>
      <c r="AU7108" s="14"/>
      <c r="AX7108" s="83"/>
      <c r="AY7108" s="83"/>
      <c r="AZ7108" s="83"/>
      <c r="BA7108" s="83"/>
      <c r="BJ7108" s="54"/>
      <c r="BK7108" s="22"/>
      <c r="BL7108" s="24"/>
      <c r="BP7108" s="23"/>
      <c r="BQ7108" s="24"/>
      <c r="BR7108" s="22"/>
      <c r="BS7108" s="24"/>
      <c r="BT7108" s="24"/>
      <c r="BU7108" s="23"/>
      <c r="BV7108" s="26"/>
      <c r="BX7108" s="6"/>
      <c r="BY7108" s="24"/>
      <c r="BZ7108" s="109"/>
      <c r="CA7108" s="66"/>
      <c r="CB7108" s="5"/>
      <c r="CC7108" s="68"/>
      <c r="CD7108" s="67"/>
      <c r="CE7108" s="67"/>
      <c r="CF7108" s="64"/>
      <c r="CG7108" s="5"/>
      <c r="CH7108" s="69"/>
      <c r="CI7108" s="6"/>
      <c r="CJ7108" s="5"/>
      <c r="CK7108" s="25"/>
      <c r="CL7108" s="5"/>
      <c r="DN7108" s="14"/>
      <c r="DO7108" s="14"/>
      <c r="DP7108" s="5"/>
      <c r="DQ7108" s="25"/>
      <c r="DR7108" s="25"/>
      <c r="DS7108" s="96"/>
      <c r="DT7108" s="83"/>
      <c r="DU7108" s="14"/>
      <c r="DX7108" s="83"/>
      <c r="DY7108" s="83"/>
      <c r="DZ7108" s="83"/>
      <c r="EA7108" s="83"/>
      <c r="EJ7108" s="54"/>
      <c r="EK7108" s="22"/>
      <c r="EL7108" s="24"/>
      <c r="EP7108" s="23"/>
      <c r="EQ7108" s="24"/>
      <c r="ER7108" s="22"/>
      <c r="ES7108" s="24"/>
      <c r="ET7108" s="24"/>
      <c r="EU7108" s="23"/>
      <c r="EV7108" s="26"/>
      <c r="EX7108" s="6"/>
      <c r="EY7108" s="24"/>
      <c r="EZ7108" s="109"/>
      <c r="FA7108" s="66"/>
      <c r="FB7108" s="5"/>
      <c r="FC7108" s="68"/>
      <c r="FD7108" s="67"/>
      <c r="FE7108" s="67"/>
      <c r="FF7108" s="64"/>
      <c r="FG7108" s="5"/>
      <c r="FH7108" s="69"/>
      <c r="FI7108" s="6"/>
      <c r="FJ7108" s="5"/>
      <c r="FK7108" s="25"/>
      <c r="FL7108" s="5"/>
    </row>
    <row r="7109" spans="40:168">
      <c r="AN7109" s="14"/>
      <c r="AO7109" s="14"/>
      <c r="AP7109" s="5"/>
      <c r="AQ7109" s="25"/>
      <c r="AR7109" s="25"/>
      <c r="AS7109" s="96"/>
      <c r="AT7109" s="83"/>
      <c r="AU7109" s="14"/>
      <c r="AX7109" s="83"/>
      <c r="AY7109" s="83"/>
      <c r="AZ7109" s="83"/>
      <c r="BA7109" s="83"/>
      <c r="BJ7109" s="54"/>
      <c r="BK7109" s="22"/>
      <c r="BL7109" s="24"/>
      <c r="BP7109" s="23"/>
      <c r="BQ7109" s="24"/>
      <c r="BR7109" s="22"/>
      <c r="BS7109" s="24"/>
      <c r="BT7109" s="24"/>
      <c r="BU7109" s="23"/>
      <c r="BV7109" s="26"/>
      <c r="BX7109" s="6"/>
      <c r="BY7109" s="24"/>
      <c r="BZ7109" s="109"/>
      <c r="CA7109" s="66"/>
      <c r="CB7109" s="5"/>
      <c r="CC7109" s="68"/>
      <c r="CD7109" s="67"/>
      <c r="CE7109" s="67"/>
      <c r="CF7109" s="64"/>
      <c r="CG7109" s="5"/>
      <c r="CH7109" s="69"/>
      <c r="CI7109" s="6"/>
      <c r="CJ7109" s="5"/>
      <c r="CK7109" s="25"/>
      <c r="CL7109" s="5"/>
      <c r="DN7109" s="14"/>
      <c r="DO7109" s="14"/>
      <c r="DP7109" s="5"/>
      <c r="DQ7109" s="25"/>
      <c r="DR7109" s="25"/>
      <c r="DS7109" s="96"/>
      <c r="DT7109" s="83"/>
      <c r="DU7109" s="14"/>
      <c r="DX7109" s="83"/>
      <c r="DY7109" s="83"/>
      <c r="DZ7109" s="83"/>
      <c r="EA7109" s="83"/>
      <c r="EJ7109" s="54"/>
      <c r="EK7109" s="22"/>
      <c r="EL7109" s="24"/>
      <c r="EP7109" s="23"/>
      <c r="EQ7109" s="24"/>
      <c r="ER7109" s="22"/>
      <c r="ES7109" s="24"/>
      <c r="ET7109" s="24"/>
      <c r="EU7109" s="23"/>
      <c r="EV7109" s="26"/>
      <c r="EX7109" s="6"/>
      <c r="EY7109" s="24"/>
      <c r="EZ7109" s="109"/>
      <c r="FA7109" s="66"/>
      <c r="FB7109" s="5"/>
      <c r="FC7109" s="68"/>
      <c r="FD7109" s="67"/>
      <c r="FE7109" s="67"/>
      <c r="FF7109" s="64"/>
      <c r="FG7109" s="5"/>
      <c r="FH7109" s="69"/>
      <c r="FI7109" s="6"/>
      <c r="FJ7109" s="5"/>
      <c r="FK7109" s="25"/>
      <c r="FL7109" s="5"/>
    </row>
    <row r="7110" spans="40:168">
      <c r="AN7110" s="14"/>
      <c r="AO7110" s="14"/>
      <c r="AP7110" s="5"/>
      <c r="AQ7110" s="25"/>
      <c r="AR7110" s="25"/>
      <c r="AS7110" s="96"/>
      <c r="AT7110" s="83"/>
      <c r="AU7110" s="14"/>
      <c r="AX7110" s="83"/>
      <c r="AY7110" s="83"/>
      <c r="AZ7110" s="83"/>
      <c r="BA7110" s="83"/>
      <c r="BJ7110" s="54"/>
      <c r="BK7110" s="22"/>
      <c r="BL7110" s="24"/>
      <c r="BP7110" s="23"/>
      <c r="BQ7110" s="24"/>
      <c r="BR7110" s="22"/>
      <c r="BS7110" s="24"/>
      <c r="BT7110" s="24"/>
      <c r="BU7110" s="23"/>
      <c r="BV7110" s="26"/>
      <c r="BX7110" s="6"/>
      <c r="BY7110" s="24"/>
      <c r="BZ7110" s="109"/>
      <c r="CA7110" s="66"/>
      <c r="CB7110" s="5"/>
      <c r="CC7110" s="68"/>
      <c r="CD7110" s="67"/>
      <c r="CE7110" s="67"/>
      <c r="CF7110" s="64"/>
      <c r="CG7110" s="5"/>
      <c r="CH7110" s="69"/>
      <c r="CI7110" s="6"/>
      <c r="CJ7110" s="5"/>
      <c r="CK7110" s="25"/>
      <c r="CL7110" s="5"/>
      <c r="DN7110" s="14"/>
      <c r="DO7110" s="14"/>
      <c r="DP7110" s="5"/>
      <c r="DQ7110" s="25"/>
      <c r="DR7110" s="25"/>
      <c r="DS7110" s="96"/>
      <c r="DT7110" s="83"/>
      <c r="DU7110" s="14"/>
      <c r="DX7110" s="83"/>
      <c r="DY7110" s="83"/>
      <c r="DZ7110" s="83"/>
      <c r="EA7110" s="83"/>
      <c r="EJ7110" s="54"/>
      <c r="EK7110" s="22"/>
      <c r="EL7110" s="24"/>
      <c r="EP7110" s="23"/>
      <c r="EQ7110" s="24"/>
      <c r="ER7110" s="22"/>
      <c r="ES7110" s="24"/>
      <c r="ET7110" s="24"/>
      <c r="EU7110" s="23"/>
      <c r="EV7110" s="26"/>
      <c r="EX7110" s="6"/>
      <c r="EY7110" s="24"/>
      <c r="EZ7110" s="109"/>
      <c r="FA7110" s="66"/>
      <c r="FB7110" s="5"/>
      <c r="FC7110" s="68"/>
      <c r="FD7110" s="67"/>
      <c r="FE7110" s="67"/>
      <c r="FF7110" s="64"/>
      <c r="FG7110" s="5"/>
      <c r="FH7110" s="69"/>
      <c r="FI7110" s="6"/>
      <c r="FJ7110" s="5"/>
      <c r="FK7110" s="25"/>
      <c r="FL7110" s="5"/>
    </row>
    <row r="7111" spans="40:168">
      <c r="AN7111" s="14"/>
      <c r="AO7111" s="14"/>
      <c r="AP7111" s="5"/>
      <c r="AQ7111" s="25"/>
      <c r="AR7111" s="25"/>
      <c r="AS7111" s="96"/>
      <c r="AT7111" s="83"/>
      <c r="AU7111" s="14"/>
      <c r="AX7111" s="83"/>
      <c r="AY7111" s="83"/>
      <c r="AZ7111" s="83"/>
      <c r="BA7111" s="83"/>
      <c r="BJ7111" s="54"/>
      <c r="BK7111" s="22"/>
      <c r="BL7111" s="24"/>
      <c r="BP7111" s="23"/>
      <c r="BQ7111" s="24"/>
      <c r="BR7111" s="22"/>
      <c r="BS7111" s="24"/>
      <c r="BT7111" s="24"/>
      <c r="BU7111" s="23"/>
      <c r="BV7111" s="26"/>
      <c r="BX7111" s="6"/>
      <c r="BY7111" s="24"/>
      <c r="BZ7111" s="109"/>
      <c r="CA7111" s="66"/>
      <c r="CB7111" s="5"/>
      <c r="CC7111" s="68"/>
      <c r="CD7111" s="67"/>
      <c r="CE7111" s="67"/>
      <c r="CF7111" s="64"/>
      <c r="CG7111" s="5"/>
      <c r="CH7111" s="69"/>
      <c r="CI7111" s="6"/>
      <c r="CJ7111" s="5"/>
      <c r="CK7111" s="25"/>
      <c r="CL7111" s="5"/>
      <c r="DN7111" s="14"/>
      <c r="DO7111" s="14"/>
      <c r="DP7111" s="5"/>
      <c r="DQ7111" s="25"/>
      <c r="DR7111" s="25"/>
      <c r="DS7111" s="96"/>
      <c r="DT7111" s="83"/>
      <c r="DU7111" s="14"/>
      <c r="DX7111" s="83"/>
      <c r="DY7111" s="83"/>
      <c r="DZ7111" s="83"/>
      <c r="EA7111" s="83"/>
      <c r="EJ7111" s="54"/>
      <c r="EK7111" s="22"/>
      <c r="EL7111" s="24"/>
      <c r="EP7111" s="23"/>
      <c r="EQ7111" s="24"/>
      <c r="ER7111" s="22"/>
      <c r="ES7111" s="24"/>
      <c r="ET7111" s="24"/>
      <c r="EU7111" s="23"/>
      <c r="EV7111" s="26"/>
      <c r="EX7111" s="6"/>
      <c r="EY7111" s="24"/>
      <c r="EZ7111" s="109"/>
      <c r="FA7111" s="66"/>
      <c r="FB7111" s="5"/>
      <c r="FC7111" s="68"/>
      <c r="FD7111" s="67"/>
      <c r="FE7111" s="67"/>
      <c r="FF7111" s="64"/>
      <c r="FG7111" s="5"/>
      <c r="FH7111" s="69"/>
      <c r="FI7111" s="6"/>
      <c r="FJ7111" s="5"/>
      <c r="FK7111" s="25"/>
      <c r="FL7111" s="5"/>
    </row>
    <row r="7112" spans="40:168">
      <c r="AN7112" s="14"/>
      <c r="AO7112" s="14"/>
      <c r="AP7112" s="5"/>
      <c r="AQ7112" s="25"/>
      <c r="AR7112" s="25"/>
      <c r="AS7112" s="96"/>
      <c r="AT7112" s="83"/>
      <c r="AU7112" s="14"/>
      <c r="AX7112" s="83"/>
      <c r="AY7112" s="83"/>
      <c r="AZ7112" s="83"/>
      <c r="BA7112" s="83"/>
      <c r="BJ7112" s="54"/>
      <c r="BK7112" s="22"/>
      <c r="BL7112" s="24"/>
      <c r="BP7112" s="23"/>
      <c r="BQ7112" s="24"/>
      <c r="BR7112" s="22"/>
      <c r="BS7112" s="24"/>
      <c r="BT7112" s="24"/>
      <c r="BU7112" s="23"/>
      <c r="BV7112" s="26"/>
      <c r="BX7112" s="6"/>
      <c r="BY7112" s="24"/>
      <c r="BZ7112" s="109"/>
      <c r="CA7112" s="66"/>
      <c r="CB7112" s="5"/>
      <c r="CC7112" s="68"/>
      <c r="CD7112" s="67"/>
      <c r="CE7112" s="67"/>
      <c r="CF7112" s="64"/>
      <c r="CG7112" s="5"/>
      <c r="CH7112" s="69"/>
      <c r="CI7112" s="6"/>
      <c r="CJ7112" s="5"/>
      <c r="CK7112" s="25"/>
      <c r="CL7112" s="5"/>
      <c r="DN7112" s="14"/>
      <c r="DO7112" s="14"/>
      <c r="DP7112" s="5"/>
      <c r="DQ7112" s="25"/>
      <c r="DR7112" s="25"/>
      <c r="DS7112" s="96"/>
      <c r="DT7112" s="83"/>
      <c r="DU7112" s="14"/>
      <c r="DX7112" s="83"/>
      <c r="DY7112" s="83"/>
      <c r="DZ7112" s="83"/>
      <c r="EA7112" s="83"/>
      <c r="EJ7112" s="54"/>
      <c r="EK7112" s="22"/>
      <c r="EL7112" s="24"/>
      <c r="EP7112" s="23"/>
      <c r="EQ7112" s="24"/>
      <c r="ER7112" s="22"/>
      <c r="ES7112" s="24"/>
      <c r="ET7112" s="24"/>
      <c r="EU7112" s="23"/>
      <c r="EV7112" s="26"/>
      <c r="EX7112" s="6"/>
      <c r="EY7112" s="24"/>
      <c r="EZ7112" s="109"/>
      <c r="FA7112" s="66"/>
      <c r="FB7112" s="5"/>
      <c r="FC7112" s="68"/>
      <c r="FD7112" s="67"/>
      <c r="FE7112" s="67"/>
      <c r="FF7112" s="64"/>
      <c r="FG7112" s="5"/>
      <c r="FH7112" s="69"/>
      <c r="FI7112" s="6"/>
      <c r="FJ7112" s="5"/>
      <c r="FK7112" s="25"/>
      <c r="FL7112" s="5"/>
    </row>
    <row r="7113" spans="40:168">
      <c r="AN7113" s="14"/>
      <c r="AO7113" s="14"/>
      <c r="AP7113" s="5"/>
      <c r="AQ7113" s="25"/>
      <c r="AR7113" s="25"/>
      <c r="AS7113" s="96"/>
      <c r="AT7113" s="83"/>
      <c r="AU7113" s="14"/>
      <c r="AX7113" s="83"/>
      <c r="AY7113" s="83"/>
      <c r="AZ7113" s="83"/>
      <c r="BA7113" s="83"/>
      <c r="BJ7113" s="54"/>
      <c r="BK7113" s="22"/>
      <c r="BL7113" s="24"/>
      <c r="BP7113" s="23"/>
      <c r="BQ7113" s="24"/>
      <c r="BR7113" s="22"/>
      <c r="BS7113" s="24"/>
      <c r="BT7113" s="24"/>
      <c r="BU7113" s="23"/>
      <c r="BV7113" s="26"/>
      <c r="BX7113" s="6"/>
      <c r="BY7113" s="24"/>
      <c r="BZ7113" s="109"/>
      <c r="CA7113" s="66"/>
      <c r="CB7113" s="5"/>
      <c r="CC7113" s="68"/>
      <c r="CD7113" s="67"/>
      <c r="CE7113" s="67"/>
      <c r="CF7113" s="64"/>
      <c r="CG7113" s="5"/>
      <c r="CH7113" s="69"/>
      <c r="CI7113" s="6"/>
      <c r="CJ7113" s="5"/>
      <c r="CK7113" s="25"/>
      <c r="CL7113" s="5"/>
      <c r="DN7113" s="14"/>
      <c r="DO7113" s="14"/>
      <c r="DP7113" s="5"/>
      <c r="DQ7113" s="25"/>
      <c r="DR7113" s="25"/>
      <c r="DS7113" s="96"/>
      <c r="DT7113" s="83"/>
      <c r="DU7113" s="14"/>
      <c r="DX7113" s="83"/>
      <c r="DY7113" s="83"/>
      <c r="DZ7113" s="83"/>
      <c r="EA7113" s="83"/>
      <c r="EJ7113" s="54"/>
      <c r="EK7113" s="22"/>
      <c r="EL7113" s="24"/>
      <c r="EP7113" s="23"/>
      <c r="EQ7113" s="24"/>
      <c r="ER7113" s="22"/>
      <c r="ES7113" s="24"/>
      <c r="ET7113" s="24"/>
      <c r="EU7113" s="23"/>
      <c r="EV7113" s="26"/>
      <c r="EX7113" s="6"/>
      <c r="EY7113" s="24"/>
      <c r="EZ7113" s="109"/>
      <c r="FA7113" s="66"/>
      <c r="FB7113" s="5"/>
      <c r="FC7113" s="68"/>
      <c r="FD7113" s="67"/>
      <c r="FE7113" s="67"/>
      <c r="FF7113" s="64"/>
      <c r="FG7113" s="5"/>
      <c r="FH7113" s="69"/>
      <c r="FI7113" s="6"/>
      <c r="FJ7113" s="5"/>
      <c r="FK7113" s="25"/>
      <c r="FL7113" s="5"/>
    </row>
    <row r="7114" spans="40:168">
      <c r="AN7114" s="14"/>
      <c r="AO7114" s="14"/>
      <c r="AP7114" s="5"/>
      <c r="AQ7114" s="25"/>
      <c r="AR7114" s="25"/>
      <c r="AS7114" s="96"/>
      <c r="AT7114" s="83"/>
      <c r="AU7114" s="14"/>
      <c r="AX7114" s="83"/>
      <c r="AY7114" s="83"/>
      <c r="AZ7114" s="83"/>
      <c r="BA7114" s="83"/>
      <c r="BJ7114" s="54"/>
      <c r="BK7114" s="22"/>
      <c r="BL7114" s="24"/>
      <c r="BP7114" s="23"/>
      <c r="BQ7114" s="24"/>
      <c r="BR7114" s="22"/>
      <c r="BS7114" s="24"/>
      <c r="BT7114" s="24"/>
      <c r="BU7114" s="23"/>
      <c r="BV7114" s="26"/>
      <c r="BX7114" s="6"/>
      <c r="BY7114" s="24"/>
      <c r="BZ7114" s="109"/>
      <c r="CA7114" s="66"/>
      <c r="CB7114" s="5"/>
      <c r="CC7114" s="68"/>
      <c r="CD7114" s="67"/>
      <c r="CE7114" s="67"/>
      <c r="CF7114" s="64"/>
      <c r="CG7114" s="5"/>
      <c r="CH7114" s="69"/>
      <c r="CI7114" s="6"/>
      <c r="CJ7114" s="5"/>
      <c r="CK7114" s="25"/>
      <c r="CL7114" s="5"/>
      <c r="DN7114" s="14"/>
      <c r="DO7114" s="14"/>
      <c r="DP7114" s="5"/>
      <c r="DQ7114" s="25"/>
      <c r="DR7114" s="25"/>
      <c r="DS7114" s="96"/>
      <c r="DT7114" s="83"/>
      <c r="DU7114" s="14"/>
      <c r="DX7114" s="83"/>
      <c r="DY7114" s="83"/>
      <c r="DZ7114" s="83"/>
      <c r="EA7114" s="83"/>
      <c r="EJ7114" s="54"/>
      <c r="EK7114" s="22"/>
      <c r="EL7114" s="24"/>
      <c r="EP7114" s="23"/>
      <c r="EQ7114" s="24"/>
      <c r="ER7114" s="22"/>
      <c r="ES7114" s="24"/>
      <c r="ET7114" s="24"/>
      <c r="EU7114" s="23"/>
      <c r="EV7114" s="26"/>
      <c r="EX7114" s="6"/>
      <c r="EY7114" s="24"/>
      <c r="EZ7114" s="109"/>
      <c r="FA7114" s="66"/>
      <c r="FB7114" s="5"/>
      <c r="FC7114" s="68"/>
      <c r="FD7114" s="67"/>
      <c r="FE7114" s="67"/>
      <c r="FF7114" s="64"/>
      <c r="FG7114" s="5"/>
      <c r="FH7114" s="69"/>
      <c r="FI7114" s="6"/>
      <c r="FJ7114" s="5"/>
      <c r="FK7114" s="25"/>
      <c r="FL7114" s="5"/>
    </row>
    <row r="7115" spans="40:168">
      <c r="AN7115" s="14"/>
      <c r="AO7115" s="14"/>
      <c r="AP7115" s="5"/>
      <c r="AQ7115" s="25"/>
      <c r="AR7115" s="25"/>
      <c r="AS7115" s="96"/>
      <c r="AT7115" s="83"/>
      <c r="AU7115" s="14"/>
      <c r="AX7115" s="83"/>
      <c r="AY7115" s="83"/>
      <c r="AZ7115" s="83"/>
      <c r="BA7115" s="83"/>
      <c r="BJ7115" s="54"/>
      <c r="BK7115" s="22"/>
      <c r="BL7115" s="24"/>
      <c r="BP7115" s="23"/>
      <c r="BQ7115" s="24"/>
      <c r="BR7115" s="22"/>
      <c r="BS7115" s="24"/>
      <c r="BT7115" s="24"/>
      <c r="BU7115" s="23"/>
      <c r="BV7115" s="26"/>
      <c r="BX7115" s="6"/>
      <c r="BY7115" s="24"/>
      <c r="BZ7115" s="109"/>
      <c r="CA7115" s="66"/>
      <c r="CB7115" s="5"/>
      <c r="CC7115" s="68"/>
      <c r="CD7115" s="67"/>
      <c r="CE7115" s="67"/>
      <c r="CF7115" s="64"/>
      <c r="CG7115" s="5"/>
      <c r="CH7115" s="69"/>
      <c r="CI7115" s="6"/>
      <c r="CJ7115" s="5"/>
      <c r="CK7115" s="25"/>
      <c r="CL7115" s="5"/>
      <c r="DN7115" s="14"/>
      <c r="DO7115" s="14"/>
      <c r="DP7115" s="5"/>
      <c r="DQ7115" s="25"/>
      <c r="DR7115" s="25"/>
      <c r="DS7115" s="96"/>
      <c r="DT7115" s="83"/>
      <c r="DU7115" s="14"/>
      <c r="DX7115" s="83"/>
      <c r="DY7115" s="83"/>
      <c r="DZ7115" s="83"/>
      <c r="EA7115" s="83"/>
      <c r="EJ7115" s="54"/>
      <c r="EK7115" s="22"/>
      <c r="EL7115" s="24"/>
      <c r="EP7115" s="23"/>
      <c r="EQ7115" s="24"/>
      <c r="ER7115" s="22"/>
      <c r="ES7115" s="24"/>
      <c r="ET7115" s="24"/>
      <c r="EU7115" s="23"/>
      <c r="EV7115" s="26"/>
      <c r="EX7115" s="6"/>
      <c r="EY7115" s="24"/>
      <c r="EZ7115" s="109"/>
      <c r="FA7115" s="66"/>
      <c r="FB7115" s="5"/>
      <c r="FC7115" s="68"/>
      <c r="FD7115" s="67"/>
      <c r="FE7115" s="67"/>
      <c r="FF7115" s="64"/>
      <c r="FG7115" s="5"/>
      <c r="FH7115" s="69"/>
      <c r="FI7115" s="6"/>
      <c r="FJ7115" s="5"/>
      <c r="FK7115" s="25"/>
      <c r="FL7115" s="5"/>
    </row>
    <row r="7116" spans="40:168">
      <c r="AN7116" s="14"/>
      <c r="AO7116" s="14"/>
      <c r="AP7116" s="5"/>
      <c r="AQ7116" s="25"/>
      <c r="AR7116" s="25"/>
      <c r="AS7116" s="96"/>
      <c r="AT7116" s="83"/>
      <c r="AU7116" s="14"/>
      <c r="AX7116" s="83"/>
      <c r="AY7116" s="83"/>
      <c r="AZ7116" s="83"/>
      <c r="BA7116" s="83"/>
      <c r="BJ7116" s="54"/>
      <c r="BK7116" s="22"/>
      <c r="BL7116" s="24"/>
      <c r="BP7116" s="23"/>
      <c r="BQ7116" s="24"/>
      <c r="BR7116" s="22"/>
      <c r="BS7116" s="24"/>
      <c r="BT7116" s="24"/>
      <c r="BU7116" s="23"/>
      <c r="BV7116" s="26"/>
      <c r="BX7116" s="6"/>
      <c r="BY7116" s="24"/>
      <c r="BZ7116" s="109"/>
      <c r="CA7116" s="66"/>
      <c r="CB7116" s="5"/>
      <c r="CC7116" s="68"/>
      <c r="CD7116" s="67"/>
      <c r="CE7116" s="67"/>
      <c r="CF7116" s="64"/>
      <c r="CG7116" s="5"/>
      <c r="CH7116" s="69"/>
      <c r="CI7116" s="6"/>
      <c r="CJ7116" s="5"/>
      <c r="CK7116" s="25"/>
      <c r="CL7116" s="5"/>
      <c r="DN7116" s="14"/>
      <c r="DO7116" s="14"/>
      <c r="DP7116" s="5"/>
      <c r="DQ7116" s="25"/>
      <c r="DR7116" s="25"/>
      <c r="DS7116" s="96"/>
      <c r="DT7116" s="83"/>
      <c r="DU7116" s="14"/>
      <c r="DX7116" s="83"/>
      <c r="DY7116" s="83"/>
      <c r="DZ7116" s="83"/>
      <c r="EA7116" s="83"/>
      <c r="EJ7116" s="54"/>
      <c r="EK7116" s="22"/>
      <c r="EL7116" s="24"/>
      <c r="EP7116" s="23"/>
      <c r="EQ7116" s="24"/>
      <c r="ER7116" s="22"/>
      <c r="ES7116" s="24"/>
      <c r="ET7116" s="24"/>
      <c r="EU7116" s="23"/>
      <c r="EV7116" s="26"/>
      <c r="EX7116" s="6"/>
      <c r="EY7116" s="24"/>
      <c r="EZ7116" s="109"/>
      <c r="FA7116" s="66"/>
      <c r="FB7116" s="5"/>
      <c r="FC7116" s="68"/>
      <c r="FD7116" s="67"/>
      <c r="FE7116" s="67"/>
      <c r="FF7116" s="64"/>
      <c r="FG7116" s="5"/>
      <c r="FH7116" s="69"/>
      <c r="FI7116" s="6"/>
      <c r="FJ7116" s="5"/>
      <c r="FK7116" s="25"/>
      <c r="FL7116" s="5"/>
    </row>
    <row r="7117" spans="40:168">
      <c r="AN7117" s="14"/>
      <c r="AO7117" s="14"/>
      <c r="AP7117" s="5"/>
      <c r="AQ7117" s="25"/>
      <c r="AR7117" s="25"/>
      <c r="AS7117" s="96"/>
      <c r="AT7117" s="83"/>
      <c r="AU7117" s="14"/>
      <c r="AX7117" s="83"/>
      <c r="AY7117" s="83"/>
      <c r="AZ7117" s="83"/>
      <c r="BA7117" s="83"/>
      <c r="BJ7117" s="54"/>
      <c r="BK7117" s="22"/>
      <c r="BL7117" s="24"/>
      <c r="BP7117" s="23"/>
      <c r="BQ7117" s="24"/>
      <c r="BR7117" s="22"/>
      <c r="BS7117" s="24"/>
      <c r="BT7117" s="24"/>
      <c r="BU7117" s="23"/>
      <c r="BV7117" s="26"/>
      <c r="BX7117" s="6"/>
      <c r="BY7117" s="24"/>
      <c r="BZ7117" s="109"/>
      <c r="CA7117" s="66"/>
      <c r="CB7117" s="5"/>
      <c r="CC7117" s="68"/>
      <c r="CD7117" s="67"/>
      <c r="CE7117" s="67"/>
      <c r="CF7117" s="64"/>
      <c r="CG7117" s="5"/>
      <c r="CH7117" s="69"/>
      <c r="CI7117" s="6"/>
      <c r="CJ7117" s="5"/>
      <c r="CK7117" s="25"/>
      <c r="CL7117" s="5"/>
      <c r="DN7117" s="14"/>
      <c r="DO7117" s="14"/>
      <c r="DP7117" s="5"/>
      <c r="DQ7117" s="25"/>
      <c r="DR7117" s="25"/>
      <c r="DS7117" s="96"/>
      <c r="DT7117" s="83"/>
      <c r="DU7117" s="14"/>
      <c r="DX7117" s="83"/>
      <c r="DY7117" s="83"/>
      <c r="DZ7117" s="83"/>
      <c r="EA7117" s="83"/>
      <c r="EJ7117" s="54"/>
      <c r="EK7117" s="22"/>
      <c r="EL7117" s="24"/>
      <c r="EP7117" s="23"/>
      <c r="EQ7117" s="24"/>
      <c r="ER7117" s="22"/>
      <c r="ES7117" s="24"/>
      <c r="ET7117" s="24"/>
      <c r="EU7117" s="23"/>
      <c r="EV7117" s="26"/>
      <c r="EX7117" s="6"/>
      <c r="EY7117" s="24"/>
      <c r="EZ7117" s="109"/>
      <c r="FA7117" s="66"/>
      <c r="FB7117" s="5"/>
      <c r="FC7117" s="68"/>
      <c r="FD7117" s="67"/>
      <c r="FE7117" s="67"/>
      <c r="FF7117" s="64"/>
      <c r="FG7117" s="5"/>
      <c r="FH7117" s="69"/>
      <c r="FI7117" s="6"/>
      <c r="FJ7117" s="5"/>
      <c r="FK7117" s="25"/>
      <c r="FL7117" s="5"/>
    </row>
    <row r="7118" spans="40:168">
      <c r="AN7118" s="14"/>
      <c r="AO7118" s="14"/>
      <c r="AP7118" s="5"/>
      <c r="AQ7118" s="25"/>
      <c r="AR7118" s="25"/>
      <c r="AS7118" s="96"/>
      <c r="AT7118" s="83"/>
      <c r="AU7118" s="14"/>
      <c r="AX7118" s="83"/>
      <c r="AY7118" s="83"/>
      <c r="AZ7118" s="83"/>
      <c r="BA7118" s="83"/>
      <c r="BJ7118" s="54"/>
      <c r="BK7118" s="22"/>
      <c r="BL7118" s="24"/>
      <c r="BP7118" s="23"/>
      <c r="BQ7118" s="24"/>
      <c r="BR7118" s="22"/>
      <c r="BS7118" s="24"/>
      <c r="BT7118" s="24"/>
      <c r="BU7118" s="23"/>
      <c r="BV7118" s="26"/>
      <c r="BX7118" s="6"/>
      <c r="BY7118" s="24"/>
      <c r="BZ7118" s="109"/>
      <c r="CA7118" s="66"/>
      <c r="CB7118" s="5"/>
      <c r="CC7118" s="68"/>
      <c r="CD7118" s="67"/>
      <c r="CE7118" s="67"/>
      <c r="CF7118" s="64"/>
      <c r="CG7118" s="5"/>
      <c r="CH7118" s="69"/>
      <c r="CI7118" s="6"/>
      <c r="CJ7118" s="5"/>
      <c r="CK7118" s="25"/>
      <c r="CL7118" s="5"/>
      <c r="DN7118" s="14"/>
      <c r="DO7118" s="14"/>
      <c r="DP7118" s="5"/>
      <c r="DQ7118" s="25"/>
      <c r="DR7118" s="25"/>
      <c r="DS7118" s="96"/>
      <c r="DT7118" s="83"/>
      <c r="DU7118" s="14"/>
      <c r="DX7118" s="83"/>
      <c r="DY7118" s="83"/>
      <c r="DZ7118" s="83"/>
      <c r="EA7118" s="83"/>
      <c r="EJ7118" s="54"/>
      <c r="EK7118" s="22"/>
      <c r="EL7118" s="24"/>
      <c r="EP7118" s="23"/>
      <c r="EQ7118" s="24"/>
      <c r="ER7118" s="22"/>
      <c r="ES7118" s="24"/>
      <c r="ET7118" s="24"/>
      <c r="EU7118" s="23"/>
      <c r="EV7118" s="26"/>
      <c r="EX7118" s="6"/>
      <c r="EY7118" s="24"/>
      <c r="EZ7118" s="109"/>
      <c r="FA7118" s="66"/>
      <c r="FB7118" s="5"/>
      <c r="FC7118" s="68"/>
      <c r="FD7118" s="67"/>
      <c r="FE7118" s="67"/>
      <c r="FF7118" s="64"/>
      <c r="FG7118" s="5"/>
      <c r="FH7118" s="69"/>
      <c r="FI7118" s="6"/>
      <c r="FJ7118" s="5"/>
      <c r="FK7118" s="25"/>
      <c r="FL7118" s="5"/>
    </row>
    <row r="7119" spans="40:168">
      <c r="AN7119" s="14"/>
      <c r="AO7119" s="14"/>
      <c r="AP7119" s="5"/>
      <c r="AQ7119" s="25"/>
      <c r="AR7119" s="25"/>
      <c r="AS7119" s="96"/>
      <c r="AT7119" s="83"/>
      <c r="AU7119" s="14"/>
      <c r="AX7119" s="83"/>
      <c r="AY7119" s="83"/>
      <c r="AZ7119" s="83"/>
      <c r="BA7119" s="83"/>
      <c r="BJ7119" s="54"/>
      <c r="BK7119" s="22"/>
      <c r="BL7119" s="24"/>
      <c r="BP7119" s="23"/>
      <c r="BQ7119" s="24"/>
      <c r="BR7119" s="22"/>
      <c r="BS7119" s="24"/>
      <c r="BT7119" s="24"/>
      <c r="BU7119" s="23"/>
      <c r="BV7119" s="26"/>
      <c r="BX7119" s="6"/>
      <c r="BY7119" s="24"/>
      <c r="BZ7119" s="109"/>
      <c r="CA7119" s="66"/>
      <c r="CB7119" s="5"/>
      <c r="CC7119" s="68"/>
      <c r="CD7119" s="67"/>
      <c r="CE7119" s="67"/>
      <c r="CF7119" s="64"/>
      <c r="CG7119" s="5"/>
      <c r="CH7119" s="69"/>
      <c r="CI7119" s="6"/>
      <c r="CJ7119" s="5"/>
      <c r="CK7119" s="25"/>
      <c r="CL7119" s="5"/>
      <c r="DN7119" s="14"/>
      <c r="DO7119" s="14"/>
      <c r="DP7119" s="5"/>
      <c r="DQ7119" s="25"/>
      <c r="DR7119" s="25"/>
      <c r="DS7119" s="96"/>
      <c r="DT7119" s="83"/>
      <c r="DU7119" s="14"/>
      <c r="DX7119" s="83"/>
      <c r="DY7119" s="83"/>
      <c r="DZ7119" s="83"/>
      <c r="EA7119" s="83"/>
      <c r="EJ7119" s="54"/>
      <c r="EK7119" s="22"/>
      <c r="EL7119" s="24"/>
      <c r="EP7119" s="23"/>
      <c r="EQ7119" s="24"/>
      <c r="ER7119" s="22"/>
      <c r="ES7119" s="24"/>
      <c r="ET7119" s="24"/>
      <c r="EU7119" s="23"/>
      <c r="EV7119" s="26"/>
      <c r="EX7119" s="6"/>
      <c r="EY7119" s="24"/>
      <c r="EZ7119" s="109"/>
      <c r="FA7119" s="66"/>
      <c r="FB7119" s="5"/>
      <c r="FC7119" s="68"/>
      <c r="FD7119" s="67"/>
      <c r="FE7119" s="67"/>
      <c r="FF7119" s="64"/>
      <c r="FG7119" s="5"/>
      <c r="FH7119" s="69"/>
      <c r="FI7119" s="6"/>
      <c r="FJ7119" s="5"/>
      <c r="FK7119" s="25"/>
      <c r="FL7119" s="5"/>
    </row>
    <row r="7120" spans="40:168">
      <c r="AN7120" s="14"/>
      <c r="AO7120" s="14"/>
      <c r="AP7120" s="5"/>
      <c r="AQ7120" s="25"/>
      <c r="AR7120" s="25"/>
      <c r="AS7120" s="96"/>
      <c r="AT7120" s="83"/>
      <c r="AU7120" s="14"/>
      <c r="AX7120" s="83"/>
      <c r="AY7120" s="83"/>
      <c r="AZ7120" s="83"/>
      <c r="BA7120" s="83"/>
      <c r="BJ7120" s="54"/>
      <c r="BK7120" s="22"/>
      <c r="BL7120" s="24"/>
      <c r="BP7120" s="23"/>
      <c r="BQ7120" s="24"/>
      <c r="BR7120" s="22"/>
      <c r="BS7120" s="24"/>
      <c r="BT7120" s="24"/>
      <c r="BU7120" s="23"/>
      <c r="BV7120" s="26"/>
      <c r="BX7120" s="6"/>
      <c r="BY7120" s="24"/>
      <c r="BZ7120" s="109"/>
      <c r="CA7120" s="66"/>
      <c r="CB7120" s="5"/>
      <c r="CC7120" s="68"/>
      <c r="CD7120" s="67"/>
      <c r="CE7120" s="67"/>
      <c r="CF7120" s="64"/>
      <c r="CG7120" s="5"/>
      <c r="CH7120" s="69"/>
      <c r="CI7120" s="6"/>
      <c r="CJ7120" s="5"/>
      <c r="CK7120" s="25"/>
      <c r="CL7120" s="5"/>
      <c r="DN7120" s="14"/>
      <c r="DO7120" s="14"/>
      <c r="DP7120" s="5"/>
      <c r="DQ7120" s="25"/>
      <c r="DR7120" s="25"/>
      <c r="DS7120" s="96"/>
      <c r="DT7120" s="83"/>
      <c r="DU7120" s="14"/>
      <c r="DX7120" s="83"/>
      <c r="DY7120" s="83"/>
      <c r="DZ7120" s="83"/>
      <c r="EA7120" s="83"/>
      <c r="EJ7120" s="54"/>
      <c r="EK7120" s="22"/>
      <c r="EL7120" s="24"/>
      <c r="EP7120" s="23"/>
      <c r="EQ7120" s="24"/>
      <c r="ER7120" s="22"/>
      <c r="ES7120" s="24"/>
      <c r="ET7120" s="24"/>
      <c r="EU7120" s="23"/>
      <c r="EV7120" s="26"/>
      <c r="EX7120" s="6"/>
      <c r="EY7120" s="24"/>
      <c r="EZ7120" s="109"/>
      <c r="FA7120" s="66"/>
      <c r="FB7120" s="5"/>
      <c r="FC7120" s="68"/>
      <c r="FD7120" s="67"/>
      <c r="FE7120" s="67"/>
      <c r="FF7120" s="64"/>
      <c r="FG7120" s="5"/>
      <c r="FH7120" s="69"/>
      <c r="FI7120" s="6"/>
      <c r="FJ7120" s="5"/>
      <c r="FK7120" s="25"/>
      <c r="FL7120" s="5"/>
    </row>
    <row r="7121" spans="40:168">
      <c r="AN7121" s="14"/>
      <c r="AO7121" s="14"/>
      <c r="AP7121" s="5"/>
      <c r="AQ7121" s="25"/>
      <c r="AR7121" s="25"/>
      <c r="AS7121" s="96"/>
      <c r="AT7121" s="83"/>
      <c r="AU7121" s="14"/>
      <c r="AX7121" s="83"/>
      <c r="AY7121" s="83"/>
      <c r="AZ7121" s="83"/>
      <c r="BA7121" s="83"/>
      <c r="BJ7121" s="54"/>
      <c r="BK7121" s="22"/>
      <c r="BL7121" s="24"/>
      <c r="BP7121" s="23"/>
      <c r="BQ7121" s="24"/>
      <c r="BR7121" s="22"/>
      <c r="BS7121" s="24"/>
      <c r="BT7121" s="24"/>
      <c r="BU7121" s="23"/>
      <c r="BV7121" s="26"/>
      <c r="BX7121" s="6"/>
      <c r="BY7121" s="24"/>
      <c r="BZ7121" s="109"/>
      <c r="CA7121" s="66"/>
      <c r="CB7121" s="5"/>
      <c r="CC7121" s="68"/>
      <c r="CD7121" s="67"/>
      <c r="CE7121" s="67"/>
      <c r="CF7121" s="64"/>
      <c r="CG7121" s="5"/>
      <c r="CH7121" s="69"/>
      <c r="CI7121" s="6"/>
      <c r="CJ7121" s="5"/>
      <c r="CK7121" s="25"/>
      <c r="CL7121" s="5"/>
      <c r="DN7121" s="14"/>
      <c r="DO7121" s="14"/>
      <c r="DP7121" s="5"/>
      <c r="DQ7121" s="25"/>
      <c r="DR7121" s="25"/>
      <c r="DS7121" s="96"/>
      <c r="DT7121" s="83"/>
      <c r="DU7121" s="14"/>
      <c r="DX7121" s="83"/>
      <c r="DY7121" s="83"/>
      <c r="DZ7121" s="83"/>
      <c r="EA7121" s="83"/>
      <c r="EJ7121" s="54"/>
      <c r="EK7121" s="22"/>
      <c r="EL7121" s="24"/>
      <c r="EP7121" s="23"/>
      <c r="EQ7121" s="24"/>
      <c r="ER7121" s="22"/>
      <c r="ES7121" s="24"/>
      <c r="ET7121" s="24"/>
      <c r="EU7121" s="23"/>
      <c r="EV7121" s="26"/>
      <c r="EX7121" s="6"/>
      <c r="EY7121" s="24"/>
      <c r="EZ7121" s="109"/>
      <c r="FA7121" s="66"/>
      <c r="FB7121" s="5"/>
      <c r="FC7121" s="68"/>
      <c r="FD7121" s="67"/>
      <c r="FE7121" s="67"/>
      <c r="FF7121" s="64"/>
      <c r="FG7121" s="5"/>
      <c r="FH7121" s="69"/>
      <c r="FI7121" s="6"/>
      <c r="FJ7121" s="5"/>
      <c r="FK7121" s="25"/>
      <c r="FL7121" s="5"/>
    </row>
    <row r="7122" spans="40:168">
      <c r="AN7122" s="14"/>
      <c r="AO7122" s="14"/>
      <c r="AP7122" s="5"/>
      <c r="AQ7122" s="25"/>
      <c r="AR7122" s="25"/>
      <c r="AS7122" s="96"/>
      <c r="AT7122" s="83"/>
      <c r="AU7122" s="14"/>
      <c r="AX7122" s="83"/>
      <c r="AY7122" s="83"/>
      <c r="AZ7122" s="83"/>
      <c r="BA7122" s="83"/>
      <c r="BJ7122" s="54"/>
      <c r="BK7122" s="22"/>
      <c r="BL7122" s="24"/>
      <c r="BP7122" s="23"/>
      <c r="BQ7122" s="24"/>
      <c r="BR7122" s="22"/>
      <c r="BS7122" s="24"/>
      <c r="BT7122" s="24"/>
      <c r="BU7122" s="23"/>
      <c r="BV7122" s="26"/>
      <c r="BX7122" s="6"/>
      <c r="BY7122" s="24"/>
      <c r="BZ7122" s="109"/>
      <c r="CA7122" s="66"/>
      <c r="CB7122" s="5"/>
      <c r="CC7122" s="68"/>
      <c r="CD7122" s="67"/>
      <c r="CE7122" s="67"/>
      <c r="CF7122" s="64"/>
      <c r="CG7122" s="5"/>
      <c r="CH7122" s="69"/>
      <c r="CI7122" s="6"/>
      <c r="CJ7122" s="5"/>
      <c r="CK7122" s="25"/>
      <c r="CL7122" s="5"/>
      <c r="DN7122" s="14"/>
      <c r="DO7122" s="14"/>
      <c r="DP7122" s="5"/>
      <c r="DQ7122" s="25"/>
      <c r="DR7122" s="25"/>
      <c r="DS7122" s="96"/>
      <c r="DT7122" s="83"/>
      <c r="DU7122" s="14"/>
      <c r="DX7122" s="83"/>
      <c r="DY7122" s="83"/>
      <c r="DZ7122" s="83"/>
      <c r="EA7122" s="83"/>
      <c r="EJ7122" s="54"/>
      <c r="EK7122" s="22"/>
      <c r="EL7122" s="24"/>
      <c r="EP7122" s="23"/>
      <c r="EQ7122" s="24"/>
      <c r="ER7122" s="22"/>
      <c r="ES7122" s="24"/>
      <c r="ET7122" s="24"/>
      <c r="EU7122" s="23"/>
      <c r="EV7122" s="26"/>
      <c r="EX7122" s="6"/>
      <c r="EY7122" s="24"/>
      <c r="EZ7122" s="109"/>
      <c r="FA7122" s="66"/>
      <c r="FB7122" s="5"/>
      <c r="FC7122" s="68"/>
      <c r="FD7122" s="67"/>
      <c r="FE7122" s="67"/>
      <c r="FF7122" s="64"/>
      <c r="FG7122" s="5"/>
      <c r="FH7122" s="69"/>
      <c r="FI7122" s="6"/>
      <c r="FJ7122" s="5"/>
      <c r="FK7122" s="25"/>
      <c r="FL7122" s="5"/>
    </row>
    <row r="7123" spans="40:168">
      <c r="AN7123" s="14"/>
      <c r="AO7123" s="14"/>
      <c r="AP7123" s="5"/>
      <c r="AQ7123" s="25"/>
      <c r="AR7123" s="25"/>
      <c r="AS7123" s="96"/>
      <c r="AT7123" s="83"/>
      <c r="AU7123" s="14"/>
      <c r="AX7123" s="83"/>
      <c r="AY7123" s="83"/>
      <c r="AZ7123" s="83"/>
      <c r="BA7123" s="83"/>
      <c r="BJ7123" s="54"/>
      <c r="BK7123" s="22"/>
      <c r="BL7123" s="24"/>
      <c r="BP7123" s="23"/>
      <c r="BQ7123" s="24"/>
      <c r="BR7123" s="22"/>
      <c r="BS7123" s="24"/>
      <c r="BT7123" s="24"/>
      <c r="BU7123" s="23"/>
      <c r="BV7123" s="26"/>
      <c r="BX7123" s="6"/>
      <c r="BY7123" s="24"/>
      <c r="BZ7123" s="109"/>
      <c r="CA7123" s="66"/>
      <c r="CB7123" s="5"/>
      <c r="CC7123" s="68"/>
      <c r="CD7123" s="67"/>
      <c r="CE7123" s="67"/>
      <c r="CF7123" s="64"/>
      <c r="CG7123" s="5"/>
      <c r="CH7123" s="69"/>
      <c r="CI7123" s="6"/>
      <c r="CJ7123" s="5"/>
      <c r="CK7123" s="25"/>
      <c r="CL7123" s="5"/>
      <c r="DN7123" s="14"/>
      <c r="DO7123" s="14"/>
      <c r="DP7123" s="5"/>
      <c r="DQ7123" s="25"/>
      <c r="DR7123" s="25"/>
      <c r="DS7123" s="96"/>
      <c r="DT7123" s="83"/>
      <c r="DU7123" s="14"/>
      <c r="DX7123" s="83"/>
      <c r="DY7123" s="83"/>
      <c r="DZ7123" s="83"/>
      <c r="EA7123" s="83"/>
      <c r="EJ7123" s="54"/>
      <c r="EK7123" s="22"/>
      <c r="EL7123" s="24"/>
      <c r="EP7123" s="23"/>
      <c r="EQ7123" s="24"/>
      <c r="ER7123" s="22"/>
      <c r="ES7123" s="24"/>
      <c r="ET7123" s="24"/>
      <c r="EU7123" s="23"/>
      <c r="EV7123" s="26"/>
      <c r="EX7123" s="6"/>
      <c r="EY7123" s="24"/>
      <c r="EZ7123" s="109"/>
      <c r="FA7123" s="66"/>
      <c r="FB7123" s="5"/>
      <c r="FC7123" s="68"/>
      <c r="FD7123" s="67"/>
      <c r="FE7123" s="67"/>
      <c r="FF7123" s="64"/>
      <c r="FG7123" s="5"/>
      <c r="FH7123" s="69"/>
      <c r="FI7123" s="6"/>
      <c r="FJ7123" s="5"/>
      <c r="FK7123" s="25"/>
      <c r="FL7123" s="5"/>
    </row>
    <row r="7124" spans="40:168">
      <c r="AN7124" s="14"/>
      <c r="AO7124" s="14"/>
      <c r="AP7124" s="5"/>
      <c r="AQ7124" s="25"/>
      <c r="AR7124" s="25"/>
      <c r="AS7124" s="96"/>
      <c r="AT7124" s="83"/>
      <c r="AU7124" s="14"/>
      <c r="AX7124" s="83"/>
      <c r="AY7124" s="83"/>
      <c r="AZ7124" s="83"/>
      <c r="BA7124" s="83"/>
      <c r="BJ7124" s="54"/>
      <c r="BK7124" s="22"/>
      <c r="BL7124" s="24"/>
      <c r="BP7124" s="23"/>
      <c r="BQ7124" s="24"/>
      <c r="BR7124" s="22"/>
      <c r="BS7124" s="24"/>
      <c r="BT7124" s="24"/>
      <c r="BU7124" s="23"/>
      <c r="BV7124" s="26"/>
      <c r="BX7124" s="6"/>
      <c r="BY7124" s="24"/>
      <c r="BZ7124" s="109"/>
      <c r="CA7124" s="66"/>
      <c r="CB7124" s="5"/>
      <c r="CC7124" s="68"/>
      <c r="CD7124" s="67"/>
      <c r="CE7124" s="67"/>
      <c r="CF7124" s="64"/>
      <c r="CG7124" s="5"/>
      <c r="CH7124" s="69"/>
      <c r="CI7124" s="6"/>
      <c r="CJ7124" s="5"/>
      <c r="CK7124" s="25"/>
      <c r="CL7124" s="5"/>
      <c r="DN7124" s="14"/>
      <c r="DO7124" s="14"/>
      <c r="DP7124" s="5"/>
      <c r="DQ7124" s="25"/>
      <c r="DR7124" s="25"/>
      <c r="DS7124" s="96"/>
      <c r="DT7124" s="83"/>
      <c r="DU7124" s="14"/>
      <c r="DX7124" s="83"/>
      <c r="DY7124" s="83"/>
      <c r="DZ7124" s="83"/>
      <c r="EA7124" s="83"/>
      <c r="EJ7124" s="54"/>
      <c r="EK7124" s="22"/>
      <c r="EL7124" s="24"/>
      <c r="EP7124" s="23"/>
      <c r="EQ7124" s="24"/>
      <c r="ER7124" s="22"/>
      <c r="ES7124" s="24"/>
      <c r="ET7124" s="24"/>
      <c r="EU7124" s="23"/>
      <c r="EV7124" s="26"/>
      <c r="EX7124" s="6"/>
      <c r="EY7124" s="24"/>
      <c r="EZ7124" s="109"/>
      <c r="FA7124" s="66"/>
      <c r="FB7124" s="5"/>
      <c r="FC7124" s="68"/>
      <c r="FD7124" s="67"/>
      <c r="FE7124" s="67"/>
      <c r="FF7124" s="64"/>
      <c r="FG7124" s="5"/>
      <c r="FH7124" s="69"/>
      <c r="FI7124" s="6"/>
      <c r="FJ7124" s="5"/>
      <c r="FK7124" s="25"/>
      <c r="FL7124" s="5"/>
    </row>
    <row r="7125" spans="40:168">
      <c r="AN7125" s="14"/>
      <c r="AO7125" s="14"/>
      <c r="AP7125" s="5"/>
      <c r="AQ7125" s="25"/>
      <c r="AR7125" s="25"/>
      <c r="AS7125" s="96"/>
      <c r="AT7125" s="83"/>
      <c r="AU7125" s="14"/>
      <c r="AX7125" s="83"/>
      <c r="AY7125" s="83"/>
      <c r="AZ7125" s="83"/>
      <c r="BA7125" s="83"/>
      <c r="BJ7125" s="54"/>
      <c r="BK7125" s="22"/>
      <c r="BL7125" s="24"/>
      <c r="BP7125" s="23"/>
      <c r="BQ7125" s="24"/>
      <c r="BR7125" s="22"/>
      <c r="BS7125" s="24"/>
      <c r="BT7125" s="24"/>
      <c r="BU7125" s="23"/>
      <c r="BV7125" s="26"/>
      <c r="BX7125" s="6"/>
      <c r="BY7125" s="24"/>
      <c r="BZ7125" s="109"/>
      <c r="CA7125" s="66"/>
      <c r="CB7125" s="5"/>
      <c r="CC7125" s="68"/>
      <c r="CD7125" s="67"/>
      <c r="CE7125" s="67"/>
      <c r="CF7125" s="64"/>
      <c r="CG7125" s="5"/>
      <c r="CH7125" s="69"/>
      <c r="CI7125" s="6"/>
      <c r="CJ7125" s="5"/>
      <c r="CK7125" s="25"/>
      <c r="CL7125" s="5"/>
      <c r="DN7125" s="14"/>
      <c r="DO7125" s="14"/>
      <c r="DP7125" s="5"/>
      <c r="DQ7125" s="25"/>
      <c r="DR7125" s="25"/>
      <c r="DS7125" s="96"/>
      <c r="DT7125" s="83"/>
      <c r="DU7125" s="14"/>
      <c r="DX7125" s="83"/>
      <c r="DY7125" s="83"/>
      <c r="DZ7125" s="83"/>
      <c r="EA7125" s="83"/>
      <c r="EJ7125" s="54"/>
      <c r="EK7125" s="22"/>
      <c r="EL7125" s="24"/>
      <c r="EP7125" s="23"/>
      <c r="EQ7125" s="24"/>
      <c r="ER7125" s="22"/>
      <c r="ES7125" s="24"/>
      <c r="ET7125" s="24"/>
      <c r="EU7125" s="23"/>
      <c r="EV7125" s="26"/>
      <c r="EX7125" s="6"/>
      <c r="EY7125" s="24"/>
      <c r="EZ7125" s="109"/>
      <c r="FA7125" s="66"/>
      <c r="FB7125" s="5"/>
      <c r="FC7125" s="68"/>
      <c r="FD7125" s="67"/>
      <c r="FE7125" s="67"/>
      <c r="FF7125" s="64"/>
      <c r="FG7125" s="5"/>
      <c r="FH7125" s="69"/>
      <c r="FI7125" s="6"/>
      <c r="FJ7125" s="5"/>
      <c r="FK7125" s="25"/>
      <c r="FL7125" s="5"/>
    </row>
    <row r="7126" spans="40:168">
      <c r="AN7126" s="14"/>
      <c r="AO7126" s="14"/>
      <c r="AP7126" s="5"/>
      <c r="AQ7126" s="25"/>
      <c r="AR7126" s="25"/>
      <c r="AS7126" s="96"/>
      <c r="AT7126" s="83"/>
      <c r="AU7126" s="14"/>
      <c r="AX7126" s="83"/>
      <c r="AY7126" s="83"/>
      <c r="AZ7126" s="83"/>
      <c r="BA7126" s="83"/>
      <c r="BJ7126" s="54"/>
      <c r="BK7126" s="22"/>
      <c r="BL7126" s="24"/>
      <c r="BP7126" s="23"/>
      <c r="BQ7126" s="24"/>
      <c r="BR7126" s="22"/>
      <c r="BS7126" s="24"/>
      <c r="BT7126" s="24"/>
      <c r="BU7126" s="23"/>
      <c r="BV7126" s="26"/>
      <c r="BX7126" s="6"/>
      <c r="BY7126" s="24"/>
      <c r="BZ7126" s="109"/>
      <c r="CA7126" s="66"/>
      <c r="CB7126" s="5"/>
      <c r="CC7126" s="68"/>
      <c r="CD7126" s="67"/>
      <c r="CE7126" s="67"/>
      <c r="CF7126" s="64"/>
      <c r="CG7126" s="5"/>
      <c r="CH7126" s="69"/>
      <c r="CI7126" s="6"/>
      <c r="CJ7126" s="5"/>
      <c r="CK7126" s="25"/>
      <c r="CL7126" s="5"/>
      <c r="DN7126" s="14"/>
      <c r="DO7126" s="14"/>
      <c r="DP7126" s="5"/>
      <c r="DQ7126" s="25"/>
      <c r="DR7126" s="25"/>
      <c r="DS7126" s="96"/>
      <c r="DT7126" s="83"/>
      <c r="DU7126" s="14"/>
      <c r="DX7126" s="83"/>
      <c r="DY7126" s="83"/>
      <c r="DZ7126" s="83"/>
      <c r="EA7126" s="83"/>
      <c r="EJ7126" s="54"/>
      <c r="EK7126" s="22"/>
      <c r="EL7126" s="24"/>
      <c r="EP7126" s="23"/>
      <c r="EQ7126" s="24"/>
      <c r="ER7126" s="22"/>
      <c r="ES7126" s="24"/>
      <c r="ET7126" s="24"/>
      <c r="EU7126" s="23"/>
      <c r="EV7126" s="26"/>
      <c r="EX7126" s="6"/>
      <c r="EY7126" s="24"/>
      <c r="EZ7126" s="109"/>
      <c r="FA7126" s="66"/>
      <c r="FB7126" s="5"/>
      <c r="FC7126" s="68"/>
      <c r="FD7126" s="67"/>
      <c r="FE7126" s="67"/>
      <c r="FF7126" s="64"/>
      <c r="FG7126" s="5"/>
      <c r="FH7126" s="69"/>
      <c r="FI7126" s="6"/>
      <c r="FJ7126" s="5"/>
      <c r="FK7126" s="25"/>
      <c r="FL7126" s="5"/>
    </row>
    <row r="7127" spans="40:168">
      <c r="AN7127" s="14"/>
      <c r="AO7127" s="14"/>
      <c r="AP7127" s="5"/>
      <c r="AQ7127" s="25"/>
      <c r="AR7127" s="25"/>
      <c r="AS7127" s="96"/>
      <c r="AT7127" s="83"/>
      <c r="AU7127" s="14"/>
      <c r="AX7127" s="83"/>
      <c r="AY7127" s="83"/>
      <c r="AZ7127" s="83"/>
      <c r="BA7127" s="83"/>
      <c r="BJ7127" s="54"/>
      <c r="BK7127" s="22"/>
      <c r="BL7127" s="24"/>
      <c r="BP7127" s="23"/>
      <c r="BQ7127" s="24"/>
      <c r="BR7127" s="22"/>
      <c r="BS7127" s="24"/>
      <c r="BT7127" s="24"/>
      <c r="BU7127" s="23"/>
      <c r="BV7127" s="26"/>
      <c r="BX7127" s="6"/>
      <c r="BY7127" s="24"/>
      <c r="BZ7127" s="109"/>
      <c r="CA7127" s="66"/>
      <c r="CB7127" s="5"/>
      <c r="CC7127" s="68"/>
      <c r="CD7127" s="67"/>
      <c r="CE7127" s="67"/>
      <c r="CF7127" s="64"/>
      <c r="CG7127" s="5"/>
      <c r="CH7127" s="69"/>
      <c r="CI7127" s="6"/>
      <c r="CJ7127" s="5"/>
      <c r="CK7127" s="25"/>
      <c r="CL7127" s="5"/>
      <c r="DN7127" s="14"/>
      <c r="DO7127" s="14"/>
      <c r="DP7127" s="5"/>
      <c r="DQ7127" s="25"/>
      <c r="DR7127" s="25"/>
      <c r="DS7127" s="96"/>
      <c r="DT7127" s="83"/>
      <c r="DU7127" s="14"/>
      <c r="DX7127" s="83"/>
      <c r="DY7127" s="83"/>
      <c r="DZ7127" s="83"/>
      <c r="EA7127" s="83"/>
      <c r="EJ7127" s="54"/>
      <c r="EK7127" s="22"/>
      <c r="EL7127" s="24"/>
      <c r="EP7127" s="23"/>
      <c r="EQ7127" s="24"/>
      <c r="ER7127" s="22"/>
      <c r="ES7127" s="24"/>
      <c r="ET7127" s="24"/>
      <c r="EU7127" s="23"/>
      <c r="EV7127" s="26"/>
      <c r="EX7127" s="6"/>
      <c r="EY7127" s="24"/>
      <c r="EZ7127" s="109"/>
      <c r="FA7127" s="66"/>
      <c r="FB7127" s="5"/>
      <c r="FC7127" s="68"/>
      <c r="FD7127" s="67"/>
      <c r="FE7127" s="67"/>
      <c r="FF7127" s="64"/>
      <c r="FG7127" s="5"/>
      <c r="FH7127" s="69"/>
      <c r="FI7127" s="6"/>
      <c r="FJ7127" s="5"/>
      <c r="FK7127" s="25"/>
      <c r="FL7127" s="5"/>
    </row>
    <row r="7128" spans="40:168">
      <c r="AN7128" s="14"/>
      <c r="AO7128" s="14"/>
      <c r="AP7128" s="5"/>
      <c r="AQ7128" s="25"/>
      <c r="AR7128" s="25"/>
      <c r="AS7128" s="96"/>
      <c r="AT7128" s="83"/>
      <c r="AU7128" s="14"/>
      <c r="AX7128" s="83"/>
      <c r="AY7128" s="83"/>
      <c r="AZ7128" s="83"/>
      <c r="BA7128" s="83"/>
      <c r="BJ7128" s="54"/>
      <c r="BK7128" s="22"/>
      <c r="BL7128" s="24"/>
      <c r="BP7128" s="23"/>
      <c r="BQ7128" s="24"/>
      <c r="BR7128" s="22"/>
      <c r="BS7128" s="24"/>
      <c r="BT7128" s="24"/>
      <c r="BU7128" s="23"/>
      <c r="BV7128" s="26"/>
      <c r="BX7128" s="6"/>
      <c r="BY7128" s="24"/>
      <c r="BZ7128" s="109"/>
      <c r="CA7128" s="66"/>
      <c r="CB7128" s="5"/>
      <c r="CC7128" s="68"/>
      <c r="CD7128" s="67"/>
      <c r="CE7128" s="67"/>
      <c r="CF7128" s="64"/>
      <c r="CG7128" s="5"/>
      <c r="CH7128" s="69"/>
      <c r="CI7128" s="6"/>
      <c r="CJ7128" s="5"/>
      <c r="CK7128" s="25"/>
      <c r="CL7128" s="5"/>
      <c r="DN7128" s="14"/>
      <c r="DO7128" s="14"/>
      <c r="DP7128" s="5"/>
      <c r="DQ7128" s="25"/>
      <c r="DR7128" s="25"/>
      <c r="DS7128" s="96"/>
      <c r="DT7128" s="83"/>
      <c r="DU7128" s="14"/>
      <c r="DX7128" s="83"/>
      <c r="DY7128" s="83"/>
      <c r="DZ7128" s="83"/>
      <c r="EA7128" s="83"/>
      <c r="EJ7128" s="54"/>
      <c r="EK7128" s="22"/>
      <c r="EL7128" s="24"/>
      <c r="EP7128" s="23"/>
      <c r="EQ7128" s="24"/>
      <c r="ER7128" s="22"/>
      <c r="ES7128" s="24"/>
      <c r="ET7128" s="24"/>
      <c r="EU7128" s="23"/>
      <c r="EV7128" s="26"/>
      <c r="EX7128" s="6"/>
      <c r="EY7128" s="24"/>
      <c r="EZ7128" s="109"/>
      <c r="FA7128" s="66"/>
      <c r="FB7128" s="5"/>
      <c r="FC7128" s="68"/>
      <c r="FD7128" s="67"/>
      <c r="FE7128" s="67"/>
      <c r="FF7128" s="64"/>
      <c r="FG7128" s="5"/>
      <c r="FH7128" s="69"/>
      <c r="FI7128" s="6"/>
      <c r="FJ7128" s="5"/>
      <c r="FK7128" s="25"/>
      <c r="FL7128" s="5"/>
    </row>
    <row r="7129" spans="40:168">
      <c r="AN7129" s="14"/>
      <c r="AO7129" s="14"/>
      <c r="AP7129" s="5"/>
      <c r="AQ7129" s="25"/>
      <c r="AR7129" s="25"/>
      <c r="AS7129" s="96"/>
      <c r="AT7129" s="83"/>
      <c r="AU7129" s="14"/>
      <c r="AX7129" s="83"/>
      <c r="AY7129" s="83"/>
      <c r="AZ7129" s="83"/>
      <c r="BA7129" s="83"/>
      <c r="BJ7129" s="54"/>
      <c r="BK7129" s="22"/>
      <c r="BL7129" s="24"/>
      <c r="BP7129" s="23"/>
      <c r="BQ7129" s="24"/>
      <c r="BR7129" s="22"/>
      <c r="BS7129" s="24"/>
      <c r="BT7129" s="24"/>
      <c r="BU7129" s="23"/>
      <c r="BV7129" s="26"/>
      <c r="BX7129" s="6"/>
      <c r="BY7129" s="24"/>
      <c r="BZ7129" s="109"/>
      <c r="CA7129" s="66"/>
      <c r="CB7129" s="5"/>
      <c r="CC7129" s="68"/>
      <c r="CD7129" s="67"/>
      <c r="CE7129" s="67"/>
      <c r="CF7129" s="64"/>
      <c r="CG7129" s="5"/>
      <c r="CH7129" s="69"/>
      <c r="CI7129" s="6"/>
      <c r="CJ7129" s="5"/>
      <c r="CK7129" s="25"/>
      <c r="CL7129" s="5"/>
      <c r="DN7129" s="14"/>
      <c r="DO7129" s="14"/>
      <c r="DP7129" s="5"/>
      <c r="DQ7129" s="25"/>
      <c r="DR7129" s="25"/>
      <c r="DS7129" s="96"/>
      <c r="DT7129" s="83"/>
      <c r="DU7129" s="14"/>
      <c r="DX7129" s="83"/>
      <c r="DY7129" s="83"/>
      <c r="DZ7129" s="83"/>
      <c r="EA7129" s="83"/>
      <c r="EJ7129" s="54"/>
      <c r="EK7129" s="22"/>
      <c r="EL7129" s="24"/>
      <c r="EP7129" s="23"/>
      <c r="EQ7129" s="24"/>
      <c r="ER7129" s="22"/>
      <c r="ES7129" s="24"/>
      <c r="ET7129" s="24"/>
      <c r="EU7129" s="23"/>
      <c r="EV7129" s="26"/>
      <c r="EX7129" s="6"/>
      <c r="EY7129" s="24"/>
      <c r="EZ7129" s="109"/>
      <c r="FA7129" s="66"/>
      <c r="FB7129" s="5"/>
      <c r="FC7129" s="68"/>
      <c r="FD7129" s="67"/>
      <c r="FE7129" s="67"/>
      <c r="FF7129" s="64"/>
      <c r="FG7129" s="5"/>
      <c r="FH7129" s="69"/>
      <c r="FI7129" s="6"/>
      <c r="FJ7129" s="5"/>
      <c r="FK7129" s="25"/>
      <c r="FL7129" s="5"/>
    </row>
    <row r="7130" spans="40:168">
      <c r="AN7130" s="14"/>
      <c r="AO7130" s="14"/>
      <c r="AP7130" s="5"/>
      <c r="AQ7130" s="25"/>
      <c r="AR7130" s="25"/>
      <c r="AS7130" s="96"/>
      <c r="AT7130" s="83"/>
      <c r="AU7130" s="14"/>
      <c r="AX7130" s="83"/>
      <c r="AY7130" s="83"/>
      <c r="AZ7130" s="83"/>
      <c r="BA7130" s="83"/>
      <c r="BJ7130" s="54"/>
      <c r="BK7130" s="22"/>
      <c r="BL7130" s="24"/>
      <c r="BP7130" s="23"/>
      <c r="BQ7130" s="24"/>
      <c r="BR7130" s="22"/>
      <c r="BS7130" s="24"/>
      <c r="BT7130" s="24"/>
      <c r="BU7130" s="23"/>
      <c r="BV7130" s="26"/>
      <c r="BX7130" s="6"/>
      <c r="BY7130" s="24"/>
      <c r="BZ7130" s="109"/>
      <c r="CA7130" s="66"/>
      <c r="CB7130" s="5"/>
      <c r="CC7130" s="68"/>
      <c r="CD7130" s="67"/>
      <c r="CE7130" s="67"/>
      <c r="CF7130" s="64"/>
      <c r="CG7130" s="5"/>
      <c r="CH7130" s="69"/>
      <c r="CI7130" s="6"/>
      <c r="CJ7130" s="5"/>
      <c r="CK7130" s="25"/>
      <c r="CL7130" s="5"/>
      <c r="DN7130" s="14"/>
      <c r="DO7130" s="14"/>
      <c r="DP7130" s="5"/>
      <c r="DQ7130" s="25"/>
      <c r="DR7130" s="25"/>
      <c r="DS7130" s="96"/>
      <c r="DT7130" s="83"/>
      <c r="DU7130" s="14"/>
      <c r="DX7130" s="83"/>
      <c r="DY7130" s="83"/>
      <c r="DZ7130" s="83"/>
      <c r="EA7130" s="83"/>
      <c r="EJ7130" s="54"/>
      <c r="EK7130" s="22"/>
      <c r="EL7130" s="24"/>
      <c r="EP7130" s="23"/>
      <c r="EQ7130" s="24"/>
      <c r="ER7130" s="22"/>
      <c r="ES7130" s="24"/>
      <c r="ET7130" s="24"/>
      <c r="EU7130" s="23"/>
      <c r="EV7130" s="26"/>
      <c r="EX7130" s="6"/>
      <c r="EY7130" s="24"/>
      <c r="EZ7130" s="109"/>
      <c r="FA7130" s="66"/>
      <c r="FB7130" s="5"/>
      <c r="FC7130" s="68"/>
      <c r="FD7130" s="67"/>
      <c r="FE7130" s="67"/>
      <c r="FF7130" s="64"/>
      <c r="FG7130" s="5"/>
      <c r="FH7130" s="69"/>
      <c r="FI7130" s="6"/>
      <c r="FJ7130" s="5"/>
      <c r="FK7130" s="25"/>
      <c r="FL7130" s="5"/>
    </row>
    <row r="7131" spans="40:168">
      <c r="AN7131" s="14"/>
      <c r="AO7131" s="14"/>
      <c r="AP7131" s="5"/>
      <c r="AQ7131" s="25"/>
      <c r="AR7131" s="25"/>
      <c r="AS7131" s="96"/>
      <c r="AT7131" s="83"/>
      <c r="AU7131" s="14"/>
      <c r="AX7131" s="83"/>
      <c r="AY7131" s="83"/>
      <c r="AZ7131" s="83"/>
      <c r="BA7131" s="83"/>
      <c r="BJ7131" s="54"/>
      <c r="BK7131" s="22"/>
      <c r="BL7131" s="24"/>
      <c r="BP7131" s="23"/>
      <c r="BQ7131" s="24"/>
      <c r="BR7131" s="22"/>
      <c r="BS7131" s="24"/>
      <c r="BT7131" s="24"/>
      <c r="BU7131" s="23"/>
      <c r="BV7131" s="26"/>
      <c r="BX7131" s="6"/>
      <c r="BY7131" s="24"/>
      <c r="BZ7131" s="109"/>
      <c r="CA7131" s="66"/>
      <c r="CB7131" s="5"/>
      <c r="CC7131" s="68"/>
      <c r="CD7131" s="67"/>
      <c r="CE7131" s="67"/>
      <c r="CF7131" s="64"/>
      <c r="CG7131" s="5"/>
      <c r="CH7131" s="69"/>
      <c r="CI7131" s="6"/>
      <c r="CJ7131" s="5"/>
      <c r="CK7131" s="25"/>
      <c r="CL7131" s="5"/>
      <c r="DN7131" s="14"/>
      <c r="DO7131" s="14"/>
      <c r="DP7131" s="5"/>
      <c r="DQ7131" s="25"/>
      <c r="DR7131" s="25"/>
      <c r="DS7131" s="96"/>
      <c r="DT7131" s="83"/>
      <c r="DU7131" s="14"/>
      <c r="DX7131" s="83"/>
      <c r="DY7131" s="83"/>
      <c r="DZ7131" s="83"/>
      <c r="EA7131" s="83"/>
      <c r="EJ7131" s="54"/>
      <c r="EK7131" s="22"/>
      <c r="EL7131" s="24"/>
      <c r="EP7131" s="23"/>
      <c r="EQ7131" s="24"/>
      <c r="ER7131" s="22"/>
      <c r="ES7131" s="24"/>
      <c r="ET7131" s="24"/>
      <c r="EU7131" s="23"/>
      <c r="EV7131" s="26"/>
      <c r="EX7131" s="6"/>
      <c r="EY7131" s="24"/>
      <c r="EZ7131" s="109"/>
      <c r="FA7131" s="66"/>
      <c r="FB7131" s="5"/>
      <c r="FC7131" s="68"/>
      <c r="FD7131" s="67"/>
      <c r="FE7131" s="67"/>
      <c r="FF7131" s="64"/>
      <c r="FG7131" s="5"/>
      <c r="FH7131" s="69"/>
      <c r="FI7131" s="6"/>
      <c r="FJ7131" s="5"/>
      <c r="FK7131" s="25"/>
      <c r="FL7131" s="5"/>
    </row>
    <row r="7132" spans="40:168">
      <c r="AN7132" s="14"/>
      <c r="AO7132" s="14"/>
      <c r="AP7132" s="5"/>
      <c r="AQ7132" s="25"/>
      <c r="AR7132" s="25"/>
      <c r="AS7132" s="96"/>
      <c r="AT7132" s="83"/>
      <c r="AU7132" s="14"/>
      <c r="AX7132" s="83"/>
      <c r="AY7132" s="83"/>
      <c r="AZ7132" s="83"/>
      <c r="BA7132" s="83"/>
      <c r="BJ7132" s="54"/>
      <c r="BK7132" s="22"/>
      <c r="BL7132" s="24"/>
      <c r="BP7132" s="23"/>
      <c r="BQ7132" s="24"/>
      <c r="BR7132" s="22"/>
      <c r="BS7132" s="24"/>
      <c r="BT7132" s="24"/>
      <c r="BU7132" s="23"/>
      <c r="BV7132" s="26"/>
      <c r="BX7132" s="6"/>
      <c r="BY7132" s="24"/>
      <c r="BZ7132" s="109"/>
      <c r="CA7132" s="66"/>
      <c r="CB7132" s="5"/>
      <c r="CC7132" s="68"/>
      <c r="CD7132" s="67"/>
      <c r="CE7132" s="67"/>
      <c r="CF7132" s="64"/>
      <c r="CG7132" s="5"/>
      <c r="CH7132" s="69"/>
      <c r="CI7132" s="6"/>
      <c r="CJ7132" s="5"/>
      <c r="CK7132" s="25"/>
      <c r="CL7132" s="5"/>
      <c r="DN7132" s="14"/>
      <c r="DO7132" s="14"/>
      <c r="DP7132" s="5"/>
      <c r="DQ7132" s="25"/>
      <c r="DR7132" s="25"/>
      <c r="DS7132" s="96"/>
      <c r="DT7132" s="83"/>
      <c r="DU7132" s="14"/>
      <c r="DX7132" s="83"/>
      <c r="DY7132" s="83"/>
      <c r="DZ7132" s="83"/>
      <c r="EA7132" s="83"/>
      <c r="EJ7132" s="54"/>
      <c r="EK7132" s="22"/>
      <c r="EL7132" s="24"/>
      <c r="EP7132" s="23"/>
      <c r="EQ7132" s="24"/>
      <c r="ER7132" s="22"/>
      <c r="ES7132" s="24"/>
      <c r="ET7132" s="24"/>
      <c r="EU7132" s="23"/>
      <c r="EV7132" s="26"/>
      <c r="EX7132" s="6"/>
      <c r="EY7132" s="24"/>
      <c r="EZ7132" s="109"/>
      <c r="FA7132" s="66"/>
      <c r="FB7132" s="5"/>
      <c r="FC7132" s="68"/>
      <c r="FD7132" s="67"/>
      <c r="FE7132" s="67"/>
      <c r="FF7132" s="64"/>
      <c r="FG7132" s="5"/>
      <c r="FH7132" s="69"/>
      <c r="FI7132" s="6"/>
      <c r="FJ7132" s="5"/>
      <c r="FK7132" s="25"/>
      <c r="FL7132" s="5"/>
    </row>
    <row r="7133" spans="40:168">
      <c r="AN7133" s="14"/>
      <c r="AO7133" s="14"/>
      <c r="AP7133" s="5"/>
      <c r="AQ7133" s="25"/>
      <c r="AR7133" s="25"/>
      <c r="AS7133" s="96"/>
      <c r="AT7133" s="83"/>
      <c r="AU7133" s="14"/>
      <c r="AX7133" s="83"/>
      <c r="AY7133" s="83"/>
      <c r="AZ7133" s="83"/>
      <c r="BA7133" s="83"/>
      <c r="BJ7133" s="54"/>
      <c r="BK7133" s="22"/>
      <c r="BL7133" s="24"/>
      <c r="BP7133" s="23"/>
      <c r="BQ7133" s="24"/>
      <c r="BR7133" s="22"/>
      <c r="BS7133" s="24"/>
      <c r="BT7133" s="24"/>
      <c r="BU7133" s="23"/>
      <c r="BV7133" s="26"/>
      <c r="BX7133" s="6"/>
      <c r="BY7133" s="24"/>
      <c r="BZ7133" s="109"/>
      <c r="CA7133" s="66"/>
      <c r="CB7133" s="5"/>
      <c r="CC7133" s="68"/>
      <c r="CD7133" s="67"/>
      <c r="CE7133" s="67"/>
      <c r="CF7133" s="64"/>
      <c r="CG7133" s="5"/>
      <c r="CH7133" s="69"/>
      <c r="CI7133" s="6"/>
      <c r="CJ7133" s="5"/>
      <c r="CK7133" s="25"/>
      <c r="CL7133" s="5"/>
      <c r="DN7133" s="14"/>
      <c r="DO7133" s="14"/>
      <c r="DP7133" s="5"/>
      <c r="DQ7133" s="25"/>
      <c r="DR7133" s="25"/>
      <c r="DS7133" s="96"/>
      <c r="DT7133" s="83"/>
      <c r="DU7133" s="14"/>
      <c r="DX7133" s="83"/>
      <c r="DY7133" s="83"/>
      <c r="DZ7133" s="83"/>
      <c r="EA7133" s="83"/>
      <c r="EJ7133" s="54"/>
      <c r="EK7133" s="22"/>
      <c r="EL7133" s="24"/>
      <c r="EP7133" s="23"/>
      <c r="EQ7133" s="24"/>
      <c r="ER7133" s="22"/>
      <c r="ES7133" s="24"/>
      <c r="ET7133" s="24"/>
      <c r="EU7133" s="23"/>
      <c r="EV7133" s="26"/>
      <c r="EX7133" s="6"/>
      <c r="EY7133" s="24"/>
      <c r="EZ7133" s="109"/>
      <c r="FA7133" s="66"/>
      <c r="FB7133" s="5"/>
      <c r="FC7133" s="68"/>
      <c r="FD7133" s="67"/>
      <c r="FE7133" s="67"/>
      <c r="FF7133" s="64"/>
      <c r="FG7133" s="5"/>
      <c r="FH7133" s="69"/>
      <c r="FI7133" s="6"/>
      <c r="FJ7133" s="5"/>
      <c r="FK7133" s="25"/>
      <c r="FL7133" s="5"/>
    </row>
    <row r="7134" spans="40:168">
      <c r="AN7134" s="14"/>
      <c r="AO7134" s="14"/>
      <c r="AP7134" s="5"/>
      <c r="AQ7134" s="25"/>
      <c r="AR7134" s="25"/>
      <c r="AS7134" s="96"/>
      <c r="AT7134" s="83"/>
      <c r="AU7134" s="14"/>
      <c r="AX7134" s="83"/>
      <c r="AY7134" s="83"/>
      <c r="AZ7134" s="83"/>
      <c r="BA7134" s="83"/>
      <c r="BJ7134" s="54"/>
      <c r="BK7134" s="22"/>
      <c r="BL7134" s="24"/>
      <c r="BP7134" s="23"/>
      <c r="BQ7134" s="24"/>
      <c r="BR7134" s="22"/>
      <c r="BS7134" s="24"/>
      <c r="BT7134" s="24"/>
      <c r="BU7134" s="23"/>
      <c r="BV7134" s="26"/>
      <c r="BX7134" s="6"/>
      <c r="BY7134" s="24"/>
      <c r="BZ7134" s="109"/>
      <c r="CA7134" s="66"/>
      <c r="CB7134" s="5"/>
      <c r="CC7134" s="68"/>
      <c r="CD7134" s="67"/>
      <c r="CE7134" s="67"/>
      <c r="CF7134" s="64"/>
      <c r="CG7134" s="5"/>
      <c r="CH7134" s="69"/>
      <c r="CI7134" s="6"/>
      <c r="CJ7134" s="5"/>
      <c r="CK7134" s="25"/>
      <c r="CL7134" s="5"/>
      <c r="DN7134" s="14"/>
      <c r="DO7134" s="14"/>
      <c r="DP7134" s="5"/>
      <c r="DQ7134" s="25"/>
      <c r="DR7134" s="25"/>
      <c r="DS7134" s="96"/>
      <c r="DT7134" s="83"/>
      <c r="DU7134" s="14"/>
      <c r="DX7134" s="83"/>
      <c r="DY7134" s="83"/>
      <c r="DZ7134" s="83"/>
      <c r="EA7134" s="83"/>
      <c r="EJ7134" s="54"/>
      <c r="EK7134" s="22"/>
      <c r="EL7134" s="24"/>
      <c r="EP7134" s="23"/>
      <c r="EQ7134" s="24"/>
      <c r="ER7134" s="22"/>
      <c r="ES7134" s="24"/>
      <c r="ET7134" s="24"/>
      <c r="EU7134" s="23"/>
      <c r="EV7134" s="26"/>
      <c r="EX7134" s="6"/>
      <c r="EY7134" s="24"/>
      <c r="EZ7134" s="109"/>
      <c r="FA7134" s="66"/>
      <c r="FB7134" s="5"/>
      <c r="FC7134" s="68"/>
      <c r="FD7134" s="67"/>
      <c r="FE7134" s="67"/>
      <c r="FF7134" s="64"/>
      <c r="FG7134" s="5"/>
      <c r="FH7134" s="69"/>
      <c r="FI7134" s="6"/>
      <c r="FJ7134" s="5"/>
      <c r="FK7134" s="25"/>
      <c r="FL7134" s="5"/>
    </row>
    <row r="7135" spans="40:168">
      <c r="AN7135" s="14"/>
      <c r="AO7135" s="14"/>
      <c r="AP7135" s="5"/>
      <c r="AQ7135" s="25"/>
      <c r="AR7135" s="25"/>
      <c r="AS7135" s="96"/>
      <c r="AT7135" s="83"/>
      <c r="AU7135" s="14"/>
      <c r="AX7135" s="83"/>
      <c r="AY7135" s="83"/>
      <c r="AZ7135" s="83"/>
      <c r="BA7135" s="83"/>
      <c r="BJ7135" s="54"/>
      <c r="BK7135" s="22"/>
      <c r="BL7135" s="24"/>
      <c r="BP7135" s="23"/>
      <c r="BQ7135" s="24"/>
      <c r="BR7135" s="22"/>
      <c r="BS7135" s="24"/>
      <c r="BT7135" s="24"/>
      <c r="BU7135" s="23"/>
      <c r="BV7135" s="26"/>
      <c r="BX7135" s="6"/>
      <c r="BY7135" s="24"/>
      <c r="BZ7135" s="109"/>
      <c r="CA7135" s="66"/>
      <c r="CB7135" s="5"/>
      <c r="CC7135" s="68"/>
      <c r="CD7135" s="67"/>
      <c r="CE7135" s="67"/>
      <c r="CF7135" s="64"/>
      <c r="CG7135" s="5"/>
      <c r="CH7135" s="69"/>
      <c r="CI7135" s="6"/>
      <c r="CJ7135" s="5"/>
      <c r="CK7135" s="25"/>
      <c r="CL7135" s="5"/>
      <c r="DN7135" s="14"/>
      <c r="DO7135" s="14"/>
      <c r="DP7135" s="5"/>
      <c r="DQ7135" s="25"/>
      <c r="DR7135" s="25"/>
      <c r="DS7135" s="96"/>
      <c r="DT7135" s="83"/>
      <c r="DU7135" s="14"/>
      <c r="DX7135" s="83"/>
      <c r="DY7135" s="83"/>
      <c r="DZ7135" s="83"/>
      <c r="EA7135" s="83"/>
      <c r="EJ7135" s="54"/>
      <c r="EK7135" s="22"/>
      <c r="EL7135" s="24"/>
      <c r="EP7135" s="23"/>
      <c r="EQ7135" s="24"/>
      <c r="ER7135" s="22"/>
      <c r="ES7135" s="24"/>
      <c r="ET7135" s="24"/>
      <c r="EU7135" s="23"/>
      <c r="EV7135" s="26"/>
      <c r="EX7135" s="6"/>
      <c r="EY7135" s="24"/>
      <c r="EZ7135" s="109"/>
      <c r="FA7135" s="66"/>
      <c r="FB7135" s="5"/>
      <c r="FC7135" s="68"/>
      <c r="FD7135" s="67"/>
      <c r="FE7135" s="67"/>
      <c r="FF7135" s="64"/>
      <c r="FG7135" s="5"/>
      <c r="FH7135" s="69"/>
      <c r="FI7135" s="6"/>
      <c r="FJ7135" s="5"/>
      <c r="FK7135" s="25"/>
      <c r="FL7135" s="5"/>
    </row>
    <row r="7136" spans="40:168">
      <c r="AN7136" s="14"/>
      <c r="AO7136" s="14"/>
      <c r="AP7136" s="5"/>
      <c r="AQ7136" s="25"/>
      <c r="AR7136" s="25"/>
      <c r="AS7136" s="96"/>
      <c r="AT7136" s="83"/>
      <c r="AU7136" s="14"/>
      <c r="AX7136" s="83"/>
      <c r="AY7136" s="83"/>
      <c r="AZ7136" s="83"/>
      <c r="BA7136" s="83"/>
      <c r="BJ7136" s="54"/>
      <c r="BK7136" s="22"/>
      <c r="BL7136" s="24"/>
      <c r="BP7136" s="23"/>
      <c r="BQ7136" s="24"/>
      <c r="BR7136" s="22"/>
      <c r="BS7136" s="24"/>
      <c r="BT7136" s="24"/>
      <c r="BU7136" s="23"/>
      <c r="BV7136" s="26"/>
      <c r="BX7136" s="6"/>
      <c r="BY7136" s="24"/>
      <c r="BZ7136" s="109"/>
      <c r="CA7136" s="66"/>
      <c r="CB7136" s="5"/>
      <c r="CC7136" s="68"/>
      <c r="CD7136" s="67"/>
      <c r="CE7136" s="67"/>
      <c r="CF7136" s="64"/>
      <c r="CG7136" s="5"/>
      <c r="CH7136" s="69"/>
      <c r="CI7136" s="6"/>
      <c r="CJ7136" s="5"/>
      <c r="CK7136" s="25"/>
      <c r="CL7136" s="5"/>
      <c r="DN7136" s="14"/>
      <c r="DO7136" s="14"/>
      <c r="DP7136" s="5"/>
      <c r="DQ7136" s="25"/>
      <c r="DR7136" s="25"/>
      <c r="DS7136" s="96"/>
      <c r="DT7136" s="83"/>
      <c r="DU7136" s="14"/>
      <c r="DX7136" s="83"/>
      <c r="DY7136" s="83"/>
      <c r="DZ7136" s="83"/>
      <c r="EA7136" s="83"/>
      <c r="EJ7136" s="54"/>
      <c r="EK7136" s="22"/>
      <c r="EL7136" s="24"/>
      <c r="EP7136" s="23"/>
      <c r="EQ7136" s="24"/>
      <c r="ER7136" s="22"/>
      <c r="ES7136" s="24"/>
      <c r="ET7136" s="24"/>
      <c r="EU7136" s="23"/>
      <c r="EV7136" s="26"/>
      <c r="EX7136" s="6"/>
      <c r="EY7136" s="24"/>
      <c r="EZ7136" s="109"/>
      <c r="FA7136" s="66"/>
      <c r="FB7136" s="5"/>
      <c r="FC7136" s="68"/>
      <c r="FD7136" s="67"/>
      <c r="FE7136" s="67"/>
      <c r="FF7136" s="64"/>
      <c r="FG7136" s="5"/>
      <c r="FH7136" s="69"/>
      <c r="FI7136" s="6"/>
      <c r="FJ7136" s="5"/>
      <c r="FK7136" s="25"/>
      <c r="FL7136" s="5"/>
    </row>
    <row r="7137" spans="40:168">
      <c r="AN7137" s="14"/>
      <c r="AO7137" s="14"/>
      <c r="AP7137" s="5"/>
      <c r="AQ7137" s="25"/>
      <c r="AR7137" s="25"/>
      <c r="AS7137" s="96"/>
      <c r="AT7137" s="83"/>
      <c r="AU7137" s="14"/>
      <c r="AX7137" s="83"/>
      <c r="AY7137" s="83"/>
      <c r="AZ7137" s="83"/>
      <c r="BA7137" s="83"/>
      <c r="BJ7137" s="54"/>
      <c r="BK7137" s="22"/>
      <c r="BL7137" s="24"/>
      <c r="BP7137" s="23"/>
      <c r="BQ7137" s="24"/>
      <c r="BR7137" s="22"/>
      <c r="BS7137" s="24"/>
      <c r="BT7137" s="24"/>
      <c r="BU7137" s="23"/>
      <c r="BV7137" s="26"/>
      <c r="BX7137" s="6"/>
      <c r="BY7137" s="24"/>
      <c r="BZ7137" s="109"/>
      <c r="CA7137" s="66"/>
      <c r="CB7137" s="5"/>
      <c r="CC7137" s="68"/>
      <c r="CD7137" s="67"/>
      <c r="CE7137" s="67"/>
      <c r="CF7137" s="64"/>
      <c r="CG7137" s="5"/>
      <c r="CH7137" s="69"/>
      <c r="CI7137" s="6"/>
      <c r="CJ7137" s="5"/>
      <c r="CK7137" s="25"/>
      <c r="CL7137" s="5"/>
      <c r="DN7137" s="14"/>
      <c r="DO7137" s="14"/>
      <c r="DP7137" s="5"/>
      <c r="DQ7137" s="25"/>
      <c r="DR7137" s="25"/>
      <c r="DS7137" s="96"/>
      <c r="DT7137" s="83"/>
      <c r="DU7137" s="14"/>
      <c r="DX7137" s="83"/>
      <c r="DY7137" s="83"/>
      <c r="DZ7137" s="83"/>
      <c r="EA7137" s="83"/>
      <c r="EJ7137" s="54"/>
      <c r="EK7137" s="22"/>
      <c r="EL7137" s="24"/>
      <c r="EP7137" s="23"/>
      <c r="EQ7137" s="24"/>
      <c r="ER7137" s="22"/>
      <c r="ES7137" s="24"/>
      <c r="ET7137" s="24"/>
      <c r="EU7137" s="23"/>
      <c r="EV7137" s="26"/>
      <c r="EX7137" s="6"/>
      <c r="EY7137" s="24"/>
      <c r="EZ7137" s="109"/>
      <c r="FA7137" s="66"/>
      <c r="FB7137" s="5"/>
      <c r="FC7137" s="68"/>
      <c r="FD7137" s="67"/>
      <c r="FE7137" s="67"/>
      <c r="FF7137" s="64"/>
      <c r="FG7137" s="5"/>
      <c r="FH7137" s="69"/>
      <c r="FI7137" s="6"/>
      <c r="FJ7137" s="5"/>
      <c r="FK7137" s="25"/>
      <c r="FL7137" s="5"/>
    </row>
    <row r="7138" spans="40:168">
      <c r="AN7138" s="14"/>
      <c r="AO7138" s="14"/>
      <c r="AP7138" s="5"/>
      <c r="AQ7138" s="25"/>
      <c r="AR7138" s="25"/>
      <c r="AS7138" s="96"/>
      <c r="AT7138" s="83"/>
      <c r="AU7138" s="14"/>
      <c r="AX7138" s="83"/>
      <c r="AY7138" s="83"/>
      <c r="AZ7138" s="83"/>
      <c r="BA7138" s="83"/>
      <c r="BJ7138" s="54"/>
      <c r="BK7138" s="22"/>
      <c r="BL7138" s="24"/>
      <c r="BP7138" s="23"/>
      <c r="BQ7138" s="24"/>
      <c r="BR7138" s="22"/>
      <c r="BS7138" s="24"/>
      <c r="BT7138" s="24"/>
      <c r="BU7138" s="23"/>
      <c r="BV7138" s="26"/>
      <c r="BX7138" s="6"/>
      <c r="BY7138" s="24"/>
      <c r="BZ7138" s="109"/>
      <c r="CA7138" s="66"/>
      <c r="CB7138" s="5"/>
      <c r="CC7138" s="68"/>
      <c r="CD7138" s="67"/>
      <c r="CE7138" s="67"/>
      <c r="CF7138" s="64"/>
      <c r="CG7138" s="5"/>
      <c r="CH7138" s="69"/>
      <c r="CI7138" s="6"/>
      <c r="CJ7138" s="5"/>
      <c r="CK7138" s="25"/>
      <c r="CL7138" s="5"/>
      <c r="DN7138" s="14"/>
      <c r="DO7138" s="14"/>
      <c r="DP7138" s="5"/>
      <c r="DQ7138" s="25"/>
      <c r="DR7138" s="25"/>
      <c r="DS7138" s="96"/>
      <c r="DT7138" s="83"/>
      <c r="DU7138" s="14"/>
      <c r="DX7138" s="83"/>
      <c r="DY7138" s="83"/>
      <c r="DZ7138" s="83"/>
      <c r="EA7138" s="83"/>
      <c r="EJ7138" s="54"/>
      <c r="EK7138" s="22"/>
      <c r="EL7138" s="24"/>
      <c r="EP7138" s="23"/>
      <c r="EQ7138" s="24"/>
      <c r="ER7138" s="22"/>
      <c r="ES7138" s="24"/>
      <c r="ET7138" s="24"/>
      <c r="EU7138" s="23"/>
      <c r="EV7138" s="26"/>
      <c r="EX7138" s="6"/>
      <c r="EY7138" s="24"/>
      <c r="EZ7138" s="109"/>
      <c r="FA7138" s="66"/>
      <c r="FB7138" s="5"/>
      <c r="FC7138" s="68"/>
      <c r="FD7138" s="67"/>
      <c r="FE7138" s="67"/>
      <c r="FF7138" s="64"/>
      <c r="FG7138" s="5"/>
      <c r="FH7138" s="69"/>
      <c r="FI7138" s="6"/>
      <c r="FJ7138" s="5"/>
      <c r="FK7138" s="25"/>
      <c r="FL7138" s="5"/>
    </row>
    <row r="7139" spans="40:168">
      <c r="AN7139" s="14"/>
      <c r="AO7139" s="14"/>
      <c r="AP7139" s="5"/>
      <c r="AQ7139" s="25"/>
      <c r="AR7139" s="25"/>
      <c r="AS7139" s="96"/>
      <c r="AT7139" s="83"/>
      <c r="AU7139" s="14"/>
      <c r="AX7139" s="83"/>
      <c r="AY7139" s="83"/>
      <c r="AZ7139" s="83"/>
      <c r="BA7139" s="83"/>
      <c r="BJ7139" s="54"/>
      <c r="BK7139" s="22"/>
      <c r="BL7139" s="24"/>
      <c r="BP7139" s="23"/>
      <c r="BQ7139" s="24"/>
      <c r="BR7139" s="22"/>
      <c r="BS7139" s="24"/>
      <c r="BT7139" s="24"/>
      <c r="BU7139" s="23"/>
      <c r="BV7139" s="26"/>
      <c r="BX7139" s="6"/>
      <c r="BY7139" s="24"/>
      <c r="BZ7139" s="109"/>
      <c r="CA7139" s="66"/>
      <c r="CB7139" s="5"/>
      <c r="CC7139" s="68"/>
      <c r="CD7139" s="67"/>
      <c r="CE7139" s="67"/>
      <c r="CF7139" s="64"/>
      <c r="CG7139" s="5"/>
      <c r="CH7139" s="69"/>
      <c r="CI7139" s="6"/>
      <c r="CJ7139" s="5"/>
      <c r="CK7139" s="25"/>
      <c r="CL7139" s="5"/>
      <c r="DN7139" s="14"/>
      <c r="DO7139" s="14"/>
      <c r="DP7139" s="5"/>
      <c r="DQ7139" s="25"/>
      <c r="DR7139" s="25"/>
      <c r="DS7139" s="96"/>
      <c r="DT7139" s="83"/>
      <c r="DU7139" s="14"/>
      <c r="DX7139" s="83"/>
      <c r="DY7139" s="83"/>
      <c r="DZ7139" s="83"/>
      <c r="EA7139" s="83"/>
      <c r="EJ7139" s="54"/>
      <c r="EK7139" s="22"/>
      <c r="EL7139" s="24"/>
      <c r="EP7139" s="23"/>
      <c r="EQ7139" s="24"/>
      <c r="ER7139" s="22"/>
      <c r="ES7139" s="24"/>
      <c r="ET7139" s="24"/>
      <c r="EU7139" s="23"/>
      <c r="EV7139" s="26"/>
      <c r="EX7139" s="6"/>
      <c r="EY7139" s="24"/>
      <c r="EZ7139" s="109"/>
      <c r="FA7139" s="66"/>
      <c r="FB7139" s="5"/>
      <c r="FC7139" s="68"/>
      <c r="FD7139" s="67"/>
      <c r="FE7139" s="67"/>
      <c r="FF7139" s="64"/>
      <c r="FG7139" s="5"/>
      <c r="FH7139" s="69"/>
      <c r="FI7139" s="6"/>
      <c r="FJ7139" s="5"/>
      <c r="FK7139" s="25"/>
      <c r="FL7139" s="5"/>
    </row>
    <row r="7140" spans="40:168">
      <c r="AN7140" s="14"/>
      <c r="AO7140" s="14"/>
      <c r="AP7140" s="5"/>
      <c r="AQ7140" s="25"/>
      <c r="AR7140" s="25"/>
      <c r="AS7140" s="96"/>
      <c r="AT7140" s="83"/>
      <c r="AU7140" s="14"/>
      <c r="AX7140" s="83"/>
      <c r="AY7140" s="83"/>
      <c r="AZ7140" s="83"/>
      <c r="BA7140" s="83"/>
      <c r="BJ7140" s="54"/>
      <c r="BK7140" s="22"/>
      <c r="BL7140" s="24"/>
      <c r="BP7140" s="23"/>
      <c r="BQ7140" s="24"/>
      <c r="BR7140" s="22"/>
      <c r="BS7140" s="24"/>
      <c r="BT7140" s="24"/>
      <c r="BU7140" s="23"/>
      <c r="BV7140" s="26"/>
      <c r="BX7140" s="6"/>
      <c r="BY7140" s="24"/>
      <c r="BZ7140" s="109"/>
      <c r="CA7140" s="66"/>
      <c r="CB7140" s="5"/>
      <c r="CC7140" s="68"/>
      <c r="CD7140" s="67"/>
      <c r="CE7140" s="67"/>
      <c r="CF7140" s="64"/>
      <c r="CG7140" s="5"/>
      <c r="CH7140" s="69"/>
      <c r="CI7140" s="6"/>
      <c r="CJ7140" s="5"/>
      <c r="CK7140" s="25"/>
      <c r="CL7140" s="5"/>
      <c r="DN7140" s="14"/>
      <c r="DO7140" s="14"/>
      <c r="DP7140" s="5"/>
      <c r="DQ7140" s="25"/>
      <c r="DR7140" s="25"/>
      <c r="DS7140" s="96"/>
      <c r="DT7140" s="83"/>
      <c r="DU7140" s="14"/>
      <c r="DX7140" s="83"/>
      <c r="DY7140" s="83"/>
      <c r="DZ7140" s="83"/>
      <c r="EA7140" s="83"/>
      <c r="EJ7140" s="54"/>
      <c r="EK7140" s="22"/>
      <c r="EL7140" s="24"/>
      <c r="EP7140" s="23"/>
      <c r="EQ7140" s="24"/>
      <c r="ER7140" s="22"/>
      <c r="ES7140" s="24"/>
      <c r="ET7140" s="24"/>
      <c r="EU7140" s="23"/>
      <c r="EV7140" s="26"/>
      <c r="EX7140" s="6"/>
      <c r="EY7140" s="24"/>
      <c r="EZ7140" s="109"/>
      <c r="FA7140" s="66"/>
      <c r="FB7140" s="5"/>
      <c r="FC7140" s="68"/>
      <c r="FD7140" s="67"/>
      <c r="FE7140" s="67"/>
      <c r="FF7140" s="64"/>
      <c r="FG7140" s="5"/>
      <c r="FH7140" s="69"/>
      <c r="FI7140" s="6"/>
      <c r="FJ7140" s="5"/>
      <c r="FK7140" s="25"/>
      <c r="FL7140" s="5"/>
    </row>
    <row r="7141" spans="40:168">
      <c r="AN7141" s="14"/>
      <c r="AO7141" s="14"/>
      <c r="AP7141" s="5"/>
      <c r="AQ7141" s="25"/>
      <c r="AR7141" s="25"/>
      <c r="AS7141" s="96"/>
      <c r="AT7141" s="83"/>
      <c r="AU7141" s="14"/>
      <c r="AX7141" s="83"/>
      <c r="AY7141" s="83"/>
      <c r="AZ7141" s="83"/>
      <c r="BA7141" s="83"/>
      <c r="BJ7141" s="54"/>
      <c r="BK7141" s="22"/>
      <c r="BL7141" s="24"/>
      <c r="BP7141" s="23"/>
      <c r="BQ7141" s="24"/>
      <c r="BR7141" s="22"/>
      <c r="BS7141" s="24"/>
      <c r="BT7141" s="24"/>
      <c r="BU7141" s="23"/>
      <c r="BV7141" s="26"/>
      <c r="BX7141" s="6"/>
      <c r="BY7141" s="24"/>
      <c r="BZ7141" s="109"/>
      <c r="CA7141" s="66"/>
      <c r="CB7141" s="5"/>
      <c r="CC7141" s="68"/>
      <c r="CD7141" s="67"/>
      <c r="CE7141" s="67"/>
      <c r="CF7141" s="64"/>
      <c r="CG7141" s="5"/>
      <c r="CH7141" s="69"/>
      <c r="CI7141" s="6"/>
      <c r="CJ7141" s="5"/>
      <c r="CK7141" s="25"/>
      <c r="CL7141" s="5"/>
      <c r="DN7141" s="14"/>
      <c r="DO7141" s="14"/>
      <c r="DP7141" s="5"/>
      <c r="DQ7141" s="25"/>
      <c r="DR7141" s="25"/>
      <c r="DS7141" s="96"/>
      <c r="DT7141" s="83"/>
      <c r="DU7141" s="14"/>
      <c r="DX7141" s="83"/>
      <c r="DY7141" s="83"/>
      <c r="DZ7141" s="83"/>
      <c r="EA7141" s="83"/>
      <c r="EJ7141" s="54"/>
      <c r="EK7141" s="22"/>
      <c r="EL7141" s="24"/>
      <c r="EP7141" s="23"/>
      <c r="EQ7141" s="24"/>
      <c r="ER7141" s="22"/>
      <c r="ES7141" s="24"/>
      <c r="ET7141" s="24"/>
      <c r="EU7141" s="23"/>
      <c r="EV7141" s="26"/>
      <c r="EX7141" s="6"/>
      <c r="EY7141" s="24"/>
      <c r="EZ7141" s="109"/>
      <c r="FA7141" s="66"/>
      <c r="FB7141" s="5"/>
      <c r="FC7141" s="68"/>
      <c r="FD7141" s="67"/>
      <c r="FE7141" s="67"/>
      <c r="FF7141" s="64"/>
      <c r="FG7141" s="5"/>
      <c r="FH7141" s="69"/>
      <c r="FI7141" s="6"/>
      <c r="FJ7141" s="5"/>
      <c r="FK7141" s="25"/>
      <c r="FL7141" s="5"/>
    </row>
    <row r="7142" spans="40:168">
      <c r="AN7142" s="14"/>
      <c r="AO7142" s="14"/>
      <c r="AP7142" s="5"/>
      <c r="AQ7142" s="25"/>
      <c r="AR7142" s="25"/>
      <c r="AS7142" s="96"/>
      <c r="AT7142" s="83"/>
      <c r="AU7142" s="14"/>
      <c r="AX7142" s="83"/>
      <c r="AY7142" s="83"/>
      <c r="AZ7142" s="83"/>
      <c r="BA7142" s="83"/>
      <c r="BJ7142" s="54"/>
      <c r="BK7142" s="22"/>
      <c r="BL7142" s="24"/>
      <c r="BP7142" s="23"/>
      <c r="BQ7142" s="24"/>
      <c r="BR7142" s="22"/>
      <c r="BS7142" s="24"/>
      <c r="BT7142" s="24"/>
      <c r="BU7142" s="23"/>
      <c r="BV7142" s="26"/>
      <c r="BX7142" s="6"/>
      <c r="BY7142" s="24"/>
      <c r="BZ7142" s="109"/>
      <c r="CA7142" s="66"/>
      <c r="CB7142" s="5"/>
      <c r="CC7142" s="68"/>
      <c r="CD7142" s="67"/>
      <c r="CE7142" s="67"/>
      <c r="CF7142" s="64"/>
      <c r="CG7142" s="5"/>
      <c r="CH7142" s="69"/>
      <c r="CI7142" s="6"/>
      <c r="CJ7142" s="5"/>
      <c r="CK7142" s="25"/>
      <c r="CL7142" s="5"/>
      <c r="DN7142" s="14"/>
      <c r="DO7142" s="14"/>
      <c r="DP7142" s="5"/>
      <c r="DQ7142" s="25"/>
      <c r="DR7142" s="25"/>
      <c r="DS7142" s="96"/>
      <c r="DT7142" s="83"/>
      <c r="DU7142" s="14"/>
      <c r="DX7142" s="83"/>
      <c r="DY7142" s="83"/>
      <c r="DZ7142" s="83"/>
      <c r="EA7142" s="83"/>
      <c r="EJ7142" s="54"/>
      <c r="EK7142" s="22"/>
      <c r="EL7142" s="24"/>
      <c r="EP7142" s="23"/>
      <c r="EQ7142" s="24"/>
      <c r="ER7142" s="22"/>
      <c r="ES7142" s="24"/>
      <c r="ET7142" s="24"/>
      <c r="EU7142" s="23"/>
      <c r="EV7142" s="26"/>
      <c r="EX7142" s="6"/>
      <c r="EY7142" s="24"/>
      <c r="EZ7142" s="109"/>
      <c r="FA7142" s="66"/>
      <c r="FB7142" s="5"/>
      <c r="FC7142" s="68"/>
      <c r="FD7142" s="67"/>
      <c r="FE7142" s="67"/>
      <c r="FF7142" s="64"/>
      <c r="FG7142" s="5"/>
      <c r="FH7142" s="69"/>
      <c r="FI7142" s="6"/>
      <c r="FJ7142" s="5"/>
      <c r="FK7142" s="25"/>
      <c r="FL7142" s="5"/>
    </row>
    <row r="7143" spans="40:168">
      <c r="AN7143" s="14"/>
      <c r="AO7143" s="14"/>
      <c r="AP7143" s="5"/>
      <c r="AQ7143" s="25"/>
      <c r="AR7143" s="25"/>
      <c r="AS7143" s="96"/>
      <c r="AT7143" s="83"/>
      <c r="AU7143" s="14"/>
      <c r="AX7143" s="83"/>
      <c r="AY7143" s="83"/>
      <c r="AZ7143" s="83"/>
      <c r="BA7143" s="83"/>
      <c r="BJ7143" s="54"/>
      <c r="BK7143" s="22"/>
      <c r="BL7143" s="24"/>
      <c r="BP7143" s="23"/>
      <c r="BQ7143" s="24"/>
      <c r="BR7143" s="22"/>
      <c r="BS7143" s="24"/>
      <c r="BT7143" s="24"/>
      <c r="BU7143" s="23"/>
      <c r="BV7143" s="26"/>
      <c r="BX7143" s="6"/>
      <c r="BY7143" s="24"/>
      <c r="BZ7143" s="109"/>
      <c r="CA7143" s="66"/>
      <c r="CB7143" s="5"/>
      <c r="CC7143" s="68"/>
      <c r="CD7143" s="67"/>
      <c r="CE7143" s="67"/>
      <c r="CF7143" s="64"/>
      <c r="CG7143" s="5"/>
      <c r="CH7143" s="69"/>
      <c r="CI7143" s="6"/>
      <c r="CJ7143" s="5"/>
      <c r="CK7143" s="25"/>
      <c r="CL7143" s="5"/>
      <c r="DN7143" s="14"/>
      <c r="DO7143" s="14"/>
      <c r="DP7143" s="5"/>
      <c r="DQ7143" s="25"/>
      <c r="DR7143" s="25"/>
      <c r="DS7143" s="96"/>
      <c r="DT7143" s="83"/>
      <c r="DU7143" s="14"/>
      <c r="DX7143" s="83"/>
      <c r="DY7143" s="83"/>
      <c r="DZ7143" s="83"/>
      <c r="EA7143" s="83"/>
      <c r="EJ7143" s="54"/>
      <c r="EK7143" s="22"/>
      <c r="EL7143" s="24"/>
      <c r="EP7143" s="23"/>
      <c r="EQ7143" s="24"/>
      <c r="ER7143" s="22"/>
      <c r="ES7143" s="24"/>
      <c r="ET7143" s="24"/>
      <c r="EU7143" s="23"/>
      <c r="EV7143" s="26"/>
      <c r="EX7143" s="6"/>
      <c r="EY7143" s="24"/>
      <c r="EZ7143" s="109"/>
      <c r="FA7143" s="66"/>
      <c r="FB7143" s="5"/>
      <c r="FC7143" s="68"/>
      <c r="FD7143" s="67"/>
      <c r="FE7143" s="67"/>
      <c r="FF7143" s="64"/>
      <c r="FG7143" s="5"/>
      <c r="FH7143" s="69"/>
      <c r="FI7143" s="6"/>
      <c r="FJ7143" s="5"/>
      <c r="FK7143" s="25"/>
      <c r="FL7143" s="5"/>
    </row>
    <row r="7144" spans="40:168">
      <c r="AN7144" s="14"/>
      <c r="AO7144" s="14"/>
      <c r="AP7144" s="5"/>
      <c r="AQ7144" s="25"/>
      <c r="AR7144" s="25"/>
      <c r="AS7144" s="96"/>
      <c r="AT7144" s="83"/>
      <c r="AU7144" s="14"/>
      <c r="AX7144" s="83"/>
      <c r="AY7144" s="83"/>
      <c r="AZ7144" s="83"/>
      <c r="BA7144" s="83"/>
      <c r="BJ7144" s="54"/>
      <c r="BK7144" s="22"/>
      <c r="BL7144" s="24"/>
      <c r="BP7144" s="23"/>
      <c r="BQ7144" s="24"/>
      <c r="BR7144" s="22"/>
      <c r="BS7144" s="24"/>
      <c r="BT7144" s="24"/>
      <c r="BU7144" s="23"/>
      <c r="BV7144" s="26"/>
      <c r="BX7144" s="6"/>
      <c r="BY7144" s="24"/>
      <c r="BZ7144" s="109"/>
      <c r="CA7144" s="66"/>
      <c r="CB7144" s="5"/>
      <c r="CC7144" s="68"/>
      <c r="CD7144" s="67"/>
      <c r="CE7144" s="67"/>
      <c r="CF7144" s="64"/>
      <c r="CG7144" s="5"/>
      <c r="CH7144" s="69"/>
      <c r="CI7144" s="6"/>
      <c r="CJ7144" s="5"/>
      <c r="CK7144" s="25"/>
      <c r="CL7144" s="5"/>
      <c r="DN7144" s="14"/>
      <c r="DO7144" s="14"/>
      <c r="DP7144" s="5"/>
      <c r="DQ7144" s="25"/>
      <c r="DR7144" s="25"/>
      <c r="DS7144" s="96"/>
      <c r="DT7144" s="83"/>
      <c r="DU7144" s="14"/>
      <c r="DX7144" s="83"/>
      <c r="DY7144" s="83"/>
      <c r="DZ7144" s="83"/>
      <c r="EA7144" s="83"/>
      <c r="EJ7144" s="54"/>
      <c r="EK7144" s="22"/>
      <c r="EL7144" s="24"/>
      <c r="EP7144" s="23"/>
      <c r="EQ7144" s="24"/>
      <c r="ER7144" s="22"/>
      <c r="ES7144" s="24"/>
      <c r="ET7144" s="24"/>
      <c r="EU7144" s="23"/>
      <c r="EV7144" s="26"/>
      <c r="EX7144" s="6"/>
      <c r="EY7144" s="24"/>
      <c r="EZ7144" s="109"/>
      <c r="FA7144" s="66"/>
      <c r="FB7144" s="5"/>
      <c r="FC7144" s="68"/>
      <c r="FD7144" s="67"/>
      <c r="FE7144" s="67"/>
      <c r="FF7144" s="64"/>
      <c r="FG7144" s="5"/>
      <c r="FH7144" s="69"/>
      <c r="FI7144" s="6"/>
      <c r="FJ7144" s="5"/>
      <c r="FK7144" s="25"/>
      <c r="FL7144" s="5"/>
    </row>
    <row r="7145" spans="40:168">
      <c r="AN7145" s="14"/>
      <c r="AO7145" s="14"/>
      <c r="AP7145" s="5"/>
      <c r="AQ7145" s="25"/>
      <c r="AR7145" s="25"/>
      <c r="AS7145" s="96"/>
      <c r="AT7145" s="83"/>
      <c r="AU7145" s="14"/>
      <c r="AX7145" s="83"/>
      <c r="AY7145" s="83"/>
      <c r="AZ7145" s="83"/>
      <c r="BA7145" s="83"/>
      <c r="BJ7145" s="54"/>
      <c r="BK7145" s="22"/>
      <c r="BL7145" s="24"/>
      <c r="BP7145" s="23"/>
      <c r="BQ7145" s="24"/>
      <c r="BR7145" s="22"/>
      <c r="BS7145" s="24"/>
      <c r="BT7145" s="24"/>
      <c r="BU7145" s="23"/>
      <c r="BV7145" s="26"/>
      <c r="BX7145" s="6"/>
      <c r="BY7145" s="24"/>
      <c r="BZ7145" s="109"/>
      <c r="CA7145" s="66"/>
      <c r="CB7145" s="5"/>
      <c r="CC7145" s="68"/>
      <c r="CD7145" s="67"/>
      <c r="CE7145" s="67"/>
      <c r="CF7145" s="64"/>
      <c r="CG7145" s="5"/>
      <c r="CH7145" s="69"/>
      <c r="CI7145" s="6"/>
      <c r="CJ7145" s="5"/>
      <c r="CK7145" s="25"/>
      <c r="CL7145" s="5"/>
      <c r="DN7145" s="14"/>
      <c r="DO7145" s="14"/>
      <c r="DP7145" s="5"/>
      <c r="DQ7145" s="25"/>
      <c r="DR7145" s="25"/>
      <c r="DS7145" s="96"/>
      <c r="DT7145" s="83"/>
      <c r="DU7145" s="14"/>
      <c r="DX7145" s="83"/>
      <c r="DY7145" s="83"/>
      <c r="DZ7145" s="83"/>
      <c r="EA7145" s="83"/>
      <c r="EJ7145" s="54"/>
      <c r="EK7145" s="22"/>
      <c r="EL7145" s="24"/>
      <c r="EP7145" s="23"/>
      <c r="EQ7145" s="24"/>
      <c r="ER7145" s="22"/>
      <c r="ES7145" s="24"/>
      <c r="ET7145" s="24"/>
      <c r="EU7145" s="23"/>
      <c r="EV7145" s="26"/>
      <c r="EX7145" s="6"/>
      <c r="EY7145" s="24"/>
      <c r="EZ7145" s="109"/>
      <c r="FA7145" s="66"/>
      <c r="FB7145" s="5"/>
      <c r="FC7145" s="68"/>
      <c r="FD7145" s="67"/>
      <c r="FE7145" s="67"/>
      <c r="FF7145" s="64"/>
      <c r="FG7145" s="5"/>
      <c r="FH7145" s="69"/>
      <c r="FI7145" s="6"/>
      <c r="FJ7145" s="5"/>
      <c r="FK7145" s="25"/>
      <c r="FL7145" s="5"/>
    </row>
    <row r="7146" spans="40:168">
      <c r="AN7146" s="14"/>
      <c r="AO7146" s="14"/>
      <c r="AP7146" s="5"/>
      <c r="AQ7146" s="25"/>
      <c r="AR7146" s="25"/>
      <c r="AS7146" s="96"/>
      <c r="AT7146" s="83"/>
      <c r="AU7146" s="14"/>
      <c r="AX7146" s="83"/>
      <c r="AY7146" s="83"/>
      <c r="AZ7146" s="83"/>
      <c r="BA7146" s="83"/>
      <c r="BJ7146" s="54"/>
      <c r="BK7146" s="22"/>
      <c r="BL7146" s="24"/>
      <c r="BP7146" s="23"/>
      <c r="BQ7146" s="24"/>
      <c r="BR7146" s="22"/>
      <c r="BS7146" s="24"/>
      <c r="BT7146" s="24"/>
      <c r="BU7146" s="23"/>
      <c r="BV7146" s="26"/>
      <c r="BX7146" s="6"/>
      <c r="BY7146" s="24"/>
      <c r="BZ7146" s="109"/>
      <c r="CA7146" s="66"/>
      <c r="CB7146" s="5"/>
      <c r="CC7146" s="68"/>
      <c r="CD7146" s="67"/>
      <c r="CE7146" s="67"/>
      <c r="CF7146" s="64"/>
      <c r="CG7146" s="5"/>
      <c r="CH7146" s="69"/>
      <c r="CI7146" s="6"/>
      <c r="CJ7146" s="5"/>
      <c r="CK7146" s="25"/>
      <c r="CL7146" s="5"/>
      <c r="DN7146" s="14"/>
      <c r="DO7146" s="14"/>
      <c r="DP7146" s="5"/>
      <c r="DQ7146" s="25"/>
      <c r="DR7146" s="25"/>
      <c r="DS7146" s="96"/>
      <c r="DT7146" s="83"/>
      <c r="DU7146" s="14"/>
      <c r="DX7146" s="83"/>
      <c r="DY7146" s="83"/>
      <c r="DZ7146" s="83"/>
      <c r="EA7146" s="83"/>
      <c r="EJ7146" s="54"/>
      <c r="EK7146" s="22"/>
      <c r="EL7146" s="24"/>
      <c r="EP7146" s="23"/>
      <c r="EQ7146" s="24"/>
      <c r="ER7146" s="22"/>
      <c r="ES7146" s="24"/>
      <c r="ET7146" s="24"/>
      <c r="EU7146" s="23"/>
      <c r="EV7146" s="26"/>
      <c r="EX7146" s="6"/>
      <c r="EY7146" s="24"/>
      <c r="EZ7146" s="109"/>
      <c r="FA7146" s="66"/>
      <c r="FB7146" s="5"/>
      <c r="FC7146" s="68"/>
      <c r="FD7146" s="67"/>
      <c r="FE7146" s="67"/>
      <c r="FF7146" s="64"/>
      <c r="FG7146" s="5"/>
      <c r="FH7146" s="69"/>
      <c r="FI7146" s="6"/>
      <c r="FJ7146" s="5"/>
      <c r="FK7146" s="25"/>
      <c r="FL7146" s="5"/>
    </row>
    <row r="7147" spans="40:168">
      <c r="AN7147" s="14"/>
      <c r="AO7147" s="14"/>
      <c r="AP7147" s="5"/>
      <c r="AQ7147" s="25"/>
      <c r="AR7147" s="25"/>
      <c r="AS7147" s="96"/>
      <c r="AT7147" s="83"/>
      <c r="AU7147" s="14"/>
      <c r="AX7147" s="83"/>
      <c r="AY7147" s="83"/>
      <c r="AZ7147" s="83"/>
      <c r="BA7147" s="83"/>
      <c r="BJ7147" s="54"/>
      <c r="BK7147" s="22"/>
      <c r="BL7147" s="24"/>
      <c r="BP7147" s="23"/>
      <c r="BQ7147" s="24"/>
      <c r="BR7147" s="22"/>
      <c r="BS7147" s="24"/>
      <c r="BT7147" s="24"/>
      <c r="BU7147" s="23"/>
      <c r="BV7147" s="26"/>
      <c r="BX7147" s="6"/>
      <c r="BY7147" s="24"/>
      <c r="BZ7147" s="109"/>
      <c r="CA7147" s="66"/>
      <c r="CB7147" s="5"/>
      <c r="CC7147" s="68"/>
      <c r="CD7147" s="67"/>
      <c r="CE7147" s="67"/>
      <c r="CF7147" s="64"/>
      <c r="CG7147" s="5"/>
      <c r="CH7147" s="69"/>
      <c r="CI7147" s="6"/>
      <c r="CJ7147" s="5"/>
      <c r="CK7147" s="25"/>
      <c r="CL7147" s="5"/>
      <c r="DN7147" s="14"/>
      <c r="DO7147" s="14"/>
      <c r="DP7147" s="5"/>
      <c r="DQ7147" s="25"/>
      <c r="DR7147" s="25"/>
      <c r="DS7147" s="96"/>
      <c r="DT7147" s="83"/>
      <c r="DU7147" s="14"/>
      <c r="DX7147" s="83"/>
      <c r="DY7147" s="83"/>
      <c r="DZ7147" s="83"/>
      <c r="EA7147" s="83"/>
      <c r="EJ7147" s="54"/>
      <c r="EK7147" s="22"/>
      <c r="EL7147" s="24"/>
      <c r="EP7147" s="23"/>
      <c r="EQ7147" s="24"/>
      <c r="ER7147" s="22"/>
      <c r="ES7147" s="24"/>
      <c r="ET7147" s="24"/>
      <c r="EU7147" s="23"/>
      <c r="EV7147" s="26"/>
      <c r="EX7147" s="6"/>
      <c r="EY7147" s="24"/>
      <c r="EZ7147" s="109"/>
      <c r="FA7147" s="66"/>
      <c r="FB7147" s="5"/>
      <c r="FC7147" s="68"/>
      <c r="FD7147" s="67"/>
      <c r="FE7147" s="67"/>
      <c r="FF7147" s="64"/>
      <c r="FG7147" s="5"/>
      <c r="FH7147" s="69"/>
      <c r="FI7147" s="6"/>
      <c r="FJ7147" s="5"/>
      <c r="FK7147" s="25"/>
      <c r="FL7147" s="5"/>
    </row>
    <row r="7148" spans="40:168">
      <c r="AN7148" s="14"/>
      <c r="AO7148" s="14"/>
      <c r="AP7148" s="5"/>
      <c r="AQ7148" s="25"/>
      <c r="AR7148" s="25"/>
      <c r="AS7148" s="96"/>
      <c r="AT7148" s="83"/>
      <c r="AU7148" s="14"/>
      <c r="AX7148" s="83"/>
      <c r="AY7148" s="83"/>
      <c r="AZ7148" s="83"/>
      <c r="BA7148" s="83"/>
      <c r="BJ7148" s="54"/>
      <c r="BK7148" s="22"/>
      <c r="BL7148" s="24"/>
      <c r="BP7148" s="23"/>
      <c r="BQ7148" s="24"/>
      <c r="BR7148" s="22"/>
      <c r="BS7148" s="24"/>
      <c r="BT7148" s="24"/>
      <c r="BU7148" s="23"/>
      <c r="BV7148" s="26"/>
      <c r="BX7148" s="6"/>
      <c r="BY7148" s="24"/>
      <c r="BZ7148" s="109"/>
      <c r="CA7148" s="66"/>
      <c r="CB7148" s="5"/>
      <c r="CC7148" s="68"/>
      <c r="CD7148" s="67"/>
      <c r="CE7148" s="67"/>
      <c r="CF7148" s="64"/>
      <c r="CG7148" s="5"/>
      <c r="CH7148" s="69"/>
      <c r="CI7148" s="6"/>
      <c r="CJ7148" s="5"/>
      <c r="CK7148" s="25"/>
      <c r="CL7148" s="5"/>
      <c r="DN7148" s="14"/>
      <c r="DO7148" s="14"/>
      <c r="DP7148" s="5"/>
      <c r="DQ7148" s="25"/>
      <c r="DR7148" s="25"/>
      <c r="DS7148" s="96"/>
      <c r="DT7148" s="83"/>
      <c r="DU7148" s="14"/>
      <c r="DX7148" s="83"/>
      <c r="DY7148" s="83"/>
      <c r="DZ7148" s="83"/>
      <c r="EA7148" s="83"/>
      <c r="EJ7148" s="54"/>
      <c r="EK7148" s="22"/>
      <c r="EL7148" s="24"/>
      <c r="EP7148" s="23"/>
      <c r="EQ7148" s="24"/>
      <c r="ER7148" s="22"/>
      <c r="ES7148" s="24"/>
      <c r="ET7148" s="24"/>
      <c r="EU7148" s="23"/>
      <c r="EV7148" s="26"/>
      <c r="EX7148" s="6"/>
      <c r="EY7148" s="24"/>
      <c r="EZ7148" s="109"/>
      <c r="FA7148" s="66"/>
      <c r="FB7148" s="5"/>
      <c r="FC7148" s="68"/>
      <c r="FD7148" s="67"/>
      <c r="FE7148" s="67"/>
      <c r="FF7148" s="64"/>
      <c r="FG7148" s="5"/>
      <c r="FH7148" s="69"/>
      <c r="FI7148" s="6"/>
      <c r="FJ7148" s="5"/>
      <c r="FK7148" s="25"/>
      <c r="FL7148" s="5"/>
    </row>
    <row r="7149" spans="40:168">
      <c r="AN7149" s="14"/>
      <c r="AO7149" s="14"/>
      <c r="AP7149" s="5"/>
      <c r="AQ7149" s="25"/>
      <c r="AR7149" s="25"/>
      <c r="AS7149" s="96"/>
      <c r="AT7149" s="83"/>
      <c r="AU7149" s="14"/>
      <c r="AX7149" s="83"/>
      <c r="AY7149" s="83"/>
      <c r="AZ7149" s="83"/>
      <c r="BA7149" s="83"/>
      <c r="BJ7149" s="54"/>
      <c r="BK7149" s="22"/>
      <c r="BL7149" s="24"/>
      <c r="BP7149" s="23"/>
      <c r="BQ7149" s="24"/>
      <c r="BR7149" s="22"/>
      <c r="BS7149" s="24"/>
      <c r="BT7149" s="24"/>
      <c r="BU7149" s="23"/>
      <c r="BV7149" s="26"/>
      <c r="BX7149" s="6"/>
      <c r="BY7149" s="24"/>
      <c r="BZ7149" s="109"/>
      <c r="CA7149" s="66"/>
      <c r="CB7149" s="5"/>
      <c r="CC7149" s="68"/>
      <c r="CD7149" s="67"/>
      <c r="CE7149" s="67"/>
      <c r="CF7149" s="64"/>
      <c r="CG7149" s="5"/>
      <c r="CH7149" s="69"/>
      <c r="CI7149" s="6"/>
      <c r="CJ7149" s="5"/>
      <c r="CK7149" s="25"/>
      <c r="CL7149" s="5"/>
      <c r="DN7149" s="14"/>
      <c r="DO7149" s="14"/>
      <c r="DP7149" s="5"/>
      <c r="DQ7149" s="25"/>
      <c r="DR7149" s="25"/>
      <c r="DS7149" s="96"/>
      <c r="DT7149" s="83"/>
      <c r="DU7149" s="14"/>
      <c r="DX7149" s="83"/>
      <c r="DY7149" s="83"/>
      <c r="DZ7149" s="83"/>
      <c r="EA7149" s="83"/>
      <c r="EJ7149" s="54"/>
      <c r="EK7149" s="22"/>
      <c r="EL7149" s="24"/>
      <c r="EP7149" s="23"/>
      <c r="EQ7149" s="24"/>
      <c r="ER7149" s="22"/>
      <c r="ES7149" s="24"/>
      <c r="ET7149" s="24"/>
      <c r="EU7149" s="23"/>
      <c r="EV7149" s="26"/>
      <c r="EX7149" s="6"/>
      <c r="EY7149" s="24"/>
      <c r="EZ7149" s="109"/>
      <c r="FA7149" s="66"/>
      <c r="FB7149" s="5"/>
      <c r="FC7149" s="68"/>
      <c r="FD7149" s="67"/>
      <c r="FE7149" s="67"/>
      <c r="FF7149" s="64"/>
      <c r="FG7149" s="5"/>
      <c r="FH7149" s="69"/>
      <c r="FI7149" s="6"/>
      <c r="FJ7149" s="5"/>
      <c r="FK7149" s="25"/>
      <c r="FL7149" s="5"/>
    </row>
    <row r="7150" spans="40:168">
      <c r="AN7150" s="14"/>
      <c r="AO7150" s="14"/>
      <c r="AP7150" s="5"/>
      <c r="AQ7150" s="25"/>
      <c r="AR7150" s="25"/>
      <c r="AS7150" s="96"/>
      <c r="AT7150" s="83"/>
      <c r="AU7150" s="14"/>
      <c r="AX7150" s="83"/>
      <c r="AY7150" s="83"/>
      <c r="AZ7150" s="83"/>
      <c r="BA7150" s="83"/>
      <c r="BJ7150" s="54"/>
      <c r="BK7150" s="22"/>
      <c r="BL7150" s="24"/>
      <c r="BP7150" s="23"/>
      <c r="BQ7150" s="24"/>
      <c r="BR7150" s="22"/>
      <c r="BS7150" s="24"/>
      <c r="BT7150" s="24"/>
      <c r="BU7150" s="23"/>
      <c r="BV7150" s="26"/>
      <c r="BX7150" s="6"/>
      <c r="BY7150" s="24"/>
      <c r="BZ7150" s="109"/>
      <c r="CA7150" s="66"/>
      <c r="CB7150" s="5"/>
      <c r="CC7150" s="68"/>
      <c r="CD7150" s="67"/>
      <c r="CE7150" s="67"/>
      <c r="CF7150" s="64"/>
      <c r="CG7150" s="5"/>
      <c r="CH7150" s="69"/>
      <c r="CI7150" s="6"/>
      <c r="CJ7150" s="5"/>
      <c r="CK7150" s="25"/>
      <c r="CL7150" s="5"/>
      <c r="DN7150" s="14"/>
      <c r="DO7150" s="14"/>
      <c r="DP7150" s="5"/>
      <c r="DQ7150" s="25"/>
      <c r="DR7150" s="25"/>
      <c r="DS7150" s="96"/>
      <c r="DT7150" s="83"/>
      <c r="DU7150" s="14"/>
      <c r="DX7150" s="83"/>
      <c r="DY7150" s="83"/>
      <c r="DZ7150" s="83"/>
      <c r="EA7150" s="83"/>
      <c r="EJ7150" s="54"/>
      <c r="EK7150" s="22"/>
      <c r="EL7150" s="24"/>
      <c r="EP7150" s="23"/>
      <c r="EQ7150" s="24"/>
      <c r="ER7150" s="22"/>
      <c r="ES7150" s="24"/>
      <c r="ET7150" s="24"/>
      <c r="EU7150" s="23"/>
      <c r="EV7150" s="26"/>
      <c r="EX7150" s="6"/>
      <c r="EY7150" s="24"/>
      <c r="EZ7150" s="109"/>
      <c r="FA7150" s="66"/>
      <c r="FB7150" s="5"/>
      <c r="FC7150" s="68"/>
      <c r="FD7150" s="67"/>
      <c r="FE7150" s="67"/>
      <c r="FF7150" s="64"/>
      <c r="FG7150" s="5"/>
      <c r="FH7150" s="69"/>
      <c r="FI7150" s="6"/>
      <c r="FJ7150" s="5"/>
      <c r="FK7150" s="25"/>
      <c r="FL7150" s="5"/>
    </row>
    <row r="7151" spans="40:168">
      <c r="AN7151" s="14"/>
      <c r="AO7151" s="14"/>
      <c r="AP7151" s="5"/>
      <c r="AQ7151" s="25"/>
      <c r="AR7151" s="25"/>
      <c r="AS7151" s="96"/>
      <c r="AT7151" s="83"/>
      <c r="AU7151" s="14"/>
      <c r="AX7151" s="83"/>
      <c r="AY7151" s="83"/>
      <c r="AZ7151" s="83"/>
      <c r="BA7151" s="83"/>
      <c r="BJ7151" s="54"/>
      <c r="BK7151" s="22"/>
      <c r="BL7151" s="24"/>
      <c r="BP7151" s="23"/>
      <c r="BQ7151" s="24"/>
      <c r="BR7151" s="22"/>
      <c r="BS7151" s="24"/>
      <c r="BT7151" s="24"/>
      <c r="BU7151" s="23"/>
      <c r="BV7151" s="26"/>
      <c r="BX7151" s="6"/>
      <c r="BY7151" s="24"/>
      <c r="BZ7151" s="109"/>
      <c r="CA7151" s="66"/>
      <c r="CB7151" s="5"/>
      <c r="CC7151" s="68"/>
      <c r="CD7151" s="67"/>
      <c r="CE7151" s="67"/>
      <c r="CF7151" s="64"/>
      <c r="CG7151" s="5"/>
      <c r="CH7151" s="69"/>
      <c r="CI7151" s="6"/>
      <c r="CJ7151" s="5"/>
      <c r="CK7151" s="25"/>
      <c r="CL7151" s="5"/>
      <c r="DN7151" s="14"/>
      <c r="DO7151" s="14"/>
      <c r="DP7151" s="5"/>
      <c r="DQ7151" s="25"/>
      <c r="DR7151" s="25"/>
      <c r="DS7151" s="96"/>
      <c r="DT7151" s="83"/>
      <c r="DU7151" s="14"/>
      <c r="DX7151" s="83"/>
      <c r="DY7151" s="83"/>
      <c r="DZ7151" s="83"/>
      <c r="EA7151" s="83"/>
      <c r="EJ7151" s="54"/>
      <c r="EK7151" s="22"/>
      <c r="EL7151" s="24"/>
      <c r="EP7151" s="23"/>
      <c r="EQ7151" s="24"/>
      <c r="ER7151" s="22"/>
      <c r="ES7151" s="24"/>
      <c r="ET7151" s="24"/>
      <c r="EU7151" s="23"/>
      <c r="EV7151" s="26"/>
      <c r="EX7151" s="6"/>
      <c r="EY7151" s="24"/>
      <c r="EZ7151" s="109"/>
      <c r="FA7151" s="66"/>
      <c r="FB7151" s="5"/>
      <c r="FC7151" s="68"/>
      <c r="FD7151" s="67"/>
      <c r="FE7151" s="67"/>
      <c r="FF7151" s="64"/>
      <c r="FG7151" s="5"/>
      <c r="FH7151" s="69"/>
      <c r="FI7151" s="6"/>
      <c r="FJ7151" s="5"/>
      <c r="FK7151" s="25"/>
      <c r="FL7151" s="5"/>
    </row>
    <row r="7152" spans="40:168">
      <c r="AN7152" s="14"/>
      <c r="AO7152" s="14"/>
      <c r="AP7152" s="5"/>
      <c r="AQ7152" s="25"/>
      <c r="AR7152" s="25"/>
      <c r="AS7152" s="96"/>
      <c r="AT7152" s="83"/>
      <c r="AU7152" s="14"/>
      <c r="AX7152" s="83"/>
      <c r="AY7152" s="83"/>
      <c r="AZ7152" s="83"/>
      <c r="BA7152" s="83"/>
      <c r="BJ7152" s="54"/>
      <c r="BK7152" s="22"/>
      <c r="BL7152" s="24"/>
      <c r="BP7152" s="23"/>
      <c r="BQ7152" s="24"/>
      <c r="BR7152" s="22"/>
      <c r="BS7152" s="24"/>
      <c r="BT7152" s="24"/>
      <c r="BU7152" s="23"/>
      <c r="BV7152" s="26"/>
      <c r="BX7152" s="6"/>
      <c r="BY7152" s="24"/>
      <c r="BZ7152" s="109"/>
      <c r="CA7152" s="66"/>
      <c r="CB7152" s="5"/>
      <c r="CC7152" s="68"/>
      <c r="CD7152" s="67"/>
      <c r="CE7152" s="67"/>
      <c r="CF7152" s="64"/>
      <c r="CG7152" s="5"/>
      <c r="CH7152" s="69"/>
      <c r="CI7152" s="6"/>
      <c r="CJ7152" s="5"/>
      <c r="CK7152" s="25"/>
      <c r="CL7152" s="5"/>
      <c r="DN7152" s="14"/>
      <c r="DO7152" s="14"/>
      <c r="DP7152" s="5"/>
      <c r="DQ7152" s="25"/>
      <c r="DR7152" s="25"/>
      <c r="DS7152" s="96"/>
      <c r="DT7152" s="83"/>
      <c r="DU7152" s="14"/>
      <c r="DX7152" s="83"/>
      <c r="DY7152" s="83"/>
      <c r="DZ7152" s="83"/>
      <c r="EA7152" s="83"/>
      <c r="EJ7152" s="54"/>
      <c r="EK7152" s="22"/>
      <c r="EL7152" s="24"/>
      <c r="EP7152" s="23"/>
      <c r="EQ7152" s="24"/>
      <c r="ER7152" s="22"/>
      <c r="ES7152" s="24"/>
      <c r="ET7152" s="24"/>
      <c r="EU7152" s="23"/>
      <c r="EV7152" s="26"/>
      <c r="EX7152" s="6"/>
      <c r="EY7152" s="24"/>
      <c r="EZ7152" s="109"/>
      <c r="FA7152" s="66"/>
      <c r="FB7152" s="5"/>
      <c r="FC7152" s="68"/>
      <c r="FD7152" s="67"/>
      <c r="FE7152" s="67"/>
      <c r="FF7152" s="64"/>
      <c r="FG7152" s="5"/>
      <c r="FH7152" s="69"/>
      <c r="FI7152" s="6"/>
      <c r="FJ7152" s="5"/>
      <c r="FK7152" s="25"/>
      <c r="FL7152" s="5"/>
    </row>
    <row r="7153" spans="40:168">
      <c r="AN7153" s="14"/>
      <c r="AO7153" s="14"/>
      <c r="AP7153" s="5"/>
      <c r="AQ7153" s="25"/>
      <c r="AR7153" s="25"/>
      <c r="AS7153" s="96"/>
      <c r="AT7153" s="83"/>
      <c r="AU7153" s="14"/>
      <c r="AX7153" s="83"/>
      <c r="AY7153" s="83"/>
      <c r="AZ7153" s="83"/>
      <c r="BA7153" s="83"/>
      <c r="BJ7153" s="54"/>
      <c r="BK7153" s="22"/>
      <c r="BL7153" s="24"/>
      <c r="BP7153" s="23"/>
      <c r="BQ7153" s="24"/>
      <c r="BR7153" s="22"/>
      <c r="BS7153" s="24"/>
      <c r="BT7153" s="24"/>
      <c r="BU7153" s="23"/>
      <c r="BV7153" s="26"/>
      <c r="BX7153" s="6"/>
      <c r="BY7153" s="24"/>
      <c r="BZ7153" s="109"/>
      <c r="CA7153" s="66"/>
      <c r="CB7153" s="5"/>
      <c r="CC7153" s="68"/>
      <c r="CD7153" s="67"/>
      <c r="CE7153" s="67"/>
      <c r="CF7153" s="64"/>
      <c r="CG7153" s="5"/>
      <c r="CH7153" s="69"/>
      <c r="CI7153" s="6"/>
      <c r="CJ7153" s="5"/>
      <c r="CK7153" s="25"/>
      <c r="CL7153" s="5"/>
      <c r="DN7153" s="14"/>
      <c r="DO7153" s="14"/>
      <c r="DP7153" s="5"/>
      <c r="DQ7153" s="25"/>
      <c r="DR7153" s="25"/>
      <c r="DS7153" s="96"/>
      <c r="DT7153" s="83"/>
      <c r="DU7153" s="14"/>
      <c r="DX7153" s="83"/>
      <c r="DY7153" s="83"/>
      <c r="DZ7153" s="83"/>
      <c r="EA7153" s="83"/>
      <c r="EJ7153" s="54"/>
      <c r="EK7153" s="22"/>
      <c r="EL7153" s="24"/>
      <c r="EP7153" s="23"/>
      <c r="EQ7153" s="24"/>
      <c r="ER7153" s="22"/>
      <c r="ES7153" s="24"/>
      <c r="ET7153" s="24"/>
      <c r="EU7153" s="23"/>
      <c r="EV7153" s="26"/>
      <c r="EX7153" s="6"/>
      <c r="EY7153" s="24"/>
      <c r="EZ7153" s="109"/>
      <c r="FA7153" s="66"/>
      <c r="FB7153" s="5"/>
      <c r="FC7153" s="68"/>
      <c r="FD7153" s="67"/>
      <c r="FE7153" s="67"/>
      <c r="FF7153" s="64"/>
      <c r="FG7153" s="5"/>
      <c r="FH7153" s="69"/>
      <c r="FI7153" s="6"/>
      <c r="FJ7153" s="5"/>
      <c r="FK7153" s="25"/>
      <c r="FL7153" s="5"/>
    </row>
    <row r="7154" spans="40:168">
      <c r="AN7154" s="14"/>
      <c r="AO7154" s="14"/>
      <c r="AP7154" s="5"/>
      <c r="AQ7154" s="25"/>
      <c r="AR7154" s="25"/>
      <c r="AS7154" s="96"/>
      <c r="AT7154" s="83"/>
      <c r="AU7154" s="14"/>
      <c r="AX7154" s="83"/>
      <c r="AY7154" s="83"/>
      <c r="AZ7154" s="83"/>
      <c r="BA7154" s="83"/>
      <c r="BJ7154" s="54"/>
      <c r="BK7154" s="22"/>
      <c r="BL7154" s="24"/>
      <c r="BP7154" s="23"/>
      <c r="BQ7154" s="24"/>
      <c r="BR7154" s="22"/>
      <c r="BS7154" s="24"/>
      <c r="BT7154" s="24"/>
      <c r="BU7154" s="23"/>
      <c r="BV7154" s="26"/>
      <c r="BX7154" s="6"/>
      <c r="BY7154" s="24"/>
      <c r="BZ7154" s="109"/>
      <c r="CA7154" s="66"/>
      <c r="CB7154" s="5"/>
      <c r="CC7154" s="68"/>
      <c r="CD7154" s="67"/>
      <c r="CE7154" s="67"/>
      <c r="CF7154" s="64"/>
      <c r="CG7154" s="5"/>
      <c r="CH7154" s="69"/>
      <c r="CI7154" s="6"/>
      <c r="CJ7154" s="5"/>
      <c r="CK7154" s="25"/>
      <c r="CL7154" s="5"/>
      <c r="DN7154" s="14"/>
      <c r="DO7154" s="14"/>
      <c r="DP7154" s="5"/>
      <c r="DQ7154" s="25"/>
      <c r="DR7154" s="25"/>
      <c r="DS7154" s="96"/>
      <c r="DT7154" s="83"/>
      <c r="DU7154" s="14"/>
      <c r="DX7154" s="83"/>
      <c r="DY7154" s="83"/>
      <c r="DZ7154" s="83"/>
      <c r="EA7154" s="83"/>
      <c r="EJ7154" s="54"/>
      <c r="EK7154" s="22"/>
      <c r="EL7154" s="24"/>
      <c r="EP7154" s="23"/>
      <c r="EQ7154" s="24"/>
      <c r="ER7154" s="22"/>
      <c r="ES7154" s="24"/>
      <c r="ET7154" s="24"/>
      <c r="EU7154" s="23"/>
      <c r="EV7154" s="26"/>
      <c r="EX7154" s="6"/>
      <c r="EY7154" s="24"/>
      <c r="EZ7154" s="109"/>
      <c r="FA7154" s="66"/>
      <c r="FB7154" s="5"/>
      <c r="FC7154" s="68"/>
      <c r="FD7154" s="67"/>
      <c r="FE7154" s="67"/>
      <c r="FF7154" s="64"/>
      <c r="FG7154" s="5"/>
      <c r="FH7154" s="69"/>
      <c r="FI7154" s="6"/>
      <c r="FJ7154" s="5"/>
      <c r="FK7154" s="25"/>
      <c r="FL7154" s="5"/>
    </row>
    <row r="7155" spans="40:168">
      <c r="AN7155" s="14"/>
      <c r="AO7155" s="14"/>
      <c r="AP7155" s="5"/>
      <c r="AQ7155" s="25"/>
      <c r="AR7155" s="25"/>
      <c r="AS7155" s="96"/>
      <c r="AT7155" s="83"/>
      <c r="AU7155" s="14"/>
      <c r="AX7155" s="83"/>
      <c r="AY7155" s="83"/>
      <c r="AZ7155" s="83"/>
      <c r="BA7155" s="83"/>
      <c r="BJ7155" s="54"/>
      <c r="BK7155" s="22"/>
      <c r="BL7155" s="24"/>
      <c r="BP7155" s="23"/>
      <c r="BQ7155" s="24"/>
      <c r="BR7155" s="22"/>
      <c r="BS7155" s="24"/>
      <c r="BT7155" s="24"/>
      <c r="BU7155" s="23"/>
      <c r="BV7155" s="26"/>
      <c r="BX7155" s="6"/>
      <c r="BY7155" s="24"/>
      <c r="BZ7155" s="109"/>
      <c r="CA7155" s="66"/>
      <c r="CB7155" s="5"/>
      <c r="CC7155" s="68"/>
      <c r="CD7155" s="67"/>
      <c r="CE7155" s="67"/>
      <c r="CF7155" s="64"/>
      <c r="CG7155" s="5"/>
      <c r="CH7155" s="69"/>
      <c r="CI7155" s="6"/>
      <c r="CJ7155" s="5"/>
      <c r="CK7155" s="25"/>
      <c r="CL7155" s="5"/>
      <c r="DN7155" s="14"/>
      <c r="DO7155" s="14"/>
      <c r="DP7155" s="5"/>
      <c r="DQ7155" s="25"/>
      <c r="DR7155" s="25"/>
      <c r="DS7155" s="96"/>
      <c r="DT7155" s="83"/>
      <c r="DU7155" s="14"/>
      <c r="DX7155" s="83"/>
      <c r="DY7155" s="83"/>
      <c r="DZ7155" s="83"/>
      <c r="EA7155" s="83"/>
      <c r="EJ7155" s="54"/>
      <c r="EK7155" s="22"/>
      <c r="EL7155" s="24"/>
      <c r="EP7155" s="23"/>
      <c r="EQ7155" s="24"/>
      <c r="ER7155" s="22"/>
      <c r="ES7155" s="24"/>
      <c r="ET7155" s="24"/>
      <c r="EU7155" s="23"/>
      <c r="EV7155" s="26"/>
      <c r="EX7155" s="6"/>
      <c r="EY7155" s="24"/>
      <c r="EZ7155" s="109"/>
      <c r="FA7155" s="66"/>
      <c r="FB7155" s="5"/>
      <c r="FC7155" s="68"/>
      <c r="FD7155" s="67"/>
      <c r="FE7155" s="67"/>
      <c r="FF7155" s="64"/>
      <c r="FG7155" s="5"/>
      <c r="FH7155" s="69"/>
      <c r="FI7155" s="6"/>
      <c r="FJ7155" s="5"/>
      <c r="FK7155" s="25"/>
      <c r="FL7155" s="5"/>
    </row>
    <row r="7156" spans="40:168">
      <c r="AN7156" s="14"/>
      <c r="AO7156" s="14"/>
      <c r="AP7156" s="5"/>
      <c r="AQ7156" s="25"/>
      <c r="AR7156" s="25"/>
      <c r="AS7156" s="96"/>
      <c r="AT7156" s="83"/>
      <c r="AU7156" s="14"/>
      <c r="AX7156" s="83"/>
      <c r="AY7156" s="83"/>
      <c r="AZ7156" s="83"/>
      <c r="BA7156" s="83"/>
      <c r="BJ7156" s="54"/>
      <c r="BK7156" s="22"/>
      <c r="BL7156" s="24"/>
      <c r="BP7156" s="23"/>
      <c r="BQ7156" s="24"/>
      <c r="BR7156" s="22"/>
      <c r="BS7156" s="24"/>
      <c r="BT7156" s="24"/>
      <c r="BU7156" s="23"/>
      <c r="BV7156" s="26"/>
      <c r="BX7156" s="6"/>
      <c r="BY7156" s="24"/>
      <c r="BZ7156" s="109"/>
      <c r="CA7156" s="66"/>
      <c r="CB7156" s="5"/>
      <c r="CC7156" s="68"/>
      <c r="CD7156" s="67"/>
      <c r="CE7156" s="67"/>
      <c r="CF7156" s="64"/>
      <c r="CG7156" s="5"/>
      <c r="CH7156" s="69"/>
      <c r="CI7156" s="6"/>
      <c r="CJ7156" s="5"/>
      <c r="CK7156" s="25"/>
      <c r="CL7156" s="5"/>
      <c r="DN7156" s="14"/>
      <c r="DO7156" s="14"/>
      <c r="DP7156" s="5"/>
      <c r="DQ7156" s="25"/>
      <c r="DR7156" s="25"/>
      <c r="DS7156" s="96"/>
      <c r="DT7156" s="83"/>
      <c r="DU7156" s="14"/>
      <c r="DX7156" s="83"/>
      <c r="DY7156" s="83"/>
      <c r="DZ7156" s="83"/>
      <c r="EA7156" s="83"/>
      <c r="EJ7156" s="54"/>
      <c r="EK7156" s="22"/>
      <c r="EL7156" s="24"/>
      <c r="EP7156" s="23"/>
      <c r="EQ7156" s="24"/>
      <c r="ER7156" s="22"/>
      <c r="ES7156" s="24"/>
      <c r="ET7156" s="24"/>
      <c r="EU7156" s="23"/>
      <c r="EV7156" s="26"/>
      <c r="EX7156" s="6"/>
      <c r="EY7156" s="24"/>
      <c r="EZ7156" s="109"/>
      <c r="FA7156" s="66"/>
      <c r="FB7156" s="5"/>
      <c r="FC7156" s="68"/>
      <c r="FD7156" s="67"/>
      <c r="FE7156" s="67"/>
      <c r="FF7156" s="64"/>
      <c r="FG7156" s="5"/>
      <c r="FH7156" s="69"/>
      <c r="FI7156" s="6"/>
      <c r="FJ7156" s="5"/>
      <c r="FK7156" s="25"/>
      <c r="FL7156" s="5"/>
    </row>
    <row r="7157" spans="40:168">
      <c r="AN7157" s="14"/>
      <c r="AO7157" s="14"/>
      <c r="AP7157" s="5"/>
      <c r="AQ7157" s="25"/>
      <c r="AR7157" s="25"/>
      <c r="AS7157" s="96"/>
      <c r="AT7157" s="83"/>
      <c r="AU7157" s="14"/>
      <c r="AX7157" s="83"/>
      <c r="AY7157" s="83"/>
      <c r="AZ7157" s="83"/>
      <c r="BA7157" s="83"/>
      <c r="BJ7157" s="54"/>
      <c r="BK7157" s="22"/>
      <c r="BL7157" s="24"/>
      <c r="BP7157" s="23"/>
      <c r="BQ7157" s="24"/>
      <c r="BR7157" s="22"/>
      <c r="BS7157" s="24"/>
      <c r="BT7157" s="24"/>
      <c r="BU7157" s="23"/>
      <c r="BV7157" s="26"/>
      <c r="BX7157" s="6"/>
      <c r="BY7157" s="24"/>
      <c r="BZ7157" s="109"/>
      <c r="CA7157" s="66"/>
      <c r="CB7157" s="5"/>
      <c r="CC7157" s="68"/>
      <c r="CD7157" s="67"/>
      <c r="CE7157" s="67"/>
      <c r="CF7157" s="64"/>
      <c r="CG7157" s="5"/>
      <c r="CH7157" s="69"/>
      <c r="CI7157" s="6"/>
      <c r="CJ7157" s="5"/>
      <c r="CK7157" s="25"/>
      <c r="CL7157" s="5"/>
      <c r="DN7157" s="14"/>
      <c r="DO7157" s="14"/>
      <c r="DP7157" s="5"/>
      <c r="DQ7157" s="25"/>
      <c r="DR7157" s="25"/>
      <c r="DS7157" s="96"/>
      <c r="DT7157" s="83"/>
      <c r="DU7157" s="14"/>
      <c r="DX7157" s="83"/>
      <c r="DY7157" s="83"/>
      <c r="DZ7157" s="83"/>
      <c r="EA7157" s="83"/>
      <c r="EJ7157" s="54"/>
      <c r="EK7157" s="22"/>
      <c r="EL7157" s="24"/>
      <c r="EP7157" s="23"/>
      <c r="EQ7157" s="24"/>
      <c r="ER7157" s="22"/>
      <c r="ES7157" s="24"/>
      <c r="ET7157" s="24"/>
      <c r="EU7157" s="23"/>
      <c r="EV7157" s="26"/>
      <c r="EX7157" s="6"/>
      <c r="EY7157" s="24"/>
      <c r="EZ7157" s="109"/>
      <c r="FA7157" s="66"/>
      <c r="FB7157" s="5"/>
      <c r="FC7157" s="68"/>
      <c r="FD7157" s="67"/>
      <c r="FE7157" s="67"/>
      <c r="FF7157" s="64"/>
      <c r="FG7157" s="5"/>
      <c r="FH7157" s="69"/>
      <c r="FI7157" s="6"/>
      <c r="FJ7157" s="5"/>
      <c r="FK7157" s="25"/>
      <c r="FL7157" s="5"/>
    </row>
    <row r="7158" spans="40:168">
      <c r="AN7158" s="14"/>
      <c r="AO7158" s="14"/>
      <c r="AP7158" s="5"/>
      <c r="AQ7158" s="25"/>
      <c r="AR7158" s="25"/>
      <c r="AS7158" s="96"/>
      <c r="AT7158" s="83"/>
      <c r="AU7158" s="14"/>
      <c r="AX7158" s="83"/>
      <c r="AY7158" s="83"/>
      <c r="AZ7158" s="83"/>
      <c r="BA7158" s="83"/>
      <c r="BJ7158" s="54"/>
      <c r="BK7158" s="22"/>
      <c r="BL7158" s="24"/>
      <c r="BP7158" s="23"/>
      <c r="BQ7158" s="24"/>
      <c r="BR7158" s="22"/>
      <c r="BS7158" s="24"/>
      <c r="BT7158" s="24"/>
      <c r="BU7158" s="23"/>
      <c r="BV7158" s="26"/>
      <c r="BX7158" s="6"/>
      <c r="BY7158" s="24"/>
      <c r="BZ7158" s="109"/>
      <c r="CA7158" s="66"/>
      <c r="CB7158" s="5"/>
      <c r="CC7158" s="68"/>
      <c r="CD7158" s="67"/>
      <c r="CE7158" s="67"/>
      <c r="CF7158" s="64"/>
      <c r="CG7158" s="5"/>
      <c r="CH7158" s="69"/>
      <c r="CI7158" s="6"/>
      <c r="CJ7158" s="5"/>
      <c r="CK7158" s="25"/>
      <c r="CL7158" s="5"/>
      <c r="DN7158" s="14"/>
      <c r="DO7158" s="14"/>
      <c r="DP7158" s="5"/>
      <c r="DQ7158" s="25"/>
      <c r="DR7158" s="25"/>
      <c r="DS7158" s="96"/>
      <c r="DT7158" s="83"/>
      <c r="DU7158" s="14"/>
      <c r="DX7158" s="83"/>
      <c r="DY7158" s="83"/>
      <c r="DZ7158" s="83"/>
      <c r="EA7158" s="83"/>
      <c r="EJ7158" s="54"/>
      <c r="EK7158" s="22"/>
      <c r="EL7158" s="24"/>
      <c r="EP7158" s="23"/>
      <c r="EQ7158" s="24"/>
      <c r="ER7158" s="22"/>
      <c r="ES7158" s="24"/>
      <c r="ET7158" s="24"/>
      <c r="EU7158" s="23"/>
      <c r="EV7158" s="26"/>
      <c r="EX7158" s="6"/>
      <c r="EY7158" s="24"/>
      <c r="EZ7158" s="109"/>
      <c r="FA7158" s="66"/>
      <c r="FB7158" s="5"/>
      <c r="FC7158" s="68"/>
      <c r="FD7158" s="67"/>
      <c r="FE7158" s="67"/>
      <c r="FF7158" s="64"/>
      <c r="FG7158" s="5"/>
      <c r="FH7158" s="69"/>
      <c r="FI7158" s="6"/>
      <c r="FJ7158" s="5"/>
      <c r="FK7158" s="25"/>
      <c r="FL7158" s="5"/>
    </row>
    <row r="7159" spans="40:168">
      <c r="AN7159" s="14"/>
      <c r="AO7159" s="14"/>
      <c r="AP7159" s="5"/>
      <c r="AQ7159" s="25"/>
      <c r="AR7159" s="25"/>
      <c r="AS7159" s="96"/>
      <c r="AT7159" s="83"/>
      <c r="AU7159" s="14"/>
      <c r="AX7159" s="83"/>
      <c r="AY7159" s="83"/>
      <c r="AZ7159" s="83"/>
      <c r="BA7159" s="83"/>
      <c r="BJ7159" s="54"/>
      <c r="BK7159" s="22"/>
      <c r="BL7159" s="24"/>
      <c r="BP7159" s="23"/>
      <c r="BQ7159" s="24"/>
      <c r="BR7159" s="22"/>
      <c r="BS7159" s="24"/>
      <c r="BT7159" s="24"/>
      <c r="BU7159" s="23"/>
      <c r="BV7159" s="26"/>
      <c r="BX7159" s="6"/>
      <c r="BY7159" s="24"/>
      <c r="BZ7159" s="109"/>
      <c r="CA7159" s="66"/>
      <c r="CB7159" s="5"/>
      <c r="CC7159" s="68"/>
      <c r="CD7159" s="67"/>
      <c r="CE7159" s="67"/>
      <c r="CF7159" s="64"/>
      <c r="CG7159" s="5"/>
      <c r="CH7159" s="69"/>
      <c r="CI7159" s="6"/>
      <c r="CJ7159" s="5"/>
      <c r="CK7159" s="25"/>
      <c r="CL7159" s="5"/>
      <c r="DN7159" s="14"/>
      <c r="DO7159" s="14"/>
      <c r="DP7159" s="5"/>
      <c r="DQ7159" s="25"/>
      <c r="DR7159" s="25"/>
      <c r="DS7159" s="96"/>
      <c r="DT7159" s="83"/>
      <c r="DU7159" s="14"/>
      <c r="DX7159" s="83"/>
      <c r="DY7159" s="83"/>
      <c r="DZ7159" s="83"/>
      <c r="EA7159" s="83"/>
      <c r="EJ7159" s="54"/>
      <c r="EK7159" s="22"/>
      <c r="EL7159" s="24"/>
      <c r="EP7159" s="23"/>
      <c r="EQ7159" s="24"/>
      <c r="ER7159" s="22"/>
      <c r="ES7159" s="24"/>
      <c r="ET7159" s="24"/>
      <c r="EU7159" s="23"/>
      <c r="EV7159" s="26"/>
      <c r="EX7159" s="6"/>
      <c r="EY7159" s="24"/>
      <c r="EZ7159" s="109"/>
      <c r="FA7159" s="66"/>
      <c r="FB7159" s="5"/>
      <c r="FC7159" s="68"/>
      <c r="FD7159" s="67"/>
      <c r="FE7159" s="67"/>
      <c r="FF7159" s="64"/>
      <c r="FG7159" s="5"/>
      <c r="FH7159" s="69"/>
      <c r="FI7159" s="6"/>
      <c r="FJ7159" s="5"/>
      <c r="FK7159" s="25"/>
      <c r="FL7159" s="5"/>
    </row>
    <row r="7160" spans="40:168">
      <c r="AN7160" s="14"/>
      <c r="AO7160" s="14"/>
      <c r="AP7160" s="5"/>
      <c r="AQ7160" s="25"/>
      <c r="AR7160" s="25"/>
      <c r="AS7160" s="96"/>
      <c r="AT7160" s="83"/>
      <c r="AU7160" s="14"/>
      <c r="AX7160" s="83"/>
      <c r="AY7160" s="83"/>
      <c r="AZ7160" s="83"/>
      <c r="BA7160" s="83"/>
      <c r="BJ7160" s="54"/>
      <c r="BK7160" s="22"/>
      <c r="BL7160" s="24"/>
      <c r="BP7160" s="23"/>
      <c r="BQ7160" s="24"/>
      <c r="BR7160" s="22"/>
      <c r="BS7160" s="24"/>
      <c r="BT7160" s="24"/>
      <c r="BU7160" s="23"/>
      <c r="BV7160" s="26"/>
      <c r="BX7160" s="6"/>
      <c r="BY7160" s="24"/>
      <c r="BZ7160" s="109"/>
      <c r="CA7160" s="66"/>
      <c r="CB7160" s="5"/>
      <c r="CC7160" s="68"/>
      <c r="CD7160" s="67"/>
      <c r="CE7160" s="67"/>
      <c r="CF7160" s="64"/>
      <c r="CG7160" s="5"/>
      <c r="CH7160" s="69"/>
      <c r="CI7160" s="6"/>
      <c r="CJ7160" s="5"/>
      <c r="CK7160" s="25"/>
      <c r="CL7160" s="5"/>
      <c r="DN7160" s="14"/>
      <c r="DO7160" s="14"/>
      <c r="DP7160" s="5"/>
      <c r="DQ7160" s="25"/>
      <c r="DR7160" s="25"/>
      <c r="DS7160" s="96"/>
      <c r="DT7160" s="83"/>
      <c r="DU7160" s="14"/>
      <c r="DX7160" s="83"/>
      <c r="DY7160" s="83"/>
      <c r="DZ7160" s="83"/>
      <c r="EA7160" s="83"/>
      <c r="EJ7160" s="54"/>
      <c r="EK7160" s="22"/>
      <c r="EL7160" s="24"/>
      <c r="EP7160" s="23"/>
      <c r="EQ7160" s="24"/>
      <c r="ER7160" s="22"/>
      <c r="ES7160" s="24"/>
      <c r="ET7160" s="24"/>
      <c r="EU7160" s="23"/>
      <c r="EV7160" s="26"/>
      <c r="EX7160" s="6"/>
      <c r="EY7160" s="24"/>
      <c r="EZ7160" s="109"/>
      <c r="FA7160" s="66"/>
      <c r="FB7160" s="5"/>
      <c r="FC7160" s="68"/>
      <c r="FD7160" s="67"/>
      <c r="FE7160" s="67"/>
      <c r="FF7160" s="64"/>
      <c r="FG7160" s="5"/>
      <c r="FH7160" s="69"/>
      <c r="FI7160" s="6"/>
      <c r="FJ7160" s="5"/>
      <c r="FK7160" s="25"/>
      <c r="FL7160" s="5"/>
    </row>
    <row r="7161" spans="40:168">
      <c r="AN7161" s="14"/>
      <c r="AO7161" s="14"/>
      <c r="AP7161" s="5"/>
      <c r="AQ7161" s="25"/>
      <c r="AR7161" s="25"/>
      <c r="AS7161" s="96"/>
      <c r="AT7161" s="83"/>
      <c r="AU7161" s="14"/>
      <c r="AX7161" s="83"/>
      <c r="AY7161" s="83"/>
      <c r="AZ7161" s="83"/>
      <c r="BA7161" s="83"/>
      <c r="BJ7161" s="54"/>
      <c r="BK7161" s="22"/>
      <c r="BL7161" s="24"/>
      <c r="BP7161" s="23"/>
      <c r="BQ7161" s="24"/>
      <c r="BR7161" s="22"/>
      <c r="BS7161" s="24"/>
      <c r="BT7161" s="24"/>
      <c r="BU7161" s="23"/>
      <c r="BV7161" s="26"/>
      <c r="BX7161" s="6"/>
      <c r="BY7161" s="24"/>
      <c r="BZ7161" s="109"/>
      <c r="CA7161" s="66"/>
      <c r="CB7161" s="5"/>
      <c r="CC7161" s="68"/>
      <c r="CD7161" s="67"/>
      <c r="CE7161" s="67"/>
      <c r="CF7161" s="64"/>
      <c r="CG7161" s="5"/>
      <c r="CH7161" s="69"/>
      <c r="CI7161" s="6"/>
      <c r="CJ7161" s="5"/>
      <c r="CK7161" s="25"/>
      <c r="CL7161" s="5"/>
      <c r="DN7161" s="14"/>
      <c r="DO7161" s="14"/>
      <c r="DP7161" s="5"/>
      <c r="DQ7161" s="25"/>
      <c r="DR7161" s="25"/>
      <c r="DS7161" s="96"/>
      <c r="DT7161" s="83"/>
      <c r="DU7161" s="14"/>
      <c r="DX7161" s="83"/>
      <c r="DY7161" s="83"/>
      <c r="DZ7161" s="83"/>
      <c r="EA7161" s="83"/>
      <c r="EJ7161" s="54"/>
      <c r="EK7161" s="22"/>
      <c r="EL7161" s="24"/>
      <c r="EP7161" s="23"/>
      <c r="EQ7161" s="24"/>
      <c r="ER7161" s="22"/>
      <c r="ES7161" s="24"/>
      <c r="ET7161" s="24"/>
      <c r="EU7161" s="23"/>
      <c r="EV7161" s="26"/>
      <c r="EX7161" s="6"/>
      <c r="EY7161" s="24"/>
      <c r="EZ7161" s="109"/>
      <c r="FA7161" s="66"/>
      <c r="FB7161" s="5"/>
      <c r="FC7161" s="68"/>
      <c r="FD7161" s="67"/>
      <c r="FE7161" s="67"/>
      <c r="FF7161" s="64"/>
      <c r="FG7161" s="5"/>
      <c r="FH7161" s="69"/>
      <c r="FI7161" s="6"/>
      <c r="FJ7161" s="5"/>
      <c r="FK7161" s="25"/>
      <c r="FL7161" s="5"/>
    </row>
    <row r="7162" spans="40:168">
      <c r="AN7162" s="14"/>
      <c r="AO7162" s="14"/>
      <c r="AP7162" s="5"/>
      <c r="AQ7162" s="25"/>
      <c r="AR7162" s="25"/>
      <c r="AS7162" s="96"/>
      <c r="AT7162" s="83"/>
      <c r="AU7162" s="14"/>
      <c r="AX7162" s="83"/>
      <c r="AY7162" s="83"/>
      <c r="AZ7162" s="83"/>
      <c r="BA7162" s="83"/>
      <c r="BJ7162" s="54"/>
      <c r="BK7162" s="22"/>
      <c r="BL7162" s="24"/>
      <c r="BP7162" s="23"/>
      <c r="BQ7162" s="24"/>
      <c r="BR7162" s="22"/>
      <c r="BS7162" s="24"/>
      <c r="BT7162" s="24"/>
      <c r="BU7162" s="23"/>
      <c r="BV7162" s="26"/>
      <c r="BX7162" s="6"/>
      <c r="BY7162" s="24"/>
      <c r="BZ7162" s="109"/>
      <c r="CA7162" s="66"/>
      <c r="CB7162" s="5"/>
      <c r="CC7162" s="68"/>
      <c r="CD7162" s="67"/>
      <c r="CE7162" s="67"/>
      <c r="CF7162" s="64"/>
      <c r="CG7162" s="5"/>
      <c r="CH7162" s="69"/>
      <c r="CI7162" s="6"/>
      <c r="CJ7162" s="5"/>
      <c r="CK7162" s="25"/>
      <c r="CL7162" s="5"/>
      <c r="DN7162" s="14"/>
      <c r="DO7162" s="14"/>
      <c r="DP7162" s="5"/>
      <c r="DQ7162" s="25"/>
      <c r="DR7162" s="25"/>
      <c r="DS7162" s="96"/>
      <c r="DT7162" s="83"/>
      <c r="DU7162" s="14"/>
      <c r="DX7162" s="83"/>
      <c r="DY7162" s="83"/>
      <c r="DZ7162" s="83"/>
      <c r="EA7162" s="83"/>
      <c r="EJ7162" s="54"/>
      <c r="EK7162" s="22"/>
      <c r="EL7162" s="24"/>
      <c r="EP7162" s="23"/>
      <c r="EQ7162" s="24"/>
      <c r="ER7162" s="22"/>
      <c r="ES7162" s="24"/>
      <c r="ET7162" s="24"/>
      <c r="EU7162" s="23"/>
      <c r="EV7162" s="26"/>
      <c r="EX7162" s="6"/>
      <c r="EY7162" s="24"/>
      <c r="EZ7162" s="109"/>
      <c r="FA7162" s="66"/>
      <c r="FB7162" s="5"/>
      <c r="FC7162" s="68"/>
      <c r="FD7162" s="67"/>
      <c r="FE7162" s="67"/>
      <c r="FF7162" s="64"/>
      <c r="FG7162" s="5"/>
      <c r="FH7162" s="69"/>
      <c r="FI7162" s="6"/>
      <c r="FJ7162" s="5"/>
      <c r="FK7162" s="25"/>
      <c r="FL7162" s="5"/>
    </row>
    <row r="7163" spans="40:168">
      <c r="AN7163" s="14"/>
      <c r="AO7163" s="14"/>
      <c r="AP7163" s="5"/>
      <c r="AQ7163" s="25"/>
      <c r="AR7163" s="25"/>
      <c r="AS7163" s="96"/>
      <c r="AT7163" s="83"/>
      <c r="AU7163" s="14"/>
      <c r="AX7163" s="83"/>
      <c r="AY7163" s="83"/>
      <c r="AZ7163" s="83"/>
      <c r="BA7163" s="83"/>
      <c r="BJ7163" s="54"/>
      <c r="BK7163" s="22"/>
      <c r="BL7163" s="24"/>
      <c r="BP7163" s="23"/>
      <c r="BQ7163" s="24"/>
      <c r="BR7163" s="22"/>
      <c r="BS7163" s="24"/>
      <c r="BT7163" s="24"/>
      <c r="BU7163" s="23"/>
      <c r="BV7163" s="26"/>
      <c r="BX7163" s="6"/>
      <c r="BY7163" s="24"/>
      <c r="BZ7163" s="109"/>
      <c r="CA7163" s="66"/>
      <c r="CB7163" s="5"/>
      <c r="CC7163" s="68"/>
      <c r="CD7163" s="67"/>
      <c r="CE7163" s="67"/>
      <c r="CF7163" s="64"/>
      <c r="CG7163" s="5"/>
      <c r="CH7163" s="69"/>
      <c r="CI7163" s="6"/>
      <c r="CJ7163" s="5"/>
      <c r="CK7163" s="25"/>
      <c r="CL7163" s="5"/>
      <c r="DN7163" s="14"/>
      <c r="DO7163" s="14"/>
      <c r="DP7163" s="5"/>
      <c r="DQ7163" s="25"/>
      <c r="DR7163" s="25"/>
      <c r="DS7163" s="96"/>
      <c r="DT7163" s="83"/>
      <c r="DU7163" s="14"/>
      <c r="DX7163" s="83"/>
      <c r="DY7163" s="83"/>
      <c r="DZ7163" s="83"/>
      <c r="EA7163" s="83"/>
      <c r="EJ7163" s="54"/>
      <c r="EK7163" s="22"/>
      <c r="EL7163" s="24"/>
      <c r="EP7163" s="23"/>
      <c r="EQ7163" s="24"/>
      <c r="ER7163" s="22"/>
      <c r="ES7163" s="24"/>
      <c r="ET7163" s="24"/>
      <c r="EU7163" s="23"/>
      <c r="EV7163" s="26"/>
      <c r="EX7163" s="6"/>
      <c r="EY7163" s="24"/>
      <c r="EZ7163" s="109"/>
      <c r="FA7163" s="66"/>
      <c r="FB7163" s="5"/>
      <c r="FC7163" s="68"/>
      <c r="FD7163" s="67"/>
      <c r="FE7163" s="67"/>
      <c r="FF7163" s="64"/>
      <c r="FG7163" s="5"/>
      <c r="FH7163" s="69"/>
      <c r="FI7163" s="6"/>
      <c r="FJ7163" s="5"/>
      <c r="FK7163" s="25"/>
      <c r="FL7163" s="5"/>
    </row>
    <row r="7164" spans="40:168">
      <c r="AN7164" s="14"/>
      <c r="AO7164" s="14"/>
      <c r="AP7164" s="5"/>
      <c r="AQ7164" s="25"/>
      <c r="AR7164" s="25"/>
      <c r="AS7164" s="96"/>
      <c r="AT7164" s="83"/>
      <c r="AU7164" s="14"/>
      <c r="AX7164" s="83"/>
      <c r="AY7164" s="83"/>
      <c r="AZ7164" s="83"/>
      <c r="BA7164" s="83"/>
      <c r="BJ7164" s="54"/>
      <c r="BK7164" s="22"/>
      <c r="BL7164" s="24"/>
      <c r="BP7164" s="23"/>
      <c r="BQ7164" s="24"/>
      <c r="BR7164" s="22"/>
      <c r="BS7164" s="24"/>
      <c r="BT7164" s="24"/>
      <c r="BU7164" s="23"/>
      <c r="BV7164" s="26"/>
      <c r="BX7164" s="6"/>
      <c r="BY7164" s="24"/>
      <c r="BZ7164" s="109"/>
      <c r="CA7164" s="66"/>
      <c r="CB7164" s="5"/>
      <c r="CC7164" s="68"/>
      <c r="CD7164" s="67"/>
      <c r="CE7164" s="67"/>
      <c r="CF7164" s="64"/>
      <c r="CG7164" s="5"/>
      <c r="CH7164" s="69"/>
      <c r="CI7164" s="6"/>
      <c r="CJ7164" s="5"/>
      <c r="CK7164" s="25"/>
      <c r="CL7164" s="5"/>
      <c r="DN7164" s="14"/>
      <c r="DO7164" s="14"/>
      <c r="DP7164" s="5"/>
      <c r="DQ7164" s="25"/>
      <c r="DR7164" s="25"/>
      <c r="DS7164" s="96"/>
      <c r="DT7164" s="83"/>
      <c r="DU7164" s="14"/>
      <c r="DX7164" s="83"/>
      <c r="DY7164" s="83"/>
      <c r="DZ7164" s="83"/>
      <c r="EA7164" s="83"/>
      <c r="EJ7164" s="54"/>
      <c r="EK7164" s="22"/>
      <c r="EL7164" s="24"/>
      <c r="EP7164" s="23"/>
      <c r="EQ7164" s="24"/>
      <c r="ER7164" s="22"/>
      <c r="ES7164" s="24"/>
      <c r="ET7164" s="24"/>
      <c r="EU7164" s="23"/>
      <c r="EV7164" s="26"/>
      <c r="EX7164" s="6"/>
      <c r="EY7164" s="24"/>
      <c r="EZ7164" s="109"/>
      <c r="FA7164" s="66"/>
      <c r="FB7164" s="5"/>
      <c r="FC7164" s="68"/>
      <c r="FD7164" s="67"/>
      <c r="FE7164" s="67"/>
      <c r="FF7164" s="64"/>
      <c r="FG7164" s="5"/>
      <c r="FH7164" s="69"/>
      <c r="FI7164" s="6"/>
      <c r="FJ7164" s="5"/>
      <c r="FK7164" s="25"/>
      <c r="FL7164" s="5"/>
    </row>
    <row r="7165" spans="40:168">
      <c r="AN7165" s="14"/>
      <c r="AO7165" s="14"/>
      <c r="AP7165" s="5"/>
      <c r="AQ7165" s="25"/>
      <c r="AR7165" s="25"/>
      <c r="AS7165" s="96"/>
      <c r="AT7165" s="83"/>
      <c r="AU7165" s="14"/>
      <c r="AX7165" s="83"/>
      <c r="AY7165" s="83"/>
      <c r="AZ7165" s="83"/>
      <c r="BA7165" s="83"/>
      <c r="BJ7165" s="54"/>
      <c r="BK7165" s="22"/>
      <c r="BL7165" s="24"/>
      <c r="BP7165" s="23"/>
      <c r="BQ7165" s="24"/>
      <c r="BR7165" s="22"/>
      <c r="BS7165" s="24"/>
      <c r="BT7165" s="24"/>
      <c r="BU7165" s="23"/>
      <c r="BV7165" s="26"/>
      <c r="BX7165" s="6"/>
      <c r="BY7165" s="24"/>
      <c r="BZ7165" s="109"/>
      <c r="CA7165" s="66"/>
      <c r="CB7165" s="5"/>
      <c r="CC7165" s="68"/>
      <c r="CD7165" s="67"/>
      <c r="CE7165" s="67"/>
      <c r="CF7165" s="64"/>
      <c r="CG7165" s="5"/>
      <c r="CH7165" s="69"/>
      <c r="CI7165" s="6"/>
      <c r="CJ7165" s="5"/>
      <c r="CK7165" s="25"/>
      <c r="CL7165" s="5"/>
      <c r="DN7165" s="14"/>
      <c r="DO7165" s="14"/>
      <c r="DP7165" s="5"/>
      <c r="DQ7165" s="25"/>
      <c r="DR7165" s="25"/>
      <c r="DS7165" s="96"/>
      <c r="DT7165" s="83"/>
      <c r="DU7165" s="14"/>
      <c r="DX7165" s="83"/>
      <c r="DY7165" s="83"/>
      <c r="DZ7165" s="83"/>
      <c r="EA7165" s="83"/>
      <c r="EJ7165" s="54"/>
      <c r="EK7165" s="22"/>
      <c r="EL7165" s="24"/>
      <c r="EP7165" s="23"/>
      <c r="EQ7165" s="24"/>
      <c r="ER7165" s="22"/>
      <c r="ES7165" s="24"/>
      <c r="ET7165" s="24"/>
      <c r="EU7165" s="23"/>
      <c r="EV7165" s="26"/>
      <c r="EX7165" s="6"/>
      <c r="EY7165" s="24"/>
      <c r="EZ7165" s="109"/>
      <c r="FA7165" s="66"/>
      <c r="FB7165" s="5"/>
      <c r="FC7165" s="68"/>
      <c r="FD7165" s="67"/>
      <c r="FE7165" s="67"/>
      <c r="FF7165" s="64"/>
      <c r="FG7165" s="5"/>
      <c r="FH7165" s="69"/>
      <c r="FI7165" s="6"/>
      <c r="FJ7165" s="5"/>
      <c r="FK7165" s="25"/>
      <c r="FL7165" s="5"/>
    </row>
    <row r="7166" spans="40:168">
      <c r="AN7166" s="14"/>
      <c r="AO7166" s="14"/>
      <c r="AP7166" s="5"/>
      <c r="AQ7166" s="25"/>
      <c r="AR7166" s="25"/>
      <c r="AS7166" s="96"/>
      <c r="AT7166" s="83"/>
      <c r="AU7166" s="14"/>
      <c r="AX7166" s="83"/>
      <c r="AY7166" s="83"/>
      <c r="AZ7166" s="83"/>
      <c r="BA7166" s="83"/>
      <c r="BJ7166" s="54"/>
      <c r="BK7166" s="22"/>
      <c r="BL7166" s="24"/>
      <c r="BP7166" s="23"/>
      <c r="BQ7166" s="24"/>
      <c r="BR7166" s="22"/>
      <c r="BS7166" s="24"/>
      <c r="BT7166" s="24"/>
      <c r="BU7166" s="23"/>
      <c r="BV7166" s="26"/>
      <c r="BX7166" s="6"/>
      <c r="BY7166" s="24"/>
      <c r="BZ7166" s="109"/>
      <c r="CA7166" s="66"/>
      <c r="CB7166" s="5"/>
      <c r="CC7166" s="68"/>
      <c r="CD7166" s="67"/>
      <c r="CE7166" s="67"/>
      <c r="CF7166" s="64"/>
      <c r="CG7166" s="5"/>
      <c r="CH7166" s="69"/>
      <c r="CI7166" s="6"/>
      <c r="CJ7166" s="5"/>
      <c r="CK7166" s="25"/>
      <c r="CL7166" s="5"/>
      <c r="DN7166" s="14"/>
      <c r="DO7166" s="14"/>
      <c r="DP7166" s="5"/>
      <c r="DQ7166" s="25"/>
      <c r="DR7166" s="25"/>
      <c r="DS7166" s="96"/>
      <c r="DT7166" s="83"/>
      <c r="DU7166" s="14"/>
      <c r="DX7166" s="83"/>
      <c r="DY7166" s="83"/>
      <c r="DZ7166" s="83"/>
      <c r="EA7166" s="83"/>
      <c r="EJ7166" s="54"/>
      <c r="EK7166" s="22"/>
      <c r="EL7166" s="24"/>
      <c r="EP7166" s="23"/>
      <c r="EQ7166" s="24"/>
      <c r="ER7166" s="22"/>
      <c r="ES7166" s="24"/>
      <c r="ET7166" s="24"/>
      <c r="EU7166" s="23"/>
      <c r="EV7166" s="26"/>
      <c r="EX7166" s="6"/>
      <c r="EY7166" s="24"/>
      <c r="EZ7166" s="109"/>
      <c r="FA7166" s="66"/>
      <c r="FB7166" s="5"/>
      <c r="FC7166" s="68"/>
      <c r="FD7166" s="67"/>
      <c r="FE7166" s="67"/>
      <c r="FF7166" s="64"/>
      <c r="FG7166" s="5"/>
      <c r="FH7166" s="69"/>
      <c r="FI7166" s="6"/>
      <c r="FJ7166" s="5"/>
      <c r="FK7166" s="25"/>
      <c r="FL7166" s="5"/>
    </row>
    <row r="7167" spans="40:168">
      <c r="AN7167" s="14"/>
      <c r="AO7167" s="14"/>
      <c r="AP7167" s="5"/>
      <c r="AQ7167" s="25"/>
      <c r="AR7167" s="25"/>
      <c r="AS7167" s="96"/>
      <c r="AT7167" s="83"/>
      <c r="AU7167" s="14"/>
      <c r="AX7167" s="83"/>
      <c r="AY7167" s="83"/>
      <c r="AZ7167" s="83"/>
      <c r="BA7167" s="83"/>
      <c r="BJ7167" s="54"/>
      <c r="BK7167" s="22"/>
      <c r="BL7167" s="24"/>
      <c r="BP7167" s="23"/>
      <c r="BQ7167" s="24"/>
      <c r="BR7167" s="22"/>
      <c r="BS7167" s="24"/>
      <c r="BT7167" s="24"/>
      <c r="BU7167" s="23"/>
      <c r="BV7167" s="26"/>
      <c r="BX7167" s="6"/>
      <c r="BY7167" s="24"/>
      <c r="BZ7167" s="109"/>
      <c r="CA7167" s="66"/>
      <c r="CB7167" s="5"/>
      <c r="CC7167" s="68"/>
      <c r="CD7167" s="67"/>
      <c r="CE7167" s="67"/>
      <c r="CF7167" s="64"/>
      <c r="CG7167" s="5"/>
      <c r="CH7167" s="69"/>
      <c r="CI7167" s="6"/>
      <c r="CJ7167" s="5"/>
      <c r="CK7167" s="25"/>
      <c r="CL7167" s="5"/>
      <c r="DN7167" s="14"/>
      <c r="DO7167" s="14"/>
      <c r="DP7167" s="5"/>
      <c r="DQ7167" s="25"/>
      <c r="DR7167" s="25"/>
      <c r="DS7167" s="96"/>
      <c r="DT7167" s="83"/>
      <c r="DU7167" s="14"/>
      <c r="DX7167" s="83"/>
      <c r="DY7167" s="83"/>
      <c r="DZ7167" s="83"/>
      <c r="EA7167" s="83"/>
      <c r="EJ7167" s="54"/>
      <c r="EK7167" s="22"/>
      <c r="EL7167" s="24"/>
      <c r="EP7167" s="23"/>
      <c r="EQ7167" s="24"/>
      <c r="ER7167" s="22"/>
      <c r="ES7167" s="24"/>
      <c r="ET7167" s="24"/>
      <c r="EU7167" s="23"/>
      <c r="EV7167" s="26"/>
      <c r="EX7167" s="6"/>
      <c r="EY7167" s="24"/>
      <c r="EZ7167" s="109"/>
      <c r="FA7167" s="66"/>
      <c r="FB7167" s="5"/>
      <c r="FC7167" s="68"/>
      <c r="FD7167" s="67"/>
      <c r="FE7167" s="67"/>
      <c r="FF7167" s="64"/>
      <c r="FG7167" s="5"/>
      <c r="FH7167" s="69"/>
      <c r="FI7167" s="6"/>
      <c r="FJ7167" s="5"/>
      <c r="FK7167" s="25"/>
      <c r="FL7167" s="5"/>
    </row>
    <row r="7168" spans="40:168">
      <c r="AN7168" s="14"/>
      <c r="AO7168" s="14"/>
      <c r="AP7168" s="5"/>
      <c r="AQ7168" s="25"/>
      <c r="AR7168" s="25"/>
      <c r="AS7168" s="96"/>
      <c r="AT7168" s="83"/>
      <c r="AU7168" s="14"/>
      <c r="AX7168" s="83"/>
      <c r="AY7168" s="83"/>
      <c r="AZ7168" s="83"/>
      <c r="BA7168" s="83"/>
      <c r="BJ7168" s="54"/>
      <c r="BK7168" s="22"/>
      <c r="BL7168" s="24"/>
      <c r="BP7168" s="23"/>
      <c r="BQ7168" s="24"/>
      <c r="BR7168" s="22"/>
      <c r="BS7168" s="24"/>
      <c r="BT7168" s="24"/>
      <c r="BU7168" s="23"/>
      <c r="BV7168" s="26"/>
      <c r="BX7168" s="6"/>
      <c r="BY7168" s="24"/>
      <c r="BZ7168" s="109"/>
      <c r="CA7168" s="66"/>
      <c r="CB7168" s="5"/>
      <c r="CC7168" s="68"/>
      <c r="CD7168" s="67"/>
      <c r="CE7168" s="67"/>
      <c r="CF7168" s="64"/>
      <c r="CG7168" s="5"/>
      <c r="CH7168" s="69"/>
      <c r="CI7168" s="6"/>
      <c r="CJ7168" s="5"/>
      <c r="CK7168" s="25"/>
      <c r="CL7168" s="5"/>
      <c r="DN7168" s="14"/>
      <c r="DO7168" s="14"/>
      <c r="DP7168" s="5"/>
      <c r="DQ7168" s="25"/>
      <c r="DR7168" s="25"/>
      <c r="DS7168" s="96"/>
      <c r="DT7168" s="83"/>
      <c r="DU7168" s="14"/>
      <c r="DX7168" s="83"/>
      <c r="DY7168" s="83"/>
      <c r="DZ7168" s="83"/>
      <c r="EA7168" s="83"/>
      <c r="EJ7168" s="54"/>
      <c r="EK7168" s="22"/>
      <c r="EL7168" s="24"/>
      <c r="EP7168" s="23"/>
      <c r="EQ7168" s="24"/>
      <c r="ER7168" s="22"/>
      <c r="ES7168" s="24"/>
      <c r="ET7168" s="24"/>
      <c r="EU7168" s="23"/>
      <c r="EV7168" s="26"/>
      <c r="EX7168" s="6"/>
      <c r="EY7168" s="24"/>
      <c r="EZ7168" s="109"/>
      <c r="FA7168" s="66"/>
      <c r="FB7168" s="5"/>
      <c r="FC7168" s="68"/>
      <c r="FD7168" s="67"/>
      <c r="FE7168" s="67"/>
      <c r="FF7168" s="64"/>
      <c r="FG7168" s="5"/>
      <c r="FH7168" s="69"/>
      <c r="FI7168" s="6"/>
      <c r="FJ7168" s="5"/>
      <c r="FK7168" s="25"/>
      <c r="FL7168" s="5"/>
    </row>
    <row r="7169" spans="40:168">
      <c r="AN7169" s="14"/>
      <c r="AO7169" s="14"/>
      <c r="AP7169" s="5"/>
      <c r="AQ7169" s="25"/>
      <c r="AR7169" s="25"/>
      <c r="AS7169" s="96"/>
      <c r="AT7169" s="83"/>
      <c r="AU7169" s="14"/>
      <c r="AX7169" s="83"/>
      <c r="AY7169" s="83"/>
      <c r="AZ7169" s="83"/>
      <c r="BA7169" s="83"/>
      <c r="BJ7169" s="54"/>
      <c r="BK7169" s="22"/>
      <c r="BL7169" s="24"/>
      <c r="BP7169" s="23"/>
      <c r="BQ7169" s="24"/>
      <c r="BR7169" s="22"/>
      <c r="BS7169" s="24"/>
      <c r="BT7169" s="24"/>
      <c r="BU7169" s="23"/>
      <c r="BV7169" s="26"/>
      <c r="BX7169" s="6"/>
      <c r="BY7169" s="24"/>
      <c r="BZ7169" s="109"/>
      <c r="CA7169" s="66"/>
      <c r="CB7169" s="5"/>
      <c r="CC7169" s="68"/>
      <c r="CD7169" s="67"/>
      <c r="CE7169" s="67"/>
      <c r="CF7169" s="64"/>
      <c r="CG7169" s="5"/>
      <c r="CH7169" s="69"/>
      <c r="CI7169" s="6"/>
      <c r="CJ7169" s="5"/>
      <c r="CK7169" s="25"/>
      <c r="CL7169" s="5"/>
      <c r="DN7169" s="14"/>
      <c r="DO7169" s="14"/>
      <c r="DP7169" s="5"/>
      <c r="DQ7169" s="25"/>
      <c r="DR7169" s="25"/>
      <c r="DS7169" s="96"/>
      <c r="DT7169" s="83"/>
      <c r="DU7169" s="14"/>
      <c r="DX7169" s="83"/>
      <c r="DY7169" s="83"/>
      <c r="DZ7169" s="83"/>
      <c r="EA7169" s="83"/>
      <c r="EJ7169" s="54"/>
      <c r="EK7169" s="22"/>
      <c r="EL7169" s="24"/>
      <c r="EP7169" s="23"/>
      <c r="EQ7169" s="24"/>
      <c r="ER7169" s="22"/>
      <c r="ES7169" s="24"/>
      <c r="ET7169" s="24"/>
      <c r="EU7169" s="23"/>
      <c r="EV7169" s="26"/>
      <c r="EX7169" s="6"/>
      <c r="EY7169" s="24"/>
      <c r="EZ7169" s="109"/>
      <c r="FA7169" s="66"/>
      <c r="FB7169" s="5"/>
      <c r="FC7169" s="68"/>
      <c r="FD7169" s="67"/>
      <c r="FE7169" s="67"/>
      <c r="FF7169" s="64"/>
      <c r="FG7169" s="5"/>
      <c r="FH7169" s="69"/>
      <c r="FI7169" s="6"/>
      <c r="FJ7169" s="5"/>
      <c r="FK7169" s="25"/>
      <c r="FL7169" s="5"/>
    </row>
    <row r="7170" spans="40:168">
      <c r="AN7170" s="14"/>
      <c r="AO7170" s="14"/>
      <c r="AP7170" s="5"/>
      <c r="AQ7170" s="25"/>
      <c r="AR7170" s="25"/>
      <c r="AS7170" s="96"/>
      <c r="AT7170" s="83"/>
      <c r="AU7170" s="14"/>
      <c r="AX7170" s="83"/>
      <c r="AY7170" s="83"/>
      <c r="AZ7170" s="83"/>
      <c r="BA7170" s="83"/>
      <c r="BJ7170" s="54"/>
      <c r="BK7170" s="22"/>
      <c r="BL7170" s="24"/>
      <c r="BP7170" s="23"/>
      <c r="BQ7170" s="24"/>
      <c r="BR7170" s="22"/>
      <c r="BS7170" s="24"/>
      <c r="BT7170" s="24"/>
      <c r="BU7170" s="23"/>
      <c r="BV7170" s="26"/>
      <c r="BX7170" s="6"/>
      <c r="BY7170" s="24"/>
      <c r="BZ7170" s="109"/>
      <c r="CA7170" s="66"/>
      <c r="CB7170" s="5"/>
      <c r="CC7170" s="68"/>
      <c r="CD7170" s="67"/>
      <c r="CE7170" s="67"/>
      <c r="CF7170" s="64"/>
      <c r="CG7170" s="5"/>
      <c r="CH7170" s="69"/>
      <c r="CI7170" s="6"/>
      <c r="CJ7170" s="5"/>
      <c r="CK7170" s="25"/>
      <c r="CL7170" s="5"/>
      <c r="DN7170" s="14"/>
      <c r="DO7170" s="14"/>
      <c r="DP7170" s="5"/>
      <c r="DQ7170" s="25"/>
      <c r="DR7170" s="25"/>
      <c r="DS7170" s="96"/>
      <c r="DT7170" s="83"/>
      <c r="DU7170" s="14"/>
      <c r="DX7170" s="83"/>
      <c r="DY7170" s="83"/>
      <c r="DZ7170" s="83"/>
      <c r="EA7170" s="83"/>
      <c r="EJ7170" s="54"/>
      <c r="EK7170" s="22"/>
      <c r="EL7170" s="24"/>
      <c r="EP7170" s="23"/>
      <c r="EQ7170" s="24"/>
      <c r="ER7170" s="22"/>
      <c r="ES7170" s="24"/>
      <c r="ET7170" s="24"/>
      <c r="EU7170" s="23"/>
      <c r="EV7170" s="26"/>
      <c r="EX7170" s="6"/>
      <c r="EY7170" s="24"/>
      <c r="EZ7170" s="109"/>
      <c r="FA7170" s="66"/>
      <c r="FB7170" s="5"/>
      <c r="FC7170" s="68"/>
      <c r="FD7170" s="67"/>
      <c r="FE7170" s="67"/>
      <c r="FF7170" s="64"/>
      <c r="FG7170" s="5"/>
      <c r="FH7170" s="69"/>
      <c r="FI7170" s="6"/>
      <c r="FJ7170" s="5"/>
      <c r="FK7170" s="25"/>
      <c r="FL7170" s="5"/>
    </row>
    <row r="7171" spans="40:168">
      <c r="AN7171" s="14"/>
      <c r="AO7171" s="14"/>
      <c r="AP7171" s="5"/>
      <c r="AQ7171" s="25"/>
      <c r="AR7171" s="25"/>
      <c r="AS7171" s="96"/>
      <c r="AT7171" s="83"/>
      <c r="AU7171" s="14"/>
      <c r="AX7171" s="83"/>
      <c r="AY7171" s="83"/>
      <c r="AZ7171" s="83"/>
      <c r="BA7171" s="83"/>
      <c r="BJ7171" s="54"/>
      <c r="BK7171" s="22"/>
      <c r="BL7171" s="24"/>
      <c r="BP7171" s="23"/>
      <c r="BQ7171" s="24"/>
      <c r="BR7171" s="22"/>
      <c r="BS7171" s="24"/>
      <c r="BT7171" s="24"/>
      <c r="BU7171" s="23"/>
      <c r="BV7171" s="26"/>
      <c r="BX7171" s="6"/>
      <c r="BY7171" s="24"/>
      <c r="BZ7171" s="109"/>
      <c r="CA7171" s="66"/>
      <c r="CB7171" s="5"/>
      <c r="CC7171" s="68"/>
      <c r="CD7171" s="67"/>
      <c r="CE7171" s="67"/>
      <c r="CF7171" s="64"/>
      <c r="CG7171" s="5"/>
      <c r="CH7171" s="69"/>
      <c r="CI7171" s="6"/>
      <c r="CJ7171" s="5"/>
      <c r="CK7171" s="25"/>
      <c r="CL7171" s="5"/>
      <c r="DN7171" s="14"/>
      <c r="DO7171" s="14"/>
      <c r="DP7171" s="5"/>
      <c r="DQ7171" s="25"/>
      <c r="DR7171" s="25"/>
      <c r="DS7171" s="96"/>
      <c r="DT7171" s="83"/>
      <c r="DU7171" s="14"/>
      <c r="DX7171" s="83"/>
      <c r="DY7171" s="83"/>
      <c r="DZ7171" s="83"/>
      <c r="EA7171" s="83"/>
      <c r="EJ7171" s="54"/>
      <c r="EK7171" s="22"/>
      <c r="EL7171" s="24"/>
      <c r="EP7171" s="23"/>
      <c r="EQ7171" s="24"/>
      <c r="ER7171" s="22"/>
      <c r="ES7171" s="24"/>
      <c r="ET7171" s="24"/>
      <c r="EU7171" s="23"/>
      <c r="EV7171" s="26"/>
      <c r="EX7171" s="6"/>
      <c r="EY7171" s="24"/>
      <c r="EZ7171" s="109"/>
      <c r="FA7171" s="66"/>
      <c r="FB7171" s="5"/>
      <c r="FC7171" s="68"/>
      <c r="FD7171" s="67"/>
      <c r="FE7171" s="67"/>
      <c r="FF7171" s="64"/>
      <c r="FG7171" s="5"/>
      <c r="FH7171" s="69"/>
      <c r="FI7171" s="6"/>
      <c r="FJ7171" s="5"/>
      <c r="FK7171" s="25"/>
      <c r="FL7171" s="5"/>
    </row>
    <row r="7172" spans="40:168">
      <c r="AN7172" s="14"/>
      <c r="AO7172" s="14"/>
      <c r="AP7172" s="5"/>
      <c r="AQ7172" s="25"/>
      <c r="AR7172" s="25"/>
      <c r="AS7172" s="96"/>
      <c r="AT7172" s="83"/>
      <c r="AU7172" s="14"/>
      <c r="AX7172" s="83"/>
      <c r="AY7172" s="83"/>
      <c r="AZ7172" s="83"/>
      <c r="BA7172" s="83"/>
      <c r="BJ7172" s="54"/>
      <c r="BK7172" s="22"/>
      <c r="BL7172" s="24"/>
      <c r="BP7172" s="23"/>
      <c r="BQ7172" s="24"/>
      <c r="BR7172" s="22"/>
      <c r="BS7172" s="24"/>
      <c r="BT7172" s="24"/>
      <c r="BU7172" s="23"/>
      <c r="BV7172" s="26"/>
      <c r="BX7172" s="6"/>
      <c r="BY7172" s="24"/>
      <c r="BZ7172" s="109"/>
      <c r="CA7172" s="66"/>
      <c r="CB7172" s="5"/>
      <c r="CC7172" s="68"/>
      <c r="CD7172" s="67"/>
      <c r="CE7172" s="67"/>
      <c r="CF7172" s="64"/>
      <c r="CG7172" s="5"/>
      <c r="CH7172" s="69"/>
      <c r="CI7172" s="6"/>
      <c r="CJ7172" s="5"/>
      <c r="CK7172" s="25"/>
      <c r="CL7172" s="5"/>
      <c r="DN7172" s="14"/>
      <c r="DO7172" s="14"/>
      <c r="DP7172" s="5"/>
      <c r="DQ7172" s="25"/>
      <c r="DR7172" s="25"/>
      <c r="DS7172" s="96"/>
      <c r="DT7172" s="83"/>
      <c r="DU7172" s="14"/>
      <c r="DX7172" s="83"/>
      <c r="DY7172" s="83"/>
      <c r="DZ7172" s="83"/>
      <c r="EA7172" s="83"/>
      <c r="EJ7172" s="54"/>
      <c r="EK7172" s="22"/>
      <c r="EL7172" s="24"/>
      <c r="EP7172" s="23"/>
      <c r="EQ7172" s="24"/>
      <c r="ER7172" s="22"/>
      <c r="ES7172" s="24"/>
      <c r="ET7172" s="24"/>
      <c r="EU7172" s="23"/>
      <c r="EV7172" s="26"/>
      <c r="EX7172" s="6"/>
      <c r="EY7172" s="24"/>
      <c r="EZ7172" s="109"/>
      <c r="FA7172" s="66"/>
      <c r="FB7172" s="5"/>
      <c r="FC7172" s="68"/>
      <c r="FD7172" s="67"/>
      <c r="FE7172" s="67"/>
      <c r="FF7172" s="64"/>
      <c r="FG7172" s="5"/>
      <c r="FH7172" s="69"/>
      <c r="FI7172" s="6"/>
      <c r="FJ7172" s="5"/>
      <c r="FK7172" s="25"/>
      <c r="FL7172" s="5"/>
    </row>
    <row r="7173" spans="40:168">
      <c r="AN7173" s="14"/>
      <c r="AO7173" s="14"/>
      <c r="AP7173" s="5"/>
      <c r="AQ7173" s="25"/>
      <c r="AR7173" s="25"/>
      <c r="AS7173" s="96"/>
      <c r="AT7173" s="83"/>
      <c r="AU7173" s="14"/>
      <c r="AX7173" s="83"/>
      <c r="AY7173" s="83"/>
      <c r="AZ7173" s="83"/>
      <c r="BA7173" s="83"/>
      <c r="BJ7173" s="54"/>
      <c r="BK7173" s="22"/>
      <c r="BL7173" s="24"/>
      <c r="BP7173" s="23"/>
      <c r="BQ7173" s="24"/>
      <c r="BR7173" s="22"/>
      <c r="BS7173" s="24"/>
      <c r="BT7173" s="24"/>
      <c r="BU7173" s="23"/>
      <c r="BV7173" s="26"/>
      <c r="BX7173" s="6"/>
      <c r="BY7173" s="24"/>
      <c r="BZ7173" s="109"/>
      <c r="CA7173" s="66"/>
      <c r="CB7173" s="5"/>
      <c r="CC7173" s="68"/>
      <c r="CD7173" s="67"/>
      <c r="CE7173" s="67"/>
      <c r="CF7173" s="64"/>
      <c r="CG7173" s="5"/>
      <c r="CH7173" s="69"/>
      <c r="CI7173" s="6"/>
      <c r="CJ7173" s="5"/>
      <c r="CK7173" s="25"/>
      <c r="CL7173" s="5"/>
      <c r="DN7173" s="14"/>
      <c r="DO7173" s="14"/>
      <c r="DP7173" s="5"/>
      <c r="DQ7173" s="25"/>
      <c r="DR7173" s="25"/>
      <c r="DS7173" s="96"/>
      <c r="DT7173" s="83"/>
      <c r="DU7173" s="14"/>
      <c r="DX7173" s="83"/>
      <c r="DY7173" s="83"/>
      <c r="DZ7173" s="83"/>
      <c r="EA7173" s="83"/>
      <c r="EJ7173" s="54"/>
      <c r="EK7173" s="22"/>
      <c r="EL7173" s="24"/>
      <c r="EP7173" s="23"/>
      <c r="EQ7173" s="24"/>
      <c r="ER7173" s="22"/>
      <c r="ES7173" s="24"/>
      <c r="ET7173" s="24"/>
      <c r="EU7173" s="23"/>
      <c r="EV7173" s="26"/>
      <c r="EX7173" s="6"/>
      <c r="EY7173" s="24"/>
      <c r="EZ7173" s="109"/>
      <c r="FA7173" s="66"/>
      <c r="FB7173" s="5"/>
      <c r="FC7173" s="68"/>
      <c r="FD7173" s="67"/>
      <c r="FE7173" s="67"/>
      <c r="FF7173" s="64"/>
      <c r="FG7173" s="5"/>
      <c r="FH7173" s="69"/>
      <c r="FI7173" s="6"/>
      <c r="FJ7173" s="5"/>
      <c r="FK7173" s="25"/>
      <c r="FL7173" s="5"/>
    </row>
    <row r="7174" spans="40:168">
      <c r="AN7174" s="14"/>
      <c r="AO7174" s="14"/>
      <c r="AP7174" s="5"/>
      <c r="AQ7174" s="25"/>
      <c r="AR7174" s="25"/>
      <c r="AS7174" s="96"/>
      <c r="AT7174" s="83"/>
      <c r="AU7174" s="14"/>
      <c r="AX7174" s="83"/>
      <c r="AY7174" s="83"/>
      <c r="AZ7174" s="83"/>
      <c r="BA7174" s="83"/>
      <c r="BJ7174" s="54"/>
      <c r="BK7174" s="22"/>
      <c r="BL7174" s="24"/>
      <c r="BP7174" s="23"/>
      <c r="BQ7174" s="24"/>
      <c r="BR7174" s="22"/>
      <c r="BS7174" s="24"/>
      <c r="BT7174" s="24"/>
      <c r="BU7174" s="23"/>
      <c r="BV7174" s="26"/>
      <c r="BX7174" s="6"/>
      <c r="BY7174" s="24"/>
      <c r="BZ7174" s="109"/>
      <c r="CA7174" s="66"/>
      <c r="CB7174" s="5"/>
      <c r="CC7174" s="68"/>
      <c r="CD7174" s="67"/>
      <c r="CE7174" s="67"/>
      <c r="CF7174" s="64"/>
      <c r="CG7174" s="5"/>
      <c r="CH7174" s="69"/>
      <c r="CI7174" s="6"/>
      <c r="CJ7174" s="5"/>
      <c r="CK7174" s="25"/>
      <c r="CL7174" s="5"/>
      <c r="DN7174" s="14"/>
      <c r="DO7174" s="14"/>
      <c r="DP7174" s="5"/>
      <c r="DQ7174" s="25"/>
      <c r="DR7174" s="25"/>
      <c r="DS7174" s="96"/>
      <c r="DT7174" s="83"/>
      <c r="DU7174" s="14"/>
      <c r="DX7174" s="83"/>
      <c r="DY7174" s="83"/>
      <c r="DZ7174" s="83"/>
      <c r="EA7174" s="83"/>
      <c r="EJ7174" s="54"/>
      <c r="EK7174" s="22"/>
      <c r="EL7174" s="24"/>
      <c r="EP7174" s="23"/>
      <c r="EQ7174" s="24"/>
      <c r="ER7174" s="22"/>
      <c r="ES7174" s="24"/>
      <c r="ET7174" s="24"/>
      <c r="EU7174" s="23"/>
      <c r="EV7174" s="26"/>
      <c r="EX7174" s="6"/>
      <c r="EY7174" s="24"/>
      <c r="EZ7174" s="109"/>
      <c r="FA7174" s="66"/>
      <c r="FB7174" s="5"/>
      <c r="FC7174" s="68"/>
      <c r="FD7174" s="67"/>
      <c r="FE7174" s="67"/>
      <c r="FF7174" s="64"/>
      <c r="FG7174" s="5"/>
      <c r="FH7174" s="69"/>
      <c r="FI7174" s="6"/>
      <c r="FJ7174" s="5"/>
      <c r="FK7174" s="25"/>
      <c r="FL7174" s="5"/>
    </row>
    <row r="7175" spans="40:168">
      <c r="AN7175" s="14"/>
      <c r="AO7175" s="14"/>
      <c r="AP7175" s="5"/>
      <c r="AQ7175" s="25"/>
      <c r="AR7175" s="25"/>
      <c r="AS7175" s="96"/>
      <c r="AT7175" s="83"/>
      <c r="AU7175" s="14"/>
      <c r="AX7175" s="83"/>
      <c r="AY7175" s="83"/>
      <c r="AZ7175" s="83"/>
      <c r="BA7175" s="83"/>
      <c r="BJ7175" s="54"/>
      <c r="BK7175" s="22"/>
      <c r="BL7175" s="24"/>
      <c r="BP7175" s="23"/>
      <c r="BQ7175" s="24"/>
      <c r="BR7175" s="22"/>
      <c r="BS7175" s="24"/>
      <c r="BT7175" s="24"/>
      <c r="BU7175" s="23"/>
      <c r="BV7175" s="26"/>
      <c r="BX7175" s="6"/>
      <c r="BY7175" s="24"/>
      <c r="BZ7175" s="109"/>
      <c r="CA7175" s="66"/>
      <c r="CB7175" s="5"/>
      <c r="CC7175" s="68"/>
      <c r="CD7175" s="67"/>
      <c r="CE7175" s="67"/>
      <c r="CF7175" s="64"/>
      <c r="CG7175" s="5"/>
      <c r="CH7175" s="69"/>
      <c r="CI7175" s="6"/>
      <c r="CJ7175" s="5"/>
      <c r="CK7175" s="25"/>
      <c r="CL7175" s="5"/>
      <c r="DN7175" s="14"/>
      <c r="DO7175" s="14"/>
      <c r="DP7175" s="5"/>
      <c r="DQ7175" s="25"/>
      <c r="DR7175" s="25"/>
      <c r="DS7175" s="96"/>
      <c r="DT7175" s="83"/>
      <c r="DU7175" s="14"/>
      <c r="DX7175" s="83"/>
      <c r="DY7175" s="83"/>
      <c r="DZ7175" s="83"/>
      <c r="EA7175" s="83"/>
      <c r="EJ7175" s="54"/>
      <c r="EK7175" s="22"/>
      <c r="EL7175" s="24"/>
      <c r="EP7175" s="23"/>
      <c r="EQ7175" s="24"/>
      <c r="ER7175" s="22"/>
      <c r="ES7175" s="24"/>
      <c r="ET7175" s="24"/>
      <c r="EU7175" s="23"/>
      <c r="EV7175" s="26"/>
      <c r="EX7175" s="6"/>
      <c r="EY7175" s="24"/>
      <c r="EZ7175" s="109"/>
      <c r="FA7175" s="66"/>
      <c r="FB7175" s="5"/>
      <c r="FC7175" s="68"/>
      <c r="FD7175" s="67"/>
      <c r="FE7175" s="67"/>
      <c r="FF7175" s="64"/>
      <c r="FG7175" s="5"/>
      <c r="FH7175" s="69"/>
      <c r="FI7175" s="6"/>
      <c r="FJ7175" s="5"/>
      <c r="FK7175" s="25"/>
      <c r="FL7175" s="5"/>
    </row>
    <row r="7176" spans="40:168">
      <c r="AN7176" s="14"/>
      <c r="AO7176" s="14"/>
      <c r="AP7176" s="5"/>
      <c r="AQ7176" s="25"/>
      <c r="AR7176" s="25"/>
      <c r="AS7176" s="96"/>
      <c r="AT7176" s="83"/>
      <c r="AU7176" s="14"/>
      <c r="AX7176" s="83"/>
      <c r="AY7176" s="83"/>
      <c r="AZ7176" s="83"/>
      <c r="BA7176" s="83"/>
      <c r="BJ7176" s="54"/>
      <c r="BK7176" s="22"/>
      <c r="BL7176" s="24"/>
      <c r="BP7176" s="23"/>
      <c r="BQ7176" s="24"/>
      <c r="BR7176" s="22"/>
      <c r="BS7176" s="24"/>
      <c r="BT7176" s="24"/>
      <c r="BU7176" s="23"/>
      <c r="BV7176" s="26"/>
      <c r="BX7176" s="6"/>
      <c r="BY7176" s="24"/>
      <c r="BZ7176" s="109"/>
      <c r="CA7176" s="66"/>
      <c r="CB7176" s="5"/>
      <c r="CC7176" s="68"/>
      <c r="CD7176" s="67"/>
      <c r="CE7176" s="67"/>
      <c r="CF7176" s="64"/>
      <c r="CG7176" s="5"/>
      <c r="CH7176" s="69"/>
      <c r="CI7176" s="6"/>
      <c r="CJ7176" s="5"/>
      <c r="CK7176" s="25"/>
      <c r="CL7176" s="5"/>
      <c r="DN7176" s="14"/>
      <c r="DO7176" s="14"/>
      <c r="DP7176" s="5"/>
      <c r="DQ7176" s="25"/>
      <c r="DR7176" s="25"/>
      <c r="DS7176" s="96"/>
      <c r="DT7176" s="83"/>
      <c r="DU7176" s="14"/>
      <c r="DX7176" s="83"/>
      <c r="DY7176" s="83"/>
      <c r="DZ7176" s="83"/>
      <c r="EA7176" s="83"/>
      <c r="EJ7176" s="54"/>
      <c r="EK7176" s="22"/>
      <c r="EL7176" s="24"/>
      <c r="EP7176" s="23"/>
      <c r="EQ7176" s="24"/>
      <c r="ER7176" s="22"/>
      <c r="ES7176" s="24"/>
      <c r="ET7176" s="24"/>
      <c r="EU7176" s="23"/>
      <c r="EV7176" s="26"/>
      <c r="EX7176" s="6"/>
      <c r="EY7176" s="24"/>
      <c r="EZ7176" s="109"/>
      <c r="FA7176" s="66"/>
      <c r="FB7176" s="5"/>
      <c r="FC7176" s="68"/>
      <c r="FD7176" s="67"/>
      <c r="FE7176" s="67"/>
      <c r="FF7176" s="64"/>
      <c r="FG7176" s="5"/>
      <c r="FH7176" s="69"/>
      <c r="FI7176" s="6"/>
      <c r="FJ7176" s="5"/>
      <c r="FK7176" s="25"/>
      <c r="FL7176" s="5"/>
    </row>
    <row r="7177" spans="40:168">
      <c r="AN7177" s="14"/>
      <c r="AO7177" s="14"/>
      <c r="AP7177" s="5"/>
      <c r="AQ7177" s="25"/>
      <c r="AR7177" s="25"/>
      <c r="AS7177" s="96"/>
      <c r="AT7177" s="83"/>
      <c r="AU7177" s="14"/>
      <c r="AX7177" s="83"/>
      <c r="AY7177" s="83"/>
      <c r="AZ7177" s="83"/>
      <c r="BA7177" s="83"/>
      <c r="BJ7177" s="54"/>
      <c r="BK7177" s="22"/>
      <c r="BL7177" s="24"/>
      <c r="BP7177" s="23"/>
      <c r="BQ7177" s="24"/>
      <c r="BR7177" s="22"/>
      <c r="BS7177" s="24"/>
      <c r="BT7177" s="24"/>
      <c r="BU7177" s="23"/>
      <c r="BV7177" s="26"/>
      <c r="BX7177" s="6"/>
      <c r="BY7177" s="24"/>
      <c r="BZ7177" s="109"/>
      <c r="CA7177" s="66"/>
      <c r="CB7177" s="5"/>
      <c r="CC7177" s="68"/>
      <c r="CD7177" s="67"/>
      <c r="CE7177" s="67"/>
      <c r="CF7177" s="64"/>
      <c r="CG7177" s="5"/>
      <c r="CH7177" s="69"/>
      <c r="CI7177" s="6"/>
      <c r="CJ7177" s="5"/>
      <c r="CK7177" s="25"/>
      <c r="CL7177" s="5"/>
      <c r="DN7177" s="14"/>
      <c r="DO7177" s="14"/>
      <c r="DP7177" s="5"/>
      <c r="DQ7177" s="25"/>
      <c r="DR7177" s="25"/>
      <c r="DS7177" s="96"/>
      <c r="DT7177" s="83"/>
      <c r="DU7177" s="14"/>
      <c r="DX7177" s="83"/>
      <c r="DY7177" s="83"/>
      <c r="DZ7177" s="83"/>
      <c r="EA7177" s="83"/>
      <c r="EJ7177" s="54"/>
      <c r="EK7177" s="22"/>
      <c r="EL7177" s="24"/>
      <c r="EP7177" s="23"/>
      <c r="EQ7177" s="24"/>
      <c r="ER7177" s="22"/>
      <c r="ES7177" s="24"/>
      <c r="ET7177" s="24"/>
      <c r="EU7177" s="23"/>
      <c r="EV7177" s="26"/>
      <c r="EX7177" s="6"/>
      <c r="EY7177" s="24"/>
      <c r="EZ7177" s="109"/>
      <c r="FA7177" s="66"/>
      <c r="FB7177" s="5"/>
      <c r="FC7177" s="68"/>
      <c r="FD7177" s="67"/>
      <c r="FE7177" s="67"/>
      <c r="FF7177" s="64"/>
      <c r="FG7177" s="5"/>
      <c r="FH7177" s="69"/>
      <c r="FI7177" s="6"/>
      <c r="FJ7177" s="5"/>
      <c r="FK7177" s="25"/>
      <c r="FL7177" s="5"/>
    </row>
    <row r="7178" spans="40:168">
      <c r="AN7178" s="14"/>
      <c r="AO7178" s="14"/>
      <c r="AP7178" s="5"/>
      <c r="AQ7178" s="25"/>
      <c r="AR7178" s="25"/>
      <c r="AS7178" s="96"/>
      <c r="AT7178" s="83"/>
      <c r="AU7178" s="14"/>
      <c r="AX7178" s="83"/>
      <c r="AY7178" s="83"/>
      <c r="AZ7178" s="83"/>
      <c r="BA7178" s="83"/>
      <c r="BJ7178" s="54"/>
      <c r="BK7178" s="22"/>
      <c r="BL7178" s="24"/>
      <c r="BP7178" s="23"/>
      <c r="BQ7178" s="24"/>
      <c r="BR7178" s="22"/>
      <c r="BS7178" s="24"/>
      <c r="BT7178" s="24"/>
      <c r="BU7178" s="23"/>
      <c r="BV7178" s="26"/>
      <c r="BX7178" s="6"/>
      <c r="BY7178" s="24"/>
      <c r="BZ7178" s="109"/>
      <c r="CA7178" s="66"/>
      <c r="CB7178" s="5"/>
      <c r="CC7178" s="68"/>
      <c r="CD7178" s="67"/>
      <c r="CE7178" s="67"/>
      <c r="CF7178" s="64"/>
      <c r="CG7178" s="5"/>
      <c r="CH7178" s="69"/>
      <c r="CI7178" s="6"/>
      <c r="CJ7178" s="5"/>
      <c r="CK7178" s="25"/>
      <c r="CL7178" s="5"/>
      <c r="DN7178" s="14"/>
      <c r="DO7178" s="14"/>
      <c r="DP7178" s="5"/>
      <c r="DQ7178" s="25"/>
      <c r="DR7178" s="25"/>
      <c r="DS7178" s="96"/>
      <c r="DT7178" s="83"/>
      <c r="DU7178" s="14"/>
      <c r="DX7178" s="83"/>
      <c r="DY7178" s="83"/>
      <c r="DZ7178" s="83"/>
      <c r="EA7178" s="83"/>
      <c r="EJ7178" s="54"/>
      <c r="EK7178" s="22"/>
      <c r="EL7178" s="24"/>
      <c r="EP7178" s="23"/>
      <c r="EQ7178" s="24"/>
      <c r="ER7178" s="22"/>
      <c r="ES7178" s="24"/>
      <c r="ET7178" s="24"/>
      <c r="EU7178" s="23"/>
      <c r="EV7178" s="26"/>
      <c r="EX7178" s="6"/>
      <c r="EY7178" s="24"/>
      <c r="EZ7178" s="109"/>
      <c r="FA7178" s="66"/>
      <c r="FB7178" s="5"/>
      <c r="FC7178" s="68"/>
      <c r="FD7178" s="67"/>
      <c r="FE7178" s="67"/>
      <c r="FF7178" s="64"/>
      <c r="FG7178" s="5"/>
      <c r="FH7178" s="69"/>
      <c r="FI7178" s="6"/>
      <c r="FJ7178" s="5"/>
      <c r="FK7178" s="25"/>
      <c r="FL7178" s="5"/>
    </row>
    <row r="7179" spans="40:168">
      <c r="AN7179" s="14"/>
      <c r="AO7179" s="14"/>
      <c r="AP7179" s="5"/>
      <c r="AQ7179" s="25"/>
      <c r="AR7179" s="25"/>
      <c r="AS7179" s="96"/>
      <c r="AT7179" s="83"/>
      <c r="AU7179" s="14"/>
      <c r="AX7179" s="83"/>
      <c r="AY7179" s="83"/>
      <c r="AZ7179" s="83"/>
      <c r="BA7179" s="83"/>
      <c r="BJ7179" s="54"/>
      <c r="BK7179" s="22"/>
      <c r="BL7179" s="24"/>
      <c r="BP7179" s="23"/>
      <c r="BQ7179" s="24"/>
      <c r="BR7179" s="22"/>
      <c r="BS7179" s="24"/>
      <c r="BT7179" s="24"/>
      <c r="BU7179" s="23"/>
      <c r="BV7179" s="26"/>
      <c r="BX7179" s="6"/>
      <c r="BY7179" s="24"/>
      <c r="BZ7179" s="109"/>
      <c r="CA7179" s="66"/>
      <c r="CB7179" s="5"/>
      <c r="CC7179" s="68"/>
      <c r="CD7179" s="67"/>
      <c r="CE7179" s="67"/>
      <c r="CF7179" s="64"/>
      <c r="CG7179" s="5"/>
      <c r="CH7179" s="69"/>
      <c r="CI7179" s="6"/>
      <c r="CJ7179" s="5"/>
      <c r="CK7179" s="25"/>
      <c r="CL7179" s="5"/>
      <c r="DN7179" s="14"/>
      <c r="DO7179" s="14"/>
      <c r="DP7179" s="5"/>
      <c r="DQ7179" s="25"/>
      <c r="DR7179" s="25"/>
      <c r="DS7179" s="96"/>
      <c r="DT7179" s="83"/>
      <c r="DU7179" s="14"/>
      <c r="DX7179" s="83"/>
      <c r="DY7179" s="83"/>
      <c r="DZ7179" s="83"/>
      <c r="EA7179" s="83"/>
      <c r="EJ7179" s="54"/>
      <c r="EK7179" s="22"/>
      <c r="EL7179" s="24"/>
      <c r="EP7179" s="23"/>
      <c r="EQ7179" s="24"/>
      <c r="ER7179" s="22"/>
      <c r="ES7179" s="24"/>
      <c r="ET7179" s="24"/>
      <c r="EU7179" s="23"/>
      <c r="EV7179" s="26"/>
      <c r="EX7179" s="6"/>
      <c r="EY7179" s="24"/>
      <c r="EZ7179" s="109"/>
      <c r="FA7179" s="66"/>
      <c r="FB7179" s="5"/>
      <c r="FC7179" s="68"/>
      <c r="FD7179" s="67"/>
      <c r="FE7179" s="67"/>
      <c r="FF7179" s="64"/>
      <c r="FG7179" s="5"/>
      <c r="FH7179" s="69"/>
      <c r="FI7179" s="6"/>
      <c r="FJ7179" s="5"/>
      <c r="FK7179" s="25"/>
      <c r="FL7179" s="5"/>
    </row>
    <row r="7180" spans="40:168">
      <c r="AN7180" s="14"/>
      <c r="AO7180" s="14"/>
      <c r="AP7180" s="5"/>
      <c r="AQ7180" s="25"/>
      <c r="AR7180" s="25"/>
      <c r="AS7180" s="96"/>
      <c r="AT7180" s="83"/>
      <c r="AU7180" s="14"/>
      <c r="AX7180" s="83"/>
      <c r="AY7180" s="83"/>
      <c r="AZ7180" s="83"/>
      <c r="BA7180" s="83"/>
      <c r="BJ7180" s="54"/>
      <c r="BK7180" s="22"/>
      <c r="BL7180" s="24"/>
      <c r="BP7180" s="23"/>
      <c r="BQ7180" s="24"/>
      <c r="BR7180" s="22"/>
      <c r="BS7180" s="24"/>
      <c r="BT7180" s="24"/>
      <c r="BU7180" s="23"/>
      <c r="BV7180" s="26"/>
      <c r="BX7180" s="6"/>
      <c r="BY7180" s="24"/>
      <c r="BZ7180" s="109"/>
      <c r="CA7180" s="66"/>
      <c r="CB7180" s="5"/>
      <c r="CC7180" s="68"/>
      <c r="CD7180" s="67"/>
      <c r="CE7180" s="67"/>
      <c r="CF7180" s="64"/>
      <c r="CG7180" s="5"/>
      <c r="CH7180" s="69"/>
      <c r="CI7180" s="6"/>
      <c r="CJ7180" s="5"/>
      <c r="CK7180" s="25"/>
      <c r="CL7180" s="5"/>
      <c r="DN7180" s="14"/>
      <c r="DO7180" s="14"/>
      <c r="DP7180" s="5"/>
      <c r="DQ7180" s="25"/>
      <c r="DR7180" s="25"/>
      <c r="DS7180" s="96"/>
      <c r="DT7180" s="83"/>
      <c r="DU7180" s="14"/>
      <c r="DX7180" s="83"/>
      <c r="DY7180" s="83"/>
      <c r="DZ7180" s="83"/>
      <c r="EA7180" s="83"/>
      <c r="EJ7180" s="54"/>
      <c r="EK7180" s="22"/>
      <c r="EL7180" s="24"/>
      <c r="EP7180" s="23"/>
      <c r="EQ7180" s="24"/>
      <c r="ER7180" s="22"/>
      <c r="ES7180" s="24"/>
      <c r="ET7180" s="24"/>
      <c r="EU7180" s="23"/>
      <c r="EV7180" s="26"/>
      <c r="EX7180" s="6"/>
      <c r="EY7180" s="24"/>
      <c r="EZ7180" s="109"/>
      <c r="FA7180" s="66"/>
      <c r="FB7180" s="5"/>
      <c r="FC7180" s="68"/>
      <c r="FD7180" s="67"/>
      <c r="FE7180" s="67"/>
      <c r="FF7180" s="64"/>
      <c r="FG7180" s="5"/>
      <c r="FH7180" s="69"/>
      <c r="FI7180" s="6"/>
      <c r="FJ7180" s="5"/>
      <c r="FK7180" s="25"/>
      <c r="FL7180" s="5"/>
    </row>
    <row r="7181" spans="40:168">
      <c r="AN7181" s="14"/>
      <c r="AO7181" s="14"/>
      <c r="AP7181" s="5"/>
      <c r="AQ7181" s="25"/>
      <c r="AR7181" s="25"/>
      <c r="AS7181" s="96"/>
      <c r="AT7181" s="83"/>
      <c r="AU7181" s="14"/>
      <c r="AX7181" s="83"/>
      <c r="AY7181" s="83"/>
      <c r="AZ7181" s="83"/>
      <c r="BA7181" s="83"/>
      <c r="BJ7181" s="54"/>
      <c r="BK7181" s="22"/>
      <c r="BL7181" s="24"/>
      <c r="BP7181" s="23"/>
      <c r="BQ7181" s="24"/>
      <c r="BR7181" s="22"/>
      <c r="BS7181" s="24"/>
      <c r="BT7181" s="24"/>
      <c r="BU7181" s="23"/>
      <c r="BV7181" s="26"/>
      <c r="BX7181" s="6"/>
      <c r="BY7181" s="24"/>
      <c r="BZ7181" s="109"/>
      <c r="CA7181" s="66"/>
      <c r="CB7181" s="5"/>
      <c r="CC7181" s="68"/>
      <c r="CD7181" s="67"/>
      <c r="CE7181" s="67"/>
      <c r="CF7181" s="64"/>
      <c r="CG7181" s="5"/>
      <c r="CH7181" s="69"/>
      <c r="CI7181" s="6"/>
      <c r="CJ7181" s="5"/>
      <c r="CK7181" s="25"/>
      <c r="CL7181" s="5"/>
      <c r="DN7181" s="14"/>
      <c r="DO7181" s="14"/>
      <c r="DP7181" s="5"/>
      <c r="DQ7181" s="25"/>
      <c r="DR7181" s="25"/>
      <c r="DS7181" s="96"/>
      <c r="DT7181" s="83"/>
      <c r="DU7181" s="14"/>
      <c r="DX7181" s="83"/>
      <c r="DY7181" s="83"/>
      <c r="DZ7181" s="83"/>
      <c r="EA7181" s="83"/>
      <c r="EJ7181" s="54"/>
      <c r="EK7181" s="22"/>
      <c r="EL7181" s="24"/>
      <c r="EP7181" s="23"/>
      <c r="EQ7181" s="24"/>
      <c r="ER7181" s="22"/>
      <c r="ES7181" s="24"/>
      <c r="ET7181" s="24"/>
      <c r="EU7181" s="23"/>
      <c r="EV7181" s="26"/>
      <c r="EX7181" s="6"/>
      <c r="EY7181" s="24"/>
      <c r="EZ7181" s="109"/>
      <c r="FA7181" s="66"/>
      <c r="FB7181" s="5"/>
      <c r="FC7181" s="68"/>
      <c r="FD7181" s="67"/>
      <c r="FE7181" s="67"/>
      <c r="FF7181" s="64"/>
      <c r="FG7181" s="5"/>
      <c r="FH7181" s="69"/>
      <c r="FI7181" s="6"/>
      <c r="FJ7181" s="5"/>
      <c r="FK7181" s="25"/>
      <c r="FL7181" s="5"/>
    </row>
    <row r="7182" spans="40:168">
      <c r="AN7182" s="14"/>
      <c r="AO7182" s="14"/>
      <c r="AP7182" s="5"/>
      <c r="AQ7182" s="25"/>
      <c r="AR7182" s="25"/>
      <c r="AS7182" s="96"/>
      <c r="AT7182" s="83"/>
      <c r="AU7182" s="14"/>
      <c r="AX7182" s="83"/>
      <c r="AY7182" s="83"/>
      <c r="AZ7182" s="83"/>
      <c r="BA7182" s="83"/>
      <c r="BJ7182" s="54"/>
      <c r="BK7182" s="22"/>
      <c r="BL7182" s="24"/>
      <c r="BP7182" s="23"/>
      <c r="BQ7182" s="24"/>
      <c r="BR7182" s="22"/>
      <c r="BS7182" s="24"/>
      <c r="BT7182" s="24"/>
      <c r="BU7182" s="23"/>
      <c r="BV7182" s="26"/>
      <c r="BX7182" s="6"/>
      <c r="BY7182" s="24"/>
      <c r="BZ7182" s="109"/>
      <c r="CA7182" s="66"/>
      <c r="CB7182" s="5"/>
      <c r="CC7182" s="68"/>
      <c r="CD7182" s="67"/>
      <c r="CE7182" s="67"/>
      <c r="CF7182" s="64"/>
      <c r="CG7182" s="5"/>
      <c r="CH7182" s="69"/>
      <c r="CI7182" s="6"/>
      <c r="CJ7182" s="5"/>
      <c r="CK7182" s="25"/>
      <c r="CL7182" s="5"/>
      <c r="DN7182" s="14"/>
      <c r="DO7182" s="14"/>
      <c r="DP7182" s="5"/>
      <c r="DQ7182" s="25"/>
      <c r="DR7182" s="25"/>
      <c r="DS7182" s="96"/>
      <c r="DT7182" s="83"/>
      <c r="DU7182" s="14"/>
      <c r="DX7182" s="83"/>
      <c r="DY7182" s="83"/>
      <c r="DZ7182" s="83"/>
      <c r="EA7182" s="83"/>
      <c r="EJ7182" s="54"/>
      <c r="EK7182" s="22"/>
      <c r="EL7182" s="24"/>
      <c r="EP7182" s="23"/>
      <c r="EQ7182" s="24"/>
      <c r="ER7182" s="22"/>
      <c r="ES7182" s="24"/>
      <c r="ET7182" s="24"/>
      <c r="EU7182" s="23"/>
      <c r="EV7182" s="26"/>
      <c r="EX7182" s="6"/>
      <c r="EY7182" s="24"/>
      <c r="EZ7182" s="109"/>
      <c r="FA7182" s="66"/>
      <c r="FB7182" s="5"/>
      <c r="FC7182" s="68"/>
      <c r="FD7182" s="67"/>
      <c r="FE7182" s="67"/>
      <c r="FF7182" s="64"/>
      <c r="FG7182" s="5"/>
      <c r="FH7182" s="69"/>
      <c r="FI7182" s="6"/>
      <c r="FJ7182" s="5"/>
      <c r="FK7182" s="25"/>
      <c r="FL7182" s="5"/>
    </row>
    <row r="7183" spans="40:168">
      <c r="AN7183" s="14"/>
      <c r="AO7183" s="14"/>
      <c r="AP7183" s="5"/>
      <c r="AQ7183" s="25"/>
      <c r="AR7183" s="25"/>
      <c r="AS7183" s="96"/>
      <c r="AT7183" s="83"/>
      <c r="AU7183" s="14"/>
      <c r="AX7183" s="83"/>
      <c r="AY7183" s="83"/>
      <c r="AZ7183" s="83"/>
      <c r="BA7183" s="83"/>
      <c r="BJ7183" s="54"/>
      <c r="BK7183" s="22"/>
      <c r="BL7183" s="24"/>
      <c r="BP7183" s="23"/>
      <c r="BQ7183" s="24"/>
      <c r="BR7183" s="22"/>
      <c r="BS7183" s="24"/>
      <c r="BT7183" s="24"/>
      <c r="BU7183" s="23"/>
      <c r="BV7183" s="26"/>
      <c r="BX7183" s="6"/>
      <c r="BY7183" s="24"/>
      <c r="BZ7183" s="109"/>
      <c r="CA7183" s="66"/>
      <c r="CB7183" s="5"/>
      <c r="CC7183" s="68"/>
      <c r="CD7183" s="67"/>
      <c r="CE7183" s="67"/>
      <c r="CF7183" s="64"/>
      <c r="CG7183" s="5"/>
      <c r="CH7183" s="69"/>
      <c r="CI7183" s="6"/>
      <c r="CJ7183" s="5"/>
      <c r="CK7183" s="25"/>
      <c r="CL7183" s="5"/>
      <c r="DN7183" s="14"/>
      <c r="DO7183" s="14"/>
      <c r="DP7183" s="5"/>
      <c r="DQ7183" s="25"/>
      <c r="DR7183" s="25"/>
      <c r="DS7183" s="96"/>
      <c r="DT7183" s="83"/>
      <c r="DU7183" s="14"/>
      <c r="DX7183" s="83"/>
      <c r="DY7183" s="83"/>
      <c r="DZ7183" s="83"/>
      <c r="EA7183" s="83"/>
      <c r="EJ7183" s="54"/>
      <c r="EK7183" s="22"/>
      <c r="EL7183" s="24"/>
      <c r="EP7183" s="23"/>
      <c r="EQ7183" s="24"/>
      <c r="ER7183" s="22"/>
      <c r="ES7183" s="24"/>
      <c r="ET7183" s="24"/>
      <c r="EU7183" s="23"/>
      <c r="EV7183" s="26"/>
      <c r="EX7183" s="6"/>
      <c r="EY7183" s="24"/>
      <c r="EZ7183" s="109"/>
      <c r="FA7183" s="66"/>
      <c r="FB7183" s="5"/>
      <c r="FC7183" s="68"/>
      <c r="FD7183" s="67"/>
      <c r="FE7183" s="67"/>
      <c r="FF7183" s="64"/>
      <c r="FG7183" s="5"/>
      <c r="FH7183" s="69"/>
      <c r="FI7183" s="6"/>
      <c r="FJ7183" s="5"/>
      <c r="FK7183" s="25"/>
      <c r="FL7183" s="5"/>
    </row>
    <row r="7184" spans="40:168">
      <c r="AN7184" s="14"/>
      <c r="AO7184" s="14"/>
      <c r="AP7184" s="5"/>
      <c r="AQ7184" s="25"/>
      <c r="AR7184" s="25"/>
      <c r="AS7184" s="96"/>
      <c r="AT7184" s="83"/>
      <c r="AU7184" s="14"/>
      <c r="AX7184" s="83"/>
      <c r="AY7184" s="83"/>
      <c r="AZ7184" s="83"/>
      <c r="BA7184" s="83"/>
      <c r="BJ7184" s="54"/>
      <c r="BK7184" s="22"/>
      <c r="BL7184" s="24"/>
      <c r="BP7184" s="23"/>
      <c r="BQ7184" s="24"/>
      <c r="BR7184" s="22"/>
      <c r="BS7184" s="24"/>
      <c r="BT7184" s="24"/>
      <c r="BU7184" s="23"/>
      <c r="BV7184" s="26"/>
      <c r="BX7184" s="6"/>
      <c r="BY7184" s="24"/>
      <c r="BZ7184" s="109"/>
      <c r="CA7184" s="66"/>
      <c r="CB7184" s="5"/>
      <c r="CC7184" s="68"/>
      <c r="CD7184" s="67"/>
      <c r="CE7184" s="67"/>
      <c r="CF7184" s="64"/>
      <c r="CG7184" s="5"/>
      <c r="CH7184" s="69"/>
      <c r="CI7184" s="6"/>
      <c r="CJ7184" s="5"/>
      <c r="CK7184" s="25"/>
      <c r="CL7184" s="5"/>
      <c r="DN7184" s="14"/>
      <c r="DO7184" s="14"/>
      <c r="DP7184" s="5"/>
      <c r="DQ7184" s="25"/>
      <c r="DR7184" s="25"/>
      <c r="DS7184" s="96"/>
      <c r="DT7184" s="83"/>
      <c r="DU7184" s="14"/>
      <c r="DX7184" s="83"/>
      <c r="DY7184" s="83"/>
      <c r="DZ7184" s="83"/>
      <c r="EA7184" s="83"/>
      <c r="EJ7184" s="54"/>
      <c r="EK7184" s="22"/>
      <c r="EL7184" s="24"/>
      <c r="EP7184" s="23"/>
      <c r="EQ7184" s="24"/>
      <c r="ER7184" s="22"/>
      <c r="ES7184" s="24"/>
      <c r="ET7184" s="24"/>
      <c r="EU7184" s="23"/>
      <c r="EV7184" s="26"/>
      <c r="EX7184" s="6"/>
      <c r="EY7184" s="24"/>
      <c r="EZ7184" s="109"/>
      <c r="FA7184" s="66"/>
      <c r="FB7184" s="5"/>
      <c r="FC7184" s="68"/>
      <c r="FD7184" s="67"/>
      <c r="FE7184" s="67"/>
      <c r="FF7184" s="64"/>
      <c r="FG7184" s="5"/>
      <c r="FH7184" s="69"/>
      <c r="FI7184" s="6"/>
      <c r="FJ7184" s="5"/>
      <c r="FK7184" s="25"/>
      <c r="FL7184" s="5"/>
    </row>
    <row r="7185" spans="40:168">
      <c r="AN7185" s="14"/>
      <c r="AO7185" s="14"/>
      <c r="AP7185" s="5"/>
      <c r="AQ7185" s="25"/>
      <c r="AR7185" s="25"/>
      <c r="AS7185" s="96"/>
      <c r="AT7185" s="83"/>
      <c r="AU7185" s="14"/>
      <c r="AX7185" s="83"/>
      <c r="AY7185" s="83"/>
      <c r="AZ7185" s="83"/>
      <c r="BA7185" s="83"/>
      <c r="BJ7185" s="54"/>
      <c r="BK7185" s="22"/>
      <c r="BL7185" s="24"/>
      <c r="BP7185" s="23"/>
      <c r="BQ7185" s="24"/>
      <c r="BR7185" s="22"/>
      <c r="BS7185" s="24"/>
      <c r="BT7185" s="24"/>
      <c r="BU7185" s="23"/>
      <c r="BV7185" s="26"/>
      <c r="BX7185" s="6"/>
      <c r="BY7185" s="24"/>
      <c r="BZ7185" s="109"/>
      <c r="CA7185" s="66"/>
      <c r="CB7185" s="5"/>
      <c r="CC7185" s="68"/>
      <c r="CD7185" s="67"/>
      <c r="CE7185" s="67"/>
      <c r="CF7185" s="64"/>
      <c r="CG7185" s="5"/>
      <c r="CH7185" s="69"/>
      <c r="CI7185" s="6"/>
      <c r="CJ7185" s="5"/>
      <c r="CK7185" s="25"/>
      <c r="CL7185" s="5"/>
      <c r="DN7185" s="14"/>
      <c r="DO7185" s="14"/>
      <c r="DP7185" s="5"/>
      <c r="DQ7185" s="25"/>
      <c r="DR7185" s="25"/>
      <c r="DS7185" s="96"/>
      <c r="DT7185" s="83"/>
      <c r="DU7185" s="14"/>
      <c r="DX7185" s="83"/>
      <c r="DY7185" s="83"/>
      <c r="DZ7185" s="83"/>
      <c r="EA7185" s="83"/>
      <c r="EJ7185" s="54"/>
      <c r="EK7185" s="22"/>
      <c r="EL7185" s="24"/>
      <c r="EP7185" s="23"/>
      <c r="EQ7185" s="24"/>
      <c r="ER7185" s="22"/>
      <c r="ES7185" s="24"/>
      <c r="ET7185" s="24"/>
      <c r="EU7185" s="23"/>
      <c r="EV7185" s="26"/>
      <c r="EX7185" s="6"/>
      <c r="EY7185" s="24"/>
      <c r="EZ7185" s="109"/>
      <c r="FA7185" s="66"/>
      <c r="FB7185" s="5"/>
      <c r="FC7185" s="68"/>
      <c r="FD7185" s="67"/>
      <c r="FE7185" s="67"/>
      <c r="FF7185" s="64"/>
      <c r="FG7185" s="5"/>
      <c r="FH7185" s="69"/>
      <c r="FI7185" s="6"/>
      <c r="FJ7185" s="5"/>
      <c r="FK7185" s="25"/>
      <c r="FL7185" s="5"/>
    </row>
    <row r="7186" spans="40:168">
      <c r="AN7186" s="14"/>
      <c r="AO7186" s="14"/>
      <c r="AP7186" s="5"/>
      <c r="AQ7186" s="25"/>
      <c r="AR7186" s="25"/>
      <c r="AS7186" s="96"/>
      <c r="AT7186" s="83"/>
      <c r="AU7186" s="14"/>
      <c r="AX7186" s="83"/>
      <c r="AY7186" s="83"/>
      <c r="AZ7186" s="83"/>
      <c r="BA7186" s="83"/>
      <c r="BJ7186" s="54"/>
      <c r="BK7186" s="22"/>
      <c r="BL7186" s="24"/>
      <c r="BP7186" s="23"/>
      <c r="BQ7186" s="24"/>
      <c r="BR7186" s="22"/>
      <c r="BS7186" s="24"/>
      <c r="BT7186" s="24"/>
      <c r="BU7186" s="23"/>
      <c r="BV7186" s="26"/>
      <c r="BX7186" s="6"/>
      <c r="BY7186" s="24"/>
      <c r="BZ7186" s="109"/>
      <c r="CA7186" s="66"/>
      <c r="CB7186" s="5"/>
      <c r="CC7186" s="68"/>
      <c r="CD7186" s="67"/>
      <c r="CE7186" s="67"/>
      <c r="CF7186" s="64"/>
      <c r="CG7186" s="5"/>
      <c r="CH7186" s="69"/>
      <c r="CI7186" s="6"/>
      <c r="CJ7186" s="5"/>
      <c r="CK7186" s="25"/>
      <c r="CL7186" s="5"/>
      <c r="DN7186" s="14"/>
      <c r="DO7186" s="14"/>
      <c r="DP7186" s="5"/>
      <c r="DQ7186" s="25"/>
      <c r="DR7186" s="25"/>
      <c r="DS7186" s="96"/>
      <c r="DT7186" s="83"/>
      <c r="DU7186" s="14"/>
      <c r="DX7186" s="83"/>
      <c r="DY7186" s="83"/>
      <c r="DZ7186" s="83"/>
      <c r="EA7186" s="83"/>
      <c r="EJ7186" s="54"/>
      <c r="EK7186" s="22"/>
      <c r="EL7186" s="24"/>
      <c r="EP7186" s="23"/>
      <c r="EQ7186" s="24"/>
      <c r="ER7186" s="22"/>
      <c r="ES7186" s="24"/>
      <c r="ET7186" s="24"/>
      <c r="EU7186" s="23"/>
      <c r="EV7186" s="26"/>
      <c r="EX7186" s="6"/>
      <c r="EY7186" s="24"/>
      <c r="EZ7186" s="109"/>
      <c r="FA7186" s="66"/>
      <c r="FB7186" s="5"/>
      <c r="FC7186" s="68"/>
      <c r="FD7186" s="67"/>
      <c r="FE7186" s="67"/>
      <c r="FF7186" s="64"/>
      <c r="FG7186" s="5"/>
      <c r="FH7186" s="69"/>
      <c r="FI7186" s="6"/>
      <c r="FJ7186" s="5"/>
      <c r="FK7186" s="25"/>
      <c r="FL7186" s="5"/>
    </row>
    <row r="7187" spans="40:168">
      <c r="AN7187" s="14"/>
      <c r="AO7187" s="14"/>
      <c r="AP7187" s="5"/>
      <c r="AQ7187" s="25"/>
      <c r="AR7187" s="25"/>
      <c r="AS7187" s="96"/>
      <c r="AT7187" s="83"/>
      <c r="AU7187" s="14"/>
      <c r="AX7187" s="83"/>
      <c r="AY7187" s="83"/>
      <c r="AZ7187" s="83"/>
      <c r="BA7187" s="83"/>
      <c r="BJ7187" s="54"/>
      <c r="BK7187" s="22"/>
      <c r="BL7187" s="24"/>
      <c r="BP7187" s="23"/>
      <c r="BQ7187" s="24"/>
      <c r="BR7187" s="22"/>
      <c r="BS7187" s="24"/>
      <c r="BT7187" s="24"/>
      <c r="BU7187" s="23"/>
      <c r="BV7187" s="26"/>
      <c r="BX7187" s="6"/>
      <c r="BY7187" s="24"/>
      <c r="BZ7187" s="109"/>
      <c r="CA7187" s="66"/>
      <c r="CB7187" s="5"/>
      <c r="CC7187" s="68"/>
      <c r="CD7187" s="67"/>
      <c r="CE7187" s="67"/>
      <c r="CF7187" s="64"/>
      <c r="CG7187" s="5"/>
      <c r="CH7187" s="69"/>
      <c r="CI7187" s="6"/>
      <c r="CJ7187" s="5"/>
      <c r="CK7187" s="25"/>
      <c r="CL7187" s="5"/>
      <c r="DN7187" s="14"/>
      <c r="DO7187" s="14"/>
      <c r="DP7187" s="5"/>
      <c r="DQ7187" s="25"/>
      <c r="DR7187" s="25"/>
      <c r="DS7187" s="96"/>
      <c r="DT7187" s="83"/>
      <c r="DU7187" s="14"/>
      <c r="DX7187" s="83"/>
      <c r="DY7187" s="83"/>
      <c r="DZ7187" s="83"/>
      <c r="EA7187" s="83"/>
      <c r="EJ7187" s="54"/>
      <c r="EK7187" s="22"/>
      <c r="EL7187" s="24"/>
      <c r="EP7187" s="23"/>
      <c r="EQ7187" s="24"/>
      <c r="ER7187" s="22"/>
      <c r="ES7187" s="24"/>
      <c r="ET7187" s="24"/>
      <c r="EU7187" s="23"/>
      <c r="EV7187" s="26"/>
      <c r="EX7187" s="6"/>
      <c r="EY7187" s="24"/>
      <c r="EZ7187" s="109"/>
      <c r="FA7187" s="66"/>
      <c r="FB7187" s="5"/>
      <c r="FC7187" s="68"/>
      <c r="FD7187" s="67"/>
      <c r="FE7187" s="67"/>
      <c r="FF7187" s="64"/>
      <c r="FG7187" s="5"/>
      <c r="FH7187" s="69"/>
      <c r="FI7187" s="6"/>
      <c r="FJ7187" s="5"/>
      <c r="FK7187" s="25"/>
      <c r="FL7187" s="5"/>
    </row>
    <row r="7188" spans="40:168">
      <c r="AN7188" s="14"/>
      <c r="AO7188" s="14"/>
      <c r="AP7188" s="5"/>
      <c r="AQ7188" s="25"/>
      <c r="AR7188" s="25"/>
      <c r="AS7188" s="96"/>
      <c r="AT7188" s="83"/>
      <c r="AU7188" s="14"/>
      <c r="AX7188" s="83"/>
      <c r="AY7188" s="83"/>
      <c r="AZ7188" s="83"/>
      <c r="BA7188" s="83"/>
      <c r="BJ7188" s="54"/>
      <c r="BK7188" s="22"/>
      <c r="BL7188" s="24"/>
      <c r="BP7188" s="23"/>
      <c r="BQ7188" s="24"/>
      <c r="BR7188" s="22"/>
      <c r="BS7188" s="24"/>
      <c r="BT7188" s="24"/>
      <c r="BU7188" s="23"/>
      <c r="BV7188" s="26"/>
      <c r="BX7188" s="6"/>
      <c r="BY7188" s="24"/>
      <c r="BZ7188" s="109"/>
      <c r="CA7188" s="66"/>
      <c r="CB7188" s="5"/>
      <c r="CC7188" s="68"/>
      <c r="CD7188" s="67"/>
      <c r="CE7188" s="67"/>
      <c r="CF7188" s="64"/>
      <c r="CG7188" s="5"/>
      <c r="CH7188" s="69"/>
      <c r="CI7188" s="6"/>
      <c r="CJ7188" s="5"/>
      <c r="CK7188" s="25"/>
      <c r="CL7188" s="5"/>
      <c r="DN7188" s="14"/>
      <c r="DO7188" s="14"/>
      <c r="DP7188" s="5"/>
      <c r="DQ7188" s="25"/>
      <c r="DR7188" s="25"/>
      <c r="DS7188" s="96"/>
      <c r="DT7188" s="83"/>
      <c r="DU7188" s="14"/>
      <c r="DX7188" s="83"/>
      <c r="DY7188" s="83"/>
      <c r="DZ7188" s="83"/>
      <c r="EA7188" s="83"/>
      <c r="EJ7188" s="54"/>
      <c r="EK7188" s="22"/>
      <c r="EL7188" s="24"/>
      <c r="EP7188" s="23"/>
      <c r="EQ7188" s="24"/>
      <c r="ER7188" s="22"/>
      <c r="ES7188" s="24"/>
      <c r="ET7188" s="24"/>
      <c r="EU7188" s="23"/>
      <c r="EV7188" s="26"/>
      <c r="EX7188" s="6"/>
      <c r="EY7188" s="24"/>
      <c r="EZ7188" s="109"/>
      <c r="FA7188" s="66"/>
      <c r="FB7188" s="5"/>
      <c r="FC7188" s="68"/>
      <c r="FD7188" s="67"/>
      <c r="FE7188" s="67"/>
      <c r="FF7188" s="64"/>
      <c r="FG7188" s="5"/>
      <c r="FH7188" s="69"/>
      <c r="FI7188" s="6"/>
      <c r="FJ7188" s="5"/>
      <c r="FK7188" s="25"/>
      <c r="FL7188" s="5"/>
    </row>
    <row r="7189" spans="40:168">
      <c r="AN7189" s="14"/>
      <c r="AO7189" s="14"/>
      <c r="AP7189" s="5"/>
      <c r="AQ7189" s="25"/>
      <c r="AR7189" s="25"/>
      <c r="AS7189" s="96"/>
      <c r="AT7189" s="83"/>
      <c r="AU7189" s="14"/>
      <c r="AX7189" s="83"/>
      <c r="AY7189" s="83"/>
      <c r="AZ7189" s="83"/>
      <c r="BA7189" s="83"/>
      <c r="BJ7189" s="54"/>
      <c r="BK7189" s="22"/>
      <c r="BL7189" s="24"/>
      <c r="BP7189" s="23"/>
      <c r="BQ7189" s="24"/>
      <c r="BR7189" s="22"/>
      <c r="BS7189" s="24"/>
      <c r="BT7189" s="24"/>
      <c r="BU7189" s="23"/>
      <c r="BV7189" s="26"/>
      <c r="BX7189" s="6"/>
      <c r="BY7189" s="24"/>
      <c r="BZ7189" s="109"/>
      <c r="CA7189" s="66"/>
      <c r="CB7189" s="5"/>
      <c r="CC7189" s="68"/>
      <c r="CD7189" s="67"/>
      <c r="CE7189" s="67"/>
      <c r="CF7189" s="64"/>
      <c r="CG7189" s="5"/>
      <c r="CH7189" s="69"/>
      <c r="CI7189" s="6"/>
      <c r="CJ7189" s="5"/>
      <c r="CK7189" s="25"/>
      <c r="CL7189" s="5"/>
      <c r="DN7189" s="14"/>
      <c r="DO7189" s="14"/>
      <c r="DP7189" s="5"/>
      <c r="DQ7189" s="25"/>
      <c r="DR7189" s="25"/>
      <c r="DS7189" s="96"/>
      <c r="DT7189" s="83"/>
      <c r="DU7189" s="14"/>
      <c r="DX7189" s="83"/>
      <c r="DY7189" s="83"/>
      <c r="DZ7189" s="83"/>
      <c r="EA7189" s="83"/>
      <c r="EJ7189" s="54"/>
      <c r="EK7189" s="22"/>
      <c r="EL7189" s="24"/>
      <c r="EP7189" s="23"/>
      <c r="EQ7189" s="24"/>
      <c r="ER7189" s="22"/>
      <c r="ES7189" s="24"/>
      <c r="ET7189" s="24"/>
      <c r="EU7189" s="23"/>
      <c r="EV7189" s="26"/>
      <c r="EX7189" s="6"/>
      <c r="EY7189" s="24"/>
      <c r="EZ7189" s="109"/>
      <c r="FA7189" s="66"/>
      <c r="FB7189" s="5"/>
      <c r="FC7189" s="68"/>
      <c r="FD7189" s="67"/>
      <c r="FE7189" s="67"/>
      <c r="FF7189" s="64"/>
      <c r="FG7189" s="5"/>
      <c r="FH7189" s="69"/>
      <c r="FI7189" s="6"/>
      <c r="FJ7189" s="5"/>
      <c r="FK7189" s="25"/>
      <c r="FL7189" s="5"/>
    </row>
    <row r="7190" spans="40:168">
      <c r="AN7190" s="14"/>
      <c r="AO7190" s="14"/>
      <c r="AP7190" s="5"/>
      <c r="AQ7190" s="25"/>
      <c r="AR7190" s="25"/>
      <c r="AS7190" s="96"/>
      <c r="AT7190" s="83"/>
      <c r="AU7190" s="14"/>
      <c r="AX7190" s="83"/>
      <c r="AY7190" s="83"/>
      <c r="AZ7190" s="83"/>
      <c r="BA7190" s="83"/>
      <c r="BJ7190" s="54"/>
      <c r="BK7190" s="22"/>
      <c r="BL7190" s="24"/>
      <c r="BP7190" s="23"/>
      <c r="BQ7190" s="24"/>
      <c r="BR7190" s="22"/>
      <c r="BS7190" s="24"/>
      <c r="BT7190" s="24"/>
      <c r="BU7190" s="23"/>
      <c r="BV7190" s="26"/>
      <c r="BX7190" s="6"/>
      <c r="BY7190" s="24"/>
      <c r="BZ7190" s="109"/>
      <c r="CA7190" s="66"/>
      <c r="CB7190" s="5"/>
      <c r="CC7190" s="68"/>
      <c r="CD7190" s="67"/>
      <c r="CE7190" s="67"/>
      <c r="CF7190" s="64"/>
      <c r="CG7190" s="5"/>
      <c r="CH7190" s="69"/>
      <c r="CI7190" s="6"/>
      <c r="CJ7190" s="5"/>
      <c r="CK7190" s="25"/>
      <c r="CL7190" s="5"/>
      <c r="DN7190" s="14"/>
      <c r="DO7190" s="14"/>
      <c r="DP7190" s="5"/>
      <c r="DQ7190" s="25"/>
      <c r="DR7190" s="25"/>
      <c r="DS7190" s="96"/>
      <c r="DT7190" s="83"/>
      <c r="DU7190" s="14"/>
      <c r="DX7190" s="83"/>
      <c r="DY7190" s="83"/>
      <c r="DZ7190" s="83"/>
      <c r="EA7190" s="83"/>
      <c r="EJ7190" s="54"/>
      <c r="EK7190" s="22"/>
      <c r="EL7190" s="24"/>
      <c r="EP7190" s="23"/>
      <c r="EQ7190" s="24"/>
      <c r="ER7190" s="22"/>
      <c r="ES7190" s="24"/>
      <c r="ET7190" s="24"/>
      <c r="EU7190" s="23"/>
      <c r="EV7190" s="26"/>
      <c r="EX7190" s="6"/>
      <c r="EY7190" s="24"/>
      <c r="EZ7190" s="109"/>
      <c r="FA7190" s="66"/>
      <c r="FB7190" s="5"/>
      <c r="FC7190" s="68"/>
      <c r="FD7190" s="67"/>
      <c r="FE7190" s="67"/>
      <c r="FF7190" s="64"/>
      <c r="FG7190" s="5"/>
      <c r="FH7190" s="69"/>
      <c r="FI7190" s="6"/>
      <c r="FJ7190" s="5"/>
      <c r="FK7190" s="25"/>
      <c r="FL7190" s="5"/>
    </row>
    <row r="7191" spans="40:168">
      <c r="AN7191" s="14"/>
      <c r="AO7191" s="14"/>
      <c r="AP7191" s="5"/>
      <c r="AQ7191" s="25"/>
      <c r="AR7191" s="25"/>
      <c r="AS7191" s="96"/>
      <c r="AT7191" s="83"/>
      <c r="AU7191" s="14"/>
      <c r="AX7191" s="83"/>
      <c r="AY7191" s="83"/>
      <c r="AZ7191" s="83"/>
      <c r="BA7191" s="83"/>
      <c r="BJ7191" s="54"/>
      <c r="BK7191" s="22"/>
      <c r="BL7191" s="24"/>
      <c r="BP7191" s="23"/>
      <c r="BQ7191" s="24"/>
      <c r="BR7191" s="22"/>
      <c r="BS7191" s="24"/>
      <c r="BT7191" s="24"/>
      <c r="BU7191" s="23"/>
      <c r="BV7191" s="26"/>
      <c r="BX7191" s="6"/>
      <c r="BY7191" s="24"/>
      <c r="BZ7191" s="109"/>
      <c r="CA7191" s="66"/>
      <c r="CB7191" s="5"/>
      <c r="CC7191" s="68"/>
      <c r="CD7191" s="67"/>
      <c r="CE7191" s="67"/>
      <c r="CF7191" s="64"/>
      <c r="CG7191" s="5"/>
      <c r="CH7191" s="69"/>
      <c r="CI7191" s="6"/>
      <c r="CJ7191" s="5"/>
      <c r="CK7191" s="25"/>
      <c r="CL7191" s="5"/>
      <c r="DN7191" s="14"/>
      <c r="DO7191" s="14"/>
      <c r="DP7191" s="5"/>
      <c r="DQ7191" s="25"/>
      <c r="DR7191" s="25"/>
      <c r="DS7191" s="96"/>
      <c r="DT7191" s="83"/>
      <c r="DU7191" s="14"/>
      <c r="DX7191" s="83"/>
      <c r="DY7191" s="83"/>
      <c r="DZ7191" s="83"/>
      <c r="EA7191" s="83"/>
      <c r="EJ7191" s="54"/>
      <c r="EK7191" s="22"/>
      <c r="EL7191" s="24"/>
      <c r="EP7191" s="23"/>
      <c r="EQ7191" s="24"/>
      <c r="ER7191" s="22"/>
      <c r="ES7191" s="24"/>
      <c r="ET7191" s="24"/>
      <c r="EU7191" s="23"/>
      <c r="EV7191" s="26"/>
      <c r="EX7191" s="6"/>
      <c r="EY7191" s="24"/>
      <c r="EZ7191" s="109"/>
      <c r="FA7191" s="66"/>
      <c r="FB7191" s="5"/>
      <c r="FC7191" s="68"/>
      <c r="FD7191" s="67"/>
      <c r="FE7191" s="67"/>
      <c r="FF7191" s="64"/>
      <c r="FG7191" s="5"/>
      <c r="FH7191" s="69"/>
      <c r="FI7191" s="6"/>
      <c r="FJ7191" s="5"/>
      <c r="FK7191" s="25"/>
      <c r="FL7191" s="5"/>
    </row>
    <row r="7192" spans="40:168">
      <c r="AN7192" s="14"/>
      <c r="AO7192" s="14"/>
      <c r="AP7192" s="5"/>
      <c r="AQ7192" s="25"/>
      <c r="AR7192" s="25"/>
      <c r="AS7192" s="96"/>
      <c r="AT7192" s="83"/>
      <c r="AU7192" s="14"/>
      <c r="AX7192" s="83"/>
      <c r="AY7192" s="83"/>
      <c r="AZ7192" s="83"/>
      <c r="BA7192" s="83"/>
      <c r="BJ7192" s="54"/>
      <c r="BK7192" s="22"/>
      <c r="BL7192" s="24"/>
      <c r="BP7192" s="23"/>
      <c r="BQ7192" s="24"/>
      <c r="BR7192" s="22"/>
      <c r="BS7192" s="24"/>
      <c r="BT7192" s="24"/>
      <c r="BU7192" s="23"/>
      <c r="BV7192" s="26"/>
      <c r="BX7192" s="6"/>
      <c r="BY7192" s="24"/>
      <c r="BZ7192" s="109"/>
      <c r="CA7192" s="66"/>
      <c r="CB7192" s="5"/>
      <c r="CC7192" s="68"/>
      <c r="CD7192" s="67"/>
      <c r="CE7192" s="67"/>
      <c r="CF7192" s="64"/>
      <c r="CG7192" s="5"/>
      <c r="CH7192" s="69"/>
      <c r="CI7192" s="6"/>
      <c r="CJ7192" s="5"/>
      <c r="CK7192" s="25"/>
      <c r="CL7192" s="5"/>
      <c r="DN7192" s="14"/>
      <c r="DO7192" s="14"/>
      <c r="DP7192" s="5"/>
      <c r="DQ7192" s="25"/>
      <c r="DR7192" s="25"/>
      <c r="DS7192" s="96"/>
      <c r="DT7192" s="83"/>
      <c r="DU7192" s="14"/>
      <c r="DX7192" s="83"/>
      <c r="DY7192" s="83"/>
      <c r="DZ7192" s="83"/>
      <c r="EA7192" s="83"/>
      <c r="EJ7192" s="54"/>
      <c r="EK7192" s="22"/>
      <c r="EL7192" s="24"/>
      <c r="EP7192" s="23"/>
      <c r="EQ7192" s="24"/>
      <c r="ER7192" s="22"/>
      <c r="ES7192" s="24"/>
      <c r="ET7192" s="24"/>
      <c r="EU7192" s="23"/>
      <c r="EV7192" s="26"/>
      <c r="EX7192" s="6"/>
      <c r="EY7192" s="24"/>
      <c r="EZ7192" s="109"/>
      <c r="FA7192" s="66"/>
      <c r="FB7192" s="5"/>
      <c r="FC7192" s="68"/>
      <c r="FD7192" s="67"/>
      <c r="FE7192" s="67"/>
      <c r="FF7192" s="64"/>
      <c r="FG7192" s="5"/>
      <c r="FH7192" s="69"/>
      <c r="FI7192" s="6"/>
      <c r="FJ7192" s="5"/>
      <c r="FK7192" s="25"/>
      <c r="FL7192" s="5"/>
    </row>
    <row r="7193" spans="40:168">
      <c r="AN7193" s="14"/>
      <c r="AO7193" s="14"/>
      <c r="AP7193" s="5"/>
      <c r="AQ7193" s="25"/>
      <c r="AR7193" s="25"/>
      <c r="AS7193" s="96"/>
      <c r="AT7193" s="83"/>
      <c r="AU7193" s="14"/>
      <c r="AX7193" s="83"/>
      <c r="AY7193" s="83"/>
      <c r="AZ7193" s="83"/>
      <c r="BA7193" s="83"/>
      <c r="BJ7193" s="54"/>
      <c r="BK7193" s="22"/>
      <c r="BL7193" s="24"/>
      <c r="BP7193" s="23"/>
      <c r="BQ7193" s="24"/>
      <c r="BR7193" s="22"/>
      <c r="BS7193" s="24"/>
      <c r="BT7193" s="24"/>
      <c r="BU7193" s="23"/>
      <c r="BV7193" s="26"/>
      <c r="BX7193" s="6"/>
      <c r="BY7193" s="24"/>
      <c r="BZ7193" s="109"/>
      <c r="CA7193" s="66"/>
      <c r="CB7193" s="5"/>
      <c r="CC7193" s="68"/>
      <c r="CD7193" s="67"/>
      <c r="CE7193" s="67"/>
      <c r="CF7193" s="64"/>
      <c r="CG7193" s="5"/>
      <c r="CH7193" s="69"/>
      <c r="CI7193" s="6"/>
      <c r="CJ7193" s="5"/>
      <c r="CK7193" s="25"/>
      <c r="CL7193" s="5"/>
      <c r="DN7193" s="14"/>
      <c r="DO7193" s="14"/>
      <c r="DP7193" s="5"/>
      <c r="DQ7193" s="25"/>
      <c r="DR7193" s="25"/>
      <c r="DS7193" s="96"/>
      <c r="DT7193" s="83"/>
      <c r="DU7193" s="14"/>
      <c r="DX7193" s="83"/>
      <c r="DY7193" s="83"/>
      <c r="DZ7193" s="83"/>
      <c r="EA7193" s="83"/>
      <c r="EJ7193" s="54"/>
      <c r="EK7193" s="22"/>
      <c r="EL7193" s="24"/>
      <c r="EP7193" s="23"/>
      <c r="EQ7193" s="24"/>
      <c r="ER7193" s="22"/>
      <c r="ES7193" s="24"/>
      <c r="ET7193" s="24"/>
      <c r="EU7193" s="23"/>
      <c r="EV7193" s="26"/>
      <c r="EX7193" s="6"/>
      <c r="EY7193" s="24"/>
      <c r="EZ7193" s="109"/>
      <c r="FA7193" s="66"/>
      <c r="FB7193" s="5"/>
      <c r="FC7193" s="68"/>
      <c r="FD7193" s="67"/>
      <c r="FE7193" s="67"/>
      <c r="FF7193" s="64"/>
      <c r="FG7193" s="5"/>
      <c r="FH7193" s="69"/>
      <c r="FI7193" s="6"/>
      <c r="FJ7193" s="5"/>
      <c r="FK7193" s="25"/>
      <c r="FL7193" s="5"/>
    </row>
    <row r="7194" spans="40:168">
      <c r="AN7194" s="14"/>
      <c r="AO7194" s="14"/>
      <c r="AP7194" s="5"/>
      <c r="AQ7194" s="25"/>
      <c r="AR7194" s="25"/>
      <c r="AS7194" s="96"/>
      <c r="AT7194" s="83"/>
      <c r="AU7194" s="14"/>
      <c r="AX7194" s="83"/>
      <c r="AY7194" s="83"/>
      <c r="AZ7194" s="83"/>
      <c r="BA7194" s="83"/>
      <c r="BJ7194" s="54"/>
      <c r="BK7194" s="22"/>
      <c r="BL7194" s="24"/>
      <c r="BP7194" s="23"/>
      <c r="BQ7194" s="24"/>
      <c r="BR7194" s="22"/>
      <c r="BS7194" s="24"/>
      <c r="BT7194" s="24"/>
      <c r="BU7194" s="23"/>
      <c r="BV7194" s="26"/>
      <c r="BX7194" s="6"/>
      <c r="BY7194" s="24"/>
      <c r="BZ7194" s="109"/>
      <c r="CA7194" s="66"/>
      <c r="CB7194" s="5"/>
      <c r="CC7194" s="68"/>
      <c r="CD7194" s="67"/>
      <c r="CE7194" s="67"/>
      <c r="CF7194" s="64"/>
      <c r="CG7194" s="5"/>
      <c r="CH7194" s="69"/>
      <c r="CI7194" s="6"/>
      <c r="CJ7194" s="5"/>
      <c r="CK7194" s="25"/>
      <c r="CL7194" s="5"/>
      <c r="DN7194" s="14"/>
      <c r="DO7194" s="14"/>
      <c r="DP7194" s="5"/>
      <c r="DQ7194" s="25"/>
      <c r="DR7194" s="25"/>
      <c r="DS7194" s="96"/>
      <c r="DT7194" s="83"/>
      <c r="DU7194" s="14"/>
      <c r="DX7194" s="83"/>
      <c r="DY7194" s="83"/>
      <c r="DZ7194" s="83"/>
      <c r="EA7194" s="83"/>
      <c r="EJ7194" s="54"/>
      <c r="EK7194" s="22"/>
      <c r="EL7194" s="24"/>
      <c r="EP7194" s="23"/>
      <c r="EQ7194" s="24"/>
      <c r="ER7194" s="22"/>
      <c r="ES7194" s="24"/>
      <c r="ET7194" s="24"/>
      <c r="EU7194" s="23"/>
      <c r="EV7194" s="26"/>
      <c r="EX7194" s="6"/>
      <c r="EY7194" s="24"/>
      <c r="EZ7194" s="109"/>
      <c r="FA7194" s="66"/>
      <c r="FB7194" s="5"/>
      <c r="FC7194" s="68"/>
      <c r="FD7194" s="67"/>
      <c r="FE7194" s="67"/>
      <c r="FF7194" s="64"/>
      <c r="FG7194" s="5"/>
      <c r="FH7194" s="69"/>
      <c r="FI7194" s="6"/>
      <c r="FJ7194" s="5"/>
      <c r="FK7194" s="25"/>
      <c r="FL7194" s="5"/>
    </row>
    <row r="7195" spans="40:168">
      <c r="AN7195" s="14"/>
      <c r="AO7195" s="14"/>
      <c r="AP7195" s="5"/>
      <c r="AQ7195" s="25"/>
      <c r="AR7195" s="25"/>
      <c r="AS7195" s="96"/>
      <c r="AT7195" s="83"/>
      <c r="AU7195" s="14"/>
      <c r="AX7195" s="83"/>
      <c r="AY7195" s="83"/>
      <c r="AZ7195" s="83"/>
      <c r="BA7195" s="83"/>
      <c r="BJ7195" s="54"/>
      <c r="BK7195" s="22"/>
      <c r="BL7195" s="24"/>
      <c r="BP7195" s="23"/>
      <c r="BQ7195" s="24"/>
      <c r="BR7195" s="22"/>
      <c r="BS7195" s="24"/>
      <c r="BT7195" s="24"/>
      <c r="BU7195" s="23"/>
      <c r="BV7195" s="26"/>
      <c r="BX7195" s="6"/>
      <c r="BY7195" s="24"/>
      <c r="BZ7195" s="109"/>
      <c r="CA7195" s="66"/>
      <c r="CB7195" s="5"/>
      <c r="CC7195" s="68"/>
      <c r="CD7195" s="67"/>
      <c r="CE7195" s="67"/>
      <c r="CF7195" s="64"/>
      <c r="CG7195" s="5"/>
      <c r="CH7195" s="69"/>
      <c r="CI7195" s="6"/>
      <c r="CJ7195" s="5"/>
      <c r="CK7195" s="25"/>
      <c r="CL7195" s="5"/>
      <c r="DN7195" s="14"/>
      <c r="DO7195" s="14"/>
      <c r="DP7195" s="5"/>
      <c r="DQ7195" s="25"/>
      <c r="DR7195" s="25"/>
      <c r="DS7195" s="96"/>
      <c r="DT7195" s="83"/>
      <c r="DU7195" s="14"/>
      <c r="DX7195" s="83"/>
      <c r="DY7195" s="83"/>
      <c r="DZ7195" s="83"/>
      <c r="EA7195" s="83"/>
      <c r="EJ7195" s="54"/>
      <c r="EK7195" s="22"/>
      <c r="EL7195" s="24"/>
      <c r="EP7195" s="23"/>
      <c r="EQ7195" s="24"/>
      <c r="ER7195" s="22"/>
      <c r="ES7195" s="24"/>
      <c r="ET7195" s="24"/>
      <c r="EU7195" s="23"/>
      <c r="EV7195" s="26"/>
      <c r="EX7195" s="6"/>
      <c r="EY7195" s="24"/>
      <c r="EZ7195" s="109"/>
      <c r="FA7195" s="66"/>
      <c r="FB7195" s="5"/>
      <c r="FC7195" s="68"/>
      <c r="FD7195" s="67"/>
      <c r="FE7195" s="67"/>
      <c r="FF7195" s="64"/>
      <c r="FG7195" s="5"/>
      <c r="FH7195" s="69"/>
      <c r="FI7195" s="6"/>
      <c r="FJ7195" s="5"/>
      <c r="FK7195" s="25"/>
      <c r="FL7195" s="5"/>
    </row>
    <row r="7196" spans="40:168">
      <c r="AN7196" s="14"/>
      <c r="AO7196" s="14"/>
      <c r="AP7196" s="5"/>
      <c r="AQ7196" s="25"/>
      <c r="AR7196" s="25"/>
      <c r="AS7196" s="96"/>
      <c r="AT7196" s="83"/>
      <c r="AU7196" s="14"/>
      <c r="AX7196" s="83"/>
      <c r="AY7196" s="83"/>
      <c r="AZ7196" s="83"/>
      <c r="BA7196" s="83"/>
      <c r="BJ7196" s="54"/>
      <c r="BK7196" s="22"/>
      <c r="BL7196" s="24"/>
      <c r="BP7196" s="23"/>
      <c r="BQ7196" s="24"/>
      <c r="BR7196" s="22"/>
      <c r="BS7196" s="24"/>
      <c r="BT7196" s="24"/>
      <c r="BU7196" s="23"/>
      <c r="BV7196" s="26"/>
      <c r="BX7196" s="6"/>
      <c r="BY7196" s="24"/>
      <c r="BZ7196" s="109"/>
      <c r="CA7196" s="66"/>
      <c r="CB7196" s="5"/>
      <c r="CC7196" s="68"/>
      <c r="CD7196" s="67"/>
      <c r="CE7196" s="67"/>
      <c r="CF7196" s="64"/>
      <c r="CG7196" s="5"/>
      <c r="CH7196" s="69"/>
      <c r="CI7196" s="6"/>
      <c r="CJ7196" s="5"/>
      <c r="CK7196" s="25"/>
      <c r="CL7196" s="5"/>
      <c r="DN7196" s="14"/>
      <c r="DO7196" s="14"/>
      <c r="DP7196" s="5"/>
      <c r="DQ7196" s="25"/>
      <c r="DR7196" s="25"/>
      <c r="DS7196" s="96"/>
      <c r="DT7196" s="83"/>
      <c r="DU7196" s="14"/>
      <c r="DX7196" s="83"/>
      <c r="DY7196" s="83"/>
      <c r="DZ7196" s="83"/>
      <c r="EA7196" s="83"/>
      <c r="EJ7196" s="54"/>
      <c r="EK7196" s="22"/>
      <c r="EL7196" s="24"/>
      <c r="EP7196" s="23"/>
      <c r="EQ7196" s="24"/>
      <c r="ER7196" s="22"/>
      <c r="ES7196" s="24"/>
      <c r="ET7196" s="24"/>
      <c r="EU7196" s="23"/>
      <c r="EV7196" s="26"/>
      <c r="EX7196" s="6"/>
      <c r="EY7196" s="24"/>
      <c r="EZ7196" s="109"/>
      <c r="FA7196" s="66"/>
      <c r="FB7196" s="5"/>
      <c r="FC7196" s="68"/>
      <c r="FD7196" s="67"/>
      <c r="FE7196" s="67"/>
      <c r="FF7196" s="64"/>
      <c r="FG7196" s="5"/>
      <c r="FH7196" s="69"/>
      <c r="FI7196" s="6"/>
      <c r="FJ7196" s="5"/>
      <c r="FK7196" s="25"/>
      <c r="FL7196" s="5"/>
    </row>
    <row r="7197" spans="40:168">
      <c r="AN7197" s="14"/>
      <c r="AO7197" s="14"/>
      <c r="AP7197" s="5"/>
      <c r="AQ7197" s="25"/>
      <c r="AR7197" s="25"/>
      <c r="AS7197" s="96"/>
      <c r="AT7197" s="83"/>
      <c r="AU7197" s="14"/>
      <c r="AX7197" s="83"/>
      <c r="AY7197" s="83"/>
      <c r="AZ7197" s="83"/>
      <c r="BA7197" s="83"/>
      <c r="BJ7197" s="54"/>
      <c r="BK7197" s="22"/>
      <c r="BL7197" s="24"/>
      <c r="BP7197" s="23"/>
      <c r="BQ7197" s="24"/>
      <c r="BR7197" s="22"/>
      <c r="BS7197" s="24"/>
      <c r="BT7197" s="24"/>
      <c r="BU7197" s="23"/>
      <c r="BV7197" s="26"/>
      <c r="BX7197" s="6"/>
      <c r="BY7197" s="24"/>
      <c r="BZ7197" s="109"/>
      <c r="CA7197" s="66"/>
      <c r="CB7197" s="5"/>
      <c r="CC7197" s="68"/>
      <c r="CD7197" s="67"/>
      <c r="CE7197" s="67"/>
      <c r="CF7197" s="64"/>
      <c r="CG7197" s="5"/>
      <c r="CH7197" s="69"/>
      <c r="CI7197" s="6"/>
      <c r="CJ7197" s="5"/>
      <c r="CK7197" s="25"/>
      <c r="CL7197" s="5"/>
      <c r="DN7197" s="14"/>
      <c r="DO7197" s="14"/>
      <c r="DP7197" s="5"/>
      <c r="DQ7197" s="25"/>
      <c r="DR7197" s="25"/>
      <c r="DS7197" s="96"/>
      <c r="DT7197" s="83"/>
      <c r="DU7197" s="14"/>
      <c r="DX7197" s="83"/>
      <c r="DY7197" s="83"/>
      <c r="DZ7197" s="83"/>
      <c r="EA7197" s="83"/>
      <c r="EJ7197" s="54"/>
      <c r="EK7197" s="22"/>
      <c r="EL7197" s="24"/>
      <c r="EP7197" s="23"/>
      <c r="EQ7197" s="24"/>
      <c r="ER7197" s="22"/>
      <c r="ES7197" s="24"/>
      <c r="ET7197" s="24"/>
      <c r="EU7197" s="23"/>
      <c r="EV7197" s="26"/>
      <c r="EX7197" s="6"/>
      <c r="EY7197" s="24"/>
      <c r="EZ7197" s="109"/>
      <c r="FA7197" s="66"/>
      <c r="FB7197" s="5"/>
      <c r="FC7197" s="68"/>
      <c r="FD7197" s="67"/>
      <c r="FE7197" s="67"/>
      <c r="FF7197" s="64"/>
      <c r="FG7197" s="5"/>
      <c r="FH7197" s="69"/>
      <c r="FI7197" s="6"/>
      <c r="FJ7197" s="5"/>
      <c r="FK7197" s="25"/>
      <c r="FL7197" s="5"/>
    </row>
    <row r="7198" spans="40:168">
      <c r="AN7198" s="14"/>
      <c r="AO7198" s="14"/>
      <c r="AP7198" s="5"/>
      <c r="AQ7198" s="25"/>
      <c r="AR7198" s="25"/>
      <c r="AS7198" s="96"/>
      <c r="AT7198" s="83"/>
      <c r="AU7198" s="14"/>
      <c r="AX7198" s="83"/>
      <c r="AY7198" s="83"/>
      <c r="AZ7198" s="83"/>
      <c r="BA7198" s="83"/>
      <c r="BJ7198" s="54"/>
      <c r="BK7198" s="22"/>
      <c r="BL7198" s="24"/>
      <c r="BP7198" s="23"/>
      <c r="BQ7198" s="24"/>
      <c r="BR7198" s="22"/>
      <c r="BS7198" s="24"/>
      <c r="BT7198" s="24"/>
      <c r="BU7198" s="23"/>
      <c r="BV7198" s="26"/>
      <c r="BX7198" s="6"/>
      <c r="BY7198" s="24"/>
      <c r="BZ7198" s="109"/>
      <c r="CA7198" s="66"/>
      <c r="CB7198" s="5"/>
      <c r="CC7198" s="68"/>
      <c r="CD7198" s="67"/>
      <c r="CE7198" s="67"/>
      <c r="CF7198" s="64"/>
      <c r="CG7198" s="5"/>
      <c r="CH7198" s="69"/>
      <c r="CI7198" s="6"/>
      <c r="CJ7198" s="5"/>
      <c r="CK7198" s="25"/>
      <c r="CL7198" s="5"/>
      <c r="DN7198" s="14"/>
      <c r="DO7198" s="14"/>
      <c r="DP7198" s="5"/>
      <c r="DQ7198" s="25"/>
      <c r="DR7198" s="25"/>
      <c r="DS7198" s="96"/>
      <c r="DT7198" s="83"/>
      <c r="DU7198" s="14"/>
      <c r="DX7198" s="83"/>
      <c r="DY7198" s="83"/>
      <c r="DZ7198" s="83"/>
      <c r="EA7198" s="83"/>
      <c r="EJ7198" s="54"/>
      <c r="EK7198" s="22"/>
      <c r="EL7198" s="24"/>
      <c r="EP7198" s="23"/>
      <c r="EQ7198" s="24"/>
      <c r="ER7198" s="22"/>
      <c r="ES7198" s="24"/>
      <c r="ET7198" s="24"/>
      <c r="EU7198" s="23"/>
      <c r="EV7198" s="26"/>
      <c r="EX7198" s="6"/>
      <c r="EY7198" s="24"/>
      <c r="EZ7198" s="109"/>
      <c r="FA7198" s="66"/>
      <c r="FB7198" s="5"/>
      <c r="FC7198" s="68"/>
      <c r="FD7198" s="67"/>
      <c r="FE7198" s="67"/>
      <c r="FF7198" s="64"/>
      <c r="FG7198" s="5"/>
      <c r="FH7198" s="69"/>
      <c r="FI7198" s="6"/>
      <c r="FJ7198" s="5"/>
      <c r="FK7198" s="25"/>
      <c r="FL7198" s="5"/>
    </row>
    <row r="7199" spans="40:168">
      <c r="AN7199" s="14"/>
      <c r="AO7199" s="14"/>
      <c r="AP7199" s="5"/>
      <c r="AQ7199" s="25"/>
      <c r="AR7199" s="25"/>
      <c r="AS7199" s="96"/>
      <c r="AT7199" s="83"/>
      <c r="AU7199" s="14"/>
      <c r="AX7199" s="83"/>
      <c r="AY7199" s="83"/>
      <c r="AZ7199" s="83"/>
      <c r="BA7199" s="83"/>
      <c r="BJ7199" s="54"/>
      <c r="BK7199" s="22"/>
      <c r="BL7199" s="24"/>
      <c r="BP7199" s="23"/>
      <c r="BQ7199" s="24"/>
      <c r="BR7199" s="22"/>
      <c r="BS7199" s="24"/>
      <c r="BT7199" s="24"/>
      <c r="BU7199" s="23"/>
      <c r="BV7199" s="26"/>
      <c r="BX7199" s="6"/>
      <c r="BY7199" s="24"/>
      <c r="BZ7199" s="109"/>
      <c r="CA7199" s="66"/>
      <c r="CB7199" s="5"/>
      <c r="CC7199" s="68"/>
      <c r="CD7199" s="67"/>
      <c r="CE7199" s="67"/>
      <c r="CF7199" s="64"/>
      <c r="CG7199" s="5"/>
      <c r="CH7199" s="69"/>
      <c r="CI7199" s="6"/>
      <c r="CJ7199" s="5"/>
      <c r="CK7199" s="25"/>
      <c r="CL7199" s="5"/>
      <c r="DN7199" s="14"/>
      <c r="DO7199" s="14"/>
      <c r="DP7199" s="5"/>
      <c r="DQ7199" s="25"/>
      <c r="DR7199" s="25"/>
      <c r="DS7199" s="96"/>
      <c r="DT7199" s="83"/>
      <c r="DU7199" s="14"/>
      <c r="DX7199" s="83"/>
      <c r="DY7199" s="83"/>
      <c r="DZ7199" s="83"/>
      <c r="EA7199" s="83"/>
      <c r="EJ7199" s="54"/>
      <c r="EK7199" s="22"/>
      <c r="EL7199" s="24"/>
      <c r="EP7199" s="23"/>
      <c r="EQ7199" s="24"/>
      <c r="ER7199" s="22"/>
      <c r="ES7199" s="24"/>
      <c r="ET7199" s="24"/>
      <c r="EU7199" s="23"/>
      <c r="EV7199" s="26"/>
      <c r="EX7199" s="6"/>
      <c r="EY7199" s="24"/>
      <c r="EZ7199" s="109"/>
      <c r="FA7199" s="66"/>
      <c r="FB7199" s="5"/>
      <c r="FC7199" s="68"/>
      <c r="FD7199" s="67"/>
      <c r="FE7199" s="67"/>
      <c r="FF7199" s="64"/>
      <c r="FG7199" s="5"/>
      <c r="FH7199" s="69"/>
      <c r="FI7199" s="6"/>
      <c r="FJ7199" s="5"/>
      <c r="FK7199" s="25"/>
      <c r="FL7199" s="5"/>
    </row>
    <row r="7200" spans="40:168">
      <c r="AN7200" s="14"/>
      <c r="AO7200" s="14"/>
      <c r="AP7200" s="5"/>
      <c r="AQ7200" s="25"/>
      <c r="AR7200" s="25"/>
      <c r="AS7200" s="96"/>
      <c r="AT7200" s="83"/>
      <c r="AU7200" s="14"/>
      <c r="AX7200" s="83"/>
      <c r="AY7200" s="83"/>
      <c r="AZ7200" s="83"/>
      <c r="BA7200" s="83"/>
      <c r="BJ7200" s="54"/>
      <c r="BK7200" s="22"/>
      <c r="BL7200" s="24"/>
      <c r="BP7200" s="23"/>
      <c r="BQ7200" s="24"/>
      <c r="BR7200" s="22"/>
      <c r="BS7200" s="24"/>
      <c r="BT7200" s="24"/>
      <c r="BU7200" s="23"/>
      <c r="BV7200" s="26"/>
      <c r="BX7200" s="6"/>
      <c r="BY7200" s="24"/>
      <c r="BZ7200" s="109"/>
      <c r="CA7200" s="66"/>
      <c r="CB7200" s="5"/>
      <c r="CC7200" s="68"/>
      <c r="CD7200" s="67"/>
      <c r="CE7200" s="67"/>
      <c r="CF7200" s="64"/>
      <c r="CG7200" s="5"/>
      <c r="CH7200" s="69"/>
      <c r="CI7200" s="6"/>
      <c r="CJ7200" s="5"/>
      <c r="CK7200" s="25"/>
      <c r="CL7200" s="5"/>
      <c r="DN7200" s="14"/>
      <c r="DO7200" s="14"/>
      <c r="DP7200" s="5"/>
      <c r="DQ7200" s="25"/>
      <c r="DR7200" s="25"/>
      <c r="DS7200" s="96"/>
      <c r="DT7200" s="83"/>
      <c r="DU7200" s="14"/>
      <c r="DX7200" s="83"/>
      <c r="DY7200" s="83"/>
      <c r="DZ7200" s="83"/>
      <c r="EA7200" s="83"/>
      <c r="EJ7200" s="54"/>
      <c r="EK7200" s="22"/>
      <c r="EL7200" s="24"/>
      <c r="EP7200" s="23"/>
      <c r="EQ7200" s="24"/>
      <c r="ER7200" s="22"/>
      <c r="ES7200" s="24"/>
      <c r="ET7200" s="24"/>
      <c r="EU7200" s="23"/>
      <c r="EV7200" s="26"/>
      <c r="EX7200" s="6"/>
      <c r="EY7200" s="24"/>
      <c r="EZ7200" s="109"/>
      <c r="FA7200" s="66"/>
      <c r="FB7200" s="5"/>
      <c r="FC7200" s="68"/>
      <c r="FD7200" s="67"/>
      <c r="FE7200" s="67"/>
      <c r="FF7200" s="64"/>
      <c r="FG7200" s="5"/>
      <c r="FH7200" s="69"/>
      <c r="FI7200" s="6"/>
      <c r="FJ7200" s="5"/>
      <c r="FK7200" s="25"/>
      <c r="FL7200" s="5"/>
    </row>
    <row r="7201" spans="40:168">
      <c r="AN7201" s="14"/>
      <c r="AO7201" s="14"/>
      <c r="AP7201" s="5"/>
      <c r="AQ7201" s="25"/>
      <c r="AR7201" s="25"/>
      <c r="AS7201" s="96"/>
      <c r="AT7201" s="83"/>
      <c r="AU7201" s="14"/>
      <c r="AX7201" s="83"/>
      <c r="AY7201" s="83"/>
      <c r="AZ7201" s="83"/>
      <c r="BA7201" s="83"/>
      <c r="BJ7201" s="54"/>
      <c r="BK7201" s="22"/>
      <c r="BL7201" s="24"/>
      <c r="BP7201" s="23"/>
      <c r="BQ7201" s="24"/>
      <c r="BR7201" s="22"/>
      <c r="BS7201" s="24"/>
      <c r="BT7201" s="24"/>
      <c r="BU7201" s="23"/>
      <c r="BV7201" s="26"/>
      <c r="BX7201" s="6"/>
      <c r="BY7201" s="24"/>
      <c r="BZ7201" s="109"/>
      <c r="CA7201" s="66"/>
      <c r="CB7201" s="5"/>
      <c r="CC7201" s="68"/>
      <c r="CD7201" s="67"/>
      <c r="CE7201" s="67"/>
      <c r="CF7201" s="64"/>
      <c r="CG7201" s="5"/>
      <c r="CH7201" s="69"/>
      <c r="CI7201" s="6"/>
      <c r="CJ7201" s="5"/>
      <c r="CK7201" s="25"/>
      <c r="CL7201" s="5"/>
      <c r="DN7201" s="14"/>
      <c r="DO7201" s="14"/>
      <c r="DP7201" s="5"/>
      <c r="DQ7201" s="25"/>
      <c r="DR7201" s="25"/>
      <c r="DS7201" s="96"/>
      <c r="DT7201" s="83"/>
      <c r="DU7201" s="14"/>
      <c r="DX7201" s="83"/>
      <c r="DY7201" s="83"/>
      <c r="DZ7201" s="83"/>
      <c r="EA7201" s="83"/>
      <c r="EJ7201" s="54"/>
      <c r="EK7201" s="22"/>
      <c r="EL7201" s="24"/>
      <c r="EP7201" s="23"/>
      <c r="EQ7201" s="24"/>
      <c r="ER7201" s="22"/>
      <c r="ES7201" s="24"/>
      <c r="ET7201" s="24"/>
      <c r="EU7201" s="23"/>
      <c r="EV7201" s="26"/>
      <c r="EX7201" s="6"/>
      <c r="EY7201" s="24"/>
      <c r="EZ7201" s="109"/>
      <c r="FA7201" s="66"/>
      <c r="FB7201" s="5"/>
      <c r="FC7201" s="68"/>
      <c r="FD7201" s="67"/>
      <c r="FE7201" s="67"/>
      <c r="FF7201" s="64"/>
      <c r="FG7201" s="5"/>
      <c r="FH7201" s="69"/>
      <c r="FI7201" s="6"/>
      <c r="FJ7201" s="5"/>
      <c r="FK7201" s="25"/>
      <c r="FL7201" s="5"/>
    </row>
    <row r="7202" spans="40:168">
      <c r="AN7202" s="14"/>
      <c r="AO7202" s="14"/>
      <c r="AP7202" s="5"/>
      <c r="AQ7202" s="25"/>
      <c r="AR7202" s="25"/>
      <c r="AS7202" s="96"/>
      <c r="AT7202" s="83"/>
      <c r="AU7202" s="14"/>
      <c r="AX7202" s="83"/>
      <c r="AY7202" s="83"/>
      <c r="AZ7202" s="83"/>
      <c r="BA7202" s="83"/>
      <c r="BJ7202" s="54"/>
      <c r="BK7202" s="22"/>
      <c r="BL7202" s="24"/>
      <c r="BP7202" s="23"/>
      <c r="BQ7202" s="24"/>
      <c r="BR7202" s="22"/>
      <c r="BS7202" s="24"/>
      <c r="BT7202" s="24"/>
      <c r="BU7202" s="23"/>
      <c r="BV7202" s="26"/>
      <c r="BX7202" s="6"/>
      <c r="BY7202" s="24"/>
      <c r="BZ7202" s="109"/>
      <c r="CA7202" s="66"/>
      <c r="CB7202" s="5"/>
      <c r="CC7202" s="68"/>
      <c r="CD7202" s="67"/>
      <c r="CE7202" s="67"/>
      <c r="CF7202" s="64"/>
      <c r="CG7202" s="5"/>
      <c r="CH7202" s="69"/>
      <c r="CI7202" s="6"/>
      <c r="CJ7202" s="5"/>
      <c r="CK7202" s="25"/>
      <c r="CL7202" s="5"/>
      <c r="DN7202" s="14"/>
      <c r="DO7202" s="14"/>
      <c r="DP7202" s="5"/>
      <c r="DQ7202" s="25"/>
      <c r="DR7202" s="25"/>
      <c r="DS7202" s="96"/>
      <c r="DT7202" s="83"/>
      <c r="DU7202" s="14"/>
      <c r="DX7202" s="83"/>
      <c r="DY7202" s="83"/>
      <c r="DZ7202" s="83"/>
      <c r="EA7202" s="83"/>
      <c r="EJ7202" s="54"/>
      <c r="EK7202" s="22"/>
      <c r="EL7202" s="24"/>
      <c r="EP7202" s="23"/>
      <c r="EQ7202" s="24"/>
      <c r="ER7202" s="22"/>
      <c r="ES7202" s="24"/>
      <c r="ET7202" s="24"/>
      <c r="EU7202" s="23"/>
      <c r="EV7202" s="26"/>
      <c r="EX7202" s="6"/>
      <c r="EY7202" s="24"/>
      <c r="EZ7202" s="109"/>
      <c r="FA7202" s="66"/>
      <c r="FB7202" s="5"/>
      <c r="FC7202" s="68"/>
      <c r="FD7202" s="67"/>
      <c r="FE7202" s="67"/>
      <c r="FF7202" s="64"/>
      <c r="FG7202" s="5"/>
      <c r="FH7202" s="69"/>
      <c r="FI7202" s="6"/>
      <c r="FJ7202" s="5"/>
      <c r="FK7202" s="25"/>
      <c r="FL7202" s="5"/>
    </row>
    <row r="7203" spans="40:168">
      <c r="AN7203" s="14"/>
      <c r="AO7203" s="14"/>
      <c r="AP7203" s="5"/>
      <c r="AQ7203" s="25"/>
      <c r="AR7203" s="25"/>
      <c r="AS7203" s="96"/>
      <c r="AT7203" s="83"/>
      <c r="AU7203" s="14"/>
      <c r="AX7203" s="83"/>
      <c r="AY7203" s="83"/>
      <c r="AZ7203" s="83"/>
      <c r="BA7203" s="83"/>
      <c r="BJ7203" s="54"/>
      <c r="BK7203" s="22"/>
      <c r="BL7203" s="24"/>
      <c r="BP7203" s="23"/>
      <c r="BQ7203" s="24"/>
      <c r="BR7203" s="22"/>
      <c r="BS7203" s="24"/>
      <c r="BT7203" s="24"/>
      <c r="BU7203" s="23"/>
      <c r="BV7203" s="26"/>
      <c r="BX7203" s="6"/>
      <c r="BY7203" s="24"/>
      <c r="BZ7203" s="109"/>
      <c r="CA7203" s="66"/>
      <c r="CB7203" s="5"/>
      <c r="CC7203" s="68"/>
      <c r="CD7203" s="67"/>
      <c r="CE7203" s="67"/>
      <c r="CF7203" s="64"/>
      <c r="CG7203" s="5"/>
      <c r="CH7203" s="69"/>
      <c r="CI7203" s="6"/>
      <c r="CJ7203" s="5"/>
      <c r="CK7203" s="25"/>
      <c r="CL7203" s="5"/>
      <c r="DN7203" s="14"/>
      <c r="DO7203" s="14"/>
      <c r="DP7203" s="5"/>
      <c r="DQ7203" s="25"/>
      <c r="DR7203" s="25"/>
      <c r="DS7203" s="96"/>
      <c r="DT7203" s="83"/>
      <c r="DU7203" s="14"/>
      <c r="DX7203" s="83"/>
      <c r="DY7203" s="83"/>
      <c r="DZ7203" s="83"/>
      <c r="EA7203" s="83"/>
      <c r="EJ7203" s="54"/>
      <c r="EK7203" s="22"/>
      <c r="EL7203" s="24"/>
      <c r="EP7203" s="23"/>
      <c r="EQ7203" s="24"/>
      <c r="ER7203" s="22"/>
      <c r="ES7203" s="24"/>
      <c r="ET7203" s="24"/>
      <c r="EU7203" s="23"/>
      <c r="EV7203" s="26"/>
      <c r="EX7203" s="6"/>
      <c r="EY7203" s="24"/>
      <c r="EZ7203" s="109"/>
      <c r="FA7203" s="66"/>
      <c r="FB7203" s="5"/>
      <c r="FC7203" s="68"/>
      <c r="FD7203" s="67"/>
      <c r="FE7203" s="67"/>
      <c r="FF7203" s="64"/>
      <c r="FG7203" s="5"/>
      <c r="FH7203" s="69"/>
      <c r="FI7203" s="6"/>
      <c r="FJ7203" s="5"/>
      <c r="FK7203" s="25"/>
      <c r="FL7203" s="5"/>
    </row>
    <row r="7204" spans="40:168">
      <c r="AN7204" s="14"/>
      <c r="AO7204" s="14"/>
      <c r="AP7204" s="5"/>
      <c r="AQ7204" s="25"/>
      <c r="AR7204" s="25"/>
      <c r="AS7204" s="96"/>
      <c r="AT7204" s="83"/>
      <c r="AU7204" s="14"/>
      <c r="AX7204" s="83"/>
      <c r="AY7204" s="83"/>
      <c r="AZ7204" s="83"/>
      <c r="BA7204" s="83"/>
      <c r="BJ7204" s="54"/>
      <c r="BK7204" s="22"/>
      <c r="BL7204" s="24"/>
      <c r="BP7204" s="23"/>
      <c r="BQ7204" s="24"/>
      <c r="BR7204" s="22"/>
      <c r="BS7204" s="24"/>
      <c r="BT7204" s="24"/>
      <c r="BU7204" s="23"/>
      <c r="BV7204" s="26"/>
      <c r="BX7204" s="6"/>
      <c r="BY7204" s="24"/>
      <c r="BZ7204" s="109"/>
      <c r="CA7204" s="66"/>
      <c r="CB7204" s="5"/>
      <c r="CC7204" s="68"/>
      <c r="CD7204" s="67"/>
      <c r="CE7204" s="67"/>
      <c r="CF7204" s="64"/>
      <c r="CG7204" s="5"/>
      <c r="CH7204" s="69"/>
      <c r="CI7204" s="6"/>
      <c r="CJ7204" s="5"/>
      <c r="CK7204" s="25"/>
      <c r="CL7204" s="5"/>
      <c r="DN7204" s="14"/>
      <c r="DO7204" s="14"/>
      <c r="DP7204" s="5"/>
      <c r="DQ7204" s="25"/>
      <c r="DR7204" s="25"/>
      <c r="DS7204" s="96"/>
      <c r="DT7204" s="83"/>
      <c r="DU7204" s="14"/>
      <c r="DX7204" s="83"/>
      <c r="DY7204" s="83"/>
      <c r="DZ7204" s="83"/>
      <c r="EA7204" s="83"/>
      <c r="EJ7204" s="54"/>
      <c r="EK7204" s="22"/>
      <c r="EL7204" s="24"/>
      <c r="EP7204" s="23"/>
      <c r="EQ7204" s="24"/>
      <c r="ER7204" s="22"/>
      <c r="ES7204" s="24"/>
      <c r="ET7204" s="24"/>
      <c r="EU7204" s="23"/>
      <c r="EV7204" s="26"/>
      <c r="EX7204" s="6"/>
      <c r="EY7204" s="24"/>
      <c r="EZ7204" s="109"/>
      <c r="FA7204" s="66"/>
      <c r="FB7204" s="5"/>
      <c r="FC7204" s="68"/>
      <c r="FD7204" s="67"/>
      <c r="FE7204" s="67"/>
      <c r="FF7204" s="64"/>
      <c r="FG7204" s="5"/>
      <c r="FH7204" s="69"/>
      <c r="FI7204" s="6"/>
      <c r="FJ7204" s="5"/>
      <c r="FK7204" s="25"/>
      <c r="FL7204" s="5"/>
    </row>
    <row r="7205" spans="40:168">
      <c r="AN7205" s="14"/>
      <c r="AO7205" s="14"/>
      <c r="AP7205" s="5"/>
      <c r="AQ7205" s="25"/>
      <c r="AR7205" s="25"/>
      <c r="AS7205" s="96"/>
      <c r="AT7205" s="83"/>
      <c r="AU7205" s="14"/>
      <c r="AX7205" s="83"/>
      <c r="AY7205" s="83"/>
      <c r="AZ7205" s="83"/>
      <c r="BA7205" s="83"/>
      <c r="BJ7205" s="54"/>
      <c r="BK7205" s="22"/>
      <c r="BL7205" s="24"/>
      <c r="BP7205" s="23"/>
      <c r="BQ7205" s="24"/>
      <c r="BR7205" s="22"/>
      <c r="BS7205" s="24"/>
      <c r="BT7205" s="24"/>
      <c r="BU7205" s="23"/>
      <c r="BV7205" s="26"/>
      <c r="BX7205" s="6"/>
      <c r="BY7205" s="24"/>
      <c r="BZ7205" s="109"/>
      <c r="CA7205" s="66"/>
      <c r="CB7205" s="5"/>
      <c r="CC7205" s="68"/>
      <c r="CD7205" s="67"/>
      <c r="CE7205" s="67"/>
      <c r="CF7205" s="64"/>
      <c r="CG7205" s="5"/>
      <c r="CH7205" s="69"/>
      <c r="CI7205" s="6"/>
      <c r="CJ7205" s="5"/>
      <c r="CK7205" s="25"/>
      <c r="CL7205" s="5"/>
      <c r="DN7205" s="14"/>
      <c r="DO7205" s="14"/>
      <c r="DP7205" s="5"/>
      <c r="DQ7205" s="25"/>
      <c r="DR7205" s="25"/>
      <c r="DS7205" s="96"/>
      <c r="DT7205" s="83"/>
      <c r="DU7205" s="14"/>
      <c r="DX7205" s="83"/>
      <c r="DY7205" s="83"/>
      <c r="DZ7205" s="83"/>
      <c r="EA7205" s="83"/>
      <c r="EJ7205" s="54"/>
      <c r="EK7205" s="22"/>
      <c r="EL7205" s="24"/>
      <c r="EP7205" s="23"/>
      <c r="EQ7205" s="24"/>
      <c r="ER7205" s="22"/>
      <c r="ES7205" s="24"/>
      <c r="ET7205" s="24"/>
      <c r="EU7205" s="23"/>
      <c r="EV7205" s="26"/>
      <c r="EX7205" s="6"/>
      <c r="EY7205" s="24"/>
      <c r="EZ7205" s="109"/>
      <c r="FA7205" s="66"/>
      <c r="FB7205" s="5"/>
      <c r="FC7205" s="68"/>
      <c r="FD7205" s="67"/>
      <c r="FE7205" s="67"/>
      <c r="FF7205" s="64"/>
      <c r="FG7205" s="5"/>
      <c r="FH7205" s="69"/>
      <c r="FI7205" s="6"/>
      <c r="FJ7205" s="5"/>
      <c r="FK7205" s="25"/>
      <c r="FL7205" s="5"/>
    </row>
    <row r="7206" spans="40:168">
      <c r="AN7206" s="14"/>
      <c r="AO7206" s="14"/>
      <c r="AP7206" s="5"/>
      <c r="AQ7206" s="25"/>
      <c r="AR7206" s="25"/>
      <c r="AS7206" s="96"/>
      <c r="AT7206" s="83"/>
      <c r="AU7206" s="14"/>
      <c r="AX7206" s="83"/>
      <c r="AY7206" s="83"/>
      <c r="AZ7206" s="83"/>
      <c r="BA7206" s="83"/>
      <c r="BJ7206" s="54"/>
      <c r="BK7206" s="22"/>
      <c r="BL7206" s="24"/>
      <c r="BP7206" s="23"/>
      <c r="BQ7206" s="24"/>
      <c r="BR7206" s="22"/>
      <c r="BS7206" s="24"/>
      <c r="BT7206" s="24"/>
      <c r="BU7206" s="23"/>
      <c r="BV7206" s="26"/>
      <c r="BX7206" s="6"/>
      <c r="BY7206" s="24"/>
      <c r="BZ7206" s="109"/>
      <c r="CA7206" s="66"/>
      <c r="CB7206" s="5"/>
      <c r="CC7206" s="68"/>
      <c r="CD7206" s="67"/>
      <c r="CE7206" s="67"/>
      <c r="CF7206" s="64"/>
      <c r="CG7206" s="5"/>
      <c r="CH7206" s="69"/>
      <c r="CI7206" s="6"/>
      <c r="CJ7206" s="5"/>
      <c r="CK7206" s="25"/>
      <c r="CL7206" s="5"/>
      <c r="DN7206" s="14"/>
      <c r="DO7206" s="14"/>
      <c r="DP7206" s="5"/>
      <c r="DQ7206" s="25"/>
      <c r="DR7206" s="25"/>
      <c r="DS7206" s="96"/>
      <c r="DT7206" s="83"/>
      <c r="DU7206" s="14"/>
      <c r="DX7206" s="83"/>
      <c r="DY7206" s="83"/>
      <c r="DZ7206" s="83"/>
      <c r="EA7206" s="83"/>
      <c r="EJ7206" s="54"/>
      <c r="EK7206" s="22"/>
      <c r="EL7206" s="24"/>
      <c r="EP7206" s="23"/>
      <c r="EQ7206" s="24"/>
      <c r="ER7206" s="22"/>
      <c r="ES7206" s="24"/>
      <c r="ET7206" s="24"/>
      <c r="EU7206" s="23"/>
      <c r="EV7206" s="26"/>
      <c r="EX7206" s="6"/>
      <c r="EY7206" s="24"/>
      <c r="EZ7206" s="109"/>
      <c r="FA7206" s="66"/>
      <c r="FB7206" s="5"/>
      <c r="FC7206" s="68"/>
      <c r="FD7206" s="67"/>
      <c r="FE7206" s="67"/>
      <c r="FF7206" s="64"/>
      <c r="FG7206" s="5"/>
      <c r="FH7206" s="69"/>
      <c r="FI7206" s="6"/>
      <c r="FJ7206" s="5"/>
      <c r="FK7206" s="25"/>
      <c r="FL7206" s="5"/>
    </row>
    <row r="7207" spans="40:168">
      <c r="AN7207" s="14"/>
      <c r="AO7207" s="14"/>
      <c r="AP7207" s="5"/>
      <c r="AQ7207" s="25"/>
      <c r="AR7207" s="25"/>
      <c r="AS7207" s="96"/>
      <c r="AT7207" s="83"/>
      <c r="AU7207" s="14"/>
      <c r="AX7207" s="83"/>
      <c r="AY7207" s="83"/>
      <c r="AZ7207" s="83"/>
      <c r="BA7207" s="83"/>
      <c r="BJ7207" s="54"/>
      <c r="BK7207" s="22"/>
      <c r="BL7207" s="24"/>
      <c r="BP7207" s="23"/>
      <c r="BQ7207" s="24"/>
      <c r="BR7207" s="22"/>
      <c r="BS7207" s="24"/>
      <c r="BT7207" s="24"/>
      <c r="BU7207" s="23"/>
      <c r="BV7207" s="26"/>
      <c r="BX7207" s="6"/>
      <c r="BY7207" s="24"/>
      <c r="BZ7207" s="109"/>
      <c r="CA7207" s="66"/>
      <c r="CB7207" s="5"/>
      <c r="CC7207" s="68"/>
      <c r="CD7207" s="67"/>
      <c r="CE7207" s="67"/>
      <c r="CF7207" s="64"/>
      <c r="CG7207" s="5"/>
      <c r="CH7207" s="69"/>
      <c r="CI7207" s="6"/>
      <c r="CJ7207" s="5"/>
      <c r="CK7207" s="25"/>
      <c r="CL7207" s="5"/>
      <c r="DN7207" s="14"/>
      <c r="DO7207" s="14"/>
      <c r="DP7207" s="5"/>
      <c r="DQ7207" s="25"/>
      <c r="DR7207" s="25"/>
      <c r="DS7207" s="96"/>
      <c r="DT7207" s="83"/>
      <c r="DU7207" s="14"/>
      <c r="DX7207" s="83"/>
      <c r="DY7207" s="83"/>
      <c r="DZ7207" s="83"/>
      <c r="EA7207" s="83"/>
      <c r="EJ7207" s="54"/>
      <c r="EK7207" s="22"/>
      <c r="EL7207" s="24"/>
      <c r="EP7207" s="23"/>
      <c r="EQ7207" s="24"/>
      <c r="ER7207" s="22"/>
      <c r="ES7207" s="24"/>
      <c r="ET7207" s="24"/>
      <c r="EU7207" s="23"/>
      <c r="EV7207" s="26"/>
      <c r="EX7207" s="6"/>
      <c r="EY7207" s="24"/>
      <c r="EZ7207" s="109"/>
      <c r="FA7207" s="66"/>
      <c r="FB7207" s="5"/>
      <c r="FC7207" s="68"/>
      <c r="FD7207" s="67"/>
      <c r="FE7207" s="67"/>
      <c r="FF7207" s="64"/>
      <c r="FG7207" s="5"/>
      <c r="FH7207" s="69"/>
      <c r="FI7207" s="6"/>
      <c r="FJ7207" s="5"/>
      <c r="FK7207" s="25"/>
      <c r="FL7207" s="5"/>
    </row>
    <row r="7208" spans="40:168">
      <c r="AN7208" s="14"/>
      <c r="AO7208" s="14"/>
      <c r="AP7208" s="5"/>
      <c r="AQ7208" s="25"/>
      <c r="AR7208" s="25"/>
      <c r="AS7208" s="96"/>
      <c r="AT7208" s="83"/>
      <c r="AU7208" s="14"/>
      <c r="AX7208" s="83"/>
      <c r="AY7208" s="83"/>
      <c r="AZ7208" s="83"/>
      <c r="BA7208" s="83"/>
      <c r="BJ7208" s="54"/>
      <c r="BK7208" s="22"/>
      <c r="BL7208" s="24"/>
      <c r="BP7208" s="23"/>
      <c r="BQ7208" s="24"/>
      <c r="BR7208" s="22"/>
      <c r="BS7208" s="24"/>
      <c r="BT7208" s="24"/>
      <c r="BU7208" s="23"/>
      <c r="BV7208" s="26"/>
      <c r="BX7208" s="6"/>
      <c r="BY7208" s="24"/>
      <c r="BZ7208" s="109"/>
      <c r="CA7208" s="66"/>
      <c r="CB7208" s="5"/>
      <c r="CC7208" s="68"/>
      <c r="CD7208" s="67"/>
      <c r="CE7208" s="67"/>
      <c r="CF7208" s="64"/>
      <c r="CG7208" s="5"/>
      <c r="CH7208" s="69"/>
      <c r="CI7208" s="6"/>
      <c r="CJ7208" s="5"/>
      <c r="CK7208" s="25"/>
      <c r="CL7208" s="5"/>
      <c r="DN7208" s="14"/>
      <c r="DO7208" s="14"/>
      <c r="DP7208" s="5"/>
      <c r="DQ7208" s="25"/>
      <c r="DR7208" s="25"/>
      <c r="DS7208" s="96"/>
      <c r="DT7208" s="83"/>
      <c r="DU7208" s="14"/>
      <c r="DX7208" s="83"/>
      <c r="DY7208" s="83"/>
      <c r="DZ7208" s="83"/>
      <c r="EA7208" s="83"/>
      <c r="EJ7208" s="54"/>
      <c r="EK7208" s="22"/>
      <c r="EL7208" s="24"/>
      <c r="EP7208" s="23"/>
      <c r="EQ7208" s="24"/>
      <c r="ER7208" s="22"/>
      <c r="ES7208" s="24"/>
      <c r="ET7208" s="24"/>
      <c r="EU7208" s="23"/>
      <c r="EV7208" s="26"/>
      <c r="EX7208" s="6"/>
      <c r="EY7208" s="24"/>
      <c r="EZ7208" s="109"/>
      <c r="FA7208" s="66"/>
      <c r="FB7208" s="5"/>
      <c r="FC7208" s="68"/>
      <c r="FD7208" s="67"/>
      <c r="FE7208" s="67"/>
      <c r="FF7208" s="64"/>
      <c r="FG7208" s="5"/>
      <c r="FH7208" s="69"/>
      <c r="FI7208" s="6"/>
      <c r="FJ7208" s="5"/>
      <c r="FK7208" s="25"/>
      <c r="FL7208" s="5"/>
    </row>
    <row r="7209" spans="40:168">
      <c r="AN7209" s="14"/>
      <c r="AO7209" s="14"/>
      <c r="AP7209" s="5"/>
      <c r="AQ7209" s="25"/>
      <c r="AR7209" s="25"/>
      <c r="AS7209" s="96"/>
      <c r="AT7209" s="83"/>
      <c r="AU7209" s="14"/>
      <c r="AX7209" s="83"/>
      <c r="AY7209" s="83"/>
      <c r="AZ7209" s="83"/>
      <c r="BA7209" s="83"/>
      <c r="BJ7209" s="54"/>
      <c r="BK7209" s="22"/>
      <c r="BL7209" s="24"/>
      <c r="BP7209" s="23"/>
      <c r="BQ7209" s="24"/>
      <c r="BR7209" s="22"/>
      <c r="BS7209" s="24"/>
      <c r="BT7209" s="24"/>
      <c r="BU7209" s="23"/>
      <c r="BV7209" s="26"/>
      <c r="BX7209" s="6"/>
      <c r="BY7209" s="24"/>
      <c r="BZ7209" s="109"/>
      <c r="CA7209" s="66"/>
      <c r="CB7209" s="5"/>
      <c r="CC7209" s="68"/>
      <c r="CD7209" s="67"/>
      <c r="CE7209" s="67"/>
      <c r="CF7209" s="64"/>
      <c r="CG7209" s="5"/>
      <c r="CH7209" s="69"/>
      <c r="CI7209" s="6"/>
      <c r="CJ7209" s="5"/>
      <c r="CK7209" s="25"/>
      <c r="CL7209" s="5"/>
      <c r="DN7209" s="14"/>
      <c r="DO7209" s="14"/>
      <c r="DP7209" s="5"/>
      <c r="DQ7209" s="25"/>
      <c r="DR7209" s="25"/>
      <c r="DS7209" s="96"/>
      <c r="DT7209" s="83"/>
      <c r="DU7209" s="14"/>
      <c r="DX7209" s="83"/>
      <c r="DY7209" s="83"/>
      <c r="DZ7209" s="83"/>
      <c r="EA7209" s="83"/>
      <c r="EJ7209" s="54"/>
      <c r="EK7209" s="22"/>
      <c r="EL7209" s="24"/>
      <c r="EP7209" s="23"/>
      <c r="EQ7209" s="24"/>
      <c r="ER7209" s="22"/>
      <c r="ES7209" s="24"/>
      <c r="ET7209" s="24"/>
      <c r="EU7209" s="23"/>
      <c r="EV7209" s="26"/>
      <c r="EX7209" s="6"/>
      <c r="EY7209" s="24"/>
      <c r="EZ7209" s="109"/>
      <c r="FA7209" s="66"/>
      <c r="FB7209" s="5"/>
      <c r="FC7209" s="68"/>
      <c r="FD7209" s="67"/>
      <c r="FE7209" s="67"/>
      <c r="FF7209" s="64"/>
      <c r="FG7209" s="5"/>
      <c r="FH7209" s="69"/>
      <c r="FI7209" s="6"/>
      <c r="FJ7209" s="5"/>
      <c r="FK7209" s="25"/>
      <c r="FL7209" s="5"/>
    </row>
    <row r="7210" spans="40:168">
      <c r="AN7210" s="14"/>
      <c r="AO7210" s="14"/>
      <c r="AP7210" s="5"/>
      <c r="AQ7210" s="25"/>
      <c r="AR7210" s="25"/>
      <c r="AS7210" s="96"/>
      <c r="AT7210" s="83"/>
      <c r="AU7210" s="14"/>
      <c r="AX7210" s="83"/>
      <c r="AY7210" s="83"/>
      <c r="AZ7210" s="83"/>
      <c r="BA7210" s="83"/>
      <c r="BJ7210" s="54"/>
      <c r="BK7210" s="22"/>
      <c r="BL7210" s="24"/>
      <c r="BP7210" s="23"/>
      <c r="BQ7210" s="24"/>
      <c r="BR7210" s="22"/>
      <c r="BS7210" s="24"/>
      <c r="BT7210" s="24"/>
      <c r="BU7210" s="23"/>
      <c r="BV7210" s="26"/>
      <c r="BX7210" s="6"/>
      <c r="BY7210" s="24"/>
      <c r="BZ7210" s="109"/>
      <c r="CA7210" s="66"/>
      <c r="CB7210" s="5"/>
      <c r="CC7210" s="68"/>
      <c r="CD7210" s="67"/>
      <c r="CE7210" s="67"/>
      <c r="CF7210" s="64"/>
      <c r="CG7210" s="5"/>
      <c r="CH7210" s="69"/>
      <c r="CI7210" s="6"/>
      <c r="CJ7210" s="5"/>
      <c r="CK7210" s="25"/>
      <c r="CL7210" s="5"/>
      <c r="DN7210" s="14"/>
      <c r="DO7210" s="14"/>
      <c r="DP7210" s="5"/>
      <c r="DQ7210" s="25"/>
      <c r="DR7210" s="25"/>
      <c r="DS7210" s="96"/>
      <c r="DT7210" s="83"/>
      <c r="DU7210" s="14"/>
      <c r="DX7210" s="83"/>
      <c r="DY7210" s="83"/>
      <c r="DZ7210" s="83"/>
      <c r="EA7210" s="83"/>
      <c r="EJ7210" s="54"/>
      <c r="EK7210" s="22"/>
      <c r="EL7210" s="24"/>
      <c r="EP7210" s="23"/>
      <c r="EQ7210" s="24"/>
      <c r="ER7210" s="22"/>
      <c r="ES7210" s="24"/>
      <c r="ET7210" s="24"/>
      <c r="EU7210" s="23"/>
      <c r="EV7210" s="26"/>
      <c r="EX7210" s="6"/>
      <c r="EY7210" s="24"/>
      <c r="EZ7210" s="109"/>
      <c r="FA7210" s="66"/>
      <c r="FB7210" s="5"/>
      <c r="FC7210" s="68"/>
      <c r="FD7210" s="67"/>
      <c r="FE7210" s="67"/>
      <c r="FF7210" s="64"/>
      <c r="FG7210" s="5"/>
      <c r="FH7210" s="69"/>
      <c r="FI7210" s="6"/>
      <c r="FJ7210" s="5"/>
      <c r="FK7210" s="25"/>
      <c r="FL7210" s="5"/>
    </row>
    <row r="7211" spans="40:168">
      <c r="AN7211" s="14"/>
      <c r="AO7211" s="14"/>
      <c r="AP7211" s="5"/>
      <c r="AQ7211" s="25"/>
      <c r="AR7211" s="25"/>
      <c r="AS7211" s="96"/>
      <c r="AT7211" s="83"/>
      <c r="AU7211" s="14"/>
      <c r="AX7211" s="83"/>
      <c r="AY7211" s="83"/>
      <c r="AZ7211" s="83"/>
      <c r="BA7211" s="83"/>
      <c r="BJ7211" s="54"/>
      <c r="BK7211" s="22"/>
      <c r="BL7211" s="24"/>
      <c r="BP7211" s="23"/>
      <c r="BQ7211" s="24"/>
      <c r="BR7211" s="22"/>
      <c r="BS7211" s="24"/>
      <c r="BT7211" s="24"/>
      <c r="BU7211" s="23"/>
      <c r="BV7211" s="26"/>
      <c r="BX7211" s="6"/>
      <c r="BY7211" s="24"/>
      <c r="BZ7211" s="109"/>
      <c r="CA7211" s="66"/>
      <c r="CB7211" s="5"/>
      <c r="CC7211" s="68"/>
      <c r="CD7211" s="67"/>
      <c r="CE7211" s="67"/>
      <c r="CF7211" s="64"/>
      <c r="CG7211" s="5"/>
      <c r="CH7211" s="69"/>
      <c r="CI7211" s="6"/>
      <c r="CJ7211" s="5"/>
      <c r="CK7211" s="25"/>
      <c r="CL7211" s="5"/>
      <c r="DN7211" s="14"/>
      <c r="DO7211" s="14"/>
      <c r="DP7211" s="5"/>
      <c r="DQ7211" s="25"/>
      <c r="DR7211" s="25"/>
      <c r="DS7211" s="96"/>
      <c r="DT7211" s="83"/>
      <c r="DU7211" s="14"/>
      <c r="DX7211" s="83"/>
      <c r="DY7211" s="83"/>
      <c r="DZ7211" s="83"/>
      <c r="EA7211" s="83"/>
      <c r="EJ7211" s="54"/>
      <c r="EK7211" s="22"/>
      <c r="EL7211" s="24"/>
      <c r="EP7211" s="23"/>
      <c r="EQ7211" s="24"/>
      <c r="ER7211" s="22"/>
      <c r="ES7211" s="24"/>
      <c r="ET7211" s="24"/>
      <c r="EU7211" s="23"/>
      <c r="EV7211" s="26"/>
      <c r="EX7211" s="6"/>
      <c r="EY7211" s="24"/>
      <c r="EZ7211" s="109"/>
      <c r="FA7211" s="66"/>
      <c r="FB7211" s="5"/>
      <c r="FC7211" s="68"/>
      <c r="FD7211" s="67"/>
      <c r="FE7211" s="67"/>
      <c r="FF7211" s="64"/>
      <c r="FG7211" s="5"/>
      <c r="FH7211" s="69"/>
      <c r="FI7211" s="6"/>
      <c r="FJ7211" s="5"/>
      <c r="FK7211" s="25"/>
      <c r="FL7211" s="5"/>
    </row>
    <row r="7212" spans="40:168">
      <c r="AN7212" s="14"/>
      <c r="AO7212" s="14"/>
      <c r="AP7212" s="5"/>
      <c r="AQ7212" s="25"/>
      <c r="AR7212" s="25"/>
      <c r="AS7212" s="96"/>
      <c r="AT7212" s="83"/>
      <c r="AU7212" s="14"/>
      <c r="AX7212" s="83"/>
      <c r="AY7212" s="83"/>
      <c r="AZ7212" s="83"/>
      <c r="BA7212" s="83"/>
      <c r="BJ7212" s="54"/>
      <c r="BK7212" s="22"/>
      <c r="BL7212" s="24"/>
      <c r="BP7212" s="23"/>
      <c r="BQ7212" s="24"/>
      <c r="BR7212" s="22"/>
      <c r="BS7212" s="24"/>
      <c r="BT7212" s="24"/>
      <c r="BU7212" s="23"/>
      <c r="BV7212" s="26"/>
      <c r="BX7212" s="6"/>
      <c r="BY7212" s="24"/>
      <c r="BZ7212" s="109"/>
      <c r="CA7212" s="66"/>
      <c r="CB7212" s="5"/>
      <c r="CC7212" s="68"/>
      <c r="CD7212" s="67"/>
      <c r="CE7212" s="67"/>
      <c r="CF7212" s="64"/>
      <c r="CG7212" s="5"/>
      <c r="CH7212" s="69"/>
      <c r="CI7212" s="6"/>
      <c r="CJ7212" s="5"/>
      <c r="CK7212" s="25"/>
      <c r="CL7212" s="5"/>
      <c r="DN7212" s="14"/>
      <c r="DO7212" s="14"/>
      <c r="DP7212" s="5"/>
      <c r="DQ7212" s="25"/>
      <c r="DR7212" s="25"/>
      <c r="DS7212" s="96"/>
      <c r="DT7212" s="83"/>
      <c r="DU7212" s="14"/>
      <c r="DX7212" s="83"/>
      <c r="DY7212" s="83"/>
      <c r="DZ7212" s="83"/>
      <c r="EA7212" s="83"/>
      <c r="EJ7212" s="54"/>
      <c r="EK7212" s="22"/>
      <c r="EL7212" s="24"/>
      <c r="EP7212" s="23"/>
      <c r="EQ7212" s="24"/>
      <c r="ER7212" s="22"/>
      <c r="ES7212" s="24"/>
      <c r="ET7212" s="24"/>
      <c r="EU7212" s="23"/>
      <c r="EV7212" s="26"/>
      <c r="EX7212" s="6"/>
      <c r="EY7212" s="24"/>
      <c r="EZ7212" s="109"/>
      <c r="FA7212" s="66"/>
      <c r="FB7212" s="5"/>
      <c r="FC7212" s="68"/>
      <c r="FD7212" s="67"/>
      <c r="FE7212" s="67"/>
      <c r="FF7212" s="64"/>
      <c r="FG7212" s="5"/>
      <c r="FH7212" s="69"/>
      <c r="FI7212" s="6"/>
      <c r="FJ7212" s="5"/>
      <c r="FK7212" s="25"/>
      <c r="FL7212" s="5"/>
    </row>
    <row r="7213" spans="40:168">
      <c r="AN7213" s="14"/>
      <c r="AO7213" s="14"/>
      <c r="AP7213" s="5"/>
      <c r="AQ7213" s="25"/>
      <c r="AR7213" s="25"/>
      <c r="AS7213" s="96"/>
      <c r="AT7213" s="83"/>
      <c r="AU7213" s="14"/>
      <c r="AX7213" s="83"/>
      <c r="AY7213" s="83"/>
      <c r="AZ7213" s="83"/>
      <c r="BA7213" s="83"/>
      <c r="BJ7213" s="54"/>
      <c r="BK7213" s="22"/>
      <c r="BL7213" s="24"/>
      <c r="BP7213" s="23"/>
      <c r="BQ7213" s="24"/>
      <c r="BR7213" s="22"/>
      <c r="BS7213" s="24"/>
      <c r="BT7213" s="24"/>
      <c r="BU7213" s="23"/>
      <c r="BV7213" s="26"/>
      <c r="BX7213" s="6"/>
      <c r="BY7213" s="24"/>
      <c r="BZ7213" s="109"/>
      <c r="CA7213" s="66"/>
      <c r="CB7213" s="5"/>
      <c r="CC7213" s="68"/>
      <c r="CD7213" s="67"/>
      <c r="CE7213" s="67"/>
      <c r="CF7213" s="64"/>
      <c r="CG7213" s="5"/>
      <c r="CH7213" s="69"/>
      <c r="CI7213" s="6"/>
      <c r="CJ7213" s="5"/>
      <c r="CK7213" s="25"/>
      <c r="CL7213" s="5"/>
      <c r="DN7213" s="14"/>
      <c r="DO7213" s="14"/>
      <c r="DP7213" s="5"/>
      <c r="DQ7213" s="25"/>
      <c r="DR7213" s="25"/>
      <c r="DS7213" s="96"/>
      <c r="DT7213" s="83"/>
      <c r="DU7213" s="14"/>
      <c r="DX7213" s="83"/>
      <c r="DY7213" s="83"/>
      <c r="DZ7213" s="83"/>
      <c r="EA7213" s="83"/>
      <c r="EJ7213" s="54"/>
      <c r="EK7213" s="22"/>
      <c r="EL7213" s="24"/>
      <c r="EP7213" s="23"/>
      <c r="EQ7213" s="24"/>
      <c r="ER7213" s="22"/>
      <c r="ES7213" s="24"/>
      <c r="ET7213" s="24"/>
      <c r="EU7213" s="23"/>
      <c r="EV7213" s="26"/>
      <c r="EX7213" s="6"/>
      <c r="EY7213" s="24"/>
      <c r="EZ7213" s="109"/>
      <c r="FA7213" s="66"/>
      <c r="FB7213" s="5"/>
      <c r="FC7213" s="68"/>
      <c r="FD7213" s="67"/>
      <c r="FE7213" s="67"/>
      <c r="FF7213" s="64"/>
      <c r="FG7213" s="5"/>
      <c r="FH7213" s="69"/>
      <c r="FI7213" s="6"/>
      <c r="FJ7213" s="5"/>
      <c r="FK7213" s="25"/>
      <c r="FL7213" s="5"/>
    </row>
    <row r="7214" spans="40:168">
      <c r="AN7214" s="14"/>
      <c r="AO7214" s="14"/>
      <c r="AP7214" s="5"/>
      <c r="AQ7214" s="25"/>
      <c r="AR7214" s="25"/>
      <c r="AS7214" s="96"/>
      <c r="AT7214" s="83"/>
      <c r="AU7214" s="14"/>
      <c r="AX7214" s="83"/>
      <c r="AY7214" s="83"/>
      <c r="AZ7214" s="83"/>
      <c r="BA7214" s="83"/>
      <c r="BJ7214" s="54"/>
      <c r="BK7214" s="22"/>
      <c r="BL7214" s="24"/>
      <c r="BP7214" s="23"/>
      <c r="BQ7214" s="24"/>
      <c r="BR7214" s="22"/>
      <c r="BS7214" s="24"/>
      <c r="BT7214" s="24"/>
      <c r="BU7214" s="23"/>
      <c r="BV7214" s="26"/>
      <c r="BX7214" s="6"/>
      <c r="BY7214" s="24"/>
      <c r="BZ7214" s="109"/>
      <c r="CA7214" s="66"/>
      <c r="CB7214" s="5"/>
      <c r="CC7214" s="68"/>
      <c r="CD7214" s="67"/>
      <c r="CE7214" s="67"/>
      <c r="CF7214" s="64"/>
      <c r="CG7214" s="5"/>
      <c r="CH7214" s="69"/>
      <c r="CI7214" s="6"/>
      <c r="CJ7214" s="5"/>
      <c r="CK7214" s="25"/>
      <c r="CL7214" s="5"/>
      <c r="DN7214" s="14"/>
      <c r="DO7214" s="14"/>
      <c r="DP7214" s="5"/>
      <c r="DQ7214" s="25"/>
      <c r="DR7214" s="25"/>
      <c r="DS7214" s="96"/>
      <c r="DT7214" s="83"/>
      <c r="DU7214" s="14"/>
      <c r="DX7214" s="83"/>
      <c r="DY7214" s="83"/>
      <c r="DZ7214" s="83"/>
      <c r="EA7214" s="83"/>
      <c r="EJ7214" s="54"/>
      <c r="EK7214" s="22"/>
      <c r="EL7214" s="24"/>
      <c r="EP7214" s="23"/>
      <c r="EQ7214" s="24"/>
      <c r="ER7214" s="22"/>
      <c r="ES7214" s="24"/>
      <c r="ET7214" s="24"/>
      <c r="EU7214" s="23"/>
      <c r="EV7214" s="26"/>
      <c r="EX7214" s="6"/>
      <c r="EY7214" s="24"/>
      <c r="EZ7214" s="109"/>
      <c r="FA7214" s="66"/>
      <c r="FB7214" s="5"/>
      <c r="FC7214" s="68"/>
      <c r="FD7214" s="67"/>
      <c r="FE7214" s="67"/>
      <c r="FF7214" s="64"/>
      <c r="FG7214" s="5"/>
      <c r="FH7214" s="69"/>
      <c r="FI7214" s="6"/>
      <c r="FJ7214" s="5"/>
      <c r="FK7214" s="25"/>
      <c r="FL7214" s="5"/>
    </row>
    <row r="7215" spans="40:168">
      <c r="AN7215" s="14"/>
      <c r="AO7215" s="14"/>
      <c r="AP7215" s="5"/>
      <c r="AQ7215" s="25"/>
      <c r="AR7215" s="25"/>
      <c r="AS7215" s="96"/>
      <c r="AT7215" s="83"/>
      <c r="AU7215" s="14"/>
      <c r="AX7215" s="83"/>
      <c r="AY7215" s="83"/>
      <c r="AZ7215" s="83"/>
      <c r="BA7215" s="83"/>
      <c r="BJ7215" s="54"/>
      <c r="BK7215" s="22"/>
      <c r="BL7215" s="24"/>
      <c r="BP7215" s="23"/>
      <c r="BQ7215" s="24"/>
      <c r="BR7215" s="22"/>
      <c r="BS7215" s="24"/>
      <c r="BT7215" s="24"/>
      <c r="BU7215" s="23"/>
      <c r="BV7215" s="26"/>
      <c r="BX7215" s="6"/>
      <c r="BY7215" s="24"/>
      <c r="BZ7215" s="109"/>
      <c r="CA7215" s="66"/>
      <c r="CB7215" s="5"/>
      <c r="CC7215" s="68"/>
      <c r="CD7215" s="67"/>
      <c r="CE7215" s="67"/>
      <c r="CF7215" s="64"/>
      <c r="CG7215" s="5"/>
      <c r="CH7215" s="69"/>
      <c r="CI7215" s="6"/>
      <c r="CJ7215" s="5"/>
      <c r="CK7215" s="25"/>
      <c r="CL7215" s="5"/>
      <c r="DN7215" s="14"/>
      <c r="DO7215" s="14"/>
      <c r="DP7215" s="5"/>
      <c r="DQ7215" s="25"/>
      <c r="DR7215" s="25"/>
      <c r="DS7215" s="96"/>
      <c r="DT7215" s="83"/>
      <c r="DU7215" s="14"/>
      <c r="DX7215" s="83"/>
      <c r="DY7215" s="83"/>
      <c r="DZ7215" s="83"/>
      <c r="EA7215" s="83"/>
      <c r="EJ7215" s="54"/>
      <c r="EK7215" s="22"/>
      <c r="EL7215" s="24"/>
      <c r="EP7215" s="23"/>
      <c r="EQ7215" s="24"/>
      <c r="ER7215" s="22"/>
      <c r="ES7215" s="24"/>
      <c r="ET7215" s="24"/>
      <c r="EU7215" s="23"/>
      <c r="EV7215" s="26"/>
      <c r="EX7215" s="6"/>
      <c r="EY7215" s="24"/>
      <c r="EZ7215" s="109"/>
      <c r="FA7215" s="66"/>
      <c r="FB7215" s="5"/>
      <c r="FC7215" s="68"/>
      <c r="FD7215" s="67"/>
      <c r="FE7215" s="67"/>
      <c r="FF7215" s="64"/>
      <c r="FG7215" s="5"/>
      <c r="FH7215" s="69"/>
      <c r="FI7215" s="6"/>
      <c r="FJ7215" s="5"/>
      <c r="FK7215" s="25"/>
      <c r="FL7215" s="5"/>
    </row>
    <row r="7216" spans="40:168">
      <c r="AN7216" s="14"/>
      <c r="AO7216" s="14"/>
      <c r="AP7216" s="5"/>
      <c r="AQ7216" s="25"/>
      <c r="AR7216" s="25"/>
      <c r="AS7216" s="96"/>
      <c r="AT7216" s="83"/>
      <c r="AU7216" s="14"/>
      <c r="AX7216" s="83"/>
      <c r="AY7216" s="83"/>
      <c r="AZ7216" s="83"/>
      <c r="BA7216" s="83"/>
      <c r="BJ7216" s="54"/>
      <c r="BK7216" s="22"/>
      <c r="BL7216" s="24"/>
      <c r="BP7216" s="23"/>
      <c r="BQ7216" s="24"/>
      <c r="BR7216" s="22"/>
      <c r="BS7216" s="24"/>
      <c r="BT7216" s="24"/>
      <c r="BU7216" s="23"/>
      <c r="BV7216" s="26"/>
      <c r="BX7216" s="6"/>
      <c r="BY7216" s="24"/>
      <c r="BZ7216" s="109"/>
      <c r="CA7216" s="66"/>
      <c r="CB7216" s="5"/>
      <c r="CC7216" s="68"/>
      <c r="CD7216" s="67"/>
      <c r="CE7216" s="67"/>
      <c r="CF7216" s="64"/>
      <c r="CG7216" s="5"/>
      <c r="CH7216" s="69"/>
      <c r="CI7216" s="6"/>
      <c r="CJ7216" s="5"/>
      <c r="CK7216" s="25"/>
      <c r="CL7216" s="5"/>
      <c r="DN7216" s="14"/>
      <c r="DO7216" s="14"/>
      <c r="DP7216" s="5"/>
      <c r="DQ7216" s="25"/>
      <c r="DR7216" s="25"/>
      <c r="DS7216" s="96"/>
      <c r="DT7216" s="83"/>
      <c r="DU7216" s="14"/>
      <c r="DX7216" s="83"/>
      <c r="DY7216" s="83"/>
      <c r="DZ7216" s="83"/>
      <c r="EA7216" s="83"/>
      <c r="EJ7216" s="54"/>
      <c r="EK7216" s="22"/>
      <c r="EL7216" s="24"/>
      <c r="EP7216" s="23"/>
      <c r="EQ7216" s="24"/>
      <c r="ER7216" s="22"/>
      <c r="ES7216" s="24"/>
      <c r="ET7216" s="24"/>
      <c r="EU7216" s="23"/>
      <c r="EV7216" s="26"/>
      <c r="EX7216" s="6"/>
      <c r="EY7216" s="24"/>
      <c r="EZ7216" s="109"/>
      <c r="FA7216" s="66"/>
      <c r="FB7216" s="5"/>
      <c r="FC7216" s="68"/>
      <c r="FD7216" s="67"/>
      <c r="FE7216" s="67"/>
      <c r="FF7216" s="64"/>
      <c r="FG7216" s="5"/>
      <c r="FH7216" s="69"/>
      <c r="FI7216" s="6"/>
      <c r="FJ7216" s="5"/>
      <c r="FK7216" s="25"/>
      <c r="FL7216" s="5"/>
    </row>
    <row r="7217" spans="40:168">
      <c r="AN7217" s="14"/>
      <c r="AO7217" s="14"/>
      <c r="AP7217" s="5"/>
      <c r="AQ7217" s="25"/>
      <c r="AR7217" s="25"/>
      <c r="AS7217" s="96"/>
      <c r="AT7217" s="83"/>
      <c r="AU7217" s="14"/>
      <c r="AX7217" s="83"/>
      <c r="AY7217" s="83"/>
      <c r="AZ7217" s="83"/>
      <c r="BA7217" s="83"/>
      <c r="BJ7217" s="54"/>
      <c r="BK7217" s="22"/>
      <c r="BL7217" s="24"/>
      <c r="BP7217" s="23"/>
      <c r="BQ7217" s="24"/>
      <c r="BR7217" s="22"/>
      <c r="BS7217" s="24"/>
      <c r="BT7217" s="24"/>
      <c r="BU7217" s="23"/>
      <c r="BV7217" s="26"/>
      <c r="BX7217" s="6"/>
      <c r="BY7217" s="24"/>
      <c r="BZ7217" s="109"/>
      <c r="CA7217" s="66"/>
      <c r="CB7217" s="5"/>
      <c r="CC7217" s="68"/>
      <c r="CD7217" s="67"/>
      <c r="CE7217" s="67"/>
      <c r="CF7217" s="64"/>
      <c r="CG7217" s="5"/>
      <c r="CH7217" s="69"/>
      <c r="CI7217" s="6"/>
      <c r="CJ7217" s="5"/>
      <c r="CK7217" s="25"/>
      <c r="CL7217" s="5"/>
      <c r="DN7217" s="14"/>
      <c r="DO7217" s="14"/>
      <c r="DP7217" s="5"/>
      <c r="DQ7217" s="25"/>
      <c r="DR7217" s="25"/>
      <c r="DS7217" s="96"/>
      <c r="DT7217" s="83"/>
      <c r="DU7217" s="14"/>
      <c r="DX7217" s="83"/>
      <c r="DY7217" s="83"/>
      <c r="DZ7217" s="83"/>
      <c r="EA7217" s="83"/>
      <c r="EJ7217" s="54"/>
      <c r="EK7217" s="22"/>
      <c r="EL7217" s="24"/>
      <c r="EP7217" s="23"/>
      <c r="EQ7217" s="24"/>
      <c r="ER7217" s="22"/>
      <c r="ES7217" s="24"/>
      <c r="ET7217" s="24"/>
      <c r="EU7217" s="23"/>
      <c r="EV7217" s="26"/>
      <c r="EX7217" s="6"/>
      <c r="EY7217" s="24"/>
      <c r="EZ7217" s="109"/>
      <c r="FA7217" s="66"/>
      <c r="FB7217" s="5"/>
      <c r="FC7217" s="68"/>
      <c r="FD7217" s="67"/>
      <c r="FE7217" s="67"/>
      <c r="FF7217" s="64"/>
      <c r="FG7217" s="5"/>
      <c r="FH7217" s="69"/>
      <c r="FI7217" s="6"/>
      <c r="FJ7217" s="5"/>
      <c r="FK7217" s="25"/>
      <c r="FL7217" s="5"/>
    </row>
    <row r="7218" spans="40:168">
      <c r="AN7218" s="14"/>
      <c r="AO7218" s="14"/>
      <c r="AP7218" s="5"/>
      <c r="AQ7218" s="25"/>
      <c r="AR7218" s="25"/>
      <c r="AS7218" s="96"/>
      <c r="AT7218" s="83"/>
      <c r="AU7218" s="14"/>
      <c r="AX7218" s="83"/>
      <c r="AY7218" s="83"/>
      <c r="AZ7218" s="83"/>
      <c r="BA7218" s="83"/>
      <c r="BJ7218" s="54"/>
      <c r="BK7218" s="22"/>
      <c r="BL7218" s="24"/>
      <c r="BP7218" s="23"/>
      <c r="BQ7218" s="24"/>
      <c r="BR7218" s="22"/>
      <c r="BS7218" s="24"/>
      <c r="BT7218" s="24"/>
      <c r="BU7218" s="23"/>
      <c r="BV7218" s="26"/>
      <c r="BX7218" s="6"/>
      <c r="BY7218" s="24"/>
      <c r="BZ7218" s="109"/>
      <c r="CA7218" s="66"/>
      <c r="CB7218" s="5"/>
      <c r="CC7218" s="68"/>
      <c r="CD7218" s="67"/>
      <c r="CE7218" s="67"/>
      <c r="CF7218" s="64"/>
      <c r="CG7218" s="5"/>
      <c r="CH7218" s="69"/>
      <c r="CI7218" s="6"/>
      <c r="CJ7218" s="5"/>
      <c r="CK7218" s="25"/>
      <c r="CL7218" s="5"/>
      <c r="DN7218" s="14"/>
      <c r="DO7218" s="14"/>
      <c r="DP7218" s="5"/>
      <c r="DQ7218" s="25"/>
      <c r="DR7218" s="25"/>
      <c r="DS7218" s="96"/>
      <c r="DT7218" s="83"/>
      <c r="DU7218" s="14"/>
      <c r="DX7218" s="83"/>
      <c r="DY7218" s="83"/>
      <c r="DZ7218" s="83"/>
      <c r="EA7218" s="83"/>
      <c r="EJ7218" s="54"/>
      <c r="EK7218" s="22"/>
      <c r="EL7218" s="24"/>
      <c r="EP7218" s="23"/>
      <c r="EQ7218" s="24"/>
      <c r="ER7218" s="22"/>
      <c r="ES7218" s="24"/>
      <c r="ET7218" s="24"/>
      <c r="EU7218" s="23"/>
      <c r="EV7218" s="26"/>
      <c r="EX7218" s="6"/>
      <c r="EY7218" s="24"/>
      <c r="EZ7218" s="109"/>
      <c r="FA7218" s="66"/>
      <c r="FB7218" s="5"/>
      <c r="FC7218" s="68"/>
      <c r="FD7218" s="67"/>
      <c r="FE7218" s="67"/>
      <c r="FF7218" s="64"/>
      <c r="FG7218" s="5"/>
      <c r="FH7218" s="69"/>
      <c r="FI7218" s="6"/>
      <c r="FJ7218" s="5"/>
      <c r="FK7218" s="25"/>
      <c r="FL7218" s="5"/>
    </row>
    <row r="7219" spans="40:168">
      <c r="AN7219" s="14"/>
      <c r="AO7219" s="14"/>
      <c r="AP7219" s="5"/>
      <c r="AQ7219" s="25"/>
      <c r="AR7219" s="25"/>
      <c r="AS7219" s="96"/>
      <c r="AT7219" s="83"/>
      <c r="AU7219" s="14"/>
      <c r="AX7219" s="83"/>
      <c r="AY7219" s="83"/>
      <c r="AZ7219" s="83"/>
      <c r="BA7219" s="83"/>
      <c r="BJ7219" s="54"/>
      <c r="BK7219" s="22"/>
      <c r="BL7219" s="24"/>
      <c r="BP7219" s="23"/>
      <c r="BQ7219" s="24"/>
      <c r="BR7219" s="22"/>
      <c r="BS7219" s="24"/>
      <c r="BT7219" s="24"/>
      <c r="BU7219" s="23"/>
      <c r="BV7219" s="26"/>
      <c r="BX7219" s="6"/>
      <c r="BY7219" s="24"/>
      <c r="BZ7219" s="109"/>
      <c r="CA7219" s="66"/>
      <c r="CB7219" s="5"/>
      <c r="CC7219" s="68"/>
      <c r="CD7219" s="67"/>
      <c r="CE7219" s="67"/>
      <c r="CF7219" s="64"/>
      <c r="CG7219" s="5"/>
      <c r="CH7219" s="69"/>
      <c r="CI7219" s="6"/>
      <c r="CJ7219" s="5"/>
      <c r="CK7219" s="25"/>
      <c r="CL7219" s="5"/>
      <c r="DN7219" s="14"/>
      <c r="DO7219" s="14"/>
      <c r="DP7219" s="5"/>
      <c r="DQ7219" s="25"/>
      <c r="DR7219" s="25"/>
      <c r="DS7219" s="96"/>
      <c r="DT7219" s="83"/>
      <c r="DU7219" s="14"/>
      <c r="DX7219" s="83"/>
      <c r="DY7219" s="83"/>
      <c r="DZ7219" s="83"/>
      <c r="EA7219" s="83"/>
      <c r="EJ7219" s="54"/>
      <c r="EK7219" s="22"/>
      <c r="EL7219" s="24"/>
      <c r="EP7219" s="23"/>
      <c r="EQ7219" s="24"/>
      <c r="ER7219" s="22"/>
      <c r="ES7219" s="24"/>
      <c r="ET7219" s="24"/>
      <c r="EU7219" s="23"/>
      <c r="EV7219" s="26"/>
      <c r="EX7219" s="6"/>
      <c r="EY7219" s="24"/>
      <c r="EZ7219" s="109"/>
      <c r="FA7219" s="66"/>
      <c r="FB7219" s="5"/>
      <c r="FC7219" s="68"/>
      <c r="FD7219" s="67"/>
      <c r="FE7219" s="67"/>
      <c r="FF7219" s="64"/>
      <c r="FG7219" s="5"/>
      <c r="FH7219" s="69"/>
      <c r="FI7219" s="6"/>
      <c r="FJ7219" s="5"/>
      <c r="FK7219" s="25"/>
      <c r="FL7219" s="5"/>
    </row>
    <row r="7220" spans="40:168">
      <c r="AN7220" s="14"/>
      <c r="AO7220" s="14"/>
      <c r="AP7220" s="5"/>
      <c r="AQ7220" s="25"/>
      <c r="AR7220" s="25"/>
      <c r="AS7220" s="96"/>
      <c r="AT7220" s="83"/>
      <c r="AU7220" s="14"/>
      <c r="AX7220" s="83"/>
      <c r="AY7220" s="83"/>
      <c r="AZ7220" s="83"/>
      <c r="BA7220" s="83"/>
      <c r="BJ7220" s="54"/>
      <c r="BK7220" s="22"/>
      <c r="BL7220" s="24"/>
      <c r="BP7220" s="23"/>
      <c r="BQ7220" s="24"/>
      <c r="BR7220" s="22"/>
      <c r="BS7220" s="24"/>
      <c r="BT7220" s="24"/>
      <c r="BU7220" s="23"/>
      <c r="BV7220" s="26"/>
      <c r="BX7220" s="6"/>
      <c r="BY7220" s="24"/>
      <c r="BZ7220" s="109"/>
      <c r="CA7220" s="66"/>
      <c r="CB7220" s="5"/>
      <c r="CC7220" s="68"/>
      <c r="CD7220" s="67"/>
      <c r="CE7220" s="67"/>
      <c r="CF7220" s="64"/>
      <c r="CG7220" s="5"/>
      <c r="CH7220" s="69"/>
      <c r="CI7220" s="6"/>
      <c r="CJ7220" s="5"/>
      <c r="CK7220" s="25"/>
      <c r="CL7220" s="5"/>
      <c r="DN7220" s="14"/>
      <c r="DO7220" s="14"/>
      <c r="DP7220" s="5"/>
      <c r="DQ7220" s="25"/>
      <c r="DR7220" s="25"/>
      <c r="DS7220" s="96"/>
      <c r="DT7220" s="83"/>
      <c r="DU7220" s="14"/>
      <c r="DX7220" s="83"/>
      <c r="DY7220" s="83"/>
      <c r="DZ7220" s="83"/>
      <c r="EA7220" s="83"/>
      <c r="EJ7220" s="54"/>
      <c r="EK7220" s="22"/>
      <c r="EL7220" s="24"/>
      <c r="EP7220" s="23"/>
      <c r="EQ7220" s="24"/>
      <c r="ER7220" s="22"/>
      <c r="ES7220" s="24"/>
      <c r="ET7220" s="24"/>
      <c r="EU7220" s="23"/>
      <c r="EV7220" s="26"/>
      <c r="EX7220" s="6"/>
      <c r="EY7220" s="24"/>
      <c r="EZ7220" s="109"/>
      <c r="FA7220" s="66"/>
      <c r="FB7220" s="5"/>
      <c r="FC7220" s="68"/>
      <c r="FD7220" s="67"/>
      <c r="FE7220" s="67"/>
      <c r="FF7220" s="64"/>
      <c r="FG7220" s="5"/>
      <c r="FH7220" s="69"/>
      <c r="FI7220" s="6"/>
      <c r="FJ7220" s="5"/>
      <c r="FK7220" s="25"/>
      <c r="FL7220" s="5"/>
    </row>
    <row r="7221" spans="40:168">
      <c r="AN7221" s="14"/>
      <c r="AO7221" s="14"/>
      <c r="AP7221" s="5"/>
      <c r="AQ7221" s="25"/>
      <c r="AR7221" s="25"/>
      <c r="AS7221" s="96"/>
      <c r="AT7221" s="83"/>
      <c r="AU7221" s="14"/>
      <c r="AX7221" s="83"/>
      <c r="AY7221" s="83"/>
      <c r="AZ7221" s="83"/>
      <c r="BA7221" s="83"/>
      <c r="BJ7221" s="54"/>
      <c r="BK7221" s="22"/>
      <c r="BL7221" s="24"/>
      <c r="BP7221" s="23"/>
      <c r="BQ7221" s="24"/>
      <c r="BR7221" s="22"/>
      <c r="BS7221" s="24"/>
      <c r="BT7221" s="24"/>
      <c r="BU7221" s="23"/>
      <c r="BV7221" s="26"/>
      <c r="BX7221" s="6"/>
      <c r="BY7221" s="24"/>
      <c r="BZ7221" s="109"/>
      <c r="CA7221" s="66"/>
      <c r="CB7221" s="5"/>
      <c r="CC7221" s="68"/>
      <c r="CD7221" s="67"/>
      <c r="CE7221" s="67"/>
      <c r="CF7221" s="64"/>
      <c r="CG7221" s="5"/>
      <c r="CH7221" s="69"/>
      <c r="CI7221" s="6"/>
      <c r="CJ7221" s="5"/>
      <c r="CK7221" s="25"/>
      <c r="CL7221" s="5"/>
      <c r="DN7221" s="14"/>
      <c r="DO7221" s="14"/>
      <c r="DP7221" s="5"/>
      <c r="DQ7221" s="25"/>
      <c r="DR7221" s="25"/>
      <c r="DS7221" s="96"/>
      <c r="DT7221" s="83"/>
      <c r="DU7221" s="14"/>
      <c r="DX7221" s="83"/>
      <c r="DY7221" s="83"/>
      <c r="DZ7221" s="83"/>
      <c r="EA7221" s="83"/>
      <c r="EJ7221" s="54"/>
      <c r="EK7221" s="22"/>
      <c r="EL7221" s="24"/>
      <c r="EP7221" s="23"/>
      <c r="EQ7221" s="24"/>
      <c r="ER7221" s="22"/>
      <c r="ES7221" s="24"/>
      <c r="ET7221" s="24"/>
      <c r="EU7221" s="23"/>
      <c r="EV7221" s="26"/>
      <c r="EX7221" s="6"/>
      <c r="EY7221" s="24"/>
      <c r="EZ7221" s="109"/>
      <c r="FA7221" s="66"/>
      <c r="FB7221" s="5"/>
      <c r="FC7221" s="68"/>
      <c r="FD7221" s="67"/>
      <c r="FE7221" s="67"/>
      <c r="FF7221" s="64"/>
      <c r="FG7221" s="5"/>
      <c r="FH7221" s="69"/>
      <c r="FI7221" s="6"/>
      <c r="FJ7221" s="5"/>
      <c r="FK7221" s="25"/>
      <c r="FL7221" s="5"/>
    </row>
    <row r="7222" spans="40:168">
      <c r="AN7222" s="14"/>
      <c r="AO7222" s="14"/>
      <c r="AP7222" s="5"/>
      <c r="AQ7222" s="25"/>
      <c r="AR7222" s="25"/>
      <c r="AS7222" s="96"/>
      <c r="AT7222" s="83"/>
      <c r="AU7222" s="14"/>
      <c r="AX7222" s="83"/>
      <c r="AY7222" s="83"/>
      <c r="AZ7222" s="83"/>
      <c r="BA7222" s="83"/>
      <c r="BJ7222" s="54"/>
      <c r="BK7222" s="22"/>
      <c r="BL7222" s="24"/>
      <c r="BP7222" s="23"/>
      <c r="BQ7222" s="24"/>
      <c r="BR7222" s="22"/>
      <c r="BS7222" s="24"/>
      <c r="BT7222" s="24"/>
      <c r="BU7222" s="23"/>
      <c r="BV7222" s="26"/>
      <c r="BX7222" s="6"/>
      <c r="BY7222" s="24"/>
      <c r="BZ7222" s="109"/>
      <c r="CA7222" s="66"/>
      <c r="CB7222" s="5"/>
      <c r="CC7222" s="68"/>
      <c r="CD7222" s="67"/>
      <c r="CE7222" s="67"/>
      <c r="CF7222" s="64"/>
      <c r="CG7222" s="5"/>
      <c r="CH7222" s="69"/>
      <c r="CI7222" s="6"/>
      <c r="CJ7222" s="5"/>
      <c r="CK7222" s="25"/>
      <c r="CL7222" s="5"/>
      <c r="DN7222" s="14"/>
      <c r="DO7222" s="14"/>
      <c r="DP7222" s="5"/>
      <c r="DQ7222" s="25"/>
      <c r="DR7222" s="25"/>
      <c r="DS7222" s="96"/>
      <c r="DT7222" s="83"/>
      <c r="DU7222" s="14"/>
      <c r="DX7222" s="83"/>
      <c r="DY7222" s="83"/>
      <c r="DZ7222" s="83"/>
      <c r="EA7222" s="83"/>
      <c r="EJ7222" s="54"/>
      <c r="EK7222" s="22"/>
      <c r="EL7222" s="24"/>
      <c r="EP7222" s="23"/>
      <c r="EQ7222" s="24"/>
      <c r="ER7222" s="22"/>
      <c r="ES7222" s="24"/>
      <c r="ET7222" s="24"/>
      <c r="EU7222" s="23"/>
      <c r="EV7222" s="26"/>
      <c r="EX7222" s="6"/>
      <c r="EY7222" s="24"/>
      <c r="EZ7222" s="109"/>
      <c r="FA7222" s="66"/>
      <c r="FB7222" s="5"/>
      <c r="FC7222" s="68"/>
      <c r="FD7222" s="67"/>
      <c r="FE7222" s="67"/>
      <c r="FF7222" s="64"/>
      <c r="FG7222" s="5"/>
      <c r="FH7222" s="69"/>
      <c r="FI7222" s="6"/>
      <c r="FJ7222" s="5"/>
      <c r="FK7222" s="25"/>
      <c r="FL7222" s="5"/>
    </row>
    <row r="7223" spans="40:168">
      <c r="AN7223" s="14"/>
      <c r="AO7223" s="14"/>
      <c r="AP7223" s="5"/>
      <c r="AQ7223" s="25"/>
      <c r="AR7223" s="25"/>
      <c r="AS7223" s="96"/>
      <c r="AT7223" s="83"/>
      <c r="AU7223" s="14"/>
      <c r="AX7223" s="83"/>
      <c r="AY7223" s="83"/>
      <c r="AZ7223" s="83"/>
      <c r="BA7223" s="83"/>
      <c r="BJ7223" s="54"/>
      <c r="BK7223" s="22"/>
      <c r="BL7223" s="24"/>
      <c r="BP7223" s="23"/>
      <c r="BQ7223" s="24"/>
      <c r="BR7223" s="22"/>
      <c r="BS7223" s="24"/>
      <c r="BT7223" s="24"/>
      <c r="BU7223" s="23"/>
      <c r="BV7223" s="26"/>
      <c r="BX7223" s="6"/>
      <c r="BY7223" s="24"/>
      <c r="BZ7223" s="109"/>
      <c r="CA7223" s="66"/>
      <c r="CB7223" s="5"/>
      <c r="CC7223" s="68"/>
      <c r="CD7223" s="67"/>
      <c r="CE7223" s="67"/>
      <c r="CF7223" s="64"/>
      <c r="CG7223" s="5"/>
      <c r="CH7223" s="69"/>
      <c r="CI7223" s="6"/>
      <c r="CJ7223" s="5"/>
      <c r="CK7223" s="25"/>
      <c r="CL7223" s="5"/>
      <c r="DN7223" s="14"/>
      <c r="DO7223" s="14"/>
      <c r="DP7223" s="5"/>
      <c r="DQ7223" s="25"/>
      <c r="DR7223" s="25"/>
      <c r="DS7223" s="96"/>
      <c r="DT7223" s="83"/>
      <c r="DU7223" s="14"/>
      <c r="DX7223" s="83"/>
      <c r="DY7223" s="83"/>
      <c r="DZ7223" s="83"/>
      <c r="EA7223" s="83"/>
      <c r="EJ7223" s="54"/>
      <c r="EK7223" s="22"/>
      <c r="EL7223" s="24"/>
      <c r="EP7223" s="23"/>
      <c r="EQ7223" s="24"/>
      <c r="ER7223" s="22"/>
      <c r="ES7223" s="24"/>
      <c r="ET7223" s="24"/>
      <c r="EU7223" s="23"/>
      <c r="EV7223" s="26"/>
      <c r="EX7223" s="6"/>
      <c r="EY7223" s="24"/>
      <c r="EZ7223" s="109"/>
      <c r="FA7223" s="66"/>
      <c r="FB7223" s="5"/>
      <c r="FC7223" s="68"/>
      <c r="FD7223" s="67"/>
      <c r="FE7223" s="67"/>
      <c r="FF7223" s="64"/>
      <c r="FG7223" s="5"/>
      <c r="FH7223" s="69"/>
      <c r="FI7223" s="6"/>
      <c r="FJ7223" s="5"/>
      <c r="FK7223" s="25"/>
      <c r="FL7223" s="5"/>
    </row>
    <row r="7224" spans="40:168">
      <c r="AN7224" s="14"/>
      <c r="AO7224" s="14"/>
      <c r="AP7224" s="5"/>
      <c r="AQ7224" s="25"/>
      <c r="AR7224" s="25"/>
      <c r="AS7224" s="96"/>
      <c r="AT7224" s="83"/>
      <c r="AU7224" s="14"/>
      <c r="AX7224" s="83"/>
      <c r="AY7224" s="83"/>
      <c r="AZ7224" s="83"/>
      <c r="BA7224" s="83"/>
      <c r="BJ7224" s="54"/>
      <c r="BK7224" s="22"/>
      <c r="BL7224" s="24"/>
      <c r="BP7224" s="23"/>
      <c r="BQ7224" s="24"/>
      <c r="BR7224" s="22"/>
      <c r="BS7224" s="24"/>
      <c r="BT7224" s="24"/>
      <c r="BU7224" s="23"/>
      <c r="BV7224" s="26"/>
      <c r="BX7224" s="6"/>
      <c r="BY7224" s="24"/>
      <c r="BZ7224" s="109"/>
      <c r="CA7224" s="66"/>
      <c r="CB7224" s="5"/>
      <c r="CC7224" s="68"/>
      <c r="CD7224" s="67"/>
      <c r="CE7224" s="67"/>
      <c r="CF7224" s="64"/>
      <c r="CG7224" s="5"/>
      <c r="CH7224" s="69"/>
      <c r="CI7224" s="6"/>
      <c r="CJ7224" s="5"/>
      <c r="CK7224" s="25"/>
      <c r="CL7224" s="5"/>
      <c r="DN7224" s="14"/>
      <c r="DO7224" s="14"/>
      <c r="DP7224" s="5"/>
      <c r="DQ7224" s="25"/>
      <c r="DR7224" s="25"/>
      <c r="DS7224" s="96"/>
      <c r="DT7224" s="83"/>
      <c r="DU7224" s="14"/>
      <c r="DX7224" s="83"/>
      <c r="DY7224" s="83"/>
      <c r="DZ7224" s="83"/>
      <c r="EA7224" s="83"/>
      <c r="EJ7224" s="54"/>
      <c r="EK7224" s="22"/>
      <c r="EL7224" s="24"/>
      <c r="EP7224" s="23"/>
      <c r="EQ7224" s="24"/>
      <c r="ER7224" s="22"/>
      <c r="ES7224" s="24"/>
      <c r="ET7224" s="24"/>
      <c r="EU7224" s="23"/>
      <c r="EV7224" s="26"/>
      <c r="EX7224" s="6"/>
      <c r="EY7224" s="24"/>
      <c r="EZ7224" s="109"/>
      <c r="FA7224" s="66"/>
      <c r="FB7224" s="5"/>
      <c r="FC7224" s="68"/>
      <c r="FD7224" s="67"/>
      <c r="FE7224" s="67"/>
      <c r="FF7224" s="64"/>
      <c r="FG7224" s="5"/>
      <c r="FH7224" s="69"/>
      <c r="FI7224" s="6"/>
      <c r="FJ7224" s="5"/>
      <c r="FK7224" s="25"/>
      <c r="FL7224" s="5"/>
    </row>
    <row r="7225" spans="40:168">
      <c r="AN7225" s="14"/>
      <c r="AO7225" s="14"/>
      <c r="AP7225" s="5"/>
      <c r="AQ7225" s="25"/>
      <c r="AR7225" s="25"/>
      <c r="AS7225" s="96"/>
      <c r="AT7225" s="83"/>
      <c r="AU7225" s="14"/>
      <c r="AX7225" s="83"/>
      <c r="AY7225" s="83"/>
      <c r="AZ7225" s="83"/>
      <c r="BA7225" s="83"/>
      <c r="BJ7225" s="54"/>
      <c r="BK7225" s="22"/>
      <c r="BL7225" s="24"/>
      <c r="BP7225" s="23"/>
      <c r="BQ7225" s="24"/>
      <c r="BR7225" s="22"/>
      <c r="BS7225" s="24"/>
      <c r="BT7225" s="24"/>
      <c r="BU7225" s="23"/>
      <c r="BV7225" s="26"/>
      <c r="BX7225" s="6"/>
      <c r="BY7225" s="24"/>
      <c r="BZ7225" s="109"/>
      <c r="CA7225" s="66"/>
      <c r="CB7225" s="5"/>
      <c r="CC7225" s="68"/>
      <c r="CD7225" s="67"/>
      <c r="CE7225" s="67"/>
      <c r="CF7225" s="64"/>
      <c r="CG7225" s="5"/>
      <c r="CH7225" s="69"/>
      <c r="CI7225" s="6"/>
      <c r="CJ7225" s="5"/>
      <c r="CK7225" s="25"/>
      <c r="CL7225" s="5"/>
      <c r="DN7225" s="14"/>
      <c r="DO7225" s="14"/>
      <c r="DP7225" s="5"/>
      <c r="DQ7225" s="25"/>
      <c r="DR7225" s="25"/>
      <c r="DS7225" s="96"/>
      <c r="DT7225" s="83"/>
      <c r="DU7225" s="14"/>
      <c r="DX7225" s="83"/>
      <c r="DY7225" s="83"/>
      <c r="DZ7225" s="83"/>
      <c r="EA7225" s="83"/>
      <c r="EJ7225" s="54"/>
      <c r="EK7225" s="22"/>
      <c r="EL7225" s="24"/>
      <c r="EP7225" s="23"/>
      <c r="EQ7225" s="24"/>
      <c r="ER7225" s="22"/>
      <c r="ES7225" s="24"/>
      <c r="ET7225" s="24"/>
      <c r="EU7225" s="23"/>
      <c r="EV7225" s="26"/>
      <c r="EX7225" s="6"/>
      <c r="EY7225" s="24"/>
      <c r="EZ7225" s="109"/>
      <c r="FA7225" s="66"/>
      <c r="FB7225" s="5"/>
      <c r="FC7225" s="68"/>
      <c r="FD7225" s="67"/>
      <c r="FE7225" s="67"/>
      <c r="FF7225" s="64"/>
      <c r="FG7225" s="5"/>
      <c r="FH7225" s="69"/>
      <c r="FI7225" s="6"/>
      <c r="FJ7225" s="5"/>
      <c r="FK7225" s="25"/>
      <c r="FL7225" s="5"/>
    </row>
    <row r="7226" spans="40:168">
      <c r="AN7226" s="14"/>
      <c r="AO7226" s="14"/>
      <c r="AP7226" s="5"/>
      <c r="AQ7226" s="25"/>
      <c r="AR7226" s="25"/>
      <c r="AS7226" s="96"/>
      <c r="AT7226" s="83"/>
      <c r="AU7226" s="14"/>
      <c r="AX7226" s="83"/>
      <c r="AY7226" s="83"/>
      <c r="AZ7226" s="83"/>
      <c r="BA7226" s="83"/>
      <c r="BJ7226" s="54"/>
      <c r="BK7226" s="22"/>
      <c r="BL7226" s="24"/>
      <c r="BP7226" s="23"/>
      <c r="BQ7226" s="24"/>
      <c r="BR7226" s="22"/>
      <c r="BS7226" s="24"/>
      <c r="BT7226" s="24"/>
      <c r="BU7226" s="23"/>
      <c r="BV7226" s="26"/>
      <c r="BX7226" s="6"/>
      <c r="BY7226" s="24"/>
      <c r="BZ7226" s="109"/>
      <c r="CA7226" s="66"/>
      <c r="CB7226" s="5"/>
      <c r="CC7226" s="68"/>
      <c r="CD7226" s="67"/>
      <c r="CE7226" s="67"/>
      <c r="CF7226" s="64"/>
      <c r="CG7226" s="5"/>
      <c r="CH7226" s="69"/>
      <c r="CI7226" s="6"/>
      <c r="CJ7226" s="5"/>
      <c r="CK7226" s="25"/>
      <c r="CL7226" s="5"/>
      <c r="DN7226" s="14"/>
      <c r="DO7226" s="14"/>
      <c r="DP7226" s="5"/>
      <c r="DQ7226" s="25"/>
      <c r="DR7226" s="25"/>
      <c r="DS7226" s="96"/>
      <c r="DT7226" s="83"/>
      <c r="DU7226" s="14"/>
      <c r="DX7226" s="83"/>
      <c r="DY7226" s="83"/>
      <c r="DZ7226" s="83"/>
      <c r="EA7226" s="83"/>
      <c r="EJ7226" s="54"/>
      <c r="EK7226" s="22"/>
      <c r="EL7226" s="24"/>
      <c r="EP7226" s="23"/>
      <c r="EQ7226" s="24"/>
      <c r="ER7226" s="22"/>
      <c r="ES7226" s="24"/>
      <c r="ET7226" s="24"/>
      <c r="EU7226" s="23"/>
      <c r="EV7226" s="26"/>
      <c r="EX7226" s="6"/>
      <c r="EY7226" s="24"/>
      <c r="EZ7226" s="109"/>
      <c r="FA7226" s="66"/>
      <c r="FB7226" s="5"/>
      <c r="FC7226" s="68"/>
      <c r="FD7226" s="67"/>
      <c r="FE7226" s="67"/>
      <c r="FF7226" s="64"/>
      <c r="FG7226" s="5"/>
      <c r="FH7226" s="69"/>
      <c r="FI7226" s="6"/>
      <c r="FJ7226" s="5"/>
      <c r="FK7226" s="25"/>
      <c r="FL7226" s="5"/>
    </row>
    <row r="7227" spans="40:168">
      <c r="AN7227" s="14"/>
      <c r="AO7227" s="14"/>
      <c r="AP7227" s="5"/>
      <c r="AQ7227" s="25"/>
      <c r="AR7227" s="25"/>
      <c r="AS7227" s="96"/>
      <c r="AT7227" s="83"/>
      <c r="AU7227" s="14"/>
      <c r="AX7227" s="83"/>
      <c r="AY7227" s="83"/>
      <c r="AZ7227" s="83"/>
      <c r="BA7227" s="83"/>
      <c r="BJ7227" s="54"/>
      <c r="BK7227" s="22"/>
      <c r="BL7227" s="24"/>
      <c r="BP7227" s="23"/>
      <c r="BQ7227" s="24"/>
      <c r="BR7227" s="22"/>
      <c r="BS7227" s="24"/>
      <c r="BT7227" s="24"/>
      <c r="BU7227" s="23"/>
      <c r="BV7227" s="26"/>
      <c r="BX7227" s="6"/>
      <c r="BY7227" s="24"/>
      <c r="BZ7227" s="109"/>
      <c r="CA7227" s="66"/>
      <c r="CB7227" s="5"/>
      <c r="CC7227" s="68"/>
      <c r="CD7227" s="67"/>
      <c r="CE7227" s="67"/>
      <c r="CF7227" s="64"/>
      <c r="CG7227" s="5"/>
      <c r="CH7227" s="69"/>
      <c r="CI7227" s="6"/>
      <c r="CJ7227" s="5"/>
      <c r="CK7227" s="25"/>
      <c r="CL7227" s="5"/>
      <c r="DN7227" s="14"/>
      <c r="DO7227" s="14"/>
      <c r="DP7227" s="5"/>
      <c r="DQ7227" s="25"/>
      <c r="DR7227" s="25"/>
      <c r="DS7227" s="96"/>
      <c r="DT7227" s="83"/>
      <c r="DU7227" s="14"/>
      <c r="DX7227" s="83"/>
      <c r="DY7227" s="83"/>
      <c r="DZ7227" s="83"/>
      <c r="EA7227" s="83"/>
      <c r="EJ7227" s="54"/>
      <c r="EK7227" s="22"/>
      <c r="EL7227" s="24"/>
      <c r="EP7227" s="23"/>
      <c r="EQ7227" s="24"/>
      <c r="ER7227" s="22"/>
      <c r="ES7227" s="24"/>
      <c r="ET7227" s="24"/>
      <c r="EU7227" s="23"/>
      <c r="EV7227" s="26"/>
      <c r="EX7227" s="6"/>
      <c r="EY7227" s="24"/>
      <c r="EZ7227" s="109"/>
      <c r="FA7227" s="66"/>
      <c r="FB7227" s="5"/>
      <c r="FC7227" s="68"/>
      <c r="FD7227" s="67"/>
      <c r="FE7227" s="67"/>
      <c r="FF7227" s="64"/>
      <c r="FG7227" s="5"/>
      <c r="FH7227" s="69"/>
      <c r="FI7227" s="6"/>
      <c r="FJ7227" s="5"/>
      <c r="FK7227" s="25"/>
      <c r="FL7227" s="5"/>
    </row>
    <row r="7228" spans="40:168">
      <c r="AN7228" s="14"/>
      <c r="AO7228" s="14"/>
      <c r="AP7228" s="5"/>
      <c r="AQ7228" s="25"/>
      <c r="AR7228" s="25"/>
      <c r="AS7228" s="96"/>
      <c r="AT7228" s="83"/>
      <c r="AU7228" s="14"/>
      <c r="AX7228" s="83"/>
      <c r="AY7228" s="83"/>
      <c r="AZ7228" s="83"/>
      <c r="BA7228" s="83"/>
      <c r="BJ7228" s="54"/>
      <c r="BK7228" s="22"/>
      <c r="BL7228" s="24"/>
      <c r="BP7228" s="23"/>
      <c r="BQ7228" s="24"/>
      <c r="BR7228" s="22"/>
      <c r="BS7228" s="24"/>
      <c r="BT7228" s="24"/>
      <c r="BU7228" s="23"/>
      <c r="BV7228" s="26"/>
      <c r="BX7228" s="6"/>
      <c r="BY7228" s="24"/>
      <c r="BZ7228" s="109"/>
      <c r="CA7228" s="66"/>
      <c r="CB7228" s="5"/>
      <c r="CC7228" s="68"/>
      <c r="CD7228" s="67"/>
      <c r="CE7228" s="67"/>
      <c r="CF7228" s="64"/>
      <c r="CG7228" s="5"/>
      <c r="CH7228" s="69"/>
      <c r="CI7228" s="6"/>
      <c r="CJ7228" s="5"/>
      <c r="CK7228" s="25"/>
      <c r="CL7228" s="5"/>
      <c r="DN7228" s="14"/>
      <c r="DO7228" s="14"/>
      <c r="DP7228" s="5"/>
      <c r="DQ7228" s="25"/>
      <c r="DR7228" s="25"/>
      <c r="DS7228" s="96"/>
      <c r="DT7228" s="83"/>
      <c r="DU7228" s="14"/>
      <c r="DX7228" s="83"/>
      <c r="DY7228" s="83"/>
      <c r="DZ7228" s="83"/>
      <c r="EA7228" s="83"/>
      <c r="EJ7228" s="54"/>
      <c r="EK7228" s="22"/>
      <c r="EL7228" s="24"/>
      <c r="EP7228" s="23"/>
      <c r="EQ7228" s="24"/>
      <c r="ER7228" s="22"/>
      <c r="ES7228" s="24"/>
      <c r="ET7228" s="24"/>
      <c r="EU7228" s="23"/>
      <c r="EV7228" s="26"/>
      <c r="EX7228" s="6"/>
      <c r="EY7228" s="24"/>
      <c r="EZ7228" s="109"/>
      <c r="FA7228" s="66"/>
      <c r="FB7228" s="5"/>
      <c r="FC7228" s="68"/>
      <c r="FD7228" s="67"/>
      <c r="FE7228" s="67"/>
      <c r="FF7228" s="64"/>
      <c r="FG7228" s="5"/>
      <c r="FH7228" s="69"/>
      <c r="FI7228" s="6"/>
      <c r="FJ7228" s="5"/>
      <c r="FK7228" s="25"/>
      <c r="FL7228" s="5"/>
    </row>
    <row r="7229" spans="40:168">
      <c r="AN7229" s="14"/>
      <c r="AO7229" s="14"/>
      <c r="AP7229" s="5"/>
      <c r="AQ7229" s="25"/>
      <c r="AR7229" s="25"/>
      <c r="AS7229" s="96"/>
      <c r="AT7229" s="83"/>
      <c r="AU7229" s="14"/>
      <c r="AX7229" s="83"/>
      <c r="AY7229" s="83"/>
      <c r="AZ7229" s="83"/>
      <c r="BA7229" s="83"/>
      <c r="BJ7229" s="54"/>
      <c r="BK7229" s="22"/>
      <c r="BL7229" s="24"/>
      <c r="BP7229" s="23"/>
      <c r="BQ7229" s="24"/>
      <c r="BR7229" s="22"/>
      <c r="BS7229" s="24"/>
      <c r="BT7229" s="24"/>
      <c r="BU7229" s="23"/>
      <c r="BV7229" s="26"/>
      <c r="BX7229" s="6"/>
      <c r="BY7229" s="24"/>
      <c r="BZ7229" s="109"/>
      <c r="CA7229" s="66"/>
      <c r="CB7229" s="5"/>
      <c r="CC7229" s="68"/>
      <c r="CD7229" s="67"/>
      <c r="CE7229" s="67"/>
      <c r="CF7229" s="64"/>
      <c r="CG7229" s="5"/>
      <c r="CH7229" s="69"/>
      <c r="CI7229" s="6"/>
      <c r="CJ7229" s="5"/>
      <c r="CK7229" s="25"/>
      <c r="CL7229" s="5"/>
      <c r="DN7229" s="14"/>
      <c r="DO7229" s="14"/>
      <c r="DP7229" s="5"/>
      <c r="DQ7229" s="25"/>
      <c r="DR7229" s="25"/>
      <c r="DS7229" s="96"/>
      <c r="DT7229" s="83"/>
      <c r="DU7229" s="14"/>
      <c r="DX7229" s="83"/>
      <c r="DY7229" s="83"/>
      <c r="DZ7229" s="83"/>
      <c r="EA7229" s="83"/>
      <c r="EJ7229" s="54"/>
      <c r="EK7229" s="22"/>
      <c r="EL7229" s="24"/>
      <c r="EP7229" s="23"/>
      <c r="EQ7229" s="24"/>
      <c r="ER7229" s="22"/>
      <c r="ES7229" s="24"/>
      <c r="ET7229" s="24"/>
      <c r="EU7229" s="23"/>
      <c r="EV7229" s="26"/>
      <c r="EX7229" s="6"/>
      <c r="EY7229" s="24"/>
      <c r="EZ7229" s="109"/>
      <c r="FA7229" s="66"/>
      <c r="FB7229" s="5"/>
      <c r="FC7229" s="68"/>
      <c r="FD7229" s="67"/>
      <c r="FE7229" s="67"/>
      <c r="FF7229" s="64"/>
      <c r="FG7229" s="5"/>
      <c r="FH7229" s="69"/>
      <c r="FI7229" s="6"/>
      <c r="FJ7229" s="5"/>
      <c r="FK7229" s="25"/>
      <c r="FL7229" s="5"/>
    </row>
    <row r="7230" spans="40:168">
      <c r="AN7230" s="14"/>
      <c r="AO7230" s="14"/>
      <c r="AP7230" s="5"/>
      <c r="AQ7230" s="25"/>
      <c r="AR7230" s="25"/>
      <c r="AS7230" s="96"/>
      <c r="AT7230" s="83"/>
      <c r="AU7230" s="14"/>
      <c r="AX7230" s="83"/>
      <c r="AY7230" s="83"/>
      <c r="AZ7230" s="83"/>
      <c r="BA7230" s="83"/>
      <c r="BJ7230" s="54"/>
      <c r="BK7230" s="22"/>
      <c r="BL7230" s="24"/>
      <c r="BP7230" s="23"/>
      <c r="BQ7230" s="24"/>
      <c r="BR7230" s="22"/>
      <c r="BS7230" s="24"/>
      <c r="BT7230" s="24"/>
      <c r="BU7230" s="23"/>
      <c r="BV7230" s="26"/>
      <c r="BX7230" s="6"/>
      <c r="BY7230" s="24"/>
      <c r="BZ7230" s="109"/>
      <c r="CA7230" s="66"/>
      <c r="CB7230" s="5"/>
      <c r="CC7230" s="68"/>
      <c r="CD7230" s="67"/>
      <c r="CE7230" s="67"/>
      <c r="CF7230" s="64"/>
      <c r="CG7230" s="5"/>
      <c r="CH7230" s="69"/>
      <c r="CI7230" s="6"/>
      <c r="CJ7230" s="5"/>
      <c r="CK7230" s="25"/>
      <c r="CL7230" s="5"/>
      <c r="DN7230" s="14"/>
      <c r="DO7230" s="14"/>
      <c r="DP7230" s="5"/>
      <c r="DQ7230" s="25"/>
      <c r="DR7230" s="25"/>
      <c r="DS7230" s="96"/>
      <c r="DT7230" s="83"/>
      <c r="DU7230" s="14"/>
      <c r="DX7230" s="83"/>
      <c r="DY7230" s="83"/>
      <c r="DZ7230" s="83"/>
      <c r="EA7230" s="83"/>
      <c r="EJ7230" s="54"/>
      <c r="EK7230" s="22"/>
      <c r="EL7230" s="24"/>
      <c r="EP7230" s="23"/>
      <c r="EQ7230" s="24"/>
      <c r="ER7230" s="22"/>
      <c r="ES7230" s="24"/>
      <c r="ET7230" s="24"/>
      <c r="EU7230" s="23"/>
      <c r="EV7230" s="26"/>
      <c r="EX7230" s="6"/>
      <c r="EY7230" s="24"/>
      <c r="EZ7230" s="109"/>
      <c r="FA7230" s="66"/>
      <c r="FB7230" s="5"/>
      <c r="FC7230" s="68"/>
      <c r="FD7230" s="67"/>
      <c r="FE7230" s="67"/>
      <c r="FF7230" s="64"/>
      <c r="FG7230" s="5"/>
      <c r="FH7230" s="69"/>
      <c r="FI7230" s="6"/>
      <c r="FJ7230" s="5"/>
      <c r="FK7230" s="25"/>
      <c r="FL7230" s="5"/>
    </row>
    <row r="7231" spans="40:168">
      <c r="AN7231" s="14"/>
      <c r="AO7231" s="14"/>
      <c r="AP7231" s="5"/>
      <c r="AQ7231" s="25"/>
      <c r="AR7231" s="25"/>
      <c r="AS7231" s="96"/>
      <c r="AT7231" s="83"/>
      <c r="AU7231" s="14"/>
      <c r="AX7231" s="83"/>
      <c r="AY7231" s="83"/>
      <c r="AZ7231" s="83"/>
      <c r="BA7231" s="83"/>
      <c r="BJ7231" s="54"/>
      <c r="BK7231" s="22"/>
      <c r="BL7231" s="24"/>
      <c r="BP7231" s="23"/>
      <c r="BQ7231" s="24"/>
      <c r="BR7231" s="22"/>
      <c r="BS7231" s="24"/>
      <c r="BT7231" s="24"/>
      <c r="BU7231" s="23"/>
      <c r="BV7231" s="26"/>
      <c r="BX7231" s="6"/>
      <c r="BY7231" s="24"/>
      <c r="BZ7231" s="109"/>
      <c r="CA7231" s="66"/>
      <c r="CB7231" s="5"/>
      <c r="CC7231" s="68"/>
      <c r="CD7231" s="67"/>
      <c r="CE7231" s="67"/>
      <c r="CF7231" s="64"/>
      <c r="CG7231" s="5"/>
      <c r="CH7231" s="69"/>
      <c r="CI7231" s="6"/>
      <c r="CJ7231" s="5"/>
      <c r="CK7231" s="25"/>
      <c r="CL7231" s="5"/>
      <c r="DN7231" s="14"/>
      <c r="DO7231" s="14"/>
      <c r="DP7231" s="5"/>
      <c r="DQ7231" s="25"/>
      <c r="DR7231" s="25"/>
      <c r="DS7231" s="96"/>
      <c r="DT7231" s="83"/>
      <c r="DU7231" s="14"/>
      <c r="DX7231" s="83"/>
      <c r="DY7231" s="83"/>
      <c r="DZ7231" s="83"/>
      <c r="EA7231" s="83"/>
      <c r="EJ7231" s="54"/>
      <c r="EK7231" s="22"/>
      <c r="EL7231" s="24"/>
      <c r="EP7231" s="23"/>
      <c r="EQ7231" s="24"/>
      <c r="ER7231" s="22"/>
      <c r="ES7231" s="24"/>
      <c r="ET7231" s="24"/>
      <c r="EU7231" s="23"/>
      <c r="EV7231" s="26"/>
      <c r="EX7231" s="6"/>
      <c r="EY7231" s="24"/>
      <c r="EZ7231" s="109"/>
      <c r="FA7231" s="66"/>
      <c r="FB7231" s="5"/>
      <c r="FC7231" s="68"/>
      <c r="FD7231" s="67"/>
      <c r="FE7231" s="67"/>
      <c r="FF7231" s="64"/>
      <c r="FG7231" s="5"/>
      <c r="FH7231" s="69"/>
      <c r="FI7231" s="6"/>
      <c r="FJ7231" s="5"/>
      <c r="FK7231" s="25"/>
      <c r="FL7231" s="5"/>
    </row>
    <row r="7232" spans="40:168">
      <c r="AN7232" s="14"/>
      <c r="AO7232" s="14"/>
      <c r="AP7232" s="5"/>
      <c r="AQ7232" s="25"/>
      <c r="AR7232" s="25"/>
      <c r="AS7232" s="96"/>
      <c r="AT7232" s="83"/>
      <c r="AU7232" s="14"/>
      <c r="AX7232" s="83"/>
      <c r="AY7232" s="83"/>
      <c r="AZ7232" s="83"/>
      <c r="BA7232" s="83"/>
      <c r="BJ7232" s="54"/>
      <c r="BK7232" s="22"/>
      <c r="BL7232" s="24"/>
      <c r="BP7232" s="23"/>
      <c r="BQ7232" s="24"/>
      <c r="BR7232" s="22"/>
      <c r="BS7232" s="24"/>
      <c r="BT7232" s="24"/>
      <c r="BU7232" s="23"/>
      <c r="BV7232" s="26"/>
      <c r="BX7232" s="6"/>
      <c r="BY7232" s="24"/>
      <c r="BZ7232" s="109"/>
      <c r="CA7232" s="66"/>
      <c r="CB7232" s="5"/>
      <c r="CC7232" s="68"/>
      <c r="CD7232" s="67"/>
      <c r="CE7232" s="67"/>
      <c r="CF7232" s="64"/>
      <c r="CG7232" s="5"/>
      <c r="CH7232" s="69"/>
      <c r="CI7232" s="6"/>
      <c r="CJ7232" s="5"/>
      <c r="CK7232" s="25"/>
      <c r="CL7232" s="5"/>
      <c r="DN7232" s="14"/>
      <c r="DO7232" s="14"/>
      <c r="DP7232" s="5"/>
      <c r="DQ7232" s="25"/>
      <c r="DR7232" s="25"/>
      <c r="DS7232" s="96"/>
      <c r="DT7232" s="83"/>
      <c r="DU7232" s="14"/>
      <c r="DX7232" s="83"/>
      <c r="DY7232" s="83"/>
      <c r="DZ7232" s="83"/>
      <c r="EA7232" s="83"/>
      <c r="EJ7232" s="54"/>
      <c r="EK7232" s="22"/>
      <c r="EL7232" s="24"/>
      <c r="EP7232" s="23"/>
      <c r="EQ7232" s="24"/>
      <c r="ER7232" s="22"/>
      <c r="ES7232" s="24"/>
      <c r="ET7232" s="24"/>
      <c r="EU7232" s="23"/>
      <c r="EV7232" s="26"/>
      <c r="EX7232" s="6"/>
      <c r="EY7232" s="24"/>
      <c r="EZ7232" s="109"/>
      <c r="FA7232" s="66"/>
      <c r="FB7232" s="5"/>
      <c r="FC7232" s="68"/>
      <c r="FD7232" s="67"/>
      <c r="FE7232" s="67"/>
      <c r="FF7232" s="64"/>
      <c r="FG7232" s="5"/>
      <c r="FH7232" s="69"/>
      <c r="FI7232" s="6"/>
      <c r="FJ7232" s="5"/>
      <c r="FK7232" s="25"/>
      <c r="FL7232" s="5"/>
    </row>
    <row r="7233" spans="40:168">
      <c r="AN7233" s="14"/>
      <c r="AO7233" s="14"/>
      <c r="AP7233" s="5"/>
      <c r="AQ7233" s="25"/>
      <c r="AR7233" s="25"/>
      <c r="AS7233" s="96"/>
      <c r="AT7233" s="83"/>
      <c r="AU7233" s="14"/>
      <c r="AX7233" s="83"/>
      <c r="AY7233" s="83"/>
      <c r="AZ7233" s="83"/>
      <c r="BA7233" s="83"/>
      <c r="BJ7233" s="54"/>
      <c r="BK7233" s="22"/>
      <c r="BL7233" s="24"/>
      <c r="BP7233" s="23"/>
      <c r="BQ7233" s="24"/>
      <c r="BR7233" s="22"/>
      <c r="BS7233" s="24"/>
      <c r="BT7233" s="24"/>
      <c r="BU7233" s="23"/>
      <c r="BV7233" s="26"/>
      <c r="BX7233" s="6"/>
      <c r="BY7233" s="24"/>
      <c r="BZ7233" s="109"/>
      <c r="CA7233" s="66"/>
      <c r="CB7233" s="5"/>
      <c r="CC7233" s="68"/>
      <c r="CD7233" s="67"/>
      <c r="CE7233" s="67"/>
      <c r="CF7233" s="64"/>
      <c r="CG7233" s="5"/>
      <c r="CH7233" s="69"/>
      <c r="CI7233" s="6"/>
      <c r="CJ7233" s="5"/>
      <c r="CK7233" s="25"/>
      <c r="CL7233" s="5"/>
      <c r="DN7233" s="14"/>
      <c r="DO7233" s="14"/>
      <c r="DP7233" s="5"/>
      <c r="DQ7233" s="25"/>
      <c r="DR7233" s="25"/>
      <c r="DS7233" s="96"/>
      <c r="DT7233" s="83"/>
      <c r="DU7233" s="14"/>
      <c r="DX7233" s="83"/>
      <c r="DY7233" s="83"/>
      <c r="DZ7233" s="83"/>
      <c r="EA7233" s="83"/>
      <c r="EJ7233" s="54"/>
      <c r="EK7233" s="22"/>
      <c r="EL7233" s="24"/>
      <c r="EP7233" s="23"/>
      <c r="EQ7233" s="24"/>
      <c r="ER7233" s="22"/>
      <c r="ES7233" s="24"/>
      <c r="ET7233" s="24"/>
      <c r="EU7233" s="23"/>
      <c r="EV7233" s="26"/>
      <c r="EX7233" s="6"/>
      <c r="EY7233" s="24"/>
      <c r="EZ7233" s="109"/>
      <c r="FA7233" s="66"/>
      <c r="FB7233" s="5"/>
      <c r="FC7233" s="68"/>
      <c r="FD7233" s="67"/>
      <c r="FE7233" s="67"/>
      <c r="FF7233" s="64"/>
      <c r="FG7233" s="5"/>
      <c r="FH7233" s="69"/>
      <c r="FI7233" s="6"/>
      <c r="FJ7233" s="5"/>
      <c r="FK7233" s="25"/>
      <c r="FL7233" s="5"/>
    </row>
    <row r="7234" spans="40:168">
      <c r="AN7234" s="14"/>
      <c r="AO7234" s="14"/>
      <c r="AP7234" s="5"/>
      <c r="AQ7234" s="25"/>
      <c r="AR7234" s="25"/>
      <c r="AS7234" s="96"/>
      <c r="AT7234" s="83"/>
      <c r="AU7234" s="14"/>
      <c r="AX7234" s="83"/>
      <c r="AY7234" s="83"/>
      <c r="AZ7234" s="83"/>
      <c r="BA7234" s="83"/>
      <c r="BJ7234" s="54"/>
      <c r="BK7234" s="22"/>
      <c r="BL7234" s="24"/>
      <c r="BP7234" s="23"/>
      <c r="BQ7234" s="24"/>
      <c r="BR7234" s="22"/>
      <c r="BS7234" s="24"/>
      <c r="BT7234" s="24"/>
      <c r="BU7234" s="23"/>
      <c r="BV7234" s="26"/>
      <c r="BX7234" s="6"/>
      <c r="BY7234" s="24"/>
      <c r="BZ7234" s="109"/>
      <c r="CA7234" s="66"/>
      <c r="CB7234" s="5"/>
      <c r="CC7234" s="68"/>
      <c r="CD7234" s="67"/>
      <c r="CE7234" s="67"/>
      <c r="CF7234" s="64"/>
      <c r="CG7234" s="5"/>
      <c r="CH7234" s="69"/>
      <c r="CI7234" s="6"/>
      <c r="CJ7234" s="5"/>
      <c r="CK7234" s="25"/>
      <c r="CL7234" s="5"/>
      <c r="DN7234" s="14"/>
      <c r="DO7234" s="14"/>
      <c r="DP7234" s="5"/>
      <c r="DQ7234" s="25"/>
      <c r="DR7234" s="25"/>
      <c r="DS7234" s="96"/>
      <c r="DT7234" s="83"/>
      <c r="DU7234" s="14"/>
      <c r="DX7234" s="83"/>
      <c r="DY7234" s="83"/>
      <c r="DZ7234" s="83"/>
      <c r="EA7234" s="83"/>
      <c r="EJ7234" s="54"/>
      <c r="EK7234" s="22"/>
      <c r="EL7234" s="24"/>
      <c r="EP7234" s="23"/>
      <c r="EQ7234" s="24"/>
      <c r="ER7234" s="22"/>
      <c r="ES7234" s="24"/>
      <c r="ET7234" s="24"/>
      <c r="EU7234" s="23"/>
      <c r="EV7234" s="26"/>
      <c r="EX7234" s="6"/>
      <c r="EY7234" s="24"/>
      <c r="EZ7234" s="109"/>
      <c r="FA7234" s="66"/>
      <c r="FB7234" s="5"/>
      <c r="FC7234" s="68"/>
      <c r="FD7234" s="67"/>
      <c r="FE7234" s="67"/>
      <c r="FF7234" s="64"/>
      <c r="FG7234" s="5"/>
      <c r="FH7234" s="69"/>
      <c r="FI7234" s="6"/>
      <c r="FJ7234" s="5"/>
      <c r="FK7234" s="25"/>
      <c r="FL7234" s="5"/>
    </row>
    <row r="7235" spans="40:168">
      <c r="AN7235" s="14"/>
      <c r="AO7235" s="14"/>
      <c r="AP7235" s="5"/>
      <c r="AQ7235" s="25"/>
      <c r="AR7235" s="25"/>
      <c r="AS7235" s="96"/>
      <c r="AT7235" s="83"/>
      <c r="AU7235" s="14"/>
      <c r="AX7235" s="83"/>
      <c r="AY7235" s="83"/>
      <c r="AZ7235" s="83"/>
      <c r="BA7235" s="83"/>
      <c r="BJ7235" s="54"/>
      <c r="BK7235" s="22"/>
      <c r="BL7235" s="24"/>
      <c r="BP7235" s="23"/>
      <c r="BQ7235" s="24"/>
      <c r="BR7235" s="22"/>
      <c r="BS7235" s="24"/>
      <c r="BT7235" s="24"/>
      <c r="BU7235" s="23"/>
      <c r="BV7235" s="26"/>
      <c r="BX7235" s="6"/>
      <c r="BY7235" s="24"/>
      <c r="BZ7235" s="109"/>
      <c r="CA7235" s="66"/>
      <c r="CB7235" s="5"/>
      <c r="CC7235" s="68"/>
      <c r="CD7235" s="67"/>
      <c r="CE7235" s="67"/>
      <c r="CF7235" s="64"/>
      <c r="CG7235" s="5"/>
      <c r="CH7235" s="69"/>
      <c r="CI7235" s="6"/>
      <c r="CJ7235" s="5"/>
      <c r="CK7235" s="25"/>
      <c r="CL7235" s="5"/>
      <c r="DN7235" s="14"/>
      <c r="DO7235" s="14"/>
      <c r="DP7235" s="5"/>
      <c r="DQ7235" s="25"/>
      <c r="DR7235" s="25"/>
      <c r="DS7235" s="96"/>
      <c r="DT7235" s="83"/>
      <c r="DU7235" s="14"/>
      <c r="DX7235" s="83"/>
      <c r="DY7235" s="83"/>
      <c r="DZ7235" s="83"/>
      <c r="EA7235" s="83"/>
      <c r="EJ7235" s="54"/>
      <c r="EK7235" s="22"/>
      <c r="EL7235" s="24"/>
      <c r="EP7235" s="23"/>
      <c r="EQ7235" s="24"/>
      <c r="ER7235" s="22"/>
      <c r="ES7235" s="24"/>
      <c r="ET7235" s="24"/>
      <c r="EU7235" s="23"/>
      <c r="EV7235" s="26"/>
      <c r="EX7235" s="6"/>
      <c r="EY7235" s="24"/>
      <c r="EZ7235" s="109"/>
      <c r="FA7235" s="66"/>
      <c r="FB7235" s="5"/>
      <c r="FC7235" s="68"/>
      <c r="FD7235" s="67"/>
      <c r="FE7235" s="67"/>
      <c r="FF7235" s="64"/>
      <c r="FG7235" s="5"/>
      <c r="FH7235" s="69"/>
      <c r="FI7235" s="6"/>
      <c r="FJ7235" s="5"/>
      <c r="FK7235" s="25"/>
      <c r="FL7235" s="5"/>
    </row>
    <row r="7236" spans="40:168">
      <c r="AN7236" s="14"/>
      <c r="AO7236" s="14"/>
      <c r="AP7236" s="5"/>
      <c r="AQ7236" s="25"/>
      <c r="AR7236" s="25"/>
      <c r="AS7236" s="96"/>
      <c r="AT7236" s="83"/>
      <c r="AU7236" s="14"/>
      <c r="AX7236" s="83"/>
      <c r="AY7236" s="83"/>
      <c r="AZ7236" s="83"/>
      <c r="BA7236" s="83"/>
      <c r="BJ7236" s="54"/>
      <c r="BK7236" s="22"/>
      <c r="BL7236" s="24"/>
      <c r="BP7236" s="23"/>
      <c r="BQ7236" s="24"/>
      <c r="BR7236" s="22"/>
      <c r="BS7236" s="24"/>
      <c r="BT7236" s="24"/>
      <c r="BU7236" s="23"/>
      <c r="BV7236" s="26"/>
      <c r="BX7236" s="6"/>
      <c r="BY7236" s="24"/>
      <c r="BZ7236" s="109"/>
      <c r="CA7236" s="66"/>
      <c r="CB7236" s="5"/>
      <c r="CC7236" s="68"/>
      <c r="CD7236" s="67"/>
      <c r="CE7236" s="67"/>
      <c r="CF7236" s="64"/>
      <c r="CG7236" s="5"/>
      <c r="CH7236" s="69"/>
      <c r="CI7236" s="6"/>
      <c r="CJ7236" s="5"/>
      <c r="CK7236" s="25"/>
      <c r="CL7236" s="5"/>
      <c r="DN7236" s="14"/>
      <c r="DO7236" s="14"/>
      <c r="DP7236" s="5"/>
      <c r="DQ7236" s="25"/>
      <c r="DR7236" s="25"/>
      <c r="DS7236" s="96"/>
      <c r="DT7236" s="83"/>
      <c r="DU7236" s="14"/>
      <c r="DX7236" s="83"/>
      <c r="DY7236" s="83"/>
      <c r="DZ7236" s="83"/>
      <c r="EA7236" s="83"/>
      <c r="EJ7236" s="54"/>
      <c r="EK7236" s="22"/>
      <c r="EL7236" s="24"/>
      <c r="EP7236" s="23"/>
      <c r="EQ7236" s="24"/>
      <c r="ER7236" s="22"/>
      <c r="ES7236" s="24"/>
      <c r="ET7236" s="24"/>
      <c r="EU7236" s="23"/>
      <c r="EV7236" s="26"/>
      <c r="EX7236" s="6"/>
      <c r="EY7236" s="24"/>
      <c r="EZ7236" s="109"/>
      <c r="FA7236" s="66"/>
      <c r="FB7236" s="5"/>
      <c r="FC7236" s="68"/>
      <c r="FD7236" s="67"/>
      <c r="FE7236" s="67"/>
      <c r="FF7236" s="64"/>
      <c r="FG7236" s="5"/>
      <c r="FH7236" s="69"/>
      <c r="FI7236" s="6"/>
      <c r="FJ7236" s="5"/>
      <c r="FK7236" s="25"/>
      <c r="FL7236" s="5"/>
    </row>
    <row r="7237" spans="40:168">
      <c r="AN7237" s="14"/>
      <c r="AO7237" s="14"/>
      <c r="AP7237" s="5"/>
      <c r="AQ7237" s="25"/>
      <c r="AR7237" s="25"/>
      <c r="AS7237" s="96"/>
      <c r="AT7237" s="83"/>
      <c r="AU7237" s="14"/>
      <c r="AX7237" s="83"/>
      <c r="AY7237" s="83"/>
      <c r="AZ7237" s="83"/>
      <c r="BA7237" s="83"/>
      <c r="BJ7237" s="54"/>
      <c r="BK7237" s="22"/>
      <c r="BL7237" s="24"/>
      <c r="BP7237" s="23"/>
      <c r="BQ7237" s="24"/>
      <c r="BR7237" s="22"/>
      <c r="BS7237" s="24"/>
      <c r="BT7237" s="24"/>
      <c r="BU7237" s="23"/>
      <c r="BV7237" s="26"/>
      <c r="BX7237" s="6"/>
      <c r="BY7237" s="24"/>
      <c r="BZ7237" s="109"/>
      <c r="CA7237" s="66"/>
      <c r="CB7237" s="5"/>
      <c r="CC7237" s="68"/>
      <c r="CD7237" s="67"/>
      <c r="CE7237" s="67"/>
      <c r="CF7237" s="64"/>
      <c r="CG7237" s="5"/>
      <c r="CH7237" s="69"/>
      <c r="CI7237" s="6"/>
      <c r="CJ7237" s="5"/>
      <c r="CK7237" s="25"/>
      <c r="CL7237" s="5"/>
      <c r="DN7237" s="14"/>
      <c r="DO7237" s="14"/>
      <c r="DP7237" s="5"/>
      <c r="DQ7237" s="25"/>
      <c r="DR7237" s="25"/>
      <c r="DS7237" s="96"/>
      <c r="DT7237" s="83"/>
      <c r="DU7237" s="14"/>
      <c r="DX7237" s="83"/>
      <c r="DY7237" s="83"/>
      <c r="DZ7237" s="83"/>
      <c r="EA7237" s="83"/>
      <c r="EJ7237" s="54"/>
      <c r="EK7237" s="22"/>
      <c r="EL7237" s="24"/>
      <c r="EP7237" s="23"/>
      <c r="EQ7237" s="24"/>
      <c r="ER7237" s="22"/>
      <c r="ES7237" s="24"/>
      <c r="ET7237" s="24"/>
      <c r="EU7237" s="23"/>
      <c r="EV7237" s="26"/>
      <c r="EX7237" s="6"/>
      <c r="EY7237" s="24"/>
      <c r="EZ7237" s="109"/>
      <c r="FA7237" s="66"/>
      <c r="FB7237" s="5"/>
      <c r="FC7237" s="68"/>
      <c r="FD7237" s="67"/>
      <c r="FE7237" s="67"/>
      <c r="FF7237" s="64"/>
      <c r="FG7237" s="5"/>
      <c r="FH7237" s="69"/>
      <c r="FI7237" s="6"/>
      <c r="FJ7237" s="5"/>
      <c r="FK7237" s="25"/>
      <c r="FL7237" s="5"/>
    </row>
    <row r="7238" spans="40:168">
      <c r="AN7238" s="14"/>
      <c r="AO7238" s="14"/>
      <c r="AP7238" s="5"/>
      <c r="AQ7238" s="25"/>
      <c r="AR7238" s="25"/>
      <c r="AS7238" s="96"/>
      <c r="AT7238" s="83"/>
      <c r="AU7238" s="14"/>
      <c r="AX7238" s="83"/>
      <c r="AY7238" s="83"/>
      <c r="AZ7238" s="83"/>
      <c r="BA7238" s="83"/>
      <c r="BJ7238" s="54"/>
      <c r="BK7238" s="22"/>
      <c r="BL7238" s="24"/>
      <c r="BP7238" s="23"/>
      <c r="BQ7238" s="24"/>
      <c r="BR7238" s="22"/>
      <c r="BS7238" s="24"/>
      <c r="BT7238" s="24"/>
      <c r="BU7238" s="23"/>
      <c r="BV7238" s="26"/>
      <c r="BX7238" s="6"/>
      <c r="BY7238" s="24"/>
      <c r="BZ7238" s="109"/>
      <c r="CA7238" s="66"/>
      <c r="CB7238" s="5"/>
      <c r="CC7238" s="68"/>
      <c r="CD7238" s="67"/>
      <c r="CE7238" s="67"/>
      <c r="CF7238" s="64"/>
      <c r="CG7238" s="5"/>
      <c r="CH7238" s="69"/>
      <c r="CI7238" s="6"/>
      <c r="CJ7238" s="5"/>
      <c r="CK7238" s="25"/>
      <c r="CL7238" s="5"/>
      <c r="DN7238" s="14"/>
      <c r="DO7238" s="14"/>
      <c r="DP7238" s="5"/>
      <c r="DQ7238" s="25"/>
      <c r="DR7238" s="25"/>
      <c r="DS7238" s="96"/>
      <c r="DT7238" s="83"/>
      <c r="DU7238" s="14"/>
      <c r="DX7238" s="83"/>
      <c r="DY7238" s="83"/>
      <c r="DZ7238" s="83"/>
      <c r="EA7238" s="83"/>
      <c r="EJ7238" s="54"/>
      <c r="EK7238" s="22"/>
      <c r="EL7238" s="24"/>
      <c r="EP7238" s="23"/>
      <c r="EQ7238" s="24"/>
      <c r="ER7238" s="22"/>
      <c r="ES7238" s="24"/>
      <c r="ET7238" s="24"/>
      <c r="EU7238" s="23"/>
      <c r="EV7238" s="26"/>
      <c r="EX7238" s="6"/>
      <c r="EY7238" s="24"/>
      <c r="EZ7238" s="109"/>
      <c r="FA7238" s="66"/>
      <c r="FB7238" s="5"/>
      <c r="FC7238" s="68"/>
      <c r="FD7238" s="67"/>
      <c r="FE7238" s="67"/>
      <c r="FF7238" s="64"/>
      <c r="FG7238" s="5"/>
      <c r="FH7238" s="69"/>
      <c r="FI7238" s="6"/>
      <c r="FJ7238" s="5"/>
      <c r="FK7238" s="25"/>
      <c r="FL7238" s="5"/>
    </row>
    <row r="7239" spans="40:168">
      <c r="AN7239" s="14"/>
      <c r="AO7239" s="14"/>
      <c r="AP7239" s="5"/>
      <c r="AQ7239" s="25"/>
      <c r="AR7239" s="25"/>
      <c r="AS7239" s="96"/>
      <c r="AT7239" s="83"/>
      <c r="AU7239" s="14"/>
      <c r="AX7239" s="83"/>
      <c r="AY7239" s="83"/>
      <c r="AZ7239" s="83"/>
      <c r="BA7239" s="83"/>
      <c r="BJ7239" s="54"/>
      <c r="BK7239" s="22"/>
      <c r="BL7239" s="24"/>
      <c r="BP7239" s="23"/>
      <c r="BQ7239" s="24"/>
      <c r="BR7239" s="22"/>
      <c r="BS7239" s="24"/>
      <c r="BT7239" s="24"/>
      <c r="BU7239" s="23"/>
      <c r="BV7239" s="26"/>
      <c r="BX7239" s="6"/>
      <c r="BY7239" s="24"/>
      <c r="BZ7239" s="109"/>
      <c r="CA7239" s="66"/>
      <c r="CB7239" s="5"/>
      <c r="CC7239" s="68"/>
      <c r="CD7239" s="67"/>
      <c r="CE7239" s="67"/>
      <c r="CF7239" s="64"/>
      <c r="CG7239" s="5"/>
      <c r="CH7239" s="69"/>
      <c r="CI7239" s="6"/>
      <c r="CJ7239" s="5"/>
      <c r="CK7239" s="25"/>
      <c r="CL7239" s="5"/>
      <c r="DN7239" s="14"/>
      <c r="DO7239" s="14"/>
      <c r="DP7239" s="5"/>
      <c r="DQ7239" s="25"/>
      <c r="DR7239" s="25"/>
      <c r="DS7239" s="96"/>
      <c r="DT7239" s="83"/>
      <c r="DU7239" s="14"/>
      <c r="DX7239" s="83"/>
      <c r="DY7239" s="83"/>
      <c r="DZ7239" s="83"/>
      <c r="EA7239" s="83"/>
      <c r="EJ7239" s="54"/>
      <c r="EK7239" s="22"/>
      <c r="EL7239" s="24"/>
      <c r="EP7239" s="23"/>
      <c r="EQ7239" s="24"/>
      <c r="ER7239" s="22"/>
      <c r="ES7239" s="24"/>
      <c r="ET7239" s="24"/>
      <c r="EU7239" s="23"/>
      <c r="EV7239" s="26"/>
      <c r="EX7239" s="6"/>
      <c r="EY7239" s="24"/>
      <c r="EZ7239" s="109"/>
      <c r="FA7239" s="66"/>
      <c r="FB7239" s="5"/>
      <c r="FC7239" s="68"/>
      <c r="FD7239" s="67"/>
      <c r="FE7239" s="67"/>
      <c r="FF7239" s="64"/>
      <c r="FG7239" s="5"/>
      <c r="FH7239" s="69"/>
      <c r="FI7239" s="6"/>
      <c r="FJ7239" s="5"/>
      <c r="FK7239" s="25"/>
      <c r="FL7239" s="5"/>
    </row>
    <row r="7240" spans="40:168">
      <c r="AN7240" s="14"/>
      <c r="AO7240" s="14"/>
      <c r="AP7240" s="5"/>
      <c r="AQ7240" s="25"/>
      <c r="AR7240" s="25"/>
      <c r="AS7240" s="96"/>
      <c r="AT7240" s="83"/>
      <c r="AU7240" s="14"/>
      <c r="AX7240" s="83"/>
      <c r="AY7240" s="83"/>
      <c r="AZ7240" s="83"/>
      <c r="BA7240" s="83"/>
      <c r="BJ7240" s="54"/>
      <c r="BK7240" s="22"/>
      <c r="BL7240" s="24"/>
      <c r="BP7240" s="23"/>
      <c r="BQ7240" s="24"/>
      <c r="BR7240" s="22"/>
      <c r="BS7240" s="24"/>
      <c r="BT7240" s="24"/>
      <c r="BU7240" s="23"/>
      <c r="BV7240" s="26"/>
      <c r="BX7240" s="6"/>
      <c r="BY7240" s="24"/>
      <c r="BZ7240" s="109"/>
      <c r="CA7240" s="66"/>
      <c r="CB7240" s="5"/>
      <c r="CC7240" s="68"/>
      <c r="CD7240" s="67"/>
      <c r="CE7240" s="67"/>
      <c r="CF7240" s="64"/>
      <c r="CG7240" s="5"/>
      <c r="CH7240" s="69"/>
      <c r="CI7240" s="6"/>
      <c r="CJ7240" s="5"/>
      <c r="CK7240" s="25"/>
      <c r="CL7240" s="5"/>
      <c r="DN7240" s="14"/>
      <c r="DO7240" s="14"/>
      <c r="DP7240" s="5"/>
      <c r="DQ7240" s="25"/>
      <c r="DR7240" s="25"/>
      <c r="DS7240" s="96"/>
      <c r="DT7240" s="83"/>
      <c r="DU7240" s="14"/>
      <c r="DX7240" s="83"/>
      <c r="DY7240" s="83"/>
      <c r="DZ7240" s="83"/>
      <c r="EA7240" s="83"/>
      <c r="EJ7240" s="54"/>
      <c r="EK7240" s="22"/>
      <c r="EL7240" s="24"/>
      <c r="EP7240" s="23"/>
      <c r="EQ7240" s="24"/>
      <c r="ER7240" s="22"/>
      <c r="ES7240" s="24"/>
      <c r="ET7240" s="24"/>
      <c r="EU7240" s="23"/>
      <c r="EV7240" s="26"/>
      <c r="EX7240" s="6"/>
      <c r="EY7240" s="24"/>
      <c r="EZ7240" s="109"/>
      <c r="FA7240" s="66"/>
      <c r="FB7240" s="5"/>
      <c r="FC7240" s="68"/>
      <c r="FD7240" s="67"/>
      <c r="FE7240" s="67"/>
      <c r="FF7240" s="64"/>
      <c r="FG7240" s="5"/>
      <c r="FH7240" s="69"/>
      <c r="FI7240" s="6"/>
      <c r="FJ7240" s="5"/>
      <c r="FK7240" s="25"/>
      <c r="FL7240" s="5"/>
    </row>
    <row r="7241" spans="40:168">
      <c r="AN7241" s="14"/>
      <c r="AO7241" s="14"/>
      <c r="AP7241" s="5"/>
      <c r="AQ7241" s="25"/>
      <c r="AR7241" s="25"/>
      <c r="AS7241" s="96"/>
      <c r="AT7241" s="83"/>
      <c r="AU7241" s="14"/>
      <c r="AX7241" s="83"/>
      <c r="AY7241" s="83"/>
      <c r="AZ7241" s="83"/>
      <c r="BA7241" s="83"/>
      <c r="BJ7241" s="54"/>
      <c r="BK7241" s="22"/>
      <c r="BL7241" s="24"/>
      <c r="BP7241" s="23"/>
      <c r="BQ7241" s="24"/>
      <c r="BR7241" s="22"/>
      <c r="BS7241" s="24"/>
      <c r="BT7241" s="24"/>
      <c r="BU7241" s="23"/>
      <c r="BV7241" s="26"/>
      <c r="BX7241" s="6"/>
      <c r="BY7241" s="24"/>
      <c r="BZ7241" s="109"/>
      <c r="CA7241" s="66"/>
      <c r="CB7241" s="5"/>
      <c r="CC7241" s="68"/>
      <c r="CD7241" s="67"/>
      <c r="CE7241" s="67"/>
      <c r="CF7241" s="64"/>
      <c r="CG7241" s="5"/>
      <c r="CH7241" s="69"/>
      <c r="CI7241" s="6"/>
      <c r="CJ7241" s="5"/>
      <c r="CK7241" s="25"/>
      <c r="CL7241" s="5"/>
      <c r="DN7241" s="14"/>
      <c r="DO7241" s="14"/>
      <c r="DP7241" s="5"/>
      <c r="DQ7241" s="25"/>
      <c r="DR7241" s="25"/>
      <c r="DS7241" s="96"/>
      <c r="DT7241" s="83"/>
      <c r="DU7241" s="14"/>
      <c r="DX7241" s="83"/>
      <c r="DY7241" s="83"/>
      <c r="DZ7241" s="83"/>
      <c r="EA7241" s="83"/>
      <c r="EJ7241" s="54"/>
      <c r="EK7241" s="22"/>
      <c r="EL7241" s="24"/>
      <c r="EP7241" s="23"/>
      <c r="EQ7241" s="24"/>
      <c r="ER7241" s="22"/>
      <c r="ES7241" s="24"/>
      <c r="ET7241" s="24"/>
      <c r="EU7241" s="23"/>
      <c r="EV7241" s="26"/>
      <c r="EX7241" s="6"/>
      <c r="EY7241" s="24"/>
      <c r="EZ7241" s="109"/>
      <c r="FA7241" s="66"/>
      <c r="FB7241" s="5"/>
      <c r="FC7241" s="68"/>
      <c r="FD7241" s="67"/>
      <c r="FE7241" s="67"/>
      <c r="FF7241" s="64"/>
      <c r="FG7241" s="5"/>
      <c r="FH7241" s="69"/>
      <c r="FI7241" s="6"/>
      <c r="FJ7241" s="5"/>
      <c r="FK7241" s="25"/>
      <c r="FL7241" s="5"/>
    </row>
    <row r="7242" spans="40:168">
      <c r="AN7242" s="14"/>
      <c r="AO7242" s="14"/>
      <c r="AP7242" s="5"/>
      <c r="AQ7242" s="25"/>
      <c r="AR7242" s="25"/>
      <c r="AS7242" s="96"/>
      <c r="AT7242" s="83"/>
      <c r="AU7242" s="14"/>
      <c r="AX7242" s="83"/>
      <c r="AY7242" s="83"/>
      <c r="AZ7242" s="83"/>
      <c r="BA7242" s="83"/>
      <c r="BJ7242" s="54"/>
      <c r="BK7242" s="22"/>
      <c r="BL7242" s="24"/>
      <c r="BP7242" s="23"/>
      <c r="BQ7242" s="24"/>
      <c r="BR7242" s="22"/>
      <c r="BS7242" s="24"/>
      <c r="BT7242" s="24"/>
      <c r="BU7242" s="23"/>
      <c r="BV7242" s="26"/>
      <c r="BX7242" s="6"/>
      <c r="BY7242" s="24"/>
      <c r="BZ7242" s="109"/>
      <c r="CA7242" s="66"/>
      <c r="CB7242" s="5"/>
      <c r="CC7242" s="68"/>
      <c r="CD7242" s="67"/>
      <c r="CE7242" s="67"/>
      <c r="CF7242" s="64"/>
      <c r="CG7242" s="5"/>
      <c r="CH7242" s="69"/>
      <c r="CI7242" s="6"/>
      <c r="CJ7242" s="5"/>
      <c r="CK7242" s="25"/>
      <c r="CL7242" s="5"/>
      <c r="DN7242" s="14"/>
      <c r="DO7242" s="14"/>
      <c r="DP7242" s="5"/>
      <c r="DQ7242" s="25"/>
      <c r="DR7242" s="25"/>
      <c r="DS7242" s="96"/>
      <c r="DT7242" s="83"/>
      <c r="DU7242" s="14"/>
      <c r="DX7242" s="83"/>
      <c r="DY7242" s="83"/>
      <c r="DZ7242" s="83"/>
      <c r="EA7242" s="83"/>
      <c r="EJ7242" s="54"/>
      <c r="EK7242" s="22"/>
      <c r="EL7242" s="24"/>
      <c r="EP7242" s="23"/>
      <c r="EQ7242" s="24"/>
      <c r="ER7242" s="22"/>
      <c r="ES7242" s="24"/>
      <c r="ET7242" s="24"/>
      <c r="EU7242" s="23"/>
      <c r="EV7242" s="26"/>
      <c r="EX7242" s="6"/>
      <c r="EY7242" s="24"/>
      <c r="EZ7242" s="109"/>
      <c r="FA7242" s="66"/>
      <c r="FB7242" s="5"/>
      <c r="FC7242" s="68"/>
      <c r="FD7242" s="67"/>
      <c r="FE7242" s="67"/>
      <c r="FF7242" s="64"/>
      <c r="FG7242" s="5"/>
      <c r="FH7242" s="69"/>
      <c r="FI7242" s="6"/>
      <c r="FJ7242" s="5"/>
      <c r="FK7242" s="25"/>
      <c r="FL7242" s="5"/>
    </row>
    <row r="7243" spans="40:168">
      <c r="AN7243" s="14"/>
      <c r="AO7243" s="14"/>
      <c r="AP7243" s="5"/>
      <c r="AQ7243" s="25"/>
      <c r="AR7243" s="25"/>
      <c r="AS7243" s="96"/>
      <c r="AT7243" s="83"/>
      <c r="AU7243" s="14"/>
      <c r="AX7243" s="83"/>
      <c r="AY7243" s="83"/>
      <c r="AZ7243" s="83"/>
      <c r="BA7243" s="83"/>
      <c r="BJ7243" s="54"/>
      <c r="BK7243" s="22"/>
      <c r="BL7243" s="24"/>
      <c r="BP7243" s="23"/>
      <c r="BQ7243" s="24"/>
      <c r="BR7243" s="22"/>
      <c r="BS7243" s="24"/>
      <c r="BT7243" s="24"/>
      <c r="BU7243" s="23"/>
      <c r="BV7243" s="26"/>
      <c r="BX7243" s="6"/>
      <c r="BY7243" s="24"/>
      <c r="BZ7243" s="109"/>
      <c r="CA7243" s="66"/>
      <c r="CB7243" s="5"/>
      <c r="CC7243" s="68"/>
      <c r="CD7243" s="67"/>
      <c r="CE7243" s="67"/>
      <c r="CF7243" s="64"/>
      <c r="CG7243" s="5"/>
      <c r="CH7243" s="69"/>
      <c r="CI7243" s="6"/>
      <c r="CJ7243" s="5"/>
      <c r="CK7243" s="25"/>
      <c r="CL7243" s="5"/>
      <c r="DN7243" s="14"/>
      <c r="DO7243" s="14"/>
      <c r="DP7243" s="5"/>
      <c r="DQ7243" s="25"/>
      <c r="DR7243" s="25"/>
      <c r="DS7243" s="96"/>
      <c r="DT7243" s="83"/>
      <c r="DU7243" s="14"/>
      <c r="DX7243" s="83"/>
      <c r="DY7243" s="83"/>
      <c r="DZ7243" s="83"/>
      <c r="EA7243" s="83"/>
      <c r="EJ7243" s="54"/>
      <c r="EK7243" s="22"/>
      <c r="EL7243" s="24"/>
      <c r="EP7243" s="23"/>
      <c r="EQ7243" s="24"/>
      <c r="ER7243" s="22"/>
      <c r="ES7243" s="24"/>
      <c r="ET7243" s="24"/>
      <c r="EU7243" s="23"/>
      <c r="EV7243" s="26"/>
      <c r="EX7243" s="6"/>
      <c r="EY7243" s="24"/>
      <c r="EZ7243" s="109"/>
      <c r="FA7243" s="66"/>
      <c r="FB7243" s="5"/>
      <c r="FC7243" s="68"/>
      <c r="FD7243" s="67"/>
      <c r="FE7243" s="67"/>
      <c r="FF7243" s="64"/>
      <c r="FG7243" s="5"/>
      <c r="FH7243" s="69"/>
      <c r="FI7243" s="6"/>
      <c r="FJ7243" s="5"/>
      <c r="FK7243" s="25"/>
      <c r="FL7243" s="5"/>
    </row>
    <row r="7244" spans="40:168">
      <c r="AN7244" s="14"/>
      <c r="AO7244" s="14"/>
      <c r="AP7244" s="5"/>
      <c r="AQ7244" s="25"/>
      <c r="AR7244" s="25"/>
      <c r="AS7244" s="96"/>
      <c r="AT7244" s="83"/>
      <c r="AU7244" s="14"/>
      <c r="AX7244" s="83"/>
      <c r="AY7244" s="83"/>
      <c r="AZ7244" s="83"/>
      <c r="BA7244" s="83"/>
      <c r="BJ7244" s="54"/>
      <c r="BK7244" s="22"/>
      <c r="BL7244" s="24"/>
      <c r="BP7244" s="23"/>
      <c r="BQ7244" s="24"/>
      <c r="BR7244" s="22"/>
      <c r="BS7244" s="24"/>
      <c r="BT7244" s="24"/>
      <c r="BU7244" s="23"/>
      <c r="BV7244" s="26"/>
      <c r="BX7244" s="6"/>
      <c r="BY7244" s="24"/>
      <c r="BZ7244" s="109"/>
      <c r="CA7244" s="66"/>
      <c r="CB7244" s="5"/>
      <c r="CC7244" s="68"/>
      <c r="CD7244" s="67"/>
      <c r="CE7244" s="67"/>
      <c r="CF7244" s="64"/>
      <c r="CG7244" s="5"/>
      <c r="CH7244" s="69"/>
      <c r="CI7244" s="6"/>
      <c r="CJ7244" s="5"/>
      <c r="CK7244" s="25"/>
      <c r="CL7244" s="5"/>
      <c r="DN7244" s="14"/>
      <c r="DO7244" s="14"/>
      <c r="DP7244" s="5"/>
      <c r="DQ7244" s="25"/>
      <c r="DR7244" s="25"/>
      <c r="DS7244" s="96"/>
      <c r="DT7244" s="83"/>
      <c r="DU7244" s="14"/>
      <c r="DX7244" s="83"/>
      <c r="DY7244" s="83"/>
      <c r="DZ7244" s="83"/>
      <c r="EA7244" s="83"/>
      <c r="EJ7244" s="54"/>
      <c r="EK7244" s="22"/>
      <c r="EL7244" s="24"/>
      <c r="EP7244" s="23"/>
      <c r="EQ7244" s="24"/>
      <c r="ER7244" s="22"/>
      <c r="ES7244" s="24"/>
      <c r="ET7244" s="24"/>
      <c r="EU7244" s="23"/>
      <c r="EV7244" s="26"/>
      <c r="EX7244" s="6"/>
      <c r="EY7244" s="24"/>
      <c r="EZ7244" s="109"/>
      <c r="FA7244" s="66"/>
      <c r="FB7244" s="5"/>
      <c r="FC7244" s="68"/>
      <c r="FD7244" s="67"/>
      <c r="FE7244" s="67"/>
      <c r="FF7244" s="64"/>
      <c r="FG7244" s="5"/>
      <c r="FH7244" s="69"/>
      <c r="FI7244" s="6"/>
      <c r="FJ7244" s="5"/>
      <c r="FK7244" s="25"/>
      <c r="FL7244" s="5"/>
    </row>
    <row r="7245" spans="40:168">
      <c r="AN7245" s="14"/>
      <c r="AO7245" s="14"/>
      <c r="AP7245" s="5"/>
      <c r="AQ7245" s="25"/>
      <c r="AR7245" s="25"/>
      <c r="AS7245" s="96"/>
      <c r="AT7245" s="83"/>
      <c r="AU7245" s="14"/>
      <c r="AX7245" s="83"/>
      <c r="AY7245" s="83"/>
      <c r="AZ7245" s="83"/>
      <c r="BA7245" s="83"/>
      <c r="BJ7245" s="54"/>
      <c r="BK7245" s="22"/>
      <c r="BL7245" s="24"/>
      <c r="BP7245" s="23"/>
      <c r="BQ7245" s="24"/>
      <c r="BR7245" s="22"/>
      <c r="BS7245" s="24"/>
      <c r="BT7245" s="24"/>
      <c r="BU7245" s="23"/>
      <c r="BV7245" s="26"/>
      <c r="BX7245" s="6"/>
      <c r="BY7245" s="24"/>
      <c r="BZ7245" s="109"/>
      <c r="CA7245" s="66"/>
      <c r="CB7245" s="5"/>
      <c r="CC7245" s="68"/>
      <c r="CD7245" s="67"/>
      <c r="CE7245" s="67"/>
      <c r="CF7245" s="64"/>
      <c r="CG7245" s="5"/>
      <c r="CH7245" s="69"/>
      <c r="CI7245" s="6"/>
      <c r="CJ7245" s="5"/>
      <c r="CK7245" s="25"/>
      <c r="CL7245" s="5"/>
      <c r="DN7245" s="14"/>
      <c r="DO7245" s="14"/>
      <c r="DP7245" s="5"/>
      <c r="DQ7245" s="25"/>
      <c r="DR7245" s="25"/>
      <c r="DS7245" s="96"/>
      <c r="DT7245" s="83"/>
      <c r="DU7245" s="14"/>
      <c r="DX7245" s="83"/>
      <c r="DY7245" s="83"/>
      <c r="DZ7245" s="83"/>
      <c r="EA7245" s="83"/>
      <c r="EJ7245" s="54"/>
      <c r="EK7245" s="22"/>
      <c r="EL7245" s="24"/>
      <c r="EP7245" s="23"/>
      <c r="EQ7245" s="24"/>
      <c r="ER7245" s="22"/>
      <c r="ES7245" s="24"/>
      <c r="ET7245" s="24"/>
      <c r="EU7245" s="23"/>
      <c r="EV7245" s="26"/>
      <c r="EX7245" s="6"/>
      <c r="EY7245" s="24"/>
      <c r="EZ7245" s="109"/>
      <c r="FA7245" s="66"/>
      <c r="FB7245" s="5"/>
      <c r="FC7245" s="68"/>
      <c r="FD7245" s="67"/>
      <c r="FE7245" s="67"/>
      <c r="FF7245" s="64"/>
      <c r="FG7245" s="5"/>
      <c r="FH7245" s="69"/>
      <c r="FI7245" s="6"/>
      <c r="FJ7245" s="5"/>
      <c r="FK7245" s="25"/>
      <c r="FL7245" s="5"/>
    </row>
    <row r="7246" spans="40:168">
      <c r="AN7246" s="14"/>
      <c r="AO7246" s="14"/>
      <c r="AP7246" s="5"/>
      <c r="AQ7246" s="25"/>
      <c r="AR7246" s="25"/>
      <c r="AS7246" s="96"/>
      <c r="AT7246" s="83"/>
      <c r="AU7246" s="14"/>
      <c r="AX7246" s="83"/>
      <c r="AY7246" s="83"/>
      <c r="AZ7246" s="83"/>
      <c r="BA7246" s="83"/>
      <c r="BJ7246" s="54"/>
      <c r="BK7246" s="22"/>
      <c r="BL7246" s="24"/>
      <c r="BP7246" s="23"/>
      <c r="BQ7246" s="24"/>
      <c r="BR7246" s="22"/>
      <c r="BS7246" s="24"/>
      <c r="BT7246" s="24"/>
      <c r="BU7246" s="23"/>
      <c r="BV7246" s="26"/>
      <c r="BX7246" s="6"/>
      <c r="BY7246" s="24"/>
      <c r="BZ7246" s="109"/>
      <c r="CA7246" s="66"/>
      <c r="CB7246" s="5"/>
      <c r="CC7246" s="68"/>
      <c r="CD7246" s="67"/>
      <c r="CE7246" s="67"/>
      <c r="CF7246" s="64"/>
      <c r="CG7246" s="5"/>
      <c r="CH7246" s="69"/>
      <c r="CI7246" s="6"/>
      <c r="CJ7246" s="5"/>
      <c r="CK7246" s="25"/>
      <c r="CL7246" s="5"/>
      <c r="DN7246" s="14"/>
      <c r="DO7246" s="14"/>
      <c r="DP7246" s="5"/>
      <c r="DQ7246" s="25"/>
      <c r="DR7246" s="25"/>
      <c r="DS7246" s="96"/>
      <c r="DT7246" s="83"/>
      <c r="DU7246" s="14"/>
      <c r="DX7246" s="83"/>
      <c r="DY7246" s="83"/>
      <c r="DZ7246" s="83"/>
      <c r="EA7246" s="83"/>
      <c r="EJ7246" s="54"/>
      <c r="EK7246" s="22"/>
      <c r="EL7246" s="24"/>
      <c r="EP7246" s="23"/>
      <c r="EQ7246" s="24"/>
      <c r="ER7246" s="22"/>
      <c r="ES7246" s="24"/>
      <c r="ET7246" s="24"/>
      <c r="EU7246" s="23"/>
      <c r="EV7246" s="26"/>
      <c r="EX7246" s="6"/>
      <c r="EY7246" s="24"/>
      <c r="EZ7246" s="109"/>
      <c r="FA7246" s="66"/>
      <c r="FB7246" s="5"/>
      <c r="FC7246" s="68"/>
      <c r="FD7246" s="67"/>
      <c r="FE7246" s="67"/>
      <c r="FF7246" s="64"/>
      <c r="FG7246" s="5"/>
      <c r="FH7246" s="69"/>
      <c r="FI7246" s="6"/>
      <c r="FJ7246" s="5"/>
      <c r="FK7246" s="25"/>
      <c r="FL7246" s="5"/>
    </row>
    <row r="7247" spans="40:168">
      <c r="AN7247" s="14"/>
      <c r="AO7247" s="14"/>
      <c r="AP7247" s="5"/>
      <c r="AQ7247" s="25"/>
      <c r="AR7247" s="25"/>
      <c r="AS7247" s="96"/>
      <c r="AT7247" s="83"/>
      <c r="AU7247" s="14"/>
      <c r="AX7247" s="83"/>
      <c r="AY7247" s="83"/>
      <c r="AZ7247" s="83"/>
      <c r="BA7247" s="83"/>
      <c r="BJ7247" s="54"/>
      <c r="BK7247" s="22"/>
      <c r="BL7247" s="24"/>
      <c r="BP7247" s="23"/>
      <c r="BQ7247" s="24"/>
      <c r="BR7247" s="22"/>
      <c r="BS7247" s="24"/>
      <c r="BT7247" s="24"/>
      <c r="BU7247" s="23"/>
      <c r="BV7247" s="26"/>
      <c r="BX7247" s="6"/>
      <c r="BY7247" s="24"/>
      <c r="BZ7247" s="109"/>
      <c r="CA7247" s="66"/>
      <c r="CB7247" s="5"/>
      <c r="CC7247" s="68"/>
      <c r="CD7247" s="67"/>
      <c r="CE7247" s="67"/>
      <c r="CF7247" s="64"/>
      <c r="CG7247" s="5"/>
      <c r="CH7247" s="69"/>
      <c r="CI7247" s="6"/>
      <c r="CJ7247" s="5"/>
      <c r="CK7247" s="25"/>
      <c r="CL7247" s="5"/>
      <c r="DN7247" s="14"/>
      <c r="DO7247" s="14"/>
      <c r="DP7247" s="5"/>
      <c r="DQ7247" s="25"/>
      <c r="DR7247" s="25"/>
      <c r="DS7247" s="96"/>
      <c r="DT7247" s="83"/>
      <c r="DU7247" s="14"/>
      <c r="DX7247" s="83"/>
      <c r="DY7247" s="83"/>
      <c r="DZ7247" s="83"/>
      <c r="EA7247" s="83"/>
      <c r="EJ7247" s="54"/>
      <c r="EK7247" s="22"/>
      <c r="EL7247" s="24"/>
      <c r="EP7247" s="23"/>
      <c r="EQ7247" s="24"/>
      <c r="ER7247" s="22"/>
      <c r="ES7247" s="24"/>
      <c r="ET7247" s="24"/>
      <c r="EU7247" s="23"/>
      <c r="EV7247" s="26"/>
      <c r="EX7247" s="6"/>
      <c r="EY7247" s="24"/>
      <c r="EZ7247" s="109"/>
      <c r="FA7247" s="66"/>
      <c r="FB7247" s="5"/>
      <c r="FC7247" s="68"/>
      <c r="FD7247" s="67"/>
      <c r="FE7247" s="67"/>
      <c r="FF7247" s="64"/>
      <c r="FG7247" s="5"/>
      <c r="FH7247" s="69"/>
      <c r="FI7247" s="6"/>
      <c r="FJ7247" s="5"/>
      <c r="FK7247" s="25"/>
      <c r="FL7247" s="5"/>
    </row>
    <row r="7248" spans="40:168">
      <c r="AN7248" s="14"/>
      <c r="AO7248" s="14"/>
      <c r="AP7248" s="5"/>
      <c r="AQ7248" s="25"/>
      <c r="AR7248" s="25"/>
      <c r="AS7248" s="96"/>
      <c r="AT7248" s="83"/>
      <c r="AU7248" s="14"/>
      <c r="AX7248" s="83"/>
      <c r="AY7248" s="83"/>
      <c r="AZ7248" s="83"/>
      <c r="BA7248" s="83"/>
      <c r="BJ7248" s="54"/>
      <c r="BK7248" s="22"/>
      <c r="BL7248" s="24"/>
      <c r="BP7248" s="23"/>
      <c r="BQ7248" s="24"/>
      <c r="BR7248" s="22"/>
      <c r="BS7248" s="24"/>
      <c r="BT7248" s="24"/>
      <c r="BU7248" s="23"/>
      <c r="BV7248" s="26"/>
      <c r="BX7248" s="6"/>
      <c r="BY7248" s="24"/>
      <c r="BZ7248" s="109"/>
      <c r="CA7248" s="66"/>
      <c r="CB7248" s="5"/>
      <c r="CC7248" s="68"/>
      <c r="CD7248" s="67"/>
      <c r="CE7248" s="67"/>
      <c r="CF7248" s="64"/>
      <c r="CG7248" s="5"/>
      <c r="CH7248" s="69"/>
      <c r="CI7248" s="6"/>
      <c r="CJ7248" s="5"/>
      <c r="CK7248" s="25"/>
      <c r="CL7248" s="5"/>
      <c r="DN7248" s="14"/>
      <c r="DO7248" s="14"/>
      <c r="DP7248" s="5"/>
      <c r="DQ7248" s="25"/>
      <c r="DR7248" s="25"/>
      <c r="DS7248" s="96"/>
      <c r="DT7248" s="83"/>
      <c r="DU7248" s="14"/>
      <c r="DX7248" s="83"/>
      <c r="DY7248" s="83"/>
      <c r="DZ7248" s="83"/>
      <c r="EA7248" s="83"/>
      <c r="EJ7248" s="54"/>
      <c r="EK7248" s="22"/>
      <c r="EL7248" s="24"/>
      <c r="EP7248" s="23"/>
      <c r="EQ7248" s="24"/>
      <c r="ER7248" s="22"/>
      <c r="ES7248" s="24"/>
      <c r="ET7248" s="24"/>
      <c r="EU7248" s="23"/>
      <c r="EV7248" s="26"/>
      <c r="EX7248" s="6"/>
      <c r="EY7248" s="24"/>
      <c r="EZ7248" s="109"/>
      <c r="FA7248" s="66"/>
      <c r="FB7248" s="5"/>
      <c r="FC7248" s="68"/>
      <c r="FD7248" s="67"/>
      <c r="FE7248" s="67"/>
      <c r="FF7248" s="64"/>
      <c r="FG7248" s="5"/>
      <c r="FH7248" s="69"/>
      <c r="FI7248" s="6"/>
      <c r="FJ7248" s="5"/>
      <c r="FK7248" s="25"/>
      <c r="FL7248" s="5"/>
    </row>
    <row r="7249" spans="40:168">
      <c r="AN7249" s="14"/>
      <c r="AO7249" s="14"/>
      <c r="AP7249" s="5"/>
      <c r="AQ7249" s="25"/>
      <c r="AR7249" s="25"/>
      <c r="AS7249" s="96"/>
      <c r="AT7249" s="83"/>
      <c r="AU7249" s="14"/>
      <c r="AX7249" s="83"/>
      <c r="AY7249" s="83"/>
      <c r="AZ7249" s="83"/>
      <c r="BA7249" s="83"/>
      <c r="BJ7249" s="54"/>
      <c r="BK7249" s="22"/>
      <c r="BL7249" s="24"/>
      <c r="BP7249" s="23"/>
      <c r="BQ7249" s="24"/>
      <c r="BR7249" s="22"/>
      <c r="BS7249" s="24"/>
      <c r="BT7249" s="24"/>
      <c r="BU7249" s="23"/>
      <c r="BV7249" s="26"/>
      <c r="BX7249" s="6"/>
      <c r="BY7249" s="24"/>
      <c r="BZ7249" s="109"/>
      <c r="CA7249" s="66"/>
      <c r="CB7249" s="5"/>
      <c r="CC7249" s="68"/>
      <c r="CD7249" s="67"/>
      <c r="CE7249" s="67"/>
      <c r="CF7249" s="64"/>
      <c r="CG7249" s="5"/>
      <c r="CH7249" s="69"/>
      <c r="CI7249" s="6"/>
      <c r="CJ7249" s="5"/>
      <c r="CK7249" s="25"/>
      <c r="CL7249" s="5"/>
      <c r="DN7249" s="14"/>
      <c r="DO7249" s="14"/>
      <c r="DP7249" s="5"/>
      <c r="DQ7249" s="25"/>
      <c r="DR7249" s="25"/>
      <c r="DS7249" s="96"/>
      <c r="DT7249" s="83"/>
      <c r="DU7249" s="14"/>
      <c r="DX7249" s="83"/>
      <c r="DY7249" s="83"/>
      <c r="DZ7249" s="83"/>
      <c r="EA7249" s="83"/>
      <c r="EJ7249" s="54"/>
      <c r="EK7249" s="22"/>
      <c r="EL7249" s="24"/>
      <c r="EP7249" s="23"/>
      <c r="EQ7249" s="24"/>
      <c r="ER7249" s="22"/>
      <c r="ES7249" s="24"/>
      <c r="ET7249" s="24"/>
      <c r="EU7249" s="23"/>
      <c r="EV7249" s="26"/>
      <c r="EX7249" s="6"/>
      <c r="EY7249" s="24"/>
      <c r="EZ7249" s="109"/>
      <c r="FA7249" s="66"/>
      <c r="FB7249" s="5"/>
      <c r="FC7249" s="68"/>
      <c r="FD7249" s="67"/>
      <c r="FE7249" s="67"/>
      <c r="FF7249" s="64"/>
      <c r="FG7249" s="5"/>
      <c r="FH7249" s="69"/>
      <c r="FI7249" s="6"/>
      <c r="FJ7249" s="5"/>
      <c r="FK7249" s="25"/>
      <c r="FL7249" s="5"/>
    </row>
    <row r="7250" spans="40:168">
      <c r="AN7250" s="14"/>
      <c r="AO7250" s="14"/>
      <c r="AP7250" s="5"/>
      <c r="AQ7250" s="25"/>
      <c r="AR7250" s="25"/>
      <c r="AS7250" s="96"/>
      <c r="AT7250" s="83"/>
      <c r="AU7250" s="14"/>
      <c r="AX7250" s="83"/>
      <c r="AY7250" s="83"/>
      <c r="AZ7250" s="83"/>
      <c r="BA7250" s="83"/>
      <c r="BJ7250" s="54"/>
      <c r="BK7250" s="22"/>
      <c r="BL7250" s="24"/>
      <c r="BP7250" s="23"/>
      <c r="BQ7250" s="24"/>
      <c r="BR7250" s="22"/>
      <c r="BS7250" s="24"/>
      <c r="BT7250" s="24"/>
      <c r="BU7250" s="23"/>
      <c r="BV7250" s="26"/>
      <c r="BX7250" s="6"/>
      <c r="BY7250" s="24"/>
      <c r="BZ7250" s="109"/>
      <c r="CA7250" s="66"/>
      <c r="CB7250" s="5"/>
      <c r="CC7250" s="68"/>
      <c r="CD7250" s="67"/>
      <c r="CE7250" s="67"/>
      <c r="CF7250" s="64"/>
      <c r="CG7250" s="5"/>
      <c r="CH7250" s="69"/>
      <c r="CI7250" s="6"/>
      <c r="CJ7250" s="5"/>
      <c r="CK7250" s="25"/>
      <c r="CL7250" s="5"/>
      <c r="DN7250" s="14"/>
      <c r="DO7250" s="14"/>
      <c r="DP7250" s="5"/>
      <c r="DQ7250" s="25"/>
      <c r="DR7250" s="25"/>
      <c r="DS7250" s="96"/>
      <c r="DT7250" s="83"/>
      <c r="DU7250" s="14"/>
      <c r="DX7250" s="83"/>
      <c r="DY7250" s="83"/>
      <c r="DZ7250" s="83"/>
      <c r="EA7250" s="83"/>
      <c r="EJ7250" s="54"/>
      <c r="EK7250" s="22"/>
      <c r="EL7250" s="24"/>
      <c r="EP7250" s="23"/>
      <c r="EQ7250" s="24"/>
      <c r="ER7250" s="22"/>
      <c r="ES7250" s="24"/>
      <c r="ET7250" s="24"/>
      <c r="EU7250" s="23"/>
      <c r="EV7250" s="26"/>
      <c r="EX7250" s="6"/>
      <c r="EY7250" s="24"/>
      <c r="EZ7250" s="109"/>
      <c r="FA7250" s="66"/>
      <c r="FB7250" s="5"/>
      <c r="FC7250" s="68"/>
      <c r="FD7250" s="67"/>
      <c r="FE7250" s="67"/>
      <c r="FF7250" s="64"/>
      <c r="FG7250" s="5"/>
      <c r="FH7250" s="69"/>
      <c r="FI7250" s="6"/>
      <c r="FJ7250" s="5"/>
      <c r="FK7250" s="25"/>
      <c r="FL7250" s="5"/>
    </row>
    <row r="7251" spans="40:168">
      <c r="AN7251" s="14"/>
      <c r="AO7251" s="14"/>
      <c r="AP7251" s="5"/>
      <c r="AQ7251" s="25"/>
      <c r="AR7251" s="25"/>
      <c r="AS7251" s="96"/>
      <c r="AT7251" s="83"/>
      <c r="AU7251" s="14"/>
      <c r="AX7251" s="83"/>
      <c r="AY7251" s="83"/>
      <c r="AZ7251" s="83"/>
      <c r="BA7251" s="83"/>
      <c r="BJ7251" s="54"/>
      <c r="BK7251" s="22"/>
      <c r="BL7251" s="24"/>
      <c r="BP7251" s="23"/>
      <c r="BQ7251" s="24"/>
      <c r="BR7251" s="22"/>
      <c r="BS7251" s="24"/>
      <c r="BT7251" s="24"/>
      <c r="BU7251" s="23"/>
      <c r="BV7251" s="26"/>
      <c r="BX7251" s="6"/>
      <c r="BY7251" s="24"/>
      <c r="BZ7251" s="109"/>
      <c r="CA7251" s="66"/>
      <c r="CB7251" s="5"/>
      <c r="CC7251" s="68"/>
      <c r="CD7251" s="67"/>
      <c r="CE7251" s="67"/>
      <c r="CF7251" s="64"/>
      <c r="CG7251" s="5"/>
      <c r="CH7251" s="69"/>
      <c r="CI7251" s="6"/>
      <c r="CJ7251" s="5"/>
      <c r="CK7251" s="25"/>
      <c r="CL7251" s="5"/>
      <c r="DN7251" s="14"/>
      <c r="DO7251" s="14"/>
      <c r="DP7251" s="5"/>
      <c r="DQ7251" s="25"/>
      <c r="DR7251" s="25"/>
      <c r="DS7251" s="96"/>
      <c r="DT7251" s="83"/>
      <c r="DU7251" s="14"/>
      <c r="DX7251" s="83"/>
      <c r="DY7251" s="83"/>
      <c r="DZ7251" s="83"/>
      <c r="EA7251" s="83"/>
      <c r="EJ7251" s="54"/>
      <c r="EK7251" s="22"/>
      <c r="EL7251" s="24"/>
      <c r="EP7251" s="23"/>
      <c r="EQ7251" s="24"/>
      <c r="ER7251" s="22"/>
      <c r="ES7251" s="24"/>
      <c r="ET7251" s="24"/>
      <c r="EU7251" s="23"/>
      <c r="EV7251" s="26"/>
      <c r="EX7251" s="6"/>
      <c r="EY7251" s="24"/>
      <c r="EZ7251" s="109"/>
      <c r="FA7251" s="66"/>
      <c r="FB7251" s="5"/>
      <c r="FC7251" s="68"/>
      <c r="FD7251" s="67"/>
      <c r="FE7251" s="67"/>
      <c r="FF7251" s="64"/>
      <c r="FG7251" s="5"/>
      <c r="FH7251" s="69"/>
      <c r="FI7251" s="6"/>
      <c r="FJ7251" s="5"/>
      <c r="FK7251" s="25"/>
      <c r="FL7251" s="5"/>
    </row>
    <row r="7252" spans="40:168">
      <c r="AN7252" s="14"/>
      <c r="AO7252" s="14"/>
      <c r="AP7252" s="5"/>
      <c r="AQ7252" s="25"/>
      <c r="AR7252" s="25"/>
      <c r="AS7252" s="96"/>
      <c r="AT7252" s="83"/>
      <c r="AU7252" s="14"/>
      <c r="AX7252" s="83"/>
      <c r="AY7252" s="83"/>
      <c r="AZ7252" s="83"/>
      <c r="BA7252" s="83"/>
      <c r="BJ7252" s="54"/>
      <c r="BK7252" s="22"/>
      <c r="BL7252" s="24"/>
      <c r="BP7252" s="23"/>
      <c r="BQ7252" s="24"/>
      <c r="BR7252" s="22"/>
      <c r="BS7252" s="24"/>
      <c r="BT7252" s="24"/>
      <c r="BU7252" s="23"/>
      <c r="BV7252" s="26"/>
      <c r="BX7252" s="6"/>
      <c r="BY7252" s="24"/>
      <c r="BZ7252" s="109"/>
      <c r="CA7252" s="66"/>
      <c r="CB7252" s="5"/>
      <c r="CC7252" s="68"/>
      <c r="CD7252" s="67"/>
      <c r="CE7252" s="67"/>
      <c r="CF7252" s="64"/>
      <c r="CG7252" s="5"/>
      <c r="CH7252" s="69"/>
      <c r="CI7252" s="6"/>
      <c r="CJ7252" s="5"/>
      <c r="CK7252" s="25"/>
      <c r="CL7252" s="5"/>
      <c r="DN7252" s="14"/>
      <c r="DO7252" s="14"/>
      <c r="DP7252" s="5"/>
      <c r="DQ7252" s="25"/>
      <c r="DR7252" s="25"/>
      <c r="DS7252" s="96"/>
      <c r="DT7252" s="83"/>
      <c r="DU7252" s="14"/>
      <c r="DX7252" s="83"/>
      <c r="DY7252" s="83"/>
      <c r="DZ7252" s="83"/>
      <c r="EA7252" s="83"/>
      <c r="EJ7252" s="54"/>
      <c r="EK7252" s="22"/>
      <c r="EL7252" s="24"/>
      <c r="EP7252" s="23"/>
      <c r="EQ7252" s="24"/>
      <c r="ER7252" s="22"/>
      <c r="ES7252" s="24"/>
      <c r="ET7252" s="24"/>
      <c r="EU7252" s="23"/>
      <c r="EV7252" s="26"/>
      <c r="EX7252" s="6"/>
      <c r="EY7252" s="24"/>
      <c r="EZ7252" s="109"/>
      <c r="FA7252" s="66"/>
      <c r="FB7252" s="5"/>
      <c r="FC7252" s="68"/>
      <c r="FD7252" s="67"/>
      <c r="FE7252" s="67"/>
      <c r="FF7252" s="64"/>
      <c r="FG7252" s="5"/>
      <c r="FH7252" s="69"/>
      <c r="FI7252" s="6"/>
      <c r="FJ7252" s="5"/>
      <c r="FK7252" s="25"/>
      <c r="FL7252" s="5"/>
    </row>
    <row r="7253" spans="40:168">
      <c r="AN7253" s="14"/>
      <c r="AO7253" s="14"/>
      <c r="AP7253" s="5"/>
      <c r="AQ7253" s="25"/>
      <c r="AR7253" s="25"/>
      <c r="AS7253" s="96"/>
      <c r="AT7253" s="83"/>
      <c r="AU7253" s="14"/>
      <c r="AX7253" s="83"/>
      <c r="AY7253" s="83"/>
      <c r="AZ7253" s="83"/>
      <c r="BA7253" s="83"/>
      <c r="BJ7253" s="54"/>
      <c r="BK7253" s="22"/>
      <c r="BL7253" s="24"/>
      <c r="BP7253" s="23"/>
      <c r="BQ7253" s="24"/>
      <c r="BR7253" s="22"/>
      <c r="BS7253" s="24"/>
      <c r="BT7253" s="24"/>
      <c r="BU7253" s="23"/>
      <c r="BV7253" s="26"/>
      <c r="BX7253" s="6"/>
      <c r="BY7253" s="24"/>
      <c r="BZ7253" s="109"/>
      <c r="CA7253" s="66"/>
      <c r="CB7253" s="5"/>
      <c r="CC7253" s="68"/>
      <c r="CD7253" s="67"/>
      <c r="CE7253" s="67"/>
      <c r="CF7253" s="64"/>
      <c r="CG7253" s="5"/>
      <c r="CH7253" s="69"/>
      <c r="CI7253" s="6"/>
      <c r="CJ7253" s="5"/>
      <c r="CK7253" s="25"/>
      <c r="CL7253" s="5"/>
      <c r="DN7253" s="14"/>
      <c r="DO7253" s="14"/>
      <c r="DP7253" s="5"/>
      <c r="DQ7253" s="25"/>
      <c r="DR7253" s="25"/>
      <c r="DS7253" s="96"/>
      <c r="DT7253" s="83"/>
      <c r="DU7253" s="14"/>
      <c r="DX7253" s="83"/>
      <c r="DY7253" s="83"/>
      <c r="DZ7253" s="83"/>
      <c r="EA7253" s="83"/>
      <c r="EJ7253" s="54"/>
      <c r="EK7253" s="22"/>
      <c r="EL7253" s="24"/>
      <c r="EP7253" s="23"/>
      <c r="EQ7253" s="24"/>
      <c r="ER7253" s="22"/>
      <c r="ES7253" s="24"/>
      <c r="ET7253" s="24"/>
      <c r="EU7253" s="23"/>
      <c r="EV7253" s="26"/>
      <c r="EX7253" s="6"/>
      <c r="EY7253" s="24"/>
      <c r="EZ7253" s="109"/>
      <c r="FA7253" s="66"/>
      <c r="FB7253" s="5"/>
      <c r="FC7253" s="68"/>
      <c r="FD7253" s="67"/>
      <c r="FE7253" s="67"/>
      <c r="FF7253" s="64"/>
      <c r="FG7253" s="5"/>
      <c r="FH7253" s="69"/>
      <c r="FI7253" s="6"/>
      <c r="FJ7253" s="5"/>
      <c r="FK7253" s="25"/>
      <c r="FL7253" s="5"/>
    </row>
    <row r="7254" spans="40:168">
      <c r="AN7254" s="14"/>
      <c r="AO7254" s="14"/>
      <c r="AP7254" s="5"/>
      <c r="AQ7254" s="25"/>
      <c r="AR7254" s="25"/>
      <c r="AS7254" s="96"/>
      <c r="AT7254" s="83"/>
      <c r="AU7254" s="14"/>
      <c r="AX7254" s="83"/>
      <c r="AY7254" s="83"/>
      <c r="AZ7254" s="83"/>
      <c r="BA7254" s="83"/>
      <c r="BJ7254" s="54"/>
      <c r="BK7254" s="22"/>
      <c r="BL7254" s="24"/>
      <c r="BP7254" s="23"/>
      <c r="BQ7254" s="24"/>
      <c r="BR7254" s="22"/>
      <c r="BS7254" s="24"/>
      <c r="BT7254" s="24"/>
      <c r="BU7254" s="23"/>
      <c r="BV7254" s="26"/>
      <c r="BX7254" s="6"/>
      <c r="BY7254" s="24"/>
      <c r="BZ7254" s="109"/>
      <c r="CA7254" s="66"/>
      <c r="CB7254" s="5"/>
      <c r="CC7254" s="68"/>
      <c r="CD7254" s="67"/>
      <c r="CE7254" s="67"/>
      <c r="CF7254" s="64"/>
      <c r="CG7254" s="5"/>
      <c r="CH7254" s="69"/>
      <c r="CI7254" s="6"/>
      <c r="CJ7254" s="5"/>
      <c r="CK7254" s="25"/>
      <c r="CL7254" s="5"/>
      <c r="DN7254" s="14"/>
      <c r="DO7254" s="14"/>
      <c r="DP7254" s="5"/>
      <c r="DQ7254" s="25"/>
      <c r="DR7254" s="25"/>
      <c r="DS7254" s="96"/>
      <c r="DT7254" s="83"/>
      <c r="DU7254" s="14"/>
      <c r="DX7254" s="83"/>
      <c r="DY7254" s="83"/>
      <c r="DZ7254" s="83"/>
      <c r="EA7254" s="83"/>
      <c r="EJ7254" s="54"/>
      <c r="EK7254" s="22"/>
      <c r="EL7254" s="24"/>
      <c r="EP7254" s="23"/>
      <c r="EQ7254" s="24"/>
      <c r="ER7254" s="22"/>
      <c r="ES7254" s="24"/>
      <c r="ET7254" s="24"/>
      <c r="EU7254" s="23"/>
      <c r="EV7254" s="26"/>
      <c r="EX7254" s="6"/>
      <c r="EY7254" s="24"/>
      <c r="EZ7254" s="109"/>
      <c r="FA7254" s="66"/>
      <c r="FB7254" s="5"/>
      <c r="FC7254" s="68"/>
      <c r="FD7254" s="67"/>
      <c r="FE7254" s="67"/>
      <c r="FF7254" s="64"/>
      <c r="FG7254" s="5"/>
      <c r="FH7254" s="69"/>
      <c r="FI7254" s="6"/>
      <c r="FJ7254" s="5"/>
      <c r="FK7254" s="25"/>
      <c r="FL7254" s="5"/>
    </row>
    <row r="7255" spans="40:168">
      <c r="AN7255" s="14"/>
      <c r="AO7255" s="14"/>
      <c r="AP7255" s="5"/>
      <c r="AQ7255" s="25"/>
      <c r="AR7255" s="25"/>
      <c r="AS7255" s="96"/>
      <c r="AT7255" s="83"/>
      <c r="AU7255" s="14"/>
      <c r="AX7255" s="83"/>
      <c r="AY7255" s="83"/>
      <c r="AZ7255" s="83"/>
      <c r="BA7255" s="83"/>
      <c r="BJ7255" s="54"/>
      <c r="BK7255" s="22"/>
      <c r="BL7255" s="24"/>
      <c r="BP7255" s="23"/>
      <c r="BQ7255" s="24"/>
      <c r="BR7255" s="22"/>
      <c r="BS7255" s="24"/>
      <c r="BT7255" s="24"/>
      <c r="BU7255" s="23"/>
      <c r="BV7255" s="26"/>
      <c r="BX7255" s="6"/>
      <c r="BY7255" s="24"/>
      <c r="BZ7255" s="109"/>
      <c r="CA7255" s="66"/>
      <c r="CB7255" s="5"/>
      <c r="CC7255" s="68"/>
      <c r="CD7255" s="67"/>
      <c r="CE7255" s="67"/>
      <c r="CF7255" s="64"/>
      <c r="CG7255" s="5"/>
      <c r="CH7255" s="69"/>
      <c r="CI7255" s="6"/>
      <c r="CJ7255" s="5"/>
      <c r="CK7255" s="25"/>
      <c r="CL7255" s="5"/>
      <c r="DN7255" s="14"/>
      <c r="DO7255" s="14"/>
      <c r="DP7255" s="5"/>
      <c r="DQ7255" s="25"/>
      <c r="DR7255" s="25"/>
      <c r="DS7255" s="96"/>
      <c r="DT7255" s="83"/>
      <c r="DU7255" s="14"/>
      <c r="DX7255" s="83"/>
      <c r="DY7255" s="83"/>
      <c r="DZ7255" s="83"/>
      <c r="EA7255" s="83"/>
      <c r="EJ7255" s="54"/>
      <c r="EK7255" s="22"/>
      <c r="EL7255" s="24"/>
      <c r="EP7255" s="23"/>
      <c r="EQ7255" s="24"/>
      <c r="ER7255" s="22"/>
      <c r="ES7255" s="24"/>
      <c r="ET7255" s="24"/>
      <c r="EU7255" s="23"/>
      <c r="EV7255" s="26"/>
      <c r="EX7255" s="6"/>
      <c r="EY7255" s="24"/>
      <c r="EZ7255" s="109"/>
      <c r="FA7255" s="66"/>
      <c r="FB7255" s="5"/>
      <c r="FC7255" s="68"/>
      <c r="FD7255" s="67"/>
      <c r="FE7255" s="67"/>
      <c r="FF7255" s="64"/>
      <c r="FG7255" s="5"/>
      <c r="FH7255" s="69"/>
      <c r="FI7255" s="6"/>
      <c r="FJ7255" s="5"/>
      <c r="FK7255" s="25"/>
      <c r="FL7255" s="5"/>
    </row>
    <row r="7256" spans="40:168">
      <c r="AN7256" s="14"/>
      <c r="AO7256" s="14"/>
      <c r="AP7256" s="5"/>
      <c r="AQ7256" s="25"/>
      <c r="AR7256" s="25"/>
      <c r="AS7256" s="96"/>
      <c r="AT7256" s="83"/>
      <c r="AU7256" s="14"/>
      <c r="AX7256" s="83"/>
      <c r="AY7256" s="83"/>
      <c r="AZ7256" s="83"/>
      <c r="BA7256" s="83"/>
      <c r="BJ7256" s="54"/>
      <c r="BK7256" s="22"/>
      <c r="BL7256" s="24"/>
      <c r="BP7256" s="23"/>
      <c r="BQ7256" s="24"/>
      <c r="BR7256" s="22"/>
      <c r="BS7256" s="24"/>
      <c r="BT7256" s="24"/>
      <c r="BU7256" s="23"/>
      <c r="BV7256" s="26"/>
      <c r="BX7256" s="6"/>
      <c r="BY7256" s="24"/>
      <c r="BZ7256" s="109"/>
      <c r="CA7256" s="66"/>
      <c r="CB7256" s="5"/>
      <c r="CC7256" s="68"/>
      <c r="CD7256" s="67"/>
      <c r="CE7256" s="67"/>
      <c r="CF7256" s="64"/>
      <c r="CG7256" s="5"/>
      <c r="CH7256" s="69"/>
      <c r="CI7256" s="6"/>
      <c r="CJ7256" s="5"/>
      <c r="CK7256" s="25"/>
      <c r="CL7256" s="5"/>
      <c r="DN7256" s="14"/>
      <c r="DO7256" s="14"/>
      <c r="DP7256" s="5"/>
      <c r="DQ7256" s="25"/>
      <c r="DR7256" s="25"/>
      <c r="DS7256" s="96"/>
      <c r="DT7256" s="83"/>
      <c r="DU7256" s="14"/>
      <c r="DX7256" s="83"/>
      <c r="DY7256" s="83"/>
      <c r="DZ7256" s="83"/>
      <c r="EA7256" s="83"/>
      <c r="EJ7256" s="54"/>
      <c r="EK7256" s="22"/>
      <c r="EL7256" s="24"/>
      <c r="EP7256" s="23"/>
      <c r="EQ7256" s="24"/>
      <c r="ER7256" s="22"/>
      <c r="ES7256" s="24"/>
      <c r="ET7256" s="24"/>
      <c r="EU7256" s="23"/>
      <c r="EV7256" s="26"/>
      <c r="EX7256" s="6"/>
      <c r="EY7256" s="24"/>
      <c r="EZ7256" s="109"/>
      <c r="FA7256" s="66"/>
      <c r="FB7256" s="5"/>
      <c r="FC7256" s="68"/>
      <c r="FD7256" s="67"/>
      <c r="FE7256" s="67"/>
      <c r="FF7256" s="64"/>
      <c r="FG7256" s="5"/>
      <c r="FH7256" s="69"/>
      <c r="FI7256" s="6"/>
      <c r="FJ7256" s="5"/>
      <c r="FK7256" s="25"/>
      <c r="FL7256" s="5"/>
    </row>
    <row r="7257" spans="40:168">
      <c r="AN7257" s="14"/>
      <c r="AO7257" s="14"/>
      <c r="AP7257" s="5"/>
      <c r="AQ7257" s="25"/>
      <c r="AR7257" s="25"/>
      <c r="AS7257" s="96"/>
      <c r="AT7257" s="83"/>
      <c r="AU7257" s="14"/>
      <c r="AX7257" s="83"/>
      <c r="AY7257" s="83"/>
      <c r="AZ7257" s="83"/>
      <c r="BA7257" s="83"/>
      <c r="BJ7257" s="54"/>
      <c r="BK7257" s="22"/>
      <c r="BL7257" s="24"/>
      <c r="BP7257" s="23"/>
      <c r="BQ7257" s="24"/>
      <c r="BR7257" s="22"/>
      <c r="BS7257" s="24"/>
      <c r="BT7257" s="24"/>
      <c r="BU7257" s="23"/>
      <c r="BV7257" s="26"/>
      <c r="BX7257" s="6"/>
      <c r="BY7257" s="24"/>
      <c r="BZ7257" s="109"/>
      <c r="CA7257" s="66"/>
      <c r="CB7257" s="5"/>
      <c r="CC7257" s="68"/>
      <c r="CD7257" s="67"/>
      <c r="CE7257" s="67"/>
      <c r="CF7257" s="64"/>
      <c r="CG7257" s="5"/>
      <c r="CH7257" s="69"/>
      <c r="CI7257" s="6"/>
      <c r="CJ7257" s="5"/>
      <c r="CK7257" s="25"/>
      <c r="CL7257" s="5"/>
      <c r="DN7257" s="14"/>
      <c r="DO7257" s="14"/>
      <c r="DP7257" s="5"/>
      <c r="DQ7257" s="25"/>
      <c r="DR7257" s="25"/>
      <c r="DS7257" s="96"/>
      <c r="DT7257" s="83"/>
      <c r="DU7257" s="14"/>
      <c r="DX7257" s="83"/>
      <c r="DY7257" s="83"/>
      <c r="DZ7257" s="83"/>
      <c r="EA7257" s="83"/>
      <c r="EJ7257" s="54"/>
      <c r="EK7257" s="22"/>
      <c r="EL7257" s="24"/>
      <c r="EP7257" s="23"/>
      <c r="EQ7257" s="24"/>
      <c r="ER7257" s="22"/>
      <c r="ES7257" s="24"/>
      <c r="ET7257" s="24"/>
      <c r="EU7257" s="23"/>
      <c r="EV7257" s="26"/>
      <c r="EX7257" s="6"/>
      <c r="EY7257" s="24"/>
      <c r="EZ7257" s="109"/>
      <c r="FA7257" s="66"/>
      <c r="FB7257" s="5"/>
      <c r="FC7257" s="68"/>
      <c r="FD7257" s="67"/>
      <c r="FE7257" s="67"/>
      <c r="FF7257" s="64"/>
      <c r="FG7257" s="5"/>
      <c r="FH7257" s="69"/>
      <c r="FI7257" s="6"/>
      <c r="FJ7257" s="5"/>
      <c r="FK7257" s="25"/>
      <c r="FL7257" s="5"/>
    </row>
    <row r="7258" spans="40:168">
      <c r="AN7258" s="14"/>
      <c r="AO7258" s="14"/>
      <c r="AP7258" s="5"/>
      <c r="AQ7258" s="25"/>
      <c r="AR7258" s="25"/>
      <c r="AS7258" s="96"/>
      <c r="AT7258" s="83"/>
      <c r="AU7258" s="14"/>
      <c r="AX7258" s="83"/>
      <c r="AY7258" s="83"/>
      <c r="AZ7258" s="83"/>
      <c r="BA7258" s="83"/>
      <c r="BJ7258" s="54"/>
      <c r="BK7258" s="22"/>
      <c r="BL7258" s="24"/>
      <c r="BP7258" s="23"/>
      <c r="BQ7258" s="24"/>
      <c r="BR7258" s="22"/>
      <c r="BS7258" s="24"/>
      <c r="BT7258" s="24"/>
      <c r="BU7258" s="23"/>
      <c r="BV7258" s="26"/>
      <c r="BX7258" s="6"/>
      <c r="BY7258" s="24"/>
      <c r="BZ7258" s="109"/>
      <c r="CA7258" s="66"/>
      <c r="CB7258" s="5"/>
      <c r="CC7258" s="68"/>
      <c r="CD7258" s="67"/>
      <c r="CE7258" s="67"/>
      <c r="CF7258" s="64"/>
      <c r="CG7258" s="5"/>
      <c r="CH7258" s="69"/>
      <c r="CI7258" s="6"/>
      <c r="CJ7258" s="5"/>
      <c r="CK7258" s="25"/>
      <c r="CL7258" s="5"/>
      <c r="DN7258" s="14"/>
      <c r="DO7258" s="14"/>
      <c r="DP7258" s="5"/>
      <c r="DQ7258" s="25"/>
      <c r="DR7258" s="25"/>
      <c r="DS7258" s="96"/>
      <c r="DT7258" s="83"/>
      <c r="DU7258" s="14"/>
      <c r="DX7258" s="83"/>
      <c r="DY7258" s="83"/>
      <c r="DZ7258" s="83"/>
      <c r="EA7258" s="83"/>
      <c r="EJ7258" s="54"/>
      <c r="EK7258" s="22"/>
      <c r="EL7258" s="24"/>
      <c r="EP7258" s="23"/>
      <c r="EQ7258" s="24"/>
      <c r="ER7258" s="22"/>
      <c r="ES7258" s="24"/>
      <c r="ET7258" s="24"/>
      <c r="EU7258" s="23"/>
      <c r="EV7258" s="26"/>
      <c r="EX7258" s="6"/>
      <c r="EY7258" s="24"/>
      <c r="EZ7258" s="109"/>
      <c r="FA7258" s="66"/>
      <c r="FB7258" s="5"/>
      <c r="FC7258" s="68"/>
      <c r="FD7258" s="67"/>
      <c r="FE7258" s="67"/>
      <c r="FF7258" s="64"/>
      <c r="FG7258" s="5"/>
      <c r="FH7258" s="69"/>
      <c r="FI7258" s="6"/>
      <c r="FJ7258" s="5"/>
      <c r="FK7258" s="25"/>
      <c r="FL7258" s="5"/>
    </row>
    <row r="7259" spans="40:168">
      <c r="AN7259" s="14"/>
      <c r="AO7259" s="14"/>
      <c r="AP7259" s="5"/>
      <c r="AQ7259" s="25"/>
      <c r="AR7259" s="25"/>
      <c r="AS7259" s="96"/>
      <c r="AT7259" s="83"/>
      <c r="AU7259" s="14"/>
      <c r="AX7259" s="83"/>
      <c r="AY7259" s="83"/>
      <c r="AZ7259" s="83"/>
      <c r="BA7259" s="83"/>
      <c r="BJ7259" s="54"/>
      <c r="BK7259" s="22"/>
      <c r="BL7259" s="24"/>
      <c r="BP7259" s="23"/>
      <c r="BQ7259" s="24"/>
      <c r="BR7259" s="22"/>
      <c r="BS7259" s="24"/>
      <c r="BT7259" s="24"/>
      <c r="BU7259" s="23"/>
      <c r="BV7259" s="26"/>
      <c r="BX7259" s="6"/>
      <c r="BY7259" s="24"/>
      <c r="BZ7259" s="109"/>
      <c r="CA7259" s="66"/>
      <c r="CB7259" s="5"/>
      <c r="CC7259" s="68"/>
      <c r="CD7259" s="67"/>
      <c r="CE7259" s="67"/>
      <c r="CF7259" s="64"/>
      <c r="CG7259" s="5"/>
      <c r="CH7259" s="69"/>
      <c r="CI7259" s="6"/>
      <c r="CJ7259" s="5"/>
      <c r="CK7259" s="25"/>
      <c r="CL7259" s="5"/>
      <c r="DN7259" s="14"/>
      <c r="DO7259" s="14"/>
      <c r="DP7259" s="5"/>
      <c r="DQ7259" s="25"/>
      <c r="DR7259" s="25"/>
      <c r="DS7259" s="96"/>
      <c r="DT7259" s="83"/>
      <c r="DU7259" s="14"/>
      <c r="DX7259" s="83"/>
      <c r="DY7259" s="83"/>
      <c r="DZ7259" s="83"/>
      <c r="EA7259" s="83"/>
      <c r="EJ7259" s="54"/>
      <c r="EK7259" s="22"/>
      <c r="EL7259" s="24"/>
      <c r="EP7259" s="23"/>
      <c r="EQ7259" s="24"/>
      <c r="ER7259" s="22"/>
      <c r="ES7259" s="24"/>
      <c r="ET7259" s="24"/>
      <c r="EU7259" s="23"/>
      <c r="EV7259" s="26"/>
      <c r="EX7259" s="6"/>
      <c r="EY7259" s="24"/>
      <c r="EZ7259" s="109"/>
      <c r="FA7259" s="66"/>
      <c r="FB7259" s="5"/>
      <c r="FC7259" s="68"/>
      <c r="FD7259" s="67"/>
      <c r="FE7259" s="67"/>
      <c r="FF7259" s="64"/>
      <c r="FG7259" s="5"/>
      <c r="FH7259" s="69"/>
      <c r="FI7259" s="6"/>
      <c r="FJ7259" s="5"/>
      <c r="FK7259" s="25"/>
      <c r="FL7259" s="5"/>
    </row>
    <row r="7260" spans="40:168">
      <c r="AN7260" s="14"/>
      <c r="AO7260" s="14"/>
      <c r="AP7260" s="5"/>
      <c r="AQ7260" s="25"/>
      <c r="AR7260" s="25"/>
      <c r="AS7260" s="96"/>
      <c r="AT7260" s="83"/>
      <c r="AU7260" s="14"/>
      <c r="AX7260" s="83"/>
      <c r="AY7260" s="83"/>
      <c r="AZ7260" s="83"/>
      <c r="BA7260" s="83"/>
      <c r="BJ7260" s="54"/>
      <c r="BK7260" s="22"/>
      <c r="BL7260" s="24"/>
      <c r="BP7260" s="23"/>
      <c r="BQ7260" s="24"/>
      <c r="BR7260" s="22"/>
      <c r="BS7260" s="24"/>
      <c r="BT7260" s="24"/>
      <c r="BU7260" s="23"/>
      <c r="BV7260" s="26"/>
      <c r="BX7260" s="6"/>
      <c r="BY7260" s="24"/>
      <c r="BZ7260" s="109"/>
      <c r="CA7260" s="66"/>
      <c r="CB7260" s="5"/>
      <c r="CC7260" s="68"/>
      <c r="CD7260" s="67"/>
      <c r="CE7260" s="67"/>
      <c r="CF7260" s="64"/>
      <c r="CG7260" s="5"/>
      <c r="CH7260" s="69"/>
      <c r="CI7260" s="6"/>
      <c r="CJ7260" s="5"/>
      <c r="CK7260" s="25"/>
      <c r="CL7260" s="5"/>
      <c r="DN7260" s="14"/>
      <c r="DO7260" s="14"/>
      <c r="DP7260" s="5"/>
      <c r="DQ7260" s="25"/>
      <c r="DR7260" s="25"/>
      <c r="DS7260" s="96"/>
      <c r="DT7260" s="83"/>
      <c r="DU7260" s="14"/>
      <c r="DX7260" s="83"/>
      <c r="DY7260" s="83"/>
      <c r="DZ7260" s="83"/>
      <c r="EA7260" s="83"/>
      <c r="EJ7260" s="54"/>
      <c r="EK7260" s="22"/>
      <c r="EL7260" s="24"/>
      <c r="EP7260" s="23"/>
      <c r="EQ7260" s="24"/>
      <c r="ER7260" s="22"/>
      <c r="ES7260" s="24"/>
      <c r="ET7260" s="24"/>
      <c r="EU7260" s="23"/>
      <c r="EV7260" s="26"/>
      <c r="EX7260" s="6"/>
      <c r="EY7260" s="24"/>
      <c r="EZ7260" s="109"/>
      <c r="FA7260" s="66"/>
      <c r="FB7260" s="5"/>
      <c r="FC7260" s="68"/>
      <c r="FD7260" s="67"/>
      <c r="FE7260" s="67"/>
      <c r="FF7260" s="64"/>
      <c r="FG7260" s="5"/>
      <c r="FH7260" s="69"/>
      <c r="FI7260" s="6"/>
      <c r="FJ7260" s="5"/>
      <c r="FK7260" s="25"/>
      <c r="FL7260" s="5"/>
    </row>
    <row r="7261" spans="40:168">
      <c r="AN7261" s="14"/>
      <c r="AO7261" s="14"/>
      <c r="AP7261" s="5"/>
      <c r="AQ7261" s="25"/>
      <c r="AR7261" s="25"/>
      <c r="AS7261" s="96"/>
      <c r="AT7261" s="83"/>
      <c r="AU7261" s="14"/>
      <c r="AX7261" s="83"/>
      <c r="AY7261" s="83"/>
      <c r="AZ7261" s="83"/>
      <c r="BA7261" s="83"/>
      <c r="BJ7261" s="54"/>
      <c r="BK7261" s="22"/>
      <c r="BL7261" s="24"/>
      <c r="BP7261" s="23"/>
      <c r="BQ7261" s="24"/>
      <c r="BR7261" s="22"/>
      <c r="BS7261" s="24"/>
      <c r="BT7261" s="24"/>
      <c r="BU7261" s="23"/>
      <c r="BV7261" s="26"/>
      <c r="BX7261" s="6"/>
      <c r="BY7261" s="24"/>
      <c r="BZ7261" s="109"/>
      <c r="CA7261" s="66"/>
      <c r="CB7261" s="5"/>
      <c r="CC7261" s="68"/>
      <c r="CD7261" s="67"/>
      <c r="CE7261" s="67"/>
      <c r="CF7261" s="64"/>
      <c r="CG7261" s="5"/>
      <c r="CH7261" s="69"/>
      <c r="CI7261" s="6"/>
      <c r="CJ7261" s="5"/>
      <c r="CK7261" s="25"/>
      <c r="CL7261" s="5"/>
      <c r="DN7261" s="14"/>
      <c r="DO7261" s="14"/>
      <c r="DP7261" s="5"/>
      <c r="DQ7261" s="25"/>
      <c r="DR7261" s="25"/>
      <c r="DS7261" s="96"/>
      <c r="DT7261" s="83"/>
      <c r="DU7261" s="14"/>
      <c r="DX7261" s="83"/>
      <c r="DY7261" s="83"/>
      <c r="DZ7261" s="83"/>
      <c r="EA7261" s="83"/>
      <c r="EJ7261" s="54"/>
      <c r="EK7261" s="22"/>
      <c r="EL7261" s="24"/>
      <c r="EP7261" s="23"/>
      <c r="EQ7261" s="24"/>
      <c r="ER7261" s="22"/>
      <c r="ES7261" s="24"/>
      <c r="ET7261" s="24"/>
      <c r="EU7261" s="23"/>
      <c r="EV7261" s="26"/>
      <c r="EX7261" s="6"/>
      <c r="EY7261" s="24"/>
      <c r="EZ7261" s="109"/>
      <c r="FA7261" s="66"/>
      <c r="FB7261" s="5"/>
      <c r="FC7261" s="68"/>
      <c r="FD7261" s="67"/>
      <c r="FE7261" s="67"/>
      <c r="FF7261" s="64"/>
      <c r="FG7261" s="5"/>
      <c r="FH7261" s="69"/>
      <c r="FI7261" s="6"/>
      <c r="FJ7261" s="5"/>
      <c r="FK7261" s="25"/>
      <c r="FL7261" s="5"/>
    </row>
    <row r="7262" spans="40:168">
      <c r="AN7262" s="14"/>
      <c r="AO7262" s="14"/>
      <c r="AP7262" s="5"/>
      <c r="AQ7262" s="25"/>
      <c r="AR7262" s="25"/>
      <c r="AS7262" s="96"/>
      <c r="AT7262" s="83"/>
      <c r="AU7262" s="14"/>
      <c r="AX7262" s="83"/>
      <c r="AY7262" s="83"/>
      <c r="AZ7262" s="83"/>
      <c r="BA7262" s="83"/>
      <c r="BJ7262" s="54"/>
      <c r="BK7262" s="22"/>
      <c r="BL7262" s="24"/>
      <c r="BP7262" s="23"/>
      <c r="BQ7262" s="24"/>
      <c r="BR7262" s="22"/>
      <c r="BS7262" s="24"/>
      <c r="BT7262" s="24"/>
      <c r="BU7262" s="23"/>
      <c r="BV7262" s="26"/>
      <c r="BX7262" s="6"/>
      <c r="BY7262" s="24"/>
      <c r="BZ7262" s="109"/>
      <c r="CA7262" s="66"/>
      <c r="CB7262" s="5"/>
      <c r="CC7262" s="68"/>
      <c r="CD7262" s="67"/>
      <c r="CE7262" s="67"/>
      <c r="CF7262" s="64"/>
      <c r="CG7262" s="5"/>
      <c r="CH7262" s="69"/>
      <c r="CI7262" s="6"/>
      <c r="CJ7262" s="5"/>
      <c r="CK7262" s="25"/>
      <c r="CL7262" s="5"/>
      <c r="DN7262" s="14"/>
      <c r="DO7262" s="14"/>
      <c r="DP7262" s="5"/>
      <c r="DQ7262" s="25"/>
      <c r="DR7262" s="25"/>
      <c r="DS7262" s="96"/>
      <c r="DT7262" s="83"/>
      <c r="DU7262" s="14"/>
      <c r="DX7262" s="83"/>
      <c r="DY7262" s="83"/>
      <c r="DZ7262" s="83"/>
      <c r="EA7262" s="83"/>
      <c r="EJ7262" s="54"/>
      <c r="EK7262" s="22"/>
      <c r="EL7262" s="24"/>
      <c r="EP7262" s="23"/>
      <c r="EQ7262" s="24"/>
      <c r="ER7262" s="22"/>
      <c r="ES7262" s="24"/>
      <c r="ET7262" s="24"/>
      <c r="EU7262" s="23"/>
      <c r="EV7262" s="26"/>
      <c r="EX7262" s="6"/>
      <c r="EY7262" s="24"/>
      <c r="EZ7262" s="109"/>
      <c r="FA7262" s="66"/>
      <c r="FB7262" s="5"/>
      <c r="FC7262" s="68"/>
      <c r="FD7262" s="67"/>
      <c r="FE7262" s="67"/>
      <c r="FF7262" s="64"/>
      <c r="FG7262" s="5"/>
      <c r="FH7262" s="69"/>
      <c r="FI7262" s="6"/>
      <c r="FJ7262" s="5"/>
      <c r="FK7262" s="25"/>
      <c r="FL7262" s="5"/>
    </row>
    <row r="7263" spans="40:168">
      <c r="AN7263" s="14"/>
      <c r="AO7263" s="14"/>
      <c r="AP7263" s="5"/>
      <c r="AQ7263" s="25"/>
      <c r="AR7263" s="25"/>
      <c r="AS7263" s="96"/>
      <c r="AT7263" s="83"/>
      <c r="AU7263" s="14"/>
      <c r="AX7263" s="83"/>
      <c r="AY7263" s="83"/>
      <c r="AZ7263" s="83"/>
      <c r="BA7263" s="83"/>
      <c r="BJ7263" s="54"/>
      <c r="BK7263" s="22"/>
      <c r="BL7263" s="24"/>
      <c r="BP7263" s="23"/>
      <c r="BQ7263" s="24"/>
      <c r="BR7263" s="22"/>
      <c r="BS7263" s="24"/>
      <c r="BT7263" s="24"/>
      <c r="BU7263" s="23"/>
      <c r="BV7263" s="26"/>
      <c r="BX7263" s="6"/>
      <c r="BY7263" s="24"/>
      <c r="BZ7263" s="109"/>
      <c r="CA7263" s="66"/>
      <c r="CB7263" s="5"/>
      <c r="CC7263" s="68"/>
      <c r="CD7263" s="67"/>
      <c r="CE7263" s="67"/>
      <c r="CF7263" s="64"/>
      <c r="CG7263" s="5"/>
      <c r="CH7263" s="69"/>
      <c r="CI7263" s="6"/>
      <c r="CJ7263" s="5"/>
      <c r="CK7263" s="25"/>
      <c r="CL7263" s="5"/>
      <c r="DN7263" s="14"/>
      <c r="DO7263" s="14"/>
      <c r="DP7263" s="5"/>
      <c r="DQ7263" s="25"/>
      <c r="DR7263" s="25"/>
      <c r="DS7263" s="96"/>
      <c r="DT7263" s="83"/>
      <c r="DU7263" s="14"/>
      <c r="DX7263" s="83"/>
      <c r="DY7263" s="83"/>
      <c r="DZ7263" s="83"/>
      <c r="EA7263" s="83"/>
      <c r="EJ7263" s="54"/>
      <c r="EK7263" s="22"/>
      <c r="EL7263" s="24"/>
      <c r="EP7263" s="23"/>
      <c r="EQ7263" s="24"/>
      <c r="ER7263" s="22"/>
      <c r="ES7263" s="24"/>
      <c r="ET7263" s="24"/>
      <c r="EU7263" s="23"/>
      <c r="EV7263" s="26"/>
      <c r="EX7263" s="6"/>
      <c r="EY7263" s="24"/>
      <c r="EZ7263" s="109"/>
      <c r="FA7263" s="66"/>
      <c r="FB7263" s="5"/>
      <c r="FC7263" s="68"/>
      <c r="FD7263" s="67"/>
      <c r="FE7263" s="67"/>
      <c r="FF7263" s="64"/>
      <c r="FG7263" s="5"/>
      <c r="FH7263" s="69"/>
      <c r="FI7263" s="6"/>
      <c r="FJ7263" s="5"/>
      <c r="FK7263" s="25"/>
      <c r="FL7263" s="5"/>
    </row>
    <row r="7264" spans="40:168">
      <c r="AN7264" s="14"/>
      <c r="AO7264" s="14"/>
      <c r="AP7264" s="5"/>
      <c r="AQ7264" s="25"/>
      <c r="AR7264" s="25"/>
      <c r="AS7264" s="96"/>
      <c r="AT7264" s="83"/>
      <c r="AU7264" s="14"/>
      <c r="AX7264" s="83"/>
      <c r="AY7264" s="83"/>
      <c r="AZ7264" s="83"/>
      <c r="BA7264" s="83"/>
      <c r="BJ7264" s="54"/>
      <c r="BK7264" s="22"/>
      <c r="BL7264" s="24"/>
      <c r="BP7264" s="23"/>
      <c r="BQ7264" s="24"/>
      <c r="BR7264" s="22"/>
      <c r="BS7264" s="24"/>
      <c r="BT7264" s="24"/>
      <c r="BU7264" s="23"/>
      <c r="BV7264" s="26"/>
      <c r="BX7264" s="6"/>
      <c r="BY7264" s="24"/>
      <c r="BZ7264" s="109"/>
      <c r="CA7264" s="66"/>
      <c r="CB7264" s="5"/>
      <c r="CC7264" s="68"/>
      <c r="CD7264" s="67"/>
      <c r="CE7264" s="67"/>
      <c r="CF7264" s="64"/>
      <c r="CG7264" s="5"/>
      <c r="CH7264" s="69"/>
      <c r="CI7264" s="6"/>
      <c r="CJ7264" s="5"/>
      <c r="CK7264" s="25"/>
      <c r="CL7264" s="5"/>
      <c r="DN7264" s="14"/>
      <c r="DO7264" s="14"/>
      <c r="DP7264" s="5"/>
      <c r="DQ7264" s="25"/>
      <c r="DR7264" s="25"/>
      <c r="DS7264" s="96"/>
      <c r="DT7264" s="83"/>
      <c r="DU7264" s="14"/>
      <c r="DX7264" s="83"/>
      <c r="DY7264" s="83"/>
      <c r="DZ7264" s="83"/>
      <c r="EA7264" s="83"/>
      <c r="EJ7264" s="54"/>
      <c r="EK7264" s="22"/>
      <c r="EL7264" s="24"/>
      <c r="EP7264" s="23"/>
      <c r="EQ7264" s="24"/>
      <c r="ER7264" s="22"/>
      <c r="ES7264" s="24"/>
      <c r="ET7264" s="24"/>
      <c r="EU7264" s="23"/>
      <c r="EV7264" s="26"/>
      <c r="EX7264" s="6"/>
      <c r="EY7264" s="24"/>
      <c r="EZ7264" s="109"/>
      <c r="FA7264" s="66"/>
      <c r="FB7264" s="5"/>
      <c r="FC7264" s="68"/>
      <c r="FD7264" s="67"/>
      <c r="FE7264" s="67"/>
      <c r="FF7264" s="64"/>
      <c r="FG7264" s="5"/>
      <c r="FH7264" s="69"/>
      <c r="FI7264" s="6"/>
      <c r="FJ7264" s="5"/>
      <c r="FK7264" s="25"/>
      <c r="FL7264" s="5"/>
    </row>
    <row r="7265" spans="40:168">
      <c r="AN7265" s="14"/>
      <c r="AO7265" s="14"/>
      <c r="AP7265" s="5"/>
      <c r="AQ7265" s="25"/>
      <c r="AR7265" s="25"/>
      <c r="AS7265" s="96"/>
      <c r="AT7265" s="83"/>
      <c r="AU7265" s="14"/>
      <c r="AX7265" s="83"/>
      <c r="AY7265" s="83"/>
      <c r="AZ7265" s="83"/>
      <c r="BA7265" s="83"/>
      <c r="BJ7265" s="54"/>
      <c r="BK7265" s="22"/>
      <c r="BL7265" s="24"/>
      <c r="BP7265" s="23"/>
      <c r="BQ7265" s="24"/>
      <c r="BR7265" s="22"/>
      <c r="BS7265" s="24"/>
      <c r="BT7265" s="24"/>
      <c r="BU7265" s="23"/>
      <c r="BV7265" s="26"/>
      <c r="BX7265" s="6"/>
      <c r="BY7265" s="24"/>
      <c r="BZ7265" s="109"/>
      <c r="CA7265" s="66"/>
      <c r="CB7265" s="5"/>
      <c r="CC7265" s="68"/>
      <c r="CD7265" s="67"/>
      <c r="CE7265" s="67"/>
      <c r="CF7265" s="64"/>
      <c r="CG7265" s="5"/>
      <c r="CH7265" s="69"/>
      <c r="CI7265" s="6"/>
      <c r="CJ7265" s="5"/>
      <c r="CK7265" s="25"/>
      <c r="CL7265" s="5"/>
      <c r="DN7265" s="14"/>
      <c r="DO7265" s="14"/>
      <c r="DP7265" s="5"/>
      <c r="DQ7265" s="25"/>
      <c r="DR7265" s="25"/>
      <c r="DS7265" s="96"/>
      <c r="DT7265" s="83"/>
      <c r="DU7265" s="14"/>
      <c r="DX7265" s="83"/>
      <c r="DY7265" s="83"/>
      <c r="DZ7265" s="83"/>
      <c r="EA7265" s="83"/>
      <c r="EJ7265" s="54"/>
      <c r="EK7265" s="22"/>
      <c r="EL7265" s="24"/>
      <c r="EP7265" s="23"/>
      <c r="EQ7265" s="24"/>
      <c r="ER7265" s="22"/>
      <c r="ES7265" s="24"/>
      <c r="ET7265" s="24"/>
      <c r="EU7265" s="23"/>
      <c r="EV7265" s="26"/>
      <c r="EX7265" s="6"/>
      <c r="EY7265" s="24"/>
      <c r="EZ7265" s="109"/>
      <c r="FA7265" s="66"/>
      <c r="FB7265" s="5"/>
      <c r="FC7265" s="68"/>
      <c r="FD7265" s="67"/>
      <c r="FE7265" s="67"/>
      <c r="FF7265" s="64"/>
      <c r="FG7265" s="5"/>
      <c r="FH7265" s="69"/>
      <c r="FI7265" s="6"/>
      <c r="FJ7265" s="5"/>
      <c r="FK7265" s="25"/>
      <c r="FL7265" s="5"/>
    </row>
    <row r="7266" spans="40:168">
      <c r="AN7266" s="14"/>
      <c r="AO7266" s="14"/>
      <c r="AP7266" s="5"/>
      <c r="AQ7266" s="25"/>
      <c r="AR7266" s="25"/>
      <c r="AS7266" s="96"/>
      <c r="AT7266" s="83"/>
      <c r="AU7266" s="14"/>
      <c r="AX7266" s="83"/>
      <c r="AY7266" s="83"/>
      <c r="AZ7266" s="83"/>
      <c r="BA7266" s="83"/>
      <c r="BJ7266" s="54"/>
      <c r="BK7266" s="22"/>
      <c r="BL7266" s="24"/>
      <c r="BP7266" s="23"/>
      <c r="BQ7266" s="24"/>
      <c r="BR7266" s="22"/>
      <c r="BS7266" s="24"/>
      <c r="BT7266" s="24"/>
      <c r="BU7266" s="23"/>
      <c r="BV7266" s="26"/>
      <c r="BX7266" s="6"/>
      <c r="BY7266" s="24"/>
      <c r="BZ7266" s="109"/>
      <c r="CA7266" s="66"/>
      <c r="CB7266" s="5"/>
      <c r="CC7266" s="68"/>
      <c r="CD7266" s="67"/>
      <c r="CE7266" s="67"/>
      <c r="CF7266" s="64"/>
      <c r="CG7266" s="5"/>
      <c r="CH7266" s="69"/>
      <c r="CI7266" s="6"/>
      <c r="CJ7266" s="5"/>
      <c r="CK7266" s="25"/>
      <c r="CL7266" s="5"/>
      <c r="DN7266" s="14"/>
      <c r="DO7266" s="14"/>
      <c r="DP7266" s="5"/>
      <c r="DQ7266" s="25"/>
      <c r="DR7266" s="25"/>
      <c r="DS7266" s="96"/>
      <c r="DT7266" s="83"/>
      <c r="DU7266" s="14"/>
      <c r="DX7266" s="83"/>
      <c r="DY7266" s="83"/>
      <c r="DZ7266" s="83"/>
      <c r="EA7266" s="83"/>
      <c r="EJ7266" s="54"/>
      <c r="EK7266" s="22"/>
      <c r="EL7266" s="24"/>
      <c r="EP7266" s="23"/>
      <c r="EQ7266" s="24"/>
      <c r="ER7266" s="22"/>
      <c r="ES7266" s="24"/>
      <c r="ET7266" s="24"/>
      <c r="EU7266" s="23"/>
      <c r="EV7266" s="26"/>
      <c r="EX7266" s="6"/>
      <c r="EY7266" s="24"/>
      <c r="EZ7266" s="109"/>
      <c r="FA7266" s="66"/>
      <c r="FB7266" s="5"/>
      <c r="FC7266" s="68"/>
      <c r="FD7266" s="67"/>
      <c r="FE7266" s="67"/>
      <c r="FF7266" s="64"/>
      <c r="FG7266" s="5"/>
      <c r="FH7266" s="69"/>
      <c r="FI7266" s="6"/>
      <c r="FJ7266" s="5"/>
      <c r="FK7266" s="25"/>
      <c r="FL7266" s="5"/>
    </row>
    <row r="7267" spans="40:168">
      <c r="AN7267" s="14"/>
      <c r="AO7267" s="14"/>
      <c r="AP7267" s="5"/>
      <c r="AQ7267" s="25"/>
      <c r="AR7267" s="25"/>
      <c r="AS7267" s="96"/>
      <c r="AT7267" s="83"/>
      <c r="AU7267" s="14"/>
      <c r="AX7267" s="83"/>
      <c r="AY7267" s="83"/>
      <c r="AZ7267" s="83"/>
      <c r="BA7267" s="83"/>
      <c r="BJ7267" s="54"/>
      <c r="BK7267" s="22"/>
      <c r="BL7267" s="24"/>
      <c r="BP7267" s="23"/>
      <c r="BQ7267" s="24"/>
      <c r="BR7267" s="22"/>
      <c r="BS7267" s="24"/>
      <c r="BT7267" s="24"/>
      <c r="BU7267" s="23"/>
      <c r="BV7267" s="26"/>
      <c r="BX7267" s="6"/>
      <c r="BY7267" s="24"/>
      <c r="BZ7267" s="109"/>
      <c r="CA7267" s="66"/>
      <c r="CB7267" s="5"/>
      <c r="CC7267" s="68"/>
      <c r="CD7267" s="67"/>
      <c r="CE7267" s="67"/>
      <c r="CF7267" s="64"/>
      <c r="CG7267" s="5"/>
      <c r="CH7267" s="69"/>
      <c r="CI7267" s="6"/>
      <c r="CJ7267" s="5"/>
      <c r="CK7267" s="25"/>
      <c r="CL7267" s="5"/>
      <c r="DN7267" s="14"/>
      <c r="DO7267" s="14"/>
      <c r="DP7267" s="5"/>
      <c r="DQ7267" s="25"/>
      <c r="DR7267" s="25"/>
      <c r="DS7267" s="96"/>
      <c r="DT7267" s="83"/>
      <c r="DU7267" s="14"/>
      <c r="DX7267" s="83"/>
      <c r="DY7267" s="83"/>
      <c r="DZ7267" s="83"/>
      <c r="EA7267" s="83"/>
      <c r="EJ7267" s="54"/>
      <c r="EK7267" s="22"/>
      <c r="EL7267" s="24"/>
      <c r="EP7267" s="23"/>
      <c r="EQ7267" s="24"/>
      <c r="ER7267" s="22"/>
      <c r="ES7267" s="24"/>
      <c r="ET7267" s="24"/>
      <c r="EU7267" s="23"/>
      <c r="EV7267" s="26"/>
      <c r="EX7267" s="6"/>
      <c r="EY7267" s="24"/>
      <c r="EZ7267" s="109"/>
      <c r="FA7267" s="66"/>
      <c r="FB7267" s="5"/>
      <c r="FC7267" s="68"/>
      <c r="FD7267" s="67"/>
      <c r="FE7267" s="67"/>
      <c r="FF7267" s="64"/>
      <c r="FG7267" s="5"/>
      <c r="FH7267" s="69"/>
      <c r="FI7267" s="6"/>
      <c r="FJ7267" s="5"/>
      <c r="FK7267" s="25"/>
      <c r="FL7267" s="5"/>
    </row>
    <row r="7268" spans="40:168">
      <c r="AN7268" s="14"/>
      <c r="AO7268" s="14"/>
      <c r="AP7268" s="5"/>
      <c r="AQ7268" s="25"/>
      <c r="AR7268" s="25"/>
      <c r="AS7268" s="96"/>
      <c r="AT7268" s="83"/>
      <c r="AU7268" s="14"/>
      <c r="AX7268" s="83"/>
      <c r="AY7268" s="83"/>
      <c r="AZ7268" s="83"/>
      <c r="BA7268" s="83"/>
      <c r="BJ7268" s="54"/>
      <c r="BK7268" s="22"/>
      <c r="BL7268" s="24"/>
      <c r="BP7268" s="23"/>
      <c r="BQ7268" s="24"/>
      <c r="BR7268" s="22"/>
      <c r="BS7268" s="24"/>
      <c r="BT7268" s="24"/>
      <c r="BU7268" s="23"/>
      <c r="BV7268" s="26"/>
      <c r="BX7268" s="6"/>
      <c r="BY7268" s="24"/>
      <c r="BZ7268" s="109"/>
      <c r="CA7268" s="66"/>
      <c r="CB7268" s="5"/>
      <c r="CC7268" s="68"/>
      <c r="CD7268" s="67"/>
      <c r="CE7268" s="67"/>
      <c r="CF7268" s="64"/>
      <c r="CG7268" s="5"/>
      <c r="CH7268" s="69"/>
      <c r="CI7268" s="6"/>
      <c r="CJ7268" s="5"/>
      <c r="CK7268" s="25"/>
      <c r="CL7268" s="5"/>
      <c r="DN7268" s="14"/>
      <c r="DO7268" s="14"/>
      <c r="DP7268" s="5"/>
      <c r="DQ7268" s="25"/>
      <c r="DR7268" s="25"/>
      <c r="DS7268" s="96"/>
      <c r="DT7268" s="83"/>
      <c r="DU7268" s="14"/>
      <c r="DX7268" s="83"/>
      <c r="DY7268" s="83"/>
      <c r="DZ7268" s="83"/>
      <c r="EA7268" s="83"/>
      <c r="EJ7268" s="54"/>
      <c r="EK7268" s="22"/>
      <c r="EL7268" s="24"/>
      <c r="EP7268" s="23"/>
      <c r="EQ7268" s="24"/>
      <c r="ER7268" s="22"/>
      <c r="ES7268" s="24"/>
      <c r="ET7268" s="24"/>
      <c r="EU7268" s="23"/>
      <c r="EV7268" s="26"/>
      <c r="EX7268" s="6"/>
      <c r="EY7268" s="24"/>
      <c r="EZ7268" s="109"/>
      <c r="FA7268" s="66"/>
      <c r="FB7268" s="5"/>
      <c r="FC7268" s="68"/>
      <c r="FD7268" s="67"/>
      <c r="FE7268" s="67"/>
      <c r="FF7268" s="64"/>
      <c r="FG7268" s="5"/>
      <c r="FH7268" s="69"/>
      <c r="FI7268" s="6"/>
      <c r="FJ7268" s="5"/>
      <c r="FK7268" s="25"/>
      <c r="FL7268" s="5"/>
    </row>
    <row r="7269" spans="40:168">
      <c r="AN7269" s="14"/>
      <c r="AO7269" s="14"/>
      <c r="AP7269" s="5"/>
      <c r="AQ7269" s="25"/>
      <c r="AR7269" s="25"/>
      <c r="AS7269" s="96"/>
      <c r="AT7269" s="83"/>
      <c r="AU7269" s="14"/>
      <c r="AX7269" s="83"/>
      <c r="AY7269" s="83"/>
      <c r="AZ7269" s="83"/>
      <c r="BA7269" s="83"/>
      <c r="BJ7269" s="54"/>
      <c r="BK7269" s="22"/>
      <c r="BL7269" s="24"/>
      <c r="BP7269" s="23"/>
      <c r="BQ7269" s="24"/>
      <c r="BR7269" s="22"/>
      <c r="BS7269" s="24"/>
      <c r="BT7269" s="24"/>
      <c r="BU7269" s="23"/>
      <c r="BV7269" s="26"/>
      <c r="BX7269" s="6"/>
      <c r="BY7269" s="24"/>
      <c r="BZ7269" s="109"/>
      <c r="CA7269" s="66"/>
      <c r="CB7269" s="5"/>
      <c r="CC7269" s="68"/>
      <c r="CD7269" s="67"/>
      <c r="CE7269" s="67"/>
      <c r="CF7269" s="64"/>
      <c r="CG7269" s="5"/>
      <c r="CH7269" s="69"/>
      <c r="CI7269" s="6"/>
      <c r="CJ7269" s="5"/>
      <c r="CK7269" s="25"/>
      <c r="CL7269" s="5"/>
      <c r="DN7269" s="14"/>
      <c r="DO7269" s="14"/>
      <c r="DP7269" s="5"/>
      <c r="DQ7269" s="25"/>
      <c r="DR7269" s="25"/>
      <c r="DS7269" s="96"/>
      <c r="DT7269" s="83"/>
      <c r="DU7269" s="14"/>
      <c r="DX7269" s="83"/>
      <c r="DY7269" s="83"/>
      <c r="DZ7269" s="83"/>
      <c r="EA7269" s="83"/>
      <c r="EJ7269" s="54"/>
      <c r="EK7269" s="22"/>
      <c r="EL7269" s="24"/>
      <c r="EP7269" s="23"/>
      <c r="EQ7269" s="24"/>
      <c r="ER7269" s="22"/>
      <c r="ES7269" s="24"/>
      <c r="ET7269" s="24"/>
      <c r="EU7269" s="23"/>
      <c r="EV7269" s="26"/>
      <c r="EX7269" s="6"/>
      <c r="EY7269" s="24"/>
      <c r="EZ7269" s="109"/>
      <c r="FA7269" s="66"/>
      <c r="FB7269" s="5"/>
      <c r="FC7269" s="68"/>
      <c r="FD7269" s="67"/>
      <c r="FE7269" s="67"/>
      <c r="FF7269" s="64"/>
      <c r="FG7269" s="5"/>
      <c r="FH7269" s="69"/>
      <c r="FI7269" s="6"/>
      <c r="FJ7269" s="5"/>
      <c r="FK7269" s="25"/>
      <c r="FL7269" s="5"/>
    </row>
    <row r="7270" spans="40:168">
      <c r="AN7270" s="14"/>
      <c r="AO7270" s="14"/>
      <c r="AP7270" s="5"/>
      <c r="AQ7270" s="25"/>
      <c r="AR7270" s="25"/>
      <c r="AS7270" s="96"/>
      <c r="AT7270" s="83"/>
      <c r="AU7270" s="14"/>
      <c r="AX7270" s="83"/>
      <c r="AY7270" s="83"/>
      <c r="AZ7270" s="83"/>
      <c r="BA7270" s="83"/>
      <c r="BJ7270" s="54"/>
      <c r="BK7270" s="22"/>
      <c r="BL7270" s="24"/>
      <c r="BP7270" s="23"/>
      <c r="BQ7270" s="24"/>
      <c r="BR7270" s="22"/>
      <c r="BS7270" s="24"/>
      <c r="BT7270" s="24"/>
      <c r="BU7270" s="23"/>
      <c r="BV7270" s="26"/>
      <c r="BX7270" s="6"/>
      <c r="BY7270" s="24"/>
      <c r="BZ7270" s="109"/>
      <c r="CA7270" s="66"/>
      <c r="CB7270" s="5"/>
      <c r="CC7270" s="68"/>
      <c r="CD7270" s="67"/>
      <c r="CE7270" s="67"/>
      <c r="CF7270" s="64"/>
      <c r="CG7270" s="5"/>
      <c r="CH7270" s="69"/>
      <c r="CI7270" s="6"/>
      <c r="CJ7270" s="5"/>
      <c r="CK7270" s="25"/>
      <c r="CL7270" s="5"/>
      <c r="DN7270" s="14"/>
      <c r="DO7270" s="14"/>
      <c r="DP7270" s="5"/>
      <c r="DQ7270" s="25"/>
      <c r="DR7270" s="25"/>
      <c r="DS7270" s="96"/>
      <c r="DT7270" s="83"/>
      <c r="DU7270" s="14"/>
      <c r="DX7270" s="83"/>
      <c r="DY7270" s="83"/>
      <c r="DZ7270" s="83"/>
      <c r="EA7270" s="83"/>
      <c r="EJ7270" s="54"/>
      <c r="EK7270" s="22"/>
      <c r="EL7270" s="24"/>
      <c r="EP7270" s="23"/>
      <c r="EQ7270" s="24"/>
      <c r="ER7270" s="22"/>
      <c r="ES7270" s="24"/>
      <c r="ET7270" s="24"/>
      <c r="EU7270" s="23"/>
      <c r="EV7270" s="26"/>
      <c r="EX7270" s="6"/>
      <c r="EY7270" s="24"/>
      <c r="EZ7270" s="109"/>
      <c r="FA7270" s="66"/>
      <c r="FB7270" s="5"/>
      <c r="FC7270" s="68"/>
      <c r="FD7270" s="67"/>
      <c r="FE7270" s="67"/>
      <c r="FF7270" s="64"/>
      <c r="FG7270" s="5"/>
      <c r="FH7270" s="69"/>
      <c r="FI7270" s="6"/>
      <c r="FJ7270" s="5"/>
      <c r="FK7270" s="25"/>
      <c r="FL7270" s="5"/>
    </row>
    <row r="7271" spans="40:168">
      <c r="AN7271" s="14"/>
      <c r="AO7271" s="14"/>
      <c r="AP7271" s="5"/>
      <c r="AQ7271" s="25"/>
      <c r="AR7271" s="25"/>
      <c r="AS7271" s="96"/>
      <c r="AT7271" s="83"/>
      <c r="AU7271" s="14"/>
      <c r="AX7271" s="83"/>
      <c r="AY7271" s="83"/>
      <c r="AZ7271" s="83"/>
      <c r="BA7271" s="83"/>
      <c r="BJ7271" s="54"/>
      <c r="BK7271" s="22"/>
      <c r="BL7271" s="24"/>
      <c r="BP7271" s="23"/>
      <c r="BQ7271" s="24"/>
      <c r="BR7271" s="22"/>
      <c r="BS7271" s="24"/>
      <c r="BT7271" s="24"/>
      <c r="BU7271" s="23"/>
      <c r="BV7271" s="26"/>
      <c r="BX7271" s="6"/>
      <c r="BY7271" s="24"/>
      <c r="BZ7271" s="109"/>
      <c r="CA7271" s="66"/>
      <c r="CB7271" s="5"/>
      <c r="CC7271" s="68"/>
      <c r="CD7271" s="67"/>
      <c r="CE7271" s="67"/>
      <c r="CF7271" s="64"/>
      <c r="CG7271" s="5"/>
      <c r="CH7271" s="69"/>
      <c r="CI7271" s="6"/>
      <c r="CJ7271" s="5"/>
      <c r="CK7271" s="25"/>
      <c r="CL7271" s="5"/>
      <c r="DN7271" s="14"/>
      <c r="DO7271" s="14"/>
      <c r="DP7271" s="5"/>
      <c r="DQ7271" s="25"/>
      <c r="DR7271" s="25"/>
      <c r="DS7271" s="96"/>
      <c r="DT7271" s="83"/>
      <c r="DU7271" s="14"/>
      <c r="DX7271" s="83"/>
      <c r="DY7271" s="83"/>
      <c r="DZ7271" s="83"/>
      <c r="EA7271" s="83"/>
      <c r="EJ7271" s="54"/>
      <c r="EK7271" s="22"/>
      <c r="EL7271" s="24"/>
      <c r="EP7271" s="23"/>
      <c r="EQ7271" s="24"/>
      <c r="ER7271" s="22"/>
      <c r="ES7271" s="24"/>
      <c r="ET7271" s="24"/>
      <c r="EU7271" s="23"/>
      <c r="EV7271" s="26"/>
      <c r="EX7271" s="6"/>
      <c r="EY7271" s="24"/>
      <c r="EZ7271" s="109"/>
      <c r="FA7271" s="66"/>
      <c r="FB7271" s="5"/>
      <c r="FC7271" s="68"/>
      <c r="FD7271" s="67"/>
      <c r="FE7271" s="67"/>
      <c r="FF7271" s="64"/>
      <c r="FG7271" s="5"/>
      <c r="FH7271" s="69"/>
      <c r="FI7271" s="6"/>
      <c r="FJ7271" s="5"/>
      <c r="FK7271" s="25"/>
      <c r="FL7271" s="5"/>
    </row>
    <row r="7272" spans="40:168">
      <c r="AN7272" s="14"/>
      <c r="AO7272" s="14"/>
      <c r="AP7272" s="5"/>
      <c r="AQ7272" s="25"/>
      <c r="AR7272" s="25"/>
      <c r="AS7272" s="96"/>
      <c r="AT7272" s="83"/>
      <c r="AU7272" s="14"/>
      <c r="AX7272" s="83"/>
      <c r="AY7272" s="83"/>
      <c r="AZ7272" s="83"/>
      <c r="BA7272" s="83"/>
      <c r="BJ7272" s="54"/>
      <c r="BK7272" s="22"/>
      <c r="BL7272" s="24"/>
      <c r="BP7272" s="23"/>
      <c r="BQ7272" s="24"/>
      <c r="BR7272" s="22"/>
      <c r="BS7272" s="24"/>
      <c r="BT7272" s="24"/>
      <c r="BU7272" s="23"/>
      <c r="BV7272" s="26"/>
      <c r="BX7272" s="6"/>
      <c r="BY7272" s="24"/>
      <c r="BZ7272" s="109"/>
      <c r="CA7272" s="66"/>
      <c r="CB7272" s="5"/>
      <c r="CC7272" s="68"/>
      <c r="CD7272" s="67"/>
      <c r="CE7272" s="67"/>
      <c r="CF7272" s="64"/>
      <c r="CG7272" s="5"/>
      <c r="CH7272" s="69"/>
      <c r="CI7272" s="6"/>
      <c r="CJ7272" s="5"/>
      <c r="CK7272" s="25"/>
      <c r="CL7272" s="5"/>
      <c r="DN7272" s="14"/>
      <c r="DO7272" s="14"/>
      <c r="DP7272" s="5"/>
      <c r="DQ7272" s="25"/>
      <c r="DR7272" s="25"/>
      <c r="DS7272" s="96"/>
      <c r="DT7272" s="83"/>
      <c r="DU7272" s="14"/>
      <c r="DX7272" s="83"/>
      <c r="DY7272" s="83"/>
      <c r="DZ7272" s="83"/>
      <c r="EA7272" s="83"/>
      <c r="EJ7272" s="54"/>
      <c r="EK7272" s="22"/>
      <c r="EL7272" s="24"/>
      <c r="EP7272" s="23"/>
      <c r="EQ7272" s="24"/>
      <c r="ER7272" s="22"/>
      <c r="ES7272" s="24"/>
      <c r="ET7272" s="24"/>
      <c r="EU7272" s="23"/>
      <c r="EV7272" s="26"/>
      <c r="EX7272" s="6"/>
      <c r="EY7272" s="24"/>
      <c r="EZ7272" s="109"/>
      <c r="FA7272" s="66"/>
      <c r="FB7272" s="5"/>
      <c r="FC7272" s="68"/>
      <c r="FD7272" s="67"/>
      <c r="FE7272" s="67"/>
      <c r="FF7272" s="64"/>
      <c r="FG7272" s="5"/>
      <c r="FH7272" s="69"/>
      <c r="FI7272" s="6"/>
      <c r="FJ7272" s="5"/>
      <c r="FK7272" s="25"/>
      <c r="FL7272" s="5"/>
    </row>
    <row r="7273" spans="40:168">
      <c r="AN7273" s="14"/>
      <c r="AO7273" s="14"/>
      <c r="AP7273" s="5"/>
      <c r="AQ7273" s="25"/>
      <c r="AR7273" s="25"/>
      <c r="AS7273" s="96"/>
      <c r="AT7273" s="83"/>
      <c r="AU7273" s="14"/>
      <c r="AX7273" s="83"/>
      <c r="AY7273" s="83"/>
      <c r="AZ7273" s="83"/>
      <c r="BA7273" s="83"/>
      <c r="BJ7273" s="54"/>
      <c r="BK7273" s="22"/>
      <c r="BL7273" s="24"/>
      <c r="BP7273" s="23"/>
      <c r="BQ7273" s="24"/>
      <c r="BR7273" s="22"/>
      <c r="BS7273" s="24"/>
      <c r="BT7273" s="24"/>
      <c r="BU7273" s="23"/>
      <c r="BV7273" s="26"/>
      <c r="BX7273" s="6"/>
      <c r="BY7273" s="24"/>
      <c r="BZ7273" s="109"/>
      <c r="CA7273" s="66"/>
      <c r="CB7273" s="5"/>
      <c r="CC7273" s="68"/>
      <c r="CD7273" s="67"/>
      <c r="CE7273" s="67"/>
      <c r="CF7273" s="64"/>
      <c r="CG7273" s="5"/>
      <c r="CH7273" s="69"/>
      <c r="CI7273" s="6"/>
      <c r="CJ7273" s="5"/>
      <c r="CK7273" s="25"/>
      <c r="CL7273" s="5"/>
      <c r="DN7273" s="14"/>
      <c r="DO7273" s="14"/>
      <c r="DP7273" s="5"/>
      <c r="DQ7273" s="25"/>
      <c r="DR7273" s="25"/>
      <c r="DS7273" s="96"/>
      <c r="DT7273" s="83"/>
      <c r="DU7273" s="14"/>
      <c r="DX7273" s="83"/>
      <c r="DY7273" s="83"/>
      <c r="DZ7273" s="83"/>
      <c r="EA7273" s="83"/>
      <c r="EJ7273" s="54"/>
      <c r="EK7273" s="22"/>
      <c r="EL7273" s="24"/>
      <c r="EP7273" s="23"/>
      <c r="EQ7273" s="24"/>
      <c r="ER7273" s="22"/>
      <c r="ES7273" s="24"/>
      <c r="ET7273" s="24"/>
      <c r="EU7273" s="23"/>
      <c r="EV7273" s="26"/>
      <c r="EX7273" s="6"/>
      <c r="EY7273" s="24"/>
      <c r="EZ7273" s="109"/>
      <c r="FA7273" s="66"/>
      <c r="FB7273" s="5"/>
      <c r="FC7273" s="68"/>
      <c r="FD7273" s="67"/>
      <c r="FE7273" s="67"/>
      <c r="FF7273" s="64"/>
      <c r="FG7273" s="5"/>
      <c r="FH7273" s="69"/>
      <c r="FI7273" s="6"/>
      <c r="FJ7273" s="5"/>
      <c r="FK7273" s="25"/>
      <c r="FL7273" s="5"/>
    </row>
    <row r="7274" spans="40:168">
      <c r="AN7274" s="14"/>
      <c r="AO7274" s="14"/>
      <c r="AP7274" s="5"/>
      <c r="AQ7274" s="25"/>
      <c r="AR7274" s="25"/>
      <c r="AS7274" s="96"/>
      <c r="AT7274" s="83"/>
      <c r="AU7274" s="14"/>
      <c r="AX7274" s="83"/>
      <c r="AY7274" s="83"/>
      <c r="AZ7274" s="83"/>
      <c r="BA7274" s="83"/>
      <c r="BJ7274" s="54"/>
      <c r="BK7274" s="22"/>
      <c r="BL7274" s="24"/>
      <c r="BP7274" s="23"/>
      <c r="BQ7274" s="24"/>
      <c r="BR7274" s="22"/>
      <c r="BS7274" s="24"/>
      <c r="BT7274" s="24"/>
      <c r="BU7274" s="23"/>
      <c r="BV7274" s="26"/>
      <c r="BX7274" s="6"/>
      <c r="BY7274" s="24"/>
      <c r="BZ7274" s="109"/>
      <c r="CA7274" s="66"/>
      <c r="CB7274" s="5"/>
      <c r="CC7274" s="68"/>
      <c r="CD7274" s="67"/>
      <c r="CE7274" s="67"/>
      <c r="CF7274" s="64"/>
      <c r="CG7274" s="5"/>
      <c r="CH7274" s="69"/>
      <c r="CI7274" s="6"/>
      <c r="CJ7274" s="5"/>
      <c r="CK7274" s="25"/>
      <c r="CL7274" s="5"/>
      <c r="DN7274" s="14"/>
      <c r="DO7274" s="14"/>
      <c r="DP7274" s="5"/>
      <c r="DQ7274" s="25"/>
      <c r="DR7274" s="25"/>
      <c r="DS7274" s="96"/>
      <c r="DT7274" s="83"/>
      <c r="DU7274" s="14"/>
      <c r="DX7274" s="83"/>
      <c r="DY7274" s="83"/>
      <c r="DZ7274" s="83"/>
      <c r="EA7274" s="83"/>
      <c r="EJ7274" s="54"/>
      <c r="EK7274" s="22"/>
      <c r="EL7274" s="24"/>
      <c r="EP7274" s="23"/>
      <c r="EQ7274" s="24"/>
      <c r="ER7274" s="22"/>
      <c r="ES7274" s="24"/>
      <c r="ET7274" s="24"/>
      <c r="EU7274" s="23"/>
      <c r="EV7274" s="26"/>
      <c r="EX7274" s="6"/>
      <c r="EY7274" s="24"/>
      <c r="EZ7274" s="109"/>
      <c r="FA7274" s="66"/>
      <c r="FB7274" s="5"/>
      <c r="FC7274" s="68"/>
      <c r="FD7274" s="67"/>
      <c r="FE7274" s="67"/>
      <c r="FF7274" s="64"/>
      <c r="FG7274" s="5"/>
      <c r="FH7274" s="69"/>
      <c r="FI7274" s="6"/>
      <c r="FJ7274" s="5"/>
      <c r="FK7274" s="25"/>
      <c r="FL7274" s="5"/>
    </row>
    <row r="7275" spans="40:168">
      <c r="AN7275" s="14"/>
      <c r="AO7275" s="14"/>
      <c r="AP7275" s="5"/>
      <c r="AQ7275" s="25"/>
      <c r="AR7275" s="25"/>
      <c r="AS7275" s="96"/>
      <c r="AT7275" s="83"/>
      <c r="AU7275" s="14"/>
      <c r="AX7275" s="83"/>
      <c r="AY7275" s="83"/>
      <c r="AZ7275" s="83"/>
      <c r="BA7275" s="83"/>
      <c r="BJ7275" s="54"/>
      <c r="BK7275" s="22"/>
      <c r="BL7275" s="24"/>
      <c r="BP7275" s="23"/>
      <c r="BQ7275" s="24"/>
      <c r="BR7275" s="22"/>
      <c r="BS7275" s="24"/>
      <c r="BT7275" s="24"/>
      <c r="BU7275" s="23"/>
      <c r="BV7275" s="26"/>
      <c r="BX7275" s="6"/>
      <c r="BY7275" s="24"/>
      <c r="BZ7275" s="109"/>
      <c r="CA7275" s="66"/>
      <c r="CB7275" s="5"/>
      <c r="CC7275" s="68"/>
      <c r="CD7275" s="67"/>
      <c r="CE7275" s="67"/>
      <c r="CF7275" s="64"/>
      <c r="CG7275" s="5"/>
      <c r="CH7275" s="69"/>
      <c r="CI7275" s="6"/>
      <c r="CJ7275" s="5"/>
      <c r="CK7275" s="25"/>
      <c r="CL7275" s="5"/>
      <c r="DN7275" s="14"/>
      <c r="DO7275" s="14"/>
      <c r="DP7275" s="5"/>
      <c r="DQ7275" s="25"/>
      <c r="DR7275" s="25"/>
      <c r="DS7275" s="96"/>
      <c r="DT7275" s="83"/>
      <c r="DU7275" s="14"/>
      <c r="DX7275" s="83"/>
      <c r="DY7275" s="83"/>
      <c r="DZ7275" s="83"/>
      <c r="EA7275" s="83"/>
      <c r="EJ7275" s="54"/>
      <c r="EK7275" s="22"/>
      <c r="EL7275" s="24"/>
      <c r="EP7275" s="23"/>
      <c r="EQ7275" s="24"/>
      <c r="ER7275" s="22"/>
      <c r="ES7275" s="24"/>
      <c r="ET7275" s="24"/>
      <c r="EU7275" s="23"/>
      <c r="EV7275" s="26"/>
      <c r="EX7275" s="6"/>
      <c r="EY7275" s="24"/>
      <c r="EZ7275" s="109"/>
      <c r="FA7275" s="66"/>
      <c r="FB7275" s="5"/>
      <c r="FC7275" s="68"/>
      <c r="FD7275" s="67"/>
      <c r="FE7275" s="67"/>
      <c r="FF7275" s="64"/>
      <c r="FG7275" s="5"/>
      <c r="FH7275" s="69"/>
      <c r="FI7275" s="6"/>
      <c r="FJ7275" s="5"/>
      <c r="FK7275" s="25"/>
      <c r="FL7275" s="5"/>
    </row>
    <row r="7276" spans="40:168">
      <c r="AN7276" s="14"/>
      <c r="AO7276" s="14"/>
      <c r="AP7276" s="5"/>
      <c r="AQ7276" s="25"/>
      <c r="AR7276" s="25"/>
      <c r="AS7276" s="96"/>
      <c r="AT7276" s="83"/>
      <c r="AU7276" s="14"/>
      <c r="AX7276" s="83"/>
      <c r="AY7276" s="83"/>
      <c r="AZ7276" s="83"/>
      <c r="BA7276" s="83"/>
      <c r="BJ7276" s="54"/>
      <c r="BK7276" s="22"/>
      <c r="BL7276" s="24"/>
      <c r="BP7276" s="23"/>
      <c r="BQ7276" s="24"/>
      <c r="BR7276" s="22"/>
      <c r="BS7276" s="24"/>
      <c r="BT7276" s="24"/>
      <c r="BU7276" s="23"/>
      <c r="BV7276" s="26"/>
      <c r="BX7276" s="6"/>
      <c r="BY7276" s="24"/>
      <c r="BZ7276" s="109"/>
      <c r="CA7276" s="66"/>
      <c r="CB7276" s="5"/>
      <c r="CC7276" s="68"/>
      <c r="CD7276" s="67"/>
      <c r="CE7276" s="67"/>
      <c r="CF7276" s="64"/>
      <c r="CG7276" s="5"/>
      <c r="CH7276" s="69"/>
      <c r="CI7276" s="6"/>
      <c r="CJ7276" s="5"/>
      <c r="CK7276" s="25"/>
      <c r="CL7276" s="5"/>
      <c r="DN7276" s="14"/>
      <c r="DO7276" s="14"/>
      <c r="DP7276" s="5"/>
      <c r="DQ7276" s="25"/>
      <c r="DR7276" s="25"/>
      <c r="DS7276" s="96"/>
      <c r="DT7276" s="83"/>
      <c r="DU7276" s="14"/>
      <c r="DX7276" s="83"/>
      <c r="DY7276" s="83"/>
      <c r="DZ7276" s="83"/>
      <c r="EA7276" s="83"/>
      <c r="EJ7276" s="54"/>
      <c r="EK7276" s="22"/>
      <c r="EL7276" s="24"/>
      <c r="EP7276" s="23"/>
      <c r="EQ7276" s="24"/>
      <c r="ER7276" s="22"/>
      <c r="ES7276" s="24"/>
      <c r="ET7276" s="24"/>
      <c r="EU7276" s="23"/>
      <c r="EV7276" s="26"/>
      <c r="EX7276" s="6"/>
      <c r="EY7276" s="24"/>
      <c r="EZ7276" s="109"/>
      <c r="FA7276" s="66"/>
      <c r="FB7276" s="5"/>
      <c r="FC7276" s="68"/>
      <c r="FD7276" s="67"/>
      <c r="FE7276" s="67"/>
      <c r="FF7276" s="64"/>
      <c r="FG7276" s="5"/>
      <c r="FH7276" s="69"/>
      <c r="FI7276" s="6"/>
      <c r="FJ7276" s="5"/>
      <c r="FK7276" s="25"/>
      <c r="FL7276" s="5"/>
    </row>
    <row r="7277" spans="40:168">
      <c r="AN7277" s="14"/>
      <c r="AO7277" s="14"/>
      <c r="AP7277" s="5"/>
      <c r="AQ7277" s="25"/>
      <c r="AR7277" s="25"/>
      <c r="AS7277" s="96"/>
      <c r="AT7277" s="83"/>
      <c r="AU7277" s="14"/>
      <c r="AX7277" s="83"/>
      <c r="AY7277" s="83"/>
      <c r="AZ7277" s="83"/>
      <c r="BA7277" s="83"/>
      <c r="BJ7277" s="54"/>
      <c r="BK7277" s="22"/>
      <c r="BL7277" s="24"/>
      <c r="BP7277" s="23"/>
      <c r="BQ7277" s="24"/>
      <c r="BR7277" s="22"/>
      <c r="BS7277" s="24"/>
      <c r="BT7277" s="24"/>
      <c r="BU7277" s="23"/>
      <c r="BV7277" s="26"/>
      <c r="BX7277" s="6"/>
      <c r="BY7277" s="24"/>
      <c r="BZ7277" s="109"/>
      <c r="CA7277" s="66"/>
      <c r="CB7277" s="5"/>
      <c r="CC7277" s="68"/>
      <c r="CD7277" s="67"/>
      <c r="CE7277" s="67"/>
      <c r="CF7277" s="64"/>
      <c r="CG7277" s="5"/>
      <c r="CH7277" s="69"/>
      <c r="CI7277" s="6"/>
      <c r="CJ7277" s="5"/>
      <c r="CK7277" s="25"/>
      <c r="CL7277" s="5"/>
      <c r="DN7277" s="14"/>
      <c r="DO7277" s="14"/>
      <c r="DP7277" s="5"/>
      <c r="DQ7277" s="25"/>
      <c r="DR7277" s="25"/>
      <c r="DS7277" s="96"/>
      <c r="DT7277" s="83"/>
      <c r="DU7277" s="14"/>
      <c r="DX7277" s="83"/>
      <c r="DY7277" s="83"/>
      <c r="DZ7277" s="83"/>
      <c r="EA7277" s="83"/>
      <c r="EJ7277" s="54"/>
      <c r="EK7277" s="22"/>
      <c r="EL7277" s="24"/>
      <c r="EP7277" s="23"/>
      <c r="EQ7277" s="24"/>
      <c r="ER7277" s="22"/>
      <c r="ES7277" s="24"/>
      <c r="ET7277" s="24"/>
      <c r="EU7277" s="23"/>
      <c r="EV7277" s="26"/>
      <c r="EX7277" s="6"/>
      <c r="EY7277" s="24"/>
      <c r="EZ7277" s="109"/>
      <c r="FA7277" s="66"/>
      <c r="FB7277" s="5"/>
      <c r="FC7277" s="68"/>
      <c r="FD7277" s="67"/>
      <c r="FE7277" s="67"/>
      <c r="FF7277" s="64"/>
      <c r="FG7277" s="5"/>
      <c r="FH7277" s="69"/>
      <c r="FI7277" s="6"/>
      <c r="FJ7277" s="5"/>
      <c r="FK7277" s="25"/>
      <c r="FL7277" s="5"/>
    </row>
    <row r="7278" spans="40:168">
      <c r="AN7278" s="14"/>
      <c r="AO7278" s="14"/>
      <c r="AP7278" s="5"/>
      <c r="AQ7278" s="25"/>
      <c r="AR7278" s="25"/>
      <c r="AS7278" s="96"/>
      <c r="AT7278" s="83"/>
      <c r="AU7278" s="14"/>
      <c r="AX7278" s="83"/>
      <c r="AY7278" s="83"/>
      <c r="AZ7278" s="83"/>
      <c r="BA7278" s="83"/>
      <c r="BJ7278" s="54"/>
      <c r="BK7278" s="22"/>
      <c r="BL7278" s="24"/>
      <c r="BP7278" s="23"/>
      <c r="BQ7278" s="24"/>
      <c r="BR7278" s="22"/>
      <c r="BS7278" s="24"/>
      <c r="BT7278" s="24"/>
      <c r="BU7278" s="23"/>
      <c r="BV7278" s="26"/>
      <c r="BX7278" s="6"/>
      <c r="BY7278" s="24"/>
      <c r="BZ7278" s="109"/>
      <c r="CA7278" s="66"/>
      <c r="CB7278" s="5"/>
      <c r="CC7278" s="68"/>
      <c r="CD7278" s="67"/>
      <c r="CE7278" s="67"/>
      <c r="CF7278" s="64"/>
      <c r="CG7278" s="5"/>
      <c r="CH7278" s="69"/>
      <c r="CI7278" s="6"/>
      <c r="CJ7278" s="5"/>
      <c r="CK7278" s="25"/>
      <c r="CL7278" s="5"/>
      <c r="DN7278" s="14"/>
      <c r="DO7278" s="14"/>
      <c r="DP7278" s="5"/>
      <c r="DQ7278" s="25"/>
      <c r="DR7278" s="25"/>
      <c r="DS7278" s="96"/>
      <c r="DT7278" s="83"/>
      <c r="DU7278" s="14"/>
      <c r="DX7278" s="83"/>
      <c r="DY7278" s="83"/>
      <c r="DZ7278" s="83"/>
      <c r="EA7278" s="83"/>
      <c r="EJ7278" s="54"/>
      <c r="EK7278" s="22"/>
      <c r="EL7278" s="24"/>
      <c r="EP7278" s="23"/>
      <c r="EQ7278" s="24"/>
      <c r="ER7278" s="22"/>
      <c r="ES7278" s="24"/>
      <c r="ET7278" s="24"/>
      <c r="EU7278" s="23"/>
      <c r="EV7278" s="26"/>
      <c r="EX7278" s="6"/>
      <c r="EY7278" s="24"/>
      <c r="EZ7278" s="109"/>
      <c r="FA7278" s="66"/>
      <c r="FB7278" s="5"/>
      <c r="FC7278" s="68"/>
      <c r="FD7278" s="67"/>
      <c r="FE7278" s="67"/>
      <c r="FF7278" s="64"/>
      <c r="FG7278" s="5"/>
      <c r="FH7278" s="69"/>
      <c r="FI7278" s="6"/>
      <c r="FJ7278" s="5"/>
      <c r="FK7278" s="25"/>
      <c r="FL7278" s="5"/>
    </row>
    <row r="7279" spans="40:168">
      <c r="AN7279" s="14"/>
      <c r="AO7279" s="14"/>
      <c r="AP7279" s="5"/>
      <c r="AQ7279" s="25"/>
      <c r="AR7279" s="25"/>
      <c r="AS7279" s="96"/>
      <c r="AT7279" s="83"/>
      <c r="AU7279" s="14"/>
      <c r="AX7279" s="83"/>
      <c r="AY7279" s="83"/>
      <c r="AZ7279" s="83"/>
      <c r="BA7279" s="83"/>
      <c r="BJ7279" s="54"/>
      <c r="BK7279" s="22"/>
      <c r="BL7279" s="24"/>
      <c r="BP7279" s="23"/>
      <c r="BQ7279" s="24"/>
      <c r="BR7279" s="22"/>
      <c r="BS7279" s="24"/>
      <c r="BT7279" s="24"/>
      <c r="BU7279" s="23"/>
      <c r="BV7279" s="26"/>
      <c r="BX7279" s="6"/>
      <c r="BY7279" s="24"/>
      <c r="BZ7279" s="109"/>
      <c r="CA7279" s="66"/>
      <c r="CB7279" s="5"/>
      <c r="CC7279" s="68"/>
      <c r="CD7279" s="67"/>
      <c r="CE7279" s="67"/>
      <c r="CF7279" s="64"/>
      <c r="CG7279" s="5"/>
      <c r="CH7279" s="69"/>
      <c r="CI7279" s="6"/>
      <c r="CJ7279" s="5"/>
      <c r="CK7279" s="25"/>
      <c r="CL7279" s="5"/>
      <c r="DN7279" s="14"/>
      <c r="DO7279" s="14"/>
      <c r="DP7279" s="5"/>
      <c r="DQ7279" s="25"/>
      <c r="DR7279" s="25"/>
      <c r="DS7279" s="96"/>
      <c r="DT7279" s="83"/>
      <c r="DU7279" s="14"/>
      <c r="DX7279" s="83"/>
      <c r="DY7279" s="83"/>
      <c r="DZ7279" s="83"/>
      <c r="EA7279" s="83"/>
      <c r="EJ7279" s="54"/>
      <c r="EK7279" s="22"/>
      <c r="EL7279" s="24"/>
      <c r="EP7279" s="23"/>
      <c r="EQ7279" s="24"/>
      <c r="ER7279" s="22"/>
      <c r="ES7279" s="24"/>
      <c r="ET7279" s="24"/>
      <c r="EU7279" s="23"/>
      <c r="EV7279" s="26"/>
      <c r="EX7279" s="6"/>
      <c r="EY7279" s="24"/>
      <c r="EZ7279" s="109"/>
      <c r="FA7279" s="66"/>
      <c r="FB7279" s="5"/>
      <c r="FC7279" s="68"/>
      <c r="FD7279" s="67"/>
      <c r="FE7279" s="67"/>
      <c r="FF7279" s="64"/>
      <c r="FG7279" s="5"/>
      <c r="FH7279" s="69"/>
      <c r="FI7279" s="6"/>
      <c r="FJ7279" s="5"/>
      <c r="FK7279" s="25"/>
      <c r="FL7279" s="5"/>
    </row>
    <row r="7280" spans="40:168">
      <c r="AN7280" s="14"/>
      <c r="AO7280" s="14"/>
      <c r="AP7280" s="5"/>
      <c r="AQ7280" s="25"/>
      <c r="AR7280" s="25"/>
      <c r="AS7280" s="96"/>
      <c r="AT7280" s="83"/>
      <c r="AU7280" s="14"/>
      <c r="AX7280" s="83"/>
      <c r="AY7280" s="83"/>
      <c r="AZ7280" s="83"/>
      <c r="BA7280" s="83"/>
      <c r="BJ7280" s="54"/>
      <c r="BK7280" s="22"/>
      <c r="BL7280" s="24"/>
      <c r="BP7280" s="23"/>
      <c r="BQ7280" s="24"/>
      <c r="BR7280" s="22"/>
      <c r="BS7280" s="24"/>
      <c r="BT7280" s="24"/>
      <c r="BU7280" s="23"/>
      <c r="BV7280" s="26"/>
      <c r="BX7280" s="6"/>
      <c r="BY7280" s="24"/>
      <c r="BZ7280" s="109"/>
      <c r="CA7280" s="66"/>
      <c r="CB7280" s="5"/>
      <c r="CC7280" s="68"/>
      <c r="CD7280" s="67"/>
      <c r="CE7280" s="67"/>
      <c r="CF7280" s="64"/>
      <c r="CG7280" s="5"/>
      <c r="CH7280" s="69"/>
      <c r="CI7280" s="6"/>
      <c r="CJ7280" s="5"/>
      <c r="CK7280" s="25"/>
      <c r="CL7280" s="5"/>
      <c r="DN7280" s="14"/>
      <c r="DO7280" s="14"/>
      <c r="DP7280" s="5"/>
      <c r="DQ7280" s="25"/>
      <c r="DR7280" s="25"/>
      <c r="DS7280" s="96"/>
      <c r="DT7280" s="83"/>
      <c r="DU7280" s="14"/>
      <c r="DX7280" s="83"/>
      <c r="DY7280" s="83"/>
      <c r="DZ7280" s="83"/>
      <c r="EA7280" s="83"/>
      <c r="EJ7280" s="54"/>
      <c r="EK7280" s="22"/>
      <c r="EL7280" s="24"/>
      <c r="EP7280" s="23"/>
      <c r="EQ7280" s="24"/>
      <c r="ER7280" s="22"/>
      <c r="ES7280" s="24"/>
      <c r="ET7280" s="24"/>
      <c r="EU7280" s="23"/>
      <c r="EV7280" s="26"/>
      <c r="EX7280" s="6"/>
      <c r="EY7280" s="24"/>
      <c r="EZ7280" s="109"/>
      <c r="FA7280" s="66"/>
      <c r="FB7280" s="5"/>
      <c r="FC7280" s="68"/>
      <c r="FD7280" s="67"/>
      <c r="FE7280" s="67"/>
      <c r="FF7280" s="64"/>
      <c r="FG7280" s="5"/>
      <c r="FH7280" s="69"/>
      <c r="FI7280" s="6"/>
      <c r="FJ7280" s="5"/>
      <c r="FK7280" s="25"/>
      <c r="FL7280" s="5"/>
    </row>
    <row r="7281" spans="40:168">
      <c r="AN7281" s="14"/>
      <c r="AO7281" s="14"/>
      <c r="AP7281" s="5"/>
      <c r="AQ7281" s="25"/>
      <c r="AR7281" s="25"/>
      <c r="AS7281" s="96"/>
      <c r="AT7281" s="83"/>
      <c r="AU7281" s="14"/>
      <c r="AX7281" s="83"/>
      <c r="AY7281" s="83"/>
      <c r="AZ7281" s="83"/>
      <c r="BA7281" s="83"/>
      <c r="BJ7281" s="54"/>
      <c r="BK7281" s="22"/>
      <c r="BL7281" s="24"/>
      <c r="BP7281" s="23"/>
      <c r="BQ7281" s="24"/>
      <c r="BR7281" s="22"/>
      <c r="BS7281" s="24"/>
      <c r="BT7281" s="24"/>
      <c r="BU7281" s="23"/>
      <c r="BV7281" s="26"/>
      <c r="BX7281" s="6"/>
      <c r="BY7281" s="24"/>
      <c r="BZ7281" s="109"/>
      <c r="CA7281" s="66"/>
      <c r="CB7281" s="5"/>
      <c r="CC7281" s="68"/>
      <c r="CD7281" s="67"/>
      <c r="CE7281" s="67"/>
      <c r="CF7281" s="64"/>
      <c r="CG7281" s="5"/>
      <c r="CH7281" s="69"/>
      <c r="CI7281" s="6"/>
      <c r="CJ7281" s="5"/>
      <c r="CK7281" s="25"/>
      <c r="CL7281" s="5"/>
      <c r="DN7281" s="14"/>
      <c r="DO7281" s="14"/>
      <c r="DP7281" s="5"/>
      <c r="DQ7281" s="25"/>
      <c r="DR7281" s="25"/>
      <c r="DS7281" s="96"/>
      <c r="DT7281" s="83"/>
      <c r="DU7281" s="14"/>
      <c r="DX7281" s="83"/>
      <c r="DY7281" s="83"/>
      <c r="DZ7281" s="83"/>
      <c r="EA7281" s="83"/>
      <c r="EJ7281" s="54"/>
      <c r="EK7281" s="22"/>
      <c r="EL7281" s="24"/>
      <c r="EP7281" s="23"/>
      <c r="EQ7281" s="24"/>
      <c r="ER7281" s="22"/>
      <c r="ES7281" s="24"/>
      <c r="ET7281" s="24"/>
      <c r="EU7281" s="23"/>
      <c r="EV7281" s="26"/>
      <c r="EX7281" s="6"/>
      <c r="EY7281" s="24"/>
      <c r="EZ7281" s="109"/>
      <c r="FA7281" s="66"/>
      <c r="FB7281" s="5"/>
      <c r="FC7281" s="68"/>
      <c r="FD7281" s="67"/>
      <c r="FE7281" s="67"/>
      <c r="FF7281" s="64"/>
      <c r="FG7281" s="5"/>
      <c r="FH7281" s="69"/>
      <c r="FI7281" s="6"/>
      <c r="FJ7281" s="5"/>
      <c r="FK7281" s="25"/>
      <c r="FL7281" s="5"/>
    </row>
    <row r="7282" spans="40:168">
      <c r="AN7282" s="14"/>
      <c r="AO7282" s="14"/>
      <c r="AP7282" s="5"/>
      <c r="AQ7282" s="25"/>
      <c r="AR7282" s="25"/>
      <c r="AS7282" s="96"/>
      <c r="AT7282" s="83"/>
      <c r="AU7282" s="14"/>
      <c r="AX7282" s="83"/>
      <c r="AY7282" s="83"/>
      <c r="AZ7282" s="83"/>
      <c r="BA7282" s="83"/>
      <c r="BJ7282" s="54"/>
      <c r="BK7282" s="22"/>
      <c r="BL7282" s="24"/>
      <c r="BP7282" s="23"/>
      <c r="BQ7282" s="24"/>
      <c r="BR7282" s="22"/>
      <c r="BS7282" s="24"/>
      <c r="BT7282" s="24"/>
      <c r="BU7282" s="23"/>
      <c r="BV7282" s="26"/>
      <c r="BX7282" s="6"/>
      <c r="BY7282" s="24"/>
      <c r="BZ7282" s="109"/>
      <c r="CA7282" s="66"/>
      <c r="CB7282" s="5"/>
      <c r="CC7282" s="68"/>
      <c r="CD7282" s="67"/>
      <c r="CE7282" s="67"/>
      <c r="CF7282" s="64"/>
      <c r="CG7282" s="5"/>
      <c r="CH7282" s="69"/>
      <c r="CI7282" s="6"/>
      <c r="CJ7282" s="5"/>
      <c r="CK7282" s="25"/>
      <c r="CL7282" s="5"/>
      <c r="DN7282" s="14"/>
      <c r="DO7282" s="14"/>
      <c r="DP7282" s="5"/>
      <c r="DQ7282" s="25"/>
      <c r="DR7282" s="25"/>
      <c r="DS7282" s="96"/>
      <c r="DT7282" s="83"/>
      <c r="DU7282" s="14"/>
      <c r="DX7282" s="83"/>
      <c r="DY7282" s="83"/>
      <c r="DZ7282" s="83"/>
      <c r="EA7282" s="83"/>
      <c r="EJ7282" s="54"/>
      <c r="EK7282" s="22"/>
      <c r="EL7282" s="24"/>
      <c r="EP7282" s="23"/>
      <c r="EQ7282" s="24"/>
      <c r="ER7282" s="22"/>
      <c r="ES7282" s="24"/>
      <c r="ET7282" s="24"/>
      <c r="EU7282" s="23"/>
      <c r="EV7282" s="26"/>
      <c r="EX7282" s="6"/>
      <c r="EY7282" s="24"/>
      <c r="EZ7282" s="109"/>
      <c r="FA7282" s="66"/>
      <c r="FB7282" s="5"/>
      <c r="FC7282" s="68"/>
      <c r="FD7282" s="67"/>
      <c r="FE7282" s="67"/>
      <c r="FF7282" s="64"/>
      <c r="FG7282" s="5"/>
      <c r="FH7282" s="69"/>
      <c r="FI7282" s="6"/>
      <c r="FJ7282" s="5"/>
      <c r="FK7282" s="25"/>
      <c r="FL7282" s="5"/>
    </row>
    <row r="7283" spans="40:168">
      <c r="AN7283" s="14"/>
      <c r="AO7283" s="14"/>
      <c r="AP7283" s="5"/>
      <c r="AQ7283" s="25"/>
      <c r="AR7283" s="25"/>
      <c r="AS7283" s="96"/>
      <c r="AT7283" s="83"/>
      <c r="AU7283" s="14"/>
      <c r="AX7283" s="83"/>
      <c r="AY7283" s="83"/>
      <c r="AZ7283" s="83"/>
      <c r="BA7283" s="83"/>
      <c r="BJ7283" s="54"/>
      <c r="BK7283" s="22"/>
      <c r="BL7283" s="24"/>
      <c r="BP7283" s="23"/>
      <c r="BQ7283" s="24"/>
      <c r="BR7283" s="22"/>
      <c r="BS7283" s="24"/>
      <c r="BT7283" s="24"/>
      <c r="BU7283" s="23"/>
      <c r="BV7283" s="26"/>
      <c r="BX7283" s="6"/>
      <c r="BY7283" s="24"/>
      <c r="BZ7283" s="109"/>
      <c r="CA7283" s="66"/>
      <c r="CB7283" s="5"/>
      <c r="CC7283" s="68"/>
      <c r="CD7283" s="67"/>
      <c r="CE7283" s="67"/>
      <c r="CF7283" s="64"/>
      <c r="CG7283" s="5"/>
      <c r="CH7283" s="69"/>
      <c r="CI7283" s="6"/>
      <c r="CJ7283" s="5"/>
      <c r="CK7283" s="25"/>
      <c r="CL7283" s="5"/>
      <c r="DN7283" s="14"/>
      <c r="DO7283" s="14"/>
      <c r="DP7283" s="5"/>
      <c r="DQ7283" s="25"/>
      <c r="DR7283" s="25"/>
      <c r="DS7283" s="96"/>
      <c r="DT7283" s="83"/>
      <c r="DU7283" s="14"/>
      <c r="DX7283" s="83"/>
      <c r="DY7283" s="83"/>
      <c r="DZ7283" s="83"/>
      <c r="EA7283" s="83"/>
      <c r="EJ7283" s="54"/>
      <c r="EK7283" s="22"/>
      <c r="EL7283" s="24"/>
      <c r="EP7283" s="23"/>
      <c r="EQ7283" s="24"/>
      <c r="ER7283" s="22"/>
      <c r="ES7283" s="24"/>
      <c r="ET7283" s="24"/>
      <c r="EU7283" s="23"/>
      <c r="EV7283" s="26"/>
      <c r="EX7283" s="6"/>
      <c r="EY7283" s="24"/>
      <c r="EZ7283" s="109"/>
      <c r="FA7283" s="66"/>
      <c r="FB7283" s="5"/>
      <c r="FC7283" s="68"/>
      <c r="FD7283" s="67"/>
      <c r="FE7283" s="67"/>
      <c r="FF7283" s="64"/>
      <c r="FG7283" s="5"/>
      <c r="FH7283" s="69"/>
      <c r="FI7283" s="6"/>
      <c r="FJ7283" s="5"/>
      <c r="FK7283" s="25"/>
      <c r="FL7283" s="5"/>
    </row>
    <row r="7284" spans="40:168">
      <c r="AN7284" s="14"/>
      <c r="AO7284" s="14"/>
      <c r="AP7284" s="5"/>
      <c r="AQ7284" s="25"/>
      <c r="AR7284" s="25"/>
      <c r="AS7284" s="96"/>
      <c r="AT7284" s="83"/>
      <c r="AU7284" s="14"/>
      <c r="AX7284" s="83"/>
      <c r="AY7284" s="83"/>
      <c r="AZ7284" s="83"/>
      <c r="BA7284" s="83"/>
      <c r="BJ7284" s="54"/>
      <c r="BK7284" s="22"/>
      <c r="BL7284" s="24"/>
      <c r="BP7284" s="23"/>
      <c r="BQ7284" s="24"/>
      <c r="BR7284" s="22"/>
      <c r="BS7284" s="24"/>
      <c r="BT7284" s="24"/>
      <c r="BU7284" s="23"/>
      <c r="BV7284" s="26"/>
      <c r="BX7284" s="6"/>
      <c r="BY7284" s="24"/>
      <c r="BZ7284" s="109"/>
      <c r="CA7284" s="66"/>
      <c r="CB7284" s="5"/>
      <c r="CC7284" s="68"/>
      <c r="CD7284" s="67"/>
      <c r="CE7284" s="67"/>
      <c r="CF7284" s="64"/>
      <c r="CG7284" s="5"/>
      <c r="CH7284" s="69"/>
      <c r="CI7284" s="6"/>
      <c r="CJ7284" s="5"/>
      <c r="CK7284" s="25"/>
      <c r="CL7284" s="5"/>
      <c r="DN7284" s="14"/>
      <c r="DO7284" s="14"/>
      <c r="DP7284" s="5"/>
      <c r="DQ7284" s="25"/>
      <c r="DR7284" s="25"/>
      <c r="DS7284" s="96"/>
      <c r="DT7284" s="83"/>
      <c r="DU7284" s="14"/>
      <c r="DX7284" s="83"/>
      <c r="DY7284" s="83"/>
      <c r="DZ7284" s="83"/>
      <c r="EA7284" s="83"/>
      <c r="EJ7284" s="54"/>
      <c r="EK7284" s="22"/>
      <c r="EL7284" s="24"/>
      <c r="EP7284" s="23"/>
      <c r="EQ7284" s="24"/>
      <c r="ER7284" s="22"/>
      <c r="ES7284" s="24"/>
      <c r="ET7284" s="24"/>
      <c r="EU7284" s="23"/>
      <c r="EV7284" s="26"/>
      <c r="EX7284" s="6"/>
      <c r="EY7284" s="24"/>
      <c r="EZ7284" s="109"/>
      <c r="FA7284" s="66"/>
      <c r="FB7284" s="5"/>
      <c r="FC7284" s="68"/>
      <c r="FD7284" s="67"/>
      <c r="FE7284" s="67"/>
      <c r="FF7284" s="64"/>
      <c r="FG7284" s="5"/>
      <c r="FH7284" s="69"/>
      <c r="FI7284" s="6"/>
      <c r="FJ7284" s="5"/>
      <c r="FK7284" s="25"/>
      <c r="FL7284" s="5"/>
    </row>
    <row r="7285" spans="40:168">
      <c r="AN7285" s="14"/>
      <c r="AO7285" s="14"/>
      <c r="AP7285" s="5"/>
      <c r="AQ7285" s="25"/>
      <c r="AR7285" s="25"/>
      <c r="AS7285" s="96"/>
      <c r="AT7285" s="83"/>
      <c r="AU7285" s="14"/>
      <c r="AX7285" s="83"/>
      <c r="AY7285" s="83"/>
      <c r="AZ7285" s="83"/>
      <c r="BA7285" s="83"/>
      <c r="BJ7285" s="54"/>
      <c r="BK7285" s="22"/>
      <c r="BL7285" s="24"/>
      <c r="BP7285" s="23"/>
      <c r="BQ7285" s="24"/>
      <c r="BR7285" s="22"/>
      <c r="BS7285" s="24"/>
      <c r="BT7285" s="24"/>
      <c r="BU7285" s="23"/>
      <c r="BV7285" s="26"/>
      <c r="BX7285" s="6"/>
      <c r="BY7285" s="24"/>
      <c r="BZ7285" s="109"/>
      <c r="CA7285" s="66"/>
      <c r="CB7285" s="5"/>
      <c r="CC7285" s="68"/>
      <c r="CD7285" s="67"/>
      <c r="CE7285" s="67"/>
      <c r="CF7285" s="64"/>
      <c r="CG7285" s="5"/>
      <c r="CH7285" s="69"/>
      <c r="CI7285" s="6"/>
      <c r="CJ7285" s="5"/>
      <c r="CK7285" s="25"/>
      <c r="CL7285" s="5"/>
      <c r="DN7285" s="14"/>
      <c r="DO7285" s="14"/>
      <c r="DP7285" s="5"/>
      <c r="DQ7285" s="25"/>
      <c r="DR7285" s="25"/>
      <c r="DS7285" s="96"/>
      <c r="DT7285" s="83"/>
      <c r="DU7285" s="14"/>
      <c r="DX7285" s="83"/>
      <c r="DY7285" s="83"/>
      <c r="DZ7285" s="83"/>
      <c r="EA7285" s="83"/>
      <c r="EJ7285" s="54"/>
      <c r="EK7285" s="22"/>
      <c r="EL7285" s="24"/>
      <c r="EP7285" s="23"/>
      <c r="EQ7285" s="24"/>
      <c r="ER7285" s="22"/>
      <c r="ES7285" s="24"/>
      <c r="ET7285" s="24"/>
      <c r="EU7285" s="23"/>
      <c r="EV7285" s="26"/>
      <c r="EX7285" s="6"/>
      <c r="EY7285" s="24"/>
      <c r="EZ7285" s="109"/>
      <c r="FA7285" s="66"/>
      <c r="FB7285" s="5"/>
      <c r="FC7285" s="68"/>
      <c r="FD7285" s="67"/>
      <c r="FE7285" s="67"/>
      <c r="FF7285" s="64"/>
      <c r="FG7285" s="5"/>
      <c r="FH7285" s="69"/>
      <c r="FI7285" s="6"/>
      <c r="FJ7285" s="5"/>
      <c r="FK7285" s="25"/>
      <c r="FL7285" s="5"/>
    </row>
    <row r="7286" spans="40:168">
      <c r="AN7286" s="14"/>
      <c r="AO7286" s="14"/>
      <c r="AP7286" s="5"/>
      <c r="AQ7286" s="25"/>
      <c r="AR7286" s="25"/>
      <c r="AS7286" s="96"/>
      <c r="AT7286" s="83"/>
      <c r="AU7286" s="14"/>
      <c r="AX7286" s="83"/>
      <c r="AY7286" s="83"/>
      <c r="AZ7286" s="83"/>
      <c r="BA7286" s="83"/>
      <c r="BJ7286" s="54"/>
      <c r="BK7286" s="22"/>
      <c r="BL7286" s="24"/>
      <c r="BP7286" s="23"/>
      <c r="BQ7286" s="24"/>
      <c r="BR7286" s="22"/>
      <c r="BS7286" s="24"/>
      <c r="BT7286" s="24"/>
      <c r="BU7286" s="23"/>
      <c r="BV7286" s="26"/>
      <c r="BX7286" s="6"/>
      <c r="BY7286" s="24"/>
      <c r="BZ7286" s="109"/>
      <c r="CA7286" s="66"/>
      <c r="CB7286" s="5"/>
      <c r="CC7286" s="68"/>
      <c r="CD7286" s="67"/>
      <c r="CE7286" s="67"/>
      <c r="CF7286" s="64"/>
      <c r="CG7286" s="5"/>
      <c r="CH7286" s="69"/>
      <c r="CI7286" s="6"/>
      <c r="CJ7286" s="5"/>
      <c r="CK7286" s="25"/>
      <c r="CL7286" s="5"/>
      <c r="DN7286" s="14"/>
      <c r="DO7286" s="14"/>
      <c r="DP7286" s="5"/>
      <c r="DQ7286" s="25"/>
      <c r="DR7286" s="25"/>
      <c r="DS7286" s="96"/>
      <c r="DT7286" s="83"/>
      <c r="DU7286" s="14"/>
      <c r="DX7286" s="83"/>
      <c r="DY7286" s="83"/>
      <c r="DZ7286" s="83"/>
      <c r="EA7286" s="83"/>
      <c r="EJ7286" s="54"/>
      <c r="EK7286" s="22"/>
      <c r="EL7286" s="24"/>
      <c r="EP7286" s="23"/>
      <c r="EQ7286" s="24"/>
      <c r="ER7286" s="22"/>
      <c r="ES7286" s="24"/>
      <c r="ET7286" s="24"/>
      <c r="EU7286" s="23"/>
      <c r="EV7286" s="26"/>
      <c r="EX7286" s="6"/>
      <c r="EY7286" s="24"/>
      <c r="EZ7286" s="109"/>
      <c r="FA7286" s="66"/>
      <c r="FB7286" s="5"/>
      <c r="FC7286" s="68"/>
      <c r="FD7286" s="67"/>
      <c r="FE7286" s="67"/>
      <c r="FF7286" s="64"/>
      <c r="FG7286" s="5"/>
      <c r="FH7286" s="69"/>
      <c r="FI7286" s="6"/>
      <c r="FJ7286" s="5"/>
      <c r="FK7286" s="25"/>
      <c r="FL7286" s="5"/>
    </row>
    <row r="7287" spans="40:168">
      <c r="AN7287" s="14"/>
      <c r="AO7287" s="14"/>
      <c r="AP7287" s="5"/>
      <c r="AQ7287" s="25"/>
      <c r="AR7287" s="25"/>
      <c r="AS7287" s="96"/>
      <c r="AT7287" s="83"/>
      <c r="AU7287" s="14"/>
      <c r="AX7287" s="83"/>
      <c r="AY7287" s="83"/>
      <c r="AZ7287" s="83"/>
      <c r="BA7287" s="83"/>
      <c r="BJ7287" s="54"/>
      <c r="BK7287" s="22"/>
      <c r="BL7287" s="24"/>
      <c r="BP7287" s="23"/>
      <c r="BQ7287" s="24"/>
      <c r="BR7287" s="22"/>
      <c r="BS7287" s="24"/>
      <c r="BT7287" s="24"/>
      <c r="BU7287" s="23"/>
      <c r="BV7287" s="26"/>
      <c r="BX7287" s="6"/>
      <c r="BY7287" s="24"/>
      <c r="BZ7287" s="109"/>
      <c r="CA7287" s="66"/>
      <c r="CB7287" s="5"/>
      <c r="CC7287" s="68"/>
      <c r="CD7287" s="67"/>
      <c r="CE7287" s="67"/>
      <c r="CF7287" s="64"/>
      <c r="CG7287" s="5"/>
      <c r="CH7287" s="69"/>
      <c r="CI7287" s="6"/>
      <c r="CJ7287" s="5"/>
      <c r="CK7287" s="25"/>
      <c r="CL7287" s="5"/>
      <c r="DN7287" s="14"/>
      <c r="DO7287" s="14"/>
      <c r="DP7287" s="5"/>
      <c r="DQ7287" s="25"/>
      <c r="DR7287" s="25"/>
      <c r="DS7287" s="96"/>
      <c r="DT7287" s="83"/>
      <c r="DU7287" s="14"/>
      <c r="DX7287" s="83"/>
      <c r="DY7287" s="83"/>
      <c r="DZ7287" s="83"/>
      <c r="EA7287" s="83"/>
      <c r="EJ7287" s="54"/>
      <c r="EK7287" s="22"/>
      <c r="EL7287" s="24"/>
      <c r="EP7287" s="23"/>
      <c r="EQ7287" s="24"/>
      <c r="ER7287" s="22"/>
      <c r="ES7287" s="24"/>
      <c r="ET7287" s="24"/>
      <c r="EU7287" s="23"/>
      <c r="EV7287" s="26"/>
      <c r="EX7287" s="6"/>
      <c r="EY7287" s="24"/>
      <c r="EZ7287" s="109"/>
      <c r="FA7287" s="66"/>
      <c r="FB7287" s="5"/>
      <c r="FC7287" s="68"/>
      <c r="FD7287" s="67"/>
      <c r="FE7287" s="67"/>
      <c r="FF7287" s="64"/>
      <c r="FG7287" s="5"/>
      <c r="FH7287" s="69"/>
      <c r="FI7287" s="6"/>
      <c r="FJ7287" s="5"/>
      <c r="FK7287" s="25"/>
      <c r="FL7287" s="5"/>
    </row>
    <row r="7288" spans="40:168">
      <c r="AN7288" s="14"/>
      <c r="AO7288" s="14"/>
      <c r="AP7288" s="5"/>
      <c r="AQ7288" s="25"/>
      <c r="AR7288" s="25"/>
      <c r="AS7288" s="96"/>
      <c r="AT7288" s="83"/>
      <c r="AU7288" s="14"/>
      <c r="AX7288" s="83"/>
      <c r="AY7288" s="83"/>
      <c r="AZ7288" s="83"/>
      <c r="BA7288" s="83"/>
      <c r="BJ7288" s="54"/>
      <c r="BK7288" s="22"/>
      <c r="BL7288" s="24"/>
      <c r="BP7288" s="23"/>
      <c r="BQ7288" s="24"/>
      <c r="BR7288" s="22"/>
      <c r="BS7288" s="24"/>
      <c r="BT7288" s="24"/>
      <c r="BU7288" s="23"/>
      <c r="BV7288" s="26"/>
      <c r="BX7288" s="6"/>
      <c r="BY7288" s="24"/>
      <c r="BZ7288" s="109"/>
      <c r="CA7288" s="66"/>
      <c r="CB7288" s="5"/>
      <c r="CC7288" s="68"/>
      <c r="CD7288" s="67"/>
      <c r="CE7288" s="67"/>
      <c r="CF7288" s="64"/>
      <c r="CG7288" s="5"/>
      <c r="CH7288" s="69"/>
      <c r="CI7288" s="6"/>
      <c r="CJ7288" s="5"/>
      <c r="CK7288" s="25"/>
      <c r="CL7288" s="5"/>
      <c r="DN7288" s="14"/>
      <c r="DO7288" s="14"/>
      <c r="DP7288" s="5"/>
      <c r="DQ7288" s="25"/>
      <c r="DR7288" s="25"/>
      <c r="DS7288" s="96"/>
      <c r="DT7288" s="83"/>
      <c r="DU7288" s="14"/>
      <c r="DX7288" s="83"/>
      <c r="DY7288" s="83"/>
      <c r="DZ7288" s="83"/>
      <c r="EA7288" s="83"/>
      <c r="EJ7288" s="54"/>
      <c r="EK7288" s="22"/>
      <c r="EL7288" s="24"/>
      <c r="EP7288" s="23"/>
      <c r="EQ7288" s="24"/>
      <c r="ER7288" s="22"/>
      <c r="ES7288" s="24"/>
      <c r="ET7288" s="24"/>
      <c r="EU7288" s="23"/>
      <c r="EV7288" s="26"/>
      <c r="EX7288" s="6"/>
      <c r="EY7288" s="24"/>
      <c r="EZ7288" s="109"/>
      <c r="FA7288" s="66"/>
      <c r="FB7288" s="5"/>
      <c r="FC7288" s="68"/>
      <c r="FD7288" s="67"/>
      <c r="FE7288" s="67"/>
      <c r="FF7288" s="64"/>
      <c r="FG7288" s="5"/>
      <c r="FH7288" s="69"/>
      <c r="FI7288" s="6"/>
      <c r="FJ7288" s="5"/>
      <c r="FK7288" s="25"/>
      <c r="FL7288" s="5"/>
    </row>
    <row r="7289" spans="40:168">
      <c r="AN7289" s="14"/>
      <c r="AO7289" s="14"/>
      <c r="AP7289" s="5"/>
      <c r="AQ7289" s="25"/>
      <c r="AR7289" s="25"/>
      <c r="AS7289" s="96"/>
      <c r="AT7289" s="83"/>
      <c r="AU7289" s="14"/>
      <c r="AX7289" s="83"/>
      <c r="AY7289" s="83"/>
      <c r="AZ7289" s="83"/>
      <c r="BA7289" s="83"/>
      <c r="BJ7289" s="54"/>
      <c r="BK7289" s="22"/>
      <c r="BL7289" s="24"/>
      <c r="BP7289" s="23"/>
      <c r="BQ7289" s="24"/>
      <c r="BR7289" s="22"/>
      <c r="BS7289" s="24"/>
      <c r="BT7289" s="24"/>
      <c r="BU7289" s="23"/>
      <c r="BV7289" s="26"/>
      <c r="BX7289" s="6"/>
      <c r="BY7289" s="24"/>
      <c r="BZ7289" s="109"/>
      <c r="CA7289" s="66"/>
      <c r="CB7289" s="5"/>
      <c r="CC7289" s="68"/>
      <c r="CD7289" s="67"/>
      <c r="CE7289" s="67"/>
      <c r="CF7289" s="64"/>
      <c r="CG7289" s="5"/>
      <c r="CH7289" s="69"/>
      <c r="CI7289" s="6"/>
      <c r="CJ7289" s="5"/>
      <c r="CK7289" s="25"/>
      <c r="CL7289" s="5"/>
      <c r="DN7289" s="14"/>
      <c r="DO7289" s="14"/>
      <c r="DP7289" s="5"/>
      <c r="DQ7289" s="25"/>
      <c r="DR7289" s="25"/>
      <c r="DS7289" s="96"/>
      <c r="DT7289" s="83"/>
      <c r="DU7289" s="14"/>
      <c r="DX7289" s="83"/>
      <c r="DY7289" s="83"/>
      <c r="DZ7289" s="83"/>
      <c r="EA7289" s="83"/>
      <c r="EJ7289" s="54"/>
      <c r="EK7289" s="22"/>
      <c r="EL7289" s="24"/>
      <c r="EP7289" s="23"/>
      <c r="EQ7289" s="24"/>
      <c r="ER7289" s="22"/>
      <c r="ES7289" s="24"/>
      <c r="ET7289" s="24"/>
      <c r="EU7289" s="23"/>
      <c r="EV7289" s="26"/>
      <c r="EX7289" s="6"/>
      <c r="EY7289" s="24"/>
      <c r="EZ7289" s="109"/>
      <c r="FA7289" s="66"/>
      <c r="FB7289" s="5"/>
      <c r="FC7289" s="68"/>
      <c r="FD7289" s="67"/>
      <c r="FE7289" s="67"/>
      <c r="FF7289" s="64"/>
      <c r="FG7289" s="5"/>
      <c r="FH7289" s="69"/>
      <c r="FI7289" s="6"/>
      <c r="FJ7289" s="5"/>
      <c r="FK7289" s="25"/>
      <c r="FL7289" s="5"/>
    </row>
    <row r="7290" spans="40:168">
      <c r="AN7290" s="14"/>
      <c r="AO7290" s="14"/>
      <c r="AP7290" s="5"/>
      <c r="AQ7290" s="25"/>
      <c r="AR7290" s="25"/>
      <c r="AS7290" s="96"/>
      <c r="AT7290" s="83"/>
      <c r="AU7290" s="14"/>
      <c r="AX7290" s="83"/>
      <c r="AY7290" s="83"/>
      <c r="AZ7290" s="83"/>
      <c r="BA7290" s="83"/>
      <c r="BJ7290" s="54"/>
      <c r="BK7290" s="22"/>
      <c r="BL7290" s="24"/>
      <c r="BP7290" s="23"/>
      <c r="BQ7290" s="24"/>
      <c r="BR7290" s="22"/>
      <c r="BS7290" s="24"/>
      <c r="BT7290" s="24"/>
      <c r="BU7290" s="23"/>
      <c r="BV7290" s="26"/>
      <c r="BX7290" s="6"/>
      <c r="BY7290" s="24"/>
      <c r="BZ7290" s="109"/>
      <c r="CA7290" s="66"/>
      <c r="CB7290" s="5"/>
      <c r="CC7290" s="68"/>
      <c r="CD7290" s="67"/>
      <c r="CE7290" s="67"/>
      <c r="CF7290" s="64"/>
      <c r="CG7290" s="5"/>
      <c r="CH7290" s="69"/>
      <c r="CI7290" s="6"/>
      <c r="CJ7290" s="5"/>
      <c r="CK7290" s="25"/>
      <c r="CL7290" s="5"/>
      <c r="DN7290" s="14"/>
      <c r="DO7290" s="14"/>
      <c r="DP7290" s="5"/>
      <c r="DQ7290" s="25"/>
      <c r="DR7290" s="25"/>
      <c r="DS7290" s="96"/>
      <c r="DT7290" s="83"/>
      <c r="DU7290" s="14"/>
      <c r="DX7290" s="83"/>
      <c r="DY7290" s="83"/>
      <c r="DZ7290" s="83"/>
      <c r="EA7290" s="83"/>
      <c r="EJ7290" s="54"/>
      <c r="EK7290" s="22"/>
      <c r="EL7290" s="24"/>
      <c r="EP7290" s="23"/>
      <c r="EQ7290" s="24"/>
      <c r="ER7290" s="22"/>
      <c r="ES7290" s="24"/>
      <c r="ET7290" s="24"/>
      <c r="EU7290" s="23"/>
      <c r="EV7290" s="26"/>
      <c r="EX7290" s="6"/>
      <c r="EY7290" s="24"/>
      <c r="EZ7290" s="109"/>
      <c r="FA7290" s="66"/>
      <c r="FB7290" s="5"/>
      <c r="FC7290" s="68"/>
      <c r="FD7290" s="67"/>
      <c r="FE7290" s="67"/>
      <c r="FF7290" s="64"/>
      <c r="FG7290" s="5"/>
      <c r="FH7290" s="69"/>
      <c r="FI7290" s="6"/>
      <c r="FJ7290" s="5"/>
      <c r="FK7290" s="25"/>
      <c r="FL7290" s="5"/>
    </row>
    <row r="7291" spans="40:168">
      <c r="AN7291" s="14"/>
      <c r="AO7291" s="14"/>
      <c r="AP7291" s="5"/>
      <c r="AQ7291" s="25"/>
      <c r="AR7291" s="25"/>
      <c r="AS7291" s="96"/>
      <c r="AT7291" s="83"/>
      <c r="AU7291" s="14"/>
      <c r="AX7291" s="83"/>
      <c r="AY7291" s="83"/>
      <c r="AZ7291" s="83"/>
      <c r="BA7291" s="83"/>
      <c r="BJ7291" s="54"/>
      <c r="BK7291" s="22"/>
      <c r="BL7291" s="24"/>
      <c r="BP7291" s="23"/>
      <c r="BQ7291" s="24"/>
      <c r="BR7291" s="22"/>
      <c r="BS7291" s="24"/>
      <c r="BT7291" s="24"/>
      <c r="BU7291" s="23"/>
      <c r="BV7291" s="26"/>
      <c r="BX7291" s="6"/>
      <c r="BY7291" s="24"/>
      <c r="BZ7291" s="109"/>
      <c r="CA7291" s="66"/>
      <c r="CB7291" s="5"/>
      <c r="CC7291" s="68"/>
      <c r="CD7291" s="67"/>
      <c r="CE7291" s="67"/>
      <c r="CF7291" s="64"/>
      <c r="CG7291" s="5"/>
      <c r="CH7291" s="69"/>
      <c r="CI7291" s="6"/>
      <c r="CJ7291" s="5"/>
      <c r="CK7291" s="25"/>
      <c r="CL7291" s="5"/>
      <c r="DN7291" s="14"/>
      <c r="DO7291" s="14"/>
      <c r="DP7291" s="5"/>
      <c r="DQ7291" s="25"/>
      <c r="DR7291" s="25"/>
      <c r="DS7291" s="96"/>
      <c r="DT7291" s="83"/>
      <c r="DU7291" s="14"/>
      <c r="DX7291" s="83"/>
      <c r="DY7291" s="83"/>
      <c r="DZ7291" s="83"/>
      <c r="EA7291" s="83"/>
      <c r="EJ7291" s="54"/>
      <c r="EK7291" s="22"/>
      <c r="EL7291" s="24"/>
      <c r="EP7291" s="23"/>
      <c r="EQ7291" s="24"/>
      <c r="ER7291" s="22"/>
      <c r="ES7291" s="24"/>
      <c r="ET7291" s="24"/>
      <c r="EU7291" s="23"/>
      <c r="EV7291" s="26"/>
      <c r="EX7291" s="6"/>
      <c r="EY7291" s="24"/>
      <c r="EZ7291" s="109"/>
      <c r="FA7291" s="66"/>
      <c r="FB7291" s="5"/>
      <c r="FC7291" s="68"/>
      <c r="FD7291" s="67"/>
      <c r="FE7291" s="67"/>
      <c r="FF7291" s="64"/>
      <c r="FG7291" s="5"/>
      <c r="FH7291" s="69"/>
      <c r="FI7291" s="6"/>
      <c r="FJ7291" s="5"/>
      <c r="FK7291" s="25"/>
      <c r="FL7291" s="5"/>
    </row>
    <row r="7292" spans="40:168">
      <c r="AN7292" s="14"/>
      <c r="AO7292" s="14"/>
      <c r="AP7292" s="5"/>
      <c r="AQ7292" s="25"/>
      <c r="AR7292" s="25"/>
      <c r="AS7292" s="96"/>
      <c r="AT7292" s="83"/>
      <c r="AU7292" s="14"/>
      <c r="AX7292" s="83"/>
      <c r="AY7292" s="83"/>
      <c r="AZ7292" s="83"/>
      <c r="BA7292" s="83"/>
      <c r="BJ7292" s="54"/>
      <c r="BK7292" s="22"/>
      <c r="BL7292" s="24"/>
      <c r="BP7292" s="23"/>
      <c r="BQ7292" s="24"/>
      <c r="BR7292" s="22"/>
      <c r="BS7292" s="24"/>
      <c r="BT7292" s="24"/>
      <c r="BU7292" s="23"/>
      <c r="BV7292" s="26"/>
      <c r="BX7292" s="6"/>
      <c r="BY7292" s="24"/>
      <c r="BZ7292" s="109"/>
      <c r="CA7292" s="66"/>
      <c r="CB7292" s="5"/>
      <c r="CC7292" s="68"/>
      <c r="CD7292" s="67"/>
      <c r="CE7292" s="67"/>
      <c r="CF7292" s="64"/>
      <c r="CG7292" s="5"/>
      <c r="CH7292" s="69"/>
      <c r="CI7292" s="6"/>
      <c r="CJ7292" s="5"/>
      <c r="CK7292" s="25"/>
      <c r="CL7292" s="5"/>
      <c r="DN7292" s="14"/>
      <c r="DO7292" s="14"/>
      <c r="DP7292" s="5"/>
      <c r="DQ7292" s="25"/>
      <c r="DR7292" s="25"/>
      <c r="DS7292" s="96"/>
      <c r="DT7292" s="83"/>
      <c r="DU7292" s="14"/>
      <c r="DX7292" s="83"/>
      <c r="DY7292" s="83"/>
      <c r="DZ7292" s="83"/>
      <c r="EA7292" s="83"/>
      <c r="EJ7292" s="54"/>
      <c r="EK7292" s="22"/>
      <c r="EL7292" s="24"/>
      <c r="EP7292" s="23"/>
      <c r="EQ7292" s="24"/>
      <c r="ER7292" s="22"/>
      <c r="ES7292" s="24"/>
      <c r="ET7292" s="24"/>
      <c r="EU7292" s="23"/>
      <c r="EV7292" s="26"/>
      <c r="EX7292" s="6"/>
      <c r="EY7292" s="24"/>
      <c r="EZ7292" s="109"/>
      <c r="FA7292" s="66"/>
      <c r="FB7292" s="5"/>
      <c r="FC7292" s="68"/>
      <c r="FD7292" s="67"/>
      <c r="FE7292" s="67"/>
      <c r="FF7292" s="64"/>
      <c r="FG7292" s="5"/>
      <c r="FH7292" s="69"/>
      <c r="FI7292" s="6"/>
      <c r="FJ7292" s="5"/>
      <c r="FK7292" s="25"/>
      <c r="FL7292" s="5"/>
    </row>
    <row r="7293" spans="40:168">
      <c r="AN7293" s="14"/>
      <c r="AO7293" s="14"/>
      <c r="AP7293" s="5"/>
      <c r="AQ7293" s="25"/>
      <c r="AR7293" s="25"/>
      <c r="AS7293" s="96"/>
      <c r="AT7293" s="83"/>
      <c r="AU7293" s="14"/>
      <c r="AX7293" s="83"/>
      <c r="AY7293" s="83"/>
      <c r="AZ7293" s="83"/>
      <c r="BA7293" s="83"/>
      <c r="BJ7293" s="54"/>
      <c r="BK7293" s="22"/>
      <c r="BL7293" s="24"/>
      <c r="BP7293" s="23"/>
      <c r="BQ7293" s="24"/>
      <c r="BR7293" s="22"/>
      <c r="BS7293" s="24"/>
      <c r="BT7293" s="24"/>
      <c r="BU7293" s="23"/>
      <c r="BV7293" s="26"/>
      <c r="BX7293" s="6"/>
      <c r="BY7293" s="24"/>
      <c r="BZ7293" s="109"/>
      <c r="CA7293" s="66"/>
      <c r="CB7293" s="5"/>
      <c r="CC7293" s="68"/>
      <c r="CD7293" s="67"/>
      <c r="CE7293" s="67"/>
      <c r="CF7293" s="64"/>
      <c r="CG7293" s="5"/>
      <c r="CH7293" s="69"/>
      <c r="CI7293" s="6"/>
      <c r="CJ7293" s="5"/>
      <c r="CK7293" s="25"/>
      <c r="CL7293" s="5"/>
      <c r="DN7293" s="14"/>
      <c r="DO7293" s="14"/>
      <c r="DP7293" s="5"/>
      <c r="DQ7293" s="25"/>
      <c r="DR7293" s="25"/>
      <c r="DS7293" s="96"/>
      <c r="DT7293" s="83"/>
      <c r="DU7293" s="14"/>
      <c r="DX7293" s="83"/>
      <c r="DY7293" s="83"/>
      <c r="DZ7293" s="83"/>
      <c r="EA7293" s="83"/>
      <c r="EJ7293" s="54"/>
      <c r="EK7293" s="22"/>
      <c r="EL7293" s="24"/>
      <c r="EP7293" s="23"/>
      <c r="EQ7293" s="24"/>
      <c r="ER7293" s="22"/>
      <c r="ES7293" s="24"/>
      <c r="ET7293" s="24"/>
      <c r="EU7293" s="23"/>
      <c r="EV7293" s="26"/>
      <c r="EX7293" s="6"/>
      <c r="EY7293" s="24"/>
      <c r="EZ7293" s="109"/>
      <c r="FA7293" s="66"/>
      <c r="FB7293" s="5"/>
      <c r="FC7293" s="68"/>
      <c r="FD7293" s="67"/>
      <c r="FE7293" s="67"/>
      <c r="FF7293" s="64"/>
      <c r="FG7293" s="5"/>
      <c r="FH7293" s="69"/>
      <c r="FI7293" s="6"/>
      <c r="FJ7293" s="5"/>
      <c r="FK7293" s="25"/>
      <c r="FL7293" s="5"/>
    </row>
    <row r="7294" spans="40:168">
      <c r="AN7294" s="14"/>
      <c r="AO7294" s="14"/>
      <c r="AP7294" s="5"/>
      <c r="AQ7294" s="25"/>
      <c r="AR7294" s="25"/>
      <c r="AS7294" s="96"/>
      <c r="AT7294" s="83"/>
      <c r="AU7294" s="14"/>
      <c r="AX7294" s="83"/>
      <c r="AY7294" s="83"/>
      <c r="AZ7294" s="83"/>
      <c r="BA7294" s="83"/>
      <c r="BJ7294" s="54"/>
      <c r="BK7294" s="22"/>
      <c r="BL7294" s="24"/>
      <c r="BP7294" s="23"/>
      <c r="BQ7294" s="24"/>
      <c r="BR7294" s="22"/>
      <c r="BS7294" s="24"/>
      <c r="BT7294" s="24"/>
      <c r="BU7294" s="23"/>
      <c r="BV7294" s="26"/>
      <c r="BX7294" s="6"/>
      <c r="BY7294" s="24"/>
      <c r="BZ7294" s="109"/>
      <c r="CA7294" s="66"/>
      <c r="CB7294" s="5"/>
      <c r="CC7294" s="68"/>
      <c r="CD7294" s="67"/>
      <c r="CE7294" s="67"/>
      <c r="CF7294" s="64"/>
      <c r="CG7294" s="5"/>
      <c r="CH7294" s="69"/>
      <c r="CI7294" s="6"/>
      <c r="CJ7294" s="5"/>
      <c r="CK7294" s="25"/>
      <c r="CL7294" s="5"/>
      <c r="DN7294" s="14"/>
      <c r="DO7294" s="14"/>
      <c r="DP7294" s="5"/>
      <c r="DQ7294" s="25"/>
      <c r="DR7294" s="25"/>
      <c r="DS7294" s="96"/>
      <c r="DT7294" s="83"/>
      <c r="DU7294" s="14"/>
      <c r="DX7294" s="83"/>
      <c r="DY7294" s="83"/>
      <c r="DZ7294" s="83"/>
      <c r="EA7294" s="83"/>
      <c r="EJ7294" s="54"/>
      <c r="EK7294" s="22"/>
      <c r="EL7294" s="24"/>
      <c r="EP7294" s="23"/>
      <c r="EQ7294" s="24"/>
      <c r="ER7294" s="22"/>
      <c r="ES7294" s="24"/>
      <c r="ET7294" s="24"/>
      <c r="EU7294" s="23"/>
      <c r="EV7294" s="26"/>
      <c r="EX7294" s="6"/>
      <c r="EY7294" s="24"/>
      <c r="EZ7294" s="109"/>
      <c r="FA7294" s="66"/>
      <c r="FB7294" s="5"/>
      <c r="FC7294" s="68"/>
      <c r="FD7294" s="67"/>
      <c r="FE7294" s="67"/>
      <c r="FF7294" s="64"/>
      <c r="FG7294" s="5"/>
      <c r="FH7294" s="69"/>
      <c r="FI7294" s="6"/>
      <c r="FJ7294" s="5"/>
      <c r="FK7294" s="25"/>
      <c r="FL7294" s="5"/>
    </row>
    <row r="7295" spans="40:168">
      <c r="AN7295" s="14"/>
      <c r="AO7295" s="14"/>
      <c r="AP7295" s="5"/>
      <c r="AQ7295" s="25"/>
      <c r="AR7295" s="25"/>
      <c r="AS7295" s="96"/>
      <c r="AT7295" s="83"/>
      <c r="AU7295" s="14"/>
      <c r="AX7295" s="83"/>
      <c r="AY7295" s="83"/>
      <c r="AZ7295" s="83"/>
      <c r="BA7295" s="83"/>
      <c r="BJ7295" s="54"/>
      <c r="BK7295" s="22"/>
      <c r="BL7295" s="24"/>
      <c r="BP7295" s="23"/>
      <c r="BQ7295" s="24"/>
      <c r="BR7295" s="22"/>
      <c r="BS7295" s="24"/>
      <c r="BT7295" s="24"/>
      <c r="BU7295" s="23"/>
      <c r="BV7295" s="26"/>
      <c r="BX7295" s="6"/>
      <c r="BY7295" s="24"/>
      <c r="BZ7295" s="109"/>
      <c r="CA7295" s="66"/>
      <c r="CB7295" s="5"/>
      <c r="CC7295" s="68"/>
      <c r="CD7295" s="67"/>
      <c r="CE7295" s="67"/>
      <c r="CF7295" s="64"/>
      <c r="CG7295" s="5"/>
      <c r="CH7295" s="69"/>
      <c r="CI7295" s="6"/>
      <c r="CJ7295" s="5"/>
      <c r="CK7295" s="25"/>
      <c r="CL7295" s="5"/>
      <c r="DN7295" s="14"/>
      <c r="DO7295" s="14"/>
      <c r="DP7295" s="5"/>
      <c r="DQ7295" s="25"/>
      <c r="DR7295" s="25"/>
      <c r="DS7295" s="96"/>
      <c r="DT7295" s="83"/>
      <c r="DU7295" s="14"/>
      <c r="DX7295" s="83"/>
      <c r="DY7295" s="83"/>
      <c r="DZ7295" s="83"/>
      <c r="EA7295" s="83"/>
      <c r="EJ7295" s="54"/>
      <c r="EK7295" s="22"/>
      <c r="EL7295" s="24"/>
      <c r="EP7295" s="23"/>
      <c r="EQ7295" s="24"/>
      <c r="ER7295" s="22"/>
      <c r="ES7295" s="24"/>
      <c r="ET7295" s="24"/>
      <c r="EU7295" s="23"/>
      <c r="EV7295" s="26"/>
      <c r="EX7295" s="6"/>
      <c r="EY7295" s="24"/>
      <c r="EZ7295" s="109"/>
      <c r="FA7295" s="66"/>
      <c r="FB7295" s="5"/>
      <c r="FC7295" s="68"/>
      <c r="FD7295" s="67"/>
      <c r="FE7295" s="67"/>
      <c r="FF7295" s="64"/>
      <c r="FG7295" s="5"/>
      <c r="FH7295" s="69"/>
      <c r="FI7295" s="6"/>
      <c r="FJ7295" s="5"/>
      <c r="FK7295" s="25"/>
      <c r="FL7295" s="5"/>
    </row>
    <row r="7296" spans="40:168">
      <c r="AN7296" s="14"/>
      <c r="AO7296" s="14"/>
      <c r="AP7296" s="5"/>
      <c r="AQ7296" s="25"/>
      <c r="AR7296" s="25"/>
      <c r="AS7296" s="96"/>
      <c r="AT7296" s="83"/>
      <c r="AU7296" s="14"/>
      <c r="AX7296" s="83"/>
      <c r="AY7296" s="83"/>
      <c r="AZ7296" s="83"/>
      <c r="BA7296" s="83"/>
      <c r="BJ7296" s="54"/>
      <c r="BK7296" s="22"/>
      <c r="BL7296" s="24"/>
      <c r="BP7296" s="23"/>
      <c r="BQ7296" s="24"/>
      <c r="BR7296" s="22"/>
      <c r="BS7296" s="24"/>
      <c r="BT7296" s="24"/>
      <c r="BU7296" s="23"/>
      <c r="BV7296" s="26"/>
      <c r="BX7296" s="6"/>
      <c r="BY7296" s="24"/>
      <c r="BZ7296" s="109"/>
      <c r="CA7296" s="66"/>
      <c r="CB7296" s="5"/>
      <c r="CC7296" s="68"/>
      <c r="CD7296" s="67"/>
      <c r="CE7296" s="67"/>
      <c r="CF7296" s="64"/>
      <c r="CG7296" s="5"/>
      <c r="CH7296" s="69"/>
      <c r="CI7296" s="6"/>
      <c r="CJ7296" s="5"/>
      <c r="CK7296" s="25"/>
      <c r="CL7296" s="5"/>
      <c r="DN7296" s="14"/>
      <c r="DO7296" s="14"/>
      <c r="DP7296" s="5"/>
      <c r="DQ7296" s="25"/>
      <c r="DR7296" s="25"/>
      <c r="DS7296" s="96"/>
      <c r="DT7296" s="83"/>
      <c r="DU7296" s="14"/>
      <c r="DX7296" s="83"/>
      <c r="DY7296" s="83"/>
      <c r="DZ7296" s="83"/>
      <c r="EA7296" s="83"/>
      <c r="EJ7296" s="54"/>
      <c r="EK7296" s="22"/>
      <c r="EL7296" s="24"/>
      <c r="EP7296" s="23"/>
      <c r="EQ7296" s="24"/>
      <c r="ER7296" s="22"/>
      <c r="ES7296" s="24"/>
      <c r="ET7296" s="24"/>
      <c r="EU7296" s="23"/>
      <c r="EV7296" s="26"/>
      <c r="EX7296" s="6"/>
      <c r="EY7296" s="24"/>
      <c r="EZ7296" s="109"/>
      <c r="FA7296" s="66"/>
      <c r="FB7296" s="5"/>
      <c r="FC7296" s="68"/>
      <c r="FD7296" s="67"/>
      <c r="FE7296" s="67"/>
      <c r="FF7296" s="64"/>
      <c r="FG7296" s="5"/>
      <c r="FH7296" s="69"/>
      <c r="FI7296" s="6"/>
      <c r="FJ7296" s="5"/>
      <c r="FK7296" s="25"/>
      <c r="FL7296" s="5"/>
    </row>
    <row r="7297" spans="40:168">
      <c r="AN7297" s="14"/>
      <c r="AO7297" s="14"/>
      <c r="AP7297" s="5"/>
      <c r="AQ7297" s="25"/>
      <c r="AR7297" s="25"/>
      <c r="AS7297" s="96"/>
      <c r="AT7297" s="83"/>
      <c r="AU7297" s="14"/>
      <c r="AX7297" s="83"/>
      <c r="AY7297" s="83"/>
      <c r="AZ7297" s="83"/>
      <c r="BA7297" s="83"/>
      <c r="BJ7297" s="54"/>
      <c r="BK7297" s="22"/>
      <c r="BL7297" s="24"/>
      <c r="BP7297" s="23"/>
      <c r="BQ7297" s="24"/>
      <c r="BR7297" s="22"/>
      <c r="BS7297" s="24"/>
      <c r="BT7297" s="24"/>
      <c r="BU7297" s="23"/>
      <c r="BV7297" s="26"/>
      <c r="BX7297" s="6"/>
      <c r="BY7297" s="24"/>
      <c r="BZ7297" s="109"/>
      <c r="CA7297" s="66"/>
      <c r="CB7297" s="5"/>
      <c r="CC7297" s="68"/>
      <c r="CD7297" s="67"/>
      <c r="CE7297" s="67"/>
      <c r="CF7297" s="64"/>
      <c r="CG7297" s="5"/>
      <c r="CH7297" s="69"/>
      <c r="CI7297" s="6"/>
      <c r="CJ7297" s="5"/>
      <c r="CK7297" s="25"/>
      <c r="CL7297" s="5"/>
      <c r="DN7297" s="14"/>
      <c r="DO7297" s="14"/>
      <c r="DP7297" s="5"/>
      <c r="DQ7297" s="25"/>
      <c r="DR7297" s="25"/>
      <c r="DS7297" s="96"/>
      <c r="DT7297" s="83"/>
      <c r="DU7297" s="14"/>
      <c r="DX7297" s="83"/>
      <c r="DY7297" s="83"/>
      <c r="DZ7297" s="83"/>
      <c r="EA7297" s="83"/>
      <c r="EJ7297" s="54"/>
      <c r="EK7297" s="22"/>
      <c r="EL7297" s="24"/>
      <c r="EP7297" s="23"/>
      <c r="EQ7297" s="24"/>
      <c r="ER7297" s="22"/>
      <c r="ES7297" s="24"/>
      <c r="ET7297" s="24"/>
      <c r="EU7297" s="23"/>
      <c r="EV7297" s="26"/>
      <c r="EX7297" s="6"/>
      <c r="EY7297" s="24"/>
      <c r="EZ7297" s="109"/>
      <c r="FA7297" s="66"/>
      <c r="FB7297" s="5"/>
      <c r="FC7297" s="68"/>
      <c r="FD7297" s="67"/>
      <c r="FE7297" s="67"/>
      <c r="FF7297" s="64"/>
      <c r="FG7297" s="5"/>
      <c r="FH7297" s="69"/>
      <c r="FI7297" s="6"/>
      <c r="FJ7297" s="5"/>
      <c r="FK7297" s="25"/>
      <c r="FL7297" s="5"/>
    </row>
    <row r="7298" spans="40:168">
      <c r="AN7298" s="14"/>
      <c r="AO7298" s="14"/>
      <c r="AP7298" s="5"/>
      <c r="AQ7298" s="25"/>
      <c r="AR7298" s="25"/>
      <c r="AS7298" s="96"/>
      <c r="AT7298" s="83"/>
      <c r="AU7298" s="14"/>
      <c r="AX7298" s="83"/>
      <c r="AY7298" s="83"/>
      <c r="AZ7298" s="83"/>
      <c r="BA7298" s="83"/>
      <c r="BJ7298" s="54"/>
      <c r="BK7298" s="22"/>
      <c r="BL7298" s="24"/>
      <c r="BP7298" s="23"/>
      <c r="BQ7298" s="24"/>
      <c r="BR7298" s="22"/>
      <c r="BS7298" s="24"/>
      <c r="BT7298" s="24"/>
      <c r="BU7298" s="23"/>
      <c r="BV7298" s="26"/>
      <c r="BX7298" s="6"/>
      <c r="BY7298" s="24"/>
      <c r="BZ7298" s="109"/>
      <c r="CA7298" s="66"/>
      <c r="CB7298" s="5"/>
      <c r="CC7298" s="68"/>
      <c r="CD7298" s="67"/>
      <c r="CE7298" s="67"/>
      <c r="CF7298" s="64"/>
      <c r="CG7298" s="5"/>
      <c r="CH7298" s="69"/>
      <c r="CI7298" s="6"/>
      <c r="CJ7298" s="5"/>
      <c r="CK7298" s="25"/>
      <c r="CL7298" s="5"/>
      <c r="DN7298" s="14"/>
      <c r="DO7298" s="14"/>
      <c r="DP7298" s="5"/>
      <c r="DQ7298" s="25"/>
      <c r="DR7298" s="25"/>
      <c r="DS7298" s="96"/>
      <c r="DT7298" s="83"/>
      <c r="DU7298" s="14"/>
      <c r="DX7298" s="83"/>
      <c r="DY7298" s="83"/>
      <c r="DZ7298" s="83"/>
      <c r="EA7298" s="83"/>
      <c r="EJ7298" s="54"/>
      <c r="EK7298" s="22"/>
      <c r="EL7298" s="24"/>
      <c r="EP7298" s="23"/>
      <c r="EQ7298" s="24"/>
      <c r="ER7298" s="22"/>
      <c r="ES7298" s="24"/>
      <c r="ET7298" s="24"/>
      <c r="EU7298" s="23"/>
      <c r="EV7298" s="26"/>
      <c r="EX7298" s="6"/>
      <c r="EY7298" s="24"/>
      <c r="EZ7298" s="109"/>
      <c r="FA7298" s="66"/>
      <c r="FB7298" s="5"/>
      <c r="FC7298" s="68"/>
      <c r="FD7298" s="67"/>
      <c r="FE7298" s="67"/>
      <c r="FF7298" s="64"/>
      <c r="FG7298" s="5"/>
      <c r="FH7298" s="69"/>
      <c r="FI7298" s="6"/>
      <c r="FJ7298" s="5"/>
      <c r="FK7298" s="25"/>
      <c r="FL7298" s="5"/>
    </row>
    <row r="7299" spans="40:168">
      <c r="AN7299" s="14"/>
      <c r="AO7299" s="14"/>
      <c r="AP7299" s="5"/>
      <c r="AQ7299" s="25"/>
      <c r="AR7299" s="25"/>
      <c r="AS7299" s="96"/>
      <c r="AT7299" s="83"/>
      <c r="AU7299" s="14"/>
      <c r="AX7299" s="83"/>
      <c r="AY7299" s="83"/>
      <c r="AZ7299" s="83"/>
      <c r="BA7299" s="83"/>
      <c r="BJ7299" s="54"/>
      <c r="BK7299" s="22"/>
      <c r="BL7299" s="24"/>
      <c r="BP7299" s="23"/>
      <c r="BQ7299" s="24"/>
      <c r="BR7299" s="22"/>
      <c r="BS7299" s="24"/>
      <c r="BT7299" s="24"/>
      <c r="BU7299" s="23"/>
      <c r="BV7299" s="26"/>
      <c r="BX7299" s="6"/>
      <c r="BY7299" s="24"/>
      <c r="BZ7299" s="109"/>
      <c r="CA7299" s="66"/>
      <c r="CB7299" s="5"/>
      <c r="CC7299" s="68"/>
      <c r="CD7299" s="67"/>
      <c r="CE7299" s="67"/>
      <c r="CF7299" s="64"/>
      <c r="CG7299" s="5"/>
      <c r="CH7299" s="69"/>
      <c r="CI7299" s="6"/>
      <c r="CJ7299" s="5"/>
      <c r="CK7299" s="25"/>
      <c r="CL7299" s="5"/>
      <c r="DN7299" s="14"/>
      <c r="DO7299" s="14"/>
      <c r="DP7299" s="5"/>
      <c r="DQ7299" s="25"/>
      <c r="DR7299" s="25"/>
      <c r="DS7299" s="96"/>
      <c r="DT7299" s="83"/>
      <c r="DU7299" s="14"/>
      <c r="DX7299" s="83"/>
      <c r="DY7299" s="83"/>
      <c r="DZ7299" s="83"/>
      <c r="EA7299" s="83"/>
      <c r="EJ7299" s="54"/>
      <c r="EK7299" s="22"/>
      <c r="EL7299" s="24"/>
      <c r="EP7299" s="23"/>
      <c r="EQ7299" s="24"/>
      <c r="ER7299" s="22"/>
      <c r="ES7299" s="24"/>
      <c r="ET7299" s="24"/>
      <c r="EU7299" s="23"/>
      <c r="EV7299" s="26"/>
      <c r="EX7299" s="6"/>
      <c r="EY7299" s="24"/>
      <c r="EZ7299" s="109"/>
      <c r="FA7299" s="66"/>
      <c r="FB7299" s="5"/>
      <c r="FC7299" s="68"/>
      <c r="FD7299" s="67"/>
      <c r="FE7299" s="67"/>
      <c r="FF7299" s="64"/>
      <c r="FG7299" s="5"/>
      <c r="FH7299" s="69"/>
      <c r="FI7299" s="6"/>
      <c r="FJ7299" s="5"/>
      <c r="FK7299" s="25"/>
      <c r="FL7299" s="5"/>
    </row>
    <row r="7300" spans="40:168">
      <c r="AN7300" s="14"/>
      <c r="AO7300" s="14"/>
      <c r="AP7300" s="5"/>
      <c r="AQ7300" s="25"/>
      <c r="AR7300" s="25"/>
      <c r="AS7300" s="96"/>
      <c r="AT7300" s="83"/>
      <c r="AU7300" s="14"/>
      <c r="AX7300" s="83"/>
      <c r="AY7300" s="83"/>
      <c r="AZ7300" s="83"/>
      <c r="BA7300" s="83"/>
      <c r="BJ7300" s="54"/>
      <c r="BK7300" s="22"/>
      <c r="BL7300" s="24"/>
      <c r="BP7300" s="23"/>
      <c r="BQ7300" s="24"/>
      <c r="BR7300" s="22"/>
      <c r="BS7300" s="24"/>
      <c r="BT7300" s="24"/>
      <c r="BU7300" s="23"/>
      <c r="BV7300" s="26"/>
      <c r="BX7300" s="6"/>
      <c r="BY7300" s="24"/>
      <c r="BZ7300" s="109"/>
      <c r="CA7300" s="66"/>
      <c r="CB7300" s="5"/>
      <c r="CC7300" s="68"/>
      <c r="CD7300" s="67"/>
      <c r="CE7300" s="67"/>
      <c r="CF7300" s="64"/>
      <c r="CG7300" s="5"/>
      <c r="CH7300" s="69"/>
      <c r="CI7300" s="6"/>
      <c r="CJ7300" s="5"/>
      <c r="CK7300" s="25"/>
      <c r="CL7300" s="5"/>
      <c r="DN7300" s="14"/>
      <c r="DO7300" s="14"/>
      <c r="DP7300" s="5"/>
      <c r="DQ7300" s="25"/>
      <c r="DR7300" s="25"/>
      <c r="DS7300" s="96"/>
      <c r="DT7300" s="83"/>
      <c r="DU7300" s="14"/>
      <c r="DX7300" s="83"/>
      <c r="DY7300" s="83"/>
      <c r="DZ7300" s="83"/>
      <c r="EA7300" s="83"/>
      <c r="EJ7300" s="54"/>
      <c r="EK7300" s="22"/>
      <c r="EL7300" s="24"/>
      <c r="EP7300" s="23"/>
      <c r="EQ7300" s="24"/>
      <c r="ER7300" s="22"/>
      <c r="ES7300" s="24"/>
      <c r="ET7300" s="24"/>
      <c r="EU7300" s="23"/>
      <c r="EV7300" s="26"/>
      <c r="EX7300" s="6"/>
      <c r="EY7300" s="24"/>
      <c r="EZ7300" s="109"/>
      <c r="FA7300" s="66"/>
      <c r="FB7300" s="5"/>
      <c r="FC7300" s="68"/>
      <c r="FD7300" s="67"/>
      <c r="FE7300" s="67"/>
      <c r="FF7300" s="64"/>
      <c r="FG7300" s="5"/>
      <c r="FH7300" s="69"/>
      <c r="FI7300" s="6"/>
      <c r="FJ7300" s="5"/>
      <c r="FK7300" s="25"/>
      <c r="FL7300" s="5"/>
    </row>
    <row r="7301" spans="40:168">
      <c r="AN7301" s="14"/>
      <c r="AO7301" s="14"/>
      <c r="AP7301" s="5"/>
      <c r="AQ7301" s="25"/>
      <c r="AR7301" s="25"/>
      <c r="AS7301" s="96"/>
      <c r="AT7301" s="83"/>
      <c r="AU7301" s="14"/>
      <c r="AX7301" s="83"/>
      <c r="AY7301" s="83"/>
      <c r="AZ7301" s="83"/>
      <c r="BA7301" s="83"/>
      <c r="BJ7301" s="54"/>
      <c r="BK7301" s="22"/>
      <c r="BL7301" s="24"/>
      <c r="BP7301" s="23"/>
      <c r="BQ7301" s="24"/>
      <c r="BR7301" s="22"/>
      <c r="BS7301" s="24"/>
      <c r="BT7301" s="24"/>
      <c r="BU7301" s="23"/>
      <c r="BV7301" s="26"/>
      <c r="BX7301" s="6"/>
      <c r="BY7301" s="24"/>
      <c r="BZ7301" s="109"/>
      <c r="CA7301" s="66"/>
      <c r="CB7301" s="5"/>
      <c r="CC7301" s="68"/>
      <c r="CD7301" s="67"/>
      <c r="CE7301" s="67"/>
      <c r="CF7301" s="64"/>
      <c r="CG7301" s="5"/>
      <c r="CH7301" s="69"/>
      <c r="CI7301" s="6"/>
      <c r="CJ7301" s="5"/>
      <c r="CK7301" s="25"/>
      <c r="CL7301" s="5"/>
      <c r="DN7301" s="14"/>
      <c r="DO7301" s="14"/>
      <c r="DP7301" s="5"/>
      <c r="DQ7301" s="25"/>
      <c r="DR7301" s="25"/>
      <c r="DS7301" s="96"/>
      <c r="DT7301" s="83"/>
      <c r="DU7301" s="14"/>
      <c r="DX7301" s="83"/>
      <c r="DY7301" s="83"/>
      <c r="DZ7301" s="83"/>
      <c r="EA7301" s="83"/>
      <c r="EJ7301" s="54"/>
      <c r="EK7301" s="22"/>
      <c r="EL7301" s="24"/>
      <c r="EP7301" s="23"/>
      <c r="EQ7301" s="24"/>
      <c r="ER7301" s="22"/>
      <c r="ES7301" s="24"/>
      <c r="ET7301" s="24"/>
      <c r="EU7301" s="23"/>
      <c r="EV7301" s="26"/>
      <c r="EX7301" s="6"/>
      <c r="EY7301" s="24"/>
      <c r="EZ7301" s="109"/>
      <c r="FA7301" s="66"/>
      <c r="FB7301" s="5"/>
      <c r="FC7301" s="68"/>
      <c r="FD7301" s="67"/>
      <c r="FE7301" s="67"/>
      <c r="FF7301" s="64"/>
      <c r="FG7301" s="5"/>
      <c r="FH7301" s="69"/>
      <c r="FI7301" s="6"/>
      <c r="FJ7301" s="5"/>
      <c r="FK7301" s="25"/>
      <c r="FL7301" s="5"/>
    </row>
    <row r="7302" spans="40:168">
      <c r="AN7302" s="14"/>
      <c r="AO7302" s="14"/>
      <c r="AP7302" s="5"/>
      <c r="AQ7302" s="25"/>
      <c r="AR7302" s="25"/>
      <c r="AS7302" s="96"/>
      <c r="AT7302" s="83"/>
      <c r="AU7302" s="14"/>
      <c r="AX7302" s="83"/>
      <c r="AY7302" s="83"/>
      <c r="AZ7302" s="83"/>
      <c r="BA7302" s="83"/>
      <c r="BJ7302" s="54"/>
      <c r="BK7302" s="22"/>
      <c r="BL7302" s="24"/>
      <c r="BP7302" s="23"/>
      <c r="BQ7302" s="24"/>
      <c r="BR7302" s="22"/>
      <c r="BS7302" s="24"/>
      <c r="BT7302" s="24"/>
      <c r="BU7302" s="23"/>
      <c r="BV7302" s="26"/>
      <c r="BX7302" s="6"/>
      <c r="BY7302" s="24"/>
      <c r="BZ7302" s="109"/>
      <c r="CA7302" s="66"/>
      <c r="CB7302" s="5"/>
      <c r="CC7302" s="68"/>
      <c r="CD7302" s="67"/>
      <c r="CE7302" s="67"/>
      <c r="CF7302" s="64"/>
      <c r="CG7302" s="5"/>
      <c r="CH7302" s="69"/>
      <c r="CI7302" s="6"/>
      <c r="CJ7302" s="5"/>
      <c r="CK7302" s="25"/>
      <c r="CL7302" s="5"/>
      <c r="DN7302" s="14"/>
      <c r="DO7302" s="14"/>
      <c r="DP7302" s="5"/>
      <c r="DQ7302" s="25"/>
      <c r="DR7302" s="25"/>
      <c r="DS7302" s="96"/>
      <c r="DT7302" s="83"/>
      <c r="DU7302" s="14"/>
      <c r="DX7302" s="83"/>
      <c r="DY7302" s="83"/>
      <c r="DZ7302" s="83"/>
      <c r="EA7302" s="83"/>
      <c r="EJ7302" s="54"/>
      <c r="EK7302" s="22"/>
      <c r="EL7302" s="24"/>
      <c r="EP7302" s="23"/>
      <c r="EQ7302" s="24"/>
      <c r="ER7302" s="22"/>
      <c r="ES7302" s="24"/>
      <c r="ET7302" s="24"/>
      <c r="EU7302" s="23"/>
      <c r="EV7302" s="26"/>
      <c r="EX7302" s="6"/>
      <c r="EY7302" s="24"/>
      <c r="EZ7302" s="109"/>
      <c r="FA7302" s="66"/>
      <c r="FB7302" s="5"/>
      <c r="FC7302" s="68"/>
      <c r="FD7302" s="67"/>
      <c r="FE7302" s="67"/>
      <c r="FF7302" s="64"/>
      <c r="FG7302" s="5"/>
      <c r="FH7302" s="69"/>
      <c r="FI7302" s="6"/>
      <c r="FJ7302" s="5"/>
      <c r="FK7302" s="25"/>
      <c r="FL7302" s="5"/>
    </row>
    <row r="7303" spans="40:168">
      <c r="AN7303" s="14"/>
      <c r="AO7303" s="14"/>
      <c r="AP7303" s="5"/>
      <c r="AQ7303" s="25"/>
      <c r="AR7303" s="25"/>
      <c r="AS7303" s="96"/>
      <c r="AT7303" s="83"/>
      <c r="AU7303" s="14"/>
      <c r="AX7303" s="83"/>
      <c r="AY7303" s="83"/>
      <c r="AZ7303" s="83"/>
      <c r="BA7303" s="83"/>
      <c r="BJ7303" s="54"/>
      <c r="BK7303" s="22"/>
      <c r="BL7303" s="24"/>
      <c r="BP7303" s="23"/>
      <c r="BQ7303" s="24"/>
      <c r="BR7303" s="22"/>
      <c r="BS7303" s="24"/>
      <c r="BT7303" s="24"/>
      <c r="BU7303" s="23"/>
      <c r="BV7303" s="26"/>
      <c r="BX7303" s="6"/>
      <c r="BY7303" s="24"/>
      <c r="BZ7303" s="109"/>
      <c r="CA7303" s="66"/>
      <c r="CB7303" s="5"/>
      <c r="CC7303" s="68"/>
      <c r="CD7303" s="67"/>
      <c r="CE7303" s="67"/>
      <c r="CF7303" s="64"/>
      <c r="CG7303" s="5"/>
      <c r="CH7303" s="69"/>
      <c r="CI7303" s="6"/>
      <c r="CJ7303" s="5"/>
      <c r="CK7303" s="25"/>
      <c r="CL7303" s="5"/>
      <c r="DN7303" s="14"/>
      <c r="DO7303" s="14"/>
      <c r="DP7303" s="5"/>
      <c r="DQ7303" s="25"/>
      <c r="DR7303" s="25"/>
      <c r="DS7303" s="96"/>
      <c r="DT7303" s="83"/>
      <c r="DU7303" s="14"/>
      <c r="DX7303" s="83"/>
      <c r="DY7303" s="83"/>
      <c r="DZ7303" s="83"/>
      <c r="EA7303" s="83"/>
      <c r="EJ7303" s="54"/>
      <c r="EK7303" s="22"/>
      <c r="EL7303" s="24"/>
      <c r="EP7303" s="23"/>
      <c r="EQ7303" s="24"/>
      <c r="ER7303" s="22"/>
      <c r="ES7303" s="24"/>
      <c r="ET7303" s="24"/>
      <c r="EU7303" s="23"/>
      <c r="EV7303" s="26"/>
      <c r="EX7303" s="6"/>
      <c r="EY7303" s="24"/>
      <c r="EZ7303" s="109"/>
      <c r="FA7303" s="66"/>
      <c r="FB7303" s="5"/>
      <c r="FC7303" s="68"/>
      <c r="FD7303" s="67"/>
      <c r="FE7303" s="67"/>
      <c r="FF7303" s="64"/>
      <c r="FG7303" s="5"/>
      <c r="FH7303" s="69"/>
      <c r="FI7303" s="6"/>
      <c r="FJ7303" s="5"/>
      <c r="FK7303" s="25"/>
      <c r="FL7303" s="5"/>
    </row>
    <row r="7304" spans="40:168">
      <c r="AN7304" s="14"/>
      <c r="AO7304" s="14"/>
      <c r="AP7304" s="5"/>
      <c r="AQ7304" s="25"/>
      <c r="AR7304" s="25"/>
      <c r="AS7304" s="96"/>
      <c r="AT7304" s="83"/>
      <c r="AU7304" s="14"/>
      <c r="AX7304" s="83"/>
      <c r="AY7304" s="83"/>
      <c r="AZ7304" s="83"/>
      <c r="BA7304" s="83"/>
      <c r="BJ7304" s="54"/>
      <c r="BK7304" s="22"/>
      <c r="BL7304" s="24"/>
      <c r="BP7304" s="23"/>
      <c r="BQ7304" s="24"/>
      <c r="BR7304" s="22"/>
      <c r="BS7304" s="24"/>
      <c r="BT7304" s="24"/>
      <c r="BU7304" s="23"/>
      <c r="BV7304" s="26"/>
      <c r="BX7304" s="6"/>
      <c r="BY7304" s="24"/>
      <c r="BZ7304" s="109"/>
      <c r="CA7304" s="66"/>
      <c r="CB7304" s="5"/>
      <c r="CC7304" s="68"/>
      <c r="CD7304" s="67"/>
      <c r="CE7304" s="67"/>
      <c r="CF7304" s="64"/>
      <c r="CG7304" s="5"/>
      <c r="CH7304" s="69"/>
      <c r="CI7304" s="6"/>
      <c r="CJ7304" s="5"/>
      <c r="CK7304" s="25"/>
      <c r="CL7304" s="5"/>
      <c r="DN7304" s="14"/>
      <c r="DO7304" s="14"/>
      <c r="DP7304" s="5"/>
      <c r="DQ7304" s="25"/>
      <c r="DR7304" s="25"/>
      <c r="DS7304" s="96"/>
      <c r="DT7304" s="83"/>
      <c r="DU7304" s="14"/>
      <c r="DX7304" s="83"/>
      <c r="DY7304" s="83"/>
      <c r="DZ7304" s="83"/>
      <c r="EA7304" s="83"/>
      <c r="EJ7304" s="54"/>
      <c r="EK7304" s="22"/>
      <c r="EL7304" s="24"/>
      <c r="EP7304" s="23"/>
      <c r="EQ7304" s="24"/>
      <c r="ER7304" s="22"/>
      <c r="ES7304" s="24"/>
      <c r="ET7304" s="24"/>
      <c r="EU7304" s="23"/>
      <c r="EV7304" s="26"/>
      <c r="EX7304" s="6"/>
      <c r="EY7304" s="24"/>
      <c r="EZ7304" s="109"/>
      <c r="FA7304" s="66"/>
      <c r="FB7304" s="5"/>
      <c r="FC7304" s="68"/>
      <c r="FD7304" s="67"/>
      <c r="FE7304" s="67"/>
      <c r="FF7304" s="64"/>
      <c r="FG7304" s="5"/>
      <c r="FH7304" s="69"/>
      <c r="FI7304" s="6"/>
      <c r="FJ7304" s="5"/>
      <c r="FK7304" s="25"/>
      <c r="FL7304" s="5"/>
    </row>
    <row r="7305" spans="40:168">
      <c r="AN7305" s="14"/>
      <c r="AO7305" s="14"/>
      <c r="AP7305" s="5"/>
      <c r="AQ7305" s="25"/>
      <c r="AR7305" s="25"/>
      <c r="AS7305" s="96"/>
      <c r="AT7305" s="83"/>
      <c r="AU7305" s="14"/>
      <c r="AX7305" s="83"/>
      <c r="AY7305" s="83"/>
      <c r="AZ7305" s="83"/>
      <c r="BA7305" s="83"/>
      <c r="BJ7305" s="54"/>
      <c r="BK7305" s="22"/>
      <c r="BL7305" s="24"/>
      <c r="BP7305" s="23"/>
      <c r="BQ7305" s="24"/>
      <c r="BR7305" s="22"/>
      <c r="BS7305" s="24"/>
      <c r="BT7305" s="24"/>
      <c r="BU7305" s="23"/>
      <c r="BV7305" s="26"/>
      <c r="BX7305" s="6"/>
      <c r="BY7305" s="24"/>
      <c r="BZ7305" s="109"/>
      <c r="CA7305" s="66"/>
      <c r="CB7305" s="5"/>
      <c r="CC7305" s="68"/>
      <c r="CD7305" s="67"/>
      <c r="CE7305" s="67"/>
      <c r="CF7305" s="64"/>
      <c r="CG7305" s="5"/>
      <c r="CH7305" s="69"/>
      <c r="CI7305" s="6"/>
      <c r="CJ7305" s="5"/>
      <c r="CK7305" s="25"/>
      <c r="CL7305" s="5"/>
      <c r="DN7305" s="14"/>
      <c r="DO7305" s="14"/>
      <c r="DP7305" s="5"/>
      <c r="DQ7305" s="25"/>
      <c r="DR7305" s="25"/>
      <c r="DS7305" s="96"/>
      <c r="DT7305" s="83"/>
      <c r="DU7305" s="14"/>
      <c r="DX7305" s="83"/>
      <c r="DY7305" s="83"/>
      <c r="DZ7305" s="83"/>
      <c r="EA7305" s="83"/>
      <c r="EJ7305" s="54"/>
      <c r="EK7305" s="22"/>
      <c r="EL7305" s="24"/>
      <c r="EP7305" s="23"/>
      <c r="EQ7305" s="24"/>
      <c r="ER7305" s="22"/>
      <c r="ES7305" s="24"/>
      <c r="ET7305" s="24"/>
      <c r="EU7305" s="23"/>
      <c r="EV7305" s="26"/>
      <c r="EX7305" s="6"/>
      <c r="EY7305" s="24"/>
      <c r="EZ7305" s="109"/>
      <c r="FA7305" s="66"/>
      <c r="FB7305" s="5"/>
      <c r="FC7305" s="68"/>
      <c r="FD7305" s="67"/>
      <c r="FE7305" s="67"/>
      <c r="FF7305" s="64"/>
      <c r="FG7305" s="5"/>
      <c r="FH7305" s="69"/>
      <c r="FI7305" s="6"/>
      <c r="FJ7305" s="5"/>
      <c r="FK7305" s="25"/>
      <c r="FL7305" s="5"/>
    </row>
    <row r="7306" spans="40:168">
      <c r="AN7306" s="14"/>
      <c r="AO7306" s="14"/>
      <c r="AP7306" s="5"/>
      <c r="AQ7306" s="25"/>
      <c r="AR7306" s="25"/>
      <c r="AS7306" s="96"/>
      <c r="AT7306" s="83"/>
      <c r="AU7306" s="14"/>
      <c r="AX7306" s="83"/>
      <c r="AY7306" s="83"/>
      <c r="AZ7306" s="83"/>
      <c r="BA7306" s="83"/>
      <c r="BJ7306" s="54"/>
      <c r="BK7306" s="22"/>
      <c r="BL7306" s="24"/>
      <c r="BP7306" s="23"/>
      <c r="BQ7306" s="24"/>
      <c r="BR7306" s="22"/>
      <c r="BS7306" s="24"/>
      <c r="BT7306" s="24"/>
      <c r="BU7306" s="23"/>
      <c r="BV7306" s="26"/>
      <c r="BX7306" s="6"/>
      <c r="BY7306" s="24"/>
      <c r="BZ7306" s="109"/>
      <c r="CA7306" s="66"/>
      <c r="CB7306" s="5"/>
      <c r="CC7306" s="68"/>
      <c r="CD7306" s="67"/>
      <c r="CE7306" s="67"/>
      <c r="CF7306" s="64"/>
      <c r="CG7306" s="5"/>
      <c r="CH7306" s="69"/>
      <c r="CI7306" s="6"/>
      <c r="CJ7306" s="5"/>
      <c r="CK7306" s="25"/>
      <c r="CL7306" s="5"/>
      <c r="DN7306" s="14"/>
      <c r="DO7306" s="14"/>
      <c r="DP7306" s="5"/>
      <c r="DQ7306" s="25"/>
      <c r="DR7306" s="25"/>
      <c r="DS7306" s="96"/>
      <c r="DT7306" s="83"/>
      <c r="DU7306" s="14"/>
      <c r="DX7306" s="83"/>
      <c r="DY7306" s="83"/>
      <c r="DZ7306" s="83"/>
      <c r="EA7306" s="83"/>
      <c r="EJ7306" s="54"/>
      <c r="EK7306" s="22"/>
      <c r="EL7306" s="24"/>
      <c r="EP7306" s="23"/>
      <c r="EQ7306" s="24"/>
      <c r="ER7306" s="22"/>
      <c r="ES7306" s="24"/>
      <c r="ET7306" s="24"/>
      <c r="EU7306" s="23"/>
      <c r="EV7306" s="26"/>
      <c r="EX7306" s="6"/>
      <c r="EY7306" s="24"/>
      <c r="EZ7306" s="109"/>
      <c r="FA7306" s="66"/>
      <c r="FB7306" s="5"/>
      <c r="FC7306" s="68"/>
      <c r="FD7306" s="67"/>
      <c r="FE7306" s="67"/>
      <c r="FF7306" s="64"/>
      <c r="FG7306" s="5"/>
      <c r="FH7306" s="69"/>
      <c r="FI7306" s="6"/>
      <c r="FJ7306" s="5"/>
      <c r="FK7306" s="25"/>
      <c r="FL7306" s="5"/>
    </row>
    <row r="7307" spans="40:168">
      <c r="AN7307" s="14"/>
      <c r="AO7307" s="14"/>
      <c r="AP7307" s="5"/>
      <c r="AQ7307" s="25"/>
      <c r="AR7307" s="25"/>
      <c r="AS7307" s="96"/>
      <c r="AT7307" s="83"/>
      <c r="AU7307" s="14"/>
      <c r="AX7307" s="83"/>
      <c r="AY7307" s="83"/>
      <c r="AZ7307" s="83"/>
      <c r="BA7307" s="83"/>
      <c r="BJ7307" s="54"/>
      <c r="BK7307" s="22"/>
      <c r="BL7307" s="24"/>
      <c r="BP7307" s="23"/>
      <c r="BQ7307" s="24"/>
      <c r="BR7307" s="22"/>
      <c r="BS7307" s="24"/>
      <c r="BT7307" s="24"/>
      <c r="BU7307" s="23"/>
      <c r="BV7307" s="26"/>
      <c r="BX7307" s="6"/>
      <c r="BY7307" s="24"/>
      <c r="BZ7307" s="109"/>
      <c r="CA7307" s="66"/>
      <c r="CB7307" s="5"/>
      <c r="CC7307" s="68"/>
      <c r="CD7307" s="67"/>
      <c r="CE7307" s="67"/>
      <c r="CF7307" s="64"/>
      <c r="CG7307" s="5"/>
      <c r="CH7307" s="69"/>
      <c r="CI7307" s="6"/>
      <c r="CJ7307" s="5"/>
      <c r="CK7307" s="25"/>
      <c r="CL7307" s="5"/>
      <c r="DN7307" s="14"/>
      <c r="DO7307" s="14"/>
      <c r="DP7307" s="5"/>
      <c r="DQ7307" s="25"/>
      <c r="DR7307" s="25"/>
      <c r="DS7307" s="96"/>
      <c r="DT7307" s="83"/>
      <c r="DU7307" s="14"/>
      <c r="DX7307" s="83"/>
      <c r="DY7307" s="83"/>
      <c r="DZ7307" s="83"/>
      <c r="EA7307" s="83"/>
      <c r="EJ7307" s="54"/>
      <c r="EK7307" s="22"/>
      <c r="EL7307" s="24"/>
      <c r="EP7307" s="23"/>
      <c r="EQ7307" s="24"/>
      <c r="ER7307" s="22"/>
      <c r="ES7307" s="24"/>
      <c r="ET7307" s="24"/>
      <c r="EU7307" s="23"/>
      <c r="EV7307" s="26"/>
      <c r="EX7307" s="6"/>
      <c r="EY7307" s="24"/>
      <c r="EZ7307" s="109"/>
      <c r="FA7307" s="66"/>
      <c r="FB7307" s="5"/>
      <c r="FC7307" s="68"/>
      <c r="FD7307" s="67"/>
      <c r="FE7307" s="67"/>
      <c r="FF7307" s="64"/>
      <c r="FG7307" s="5"/>
      <c r="FH7307" s="69"/>
      <c r="FI7307" s="6"/>
      <c r="FJ7307" s="5"/>
      <c r="FK7307" s="25"/>
      <c r="FL7307" s="5"/>
    </row>
    <row r="7308" spans="40:168">
      <c r="AN7308" s="14"/>
      <c r="AO7308" s="14"/>
      <c r="AP7308" s="5"/>
      <c r="AQ7308" s="25"/>
      <c r="AR7308" s="25"/>
      <c r="AS7308" s="96"/>
      <c r="AT7308" s="83"/>
      <c r="AU7308" s="14"/>
      <c r="AX7308" s="83"/>
      <c r="AY7308" s="83"/>
      <c r="AZ7308" s="83"/>
      <c r="BA7308" s="83"/>
      <c r="BJ7308" s="54"/>
      <c r="BK7308" s="22"/>
      <c r="BL7308" s="24"/>
      <c r="BP7308" s="23"/>
      <c r="BQ7308" s="24"/>
      <c r="BR7308" s="22"/>
      <c r="BS7308" s="24"/>
      <c r="BT7308" s="24"/>
      <c r="BU7308" s="23"/>
      <c r="BV7308" s="26"/>
      <c r="BX7308" s="6"/>
      <c r="BY7308" s="24"/>
      <c r="BZ7308" s="109"/>
      <c r="CA7308" s="66"/>
      <c r="CB7308" s="5"/>
      <c r="CC7308" s="68"/>
      <c r="CD7308" s="67"/>
      <c r="CE7308" s="67"/>
      <c r="CF7308" s="64"/>
      <c r="CG7308" s="5"/>
      <c r="CH7308" s="69"/>
      <c r="CI7308" s="6"/>
      <c r="CJ7308" s="5"/>
      <c r="CK7308" s="25"/>
      <c r="CL7308" s="5"/>
      <c r="DN7308" s="14"/>
      <c r="DO7308" s="14"/>
      <c r="DP7308" s="5"/>
      <c r="DQ7308" s="25"/>
      <c r="DR7308" s="25"/>
      <c r="DS7308" s="96"/>
      <c r="DT7308" s="83"/>
      <c r="DU7308" s="14"/>
      <c r="DX7308" s="83"/>
      <c r="DY7308" s="83"/>
      <c r="DZ7308" s="83"/>
      <c r="EA7308" s="83"/>
      <c r="EJ7308" s="54"/>
      <c r="EK7308" s="22"/>
      <c r="EL7308" s="24"/>
      <c r="EP7308" s="23"/>
      <c r="EQ7308" s="24"/>
      <c r="ER7308" s="22"/>
      <c r="ES7308" s="24"/>
      <c r="ET7308" s="24"/>
      <c r="EU7308" s="23"/>
      <c r="EV7308" s="26"/>
      <c r="EX7308" s="6"/>
      <c r="EY7308" s="24"/>
      <c r="EZ7308" s="109"/>
      <c r="FA7308" s="66"/>
      <c r="FB7308" s="5"/>
      <c r="FC7308" s="68"/>
      <c r="FD7308" s="67"/>
      <c r="FE7308" s="67"/>
      <c r="FF7308" s="64"/>
      <c r="FG7308" s="5"/>
      <c r="FH7308" s="69"/>
      <c r="FI7308" s="6"/>
      <c r="FJ7308" s="5"/>
      <c r="FK7308" s="25"/>
      <c r="FL7308" s="5"/>
    </row>
    <row r="7309" spans="40:168">
      <c r="AN7309" s="14"/>
      <c r="AO7309" s="14"/>
      <c r="AP7309" s="5"/>
      <c r="AQ7309" s="25"/>
      <c r="AR7309" s="25"/>
      <c r="AS7309" s="96"/>
      <c r="AT7309" s="83"/>
      <c r="AU7309" s="14"/>
      <c r="AX7309" s="83"/>
      <c r="AY7309" s="83"/>
      <c r="AZ7309" s="83"/>
      <c r="BA7309" s="83"/>
      <c r="BJ7309" s="54"/>
      <c r="BK7309" s="22"/>
      <c r="BL7309" s="24"/>
      <c r="BP7309" s="23"/>
      <c r="BQ7309" s="24"/>
      <c r="BR7309" s="22"/>
      <c r="BS7309" s="24"/>
      <c r="BT7309" s="24"/>
      <c r="BU7309" s="23"/>
      <c r="BV7309" s="26"/>
      <c r="BX7309" s="6"/>
      <c r="BY7309" s="24"/>
      <c r="BZ7309" s="109"/>
      <c r="CA7309" s="66"/>
      <c r="CB7309" s="5"/>
      <c r="CC7309" s="68"/>
      <c r="CD7309" s="67"/>
      <c r="CE7309" s="67"/>
      <c r="CF7309" s="64"/>
      <c r="CG7309" s="5"/>
      <c r="CH7309" s="69"/>
      <c r="CI7309" s="6"/>
      <c r="CJ7309" s="5"/>
      <c r="CK7309" s="25"/>
      <c r="CL7309" s="5"/>
      <c r="DN7309" s="14"/>
      <c r="DO7309" s="14"/>
      <c r="DP7309" s="5"/>
      <c r="DQ7309" s="25"/>
      <c r="DR7309" s="25"/>
      <c r="DS7309" s="96"/>
      <c r="DT7309" s="83"/>
      <c r="DU7309" s="14"/>
      <c r="DX7309" s="83"/>
      <c r="DY7309" s="83"/>
      <c r="DZ7309" s="83"/>
      <c r="EA7309" s="83"/>
      <c r="EJ7309" s="54"/>
      <c r="EK7309" s="22"/>
      <c r="EL7309" s="24"/>
      <c r="EP7309" s="23"/>
      <c r="EQ7309" s="24"/>
      <c r="ER7309" s="22"/>
      <c r="ES7309" s="24"/>
      <c r="ET7309" s="24"/>
      <c r="EU7309" s="23"/>
      <c r="EV7309" s="26"/>
      <c r="EX7309" s="6"/>
      <c r="EY7309" s="24"/>
      <c r="EZ7309" s="109"/>
      <c r="FA7309" s="66"/>
      <c r="FB7309" s="5"/>
      <c r="FC7309" s="68"/>
      <c r="FD7309" s="67"/>
      <c r="FE7309" s="67"/>
      <c r="FF7309" s="64"/>
      <c r="FG7309" s="5"/>
      <c r="FH7309" s="69"/>
      <c r="FI7309" s="6"/>
      <c r="FJ7309" s="5"/>
      <c r="FK7309" s="25"/>
      <c r="FL7309" s="5"/>
    </row>
    <row r="7310" spans="40:168">
      <c r="AN7310" s="14"/>
      <c r="AO7310" s="14"/>
      <c r="AP7310" s="5"/>
      <c r="AQ7310" s="25"/>
      <c r="AR7310" s="25"/>
      <c r="AS7310" s="96"/>
      <c r="AT7310" s="83"/>
      <c r="AU7310" s="14"/>
      <c r="AX7310" s="83"/>
      <c r="AY7310" s="83"/>
      <c r="AZ7310" s="83"/>
      <c r="BA7310" s="83"/>
      <c r="BJ7310" s="54"/>
      <c r="BK7310" s="22"/>
      <c r="BL7310" s="24"/>
      <c r="BP7310" s="23"/>
      <c r="BQ7310" s="24"/>
      <c r="BR7310" s="22"/>
      <c r="BS7310" s="24"/>
      <c r="BT7310" s="24"/>
      <c r="BU7310" s="23"/>
      <c r="BV7310" s="26"/>
      <c r="BX7310" s="6"/>
      <c r="BY7310" s="24"/>
      <c r="BZ7310" s="109"/>
      <c r="CA7310" s="66"/>
      <c r="CB7310" s="5"/>
      <c r="CC7310" s="68"/>
      <c r="CD7310" s="67"/>
      <c r="CE7310" s="67"/>
      <c r="CF7310" s="64"/>
      <c r="CG7310" s="5"/>
      <c r="CH7310" s="69"/>
      <c r="CI7310" s="6"/>
      <c r="CJ7310" s="5"/>
      <c r="CK7310" s="25"/>
      <c r="CL7310" s="5"/>
      <c r="DN7310" s="14"/>
      <c r="DO7310" s="14"/>
      <c r="DP7310" s="5"/>
      <c r="DQ7310" s="25"/>
      <c r="DR7310" s="25"/>
      <c r="DS7310" s="96"/>
      <c r="DT7310" s="83"/>
      <c r="DU7310" s="14"/>
      <c r="DX7310" s="83"/>
      <c r="DY7310" s="83"/>
      <c r="DZ7310" s="83"/>
      <c r="EA7310" s="83"/>
      <c r="EJ7310" s="54"/>
      <c r="EK7310" s="22"/>
      <c r="EL7310" s="24"/>
      <c r="EP7310" s="23"/>
      <c r="EQ7310" s="24"/>
      <c r="ER7310" s="22"/>
      <c r="ES7310" s="24"/>
      <c r="ET7310" s="24"/>
      <c r="EU7310" s="23"/>
      <c r="EV7310" s="26"/>
      <c r="EX7310" s="6"/>
      <c r="EY7310" s="24"/>
      <c r="EZ7310" s="109"/>
      <c r="FA7310" s="66"/>
      <c r="FB7310" s="5"/>
      <c r="FC7310" s="68"/>
      <c r="FD7310" s="67"/>
      <c r="FE7310" s="67"/>
      <c r="FF7310" s="64"/>
      <c r="FG7310" s="5"/>
      <c r="FH7310" s="69"/>
      <c r="FI7310" s="6"/>
      <c r="FJ7310" s="5"/>
      <c r="FK7310" s="25"/>
      <c r="FL7310" s="5"/>
    </row>
    <row r="7311" spans="40:168">
      <c r="AN7311" s="14"/>
      <c r="AO7311" s="14"/>
      <c r="AP7311" s="5"/>
      <c r="AQ7311" s="25"/>
      <c r="AR7311" s="25"/>
      <c r="AS7311" s="96"/>
      <c r="AT7311" s="83"/>
      <c r="AU7311" s="14"/>
      <c r="AX7311" s="83"/>
      <c r="AY7311" s="83"/>
      <c r="AZ7311" s="83"/>
      <c r="BA7311" s="83"/>
      <c r="BJ7311" s="54"/>
      <c r="BK7311" s="22"/>
      <c r="BL7311" s="24"/>
      <c r="BP7311" s="23"/>
      <c r="BQ7311" s="24"/>
      <c r="BR7311" s="22"/>
      <c r="BS7311" s="24"/>
      <c r="BT7311" s="24"/>
      <c r="BU7311" s="23"/>
      <c r="BV7311" s="26"/>
      <c r="BX7311" s="6"/>
      <c r="BY7311" s="24"/>
      <c r="BZ7311" s="109"/>
      <c r="CA7311" s="66"/>
      <c r="CB7311" s="5"/>
      <c r="CC7311" s="68"/>
      <c r="CD7311" s="67"/>
      <c r="CE7311" s="67"/>
      <c r="CF7311" s="64"/>
      <c r="CG7311" s="5"/>
      <c r="CH7311" s="69"/>
      <c r="CI7311" s="6"/>
      <c r="CJ7311" s="5"/>
      <c r="CK7311" s="25"/>
      <c r="CL7311" s="5"/>
      <c r="DN7311" s="14"/>
      <c r="DO7311" s="14"/>
      <c r="DP7311" s="5"/>
      <c r="DQ7311" s="25"/>
      <c r="DR7311" s="25"/>
      <c r="DS7311" s="96"/>
      <c r="DT7311" s="83"/>
      <c r="DU7311" s="14"/>
      <c r="DX7311" s="83"/>
      <c r="DY7311" s="83"/>
      <c r="DZ7311" s="83"/>
      <c r="EA7311" s="83"/>
      <c r="EJ7311" s="54"/>
      <c r="EK7311" s="22"/>
      <c r="EL7311" s="24"/>
      <c r="EP7311" s="23"/>
      <c r="EQ7311" s="24"/>
      <c r="ER7311" s="22"/>
      <c r="ES7311" s="24"/>
      <c r="ET7311" s="24"/>
      <c r="EU7311" s="23"/>
      <c r="EV7311" s="26"/>
      <c r="EX7311" s="6"/>
      <c r="EY7311" s="24"/>
      <c r="EZ7311" s="109"/>
      <c r="FA7311" s="66"/>
      <c r="FB7311" s="5"/>
      <c r="FC7311" s="68"/>
      <c r="FD7311" s="67"/>
      <c r="FE7311" s="67"/>
      <c r="FF7311" s="64"/>
      <c r="FG7311" s="5"/>
      <c r="FH7311" s="69"/>
      <c r="FI7311" s="6"/>
      <c r="FJ7311" s="5"/>
      <c r="FK7311" s="25"/>
      <c r="FL7311" s="5"/>
    </row>
    <row r="7312" spans="40:168">
      <c r="AN7312" s="14"/>
      <c r="AO7312" s="14"/>
      <c r="AP7312" s="5"/>
      <c r="AQ7312" s="25"/>
      <c r="AR7312" s="25"/>
      <c r="AS7312" s="96"/>
      <c r="AT7312" s="83"/>
      <c r="AU7312" s="14"/>
      <c r="AX7312" s="83"/>
      <c r="AY7312" s="83"/>
      <c r="AZ7312" s="83"/>
      <c r="BA7312" s="83"/>
      <c r="BJ7312" s="54"/>
      <c r="BK7312" s="22"/>
      <c r="BL7312" s="24"/>
      <c r="BP7312" s="23"/>
      <c r="BQ7312" s="24"/>
      <c r="BR7312" s="22"/>
      <c r="BS7312" s="24"/>
      <c r="BT7312" s="24"/>
      <c r="BU7312" s="23"/>
      <c r="BV7312" s="26"/>
      <c r="BX7312" s="6"/>
      <c r="BY7312" s="24"/>
      <c r="BZ7312" s="109"/>
      <c r="CA7312" s="66"/>
      <c r="CB7312" s="5"/>
      <c r="CC7312" s="68"/>
      <c r="CD7312" s="67"/>
      <c r="CE7312" s="67"/>
      <c r="CF7312" s="64"/>
      <c r="CG7312" s="5"/>
      <c r="CH7312" s="69"/>
      <c r="CI7312" s="6"/>
      <c r="CJ7312" s="5"/>
      <c r="CK7312" s="25"/>
      <c r="CL7312" s="5"/>
      <c r="DN7312" s="14"/>
      <c r="DO7312" s="14"/>
      <c r="DP7312" s="5"/>
      <c r="DQ7312" s="25"/>
      <c r="DR7312" s="25"/>
      <c r="DS7312" s="96"/>
      <c r="DT7312" s="83"/>
      <c r="DU7312" s="14"/>
      <c r="DX7312" s="83"/>
      <c r="DY7312" s="83"/>
      <c r="DZ7312" s="83"/>
      <c r="EA7312" s="83"/>
      <c r="EJ7312" s="54"/>
      <c r="EK7312" s="22"/>
      <c r="EL7312" s="24"/>
      <c r="EP7312" s="23"/>
      <c r="EQ7312" s="24"/>
      <c r="ER7312" s="22"/>
      <c r="ES7312" s="24"/>
      <c r="ET7312" s="24"/>
      <c r="EU7312" s="23"/>
      <c r="EV7312" s="26"/>
      <c r="EX7312" s="6"/>
      <c r="EY7312" s="24"/>
      <c r="EZ7312" s="109"/>
      <c r="FA7312" s="66"/>
      <c r="FB7312" s="5"/>
      <c r="FC7312" s="68"/>
      <c r="FD7312" s="67"/>
      <c r="FE7312" s="67"/>
      <c r="FF7312" s="64"/>
      <c r="FG7312" s="5"/>
      <c r="FH7312" s="69"/>
      <c r="FI7312" s="6"/>
      <c r="FJ7312" s="5"/>
      <c r="FK7312" s="25"/>
      <c r="FL7312" s="5"/>
    </row>
    <row r="7313" spans="40:168">
      <c r="AN7313" s="14"/>
      <c r="AO7313" s="14"/>
      <c r="AP7313" s="5"/>
      <c r="AQ7313" s="25"/>
      <c r="AR7313" s="25"/>
      <c r="AS7313" s="96"/>
      <c r="AT7313" s="83"/>
      <c r="AU7313" s="14"/>
      <c r="AX7313" s="83"/>
      <c r="AY7313" s="83"/>
      <c r="AZ7313" s="83"/>
      <c r="BA7313" s="83"/>
      <c r="BJ7313" s="54"/>
      <c r="BK7313" s="22"/>
      <c r="BL7313" s="24"/>
      <c r="BP7313" s="23"/>
      <c r="BQ7313" s="24"/>
      <c r="BR7313" s="22"/>
      <c r="BS7313" s="24"/>
      <c r="BT7313" s="24"/>
      <c r="BU7313" s="23"/>
      <c r="BV7313" s="26"/>
      <c r="BX7313" s="6"/>
      <c r="BY7313" s="24"/>
      <c r="BZ7313" s="109"/>
      <c r="CA7313" s="66"/>
      <c r="CB7313" s="5"/>
      <c r="CC7313" s="68"/>
      <c r="CD7313" s="67"/>
      <c r="CE7313" s="67"/>
      <c r="CF7313" s="64"/>
      <c r="CG7313" s="5"/>
      <c r="CH7313" s="69"/>
      <c r="CI7313" s="6"/>
      <c r="CJ7313" s="5"/>
      <c r="CK7313" s="25"/>
      <c r="CL7313" s="5"/>
      <c r="DN7313" s="14"/>
      <c r="DO7313" s="14"/>
      <c r="DP7313" s="5"/>
      <c r="DQ7313" s="25"/>
      <c r="DR7313" s="25"/>
      <c r="DS7313" s="96"/>
      <c r="DT7313" s="83"/>
      <c r="DU7313" s="14"/>
      <c r="DX7313" s="83"/>
      <c r="DY7313" s="83"/>
      <c r="DZ7313" s="83"/>
      <c r="EA7313" s="83"/>
      <c r="EJ7313" s="54"/>
      <c r="EK7313" s="22"/>
      <c r="EL7313" s="24"/>
      <c r="EP7313" s="23"/>
      <c r="EQ7313" s="24"/>
      <c r="ER7313" s="22"/>
      <c r="ES7313" s="24"/>
      <c r="ET7313" s="24"/>
      <c r="EU7313" s="23"/>
      <c r="EV7313" s="26"/>
      <c r="EX7313" s="6"/>
      <c r="EY7313" s="24"/>
      <c r="EZ7313" s="109"/>
      <c r="FA7313" s="66"/>
      <c r="FB7313" s="5"/>
      <c r="FC7313" s="68"/>
      <c r="FD7313" s="67"/>
      <c r="FE7313" s="67"/>
      <c r="FF7313" s="64"/>
      <c r="FG7313" s="5"/>
      <c r="FH7313" s="69"/>
      <c r="FI7313" s="6"/>
      <c r="FJ7313" s="5"/>
      <c r="FK7313" s="25"/>
      <c r="FL7313" s="5"/>
    </row>
    <row r="7314" spans="40:168">
      <c r="AN7314" s="14"/>
      <c r="AO7314" s="14"/>
      <c r="AP7314" s="5"/>
      <c r="AQ7314" s="25"/>
      <c r="AR7314" s="25"/>
      <c r="AS7314" s="96"/>
      <c r="AT7314" s="83"/>
      <c r="AU7314" s="14"/>
      <c r="AX7314" s="83"/>
      <c r="AY7314" s="83"/>
      <c r="AZ7314" s="83"/>
      <c r="BA7314" s="83"/>
      <c r="BJ7314" s="54"/>
      <c r="BK7314" s="22"/>
      <c r="BL7314" s="24"/>
      <c r="BP7314" s="23"/>
      <c r="BQ7314" s="24"/>
      <c r="BR7314" s="22"/>
      <c r="BS7314" s="24"/>
      <c r="BT7314" s="24"/>
      <c r="BU7314" s="23"/>
      <c r="BV7314" s="26"/>
      <c r="BX7314" s="6"/>
      <c r="BY7314" s="24"/>
      <c r="BZ7314" s="109"/>
      <c r="CA7314" s="66"/>
      <c r="CB7314" s="5"/>
      <c r="CC7314" s="68"/>
      <c r="CD7314" s="67"/>
      <c r="CE7314" s="67"/>
      <c r="CF7314" s="64"/>
      <c r="CG7314" s="5"/>
      <c r="CH7314" s="69"/>
      <c r="CI7314" s="6"/>
      <c r="CJ7314" s="5"/>
      <c r="CK7314" s="25"/>
      <c r="CL7314" s="5"/>
      <c r="DN7314" s="14"/>
      <c r="DO7314" s="14"/>
      <c r="DP7314" s="5"/>
      <c r="DQ7314" s="25"/>
      <c r="DR7314" s="25"/>
      <c r="DS7314" s="96"/>
      <c r="DT7314" s="83"/>
      <c r="DU7314" s="14"/>
      <c r="DX7314" s="83"/>
      <c r="DY7314" s="83"/>
      <c r="DZ7314" s="83"/>
      <c r="EA7314" s="83"/>
      <c r="EJ7314" s="54"/>
      <c r="EK7314" s="22"/>
      <c r="EL7314" s="24"/>
      <c r="EP7314" s="23"/>
      <c r="EQ7314" s="24"/>
      <c r="ER7314" s="22"/>
      <c r="ES7314" s="24"/>
      <c r="ET7314" s="24"/>
      <c r="EU7314" s="23"/>
      <c r="EV7314" s="26"/>
      <c r="EX7314" s="6"/>
      <c r="EY7314" s="24"/>
      <c r="EZ7314" s="109"/>
      <c r="FA7314" s="66"/>
      <c r="FB7314" s="5"/>
      <c r="FC7314" s="68"/>
      <c r="FD7314" s="67"/>
      <c r="FE7314" s="67"/>
      <c r="FF7314" s="64"/>
      <c r="FG7314" s="5"/>
      <c r="FH7314" s="69"/>
      <c r="FI7314" s="6"/>
      <c r="FJ7314" s="5"/>
      <c r="FK7314" s="25"/>
      <c r="FL7314" s="5"/>
    </row>
    <row r="7315" spans="40:168">
      <c r="AN7315" s="14"/>
      <c r="AO7315" s="14"/>
      <c r="AP7315" s="5"/>
      <c r="AQ7315" s="25"/>
      <c r="AR7315" s="25"/>
      <c r="AS7315" s="96"/>
      <c r="AT7315" s="83"/>
      <c r="AU7315" s="14"/>
      <c r="AX7315" s="83"/>
      <c r="AY7315" s="83"/>
      <c r="AZ7315" s="83"/>
      <c r="BA7315" s="83"/>
      <c r="BJ7315" s="54"/>
      <c r="BK7315" s="22"/>
      <c r="BL7315" s="24"/>
      <c r="BP7315" s="23"/>
      <c r="BQ7315" s="24"/>
      <c r="BR7315" s="22"/>
      <c r="BS7315" s="24"/>
      <c r="BT7315" s="24"/>
      <c r="BU7315" s="23"/>
      <c r="BV7315" s="26"/>
      <c r="BX7315" s="6"/>
      <c r="BY7315" s="24"/>
      <c r="BZ7315" s="109"/>
      <c r="CA7315" s="66"/>
      <c r="CB7315" s="5"/>
      <c r="CC7315" s="68"/>
      <c r="CD7315" s="67"/>
      <c r="CE7315" s="67"/>
      <c r="CF7315" s="64"/>
      <c r="CG7315" s="5"/>
      <c r="CH7315" s="69"/>
      <c r="CI7315" s="6"/>
      <c r="CJ7315" s="5"/>
      <c r="CK7315" s="25"/>
      <c r="CL7315" s="5"/>
      <c r="DN7315" s="14"/>
      <c r="DO7315" s="14"/>
      <c r="DP7315" s="5"/>
      <c r="DQ7315" s="25"/>
      <c r="DR7315" s="25"/>
      <c r="DS7315" s="96"/>
      <c r="DT7315" s="83"/>
      <c r="DU7315" s="14"/>
      <c r="DX7315" s="83"/>
      <c r="DY7315" s="83"/>
      <c r="DZ7315" s="83"/>
      <c r="EA7315" s="83"/>
      <c r="EJ7315" s="54"/>
      <c r="EK7315" s="22"/>
      <c r="EL7315" s="24"/>
      <c r="EP7315" s="23"/>
      <c r="EQ7315" s="24"/>
      <c r="ER7315" s="22"/>
      <c r="ES7315" s="24"/>
      <c r="ET7315" s="24"/>
      <c r="EU7315" s="23"/>
      <c r="EV7315" s="26"/>
      <c r="EX7315" s="6"/>
      <c r="EY7315" s="24"/>
      <c r="EZ7315" s="109"/>
      <c r="FA7315" s="66"/>
      <c r="FB7315" s="5"/>
      <c r="FC7315" s="68"/>
      <c r="FD7315" s="67"/>
      <c r="FE7315" s="67"/>
      <c r="FF7315" s="64"/>
      <c r="FG7315" s="5"/>
      <c r="FH7315" s="69"/>
      <c r="FI7315" s="6"/>
      <c r="FJ7315" s="5"/>
      <c r="FK7315" s="25"/>
      <c r="FL7315" s="5"/>
    </row>
    <row r="7316" spans="40:168">
      <c r="AN7316" s="14"/>
      <c r="AO7316" s="14"/>
      <c r="AP7316" s="5"/>
      <c r="AQ7316" s="25"/>
      <c r="AR7316" s="25"/>
      <c r="AS7316" s="96"/>
      <c r="AT7316" s="83"/>
      <c r="AU7316" s="14"/>
      <c r="AX7316" s="83"/>
      <c r="AY7316" s="83"/>
      <c r="AZ7316" s="83"/>
      <c r="BA7316" s="83"/>
      <c r="BJ7316" s="54"/>
      <c r="BK7316" s="22"/>
      <c r="BL7316" s="24"/>
      <c r="BP7316" s="23"/>
      <c r="BQ7316" s="24"/>
      <c r="BR7316" s="22"/>
      <c r="BS7316" s="24"/>
      <c r="BT7316" s="24"/>
      <c r="BU7316" s="23"/>
      <c r="BV7316" s="26"/>
      <c r="BX7316" s="6"/>
      <c r="BY7316" s="24"/>
      <c r="BZ7316" s="109"/>
      <c r="CA7316" s="66"/>
      <c r="CB7316" s="5"/>
      <c r="CC7316" s="68"/>
      <c r="CD7316" s="67"/>
      <c r="CE7316" s="67"/>
      <c r="CF7316" s="64"/>
      <c r="CG7316" s="5"/>
      <c r="CH7316" s="69"/>
      <c r="CI7316" s="6"/>
      <c r="CJ7316" s="5"/>
      <c r="CK7316" s="25"/>
      <c r="CL7316" s="5"/>
      <c r="DN7316" s="14"/>
      <c r="DO7316" s="14"/>
      <c r="DP7316" s="5"/>
      <c r="DQ7316" s="25"/>
      <c r="DR7316" s="25"/>
      <c r="DS7316" s="96"/>
      <c r="DT7316" s="83"/>
      <c r="DU7316" s="14"/>
      <c r="DX7316" s="83"/>
      <c r="DY7316" s="83"/>
      <c r="DZ7316" s="83"/>
      <c r="EA7316" s="83"/>
      <c r="EJ7316" s="54"/>
      <c r="EK7316" s="22"/>
      <c r="EL7316" s="24"/>
      <c r="EP7316" s="23"/>
      <c r="EQ7316" s="24"/>
      <c r="ER7316" s="22"/>
      <c r="ES7316" s="24"/>
      <c r="ET7316" s="24"/>
      <c r="EU7316" s="23"/>
      <c r="EV7316" s="26"/>
      <c r="EX7316" s="6"/>
      <c r="EY7316" s="24"/>
      <c r="EZ7316" s="109"/>
      <c r="FA7316" s="66"/>
      <c r="FB7316" s="5"/>
      <c r="FC7316" s="68"/>
      <c r="FD7316" s="67"/>
      <c r="FE7316" s="67"/>
      <c r="FF7316" s="64"/>
      <c r="FG7316" s="5"/>
      <c r="FH7316" s="69"/>
      <c r="FI7316" s="6"/>
      <c r="FJ7316" s="5"/>
      <c r="FK7316" s="25"/>
      <c r="FL7316" s="5"/>
    </row>
    <row r="7317" spans="40:168">
      <c r="AN7317" s="14"/>
      <c r="AO7317" s="14"/>
      <c r="AP7317" s="5"/>
      <c r="AQ7317" s="25"/>
      <c r="AR7317" s="25"/>
      <c r="AS7317" s="96"/>
      <c r="AT7317" s="83"/>
      <c r="AU7317" s="14"/>
      <c r="AX7317" s="83"/>
      <c r="AY7317" s="83"/>
      <c r="AZ7317" s="83"/>
      <c r="BA7317" s="83"/>
      <c r="BJ7317" s="54"/>
      <c r="BK7317" s="22"/>
      <c r="BL7317" s="24"/>
      <c r="BP7317" s="23"/>
      <c r="BQ7317" s="24"/>
      <c r="BR7317" s="22"/>
      <c r="BS7317" s="24"/>
      <c r="BT7317" s="24"/>
      <c r="BU7317" s="23"/>
      <c r="BV7317" s="26"/>
      <c r="BX7317" s="6"/>
      <c r="BY7317" s="24"/>
      <c r="BZ7317" s="109"/>
      <c r="CA7317" s="66"/>
      <c r="CB7317" s="5"/>
      <c r="CC7317" s="68"/>
      <c r="CD7317" s="67"/>
      <c r="CE7317" s="67"/>
      <c r="CF7317" s="64"/>
      <c r="CG7317" s="5"/>
      <c r="CH7317" s="69"/>
      <c r="CI7317" s="6"/>
      <c r="CJ7317" s="5"/>
      <c r="CK7317" s="25"/>
      <c r="CL7317" s="5"/>
      <c r="DN7317" s="14"/>
      <c r="DO7317" s="14"/>
      <c r="DP7317" s="5"/>
      <c r="DQ7317" s="25"/>
      <c r="DR7317" s="25"/>
      <c r="DS7317" s="96"/>
      <c r="DT7317" s="83"/>
      <c r="DU7317" s="14"/>
      <c r="DX7317" s="83"/>
      <c r="DY7317" s="83"/>
      <c r="DZ7317" s="83"/>
      <c r="EA7317" s="83"/>
      <c r="EJ7317" s="54"/>
      <c r="EK7317" s="22"/>
      <c r="EL7317" s="24"/>
      <c r="EP7317" s="23"/>
      <c r="EQ7317" s="24"/>
      <c r="ER7317" s="22"/>
      <c r="ES7317" s="24"/>
      <c r="ET7317" s="24"/>
      <c r="EU7317" s="23"/>
      <c r="EV7317" s="26"/>
      <c r="EX7317" s="6"/>
      <c r="EY7317" s="24"/>
      <c r="EZ7317" s="109"/>
      <c r="FA7317" s="66"/>
      <c r="FB7317" s="5"/>
      <c r="FC7317" s="68"/>
      <c r="FD7317" s="67"/>
      <c r="FE7317" s="67"/>
      <c r="FF7317" s="64"/>
      <c r="FG7317" s="5"/>
      <c r="FH7317" s="69"/>
      <c r="FI7317" s="6"/>
      <c r="FJ7317" s="5"/>
      <c r="FK7317" s="25"/>
      <c r="FL7317" s="5"/>
    </row>
    <row r="7318" spans="40:168">
      <c r="AN7318" s="14"/>
      <c r="AO7318" s="14"/>
      <c r="AP7318" s="5"/>
      <c r="AQ7318" s="25"/>
      <c r="AR7318" s="25"/>
      <c r="AS7318" s="96"/>
      <c r="AT7318" s="83"/>
      <c r="AU7318" s="14"/>
      <c r="AX7318" s="83"/>
      <c r="AY7318" s="83"/>
      <c r="AZ7318" s="83"/>
      <c r="BA7318" s="83"/>
      <c r="BJ7318" s="54"/>
      <c r="BK7318" s="22"/>
      <c r="BL7318" s="24"/>
      <c r="BP7318" s="23"/>
      <c r="BQ7318" s="24"/>
      <c r="BR7318" s="22"/>
      <c r="BS7318" s="24"/>
      <c r="BT7318" s="24"/>
      <c r="BU7318" s="23"/>
      <c r="BV7318" s="26"/>
      <c r="BX7318" s="6"/>
      <c r="BY7318" s="24"/>
      <c r="BZ7318" s="109"/>
      <c r="CA7318" s="66"/>
      <c r="CB7318" s="5"/>
      <c r="CC7318" s="68"/>
      <c r="CD7318" s="67"/>
      <c r="CE7318" s="67"/>
      <c r="CF7318" s="64"/>
      <c r="CG7318" s="5"/>
      <c r="CH7318" s="69"/>
      <c r="CI7318" s="6"/>
      <c r="CJ7318" s="5"/>
      <c r="CK7318" s="25"/>
      <c r="CL7318" s="5"/>
      <c r="DN7318" s="14"/>
      <c r="DO7318" s="14"/>
      <c r="DP7318" s="5"/>
      <c r="DQ7318" s="25"/>
      <c r="DR7318" s="25"/>
      <c r="DS7318" s="96"/>
      <c r="DT7318" s="83"/>
      <c r="DU7318" s="14"/>
      <c r="DX7318" s="83"/>
      <c r="DY7318" s="83"/>
      <c r="DZ7318" s="83"/>
      <c r="EA7318" s="83"/>
      <c r="EJ7318" s="54"/>
      <c r="EK7318" s="22"/>
      <c r="EL7318" s="24"/>
      <c r="EP7318" s="23"/>
      <c r="EQ7318" s="24"/>
      <c r="ER7318" s="22"/>
      <c r="ES7318" s="24"/>
      <c r="ET7318" s="24"/>
      <c r="EU7318" s="23"/>
      <c r="EV7318" s="26"/>
      <c r="EX7318" s="6"/>
      <c r="EY7318" s="24"/>
      <c r="EZ7318" s="109"/>
      <c r="FA7318" s="66"/>
      <c r="FB7318" s="5"/>
      <c r="FC7318" s="68"/>
      <c r="FD7318" s="67"/>
      <c r="FE7318" s="67"/>
      <c r="FF7318" s="64"/>
      <c r="FG7318" s="5"/>
      <c r="FH7318" s="69"/>
      <c r="FI7318" s="6"/>
      <c r="FJ7318" s="5"/>
      <c r="FK7318" s="25"/>
      <c r="FL7318" s="5"/>
    </row>
    <row r="7319" spans="40:168">
      <c r="AN7319" s="14"/>
      <c r="AO7319" s="14"/>
      <c r="AP7319" s="5"/>
      <c r="AQ7319" s="25"/>
      <c r="AR7319" s="25"/>
      <c r="AS7319" s="96"/>
      <c r="AT7319" s="83"/>
      <c r="AU7319" s="14"/>
      <c r="AX7319" s="83"/>
      <c r="AY7319" s="83"/>
      <c r="AZ7319" s="83"/>
      <c r="BA7319" s="83"/>
      <c r="BJ7319" s="54"/>
      <c r="BK7319" s="22"/>
      <c r="BL7319" s="24"/>
      <c r="BP7319" s="23"/>
      <c r="BQ7319" s="24"/>
      <c r="BR7319" s="22"/>
      <c r="BS7319" s="24"/>
      <c r="BT7319" s="24"/>
      <c r="BU7319" s="23"/>
      <c r="BV7319" s="26"/>
      <c r="BX7319" s="6"/>
      <c r="BY7319" s="24"/>
      <c r="BZ7319" s="109"/>
      <c r="CA7319" s="66"/>
      <c r="CB7319" s="5"/>
      <c r="CC7319" s="68"/>
      <c r="CD7319" s="67"/>
      <c r="CE7319" s="67"/>
      <c r="CF7319" s="64"/>
      <c r="CG7319" s="5"/>
      <c r="CH7319" s="69"/>
      <c r="CI7319" s="6"/>
      <c r="CJ7319" s="5"/>
      <c r="CK7319" s="25"/>
      <c r="CL7319" s="5"/>
      <c r="DN7319" s="14"/>
      <c r="DO7319" s="14"/>
      <c r="DP7319" s="5"/>
      <c r="DQ7319" s="25"/>
      <c r="DR7319" s="25"/>
      <c r="DS7319" s="96"/>
      <c r="DT7319" s="83"/>
      <c r="DU7319" s="14"/>
      <c r="DX7319" s="83"/>
      <c r="DY7319" s="83"/>
      <c r="DZ7319" s="83"/>
      <c r="EA7319" s="83"/>
      <c r="EJ7319" s="54"/>
      <c r="EK7319" s="22"/>
      <c r="EL7319" s="24"/>
      <c r="EP7319" s="23"/>
      <c r="EQ7319" s="24"/>
      <c r="ER7319" s="22"/>
      <c r="ES7319" s="24"/>
      <c r="ET7319" s="24"/>
      <c r="EU7319" s="23"/>
      <c r="EV7319" s="26"/>
      <c r="EX7319" s="6"/>
      <c r="EY7319" s="24"/>
      <c r="EZ7319" s="109"/>
      <c r="FA7319" s="66"/>
      <c r="FB7319" s="5"/>
      <c r="FC7319" s="68"/>
      <c r="FD7319" s="67"/>
      <c r="FE7319" s="67"/>
      <c r="FF7319" s="64"/>
      <c r="FG7319" s="5"/>
      <c r="FH7319" s="69"/>
      <c r="FI7319" s="6"/>
      <c r="FJ7319" s="5"/>
      <c r="FK7319" s="25"/>
      <c r="FL7319" s="5"/>
    </row>
    <row r="7320" spans="40:168">
      <c r="AN7320" s="14"/>
      <c r="AO7320" s="14"/>
      <c r="AP7320" s="5"/>
      <c r="AQ7320" s="25"/>
      <c r="AR7320" s="25"/>
      <c r="AS7320" s="96"/>
      <c r="AT7320" s="83"/>
      <c r="AU7320" s="14"/>
      <c r="AX7320" s="83"/>
      <c r="AY7320" s="83"/>
      <c r="AZ7320" s="83"/>
      <c r="BA7320" s="83"/>
      <c r="BJ7320" s="54"/>
      <c r="BK7320" s="22"/>
      <c r="BL7320" s="24"/>
      <c r="BP7320" s="23"/>
      <c r="BQ7320" s="24"/>
      <c r="BR7320" s="22"/>
      <c r="BS7320" s="24"/>
      <c r="BT7320" s="24"/>
      <c r="BU7320" s="23"/>
      <c r="BV7320" s="26"/>
      <c r="BX7320" s="6"/>
      <c r="BY7320" s="24"/>
      <c r="BZ7320" s="109"/>
      <c r="CA7320" s="66"/>
      <c r="CB7320" s="5"/>
      <c r="CC7320" s="68"/>
      <c r="CD7320" s="67"/>
      <c r="CE7320" s="67"/>
      <c r="CF7320" s="64"/>
      <c r="CG7320" s="5"/>
      <c r="CH7320" s="69"/>
      <c r="CI7320" s="6"/>
      <c r="CJ7320" s="5"/>
      <c r="CK7320" s="25"/>
      <c r="CL7320" s="5"/>
      <c r="DN7320" s="14"/>
      <c r="DO7320" s="14"/>
      <c r="DP7320" s="5"/>
      <c r="DQ7320" s="25"/>
      <c r="DR7320" s="25"/>
      <c r="DS7320" s="96"/>
      <c r="DT7320" s="83"/>
      <c r="DU7320" s="14"/>
      <c r="DX7320" s="83"/>
      <c r="DY7320" s="83"/>
      <c r="DZ7320" s="83"/>
      <c r="EA7320" s="83"/>
      <c r="EJ7320" s="54"/>
      <c r="EK7320" s="22"/>
      <c r="EL7320" s="24"/>
      <c r="EP7320" s="23"/>
      <c r="EQ7320" s="24"/>
      <c r="ER7320" s="22"/>
      <c r="ES7320" s="24"/>
      <c r="ET7320" s="24"/>
      <c r="EU7320" s="23"/>
      <c r="EV7320" s="26"/>
      <c r="EX7320" s="6"/>
      <c r="EY7320" s="24"/>
      <c r="EZ7320" s="109"/>
      <c r="FA7320" s="66"/>
      <c r="FB7320" s="5"/>
      <c r="FC7320" s="68"/>
      <c r="FD7320" s="67"/>
      <c r="FE7320" s="67"/>
      <c r="FF7320" s="64"/>
      <c r="FG7320" s="5"/>
      <c r="FH7320" s="69"/>
      <c r="FI7320" s="6"/>
      <c r="FJ7320" s="5"/>
      <c r="FK7320" s="25"/>
      <c r="FL7320" s="5"/>
    </row>
    <row r="7321" spans="40:168">
      <c r="AN7321" s="14"/>
      <c r="AO7321" s="14"/>
      <c r="AP7321" s="5"/>
      <c r="AQ7321" s="25"/>
      <c r="AR7321" s="25"/>
      <c r="AS7321" s="96"/>
      <c r="AT7321" s="83"/>
      <c r="AU7321" s="14"/>
      <c r="AX7321" s="83"/>
      <c r="AY7321" s="83"/>
      <c r="AZ7321" s="83"/>
      <c r="BA7321" s="83"/>
      <c r="BJ7321" s="54"/>
      <c r="BK7321" s="22"/>
      <c r="BL7321" s="24"/>
      <c r="BP7321" s="23"/>
      <c r="BQ7321" s="24"/>
      <c r="BR7321" s="22"/>
      <c r="BS7321" s="24"/>
      <c r="BT7321" s="24"/>
      <c r="BU7321" s="23"/>
      <c r="BV7321" s="26"/>
      <c r="BX7321" s="6"/>
      <c r="BY7321" s="24"/>
      <c r="BZ7321" s="109"/>
      <c r="CA7321" s="66"/>
      <c r="CB7321" s="5"/>
      <c r="CC7321" s="68"/>
      <c r="CD7321" s="67"/>
      <c r="CE7321" s="67"/>
      <c r="CF7321" s="64"/>
      <c r="CG7321" s="5"/>
      <c r="CH7321" s="69"/>
      <c r="CI7321" s="6"/>
      <c r="CJ7321" s="5"/>
      <c r="CK7321" s="25"/>
      <c r="CL7321" s="5"/>
      <c r="DN7321" s="14"/>
      <c r="DO7321" s="14"/>
      <c r="DP7321" s="5"/>
      <c r="DQ7321" s="25"/>
      <c r="DR7321" s="25"/>
      <c r="DS7321" s="96"/>
      <c r="DT7321" s="83"/>
      <c r="DU7321" s="14"/>
      <c r="DX7321" s="83"/>
      <c r="DY7321" s="83"/>
      <c r="DZ7321" s="83"/>
      <c r="EA7321" s="83"/>
      <c r="EJ7321" s="54"/>
      <c r="EK7321" s="22"/>
      <c r="EL7321" s="24"/>
      <c r="EP7321" s="23"/>
      <c r="EQ7321" s="24"/>
      <c r="ER7321" s="22"/>
      <c r="ES7321" s="24"/>
      <c r="ET7321" s="24"/>
      <c r="EU7321" s="23"/>
      <c r="EV7321" s="26"/>
      <c r="EX7321" s="6"/>
      <c r="EY7321" s="24"/>
      <c r="EZ7321" s="109"/>
      <c r="FA7321" s="66"/>
      <c r="FB7321" s="5"/>
      <c r="FC7321" s="68"/>
      <c r="FD7321" s="67"/>
      <c r="FE7321" s="67"/>
      <c r="FF7321" s="64"/>
      <c r="FG7321" s="5"/>
      <c r="FH7321" s="69"/>
      <c r="FI7321" s="6"/>
      <c r="FJ7321" s="5"/>
      <c r="FK7321" s="25"/>
      <c r="FL7321" s="5"/>
    </row>
    <row r="7322" spans="40:168">
      <c r="AN7322" s="14"/>
      <c r="AO7322" s="14"/>
      <c r="AP7322" s="5"/>
      <c r="AQ7322" s="25"/>
      <c r="AR7322" s="25"/>
      <c r="AS7322" s="96"/>
      <c r="AT7322" s="83"/>
      <c r="AU7322" s="14"/>
      <c r="AX7322" s="83"/>
      <c r="AY7322" s="83"/>
      <c r="AZ7322" s="83"/>
      <c r="BA7322" s="83"/>
      <c r="BJ7322" s="54"/>
      <c r="BK7322" s="22"/>
      <c r="BL7322" s="24"/>
      <c r="BP7322" s="23"/>
      <c r="BQ7322" s="24"/>
      <c r="BR7322" s="22"/>
      <c r="BS7322" s="24"/>
      <c r="BT7322" s="24"/>
      <c r="BU7322" s="23"/>
      <c r="BV7322" s="26"/>
      <c r="BX7322" s="6"/>
      <c r="BY7322" s="24"/>
      <c r="BZ7322" s="109"/>
      <c r="CA7322" s="66"/>
      <c r="CB7322" s="5"/>
      <c r="CC7322" s="68"/>
      <c r="CD7322" s="67"/>
      <c r="CE7322" s="67"/>
      <c r="CF7322" s="64"/>
      <c r="CG7322" s="5"/>
      <c r="CH7322" s="69"/>
      <c r="CI7322" s="6"/>
      <c r="CJ7322" s="5"/>
      <c r="CK7322" s="25"/>
      <c r="CL7322" s="5"/>
      <c r="DN7322" s="14"/>
      <c r="DO7322" s="14"/>
      <c r="DP7322" s="5"/>
      <c r="DQ7322" s="25"/>
      <c r="DR7322" s="25"/>
      <c r="DS7322" s="96"/>
      <c r="DT7322" s="83"/>
      <c r="DU7322" s="14"/>
      <c r="DX7322" s="83"/>
      <c r="DY7322" s="83"/>
      <c r="DZ7322" s="83"/>
      <c r="EA7322" s="83"/>
      <c r="EJ7322" s="54"/>
      <c r="EK7322" s="22"/>
      <c r="EL7322" s="24"/>
      <c r="EP7322" s="23"/>
      <c r="EQ7322" s="24"/>
      <c r="ER7322" s="22"/>
      <c r="ES7322" s="24"/>
      <c r="ET7322" s="24"/>
      <c r="EU7322" s="23"/>
      <c r="EV7322" s="26"/>
      <c r="EX7322" s="6"/>
      <c r="EY7322" s="24"/>
      <c r="EZ7322" s="109"/>
      <c r="FA7322" s="66"/>
      <c r="FB7322" s="5"/>
      <c r="FC7322" s="68"/>
      <c r="FD7322" s="67"/>
      <c r="FE7322" s="67"/>
      <c r="FF7322" s="64"/>
      <c r="FG7322" s="5"/>
      <c r="FH7322" s="69"/>
      <c r="FI7322" s="6"/>
      <c r="FJ7322" s="5"/>
      <c r="FK7322" s="25"/>
      <c r="FL7322" s="5"/>
    </row>
    <row r="7323" spans="40:168">
      <c r="AN7323" s="14"/>
      <c r="AO7323" s="14"/>
      <c r="AP7323" s="5"/>
      <c r="AQ7323" s="25"/>
      <c r="AR7323" s="25"/>
      <c r="AS7323" s="96"/>
      <c r="AT7323" s="83"/>
      <c r="AU7323" s="14"/>
      <c r="AX7323" s="83"/>
      <c r="AY7323" s="83"/>
      <c r="AZ7323" s="83"/>
      <c r="BA7323" s="83"/>
      <c r="BJ7323" s="54"/>
      <c r="BK7323" s="22"/>
      <c r="BL7323" s="24"/>
      <c r="BP7323" s="23"/>
      <c r="BQ7323" s="24"/>
      <c r="BR7323" s="22"/>
      <c r="BS7323" s="24"/>
      <c r="BT7323" s="24"/>
      <c r="BU7323" s="23"/>
      <c r="BV7323" s="26"/>
      <c r="BX7323" s="6"/>
      <c r="BY7323" s="24"/>
      <c r="BZ7323" s="109"/>
      <c r="CA7323" s="66"/>
      <c r="CB7323" s="5"/>
      <c r="CC7323" s="68"/>
      <c r="CD7323" s="67"/>
      <c r="CE7323" s="67"/>
      <c r="CF7323" s="64"/>
      <c r="CG7323" s="5"/>
      <c r="CH7323" s="69"/>
      <c r="CI7323" s="6"/>
      <c r="CJ7323" s="5"/>
      <c r="CK7323" s="25"/>
      <c r="CL7323" s="5"/>
      <c r="DN7323" s="14"/>
      <c r="DO7323" s="14"/>
      <c r="DP7323" s="5"/>
      <c r="DQ7323" s="25"/>
      <c r="DR7323" s="25"/>
      <c r="DS7323" s="96"/>
      <c r="DT7323" s="83"/>
      <c r="DU7323" s="14"/>
      <c r="DX7323" s="83"/>
      <c r="DY7323" s="83"/>
      <c r="DZ7323" s="83"/>
      <c r="EA7323" s="83"/>
      <c r="EJ7323" s="54"/>
      <c r="EK7323" s="22"/>
      <c r="EL7323" s="24"/>
      <c r="EP7323" s="23"/>
      <c r="EQ7323" s="24"/>
      <c r="ER7323" s="22"/>
      <c r="ES7323" s="24"/>
      <c r="ET7323" s="24"/>
      <c r="EU7323" s="23"/>
      <c r="EV7323" s="26"/>
      <c r="EX7323" s="6"/>
      <c r="EY7323" s="24"/>
      <c r="EZ7323" s="109"/>
      <c r="FA7323" s="66"/>
      <c r="FB7323" s="5"/>
      <c r="FC7323" s="68"/>
      <c r="FD7323" s="67"/>
      <c r="FE7323" s="67"/>
      <c r="FF7323" s="64"/>
      <c r="FG7323" s="5"/>
      <c r="FH7323" s="69"/>
      <c r="FI7323" s="6"/>
      <c r="FJ7323" s="5"/>
      <c r="FK7323" s="25"/>
      <c r="FL7323" s="5"/>
    </row>
    <row r="7324" spans="40:168">
      <c r="AN7324" s="14"/>
      <c r="AO7324" s="14"/>
      <c r="AP7324" s="5"/>
      <c r="AQ7324" s="25"/>
      <c r="AR7324" s="25"/>
      <c r="AS7324" s="96"/>
      <c r="AT7324" s="83"/>
      <c r="AU7324" s="14"/>
      <c r="AX7324" s="83"/>
      <c r="AY7324" s="83"/>
      <c r="AZ7324" s="83"/>
      <c r="BA7324" s="83"/>
      <c r="BJ7324" s="54"/>
      <c r="BK7324" s="22"/>
      <c r="BL7324" s="24"/>
      <c r="BP7324" s="23"/>
      <c r="BQ7324" s="24"/>
      <c r="BR7324" s="22"/>
      <c r="BS7324" s="24"/>
      <c r="BT7324" s="24"/>
      <c r="BU7324" s="23"/>
      <c r="BV7324" s="26"/>
      <c r="BX7324" s="6"/>
      <c r="BY7324" s="24"/>
      <c r="BZ7324" s="109"/>
      <c r="CA7324" s="66"/>
      <c r="CB7324" s="5"/>
      <c r="CC7324" s="68"/>
      <c r="CD7324" s="67"/>
      <c r="CE7324" s="67"/>
      <c r="CF7324" s="64"/>
      <c r="CG7324" s="5"/>
      <c r="CH7324" s="69"/>
      <c r="CI7324" s="6"/>
      <c r="CJ7324" s="5"/>
      <c r="CK7324" s="25"/>
      <c r="CL7324" s="5"/>
      <c r="DN7324" s="14"/>
      <c r="DO7324" s="14"/>
      <c r="DP7324" s="5"/>
      <c r="DQ7324" s="25"/>
      <c r="DR7324" s="25"/>
      <c r="DS7324" s="96"/>
      <c r="DT7324" s="83"/>
      <c r="DU7324" s="14"/>
      <c r="DX7324" s="83"/>
      <c r="DY7324" s="83"/>
      <c r="DZ7324" s="83"/>
      <c r="EA7324" s="83"/>
      <c r="EJ7324" s="54"/>
      <c r="EK7324" s="22"/>
      <c r="EL7324" s="24"/>
      <c r="EP7324" s="23"/>
      <c r="EQ7324" s="24"/>
      <c r="ER7324" s="22"/>
      <c r="ES7324" s="24"/>
      <c r="ET7324" s="24"/>
      <c r="EU7324" s="23"/>
      <c r="EV7324" s="26"/>
      <c r="EX7324" s="6"/>
      <c r="EY7324" s="24"/>
      <c r="EZ7324" s="109"/>
      <c r="FA7324" s="66"/>
      <c r="FB7324" s="5"/>
      <c r="FC7324" s="68"/>
      <c r="FD7324" s="67"/>
      <c r="FE7324" s="67"/>
      <c r="FF7324" s="64"/>
      <c r="FG7324" s="5"/>
      <c r="FH7324" s="69"/>
      <c r="FI7324" s="6"/>
      <c r="FJ7324" s="5"/>
      <c r="FK7324" s="25"/>
      <c r="FL7324" s="5"/>
    </row>
    <row r="7325" spans="40:168">
      <c r="AN7325" s="14"/>
      <c r="AO7325" s="14"/>
      <c r="AP7325" s="5"/>
      <c r="AQ7325" s="25"/>
      <c r="AR7325" s="25"/>
      <c r="AS7325" s="96"/>
      <c r="AT7325" s="83"/>
      <c r="AU7325" s="14"/>
      <c r="AX7325" s="83"/>
      <c r="AY7325" s="83"/>
      <c r="AZ7325" s="83"/>
      <c r="BA7325" s="83"/>
      <c r="BJ7325" s="54"/>
      <c r="BK7325" s="22"/>
      <c r="BL7325" s="24"/>
      <c r="BP7325" s="23"/>
      <c r="BQ7325" s="24"/>
      <c r="BR7325" s="22"/>
      <c r="BS7325" s="24"/>
      <c r="BT7325" s="24"/>
      <c r="BU7325" s="23"/>
      <c r="BV7325" s="26"/>
      <c r="BX7325" s="6"/>
      <c r="BY7325" s="24"/>
      <c r="BZ7325" s="109"/>
      <c r="CA7325" s="66"/>
      <c r="CB7325" s="5"/>
      <c r="CC7325" s="68"/>
      <c r="CD7325" s="67"/>
      <c r="CE7325" s="67"/>
      <c r="CF7325" s="64"/>
      <c r="CG7325" s="5"/>
      <c r="CH7325" s="69"/>
      <c r="CI7325" s="6"/>
      <c r="CJ7325" s="5"/>
      <c r="CK7325" s="25"/>
      <c r="CL7325" s="5"/>
      <c r="DN7325" s="14"/>
      <c r="DO7325" s="14"/>
      <c r="DP7325" s="5"/>
      <c r="DQ7325" s="25"/>
      <c r="DR7325" s="25"/>
      <c r="DS7325" s="96"/>
      <c r="DT7325" s="83"/>
      <c r="DU7325" s="14"/>
      <c r="DX7325" s="83"/>
      <c r="DY7325" s="83"/>
      <c r="DZ7325" s="83"/>
      <c r="EA7325" s="83"/>
      <c r="EJ7325" s="54"/>
      <c r="EK7325" s="22"/>
      <c r="EL7325" s="24"/>
      <c r="EP7325" s="23"/>
      <c r="EQ7325" s="24"/>
      <c r="ER7325" s="22"/>
      <c r="ES7325" s="24"/>
      <c r="ET7325" s="24"/>
      <c r="EU7325" s="23"/>
      <c r="EV7325" s="26"/>
      <c r="EX7325" s="6"/>
      <c r="EY7325" s="24"/>
      <c r="EZ7325" s="109"/>
      <c r="FA7325" s="66"/>
      <c r="FB7325" s="5"/>
      <c r="FC7325" s="68"/>
      <c r="FD7325" s="67"/>
      <c r="FE7325" s="67"/>
      <c r="FF7325" s="64"/>
      <c r="FG7325" s="5"/>
      <c r="FH7325" s="69"/>
      <c r="FI7325" s="6"/>
      <c r="FJ7325" s="5"/>
      <c r="FK7325" s="25"/>
      <c r="FL7325" s="5"/>
    </row>
    <row r="7326" spans="40:168">
      <c r="AN7326" s="14"/>
      <c r="AO7326" s="14"/>
      <c r="AP7326" s="5"/>
      <c r="AQ7326" s="25"/>
      <c r="AR7326" s="25"/>
      <c r="AS7326" s="96"/>
      <c r="AT7326" s="83"/>
      <c r="AU7326" s="14"/>
      <c r="AX7326" s="83"/>
      <c r="AY7326" s="83"/>
      <c r="AZ7326" s="83"/>
      <c r="BA7326" s="83"/>
      <c r="BJ7326" s="54"/>
      <c r="BK7326" s="22"/>
      <c r="BL7326" s="24"/>
      <c r="BP7326" s="23"/>
      <c r="BQ7326" s="24"/>
      <c r="BR7326" s="22"/>
      <c r="BS7326" s="24"/>
      <c r="BT7326" s="24"/>
      <c r="BU7326" s="23"/>
      <c r="BV7326" s="26"/>
      <c r="BX7326" s="6"/>
      <c r="BY7326" s="24"/>
      <c r="BZ7326" s="109"/>
      <c r="CA7326" s="66"/>
      <c r="CB7326" s="5"/>
      <c r="CC7326" s="68"/>
      <c r="CD7326" s="67"/>
      <c r="CE7326" s="67"/>
      <c r="CF7326" s="64"/>
      <c r="CG7326" s="5"/>
      <c r="CH7326" s="69"/>
      <c r="CI7326" s="6"/>
      <c r="CJ7326" s="5"/>
      <c r="CK7326" s="25"/>
      <c r="CL7326" s="5"/>
      <c r="DN7326" s="14"/>
      <c r="DO7326" s="14"/>
      <c r="DP7326" s="5"/>
      <c r="DQ7326" s="25"/>
      <c r="DR7326" s="25"/>
      <c r="DS7326" s="96"/>
      <c r="DT7326" s="83"/>
      <c r="DU7326" s="14"/>
      <c r="DX7326" s="83"/>
      <c r="DY7326" s="83"/>
      <c r="DZ7326" s="83"/>
      <c r="EA7326" s="83"/>
      <c r="EJ7326" s="54"/>
      <c r="EK7326" s="22"/>
      <c r="EL7326" s="24"/>
      <c r="EP7326" s="23"/>
      <c r="EQ7326" s="24"/>
      <c r="ER7326" s="22"/>
      <c r="ES7326" s="24"/>
      <c r="ET7326" s="24"/>
      <c r="EU7326" s="23"/>
      <c r="EV7326" s="26"/>
      <c r="EX7326" s="6"/>
      <c r="EY7326" s="24"/>
      <c r="EZ7326" s="109"/>
      <c r="FA7326" s="66"/>
      <c r="FB7326" s="5"/>
      <c r="FC7326" s="68"/>
      <c r="FD7326" s="67"/>
      <c r="FE7326" s="67"/>
      <c r="FF7326" s="64"/>
      <c r="FG7326" s="5"/>
      <c r="FH7326" s="69"/>
      <c r="FI7326" s="6"/>
      <c r="FJ7326" s="5"/>
      <c r="FK7326" s="25"/>
      <c r="FL7326" s="5"/>
    </row>
    <row r="7327" spans="40:168">
      <c r="AN7327" s="14"/>
      <c r="AO7327" s="14"/>
      <c r="AP7327" s="5"/>
      <c r="AQ7327" s="25"/>
      <c r="AR7327" s="25"/>
      <c r="AS7327" s="96"/>
      <c r="AT7327" s="83"/>
      <c r="AU7327" s="14"/>
      <c r="AX7327" s="83"/>
      <c r="AY7327" s="83"/>
      <c r="AZ7327" s="83"/>
      <c r="BA7327" s="83"/>
      <c r="BJ7327" s="54"/>
      <c r="BK7327" s="22"/>
      <c r="BL7327" s="24"/>
      <c r="BP7327" s="23"/>
      <c r="BQ7327" s="24"/>
      <c r="BR7327" s="22"/>
      <c r="BS7327" s="24"/>
      <c r="BT7327" s="24"/>
      <c r="BU7327" s="23"/>
      <c r="BV7327" s="26"/>
      <c r="BX7327" s="6"/>
      <c r="BY7327" s="24"/>
      <c r="BZ7327" s="109"/>
      <c r="CA7327" s="66"/>
      <c r="CB7327" s="5"/>
      <c r="CC7327" s="68"/>
      <c r="CD7327" s="67"/>
      <c r="CE7327" s="67"/>
      <c r="CF7327" s="64"/>
      <c r="CG7327" s="5"/>
      <c r="CH7327" s="69"/>
      <c r="CI7327" s="6"/>
      <c r="CJ7327" s="5"/>
      <c r="CK7327" s="25"/>
      <c r="CL7327" s="5"/>
      <c r="DN7327" s="14"/>
      <c r="DO7327" s="14"/>
      <c r="DP7327" s="5"/>
      <c r="DQ7327" s="25"/>
      <c r="DR7327" s="25"/>
      <c r="DS7327" s="96"/>
      <c r="DT7327" s="83"/>
      <c r="DU7327" s="14"/>
      <c r="DX7327" s="83"/>
      <c r="DY7327" s="83"/>
      <c r="DZ7327" s="83"/>
      <c r="EA7327" s="83"/>
      <c r="EJ7327" s="54"/>
      <c r="EK7327" s="22"/>
      <c r="EL7327" s="24"/>
      <c r="EP7327" s="23"/>
      <c r="EQ7327" s="24"/>
      <c r="ER7327" s="22"/>
      <c r="ES7327" s="24"/>
      <c r="ET7327" s="24"/>
      <c r="EU7327" s="23"/>
      <c r="EV7327" s="26"/>
      <c r="EX7327" s="6"/>
      <c r="EY7327" s="24"/>
      <c r="EZ7327" s="109"/>
      <c r="FA7327" s="66"/>
      <c r="FB7327" s="5"/>
      <c r="FC7327" s="68"/>
      <c r="FD7327" s="67"/>
      <c r="FE7327" s="67"/>
      <c r="FF7327" s="64"/>
      <c r="FG7327" s="5"/>
      <c r="FH7327" s="69"/>
      <c r="FI7327" s="6"/>
      <c r="FJ7327" s="5"/>
      <c r="FK7327" s="25"/>
      <c r="FL7327" s="5"/>
    </row>
    <row r="7328" spans="40:168">
      <c r="AN7328" s="14"/>
      <c r="AO7328" s="14"/>
      <c r="AP7328" s="5"/>
      <c r="AQ7328" s="25"/>
      <c r="AR7328" s="25"/>
      <c r="AS7328" s="96"/>
      <c r="AT7328" s="83"/>
      <c r="AU7328" s="14"/>
      <c r="AX7328" s="83"/>
      <c r="AY7328" s="83"/>
      <c r="AZ7328" s="83"/>
      <c r="BA7328" s="83"/>
      <c r="BJ7328" s="54"/>
      <c r="BK7328" s="22"/>
      <c r="BL7328" s="24"/>
      <c r="BP7328" s="23"/>
      <c r="BQ7328" s="24"/>
      <c r="BR7328" s="22"/>
      <c r="BS7328" s="24"/>
      <c r="BT7328" s="24"/>
      <c r="BU7328" s="23"/>
      <c r="BV7328" s="26"/>
      <c r="BX7328" s="6"/>
      <c r="BY7328" s="24"/>
      <c r="BZ7328" s="109"/>
      <c r="CA7328" s="66"/>
      <c r="CB7328" s="5"/>
      <c r="CC7328" s="68"/>
      <c r="CD7328" s="67"/>
      <c r="CE7328" s="67"/>
      <c r="CF7328" s="64"/>
      <c r="CG7328" s="5"/>
      <c r="CH7328" s="69"/>
      <c r="CI7328" s="6"/>
      <c r="CJ7328" s="5"/>
      <c r="CK7328" s="25"/>
      <c r="CL7328" s="5"/>
      <c r="DN7328" s="14"/>
      <c r="DO7328" s="14"/>
      <c r="DP7328" s="5"/>
      <c r="DQ7328" s="25"/>
      <c r="DR7328" s="25"/>
      <c r="DS7328" s="96"/>
      <c r="DT7328" s="83"/>
      <c r="DU7328" s="14"/>
      <c r="DX7328" s="83"/>
      <c r="DY7328" s="83"/>
      <c r="DZ7328" s="83"/>
      <c r="EA7328" s="83"/>
      <c r="EJ7328" s="54"/>
      <c r="EK7328" s="22"/>
      <c r="EL7328" s="24"/>
      <c r="EP7328" s="23"/>
      <c r="EQ7328" s="24"/>
      <c r="ER7328" s="22"/>
      <c r="ES7328" s="24"/>
      <c r="ET7328" s="24"/>
      <c r="EU7328" s="23"/>
      <c r="EV7328" s="26"/>
      <c r="EX7328" s="6"/>
      <c r="EY7328" s="24"/>
      <c r="EZ7328" s="109"/>
      <c r="FA7328" s="66"/>
      <c r="FB7328" s="5"/>
      <c r="FC7328" s="68"/>
      <c r="FD7328" s="67"/>
      <c r="FE7328" s="67"/>
      <c r="FF7328" s="64"/>
      <c r="FG7328" s="5"/>
      <c r="FH7328" s="69"/>
      <c r="FI7328" s="6"/>
      <c r="FJ7328" s="5"/>
      <c r="FK7328" s="25"/>
      <c r="FL7328" s="5"/>
    </row>
    <row r="7329" spans="40:168">
      <c r="AN7329" s="14"/>
      <c r="AO7329" s="14"/>
      <c r="AP7329" s="5"/>
      <c r="AQ7329" s="25"/>
      <c r="AR7329" s="25"/>
      <c r="AS7329" s="96"/>
      <c r="AT7329" s="83"/>
      <c r="AU7329" s="14"/>
      <c r="AX7329" s="83"/>
      <c r="AY7329" s="83"/>
      <c r="AZ7329" s="83"/>
      <c r="BA7329" s="83"/>
      <c r="BJ7329" s="54"/>
      <c r="BK7329" s="22"/>
      <c r="BL7329" s="24"/>
      <c r="BP7329" s="23"/>
      <c r="BQ7329" s="24"/>
      <c r="BR7329" s="22"/>
      <c r="BS7329" s="24"/>
      <c r="BT7329" s="24"/>
      <c r="BU7329" s="23"/>
      <c r="BV7329" s="26"/>
      <c r="BX7329" s="6"/>
      <c r="BY7329" s="24"/>
      <c r="BZ7329" s="109"/>
      <c r="CA7329" s="66"/>
      <c r="CB7329" s="5"/>
      <c r="CC7329" s="68"/>
      <c r="CD7329" s="67"/>
      <c r="CE7329" s="67"/>
      <c r="CF7329" s="64"/>
      <c r="CG7329" s="5"/>
      <c r="CH7329" s="69"/>
      <c r="CI7329" s="6"/>
      <c r="CJ7329" s="5"/>
      <c r="CK7329" s="25"/>
      <c r="CL7329" s="5"/>
      <c r="DN7329" s="14"/>
      <c r="DO7329" s="14"/>
      <c r="DP7329" s="5"/>
      <c r="DQ7329" s="25"/>
      <c r="DR7329" s="25"/>
      <c r="DS7329" s="96"/>
      <c r="DT7329" s="83"/>
      <c r="DU7329" s="14"/>
      <c r="DX7329" s="83"/>
      <c r="DY7329" s="83"/>
      <c r="DZ7329" s="83"/>
      <c r="EA7329" s="83"/>
      <c r="EJ7329" s="54"/>
      <c r="EK7329" s="22"/>
      <c r="EL7329" s="24"/>
      <c r="EP7329" s="23"/>
      <c r="EQ7329" s="24"/>
      <c r="ER7329" s="22"/>
      <c r="ES7329" s="24"/>
      <c r="ET7329" s="24"/>
      <c r="EU7329" s="23"/>
      <c r="EV7329" s="26"/>
      <c r="EX7329" s="6"/>
      <c r="EY7329" s="24"/>
      <c r="EZ7329" s="109"/>
      <c r="FA7329" s="66"/>
      <c r="FB7329" s="5"/>
      <c r="FC7329" s="68"/>
      <c r="FD7329" s="67"/>
      <c r="FE7329" s="67"/>
      <c r="FF7329" s="64"/>
      <c r="FG7329" s="5"/>
      <c r="FH7329" s="69"/>
      <c r="FI7329" s="6"/>
      <c r="FJ7329" s="5"/>
      <c r="FK7329" s="25"/>
      <c r="FL7329" s="5"/>
    </row>
    <row r="7330" spans="40:168">
      <c r="AN7330" s="14"/>
      <c r="AO7330" s="14"/>
      <c r="AP7330" s="5"/>
      <c r="AQ7330" s="25"/>
      <c r="AR7330" s="25"/>
      <c r="AS7330" s="96"/>
      <c r="AT7330" s="83"/>
      <c r="AU7330" s="14"/>
      <c r="AX7330" s="83"/>
      <c r="AY7330" s="83"/>
      <c r="AZ7330" s="83"/>
      <c r="BA7330" s="83"/>
      <c r="BJ7330" s="54"/>
      <c r="BK7330" s="22"/>
      <c r="BL7330" s="24"/>
      <c r="BP7330" s="23"/>
      <c r="BQ7330" s="24"/>
      <c r="BR7330" s="22"/>
      <c r="BS7330" s="24"/>
      <c r="BT7330" s="24"/>
      <c r="BU7330" s="23"/>
      <c r="BV7330" s="26"/>
      <c r="BX7330" s="6"/>
      <c r="BY7330" s="24"/>
      <c r="BZ7330" s="109"/>
      <c r="CA7330" s="66"/>
      <c r="CB7330" s="5"/>
      <c r="CC7330" s="68"/>
      <c r="CD7330" s="67"/>
      <c r="CE7330" s="67"/>
      <c r="CF7330" s="64"/>
      <c r="CG7330" s="5"/>
      <c r="CH7330" s="69"/>
      <c r="CI7330" s="6"/>
      <c r="CJ7330" s="5"/>
      <c r="CK7330" s="25"/>
      <c r="CL7330" s="5"/>
      <c r="DN7330" s="14"/>
      <c r="DO7330" s="14"/>
      <c r="DP7330" s="5"/>
      <c r="DQ7330" s="25"/>
      <c r="DR7330" s="25"/>
      <c r="DS7330" s="96"/>
      <c r="DT7330" s="83"/>
      <c r="DU7330" s="14"/>
      <c r="DX7330" s="83"/>
      <c r="DY7330" s="83"/>
      <c r="DZ7330" s="83"/>
      <c r="EA7330" s="83"/>
      <c r="EJ7330" s="54"/>
      <c r="EK7330" s="22"/>
      <c r="EL7330" s="24"/>
      <c r="EP7330" s="23"/>
      <c r="EQ7330" s="24"/>
      <c r="ER7330" s="22"/>
      <c r="ES7330" s="24"/>
      <c r="ET7330" s="24"/>
      <c r="EU7330" s="23"/>
      <c r="EV7330" s="26"/>
      <c r="EX7330" s="6"/>
      <c r="EY7330" s="24"/>
      <c r="EZ7330" s="109"/>
      <c r="FA7330" s="66"/>
      <c r="FB7330" s="5"/>
      <c r="FC7330" s="68"/>
      <c r="FD7330" s="67"/>
      <c r="FE7330" s="67"/>
      <c r="FF7330" s="64"/>
      <c r="FG7330" s="5"/>
      <c r="FH7330" s="69"/>
      <c r="FI7330" s="6"/>
      <c r="FJ7330" s="5"/>
      <c r="FK7330" s="25"/>
      <c r="FL7330" s="5"/>
    </row>
    <row r="7331" spans="40:168">
      <c r="AN7331" s="14"/>
      <c r="AO7331" s="14"/>
      <c r="AP7331" s="5"/>
      <c r="AQ7331" s="25"/>
      <c r="AR7331" s="25"/>
      <c r="AS7331" s="96"/>
      <c r="AT7331" s="83"/>
      <c r="AU7331" s="14"/>
      <c r="AX7331" s="83"/>
      <c r="AY7331" s="83"/>
      <c r="AZ7331" s="83"/>
      <c r="BA7331" s="83"/>
      <c r="BJ7331" s="54"/>
      <c r="BK7331" s="22"/>
      <c r="BL7331" s="24"/>
      <c r="BP7331" s="23"/>
      <c r="BQ7331" s="24"/>
      <c r="BR7331" s="22"/>
      <c r="BS7331" s="24"/>
      <c r="BT7331" s="24"/>
      <c r="BU7331" s="23"/>
      <c r="BV7331" s="26"/>
      <c r="BX7331" s="6"/>
      <c r="BY7331" s="24"/>
      <c r="BZ7331" s="109"/>
      <c r="CA7331" s="66"/>
      <c r="CB7331" s="5"/>
      <c r="CC7331" s="68"/>
      <c r="CD7331" s="67"/>
      <c r="CE7331" s="67"/>
      <c r="CF7331" s="64"/>
      <c r="CG7331" s="5"/>
      <c r="CH7331" s="69"/>
      <c r="CI7331" s="6"/>
      <c r="CJ7331" s="5"/>
      <c r="CK7331" s="25"/>
      <c r="CL7331" s="5"/>
      <c r="DN7331" s="14"/>
      <c r="DO7331" s="14"/>
      <c r="DP7331" s="5"/>
      <c r="DQ7331" s="25"/>
      <c r="DR7331" s="25"/>
      <c r="DS7331" s="96"/>
      <c r="DT7331" s="83"/>
      <c r="DU7331" s="14"/>
      <c r="DX7331" s="83"/>
      <c r="DY7331" s="83"/>
      <c r="DZ7331" s="83"/>
      <c r="EA7331" s="83"/>
      <c r="EJ7331" s="54"/>
      <c r="EK7331" s="22"/>
      <c r="EL7331" s="24"/>
      <c r="EP7331" s="23"/>
      <c r="EQ7331" s="24"/>
      <c r="ER7331" s="22"/>
      <c r="ES7331" s="24"/>
      <c r="ET7331" s="24"/>
      <c r="EU7331" s="23"/>
      <c r="EV7331" s="26"/>
      <c r="EX7331" s="6"/>
      <c r="EY7331" s="24"/>
      <c r="EZ7331" s="109"/>
      <c r="FA7331" s="66"/>
      <c r="FB7331" s="5"/>
      <c r="FC7331" s="68"/>
      <c r="FD7331" s="67"/>
      <c r="FE7331" s="67"/>
      <c r="FF7331" s="64"/>
      <c r="FG7331" s="5"/>
      <c r="FH7331" s="69"/>
      <c r="FI7331" s="6"/>
      <c r="FJ7331" s="5"/>
      <c r="FK7331" s="25"/>
      <c r="FL7331" s="5"/>
    </row>
    <row r="7332" spans="40:168">
      <c r="AN7332" s="14"/>
      <c r="AO7332" s="14"/>
      <c r="AP7332" s="5"/>
      <c r="AQ7332" s="25"/>
      <c r="AR7332" s="25"/>
      <c r="AS7332" s="96"/>
      <c r="AT7332" s="83"/>
      <c r="AU7332" s="14"/>
      <c r="AX7332" s="83"/>
      <c r="AY7332" s="83"/>
      <c r="AZ7332" s="83"/>
      <c r="BA7332" s="83"/>
      <c r="BJ7332" s="54"/>
      <c r="BK7332" s="22"/>
      <c r="BL7332" s="24"/>
      <c r="BP7332" s="23"/>
      <c r="BQ7332" s="24"/>
      <c r="BR7332" s="22"/>
      <c r="BS7332" s="24"/>
      <c r="BT7332" s="24"/>
      <c r="BU7332" s="23"/>
      <c r="BV7332" s="26"/>
      <c r="BX7332" s="6"/>
      <c r="BY7332" s="24"/>
      <c r="BZ7332" s="109"/>
      <c r="CA7332" s="66"/>
      <c r="CB7332" s="5"/>
      <c r="CC7332" s="68"/>
      <c r="CD7332" s="67"/>
      <c r="CE7332" s="67"/>
      <c r="CF7332" s="64"/>
      <c r="CG7332" s="5"/>
      <c r="CH7332" s="69"/>
      <c r="CI7332" s="6"/>
      <c r="CJ7332" s="5"/>
      <c r="CK7332" s="25"/>
      <c r="CL7332" s="5"/>
      <c r="DN7332" s="14"/>
      <c r="DO7332" s="14"/>
      <c r="DP7332" s="5"/>
      <c r="DQ7332" s="25"/>
      <c r="DR7332" s="25"/>
      <c r="DS7332" s="96"/>
      <c r="DT7332" s="83"/>
      <c r="DU7332" s="14"/>
      <c r="DX7332" s="83"/>
      <c r="DY7332" s="83"/>
      <c r="DZ7332" s="83"/>
      <c r="EA7332" s="83"/>
      <c r="EJ7332" s="54"/>
      <c r="EK7332" s="22"/>
      <c r="EL7332" s="24"/>
      <c r="EP7332" s="23"/>
      <c r="EQ7332" s="24"/>
      <c r="ER7332" s="22"/>
      <c r="ES7332" s="24"/>
      <c r="ET7332" s="24"/>
      <c r="EU7332" s="23"/>
      <c r="EV7332" s="26"/>
      <c r="EX7332" s="6"/>
      <c r="EY7332" s="24"/>
      <c r="EZ7332" s="109"/>
      <c r="FA7332" s="66"/>
      <c r="FB7332" s="5"/>
      <c r="FC7332" s="68"/>
      <c r="FD7332" s="67"/>
      <c r="FE7332" s="67"/>
      <c r="FF7332" s="64"/>
      <c r="FG7332" s="5"/>
      <c r="FH7332" s="69"/>
      <c r="FI7332" s="6"/>
      <c r="FJ7332" s="5"/>
      <c r="FK7332" s="25"/>
      <c r="FL7332" s="5"/>
    </row>
    <row r="7333" spans="40:168">
      <c r="AN7333" s="14"/>
      <c r="AO7333" s="14"/>
      <c r="AP7333" s="5"/>
      <c r="AQ7333" s="25"/>
      <c r="AR7333" s="25"/>
      <c r="AS7333" s="96"/>
      <c r="AT7333" s="83"/>
      <c r="AU7333" s="14"/>
      <c r="AX7333" s="83"/>
      <c r="AY7333" s="83"/>
      <c r="AZ7333" s="83"/>
      <c r="BA7333" s="83"/>
      <c r="BJ7333" s="54"/>
      <c r="BK7333" s="22"/>
      <c r="BL7333" s="24"/>
      <c r="BP7333" s="23"/>
      <c r="BQ7333" s="24"/>
      <c r="BR7333" s="22"/>
      <c r="BS7333" s="24"/>
      <c r="BT7333" s="24"/>
      <c r="BU7333" s="23"/>
      <c r="BV7333" s="26"/>
      <c r="BX7333" s="6"/>
      <c r="BY7333" s="24"/>
      <c r="BZ7333" s="109"/>
      <c r="CA7333" s="66"/>
      <c r="CB7333" s="5"/>
      <c r="CC7333" s="68"/>
      <c r="CD7333" s="67"/>
      <c r="CE7333" s="67"/>
      <c r="CF7333" s="64"/>
      <c r="CG7333" s="5"/>
      <c r="CH7333" s="69"/>
      <c r="CI7333" s="6"/>
      <c r="CJ7333" s="5"/>
      <c r="CK7333" s="25"/>
      <c r="CL7333" s="5"/>
      <c r="DN7333" s="14"/>
      <c r="DO7333" s="14"/>
      <c r="DP7333" s="5"/>
      <c r="DQ7333" s="25"/>
      <c r="DR7333" s="25"/>
      <c r="DS7333" s="96"/>
      <c r="DT7333" s="83"/>
      <c r="DU7333" s="14"/>
      <c r="DX7333" s="83"/>
      <c r="DY7333" s="83"/>
      <c r="DZ7333" s="83"/>
      <c r="EA7333" s="83"/>
      <c r="EJ7333" s="54"/>
      <c r="EK7333" s="22"/>
      <c r="EL7333" s="24"/>
      <c r="EP7333" s="23"/>
      <c r="EQ7333" s="24"/>
      <c r="ER7333" s="22"/>
      <c r="ES7333" s="24"/>
      <c r="ET7333" s="24"/>
      <c r="EU7333" s="23"/>
      <c r="EV7333" s="26"/>
      <c r="EX7333" s="6"/>
      <c r="EY7333" s="24"/>
      <c r="EZ7333" s="109"/>
      <c r="FA7333" s="66"/>
      <c r="FB7333" s="5"/>
      <c r="FC7333" s="68"/>
      <c r="FD7333" s="67"/>
      <c r="FE7333" s="67"/>
      <c r="FF7333" s="64"/>
      <c r="FG7333" s="5"/>
      <c r="FH7333" s="69"/>
      <c r="FI7333" s="6"/>
      <c r="FJ7333" s="5"/>
      <c r="FK7333" s="25"/>
      <c r="FL7333" s="5"/>
    </row>
    <row r="7334" spans="40:168">
      <c r="AN7334" s="14"/>
      <c r="AO7334" s="14"/>
      <c r="AP7334" s="5"/>
      <c r="AQ7334" s="25"/>
      <c r="AR7334" s="25"/>
      <c r="AS7334" s="96"/>
      <c r="AT7334" s="83"/>
      <c r="AU7334" s="14"/>
      <c r="AX7334" s="83"/>
      <c r="AY7334" s="83"/>
      <c r="AZ7334" s="83"/>
      <c r="BA7334" s="83"/>
      <c r="BJ7334" s="54"/>
      <c r="BK7334" s="22"/>
      <c r="BL7334" s="24"/>
      <c r="BP7334" s="23"/>
      <c r="BQ7334" s="24"/>
      <c r="BR7334" s="22"/>
      <c r="BS7334" s="24"/>
      <c r="BT7334" s="24"/>
      <c r="BU7334" s="23"/>
      <c r="BV7334" s="26"/>
      <c r="BX7334" s="6"/>
      <c r="BY7334" s="24"/>
      <c r="BZ7334" s="109"/>
      <c r="CA7334" s="66"/>
      <c r="CB7334" s="5"/>
      <c r="CC7334" s="68"/>
      <c r="CD7334" s="67"/>
      <c r="CE7334" s="67"/>
      <c r="CF7334" s="64"/>
      <c r="CG7334" s="5"/>
      <c r="CH7334" s="69"/>
      <c r="CI7334" s="6"/>
      <c r="CJ7334" s="5"/>
      <c r="CK7334" s="25"/>
      <c r="CL7334" s="5"/>
      <c r="DN7334" s="14"/>
      <c r="DO7334" s="14"/>
      <c r="DP7334" s="5"/>
      <c r="DQ7334" s="25"/>
      <c r="DR7334" s="25"/>
      <c r="DS7334" s="96"/>
      <c r="DT7334" s="83"/>
      <c r="DU7334" s="14"/>
      <c r="DX7334" s="83"/>
      <c r="DY7334" s="83"/>
      <c r="DZ7334" s="83"/>
      <c r="EA7334" s="83"/>
      <c r="EJ7334" s="54"/>
      <c r="EK7334" s="22"/>
      <c r="EL7334" s="24"/>
      <c r="EP7334" s="23"/>
      <c r="EQ7334" s="24"/>
      <c r="ER7334" s="22"/>
      <c r="ES7334" s="24"/>
      <c r="ET7334" s="24"/>
      <c r="EU7334" s="23"/>
      <c r="EV7334" s="26"/>
      <c r="EX7334" s="6"/>
      <c r="EY7334" s="24"/>
      <c r="EZ7334" s="109"/>
      <c r="FA7334" s="66"/>
      <c r="FB7334" s="5"/>
      <c r="FC7334" s="68"/>
      <c r="FD7334" s="67"/>
      <c r="FE7334" s="67"/>
      <c r="FF7334" s="64"/>
      <c r="FG7334" s="5"/>
      <c r="FH7334" s="69"/>
      <c r="FI7334" s="6"/>
      <c r="FJ7334" s="5"/>
      <c r="FK7334" s="25"/>
      <c r="FL7334" s="5"/>
    </row>
    <row r="7335" spans="40:168">
      <c r="AN7335" s="14"/>
      <c r="AO7335" s="14"/>
      <c r="AP7335" s="5"/>
      <c r="AQ7335" s="25"/>
      <c r="AR7335" s="25"/>
      <c r="AS7335" s="96"/>
      <c r="AT7335" s="83"/>
      <c r="AU7335" s="14"/>
      <c r="AX7335" s="83"/>
      <c r="AY7335" s="83"/>
      <c r="AZ7335" s="83"/>
      <c r="BA7335" s="83"/>
      <c r="BJ7335" s="54"/>
      <c r="BK7335" s="22"/>
      <c r="BL7335" s="24"/>
      <c r="BP7335" s="23"/>
      <c r="BQ7335" s="24"/>
      <c r="BR7335" s="22"/>
      <c r="BS7335" s="24"/>
      <c r="BT7335" s="24"/>
      <c r="BU7335" s="23"/>
      <c r="BV7335" s="26"/>
      <c r="BX7335" s="6"/>
      <c r="BY7335" s="24"/>
      <c r="BZ7335" s="109"/>
      <c r="CA7335" s="66"/>
      <c r="CB7335" s="5"/>
      <c r="CC7335" s="68"/>
      <c r="CD7335" s="67"/>
      <c r="CE7335" s="67"/>
      <c r="CF7335" s="64"/>
      <c r="CG7335" s="5"/>
      <c r="CH7335" s="69"/>
      <c r="CI7335" s="6"/>
      <c r="CJ7335" s="5"/>
      <c r="CK7335" s="25"/>
      <c r="CL7335" s="5"/>
      <c r="DN7335" s="14"/>
      <c r="DO7335" s="14"/>
      <c r="DP7335" s="5"/>
      <c r="DQ7335" s="25"/>
      <c r="DR7335" s="25"/>
      <c r="DS7335" s="96"/>
      <c r="DT7335" s="83"/>
      <c r="DU7335" s="14"/>
      <c r="DX7335" s="83"/>
      <c r="DY7335" s="83"/>
      <c r="DZ7335" s="83"/>
      <c r="EA7335" s="83"/>
      <c r="EJ7335" s="54"/>
      <c r="EK7335" s="22"/>
      <c r="EL7335" s="24"/>
      <c r="EP7335" s="23"/>
      <c r="EQ7335" s="24"/>
      <c r="ER7335" s="22"/>
      <c r="ES7335" s="24"/>
      <c r="ET7335" s="24"/>
      <c r="EU7335" s="23"/>
      <c r="EV7335" s="26"/>
      <c r="EX7335" s="6"/>
      <c r="EY7335" s="24"/>
      <c r="EZ7335" s="109"/>
      <c r="FA7335" s="66"/>
      <c r="FB7335" s="5"/>
      <c r="FC7335" s="68"/>
      <c r="FD7335" s="67"/>
      <c r="FE7335" s="67"/>
      <c r="FF7335" s="64"/>
      <c r="FG7335" s="5"/>
      <c r="FH7335" s="69"/>
      <c r="FI7335" s="6"/>
      <c r="FJ7335" s="5"/>
      <c r="FK7335" s="25"/>
      <c r="FL7335" s="5"/>
    </row>
    <row r="7336" spans="40:168">
      <c r="AN7336" s="14"/>
      <c r="AO7336" s="14"/>
      <c r="AP7336" s="5"/>
      <c r="AQ7336" s="25"/>
      <c r="AR7336" s="25"/>
      <c r="AS7336" s="96"/>
      <c r="AT7336" s="83"/>
      <c r="AU7336" s="14"/>
      <c r="AX7336" s="83"/>
      <c r="AY7336" s="83"/>
      <c r="AZ7336" s="83"/>
      <c r="BA7336" s="83"/>
      <c r="BJ7336" s="54"/>
      <c r="BK7336" s="22"/>
      <c r="BL7336" s="24"/>
      <c r="BP7336" s="23"/>
      <c r="BQ7336" s="24"/>
      <c r="BR7336" s="22"/>
      <c r="BS7336" s="24"/>
      <c r="BT7336" s="24"/>
      <c r="BU7336" s="23"/>
      <c r="BV7336" s="26"/>
      <c r="BX7336" s="6"/>
      <c r="BY7336" s="24"/>
      <c r="BZ7336" s="109"/>
      <c r="CA7336" s="66"/>
      <c r="CB7336" s="5"/>
      <c r="CC7336" s="68"/>
      <c r="CD7336" s="67"/>
      <c r="CE7336" s="67"/>
      <c r="CF7336" s="64"/>
      <c r="CG7336" s="5"/>
      <c r="CH7336" s="69"/>
      <c r="CI7336" s="6"/>
      <c r="CJ7336" s="5"/>
      <c r="CK7336" s="25"/>
      <c r="CL7336" s="5"/>
      <c r="DN7336" s="14"/>
      <c r="DO7336" s="14"/>
      <c r="DP7336" s="5"/>
      <c r="DQ7336" s="25"/>
      <c r="DR7336" s="25"/>
      <c r="DS7336" s="96"/>
      <c r="DT7336" s="83"/>
      <c r="DU7336" s="14"/>
      <c r="DX7336" s="83"/>
      <c r="DY7336" s="83"/>
      <c r="DZ7336" s="83"/>
      <c r="EA7336" s="83"/>
      <c r="EJ7336" s="54"/>
      <c r="EK7336" s="22"/>
      <c r="EL7336" s="24"/>
      <c r="EP7336" s="23"/>
      <c r="EQ7336" s="24"/>
      <c r="ER7336" s="22"/>
      <c r="ES7336" s="24"/>
      <c r="ET7336" s="24"/>
      <c r="EU7336" s="23"/>
      <c r="EV7336" s="26"/>
      <c r="EX7336" s="6"/>
      <c r="EY7336" s="24"/>
      <c r="EZ7336" s="109"/>
      <c r="FA7336" s="66"/>
      <c r="FB7336" s="5"/>
      <c r="FC7336" s="68"/>
      <c r="FD7336" s="67"/>
      <c r="FE7336" s="67"/>
      <c r="FF7336" s="64"/>
      <c r="FG7336" s="5"/>
      <c r="FH7336" s="69"/>
      <c r="FI7336" s="6"/>
      <c r="FJ7336" s="5"/>
      <c r="FK7336" s="25"/>
      <c r="FL7336" s="5"/>
    </row>
    <row r="7337" spans="40:168">
      <c r="AN7337" s="14"/>
      <c r="AO7337" s="14"/>
      <c r="AP7337" s="5"/>
      <c r="AQ7337" s="25"/>
      <c r="AR7337" s="25"/>
      <c r="AS7337" s="96"/>
      <c r="AT7337" s="83"/>
      <c r="AU7337" s="14"/>
      <c r="AX7337" s="83"/>
      <c r="AY7337" s="83"/>
      <c r="AZ7337" s="83"/>
      <c r="BA7337" s="83"/>
      <c r="BJ7337" s="54"/>
      <c r="BK7337" s="22"/>
      <c r="BL7337" s="24"/>
      <c r="BP7337" s="23"/>
      <c r="BQ7337" s="24"/>
      <c r="BR7337" s="22"/>
      <c r="BS7337" s="24"/>
      <c r="BT7337" s="24"/>
      <c r="BU7337" s="23"/>
      <c r="BV7337" s="26"/>
      <c r="BX7337" s="6"/>
      <c r="BY7337" s="24"/>
      <c r="BZ7337" s="109"/>
      <c r="CA7337" s="66"/>
      <c r="CB7337" s="5"/>
      <c r="CC7337" s="68"/>
      <c r="CD7337" s="67"/>
      <c r="CE7337" s="67"/>
      <c r="CF7337" s="64"/>
      <c r="CG7337" s="5"/>
      <c r="CH7337" s="69"/>
      <c r="CI7337" s="6"/>
      <c r="CJ7337" s="5"/>
      <c r="CK7337" s="25"/>
      <c r="CL7337" s="5"/>
      <c r="DN7337" s="14"/>
      <c r="DO7337" s="14"/>
      <c r="DP7337" s="5"/>
      <c r="DQ7337" s="25"/>
      <c r="DR7337" s="25"/>
      <c r="DS7337" s="96"/>
      <c r="DT7337" s="83"/>
      <c r="DU7337" s="14"/>
      <c r="DX7337" s="83"/>
      <c r="DY7337" s="83"/>
      <c r="DZ7337" s="83"/>
      <c r="EA7337" s="83"/>
      <c r="EJ7337" s="54"/>
      <c r="EK7337" s="22"/>
      <c r="EL7337" s="24"/>
      <c r="EP7337" s="23"/>
      <c r="EQ7337" s="24"/>
      <c r="ER7337" s="22"/>
      <c r="ES7337" s="24"/>
      <c r="ET7337" s="24"/>
      <c r="EU7337" s="23"/>
      <c r="EV7337" s="26"/>
      <c r="EX7337" s="6"/>
      <c r="EY7337" s="24"/>
      <c r="EZ7337" s="109"/>
      <c r="FA7337" s="66"/>
      <c r="FB7337" s="5"/>
      <c r="FC7337" s="68"/>
      <c r="FD7337" s="67"/>
      <c r="FE7337" s="67"/>
      <c r="FF7337" s="64"/>
      <c r="FG7337" s="5"/>
      <c r="FH7337" s="69"/>
      <c r="FI7337" s="6"/>
      <c r="FJ7337" s="5"/>
      <c r="FK7337" s="25"/>
      <c r="FL7337" s="5"/>
    </row>
    <row r="7338" spans="40:168">
      <c r="AN7338" s="14"/>
      <c r="AO7338" s="14"/>
      <c r="AP7338" s="5"/>
      <c r="AQ7338" s="25"/>
      <c r="AR7338" s="25"/>
      <c r="AS7338" s="96"/>
      <c r="AT7338" s="83"/>
      <c r="AU7338" s="14"/>
      <c r="AX7338" s="83"/>
      <c r="AY7338" s="83"/>
      <c r="AZ7338" s="83"/>
      <c r="BA7338" s="83"/>
      <c r="BJ7338" s="54"/>
      <c r="BK7338" s="22"/>
      <c r="BL7338" s="24"/>
      <c r="BP7338" s="23"/>
      <c r="BQ7338" s="24"/>
      <c r="BR7338" s="22"/>
      <c r="BS7338" s="24"/>
      <c r="BT7338" s="24"/>
      <c r="BU7338" s="23"/>
      <c r="BV7338" s="26"/>
      <c r="BX7338" s="6"/>
      <c r="BY7338" s="24"/>
      <c r="BZ7338" s="109"/>
      <c r="CA7338" s="66"/>
      <c r="CB7338" s="5"/>
      <c r="CC7338" s="68"/>
      <c r="CD7338" s="67"/>
      <c r="CE7338" s="67"/>
      <c r="CF7338" s="64"/>
      <c r="CG7338" s="5"/>
      <c r="CH7338" s="69"/>
      <c r="CI7338" s="6"/>
      <c r="CJ7338" s="5"/>
      <c r="CK7338" s="25"/>
      <c r="CL7338" s="5"/>
      <c r="DN7338" s="14"/>
      <c r="DO7338" s="14"/>
      <c r="DP7338" s="5"/>
      <c r="DQ7338" s="25"/>
      <c r="DR7338" s="25"/>
      <c r="DS7338" s="96"/>
      <c r="DT7338" s="83"/>
      <c r="DU7338" s="14"/>
      <c r="DX7338" s="83"/>
      <c r="DY7338" s="83"/>
      <c r="DZ7338" s="83"/>
      <c r="EA7338" s="83"/>
      <c r="EJ7338" s="54"/>
      <c r="EK7338" s="22"/>
      <c r="EL7338" s="24"/>
      <c r="EP7338" s="23"/>
      <c r="EQ7338" s="24"/>
      <c r="ER7338" s="22"/>
      <c r="ES7338" s="24"/>
      <c r="ET7338" s="24"/>
      <c r="EU7338" s="23"/>
      <c r="EV7338" s="26"/>
      <c r="EX7338" s="6"/>
      <c r="EY7338" s="24"/>
      <c r="EZ7338" s="109"/>
      <c r="FA7338" s="66"/>
      <c r="FB7338" s="5"/>
      <c r="FC7338" s="68"/>
      <c r="FD7338" s="67"/>
      <c r="FE7338" s="67"/>
      <c r="FF7338" s="64"/>
      <c r="FG7338" s="5"/>
      <c r="FH7338" s="69"/>
      <c r="FI7338" s="6"/>
      <c r="FJ7338" s="5"/>
      <c r="FK7338" s="25"/>
      <c r="FL7338" s="5"/>
    </row>
    <row r="7339" spans="40:168">
      <c r="AN7339" s="14"/>
      <c r="AO7339" s="14"/>
      <c r="AP7339" s="5"/>
      <c r="AQ7339" s="25"/>
      <c r="AR7339" s="25"/>
      <c r="AS7339" s="96"/>
      <c r="AT7339" s="83"/>
      <c r="AU7339" s="14"/>
      <c r="AX7339" s="83"/>
      <c r="AY7339" s="83"/>
      <c r="AZ7339" s="83"/>
      <c r="BA7339" s="83"/>
      <c r="BJ7339" s="54"/>
      <c r="BK7339" s="22"/>
      <c r="BL7339" s="24"/>
      <c r="BP7339" s="23"/>
      <c r="BQ7339" s="24"/>
      <c r="BR7339" s="22"/>
      <c r="BS7339" s="24"/>
      <c r="BT7339" s="24"/>
      <c r="BU7339" s="23"/>
      <c r="BV7339" s="26"/>
      <c r="BX7339" s="6"/>
      <c r="BY7339" s="24"/>
      <c r="BZ7339" s="109"/>
      <c r="CA7339" s="66"/>
      <c r="CB7339" s="5"/>
      <c r="CC7339" s="68"/>
      <c r="CD7339" s="67"/>
      <c r="CE7339" s="67"/>
      <c r="CF7339" s="64"/>
      <c r="CG7339" s="5"/>
      <c r="CH7339" s="69"/>
      <c r="CI7339" s="6"/>
      <c r="CJ7339" s="5"/>
      <c r="CK7339" s="25"/>
      <c r="CL7339" s="5"/>
      <c r="DN7339" s="14"/>
      <c r="DO7339" s="14"/>
      <c r="DP7339" s="5"/>
      <c r="DQ7339" s="25"/>
      <c r="DR7339" s="25"/>
      <c r="DS7339" s="96"/>
      <c r="DT7339" s="83"/>
      <c r="DU7339" s="14"/>
      <c r="DX7339" s="83"/>
      <c r="DY7339" s="83"/>
      <c r="DZ7339" s="83"/>
      <c r="EA7339" s="83"/>
      <c r="EJ7339" s="54"/>
      <c r="EK7339" s="22"/>
      <c r="EL7339" s="24"/>
      <c r="EP7339" s="23"/>
      <c r="EQ7339" s="24"/>
      <c r="ER7339" s="22"/>
      <c r="ES7339" s="24"/>
      <c r="ET7339" s="24"/>
      <c r="EU7339" s="23"/>
      <c r="EV7339" s="26"/>
      <c r="EX7339" s="6"/>
      <c r="EY7339" s="24"/>
      <c r="EZ7339" s="109"/>
      <c r="FA7339" s="66"/>
      <c r="FB7339" s="5"/>
      <c r="FC7339" s="68"/>
      <c r="FD7339" s="67"/>
      <c r="FE7339" s="67"/>
      <c r="FF7339" s="64"/>
      <c r="FG7339" s="5"/>
      <c r="FH7339" s="69"/>
      <c r="FI7339" s="6"/>
      <c r="FJ7339" s="5"/>
      <c r="FK7339" s="25"/>
      <c r="FL7339" s="5"/>
    </row>
    <row r="7340" spans="40:168">
      <c r="AN7340" s="14"/>
      <c r="AO7340" s="14"/>
      <c r="AP7340" s="5"/>
      <c r="AQ7340" s="25"/>
      <c r="AR7340" s="25"/>
      <c r="AS7340" s="96"/>
      <c r="AT7340" s="83"/>
      <c r="AU7340" s="14"/>
      <c r="AX7340" s="83"/>
      <c r="AY7340" s="83"/>
      <c r="AZ7340" s="83"/>
      <c r="BA7340" s="83"/>
      <c r="BJ7340" s="54"/>
      <c r="BK7340" s="22"/>
      <c r="BL7340" s="24"/>
      <c r="BP7340" s="23"/>
      <c r="BQ7340" s="24"/>
      <c r="BR7340" s="22"/>
      <c r="BS7340" s="24"/>
      <c r="BT7340" s="24"/>
      <c r="BU7340" s="23"/>
      <c r="BV7340" s="26"/>
      <c r="BX7340" s="6"/>
      <c r="BY7340" s="24"/>
      <c r="BZ7340" s="109"/>
      <c r="CA7340" s="66"/>
      <c r="CB7340" s="5"/>
      <c r="CC7340" s="68"/>
      <c r="CD7340" s="67"/>
      <c r="CE7340" s="67"/>
      <c r="CF7340" s="64"/>
      <c r="CG7340" s="5"/>
      <c r="CH7340" s="69"/>
      <c r="CI7340" s="6"/>
      <c r="CJ7340" s="5"/>
      <c r="CK7340" s="25"/>
      <c r="CL7340" s="5"/>
      <c r="DN7340" s="14"/>
      <c r="DO7340" s="14"/>
      <c r="DP7340" s="5"/>
      <c r="DQ7340" s="25"/>
      <c r="DR7340" s="25"/>
      <c r="DS7340" s="96"/>
      <c r="DT7340" s="83"/>
      <c r="DU7340" s="14"/>
      <c r="DX7340" s="83"/>
      <c r="DY7340" s="83"/>
      <c r="DZ7340" s="83"/>
      <c r="EA7340" s="83"/>
      <c r="EJ7340" s="54"/>
      <c r="EK7340" s="22"/>
      <c r="EL7340" s="24"/>
      <c r="EP7340" s="23"/>
      <c r="EQ7340" s="24"/>
      <c r="ER7340" s="22"/>
      <c r="ES7340" s="24"/>
      <c r="ET7340" s="24"/>
      <c r="EU7340" s="23"/>
      <c r="EV7340" s="26"/>
      <c r="EX7340" s="6"/>
      <c r="EY7340" s="24"/>
      <c r="EZ7340" s="109"/>
      <c r="FA7340" s="66"/>
      <c r="FB7340" s="5"/>
      <c r="FC7340" s="68"/>
      <c r="FD7340" s="67"/>
      <c r="FE7340" s="67"/>
      <c r="FF7340" s="64"/>
      <c r="FG7340" s="5"/>
      <c r="FH7340" s="69"/>
      <c r="FI7340" s="6"/>
      <c r="FJ7340" s="5"/>
      <c r="FK7340" s="25"/>
      <c r="FL7340" s="5"/>
    </row>
    <row r="7341" spans="40:168">
      <c r="AN7341" s="14"/>
      <c r="AO7341" s="14"/>
      <c r="AP7341" s="5"/>
      <c r="AQ7341" s="25"/>
      <c r="AR7341" s="25"/>
      <c r="AS7341" s="96"/>
      <c r="AT7341" s="83"/>
      <c r="AU7341" s="14"/>
      <c r="AX7341" s="83"/>
      <c r="AY7341" s="83"/>
      <c r="AZ7341" s="83"/>
      <c r="BA7341" s="83"/>
      <c r="BJ7341" s="54"/>
      <c r="BK7341" s="22"/>
      <c r="BL7341" s="24"/>
      <c r="BP7341" s="23"/>
      <c r="BQ7341" s="24"/>
      <c r="BR7341" s="22"/>
      <c r="BS7341" s="24"/>
      <c r="BT7341" s="24"/>
      <c r="BU7341" s="23"/>
      <c r="BV7341" s="26"/>
      <c r="BX7341" s="6"/>
      <c r="BY7341" s="24"/>
      <c r="BZ7341" s="109"/>
      <c r="CA7341" s="66"/>
      <c r="CB7341" s="5"/>
      <c r="CC7341" s="68"/>
      <c r="CD7341" s="67"/>
      <c r="CE7341" s="67"/>
      <c r="CF7341" s="64"/>
      <c r="CG7341" s="5"/>
      <c r="CH7341" s="69"/>
      <c r="CI7341" s="6"/>
      <c r="CJ7341" s="5"/>
      <c r="CK7341" s="25"/>
      <c r="CL7341" s="5"/>
      <c r="DN7341" s="14"/>
      <c r="DO7341" s="14"/>
      <c r="DP7341" s="5"/>
      <c r="DQ7341" s="25"/>
      <c r="DR7341" s="25"/>
      <c r="DS7341" s="96"/>
      <c r="DT7341" s="83"/>
      <c r="DU7341" s="14"/>
      <c r="DX7341" s="83"/>
      <c r="DY7341" s="83"/>
      <c r="DZ7341" s="83"/>
      <c r="EA7341" s="83"/>
      <c r="EJ7341" s="54"/>
      <c r="EK7341" s="22"/>
      <c r="EL7341" s="24"/>
      <c r="EP7341" s="23"/>
      <c r="EQ7341" s="24"/>
      <c r="ER7341" s="22"/>
      <c r="ES7341" s="24"/>
      <c r="ET7341" s="24"/>
      <c r="EU7341" s="23"/>
      <c r="EV7341" s="26"/>
      <c r="EX7341" s="6"/>
      <c r="EY7341" s="24"/>
      <c r="EZ7341" s="109"/>
      <c r="FA7341" s="66"/>
      <c r="FB7341" s="5"/>
      <c r="FC7341" s="68"/>
      <c r="FD7341" s="67"/>
      <c r="FE7341" s="67"/>
      <c r="FF7341" s="64"/>
      <c r="FG7341" s="5"/>
      <c r="FH7341" s="69"/>
      <c r="FI7341" s="6"/>
      <c r="FJ7341" s="5"/>
      <c r="FK7341" s="25"/>
      <c r="FL7341" s="5"/>
    </row>
    <row r="7342" spans="40:168">
      <c r="AN7342" s="14"/>
      <c r="AO7342" s="14"/>
      <c r="AP7342" s="5"/>
      <c r="AQ7342" s="25"/>
      <c r="AR7342" s="25"/>
      <c r="AS7342" s="96"/>
      <c r="AT7342" s="83"/>
      <c r="AU7342" s="14"/>
      <c r="AX7342" s="83"/>
      <c r="AY7342" s="83"/>
      <c r="AZ7342" s="83"/>
      <c r="BA7342" s="83"/>
      <c r="BJ7342" s="54"/>
      <c r="BK7342" s="22"/>
      <c r="BL7342" s="24"/>
      <c r="BP7342" s="23"/>
      <c r="BQ7342" s="24"/>
      <c r="BR7342" s="22"/>
      <c r="BS7342" s="24"/>
      <c r="BT7342" s="24"/>
      <c r="BU7342" s="23"/>
      <c r="BV7342" s="26"/>
      <c r="BX7342" s="6"/>
      <c r="BY7342" s="24"/>
      <c r="BZ7342" s="109"/>
      <c r="CA7342" s="66"/>
      <c r="CB7342" s="5"/>
      <c r="CC7342" s="68"/>
      <c r="CD7342" s="67"/>
      <c r="CE7342" s="67"/>
      <c r="CF7342" s="64"/>
      <c r="CG7342" s="5"/>
      <c r="CH7342" s="69"/>
      <c r="CI7342" s="6"/>
      <c r="CJ7342" s="5"/>
      <c r="CK7342" s="25"/>
      <c r="CL7342" s="5"/>
      <c r="DN7342" s="14"/>
      <c r="DO7342" s="14"/>
      <c r="DP7342" s="5"/>
      <c r="DQ7342" s="25"/>
      <c r="DR7342" s="25"/>
      <c r="DS7342" s="96"/>
      <c r="DT7342" s="83"/>
      <c r="DU7342" s="14"/>
      <c r="DX7342" s="83"/>
      <c r="DY7342" s="83"/>
      <c r="DZ7342" s="83"/>
      <c r="EA7342" s="83"/>
      <c r="EJ7342" s="54"/>
      <c r="EK7342" s="22"/>
      <c r="EL7342" s="24"/>
      <c r="EP7342" s="23"/>
      <c r="EQ7342" s="24"/>
      <c r="ER7342" s="22"/>
      <c r="ES7342" s="24"/>
      <c r="ET7342" s="24"/>
      <c r="EU7342" s="23"/>
      <c r="EV7342" s="26"/>
      <c r="EX7342" s="6"/>
      <c r="EY7342" s="24"/>
      <c r="EZ7342" s="109"/>
      <c r="FA7342" s="66"/>
      <c r="FB7342" s="5"/>
      <c r="FC7342" s="68"/>
      <c r="FD7342" s="67"/>
      <c r="FE7342" s="67"/>
      <c r="FF7342" s="64"/>
      <c r="FG7342" s="5"/>
      <c r="FH7342" s="69"/>
      <c r="FI7342" s="6"/>
      <c r="FJ7342" s="5"/>
      <c r="FK7342" s="25"/>
      <c r="FL7342" s="5"/>
    </row>
    <row r="7343" spans="40:168">
      <c r="AN7343" s="14"/>
      <c r="AO7343" s="14"/>
      <c r="AP7343" s="5"/>
      <c r="AQ7343" s="25"/>
      <c r="AR7343" s="25"/>
      <c r="AS7343" s="96"/>
      <c r="AT7343" s="83"/>
      <c r="AU7343" s="14"/>
      <c r="AX7343" s="83"/>
      <c r="AY7343" s="83"/>
      <c r="AZ7343" s="83"/>
      <c r="BA7343" s="83"/>
      <c r="BJ7343" s="54"/>
      <c r="BK7343" s="22"/>
      <c r="BL7343" s="24"/>
      <c r="BP7343" s="23"/>
      <c r="BQ7343" s="24"/>
      <c r="BR7343" s="22"/>
      <c r="BS7343" s="24"/>
      <c r="BT7343" s="24"/>
      <c r="BU7343" s="23"/>
      <c r="BV7343" s="26"/>
      <c r="BX7343" s="6"/>
      <c r="BY7343" s="24"/>
      <c r="BZ7343" s="109"/>
      <c r="CA7343" s="66"/>
      <c r="CB7343" s="5"/>
      <c r="CC7343" s="68"/>
      <c r="CD7343" s="67"/>
      <c r="CE7343" s="67"/>
      <c r="CF7343" s="64"/>
      <c r="CG7343" s="5"/>
      <c r="CH7343" s="69"/>
      <c r="CI7343" s="6"/>
      <c r="CJ7343" s="5"/>
      <c r="CK7343" s="25"/>
      <c r="CL7343" s="5"/>
      <c r="DN7343" s="14"/>
      <c r="DO7343" s="14"/>
      <c r="DP7343" s="5"/>
      <c r="DQ7343" s="25"/>
      <c r="DR7343" s="25"/>
      <c r="DS7343" s="96"/>
      <c r="DT7343" s="83"/>
      <c r="DU7343" s="14"/>
      <c r="DX7343" s="83"/>
      <c r="DY7343" s="83"/>
      <c r="DZ7343" s="83"/>
      <c r="EA7343" s="83"/>
      <c r="EJ7343" s="54"/>
      <c r="EK7343" s="22"/>
      <c r="EL7343" s="24"/>
      <c r="EP7343" s="23"/>
      <c r="EQ7343" s="24"/>
      <c r="ER7343" s="22"/>
      <c r="ES7343" s="24"/>
      <c r="ET7343" s="24"/>
      <c r="EU7343" s="23"/>
      <c r="EV7343" s="26"/>
      <c r="EX7343" s="6"/>
      <c r="EY7343" s="24"/>
      <c r="EZ7343" s="109"/>
      <c r="FA7343" s="66"/>
      <c r="FB7343" s="5"/>
      <c r="FC7343" s="68"/>
      <c r="FD7343" s="67"/>
      <c r="FE7343" s="67"/>
      <c r="FF7343" s="64"/>
      <c r="FG7343" s="5"/>
      <c r="FH7343" s="69"/>
      <c r="FI7343" s="6"/>
      <c r="FJ7343" s="5"/>
      <c r="FK7343" s="25"/>
      <c r="FL7343" s="5"/>
    </row>
    <row r="7344" spans="40:168">
      <c r="AN7344" s="14"/>
      <c r="AO7344" s="14"/>
      <c r="AP7344" s="5"/>
      <c r="AQ7344" s="25"/>
      <c r="AR7344" s="25"/>
      <c r="AS7344" s="96"/>
      <c r="AT7344" s="83"/>
      <c r="AU7344" s="14"/>
      <c r="AX7344" s="83"/>
      <c r="AY7344" s="83"/>
      <c r="AZ7344" s="83"/>
      <c r="BA7344" s="83"/>
      <c r="BJ7344" s="54"/>
      <c r="BK7344" s="22"/>
      <c r="BL7344" s="24"/>
      <c r="BP7344" s="23"/>
      <c r="BQ7344" s="24"/>
      <c r="BR7344" s="22"/>
      <c r="BS7344" s="24"/>
      <c r="BT7344" s="24"/>
      <c r="BU7344" s="23"/>
      <c r="BV7344" s="26"/>
      <c r="BX7344" s="6"/>
      <c r="BY7344" s="24"/>
      <c r="BZ7344" s="109"/>
      <c r="CA7344" s="66"/>
      <c r="CB7344" s="5"/>
      <c r="CC7344" s="68"/>
      <c r="CD7344" s="67"/>
      <c r="CE7344" s="67"/>
      <c r="CF7344" s="64"/>
      <c r="CG7344" s="5"/>
      <c r="CH7344" s="69"/>
      <c r="CI7344" s="6"/>
      <c r="CJ7344" s="5"/>
      <c r="CK7344" s="25"/>
      <c r="CL7344" s="5"/>
      <c r="DN7344" s="14"/>
      <c r="DO7344" s="14"/>
      <c r="DP7344" s="5"/>
      <c r="DQ7344" s="25"/>
      <c r="DR7344" s="25"/>
      <c r="DS7344" s="96"/>
      <c r="DT7344" s="83"/>
      <c r="DU7344" s="14"/>
      <c r="DX7344" s="83"/>
      <c r="DY7344" s="83"/>
      <c r="DZ7344" s="83"/>
      <c r="EA7344" s="83"/>
      <c r="EJ7344" s="54"/>
      <c r="EK7344" s="22"/>
      <c r="EL7344" s="24"/>
      <c r="EP7344" s="23"/>
      <c r="EQ7344" s="24"/>
      <c r="ER7344" s="22"/>
      <c r="ES7344" s="24"/>
      <c r="ET7344" s="24"/>
      <c r="EU7344" s="23"/>
      <c r="EV7344" s="26"/>
      <c r="EX7344" s="6"/>
      <c r="EY7344" s="24"/>
      <c r="EZ7344" s="109"/>
      <c r="FA7344" s="66"/>
      <c r="FB7344" s="5"/>
      <c r="FC7344" s="68"/>
      <c r="FD7344" s="67"/>
      <c r="FE7344" s="67"/>
      <c r="FF7344" s="64"/>
      <c r="FG7344" s="5"/>
      <c r="FH7344" s="69"/>
      <c r="FI7344" s="6"/>
      <c r="FJ7344" s="5"/>
      <c r="FK7344" s="25"/>
      <c r="FL7344" s="5"/>
    </row>
    <row r="7345" spans="40:168">
      <c r="AN7345" s="14"/>
      <c r="AO7345" s="14"/>
      <c r="AP7345" s="5"/>
      <c r="AQ7345" s="25"/>
      <c r="AR7345" s="25"/>
      <c r="AS7345" s="96"/>
      <c r="AT7345" s="83"/>
      <c r="AU7345" s="14"/>
      <c r="AX7345" s="83"/>
      <c r="AY7345" s="83"/>
      <c r="AZ7345" s="83"/>
      <c r="BA7345" s="83"/>
      <c r="BJ7345" s="54"/>
      <c r="BK7345" s="22"/>
      <c r="BL7345" s="24"/>
      <c r="BP7345" s="23"/>
      <c r="BQ7345" s="24"/>
      <c r="BR7345" s="22"/>
      <c r="BS7345" s="24"/>
      <c r="BT7345" s="24"/>
      <c r="BU7345" s="23"/>
      <c r="BV7345" s="26"/>
      <c r="BX7345" s="6"/>
      <c r="BY7345" s="24"/>
      <c r="BZ7345" s="109"/>
      <c r="CA7345" s="66"/>
      <c r="CB7345" s="5"/>
      <c r="CC7345" s="68"/>
      <c r="CD7345" s="67"/>
      <c r="CE7345" s="67"/>
      <c r="CF7345" s="64"/>
      <c r="CG7345" s="5"/>
      <c r="CH7345" s="69"/>
      <c r="CI7345" s="6"/>
      <c r="CJ7345" s="5"/>
      <c r="CK7345" s="25"/>
      <c r="CL7345" s="5"/>
      <c r="DN7345" s="14"/>
      <c r="DO7345" s="14"/>
      <c r="DP7345" s="5"/>
      <c r="DQ7345" s="25"/>
      <c r="DR7345" s="25"/>
      <c r="DS7345" s="96"/>
      <c r="DT7345" s="83"/>
      <c r="DU7345" s="14"/>
      <c r="DX7345" s="83"/>
      <c r="DY7345" s="83"/>
      <c r="DZ7345" s="83"/>
      <c r="EA7345" s="83"/>
      <c r="EJ7345" s="54"/>
      <c r="EK7345" s="22"/>
      <c r="EL7345" s="24"/>
      <c r="EP7345" s="23"/>
      <c r="EQ7345" s="24"/>
      <c r="ER7345" s="22"/>
      <c r="ES7345" s="24"/>
      <c r="ET7345" s="24"/>
      <c r="EU7345" s="23"/>
      <c r="EV7345" s="26"/>
      <c r="EX7345" s="6"/>
      <c r="EY7345" s="24"/>
      <c r="EZ7345" s="109"/>
      <c r="FA7345" s="66"/>
      <c r="FB7345" s="5"/>
      <c r="FC7345" s="68"/>
      <c r="FD7345" s="67"/>
      <c r="FE7345" s="67"/>
      <c r="FF7345" s="64"/>
      <c r="FG7345" s="5"/>
      <c r="FH7345" s="69"/>
      <c r="FI7345" s="6"/>
      <c r="FJ7345" s="5"/>
      <c r="FK7345" s="25"/>
      <c r="FL7345" s="5"/>
    </row>
    <row r="7346" spans="40:168">
      <c r="AN7346" s="14"/>
      <c r="AO7346" s="14"/>
      <c r="AP7346" s="5"/>
      <c r="AQ7346" s="25"/>
      <c r="AR7346" s="25"/>
      <c r="AS7346" s="96"/>
      <c r="AT7346" s="83"/>
      <c r="AU7346" s="14"/>
      <c r="AX7346" s="83"/>
      <c r="AY7346" s="83"/>
      <c r="AZ7346" s="83"/>
      <c r="BA7346" s="83"/>
      <c r="BJ7346" s="54"/>
      <c r="BK7346" s="22"/>
      <c r="BL7346" s="24"/>
      <c r="BP7346" s="23"/>
      <c r="BQ7346" s="24"/>
      <c r="BR7346" s="22"/>
      <c r="BS7346" s="24"/>
      <c r="BT7346" s="24"/>
      <c r="BU7346" s="23"/>
      <c r="BV7346" s="26"/>
      <c r="BX7346" s="6"/>
      <c r="BY7346" s="24"/>
      <c r="BZ7346" s="109"/>
      <c r="CA7346" s="66"/>
      <c r="CB7346" s="5"/>
      <c r="CC7346" s="68"/>
      <c r="CD7346" s="67"/>
      <c r="CE7346" s="67"/>
      <c r="CF7346" s="64"/>
      <c r="CG7346" s="5"/>
      <c r="CH7346" s="69"/>
      <c r="CI7346" s="6"/>
      <c r="CJ7346" s="5"/>
      <c r="CK7346" s="25"/>
      <c r="CL7346" s="5"/>
      <c r="DN7346" s="14"/>
      <c r="DO7346" s="14"/>
      <c r="DP7346" s="5"/>
      <c r="DQ7346" s="25"/>
      <c r="DR7346" s="25"/>
      <c r="DS7346" s="96"/>
      <c r="DT7346" s="83"/>
      <c r="DU7346" s="14"/>
      <c r="DX7346" s="83"/>
      <c r="DY7346" s="83"/>
      <c r="DZ7346" s="83"/>
      <c r="EA7346" s="83"/>
      <c r="EJ7346" s="54"/>
      <c r="EK7346" s="22"/>
      <c r="EL7346" s="24"/>
      <c r="EP7346" s="23"/>
      <c r="EQ7346" s="24"/>
      <c r="ER7346" s="22"/>
      <c r="ES7346" s="24"/>
      <c r="ET7346" s="24"/>
      <c r="EU7346" s="23"/>
      <c r="EV7346" s="26"/>
      <c r="EX7346" s="6"/>
      <c r="EY7346" s="24"/>
      <c r="EZ7346" s="109"/>
      <c r="FA7346" s="66"/>
      <c r="FB7346" s="5"/>
      <c r="FC7346" s="68"/>
      <c r="FD7346" s="67"/>
      <c r="FE7346" s="67"/>
      <c r="FF7346" s="64"/>
      <c r="FG7346" s="5"/>
      <c r="FH7346" s="69"/>
      <c r="FI7346" s="6"/>
      <c r="FJ7346" s="5"/>
      <c r="FK7346" s="25"/>
      <c r="FL7346" s="5"/>
    </row>
    <row r="7347" spans="40:168">
      <c r="AN7347" s="14"/>
      <c r="AO7347" s="14"/>
      <c r="AP7347" s="5"/>
      <c r="AQ7347" s="25"/>
      <c r="AR7347" s="25"/>
      <c r="AS7347" s="96"/>
      <c r="AT7347" s="83"/>
      <c r="AU7347" s="14"/>
      <c r="AX7347" s="83"/>
      <c r="AY7347" s="83"/>
      <c r="AZ7347" s="83"/>
      <c r="BA7347" s="83"/>
      <c r="BJ7347" s="54"/>
      <c r="BK7347" s="22"/>
      <c r="BL7347" s="24"/>
      <c r="BP7347" s="23"/>
      <c r="BQ7347" s="24"/>
      <c r="BR7347" s="22"/>
      <c r="BS7347" s="24"/>
      <c r="BT7347" s="24"/>
      <c r="BU7347" s="23"/>
      <c r="BV7347" s="26"/>
      <c r="BX7347" s="6"/>
      <c r="BY7347" s="24"/>
      <c r="BZ7347" s="109"/>
      <c r="CA7347" s="66"/>
      <c r="CB7347" s="5"/>
      <c r="CC7347" s="68"/>
      <c r="CD7347" s="67"/>
      <c r="CE7347" s="67"/>
      <c r="CF7347" s="64"/>
      <c r="CG7347" s="5"/>
      <c r="CH7347" s="69"/>
      <c r="CI7347" s="6"/>
      <c r="CJ7347" s="5"/>
      <c r="CK7347" s="25"/>
      <c r="CL7347" s="5"/>
      <c r="DN7347" s="14"/>
      <c r="DO7347" s="14"/>
      <c r="DP7347" s="5"/>
      <c r="DQ7347" s="25"/>
      <c r="DR7347" s="25"/>
      <c r="DS7347" s="96"/>
      <c r="DT7347" s="83"/>
      <c r="DU7347" s="14"/>
      <c r="DX7347" s="83"/>
      <c r="DY7347" s="83"/>
      <c r="DZ7347" s="83"/>
      <c r="EA7347" s="83"/>
      <c r="EJ7347" s="54"/>
      <c r="EK7347" s="22"/>
      <c r="EL7347" s="24"/>
      <c r="EP7347" s="23"/>
      <c r="EQ7347" s="24"/>
      <c r="ER7347" s="22"/>
      <c r="ES7347" s="24"/>
      <c r="ET7347" s="24"/>
      <c r="EU7347" s="23"/>
      <c r="EV7347" s="26"/>
      <c r="EX7347" s="6"/>
      <c r="EY7347" s="24"/>
      <c r="EZ7347" s="109"/>
      <c r="FA7347" s="66"/>
      <c r="FB7347" s="5"/>
      <c r="FC7347" s="68"/>
      <c r="FD7347" s="67"/>
      <c r="FE7347" s="67"/>
      <c r="FF7347" s="64"/>
      <c r="FG7347" s="5"/>
      <c r="FH7347" s="69"/>
      <c r="FI7347" s="6"/>
      <c r="FJ7347" s="5"/>
      <c r="FK7347" s="25"/>
      <c r="FL7347" s="5"/>
    </row>
    <row r="7348" spans="40:168">
      <c r="AN7348" s="14"/>
      <c r="AO7348" s="14"/>
      <c r="AP7348" s="5"/>
      <c r="AQ7348" s="25"/>
      <c r="AR7348" s="25"/>
      <c r="AS7348" s="96"/>
      <c r="AT7348" s="83"/>
      <c r="AU7348" s="14"/>
      <c r="AX7348" s="83"/>
      <c r="AY7348" s="83"/>
      <c r="AZ7348" s="83"/>
      <c r="BA7348" s="83"/>
      <c r="BJ7348" s="54"/>
      <c r="BK7348" s="22"/>
      <c r="BL7348" s="24"/>
      <c r="BP7348" s="23"/>
      <c r="BQ7348" s="24"/>
      <c r="BR7348" s="22"/>
      <c r="BS7348" s="24"/>
      <c r="BT7348" s="24"/>
      <c r="BU7348" s="23"/>
      <c r="BV7348" s="26"/>
      <c r="BX7348" s="6"/>
      <c r="BY7348" s="24"/>
      <c r="BZ7348" s="109"/>
      <c r="CA7348" s="66"/>
      <c r="CB7348" s="5"/>
      <c r="CC7348" s="68"/>
      <c r="CD7348" s="67"/>
      <c r="CE7348" s="67"/>
      <c r="CF7348" s="64"/>
      <c r="CG7348" s="5"/>
      <c r="CH7348" s="69"/>
      <c r="CI7348" s="6"/>
      <c r="CJ7348" s="5"/>
      <c r="CK7348" s="25"/>
      <c r="CL7348" s="5"/>
      <c r="DN7348" s="14"/>
      <c r="DO7348" s="14"/>
      <c r="DP7348" s="5"/>
      <c r="DQ7348" s="25"/>
      <c r="DR7348" s="25"/>
      <c r="DS7348" s="96"/>
      <c r="DT7348" s="83"/>
      <c r="DU7348" s="14"/>
      <c r="DX7348" s="83"/>
      <c r="DY7348" s="83"/>
      <c r="DZ7348" s="83"/>
      <c r="EA7348" s="83"/>
      <c r="EJ7348" s="54"/>
      <c r="EK7348" s="22"/>
      <c r="EL7348" s="24"/>
      <c r="EP7348" s="23"/>
      <c r="EQ7348" s="24"/>
      <c r="ER7348" s="22"/>
      <c r="ES7348" s="24"/>
      <c r="ET7348" s="24"/>
      <c r="EU7348" s="23"/>
      <c r="EV7348" s="26"/>
      <c r="EX7348" s="6"/>
      <c r="EY7348" s="24"/>
      <c r="EZ7348" s="109"/>
      <c r="FA7348" s="66"/>
      <c r="FB7348" s="5"/>
      <c r="FC7348" s="68"/>
      <c r="FD7348" s="67"/>
      <c r="FE7348" s="67"/>
      <c r="FF7348" s="64"/>
      <c r="FG7348" s="5"/>
      <c r="FH7348" s="69"/>
      <c r="FI7348" s="6"/>
      <c r="FJ7348" s="5"/>
      <c r="FK7348" s="25"/>
      <c r="FL7348" s="5"/>
    </row>
    <row r="7349" spans="40:168">
      <c r="AN7349" s="14"/>
      <c r="AO7349" s="14"/>
      <c r="AP7349" s="5"/>
      <c r="AQ7349" s="25"/>
      <c r="AR7349" s="25"/>
      <c r="AS7349" s="96"/>
      <c r="AT7349" s="83"/>
      <c r="AU7349" s="14"/>
      <c r="AX7349" s="83"/>
      <c r="AY7349" s="83"/>
      <c r="AZ7349" s="83"/>
      <c r="BA7349" s="83"/>
      <c r="BJ7349" s="54"/>
      <c r="BK7349" s="22"/>
      <c r="BL7349" s="24"/>
      <c r="BP7349" s="23"/>
      <c r="BQ7349" s="24"/>
      <c r="BR7349" s="22"/>
      <c r="BS7349" s="24"/>
      <c r="BT7349" s="24"/>
      <c r="BU7349" s="23"/>
      <c r="BV7349" s="26"/>
      <c r="BX7349" s="6"/>
      <c r="BY7349" s="24"/>
      <c r="BZ7349" s="109"/>
      <c r="CA7349" s="66"/>
      <c r="CB7349" s="5"/>
      <c r="CC7349" s="68"/>
      <c r="CD7349" s="67"/>
      <c r="CE7349" s="67"/>
      <c r="CF7349" s="64"/>
      <c r="CG7349" s="5"/>
      <c r="CH7349" s="69"/>
      <c r="CI7349" s="6"/>
      <c r="CJ7349" s="5"/>
      <c r="CK7349" s="25"/>
      <c r="CL7349" s="5"/>
      <c r="DN7349" s="14"/>
      <c r="DO7349" s="14"/>
      <c r="DP7349" s="5"/>
      <c r="DQ7349" s="25"/>
      <c r="DR7349" s="25"/>
      <c r="DS7349" s="96"/>
      <c r="DT7349" s="83"/>
      <c r="DU7349" s="14"/>
      <c r="DX7349" s="83"/>
      <c r="DY7349" s="83"/>
      <c r="DZ7349" s="83"/>
      <c r="EA7349" s="83"/>
      <c r="EJ7349" s="54"/>
      <c r="EK7349" s="22"/>
      <c r="EL7349" s="24"/>
      <c r="EP7349" s="23"/>
      <c r="EQ7349" s="24"/>
      <c r="ER7349" s="22"/>
      <c r="ES7349" s="24"/>
      <c r="ET7349" s="24"/>
      <c r="EU7349" s="23"/>
      <c r="EV7349" s="26"/>
      <c r="EX7349" s="6"/>
      <c r="EY7349" s="24"/>
      <c r="EZ7349" s="109"/>
      <c r="FA7349" s="66"/>
      <c r="FB7349" s="5"/>
      <c r="FC7349" s="68"/>
      <c r="FD7349" s="67"/>
      <c r="FE7349" s="67"/>
      <c r="FF7349" s="64"/>
      <c r="FG7349" s="5"/>
      <c r="FH7349" s="69"/>
      <c r="FI7349" s="6"/>
      <c r="FJ7349" s="5"/>
      <c r="FK7349" s="25"/>
      <c r="FL7349" s="5"/>
    </row>
    <row r="7350" spans="40:168">
      <c r="AN7350" s="14"/>
      <c r="AO7350" s="14"/>
      <c r="AP7350" s="5"/>
      <c r="AQ7350" s="25"/>
      <c r="AR7350" s="25"/>
      <c r="AS7350" s="96"/>
      <c r="AT7350" s="83"/>
      <c r="AU7350" s="14"/>
      <c r="AX7350" s="83"/>
      <c r="AY7350" s="83"/>
      <c r="AZ7350" s="83"/>
      <c r="BA7350" s="83"/>
      <c r="BJ7350" s="54"/>
      <c r="BK7350" s="22"/>
      <c r="BL7350" s="24"/>
      <c r="BP7350" s="23"/>
      <c r="BQ7350" s="24"/>
      <c r="BR7350" s="22"/>
      <c r="BS7350" s="24"/>
      <c r="BT7350" s="24"/>
      <c r="BU7350" s="23"/>
      <c r="BV7350" s="26"/>
      <c r="BX7350" s="6"/>
      <c r="BY7350" s="24"/>
      <c r="BZ7350" s="109"/>
      <c r="CA7350" s="66"/>
      <c r="CB7350" s="5"/>
      <c r="CC7350" s="68"/>
      <c r="CD7350" s="67"/>
      <c r="CE7350" s="67"/>
      <c r="CF7350" s="64"/>
      <c r="CG7350" s="5"/>
      <c r="CH7350" s="69"/>
      <c r="CI7350" s="6"/>
      <c r="CJ7350" s="5"/>
      <c r="CK7350" s="25"/>
      <c r="CL7350" s="5"/>
      <c r="DN7350" s="14"/>
      <c r="DO7350" s="14"/>
      <c r="DP7350" s="5"/>
      <c r="DQ7350" s="25"/>
      <c r="DR7350" s="25"/>
      <c r="DS7350" s="96"/>
      <c r="DT7350" s="83"/>
      <c r="DU7350" s="14"/>
      <c r="DX7350" s="83"/>
      <c r="DY7350" s="83"/>
      <c r="DZ7350" s="83"/>
      <c r="EA7350" s="83"/>
      <c r="EJ7350" s="54"/>
      <c r="EK7350" s="22"/>
      <c r="EL7350" s="24"/>
      <c r="EP7350" s="23"/>
      <c r="EQ7350" s="24"/>
      <c r="ER7350" s="22"/>
      <c r="ES7350" s="24"/>
      <c r="ET7350" s="24"/>
      <c r="EU7350" s="23"/>
      <c r="EV7350" s="26"/>
      <c r="EX7350" s="6"/>
      <c r="EY7350" s="24"/>
      <c r="EZ7350" s="109"/>
      <c r="FA7350" s="66"/>
      <c r="FB7350" s="5"/>
      <c r="FC7350" s="68"/>
      <c r="FD7350" s="67"/>
      <c r="FE7350" s="67"/>
      <c r="FF7350" s="64"/>
      <c r="FG7350" s="5"/>
      <c r="FH7350" s="69"/>
      <c r="FI7350" s="6"/>
      <c r="FJ7350" s="5"/>
      <c r="FK7350" s="25"/>
      <c r="FL7350" s="5"/>
    </row>
    <row r="7351" spans="40:168">
      <c r="AN7351" s="14"/>
      <c r="AO7351" s="14"/>
      <c r="AP7351" s="5"/>
      <c r="AQ7351" s="25"/>
      <c r="AR7351" s="25"/>
      <c r="AS7351" s="96"/>
      <c r="AT7351" s="83"/>
      <c r="AU7351" s="14"/>
      <c r="AX7351" s="83"/>
      <c r="AY7351" s="83"/>
      <c r="AZ7351" s="83"/>
      <c r="BA7351" s="83"/>
      <c r="BJ7351" s="54"/>
      <c r="BK7351" s="22"/>
      <c r="BL7351" s="24"/>
      <c r="BP7351" s="23"/>
      <c r="BQ7351" s="24"/>
      <c r="BR7351" s="22"/>
      <c r="BS7351" s="24"/>
      <c r="BT7351" s="24"/>
      <c r="BU7351" s="23"/>
      <c r="BV7351" s="26"/>
      <c r="BX7351" s="6"/>
      <c r="BY7351" s="24"/>
      <c r="BZ7351" s="109"/>
      <c r="CA7351" s="66"/>
      <c r="CB7351" s="5"/>
      <c r="CC7351" s="68"/>
      <c r="CD7351" s="67"/>
      <c r="CE7351" s="67"/>
      <c r="CF7351" s="64"/>
      <c r="CG7351" s="5"/>
      <c r="CH7351" s="69"/>
      <c r="CI7351" s="6"/>
      <c r="CJ7351" s="5"/>
      <c r="CK7351" s="25"/>
      <c r="CL7351" s="5"/>
      <c r="DN7351" s="14"/>
      <c r="DO7351" s="14"/>
      <c r="DP7351" s="5"/>
      <c r="DQ7351" s="25"/>
      <c r="DR7351" s="25"/>
      <c r="DS7351" s="96"/>
      <c r="DT7351" s="83"/>
      <c r="DU7351" s="14"/>
      <c r="DX7351" s="83"/>
      <c r="DY7351" s="83"/>
      <c r="DZ7351" s="83"/>
      <c r="EA7351" s="83"/>
      <c r="EJ7351" s="54"/>
      <c r="EK7351" s="22"/>
      <c r="EL7351" s="24"/>
      <c r="EP7351" s="23"/>
      <c r="EQ7351" s="24"/>
      <c r="ER7351" s="22"/>
      <c r="ES7351" s="24"/>
      <c r="ET7351" s="24"/>
      <c r="EU7351" s="23"/>
      <c r="EV7351" s="26"/>
      <c r="EX7351" s="6"/>
      <c r="EY7351" s="24"/>
      <c r="EZ7351" s="109"/>
      <c r="FA7351" s="66"/>
      <c r="FB7351" s="5"/>
      <c r="FC7351" s="68"/>
      <c r="FD7351" s="67"/>
      <c r="FE7351" s="67"/>
      <c r="FF7351" s="64"/>
      <c r="FG7351" s="5"/>
      <c r="FH7351" s="69"/>
      <c r="FI7351" s="6"/>
      <c r="FJ7351" s="5"/>
      <c r="FK7351" s="25"/>
      <c r="FL7351" s="5"/>
    </row>
    <row r="7352" spans="40:168">
      <c r="AN7352" s="14"/>
      <c r="AO7352" s="14"/>
      <c r="AP7352" s="5"/>
      <c r="AQ7352" s="25"/>
      <c r="AR7352" s="25"/>
      <c r="AS7352" s="96"/>
      <c r="AT7352" s="83"/>
      <c r="AU7352" s="14"/>
      <c r="AX7352" s="83"/>
      <c r="AY7352" s="83"/>
      <c r="AZ7352" s="83"/>
      <c r="BA7352" s="83"/>
      <c r="BJ7352" s="54"/>
      <c r="BK7352" s="22"/>
      <c r="BL7352" s="24"/>
      <c r="BP7352" s="23"/>
      <c r="BQ7352" s="24"/>
      <c r="BR7352" s="22"/>
      <c r="BS7352" s="24"/>
      <c r="BT7352" s="24"/>
      <c r="BU7352" s="23"/>
      <c r="BV7352" s="26"/>
      <c r="BX7352" s="6"/>
      <c r="BY7352" s="24"/>
      <c r="BZ7352" s="109"/>
      <c r="CA7352" s="66"/>
      <c r="CB7352" s="5"/>
      <c r="CC7352" s="68"/>
      <c r="CD7352" s="67"/>
      <c r="CE7352" s="67"/>
      <c r="CF7352" s="64"/>
      <c r="CG7352" s="5"/>
      <c r="CH7352" s="69"/>
      <c r="CI7352" s="6"/>
      <c r="CJ7352" s="5"/>
      <c r="CK7352" s="25"/>
      <c r="CL7352" s="5"/>
      <c r="DN7352" s="14"/>
      <c r="DO7352" s="14"/>
      <c r="DP7352" s="5"/>
      <c r="DQ7352" s="25"/>
      <c r="DR7352" s="25"/>
      <c r="DS7352" s="96"/>
      <c r="DT7352" s="83"/>
      <c r="DU7352" s="14"/>
      <c r="DX7352" s="83"/>
      <c r="DY7352" s="83"/>
      <c r="DZ7352" s="83"/>
      <c r="EA7352" s="83"/>
      <c r="EJ7352" s="54"/>
      <c r="EK7352" s="22"/>
      <c r="EL7352" s="24"/>
      <c r="EP7352" s="23"/>
      <c r="EQ7352" s="24"/>
      <c r="ER7352" s="22"/>
      <c r="ES7352" s="24"/>
      <c r="ET7352" s="24"/>
      <c r="EU7352" s="23"/>
      <c r="EV7352" s="26"/>
      <c r="EX7352" s="6"/>
      <c r="EY7352" s="24"/>
      <c r="EZ7352" s="109"/>
      <c r="FA7352" s="66"/>
      <c r="FB7352" s="5"/>
      <c r="FC7352" s="68"/>
      <c r="FD7352" s="67"/>
      <c r="FE7352" s="67"/>
      <c r="FF7352" s="64"/>
      <c r="FG7352" s="5"/>
      <c r="FH7352" s="69"/>
      <c r="FI7352" s="6"/>
      <c r="FJ7352" s="5"/>
      <c r="FK7352" s="25"/>
      <c r="FL7352" s="5"/>
    </row>
    <row r="7353" spans="40:168">
      <c r="AN7353" s="14"/>
      <c r="AO7353" s="14"/>
      <c r="AP7353" s="5"/>
      <c r="AQ7353" s="25"/>
      <c r="AR7353" s="25"/>
      <c r="AS7353" s="96"/>
      <c r="AT7353" s="83"/>
      <c r="AU7353" s="14"/>
      <c r="AX7353" s="83"/>
      <c r="AY7353" s="83"/>
      <c r="AZ7353" s="83"/>
      <c r="BA7353" s="83"/>
      <c r="BJ7353" s="54"/>
      <c r="BK7353" s="22"/>
      <c r="BL7353" s="24"/>
      <c r="BP7353" s="23"/>
      <c r="BQ7353" s="24"/>
      <c r="BR7353" s="22"/>
      <c r="BS7353" s="24"/>
      <c r="BT7353" s="24"/>
      <c r="BU7353" s="23"/>
      <c r="BV7353" s="26"/>
      <c r="BX7353" s="6"/>
      <c r="BY7353" s="24"/>
      <c r="BZ7353" s="109"/>
      <c r="CA7353" s="66"/>
      <c r="CB7353" s="5"/>
      <c r="CC7353" s="68"/>
      <c r="CD7353" s="67"/>
      <c r="CE7353" s="67"/>
      <c r="CF7353" s="64"/>
      <c r="CG7353" s="5"/>
      <c r="CH7353" s="69"/>
      <c r="CI7353" s="6"/>
      <c r="CJ7353" s="5"/>
      <c r="CK7353" s="25"/>
      <c r="CL7353" s="5"/>
      <c r="DN7353" s="14"/>
      <c r="DO7353" s="14"/>
      <c r="DP7353" s="5"/>
      <c r="DQ7353" s="25"/>
      <c r="DR7353" s="25"/>
      <c r="DS7353" s="96"/>
      <c r="DT7353" s="83"/>
      <c r="DU7353" s="14"/>
      <c r="DX7353" s="83"/>
      <c r="DY7353" s="83"/>
      <c r="DZ7353" s="83"/>
      <c r="EA7353" s="83"/>
      <c r="EJ7353" s="54"/>
      <c r="EK7353" s="22"/>
      <c r="EL7353" s="24"/>
      <c r="EP7353" s="23"/>
      <c r="EQ7353" s="24"/>
      <c r="ER7353" s="22"/>
      <c r="ES7353" s="24"/>
      <c r="ET7353" s="24"/>
      <c r="EU7353" s="23"/>
      <c r="EV7353" s="26"/>
      <c r="EX7353" s="6"/>
      <c r="EY7353" s="24"/>
      <c r="EZ7353" s="109"/>
      <c r="FA7353" s="66"/>
      <c r="FB7353" s="5"/>
      <c r="FC7353" s="68"/>
      <c r="FD7353" s="67"/>
      <c r="FE7353" s="67"/>
      <c r="FF7353" s="64"/>
      <c r="FG7353" s="5"/>
      <c r="FH7353" s="69"/>
      <c r="FI7353" s="6"/>
      <c r="FJ7353" s="5"/>
      <c r="FK7353" s="25"/>
      <c r="FL7353" s="5"/>
    </row>
    <row r="7354" spans="40:168">
      <c r="AN7354" s="14"/>
      <c r="AO7354" s="14"/>
      <c r="AP7354" s="5"/>
      <c r="AQ7354" s="25"/>
      <c r="AR7354" s="25"/>
      <c r="AS7354" s="96"/>
      <c r="AT7354" s="83"/>
      <c r="AU7354" s="14"/>
      <c r="AX7354" s="83"/>
      <c r="AY7354" s="83"/>
      <c r="AZ7354" s="83"/>
      <c r="BA7354" s="83"/>
      <c r="BJ7354" s="54"/>
      <c r="BK7354" s="22"/>
      <c r="BL7354" s="24"/>
      <c r="BP7354" s="23"/>
      <c r="BQ7354" s="24"/>
      <c r="BR7354" s="22"/>
      <c r="BS7354" s="24"/>
      <c r="BT7354" s="24"/>
      <c r="BU7354" s="23"/>
      <c r="BV7354" s="26"/>
      <c r="BX7354" s="6"/>
      <c r="BY7354" s="24"/>
      <c r="BZ7354" s="109"/>
      <c r="CA7354" s="66"/>
      <c r="CB7354" s="5"/>
      <c r="CC7354" s="68"/>
      <c r="CD7354" s="67"/>
      <c r="CE7354" s="67"/>
      <c r="CF7354" s="64"/>
      <c r="CG7354" s="5"/>
      <c r="CH7354" s="69"/>
      <c r="CI7354" s="6"/>
      <c r="CJ7354" s="5"/>
      <c r="CK7354" s="25"/>
      <c r="CL7354" s="5"/>
      <c r="DN7354" s="14"/>
      <c r="DO7354" s="14"/>
      <c r="DP7354" s="5"/>
      <c r="DQ7354" s="25"/>
      <c r="DR7354" s="25"/>
      <c r="DS7354" s="96"/>
      <c r="DT7354" s="83"/>
      <c r="DU7354" s="14"/>
      <c r="DX7354" s="83"/>
      <c r="DY7354" s="83"/>
      <c r="DZ7354" s="83"/>
      <c r="EA7354" s="83"/>
      <c r="EJ7354" s="54"/>
      <c r="EK7354" s="22"/>
      <c r="EL7354" s="24"/>
      <c r="EP7354" s="23"/>
      <c r="EQ7354" s="24"/>
      <c r="ER7354" s="22"/>
      <c r="ES7354" s="24"/>
      <c r="ET7354" s="24"/>
      <c r="EU7354" s="23"/>
      <c r="EV7354" s="26"/>
      <c r="EX7354" s="6"/>
      <c r="EY7354" s="24"/>
      <c r="EZ7354" s="109"/>
      <c r="FA7354" s="66"/>
      <c r="FB7354" s="5"/>
      <c r="FC7354" s="68"/>
      <c r="FD7354" s="67"/>
      <c r="FE7354" s="67"/>
      <c r="FF7354" s="64"/>
      <c r="FG7354" s="5"/>
      <c r="FH7354" s="69"/>
      <c r="FI7354" s="6"/>
      <c r="FJ7354" s="5"/>
      <c r="FK7354" s="25"/>
      <c r="FL7354" s="5"/>
    </row>
    <row r="7355" spans="40:168">
      <c r="AN7355" s="14"/>
      <c r="AO7355" s="14"/>
      <c r="AP7355" s="5"/>
      <c r="AQ7355" s="25"/>
      <c r="AR7355" s="25"/>
      <c r="AS7355" s="96"/>
      <c r="AT7355" s="83"/>
      <c r="AU7355" s="14"/>
      <c r="AX7355" s="83"/>
      <c r="AY7355" s="83"/>
      <c r="AZ7355" s="83"/>
      <c r="BA7355" s="83"/>
      <c r="BJ7355" s="54"/>
      <c r="BK7355" s="22"/>
      <c r="BL7355" s="24"/>
      <c r="BP7355" s="23"/>
      <c r="BQ7355" s="24"/>
      <c r="BR7355" s="22"/>
      <c r="BS7355" s="24"/>
      <c r="BT7355" s="24"/>
      <c r="BU7355" s="23"/>
      <c r="BV7355" s="26"/>
      <c r="BX7355" s="6"/>
      <c r="BY7355" s="24"/>
      <c r="BZ7355" s="109"/>
      <c r="CA7355" s="66"/>
      <c r="CB7355" s="5"/>
      <c r="CC7355" s="68"/>
      <c r="CD7355" s="67"/>
      <c r="CE7355" s="67"/>
      <c r="CF7355" s="64"/>
      <c r="CG7355" s="5"/>
      <c r="CH7355" s="69"/>
      <c r="CI7355" s="6"/>
      <c r="CJ7355" s="5"/>
      <c r="CK7355" s="25"/>
      <c r="CL7355" s="5"/>
      <c r="DN7355" s="14"/>
      <c r="DO7355" s="14"/>
      <c r="DP7355" s="5"/>
      <c r="DQ7355" s="25"/>
      <c r="DR7355" s="25"/>
      <c r="DS7355" s="96"/>
      <c r="DT7355" s="83"/>
      <c r="DU7355" s="14"/>
      <c r="DX7355" s="83"/>
      <c r="DY7355" s="83"/>
      <c r="DZ7355" s="83"/>
      <c r="EA7355" s="83"/>
      <c r="EJ7355" s="54"/>
      <c r="EK7355" s="22"/>
      <c r="EL7355" s="24"/>
      <c r="EP7355" s="23"/>
      <c r="EQ7355" s="24"/>
      <c r="ER7355" s="22"/>
      <c r="ES7355" s="24"/>
      <c r="ET7355" s="24"/>
      <c r="EU7355" s="23"/>
      <c r="EV7355" s="26"/>
      <c r="EX7355" s="6"/>
      <c r="EY7355" s="24"/>
      <c r="EZ7355" s="109"/>
      <c r="FA7355" s="66"/>
      <c r="FB7355" s="5"/>
      <c r="FC7355" s="68"/>
      <c r="FD7355" s="67"/>
      <c r="FE7355" s="67"/>
      <c r="FF7355" s="64"/>
      <c r="FG7355" s="5"/>
      <c r="FH7355" s="69"/>
      <c r="FI7355" s="6"/>
      <c r="FJ7355" s="5"/>
      <c r="FK7355" s="25"/>
      <c r="FL7355" s="5"/>
    </row>
    <row r="7356" spans="40:168">
      <c r="AN7356" s="14"/>
      <c r="AO7356" s="14"/>
      <c r="AP7356" s="5"/>
      <c r="AQ7356" s="25"/>
      <c r="AR7356" s="25"/>
      <c r="AS7356" s="96"/>
      <c r="AT7356" s="83"/>
      <c r="AU7356" s="14"/>
      <c r="AX7356" s="83"/>
      <c r="AY7356" s="83"/>
      <c r="AZ7356" s="83"/>
      <c r="BA7356" s="83"/>
      <c r="BJ7356" s="54"/>
      <c r="BK7356" s="22"/>
      <c r="BL7356" s="24"/>
      <c r="BP7356" s="23"/>
      <c r="BQ7356" s="24"/>
      <c r="BR7356" s="22"/>
      <c r="BS7356" s="24"/>
      <c r="BT7356" s="24"/>
      <c r="BU7356" s="23"/>
      <c r="BV7356" s="26"/>
      <c r="BX7356" s="6"/>
      <c r="BY7356" s="24"/>
      <c r="BZ7356" s="109"/>
      <c r="CA7356" s="66"/>
      <c r="CB7356" s="5"/>
      <c r="CC7356" s="68"/>
      <c r="CD7356" s="67"/>
      <c r="CE7356" s="67"/>
      <c r="CF7356" s="64"/>
      <c r="CG7356" s="5"/>
      <c r="CH7356" s="69"/>
      <c r="CI7356" s="6"/>
      <c r="CJ7356" s="5"/>
      <c r="CK7356" s="25"/>
      <c r="CL7356" s="5"/>
      <c r="DN7356" s="14"/>
      <c r="DO7356" s="14"/>
      <c r="DP7356" s="5"/>
      <c r="DQ7356" s="25"/>
      <c r="DR7356" s="25"/>
      <c r="DS7356" s="96"/>
      <c r="DT7356" s="83"/>
      <c r="DU7356" s="14"/>
      <c r="DX7356" s="83"/>
      <c r="DY7356" s="83"/>
      <c r="DZ7356" s="83"/>
      <c r="EA7356" s="83"/>
      <c r="EJ7356" s="54"/>
      <c r="EK7356" s="22"/>
      <c r="EL7356" s="24"/>
      <c r="EP7356" s="23"/>
      <c r="EQ7356" s="24"/>
      <c r="ER7356" s="22"/>
      <c r="ES7356" s="24"/>
      <c r="ET7356" s="24"/>
      <c r="EU7356" s="23"/>
      <c r="EV7356" s="26"/>
      <c r="EX7356" s="6"/>
      <c r="EY7356" s="24"/>
      <c r="EZ7356" s="109"/>
      <c r="FA7356" s="66"/>
      <c r="FB7356" s="5"/>
      <c r="FC7356" s="68"/>
      <c r="FD7356" s="67"/>
      <c r="FE7356" s="67"/>
      <c r="FF7356" s="64"/>
      <c r="FG7356" s="5"/>
      <c r="FH7356" s="69"/>
      <c r="FI7356" s="6"/>
      <c r="FJ7356" s="5"/>
      <c r="FK7356" s="25"/>
      <c r="FL7356" s="5"/>
    </row>
    <row r="7357" spans="40:168">
      <c r="AN7357" s="14"/>
      <c r="AO7357" s="14"/>
      <c r="AP7357" s="5"/>
      <c r="AQ7357" s="25"/>
      <c r="AR7357" s="25"/>
      <c r="AS7357" s="96"/>
      <c r="AT7357" s="83"/>
      <c r="AU7357" s="14"/>
      <c r="AX7357" s="83"/>
      <c r="AY7357" s="83"/>
      <c r="AZ7357" s="83"/>
      <c r="BA7357" s="83"/>
      <c r="BJ7357" s="54"/>
      <c r="BK7357" s="22"/>
      <c r="BL7357" s="24"/>
      <c r="BP7357" s="23"/>
      <c r="BQ7357" s="24"/>
      <c r="BR7357" s="22"/>
      <c r="BS7357" s="24"/>
      <c r="BT7357" s="24"/>
      <c r="BU7357" s="23"/>
      <c r="BV7357" s="26"/>
      <c r="BX7357" s="6"/>
      <c r="BY7357" s="24"/>
      <c r="BZ7357" s="109"/>
      <c r="CA7357" s="66"/>
      <c r="CB7357" s="5"/>
      <c r="CC7357" s="68"/>
      <c r="CD7357" s="67"/>
      <c r="CE7357" s="67"/>
      <c r="CF7357" s="64"/>
      <c r="CG7357" s="5"/>
      <c r="CH7357" s="69"/>
      <c r="CI7357" s="6"/>
      <c r="CJ7357" s="5"/>
      <c r="CK7357" s="25"/>
      <c r="CL7357" s="5"/>
      <c r="DN7357" s="14"/>
      <c r="DO7357" s="14"/>
      <c r="DP7357" s="5"/>
      <c r="DQ7357" s="25"/>
      <c r="DR7357" s="25"/>
      <c r="DS7357" s="96"/>
      <c r="DT7357" s="83"/>
      <c r="DU7357" s="14"/>
      <c r="DX7357" s="83"/>
      <c r="DY7357" s="83"/>
      <c r="DZ7357" s="83"/>
      <c r="EA7357" s="83"/>
      <c r="EJ7357" s="54"/>
      <c r="EK7357" s="22"/>
      <c r="EL7357" s="24"/>
      <c r="EP7357" s="23"/>
      <c r="EQ7357" s="24"/>
      <c r="ER7357" s="22"/>
      <c r="ES7357" s="24"/>
      <c r="ET7357" s="24"/>
      <c r="EU7357" s="23"/>
      <c r="EV7357" s="26"/>
      <c r="EX7357" s="6"/>
      <c r="EY7357" s="24"/>
      <c r="EZ7357" s="109"/>
      <c r="FA7357" s="66"/>
      <c r="FB7357" s="5"/>
      <c r="FC7357" s="68"/>
      <c r="FD7357" s="67"/>
      <c r="FE7357" s="67"/>
      <c r="FF7357" s="64"/>
      <c r="FG7357" s="5"/>
      <c r="FH7357" s="69"/>
      <c r="FI7357" s="6"/>
      <c r="FJ7357" s="5"/>
      <c r="FK7357" s="25"/>
      <c r="FL7357" s="5"/>
    </row>
    <row r="7358" spans="40:168">
      <c r="AN7358" s="14"/>
      <c r="AO7358" s="14"/>
      <c r="AP7358" s="5"/>
      <c r="AQ7358" s="25"/>
      <c r="AR7358" s="25"/>
      <c r="AS7358" s="96"/>
      <c r="AT7358" s="83"/>
      <c r="AU7358" s="14"/>
      <c r="AX7358" s="83"/>
      <c r="AY7358" s="83"/>
      <c r="AZ7358" s="83"/>
      <c r="BA7358" s="83"/>
      <c r="BJ7358" s="54"/>
      <c r="BK7358" s="22"/>
      <c r="BL7358" s="24"/>
      <c r="BP7358" s="23"/>
      <c r="BQ7358" s="24"/>
      <c r="BR7358" s="22"/>
      <c r="BS7358" s="24"/>
      <c r="BT7358" s="24"/>
      <c r="BU7358" s="23"/>
      <c r="BV7358" s="26"/>
      <c r="BX7358" s="6"/>
      <c r="BY7358" s="24"/>
      <c r="BZ7358" s="109"/>
      <c r="CA7358" s="66"/>
      <c r="CB7358" s="5"/>
      <c r="CC7358" s="68"/>
      <c r="CD7358" s="67"/>
      <c r="CE7358" s="67"/>
      <c r="CF7358" s="64"/>
      <c r="CG7358" s="5"/>
      <c r="CH7358" s="69"/>
      <c r="CI7358" s="6"/>
      <c r="CJ7358" s="5"/>
      <c r="CK7358" s="25"/>
      <c r="CL7358" s="5"/>
      <c r="DN7358" s="14"/>
      <c r="DO7358" s="14"/>
      <c r="DP7358" s="5"/>
      <c r="DQ7358" s="25"/>
      <c r="DR7358" s="25"/>
      <c r="DS7358" s="96"/>
      <c r="DT7358" s="83"/>
      <c r="DU7358" s="14"/>
      <c r="DX7358" s="83"/>
      <c r="DY7358" s="83"/>
      <c r="DZ7358" s="83"/>
      <c r="EA7358" s="83"/>
      <c r="EJ7358" s="54"/>
      <c r="EK7358" s="22"/>
      <c r="EL7358" s="24"/>
      <c r="EP7358" s="23"/>
      <c r="EQ7358" s="24"/>
      <c r="ER7358" s="22"/>
      <c r="ES7358" s="24"/>
      <c r="ET7358" s="24"/>
      <c r="EU7358" s="23"/>
      <c r="EV7358" s="26"/>
      <c r="EX7358" s="6"/>
      <c r="EY7358" s="24"/>
      <c r="EZ7358" s="109"/>
      <c r="FA7358" s="66"/>
      <c r="FB7358" s="5"/>
      <c r="FC7358" s="68"/>
      <c r="FD7358" s="67"/>
      <c r="FE7358" s="67"/>
      <c r="FF7358" s="64"/>
      <c r="FG7358" s="5"/>
      <c r="FH7358" s="69"/>
      <c r="FI7358" s="6"/>
      <c r="FJ7358" s="5"/>
      <c r="FK7358" s="25"/>
      <c r="FL7358" s="5"/>
    </row>
    <row r="7359" spans="40:168">
      <c r="AN7359" s="14"/>
      <c r="AO7359" s="14"/>
      <c r="AP7359" s="5"/>
      <c r="AQ7359" s="25"/>
      <c r="AR7359" s="25"/>
      <c r="AS7359" s="96"/>
      <c r="AT7359" s="83"/>
      <c r="AU7359" s="14"/>
      <c r="AX7359" s="83"/>
      <c r="AY7359" s="83"/>
      <c r="AZ7359" s="83"/>
      <c r="BA7359" s="83"/>
      <c r="BJ7359" s="54"/>
      <c r="BK7359" s="22"/>
      <c r="BL7359" s="24"/>
      <c r="BP7359" s="23"/>
      <c r="BQ7359" s="24"/>
      <c r="BR7359" s="22"/>
      <c r="BS7359" s="24"/>
      <c r="BT7359" s="24"/>
      <c r="BU7359" s="23"/>
      <c r="BV7359" s="26"/>
      <c r="BX7359" s="6"/>
      <c r="BY7359" s="24"/>
      <c r="BZ7359" s="109"/>
      <c r="CA7359" s="66"/>
      <c r="CB7359" s="5"/>
      <c r="CC7359" s="68"/>
      <c r="CD7359" s="67"/>
      <c r="CE7359" s="67"/>
      <c r="CF7359" s="64"/>
      <c r="CG7359" s="5"/>
      <c r="CH7359" s="69"/>
      <c r="CI7359" s="6"/>
      <c r="CJ7359" s="5"/>
      <c r="CK7359" s="25"/>
      <c r="CL7359" s="5"/>
      <c r="DN7359" s="14"/>
      <c r="DO7359" s="14"/>
      <c r="DP7359" s="5"/>
      <c r="DQ7359" s="25"/>
      <c r="DR7359" s="25"/>
      <c r="DS7359" s="96"/>
      <c r="DT7359" s="83"/>
      <c r="DU7359" s="14"/>
      <c r="DX7359" s="83"/>
      <c r="DY7359" s="83"/>
      <c r="DZ7359" s="83"/>
      <c r="EA7359" s="83"/>
      <c r="EJ7359" s="54"/>
      <c r="EK7359" s="22"/>
      <c r="EL7359" s="24"/>
      <c r="EP7359" s="23"/>
      <c r="EQ7359" s="24"/>
      <c r="ER7359" s="22"/>
      <c r="ES7359" s="24"/>
      <c r="ET7359" s="24"/>
      <c r="EU7359" s="23"/>
      <c r="EV7359" s="26"/>
      <c r="EX7359" s="6"/>
      <c r="EY7359" s="24"/>
      <c r="EZ7359" s="109"/>
      <c r="FA7359" s="66"/>
      <c r="FB7359" s="5"/>
      <c r="FC7359" s="68"/>
      <c r="FD7359" s="67"/>
      <c r="FE7359" s="67"/>
      <c r="FF7359" s="64"/>
      <c r="FG7359" s="5"/>
      <c r="FH7359" s="69"/>
      <c r="FI7359" s="6"/>
      <c r="FJ7359" s="5"/>
      <c r="FK7359" s="25"/>
      <c r="FL7359" s="5"/>
    </row>
    <row r="7360" spans="40:168">
      <c r="AN7360" s="14"/>
      <c r="AO7360" s="14"/>
      <c r="AP7360" s="5"/>
      <c r="AQ7360" s="25"/>
      <c r="AR7360" s="25"/>
      <c r="AS7360" s="96"/>
      <c r="AT7360" s="83"/>
      <c r="AU7360" s="14"/>
      <c r="AX7360" s="83"/>
      <c r="AY7360" s="83"/>
      <c r="AZ7360" s="83"/>
      <c r="BA7360" s="83"/>
      <c r="BJ7360" s="54"/>
      <c r="BK7360" s="22"/>
      <c r="BL7360" s="24"/>
      <c r="BP7360" s="23"/>
      <c r="BQ7360" s="24"/>
      <c r="BR7360" s="22"/>
      <c r="BS7360" s="24"/>
      <c r="BT7360" s="24"/>
      <c r="BU7360" s="23"/>
      <c r="BV7360" s="26"/>
      <c r="BX7360" s="6"/>
      <c r="BY7360" s="24"/>
      <c r="BZ7360" s="109"/>
      <c r="CA7360" s="66"/>
      <c r="CB7360" s="5"/>
      <c r="CC7360" s="68"/>
      <c r="CD7360" s="67"/>
      <c r="CE7360" s="67"/>
      <c r="CF7360" s="64"/>
      <c r="CG7360" s="5"/>
      <c r="CH7360" s="69"/>
      <c r="CI7360" s="6"/>
      <c r="CJ7360" s="5"/>
      <c r="CK7360" s="25"/>
      <c r="CL7360" s="5"/>
      <c r="DN7360" s="14"/>
      <c r="DO7360" s="14"/>
      <c r="DP7360" s="5"/>
      <c r="DQ7360" s="25"/>
      <c r="DR7360" s="25"/>
      <c r="DS7360" s="96"/>
      <c r="DT7360" s="83"/>
      <c r="DU7360" s="14"/>
      <c r="DX7360" s="83"/>
      <c r="DY7360" s="83"/>
      <c r="DZ7360" s="83"/>
      <c r="EA7360" s="83"/>
      <c r="EJ7360" s="54"/>
      <c r="EK7360" s="22"/>
      <c r="EL7360" s="24"/>
      <c r="EP7360" s="23"/>
      <c r="EQ7360" s="24"/>
      <c r="ER7360" s="22"/>
      <c r="ES7360" s="24"/>
      <c r="ET7360" s="24"/>
      <c r="EU7360" s="23"/>
      <c r="EV7360" s="26"/>
      <c r="EX7360" s="6"/>
      <c r="EY7360" s="24"/>
      <c r="EZ7360" s="109"/>
      <c r="FA7360" s="66"/>
      <c r="FB7360" s="5"/>
      <c r="FC7360" s="68"/>
      <c r="FD7360" s="67"/>
      <c r="FE7360" s="67"/>
      <c r="FF7360" s="64"/>
      <c r="FG7360" s="5"/>
      <c r="FH7360" s="69"/>
      <c r="FI7360" s="6"/>
      <c r="FJ7360" s="5"/>
      <c r="FK7360" s="25"/>
      <c r="FL7360" s="5"/>
    </row>
    <row r="7361" spans="40:168">
      <c r="AN7361" s="14"/>
      <c r="AO7361" s="14"/>
      <c r="AP7361" s="5"/>
      <c r="AQ7361" s="25"/>
      <c r="AR7361" s="25"/>
      <c r="AS7361" s="96"/>
      <c r="AT7361" s="83"/>
      <c r="AU7361" s="14"/>
      <c r="AX7361" s="83"/>
      <c r="AY7361" s="83"/>
      <c r="AZ7361" s="83"/>
      <c r="BA7361" s="83"/>
      <c r="BJ7361" s="54"/>
      <c r="BK7361" s="22"/>
      <c r="BL7361" s="24"/>
      <c r="BP7361" s="23"/>
      <c r="BQ7361" s="24"/>
      <c r="BR7361" s="22"/>
      <c r="BS7361" s="24"/>
      <c r="BT7361" s="24"/>
      <c r="BU7361" s="23"/>
      <c r="BV7361" s="26"/>
      <c r="BX7361" s="6"/>
      <c r="BY7361" s="24"/>
      <c r="BZ7361" s="109"/>
      <c r="CA7361" s="66"/>
      <c r="CB7361" s="5"/>
      <c r="CC7361" s="68"/>
      <c r="CD7361" s="67"/>
      <c r="CE7361" s="67"/>
      <c r="CF7361" s="64"/>
      <c r="CG7361" s="5"/>
      <c r="CH7361" s="69"/>
      <c r="CI7361" s="6"/>
      <c r="CJ7361" s="5"/>
      <c r="CK7361" s="25"/>
      <c r="CL7361" s="5"/>
      <c r="DN7361" s="14"/>
      <c r="DO7361" s="14"/>
      <c r="DP7361" s="5"/>
      <c r="DQ7361" s="25"/>
      <c r="DR7361" s="25"/>
      <c r="DS7361" s="96"/>
      <c r="DT7361" s="83"/>
      <c r="DU7361" s="14"/>
      <c r="DX7361" s="83"/>
      <c r="DY7361" s="83"/>
      <c r="DZ7361" s="83"/>
      <c r="EA7361" s="83"/>
      <c r="EJ7361" s="54"/>
      <c r="EK7361" s="22"/>
      <c r="EL7361" s="24"/>
      <c r="EP7361" s="23"/>
      <c r="EQ7361" s="24"/>
      <c r="ER7361" s="22"/>
      <c r="ES7361" s="24"/>
      <c r="ET7361" s="24"/>
      <c r="EU7361" s="23"/>
      <c r="EV7361" s="26"/>
      <c r="EX7361" s="6"/>
      <c r="EY7361" s="24"/>
      <c r="EZ7361" s="109"/>
      <c r="FA7361" s="66"/>
      <c r="FB7361" s="5"/>
      <c r="FC7361" s="68"/>
      <c r="FD7361" s="67"/>
      <c r="FE7361" s="67"/>
      <c r="FF7361" s="64"/>
      <c r="FG7361" s="5"/>
      <c r="FH7361" s="69"/>
      <c r="FI7361" s="6"/>
      <c r="FJ7361" s="5"/>
      <c r="FK7361" s="25"/>
      <c r="FL7361" s="5"/>
    </row>
    <row r="7362" spans="40:168">
      <c r="AN7362" s="14"/>
      <c r="AO7362" s="14"/>
      <c r="AP7362" s="5"/>
      <c r="AQ7362" s="25"/>
      <c r="AR7362" s="25"/>
      <c r="AS7362" s="96"/>
      <c r="AT7362" s="83"/>
      <c r="AU7362" s="14"/>
      <c r="AX7362" s="83"/>
      <c r="AY7362" s="83"/>
      <c r="AZ7362" s="83"/>
      <c r="BA7362" s="83"/>
      <c r="BJ7362" s="54"/>
      <c r="BK7362" s="22"/>
      <c r="BL7362" s="24"/>
      <c r="BP7362" s="23"/>
      <c r="BQ7362" s="24"/>
      <c r="BR7362" s="22"/>
      <c r="BS7362" s="24"/>
      <c r="BT7362" s="24"/>
      <c r="BU7362" s="23"/>
      <c r="BV7362" s="26"/>
      <c r="BX7362" s="6"/>
      <c r="BY7362" s="24"/>
      <c r="BZ7362" s="109"/>
      <c r="CA7362" s="66"/>
      <c r="CB7362" s="5"/>
      <c r="CC7362" s="68"/>
      <c r="CD7362" s="67"/>
      <c r="CE7362" s="67"/>
      <c r="CF7362" s="64"/>
      <c r="CG7362" s="5"/>
      <c r="CH7362" s="69"/>
      <c r="CI7362" s="6"/>
      <c r="CJ7362" s="5"/>
      <c r="CK7362" s="25"/>
      <c r="CL7362" s="5"/>
      <c r="DN7362" s="14"/>
      <c r="DO7362" s="14"/>
      <c r="DP7362" s="5"/>
      <c r="DQ7362" s="25"/>
      <c r="DR7362" s="25"/>
      <c r="DS7362" s="96"/>
      <c r="DT7362" s="83"/>
      <c r="DU7362" s="14"/>
      <c r="DX7362" s="83"/>
      <c r="DY7362" s="83"/>
      <c r="DZ7362" s="83"/>
      <c r="EA7362" s="83"/>
      <c r="EJ7362" s="54"/>
      <c r="EK7362" s="22"/>
      <c r="EL7362" s="24"/>
      <c r="EP7362" s="23"/>
      <c r="EQ7362" s="24"/>
      <c r="ER7362" s="22"/>
      <c r="ES7362" s="24"/>
      <c r="ET7362" s="24"/>
      <c r="EU7362" s="23"/>
      <c r="EV7362" s="26"/>
      <c r="EX7362" s="6"/>
      <c r="EY7362" s="24"/>
      <c r="EZ7362" s="109"/>
      <c r="FA7362" s="66"/>
      <c r="FB7362" s="5"/>
      <c r="FC7362" s="68"/>
      <c r="FD7362" s="67"/>
      <c r="FE7362" s="67"/>
      <c r="FF7362" s="64"/>
      <c r="FG7362" s="5"/>
      <c r="FH7362" s="69"/>
      <c r="FI7362" s="6"/>
      <c r="FJ7362" s="5"/>
      <c r="FK7362" s="25"/>
      <c r="FL7362" s="5"/>
    </row>
    <row r="7363" spans="40:168">
      <c r="AN7363" s="14"/>
      <c r="AO7363" s="14"/>
      <c r="AP7363" s="5"/>
      <c r="AQ7363" s="25"/>
      <c r="AR7363" s="25"/>
      <c r="AS7363" s="96"/>
      <c r="AT7363" s="83"/>
      <c r="AU7363" s="14"/>
      <c r="AX7363" s="83"/>
      <c r="AY7363" s="83"/>
      <c r="AZ7363" s="83"/>
      <c r="BA7363" s="83"/>
      <c r="BJ7363" s="54"/>
      <c r="BK7363" s="22"/>
      <c r="BL7363" s="24"/>
      <c r="BP7363" s="23"/>
      <c r="BQ7363" s="24"/>
      <c r="BR7363" s="22"/>
      <c r="BS7363" s="24"/>
      <c r="BT7363" s="24"/>
      <c r="BU7363" s="23"/>
      <c r="BV7363" s="26"/>
      <c r="BX7363" s="6"/>
      <c r="BY7363" s="24"/>
      <c r="BZ7363" s="109"/>
      <c r="CA7363" s="66"/>
      <c r="CB7363" s="5"/>
      <c r="CC7363" s="68"/>
      <c r="CD7363" s="67"/>
      <c r="CE7363" s="67"/>
      <c r="CF7363" s="64"/>
      <c r="CG7363" s="5"/>
      <c r="CH7363" s="69"/>
      <c r="CI7363" s="6"/>
      <c r="CJ7363" s="5"/>
      <c r="CK7363" s="25"/>
      <c r="CL7363" s="5"/>
      <c r="DN7363" s="14"/>
      <c r="DO7363" s="14"/>
      <c r="DP7363" s="5"/>
      <c r="DQ7363" s="25"/>
      <c r="DR7363" s="25"/>
      <c r="DS7363" s="96"/>
      <c r="DT7363" s="83"/>
      <c r="DU7363" s="14"/>
      <c r="DX7363" s="83"/>
      <c r="DY7363" s="83"/>
      <c r="DZ7363" s="83"/>
      <c r="EA7363" s="83"/>
      <c r="EJ7363" s="54"/>
      <c r="EK7363" s="22"/>
      <c r="EL7363" s="24"/>
      <c r="EP7363" s="23"/>
      <c r="EQ7363" s="24"/>
      <c r="ER7363" s="22"/>
      <c r="ES7363" s="24"/>
      <c r="ET7363" s="24"/>
      <c r="EU7363" s="23"/>
      <c r="EV7363" s="26"/>
      <c r="EX7363" s="6"/>
      <c r="EY7363" s="24"/>
      <c r="EZ7363" s="109"/>
      <c r="FA7363" s="66"/>
      <c r="FB7363" s="5"/>
      <c r="FC7363" s="68"/>
      <c r="FD7363" s="67"/>
      <c r="FE7363" s="67"/>
      <c r="FF7363" s="64"/>
      <c r="FG7363" s="5"/>
      <c r="FH7363" s="69"/>
      <c r="FI7363" s="6"/>
      <c r="FJ7363" s="5"/>
      <c r="FK7363" s="25"/>
      <c r="FL7363" s="5"/>
    </row>
    <row r="7364" spans="40:168">
      <c r="AN7364" s="14"/>
      <c r="AO7364" s="14"/>
      <c r="AP7364" s="5"/>
      <c r="AQ7364" s="25"/>
      <c r="AR7364" s="25"/>
      <c r="AS7364" s="96"/>
      <c r="AT7364" s="83"/>
      <c r="AU7364" s="14"/>
      <c r="AX7364" s="83"/>
      <c r="AY7364" s="83"/>
      <c r="AZ7364" s="83"/>
      <c r="BA7364" s="83"/>
      <c r="BJ7364" s="54"/>
      <c r="BK7364" s="22"/>
      <c r="BL7364" s="24"/>
      <c r="BP7364" s="23"/>
      <c r="BQ7364" s="24"/>
      <c r="BR7364" s="22"/>
      <c r="BS7364" s="24"/>
      <c r="BT7364" s="24"/>
      <c r="BU7364" s="23"/>
      <c r="BV7364" s="26"/>
      <c r="BX7364" s="6"/>
      <c r="BY7364" s="24"/>
      <c r="BZ7364" s="109"/>
      <c r="CA7364" s="66"/>
      <c r="CB7364" s="5"/>
      <c r="CC7364" s="68"/>
      <c r="CD7364" s="67"/>
      <c r="CE7364" s="67"/>
      <c r="CF7364" s="64"/>
      <c r="CG7364" s="5"/>
      <c r="CH7364" s="69"/>
      <c r="CI7364" s="6"/>
      <c r="CJ7364" s="5"/>
      <c r="CK7364" s="25"/>
      <c r="CL7364" s="5"/>
      <c r="DN7364" s="14"/>
      <c r="DO7364" s="14"/>
      <c r="DP7364" s="5"/>
      <c r="DQ7364" s="25"/>
      <c r="DR7364" s="25"/>
      <c r="DS7364" s="96"/>
      <c r="DT7364" s="83"/>
      <c r="DU7364" s="14"/>
      <c r="DX7364" s="83"/>
      <c r="DY7364" s="83"/>
      <c r="DZ7364" s="83"/>
      <c r="EA7364" s="83"/>
      <c r="EJ7364" s="54"/>
      <c r="EK7364" s="22"/>
      <c r="EL7364" s="24"/>
      <c r="EP7364" s="23"/>
      <c r="EQ7364" s="24"/>
      <c r="ER7364" s="22"/>
      <c r="ES7364" s="24"/>
      <c r="ET7364" s="24"/>
      <c r="EU7364" s="23"/>
      <c r="EV7364" s="26"/>
      <c r="EX7364" s="6"/>
      <c r="EY7364" s="24"/>
      <c r="EZ7364" s="109"/>
      <c r="FA7364" s="66"/>
      <c r="FB7364" s="5"/>
      <c r="FC7364" s="68"/>
      <c r="FD7364" s="67"/>
      <c r="FE7364" s="67"/>
      <c r="FF7364" s="64"/>
      <c r="FG7364" s="5"/>
      <c r="FH7364" s="69"/>
      <c r="FI7364" s="6"/>
      <c r="FJ7364" s="5"/>
      <c r="FK7364" s="25"/>
      <c r="FL7364" s="5"/>
    </row>
    <row r="7365" spans="40:168">
      <c r="AN7365" s="14"/>
      <c r="AO7365" s="14"/>
      <c r="AP7365" s="5"/>
      <c r="AQ7365" s="25"/>
      <c r="AR7365" s="25"/>
      <c r="AS7365" s="96"/>
      <c r="AT7365" s="83"/>
      <c r="AU7365" s="14"/>
      <c r="AX7365" s="83"/>
      <c r="AY7365" s="83"/>
      <c r="AZ7365" s="83"/>
      <c r="BA7365" s="83"/>
      <c r="BJ7365" s="54"/>
      <c r="BK7365" s="22"/>
      <c r="BL7365" s="24"/>
      <c r="BP7365" s="23"/>
      <c r="BQ7365" s="24"/>
      <c r="BR7365" s="22"/>
      <c r="BS7365" s="24"/>
      <c r="BT7365" s="24"/>
      <c r="BU7365" s="23"/>
      <c r="BV7365" s="26"/>
      <c r="BX7365" s="6"/>
      <c r="BY7365" s="24"/>
      <c r="BZ7365" s="109"/>
      <c r="CA7365" s="66"/>
      <c r="CB7365" s="5"/>
      <c r="CC7365" s="68"/>
      <c r="CD7365" s="67"/>
      <c r="CE7365" s="67"/>
      <c r="CF7365" s="64"/>
      <c r="CG7365" s="5"/>
      <c r="CH7365" s="69"/>
      <c r="CI7365" s="6"/>
      <c r="CJ7365" s="5"/>
      <c r="CK7365" s="25"/>
      <c r="CL7365" s="5"/>
      <c r="DN7365" s="14"/>
      <c r="DO7365" s="14"/>
      <c r="DP7365" s="5"/>
      <c r="DQ7365" s="25"/>
      <c r="DR7365" s="25"/>
      <c r="DS7365" s="96"/>
      <c r="DT7365" s="83"/>
      <c r="DU7365" s="14"/>
      <c r="DX7365" s="83"/>
      <c r="DY7365" s="83"/>
      <c r="DZ7365" s="83"/>
      <c r="EA7365" s="83"/>
      <c r="EJ7365" s="54"/>
      <c r="EK7365" s="22"/>
      <c r="EL7365" s="24"/>
      <c r="EP7365" s="23"/>
      <c r="EQ7365" s="24"/>
      <c r="ER7365" s="22"/>
      <c r="ES7365" s="24"/>
      <c r="ET7365" s="24"/>
      <c r="EU7365" s="23"/>
      <c r="EV7365" s="26"/>
      <c r="EX7365" s="6"/>
      <c r="EY7365" s="24"/>
      <c r="EZ7365" s="109"/>
      <c r="FA7365" s="66"/>
      <c r="FB7365" s="5"/>
      <c r="FC7365" s="68"/>
      <c r="FD7365" s="67"/>
      <c r="FE7365" s="67"/>
      <c r="FF7365" s="64"/>
      <c r="FG7365" s="5"/>
      <c r="FH7365" s="69"/>
      <c r="FI7365" s="6"/>
      <c r="FJ7365" s="5"/>
      <c r="FK7365" s="25"/>
      <c r="FL7365" s="5"/>
    </row>
    <row r="7366" spans="40:168">
      <c r="AN7366" s="14"/>
      <c r="AO7366" s="14"/>
      <c r="AP7366" s="5"/>
      <c r="AQ7366" s="25"/>
      <c r="AR7366" s="25"/>
      <c r="AS7366" s="96"/>
      <c r="AT7366" s="83"/>
      <c r="AU7366" s="14"/>
      <c r="AX7366" s="83"/>
      <c r="AY7366" s="83"/>
      <c r="AZ7366" s="83"/>
      <c r="BA7366" s="83"/>
      <c r="BJ7366" s="54"/>
      <c r="BK7366" s="22"/>
      <c r="BL7366" s="24"/>
      <c r="BP7366" s="23"/>
      <c r="BQ7366" s="24"/>
      <c r="BR7366" s="22"/>
      <c r="BS7366" s="24"/>
      <c r="BT7366" s="24"/>
      <c r="BU7366" s="23"/>
      <c r="BV7366" s="26"/>
      <c r="BX7366" s="6"/>
      <c r="BY7366" s="24"/>
      <c r="BZ7366" s="109"/>
      <c r="CA7366" s="66"/>
      <c r="CB7366" s="5"/>
      <c r="CC7366" s="68"/>
      <c r="CD7366" s="67"/>
      <c r="CE7366" s="67"/>
      <c r="CF7366" s="64"/>
      <c r="CG7366" s="5"/>
      <c r="CH7366" s="69"/>
      <c r="CI7366" s="6"/>
      <c r="CJ7366" s="5"/>
      <c r="CK7366" s="25"/>
      <c r="CL7366" s="5"/>
      <c r="DN7366" s="14"/>
      <c r="DO7366" s="14"/>
      <c r="DP7366" s="5"/>
      <c r="DQ7366" s="25"/>
      <c r="DR7366" s="25"/>
      <c r="DS7366" s="96"/>
      <c r="DT7366" s="83"/>
      <c r="DU7366" s="14"/>
      <c r="DX7366" s="83"/>
      <c r="DY7366" s="83"/>
      <c r="DZ7366" s="83"/>
      <c r="EA7366" s="83"/>
      <c r="EJ7366" s="54"/>
      <c r="EK7366" s="22"/>
      <c r="EL7366" s="24"/>
      <c r="EP7366" s="23"/>
      <c r="EQ7366" s="24"/>
      <c r="ER7366" s="22"/>
      <c r="ES7366" s="24"/>
      <c r="ET7366" s="24"/>
      <c r="EU7366" s="23"/>
      <c r="EV7366" s="26"/>
      <c r="EX7366" s="6"/>
      <c r="EY7366" s="24"/>
      <c r="EZ7366" s="109"/>
      <c r="FA7366" s="66"/>
      <c r="FB7366" s="5"/>
      <c r="FC7366" s="68"/>
      <c r="FD7366" s="67"/>
      <c r="FE7366" s="67"/>
      <c r="FF7366" s="64"/>
      <c r="FG7366" s="5"/>
      <c r="FH7366" s="69"/>
      <c r="FI7366" s="6"/>
      <c r="FJ7366" s="5"/>
      <c r="FK7366" s="25"/>
      <c r="FL7366" s="5"/>
    </row>
    <row r="7367" spans="40:168">
      <c r="AN7367" s="14"/>
      <c r="AO7367" s="14"/>
      <c r="AP7367" s="5"/>
      <c r="AQ7367" s="25"/>
      <c r="AR7367" s="25"/>
      <c r="AS7367" s="96"/>
      <c r="AT7367" s="83"/>
      <c r="AU7367" s="14"/>
      <c r="AX7367" s="83"/>
      <c r="AY7367" s="83"/>
      <c r="AZ7367" s="83"/>
      <c r="BA7367" s="83"/>
      <c r="BJ7367" s="54"/>
      <c r="BK7367" s="22"/>
      <c r="BL7367" s="24"/>
      <c r="BP7367" s="23"/>
      <c r="BQ7367" s="24"/>
      <c r="BR7367" s="22"/>
      <c r="BS7367" s="24"/>
      <c r="BT7367" s="24"/>
      <c r="BU7367" s="23"/>
      <c r="BV7367" s="26"/>
      <c r="BX7367" s="6"/>
      <c r="BY7367" s="24"/>
      <c r="BZ7367" s="109"/>
      <c r="CA7367" s="66"/>
      <c r="CB7367" s="5"/>
      <c r="CC7367" s="68"/>
      <c r="CD7367" s="67"/>
      <c r="CE7367" s="67"/>
      <c r="CF7367" s="64"/>
      <c r="CG7367" s="5"/>
      <c r="CH7367" s="69"/>
      <c r="CI7367" s="6"/>
      <c r="CJ7367" s="5"/>
      <c r="CK7367" s="25"/>
      <c r="CL7367" s="5"/>
      <c r="DN7367" s="14"/>
      <c r="DO7367" s="14"/>
      <c r="DP7367" s="5"/>
      <c r="DQ7367" s="25"/>
      <c r="DR7367" s="25"/>
      <c r="DS7367" s="96"/>
      <c r="DT7367" s="83"/>
      <c r="DU7367" s="14"/>
      <c r="DX7367" s="83"/>
      <c r="DY7367" s="83"/>
      <c r="DZ7367" s="83"/>
      <c r="EA7367" s="83"/>
      <c r="EJ7367" s="54"/>
      <c r="EK7367" s="22"/>
      <c r="EL7367" s="24"/>
      <c r="EP7367" s="23"/>
      <c r="EQ7367" s="24"/>
      <c r="ER7367" s="22"/>
      <c r="ES7367" s="24"/>
      <c r="ET7367" s="24"/>
      <c r="EU7367" s="23"/>
      <c r="EV7367" s="26"/>
      <c r="EX7367" s="6"/>
      <c r="EY7367" s="24"/>
      <c r="EZ7367" s="109"/>
      <c r="FA7367" s="66"/>
      <c r="FB7367" s="5"/>
      <c r="FC7367" s="68"/>
      <c r="FD7367" s="67"/>
      <c r="FE7367" s="67"/>
      <c r="FF7367" s="64"/>
      <c r="FG7367" s="5"/>
      <c r="FH7367" s="69"/>
      <c r="FI7367" s="6"/>
      <c r="FJ7367" s="5"/>
      <c r="FK7367" s="25"/>
      <c r="FL7367" s="5"/>
    </row>
    <row r="7368" spans="40:168">
      <c r="AN7368" s="14"/>
      <c r="AO7368" s="14"/>
      <c r="AP7368" s="5"/>
      <c r="AQ7368" s="25"/>
      <c r="AR7368" s="25"/>
      <c r="AS7368" s="96"/>
      <c r="AT7368" s="83"/>
      <c r="AU7368" s="14"/>
      <c r="AX7368" s="83"/>
      <c r="AY7368" s="83"/>
      <c r="AZ7368" s="83"/>
      <c r="BA7368" s="83"/>
      <c r="BJ7368" s="54"/>
      <c r="BK7368" s="22"/>
      <c r="BL7368" s="24"/>
      <c r="BP7368" s="23"/>
      <c r="BQ7368" s="24"/>
      <c r="BR7368" s="22"/>
      <c r="BS7368" s="24"/>
      <c r="BT7368" s="24"/>
      <c r="BU7368" s="23"/>
      <c r="BV7368" s="26"/>
      <c r="BX7368" s="6"/>
      <c r="BY7368" s="24"/>
      <c r="BZ7368" s="109"/>
      <c r="CA7368" s="66"/>
      <c r="CB7368" s="5"/>
      <c r="CC7368" s="68"/>
      <c r="CD7368" s="67"/>
      <c r="CE7368" s="67"/>
      <c r="CF7368" s="64"/>
      <c r="CG7368" s="5"/>
      <c r="CH7368" s="69"/>
      <c r="CI7368" s="6"/>
      <c r="CJ7368" s="5"/>
      <c r="CK7368" s="25"/>
      <c r="CL7368" s="5"/>
      <c r="DN7368" s="14"/>
      <c r="DO7368" s="14"/>
      <c r="DP7368" s="5"/>
      <c r="DQ7368" s="25"/>
      <c r="DR7368" s="25"/>
      <c r="DS7368" s="96"/>
      <c r="DT7368" s="83"/>
      <c r="DU7368" s="14"/>
      <c r="DX7368" s="83"/>
      <c r="DY7368" s="83"/>
      <c r="DZ7368" s="83"/>
      <c r="EA7368" s="83"/>
      <c r="EJ7368" s="54"/>
      <c r="EK7368" s="22"/>
      <c r="EL7368" s="24"/>
      <c r="EP7368" s="23"/>
      <c r="EQ7368" s="24"/>
      <c r="ER7368" s="22"/>
      <c r="ES7368" s="24"/>
      <c r="ET7368" s="24"/>
      <c r="EU7368" s="23"/>
      <c r="EV7368" s="26"/>
      <c r="EX7368" s="6"/>
      <c r="EY7368" s="24"/>
      <c r="EZ7368" s="109"/>
      <c r="FA7368" s="66"/>
      <c r="FB7368" s="5"/>
      <c r="FC7368" s="68"/>
      <c r="FD7368" s="67"/>
      <c r="FE7368" s="67"/>
      <c r="FF7368" s="64"/>
      <c r="FG7368" s="5"/>
      <c r="FH7368" s="69"/>
      <c r="FI7368" s="6"/>
      <c r="FJ7368" s="5"/>
      <c r="FK7368" s="25"/>
      <c r="FL7368" s="5"/>
    </row>
    <row r="7369" spans="40:168">
      <c r="AN7369" s="14"/>
      <c r="AO7369" s="14"/>
      <c r="AP7369" s="5"/>
      <c r="AQ7369" s="25"/>
      <c r="AR7369" s="25"/>
      <c r="AS7369" s="96"/>
      <c r="AT7369" s="83"/>
      <c r="AU7369" s="14"/>
      <c r="AX7369" s="83"/>
      <c r="AY7369" s="83"/>
      <c r="AZ7369" s="83"/>
      <c r="BA7369" s="83"/>
      <c r="BJ7369" s="54"/>
      <c r="BK7369" s="22"/>
      <c r="BL7369" s="24"/>
      <c r="BP7369" s="23"/>
      <c r="BQ7369" s="24"/>
      <c r="BR7369" s="22"/>
      <c r="BS7369" s="24"/>
      <c r="BT7369" s="24"/>
      <c r="BU7369" s="23"/>
      <c r="BV7369" s="26"/>
      <c r="BX7369" s="6"/>
      <c r="BY7369" s="24"/>
      <c r="BZ7369" s="109"/>
      <c r="CA7369" s="66"/>
      <c r="CB7369" s="5"/>
      <c r="CC7369" s="68"/>
      <c r="CD7369" s="67"/>
      <c r="CE7369" s="67"/>
      <c r="CF7369" s="64"/>
      <c r="CG7369" s="5"/>
      <c r="CH7369" s="69"/>
      <c r="CI7369" s="6"/>
      <c r="CJ7369" s="5"/>
      <c r="CK7369" s="25"/>
      <c r="CL7369" s="5"/>
      <c r="DN7369" s="14"/>
      <c r="DO7369" s="14"/>
      <c r="DP7369" s="5"/>
      <c r="DQ7369" s="25"/>
      <c r="DR7369" s="25"/>
      <c r="DS7369" s="96"/>
      <c r="DT7369" s="83"/>
      <c r="DU7369" s="14"/>
      <c r="DX7369" s="83"/>
      <c r="DY7369" s="83"/>
      <c r="DZ7369" s="83"/>
      <c r="EA7369" s="83"/>
      <c r="EJ7369" s="54"/>
      <c r="EK7369" s="22"/>
      <c r="EL7369" s="24"/>
      <c r="EP7369" s="23"/>
      <c r="EQ7369" s="24"/>
      <c r="ER7369" s="22"/>
      <c r="ES7369" s="24"/>
      <c r="ET7369" s="24"/>
      <c r="EU7369" s="23"/>
      <c r="EV7369" s="26"/>
      <c r="EX7369" s="6"/>
      <c r="EY7369" s="24"/>
      <c r="EZ7369" s="109"/>
      <c r="FA7369" s="66"/>
      <c r="FB7369" s="5"/>
      <c r="FC7369" s="68"/>
      <c r="FD7369" s="67"/>
      <c r="FE7369" s="67"/>
      <c r="FF7369" s="64"/>
      <c r="FG7369" s="5"/>
      <c r="FH7369" s="69"/>
      <c r="FI7369" s="6"/>
      <c r="FJ7369" s="5"/>
      <c r="FK7369" s="25"/>
      <c r="FL7369" s="5"/>
    </row>
    <row r="7370" spans="40:168">
      <c r="AN7370" s="14"/>
      <c r="AO7370" s="14"/>
      <c r="AP7370" s="5"/>
      <c r="AQ7370" s="25"/>
      <c r="AR7370" s="25"/>
      <c r="AS7370" s="96"/>
      <c r="AT7370" s="83"/>
      <c r="AU7370" s="14"/>
      <c r="AX7370" s="83"/>
      <c r="AY7370" s="83"/>
      <c r="AZ7370" s="83"/>
      <c r="BA7370" s="83"/>
      <c r="BJ7370" s="54"/>
      <c r="BK7370" s="22"/>
      <c r="BL7370" s="24"/>
      <c r="BP7370" s="23"/>
      <c r="BQ7370" s="24"/>
      <c r="BR7370" s="22"/>
      <c r="BS7370" s="24"/>
      <c r="BT7370" s="24"/>
      <c r="BU7370" s="23"/>
      <c r="BV7370" s="26"/>
      <c r="BX7370" s="6"/>
      <c r="BY7370" s="24"/>
      <c r="BZ7370" s="109"/>
      <c r="CA7370" s="66"/>
      <c r="CB7370" s="5"/>
      <c r="CC7370" s="68"/>
      <c r="CD7370" s="67"/>
      <c r="CE7370" s="67"/>
      <c r="CF7370" s="64"/>
      <c r="CG7370" s="5"/>
      <c r="CH7370" s="69"/>
      <c r="CI7370" s="6"/>
      <c r="CJ7370" s="5"/>
      <c r="CK7370" s="25"/>
      <c r="CL7370" s="5"/>
      <c r="DN7370" s="14"/>
      <c r="DO7370" s="14"/>
      <c r="DP7370" s="5"/>
      <c r="DQ7370" s="25"/>
      <c r="DR7370" s="25"/>
      <c r="DS7370" s="96"/>
      <c r="DT7370" s="83"/>
      <c r="DU7370" s="14"/>
      <c r="DX7370" s="83"/>
      <c r="DY7370" s="83"/>
      <c r="DZ7370" s="83"/>
      <c r="EA7370" s="83"/>
      <c r="EJ7370" s="54"/>
      <c r="EK7370" s="22"/>
      <c r="EL7370" s="24"/>
      <c r="EP7370" s="23"/>
      <c r="EQ7370" s="24"/>
      <c r="ER7370" s="22"/>
      <c r="ES7370" s="24"/>
      <c r="ET7370" s="24"/>
      <c r="EU7370" s="23"/>
      <c r="EV7370" s="26"/>
      <c r="EX7370" s="6"/>
      <c r="EY7370" s="24"/>
      <c r="EZ7370" s="109"/>
      <c r="FA7370" s="66"/>
      <c r="FB7370" s="5"/>
      <c r="FC7370" s="68"/>
      <c r="FD7370" s="67"/>
      <c r="FE7370" s="67"/>
      <c r="FF7370" s="64"/>
      <c r="FG7370" s="5"/>
      <c r="FH7370" s="69"/>
      <c r="FI7370" s="6"/>
      <c r="FJ7370" s="5"/>
      <c r="FK7370" s="25"/>
      <c r="FL7370" s="5"/>
    </row>
    <row r="7371" spans="40:168">
      <c r="AN7371" s="14"/>
      <c r="AO7371" s="14"/>
      <c r="AP7371" s="5"/>
      <c r="AQ7371" s="25"/>
      <c r="AR7371" s="25"/>
      <c r="AS7371" s="96"/>
      <c r="AT7371" s="83"/>
      <c r="AU7371" s="14"/>
      <c r="AX7371" s="83"/>
      <c r="AY7371" s="83"/>
      <c r="AZ7371" s="83"/>
      <c r="BA7371" s="83"/>
      <c r="BJ7371" s="54"/>
      <c r="BK7371" s="22"/>
      <c r="BL7371" s="24"/>
      <c r="BP7371" s="23"/>
      <c r="BQ7371" s="24"/>
      <c r="BR7371" s="22"/>
      <c r="BS7371" s="24"/>
      <c r="BT7371" s="24"/>
      <c r="BU7371" s="23"/>
      <c r="BV7371" s="26"/>
      <c r="BX7371" s="6"/>
      <c r="BY7371" s="24"/>
      <c r="BZ7371" s="109"/>
      <c r="CA7371" s="66"/>
      <c r="CB7371" s="5"/>
      <c r="CC7371" s="68"/>
      <c r="CD7371" s="67"/>
      <c r="CE7371" s="67"/>
      <c r="CF7371" s="64"/>
      <c r="CG7371" s="5"/>
      <c r="CH7371" s="69"/>
      <c r="CI7371" s="6"/>
      <c r="CJ7371" s="5"/>
      <c r="CK7371" s="25"/>
      <c r="CL7371" s="5"/>
      <c r="DN7371" s="14"/>
      <c r="DO7371" s="14"/>
      <c r="DP7371" s="5"/>
      <c r="DQ7371" s="25"/>
      <c r="DR7371" s="25"/>
      <c r="DS7371" s="96"/>
      <c r="DT7371" s="83"/>
      <c r="DU7371" s="14"/>
      <c r="DX7371" s="83"/>
      <c r="DY7371" s="83"/>
      <c r="DZ7371" s="83"/>
      <c r="EA7371" s="83"/>
      <c r="EJ7371" s="54"/>
      <c r="EK7371" s="22"/>
      <c r="EL7371" s="24"/>
      <c r="EP7371" s="23"/>
      <c r="EQ7371" s="24"/>
      <c r="ER7371" s="22"/>
      <c r="ES7371" s="24"/>
      <c r="ET7371" s="24"/>
      <c r="EU7371" s="23"/>
      <c r="EV7371" s="26"/>
      <c r="EX7371" s="6"/>
      <c r="EY7371" s="24"/>
      <c r="EZ7371" s="109"/>
      <c r="FA7371" s="66"/>
      <c r="FB7371" s="5"/>
      <c r="FC7371" s="68"/>
      <c r="FD7371" s="67"/>
      <c r="FE7371" s="67"/>
      <c r="FF7371" s="64"/>
      <c r="FG7371" s="5"/>
      <c r="FH7371" s="69"/>
      <c r="FI7371" s="6"/>
      <c r="FJ7371" s="5"/>
      <c r="FK7371" s="25"/>
      <c r="FL7371" s="5"/>
    </row>
    <row r="7372" spans="40:168">
      <c r="AN7372" s="14"/>
      <c r="AO7372" s="14"/>
      <c r="AP7372" s="5"/>
      <c r="AQ7372" s="25"/>
      <c r="AR7372" s="25"/>
      <c r="AS7372" s="96"/>
      <c r="AT7372" s="83"/>
      <c r="AU7372" s="14"/>
      <c r="AX7372" s="83"/>
      <c r="AY7372" s="83"/>
      <c r="AZ7372" s="83"/>
      <c r="BA7372" s="83"/>
      <c r="BJ7372" s="54"/>
      <c r="BK7372" s="22"/>
      <c r="BL7372" s="24"/>
      <c r="BP7372" s="23"/>
      <c r="BQ7372" s="24"/>
      <c r="BR7372" s="22"/>
      <c r="BS7372" s="24"/>
      <c r="BT7372" s="24"/>
      <c r="BU7372" s="23"/>
      <c r="BV7372" s="26"/>
      <c r="BX7372" s="6"/>
      <c r="BY7372" s="24"/>
      <c r="BZ7372" s="109"/>
      <c r="CA7372" s="66"/>
      <c r="CB7372" s="5"/>
      <c r="CC7372" s="68"/>
      <c r="CD7372" s="67"/>
      <c r="CE7372" s="67"/>
      <c r="CF7372" s="64"/>
      <c r="CG7372" s="5"/>
      <c r="CH7372" s="69"/>
      <c r="CI7372" s="6"/>
      <c r="CJ7372" s="5"/>
      <c r="CK7372" s="25"/>
      <c r="CL7372" s="5"/>
      <c r="DN7372" s="14"/>
      <c r="DO7372" s="14"/>
      <c r="DP7372" s="5"/>
      <c r="DQ7372" s="25"/>
      <c r="DR7372" s="25"/>
      <c r="DS7372" s="96"/>
      <c r="DT7372" s="83"/>
      <c r="DU7372" s="14"/>
      <c r="DX7372" s="83"/>
      <c r="DY7372" s="83"/>
      <c r="DZ7372" s="83"/>
      <c r="EA7372" s="83"/>
      <c r="EJ7372" s="54"/>
      <c r="EK7372" s="22"/>
      <c r="EL7372" s="24"/>
      <c r="EP7372" s="23"/>
      <c r="EQ7372" s="24"/>
      <c r="ER7372" s="22"/>
      <c r="ES7372" s="24"/>
      <c r="ET7372" s="24"/>
      <c r="EU7372" s="23"/>
      <c r="EV7372" s="26"/>
      <c r="EX7372" s="6"/>
      <c r="EY7372" s="24"/>
      <c r="EZ7372" s="109"/>
      <c r="FA7372" s="66"/>
      <c r="FB7372" s="5"/>
      <c r="FC7372" s="68"/>
      <c r="FD7372" s="67"/>
      <c r="FE7372" s="67"/>
      <c r="FF7372" s="64"/>
      <c r="FG7372" s="5"/>
      <c r="FH7372" s="69"/>
      <c r="FI7372" s="6"/>
      <c r="FJ7372" s="5"/>
      <c r="FK7372" s="25"/>
      <c r="FL7372" s="5"/>
    </row>
    <row r="7373" spans="40:168">
      <c r="AN7373" s="14"/>
      <c r="AO7373" s="14"/>
      <c r="AP7373" s="5"/>
      <c r="AQ7373" s="25"/>
      <c r="AR7373" s="25"/>
      <c r="AS7373" s="96"/>
      <c r="AT7373" s="83"/>
      <c r="AU7373" s="14"/>
      <c r="AX7373" s="83"/>
      <c r="AY7373" s="83"/>
      <c r="AZ7373" s="83"/>
      <c r="BA7373" s="83"/>
      <c r="BJ7373" s="54"/>
      <c r="BK7373" s="22"/>
      <c r="BL7373" s="24"/>
      <c r="BP7373" s="23"/>
      <c r="BQ7373" s="24"/>
      <c r="BR7373" s="22"/>
      <c r="BS7373" s="24"/>
      <c r="BT7373" s="24"/>
      <c r="BU7373" s="23"/>
      <c r="BV7373" s="26"/>
      <c r="BX7373" s="6"/>
      <c r="BY7373" s="24"/>
      <c r="BZ7373" s="109"/>
      <c r="CA7373" s="66"/>
      <c r="CB7373" s="5"/>
      <c r="CC7373" s="68"/>
      <c r="CD7373" s="67"/>
      <c r="CE7373" s="67"/>
      <c r="CF7373" s="64"/>
      <c r="CG7373" s="5"/>
      <c r="CH7373" s="69"/>
      <c r="CI7373" s="6"/>
      <c r="CJ7373" s="5"/>
      <c r="CK7373" s="25"/>
      <c r="CL7373" s="5"/>
      <c r="DN7373" s="14"/>
      <c r="DO7373" s="14"/>
      <c r="DP7373" s="5"/>
      <c r="DQ7373" s="25"/>
      <c r="DR7373" s="25"/>
      <c r="DS7373" s="96"/>
      <c r="DT7373" s="83"/>
      <c r="DU7373" s="14"/>
      <c r="DX7373" s="83"/>
      <c r="DY7373" s="83"/>
      <c r="DZ7373" s="83"/>
      <c r="EA7373" s="83"/>
      <c r="EJ7373" s="54"/>
      <c r="EK7373" s="22"/>
      <c r="EL7373" s="24"/>
      <c r="EP7373" s="23"/>
      <c r="EQ7373" s="24"/>
      <c r="ER7373" s="22"/>
      <c r="ES7373" s="24"/>
      <c r="ET7373" s="24"/>
      <c r="EU7373" s="23"/>
      <c r="EV7373" s="26"/>
      <c r="EX7373" s="6"/>
      <c r="EY7373" s="24"/>
      <c r="EZ7373" s="109"/>
      <c r="FA7373" s="66"/>
      <c r="FB7373" s="5"/>
      <c r="FC7373" s="68"/>
      <c r="FD7373" s="67"/>
      <c r="FE7373" s="67"/>
      <c r="FF7373" s="64"/>
      <c r="FG7373" s="5"/>
      <c r="FH7373" s="69"/>
      <c r="FI7373" s="6"/>
      <c r="FJ7373" s="5"/>
      <c r="FK7373" s="25"/>
      <c r="FL7373" s="5"/>
    </row>
    <row r="7374" spans="40:168">
      <c r="AN7374" s="14"/>
      <c r="AO7374" s="14"/>
      <c r="AP7374" s="5"/>
      <c r="AQ7374" s="25"/>
      <c r="AR7374" s="25"/>
      <c r="AS7374" s="96"/>
      <c r="AT7374" s="83"/>
      <c r="AU7374" s="14"/>
      <c r="AX7374" s="83"/>
      <c r="AY7374" s="83"/>
      <c r="AZ7374" s="83"/>
      <c r="BA7374" s="83"/>
      <c r="BJ7374" s="54"/>
      <c r="BK7374" s="22"/>
      <c r="BL7374" s="24"/>
      <c r="BP7374" s="23"/>
      <c r="BQ7374" s="24"/>
      <c r="BR7374" s="22"/>
      <c r="BS7374" s="24"/>
      <c r="BT7374" s="24"/>
      <c r="BU7374" s="23"/>
      <c r="BV7374" s="26"/>
      <c r="BX7374" s="6"/>
      <c r="BY7374" s="24"/>
      <c r="BZ7374" s="109"/>
      <c r="CA7374" s="66"/>
      <c r="CB7374" s="5"/>
      <c r="CC7374" s="68"/>
      <c r="CD7374" s="67"/>
      <c r="CE7374" s="67"/>
      <c r="CF7374" s="64"/>
      <c r="CG7374" s="5"/>
      <c r="CH7374" s="69"/>
      <c r="CI7374" s="6"/>
      <c r="CJ7374" s="5"/>
      <c r="CK7374" s="25"/>
      <c r="CL7374" s="5"/>
      <c r="DN7374" s="14"/>
      <c r="DO7374" s="14"/>
      <c r="DP7374" s="5"/>
      <c r="DQ7374" s="25"/>
      <c r="DR7374" s="25"/>
      <c r="DS7374" s="96"/>
      <c r="DT7374" s="83"/>
      <c r="DU7374" s="14"/>
      <c r="DX7374" s="83"/>
      <c r="DY7374" s="83"/>
      <c r="DZ7374" s="83"/>
      <c r="EA7374" s="83"/>
      <c r="EJ7374" s="54"/>
      <c r="EK7374" s="22"/>
      <c r="EL7374" s="24"/>
      <c r="EP7374" s="23"/>
      <c r="EQ7374" s="24"/>
      <c r="ER7374" s="22"/>
      <c r="ES7374" s="24"/>
      <c r="ET7374" s="24"/>
      <c r="EU7374" s="23"/>
      <c r="EV7374" s="26"/>
      <c r="EX7374" s="6"/>
      <c r="EY7374" s="24"/>
      <c r="EZ7374" s="109"/>
      <c r="FA7374" s="66"/>
      <c r="FB7374" s="5"/>
      <c r="FC7374" s="68"/>
      <c r="FD7374" s="67"/>
      <c r="FE7374" s="67"/>
      <c r="FF7374" s="64"/>
      <c r="FG7374" s="5"/>
      <c r="FH7374" s="69"/>
      <c r="FI7374" s="6"/>
      <c r="FJ7374" s="5"/>
      <c r="FK7374" s="25"/>
      <c r="FL7374" s="5"/>
    </row>
    <row r="7375" spans="40:168">
      <c r="AN7375" s="14"/>
      <c r="AO7375" s="14"/>
      <c r="AP7375" s="5"/>
      <c r="AQ7375" s="25"/>
      <c r="AR7375" s="25"/>
      <c r="AS7375" s="96"/>
      <c r="AT7375" s="83"/>
      <c r="AU7375" s="14"/>
      <c r="AX7375" s="83"/>
      <c r="AY7375" s="83"/>
      <c r="AZ7375" s="83"/>
      <c r="BA7375" s="83"/>
      <c r="BJ7375" s="54"/>
      <c r="BK7375" s="22"/>
      <c r="BL7375" s="24"/>
      <c r="BP7375" s="23"/>
      <c r="BQ7375" s="24"/>
      <c r="BR7375" s="22"/>
      <c r="BS7375" s="24"/>
      <c r="BT7375" s="24"/>
      <c r="BU7375" s="23"/>
      <c r="BV7375" s="26"/>
      <c r="BX7375" s="6"/>
      <c r="BY7375" s="24"/>
      <c r="BZ7375" s="109"/>
      <c r="CA7375" s="66"/>
      <c r="CB7375" s="5"/>
      <c r="CC7375" s="68"/>
      <c r="CD7375" s="67"/>
      <c r="CE7375" s="67"/>
      <c r="CF7375" s="64"/>
      <c r="CG7375" s="5"/>
      <c r="CH7375" s="69"/>
      <c r="CI7375" s="6"/>
      <c r="CJ7375" s="5"/>
      <c r="CK7375" s="25"/>
      <c r="CL7375" s="5"/>
      <c r="DN7375" s="14"/>
      <c r="DO7375" s="14"/>
      <c r="DP7375" s="5"/>
      <c r="DQ7375" s="25"/>
      <c r="DR7375" s="25"/>
      <c r="DS7375" s="96"/>
      <c r="DT7375" s="83"/>
      <c r="DU7375" s="14"/>
      <c r="DX7375" s="83"/>
      <c r="DY7375" s="83"/>
      <c r="DZ7375" s="83"/>
      <c r="EA7375" s="83"/>
      <c r="EJ7375" s="54"/>
      <c r="EK7375" s="22"/>
      <c r="EL7375" s="24"/>
      <c r="EP7375" s="23"/>
      <c r="EQ7375" s="24"/>
      <c r="ER7375" s="22"/>
      <c r="ES7375" s="24"/>
      <c r="ET7375" s="24"/>
      <c r="EU7375" s="23"/>
      <c r="EV7375" s="26"/>
      <c r="EX7375" s="6"/>
      <c r="EY7375" s="24"/>
      <c r="EZ7375" s="109"/>
      <c r="FA7375" s="66"/>
      <c r="FB7375" s="5"/>
      <c r="FC7375" s="68"/>
      <c r="FD7375" s="67"/>
      <c r="FE7375" s="67"/>
      <c r="FF7375" s="64"/>
      <c r="FG7375" s="5"/>
      <c r="FH7375" s="69"/>
      <c r="FI7375" s="6"/>
      <c r="FJ7375" s="5"/>
      <c r="FK7375" s="25"/>
      <c r="FL7375" s="5"/>
    </row>
    <row r="7376" spans="40:168">
      <c r="AN7376" s="14"/>
      <c r="AO7376" s="14"/>
      <c r="AP7376" s="5"/>
      <c r="AQ7376" s="25"/>
      <c r="AR7376" s="25"/>
      <c r="AS7376" s="96"/>
      <c r="AT7376" s="83"/>
      <c r="AU7376" s="14"/>
      <c r="AX7376" s="83"/>
      <c r="AY7376" s="83"/>
      <c r="AZ7376" s="83"/>
      <c r="BA7376" s="83"/>
      <c r="BJ7376" s="54"/>
      <c r="BK7376" s="22"/>
      <c r="BL7376" s="24"/>
      <c r="BP7376" s="23"/>
      <c r="BQ7376" s="24"/>
      <c r="BR7376" s="22"/>
      <c r="BS7376" s="24"/>
      <c r="BT7376" s="24"/>
      <c r="BU7376" s="23"/>
      <c r="BV7376" s="26"/>
      <c r="BX7376" s="6"/>
      <c r="BY7376" s="24"/>
      <c r="BZ7376" s="109"/>
      <c r="CA7376" s="66"/>
      <c r="CB7376" s="5"/>
      <c r="CC7376" s="68"/>
      <c r="CD7376" s="67"/>
      <c r="CE7376" s="67"/>
      <c r="CF7376" s="64"/>
      <c r="CG7376" s="5"/>
      <c r="CH7376" s="69"/>
      <c r="CI7376" s="6"/>
      <c r="CJ7376" s="5"/>
      <c r="CK7376" s="25"/>
      <c r="CL7376" s="5"/>
      <c r="DN7376" s="14"/>
      <c r="DO7376" s="14"/>
      <c r="DP7376" s="5"/>
      <c r="DQ7376" s="25"/>
      <c r="DR7376" s="25"/>
      <c r="DS7376" s="96"/>
      <c r="DT7376" s="83"/>
      <c r="DU7376" s="14"/>
      <c r="DX7376" s="83"/>
      <c r="DY7376" s="83"/>
      <c r="DZ7376" s="83"/>
      <c r="EA7376" s="83"/>
      <c r="EJ7376" s="54"/>
      <c r="EK7376" s="22"/>
      <c r="EL7376" s="24"/>
      <c r="EP7376" s="23"/>
      <c r="EQ7376" s="24"/>
      <c r="ER7376" s="22"/>
      <c r="ES7376" s="24"/>
      <c r="ET7376" s="24"/>
      <c r="EU7376" s="23"/>
      <c r="EV7376" s="26"/>
      <c r="EX7376" s="6"/>
      <c r="EY7376" s="24"/>
      <c r="EZ7376" s="109"/>
      <c r="FA7376" s="66"/>
      <c r="FB7376" s="5"/>
      <c r="FC7376" s="68"/>
      <c r="FD7376" s="67"/>
      <c r="FE7376" s="67"/>
      <c r="FF7376" s="64"/>
      <c r="FG7376" s="5"/>
      <c r="FH7376" s="69"/>
      <c r="FI7376" s="6"/>
      <c r="FJ7376" s="5"/>
      <c r="FK7376" s="25"/>
      <c r="FL7376" s="5"/>
    </row>
    <row r="7377" spans="40:168">
      <c r="AN7377" s="14"/>
      <c r="AO7377" s="14"/>
      <c r="AP7377" s="5"/>
      <c r="AQ7377" s="25"/>
      <c r="AR7377" s="25"/>
      <c r="AS7377" s="96"/>
      <c r="AT7377" s="83"/>
      <c r="AU7377" s="14"/>
      <c r="AX7377" s="83"/>
      <c r="AY7377" s="83"/>
      <c r="AZ7377" s="83"/>
      <c r="BA7377" s="83"/>
      <c r="BJ7377" s="54"/>
      <c r="BK7377" s="22"/>
      <c r="BL7377" s="24"/>
      <c r="BP7377" s="23"/>
      <c r="BQ7377" s="24"/>
      <c r="BR7377" s="22"/>
      <c r="BS7377" s="24"/>
      <c r="BT7377" s="24"/>
      <c r="BU7377" s="23"/>
      <c r="BV7377" s="26"/>
      <c r="BX7377" s="6"/>
      <c r="BY7377" s="24"/>
      <c r="BZ7377" s="109"/>
      <c r="CA7377" s="66"/>
      <c r="CB7377" s="5"/>
      <c r="CC7377" s="68"/>
      <c r="CD7377" s="67"/>
      <c r="CE7377" s="67"/>
      <c r="CF7377" s="64"/>
      <c r="CG7377" s="5"/>
      <c r="CH7377" s="69"/>
      <c r="CI7377" s="6"/>
      <c r="CJ7377" s="5"/>
      <c r="CK7377" s="25"/>
      <c r="CL7377" s="5"/>
      <c r="DN7377" s="14"/>
      <c r="DO7377" s="14"/>
      <c r="DP7377" s="5"/>
      <c r="DQ7377" s="25"/>
      <c r="DR7377" s="25"/>
      <c r="DS7377" s="96"/>
      <c r="DT7377" s="83"/>
      <c r="DU7377" s="14"/>
      <c r="DX7377" s="83"/>
      <c r="DY7377" s="83"/>
      <c r="DZ7377" s="83"/>
      <c r="EA7377" s="83"/>
      <c r="EJ7377" s="54"/>
      <c r="EK7377" s="22"/>
      <c r="EL7377" s="24"/>
      <c r="EP7377" s="23"/>
      <c r="EQ7377" s="24"/>
      <c r="ER7377" s="22"/>
      <c r="ES7377" s="24"/>
      <c r="ET7377" s="24"/>
      <c r="EU7377" s="23"/>
      <c r="EV7377" s="26"/>
      <c r="EX7377" s="6"/>
      <c r="EY7377" s="24"/>
      <c r="EZ7377" s="109"/>
      <c r="FA7377" s="66"/>
      <c r="FB7377" s="5"/>
      <c r="FC7377" s="68"/>
      <c r="FD7377" s="67"/>
      <c r="FE7377" s="67"/>
      <c r="FF7377" s="64"/>
      <c r="FG7377" s="5"/>
      <c r="FH7377" s="69"/>
      <c r="FI7377" s="6"/>
      <c r="FJ7377" s="5"/>
      <c r="FK7377" s="25"/>
      <c r="FL7377" s="5"/>
    </row>
    <row r="7378" spans="40:168">
      <c r="AN7378" s="14"/>
      <c r="AO7378" s="14"/>
      <c r="AP7378" s="5"/>
      <c r="AQ7378" s="25"/>
      <c r="AR7378" s="25"/>
      <c r="AS7378" s="96"/>
      <c r="AT7378" s="83"/>
      <c r="AU7378" s="14"/>
      <c r="AX7378" s="83"/>
      <c r="AY7378" s="83"/>
      <c r="AZ7378" s="83"/>
      <c r="BA7378" s="83"/>
      <c r="BJ7378" s="54"/>
      <c r="BK7378" s="22"/>
      <c r="BL7378" s="24"/>
      <c r="BP7378" s="23"/>
      <c r="BQ7378" s="24"/>
      <c r="BR7378" s="22"/>
      <c r="BS7378" s="24"/>
      <c r="BT7378" s="24"/>
      <c r="BU7378" s="23"/>
      <c r="BV7378" s="26"/>
      <c r="BX7378" s="6"/>
      <c r="BY7378" s="24"/>
      <c r="BZ7378" s="109"/>
      <c r="CA7378" s="66"/>
      <c r="CB7378" s="5"/>
      <c r="CC7378" s="68"/>
      <c r="CD7378" s="67"/>
      <c r="CE7378" s="67"/>
      <c r="CF7378" s="64"/>
      <c r="CG7378" s="5"/>
      <c r="CH7378" s="69"/>
      <c r="CI7378" s="6"/>
      <c r="CJ7378" s="5"/>
      <c r="CK7378" s="25"/>
      <c r="CL7378" s="5"/>
      <c r="DN7378" s="14"/>
      <c r="DO7378" s="14"/>
      <c r="DP7378" s="5"/>
      <c r="DQ7378" s="25"/>
      <c r="DR7378" s="25"/>
      <c r="DS7378" s="96"/>
      <c r="DT7378" s="83"/>
      <c r="DU7378" s="14"/>
      <c r="DX7378" s="83"/>
      <c r="DY7378" s="83"/>
      <c r="DZ7378" s="83"/>
      <c r="EA7378" s="83"/>
      <c r="EJ7378" s="54"/>
      <c r="EK7378" s="22"/>
      <c r="EL7378" s="24"/>
      <c r="EP7378" s="23"/>
      <c r="EQ7378" s="24"/>
      <c r="ER7378" s="22"/>
      <c r="ES7378" s="24"/>
      <c r="ET7378" s="24"/>
      <c r="EU7378" s="23"/>
      <c r="EV7378" s="26"/>
      <c r="EX7378" s="6"/>
      <c r="EY7378" s="24"/>
      <c r="EZ7378" s="109"/>
      <c r="FA7378" s="66"/>
      <c r="FB7378" s="5"/>
      <c r="FC7378" s="68"/>
      <c r="FD7378" s="67"/>
      <c r="FE7378" s="67"/>
      <c r="FF7378" s="64"/>
      <c r="FG7378" s="5"/>
      <c r="FH7378" s="69"/>
      <c r="FI7378" s="6"/>
      <c r="FJ7378" s="5"/>
      <c r="FK7378" s="25"/>
      <c r="FL7378" s="5"/>
    </row>
    <row r="7379" spans="40:168">
      <c r="AN7379" s="14"/>
      <c r="AO7379" s="14"/>
      <c r="AP7379" s="5"/>
      <c r="AQ7379" s="25"/>
      <c r="AR7379" s="25"/>
      <c r="AS7379" s="96"/>
      <c r="AT7379" s="83"/>
      <c r="AU7379" s="14"/>
      <c r="AX7379" s="83"/>
      <c r="AY7379" s="83"/>
      <c r="AZ7379" s="83"/>
      <c r="BA7379" s="83"/>
      <c r="BJ7379" s="54"/>
      <c r="BK7379" s="22"/>
      <c r="BL7379" s="24"/>
      <c r="BP7379" s="23"/>
      <c r="BQ7379" s="24"/>
      <c r="BR7379" s="22"/>
      <c r="BS7379" s="24"/>
      <c r="BT7379" s="24"/>
      <c r="BU7379" s="23"/>
      <c r="BV7379" s="26"/>
      <c r="BX7379" s="6"/>
      <c r="BY7379" s="24"/>
      <c r="BZ7379" s="109"/>
      <c r="CA7379" s="66"/>
      <c r="CB7379" s="5"/>
      <c r="CC7379" s="68"/>
      <c r="CD7379" s="67"/>
      <c r="CE7379" s="67"/>
      <c r="CF7379" s="64"/>
      <c r="CG7379" s="5"/>
      <c r="CH7379" s="69"/>
      <c r="CI7379" s="6"/>
      <c r="CJ7379" s="5"/>
      <c r="CK7379" s="25"/>
      <c r="CL7379" s="5"/>
      <c r="DN7379" s="14"/>
      <c r="DO7379" s="14"/>
      <c r="DP7379" s="5"/>
      <c r="DQ7379" s="25"/>
      <c r="DR7379" s="25"/>
      <c r="DS7379" s="96"/>
      <c r="DT7379" s="83"/>
      <c r="DU7379" s="14"/>
      <c r="DX7379" s="83"/>
      <c r="DY7379" s="83"/>
      <c r="DZ7379" s="83"/>
      <c r="EA7379" s="83"/>
      <c r="EJ7379" s="54"/>
      <c r="EK7379" s="22"/>
      <c r="EL7379" s="24"/>
      <c r="EP7379" s="23"/>
      <c r="EQ7379" s="24"/>
      <c r="ER7379" s="22"/>
      <c r="ES7379" s="24"/>
      <c r="ET7379" s="24"/>
      <c r="EU7379" s="23"/>
      <c r="EV7379" s="26"/>
      <c r="EX7379" s="6"/>
      <c r="EY7379" s="24"/>
      <c r="EZ7379" s="109"/>
      <c r="FA7379" s="66"/>
      <c r="FB7379" s="5"/>
      <c r="FC7379" s="68"/>
      <c r="FD7379" s="67"/>
      <c r="FE7379" s="67"/>
      <c r="FF7379" s="64"/>
      <c r="FG7379" s="5"/>
      <c r="FH7379" s="69"/>
      <c r="FI7379" s="6"/>
      <c r="FJ7379" s="5"/>
      <c r="FK7379" s="25"/>
      <c r="FL7379" s="5"/>
    </row>
    <row r="7380" spans="40:168">
      <c r="AN7380" s="14"/>
      <c r="AO7380" s="14"/>
      <c r="AP7380" s="5"/>
      <c r="AQ7380" s="25"/>
      <c r="AR7380" s="25"/>
      <c r="AS7380" s="96"/>
      <c r="AT7380" s="83"/>
      <c r="AU7380" s="14"/>
      <c r="AX7380" s="83"/>
      <c r="AY7380" s="83"/>
      <c r="AZ7380" s="83"/>
      <c r="BA7380" s="83"/>
      <c r="BJ7380" s="54"/>
      <c r="BK7380" s="22"/>
      <c r="BL7380" s="24"/>
      <c r="BP7380" s="23"/>
      <c r="BQ7380" s="24"/>
      <c r="BR7380" s="22"/>
      <c r="BS7380" s="24"/>
      <c r="BT7380" s="24"/>
      <c r="BU7380" s="23"/>
      <c r="BV7380" s="26"/>
      <c r="BX7380" s="6"/>
      <c r="BY7380" s="24"/>
      <c r="BZ7380" s="109"/>
      <c r="CA7380" s="66"/>
      <c r="CB7380" s="5"/>
      <c r="CC7380" s="68"/>
      <c r="CD7380" s="67"/>
      <c r="CE7380" s="67"/>
      <c r="CF7380" s="64"/>
      <c r="CG7380" s="5"/>
      <c r="CH7380" s="69"/>
      <c r="CI7380" s="6"/>
      <c r="CJ7380" s="5"/>
      <c r="CK7380" s="25"/>
      <c r="CL7380" s="5"/>
      <c r="DN7380" s="14"/>
      <c r="DO7380" s="14"/>
      <c r="DP7380" s="5"/>
      <c r="DQ7380" s="25"/>
      <c r="DR7380" s="25"/>
      <c r="DS7380" s="96"/>
      <c r="DT7380" s="83"/>
      <c r="DU7380" s="14"/>
      <c r="DX7380" s="83"/>
      <c r="DY7380" s="83"/>
      <c r="DZ7380" s="83"/>
      <c r="EA7380" s="83"/>
      <c r="EJ7380" s="54"/>
      <c r="EK7380" s="22"/>
      <c r="EL7380" s="24"/>
      <c r="EP7380" s="23"/>
      <c r="EQ7380" s="24"/>
      <c r="ER7380" s="22"/>
      <c r="ES7380" s="24"/>
      <c r="ET7380" s="24"/>
      <c r="EU7380" s="23"/>
      <c r="EV7380" s="26"/>
      <c r="EX7380" s="6"/>
      <c r="EY7380" s="24"/>
      <c r="EZ7380" s="109"/>
      <c r="FA7380" s="66"/>
      <c r="FB7380" s="5"/>
      <c r="FC7380" s="68"/>
      <c r="FD7380" s="67"/>
      <c r="FE7380" s="67"/>
      <c r="FF7380" s="64"/>
      <c r="FG7380" s="5"/>
      <c r="FH7380" s="69"/>
      <c r="FI7380" s="6"/>
      <c r="FJ7380" s="5"/>
      <c r="FK7380" s="25"/>
      <c r="FL7380" s="5"/>
    </row>
    <row r="7381" spans="40:168">
      <c r="AN7381" s="14"/>
      <c r="AO7381" s="14"/>
      <c r="AP7381" s="5"/>
      <c r="AQ7381" s="25"/>
      <c r="AR7381" s="25"/>
      <c r="AS7381" s="96"/>
      <c r="AT7381" s="83"/>
      <c r="AU7381" s="14"/>
      <c r="AX7381" s="83"/>
      <c r="AY7381" s="83"/>
      <c r="AZ7381" s="83"/>
      <c r="BA7381" s="83"/>
      <c r="BJ7381" s="54"/>
      <c r="BK7381" s="22"/>
      <c r="BL7381" s="24"/>
      <c r="BP7381" s="23"/>
      <c r="BQ7381" s="24"/>
      <c r="BR7381" s="22"/>
      <c r="BS7381" s="24"/>
      <c r="BT7381" s="24"/>
      <c r="BU7381" s="23"/>
      <c r="BV7381" s="26"/>
      <c r="BX7381" s="6"/>
      <c r="BY7381" s="24"/>
      <c r="BZ7381" s="109"/>
      <c r="CA7381" s="66"/>
      <c r="CB7381" s="5"/>
      <c r="CC7381" s="68"/>
      <c r="CD7381" s="67"/>
      <c r="CE7381" s="67"/>
      <c r="CF7381" s="64"/>
      <c r="CG7381" s="5"/>
      <c r="CH7381" s="69"/>
      <c r="CI7381" s="6"/>
      <c r="CJ7381" s="5"/>
      <c r="CK7381" s="25"/>
      <c r="CL7381" s="5"/>
      <c r="DN7381" s="14"/>
      <c r="DO7381" s="14"/>
      <c r="DP7381" s="5"/>
      <c r="DQ7381" s="25"/>
      <c r="DR7381" s="25"/>
      <c r="DS7381" s="96"/>
      <c r="DT7381" s="83"/>
      <c r="DU7381" s="14"/>
      <c r="DX7381" s="83"/>
      <c r="DY7381" s="83"/>
      <c r="DZ7381" s="83"/>
      <c r="EA7381" s="83"/>
      <c r="EJ7381" s="54"/>
      <c r="EK7381" s="22"/>
      <c r="EL7381" s="24"/>
      <c r="EP7381" s="23"/>
      <c r="EQ7381" s="24"/>
      <c r="ER7381" s="22"/>
      <c r="ES7381" s="24"/>
      <c r="ET7381" s="24"/>
      <c r="EU7381" s="23"/>
      <c r="EV7381" s="26"/>
      <c r="EX7381" s="6"/>
      <c r="EY7381" s="24"/>
      <c r="EZ7381" s="109"/>
      <c r="FA7381" s="66"/>
      <c r="FB7381" s="5"/>
      <c r="FC7381" s="68"/>
      <c r="FD7381" s="67"/>
      <c r="FE7381" s="67"/>
      <c r="FF7381" s="64"/>
      <c r="FG7381" s="5"/>
      <c r="FH7381" s="69"/>
      <c r="FI7381" s="6"/>
      <c r="FJ7381" s="5"/>
      <c r="FK7381" s="25"/>
      <c r="FL7381" s="5"/>
    </row>
    <row r="7382" spans="40:168">
      <c r="AN7382" s="14"/>
      <c r="AO7382" s="14"/>
      <c r="AP7382" s="5"/>
      <c r="AQ7382" s="25"/>
      <c r="AR7382" s="25"/>
      <c r="AS7382" s="96"/>
      <c r="AT7382" s="83"/>
      <c r="AU7382" s="14"/>
      <c r="AX7382" s="83"/>
      <c r="AY7382" s="83"/>
      <c r="AZ7382" s="83"/>
      <c r="BA7382" s="83"/>
      <c r="BJ7382" s="54"/>
      <c r="BK7382" s="22"/>
      <c r="BL7382" s="24"/>
      <c r="BP7382" s="23"/>
      <c r="BQ7382" s="24"/>
      <c r="BR7382" s="22"/>
      <c r="BS7382" s="24"/>
      <c r="BT7382" s="24"/>
      <c r="BU7382" s="23"/>
      <c r="BV7382" s="26"/>
      <c r="BX7382" s="6"/>
      <c r="BY7382" s="24"/>
      <c r="BZ7382" s="109"/>
      <c r="CA7382" s="66"/>
      <c r="CB7382" s="5"/>
      <c r="CC7382" s="68"/>
      <c r="CD7382" s="67"/>
      <c r="CE7382" s="67"/>
      <c r="CF7382" s="64"/>
      <c r="CG7382" s="5"/>
      <c r="CH7382" s="69"/>
      <c r="CI7382" s="6"/>
      <c r="CJ7382" s="5"/>
      <c r="CK7382" s="25"/>
      <c r="CL7382" s="5"/>
      <c r="DN7382" s="14"/>
      <c r="DO7382" s="14"/>
      <c r="DP7382" s="5"/>
      <c r="DQ7382" s="25"/>
      <c r="DR7382" s="25"/>
      <c r="DS7382" s="96"/>
      <c r="DT7382" s="83"/>
      <c r="DU7382" s="14"/>
      <c r="DX7382" s="83"/>
      <c r="DY7382" s="83"/>
      <c r="DZ7382" s="83"/>
      <c r="EA7382" s="83"/>
      <c r="EJ7382" s="54"/>
      <c r="EK7382" s="22"/>
      <c r="EL7382" s="24"/>
      <c r="EP7382" s="23"/>
      <c r="EQ7382" s="24"/>
      <c r="ER7382" s="22"/>
      <c r="ES7382" s="24"/>
      <c r="ET7382" s="24"/>
      <c r="EU7382" s="23"/>
      <c r="EV7382" s="26"/>
      <c r="EX7382" s="6"/>
      <c r="EY7382" s="24"/>
      <c r="EZ7382" s="109"/>
      <c r="FA7382" s="66"/>
      <c r="FB7382" s="5"/>
      <c r="FC7382" s="68"/>
      <c r="FD7382" s="67"/>
      <c r="FE7382" s="67"/>
      <c r="FF7382" s="64"/>
      <c r="FG7382" s="5"/>
      <c r="FH7382" s="69"/>
      <c r="FI7382" s="6"/>
      <c r="FJ7382" s="5"/>
      <c r="FK7382" s="25"/>
      <c r="FL7382" s="5"/>
    </row>
    <row r="7383" spans="40:168">
      <c r="AN7383" s="14"/>
      <c r="AO7383" s="14"/>
      <c r="AP7383" s="5"/>
      <c r="AQ7383" s="25"/>
      <c r="AR7383" s="25"/>
      <c r="AS7383" s="96"/>
      <c r="AT7383" s="83"/>
      <c r="AU7383" s="14"/>
      <c r="AX7383" s="83"/>
      <c r="AY7383" s="83"/>
      <c r="AZ7383" s="83"/>
      <c r="BA7383" s="83"/>
      <c r="BJ7383" s="54"/>
      <c r="BK7383" s="22"/>
      <c r="BL7383" s="24"/>
      <c r="BP7383" s="23"/>
      <c r="BQ7383" s="24"/>
      <c r="BR7383" s="22"/>
      <c r="BS7383" s="24"/>
      <c r="BT7383" s="24"/>
      <c r="BU7383" s="23"/>
      <c r="BV7383" s="26"/>
      <c r="BX7383" s="6"/>
      <c r="BY7383" s="24"/>
      <c r="BZ7383" s="109"/>
      <c r="CA7383" s="66"/>
      <c r="CB7383" s="5"/>
      <c r="CC7383" s="68"/>
      <c r="CD7383" s="67"/>
      <c r="CE7383" s="67"/>
      <c r="CF7383" s="64"/>
      <c r="CG7383" s="5"/>
      <c r="CH7383" s="69"/>
      <c r="CI7383" s="6"/>
      <c r="CJ7383" s="5"/>
      <c r="CK7383" s="25"/>
      <c r="CL7383" s="5"/>
      <c r="DN7383" s="14"/>
      <c r="DO7383" s="14"/>
      <c r="DP7383" s="5"/>
      <c r="DQ7383" s="25"/>
      <c r="DR7383" s="25"/>
      <c r="DS7383" s="96"/>
      <c r="DT7383" s="83"/>
      <c r="DU7383" s="14"/>
      <c r="DX7383" s="83"/>
      <c r="DY7383" s="83"/>
      <c r="DZ7383" s="83"/>
      <c r="EA7383" s="83"/>
      <c r="EJ7383" s="54"/>
      <c r="EK7383" s="22"/>
      <c r="EL7383" s="24"/>
      <c r="EP7383" s="23"/>
      <c r="EQ7383" s="24"/>
      <c r="ER7383" s="22"/>
      <c r="ES7383" s="24"/>
      <c r="ET7383" s="24"/>
      <c r="EU7383" s="23"/>
      <c r="EV7383" s="26"/>
      <c r="EX7383" s="6"/>
      <c r="EY7383" s="24"/>
      <c r="EZ7383" s="109"/>
      <c r="FA7383" s="66"/>
      <c r="FB7383" s="5"/>
      <c r="FC7383" s="68"/>
      <c r="FD7383" s="67"/>
      <c r="FE7383" s="67"/>
      <c r="FF7383" s="64"/>
      <c r="FG7383" s="5"/>
      <c r="FH7383" s="69"/>
      <c r="FI7383" s="6"/>
      <c r="FJ7383" s="5"/>
      <c r="FK7383" s="25"/>
      <c r="FL7383" s="5"/>
    </row>
    <row r="7384" spans="40:168">
      <c r="AN7384" s="14"/>
      <c r="AO7384" s="14"/>
      <c r="AP7384" s="5"/>
      <c r="AQ7384" s="25"/>
      <c r="AR7384" s="25"/>
      <c r="AS7384" s="96"/>
      <c r="AT7384" s="83"/>
      <c r="AU7384" s="14"/>
      <c r="AX7384" s="83"/>
      <c r="AY7384" s="83"/>
      <c r="AZ7384" s="83"/>
      <c r="BA7384" s="83"/>
      <c r="BJ7384" s="54"/>
      <c r="BK7384" s="22"/>
      <c r="BL7384" s="24"/>
      <c r="BP7384" s="23"/>
      <c r="BQ7384" s="24"/>
      <c r="BR7384" s="22"/>
      <c r="BS7384" s="24"/>
      <c r="BT7384" s="24"/>
      <c r="BU7384" s="23"/>
      <c r="BV7384" s="26"/>
      <c r="BX7384" s="6"/>
      <c r="BY7384" s="24"/>
      <c r="BZ7384" s="109"/>
      <c r="CA7384" s="66"/>
      <c r="CB7384" s="5"/>
      <c r="CC7384" s="68"/>
      <c r="CD7384" s="67"/>
      <c r="CE7384" s="67"/>
      <c r="CF7384" s="64"/>
      <c r="CG7384" s="5"/>
      <c r="CH7384" s="69"/>
      <c r="CI7384" s="6"/>
      <c r="CJ7384" s="5"/>
      <c r="CK7384" s="25"/>
      <c r="CL7384" s="5"/>
      <c r="DN7384" s="14"/>
      <c r="DO7384" s="14"/>
      <c r="DP7384" s="5"/>
      <c r="DQ7384" s="25"/>
      <c r="DR7384" s="25"/>
      <c r="DS7384" s="96"/>
      <c r="DT7384" s="83"/>
      <c r="DU7384" s="14"/>
      <c r="DX7384" s="83"/>
      <c r="DY7384" s="83"/>
      <c r="DZ7384" s="83"/>
      <c r="EA7384" s="83"/>
      <c r="EJ7384" s="54"/>
      <c r="EK7384" s="22"/>
      <c r="EL7384" s="24"/>
      <c r="EP7384" s="23"/>
      <c r="EQ7384" s="24"/>
      <c r="ER7384" s="22"/>
      <c r="ES7384" s="24"/>
      <c r="ET7384" s="24"/>
      <c r="EU7384" s="23"/>
      <c r="EV7384" s="26"/>
      <c r="EX7384" s="6"/>
      <c r="EY7384" s="24"/>
      <c r="EZ7384" s="109"/>
      <c r="FA7384" s="66"/>
      <c r="FB7384" s="5"/>
      <c r="FC7384" s="68"/>
      <c r="FD7384" s="67"/>
      <c r="FE7384" s="67"/>
      <c r="FF7384" s="64"/>
      <c r="FG7384" s="5"/>
      <c r="FH7384" s="69"/>
      <c r="FI7384" s="6"/>
      <c r="FJ7384" s="5"/>
      <c r="FK7384" s="25"/>
      <c r="FL7384" s="5"/>
    </row>
    <row r="7385" spans="40:168">
      <c r="AN7385" s="14"/>
      <c r="AO7385" s="14"/>
      <c r="AP7385" s="5"/>
      <c r="AQ7385" s="25"/>
      <c r="AR7385" s="25"/>
      <c r="AS7385" s="96"/>
      <c r="AT7385" s="83"/>
      <c r="AU7385" s="14"/>
      <c r="AX7385" s="83"/>
      <c r="AY7385" s="83"/>
      <c r="AZ7385" s="83"/>
      <c r="BA7385" s="83"/>
      <c r="BJ7385" s="54"/>
      <c r="BK7385" s="22"/>
      <c r="BL7385" s="24"/>
      <c r="BP7385" s="23"/>
      <c r="BQ7385" s="24"/>
      <c r="BR7385" s="22"/>
      <c r="BS7385" s="24"/>
      <c r="BT7385" s="24"/>
      <c r="BU7385" s="23"/>
      <c r="BV7385" s="26"/>
      <c r="BX7385" s="6"/>
      <c r="BY7385" s="24"/>
      <c r="BZ7385" s="109"/>
      <c r="CA7385" s="66"/>
      <c r="CB7385" s="5"/>
      <c r="CC7385" s="68"/>
      <c r="CD7385" s="67"/>
      <c r="CE7385" s="67"/>
      <c r="CF7385" s="64"/>
      <c r="CG7385" s="5"/>
      <c r="CH7385" s="69"/>
      <c r="CI7385" s="6"/>
      <c r="CJ7385" s="5"/>
      <c r="CK7385" s="25"/>
      <c r="CL7385" s="5"/>
      <c r="DN7385" s="14"/>
      <c r="DO7385" s="14"/>
      <c r="DP7385" s="5"/>
      <c r="DQ7385" s="25"/>
      <c r="DR7385" s="25"/>
      <c r="DS7385" s="96"/>
      <c r="DT7385" s="83"/>
      <c r="DU7385" s="14"/>
      <c r="DX7385" s="83"/>
      <c r="DY7385" s="83"/>
      <c r="DZ7385" s="83"/>
      <c r="EA7385" s="83"/>
      <c r="EJ7385" s="54"/>
      <c r="EK7385" s="22"/>
      <c r="EL7385" s="24"/>
      <c r="EP7385" s="23"/>
      <c r="EQ7385" s="24"/>
      <c r="ER7385" s="22"/>
      <c r="ES7385" s="24"/>
      <c r="ET7385" s="24"/>
      <c r="EU7385" s="23"/>
      <c r="EV7385" s="26"/>
      <c r="EX7385" s="6"/>
      <c r="EY7385" s="24"/>
      <c r="EZ7385" s="109"/>
      <c r="FA7385" s="66"/>
      <c r="FB7385" s="5"/>
      <c r="FC7385" s="68"/>
      <c r="FD7385" s="67"/>
      <c r="FE7385" s="67"/>
      <c r="FF7385" s="64"/>
      <c r="FG7385" s="5"/>
      <c r="FH7385" s="69"/>
      <c r="FI7385" s="6"/>
      <c r="FJ7385" s="5"/>
      <c r="FK7385" s="25"/>
      <c r="FL7385" s="5"/>
    </row>
    <row r="7386" spans="40:168">
      <c r="AN7386" s="14"/>
      <c r="AO7386" s="14"/>
      <c r="AP7386" s="5"/>
      <c r="AQ7386" s="25"/>
      <c r="AR7386" s="25"/>
      <c r="AS7386" s="96"/>
      <c r="AT7386" s="83"/>
      <c r="AU7386" s="14"/>
      <c r="AX7386" s="83"/>
      <c r="AY7386" s="83"/>
      <c r="AZ7386" s="83"/>
      <c r="BA7386" s="83"/>
      <c r="BJ7386" s="54"/>
      <c r="BK7386" s="22"/>
      <c r="BL7386" s="24"/>
      <c r="BP7386" s="23"/>
      <c r="BQ7386" s="24"/>
      <c r="BR7386" s="22"/>
      <c r="BS7386" s="24"/>
      <c r="BT7386" s="24"/>
      <c r="BU7386" s="23"/>
      <c r="BV7386" s="26"/>
      <c r="BX7386" s="6"/>
      <c r="BY7386" s="24"/>
      <c r="BZ7386" s="109"/>
      <c r="CA7386" s="66"/>
      <c r="CB7386" s="5"/>
      <c r="CC7386" s="68"/>
      <c r="CD7386" s="67"/>
      <c r="CE7386" s="67"/>
      <c r="CF7386" s="64"/>
      <c r="CG7386" s="5"/>
      <c r="CH7386" s="69"/>
      <c r="CI7386" s="6"/>
      <c r="CJ7386" s="5"/>
      <c r="CK7386" s="25"/>
      <c r="CL7386" s="5"/>
      <c r="DN7386" s="14"/>
      <c r="DO7386" s="14"/>
      <c r="DP7386" s="5"/>
      <c r="DQ7386" s="25"/>
      <c r="DR7386" s="25"/>
      <c r="DS7386" s="96"/>
      <c r="DT7386" s="83"/>
      <c r="DU7386" s="14"/>
      <c r="DX7386" s="83"/>
      <c r="DY7386" s="83"/>
      <c r="DZ7386" s="83"/>
      <c r="EA7386" s="83"/>
      <c r="EJ7386" s="54"/>
      <c r="EK7386" s="22"/>
      <c r="EL7386" s="24"/>
      <c r="EP7386" s="23"/>
      <c r="EQ7386" s="24"/>
      <c r="ER7386" s="22"/>
      <c r="ES7386" s="24"/>
      <c r="ET7386" s="24"/>
      <c r="EU7386" s="23"/>
      <c r="EV7386" s="26"/>
      <c r="EX7386" s="6"/>
      <c r="EY7386" s="24"/>
      <c r="EZ7386" s="109"/>
      <c r="FA7386" s="66"/>
      <c r="FB7386" s="5"/>
      <c r="FC7386" s="68"/>
      <c r="FD7386" s="67"/>
      <c r="FE7386" s="67"/>
      <c r="FF7386" s="64"/>
      <c r="FG7386" s="5"/>
      <c r="FH7386" s="69"/>
      <c r="FI7386" s="6"/>
      <c r="FJ7386" s="5"/>
      <c r="FK7386" s="25"/>
      <c r="FL7386" s="5"/>
    </row>
    <row r="7387" spans="40:168">
      <c r="AN7387" s="14"/>
      <c r="AO7387" s="14"/>
      <c r="AP7387" s="5"/>
      <c r="AQ7387" s="25"/>
      <c r="AR7387" s="25"/>
      <c r="AS7387" s="96"/>
      <c r="AT7387" s="83"/>
      <c r="AU7387" s="14"/>
      <c r="AX7387" s="83"/>
      <c r="AY7387" s="83"/>
      <c r="AZ7387" s="83"/>
      <c r="BA7387" s="83"/>
      <c r="BJ7387" s="54"/>
      <c r="BK7387" s="22"/>
      <c r="BL7387" s="24"/>
      <c r="BP7387" s="23"/>
      <c r="BQ7387" s="24"/>
      <c r="BR7387" s="22"/>
      <c r="BS7387" s="24"/>
      <c r="BT7387" s="24"/>
      <c r="BU7387" s="23"/>
      <c r="BV7387" s="26"/>
      <c r="BX7387" s="6"/>
      <c r="BY7387" s="24"/>
      <c r="BZ7387" s="109"/>
      <c r="CA7387" s="66"/>
      <c r="CB7387" s="5"/>
      <c r="CC7387" s="68"/>
      <c r="CD7387" s="67"/>
      <c r="CE7387" s="67"/>
      <c r="CF7387" s="64"/>
      <c r="CG7387" s="5"/>
      <c r="CH7387" s="69"/>
      <c r="CI7387" s="6"/>
      <c r="CJ7387" s="5"/>
      <c r="CK7387" s="25"/>
      <c r="CL7387" s="5"/>
      <c r="DN7387" s="14"/>
      <c r="DO7387" s="14"/>
      <c r="DP7387" s="5"/>
      <c r="DQ7387" s="25"/>
      <c r="DR7387" s="25"/>
      <c r="DS7387" s="96"/>
      <c r="DT7387" s="83"/>
      <c r="DU7387" s="14"/>
      <c r="DX7387" s="83"/>
      <c r="DY7387" s="83"/>
      <c r="DZ7387" s="83"/>
      <c r="EA7387" s="83"/>
      <c r="EJ7387" s="54"/>
      <c r="EK7387" s="22"/>
      <c r="EL7387" s="24"/>
      <c r="EP7387" s="23"/>
      <c r="EQ7387" s="24"/>
      <c r="ER7387" s="22"/>
      <c r="ES7387" s="24"/>
      <c r="ET7387" s="24"/>
      <c r="EU7387" s="23"/>
      <c r="EV7387" s="26"/>
      <c r="EX7387" s="6"/>
      <c r="EY7387" s="24"/>
      <c r="EZ7387" s="109"/>
      <c r="FA7387" s="66"/>
      <c r="FB7387" s="5"/>
      <c r="FC7387" s="68"/>
      <c r="FD7387" s="67"/>
      <c r="FE7387" s="67"/>
      <c r="FF7387" s="64"/>
      <c r="FG7387" s="5"/>
      <c r="FH7387" s="69"/>
      <c r="FI7387" s="6"/>
      <c r="FJ7387" s="5"/>
      <c r="FK7387" s="25"/>
      <c r="FL7387" s="5"/>
    </row>
    <row r="7388" spans="40:168">
      <c r="AN7388" s="14"/>
      <c r="AO7388" s="14"/>
      <c r="AP7388" s="5"/>
      <c r="AQ7388" s="25"/>
      <c r="AR7388" s="25"/>
      <c r="AS7388" s="96"/>
      <c r="AT7388" s="83"/>
      <c r="AU7388" s="14"/>
      <c r="AX7388" s="83"/>
      <c r="AY7388" s="83"/>
      <c r="AZ7388" s="83"/>
      <c r="BA7388" s="83"/>
      <c r="BJ7388" s="54"/>
      <c r="BK7388" s="22"/>
      <c r="BL7388" s="24"/>
      <c r="BP7388" s="23"/>
      <c r="BQ7388" s="24"/>
      <c r="BR7388" s="22"/>
      <c r="BS7388" s="24"/>
      <c r="BT7388" s="24"/>
      <c r="BU7388" s="23"/>
      <c r="BV7388" s="26"/>
      <c r="BX7388" s="6"/>
      <c r="BY7388" s="24"/>
      <c r="BZ7388" s="109"/>
      <c r="CA7388" s="66"/>
      <c r="CB7388" s="5"/>
      <c r="CC7388" s="68"/>
      <c r="CD7388" s="67"/>
      <c r="CE7388" s="67"/>
      <c r="CF7388" s="64"/>
      <c r="CG7388" s="5"/>
      <c r="CH7388" s="69"/>
      <c r="CI7388" s="6"/>
      <c r="CJ7388" s="5"/>
      <c r="CK7388" s="25"/>
      <c r="CL7388" s="5"/>
      <c r="DN7388" s="14"/>
      <c r="DO7388" s="14"/>
      <c r="DP7388" s="5"/>
      <c r="DQ7388" s="25"/>
      <c r="DR7388" s="25"/>
      <c r="DS7388" s="96"/>
      <c r="DT7388" s="83"/>
      <c r="DU7388" s="14"/>
      <c r="DX7388" s="83"/>
      <c r="DY7388" s="83"/>
      <c r="DZ7388" s="83"/>
      <c r="EA7388" s="83"/>
      <c r="EJ7388" s="54"/>
      <c r="EK7388" s="22"/>
      <c r="EL7388" s="24"/>
      <c r="EP7388" s="23"/>
      <c r="EQ7388" s="24"/>
      <c r="ER7388" s="22"/>
      <c r="ES7388" s="24"/>
      <c r="ET7388" s="24"/>
      <c r="EU7388" s="23"/>
      <c r="EV7388" s="26"/>
      <c r="EX7388" s="6"/>
      <c r="EY7388" s="24"/>
      <c r="EZ7388" s="109"/>
      <c r="FA7388" s="66"/>
      <c r="FB7388" s="5"/>
      <c r="FC7388" s="68"/>
      <c r="FD7388" s="67"/>
      <c r="FE7388" s="67"/>
      <c r="FF7388" s="64"/>
      <c r="FG7388" s="5"/>
      <c r="FH7388" s="69"/>
      <c r="FI7388" s="6"/>
      <c r="FJ7388" s="5"/>
      <c r="FK7388" s="25"/>
      <c r="FL7388" s="5"/>
    </row>
    <row r="7389" spans="40:168">
      <c r="AN7389" s="14"/>
      <c r="AO7389" s="14"/>
      <c r="AP7389" s="5"/>
      <c r="AQ7389" s="25"/>
      <c r="AR7389" s="25"/>
      <c r="AS7389" s="96"/>
      <c r="AT7389" s="83"/>
      <c r="AU7389" s="14"/>
      <c r="AX7389" s="83"/>
      <c r="AY7389" s="83"/>
      <c r="AZ7389" s="83"/>
      <c r="BA7389" s="83"/>
      <c r="BJ7389" s="54"/>
      <c r="BK7389" s="22"/>
      <c r="BL7389" s="24"/>
      <c r="BP7389" s="23"/>
      <c r="BQ7389" s="24"/>
      <c r="BR7389" s="22"/>
      <c r="BS7389" s="24"/>
      <c r="BT7389" s="24"/>
      <c r="BU7389" s="23"/>
      <c r="BV7389" s="26"/>
      <c r="BX7389" s="6"/>
      <c r="BY7389" s="24"/>
      <c r="BZ7389" s="109"/>
      <c r="CA7389" s="66"/>
      <c r="CB7389" s="5"/>
      <c r="CC7389" s="68"/>
      <c r="CD7389" s="67"/>
      <c r="CE7389" s="67"/>
      <c r="CF7389" s="64"/>
      <c r="CG7389" s="5"/>
      <c r="CH7389" s="69"/>
      <c r="CI7389" s="6"/>
      <c r="CJ7389" s="5"/>
      <c r="CK7389" s="25"/>
      <c r="CL7389" s="5"/>
      <c r="DN7389" s="14"/>
      <c r="DO7389" s="14"/>
      <c r="DP7389" s="5"/>
      <c r="DQ7389" s="25"/>
      <c r="DR7389" s="25"/>
      <c r="DS7389" s="96"/>
      <c r="DT7389" s="83"/>
      <c r="DU7389" s="14"/>
      <c r="DX7389" s="83"/>
      <c r="DY7389" s="83"/>
      <c r="DZ7389" s="83"/>
      <c r="EA7389" s="83"/>
      <c r="EJ7389" s="54"/>
      <c r="EK7389" s="22"/>
      <c r="EL7389" s="24"/>
      <c r="EP7389" s="23"/>
      <c r="EQ7389" s="24"/>
      <c r="ER7389" s="22"/>
      <c r="ES7389" s="24"/>
      <c r="ET7389" s="24"/>
      <c r="EU7389" s="23"/>
      <c r="EV7389" s="26"/>
      <c r="EX7389" s="6"/>
      <c r="EY7389" s="24"/>
      <c r="EZ7389" s="109"/>
      <c r="FA7389" s="66"/>
      <c r="FB7389" s="5"/>
      <c r="FC7389" s="68"/>
      <c r="FD7389" s="67"/>
      <c r="FE7389" s="67"/>
      <c r="FF7389" s="64"/>
      <c r="FG7389" s="5"/>
      <c r="FH7389" s="69"/>
      <c r="FI7389" s="6"/>
      <c r="FJ7389" s="5"/>
      <c r="FK7389" s="25"/>
      <c r="FL7389" s="5"/>
    </row>
    <row r="7390" spans="40:168">
      <c r="AN7390" s="14"/>
      <c r="AO7390" s="14"/>
      <c r="AP7390" s="5"/>
      <c r="AQ7390" s="25"/>
      <c r="AR7390" s="25"/>
      <c r="AS7390" s="96"/>
      <c r="AT7390" s="83"/>
      <c r="AU7390" s="14"/>
      <c r="AX7390" s="83"/>
      <c r="AY7390" s="83"/>
      <c r="AZ7390" s="83"/>
      <c r="BA7390" s="83"/>
      <c r="BJ7390" s="54"/>
      <c r="BK7390" s="22"/>
      <c r="BL7390" s="24"/>
      <c r="BP7390" s="23"/>
      <c r="BQ7390" s="24"/>
      <c r="BR7390" s="22"/>
      <c r="BS7390" s="24"/>
      <c r="BT7390" s="24"/>
      <c r="BU7390" s="23"/>
      <c r="BV7390" s="26"/>
      <c r="BX7390" s="6"/>
      <c r="BY7390" s="24"/>
      <c r="BZ7390" s="109"/>
      <c r="CA7390" s="66"/>
      <c r="CB7390" s="5"/>
      <c r="CC7390" s="68"/>
      <c r="CD7390" s="67"/>
      <c r="CE7390" s="67"/>
      <c r="CF7390" s="64"/>
      <c r="CG7390" s="5"/>
      <c r="CH7390" s="69"/>
      <c r="CI7390" s="6"/>
      <c r="CJ7390" s="5"/>
      <c r="CK7390" s="25"/>
      <c r="CL7390" s="5"/>
      <c r="DN7390" s="14"/>
      <c r="DO7390" s="14"/>
      <c r="DP7390" s="5"/>
      <c r="DQ7390" s="25"/>
      <c r="DR7390" s="25"/>
      <c r="DS7390" s="96"/>
      <c r="DT7390" s="83"/>
      <c r="DU7390" s="14"/>
      <c r="DX7390" s="83"/>
      <c r="DY7390" s="83"/>
      <c r="DZ7390" s="83"/>
      <c r="EA7390" s="83"/>
      <c r="EJ7390" s="54"/>
      <c r="EK7390" s="22"/>
      <c r="EL7390" s="24"/>
      <c r="EP7390" s="23"/>
      <c r="EQ7390" s="24"/>
      <c r="ER7390" s="22"/>
      <c r="ES7390" s="24"/>
      <c r="ET7390" s="24"/>
      <c r="EU7390" s="23"/>
      <c r="EV7390" s="26"/>
      <c r="EX7390" s="6"/>
      <c r="EY7390" s="24"/>
      <c r="EZ7390" s="109"/>
      <c r="FA7390" s="66"/>
      <c r="FB7390" s="5"/>
      <c r="FC7390" s="68"/>
      <c r="FD7390" s="67"/>
      <c r="FE7390" s="67"/>
      <c r="FF7390" s="64"/>
      <c r="FG7390" s="5"/>
      <c r="FH7390" s="69"/>
      <c r="FI7390" s="6"/>
      <c r="FJ7390" s="5"/>
      <c r="FK7390" s="25"/>
      <c r="FL7390" s="5"/>
    </row>
    <row r="7391" spans="40:168">
      <c r="AN7391" s="14"/>
      <c r="AO7391" s="14"/>
      <c r="AP7391" s="5"/>
      <c r="AQ7391" s="25"/>
      <c r="AR7391" s="25"/>
      <c r="AS7391" s="96"/>
      <c r="AT7391" s="83"/>
      <c r="AU7391" s="14"/>
      <c r="AX7391" s="83"/>
      <c r="AY7391" s="83"/>
      <c r="AZ7391" s="83"/>
      <c r="BA7391" s="83"/>
      <c r="BJ7391" s="54"/>
      <c r="BK7391" s="22"/>
      <c r="BL7391" s="24"/>
      <c r="BP7391" s="23"/>
      <c r="BQ7391" s="24"/>
      <c r="BR7391" s="22"/>
      <c r="BS7391" s="24"/>
      <c r="BT7391" s="24"/>
      <c r="BU7391" s="23"/>
      <c r="BV7391" s="26"/>
      <c r="BX7391" s="6"/>
      <c r="BY7391" s="24"/>
      <c r="BZ7391" s="109"/>
      <c r="CA7391" s="66"/>
      <c r="CB7391" s="5"/>
      <c r="CC7391" s="68"/>
      <c r="CD7391" s="67"/>
      <c r="CE7391" s="67"/>
      <c r="CF7391" s="64"/>
      <c r="CG7391" s="5"/>
      <c r="CH7391" s="69"/>
      <c r="CI7391" s="6"/>
      <c r="CJ7391" s="5"/>
      <c r="CK7391" s="25"/>
      <c r="CL7391" s="5"/>
      <c r="DN7391" s="14"/>
      <c r="DO7391" s="14"/>
      <c r="DP7391" s="5"/>
      <c r="DQ7391" s="25"/>
      <c r="DR7391" s="25"/>
      <c r="DS7391" s="96"/>
      <c r="DT7391" s="83"/>
      <c r="DU7391" s="14"/>
      <c r="DX7391" s="83"/>
      <c r="DY7391" s="83"/>
      <c r="DZ7391" s="83"/>
      <c r="EA7391" s="83"/>
      <c r="EJ7391" s="54"/>
      <c r="EK7391" s="22"/>
      <c r="EL7391" s="24"/>
      <c r="EP7391" s="23"/>
      <c r="EQ7391" s="24"/>
      <c r="ER7391" s="22"/>
      <c r="ES7391" s="24"/>
      <c r="ET7391" s="24"/>
      <c r="EU7391" s="23"/>
      <c r="EV7391" s="26"/>
      <c r="EX7391" s="6"/>
      <c r="EY7391" s="24"/>
      <c r="EZ7391" s="109"/>
      <c r="FA7391" s="66"/>
      <c r="FB7391" s="5"/>
      <c r="FC7391" s="68"/>
      <c r="FD7391" s="67"/>
      <c r="FE7391" s="67"/>
      <c r="FF7391" s="64"/>
      <c r="FG7391" s="5"/>
      <c r="FH7391" s="69"/>
      <c r="FI7391" s="6"/>
      <c r="FJ7391" s="5"/>
      <c r="FK7391" s="25"/>
      <c r="FL7391" s="5"/>
    </row>
    <row r="7392" spans="40:168">
      <c r="AN7392" s="14"/>
      <c r="AO7392" s="14"/>
      <c r="AP7392" s="5"/>
      <c r="AQ7392" s="25"/>
      <c r="AR7392" s="25"/>
      <c r="AS7392" s="96"/>
      <c r="AT7392" s="83"/>
      <c r="AU7392" s="14"/>
      <c r="AX7392" s="83"/>
      <c r="AY7392" s="83"/>
      <c r="AZ7392" s="83"/>
      <c r="BA7392" s="83"/>
      <c r="BJ7392" s="54"/>
      <c r="BK7392" s="22"/>
      <c r="BL7392" s="24"/>
      <c r="BP7392" s="23"/>
      <c r="BQ7392" s="24"/>
      <c r="BR7392" s="22"/>
      <c r="BS7392" s="24"/>
      <c r="BT7392" s="24"/>
      <c r="BU7392" s="23"/>
      <c r="BV7392" s="26"/>
      <c r="BX7392" s="6"/>
      <c r="BY7392" s="24"/>
      <c r="BZ7392" s="109"/>
      <c r="CA7392" s="66"/>
      <c r="CB7392" s="5"/>
      <c r="CC7392" s="68"/>
      <c r="CD7392" s="67"/>
      <c r="CE7392" s="67"/>
      <c r="CF7392" s="64"/>
      <c r="CG7392" s="5"/>
      <c r="CH7392" s="69"/>
      <c r="CI7392" s="6"/>
      <c r="CJ7392" s="5"/>
      <c r="CK7392" s="25"/>
      <c r="CL7392" s="5"/>
      <c r="DN7392" s="14"/>
      <c r="DO7392" s="14"/>
      <c r="DP7392" s="5"/>
      <c r="DQ7392" s="25"/>
      <c r="DR7392" s="25"/>
      <c r="DS7392" s="96"/>
      <c r="DT7392" s="83"/>
      <c r="DU7392" s="14"/>
      <c r="DX7392" s="83"/>
      <c r="DY7392" s="83"/>
      <c r="DZ7392" s="83"/>
      <c r="EA7392" s="83"/>
      <c r="EJ7392" s="54"/>
      <c r="EK7392" s="22"/>
      <c r="EL7392" s="24"/>
      <c r="EP7392" s="23"/>
      <c r="EQ7392" s="24"/>
      <c r="ER7392" s="22"/>
      <c r="ES7392" s="24"/>
      <c r="ET7392" s="24"/>
      <c r="EU7392" s="23"/>
      <c r="EV7392" s="26"/>
      <c r="EX7392" s="6"/>
      <c r="EY7392" s="24"/>
      <c r="EZ7392" s="109"/>
      <c r="FA7392" s="66"/>
      <c r="FB7392" s="5"/>
      <c r="FC7392" s="68"/>
      <c r="FD7392" s="67"/>
      <c r="FE7392" s="67"/>
      <c r="FF7392" s="64"/>
      <c r="FG7392" s="5"/>
      <c r="FH7392" s="69"/>
      <c r="FI7392" s="6"/>
      <c r="FJ7392" s="5"/>
      <c r="FK7392" s="25"/>
      <c r="FL7392" s="5"/>
    </row>
    <row r="7393" spans="40:168">
      <c r="AN7393" s="14"/>
      <c r="AO7393" s="14"/>
      <c r="AP7393" s="5"/>
      <c r="AQ7393" s="25"/>
      <c r="AR7393" s="25"/>
      <c r="AS7393" s="96"/>
      <c r="AT7393" s="83"/>
      <c r="AU7393" s="14"/>
      <c r="AX7393" s="83"/>
      <c r="AY7393" s="83"/>
      <c r="AZ7393" s="83"/>
      <c r="BA7393" s="83"/>
      <c r="BJ7393" s="54"/>
      <c r="BK7393" s="22"/>
      <c r="BL7393" s="24"/>
      <c r="BP7393" s="23"/>
      <c r="BQ7393" s="24"/>
      <c r="BR7393" s="22"/>
      <c r="BS7393" s="24"/>
      <c r="BT7393" s="24"/>
      <c r="BU7393" s="23"/>
      <c r="BV7393" s="26"/>
      <c r="BX7393" s="6"/>
      <c r="BY7393" s="24"/>
      <c r="BZ7393" s="109"/>
      <c r="CA7393" s="66"/>
      <c r="CB7393" s="5"/>
      <c r="CC7393" s="68"/>
      <c r="CD7393" s="67"/>
      <c r="CE7393" s="67"/>
      <c r="CF7393" s="64"/>
      <c r="CG7393" s="5"/>
      <c r="CH7393" s="69"/>
      <c r="CI7393" s="6"/>
      <c r="CJ7393" s="5"/>
      <c r="CK7393" s="25"/>
      <c r="CL7393" s="5"/>
      <c r="DN7393" s="14"/>
      <c r="DO7393" s="14"/>
      <c r="DP7393" s="5"/>
      <c r="DQ7393" s="25"/>
      <c r="DR7393" s="25"/>
      <c r="DS7393" s="96"/>
      <c r="DT7393" s="83"/>
      <c r="DU7393" s="14"/>
      <c r="DX7393" s="83"/>
      <c r="DY7393" s="83"/>
      <c r="DZ7393" s="83"/>
      <c r="EA7393" s="83"/>
      <c r="EJ7393" s="54"/>
      <c r="EK7393" s="22"/>
      <c r="EL7393" s="24"/>
      <c r="EP7393" s="23"/>
      <c r="EQ7393" s="24"/>
      <c r="ER7393" s="22"/>
      <c r="ES7393" s="24"/>
      <c r="ET7393" s="24"/>
      <c r="EU7393" s="23"/>
      <c r="EV7393" s="26"/>
      <c r="EX7393" s="6"/>
      <c r="EY7393" s="24"/>
      <c r="EZ7393" s="109"/>
      <c r="FA7393" s="66"/>
      <c r="FB7393" s="5"/>
      <c r="FC7393" s="68"/>
      <c r="FD7393" s="67"/>
      <c r="FE7393" s="67"/>
      <c r="FF7393" s="64"/>
      <c r="FG7393" s="5"/>
      <c r="FH7393" s="69"/>
      <c r="FI7393" s="6"/>
      <c r="FJ7393" s="5"/>
      <c r="FK7393" s="25"/>
      <c r="FL7393" s="5"/>
    </row>
    <row r="7394" spans="40:168">
      <c r="AN7394" s="14"/>
      <c r="AO7394" s="14"/>
      <c r="AP7394" s="5"/>
      <c r="AQ7394" s="25"/>
      <c r="AR7394" s="25"/>
      <c r="AS7394" s="96"/>
      <c r="AT7394" s="83"/>
      <c r="AU7394" s="14"/>
      <c r="AX7394" s="83"/>
      <c r="AY7394" s="83"/>
      <c r="AZ7394" s="83"/>
      <c r="BA7394" s="83"/>
      <c r="BJ7394" s="54"/>
      <c r="BK7394" s="22"/>
      <c r="BL7394" s="24"/>
      <c r="BP7394" s="23"/>
      <c r="BQ7394" s="24"/>
      <c r="BR7394" s="22"/>
      <c r="BS7394" s="24"/>
      <c r="BT7394" s="24"/>
      <c r="BU7394" s="23"/>
      <c r="BV7394" s="26"/>
      <c r="BX7394" s="6"/>
      <c r="BY7394" s="24"/>
      <c r="BZ7394" s="109"/>
      <c r="CA7394" s="66"/>
      <c r="CB7394" s="5"/>
      <c r="CC7394" s="68"/>
      <c r="CD7394" s="67"/>
      <c r="CE7394" s="67"/>
      <c r="CF7394" s="64"/>
      <c r="CG7394" s="5"/>
      <c r="CH7394" s="69"/>
      <c r="CI7394" s="6"/>
      <c r="CJ7394" s="5"/>
      <c r="CK7394" s="25"/>
      <c r="CL7394" s="5"/>
      <c r="DN7394" s="14"/>
      <c r="DO7394" s="14"/>
      <c r="DP7394" s="5"/>
      <c r="DQ7394" s="25"/>
      <c r="DR7394" s="25"/>
      <c r="DS7394" s="96"/>
      <c r="DT7394" s="83"/>
      <c r="DU7394" s="14"/>
      <c r="DX7394" s="83"/>
      <c r="DY7394" s="83"/>
      <c r="DZ7394" s="83"/>
      <c r="EA7394" s="83"/>
      <c r="EJ7394" s="54"/>
      <c r="EK7394" s="22"/>
      <c r="EL7394" s="24"/>
      <c r="EP7394" s="23"/>
      <c r="EQ7394" s="24"/>
      <c r="ER7394" s="22"/>
      <c r="ES7394" s="24"/>
      <c r="ET7394" s="24"/>
      <c r="EU7394" s="23"/>
      <c r="EV7394" s="26"/>
      <c r="EX7394" s="6"/>
      <c r="EY7394" s="24"/>
      <c r="EZ7394" s="109"/>
      <c r="FA7394" s="66"/>
      <c r="FB7394" s="5"/>
      <c r="FC7394" s="68"/>
      <c r="FD7394" s="67"/>
      <c r="FE7394" s="67"/>
      <c r="FF7394" s="64"/>
      <c r="FG7394" s="5"/>
      <c r="FH7394" s="69"/>
      <c r="FI7394" s="6"/>
      <c r="FJ7394" s="5"/>
      <c r="FK7394" s="25"/>
      <c r="FL7394" s="5"/>
    </row>
    <row r="7395" spans="40:168">
      <c r="AN7395" s="14"/>
      <c r="AO7395" s="14"/>
      <c r="AP7395" s="5"/>
      <c r="AQ7395" s="25"/>
      <c r="AR7395" s="25"/>
      <c r="AS7395" s="96"/>
      <c r="AT7395" s="83"/>
      <c r="AU7395" s="14"/>
      <c r="AX7395" s="83"/>
      <c r="AY7395" s="83"/>
      <c r="AZ7395" s="83"/>
      <c r="BA7395" s="83"/>
      <c r="BJ7395" s="54"/>
      <c r="BK7395" s="22"/>
      <c r="BL7395" s="24"/>
      <c r="BP7395" s="23"/>
      <c r="BQ7395" s="24"/>
      <c r="BR7395" s="22"/>
      <c r="BS7395" s="24"/>
      <c r="BT7395" s="24"/>
      <c r="BU7395" s="23"/>
      <c r="BV7395" s="26"/>
      <c r="BX7395" s="6"/>
      <c r="BY7395" s="24"/>
      <c r="BZ7395" s="109"/>
      <c r="CA7395" s="66"/>
      <c r="CB7395" s="5"/>
      <c r="CC7395" s="68"/>
      <c r="CD7395" s="67"/>
      <c r="CE7395" s="67"/>
      <c r="CF7395" s="64"/>
      <c r="CG7395" s="5"/>
      <c r="CH7395" s="69"/>
      <c r="CI7395" s="6"/>
      <c r="CJ7395" s="5"/>
      <c r="CK7395" s="25"/>
      <c r="CL7395" s="5"/>
      <c r="DN7395" s="14"/>
      <c r="DO7395" s="14"/>
      <c r="DP7395" s="5"/>
      <c r="DQ7395" s="25"/>
      <c r="DR7395" s="25"/>
      <c r="DS7395" s="96"/>
      <c r="DT7395" s="83"/>
      <c r="DU7395" s="14"/>
      <c r="DX7395" s="83"/>
      <c r="DY7395" s="83"/>
      <c r="DZ7395" s="83"/>
      <c r="EA7395" s="83"/>
      <c r="EJ7395" s="54"/>
      <c r="EK7395" s="22"/>
      <c r="EL7395" s="24"/>
      <c r="EP7395" s="23"/>
      <c r="EQ7395" s="24"/>
      <c r="ER7395" s="22"/>
      <c r="ES7395" s="24"/>
      <c r="ET7395" s="24"/>
      <c r="EU7395" s="23"/>
      <c r="EV7395" s="26"/>
      <c r="EX7395" s="6"/>
      <c r="EY7395" s="24"/>
      <c r="EZ7395" s="109"/>
      <c r="FA7395" s="66"/>
      <c r="FB7395" s="5"/>
      <c r="FC7395" s="68"/>
      <c r="FD7395" s="67"/>
      <c r="FE7395" s="67"/>
      <c r="FF7395" s="64"/>
      <c r="FG7395" s="5"/>
      <c r="FH7395" s="69"/>
      <c r="FI7395" s="6"/>
      <c r="FJ7395" s="5"/>
      <c r="FK7395" s="25"/>
      <c r="FL7395" s="5"/>
    </row>
    <row r="7396" spans="40:168">
      <c r="AN7396" s="14"/>
      <c r="AO7396" s="14"/>
      <c r="AP7396" s="5"/>
      <c r="AQ7396" s="25"/>
      <c r="AR7396" s="25"/>
      <c r="AS7396" s="96"/>
      <c r="AT7396" s="83"/>
      <c r="AU7396" s="14"/>
      <c r="AX7396" s="83"/>
      <c r="AY7396" s="83"/>
      <c r="AZ7396" s="83"/>
      <c r="BA7396" s="83"/>
      <c r="BJ7396" s="54"/>
      <c r="BK7396" s="22"/>
      <c r="BL7396" s="24"/>
      <c r="BP7396" s="23"/>
      <c r="BQ7396" s="24"/>
      <c r="BR7396" s="22"/>
      <c r="BS7396" s="24"/>
      <c r="BT7396" s="24"/>
      <c r="BU7396" s="23"/>
      <c r="BV7396" s="26"/>
      <c r="BX7396" s="6"/>
      <c r="BY7396" s="24"/>
      <c r="BZ7396" s="109"/>
      <c r="CA7396" s="66"/>
      <c r="CB7396" s="5"/>
      <c r="CC7396" s="68"/>
      <c r="CD7396" s="67"/>
      <c r="CE7396" s="67"/>
      <c r="CF7396" s="64"/>
      <c r="CG7396" s="5"/>
      <c r="CH7396" s="69"/>
      <c r="CI7396" s="6"/>
      <c r="CJ7396" s="5"/>
      <c r="CK7396" s="25"/>
      <c r="CL7396" s="5"/>
      <c r="DN7396" s="14"/>
      <c r="DO7396" s="14"/>
      <c r="DP7396" s="5"/>
      <c r="DQ7396" s="25"/>
      <c r="DR7396" s="25"/>
      <c r="DS7396" s="96"/>
      <c r="DT7396" s="83"/>
      <c r="DU7396" s="14"/>
      <c r="DX7396" s="83"/>
      <c r="DY7396" s="83"/>
      <c r="DZ7396" s="83"/>
      <c r="EA7396" s="83"/>
      <c r="EJ7396" s="54"/>
      <c r="EK7396" s="22"/>
      <c r="EL7396" s="24"/>
      <c r="EP7396" s="23"/>
      <c r="EQ7396" s="24"/>
      <c r="ER7396" s="22"/>
      <c r="ES7396" s="24"/>
      <c r="ET7396" s="24"/>
      <c r="EU7396" s="23"/>
      <c r="EV7396" s="26"/>
      <c r="EX7396" s="6"/>
      <c r="EY7396" s="24"/>
      <c r="EZ7396" s="109"/>
      <c r="FA7396" s="66"/>
      <c r="FB7396" s="5"/>
      <c r="FC7396" s="68"/>
      <c r="FD7396" s="67"/>
      <c r="FE7396" s="67"/>
      <c r="FF7396" s="64"/>
      <c r="FG7396" s="5"/>
      <c r="FH7396" s="69"/>
      <c r="FI7396" s="6"/>
      <c r="FJ7396" s="5"/>
      <c r="FK7396" s="25"/>
      <c r="FL7396" s="5"/>
    </row>
    <row r="7397" spans="40:168">
      <c r="AN7397" s="14"/>
      <c r="AO7397" s="14"/>
      <c r="AP7397" s="5"/>
      <c r="AQ7397" s="25"/>
      <c r="AR7397" s="25"/>
      <c r="AS7397" s="96"/>
      <c r="AT7397" s="83"/>
      <c r="AU7397" s="14"/>
      <c r="AX7397" s="83"/>
      <c r="AY7397" s="83"/>
      <c r="AZ7397" s="83"/>
      <c r="BA7397" s="83"/>
      <c r="BJ7397" s="54"/>
      <c r="BK7397" s="22"/>
      <c r="BL7397" s="24"/>
      <c r="BP7397" s="23"/>
      <c r="BQ7397" s="24"/>
      <c r="BR7397" s="22"/>
      <c r="BS7397" s="24"/>
      <c r="BT7397" s="24"/>
      <c r="BU7397" s="23"/>
      <c r="BV7397" s="26"/>
      <c r="BX7397" s="6"/>
      <c r="BY7397" s="24"/>
      <c r="BZ7397" s="109"/>
      <c r="CA7397" s="66"/>
      <c r="CB7397" s="5"/>
      <c r="CC7397" s="68"/>
      <c r="CD7397" s="67"/>
      <c r="CE7397" s="67"/>
      <c r="CF7397" s="64"/>
      <c r="CG7397" s="5"/>
      <c r="CH7397" s="69"/>
      <c r="CI7397" s="6"/>
      <c r="CJ7397" s="5"/>
      <c r="CK7397" s="25"/>
      <c r="CL7397" s="5"/>
      <c r="DN7397" s="14"/>
      <c r="DO7397" s="14"/>
      <c r="DP7397" s="5"/>
      <c r="DQ7397" s="25"/>
      <c r="DR7397" s="25"/>
      <c r="DS7397" s="96"/>
      <c r="DT7397" s="83"/>
      <c r="DU7397" s="14"/>
      <c r="DX7397" s="83"/>
      <c r="DY7397" s="83"/>
      <c r="DZ7397" s="83"/>
      <c r="EA7397" s="83"/>
      <c r="EJ7397" s="54"/>
      <c r="EK7397" s="22"/>
      <c r="EL7397" s="24"/>
      <c r="EP7397" s="23"/>
      <c r="EQ7397" s="24"/>
      <c r="ER7397" s="22"/>
      <c r="ES7397" s="24"/>
      <c r="ET7397" s="24"/>
      <c r="EU7397" s="23"/>
      <c r="EV7397" s="26"/>
      <c r="EX7397" s="6"/>
      <c r="EY7397" s="24"/>
      <c r="EZ7397" s="109"/>
      <c r="FA7397" s="66"/>
      <c r="FB7397" s="5"/>
      <c r="FC7397" s="68"/>
      <c r="FD7397" s="67"/>
      <c r="FE7397" s="67"/>
      <c r="FF7397" s="64"/>
      <c r="FG7397" s="5"/>
      <c r="FH7397" s="69"/>
      <c r="FI7397" s="6"/>
      <c r="FJ7397" s="5"/>
      <c r="FK7397" s="25"/>
      <c r="FL7397" s="5"/>
    </row>
    <row r="7398" spans="40:168">
      <c r="AN7398" s="14"/>
      <c r="AO7398" s="14"/>
      <c r="AP7398" s="5"/>
      <c r="AQ7398" s="25"/>
      <c r="AR7398" s="25"/>
      <c r="AS7398" s="96"/>
      <c r="AT7398" s="83"/>
      <c r="AU7398" s="14"/>
      <c r="AX7398" s="83"/>
      <c r="AY7398" s="83"/>
      <c r="AZ7398" s="83"/>
      <c r="BA7398" s="83"/>
      <c r="BJ7398" s="54"/>
      <c r="BK7398" s="22"/>
      <c r="BL7398" s="24"/>
      <c r="BP7398" s="23"/>
      <c r="BQ7398" s="24"/>
      <c r="BR7398" s="22"/>
      <c r="BS7398" s="24"/>
      <c r="BT7398" s="24"/>
      <c r="BU7398" s="23"/>
      <c r="BV7398" s="26"/>
      <c r="BX7398" s="6"/>
      <c r="BY7398" s="24"/>
      <c r="BZ7398" s="109"/>
      <c r="CA7398" s="66"/>
      <c r="CB7398" s="5"/>
      <c r="CC7398" s="68"/>
      <c r="CD7398" s="67"/>
      <c r="CE7398" s="67"/>
      <c r="CF7398" s="64"/>
      <c r="CG7398" s="5"/>
      <c r="CH7398" s="69"/>
      <c r="CI7398" s="6"/>
      <c r="CJ7398" s="5"/>
      <c r="CK7398" s="25"/>
      <c r="CL7398" s="5"/>
      <c r="DN7398" s="14"/>
      <c r="DO7398" s="14"/>
      <c r="DP7398" s="5"/>
      <c r="DQ7398" s="25"/>
      <c r="DR7398" s="25"/>
      <c r="DS7398" s="96"/>
      <c r="DT7398" s="83"/>
      <c r="DU7398" s="14"/>
      <c r="DX7398" s="83"/>
      <c r="DY7398" s="83"/>
      <c r="DZ7398" s="83"/>
      <c r="EA7398" s="83"/>
      <c r="EJ7398" s="54"/>
      <c r="EK7398" s="22"/>
      <c r="EL7398" s="24"/>
      <c r="EP7398" s="23"/>
      <c r="EQ7398" s="24"/>
      <c r="ER7398" s="22"/>
      <c r="ES7398" s="24"/>
      <c r="ET7398" s="24"/>
      <c r="EU7398" s="23"/>
      <c r="EV7398" s="26"/>
      <c r="EX7398" s="6"/>
      <c r="EY7398" s="24"/>
      <c r="EZ7398" s="109"/>
      <c r="FA7398" s="66"/>
      <c r="FB7398" s="5"/>
      <c r="FC7398" s="68"/>
      <c r="FD7398" s="67"/>
      <c r="FE7398" s="67"/>
      <c r="FF7398" s="64"/>
      <c r="FG7398" s="5"/>
      <c r="FH7398" s="69"/>
      <c r="FI7398" s="6"/>
      <c r="FJ7398" s="5"/>
      <c r="FK7398" s="25"/>
      <c r="FL7398" s="5"/>
    </row>
    <row r="7399" spans="40:168">
      <c r="AN7399" s="14"/>
      <c r="AO7399" s="14"/>
      <c r="AP7399" s="5"/>
      <c r="AQ7399" s="25"/>
      <c r="AR7399" s="25"/>
      <c r="AS7399" s="96"/>
      <c r="AT7399" s="83"/>
      <c r="AU7399" s="14"/>
      <c r="AX7399" s="83"/>
      <c r="AY7399" s="83"/>
      <c r="AZ7399" s="83"/>
      <c r="BA7399" s="83"/>
      <c r="BJ7399" s="54"/>
      <c r="BK7399" s="22"/>
      <c r="BL7399" s="24"/>
      <c r="BP7399" s="23"/>
      <c r="BQ7399" s="24"/>
      <c r="BR7399" s="22"/>
      <c r="BS7399" s="24"/>
      <c r="BT7399" s="24"/>
      <c r="BU7399" s="23"/>
      <c r="BV7399" s="26"/>
      <c r="BX7399" s="6"/>
      <c r="BY7399" s="24"/>
      <c r="BZ7399" s="109"/>
      <c r="CA7399" s="66"/>
      <c r="CB7399" s="5"/>
      <c r="CC7399" s="68"/>
      <c r="CD7399" s="67"/>
      <c r="CE7399" s="67"/>
      <c r="CF7399" s="64"/>
      <c r="CG7399" s="5"/>
      <c r="CH7399" s="69"/>
      <c r="CI7399" s="6"/>
      <c r="CJ7399" s="5"/>
      <c r="CK7399" s="25"/>
      <c r="CL7399" s="5"/>
      <c r="DN7399" s="14"/>
      <c r="DO7399" s="14"/>
      <c r="DP7399" s="5"/>
      <c r="DQ7399" s="25"/>
      <c r="DR7399" s="25"/>
      <c r="DS7399" s="96"/>
      <c r="DT7399" s="83"/>
      <c r="DU7399" s="14"/>
      <c r="DX7399" s="83"/>
      <c r="DY7399" s="83"/>
      <c r="DZ7399" s="83"/>
      <c r="EA7399" s="83"/>
      <c r="EJ7399" s="54"/>
      <c r="EK7399" s="22"/>
      <c r="EL7399" s="24"/>
      <c r="EP7399" s="23"/>
      <c r="EQ7399" s="24"/>
      <c r="ER7399" s="22"/>
      <c r="ES7399" s="24"/>
      <c r="ET7399" s="24"/>
      <c r="EU7399" s="23"/>
      <c r="EV7399" s="26"/>
      <c r="EX7399" s="6"/>
      <c r="EY7399" s="24"/>
      <c r="EZ7399" s="109"/>
      <c r="FA7399" s="66"/>
      <c r="FB7399" s="5"/>
      <c r="FC7399" s="68"/>
      <c r="FD7399" s="67"/>
      <c r="FE7399" s="67"/>
      <c r="FF7399" s="64"/>
      <c r="FG7399" s="5"/>
      <c r="FH7399" s="69"/>
      <c r="FI7399" s="6"/>
      <c r="FJ7399" s="5"/>
      <c r="FK7399" s="25"/>
      <c r="FL7399" s="5"/>
    </row>
    <row r="7400" spans="40:168">
      <c r="AN7400" s="14"/>
      <c r="AO7400" s="14"/>
      <c r="AP7400" s="5"/>
      <c r="AQ7400" s="25"/>
      <c r="AR7400" s="25"/>
      <c r="AS7400" s="96"/>
      <c r="AT7400" s="83"/>
      <c r="AU7400" s="14"/>
      <c r="AX7400" s="83"/>
      <c r="AY7400" s="83"/>
      <c r="AZ7400" s="83"/>
      <c r="BA7400" s="83"/>
      <c r="BJ7400" s="54"/>
      <c r="BK7400" s="22"/>
      <c r="BL7400" s="24"/>
      <c r="BP7400" s="23"/>
      <c r="BQ7400" s="24"/>
      <c r="BR7400" s="22"/>
      <c r="BS7400" s="24"/>
      <c r="BT7400" s="24"/>
      <c r="BU7400" s="23"/>
      <c r="BV7400" s="26"/>
      <c r="BX7400" s="6"/>
      <c r="BY7400" s="24"/>
      <c r="BZ7400" s="109"/>
      <c r="CA7400" s="66"/>
      <c r="CB7400" s="5"/>
      <c r="CC7400" s="68"/>
      <c r="CD7400" s="67"/>
      <c r="CE7400" s="67"/>
      <c r="CF7400" s="64"/>
      <c r="CG7400" s="5"/>
      <c r="CH7400" s="69"/>
      <c r="CI7400" s="6"/>
      <c r="CJ7400" s="5"/>
      <c r="CK7400" s="25"/>
      <c r="CL7400" s="5"/>
      <c r="DN7400" s="14"/>
      <c r="DO7400" s="14"/>
      <c r="DP7400" s="5"/>
      <c r="DQ7400" s="25"/>
      <c r="DR7400" s="25"/>
      <c r="DS7400" s="96"/>
      <c r="DT7400" s="83"/>
      <c r="DU7400" s="14"/>
      <c r="DX7400" s="83"/>
      <c r="DY7400" s="83"/>
      <c r="DZ7400" s="83"/>
      <c r="EA7400" s="83"/>
      <c r="EJ7400" s="54"/>
      <c r="EK7400" s="22"/>
      <c r="EL7400" s="24"/>
      <c r="EP7400" s="23"/>
      <c r="EQ7400" s="24"/>
      <c r="ER7400" s="22"/>
      <c r="ES7400" s="24"/>
      <c r="ET7400" s="24"/>
      <c r="EU7400" s="23"/>
      <c r="EV7400" s="26"/>
      <c r="EX7400" s="6"/>
      <c r="EY7400" s="24"/>
      <c r="EZ7400" s="109"/>
      <c r="FA7400" s="66"/>
      <c r="FB7400" s="5"/>
      <c r="FC7400" s="68"/>
      <c r="FD7400" s="67"/>
      <c r="FE7400" s="67"/>
      <c r="FF7400" s="64"/>
      <c r="FG7400" s="5"/>
      <c r="FH7400" s="69"/>
      <c r="FI7400" s="6"/>
      <c r="FJ7400" s="5"/>
      <c r="FK7400" s="25"/>
      <c r="FL7400" s="5"/>
    </row>
    <row r="7401" spans="40:168">
      <c r="AN7401" s="14"/>
      <c r="AO7401" s="14"/>
      <c r="AP7401" s="5"/>
      <c r="AQ7401" s="25"/>
      <c r="AR7401" s="25"/>
      <c r="AS7401" s="96"/>
      <c r="AT7401" s="83"/>
      <c r="AU7401" s="14"/>
      <c r="AX7401" s="83"/>
      <c r="AY7401" s="83"/>
      <c r="AZ7401" s="83"/>
      <c r="BA7401" s="83"/>
      <c r="BJ7401" s="54"/>
      <c r="BK7401" s="22"/>
      <c r="BL7401" s="24"/>
      <c r="BP7401" s="23"/>
      <c r="BQ7401" s="24"/>
      <c r="BR7401" s="22"/>
      <c r="BS7401" s="24"/>
      <c r="BT7401" s="24"/>
      <c r="BU7401" s="23"/>
      <c r="BV7401" s="26"/>
      <c r="BX7401" s="6"/>
      <c r="BY7401" s="24"/>
      <c r="BZ7401" s="109"/>
      <c r="CA7401" s="66"/>
      <c r="CB7401" s="5"/>
      <c r="CC7401" s="68"/>
      <c r="CD7401" s="67"/>
      <c r="CE7401" s="67"/>
      <c r="CF7401" s="64"/>
      <c r="CG7401" s="5"/>
      <c r="CH7401" s="69"/>
      <c r="CI7401" s="6"/>
      <c r="CJ7401" s="5"/>
      <c r="CK7401" s="25"/>
      <c r="CL7401" s="5"/>
      <c r="DN7401" s="14"/>
      <c r="DO7401" s="14"/>
      <c r="DP7401" s="5"/>
      <c r="DQ7401" s="25"/>
      <c r="DR7401" s="25"/>
      <c r="DS7401" s="96"/>
      <c r="DT7401" s="83"/>
      <c r="DU7401" s="14"/>
      <c r="DX7401" s="83"/>
      <c r="DY7401" s="83"/>
      <c r="DZ7401" s="83"/>
      <c r="EA7401" s="83"/>
      <c r="EJ7401" s="54"/>
      <c r="EK7401" s="22"/>
      <c r="EL7401" s="24"/>
      <c r="EP7401" s="23"/>
      <c r="EQ7401" s="24"/>
      <c r="ER7401" s="22"/>
      <c r="ES7401" s="24"/>
      <c r="ET7401" s="24"/>
      <c r="EU7401" s="23"/>
      <c r="EV7401" s="26"/>
      <c r="EX7401" s="6"/>
      <c r="EY7401" s="24"/>
      <c r="EZ7401" s="109"/>
      <c r="FA7401" s="66"/>
      <c r="FB7401" s="5"/>
      <c r="FC7401" s="68"/>
      <c r="FD7401" s="67"/>
      <c r="FE7401" s="67"/>
      <c r="FF7401" s="64"/>
      <c r="FG7401" s="5"/>
      <c r="FH7401" s="69"/>
      <c r="FI7401" s="6"/>
      <c r="FJ7401" s="5"/>
      <c r="FK7401" s="25"/>
      <c r="FL7401" s="5"/>
    </row>
    <row r="7402" spans="40:168">
      <c r="AN7402" s="14"/>
      <c r="AO7402" s="14"/>
      <c r="AP7402" s="5"/>
      <c r="AQ7402" s="25"/>
      <c r="AR7402" s="25"/>
      <c r="AS7402" s="96"/>
      <c r="AT7402" s="83"/>
      <c r="AU7402" s="14"/>
      <c r="AX7402" s="83"/>
      <c r="AY7402" s="83"/>
      <c r="AZ7402" s="83"/>
      <c r="BA7402" s="83"/>
      <c r="BJ7402" s="54"/>
      <c r="BK7402" s="22"/>
      <c r="BL7402" s="24"/>
      <c r="BP7402" s="23"/>
      <c r="BQ7402" s="24"/>
      <c r="BR7402" s="22"/>
      <c r="BS7402" s="24"/>
      <c r="BT7402" s="24"/>
      <c r="BU7402" s="23"/>
      <c r="BV7402" s="26"/>
      <c r="BX7402" s="6"/>
      <c r="BY7402" s="24"/>
      <c r="BZ7402" s="109"/>
      <c r="CA7402" s="66"/>
      <c r="CB7402" s="5"/>
      <c r="CC7402" s="68"/>
      <c r="CD7402" s="67"/>
      <c r="CE7402" s="67"/>
      <c r="CF7402" s="64"/>
      <c r="CG7402" s="5"/>
      <c r="CH7402" s="69"/>
      <c r="CI7402" s="6"/>
      <c r="CJ7402" s="5"/>
      <c r="CK7402" s="25"/>
      <c r="CL7402" s="5"/>
      <c r="DN7402" s="14"/>
      <c r="DO7402" s="14"/>
      <c r="DP7402" s="5"/>
      <c r="DQ7402" s="25"/>
      <c r="DR7402" s="25"/>
      <c r="DS7402" s="96"/>
      <c r="DT7402" s="83"/>
      <c r="DU7402" s="14"/>
      <c r="DX7402" s="83"/>
      <c r="DY7402" s="83"/>
      <c r="DZ7402" s="83"/>
      <c r="EA7402" s="83"/>
      <c r="EJ7402" s="54"/>
      <c r="EK7402" s="22"/>
      <c r="EL7402" s="24"/>
      <c r="EP7402" s="23"/>
      <c r="EQ7402" s="24"/>
      <c r="ER7402" s="22"/>
      <c r="ES7402" s="24"/>
      <c r="ET7402" s="24"/>
      <c r="EU7402" s="23"/>
      <c r="EV7402" s="26"/>
      <c r="EX7402" s="6"/>
      <c r="EY7402" s="24"/>
      <c r="EZ7402" s="109"/>
      <c r="FA7402" s="66"/>
      <c r="FB7402" s="5"/>
      <c r="FC7402" s="68"/>
      <c r="FD7402" s="67"/>
      <c r="FE7402" s="67"/>
      <c r="FF7402" s="64"/>
      <c r="FG7402" s="5"/>
      <c r="FH7402" s="69"/>
      <c r="FI7402" s="6"/>
      <c r="FJ7402" s="5"/>
      <c r="FK7402" s="25"/>
      <c r="FL7402" s="5"/>
    </row>
    <row r="7403" spans="40:168">
      <c r="AN7403" s="14"/>
      <c r="AO7403" s="14"/>
      <c r="AP7403" s="5"/>
      <c r="AQ7403" s="25"/>
      <c r="AR7403" s="25"/>
      <c r="AS7403" s="96"/>
      <c r="AT7403" s="83"/>
      <c r="AU7403" s="14"/>
      <c r="AX7403" s="83"/>
      <c r="AY7403" s="83"/>
      <c r="AZ7403" s="83"/>
      <c r="BA7403" s="83"/>
      <c r="BJ7403" s="54"/>
      <c r="BK7403" s="22"/>
      <c r="BL7403" s="24"/>
      <c r="BP7403" s="23"/>
      <c r="BQ7403" s="24"/>
      <c r="BR7403" s="22"/>
      <c r="BS7403" s="24"/>
      <c r="BT7403" s="24"/>
      <c r="BU7403" s="23"/>
      <c r="BV7403" s="26"/>
      <c r="BX7403" s="6"/>
      <c r="BY7403" s="24"/>
      <c r="BZ7403" s="109"/>
      <c r="CA7403" s="66"/>
      <c r="CB7403" s="5"/>
      <c r="CC7403" s="68"/>
      <c r="CD7403" s="67"/>
      <c r="CE7403" s="67"/>
      <c r="CF7403" s="64"/>
      <c r="CG7403" s="5"/>
      <c r="CH7403" s="69"/>
      <c r="CI7403" s="6"/>
      <c r="CJ7403" s="5"/>
      <c r="CK7403" s="25"/>
      <c r="CL7403" s="5"/>
      <c r="DN7403" s="14"/>
      <c r="DO7403" s="14"/>
      <c r="DP7403" s="5"/>
      <c r="DQ7403" s="25"/>
      <c r="DR7403" s="25"/>
      <c r="DS7403" s="96"/>
      <c r="DT7403" s="83"/>
      <c r="DU7403" s="14"/>
      <c r="DX7403" s="83"/>
      <c r="DY7403" s="83"/>
      <c r="DZ7403" s="83"/>
      <c r="EA7403" s="83"/>
      <c r="EJ7403" s="54"/>
      <c r="EK7403" s="22"/>
      <c r="EL7403" s="24"/>
      <c r="EP7403" s="23"/>
      <c r="EQ7403" s="24"/>
      <c r="ER7403" s="22"/>
      <c r="ES7403" s="24"/>
      <c r="ET7403" s="24"/>
      <c r="EU7403" s="23"/>
      <c r="EV7403" s="26"/>
      <c r="EX7403" s="6"/>
      <c r="EY7403" s="24"/>
      <c r="EZ7403" s="109"/>
      <c r="FA7403" s="66"/>
      <c r="FB7403" s="5"/>
      <c r="FC7403" s="68"/>
      <c r="FD7403" s="67"/>
      <c r="FE7403" s="67"/>
      <c r="FF7403" s="64"/>
      <c r="FG7403" s="5"/>
      <c r="FH7403" s="69"/>
      <c r="FI7403" s="6"/>
      <c r="FJ7403" s="5"/>
      <c r="FK7403" s="25"/>
      <c r="FL7403" s="5"/>
    </row>
    <row r="7404" spans="40:168">
      <c r="AN7404" s="14"/>
      <c r="AO7404" s="14"/>
      <c r="AP7404" s="5"/>
      <c r="AQ7404" s="25"/>
      <c r="AR7404" s="25"/>
      <c r="AS7404" s="96"/>
      <c r="AT7404" s="83"/>
      <c r="AU7404" s="14"/>
      <c r="AX7404" s="83"/>
      <c r="AY7404" s="83"/>
      <c r="AZ7404" s="83"/>
      <c r="BA7404" s="83"/>
      <c r="BJ7404" s="54"/>
      <c r="BK7404" s="22"/>
      <c r="BL7404" s="24"/>
      <c r="BP7404" s="23"/>
      <c r="BQ7404" s="24"/>
      <c r="BR7404" s="22"/>
      <c r="BS7404" s="24"/>
      <c r="BT7404" s="24"/>
      <c r="BU7404" s="23"/>
      <c r="BV7404" s="26"/>
      <c r="BX7404" s="6"/>
      <c r="BY7404" s="24"/>
      <c r="BZ7404" s="109"/>
      <c r="CA7404" s="66"/>
      <c r="CB7404" s="5"/>
      <c r="CC7404" s="68"/>
      <c r="CD7404" s="67"/>
      <c r="CE7404" s="67"/>
      <c r="CF7404" s="64"/>
      <c r="CG7404" s="5"/>
      <c r="CH7404" s="69"/>
      <c r="CI7404" s="6"/>
      <c r="CJ7404" s="5"/>
      <c r="CK7404" s="25"/>
      <c r="CL7404" s="5"/>
      <c r="DN7404" s="14"/>
      <c r="DO7404" s="14"/>
      <c r="DP7404" s="5"/>
      <c r="DQ7404" s="25"/>
      <c r="DR7404" s="25"/>
      <c r="DS7404" s="96"/>
      <c r="DT7404" s="83"/>
      <c r="DU7404" s="14"/>
      <c r="DX7404" s="83"/>
      <c r="DY7404" s="83"/>
      <c r="DZ7404" s="83"/>
      <c r="EA7404" s="83"/>
      <c r="EJ7404" s="54"/>
      <c r="EK7404" s="22"/>
      <c r="EL7404" s="24"/>
      <c r="EP7404" s="23"/>
      <c r="EQ7404" s="24"/>
      <c r="ER7404" s="22"/>
      <c r="ES7404" s="24"/>
      <c r="ET7404" s="24"/>
      <c r="EU7404" s="23"/>
      <c r="EV7404" s="26"/>
      <c r="EX7404" s="6"/>
      <c r="EY7404" s="24"/>
      <c r="EZ7404" s="109"/>
      <c r="FA7404" s="66"/>
      <c r="FB7404" s="5"/>
      <c r="FC7404" s="68"/>
      <c r="FD7404" s="67"/>
      <c r="FE7404" s="67"/>
      <c r="FF7404" s="64"/>
      <c r="FG7404" s="5"/>
      <c r="FH7404" s="69"/>
      <c r="FI7404" s="6"/>
      <c r="FJ7404" s="5"/>
      <c r="FK7404" s="25"/>
      <c r="FL7404" s="5"/>
    </row>
    <row r="7405" spans="40:168">
      <c r="AN7405" s="14"/>
      <c r="AO7405" s="14"/>
      <c r="AP7405" s="5"/>
      <c r="AQ7405" s="25"/>
      <c r="AR7405" s="25"/>
      <c r="AS7405" s="96"/>
      <c r="AT7405" s="83"/>
      <c r="AU7405" s="14"/>
      <c r="AX7405" s="83"/>
      <c r="AY7405" s="83"/>
      <c r="AZ7405" s="83"/>
      <c r="BA7405" s="83"/>
      <c r="BJ7405" s="54"/>
      <c r="BK7405" s="22"/>
      <c r="BL7405" s="24"/>
      <c r="BP7405" s="23"/>
      <c r="BQ7405" s="24"/>
      <c r="BR7405" s="22"/>
      <c r="BS7405" s="24"/>
      <c r="BT7405" s="24"/>
      <c r="BU7405" s="23"/>
      <c r="BV7405" s="26"/>
      <c r="BX7405" s="6"/>
      <c r="BY7405" s="24"/>
      <c r="BZ7405" s="109"/>
      <c r="CA7405" s="66"/>
      <c r="CB7405" s="5"/>
      <c r="CC7405" s="68"/>
      <c r="CD7405" s="67"/>
      <c r="CE7405" s="67"/>
      <c r="CF7405" s="64"/>
      <c r="CG7405" s="5"/>
      <c r="CH7405" s="69"/>
      <c r="CI7405" s="6"/>
      <c r="CJ7405" s="5"/>
      <c r="CK7405" s="25"/>
      <c r="CL7405" s="5"/>
      <c r="DN7405" s="14"/>
      <c r="DO7405" s="14"/>
      <c r="DP7405" s="5"/>
      <c r="DQ7405" s="25"/>
      <c r="DR7405" s="25"/>
      <c r="DS7405" s="96"/>
      <c r="DT7405" s="83"/>
      <c r="DU7405" s="14"/>
      <c r="DX7405" s="83"/>
      <c r="DY7405" s="83"/>
      <c r="DZ7405" s="83"/>
      <c r="EA7405" s="83"/>
      <c r="EJ7405" s="54"/>
      <c r="EK7405" s="22"/>
      <c r="EL7405" s="24"/>
      <c r="EP7405" s="23"/>
      <c r="EQ7405" s="24"/>
      <c r="ER7405" s="22"/>
      <c r="ES7405" s="24"/>
      <c r="ET7405" s="24"/>
      <c r="EU7405" s="23"/>
      <c r="EV7405" s="26"/>
      <c r="EX7405" s="6"/>
      <c r="EY7405" s="24"/>
      <c r="EZ7405" s="109"/>
      <c r="FA7405" s="66"/>
      <c r="FB7405" s="5"/>
      <c r="FC7405" s="68"/>
      <c r="FD7405" s="67"/>
      <c r="FE7405" s="67"/>
      <c r="FF7405" s="64"/>
      <c r="FG7405" s="5"/>
      <c r="FH7405" s="69"/>
      <c r="FI7405" s="6"/>
      <c r="FJ7405" s="5"/>
      <c r="FK7405" s="25"/>
      <c r="FL7405" s="5"/>
    </row>
    <row r="7406" spans="40:168">
      <c r="AN7406" s="14"/>
      <c r="AO7406" s="14"/>
      <c r="AP7406" s="5"/>
      <c r="AQ7406" s="25"/>
      <c r="AR7406" s="25"/>
      <c r="AS7406" s="96"/>
      <c r="AT7406" s="83"/>
      <c r="AU7406" s="14"/>
      <c r="AX7406" s="83"/>
      <c r="AY7406" s="83"/>
      <c r="AZ7406" s="83"/>
      <c r="BA7406" s="83"/>
      <c r="BJ7406" s="54"/>
      <c r="BK7406" s="22"/>
      <c r="BL7406" s="24"/>
      <c r="BP7406" s="23"/>
      <c r="BQ7406" s="24"/>
      <c r="BR7406" s="22"/>
      <c r="BS7406" s="24"/>
      <c r="BT7406" s="24"/>
      <c r="BU7406" s="23"/>
      <c r="BV7406" s="26"/>
      <c r="BX7406" s="6"/>
      <c r="BY7406" s="24"/>
      <c r="BZ7406" s="109"/>
      <c r="CA7406" s="66"/>
      <c r="CB7406" s="5"/>
      <c r="CC7406" s="68"/>
      <c r="CD7406" s="67"/>
      <c r="CE7406" s="67"/>
      <c r="CF7406" s="64"/>
      <c r="CG7406" s="5"/>
      <c r="CH7406" s="69"/>
      <c r="CI7406" s="6"/>
      <c r="CJ7406" s="5"/>
      <c r="CK7406" s="25"/>
      <c r="CL7406" s="5"/>
      <c r="DN7406" s="14"/>
      <c r="DO7406" s="14"/>
      <c r="DP7406" s="5"/>
      <c r="DQ7406" s="25"/>
      <c r="DR7406" s="25"/>
      <c r="DS7406" s="96"/>
      <c r="DT7406" s="83"/>
      <c r="DU7406" s="14"/>
      <c r="DX7406" s="83"/>
      <c r="DY7406" s="83"/>
      <c r="DZ7406" s="83"/>
      <c r="EA7406" s="83"/>
      <c r="EJ7406" s="54"/>
      <c r="EK7406" s="22"/>
      <c r="EL7406" s="24"/>
      <c r="EP7406" s="23"/>
      <c r="EQ7406" s="24"/>
      <c r="ER7406" s="22"/>
      <c r="ES7406" s="24"/>
      <c r="ET7406" s="24"/>
      <c r="EU7406" s="23"/>
      <c r="EV7406" s="26"/>
      <c r="EX7406" s="6"/>
      <c r="EY7406" s="24"/>
      <c r="EZ7406" s="109"/>
      <c r="FA7406" s="66"/>
      <c r="FB7406" s="5"/>
      <c r="FC7406" s="68"/>
      <c r="FD7406" s="67"/>
      <c r="FE7406" s="67"/>
      <c r="FF7406" s="64"/>
      <c r="FG7406" s="5"/>
      <c r="FH7406" s="69"/>
      <c r="FI7406" s="6"/>
      <c r="FJ7406" s="5"/>
      <c r="FK7406" s="25"/>
      <c r="FL7406" s="5"/>
    </row>
    <row r="7407" spans="40:168">
      <c r="AN7407" s="14"/>
      <c r="AO7407" s="14"/>
      <c r="AP7407" s="5"/>
      <c r="AQ7407" s="25"/>
      <c r="AR7407" s="25"/>
      <c r="AS7407" s="96"/>
      <c r="AT7407" s="83"/>
      <c r="AU7407" s="14"/>
      <c r="AX7407" s="83"/>
      <c r="AY7407" s="83"/>
      <c r="AZ7407" s="83"/>
      <c r="BA7407" s="83"/>
      <c r="BJ7407" s="54"/>
      <c r="BK7407" s="22"/>
      <c r="BL7407" s="24"/>
      <c r="BP7407" s="23"/>
      <c r="BQ7407" s="24"/>
      <c r="BR7407" s="22"/>
      <c r="BS7407" s="24"/>
      <c r="BT7407" s="24"/>
      <c r="BU7407" s="23"/>
      <c r="BV7407" s="26"/>
      <c r="BX7407" s="6"/>
      <c r="BY7407" s="24"/>
      <c r="BZ7407" s="109"/>
      <c r="CA7407" s="66"/>
      <c r="CB7407" s="5"/>
      <c r="CC7407" s="68"/>
      <c r="CD7407" s="67"/>
      <c r="CE7407" s="67"/>
      <c r="CF7407" s="64"/>
      <c r="CG7407" s="5"/>
      <c r="CH7407" s="69"/>
      <c r="CI7407" s="6"/>
      <c r="CJ7407" s="5"/>
      <c r="CK7407" s="25"/>
      <c r="CL7407" s="5"/>
      <c r="DN7407" s="14"/>
      <c r="DO7407" s="14"/>
      <c r="DP7407" s="5"/>
      <c r="DQ7407" s="25"/>
      <c r="DR7407" s="25"/>
      <c r="DS7407" s="96"/>
      <c r="DT7407" s="83"/>
      <c r="DU7407" s="14"/>
      <c r="DX7407" s="83"/>
      <c r="DY7407" s="83"/>
      <c r="DZ7407" s="83"/>
      <c r="EA7407" s="83"/>
      <c r="EJ7407" s="54"/>
      <c r="EK7407" s="22"/>
      <c r="EL7407" s="24"/>
      <c r="EP7407" s="23"/>
      <c r="EQ7407" s="24"/>
      <c r="ER7407" s="22"/>
      <c r="ES7407" s="24"/>
      <c r="ET7407" s="24"/>
      <c r="EU7407" s="23"/>
      <c r="EV7407" s="26"/>
      <c r="EX7407" s="6"/>
      <c r="EY7407" s="24"/>
      <c r="EZ7407" s="109"/>
      <c r="FA7407" s="66"/>
      <c r="FB7407" s="5"/>
      <c r="FC7407" s="68"/>
      <c r="FD7407" s="67"/>
      <c r="FE7407" s="67"/>
      <c r="FF7407" s="64"/>
      <c r="FG7407" s="5"/>
      <c r="FH7407" s="69"/>
      <c r="FI7407" s="6"/>
      <c r="FJ7407" s="5"/>
      <c r="FK7407" s="25"/>
      <c r="FL7407" s="5"/>
    </row>
    <row r="7408" spans="40:168">
      <c r="AN7408" s="14"/>
      <c r="AO7408" s="14"/>
      <c r="AP7408" s="5"/>
      <c r="AQ7408" s="25"/>
      <c r="AR7408" s="25"/>
      <c r="AS7408" s="96"/>
      <c r="AT7408" s="83"/>
      <c r="AU7408" s="14"/>
      <c r="AX7408" s="83"/>
      <c r="AY7408" s="83"/>
      <c r="AZ7408" s="83"/>
      <c r="BA7408" s="83"/>
      <c r="BJ7408" s="54"/>
      <c r="BK7408" s="22"/>
      <c r="BL7408" s="24"/>
      <c r="BP7408" s="23"/>
      <c r="BQ7408" s="24"/>
      <c r="BR7408" s="22"/>
      <c r="BS7408" s="24"/>
      <c r="BT7408" s="24"/>
      <c r="BU7408" s="23"/>
      <c r="BV7408" s="26"/>
      <c r="BX7408" s="6"/>
      <c r="BY7408" s="24"/>
      <c r="BZ7408" s="109"/>
      <c r="CA7408" s="66"/>
      <c r="CB7408" s="5"/>
      <c r="CC7408" s="68"/>
      <c r="CD7408" s="67"/>
      <c r="CE7408" s="67"/>
      <c r="CF7408" s="64"/>
      <c r="CG7408" s="5"/>
      <c r="CH7408" s="69"/>
      <c r="CI7408" s="6"/>
      <c r="CJ7408" s="5"/>
      <c r="CK7408" s="25"/>
      <c r="CL7408" s="5"/>
      <c r="DN7408" s="14"/>
      <c r="DO7408" s="14"/>
      <c r="DP7408" s="5"/>
      <c r="DQ7408" s="25"/>
      <c r="DR7408" s="25"/>
      <c r="DS7408" s="96"/>
      <c r="DT7408" s="83"/>
      <c r="DU7408" s="14"/>
      <c r="DX7408" s="83"/>
      <c r="DY7408" s="83"/>
      <c r="DZ7408" s="83"/>
      <c r="EA7408" s="83"/>
      <c r="EJ7408" s="54"/>
      <c r="EK7408" s="22"/>
      <c r="EL7408" s="24"/>
      <c r="EP7408" s="23"/>
      <c r="EQ7408" s="24"/>
      <c r="ER7408" s="22"/>
      <c r="ES7408" s="24"/>
      <c r="ET7408" s="24"/>
      <c r="EU7408" s="23"/>
      <c r="EV7408" s="26"/>
      <c r="EX7408" s="6"/>
      <c r="EY7408" s="24"/>
      <c r="EZ7408" s="109"/>
      <c r="FA7408" s="66"/>
      <c r="FB7408" s="5"/>
      <c r="FC7408" s="68"/>
      <c r="FD7408" s="67"/>
      <c r="FE7408" s="67"/>
      <c r="FF7408" s="64"/>
      <c r="FG7408" s="5"/>
      <c r="FH7408" s="69"/>
      <c r="FI7408" s="6"/>
      <c r="FJ7408" s="5"/>
      <c r="FK7408" s="25"/>
      <c r="FL7408" s="5"/>
    </row>
    <row r="7409" spans="40:168">
      <c r="AN7409" s="14"/>
      <c r="AO7409" s="14"/>
      <c r="AP7409" s="5"/>
      <c r="AQ7409" s="25"/>
      <c r="AR7409" s="25"/>
      <c r="AS7409" s="96"/>
      <c r="AT7409" s="83"/>
      <c r="AU7409" s="14"/>
      <c r="AX7409" s="83"/>
      <c r="AY7409" s="83"/>
      <c r="AZ7409" s="83"/>
      <c r="BA7409" s="83"/>
      <c r="BJ7409" s="54"/>
      <c r="BK7409" s="22"/>
      <c r="BL7409" s="24"/>
      <c r="BP7409" s="23"/>
      <c r="BQ7409" s="24"/>
      <c r="BR7409" s="22"/>
      <c r="BS7409" s="24"/>
      <c r="BT7409" s="24"/>
      <c r="BU7409" s="23"/>
      <c r="BV7409" s="26"/>
      <c r="BX7409" s="6"/>
      <c r="BY7409" s="24"/>
      <c r="BZ7409" s="109"/>
      <c r="CA7409" s="66"/>
      <c r="CB7409" s="5"/>
      <c r="CC7409" s="68"/>
      <c r="CD7409" s="67"/>
      <c r="CE7409" s="67"/>
      <c r="CF7409" s="64"/>
      <c r="CG7409" s="5"/>
      <c r="CH7409" s="69"/>
      <c r="CI7409" s="6"/>
      <c r="CJ7409" s="5"/>
      <c r="CK7409" s="25"/>
      <c r="CL7409" s="5"/>
      <c r="DN7409" s="14"/>
      <c r="DO7409" s="14"/>
      <c r="DP7409" s="5"/>
      <c r="DQ7409" s="25"/>
      <c r="DR7409" s="25"/>
      <c r="DS7409" s="96"/>
      <c r="DT7409" s="83"/>
      <c r="DU7409" s="14"/>
      <c r="DX7409" s="83"/>
      <c r="DY7409" s="83"/>
      <c r="DZ7409" s="83"/>
      <c r="EA7409" s="83"/>
      <c r="EJ7409" s="54"/>
      <c r="EK7409" s="22"/>
      <c r="EL7409" s="24"/>
      <c r="EP7409" s="23"/>
      <c r="EQ7409" s="24"/>
      <c r="ER7409" s="22"/>
      <c r="ES7409" s="24"/>
      <c r="ET7409" s="24"/>
      <c r="EU7409" s="23"/>
      <c r="EV7409" s="26"/>
      <c r="EX7409" s="6"/>
      <c r="EY7409" s="24"/>
      <c r="EZ7409" s="109"/>
      <c r="FA7409" s="66"/>
      <c r="FB7409" s="5"/>
      <c r="FC7409" s="68"/>
      <c r="FD7409" s="67"/>
      <c r="FE7409" s="67"/>
      <c r="FF7409" s="64"/>
      <c r="FG7409" s="5"/>
      <c r="FH7409" s="69"/>
      <c r="FI7409" s="6"/>
      <c r="FJ7409" s="5"/>
      <c r="FK7409" s="25"/>
      <c r="FL7409" s="5"/>
    </row>
    <row r="7410" spans="40:168">
      <c r="AN7410" s="14"/>
      <c r="AO7410" s="14"/>
      <c r="AP7410" s="5"/>
      <c r="AQ7410" s="25"/>
      <c r="AR7410" s="25"/>
      <c r="AS7410" s="96"/>
      <c r="AT7410" s="83"/>
      <c r="AU7410" s="14"/>
      <c r="AX7410" s="83"/>
      <c r="AY7410" s="83"/>
      <c r="AZ7410" s="83"/>
      <c r="BA7410" s="83"/>
      <c r="BJ7410" s="54"/>
      <c r="BK7410" s="22"/>
      <c r="BL7410" s="24"/>
      <c r="BP7410" s="23"/>
      <c r="BQ7410" s="24"/>
      <c r="BR7410" s="22"/>
      <c r="BS7410" s="24"/>
      <c r="BT7410" s="24"/>
      <c r="BU7410" s="23"/>
      <c r="BV7410" s="26"/>
      <c r="BX7410" s="6"/>
      <c r="BY7410" s="24"/>
      <c r="BZ7410" s="109"/>
      <c r="CA7410" s="66"/>
      <c r="CB7410" s="5"/>
      <c r="CC7410" s="68"/>
      <c r="CD7410" s="67"/>
      <c r="CE7410" s="67"/>
      <c r="CF7410" s="64"/>
      <c r="CG7410" s="5"/>
      <c r="CH7410" s="69"/>
      <c r="CI7410" s="6"/>
      <c r="CJ7410" s="5"/>
      <c r="CK7410" s="25"/>
      <c r="CL7410" s="5"/>
      <c r="DN7410" s="14"/>
      <c r="DO7410" s="14"/>
      <c r="DP7410" s="5"/>
      <c r="DQ7410" s="25"/>
      <c r="DR7410" s="25"/>
      <c r="DS7410" s="96"/>
      <c r="DT7410" s="83"/>
      <c r="DU7410" s="14"/>
      <c r="DX7410" s="83"/>
      <c r="DY7410" s="83"/>
      <c r="DZ7410" s="83"/>
      <c r="EA7410" s="83"/>
      <c r="EJ7410" s="54"/>
      <c r="EK7410" s="22"/>
      <c r="EL7410" s="24"/>
      <c r="EP7410" s="23"/>
      <c r="EQ7410" s="24"/>
      <c r="ER7410" s="22"/>
      <c r="ES7410" s="24"/>
      <c r="ET7410" s="24"/>
      <c r="EU7410" s="23"/>
      <c r="EV7410" s="26"/>
      <c r="EX7410" s="6"/>
      <c r="EY7410" s="24"/>
      <c r="EZ7410" s="109"/>
      <c r="FA7410" s="66"/>
      <c r="FB7410" s="5"/>
      <c r="FC7410" s="68"/>
      <c r="FD7410" s="67"/>
      <c r="FE7410" s="67"/>
      <c r="FF7410" s="64"/>
      <c r="FG7410" s="5"/>
      <c r="FH7410" s="69"/>
      <c r="FI7410" s="6"/>
      <c r="FJ7410" s="5"/>
      <c r="FK7410" s="25"/>
      <c r="FL7410" s="5"/>
    </row>
    <row r="7411" spans="40:168">
      <c r="AN7411" s="14"/>
      <c r="AO7411" s="14"/>
      <c r="AP7411" s="5"/>
      <c r="AQ7411" s="25"/>
      <c r="AR7411" s="25"/>
      <c r="AS7411" s="96"/>
      <c r="AT7411" s="83"/>
      <c r="AU7411" s="14"/>
      <c r="AX7411" s="83"/>
      <c r="AY7411" s="83"/>
      <c r="AZ7411" s="83"/>
      <c r="BA7411" s="83"/>
      <c r="BJ7411" s="54"/>
      <c r="BK7411" s="22"/>
      <c r="BL7411" s="24"/>
      <c r="BP7411" s="23"/>
      <c r="BQ7411" s="24"/>
      <c r="BR7411" s="22"/>
      <c r="BS7411" s="24"/>
      <c r="BT7411" s="24"/>
      <c r="BU7411" s="23"/>
      <c r="BV7411" s="26"/>
      <c r="BX7411" s="6"/>
      <c r="BY7411" s="24"/>
      <c r="BZ7411" s="109"/>
      <c r="CA7411" s="66"/>
      <c r="CB7411" s="5"/>
      <c r="CC7411" s="68"/>
      <c r="CD7411" s="67"/>
      <c r="CE7411" s="67"/>
      <c r="CF7411" s="64"/>
      <c r="CG7411" s="5"/>
      <c r="CH7411" s="69"/>
      <c r="CI7411" s="6"/>
      <c r="CJ7411" s="5"/>
      <c r="CK7411" s="25"/>
      <c r="CL7411" s="5"/>
      <c r="DN7411" s="14"/>
      <c r="DO7411" s="14"/>
      <c r="DP7411" s="5"/>
      <c r="DQ7411" s="25"/>
      <c r="DR7411" s="25"/>
      <c r="DS7411" s="96"/>
      <c r="DT7411" s="83"/>
      <c r="DU7411" s="14"/>
      <c r="DX7411" s="83"/>
      <c r="DY7411" s="83"/>
      <c r="DZ7411" s="83"/>
      <c r="EA7411" s="83"/>
      <c r="EJ7411" s="54"/>
      <c r="EK7411" s="22"/>
      <c r="EL7411" s="24"/>
      <c r="EP7411" s="23"/>
      <c r="EQ7411" s="24"/>
      <c r="ER7411" s="22"/>
      <c r="ES7411" s="24"/>
      <c r="ET7411" s="24"/>
      <c r="EU7411" s="23"/>
      <c r="EV7411" s="26"/>
      <c r="EX7411" s="6"/>
      <c r="EY7411" s="24"/>
      <c r="EZ7411" s="109"/>
      <c r="FA7411" s="66"/>
      <c r="FB7411" s="5"/>
      <c r="FC7411" s="68"/>
      <c r="FD7411" s="67"/>
      <c r="FE7411" s="67"/>
      <c r="FF7411" s="64"/>
      <c r="FG7411" s="5"/>
      <c r="FH7411" s="69"/>
      <c r="FI7411" s="6"/>
      <c r="FJ7411" s="5"/>
      <c r="FK7411" s="25"/>
      <c r="FL7411" s="5"/>
    </row>
    <row r="7412" spans="40:168">
      <c r="AN7412" s="14"/>
      <c r="AO7412" s="14"/>
      <c r="AP7412" s="5"/>
      <c r="AQ7412" s="25"/>
      <c r="AR7412" s="25"/>
      <c r="AS7412" s="96"/>
      <c r="AT7412" s="83"/>
      <c r="AU7412" s="14"/>
      <c r="AX7412" s="83"/>
      <c r="AY7412" s="83"/>
      <c r="AZ7412" s="83"/>
      <c r="BA7412" s="83"/>
      <c r="BJ7412" s="54"/>
      <c r="BK7412" s="22"/>
      <c r="BL7412" s="24"/>
      <c r="BP7412" s="23"/>
      <c r="BQ7412" s="24"/>
      <c r="BR7412" s="22"/>
      <c r="BS7412" s="24"/>
      <c r="BT7412" s="24"/>
      <c r="BU7412" s="23"/>
      <c r="BV7412" s="26"/>
      <c r="BX7412" s="6"/>
      <c r="BY7412" s="24"/>
      <c r="BZ7412" s="109"/>
      <c r="CA7412" s="66"/>
      <c r="CB7412" s="5"/>
      <c r="CC7412" s="68"/>
      <c r="CD7412" s="67"/>
      <c r="CE7412" s="67"/>
      <c r="CF7412" s="64"/>
      <c r="CG7412" s="5"/>
      <c r="CH7412" s="69"/>
      <c r="CI7412" s="6"/>
      <c r="CJ7412" s="5"/>
      <c r="CK7412" s="25"/>
      <c r="CL7412" s="5"/>
      <c r="DN7412" s="14"/>
      <c r="DO7412" s="14"/>
      <c r="DP7412" s="5"/>
      <c r="DQ7412" s="25"/>
      <c r="DR7412" s="25"/>
      <c r="DS7412" s="96"/>
      <c r="DT7412" s="83"/>
      <c r="DU7412" s="14"/>
      <c r="DX7412" s="83"/>
      <c r="DY7412" s="83"/>
      <c r="DZ7412" s="83"/>
      <c r="EA7412" s="83"/>
      <c r="EJ7412" s="54"/>
      <c r="EK7412" s="22"/>
      <c r="EL7412" s="24"/>
      <c r="EP7412" s="23"/>
      <c r="EQ7412" s="24"/>
      <c r="ER7412" s="22"/>
      <c r="ES7412" s="24"/>
      <c r="ET7412" s="24"/>
      <c r="EU7412" s="23"/>
      <c r="EV7412" s="26"/>
      <c r="EX7412" s="6"/>
      <c r="EY7412" s="24"/>
      <c r="EZ7412" s="109"/>
      <c r="FA7412" s="66"/>
      <c r="FB7412" s="5"/>
      <c r="FC7412" s="68"/>
      <c r="FD7412" s="67"/>
      <c r="FE7412" s="67"/>
      <c r="FF7412" s="64"/>
      <c r="FG7412" s="5"/>
      <c r="FH7412" s="69"/>
      <c r="FI7412" s="6"/>
      <c r="FJ7412" s="5"/>
      <c r="FK7412" s="25"/>
      <c r="FL7412" s="5"/>
    </row>
    <row r="7413" spans="40:168">
      <c r="AN7413" s="14"/>
      <c r="AO7413" s="14"/>
      <c r="AP7413" s="5"/>
      <c r="AQ7413" s="25"/>
      <c r="AR7413" s="25"/>
      <c r="AS7413" s="96"/>
      <c r="AT7413" s="83"/>
      <c r="AU7413" s="14"/>
      <c r="AX7413" s="83"/>
      <c r="AY7413" s="83"/>
      <c r="AZ7413" s="83"/>
      <c r="BA7413" s="83"/>
      <c r="BJ7413" s="54"/>
      <c r="BK7413" s="22"/>
      <c r="BL7413" s="24"/>
      <c r="BP7413" s="23"/>
      <c r="BQ7413" s="24"/>
      <c r="BR7413" s="22"/>
      <c r="BS7413" s="24"/>
      <c r="BT7413" s="24"/>
      <c r="BU7413" s="23"/>
      <c r="BV7413" s="26"/>
      <c r="BX7413" s="6"/>
      <c r="BY7413" s="24"/>
      <c r="BZ7413" s="109"/>
      <c r="CA7413" s="66"/>
      <c r="CB7413" s="5"/>
      <c r="CC7413" s="68"/>
      <c r="CD7413" s="67"/>
      <c r="CE7413" s="67"/>
      <c r="CF7413" s="64"/>
      <c r="CG7413" s="5"/>
      <c r="CH7413" s="69"/>
      <c r="CI7413" s="6"/>
      <c r="CJ7413" s="5"/>
      <c r="CK7413" s="25"/>
      <c r="CL7413" s="5"/>
      <c r="DN7413" s="14"/>
      <c r="DO7413" s="14"/>
      <c r="DP7413" s="5"/>
      <c r="DQ7413" s="25"/>
      <c r="DR7413" s="25"/>
      <c r="DS7413" s="96"/>
      <c r="DT7413" s="83"/>
      <c r="DU7413" s="14"/>
      <c r="DX7413" s="83"/>
      <c r="DY7413" s="83"/>
      <c r="DZ7413" s="83"/>
      <c r="EA7413" s="83"/>
      <c r="EJ7413" s="54"/>
      <c r="EK7413" s="22"/>
      <c r="EL7413" s="24"/>
      <c r="EP7413" s="23"/>
      <c r="EQ7413" s="24"/>
      <c r="ER7413" s="22"/>
      <c r="ES7413" s="24"/>
      <c r="ET7413" s="24"/>
      <c r="EU7413" s="23"/>
      <c r="EV7413" s="26"/>
      <c r="EX7413" s="6"/>
      <c r="EY7413" s="24"/>
      <c r="EZ7413" s="109"/>
      <c r="FA7413" s="66"/>
      <c r="FB7413" s="5"/>
      <c r="FC7413" s="68"/>
      <c r="FD7413" s="67"/>
      <c r="FE7413" s="67"/>
      <c r="FF7413" s="64"/>
      <c r="FG7413" s="5"/>
      <c r="FH7413" s="69"/>
      <c r="FI7413" s="6"/>
      <c r="FJ7413" s="5"/>
      <c r="FK7413" s="25"/>
      <c r="FL7413" s="5"/>
    </row>
    <row r="7414" spans="40:168">
      <c r="AN7414" s="14"/>
      <c r="AO7414" s="14"/>
      <c r="AP7414" s="5"/>
      <c r="AQ7414" s="25"/>
      <c r="AR7414" s="25"/>
      <c r="AS7414" s="96"/>
      <c r="AT7414" s="83"/>
      <c r="AU7414" s="14"/>
      <c r="AX7414" s="83"/>
      <c r="AY7414" s="83"/>
      <c r="AZ7414" s="83"/>
      <c r="BA7414" s="83"/>
      <c r="BJ7414" s="54"/>
      <c r="BK7414" s="22"/>
      <c r="BL7414" s="24"/>
      <c r="BP7414" s="23"/>
      <c r="BQ7414" s="24"/>
      <c r="BR7414" s="22"/>
      <c r="BS7414" s="24"/>
      <c r="BT7414" s="24"/>
      <c r="BU7414" s="23"/>
      <c r="BV7414" s="26"/>
      <c r="BX7414" s="6"/>
      <c r="BY7414" s="24"/>
      <c r="BZ7414" s="109"/>
      <c r="CA7414" s="66"/>
      <c r="CB7414" s="5"/>
      <c r="CC7414" s="68"/>
      <c r="CD7414" s="67"/>
      <c r="CE7414" s="67"/>
      <c r="CF7414" s="64"/>
      <c r="CG7414" s="5"/>
      <c r="CH7414" s="69"/>
      <c r="CI7414" s="6"/>
      <c r="CJ7414" s="5"/>
      <c r="CK7414" s="25"/>
      <c r="CL7414" s="5"/>
      <c r="DN7414" s="14"/>
      <c r="DO7414" s="14"/>
      <c r="DP7414" s="5"/>
      <c r="DQ7414" s="25"/>
      <c r="DR7414" s="25"/>
      <c r="DS7414" s="96"/>
      <c r="DT7414" s="83"/>
      <c r="DU7414" s="14"/>
      <c r="DX7414" s="83"/>
      <c r="DY7414" s="83"/>
      <c r="DZ7414" s="83"/>
      <c r="EA7414" s="83"/>
      <c r="EJ7414" s="54"/>
      <c r="EK7414" s="22"/>
      <c r="EL7414" s="24"/>
      <c r="EP7414" s="23"/>
      <c r="EQ7414" s="24"/>
      <c r="ER7414" s="22"/>
      <c r="ES7414" s="24"/>
      <c r="ET7414" s="24"/>
      <c r="EU7414" s="23"/>
      <c r="EV7414" s="26"/>
      <c r="EX7414" s="6"/>
      <c r="EY7414" s="24"/>
      <c r="EZ7414" s="109"/>
      <c r="FA7414" s="66"/>
      <c r="FB7414" s="5"/>
      <c r="FC7414" s="68"/>
      <c r="FD7414" s="67"/>
      <c r="FE7414" s="67"/>
      <c r="FF7414" s="64"/>
      <c r="FG7414" s="5"/>
      <c r="FH7414" s="69"/>
      <c r="FI7414" s="6"/>
      <c r="FJ7414" s="5"/>
      <c r="FK7414" s="25"/>
      <c r="FL7414" s="5"/>
    </row>
    <row r="7415" spans="40:168">
      <c r="AN7415" s="14"/>
      <c r="AO7415" s="14"/>
      <c r="AP7415" s="5"/>
      <c r="AQ7415" s="25"/>
      <c r="AR7415" s="25"/>
      <c r="AS7415" s="96"/>
      <c r="AT7415" s="83"/>
      <c r="AU7415" s="14"/>
      <c r="AX7415" s="83"/>
      <c r="AY7415" s="83"/>
      <c r="AZ7415" s="83"/>
      <c r="BA7415" s="83"/>
      <c r="BJ7415" s="54"/>
      <c r="BK7415" s="22"/>
      <c r="BL7415" s="24"/>
      <c r="BP7415" s="23"/>
      <c r="BQ7415" s="24"/>
      <c r="BR7415" s="22"/>
      <c r="BS7415" s="24"/>
      <c r="BT7415" s="24"/>
      <c r="BU7415" s="23"/>
      <c r="BV7415" s="26"/>
      <c r="BX7415" s="6"/>
      <c r="BY7415" s="24"/>
      <c r="BZ7415" s="109"/>
      <c r="CA7415" s="66"/>
      <c r="CB7415" s="5"/>
      <c r="CC7415" s="68"/>
      <c r="CD7415" s="67"/>
      <c r="CE7415" s="67"/>
      <c r="CF7415" s="64"/>
      <c r="CG7415" s="5"/>
      <c r="CH7415" s="69"/>
      <c r="CI7415" s="6"/>
      <c r="CJ7415" s="5"/>
      <c r="CK7415" s="25"/>
      <c r="CL7415" s="5"/>
      <c r="DN7415" s="14"/>
      <c r="DO7415" s="14"/>
      <c r="DP7415" s="5"/>
      <c r="DQ7415" s="25"/>
      <c r="DR7415" s="25"/>
      <c r="DS7415" s="96"/>
      <c r="DT7415" s="83"/>
      <c r="DU7415" s="14"/>
      <c r="DX7415" s="83"/>
      <c r="DY7415" s="83"/>
      <c r="DZ7415" s="83"/>
      <c r="EA7415" s="83"/>
      <c r="EJ7415" s="54"/>
      <c r="EK7415" s="22"/>
      <c r="EL7415" s="24"/>
      <c r="EP7415" s="23"/>
      <c r="EQ7415" s="24"/>
      <c r="ER7415" s="22"/>
      <c r="ES7415" s="24"/>
      <c r="ET7415" s="24"/>
      <c r="EU7415" s="23"/>
      <c r="EV7415" s="26"/>
      <c r="EX7415" s="6"/>
      <c r="EY7415" s="24"/>
      <c r="EZ7415" s="109"/>
      <c r="FA7415" s="66"/>
      <c r="FB7415" s="5"/>
      <c r="FC7415" s="68"/>
      <c r="FD7415" s="67"/>
      <c r="FE7415" s="67"/>
      <c r="FF7415" s="64"/>
      <c r="FG7415" s="5"/>
      <c r="FH7415" s="69"/>
      <c r="FI7415" s="6"/>
      <c r="FJ7415" s="5"/>
      <c r="FK7415" s="25"/>
      <c r="FL7415" s="5"/>
    </row>
    <row r="7416" spans="40:168">
      <c r="AN7416" s="14"/>
      <c r="AO7416" s="14"/>
      <c r="AP7416" s="5"/>
      <c r="AQ7416" s="25"/>
      <c r="AR7416" s="25"/>
      <c r="AS7416" s="96"/>
      <c r="AT7416" s="83"/>
      <c r="AU7416" s="14"/>
      <c r="AX7416" s="83"/>
      <c r="AY7416" s="83"/>
      <c r="AZ7416" s="83"/>
      <c r="BA7416" s="83"/>
      <c r="BJ7416" s="54"/>
      <c r="BK7416" s="22"/>
      <c r="BL7416" s="24"/>
      <c r="BP7416" s="23"/>
      <c r="BQ7416" s="24"/>
      <c r="BR7416" s="22"/>
      <c r="BS7416" s="24"/>
      <c r="BT7416" s="24"/>
      <c r="BU7416" s="23"/>
      <c r="BV7416" s="26"/>
      <c r="BX7416" s="6"/>
      <c r="BY7416" s="24"/>
      <c r="BZ7416" s="109"/>
      <c r="CA7416" s="66"/>
      <c r="CB7416" s="5"/>
      <c r="CC7416" s="68"/>
      <c r="CD7416" s="67"/>
      <c r="CE7416" s="67"/>
      <c r="CF7416" s="64"/>
      <c r="CG7416" s="5"/>
      <c r="CH7416" s="69"/>
      <c r="CI7416" s="6"/>
      <c r="CJ7416" s="5"/>
      <c r="CK7416" s="25"/>
      <c r="CL7416" s="5"/>
      <c r="DN7416" s="14"/>
      <c r="DO7416" s="14"/>
      <c r="DP7416" s="5"/>
      <c r="DQ7416" s="25"/>
      <c r="DR7416" s="25"/>
      <c r="DS7416" s="96"/>
      <c r="DT7416" s="83"/>
      <c r="DU7416" s="14"/>
      <c r="DX7416" s="83"/>
      <c r="DY7416" s="83"/>
      <c r="DZ7416" s="83"/>
      <c r="EA7416" s="83"/>
      <c r="EJ7416" s="54"/>
      <c r="EK7416" s="22"/>
      <c r="EL7416" s="24"/>
      <c r="EP7416" s="23"/>
      <c r="EQ7416" s="24"/>
      <c r="ER7416" s="22"/>
      <c r="ES7416" s="24"/>
      <c r="ET7416" s="24"/>
      <c r="EU7416" s="23"/>
      <c r="EV7416" s="26"/>
      <c r="EX7416" s="6"/>
      <c r="EY7416" s="24"/>
      <c r="EZ7416" s="109"/>
      <c r="FA7416" s="66"/>
      <c r="FB7416" s="5"/>
      <c r="FC7416" s="68"/>
      <c r="FD7416" s="67"/>
      <c r="FE7416" s="67"/>
      <c r="FF7416" s="64"/>
      <c r="FG7416" s="5"/>
      <c r="FH7416" s="69"/>
      <c r="FI7416" s="6"/>
      <c r="FJ7416" s="5"/>
      <c r="FK7416" s="25"/>
      <c r="FL7416" s="5"/>
    </row>
    <row r="7417" spans="40:168">
      <c r="AN7417" s="14"/>
      <c r="AO7417" s="14"/>
      <c r="AP7417" s="5"/>
      <c r="AQ7417" s="25"/>
      <c r="AR7417" s="25"/>
      <c r="AS7417" s="96"/>
      <c r="AT7417" s="83"/>
      <c r="AU7417" s="14"/>
      <c r="AX7417" s="83"/>
      <c r="AY7417" s="83"/>
      <c r="AZ7417" s="83"/>
      <c r="BA7417" s="83"/>
      <c r="BJ7417" s="54"/>
      <c r="BK7417" s="22"/>
      <c r="BL7417" s="24"/>
      <c r="BP7417" s="23"/>
      <c r="BQ7417" s="24"/>
      <c r="BR7417" s="22"/>
      <c r="BS7417" s="24"/>
      <c r="BT7417" s="24"/>
      <c r="BU7417" s="23"/>
      <c r="BV7417" s="26"/>
      <c r="BX7417" s="6"/>
      <c r="BY7417" s="24"/>
      <c r="BZ7417" s="109"/>
      <c r="CA7417" s="66"/>
      <c r="CB7417" s="5"/>
      <c r="CC7417" s="68"/>
      <c r="CD7417" s="67"/>
      <c r="CE7417" s="67"/>
      <c r="CF7417" s="64"/>
      <c r="CG7417" s="5"/>
      <c r="CH7417" s="69"/>
      <c r="CI7417" s="6"/>
      <c r="CJ7417" s="5"/>
      <c r="CK7417" s="25"/>
      <c r="CL7417" s="5"/>
      <c r="DN7417" s="14"/>
      <c r="DO7417" s="14"/>
      <c r="DP7417" s="5"/>
      <c r="DQ7417" s="25"/>
      <c r="DR7417" s="25"/>
      <c r="DS7417" s="96"/>
      <c r="DT7417" s="83"/>
      <c r="DU7417" s="14"/>
      <c r="DX7417" s="83"/>
      <c r="DY7417" s="83"/>
      <c r="DZ7417" s="83"/>
      <c r="EA7417" s="83"/>
      <c r="EJ7417" s="54"/>
      <c r="EK7417" s="22"/>
      <c r="EL7417" s="24"/>
      <c r="EP7417" s="23"/>
      <c r="EQ7417" s="24"/>
      <c r="ER7417" s="22"/>
      <c r="ES7417" s="24"/>
      <c r="ET7417" s="24"/>
      <c r="EU7417" s="23"/>
      <c r="EV7417" s="26"/>
      <c r="EX7417" s="6"/>
      <c r="EY7417" s="24"/>
      <c r="EZ7417" s="109"/>
      <c r="FA7417" s="66"/>
      <c r="FB7417" s="5"/>
      <c r="FC7417" s="68"/>
      <c r="FD7417" s="67"/>
      <c r="FE7417" s="67"/>
      <c r="FF7417" s="64"/>
      <c r="FG7417" s="5"/>
      <c r="FH7417" s="69"/>
      <c r="FI7417" s="6"/>
      <c r="FJ7417" s="5"/>
      <c r="FK7417" s="25"/>
      <c r="FL7417" s="5"/>
    </row>
    <row r="7418" spans="40:168">
      <c r="AN7418" s="14"/>
      <c r="AO7418" s="14"/>
      <c r="AP7418" s="5"/>
      <c r="AQ7418" s="25"/>
      <c r="AR7418" s="25"/>
      <c r="AS7418" s="96"/>
      <c r="AT7418" s="83"/>
      <c r="AU7418" s="14"/>
      <c r="AX7418" s="83"/>
      <c r="AY7418" s="83"/>
      <c r="AZ7418" s="83"/>
      <c r="BA7418" s="83"/>
      <c r="BJ7418" s="54"/>
      <c r="BK7418" s="22"/>
      <c r="BL7418" s="24"/>
      <c r="BP7418" s="23"/>
      <c r="BQ7418" s="24"/>
      <c r="BR7418" s="22"/>
      <c r="BS7418" s="24"/>
      <c r="BT7418" s="24"/>
      <c r="BU7418" s="23"/>
      <c r="BV7418" s="26"/>
      <c r="BX7418" s="6"/>
      <c r="BY7418" s="24"/>
      <c r="BZ7418" s="109"/>
      <c r="CA7418" s="66"/>
      <c r="CB7418" s="5"/>
      <c r="CC7418" s="68"/>
      <c r="CD7418" s="67"/>
      <c r="CE7418" s="67"/>
      <c r="CF7418" s="64"/>
      <c r="CG7418" s="5"/>
      <c r="CH7418" s="69"/>
      <c r="CI7418" s="6"/>
      <c r="CJ7418" s="5"/>
      <c r="CK7418" s="25"/>
      <c r="CL7418" s="5"/>
      <c r="DN7418" s="14"/>
      <c r="DO7418" s="14"/>
      <c r="DP7418" s="5"/>
      <c r="DQ7418" s="25"/>
      <c r="DR7418" s="25"/>
      <c r="DS7418" s="96"/>
      <c r="DT7418" s="83"/>
      <c r="DU7418" s="14"/>
      <c r="DX7418" s="83"/>
      <c r="DY7418" s="83"/>
      <c r="DZ7418" s="83"/>
      <c r="EA7418" s="83"/>
      <c r="EJ7418" s="54"/>
      <c r="EK7418" s="22"/>
      <c r="EL7418" s="24"/>
      <c r="EP7418" s="23"/>
      <c r="EQ7418" s="24"/>
      <c r="ER7418" s="22"/>
      <c r="ES7418" s="24"/>
      <c r="ET7418" s="24"/>
      <c r="EU7418" s="23"/>
      <c r="EV7418" s="26"/>
      <c r="EX7418" s="6"/>
      <c r="EY7418" s="24"/>
      <c r="EZ7418" s="109"/>
      <c r="FA7418" s="66"/>
      <c r="FB7418" s="5"/>
      <c r="FC7418" s="68"/>
      <c r="FD7418" s="67"/>
      <c r="FE7418" s="67"/>
      <c r="FF7418" s="64"/>
      <c r="FG7418" s="5"/>
      <c r="FH7418" s="69"/>
      <c r="FI7418" s="6"/>
      <c r="FJ7418" s="5"/>
      <c r="FK7418" s="25"/>
      <c r="FL7418" s="5"/>
    </row>
    <row r="7419" spans="40:168">
      <c r="AN7419" s="14"/>
      <c r="AO7419" s="14"/>
      <c r="AP7419" s="5"/>
      <c r="AQ7419" s="25"/>
      <c r="AR7419" s="25"/>
      <c r="AS7419" s="96"/>
      <c r="AT7419" s="83"/>
      <c r="AU7419" s="14"/>
      <c r="AX7419" s="83"/>
      <c r="AY7419" s="83"/>
      <c r="AZ7419" s="83"/>
      <c r="BA7419" s="83"/>
      <c r="BJ7419" s="54"/>
      <c r="BK7419" s="22"/>
      <c r="BL7419" s="24"/>
      <c r="BP7419" s="23"/>
      <c r="BQ7419" s="24"/>
      <c r="BR7419" s="22"/>
      <c r="BS7419" s="24"/>
      <c r="BT7419" s="24"/>
      <c r="BU7419" s="23"/>
      <c r="BV7419" s="26"/>
      <c r="BX7419" s="6"/>
      <c r="BY7419" s="24"/>
      <c r="BZ7419" s="109"/>
      <c r="CA7419" s="66"/>
      <c r="CB7419" s="5"/>
      <c r="CC7419" s="68"/>
      <c r="CD7419" s="67"/>
      <c r="CE7419" s="67"/>
      <c r="CF7419" s="64"/>
      <c r="CG7419" s="5"/>
      <c r="CH7419" s="69"/>
      <c r="CI7419" s="6"/>
      <c r="CJ7419" s="5"/>
      <c r="CK7419" s="25"/>
      <c r="CL7419" s="5"/>
      <c r="DN7419" s="14"/>
      <c r="DO7419" s="14"/>
      <c r="DP7419" s="5"/>
      <c r="DQ7419" s="25"/>
      <c r="DR7419" s="25"/>
      <c r="DS7419" s="96"/>
      <c r="DT7419" s="83"/>
      <c r="DU7419" s="14"/>
      <c r="DX7419" s="83"/>
      <c r="DY7419" s="83"/>
      <c r="DZ7419" s="83"/>
      <c r="EA7419" s="83"/>
      <c r="EJ7419" s="54"/>
      <c r="EK7419" s="22"/>
      <c r="EL7419" s="24"/>
      <c r="EP7419" s="23"/>
      <c r="EQ7419" s="24"/>
      <c r="ER7419" s="22"/>
      <c r="ES7419" s="24"/>
      <c r="ET7419" s="24"/>
      <c r="EU7419" s="23"/>
      <c r="EV7419" s="26"/>
      <c r="EX7419" s="6"/>
      <c r="EY7419" s="24"/>
      <c r="EZ7419" s="109"/>
      <c r="FA7419" s="66"/>
      <c r="FB7419" s="5"/>
      <c r="FC7419" s="68"/>
      <c r="FD7419" s="67"/>
      <c r="FE7419" s="67"/>
      <c r="FF7419" s="64"/>
      <c r="FG7419" s="5"/>
      <c r="FH7419" s="69"/>
      <c r="FI7419" s="6"/>
      <c r="FJ7419" s="5"/>
      <c r="FK7419" s="25"/>
      <c r="FL7419" s="5"/>
    </row>
    <row r="7420" spans="40:168">
      <c r="AN7420" s="14"/>
      <c r="AO7420" s="14"/>
      <c r="AP7420" s="5"/>
      <c r="AQ7420" s="25"/>
      <c r="AR7420" s="25"/>
      <c r="AS7420" s="96"/>
      <c r="AT7420" s="83"/>
      <c r="AU7420" s="14"/>
      <c r="AX7420" s="83"/>
      <c r="AY7420" s="83"/>
      <c r="AZ7420" s="83"/>
      <c r="BA7420" s="83"/>
      <c r="BJ7420" s="54"/>
      <c r="BK7420" s="22"/>
      <c r="BL7420" s="24"/>
      <c r="BP7420" s="23"/>
      <c r="BQ7420" s="24"/>
      <c r="BR7420" s="22"/>
      <c r="BS7420" s="24"/>
      <c r="BT7420" s="24"/>
      <c r="BU7420" s="23"/>
      <c r="BV7420" s="26"/>
      <c r="BX7420" s="6"/>
      <c r="BY7420" s="24"/>
      <c r="BZ7420" s="109"/>
      <c r="CA7420" s="66"/>
      <c r="CB7420" s="5"/>
      <c r="CC7420" s="68"/>
      <c r="CD7420" s="67"/>
      <c r="CE7420" s="67"/>
      <c r="CF7420" s="64"/>
      <c r="CG7420" s="5"/>
      <c r="CH7420" s="69"/>
      <c r="CI7420" s="6"/>
      <c r="CJ7420" s="5"/>
      <c r="CK7420" s="25"/>
      <c r="CL7420" s="5"/>
      <c r="DN7420" s="14"/>
      <c r="DO7420" s="14"/>
      <c r="DP7420" s="5"/>
      <c r="DQ7420" s="25"/>
      <c r="DR7420" s="25"/>
      <c r="DS7420" s="96"/>
      <c r="DT7420" s="83"/>
      <c r="DU7420" s="14"/>
      <c r="DX7420" s="83"/>
      <c r="DY7420" s="83"/>
      <c r="DZ7420" s="83"/>
      <c r="EA7420" s="83"/>
      <c r="EJ7420" s="54"/>
      <c r="EK7420" s="22"/>
      <c r="EL7420" s="24"/>
      <c r="EP7420" s="23"/>
      <c r="EQ7420" s="24"/>
      <c r="ER7420" s="22"/>
      <c r="ES7420" s="24"/>
      <c r="ET7420" s="24"/>
      <c r="EU7420" s="23"/>
      <c r="EV7420" s="26"/>
      <c r="EX7420" s="6"/>
      <c r="EY7420" s="24"/>
      <c r="EZ7420" s="109"/>
      <c r="FA7420" s="66"/>
      <c r="FB7420" s="5"/>
      <c r="FC7420" s="68"/>
      <c r="FD7420" s="67"/>
      <c r="FE7420" s="67"/>
      <c r="FF7420" s="64"/>
      <c r="FG7420" s="5"/>
      <c r="FH7420" s="69"/>
      <c r="FI7420" s="6"/>
      <c r="FJ7420" s="5"/>
      <c r="FK7420" s="25"/>
      <c r="FL7420" s="5"/>
    </row>
    <row r="7421" spans="40:168">
      <c r="AN7421" s="14"/>
      <c r="AO7421" s="14"/>
      <c r="AP7421" s="5"/>
      <c r="AQ7421" s="25"/>
      <c r="AR7421" s="25"/>
      <c r="AS7421" s="96"/>
      <c r="AT7421" s="83"/>
      <c r="AU7421" s="14"/>
      <c r="AX7421" s="83"/>
      <c r="AY7421" s="83"/>
      <c r="AZ7421" s="83"/>
      <c r="BA7421" s="83"/>
      <c r="BJ7421" s="54"/>
      <c r="BK7421" s="22"/>
      <c r="BL7421" s="24"/>
      <c r="BP7421" s="23"/>
      <c r="BQ7421" s="24"/>
      <c r="BR7421" s="22"/>
      <c r="BS7421" s="24"/>
      <c r="BT7421" s="24"/>
      <c r="BU7421" s="23"/>
      <c r="BV7421" s="26"/>
      <c r="BX7421" s="6"/>
      <c r="BY7421" s="24"/>
      <c r="BZ7421" s="109"/>
      <c r="CA7421" s="66"/>
      <c r="CB7421" s="5"/>
      <c r="CC7421" s="68"/>
      <c r="CD7421" s="67"/>
      <c r="CE7421" s="67"/>
      <c r="CF7421" s="64"/>
      <c r="CG7421" s="5"/>
      <c r="CH7421" s="69"/>
      <c r="CI7421" s="6"/>
      <c r="CJ7421" s="5"/>
      <c r="CK7421" s="25"/>
      <c r="CL7421" s="5"/>
      <c r="DN7421" s="14"/>
      <c r="DO7421" s="14"/>
      <c r="DP7421" s="5"/>
      <c r="DQ7421" s="25"/>
      <c r="DR7421" s="25"/>
      <c r="DS7421" s="96"/>
      <c r="DT7421" s="83"/>
      <c r="DU7421" s="14"/>
      <c r="DX7421" s="83"/>
      <c r="DY7421" s="83"/>
      <c r="DZ7421" s="83"/>
      <c r="EA7421" s="83"/>
      <c r="EJ7421" s="54"/>
      <c r="EK7421" s="22"/>
      <c r="EL7421" s="24"/>
      <c r="EP7421" s="23"/>
      <c r="EQ7421" s="24"/>
      <c r="ER7421" s="22"/>
      <c r="ES7421" s="24"/>
      <c r="ET7421" s="24"/>
      <c r="EU7421" s="23"/>
      <c r="EV7421" s="26"/>
      <c r="EX7421" s="6"/>
      <c r="EY7421" s="24"/>
      <c r="EZ7421" s="109"/>
      <c r="FA7421" s="66"/>
      <c r="FB7421" s="5"/>
      <c r="FC7421" s="68"/>
      <c r="FD7421" s="67"/>
      <c r="FE7421" s="67"/>
      <c r="FF7421" s="64"/>
      <c r="FG7421" s="5"/>
      <c r="FH7421" s="69"/>
      <c r="FI7421" s="6"/>
      <c r="FJ7421" s="5"/>
      <c r="FK7421" s="25"/>
      <c r="FL7421" s="5"/>
    </row>
    <row r="7422" spans="40:168">
      <c r="AN7422" s="14"/>
      <c r="AO7422" s="14"/>
      <c r="AP7422" s="5"/>
      <c r="AQ7422" s="25"/>
      <c r="AR7422" s="25"/>
      <c r="AS7422" s="96"/>
      <c r="AT7422" s="83"/>
      <c r="AU7422" s="14"/>
      <c r="AX7422" s="83"/>
      <c r="AY7422" s="83"/>
      <c r="AZ7422" s="83"/>
      <c r="BA7422" s="83"/>
      <c r="BJ7422" s="54"/>
      <c r="BK7422" s="22"/>
      <c r="BL7422" s="24"/>
      <c r="BP7422" s="23"/>
      <c r="BQ7422" s="24"/>
      <c r="BR7422" s="22"/>
      <c r="BS7422" s="24"/>
      <c r="BT7422" s="24"/>
      <c r="BU7422" s="23"/>
      <c r="BV7422" s="26"/>
      <c r="BX7422" s="6"/>
      <c r="BY7422" s="24"/>
      <c r="BZ7422" s="109"/>
      <c r="CA7422" s="66"/>
      <c r="CB7422" s="5"/>
      <c r="CC7422" s="68"/>
      <c r="CD7422" s="67"/>
      <c r="CE7422" s="67"/>
      <c r="CF7422" s="64"/>
      <c r="CG7422" s="5"/>
      <c r="CH7422" s="69"/>
      <c r="CI7422" s="6"/>
      <c r="CJ7422" s="5"/>
      <c r="CK7422" s="25"/>
      <c r="CL7422" s="5"/>
      <c r="DN7422" s="14"/>
      <c r="DO7422" s="14"/>
      <c r="DP7422" s="5"/>
      <c r="DQ7422" s="25"/>
      <c r="DR7422" s="25"/>
      <c r="DS7422" s="96"/>
      <c r="DT7422" s="83"/>
      <c r="DU7422" s="14"/>
      <c r="DX7422" s="83"/>
      <c r="DY7422" s="83"/>
      <c r="DZ7422" s="83"/>
      <c r="EA7422" s="83"/>
      <c r="EJ7422" s="54"/>
      <c r="EK7422" s="22"/>
      <c r="EL7422" s="24"/>
      <c r="EP7422" s="23"/>
      <c r="EQ7422" s="24"/>
      <c r="ER7422" s="22"/>
      <c r="ES7422" s="24"/>
      <c r="ET7422" s="24"/>
      <c r="EU7422" s="23"/>
      <c r="EV7422" s="26"/>
      <c r="EX7422" s="6"/>
      <c r="EY7422" s="24"/>
      <c r="EZ7422" s="109"/>
      <c r="FA7422" s="66"/>
      <c r="FB7422" s="5"/>
      <c r="FC7422" s="68"/>
      <c r="FD7422" s="67"/>
      <c r="FE7422" s="67"/>
      <c r="FF7422" s="64"/>
      <c r="FG7422" s="5"/>
      <c r="FH7422" s="69"/>
      <c r="FI7422" s="6"/>
      <c r="FJ7422" s="5"/>
      <c r="FK7422" s="25"/>
      <c r="FL7422" s="5"/>
    </row>
    <row r="7423" spans="40:168">
      <c r="AN7423" s="14"/>
      <c r="AO7423" s="14"/>
      <c r="AP7423" s="5"/>
      <c r="AQ7423" s="25"/>
      <c r="AR7423" s="25"/>
      <c r="AS7423" s="96"/>
      <c r="AT7423" s="83"/>
      <c r="AU7423" s="14"/>
      <c r="AX7423" s="83"/>
      <c r="AY7423" s="83"/>
      <c r="AZ7423" s="83"/>
      <c r="BA7423" s="83"/>
      <c r="BJ7423" s="54"/>
      <c r="BK7423" s="22"/>
      <c r="BL7423" s="24"/>
      <c r="BP7423" s="23"/>
      <c r="BQ7423" s="24"/>
      <c r="BR7423" s="22"/>
      <c r="BS7423" s="24"/>
      <c r="BT7423" s="24"/>
      <c r="BU7423" s="23"/>
      <c r="BV7423" s="26"/>
      <c r="BX7423" s="6"/>
      <c r="BY7423" s="24"/>
      <c r="BZ7423" s="109"/>
      <c r="CA7423" s="66"/>
      <c r="CB7423" s="5"/>
      <c r="CC7423" s="68"/>
      <c r="CD7423" s="67"/>
      <c r="CE7423" s="67"/>
      <c r="CF7423" s="64"/>
      <c r="CG7423" s="5"/>
      <c r="CH7423" s="69"/>
      <c r="CI7423" s="6"/>
      <c r="CJ7423" s="5"/>
      <c r="CK7423" s="25"/>
      <c r="CL7423" s="5"/>
      <c r="DN7423" s="14"/>
      <c r="DO7423" s="14"/>
      <c r="DP7423" s="5"/>
      <c r="DQ7423" s="25"/>
      <c r="DR7423" s="25"/>
      <c r="DS7423" s="96"/>
      <c r="DT7423" s="83"/>
      <c r="DU7423" s="14"/>
      <c r="DX7423" s="83"/>
      <c r="DY7423" s="83"/>
      <c r="DZ7423" s="83"/>
      <c r="EA7423" s="83"/>
      <c r="EJ7423" s="54"/>
      <c r="EK7423" s="22"/>
      <c r="EL7423" s="24"/>
      <c r="EP7423" s="23"/>
      <c r="EQ7423" s="24"/>
      <c r="ER7423" s="22"/>
      <c r="ES7423" s="24"/>
      <c r="ET7423" s="24"/>
      <c r="EU7423" s="23"/>
      <c r="EV7423" s="26"/>
      <c r="EX7423" s="6"/>
      <c r="EY7423" s="24"/>
      <c r="EZ7423" s="109"/>
      <c r="FA7423" s="66"/>
      <c r="FB7423" s="5"/>
      <c r="FC7423" s="68"/>
      <c r="FD7423" s="67"/>
      <c r="FE7423" s="67"/>
      <c r="FF7423" s="64"/>
      <c r="FG7423" s="5"/>
      <c r="FH7423" s="69"/>
      <c r="FI7423" s="6"/>
      <c r="FJ7423" s="5"/>
      <c r="FK7423" s="25"/>
      <c r="FL7423" s="5"/>
    </row>
    <row r="7424" spans="40:168">
      <c r="AN7424" s="14"/>
      <c r="AO7424" s="14"/>
      <c r="AP7424" s="5"/>
      <c r="AQ7424" s="25"/>
      <c r="AR7424" s="25"/>
      <c r="AS7424" s="96"/>
      <c r="AT7424" s="83"/>
      <c r="AU7424" s="14"/>
      <c r="AX7424" s="83"/>
      <c r="AY7424" s="83"/>
      <c r="AZ7424" s="83"/>
      <c r="BA7424" s="83"/>
      <c r="BJ7424" s="54"/>
      <c r="BK7424" s="22"/>
      <c r="BL7424" s="24"/>
      <c r="BP7424" s="23"/>
      <c r="BQ7424" s="24"/>
      <c r="BR7424" s="22"/>
      <c r="BS7424" s="24"/>
      <c r="BT7424" s="24"/>
      <c r="BU7424" s="23"/>
      <c r="BV7424" s="26"/>
      <c r="BX7424" s="6"/>
      <c r="BY7424" s="24"/>
      <c r="BZ7424" s="109"/>
      <c r="CA7424" s="66"/>
      <c r="CB7424" s="5"/>
      <c r="CC7424" s="68"/>
      <c r="CD7424" s="67"/>
      <c r="CE7424" s="67"/>
      <c r="CF7424" s="64"/>
      <c r="CG7424" s="5"/>
      <c r="CH7424" s="69"/>
      <c r="CI7424" s="6"/>
      <c r="CJ7424" s="5"/>
      <c r="CK7424" s="25"/>
      <c r="CL7424" s="5"/>
      <c r="DN7424" s="14"/>
      <c r="DO7424" s="14"/>
      <c r="DP7424" s="5"/>
      <c r="DQ7424" s="25"/>
      <c r="DR7424" s="25"/>
      <c r="DS7424" s="96"/>
      <c r="DT7424" s="83"/>
      <c r="DU7424" s="14"/>
      <c r="DX7424" s="83"/>
      <c r="DY7424" s="83"/>
      <c r="DZ7424" s="83"/>
      <c r="EA7424" s="83"/>
      <c r="EJ7424" s="54"/>
      <c r="EK7424" s="22"/>
      <c r="EL7424" s="24"/>
      <c r="EP7424" s="23"/>
      <c r="EQ7424" s="24"/>
      <c r="ER7424" s="22"/>
      <c r="ES7424" s="24"/>
      <c r="ET7424" s="24"/>
      <c r="EU7424" s="23"/>
      <c r="EV7424" s="26"/>
      <c r="EX7424" s="6"/>
      <c r="EY7424" s="24"/>
      <c r="EZ7424" s="109"/>
      <c r="FA7424" s="66"/>
      <c r="FB7424" s="5"/>
      <c r="FC7424" s="68"/>
      <c r="FD7424" s="67"/>
      <c r="FE7424" s="67"/>
      <c r="FF7424" s="64"/>
      <c r="FG7424" s="5"/>
      <c r="FH7424" s="69"/>
      <c r="FI7424" s="6"/>
      <c r="FJ7424" s="5"/>
      <c r="FK7424" s="25"/>
      <c r="FL7424" s="5"/>
    </row>
    <row r="7425" spans="40:168">
      <c r="AN7425" s="14"/>
      <c r="AO7425" s="14"/>
      <c r="AP7425" s="5"/>
      <c r="AQ7425" s="25"/>
      <c r="AR7425" s="25"/>
      <c r="AS7425" s="96"/>
      <c r="AT7425" s="83"/>
      <c r="AU7425" s="14"/>
      <c r="AX7425" s="83"/>
      <c r="AY7425" s="83"/>
      <c r="AZ7425" s="83"/>
      <c r="BA7425" s="83"/>
      <c r="BJ7425" s="54"/>
      <c r="BK7425" s="22"/>
      <c r="BL7425" s="24"/>
      <c r="BP7425" s="23"/>
      <c r="BQ7425" s="24"/>
      <c r="BR7425" s="22"/>
      <c r="BS7425" s="24"/>
      <c r="BT7425" s="24"/>
      <c r="BU7425" s="23"/>
      <c r="BV7425" s="26"/>
      <c r="BX7425" s="6"/>
      <c r="BY7425" s="24"/>
      <c r="BZ7425" s="109"/>
      <c r="CA7425" s="66"/>
      <c r="CB7425" s="5"/>
      <c r="CC7425" s="68"/>
      <c r="CD7425" s="67"/>
      <c r="CE7425" s="67"/>
      <c r="CF7425" s="64"/>
      <c r="CG7425" s="5"/>
      <c r="CH7425" s="69"/>
      <c r="CI7425" s="6"/>
      <c r="CJ7425" s="5"/>
      <c r="CK7425" s="25"/>
      <c r="CL7425" s="5"/>
      <c r="DN7425" s="14"/>
      <c r="DO7425" s="14"/>
      <c r="DP7425" s="5"/>
      <c r="DQ7425" s="25"/>
      <c r="DR7425" s="25"/>
      <c r="DS7425" s="96"/>
      <c r="DT7425" s="83"/>
      <c r="DU7425" s="14"/>
      <c r="DX7425" s="83"/>
      <c r="DY7425" s="83"/>
      <c r="DZ7425" s="83"/>
      <c r="EA7425" s="83"/>
      <c r="EJ7425" s="54"/>
      <c r="EK7425" s="22"/>
      <c r="EL7425" s="24"/>
      <c r="EP7425" s="23"/>
      <c r="EQ7425" s="24"/>
      <c r="ER7425" s="22"/>
      <c r="ES7425" s="24"/>
      <c r="ET7425" s="24"/>
      <c r="EU7425" s="23"/>
      <c r="EV7425" s="26"/>
      <c r="EX7425" s="6"/>
      <c r="EY7425" s="24"/>
      <c r="EZ7425" s="109"/>
      <c r="FA7425" s="66"/>
      <c r="FB7425" s="5"/>
      <c r="FC7425" s="68"/>
      <c r="FD7425" s="67"/>
      <c r="FE7425" s="67"/>
      <c r="FF7425" s="64"/>
      <c r="FG7425" s="5"/>
      <c r="FH7425" s="69"/>
      <c r="FI7425" s="6"/>
      <c r="FJ7425" s="5"/>
      <c r="FK7425" s="25"/>
      <c r="FL7425" s="5"/>
    </row>
    <row r="7426" spans="40:168">
      <c r="AN7426" s="14"/>
      <c r="AO7426" s="14"/>
      <c r="AP7426" s="5"/>
      <c r="AQ7426" s="25"/>
      <c r="AR7426" s="25"/>
      <c r="AS7426" s="96"/>
      <c r="AT7426" s="83"/>
      <c r="AU7426" s="14"/>
      <c r="AX7426" s="83"/>
      <c r="AY7426" s="83"/>
      <c r="AZ7426" s="83"/>
      <c r="BA7426" s="83"/>
      <c r="BJ7426" s="54"/>
      <c r="BK7426" s="22"/>
      <c r="BL7426" s="24"/>
      <c r="BP7426" s="23"/>
      <c r="BQ7426" s="24"/>
      <c r="BR7426" s="22"/>
      <c r="BS7426" s="24"/>
      <c r="BT7426" s="24"/>
      <c r="BU7426" s="23"/>
      <c r="BV7426" s="26"/>
      <c r="BX7426" s="6"/>
      <c r="BY7426" s="24"/>
      <c r="BZ7426" s="109"/>
      <c r="CA7426" s="66"/>
      <c r="CB7426" s="5"/>
      <c r="CC7426" s="68"/>
      <c r="CD7426" s="67"/>
      <c r="CE7426" s="67"/>
      <c r="CF7426" s="64"/>
      <c r="CG7426" s="5"/>
      <c r="CH7426" s="69"/>
      <c r="CI7426" s="6"/>
      <c r="CJ7426" s="5"/>
      <c r="CK7426" s="25"/>
      <c r="CL7426" s="5"/>
      <c r="DN7426" s="14"/>
      <c r="DO7426" s="14"/>
      <c r="DP7426" s="5"/>
      <c r="DQ7426" s="25"/>
      <c r="DR7426" s="25"/>
      <c r="DS7426" s="96"/>
      <c r="DT7426" s="83"/>
      <c r="DU7426" s="14"/>
      <c r="DX7426" s="83"/>
      <c r="DY7426" s="83"/>
      <c r="DZ7426" s="83"/>
      <c r="EA7426" s="83"/>
      <c r="EJ7426" s="54"/>
      <c r="EK7426" s="22"/>
      <c r="EL7426" s="24"/>
      <c r="EP7426" s="23"/>
      <c r="EQ7426" s="24"/>
      <c r="ER7426" s="22"/>
      <c r="ES7426" s="24"/>
      <c r="ET7426" s="24"/>
      <c r="EU7426" s="23"/>
      <c r="EV7426" s="26"/>
      <c r="EX7426" s="6"/>
      <c r="EY7426" s="24"/>
      <c r="EZ7426" s="109"/>
      <c r="FA7426" s="66"/>
      <c r="FB7426" s="5"/>
      <c r="FC7426" s="68"/>
      <c r="FD7426" s="67"/>
      <c r="FE7426" s="67"/>
      <c r="FF7426" s="64"/>
      <c r="FG7426" s="5"/>
      <c r="FH7426" s="69"/>
      <c r="FI7426" s="6"/>
      <c r="FJ7426" s="5"/>
      <c r="FK7426" s="25"/>
      <c r="FL7426" s="5"/>
    </row>
    <row r="7427" spans="40:168">
      <c r="AN7427" s="14"/>
      <c r="AO7427" s="14"/>
      <c r="AP7427" s="5"/>
      <c r="AQ7427" s="25"/>
      <c r="AR7427" s="25"/>
      <c r="AS7427" s="96"/>
      <c r="AT7427" s="83"/>
      <c r="AU7427" s="14"/>
      <c r="AX7427" s="83"/>
      <c r="AY7427" s="83"/>
      <c r="AZ7427" s="83"/>
      <c r="BA7427" s="83"/>
      <c r="BJ7427" s="54"/>
      <c r="BK7427" s="22"/>
      <c r="BL7427" s="24"/>
      <c r="BP7427" s="23"/>
      <c r="BQ7427" s="24"/>
      <c r="BR7427" s="22"/>
      <c r="BS7427" s="24"/>
      <c r="BT7427" s="24"/>
      <c r="BU7427" s="23"/>
      <c r="BV7427" s="26"/>
      <c r="BX7427" s="6"/>
      <c r="BY7427" s="24"/>
      <c r="BZ7427" s="109"/>
      <c r="CA7427" s="66"/>
      <c r="CB7427" s="5"/>
      <c r="CC7427" s="68"/>
      <c r="CD7427" s="67"/>
      <c r="CE7427" s="67"/>
      <c r="CF7427" s="64"/>
      <c r="CG7427" s="5"/>
      <c r="CH7427" s="69"/>
      <c r="CI7427" s="6"/>
      <c r="CJ7427" s="5"/>
      <c r="CK7427" s="25"/>
      <c r="CL7427" s="5"/>
      <c r="DN7427" s="14"/>
      <c r="DO7427" s="14"/>
      <c r="DP7427" s="5"/>
      <c r="DQ7427" s="25"/>
      <c r="DR7427" s="25"/>
      <c r="DS7427" s="96"/>
      <c r="DT7427" s="83"/>
      <c r="DU7427" s="14"/>
      <c r="DX7427" s="83"/>
      <c r="DY7427" s="83"/>
      <c r="DZ7427" s="83"/>
      <c r="EA7427" s="83"/>
      <c r="EJ7427" s="54"/>
      <c r="EK7427" s="22"/>
      <c r="EL7427" s="24"/>
      <c r="EP7427" s="23"/>
      <c r="EQ7427" s="24"/>
      <c r="ER7427" s="22"/>
      <c r="ES7427" s="24"/>
      <c r="ET7427" s="24"/>
      <c r="EU7427" s="23"/>
      <c r="EV7427" s="26"/>
      <c r="EX7427" s="6"/>
      <c r="EY7427" s="24"/>
      <c r="EZ7427" s="109"/>
      <c r="FA7427" s="66"/>
      <c r="FB7427" s="5"/>
      <c r="FC7427" s="68"/>
      <c r="FD7427" s="67"/>
      <c r="FE7427" s="67"/>
      <c r="FF7427" s="64"/>
      <c r="FG7427" s="5"/>
      <c r="FH7427" s="69"/>
      <c r="FI7427" s="6"/>
      <c r="FJ7427" s="5"/>
      <c r="FK7427" s="25"/>
      <c r="FL7427" s="5"/>
    </row>
    <row r="7428" spans="40:168">
      <c r="AN7428" s="14"/>
      <c r="AO7428" s="14"/>
      <c r="AP7428" s="5"/>
      <c r="AQ7428" s="25"/>
      <c r="AR7428" s="25"/>
      <c r="AS7428" s="96"/>
      <c r="AT7428" s="83"/>
      <c r="AU7428" s="14"/>
      <c r="AX7428" s="83"/>
      <c r="AY7428" s="83"/>
      <c r="AZ7428" s="83"/>
      <c r="BA7428" s="83"/>
      <c r="BJ7428" s="54"/>
      <c r="BK7428" s="22"/>
      <c r="BL7428" s="24"/>
      <c r="BP7428" s="23"/>
      <c r="BQ7428" s="24"/>
      <c r="BR7428" s="22"/>
      <c r="BS7428" s="24"/>
      <c r="BT7428" s="24"/>
      <c r="BU7428" s="23"/>
      <c r="BV7428" s="26"/>
      <c r="BX7428" s="6"/>
      <c r="BY7428" s="24"/>
      <c r="BZ7428" s="109"/>
      <c r="CA7428" s="66"/>
      <c r="CB7428" s="5"/>
      <c r="CC7428" s="68"/>
      <c r="CD7428" s="67"/>
      <c r="CE7428" s="67"/>
      <c r="CF7428" s="64"/>
      <c r="CG7428" s="5"/>
      <c r="CH7428" s="69"/>
      <c r="CI7428" s="6"/>
      <c r="CJ7428" s="5"/>
      <c r="CK7428" s="25"/>
      <c r="CL7428" s="5"/>
      <c r="DN7428" s="14"/>
      <c r="DO7428" s="14"/>
      <c r="DP7428" s="5"/>
      <c r="DQ7428" s="25"/>
      <c r="DR7428" s="25"/>
      <c r="DS7428" s="96"/>
      <c r="DT7428" s="83"/>
      <c r="DU7428" s="14"/>
      <c r="DX7428" s="83"/>
      <c r="DY7428" s="83"/>
      <c r="DZ7428" s="83"/>
      <c r="EA7428" s="83"/>
      <c r="EJ7428" s="54"/>
      <c r="EK7428" s="22"/>
      <c r="EL7428" s="24"/>
      <c r="EP7428" s="23"/>
      <c r="EQ7428" s="24"/>
      <c r="ER7428" s="22"/>
      <c r="ES7428" s="24"/>
      <c r="ET7428" s="24"/>
      <c r="EU7428" s="23"/>
      <c r="EV7428" s="26"/>
      <c r="EX7428" s="6"/>
      <c r="EY7428" s="24"/>
      <c r="EZ7428" s="109"/>
      <c r="FA7428" s="66"/>
      <c r="FB7428" s="5"/>
      <c r="FC7428" s="68"/>
      <c r="FD7428" s="67"/>
      <c r="FE7428" s="67"/>
      <c r="FF7428" s="64"/>
      <c r="FG7428" s="5"/>
      <c r="FH7428" s="69"/>
      <c r="FI7428" s="6"/>
      <c r="FJ7428" s="5"/>
      <c r="FK7428" s="25"/>
      <c r="FL7428" s="5"/>
    </row>
    <row r="7429" spans="40:168">
      <c r="AN7429" s="14"/>
      <c r="AO7429" s="14"/>
      <c r="AP7429" s="5"/>
      <c r="AQ7429" s="25"/>
      <c r="AR7429" s="25"/>
      <c r="AS7429" s="96"/>
      <c r="AT7429" s="83"/>
      <c r="AU7429" s="14"/>
      <c r="AX7429" s="83"/>
      <c r="AY7429" s="83"/>
      <c r="AZ7429" s="83"/>
      <c r="BA7429" s="83"/>
      <c r="BJ7429" s="54"/>
      <c r="BK7429" s="22"/>
      <c r="BL7429" s="24"/>
      <c r="BP7429" s="23"/>
      <c r="BQ7429" s="24"/>
      <c r="BR7429" s="22"/>
      <c r="BS7429" s="24"/>
      <c r="BT7429" s="24"/>
      <c r="BU7429" s="23"/>
      <c r="BV7429" s="26"/>
      <c r="BX7429" s="6"/>
      <c r="BY7429" s="24"/>
      <c r="BZ7429" s="109"/>
      <c r="CA7429" s="66"/>
      <c r="CB7429" s="5"/>
      <c r="CC7429" s="68"/>
      <c r="CD7429" s="67"/>
      <c r="CE7429" s="67"/>
      <c r="CF7429" s="64"/>
      <c r="CG7429" s="5"/>
      <c r="CH7429" s="69"/>
      <c r="CI7429" s="6"/>
      <c r="CJ7429" s="5"/>
      <c r="CK7429" s="25"/>
      <c r="CL7429" s="5"/>
      <c r="DN7429" s="14"/>
      <c r="DO7429" s="14"/>
      <c r="DP7429" s="5"/>
      <c r="DQ7429" s="25"/>
      <c r="DR7429" s="25"/>
      <c r="DS7429" s="96"/>
      <c r="DT7429" s="83"/>
      <c r="DU7429" s="14"/>
      <c r="DX7429" s="83"/>
      <c r="DY7429" s="83"/>
      <c r="DZ7429" s="83"/>
      <c r="EA7429" s="83"/>
      <c r="EJ7429" s="54"/>
      <c r="EK7429" s="22"/>
      <c r="EL7429" s="24"/>
      <c r="EP7429" s="23"/>
      <c r="EQ7429" s="24"/>
      <c r="ER7429" s="22"/>
      <c r="ES7429" s="24"/>
      <c r="ET7429" s="24"/>
      <c r="EU7429" s="23"/>
      <c r="EV7429" s="26"/>
      <c r="EX7429" s="6"/>
      <c r="EY7429" s="24"/>
      <c r="EZ7429" s="109"/>
      <c r="FA7429" s="66"/>
      <c r="FB7429" s="5"/>
      <c r="FC7429" s="68"/>
      <c r="FD7429" s="67"/>
      <c r="FE7429" s="67"/>
      <c r="FF7429" s="64"/>
      <c r="FG7429" s="5"/>
      <c r="FH7429" s="69"/>
      <c r="FI7429" s="6"/>
      <c r="FJ7429" s="5"/>
      <c r="FK7429" s="25"/>
      <c r="FL7429" s="5"/>
    </row>
    <row r="7430" spans="40:168">
      <c r="AN7430" s="14"/>
      <c r="AO7430" s="14"/>
      <c r="AP7430" s="5"/>
      <c r="AQ7430" s="25"/>
      <c r="AR7430" s="25"/>
      <c r="AS7430" s="96"/>
      <c r="AT7430" s="83"/>
      <c r="AU7430" s="14"/>
      <c r="AX7430" s="83"/>
      <c r="AY7430" s="83"/>
      <c r="AZ7430" s="83"/>
      <c r="BA7430" s="83"/>
      <c r="BJ7430" s="54"/>
      <c r="BK7430" s="22"/>
      <c r="BL7430" s="24"/>
      <c r="BP7430" s="23"/>
      <c r="BQ7430" s="24"/>
      <c r="BR7430" s="22"/>
      <c r="BS7430" s="24"/>
      <c r="BT7430" s="24"/>
      <c r="BU7430" s="23"/>
      <c r="BV7430" s="26"/>
      <c r="BX7430" s="6"/>
      <c r="BY7430" s="24"/>
      <c r="BZ7430" s="109"/>
      <c r="CA7430" s="66"/>
      <c r="CB7430" s="5"/>
      <c r="CC7430" s="68"/>
      <c r="CD7430" s="67"/>
      <c r="CE7430" s="67"/>
      <c r="CF7430" s="64"/>
      <c r="CG7430" s="5"/>
      <c r="CH7430" s="69"/>
      <c r="CI7430" s="6"/>
      <c r="CJ7430" s="5"/>
      <c r="CK7430" s="25"/>
      <c r="CL7430" s="5"/>
      <c r="DN7430" s="14"/>
      <c r="DO7430" s="14"/>
      <c r="DP7430" s="5"/>
      <c r="DQ7430" s="25"/>
      <c r="DR7430" s="25"/>
      <c r="DS7430" s="96"/>
      <c r="DT7430" s="83"/>
      <c r="DU7430" s="14"/>
      <c r="DX7430" s="83"/>
      <c r="DY7430" s="83"/>
      <c r="DZ7430" s="83"/>
      <c r="EA7430" s="83"/>
      <c r="EJ7430" s="54"/>
      <c r="EK7430" s="22"/>
      <c r="EL7430" s="24"/>
      <c r="EP7430" s="23"/>
      <c r="EQ7430" s="24"/>
      <c r="ER7430" s="22"/>
      <c r="ES7430" s="24"/>
      <c r="ET7430" s="24"/>
      <c r="EU7430" s="23"/>
      <c r="EV7430" s="26"/>
      <c r="EX7430" s="6"/>
      <c r="EY7430" s="24"/>
      <c r="EZ7430" s="109"/>
      <c r="FA7430" s="66"/>
      <c r="FB7430" s="5"/>
      <c r="FC7430" s="68"/>
      <c r="FD7430" s="67"/>
      <c r="FE7430" s="67"/>
      <c r="FF7430" s="64"/>
      <c r="FG7430" s="5"/>
      <c r="FH7430" s="69"/>
      <c r="FI7430" s="6"/>
      <c r="FJ7430" s="5"/>
      <c r="FK7430" s="25"/>
      <c r="FL7430" s="5"/>
    </row>
    <row r="7431" spans="40:168">
      <c r="AN7431" s="14"/>
      <c r="AO7431" s="14"/>
      <c r="AP7431" s="5"/>
      <c r="AQ7431" s="25"/>
      <c r="AR7431" s="25"/>
      <c r="AS7431" s="96"/>
      <c r="AT7431" s="83"/>
      <c r="AU7431" s="14"/>
      <c r="AX7431" s="83"/>
      <c r="AY7431" s="83"/>
      <c r="AZ7431" s="83"/>
      <c r="BA7431" s="83"/>
      <c r="BJ7431" s="54"/>
      <c r="BK7431" s="22"/>
      <c r="BL7431" s="24"/>
      <c r="BP7431" s="23"/>
      <c r="BQ7431" s="24"/>
      <c r="BR7431" s="22"/>
      <c r="BS7431" s="24"/>
      <c r="BT7431" s="24"/>
      <c r="BU7431" s="23"/>
      <c r="BV7431" s="26"/>
      <c r="BX7431" s="6"/>
      <c r="BY7431" s="24"/>
      <c r="BZ7431" s="109"/>
      <c r="CA7431" s="66"/>
      <c r="CB7431" s="5"/>
      <c r="CC7431" s="68"/>
      <c r="CD7431" s="67"/>
      <c r="CE7431" s="67"/>
      <c r="CF7431" s="64"/>
      <c r="CG7431" s="5"/>
      <c r="CH7431" s="69"/>
      <c r="CI7431" s="6"/>
      <c r="CJ7431" s="5"/>
      <c r="CK7431" s="25"/>
      <c r="CL7431" s="5"/>
      <c r="DN7431" s="14"/>
      <c r="DO7431" s="14"/>
      <c r="DP7431" s="5"/>
      <c r="DQ7431" s="25"/>
      <c r="DR7431" s="25"/>
      <c r="DS7431" s="96"/>
      <c r="DT7431" s="83"/>
      <c r="DU7431" s="14"/>
      <c r="DX7431" s="83"/>
      <c r="DY7431" s="83"/>
      <c r="DZ7431" s="83"/>
      <c r="EA7431" s="83"/>
      <c r="EJ7431" s="54"/>
      <c r="EK7431" s="22"/>
      <c r="EL7431" s="24"/>
      <c r="EP7431" s="23"/>
      <c r="EQ7431" s="24"/>
      <c r="ER7431" s="22"/>
      <c r="ES7431" s="24"/>
      <c r="ET7431" s="24"/>
      <c r="EU7431" s="23"/>
      <c r="EV7431" s="26"/>
      <c r="EX7431" s="6"/>
      <c r="EY7431" s="24"/>
      <c r="EZ7431" s="109"/>
      <c r="FA7431" s="66"/>
      <c r="FB7431" s="5"/>
      <c r="FC7431" s="68"/>
      <c r="FD7431" s="67"/>
      <c r="FE7431" s="67"/>
      <c r="FF7431" s="64"/>
      <c r="FG7431" s="5"/>
      <c r="FH7431" s="69"/>
      <c r="FI7431" s="6"/>
      <c r="FJ7431" s="5"/>
      <c r="FK7431" s="25"/>
      <c r="FL7431" s="5"/>
    </row>
    <row r="7432" spans="40:168">
      <c r="AN7432" s="14"/>
      <c r="AO7432" s="14"/>
      <c r="AP7432" s="5"/>
      <c r="AQ7432" s="25"/>
      <c r="AR7432" s="25"/>
      <c r="AS7432" s="96"/>
      <c r="AT7432" s="83"/>
      <c r="AU7432" s="14"/>
      <c r="AX7432" s="83"/>
      <c r="AY7432" s="83"/>
      <c r="AZ7432" s="83"/>
      <c r="BA7432" s="83"/>
      <c r="BJ7432" s="54"/>
      <c r="BK7432" s="22"/>
      <c r="BL7432" s="24"/>
      <c r="BP7432" s="23"/>
      <c r="BQ7432" s="24"/>
      <c r="BR7432" s="22"/>
      <c r="BS7432" s="24"/>
      <c r="BT7432" s="24"/>
      <c r="BU7432" s="23"/>
      <c r="BV7432" s="26"/>
      <c r="BX7432" s="6"/>
      <c r="BY7432" s="24"/>
      <c r="BZ7432" s="109"/>
      <c r="CA7432" s="66"/>
      <c r="CB7432" s="5"/>
      <c r="CC7432" s="68"/>
      <c r="CD7432" s="67"/>
      <c r="CE7432" s="67"/>
      <c r="CF7432" s="64"/>
      <c r="CG7432" s="5"/>
      <c r="CH7432" s="69"/>
      <c r="CI7432" s="6"/>
      <c r="CJ7432" s="5"/>
      <c r="CK7432" s="25"/>
      <c r="CL7432" s="5"/>
      <c r="DN7432" s="14"/>
      <c r="DO7432" s="14"/>
      <c r="DP7432" s="5"/>
      <c r="DQ7432" s="25"/>
      <c r="DR7432" s="25"/>
      <c r="DS7432" s="96"/>
      <c r="DT7432" s="83"/>
      <c r="DU7432" s="14"/>
      <c r="DX7432" s="83"/>
      <c r="DY7432" s="83"/>
      <c r="DZ7432" s="83"/>
      <c r="EA7432" s="83"/>
      <c r="EJ7432" s="54"/>
      <c r="EK7432" s="22"/>
      <c r="EL7432" s="24"/>
      <c r="EP7432" s="23"/>
      <c r="EQ7432" s="24"/>
      <c r="ER7432" s="22"/>
      <c r="ES7432" s="24"/>
      <c r="ET7432" s="24"/>
      <c r="EU7432" s="23"/>
      <c r="EV7432" s="26"/>
      <c r="EX7432" s="6"/>
      <c r="EY7432" s="24"/>
      <c r="EZ7432" s="109"/>
      <c r="FA7432" s="66"/>
      <c r="FB7432" s="5"/>
      <c r="FC7432" s="68"/>
      <c r="FD7432" s="67"/>
      <c r="FE7432" s="67"/>
      <c r="FF7432" s="64"/>
      <c r="FG7432" s="5"/>
      <c r="FH7432" s="69"/>
      <c r="FI7432" s="6"/>
      <c r="FJ7432" s="5"/>
      <c r="FK7432" s="25"/>
      <c r="FL7432" s="5"/>
    </row>
    <row r="7433" spans="40:168">
      <c r="AN7433" s="14"/>
      <c r="AO7433" s="14"/>
      <c r="AP7433" s="5"/>
      <c r="AQ7433" s="25"/>
      <c r="AR7433" s="25"/>
      <c r="AS7433" s="96"/>
      <c r="AT7433" s="83"/>
      <c r="AU7433" s="14"/>
      <c r="AX7433" s="83"/>
      <c r="AY7433" s="83"/>
      <c r="AZ7433" s="83"/>
      <c r="BA7433" s="83"/>
      <c r="BJ7433" s="54"/>
      <c r="BK7433" s="22"/>
      <c r="BL7433" s="24"/>
      <c r="BP7433" s="23"/>
      <c r="BQ7433" s="24"/>
      <c r="BR7433" s="22"/>
      <c r="BS7433" s="24"/>
      <c r="BT7433" s="24"/>
      <c r="BU7433" s="23"/>
      <c r="BV7433" s="26"/>
      <c r="BX7433" s="6"/>
      <c r="BY7433" s="24"/>
      <c r="BZ7433" s="109"/>
      <c r="CA7433" s="66"/>
      <c r="CB7433" s="5"/>
      <c r="CC7433" s="68"/>
      <c r="CD7433" s="67"/>
      <c r="CE7433" s="67"/>
      <c r="CF7433" s="64"/>
      <c r="CG7433" s="5"/>
      <c r="CH7433" s="69"/>
      <c r="CI7433" s="6"/>
      <c r="CJ7433" s="5"/>
      <c r="CK7433" s="25"/>
      <c r="CL7433" s="5"/>
      <c r="DN7433" s="14"/>
      <c r="DO7433" s="14"/>
      <c r="DP7433" s="5"/>
      <c r="DQ7433" s="25"/>
      <c r="DR7433" s="25"/>
      <c r="DS7433" s="96"/>
      <c r="DT7433" s="83"/>
      <c r="DU7433" s="14"/>
      <c r="DX7433" s="83"/>
      <c r="DY7433" s="83"/>
      <c r="DZ7433" s="83"/>
      <c r="EA7433" s="83"/>
      <c r="EJ7433" s="54"/>
      <c r="EK7433" s="22"/>
      <c r="EL7433" s="24"/>
      <c r="EP7433" s="23"/>
      <c r="EQ7433" s="24"/>
      <c r="ER7433" s="22"/>
      <c r="ES7433" s="24"/>
      <c r="ET7433" s="24"/>
      <c r="EU7433" s="23"/>
      <c r="EV7433" s="26"/>
      <c r="EX7433" s="6"/>
      <c r="EY7433" s="24"/>
      <c r="EZ7433" s="109"/>
      <c r="FA7433" s="66"/>
      <c r="FB7433" s="5"/>
      <c r="FC7433" s="68"/>
      <c r="FD7433" s="67"/>
      <c r="FE7433" s="67"/>
      <c r="FF7433" s="64"/>
      <c r="FG7433" s="5"/>
      <c r="FH7433" s="69"/>
      <c r="FI7433" s="6"/>
      <c r="FJ7433" s="5"/>
      <c r="FK7433" s="25"/>
      <c r="FL7433" s="5"/>
    </row>
    <row r="7434" spans="40:168">
      <c r="AN7434" s="14"/>
      <c r="AO7434" s="14"/>
      <c r="AP7434" s="5"/>
      <c r="AQ7434" s="25"/>
      <c r="AR7434" s="25"/>
      <c r="AS7434" s="96"/>
      <c r="AT7434" s="83"/>
      <c r="AU7434" s="14"/>
      <c r="AX7434" s="83"/>
      <c r="AY7434" s="83"/>
      <c r="AZ7434" s="83"/>
      <c r="BA7434" s="83"/>
      <c r="BJ7434" s="54"/>
      <c r="BK7434" s="22"/>
      <c r="BL7434" s="24"/>
      <c r="BP7434" s="23"/>
      <c r="BQ7434" s="24"/>
      <c r="BR7434" s="22"/>
      <c r="BS7434" s="24"/>
      <c r="BT7434" s="24"/>
      <c r="BU7434" s="23"/>
      <c r="BV7434" s="26"/>
      <c r="BX7434" s="6"/>
      <c r="BY7434" s="24"/>
      <c r="BZ7434" s="109"/>
      <c r="CA7434" s="66"/>
      <c r="CB7434" s="5"/>
      <c r="CC7434" s="68"/>
      <c r="CD7434" s="67"/>
      <c r="CE7434" s="67"/>
      <c r="CF7434" s="64"/>
      <c r="CG7434" s="5"/>
      <c r="CH7434" s="69"/>
      <c r="CI7434" s="6"/>
      <c r="CJ7434" s="5"/>
      <c r="CK7434" s="25"/>
      <c r="CL7434" s="5"/>
      <c r="DN7434" s="14"/>
      <c r="DO7434" s="14"/>
      <c r="DP7434" s="5"/>
      <c r="DQ7434" s="25"/>
      <c r="DR7434" s="25"/>
      <c r="DS7434" s="96"/>
      <c r="DT7434" s="83"/>
      <c r="DU7434" s="14"/>
      <c r="DX7434" s="83"/>
      <c r="DY7434" s="83"/>
      <c r="DZ7434" s="83"/>
      <c r="EA7434" s="83"/>
      <c r="EJ7434" s="54"/>
      <c r="EK7434" s="22"/>
      <c r="EL7434" s="24"/>
      <c r="EP7434" s="23"/>
      <c r="EQ7434" s="24"/>
      <c r="ER7434" s="22"/>
      <c r="ES7434" s="24"/>
      <c r="ET7434" s="24"/>
      <c r="EU7434" s="23"/>
      <c r="EV7434" s="26"/>
      <c r="EX7434" s="6"/>
      <c r="EY7434" s="24"/>
      <c r="EZ7434" s="109"/>
      <c r="FA7434" s="66"/>
      <c r="FB7434" s="5"/>
      <c r="FC7434" s="68"/>
      <c r="FD7434" s="67"/>
      <c r="FE7434" s="67"/>
      <c r="FF7434" s="64"/>
      <c r="FG7434" s="5"/>
      <c r="FH7434" s="69"/>
      <c r="FI7434" s="6"/>
      <c r="FJ7434" s="5"/>
      <c r="FK7434" s="25"/>
      <c r="FL7434" s="5"/>
    </row>
    <row r="7435" spans="40:168">
      <c r="AN7435" s="14"/>
      <c r="AO7435" s="14"/>
      <c r="AP7435" s="5"/>
      <c r="AQ7435" s="25"/>
      <c r="AR7435" s="25"/>
      <c r="AS7435" s="96"/>
      <c r="AT7435" s="83"/>
      <c r="AU7435" s="14"/>
      <c r="AX7435" s="83"/>
      <c r="AY7435" s="83"/>
      <c r="AZ7435" s="83"/>
      <c r="BA7435" s="83"/>
      <c r="BJ7435" s="54"/>
      <c r="BK7435" s="22"/>
      <c r="BL7435" s="24"/>
      <c r="BP7435" s="23"/>
      <c r="BQ7435" s="24"/>
      <c r="BR7435" s="22"/>
      <c r="BS7435" s="24"/>
      <c r="BT7435" s="24"/>
      <c r="BU7435" s="23"/>
      <c r="BV7435" s="26"/>
      <c r="BX7435" s="6"/>
      <c r="BY7435" s="24"/>
      <c r="BZ7435" s="109"/>
      <c r="CA7435" s="66"/>
      <c r="CB7435" s="5"/>
      <c r="CC7435" s="68"/>
      <c r="CD7435" s="67"/>
      <c r="CE7435" s="67"/>
      <c r="CF7435" s="64"/>
      <c r="CG7435" s="5"/>
      <c r="CH7435" s="69"/>
      <c r="CI7435" s="6"/>
      <c r="CJ7435" s="5"/>
      <c r="CK7435" s="25"/>
      <c r="CL7435" s="5"/>
      <c r="DN7435" s="14"/>
      <c r="DO7435" s="14"/>
      <c r="DP7435" s="5"/>
      <c r="DQ7435" s="25"/>
      <c r="DR7435" s="25"/>
      <c r="DS7435" s="96"/>
      <c r="DT7435" s="83"/>
      <c r="DU7435" s="14"/>
      <c r="DX7435" s="83"/>
      <c r="DY7435" s="83"/>
      <c r="DZ7435" s="83"/>
      <c r="EA7435" s="83"/>
      <c r="EJ7435" s="54"/>
      <c r="EK7435" s="22"/>
      <c r="EL7435" s="24"/>
      <c r="EP7435" s="23"/>
      <c r="EQ7435" s="24"/>
      <c r="ER7435" s="22"/>
      <c r="ES7435" s="24"/>
      <c r="ET7435" s="24"/>
      <c r="EU7435" s="23"/>
      <c r="EV7435" s="26"/>
      <c r="EX7435" s="6"/>
      <c r="EY7435" s="24"/>
      <c r="EZ7435" s="109"/>
      <c r="FA7435" s="66"/>
      <c r="FB7435" s="5"/>
      <c r="FC7435" s="68"/>
      <c r="FD7435" s="67"/>
      <c r="FE7435" s="67"/>
      <c r="FF7435" s="64"/>
      <c r="FG7435" s="5"/>
      <c r="FH7435" s="69"/>
      <c r="FI7435" s="6"/>
      <c r="FJ7435" s="5"/>
      <c r="FK7435" s="25"/>
      <c r="FL7435" s="5"/>
    </row>
    <row r="7436" spans="40:168">
      <c r="AN7436" s="14"/>
      <c r="AO7436" s="14"/>
      <c r="AP7436" s="5"/>
      <c r="AQ7436" s="25"/>
      <c r="AR7436" s="25"/>
      <c r="AS7436" s="96"/>
      <c r="AT7436" s="83"/>
      <c r="AU7436" s="14"/>
      <c r="AX7436" s="83"/>
      <c r="AY7436" s="83"/>
      <c r="AZ7436" s="83"/>
      <c r="BA7436" s="83"/>
      <c r="BJ7436" s="54"/>
      <c r="BK7436" s="22"/>
      <c r="BL7436" s="24"/>
      <c r="BP7436" s="23"/>
      <c r="BQ7436" s="24"/>
      <c r="BR7436" s="22"/>
      <c r="BS7436" s="24"/>
      <c r="BT7436" s="24"/>
      <c r="BU7436" s="23"/>
      <c r="BV7436" s="26"/>
      <c r="BX7436" s="6"/>
      <c r="BY7436" s="24"/>
      <c r="BZ7436" s="109"/>
      <c r="CA7436" s="66"/>
      <c r="CB7436" s="5"/>
      <c r="CC7436" s="68"/>
      <c r="CD7436" s="67"/>
      <c r="CE7436" s="67"/>
      <c r="CF7436" s="64"/>
      <c r="CG7436" s="5"/>
      <c r="CH7436" s="69"/>
      <c r="CI7436" s="6"/>
      <c r="CJ7436" s="5"/>
      <c r="CK7436" s="25"/>
      <c r="CL7436" s="5"/>
      <c r="DN7436" s="14"/>
      <c r="DO7436" s="14"/>
      <c r="DP7436" s="5"/>
      <c r="DQ7436" s="25"/>
      <c r="DR7436" s="25"/>
      <c r="DS7436" s="96"/>
      <c r="DT7436" s="83"/>
      <c r="DU7436" s="14"/>
      <c r="DX7436" s="83"/>
      <c r="DY7436" s="83"/>
      <c r="DZ7436" s="83"/>
      <c r="EA7436" s="83"/>
      <c r="EJ7436" s="54"/>
      <c r="EK7436" s="22"/>
      <c r="EL7436" s="24"/>
      <c r="EP7436" s="23"/>
      <c r="EQ7436" s="24"/>
      <c r="ER7436" s="22"/>
      <c r="ES7436" s="24"/>
      <c r="ET7436" s="24"/>
      <c r="EU7436" s="23"/>
      <c r="EV7436" s="26"/>
      <c r="EX7436" s="6"/>
      <c r="EY7436" s="24"/>
      <c r="EZ7436" s="109"/>
      <c r="FA7436" s="66"/>
      <c r="FB7436" s="5"/>
      <c r="FC7436" s="68"/>
      <c r="FD7436" s="67"/>
      <c r="FE7436" s="67"/>
      <c r="FF7436" s="64"/>
      <c r="FG7436" s="5"/>
      <c r="FH7436" s="69"/>
      <c r="FI7436" s="6"/>
      <c r="FJ7436" s="5"/>
      <c r="FK7436" s="25"/>
      <c r="FL7436" s="5"/>
    </row>
    <row r="7437" spans="40:168">
      <c r="AN7437" s="14"/>
      <c r="AO7437" s="14"/>
      <c r="AP7437" s="5"/>
      <c r="AQ7437" s="25"/>
      <c r="AR7437" s="25"/>
      <c r="AS7437" s="96"/>
      <c r="AT7437" s="83"/>
      <c r="AU7437" s="14"/>
      <c r="AX7437" s="83"/>
      <c r="AY7437" s="83"/>
      <c r="AZ7437" s="83"/>
      <c r="BA7437" s="83"/>
      <c r="BJ7437" s="54"/>
      <c r="BK7437" s="22"/>
      <c r="BL7437" s="24"/>
      <c r="BP7437" s="23"/>
      <c r="BQ7437" s="24"/>
      <c r="BR7437" s="22"/>
      <c r="BS7437" s="24"/>
      <c r="BT7437" s="24"/>
      <c r="BU7437" s="23"/>
      <c r="BV7437" s="26"/>
      <c r="BX7437" s="6"/>
      <c r="BY7437" s="24"/>
      <c r="BZ7437" s="109"/>
      <c r="CA7437" s="66"/>
      <c r="CB7437" s="5"/>
      <c r="CC7437" s="68"/>
      <c r="CD7437" s="67"/>
      <c r="CE7437" s="67"/>
      <c r="CF7437" s="64"/>
      <c r="CG7437" s="5"/>
      <c r="CH7437" s="69"/>
      <c r="CI7437" s="6"/>
      <c r="CJ7437" s="5"/>
      <c r="CK7437" s="25"/>
      <c r="CL7437" s="5"/>
      <c r="DN7437" s="14"/>
      <c r="DO7437" s="14"/>
      <c r="DP7437" s="5"/>
      <c r="DQ7437" s="25"/>
      <c r="DR7437" s="25"/>
      <c r="DS7437" s="96"/>
      <c r="DT7437" s="83"/>
      <c r="DU7437" s="14"/>
      <c r="DX7437" s="83"/>
      <c r="DY7437" s="83"/>
      <c r="DZ7437" s="83"/>
      <c r="EA7437" s="83"/>
      <c r="EJ7437" s="54"/>
      <c r="EK7437" s="22"/>
      <c r="EL7437" s="24"/>
      <c r="EP7437" s="23"/>
      <c r="EQ7437" s="24"/>
      <c r="ER7437" s="22"/>
      <c r="ES7437" s="24"/>
      <c r="ET7437" s="24"/>
      <c r="EU7437" s="23"/>
      <c r="EV7437" s="26"/>
      <c r="EX7437" s="6"/>
      <c r="EY7437" s="24"/>
      <c r="EZ7437" s="109"/>
      <c r="FA7437" s="66"/>
      <c r="FB7437" s="5"/>
      <c r="FC7437" s="68"/>
      <c r="FD7437" s="67"/>
      <c r="FE7437" s="67"/>
      <c r="FF7437" s="64"/>
      <c r="FG7437" s="5"/>
      <c r="FH7437" s="69"/>
      <c r="FI7437" s="6"/>
      <c r="FJ7437" s="5"/>
      <c r="FK7437" s="25"/>
      <c r="FL7437" s="5"/>
    </row>
    <row r="7438" spans="40:168">
      <c r="AN7438" s="14"/>
      <c r="AO7438" s="14"/>
      <c r="AP7438" s="5"/>
      <c r="AQ7438" s="25"/>
      <c r="AR7438" s="25"/>
      <c r="AS7438" s="96"/>
      <c r="AT7438" s="83"/>
      <c r="AU7438" s="14"/>
      <c r="AX7438" s="83"/>
      <c r="AY7438" s="83"/>
      <c r="AZ7438" s="83"/>
      <c r="BA7438" s="83"/>
      <c r="BJ7438" s="54"/>
      <c r="BK7438" s="22"/>
      <c r="BL7438" s="24"/>
      <c r="BP7438" s="23"/>
      <c r="BQ7438" s="24"/>
      <c r="BR7438" s="22"/>
      <c r="BS7438" s="24"/>
      <c r="BT7438" s="24"/>
      <c r="BU7438" s="23"/>
      <c r="BV7438" s="26"/>
      <c r="BX7438" s="6"/>
      <c r="BY7438" s="24"/>
      <c r="BZ7438" s="109"/>
      <c r="CA7438" s="66"/>
      <c r="CB7438" s="5"/>
      <c r="CC7438" s="68"/>
      <c r="CD7438" s="67"/>
      <c r="CE7438" s="67"/>
      <c r="CF7438" s="64"/>
      <c r="CG7438" s="5"/>
      <c r="CH7438" s="69"/>
      <c r="CI7438" s="6"/>
      <c r="CJ7438" s="5"/>
      <c r="CK7438" s="25"/>
      <c r="CL7438" s="5"/>
      <c r="DN7438" s="14"/>
      <c r="DO7438" s="14"/>
      <c r="DP7438" s="5"/>
      <c r="DQ7438" s="25"/>
      <c r="DR7438" s="25"/>
      <c r="DS7438" s="96"/>
      <c r="DT7438" s="83"/>
      <c r="DU7438" s="14"/>
      <c r="DX7438" s="83"/>
      <c r="DY7438" s="83"/>
      <c r="DZ7438" s="83"/>
      <c r="EA7438" s="83"/>
      <c r="EJ7438" s="54"/>
      <c r="EK7438" s="22"/>
      <c r="EL7438" s="24"/>
      <c r="EP7438" s="23"/>
      <c r="EQ7438" s="24"/>
      <c r="ER7438" s="22"/>
      <c r="ES7438" s="24"/>
      <c r="ET7438" s="24"/>
      <c r="EU7438" s="23"/>
      <c r="EV7438" s="26"/>
      <c r="EX7438" s="6"/>
      <c r="EY7438" s="24"/>
      <c r="EZ7438" s="109"/>
      <c r="FA7438" s="66"/>
      <c r="FB7438" s="5"/>
      <c r="FC7438" s="68"/>
      <c r="FD7438" s="67"/>
      <c r="FE7438" s="67"/>
      <c r="FF7438" s="64"/>
      <c r="FG7438" s="5"/>
      <c r="FH7438" s="69"/>
      <c r="FI7438" s="6"/>
      <c r="FJ7438" s="5"/>
      <c r="FK7438" s="25"/>
      <c r="FL7438" s="5"/>
    </row>
    <row r="7439" spans="40:168">
      <c r="AN7439" s="14"/>
      <c r="AO7439" s="14"/>
      <c r="AP7439" s="5"/>
      <c r="AQ7439" s="25"/>
      <c r="AR7439" s="25"/>
      <c r="AS7439" s="96"/>
      <c r="AT7439" s="83"/>
      <c r="AU7439" s="14"/>
      <c r="AX7439" s="83"/>
      <c r="AY7439" s="83"/>
      <c r="AZ7439" s="83"/>
      <c r="BA7439" s="83"/>
      <c r="BJ7439" s="54"/>
      <c r="BK7439" s="22"/>
      <c r="BL7439" s="24"/>
      <c r="BP7439" s="23"/>
      <c r="BQ7439" s="24"/>
      <c r="BR7439" s="22"/>
      <c r="BS7439" s="24"/>
      <c r="BT7439" s="24"/>
      <c r="BU7439" s="23"/>
      <c r="BV7439" s="26"/>
      <c r="BX7439" s="6"/>
      <c r="BY7439" s="24"/>
      <c r="BZ7439" s="109"/>
      <c r="CA7439" s="66"/>
      <c r="CB7439" s="5"/>
      <c r="CC7439" s="68"/>
      <c r="CD7439" s="67"/>
      <c r="CE7439" s="67"/>
      <c r="CF7439" s="64"/>
      <c r="CG7439" s="5"/>
      <c r="CH7439" s="69"/>
      <c r="CI7439" s="6"/>
      <c r="CJ7439" s="5"/>
      <c r="CK7439" s="25"/>
      <c r="CL7439" s="5"/>
      <c r="DN7439" s="14"/>
      <c r="DO7439" s="14"/>
      <c r="DP7439" s="5"/>
      <c r="DQ7439" s="25"/>
      <c r="DR7439" s="25"/>
      <c r="DS7439" s="96"/>
      <c r="DT7439" s="83"/>
      <c r="DU7439" s="14"/>
      <c r="DX7439" s="83"/>
      <c r="DY7439" s="83"/>
      <c r="DZ7439" s="83"/>
      <c r="EA7439" s="83"/>
      <c r="EJ7439" s="54"/>
      <c r="EK7439" s="22"/>
      <c r="EL7439" s="24"/>
      <c r="EP7439" s="23"/>
      <c r="EQ7439" s="24"/>
      <c r="ER7439" s="22"/>
      <c r="ES7439" s="24"/>
      <c r="ET7439" s="24"/>
      <c r="EU7439" s="23"/>
      <c r="EV7439" s="26"/>
      <c r="EX7439" s="6"/>
      <c r="EY7439" s="24"/>
      <c r="EZ7439" s="109"/>
      <c r="FA7439" s="66"/>
      <c r="FB7439" s="5"/>
      <c r="FC7439" s="68"/>
      <c r="FD7439" s="67"/>
      <c r="FE7439" s="67"/>
      <c r="FF7439" s="64"/>
      <c r="FG7439" s="5"/>
      <c r="FH7439" s="69"/>
      <c r="FI7439" s="6"/>
      <c r="FJ7439" s="5"/>
      <c r="FK7439" s="25"/>
      <c r="FL7439" s="5"/>
    </row>
    <row r="7440" spans="40:168">
      <c r="AN7440" s="14"/>
      <c r="AO7440" s="14"/>
      <c r="AP7440" s="5"/>
      <c r="AQ7440" s="25"/>
      <c r="AR7440" s="25"/>
      <c r="AS7440" s="96"/>
      <c r="AT7440" s="83"/>
      <c r="AU7440" s="14"/>
      <c r="AX7440" s="83"/>
      <c r="AY7440" s="83"/>
      <c r="AZ7440" s="83"/>
      <c r="BA7440" s="83"/>
      <c r="BJ7440" s="54"/>
      <c r="BK7440" s="22"/>
      <c r="BL7440" s="24"/>
      <c r="BP7440" s="23"/>
      <c r="BQ7440" s="24"/>
      <c r="BR7440" s="22"/>
      <c r="BS7440" s="24"/>
      <c r="BT7440" s="24"/>
      <c r="BU7440" s="23"/>
      <c r="BV7440" s="26"/>
      <c r="BX7440" s="6"/>
      <c r="BY7440" s="24"/>
      <c r="BZ7440" s="109"/>
      <c r="CA7440" s="66"/>
      <c r="CB7440" s="5"/>
      <c r="CC7440" s="68"/>
      <c r="CD7440" s="67"/>
      <c r="CE7440" s="67"/>
      <c r="CF7440" s="64"/>
      <c r="CG7440" s="5"/>
      <c r="CH7440" s="69"/>
      <c r="CI7440" s="6"/>
      <c r="CJ7440" s="5"/>
      <c r="CK7440" s="25"/>
      <c r="CL7440" s="5"/>
      <c r="DN7440" s="14"/>
      <c r="DO7440" s="14"/>
      <c r="DP7440" s="5"/>
      <c r="DQ7440" s="25"/>
      <c r="DR7440" s="25"/>
      <c r="DS7440" s="96"/>
      <c r="DT7440" s="83"/>
      <c r="DU7440" s="14"/>
      <c r="DX7440" s="83"/>
      <c r="DY7440" s="83"/>
      <c r="DZ7440" s="83"/>
      <c r="EA7440" s="83"/>
      <c r="EJ7440" s="54"/>
      <c r="EK7440" s="22"/>
      <c r="EL7440" s="24"/>
      <c r="EP7440" s="23"/>
      <c r="EQ7440" s="24"/>
      <c r="ER7440" s="22"/>
      <c r="ES7440" s="24"/>
      <c r="ET7440" s="24"/>
      <c r="EU7440" s="23"/>
      <c r="EV7440" s="26"/>
      <c r="EX7440" s="6"/>
      <c r="EY7440" s="24"/>
      <c r="EZ7440" s="109"/>
      <c r="FA7440" s="66"/>
      <c r="FB7440" s="5"/>
      <c r="FC7440" s="68"/>
      <c r="FD7440" s="67"/>
      <c r="FE7440" s="67"/>
      <c r="FF7440" s="64"/>
      <c r="FG7440" s="5"/>
      <c r="FH7440" s="69"/>
      <c r="FI7440" s="6"/>
      <c r="FJ7440" s="5"/>
      <c r="FK7440" s="25"/>
      <c r="FL7440" s="5"/>
    </row>
    <row r="7441" spans="40:168">
      <c r="AN7441" s="14"/>
      <c r="AO7441" s="14"/>
      <c r="AP7441" s="5"/>
      <c r="AQ7441" s="25"/>
      <c r="AR7441" s="25"/>
      <c r="AS7441" s="96"/>
      <c r="AT7441" s="83"/>
      <c r="AU7441" s="14"/>
      <c r="AX7441" s="83"/>
      <c r="AY7441" s="83"/>
      <c r="AZ7441" s="83"/>
      <c r="BA7441" s="83"/>
      <c r="BJ7441" s="54"/>
      <c r="BK7441" s="22"/>
      <c r="BL7441" s="24"/>
      <c r="BP7441" s="23"/>
      <c r="BQ7441" s="24"/>
      <c r="BR7441" s="22"/>
      <c r="BS7441" s="24"/>
      <c r="BT7441" s="24"/>
      <c r="BU7441" s="23"/>
      <c r="BV7441" s="26"/>
      <c r="BX7441" s="6"/>
      <c r="BY7441" s="24"/>
      <c r="BZ7441" s="109"/>
      <c r="CA7441" s="66"/>
      <c r="CB7441" s="5"/>
      <c r="CC7441" s="68"/>
      <c r="CD7441" s="67"/>
      <c r="CE7441" s="67"/>
      <c r="CF7441" s="64"/>
      <c r="CG7441" s="5"/>
      <c r="CH7441" s="69"/>
      <c r="CI7441" s="6"/>
      <c r="CJ7441" s="5"/>
      <c r="CK7441" s="25"/>
      <c r="CL7441" s="5"/>
      <c r="DN7441" s="14"/>
      <c r="DO7441" s="14"/>
      <c r="DP7441" s="5"/>
      <c r="DQ7441" s="25"/>
      <c r="DR7441" s="25"/>
      <c r="DS7441" s="96"/>
      <c r="DT7441" s="83"/>
      <c r="DU7441" s="14"/>
      <c r="DX7441" s="83"/>
      <c r="DY7441" s="83"/>
      <c r="DZ7441" s="83"/>
      <c r="EA7441" s="83"/>
      <c r="EJ7441" s="54"/>
      <c r="EK7441" s="22"/>
      <c r="EL7441" s="24"/>
      <c r="EP7441" s="23"/>
      <c r="EQ7441" s="24"/>
      <c r="ER7441" s="22"/>
      <c r="ES7441" s="24"/>
      <c r="ET7441" s="24"/>
      <c r="EU7441" s="23"/>
      <c r="EV7441" s="26"/>
      <c r="EX7441" s="6"/>
      <c r="EY7441" s="24"/>
      <c r="EZ7441" s="109"/>
      <c r="FA7441" s="66"/>
      <c r="FB7441" s="5"/>
      <c r="FC7441" s="68"/>
      <c r="FD7441" s="67"/>
      <c r="FE7441" s="67"/>
      <c r="FF7441" s="64"/>
      <c r="FG7441" s="5"/>
      <c r="FH7441" s="69"/>
      <c r="FI7441" s="6"/>
      <c r="FJ7441" s="5"/>
      <c r="FK7441" s="25"/>
      <c r="FL7441" s="5"/>
    </row>
    <row r="7442" spans="40:168">
      <c r="AN7442" s="14"/>
      <c r="AO7442" s="14"/>
      <c r="AP7442" s="5"/>
      <c r="AQ7442" s="25"/>
      <c r="AR7442" s="25"/>
      <c r="AS7442" s="96"/>
      <c r="AT7442" s="83"/>
      <c r="AU7442" s="14"/>
      <c r="AX7442" s="83"/>
      <c r="AY7442" s="83"/>
      <c r="AZ7442" s="83"/>
      <c r="BA7442" s="83"/>
      <c r="BJ7442" s="54"/>
      <c r="BK7442" s="22"/>
      <c r="BL7442" s="24"/>
      <c r="BP7442" s="23"/>
      <c r="BQ7442" s="24"/>
      <c r="BR7442" s="22"/>
      <c r="BS7442" s="24"/>
      <c r="BT7442" s="24"/>
      <c r="BU7442" s="23"/>
      <c r="BV7442" s="26"/>
      <c r="BX7442" s="6"/>
      <c r="BY7442" s="24"/>
      <c r="BZ7442" s="109"/>
      <c r="CA7442" s="66"/>
      <c r="CB7442" s="5"/>
      <c r="CC7442" s="68"/>
      <c r="CD7442" s="67"/>
      <c r="CE7442" s="67"/>
      <c r="CF7442" s="64"/>
      <c r="CG7442" s="5"/>
      <c r="CH7442" s="69"/>
      <c r="CI7442" s="6"/>
      <c r="CJ7442" s="5"/>
      <c r="CK7442" s="25"/>
      <c r="CL7442" s="5"/>
      <c r="DN7442" s="14"/>
      <c r="DO7442" s="14"/>
      <c r="DP7442" s="5"/>
      <c r="DQ7442" s="25"/>
      <c r="DR7442" s="25"/>
      <c r="DS7442" s="96"/>
      <c r="DT7442" s="83"/>
      <c r="DU7442" s="14"/>
      <c r="DX7442" s="83"/>
      <c r="DY7442" s="83"/>
      <c r="DZ7442" s="83"/>
      <c r="EA7442" s="83"/>
      <c r="EJ7442" s="54"/>
      <c r="EK7442" s="22"/>
      <c r="EL7442" s="24"/>
      <c r="EP7442" s="23"/>
      <c r="EQ7442" s="24"/>
      <c r="ER7442" s="22"/>
      <c r="ES7442" s="24"/>
      <c r="ET7442" s="24"/>
      <c r="EU7442" s="23"/>
      <c r="EV7442" s="26"/>
      <c r="EX7442" s="6"/>
      <c r="EY7442" s="24"/>
      <c r="EZ7442" s="109"/>
      <c r="FA7442" s="66"/>
      <c r="FB7442" s="5"/>
      <c r="FC7442" s="68"/>
      <c r="FD7442" s="67"/>
      <c r="FE7442" s="67"/>
      <c r="FF7442" s="64"/>
      <c r="FG7442" s="5"/>
      <c r="FH7442" s="69"/>
      <c r="FI7442" s="6"/>
      <c r="FJ7442" s="5"/>
      <c r="FK7442" s="25"/>
      <c r="FL7442" s="5"/>
    </row>
    <row r="7443" spans="40:168">
      <c r="AN7443" s="14"/>
      <c r="AO7443" s="14"/>
      <c r="AP7443" s="5"/>
      <c r="AQ7443" s="25"/>
      <c r="AR7443" s="25"/>
      <c r="AS7443" s="96"/>
      <c r="AT7443" s="83"/>
      <c r="AU7443" s="14"/>
      <c r="AX7443" s="83"/>
      <c r="AY7443" s="83"/>
      <c r="AZ7443" s="83"/>
      <c r="BA7443" s="83"/>
      <c r="BJ7443" s="54"/>
      <c r="BK7443" s="22"/>
      <c r="BL7443" s="24"/>
      <c r="BP7443" s="23"/>
      <c r="BQ7443" s="24"/>
      <c r="BR7443" s="22"/>
      <c r="BS7443" s="24"/>
      <c r="BT7443" s="24"/>
      <c r="BU7443" s="23"/>
      <c r="BV7443" s="26"/>
      <c r="BX7443" s="6"/>
      <c r="BY7443" s="24"/>
      <c r="BZ7443" s="109"/>
      <c r="CA7443" s="66"/>
      <c r="CB7443" s="5"/>
      <c r="CC7443" s="68"/>
      <c r="CD7443" s="67"/>
      <c r="CE7443" s="67"/>
      <c r="CF7443" s="64"/>
      <c r="CG7443" s="5"/>
      <c r="CH7443" s="69"/>
      <c r="CI7443" s="6"/>
      <c r="CJ7443" s="5"/>
      <c r="CK7443" s="25"/>
      <c r="CL7443" s="5"/>
      <c r="DN7443" s="14"/>
      <c r="DO7443" s="14"/>
      <c r="DP7443" s="5"/>
      <c r="DQ7443" s="25"/>
      <c r="DR7443" s="25"/>
      <c r="DS7443" s="96"/>
      <c r="DT7443" s="83"/>
      <c r="DU7443" s="14"/>
      <c r="DX7443" s="83"/>
      <c r="DY7443" s="83"/>
      <c r="DZ7443" s="83"/>
      <c r="EA7443" s="83"/>
      <c r="EJ7443" s="54"/>
      <c r="EK7443" s="22"/>
      <c r="EL7443" s="24"/>
      <c r="EP7443" s="23"/>
      <c r="EQ7443" s="24"/>
      <c r="ER7443" s="22"/>
      <c r="ES7443" s="24"/>
      <c r="ET7443" s="24"/>
      <c r="EU7443" s="23"/>
      <c r="EV7443" s="26"/>
      <c r="EX7443" s="6"/>
      <c r="EY7443" s="24"/>
      <c r="EZ7443" s="109"/>
      <c r="FA7443" s="66"/>
      <c r="FB7443" s="5"/>
      <c r="FC7443" s="68"/>
      <c r="FD7443" s="67"/>
      <c r="FE7443" s="67"/>
      <c r="FF7443" s="64"/>
      <c r="FG7443" s="5"/>
      <c r="FH7443" s="69"/>
      <c r="FI7443" s="6"/>
      <c r="FJ7443" s="5"/>
      <c r="FK7443" s="25"/>
      <c r="FL7443" s="5"/>
    </row>
    <row r="7444" spans="40:168">
      <c r="AN7444" s="14"/>
      <c r="AO7444" s="14"/>
      <c r="AP7444" s="5"/>
      <c r="AQ7444" s="25"/>
      <c r="AR7444" s="25"/>
      <c r="AS7444" s="96"/>
      <c r="AT7444" s="83"/>
      <c r="AU7444" s="14"/>
      <c r="AX7444" s="83"/>
      <c r="AY7444" s="83"/>
      <c r="AZ7444" s="83"/>
      <c r="BA7444" s="83"/>
      <c r="BJ7444" s="54"/>
      <c r="BK7444" s="22"/>
      <c r="BL7444" s="24"/>
      <c r="BP7444" s="23"/>
      <c r="BQ7444" s="24"/>
      <c r="BR7444" s="22"/>
      <c r="BS7444" s="24"/>
      <c r="BT7444" s="24"/>
      <c r="BU7444" s="23"/>
      <c r="BV7444" s="26"/>
      <c r="BX7444" s="6"/>
      <c r="BY7444" s="24"/>
      <c r="BZ7444" s="109"/>
      <c r="CA7444" s="66"/>
      <c r="CB7444" s="5"/>
      <c r="CC7444" s="68"/>
      <c r="CD7444" s="67"/>
      <c r="CE7444" s="67"/>
      <c r="CF7444" s="64"/>
      <c r="CG7444" s="5"/>
      <c r="CH7444" s="69"/>
      <c r="CI7444" s="6"/>
      <c r="CJ7444" s="5"/>
      <c r="CK7444" s="25"/>
      <c r="CL7444" s="5"/>
      <c r="DN7444" s="14"/>
      <c r="DO7444" s="14"/>
      <c r="DP7444" s="5"/>
      <c r="DQ7444" s="25"/>
      <c r="DR7444" s="25"/>
      <c r="DS7444" s="96"/>
      <c r="DT7444" s="83"/>
      <c r="DU7444" s="14"/>
      <c r="DX7444" s="83"/>
      <c r="DY7444" s="83"/>
      <c r="DZ7444" s="83"/>
      <c r="EA7444" s="83"/>
      <c r="EJ7444" s="54"/>
      <c r="EK7444" s="22"/>
      <c r="EL7444" s="24"/>
      <c r="EP7444" s="23"/>
      <c r="EQ7444" s="24"/>
      <c r="ER7444" s="22"/>
      <c r="ES7444" s="24"/>
      <c r="ET7444" s="24"/>
      <c r="EU7444" s="23"/>
      <c r="EV7444" s="26"/>
      <c r="EX7444" s="6"/>
      <c r="EY7444" s="24"/>
      <c r="EZ7444" s="109"/>
      <c r="FA7444" s="66"/>
      <c r="FB7444" s="5"/>
      <c r="FC7444" s="68"/>
      <c r="FD7444" s="67"/>
      <c r="FE7444" s="67"/>
      <c r="FF7444" s="64"/>
      <c r="FG7444" s="5"/>
      <c r="FH7444" s="69"/>
      <c r="FI7444" s="6"/>
      <c r="FJ7444" s="5"/>
      <c r="FK7444" s="25"/>
      <c r="FL7444" s="5"/>
    </row>
    <row r="7445" spans="40:168">
      <c r="AN7445" s="14"/>
      <c r="AO7445" s="14"/>
      <c r="AP7445" s="5"/>
      <c r="AQ7445" s="25"/>
      <c r="AR7445" s="25"/>
      <c r="AS7445" s="96"/>
      <c r="AT7445" s="83"/>
      <c r="AU7445" s="14"/>
      <c r="AX7445" s="83"/>
      <c r="AY7445" s="83"/>
      <c r="AZ7445" s="83"/>
      <c r="BA7445" s="83"/>
      <c r="BJ7445" s="54"/>
      <c r="BK7445" s="22"/>
      <c r="BL7445" s="24"/>
      <c r="BP7445" s="23"/>
      <c r="BQ7445" s="24"/>
      <c r="BR7445" s="22"/>
      <c r="BS7445" s="24"/>
      <c r="BT7445" s="24"/>
      <c r="BU7445" s="23"/>
      <c r="BV7445" s="26"/>
      <c r="BX7445" s="6"/>
      <c r="BY7445" s="24"/>
      <c r="BZ7445" s="109"/>
      <c r="CA7445" s="66"/>
      <c r="CB7445" s="5"/>
      <c r="CC7445" s="68"/>
      <c r="CD7445" s="67"/>
      <c r="CE7445" s="67"/>
      <c r="CF7445" s="64"/>
      <c r="CG7445" s="5"/>
      <c r="CH7445" s="69"/>
      <c r="CI7445" s="6"/>
      <c r="CJ7445" s="5"/>
      <c r="CK7445" s="25"/>
      <c r="CL7445" s="5"/>
      <c r="DN7445" s="14"/>
      <c r="DO7445" s="14"/>
      <c r="DP7445" s="5"/>
      <c r="DQ7445" s="25"/>
      <c r="DR7445" s="25"/>
      <c r="DS7445" s="96"/>
      <c r="DT7445" s="83"/>
      <c r="DU7445" s="14"/>
      <c r="DX7445" s="83"/>
      <c r="DY7445" s="83"/>
      <c r="DZ7445" s="83"/>
      <c r="EA7445" s="83"/>
      <c r="EJ7445" s="54"/>
      <c r="EK7445" s="22"/>
      <c r="EL7445" s="24"/>
      <c r="EP7445" s="23"/>
      <c r="EQ7445" s="24"/>
      <c r="ER7445" s="22"/>
      <c r="ES7445" s="24"/>
      <c r="ET7445" s="24"/>
      <c r="EU7445" s="23"/>
      <c r="EV7445" s="26"/>
      <c r="EX7445" s="6"/>
      <c r="EY7445" s="24"/>
      <c r="EZ7445" s="109"/>
      <c r="FA7445" s="66"/>
      <c r="FB7445" s="5"/>
      <c r="FC7445" s="68"/>
      <c r="FD7445" s="67"/>
      <c r="FE7445" s="67"/>
      <c r="FF7445" s="64"/>
      <c r="FG7445" s="5"/>
      <c r="FH7445" s="69"/>
      <c r="FI7445" s="6"/>
      <c r="FJ7445" s="5"/>
      <c r="FK7445" s="25"/>
      <c r="FL7445" s="5"/>
    </row>
    <row r="7446" spans="40:168">
      <c r="AN7446" s="14"/>
      <c r="AO7446" s="14"/>
      <c r="AP7446" s="5"/>
      <c r="AQ7446" s="25"/>
      <c r="AR7446" s="25"/>
      <c r="AS7446" s="96"/>
      <c r="AT7446" s="83"/>
      <c r="AU7446" s="14"/>
      <c r="AX7446" s="83"/>
      <c r="AY7446" s="83"/>
      <c r="AZ7446" s="83"/>
      <c r="BA7446" s="83"/>
      <c r="BJ7446" s="54"/>
      <c r="BK7446" s="22"/>
      <c r="BL7446" s="24"/>
      <c r="BP7446" s="23"/>
      <c r="BQ7446" s="24"/>
      <c r="BR7446" s="22"/>
      <c r="BS7446" s="24"/>
      <c r="BT7446" s="24"/>
      <c r="BU7446" s="23"/>
      <c r="BV7446" s="26"/>
      <c r="BX7446" s="6"/>
      <c r="BY7446" s="24"/>
      <c r="BZ7446" s="109"/>
      <c r="CA7446" s="66"/>
      <c r="CB7446" s="5"/>
      <c r="CC7446" s="68"/>
      <c r="CD7446" s="67"/>
      <c r="CE7446" s="67"/>
      <c r="CF7446" s="64"/>
      <c r="CG7446" s="5"/>
      <c r="CH7446" s="69"/>
      <c r="CI7446" s="6"/>
      <c r="CJ7446" s="5"/>
      <c r="CK7446" s="25"/>
      <c r="CL7446" s="5"/>
      <c r="DN7446" s="14"/>
      <c r="DO7446" s="14"/>
      <c r="DP7446" s="5"/>
      <c r="DQ7446" s="25"/>
      <c r="DR7446" s="25"/>
      <c r="DS7446" s="96"/>
      <c r="DT7446" s="83"/>
      <c r="DU7446" s="14"/>
      <c r="DX7446" s="83"/>
      <c r="DY7446" s="83"/>
      <c r="DZ7446" s="83"/>
      <c r="EA7446" s="83"/>
      <c r="EJ7446" s="54"/>
      <c r="EK7446" s="22"/>
      <c r="EL7446" s="24"/>
      <c r="EP7446" s="23"/>
      <c r="EQ7446" s="24"/>
      <c r="ER7446" s="22"/>
      <c r="ES7446" s="24"/>
      <c r="ET7446" s="24"/>
      <c r="EU7446" s="23"/>
      <c r="EV7446" s="26"/>
      <c r="EX7446" s="6"/>
      <c r="EY7446" s="24"/>
      <c r="EZ7446" s="109"/>
      <c r="FA7446" s="66"/>
      <c r="FB7446" s="5"/>
      <c r="FC7446" s="68"/>
      <c r="FD7446" s="67"/>
      <c r="FE7446" s="67"/>
      <c r="FF7446" s="64"/>
      <c r="FG7446" s="5"/>
      <c r="FH7446" s="69"/>
      <c r="FI7446" s="6"/>
      <c r="FJ7446" s="5"/>
      <c r="FK7446" s="25"/>
      <c r="FL7446" s="5"/>
    </row>
    <row r="7447" spans="40:168">
      <c r="AN7447" s="14"/>
      <c r="AO7447" s="14"/>
      <c r="AP7447" s="5"/>
      <c r="AQ7447" s="25"/>
      <c r="AR7447" s="25"/>
      <c r="AS7447" s="96"/>
      <c r="AT7447" s="83"/>
      <c r="AU7447" s="14"/>
      <c r="AX7447" s="83"/>
      <c r="AY7447" s="83"/>
      <c r="AZ7447" s="83"/>
      <c r="BA7447" s="83"/>
      <c r="BJ7447" s="54"/>
      <c r="BK7447" s="22"/>
      <c r="BL7447" s="24"/>
      <c r="BP7447" s="23"/>
      <c r="BQ7447" s="24"/>
      <c r="BR7447" s="22"/>
      <c r="BS7447" s="24"/>
      <c r="BT7447" s="24"/>
      <c r="BU7447" s="23"/>
      <c r="BV7447" s="26"/>
      <c r="BX7447" s="6"/>
      <c r="BY7447" s="24"/>
      <c r="BZ7447" s="109"/>
      <c r="CA7447" s="66"/>
      <c r="CB7447" s="5"/>
      <c r="CC7447" s="68"/>
      <c r="CD7447" s="67"/>
      <c r="CE7447" s="67"/>
      <c r="CF7447" s="64"/>
      <c r="CG7447" s="5"/>
      <c r="CH7447" s="69"/>
      <c r="CI7447" s="6"/>
      <c r="CJ7447" s="5"/>
      <c r="CK7447" s="25"/>
      <c r="CL7447" s="5"/>
      <c r="DN7447" s="14"/>
      <c r="DO7447" s="14"/>
      <c r="DP7447" s="5"/>
      <c r="DQ7447" s="25"/>
      <c r="DR7447" s="25"/>
      <c r="DS7447" s="96"/>
      <c r="DT7447" s="83"/>
      <c r="DU7447" s="14"/>
      <c r="DX7447" s="83"/>
      <c r="DY7447" s="83"/>
      <c r="DZ7447" s="83"/>
      <c r="EA7447" s="83"/>
      <c r="EJ7447" s="54"/>
      <c r="EK7447" s="22"/>
      <c r="EL7447" s="24"/>
      <c r="EP7447" s="23"/>
      <c r="EQ7447" s="24"/>
      <c r="ER7447" s="22"/>
      <c r="ES7447" s="24"/>
      <c r="ET7447" s="24"/>
      <c r="EU7447" s="23"/>
      <c r="EV7447" s="26"/>
      <c r="EX7447" s="6"/>
      <c r="EY7447" s="24"/>
      <c r="EZ7447" s="109"/>
      <c r="FA7447" s="66"/>
      <c r="FB7447" s="5"/>
      <c r="FC7447" s="68"/>
      <c r="FD7447" s="67"/>
      <c r="FE7447" s="67"/>
      <c r="FF7447" s="64"/>
      <c r="FG7447" s="5"/>
      <c r="FH7447" s="69"/>
      <c r="FI7447" s="6"/>
      <c r="FJ7447" s="5"/>
      <c r="FK7447" s="25"/>
      <c r="FL7447" s="5"/>
    </row>
    <row r="7448" spans="40:168">
      <c r="AN7448" s="14"/>
      <c r="AO7448" s="14"/>
      <c r="AP7448" s="5"/>
      <c r="AQ7448" s="25"/>
      <c r="AR7448" s="25"/>
      <c r="AS7448" s="96"/>
      <c r="AT7448" s="83"/>
      <c r="AU7448" s="14"/>
      <c r="AX7448" s="83"/>
      <c r="AY7448" s="83"/>
      <c r="AZ7448" s="83"/>
      <c r="BA7448" s="83"/>
      <c r="BJ7448" s="54"/>
      <c r="BK7448" s="22"/>
      <c r="BL7448" s="24"/>
      <c r="BP7448" s="23"/>
      <c r="BQ7448" s="24"/>
      <c r="BR7448" s="22"/>
      <c r="BS7448" s="24"/>
      <c r="BT7448" s="24"/>
      <c r="BU7448" s="23"/>
      <c r="BV7448" s="26"/>
      <c r="BX7448" s="6"/>
      <c r="BY7448" s="24"/>
      <c r="BZ7448" s="109"/>
      <c r="CA7448" s="66"/>
      <c r="CB7448" s="5"/>
      <c r="CC7448" s="68"/>
      <c r="CD7448" s="67"/>
      <c r="CE7448" s="67"/>
      <c r="CF7448" s="64"/>
      <c r="CG7448" s="5"/>
      <c r="CH7448" s="69"/>
      <c r="CI7448" s="6"/>
      <c r="CJ7448" s="5"/>
      <c r="CK7448" s="25"/>
      <c r="CL7448" s="5"/>
      <c r="DN7448" s="14"/>
      <c r="DO7448" s="14"/>
      <c r="DP7448" s="5"/>
      <c r="DQ7448" s="25"/>
      <c r="DR7448" s="25"/>
      <c r="DS7448" s="96"/>
      <c r="DT7448" s="83"/>
      <c r="DU7448" s="14"/>
      <c r="DX7448" s="83"/>
      <c r="DY7448" s="83"/>
      <c r="DZ7448" s="83"/>
      <c r="EA7448" s="83"/>
      <c r="EJ7448" s="54"/>
      <c r="EK7448" s="22"/>
      <c r="EL7448" s="24"/>
      <c r="EP7448" s="23"/>
      <c r="EQ7448" s="24"/>
      <c r="ER7448" s="22"/>
      <c r="ES7448" s="24"/>
      <c r="ET7448" s="24"/>
      <c r="EU7448" s="23"/>
      <c r="EV7448" s="26"/>
      <c r="EX7448" s="6"/>
      <c r="EY7448" s="24"/>
      <c r="EZ7448" s="109"/>
      <c r="FA7448" s="66"/>
      <c r="FB7448" s="5"/>
      <c r="FC7448" s="68"/>
      <c r="FD7448" s="67"/>
      <c r="FE7448" s="67"/>
      <c r="FF7448" s="64"/>
      <c r="FG7448" s="5"/>
      <c r="FH7448" s="69"/>
      <c r="FI7448" s="6"/>
      <c r="FJ7448" s="5"/>
      <c r="FK7448" s="25"/>
      <c r="FL7448" s="5"/>
    </row>
    <row r="7449" spans="40:168">
      <c r="AN7449" s="14"/>
      <c r="AO7449" s="14"/>
      <c r="AP7449" s="5"/>
      <c r="AQ7449" s="25"/>
      <c r="AR7449" s="25"/>
      <c r="AS7449" s="96"/>
      <c r="AT7449" s="83"/>
      <c r="AU7449" s="14"/>
      <c r="AX7449" s="83"/>
      <c r="AY7449" s="83"/>
      <c r="AZ7449" s="83"/>
      <c r="BA7449" s="83"/>
      <c r="BJ7449" s="54"/>
      <c r="BK7449" s="22"/>
      <c r="BL7449" s="24"/>
      <c r="BP7449" s="23"/>
      <c r="BQ7449" s="24"/>
      <c r="BR7449" s="22"/>
      <c r="BS7449" s="24"/>
      <c r="BT7449" s="24"/>
      <c r="BU7449" s="23"/>
      <c r="BV7449" s="26"/>
      <c r="BX7449" s="6"/>
      <c r="BY7449" s="24"/>
      <c r="BZ7449" s="109"/>
      <c r="CA7449" s="66"/>
      <c r="CB7449" s="5"/>
      <c r="CC7449" s="68"/>
      <c r="CD7449" s="67"/>
      <c r="CE7449" s="67"/>
      <c r="CF7449" s="64"/>
      <c r="CG7449" s="5"/>
      <c r="CH7449" s="69"/>
      <c r="CI7449" s="6"/>
      <c r="CJ7449" s="5"/>
      <c r="CK7449" s="25"/>
      <c r="CL7449" s="5"/>
      <c r="DN7449" s="14"/>
      <c r="DO7449" s="14"/>
      <c r="DP7449" s="5"/>
      <c r="DQ7449" s="25"/>
      <c r="DR7449" s="25"/>
      <c r="DS7449" s="96"/>
      <c r="DT7449" s="83"/>
      <c r="DU7449" s="14"/>
      <c r="DX7449" s="83"/>
      <c r="DY7449" s="83"/>
      <c r="DZ7449" s="83"/>
      <c r="EA7449" s="83"/>
      <c r="EJ7449" s="54"/>
      <c r="EK7449" s="22"/>
      <c r="EL7449" s="24"/>
      <c r="EP7449" s="23"/>
      <c r="EQ7449" s="24"/>
      <c r="ER7449" s="22"/>
      <c r="ES7449" s="24"/>
      <c r="ET7449" s="24"/>
      <c r="EU7449" s="23"/>
      <c r="EV7449" s="26"/>
      <c r="EX7449" s="6"/>
      <c r="EY7449" s="24"/>
      <c r="EZ7449" s="109"/>
      <c r="FA7449" s="66"/>
      <c r="FB7449" s="5"/>
      <c r="FC7449" s="68"/>
      <c r="FD7449" s="67"/>
      <c r="FE7449" s="67"/>
      <c r="FF7449" s="64"/>
      <c r="FG7449" s="5"/>
      <c r="FH7449" s="69"/>
      <c r="FI7449" s="6"/>
      <c r="FJ7449" s="5"/>
      <c r="FK7449" s="25"/>
      <c r="FL7449" s="5"/>
    </row>
    <row r="7450" spans="40:168">
      <c r="AN7450" s="14"/>
      <c r="AO7450" s="14"/>
      <c r="AP7450" s="5"/>
      <c r="AQ7450" s="25"/>
      <c r="AR7450" s="25"/>
      <c r="AS7450" s="96"/>
      <c r="AT7450" s="83"/>
      <c r="AU7450" s="14"/>
      <c r="AX7450" s="83"/>
      <c r="AY7450" s="83"/>
      <c r="AZ7450" s="83"/>
      <c r="BA7450" s="83"/>
      <c r="BJ7450" s="54"/>
      <c r="BK7450" s="22"/>
      <c r="BL7450" s="24"/>
      <c r="BP7450" s="23"/>
      <c r="BQ7450" s="24"/>
      <c r="BR7450" s="22"/>
      <c r="BS7450" s="24"/>
      <c r="BT7450" s="24"/>
      <c r="BU7450" s="23"/>
      <c r="BV7450" s="26"/>
      <c r="BX7450" s="6"/>
      <c r="BY7450" s="24"/>
      <c r="BZ7450" s="109"/>
      <c r="CA7450" s="66"/>
      <c r="CB7450" s="5"/>
      <c r="CC7450" s="68"/>
      <c r="CD7450" s="67"/>
      <c r="CE7450" s="67"/>
      <c r="CF7450" s="64"/>
      <c r="CG7450" s="5"/>
      <c r="CH7450" s="69"/>
      <c r="CI7450" s="6"/>
      <c r="CJ7450" s="5"/>
      <c r="CK7450" s="25"/>
      <c r="CL7450" s="5"/>
      <c r="DN7450" s="14"/>
      <c r="DO7450" s="14"/>
      <c r="DP7450" s="5"/>
      <c r="DQ7450" s="25"/>
      <c r="DR7450" s="25"/>
      <c r="DS7450" s="96"/>
      <c r="DT7450" s="83"/>
      <c r="DU7450" s="14"/>
      <c r="DX7450" s="83"/>
      <c r="DY7450" s="83"/>
      <c r="DZ7450" s="83"/>
      <c r="EA7450" s="83"/>
      <c r="EJ7450" s="54"/>
      <c r="EK7450" s="22"/>
      <c r="EL7450" s="24"/>
      <c r="EP7450" s="23"/>
      <c r="EQ7450" s="24"/>
      <c r="ER7450" s="22"/>
      <c r="ES7450" s="24"/>
      <c r="ET7450" s="24"/>
      <c r="EU7450" s="23"/>
      <c r="EV7450" s="26"/>
      <c r="EX7450" s="6"/>
      <c r="EY7450" s="24"/>
      <c r="EZ7450" s="109"/>
      <c r="FA7450" s="66"/>
      <c r="FB7450" s="5"/>
      <c r="FC7450" s="68"/>
      <c r="FD7450" s="67"/>
      <c r="FE7450" s="67"/>
      <c r="FF7450" s="64"/>
      <c r="FG7450" s="5"/>
      <c r="FH7450" s="69"/>
      <c r="FI7450" s="6"/>
      <c r="FJ7450" s="5"/>
      <c r="FK7450" s="25"/>
      <c r="FL7450" s="5"/>
    </row>
    <row r="7451" spans="40:168">
      <c r="AN7451" s="14"/>
      <c r="AO7451" s="14"/>
      <c r="AP7451" s="5"/>
      <c r="AQ7451" s="25"/>
      <c r="AR7451" s="25"/>
      <c r="AS7451" s="96"/>
      <c r="AT7451" s="83"/>
      <c r="AU7451" s="14"/>
      <c r="AX7451" s="83"/>
      <c r="AY7451" s="83"/>
      <c r="AZ7451" s="83"/>
      <c r="BA7451" s="83"/>
      <c r="BJ7451" s="54"/>
      <c r="BK7451" s="22"/>
      <c r="BL7451" s="24"/>
      <c r="BP7451" s="23"/>
      <c r="BQ7451" s="24"/>
      <c r="BR7451" s="22"/>
      <c r="BS7451" s="24"/>
      <c r="BT7451" s="24"/>
      <c r="BU7451" s="23"/>
      <c r="BV7451" s="26"/>
      <c r="BX7451" s="6"/>
      <c r="BY7451" s="24"/>
      <c r="BZ7451" s="109"/>
      <c r="CA7451" s="66"/>
      <c r="CB7451" s="5"/>
      <c r="CC7451" s="68"/>
      <c r="CD7451" s="67"/>
      <c r="CE7451" s="67"/>
      <c r="CF7451" s="64"/>
      <c r="CG7451" s="5"/>
      <c r="CH7451" s="69"/>
      <c r="CI7451" s="6"/>
      <c r="CJ7451" s="5"/>
      <c r="CK7451" s="25"/>
      <c r="CL7451" s="5"/>
      <c r="DN7451" s="14"/>
      <c r="DO7451" s="14"/>
      <c r="DP7451" s="5"/>
      <c r="DQ7451" s="25"/>
      <c r="DR7451" s="25"/>
      <c r="DS7451" s="96"/>
      <c r="DT7451" s="83"/>
      <c r="DU7451" s="14"/>
      <c r="DX7451" s="83"/>
      <c r="DY7451" s="83"/>
      <c r="DZ7451" s="83"/>
      <c r="EA7451" s="83"/>
      <c r="EJ7451" s="54"/>
      <c r="EK7451" s="22"/>
      <c r="EL7451" s="24"/>
      <c r="EP7451" s="23"/>
      <c r="EQ7451" s="24"/>
      <c r="ER7451" s="22"/>
      <c r="ES7451" s="24"/>
      <c r="ET7451" s="24"/>
      <c r="EU7451" s="23"/>
      <c r="EV7451" s="26"/>
      <c r="EX7451" s="6"/>
      <c r="EY7451" s="24"/>
      <c r="EZ7451" s="109"/>
      <c r="FA7451" s="66"/>
      <c r="FB7451" s="5"/>
      <c r="FC7451" s="68"/>
      <c r="FD7451" s="67"/>
      <c r="FE7451" s="67"/>
      <c r="FF7451" s="64"/>
      <c r="FG7451" s="5"/>
      <c r="FH7451" s="69"/>
      <c r="FI7451" s="6"/>
      <c r="FJ7451" s="5"/>
      <c r="FK7451" s="25"/>
      <c r="FL7451" s="5"/>
    </row>
    <row r="7452" spans="40:168">
      <c r="AN7452" s="14"/>
      <c r="AO7452" s="14"/>
      <c r="AP7452" s="5"/>
      <c r="AQ7452" s="25"/>
      <c r="AR7452" s="25"/>
      <c r="AS7452" s="96"/>
      <c r="AT7452" s="83"/>
      <c r="AU7452" s="14"/>
      <c r="AX7452" s="83"/>
      <c r="AY7452" s="83"/>
      <c r="AZ7452" s="83"/>
      <c r="BA7452" s="83"/>
      <c r="BJ7452" s="54"/>
      <c r="BK7452" s="22"/>
      <c r="BL7452" s="24"/>
      <c r="BP7452" s="23"/>
      <c r="BQ7452" s="24"/>
      <c r="BR7452" s="22"/>
      <c r="BS7452" s="24"/>
      <c r="BT7452" s="24"/>
      <c r="BU7452" s="23"/>
      <c r="BV7452" s="26"/>
      <c r="BX7452" s="6"/>
      <c r="BY7452" s="24"/>
      <c r="BZ7452" s="109"/>
      <c r="CA7452" s="66"/>
      <c r="CB7452" s="5"/>
      <c r="CC7452" s="68"/>
      <c r="CD7452" s="67"/>
      <c r="CE7452" s="67"/>
      <c r="CF7452" s="64"/>
      <c r="CG7452" s="5"/>
      <c r="CH7452" s="69"/>
      <c r="CI7452" s="6"/>
      <c r="CJ7452" s="5"/>
      <c r="CK7452" s="25"/>
      <c r="CL7452" s="5"/>
      <c r="DN7452" s="14"/>
      <c r="DO7452" s="14"/>
      <c r="DP7452" s="5"/>
      <c r="DQ7452" s="25"/>
      <c r="DR7452" s="25"/>
      <c r="DS7452" s="96"/>
      <c r="DT7452" s="83"/>
      <c r="DU7452" s="14"/>
      <c r="DX7452" s="83"/>
      <c r="DY7452" s="83"/>
      <c r="DZ7452" s="83"/>
      <c r="EA7452" s="83"/>
      <c r="EJ7452" s="54"/>
      <c r="EK7452" s="22"/>
      <c r="EL7452" s="24"/>
      <c r="EP7452" s="23"/>
      <c r="EQ7452" s="24"/>
      <c r="ER7452" s="22"/>
      <c r="ES7452" s="24"/>
      <c r="ET7452" s="24"/>
      <c r="EU7452" s="23"/>
      <c r="EV7452" s="26"/>
      <c r="EX7452" s="6"/>
      <c r="EY7452" s="24"/>
      <c r="EZ7452" s="109"/>
      <c r="FA7452" s="66"/>
      <c r="FB7452" s="5"/>
      <c r="FC7452" s="68"/>
      <c r="FD7452" s="67"/>
      <c r="FE7452" s="67"/>
      <c r="FF7452" s="64"/>
      <c r="FG7452" s="5"/>
      <c r="FH7452" s="69"/>
      <c r="FI7452" s="6"/>
      <c r="FJ7452" s="5"/>
      <c r="FK7452" s="25"/>
      <c r="FL7452" s="5"/>
    </row>
    <row r="7453" spans="40:168">
      <c r="AN7453" s="14"/>
      <c r="AO7453" s="14"/>
      <c r="AP7453" s="5"/>
      <c r="AQ7453" s="25"/>
      <c r="AR7453" s="25"/>
      <c r="AS7453" s="96"/>
      <c r="AT7453" s="83"/>
      <c r="AU7453" s="14"/>
      <c r="AX7453" s="83"/>
      <c r="AY7453" s="83"/>
      <c r="AZ7453" s="83"/>
      <c r="BA7453" s="83"/>
      <c r="BJ7453" s="54"/>
      <c r="BK7453" s="22"/>
      <c r="BL7453" s="24"/>
      <c r="BP7453" s="23"/>
      <c r="BQ7453" s="24"/>
      <c r="BR7453" s="22"/>
      <c r="BS7453" s="24"/>
      <c r="BT7453" s="24"/>
      <c r="BU7453" s="23"/>
      <c r="BV7453" s="26"/>
      <c r="BX7453" s="6"/>
      <c r="BY7453" s="24"/>
      <c r="BZ7453" s="109"/>
      <c r="CA7453" s="66"/>
      <c r="CB7453" s="5"/>
      <c r="CC7453" s="68"/>
      <c r="CD7453" s="67"/>
      <c r="CE7453" s="67"/>
      <c r="CF7453" s="64"/>
      <c r="CG7453" s="5"/>
      <c r="CH7453" s="69"/>
      <c r="CI7453" s="6"/>
      <c r="CJ7453" s="5"/>
      <c r="CK7453" s="25"/>
      <c r="CL7453" s="5"/>
      <c r="DN7453" s="14"/>
      <c r="DO7453" s="14"/>
      <c r="DP7453" s="5"/>
      <c r="DQ7453" s="25"/>
      <c r="DR7453" s="25"/>
      <c r="DS7453" s="96"/>
      <c r="DT7453" s="83"/>
      <c r="DU7453" s="14"/>
      <c r="DX7453" s="83"/>
      <c r="DY7453" s="83"/>
      <c r="DZ7453" s="83"/>
      <c r="EA7453" s="83"/>
      <c r="EJ7453" s="54"/>
      <c r="EK7453" s="22"/>
      <c r="EL7453" s="24"/>
      <c r="EP7453" s="23"/>
      <c r="EQ7453" s="24"/>
      <c r="ER7453" s="22"/>
      <c r="ES7453" s="24"/>
      <c r="ET7453" s="24"/>
      <c r="EU7453" s="23"/>
      <c r="EV7453" s="26"/>
      <c r="EX7453" s="6"/>
      <c r="EY7453" s="24"/>
      <c r="EZ7453" s="109"/>
      <c r="FA7453" s="66"/>
      <c r="FB7453" s="5"/>
      <c r="FC7453" s="68"/>
      <c r="FD7453" s="67"/>
      <c r="FE7453" s="67"/>
      <c r="FF7453" s="64"/>
      <c r="FG7453" s="5"/>
      <c r="FH7453" s="69"/>
      <c r="FI7453" s="6"/>
      <c r="FJ7453" s="5"/>
      <c r="FK7453" s="25"/>
      <c r="FL7453" s="5"/>
    </row>
    <row r="7454" spans="40:168">
      <c r="AN7454" s="14"/>
      <c r="AO7454" s="14"/>
      <c r="AP7454" s="5"/>
      <c r="AQ7454" s="25"/>
      <c r="AR7454" s="25"/>
      <c r="AS7454" s="96"/>
      <c r="AT7454" s="83"/>
      <c r="AU7454" s="14"/>
      <c r="AX7454" s="83"/>
      <c r="AY7454" s="83"/>
      <c r="AZ7454" s="83"/>
      <c r="BA7454" s="83"/>
      <c r="BJ7454" s="54"/>
      <c r="BK7454" s="22"/>
      <c r="BL7454" s="24"/>
      <c r="BP7454" s="23"/>
      <c r="BQ7454" s="24"/>
      <c r="BR7454" s="22"/>
      <c r="BS7454" s="24"/>
      <c r="BT7454" s="24"/>
      <c r="BU7454" s="23"/>
      <c r="BV7454" s="26"/>
      <c r="BX7454" s="6"/>
      <c r="BY7454" s="24"/>
      <c r="BZ7454" s="109"/>
      <c r="CA7454" s="66"/>
      <c r="CB7454" s="5"/>
      <c r="CC7454" s="68"/>
      <c r="CD7454" s="67"/>
      <c r="CE7454" s="67"/>
      <c r="CF7454" s="64"/>
      <c r="CG7454" s="5"/>
      <c r="CH7454" s="69"/>
      <c r="CI7454" s="6"/>
      <c r="CJ7454" s="5"/>
      <c r="CK7454" s="25"/>
      <c r="CL7454" s="5"/>
      <c r="DN7454" s="14"/>
      <c r="DO7454" s="14"/>
      <c r="DP7454" s="5"/>
      <c r="DQ7454" s="25"/>
      <c r="DR7454" s="25"/>
      <c r="DS7454" s="96"/>
      <c r="DT7454" s="83"/>
      <c r="DU7454" s="14"/>
      <c r="DX7454" s="83"/>
      <c r="DY7454" s="83"/>
      <c r="DZ7454" s="83"/>
      <c r="EA7454" s="83"/>
      <c r="EJ7454" s="54"/>
      <c r="EK7454" s="22"/>
      <c r="EL7454" s="24"/>
      <c r="EP7454" s="23"/>
      <c r="EQ7454" s="24"/>
      <c r="ER7454" s="22"/>
      <c r="ES7454" s="24"/>
      <c r="ET7454" s="24"/>
      <c r="EU7454" s="23"/>
      <c r="EV7454" s="26"/>
      <c r="EX7454" s="6"/>
      <c r="EY7454" s="24"/>
      <c r="EZ7454" s="109"/>
      <c r="FA7454" s="66"/>
      <c r="FB7454" s="5"/>
      <c r="FC7454" s="68"/>
      <c r="FD7454" s="67"/>
      <c r="FE7454" s="67"/>
      <c r="FF7454" s="64"/>
      <c r="FG7454" s="5"/>
      <c r="FH7454" s="69"/>
      <c r="FI7454" s="6"/>
      <c r="FJ7454" s="5"/>
      <c r="FK7454" s="25"/>
      <c r="FL7454" s="5"/>
    </row>
    <row r="7455" spans="40:168">
      <c r="AN7455" s="14"/>
      <c r="AO7455" s="14"/>
      <c r="AP7455" s="5"/>
      <c r="AQ7455" s="25"/>
      <c r="AR7455" s="25"/>
      <c r="AS7455" s="96"/>
      <c r="AT7455" s="83"/>
      <c r="AU7455" s="14"/>
      <c r="AX7455" s="83"/>
      <c r="AY7455" s="83"/>
      <c r="AZ7455" s="83"/>
      <c r="BA7455" s="83"/>
      <c r="BJ7455" s="54"/>
      <c r="BK7455" s="22"/>
      <c r="BL7455" s="24"/>
      <c r="BP7455" s="23"/>
      <c r="BQ7455" s="24"/>
      <c r="BR7455" s="22"/>
      <c r="BS7455" s="24"/>
      <c r="BT7455" s="24"/>
      <c r="BU7455" s="23"/>
      <c r="BV7455" s="26"/>
      <c r="BX7455" s="6"/>
      <c r="BY7455" s="24"/>
      <c r="BZ7455" s="109"/>
      <c r="CA7455" s="66"/>
      <c r="CB7455" s="5"/>
      <c r="CC7455" s="68"/>
      <c r="CD7455" s="67"/>
      <c r="CE7455" s="67"/>
      <c r="CF7455" s="64"/>
      <c r="CG7455" s="5"/>
      <c r="CH7455" s="69"/>
      <c r="CI7455" s="6"/>
      <c r="CJ7455" s="5"/>
      <c r="CK7455" s="25"/>
      <c r="CL7455" s="5"/>
      <c r="DN7455" s="14"/>
      <c r="DO7455" s="14"/>
      <c r="DP7455" s="5"/>
      <c r="DQ7455" s="25"/>
      <c r="DR7455" s="25"/>
      <c r="DS7455" s="96"/>
      <c r="DT7455" s="83"/>
      <c r="DU7455" s="14"/>
      <c r="DX7455" s="83"/>
      <c r="DY7455" s="83"/>
      <c r="DZ7455" s="83"/>
      <c r="EA7455" s="83"/>
      <c r="EJ7455" s="54"/>
      <c r="EK7455" s="22"/>
      <c r="EL7455" s="24"/>
      <c r="EP7455" s="23"/>
      <c r="EQ7455" s="24"/>
      <c r="ER7455" s="22"/>
      <c r="ES7455" s="24"/>
      <c r="ET7455" s="24"/>
      <c r="EU7455" s="23"/>
      <c r="EV7455" s="26"/>
      <c r="EX7455" s="6"/>
      <c r="EY7455" s="24"/>
      <c r="EZ7455" s="109"/>
      <c r="FA7455" s="66"/>
      <c r="FB7455" s="5"/>
      <c r="FC7455" s="68"/>
      <c r="FD7455" s="67"/>
      <c r="FE7455" s="67"/>
      <c r="FF7455" s="64"/>
      <c r="FG7455" s="5"/>
      <c r="FH7455" s="69"/>
      <c r="FI7455" s="6"/>
      <c r="FJ7455" s="5"/>
      <c r="FK7455" s="25"/>
      <c r="FL7455" s="5"/>
    </row>
    <row r="7456" spans="40:168">
      <c r="AN7456" s="14"/>
      <c r="AO7456" s="14"/>
      <c r="AP7456" s="5"/>
      <c r="AQ7456" s="25"/>
      <c r="AR7456" s="25"/>
      <c r="AS7456" s="96"/>
      <c r="AT7456" s="83"/>
      <c r="AU7456" s="14"/>
      <c r="AX7456" s="83"/>
      <c r="AY7456" s="83"/>
      <c r="AZ7456" s="83"/>
      <c r="BA7456" s="83"/>
      <c r="BJ7456" s="54"/>
      <c r="BK7456" s="22"/>
      <c r="BL7456" s="24"/>
      <c r="BP7456" s="23"/>
      <c r="BQ7456" s="24"/>
      <c r="BR7456" s="22"/>
      <c r="BS7456" s="24"/>
      <c r="BT7456" s="24"/>
      <c r="BU7456" s="23"/>
      <c r="BV7456" s="26"/>
      <c r="BX7456" s="6"/>
      <c r="BY7456" s="24"/>
      <c r="BZ7456" s="109"/>
      <c r="CA7456" s="66"/>
      <c r="CB7456" s="5"/>
      <c r="CC7456" s="68"/>
      <c r="CD7456" s="67"/>
      <c r="CE7456" s="67"/>
      <c r="CF7456" s="64"/>
      <c r="CG7456" s="5"/>
      <c r="CH7456" s="69"/>
      <c r="CI7456" s="6"/>
      <c r="CJ7456" s="5"/>
      <c r="CK7456" s="25"/>
      <c r="CL7456" s="5"/>
      <c r="DN7456" s="14"/>
      <c r="DO7456" s="14"/>
      <c r="DP7456" s="5"/>
      <c r="DQ7456" s="25"/>
      <c r="DR7456" s="25"/>
      <c r="DS7456" s="96"/>
      <c r="DT7456" s="83"/>
      <c r="DU7456" s="14"/>
      <c r="DX7456" s="83"/>
      <c r="DY7456" s="83"/>
      <c r="DZ7456" s="83"/>
      <c r="EA7456" s="83"/>
      <c r="EJ7456" s="54"/>
      <c r="EK7456" s="22"/>
      <c r="EL7456" s="24"/>
      <c r="EP7456" s="23"/>
      <c r="EQ7456" s="24"/>
      <c r="ER7456" s="22"/>
      <c r="ES7456" s="24"/>
      <c r="ET7456" s="24"/>
      <c r="EU7456" s="23"/>
      <c r="EV7456" s="26"/>
      <c r="EX7456" s="6"/>
      <c r="EY7456" s="24"/>
      <c r="EZ7456" s="109"/>
      <c r="FA7456" s="66"/>
      <c r="FB7456" s="5"/>
      <c r="FC7456" s="68"/>
      <c r="FD7456" s="67"/>
      <c r="FE7456" s="67"/>
      <c r="FF7456" s="64"/>
      <c r="FG7456" s="5"/>
      <c r="FH7456" s="69"/>
      <c r="FI7456" s="6"/>
      <c r="FJ7456" s="5"/>
      <c r="FK7456" s="25"/>
      <c r="FL7456" s="5"/>
    </row>
    <row r="7457" spans="40:168">
      <c r="AN7457" s="14"/>
      <c r="AO7457" s="14"/>
      <c r="AP7457" s="5"/>
      <c r="AQ7457" s="25"/>
      <c r="AR7457" s="25"/>
      <c r="AS7457" s="96"/>
      <c r="AT7457" s="83"/>
      <c r="AU7457" s="14"/>
      <c r="AX7457" s="83"/>
      <c r="AY7457" s="83"/>
      <c r="AZ7457" s="83"/>
      <c r="BA7457" s="83"/>
      <c r="BJ7457" s="54"/>
      <c r="BK7457" s="22"/>
      <c r="BL7457" s="24"/>
      <c r="BP7457" s="23"/>
      <c r="BQ7457" s="24"/>
      <c r="BR7457" s="22"/>
      <c r="BS7457" s="24"/>
      <c r="BT7457" s="24"/>
      <c r="BU7457" s="23"/>
      <c r="BV7457" s="26"/>
      <c r="BX7457" s="6"/>
      <c r="BY7457" s="24"/>
      <c r="BZ7457" s="109"/>
      <c r="CA7457" s="66"/>
      <c r="CB7457" s="5"/>
      <c r="CC7457" s="68"/>
      <c r="CD7457" s="67"/>
      <c r="CE7457" s="67"/>
      <c r="CF7457" s="64"/>
      <c r="CG7457" s="5"/>
      <c r="CH7457" s="69"/>
      <c r="CI7457" s="6"/>
      <c r="CJ7457" s="5"/>
      <c r="CK7457" s="25"/>
      <c r="CL7457" s="5"/>
      <c r="DN7457" s="14"/>
      <c r="DO7457" s="14"/>
      <c r="DP7457" s="5"/>
      <c r="DQ7457" s="25"/>
      <c r="DR7457" s="25"/>
      <c r="DS7457" s="96"/>
      <c r="DT7457" s="83"/>
      <c r="DU7457" s="14"/>
      <c r="DX7457" s="83"/>
      <c r="DY7457" s="83"/>
      <c r="DZ7457" s="83"/>
      <c r="EA7457" s="83"/>
      <c r="EJ7457" s="54"/>
      <c r="EK7457" s="22"/>
      <c r="EL7457" s="24"/>
      <c r="EP7457" s="23"/>
      <c r="EQ7457" s="24"/>
      <c r="ER7457" s="22"/>
      <c r="ES7457" s="24"/>
      <c r="ET7457" s="24"/>
      <c r="EU7457" s="23"/>
      <c r="EV7457" s="26"/>
      <c r="EX7457" s="6"/>
      <c r="EY7457" s="24"/>
      <c r="EZ7457" s="109"/>
      <c r="FA7457" s="66"/>
      <c r="FB7457" s="5"/>
      <c r="FC7457" s="68"/>
      <c r="FD7457" s="67"/>
      <c r="FE7457" s="67"/>
      <c r="FF7457" s="64"/>
      <c r="FG7457" s="5"/>
      <c r="FH7457" s="69"/>
      <c r="FI7457" s="6"/>
      <c r="FJ7457" s="5"/>
      <c r="FK7457" s="25"/>
      <c r="FL7457" s="5"/>
    </row>
    <row r="7458" spans="40:168">
      <c r="AN7458" s="14"/>
      <c r="AO7458" s="14"/>
      <c r="AP7458" s="5"/>
      <c r="AQ7458" s="25"/>
      <c r="AR7458" s="25"/>
      <c r="AS7458" s="96"/>
      <c r="AT7458" s="83"/>
      <c r="AU7458" s="14"/>
      <c r="AX7458" s="83"/>
      <c r="AY7458" s="83"/>
      <c r="AZ7458" s="83"/>
      <c r="BA7458" s="83"/>
      <c r="BJ7458" s="54"/>
      <c r="BK7458" s="22"/>
      <c r="BL7458" s="24"/>
      <c r="BP7458" s="23"/>
      <c r="BQ7458" s="24"/>
      <c r="BR7458" s="22"/>
      <c r="BS7458" s="24"/>
      <c r="BT7458" s="24"/>
      <c r="BU7458" s="23"/>
      <c r="BV7458" s="26"/>
      <c r="BX7458" s="6"/>
      <c r="BY7458" s="24"/>
      <c r="BZ7458" s="109"/>
      <c r="CA7458" s="66"/>
      <c r="CB7458" s="5"/>
      <c r="CC7458" s="68"/>
      <c r="CD7458" s="67"/>
      <c r="CE7458" s="67"/>
      <c r="CF7458" s="64"/>
      <c r="CG7458" s="5"/>
      <c r="CH7458" s="69"/>
      <c r="CI7458" s="6"/>
      <c r="CJ7458" s="5"/>
      <c r="CK7458" s="25"/>
      <c r="CL7458" s="5"/>
      <c r="DN7458" s="14"/>
      <c r="DO7458" s="14"/>
      <c r="DP7458" s="5"/>
      <c r="DQ7458" s="25"/>
      <c r="DR7458" s="25"/>
      <c r="DS7458" s="96"/>
      <c r="DT7458" s="83"/>
      <c r="DU7458" s="14"/>
      <c r="DX7458" s="83"/>
      <c r="DY7458" s="83"/>
      <c r="DZ7458" s="83"/>
      <c r="EA7458" s="83"/>
      <c r="EJ7458" s="54"/>
      <c r="EK7458" s="22"/>
      <c r="EL7458" s="24"/>
      <c r="EP7458" s="23"/>
      <c r="EQ7458" s="24"/>
      <c r="ER7458" s="22"/>
      <c r="ES7458" s="24"/>
      <c r="ET7458" s="24"/>
      <c r="EU7458" s="23"/>
      <c r="EV7458" s="26"/>
      <c r="EX7458" s="6"/>
      <c r="EY7458" s="24"/>
      <c r="EZ7458" s="109"/>
      <c r="FA7458" s="66"/>
      <c r="FB7458" s="5"/>
      <c r="FC7458" s="68"/>
      <c r="FD7458" s="67"/>
      <c r="FE7458" s="67"/>
      <c r="FF7458" s="64"/>
      <c r="FG7458" s="5"/>
      <c r="FH7458" s="69"/>
      <c r="FI7458" s="6"/>
      <c r="FJ7458" s="5"/>
      <c r="FK7458" s="25"/>
      <c r="FL7458" s="5"/>
    </row>
    <row r="7459" spans="40:168">
      <c r="AN7459" s="14"/>
      <c r="AO7459" s="14"/>
      <c r="AP7459" s="5"/>
      <c r="AQ7459" s="25"/>
      <c r="AR7459" s="25"/>
      <c r="AS7459" s="96"/>
      <c r="AT7459" s="83"/>
      <c r="AU7459" s="14"/>
      <c r="AX7459" s="83"/>
      <c r="AY7459" s="83"/>
      <c r="AZ7459" s="83"/>
      <c r="BA7459" s="83"/>
      <c r="BJ7459" s="54"/>
      <c r="BK7459" s="22"/>
      <c r="BL7459" s="24"/>
      <c r="BP7459" s="23"/>
      <c r="BQ7459" s="24"/>
      <c r="BR7459" s="22"/>
      <c r="BS7459" s="24"/>
      <c r="BT7459" s="24"/>
      <c r="BU7459" s="23"/>
      <c r="BV7459" s="26"/>
      <c r="BX7459" s="6"/>
      <c r="BY7459" s="24"/>
      <c r="BZ7459" s="109"/>
      <c r="CA7459" s="66"/>
      <c r="CB7459" s="5"/>
      <c r="CC7459" s="68"/>
      <c r="CD7459" s="67"/>
      <c r="CE7459" s="67"/>
      <c r="CF7459" s="64"/>
      <c r="CG7459" s="5"/>
      <c r="CH7459" s="69"/>
      <c r="CI7459" s="6"/>
      <c r="CJ7459" s="5"/>
      <c r="CK7459" s="25"/>
      <c r="CL7459" s="5"/>
      <c r="DN7459" s="14"/>
      <c r="DO7459" s="14"/>
      <c r="DP7459" s="5"/>
      <c r="DQ7459" s="25"/>
      <c r="DR7459" s="25"/>
      <c r="DS7459" s="96"/>
      <c r="DT7459" s="83"/>
      <c r="DU7459" s="14"/>
      <c r="DX7459" s="83"/>
      <c r="DY7459" s="83"/>
      <c r="DZ7459" s="83"/>
      <c r="EA7459" s="83"/>
      <c r="EJ7459" s="54"/>
      <c r="EK7459" s="22"/>
      <c r="EL7459" s="24"/>
      <c r="EP7459" s="23"/>
      <c r="EQ7459" s="24"/>
      <c r="ER7459" s="22"/>
      <c r="ES7459" s="24"/>
      <c r="ET7459" s="24"/>
      <c r="EU7459" s="23"/>
      <c r="EV7459" s="26"/>
      <c r="EX7459" s="6"/>
      <c r="EY7459" s="24"/>
      <c r="EZ7459" s="109"/>
      <c r="FA7459" s="66"/>
      <c r="FB7459" s="5"/>
      <c r="FC7459" s="68"/>
      <c r="FD7459" s="67"/>
      <c r="FE7459" s="67"/>
      <c r="FF7459" s="64"/>
      <c r="FG7459" s="5"/>
      <c r="FH7459" s="69"/>
      <c r="FI7459" s="6"/>
      <c r="FJ7459" s="5"/>
      <c r="FK7459" s="25"/>
      <c r="FL7459" s="5"/>
    </row>
    <row r="7460" spans="40:168">
      <c r="AN7460" s="14"/>
      <c r="AO7460" s="14"/>
      <c r="AP7460" s="5"/>
      <c r="AQ7460" s="25"/>
      <c r="AR7460" s="25"/>
      <c r="AS7460" s="96"/>
      <c r="AT7460" s="83"/>
      <c r="AU7460" s="14"/>
      <c r="AX7460" s="83"/>
      <c r="AY7460" s="83"/>
      <c r="AZ7460" s="83"/>
      <c r="BA7460" s="83"/>
      <c r="BJ7460" s="54"/>
      <c r="BK7460" s="22"/>
      <c r="BL7460" s="24"/>
      <c r="BP7460" s="23"/>
      <c r="BQ7460" s="24"/>
      <c r="BR7460" s="22"/>
      <c r="BS7460" s="24"/>
      <c r="BT7460" s="24"/>
      <c r="BU7460" s="23"/>
      <c r="BV7460" s="26"/>
      <c r="BX7460" s="6"/>
      <c r="BY7460" s="24"/>
      <c r="BZ7460" s="109"/>
      <c r="CA7460" s="66"/>
      <c r="CB7460" s="5"/>
      <c r="CC7460" s="68"/>
      <c r="CD7460" s="67"/>
      <c r="CE7460" s="67"/>
      <c r="CF7460" s="64"/>
      <c r="CG7460" s="5"/>
      <c r="CH7460" s="69"/>
      <c r="CI7460" s="6"/>
      <c r="CJ7460" s="5"/>
      <c r="CK7460" s="25"/>
      <c r="CL7460" s="5"/>
      <c r="DN7460" s="14"/>
      <c r="DO7460" s="14"/>
      <c r="DP7460" s="5"/>
      <c r="DQ7460" s="25"/>
      <c r="DR7460" s="25"/>
      <c r="DS7460" s="96"/>
      <c r="DT7460" s="83"/>
      <c r="DU7460" s="14"/>
      <c r="DX7460" s="83"/>
      <c r="DY7460" s="83"/>
      <c r="DZ7460" s="83"/>
      <c r="EA7460" s="83"/>
      <c r="EJ7460" s="54"/>
      <c r="EK7460" s="22"/>
      <c r="EL7460" s="24"/>
      <c r="EP7460" s="23"/>
      <c r="EQ7460" s="24"/>
      <c r="ER7460" s="22"/>
      <c r="ES7460" s="24"/>
      <c r="ET7460" s="24"/>
      <c r="EU7460" s="23"/>
      <c r="EV7460" s="26"/>
      <c r="EX7460" s="6"/>
      <c r="EY7460" s="24"/>
      <c r="EZ7460" s="109"/>
      <c r="FA7460" s="66"/>
      <c r="FB7460" s="5"/>
      <c r="FC7460" s="68"/>
      <c r="FD7460" s="67"/>
      <c r="FE7460" s="67"/>
      <c r="FF7460" s="64"/>
      <c r="FG7460" s="5"/>
      <c r="FH7460" s="69"/>
      <c r="FI7460" s="6"/>
      <c r="FJ7460" s="5"/>
      <c r="FK7460" s="25"/>
      <c r="FL7460" s="5"/>
    </row>
    <row r="7461" spans="40:168">
      <c r="AN7461" s="14"/>
      <c r="AO7461" s="14"/>
      <c r="AP7461" s="5"/>
      <c r="AQ7461" s="25"/>
      <c r="AR7461" s="25"/>
      <c r="AS7461" s="96"/>
      <c r="AT7461" s="83"/>
      <c r="AU7461" s="14"/>
      <c r="AX7461" s="83"/>
      <c r="AY7461" s="83"/>
      <c r="AZ7461" s="83"/>
      <c r="BA7461" s="83"/>
      <c r="BJ7461" s="54"/>
      <c r="BK7461" s="22"/>
      <c r="BL7461" s="24"/>
      <c r="BP7461" s="23"/>
      <c r="BQ7461" s="24"/>
      <c r="BR7461" s="22"/>
      <c r="BS7461" s="24"/>
      <c r="BT7461" s="24"/>
      <c r="BU7461" s="23"/>
      <c r="BV7461" s="26"/>
      <c r="BX7461" s="6"/>
      <c r="BY7461" s="24"/>
      <c r="BZ7461" s="109"/>
      <c r="CA7461" s="66"/>
      <c r="CB7461" s="5"/>
      <c r="CC7461" s="68"/>
      <c r="CD7461" s="67"/>
      <c r="CE7461" s="67"/>
      <c r="CF7461" s="64"/>
      <c r="CG7461" s="5"/>
      <c r="CH7461" s="69"/>
      <c r="CI7461" s="6"/>
      <c r="CJ7461" s="5"/>
      <c r="CK7461" s="25"/>
      <c r="CL7461" s="5"/>
      <c r="DN7461" s="14"/>
      <c r="DO7461" s="14"/>
      <c r="DP7461" s="5"/>
      <c r="DQ7461" s="25"/>
      <c r="DR7461" s="25"/>
      <c r="DS7461" s="96"/>
      <c r="DT7461" s="83"/>
      <c r="DU7461" s="14"/>
      <c r="DX7461" s="83"/>
      <c r="DY7461" s="83"/>
      <c r="DZ7461" s="83"/>
      <c r="EA7461" s="83"/>
      <c r="EJ7461" s="54"/>
      <c r="EK7461" s="22"/>
      <c r="EL7461" s="24"/>
      <c r="EP7461" s="23"/>
      <c r="EQ7461" s="24"/>
      <c r="ER7461" s="22"/>
      <c r="ES7461" s="24"/>
      <c r="ET7461" s="24"/>
      <c r="EU7461" s="23"/>
      <c r="EV7461" s="26"/>
      <c r="EX7461" s="6"/>
      <c r="EY7461" s="24"/>
      <c r="EZ7461" s="109"/>
      <c r="FA7461" s="66"/>
      <c r="FB7461" s="5"/>
      <c r="FC7461" s="68"/>
      <c r="FD7461" s="67"/>
      <c r="FE7461" s="67"/>
      <c r="FF7461" s="64"/>
      <c r="FG7461" s="5"/>
      <c r="FH7461" s="69"/>
      <c r="FI7461" s="6"/>
      <c r="FJ7461" s="5"/>
      <c r="FK7461" s="25"/>
      <c r="FL7461" s="5"/>
    </row>
    <row r="7462" spans="40:168">
      <c r="AN7462" s="14"/>
      <c r="AO7462" s="14"/>
      <c r="AP7462" s="5"/>
      <c r="AQ7462" s="25"/>
      <c r="AR7462" s="25"/>
      <c r="AS7462" s="96"/>
      <c r="AT7462" s="83"/>
      <c r="AU7462" s="14"/>
      <c r="AX7462" s="83"/>
      <c r="AY7462" s="83"/>
      <c r="AZ7462" s="83"/>
      <c r="BA7462" s="83"/>
      <c r="BJ7462" s="54"/>
      <c r="BK7462" s="22"/>
      <c r="BL7462" s="24"/>
      <c r="BP7462" s="23"/>
      <c r="BQ7462" s="24"/>
      <c r="BR7462" s="22"/>
      <c r="BS7462" s="24"/>
      <c r="BT7462" s="24"/>
      <c r="BU7462" s="23"/>
      <c r="BV7462" s="26"/>
      <c r="BX7462" s="6"/>
      <c r="BY7462" s="24"/>
      <c r="BZ7462" s="109"/>
      <c r="CA7462" s="66"/>
      <c r="CB7462" s="5"/>
      <c r="CC7462" s="68"/>
      <c r="CD7462" s="67"/>
      <c r="CE7462" s="67"/>
      <c r="CF7462" s="64"/>
      <c r="CG7462" s="5"/>
      <c r="CH7462" s="69"/>
      <c r="CI7462" s="6"/>
      <c r="CJ7462" s="5"/>
      <c r="CK7462" s="25"/>
      <c r="CL7462" s="5"/>
      <c r="DN7462" s="14"/>
      <c r="DO7462" s="14"/>
      <c r="DP7462" s="5"/>
      <c r="DQ7462" s="25"/>
      <c r="DR7462" s="25"/>
      <c r="DS7462" s="96"/>
      <c r="DT7462" s="83"/>
      <c r="DU7462" s="14"/>
      <c r="DX7462" s="83"/>
      <c r="DY7462" s="83"/>
      <c r="DZ7462" s="83"/>
      <c r="EA7462" s="83"/>
      <c r="EJ7462" s="54"/>
      <c r="EK7462" s="22"/>
      <c r="EL7462" s="24"/>
      <c r="EP7462" s="23"/>
      <c r="EQ7462" s="24"/>
      <c r="ER7462" s="22"/>
      <c r="ES7462" s="24"/>
      <c r="ET7462" s="24"/>
      <c r="EU7462" s="23"/>
      <c r="EV7462" s="26"/>
      <c r="EX7462" s="6"/>
      <c r="EY7462" s="24"/>
      <c r="EZ7462" s="109"/>
      <c r="FA7462" s="66"/>
      <c r="FB7462" s="5"/>
      <c r="FC7462" s="68"/>
      <c r="FD7462" s="67"/>
      <c r="FE7462" s="67"/>
      <c r="FF7462" s="64"/>
      <c r="FG7462" s="5"/>
      <c r="FH7462" s="69"/>
      <c r="FI7462" s="6"/>
      <c r="FJ7462" s="5"/>
      <c r="FK7462" s="25"/>
      <c r="FL7462" s="5"/>
    </row>
    <row r="7463" spans="40:168">
      <c r="AN7463" s="14"/>
      <c r="AO7463" s="14"/>
      <c r="AP7463" s="5"/>
      <c r="AQ7463" s="25"/>
      <c r="AR7463" s="25"/>
      <c r="AS7463" s="96"/>
      <c r="AT7463" s="83"/>
      <c r="AU7463" s="14"/>
      <c r="AX7463" s="83"/>
      <c r="AY7463" s="83"/>
      <c r="AZ7463" s="83"/>
      <c r="BA7463" s="83"/>
      <c r="BJ7463" s="54"/>
      <c r="BK7463" s="22"/>
      <c r="BL7463" s="24"/>
      <c r="BP7463" s="23"/>
      <c r="BQ7463" s="24"/>
      <c r="BR7463" s="22"/>
      <c r="BS7463" s="24"/>
      <c r="BT7463" s="24"/>
      <c r="BU7463" s="23"/>
      <c r="BV7463" s="26"/>
      <c r="BX7463" s="6"/>
      <c r="BY7463" s="24"/>
      <c r="BZ7463" s="109"/>
      <c r="CA7463" s="66"/>
      <c r="CB7463" s="5"/>
      <c r="CC7463" s="68"/>
      <c r="CD7463" s="67"/>
      <c r="CE7463" s="67"/>
      <c r="CF7463" s="64"/>
      <c r="CG7463" s="5"/>
      <c r="CH7463" s="69"/>
      <c r="CI7463" s="6"/>
      <c r="CJ7463" s="5"/>
      <c r="CK7463" s="25"/>
      <c r="CL7463" s="5"/>
      <c r="DN7463" s="14"/>
      <c r="DO7463" s="14"/>
      <c r="DP7463" s="5"/>
      <c r="DQ7463" s="25"/>
      <c r="DR7463" s="25"/>
      <c r="DS7463" s="96"/>
      <c r="DT7463" s="83"/>
      <c r="DU7463" s="14"/>
      <c r="DX7463" s="83"/>
      <c r="DY7463" s="83"/>
      <c r="DZ7463" s="83"/>
      <c r="EA7463" s="83"/>
      <c r="EJ7463" s="54"/>
      <c r="EK7463" s="22"/>
      <c r="EL7463" s="24"/>
      <c r="EP7463" s="23"/>
      <c r="EQ7463" s="24"/>
      <c r="ER7463" s="22"/>
      <c r="ES7463" s="24"/>
      <c r="ET7463" s="24"/>
      <c r="EU7463" s="23"/>
      <c r="EV7463" s="26"/>
      <c r="EX7463" s="6"/>
      <c r="EY7463" s="24"/>
      <c r="EZ7463" s="109"/>
      <c r="FA7463" s="66"/>
      <c r="FB7463" s="5"/>
      <c r="FC7463" s="68"/>
      <c r="FD7463" s="67"/>
      <c r="FE7463" s="67"/>
      <c r="FF7463" s="64"/>
      <c r="FG7463" s="5"/>
      <c r="FH7463" s="69"/>
      <c r="FI7463" s="6"/>
      <c r="FJ7463" s="5"/>
      <c r="FK7463" s="25"/>
      <c r="FL7463" s="5"/>
    </row>
    <row r="7464" spans="40:168">
      <c r="AN7464" s="14"/>
      <c r="AO7464" s="14"/>
      <c r="AP7464" s="5"/>
      <c r="AQ7464" s="25"/>
      <c r="AR7464" s="25"/>
      <c r="AS7464" s="96"/>
      <c r="AT7464" s="83"/>
      <c r="AU7464" s="14"/>
      <c r="AX7464" s="83"/>
      <c r="AY7464" s="83"/>
      <c r="AZ7464" s="83"/>
      <c r="BA7464" s="83"/>
      <c r="BJ7464" s="54"/>
      <c r="BK7464" s="22"/>
      <c r="BL7464" s="24"/>
      <c r="BP7464" s="23"/>
      <c r="BQ7464" s="24"/>
      <c r="BR7464" s="22"/>
      <c r="BS7464" s="24"/>
      <c r="BT7464" s="24"/>
      <c r="BU7464" s="23"/>
      <c r="BV7464" s="26"/>
      <c r="BX7464" s="6"/>
      <c r="BY7464" s="24"/>
      <c r="BZ7464" s="109"/>
      <c r="CA7464" s="66"/>
      <c r="CB7464" s="5"/>
      <c r="CC7464" s="68"/>
      <c r="CD7464" s="67"/>
      <c r="CE7464" s="67"/>
      <c r="CF7464" s="64"/>
      <c r="CG7464" s="5"/>
      <c r="CH7464" s="69"/>
      <c r="CI7464" s="6"/>
      <c r="CJ7464" s="5"/>
      <c r="CK7464" s="25"/>
      <c r="CL7464" s="5"/>
      <c r="DN7464" s="14"/>
      <c r="DO7464" s="14"/>
      <c r="DP7464" s="5"/>
      <c r="DQ7464" s="25"/>
      <c r="DR7464" s="25"/>
      <c r="DS7464" s="96"/>
      <c r="DT7464" s="83"/>
      <c r="DU7464" s="14"/>
      <c r="DX7464" s="83"/>
      <c r="DY7464" s="83"/>
      <c r="DZ7464" s="83"/>
      <c r="EA7464" s="83"/>
      <c r="EJ7464" s="54"/>
      <c r="EK7464" s="22"/>
      <c r="EL7464" s="24"/>
      <c r="EP7464" s="23"/>
      <c r="EQ7464" s="24"/>
      <c r="ER7464" s="22"/>
      <c r="ES7464" s="24"/>
      <c r="ET7464" s="24"/>
      <c r="EU7464" s="23"/>
      <c r="EV7464" s="26"/>
      <c r="EX7464" s="6"/>
      <c r="EY7464" s="24"/>
      <c r="EZ7464" s="109"/>
      <c r="FA7464" s="66"/>
      <c r="FB7464" s="5"/>
      <c r="FC7464" s="68"/>
      <c r="FD7464" s="67"/>
      <c r="FE7464" s="67"/>
      <c r="FF7464" s="64"/>
      <c r="FG7464" s="5"/>
      <c r="FH7464" s="69"/>
      <c r="FI7464" s="6"/>
      <c r="FJ7464" s="5"/>
      <c r="FK7464" s="25"/>
      <c r="FL7464" s="5"/>
    </row>
    <row r="7465" spans="40:168">
      <c r="AN7465" s="14"/>
      <c r="AO7465" s="14"/>
      <c r="AP7465" s="5"/>
      <c r="AQ7465" s="25"/>
      <c r="AR7465" s="25"/>
      <c r="AS7465" s="96"/>
      <c r="AT7465" s="83"/>
      <c r="AU7465" s="14"/>
      <c r="AX7465" s="83"/>
      <c r="AY7465" s="83"/>
      <c r="AZ7465" s="83"/>
      <c r="BA7465" s="83"/>
      <c r="BJ7465" s="54"/>
      <c r="BK7465" s="22"/>
      <c r="BL7465" s="24"/>
      <c r="BP7465" s="23"/>
      <c r="BQ7465" s="24"/>
      <c r="BR7465" s="22"/>
      <c r="BS7465" s="24"/>
      <c r="BT7465" s="24"/>
      <c r="BU7465" s="23"/>
      <c r="BV7465" s="26"/>
      <c r="BX7465" s="6"/>
      <c r="BY7465" s="24"/>
      <c r="BZ7465" s="109"/>
      <c r="CA7465" s="66"/>
      <c r="CB7465" s="5"/>
      <c r="CC7465" s="68"/>
      <c r="CD7465" s="67"/>
      <c r="CE7465" s="67"/>
      <c r="CF7465" s="64"/>
      <c r="CG7465" s="5"/>
      <c r="CH7465" s="69"/>
      <c r="CI7465" s="6"/>
      <c r="CJ7465" s="5"/>
      <c r="CK7465" s="25"/>
      <c r="CL7465" s="5"/>
      <c r="DN7465" s="14"/>
      <c r="DO7465" s="14"/>
      <c r="DP7465" s="5"/>
      <c r="DQ7465" s="25"/>
      <c r="DR7465" s="25"/>
      <c r="DS7465" s="96"/>
      <c r="DT7465" s="83"/>
      <c r="DU7465" s="14"/>
      <c r="DX7465" s="83"/>
      <c r="DY7465" s="83"/>
      <c r="DZ7465" s="83"/>
      <c r="EA7465" s="83"/>
      <c r="EJ7465" s="54"/>
      <c r="EK7465" s="22"/>
      <c r="EL7465" s="24"/>
      <c r="EP7465" s="23"/>
      <c r="EQ7465" s="24"/>
      <c r="ER7465" s="22"/>
      <c r="ES7465" s="24"/>
      <c r="ET7465" s="24"/>
      <c r="EU7465" s="23"/>
      <c r="EV7465" s="26"/>
      <c r="EX7465" s="6"/>
      <c r="EY7465" s="24"/>
      <c r="EZ7465" s="109"/>
      <c r="FA7465" s="66"/>
      <c r="FB7465" s="5"/>
      <c r="FC7465" s="68"/>
      <c r="FD7465" s="67"/>
      <c r="FE7465" s="67"/>
      <c r="FF7465" s="64"/>
      <c r="FG7465" s="5"/>
      <c r="FH7465" s="69"/>
      <c r="FI7465" s="6"/>
      <c r="FJ7465" s="5"/>
      <c r="FK7465" s="25"/>
      <c r="FL7465" s="5"/>
    </row>
    <row r="7466" spans="40:168">
      <c r="AN7466" s="14"/>
      <c r="AO7466" s="14"/>
      <c r="AP7466" s="5"/>
      <c r="AQ7466" s="25"/>
      <c r="AR7466" s="25"/>
      <c r="AS7466" s="96"/>
      <c r="AT7466" s="83"/>
      <c r="AU7466" s="14"/>
      <c r="AX7466" s="83"/>
      <c r="AY7466" s="83"/>
      <c r="AZ7466" s="83"/>
      <c r="BA7466" s="83"/>
      <c r="BJ7466" s="54"/>
      <c r="BK7466" s="22"/>
      <c r="BL7466" s="24"/>
      <c r="BP7466" s="23"/>
      <c r="BQ7466" s="24"/>
      <c r="BR7466" s="22"/>
      <c r="BS7466" s="24"/>
      <c r="BT7466" s="24"/>
      <c r="BU7466" s="23"/>
      <c r="BV7466" s="26"/>
      <c r="BX7466" s="6"/>
      <c r="BY7466" s="24"/>
      <c r="BZ7466" s="109"/>
      <c r="CA7466" s="66"/>
      <c r="CB7466" s="5"/>
      <c r="CC7466" s="68"/>
      <c r="CD7466" s="67"/>
      <c r="CE7466" s="67"/>
      <c r="CF7466" s="64"/>
      <c r="CG7466" s="5"/>
      <c r="CH7466" s="69"/>
      <c r="CI7466" s="6"/>
      <c r="CJ7466" s="5"/>
      <c r="CK7466" s="25"/>
      <c r="CL7466" s="5"/>
      <c r="DN7466" s="14"/>
      <c r="DO7466" s="14"/>
      <c r="DP7466" s="5"/>
      <c r="DQ7466" s="25"/>
      <c r="DR7466" s="25"/>
      <c r="DS7466" s="96"/>
      <c r="DT7466" s="83"/>
      <c r="DU7466" s="14"/>
      <c r="DX7466" s="83"/>
      <c r="DY7466" s="83"/>
      <c r="DZ7466" s="83"/>
      <c r="EA7466" s="83"/>
      <c r="EJ7466" s="54"/>
      <c r="EK7466" s="22"/>
      <c r="EL7466" s="24"/>
      <c r="EP7466" s="23"/>
      <c r="EQ7466" s="24"/>
      <c r="ER7466" s="22"/>
      <c r="ES7466" s="24"/>
      <c r="ET7466" s="24"/>
      <c r="EU7466" s="23"/>
      <c r="EV7466" s="26"/>
      <c r="EX7466" s="6"/>
      <c r="EY7466" s="24"/>
      <c r="EZ7466" s="109"/>
      <c r="FA7466" s="66"/>
      <c r="FB7466" s="5"/>
      <c r="FC7466" s="68"/>
      <c r="FD7466" s="67"/>
      <c r="FE7466" s="67"/>
      <c r="FF7466" s="64"/>
      <c r="FG7466" s="5"/>
      <c r="FH7466" s="69"/>
      <c r="FI7466" s="6"/>
      <c r="FJ7466" s="5"/>
      <c r="FK7466" s="25"/>
      <c r="FL7466" s="5"/>
    </row>
    <row r="7467" spans="40:168">
      <c r="AN7467" s="14"/>
      <c r="AO7467" s="14"/>
      <c r="AP7467" s="5"/>
      <c r="AQ7467" s="25"/>
      <c r="AR7467" s="25"/>
      <c r="AS7467" s="96"/>
      <c r="AT7467" s="83"/>
      <c r="AU7467" s="14"/>
      <c r="AX7467" s="83"/>
      <c r="AY7467" s="83"/>
      <c r="AZ7467" s="83"/>
      <c r="BA7467" s="83"/>
      <c r="BJ7467" s="54"/>
      <c r="BK7467" s="22"/>
      <c r="BL7467" s="24"/>
      <c r="BP7467" s="23"/>
      <c r="BQ7467" s="24"/>
      <c r="BR7467" s="22"/>
      <c r="BS7467" s="24"/>
      <c r="BT7467" s="24"/>
      <c r="BU7467" s="23"/>
      <c r="BV7467" s="26"/>
      <c r="BX7467" s="6"/>
      <c r="BY7467" s="24"/>
      <c r="BZ7467" s="109"/>
      <c r="CA7467" s="66"/>
      <c r="CB7467" s="5"/>
      <c r="CC7467" s="68"/>
      <c r="CD7467" s="67"/>
      <c r="CE7467" s="67"/>
      <c r="CF7467" s="64"/>
      <c r="CG7467" s="5"/>
      <c r="CH7467" s="69"/>
      <c r="CI7467" s="6"/>
      <c r="CJ7467" s="5"/>
      <c r="CK7467" s="25"/>
      <c r="CL7467" s="5"/>
      <c r="DN7467" s="14"/>
      <c r="DO7467" s="14"/>
      <c r="DP7467" s="5"/>
      <c r="DQ7467" s="25"/>
      <c r="DR7467" s="25"/>
      <c r="DS7467" s="96"/>
      <c r="DT7467" s="83"/>
      <c r="DU7467" s="14"/>
      <c r="DX7467" s="83"/>
      <c r="DY7467" s="83"/>
      <c r="DZ7467" s="83"/>
      <c r="EA7467" s="83"/>
      <c r="EJ7467" s="54"/>
      <c r="EK7467" s="22"/>
      <c r="EL7467" s="24"/>
      <c r="EP7467" s="23"/>
      <c r="EQ7467" s="24"/>
      <c r="ER7467" s="22"/>
      <c r="ES7467" s="24"/>
      <c r="ET7467" s="24"/>
      <c r="EU7467" s="23"/>
      <c r="EV7467" s="26"/>
      <c r="EX7467" s="6"/>
      <c r="EY7467" s="24"/>
      <c r="EZ7467" s="109"/>
      <c r="FA7467" s="66"/>
      <c r="FB7467" s="5"/>
      <c r="FC7467" s="68"/>
      <c r="FD7467" s="67"/>
      <c r="FE7467" s="67"/>
      <c r="FF7467" s="64"/>
      <c r="FG7467" s="5"/>
      <c r="FH7467" s="69"/>
      <c r="FI7467" s="6"/>
      <c r="FJ7467" s="5"/>
      <c r="FK7467" s="25"/>
      <c r="FL7467" s="5"/>
    </row>
    <row r="7468" spans="40:168">
      <c r="AN7468" s="14"/>
      <c r="AO7468" s="14"/>
      <c r="AP7468" s="5"/>
      <c r="AQ7468" s="25"/>
      <c r="AR7468" s="25"/>
      <c r="AS7468" s="96"/>
      <c r="AT7468" s="83"/>
      <c r="AU7468" s="14"/>
      <c r="AX7468" s="83"/>
      <c r="AY7468" s="83"/>
      <c r="AZ7468" s="83"/>
      <c r="BA7468" s="83"/>
      <c r="BJ7468" s="54"/>
      <c r="BK7468" s="22"/>
      <c r="BL7468" s="24"/>
      <c r="BP7468" s="23"/>
      <c r="BQ7468" s="24"/>
      <c r="BR7468" s="22"/>
      <c r="BS7468" s="24"/>
      <c r="BT7468" s="24"/>
      <c r="BU7468" s="23"/>
      <c r="BV7468" s="26"/>
      <c r="BX7468" s="6"/>
      <c r="BY7468" s="24"/>
      <c r="BZ7468" s="109"/>
      <c r="CA7468" s="66"/>
      <c r="CB7468" s="5"/>
      <c r="CC7468" s="68"/>
      <c r="CD7468" s="67"/>
      <c r="CE7468" s="67"/>
      <c r="CF7468" s="64"/>
      <c r="CG7468" s="5"/>
      <c r="CH7468" s="69"/>
      <c r="CI7468" s="6"/>
      <c r="CJ7468" s="5"/>
      <c r="CK7468" s="25"/>
      <c r="CL7468" s="5"/>
      <c r="DN7468" s="14"/>
      <c r="DO7468" s="14"/>
      <c r="DP7468" s="5"/>
      <c r="DQ7468" s="25"/>
      <c r="DR7468" s="25"/>
      <c r="DS7468" s="96"/>
      <c r="DT7468" s="83"/>
      <c r="DU7468" s="14"/>
      <c r="DX7468" s="83"/>
      <c r="DY7468" s="83"/>
      <c r="DZ7468" s="83"/>
      <c r="EA7468" s="83"/>
      <c r="EJ7468" s="54"/>
      <c r="EK7468" s="22"/>
      <c r="EL7468" s="24"/>
      <c r="EP7468" s="23"/>
      <c r="EQ7468" s="24"/>
      <c r="ER7468" s="22"/>
      <c r="ES7468" s="24"/>
      <c r="ET7468" s="24"/>
      <c r="EU7468" s="23"/>
      <c r="EV7468" s="26"/>
      <c r="EX7468" s="6"/>
      <c r="EY7468" s="24"/>
      <c r="EZ7468" s="109"/>
      <c r="FA7468" s="66"/>
      <c r="FB7468" s="5"/>
      <c r="FC7468" s="68"/>
      <c r="FD7468" s="67"/>
      <c r="FE7468" s="67"/>
      <c r="FF7468" s="64"/>
      <c r="FG7468" s="5"/>
      <c r="FH7468" s="69"/>
      <c r="FI7468" s="6"/>
      <c r="FJ7468" s="5"/>
      <c r="FK7468" s="25"/>
      <c r="FL7468" s="5"/>
    </row>
    <row r="7469" spans="40:168">
      <c r="AN7469" s="14"/>
      <c r="AO7469" s="14"/>
      <c r="AP7469" s="5"/>
      <c r="AQ7469" s="25"/>
      <c r="AR7469" s="25"/>
      <c r="AS7469" s="96"/>
      <c r="AT7469" s="83"/>
      <c r="AU7469" s="14"/>
      <c r="AX7469" s="83"/>
      <c r="AY7469" s="83"/>
      <c r="AZ7469" s="83"/>
      <c r="BA7469" s="83"/>
      <c r="BJ7469" s="54"/>
      <c r="BK7469" s="22"/>
      <c r="BL7469" s="24"/>
      <c r="BP7469" s="23"/>
      <c r="BQ7469" s="24"/>
      <c r="BR7469" s="22"/>
      <c r="BS7469" s="24"/>
      <c r="BT7469" s="24"/>
      <c r="BU7469" s="23"/>
      <c r="BV7469" s="26"/>
      <c r="BX7469" s="6"/>
      <c r="BY7469" s="24"/>
      <c r="BZ7469" s="109"/>
      <c r="CA7469" s="66"/>
      <c r="CB7469" s="5"/>
      <c r="CC7469" s="68"/>
      <c r="CD7469" s="67"/>
      <c r="CE7469" s="67"/>
      <c r="CF7469" s="64"/>
      <c r="CG7469" s="5"/>
      <c r="CH7469" s="69"/>
      <c r="CI7469" s="6"/>
      <c r="CJ7469" s="5"/>
      <c r="CK7469" s="25"/>
      <c r="CL7469" s="5"/>
      <c r="DN7469" s="14"/>
      <c r="DO7469" s="14"/>
      <c r="DP7469" s="5"/>
      <c r="DQ7469" s="25"/>
      <c r="DR7469" s="25"/>
      <c r="DS7469" s="96"/>
      <c r="DT7469" s="83"/>
      <c r="DU7469" s="14"/>
      <c r="DX7469" s="83"/>
      <c r="DY7469" s="83"/>
      <c r="DZ7469" s="83"/>
      <c r="EA7469" s="83"/>
      <c r="EJ7469" s="54"/>
      <c r="EK7469" s="22"/>
      <c r="EL7469" s="24"/>
      <c r="EP7469" s="23"/>
      <c r="EQ7469" s="24"/>
      <c r="ER7469" s="22"/>
      <c r="ES7469" s="24"/>
      <c r="ET7469" s="24"/>
      <c r="EU7469" s="23"/>
      <c r="EV7469" s="26"/>
      <c r="EX7469" s="6"/>
      <c r="EY7469" s="24"/>
      <c r="EZ7469" s="109"/>
      <c r="FA7469" s="66"/>
      <c r="FB7469" s="5"/>
      <c r="FC7469" s="68"/>
      <c r="FD7469" s="67"/>
      <c r="FE7469" s="67"/>
      <c r="FF7469" s="64"/>
      <c r="FG7469" s="5"/>
      <c r="FH7469" s="69"/>
      <c r="FI7469" s="6"/>
      <c r="FJ7469" s="5"/>
      <c r="FK7469" s="25"/>
      <c r="FL7469" s="5"/>
    </row>
    <row r="7470" spans="40:168">
      <c r="AN7470" s="14"/>
      <c r="AO7470" s="14"/>
      <c r="AP7470" s="5"/>
      <c r="AQ7470" s="25"/>
      <c r="AR7470" s="25"/>
      <c r="AS7470" s="96"/>
      <c r="AT7470" s="83"/>
      <c r="AU7470" s="14"/>
      <c r="AX7470" s="83"/>
      <c r="AY7470" s="83"/>
      <c r="AZ7470" s="83"/>
      <c r="BA7470" s="83"/>
      <c r="BJ7470" s="54"/>
      <c r="BK7470" s="22"/>
      <c r="BL7470" s="24"/>
      <c r="BP7470" s="23"/>
      <c r="BQ7470" s="24"/>
      <c r="BR7470" s="22"/>
      <c r="BS7470" s="24"/>
      <c r="BT7470" s="24"/>
      <c r="BU7470" s="23"/>
      <c r="BV7470" s="26"/>
      <c r="BX7470" s="6"/>
      <c r="BY7470" s="24"/>
      <c r="BZ7470" s="109"/>
      <c r="CA7470" s="66"/>
      <c r="CB7470" s="5"/>
      <c r="CC7470" s="68"/>
      <c r="CD7470" s="67"/>
      <c r="CE7470" s="67"/>
      <c r="CF7470" s="64"/>
      <c r="CG7470" s="5"/>
      <c r="CH7470" s="69"/>
      <c r="CI7470" s="6"/>
      <c r="CJ7470" s="5"/>
      <c r="CK7470" s="25"/>
      <c r="CL7470" s="5"/>
      <c r="DN7470" s="14"/>
      <c r="DO7470" s="14"/>
      <c r="DP7470" s="5"/>
      <c r="DQ7470" s="25"/>
      <c r="DR7470" s="25"/>
      <c r="DS7470" s="96"/>
      <c r="DT7470" s="83"/>
      <c r="DU7470" s="14"/>
      <c r="DX7470" s="83"/>
      <c r="DY7470" s="83"/>
      <c r="DZ7470" s="83"/>
      <c r="EA7470" s="83"/>
      <c r="EJ7470" s="54"/>
      <c r="EK7470" s="22"/>
      <c r="EL7470" s="24"/>
      <c r="EP7470" s="23"/>
      <c r="EQ7470" s="24"/>
      <c r="ER7470" s="22"/>
      <c r="ES7470" s="24"/>
      <c r="ET7470" s="24"/>
      <c r="EU7470" s="23"/>
      <c r="EV7470" s="26"/>
      <c r="EX7470" s="6"/>
      <c r="EY7470" s="24"/>
      <c r="EZ7470" s="109"/>
      <c r="FA7470" s="66"/>
      <c r="FB7470" s="5"/>
      <c r="FC7470" s="68"/>
      <c r="FD7470" s="67"/>
      <c r="FE7470" s="67"/>
      <c r="FF7470" s="64"/>
      <c r="FG7470" s="5"/>
      <c r="FH7470" s="69"/>
      <c r="FI7470" s="6"/>
      <c r="FJ7470" s="5"/>
      <c r="FK7470" s="25"/>
      <c r="FL7470" s="5"/>
    </row>
    <row r="7471" spans="40:168">
      <c r="AN7471" s="14"/>
      <c r="AO7471" s="14"/>
      <c r="AP7471" s="5"/>
      <c r="AQ7471" s="25"/>
      <c r="AR7471" s="25"/>
      <c r="AS7471" s="96"/>
      <c r="AT7471" s="83"/>
      <c r="AU7471" s="14"/>
      <c r="AX7471" s="83"/>
      <c r="AY7471" s="83"/>
      <c r="AZ7471" s="83"/>
      <c r="BA7471" s="83"/>
      <c r="BJ7471" s="54"/>
      <c r="BK7471" s="22"/>
      <c r="BL7471" s="24"/>
      <c r="BP7471" s="23"/>
      <c r="BQ7471" s="24"/>
      <c r="BR7471" s="22"/>
      <c r="BS7471" s="24"/>
      <c r="BT7471" s="24"/>
      <c r="BU7471" s="23"/>
      <c r="BV7471" s="26"/>
      <c r="BX7471" s="6"/>
      <c r="BY7471" s="24"/>
      <c r="BZ7471" s="109"/>
      <c r="CA7471" s="66"/>
      <c r="CB7471" s="5"/>
      <c r="CC7471" s="68"/>
      <c r="CD7471" s="67"/>
      <c r="CE7471" s="67"/>
      <c r="CF7471" s="64"/>
      <c r="CG7471" s="5"/>
      <c r="CH7471" s="69"/>
      <c r="CI7471" s="6"/>
      <c r="CJ7471" s="5"/>
      <c r="CK7471" s="25"/>
      <c r="CL7471" s="5"/>
      <c r="DN7471" s="14"/>
      <c r="DO7471" s="14"/>
      <c r="DP7471" s="5"/>
      <c r="DQ7471" s="25"/>
      <c r="DR7471" s="25"/>
      <c r="DS7471" s="96"/>
      <c r="DT7471" s="83"/>
      <c r="DU7471" s="14"/>
      <c r="DX7471" s="83"/>
      <c r="DY7471" s="83"/>
      <c r="DZ7471" s="83"/>
      <c r="EA7471" s="83"/>
      <c r="EJ7471" s="54"/>
      <c r="EK7471" s="22"/>
      <c r="EL7471" s="24"/>
      <c r="EP7471" s="23"/>
      <c r="EQ7471" s="24"/>
      <c r="ER7471" s="22"/>
      <c r="ES7471" s="24"/>
      <c r="ET7471" s="24"/>
      <c r="EU7471" s="23"/>
      <c r="EV7471" s="26"/>
      <c r="EX7471" s="6"/>
      <c r="EY7471" s="24"/>
      <c r="EZ7471" s="109"/>
      <c r="FA7471" s="66"/>
      <c r="FB7471" s="5"/>
      <c r="FC7471" s="68"/>
      <c r="FD7471" s="67"/>
      <c r="FE7471" s="67"/>
      <c r="FF7471" s="64"/>
      <c r="FG7471" s="5"/>
      <c r="FH7471" s="69"/>
      <c r="FI7471" s="6"/>
      <c r="FJ7471" s="5"/>
      <c r="FK7471" s="25"/>
      <c r="FL7471" s="5"/>
    </row>
    <row r="7472" spans="40:168">
      <c r="AN7472" s="14"/>
      <c r="AO7472" s="14"/>
      <c r="AP7472" s="5"/>
      <c r="AQ7472" s="25"/>
      <c r="AR7472" s="25"/>
      <c r="AS7472" s="96"/>
      <c r="AT7472" s="83"/>
      <c r="AU7472" s="14"/>
      <c r="AX7472" s="83"/>
      <c r="AY7472" s="83"/>
      <c r="AZ7472" s="83"/>
      <c r="BA7472" s="83"/>
      <c r="BJ7472" s="54"/>
      <c r="BK7472" s="22"/>
      <c r="BL7472" s="24"/>
      <c r="BP7472" s="23"/>
      <c r="BQ7472" s="24"/>
      <c r="BR7472" s="22"/>
      <c r="BS7472" s="24"/>
      <c r="BT7472" s="24"/>
      <c r="BU7472" s="23"/>
      <c r="BV7472" s="26"/>
      <c r="BX7472" s="6"/>
      <c r="BY7472" s="24"/>
      <c r="BZ7472" s="109"/>
      <c r="CA7472" s="66"/>
      <c r="CB7472" s="5"/>
      <c r="CC7472" s="68"/>
      <c r="CD7472" s="67"/>
      <c r="CE7472" s="67"/>
      <c r="CF7472" s="64"/>
      <c r="CG7472" s="5"/>
      <c r="CH7472" s="69"/>
      <c r="CI7472" s="6"/>
      <c r="CJ7472" s="5"/>
      <c r="CK7472" s="25"/>
      <c r="CL7472" s="5"/>
      <c r="DN7472" s="14"/>
      <c r="DO7472" s="14"/>
      <c r="DP7472" s="5"/>
      <c r="DQ7472" s="25"/>
      <c r="DR7472" s="25"/>
      <c r="DS7472" s="96"/>
      <c r="DT7472" s="83"/>
      <c r="DU7472" s="14"/>
      <c r="DX7472" s="83"/>
      <c r="DY7472" s="83"/>
      <c r="DZ7472" s="83"/>
      <c r="EA7472" s="83"/>
      <c r="EJ7472" s="54"/>
      <c r="EK7472" s="22"/>
      <c r="EL7472" s="24"/>
      <c r="EP7472" s="23"/>
      <c r="EQ7472" s="24"/>
      <c r="ER7472" s="22"/>
      <c r="ES7472" s="24"/>
      <c r="ET7472" s="24"/>
      <c r="EU7472" s="23"/>
      <c r="EV7472" s="26"/>
      <c r="EX7472" s="6"/>
      <c r="EY7472" s="24"/>
      <c r="EZ7472" s="109"/>
      <c r="FA7472" s="66"/>
      <c r="FB7472" s="5"/>
      <c r="FC7472" s="68"/>
      <c r="FD7472" s="67"/>
      <c r="FE7472" s="67"/>
      <c r="FF7472" s="64"/>
      <c r="FG7472" s="5"/>
      <c r="FH7472" s="69"/>
      <c r="FI7472" s="6"/>
      <c r="FJ7472" s="5"/>
      <c r="FK7472" s="25"/>
      <c r="FL7472" s="5"/>
    </row>
    <row r="7473" spans="40:168">
      <c r="AN7473" s="14"/>
      <c r="AO7473" s="14"/>
      <c r="AP7473" s="5"/>
      <c r="AQ7473" s="25"/>
      <c r="AR7473" s="25"/>
      <c r="AS7473" s="96"/>
      <c r="AT7473" s="83"/>
      <c r="AU7473" s="14"/>
      <c r="AX7473" s="83"/>
      <c r="AY7473" s="83"/>
      <c r="AZ7473" s="83"/>
      <c r="BA7473" s="83"/>
      <c r="BJ7473" s="54"/>
      <c r="BK7473" s="22"/>
      <c r="BL7473" s="24"/>
      <c r="BP7473" s="23"/>
      <c r="BQ7473" s="24"/>
      <c r="BR7473" s="22"/>
      <c r="BS7473" s="24"/>
      <c r="BT7473" s="24"/>
      <c r="BU7473" s="23"/>
      <c r="BV7473" s="26"/>
      <c r="BX7473" s="6"/>
      <c r="BY7473" s="24"/>
      <c r="BZ7473" s="109"/>
      <c r="CA7473" s="66"/>
      <c r="CB7473" s="5"/>
      <c r="CC7473" s="68"/>
      <c r="CD7473" s="67"/>
      <c r="CE7473" s="67"/>
      <c r="CF7473" s="64"/>
      <c r="CG7473" s="5"/>
      <c r="CH7473" s="69"/>
      <c r="CI7473" s="6"/>
      <c r="CJ7473" s="5"/>
      <c r="CK7473" s="25"/>
      <c r="CL7473" s="5"/>
      <c r="DN7473" s="14"/>
      <c r="DO7473" s="14"/>
      <c r="DP7473" s="5"/>
      <c r="DQ7473" s="25"/>
      <c r="DR7473" s="25"/>
      <c r="DS7473" s="96"/>
      <c r="DT7473" s="83"/>
      <c r="DU7473" s="14"/>
      <c r="DX7473" s="83"/>
      <c r="DY7473" s="83"/>
      <c r="DZ7473" s="83"/>
      <c r="EA7473" s="83"/>
      <c r="EJ7473" s="54"/>
      <c r="EK7473" s="22"/>
      <c r="EL7473" s="24"/>
      <c r="EP7473" s="23"/>
      <c r="EQ7473" s="24"/>
      <c r="ER7473" s="22"/>
      <c r="ES7473" s="24"/>
      <c r="ET7473" s="24"/>
      <c r="EU7473" s="23"/>
      <c r="EV7473" s="26"/>
      <c r="EX7473" s="6"/>
      <c r="EY7473" s="24"/>
      <c r="EZ7473" s="109"/>
      <c r="FA7473" s="66"/>
      <c r="FB7473" s="5"/>
      <c r="FC7473" s="68"/>
      <c r="FD7473" s="67"/>
      <c r="FE7473" s="67"/>
      <c r="FF7473" s="64"/>
      <c r="FG7473" s="5"/>
      <c r="FH7473" s="69"/>
      <c r="FI7473" s="6"/>
      <c r="FJ7473" s="5"/>
      <c r="FK7473" s="25"/>
      <c r="FL7473" s="5"/>
    </row>
    <row r="7474" spans="40:168">
      <c r="AN7474" s="14"/>
      <c r="AO7474" s="14"/>
      <c r="AP7474" s="5"/>
      <c r="AQ7474" s="25"/>
      <c r="AR7474" s="25"/>
      <c r="AS7474" s="96"/>
      <c r="AT7474" s="83"/>
      <c r="AU7474" s="14"/>
      <c r="AX7474" s="83"/>
      <c r="AY7474" s="83"/>
      <c r="AZ7474" s="83"/>
      <c r="BA7474" s="83"/>
      <c r="BJ7474" s="54"/>
      <c r="BK7474" s="22"/>
      <c r="BL7474" s="24"/>
      <c r="BP7474" s="23"/>
      <c r="BQ7474" s="24"/>
      <c r="BR7474" s="22"/>
      <c r="BS7474" s="24"/>
      <c r="BT7474" s="24"/>
      <c r="BU7474" s="23"/>
      <c r="BV7474" s="26"/>
      <c r="BX7474" s="6"/>
      <c r="BY7474" s="24"/>
      <c r="BZ7474" s="109"/>
      <c r="CA7474" s="66"/>
      <c r="CB7474" s="5"/>
      <c r="CC7474" s="68"/>
      <c r="CD7474" s="67"/>
      <c r="CE7474" s="67"/>
      <c r="CF7474" s="64"/>
      <c r="CG7474" s="5"/>
      <c r="CH7474" s="69"/>
      <c r="CI7474" s="6"/>
      <c r="CJ7474" s="5"/>
      <c r="CK7474" s="25"/>
      <c r="CL7474" s="5"/>
      <c r="DN7474" s="14"/>
      <c r="DO7474" s="14"/>
      <c r="DP7474" s="5"/>
      <c r="DQ7474" s="25"/>
      <c r="DR7474" s="25"/>
      <c r="DS7474" s="96"/>
      <c r="DT7474" s="83"/>
      <c r="DU7474" s="14"/>
      <c r="DX7474" s="83"/>
      <c r="DY7474" s="83"/>
      <c r="DZ7474" s="83"/>
      <c r="EA7474" s="83"/>
      <c r="EJ7474" s="54"/>
      <c r="EK7474" s="22"/>
      <c r="EL7474" s="24"/>
      <c r="EP7474" s="23"/>
      <c r="EQ7474" s="24"/>
      <c r="ER7474" s="22"/>
      <c r="ES7474" s="24"/>
      <c r="ET7474" s="24"/>
      <c r="EU7474" s="23"/>
      <c r="EV7474" s="26"/>
      <c r="EX7474" s="6"/>
      <c r="EY7474" s="24"/>
      <c r="EZ7474" s="109"/>
      <c r="FA7474" s="66"/>
      <c r="FB7474" s="5"/>
      <c r="FC7474" s="68"/>
      <c r="FD7474" s="67"/>
      <c r="FE7474" s="67"/>
      <c r="FF7474" s="64"/>
      <c r="FG7474" s="5"/>
      <c r="FH7474" s="69"/>
      <c r="FI7474" s="6"/>
      <c r="FJ7474" s="5"/>
      <c r="FK7474" s="25"/>
      <c r="FL7474" s="5"/>
    </row>
    <row r="7475" spans="40:168">
      <c r="AN7475" s="14"/>
      <c r="AO7475" s="14"/>
      <c r="AP7475" s="5"/>
      <c r="AQ7475" s="25"/>
      <c r="AR7475" s="25"/>
      <c r="AS7475" s="96"/>
      <c r="AT7475" s="83"/>
      <c r="AU7475" s="14"/>
      <c r="AX7475" s="83"/>
      <c r="AY7475" s="83"/>
      <c r="AZ7475" s="83"/>
      <c r="BA7475" s="83"/>
      <c r="BJ7475" s="54"/>
      <c r="BK7475" s="22"/>
      <c r="BL7475" s="24"/>
      <c r="BP7475" s="23"/>
      <c r="BQ7475" s="24"/>
      <c r="BR7475" s="22"/>
      <c r="BS7475" s="24"/>
      <c r="BT7475" s="24"/>
      <c r="BU7475" s="23"/>
      <c r="BV7475" s="26"/>
      <c r="BX7475" s="6"/>
      <c r="BY7475" s="24"/>
      <c r="BZ7475" s="109"/>
      <c r="CA7475" s="66"/>
      <c r="CB7475" s="5"/>
      <c r="CC7475" s="68"/>
      <c r="CD7475" s="67"/>
      <c r="CE7475" s="67"/>
      <c r="CF7475" s="64"/>
      <c r="CG7475" s="5"/>
      <c r="CH7475" s="69"/>
      <c r="CI7475" s="6"/>
      <c r="CJ7475" s="5"/>
      <c r="CK7475" s="25"/>
      <c r="CL7475" s="5"/>
      <c r="DN7475" s="14"/>
      <c r="DO7475" s="14"/>
      <c r="DP7475" s="5"/>
      <c r="DQ7475" s="25"/>
      <c r="DR7475" s="25"/>
      <c r="DS7475" s="96"/>
      <c r="DT7475" s="83"/>
      <c r="DU7475" s="14"/>
      <c r="DX7475" s="83"/>
      <c r="DY7475" s="83"/>
      <c r="DZ7475" s="83"/>
      <c r="EA7475" s="83"/>
      <c r="EJ7475" s="54"/>
      <c r="EK7475" s="22"/>
      <c r="EL7475" s="24"/>
      <c r="EP7475" s="23"/>
      <c r="EQ7475" s="24"/>
      <c r="ER7475" s="22"/>
      <c r="ES7475" s="24"/>
      <c r="ET7475" s="24"/>
      <c r="EU7475" s="23"/>
      <c r="EV7475" s="26"/>
      <c r="EX7475" s="6"/>
      <c r="EY7475" s="24"/>
      <c r="EZ7475" s="109"/>
      <c r="FA7475" s="66"/>
      <c r="FB7475" s="5"/>
      <c r="FC7475" s="68"/>
      <c r="FD7475" s="67"/>
      <c r="FE7475" s="67"/>
      <c r="FF7475" s="64"/>
      <c r="FG7475" s="5"/>
      <c r="FH7475" s="69"/>
      <c r="FI7475" s="6"/>
      <c r="FJ7475" s="5"/>
      <c r="FK7475" s="25"/>
      <c r="FL7475" s="5"/>
    </row>
    <row r="7476" spans="40:168">
      <c r="AN7476" s="14"/>
      <c r="AO7476" s="14"/>
      <c r="AP7476" s="5"/>
      <c r="AQ7476" s="25"/>
      <c r="AR7476" s="25"/>
      <c r="AS7476" s="96"/>
      <c r="AT7476" s="83"/>
      <c r="AU7476" s="14"/>
      <c r="AX7476" s="83"/>
      <c r="AY7476" s="83"/>
      <c r="AZ7476" s="83"/>
      <c r="BA7476" s="83"/>
      <c r="BJ7476" s="54"/>
      <c r="BK7476" s="22"/>
      <c r="BL7476" s="24"/>
      <c r="BP7476" s="23"/>
      <c r="BQ7476" s="24"/>
      <c r="BR7476" s="22"/>
      <c r="BS7476" s="24"/>
      <c r="BT7476" s="24"/>
      <c r="BU7476" s="23"/>
      <c r="BV7476" s="26"/>
      <c r="BX7476" s="6"/>
      <c r="BY7476" s="24"/>
      <c r="BZ7476" s="109"/>
      <c r="CA7476" s="66"/>
      <c r="CB7476" s="5"/>
      <c r="CC7476" s="68"/>
      <c r="CD7476" s="67"/>
      <c r="CE7476" s="67"/>
      <c r="CF7476" s="64"/>
      <c r="CG7476" s="5"/>
      <c r="CH7476" s="69"/>
      <c r="CI7476" s="6"/>
      <c r="CJ7476" s="5"/>
      <c r="CK7476" s="25"/>
      <c r="CL7476" s="5"/>
      <c r="DN7476" s="14"/>
      <c r="DO7476" s="14"/>
      <c r="DP7476" s="5"/>
      <c r="DQ7476" s="25"/>
      <c r="DR7476" s="25"/>
      <c r="DS7476" s="96"/>
      <c r="DT7476" s="83"/>
      <c r="DU7476" s="14"/>
      <c r="DX7476" s="83"/>
      <c r="DY7476" s="83"/>
      <c r="DZ7476" s="83"/>
      <c r="EA7476" s="83"/>
      <c r="EJ7476" s="54"/>
      <c r="EK7476" s="22"/>
      <c r="EL7476" s="24"/>
      <c r="EP7476" s="23"/>
      <c r="EQ7476" s="24"/>
      <c r="ER7476" s="22"/>
      <c r="ES7476" s="24"/>
      <c r="ET7476" s="24"/>
      <c r="EU7476" s="23"/>
      <c r="EV7476" s="26"/>
      <c r="EX7476" s="6"/>
      <c r="EY7476" s="24"/>
      <c r="EZ7476" s="109"/>
      <c r="FA7476" s="66"/>
      <c r="FB7476" s="5"/>
      <c r="FC7476" s="68"/>
      <c r="FD7476" s="67"/>
      <c r="FE7476" s="67"/>
      <c r="FF7476" s="64"/>
      <c r="FG7476" s="5"/>
      <c r="FH7476" s="69"/>
      <c r="FI7476" s="6"/>
      <c r="FJ7476" s="5"/>
      <c r="FK7476" s="25"/>
      <c r="FL7476" s="5"/>
    </row>
    <row r="7477" spans="40:168">
      <c r="AN7477" s="14"/>
      <c r="AO7477" s="14"/>
      <c r="AP7477" s="5"/>
      <c r="AQ7477" s="25"/>
      <c r="AR7477" s="25"/>
      <c r="AS7477" s="96"/>
      <c r="AT7477" s="83"/>
      <c r="AU7477" s="14"/>
      <c r="AX7477" s="83"/>
      <c r="AY7477" s="83"/>
      <c r="AZ7477" s="83"/>
      <c r="BA7477" s="83"/>
      <c r="BJ7477" s="54"/>
      <c r="BK7477" s="22"/>
      <c r="BL7477" s="24"/>
      <c r="BP7477" s="23"/>
      <c r="BQ7477" s="24"/>
      <c r="BR7477" s="22"/>
      <c r="BS7477" s="24"/>
      <c r="BT7477" s="24"/>
      <c r="BU7477" s="23"/>
      <c r="BV7477" s="26"/>
      <c r="BX7477" s="6"/>
      <c r="BY7477" s="24"/>
      <c r="BZ7477" s="109"/>
      <c r="CA7477" s="66"/>
      <c r="CB7477" s="5"/>
      <c r="CC7477" s="68"/>
      <c r="CD7477" s="67"/>
      <c r="CE7477" s="67"/>
      <c r="CF7477" s="64"/>
      <c r="CG7477" s="5"/>
      <c r="CH7477" s="69"/>
      <c r="CI7477" s="6"/>
      <c r="CJ7477" s="5"/>
      <c r="CK7477" s="25"/>
      <c r="CL7477" s="5"/>
      <c r="DN7477" s="14"/>
      <c r="DO7477" s="14"/>
      <c r="DP7477" s="5"/>
      <c r="DQ7477" s="25"/>
      <c r="DR7477" s="25"/>
      <c r="DS7477" s="96"/>
      <c r="DT7477" s="83"/>
      <c r="DU7477" s="14"/>
      <c r="DX7477" s="83"/>
      <c r="DY7477" s="83"/>
      <c r="DZ7477" s="83"/>
      <c r="EA7477" s="83"/>
      <c r="EJ7477" s="54"/>
      <c r="EK7477" s="22"/>
      <c r="EL7477" s="24"/>
      <c r="EP7477" s="23"/>
      <c r="EQ7477" s="24"/>
      <c r="ER7477" s="22"/>
      <c r="ES7477" s="24"/>
      <c r="ET7477" s="24"/>
      <c r="EU7477" s="23"/>
      <c r="EV7477" s="26"/>
      <c r="EX7477" s="6"/>
      <c r="EY7477" s="24"/>
      <c r="EZ7477" s="109"/>
      <c r="FA7477" s="66"/>
      <c r="FB7477" s="5"/>
      <c r="FC7477" s="68"/>
      <c r="FD7477" s="67"/>
      <c r="FE7477" s="67"/>
      <c r="FF7477" s="64"/>
      <c r="FG7477" s="5"/>
      <c r="FH7477" s="69"/>
      <c r="FI7477" s="6"/>
      <c r="FJ7477" s="5"/>
      <c r="FK7477" s="25"/>
      <c r="FL7477" s="5"/>
    </row>
    <row r="7478" spans="40:168">
      <c r="AN7478" s="14"/>
      <c r="AO7478" s="14"/>
      <c r="AP7478" s="5"/>
      <c r="AQ7478" s="25"/>
      <c r="AR7478" s="25"/>
      <c r="AS7478" s="96"/>
      <c r="AT7478" s="83"/>
      <c r="AU7478" s="14"/>
      <c r="AX7478" s="83"/>
      <c r="AY7478" s="83"/>
      <c r="AZ7478" s="83"/>
      <c r="BA7478" s="83"/>
      <c r="BJ7478" s="54"/>
      <c r="BK7478" s="22"/>
      <c r="BL7478" s="24"/>
      <c r="BP7478" s="23"/>
      <c r="BQ7478" s="24"/>
      <c r="BR7478" s="22"/>
      <c r="BS7478" s="24"/>
      <c r="BT7478" s="24"/>
      <c r="BU7478" s="23"/>
      <c r="BV7478" s="26"/>
      <c r="BX7478" s="6"/>
      <c r="BY7478" s="24"/>
      <c r="BZ7478" s="109"/>
      <c r="CA7478" s="66"/>
      <c r="CB7478" s="5"/>
      <c r="CC7478" s="68"/>
      <c r="CD7478" s="67"/>
      <c r="CE7478" s="67"/>
      <c r="CF7478" s="64"/>
      <c r="CG7478" s="5"/>
      <c r="CH7478" s="69"/>
      <c r="CI7478" s="6"/>
      <c r="CJ7478" s="5"/>
      <c r="CK7478" s="25"/>
      <c r="CL7478" s="5"/>
      <c r="DN7478" s="14"/>
      <c r="DO7478" s="14"/>
      <c r="DP7478" s="5"/>
      <c r="DQ7478" s="25"/>
      <c r="DR7478" s="25"/>
      <c r="DS7478" s="96"/>
      <c r="DT7478" s="83"/>
      <c r="DU7478" s="14"/>
      <c r="DX7478" s="83"/>
      <c r="DY7478" s="83"/>
      <c r="DZ7478" s="83"/>
      <c r="EA7478" s="83"/>
      <c r="EJ7478" s="54"/>
      <c r="EK7478" s="22"/>
      <c r="EL7478" s="24"/>
      <c r="EP7478" s="23"/>
      <c r="EQ7478" s="24"/>
      <c r="ER7478" s="22"/>
      <c r="ES7478" s="24"/>
      <c r="ET7478" s="24"/>
      <c r="EU7478" s="23"/>
      <c r="EV7478" s="26"/>
      <c r="EX7478" s="6"/>
      <c r="EY7478" s="24"/>
      <c r="EZ7478" s="109"/>
      <c r="FA7478" s="66"/>
      <c r="FB7478" s="5"/>
      <c r="FC7478" s="68"/>
      <c r="FD7478" s="67"/>
      <c r="FE7478" s="67"/>
      <c r="FF7478" s="64"/>
      <c r="FG7478" s="5"/>
      <c r="FH7478" s="69"/>
      <c r="FI7478" s="6"/>
      <c r="FJ7478" s="5"/>
      <c r="FK7478" s="25"/>
      <c r="FL7478" s="5"/>
    </row>
    <row r="7479" spans="40:168">
      <c r="AN7479" s="14"/>
      <c r="AO7479" s="14"/>
      <c r="AP7479" s="5"/>
      <c r="AQ7479" s="25"/>
      <c r="AR7479" s="25"/>
      <c r="AS7479" s="96"/>
      <c r="AT7479" s="83"/>
      <c r="AU7479" s="14"/>
      <c r="AX7479" s="83"/>
      <c r="AY7479" s="83"/>
      <c r="AZ7479" s="83"/>
      <c r="BA7479" s="83"/>
      <c r="BJ7479" s="54"/>
      <c r="BK7479" s="22"/>
      <c r="BL7479" s="24"/>
      <c r="BP7479" s="23"/>
      <c r="BQ7479" s="24"/>
      <c r="BR7479" s="22"/>
      <c r="BS7479" s="24"/>
      <c r="BT7479" s="24"/>
      <c r="BU7479" s="23"/>
      <c r="BV7479" s="26"/>
      <c r="BX7479" s="6"/>
      <c r="BY7479" s="24"/>
      <c r="BZ7479" s="109"/>
      <c r="CA7479" s="66"/>
      <c r="CB7479" s="5"/>
      <c r="CC7479" s="68"/>
      <c r="CD7479" s="67"/>
      <c r="CE7479" s="67"/>
      <c r="CF7479" s="64"/>
      <c r="CG7479" s="5"/>
      <c r="CH7479" s="69"/>
      <c r="CI7479" s="6"/>
      <c r="CJ7479" s="5"/>
      <c r="CK7479" s="25"/>
      <c r="CL7479" s="5"/>
      <c r="DN7479" s="14"/>
      <c r="DO7479" s="14"/>
      <c r="DP7479" s="5"/>
      <c r="DQ7479" s="25"/>
      <c r="DR7479" s="25"/>
      <c r="DS7479" s="96"/>
      <c r="DT7479" s="83"/>
      <c r="DU7479" s="14"/>
      <c r="DX7479" s="83"/>
      <c r="DY7479" s="83"/>
      <c r="DZ7479" s="83"/>
      <c r="EA7479" s="83"/>
      <c r="EJ7479" s="54"/>
      <c r="EK7479" s="22"/>
      <c r="EL7479" s="24"/>
      <c r="EP7479" s="23"/>
      <c r="EQ7479" s="24"/>
      <c r="ER7479" s="22"/>
      <c r="ES7479" s="24"/>
      <c r="ET7479" s="24"/>
      <c r="EU7479" s="23"/>
      <c r="EV7479" s="26"/>
      <c r="EX7479" s="6"/>
      <c r="EY7479" s="24"/>
      <c r="EZ7479" s="109"/>
      <c r="FA7479" s="66"/>
      <c r="FB7479" s="5"/>
      <c r="FC7479" s="68"/>
      <c r="FD7479" s="67"/>
      <c r="FE7479" s="67"/>
      <c r="FF7479" s="64"/>
      <c r="FG7479" s="5"/>
      <c r="FH7479" s="69"/>
      <c r="FI7479" s="6"/>
      <c r="FJ7479" s="5"/>
      <c r="FK7479" s="25"/>
      <c r="FL7479" s="5"/>
    </row>
    <row r="7480" spans="40:168">
      <c r="AN7480" s="14"/>
      <c r="AO7480" s="14"/>
      <c r="AP7480" s="5"/>
      <c r="AQ7480" s="25"/>
      <c r="AR7480" s="25"/>
      <c r="AS7480" s="96"/>
      <c r="AT7480" s="83"/>
      <c r="AU7480" s="14"/>
      <c r="AX7480" s="83"/>
      <c r="AY7480" s="83"/>
      <c r="AZ7480" s="83"/>
      <c r="BA7480" s="83"/>
      <c r="BJ7480" s="54"/>
      <c r="BK7480" s="22"/>
      <c r="BL7480" s="24"/>
      <c r="BP7480" s="23"/>
      <c r="BQ7480" s="24"/>
      <c r="BR7480" s="22"/>
      <c r="BS7480" s="24"/>
      <c r="BT7480" s="24"/>
      <c r="BU7480" s="23"/>
      <c r="BV7480" s="26"/>
      <c r="BX7480" s="6"/>
      <c r="BY7480" s="24"/>
      <c r="BZ7480" s="109"/>
      <c r="CA7480" s="66"/>
      <c r="CB7480" s="5"/>
      <c r="CC7480" s="68"/>
      <c r="CD7480" s="67"/>
      <c r="CE7480" s="67"/>
      <c r="CF7480" s="64"/>
      <c r="CG7480" s="5"/>
      <c r="CH7480" s="69"/>
      <c r="CI7480" s="6"/>
      <c r="CJ7480" s="5"/>
      <c r="CK7480" s="25"/>
      <c r="CL7480" s="5"/>
      <c r="DN7480" s="14"/>
      <c r="DO7480" s="14"/>
      <c r="DP7480" s="5"/>
      <c r="DQ7480" s="25"/>
      <c r="DR7480" s="25"/>
      <c r="DS7480" s="96"/>
      <c r="DT7480" s="83"/>
      <c r="DU7480" s="14"/>
      <c r="DX7480" s="83"/>
      <c r="DY7480" s="83"/>
      <c r="DZ7480" s="83"/>
      <c r="EA7480" s="83"/>
      <c r="EJ7480" s="54"/>
      <c r="EK7480" s="22"/>
      <c r="EL7480" s="24"/>
      <c r="EP7480" s="23"/>
      <c r="EQ7480" s="24"/>
      <c r="ER7480" s="22"/>
      <c r="ES7480" s="24"/>
      <c r="ET7480" s="24"/>
      <c r="EU7480" s="23"/>
      <c r="EV7480" s="26"/>
      <c r="EX7480" s="6"/>
      <c r="EY7480" s="24"/>
      <c r="EZ7480" s="109"/>
      <c r="FA7480" s="66"/>
      <c r="FB7480" s="5"/>
      <c r="FC7480" s="68"/>
      <c r="FD7480" s="67"/>
      <c r="FE7480" s="67"/>
      <c r="FF7480" s="64"/>
      <c r="FG7480" s="5"/>
      <c r="FH7480" s="69"/>
      <c r="FI7480" s="6"/>
      <c r="FJ7480" s="5"/>
      <c r="FK7480" s="25"/>
      <c r="FL7480" s="5"/>
    </row>
    <row r="7481" spans="40:168">
      <c r="AN7481" s="14"/>
      <c r="AO7481" s="14"/>
      <c r="AP7481" s="5"/>
      <c r="AQ7481" s="25"/>
      <c r="AR7481" s="25"/>
      <c r="AS7481" s="96"/>
      <c r="AT7481" s="83"/>
      <c r="AU7481" s="14"/>
      <c r="AX7481" s="83"/>
      <c r="AY7481" s="83"/>
      <c r="AZ7481" s="83"/>
      <c r="BA7481" s="83"/>
      <c r="BJ7481" s="54"/>
      <c r="BK7481" s="22"/>
      <c r="BL7481" s="24"/>
      <c r="BP7481" s="23"/>
      <c r="BQ7481" s="24"/>
      <c r="BR7481" s="22"/>
      <c r="BS7481" s="24"/>
      <c r="BT7481" s="24"/>
      <c r="BU7481" s="23"/>
      <c r="BV7481" s="26"/>
      <c r="BX7481" s="6"/>
      <c r="BY7481" s="24"/>
      <c r="BZ7481" s="109"/>
      <c r="CA7481" s="66"/>
      <c r="CB7481" s="5"/>
      <c r="CC7481" s="68"/>
      <c r="CD7481" s="67"/>
      <c r="CE7481" s="67"/>
      <c r="CF7481" s="64"/>
      <c r="CG7481" s="5"/>
      <c r="CH7481" s="69"/>
      <c r="CI7481" s="6"/>
      <c r="CJ7481" s="5"/>
      <c r="CK7481" s="25"/>
      <c r="CL7481" s="5"/>
      <c r="DN7481" s="14"/>
      <c r="DO7481" s="14"/>
      <c r="DP7481" s="5"/>
      <c r="DQ7481" s="25"/>
      <c r="DR7481" s="25"/>
      <c r="DS7481" s="96"/>
      <c r="DT7481" s="83"/>
      <c r="DU7481" s="14"/>
      <c r="DX7481" s="83"/>
      <c r="DY7481" s="83"/>
      <c r="DZ7481" s="83"/>
      <c r="EA7481" s="83"/>
      <c r="EJ7481" s="54"/>
      <c r="EK7481" s="22"/>
      <c r="EL7481" s="24"/>
      <c r="EP7481" s="23"/>
      <c r="EQ7481" s="24"/>
      <c r="ER7481" s="22"/>
      <c r="ES7481" s="24"/>
      <c r="ET7481" s="24"/>
      <c r="EU7481" s="23"/>
      <c r="EV7481" s="26"/>
      <c r="EX7481" s="6"/>
      <c r="EY7481" s="24"/>
      <c r="EZ7481" s="109"/>
      <c r="FA7481" s="66"/>
      <c r="FB7481" s="5"/>
      <c r="FC7481" s="68"/>
      <c r="FD7481" s="67"/>
      <c r="FE7481" s="67"/>
      <c r="FF7481" s="64"/>
      <c r="FG7481" s="5"/>
      <c r="FH7481" s="69"/>
      <c r="FI7481" s="6"/>
      <c r="FJ7481" s="5"/>
      <c r="FK7481" s="25"/>
      <c r="FL7481" s="5"/>
    </row>
    <row r="7482" spans="40:168">
      <c r="AN7482" s="14"/>
      <c r="AO7482" s="14"/>
      <c r="AP7482" s="5"/>
      <c r="AQ7482" s="25"/>
      <c r="AR7482" s="25"/>
      <c r="AS7482" s="96"/>
      <c r="AT7482" s="83"/>
      <c r="AU7482" s="14"/>
      <c r="AX7482" s="83"/>
      <c r="AY7482" s="83"/>
      <c r="AZ7482" s="83"/>
      <c r="BA7482" s="83"/>
      <c r="BJ7482" s="54"/>
      <c r="BK7482" s="22"/>
      <c r="BL7482" s="24"/>
      <c r="BP7482" s="23"/>
      <c r="BQ7482" s="24"/>
      <c r="BR7482" s="22"/>
      <c r="BS7482" s="24"/>
      <c r="BT7482" s="24"/>
      <c r="BU7482" s="23"/>
      <c r="BV7482" s="26"/>
      <c r="BX7482" s="6"/>
      <c r="BY7482" s="24"/>
      <c r="BZ7482" s="109"/>
      <c r="CA7482" s="66"/>
      <c r="CB7482" s="5"/>
      <c r="CC7482" s="68"/>
      <c r="CD7482" s="67"/>
      <c r="CE7482" s="67"/>
      <c r="CF7482" s="64"/>
      <c r="CG7482" s="5"/>
      <c r="CH7482" s="69"/>
      <c r="CI7482" s="6"/>
      <c r="CJ7482" s="5"/>
      <c r="CK7482" s="25"/>
      <c r="CL7482" s="5"/>
      <c r="DN7482" s="14"/>
      <c r="DO7482" s="14"/>
      <c r="DP7482" s="5"/>
      <c r="DQ7482" s="25"/>
      <c r="DR7482" s="25"/>
      <c r="DS7482" s="96"/>
      <c r="DT7482" s="83"/>
      <c r="DU7482" s="14"/>
      <c r="DX7482" s="83"/>
      <c r="DY7482" s="83"/>
      <c r="DZ7482" s="83"/>
      <c r="EA7482" s="83"/>
      <c r="EJ7482" s="54"/>
      <c r="EK7482" s="22"/>
      <c r="EL7482" s="24"/>
      <c r="EP7482" s="23"/>
      <c r="EQ7482" s="24"/>
      <c r="ER7482" s="22"/>
      <c r="ES7482" s="24"/>
      <c r="ET7482" s="24"/>
      <c r="EU7482" s="23"/>
      <c r="EV7482" s="26"/>
      <c r="EX7482" s="6"/>
      <c r="EY7482" s="24"/>
      <c r="EZ7482" s="109"/>
      <c r="FA7482" s="66"/>
      <c r="FB7482" s="5"/>
      <c r="FC7482" s="68"/>
      <c r="FD7482" s="67"/>
      <c r="FE7482" s="67"/>
      <c r="FF7482" s="64"/>
      <c r="FG7482" s="5"/>
      <c r="FH7482" s="69"/>
      <c r="FI7482" s="6"/>
      <c r="FJ7482" s="5"/>
      <c r="FK7482" s="25"/>
      <c r="FL7482" s="5"/>
    </row>
    <row r="7483" spans="40:168">
      <c r="AN7483" s="14"/>
      <c r="AO7483" s="14"/>
      <c r="AP7483" s="5"/>
      <c r="AQ7483" s="25"/>
      <c r="AR7483" s="25"/>
      <c r="AS7483" s="96"/>
      <c r="AT7483" s="83"/>
      <c r="AU7483" s="14"/>
      <c r="AX7483" s="83"/>
      <c r="AY7483" s="83"/>
      <c r="AZ7483" s="83"/>
      <c r="BA7483" s="83"/>
      <c r="BJ7483" s="54"/>
      <c r="BK7483" s="22"/>
      <c r="BL7483" s="24"/>
      <c r="BP7483" s="23"/>
      <c r="BQ7483" s="24"/>
      <c r="BR7483" s="22"/>
      <c r="BS7483" s="24"/>
      <c r="BT7483" s="24"/>
      <c r="BU7483" s="23"/>
      <c r="BV7483" s="26"/>
      <c r="BX7483" s="6"/>
      <c r="BY7483" s="24"/>
      <c r="BZ7483" s="109"/>
      <c r="CA7483" s="66"/>
      <c r="CB7483" s="5"/>
      <c r="CC7483" s="68"/>
      <c r="CD7483" s="67"/>
      <c r="CE7483" s="67"/>
      <c r="CF7483" s="64"/>
      <c r="CG7483" s="5"/>
      <c r="CH7483" s="69"/>
      <c r="CI7483" s="6"/>
      <c r="CJ7483" s="5"/>
      <c r="CK7483" s="25"/>
      <c r="CL7483" s="5"/>
      <c r="DN7483" s="14"/>
      <c r="DO7483" s="14"/>
      <c r="DP7483" s="5"/>
      <c r="DQ7483" s="25"/>
      <c r="DR7483" s="25"/>
      <c r="DS7483" s="96"/>
      <c r="DT7483" s="83"/>
      <c r="DU7483" s="14"/>
      <c r="DX7483" s="83"/>
      <c r="DY7483" s="83"/>
      <c r="DZ7483" s="83"/>
      <c r="EA7483" s="83"/>
      <c r="EJ7483" s="54"/>
      <c r="EK7483" s="22"/>
      <c r="EL7483" s="24"/>
      <c r="EP7483" s="23"/>
      <c r="EQ7483" s="24"/>
      <c r="ER7483" s="22"/>
      <c r="ES7483" s="24"/>
      <c r="ET7483" s="24"/>
      <c r="EU7483" s="23"/>
      <c r="EV7483" s="26"/>
      <c r="EX7483" s="6"/>
      <c r="EY7483" s="24"/>
      <c r="EZ7483" s="109"/>
      <c r="FA7483" s="66"/>
      <c r="FB7483" s="5"/>
      <c r="FC7483" s="68"/>
      <c r="FD7483" s="67"/>
      <c r="FE7483" s="67"/>
      <c r="FF7483" s="64"/>
      <c r="FG7483" s="5"/>
      <c r="FH7483" s="69"/>
      <c r="FI7483" s="6"/>
      <c r="FJ7483" s="5"/>
      <c r="FK7483" s="25"/>
      <c r="FL7483" s="5"/>
    </row>
    <row r="7484" spans="40:168">
      <c r="AN7484" s="14"/>
      <c r="AO7484" s="14"/>
      <c r="AP7484" s="5"/>
      <c r="AQ7484" s="25"/>
      <c r="AR7484" s="25"/>
      <c r="AS7484" s="96"/>
      <c r="AT7484" s="83"/>
      <c r="AU7484" s="14"/>
      <c r="AX7484" s="83"/>
      <c r="AY7484" s="83"/>
      <c r="AZ7484" s="83"/>
      <c r="BA7484" s="83"/>
      <c r="BJ7484" s="54"/>
      <c r="BK7484" s="22"/>
      <c r="BL7484" s="24"/>
      <c r="BP7484" s="23"/>
      <c r="BQ7484" s="24"/>
      <c r="BR7484" s="22"/>
      <c r="BS7484" s="24"/>
      <c r="BT7484" s="24"/>
      <c r="BU7484" s="23"/>
      <c r="BV7484" s="26"/>
      <c r="BX7484" s="6"/>
      <c r="BY7484" s="24"/>
      <c r="BZ7484" s="109"/>
      <c r="CA7484" s="66"/>
      <c r="CB7484" s="5"/>
      <c r="CC7484" s="68"/>
      <c r="CD7484" s="67"/>
      <c r="CE7484" s="67"/>
      <c r="CF7484" s="64"/>
      <c r="CG7484" s="5"/>
      <c r="CH7484" s="69"/>
      <c r="CI7484" s="6"/>
      <c r="CJ7484" s="5"/>
      <c r="CK7484" s="25"/>
      <c r="CL7484" s="5"/>
      <c r="DN7484" s="14"/>
      <c r="DO7484" s="14"/>
      <c r="DP7484" s="5"/>
      <c r="DQ7484" s="25"/>
      <c r="DR7484" s="25"/>
      <c r="DS7484" s="96"/>
      <c r="DT7484" s="83"/>
      <c r="DU7484" s="14"/>
      <c r="DX7484" s="83"/>
      <c r="DY7484" s="83"/>
      <c r="DZ7484" s="83"/>
      <c r="EA7484" s="83"/>
      <c r="EJ7484" s="54"/>
      <c r="EK7484" s="22"/>
      <c r="EL7484" s="24"/>
      <c r="EP7484" s="23"/>
      <c r="EQ7484" s="24"/>
      <c r="ER7484" s="22"/>
      <c r="ES7484" s="24"/>
      <c r="ET7484" s="24"/>
      <c r="EU7484" s="23"/>
      <c r="EV7484" s="26"/>
      <c r="EX7484" s="6"/>
      <c r="EY7484" s="24"/>
      <c r="EZ7484" s="109"/>
      <c r="FA7484" s="66"/>
      <c r="FB7484" s="5"/>
      <c r="FC7484" s="68"/>
      <c r="FD7484" s="67"/>
      <c r="FE7484" s="67"/>
      <c r="FF7484" s="64"/>
      <c r="FG7484" s="5"/>
      <c r="FH7484" s="69"/>
      <c r="FI7484" s="6"/>
      <c r="FJ7484" s="5"/>
      <c r="FK7484" s="25"/>
      <c r="FL7484" s="5"/>
    </row>
    <row r="7485" spans="40:168">
      <c r="AN7485" s="14"/>
      <c r="AO7485" s="14"/>
      <c r="AP7485" s="5"/>
      <c r="AQ7485" s="25"/>
      <c r="AR7485" s="25"/>
      <c r="AS7485" s="96"/>
      <c r="AT7485" s="83"/>
      <c r="AU7485" s="14"/>
      <c r="AX7485" s="83"/>
      <c r="AY7485" s="83"/>
      <c r="AZ7485" s="83"/>
      <c r="BA7485" s="83"/>
      <c r="BJ7485" s="54"/>
      <c r="BK7485" s="22"/>
      <c r="BL7485" s="24"/>
      <c r="BP7485" s="23"/>
      <c r="BQ7485" s="24"/>
      <c r="BR7485" s="22"/>
      <c r="BS7485" s="24"/>
      <c r="BT7485" s="24"/>
      <c r="BU7485" s="23"/>
      <c r="BV7485" s="26"/>
      <c r="BX7485" s="6"/>
      <c r="BY7485" s="24"/>
      <c r="BZ7485" s="109"/>
      <c r="CA7485" s="66"/>
      <c r="CB7485" s="5"/>
      <c r="CC7485" s="68"/>
      <c r="CD7485" s="67"/>
      <c r="CE7485" s="67"/>
      <c r="CF7485" s="64"/>
      <c r="CG7485" s="5"/>
      <c r="CH7485" s="69"/>
      <c r="CI7485" s="6"/>
      <c r="CJ7485" s="5"/>
      <c r="CK7485" s="25"/>
      <c r="CL7485" s="5"/>
      <c r="DN7485" s="14"/>
      <c r="DO7485" s="14"/>
      <c r="DP7485" s="5"/>
      <c r="DQ7485" s="25"/>
      <c r="DR7485" s="25"/>
      <c r="DS7485" s="96"/>
      <c r="DT7485" s="83"/>
      <c r="DU7485" s="14"/>
      <c r="DX7485" s="83"/>
      <c r="DY7485" s="83"/>
      <c r="DZ7485" s="83"/>
      <c r="EA7485" s="83"/>
      <c r="EJ7485" s="54"/>
      <c r="EK7485" s="22"/>
      <c r="EL7485" s="24"/>
      <c r="EP7485" s="23"/>
      <c r="EQ7485" s="24"/>
      <c r="ER7485" s="22"/>
      <c r="ES7485" s="24"/>
      <c r="ET7485" s="24"/>
      <c r="EU7485" s="23"/>
      <c r="EV7485" s="26"/>
      <c r="EX7485" s="6"/>
      <c r="EY7485" s="24"/>
      <c r="EZ7485" s="109"/>
      <c r="FA7485" s="66"/>
      <c r="FB7485" s="5"/>
      <c r="FC7485" s="68"/>
      <c r="FD7485" s="67"/>
      <c r="FE7485" s="67"/>
      <c r="FF7485" s="64"/>
      <c r="FG7485" s="5"/>
      <c r="FH7485" s="69"/>
      <c r="FI7485" s="6"/>
      <c r="FJ7485" s="5"/>
      <c r="FK7485" s="25"/>
      <c r="FL7485" s="5"/>
    </row>
    <row r="7486" spans="40:168">
      <c r="AN7486" s="14"/>
      <c r="AO7486" s="14"/>
      <c r="AP7486" s="5"/>
      <c r="AQ7486" s="25"/>
      <c r="AR7486" s="25"/>
      <c r="AS7486" s="96"/>
      <c r="AT7486" s="83"/>
      <c r="AU7486" s="14"/>
      <c r="AX7486" s="83"/>
      <c r="AY7486" s="83"/>
      <c r="AZ7486" s="83"/>
      <c r="BA7486" s="83"/>
      <c r="BJ7486" s="54"/>
      <c r="BK7486" s="22"/>
      <c r="BL7486" s="24"/>
      <c r="BP7486" s="23"/>
      <c r="BQ7486" s="24"/>
      <c r="BR7486" s="22"/>
      <c r="BS7486" s="24"/>
      <c r="BT7486" s="24"/>
      <c r="BU7486" s="23"/>
      <c r="BV7486" s="26"/>
      <c r="BX7486" s="6"/>
      <c r="BY7486" s="24"/>
      <c r="BZ7486" s="109"/>
      <c r="CA7486" s="66"/>
      <c r="CB7486" s="5"/>
      <c r="CC7486" s="68"/>
      <c r="CD7486" s="67"/>
      <c r="CE7486" s="67"/>
      <c r="CF7486" s="64"/>
      <c r="CG7486" s="5"/>
      <c r="CH7486" s="69"/>
      <c r="CI7486" s="6"/>
      <c r="CJ7486" s="5"/>
      <c r="CK7486" s="25"/>
      <c r="CL7486" s="5"/>
      <c r="DN7486" s="14"/>
      <c r="DO7486" s="14"/>
      <c r="DP7486" s="5"/>
      <c r="DQ7486" s="25"/>
      <c r="DR7486" s="25"/>
      <c r="DS7486" s="96"/>
      <c r="DT7486" s="83"/>
      <c r="DU7486" s="14"/>
      <c r="DX7486" s="83"/>
      <c r="DY7486" s="83"/>
      <c r="DZ7486" s="83"/>
      <c r="EA7486" s="83"/>
      <c r="EJ7486" s="54"/>
      <c r="EK7486" s="22"/>
      <c r="EL7486" s="24"/>
      <c r="EP7486" s="23"/>
      <c r="EQ7486" s="24"/>
      <c r="ER7486" s="22"/>
      <c r="ES7486" s="24"/>
      <c r="ET7486" s="24"/>
      <c r="EU7486" s="23"/>
      <c r="EV7486" s="26"/>
      <c r="EX7486" s="6"/>
      <c r="EY7486" s="24"/>
      <c r="EZ7486" s="109"/>
      <c r="FA7486" s="66"/>
      <c r="FB7486" s="5"/>
      <c r="FC7486" s="68"/>
      <c r="FD7486" s="67"/>
      <c r="FE7486" s="67"/>
      <c r="FF7486" s="64"/>
      <c r="FG7486" s="5"/>
      <c r="FH7486" s="69"/>
      <c r="FI7486" s="6"/>
      <c r="FJ7486" s="5"/>
      <c r="FK7486" s="25"/>
      <c r="FL7486" s="5"/>
    </row>
    <row r="7487" spans="40:168">
      <c r="AN7487" s="14"/>
      <c r="AO7487" s="14"/>
      <c r="AP7487" s="5"/>
      <c r="AQ7487" s="25"/>
      <c r="AR7487" s="25"/>
      <c r="AS7487" s="96"/>
      <c r="AT7487" s="83"/>
      <c r="AU7487" s="14"/>
      <c r="AX7487" s="83"/>
      <c r="AY7487" s="83"/>
      <c r="AZ7487" s="83"/>
      <c r="BA7487" s="83"/>
      <c r="BJ7487" s="54"/>
      <c r="BK7487" s="22"/>
      <c r="BL7487" s="24"/>
      <c r="BP7487" s="23"/>
      <c r="BQ7487" s="24"/>
      <c r="BR7487" s="22"/>
      <c r="BS7487" s="24"/>
      <c r="BT7487" s="24"/>
      <c r="BU7487" s="23"/>
      <c r="BV7487" s="26"/>
      <c r="BX7487" s="6"/>
      <c r="BY7487" s="24"/>
      <c r="BZ7487" s="109"/>
      <c r="CA7487" s="66"/>
      <c r="CB7487" s="5"/>
      <c r="CC7487" s="68"/>
      <c r="CD7487" s="67"/>
      <c r="CE7487" s="67"/>
      <c r="CF7487" s="64"/>
      <c r="CG7487" s="5"/>
      <c r="CH7487" s="69"/>
      <c r="CI7487" s="6"/>
      <c r="CJ7487" s="5"/>
      <c r="CK7487" s="25"/>
      <c r="CL7487" s="5"/>
      <c r="DN7487" s="14"/>
      <c r="DO7487" s="14"/>
      <c r="DP7487" s="5"/>
      <c r="DQ7487" s="25"/>
      <c r="DR7487" s="25"/>
      <c r="DS7487" s="96"/>
      <c r="DT7487" s="83"/>
      <c r="DU7487" s="14"/>
      <c r="DX7487" s="83"/>
      <c r="DY7487" s="83"/>
      <c r="DZ7487" s="83"/>
      <c r="EA7487" s="83"/>
      <c r="EJ7487" s="54"/>
      <c r="EK7487" s="22"/>
      <c r="EL7487" s="24"/>
      <c r="EP7487" s="23"/>
      <c r="EQ7487" s="24"/>
      <c r="ER7487" s="22"/>
      <c r="ES7487" s="24"/>
      <c r="ET7487" s="24"/>
      <c r="EU7487" s="23"/>
      <c r="EV7487" s="26"/>
      <c r="EX7487" s="6"/>
      <c r="EY7487" s="24"/>
      <c r="EZ7487" s="109"/>
      <c r="FA7487" s="66"/>
      <c r="FB7487" s="5"/>
      <c r="FC7487" s="68"/>
      <c r="FD7487" s="67"/>
      <c r="FE7487" s="67"/>
      <c r="FF7487" s="64"/>
      <c r="FG7487" s="5"/>
      <c r="FH7487" s="69"/>
      <c r="FI7487" s="6"/>
      <c r="FJ7487" s="5"/>
      <c r="FK7487" s="25"/>
      <c r="FL7487" s="5"/>
    </row>
    <row r="7488" spans="40:168">
      <c r="AN7488" s="14"/>
      <c r="AO7488" s="14"/>
      <c r="AP7488" s="5"/>
      <c r="AQ7488" s="25"/>
      <c r="AR7488" s="25"/>
      <c r="AS7488" s="96"/>
      <c r="AT7488" s="83"/>
      <c r="AU7488" s="14"/>
      <c r="AX7488" s="83"/>
      <c r="AY7488" s="83"/>
      <c r="AZ7488" s="83"/>
      <c r="BA7488" s="83"/>
      <c r="BJ7488" s="54"/>
      <c r="BK7488" s="22"/>
      <c r="BL7488" s="24"/>
      <c r="BP7488" s="23"/>
      <c r="BQ7488" s="24"/>
      <c r="BR7488" s="22"/>
      <c r="BS7488" s="24"/>
      <c r="BT7488" s="24"/>
      <c r="BU7488" s="23"/>
      <c r="BV7488" s="26"/>
      <c r="BX7488" s="6"/>
      <c r="BY7488" s="24"/>
      <c r="BZ7488" s="109"/>
      <c r="CA7488" s="66"/>
      <c r="CB7488" s="5"/>
      <c r="CC7488" s="68"/>
      <c r="CD7488" s="67"/>
      <c r="CE7488" s="67"/>
      <c r="CF7488" s="64"/>
      <c r="CG7488" s="5"/>
      <c r="CH7488" s="69"/>
      <c r="CI7488" s="6"/>
      <c r="CJ7488" s="5"/>
      <c r="CK7488" s="25"/>
      <c r="CL7488" s="5"/>
      <c r="DN7488" s="14"/>
      <c r="DO7488" s="14"/>
      <c r="DP7488" s="5"/>
      <c r="DQ7488" s="25"/>
      <c r="DR7488" s="25"/>
      <c r="DS7488" s="96"/>
      <c r="DT7488" s="83"/>
      <c r="DU7488" s="14"/>
      <c r="DX7488" s="83"/>
      <c r="DY7488" s="83"/>
      <c r="DZ7488" s="83"/>
      <c r="EA7488" s="83"/>
      <c r="EJ7488" s="54"/>
      <c r="EK7488" s="22"/>
      <c r="EL7488" s="24"/>
      <c r="EP7488" s="23"/>
      <c r="EQ7488" s="24"/>
      <c r="ER7488" s="22"/>
      <c r="ES7488" s="24"/>
      <c r="ET7488" s="24"/>
      <c r="EU7488" s="23"/>
      <c r="EV7488" s="26"/>
      <c r="EX7488" s="6"/>
      <c r="EY7488" s="24"/>
      <c r="EZ7488" s="109"/>
      <c r="FA7488" s="66"/>
      <c r="FB7488" s="5"/>
      <c r="FC7488" s="68"/>
      <c r="FD7488" s="67"/>
      <c r="FE7488" s="67"/>
      <c r="FF7488" s="64"/>
      <c r="FG7488" s="5"/>
      <c r="FH7488" s="69"/>
      <c r="FI7488" s="6"/>
      <c r="FJ7488" s="5"/>
      <c r="FK7488" s="25"/>
      <c r="FL7488" s="5"/>
    </row>
    <row r="7489" spans="40:168">
      <c r="AN7489" s="14"/>
      <c r="AO7489" s="14"/>
      <c r="AP7489" s="5"/>
      <c r="AQ7489" s="25"/>
      <c r="AR7489" s="25"/>
      <c r="AS7489" s="96"/>
      <c r="AT7489" s="83"/>
      <c r="AU7489" s="14"/>
      <c r="AX7489" s="83"/>
      <c r="AY7489" s="83"/>
      <c r="AZ7489" s="83"/>
      <c r="BA7489" s="83"/>
      <c r="BJ7489" s="54"/>
      <c r="BK7489" s="22"/>
      <c r="BL7489" s="24"/>
      <c r="BP7489" s="23"/>
      <c r="BQ7489" s="24"/>
      <c r="BR7489" s="22"/>
      <c r="BS7489" s="24"/>
      <c r="BT7489" s="24"/>
      <c r="BU7489" s="23"/>
      <c r="BV7489" s="26"/>
      <c r="BX7489" s="6"/>
      <c r="BY7489" s="24"/>
      <c r="BZ7489" s="109"/>
      <c r="CA7489" s="66"/>
      <c r="CB7489" s="5"/>
      <c r="CC7489" s="68"/>
      <c r="CD7489" s="67"/>
      <c r="CE7489" s="67"/>
      <c r="CF7489" s="64"/>
      <c r="CG7489" s="5"/>
      <c r="CH7489" s="69"/>
      <c r="CI7489" s="6"/>
      <c r="CJ7489" s="5"/>
      <c r="CK7489" s="25"/>
      <c r="CL7489" s="5"/>
      <c r="DN7489" s="14"/>
      <c r="DO7489" s="14"/>
      <c r="DP7489" s="5"/>
      <c r="DQ7489" s="25"/>
      <c r="DR7489" s="25"/>
      <c r="DS7489" s="96"/>
      <c r="DT7489" s="83"/>
      <c r="DU7489" s="14"/>
      <c r="DX7489" s="83"/>
      <c r="DY7489" s="83"/>
      <c r="DZ7489" s="83"/>
      <c r="EA7489" s="83"/>
      <c r="EJ7489" s="54"/>
      <c r="EK7489" s="22"/>
      <c r="EL7489" s="24"/>
      <c r="EP7489" s="23"/>
      <c r="EQ7489" s="24"/>
      <c r="ER7489" s="22"/>
      <c r="ES7489" s="24"/>
      <c r="ET7489" s="24"/>
      <c r="EU7489" s="23"/>
      <c r="EV7489" s="26"/>
      <c r="EX7489" s="6"/>
      <c r="EY7489" s="24"/>
      <c r="EZ7489" s="109"/>
      <c r="FA7489" s="66"/>
      <c r="FB7489" s="5"/>
      <c r="FC7489" s="68"/>
      <c r="FD7489" s="67"/>
      <c r="FE7489" s="67"/>
      <c r="FF7489" s="64"/>
      <c r="FG7489" s="5"/>
      <c r="FH7489" s="69"/>
      <c r="FI7489" s="6"/>
      <c r="FJ7489" s="5"/>
      <c r="FK7489" s="25"/>
      <c r="FL7489" s="5"/>
    </row>
    <row r="7490" spans="40:168">
      <c r="AN7490" s="14"/>
      <c r="AO7490" s="14"/>
      <c r="AP7490" s="5"/>
      <c r="AQ7490" s="25"/>
      <c r="AR7490" s="25"/>
      <c r="AS7490" s="96"/>
      <c r="AT7490" s="83"/>
      <c r="AU7490" s="14"/>
      <c r="AX7490" s="83"/>
      <c r="AY7490" s="83"/>
      <c r="AZ7490" s="83"/>
      <c r="BA7490" s="83"/>
      <c r="BJ7490" s="54"/>
      <c r="BK7490" s="22"/>
      <c r="BL7490" s="24"/>
      <c r="BP7490" s="23"/>
      <c r="BQ7490" s="24"/>
      <c r="BR7490" s="22"/>
      <c r="BS7490" s="24"/>
      <c r="BT7490" s="24"/>
      <c r="BU7490" s="23"/>
      <c r="BV7490" s="26"/>
      <c r="BX7490" s="6"/>
      <c r="BY7490" s="24"/>
      <c r="BZ7490" s="109"/>
      <c r="CA7490" s="66"/>
      <c r="CB7490" s="5"/>
      <c r="CC7490" s="68"/>
      <c r="CD7490" s="67"/>
      <c r="CE7490" s="67"/>
      <c r="CF7490" s="64"/>
      <c r="CG7490" s="5"/>
      <c r="CH7490" s="69"/>
      <c r="CI7490" s="6"/>
      <c r="CJ7490" s="5"/>
      <c r="CK7490" s="25"/>
      <c r="CL7490" s="5"/>
      <c r="DN7490" s="14"/>
      <c r="DO7490" s="14"/>
      <c r="DP7490" s="5"/>
      <c r="DQ7490" s="25"/>
      <c r="DR7490" s="25"/>
      <c r="DS7490" s="96"/>
      <c r="DT7490" s="83"/>
      <c r="DU7490" s="14"/>
      <c r="DX7490" s="83"/>
      <c r="DY7490" s="83"/>
      <c r="DZ7490" s="83"/>
      <c r="EA7490" s="83"/>
      <c r="EJ7490" s="54"/>
      <c r="EK7490" s="22"/>
      <c r="EL7490" s="24"/>
      <c r="EP7490" s="23"/>
      <c r="EQ7490" s="24"/>
      <c r="ER7490" s="22"/>
      <c r="ES7490" s="24"/>
      <c r="ET7490" s="24"/>
      <c r="EU7490" s="23"/>
      <c r="EV7490" s="26"/>
      <c r="EX7490" s="6"/>
      <c r="EY7490" s="24"/>
      <c r="EZ7490" s="109"/>
      <c r="FA7490" s="66"/>
      <c r="FB7490" s="5"/>
      <c r="FC7490" s="68"/>
      <c r="FD7490" s="67"/>
      <c r="FE7490" s="67"/>
      <c r="FF7490" s="64"/>
      <c r="FG7490" s="5"/>
      <c r="FH7490" s="69"/>
      <c r="FI7490" s="6"/>
      <c r="FJ7490" s="5"/>
      <c r="FK7490" s="25"/>
      <c r="FL7490" s="5"/>
    </row>
    <row r="7491" spans="40:168">
      <c r="AN7491" s="14"/>
      <c r="AO7491" s="14"/>
      <c r="AP7491" s="5"/>
      <c r="AQ7491" s="25"/>
      <c r="AR7491" s="25"/>
      <c r="AS7491" s="96"/>
      <c r="AT7491" s="83"/>
      <c r="AU7491" s="14"/>
      <c r="AX7491" s="83"/>
      <c r="AY7491" s="83"/>
      <c r="AZ7491" s="83"/>
      <c r="BA7491" s="83"/>
      <c r="BJ7491" s="54"/>
      <c r="BK7491" s="22"/>
      <c r="BL7491" s="24"/>
      <c r="BP7491" s="23"/>
      <c r="BQ7491" s="24"/>
      <c r="BR7491" s="22"/>
      <c r="BS7491" s="24"/>
      <c r="BT7491" s="24"/>
      <c r="BU7491" s="23"/>
      <c r="BV7491" s="26"/>
      <c r="BX7491" s="6"/>
      <c r="BY7491" s="24"/>
      <c r="BZ7491" s="109"/>
      <c r="CA7491" s="66"/>
      <c r="CB7491" s="5"/>
      <c r="CC7491" s="68"/>
      <c r="CD7491" s="67"/>
      <c r="CE7491" s="67"/>
      <c r="CF7491" s="64"/>
      <c r="CG7491" s="5"/>
      <c r="CH7491" s="69"/>
      <c r="CI7491" s="6"/>
      <c r="CJ7491" s="5"/>
      <c r="CK7491" s="25"/>
      <c r="CL7491" s="5"/>
      <c r="DN7491" s="14"/>
      <c r="DO7491" s="14"/>
      <c r="DP7491" s="5"/>
      <c r="DQ7491" s="25"/>
      <c r="DR7491" s="25"/>
      <c r="DS7491" s="96"/>
      <c r="DT7491" s="83"/>
      <c r="DU7491" s="14"/>
      <c r="DX7491" s="83"/>
      <c r="DY7491" s="83"/>
      <c r="DZ7491" s="83"/>
      <c r="EA7491" s="83"/>
      <c r="EJ7491" s="54"/>
      <c r="EK7491" s="22"/>
      <c r="EL7491" s="24"/>
      <c r="EP7491" s="23"/>
      <c r="EQ7491" s="24"/>
      <c r="ER7491" s="22"/>
      <c r="ES7491" s="24"/>
      <c r="ET7491" s="24"/>
      <c r="EU7491" s="23"/>
      <c r="EV7491" s="26"/>
      <c r="EX7491" s="6"/>
      <c r="EY7491" s="24"/>
      <c r="EZ7491" s="109"/>
      <c r="FA7491" s="66"/>
      <c r="FB7491" s="5"/>
      <c r="FC7491" s="68"/>
      <c r="FD7491" s="67"/>
      <c r="FE7491" s="67"/>
      <c r="FF7491" s="64"/>
      <c r="FG7491" s="5"/>
      <c r="FH7491" s="69"/>
      <c r="FI7491" s="6"/>
      <c r="FJ7491" s="5"/>
      <c r="FK7491" s="25"/>
      <c r="FL7491" s="5"/>
    </row>
    <row r="7492" spans="40:168">
      <c r="AN7492" s="14"/>
      <c r="AO7492" s="14"/>
      <c r="AP7492" s="5"/>
      <c r="AQ7492" s="25"/>
      <c r="AR7492" s="25"/>
      <c r="AS7492" s="96"/>
      <c r="AT7492" s="83"/>
      <c r="AU7492" s="14"/>
      <c r="AX7492" s="83"/>
      <c r="AY7492" s="83"/>
      <c r="AZ7492" s="83"/>
      <c r="BA7492" s="83"/>
      <c r="BJ7492" s="54"/>
      <c r="BK7492" s="22"/>
      <c r="BL7492" s="24"/>
      <c r="BP7492" s="23"/>
      <c r="BQ7492" s="24"/>
      <c r="BR7492" s="22"/>
      <c r="BS7492" s="24"/>
      <c r="BT7492" s="24"/>
      <c r="BU7492" s="23"/>
      <c r="BV7492" s="26"/>
      <c r="BX7492" s="6"/>
      <c r="BY7492" s="24"/>
      <c r="BZ7492" s="109"/>
      <c r="CA7492" s="66"/>
      <c r="CB7492" s="5"/>
      <c r="CC7492" s="68"/>
      <c r="CD7492" s="67"/>
      <c r="CE7492" s="67"/>
      <c r="CF7492" s="64"/>
      <c r="CG7492" s="5"/>
      <c r="CH7492" s="69"/>
      <c r="CI7492" s="6"/>
      <c r="CJ7492" s="5"/>
      <c r="CK7492" s="25"/>
      <c r="CL7492" s="5"/>
      <c r="DN7492" s="14"/>
      <c r="DO7492" s="14"/>
      <c r="DP7492" s="5"/>
      <c r="DQ7492" s="25"/>
      <c r="DR7492" s="25"/>
      <c r="DS7492" s="96"/>
      <c r="DT7492" s="83"/>
      <c r="DU7492" s="14"/>
      <c r="DX7492" s="83"/>
      <c r="DY7492" s="83"/>
      <c r="DZ7492" s="83"/>
      <c r="EA7492" s="83"/>
      <c r="EJ7492" s="54"/>
      <c r="EK7492" s="22"/>
      <c r="EL7492" s="24"/>
      <c r="EP7492" s="23"/>
      <c r="EQ7492" s="24"/>
      <c r="ER7492" s="22"/>
      <c r="ES7492" s="24"/>
      <c r="ET7492" s="24"/>
      <c r="EU7492" s="23"/>
      <c r="EV7492" s="26"/>
      <c r="EX7492" s="6"/>
      <c r="EY7492" s="24"/>
      <c r="EZ7492" s="109"/>
      <c r="FA7492" s="66"/>
      <c r="FB7492" s="5"/>
      <c r="FC7492" s="68"/>
      <c r="FD7492" s="67"/>
      <c r="FE7492" s="67"/>
      <c r="FF7492" s="64"/>
      <c r="FG7492" s="5"/>
      <c r="FH7492" s="69"/>
      <c r="FI7492" s="6"/>
      <c r="FJ7492" s="5"/>
      <c r="FK7492" s="25"/>
      <c r="FL7492" s="5"/>
    </row>
    <row r="7493" spans="40:168">
      <c r="AN7493" s="14"/>
      <c r="AO7493" s="14"/>
      <c r="AP7493" s="5"/>
      <c r="AQ7493" s="25"/>
      <c r="AR7493" s="25"/>
      <c r="AS7493" s="96"/>
      <c r="AT7493" s="83"/>
      <c r="AU7493" s="14"/>
      <c r="AX7493" s="83"/>
      <c r="AY7493" s="83"/>
      <c r="AZ7493" s="83"/>
      <c r="BA7493" s="83"/>
      <c r="BJ7493" s="54"/>
      <c r="BK7493" s="22"/>
      <c r="BL7493" s="24"/>
      <c r="BP7493" s="23"/>
      <c r="BQ7493" s="24"/>
      <c r="BR7493" s="22"/>
      <c r="BS7493" s="24"/>
      <c r="BT7493" s="24"/>
      <c r="BU7493" s="23"/>
      <c r="BV7493" s="26"/>
      <c r="BX7493" s="6"/>
      <c r="BY7493" s="24"/>
      <c r="BZ7493" s="109"/>
      <c r="CA7493" s="66"/>
      <c r="CB7493" s="5"/>
      <c r="CC7493" s="68"/>
      <c r="CD7493" s="67"/>
      <c r="CE7493" s="67"/>
      <c r="CF7493" s="64"/>
      <c r="CG7493" s="5"/>
      <c r="CH7493" s="69"/>
      <c r="CI7493" s="6"/>
      <c r="CJ7493" s="5"/>
      <c r="CK7493" s="25"/>
      <c r="CL7493" s="5"/>
      <c r="DN7493" s="14"/>
      <c r="DO7493" s="14"/>
      <c r="DP7493" s="5"/>
      <c r="DQ7493" s="25"/>
      <c r="DR7493" s="25"/>
      <c r="DS7493" s="96"/>
      <c r="DT7493" s="83"/>
      <c r="DU7493" s="14"/>
      <c r="DX7493" s="83"/>
      <c r="DY7493" s="83"/>
      <c r="DZ7493" s="83"/>
      <c r="EA7493" s="83"/>
      <c r="EJ7493" s="54"/>
      <c r="EK7493" s="22"/>
      <c r="EL7493" s="24"/>
      <c r="EP7493" s="23"/>
      <c r="EQ7493" s="24"/>
      <c r="ER7493" s="22"/>
      <c r="ES7493" s="24"/>
      <c r="ET7493" s="24"/>
      <c r="EU7493" s="23"/>
      <c r="EV7493" s="26"/>
      <c r="EX7493" s="6"/>
      <c r="EY7493" s="24"/>
      <c r="EZ7493" s="109"/>
      <c r="FA7493" s="66"/>
      <c r="FB7493" s="5"/>
      <c r="FC7493" s="68"/>
      <c r="FD7493" s="67"/>
      <c r="FE7493" s="67"/>
      <c r="FF7493" s="64"/>
      <c r="FG7493" s="5"/>
      <c r="FH7493" s="69"/>
      <c r="FI7493" s="6"/>
      <c r="FJ7493" s="5"/>
      <c r="FK7493" s="25"/>
      <c r="FL7493" s="5"/>
    </row>
    <row r="7494" spans="40:168">
      <c r="AN7494" s="14"/>
      <c r="AO7494" s="14"/>
      <c r="AP7494" s="5"/>
      <c r="AQ7494" s="25"/>
      <c r="AR7494" s="25"/>
      <c r="AS7494" s="96"/>
      <c r="AT7494" s="83"/>
      <c r="AU7494" s="14"/>
      <c r="AX7494" s="83"/>
      <c r="AY7494" s="83"/>
      <c r="AZ7494" s="83"/>
      <c r="BA7494" s="83"/>
      <c r="BJ7494" s="54"/>
      <c r="BK7494" s="22"/>
      <c r="BL7494" s="24"/>
      <c r="BP7494" s="23"/>
      <c r="BQ7494" s="24"/>
      <c r="BR7494" s="22"/>
      <c r="BS7494" s="24"/>
      <c r="BT7494" s="24"/>
      <c r="BU7494" s="23"/>
      <c r="BV7494" s="26"/>
      <c r="BX7494" s="6"/>
      <c r="BY7494" s="24"/>
      <c r="BZ7494" s="109"/>
      <c r="CA7494" s="66"/>
      <c r="CB7494" s="5"/>
      <c r="CC7494" s="68"/>
      <c r="CD7494" s="67"/>
      <c r="CE7494" s="67"/>
      <c r="CF7494" s="64"/>
      <c r="CG7494" s="5"/>
      <c r="CH7494" s="69"/>
      <c r="CI7494" s="6"/>
      <c r="CJ7494" s="5"/>
      <c r="CK7494" s="25"/>
      <c r="CL7494" s="5"/>
      <c r="DN7494" s="14"/>
      <c r="DO7494" s="14"/>
      <c r="DP7494" s="5"/>
      <c r="DQ7494" s="25"/>
      <c r="DR7494" s="25"/>
      <c r="DS7494" s="96"/>
      <c r="DT7494" s="83"/>
      <c r="DU7494" s="14"/>
      <c r="DX7494" s="83"/>
      <c r="DY7494" s="83"/>
      <c r="DZ7494" s="83"/>
      <c r="EA7494" s="83"/>
      <c r="EJ7494" s="54"/>
      <c r="EK7494" s="22"/>
      <c r="EL7494" s="24"/>
      <c r="EP7494" s="23"/>
      <c r="EQ7494" s="24"/>
      <c r="ER7494" s="22"/>
      <c r="ES7494" s="24"/>
      <c r="ET7494" s="24"/>
      <c r="EU7494" s="23"/>
      <c r="EV7494" s="26"/>
      <c r="EX7494" s="6"/>
      <c r="EY7494" s="24"/>
      <c r="EZ7494" s="109"/>
      <c r="FA7494" s="66"/>
      <c r="FB7494" s="5"/>
      <c r="FC7494" s="68"/>
      <c r="FD7494" s="67"/>
      <c r="FE7494" s="67"/>
      <c r="FF7494" s="64"/>
      <c r="FG7494" s="5"/>
      <c r="FH7494" s="69"/>
      <c r="FI7494" s="6"/>
      <c r="FJ7494" s="5"/>
      <c r="FK7494" s="25"/>
      <c r="FL7494" s="5"/>
    </row>
    <row r="7495" spans="40:168">
      <c r="AN7495" s="14"/>
      <c r="AO7495" s="14"/>
      <c r="AP7495" s="5"/>
      <c r="AQ7495" s="25"/>
      <c r="AR7495" s="25"/>
      <c r="AS7495" s="96"/>
      <c r="AT7495" s="83"/>
      <c r="AU7495" s="14"/>
      <c r="AX7495" s="83"/>
      <c r="AY7495" s="83"/>
      <c r="AZ7495" s="83"/>
      <c r="BA7495" s="83"/>
      <c r="BJ7495" s="54"/>
      <c r="BK7495" s="22"/>
      <c r="BL7495" s="24"/>
      <c r="BP7495" s="23"/>
      <c r="BQ7495" s="24"/>
      <c r="BR7495" s="22"/>
      <c r="BS7495" s="24"/>
      <c r="BT7495" s="24"/>
      <c r="BU7495" s="23"/>
      <c r="BV7495" s="26"/>
      <c r="BX7495" s="6"/>
      <c r="BY7495" s="24"/>
      <c r="BZ7495" s="109"/>
      <c r="CA7495" s="66"/>
      <c r="CB7495" s="5"/>
      <c r="CC7495" s="68"/>
      <c r="CD7495" s="67"/>
      <c r="CE7495" s="67"/>
      <c r="CF7495" s="64"/>
      <c r="CG7495" s="5"/>
      <c r="CH7495" s="69"/>
      <c r="CI7495" s="6"/>
      <c r="CJ7495" s="5"/>
      <c r="CK7495" s="25"/>
      <c r="CL7495" s="5"/>
      <c r="DN7495" s="14"/>
      <c r="DO7495" s="14"/>
      <c r="DP7495" s="5"/>
      <c r="DQ7495" s="25"/>
      <c r="DR7495" s="25"/>
      <c r="DS7495" s="96"/>
      <c r="DT7495" s="83"/>
      <c r="DU7495" s="14"/>
      <c r="DX7495" s="83"/>
      <c r="DY7495" s="83"/>
      <c r="DZ7495" s="83"/>
      <c r="EA7495" s="83"/>
      <c r="EJ7495" s="54"/>
      <c r="EK7495" s="22"/>
      <c r="EL7495" s="24"/>
      <c r="EP7495" s="23"/>
      <c r="EQ7495" s="24"/>
      <c r="ER7495" s="22"/>
      <c r="ES7495" s="24"/>
      <c r="ET7495" s="24"/>
      <c r="EU7495" s="23"/>
      <c r="EV7495" s="26"/>
      <c r="EX7495" s="6"/>
      <c r="EY7495" s="24"/>
      <c r="EZ7495" s="109"/>
      <c r="FA7495" s="66"/>
      <c r="FB7495" s="5"/>
      <c r="FC7495" s="68"/>
      <c r="FD7495" s="67"/>
      <c r="FE7495" s="67"/>
      <c r="FF7495" s="64"/>
      <c r="FG7495" s="5"/>
      <c r="FH7495" s="69"/>
      <c r="FI7495" s="6"/>
      <c r="FJ7495" s="5"/>
      <c r="FK7495" s="25"/>
      <c r="FL7495" s="5"/>
    </row>
    <row r="7496" spans="40:168">
      <c r="AN7496" s="14"/>
      <c r="AO7496" s="14"/>
      <c r="AP7496" s="5"/>
      <c r="AQ7496" s="25"/>
      <c r="AR7496" s="25"/>
      <c r="AS7496" s="96"/>
      <c r="AT7496" s="83"/>
      <c r="AU7496" s="14"/>
      <c r="AX7496" s="83"/>
      <c r="AY7496" s="83"/>
      <c r="AZ7496" s="83"/>
      <c r="BA7496" s="83"/>
      <c r="BJ7496" s="54"/>
      <c r="BK7496" s="22"/>
      <c r="BL7496" s="24"/>
      <c r="BP7496" s="23"/>
      <c r="BQ7496" s="24"/>
      <c r="BR7496" s="22"/>
      <c r="BS7496" s="24"/>
      <c r="BT7496" s="24"/>
      <c r="BU7496" s="23"/>
      <c r="BV7496" s="26"/>
      <c r="BX7496" s="6"/>
      <c r="BY7496" s="24"/>
      <c r="BZ7496" s="109"/>
      <c r="CA7496" s="66"/>
      <c r="CB7496" s="5"/>
      <c r="CC7496" s="68"/>
      <c r="CD7496" s="67"/>
      <c r="CE7496" s="67"/>
      <c r="CF7496" s="64"/>
      <c r="CG7496" s="5"/>
      <c r="CH7496" s="69"/>
      <c r="CI7496" s="6"/>
      <c r="CJ7496" s="5"/>
      <c r="CK7496" s="25"/>
      <c r="CL7496" s="5"/>
      <c r="DN7496" s="14"/>
      <c r="DO7496" s="14"/>
      <c r="DP7496" s="5"/>
      <c r="DQ7496" s="25"/>
      <c r="DR7496" s="25"/>
      <c r="DS7496" s="96"/>
      <c r="DT7496" s="83"/>
      <c r="DU7496" s="14"/>
      <c r="DX7496" s="83"/>
      <c r="DY7496" s="83"/>
      <c r="DZ7496" s="83"/>
      <c r="EA7496" s="83"/>
      <c r="EJ7496" s="54"/>
      <c r="EK7496" s="22"/>
      <c r="EL7496" s="24"/>
      <c r="EP7496" s="23"/>
      <c r="EQ7496" s="24"/>
      <c r="ER7496" s="22"/>
      <c r="ES7496" s="24"/>
      <c r="ET7496" s="24"/>
      <c r="EU7496" s="23"/>
      <c r="EV7496" s="26"/>
      <c r="EX7496" s="6"/>
      <c r="EY7496" s="24"/>
      <c r="EZ7496" s="109"/>
      <c r="FA7496" s="66"/>
      <c r="FB7496" s="5"/>
      <c r="FC7496" s="68"/>
      <c r="FD7496" s="67"/>
      <c r="FE7496" s="67"/>
      <c r="FF7496" s="64"/>
      <c r="FG7496" s="5"/>
      <c r="FH7496" s="69"/>
      <c r="FI7496" s="6"/>
      <c r="FJ7496" s="5"/>
      <c r="FK7496" s="25"/>
      <c r="FL7496" s="5"/>
    </row>
    <row r="7497" spans="40:168">
      <c r="AN7497" s="14"/>
      <c r="AO7497" s="14"/>
      <c r="AP7497" s="5"/>
      <c r="AQ7497" s="25"/>
      <c r="AR7497" s="25"/>
      <c r="AS7497" s="96"/>
      <c r="AT7497" s="83"/>
      <c r="AU7497" s="14"/>
      <c r="AX7497" s="83"/>
      <c r="AY7497" s="83"/>
      <c r="AZ7497" s="83"/>
      <c r="BA7497" s="83"/>
      <c r="BJ7497" s="54"/>
      <c r="BK7497" s="22"/>
      <c r="BL7497" s="24"/>
      <c r="BP7497" s="23"/>
      <c r="BQ7497" s="24"/>
      <c r="BR7497" s="22"/>
      <c r="BS7497" s="24"/>
      <c r="BT7497" s="24"/>
      <c r="BU7497" s="23"/>
      <c r="BV7497" s="26"/>
      <c r="BX7497" s="6"/>
      <c r="BY7497" s="24"/>
      <c r="BZ7497" s="109"/>
      <c r="CA7497" s="66"/>
      <c r="CB7497" s="5"/>
      <c r="CC7497" s="68"/>
      <c r="CD7497" s="67"/>
      <c r="CE7497" s="67"/>
      <c r="CF7497" s="64"/>
      <c r="CG7497" s="5"/>
      <c r="CH7497" s="69"/>
      <c r="CI7497" s="6"/>
      <c r="CJ7497" s="5"/>
      <c r="CK7497" s="25"/>
      <c r="CL7497" s="5"/>
      <c r="DN7497" s="14"/>
      <c r="DO7497" s="14"/>
      <c r="DP7497" s="5"/>
      <c r="DQ7497" s="25"/>
      <c r="DR7497" s="25"/>
      <c r="DS7497" s="96"/>
      <c r="DT7497" s="83"/>
      <c r="DU7497" s="14"/>
      <c r="DX7497" s="83"/>
      <c r="DY7497" s="83"/>
      <c r="DZ7497" s="83"/>
      <c r="EA7497" s="83"/>
      <c r="EJ7497" s="54"/>
      <c r="EK7497" s="22"/>
      <c r="EL7497" s="24"/>
      <c r="EP7497" s="23"/>
      <c r="EQ7497" s="24"/>
      <c r="ER7497" s="22"/>
      <c r="ES7497" s="24"/>
      <c r="ET7497" s="24"/>
      <c r="EU7497" s="23"/>
      <c r="EV7497" s="26"/>
      <c r="EX7497" s="6"/>
      <c r="EY7497" s="24"/>
      <c r="EZ7497" s="109"/>
      <c r="FA7497" s="66"/>
      <c r="FB7497" s="5"/>
      <c r="FC7497" s="68"/>
      <c r="FD7497" s="67"/>
      <c r="FE7497" s="67"/>
      <c r="FF7497" s="64"/>
      <c r="FG7497" s="5"/>
      <c r="FH7497" s="69"/>
      <c r="FI7497" s="6"/>
      <c r="FJ7497" s="5"/>
      <c r="FK7497" s="25"/>
      <c r="FL7497" s="5"/>
    </row>
    <row r="7498" spans="40:168">
      <c r="AN7498" s="14"/>
      <c r="AO7498" s="14"/>
      <c r="AP7498" s="5"/>
      <c r="AQ7498" s="25"/>
      <c r="AR7498" s="25"/>
      <c r="AS7498" s="96"/>
      <c r="AT7498" s="83"/>
      <c r="AU7498" s="14"/>
      <c r="AX7498" s="83"/>
      <c r="AY7498" s="83"/>
      <c r="AZ7498" s="83"/>
      <c r="BA7498" s="83"/>
      <c r="BJ7498" s="54"/>
      <c r="BK7498" s="22"/>
      <c r="BL7498" s="24"/>
      <c r="BP7498" s="23"/>
      <c r="BQ7498" s="24"/>
      <c r="BR7498" s="22"/>
      <c r="BS7498" s="24"/>
      <c r="BT7498" s="24"/>
      <c r="BU7498" s="23"/>
      <c r="BV7498" s="26"/>
      <c r="BX7498" s="6"/>
      <c r="BY7498" s="24"/>
      <c r="BZ7498" s="109"/>
      <c r="CA7498" s="66"/>
      <c r="CB7498" s="5"/>
      <c r="CC7498" s="68"/>
      <c r="CD7498" s="67"/>
      <c r="CE7498" s="67"/>
      <c r="CF7498" s="64"/>
      <c r="CG7498" s="5"/>
      <c r="CH7498" s="69"/>
      <c r="CI7498" s="6"/>
      <c r="CJ7498" s="5"/>
      <c r="CK7498" s="25"/>
      <c r="CL7498" s="5"/>
      <c r="DN7498" s="14"/>
      <c r="DO7498" s="14"/>
      <c r="DP7498" s="5"/>
      <c r="DQ7498" s="25"/>
      <c r="DR7498" s="25"/>
      <c r="DS7498" s="96"/>
      <c r="DT7498" s="83"/>
      <c r="DU7498" s="14"/>
      <c r="DX7498" s="83"/>
      <c r="DY7498" s="83"/>
      <c r="DZ7498" s="83"/>
      <c r="EA7498" s="83"/>
      <c r="EJ7498" s="54"/>
      <c r="EK7498" s="22"/>
      <c r="EL7498" s="24"/>
      <c r="EP7498" s="23"/>
      <c r="EQ7498" s="24"/>
      <c r="ER7498" s="22"/>
      <c r="ES7498" s="24"/>
      <c r="ET7498" s="24"/>
      <c r="EU7498" s="23"/>
      <c r="EV7498" s="26"/>
      <c r="EX7498" s="6"/>
      <c r="EY7498" s="24"/>
      <c r="EZ7498" s="109"/>
      <c r="FA7498" s="66"/>
      <c r="FB7498" s="5"/>
      <c r="FC7498" s="68"/>
      <c r="FD7498" s="67"/>
      <c r="FE7498" s="67"/>
      <c r="FF7498" s="64"/>
      <c r="FG7498" s="5"/>
      <c r="FH7498" s="69"/>
      <c r="FI7498" s="6"/>
      <c r="FJ7498" s="5"/>
      <c r="FK7498" s="25"/>
      <c r="FL7498" s="5"/>
    </row>
    <row r="7499" spans="40:168">
      <c r="AN7499" s="14"/>
      <c r="AO7499" s="14"/>
      <c r="AP7499" s="5"/>
      <c r="AQ7499" s="25"/>
      <c r="AR7499" s="25"/>
      <c r="AS7499" s="96"/>
      <c r="AT7499" s="83"/>
      <c r="AU7499" s="14"/>
      <c r="AX7499" s="83"/>
      <c r="AY7499" s="83"/>
      <c r="AZ7499" s="83"/>
      <c r="BA7499" s="83"/>
      <c r="BJ7499" s="54"/>
      <c r="BK7499" s="22"/>
      <c r="BL7499" s="24"/>
      <c r="BP7499" s="23"/>
      <c r="BQ7499" s="24"/>
      <c r="BR7499" s="22"/>
      <c r="BS7499" s="24"/>
      <c r="BT7499" s="24"/>
      <c r="BU7499" s="23"/>
      <c r="BV7499" s="26"/>
      <c r="BX7499" s="6"/>
      <c r="BY7499" s="24"/>
      <c r="BZ7499" s="109"/>
      <c r="CA7499" s="66"/>
      <c r="CB7499" s="5"/>
      <c r="CC7499" s="68"/>
      <c r="CD7499" s="67"/>
      <c r="CE7499" s="67"/>
      <c r="CF7499" s="64"/>
      <c r="CG7499" s="5"/>
      <c r="CH7499" s="69"/>
      <c r="CI7499" s="6"/>
      <c r="CJ7499" s="5"/>
      <c r="CK7499" s="25"/>
      <c r="CL7499" s="5"/>
      <c r="DN7499" s="14"/>
      <c r="DO7499" s="14"/>
      <c r="DP7499" s="5"/>
      <c r="DQ7499" s="25"/>
      <c r="DR7499" s="25"/>
      <c r="DS7499" s="96"/>
      <c r="DT7499" s="83"/>
      <c r="DU7499" s="14"/>
      <c r="DX7499" s="83"/>
      <c r="DY7499" s="83"/>
      <c r="DZ7499" s="83"/>
      <c r="EA7499" s="83"/>
      <c r="EJ7499" s="54"/>
      <c r="EK7499" s="22"/>
      <c r="EL7499" s="24"/>
      <c r="EP7499" s="23"/>
      <c r="EQ7499" s="24"/>
      <c r="ER7499" s="22"/>
      <c r="ES7499" s="24"/>
      <c r="ET7499" s="24"/>
      <c r="EU7499" s="23"/>
      <c r="EV7499" s="26"/>
      <c r="EX7499" s="6"/>
      <c r="EY7499" s="24"/>
      <c r="EZ7499" s="109"/>
      <c r="FA7499" s="66"/>
      <c r="FB7499" s="5"/>
      <c r="FC7499" s="68"/>
      <c r="FD7499" s="67"/>
      <c r="FE7499" s="67"/>
      <c r="FF7499" s="64"/>
      <c r="FG7499" s="5"/>
      <c r="FH7499" s="69"/>
      <c r="FI7499" s="6"/>
      <c r="FJ7499" s="5"/>
      <c r="FK7499" s="25"/>
      <c r="FL7499" s="5"/>
    </row>
    <row r="7500" spans="40:168">
      <c r="AN7500" s="14"/>
      <c r="AO7500" s="14"/>
      <c r="AP7500" s="5"/>
      <c r="AQ7500" s="25"/>
      <c r="AR7500" s="25"/>
      <c r="AS7500" s="96"/>
      <c r="AT7500" s="83"/>
      <c r="AU7500" s="14"/>
      <c r="AX7500" s="83"/>
      <c r="AY7500" s="83"/>
      <c r="AZ7500" s="83"/>
      <c r="BA7500" s="83"/>
      <c r="BJ7500" s="54"/>
      <c r="BK7500" s="22"/>
      <c r="BL7500" s="24"/>
      <c r="BP7500" s="23"/>
      <c r="BQ7500" s="24"/>
      <c r="BR7500" s="22"/>
      <c r="BS7500" s="24"/>
      <c r="BT7500" s="24"/>
      <c r="BU7500" s="23"/>
      <c r="BV7500" s="26"/>
      <c r="BX7500" s="6"/>
      <c r="BY7500" s="24"/>
      <c r="BZ7500" s="109"/>
      <c r="CA7500" s="66"/>
      <c r="CB7500" s="5"/>
      <c r="CC7500" s="68"/>
      <c r="CD7500" s="67"/>
      <c r="CE7500" s="67"/>
      <c r="CF7500" s="64"/>
      <c r="CG7500" s="5"/>
      <c r="CH7500" s="69"/>
      <c r="CI7500" s="6"/>
      <c r="CJ7500" s="5"/>
      <c r="CK7500" s="25"/>
      <c r="CL7500" s="5"/>
      <c r="DN7500" s="14"/>
      <c r="DO7500" s="14"/>
      <c r="DP7500" s="5"/>
      <c r="DQ7500" s="25"/>
      <c r="DR7500" s="25"/>
      <c r="DS7500" s="96"/>
      <c r="DT7500" s="83"/>
      <c r="DU7500" s="14"/>
      <c r="DX7500" s="83"/>
      <c r="DY7500" s="83"/>
      <c r="DZ7500" s="83"/>
      <c r="EA7500" s="83"/>
      <c r="EJ7500" s="54"/>
      <c r="EK7500" s="22"/>
      <c r="EL7500" s="24"/>
      <c r="EP7500" s="23"/>
      <c r="EQ7500" s="24"/>
      <c r="ER7500" s="22"/>
      <c r="ES7500" s="24"/>
      <c r="ET7500" s="24"/>
      <c r="EU7500" s="23"/>
      <c r="EV7500" s="26"/>
      <c r="EX7500" s="6"/>
      <c r="EY7500" s="24"/>
      <c r="EZ7500" s="109"/>
      <c r="FA7500" s="66"/>
      <c r="FB7500" s="5"/>
      <c r="FC7500" s="68"/>
      <c r="FD7500" s="67"/>
      <c r="FE7500" s="67"/>
      <c r="FF7500" s="64"/>
      <c r="FG7500" s="5"/>
      <c r="FH7500" s="69"/>
      <c r="FI7500" s="6"/>
      <c r="FJ7500" s="5"/>
      <c r="FK7500" s="25"/>
      <c r="FL7500" s="5"/>
    </row>
    <row r="7501" spans="40:168">
      <c r="AN7501" s="14"/>
      <c r="AO7501" s="14"/>
      <c r="AP7501" s="5"/>
      <c r="AQ7501" s="25"/>
      <c r="AR7501" s="25"/>
      <c r="AS7501" s="96"/>
      <c r="AT7501" s="83"/>
      <c r="AU7501" s="14"/>
      <c r="AX7501" s="83"/>
      <c r="AY7501" s="83"/>
      <c r="AZ7501" s="83"/>
      <c r="BA7501" s="83"/>
      <c r="BJ7501" s="54"/>
      <c r="BK7501" s="22"/>
      <c r="BL7501" s="24"/>
      <c r="BP7501" s="23"/>
      <c r="BQ7501" s="24"/>
      <c r="BR7501" s="22"/>
      <c r="BS7501" s="24"/>
      <c r="BT7501" s="24"/>
      <c r="BU7501" s="23"/>
      <c r="BV7501" s="26"/>
      <c r="BX7501" s="6"/>
      <c r="BY7501" s="24"/>
      <c r="BZ7501" s="109"/>
      <c r="CA7501" s="66"/>
      <c r="CB7501" s="5"/>
      <c r="CC7501" s="68"/>
      <c r="CD7501" s="67"/>
      <c r="CE7501" s="67"/>
      <c r="CF7501" s="64"/>
      <c r="CG7501" s="5"/>
      <c r="CH7501" s="69"/>
      <c r="CI7501" s="6"/>
      <c r="CJ7501" s="5"/>
      <c r="CK7501" s="25"/>
      <c r="CL7501" s="5"/>
      <c r="DN7501" s="14"/>
      <c r="DO7501" s="14"/>
      <c r="DP7501" s="5"/>
      <c r="DQ7501" s="25"/>
      <c r="DR7501" s="25"/>
      <c r="DS7501" s="96"/>
      <c r="DT7501" s="83"/>
      <c r="DU7501" s="14"/>
      <c r="DX7501" s="83"/>
      <c r="DY7501" s="83"/>
      <c r="DZ7501" s="83"/>
      <c r="EA7501" s="83"/>
      <c r="EJ7501" s="54"/>
      <c r="EK7501" s="22"/>
      <c r="EL7501" s="24"/>
      <c r="EP7501" s="23"/>
      <c r="EQ7501" s="24"/>
      <c r="ER7501" s="22"/>
      <c r="ES7501" s="24"/>
      <c r="ET7501" s="24"/>
      <c r="EU7501" s="23"/>
      <c r="EV7501" s="26"/>
      <c r="EX7501" s="6"/>
      <c r="EY7501" s="24"/>
      <c r="EZ7501" s="109"/>
      <c r="FA7501" s="66"/>
      <c r="FB7501" s="5"/>
      <c r="FC7501" s="68"/>
      <c r="FD7501" s="67"/>
      <c r="FE7501" s="67"/>
      <c r="FF7501" s="64"/>
      <c r="FG7501" s="5"/>
      <c r="FH7501" s="69"/>
      <c r="FI7501" s="6"/>
      <c r="FJ7501" s="5"/>
      <c r="FK7501" s="25"/>
      <c r="FL7501" s="5"/>
    </row>
    <row r="7502" spans="40:168">
      <c r="AN7502" s="14"/>
      <c r="AO7502" s="14"/>
      <c r="AP7502" s="5"/>
      <c r="AQ7502" s="25"/>
      <c r="AR7502" s="25"/>
      <c r="AS7502" s="96"/>
      <c r="AT7502" s="83"/>
      <c r="AU7502" s="14"/>
      <c r="AX7502" s="83"/>
      <c r="AY7502" s="83"/>
      <c r="AZ7502" s="83"/>
      <c r="BA7502" s="83"/>
      <c r="BJ7502" s="54"/>
      <c r="BK7502" s="22"/>
      <c r="BL7502" s="24"/>
      <c r="BP7502" s="23"/>
      <c r="BQ7502" s="24"/>
      <c r="BR7502" s="22"/>
      <c r="BS7502" s="24"/>
      <c r="BT7502" s="24"/>
      <c r="BU7502" s="23"/>
      <c r="BV7502" s="26"/>
      <c r="BX7502" s="6"/>
      <c r="BY7502" s="24"/>
      <c r="BZ7502" s="109"/>
      <c r="CA7502" s="66"/>
      <c r="CB7502" s="5"/>
      <c r="CC7502" s="68"/>
      <c r="CD7502" s="67"/>
      <c r="CE7502" s="67"/>
      <c r="CF7502" s="64"/>
      <c r="CG7502" s="5"/>
      <c r="CH7502" s="69"/>
      <c r="CI7502" s="6"/>
      <c r="CJ7502" s="5"/>
      <c r="CK7502" s="25"/>
      <c r="CL7502" s="5"/>
      <c r="DN7502" s="14"/>
      <c r="DO7502" s="14"/>
      <c r="DP7502" s="5"/>
      <c r="DQ7502" s="25"/>
      <c r="DR7502" s="25"/>
      <c r="DS7502" s="96"/>
      <c r="DT7502" s="83"/>
      <c r="DU7502" s="14"/>
      <c r="DX7502" s="83"/>
      <c r="DY7502" s="83"/>
      <c r="DZ7502" s="83"/>
      <c r="EA7502" s="83"/>
      <c r="EJ7502" s="54"/>
      <c r="EK7502" s="22"/>
      <c r="EL7502" s="24"/>
      <c r="EP7502" s="23"/>
      <c r="EQ7502" s="24"/>
      <c r="ER7502" s="22"/>
      <c r="ES7502" s="24"/>
      <c r="ET7502" s="24"/>
      <c r="EU7502" s="23"/>
      <c r="EV7502" s="26"/>
      <c r="EX7502" s="6"/>
      <c r="EY7502" s="24"/>
      <c r="EZ7502" s="109"/>
      <c r="FA7502" s="66"/>
      <c r="FB7502" s="5"/>
      <c r="FC7502" s="68"/>
      <c r="FD7502" s="67"/>
      <c r="FE7502" s="67"/>
      <c r="FF7502" s="64"/>
      <c r="FG7502" s="5"/>
      <c r="FH7502" s="69"/>
      <c r="FI7502" s="6"/>
      <c r="FJ7502" s="5"/>
      <c r="FK7502" s="25"/>
      <c r="FL7502" s="5"/>
    </row>
    <row r="7503" spans="40:168">
      <c r="AN7503" s="14"/>
      <c r="AO7503" s="14"/>
      <c r="AP7503" s="5"/>
      <c r="AQ7503" s="25"/>
      <c r="AR7503" s="25"/>
      <c r="AS7503" s="96"/>
      <c r="AT7503" s="83"/>
      <c r="AU7503" s="14"/>
      <c r="AX7503" s="83"/>
      <c r="AY7503" s="83"/>
      <c r="AZ7503" s="83"/>
      <c r="BA7503" s="83"/>
      <c r="BJ7503" s="54"/>
      <c r="BK7503" s="22"/>
      <c r="BL7503" s="24"/>
      <c r="BP7503" s="23"/>
      <c r="BQ7503" s="24"/>
      <c r="BR7503" s="22"/>
      <c r="BS7503" s="24"/>
      <c r="BT7503" s="24"/>
      <c r="BU7503" s="23"/>
      <c r="BV7503" s="26"/>
      <c r="BX7503" s="6"/>
      <c r="BY7503" s="24"/>
      <c r="BZ7503" s="109"/>
      <c r="CA7503" s="66"/>
      <c r="CB7503" s="5"/>
      <c r="CC7503" s="68"/>
      <c r="CD7503" s="67"/>
      <c r="CE7503" s="67"/>
      <c r="CF7503" s="64"/>
      <c r="CG7503" s="5"/>
      <c r="CH7503" s="69"/>
      <c r="CI7503" s="6"/>
      <c r="CJ7503" s="5"/>
      <c r="CK7503" s="25"/>
      <c r="CL7503" s="5"/>
      <c r="DN7503" s="14"/>
      <c r="DO7503" s="14"/>
      <c r="DP7503" s="5"/>
      <c r="DQ7503" s="25"/>
      <c r="DR7503" s="25"/>
      <c r="DS7503" s="96"/>
      <c r="DT7503" s="83"/>
      <c r="DU7503" s="14"/>
      <c r="DX7503" s="83"/>
      <c r="DY7503" s="83"/>
      <c r="DZ7503" s="83"/>
      <c r="EA7503" s="83"/>
      <c r="EJ7503" s="54"/>
      <c r="EK7503" s="22"/>
      <c r="EL7503" s="24"/>
      <c r="EP7503" s="23"/>
      <c r="EQ7503" s="24"/>
      <c r="ER7503" s="22"/>
      <c r="ES7503" s="24"/>
      <c r="ET7503" s="24"/>
      <c r="EU7503" s="23"/>
      <c r="EV7503" s="26"/>
      <c r="EX7503" s="6"/>
      <c r="EY7503" s="24"/>
      <c r="EZ7503" s="109"/>
      <c r="FA7503" s="66"/>
      <c r="FB7503" s="5"/>
      <c r="FC7503" s="68"/>
      <c r="FD7503" s="67"/>
      <c r="FE7503" s="67"/>
      <c r="FF7503" s="64"/>
      <c r="FG7503" s="5"/>
      <c r="FH7503" s="69"/>
      <c r="FI7503" s="6"/>
      <c r="FJ7503" s="5"/>
      <c r="FK7503" s="25"/>
      <c r="FL7503" s="5"/>
    </row>
    <row r="7504" spans="40:168">
      <c r="AN7504" s="14"/>
      <c r="AO7504" s="14"/>
      <c r="AP7504" s="5"/>
      <c r="AQ7504" s="25"/>
      <c r="AR7504" s="25"/>
      <c r="AS7504" s="96"/>
      <c r="AT7504" s="83"/>
      <c r="AU7504" s="14"/>
      <c r="AX7504" s="83"/>
      <c r="AY7504" s="83"/>
      <c r="AZ7504" s="83"/>
      <c r="BA7504" s="83"/>
      <c r="BJ7504" s="54"/>
      <c r="BK7504" s="22"/>
      <c r="BL7504" s="24"/>
      <c r="BP7504" s="23"/>
      <c r="BQ7504" s="24"/>
      <c r="BR7504" s="22"/>
      <c r="BS7504" s="24"/>
      <c r="BT7504" s="24"/>
      <c r="BU7504" s="23"/>
      <c r="BV7504" s="26"/>
      <c r="BX7504" s="6"/>
      <c r="BY7504" s="24"/>
      <c r="BZ7504" s="109"/>
      <c r="CA7504" s="66"/>
      <c r="CB7504" s="5"/>
      <c r="CC7504" s="68"/>
      <c r="CD7504" s="67"/>
      <c r="CE7504" s="67"/>
      <c r="CF7504" s="64"/>
      <c r="CG7504" s="5"/>
      <c r="CH7504" s="69"/>
      <c r="CI7504" s="6"/>
      <c r="CJ7504" s="5"/>
      <c r="CK7504" s="25"/>
      <c r="CL7504" s="5"/>
      <c r="DN7504" s="14"/>
      <c r="DO7504" s="14"/>
      <c r="DP7504" s="5"/>
      <c r="DQ7504" s="25"/>
      <c r="DR7504" s="25"/>
      <c r="DS7504" s="96"/>
      <c r="DT7504" s="83"/>
      <c r="DU7504" s="14"/>
      <c r="DX7504" s="83"/>
      <c r="DY7504" s="83"/>
      <c r="DZ7504" s="83"/>
      <c r="EA7504" s="83"/>
      <c r="EJ7504" s="54"/>
      <c r="EK7504" s="22"/>
      <c r="EL7504" s="24"/>
      <c r="EP7504" s="23"/>
      <c r="EQ7504" s="24"/>
      <c r="ER7504" s="22"/>
      <c r="ES7504" s="24"/>
      <c r="ET7504" s="24"/>
      <c r="EU7504" s="23"/>
      <c r="EV7504" s="26"/>
      <c r="EX7504" s="6"/>
      <c r="EY7504" s="24"/>
      <c r="EZ7504" s="109"/>
      <c r="FA7504" s="66"/>
      <c r="FB7504" s="5"/>
      <c r="FC7504" s="68"/>
      <c r="FD7504" s="67"/>
      <c r="FE7504" s="67"/>
      <c r="FF7504" s="64"/>
      <c r="FG7504" s="5"/>
      <c r="FH7504" s="69"/>
      <c r="FI7504" s="6"/>
      <c r="FJ7504" s="5"/>
      <c r="FK7504" s="25"/>
      <c r="FL7504" s="5"/>
    </row>
    <row r="7505" spans="40:168">
      <c r="AN7505" s="14"/>
      <c r="AO7505" s="14"/>
      <c r="AP7505" s="5"/>
      <c r="AQ7505" s="25"/>
      <c r="AR7505" s="25"/>
      <c r="AS7505" s="96"/>
      <c r="AT7505" s="83"/>
      <c r="AU7505" s="14"/>
      <c r="AX7505" s="83"/>
      <c r="AY7505" s="83"/>
      <c r="AZ7505" s="83"/>
      <c r="BA7505" s="83"/>
      <c r="BJ7505" s="54"/>
      <c r="BK7505" s="22"/>
      <c r="BL7505" s="24"/>
      <c r="BP7505" s="23"/>
      <c r="BQ7505" s="24"/>
      <c r="BR7505" s="22"/>
      <c r="BS7505" s="24"/>
      <c r="BT7505" s="24"/>
      <c r="BU7505" s="23"/>
      <c r="BV7505" s="26"/>
      <c r="BX7505" s="6"/>
      <c r="BY7505" s="24"/>
      <c r="BZ7505" s="109"/>
      <c r="CA7505" s="66"/>
      <c r="CB7505" s="5"/>
      <c r="CC7505" s="68"/>
      <c r="CD7505" s="67"/>
      <c r="CE7505" s="67"/>
      <c r="CF7505" s="64"/>
      <c r="CG7505" s="5"/>
      <c r="CH7505" s="69"/>
      <c r="CI7505" s="6"/>
      <c r="CJ7505" s="5"/>
      <c r="CK7505" s="25"/>
      <c r="CL7505" s="5"/>
      <c r="DN7505" s="14"/>
      <c r="DO7505" s="14"/>
      <c r="DP7505" s="5"/>
      <c r="DQ7505" s="25"/>
      <c r="DR7505" s="25"/>
      <c r="DS7505" s="96"/>
      <c r="DT7505" s="83"/>
      <c r="DU7505" s="14"/>
      <c r="DX7505" s="83"/>
      <c r="DY7505" s="83"/>
      <c r="DZ7505" s="83"/>
      <c r="EA7505" s="83"/>
      <c r="EJ7505" s="54"/>
      <c r="EK7505" s="22"/>
      <c r="EL7505" s="24"/>
      <c r="EP7505" s="23"/>
      <c r="EQ7505" s="24"/>
      <c r="ER7505" s="22"/>
      <c r="ES7505" s="24"/>
      <c r="ET7505" s="24"/>
      <c r="EU7505" s="23"/>
      <c r="EV7505" s="26"/>
      <c r="EX7505" s="6"/>
      <c r="EY7505" s="24"/>
      <c r="EZ7505" s="109"/>
      <c r="FA7505" s="66"/>
      <c r="FB7505" s="5"/>
      <c r="FC7505" s="68"/>
      <c r="FD7505" s="67"/>
      <c r="FE7505" s="67"/>
      <c r="FF7505" s="64"/>
      <c r="FG7505" s="5"/>
      <c r="FH7505" s="69"/>
      <c r="FI7505" s="6"/>
      <c r="FJ7505" s="5"/>
      <c r="FK7505" s="25"/>
      <c r="FL7505" s="5"/>
    </row>
    <row r="7506" spans="40:168">
      <c r="AN7506" s="14"/>
      <c r="AO7506" s="14"/>
      <c r="AP7506" s="5"/>
      <c r="AQ7506" s="25"/>
      <c r="AR7506" s="25"/>
      <c r="AS7506" s="96"/>
      <c r="AT7506" s="83"/>
      <c r="AU7506" s="14"/>
      <c r="AX7506" s="83"/>
      <c r="AY7506" s="83"/>
      <c r="AZ7506" s="83"/>
      <c r="BA7506" s="83"/>
      <c r="BJ7506" s="54"/>
      <c r="BK7506" s="22"/>
      <c r="BL7506" s="24"/>
      <c r="BP7506" s="23"/>
      <c r="BQ7506" s="24"/>
      <c r="BR7506" s="22"/>
      <c r="BS7506" s="24"/>
      <c r="BT7506" s="24"/>
      <c r="BU7506" s="23"/>
      <c r="BV7506" s="26"/>
      <c r="BX7506" s="6"/>
      <c r="BY7506" s="24"/>
      <c r="BZ7506" s="109"/>
      <c r="CA7506" s="66"/>
      <c r="CB7506" s="5"/>
      <c r="CC7506" s="68"/>
      <c r="CD7506" s="67"/>
      <c r="CE7506" s="67"/>
      <c r="CF7506" s="64"/>
      <c r="CG7506" s="5"/>
      <c r="CH7506" s="69"/>
      <c r="CI7506" s="6"/>
      <c r="CJ7506" s="5"/>
      <c r="CK7506" s="25"/>
      <c r="CL7506" s="5"/>
      <c r="DN7506" s="14"/>
      <c r="DO7506" s="14"/>
      <c r="DP7506" s="5"/>
      <c r="DQ7506" s="25"/>
      <c r="DR7506" s="25"/>
      <c r="DS7506" s="96"/>
      <c r="DT7506" s="83"/>
      <c r="DU7506" s="14"/>
      <c r="DX7506" s="83"/>
      <c r="DY7506" s="83"/>
      <c r="DZ7506" s="83"/>
      <c r="EA7506" s="83"/>
      <c r="EJ7506" s="54"/>
      <c r="EK7506" s="22"/>
      <c r="EL7506" s="24"/>
      <c r="EP7506" s="23"/>
      <c r="EQ7506" s="24"/>
      <c r="ER7506" s="22"/>
      <c r="ES7506" s="24"/>
      <c r="ET7506" s="24"/>
      <c r="EU7506" s="23"/>
      <c r="EV7506" s="26"/>
      <c r="EX7506" s="6"/>
      <c r="EY7506" s="24"/>
      <c r="EZ7506" s="109"/>
      <c r="FA7506" s="66"/>
      <c r="FB7506" s="5"/>
      <c r="FC7506" s="68"/>
      <c r="FD7506" s="67"/>
      <c r="FE7506" s="67"/>
      <c r="FF7506" s="64"/>
      <c r="FG7506" s="5"/>
      <c r="FH7506" s="69"/>
      <c r="FI7506" s="6"/>
      <c r="FJ7506" s="5"/>
      <c r="FK7506" s="25"/>
      <c r="FL7506" s="5"/>
    </row>
    <row r="7507" spans="40:168">
      <c r="AN7507" s="14"/>
      <c r="AO7507" s="14"/>
      <c r="AP7507" s="5"/>
      <c r="AQ7507" s="25"/>
      <c r="AR7507" s="25"/>
      <c r="AS7507" s="96"/>
      <c r="AT7507" s="83"/>
      <c r="AU7507" s="14"/>
      <c r="AX7507" s="83"/>
      <c r="AY7507" s="83"/>
      <c r="AZ7507" s="83"/>
      <c r="BA7507" s="83"/>
      <c r="BJ7507" s="54"/>
      <c r="BK7507" s="22"/>
      <c r="BL7507" s="24"/>
      <c r="BP7507" s="23"/>
      <c r="BQ7507" s="24"/>
      <c r="BR7507" s="22"/>
      <c r="BS7507" s="24"/>
      <c r="BT7507" s="24"/>
      <c r="BU7507" s="23"/>
      <c r="BV7507" s="26"/>
      <c r="BX7507" s="6"/>
      <c r="BY7507" s="24"/>
      <c r="BZ7507" s="109"/>
      <c r="CA7507" s="66"/>
      <c r="CB7507" s="5"/>
      <c r="CC7507" s="68"/>
      <c r="CD7507" s="67"/>
      <c r="CE7507" s="67"/>
      <c r="CF7507" s="64"/>
      <c r="CG7507" s="5"/>
      <c r="CH7507" s="69"/>
      <c r="CI7507" s="6"/>
      <c r="CJ7507" s="5"/>
      <c r="CK7507" s="25"/>
      <c r="CL7507" s="5"/>
      <c r="DN7507" s="14"/>
      <c r="DO7507" s="14"/>
      <c r="DP7507" s="5"/>
      <c r="DQ7507" s="25"/>
      <c r="DR7507" s="25"/>
      <c r="DS7507" s="96"/>
      <c r="DT7507" s="83"/>
      <c r="DU7507" s="14"/>
      <c r="DX7507" s="83"/>
      <c r="DY7507" s="83"/>
      <c r="DZ7507" s="83"/>
      <c r="EA7507" s="83"/>
      <c r="EJ7507" s="54"/>
      <c r="EK7507" s="22"/>
      <c r="EL7507" s="24"/>
      <c r="EP7507" s="23"/>
      <c r="EQ7507" s="24"/>
      <c r="ER7507" s="22"/>
      <c r="ES7507" s="24"/>
      <c r="ET7507" s="24"/>
      <c r="EU7507" s="23"/>
      <c r="EV7507" s="26"/>
      <c r="EX7507" s="6"/>
      <c r="EY7507" s="24"/>
      <c r="EZ7507" s="109"/>
      <c r="FA7507" s="66"/>
      <c r="FB7507" s="5"/>
      <c r="FC7507" s="68"/>
      <c r="FD7507" s="67"/>
      <c r="FE7507" s="67"/>
      <c r="FF7507" s="64"/>
      <c r="FG7507" s="5"/>
      <c r="FH7507" s="69"/>
      <c r="FI7507" s="6"/>
      <c r="FJ7507" s="5"/>
      <c r="FK7507" s="25"/>
      <c r="FL7507" s="5"/>
    </row>
    <row r="7508" spans="40:168">
      <c r="AN7508" s="14"/>
      <c r="AO7508" s="14"/>
      <c r="AP7508" s="5"/>
      <c r="AQ7508" s="25"/>
      <c r="AR7508" s="25"/>
      <c r="AS7508" s="96"/>
      <c r="AT7508" s="83"/>
      <c r="AU7508" s="14"/>
      <c r="AX7508" s="83"/>
      <c r="AY7508" s="83"/>
      <c r="AZ7508" s="83"/>
      <c r="BA7508" s="83"/>
      <c r="BJ7508" s="54"/>
      <c r="BK7508" s="22"/>
      <c r="BL7508" s="24"/>
      <c r="BP7508" s="23"/>
      <c r="BQ7508" s="24"/>
      <c r="BR7508" s="22"/>
      <c r="BS7508" s="24"/>
      <c r="BT7508" s="24"/>
      <c r="BU7508" s="23"/>
      <c r="BV7508" s="26"/>
      <c r="BX7508" s="6"/>
      <c r="BY7508" s="24"/>
      <c r="BZ7508" s="109"/>
      <c r="CA7508" s="66"/>
      <c r="CB7508" s="5"/>
      <c r="CC7508" s="68"/>
      <c r="CD7508" s="67"/>
      <c r="CE7508" s="67"/>
      <c r="CF7508" s="64"/>
      <c r="CG7508" s="5"/>
      <c r="CH7508" s="69"/>
      <c r="CI7508" s="6"/>
      <c r="CJ7508" s="5"/>
      <c r="CK7508" s="25"/>
      <c r="CL7508" s="5"/>
      <c r="DN7508" s="14"/>
      <c r="DO7508" s="14"/>
      <c r="DP7508" s="5"/>
      <c r="DQ7508" s="25"/>
      <c r="DR7508" s="25"/>
      <c r="DS7508" s="96"/>
      <c r="DT7508" s="83"/>
      <c r="DU7508" s="14"/>
      <c r="DX7508" s="83"/>
      <c r="DY7508" s="83"/>
      <c r="DZ7508" s="83"/>
      <c r="EA7508" s="83"/>
      <c r="EJ7508" s="54"/>
      <c r="EK7508" s="22"/>
      <c r="EL7508" s="24"/>
      <c r="EP7508" s="23"/>
      <c r="EQ7508" s="24"/>
      <c r="ER7508" s="22"/>
      <c r="ES7508" s="24"/>
      <c r="ET7508" s="24"/>
      <c r="EU7508" s="23"/>
      <c r="EV7508" s="26"/>
      <c r="EX7508" s="6"/>
      <c r="EY7508" s="24"/>
      <c r="EZ7508" s="109"/>
      <c r="FA7508" s="66"/>
      <c r="FB7508" s="5"/>
      <c r="FC7508" s="68"/>
      <c r="FD7508" s="67"/>
      <c r="FE7508" s="67"/>
      <c r="FF7508" s="64"/>
      <c r="FG7508" s="5"/>
      <c r="FH7508" s="69"/>
      <c r="FI7508" s="6"/>
      <c r="FJ7508" s="5"/>
      <c r="FK7508" s="25"/>
      <c r="FL7508" s="5"/>
    </row>
    <row r="7509" spans="40:168">
      <c r="AN7509" s="14"/>
      <c r="AO7509" s="14"/>
      <c r="AP7509" s="5"/>
      <c r="AQ7509" s="25"/>
      <c r="AR7509" s="25"/>
      <c r="AS7509" s="96"/>
      <c r="AT7509" s="83"/>
      <c r="AU7509" s="14"/>
      <c r="AX7509" s="83"/>
      <c r="AY7509" s="83"/>
      <c r="AZ7509" s="83"/>
      <c r="BA7509" s="83"/>
      <c r="BJ7509" s="54"/>
      <c r="BK7509" s="22"/>
      <c r="BL7509" s="24"/>
      <c r="BP7509" s="23"/>
      <c r="BQ7509" s="24"/>
      <c r="BR7509" s="22"/>
      <c r="BS7509" s="24"/>
      <c r="BT7509" s="24"/>
      <c r="BU7509" s="23"/>
      <c r="BV7509" s="26"/>
      <c r="BX7509" s="6"/>
      <c r="BY7509" s="24"/>
      <c r="BZ7509" s="109"/>
      <c r="CA7509" s="66"/>
      <c r="CB7509" s="5"/>
      <c r="CC7509" s="68"/>
      <c r="CD7509" s="67"/>
      <c r="CE7509" s="67"/>
      <c r="CF7509" s="64"/>
      <c r="CG7509" s="5"/>
      <c r="CH7509" s="69"/>
      <c r="CI7509" s="6"/>
      <c r="CJ7509" s="5"/>
      <c r="CK7509" s="25"/>
      <c r="CL7509" s="5"/>
      <c r="DN7509" s="14"/>
      <c r="DO7509" s="14"/>
      <c r="DP7509" s="5"/>
      <c r="DQ7509" s="25"/>
      <c r="DR7509" s="25"/>
      <c r="DS7509" s="96"/>
      <c r="DT7509" s="83"/>
      <c r="DU7509" s="14"/>
      <c r="DX7509" s="83"/>
      <c r="DY7509" s="83"/>
      <c r="DZ7509" s="83"/>
      <c r="EA7509" s="83"/>
      <c r="EJ7509" s="54"/>
      <c r="EK7509" s="22"/>
      <c r="EL7509" s="24"/>
      <c r="EP7509" s="23"/>
      <c r="EQ7509" s="24"/>
      <c r="ER7509" s="22"/>
      <c r="ES7509" s="24"/>
      <c r="ET7509" s="24"/>
      <c r="EU7509" s="23"/>
      <c r="EV7509" s="26"/>
      <c r="EX7509" s="6"/>
      <c r="EY7509" s="24"/>
      <c r="EZ7509" s="109"/>
      <c r="FA7509" s="66"/>
      <c r="FB7509" s="5"/>
      <c r="FC7509" s="68"/>
      <c r="FD7509" s="67"/>
      <c r="FE7509" s="67"/>
      <c r="FF7509" s="64"/>
      <c r="FG7509" s="5"/>
      <c r="FH7509" s="69"/>
      <c r="FI7509" s="6"/>
      <c r="FJ7509" s="5"/>
      <c r="FK7509" s="25"/>
      <c r="FL7509" s="5"/>
    </row>
    <row r="7510" spans="40:168">
      <c r="AN7510" s="14"/>
      <c r="AO7510" s="14"/>
      <c r="AP7510" s="5"/>
      <c r="AQ7510" s="25"/>
      <c r="AR7510" s="25"/>
      <c r="AS7510" s="96"/>
      <c r="AT7510" s="83"/>
      <c r="AU7510" s="14"/>
      <c r="AX7510" s="83"/>
      <c r="AY7510" s="83"/>
      <c r="AZ7510" s="83"/>
      <c r="BA7510" s="83"/>
      <c r="BJ7510" s="54"/>
      <c r="BK7510" s="22"/>
      <c r="BL7510" s="24"/>
      <c r="BP7510" s="23"/>
      <c r="BQ7510" s="24"/>
      <c r="BR7510" s="22"/>
      <c r="BS7510" s="24"/>
      <c r="BT7510" s="24"/>
      <c r="BU7510" s="23"/>
      <c r="BV7510" s="26"/>
      <c r="BX7510" s="6"/>
      <c r="BY7510" s="24"/>
      <c r="BZ7510" s="109"/>
      <c r="CA7510" s="66"/>
      <c r="CB7510" s="5"/>
      <c r="CC7510" s="68"/>
      <c r="CD7510" s="67"/>
      <c r="CE7510" s="67"/>
      <c r="CF7510" s="64"/>
      <c r="CG7510" s="5"/>
      <c r="CH7510" s="69"/>
      <c r="CI7510" s="6"/>
      <c r="CJ7510" s="5"/>
      <c r="CK7510" s="25"/>
      <c r="CL7510" s="5"/>
      <c r="DN7510" s="14"/>
      <c r="DO7510" s="14"/>
      <c r="DP7510" s="5"/>
      <c r="DQ7510" s="25"/>
      <c r="DR7510" s="25"/>
      <c r="DS7510" s="96"/>
      <c r="DT7510" s="83"/>
      <c r="DU7510" s="14"/>
      <c r="DX7510" s="83"/>
      <c r="DY7510" s="83"/>
      <c r="DZ7510" s="83"/>
      <c r="EA7510" s="83"/>
      <c r="EJ7510" s="54"/>
      <c r="EK7510" s="22"/>
      <c r="EL7510" s="24"/>
      <c r="EP7510" s="23"/>
      <c r="EQ7510" s="24"/>
      <c r="ER7510" s="22"/>
      <c r="ES7510" s="24"/>
      <c r="ET7510" s="24"/>
      <c r="EU7510" s="23"/>
      <c r="EV7510" s="26"/>
      <c r="EX7510" s="6"/>
      <c r="EY7510" s="24"/>
      <c r="EZ7510" s="109"/>
      <c r="FA7510" s="66"/>
      <c r="FB7510" s="5"/>
      <c r="FC7510" s="68"/>
      <c r="FD7510" s="67"/>
      <c r="FE7510" s="67"/>
      <c r="FF7510" s="64"/>
      <c r="FG7510" s="5"/>
      <c r="FH7510" s="69"/>
      <c r="FI7510" s="6"/>
      <c r="FJ7510" s="5"/>
      <c r="FK7510" s="25"/>
      <c r="FL7510" s="5"/>
    </row>
    <row r="7511" spans="40:168">
      <c r="AN7511" s="14"/>
      <c r="AO7511" s="14"/>
      <c r="AP7511" s="5"/>
      <c r="AQ7511" s="25"/>
      <c r="AR7511" s="25"/>
      <c r="AS7511" s="96"/>
      <c r="AT7511" s="83"/>
      <c r="AU7511" s="14"/>
      <c r="AX7511" s="83"/>
      <c r="AY7511" s="83"/>
      <c r="AZ7511" s="83"/>
      <c r="BA7511" s="83"/>
      <c r="BJ7511" s="54"/>
      <c r="BK7511" s="22"/>
      <c r="BL7511" s="24"/>
      <c r="BP7511" s="23"/>
      <c r="BQ7511" s="24"/>
      <c r="BR7511" s="22"/>
      <c r="BS7511" s="24"/>
      <c r="BT7511" s="24"/>
      <c r="BU7511" s="23"/>
      <c r="BV7511" s="26"/>
      <c r="BX7511" s="6"/>
      <c r="BY7511" s="24"/>
      <c r="BZ7511" s="109"/>
      <c r="CA7511" s="66"/>
      <c r="CB7511" s="5"/>
      <c r="CC7511" s="68"/>
      <c r="CD7511" s="67"/>
      <c r="CE7511" s="67"/>
      <c r="CF7511" s="64"/>
      <c r="CG7511" s="5"/>
      <c r="CH7511" s="69"/>
      <c r="CI7511" s="6"/>
      <c r="CJ7511" s="5"/>
      <c r="CK7511" s="25"/>
      <c r="CL7511" s="5"/>
      <c r="DN7511" s="14"/>
      <c r="DO7511" s="14"/>
      <c r="DP7511" s="5"/>
      <c r="DQ7511" s="25"/>
      <c r="DR7511" s="25"/>
      <c r="DS7511" s="96"/>
      <c r="DT7511" s="83"/>
      <c r="DU7511" s="14"/>
      <c r="DX7511" s="83"/>
      <c r="DY7511" s="83"/>
      <c r="DZ7511" s="83"/>
      <c r="EA7511" s="83"/>
      <c r="EJ7511" s="54"/>
      <c r="EK7511" s="22"/>
      <c r="EL7511" s="24"/>
      <c r="EP7511" s="23"/>
      <c r="EQ7511" s="24"/>
      <c r="ER7511" s="22"/>
      <c r="ES7511" s="24"/>
      <c r="ET7511" s="24"/>
      <c r="EU7511" s="23"/>
      <c r="EV7511" s="26"/>
      <c r="EX7511" s="6"/>
      <c r="EY7511" s="24"/>
      <c r="EZ7511" s="109"/>
      <c r="FA7511" s="66"/>
      <c r="FB7511" s="5"/>
      <c r="FC7511" s="68"/>
      <c r="FD7511" s="67"/>
      <c r="FE7511" s="67"/>
      <c r="FF7511" s="64"/>
      <c r="FG7511" s="5"/>
      <c r="FH7511" s="69"/>
      <c r="FI7511" s="6"/>
      <c r="FJ7511" s="5"/>
      <c r="FK7511" s="25"/>
      <c r="FL7511" s="5"/>
    </row>
    <row r="7512" spans="40:168">
      <c r="AN7512" s="14"/>
      <c r="AO7512" s="14"/>
      <c r="AP7512" s="5"/>
      <c r="AQ7512" s="25"/>
      <c r="AR7512" s="25"/>
      <c r="AS7512" s="96"/>
      <c r="AT7512" s="83"/>
      <c r="AU7512" s="14"/>
      <c r="AX7512" s="83"/>
      <c r="AY7512" s="83"/>
      <c r="AZ7512" s="83"/>
      <c r="BA7512" s="83"/>
      <c r="BJ7512" s="54"/>
      <c r="BK7512" s="22"/>
      <c r="BL7512" s="24"/>
      <c r="BP7512" s="23"/>
      <c r="BQ7512" s="24"/>
      <c r="BR7512" s="22"/>
      <c r="BS7512" s="24"/>
      <c r="BT7512" s="24"/>
      <c r="BU7512" s="23"/>
      <c r="BV7512" s="26"/>
      <c r="BX7512" s="6"/>
      <c r="BY7512" s="24"/>
      <c r="BZ7512" s="109"/>
      <c r="CA7512" s="66"/>
      <c r="CB7512" s="5"/>
      <c r="CC7512" s="68"/>
      <c r="CD7512" s="67"/>
      <c r="CE7512" s="67"/>
      <c r="CF7512" s="64"/>
      <c r="CG7512" s="5"/>
      <c r="CH7512" s="69"/>
      <c r="CI7512" s="6"/>
      <c r="CJ7512" s="5"/>
      <c r="CK7512" s="25"/>
      <c r="CL7512" s="5"/>
      <c r="DN7512" s="14"/>
      <c r="DO7512" s="14"/>
      <c r="DP7512" s="5"/>
      <c r="DQ7512" s="25"/>
      <c r="DR7512" s="25"/>
      <c r="DS7512" s="96"/>
      <c r="DT7512" s="83"/>
      <c r="DU7512" s="14"/>
      <c r="DX7512" s="83"/>
      <c r="DY7512" s="83"/>
      <c r="DZ7512" s="83"/>
      <c r="EA7512" s="83"/>
      <c r="EJ7512" s="54"/>
      <c r="EK7512" s="22"/>
      <c r="EL7512" s="24"/>
      <c r="EP7512" s="23"/>
      <c r="EQ7512" s="24"/>
      <c r="ER7512" s="22"/>
      <c r="ES7512" s="24"/>
      <c r="ET7512" s="24"/>
      <c r="EU7512" s="23"/>
      <c r="EV7512" s="26"/>
      <c r="EX7512" s="6"/>
      <c r="EY7512" s="24"/>
      <c r="EZ7512" s="109"/>
      <c r="FA7512" s="66"/>
      <c r="FB7512" s="5"/>
      <c r="FC7512" s="68"/>
      <c r="FD7512" s="67"/>
      <c r="FE7512" s="67"/>
      <c r="FF7512" s="64"/>
      <c r="FG7512" s="5"/>
      <c r="FH7512" s="69"/>
      <c r="FI7512" s="6"/>
      <c r="FJ7512" s="5"/>
      <c r="FK7512" s="25"/>
      <c r="FL7512" s="5"/>
    </row>
    <row r="7513" spans="40:168">
      <c r="AN7513" s="14"/>
      <c r="AO7513" s="14"/>
      <c r="AP7513" s="5"/>
      <c r="AQ7513" s="25"/>
      <c r="AR7513" s="25"/>
      <c r="AS7513" s="96"/>
      <c r="AT7513" s="83"/>
      <c r="AU7513" s="14"/>
      <c r="AX7513" s="83"/>
      <c r="AY7513" s="83"/>
      <c r="AZ7513" s="83"/>
      <c r="BA7513" s="83"/>
      <c r="BJ7513" s="54"/>
      <c r="BK7513" s="22"/>
      <c r="BL7513" s="24"/>
      <c r="BP7513" s="23"/>
      <c r="BQ7513" s="24"/>
      <c r="BR7513" s="22"/>
      <c r="BS7513" s="24"/>
      <c r="BT7513" s="24"/>
      <c r="BU7513" s="23"/>
      <c r="BV7513" s="26"/>
      <c r="BX7513" s="6"/>
      <c r="BY7513" s="24"/>
      <c r="BZ7513" s="109"/>
      <c r="CA7513" s="66"/>
      <c r="CB7513" s="5"/>
      <c r="CC7513" s="68"/>
      <c r="CD7513" s="67"/>
      <c r="CE7513" s="67"/>
      <c r="CF7513" s="64"/>
      <c r="CG7513" s="5"/>
      <c r="CH7513" s="69"/>
      <c r="CI7513" s="6"/>
      <c r="CJ7513" s="5"/>
      <c r="CK7513" s="25"/>
      <c r="CL7513" s="5"/>
      <c r="DN7513" s="14"/>
      <c r="DO7513" s="14"/>
      <c r="DP7513" s="5"/>
      <c r="DQ7513" s="25"/>
      <c r="DR7513" s="25"/>
      <c r="DS7513" s="96"/>
      <c r="DT7513" s="83"/>
      <c r="DU7513" s="14"/>
      <c r="DX7513" s="83"/>
      <c r="DY7513" s="83"/>
      <c r="DZ7513" s="83"/>
      <c r="EA7513" s="83"/>
      <c r="EJ7513" s="54"/>
      <c r="EK7513" s="22"/>
      <c r="EL7513" s="24"/>
      <c r="EP7513" s="23"/>
      <c r="EQ7513" s="24"/>
      <c r="ER7513" s="22"/>
      <c r="ES7513" s="24"/>
      <c r="ET7513" s="24"/>
      <c r="EU7513" s="23"/>
      <c r="EV7513" s="26"/>
      <c r="EX7513" s="6"/>
      <c r="EY7513" s="24"/>
      <c r="EZ7513" s="109"/>
      <c r="FA7513" s="66"/>
      <c r="FB7513" s="5"/>
      <c r="FC7513" s="68"/>
      <c r="FD7513" s="67"/>
      <c r="FE7513" s="67"/>
      <c r="FF7513" s="64"/>
      <c r="FG7513" s="5"/>
      <c r="FH7513" s="69"/>
      <c r="FI7513" s="6"/>
      <c r="FJ7513" s="5"/>
      <c r="FK7513" s="25"/>
      <c r="FL7513" s="5"/>
    </row>
    <row r="7514" spans="40:168">
      <c r="AN7514" s="14"/>
      <c r="AO7514" s="14"/>
      <c r="AP7514" s="5"/>
      <c r="AQ7514" s="25"/>
      <c r="AR7514" s="25"/>
      <c r="AS7514" s="96"/>
      <c r="AT7514" s="83"/>
      <c r="AU7514" s="14"/>
      <c r="AX7514" s="83"/>
      <c r="AY7514" s="83"/>
      <c r="AZ7514" s="83"/>
      <c r="BA7514" s="83"/>
      <c r="BJ7514" s="54"/>
      <c r="BK7514" s="22"/>
      <c r="BL7514" s="24"/>
      <c r="BP7514" s="23"/>
      <c r="BQ7514" s="24"/>
      <c r="BR7514" s="22"/>
      <c r="BS7514" s="24"/>
      <c r="BT7514" s="24"/>
      <c r="BU7514" s="23"/>
      <c r="BV7514" s="26"/>
      <c r="BX7514" s="6"/>
      <c r="BY7514" s="24"/>
      <c r="BZ7514" s="109"/>
      <c r="CA7514" s="66"/>
      <c r="CB7514" s="5"/>
      <c r="CC7514" s="68"/>
      <c r="CD7514" s="67"/>
      <c r="CE7514" s="67"/>
      <c r="CF7514" s="64"/>
      <c r="CG7514" s="5"/>
      <c r="CH7514" s="69"/>
      <c r="CI7514" s="6"/>
      <c r="CJ7514" s="5"/>
      <c r="CK7514" s="25"/>
      <c r="CL7514" s="5"/>
      <c r="DN7514" s="14"/>
      <c r="DO7514" s="14"/>
      <c r="DP7514" s="5"/>
      <c r="DQ7514" s="25"/>
      <c r="DR7514" s="25"/>
      <c r="DS7514" s="96"/>
      <c r="DT7514" s="83"/>
      <c r="DU7514" s="14"/>
      <c r="DX7514" s="83"/>
      <c r="DY7514" s="83"/>
      <c r="DZ7514" s="83"/>
      <c r="EA7514" s="83"/>
      <c r="EJ7514" s="54"/>
      <c r="EK7514" s="22"/>
      <c r="EL7514" s="24"/>
      <c r="EP7514" s="23"/>
      <c r="EQ7514" s="24"/>
      <c r="ER7514" s="22"/>
      <c r="ES7514" s="24"/>
      <c r="ET7514" s="24"/>
      <c r="EU7514" s="23"/>
      <c r="EV7514" s="26"/>
      <c r="EX7514" s="6"/>
      <c r="EY7514" s="24"/>
      <c r="EZ7514" s="109"/>
      <c r="FA7514" s="66"/>
      <c r="FB7514" s="5"/>
      <c r="FC7514" s="68"/>
      <c r="FD7514" s="67"/>
      <c r="FE7514" s="67"/>
      <c r="FF7514" s="64"/>
      <c r="FG7514" s="5"/>
      <c r="FH7514" s="69"/>
      <c r="FI7514" s="6"/>
      <c r="FJ7514" s="5"/>
      <c r="FK7514" s="25"/>
      <c r="FL7514" s="5"/>
    </row>
    <row r="7515" spans="40:168">
      <c r="AN7515" s="14"/>
      <c r="AO7515" s="14"/>
      <c r="AP7515" s="5"/>
      <c r="AQ7515" s="25"/>
      <c r="AR7515" s="25"/>
      <c r="AS7515" s="96"/>
      <c r="AT7515" s="83"/>
      <c r="AU7515" s="14"/>
      <c r="AX7515" s="83"/>
      <c r="AY7515" s="83"/>
      <c r="AZ7515" s="83"/>
      <c r="BA7515" s="83"/>
      <c r="BJ7515" s="54"/>
      <c r="BK7515" s="22"/>
      <c r="BL7515" s="24"/>
      <c r="BP7515" s="23"/>
      <c r="BQ7515" s="24"/>
      <c r="BR7515" s="22"/>
      <c r="BS7515" s="24"/>
      <c r="BT7515" s="24"/>
      <c r="BU7515" s="23"/>
      <c r="BV7515" s="26"/>
      <c r="BX7515" s="6"/>
      <c r="BY7515" s="24"/>
      <c r="BZ7515" s="109"/>
      <c r="CA7515" s="66"/>
      <c r="CB7515" s="5"/>
      <c r="CC7515" s="68"/>
      <c r="CD7515" s="67"/>
      <c r="CE7515" s="67"/>
      <c r="CF7515" s="64"/>
      <c r="CG7515" s="5"/>
      <c r="CH7515" s="69"/>
      <c r="CI7515" s="6"/>
      <c r="CJ7515" s="5"/>
      <c r="CK7515" s="25"/>
      <c r="CL7515" s="5"/>
      <c r="DN7515" s="14"/>
      <c r="DO7515" s="14"/>
      <c r="DP7515" s="5"/>
      <c r="DQ7515" s="25"/>
      <c r="DR7515" s="25"/>
      <c r="DS7515" s="96"/>
      <c r="DT7515" s="83"/>
      <c r="DU7515" s="14"/>
      <c r="DX7515" s="83"/>
      <c r="DY7515" s="83"/>
      <c r="DZ7515" s="83"/>
      <c r="EA7515" s="83"/>
      <c r="EJ7515" s="54"/>
      <c r="EK7515" s="22"/>
      <c r="EL7515" s="24"/>
      <c r="EP7515" s="23"/>
      <c r="EQ7515" s="24"/>
      <c r="ER7515" s="22"/>
      <c r="ES7515" s="24"/>
      <c r="ET7515" s="24"/>
      <c r="EU7515" s="23"/>
      <c r="EV7515" s="26"/>
      <c r="EX7515" s="6"/>
      <c r="EY7515" s="24"/>
      <c r="EZ7515" s="109"/>
      <c r="FA7515" s="66"/>
      <c r="FB7515" s="5"/>
      <c r="FC7515" s="68"/>
      <c r="FD7515" s="67"/>
      <c r="FE7515" s="67"/>
      <c r="FF7515" s="64"/>
      <c r="FG7515" s="5"/>
      <c r="FH7515" s="69"/>
      <c r="FI7515" s="6"/>
      <c r="FJ7515" s="5"/>
      <c r="FK7515" s="25"/>
      <c r="FL7515" s="5"/>
    </row>
    <row r="7516" spans="40:168">
      <c r="AN7516" s="14"/>
      <c r="AO7516" s="14"/>
      <c r="AP7516" s="5"/>
      <c r="AQ7516" s="25"/>
      <c r="AR7516" s="25"/>
      <c r="AS7516" s="96"/>
      <c r="AT7516" s="83"/>
      <c r="AU7516" s="14"/>
      <c r="AX7516" s="83"/>
      <c r="AY7516" s="83"/>
      <c r="AZ7516" s="83"/>
      <c r="BA7516" s="83"/>
      <c r="BJ7516" s="54"/>
      <c r="BK7516" s="22"/>
      <c r="BL7516" s="24"/>
      <c r="BP7516" s="23"/>
      <c r="BQ7516" s="24"/>
      <c r="BR7516" s="22"/>
      <c r="BS7516" s="24"/>
      <c r="BT7516" s="24"/>
      <c r="BU7516" s="23"/>
      <c r="BV7516" s="26"/>
      <c r="BX7516" s="6"/>
      <c r="BY7516" s="24"/>
      <c r="BZ7516" s="109"/>
      <c r="CA7516" s="66"/>
      <c r="CB7516" s="5"/>
      <c r="CC7516" s="68"/>
      <c r="CD7516" s="67"/>
      <c r="CE7516" s="67"/>
      <c r="CF7516" s="64"/>
      <c r="CG7516" s="5"/>
      <c r="CH7516" s="69"/>
      <c r="CI7516" s="6"/>
      <c r="CJ7516" s="5"/>
      <c r="CK7516" s="25"/>
      <c r="CL7516" s="5"/>
      <c r="DN7516" s="14"/>
      <c r="DO7516" s="14"/>
      <c r="DP7516" s="5"/>
      <c r="DQ7516" s="25"/>
      <c r="DR7516" s="25"/>
      <c r="DS7516" s="96"/>
      <c r="DT7516" s="83"/>
      <c r="DU7516" s="14"/>
      <c r="DX7516" s="83"/>
      <c r="DY7516" s="83"/>
      <c r="DZ7516" s="83"/>
      <c r="EA7516" s="83"/>
      <c r="EJ7516" s="54"/>
      <c r="EK7516" s="22"/>
      <c r="EL7516" s="24"/>
      <c r="EP7516" s="23"/>
      <c r="EQ7516" s="24"/>
      <c r="ER7516" s="22"/>
      <c r="ES7516" s="24"/>
      <c r="ET7516" s="24"/>
      <c r="EU7516" s="23"/>
      <c r="EV7516" s="26"/>
      <c r="EX7516" s="6"/>
      <c r="EY7516" s="24"/>
      <c r="EZ7516" s="109"/>
      <c r="FA7516" s="66"/>
      <c r="FB7516" s="5"/>
      <c r="FC7516" s="68"/>
      <c r="FD7516" s="67"/>
      <c r="FE7516" s="67"/>
      <c r="FF7516" s="64"/>
      <c r="FG7516" s="5"/>
      <c r="FH7516" s="69"/>
      <c r="FI7516" s="6"/>
      <c r="FJ7516" s="5"/>
      <c r="FK7516" s="25"/>
      <c r="FL7516" s="5"/>
    </row>
    <row r="7517" spans="40:168">
      <c r="AN7517" s="14"/>
      <c r="AO7517" s="14"/>
      <c r="AP7517" s="5"/>
      <c r="AQ7517" s="25"/>
      <c r="AR7517" s="25"/>
      <c r="AS7517" s="96"/>
      <c r="AT7517" s="83"/>
      <c r="AU7517" s="14"/>
      <c r="AX7517" s="83"/>
      <c r="AY7517" s="83"/>
      <c r="AZ7517" s="83"/>
      <c r="BA7517" s="83"/>
      <c r="BJ7517" s="54"/>
      <c r="BK7517" s="22"/>
      <c r="BL7517" s="24"/>
      <c r="BP7517" s="23"/>
      <c r="BQ7517" s="24"/>
      <c r="BR7517" s="22"/>
      <c r="BS7517" s="24"/>
      <c r="BT7517" s="24"/>
      <c r="BU7517" s="23"/>
      <c r="BV7517" s="26"/>
      <c r="BX7517" s="6"/>
      <c r="BY7517" s="24"/>
      <c r="BZ7517" s="109"/>
      <c r="CA7517" s="66"/>
      <c r="CB7517" s="5"/>
      <c r="CC7517" s="68"/>
      <c r="CD7517" s="67"/>
      <c r="CE7517" s="67"/>
      <c r="CF7517" s="64"/>
      <c r="CG7517" s="5"/>
      <c r="CH7517" s="69"/>
      <c r="CI7517" s="6"/>
      <c r="CJ7517" s="5"/>
      <c r="CK7517" s="25"/>
      <c r="CL7517" s="5"/>
      <c r="DN7517" s="14"/>
      <c r="DO7517" s="14"/>
      <c r="DP7517" s="5"/>
      <c r="DQ7517" s="25"/>
      <c r="DR7517" s="25"/>
      <c r="DS7517" s="96"/>
      <c r="DT7517" s="83"/>
      <c r="DU7517" s="14"/>
      <c r="DX7517" s="83"/>
      <c r="DY7517" s="83"/>
      <c r="DZ7517" s="83"/>
      <c r="EA7517" s="83"/>
      <c r="EJ7517" s="54"/>
      <c r="EK7517" s="22"/>
      <c r="EL7517" s="24"/>
      <c r="EP7517" s="23"/>
      <c r="EQ7517" s="24"/>
      <c r="ER7517" s="22"/>
      <c r="ES7517" s="24"/>
      <c r="ET7517" s="24"/>
      <c r="EU7517" s="23"/>
      <c r="EV7517" s="26"/>
      <c r="EX7517" s="6"/>
      <c r="EY7517" s="24"/>
      <c r="EZ7517" s="109"/>
      <c r="FA7517" s="66"/>
      <c r="FB7517" s="5"/>
      <c r="FC7517" s="68"/>
      <c r="FD7517" s="67"/>
      <c r="FE7517" s="67"/>
      <c r="FF7517" s="64"/>
      <c r="FG7517" s="5"/>
      <c r="FH7517" s="69"/>
      <c r="FI7517" s="6"/>
      <c r="FJ7517" s="5"/>
      <c r="FK7517" s="25"/>
      <c r="FL7517" s="5"/>
    </row>
    <row r="7518" spans="40:168">
      <c r="AN7518" s="14"/>
      <c r="AO7518" s="14"/>
      <c r="AP7518" s="5"/>
      <c r="AQ7518" s="25"/>
      <c r="AR7518" s="25"/>
      <c r="AS7518" s="96"/>
      <c r="AT7518" s="83"/>
      <c r="AU7518" s="14"/>
      <c r="AX7518" s="83"/>
      <c r="AY7518" s="83"/>
      <c r="AZ7518" s="83"/>
      <c r="BA7518" s="83"/>
      <c r="BJ7518" s="54"/>
      <c r="BK7518" s="22"/>
      <c r="BL7518" s="24"/>
      <c r="BP7518" s="23"/>
      <c r="BQ7518" s="24"/>
      <c r="BR7518" s="22"/>
      <c r="BS7518" s="24"/>
      <c r="BT7518" s="24"/>
      <c r="BU7518" s="23"/>
      <c r="BV7518" s="26"/>
      <c r="BX7518" s="6"/>
      <c r="BY7518" s="24"/>
      <c r="BZ7518" s="109"/>
      <c r="CA7518" s="66"/>
      <c r="CB7518" s="5"/>
      <c r="CC7518" s="68"/>
      <c r="CD7518" s="67"/>
      <c r="CE7518" s="67"/>
      <c r="CF7518" s="64"/>
      <c r="CG7518" s="5"/>
      <c r="CH7518" s="69"/>
      <c r="CI7518" s="6"/>
      <c r="CJ7518" s="5"/>
      <c r="CK7518" s="25"/>
      <c r="CL7518" s="5"/>
      <c r="DN7518" s="14"/>
      <c r="DO7518" s="14"/>
      <c r="DP7518" s="5"/>
      <c r="DQ7518" s="25"/>
      <c r="DR7518" s="25"/>
      <c r="DS7518" s="96"/>
      <c r="DT7518" s="83"/>
      <c r="DU7518" s="14"/>
      <c r="DX7518" s="83"/>
      <c r="DY7518" s="83"/>
      <c r="DZ7518" s="83"/>
      <c r="EA7518" s="83"/>
      <c r="EJ7518" s="54"/>
      <c r="EK7518" s="22"/>
      <c r="EL7518" s="24"/>
      <c r="EP7518" s="23"/>
      <c r="EQ7518" s="24"/>
      <c r="ER7518" s="22"/>
      <c r="ES7518" s="24"/>
      <c r="ET7518" s="24"/>
      <c r="EU7518" s="23"/>
      <c r="EV7518" s="26"/>
      <c r="EX7518" s="6"/>
      <c r="EY7518" s="24"/>
      <c r="EZ7518" s="109"/>
      <c r="FA7518" s="66"/>
      <c r="FB7518" s="5"/>
      <c r="FC7518" s="68"/>
      <c r="FD7518" s="67"/>
      <c r="FE7518" s="67"/>
      <c r="FF7518" s="64"/>
      <c r="FG7518" s="5"/>
      <c r="FH7518" s="69"/>
      <c r="FI7518" s="6"/>
      <c r="FJ7518" s="5"/>
      <c r="FK7518" s="25"/>
      <c r="FL7518" s="5"/>
    </row>
    <row r="7519" spans="40:168">
      <c r="AN7519" s="14"/>
      <c r="AO7519" s="14"/>
      <c r="AP7519" s="5"/>
      <c r="AQ7519" s="25"/>
      <c r="AR7519" s="25"/>
      <c r="AS7519" s="96"/>
      <c r="AT7519" s="83"/>
      <c r="AU7519" s="14"/>
      <c r="AX7519" s="83"/>
      <c r="AY7519" s="83"/>
      <c r="AZ7519" s="83"/>
      <c r="BA7519" s="83"/>
      <c r="BJ7519" s="54"/>
      <c r="BK7519" s="22"/>
      <c r="BL7519" s="24"/>
      <c r="BP7519" s="23"/>
      <c r="BQ7519" s="24"/>
      <c r="BR7519" s="22"/>
      <c r="BS7519" s="24"/>
      <c r="BT7519" s="24"/>
      <c r="BU7519" s="23"/>
      <c r="BV7519" s="26"/>
      <c r="BX7519" s="6"/>
      <c r="BY7519" s="24"/>
      <c r="BZ7519" s="109"/>
      <c r="CA7519" s="66"/>
      <c r="CB7519" s="5"/>
      <c r="CC7519" s="68"/>
      <c r="CD7519" s="67"/>
      <c r="CE7519" s="67"/>
      <c r="CF7519" s="64"/>
      <c r="CG7519" s="5"/>
      <c r="CH7519" s="69"/>
      <c r="CI7519" s="6"/>
      <c r="CJ7519" s="5"/>
      <c r="CK7519" s="25"/>
      <c r="CL7519" s="5"/>
      <c r="DN7519" s="14"/>
      <c r="DO7519" s="14"/>
      <c r="DP7519" s="5"/>
      <c r="DQ7519" s="25"/>
      <c r="DR7519" s="25"/>
      <c r="DS7519" s="96"/>
      <c r="DT7519" s="83"/>
      <c r="DU7519" s="14"/>
      <c r="DX7519" s="83"/>
      <c r="DY7519" s="83"/>
      <c r="DZ7519" s="83"/>
      <c r="EA7519" s="83"/>
      <c r="EJ7519" s="54"/>
      <c r="EK7519" s="22"/>
      <c r="EL7519" s="24"/>
      <c r="EP7519" s="23"/>
      <c r="EQ7519" s="24"/>
      <c r="ER7519" s="22"/>
      <c r="ES7519" s="24"/>
      <c r="ET7519" s="24"/>
      <c r="EU7519" s="23"/>
      <c r="EV7519" s="26"/>
      <c r="EX7519" s="6"/>
      <c r="EY7519" s="24"/>
      <c r="EZ7519" s="109"/>
      <c r="FA7519" s="66"/>
      <c r="FB7519" s="5"/>
      <c r="FC7519" s="68"/>
      <c r="FD7519" s="67"/>
      <c r="FE7519" s="67"/>
      <c r="FF7519" s="64"/>
      <c r="FG7519" s="5"/>
      <c r="FH7519" s="69"/>
      <c r="FI7519" s="6"/>
      <c r="FJ7519" s="5"/>
      <c r="FK7519" s="25"/>
      <c r="FL7519" s="5"/>
    </row>
    <row r="7520" spans="40:168">
      <c r="AN7520" s="14"/>
      <c r="AO7520" s="14"/>
      <c r="AP7520" s="5"/>
      <c r="AQ7520" s="25"/>
      <c r="AR7520" s="25"/>
      <c r="AS7520" s="96"/>
      <c r="AT7520" s="83"/>
      <c r="AU7520" s="14"/>
      <c r="AX7520" s="83"/>
      <c r="AY7520" s="83"/>
      <c r="AZ7520" s="83"/>
      <c r="BA7520" s="83"/>
      <c r="BJ7520" s="54"/>
      <c r="BK7520" s="22"/>
      <c r="BL7520" s="24"/>
      <c r="BP7520" s="23"/>
      <c r="BQ7520" s="24"/>
      <c r="BR7520" s="22"/>
      <c r="BS7520" s="24"/>
      <c r="BT7520" s="24"/>
      <c r="BU7520" s="23"/>
      <c r="BV7520" s="26"/>
      <c r="BX7520" s="6"/>
      <c r="BY7520" s="24"/>
      <c r="BZ7520" s="109"/>
      <c r="CA7520" s="66"/>
      <c r="CB7520" s="5"/>
      <c r="CC7520" s="68"/>
      <c r="CD7520" s="67"/>
      <c r="CE7520" s="67"/>
      <c r="CF7520" s="64"/>
      <c r="CG7520" s="5"/>
      <c r="CH7520" s="69"/>
      <c r="CI7520" s="6"/>
      <c r="CJ7520" s="5"/>
      <c r="CK7520" s="25"/>
      <c r="CL7520" s="5"/>
      <c r="DN7520" s="14"/>
      <c r="DO7520" s="14"/>
      <c r="DP7520" s="5"/>
      <c r="DQ7520" s="25"/>
      <c r="DR7520" s="25"/>
      <c r="DS7520" s="96"/>
      <c r="DT7520" s="83"/>
      <c r="DU7520" s="14"/>
      <c r="DX7520" s="83"/>
      <c r="DY7520" s="83"/>
      <c r="DZ7520" s="83"/>
      <c r="EA7520" s="83"/>
      <c r="EJ7520" s="54"/>
      <c r="EK7520" s="22"/>
      <c r="EL7520" s="24"/>
      <c r="EP7520" s="23"/>
      <c r="EQ7520" s="24"/>
      <c r="ER7520" s="22"/>
      <c r="ES7520" s="24"/>
      <c r="ET7520" s="24"/>
      <c r="EU7520" s="23"/>
      <c r="EV7520" s="26"/>
      <c r="EX7520" s="6"/>
      <c r="EY7520" s="24"/>
      <c r="EZ7520" s="109"/>
      <c r="FA7520" s="66"/>
      <c r="FB7520" s="5"/>
      <c r="FC7520" s="68"/>
      <c r="FD7520" s="67"/>
      <c r="FE7520" s="67"/>
      <c r="FF7520" s="64"/>
      <c r="FG7520" s="5"/>
      <c r="FH7520" s="69"/>
      <c r="FI7520" s="6"/>
      <c r="FJ7520" s="5"/>
      <c r="FK7520" s="25"/>
      <c r="FL7520" s="5"/>
    </row>
    <row r="7521" spans="40:168">
      <c r="AN7521" s="14"/>
      <c r="AO7521" s="14"/>
      <c r="AP7521" s="5"/>
      <c r="AQ7521" s="25"/>
      <c r="AR7521" s="25"/>
      <c r="AS7521" s="96"/>
      <c r="AT7521" s="83"/>
      <c r="AU7521" s="14"/>
      <c r="AX7521" s="83"/>
      <c r="AY7521" s="83"/>
      <c r="AZ7521" s="83"/>
      <c r="BA7521" s="83"/>
      <c r="BJ7521" s="54"/>
      <c r="BK7521" s="22"/>
      <c r="BL7521" s="24"/>
      <c r="BP7521" s="23"/>
      <c r="BQ7521" s="24"/>
      <c r="BR7521" s="22"/>
      <c r="BS7521" s="24"/>
      <c r="BT7521" s="24"/>
      <c r="BU7521" s="23"/>
      <c r="BV7521" s="26"/>
      <c r="BX7521" s="6"/>
      <c r="BY7521" s="24"/>
      <c r="BZ7521" s="109"/>
      <c r="CA7521" s="66"/>
      <c r="CB7521" s="5"/>
      <c r="CC7521" s="68"/>
      <c r="CD7521" s="67"/>
      <c r="CE7521" s="67"/>
      <c r="CF7521" s="64"/>
      <c r="CG7521" s="5"/>
      <c r="CH7521" s="69"/>
      <c r="CI7521" s="6"/>
      <c r="CJ7521" s="5"/>
      <c r="CK7521" s="25"/>
      <c r="CL7521" s="5"/>
      <c r="DN7521" s="14"/>
      <c r="DO7521" s="14"/>
      <c r="DP7521" s="5"/>
      <c r="DQ7521" s="25"/>
      <c r="DR7521" s="25"/>
      <c r="DS7521" s="96"/>
      <c r="DT7521" s="83"/>
      <c r="DU7521" s="14"/>
      <c r="DX7521" s="83"/>
      <c r="DY7521" s="83"/>
      <c r="DZ7521" s="83"/>
      <c r="EA7521" s="83"/>
      <c r="EJ7521" s="54"/>
      <c r="EK7521" s="22"/>
      <c r="EL7521" s="24"/>
      <c r="EP7521" s="23"/>
      <c r="EQ7521" s="24"/>
      <c r="ER7521" s="22"/>
      <c r="ES7521" s="24"/>
      <c r="ET7521" s="24"/>
      <c r="EU7521" s="23"/>
      <c r="EV7521" s="26"/>
      <c r="EX7521" s="6"/>
      <c r="EY7521" s="24"/>
      <c r="EZ7521" s="109"/>
      <c r="FA7521" s="66"/>
      <c r="FB7521" s="5"/>
      <c r="FC7521" s="68"/>
      <c r="FD7521" s="67"/>
      <c r="FE7521" s="67"/>
      <c r="FF7521" s="64"/>
      <c r="FG7521" s="5"/>
      <c r="FH7521" s="69"/>
      <c r="FI7521" s="6"/>
      <c r="FJ7521" s="5"/>
      <c r="FK7521" s="25"/>
      <c r="FL7521" s="5"/>
    </row>
    <row r="7522" spans="40:168">
      <c r="AN7522" s="14"/>
      <c r="AO7522" s="14"/>
      <c r="AP7522" s="5"/>
      <c r="AQ7522" s="25"/>
      <c r="AR7522" s="25"/>
      <c r="AS7522" s="96"/>
      <c r="AT7522" s="83"/>
      <c r="AU7522" s="14"/>
      <c r="AX7522" s="83"/>
      <c r="AY7522" s="83"/>
      <c r="AZ7522" s="83"/>
      <c r="BA7522" s="83"/>
      <c r="BJ7522" s="54"/>
      <c r="BK7522" s="22"/>
      <c r="BL7522" s="24"/>
      <c r="BP7522" s="23"/>
      <c r="BQ7522" s="24"/>
      <c r="BR7522" s="22"/>
      <c r="BS7522" s="24"/>
      <c r="BT7522" s="24"/>
      <c r="BU7522" s="23"/>
      <c r="BV7522" s="26"/>
      <c r="BX7522" s="6"/>
      <c r="BY7522" s="24"/>
      <c r="BZ7522" s="109"/>
      <c r="CA7522" s="66"/>
      <c r="CB7522" s="5"/>
      <c r="CC7522" s="68"/>
      <c r="CD7522" s="67"/>
      <c r="CE7522" s="67"/>
      <c r="CF7522" s="64"/>
      <c r="CG7522" s="5"/>
      <c r="CH7522" s="69"/>
      <c r="CI7522" s="6"/>
      <c r="CJ7522" s="5"/>
      <c r="CK7522" s="25"/>
      <c r="CL7522" s="5"/>
      <c r="DN7522" s="14"/>
      <c r="DO7522" s="14"/>
      <c r="DP7522" s="5"/>
      <c r="DQ7522" s="25"/>
      <c r="DR7522" s="25"/>
      <c r="DS7522" s="96"/>
      <c r="DT7522" s="83"/>
      <c r="DU7522" s="14"/>
      <c r="DX7522" s="83"/>
      <c r="DY7522" s="83"/>
      <c r="DZ7522" s="83"/>
      <c r="EA7522" s="83"/>
      <c r="EJ7522" s="54"/>
      <c r="EK7522" s="22"/>
      <c r="EL7522" s="24"/>
      <c r="EP7522" s="23"/>
      <c r="EQ7522" s="24"/>
      <c r="ER7522" s="22"/>
      <c r="ES7522" s="24"/>
      <c r="ET7522" s="24"/>
      <c r="EU7522" s="23"/>
      <c r="EV7522" s="26"/>
      <c r="EX7522" s="6"/>
      <c r="EY7522" s="24"/>
      <c r="EZ7522" s="109"/>
      <c r="FA7522" s="66"/>
      <c r="FB7522" s="5"/>
      <c r="FC7522" s="68"/>
      <c r="FD7522" s="67"/>
      <c r="FE7522" s="67"/>
      <c r="FF7522" s="64"/>
      <c r="FG7522" s="5"/>
      <c r="FH7522" s="69"/>
      <c r="FI7522" s="6"/>
      <c r="FJ7522" s="5"/>
      <c r="FK7522" s="25"/>
      <c r="FL7522" s="5"/>
    </row>
    <row r="7523" spans="40:168">
      <c r="AN7523" s="14"/>
      <c r="AO7523" s="14"/>
      <c r="AP7523" s="5"/>
      <c r="AQ7523" s="25"/>
      <c r="AR7523" s="25"/>
      <c r="AS7523" s="96"/>
      <c r="AT7523" s="83"/>
      <c r="AU7523" s="14"/>
      <c r="AX7523" s="83"/>
      <c r="AY7523" s="83"/>
      <c r="AZ7523" s="83"/>
      <c r="BA7523" s="83"/>
      <c r="BJ7523" s="54"/>
      <c r="BK7523" s="22"/>
      <c r="BL7523" s="24"/>
      <c r="BP7523" s="23"/>
      <c r="BQ7523" s="24"/>
      <c r="BR7523" s="22"/>
      <c r="BS7523" s="24"/>
      <c r="BT7523" s="24"/>
      <c r="BU7523" s="23"/>
      <c r="BV7523" s="26"/>
      <c r="BX7523" s="6"/>
      <c r="BY7523" s="24"/>
      <c r="BZ7523" s="109"/>
      <c r="CA7523" s="66"/>
      <c r="CB7523" s="5"/>
      <c r="CC7523" s="68"/>
      <c r="CD7523" s="67"/>
      <c r="CE7523" s="67"/>
      <c r="CF7523" s="64"/>
      <c r="CG7523" s="5"/>
      <c r="CH7523" s="69"/>
      <c r="CI7523" s="6"/>
      <c r="CJ7523" s="5"/>
      <c r="CK7523" s="25"/>
      <c r="CL7523" s="5"/>
      <c r="DN7523" s="14"/>
      <c r="DO7523" s="14"/>
      <c r="DP7523" s="5"/>
      <c r="DQ7523" s="25"/>
      <c r="DR7523" s="25"/>
      <c r="DS7523" s="96"/>
      <c r="DT7523" s="83"/>
      <c r="DU7523" s="14"/>
      <c r="DX7523" s="83"/>
      <c r="DY7523" s="83"/>
      <c r="DZ7523" s="83"/>
      <c r="EA7523" s="83"/>
      <c r="EJ7523" s="54"/>
      <c r="EK7523" s="22"/>
      <c r="EL7523" s="24"/>
      <c r="EP7523" s="23"/>
      <c r="EQ7523" s="24"/>
      <c r="ER7523" s="22"/>
      <c r="ES7523" s="24"/>
      <c r="ET7523" s="24"/>
      <c r="EU7523" s="23"/>
      <c r="EV7523" s="26"/>
      <c r="EX7523" s="6"/>
      <c r="EY7523" s="24"/>
      <c r="EZ7523" s="109"/>
      <c r="FA7523" s="66"/>
      <c r="FB7523" s="5"/>
      <c r="FC7523" s="68"/>
      <c r="FD7523" s="67"/>
      <c r="FE7523" s="67"/>
      <c r="FF7523" s="64"/>
      <c r="FG7523" s="5"/>
      <c r="FH7523" s="69"/>
      <c r="FI7523" s="6"/>
      <c r="FJ7523" s="5"/>
      <c r="FK7523" s="25"/>
      <c r="FL7523" s="5"/>
    </row>
    <row r="7524" spans="40:168">
      <c r="AN7524" s="14"/>
      <c r="AO7524" s="14"/>
      <c r="AP7524" s="5"/>
      <c r="AQ7524" s="25"/>
      <c r="AR7524" s="25"/>
      <c r="AS7524" s="96"/>
      <c r="AT7524" s="83"/>
      <c r="AU7524" s="14"/>
      <c r="AX7524" s="83"/>
      <c r="AY7524" s="83"/>
      <c r="AZ7524" s="83"/>
      <c r="BA7524" s="83"/>
      <c r="BJ7524" s="54"/>
      <c r="BK7524" s="22"/>
      <c r="BL7524" s="24"/>
      <c r="BP7524" s="23"/>
      <c r="BQ7524" s="24"/>
      <c r="BR7524" s="22"/>
      <c r="BS7524" s="24"/>
      <c r="BT7524" s="24"/>
      <c r="BU7524" s="23"/>
      <c r="BV7524" s="26"/>
      <c r="BX7524" s="6"/>
      <c r="BY7524" s="24"/>
      <c r="BZ7524" s="109"/>
      <c r="CA7524" s="66"/>
      <c r="CB7524" s="5"/>
      <c r="CC7524" s="68"/>
      <c r="CD7524" s="67"/>
      <c r="CE7524" s="67"/>
      <c r="CF7524" s="64"/>
      <c r="CG7524" s="5"/>
      <c r="CH7524" s="69"/>
      <c r="CI7524" s="6"/>
      <c r="CJ7524" s="5"/>
      <c r="CK7524" s="25"/>
      <c r="CL7524" s="5"/>
      <c r="DN7524" s="14"/>
      <c r="DO7524" s="14"/>
      <c r="DP7524" s="5"/>
      <c r="DQ7524" s="25"/>
      <c r="DR7524" s="25"/>
      <c r="DS7524" s="96"/>
      <c r="DT7524" s="83"/>
      <c r="DU7524" s="14"/>
      <c r="DX7524" s="83"/>
      <c r="DY7524" s="83"/>
      <c r="DZ7524" s="83"/>
      <c r="EA7524" s="83"/>
      <c r="EJ7524" s="54"/>
      <c r="EK7524" s="22"/>
      <c r="EL7524" s="24"/>
      <c r="EP7524" s="23"/>
      <c r="EQ7524" s="24"/>
      <c r="ER7524" s="22"/>
      <c r="ES7524" s="24"/>
      <c r="ET7524" s="24"/>
      <c r="EU7524" s="23"/>
      <c r="EV7524" s="26"/>
      <c r="EX7524" s="6"/>
      <c r="EY7524" s="24"/>
      <c r="EZ7524" s="109"/>
      <c r="FA7524" s="66"/>
      <c r="FB7524" s="5"/>
      <c r="FC7524" s="68"/>
      <c r="FD7524" s="67"/>
      <c r="FE7524" s="67"/>
      <c r="FF7524" s="64"/>
      <c r="FG7524" s="5"/>
      <c r="FH7524" s="69"/>
      <c r="FI7524" s="6"/>
      <c r="FJ7524" s="5"/>
      <c r="FK7524" s="25"/>
      <c r="FL7524" s="5"/>
    </row>
    <row r="7525" spans="40:168">
      <c r="AN7525" s="14"/>
      <c r="AO7525" s="14"/>
      <c r="AP7525" s="5"/>
      <c r="AQ7525" s="25"/>
      <c r="AR7525" s="25"/>
      <c r="AS7525" s="96"/>
      <c r="AT7525" s="83"/>
      <c r="AU7525" s="14"/>
      <c r="AX7525" s="83"/>
      <c r="AY7525" s="83"/>
      <c r="AZ7525" s="83"/>
      <c r="BA7525" s="83"/>
      <c r="BJ7525" s="54"/>
      <c r="BK7525" s="22"/>
      <c r="BL7525" s="24"/>
      <c r="BP7525" s="23"/>
      <c r="BQ7525" s="24"/>
      <c r="BR7525" s="22"/>
      <c r="BS7525" s="24"/>
      <c r="BT7525" s="24"/>
      <c r="BU7525" s="23"/>
      <c r="BV7525" s="26"/>
      <c r="BX7525" s="6"/>
      <c r="BY7525" s="24"/>
      <c r="BZ7525" s="109"/>
      <c r="CA7525" s="66"/>
      <c r="CB7525" s="5"/>
      <c r="CC7525" s="68"/>
      <c r="CD7525" s="67"/>
      <c r="CE7525" s="67"/>
      <c r="CF7525" s="64"/>
      <c r="CG7525" s="5"/>
      <c r="CH7525" s="69"/>
      <c r="CI7525" s="6"/>
      <c r="CJ7525" s="5"/>
      <c r="CK7525" s="25"/>
      <c r="CL7525" s="5"/>
      <c r="DN7525" s="14"/>
      <c r="DO7525" s="14"/>
      <c r="DP7525" s="5"/>
      <c r="DQ7525" s="25"/>
      <c r="DR7525" s="25"/>
      <c r="DS7525" s="96"/>
      <c r="DT7525" s="83"/>
      <c r="DU7525" s="14"/>
      <c r="DX7525" s="83"/>
      <c r="DY7525" s="83"/>
      <c r="DZ7525" s="83"/>
      <c r="EA7525" s="83"/>
      <c r="EJ7525" s="54"/>
      <c r="EK7525" s="22"/>
      <c r="EL7525" s="24"/>
      <c r="EP7525" s="23"/>
      <c r="EQ7525" s="24"/>
      <c r="ER7525" s="22"/>
      <c r="ES7525" s="24"/>
      <c r="ET7525" s="24"/>
      <c r="EU7525" s="23"/>
      <c r="EV7525" s="26"/>
      <c r="EX7525" s="6"/>
      <c r="EY7525" s="24"/>
      <c r="EZ7525" s="109"/>
      <c r="FA7525" s="66"/>
      <c r="FB7525" s="5"/>
      <c r="FC7525" s="68"/>
      <c r="FD7525" s="67"/>
      <c r="FE7525" s="67"/>
      <c r="FF7525" s="64"/>
      <c r="FG7525" s="5"/>
      <c r="FH7525" s="69"/>
      <c r="FI7525" s="6"/>
      <c r="FJ7525" s="5"/>
      <c r="FK7525" s="25"/>
      <c r="FL7525" s="5"/>
    </row>
    <row r="7526" spans="40:168">
      <c r="AN7526" s="14"/>
      <c r="AO7526" s="14"/>
      <c r="AP7526" s="5"/>
      <c r="AQ7526" s="25"/>
      <c r="AR7526" s="25"/>
      <c r="AS7526" s="96"/>
      <c r="AT7526" s="83"/>
      <c r="AU7526" s="14"/>
      <c r="AX7526" s="83"/>
      <c r="AY7526" s="83"/>
      <c r="AZ7526" s="83"/>
      <c r="BA7526" s="83"/>
      <c r="BJ7526" s="54"/>
      <c r="BK7526" s="22"/>
      <c r="BL7526" s="24"/>
      <c r="BP7526" s="23"/>
      <c r="BQ7526" s="24"/>
      <c r="BR7526" s="22"/>
      <c r="BS7526" s="24"/>
      <c r="BT7526" s="24"/>
      <c r="BU7526" s="23"/>
      <c r="BV7526" s="26"/>
      <c r="BX7526" s="6"/>
      <c r="BY7526" s="24"/>
      <c r="BZ7526" s="109"/>
      <c r="CA7526" s="66"/>
      <c r="CB7526" s="5"/>
      <c r="CC7526" s="68"/>
      <c r="CD7526" s="67"/>
      <c r="CE7526" s="67"/>
      <c r="CF7526" s="64"/>
      <c r="CG7526" s="5"/>
      <c r="CH7526" s="69"/>
      <c r="CI7526" s="6"/>
      <c r="CJ7526" s="5"/>
      <c r="CK7526" s="25"/>
      <c r="CL7526" s="5"/>
      <c r="DN7526" s="14"/>
      <c r="DO7526" s="14"/>
      <c r="DP7526" s="5"/>
      <c r="DQ7526" s="25"/>
      <c r="DR7526" s="25"/>
      <c r="DS7526" s="96"/>
      <c r="DT7526" s="83"/>
      <c r="DU7526" s="14"/>
      <c r="DX7526" s="83"/>
      <c r="DY7526" s="83"/>
      <c r="DZ7526" s="83"/>
      <c r="EA7526" s="83"/>
      <c r="EJ7526" s="54"/>
      <c r="EK7526" s="22"/>
      <c r="EL7526" s="24"/>
      <c r="EP7526" s="23"/>
      <c r="EQ7526" s="24"/>
      <c r="ER7526" s="22"/>
      <c r="ES7526" s="24"/>
      <c r="ET7526" s="24"/>
      <c r="EU7526" s="23"/>
      <c r="EV7526" s="26"/>
      <c r="EX7526" s="6"/>
      <c r="EY7526" s="24"/>
      <c r="EZ7526" s="109"/>
      <c r="FA7526" s="66"/>
      <c r="FB7526" s="5"/>
      <c r="FC7526" s="68"/>
      <c r="FD7526" s="67"/>
      <c r="FE7526" s="67"/>
      <c r="FF7526" s="64"/>
      <c r="FG7526" s="5"/>
      <c r="FH7526" s="69"/>
      <c r="FI7526" s="6"/>
      <c r="FJ7526" s="5"/>
      <c r="FK7526" s="25"/>
      <c r="FL7526" s="5"/>
    </row>
    <row r="7527" spans="40:168">
      <c r="AN7527" s="14"/>
      <c r="AO7527" s="14"/>
      <c r="AP7527" s="5"/>
      <c r="AQ7527" s="25"/>
      <c r="AR7527" s="25"/>
      <c r="AS7527" s="96"/>
      <c r="AT7527" s="83"/>
      <c r="AU7527" s="14"/>
      <c r="AX7527" s="83"/>
      <c r="AY7527" s="83"/>
      <c r="AZ7527" s="83"/>
      <c r="BA7527" s="83"/>
      <c r="BJ7527" s="54"/>
      <c r="BK7527" s="22"/>
      <c r="BL7527" s="24"/>
      <c r="BP7527" s="23"/>
      <c r="BQ7527" s="24"/>
      <c r="BR7527" s="22"/>
      <c r="BS7527" s="24"/>
      <c r="BT7527" s="24"/>
      <c r="BU7527" s="23"/>
      <c r="BV7527" s="26"/>
      <c r="BX7527" s="6"/>
      <c r="BY7527" s="24"/>
      <c r="BZ7527" s="109"/>
      <c r="CA7527" s="66"/>
      <c r="CB7527" s="5"/>
      <c r="CC7527" s="68"/>
      <c r="CD7527" s="67"/>
      <c r="CE7527" s="67"/>
      <c r="CF7527" s="64"/>
      <c r="CG7527" s="5"/>
      <c r="CH7527" s="69"/>
      <c r="CI7527" s="6"/>
      <c r="CJ7527" s="5"/>
      <c r="CK7527" s="25"/>
      <c r="CL7527" s="5"/>
      <c r="DN7527" s="14"/>
      <c r="DO7527" s="14"/>
      <c r="DP7527" s="5"/>
      <c r="DQ7527" s="25"/>
      <c r="DR7527" s="25"/>
      <c r="DS7527" s="96"/>
      <c r="DT7527" s="83"/>
      <c r="DU7527" s="14"/>
      <c r="DX7527" s="83"/>
      <c r="DY7527" s="83"/>
      <c r="DZ7527" s="83"/>
      <c r="EA7527" s="83"/>
      <c r="EJ7527" s="54"/>
      <c r="EK7527" s="22"/>
      <c r="EL7527" s="24"/>
      <c r="EP7527" s="23"/>
      <c r="EQ7527" s="24"/>
      <c r="ER7527" s="22"/>
      <c r="ES7527" s="24"/>
      <c r="ET7527" s="24"/>
      <c r="EU7527" s="23"/>
      <c r="EV7527" s="26"/>
      <c r="EX7527" s="6"/>
      <c r="EY7527" s="24"/>
      <c r="EZ7527" s="109"/>
      <c r="FA7527" s="66"/>
      <c r="FB7527" s="5"/>
      <c r="FC7527" s="68"/>
      <c r="FD7527" s="67"/>
      <c r="FE7527" s="67"/>
      <c r="FF7527" s="64"/>
      <c r="FG7527" s="5"/>
      <c r="FH7527" s="69"/>
      <c r="FI7527" s="6"/>
      <c r="FJ7527" s="5"/>
      <c r="FK7527" s="25"/>
      <c r="FL7527" s="5"/>
    </row>
    <row r="7528" spans="40:168">
      <c r="AN7528" s="14"/>
      <c r="AO7528" s="14"/>
      <c r="AP7528" s="5"/>
      <c r="AQ7528" s="25"/>
      <c r="AR7528" s="25"/>
      <c r="AS7528" s="96"/>
      <c r="AT7528" s="83"/>
      <c r="AU7528" s="14"/>
      <c r="AX7528" s="83"/>
      <c r="AY7528" s="83"/>
      <c r="AZ7528" s="83"/>
      <c r="BA7528" s="83"/>
      <c r="BJ7528" s="54"/>
      <c r="BK7528" s="22"/>
      <c r="BL7528" s="24"/>
      <c r="BP7528" s="23"/>
      <c r="BQ7528" s="24"/>
      <c r="BR7528" s="22"/>
      <c r="BS7528" s="24"/>
      <c r="BT7528" s="24"/>
      <c r="BU7528" s="23"/>
      <c r="BV7528" s="26"/>
      <c r="BX7528" s="6"/>
      <c r="BY7528" s="24"/>
      <c r="BZ7528" s="109"/>
      <c r="CA7528" s="66"/>
      <c r="CB7528" s="5"/>
      <c r="CC7528" s="68"/>
      <c r="CD7528" s="67"/>
      <c r="CE7528" s="67"/>
      <c r="CF7528" s="64"/>
      <c r="CG7528" s="5"/>
      <c r="CH7528" s="69"/>
      <c r="CI7528" s="6"/>
      <c r="CJ7528" s="5"/>
      <c r="CK7528" s="25"/>
      <c r="CL7528" s="5"/>
      <c r="DN7528" s="14"/>
      <c r="DO7528" s="14"/>
      <c r="DP7528" s="5"/>
      <c r="DQ7528" s="25"/>
      <c r="DR7528" s="25"/>
      <c r="DS7528" s="96"/>
      <c r="DT7528" s="83"/>
      <c r="DU7528" s="14"/>
      <c r="DX7528" s="83"/>
      <c r="DY7528" s="83"/>
      <c r="DZ7528" s="83"/>
      <c r="EA7528" s="83"/>
      <c r="EJ7528" s="54"/>
      <c r="EK7528" s="22"/>
      <c r="EL7528" s="24"/>
      <c r="EP7528" s="23"/>
      <c r="EQ7528" s="24"/>
      <c r="ER7528" s="22"/>
      <c r="ES7528" s="24"/>
      <c r="ET7528" s="24"/>
      <c r="EU7528" s="23"/>
      <c r="EV7528" s="26"/>
      <c r="EX7528" s="6"/>
      <c r="EY7528" s="24"/>
      <c r="EZ7528" s="109"/>
      <c r="FA7528" s="66"/>
      <c r="FB7528" s="5"/>
      <c r="FC7528" s="68"/>
      <c r="FD7528" s="67"/>
      <c r="FE7528" s="67"/>
      <c r="FF7528" s="64"/>
      <c r="FG7528" s="5"/>
      <c r="FH7528" s="69"/>
      <c r="FI7528" s="6"/>
      <c r="FJ7528" s="5"/>
      <c r="FK7528" s="25"/>
      <c r="FL7528" s="5"/>
    </row>
    <row r="7529" spans="40:168">
      <c r="AN7529" s="14"/>
      <c r="AO7529" s="14"/>
      <c r="AP7529" s="5"/>
      <c r="AQ7529" s="25"/>
      <c r="AR7529" s="25"/>
      <c r="AS7529" s="96"/>
      <c r="AT7529" s="83"/>
      <c r="AU7529" s="14"/>
      <c r="AX7529" s="83"/>
      <c r="AY7529" s="83"/>
      <c r="AZ7529" s="83"/>
      <c r="BA7529" s="83"/>
      <c r="BJ7529" s="54"/>
      <c r="BK7529" s="22"/>
      <c r="BL7529" s="24"/>
      <c r="BP7529" s="23"/>
      <c r="BQ7529" s="24"/>
      <c r="BR7529" s="22"/>
      <c r="BS7529" s="24"/>
      <c r="BT7529" s="24"/>
      <c r="BU7529" s="23"/>
      <c r="BV7529" s="26"/>
      <c r="BX7529" s="6"/>
      <c r="BY7529" s="24"/>
      <c r="BZ7529" s="109"/>
      <c r="CA7529" s="66"/>
      <c r="CB7529" s="5"/>
      <c r="CC7529" s="68"/>
      <c r="CD7529" s="67"/>
      <c r="CE7529" s="67"/>
      <c r="CF7529" s="64"/>
      <c r="CG7529" s="5"/>
      <c r="CH7529" s="69"/>
      <c r="CI7529" s="6"/>
      <c r="CJ7529" s="5"/>
      <c r="CK7529" s="25"/>
      <c r="CL7529" s="5"/>
      <c r="DN7529" s="14"/>
      <c r="DO7529" s="14"/>
      <c r="DP7529" s="5"/>
      <c r="DQ7529" s="25"/>
      <c r="DR7529" s="25"/>
      <c r="DS7529" s="96"/>
      <c r="DT7529" s="83"/>
      <c r="DU7529" s="14"/>
      <c r="DX7529" s="83"/>
      <c r="DY7529" s="83"/>
      <c r="DZ7529" s="83"/>
      <c r="EA7529" s="83"/>
      <c r="EJ7529" s="54"/>
      <c r="EK7529" s="22"/>
      <c r="EL7529" s="24"/>
      <c r="EP7529" s="23"/>
      <c r="EQ7529" s="24"/>
      <c r="ER7529" s="22"/>
      <c r="ES7529" s="24"/>
      <c r="ET7529" s="24"/>
      <c r="EU7529" s="23"/>
      <c r="EV7529" s="26"/>
      <c r="EX7529" s="6"/>
      <c r="EY7529" s="24"/>
      <c r="EZ7529" s="109"/>
      <c r="FA7529" s="66"/>
      <c r="FB7529" s="5"/>
      <c r="FC7529" s="68"/>
      <c r="FD7529" s="67"/>
      <c r="FE7529" s="67"/>
      <c r="FF7529" s="64"/>
      <c r="FG7529" s="5"/>
      <c r="FH7529" s="69"/>
      <c r="FI7529" s="6"/>
      <c r="FJ7529" s="5"/>
      <c r="FK7529" s="25"/>
      <c r="FL7529" s="5"/>
    </row>
    <row r="7530" spans="40:168">
      <c r="AN7530" s="14"/>
      <c r="AO7530" s="14"/>
      <c r="AP7530" s="5"/>
      <c r="AQ7530" s="25"/>
      <c r="AR7530" s="25"/>
      <c r="AS7530" s="96"/>
      <c r="AT7530" s="83"/>
      <c r="AU7530" s="14"/>
      <c r="AX7530" s="83"/>
      <c r="AY7530" s="83"/>
      <c r="AZ7530" s="83"/>
      <c r="BA7530" s="83"/>
      <c r="BJ7530" s="54"/>
      <c r="BK7530" s="22"/>
      <c r="BL7530" s="24"/>
      <c r="BP7530" s="23"/>
      <c r="BQ7530" s="24"/>
      <c r="BR7530" s="22"/>
      <c r="BS7530" s="24"/>
      <c r="BT7530" s="24"/>
      <c r="BU7530" s="23"/>
      <c r="BV7530" s="26"/>
      <c r="BX7530" s="6"/>
      <c r="BY7530" s="24"/>
      <c r="BZ7530" s="109"/>
      <c r="CA7530" s="66"/>
      <c r="CB7530" s="5"/>
      <c r="CC7530" s="68"/>
      <c r="CD7530" s="67"/>
      <c r="CE7530" s="67"/>
      <c r="CF7530" s="64"/>
      <c r="CG7530" s="5"/>
      <c r="CH7530" s="69"/>
      <c r="CI7530" s="6"/>
      <c r="CJ7530" s="5"/>
      <c r="CK7530" s="25"/>
      <c r="CL7530" s="5"/>
      <c r="DN7530" s="14"/>
      <c r="DO7530" s="14"/>
      <c r="DP7530" s="5"/>
      <c r="DQ7530" s="25"/>
      <c r="DR7530" s="25"/>
      <c r="DS7530" s="96"/>
      <c r="DT7530" s="83"/>
      <c r="DU7530" s="14"/>
      <c r="DX7530" s="83"/>
      <c r="DY7530" s="83"/>
      <c r="DZ7530" s="83"/>
      <c r="EA7530" s="83"/>
      <c r="EJ7530" s="54"/>
      <c r="EK7530" s="22"/>
      <c r="EL7530" s="24"/>
      <c r="EP7530" s="23"/>
      <c r="EQ7530" s="24"/>
      <c r="ER7530" s="22"/>
      <c r="ES7530" s="24"/>
      <c r="ET7530" s="24"/>
      <c r="EU7530" s="23"/>
      <c r="EV7530" s="26"/>
      <c r="EX7530" s="6"/>
      <c r="EY7530" s="24"/>
      <c r="EZ7530" s="109"/>
      <c r="FA7530" s="66"/>
      <c r="FB7530" s="5"/>
      <c r="FC7530" s="68"/>
      <c r="FD7530" s="67"/>
      <c r="FE7530" s="67"/>
      <c r="FF7530" s="64"/>
      <c r="FG7530" s="5"/>
      <c r="FH7530" s="69"/>
      <c r="FI7530" s="6"/>
      <c r="FJ7530" s="5"/>
      <c r="FK7530" s="25"/>
      <c r="FL7530" s="5"/>
    </row>
    <row r="7531" spans="40:168">
      <c r="AN7531" s="14"/>
      <c r="AO7531" s="14"/>
      <c r="AP7531" s="5"/>
      <c r="AQ7531" s="25"/>
      <c r="AR7531" s="25"/>
      <c r="AS7531" s="96"/>
      <c r="AT7531" s="83"/>
      <c r="AU7531" s="14"/>
      <c r="AX7531" s="83"/>
      <c r="AY7531" s="83"/>
      <c r="AZ7531" s="83"/>
      <c r="BA7531" s="83"/>
      <c r="BJ7531" s="54"/>
      <c r="BK7531" s="22"/>
      <c r="BL7531" s="24"/>
      <c r="BP7531" s="23"/>
      <c r="BQ7531" s="24"/>
      <c r="BR7531" s="22"/>
      <c r="BS7531" s="24"/>
      <c r="BT7531" s="24"/>
      <c r="BU7531" s="23"/>
      <c r="BV7531" s="26"/>
      <c r="BX7531" s="6"/>
      <c r="BY7531" s="24"/>
      <c r="BZ7531" s="109"/>
      <c r="CA7531" s="66"/>
      <c r="CB7531" s="5"/>
      <c r="CC7531" s="68"/>
      <c r="CD7531" s="67"/>
      <c r="CE7531" s="67"/>
      <c r="CF7531" s="64"/>
      <c r="CG7531" s="5"/>
      <c r="CH7531" s="69"/>
      <c r="CI7531" s="6"/>
      <c r="CJ7531" s="5"/>
      <c r="CK7531" s="25"/>
      <c r="CL7531" s="5"/>
      <c r="DN7531" s="14"/>
      <c r="DO7531" s="14"/>
      <c r="DP7531" s="5"/>
      <c r="DQ7531" s="25"/>
      <c r="DR7531" s="25"/>
      <c r="DS7531" s="96"/>
      <c r="DT7531" s="83"/>
      <c r="DU7531" s="14"/>
      <c r="DX7531" s="83"/>
      <c r="DY7531" s="83"/>
      <c r="DZ7531" s="83"/>
      <c r="EA7531" s="83"/>
      <c r="EJ7531" s="54"/>
      <c r="EK7531" s="22"/>
      <c r="EL7531" s="24"/>
      <c r="EP7531" s="23"/>
      <c r="EQ7531" s="24"/>
      <c r="ER7531" s="22"/>
      <c r="ES7531" s="24"/>
      <c r="ET7531" s="24"/>
      <c r="EU7531" s="23"/>
      <c r="EV7531" s="26"/>
      <c r="EX7531" s="6"/>
      <c r="EY7531" s="24"/>
      <c r="EZ7531" s="109"/>
      <c r="FA7531" s="66"/>
      <c r="FB7531" s="5"/>
      <c r="FC7531" s="68"/>
      <c r="FD7531" s="67"/>
      <c r="FE7531" s="67"/>
      <c r="FF7531" s="64"/>
      <c r="FG7531" s="5"/>
      <c r="FH7531" s="69"/>
      <c r="FI7531" s="6"/>
      <c r="FJ7531" s="5"/>
      <c r="FK7531" s="25"/>
      <c r="FL7531" s="5"/>
    </row>
    <row r="7532" spans="40:168">
      <c r="AN7532" s="14"/>
      <c r="AO7532" s="14"/>
      <c r="AP7532" s="5"/>
      <c r="AQ7532" s="25"/>
      <c r="AR7532" s="25"/>
      <c r="AS7532" s="96"/>
      <c r="AT7532" s="83"/>
      <c r="AU7532" s="14"/>
      <c r="AX7532" s="83"/>
      <c r="AY7532" s="83"/>
      <c r="AZ7532" s="83"/>
      <c r="BA7532" s="83"/>
      <c r="BJ7532" s="54"/>
      <c r="BK7532" s="22"/>
      <c r="BL7532" s="24"/>
      <c r="BP7532" s="23"/>
      <c r="BQ7532" s="24"/>
      <c r="BR7532" s="22"/>
      <c r="BS7532" s="24"/>
      <c r="BT7532" s="24"/>
      <c r="BU7532" s="23"/>
      <c r="BV7532" s="26"/>
      <c r="BX7532" s="6"/>
      <c r="BY7532" s="24"/>
      <c r="BZ7532" s="109"/>
      <c r="CA7532" s="66"/>
      <c r="CB7532" s="5"/>
      <c r="CC7532" s="68"/>
      <c r="CD7532" s="67"/>
      <c r="CE7532" s="67"/>
      <c r="CF7532" s="64"/>
      <c r="CG7532" s="5"/>
      <c r="CH7532" s="69"/>
      <c r="CI7532" s="6"/>
      <c r="CJ7532" s="5"/>
      <c r="CK7532" s="25"/>
      <c r="CL7532" s="5"/>
      <c r="DN7532" s="14"/>
      <c r="DO7532" s="14"/>
      <c r="DP7532" s="5"/>
      <c r="DQ7532" s="25"/>
      <c r="DR7532" s="25"/>
      <c r="DS7532" s="96"/>
      <c r="DT7532" s="83"/>
      <c r="DU7532" s="14"/>
      <c r="DX7532" s="83"/>
      <c r="DY7532" s="83"/>
      <c r="DZ7532" s="83"/>
      <c r="EA7532" s="83"/>
      <c r="EJ7532" s="54"/>
      <c r="EK7532" s="22"/>
      <c r="EL7532" s="24"/>
      <c r="EP7532" s="23"/>
      <c r="EQ7532" s="24"/>
      <c r="ER7532" s="22"/>
      <c r="ES7532" s="24"/>
      <c r="ET7532" s="24"/>
      <c r="EU7532" s="23"/>
      <c r="EV7532" s="26"/>
      <c r="EX7532" s="6"/>
      <c r="EY7532" s="24"/>
      <c r="EZ7532" s="109"/>
      <c r="FA7532" s="66"/>
      <c r="FB7532" s="5"/>
      <c r="FC7532" s="68"/>
      <c r="FD7532" s="67"/>
      <c r="FE7532" s="67"/>
      <c r="FF7532" s="64"/>
      <c r="FG7532" s="5"/>
      <c r="FH7532" s="69"/>
      <c r="FI7532" s="6"/>
      <c r="FJ7532" s="5"/>
      <c r="FK7532" s="25"/>
      <c r="FL7532" s="5"/>
    </row>
    <row r="7533" spans="40:168">
      <c r="AN7533" s="14"/>
      <c r="AO7533" s="14"/>
      <c r="AP7533" s="5"/>
      <c r="AQ7533" s="25"/>
      <c r="AR7533" s="25"/>
      <c r="AS7533" s="96"/>
      <c r="AT7533" s="83"/>
      <c r="AU7533" s="14"/>
      <c r="AX7533" s="83"/>
      <c r="AY7533" s="83"/>
      <c r="AZ7533" s="83"/>
      <c r="BA7533" s="83"/>
      <c r="BJ7533" s="54"/>
      <c r="BK7533" s="22"/>
      <c r="BL7533" s="24"/>
      <c r="BP7533" s="23"/>
      <c r="BQ7533" s="24"/>
      <c r="BR7533" s="22"/>
      <c r="BS7533" s="24"/>
      <c r="BT7533" s="24"/>
      <c r="BU7533" s="23"/>
      <c r="BV7533" s="26"/>
      <c r="BX7533" s="6"/>
      <c r="BY7533" s="24"/>
      <c r="BZ7533" s="109"/>
      <c r="CA7533" s="66"/>
      <c r="CB7533" s="5"/>
      <c r="CC7533" s="68"/>
      <c r="CD7533" s="67"/>
      <c r="CE7533" s="67"/>
      <c r="CF7533" s="64"/>
      <c r="CG7533" s="5"/>
      <c r="CH7533" s="69"/>
      <c r="CI7533" s="6"/>
      <c r="CJ7533" s="5"/>
      <c r="CK7533" s="25"/>
      <c r="CL7533" s="5"/>
      <c r="DN7533" s="14"/>
      <c r="DO7533" s="14"/>
      <c r="DP7533" s="5"/>
      <c r="DQ7533" s="25"/>
      <c r="DR7533" s="25"/>
      <c r="DS7533" s="96"/>
      <c r="DT7533" s="83"/>
      <c r="DU7533" s="14"/>
      <c r="DX7533" s="83"/>
      <c r="DY7533" s="83"/>
      <c r="DZ7533" s="83"/>
      <c r="EA7533" s="83"/>
      <c r="EJ7533" s="54"/>
      <c r="EK7533" s="22"/>
      <c r="EL7533" s="24"/>
      <c r="EP7533" s="23"/>
      <c r="EQ7533" s="24"/>
      <c r="ER7533" s="22"/>
      <c r="ES7533" s="24"/>
      <c r="ET7533" s="24"/>
      <c r="EU7533" s="23"/>
      <c r="EV7533" s="26"/>
      <c r="EX7533" s="6"/>
      <c r="EY7533" s="24"/>
      <c r="EZ7533" s="109"/>
      <c r="FA7533" s="66"/>
      <c r="FB7533" s="5"/>
      <c r="FC7533" s="68"/>
      <c r="FD7533" s="67"/>
      <c r="FE7533" s="67"/>
      <c r="FF7533" s="64"/>
      <c r="FG7533" s="5"/>
      <c r="FH7533" s="69"/>
      <c r="FI7533" s="6"/>
      <c r="FJ7533" s="5"/>
      <c r="FK7533" s="25"/>
      <c r="FL7533" s="5"/>
    </row>
    <row r="7534" spans="40:168">
      <c r="AN7534" s="14"/>
      <c r="AO7534" s="14"/>
      <c r="AP7534" s="5"/>
      <c r="AQ7534" s="25"/>
      <c r="AR7534" s="25"/>
      <c r="AS7534" s="96"/>
      <c r="AT7534" s="83"/>
      <c r="AU7534" s="14"/>
      <c r="AX7534" s="83"/>
      <c r="AY7534" s="83"/>
      <c r="AZ7534" s="83"/>
      <c r="BA7534" s="83"/>
      <c r="BJ7534" s="54"/>
      <c r="BK7534" s="22"/>
      <c r="BL7534" s="24"/>
      <c r="BP7534" s="23"/>
      <c r="BQ7534" s="24"/>
      <c r="BR7534" s="22"/>
      <c r="BS7534" s="24"/>
      <c r="BT7534" s="24"/>
      <c r="BU7534" s="23"/>
      <c r="BV7534" s="26"/>
      <c r="BX7534" s="6"/>
      <c r="BY7534" s="24"/>
      <c r="BZ7534" s="109"/>
      <c r="CA7534" s="66"/>
      <c r="CB7534" s="5"/>
      <c r="CC7534" s="68"/>
      <c r="CD7534" s="67"/>
      <c r="CE7534" s="67"/>
      <c r="CF7534" s="64"/>
      <c r="CG7534" s="5"/>
      <c r="CH7534" s="69"/>
      <c r="CI7534" s="6"/>
      <c r="CJ7534" s="5"/>
      <c r="CK7534" s="25"/>
      <c r="CL7534" s="5"/>
      <c r="DN7534" s="14"/>
      <c r="DO7534" s="14"/>
      <c r="DP7534" s="5"/>
      <c r="DQ7534" s="25"/>
      <c r="DR7534" s="25"/>
      <c r="DS7534" s="96"/>
      <c r="DT7534" s="83"/>
      <c r="DU7534" s="14"/>
      <c r="DX7534" s="83"/>
      <c r="DY7534" s="83"/>
      <c r="DZ7534" s="83"/>
      <c r="EA7534" s="83"/>
      <c r="EJ7534" s="54"/>
      <c r="EK7534" s="22"/>
      <c r="EL7534" s="24"/>
      <c r="EP7534" s="23"/>
      <c r="EQ7534" s="24"/>
      <c r="ER7534" s="22"/>
      <c r="ES7534" s="24"/>
      <c r="ET7534" s="24"/>
      <c r="EU7534" s="23"/>
      <c r="EV7534" s="26"/>
      <c r="EX7534" s="6"/>
      <c r="EY7534" s="24"/>
      <c r="EZ7534" s="109"/>
      <c r="FA7534" s="66"/>
      <c r="FB7534" s="5"/>
      <c r="FC7534" s="68"/>
      <c r="FD7534" s="67"/>
      <c r="FE7534" s="67"/>
      <c r="FF7534" s="64"/>
      <c r="FG7534" s="5"/>
      <c r="FH7534" s="69"/>
      <c r="FI7534" s="6"/>
      <c r="FJ7534" s="5"/>
      <c r="FK7534" s="25"/>
      <c r="FL7534" s="5"/>
    </row>
    <row r="7535" spans="40:168">
      <c r="AN7535" s="14"/>
      <c r="AO7535" s="14"/>
      <c r="AP7535" s="5"/>
      <c r="AQ7535" s="25"/>
      <c r="AR7535" s="25"/>
      <c r="AS7535" s="96"/>
      <c r="AT7535" s="83"/>
      <c r="AU7535" s="14"/>
      <c r="AX7535" s="83"/>
      <c r="AY7535" s="83"/>
      <c r="AZ7535" s="83"/>
      <c r="BA7535" s="83"/>
      <c r="BJ7535" s="54"/>
      <c r="BK7535" s="22"/>
      <c r="BL7535" s="24"/>
      <c r="BP7535" s="23"/>
      <c r="BQ7535" s="24"/>
      <c r="BR7535" s="22"/>
      <c r="BS7535" s="24"/>
      <c r="BT7535" s="24"/>
      <c r="BU7535" s="23"/>
      <c r="BV7535" s="26"/>
      <c r="BX7535" s="6"/>
      <c r="BY7535" s="24"/>
      <c r="BZ7535" s="109"/>
      <c r="CA7535" s="66"/>
      <c r="CB7535" s="5"/>
      <c r="CC7535" s="68"/>
      <c r="CD7535" s="67"/>
      <c r="CE7535" s="67"/>
      <c r="CF7535" s="64"/>
      <c r="CG7535" s="5"/>
      <c r="CH7535" s="69"/>
      <c r="CI7535" s="6"/>
      <c r="CJ7535" s="5"/>
      <c r="CK7535" s="25"/>
      <c r="CL7535" s="5"/>
      <c r="DN7535" s="14"/>
      <c r="DO7535" s="14"/>
      <c r="DP7535" s="5"/>
      <c r="DQ7535" s="25"/>
      <c r="DR7535" s="25"/>
      <c r="DS7535" s="96"/>
      <c r="DT7535" s="83"/>
      <c r="DU7535" s="14"/>
      <c r="DX7535" s="83"/>
      <c r="DY7535" s="83"/>
      <c r="DZ7535" s="83"/>
      <c r="EA7535" s="83"/>
      <c r="EJ7535" s="54"/>
      <c r="EK7535" s="22"/>
      <c r="EL7535" s="24"/>
      <c r="EP7535" s="23"/>
      <c r="EQ7535" s="24"/>
      <c r="ER7535" s="22"/>
      <c r="ES7535" s="24"/>
      <c r="ET7535" s="24"/>
      <c r="EU7535" s="23"/>
      <c r="EV7535" s="26"/>
      <c r="EX7535" s="6"/>
      <c r="EY7535" s="24"/>
      <c r="EZ7535" s="109"/>
      <c r="FA7535" s="66"/>
      <c r="FB7535" s="5"/>
      <c r="FC7535" s="68"/>
      <c r="FD7535" s="67"/>
      <c r="FE7535" s="67"/>
      <c r="FF7535" s="64"/>
      <c r="FG7535" s="5"/>
      <c r="FH7535" s="69"/>
      <c r="FI7535" s="6"/>
      <c r="FJ7535" s="5"/>
      <c r="FK7535" s="25"/>
      <c r="FL7535" s="5"/>
    </row>
    <row r="7536" spans="40:168">
      <c r="AN7536" s="14"/>
      <c r="AO7536" s="14"/>
      <c r="AP7536" s="5"/>
      <c r="AQ7536" s="25"/>
      <c r="AR7536" s="25"/>
      <c r="AS7536" s="96"/>
      <c r="AT7536" s="83"/>
      <c r="AU7536" s="14"/>
      <c r="AX7536" s="83"/>
      <c r="AY7536" s="83"/>
      <c r="AZ7536" s="83"/>
      <c r="BA7536" s="83"/>
      <c r="BJ7536" s="54"/>
      <c r="BK7536" s="22"/>
      <c r="BL7536" s="24"/>
      <c r="BP7536" s="23"/>
      <c r="BQ7536" s="24"/>
      <c r="BR7536" s="22"/>
      <c r="BS7536" s="24"/>
      <c r="BT7536" s="24"/>
      <c r="BU7536" s="23"/>
      <c r="BV7536" s="26"/>
      <c r="BX7536" s="6"/>
      <c r="BY7536" s="24"/>
      <c r="BZ7536" s="109"/>
      <c r="CA7536" s="66"/>
      <c r="CB7536" s="5"/>
      <c r="CC7536" s="68"/>
      <c r="CD7536" s="67"/>
      <c r="CE7536" s="67"/>
      <c r="CF7536" s="64"/>
      <c r="CG7536" s="5"/>
      <c r="CH7536" s="69"/>
      <c r="CI7536" s="6"/>
      <c r="CJ7536" s="5"/>
      <c r="CK7536" s="25"/>
      <c r="CL7536" s="5"/>
      <c r="DN7536" s="14"/>
      <c r="DO7536" s="14"/>
      <c r="DP7536" s="5"/>
      <c r="DQ7536" s="25"/>
      <c r="DR7536" s="25"/>
      <c r="DS7536" s="96"/>
      <c r="DT7536" s="83"/>
      <c r="DU7536" s="14"/>
      <c r="DX7536" s="83"/>
      <c r="DY7536" s="83"/>
      <c r="DZ7536" s="83"/>
      <c r="EA7536" s="83"/>
      <c r="EJ7536" s="54"/>
      <c r="EK7536" s="22"/>
      <c r="EL7536" s="24"/>
      <c r="EP7536" s="23"/>
      <c r="EQ7536" s="24"/>
      <c r="ER7536" s="22"/>
      <c r="ES7536" s="24"/>
      <c r="ET7536" s="24"/>
      <c r="EU7536" s="23"/>
      <c r="EV7536" s="26"/>
      <c r="EX7536" s="6"/>
      <c r="EY7536" s="24"/>
      <c r="EZ7536" s="109"/>
      <c r="FA7536" s="66"/>
      <c r="FB7536" s="5"/>
      <c r="FC7536" s="68"/>
      <c r="FD7536" s="67"/>
      <c r="FE7536" s="67"/>
      <c r="FF7536" s="64"/>
      <c r="FG7536" s="5"/>
      <c r="FH7536" s="69"/>
      <c r="FI7536" s="6"/>
      <c r="FJ7536" s="5"/>
      <c r="FK7536" s="25"/>
      <c r="FL7536" s="5"/>
    </row>
    <row r="7537" spans="40:168">
      <c r="AN7537" s="14"/>
      <c r="AO7537" s="14"/>
      <c r="AP7537" s="5"/>
      <c r="AQ7537" s="25"/>
      <c r="AR7537" s="25"/>
      <c r="AS7537" s="96"/>
      <c r="AT7537" s="83"/>
      <c r="AU7537" s="14"/>
      <c r="AX7537" s="83"/>
      <c r="AY7537" s="83"/>
      <c r="AZ7537" s="83"/>
      <c r="BA7537" s="83"/>
      <c r="BJ7537" s="54"/>
      <c r="BK7537" s="22"/>
      <c r="BL7537" s="24"/>
      <c r="BP7537" s="23"/>
      <c r="BQ7537" s="24"/>
      <c r="BR7537" s="22"/>
      <c r="BS7537" s="24"/>
      <c r="BT7537" s="24"/>
      <c r="BU7537" s="23"/>
      <c r="BV7537" s="26"/>
      <c r="BX7537" s="6"/>
      <c r="BY7537" s="24"/>
      <c r="BZ7537" s="109"/>
      <c r="CA7537" s="66"/>
      <c r="CB7537" s="5"/>
      <c r="CC7537" s="68"/>
      <c r="CD7537" s="67"/>
      <c r="CE7537" s="67"/>
      <c r="CF7537" s="64"/>
      <c r="CG7537" s="5"/>
      <c r="CH7537" s="69"/>
      <c r="CI7537" s="6"/>
      <c r="CJ7537" s="5"/>
      <c r="CK7537" s="25"/>
      <c r="CL7537" s="5"/>
      <c r="DN7537" s="14"/>
      <c r="DO7537" s="14"/>
      <c r="DP7537" s="5"/>
      <c r="DQ7537" s="25"/>
      <c r="DR7537" s="25"/>
      <c r="DS7537" s="96"/>
      <c r="DT7537" s="83"/>
      <c r="DU7537" s="14"/>
      <c r="DX7537" s="83"/>
      <c r="DY7537" s="83"/>
      <c r="DZ7537" s="83"/>
      <c r="EA7537" s="83"/>
      <c r="EJ7537" s="54"/>
      <c r="EK7537" s="22"/>
      <c r="EL7537" s="24"/>
      <c r="EP7537" s="23"/>
      <c r="EQ7537" s="24"/>
      <c r="ER7537" s="22"/>
      <c r="ES7537" s="24"/>
      <c r="ET7537" s="24"/>
      <c r="EU7537" s="23"/>
      <c r="EV7537" s="26"/>
      <c r="EX7537" s="6"/>
      <c r="EY7537" s="24"/>
      <c r="EZ7537" s="109"/>
      <c r="FA7537" s="66"/>
      <c r="FB7537" s="5"/>
      <c r="FC7537" s="68"/>
      <c r="FD7537" s="67"/>
      <c r="FE7537" s="67"/>
      <c r="FF7537" s="64"/>
      <c r="FG7537" s="5"/>
      <c r="FH7537" s="69"/>
      <c r="FI7537" s="6"/>
      <c r="FJ7537" s="5"/>
      <c r="FK7537" s="25"/>
      <c r="FL7537" s="5"/>
    </row>
    <row r="7538" spans="40:168">
      <c r="AN7538" s="14"/>
      <c r="AO7538" s="14"/>
      <c r="AP7538" s="5"/>
      <c r="AQ7538" s="25"/>
      <c r="AR7538" s="25"/>
      <c r="AS7538" s="96"/>
      <c r="AT7538" s="83"/>
      <c r="AU7538" s="14"/>
      <c r="AX7538" s="83"/>
      <c r="AY7538" s="83"/>
      <c r="AZ7538" s="83"/>
      <c r="BA7538" s="83"/>
      <c r="BJ7538" s="54"/>
      <c r="BK7538" s="22"/>
      <c r="BL7538" s="24"/>
      <c r="BP7538" s="23"/>
      <c r="BQ7538" s="24"/>
      <c r="BR7538" s="22"/>
      <c r="BS7538" s="24"/>
      <c r="BT7538" s="24"/>
      <c r="BU7538" s="23"/>
      <c r="BV7538" s="26"/>
      <c r="BX7538" s="6"/>
      <c r="BY7538" s="24"/>
      <c r="BZ7538" s="109"/>
      <c r="CA7538" s="66"/>
      <c r="CB7538" s="5"/>
      <c r="CC7538" s="68"/>
      <c r="CD7538" s="67"/>
      <c r="CE7538" s="67"/>
      <c r="CF7538" s="64"/>
      <c r="CG7538" s="5"/>
      <c r="CH7538" s="69"/>
      <c r="CI7538" s="6"/>
      <c r="CJ7538" s="5"/>
      <c r="CK7538" s="25"/>
      <c r="CL7538" s="5"/>
      <c r="DN7538" s="14"/>
      <c r="DO7538" s="14"/>
      <c r="DP7538" s="5"/>
      <c r="DQ7538" s="25"/>
      <c r="DR7538" s="25"/>
      <c r="DS7538" s="96"/>
      <c r="DT7538" s="83"/>
      <c r="DU7538" s="14"/>
      <c r="DX7538" s="83"/>
      <c r="DY7538" s="83"/>
      <c r="DZ7538" s="83"/>
      <c r="EA7538" s="83"/>
      <c r="EJ7538" s="54"/>
      <c r="EK7538" s="22"/>
      <c r="EL7538" s="24"/>
      <c r="EP7538" s="23"/>
      <c r="EQ7538" s="24"/>
      <c r="ER7538" s="22"/>
      <c r="ES7538" s="24"/>
      <c r="ET7538" s="24"/>
      <c r="EU7538" s="23"/>
      <c r="EV7538" s="26"/>
      <c r="EX7538" s="6"/>
      <c r="EY7538" s="24"/>
      <c r="EZ7538" s="109"/>
      <c r="FA7538" s="66"/>
      <c r="FB7538" s="5"/>
      <c r="FC7538" s="68"/>
      <c r="FD7538" s="67"/>
      <c r="FE7538" s="67"/>
      <c r="FF7538" s="64"/>
      <c r="FG7538" s="5"/>
      <c r="FH7538" s="69"/>
      <c r="FI7538" s="6"/>
      <c r="FJ7538" s="5"/>
      <c r="FK7538" s="25"/>
      <c r="FL7538" s="5"/>
    </row>
    <row r="7539" spans="40:168">
      <c r="AN7539" s="14"/>
      <c r="AO7539" s="14"/>
      <c r="AP7539" s="5"/>
      <c r="AQ7539" s="25"/>
      <c r="AR7539" s="25"/>
      <c r="AS7539" s="96"/>
      <c r="AT7539" s="83"/>
      <c r="AU7539" s="14"/>
      <c r="AX7539" s="83"/>
      <c r="AY7539" s="83"/>
      <c r="AZ7539" s="83"/>
      <c r="BA7539" s="83"/>
      <c r="BJ7539" s="54"/>
      <c r="BK7539" s="22"/>
      <c r="BL7539" s="24"/>
      <c r="BP7539" s="23"/>
      <c r="BQ7539" s="24"/>
      <c r="BR7539" s="22"/>
      <c r="BS7539" s="24"/>
      <c r="BT7539" s="24"/>
      <c r="BU7539" s="23"/>
      <c r="BV7539" s="26"/>
      <c r="BX7539" s="6"/>
      <c r="BY7539" s="24"/>
      <c r="BZ7539" s="109"/>
      <c r="CA7539" s="66"/>
      <c r="CB7539" s="5"/>
      <c r="CC7539" s="68"/>
      <c r="CD7539" s="67"/>
      <c r="CE7539" s="67"/>
      <c r="CF7539" s="64"/>
      <c r="CG7539" s="5"/>
      <c r="CH7539" s="69"/>
      <c r="CI7539" s="6"/>
      <c r="CJ7539" s="5"/>
      <c r="CK7539" s="25"/>
      <c r="CL7539" s="5"/>
      <c r="DN7539" s="14"/>
      <c r="DO7539" s="14"/>
      <c r="DP7539" s="5"/>
      <c r="DQ7539" s="25"/>
      <c r="DR7539" s="25"/>
      <c r="DS7539" s="96"/>
      <c r="DT7539" s="83"/>
      <c r="DU7539" s="14"/>
      <c r="DX7539" s="83"/>
      <c r="DY7539" s="83"/>
      <c r="DZ7539" s="83"/>
      <c r="EA7539" s="83"/>
      <c r="EJ7539" s="54"/>
      <c r="EK7539" s="22"/>
      <c r="EL7539" s="24"/>
      <c r="EP7539" s="23"/>
      <c r="EQ7539" s="24"/>
      <c r="ER7539" s="22"/>
      <c r="ES7539" s="24"/>
      <c r="ET7539" s="24"/>
      <c r="EU7539" s="23"/>
      <c r="EV7539" s="26"/>
      <c r="EX7539" s="6"/>
      <c r="EY7539" s="24"/>
      <c r="EZ7539" s="109"/>
      <c r="FA7539" s="66"/>
      <c r="FB7539" s="5"/>
      <c r="FC7539" s="68"/>
      <c r="FD7539" s="67"/>
      <c r="FE7539" s="67"/>
      <c r="FF7539" s="64"/>
      <c r="FG7539" s="5"/>
      <c r="FH7539" s="69"/>
      <c r="FI7539" s="6"/>
      <c r="FJ7539" s="5"/>
      <c r="FK7539" s="25"/>
      <c r="FL7539" s="5"/>
    </row>
    <row r="7540" spans="40:168">
      <c r="AN7540" s="14"/>
      <c r="AO7540" s="14"/>
      <c r="AP7540" s="5"/>
      <c r="AQ7540" s="25"/>
      <c r="AR7540" s="25"/>
      <c r="AS7540" s="96"/>
      <c r="AT7540" s="83"/>
      <c r="AU7540" s="14"/>
      <c r="AX7540" s="83"/>
      <c r="AY7540" s="83"/>
      <c r="AZ7540" s="83"/>
      <c r="BA7540" s="83"/>
      <c r="BJ7540" s="54"/>
      <c r="BK7540" s="22"/>
      <c r="BL7540" s="24"/>
      <c r="BP7540" s="23"/>
      <c r="BQ7540" s="24"/>
      <c r="BR7540" s="22"/>
      <c r="BS7540" s="24"/>
      <c r="BT7540" s="24"/>
      <c r="BU7540" s="23"/>
      <c r="BV7540" s="26"/>
      <c r="BX7540" s="6"/>
      <c r="BY7540" s="24"/>
      <c r="BZ7540" s="109"/>
      <c r="CA7540" s="66"/>
      <c r="CB7540" s="5"/>
      <c r="CC7540" s="68"/>
      <c r="CD7540" s="67"/>
      <c r="CE7540" s="67"/>
      <c r="CF7540" s="64"/>
      <c r="CG7540" s="5"/>
      <c r="CH7540" s="69"/>
      <c r="CI7540" s="6"/>
      <c r="CJ7540" s="5"/>
      <c r="CK7540" s="25"/>
      <c r="CL7540" s="5"/>
      <c r="DN7540" s="14"/>
      <c r="DO7540" s="14"/>
      <c r="DP7540" s="5"/>
      <c r="DQ7540" s="25"/>
      <c r="DR7540" s="25"/>
      <c r="DS7540" s="96"/>
      <c r="DT7540" s="83"/>
      <c r="DU7540" s="14"/>
      <c r="DX7540" s="83"/>
      <c r="DY7540" s="83"/>
      <c r="DZ7540" s="83"/>
      <c r="EA7540" s="83"/>
      <c r="EJ7540" s="54"/>
      <c r="EK7540" s="22"/>
      <c r="EL7540" s="24"/>
      <c r="EP7540" s="23"/>
      <c r="EQ7540" s="24"/>
      <c r="ER7540" s="22"/>
      <c r="ES7540" s="24"/>
      <c r="ET7540" s="24"/>
      <c r="EU7540" s="23"/>
      <c r="EV7540" s="26"/>
      <c r="EX7540" s="6"/>
      <c r="EY7540" s="24"/>
      <c r="EZ7540" s="109"/>
      <c r="FA7540" s="66"/>
      <c r="FB7540" s="5"/>
      <c r="FC7540" s="68"/>
      <c r="FD7540" s="67"/>
      <c r="FE7540" s="67"/>
      <c r="FF7540" s="64"/>
      <c r="FG7540" s="5"/>
      <c r="FH7540" s="69"/>
      <c r="FI7540" s="6"/>
      <c r="FJ7540" s="5"/>
      <c r="FK7540" s="25"/>
      <c r="FL7540" s="5"/>
    </row>
    <row r="7541" spans="40:168">
      <c r="AN7541" s="14"/>
      <c r="AO7541" s="14"/>
      <c r="AP7541" s="5"/>
      <c r="AQ7541" s="25"/>
      <c r="AR7541" s="25"/>
      <c r="AS7541" s="96"/>
      <c r="AT7541" s="83"/>
      <c r="AU7541" s="14"/>
      <c r="AX7541" s="83"/>
      <c r="AY7541" s="83"/>
      <c r="AZ7541" s="83"/>
      <c r="BA7541" s="83"/>
      <c r="BJ7541" s="54"/>
      <c r="BK7541" s="22"/>
      <c r="BL7541" s="24"/>
      <c r="BP7541" s="23"/>
      <c r="BQ7541" s="24"/>
      <c r="BR7541" s="22"/>
      <c r="BS7541" s="24"/>
      <c r="BT7541" s="24"/>
      <c r="BU7541" s="23"/>
      <c r="BV7541" s="26"/>
      <c r="BX7541" s="6"/>
      <c r="BY7541" s="24"/>
      <c r="BZ7541" s="109"/>
      <c r="CA7541" s="66"/>
      <c r="CB7541" s="5"/>
      <c r="CC7541" s="68"/>
      <c r="CD7541" s="67"/>
      <c r="CE7541" s="67"/>
      <c r="CF7541" s="64"/>
      <c r="CG7541" s="5"/>
      <c r="CH7541" s="69"/>
      <c r="CI7541" s="6"/>
      <c r="CJ7541" s="5"/>
      <c r="CK7541" s="25"/>
      <c r="CL7541" s="5"/>
      <c r="DN7541" s="14"/>
      <c r="DO7541" s="14"/>
      <c r="DP7541" s="5"/>
      <c r="DQ7541" s="25"/>
      <c r="DR7541" s="25"/>
      <c r="DS7541" s="96"/>
      <c r="DT7541" s="83"/>
      <c r="DU7541" s="14"/>
      <c r="DX7541" s="83"/>
      <c r="DY7541" s="83"/>
      <c r="DZ7541" s="83"/>
      <c r="EA7541" s="83"/>
      <c r="EJ7541" s="54"/>
      <c r="EK7541" s="22"/>
      <c r="EL7541" s="24"/>
      <c r="EP7541" s="23"/>
      <c r="EQ7541" s="24"/>
      <c r="ER7541" s="22"/>
      <c r="ES7541" s="24"/>
      <c r="ET7541" s="24"/>
      <c r="EU7541" s="23"/>
      <c r="EV7541" s="26"/>
      <c r="EX7541" s="6"/>
      <c r="EY7541" s="24"/>
      <c r="EZ7541" s="109"/>
      <c r="FA7541" s="66"/>
      <c r="FB7541" s="5"/>
      <c r="FC7541" s="68"/>
      <c r="FD7541" s="67"/>
      <c r="FE7541" s="67"/>
      <c r="FF7541" s="64"/>
      <c r="FG7541" s="5"/>
      <c r="FH7541" s="69"/>
      <c r="FI7541" s="6"/>
      <c r="FJ7541" s="5"/>
      <c r="FK7541" s="25"/>
      <c r="FL7541" s="5"/>
    </row>
    <row r="7542" spans="40:168">
      <c r="AN7542" s="14"/>
      <c r="AO7542" s="14"/>
      <c r="AP7542" s="5"/>
      <c r="AQ7542" s="25"/>
      <c r="AR7542" s="25"/>
      <c r="AS7542" s="96"/>
      <c r="AT7542" s="83"/>
      <c r="AU7542" s="14"/>
      <c r="AX7542" s="83"/>
      <c r="AY7542" s="83"/>
      <c r="AZ7542" s="83"/>
      <c r="BA7542" s="83"/>
      <c r="BJ7542" s="54"/>
      <c r="BK7542" s="22"/>
      <c r="BL7542" s="24"/>
      <c r="BP7542" s="23"/>
      <c r="BQ7542" s="24"/>
      <c r="BR7542" s="22"/>
      <c r="BS7542" s="24"/>
      <c r="BT7542" s="24"/>
      <c r="BU7542" s="23"/>
      <c r="BV7542" s="26"/>
      <c r="BX7542" s="6"/>
      <c r="BY7542" s="24"/>
      <c r="BZ7542" s="109"/>
      <c r="CA7542" s="66"/>
      <c r="CB7542" s="5"/>
      <c r="CC7542" s="68"/>
      <c r="CD7542" s="67"/>
      <c r="CE7542" s="67"/>
      <c r="CF7542" s="64"/>
      <c r="CG7542" s="5"/>
      <c r="CH7542" s="69"/>
      <c r="CI7542" s="6"/>
      <c r="CJ7542" s="5"/>
      <c r="CK7542" s="25"/>
      <c r="CL7542" s="5"/>
      <c r="DN7542" s="14"/>
      <c r="DO7542" s="14"/>
      <c r="DP7542" s="5"/>
      <c r="DQ7542" s="25"/>
      <c r="DR7542" s="25"/>
      <c r="DS7542" s="96"/>
      <c r="DT7542" s="83"/>
      <c r="DU7542" s="14"/>
      <c r="DX7542" s="83"/>
      <c r="DY7542" s="83"/>
      <c r="DZ7542" s="83"/>
      <c r="EA7542" s="83"/>
      <c r="EJ7542" s="54"/>
      <c r="EK7542" s="22"/>
      <c r="EL7542" s="24"/>
      <c r="EP7542" s="23"/>
      <c r="EQ7542" s="24"/>
      <c r="ER7542" s="22"/>
      <c r="ES7542" s="24"/>
      <c r="ET7542" s="24"/>
      <c r="EU7542" s="23"/>
      <c r="EV7542" s="26"/>
      <c r="EX7542" s="6"/>
      <c r="EY7542" s="24"/>
      <c r="EZ7542" s="109"/>
      <c r="FA7542" s="66"/>
      <c r="FB7542" s="5"/>
      <c r="FC7542" s="68"/>
      <c r="FD7542" s="67"/>
      <c r="FE7542" s="67"/>
      <c r="FF7542" s="64"/>
      <c r="FG7542" s="5"/>
      <c r="FH7542" s="69"/>
      <c r="FI7542" s="6"/>
      <c r="FJ7542" s="5"/>
      <c r="FK7542" s="25"/>
      <c r="FL7542" s="5"/>
    </row>
    <row r="7543" spans="40:168">
      <c r="AN7543" s="14"/>
      <c r="AO7543" s="14"/>
      <c r="AP7543" s="5"/>
      <c r="AQ7543" s="25"/>
      <c r="AR7543" s="25"/>
      <c r="AS7543" s="96"/>
      <c r="AT7543" s="83"/>
      <c r="AU7543" s="14"/>
      <c r="AX7543" s="83"/>
      <c r="AY7543" s="83"/>
      <c r="AZ7543" s="83"/>
      <c r="BA7543" s="83"/>
      <c r="BJ7543" s="54"/>
      <c r="BK7543" s="22"/>
      <c r="BL7543" s="24"/>
      <c r="BP7543" s="23"/>
      <c r="BQ7543" s="24"/>
      <c r="BR7543" s="22"/>
      <c r="BS7543" s="24"/>
      <c r="BT7543" s="24"/>
      <c r="BU7543" s="23"/>
      <c r="BV7543" s="26"/>
      <c r="BX7543" s="6"/>
      <c r="BY7543" s="24"/>
      <c r="BZ7543" s="109"/>
      <c r="CA7543" s="66"/>
      <c r="CB7543" s="5"/>
      <c r="CC7543" s="68"/>
      <c r="CD7543" s="67"/>
      <c r="CE7543" s="67"/>
      <c r="CF7543" s="64"/>
      <c r="CG7543" s="5"/>
      <c r="CH7543" s="69"/>
      <c r="CI7543" s="6"/>
      <c r="CJ7543" s="5"/>
      <c r="CK7543" s="25"/>
      <c r="CL7543" s="5"/>
      <c r="DN7543" s="14"/>
      <c r="DO7543" s="14"/>
      <c r="DP7543" s="5"/>
      <c r="DQ7543" s="25"/>
      <c r="DR7543" s="25"/>
      <c r="DS7543" s="96"/>
      <c r="DT7543" s="83"/>
      <c r="DU7543" s="14"/>
      <c r="DX7543" s="83"/>
      <c r="DY7543" s="83"/>
      <c r="DZ7543" s="83"/>
      <c r="EA7543" s="83"/>
      <c r="EJ7543" s="54"/>
      <c r="EK7543" s="22"/>
      <c r="EL7543" s="24"/>
      <c r="EP7543" s="23"/>
      <c r="EQ7543" s="24"/>
      <c r="ER7543" s="22"/>
      <c r="ES7543" s="24"/>
      <c r="ET7543" s="24"/>
      <c r="EU7543" s="23"/>
      <c r="EV7543" s="26"/>
      <c r="EX7543" s="6"/>
      <c r="EY7543" s="24"/>
      <c r="EZ7543" s="109"/>
      <c r="FA7543" s="66"/>
      <c r="FB7543" s="5"/>
      <c r="FC7543" s="68"/>
      <c r="FD7543" s="67"/>
      <c r="FE7543" s="67"/>
      <c r="FF7543" s="64"/>
      <c r="FG7543" s="5"/>
      <c r="FH7543" s="69"/>
      <c r="FI7543" s="6"/>
      <c r="FJ7543" s="5"/>
      <c r="FK7543" s="25"/>
      <c r="FL7543" s="5"/>
    </row>
    <row r="7544" spans="40:168">
      <c r="AN7544" s="14"/>
      <c r="AO7544" s="14"/>
      <c r="AP7544" s="5"/>
      <c r="AQ7544" s="25"/>
      <c r="AR7544" s="25"/>
      <c r="AS7544" s="96"/>
      <c r="AT7544" s="83"/>
      <c r="AU7544" s="14"/>
      <c r="AX7544" s="83"/>
      <c r="AY7544" s="83"/>
      <c r="AZ7544" s="83"/>
      <c r="BA7544" s="83"/>
      <c r="BJ7544" s="54"/>
      <c r="BK7544" s="22"/>
      <c r="BL7544" s="24"/>
      <c r="BP7544" s="23"/>
      <c r="BQ7544" s="24"/>
      <c r="BR7544" s="22"/>
      <c r="BS7544" s="24"/>
      <c r="BT7544" s="24"/>
      <c r="BU7544" s="23"/>
      <c r="BV7544" s="26"/>
      <c r="BX7544" s="6"/>
      <c r="BY7544" s="24"/>
      <c r="BZ7544" s="109"/>
      <c r="CA7544" s="66"/>
      <c r="CB7544" s="5"/>
      <c r="CC7544" s="68"/>
      <c r="CD7544" s="67"/>
      <c r="CE7544" s="67"/>
      <c r="CF7544" s="64"/>
      <c r="CG7544" s="5"/>
      <c r="CH7544" s="69"/>
      <c r="CI7544" s="6"/>
      <c r="CJ7544" s="5"/>
      <c r="CK7544" s="25"/>
      <c r="CL7544" s="5"/>
      <c r="DN7544" s="14"/>
      <c r="DO7544" s="14"/>
      <c r="DP7544" s="5"/>
      <c r="DQ7544" s="25"/>
      <c r="DR7544" s="25"/>
      <c r="DS7544" s="96"/>
      <c r="DT7544" s="83"/>
      <c r="DU7544" s="14"/>
      <c r="DX7544" s="83"/>
      <c r="DY7544" s="83"/>
      <c r="DZ7544" s="83"/>
      <c r="EA7544" s="83"/>
      <c r="EJ7544" s="54"/>
      <c r="EK7544" s="22"/>
      <c r="EL7544" s="24"/>
      <c r="EP7544" s="23"/>
      <c r="EQ7544" s="24"/>
      <c r="ER7544" s="22"/>
      <c r="ES7544" s="24"/>
      <c r="ET7544" s="24"/>
      <c r="EU7544" s="23"/>
      <c r="EV7544" s="26"/>
      <c r="EX7544" s="6"/>
      <c r="EY7544" s="24"/>
      <c r="EZ7544" s="109"/>
      <c r="FA7544" s="66"/>
      <c r="FB7544" s="5"/>
      <c r="FC7544" s="68"/>
      <c r="FD7544" s="67"/>
      <c r="FE7544" s="67"/>
      <c r="FF7544" s="64"/>
      <c r="FG7544" s="5"/>
      <c r="FH7544" s="69"/>
      <c r="FI7544" s="6"/>
      <c r="FJ7544" s="5"/>
      <c r="FK7544" s="25"/>
      <c r="FL7544" s="5"/>
    </row>
    <row r="7545" spans="40:168">
      <c r="AN7545" s="14"/>
      <c r="AO7545" s="14"/>
      <c r="AP7545" s="5"/>
      <c r="AQ7545" s="25"/>
      <c r="AR7545" s="25"/>
      <c r="AS7545" s="96"/>
      <c r="AT7545" s="83"/>
      <c r="AU7545" s="14"/>
      <c r="AX7545" s="83"/>
      <c r="AY7545" s="83"/>
      <c r="AZ7545" s="83"/>
      <c r="BA7545" s="83"/>
      <c r="BJ7545" s="54"/>
      <c r="BK7545" s="22"/>
      <c r="BL7545" s="24"/>
      <c r="BP7545" s="23"/>
      <c r="BQ7545" s="24"/>
      <c r="BR7545" s="22"/>
      <c r="BS7545" s="24"/>
      <c r="BT7545" s="24"/>
      <c r="BU7545" s="23"/>
      <c r="BV7545" s="26"/>
      <c r="BX7545" s="6"/>
      <c r="BY7545" s="24"/>
      <c r="BZ7545" s="109"/>
      <c r="CA7545" s="66"/>
      <c r="CB7545" s="5"/>
      <c r="CC7545" s="68"/>
      <c r="CD7545" s="67"/>
      <c r="CE7545" s="67"/>
      <c r="CF7545" s="64"/>
      <c r="CG7545" s="5"/>
      <c r="CH7545" s="69"/>
      <c r="CI7545" s="6"/>
      <c r="CJ7545" s="5"/>
      <c r="CK7545" s="25"/>
      <c r="CL7545" s="5"/>
      <c r="DN7545" s="14"/>
      <c r="DO7545" s="14"/>
      <c r="DP7545" s="5"/>
      <c r="DQ7545" s="25"/>
      <c r="DR7545" s="25"/>
      <c r="DS7545" s="96"/>
      <c r="DT7545" s="83"/>
      <c r="DU7545" s="14"/>
      <c r="DX7545" s="83"/>
      <c r="DY7545" s="83"/>
      <c r="DZ7545" s="83"/>
      <c r="EA7545" s="83"/>
      <c r="EJ7545" s="54"/>
      <c r="EK7545" s="22"/>
      <c r="EL7545" s="24"/>
      <c r="EP7545" s="23"/>
      <c r="EQ7545" s="24"/>
      <c r="ER7545" s="22"/>
      <c r="ES7545" s="24"/>
      <c r="ET7545" s="24"/>
      <c r="EU7545" s="23"/>
      <c r="EV7545" s="26"/>
      <c r="EX7545" s="6"/>
      <c r="EY7545" s="24"/>
      <c r="EZ7545" s="109"/>
      <c r="FA7545" s="66"/>
      <c r="FB7545" s="5"/>
      <c r="FC7545" s="68"/>
      <c r="FD7545" s="67"/>
      <c r="FE7545" s="67"/>
      <c r="FF7545" s="64"/>
      <c r="FG7545" s="5"/>
      <c r="FH7545" s="69"/>
      <c r="FI7545" s="6"/>
      <c r="FJ7545" s="5"/>
      <c r="FK7545" s="25"/>
      <c r="FL7545" s="5"/>
    </row>
    <row r="7546" spans="40:168">
      <c r="AN7546" s="14"/>
      <c r="AO7546" s="14"/>
      <c r="AP7546" s="5"/>
      <c r="AQ7546" s="25"/>
      <c r="AR7546" s="25"/>
      <c r="AS7546" s="96"/>
      <c r="AT7546" s="83"/>
      <c r="AU7546" s="14"/>
      <c r="AX7546" s="83"/>
      <c r="AY7546" s="83"/>
      <c r="AZ7546" s="83"/>
      <c r="BA7546" s="83"/>
      <c r="BJ7546" s="54"/>
      <c r="BK7546" s="22"/>
      <c r="BL7546" s="24"/>
      <c r="BP7546" s="23"/>
      <c r="BQ7546" s="24"/>
      <c r="BR7546" s="22"/>
      <c r="BS7546" s="24"/>
      <c r="BT7546" s="24"/>
      <c r="BU7546" s="23"/>
      <c r="BV7546" s="26"/>
      <c r="BX7546" s="6"/>
      <c r="BY7546" s="24"/>
      <c r="BZ7546" s="109"/>
      <c r="CA7546" s="66"/>
      <c r="CB7546" s="5"/>
      <c r="CC7546" s="68"/>
      <c r="CD7546" s="67"/>
      <c r="CE7546" s="67"/>
      <c r="CF7546" s="64"/>
      <c r="CG7546" s="5"/>
      <c r="CH7546" s="69"/>
      <c r="CI7546" s="6"/>
      <c r="CJ7546" s="5"/>
      <c r="CK7546" s="25"/>
      <c r="CL7546" s="5"/>
      <c r="DN7546" s="14"/>
      <c r="DO7546" s="14"/>
      <c r="DP7546" s="5"/>
      <c r="DQ7546" s="25"/>
      <c r="DR7546" s="25"/>
      <c r="DS7546" s="96"/>
      <c r="DT7546" s="83"/>
      <c r="DU7546" s="14"/>
      <c r="DX7546" s="83"/>
      <c r="DY7546" s="83"/>
      <c r="DZ7546" s="83"/>
      <c r="EA7546" s="83"/>
      <c r="EJ7546" s="54"/>
      <c r="EK7546" s="22"/>
      <c r="EL7546" s="24"/>
      <c r="EP7546" s="23"/>
      <c r="EQ7546" s="24"/>
      <c r="ER7546" s="22"/>
      <c r="ES7546" s="24"/>
      <c r="ET7546" s="24"/>
      <c r="EU7546" s="23"/>
      <c r="EV7546" s="26"/>
      <c r="EX7546" s="6"/>
      <c r="EY7546" s="24"/>
      <c r="EZ7546" s="109"/>
      <c r="FA7546" s="66"/>
      <c r="FB7546" s="5"/>
      <c r="FC7546" s="68"/>
      <c r="FD7546" s="67"/>
      <c r="FE7546" s="67"/>
      <c r="FF7546" s="64"/>
      <c r="FG7546" s="5"/>
      <c r="FH7546" s="69"/>
      <c r="FI7546" s="6"/>
      <c r="FJ7546" s="5"/>
      <c r="FK7546" s="25"/>
      <c r="FL7546" s="5"/>
    </row>
    <row r="7547" spans="40:168">
      <c r="AN7547" s="14"/>
      <c r="AO7547" s="14"/>
      <c r="AP7547" s="5"/>
      <c r="AQ7547" s="25"/>
      <c r="AR7547" s="25"/>
      <c r="AS7547" s="96"/>
      <c r="AT7547" s="83"/>
      <c r="AU7547" s="14"/>
      <c r="AX7547" s="83"/>
      <c r="AY7547" s="83"/>
      <c r="AZ7547" s="83"/>
      <c r="BA7547" s="83"/>
      <c r="BJ7547" s="54"/>
      <c r="BK7547" s="22"/>
      <c r="BL7547" s="24"/>
      <c r="BP7547" s="23"/>
      <c r="BQ7547" s="24"/>
      <c r="BR7547" s="22"/>
      <c r="BS7547" s="24"/>
      <c r="BT7547" s="24"/>
      <c r="BU7547" s="23"/>
      <c r="BV7547" s="26"/>
      <c r="BX7547" s="6"/>
      <c r="BY7547" s="24"/>
      <c r="BZ7547" s="109"/>
      <c r="CA7547" s="66"/>
      <c r="CB7547" s="5"/>
      <c r="CC7547" s="68"/>
      <c r="CD7547" s="67"/>
      <c r="CE7547" s="67"/>
      <c r="CF7547" s="64"/>
      <c r="CG7547" s="5"/>
      <c r="CH7547" s="69"/>
      <c r="CI7547" s="6"/>
      <c r="CJ7547" s="5"/>
      <c r="CK7547" s="25"/>
      <c r="CL7547" s="5"/>
      <c r="DN7547" s="14"/>
      <c r="DO7547" s="14"/>
      <c r="DP7547" s="5"/>
      <c r="DQ7547" s="25"/>
      <c r="DR7547" s="25"/>
      <c r="DS7547" s="96"/>
      <c r="DT7547" s="83"/>
      <c r="DU7547" s="14"/>
      <c r="DX7547" s="83"/>
      <c r="DY7547" s="83"/>
      <c r="DZ7547" s="83"/>
      <c r="EA7547" s="83"/>
      <c r="EJ7547" s="54"/>
      <c r="EK7547" s="22"/>
      <c r="EL7547" s="24"/>
      <c r="EP7547" s="23"/>
      <c r="EQ7547" s="24"/>
      <c r="ER7547" s="22"/>
      <c r="ES7547" s="24"/>
      <c r="ET7547" s="24"/>
      <c r="EU7547" s="23"/>
      <c r="EV7547" s="26"/>
      <c r="EX7547" s="6"/>
      <c r="EY7547" s="24"/>
      <c r="EZ7547" s="109"/>
      <c r="FA7547" s="66"/>
      <c r="FB7547" s="5"/>
      <c r="FC7547" s="68"/>
      <c r="FD7547" s="67"/>
      <c r="FE7547" s="67"/>
      <c r="FF7547" s="64"/>
      <c r="FG7547" s="5"/>
      <c r="FH7547" s="69"/>
      <c r="FI7547" s="6"/>
      <c r="FJ7547" s="5"/>
      <c r="FK7547" s="25"/>
      <c r="FL7547" s="5"/>
    </row>
    <row r="7548" spans="40:168">
      <c r="AN7548" s="14"/>
      <c r="AO7548" s="14"/>
      <c r="AP7548" s="5"/>
      <c r="AQ7548" s="25"/>
      <c r="AR7548" s="25"/>
      <c r="AS7548" s="96"/>
      <c r="AT7548" s="83"/>
      <c r="AU7548" s="14"/>
      <c r="AX7548" s="83"/>
      <c r="AY7548" s="83"/>
      <c r="AZ7548" s="83"/>
      <c r="BA7548" s="83"/>
      <c r="BJ7548" s="54"/>
      <c r="BK7548" s="22"/>
      <c r="BL7548" s="24"/>
      <c r="BP7548" s="23"/>
      <c r="BQ7548" s="24"/>
      <c r="BR7548" s="22"/>
      <c r="BS7548" s="24"/>
      <c r="BT7548" s="24"/>
      <c r="BU7548" s="23"/>
      <c r="BV7548" s="26"/>
      <c r="BX7548" s="6"/>
      <c r="BY7548" s="24"/>
      <c r="BZ7548" s="109"/>
      <c r="CA7548" s="66"/>
      <c r="CB7548" s="5"/>
      <c r="CC7548" s="68"/>
      <c r="CD7548" s="67"/>
      <c r="CE7548" s="67"/>
      <c r="CF7548" s="64"/>
      <c r="CG7548" s="5"/>
      <c r="CH7548" s="69"/>
      <c r="CI7548" s="6"/>
      <c r="CJ7548" s="5"/>
      <c r="CK7548" s="25"/>
      <c r="CL7548" s="5"/>
      <c r="DN7548" s="14"/>
      <c r="DO7548" s="14"/>
      <c r="DP7548" s="5"/>
      <c r="DQ7548" s="25"/>
      <c r="DR7548" s="25"/>
      <c r="DS7548" s="96"/>
      <c r="DT7548" s="83"/>
      <c r="DU7548" s="14"/>
      <c r="DX7548" s="83"/>
      <c r="DY7548" s="83"/>
      <c r="DZ7548" s="83"/>
      <c r="EA7548" s="83"/>
      <c r="EJ7548" s="54"/>
      <c r="EK7548" s="22"/>
      <c r="EL7548" s="24"/>
      <c r="EP7548" s="23"/>
      <c r="EQ7548" s="24"/>
      <c r="ER7548" s="22"/>
      <c r="ES7548" s="24"/>
      <c r="ET7548" s="24"/>
      <c r="EU7548" s="23"/>
      <c r="EV7548" s="26"/>
      <c r="EX7548" s="6"/>
      <c r="EY7548" s="24"/>
      <c r="EZ7548" s="109"/>
      <c r="FA7548" s="66"/>
      <c r="FB7548" s="5"/>
      <c r="FC7548" s="68"/>
      <c r="FD7548" s="67"/>
      <c r="FE7548" s="67"/>
      <c r="FF7548" s="64"/>
      <c r="FG7548" s="5"/>
      <c r="FH7548" s="69"/>
      <c r="FI7548" s="6"/>
      <c r="FJ7548" s="5"/>
      <c r="FK7548" s="25"/>
      <c r="FL7548" s="5"/>
    </row>
    <row r="7549" spans="40:168">
      <c r="AN7549" s="14"/>
      <c r="AO7549" s="14"/>
      <c r="AP7549" s="5"/>
      <c r="AQ7549" s="25"/>
      <c r="AR7549" s="25"/>
      <c r="AS7549" s="96"/>
      <c r="AT7549" s="83"/>
      <c r="AU7549" s="14"/>
      <c r="AX7549" s="83"/>
      <c r="AY7549" s="83"/>
      <c r="AZ7549" s="83"/>
      <c r="BA7549" s="83"/>
      <c r="BJ7549" s="54"/>
      <c r="BK7549" s="22"/>
      <c r="BL7549" s="24"/>
      <c r="BP7549" s="23"/>
      <c r="BQ7549" s="24"/>
      <c r="BR7549" s="22"/>
      <c r="BS7549" s="24"/>
      <c r="BT7549" s="24"/>
      <c r="BU7549" s="23"/>
      <c r="BV7549" s="26"/>
      <c r="BX7549" s="6"/>
      <c r="BY7549" s="24"/>
      <c r="BZ7549" s="109"/>
      <c r="CA7549" s="66"/>
      <c r="CB7549" s="5"/>
      <c r="CC7549" s="68"/>
      <c r="CD7549" s="67"/>
      <c r="CE7549" s="67"/>
      <c r="CF7549" s="64"/>
      <c r="CG7549" s="5"/>
      <c r="CH7549" s="69"/>
      <c r="CI7549" s="6"/>
      <c r="CJ7549" s="5"/>
      <c r="CK7549" s="25"/>
      <c r="CL7549" s="5"/>
      <c r="DN7549" s="14"/>
      <c r="DO7549" s="14"/>
      <c r="DP7549" s="5"/>
      <c r="DQ7549" s="25"/>
      <c r="DR7549" s="25"/>
      <c r="DS7549" s="96"/>
      <c r="DT7549" s="83"/>
      <c r="DU7549" s="14"/>
      <c r="DX7549" s="83"/>
      <c r="DY7549" s="83"/>
      <c r="DZ7549" s="83"/>
      <c r="EA7549" s="83"/>
      <c r="EJ7549" s="54"/>
      <c r="EK7549" s="22"/>
      <c r="EL7549" s="24"/>
      <c r="EP7549" s="23"/>
      <c r="EQ7549" s="24"/>
      <c r="ER7549" s="22"/>
      <c r="ES7549" s="24"/>
      <c r="ET7549" s="24"/>
      <c r="EU7549" s="23"/>
      <c r="EV7549" s="26"/>
      <c r="EX7549" s="6"/>
      <c r="EY7549" s="24"/>
      <c r="EZ7549" s="109"/>
      <c r="FA7549" s="66"/>
      <c r="FB7549" s="5"/>
      <c r="FC7549" s="68"/>
      <c r="FD7549" s="67"/>
      <c r="FE7549" s="67"/>
      <c r="FF7549" s="64"/>
      <c r="FG7549" s="5"/>
      <c r="FH7549" s="69"/>
      <c r="FI7549" s="6"/>
      <c r="FJ7549" s="5"/>
      <c r="FK7549" s="25"/>
      <c r="FL7549" s="5"/>
    </row>
    <row r="7550" spans="40:168">
      <c r="AN7550" s="14"/>
      <c r="AO7550" s="14"/>
      <c r="AP7550" s="5"/>
      <c r="AQ7550" s="25"/>
      <c r="AR7550" s="25"/>
      <c r="AS7550" s="96"/>
      <c r="AT7550" s="83"/>
      <c r="AU7550" s="14"/>
      <c r="AX7550" s="83"/>
      <c r="AY7550" s="83"/>
      <c r="AZ7550" s="83"/>
      <c r="BA7550" s="83"/>
      <c r="BJ7550" s="54"/>
      <c r="BK7550" s="22"/>
      <c r="BL7550" s="24"/>
      <c r="BP7550" s="23"/>
      <c r="BQ7550" s="24"/>
      <c r="BR7550" s="22"/>
      <c r="BS7550" s="24"/>
      <c r="BT7550" s="24"/>
      <c r="BU7550" s="23"/>
      <c r="BV7550" s="26"/>
      <c r="BX7550" s="6"/>
      <c r="BY7550" s="24"/>
      <c r="BZ7550" s="109"/>
      <c r="CA7550" s="66"/>
      <c r="CB7550" s="5"/>
      <c r="CC7550" s="68"/>
      <c r="CD7550" s="67"/>
      <c r="CE7550" s="67"/>
      <c r="CF7550" s="64"/>
      <c r="CG7550" s="5"/>
      <c r="CH7550" s="69"/>
      <c r="CI7550" s="6"/>
      <c r="CJ7550" s="5"/>
      <c r="CK7550" s="25"/>
      <c r="CL7550" s="5"/>
      <c r="DN7550" s="14"/>
      <c r="DO7550" s="14"/>
      <c r="DP7550" s="5"/>
      <c r="DQ7550" s="25"/>
      <c r="DR7550" s="25"/>
      <c r="DS7550" s="96"/>
      <c r="DT7550" s="83"/>
      <c r="DU7550" s="14"/>
      <c r="DX7550" s="83"/>
      <c r="DY7550" s="83"/>
      <c r="DZ7550" s="83"/>
      <c r="EA7550" s="83"/>
      <c r="EJ7550" s="54"/>
      <c r="EK7550" s="22"/>
      <c r="EL7550" s="24"/>
      <c r="EP7550" s="23"/>
      <c r="EQ7550" s="24"/>
      <c r="ER7550" s="22"/>
      <c r="ES7550" s="24"/>
      <c r="ET7550" s="24"/>
      <c r="EU7550" s="23"/>
      <c r="EV7550" s="26"/>
      <c r="EX7550" s="6"/>
      <c r="EY7550" s="24"/>
      <c r="EZ7550" s="109"/>
      <c r="FA7550" s="66"/>
      <c r="FB7550" s="5"/>
      <c r="FC7550" s="68"/>
      <c r="FD7550" s="67"/>
      <c r="FE7550" s="67"/>
      <c r="FF7550" s="64"/>
      <c r="FG7550" s="5"/>
      <c r="FH7550" s="69"/>
      <c r="FI7550" s="6"/>
      <c r="FJ7550" s="5"/>
      <c r="FK7550" s="25"/>
      <c r="FL7550" s="5"/>
    </row>
    <row r="7551" spans="40:168">
      <c r="AN7551" s="14"/>
      <c r="AO7551" s="14"/>
      <c r="AP7551" s="5"/>
      <c r="AQ7551" s="25"/>
      <c r="AR7551" s="25"/>
      <c r="AS7551" s="96"/>
      <c r="AT7551" s="83"/>
      <c r="AU7551" s="14"/>
      <c r="AX7551" s="83"/>
      <c r="AY7551" s="83"/>
      <c r="AZ7551" s="83"/>
      <c r="BA7551" s="83"/>
      <c r="BJ7551" s="54"/>
      <c r="BK7551" s="22"/>
      <c r="BL7551" s="24"/>
      <c r="BP7551" s="23"/>
      <c r="BQ7551" s="24"/>
      <c r="BR7551" s="22"/>
      <c r="BS7551" s="24"/>
      <c r="BT7551" s="24"/>
      <c r="BU7551" s="23"/>
      <c r="BV7551" s="26"/>
      <c r="BX7551" s="6"/>
      <c r="BY7551" s="24"/>
      <c r="BZ7551" s="109"/>
      <c r="CA7551" s="66"/>
      <c r="CB7551" s="5"/>
      <c r="CC7551" s="68"/>
      <c r="CD7551" s="67"/>
      <c r="CE7551" s="67"/>
      <c r="CF7551" s="64"/>
      <c r="CG7551" s="5"/>
      <c r="CH7551" s="69"/>
      <c r="CI7551" s="6"/>
      <c r="CJ7551" s="5"/>
      <c r="CK7551" s="25"/>
      <c r="CL7551" s="5"/>
      <c r="DN7551" s="14"/>
      <c r="DO7551" s="14"/>
      <c r="DP7551" s="5"/>
      <c r="DQ7551" s="25"/>
      <c r="DR7551" s="25"/>
      <c r="DS7551" s="96"/>
      <c r="DT7551" s="83"/>
      <c r="DU7551" s="14"/>
      <c r="DX7551" s="83"/>
      <c r="DY7551" s="83"/>
      <c r="DZ7551" s="83"/>
      <c r="EA7551" s="83"/>
      <c r="EJ7551" s="54"/>
      <c r="EK7551" s="22"/>
      <c r="EL7551" s="24"/>
      <c r="EP7551" s="23"/>
      <c r="EQ7551" s="24"/>
      <c r="ER7551" s="22"/>
      <c r="ES7551" s="24"/>
      <c r="ET7551" s="24"/>
      <c r="EU7551" s="23"/>
      <c r="EV7551" s="26"/>
      <c r="EX7551" s="6"/>
      <c r="EY7551" s="24"/>
      <c r="EZ7551" s="109"/>
      <c r="FA7551" s="66"/>
      <c r="FB7551" s="5"/>
      <c r="FC7551" s="68"/>
      <c r="FD7551" s="67"/>
      <c r="FE7551" s="67"/>
      <c r="FF7551" s="64"/>
      <c r="FG7551" s="5"/>
      <c r="FH7551" s="69"/>
      <c r="FI7551" s="6"/>
      <c r="FJ7551" s="5"/>
      <c r="FK7551" s="25"/>
      <c r="FL7551" s="5"/>
    </row>
    <row r="7552" spans="40:168">
      <c r="AN7552" s="14"/>
      <c r="AO7552" s="14"/>
      <c r="AP7552" s="5"/>
      <c r="AQ7552" s="25"/>
      <c r="AR7552" s="25"/>
      <c r="AS7552" s="96"/>
      <c r="AT7552" s="83"/>
      <c r="AU7552" s="14"/>
      <c r="AX7552" s="83"/>
      <c r="AY7552" s="83"/>
      <c r="AZ7552" s="83"/>
      <c r="BA7552" s="83"/>
      <c r="BJ7552" s="54"/>
      <c r="BK7552" s="22"/>
      <c r="BL7552" s="24"/>
      <c r="BP7552" s="23"/>
      <c r="BQ7552" s="24"/>
      <c r="BR7552" s="22"/>
      <c r="BS7552" s="24"/>
      <c r="BT7552" s="24"/>
      <c r="BU7552" s="23"/>
      <c r="BV7552" s="26"/>
      <c r="BX7552" s="6"/>
      <c r="BY7552" s="24"/>
      <c r="BZ7552" s="109"/>
      <c r="CA7552" s="66"/>
      <c r="CB7552" s="5"/>
      <c r="CC7552" s="68"/>
      <c r="CD7552" s="67"/>
      <c r="CE7552" s="67"/>
      <c r="CF7552" s="64"/>
      <c r="CG7552" s="5"/>
      <c r="CH7552" s="69"/>
      <c r="CI7552" s="6"/>
      <c r="CJ7552" s="5"/>
      <c r="CK7552" s="25"/>
      <c r="CL7552" s="5"/>
      <c r="DN7552" s="14"/>
      <c r="DO7552" s="14"/>
      <c r="DP7552" s="5"/>
      <c r="DQ7552" s="25"/>
      <c r="DR7552" s="25"/>
      <c r="DS7552" s="96"/>
      <c r="DT7552" s="83"/>
      <c r="DU7552" s="14"/>
      <c r="DX7552" s="83"/>
      <c r="DY7552" s="83"/>
      <c r="DZ7552" s="83"/>
      <c r="EA7552" s="83"/>
      <c r="EJ7552" s="54"/>
      <c r="EK7552" s="22"/>
      <c r="EL7552" s="24"/>
      <c r="EP7552" s="23"/>
      <c r="EQ7552" s="24"/>
      <c r="ER7552" s="22"/>
      <c r="ES7552" s="24"/>
      <c r="ET7552" s="24"/>
      <c r="EU7552" s="23"/>
      <c r="EV7552" s="26"/>
      <c r="EX7552" s="6"/>
      <c r="EY7552" s="24"/>
      <c r="EZ7552" s="109"/>
      <c r="FA7552" s="66"/>
      <c r="FB7552" s="5"/>
      <c r="FC7552" s="68"/>
      <c r="FD7552" s="67"/>
      <c r="FE7552" s="67"/>
      <c r="FF7552" s="64"/>
      <c r="FG7552" s="5"/>
      <c r="FH7552" s="69"/>
      <c r="FI7552" s="6"/>
      <c r="FJ7552" s="5"/>
      <c r="FK7552" s="25"/>
      <c r="FL7552" s="5"/>
    </row>
    <row r="7553" spans="40:168">
      <c r="AN7553" s="14"/>
      <c r="AO7553" s="14"/>
      <c r="AP7553" s="5"/>
      <c r="AQ7553" s="25"/>
      <c r="AR7553" s="25"/>
      <c r="AS7553" s="96"/>
      <c r="AT7553" s="83"/>
      <c r="AU7553" s="14"/>
      <c r="AX7553" s="83"/>
      <c r="AY7553" s="83"/>
      <c r="AZ7553" s="83"/>
      <c r="BA7553" s="83"/>
      <c r="BJ7553" s="54"/>
      <c r="BK7553" s="22"/>
      <c r="BL7553" s="24"/>
      <c r="BP7553" s="23"/>
      <c r="BQ7553" s="24"/>
      <c r="BR7553" s="22"/>
      <c r="BS7553" s="24"/>
      <c r="BT7553" s="24"/>
      <c r="BU7553" s="23"/>
      <c r="BV7553" s="26"/>
      <c r="BX7553" s="6"/>
      <c r="BY7553" s="24"/>
      <c r="BZ7553" s="109"/>
      <c r="CA7553" s="66"/>
      <c r="CB7553" s="5"/>
      <c r="CC7553" s="68"/>
      <c r="CD7553" s="67"/>
      <c r="CE7553" s="67"/>
      <c r="CF7553" s="64"/>
      <c r="CG7553" s="5"/>
      <c r="CH7553" s="69"/>
      <c r="CI7553" s="6"/>
      <c r="CJ7553" s="5"/>
      <c r="CK7553" s="25"/>
      <c r="CL7553" s="5"/>
      <c r="DN7553" s="14"/>
      <c r="DO7553" s="14"/>
      <c r="DP7553" s="5"/>
      <c r="DQ7553" s="25"/>
      <c r="DR7553" s="25"/>
      <c r="DS7553" s="96"/>
      <c r="DT7553" s="83"/>
      <c r="DU7553" s="14"/>
      <c r="DX7553" s="83"/>
      <c r="DY7553" s="83"/>
      <c r="DZ7553" s="83"/>
      <c r="EA7553" s="83"/>
      <c r="EJ7553" s="54"/>
      <c r="EK7553" s="22"/>
      <c r="EL7553" s="24"/>
      <c r="EP7553" s="23"/>
      <c r="EQ7553" s="24"/>
      <c r="ER7553" s="22"/>
      <c r="ES7553" s="24"/>
      <c r="ET7553" s="24"/>
      <c r="EU7553" s="23"/>
      <c r="EV7553" s="26"/>
      <c r="EX7553" s="6"/>
      <c r="EY7553" s="24"/>
      <c r="EZ7553" s="109"/>
      <c r="FA7553" s="66"/>
      <c r="FB7553" s="5"/>
      <c r="FC7553" s="68"/>
      <c r="FD7553" s="67"/>
      <c r="FE7553" s="67"/>
      <c r="FF7553" s="64"/>
      <c r="FG7553" s="5"/>
      <c r="FH7553" s="69"/>
      <c r="FI7553" s="6"/>
      <c r="FJ7553" s="5"/>
      <c r="FK7553" s="25"/>
      <c r="FL7553" s="5"/>
    </row>
    <row r="7554" spans="40:168">
      <c r="AN7554" s="14"/>
      <c r="AO7554" s="14"/>
      <c r="AP7554" s="5"/>
      <c r="AQ7554" s="25"/>
      <c r="AR7554" s="25"/>
      <c r="AS7554" s="96"/>
      <c r="AT7554" s="83"/>
      <c r="AU7554" s="14"/>
      <c r="AX7554" s="83"/>
      <c r="AY7554" s="83"/>
      <c r="AZ7554" s="83"/>
      <c r="BA7554" s="83"/>
      <c r="BJ7554" s="54"/>
      <c r="BK7554" s="22"/>
      <c r="BL7554" s="24"/>
      <c r="BP7554" s="23"/>
      <c r="BQ7554" s="24"/>
      <c r="BR7554" s="22"/>
      <c r="BS7554" s="24"/>
      <c r="BT7554" s="24"/>
      <c r="BU7554" s="23"/>
      <c r="BV7554" s="26"/>
      <c r="BX7554" s="6"/>
      <c r="BY7554" s="24"/>
      <c r="BZ7554" s="109"/>
      <c r="CA7554" s="66"/>
      <c r="CB7554" s="5"/>
      <c r="CC7554" s="68"/>
      <c r="CD7554" s="67"/>
      <c r="CE7554" s="67"/>
      <c r="CF7554" s="64"/>
      <c r="CG7554" s="5"/>
      <c r="CH7554" s="69"/>
      <c r="CI7554" s="6"/>
      <c r="CJ7554" s="5"/>
      <c r="CK7554" s="25"/>
      <c r="CL7554" s="5"/>
      <c r="DN7554" s="14"/>
      <c r="DO7554" s="14"/>
      <c r="DP7554" s="5"/>
      <c r="DQ7554" s="25"/>
      <c r="DR7554" s="25"/>
      <c r="DS7554" s="96"/>
      <c r="DT7554" s="83"/>
      <c r="DU7554" s="14"/>
      <c r="DX7554" s="83"/>
      <c r="DY7554" s="83"/>
      <c r="DZ7554" s="83"/>
      <c r="EA7554" s="83"/>
      <c r="EJ7554" s="54"/>
      <c r="EK7554" s="22"/>
      <c r="EL7554" s="24"/>
      <c r="EP7554" s="23"/>
      <c r="EQ7554" s="24"/>
      <c r="ER7554" s="22"/>
      <c r="ES7554" s="24"/>
      <c r="ET7554" s="24"/>
      <c r="EU7554" s="23"/>
      <c r="EV7554" s="26"/>
      <c r="EX7554" s="6"/>
      <c r="EY7554" s="24"/>
      <c r="EZ7554" s="109"/>
      <c r="FA7554" s="66"/>
      <c r="FB7554" s="5"/>
      <c r="FC7554" s="68"/>
      <c r="FD7554" s="67"/>
      <c r="FE7554" s="67"/>
      <c r="FF7554" s="64"/>
      <c r="FG7554" s="5"/>
      <c r="FH7554" s="69"/>
      <c r="FI7554" s="6"/>
      <c r="FJ7554" s="5"/>
      <c r="FK7554" s="25"/>
      <c r="FL7554" s="5"/>
    </row>
    <row r="7555" spans="40:168">
      <c r="AN7555" s="14"/>
      <c r="AO7555" s="14"/>
      <c r="AP7555" s="5"/>
      <c r="AQ7555" s="25"/>
      <c r="AR7555" s="25"/>
      <c r="AS7555" s="96"/>
      <c r="AT7555" s="83"/>
      <c r="AU7555" s="14"/>
      <c r="AX7555" s="83"/>
      <c r="AY7555" s="83"/>
      <c r="AZ7555" s="83"/>
      <c r="BA7555" s="83"/>
      <c r="BJ7555" s="54"/>
      <c r="BK7555" s="22"/>
      <c r="BL7555" s="24"/>
      <c r="BP7555" s="23"/>
      <c r="BQ7555" s="24"/>
      <c r="BR7555" s="22"/>
      <c r="BS7555" s="24"/>
      <c r="BT7555" s="24"/>
      <c r="BU7555" s="23"/>
      <c r="BV7555" s="26"/>
      <c r="BX7555" s="6"/>
      <c r="BY7555" s="24"/>
      <c r="BZ7555" s="109"/>
      <c r="CA7555" s="66"/>
      <c r="CB7555" s="5"/>
      <c r="CC7555" s="68"/>
      <c r="CD7555" s="67"/>
      <c r="CE7555" s="67"/>
      <c r="CF7555" s="64"/>
      <c r="CG7555" s="5"/>
      <c r="CH7555" s="69"/>
      <c r="CI7555" s="6"/>
      <c r="CJ7555" s="5"/>
      <c r="CK7555" s="25"/>
      <c r="CL7555" s="5"/>
      <c r="DN7555" s="14"/>
      <c r="DO7555" s="14"/>
      <c r="DP7555" s="5"/>
      <c r="DQ7555" s="25"/>
      <c r="DR7555" s="25"/>
      <c r="DS7555" s="96"/>
      <c r="DT7555" s="83"/>
      <c r="DU7555" s="14"/>
      <c r="DX7555" s="83"/>
      <c r="DY7555" s="83"/>
      <c r="DZ7555" s="83"/>
      <c r="EA7555" s="83"/>
      <c r="EJ7555" s="54"/>
      <c r="EK7555" s="22"/>
      <c r="EL7555" s="24"/>
      <c r="EP7555" s="23"/>
      <c r="EQ7555" s="24"/>
      <c r="ER7555" s="22"/>
      <c r="ES7555" s="24"/>
      <c r="ET7555" s="24"/>
      <c r="EU7555" s="23"/>
      <c r="EV7555" s="26"/>
      <c r="EX7555" s="6"/>
      <c r="EY7555" s="24"/>
      <c r="EZ7555" s="109"/>
      <c r="FA7555" s="66"/>
      <c r="FB7555" s="5"/>
      <c r="FC7555" s="68"/>
      <c r="FD7555" s="67"/>
      <c r="FE7555" s="67"/>
      <c r="FF7555" s="64"/>
      <c r="FG7555" s="5"/>
      <c r="FH7555" s="69"/>
      <c r="FI7555" s="6"/>
      <c r="FJ7555" s="5"/>
      <c r="FK7555" s="25"/>
      <c r="FL7555" s="5"/>
    </row>
    <row r="7556" spans="40:168">
      <c r="AN7556" s="14"/>
      <c r="AO7556" s="14"/>
      <c r="AP7556" s="5"/>
      <c r="AQ7556" s="25"/>
      <c r="AR7556" s="25"/>
      <c r="AS7556" s="96"/>
      <c r="AT7556" s="83"/>
      <c r="AU7556" s="14"/>
      <c r="AX7556" s="83"/>
      <c r="AY7556" s="83"/>
      <c r="AZ7556" s="83"/>
      <c r="BA7556" s="83"/>
      <c r="BJ7556" s="54"/>
      <c r="BK7556" s="22"/>
      <c r="BL7556" s="24"/>
      <c r="BP7556" s="23"/>
      <c r="BQ7556" s="24"/>
      <c r="BR7556" s="22"/>
      <c r="BS7556" s="24"/>
      <c r="BT7556" s="24"/>
      <c r="BU7556" s="23"/>
      <c r="BV7556" s="26"/>
      <c r="BX7556" s="6"/>
      <c r="BY7556" s="24"/>
      <c r="BZ7556" s="109"/>
      <c r="CA7556" s="66"/>
      <c r="CB7556" s="5"/>
      <c r="CC7556" s="68"/>
      <c r="CD7556" s="67"/>
      <c r="CE7556" s="67"/>
      <c r="CF7556" s="64"/>
      <c r="CG7556" s="5"/>
      <c r="CH7556" s="69"/>
      <c r="CI7556" s="6"/>
      <c r="CJ7556" s="5"/>
      <c r="CK7556" s="25"/>
      <c r="CL7556" s="5"/>
      <c r="DN7556" s="14"/>
      <c r="DO7556" s="14"/>
      <c r="DP7556" s="5"/>
      <c r="DQ7556" s="25"/>
      <c r="DR7556" s="25"/>
      <c r="DS7556" s="96"/>
      <c r="DT7556" s="83"/>
      <c r="DU7556" s="14"/>
      <c r="DX7556" s="83"/>
      <c r="DY7556" s="83"/>
      <c r="DZ7556" s="83"/>
      <c r="EA7556" s="83"/>
      <c r="EJ7556" s="54"/>
      <c r="EK7556" s="22"/>
      <c r="EL7556" s="24"/>
      <c r="EP7556" s="23"/>
      <c r="EQ7556" s="24"/>
      <c r="ER7556" s="22"/>
      <c r="ES7556" s="24"/>
      <c r="ET7556" s="24"/>
      <c r="EU7556" s="23"/>
      <c r="EV7556" s="26"/>
      <c r="EX7556" s="6"/>
      <c r="EY7556" s="24"/>
      <c r="EZ7556" s="109"/>
      <c r="FA7556" s="66"/>
      <c r="FB7556" s="5"/>
      <c r="FC7556" s="68"/>
      <c r="FD7556" s="67"/>
      <c r="FE7556" s="67"/>
      <c r="FF7556" s="64"/>
      <c r="FG7556" s="5"/>
      <c r="FH7556" s="69"/>
      <c r="FI7556" s="6"/>
      <c r="FJ7556" s="5"/>
      <c r="FK7556" s="25"/>
      <c r="FL7556" s="5"/>
    </row>
    <row r="7557" spans="40:168">
      <c r="AN7557" s="14"/>
      <c r="AO7557" s="14"/>
      <c r="AP7557" s="5"/>
      <c r="AQ7557" s="25"/>
      <c r="AR7557" s="25"/>
      <c r="AS7557" s="96"/>
      <c r="AT7557" s="83"/>
      <c r="AU7557" s="14"/>
      <c r="AX7557" s="83"/>
      <c r="AY7557" s="83"/>
      <c r="AZ7557" s="83"/>
      <c r="BA7557" s="83"/>
      <c r="BJ7557" s="54"/>
      <c r="BK7557" s="22"/>
      <c r="BL7557" s="24"/>
      <c r="BP7557" s="23"/>
      <c r="BQ7557" s="24"/>
      <c r="BR7557" s="22"/>
      <c r="BS7557" s="24"/>
      <c r="BT7557" s="24"/>
      <c r="BU7557" s="23"/>
      <c r="BV7557" s="26"/>
      <c r="BX7557" s="6"/>
      <c r="BY7557" s="24"/>
      <c r="BZ7557" s="109"/>
      <c r="CA7557" s="66"/>
      <c r="CB7557" s="5"/>
      <c r="CC7557" s="68"/>
      <c r="CD7557" s="67"/>
      <c r="CE7557" s="67"/>
      <c r="CF7557" s="64"/>
      <c r="CG7557" s="5"/>
      <c r="CH7557" s="69"/>
      <c r="CI7557" s="6"/>
      <c r="CJ7557" s="5"/>
      <c r="CK7557" s="25"/>
      <c r="CL7557" s="5"/>
      <c r="DN7557" s="14"/>
      <c r="DO7557" s="14"/>
      <c r="DP7557" s="5"/>
      <c r="DQ7557" s="25"/>
      <c r="DR7557" s="25"/>
      <c r="DS7557" s="96"/>
      <c r="DT7557" s="83"/>
      <c r="DU7557" s="14"/>
      <c r="DX7557" s="83"/>
      <c r="DY7557" s="83"/>
      <c r="DZ7557" s="83"/>
      <c r="EA7557" s="83"/>
      <c r="EJ7557" s="54"/>
      <c r="EK7557" s="22"/>
      <c r="EL7557" s="24"/>
      <c r="EP7557" s="23"/>
      <c r="EQ7557" s="24"/>
      <c r="ER7557" s="22"/>
      <c r="ES7557" s="24"/>
      <c r="ET7557" s="24"/>
      <c r="EU7557" s="23"/>
      <c r="EV7557" s="26"/>
      <c r="EX7557" s="6"/>
      <c r="EY7557" s="24"/>
      <c r="EZ7557" s="109"/>
      <c r="FA7557" s="66"/>
      <c r="FB7557" s="5"/>
      <c r="FC7557" s="68"/>
      <c r="FD7557" s="67"/>
      <c r="FE7557" s="67"/>
      <c r="FF7557" s="64"/>
      <c r="FG7557" s="5"/>
      <c r="FH7557" s="69"/>
      <c r="FI7557" s="6"/>
      <c r="FJ7557" s="5"/>
      <c r="FK7557" s="25"/>
      <c r="FL7557" s="5"/>
    </row>
    <row r="7558" spans="40:168">
      <c r="AN7558" s="14"/>
      <c r="AO7558" s="14"/>
      <c r="AP7558" s="5"/>
      <c r="AQ7558" s="25"/>
      <c r="AR7558" s="25"/>
      <c r="AS7558" s="96"/>
      <c r="AT7558" s="83"/>
      <c r="AU7558" s="14"/>
      <c r="AX7558" s="83"/>
      <c r="AY7558" s="83"/>
      <c r="AZ7558" s="83"/>
      <c r="BA7558" s="83"/>
      <c r="BJ7558" s="54"/>
      <c r="BK7558" s="22"/>
      <c r="BL7558" s="24"/>
      <c r="BP7558" s="23"/>
      <c r="BQ7558" s="24"/>
      <c r="BR7558" s="22"/>
      <c r="BS7558" s="24"/>
      <c r="BT7558" s="24"/>
      <c r="BU7558" s="23"/>
      <c r="BV7558" s="26"/>
      <c r="BX7558" s="6"/>
      <c r="BY7558" s="24"/>
      <c r="BZ7558" s="109"/>
      <c r="CA7558" s="66"/>
      <c r="CB7558" s="5"/>
      <c r="CC7558" s="68"/>
      <c r="CD7558" s="67"/>
      <c r="CE7558" s="67"/>
      <c r="CF7558" s="64"/>
      <c r="CG7558" s="5"/>
      <c r="CH7558" s="69"/>
      <c r="CI7558" s="6"/>
      <c r="CJ7558" s="5"/>
      <c r="CK7558" s="25"/>
      <c r="CL7558" s="5"/>
      <c r="DN7558" s="14"/>
      <c r="DO7558" s="14"/>
      <c r="DP7558" s="5"/>
      <c r="DQ7558" s="25"/>
      <c r="DR7558" s="25"/>
      <c r="DS7558" s="96"/>
      <c r="DT7558" s="83"/>
      <c r="DU7558" s="14"/>
      <c r="DX7558" s="83"/>
      <c r="DY7558" s="83"/>
      <c r="DZ7558" s="83"/>
      <c r="EA7558" s="83"/>
      <c r="EJ7558" s="54"/>
      <c r="EK7558" s="22"/>
      <c r="EL7558" s="24"/>
      <c r="EP7558" s="23"/>
      <c r="EQ7558" s="24"/>
      <c r="ER7558" s="22"/>
      <c r="ES7558" s="24"/>
      <c r="ET7558" s="24"/>
      <c r="EU7558" s="23"/>
      <c r="EV7558" s="26"/>
      <c r="EX7558" s="6"/>
      <c r="EY7558" s="24"/>
      <c r="EZ7558" s="109"/>
      <c r="FA7558" s="66"/>
      <c r="FB7558" s="5"/>
      <c r="FC7558" s="68"/>
      <c r="FD7558" s="67"/>
      <c r="FE7558" s="67"/>
      <c r="FF7558" s="64"/>
      <c r="FG7558" s="5"/>
      <c r="FH7558" s="69"/>
      <c r="FI7558" s="6"/>
      <c r="FJ7558" s="5"/>
      <c r="FK7558" s="25"/>
      <c r="FL7558" s="5"/>
    </row>
    <row r="7559" spans="40:168">
      <c r="AN7559" s="14"/>
      <c r="AO7559" s="14"/>
      <c r="AP7559" s="5"/>
      <c r="AQ7559" s="25"/>
      <c r="AR7559" s="25"/>
      <c r="AS7559" s="96"/>
      <c r="AT7559" s="83"/>
      <c r="AU7559" s="14"/>
      <c r="AX7559" s="83"/>
      <c r="AY7559" s="83"/>
      <c r="AZ7559" s="83"/>
      <c r="BA7559" s="83"/>
      <c r="BJ7559" s="54"/>
      <c r="BK7559" s="22"/>
      <c r="BL7559" s="24"/>
      <c r="BP7559" s="23"/>
      <c r="BQ7559" s="24"/>
      <c r="BR7559" s="22"/>
      <c r="BS7559" s="24"/>
      <c r="BT7559" s="24"/>
      <c r="BU7559" s="23"/>
      <c r="BV7559" s="26"/>
      <c r="BX7559" s="6"/>
      <c r="BY7559" s="24"/>
      <c r="BZ7559" s="109"/>
      <c r="CA7559" s="66"/>
      <c r="CB7559" s="5"/>
      <c r="CC7559" s="68"/>
      <c r="CD7559" s="67"/>
      <c r="CE7559" s="67"/>
      <c r="CF7559" s="64"/>
      <c r="CG7559" s="5"/>
      <c r="CH7559" s="69"/>
      <c r="CI7559" s="6"/>
      <c r="CJ7559" s="5"/>
      <c r="CK7559" s="25"/>
      <c r="CL7559" s="5"/>
      <c r="DN7559" s="14"/>
      <c r="DO7559" s="14"/>
      <c r="DP7559" s="5"/>
      <c r="DQ7559" s="25"/>
      <c r="DR7559" s="25"/>
      <c r="DS7559" s="96"/>
      <c r="DT7559" s="83"/>
      <c r="DU7559" s="14"/>
      <c r="DX7559" s="83"/>
      <c r="DY7559" s="83"/>
      <c r="DZ7559" s="83"/>
      <c r="EA7559" s="83"/>
      <c r="EJ7559" s="54"/>
      <c r="EK7559" s="22"/>
      <c r="EL7559" s="24"/>
      <c r="EP7559" s="23"/>
      <c r="EQ7559" s="24"/>
      <c r="ER7559" s="22"/>
      <c r="ES7559" s="24"/>
      <c r="ET7559" s="24"/>
      <c r="EU7559" s="23"/>
      <c r="EV7559" s="26"/>
      <c r="EX7559" s="6"/>
      <c r="EY7559" s="24"/>
      <c r="EZ7559" s="109"/>
      <c r="FA7559" s="66"/>
      <c r="FB7559" s="5"/>
      <c r="FC7559" s="68"/>
      <c r="FD7559" s="67"/>
      <c r="FE7559" s="67"/>
      <c r="FF7559" s="64"/>
      <c r="FG7559" s="5"/>
      <c r="FH7559" s="69"/>
      <c r="FI7559" s="6"/>
      <c r="FJ7559" s="5"/>
      <c r="FK7559" s="25"/>
      <c r="FL7559" s="5"/>
    </row>
    <row r="7560" spans="40:168">
      <c r="AN7560" s="14"/>
      <c r="AO7560" s="14"/>
      <c r="AP7560" s="5"/>
      <c r="AQ7560" s="25"/>
      <c r="AR7560" s="25"/>
      <c r="AS7560" s="96"/>
      <c r="AT7560" s="83"/>
      <c r="AU7560" s="14"/>
      <c r="AX7560" s="83"/>
      <c r="AY7560" s="83"/>
      <c r="AZ7560" s="83"/>
      <c r="BA7560" s="83"/>
      <c r="BJ7560" s="54"/>
      <c r="BK7560" s="22"/>
      <c r="BL7560" s="24"/>
      <c r="BP7560" s="23"/>
      <c r="BQ7560" s="24"/>
      <c r="BR7560" s="22"/>
      <c r="BS7560" s="24"/>
      <c r="BT7560" s="24"/>
      <c r="BU7560" s="23"/>
      <c r="BV7560" s="26"/>
      <c r="BX7560" s="6"/>
      <c r="BY7560" s="24"/>
      <c r="BZ7560" s="109"/>
      <c r="CA7560" s="66"/>
      <c r="CB7560" s="5"/>
      <c r="CC7560" s="68"/>
      <c r="CD7560" s="67"/>
      <c r="CE7560" s="67"/>
      <c r="CF7560" s="64"/>
      <c r="CG7560" s="5"/>
      <c r="CH7560" s="69"/>
      <c r="CI7560" s="6"/>
      <c r="CJ7560" s="5"/>
      <c r="CK7560" s="25"/>
      <c r="CL7560" s="5"/>
      <c r="DN7560" s="14"/>
      <c r="DO7560" s="14"/>
      <c r="DP7560" s="5"/>
      <c r="DQ7560" s="25"/>
      <c r="DR7560" s="25"/>
      <c r="DS7560" s="96"/>
      <c r="DT7560" s="83"/>
      <c r="DU7560" s="14"/>
      <c r="DX7560" s="83"/>
      <c r="DY7560" s="83"/>
      <c r="DZ7560" s="83"/>
      <c r="EA7560" s="83"/>
      <c r="EJ7560" s="54"/>
      <c r="EK7560" s="22"/>
      <c r="EL7560" s="24"/>
      <c r="EP7560" s="23"/>
      <c r="EQ7560" s="24"/>
      <c r="ER7560" s="22"/>
      <c r="ES7560" s="24"/>
      <c r="ET7560" s="24"/>
      <c r="EU7560" s="23"/>
      <c r="EV7560" s="26"/>
      <c r="EX7560" s="6"/>
      <c r="EY7560" s="24"/>
      <c r="EZ7560" s="109"/>
      <c r="FA7560" s="66"/>
      <c r="FB7560" s="5"/>
      <c r="FC7560" s="68"/>
      <c r="FD7560" s="67"/>
      <c r="FE7560" s="67"/>
      <c r="FF7560" s="64"/>
      <c r="FG7560" s="5"/>
      <c r="FH7560" s="69"/>
      <c r="FI7560" s="6"/>
      <c r="FJ7560" s="5"/>
      <c r="FK7560" s="25"/>
      <c r="FL7560" s="5"/>
    </row>
    <row r="7561" spans="40:168">
      <c r="AN7561" s="14"/>
      <c r="AO7561" s="14"/>
      <c r="AP7561" s="5"/>
      <c r="AQ7561" s="25"/>
      <c r="AR7561" s="25"/>
      <c r="AS7561" s="96"/>
      <c r="AT7561" s="83"/>
      <c r="AU7561" s="14"/>
      <c r="AX7561" s="83"/>
      <c r="AY7561" s="83"/>
      <c r="AZ7561" s="83"/>
      <c r="BA7561" s="83"/>
      <c r="BJ7561" s="54"/>
      <c r="BK7561" s="22"/>
      <c r="BL7561" s="24"/>
      <c r="BP7561" s="23"/>
      <c r="BQ7561" s="24"/>
      <c r="BR7561" s="22"/>
      <c r="BS7561" s="24"/>
      <c r="BT7561" s="24"/>
      <c r="BU7561" s="23"/>
      <c r="BV7561" s="26"/>
      <c r="BX7561" s="6"/>
      <c r="BY7561" s="24"/>
      <c r="BZ7561" s="109"/>
      <c r="CA7561" s="66"/>
      <c r="CB7561" s="5"/>
      <c r="CC7561" s="68"/>
      <c r="CD7561" s="67"/>
      <c r="CE7561" s="67"/>
      <c r="CF7561" s="64"/>
      <c r="CG7561" s="5"/>
      <c r="CH7561" s="69"/>
      <c r="CI7561" s="6"/>
      <c r="CJ7561" s="5"/>
      <c r="CK7561" s="25"/>
      <c r="CL7561" s="5"/>
      <c r="DN7561" s="14"/>
      <c r="DO7561" s="14"/>
      <c r="DP7561" s="5"/>
      <c r="DQ7561" s="25"/>
      <c r="DR7561" s="25"/>
      <c r="DS7561" s="96"/>
      <c r="DT7561" s="83"/>
      <c r="DU7561" s="14"/>
      <c r="DX7561" s="83"/>
      <c r="DY7561" s="83"/>
      <c r="DZ7561" s="83"/>
      <c r="EA7561" s="83"/>
      <c r="EJ7561" s="54"/>
      <c r="EK7561" s="22"/>
      <c r="EL7561" s="24"/>
      <c r="EP7561" s="23"/>
      <c r="EQ7561" s="24"/>
      <c r="ER7561" s="22"/>
      <c r="ES7561" s="24"/>
      <c r="ET7561" s="24"/>
      <c r="EU7561" s="23"/>
      <c r="EV7561" s="26"/>
      <c r="EX7561" s="6"/>
      <c r="EY7561" s="24"/>
      <c r="EZ7561" s="109"/>
      <c r="FA7561" s="66"/>
      <c r="FB7561" s="5"/>
      <c r="FC7561" s="68"/>
      <c r="FD7561" s="67"/>
      <c r="FE7561" s="67"/>
      <c r="FF7561" s="64"/>
      <c r="FG7561" s="5"/>
      <c r="FH7561" s="69"/>
      <c r="FI7561" s="6"/>
      <c r="FJ7561" s="5"/>
      <c r="FK7561" s="25"/>
      <c r="FL7561" s="5"/>
    </row>
    <row r="7562" spans="40:168">
      <c r="AN7562" s="14"/>
      <c r="AO7562" s="14"/>
      <c r="AP7562" s="5"/>
      <c r="AQ7562" s="25"/>
      <c r="AR7562" s="25"/>
      <c r="AS7562" s="96"/>
      <c r="AT7562" s="83"/>
      <c r="AU7562" s="14"/>
      <c r="AX7562" s="83"/>
      <c r="AY7562" s="83"/>
      <c r="AZ7562" s="83"/>
      <c r="BA7562" s="83"/>
      <c r="BJ7562" s="54"/>
      <c r="BK7562" s="22"/>
      <c r="BL7562" s="24"/>
      <c r="BP7562" s="23"/>
      <c r="BQ7562" s="24"/>
      <c r="BR7562" s="22"/>
      <c r="BS7562" s="24"/>
      <c r="BT7562" s="24"/>
      <c r="BU7562" s="23"/>
      <c r="BV7562" s="26"/>
      <c r="BX7562" s="6"/>
      <c r="BY7562" s="24"/>
      <c r="BZ7562" s="109"/>
      <c r="CA7562" s="66"/>
      <c r="CB7562" s="5"/>
      <c r="CC7562" s="68"/>
      <c r="CD7562" s="67"/>
      <c r="CE7562" s="67"/>
      <c r="CF7562" s="64"/>
      <c r="CG7562" s="5"/>
      <c r="CH7562" s="69"/>
      <c r="CI7562" s="6"/>
      <c r="CJ7562" s="5"/>
      <c r="CK7562" s="25"/>
      <c r="CL7562" s="5"/>
      <c r="DN7562" s="14"/>
      <c r="DO7562" s="14"/>
      <c r="DP7562" s="5"/>
      <c r="DQ7562" s="25"/>
      <c r="DR7562" s="25"/>
      <c r="DS7562" s="96"/>
      <c r="DT7562" s="83"/>
      <c r="DU7562" s="14"/>
      <c r="DX7562" s="83"/>
      <c r="DY7562" s="83"/>
      <c r="DZ7562" s="83"/>
      <c r="EA7562" s="83"/>
      <c r="EJ7562" s="54"/>
      <c r="EK7562" s="22"/>
      <c r="EL7562" s="24"/>
      <c r="EP7562" s="23"/>
      <c r="EQ7562" s="24"/>
      <c r="ER7562" s="22"/>
      <c r="ES7562" s="24"/>
      <c r="ET7562" s="24"/>
      <c r="EU7562" s="23"/>
      <c r="EV7562" s="26"/>
      <c r="EX7562" s="6"/>
      <c r="EY7562" s="24"/>
      <c r="EZ7562" s="109"/>
      <c r="FA7562" s="66"/>
      <c r="FB7562" s="5"/>
      <c r="FC7562" s="68"/>
      <c r="FD7562" s="67"/>
      <c r="FE7562" s="67"/>
      <c r="FF7562" s="64"/>
      <c r="FG7562" s="5"/>
      <c r="FH7562" s="69"/>
      <c r="FI7562" s="6"/>
      <c r="FJ7562" s="5"/>
      <c r="FK7562" s="25"/>
      <c r="FL7562" s="5"/>
    </row>
    <row r="7563" spans="40:168">
      <c r="AN7563" s="14"/>
      <c r="AO7563" s="14"/>
      <c r="AP7563" s="5"/>
      <c r="AQ7563" s="25"/>
      <c r="AR7563" s="25"/>
      <c r="AS7563" s="96"/>
      <c r="AT7563" s="83"/>
      <c r="AU7563" s="14"/>
      <c r="AX7563" s="83"/>
      <c r="AY7563" s="83"/>
      <c r="AZ7563" s="83"/>
      <c r="BA7563" s="83"/>
      <c r="BJ7563" s="54"/>
      <c r="BK7563" s="22"/>
      <c r="BL7563" s="24"/>
      <c r="BP7563" s="23"/>
      <c r="BQ7563" s="24"/>
      <c r="BR7563" s="22"/>
      <c r="BS7563" s="24"/>
      <c r="BT7563" s="24"/>
      <c r="BU7563" s="23"/>
      <c r="BV7563" s="26"/>
      <c r="BX7563" s="6"/>
      <c r="BY7563" s="24"/>
      <c r="BZ7563" s="109"/>
      <c r="CA7563" s="66"/>
      <c r="CB7563" s="5"/>
      <c r="CC7563" s="68"/>
      <c r="CD7563" s="67"/>
      <c r="CE7563" s="67"/>
      <c r="CF7563" s="64"/>
      <c r="CG7563" s="5"/>
      <c r="CH7563" s="69"/>
      <c r="CI7563" s="6"/>
      <c r="CJ7563" s="5"/>
      <c r="CK7563" s="25"/>
      <c r="CL7563" s="5"/>
      <c r="DN7563" s="14"/>
      <c r="DO7563" s="14"/>
      <c r="DP7563" s="5"/>
      <c r="DQ7563" s="25"/>
      <c r="DR7563" s="25"/>
      <c r="DS7563" s="96"/>
      <c r="DT7563" s="83"/>
      <c r="DU7563" s="14"/>
      <c r="DX7563" s="83"/>
      <c r="DY7563" s="83"/>
      <c r="DZ7563" s="83"/>
      <c r="EA7563" s="83"/>
      <c r="EJ7563" s="54"/>
      <c r="EK7563" s="22"/>
      <c r="EL7563" s="24"/>
      <c r="EP7563" s="23"/>
      <c r="EQ7563" s="24"/>
      <c r="ER7563" s="22"/>
      <c r="ES7563" s="24"/>
      <c r="ET7563" s="24"/>
      <c r="EU7563" s="23"/>
      <c r="EV7563" s="26"/>
      <c r="EX7563" s="6"/>
      <c r="EY7563" s="24"/>
      <c r="EZ7563" s="109"/>
      <c r="FA7563" s="66"/>
      <c r="FB7563" s="5"/>
      <c r="FC7563" s="68"/>
      <c r="FD7563" s="67"/>
      <c r="FE7563" s="67"/>
      <c r="FF7563" s="64"/>
      <c r="FG7563" s="5"/>
      <c r="FH7563" s="69"/>
      <c r="FI7563" s="6"/>
      <c r="FJ7563" s="5"/>
      <c r="FK7563" s="25"/>
      <c r="FL7563" s="5"/>
    </row>
    <row r="7564" spans="40:168">
      <c r="AN7564" s="14"/>
      <c r="AO7564" s="14"/>
      <c r="AP7564" s="5"/>
      <c r="AQ7564" s="25"/>
      <c r="AR7564" s="25"/>
      <c r="AS7564" s="96"/>
      <c r="AT7564" s="83"/>
      <c r="AU7564" s="14"/>
      <c r="AX7564" s="83"/>
      <c r="AY7564" s="83"/>
      <c r="AZ7564" s="83"/>
      <c r="BA7564" s="83"/>
      <c r="BJ7564" s="54"/>
      <c r="BK7564" s="22"/>
      <c r="BL7564" s="24"/>
      <c r="BP7564" s="23"/>
      <c r="BQ7564" s="24"/>
      <c r="BR7564" s="22"/>
      <c r="BS7564" s="24"/>
      <c r="BT7564" s="24"/>
      <c r="BU7564" s="23"/>
      <c r="BV7564" s="26"/>
      <c r="BX7564" s="6"/>
      <c r="BY7564" s="24"/>
      <c r="BZ7564" s="109"/>
      <c r="CA7564" s="66"/>
      <c r="CB7564" s="5"/>
      <c r="CC7564" s="68"/>
      <c r="CD7564" s="67"/>
      <c r="CE7564" s="67"/>
      <c r="CF7564" s="64"/>
      <c r="CG7564" s="5"/>
      <c r="CH7564" s="69"/>
      <c r="CI7564" s="6"/>
      <c r="CJ7564" s="5"/>
      <c r="CK7564" s="25"/>
      <c r="CL7564" s="5"/>
      <c r="DN7564" s="14"/>
      <c r="DO7564" s="14"/>
      <c r="DP7564" s="5"/>
      <c r="DQ7564" s="25"/>
      <c r="DR7564" s="25"/>
      <c r="DS7564" s="96"/>
      <c r="DT7564" s="83"/>
      <c r="DU7564" s="14"/>
      <c r="DX7564" s="83"/>
      <c r="DY7564" s="83"/>
      <c r="DZ7564" s="83"/>
      <c r="EA7564" s="83"/>
      <c r="EJ7564" s="54"/>
      <c r="EK7564" s="22"/>
      <c r="EL7564" s="24"/>
      <c r="EP7564" s="23"/>
      <c r="EQ7564" s="24"/>
      <c r="ER7564" s="22"/>
      <c r="ES7564" s="24"/>
      <c r="ET7564" s="24"/>
      <c r="EU7564" s="23"/>
      <c r="EV7564" s="26"/>
      <c r="EX7564" s="6"/>
      <c r="EY7564" s="24"/>
      <c r="EZ7564" s="109"/>
      <c r="FA7564" s="66"/>
      <c r="FB7564" s="5"/>
      <c r="FC7564" s="68"/>
      <c r="FD7564" s="67"/>
      <c r="FE7564" s="67"/>
      <c r="FF7564" s="64"/>
      <c r="FG7564" s="5"/>
      <c r="FH7564" s="69"/>
      <c r="FI7564" s="6"/>
      <c r="FJ7564" s="5"/>
      <c r="FK7564" s="25"/>
      <c r="FL7564" s="5"/>
    </row>
    <row r="7565" spans="40:168">
      <c r="AN7565" s="14"/>
      <c r="AO7565" s="14"/>
      <c r="AP7565" s="5"/>
      <c r="AQ7565" s="25"/>
      <c r="AR7565" s="25"/>
      <c r="AS7565" s="96"/>
      <c r="AT7565" s="83"/>
      <c r="AU7565" s="14"/>
      <c r="AX7565" s="83"/>
      <c r="AY7565" s="83"/>
      <c r="AZ7565" s="83"/>
      <c r="BA7565" s="83"/>
      <c r="BJ7565" s="54"/>
      <c r="BK7565" s="22"/>
      <c r="BL7565" s="24"/>
      <c r="BP7565" s="23"/>
      <c r="BQ7565" s="24"/>
      <c r="BR7565" s="22"/>
      <c r="BS7565" s="24"/>
      <c r="BT7565" s="24"/>
      <c r="BU7565" s="23"/>
      <c r="BV7565" s="26"/>
      <c r="BX7565" s="6"/>
      <c r="BY7565" s="24"/>
      <c r="BZ7565" s="109"/>
      <c r="CA7565" s="66"/>
      <c r="CB7565" s="5"/>
      <c r="CC7565" s="68"/>
      <c r="CD7565" s="67"/>
      <c r="CE7565" s="67"/>
      <c r="CF7565" s="64"/>
      <c r="CG7565" s="5"/>
      <c r="CH7565" s="69"/>
      <c r="CI7565" s="6"/>
      <c r="CJ7565" s="5"/>
      <c r="CK7565" s="25"/>
      <c r="CL7565" s="5"/>
      <c r="DN7565" s="14"/>
      <c r="DO7565" s="14"/>
      <c r="DP7565" s="5"/>
      <c r="DQ7565" s="25"/>
      <c r="DR7565" s="25"/>
      <c r="DS7565" s="96"/>
      <c r="DT7565" s="83"/>
      <c r="DU7565" s="14"/>
      <c r="DX7565" s="83"/>
      <c r="DY7565" s="83"/>
      <c r="DZ7565" s="83"/>
      <c r="EA7565" s="83"/>
      <c r="EJ7565" s="54"/>
      <c r="EK7565" s="22"/>
      <c r="EL7565" s="24"/>
      <c r="EP7565" s="23"/>
      <c r="EQ7565" s="24"/>
      <c r="ER7565" s="22"/>
      <c r="ES7565" s="24"/>
      <c r="ET7565" s="24"/>
      <c r="EU7565" s="23"/>
      <c r="EV7565" s="26"/>
      <c r="EX7565" s="6"/>
      <c r="EY7565" s="24"/>
      <c r="EZ7565" s="109"/>
      <c r="FA7565" s="66"/>
      <c r="FB7565" s="5"/>
      <c r="FC7565" s="68"/>
      <c r="FD7565" s="67"/>
      <c r="FE7565" s="67"/>
      <c r="FF7565" s="64"/>
      <c r="FG7565" s="5"/>
      <c r="FH7565" s="69"/>
      <c r="FI7565" s="6"/>
      <c r="FJ7565" s="5"/>
      <c r="FK7565" s="25"/>
      <c r="FL7565" s="5"/>
    </row>
    <row r="7566" spans="40:168">
      <c r="AN7566" s="14"/>
      <c r="AO7566" s="14"/>
      <c r="AP7566" s="5"/>
      <c r="AQ7566" s="25"/>
      <c r="AR7566" s="25"/>
      <c r="AS7566" s="96"/>
      <c r="AT7566" s="83"/>
      <c r="AU7566" s="14"/>
      <c r="AX7566" s="83"/>
      <c r="AY7566" s="83"/>
      <c r="AZ7566" s="83"/>
      <c r="BA7566" s="83"/>
      <c r="BJ7566" s="54"/>
      <c r="BK7566" s="22"/>
      <c r="BL7566" s="24"/>
      <c r="BP7566" s="23"/>
      <c r="BQ7566" s="24"/>
      <c r="BR7566" s="22"/>
      <c r="BS7566" s="24"/>
      <c r="BT7566" s="24"/>
      <c r="BU7566" s="23"/>
      <c r="BV7566" s="26"/>
      <c r="BX7566" s="6"/>
      <c r="BY7566" s="24"/>
      <c r="BZ7566" s="109"/>
      <c r="CA7566" s="66"/>
      <c r="CB7566" s="5"/>
      <c r="CC7566" s="68"/>
      <c r="CD7566" s="67"/>
      <c r="CE7566" s="67"/>
      <c r="CF7566" s="64"/>
      <c r="CG7566" s="5"/>
      <c r="CH7566" s="69"/>
      <c r="CI7566" s="6"/>
      <c r="CJ7566" s="5"/>
      <c r="CK7566" s="25"/>
      <c r="CL7566" s="5"/>
      <c r="DN7566" s="14"/>
      <c r="DO7566" s="14"/>
      <c r="DP7566" s="5"/>
      <c r="DQ7566" s="25"/>
      <c r="DR7566" s="25"/>
      <c r="DS7566" s="96"/>
      <c r="DT7566" s="83"/>
      <c r="DU7566" s="14"/>
      <c r="DX7566" s="83"/>
      <c r="DY7566" s="83"/>
      <c r="DZ7566" s="83"/>
      <c r="EA7566" s="83"/>
      <c r="EJ7566" s="54"/>
      <c r="EK7566" s="22"/>
      <c r="EL7566" s="24"/>
      <c r="EP7566" s="23"/>
      <c r="EQ7566" s="24"/>
      <c r="ER7566" s="22"/>
      <c r="ES7566" s="24"/>
      <c r="ET7566" s="24"/>
      <c r="EU7566" s="23"/>
      <c r="EV7566" s="26"/>
      <c r="EX7566" s="6"/>
      <c r="EY7566" s="24"/>
      <c r="EZ7566" s="109"/>
      <c r="FA7566" s="66"/>
      <c r="FB7566" s="5"/>
      <c r="FC7566" s="68"/>
      <c r="FD7566" s="67"/>
      <c r="FE7566" s="67"/>
      <c r="FF7566" s="64"/>
      <c r="FG7566" s="5"/>
      <c r="FH7566" s="69"/>
      <c r="FI7566" s="6"/>
      <c r="FJ7566" s="5"/>
      <c r="FK7566" s="25"/>
      <c r="FL7566" s="5"/>
    </row>
    <row r="7567" spans="40:168">
      <c r="AN7567" s="14"/>
      <c r="AO7567" s="14"/>
      <c r="AP7567" s="5"/>
      <c r="AQ7567" s="25"/>
      <c r="AR7567" s="25"/>
      <c r="AS7567" s="96"/>
      <c r="AT7567" s="83"/>
      <c r="AU7567" s="14"/>
      <c r="AX7567" s="83"/>
      <c r="AY7567" s="83"/>
      <c r="AZ7567" s="83"/>
      <c r="BA7567" s="83"/>
      <c r="BJ7567" s="54"/>
      <c r="BK7567" s="22"/>
      <c r="BL7567" s="24"/>
      <c r="BP7567" s="23"/>
      <c r="BQ7567" s="24"/>
      <c r="BR7567" s="22"/>
      <c r="BS7567" s="24"/>
      <c r="BT7567" s="24"/>
      <c r="BU7567" s="23"/>
      <c r="BV7567" s="26"/>
      <c r="BX7567" s="6"/>
      <c r="BY7567" s="24"/>
      <c r="BZ7567" s="109"/>
      <c r="CA7567" s="66"/>
      <c r="CB7567" s="5"/>
      <c r="CC7567" s="68"/>
      <c r="CD7567" s="67"/>
      <c r="CE7567" s="67"/>
      <c r="CF7567" s="64"/>
      <c r="CG7567" s="5"/>
      <c r="CH7567" s="69"/>
      <c r="CI7567" s="6"/>
      <c r="CJ7567" s="5"/>
      <c r="CK7567" s="25"/>
      <c r="CL7567" s="5"/>
      <c r="DN7567" s="14"/>
      <c r="DO7567" s="14"/>
      <c r="DP7567" s="5"/>
      <c r="DQ7567" s="25"/>
      <c r="DR7567" s="25"/>
      <c r="DS7567" s="96"/>
      <c r="DT7567" s="83"/>
      <c r="DU7567" s="14"/>
      <c r="DX7567" s="83"/>
      <c r="DY7567" s="83"/>
      <c r="DZ7567" s="83"/>
      <c r="EA7567" s="83"/>
      <c r="EJ7567" s="54"/>
      <c r="EK7567" s="22"/>
      <c r="EL7567" s="24"/>
      <c r="EP7567" s="23"/>
      <c r="EQ7567" s="24"/>
      <c r="ER7567" s="22"/>
      <c r="ES7567" s="24"/>
      <c r="ET7567" s="24"/>
      <c r="EU7567" s="23"/>
      <c r="EV7567" s="26"/>
      <c r="EX7567" s="6"/>
      <c r="EY7567" s="24"/>
      <c r="EZ7567" s="109"/>
      <c r="FA7567" s="66"/>
      <c r="FB7567" s="5"/>
      <c r="FC7567" s="68"/>
      <c r="FD7567" s="67"/>
      <c r="FE7567" s="67"/>
      <c r="FF7567" s="64"/>
      <c r="FG7567" s="5"/>
      <c r="FH7567" s="69"/>
      <c r="FI7567" s="6"/>
      <c r="FJ7567" s="5"/>
      <c r="FK7567" s="25"/>
      <c r="FL7567" s="5"/>
    </row>
    <row r="7568" spans="40:168">
      <c r="AN7568" s="14"/>
      <c r="AO7568" s="14"/>
      <c r="AP7568" s="5"/>
      <c r="AQ7568" s="25"/>
      <c r="AR7568" s="25"/>
      <c r="AS7568" s="96"/>
      <c r="AT7568" s="83"/>
      <c r="AU7568" s="14"/>
      <c r="AX7568" s="83"/>
      <c r="AY7568" s="83"/>
      <c r="AZ7568" s="83"/>
      <c r="BA7568" s="83"/>
      <c r="BJ7568" s="54"/>
      <c r="BK7568" s="22"/>
      <c r="BL7568" s="24"/>
      <c r="BP7568" s="23"/>
      <c r="BQ7568" s="24"/>
      <c r="BR7568" s="22"/>
      <c r="BS7568" s="24"/>
      <c r="BT7568" s="24"/>
      <c r="BU7568" s="23"/>
      <c r="BV7568" s="26"/>
      <c r="BX7568" s="6"/>
      <c r="BY7568" s="24"/>
      <c r="BZ7568" s="109"/>
      <c r="CA7568" s="66"/>
      <c r="CB7568" s="5"/>
      <c r="CC7568" s="68"/>
      <c r="CD7568" s="67"/>
      <c r="CE7568" s="67"/>
      <c r="CF7568" s="64"/>
      <c r="CG7568" s="5"/>
      <c r="CH7568" s="69"/>
      <c r="CI7568" s="6"/>
      <c r="CJ7568" s="5"/>
      <c r="CK7568" s="25"/>
      <c r="CL7568" s="5"/>
      <c r="DN7568" s="14"/>
      <c r="DO7568" s="14"/>
      <c r="DP7568" s="5"/>
      <c r="DQ7568" s="25"/>
      <c r="DR7568" s="25"/>
      <c r="DS7568" s="96"/>
      <c r="DT7568" s="83"/>
      <c r="DU7568" s="14"/>
      <c r="DX7568" s="83"/>
      <c r="DY7568" s="83"/>
      <c r="DZ7568" s="83"/>
      <c r="EA7568" s="83"/>
      <c r="EJ7568" s="54"/>
      <c r="EK7568" s="22"/>
      <c r="EL7568" s="24"/>
      <c r="EP7568" s="23"/>
      <c r="EQ7568" s="24"/>
      <c r="ER7568" s="22"/>
      <c r="ES7568" s="24"/>
      <c r="ET7568" s="24"/>
      <c r="EU7568" s="23"/>
      <c r="EV7568" s="26"/>
      <c r="EX7568" s="6"/>
      <c r="EY7568" s="24"/>
      <c r="EZ7568" s="109"/>
      <c r="FA7568" s="66"/>
      <c r="FB7568" s="5"/>
      <c r="FC7568" s="68"/>
      <c r="FD7568" s="67"/>
      <c r="FE7568" s="67"/>
      <c r="FF7568" s="64"/>
      <c r="FG7568" s="5"/>
      <c r="FH7568" s="69"/>
      <c r="FI7568" s="6"/>
      <c r="FJ7568" s="5"/>
      <c r="FK7568" s="25"/>
      <c r="FL7568" s="5"/>
    </row>
    <row r="7569" spans="40:168">
      <c r="AN7569" s="14"/>
      <c r="AO7569" s="14"/>
      <c r="AP7569" s="5"/>
      <c r="AQ7569" s="25"/>
      <c r="AR7569" s="25"/>
      <c r="AS7569" s="96"/>
      <c r="AT7569" s="83"/>
      <c r="AU7569" s="14"/>
      <c r="AX7569" s="83"/>
      <c r="AY7569" s="83"/>
      <c r="AZ7569" s="83"/>
      <c r="BA7569" s="83"/>
      <c r="BJ7569" s="54"/>
      <c r="BK7569" s="22"/>
      <c r="BL7569" s="24"/>
      <c r="BP7569" s="23"/>
      <c r="BQ7569" s="24"/>
      <c r="BR7569" s="22"/>
      <c r="BS7569" s="24"/>
      <c r="BT7569" s="24"/>
      <c r="BU7569" s="23"/>
      <c r="BV7569" s="26"/>
      <c r="BX7569" s="6"/>
      <c r="BY7569" s="24"/>
      <c r="BZ7569" s="109"/>
      <c r="CA7569" s="66"/>
      <c r="CB7569" s="5"/>
      <c r="CC7569" s="68"/>
      <c r="CD7569" s="67"/>
      <c r="CE7569" s="67"/>
      <c r="CF7569" s="64"/>
      <c r="CG7569" s="5"/>
      <c r="CH7569" s="69"/>
      <c r="CI7569" s="6"/>
      <c r="CJ7569" s="5"/>
      <c r="CK7569" s="25"/>
      <c r="CL7569" s="5"/>
      <c r="DN7569" s="14"/>
      <c r="DO7569" s="14"/>
      <c r="DP7569" s="5"/>
      <c r="DQ7569" s="25"/>
      <c r="DR7569" s="25"/>
      <c r="DS7569" s="96"/>
      <c r="DT7569" s="83"/>
      <c r="DU7569" s="14"/>
      <c r="DX7569" s="83"/>
      <c r="DY7569" s="83"/>
      <c r="DZ7569" s="83"/>
      <c r="EA7569" s="83"/>
      <c r="EJ7569" s="54"/>
      <c r="EK7569" s="22"/>
      <c r="EL7569" s="24"/>
      <c r="EP7569" s="23"/>
      <c r="EQ7569" s="24"/>
      <c r="ER7569" s="22"/>
      <c r="ES7569" s="24"/>
      <c r="ET7569" s="24"/>
      <c r="EU7569" s="23"/>
      <c r="EV7569" s="26"/>
      <c r="EX7569" s="6"/>
      <c r="EY7569" s="24"/>
      <c r="EZ7569" s="109"/>
      <c r="FA7569" s="66"/>
      <c r="FB7569" s="5"/>
      <c r="FC7569" s="68"/>
      <c r="FD7569" s="67"/>
      <c r="FE7569" s="67"/>
      <c r="FF7569" s="64"/>
      <c r="FG7569" s="5"/>
      <c r="FH7569" s="69"/>
      <c r="FI7569" s="6"/>
      <c r="FJ7569" s="5"/>
      <c r="FK7569" s="25"/>
      <c r="FL7569" s="5"/>
    </row>
    <row r="7570" spans="40:168">
      <c r="AN7570" s="14"/>
      <c r="AO7570" s="14"/>
      <c r="AP7570" s="5"/>
      <c r="AQ7570" s="25"/>
      <c r="AR7570" s="25"/>
      <c r="AS7570" s="96"/>
      <c r="AT7570" s="83"/>
      <c r="AU7570" s="14"/>
      <c r="AX7570" s="83"/>
      <c r="AY7570" s="83"/>
      <c r="AZ7570" s="83"/>
      <c r="BA7570" s="83"/>
      <c r="BJ7570" s="54"/>
      <c r="BK7570" s="22"/>
      <c r="BL7570" s="24"/>
      <c r="BP7570" s="23"/>
      <c r="BQ7570" s="24"/>
      <c r="BR7570" s="22"/>
      <c r="BS7570" s="24"/>
      <c r="BT7570" s="24"/>
      <c r="BU7570" s="23"/>
      <c r="BV7570" s="26"/>
      <c r="BX7570" s="6"/>
      <c r="BY7570" s="24"/>
      <c r="BZ7570" s="109"/>
      <c r="CA7570" s="66"/>
      <c r="CB7570" s="5"/>
      <c r="CC7570" s="68"/>
      <c r="CD7570" s="67"/>
      <c r="CE7570" s="67"/>
      <c r="CF7570" s="64"/>
      <c r="CG7570" s="5"/>
      <c r="CH7570" s="69"/>
      <c r="CI7570" s="6"/>
      <c r="CJ7570" s="5"/>
      <c r="CK7570" s="25"/>
      <c r="CL7570" s="5"/>
      <c r="DN7570" s="14"/>
      <c r="DO7570" s="14"/>
      <c r="DP7570" s="5"/>
      <c r="DQ7570" s="25"/>
      <c r="DR7570" s="25"/>
      <c r="DS7570" s="96"/>
      <c r="DT7570" s="83"/>
      <c r="DU7570" s="14"/>
      <c r="DX7570" s="83"/>
      <c r="DY7570" s="83"/>
      <c r="DZ7570" s="83"/>
      <c r="EA7570" s="83"/>
      <c r="EJ7570" s="54"/>
      <c r="EK7570" s="22"/>
      <c r="EL7570" s="24"/>
      <c r="EP7570" s="23"/>
      <c r="EQ7570" s="24"/>
      <c r="ER7570" s="22"/>
      <c r="ES7570" s="24"/>
      <c r="ET7570" s="24"/>
      <c r="EU7570" s="23"/>
      <c r="EV7570" s="26"/>
      <c r="EX7570" s="6"/>
      <c r="EY7570" s="24"/>
      <c r="EZ7570" s="109"/>
      <c r="FA7570" s="66"/>
      <c r="FB7570" s="5"/>
      <c r="FC7570" s="68"/>
      <c r="FD7570" s="67"/>
      <c r="FE7570" s="67"/>
      <c r="FF7570" s="64"/>
      <c r="FG7570" s="5"/>
      <c r="FH7570" s="69"/>
      <c r="FI7570" s="6"/>
      <c r="FJ7570" s="5"/>
      <c r="FK7570" s="25"/>
      <c r="FL7570" s="5"/>
    </row>
    <row r="7571" spans="40:168">
      <c r="AN7571" s="14"/>
      <c r="AO7571" s="14"/>
      <c r="AP7571" s="5"/>
      <c r="AQ7571" s="25"/>
      <c r="AR7571" s="25"/>
      <c r="AS7571" s="96"/>
      <c r="AT7571" s="83"/>
      <c r="AU7571" s="14"/>
      <c r="AX7571" s="83"/>
      <c r="AY7571" s="83"/>
      <c r="AZ7571" s="83"/>
      <c r="BA7571" s="83"/>
      <c r="BJ7571" s="54"/>
      <c r="BK7571" s="22"/>
      <c r="BL7571" s="24"/>
      <c r="BP7571" s="23"/>
      <c r="BQ7571" s="24"/>
      <c r="BR7571" s="22"/>
      <c r="BS7571" s="24"/>
      <c r="BT7571" s="24"/>
      <c r="BU7571" s="23"/>
      <c r="BV7571" s="26"/>
      <c r="BX7571" s="6"/>
      <c r="BY7571" s="24"/>
      <c r="BZ7571" s="109"/>
      <c r="CA7571" s="66"/>
      <c r="CB7571" s="5"/>
      <c r="CC7571" s="68"/>
      <c r="CD7571" s="67"/>
      <c r="CE7571" s="67"/>
      <c r="CF7571" s="64"/>
      <c r="CG7571" s="5"/>
      <c r="CH7571" s="69"/>
      <c r="CI7571" s="6"/>
      <c r="CJ7571" s="5"/>
      <c r="CK7571" s="25"/>
      <c r="CL7571" s="5"/>
      <c r="DN7571" s="14"/>
      <c r="DO7571" s="14"/>
      <c r="DP7571" s="5"/>
      <c r="DQ7571" s="25"/>
      <c r="DR7571" s="25"/>
      <c r="DS7571" s="96"/>
      <c r="DT7571" s="83"/>
      <c r="DU7571" s="14"/>
      <c r="DX7571" s="83"/>
      <c r="DY7571" s="83"/>
      <c r="DZ7571" s="83"/>
      <c r="EA7571" s="83"/>
      <c r="EJ7571" s="54"/>
      <c r="EK7571" s="22"/>
      <c r="EL7571" s="24"/>
      <c r="EP7571" s="23"/>
      <c r="EQ7571" s="24"/>
      <c r="ER7571" s="22"/>
      <c r="ES7571" s="24"/>
      <c r="ET7571" s="24"/>
      <c r="EU7571" s="23"/>
      <c r="EV7571" s="26"/>
      <c r="EX7571" s="6"/>
      <c r="EY7571" s="24"/>
      <c r="EZ7571" s="109"/>
      <c r="FA7571" s="66"/>
      <c r="FB7571" s="5"/>
      <c r="FC7571" s="68"/>
      <c r="FD7571" s="67"/>
      <c r="FE7571" s="67"/>
      <c r="FF7571" s="64"/>
      <c r="FG7571" s="5"/>
      <c r="FH7571" s="69"/>
      <c r="FI7571" s="6"/>
      <c r="FJ7571" s="5"/>
      <c r="FK7571" s="25"/>
      <c r="FL7571" s="5"/>
    </row>
    <row r="7572" spans="40:168">
      <c r="AN7572" s="14"/>
      <c r="AO7572" s="14"/>
      <c r="AP7572" s="5"/>
      <c r="AQ7572" s="25"/>
      <c r="AR7572" s="25"/>
      <c r="AS7572" s="96"/>
      <c r="AT7572" s="83"/>
      <c r="AU7572" s="14"/>
      <c r="AX7572" s="83"/>
      <c r="AY7572" s="83"/>
      <c r="AZ7572" s="83"/>
      <c r="BA7572" s="83"/>
      <c r="BJ7572" s="54"/>
      <c r="BK7572" s="22"/>
      <c r="BL7572" s="24"/>
      <c r="BP7572" s="23"/>
      <c r="BQ7572" s="24"/>
      <c r="BR7572" s="22"/>
      <c r="BS7572" s="24"/>
      <c r="BT7572" s="24"/>
      <c r="BU7572" s="23"/>
      <c r="BV7572" s="26"/>
      <c r="BX7572" s="6"/>
      <c r="BY7572" s="24"/>
      <c r="BZ7572" s="109"/>
      <c r="CA7572" s="66"/>
      <c r="CB7572" s="5"/>
      <c r="CC7572" s="68"/>
      <c r="CD7572" s="67"/>
      <c r="CE7572" s="67"/>
      <c r="CF7572" s="64"/>
      <c r="CG7572" s="5"/>
      <c r="CH7572" s="69"/>
      <c r="CI7572" s="6"/>
      <c r="CJ7572" s="5"/>
      <c r="CK7572" s="25"/>
      <c r="CL7572" s="5"/>
      <c r="DN7572" s="14"/>
      <c r="DO7572" s="14"/>
      <c r="DP7572" s="5"/>
      <c r="DQ7572" s="25"/>
      <c r="DR7572" s="25"/>
      <c r="DS7572" s="96"/>
      <c r="DT7572" s="83"/>
      <c r="DU7572" s="14"/>
      <c r="DX7572" s="83"/>
      <c r="DY7572" s="83"/>
      <c r="DZ7572" s="83"/>
      <c r="EA7572" s="83"/>
      <c r="EJ7572" s="54"/>
      <c r="EK7572" s="22"/>
      <c r="EL7572" s="24"/>
      <c r="EP7572" s="23"/>
      <c r="EQ7572" s="24"/>
      <c r="ER7572" s="22"/>
      <c r="ES7572" s="24"/>
      <c r="ET7572" s="24"/>
      <c r="EU7572" s="23"/>
      <c r="EV7572" s="26"/>
      <c r="EX7572" s="6"/>
      <c r="EY7572" s="24"/>
      <c r="EZ7572" s="109"/>
      <c r="FA7572" s="66"/>
      <c r="FB7572" s="5"/>
      <c r="FC7572" s="68"/>
      <c r="FD7572" s="67"/>
      <c r="FE7572" s="67"/>
      <c r="FF7572" s="64"/>
      <c r="FG7572" s="5"/>
      <c r="FH7572" s="69"/>
      <c r="FI7572" s="6"/>
      <c r="FJ7572" s="5"/>
      <c r="FK7572" s="25"/>
      <c r="FL7572" s="5"/>
    </row>
    <row r="7573" spans="40:168">
      <c r="AN7573" s="14"/>
      <c r="AO7573" s="14"/>
      <c r="AP7573" s="5"/>
      <c r="AQ7573" s="25"/>
      <c r="AR7573" s="25"/>
      <c r="AS7573" s="96"/>
      <c r="AT7573" s="83"/>
      <c r="AU7573" s="14"/>
      <c r="AX7573" s="83"/>
      <c r="AY7573" s="83"/>
      <c r="AZ7573" s="83"/>
      <c r="BA7573" s="83"/>
      <c r="BJ7573" s="54"/>
      <c r="BK7573" s="22"/>
      <c r="BL7573" s="24"/>
      <c r="BP7573" s="23"/>
      <c r="BQ7573" s="24"/>
      <c r="BR7573" s="22"/>
      <c r="BS7573" s="24"/>
      <c r="BT7573" s="24"/>
      <c r="BU7573" s="23"/>
      <c r="BV7573" s="26"/>
      <c r="BX7573" s="6"/>
      <c r="BY7573" s="24"/>
      <c r="BZ7573" s="109"/>
      <c r="CA7573" s="66"/>
      <c r="CB7573" s="5"/>
      <c r="CC7573" s="68"/>
      <c r="CD7573" s="67"/>
      <c r="CE7573" s="67"/>
      <c r="CF7573" s="64"/>
      <c r="CG7573" s="5"/>
      <c r="CH7573" s="69"/>
      <c r="CI7573" s="6"/>
      <c r="CJ7573" s="5"/>
      <c r="CK7573" s="25"/>
      <c r="CL7573" s="5"/>
      <c r="DN7573" s="14"/>
      <c r="DO7573" s="14"/>
      <c r="DP7573" s="5"/>
      <c r="DQ7573" s="25"/>
      <c r="DR7573" s="25"/>
      <c r="DS7573" s="96"/>
      <c r="DT7573" s="83"/>
      <c r="DU7573" s="14"/>
      <c r="DX7573" s="83"/>
      <c r="DY7573" s="83"/>
      <c r="DZ7573" s="83"/>
      <c r="EA7573" s="83"/>
      <c r="EJ7573" s="54"/>
      <c r="EK7573" s="22"/>
      <c r="EL7573" s="24"/>
      <c r="EP7573" s="23"/>
      <c r="EQ7573" s="24"/>
      <c r="ER7573" s="22"/>
      <c r="ES7573" s="24"/>
      <c r="ET7573" s="24"/>
      <c r="EU7573" s="23"/>
      <c r="EV7573" s="26"/>
      <c r="EX7573" s="6"/>
      <c r="EY7573" s="24"/>
      <c r="EZ7573" s="109"/>
      <c r="FA7573" s="66"/>
      <c r="FB7573" s="5"/>
      <c r="FC7573" s="68"/>
      <c r="FD7573" s="67"/>
      <c r="FE7573" s="67"/>
      <c r="FF7573" s="64"/>
      <c r="FG7573" s="5"/>
      <c r="FH7573" s="69"/>
      <c r="FI7573" s="6"/>
      <c r="FJ7573" s="5"/>
      <c r="FK7573" s="25"/>
      <c r="FL7573" s="5"/>
    </row>
    <row r="7574" spans="40:168">
      <c r="AN7574" s="14"/>
      <c r="AO7574" s="14"/>
      <c r="AP7574" s="5"/>
      <c r="AQ7574" s="25"/>
      <c r="AR7574" s="25"/>
      <c r="AS7574" s="96"/>
      <c r="AT7574" s="83"/>
      <c r="AU7574" s="14"/>
      <c r="AX7574" s="83"/>
      <c r="AY7574" s="83"/>
      <c r="AZ7574" s="83"/>
      <c r="BA7574" s="83"/>
      <c r="BJ7574" s="54"/>
      <c r="BK7574" s="22"/>
      <c r="BL7574" s="24"/>
      <c r="BP7574" s="23"/>
      <c r="BQ7574" s="24"/>
      <c r="BR7574" s="22"/>
      <c r="BS7574" s="24"/>
      <c r="BT7574" s="24"/>
      <c r="BU7574" s="23"/>
      <c r="BV7574" s="26"/>
      <c r="BX7574" s="6"/>
      <c r="BY7574" s="24"/>
      <c r="BZ7574" s="109"/>
      <c r="CA7574" s="66"/>
      <c r="CB7574" s="5"/>
      <c r="CC7574" s="68"/>
      <c r="CD7574" s="67"/>
      <c r="CE7574" s="67"/>
      <c r="CF7574" s="64"/>
      <c r="CG7574" s="5"/>
      <c r="CH7574" s="69"/>
      <c r="CI7574" s="6"/>
      <c r="CJ7574" s="5"/>
      <c r="CK7574" s="25"/>
      <c r="CL7574" s="5"/>
      <c r="DN7574" s="14"/>
      <c r="DO7574" s="14"/>
      <c r="DP7574" s="5"/>
      <c r="DQ7574" s="25"/>
      <c r="DR7574" s="25"/>
      <c r="DS7574" s="96"/>
      <c r="DT7574" s="83"/>
      <c r="DU7574" s="14"/>
      <c r="DX7574" s="83"/>
      <c r="DY7574" s="83"/>
      <c r="DZ7574" s="83"/>
      <c r="EA7574" s="83"/>
      <c r="EJ7574" s="54"/>
      <c r="EK7574" s="22"/>
      <c r="EL7574" s="24"/>
      <c r="EP7574" s="23"/>
      <c r="EQ7574" s="24"/>
      <c r="ER7574" s="22"/>
      <c r="ES7574" s="24"/>
      <c r="ET7574" s="24"/>
      <c r="EU7574" s="23"/>
      <c r="EV7574" s="26"/>
      <c r="EX7574" s="6"/>
      <c r="EY7574" s="24"/>
      <c r="EZ7574" s="109"/>
      <c r="FA7574" s="66"/>
      <c r="FB7574" s="5"/>
      <c r="FC7574" s="68"/>
      <c r="FD7574" s="67"/>
      <c r="FE7574" s="67"/>
      <c r="FF7574" s="64"/>
      <c r="FG7574" s="5"/>
      <c r="FH7574" s="69"/>
      <c r="FI7574" s="6"/>
      <c r="FJ7574" s="5"/>
      <c r="FK7574" s="25"/>
      <c r="FL7574" s="5"/>
    </row>
    <row r="7575" spans="40:168">
      <c r="AN7575" s="14"/>
      <c r="AO7575" s="14"/>
      <c r="AP7575" s="5"/>
      <c r="AQ7575" s="25"/>
      <c r="AR7575" s="25"/>
      <c r="AS7575" s="96"/>
      <c r="AT7575" s="83"/>
      <c r="AU7575" s="14"/>
      <c r="AX7575" s="83"/>
      <c r="AY7575" s="83"/>
      <c r="AZ7575" s="83"/>
      <c r="BA7575" s="83"/>
      <c r="BJ7575" s="54"/>
      <c r="BK7575" s="22"/>
      <c r="BL7575" s="24"/>
      <c r="BP7575" s="23"/>
      <c r="BQ7575" s="24"/>
      <c r="BR7575" s="22"/>
      <c r="BS7575" s="24"/>
      <c r="BT7575" s="24"/>
      <c r="BU7575" s="23"/>
      <c r="BV7575" s="26"/>
      <c r="BX7575" s="6"/>
      <c r="BY7575" s="24"/>
      <c r="BZ7575" s="109"/>
      <c r="CA7575" s="66"/>
      <c r="CB7575" s="5"/>
      <c r="CC7575" s="68"/>
      <c r="CD7575" s="67"/>
      <c r="CE7575" s="67"/>
      <c r="CF7575" s="64"/>
      <c r="CG7575" s="5"/>
      <c r="CH7575" s="69"/>
      <c r="CI7575" s="6"/>
      <c r="CJ7575" s="5"/>
      <c r="CK7575" s="25"/>
      <c r="CL7575" s="5"/>
      <c r="DN7575" s="14"/>
      <c r="DO7575" s="14"/>
      <c r="DP7575" s="5"/>
      <c r="DQ7575" s="25"/>
      <c r="DR7575" s="25"/>
      <c r="DS7575" s="96"/>
      <c r="DT7575" s="83"/>
      <c r="DU7575" s="14"/>
      <c r="DX7575" s="83"/>
      <c r="DY7575" s="83"/>
      <c r="DZ7575" s="83"/>
      <c r="EA7575" s="83"/>
      <c r="EJ7575" s="54"/>
      <c r="EK7575" s="22"/>
      <c r="EL7575" s="24"/>
      <c r="EP7575" s="23"/>
      <c r="EQ7575" s="24"/>
      <c r="ER7575" s="22"/>
      <c r="ES7575" s="24"/>
      <c r="ET7575" s="24"/>
      <c r="EU7575" s="23"/>
      <c r="EV7575" s="26"/>
      <c r="EX7575" s="6"/>
      <c r="EY7575" s="24"/>
      <c r="EZ7575" s="109"/>
      <c r="FA7575" s="66"/>
      <c r="FB7575" s="5"/>
      <c r="FC7575" s="68"/>
      <c r="FD7575" s="67"/>
      <c r="FE7575" s="67"/>
      <c r="FF7575" s="64"/>
      <c r="FG7575" s="5"/>
      <c r="FH7575" s="69"/>
      <c r="FI7575" s="6"/>
      <c r="FJ7575" s="5"/>
      <c r="FK7575" s="25"/>
      <c r="FL7575" s="5"/>
    </row>
    <row r="7576" spans="40:168">
      <c r="AN7576" s="14"/>
      <c r="AO7576" s="14"/>
      <c r="AP7576" s="5"/>
      <c r="AQ7576" s="25"/>
      <c r="AR7576" s="25"/>
      <c r="AS7576" s="96"/>
      <c r="AT7576" s="83"/>
      <c r="AU7576" s="14"/>
      <c r="AX7576" s="83"/>
      <c r="AY7576" s="83"/>
      <c r="AZ7576" s="83"/>
      <c r="BA7576" s="83"/>
      <c r="BJ7576" s="54"/>
      <c r="BK7576" s="22"/>
      <c r="BL7576" s="24"/>
      <c r="BP7576" s="23"/>
      <c r="BQ7576" s="24"/>
      <c r="BR7576" s="22"/>
      <c r="BS7576" s="24"/>
      <c r="BT7576" s="24"/>
      <c r="BU7576" s="23"/>
      <c r="BV7576" s="26"/>
      <c r="BX7576" s="6"/>
      <c r="BY7576" s="24"/>
      <c r="BZ7576" s="109"/>
      <c r="CA7576" s="66"/>
      <c r="CB7576" s="5"/>
      <c r="CC7576" s="68"/>
      <c r="CD7576" s="67"/>
      <c r="CE7576" s="67"/>
      <c r="CF7576" s="64"/>
      <c r="CG7576" s="5"/>
      <c r="CH7576" s="69"/>
      <c r="CI7576" s="6"/>
      <c r="CJ7576" s="5"/>
      <c r="CK7576" s="25"/>
      <c r="CL7576" s="5"/>
      <c r="DN7576" s="14"/>
      <c r="DO7576" s="14"/>
      <c r="DP7576" s="5"/>
      <c r="DQ7576" s="25"/>
      <c r="DR7576" s="25"/>
      <c r="DS7576" s="96"/>
      <c r="DT7576" s="83"/>
      <c r="DU7576" s="14"/>
      <c r="DX7576" s="83"/>
      <c r="DY7576" s="83"/>
      <c r="DZ7576" s="83"/>
      <c r="EA7576" s="83"/>
      <c r="EJ7576" s="54"/>
      <c r="EK7576" s="22"/>
      <c r="EL7576" s="24"/>
      <c r="EP7576" s="23"/>
      <c r="EQ7576" s="24"/>
      <c r="ER7576" s="22"/>
      <c r="ES7576" s="24"/>
      <c r="ET7576" s="24"/>
      <c r="EU7576" s="23"/>
      <c r="EV7576" s="26"/>
      <c r="EX7576" s="6"/>
      <c r="EY7576" s="24"/>
      <c r="EZ7576" s="109"/>
      <c r="FA7576" s="66"/>
      <c r="FB7576" s="5"/>
      <c r="FC7576" s="68"/>
      <c r="FD7576" s="67"/>
      <c r="FE7576" s="67"/>
      <c r="FF7576" s="64"/>
      <c r="FG7576" s="5"/>
      <c r="FH7576" s="69"/>
      <c r="FI7576" s="6"/>
      <c r="FJ7576" s="5"/>
      <c r="FK7576" s="25"/>
      <c r="FL7576" s="5"/>
    </row>
    <row r="7577" spans="40:168">
      <c r="AN7577" s="14"/>
      <c r="AO7577" s="14"/>
      <c r="AP7577" s="5"/>
      <c r="AQ7577" s="25"/>
      <c r="AR7577" s="25"/>
      <c r="AS7577" s="96"/>
      <c r="AT7577" s="83"/>
      <c r="AU7577" s="14"/>
      <c r="AX7577" s="83"/>
      <c r="AY7577" s="83"/>
      <c r="AZ7577" s="83"/>
      <c r="BA7577" s="83"/>
      <c r="BJ7577" s="54"/>
      <c r="BK7577" s="22"/>
      <c r="BL7577" s="24"/>
      <c r="BP7577" s="23"/>
      <c r="BQ7577" s="24"/>
      <c r="BR7577" s="22"/>
      <c r="BS7577" s="24"/>
      <c r="BT7577" s="24"/>
      <c r="BU7577" s="23"/>
      <c r="BV7577" s="26"/>
      <c r="BX7577" s="6"/>
      <c r="BY7577" s="24"/>
      <c r="BZ7577" s="109"/>
      <c r="CA7577" s="66"/>
      <c r="CB7577" s="5"/>
      <c r="CC7577" s="68"/>
      <c r="CD7577" s="67"/>
      <c r="CE7577" s="67"/>
      <c r="CF7577" s="64"/>
      <c r="CG7577" s="5"/>
      <c r="CH7577" s="69"/>
      <c r="CI7577" s="6"/>
      <c r="CJ7577" s="5"/>
      <c r="CK7577" s="25"/>
      <c r="CL7577" s="5"/>
      <c r="DN7577" s="14"/>
      <c r="DO7577" s="14"/>
      <c r="DP7577" s="5"/>
      <c r="DQ7577" s="25"/>
      <c r="DR7577" s="25"/>
      <c r="DS7577" s="96"/>
      <c r="DT7577" s="83"/>
      <c r="DU7577" s="14"/>
      <c r="DX7577" s="83"/>
      <c r="DY7577" s="83"/>
      <c r="DZ7577" s="83"/>
      <c r="EA7577" s="83"/>
      <c r="EJ7577" s="54"/>
      <c r="EK7577" s="22"/>
      <c r="EL7577" s="24"/>
      <c r="EP7577" s="23"/>
      <c r="EQ7577" s="24"/>
      <c r="ER7577" s="22"/>
      <c r="ES7577" s="24"/>
      <c r="ET7577" s="24"/>
      <c r="EU7577" s="23"/>
      <c r="EV7577" s="26"/>
      <c r="EX7577" s="6"/>
      <c r="EY7577" s="24"/>
      <c r="EZ7577" s="109"/>
      <c r="FA7577" s="66"/>
      <c r="FB7577" s="5"/>
      <c r="FC7577" s="68"/>
      <c r="FD7577" s="67"/>
      <c r="FE7577" s="67"/>
      <c r="FF7577" s="64"/>
      <c r="FG7577" s="5"/>
      <c r="FH7577" s="69"/>
      <c r="FI7577" s="6"/>
      <c r="FJ7577" s="5"/>
      <c r="FK7577" s="25"/>
      <c r="FL7577" s="5"/>
    </row>
    <row r="7578" spans="40:168">
      <c r="AN7578" s="14"/>
      <c r="AO7578" s="14"/>
      <c r="AP7578" s="5"/>
      <c r="AQ7578" s="25"/>
      <c r="AR7578" s="25"/>
      <c r="AS7578" s="96"/>
      <c r="AT7578" s="83"/>
      <c r="AU7578" s="14"/>
      <c r="AX7578" s="83"/>
      <c r="AY7578" s="83"/>
      <c r="AZ7578" s="83"/>
      <c r="BA7578" s="83"/>
      <c r="BJ7578" s="54"/>
      <c r="BK7578" s="22"/>
      <c r="BL7578" s="24"/>
      <c r="BP7578" s="23"/>
      <c r="BQ7578" s="24"/>
      <c r="BR7578" s="22"/>
      <c r="BS7578" s="24"/>
      <c r="BT7578" s="24"/>
      <c r="BU7578" s="23"/>
      <c r="BV7578" s="26"/>
      <c r="BX7578" s="6"/>
      <c r="BY7578" s="24"/>
      <c r="BZ7578" s="109"/>
      <c r="CA7578" s="66"/>
      <c r="CB7578" s="5"/>
      <c r="CC7578" s="68"/>
      <c r="CD7578" s="67"/>
      <c r="CE7578" s="67"/>
      <c r="CF7578" s="64"/>
      <c r="CG7578" s="5"/>
      <c r="CH7578" s="69"/>
      <c r="CI7578" s="6"/>
      <c r="CJ7578" s="5"/>
      <c r="CK7578" s="25"/>
      <c r="CL7578" s="5"/>
      <c r="DN7578" s="14"/>
      <c r="DO7578" s="14"/>
      <c r="DP7578" s="5"/>
      <c r="DQ7578" s="25"/>
      <c r="DR7578" s="25"/>
      <c r="DS7578" s="96"/>
      <c r="DT7578" s="83"/>
      <c r="DU7578" s="14"/>
      <c r="DX7578" s="83"/>
      <c r="DY7578" s="83"/>
      <c r="DZ7578" s="83"/>
      <c r="EA7578" s="83"/>
      <c r="EJ7578" s="54"/>
      <c r="EK7578" s="22"/>
      <c r="EL7578" s="24"/>
      <c r="EP7578" s="23"/>
      <c r="EQ7578" s="24"/>
      <c r="ER7578" s="22"/>
      <c r="ES7578" s="24"/>
      <c r="ET7578" s="24"/>
      <c r="EU7578" s="23"/>
      <c r="EV7578" s="26"/>
      <c r="EX7578" s="6"/>
      <c r="EY7578" s="24"/>
      <c r="EZ7578" s="109"/>
      <c r="FA7578" s="66"/>
      <c r="FB7578" s="5"/>
      <c r="FC7578" s="68"/>
      <c r="FD7578" s="67"/>
      <c r="FE7578" s="67"/>
      <c r="FF7578" s="64"/>
      <c r="FG7578" s="5"/>
      <c r="FH7578" s="69"/>
      <c r="FI7578" s="6"/>
      <c r="FJ7578" s="5"/>
      <c r="FK7578" s="25"/>
      <c r="FL7578" s="5"/>
    </row>
    <row r="7579" spans="40:168">
      <c r="AN7579" s="14"/>
      <c r="AO7579" s="14"/>
      <c r="AP7579" s="5"/>
      <c r="AQ7579" s="25"/>
      <c r="AR7579" s="25"/>
      <c r="AS7579" s="96"/>
      <c r="AT7579" s="83"/>
      <c r="AU7579" s="14"/>
      <c r="AX7579" s="83"/>
      <c r="AY7579" s="83"/>
      <c r="AZ7579" s="83"/>
      <c r="BA7579" s="83"/>
      <c r="BJ7579" s="54"/>
      <c r="BK7579" s="22"/>
      <c r="BL7579" s="24"/>
      <c r="BP7579" s="23"/>
      <c r="BQ7579" s="24"/>
      <c r="BR7579" s="22"/>
      <c r="BS7579" s="24"/>
      <c r="BT7579" s="24"/>
      <c r="BU7579" s="23"/>
      <c r="BV7579" s="26"/>
      <c r="BX7579" s="6"/>
      <c r="BY7579" s="24"/>
      <c r="BZ7579" s="109"/>
      <c r="CA7579" s="66"/>
      <c r="CB7579" s="5"/>
      <c r="CC7579" s="68"/>
      <c r="CD7579" s="67"/>
      <c r="CE7579" s="67"/>
      <c r="CF7579" s="64"/>
      <c r="CG7579" s="5"/>
      <c r="CH7579" s="69"/>
      <c r="CI7579" s="6"/>
      <c r="CJ7579" s="5"/>
      <c r="CK7579" s="25"/>
      <c r="CL7579" s="5"/>
      <c r="DN7579" s="14"/>
      <c r="DO7579" s="14"/>
      <c r="DP7579" s="5"/>
      <c r="DQ7579" s="25"/>
      <c r="DR7579" s="25"/>
      <c r="DS7579" s="96"/>
      <c r="DT7579" s="83"/>
      <c r="DU7579" s="14"/>
      <c r="DX7579" s="83"/>
      <c r="DY7579" s="83"/>
      <c r="DZ7579" s="83"/>
      <c r="EA7579" s="83"/>
      <c r="EJ7579" s="54"/>
      <c r="EK7579" s="22"/>
      <c r="EL7579" s="24"/>
      <c r="EP7579" s="23"/>
      <c r="EQ7579" s="24"/>
      <c r="ER7579" s="22"/>
      <c r="ES7579" s="24"/>
      <c r="ET7579" s="24"/>
      <c r="EU7579" s="23"/>
      <c r="EV7579" s="26"/>
      <c r="EX7579" s="6"/>
      <c r="EY7579" s="24"/>
      <c r="EZ7579" s="109"/>
      <c r="FA7579" s="66"/>
      <c r="FB7579" s="5"/>
      <c r="FC7579" s="68"/>
      <c r="FD7579" s="67"/>
      <c r="FE7579" s="67"/>
      <c r="FF7579" s="64"/>
      <c r="FG7579" s="5"/>
      <c r="FH7579" s="69"/>
      <c r="FI7579" s="6"/>
      <c r="FJ7579" s="5"/>
      <c r="FK7579" s="25"/>
      <c r="FL7579" s="5"/>
    </row>
    <row r="7580" spans="40:168">
      <c r="AN7580" s="14"/>
      <c r="AO7580" s="14"/>
      <c r="AP7580" s="5"/>
      <c r="AQ7580" s="25"/>
      <c r="AR7580" s="25"/>
      <c r="AS7580" s="96"/>
      <c r="AT7580" s="83"/>
      <c r="AU7580" s="14"/>
      <c r="AX7580" s="83"/>
      <c r="AY7580" s="83"/>
      <c r="AZ7580" s="83"/>
      <c r="BA7580" s="83"/>
      <c r="BJ7580" s="54"/>
      <c r="BK7580" s="22"/>
      <c r="BL7580" s="24"/>
      <c r="BP7580" s="23"/>
      <c r="BQ7580" s="24"/>
      <c r="BR7580" s="22"/>
      <c r="BS7580" s="24"/>
      <c r="BT7580" s="24"/>
      <c r="BU7580" s="23"/>
      <c r="BV7580" s="26"/>
      <c r="BX7580" s="6"/>
      <c r="BY7580" s="24"/>
      <c r="BZ7580" s="109"/>
      <c r="CA7580" s="66"/>
      <c r="CB7580" s="5"/>
      <c r="CC7580" s="68"/>
      <c r="CD7580" s="67"/>
      <c r="CE7580" s="67"/>
      <c r="CF7580" s="64"/>
      <c r="CG7580" s="5"/>
      <c r="CH7580" s="69"/>
      <c r="CI7580" s="6"/>
      <c r="CJ7580" s="5"/>
      <c r="CK7580" s="25"/>
      <c r="CL7580" s="5"/>
      <c r="DN7580" s="14"/>
      <c r="DO7580" s="14"/>
      <c r="DP7580" s="5"/>
      <c r="DQ7580" s="25"/>
      <c r="DR7580" s="25"/>
      <c r="DS7580" s="96"/>
      <c r="DT7580" s="83"/>
      <c r="DU7580" s="14"/>
      <c r="DX7580" s="83"/>
      <c r="DY7580" s="83"/>
      <c r="DZ7580" s="83"/>
      <c r="EA7580" s="83"/>
      <c r="EJ7580" s="54"/>
      <c r="EK7580" s="22"/>
      <c r="EL7580" s="24"/>
      <c r="EP7580" s="23"/>
      <c r="EQ7580" s="24"/>
      <c r="ER7580" s="22"/>
      <c r="ES7580" s="24"/>
      <c r="ET7580" s="24"/>
      <c r="EU7580" s="23"/>
      <c r="EV7580" s="26"/>
      <c r="EX7580" s="6"/>
      <c r="EY7580" s="24"/>
      <c r="EZ7580" s="109"/>
      <c r="FA7580" s="66"/>
      <c r="FB7580" s="5"/>
      <c r="FC7580" s="68"/>
      <c r="FD7580" s="67"/>
      <c r="FE7580" s="67"/>
      <c r="FF7580" s="64"/>
      <c r="FG7580" s="5"/>
      <c r="FH7580" s="69"/>
      <c r="FI7580" s="6"/>
      <c r="FJ7580" s="5"/>
      <c r="FK7580" s="25"/>
      <c r="FL7580" s="5"/>
    </row>
    <row r="7581" spans="40:168">
      <c r="AN7581" s="14"/>
      <c r="AO7581" s="14"/>
      <c r="AP7581" s="5"/>
      <c r="AQ7581" s="25"/>
      <c r="AR7581" s="25"/>
      <c r="AS7581" s="96"/>
      <c r="AT7581" s="83"/>
      <c r="AU7581" s="14"/>
      <c r="AX7581" s="83"/>
      <c r="AY7581" s="83"/>
      <c r="AZ7581" s="83"/>
      <c r="BA7581" s="83"/>
      <c r="BJ7581" s="54"/>
      <c r="BK7581" s="22"/>
      <c r="BL7581" s="24"/>
      <c r="BP7581" s="23"/>
      <c r="BQ7581" s="24"/>
      <c r="BR7581" s="22"/>
      <c r="BS7581" s="24"/>
      <c r="BT7581" s="24"/>
      <c r="BU7581" s="23"/>
      <c r="BV7581" s="26"/>
      <c r="BX7581" s="6"/>
      <c r="BY7581" s="24"/>
      <c r="BZ7581" s="109"/>
      <c r="CA7581" s="66"/>
      <c r="CB7581" s="5"/>
      <c r="CC7581" s="68"/>
      <c r="CD7581" s="67"/>
      <c r="CE7581" s="67"/>
      <c r="CF7581" s="64"/>
      <c r="CG7581" s="5"/>
      <c r="CH7581" s="69"/>
      <c r="CI7581" s="6"/>
      <c r="CJ7581" s="5"/>
      <c r="CK7581" s="25"/>
      <c r="CL7581" s="5"/>
      <c r="DN7581" s="14"/>
      <c r="DO7581" s="14"/>
      <c r="DP7581" s="5"/>
      <c r="DQ7581" s="25"/>
      <c r="DR7581" s="25"/>
      <c r="DS7581" s="96"/>
      <c r="DT7581" s="83"/>
      <c r="DU7581" s="14"/>
      <c r="DX7581" s="83"/>
      <c r="DY7581" s="83"/>
      <c r="DZ7581" s="83"/>
      <c r="EA7581" s="83"/>
      <c r="EJ7581" s="54"/>
      <c r="EK7581" s="22"/>
      <c r="EL7581" s="24"/>
      <c r="EP7581" s="23"/>
      <c r="EQ7581" s="24"/>
      <c r="ER7581" s="22"/>
      <c r="ES7581" s="24"/>
      <c r="ET7581" s="24"/>
      <c r="EU7581" s="23"/>
      <c r="EV7581" s="26"/>
      <c r="EX7581" s="6"/>
      <c r="EY7581" s="24"/>
      <c r="EZ7581" s="109"/>
      <c r="FA7581" s="66"/>
      <c r="FB7581" s="5"/>
      <c r="FC7581" s="68"/>
      <c r="FD7581" s="67"/>
      <c r="FE7581" s="67"/>
      <c r="FF7581" s="64"/>
      <c r="FG7581" s="5"/>
      <c r="FH7581" s="69"/>
      <c r="FI7581" s="6"/>
      <c r="FJ7581" s="5"/>
      <c r="FK7581" s="25"/>
      <c r="FL7581" s="5"/>
    </row>
    <row r="7582" spans="40:168">
      <c r="AN7582" s="14"/>
      <c r="AO7582" s="14"/>
      <c r="AP7582" s="5"/>
      <c r="AQ7582" s="25"/>
      <c r="AR7582" s="25"/>
      <c r="AS7582" s="96"/>
      <c r="AT7582" s="83"/>
      <c r="AU7582" s="14"/>
      <c r="AX7582" s="83"/>
      <c r="AY7582" s="83"/>
      <c r="AZ7582" s="83"/>
      <c r="BA7582" s="83"/>
      <c r="BJ7582" s="54"/>
      <c r="BK7582" s="22"/>
      <c r="BL7582" s="24"/>
      <c r="BP7582" s="23"/>
      <c r="BQ7582" s="24"/>
      <c r="BR7582" s="22"/>
      <c r="BS7582" s="24"/>
      <c r="BT7582" s="24"/>
      <c r="BU7582" s="23"/>
      <c r="BV7582" s="26"/>
      <c r="BX7582" s="6"/>
      <c r="BY7582" s="24"/>
      <c r="BZ7582" s="109"/>
      <c r="CA7582" s="66"/>
      <c r="CB7582" s="5"/>
      <c r="CC7582" s="68"/>
      <c r="CD7582" s="67"/>
      <c r="CE7582" s="67"/>
      <c r="CF7582" s="64"/>
      <c r="CG7582" s="5"/>
      <c r="CH7582" s="69"/>
      <c r="CI7582" s="6"/>
      <c r="CJ7582" s="5"/>
      <c r="CK7582" s="25"/>
      <c r="CL7582" s="5"/>
      <c r="DN7582" s="14"/>
      <c r="DO7582" s="14"/>
      <c r="DP7582" s="5"/>
      <c r="DQ7582" s="25"/>
      <c r="DR7582" s="25"/>
      <c r="DS7582" s="96"/>
      <c r="DT7582" s="83"/>
      <c r="DU7582" s="14"/>
      <c r="DX7582" s="83"/>
      <c r="DY7582" s="83"/>
      <c r="DZ7582" s="83"/>
      <c r="EA7582" s="83"/>
      <c r="EJ7582" s="54"/>
      <c r="EK7582" s="22"/>
      <c r="EL7582" s="24"/>
      <c r="EP7582" s="23"/>
      <c r="EQ7582" s="24"/>
      <c r="ER7582" s="22"/>
      <c r="ES7582" s="24"/>
      <c r="ET7582" s="24"/>
      <c r="EU7582" s="23"/>
      <c r="EV7582" s="26"/>
      <c r="EX7582" s="6"/>
      <c r="EY7582" s="24"/>
      <c r="EZ7582" s="109"/>
      <c r="FA7582" s="66"/>
      <c r="FB7582" s="5"/>
      <c r="FC7582" s="68"/>
      <c r="FD7582" s="67"/>
      <c r="FE7582" s="67"/>
      <c r="FF7582" s="64"/>
      <c r="FG7582" s="5"/>
      <c r="FH7582" s="69"/>
      <c r="FI7582" s="6"/>
      <c r="FJ7582" s="5"/>
      <c r="FK7582" s="25"/>
      <c r="FL7582" s="5"/>
    </row>
    <row r="7583" spans="40:168">
      <c r="AN7583" s="14"/>
      <c r="AO7583" s="14"/>
      <c r="AP7583" s="5"/>
      <c r="AQ7583" s="25"/>
      <c r="AR7583" s="25"/>
      <c r="AS7583" s="96"/>
      <c r="AT7583" s="83"/>
      <c r="AU7583" s="14"/>
      <c r="AX7583" s="83"/>
      <c r="AY7583" s="83"/>
      <c r="AZ7583" s="83"/>
      <c r="BA7583" s="83"/>
      <c r="BJ7583" s="54"/>
      <c r="BK7583" s="22"/>
      <c r="BL7583" s="24"/>
      <c r="BP7583" s="23"/>
      <c r="BQ7583" s="24"/>
      <c r="BR7583" s="22"/>
      <c r="BS7583" s="24"/>
      <c r="BT7583" s="24"/>
      <c r="BU7583" s="23"/>
      <c r="BV7583" s="26"/>
      <c r="BX7583" s="6"/>
      <c r="BY7583" s="24"/>
      <c r="BZ7583" s="109"/>
      <c r="CA7583" s="66"/>
      <c r="CB7583" s="5"/>
      <c r="CC7583" s="68"/>
      <c r="CD7583" s="67"/>
      <c r="CE7583" s="67"/>
      <c r="CF7583" s="64"/>
      <c r="CG7583" s="5"/>
      <c r="CH7583" s="69"/>
      <c r="CI7583" s="6"/>
      <c r="CJ7583" s="5"/>
      <c r="CK7583" s="25"/>
      <c r="CL7583" s="5"/>
      <c r="DN7583" s="14"/>
      <c r="DO7583" s="14"/>
      <c r="DP7583" s="5"/>
      <c r="DQ7583" s="25"/>
      <c r="DR7583" s="25"/>
      <c r="DS7583" s="96"/>
      <c r="DT7583" s="83"/>
      <c r="DU7583" s="14"/>
      <c r="DX7583" s="83"/>
      <c r="DY7583" s="83"/>
      <c r="DZ7583" s="83"/>
      <c r="EA7583" s="83"/>
      <c r="EJ7583" s="54"/>
      <c r="EK7583" s="22"/>
      <c r="EL7583" s="24"/>
      <c r="EP7583" s="23"/>
      <c r="EQ7583" s="24"/>
      <c r="ER7583" s="22"/>
      <c r="ES7583" s="24"/>
      <c r="ET7583" s="24"/>
      <c r="EU7583" s="23"/>
      <c r="EV7583" s="26"/>
      <c r="EX7583" s="6"/>
      <c r="EY7583" s="24"/>
      <c r="EZ7583" s="109"/>
      <c r="FA7583" s="66"/>
      <c r="FB7583" s="5"/>
      <c r="FC7583" s="68"/>
      <c r="FD7583" s="67"/>
      <c r="FE7583" s="67"/>
      <c r="FF7583" s="64"/>
      <c r="FG7583" s="5"/>
      <c r="FH7583" s="69"/>
      <c r="FI7583" s="6"/>
      <c r="FJ7583" s="5"/>
      <c r="FK7583" s="25"/>
      <c r="FL7583" s="5"/>
    </row>
    <row r="7584" spans="40:168">
      <c r="AN7584" s="14"/>
      <c r="AO7584" s="14"/>
      <c r="AP7584" s="5"/>
      <c r="AQ7584" s="25"/>
      <c r="AR7584" s="25"/>
      <c r="AS7584" s="96"/>
      <c r="AT7584" s="83"/>
      <c r="AU7584" s="14"/>
      <c r="AX7584" s="83"/>
      <c r="AY7584" s="83"/>
      <c r="AZ7584" s="83"/>
      <c r="BA7584" s="83"/>
      <c r="BJ7584" s="54"/>
      <c r="BK7584" s="22"/>
      <c r="BL7584" s="24"/>
      <c r="BP7584" s="23"/>
      <c r="BQ7584" s="24"/>
      <c r="BR7584" s="22"/>
      <c r="BS7584" s="24"/>
      <c r="BT7584" s="24"/>
      <c r="BU7584" s="23"/>
      <c r="BV7584" s="26"/>
      <c r="BX7584" s="6"/>
      <c r="BY7584" s="24"/>
      <c r="BZ7584" s="109"/>
      <c r="CA7584" s="66"/>
      <c r="CB7584" s="5"/>
      <c r="CC7584" s="68"/>
      <c r="CD7584" s="67"/>
      <c r="CE7584" s="67"/>
      <c r="CF7584" s="64"/>
      <c r="CG7584" s="5"/>
      <c r="CH7584" s="69"/>
      <c r="CI7584" s="6"/>
      <c r="CJ7584" s="5"/>
      <c r="CK7584" s="25"/>
      <c r="CL7584" s="5"/>
      <c r="DN7584" s="14"/>
      <c r="DO7584" s="14"/>
      <c r="DP7584" s="5"/>
      <c r="DQ7584" s="25"/>
      <c r="DR7584" s="25"/>
      <c r="DS7584" s="96"/>
      <c r="DT7584" s="83"/>
      <c r="DU7584" s="14"/>
      <c r="DX7584" s="83"/>
      <c r="DY7584" s="83"/>
      <c r="DZ7584" s="83"/>
      <c r="EA7584" s="83"/>
      <c r="EJ7584" s="54"/>
      <c r="EK7584" s="22"/>
      <c r="EL7584" s="24"/>
      <c r="EP7584" s="23"/>
      <c r="EQ7584" s="24"/>
      <c r="ER7584" s="22"/>
      <c r="ES7584" s="24"/>
      <c r="ET7584" s="24"/>
      <c r="EU7584" s="23"/>
      <c r="EV7584" s="26"/>
      <c r="EX7584" s="6"/>
      <c r="EY7584" s="24"/>
      <c r="EZ7584" s="109"/>
      <c r="FA7584" s="66"/>
      <c r="FB7584" s="5"/>
      <c r="FC7584" s="68"/>
      <c r="FD7584" s="67"/>
      <c r="FE7584" s="67"/>
      <c r="FF7584" s="64"/>
      <c r="FG7584" s="5"/>
      <c r="FH7584" s="69"/>
      <c r="FI7584" s="6"/>
      <c r="FJ7584" s="5"/>
      <c r="FK7584" s="25"/>
      <c r="FL7584" s="5"/>
    </row>
    <row r="7585" spans="40:168">
      <c r="AN7585" s="14"/>
      <c r="AO7585" s="14"/>
      <c r="AP7585" s="5"/>
      <c r="AQ7585" s="25"/>
      <c r="AR7585" s="25"/>
      <c r="AS7585" s="96"/>
      <c r="AT7585" s="83"/>
      <c r="AU7585" s="14"/>
      <c r="AX7585" s="83"/>
      <c r="AY7585" s="83"/>
      <c r="AZ7585" s="83"/>
      <c r="BA7585" s="83"/>
      <c r="BJ7585" s="54"/>
      <c r="BK7585" s="22"/>
      <c r="BL7585" s="24"/>
      <c r="BP7585" s="23"/>
      <c r="BQ7585" s="24"/>
      <c r="BR7585" s="22"/>
      <c r="BS7585" s="24"/>
      <c r="BT7585" s="24"/>
      <c r="BU7585" s="23"/>
      <c r="BV7585" s="26"/>
      <c r="BX7585" s="6"/>
      <c r="BY7585" s="24"/>
      <c r="BZ7585" s="109"/>
      <c r="CA7585" s="66"/>
      <c r="CB7585" s="5"/>
      <c r="CC7585" s="68"/>
      <c r="CD7585" s="67"/>
      <c r="CE7585" s="67"/>
      <c r="CF7585" s="64"/>
      <c r="CG7585" s="5"/>
      <c r="CH7585" s="69"/>
      <c r="CI7585" s="6"/>
      <c r="CJ7585" s="5"/>
      <c r="CK7585" s="25"/>
      <c r="CL7585" s="5"/>
      <c r="DN7585" s="14"/>
      <c r="DO7585" s="14"/>
      <c r="DP7585" s="5"/>
      <c r="DQ7585" s="25"/>
      <c r="DR7585" s="25"/>
      <c r="DS7585" s="96"/>
      <c r="DT7585" s="83"/>
      <c r="DU7585" s="14"/>
      <c r="DX7585" s="83"/>
      <c r="DY7585" s="83"/>
      <c r="DZ7585" s="83"/>
      <c r="EA7585" s="83"/>
      <c r="EJ7585" s="54"/>
      <c r="EK7585" s="22"/>
      <c r="EL7585" s="24"/>
      <c r="EP7585" s="23"/>
      <c r="EQ7585" s="24"/>
      <c r="ER7585" s="22"/>
      <c r="ES7585" s="24"/>
      <c r="ET7585" s="24"/>
      <c r="EU7585" s="23"/>
      <c r="EV7585" s="26"/>
      <c r="EX7585" s="6"/>
      <c r="EY7585" s="24"/>
      <c r="EZ7585" s="109"/>
      <c r="FA7585" s="66"/>
      <c r="FB7585" s="5"/>
      <c r="FC7585" s="68"/>
      <c r="FD7585" s="67"/>
      <c r="FE7585" s="67"/>
      <c r="FF7585" s="64"/>
      <c r="FG7585" s="5"/>
      <c r="FH7585" s="69"/>
      <c r="FI7585" s="6"/>
      <c r="FJ7585" s="5"/>
      <c r="FK7585" s="25"/>
      <c r="FL7585" s="5"/>
    </row>
    <row r="7586" spans="40:168">
      <c r="AN7586" s="14"/>
      <c r="AO7586" s="14"/>
      <c r="AP7586" s="5"/>
      <c r="AQ7586" s="25"/>
      <c r="AR7586" s="25"/>
      <c r="AS7586" s="96"/>
      <c r="AT7586" s="83"/>
      <c r="AU7586" s="14"/>
      <c r="AX7586" s="83"/>
      <c r="AY7586" s="83"/>
      <c r="AZ7586" s="83"/>
      <c r="BA7586" s="83"/>
      <c r="BJ7586" s="54"/>
      <c r="BK7586" s="22"/>
      <c r="BL7586" s="24"/>
      <c r="BP7586" s="23"/>
      <c r="BQ7586" s="24"/>
      <c r="BR7586" s="22"/>
      <c r="BS7586" s="24"/>
      <c r="BT7586" s="24"/>
      <c r="BU7586" s="23"/>
      <c r="BV7586" s="26"/>
      <c r="BX7586" s="6"/>
      <c r="BY7586" s="24"/>
      <c r="BZ7586" s="109"/>
      <c r="CA7586" s="66"/>
      <c r="CB7586" s="5"/>
      <c r="CC7586" s="68"/>
      <c r="CD7586" s="67"/>
      <c r="CE7586" s="67"/>
      <c r="CF7586" s="64"/>
      <c r="CG7586" s="5"/>
      <c r="CH7586" s="69"/>
      <c r="CI7586" s="6"/>
      <c r="CJ7586" s="5"/>
      <c r="CK7586" s="25"/>
      <c r="CL7586" s="5"/>
      <c r="DN7586" s="14"/>
      <c r="DO7586" s="14"/>
      <c r="DP7586" s="5"/>
      <c r="DQ7586" s="25"/>
      <c r="DR7586" s="25"/>
      <c r="DS7586" s="96"/>
      <c r="DT7586" s="83"/>
      <c r="DU7586" s="14"/>
      <c r="DX7586" s="83"/>
      <c r="DY7586" s="83"/>
      <c r="DZ7586" s="83"/>
      <c r="EA7586" s="83"/>
      <c r="EJ7586" s="54"/>
      <c r="EK7586" s="22"/>
      <c r="EL7586" s="24"/>
      <c r="EP7586" s="23"/>
      <c r="EQ7586" s="24"/>
      <c r="ER7586" s="22"/>
      <c r="ES7586" s="24"/>
      <c r="ET7586" s="24"/>
      <c r="EU7586" s="23"/>
      <c r="EV7586" s="26"/>
      <c r="EX7586" s="6"/>
      <c r="EY7586" s="24"/>
      <c r="EZ7586" s="109"/>
      <c r="FA7586" s="66"/>
      <c r="FB7586" s="5"/>
      <c r="FC7586" s="68"/>
      <c r="FD7586" s="67"/>
      <c r="FE7586" s="67"/>
      <c r="FF7586" s="64"/>
      <c r="FG7586" s="5"/>
      <c r="FH7586" s="69"/>
      <c r="FI7586" s="6"/>
      <c r="FJ7586" s="5"/>
      <c r="FK7586" s="25"/>
      <c r="FL7586" s="5"/>
    </row>
    <row r="7587" spans="40:168">
      <c r="AN7587" s="14"/>
      <c r="AO7587" s="14"/>
      <c r="AP7587" s="5"/>
      <c r="AQ7587" s="25"/>
      <c r="AR7587" s="25"/>
      <c r="AS7587" s="96"/>
      <c r="AT7587" s="83"/>
      <c r="AU7587" s="14"/>
      <c r="AX7587" s="83"/>
      <c r="AY7587" s="83"/>
      <c r="AZ7587" s="83"/>
      <c r="BA7587" s="83"/>
      <c r="BJ7587" s="54"/>
      <c r="BK7587" s="22"/>
      <c r="BL7587" s="24"/>
      <c r="BP7587" s="23"/>
      <c r="BQ7587" s="24"/>
      <c r="BR7587" s="22"/>
      <c r="BS7587" s="24"/>
      <c r="BT7587" s="24"/>
      <c r="BU7587" s="23"/>
      <c r="BV7587" s="26"/>
      <c r="BX7587" s="6"/>
      <c r="BY7587" s="24"/>
      <c r="BZ7587" s="109"/>
      <c r="CA7587" s="66"/>
      <c r="CB7587" s="5"/>
      <c r="CC7587" s="68"/>
      <c r="CD7587" s="67"/>
      <c r="CE7587" s="67"/>
      <c r="CF7587" s="64"/>
      <c r="CG7587" s="5"/>
      <c r="CH7587" s="69"/>
      <c r="CI7587" s="6"/>
      <c r="CJ7587" s="5"/>
      <c r="CK7587" s="25"/>
      <c r="CL7587" s="5"/>
      <c r="DN7587" s="14"/>
      <c r="DO7587" s="14"/>
      <c r="DP7587" s="5"/>
      <c r="DQ7587" s="25"/>
      <c r="DR7587" s="25"/>
      <c r="DS7587" s="96"/>
      <c r="DT7587" s="83"/>
      <c r="DU7587" s="14"/>
      <c r="DX7587" s="83"/>
      <c r="DY7587" s="83"/>
      <c r="DZ7587" s="83"/>
      <c r="EA7587" s="83"/>
      <c r="EJ7587" s="54"/>
      <c r="EK7587" s="22"/>
      <c r="EL7587" s="24"/>
      <c r="EP7587" s="23"/>
      <c r="EQ7587" s="24"/>
      <c r="ER7587" s="22"/>
      <c r="ES7587" s="24"/>
      <c r="ET7587" s="24"/>
      <c r="EU7587" s="23"/>
      <c r="EV7587" s="26"/>
      <c r="EX7587" s="6"/>
      <c r="EY7587" s="24"/>
      <c r="EZ7587" s="109"/>
      <c r="FA7587" s="66"/>
      <c r="FB7587" s="5"/>
      <c r="FC7587" s="68"/>
      <c r="FD7587" s="67"/>
      <c r="FE7587" s="67"/>
      <c r="FF7587" s="64"/>
      <c r="FG7587" s="5"/>
      <c r="FH7587" s="69"/>
      <c r="FI7587" s="6"/>
      <c r="FJ7587" s="5"/>
      <c r="FK7587" s="25"/>
      <c r="FL7587" s="5"/>
    </row>
    <row r="7588" spans="40:168">
      <c r="AN7588" s="14"/>
      <c r="AO7588" s="14"/>
      <c r="AP7588" s="5"/>
      <c r="AQ7588" s="25"/>
      <c r="AR7588" s="25"/>
      <c r="AS7588" s="96"/>
      <c r="AT7588" s="83"/>
      <c r="AU7588" s="14"/>
      <c r="AX7588" s="83"/>
      <c r="AY7588" s="83"/>
      <c r="AZ7588" s="83"/>
      <c r="BA7588" s="83"/>
      <c r="BJ7588" s="54"/>
      <c r="BK7588" s="22"/>
      <c r="BL7588" s="24"/>
      <c r="BP7588" s="23"/>
      <c r="BQ7588" s="24"/>
      <c r="BR7588" s="22"/>
      <c r="BS7588" s="24"/>
      <c r="BT7588" s="24"/>
      <c r="BU7588" s="23"/>
      <c r="BV7588" s="26"/>
      <c r="BX7588" s="6"/>
      <c r="BY7588" s="24"/>
      <c r="BZ7588" s="109"/>
      <c r="CA7588" s="66"/>
      <c r="CB7588" s="5"/>
      <c r="CC7588" s="68"/>
      <c r="CD7588" s="67"/>
      <c r="CE7588" s="67"/>
      <c r="CF7588" s="64"/>
      <c r="CG7588" s="5"/>
      <c r="CH7588" s="69"/>
      <c r="CI7588" s="6"/>
      <c r="CJ7588" s="5"/>
      <c r="CK7588" s="25"/>
      <c r="CL7588" s="5"/>
      <c r="DN7588" s="14"/>
      <c r="DO7588" s="14"/>
      <c r="DP7588" s="5"/>
      <c r="DQ7588" s="25"/>
      <c r="DR7588" s="25"/>
      <c r="DS7588" s="96"/>
      <c r="DT7588" s="83"/>
      <c r="DU7588" s="14"/>
      <c r="DX7588" s="83"/>
      <c r="DY7588" s="83"/>
      <c r="DZ7588" s="83"/>
      <c r="EA7588" s="83"/>
      <c r="EJ7588" s="54"/>
      <c r="EK7588" s="22"/>
      <c r="EL7588" s="24"/>
      <c r="EP7588" s="23"/>
      <c r="EQ7588" s="24"/>
      <c r="ER7588" s="22"/>
      <c r="ES7588" s="24"/>
      <c r="ET7588" s="24"/>
      <c r="EU7588" s="23"/>
      <c r="EV7588" s="26"/>
      <c r="EX7588" s="6"/>
      <c r="EY7588" s="24"/>
      <c r="EZ7588" s="109"/>
      <c r="FA7588" s="66"/>
      <c r="FB7588" s="5"/>
      <c r="FC7588" s="68"/>
      <c r="FD7588" s="67"/>
      <c r="FE7588" s="67"/>
      <c r="FF7588" s="64"/>
      <c r="FG7588" s="5"/>
      <c r="FH7588" s="69"/>
      <c r="FI7588" s="6"/>
      <c r="FJ7588" s="5"/>
      <c r="FK7588" s="25"/>
      <c r="FL7588" s="5"/>
    </row>
    <row r="7589" spans="40:168">
      <c r="AN7589" s="14"/>
      <c r="AO7589" s="14"/>
      <c r="AP7589" s="5"/>
      <c r="AQ7589" s="25"/>
      <c r="AR7589" s="25"/>
      <c r="AS7589" s="96"/>
      <c r="AT7589" s="83"/>
      <c r="AU7589" s="14"/>
      <c r="AX7589" s="83"/>
      <c r="AY7589" s="83"/>
      <c r="AZ7589" s="83"/>
      <c r="BA7589" s="83"/>
      <c r="BJ7589" s="54"/>
      <c r="BK7589" s="22"/>
      <c r="BL7589" s="24"/>
      <c r="BP7589" s="23"/>
      <c r="BQ7589" s="24"/>
      <c r="BR7589" s="22"/>
      <c r="BS7589" s="24"/>
      <c r="BT7589" s="24"/>
      <c r="BU7589" s="23"/>
      <c r="BV7589" s="26"/>
      <c r="BX7589" s="6"/>
      <c r="BY7589" s="24"/>
      <c r="BZ7589" s="109"/>
      <c r="CA7589" s="66"/>
      <c r="CB7589" s="5"/>
      <c r="CC7589" s="68"/>
      <c r="CD7589" s="67"/>
      <c r="CE7589" s="67"/>
      <c r="CF7589" s="64"/>
      <c r="CG7589" s="5"/>
      <c r="CH7589" s="69"/>
      <c r="CI7589" s="6"/>
      <c r="CJ7589" s="5"/>
      <c r="CK7589" s="25"/>
      <c r="CL7589" s="5"/>
      <c r="DN7589" s="14"/>
      <c r="DO7589" s="14"/>
      <c r="DP7589" s="5"/>
      <c r="DQ7589" s="25"/>
      <c r="DR7589" s="25"/>
      <c r="DS7589" s="96"/>
      <c r="DT7589" s="83"/>
      <c r="DU7589" s="14"/>
      <c r="DX7589" s="83"/>
      <c r="DY7589" s="83"/>
      <c r="DZ7589" s="83"/>
      <c r="EA7589" s="83"/>
      <c r="EJ7589" s="54"/>
      <c r="EK7589" s="22"/>
      <c r="EL7589" s="24"/>
      <c r="EP7589" s="23"/>
      <c r="EQ7589" s="24"/>
      <c r="ER7589" s="22"/>
      <c r="ES7589" s="24"/>
      <c r="ET7589" s="24"/>
      <c r="EU7589" s="23"/>
      <c r="EV7589" s="26"/>
      <c r="EX7589" s="6"/>
      <c r="EY7589" s="24"/>
      <c r="EZ7589" s="109"/>
      <c r="FA7589" s="66"/>
      <c r="FB7589" s="5"/>
      <c r="FC7589" s="68"/>
      <c r="FD7589" s="67"/>
      <c r="FE7589" s="67"/>
      <c r="FF7589" s="64"/>
      <c r="FG7589" s="5"/>
      <c r="FH7589" s="69"/>
      <c r="FI7589" s="6"/>
      <c r="FJ7589" s="5"/>
      <c r="FK7589" s="25"/>
      <c r="FL7589" s="5"/>
    </row>
    <row r="7590" spans="40:168">
      <c r="AN7590" s="14"/>
      <c r="AO7590" s="14"/>
      <c r="AP7590" s="5"/>
      <c r="AQ7590" s="25"/>
      <c r="AR7590" s="25"/>
      <c r="AS7590" s="96"/>
      <c r="AT7590" s="83"/>
      <c r="AU7590" s="14"/>
      <c r="AX7590" s="83"/>
      <c r="AY7590" s="83"/>
      <c r="AZ7590" s="83"/>
      <c r="BA7590" s="83"/>
      <c r="BJ7590" s="54"/>
      <c r="BK7590" s="22"/>
      <c r="BL7590" s="24"/>
      <c r="BP7590" s="23"/>
      <c r="BQ7590" s="24"/>
      <c r="BR7590" s="22"/>
      <c r="BS7590" s="24"/>
      <c r="BT7590" s="24"/>
      <c r="BU7590" s="23"/>
      <c r="BV7590" s="26"/>
      <c r="BX7590" s="6"/>
      <c r="BY7590" s="24"/>
      <c r="BZ7590" s="109"/>
      <c r="CA7590" s="66"/>
      <c r="CB7590" s="5"/>
      <c r="CC7590" s="68"/>
      <c r="CD7590" s="67"/>
      <c r="CE7590" s="67"/>
      <c r="CF7590" s="64"/>
      <c r="CG7590" s="5"/>
      <c r="CH7590" s="69"/>
      <c r="CI7590" s="6"/>
      <c r="CJ7590" s="5"/>
      <c r="CK7590" s="25"/>
      <c r="CL7590" s="5"/>
      <c r="DN7590" s="14"/>
      <c r="DO7590" s="14"/>
      <c r="DP7590" s="5"/>
      <c r="DQ7590" s="25"/>
      <c r="DR7590" s="25"/>
      <c r="DS7590" s="96"/>
      <c r="DT7590" s="83"/>
      <c r="DU7590" s="14"/>
      <c r="DX7590" s="83"/>
      <c r="DY7590" s="83"/>
      <c r="DZ7590" s="83"/>
      <c r="EA7590" s="83"/>
      <c r="EJ7590" s="54"/>
      <c r="EK7590" s="22"/>
      <c r="EL7590" s="24"/>
      <c r="EP7590" s="23"/>
      <c r="EQ7590" s="24"/>
      <c r="ER7590" s="22"/>
      <c r="ES7590" s="24"/>
      <c r="ET7590" s="24"/>
      <c r="EU7590" s="23"/>
      <c r="EV7590" s="26"/>
      <c r="EX7590" s="6"/>
      <c r="EY7590" s="24"/>
      <c r="EZ7590" s="109"/>
      <c r="FA7590" s="66"/>
      <c r="FB7590" s="5"/>
      <c r="FC7590" s="68"/>
      <c r="FD7590" s="67"/>
      <c r="FE7590" s="67"/>
      <c r="FF7590" s="64"/>
      <c r="FG7590" s="5"/>
      <c r="FH7590" s="69"/>
      <c r="FI7590" s="6"/>
      <c r="FJ7590" s="5"/>
      <c r="FK7590" s="25"/>
      <c r="FL7590" s="5"/>
    </row>
    <row r="7591" spans="40:168">
      <c r="AN7591" s="14"/>
      <c r="AO7591" s="14"/>
      <c r="AP7591" s="5"/>
      <c r="AQ7591" s="25"/>
      <c r="AR7591" s="25"/>
      <c r="AS7591" s="96"/>
      <c r="AT7591" s="83"/>
      <c r="AU7591" s="14"/>
      <c r="AX7591" s="83"/>
      <c r="AY7591" s="83"/>
      <c r="AZ7591" s="83"/>
      <c r="BA7591" s="83"/>
      <c r="BJ7591" s="54"/>
      <c r="BK7591" s="22"/>
      <c r="BL7591" s="24"/>
      <c r="BP7591" s="23"/>
      <c r="BQ7591" s="24"/>
      <c r="BR7591" s="22"/>
      <c r="BS7591" s="24"/>
      <c r="BT7591" s="24"/>
      <c r="BU7591" s="23"/>
      <c r="BV7591" s="26"/>
      <c r="BX7591" s="6"/>
      <c r="BY7591" s="24"/>
      <c r="BZ7591" s="109"/>
      <c r="CA7591" s="66"/>
      <c r="CB7591" s="5"/>
      <c r="CC7591" s="68"/>
      <c r="CD7591" s="67"/>
      <c r="CE7591" s="67"/>
      <c r="CF7591" s="64"/>
      <c r="CG7591" s="5"/>
      <c r="CH7591" s="69"/>
      <c r="CI7591" s="6"/>
      <c r="CJ7591" s="5"/>
      <c r="CK7591" s="25"/>
      <c r="CL7591" s="5"/>
      <c r="DN7591" s="14"/>
      <c r="DO7591" s="14"/>
      <c r="DP7591" s="5"/>
      <c r="DQ7591" s="25"/>
      <c r="DR7591" s="25"/>
      <c r="DS7591" s="96"/>
      <c r="DT7591" s="83"/>
      <c r="DU7591" s="14"/>
      <c r="DX7591" s="83"/>
      <c r="DY7591" s="83"/>
      <c r="DZ7591" s="83"/>
      <c r="EA7591" s="83"/>
      <c r="EJ7591" s="54"/>
      <c r="EK7591" s="22"/>
      <c r="EL7591" s="24"/>
      <c r="EP7591" s="23"/>
      <c r="EQ7591" s="24"/>
      <c r="ER7591" s="22"/>
      <c r="ES7591" s="24"/>
      <c r="ET7591" s="24"/>
      <c r="EU7591" s="23"/>
      <c r="EV7591" s="26"/>
      <c r="EX7591" s="6"/>
      <c r="EY7591" s="24"/>
      <c r="EZ7591" s="109"/>
      <c r="FA7591" s="66"/>
      <c r="FB7591" s="5"/>
      <c r="FC7591" s="68"/>
      <c r="FD7591" s="67"/>
      <c r="FE7591" s="67"/>
      <c r="FF7591" s="64"/>
      <c r="FG7591" s="5"/>
      <c r="FH7591" s="69"/>
      <c r="FI7591" s="6"/>
      <c r="FJ7591" s="5"/>
      <c r="FK7591" s="25"/>
      <c r="FL7591" s="5"/>
    </row>
    <row r="7592" spans="40:168">
      <c r="AN7592" s="14"/>
      <c r="AO7592" s="14"/>
      <c r="AP7592" s="5"/>
      <c r="AQ7592" s="25"/>
      <c r="AR7592" s="25"/>
      <c r="AS7592" s="96"/>
      <c r="AT7592" s="83"/>
      <c r="AU7592" s="14"/>
      <c r="AX7592" s="83"/>
      <c r="AY7592" s="83"/>
      <c r="AZ7592" s="83"/>
      <c r="BA7592" s="83"/>
      <c r="BJ7592" s="54"/>
      <c r="BK7592" s="22"/>
      <c r="BL7592" s="24"/>
      <c r="BP7592" s="23"/>
      <c r="BQ7592" s="24"/>
      <c r="BR7592" s="22"/>
      <c r="BS7592" s="24"/>
      <c r="BT7592" s="24"/>
      <c r="BU7592" s="23"/>
      <c r="BV7592" s="26"/>
      <c r="BX7592" s="6"/>
      <c r="BY7592" s="24"/>
      <c r="BZ7592" s="109"/>
      <c r="CA7592" s="66"/>
      <c r="CB7592" s="5"/>
      <c r="CC7592" s="68"/>
      <c r="CD7592" s="67"/>
      <c r="CE7592" s="67"/>
      <c r="CF7592" s="64"/>
      <c r="CG7592" s="5"/>
      <c r="CH7592" s="69"/>
      <c r="CI7592" s="6"/>
      <c r="CJ7592" s="5"/>
      <c r="CK7592" s="25"/>
      <c r="CL7592" s="5"/>
      <c r="DN7592" s="14"/>
      <c r="DO7592" s="14"/>
      <c r="DP7592" s="5"/>
      <c r="DQ7592" s="25"/>
      <c r="DR7592" s="25"/>
      <c r="DS7592" s="96"/>
      <c r="DT7592" s="83"/>
      <c r="DU7592" s="14"/>
      <c r="DX7592" s="83"/>
      <c r="DY7592" s="83"/>
      <c r="DZ7592" s="83"/>
      <c r="EA7592" s="83"/>
      <c r="EJ7592" s="54"/>
      <c r="EK7592" s="22"/>
      <c r="EL7592" s="24"/>
      <c r="EP7592" s="23"/>
      <c r="EQ7592" s="24"/>
      <c r="ER7592" s="22"/>
      <c r="ES7592" s="24"/>
      <c r="ET7592" s="24"/>
      <c r="EU7592" s="23"/>
      <c r="EV7592" s="26"/>
      <c r="EX7592" s="6"/>
      <c r="EY7592" s="24"/>
      <c r="EZ7592" s="109"/>
      <c r="FA7592" s="66"/>
      <c r="FB7592" s="5"/>
      <c r="FC7592" s="68"/>
      <c r="FD7592" s="67"/>
      <c r="FE7592" s="67"/>
      <c r="FF7592" s="64"/>
      <c r="FG7592" s="5"/>
      <c r="FH7592" s="69"/>
      <c r="FI7592" s="6"/>
      <c r="FJ7592" s="5"/>
      <c r="FK7592" s="25"/>
      <c r="FL7592" s="5"/>
    </row>
    <row r="7593" spans="40:168">
      <c r="AN7593" s="14"/>
      <c r="AO7593" s="14"/>
      <c r="AP7593" s="5"/>
      <c r="AQ7593" s="25"/>
      <c r="AR7593" s="25"/>
      <c r="AS7593" s="96"/>
      <c r="AT7593" s="83"/>
      <c r="AU7593" s="14"/>
      <c r="AX7593" s="83"/>
      <c r="AY7593" s="83"/>
      <c r="AZ7593" s="83"/>
      <c r="BA7593" s="83"/>
      <c r="BJ7593" s="54"/>
      <c r="BK7593" s="22"/>
      <c r="BL7593" s="24"/>
      <c r="BP7593" s="23"/>
      <c r="BQ7593" s="24"/>
      <c r="BR7593" s="22"/>
      <c r="BS7593" s="24"/>
      <c r="BT7593" s="24"/>
      <c r="BU7593" s="23"/>
      <c r="BV7593" s="26"/>
      <c r="BX7593" s="6"/>
      <c r="BY7593" s="24"/>
      <c r="BZ7593" s="109"/>
      <c r="CA7593" s="66"/>
      <c r="CB7593" s="5"/>
      <c r="CC7593" s="68"/>
      <c r="CD7593" s="67"/>
      <c r="CE7593" s="67"/>
      <c r="CF7593" s="64"/>
      <c r="CG7593" s="5"/>
      <c r="CH7593" s="69"/>
      <c r="CI7593" s="6"/>
      <c r="CJ7593" s="5"/>
      <c r="CK7593" s="25"/>
      <c r="CL7593" s="5"/>
      <c r="DN7593" s="14"/>
      <c r="DO7593" s="14"/>
      <c r="DP7593" s="5"/>
      <c r="DQ7593" s="25"/>
      <c r="DR7593" s="25"/>
      <c r="DS7593" s="96"/>
      <c r="DT7593" s="83"/>
      <c r="DU7593" s="14"/>
      <c r="DX7593" s="83"/>
      <c r="DY7593" s="83"/>
      <c r="DZ7593" s="83"/>
      <c r="EA7593" s="83"/>
      <c r="EJ7593" s="54"/>
      <c r="EK7593" s="22"/>
      <c r="EL7593" s="24"/>
      <c r="EP7593" s="23"/>
      <c r="EQ7593" s="24"/>
      <c r="ER7593" s="22"/>
      <c r="ES7593" s="24"/>
      <c r="ET7593" s="24"/>
      <c r="EU7593" s="23"/>
      <c r="EV7593" s="26"/>
      <c r="EX7593" s="6"/>
      <c r="EY7593" s="24"/>
      <c r="EZ7593" s="109"/>
      <c r="FA7593" s="66"/>
      <c r="FB7593" s="5"/>
      <c r="FC7593" s="68"/>
      <c r="FD7593" s="67"/>
      <c r="FE7593" s="67"/>
      <c r="FF7593" s="64"/>
      <c r="FG7593" s="5"/>
      <c r="FH7593" s="69"/>
      <c r="FI7593" s="6"/>
      <c r="FJ7593" s="5"/>
      <c r="FK7593" s="25"/>
      <c r="FL7593" s="5"/>
    </row>
    <row r="7594" spans="40:168">
      <c r="AN7594" s="14"/>
      <c r="AO7594" s="14"/>
      <c r="AP7594" s="5"/>
      <c r="AQ7594" s="25"/>
      <c r="AR7594" s="25"/>
      <c r="AS7594" s="96"/>
      <c r="AT7594" s="83"/>
      <c r="AU7594" s="14"/>
      <c r="AX7594" s="83"/>
      <c r="AY7594" s="83"/>
      <c r="AZ7594" s="83"/>
      <c r="BA7594" s="83"/>
      <c r="BJ7594" s="54"/>
      <c r="BK7594" s="22"/>
      <c r="BL7594" s="24"/>
      <c r="BP7594" s="23"/>
      <c r="BQ7594" s="24"/>
      <c r="BR7594" s="22"/>
      <c r="BS7594" s="24"/>
      <c r="BT7594" s="24"/>
      <c r="BU7594" s="23"/>
      <c r="BV7594" s="26"/>
      <c r="BX7594" s="6"/>
      <c r="BY7594" s="24"/>
      <c r="BZ7594" s="109"/>
      <c r="CA7594" s="66"/>
      <c r="CB7594" s="5"/>
      <c r="CC7594" s="68"/>
      <c r="CD7594" s="67"/>
      <c r="CE7594" s="67"/>
      <c r="CF7594" s="64"/>
      <c r="CG7594" s="5"/>
      <c r="CH7594" s="69"/>
      <c r="CI7594" s="6"/>
      <c r="CJ7594" s="5"/>
      <c r="CK7594" s="25"/>
      <c r="CL7594" s="5"/>
      <c r="DN7594" s="14"/>
      <c r="DO7594" s="14"/>
      <c r="DP7594" s="5"/>
      <c r="DQ7594" s="25"/>
      <c r="DR7594" s="25"/>
      <c r="DS7594" s="96"/>
      <c r="DT7594" s="83"/>
      <c r="DU7594" s="14"/>
      <c r="DX7594" s="83"/>
      <c r="DY7594" s="83"/>
      <c r="DZ7594" s="83"/>
      <c r="EA7594" s="83"/>
      <c r="EJ7594" s="54"/>
      <c r="EK7594" s="22"/>
      <c r="EL7594" s="24"/>
      <c r="EP7594" s="23"/>
      <c r="EQ7594" s="24"/>
      <c r="ER7594" s="22"/>
      <c r="ES7594" s="24"/>
      <c r="ET7594" s="24"/>
      <c r="EU7594" s="23"/>
      <c r="EV7594" s="26"/>
      <c r="EX7594" s="6"/>
      <c r="EY7594" s="24"/>
      <c r="EZ7594" s="109"/>
      <c r="FA7594" s="66"/>
      <c r="FB7594" s="5"/>
      <c r="FC7594" s="68"/>
      <c r="FD7594" s="67"/>
      <c r="FE7594" s="67"/>
      <c r="FF7594" s="64"/>
      <c r="FG7594" s="5"/>
      <c r="FH7594" s="69"/>
      <c r="FI7594" s="6"/>
      <c r="FJ7594" s="5"/>
      <c r="FK7594" s="25"/>
      <c r="FL7594" s="5"/>
    </row>
    <row r="7595" spans="40:168">
      <c r="AN7595" s="14"/>
      <c r="AO7595" s="14"/>
      <c r="AP7595" s="5"/>
      <c r="AQ7595" s="25"/>
      <c r="AR7595" s="25"/>
      <c r="AS7595" s="96"/>
      <c r="AT7595" s="83"/>
      <c r="AU7595" s="14"/>
      <c r="AX7595" s="83"/>
      <c r="AY7595" s="83"/>
      <c r="AZ7595" s="83"/>
      <c r="BA7595" s="83"/>
      <c r="BJ7595" s="54"/>
      <c r="BK7595" s="22"/>
      <c r="BL7595" s="24"/>
      <c r="BP7595" s="23"/>
      <c r="BQ7595" s="24"/>
      <c r="BR7595" s="22"/>
      <c r="BS7595" s="24"/>
      <c r="BT7595" s="24"/>
      <c r="BU7595" s="23"/>
      <c r="BV7595" s="26"/>
      <c r="BX7595" s="6"/>
      <c r="BY7595" s="24"/>
      <c r="BZ7595" s="109"/>
      <c r="CA7595" s="66"/>
      <c r="CB7595" s="5"/>
      <c r="CC7595" s="68"/>
      <c r="CD7595" s="67"/>
      <c r="CE7595" s="67"/>
      <c r="CF7595" s="64"/>
      <c r="CG7595" s="5"/>
      <c r="CH7595" s="69"/>
      <c r="CI7595" s="6"/>
      <c r="CJ7595" s="5"/>
      <c r="CK7595" s="25"/>
      <c r="CL7595" s="5"/>
      <c r="DN7595" s="14"/>
      <c r="DO7595" s="14"/>
      <c r="DP7595" s="5"/>
      <c r="DQ7595" s="25"/>
      <c r="DR7595" s="25"/>
      <c r="DS7595" s="96"/>
      <c r="DT7595" s="83"/>
      <c r="DU7595" s="14"/>
      <c r="DX7595" s="83"/>
      <c r="DY7595" s="83"/>
      <c r="DZ7595" s="83"/>
      <c r="EA7595" s="83"/>
      <c r="EJ7595" s="54"/>
      <c r="EK7595" s="22"/>
      <c r="EL7595" s="24"/>
      <c r="EP7595" s="23"/>
      <c r="EQ7595" s="24"/>
      <c r="ER7595" s="22"/>
      <c r="ES7595" s="24"/>
      <c r="ET7595" s="24"/>
      <c r="EU7595" s="23"/>
      <c r="EV7595" s="26"/>
      <c r="EX7595" s="6"/>
      <c r="EY7595" s="24"/>
      <c r="EZ7595" s="109"/>
      <c r="FA7595" s="66"/>
      <c r="FB7595" s="5"/>
      <c r="FC7595" s="68"/>
      <c r="FD7595" s="67"/>
      <c r="FE7595" s="67"/>
      <c r="FF7595" s="64"/>
      <c r="FG7595" s="5"/>
      <c r="FH7595" s="69"/>
      <c r="FI7595" s="6"/>
      <c r="FJ7595" s="5"/>
      <c r="FK7595" s="25"/>
      <c r="FL7595" s="5"/>
    </row>
    <row r="7596" spans="40:168">
      <c r="AN7596" s="14"/>
      <c r="AO7596" s="14"/>
      <c r="AP7596" s="5"/>
      <c r="AQ7596" s="25"/>
      <c r="AR7596" s="25"/>
      <c r="AS7596" s="96"/>
      <c r="AT7596" s="83"/>
      <c r="AU7596" s="14"/>
      <c r="AX7596" s="83"/>
      <c r="AY7596" s="83"/>
      <c r="AZ7596" s="83"/>
      <c r="BA7596" s="83"/>
      <c r="BJ7596" s="54"/>
      <c r="BK7596" s="22"/>
      <c r="BL7596" s="24"/>
      <c r="BP7596" s="23"/>
      <c r="BQ7596" s="24"/>
      <c r="BR7596" s="22"/>
      <c r="BS7596" s="24"/>
      <c r="BT7596" s="24"/>
      <c r="BU7596" s="23"/>
      <c r="BV7596" s="26"/>
      <c r="BX7596" s="6"/>
      <c r="BY7596" s="24"/>
      <c r="BZ7596" s="109"/>
      <c r="CA7596" s="66"/>
      <c r="CB7596" s="5"/>
      <c r="CC7596" s="68"/>
      <c r="CD7596" s="67"/>
      <c r="CE7596" s="67"/>
      <c r="CF7596" s="64"/>
      <c r="CG7596" s="5"/>
      <c r="CH7596" s="69"/>
      <c r="CI7596" s="6"/>
      <c r="CJ7596" s="5"/>
      <c r="CK7596" s="25"/>
      <c r="CL7596" s="5"/>
      <c r="DN7596" s="14"/>
      <c r="DO7596" s="14"/>
      <c r="DP7596" s="5"/>
      <c r="DQ7596" s="25"/>
      <c r="DR7596" s="25"/>
      <c r="DS7596" s="96"/>
      <c r="DT7596" s="83"/>
      <c r="DU7596" s="14"/>
      <c r="DX7596" s="83"/>
      <c r="DY7596" s="83"/>
      <c r="DZ7596" s="83"/>
      <c r="EA7596" s="83"/>
      <c r="EJ7596" s="54"/>
      <c r="EK7596" s="22"/>
      <c r="EL7596" s="24"/>
      <c r="EP7596" s="23"/>
      <c r="EQ7596" s="24"/>
      <c r="ER7596" s="22"/>
      <c r="ES7596" s="24"/>
      <c r="ET7596" s="24"/>
      <c r="EU7596" s="23"/>
      <c r="EV7596" s="26"/>
      <c r="EX7596" s="6"/>
      <c r="EY7596" s="24"/>
      <c r="EZ7596" s="109"/>
      <c r="FA7596" s="66"/>
      <c r="FB7596" s="5"/>
      <c r="FC7596" s="68"/>
      <c r="FD7596" s="67"/>
      <c r="FE7596" s="67"/>
      <c r="FF7596" s="64"/>
      <c r="FG7596" s="5"/>
      <c r="FH7596" s="69"/>
      <c r="FI7596" s="6"/>
      <c r="FJ7596" s="5"/>
      <c r="FK7596" s="25"/>
      <c r="FL7596" s="5"/>
    </row>
    <row r="7597" spans="40:168">
      <c r="AN7597" s="14"/>
      <c r="AO7597" s="14"/>
      <c r="AP7597" s="5"/>
      <c r="AQ7597" s="25"/>
      <c r="AR7597" s="25"/>
      <c r="AS7597" s="96"/>
      <c r="AT7597" s="83"/>
      <c r="AU7597" s="14"/>
      <c r="AX7597" s="83"/>
      <c r="AY7597" s="83"/>
      <c r="AZ7597" s="83"/>
      <c r="BA7597" s="83"/>
      <c r="BJ7597" s="54"/>
      <c r="BK7597" s="22"/>
      <c r="BL7597" s="24"/>
      <c r="BP7597" s="23"/>
      <c r="BQ7597" s="24"/>
      <c r="BR7597" s="22"/>
      <c r="BS7597" s="24"/>
      <c r="BT7597" s="24"/>
      <c r="BU7597" s="23"/>
      <c r="BV7597" s="26"/>
      <c r="BX7597" s="6"/>
      <c r="BY7597" s="24"/>
      <c r="BZ7597" s="109"/>
      <c r="CA7597" s="66"/>
      <c r="CB7597" s="5"/>
      <c r="CC7597" s="68"/>
      <c r="CD7597" s="67"/>
      <c r="CE7597" s="67"/>
      <c r="CF7597" s="64"/>
      <c r="CG7597" s="5"/>
      <c r="CH7597" s="69"/>
      <c r="CI7597" s="6"/>
      <c r="CJ7597" s="5"/>
      <c r="CK7597" s="25"/>
      <c r="CL7597" s="5"/>
      <c r="DN7597" s="14"/>
      <c r="DO7597" s="14"/>
      <c r="DP7597" s="5"/>
      <c r="DQ7597" s="25"/>
      <c r="DR7597" s="25"/>
      <c r="DS7597" s="96"/>
      <c r="DT7597" s="83"/>
      <c r="DU7597" s="14"/>
      <c r="DX7597" s="83"/>
      <c r="DY7597" s="83"/>
      <c r="DZ7597" s="83"/>
      <c r="EA7597" s="83"/>
      <c r="EJ7597" s="54"/>
      <c r="EK7597" s="22"/>
      <c r="EL7597" s="24"/>
      <c r="EP7597" s="23"/>
      <c r="EQ7597" s="24"/>
      <c r="ER7597" s="22"/>
      <c r="ES7597" s="24"/>
      <c r="ET7597" s="24"/>
      <c r="EU7597" s="23"/>
      <c r="EV7597" s="26"/>
      <c r="EX7597" s="6"/>
      <c r="EY7597" s="24"/>
      <c r="EZ7597" s="109"/>
      <c r="FA7597" s="66"/>
      <c r="FB7597" s="5"/>
      <c r="FC7597" s="68"/>
      <c r="FD7597" s="67"/>
      <c r="FE7597" s="67"/>
      <c r="FF7597" s="64"/>
      <c r="FG7597" s="5"/>
      <c r="FH7597" s="69"/>
      <c r="FI7597" s="6"/>
      <c r="FJ7597" s="5"/>
      <c r="FK7597" s="25"/>
      <c r="FL7597" s="5"/>
    </row>
    <row r="7598" spans="40:168">
      <c r="AN7598" s="14"/>
      <c r="AO7598" s="14"/>
      <c r="AP7598" s="5"/>
      <c r="AQ7598" s="25"/>
      <c r="AR7598" s="25"/>
      <c r="AS7598" s="96"/>
      <c r="AT7598" s="83"/>
      <c r="AU7598" s="14"/>
      <c r="AX7598" s="83"/>
      <c r="AY7598" s="83"/>
      <c r="AZ7598" s="83"/>
      <c r="BA7598" s="83"/>
      <c r="BJ7598" s="54"/>
      <c r="BK7598" s="22"/>
      <c r="BL7598" s="24"/>
      <c r="BP7598" s="23"/>
      <c r="BQ7598" s="24"/>
      <c r="BR7598" s="22"/>
      <c r="BS7598" s="24"/>
      <c r="BT7598" s="24"/>
      <c r="BU7598" s="23"/>
      <c r="BV7598" s="26"/>
      <c r="BX7598" s="6"/>
      <c r="BY7598" s="24"/>
      <c r="BZ7598" s="109"/>
      <c r="CA7598" s="66"/>
      <c r="CB7598" s="5"/>
      <c r="CC7598" s="68"/>
      <c r="CD7598" s="67"/>
      <c r="CE7598" s="67"/>
      <c r="CF7598" s="64"/>
      <c r="CG7598" s="5"/>
      <c r="CH7598" s="69"/>
      <c r="CI7598" s="6"/>
      <c r="CJ7598" s="5"/>
      <c r="CK7598" s="25"/>
      <c r="CL7598" s="5"/>
      <c r="DN7598" s="14"/>
      <c r="DO7598" s="14"/>
      <c r="DP7598" s="5"/>
      <c r="DQ7598" s="25"/>
      <c r="DR7598" s="25"/>
      <c r="DS7598" s="96"/>
      <c r="DT7598" s="83"/>
      <c r="DU7598" s="14"/>
      <c r="DX7598" s="83"/>
      <c r="DY7598" s="83"/>
      <c r="DZ7598" s="83"/>
      <c r="EA7598" s="83"/>
      <c r="EJ7598" s="54"/>
      <c r="EK7598" s="22"/>
      <c r="EL7598" s="24"/>
      <c r="EP7598" s="23"/>
      <c r="EQ7598" s="24"/>
      <c r="ER7598" s="22"/>
      <c r="ES7598" s="24"/>
      <c r="ET7598" s="24"/>
      <c r="EU7598" s="23"/>
      <c r="EV7598" s="26"/>
      <c r="EX7598" s="6"/>
      <c r="EY7598" s="24"/>
      <c r="EZ7598" s="109"/>
      <c r="FA7598" s="66"/>
      <c r="FB7598" s="5"/>
      <c r="FC7598" s="68"/>
      <c r="FD7598" s="67"/>
      <c r="FE7598" s="67"/>
      <c r="FF7598" s="64"/>
      <c r="FG7598" s="5"/>
      <c r="FH7598" s="69"/>
      <c r="FI7598" s="6"/>
      <c r="FJ7598" s="5"/>
      <c r="FK7598" s="25"/>
      <c r="FL7598" s="5"/>
    </row>
    <row r="7599" spans="40:168">
      <c r="AN7599" s="14"/>
      <c r="AO7599" s="14"/>
      <c r="AP7599" s="5"/>
      <c r="AQ7599" s="25"/>
      <c r="AR7599" s="25"/>
      <c r="AS7599" s="96"/>
      <c r="AT7599" s="83"/>
      <c r="AU7599" s="14"/>
      <c r="AX7599" s="83"/>
      <c r="AY7599" s="83"/>
      <c r="AZ7599" s="83"/>
      <c r="BA7599" s="83"/>
      <c r="BJ7599" s="54"/>
      <c r="BK7599" s="22"/>
      <c r="BL7599" s="24"/>
      <c r="BP7599" s="23"/>
      <c r="BQ7599" s="24"/>
      <c r="BR7599" s="22"/>
      <c r="BS7599" s="24"/>
      <c r="BT7599" s="24"/>
      <c r="BU7599" s="23"/>
      <c r="BV7599" s="26"/>
      <c r="BX7599" s="6"/>
      <c r="BY7599" s="24"/>
      <c r="BZ7599" s="109"/>
      <c r="CA7599" s="66"/>
      <c r="CB7599" s="5"/>
      <c r="CC7599" s="68"/>
      <c r="CD7599" s="67"/>
      <c r="CE7599" s="67"/>
      <c r="CF7599" s="64"/>
      <c r="CG7599" s="5"/>
      <c r="CH7599" s="69"/>
      <c r="CI7599" s="6"/>
      <c r="CJ7599" s="5"/>
      <c r="CK7599" s="25"/>
      <c r="CL7599" s="5"/>
      <c r="DN7599" s="14"/>
      <c r="DO7599" s="14"/>
      <c r="DP7599" s="5"/>
      <c r="DQ7599" s="25"/>
      <c r="DR7599" s="25"/>
      <c r="DS7599" s="96"/>
      <c r="DT7599" s="83"/>
      <c r="DU7599" s="14"/>
      <c r="DX7599" s="83"/>
      <c r="DY7599" s="83"/>
      <c r="DZ7599" s="83"/>
      <c r="EA7599" s="83"/>
      <c r="EJ7599" s="54"/>
      <c r="EK7599" s="22"/>
      <c r="EL7599" s="24"/>
      <c r="EP7599" s="23"/>
      <c r="EQ7599" s="24"/>
      <c r="ER7599" s="22"/>
      <c r="ES7599" s="24"/>
      <c r="ET7599" s="24"/>
      <c r="EU7599" s="23"/>
      <c r="EV7599" s="26"/>
      <c r="EX7599" s="6"/>
      <c r="EY7599" s="24"/>
      <c r="EZ7599" s="109"/>
      <c r="FA7599" s="66"/>
      <c r="FB7599" s="5"/>
      <c r="FC7599" s="68"/>
      <c r="FD7599" s="67"/>
      <c r="FE7599" s="67"/>
      <c r="FF7599" s="64"/>
      <c r="FG7599" s="5"/>
      <c r="FH7599" s="69"/>
      <c r="FI7599" s="6"/>
      <c r="FJ7599" s="5"/>
      <c r="FK7599" s="25"/>
      <c r="FL7599" s="5"/>
    </row>
    <row r="7600" spans="40:168">
      <c r="AN7600" s="14"/>
      <c r="AO7600" s="14"/>
      <c r="AP7600" s="5"/>
      <c r="AQ7600" s="25"/>
      <c r="AR7600" s="25"/>
      <c r="AS7600" s="96"/>
      <c r="AT7600" s="83"/>
      <c r="AU7600" s="14"/>
      <c r="AX7600" s="83"/>
      <c r="AY7600" s="83"/>
      <c r="AZ7600" s="83"/>
      <c r="BA7600" s="83"/>
      <c r="BJ7600" s="54"/>
      <c r="BK7600" s="22"/>
      <c r="BL7600" s="24"/>
      <c r="BP7600" s="23"/>
      <c r="BQ7600" s="24"/>
      <c r="BR7600" s="22"/>
      <c r="BS7600" s="24"/>
      <c r="BT7600" s="24"/>
      <c r="BU7600" s="23"/>
      <c r="BV7600" s="26"/>
      <c r="BX7600" s="6"/>
      <c r="BY7600" s="24"/>
      <c r="BZ7600" s="109"/>
      <c r="CA7600" s="66"/>
      <c r="CB7600" s="5"/>
      <c r="CC7600" s="68"/>
      <c r="CD7600" s="67"/>
      <c r="CE7600" s="67"/>
      <c r="CF7600" s="64"/>
      <c r="CG7600" s="5"/>
      <c r="CH7600" s="69"/>
      <c r="CI7600" s="6"/>
      <c r="CJ7600" s="5"/>
      <c r="CK7600" s="25"/>
      <c r="CL7600" s="5"/>
      <c r="DN7600" s="14"/>
      <c r="DO7600" s="14"/>
      <c r="DP7600" s="5"/>
      <c r="DQ7600" s="25"/>
      <c r="DR7600" s="25"/>
      <c r="DS7600" s="96"/>
      <c r="DT7600" s="83"/>
      <c r="DU7600" s="14"/>
      <c r="DX7600" s="83"/>
      <c r="DY7600" s="83"/>
      <c r="DZ7600" s="83"/>
      <c r="EA7600" s="83"/>
      <c r="EJ7600" s="54"/>
      <c r="EK7600" s="22"/>
      <c r="EL7600" s="24"/>
      <c r="EP7600" s="23"/>
      <c r="EQ7600" s="24"/>
      <c r="ER7600" s="22"/>
      <c r="ES7600" s="24"/>
      <c r="ET7600" s="24"/>
      <c r="EU7600" s="23"/>
      <c r="EV7600" s="26"/>
      <c r="EX7600" s="6"/>
      <c r="EY7600" s="24"/>
      <c r="EZ7600" s="109"/>
      <c r="FA7600" s="66"/>
      <c r="FB7600" s="5"/>
      <c r="FC7600" s="68"/>
      <c r="FD7600" s="67"/>
      <c r="FE7600" s="67"/>
      <c r="FF7600" s="64"/>
      <c r="FG7600" s="5"/>
      <c r="FH7600" s="69"/>
      <c r="FI7600" s="6"/>
      <c r="FJ7600" s="5"/>
      <c r="FK7600" s="25"/>
      <c r="FL7600" s="5"/>
    </row>
    <row r="7601" spans="40:168">
      <c r="AN7601" s="14"/>
      <c r="AO7601" s="14"/>
      <c r="AP7601" s="5"/>
      <c r="AQ7601" s="25"/>
      <c r="AR7601" s="25"/>
      <c r="AS7601" s="96"/>
      <c r="AT7601" s="83"/>
      <c r="AU7601" s="14"/>
      <c r="AX7601" s="83"/>
      <c r="AY7601" s="83"/>
      <c r="AZ7601" s="83"/>
      <c r="BA7601" s="83"/>
      <c r="BJ7601" s="54"/>
      <c r="BK7601" s="22"/>
      <c r="BL7601" s="24"/>
      <c r="BP7601" s="23"/>
      <c r="BQ7601" s="24"/>
      <c r="BR7601" s="22"/>
      <c r="BS7601" s="24"/>
      <c r="BT7601" s="24"/>
      <c r="BU7601" s="23"/>
      <c r="BV7601" s="26"/>
      <c r="BX7601" s="6"/>
      <c r="BY7601" s="24"/>
      <c r="BZ7601" s="109"/>
      <c r="CA7601" s="66"/>
      <c r="CB7601" s="5"/>
      <c r="CC7601" s="68"/>
      <c r="CD7601" s="67"/>
      <c r="CE7601" s="67"/>
      <c r="CF7601" s="64"/>
      <c r="CG7601" s="5"/>
      <c r="CH7601" s="69"/>
      <c r="CI7601" s="6"/>
      <c r="CJ7601" s="5"/>
      <c r="CK7601" s="25"/>
      <c r="CL7601" s="5"/>
      <c r="DN7601" s="14"/>
      <c r="DO7601" s="14"/>
      <c r="DP7601" s="5"/>
      <c r="DQ7601" s="25"/>
      <c r="DR7601" s="25"/>
      <c r="DS7601" s="96"/>
      <c r="DT7601" s="83"/>
      <c r="DU7601" s="14"/>
      <c r="DX7601" s="83"/>
      <c r="DY7601" s="83"/>
      <c r="DZ7601" s="83"/>
      <c r="EA7601" s="83"/>
      <c r="EJ7601" s="54"/>
      <c r="EK7601" s="22"/>
      <c r="EL7601" s="24"/>
      <c r="EP7601" s="23"/>
      <c r="EQ7601" s="24"/>
      <c r="ER7601" s="22"/>
      <c r="ES7601" s="24"/>
      <c r="ET7601" s="24"/>
      <c r="EU7601" s="23"/>
      <c r="EV7601" s="26"/>
      <c r="EX7601" s="6"/>
      <c r="EY7601" s="24"/>
      <c r="EZ7601" s="109"/>
      <c r="FA7601" s="66"/>
      <c r="FB7601" s="5"/>
      <c r="FC7601" s="68"/>
      <c r="FD7601" s="67"/>
      <c r="FE7601" s="67"/>
      <c r="FF7601" s="64"/>
      <c r="FG7601" s="5"/>
      <c r="FH7601" s="69"/>
      <c r="FI7601" s="6"/>
      <c r="FJ7601" s="5"/>
      <c r="FK7601" s="25"/>
      <c r="FL7601" s="5"/>
    </row>
    <row r="7602" spans="40:168">
      <c r="AN7602" s="14"/>
      <c r="AO7602" s="14"/>
      <c r="AP7602" s="5"/>
      <c r="AQ7602" s="25"/>
      <c r="AR7602" s="25"/>
      <c r="AS7602" s="96"/>
      <c r="AT7602" s="83"/>
      <c r="AU7602" s="14"/>
      <c r="AX7602" s="83"/>
      <c r="AY7602" s="83"/>
      <c r="AZ7602" s="83"/>
      <c r="BA7602" s="83"/>
      <c r="BJ7602" s="54"/>
      <c r="BK7602" s="22"/>
      <c r="BL7602" s="24"/>
      <c r="BP7602" s="23"/>
      <c r="BQ7602" s="24"/>
      <c r="BR7602" s="22"/>
      <c r="BS7602" s="24"/>
      <c r="BT7602" s="24"/>
      <c r="BU7602" s="23"/>
      <c r="BV7602" s="26"/>
      <c r="BX7602" s="6"/>
      <c r="BY7602" s="24"/>
      <c r="BZ7602" s="109"/>
      <c r="CA7602" s="66"/>
      <c r="CB7602" s="5"/>
      <c r="CC7602" s="68"/>
      <c r="CD7602" s="67"/>
      <c r="CE7602" s="67"/>
      <c r="CF7602" s="64"/>
      <c r="CG7602" s="5"/>
      <c r="CH7602" s="69"/>
      <c r="CI7602" s="6"/>
      <c r="CJ7602" s="5"/>
      <c r="CK7602" s="25"/>
      <c r="CL7602" s="5"/>
      <c r="DN7602" s="14"/>
      <c r="DO7602" s="14"/>
      <c r="DP7602" s="5"/>
      <c r="DQ7602" s="25"/>
      <c r="DR7602" s="25"/>
      <c r="DS7602" s="96"/>
      <c r="DT7602" s="83"/>
      <c r="DU7602" s="14"/>
      <c r="DX7602" s="83"/>
      <c r="DY7602" s="83"/>
      <c r="DZ7602" s="83"/>
      <c r="EA7602" s="83"/>
      <c r="EJ7602" s="54"/>
      <c r="EK7602" s="22"/>
      <c r="EL7602" s="24"/>
      <c r="EP7602" s="23"/>
      <c r="EQ7602" s="24"/>
      <c r="ER7602" s="22"/>
      <c r="ES7602" s="24"/>
      <c r="ET7602" s="24"/>
      <c r="EU7602" s="23"/>
      <c r="EV7602" s="26"/>
      <c r="EX7602" s="6"/>
      <c r="EY7602" s="24"/>
      <c r="EZ7602" s="109"/>
      <c r="FA7602" s="66"/>
      <c r="FB7602" s="5"/>
      <c r="FC7602" s="68"/>
      <c r="FD7602" s="67"/>
      <c r="FE7602" s="67"/>
      <c r="FF7602" s="64"/>
      <c r="FG7602" s="5"/>
      <c r="FH7602" s="69"/>
      <c r="FI7602" s="6"/>
      <c r="FJ7602" s="5"/>
      <c r="FK7602" s="25"/>
      <c r="FL7602" s="5"/>
    </row>
    <row r="7603" spans="40:168">
      <c r="AN7603" s="14"/>
      <c r="AO7603" s="14"/>
      <c r="AP7603" s="5"/>
      <c r="AQ7603" s="25"/>
      <c r="AR7603" s="25"/>
      <c r="AS7603" s="96"/>
      <c r="AT7603" s="83"/>
      <c r="AU7603" s="14"/>
      <c r="AX7603" s="83"/>
      <c r="AY7603" s="83"/>
      <c r="AZ7603" s="83"/>
      <c r="BA7603" s="83"/>
      <c r="BJ7603" s="54"/>
      <c r="BK7603" s="22"/>
      <c r="BL7603" s="24"/>
      <c r="BP7603" s="23"/>
      <c r="BQ7603" s="24"/>
      <c r="BR7603" s="22"/>
      <c r="BS7603" s="24"/>
      <c r="BT7603" s="24"/>
      <c r="BU7603" s="23"/>
      <c r="BV7603" s="26"/>
      <c r="BX7603" s="6"/>
      <c r="BY7603" s="24"/>
      <c r="BZ7603" s="109"/>
      <c r="CA7603" s="66"/>
      <c r="CB7603" s="5"/>
      <c r="CC7603" s="68"/>
      <c r="CD7603" s="67"/>
      <c r="CE7603" s="67"/>
      <c r="CF7603" s="64"/>
      <c r="CG7603" s="5"/>
      <c r="CH7603" s="69"/>
      <c r="CI7603" s="6"/>
      <c r="CJ7603" s="5"/>
      <c r="CK7603" s="25"/>
      <c r="CL7603" s="5"/>
      <c r="DN7603" s="14"/>
      <c r="DO7603" s="14"/>
      <c r="DP7603" s="5"/>
      <c r="DQ7603" s="25"/>
      <c r="DR7603" s="25"/>
      <c r="DS7603" s="96"/>
      <c r="DT7603" s="83"/>
      <c r="DU7603" s="14"/>
      <c r="DX7603" s="83"/>
      <c r="DY7603" s="83"/>
      <c r="DZ7603" s="83"/>
      <c r="EA7603" s="83"/>
      <c r="EJ7603" s="54"/>
      <c r="EK7603" s="22"/>
      <c r="EL7603" s="24"/>
      <c r="EP7603" s="23"/>
      <c r="EQ7603" s="24"/>
      <c r="ER7603" s="22"/>
      <c r="ES7603" s="24"/>
      <c r="ET7603" s="24"/>
      <c r="EU7603" s="23"/>
      <c r="EV7603" s="26"/>
      <c r="EX7603" s="6"/>
      <c r="EY7603" s="24"/>
      <c r="EZ7603" s="109"/>
      <c r="FA7603" s="66"/>
      <c r="FB7603" s="5"/>
      <c r="FC7603" s="68"/>
      <c r="FD7603" s="67"/>
      <c r="FE7603" s="67"/>
      <c r="FF7603" s="64"/>
      <c r="FG7603" s="5"/>
      <c r="FH7603" s="69"/>
      <c r="FI7603" s="6"/>
      <c r="FJ7603" s="5"/>
      <c r="FK7603" s="25"/>
      <c r="FL7603" s="5"/>
    </row>
    <row r="7604" spans="40:168">
      <c r="AN7604" s="14"/>
      <c r="AO7604" s="14"/>
      <c r="AP7604" s="5"/>
      <c r="AQ7604" s="25"/>
      <c r="AR7604" s="25"/>
      <c r="AS7604" s="96"/>
      <c r="AT7604" s="83"/>
      <c r="AU7604" s="14"/>
      <c r="AX7604" s="83"/>
      <c r="AY7604" s="83"/>
      <c r="AZ7604" s="83"/>
      <c r="BA7604" s="83"/>
      <c r="BJ7604" s="54"/>
      <c r="BK7604" s="22"/>
      <c r="BL7604" s="24"/>
      <c r="BP7604" s="23"/>
      <c r="BQ7604" s="24"/>
      <c r="BR7604" s="22"/>
      <c r="BS7604" s="24"/>
      <c r="BT7604" s="24"/>
      <c r="BU7604" s="23"/>
      <c r="BV7604" s="26"/>
      <c r="BX7604" s="6"/>
      <c r="BY7604" s="24"/>
      <c r="BZ7604" s="109"/>
      <c r="CA7604" s="66"/>
      <c r="CB7604" s="5"/>
      <c r="CC7604" s="68"/>
      <c r="CD7604" s="67"/>
      <c r="CE7604" s="67"/>
      <c r="CF7604" s="64"/>
      <c r="CG7604" s="5"/>
      <c r="CH7604" s="69"/>
      <c r="CI7604" s="6"/>
      <c r="CJ7604" s="5"/>
      <c r="CK7604" s="25"/>
      <c r="CL7604" s="5"/>
      <c r="DN7604" s="14"/>
      <c r="DO7604" s="14"/>
      <c r="DP7604" s="5"/>
      <c r="DQ7604" s="25"/>
      <c r="DR7604" s="25"/>
      <c r="DS7604" s="96"/>
      <c r="DT7604" s="83"/>
      <c r="DU7604" s="14"/>
      <c r="DX7604" s="83"/>
      <c r="DY7604" s="83"/>
      <c r="DZ7604" s="83"/>
      <c r="EA7604" s="83"/>
      <c r="EJ7604" s="54"/>
      <c r="EK7604" s="22"/>
      <c r="EL7604" s="24"/>
      <c r="EP7604" s="23"/>
      <c r="EQ7604" s="24"/>
      <c r="ER7604" s="22"/>
      <c r="ES7604" s="24"/>
      <c r="ET7604" s="24"/>
      <c r="EU7604" s="23"/>
      <c r="EV7604" s="26"/>
      <c r="EX7604" s="6"/>
      <c r="EY7604" s="24"/>
      <c r="EZ7604" s="109"/>
      <c r="FA7604" s="66"/>
      <c r="FB7604" s="5"/>
      <c r="FC7604" s="68"/>
      <c r="FD7604" s="67"/>
      <c r="FE7604" s="67"/>
      <c r="FF7604" s="64"/>
      <c r="FG7604" s="5"/>
      <c r="FH7604" s="69"/>
      <c r="FI7604" s="6"/>
      <c r="FJ7604" s="5"/>
      <c r="FK7604" s="25"/>
      <c r="FL7604" s="5"/>
    </row>
    <row r="7605" spans="40:168">
      <c r="AN7605" s="14"/>
      <c r="AO7605" s="14"/>
      <c r="AP7605" s="5"/>
      <c r="AQ7605" s="25"/>
      <c r="AR7605" s="25"/>
      <c r="AS7605" s="96"/>
      <c r="AT7605" s="83"/>
      <c r="AU7605" s="14"/>
      <c r="AX7605" s="83"/>
      <c r="AY7605" s="83"/>
      <c r="AZ7605" s="83"/>
      <c r="BA7605" s="83"/>
      <c r="BJ7605" s="54"/>
      <c r="BK7605" s="22"/>
      <c r="BL7605" s="24"/>
      <c r="BP7605" s="23"/>
      <c r="BQ7605" s="24"/>
      <c r="BR7605" s="22"/>
      <c r="BS7605" s="24"/>
      <c r="BT7605" s="24"/>
      <c r="BU7605" s="23"/>
      <c r="BV7605" s="26"/>
      <c r="BX7605" s="6"/>
      <c r="BY7605" s="24"/>
      <c r="BZ7605" s="109"/>
      <c r="CA7605" s="66"/>
      <c r="CB7605" s="5"/>
      <c r="CC7605" s="68"/>
      <c r="CD7605" s="67"/>
      <c r="CE7605" s="67"/>
      <c r="CF7605" s="64"/>
      <c r="CG7605" s="5"/>
      <c r="CH7605" s="69"/>
      <c r="CI7605" s="6"/>
      <c r="CJ7605" s="5"/>
      <c r="CK7605" s="25"/>
      <c r="CL7605" s="5"/>
      <c r="DN7605" s="14"/>
      <c r="DO7605" s="14"/>
      <c r="DP7605" s="5"/>
      <c r="DQ7605" s="25"/>
      <c r="DR7605" s="25"/>
      <c r="DS7605" s="96"/>
      <c r="DT7605" s="83"/>
      <c r="DU7605" s="14"/>
      <c r="DX7605" s="83"/>
      <c r="DY7605" s="83"/>
      <c r="DZ7605" s="83"/>
      <c r="EA7605" s="83"/>
      <c r="EJ7605" s="54"/>
      <c r="EK7605" s="22"/>
      <c r="EL7605" s="24"/>
      <c r="EP7605" s="23"/>
      <c r="EQ7605" s="24"/>
      <c r="ER7605" s="22"/>
      <c r="ES7605" s="24"/>
      <c r="ET7605" s="24"/>
      <c r="EU7605" s="23"/>
      <c r="EV7605" s="26"/>
      <c r="EX7605" s="6"/>
      <c r="EY7605" s="24"/>
      <c r="EZ7605" s="109"/>
      <c r="FA7605" s="66"/>
      <c r="FB7605" s="5"/>
      <c r="FC7605" s="68"/>
      <c r="FD7605" s="67"/>
      <c r="FE7605" s="67"/>
      <c r="FF7605" s="64"/>
      <c r="FG7605" s="5"/>
      <c r="FH7605" s="69"/>
      <c r="FI7605" s="6"/>
      <c r="FJ7605" s="5"/>
      <c r="FK7605" s="25"/>
      <c r="FL7605" s="5"/>
    </row>
    <row r="7606" spans="40:168">
      <c r="AN7606" s="14"/>
      <c r="AO7606" s="14"/>
      <c r="AP7606" s="5"/>
      <c r="AQ7606" s="25"/>
      <c r="AR7606" s="25"/>
      <c r="AS7606" s="96"/>
      <c r="AT7606" s="83"/>
      <c r="AU7606" s="14"/>
      <c r="AX7606" s="83"/>
      <c r="AY7606" s="83"/>
      <c r="AZ7606" s="83"/>
      <c r="BA7606" s="83"/>
      <c r="BJ7606" s="54"/>
      <c r="BK7606" s="22"/>
      <c r="BL7606" s="24"/>
      <c r="BP7606" s="23"/>
      <c r="BQ7606" s="24"/>
      <c r="BR7606" s="22"/>
      <c r="BS7606" s="24"/>
      <c r="BT7606" s="24"/>
      <c r="BU7606" s="23"/>
      <c r="BV7606" s="26"/>
      <c r="BX7606" s="6"/>
      <c r="BY7606" s="24"/>
      <c r="BZ7606" s="109"/>
      <c r="CA7606" s="66"/>
      <c r="CB7606" s="5"/>
      <c r="CC7606" s="68"/>
      <c r="CD7606" s="67"/>
      <c r="CE7606" s="67"/>
      <c r="CF7606" s="64"/>
      <c r="CG7606" s="5"/>
      <c r="CH7606" s="69"/>
      <c r="CI7606" s="6"/>
      <c r="CJ7606" s="5"/>
      <c r="CK7606" s="25"/>
      <c r="CL7606" s="5"/>
      <c r="DN7606" s="14"/>
      <c r="DO7606" s="14"/>
      <c r="DP7606" s="5"/>
      <c r="DQ7606" s="25"/>
      <c r="DR7606" s="25"/>
      <c r="DS7606" s="96"/>
      <c r="DT7606" s="83"/>
      <c r="DU7606" s="14"/>
      <c r="DX7606" s="83"/>
      <c r="DY7606" s="83"/>
      <c r="DZ7606" s="83"/>
      <c r="EA7606" s="83"/>
      <c r="EJ7606" s="54"/>
      <c r="EK7606" s="22"/>
      <c r="EL7606" s="24"/>
      <c r="EP7606" s="23"/>
      <c r="EQ7606" s="24"/>
      <c r="ER7606" s="22"/>
      <c r="ES7606" s="24"/>
      <c r="ET7606" s="24"/>
      <c r="EU7606" s="23"/>
      <c r="EV7606" s="26"/>
      <c r="EX7606" s="6"/>
      <c r="EY7606" s="24"/>
      <c r="EZ7606" s="109"/>
      <c r="FA7606" s="66"/>
      <c r="FB7606" s="5"/>
      <c r="FC7606" s="68"/>
      <c r="FD7606" s="67"/>
      <c r="FE7606" s="67"/>
      <c r="FF7606" s="64"/>
      <c r="FG7606" s="5"/>
      <c r="FH7606" s="69"/>
      <c r="FI7606" s="6"/>
      <c r="FJ7606" s="5"/>
      <c r="FK7606" s="25"/>
      <c r="FL7606" s="5"/>
    </row>
    <row r="7607" spans="40:168">
      <c r="AN7607" s="14"/>
      <c r="AO7607" s="14"/>
      <c r="AP7607" s="5"/>
      <c r="AQ7607" s="25"/>
      <c r="AR7607" s="25"/>
      <c r="AS7607" s="96"/>
      <c r="AT7607" s="83"/>
      <c r="AU7607" s="14"/>
      <c r="AX7607" s="83"/>
      <c r="AY7607" s="83"/>
      <c r="AZ7607" s="83"/>
      <c r="BA7607" s="83"/>
      <c r="BJ7607" s="54"/>
      <c r="BK7607" s="22"/>
      <c r="BL7607" s="24"/>
      <c r="BP7607" s="23"/>
      <c r="BQ7607" s="24"/>
      <c r="BR7607" s="22"/>
      <c r="BS7607" s="24"/>
      <c r="BT7607" s="24"/>
      <c r="BU7607" s="23"/>
      <c r="BV7607" s="26"/>
      <c r="BX7607" s="6"/>
      <c r="BY7607" s="24"/>
      <c r="BZ7607" s="109"/>
      <c r="CA7607" s="66"/>
      <c r="CB7607" s="5"/>
      <c r="CC7607" s="68"/>
      <c r="CD7607" s="67"/>
      <c r="CE7607" s="67"/>
      <c r="CF7607" s="64"/>
      <c r="CG7607" s="5"/>
      <c r="CH7607" s="69"/>
      <c r="CI7607" s="6"/>
      <c r="CJ7607" s="5"/>
      <c r="CK7607" s="25"/>
      <c r="CL7607" s="5"/>
      <c r="DN7607" s="14"/>
      <c r="DO7607" s="14"/>
      <c r="DP7607" s="5"/>
      <c r="DQ7607" s="25"/>
      <c r="DR7607" s="25"/>
      <c r="DS7607" s="96"/>
      <c r="DT7607" s="83"/>
      <c r="DU7607" s="14"/>
      <c r="DX7607" s="83"/>
      <c r="DY7607" s="83"/>
      <c r="DZ7607" s="83"/>
      <c r="EA7607" s="83"/>
      <c r="EJ7607" s="54"/>
      <c r="EK7607" s="22"/>
      <c r="EL7607" s="24"/>
      <c r="EP7607" s="23"/>
      <c r="EQ7607" s="24"/>
      <c r="ER7607" s="22"/>
      <c r="ES7607" s="24"/>
      <c r="ET7607" s="24"/>
      <c r="EU7607" s="23"/>
      <c r="EV7607" s="26"/>
      <c r="EX7607" s="6"/>
      <c r="EY7607" s="24"/>
      <c r="EZ7607" s="109"/>
      <c r="FA7607" s="66"/>
      <c r="FB7607" s="5"/>
      <c r="FC7607" s="68"/>
      <c r="FD7607" s="67"/>
      <c r="FE7607" s="67"/>
      <c r="FF7607" s="64"/>
      <c r="FG7607" s="5"/>
      <c r="FH7607" s="69"/>
      <c r="FI7607" s="6"/>
      <c r="FJ7607" s="5"/>
      <c r="FK7607" s="25"/>
      <c r="FL7607" s="5"/>
    </row>
    <row r="7608" spans="40:168">
      <c r="AN7608" s="14"/>
      <c r="AO7608" s="14"/>
      <c r="AP7608" s="5"/>
      <c r="AQ7608" s="25"/>
      <c r="AR7608" s="25"/>
      <c r="AS7608" s="96"/>
      <c r="AT7608" s="83"/>
      <c r="AU7608" s="14"/>
      <c r="AX7608" s="83"/>
      <c r="AY7608" s="83"/>
      <c r="AZ7608" s="83"/>
      <c r="BA7608" s="83"/>
      <c r="BJ7608" s="54"/>
      <c r="BK7608" s="22"/>
      <c r="BL7608" s="24"/>
      <c r="BP7608" s="23"/>
      <c r="BQ7608" s="24"/>
      <c r="BR7608" s="22"/>
      <c r="BS7608" s="24"/>
      <c r="BT7608" s="24"/>
      <c r="BU7608" s="23"/>
      <c r="BV7608" s="26"/>
      <c r="BX7608" s="6"/>
      <c r="BY7608" s="24"/>
      <c r="BZ7608" s="109"/>
      <c r="CA7608" s="66"/>
      <c r="CB7608" s="5"/>
      <c r="CC7608" s="68"/>
      <c r="CD7608" s="67"/>
      <c r="CE7608" s="67"/>
      <c r="CF7608" s="64"/>
      <c r="CG7608" s="5"/>
      <c r="CH7608" s="69"/>
      <c r="CI7608" s="6"/>
      <c r="CJ7608" s="5"/>
      <c r="CK7608" s="25"/>
      <c r="CL7608" s="5"/>
      <c r="DN7608" s="14"/>
      <c r="DO7608" s="14"/>
      <c r="DP7608" s="5"/>
      <c r="DQ7608" s="25"/>
      <c r="DR7608" s="25"/>
      <c r="DS7608" s="96"/>
      <c r="DT7608" s="83"/>
      <c r="DU7608" s="14"/>
      <c r="DX7608" s="83"/>
      <c r="DY7608" s="83"/>
      <c r="DZ7608" s="83"/>
      <c r="EA7608" s="83"/>
      <c r="EJ7608" s="54"/>
      <c r="EK7608" s="22"/>
      <c r="EL7608" s="24"/>
      <c r="EP7608" s="23"/>
      <c r="EQ7608" s="24"/>
      <c r="ER7608" s="22"/>
      <c r="ES7608" s="24"/>
      <c r="ET7608" s="24"/>
      <c r="EU7608" s="23"/>
      <c r="EV7608" s="26"/>
      <c r="EX7608" s="6"/>
      <c r="EY7608" s="24"/>
      <c r="EZ7608" s="109"/>
      <c r="FA7608" s="66"/>
      <c r="FB7608" s="5"/>
      <c r="FC7608" s="68"/>
      <c r="FD7608" s="67"/>
      <c r="FE7608" s="67"/>
      <c r="FF7608" s="64"/>
      <c r="FG7608" s="5"/>
      <c r="FH7608" s="69"/>
      <c r="FI7608" s="6"/>
      <c r="FJ7608" s="5"/>
      <c r="FK7608" s="25"/>
      <c r="FL7608" s="5"/>
    </row>
    <row r="7609" spans="40:168">
      <c r="AN7609" s="14"/>
      <c r="AO7609" s="14"/>
      <c r="AP7609" s="5"/>
      <c r="AQ7609" s="25"/>
      <c r="AR7609" s="25"/>
      <c r="AS7609" s="96"/>
      <c r="AT7609" s="83"/>
      <c r="AU7609" s="14"/>
      <c r="AX7609" s="83"/>
      <c r="AY7609" s="83"/>
      <c r="AZ7609" s="83"/>
      <c r="BA7609" s="83"/>
      <c r="BJ7609" s="54"/>
      <c r="BK7609" s="22"/>
      <c r="BL7609" s="24"/>
      <c r="BP7609" s="23"/>
      <c r="BQ7609" s="24"/>
      <c r="BR7609" s="22"/>
      <c r="BS7609" s="24"/>
      <c r="BT7609" s="24"/>
      <c r="BU7609" s="23"/>
      <c r="BV7609" s="26"/>
      <c r="BX7609" s="6"/>
      <c r="BY7609" s="24"/>
      <c r="BZ7609" s="109"/>
      <c r="CA7609" s="66"/>
      <c r="CB7609" s="5"/>
      <c r="CC7609" s="68"/>
      <c r="CD7609" s="67"/>
      <c r="CE7609" s="67"/>
      <c r="CF7609" s="64"/>
      <c r="CG7609" s="5"/>
      <c r="CH7609" s="69"/>
      <c r="CI7609" s="6"/>
      <c r="CJ7609" s="5"/>
      <c r="CK7609" s="25"/>
      <c r="CL7609" s="5"/>
      <c r="DN7609" s="14"/>
      <c r="DO7609" s="14"/>
      <c r="DP7609" s="5"/>
      <c r="DQ7609" s="25"/>
      <c r="DR7609" s="25"/>
      <c r="DS7609" s="96"/>
      <c r="DT7609" s="83"/>
      <c r="DU7609" s="14"/>
      <c r="DX7609" s="83"/>
      <c r="DY7609" s="83"/>
      <c r="DZ7609" s="83"/>
      <c r="EA7609" s="83"/>
      <c r="EJ7609" s="54"/>
      <c r="EK7609" s="22"/>
      <c r="EL7609" s="24"/>
      <c r="EP7609" s="23"/>
      <c r="EQ7609" s="24"/>
      <c r="ER7609" s="22"/>
      <c r="ES7609" s="24"/>
      <c r="ET7609" s="24"/>
      <c r="EU7609" s="23"/>
      <c r="EV7609" s="26"/>
      <c r="EX7609" s="6"/>
      <c r="EY7609" s="24"/>
      <c r="EZ7609" s="109"/>
      <c r="FA7609" s="66"/>
      <c r="FB7609" s="5"/>
      <c r="FC7609" s="68"/>
      <c r="FD7609" s="67"/>
      <c r="FE7609" s="67"/>
      <c r="FF7609" s="64"/>
      <c r="FG7609" s="5"/>
      <c r="FH7609" s="69"/>
      <c r="FI7609" s="6"/>
      <c r="FJ7609" s="5"/>
      <c r="FK7609" s="25"/>
      <c r="FL7609" s="5"/>
    </row>
    <row r="7610" spans="40:168">
      <c r="AN7610" s="14"/>
      <c r="AO7610" s="14"/>
      <c r="AP7610" s="5"/>
      <c r="AQ7610" s="25"/>
      <c r="AR7610" s="25"/>
      <c r="AS7610" s="96"/>
      <c r="AT7610" s="83"/>
      <c r="AU7610" s="14"/>
      <c r="AX7610" s="83"/>
      <c r="AY7610" s="83"/>
      <c r="AZ7610" s="83"/>
      <c r="BA7610" s="83"/>
      <c r="BJ7610" s="54"/>
      <c r="BK7610" s="22"/>
      <c r="BL7610" s="24"/>
      <c r="BP7610" s="23"/>
      <c r="BQ7610" s="24"/>
      <c r="BR7610" s="22"/>
      <c r="BS7610" s="24"/>
      <c r="BT7610" s="24"/>
      <c r="BU7610" s="23"/>
      <c r="BV7610" s="26"/>
      <c r="BX7610" s="6"/>
      <c r="BY7610" s="24"/>
      <c r="BZ7610" s="109"/>
      <c r="CA7610" s="66"/>
      <c r="CB7610" s="5"/>
      <c r="CC7610" s="68"/>
      <c r="CD7610" s="67"/>
      <c r="CE7610" s="67"/>
      <c r="CF7610" s="64"/>
      <c r="CG7610" s="5"/>
      <c r="CH7610" s="69"/>
      <c r="CI7610" s="6"/>
      <c r="CJ7610" s="5"/>
      <c r="CK7610" s="25"/>
      <c r="CL7610" s="5"/>
      <c r="DN7610" s="14"/>
      <c r="DO7610" s="14"/>
      <c r="DP7610" s="5"/>
      <c r="DQ7610" s="25"/>
      <c r="DR7610" s="25"/>
      <c r="DS7610" s="96"/>
      <c r="DT7610" s="83"/>
      <c r="DU7610" s="14"/>
      <c r="DX7610" s="83"/>
      <c r="DY7610" s="83"/>
      <c r="DZ7610" s="83"/>
      <c r="EA7610" s="83"/>
      <c r="EJ7610" s="54"/>
      <c r="EK7610" s="22"/>
      <c r="EL7610" s="24"/>
      <c r="EP7610" s="23"/>
      <c r="EQ7610" s="24"/>
      <c r="ER7610" s="22"/>
      <c r="ES7610" s="24"/>
      <c r="ET7610" s="24"/>
      <c r="EU7610" s="23"/>
      <c r="EV7610" s="26"/>
      <c r="EX7610" s="6"/>
      <c r="EY7610" s="24"/>
      <c r="EZ7610" s="109"/>
      <c r="FA7610" s="66"/>
      <c r="FB7610" s="5"/>
      <c r="FC7610" s="68"/>
      <c r="FD7610" s="67"/>
      <c r="FE7610" s="67"/>
      <c r="FF7610" s="64"/>
      <c r="FG7610" s="5"/>
      <c r="FH7610" s="69"/>
      <c r="FI7610" s="6"/>
      <c r="FJ7610" s="5"/>
      <c r="FK7610" s="25"/>
      <c r="FL7610" s="5"/>
    </row>
    <row r="7611" spans="40:168">
      <c r="AN7611" s="14"/>
      <c r="AO7611" s="14"/>
      <c r="AP7611" s="5"/>
      <c r="AQ7611" s="25"/>
      <c r="AR7611" s="25"/>
      <c r="AS7611" s="96"/>
      <c r="AT7611" s="83"/>
      <c r="AU7611" s="14"/>
      <c r="AX7611" s="83"/>
      <c r="AY7611" s="83"/>
      <c r="AZ7611" s="83"/>
      <c r="BA7611" s="83"/>
      <c r="BJ7611" s="54"/>
      <c r="BK7611" s="22"/>
      <c r="BL7611" s="24"/>
      <c r="BP7611" s="23"/>
      <c r="BQ7611" s="24"/>
      <c r="BR7611" s="22"/>
      <c r="BS7611" s="24"/>
      <c r="BT7611" s="24"/>
      <c r="BU7611" s="23"/>
      <c r="BV7611" s="26"/>
      <c r="BX7611" s="6"/>
      <c r="BY7611" s="24"/>
      <c r="BZ7611" s="109"/>
      <c r="CA7611" s="66"/>
      <c r="CB7611" s="5"/>
      <c r="CC7611" s="68"/>
      <c r="CD7611" s="67"/>
      <c r="CE7611" s="67"/>
      <c r="CF7611" s="64"/>
      <c r="CG7611" s="5"/>
      <c r="CH7611" s="69"/>
      <c r="CI7611" s="6"/>
      <c r="CJ7611" s="5"/>
      <c r="CK7611" s="25"/>
      <c r="CL7611" s="5"/>
      <c r="DN7611" s="14"/>
      <c r="DO7611" s="14"/>
      <c r="DP7611" s="5"/>
      <c r="DQ7611" s="25"/>
      <c r="DR7611" s="25"/>
      <c r="DS7611" s="96"/>
      <c r="DT7611" s="83"/>
      <c r="DU7611" s="14"/>
      <c r="DX7611" s="83"/>
      <c r="DY7611" s="83"/>
      <c r="DZ7611" s="83"/>
      <c r="EA7611" s="83"/>
      <c r="EJ7611" s="54"/>
      <c r="EK7611" s="22"/>
      <c r="EL7611" s="24"/>
      <c r="EP7611" s="23"/>
      <c r="EQ7611" s="24"/>
      <c r="ER7611" s="22"/>
      <c r="ES7611" s="24"/>
      <c r="ET7611" s="24"/>
      <c r="EU7611" s="23"/>
      <c r="EV7611" s="26"/>
      <c r="EX7611" s="6"/>
      <c r="EY7611" s="24"/>
      <c r="EZ7611" s="109"/>
      <c r="FA7611" s="66"/>
      <c r="FB7611" s="5"/>
      <c r="FC7611" s="68"/>
      <c r="FD7611" s="67"/>
      <c r="FE7611" s="67"/>
      <c r="FF7611" s="64"/>
      <c r="FG7611" s="5"/>
      <c r="FH7611" s="69"/>
      <c r="FI7611" s="6"/>
      <c r="FJ7611" s="5"/>
      <c r="FK7611" s="25"/>
      <c r="FL7611" s="5"/>
    </row>
    <row r="7612" spans="40:168">
      <c r="AN7612" s="14"/>
      <c r="AO7612" s="14"/>
      <c r="AP7612" s="5"/>
      <c r="AQ7612" s="25"/>
      <c r="AR7612" s="25"/>
      <c r="AS7612" s="96"/>
      <c r="AT7612" s="83"/>
      <c r="AU7612" s="14"/>
      <c r="AX7612" s="83"/>
      <c r="AY7612" s="83"/>
      <c r="AZ7612" s="83"/>
      <c r="BA7612" s="83"/>
      <c r="BJ7612" s="54"/>
      <c r="BK7612" s="22"/>
      <c r="BL7612" s="24"/>
      <c r="BP7612" s="23"/>
      <c r="BQ7612" s="24"/>
      <c r="BR7612" s="22"/>
      <c r="BS7612" s="24"/>
      <c r="BT7612" s="24"/>
      <c r="BU7612" s="23"/>
      <c r="BV7612" s="26"/>
      <c r="BX7612" s="6"/>
      <c r="BY7612" s="24"/>
      <c r="BZ7612" s="109"/>
      <c r="CA7612" s="66"/>
      <c r="CB7612" s="5"/>
      <c r="CC7612" s="68"/>
      <c r="CD7612" s="67"/>
      <c r="CE7612" s="67"/>
      <c r="CF7612" s="64"/>
      <c r="CG7612" s="5"/>
      <c r="CH7612" s="69"/>
      <c r="CI7612" s="6"/>
      <c r="CJ7612" s="5"/>
      <c r="CK7612" s="25"/>
      <c r="CL7612" s="5"/>
      <c r="DN7612" s="14"/>
      <c r="DO7612" s="14"/>
      <c r="DP7612" s="5"/>
      <c r="DQ7612" s="25"/>
      <c r="DR7612" s="25"/>
      <c r="DS7612" s="96"/>
      <c r="DT7612" s="83"/>
      <c r="DU7612" s="14"/>
      <c r="DX7612" s="83"/>
      <c r="DY7612" s="83"/>
      <c r="DZ7612" s="83"/>
      <c r="EA7612" s="83"/>
      <c r="EJ7612" s="54"/>
      <c r="EK7612" s="22"/>
      <c r="EL7612" s="24"/>
      <c r="EP7612" s="23"/>
      <c r="EQ7612" s="24"/>
      <c r="ER7612" s="22"/>
      <c r="ES7612" s="24"/>
      <c r="ET7612" s="24"/>
      <c r="EU7612" s="23"/>
      <c r="EV7612" s="26"/>
      <c r="EX7612" s="6"/>
      <c r="EY7612" s="24"/>
      <c r="EZ7612" s="109"/>
      <c r="FA7612" s="66"/>
      <c r="FB7612" s="5"/>
      <c r="FC7612" s="68"/>
      <c r="FD7612" s="67"/>
      <c r="FE7612" s="67"/>
      <c r="FF7612" s="64"/>
      <c r="FG7612" s="5"/>
      <c r="FH7612" s="69"/>
      <c r="FI7612" s="6"/>
      <c r="FJ7612" s="5"/>
      <c r="FK7612" s="25"/>
      <c r="FL7612" s="5"/>
    </row>
    <row r="7613" spans="40:168">
      <c r="AN7613" s="14"/>
      <c r="AO7613" s="14"/>
      <c r="AP7613" s="5"/>
      <c r="AQ7613" s="25"/>
      <c r="AR7613" s="25"/>
      <c r="AS7613" s="96"/>
      <c r="AT7613" s="83"/>
      <c r="AU7613" s="14"/>
      <c r="AX7613" s="83"/>
      <c r="AY7613" s="83"/>
      <c r="AZ7613" s="83"/>
      <c r="BA7613" s="83"/>
      <c r="BJ7613" s="54"/>
      <c r="BK7613" s="22"/>
      <c r="BL7613" s="24"/>
      <c r="BP7613" s="23"/>
      <c r="BQ7613" s="24"/>
      <c r="BR7613" s="22"/>
      <c r="BS7613" s="24"/>
      <c r="BT7613" s="24"/>
      <c r="BU7613" s="23"/>
      <c r="BV7613" s="26"/>
      <c r="BX7613" s="6"/>
      <c r="BY7613" s="24"/>
      <c r="BZ7613" s="109"/>
      <c r="CA7613" s="66"/>
      <c r="CB7613" s="5"/>
      <c r="CC7613" s="68"/>
      <c r="CD7613" s="67"/>
      <c r="CE7613" s="67"/>
      <c r="CF7613" s="64"/>
      <c r="CG7613" s="5"/>
      <c r="CH7613" s="69"/>
      <c r="CI7613" s="6"/>
      <c r="CJ7613" s="5"/>
      <c r="CK7613" s="25"/>
      <c r="CL7613" s="5"/>
      <c r="DN7613" s="14"/>
      <c r="DO7613" s="14"/>
      <c r="DP7613" s="5"/>
      <c r="DQ7613" s="25"/>
      <c r="DR7613" s="25"/>
      <c r="DS7613" s="96"/>
      <c r="DT7613" s="83"/>
      <c r="DU7613" s="14"/>
      <c r="DX7613" s="83"/>
      <c r="DY7613" s="83"/>
      <c r="DZ7613" s="83"/>
      <c r="EA7613" s="83"/>
      <c r="EJ7613" s="54"/>
      <c r="EK7613" s="22"/>
      <c r="EL7613" s="24"/>
      <c r="EP7613" s="23"/>
      <c r="EQ7613" s="24"/>
      <c r="ER7613" s="22"/>
      <c r="ES7613" s="24"/>
      <c r="ET7613" s="24"/>
      <c r="EU7613" s="23"/>
      <c r="EV7613" s="26"/>
      <c r="EX7613" s="6"/>
      <c r="EY7613" s="24"/>
      <c r="EZ7613" s="109"/>
      <c r="FA7613" s="66"/>
      <c r="FB7613" s="5"/>
      <c r="FC7613" s="68"/>
      <c r="FD7613" s="67"/>
      <c r="FE7613" s="67"/>
      <c r="FF7613" s="64"/>
      <c r="FG7613" s="5"/>
      <c r="FH7613" s="69"/>
      <c r="FI7613" s="6"/>
      <c r="FJ7613" s="5"/>
      <c r="FK7613" s="25"/>
      <c r="FL7613" s="5"/>
    </row>
    <row r="7614" spans="40:168">
      <c r="AN7614" s="14"/>
      <c r="AO7614" s="14"/>
      <c r="AP7614" s="5"/>
      <c r="AQ7614" s="25"/>
      <c r="AR7614" s="25"/>
      <c r="AS7614" s="96"/>
      <c r="AT7614" s="83"/>
      <c r="AU7614" s="14"/>
      <c r="AX7614" s="83"/>
      <c r="AY7614" s="83"/>
      <c r="AZ7614" s="83"/>
      <c r="BA7614" s="83"/>
      <c r="BJ7614" s="54"/>
      <c r="BK7614" s="22"/>
      <c r="BL7614" s="24"/>
      <c r="BP7614" s="23"/>
      <c r="BQ7614" s="24"/>
      <c r="BR7614" s="22"/>
      <c r="BS7614" s="24"/>
      <c r="BT7614" s="24"/>
      <c r="BU7614" s="23"/>
      <c r="BV7614" s="26"/>
      <c r="BX7614" s="6"/>
      <c r="BY7614" s="24"/>
      <c r="BZ7614" s="109"/>
      <c r="CA7614" s="66"/>
      <c r="CB7614" s="5"/>
      <c r="CC7614" s="68"/>
      <c r="CD7614" s="67"/>
      <c r="CE7614" s="67"/>
      <c r="CF7614" s="64"/>
      <c r="CG7614" s="5"/>
      <c r="CH7614" s="69"/>
      <c r="CI7614" s="6"/>
      <c r="CJ7614" s="5"/>
      <c r="CK7614" s="25"/>
      <c r="CL7614" s="5"/>
      <c r="DN7614" s="14"/>
      <c r="DO7614" s="14"/>
      <c r="DP7614" s="5"/>
      <c r="DQ7614" s="25"/>
      <c r="DR7614" s="25"/>
      <c r="DS7614" s="96"/>
      <c r="DT7614" s="83"/>
      <c r="DU7614" s="14"/>
      <c r="DX7614" s="83"/>
      <c r="DY7614" s="83"/>
      <c r="DZ7614" s="83"/>
      <c r="EA7614" s="83"/>
      <c r="EJ7614" s="54"/>
      <c r="EK7614" s="22"/>
      <c r="EL7614" s="24"/>
      <c r="EP7614" s="23"/>
      <c r="EQ7614" s="24"/>
      <c r="ER7614" s="22"/>
      <c r="ES7614" s="24"/>
      <c r="ET7614" s="24"/>
      <c r="EU7614" s="23"/>
      <c r="EV7614" s="26"/>
      <c r="EX7614" s="6"/>
      <c r="EY7614" s="24"/>
      <c r="EZ7614" s="109"/>
      <c r="FA7614" s="66"/>
      <c r="FB7614" s="5"/>
      <c r="FC7614" s="68"/>
      <c r="FD7614" s="67"/>
      <c r="FE7614" s="67"/>
      <c r="FF7614" s="64"/>
      <c r="FG7614" s="5"/>
      <c r="FH7614" s="69"/>
      <c r="FI7614" s="6"/>
      <c r="FJ7614" s="5"/>
      <c r="FK7614" s="25"/>
      <c r="FL7614" s="5"/>
    </row>
    <row r="7615" spans="40:168">
      <c r="AN7615" s="14"/>
      <c r="AO7615" s="14"/>
      <c r="AP7615" s="5"/>
      <c r="AQ7615" s="25"/>
      <c r="AR7615" s="25"/>
      <c r="AS7615" s="96"/>
      <c r="AT7615" s="83"/>
      <c r="AU7615" s="14"/>
      <c r="AX7615" s="83"/>
      <c r="AY7615" s="83"/>
      <c r="AZ7615" s="83"/>
      <c r="BA7615" s="83"/>
      <c r="BJ7615" s="54"/>
      <c r="BK7615" s="22"/>
      <c r="BL7615" s="24"/>
      <c r="BP7615" s="23"/>
      <c r="BQ7615" s="24"/>
      <c r="BR7615" s="22"/>
      <c r="BS7615" s="24"/>
      <c r="BT7615" s="24"/>
      <c r="BU7615" s="23"/>
      <c r="BV7615" s="26"/>
      <c r="BX7615" s="6"/>
      <c r="BY7615" s="24"/>
      <c r="BZ7615" s="109"/>
      <c r="CA7615" s="66"/>
      <c r="CB7615" s="5"/>
      <c r="CC7615" s="68"/>
      <c r="CD7615" s="67"/>
      <c r="CE7615" s="67"/>
      <c r="CF7615" s="64"/>
      <c r="CG7615" s="5"/>
      <c r="CH7615" s="69"/>
      <c r="CI7615" s="6"/>
      <c r="CJ7615" s="5"/>
      <c r="CK7615" s="25"/>
      <c r="CL7615" s="5"/>
      <c r="DN7615" s="14"/>
      <c r="DO7615" s="14"/>
      <c r="DP7615" s="5"/>
      <c r="DQ7615" s="25"/>
      <c r="DR7615" s="25"/>
      <c r="DS7615" s="96"/>
      <c r="DT7615" s="83"/>
      <c r="DU7615" s="14"/>
      <c r="DX7615" s="83"/>
      <c r="DY7615" s="83"/>
      <c r="DZ7615" s="83"/>
      <c r="EA7615" s="83"/>
      <c r="EJ7615" s="54"/>
      <c r="EK7615" s="22"/>
      <c r="EL7615" s="24"/>
      <c r="EP7615" s="23"/>
      <c r="EQ7615" s="24"/>
      <c r="ER7615" s="22"/>
      <c r="ES7615" s="24"/>
      <c r="ET7615" s="24"/>
      <c r="EU7615" s="23"/>
      <c r="EV7615" s="26"/>
      <c r="EX7615" s="6"/>
      <c r="EY7615" s="24"/>
      <c r="EZ7615" s="109"/>
      <c r="FA7615" s="66"/>
      <c r="FB7615" s="5"/>
      <c r="FC7615" s="68"/>
      <c r="FD7615" s="67"/>
      <c r="FE7615" s="67"/>
      <c r="FF7615" s="64"/>
      <c r="FG7615" s="5"/>
      <c r="FH7615" s="69"/>
      <c r="FI7615" s="6"/>
      <c r="FJ7615" s="5"/>
      <c r="FK7615" s="25"/>
      <c r="FL7615" s="5"/>
    </row>
    <row r="7616" spans="40:168">
      <c r="AN7616" s="14"/>
      <c r="AO7616" s="14"/>
      <c r="AP7616" s="5"/>
      <c r="AQ7616" s="25"/>
      <c r="AR7616" s="25"/>
      <c r="AS7616" s="96"/>
      <c r="AT7616" s="83"/>
      <c r="AU7616" s="14"/>
      <c r="AX7616" s="83"/>
      <c r="AY7616" s="83"/>
      <c r="AZ7616" s="83"/>
      <c r="BA7616" s="83"/>
      <c r="BJ7616" s="54"/>
      <c r="BK7616" s="22"/>
      <c r="BL7616" s="24"/>
      <c r="BP7616" s="23"/>
      <c r="BQ7616" s="24"/>
      <c r="BR7616" s="22"/>
      <c r="BS7616" s="24"/>
      <c r="BT7616" s="24"/>
      <c r="BU7616" s="23"/>
      <c r="BV7616" s="26"/>
      <c r="BX7616" s="6"/>
      <c r="BY7616" s="24"/>
      <c r="BZ7616" s="109"/>
      <c r="CA7616" s="66"/>
      <c r="CB7616" s="5"/>
      <c r="CC7616" s="68"/>
      <c r="CD7616" s="67"/>
      <c r="CE7616" s="67"/>
      <c r="CF7616" s="64"/>
      <c r="CG7616" s="5"/>
      <c r="CH7616" s="69"/>
      <c r="CI7616" s="6"/>
      <c r="CJ7616" s="5"/>
      <c r="CK7616" s="25"/>
      <c r="CL7616" s="5"/>
      <c r="DN7616" s="14"/>
      <c r="DO7616" s="14"/>
      <c r="DP7616" s="5"/>
      <c r="DQ7616" s="25"/>
      <c r="DR7616" s="25"/>
      <c r="DS7616" s="96"/>
      <c r="DT7616" s="83"/>
      <c r="DU7616" s="14"/>
      <c r="DX7616" s="83"/>
      <c r="DY7616" s="83"/>
      <c r="DZ7616" s="83"/>
      <c r="EA7616" s="83"/>
      <c r="EJ7616" s="54"/>
      <c r="EK7616" s="22"/>
      <c r="EL7616" s="24"/>
      <c r="EP7616" s="23"/>
      <c r="EQ7616" s="24"/>
      <c r="ER7616" s="22"/>
      <c r="ES7616" s="24"/>
      <c r="ET7616" s="24"/>
      <c r="EU7616" s="23"/>
      <c r="EV7616" s="26"/>
      <c r="EX7616" s="6"/>
      <c r="EY7616" s="24"/>
      <c r="EZ7616" s="109"/>
      <c r="FA7616" s="66"/>
      <c r="FB7616" s="5"/>
      <c r="FC7616" s="68"/>
      <c r="FD7616" s="67"/>
      <c r="FE7616" s="67"/>
      <c r="FF7616" s="64"/>
      <c r="FG7616" s="5"/>
      <c r="FH7616" s="69"/>
      <c r="FI7616" s="6"/>
      <c r="FJ7616" s="5"/>
      <c r="FK7616" s="25"/>
      <c r="FL7616" s="5"/>
    </row>
    <row r="7617" spans="40:168">
      <c r="AN7617" s="14"/>
      <c r="AO7617" s="14"/>
      <c r="AP7617" s="5"/>
      <c r="AQ7617" s="25"/>
      <c r="AR7617" s="25"/>
      <c r="AS7617" s="96"/>
      <c r="AT7617" s="83"/>
      <c r="AU7617" s="14"/>
      <c r="AX7617" s="83"/>
      <c r="AY7617" s="83"/>
      <c r="AZ7617" s="83"/>
      <c r="BA7617" s="83"/>
      <c r="BJ7617" s="54"/>
      <c r="BK7617" s="22"/>
      <c r="BL7617" s="24"/>
      <c r="BP7617" s="23"/>
      <c r="BQ7617" s="24"/>
      <c r="BR7617" s="22"/>
      <c r="BS7617" s="24"/>
      <c r="BT7617" s="24"/>
      <c r="BU7617" s="23"/>
      <c r="BV7617" s="26"/>
      <c r="BX7617" s="6"/>
      <c r="BY7617" s="24"/>
      <c r="BZ7617" s="109"/>
      <c r="CA7617" s="66"/>
      <c r="CB7617" s="5"/>
      <c r="CC7617" s="68"/>
      <c r="CD7617" s="67"/>
      <c r="CE7617" s="67"/>
      <c r="CF7617" s="64"/>
      <c r="CG7617" s="5"/>
      <c r="CH7617" s="69"/>
      <c r="CI7617" s="6"/>
      <c r="CJ7617" s="5"/>
      <c r="CK7617" s="25"/>
      <c r="CL7617" s="5"/>
      <c r="DN7617" s="14"/>
      <c r="DO7617" s="14"/>
      <c r="DP7617" s="5"/>
      <c r="DQ7617" s="25"/>
      <c r="DR7617" s="25"/>
      <c r="DS7617" s="96"/>
      <c r="DT7617" s="83"/>
      <c r="DU7617" s="14"/>
      <c r="DX7617" s="83"/>
      <c r="DY7617" s="83"/>
      <c r="DZ7617" s="83"/>
      <c r="EA7617" s="83"/>
      <c r="EJ7617" s="54"/>
      <c r="EK7617" s="22"/>
      <c r="EL7617" s="24"/>
      <c r="EP7617" s="23"/>
      <c r="EQ7617" s="24"/>
      <c r="ER7617" s="22"/>
      <c r="ES7617" s="24"/>
      <c r="ET7617" s="24"/>
      <c r="EU7617" s="23"/>
      <c r="EV7617" s="26"/>
      <c r="EX7617" s="6"/>
      <c r="EY7617" s="24"/>
      <c r="EZ7617" s="109"/>
      <c r="FA7617" s="66"/>
      <c r="FB7617" s="5"/>
      <c r="FC7617" s="68"/>
      <c r="FD7617" s="67"/>
      <c r="FE7617" s="67"/>
      <c r="FF7617" s="64"/>
      <c r="FG7617" s="5"/>
      <c r="FH7617" s="69"/>
      <c r="FI7617" s="6"/>
      <c r="FJ7617" s="5"/>
      <c r="FK7617" s="25"/>
      <c r="FL7617" s="5"/>
    </row>
    <row r="7618" spans="40:168">
      <c r="AN7618" s="14"/>
      <c r="AO7618" s="14"/>
      <c r="AP7618" s="5"/>
      <c r="AQ7618" s="25"/>
      <c r="AR7618" s="25"/>
      <c r="AS7618" s="96"/>
      <c r="AT7618" s="83"/>
      <c r="AU7618" s="14"/>
      <c r="AX7618" s="83"/>
      <c r="AY7618" s="83"/>
      <c r="AZ7618" s="83"/>
      <c r="BA7618" s="83"/>
      <c r="BJ7618" s="54"/>
      <c r="BK7618" s="22"/>
      <c r="BL7618" s="24"/>
      <c r="BP7618" s="23"/>
      <c r="BQ7618" s="24"/>
      <c r="BR7618" s="22"/>
      <c r="BS7618" s="24"/>
      <c r="BT7618" s="24"/>
      <c r="BU7618" s="23"/>
      <c r="BV7618" s="26"/>
      <c r="BX7618" s="6"/>
      <c r="BY7618" s="24"/>
      <c r="BZ7618" s="109"/>
      <c r="CA7618" s="66"/>
      <c r="CB7618" s="5"/>
      <c r="CC7618" s="68"/>
      <c r="CD7618" s="67"/>
      <c r="CE7618" s="67"/>
      <c r="CF7618" s="64"/>
      <c r="CG7618" s="5"/>
      <c r="CH7618" s="69"/>
      <c r="CI7618" s="6"/>
      <c r="CJ7618" s="5"/>
      <c r="CK7618" s="25"/>
      <c r="CL7618" s="5"/>
      <c r="DN7618" s="14"/>
      <c r="DO7618" s="14"/>
      <c r="DP7618" s="5"/>
      <c r="DQ7618" s="25"/>
      <c r="DR7618" s="25"/>
      <c r="DS7618" s="96"/>
      <c r="DT7618" s="83"/>
      <c r="DU7618" s="14"/>
      <c r="DX7618" s="83"/>
      <c r="DY7618" s="83"/>
      <c r="DZ7618" s="83"/>
      <c r="EA7618" s="83"/>
      <c r="EJ7618" s="54"/>
      <c r="EK7618" s="22"/>
      <c r="EL7618" s="24"/>
      <c r="EP7618" s="23"/>
      <c r="EQ7618" s="24"/>
      <c r="ER7618" s="22"/>
      <c r="ES7618" s="24"/>
      <c r="ET7618" s="24"/>
      <c r="EU7618" s="23"/>
      <c r="EV7618" s="26"/>
      <c r="EX7618" s="6"/>
      <c r="EY7618" s="24"/>
      <c r="EZ7618" s="109"/>
      <c r="FA7618" s="66"/>
      <c r="FB7618" s="5"/>
      <c r="FC7618" s="68"/>
      <c r="FD7618" s="67"/>
      <c r="FE7618" s="67"/>
      <c r="FF7618" s="64"/>
      <c r="FG7618" s="5"/>
      <c r="FH7618" s="69"/>
      <c r="FI7618" s="6"/>
      <c r="FJ7618" s="5"/>
      <c r="FK7618" s="25"/>
      <c r="FL7618" s="5"/>
    </row>
    <row r="7619" spans="40:168">
      <c r="AN7619" s="14"/>
      <c r="AO7619" s="14"/>
      <c r="AP7619" s="5"/>
      <c r="AQ7619" s="25"/>
      <c r="AR7619" s="25"/>
      <c r="AS7619" s="96"/>
      <c r="AT7619" s="83"/>
      <c r="AU7619" s="14"/>
      <c r="AX7619" s="83"/>
      <c r="AY7619" s="83"/>
      <c r="AZ7619" s="83"/>
      <c r="BA7619" s="83"/>
      <c r="BJ7619" s="54"/>
      <c r="BK7619" s="22"/>
      <c r="BL7619" s="24"/>
      <c r="BP7619" s="23"/>
      <c r="BQ7619" s="24"/>
      <c r="BR7619" s="22"/>
      <c r="BS7619" s="24"/>
      <c r="BT7619" s="24"/>
      <c r="BU7619" s="23"/>
      <c r="BV7619" s="26"/>
      <c r="BX7619" s="6"/>
      <c r="BY7619" s="24"/>
      <c r="BZ7619" s="109"/>
      <c r="CA7619" s="66"/>
      <c r="CB7619" s="5"/>
      <c r="CC7619" s="68"/>
      <c r="CD7619" s="67"/>
      <c r="CE7619" s="67"/>
      <c r="CF7619" s="64"/>
      <c r="CG7619" s="5"/>
      <c r="CH7619" s="69"/>
      <c r="CI7619" s="6"/>
      <c r="CJ7619" s="5"/>
      <c r="CK7619" s="25"/>
      <c r="CL7619" s="5"/>
      <c r="DN7619" s="14"/>
      <c r="DO7619" s="14"/>
      <c r="DP7619" s="5"/>
      <c r="DQ7619" s="25"/>
      <c r="DR7619" s="25"/>
      <c r="DS7619" s="96"/>
      <c r="DT7619" s="83"/>
      <c r="DU7619" s="14"/>
      <c r="DX7619" s="83"/>
      <c r="DY7619" s="83"/>
      <c r="DZ7619" s="83"/>
      <c r="EA7619" s="83"/>
      <c r="EJ7619" s="54"/>
      <c r="EK7619" s="22"/>
      <c r="EL7619" s="24"/>
      <c r="EP7619" s="23"/>
      <c r="EQ7619" s="24"/>
      <c r="ER7619" s="22"/>
      <c r="ES7619" s="24"/>
      <c r="ET7619" s="24"/>
      <c r="EU7619" s="23"/>
      <c r="EV7619" s="26"/>
      <c r="EX7619" s="6"/>
      <c r="EY7619" s="24"/>
      <c r="EZ7619" s="109"/>
      <c r="FA7619" s="66"/>
      <c r="FB7619" s="5"/>
      <c r="FC7619" s="68"/>
      <c r="FD7619" s="67"/>
      <c r="FE7619" s="67"/>
      <c r="FF7619" s="64"/>
      <c r="FG7619" s="5"/>
      <c r="FH7619" s="69"/>
      <c r="FI7619" s="6"/>
      <c r="FJ7619" s="5"/>
      <c r="FK7619" s="25"/>
      <c r="FL7619" s="5"/>
    </row>
    <row r="7620" spans="40:168">
      <c r="AN7620" s="14"/>
      <c r="AO7620" s="14"/>
      <c r="AP7620" s="5"/>
      <c r="AQ7620" s="25"/>
      <c r="AR7620" s="25"/>
      <c r="AS7620" s="96"/>
      <c r="AT7620" s="83"/>
      <c r="AU7620" s="14"/>
      <c r="AX7620" s="83"/>
      <c r="AY7620" s="83"/>
      <c r="AZ7620" s="83"/>
      <c r="BA7620" s="83"/>
      <c r="BJ7620" s="54"/>
      <c r="BK7620" s="22"/>
      <c r="BL7620" s="24"/>
      <c r="BP7620" s="23"/>
      <c r="BQ7620" s="24"/>
      <c r="BR7620" s="22"/>
      <c r="BS7620" s="24"/>
      <c r="BT7620" s="24"/>
      <c r="BU7620" s="23"/>
      <c r="BV7620" s="26"/>
      <c r="BX7620" s="6"/>
      <c r="BY7620" s="24"/>
      <c r="BZ7620" s="109"/>
      <c r="CA7620" s="66"/>
      <c r="CB7620" s="5"/>
      <c r="CC7620" s="68"/>
      <c r="CD7620" s="67"/>
      <c r="CE7620" s="67"/>
      <c r="CF7620" s="64"/>
      <c r="CG7620" s="5"/>
      <c r="CH7620" s="69"/>
      <c r="CI7620" s="6"/>
      <c r="CJ7620" s="5"/>
      <c r="CK7620" s="25"/>
      <c r="CL7620" s="5"/>
      <c r="DN7620" s="14"/>
      <c r="DO7620" s="14"/>
      <c r="DP7620" s="5"/>
      <c r="DQ7620" s="25"/>
      <c r="DR7620" s="25"/>
      <c r="DS7620" s="96"/>
      <c r="DT7620" s="83"/>
      <c r="DU7620" s="14"/>
      <c r="DX7620" s="83"/>
      <c r="DY7620" s="83"/>
      <c r="DZ7620" s="83"/>
      <c r="EA7620" s="83"/>
      <c r="EJ7620" s="54"/>
      <c r="EK7620" s="22"/>
      <c r="EL7620" s="24"/>
      <c r="EP7620" s="23"/>
      <c r="EQ7620" s="24"/>
      <c r="ER7620" s="22"/>
      <c r="ES7620" s="24"/>
      <c r="ET7620" s="24"/>
      <c r="EU7620" s="23"/>
      <c r="EV7620" s="26"/>
      <c r="EX7620" s="6"/>
      <c r="EY7620" s="24"/>
      <c r="EZ7620" s="109"/>
      <c r="FA7620" s="66"/>
      <c r="FB7620" s="5"/>
      <c r="FC7620" s="68"/>
      <c r="FD7620" s="67"/>
      <c r="FE7620" s="67"/>
      <c r="FF7620" s="64"/>
      <c r="FG7620" s="5"/>
      <c r="FH7620" s="69"/>
      <c r="FI7620" s="6"/>
      <c r="FJ7620" s="5"/>
      <c r="FK7620" s="25"/>
      <c r="FL7620" s="5"/>
    </row>
    <row r="7621" spans="40:168">
      <c r="AN7621" s="14"/>
      <c r="AO7621" s="14"/>
      <c r="AP7621" s="5"/>
      <c r="AQ7621" s="25"/>
      <c r="AR7621" s="25"/>
      <c r="AS7621" s="96"/>
      <c r="AT7621" s="83"/>
      <c r="AU7621" s="14"/>
      <c r="AX7621" s="83"/>
      <c r="AY7621" s="83"/>
      <c r="AZ7621" s="83"/>
      <c r="BA7621" s="83"/>
      <c r="BJ7621" s="54"/>
      <c r="BK7621" s="22"/>
      <c r="BL7621" s="24"/>
      <c r="BP7621" s="23"/>
      <c r="BQ7621" s="24"/>
      <c r="BR7621" s="22"/>
      <c r="BS7621" s="24"/>
      <c r="BT7621" s="24"/>
      <c r="BU7621" s="23"/>
      <c r="BV7621" s="26"/>
      <c r="BX7621" s="6"/>
      <c r="BY7621" s="24"/>
      <c r="BZ7621" s="109"/>
      <c r="CA7621" s="66"/>
      <c r="CB7621" s="5"/>
      <c r="CC7621" s="68"/>
      <c r="CD7621" s="67"/>
      <c r="CE7621" s="67"/>
      <c r="CF7621" s="64"/>
      <c r="CG7621" s="5"/>
      <c r="CH7621" s="69"/>
      <c r="CI7621" s="6"/>
      <c r="CJ7621" s="5"/>
      <c r="CK7621" s="25"/>
      <c r="CL7621" s="5"/>
      <c r="DN7621" s="14"/>
      <c r="DO7621" s="14"/>
      <c r="DP7621" s="5"/>
      <c r="DQ7621" s="25"/>
      <c r="DR7621" s="25"/>
      <c r="DS7621" s="96"/>
      <c r="DT7621" s="83"/>
      <c r="DU7621" s="14"/>
      <c r="DX7621" s="83"/>
      <c r="DY7621" s="83"/>
      <c r="DZ7621" s="83"/>
      <c r="EA7621" s="83"/>
      <c r="EJ7621" s="54"/>
      <c r="EK7621" s="22"/>
      <c r="EL7621" s="24"/>
      <c r="EP7621" s="23"/>
      <c r="EQ7621" s="24"/>
      <c r="ER7621" s="22"/>
      <c r="ES7621" s="24"/>
      <c r="ET7621" s="24"/>
      <c r="EU7621" s="23"/>
      <c r="EV7621" s="26"/>
      <c r="EX7621" s="6"/>
      <c r="EY7621" s="24"/>
      <c r="EZ7621" s="109"/>
      <c r="FA7621" s="66"/>
      <c r="FB7621" s="5"/>
      <c r="FC7621" s="68"/>
      <c r="FD7621" s="67"/>
      <c r="FE7621" s="67"/>
      <c r="FF7621" s="64"/>
      <c r="FG7621" s="5"/>
      <c r="FH7621" s="69"/>
      <c r="FI7621" s="6"/>
      <c r="FJ7621" s="5"/>
      <c r="FK7621" s="25"/>
      <c r="FL7621" s="5"/>
    </row>
    <row r="7622" spans="40:168">
      <c r="AN7622" s="14"/>
      <c r="AO7622" s="14"/>
      <c r="AP7622" s="5"/>
      <c r="AQ7622" s="25"/>
      <c r="AR7622" s="25"/>
      <c r="AS7622" s="96"/>
      <c r="AT7622" s="83"/>
      <c r="AU7622" s="14"/>
      <c r="AX7622" s="83"/>
      <c r="AY7622" s="83"/>
      <c r="AZ7622" s="83"/>
      <c r="BA7622" s="83"/>
      <c r="BJ7622" s="54"/>
      <c r="BK7622" s="22"/>
      <c r="BL7622" s="24"/>
      <c r="BP7622" s="23"/>
      <c r="BQ7622" s="24"/>
      <c r="BR7622" s="22"/>
      <c r="BS7622" s="24"/>
      <c r="BT7622" s="24"/>
      <c r="BU7622" s="23"/>
      <c r="BV7622" s="26"/>
      <c r="BX7622" s="6"/>
      <c r="BY7622" s="24"/>
      <c r="BZ7622" s="109"/>
      <c r="CA7622" s="66"/>
      <c r="CB7622" s="5"/>
      <c r="CC7622" s="68"/>
      <c r="CD7622" s="67"/>
      <c r="CE7622" s="67"/>
      <c r="CF7622" s="64"/>
      <c r="CG7622" s="5"/>
      <c r="CH7622" s="69"/>
      <c r="CI7622" s="6"/>
      <c r="CJ7622" s="5"/>
      <c r="CK7622" s="25"/>
      <c r="CL7622" s="5"/>
      <c r="DN7622" s="14"/>
      <c r="DO7622" s="14"/>
      <c r="DP7622" s="5"/>
      <c r="DQ7622" s="25"/>
      <c r="DR7622" s="25"/>
      <c r="DS7622" s="96"/>
      <c r="DT7622" s="83"/>
      <c r="DU7622" s="14"/>
      <c r="DX7622" s="83"/>
      <c r="DY7622" s="83"/>
      <c r="DZ7622" s="83"/>
      <c r="EA7622" s="83"/>
      <c r="EJ7622" s="54"/>
      <c r="EK7622" s="22"/>
      <c r="EL7622" s="24"/>
      <c r="EP7622" s="23"/>
      <c r="EQ7622" s="24"/>
      <c r="ER7622" s="22"/>
      <c r="ES7622" s="24"/>
      <c r="ET7622" s="24"/>
      <c r="EU7622" s="23"/>
      <c r="EV7622" s="26"/>
      <c r="EX7622" s="6"/>
      <c r="EY7622" s="24"/>
      <c r="EZ7622" s="109"/>
      <c r="FA7622" s="66"/>
      <c r="FB7622" s="5"/>
      <c r="FC7622" s="68"/>
      <c r="FD7622" s="67"/>
      <c r="FE7622" s="67"/>
      <c r="FF7622" s="64"/>
      <c r="FG7622" s="5"/>
      <c r="FH7622" s="69"/>
      <c r="FI7622" s="6"/>
      <c r="FJ7622" s="5"/>
      <c r="FK7622" s="25"/>
      <c r="FL7622" s="5"/>
    </row>
    <row r="7623" spans="40:168">
      <c r="AN7623" s="14"/>
      <c r="AO7623" s="14"/>
      <c r="AP7623" s="5"/>
      <c r="AQ7623" s="25"/>
      <c r="AR7623" s="25"/>
      <c r="AS7623" s="96"/>
      <c r="AT7623" s="83"/>
      <c r="AU7623" s="14"/>
      <c r="AX7623" s="83"/>
      <c r="AY7623" s="83"/>
      <c r="AZ7623" s="83"/>
      <c r="BA7623" s="83"/>
      <c r="BJ7623" s="54"/>
      <c r="BK7623" s="22"/>
      <c r="BL7623" s="24"/>
      <c r="BP7623" s="23"/>
      <c r="BQ7623" s="24"/>
      <c r="BR7623" s="22"/>
      <c r="BS7623" s="24"/>
      <c r="BT7623" s="24"/>
      <c r="BU7623" s="23"/>
      <c r="BV7623" s="26"/>
      <c r="BX7623" s="6"/>
      <c r="BY7623" s="24"/>
      <c r="BZ7623" s="109"/>
      <c r="CA7623" s="66"/>
      <c r="CB7623" s="5"/>
      <c r="CC7623" s="68"/>
      <c r="CD7623" s="67"/>
      <c r="CE7623" s="67"/>
      <c r="CF7623" s="64"/>
      <c r="CG7623" s="5"/>
      <c r="CH7623" s="69"/>
      <c r="CI7623" s="6"/>
      <c r="CJ7623" s="5"/>
      <c r="CK7623" s="25"/>
      <c r="CL7623" s="5"/>
      <c r="DN7623" s="14"/>
      <c r="DO7623" s="14"/>
      <c r="DP7623" s="5"/>
      <c r="DQ7623" s="25"/>
      <c r="DR7623" s="25"/>
      <c r="DS7623" s="96"/>
      <c r="DT7623" s="83"/>
      <c r="DU7623" s="14"/>
      <c r="DX7623" s="83"/>
      <c r="DY7623" s="83"/>
      <c r="DZ7623" s="83"/>
      <c r="EA7623" s="83"/>
      <c r="EJ7623" s="54"/>
      <c r="EK7623" s="22"/>
      <c r="EL7623" s="24"/>
      <c r="EP7623" s="23"/>
      <c r="EQ7623" s="24"/>
      <c r="ER7623" s="22"/>
      <c r="ES7623" s="24"/>
      <c r="ET7623" s="24"/>
      <c r="EU7623" s="23"/>
      <c r="EV7623" s="26"/>
      <c r="EX7623" s="6"/>
      <c r="EY7623" s="24"/>
      <c r="EZ7623" s="109"/>
      <c r="FA7623" s="66"/>
      <c r="FB7623" s="5"/>
      <c r="FC7623" s="68"/>
      <c r="FD7623" s="67"/>
      <c r="FE7623" s="67"/>
      <c r="FF7623" s="64"/>
      <c r="FG7623" s="5"/>
      <c r="FH7623" s="69"/>
      <c r="FI7623" s="6"/>
      <c r="FJ7623" s="5"/>
      <c r="FK7623" s="25"/>
      <c r="FL7623" s="5"/>
    </row>
    <row r="7624" spans="40:168">
      <c r="AN7624" s="14"/>
      <c r="AO7624" s="14"/>
      <c r="AP7624" s="5"/>
      <c r="AQ7624" s="25"/>
      <c r="AR7624" s="25"/>
      <c r="AS7624" s="96"/>
      <c r="AT7624" s="83"/>
      <c r="AU7624" s="14"/>
      <c r="AX7624" s="83"/>
      <c r="AY7624" s="83"/>
      <c r="AZ7624" s="83"/>
      <c r="BA7624" s="83"/>
      <c r="BJ7624" s="54"/>
      <c r="BK7624" s="22"/>
      <c r="BL7624" s="24"/>
      <c r="BP7624" s="23"/>
      <c r="BQ7624" s="24"/>
      <c r="BR7624" s="22"/>
      <c r="BS7624" s="24"/>
      <c r="BT7624" s="24"/>
      <c r="BU7624" s="23"/>
      <c r="BV7624" s="26"/>
      <c r="BX7624" s="6"/>
      <c r="BY7624" s="24"/>
      <c r="BZ7624" s="109"/>
      <c r="CA7624" s="66"/>
      <c r="CB7624" s="5"/>
      <c r="CC7624" s="68"/>
      <c r="CD7624" s="67"/>
      <c r="CE7624" s="67"/>
      <c r="CF7624" s="64"/>
      <c r="CG7624" s="5"/>
      <c r="CH7624" s="69"/>
      <c r="CI7624" s="6"/>
      <c r="CJ7624" s="5"/>
      <c r="CK7624" s="25"/>
      <c r="CL7624" s="5"/>
      <c r="DN7624" s="14"/>
      <c r="DO7624" s="14"/>
      <c r="DP7624" s="5"/>
      <c r="DQ7624" s="25"/>
      <c r="DR7624" s="25"/>
      <c r="DS7624" s="96"/>
      <c r="DT7624" s="83"/>
      <c r="DU7624" s="14"/>
      <c r="DX7624" s="83"/>
      <c r="DY7624" s="83"/>
      <c r="DZ7624" s="83"/>
      <c r="EA7624" s="83"/>
      <c r="EJ7624" s="54"/>
      <c r="EK7624" s="22"/>
      <c r="EL7624" s="24"/>
      <c r="EP7624" s="23"/>
      <c r="EQ7624" s="24"/>
      <c r="ER7624" s="22"/>
      <c r="ES7624" s="24"/>
      <c r="ET7624" s="24"/>
      <c r="EU7624" s="23"/>
      <c r="EV7624" s="26"/>
      <c r="EX7624" s="6"/>
      <c r="EY7624" s="24"/>
      <c r="EZ7624" s="109"/>
      <c r="FA7624" s="66"/>
      <c r="FB7624" s="5"/>
      <c r="FC7624" s="68"/>
      <c r="FD7624" s="67"/>
      <c r="FE7624" s="67"/>
      <c r="FF7624" s="64"/>
      <c r="FG7624" s="5"/>
      <c r="FH7624" s="69"/>
      <c r="FI7624" s="6"/>
      <c r="FJ7624" s="5"/>
      <c r="FK7624" s="25"/>
      <c r="FL7624" s="5"/>
    </row>
    <row r="7625" spans="40:168">
      <c r="AN7625" s="14"/>
      <c r="AO7625" s="14"/>
      <c r="AP7625" s="5"/>
      <c r="AQ7625" s="25"/>
      <c r="AR7625" s="25"/>
      <c r="AS7625" s="96"/>
      <c r="AT7625" s="83"/>
      <c r="AU7625" s="14"/>
      <c r="AX7625" s="83"/>
      <c r="AY7625" s="83"/>
      <c r="AZ7625" s="83"/>
      <c r="BA7625" s="83"/>
      <c r="BJ7625" s="54"/>
      <c r="BK7625" s="22"/>
      <c r="BL7625" s="24"/>
      <c r="BP7625" s="23"/>
      <c r="BQ7625" s="24"/>
      <c r="BR7625" s="22"/>
      <c r="BS7625" s="24"/>
      <c r="BT7625" s="24"/>
      <c r="BU7625" s="23"/>
      <c r="BV7625" s="26"/>
      <c r="BX7625" s="6"/>
      <c r="BY7625" s="24"/>
      <c r="BZ7625" s="109"/>
      <c r="CA7625" s="66"/>
      <c r="CB7625" s="5"/>
      <c r="CC7625" s="68"/>
      <c r="CD7625" s="67"/>
      <c r="CE7625" s="67"/>
      <c r="CF7625" s="64"/>
      <c r="CG7625" s="5"/>
      <c r="CH7625" s="69"/>
      <c r="CI7625" s="6"/>
      <c r="CJ7625" s="5"/>
      <c r="CK7625" s="25"/>
      <c r="CL7625" s="5"/>
      <c r="DN7625" s="14"/>
      <c r="DO7625" s="14"/>
      <c r="DP7625" s="5"/>
      <c r="DQ7625" s="25"/>
      <c r="DR7625" s="25"/>
      <c r="DS7625" s="96"/>
      <c r="DT7625" s="83"/>
      <c r="DU7625" s="14"/>
      <c r="DX7625" s="83"/>
      <c r="DY7625" s="83"/>
      <c r="DZ7625" s="83"/>
      <c r="EA7625" s="83"/>
      <c r="EJ7625" s="54"/>
      <c r="EK7625" s="22"/>
      <c r="EL7625" s="24"/>
      <c r="EP7625" s="23"/>
      <c r="EQ7625" s="24"/>
      <c r="ER7625" s="22"/>
      <c r="ES7625" s="24"/>
      <c r="ET7625" s="24"/>
      <c r="EU7625" s="23"/>
      <c r="EV7625" s="26"/>
      <c r="EX7625" s="6"/>
      <c r="EY7625" s="24"/>
      <c r="EZ7625" s="109"/>
      <c r="FA7625" s="66"/>
      <c r="FB7625" s="5"/>
      <c r="FC7625" s="68"/>
      <c r="FD7625" s="67"/>
      <c r="FE7625" s="67"/>
      <c r="FF7625" s="64"/>
      <c r="FG7625" s="5"/>
      <c r="FH7625" s="69"/>
      <c r="FI7625" s="6"/>
      <c r="FJ7625" s="5"/>
      <c r="FK7625" s="25"/>
      <c r="FL7625" s="5"/>
    </row>
    <row r="7626" spans="40:168">
      <c r="AN7626" s="14"/>
      <c r="AO7626" s="14"/>
      <c r="AP7626" s="5"/>
      <c r="AQ7626" s="25"/>
      <c r="AR7626" s="25"/>
      <c r="AS7626" s="96"/>
      <c r="AT7626" s="83"/>
      <c r="AU7626" s="14"/>
      <c r="AX7626" s="83"/>
      <c r="AY7626" s="83"/>
      <c r="AZ7626" s="83"/>
      <c r="BA7626" s="83"/>
      <c r="BJ7626" s="54"/>
      <c r="BK7626" s="22"/>
      <c r="BL7626" s="24"/>
      <c r="BP7626" s="23"/>
      <c r="BQ7626" s="24"/>
      <c r="BR7626" s="22"/>
      <c r="BS7626" s="24"/>
      <c r="BT7626" s="24"/>
      <c r="BU7626" s="23"/>
      <c r="BV7626" s="26"/>
      <c r="BX7626" s="6"/>
      <c r="BY7626" s="24"/>
      <c r="BZ7626" s="109"/>
      <c r="CA7626" s="66"/>
      <c r="CB7626" s="5"/>
      <c r="CC7626" s="68"/>
      <c r="CD7626" s="67"/>
      <c r="CE7626" s="67"/>
      <c r="CF7626" s="64"/>
      <c r="CG7626" s="5"/>
      <c r="CH7626" s="69"/>
      <c r="CI7626" s="6"/>
      <c r="CJ7626" s="5"/>
      <c r="CK7626" s="25"/>
      <c r="CL7626" s="5"/>
      <c r="DN7626" s="14"/>
      <c r="DO7626" s="14"/>
      <c r="DP7626" s="5"/>
      <c r="DQ7626" s="25"/>
      <c r="DR7626" s="25"/>
      <c r="DS7626" s="96"/>
      <c r="DT7626" s="83"/>
      <c r="DU7626" s="14"/>
      <c r="DX7626" s="83"/>
      <c r="DY7626" s="83"/>
      <c r="DZ7626" s="83"/>
      <c r="EA7626" s="83"/>
      <c r="EJ7626" s="54"/>
      <c r="EK7626" s="22"/>
      <c r="EL7626" s="24"/>
      <c r="EP7626" s="23"/>
      <c r="EQ7626" s="24"/>
      <c r="ER7626" s="22"/>
      <c r="ES7626" s="24"/>
      <c r="ET7626" s="24"/>
      <c r="EU7626" s="23"/>
      <c r="EV7626" s="26"/>
      <c r="EX7626" s="6"/>
      <c r="EY7626" s="24"/>
      <c r="EZ7626" s="109"/>
      <c r="FA7626" s="66"/>
      <c r="FB7626" s="5"/>
      <c r="FC7626" s="68"/>
      <c r="FD7626" s="67"/>
      <c r="FE7626" s="67"/>
      <c r="FF7626" s="64"/>
      <c r="FG7626" s="5"/>
      <c r="FH7626" s="69"/>
      <c r="FI7626" s="6"/>
      <c r="FJ7626" s="5"/>
      <c r="FK7626" s="25"/>
      <c r="FL7626" s="5"/>
    </row>
    <row r="7627" spans="40:168">
      <c r="AN7627" s="14"/>
      <c r="AO7627" s="14"/>
      <c r="AP7627" s="5"/>
      <c r="AQ7627" s="25"/>
      <c r="AR7627" s="25"/>
      <c r="AS7627" s="96"/>
      <c r="AT7627" s="83"/>
      <c r="AU7627" s="14"/>
      <c r="AX7627" s="83"/>
      <c r="AY7627" s="83"/>
      <c r="AZ7627" s="83"/>
      <c r="BA7627" s="83"/>
      <c r="BJ7627" s="54"/>
      <c r="BK7627" s="22"/>
      <c r="BL7627" s="24"/>
      <c r="BP7627" s="23"/>
      <c r="BQ7627" s="24"/>
      <c r="BR7627" s="22"/>
      <c r="BS7627" s="24"/>
      <c r="BT7627" s="24"/>
      <c r="BU7627" s="23"/>
      <c r="BV7627" s="26"/>
      <c r="BX7627" s="6"/>
      <c r="BY7627" s="24"/>
      <c r="BZ7627" s="109"/>
      <c r="CA7627" s="66"/>
      <c r="CB7627" s="5"/>
      <c r="CC7627" s="68"/>
      <c r="CD7627" s="67"/>
      <c r="CE7627" s="67"/>
      <c r="CF7627" s="64"/>
      <c r="CG7627" s="5"/>
      <c r="CH7627" s="69"/>
      <c r="CI7627" s="6"/>
      <c r="CJ7627" s="5"/>
      <c r="CK7627" s="25"/>
      <c r="CL7627" s="5"/>
      <c r="DN7627" s="14"/>
      <c r="DO7627" s="14"/>
      <c r="DP7627" s="5"/>
      <c r="DQ7627" s="25"/>
      <c r="DR7627" s="25"/>
      <c r="DS7627" s="96"/>
      <c r="DT7627" s="83"/>
      <c r="DU7627" s="14"/>
      <c r="DX7627" s="83"/>
      <c r="DY7627" s="83"/>
      <c r="DZ7627" s="83"/>
      <c r="EA7627" s="83"/>
      <c r="EJ7627" s="54"/>
      <c r="EK7627" s="22"/>
      <c r="EL7627" s="24"/>
      <c r="EP7627" s="23"/>
      <c r="EQ7627" s="24"/>
      <c r="ER7627" s="22"/>
      <c r="ES7627" s="24"/>
      <c r="ET7627" s="24"/>
      <c r="EU7627" s="23"/>
      <c r="EV7627" s="26"/>
      <c r="EX7627" s="6"/>
      <c r="EY7627" s="24"/>
      <c r="EZ7627" s="109"/>
      <c r="FA7627" s="66"/>
      <c r="FB7627" s="5"/>
      <c r="FC7627" s="68"/>
      <c r="FD7627" s="67"/>
      <c r="FE7627" s="67"/>
      <c r="FF7627" s="64"/>
      <c r="FG7627" s="5"/>
      <c r="FH7627" s="69"/>
      <c r="FI7627" s="6"/>
      <c r="FJ7627" s="5"/>
      <c r="FK7627" s="25"/>
      <c r="FL7627" s="5"/>
    </row>
    <row r="7628" spans="40:168">
      <c r="AN7628" s="14"/>
      <c r="AO7628" s="14"/>
      <c r="AP7628" s="5"/>
      <c r="AQ7628" s="25"/>
      <c r="AR7628" s="25"/>
      <c r="AS7628" s="96"/>
      <c r="AT7628" s="83"/>
      <c r="AU7628" s="14"/>
      <c r="AX7628" s="83"/>
      <c r="AY7628" s="83"/>
      <c r="AZ7628" s="83"/>
      <c r="BA7628" s="83"/>
      <c r="BJ7628" s="54"/>
      <c r="BK7628" s="22"/>
      <c r="BL7628" s="24"/>
      <c r="BP7628" s="23"/>
      <c r="BQ7628" s="24"/>
      <c r="BR7628" s="22"/>
      <c r="BS7628" s="24"/>
      <c r="BT7628" s="24"/>
      <c r="BU7628" s="23"/>
      <c r="BV7628" s="26"/>
      <c r="BX7628" s="6"/>
      <c r="BY7628" s="24"/>
      <c r="BZ7628" s="109"/>
      <c r="CA7628" s="66"/>
      <c r="CB7628" s="5"/>
      <c r="CC7628" s="68"/>
      <c r="CD7628" s="67"/>
      <c r="CE7628" s="67"/>
      <c r="CF7628" s="64"/>
      <c r="CG7628" s="5"/>
      <c r="CH7628" s="69"/>
      <c r="CI7628" s="6"/>
      <c r="CJ7628" s="5"/>
      <c r="CK7628" s="25"/>
      <c r="CL7628" s="5"/>
      <c r="DN7628" s="14"/>
      <c r="DO7628" s="14"/>
      <c r="DP7628" s="5"/>
      <c r="DQ7628" s="25"/>
      <c r="DR7628" s="25"/>
      <c r="DS7628" s="96"/>
      <c r="DT7628" s="83"/>
      <c r="DU7628" s="14"/>
      <c r="DX7628" s="83"/>
      <c r="DY7628" s="83"/>
      <c r="DZ7628" s="83"/>
      <c r="EA7628" s="83"/>
      <c r="EJ7628" s="54"/>
      <c r="EK7628" s="22"/>
      <c r="EL7628" s="24"/>
      <c r="EP7628" s="23"/>
      <c r="EQ7628" s="24"/>
      <c r="ER7628" s="22"/>
      <c r="ES7628" s="24"/>
      <c r="ET7628" s="24"/>
      <c r="EU7628" s="23"/>
      <c r="EV7628" s="26"/>
      <c r="EX7628" s="6"/>
      <c r="EY7628" s="24"/>
      <c r="EZ7628" s="109"/>
      <c r="FA7628" s="66"/>
      <c r="FB7628" s="5"/>
      <c r="FC7628" s="68"/>
      <c r="FD7628" s="67"/>
      <c r="FE7628" s="67"/>
      <c r="FF7628" s="64"/>
      <c r="FG7628" s="5"/>
      <c r="FH7628" s="69"/>
      <c r="FI7628" s="6"/>
      <c r="FJ7628" s="5"/>
      <c r="FK7628" s="25"/>
      <c r="FL7628" s="5"/>
    </row>
    <row r="7629" spans="40:168">
      <c r="AN7629" s="14"/>
      <c r="AO7629" s="14"/>
      <c r="AP7629" s="5"/>
      <c r="AQ7629" s="25"/>
      <c r="AR7629" s="25"/>
      <c r="AS7629" s="96"/>
      <c r="AT7629" s="83"/>
      <c r="AU7629" s="14"/>
      <c r="AX7629" s="83"/>
      <c r="AY7629" s="83"/>
      <c r="AZ7629" s="83"/>
      <c r="BA7629" s="83"/>
      <c r="BJ7629" s="54"/>
      <c r="BK7629" s="22"/>
      <c r="BL7629" s="24"/>
      <c r="BP7629" s="23"/>
      <c r="BQ7629" s="24"/>
      <c r="BR7629" s="22"/>
      <c r="BS7629" s="24"/>
      <c r="BT7629" s="24"/>
      <c r="BU7629" s="23"/>
      <c r="BV7629" s="26"/>
      <c r="BX7629" s="6"/>
      <c r="BY7629" s="24"/>
      <c r="BZ7629" s="109"/>
      <c r="CA7629" s="66"/>
      <c r="CB7629" s="5"/>
      <c r="CC7629" s="68"/>
      <c r="CD7629" s="67"/>
      <c r="CE7629" s="67"/>
      <c r="CF7629" s="64"/>
      <c r="CG7629" s="5"/>
      <c r="CH7629" s="69"/>
      <c r="CI7629" s="6"/>
      <c r="CJ7629" s="5"/>
      <c r="CK7629" s="25"/>
      <c r="CL7629" s="5"/>
      <c r="DN7629" s="14"/>
      <c r="DO7629" s="14"/>
      <c r="DP7629" s="5"/>
      <c r="DQ7629" s="25"/>
      <c r="DR7629" s="25"/>
      <c r="DS7629" s="96"/>
      <c r="DT7629" s="83"/>
      <c r="DU7629" s="14"/>
      <c r="DX7629" s="83"/>
      <c r="DY7629" s="83"/>
      <c r="DZ7629" s="83"/>
      <c r="EA7629" s="83"/>
      <c r="EJ7629" s="54"/>
      <c r="EK7629" s="22"/>
      <c r="EL7629" s="24"/>
      <c r="EP7629" s="23"/>
      <c r="EQ7629" s="24"/>
      <c r="ER7629" s="22"/>
      <c r="ES7629" s="24"/>
      <c r="ET7629" s="24"/>
      <c r="EU7629" s="23"/>
      <c r="EV7629" s="26"/>
      <c r="EX7629" s="6"/>
      <c r="EY7629" s="24"/>
      <c r="EZ7629" s="109"/>
      <c r="FA7629" s="66"/>
      <c r="FB7629" s="5"/>
      <c r="FC7629" s="68"/>
      <c r="FD7629" s="67"/>
      <c r="FE7629" s="67"/>
      <c r="FF7629" s="64"/>
      <c r="FG7629" s="5"/>
      <c r="FH7629" s="69"/>
      <c r="FI7629" s="6"/>
      <c r="FJ7629" s="5"/>
      <c r="FK7629" s="25"/>
      <c r="FL7629" s="5"/>
    </row>
    <row r="7630" spans="40:168">
      <c r="AN7630" s="14"/>
      <c r="AO7630" s="14"/>
      <c r="AP7630" s="5"/>
      <c r="AQ7630" s="25"/>
      <c r="AR7630" s="25"/>
      <c r="AS7630" s="96"/>
      <c r="AT7630" s="83"/>
      <c r="AU7630" s="14"/>
      <c r="AX7630" s="83"/>
      <c r="AY7630" s="83"/>
      <c r="AZ7630" s="83"/>
      <c r="BA7630" s="83"/>
      <c r="BJ7630" s="54"/>
      <c r="BK7630" s="22"/>
      <c r="BL7630" s="24"/>
      <c r="BP7630" s="23"/>
      <c r="BQ7630" s="24"/>
      <c r="BR7630" s="22"/>
      <c r="BS7630" s="24"/>
      <c r="BT7630" s="24"/>
      <c r="BU7630" s="23"/>
      <c r="BV7630" s="26"/>
      <c r="BX7630" s="6"/>
      <c r="BY7630" s="24"/>
      <c r="BZ7630" s="109"/>
      <c r="CA7630" s="66"/>
      <c r="CB7630" s="5"/>
      <c r="CC7630" s="68"/>
      <c r="CD7630" s="67"/>
      <c r="CE7630" s="67"/>
      <c r="CF7630" s="64"/>
      <c r="CG7630" s="5"/>
      <c r="CH7630" s="69"/>
      <c r="CI7630" s="6"/>
      <c r="CJ7630" s="5"/>
      <c r="CK7630" s="25"/>
      <c r="CL7630" s="5"/>
      <c r="DN7630" s="14"/>
      <c r="DO7630" s="14"/>
      <c r="DP7630" s="5"/>
      <c r="DQ7630" s="25"/>
      <c r="DR7630" s="25"/>
      <c r="DS7630" s="96"/>
      <c r="DT7630" s="83"/>
      <c r="DU7630" s="14"/>
      <c r="DX7630" s="83"/>
      <c r="DY7630" s="83"/>
      <c r="DZ7630" s="83"/>
      <c r="EA7630" s="83"/>
      <c r="EJ7630" s="54"/>
      <c r="EK7630" s="22"/>
      <c r="EL7630" s="24"/>
      <c r="EP7630" s="23"/>
      <c r="EQ7630" s="24"/>
      <c r="ER7630" s="22"/>
      <c r="ES7630" s="24"/>
      <c r="ET7630" s="24"/>
      <c r="EU7630" s="23"/>
      <c r="EV7630" s="26"/>
      <c r="EX7630" s="6"/>
      <c r="EY7630" s="24"/>
      <c r="EZ7630" s="109"/>
      <c r="FA7630" s="66"/>
      <c r="FB7630" s="5"/>
      <c r="FC7630" s="68"/>
      <c r="FD7630" s="67"/>
      <c r="FE7630" s="67"/>
      <c r="FF7630" s="64"/>
      <c r="FG7630" s="5"/>
      <c r="FH7630" s="69"/>
      <c r="FI7630" s="6"/>
      <c r="FJ7630" s="5"/>
      <c r="FK7630" s="25"/>
      <c r="FL7630" s="5"/>
    </row>
    <row r="7631" spans="40:168">
      <c r="AN7631" s="14"/>
      <c r="AO7631" s="14"/>
      <c r="AP7631" s="5"/>
      <c r="AQ7631" s="25"/>
      <c r="AR7631" s="25"/>
      <c r="AS7631" s="96"/>
      <c r="AT7631" s="83"/>
      <c r="AU7631" s="14"/>
      <c r="AX7631" s="83"/>
      <c r="AY7631" s="83"/>
      <c r="AZ7631" s="83"/>
      <c r="BA7631" s="83"/>
      <c r="BJ7631" s="54"/>
      <c r="BK7631" s="22"/>
      <c r="BL7631" s="24"/>
      <c r="BP7631" s="23"/>
      <c r="BQ7631" s="24"/>
      <c r="BR7631" s="22"/>
      <c r="BS7631" s="24"/>
      <c r="BT7631" s="24"/>
      <c r="BU7631" s="23"/>
      <c r="BV7631" s="26"/>
      <c r="BX7631" s="6"/>
      <c r="BY7631" s="24"/>
      <c r="BZ7631" s="109"/>
      <c r="CA7631" s="66"/>
      <c r="CB7631" s="5"/>
      <c r="CC7631" s="68"/>
      <c r="CD7631" s="67"/>
      <c r="CE7631" s="67"/>
      <c r="CF7631" s="64"/>
      <c r="CG7631" s="5"/>
      <c r="CH7631" s="69"/>
      <c r="CI7631" s="6"/>
      <c r="CJ7631" s="5"/>
      <c r="CK7631" s="25"/>
      <c r="CL7631" s="5"/>
      <c r="DN7631" s="14"/>
      <c r="DO7631" s="14"/>
      <c r="DP7631" s="5"/>
      <c r="DQ7631" s="25"/>
      <c r="DR7631" s="25"/>
      <c r="DS7631" s="96"/>
      <c r="DT7631" s="83"/>
      <c r="DU7631" s="14"/>
      <c r="DX7631" s="83"/>
      <c r="DY7631" s="83"/>
      <c r="DZ7631" s="83"/>
      <c r="EA7631" s="83"/>
      <c r="EJ7631" s="54"/>
      <c r="EK7631" s="22"/>
      <c r="EL7631" s="24"/>
      <c r="EP7631" s="23"/>
      <c r="EQ7631" s="24"/>
      <c r="ER7631" s="22"/>
      <c r="ES7631" s="24"/>
      <c r="ET7631" s="24"/>
      <c r="EU7631" s="23"/>
      <c r="EV7631" s="26"/>
      <c r="EX7631" s="6"/>
      <c r="EY7631" s="24"/>
      <c r="EZ7631" s="109"/>
      <c r="FA7631" s="66"/>
      <c r="FB7631" s="5"/>
      <c r="FC7631" s="68"/>
      <c r="FD7631" s="67"/>
      <c r="FE7631" s="67"/>
      <c r="FF7631" s="64"/>
      <c r="FG7631" s="5"/>
      <c r="FH7631" s="69"/>
      <c r="FI7631" s="6"/>
      <c r="FJ7631" s="5"/>
      <c r="FK7631" s="25"/>
      <c r="FL7631" s="5"/>
    </row>
    <row r="7632" spans="40:168">
      <c r="AN7632" s="14"/>
      <c r="AO7632" s="14"/>
      <c r="AP7632" s="5"/>
      <c r="AQ7632" s="25"/>
      <c r="AR7632" s="25"/>
      <c r="AS7632" s="96"/>
      <c r="AT7632" s="83"/>
      <c r="AU7632" s="14"/>
      <c r="AX7632" s="83"/>
      <c r="AY7632" s="83"/>
      <c r="AZ7632" s="83"/>
      <c r="BA7632" s="83"/>
      <c r="BJ7632" s="54"/>
      <c r="BK7632" s="22"/>
      <c r="BL7632" s="24"/>
      <c r="BP7632" s="23"/>
      <c r="BQ7632" s="24"/>
      <c r="BR7632" s="22"/>
      <c r="BS7632" s="24"/>
      <c r="BT7632" s="24"/>
      <c r="BU7632" s="23"/>
      <c r="BV7632" s="26"/>
      <c r="BX7632" s="6"/>
      <c r="BY7632" s="24"/>
      <c r="BZ7632" s="109"/>
      <c r="CA7632" s="66"/>
      <c r="CB7632" s="5"/>
      <c r="CC7632" s="68"/>
      <c r="CD7632" s="67"/>
      <c r="CE7632" s="67"/>
      <c r="CF7632" s="64"/>
      <c r="CG7632" s="5"/>
      <c r="CH7632" s="69"/>
      <c r="CI7632" s="6"/>
      <c r="CJ7632" s="5"/>
      <c r="CK7632" s="25"/>
      <c r="CL7632" s="5"/>
      <c r="DN7632" s="14"/>
      <c r="DO7632" s="14"/>
      <c r="DP7632" s="5"/>
      <c r="DQ7632" s="25"/>
      <c r="DR7632" s="25"/>
      <c r="DS7632" s="96"/>
      <c r="DT7632" s="83"/>
      <c r="DU7632" s="14"/>
      <c r="DX7632" s="83"/>
      <c r="DY7632" s="83"/>
      <c r="DZ7632" s="83"/>
      <c r="EA7632" s="83"/>
      <c r="EJ7632" s="54"/>
      <c r="EK7632" s="22"/>
      <c r="EL7632" s="24"/>
      <c r="EP7632" s="23"/>
      <c r="EQ7632" s="24"/>
      <c r="ER7632" s="22"/>
      <c r="ES7632" s="24"/>
      <c r="ET7632" s="24"/>
      <c r="EU7632" s="23"/>
      <c r="EV7632" s="26"/>
      <c r="EX7632" s="6"/>
      <c r="EY7632" s="24"/>
      <c r="EZ7632" s="109"/>
      <c r="FA7632" s="66"/>
      <c r="FB7632" s="5"/>
      <c r="FC7632" s="68"/>
      <c r="FD7632" s="67"/>
      <c r="FE7632" s="67"/>
      <c r="FF7632" s="64"/>
      <c r="FG7632" s="5"/>
      <c r="FH7632" s="69"/>
      <c r="FI7632" s="6"/>
      <c r="FJ7632" s="5"/>
      <c r="FK7632" s="25"/>
      <c r="FL7632" s="5"/>
    </row>
    <row r="7633" spans="40:168">
      <c r="AN7633" s="14"/>
      <c r="AO7633" s="14"/>
      <c r="AP7633" s="5"/>
      <c r="AQ7633" s="25"/>
      <c r="AR7633" s="25"/>
      <c r="AS7633" s="96"/>
      <c r="AT7633" s="83"/>
      <c r="AU7633" s="14"/>
      <c r="AX7633" s="83"/>
      <c r="AY7633" s="83"/>
      <c r="AZ7633" s="83"/>
      <c r="BA7633" s="83"/>
      <c r="BJ7633" s="54"/>
      <c r="BK7633" s="22"/>
      <c r="BL7633" s="24"/>
      <c r="BP7633" s="23"/>
      <c r="BQ7633" s="24"/>
      <c r="BR7633" s="22"/>
      <c r="BS7633" s="24"/>
      <c r="BT7633" s="24"/>
      <c r="BU7633" s="23"/>
      <c r="BV7633" s="26"/>
      <c r="BX7633" s="6"/>
      <c r="BY7633" s="24"/>
      <c r="BZ7633" s="109"/>
      <c r="CA7633" s="66"/>
      <c r="CB7633" s="5"/>
      <c r="CC7633" s="68"/>
      <c r="CD7633" s="67"/>
      <c r="CE7633" s="67"/>
      <c r="CF7633" s="64"/>
      <c r="CG7633" s="5"/>
      <c r="CH7633" s="69"/>
      <c r="CI7633" s="6"/>
      <c r="CJ7633" s="5"/>
      <c r="CK7633" s="25"/>
      <c r="CL7633" s="5"/>
      <c r="DN7633" s="14"/>
      <c r="DO7633" s="14"/>
      <c r="DP7633" s="5"/>
      <c r="DQ7633" s="25"/>
      <c r="DR7633" s="25"/>
      <c r="DS7633" s="96"/>
      <c r="DT7633" s="83"/>
      <c r="DU7633" s="14"/>
      <c r="DX7633" s="83"/>
      <c r="DY7633" s="83"/>
      <c r="DZ7633" s="83"/>
      <c r="EA7633" s="83"/>
      <c r="EJ7633" s="54"/>
      <c r="EK7633" s="22"/>
      <c r="EL7633" s="24"/>
      <c r="EP7633" s="23"/>
      <c r="EQ7633" s="24"/>
      <c r="ER7633" s="22"/>
      <c r="ES7633" s="24"/>
      <c r="ET7633" s="24"/>
      <c r="EU7633" s="23"/>
      <c r="EV7633" s="26"/>
      <c r="EX7633" s="6"/>
      <c r="EY7633" s="24"/>
      <c r="EZ7633" s="109"/>
      <c r="FA7633" s="66"/>
      <c r="FB7633" s="5"/>
      <c r="FC7633" s="68"/>
      <c r="FD7633" s="67"/>
      <c r="FE7633" s="67"/>
      <c r="FF7633" s="64"/>
      <c r="FG7633" s="5"/>
      <c r="FH7633" s="69"/>
      <c r="FI7633" s="6"/>
      <c r="FJ7633" s="5"/>
      <c r="FK7633" s="25"/>
      <c r="FL7633" s="5"/>
    </row>
    <row r="7634" spans="40:168">
      <c r="AN7634" s="14"/>
      <c r="AO7634" s="14"/>
      <c r="AP7634" s="5"/>
      <c r="AQ7634" s="25"/>
      <c r="AR7634" s="25"/>
      <c r="AS7634" s="96"/>
      <c r="AT7634" s="83"/>
      <c r="AU7634" s="14"/>
      <c r="AX7634" s="83"/>
      <c r="AY7634" s="83"/>
      <c r="AZ7634" s="83"/>
      <c r="BA7634" s="83"/>
      <c r="BJ7634" s="54"/>
      <c r="BK7634" s="22"/>
      <c r="BL7634" s="24"/>
      <c r="BP7634" s="23"/>
      <c r="BQ7634" s="24"/>
      <c r="BR7634" s="22"/>
      <c r="BS7634" s="24"/>
      <c r="BT7634" s="24"/>
      <c r="BU7634" s="23"/>
      <c r="BV7634" s="26"/>
      <c r="BX7634" s="6"/>
      <c r="BY7634" s="24"/>
      <c r="BZ7634" s="109"/>
      <c r="CA7634" s="66"/>
      <c r="CB7634" s="5"/>
      <c r="CC7634" s="68"/>
      <c r="CD7634" s="67"/>
      <c r="CE7634" s="67"/>
      <c r="CF7634" s="64"/>
      <c r="CG7634" s="5"/>
      <c r="CH7634" s="69"/>
      <c r="CI7634" s="6"/>
      <c r="CJ7634" s="5"/>
      <c r="CK7634" s="25"/>
      <c r="CL7634" s="5"/>
      <c r="DN7634" s="14"/>
      <c r="DO7634" s="14"/>
      <c r="DP7634" s="5"/>
      <c r="DQ7634" s="25"/>
      <c r="DR7634" s="25"/>
      <c r="DS7634" s="96"/>
      <c r="DT7634" s="83"/>
      <c r="DU7634" s="14"/>
      <c r="DX7634" s="83"/>
      <c r="DY7634" s="83"/>
      <c r="DZ7634" s="83"/>
      <c r="EA7634" s="83"/>
      <c r="EJ7634" s="54"/>
      <c r="EK7634" s="22"/>
      <c r="EL7634" s="24"/>
      <c r="EP7634" s="23"/>
      <c r="EQ7634" s="24"/>
      <c r="ER7634" s="22"/>
      <c r="ES7634" s="24"/>
      <c r="ET7634" s="24"/>
      <c r="EU7634" s="23"/>
      <c r="EV7634" s="26"/>
      <c r="EX7634" s="6"/>
      <c r="EY7634" s="24"/>
      <c r="EZ7634" s="109"/>
      <c r="FA7634" s="66"/>
      <c r="FB7634" s="5"/>
      <c r="FC7634" s="68"/>
      <c r="FD7634" s="67"/>
      <c r="FE7634" s="67"/>
      <c r="FF7634" s="64"/>
      <c r="FG7634" s="5"/>
      <c r="FH7634" s="69"/>
      <c r="FI7634" s="6"/>
      <c r="FJ7634" s="5"/>
      <c r="FK7634" s="25"/>
      <c r="FL7634" s="5"/>
    </row>
    <row r="7635" spans="40:168">
      <c r="AN7635" s="14"/>
      <c r="AO7635" s="14"/>
      <c r="AP7635" s="5"/>
      <c r="AQ7635" s="25"/>
      <c r="AR7635" s="25"/>
      <c r="AS7635" s="96"/>
      <c r="AT7635" s="83"/>
      <c r="AU7635" s="14"/>
      <c r="AX7635" s="83"/>
      <c r="AY7635" s="83"/>
      <c r="AZ7635" s="83"/>
      <c r="BA7635" s="83"/>
      <c r="BJ7635" s="54"/>
      <c r="BK7635" s="22"/>
      <c r="BL7635" s="24"/>
      <c r="BP7635" s="23"/>
      <c r="BQ7635" s="24"/>
      <c r="BR7635" s="22"/>
      <c r="BS7635" s="24"/>
      <c r="BT7635" s="24"/>
      <c r="BU7635" s="23"/>
      <c r="BV7635" s="26"/>
      <c r="BX7635" s="6"/>
      <c r="BY7635" s="24"/>
      <c r="BZ7635" s="109"/>
      <c r="CA7635" s="66"/>
      <c r="CB7635" s="5"/>
      <c r="CC7635" s="68"/>
      <c r="CD7635" s="67"/>
      <c r="CE7635" s="67"/>
      <c r="CF7635" s="64"/>
      <c r="CG7635" s="5"/>
      <c r="CH7635" s="69"/>
      <c r="CI7635" s="6"/>
      <c r="CJ7635" s="5"/>
      <c r="CK7635" s="25"/>
      <c r="CL7635" s="5"/>
      <c r="DN7635" s="14"/>
      <c r="DO7635" s="14"/>
      <c r="DP7635" s="5"/>
      <c r="DQ7635" s="25"/>
      <c r="DR7635" s="25"/>
      <c r="DS7635" s="96"/>
      <c r="DT7635" s="83"/>
      <c r="DU7635" s="14"/>
      <c r="DX7635" s="83"/>
      <c r="DY7635" s="83"/>
      <c r="DZ7635" s="83"/>
      <c r="EA7635" s="83"/>
      <c r="EJ7635" s="54"/>
      <c r="EK7635" s="22"/>
      <c r="EL7635" s="24"/>
      <c r="EP7635" s="23"/>
      <c r="EQ7635" s="24"/>
      <c r="ER7635" s="22"/>
      <c r="ES7635" s="24"/>
      <c r="ET7635" s="24"/>
      <c r="EU7635" s="23"/>
      <c r="EV7635" s="26"/>
      <c r="EX7635" s="6"/>
      <c r="EY7635" s="24"/>
      <c r="EZ7635" s="109"/>
      <c r="FA7635" s="66"/>
      <c r="FB7635" s="5"/>
      <c r="FC7635" s="68"/>
      <c r="FD7635" s="67"/>
      <c r="FE7635" s="67"/>
      <c r="FF7635" s="64"/>
      <c r="FG7635" s="5"/>
      <c r="FH7635" s="69"/>
      <c r="FI7635" s="6"/>
      <c r="FJ7635" s="5"/>
      <c r="FK7635" s="25"/>
      <c r="FL7635" s="5"/>
    </row>
    <row r="7636" spans="40:168">
      <c r="AN7636" s="14"/>
      <c r="AO7636" s="14"/>
      <c r="AP7636" s="5"/>
      <c r="AQ7636" s="25"/>
      <c r="AR7636" s="25"/>
      <c r="AS7636" s="96"/>
      <c r="AT7636" s="83"/>
      <c r="AU7636" s="14"/>
      <c r="AX7636" s="83"/>
      <c r="AY7636" s="83"/>
      <c r="AZ7636" s="83"/>
      <c r="BA7636" s="83"/>
      <c r="BJ7636" s="54"/>
      <c r="BK7636" s="22"/>
      <c r="BL7636" s="24"/>
      <c r="BP7636" s="23"/>
      <c r="BQ7636" s="24"/>
      <c r="BR7636" s="22"/>
      <c r="BS7636" s="24"/>
      <c r="BT7636" s="24"/>
      <c r="BU7636" s="23"/>
      <c r="BV7636" s="26"/>
      <c r="BX7636" s="6"/>
      <c r="BY7636" s="24"/>
      <c r="BZ7636" s="109"/>
      <c r="CA7636" s="66"/>
      <c r="CB7636" s="5"/>
      <c r="CC7636" s="68"/>
      <c r="CD7636" s="67"/>
      <c r="CE7636" s="67"/>
      <c r="CF7636" s="64"/>
      <c r="CG7636" s="5"/>
      <c r="CH7636" s="69"/>
      <c r="CI7636" s="6"/>
      <c r="CJ7636" s="5"/>
      <c r="CK7636" s="25"/>
      <c r="CL7636" s="5"/>
      <c r="DN7636" s="14"/>
      <c r="DO7636" s="14"/>
      <c r="DP7636" s="5"/>
      <c r="DQ7636" s="25"/>
      <c r="DR7636" s="25"/>
      <c r="DS7636" s="96"/>
      <c r="DT7636" s="83"/>
      <c r="DU7636" s="14"/>
      <c r="DX7636" s="83"/>
      <c r="DY7636" s="83"/>
      <c r="DZ7636" s="83"/>
      <c r="EA7636" s="83"/>
      <c r="EJ7636" s="54"/>
      <c r="EK7636" s="22"/>
      <c r="EL7636" s="24"/>
      <c r="EP7636" s="23"/>
      <c r="EQ7636" s="24"/>
      <c r="ER7636" s="22"/>
      <c r="ES7636" s="24"/>
      <c r="ET7636" s="24"/>
      <c r="EU7636" s="23"/>
      <c r="EV7636" s="26"/>
      <c r="EX7636" s="6"/>
      <c r="EY7636" s="24"/>
      <c r="EZ7636" s="109"/>
      <c r="FA7636" s="66"/>
      <c r="FB7636" s="5"/>
      <c r="FC7636" s="68"/>
      <c r="FD7636" s="67"/>
      <c r="FE7636" s="67"/>
      <c r="FF7636" s="64"/>
      <c r="FG7636" s="5"/>
      <c r="FH7636" s="69"/>
      <c r="FI7636" s="6"/>
      <c r="FJ7636" s="5"/>
      <c r="FK7636" s="25"/>
      <c r="FL7636" s="5"/>
    </row>
    <row r="7637" spans="40:168">
      <c r="AN7637" s="14"/>
      <c r="AO7637" s="14"/>
      <c r="AP7637" s="5"/>
      <c r="AQ7637" s="25"/>
      <c r="AR7637" s="25"/>
      <c r="AS7637" s="96"/>
      <c r="AT7637" s="83"/>
      <c r="AU7637" s="14"/>
      <c r="AX7637" s="83"/>
      <c r="AY7637" s="83"/>
      <c r="AZ7637" s="83"/>
      <c r="BA7637" s="83"/>
      <c r="BJ7637" s="54"/>
      <c r="BK7637" s="22"/>
      <c r="BL7637" s="24"/>
      <c r="BP7637" s="23"/>
      <c r="BQ7637" s="24"/>
      <c r="BR7637" s="22"/>
      <c r="BS7637" s="24"/>
      <c r="BT7637" s="24"/>
      <c r="BU7637" s="23"/>
      <c r="BV7637" s="26"/>
      <c r="BX7637" s="6"/>
      <c r="BY7637" s="24"/>
      <c r="BZ7637" s="109"/>
      <c r="CA7637" s="66"/>
      <c r="CB7637" s="5"/>
      <c r="CC7637" s="68"/>
      <c r="CD7637" s="67"/>
      <c r="CE7637" s="67"/>
      <c r="CF7637" s="64"/>
      <c r="CG7637" s="5"/>
      <c r="CH7637" s="69"/>
      <c r="CI7637" s="6"/>
      <c r="CJ7637" s="5"/>
      <c r="CK7637" s="25"/>
      <c r="CL7637" s="5"/>
      <c r="DN7637" s="14"/>
      <c r="DO7637" s="14"/>
      <c r="DP7637" s="5"/>
      <c r="DQ7637" s="25"/>
      <c r="DR7637" s="25"/>
      <c r="DS7637" s="96"/>
      <c r="DT7637" s="83"/>
      <c r="DU7637" s="14"/>
      <c r="DX7637" s="83"/>
      <c r="DY7637" s="83"/>
      <c r="DZ7637" s="83"/>
      <c r="EA7637" s="83"/>
      <c r="EJ7637" s="54"/>
      <c r="EK7637" s="22"/>
      <c r="EL7637" s="24"/>
      <c r="EP7637" s="23"/>
      <c r="EQ7637" s="24"/>
      <c r="ER7637" s="22"/>
      <c r="ES7637" s="24"/>
      <c r="ET7637" s="24"/>
      <c r="EU7637" s="23"/>
      <c r="EV7637" s="26"/>
      <c r="EX7637" s="6"/>
      <c r="EY7637" s="24"/>
      <c r="EZ7637" s="109"/>
      <c r="FA7637" s="66"/>
      <c r="FB7637" s="5"/>
      <c r="FC7637" s="68"/>
      <c r="FD7637" s="67"/>
      <c r="FE7637" s="67"/>
      <c r="FF7637" s="64"/>
      <c r="FG7637" s="5"/>
      <c r="FH7637" s="69"/>
      <c r="FI7637" s="6"/>
      <c r="FJ7637" s="5"/>
      <c r="FK7637" s="25"/>
      <c r="FL7637" s="5"/>
    </row>
    <row r="7638" spans="40:168">
      <c r="AN7638" s="14"/>
      <c r="AO7638" s="14"/>
      <c r="AP7638" s="5"/>
      <c r="AQ7638" s="25"/>
      <c r="AR7638" s="25"/>
      <c r="AS7638" s="96"/>
      <c r="AT7638" s="83"/>
      <c r="AU7638" s="14"/>
      <c r="AX7638" s="83"/>
      <c r="AY7638" s="83"/>
      <c r="AZ7638" s="83"/>
      <c r="BA7638" s="83"/>
      <c r="BJ7638" s="54"/>
      <c r="BK7638" s="22"/>
      <c r="BL7638" s="24"/>
      <c r="BP7638" s="23"/>
      <c r="BQ7638" s="24"/>
      <c r="BR7638" s="22"/>
      <c r="BS7638" s="24"/>
      <c r="BT7638" s="24"/>
      <c r="BU7638" s="23"/>
      <c r="BV7638" s="26"/>
      <c r="BX7638" s="6"/>
      <c r="BY7638" s="24"/>
      <c r="BZ7638" s="109"/>
      <c r="CA7638" s="66"/>
      <c r="CB7638" s="5"/>
      <c r="CC7638" s="68"/>
      <c r="CD7638" s="67"/>
      <c r="CE7638" s="67"/>
      <c r="CF7638" s="64"/>
      <c r="CG7638" s="5"/>
      <c r="CH7638" s="69"/>
      <c r="CI7638" s="6"/>
      <c r="CJ7638" s="5"/>
      <c r="CK7638" s="25"/>
      <c r="CL7638" s="5"/>
      <c r="DN7638" s="14"/>
      <c r="DO7638" s="14"/>
      <c r="DP7638" s="5"/>
      <c r="DQ7638" s="25"/>
      <c r="DR7638" s="25"/>
      <c r="DS7638" s="96"/>
      <c r="DT7638" s="83"/>
      <c r="DU7638" s="14"/>
      <c r="DX7638" s="83"/>
      <c r="DY7638" s="83"/>
      <c r="DZ7638" s="83"/>
      <c r="EA7638" s="83"/>
      <c r="EJ7638" s="54"/>
      <c r="EK7638" s="22"/>
      <c r="EL7638" s="24"/>
      <c r="EP7638" s="23"/>
      <c r="EQ7638" s="24"/>
      <c r="ER7638" s="22"/>
      <c r="ES7638" s="24"/>
      <c r="ET7638" s="24"/>
      <c r="EU7638" s="23"/>
      <c r="EV7638" s="26"/>
      <c r="EX7638" s="6"/>
      <c r="EY7638" s="24"/>
      <c r="EZ7638" s="109"/>
      <c r="FA7638" s="66"/>
      <c r="FB7638" s="5"/>
      <c r="FC7638" s="68"/>
      <c r="FD7638" s="67"/>
      <c r="FE7638" s="67"/>
      <c r="FF7638" s="64"/>
      <c r="FG7638" s="5"/>
      <c r="FH7638" s="69"/>
      <c r="FI7638" s="6"/>
      <c r="FJ7638" s="5"/>
      <c r="FK7638" s="25"/>
      <c r="FL7638" s="5"/>
    </row>
    <row r="7639" spans="40:168">
      <c r="AN7639" s="14"/>
      <c r="AO7639" s="14"/>
      <c r="AP7639" s="5"/>
      <c r="AQ7639" s="25"/>
      <c r="AR7639" s="25"/>
      <c r="AS7639" s="96"/>
      <c r="AT7639" s="83"/>
      <c r="AU7639" s="14"/>
      <c r="AX7639" s="83"/>
      <c r="AY7639" s="83"/>
      <c r="AZ7639" s="83"/>
      <c r="BA7639" s="83"/>
      <c r="BJ7639" s="54"/>
      <c r="BK7639" s="22"/>
      <c r="BL7639" s="24"/>
      <c r="BP7639" s="23"/>
      <c r="BQ7639" s="24"/>
      <c r="BR7639" s="22"/>
      <c r="BS7639" s="24"/>
      <c r="BT7639" s="24"/>
      <c r="BU7639" s="23"/>
      <c r="BV7639" s="26"/>
      <c r="BX7639" s="6"/>
      <c r="BY7639" s="24"/>
      <c r="BZ7639" s="109"/>
      <c r="CA7639" s="66"/>
      <c r="CB7639" s="5"/>
      <c r="CC7639" s="68"/>
      <c r="CD7639" s="67"/>
      <c r="CE7639" s="67"/>
      <c r="CF7639" s="64"/>
      <c r="CG7639" s="5"/>
      <c r="CH7639" s="69"/>
      <c r="CI7639" s="6"/>
      <c r="CJ7639" s="5"/>
      <c r="CK7639" s="25"/>
      <c r="CL7639" s="5"/>
      <c r="DN7639" s="14"/>
      <c r="DO7639" s="14"/>
      <c r="DP7639" s="5"/>
      <c r="DQ7639" s="25"/>
      <c r="DR7639" s="25"/>
      <c r="DS7639" s="96"/>
      <c r="DT7639" s="83"/>
      <c r="DU7639" s="14"/>
      <c r="DX7639" s="83"/>
      <c r="DY7639" s="83"/>
      <c r="DZ7639" s="83"/>
      <c r="EA7639" s="83"/>
      <c r="EJ7639" s="54"/>
      <c r="EK7639" s="22"/>
      <c r="EL7639" s="24"/>
      <c r="EP7639" s="23"/>
      <c r="EQ7639" s="24"/>
      <c r="ER7639" s="22"/>
      <c r="ES7639" s="24"/>
      <c r="ET7639" s="24"/>
      <c r="EU7639" s="23"/>
      <c r="EV7639" s="26"/>
      <c r="EX7639" s="6"/>
      <c r="EY7639" s="24"/>
      <c r="EZ7639" s="109"/>
      <c r="FA7639" s="66"/>
      <c r="FB7639" s="5"/>
      <c r="FC7639" s="68"/>
      <c r="FD7639" s="67"/>
      <c r="FE7639" s="67"/>
      <c r="FF7639" s="64"/>
      <c r="FG7639" s="5"/>
      <c r="FH7639" s="69"/>
      <c r="FI7639" s="6"/>
      <c r="FJ7639" s="5"/>
      <c r="FK7639" s="25"/>
      <c r="FL7639" s="5"/>
    </row>
    <row r="7640" spans="40:168">
      <c r="AN7640" s="14"/>
      <c r="AO7640" s="14"/>
      <c r="AP7640" s="5"/>
      <c r="AQ7640" s="25"/>
      <c r="AR7640" s="25"/>
      <c r="AS7640" s="96"/>
      <c r="AT7640" s="83"/>
      <c r="AU7640" s="14"/>
      <c r="AX7640" s="83"/>
      <c r="AY7640" s="83"/>
      <c r="AZ7640" s="83"/>
      <c r="BA7640" s="83"/>
      <c r="BJ7640" s="54"/>
      <c r="BK7640" s="22"/>
      <c r="BL7640" s="24"/>
      <c r="BP7640" s="23"/>
      <c r="BQ7640" s="24"/>
      <c r="BR7640" s="22"/>
      <c r="BS7640" s="24"/>
      <c r="BT7640" s="24"/>
      <c r="BU7640" s="23"/>
      <c r="BV7640" s="26"/>
      <c r="BX7640" s="6"/>
      <c r="BY7640" s="24"/>
      <c r="BZ7640" s="109"/>
      <c r="CA7640" s="66"/>
      <c r="CB7640" s="5"/>
      <c r="CC7640" s="68"/>
      <c r="CD7640" s="67"/>
      <c r="CE7640" s="67"/>
      <c r="CF7640" s="64"/>
      <c r="CG7640" s="5"/>
      <c r="CH7640" s="69"/>
      <c r="CI7640" s="6"/>
      <c r="CJ7640" s="5"/>
      <c r="CK7640" s="25"/>
      <c r="CL7640" s="5"/>
      <c r="DN7640" s="14"/>
      <c r="DO7640" s="14"/>
      <c r="DP7640" s="5"/>
      <c r="DQ7640" s="25"/>
      <c r="DR7640" s="25"/>
      <c r="DS7640" s="96"/>
      <c r="DT7640" s="83"/>
      <c r="DU7640" s="14"/>
      <c r="DX7640" s="83"/>
      <c r="DY7640" s="83"/>
      <c r="DZ7640" s="83"/>
      <c r="EA7640" s="83"/>
      <c r="EJ7640" s="54"/>
      <c r="EK7640" s="22"/>
      <c r="EL7640" s="24"/>
      <c r="EP7640" s="23"/>
      <c r="EQ7640" s="24"/>
      <c r="ER7640" s="22"/>
      <c r="ES7640" s="24"/>
      <c r="ET7640" s="24"/>
      <c r="EU7640" s="23"/>
      <c r="EV7640" s="26"/>
      <c r="EX7640" s="6"/>
      <c r="EY7640" s="24"/>
      <c r="EZ7640" s="109"/>
      <c r="FA7640" s="66"/>
      <c r="FB7640" s="5"/>
      <c r="FC7640" s="68"/>
      <c r="FD7640" s="67"/>
      <c r="FE7640" s="67"/>
      <c r="FF7640" s="64"/>
      <c r="FG7640" s="5"/>
      <c r="FH7640" s="69"/>
      <c r="FI7640" s="6"/>
      <c r="FJ7640" s="5"/>
      <c r="FK7640" s="25"/>
      <c r="FL7640" s="5"/>
    </row>
    <row r="7641" spans="40:168">
      <c r="AN7641" s="14"/>
      <c r="AO7641" s="14"/>
      <c r="AP7641" s="5"/>
      <c r="AQ7641" s="25"/>
      <c r="AR7641" s="25"/>
      <c r="AS7641" s="96"/>
      <c r="AT7641" s="83"/>
      <c r="AU7641" s="14"/>
      <c r="AX7641" s="83"/>
      <c r="AY7641" s="83"/>
      <c r="AZ7641" s="83"/>
      <c r="BA7641" s="83"/>
      <c r="BJ7641" s="54"/>
      <c r="BK7641" s="22"/>
      <c r="BL7641" s="24"/>
      <c r="BP7641" s="23"/>
      <c r="BQ7641" s="24"/>
      <c r="BR7641" s="22"/>
      <c r="BS7641" s="24"/>
      <c r="BT7641" s="24"/>
      <c r="BU7641" s="23"/>
      <c r="BV7641" s="26"/>
      <c r="BX7641" s="6"/>
      <c r="BY7641" s="24"/>
      <c r="BZ7641" s="109"/>
      <c r="CA7641" s="66"/>
      <c r="CB7641" s="5"/>
      <c r="CC7641" s="68"/>
      <c r="CD7641" s="67"/>
      <c r="CE7641" s="67"/>
      <c r="CF7641" s="64"/>
      <c r="CG7641" s="5"/>
      <c r="CH7641" s="69"/>
      <c r="CI7641" s="6"/>
      <c r="CJ7641" s="5"/>
      <c r="CK7641" s="25"/>
      <c r="CL7641" s="5"/>
      <c r="DN7641" s="14"/>
      <c r="DO7641" s="14"/>
      <c r="DP7641" s="5"/>
      <c r="DQ7641" s="25"/>
      <c r="DR7641" s="25"/>
      <c r="DS7641" s="96"/>
      <c r="DT7641" s="83"/>
      <c r="DU7641" s="14"/>
      <c r="DX7641" s="83"/>
      <c r="DY7641" s="83"/>
      <c r="DZ7641" s="83"/>
      <c r="EA7641" s="83"/>
      <c r="EJ7641" s="54"/>
      <c r="EK7641" s="22"/>
      <c r="EL7641" s="24"/>
      <c r="EP7641" s="23"/>
      <c r="EQ7641" s="24"/>
      <c r="ER7641" s="22"/>
      <c r="ES7641" s="24"/>
      <c r="ET7641" s="24"/>
      <c r="EU7641" s="23"/>
      <c r="EV7641" s="26"/>
      <c r="EX7641" s="6"/>
      <c r="EY7641" s="24"/>
      <c r="EZ7641" s="109"/>
      <c r="FA7641" s="66"/>
      <c r="FB7641" s="5"/>
      <c r="FC7641" s="68"/>
      <c r="FD7641" s="67"/>
      <c r="FE7641" s="67"/>
      <c r="FF7641" s="64"/>
      <c r="FG7641" s="5"/>
      <c r="FH7641" s="69"/>
      <c r="FI7641" s="6"/>
      <c r="FJ7641" s="5"/>
      <c r="FK7641" s="25"/>
      <c r="FL7641" s="5"/>
    </row>
    <row r="7642" spans="40:168">
      <c r="AN7642" s="14"/>
      <c r="AO7642" s="14"/>
      <c r="AP7642" s="5"/>
      <c r="AQ7642" s="25"/>
      <c r="AR7642" s="25"/>
      <c r="AS7642" s="96"/>
      <c r="AT7642" s="83"/>
      <c r="AU7642" s="14"/>
      <c r="AX7642" s="83"/>
      <c r="AY7642" s="83"/>
      <c r="AZ7642" s="83"/>
      <c r="BA7642" s="83"/>
      <c r="BJ7642" s="54"/>
      <c r="BK7642" s="22"/>
      <c r="BL7642" s="24"/>
      <c r="BP7642" s="23"/>
      <c r="BQ7642" s="24"/>
      <c r="BR7642" s="22"/>
      <c r="BS7642" s="24"/>
      <c r="BT7642" s="24"/>
      <c r="BU7642" s="23"/>
      <c r="BV7642" s="26"/>
      <c r="BX7642" s="6"/>
      <c r="BY7642" s="24"/>
      <c r="BZ7642" s="109"/>
      <c r="CA7642" s="66"/>
      <c r="CB7642" s="5"/>
      <c r="CC7642" s="68"/>
      <c r="CD7642" s="67"/>
      <c r="CE7642" s="67"/>
      <c r="CF7642" s="64"/>
      <c r="CG7642" s="5"/>
      <c r="CH7642" s="69"/>
      <c r="CI7642" s="6"/>
      <c r="CJ7642" s="5"/>
      <c r="CK7642" s="25"/>
      <c r="CL7642" s="5"/>
      <c r="DN7642" s="14"/>
      <c r="DO7642" s="14"/>
      <c r="DP7642" s="5"/>
      <c r="DQ7642" s="25"/>
      <c r="DR7642" s="25"/>
      <c r="DS7642" s="96"/>
      <c r="DT7642" s="83"/>
      <c r="DU7642" s="14"/>
      <c r="DX7642" s="83"/>
      <c r="DY7642" s="83"/>
      <c r="DZ7642" s="83"/>
      <c r="EA7642" s="83"/>
      <c r="EJ7642" s="54"/>
      <c r="EK7642" s="22"/>
      <c r="EL7642" s="24"/>
      <c r="EP7642" s="23"/>
      <c r="EQ7642" s="24"/>
      <c r="ER7642" s="22"/>
      <c r="ES7642" s="24"/>
      <c r="ET7642" s="24"/>
      <c r="EU7642" s="23"/>
      <c r="EV7642" s="26"/>
      <c r="EX7642" s="6"/>
      <c r="EY7642" s="24"/>
      <c r="EZ7642" s="109"/>
      <c r="FA7642" s="66"/>
      <c r="FB7642" s="5"/>
      <c r="FC7642" s="68"/>
      <c r="FD7642" s="67"/>
      <c r="FE7642" s="67"/>
      <c r="FF7642" s="64"/>
      <c r="FG7642" s="5"/>
      <c r="FH7642" s="69"/>
      <c r="FI7642" s="6"/>
      <c r="FJ7642" s="5"/>
      <c r="FK7642" s="25"/>
      <c r="FL7642" s="5"/>
    </row>
    <row r="7643" spans="40:168">
      <c r="AN7643" s="14"/>
      <c r="AO7643" s="14"/>
      <c r="AP7643" s="5"/>
      <c r="AQ7643" s="25"/>
      <c r="AR7643" s="25"/>
      <c r="AS7643" s="96"/>
      <c r="AT7643" s="83"/>
      <c r="AU7643" s="14"/>
      <c r="AX7643" s="83"/>
      <c r="AY7643" s="83"/>
      <c r="AZ7643" s="83"/>
      <c r="BA7643" s="83"/>
      <c r="BJ7643" s="54"/>
      <c r="BK7643" s="22"/>
      <c r="BL7643" s="24"/>
      <c r="BP7643" s="23"/>
      <c r="BQ7643" s="24"/>
      <c r="BR7643" s="22"/>
      <c r="BS7643" s="24"/>
      <c r="BT7643" s="24"/>
      <c r="BU7643" s="23"/>
      <c r="BV7643" s="26"/>
      <c r="BX7643" s="6"/>
      <c r="BY7643" s="24"/>
      <c r="BZ7643" s="109"/>
      <c r="CA7643" s="66"/>
      <c r="CB7643" s="5"/>
      <c r="CC7643" s="68"/>
      <c r="CD7643" s="67"/>
      <c r="CE7643" s="67"/>
      <c r="CF7643" s="64"/>
      <c r="CG7643" s="5"/>
      <c r="CH7643" s="69"/>
      <c r="CI7643" s="6"/>
      <c r="CJ7643" s="5"/>
      <c r="CK7643" s="25"/>
      <c r="CL7643" s="5"/>
      <c r="DN7643" s="14"/>
      <c r="DO7643" s="14"/>
      <c r="DP7643" s="5"/>
      <c r="DQ7643" s="25"/>
      <c r="DR7643" s="25"/>
      <c r="DS7643" s="96"/>
      <c r="DT7643" s="83"/>
      <c r="DU7643" s="14"/>
      <c r="DX7643" s="83"/>
      <c r="DY7643" s="83"/>
      <c r="DZ7643" s="83"/>
      <c r="EA7643" s="83"/>
      <c r="EJ7643" s="54"/>
      <c r="EK7643" s="22"/>
      <c r="EL7643" s="24"/>
      <c r="EP7643" s="23"/>
      <c r="EQ7643" s="24"/>
      <c r="ER7643" s="22"/>
      <c r="ES7643" s="24"/>
      <c r="ET7643" s="24"/>
      <c r="EU7643" s="23"/>
      <c r="EV7643" s="26"/>
      <c r="EX7643" s="6"/>
      <c r="EY7643" s="24"/>
      <c r="EZ7643" s="109"/>
      <c r="FA7643" s="66"/>
      <c r="FB7643" s="5"/>
      <c r="FC7643" s="68"/>
      <c r="FD7643" s="67"/>
      <c r="FE7643" s="67"/>
      <c r="FF7643" s="64"/>
      <c r="FG7643" s="5"/>
      <c r="FH7643" s="69"/>
      <c r="FI7643" s="6"/>
      <c r="FJ7643" s="5"/>
      <c r="FK7643" s="25"/>
      <c r="FL7643" s="5"/>
    </row>
    <row r="7644" spans="40:168">
      <c r="AN7644" s="14"/>
      <c r="AO7644" s="14"/>
      <c r="AP7644" s="5"/>
      <c r="AQ7644" s="25"/>
      <c r="AR7644" s="25"/>
      <c r="AS7644" s="96"/>
      <c r="AT7644" s="83"/>
      <c r="AU7644" s="14"/>
      <c r="AX7644" s="83"/>
      <c r="AY7644" s="83"/>
      <c r="AZ7644" s="83"/>
      <c r="BA7644" s="83"/>
      <c r="BJ7644" s="54"/>
      <c r="BK7644" s="22"/>
      <c r="BL7644" s="24"/>
      <c r="BP7644" s="23"/>
      <c r="BQ7644" s="24"/>
      <c r="BR7644" s="22"/>
      <c r="BS7644" s="24"/>
      <c r="BT7644" s="24"/>
      <c r="BU7644" s="23"/>
      <c r="BV7644" s="26"/>
      <c r="BX7644" s="6"/>
      <c r="BY7644" s="24"/>
      <c r="BZ7644" s="109"/>
      <c r="CA7644" s="66"/>
      <c r="CB7644" s="5"/>
      <c r="CC7644" s="68"/>
      <c r="CD7644" s="67"/>
      <c r="CE7644" s="67"/>
      <c r="CF7644" s="64"/>
      <c r="CG7644" s="5"/>
      <c r="CH7644" s="69"/>
      <c r="CI7644" s="6"/>
      <c r="CJ7644" s="5"/>
      <c r="CK7644" s="25"/>
      <c r="CL7644" s="5"/>
      <c r="DN7644" s="14"/>
      <c r="DO7644" s="14"/>
      <c r="DP7644" s="5"/>
      <c r="DQ7644" s="25"/>
      <c r="DR7644" s="25"/>
      <c r="DS7644" s="96"/>
      <c r="DT7644" s="83"/>
      <c r="DU7644" s="14"/>
      <c r="DX7644" s="83"/>
      <c r="DY7644" s="83"/>
      <c r="DZ7644" s="83"/>
      <c r="EA7644" s="83"/>
      <c r="EJ7644" s="54"/>
      <c r="EK7644" s="22"/>
      <c r="EL7644" s="24"/>
      <c r="EP7644" s="23"/>
      <c r="EQ7644" s="24"/>
      <c r="ER7644" s="22"/>
      <c r="ES7644" s="24"/>
      <c r="ET7644" s="24"/>
      <c r="EU7644" s="23"/>
      <c r="EV7644" s="26"/>
      <c r="EX7644" s="6"/>
      <c r="EY7644" s="24"/>
      <c r="EZ7644" s="109"/>
      <c r="FA7644" s="66"/>
      <c r="FB7644" s="5"/>
      <c r="FC7644" s="68"/>
      <c r="FD7644" s="67"/>
      <c r="FE7644" s="67"/>
      <c r="FF7644" s="64"/>
      <c r="FG7644" s="5"/>
      <c r="FH7644" s="69"/>
      <c r="FI7644" s="6"/>
      <c r="FJ7644" s="5"/>
      <c r="FK7644" s="25"/>
      <c r="FL7644" s="5"/>
    </row>
    <row r="7645" spans="40:168">
      <c r="AN7645" s="14"/>
      <c r="AO7645" s="14"/>
      <c r="AP7645" s="5"/>
      <c r="AQ7645" s="25"/>
      <c r="AR7645" s="25"/>
      <c r="AS7645" s="96"/>
      <c r="AT7645" s="83"/>
      <c r="AU7645" s="14"/>
      <c r="AX7645" s="83"/>
      <c r="AY7645" s="83"/>
      <c r="AZ7645" s="83"/>
      <c r="BA7645" s="83"/>
      <c r="BJ7645" s="54"/>
      <c r="BK7645" s="22"/>
      <c r="BL7645" s="24"/>
      <c r="BP7645" s="23"/>
      <c r="BQ7645" s="24"/>
      <c r="BR7645" s="22"/>
      <c r="BS7645" s="24"/>
      <c r="BT7645" s="24"/>
      <c r="BU7645" s="23"/>
      <c r="BV7645" s="26"/>
      <c r="BX7645" s="6"/>
      <c r="BY7645" s="24"/>
      <c r="BZ7645" s="109"/>
      <c r="CA7645" s="66"/>
      <c r="CB7645" s="5"/>
      <c r="CC7645" s="68"/>
      <c r="CD7645" s="67"/>
      <c r="CE7645" s="67"/>
      <c r="CF7645" s="64"/>
      <c r="CG7645" s="5"/>
      <c r="CH7645" s="69"/>
      <c r="CI7645" s="6"/>
      <c r="CJ7645" s="5"/>
      <c r="CK7645" s="25"/>
      <c r="CL7645" s="5"/>
      <c r="DN7645" s="14"/>
      <c r="DO7645" s="14"/>
      <c r="DP7645" s="5"/>
      <c r="DQ7645" s="25"/>
      <c r="DR7645" s="25"/>
      <c r="DS7645" s="96"/>
      <c r="DT7645" s="83"/>
      <c r="DU7645" s="14"/>
      <c r="DX7645" s="83"/>
      <c r="DY7645" s="83"/>
      <c r="DZ7645" s="83"/>
      <c r="EA7645" s="83"/>
      <c r="EJ7645" s="54"/>
      <c r="EK7645" s="22"/>
      <c r="EL7645" s="24"/>
      <c r="EP7645" s="23"/>
      <c r="EQ7645" s="24"/>
      <c r="ER7645" s="22"/>
      <c r="ES7645" s="24"/>
      <c r="ET7645" s="24"/>
      <c r="EU7645" s="23"/>
      <c r="EV7645" s="26"/>
      <c r="EX7645" s="6"/>
      <c r="EY7645" s="24"/>
      <c r="EZ7645" s="109"/>
      <c r="FA7645" s="66"/>
      <c r="FB7645" s="5"/>
      <c r="FC7645" s="68"/>
      <c r="FD7645" s="67"/>
      <c r="FE7645" s="67"/>
      <c r="FF7645" s="64"/>
      <c r="FG7645" s="5"/>
      <c r="FH7645" s="69"/>
      <c r="FI7645" s="6"/>
      <c r="FJ7645" s="5"/>
      <c r="FK7645" s="25"/>
      <c r="FL7645" s="5"/>
    </row>
    <row r="7646" spans="40:168">
      <c r="AN7646" s="14"/>
      <c r="AO7646" s="14"/>
      <c r="AP7646" s="5"/>
      <c r="AQ7646" s="25"/>
      <c r="AR7646" s="25"/>
      <c r="AS7646" s="96"/>
      <c r="AT7646" s="83"/>
      <c r="AU7646" s="14"/>
      <c r="AX7646" s="83"/>
      <c r="AY7646" s="83"/>
      <c r="AZ7646" s="83"/>
      <c r="BA7646" s="83"/>
      <c r="BJ7646" s="54"/>
      <c r="BK7646" s="22"/>
      <c r="BL7646" s="24"/>
      <c r="BP7646" s="23"/>
      <c r="BQ7646" s="24"/>
      <c r="BR7646" s="22"/>
      <c r="BS7646" s="24"/>
      <c r="BT7646" s="24"/>
      <c r="BU7646" s="23"/>
      <c r="BV7646" s="26"/>
      <c r="BX7646" s="6"/>
      <c r="BY7646" s="24"/>
      <c r="BZ7646" s="109"/>
      <c r="CA7646" s="66"/>
      <c r="CB7646" s="5"/>
      <c r="CC7646" s="68"/>
      <c r="CD7646" s="67"/>
      <c r="CE7646" s="67"/>
      <c r="CF7646" s="64"/>
      <c r="CG7646" s="5"/>
      <c r="CH7646" s="69"/>
      <c r="CI7646" s="6"/>
      <c r="CJ7646" s="5"/>
      <c r="CK7646" s="25"/>
      <c r="CL7646" s="5"/>
      <c r="DN7646" s="14"/>
      <c r="DO7646" s="14"/>
      <c r="DP7646" s="5"/>
      <c r="DQ7646" s="25"/>
      <c r="DR7646" s="25"/>
      <c r="DS7646" s="96"/>
      <c r="DT7646" s="83"/>
      <c r="DU7646" s="14"/>
      <c r="DX7646" s="83"/>
      <c r="DY7646" s="83"/>
      <c r="DZ7646" s="83"/>
      <c r="EA7646" s="83"/>
      <c r="EJ7646" s="54"/>
      <c r="EK7646" s="22"/>
      <c r="EL7646" s="24"/>
      <c r="EP7646" s="23"/>
      <c r="EQ7646" s="24"/>
      <c r="ER7646" s="22"/>
      <c r="ES7646" s="24"/>
      <c r="ET7646" s="24"/>
      <c r="EU7646" s="23"/>
      <c r="EV7646" s="26"/>
      <c r="EX7646" s="6"/>
      <c r="EY7646" s="24"/>
      <c r="EZ7646" s="109"/>
      <c r="FA7646" s="66"/>
      <c r="FB7646" s="5"/>
      <c r="FC7646" s="68"/>
      <c r="FD7646" s="67"/>
      <c r="FE7646" s="67"/>
      <c r="FF7646" s="64"/>
      <c r="FG7646" s="5"/>
      <c r="FH7646" s="69"/>
      <c r="FI7646" s="6"/>
      <c r="FJ7646" s="5"/>
      <c r="FK7646" s="25"/>
      <c r="FL7646" s="5"/>
    </row>
    <row r="7647" spans="40:168">
      <c r="AN7647" s="14"/>
      <c r="AO7647" s="14"/>
      <c r="AP7647" s="5"/>
      <c r="AQ7647" s="25"/>
      <c r="AR7647" s="25"/>
      <c r="AS7647" s="96"/>
      <c r="AT7647" s="83"/>
      <c r="AU7647" s="14"/>
      <c r="AX7647" s="83"/>
      <c r="AY7647" s="83"/>
      <c r="AZ7647" s="83"/>
      <c r="BA7647" s="83"/>
      <c r="BJ7647" s="54"/>
      <c r="BK7647" s="22"/>
      <c r="BL7647" s="24"/>
      <c r="BP7647" s="23"/>
      <c r="BQ7647" s="24"/>
      <c r="BR7647" s="22"/>
      <c r="BS7647" s="24"/>
      <c r="BT7647" s="24"/>
      <c r="BU7647" s="23"/>
      <c r="BV7647" s="26"/>
      <c r="BX7647" s="6"/>
      <c r="BY7647" s="24"/>
      <c r="BZ7647" s="109"/>
      <c r="CA7647" s="66"/>
      <c r="CB7647" s="5"/>
      <c r="CC7647" s="68"/>
      <c r="CD7647" s="67"/>
      <c r="CE7647" s="67"/>
      <c r="CF7647" s="64"/>
      <c r="CG7647" s="5"/>
      <c r="CH7647" s="69"/>
      <c r="CI7647" s="6"/>
      <c r="CJ7647" s="5"/>
      <c r="CK7647" s="25"/>
      <c r="CL7647" s="5"/>
      <c r="DN7647" s="14"/>
      <c r="DO7647" s="14"/>
      <c r="DP7647" s="5"/>
      <c r="DQ7647" s="25"/>
      <c r="DR7647" s="25"/>
      <c r="DS7647" s="96"/>
      <c r="DT7647" s="83"/>
      <c r="DU7647" s="14"/>
      <c r="DX7647" s="83"/>
      <c r="DY7647" s="83"/>
      <c r="DZ7647" s="83"/>
      <c r="EA7647" s="83"/>
      <c r="EJ7647" s="54"/>
      <c r="EK7647" s="22"/>
      <c r="EL7647" s="24"/>
      <c r="EP7647" s="23"/>
      <c r="EQ7647" s="24"/>
      <c r="ER7647" s="22"/>
      <c r="ES7647" s="24"/>
      <c r="ET7647" s="24"/>
      <c r="EU7647" s="23"/>
      <c r="EV7647" s="26"/>
      <c r="EX7647" s="6"/>
      <c r="EY7647" s="24"/>
      <c r="EZ7647" s="109"/>
      <c r="FA7647" s="66"/>
      <c r="FB7647" s="5"/>
      <c r="FC7647" s="68"/>
      <c r="FD7647" s="67"/>
      <c r="FE7647" s="67"/>
      <c r="FF7647" s="64"/>
      <c r="FG7647" s="5"/>
      <c r="FH7647" s="69"/>
      <c r="FI7647" s="6"/>
      <c r="FJ7647" s="5"/>
      <c r="FK7647" s="25"/>
      <c r="FL7647" s="5"/>
    </row>
    <row r="7648" spans="40:168">
      <c r="AN7648" s="14"/>
      <c r="AO7648" s="14"/>
      <c r="AP7648" s="5"/>
      <c r="AQ7648" s="25"/>
      <c r="AR7648" s="25"/>
      <c r="AS7648" s="96"/>
      <c r="AT7648" s="83"/>
      <c r="AU7648" s="14"/>
      <c r="AX7648" s="83"/>
      <c r="AY7648" s="83"/>
      <c r="AZ7648" s="83"/>
      <c r="BA7648" s="83"/>
      <c r="BJ7648" s="54"/>
      <c r="BK7648" s="22"/>
      <c r="BL7648" s="24"/>
      <c r="BP7648" s="23"/>
      <c r="BQ7648" s="24"/>
      <c r="BR7648" s="22"/>
      <c r="BS7648" s="24"/>
      <c r="BT7648" s="24"/>
      <c r="BU7648" s="23"/>
      <c r="BV7648" s="26"/>
      <c r="BX7648" s="6"/>
      <c r="BY7648" s="24"/>
      <c r="BZ7648" s="109"/>
      <c r="CA7648" s="66"/>
      <c r="CB7648" s="5"/>
      <c r="CC7648" s="68"/>
      <c r="CD7648" s="67"/>
      <c r="CE7648" s="67"/>
      <c r="CF7648" s="64"/>
      <c r="CG7648" s="5"/>
      <c r="CH7648" s="69"/>
      <c r="CI7648" s="6"/>
      <c r="CJ7648" s="5"/>
      <c r="CK7648" s="25"/>
      <c r="CL7648" s="5"/>
      <c r="DN7648" s="14"/>
      <c r="DO7648" s="14"/>
      <c r="DP7648" s="5"/>
      <c r="DQ7648" s="25"/>
      <c r="DR7648" s="25"/>
      <c r="DS7648" s="96"/>
      <c r="DT7648" s="83"/>
      <c r="DU7648" s="14"/>
      <c r="DX7648" s="83"/>
      <c r="DY7648" s="83"/>
      <c r="DZ7648" s="83"/>
      <c r="EA7648" s="83"/>
      <c r="EJ7648" s="54"/>
      <c r="EK7648" s="22"/>
      <c r="EL7648" s="24"/>
      <c r="EP7648" s="23"/>
      <c r="EQ7648" s="24"/>
      <c r="ER7648" s="22"/>
      <c r="ES7648" s="24"/>
      <c r="ET7648" s="24"/>
      <c r="EU7648" s="23"/>
      <c r="EV7648" s="26"/>
      <c r="EX7648" s="6"/>
      <c r="EY7648" s="24"/>
      <c r="EZ7648" s="109"/>
      <c r="FA7648" s="66"/>
      <c r="FB7648" s="5"/>
      <c r="FC7648" s="68"/>
      <c r="FD7648" s="67"/>
      <c r="FE7648" s="67"/>
      <c r="FF7648" s="64"/>
      <c r="FG7648" s="5"/>
      <c r="FH7648" s="69"/>
      <c r="FI7648" s="6"/>
      <c r="FJ7648" s="5"/>
      <c r="FK7648" s="25"/>
      <c r="FL7648" s="5"/>
    </row>
    <row r="7649" spans="40:168">
      <c r="AN7649" s="14"/>
      <c r="AO7649" s="14"/>
      <c r="AP7649" s="5"/>
      <c r="AQ7649" s="25"/>
      <c r="AR7649" s="25"/>
      <c r="AS7649" s="96"/>
      <c r="AT7649" s="83"/>
      <c r="AU7649" s="14"/>
      <c r="AX7649" s="83"/>
      <c r="AY7649" s="83"/>
      <c r="AZ7649" s="83"/>
      <c r="BA7649" s="83"/>
      <c r="BJ7649" s="54"/>
      <c r="BK7649" s="22"/>
      <c r="BL7649" s="24"/>
      <c r="BP7649" s="23"/>
      <c r="BQ7649" s="24"/>
      <c r="BR7649" s="22"/>
      <c r="BS7649" s="24"/>
      <c r="BT7649" s="24"/>
      <c r="BU7649" s="23"/>
      <c r="BV7649" s="26"/>
      <c r="BX7649" s="6"/>
      <c r="BY7649" s="24"/>
      <c r="BZ7649" s="109"/>
      <c r="CA7649" s="66"/>
      <c r="CB7649" s="5"/>
      <c r="CC7649" s="68"/>
      <c r="CD7649" s="67"/>
      <c r="CE7649" s="67"/>
      <c r="CF7649" s="64"/>
      <c r="CG7649" s="5"/>
      <c r="CH7649" s="69"/>
      <c r="CI7649" s="6"/>
      <c r="CJ7649" s="5"/>
      <c r="CK7649" s="25"/>
      <c r="CL7649" s="5"/>
      <c r="DN7649" s="14"/>
      <c r="DO7649" s="14"/>
      <c r="DP7649" s="5"/>
      <c r="DQ7649" s="25"/>
      <c r="DR7649" s="25"/>
      <c r="DS7649" s="96"/>
      <c r="DT7649" s="83"/>
      <c r="DU7649" s="14"/>
      <c r="DX7649" s="83"/>
      <c r="DY7649" s="83"/>
      <c r="DZ7649" s="83"/>
      <c r="EA7649" s="83"/>
      <c r="EJ7649" s="54"/>
      <c r="EK7649" s="22"/>
      <c r="EL7649" s="24"/>
      <c r="EP7649" s="23"/>
      <c r="EQ7649" s="24"/>
      <c r="ER7649" s="22"/>
      <c r="ES7649" s="24"/>
      <c r="ET7649" s="24"/>
      <c r="EU7649" s="23"/>
      <c r="EV7649" s="26"/>
      <c r="EX7649" s="6"/>
      <c r="EY7649" s="24"/>
      <c r="EZ7649" s="109"/>
      <c r="FA7649" s="66"/>
      <c r="FB7649" s="5"/>
      <c r="FC7649" s="68"/>
      <c r="FD7649" s="67"/>
      <c r="FE7649" s="67"/>
      <c r="FF7649" s="64"/>
      <c r="FG7649" s="5"/>
      <c r="FH7649" s="69"/>
      <c r="FI7649" s="6"/>
      <c r="FJ7649" s="5"/>
      <c r="FK7649" s="25"/>
      <c r="FL7649" s="5"/>
    </row>
    <row r="7650" spans="40:168">
      <c r="AN7650" s="14"/>
      <c r="AO7650" s="14"/>
      <c r="AP7650" s="5"/>
      <c r="AQ7650" s="25"/>
      <c r="AR7650" s="25"/>
      <c r="AS7650" s="96"/>
      <c r="AT7650" s="83"/>
      <c r="AU7650" s="14"/>
      <c r="AX7650" s="83"/>
      <c r="AY7650" s="83"/>
      <c r="AZ7650" s="83"/>
      <c r="BA7650" s="83"/>
      <c r="BJ7650" s="54"/>
      <c r="BK7650" s="22"/>
      <c r="BL7650" s="24"/>
      <c r="BP7650" s="23"/>
      <c r="BQ7650" s="24"/>
      <c r="BR7650" s="22"/>
      <c r="BS7650" s="24"/>
      <c r="BT7650" s="24"/>
      <c r="BU7650" s="23"/>
      <c r="BV7650" s="26"/>
      <c r="BX7650" s="6"/>
      <c r="BY7650" s="24"/>
      <c r="BZ7650" s="109"/>
      <c r="CA7650" s="66"/>
      <c r="CB7650" s="5"/>
      <c r="CC7650" s="68"/>
      <c r="CD7650" s="67"/>
      <c r="CE7650" s="67"/>
      <c r="CF7650" s="64"/>
      <c r="CG7650" s="5"/>
      <c r="CH7650" s="69"/>
      <c r="CI7650" s="6"/>
      <c r="CJ7650" s="5"/>
      <c r="CK7650" s="25"/>
      <c r="CL7650" s="5"/>
      <c r="DN7650" s="14"/>
      <c r="DO7650" s="14"/>
      <c r="DP7650" s="5"/>
      <c r="DQ7650" s="25"/>
      <c r="DR7650" s="25"/>
      <c r="DS7650" s="96"/>
      <c r="DT7650" s="83"/>
      <c r="DU7650" s="14"/>
      <c r="DX7650" s="83"/>
      <c r="DY7650" s="83"/>
      <c r="DZ7650" s="83"/>
      <c r="EA7650" s="83"/>
      <c r="EJ7650" s="54"/>
      <c r="EK7650" s="22"/>
      <c r="EL7650" s="24"/>
      <c r="EP7650" s="23"/>
      <c r="EQ7650" s="24"/>
      <c r="ER7650" s="22"/>
      <c r="ES7650" s="24"/>
      <c r="ET7650" s="24"/>
      <c r="EU7650" s="23"/>
      <c r="EV7650" s="26"/>
      <c r="EX7650" s="6"/>
      <c r="EY7650" s="24"/>
      <c r="EZ7650" s="109"/>
      <c r="FA7650" s="66"/>
      <c r="FB7650" s="5"/>
      <c r="FC7650" s="68"/>
      <c r="FD7650" s="67"/>
      <c r="FE7650" s="67"/>
      <c r="FF7650" s="64"/>
      <c r="FG7650" s="5"/>
      <c r="FH7650" s="69"/>
      <c r="FI7650" s="6"/>
      <c r="FJ7650" s="5"/>
      <c r="FK7650" s="25"/>
      <c r="FL7650" s="5"/>
    </row>
    <row r="7651" spans="40:168">
      <c r="AN7651" s="14"/>
      <c r="AO7651" s="14"/>
      <c r="AP7651" s="5"/>
      <c r="AQ7651" s="25"/>
      <c r="AR7651" s="25"/>
      <c r="AS7651" s="96"/>
      <c r="AT7651" s="83"/>
      <c r="AU7651" s="14"/>
      <c r="AX7651" s="83"/>
      <c r="AY7651" s="83"/>
      <c r="AZ7651" s="83"/>
      <c r="BA7651" s="83"/>
      <c r="BJ7651" s="54"/>
      <c r="BK7651" s="22"/>
      <c r="BL7651" s="24"/>
      <c r="BP7651" s="23"/>
      <c r="BQ7651" s="24"/>
      <c r="BR7651" s="22"/>
      <c r="BS7651" s="24"/>
      <c r="BT7651" s="24"/>
      <c r="BU7651" s="23"/>
      <c r="BV7651" s="26"/>
      <c r="BX7651" s="6"/>
      <c r="BY7651" s="24"/>
      <c r="BZ7651" s="109"/>
      <c r="CA7651" s="66"/>
      <c r="CB7651" s="5"/>
      <c r="CC7651" s="68"/>
      <c r="CD7651" s="67"/>
      <c r="CE7651" s="67"/>
      <c r="CF7651" s="64"/>
      <c r="CG7651" s="5"/>
      <c r="CH7651" s="69"/>
      <c r="CI7651" s="6"/>
      <c r="CJ7651" s="5"/>
      <c r="CK7651" s="25"/>
      <c r="CL7651" s="5"/>
      <c r="DN7651" s="14"/>
      <c r="DO7651" s="14"/>
      <c r="DP7651" s="5"/>
      <c r="DQ7651" s="25"/>
      <c r="DR7651" s="25"/>
      <c r="DS7651" s="96"/>
      <c r="DT7651" s="83"/>
      <c r="DU7651" s="14"/>
      <c r="DX7651" s="83"/>
      <c r="DY7651" s="83"/>
      <c r="DZ7651" s="83"/>
      <c r="EA7651" s="83"/>
      <c r="EJ7651" s="54"/>
      <c r="EK7651" s="22"/>
      <c r="EL7651" s="24"/>
      <c r="EP7651" s="23"/>
      <c r="EQ7651" s="24"/>
      <c r="ER7651" s="22"/>
      <c r="ES7651" s="24"/>
      <c r="ET7651" s="24"/>
      <c r="EU7651" s="23"/>
      <c r="EV7651" s="26"/>
      <c r="EX7651" s="6"/>
      <c r="EY7651" s="24"/>
      <c r="EZ7651" s="109"/>
      <c r="FA7651" s="66"/>
      <c r="FB7651" s="5"/>
      <c r="FC7651" s="68"/>
      <c r="FD7651" s="67"/>
      <c r="FE7651" s="67"/>
      <c r="FF7651" s="64"/>
      <c r="FG7651" s="5"/>
      <c r="FH7651" s="69"/>
      <c r="FI7651" s="6"/>
      <c r="FJ7651" s="5"/>
      <c r="FK7651" s="25"/>
      <c r="FL7651" s="5"/>
    </row>
    <row r="7652" spans="40:168">
      <c r="AN7652" s="14"/>
      <c r="AO7652" s="14"/>
      <c r="AP7652" s="5"/>
      <c r="AQ7652" s="25"/>
      <c r="AR7652" s="25"/>
      <c r="AS7652" s="96"/>
      <c r="AT7652" s="83"/>
      <c r="AU7652" s="14"/>
      <c r="AX7652" s="83"/>
      <c r="AY7652" s="83"/>
      <c r="AZ7652" s="83"/>
      <c r="BA7652" s="83"/>
      <c r="BJ7652" s="54"/>
      <c r="BK7652" s="22"/>
      <c r="BL7652" s="24"/>
      <c r="BP7652" s="23"/>
      <c r="BQ7652" s="24"/>
      <c r="BR7652" s="22"/>
      <c r="BS7652" s="24"/>
      <c r="BT7652" s="24"/>
      <c r="BU7652" s="23"/>
      <c r="BV7652" s="26"/>
      <c r="BX7652" s="6"/>
      <c r="BY7652" s="24"/>
      <c r="BZ7652" s="109"/>
      <c r="CA7652" s="66"/>
      <c r="CB7652" s="5"/>
      <c r="CC7652" s="68"/>
      <c r="CD7652" s="67"/>
      <c r="CE7652" s="67"/>
      <c r="CF7652" s="64"/>
      <c r="CG7652" s="5"/>
      <c r="CH7652" s="69"/>
      <c r="CI7652" s="6"/>
      <c r="CJ7652" s="5"/>
      <c r="CK7652" s="25"/>
      <c r="CL7652" s="5"/>
      <c r="DN7652" s="14"/>
      <c r="DO7652" s="14"/>
      <c r="DP7652" s="5"/>
      <c r="DQ7652" s="25"/>
      <c r="DR7652" s="25"/>
      <c r="DS7652" s="96"/>
      <c r="DT7652" s="83"/>
      <c r="DU7652" s="14"/>
      <c r="DX7652" s="83"/>
      <c r="DY7652" s="83"/>
      <c r="DZ7652" s="83"/>
      <c r="EA7652" s="83"/>
      <c r="EJ7652" s="54"/>
      <c r="EK7652" s="22"/>
      <c r="EL7652" s="24"/>
      <c r="EP7652" s="23"/>
      <c r="EQ7652" s="24"/>
      <c r="ER7652" s="22"/>
      <c r="ES7652" s="24"/>
      <c r="ET7652" s="24"/>
      <c r="EU7652" s="23"/>
      <c r="EV7652" s="26"/>
      <c r="EX7652" s="6"/>
      <c r="EY7652" s="24"/>
      <c r="EZ7652" s="109"/>
      <c r="FA7652" s="66"/>
      <c r="FB7652" s="5"/>
      <c r="FC7652" s="68"/>
      <c r="FD7652" s="67"/>
      <c r="FE7652" s="67"/>
      <c r="FF7652" s="64"/>
      <c r="FG7652" s="5"/>
      <c r="FH7652" s="69"/>
      <c r="FI7652" s="6"/>
      <c r="FJ7652" s="5"/>
      <c r="FK7652" s="25"/>
      <c r="FL7652" s="5"/>
    </row>
    <row r="7653" spans="40:168">
      <c r="AN7653" s="14"/>
      <c r="AO7653" s="14"/>
      <c r="AP7653" s="5"/>
      <c r="AQ7653" s="25"/>
      <c r="AR7653" s="25"/>
      <c r="AS7653" s="96"/>
      <c r="AT7653" s="83"/>
      <c r="AU7653" s="14"/>
      <c r="AX7653" s="83"/>
      <c r="AY7653" s="83"/>
      <c r="AZ7653" s="83"/>
      <c r="BA7653" s="83"/>
      <c r="BJ7653" s="54"/>
      <c r="BK7653" s="22"/>
      <c r="BL7653" s="24"/>
      <c r="BP7653" s="23"/>
      <c r="BQ7653" s="24"/>
      <c r="BR7653" s="22"/>
      <c r="BS7653" s="24"/>
      <c r="BT7653" s="24"/>
      <c r="BU7653" s="23"/>
      <c r="BV7653" s="26"/>
      <c r="BX7653" s="6"/>
      <c r="BY7653" s="24"/>
      <c r="BZ7653" s="109"/>
      <c r="CA7653" s="66"/>
      <c r="CB7653" s="5"/>
      <c r="CC7653" s="68"/>
      <c r="CD7653" s="67"/>
      <c r="CE7653" s="67"/>
      <c r="CF7653" s="64"/>
      <c r="CG7653" s="5"/>
      <c r="CH7653" s="69"/>
      <c r="CI7653" s="6"/>
      <c r="CJ7653" s="5"/>
      <c r="CK7653" s="25"/>
      <c r="CL7653" s="5"/>
      <c r="DN7653" s="14"/>
      <c r="DO7653" s="14"/>
      <c r="DP7653" s="5"/>
      <c r="DQ7653" s="25"/>
      <c r="DR7653" s="25"/>
      <c r="DS7653" s="96"/>
      <c r="DT7653" s="83"/>
      <c r="DU7653" s="14"/>
      <c r="DX7653" s="83"/>
      <c r="DY7653" s="83"/>
      <c r="DZ7653" s="83"/>
      <c r="EA7653" s="83"/>
      <c r="EJ7653" s="54"/>
      <c r="EK7653" s="22"/>
      <c r="EL7653" s="24"/>
      <c r="EP7653" s="23"/>
      <c r="EQ7653" s="24"/>
      <c r="ER7653" s="22"/>
      <c r="ES7653" s="24"/>
      <c r="ET7653" s="24"/>
      <c r="EU7653" s="23"/>
      <c r="EV7653" s="26"/>
      <c r="EX7653" s="6"/>
      <c r="EY7653" s="24"/>
      <c r="EZ7653" s="109"/>
      <c r="FA7653" s="66"/>
      <c r="FB7653" s="5"/>
      <c r="FC7653" s="68"/>
      <c r="FD7653" s="67"/>
      <c r="FE7653" s="67"/>
      <c r="FF7653" s="64"/>
      <c r="FG7653" s="5"/>
      <c r="FH7653" s="69"/>
      <c r="FI7653" s="6"/>
      <c r="FJ7653" s="5"/>
      <c r="FK7653" s="25"/>
      <c r="FL7653" s="5"/>
    </row>
    <row r="7654" spans="40:168">
      <c r="AN7654" s="14"/>
      <c r="AO7654" s="14"/>
      <c r="AP7654" s="5"/>
      <c r="AQ7654" s="25"/>
      <c r="AR7654" s="25"/>
      <c r="AS7654" s="96"/>
      <c r="AT7654" s="83"/>
      <c r="AU7654" s="14"/>
      <c r="AX7654" s="83"/>
      <c r="AY7654" s="83"/>
      <c r="AZ7654" s="83"/>
      <c r="BA7654" s="83"/>
      <c r="BJ7654" s="54"/>
      <c r="BK7654" s="22"/>
      <c r="BL7654" s="24"/>
      <c r="BP7654" s="23"/>
      <c r="BQ7654" s="24"/>
      <c r="BR7654" s="22"/>
      <c r="BS7654" s="24"/>
      <c r="BT7654" s="24"/>
      <c r="BU7654" s="23"/>
      <c r="BV7654" s="26"/>
      <c r="BX7654" s="6"/>
      <c r="BY7654" s="24"/>
      <c r="BZ7654" s="109"/>
      <c r="CA7654" s="66"/>
      <c r="CB7654" s="5"/>
      <c r="CC7654" s="68"/>
      <c r="CD7654" s="67"/>
      <c r="CE7654" s="67"/>
      <c r="CF7654" s="64"/>
      <c r="CG7654" s="5"/>
      <c r="CH7654" s="69"/>
      <c r="CI7654" s="6"/>
      <c r="CJ7654" s="5"/>
      <c r="CK7654" s="25"/>
      <c r="CL7654" s="5"/>
      <c r="DN7654" s="14"/>
      <c r="DO7654" s="14"/>
      <c r="DP7654" s="5"/>
      <c r="DQ7654" s="25"/>
      <c r="DR7654" s="25"/>
      <c r="DS7654" s="96"/>
      <c r="DT7654" s="83"/>
      <c r="DU7654" s="14"/>
      <c r="DX7654" s="83"/>
      <c r="DY7654" s="83"/>
      <c r="DZ7654" s="83"/>
      <c r="EA7654" s="83"/>
      <c r="EJ7654" s="54"/>
      <c r="EK7654" s="22"/>
      <c r="EL7654" s="24"/>
      <c r="EP7654" s="23"/>
      <c r="EQ7654" s="24"/>
      <c r="ER7654" s="22"/>
      <c r="ES7654" s="24"/>
      <c r="ET7654" s="24"/>
      <c r="EU7654" s="23"/>
      <c r="EV7654" s="26"/>
      <c r="EX7654" s="6"/>
      <c r="EY7654" s="24"/>
      <c r="EZ7654" s="109"/>
      <c r="FA7654" s="66"/>
      <c r="FB7654" s="5"/>
      <c r="FC7654" s="68"/>
      <c r="FD7654" s="67"/>
      <c r="FE7654" s="67"/>
      <c r="FF7654" s="64"/>
      <c r="FG7654" s="5"/>
      <c r="FH7654" s="69"/>
      <c r="FI7654" s="6"/>
      <c r="FJ7654" s="5"/>
      <c r="FK7654" s="25"/>
      <c r="FL7654" s="5"/>
    </row>
    <row r="7655" spans="40:168">
      <c r="AN7655" s="14"/>
      <c r="AO7655" s="14"/>
      <c r="AP7655" s="5"/>
      <c r="AQ7655" s="25"/>
      <c r="AR7655" s="25"/>
      <c r="AS7655" s="96"/>
      <c r="AT7655" s="83"/>
      <c r="AU7655" s="14"/>
      <c r="AX7655" s="83"/>
      <c r="AY7655" s="83"/>
      <c r="AZ7655" s="83"/>
      <c r="BA7655" s="83"/>
      <c r="BJ7655" s="54"/>
      <c r="BK7655" s="22"/>
      <c r="BL7655" s="24"/>
      <c r="BP7655" s="23"/>
      <c r="BQ7655" s="24"/>
      <c r="BR7655" s="22"/>
      <c r="BS7655" s="24"/>
      <c r="BT7655" s="24"/>
      <c r="BU7655" s="23"/>
      <c r="BV7655" s="26"/>
      <c r="BX7655" s="6"/>
      <c r="BY7655" s="24"/>
      <c r="BZ7655" s="109"/>
      <c r="CA7655" s="66"/>
      <c r="CB7655" s="5"/>
      <c r="CC7655" s="68"/>
      <c r="CD7655" s="67"/>
      <c r="CE7655" s="67"/>
      <c r="CF7655" s="64"/>
      <c r="CG7655" s="5"/>
      <c r="CH7655" s="69"/>
      <c r="CI7655" s="6"/>
      <c r="CJ7655" s="5"/>
      <c r="CK7655" s="25"/>
      <c r="CL7655" s="5"/>
      <c r="DN7655" s="14"/>
      <c r="DO7655" s="14"/>
      <c r="DP7655" s="5"/>
      <c r="DQ7655" s="25"/>
      <c r="DR7655" s="25"/>
      <c r="DS7655" s="96"/>
      <c r="DT7655" s="83"/>
      <c r="DU7655" s="14"/>
      <c r="DX7655" s="83"/>
      <c r="DY7655" s="83"/>
      <c r="DZ7655" s="83"/>
      <c r="EA7655" s="83"/>
      <c r="EJ7655" s="54"/>
      <c r="EK7655" s="22"/>
      <c r="EL7655" s="24"/>
      <c r="EP7655" s="23"/>
      <c r="EQ7655" s="24"/>
      <c r="ER7655" s="22"/>
      <c r="ES7655" s="24"/>
      <c r="ET7655" s="24"/>
      <c r="EU7655" s="23"/>
      <c r="EV7655" s="26"/>
      <c r="EX7655" s="6"/>
      <c r="EY7655" s="24"/>
      <c r="EZ7655" s="109"/>
      <c r="FA7655" s="66"/>
      <c r="FB7655" s="5"/>
      <c r="FC7655" s="68"/>
      <c r="FD7655" s="67"/>
      <c r="FE7655" s="67"/>
      <c r="FF7655" s="64"/>
      <c r="FG7655" s="5"/>
      <c r="FH7655" s="69"/>
      <c r="FI7655" s="6"/>
      <c r="FJ7655" s="5"/>
      <c r="FK7655" s="25"/>
      <c r="FL7655" s="5"/>
    </row>
    <row r="7656" spans="40:168">
      <c r="AN7656" s="14"/>
      <c r="AO7656" s="14"/>
      <c r="AP7656" s="5"/>
      <c r="AQ7656" s="25"/>
      <c r="AR7656" s="25"/>
      <c r="AS7656" s="96"/>
      <c r="AT7656" s="83"/>
      <c r="AU7656" s="14"/>
      <c r="AX7656" s="83"/>
      <c r="AY7656" s="83"/>
      <c r="AZ7656" s="83"/>
      <c r="BA7656" s="83"/>
      <c r="BJ7656" s="54"/>
      <c r="BK7656" s="22"/>
      <c r="BL7656" s="24"/>
      <c r="BP7656" s="23"/>
      <c r="BQ7656" s="24"/>
      <c r="BR7656" s="22"/>
      <c r="BS7656" s="24"/>
      <c r="BT7656" s="24"/>
      <c r="BU7656" s="23"/>
      <c r="BV7656" s="26"/>
      <c r="BX7656" s="6"/>
      <c r="BY7656" s="24"/>
      <c r="BZ7656" s="109"/>
      <c r="CA7656" s="66"/>
      <c r="CB7656" s="5"/>
      <c r="CC7656" s="68"/>
      <c r="CD7656" s="67"/>
      <c r="CE7656" s="67"/>
      <c r="CF7656" s="64"/>
      <c r="CG7656" s="5"/>
      <c r="CH7656" s="69"/>
      <c r="CI7656" s="6"/>
      <c r="CJ7656" s="5"/>
      <c r="CK7656" s="25"/>
      <c r="CL7656" s="5"/>
      <c r="DN7656" s="14"/>
      <c r="DO7656" s="14"/>
      <c r="DP7656" s="5"/>
      <c r="DQ7656" s="25"/>
      <c r="DR7656" s="25"/>
      <c r="DS7656" s="96"/>
      <c r="DT7656" s="83"/>
      <c r="DU7656" s="14"/>
      <c r="DX7656" s="83"/>
      <c r="DY7656" s="83"/>
      <c r="DZ7656" s="83"/>
      <c r="EA7656" s="83"/>
      <c r="EJ7656" s="54"/>
      <c r="EK7656" s="22"/>
      <c r="EL7656" s="24"/>
      <c r="EP7656" s="23"/>
      <c r="EQ7656" s="24"/>
      <c r="ER7656" s="22"/>
      <c r="ES7656" s="24"/>
      <c r="ET7656" s="24"/>
      <c r="EU7656" s="23"/>
      <c r="EV7656" s="26"/>
      <c r="EX7656" s="6"/>
      <c r="EY7656" s="24"/>
      <c r="EZ7656" s="109"/>
      <c r="FA7656" s="66"/>
      <c r="FB7656" s="5"/>
      <c r="FC7656" s="68"/>
      <c r="FD7656" s="67"/>
      <c r="FE7656" s="67"/>
      <c r="FF7656" s="64"/>
      <c r="FG7656" s="5"/>
      <c r="FH7656" s="69"/>
      <c r="FI7656" s="6"/>
      <c r="FJ7656" s="5"/>
      <c r="FK7656" s="25"/>
      <c r="FL7656" s="5"/>
    </row>
    <row r="7657" spans="40:168">
      <c r="AN7657" s="14"/>
      <c r="AO7657" s="14"/>
      <c r="AP7657" s="5"/>
      <c r="AQ7657" s="25"/>
      <c r="AR7657" s="25"/>
      <c r="AS7657" s="96"/>
      <c r="AT7657" s="83"/>
      <c r="AU7657" s="14"/>
      <c r="AX7657" s="83"/>
      <c r="AY7657" s="83"/>
      <c r="AZ7657" s="83"/>
      <c r="BA7657" s="83"/>
      <c r="BJ7657" s="54"/>
      <c r="BK7657" s="22"/>
      <c r="BL7657" s="24"/>
      <c r="BP7657" s="23"/>
      <c r="BQ7657" s="24"/>
      <c r="BR7657" s="22"/>
      <c r="BS7657" s="24"/>
      <c r="BT7657" s="24"/>
      <c r="BU7657" s="23"/>
      <c r="BV7657" s="26"/>
      <c r="BX7657" s="6"/>
      <c r="BY7657" s="24"/>
      <c r="BZ7657" s="109"/>
      <c r="CA7657" s="66"/>
      <c r="CB7657" s="5"/>
      <c r="CC7657" s="68"/>
      <c r="CD7657" s="67"/>
      <c r="CE7657" s="67"/>
      <c r="CF7657" s="64"/>
      <c r="CG7657" s="5"/>
      <c r="CH7657" s="69"/>
      <c r="CI7657" s="6"/>
      <c r="CJ7657" s="5"/>
      <c r="CK7657" s="25"/>
      <c r="CL7657" s="5"/>
      <c r="DN7657" s="14"/>
      <c r="DO7657" s="14"/>
      <c r="DP7657" s="5"/>
      <c r="DQ7657" s="25"/>
      <c r="DR7657" s="25"/>
      <c r="DS7657" s="96"/>
      <c r="DT7657" s="83"/>
      <c r="DU7657" s="14"/>
      <c r="DX7657" s="83"/>
      <c r="DY7657" s="83"/>
      <c r="DZ7657" s="83"/>
      <c r="EA7657" s="83"/>
      <c r="EJ7657" s="54"/>
      <c r="EK7657" s="22"/>
      <c r="EL7657" s="24"/>
      <c r="EP7657" s="23"/>
      <c r="EQ7657" s="24"/>
      <c r="ER7657" s="22"/>
      <c r="ES7657" s="24"/>
      <c r="ET7657" s="24"/>
      <c r="EU7657" s="23"/>
      <c r="EV7657" s="26"/>
      <c r="EX7657" s="6"/>
      <c r="EY7657" s="24"/>
      <c r="EZ7657" s="109"/>
      <c r="FA7657" s="66"/>
      <c r="FB7657" s="5"/>
      <c r="FC7657" s="68"/>
      <c r="FD7657" s="67"/>
      <c r="FE7657" s="67"/>
      <c r="FF7657" s="64"/>
      <c r="FG7657" s="5"/>
      <c r="FH7657" s="69"/>
      <c r="FI7657" s="6"/>
      <c r="FJ7657" s="5"/>
      <c r="FK7657" s="25"/>
      <c r="FL7657" s="5"/>
    </row>
    <row r="7658" spans="40:168">
      <c r="AN7658" s="14"/>
      <c r="AO7658" s="14"/>
      <c r="AP7658" s="5"/>
      <c r="AQ7658" s="25"/>
      <c r="AR7658" s="25"/>
      <c r="AS7658" s="96"/>
      <c r="AT7658" s="83"/>
      <c r="AU7658" s="14"/>
      <c r="AX7658" s="83"/>
      <c r="AY7658" s="83"/>
      <c r="AZ7658" s="83"/>
      <c r="BA7658" s="83"/>
      <c r="BJ7658" s="54"/>
      <c r="BK7658" s="22"/>
      <c r="BL7658" s="24"/>
      <c r="BP7658" s="23"/>
      <c r="BQ7658" s="24"/>
      <c r="BR7658" s="22"/>
      <c r="BS7658" s="24"/>
      <c r="BT7658" s="24"/>
      <c r="BU7658" s="23"/>
      <c r="BV7658" s="26"/>
      <c r="BX7658" s="6"/>
      <c r="BY7658" s="24"/>
      <c r="BZ7658" s="109"/>
      <c r="CA7658" s="66"/>
      <c r="CB7658" s="5"/>
      <c r="CC7658" s="68"/>
      <c r="CD7658" s="67"/>
      <c r="CE7658" s="67"/>
      <c r="CF7658" s="64"/>
      <c r="CG7658" s="5"/>
      <c r="CH7658" s="69"/>
      <c r="CI7658" s="6"/>
      <c r="CJ7658" s="5"/>
      <c r="CK7658" s="25"/>
      <c r="CL7658" s="5"/>
      <c r="DN7658" s="14"/>
      <c r="DO7658" s="14"/>
      <c r="DP7658" s="5"/>
      <c r="DQ7658" s="25"/>
      <c r="DR7658" s="25"/>
      <c r="DS7658" s="96"/>
      <c r="DT7658" s="83"/>
      <c r="DU7658" s="14"/>
      <c r="DX7658" s="83"/>
      <c r="DY7658" s="83"/>
      <c r="DZ7658" s="83"/>
      <c r="EA7658" s="83"/>
      <c r="EJ7658" s="54"/>
      <c r="EK7658" s="22"/>
      <c r="EL7658" s="24"/>
      <c r="EP7658" s="23"/>
      <c r="EQ7658" s="24"/>
      <c r="ER7658" s="22"/>
      <c r="ES7658" s="24"/>
      <c r="ET7658" s="24"/>
      <c r="EU7658" s="23"/>
      <c r="EV7658" s="26"/>
      <c r="EX7658" s="6"/>
      <c r="EY7658" s="24"/>
      <c r="EZ7658" s="109"/>
      <c r="FA7658" s="66"/>
      <c r="FB7658" s="5"/>
      <c r="FC7658" s="68"/>
      <c r="FD7658" s="67"/>
      <c r="FE7658" s="67"/>
      <c r="FF7658" s="64"/>
      <c r="FG7658" s="5"/>
      <c r="FH7658" s="69"/>
      <c r="FI7658" s="6"/>
      <c r="FJ7658" s="5"/>
      <c r="FK7658" s="25"/>
      <c r="FL7658" s="5"/>
    </row>
    <row r="7659" spans="40:168">
      <c r="AN7659" s="14"/>
      <c r="AO7659" s="14"/>
      <c r="AP7659" s="5"/>
      <c r="AQ7659" s="25"/>
      <c r="AR7659" s="25"/>
      <c r="AS7659" s="96"/>
      <c r="AT7659" s="83"/>
      <c r="AU7659" s="14"/>
      <c r="AX7659" s="83"/>
      <c r="AY7659" s="83"/>
      <c r="AZ7659" s="83"/>
      <c r="BA7659" s="83"/>
      <c r="BJ7659" s="54"/>
      <c r="BK7659" s="22"/>
      <c r="BL7659" s="24"/>
      <c r="BP7659" s="23"/>
      <c r="BQ7659" s="24"/>
      <c r="BR7659" s="22"/>
      <c r="BS7659" s="24"/>
      <c r="BT7659" s="24"/>
      <c r="BU7659" s="23"/>
      <c r="BV7659" s="26"/>
      <c r="BX7659" s="6"/>
      <c r="BY7659" s="24"/>
      <c r="BZ7659" s="109"/>
      <c r="CA7659" s="66"/>
      <c r="CB7659" s="5"/>
      <c r="CC7659" s="68"/>
      <c r="CD7659" s="67"/>
      <c r="CE7659" s="67"/>
      <c r="CF7659" s="64"/>
      <c r="CG7659" s="5"/>
      <c r="CH7659" s="69"/>
      <c r="CI7659" s="6"/>
      <c r="CJ7659" s="5"/>
      <c r="CK7659" s="25"/>
      <c r="CL7659" s="5"/>
      <c r="DN7659" s="14"/>
      <c r="DO7659" s="14"/>
      <c r="DP7659" s="5"/>
      <c r="DQ7659" s="25"/>
      <c r="DR7659" s="25"/>
      <c r="DS7659" s="96"/>
      <c r="DT7659" s="83"/>
      <c r="DU7659" s="14"/>
      <c r="DX7659" s="83"/>
      <c r="DY7659" s="83"/>
      <c r="DZ7659" s="83"/>
      <c r="EA7659" s="83"/>
      <c r="EJ7659" s="54"/>
      <c r="EK7659" s="22"/>
      <c r="EL7659" s="24"/>
      <c r="EP7659" s="23"/>
      <c r="EQ7659" s="24"/>
      <c r="ER7659" s="22"/>
      <c r="ES7659" s="24"/>
      <c r="ET7659" s="24"/>
      <c r="EU7659" s="23"/>
      <c r="EV7659" s="26"/>
      <c r="EX7659" s="6"/>
      <c r="EY7659" s="24"/>
      <c r="EZ7659" s="109"/>
      <c r="FA7659" s="66"/>
      <c r="FB7659" s="5"/>
      <c r="FC7659" s="68"/>
      <c r="FD7659" s="67"/>
      <c r="FE7659" s="67"/>
      <c r="FF7659" s="64"/>
      <c r="FG7659" s="5"/>
      <c r="FH7659" s="69"/>
      <c r="FI7659" s="6"/>
      <c r="FJ7659" s="5"/>
      <c r="FK7659" s="25"/>
      <c r="FL7659" s="5"/>
    </row>
    <row r="7660" spans="40:168">
      <c r="AN7660" s="14"/>
      <c r="AO7660" s="14"/>
      <c r="AP7660" s="5"/>
      <c r="AQ7660" s="25"/>
      <c r="AR7660" s="25"/>
      <c r="AS7660" s="96"/>
      <c r="AT7660" s="83"/>
      <c r="AU7660" s="14"/>
      <c r="AX7660" s="83"/>
      <c r="AY7660" s="83"/>
      <c r="AZ7660" s="83"/>
      <c r="BA7660" s="83"/>
      <c r="BJ7660" s="54"/>
      <c r="BK7660" s="22"/>
      <c r="BL7660" s="24"/>
      <c r="BP7660" s="23"/>
      <c r="BQ7660" s="24"/>
      <c r="BR7660" s="22"/>
      <c r="BS7660" s="24"/>
      <c r="BT7660" s="24"/>
      <c r="BU7660" s="23"/>
      <c r="BV7660" s="26"/>
      <c r="BX7660" s="6"/>
      <c r="BY7660" s="24"/>
      <c r="BZ7660" s="109"/>
      <c r="CA7660" s="66"/>
      <c r="CB7660" s="5"/>
      <c r="CC7660" s="68"/>
      <c r="CD7660" s="67"/>
      <c r="CE7660" s="67"/>
      <c r="CF7660" s="64"/>
      <c r="CG7660" s="5"/>
      <c r="CH7660" s="69"/>
      <c r="CI7660" s="6"/>
      <c r="CJ7660" s="5"/>
      <c r="CK7660" s="25"/>
      <c r="CL7660" s="5"/>
      <c r="DN7660" s="14"/>
      <c r="DO7660" s="14"/>
      <c r="DP7660" s="5"/>
      <c r="DQ7660" s="25"/>
      <c r="DR7660" s="25"/>
      <c r="DS7660" s="96"/>
      <c r="DT7660" s="83"/>
      <c r="DU7660" s="14"/>
      <c r="DX7660" s="83"/>
      <c r="DY7660" s="83"/>
      <c r="DZ7660" s="83"/>
      <c r="EA7660" s="83"/>
      <c r="EJ7660" s="54"/>
      <c r="EK7660" s="22"/>
      <c r="EL7660" s="24"/>
      <c r="EP7660" s="23"/>
      <c r="EQ7660" s="24"/>
      <c r="ER7660" s="22"/>
      <c r="ES7660" s="24"/>
      <c r="ET7660" s="24"/>
      <c r="EU7660" s="23"/>
      <c r="EV7660" s="26"/>
      <c r="EX7660" s="6"/>
      <c r="EY7660" s="24"/>
      <c r="EZ7660" s="109"/>
      <c r="FA7660" s="66"/>
      <c r="FB7660" s="5"/>
      <c r="FC7660" s="68"/>
      <c r="FD7660" s="67"/>
      <c r="FE7660" s="67"/>
      <c r="FF7660" s="64"/>
      <c r="FG7660" s="5"/>
      <c r="FH7660" s="69"/>
      <c r="FI7660" s="6"/>
      <c r="FJ7660" s="5"/>
      <c r="FK7660" s="25"/>
      <c r="FL7660" s="5"/>
    </row>
    <row r="7661" spans="40:168">
      <c r="AN7661" s="14"/>
      <c r="AO7661" s="14"/>
      <c r="AP7661" s="5"/>
      <c r="AQ7661" s="25"/>
      <c r="AR7661" s="25"/>
      <c r="AS7661" s="96"/>
      <c r="AT7661" s="83"/>
      <c r="AU7661" s="14"/>
      <c r="AX7661" s="83"/>
      <c r="AY7661" s="83"/>
      <c r="AZ7661" s="83"/>
      <c r="BA7661" s="83"/>
      <c r="BJ7661" s="54"/>
      <c r="BK7661" s="22"/>
      <c r="BL7661" s="24"/>
      <c r="BP7661" s="23"/>
      <c r="BQ7661" s="24"/>
      <c r="BR7661" s="22"/>
      <c r="BS7661" s="24"/>
      <c r="BT7661" s="24"/>
      <c r="BU7661" s="23"/>
      <c r="BV7661" s="26"/>
      <c r="BX7661" s="6"/>
      <c r="BY7661" s="24"/>
      <c r="BZ7661" s="109"/>
      <c r="CA7661" s="66"/>
      <c r="CB7661" s="5"/>
      <c r="CC7661" s="68"/>
      <c r="CD7661" s="67"/>
      <c r="CE7661" s="67"/>
      <c r="CF7661" s="64"/>
      <c r="CG7661" s="5"/>
      <c r="CH7661" s="69"/>
      <c r="CI7661" s="6"/>
      <c r="CJ7661" s="5"/>
      <c r="CK7661" s="25"/>
      <c r="CL7661" s="5"/>
      <c r="DN7661" s="14"/>
      <c r="DO7661" s="14"/>
      <c r="DP7661" s="5"/>
      <c r="DQ7661" s="25"/>
      <c r="DR7661" s="25"/>
      <c r="DS7661" s="96"/>
      <c r="DT7661" s="83"/>
      <c r="DU7661" s="14"/>
      <c r="DX7661" s="83"/>
      <c r="DY7661" s="83"/>
      <c r="DZ7661" s="83"/>
      <c r="EA7661" s="83"/>
      <c r="EJ7661" s="54"/>
      <c r="EK7661" s="22"/>
      <c r="EL7661" s="24"/>
      <c r="EP7661" s="23"/>
      <c r="EQ7661" s="24"/>
      <c r="ER7661" s="22"/>
      <c r="ES7661" s="24"/>
      <c r="ET7661" s="24"/>
      <c r="EU7661" s="23"/>
      <c r="EV7661" s="26"/>
      <c r="EX7661" s="6"/>
      <c r="EY7661" s="24"/>
      <c r="EZ7661" s="109"/>
      <c r="FA7661" s="66"/>
      <c r="FB7661" s="5"/>
      <c r="FC7661" s="68"/>
      <c r="FD7661" s="67"/>
      <c r="FE7661" s="67"/>
      <c r="FF7661" s="64"/>
      <c r="FG7661" s="5"/>
      <c r="FH7661" s="69"/>
      <c r="FI7661" s="6"/>
      <c r="FJ7661" s="5"/>
      <c r="FK7661" s="25"/>
      <c r="FL7661" s="5"/>
    </row>
    <row r="7662" spans="40:168">
      <c r="AN7662" s="14"/>
      <c r="AO7662" s="14"/>
      <c r="AP7662" s="5"/>
      <c r="AQ7662" s="25"/>
      <c r="AR7662" s="25"/>
      <c r="AS7662" s="96"/>
      <c r="AT7662" s="83"/>
      <c r="AU7662" s="14"/>
      <c r="AX7662" s="83"/>
      <c r="AY7662" s="83"/>
      <c r="AZ7662" s="83"/>
      <c r="BA7662" s="83"/>
      <c r="BJ7662" s="54"/>
      <c r="BK7662" s="22"/>
      <c r="BL7662" s="24"/>
      <c r="BP7662" s="23"/>
      <c r="BQ7662" s="24"/>
      <c r="BR7662" s="22"/>
      <c r="BS7662" s="24"/>
      <c r="BT7662" s="24"/>
      <c r="BU7662" s="23"/>
      <c r="BV7662" s="26"/>
      <c r="BX7662" s="6"/>
      <c r="BY7662" s="24"/>
      <c r="BZ7662" s="109"/>
      <c r="CA7662" s="66"/>
      <c r="CB7662" s="5"/>
      <c r="CC7662" s="68"/>
      <c r="CD7662" s="67"/>
      <c r="CE7662" s="67"/>
      <c r="CF7662" s="64"/>
      <c r="CG7662" s="5"/>
      <c r="CH7662" s="69"/>
      <c r="CI7662" s="6"/>
      <c r="CJ7662" s="5"/>
      <c r="CK7662" s="25"/>
      <c r="CL7662" s="5"/>
      <c r="DN7662" s="14"/>
      <c r="DO7662" s="14"/>
      <c r="DP7662" s="5"/>
      <c r="DQ7662" s="25"/>
      <c r="DR7662" s="25"/>
      <c r="DS7662" s="96"/>
      <c r="DT7662" s="83"/>
      <c r="DU7662" s="14"/>
      <c r="DX7662" s="83"/>
      <c r="DY7662" s="83"/>
      <c r="DZ7662" s="83"/>
      <c r="EA7662" s="83"/>
      <c r="EJ7662" s="54"/>
      <c r="EK7662" s="22"/>
      <c r="EL7662" s="24"/>
      <c r="EP7662" s="23"/>
      <c r="EQ7662" s="24"/>
      <c r="ER7662" s="22"/>
      <c r="ES7662" s="24"/>
      <c r="ET7662" s="24"/>
      <c r="EU7662" s="23"/>
      <c r="EV7662" s="26"/>
      <c r="EX7662" s="6"/>
      <c r="EY7662" s="24"/>
      <c r="EZ7662" s="109"/>
      <c r="FA7662" s="66"/>
      <c r="FB7662" s="5"/>
      <c r="FC7662" s="68"/>
      <c r="FD7662" s="67"/>
      <c r="FE7662" s="67"/>
      <c r="FF7662" s="64"/>
      <c r="FG7662" s="5"/>
      <c r="FH7662" s="69"/>
      <c r="FI7662" s="6"/>
      <c r="FJ7662" s="5"/>
      <c r="FK7662" s="25"/>
      <c r="FL7662" s="5"/>
    </row>
    <row r="7663" spans="40:168">
      <c r="AN7663" s="14"/>
      <c r="AO7663" s="14"/>
      <c r="AP7663" s="5"/>
      <c r="AQ7663" s="25"/>
      <c r="AR7663" s="25"/>
      <c r="AS7663" s="96"/>
      <c r="AT7663" s="83"/>
      <c r="AU7663" s="14"/>
      <c r="AX7663" s="83"/>
      <c r="AY7663" s="83"/>
      <c r="AZ7663" s="83"/>
      <c r="BA7663" s="83"/>
      <c r="BJ7663" s="54"/>
      <c r="BK7663" s="22"/>
      <c r="BL7663" s="24"/>
      <c r="BP7663" s="23"/>
      <c r="BQ7663" s="24"/>
      <c r="BR7663" s="22"/>
      <c r="BS7663" s="24"/>
      <c r="BT7663" s="24"/>
      <c r="BU7663" s="23"/>
      <c r="BV7663" s="26"/>
      <c r="BX7663" s="6"/>
      <c r="BY7663" s="24"/>
      <c r="BZ7663" s="109"/>
      <c r="CA7663" s="66"/>
      <c r="CB7663" s="5"/>
      <c r="CC7663" s="68"/>
      <c r="CD7663" s="67"/>
      <c r="CE7663" s="67"/>
      <c r="CF7663" s="64"/>
      <c r="CG7663" s="5"/>
      <c r="CH7663" s="69"/>
      <c r="CI7663" s="6"/>
      <c r="CJ7663" s="5"/>
      <c r="CK7663" s="25"/>
      <c r="CL7663" s="5"/>
      <c r="DN7663" s="14"/>
      <c r="DO7663" s="14"/>
      <c r="DP7663" s="5"/>
      <c r="DQ7663" s="25"/>
      <c r="DR7663" s="25"/>
      <c r="DS7663" s="96"/>
      <c r="DT7663" s="83"/>
      <c r="DU7663" s="14"/>
      <c r="DX7663" s="83"/>
      <c r="DY7663" s="83"/>
      <c r="DZ7663" s="83"/>
      <c r="EA7663" s="83"/>
      <c r="EJ7663" s="54"/>
      <c r="EK7663" s="22"/>
      <c r="EL7663" s="24"/>
      <c r="EP7663" s="23"/>
      <c r="EQ7663" s="24"/>
      <c r="ER7663" s="22"/>
      <c r="ES7663" s="24"/>
      <c r="ET7663" s="24"/>
      <c r="EU7663" s="23"/>
      <c r="EV7663" s="26"/>
      <c r="EX7663" s="6"/>
      <c r="EY7663" s="24"/>
      <c r="EZ7663" s="109"/>
      <c r="FA7663" s="66"/>
      <c r="FB7663" s="5"/>
      <c r="FC7663" s="68"/>
      <c r="FD7663" s="67"/>
      <c r="FE7663" s="67"/>
      <c r="FF7663" s="64"/>
      <c r="FG7663" s="5"/>
      <c r="FH7663" s="69"/>
      <c r="FI7663" s="6"/>
      <c r="FJ7663" s="5"/>
      <c r="FK7663" s="25"/>
      <c r="FL7663" s="5"/>
    </row>
    <row r="7664" spans="40:168">
      <c r="AN7664" s="14"/>
      <c r="AO7664" s="14"/>
      <c r="AP7664" s="5"/>
      <c r="AQ7664" s="25"/>
      <c r="AR7664" s="25"/>
      <c r="AS7664" s="96"/>
      <c r="AT7664" s="83"/>
      <c r="AU7664" s="14"/>
      <c r="AX7664" s="83"/>
      <c r="AY7664" s="83"/>
      <c r="AZ7664" s="83"/>
      <c r="BA7664" s="83"/>
      <c r="BJ7664" s="54"/>
      <c r="BK7664" s="22"/>
      <c r="BL7664" s="24"/>
      <c r="BP7664" s="23"/>
      <c r="BQ7664" s="24"/>
      <c r="BR7664" s="22"/>
      <c r="BS7664" s="24"/>
      <c r="BT7664" s="24"/>
      <c r="BU7664" s="23"/>
      <c r="BV7664" s="26"/>
      <c r="BX7664" s="6"/>
      <c r="BY7664" s="24"/>
      <c r="BZ7664" s="109"/>
      <c r="CA7664" s="66"/>
      <c r="CB7664" s="5"/>
      <c r="CC7664" s="68"/>
      <c r="CD7664" s="67"/>
      <c r="CE7664" s="67"/>
      <c r="CF7664" s="64"/>
      <c r="CG7664" s="5"/>
      <c r="CH7664" s="69"/>
      <c r="CI7664" s="6"/>
      <c r="CJ7664" s="5"/>
      <c r="CK7664" s="25"/>
      <c r="CL7664" s="5"/>
      <c r="DN7664" s="14"/>
      <c r="DO7664" s="14"/>
      <c r="DP7664" s="5"/>
      <c r="DQ7664" s="25"/>
      <c r="DR7664" s="25"/>
      <c r="DS7664" s="96"/>
      <c r="DT7664" s="83"/>
      <c r="DU7664" s="14"/>
      <c r="DX7664" s="83"/>
      <c r="DY7664" s="83"/>
      <c r="DZ7664" s="83"/>
      <c r="EA7664" s="83"/>
      <c r="EJ7664" s="54"/>
      <c r="EK7664" s="22"/>
      <c r="EL7664" s="24"/>
      <c r="EP7664" s="23"/>
      <c r="EQ7664" s="24"/>
      <c r="ER7664" s="22"/>
      <c r="ES7664" s="24"/>
      <c r="ET7664" s="24"/>
      <c r="EU7664" s="23"/>
      <c r="EV7664" s="26"/>
      <c r="EX7664" s="6"/>
      <c r="EY7664" s="24"/>
      <c r="EZ7664" s="109"/>
      <c r="FA7664" s="66"/>
      <c r="FB7664" s="5"/>
      <c r="FC7664" s="68"/>
      <c r="FD7664" s="67"/>
      <c r="FE7664" s="67"/>
      <c r="FF7664" s="64"/>
      <c r="FG7664" s="5"/>
      <c r="FH7664" s="69"/>
      <c r="FI7664" s="6"/>
      <c r="FJ7664" s="5"/>
      <c r="FK7664" s="25"/>
      <c r="FL7664" s="5"/>
    </row>
    <row r="7665" spans="40:168">
      <c r="AN7665" s="14"/>
      <c r="AO7665" s="14"/>
      <c r="AP7665" s="5"/>
      <c r="AQ7665" s="25"/>
      <c r="AR7665" s="25"/>
      <c r="AS7665" s="96"/>
      <c r="AT7665" s="83"/>
      <c r="AU7665" s="14"/>
      <c r="AX7665" s="83"/>
      <c r="AY7665" s="83"/>
      <c r="AZ7665" s="83"/>
      <c r="BA7665" s="83"/>
      <c r="BJ7665" s="54"/>
      <c r="BK7665" s="22"/>
      <c r="BL7665" s="24"/>
      <c r="BP7665" s="23"/>
      <c r="BQ7665" s="24"/>
      <c r="BR7665" s="22"/>
      <c r="BS7665" s="24"/>
      <c r="BT7665" s="24"/>
      <c r="BU7665" s="23"/>
      <c r="BV7665" s="26"/>
      <c r="BX7665" s="6"/>
      <c r="BY7665" s="24"/>
      <c r="BZ7665" s="109"/>
      <c r="CA7665" s="66"/>
      <c r="CB7665" s="5"/>
      <c r="CC7665" s="68"/>
      <c r="CD7665" s="67"/>
      <c r="CE7665" s="67"/>
      <c r="CF7665" s="64"/>
      <c r="CG7665" s="5"/>
      <c r="CH7665" s="69"/>
      <c r="CI7665" s="6"/>
      <c r="CJ7665" s="5"/>
      <c r="CK7665" s="25"/>
      <c r="CL7665" s="5"/>
      <c r="DN7665" s="14"/>
      <c r="DO7665" s="14"/>
      <c r="DP7665" s="5"/>
      <c r="DQ7665" s="25"/>
      <c r="DR7665" s="25"/>
      <c r="DS7665" s="96"/>
      <c r="DT7665" s="83"/>
      <c r="DU7665" s="14"/>
      <c r="DX7665" s="83"/>
      <c r="DY7665" s="83"/>
      <c r="DZ7665" s="83"/>
      <c r="EA7665" s="83"/>
      <c r="EJ7665" s="54"/>
      <c r="EK7665" s="22"/>
      <c r="EL7665" s="24"/>
      <c r="EP7665" s="23"/>
      <c r="EQ7665" s="24"/>
      <c r="ER7665" s="22"/>
      <c r="ES7665" s="24"/>
      <c r="ET7665" s="24"/>
      <c r="EU7665" s="23"/>
      <c r="EV7665" s="26"/>
      <c r="EX7665" s="6"/>
      <c r="EY7665" s="24"/>
      <c r="EZ7665" s="109"/>
      <c r="FA7665" s="66"/>
      <c r="FB7665" s="5"/>
      <c r="FC7665" s="68"/>
      <c r="FD7665" s="67"/>
      <c r="FE7665" s="67"/>
      <c r="FF7665" s="64"/>
      <c r="FG7665" s="5"/>
      <c r="FH7665" s="69"/>
      <c r="FI7665" s="6"/>
      <c r="FJ7665" s="5"/>
      <c r="FK7665" s="25"/>
      <c r="FL7665" s="5"/>
    </row>
    <row r="7666" spans="40:168">
      <c r="AN7666" s="14"/>
      <c r="AO7666" s="14"/>
      <c r="AP7666" s="5"/>
      <c r="AQ7666" s="25"/>
      <c r="AR7666" s="25"/>
      <c r="AS7666" s="96"/>
      <c r="AT7666" s="83"/>
      <c r="AU7666" s="14"/>
      <c r="AX7666" s="83"/>
      <c r="AY7666" s="83"/>
      <c r="AZ7666" s="83"/>
      <c r="BA7666" s="83"/>
      <c r="BJ7666" s="54"/>
      <c r="BK7666" s="22"/>
      <c r="BL7666" s="24"/>
      <c r="BP7666" s="23"/>
      <c r="BQ7666" s="24"/>
      <c r="BR7666" s="22"/>
      <c r="BS7666" s="24"/>
      <c r="BT7666" s="24"/>
      <c r="BU7666" s="23"/>
      <c r="BV7666" s="26"/>
      <c r="BX7666" s="6"/>
      <c r="BY7666" s="24"/>
      <c r="BZ7666" s="109"/>
      <c r="CA7666" s="66"/>
      <c r="CB7666" s="5"/>
      <c r="CC7666" s="68"/>
      <c r="CD7666" s="67"/>
      <c r="CE7666" s="67"/>
      <c r="CF7666" s="64"/>
      <c r="CG7666" s="5"/>
      <c r="CH7666" s="69"/>
      <c r="CI7666" s="6"/>
      <c r="CJ7666" s="5"/>
      <c r="CK7666" s="25"/>
      <c r="CL7666" s="5"/>
      <c r="DN7666" s="14"/>
      <c r="DO7666" s="14"/>
      <c r="DP7666" s="5"/>
      <c r="DQ7666" s="25"/>
      <c r="DR7666" s="25"/>
      <c r="DS7666" s="96"/>
      <c r="DT7666" s="83"/>
      <c r="DU7666" s="14"/>
      <c r="DX7666" s="83"/>
      <c r="DY7666" s="83"/>
      <c r="DZ7666" s="83"/>
      <c r="EA7666" s="83"/>
      <c r="EJ7666" s="54"/>
      <c r="EK7666" s="22"/>
      <c r="EL7666" s="24"/>
      <c r="EP7666" s="23"/>
      <c r="EQ7666" s="24"/>
      <c r="ER7666" s="22"/>
      <c r="ES7666" s="24"/>
      <c r="ET7666" s="24"/>
      <c r="EU7666" s="23"/>
      <c r="EV7666" s="26"/>
      <c r="EX7666" s="6"/>
      <c r="EY7666" s="24"/>
      <c r="EZ7666" s="109"/>
      <c r="FA7666" s="66"/>
      <c r="FB7666" s="5"/>
      <c r="FC7666" s="68"/>
      <c r="FD7666" s="67"/>
      <c r="FE7666" s="67"/>
      <c r="FF7666" s="64"/>
      <c r="FG7666" s="5"/>
      <c r="FH7666" s="69"/>
      <c r="FI7666" s="6"/>
      <c r="FJ7666" s="5"/>
      <c r="FK7666" s="25"/>
      <c r="FL7666" s="5"/>
    </row>
    <row r="7667" spans="40:168">
      <c r="AN7667" s="14"/>
      <c r="AO7667" s="14"/>
      <c r="AP7667" s="5"/>
      <c r="AQ7667" s="25"/>
      <c r="AR7667" s="25"/>
      <c r="AS7667" s="96"/>
      <c r="AT7667" s="83"/>
      <c r="AU7667" s="14"/>
      <c r="AX7667" s="83"/>
      <c r="AY7667" s="83"/>
      <c r="AZ7667" s="83"/>
      <c r="BA7667" s="83"/>
      <c r="BJ7667" s="54"/>
      <c r="BK7667" s="22"/>
      <c r="BL7667" s="24"/>
      <c r="BP7667" s="23"/>
      <c r="BQ7667" s="24"/>
      <c r="BR7667" s="22"/>
      <c r="BS7667" s="24"/>
      <c r="BT7667" s="24"/>
      <c r="BU7667" s="23"/>
      <c r="BV7667" s="26"/>
      <c r="BX7667" s="6"/>
      <c r="BY7667" s="24"/>
      <c r="BZ7667" s="109"/>
      <c r="CA7667" s="66"/>
      <c r="CB7667" s="5"/>
      <c r="CC7667" s="68"/>
      <c r="CD7667" s="67"/>
      <c r="CE7667" s="67"/>
      <c r="CF7667" s="64"/>
      <c r="CG7667" s="5"/>
      <c r="CH7667" s="69"/>
      <c r="CI7667" s="6"/>
      <c r="CJ7667" s="5"/>
      <c r="CK7667" s="25"/>
      <c r="CL7667" s="5"/>
      <c r="DN7667" s="14"/>
      <c r="DO7667" s="14"/>
      <c r="DP7667" s="5"/>
      <c r="DQ7667" s="25"/>
      <c r="DR7667" s="25"/>
      <c r="DS7667" s="96"/>
      <c r="DT7667" s="83"/>
      <c r="DU7667" s="14"/>
      <c r="DX7667" s="83"/>
      <c r="DY7667" s="83"/>
      <c r="DZ7667" s="83"/>
      <c r="EA7667" s="83"/>
      <c r="EJ7667" s="54"/>
      <c r="EK7667" s="22"/>
      <c r="EL7667" s="24"/>
      <c r="EP7667" s="23"/>
      <c r="EQ7667" s="24"/>
      <c r="ER7667" s="22"/>
      <c r="ES7667" s="24"/>
      <c r="ET7667" s="24"/>
      <c r="EU7667" s="23"/>
      <c r="EV7667" s="26"/>
      <c r="EX7667" s="6"/>
      <c r="EY7667" s="24"/>
      <c r="EZ7667" s="109"/>
      <c r="FA7667" s="66"/>
      <c r="FB7667" s="5"/>
      <c r="FC7667" s="68"/>
      <c r="FD7667" s="67"/>
      <c r="FE7667" s="67"/>
      <c r="FF7667" s="64"/>
      <c r="FG7667" s="5"/>
      <c r="FH7667" s="69"/>
      <c r="FI7667" s="6"/>
      <c r="FJ7667" s="5"/>
      <c r="FK7667" s="25"/>
      <c r="FL7667" s="5"/>
    </row>
    <row r="7668" spans="40:168">
      <c r="AN7668" s="14"/>
      <c r="AO7668" s="14"/>
      <c r="AP7668" s="5"/>
      <c r="AQ7668" s="25"/>
      <c r="AR7668" s="25"/>
      <c r="AS7668" s="96"/>
      <c r="AT7668" s="83"/>
      <c r="AU7668" s="14"/>
      <c r="AX7668" s="83"/>
      <c r="AY7668" s="83"/>
      <c r="AZ7668" s="83"/>
      <c r="BA7668" s="83"/>
      <c r="BJ7668" s="54"/>
      <c r="BK7668" s="22"/>
      <c r="BL7668" s="24"/>
      <c r="BP7668" s="23"/>
      <c r="BQ7668" s="24"/>
      <c r="BR7668" s="22"/>
      <c r="BS7668" s="24"/>
      <c r="BT7668" s="24"/>
      <c r="BU7668" s="23"/>
      <c r="BV7668" s="26"/>
      <c r="BX7668" s="6"/>
      <c r="BY7668" s="24"/>
      <c r="BZ7668" s="109"/>
      <c r="CA7668" s="66"/>
      <c r="CB7668" s="5"/>
      <c r="CC7668" s="68"/>
      <c r="CD7668" s="67"/>
      <c r="CE7668" s="67"/>
      <c r="CF7668" s="64"/>
      <c r="CG7668" s="5"/>
      <c r="CH7668" s="69"/>
      <c r="CI7668" s="6"/>
      <c r="CJ7668" s="5"/>
      <c r="CK7668" s="25"/>
      <c r="CL7668" s="5"/>
      <c r="DN7668" s="14"/>
      <c r="DO7668" s="14"/>
      <c r="DP7668" s="5"/>
      <c r="DQ7668" s="25"/>
      <c r="DR7668" s="25"/>
      <c r="DS7668" s="96"/>
      <c r="DT7668" s="83"/>
      <c r="DU7668" s="14"/>
      <c r="DX7668" s="83"/>
      <c r="DY7668" s="83"/>
      <c r="DZ7668" s="83"/>
      <c r="EA7668" s="83"/>
      <c r="EJ7668" s="54"/>
      <c r="EK7668" s="22"/>
      <c r="EL7668" s="24"/>
      <c r="EP7668" s="23"/>
      <c r="EQ7668" s="24"/>
      <c r="ER7668" s="22"/>
      <c r="ES7668" s="24"/>
      <c r="ET7668" s="24"/>
      <c r="EU7668" s="23"/>
      <c r="EV7668" s="26"/>
      <c r="EX7668" s="6"/>
      <c r="EY7668" s="24"/>
      <c r="EZ7668" s="109"/>
      <c r="FA7668" s="66"/>
      <c r="FB7668" s="5"/>
      <c r="FC7668" s="68"/>
      <c r="FD7668" s="67"/>
      <c r="FE7668" s="67"/>
      <c r="FF7668" s="64"/>
      <c r="FG7668" s="5"/>
      <c r="FH7668" s="69"/>
      <c r="FI7668" s="6"/>
      <c r="FJ7668" s="5"/>
      <c r="FK7668" s="25"/>
      <c r="FL7668" s="5"/>
    </row>
    <row r="7669" spans="40:168">
      <c r="AN7669" s="14"/>
      <c r="AO7669" s="14"/>
      <c r="AP7669" s="5"/>
      <c r="AQ7669" s="25"/>
      <c r="AR7669" s="25"/>
      <c r="AS7669" s="96"/>
      <c r="AT7669" s="83"/>
      <c r="AU7669" s="14"/>
      <c r="AX7669" s="83"/>
      <c r="AY7669" s="83"/>
      <c r="AZ7669" s="83"/>
      <c r="BA7669" s="83"/>
      <c r="BJ7669" s="54"/>
      <c r="BK7669" s="22"/>
      <c r="BL7669" s="24"/>
      <c r="BP7669" s="23"/>
      <c r="BQ7669" s="24"/>
      <c r="BR7669" s="22"/>
      <c r="BS7669" s="24"/>
      <c r="BT7669" s="24"/>
      <c r="BU7669" s="23"/>
      <c r="BV7669" s="26"/>
      <c r="BX7669" s="6"/>
      <c r="BY7669" s="24"/>
      <c r="BZ7669" s="109"/>
      <c r="CA7669" s="66"/>
      <c r="CB7669" s="5"/>
      <c r="CC7669" s="68"/>
      <c r="CD7669" s="67"/>
      <c r="CE7669" s="67"/>
      <c r="CF7669" s="64"/>
      <c r="CG7669" s="5"/>
      <c r="CH7669" s="69"/>
      <c r="CI7669" s="6"/>
      <c r="CJ7669" s="5"/>
      <c r="CK7669" s="25"/>
      <c r="CL7669" s="5"/>
      <c r="DN7669" s="14"/>
      <c r="DO7669" s="14"/>
      <c r="DP7669" s="5"/>
      <c r="DQ7669" s="25"/>
      <c r="DR7669" s="25"/>
      <c r="DS7669" s="96"/>
      <c r="DT7669" s="83"/>
      <c r="DU7669" s="14"/>
      <c r="DX7669" s="83"/>
      <c r="DY7669" s="83"/>
      <c r="DZ7669" s="83"/>
      <c r="EA7669" s="83"/>
      <c r="EJ7669" s="54"/>
      <c r="EK7669" s="22"/>
      <c r="EL7669" s="24"/>
      <c r="EP7669" s="23"/>
      <c r="EQ7669" s="24"/>
      <c r="ER7669" s="22"/>
      <c r="ES7669" s="24"/>
      <c r="ET7669" s="24"/>
      <c r="EU7669" s="23"/>
      <c r="EV7669" s="26"/>
      <c r="EX7669" s="6"/>
      <c r="EY7669" s="24"/>
      <c r="EZ7669" s="109"/>
      <c r="FA7669" s="66"/>
      <c r="FB7669" s="5"/>
      <c r="FC7669" s="68"/>
      <c r="FD7669" s="67"/>
      <c r="FE7669" s="67"/>
      <c r="FF7669" s="64"/>
      <c r="FG7669" s="5"/>
      <c r="FH7669" s="69"/>
      <c r="FI7669" s="6"/>
      <c r="FJ7669" s="5"/>
      <c r="FK7669" s="25"/>
      <c r="FL7669" s="5"/>
    </row>
    <row r="7670" spans="40:168">
      <c r="AN7670" s="14"/>
      <c r="AO7670" s="14"/>
      <c r="AP7670" s="5"/>
      <c r="AQ7670" s="25"/>
      <c r="AR7670" s="25"/>
      <c r="AS7670" s="96"/>
      <c r="AT7670" s="83"/>
      <c r="AU7670" s="14"/>
      <c r="AX7670" s="83"/>
      <c r="AY7670" s="83"/>
      <c r="AZ7670" s="83"/>
      <c r="BA7670" s="83"/>
      <c r="BJ7670" s="54"/>
      <c r="BK7670" s="22"/>
      <c r="BL7670" s="24"/>
      <c r="BP7670" s="23"/>
      <c r="BQ7670" s="24"/>
      <c r="BR7670" s="22"/>
      <c r="BS7670" s="24"/>
      <c r="BT7670" s="24"/>
      <c r="BU7670" s="23"/>
      <c r="BV7670" s="26"/>
      <c r="BX7670" s="6"/>
      <c r="BY7670" s="24"/>
      <c r="BZ7670" s="109"/>
      <c r="CA7670" s="66"/>
      <c r="CB7670" s="5"/>
      <c r="CC7670" s="68"/>
      <c r="CD7670" s="67"/>
      <c r="CE7670" s="67"/>
      <c r="CF7670" s="64"/>
      <c r="CG7670" s="5"/>
      <c r="CH7670" s="69"/>
      <c r="CI7670" s="6"/>
      <c r="CJ7670" s="5"/>
      <c r="CK7670" s="25"/>
      <c r="CL7670" s="5"/>
      <c r="DN7670" s="14"/>
      <c r="DO7670" s="14"/>
      <c r="DP7670" s="5"/>
      <c r="DQ7670" s="25"/>
      <c r="DR7670" s="25"/>
      <c r="DS7670" s="96"/>
      <c r="DT7670" s="83"/>
      <c r="DU7670" s="14"/>
      <c r="DX7670" s="83"/>
      <c r="DY7670" s="83"/>
      <c r="DZ7670" s="83"/>
      <c r="EA7670" s="83"/>
      <c r="EJ7670" s="54"/>
      <c r="EK7670" s="22"/>
      <c r="EL7670" s="24"/>
      <c r="EP7670" s="23"/>
      <c r="EQ7670" s="24"/>
      <c r="ER7670" s="22"/>
      <c r="ES7670" s="24"/>
      <c r="ET7670" s="24"/>
      <c r="EU7670" s="23"/>
      <c r="EV7670" s="26"/>
      <c r="EX7670" s="6"/>
      <c r="EY7670" s="24"/>
      <c r="EZ7670" s="109"/>
      <c r="FA7670" s="66"/>
      <c r="FB7670" s="5"/>
      <c r="FC7670" s="68"/>
      <c r="FD7670" s="67"/>
      <c r="FE7670" s="67"/>
      <c r="FF7670" s="64"/>
      <c r="FG7670" s="5"/>
      <c r="FH7670" s="69"/>
      <c r="FI7670" s="6"/>
      <c r="FJ7670" s="5"/>
      <c r="FK7670" s="25"/>
      <c r="FL7670" s="5"/>
    </row>
    <row r="7671" spans="40:168">
      <c r="AN7671" s="14"/>
      <c r="AO7671" s="14"/>
      <c r="AP7671" s="5"/>
      <c r="AQ7671" s="25"/>
      <c r="AR7671" s="25"/>
      <c r="AS7671" s="96"/>
      <c r="AT7671" s="83"/>
      <c r="AU7671" s="14"/>
      <c r="AX7671" s="83"/>
      <c r="AY7671" s="83"/>
      <c r="AZ7671" s="83"/>
      <c r="BA7671" s="83"/>
      <c r="BJ7671" s="54"/>
      <c r="BK7671" s="22"/>
      <c r="BL7671" s="24"/>
      <c r="BP7671" s="23"/>
      <c r="BQ7671" s="24"/>
      <c r="BR7671" s="22"/>
      <c r="BS7671" s="24"/>
      <c r="BT7671" s="24"/>
      <c r="BU7671" s="23"/>
      <c r="BV7671" s="26"/>
      <c r="BX7671" s="6"/>
      <c r="BY7671" s="24"/>
      <c r="BZ7671" s="109"/>
      <c r="CA7671" s="66"/>
      <c r="CB7671" s="5"/>
      <c r="CC7671" s="68"/>
      <c r="CD7671" s="67"/>
      <c r="CE7671" s="67"/>
      <c r="CF7671" s="64"/>
      <c r="CG7671" s="5"/>
      <c r="CH7671" s="69"/>
      <c r="CI7671" s="6"/>
      <c r="CJ7671" s="5"/>
      <c r="CK7671" s="25"/>
      <c r="CL7671" s="5"/>
      <c r="DN7671" s="14"/>
      <c r="DO7671" s="14"/>
      <c r="DP7671" s="5"/>
      <c r="DQ7671" s="25"/>
      <c r="DR7671" s="25"/>
      <c r="DS7671" s="96"/>
      <c r="DT7671" s="83"/>
      <c r="DU7671" s="14"/>
      <c r="DX7671" s="83"/>
      <c r="DY7671" s="83"/>
      <c r="DZ7671" s="83"/>
      <c r="EA7671" s="83"/>
      <c r="EJ7671" s="54"/>
      <c r="EK7671" s="22"/>
      <c r="EL7671" s="24"/>
      <c r="EP7671" s="23"/>
      <c r="EQ7671" s="24"/>
      <c r="ER7671" s="22"/>
      <c r="ES7671" s="24"/>
      <c r="ET7671" s="24"/>
      <c r="EU7671" s="23"/>
      <c r="EV7671" s="26"/>
      <c r="EX7671" s="6"/>
      <c r="EY7671" s="24"/>
      <c r="EZ7671" s="109"/>
      <c r="FA7671" s="66"/>
      <c r="FB7671" s="5"/>
      <c r="FC7671" s="68"/>
      <c r="FD7671" s="67"/>
      <c r="FE7671" s="67"/>
      <c r="FF7671" s="64"/>
      <c r="FG7671" s="5"/>
      <c r="FH7671" s="69"/>
      <c r="FI7671" s="6"/>
      <c r="FJ7671" s="5"/>
      <c r="FK7671" s="25"/>
      <c r="FL7671" s="5"/>
    </row>
    <row r="7672" spans="40:168">
      <c r="AN7672" s="14"/>
      <c r="AO7672" s="14"/>
      <c r="AP7672" s="5"/>
      <c r="AQ7672" s="25"/>
      <c r="AR7672" s="25"/>
      <c r="AS7672" s="96"/>
      <c r="AT7672" s="83"/>
      <c r="AU7672" s="14"/>
      <c r="AX7672" s="83"/>
      <c r="AY7672" s="83"/>
      <c r="AZ7672" s="83"/>
      <c r="BA7672" s="83"/>
      <c r="BJ7672" s="54"/>
      <c r="BK7672" s="22"/>
      <c r="BL7672" s="24"/>
      <c r="BP7672" s="23"/>
      <c r="BQ7672" s="24"/>
      <c r="BR7672" s="22"/>
      <c r="BS7672" s="24"/>
      <c r="BT7672" s="24"/>
      <c r="BU7672" s="23"/>
      <c r="BV7672" s="26"/>
      <c r="BX7672" s="6"/>
      <c r="BY7672" s="24"/>
      <c r="BZ7672" s="109"/>
      <c r="CA7672" s="66"/>
      <c r="CB7672" s="5"/>
      <c r="CC7672" s="68"/>
      <c r="CD7672" s="67"/>
      <c r="CE7672" s="67"/>
      <c r="CF7672" s="64"/>
      <c r="CG7672" s="5"/>
      <c r="CH7672" s="69"/>
      <c r="CI7672" s="6"/>
      <c r="CJ7672" s="5"/>
      <c r="CK7672" s="25"/>
      <c r="CL7672" s="5"/>
      <c r="DN7672" s="14"/>
      <c r="DO7672" s="14"/>
      <c r="DP7672" s="5"/>
      <c r="DQ7672" s="25"/>
      <c r="DR7672" s="25"/>
      <c r="DS7672" s="96"/>
      <c r="DT7672" s="83"/>
      <c r="DU7672" s="14"/>
      <c r="DX7672" s="83"/>
      <c r="DY7672" s="83"/>
      <c r="DZ7672" s="83"/>
      <c r="EA7672" s="83"/>
      <c r="EJ7672" s="54"/>
      <c r="EK7672" s="22"/>
      <c r="EL7672" s="24"/>
      <c r="EP7672" s="23"/>
      <c r="EQ7672" s="24"/>
      <c r="ER7672" s="22"/>
      <c r="ES7672" s="24"/>
      <c r="ET7672" s="24"/>
      <c r="EU7672" s="23"/>
      <c r="EV7672" s="26"/>
      <c r="EX7672" s="6"/>
      <c r="EY7672" s="24"/>
      <c r="EZ7672" s="109"/>
      <c r="FA7672" s="66"/>
      <c r="FB7672" s="5"/>
      <c r="FC7672" s="68"/>
      <c r="FD7672" s="67"/>
      <c r="FE7672" s="67"/>
      <c r="FF7672" s="64"/>
      <c r="FG7672" s="5"/>
      <c r="FH7672" s="69"/>
      <c r="FI7672" s="6"/>
      <c r="FJ7672" s="5"/>
      <c r="FK7672" s="25"/>
      <c r="FL7672" s="5"/>
    </row>
    <row r="7673" spans="40:168">
      <c r="AN7673" s="14"/>
      <c r="AO7673" s="14"/>
      <c r="AP7673" s="5"/>
      <c r="AQ7673" s="25"/>
      <c r="AR7673" s="25"/>
      <c r="AS7673" s="96"/>
      <c r="AT7673" s="83"/>
      <c r="AU7673" s="14"/>
      <c r="AX7673" s="83"/>
      <c r="AY7673" s="83"/>
      <c r="AZ7673" s="83"/>
      <c r="BA7673" s="83"/>
      <c r="BJ7673" s="54"/>
      <c r="BK7673" s="22"/>
      <c r="BL7673" s="24"/>
      <c r="BP7673" s="23"/>
      <c r="BQ7673" s="24"/>
      <c r="BR7673" s="22"/>
      <c r="BS7673" s="24"/>
      <c r="BT7673" s="24"/>
      <c r="BU7673" s="23"/>
      <c r="BV7673" s="26"/>
      <c r="BX7673" s="6"/>
      <c r="BY7673" s="24"/>
      <c r="BZ7673" s="109"/>
      <c r="CA7673" s="66"/>
      <c r="CB7673" s="5"/>
      <c r="CC7673" s="68"/>
      <c r="CD7673" s="67"/>
      <c r="CE7673" s="67"/>
      <c r="CF7673" s="64"/>
      <c r="CG7673" s="5"/>
      <c r="CH7673" s="69"/>
      <c r="CI7673" s="6"/>
      <c r="CJ7673" s="5"/>
      <c r="CK7673" s="25"/>
      <c r="CL7673" s="5"/>
      <c r="DN7673" s="14"/>
      <c r="DO7673" s="14"/>
      <c r="DP7673" s="5"/>
      <c r="DQ7673" s="25"/>
      <c r="DR7673" s="25"/>
      <c r="DS7673" s="96"/>
      <c r="DT7673" s="83"/>
      <c r="DU7673" s="14"/>
      <c r="DX7673" s="83"/>
      <c r="DY7673" s="83"/>
      <c r="DZ7673" s="83"/>
      <c r="EA7673" s="83"/>
      <c r="EJ7673" s="54"/>
      <c r="EK7673" s="22"/>
      <c r="EL7673" s="24"/>
      <c r="EP7673" s="23"/>
      <c r="EQ7673" s="24"/>
      <c r="ER7673" s="22"/>
      <c r="ES7673" s="24"/>
      <c r="ET7673" s="24"/>
      <c r="EU7673" s="23"/>
      <c r="EV7673" s="26"/>
      <c r="EX7673" s="6"/>
      <c r="EY7673" s="24"/>
      <c r="EZ7673" s="109"/>
      <c r="FA7673" s="66"/>
      <c r="FB7673" s="5"/>
      <c r="FC7673" s="68"/>
      <c r="FD7673" s="67"/>
      <c r="FE7673" s="67"/>
      <c r="FF7673" s="64"/>
      <c r="FG7673" s="5"/>
      <c r="FH7673" s="69"/>
      <c r="FI7673" s="6"/>
      <c r="FJ7673" s="5"/>
      <c r="FK7673" s="25"/>
      <c r="FL7673" s="5"/>
    </row>
    <row r="7674" spans="40:168">
      <c r="AN7674" s="14"/>
      <c r="AO7674" s="14"/>
      <c r="AP7674" s="5"/>
      <c r="AQ7674" s="25"/>
      <c r="AR7674" s="25"/>
      <c r="AS7674" s="96"/>
      <c r="AT7674" s="83"/>
      <c r="AU7674" s="14"/>
      <c r="AX7674" s="83"/>
      <c r="AY7674" s="83"/>
      <c r="AZ7674" s="83"/>
      <c r="BA7674" s="83"/>
      <c r="BJ7674" s="54"/>
      <c r="BK7674" s="22"/>
      <c r="BL7674" s="24"/>
      <c r="BP7674" s="23"/>
      <c r="BQ7674" s="24"/>
      <c r="BR7674" s="22"/>
      <c r="BS7674" s="24"/>
      <c r="BT7674" s="24"/>
      <c r="BU7674" s="23"/>
      <c r="BV7674" s="26"/>
      <c r="BX7674" s="6"/>
      <c r="BY7674" s="24"/>
      <c r="BZ7674" s="109"/>
      <c r="CA7674" s="66"/>
      <c r="CB7674" s="5"/>
      <c r="CC7674" s="68"/>
      <c r="CD7674" s="67"/>
      <c r="CE7674" s="67"/>
      <c r="CF7674" s="64"/>
      <c r="CG7674" s="5"/>
      <c r="CH7674" s="69"/>
      <c r="CI7674" s="6"/>
      <c r="CJ7674" s="5"/>
      <c r="CK7674" s="25"/>
      <c r="CL7674" s="5"/>
      <c r="DN7674" s="14"/>
      <c r="DO7674" s="14"/>
      <c r="DP7674" s="5"/>
      <c r="DQ7674" s="25"/>
      <c r="DR7674" s="25"/>
      <c r="DS7674" s="96"/>
      <c r="DT7674" s="83"/>
      <c r="DU7674" s="14"/>
      <c r="DX7674" s="83"/>
      <c r="DY7674" s="83"/>
      <c r="DZ7674" s="83"/>
      <c r="EA7674" s="83"/>
      <c r="EJ7674" s="54"/>
      <c r="EK7674" s="22"/>
      <c r="EL7674" s="24"/>
      <c r="EP7674" s="23"/>
      <c r="EQ7674" s="24"/>
      <c r="ER7674" s="22"/>
      <c r="ES7674" s="24"/>
      <c r="ET7674" s="24"/>
      <c r="EU7674" s="23"/>
      <c r="EV7674" s="26"/>
      <c r="EX7674" s="6"/>
      <c r="EY7674" s="24"/>
      <c r="EZ7674" s="109"/>
      <c r="FA7674" s="66"/>
      <c r="FB7674" s="5"/>
      <c r="FC7674" s="68"/>
      <c r="FD7674" s="67"/>
      <c r="FE7674" s="67"/>
      <c r="FF7674" s="64"/>
      <c r="FG7674" s="5"/>
      <c r="FH7674" s="69"/>
      <c r="FI7674" s="6"/>
      <c r="FJ7674" s="5"/>
      <c r="FK7674" s="25"/>
      <c r="FL7674" s="5"/>
    </row>
    <row r="7675" spans="40:168">
      <c r="AN7675" s="14"/>
      <c r="AO7675" s="14"/>
      <c r="AP7675" s="5"/>
      <c r="AQ7675" s="25"/>
      <c r="AR7675" s="25"/>
      <c r="AS7675" s="96"/>
      <c r="AT7675" s="83"/>
      <c r="AU7675" s="14"/>
      <c r="AX7675" s="83"/>
      <c r="AY7675" s="83"/>
      <c r="AZ7675" s="83"/>
      <c r="BA7675" s="83"/>
      <c r="BJ7675" s="54"/>
      <c r="BK7675" s="22"/>
      <c r="BL7675" s="24"/>
      <c r="BP7675" s="23"/>
      <c r="BQ7675" s="24"/>
      <c r="BR7675" s="22"/>
      <c r="BS7675" s="24"/>
      <c r="BT7675" s="24"/>
      <c r="BU7675" s="23"/>
      <c r="BV7675" s="26"/>
      <c r="BX7675" s="6"/>
      <c r="BY7675" s="24"/>
      <c r="BZ7675" s="109"/>
      <c r="CA7675" s="66"/>
      <c r="CB7675" s="5"/>
      <c r="CC7675" s="68"/>
      <c r="CD7675" s="67"/>
      <c r="CE7675" s="67"/>
      <c r="CF7675" s="64"/>
      <c r="CG7675" s="5"/>
      <c r="CH7675" s="69"/>
      <c r="CI7675" s="6"/>
      <c r="CJ7675" s="5"/>
      <c r="CK7675" s="25"/>
      <c r="CL7675" s="5"/>
      <c r="DN7675" s="14"/>
      <c r="DO7675" s="14"/>
      <c r="DP7675" s="5"/>
      <c r="DQ7675" s="25"/>
      <c r="DR7675" s="25"/>
      <c r="DS7675" s="96"/>
      <c r="DT7675" s="83"/>
      <c r="DU7675" s="14"/>
      <c r="DX7675" s="83"/>
      <c r="DY7675" s="83"/>
      <c r="DZ7675" s="83"/>
      <c r="EA7675" s="83"/>
      <c r="EJ7675" s="54"/>
      <c r="EK7675" s="22"/>
      <c r="EL7675" s="24"/>
      <c r="EP7675" s="23"/>
      <c r="EQ7675" s="24"/>
      <c r="ER7675" s="22"/>
      <c r="ES7675" s="24"/>
      <c r="ET7675" s="24"/>
      <c r="EU7675" s="23"/>
      <c r="EV7675" s="26"/>
      <c r="EX7675" s="6"/>
      <c r="EY7675" s="24"/>
      <c r="EZ7675" s="109"/>
      <c r="FA7675" s="66"/>
      <c r="FB7675" s="5"/>
      <c r="FC7675" s="68"/>
      <c r="FD7675" s="67"/>
      <c r="FE7675" s="67"/>
      <c r="FF7675" s="64"/>
      <c r="FG7675" s="5"/>
      <c r="FH7675" s="69"/>
      <c r="FI7675" s="6"/>
      <c r="FJ7675" s="5"/>
      <c r="FK7675" s="25"/>
      <c r="FL7675" s="5"/>
    </row>
    <row r="7676" spans="40:168">
      <c r="AN7676" s="14"/>
      <c r="AO7676" s="14"/>
      <c r="AP7676" s="5"/>
      <c r="AQ7676" s="25"/>
      <c r="AR7676" s="25"/>
      <c r="AS7676" s="96"/>
      <c r="AT7676" s="83"/>
      <c r="AU7676" s="14"/>
      <c r="AX7676" s="83"/>
      <c r="AY7676" s="83"/>
      <c r="AZ7676" s="83"/>
      <c r="BA7676" s="83"/>
      <c r="BJ7676" s="54"/>
      <c r="BK7676" s="22"/>
      <c r="BL7676" s="24"/>
      <c r="BP7676" s="23"/>
      <c r="BQ7676" s="24"/>
      <c r="BR7676" s="22"/>
      <c r="BS7676" s="24"/>
      <c r="BT7676" s="24"/>
      <c r="BU7676" s="23"/>
      <c r="BV7676" s="26"/>
      <c r="BX7676" s="6"/>
      <c r="BY7676" s="24"/>
      <c r="BZ7676" s="109"/>
      <c r="CA7676" s="66"/>
      <c r="CB7676" s="5"/>
      <c r="CC7676" s="68"/>
      <c r="CD7676" s="67"/>
      <c r="CE7676" s="67"/>
      <c r="CF7676" s="64"/>
      <c r="CG7676" s="5"/>
      <c r="CH7676" s="69"/>
      <c r="CI7676" s="6"/>
      <c r="CJ7676" s="5"/>
      <c r="CK7676" s="25"/>
      <c r="CL7676" s="5"/>
      <c r="DN7676" s="14"/>
      <c r="DO7676" s="14"/>
      <c r="DP7676" s="5"/>
      <c r="DQ7676" s="25"/>
      <c r="DR7676" s="25"/>
      <c r="DS7676" s="96"/>
      <c r="DT7676" s="83"/>
      <c r="DU7676" s="14"/>
      <c r="DX7676" s="83"/>
      <c r="DY7676" s="83"/>
      <c r="DZ7676" s="83"/>
      <c r="EA7676" s="83"/>
      <c r="EJ7676" s="54"/>
      <c r="EK7676" s="22"/>
      <c r="EL7676" s="24"/>
      <c r="EP7676" s="23"/>
      <c r="EQ7676" s="24"/>
      <c r="ER7676" s="22"/>
      <c r="ES7676" s="24"/>
      <c r="ET7676" s="24"/>
      <c r="EU7676" s="23"/>
      <c r="EV7676" s="26"/>
      <c r="EX7676" s="6"/>
      <c r="EY7676" s="24"/>
      <c r="EZ7676" s="109"/>
      <c r="FA7676" s="66"/>
      <c r="FB7676" s="5"/>
      <c r="FC7676" s="68"/>
      <c r="FD7676" s="67"/>
      <c r="FE7676" s="67"/>
      <c r="FF7676" s="64"/>
      <c r="FG7676" s="5"/>
      <c r="FH7676" s="69"/>
      <c r="FI7676" s="6"/>
      <c r="FJ7676" s="5"/>
      <c r="FK7676" s="25"/>
      <c r="FL7676" s="5"/>
    </row>
    <row r="7677" spans="40:168">
      <c r="AN7677" s="14"/>
      <c r="AO7677" s="14"/>
      <c r="AP7677" s="5"/>
      <c r="AQ7677" s="25"/>
      <c r="AR7677" s="25"/>
      <c r="AS7677" s="96"/>
      <c r="AT7677" s="83"/>
      <c r="AU7677" s="14"/>
      <c r="AX7677" s="83"/>
      <c r="AY7677" s="83"/>
      <c r="AZ7677" s="83"/>
      <c r="BA7677" s="83"/>
      <c r="BJ7677" s="54"/>
      <c r="BK7677" s="22"/>
      <c r="BL7677" s="24"/>
      <c r="BP7677" s="23"/>
      <c r="BQ7677" s="24"/>
      <c r="BR7677" s="22"/>
      <c r="BS7677" s="24"/>
      <c r="BT7677" s="24"/>
      <c r="BU7677" s="23"/>
      <c r="BV7677" s="26"/>
      <c r="BX7677" s="6"/>
      <c r="BY7677" s="24"/>
      <c r="BZ7677" s="109"/>
      <c r="CA7677" s="66"/>
      <c r="CB7677" s="5"/>
      <c r="CC7677" s="68"/>
      <c r="CD7677" s="67"/>
      <c r="CE7677" s="67"/>
      <c r="CF7677" s="64"/>
      <c r="CG7677" s="5"/>
      <c r="CH7677" s="69"/>
      <c r="CI7677" s="6"/>
      <c r="CJ7677" s="5"/>
      <c r="CK7677" s="25"/>
      <c r="CL7677" s="5"/>
      <c r="DN7677" s="14"/>
      <c r="DO7677" s="14"/>
      <c r="DP7677" s="5"/>
      <c r="DQ7677" s="25"/>
      <c r="DR7677" s="25"/>
      <c r="DS7677" s="96"/>
      <c r="DT7677" s="83"/>
      <c r="DU7677" s="14"/>
      <c r="DX7677" s="83"/>
      <c r="DY7677" s="83"/>
      <c r="DZ7677" s="83"/>
      <c r="EA7677" s="83"/>
      <c r="EJ7677" s="54"/>
      <c r="EK7677" s="22"/>
      <c r="EL7677" s="24"/>
      <c r="EP7677" s="23"/>
      <c r="EQ7677" s="24"/>
      <c r="ER7677" s="22"/>
      <c r="ES7677" s="24"/>
      <c r="ET7677" s="24"/>
      <c r="EU7677" s="23"/>
      <c r="EV7677" s="26"/>
      <c r="EX7677" s="6"/>
      <c r="EY7677" s="24"/>
      <c r="EZ7677" s="109"/>
      <c r="FA7677" s="66"/>
      <c r="FB7677" s="5"/>
      <c r="FC7677" s="68"/>
      <c r="FD7677" s="67"/>
      <c r="FE7677" s="67"/>
      <c r="FF7677" s="64"/>
      <c r="FG7677" s="5"/>
      <c r="FH7677" s="69"/>
      <c r="FI7677" s="6"/>
      <c r="FJ7677" s="5"/>
      <c r="FK7677" s="25"/>
      <c r="FL7677" s="5"/>
    </row>
    <row r="7678" spans="40:168">
      <c r="AN7678" s="14"/>
      <c r="AO7678" s="14"/>
      <c r="AP7678" s="5"/>
      <c r="AQ7678" s="25"/>
      <c r="AR7678" s="25"/>
      <c r="AS7678" s="96"/>
      <c r="AT7678" s="83"/>
      <c r="AU7678" s="14"/>
      <c r="AX7678" s="83"/>
      <c r="AY7678" s="83"/>
      <c r="AZ7678" s="83"/>
      <c r="BA7678" s="83"/>
      <c r="BJ7678" s="54"/>
      <c r="BK7678" s="22"/>
      <c r="BL7678" s="24"/>
      <c r="BP7678" s="23"/>
      <c r="BQ7678" s="24"/>
      <c r="BR7678" s="22"/>
      <c r="BS7678" s="24"/>
      <c r="BT7678" s="24"/>
      <c r="BU7678" s="23"/>
      <c r="BV7678" s="26"/>
      <c r="BX7678" s="6"/>
      <c r="BY7678" s="24"/>
      <c r="BZ7678" s="109"/>
      <c r="CA7678" s="66"/>
      <c r="CB7678" s="5"/>
      <c r="CC7678" s="68"/>
      <c r="CD7678" s="67"/>
      <c r="CE7678" s="67"/>
      <c r="CF7678" s="64"/>
      <c r="CG7678" s="5"/>
      <c r="CH7678" s="69"/>
      <c r="CI7678" s="6"/>
      <c r="CJ7678" s="5"/>
      <c r="CK7678" s="25"/>
      <c r="CL7678" s="5"/>
      <c r="DN7678" s="14"/>
      <c r="DO7678" s="14"/>
      <c r="DP7678" s="5"/>
      <c r="DQ7678" s="25"/>
      <c r="DR7678" s="25"/>
      <c r="DS7678" s="96"/>
      <c r="DT7678" s="83"/>
      <c r="DU7678" s="14"/>
      <c r="DX7678" s="83"/>
      <c r="DY7678" s="83"/>
      <c r="DZ7678" s="83"/>
      <c r="EA7678" s="83"/>
      <c r="EJ7678" s="54"/>
      <c r="EK7678" s="22"/>
      <c r="EL7678" s="24"/>
      <c r="EP7678" s="23"/>
      <c r="EQ7678" s="24"/>
      <c r="ER7678" s="22"/>
      <c r="ES7678" s="24"/>
      <c r="ET7678" s="24"/>
      <c r="EU7678" s="23"/>
      <c r="EV7678" s="26"/>
      <c r="EX7678" s="6"/>
      <c r="EY7678" s="24"/>
      <c r="EZ7678" s="109"/>
      <c r="FA7678" s="66"/>
      <c r="FB7678" s="5"/>
      <c r="FC7678" s="68"/>
      <c r="FD7678" s="67"/>
      <c r="FE7678" s="67"/>
      <c r="FF7678" s="64"/>
      <c r="FG7678" s="5"/>
      <c r="FH7678" s="69"/>
      <c r="FI7678" s="6"/>
      <c r="FJ7678" s="5"/>
      <c r="FK7678" s="25"/>
      <c r="FL7678" s="5"/>
    </row>
    <row r="7679" spans="40:168">
      <c r="AN7679" s="14"/>
      <c r="AO7679" s="14"/>
      <c r="AP7679" s="5"/>
      <c r="AQ7679" s="25"/>
      <c r="AR7679" s="25"/>
      <c r="AS7679" s="96"/>
      <c r="AT7679" s="83"/>
      <c r="AU7679" s="14"/>
      <c r="AX7679" s="83"/>
      <c r="AY7679" s="83"/>
      <c r="AZ7679" s="83"/>
      <c r="BA7679" s="83"/>
      <c r="BJ7679" s="54"/>
      <c r="BK7679" s="22"/>
      <c r="BL7679" s="24"/>
      <c r="BP7679" s="23"/>
      <c r="BQ7679" s="24"/>
      <c r="BR7679" s="22"/>
      <c r="BS7679" s="24"/>
      <c r="BT7679" s="24"/>
      <c r="BU7679" s="23"/>
      <c r="BV7679" s="26"/>
      <c r="BX7679" s="6"/>
      <c r="BY7679" s="24"/>
      <c r="BZ7679" s="109"/>
      <c r="CA7679" s="66"/>
      <c r="CB7679" s="5"/>
      <c r="CC7679" s="68"/>
      <c r="CD7679" s="67"/>
      <c r="CE7679" s="67"/>
      <c r="CF7679" s="64"/>
      <c r="CG7679" s="5"/>
      <c r="CH7679" s="69"/>
      <c r="CI7679" s="6"/>
      <c r="CJ7679" s="5"/>
      <c r="CK7679" s="25"/>
      <c r="CL7679" s="5"/>
      <c r="DN7679" s="14"/>
      <c r="DO7679" s="14"/>
      <c r="DP7679" s="5"/>
      <c r="DQ7679" s="25"/>
      <c r="DR7679" s="25"/>
      <c r="DS7679" s="96"/>
      <c r="DT7679" s="83"/>
      <c r="DU7679" s="14"/>
      <c r="DX7679" s="83"/>
      <c r="DY7679" s="83"/>
      <c r="DZ7679" s="83"/>
      <c r="EA7679" s="83"/>
      <c r="EJ7679" s="54"/>
      <c r="EK7679" s="22"/>
      <c r="EL7679" s="24"/>
      <c r="EP7679" s="23"/>
      <c r="EQ7679" s="24"/>
      <c r="ER7679" s="22"/>
      <c r="ES7679" s="24"/>
      <c r="ET7679" s="24"/>
      <c r="EU7679" s="23"/>
      <c r="EV7679" s="26"/>
      <c r="EX7679" s="6"/>
      <c r="EY7679" s="24"/>
      <c r="EZ7679" s="109"/>
      <c r="FA7679" s="66"/>
      <c r="FB7679" s="5"/>
      <c r="FC7679" s="68"/>
      <c r="FD7679" s="67"/>
      <c r="FE7679" s="67"/>
      <c r="FF7679" s="64"/>
      <c r="FG7679" s="5"/>
      <c r="FH7679" s="69"/>
      <c r="FI7679" s="6"/>
      <c r="FJ7679" s="5"/>
      <c r="FK7679" s="25"/>
      <c r="FL7679" s="5"/>
    </row>
    <row r="7680" spans="40:168">
      <c r="AN7680" s="14"/>
      <c r="AO7680" s="14"/>
      <c r="AP7680" s="5"/>
      <c r="AQ7680" s="25"/>
      <c r="AR7680" s="25"/>
      <c r="AS7680" s="96"/>
      <c r="AT7680" s="83"/>
      <c r="AU7680" s="14"/>
      <c r="AX7680" s="83"/>
      <c r="AY7680" s="83"/>
      <c r="AZ7680" s="83"/>
      <c r="BA7680" s="83"/>
      <c r="BJ7680" s="54"/>
      <c r="BK7680" s="22"/>
      <c r="BL7680" s="24"/>
      <c r="BP7680" s="23"/>
      <c r="BQ7680" s="24"/>
      <c r="BR7680" s="22"/>
      <c r="BS7680" s="24"/>
      <c r="BT7680" s="24"/>
      <c r="BU7680" s="23"/>
      <c r="BV7680" s="26"/>
      <c r="BX7680" s="6"/>
      <c r="BY7680" s="24"/>
      <c r="BZ7680" s="109"/>
      <c r="CA7680" s="66"/>
      <c r="CB7680" s="5"/>
      <c r="CC7680" s="68"/>
      <c r="CD7680" s="67"/>
      <c r="CE7680" s="67"/>
      <c r="CF7680" s="64"/>
      <c r="CG7680" s="5"/>
      <c r="CH7680" s="69"/>
      <c r="CI7680" s="6"/>
      <c r="CJ7680" s="5"/>
      <c r="CK7680" s="25"/>
      <c r="CL7680" s="5"/>
      <c r="DN7680" s="14"/>
      <c r="DO7680" s="14"/>
      <c r="DP7680" s="5"/>
      <c r="DQ7680" s="25"/>
      <c r="DR7680" s="25"/>
      <c r="DS7680" s="96"/>
      <c r="DT7680" s="83"/>
      <c r="DU7680" s="14"/>
      <c r="DX7680" s="83"/>
      <c r="DY7680" s="83"/>
      <c r="DZ7680" s="83"/>
      <c r="EA7680" s="83"/>
      <c r="EJ7680" s="54"/>
      <c r="EK7680" s="22"/>
      <c r="EL7680" s="24"/>
      <c r="EP7680" s="23"/>
      <c r="EQ7680" s="24"/>
      <c r="ER7680" s="22"/>
      <c r="ES7680" s="24"/>
      <c r="ET7680" s="24"/>
      <c r="EU7680" s="23"/>
      <c r="EV7680" s="26"/>
      <c r="EX7680" s="6"/>
      <c r="EY7680" s="24"/>
      <c r="EZ7680" s="109"/>
      <c r="FA7680" s="66"/>
      <c r="FB7680" s="5"/>
      <c r="FC7680" s="68"/>
      <c r="FD7680" s="67"/>
      <c r="FE7680" s="67"/>
      <c r="FF7680" s="64"/>
      <c r="FG7680" s="5"/>
      <c r="FH7680" s="69"/>
      <c r="FI7680" s="6"/>
      <c r="FJ7680" s="5"/>
      <c r="FK7680" s="25"/>
      <c r="FL7680" s="5"/>
    </row>
    <row r="7681" spans="40:168">
      <c r="AN7681" s="14"/>
      <c r="AO7681" s="14"/>
      <c r="AP7681" s="5"/>
      <c r="AQ7681" s="25"/>
      <c r="AR7681" s="25"/>
      <c r="AS7681" s="96"/>
      <c r="AT7681" s="83"/>
      <c r="AU7681" s="14"/>
      <c r="AX7681" s="83"/>
      <c r="AY7681" s="83"/>
      <c r="AZ7681" s="83"/>
      <c r="BA7681" s="83"/>
      <c r="BJ7681" s="54"/>
      <c r="BK7681" s="22"/>
      <c r="BL7681" s="24"/>
      <c r="BP7681" s="23"/>
      <c r="BQ7681" s="24"/>
      <c r="BR7681" s="22"/>
      <c r="BS7681" s="24"/>
      <c r="BT7681" s="24"/>
      <c r="BU7681" s="23"/>
      <c r="BV7681" s="26"/>
      <c r="BX7681" s="6"/>
      <c r="BY7681" s="24"/>
      <c r="BZ7681" s="109"/>
      <c r="CA7681" s="66"/>
      <c r="CB7681" s="5"/>
      <c r="CC7681" s="68"/>
      <c r="CD7681" s="67"/>
      <c r="CE7681" s="67"/>
      <c r="CF7681" s="64"/>
      <c r="CG7681" s="5"/>
      <c r="CH7681" s="69"/>
      <c r="CI7681" s="6"/>
      <c r="CJ7681" s="5"/>
      <c r="CK7681" s="25"/>
      <c r="CL7681" s="5"/>
      <c r="DN7681" s="14"/>
      <c r="DO7681" s="14"/>
      <c r="DP7681" s="5"/>
      <c r="DQ7681" s="25"/>
      <c r="DR7681" s="25"/>
      <c r="DS7681" s="96"/>
      <c r="DT7681" s="83"/>
      <c r="DU7681" s="14"/>
      <c r="DX7681" s="83"/>
      <c r="DY7681" s="83"/>
      <c r="DZ7681" s="83"/>
      <c r="EA7681" s="83"/>
      <c r="EJ7681" s="54"/>
      <c r="EK7681" s="22"/>
      <c r="EL7681" s="24"/>
      <c r="EP7681" s="23"/>
      <c r="EQ7681" s="24"/>
      <c r="ER7681" s="22"/>
      <c r="ES7681" s="24"/>
      <c r="ET7681" s="24"/>
      <c r="EU7681" s="23"/>
      <c r="EV7681" s="26"/>
      <c r="EX7681" s="6"/>
      <c r="EY7681" s="24"/>
      <c r="EZ7681" s="109"/>
      <c r="FA7681" s="66"/>
      <c r="FB7681" s="5"/>
      <c r="FC7681" s="68"/>
      <c r="FD7681" s="67"/>
      <c r="FE7681" s="67"/>
      <c r="FF7681" s="64"/>
      <c r="FG7681" s="5"/>
      <c r="FH7681" s="69"/>
      <c r="FI7681" s="6"/>
      <c r="FJ7681" s="5"/>
      <c r="FK7681" s="25"/>
      <c r="FL7681" s="5"/>
    </row>
    <row r="7682" spans="40:168">
      <c r="AN7682" s="14"/>
      <c r="AO7682" s="14"/>
      <c r="AP7682" s="5"/>
      <c r="AQ7682" s="25"/>
      <c r="AR7682" s="25"/>
      <c r="AS7682" s="96"/>
      <c r="AT7682" s="83"/>
      <c r="AU7682" s="14"/>
      <c r="AX7682" s="83"/>
      <c r="AY7682" s="83"/>
      <c r="AZ7682" s="83"/>
      <c r="BA7682" s="83"/>
      <c r="BJ7682" s="54"/>
      <c r="BK7682" s="22"/>
      <c r="BL7682" s="24"/>
      <c r="BP7682" s="23"/>
      <c r="BQ7682" s="24"/>
      <c r="BR7682" s="22"/>
      <c r="BS7682" s="24"/>
      <c r="BT7682" s="24"/>
      <c r="BU7682" s="23"/>
      <c r="BV7682" s="26"/>
      <c r="BX7682" s="6"/>
      <c r="BY7682" s="24"/>
      <c r="BZ7682" s="109"/>
      <c r="CA7682" s="66"/>
      <c r="CB7682" s="5"/>
      <c r="CC7682" s="68"/>
      <c r="CD7682" s="67"/>
      <c r="CE7682" s="67"/>
      <c r="CF7682" s="64"/>
      <c r="CG7682" s="5"/>
      <c r="CH7682" s="69"/>
      <c r="CI7682" s="6"/>
      <c r="CJ7682" s="5"/>
      <c r="CK7682" s="25"/>
      <c r="CL7682" s="5"/>
      <c r="DN7682" s="14"/>
      <c r="DO7682" s="14"/>
      <c r="DP7682" s="5"/>
      <c r="DQ7682" s="25"/>
      <c r="DR7682" s="25"/>
      <c r="DS7682" s="96"/>
      <c r="DT7682" s="83"/>
      <c r="DU7682" s="14"/>
      <c r="DX7682" s="83"/>
      <c r="DY7682" s="83"/>
      <c r="DZ7682" s="83"/>
      <c r="EA7682" s="83"/>
      <c r="EJ7682" s="54"/>
      <c r="EK7682" s="22"/>
      <c r="EL7682" s="24"/>
      <c r="EP7682" s="23"/>
      <c r="EQ7682" s="24"/>
      <c r="ER7682" s="22"/>
      <c r="ES7682" s="24"/>
      <c r="ET7682" s="24"/>
      <c r="EU7682" s="23"/>
      <c r="EV7682" s="26"/>
      <c r="EX7682" s="6"/>
      <c r="EY7682" s="24"/>
      <c r="EZ7682" s="109"/>
      <c r="FA7682" s="66"/>
      <c r="FB7682" s="5"/>
      <c r="FC7682" s="68"/>
      <c r="FD7682" s="67"/>
      <c r="FE7682" s="67"/>
      <c r="FF7682" s="64"/>
      <c r="FG7682" s="5"/>
      <c r="FH7682" s="69"/>
      <c r="FI7682" s="6"/>
      <c r="FJ7682" s="5"/>
      <c r="FK7682" s="25"/>
      <c r="FL7682" s="5"/>
    </row>
    <row r="7683" spans="40:168">
      <c r="AN7683" s="14"/>
      <c r="AO7683" s="14"/>
      <c r="AP7683" s="5"/>
      <c r="AQ7683" s="25"/>
      <c r="AR7683" s="25"/>
      <c r="AS7683" s="96"/>
      <c r="AT7683" s="83"/>
      <c r="AU7683" s="14"/>
      <c r="AX7683" s="83"/>
      <c r="AY7683" s="83"/>
      <c r="AZ7683" s="83"/>
      <c r="BA7683" s="83"/>
      <c r="BJ7683" s="54"/>
      <c r="BK7683" s="22"/>
      <c r="BL7683" s="24"/>
      <c r="BP7683" s="23"/>
      <c r="BQ7683" s="24"/>
      <c r="BR7683" s="22"/>
      <c r="BS7683" s="24"/>
      <c r="BT7683" s="24"/>
      <c r="BU7683" s="23"/>
      <c r="BV7683" s="26"/>
      <c r="BX7683" s="6"/>
      <c r="BY7683" s="24"/>
      <c r="BZ7683" s="109"/>
      <c r="CA7683" s="66"/>
      <c r="CB7683" s="5"/>
      <c r="CC7683" s="68"/>
      <c r="CD7683" s="67"/>
      <c r="CE7683" s="67"/>
      <c r="CF7683" s="64"/>
      <c r="CG7683" s="5"/>
      <c r="CH7683" s="69"/>
      <c r="CI7683" s="6"/>
      <c r="CJ7683" s="5"/>
      <c r="CK7683" s="25"/>
      <c r="CL7683" s="5"/>
      <c r="DN7683" s="14"/>
      <c r="DO7683" s="14"/>
      <c r="DP7683" s="5"/>
      <c r="DQ7683" s="25"/>
      <c r="DR7683" s="25"/>
      <c r="DS7683" s="96"/>
      <c r="DT7683" s="83"/>
      <c r="DU7683" s="14"/>
      <c r="DX7683" s="83"/>
      <c r="DY7683" s="83"/>
      <c r="DZ7683" s="83"/>
      <c r="EA7683" s="83"/>
      <c r="EJ7683" s="54"/>
      <c r="EK7683" s="22"/>
      <c r="EL7683" s="24"/>
      <c r="EP7683" s="23"/>
      <c r="EQ7683" s="24"/>
      <c r="ER7683" s="22"/>
      <c r="ES7683" s="24"/>
      <c r="ET7683" s="24"/>
      <c r="EU7683" s="23"/>
      <c r="EV7683" s="26"/>
      <c r="EX7683" s="6"/>
      <c r="EY7683" s="24"/>
      <c r="EZ7683" s="109"/>
      <c r="FA7683" s="66"/>
      <c r="FB7683" s="5"/>
      <c r="FC7683" s="68"/>
      <c r="FD7683" s="67"/>
      <c r="FE7683" s="67"/>
      <c r="FF7683" s="64"/>
      <c r="FG7683" s="5"/>
      <c r="FH7683" s="69"/>
      <c r="FI7683" s="6"/>
      <c r="FJ7683" s="5"/>
      <c r="FK7683" s="25"/>
      <c r="FL7683" s="5"/>
    </row>
    <row r="7684" spans="40:168">
      <c r="AN7684" s="14"/>
      <c r="AO7684" s="14"/>
      <c r="AP7684" s="5"/>
      <c r="AQ7684" s="25"/>
      <c r="AR7684" s="25"/>
      <c r="AS7684" s="96"/>
      <c r="AT7684" s="83"/>
      <c r="AU7684" s="14"/>
      <c r="AX7684" s="83"/>
      <c r="AY7684" s="83"/>
      <c r="AZ7684" s="83"/>
      <c r="BA7684" s="83"/>
      <c r="BJ7684" s="54"/>
      <c r="BK7684" s="22"/>
      <c r="BL7684" s="24"/>
      <c r="BP7684" s="23"/>
      <c r="BQ7684" s="24"/>
      <c r="BR7684" s="22"/>
      <c r="BS7684" s="24"/>
      <c r="BT7684" s="24"/>
      <c r="BU7684" s="23"/>
      <c r="BV7684" s="26"/>
      <c r="BX7684" s="6"/>
      <c r="BY7684" s="24"/>
      <c r="BZ7684" s="109"/>
      <c r="CA7684" s="66"/>
      <c r="CB7684" s="5"/>
      <c r="CC7684" s="68"/>
      <c r="CD7684" s="67"/>
      <c r="CE7684" s="67"/>
      <c r="CF7684" s="64"/>
      <c r="CG7684" s="5"/>
      <c r="CH7684" s="69"/>
      <c r="CI7684" s="6"/>
      <c r="CJ7684" s="5"/>
      <c r="CK7684" s="25"/>
      <c r="CL7684" s="5"/>
      <c r="DN7684" s="14"/>
      <c r="DO7684" s="14"/>
      <c r="DP7684" s="5"/>
      <c r="DQ7684" s="25"/>
      <c r="DR7684" s="25"/>
      <c r="DS7684" s="96"/>
      <c r="DT7684" s="83"/>
      <c r="DU7684" s="14"/>
      <c r="DX7684" s="83"/>
      <c r="DY7684" s="83"/>
      <c r="DZ7684" s="83"/>
      <c r="EA7684" s="83"/>
      <c r="EJ7684" s="54"/>
      <c r="EK7684" s="22"/>
      <c r="EL7684" s="24"/>
      <c r="EP7684" s="23"/>
      <c r="EQ7684" s="24"/>
      <c r="ER7684" s="22"/>
      <c r="ES7684" s="24"/>
      <c r="ET7684" s="24"/>
      <c r="EU7684" s="23"/>
      <c r="EV7684" s="26"/>
      <c r="EX7684" s="6"/>
      <c r="EY7684" s="24"/>
      <c r="EZ7684" s="109"/>
      <c r="FA7684" s="66"/>
      <c r="FB7684" s="5"/>
      <c r="FC7684" s="68"/>
      <c r="FD7684" s="67"/>
      <c r="FE7684" s="67"/>
      <c r="FF7684" s="64"/>
      <c r="FG7684" s="5"/>
      <c r="FH7684" s="69"/>
      <c r="FI7684" s="6"/>
      <c r="FJ7684" s="5"/>
      <c r="FK7684" s="25"/>
      <c r="FL7684" s="5"/>
    </row>
    <row r="7685" spans="40:168">
      <c r="AN7685" s="14"/>
      <c r="AO7685" s="14"/>
      <c r="AP7685" s="5"/>
      <c r="AQ7685" s="25"/>
      <c r="AR7685" s="25"/>
      <c r="AS7685" s="96"/>
      <c r="AT7685" s="83"/>
      <c r="AU7685" s="14"/>
      <c r="AX7685" s="83"/>
      <c r="AY7685" s="83"/>
      <c r="AZ7685" s="83"/>
      <c r="BA7685" s="83"/>
      <c r="BJ7685" s="54"/>
      <c r="BK7685" s="22"/>
      <c r="BL7685" s="24"/>
      <c r="BP7685" s="23"/>
      <c r="BQ7685" s="24"/>
      <c r="BR7685" s="22"/>
      <c r="BS7685" s="24"/>
      <c r="BT7685" s="24"/>
      <c r="BU7685" s="23"/>
      <c r="BV7685" s="26"/>
      <c r="BX7685" s="6"/>
      <c r="BY7685" s="24"/>
      <c r="BZ7685" s="109"/>
      <c r="CA7685" s="66"/>
      <c r="CB7685" s="5"/>
      <c r="CC7685" s="68"/>
      <c r="CD7685" s="67"/>
      <c r="CE7685" s="67"/>
      <c r="CF7685" s="64"/>
      <c r="CG7685" s="5"/>
      <c r="CH7685" s="69"/>
      <c r="CI7685" s="6"/>
      <c r="CJ7685" s="5"/>
      <c r="CK7685" s="25"/>
      <c r="CL7685" s="5"/>
      <c r="DN7685" s="14"/>
      <c r="DO7685" s="14"/>
      <c r="DP7685" s="5"/>
      <c r="DQ7685" s="25"/>
      <c r="DR7685" s="25"/>
      <c r="DS7685" s="96"/>
      <c r="DT7685" s="83"/>
      <c r="DU7685" s="14"/>
      <c r="DX7685" s="83"/>
      <c r="DY7685" s="83"/>
      <c r="DZ7685" s="83"/>
      <c r="EA7685" s="83"/>
      <c r="EJ7685" s="54"/>
      <c r="EK7685" s="22"/>
      <c r="EL7685" s="24"/>
      <c r="EP7685" s="23"/>
      <c r="EQ7685" s="24"/>
      <c r="ER7685" s="22"/>
      <c r="ES7685" s="24"/>
      <c r="ET7685" s="24"/>
      <c r="EU7685" s="23"/>
      <c r="EV7685" s="26"/>
      <c r="EX7685" s="6"/>
      <c r="EY7685" s="24"/>
      <c r="EZ7685" s="109"/>
      <c r="FA7685" s="66"/>
      <c r="FB7685" s="5"/>
      <c r="FC7685" s="68"/>
      <c r="FD7685" s="67"/>
      <c r="FE7685" s="67"/>
      <c r="FF7685" s="64"/>
      <c r="FG7685" s="5"/>
      <c r="FH7685" s="69"/>
      <c r="FI7685" s="6"/>
      <c r="FJ7685" s="5"/>
      <c r="FK7685" s="25"/>
      <c r="FL7685" s="5"/>
    </row>
    <row r="7686" spans="40:168">
      <c r="AN7686" s="14"/>
      <c r="AO7686" s="14"/>
      <c r="AP7686" s="5"/>
      <c r="AQ7686" s="25"/>
      <c r="AR7686" s="25"/>
      <c r="AS7686" s="96"/>
      <c r="AT7686" s="83"/>
      <c r="AU7686" s="14"/>
      <c r="AX7686" s="83"/>
      <c r="AY7686" s="83"/>
      <c r="AZ7686" s="83"/>
      <c r="BA7686" s="83"/>
      <c r="BJ7686" s="54"/>
      <c r="BK7686" s="22"/>
      <c r="BL7686" s="24"/>
      <c r="BP7686" s="23"/>
      <c r="BQ7686" s="24"/>
      <c r="BR7686" s="22"/>
      <c r="BS7686" s="24"/>
      <c r="BT7686" s="24"/>
      <c r="BU7686" s="23"/>
      <c r="BV7686" s="26"/>
      <c r="BX7686" s="6"/>
      <c r="BY7686" s="24"/>
      <c r="BZ7686" s="109"/>
      <c r="CA7686" s="66"/>
      <c r="CB7686" s="5"/>
      <c r="CC7686" s="68"/>
      <c r="CD7686" s="67"/>
      <c r="CE7686" s="67"/>
      <c r="CF7686" s="64"/>
      <c r="CG7686" s="5"/>
      <c r="CH7686" s="69"/>
      <c r="CI7686" s="6"/>
      <c r="CJ7686" s="5"/>
      <c r="CK7686" s="25"/>
      <c r="CL7686" s="5"/>
      <c r="DN7686" s="14"/>
      <c r="DO7686" s="14"/>
      <c r="DP7686" s="5"/>
      <c r="DQ7686" s="25"/>
      <c r="DR7686" s="25"/>
      <c r="DS7686" s="96"/>
      <c r="DT7686" s="83"/>
      <c r="DU7686" s="14"/>
      <c r="DX7686" s="83"/>
      <c r="DY7686" s="83"/>
      <c r="DZ7686" s="83"/>
      <c r="EA7686" s="83"/>
      <c r="EJ7686" s="54"/>
      <c r="EK7686" s="22"/>
      <c r="EL7686" s="24"/>
      <c r="EP7686" s="23"/>
      <c r="EQ7686" s="24"/>
      <c r="ER7686" s="22"/>
      <c r="ES7686" s="24"/>
      <c r="ET7686" s="24"/>
      <c r="EU7686" s="23"/>
      <c r="EV7686" s="26"/>
      <c r="EX7686" s="6"/>
      <c r="EY7686" s="24"/>
      <c r="EZ7686" s="109"/>
      <c r="FA7686" s="66"/>
      <c r="FB7686" s="5"/>
      <c r="FC7686" s="68"/>
      <c r="FD7686" s="67"/>
      <c r="FE7686" s="67"/>
      <c r="FF7686" s="64"/>
      <c r="FG7686" s="5"/>
      <c r="FH7686" s="69"/>
      <c r="FI7686" s="6"/>
      <c r="FJ7686" s="5"/>
      <c r="FK7686" s="25"/>
      <c r="FL7686" s="5"/>
    </row>
    <row r="7687" spans="40:168">
      <c r="AN7687" s="14"/>
      <c r="AO7687" s="14"/>
      <c r="AP7687" s="5"/>
      <c r="AQ7687" s="25"/>
      <c r="AR7687" s="25"/>
      <c r="AS7687" s="96"/>
      <c r="AT7687" s="83"/>
      <c r="AU7687" s="14"/>
      <c r="AX7687" s="83"/>
      <c r="AY7687" s="83"/>
      <c r="AZ7687" s="83"/>
      <c r="BA7687" s="83"/>
      <c r="BJ7687" s="54"/>
      <c r="BK7687" s="22"/>
      <c r="BL7687" s="24"/>
      <c r="BP7687" s="23"/>
      <c r="BQ7687" s="24"/>
      <c r="BR7687" s="22"/>
      <c r="BS7687" s="24"/>
      <c r="BT7687" s="24"/>
      <c r="BU7687" s="23"/>
      <c r="BV7687" s="26"/>
      <c r="BX7687" s="6"/>
      <c r="BY7687" s="24"/>
      <c r="BZ7687" s="109"/>
      <c r="CA7687" s="66"/>
      <c r="CB7687" s="5"/>
      <c r="CC7687" s="68"/>
      <c r="CD7687" s="67"/>
      <c r="CE7687" s="67"/>
      <c r="CF7687" s="64"/>
      <c r="CG7687" s="5"/>
      <c r="CH7687" s="69"/>
      <c r="CI7687" s="6"/>
      <c r="CJ7687" s="5"/>
      <c r="CK7687" s="25"/>
      <c r="CL7687" s="5"/>
      <c r="DN7687" s="14"/>
      <c r="DO7687" s="14"/>
      <c r="DP7687" s="5"/>
      <c r="DQ7687" s="25"/>
      <c r="DR7687" s="25"/>
      <c r="DS7687" s="96"/>
      <c r="DT7687" s="83"/>
      <c r="DU7687" s="14"/>
      <c r="DX7687" s="83"/>
      <c r="DY7687" s="83"/>
      <c r="DZ7687" s="83"/>
      <c r="EA7687" s="83"/>
      <c r="EJ7687" s="54"/>
      <c r="EK7687" s="22"/>
      <c r="EL7687" s="24"/>
      <c r="EP7687" s="23"/>
      <c r="EQ7687" s="24"/>
      <c r="ER7687" s="22"/>
      <c r="ES7687" s="24"/>
      <c r="ET7687" s="24"/>
      <c r="EU7687" s="23"/>
      <c r="EV7687" s="26"/>
      <c r="EX7687" s="6"/>
      <c r="EY7687" s="24"/>
      <c r="EZ7687" s="109"/>
      <c r="FA7687" s="66"/>
      <c r="FB7687" s="5"/>
      <c r="FC7687" s="68"/>
      <c r="FD7687" s="67"/>
      <c r="FE7687" s="67"/>
      <c r="FF7687" s="64"/>
      <c r="FG7687" s="5"/>
      <c r="FH7687" s="69"/>
      <c r="FI7687" s="6"/>
      <c r="FJ7687" s="5"/>
      <c r="FK7687" s="25"/>
      <c r="FL7687" s="5"/>
    </row>
    <row r="7688" spans="40:168">
      <c r="AN7688" s="14"/>
      <c r="AO7688" s="14"/>
      <c r="AP7688" s="5"/>
      <c r="AQ7688" s="25"/>
      <c r="AR7688" s="25"/>
      <c r="AS7688" s="96"/>
      <c r="AT7688" s="83"/>
      <c r="AU7688" s="14"/>
      <c r="AX7688" s="83"/>
      <c r="AY7688" s="83"/>
      <c r="AZ7688" s="83"/>
      <c r="BA7688" s="83"/>
      <c r="BJ7688" s="54"/>
      <c r="BK7688" s="22"/>
      <c r="BL7688" s="24"/>
      <c r="BP7688" s="23"/>
      <c r="BQ7688" s="24"/>
      <c r="BR7688" s="22"/>
      <c r="BS7688" s="24"/>
      <c r="BT7688" s="24"/>
      <c r="BU7688" s="23"/>
      <c r="BV7688" s="26"/>
      <c r="BX7688" s="6"/>
      <c r="BY7688" s="24"/>
      <c r="BZ7688" s="109"/>
      <c r="CA7688" s="66"/>
      <c r="CB7688" s="5"/>
      <c r="CC7688" s="68"/>
      <c r="CD7688" s="67"/>
      <c r="CE7688" s="67"/>
      <c r="CF7688" s="64"/>
      <c r="CG7688" s="5"/>
      <c r="CH7688" s="69"/>
      <c r="CI7688" s="6"/>
      <c r="CJ7688" s="5"/>
      <c r="CK7688" s="25"/>
      <c r="CL7688" s="5"/>
      <c r="DN7688" s="14"/>
      <c r="DO7688" s="14"/>
      <c r="DP7688" s="5"/>
      <c r="DQ7688" s="25"/>
      <c r="DR7688" s="25"/>
      <c r="DS7688" s="96"/>
      <c r="DT7688" s="83"/>
      <c r="DU7688" s="14"/>
      <c r="DX7688" s="83"/>
      <c r="DY7688" s="83"/>
      <c r="DZ7688" s="83"/>
      <c r="EA7688" s="83"/>
      <c r="EJ7688" s="54"/>
      <c r="EK7688" s="22"/>
      <c r="EL7688" s="24"/>
      <c r="EP7688" s="23"/>
      <c r="EQ7688" s="24"/>
      <c r="ER7688" s="22"/>
      <c r="ES7688" s="24"/>
      <c r="ET7688" s="24"/>
      <c r="EU7688" s="23"/>
      <c r="EV7688" s="26"/>
      <c r="EX7688" s="6"/>
      <c r="EY7688" s="24"/>
      <c r="EZ7688" s="109"/>
      <c r="FA7688" s="66"/>
      <c r="FB7688" s="5"/>
      <c r="FC7688" s="68"/>
      <c r="FD7688" s="67"/>
      <c r="FE7688" s="67"/>
      <c r="FF7688" s="64"/>
      <c r="FG7688" s="5"/>
      <c r="FH7688" s="69"/>
      <c r="FI7688" s="6"/>
      <c r="FJ7688" s="5"/>
      <c r="FK7688" s="25"/>
      <c r="FL7688" s="5"/>
    </row>
    <row r="7689" spans="40:168">
      <c r="AN7689" s="14"/>
      <c r="AO7689" s="14"/>
      <c r="AP7689" s="5"/>
      <c r="AQ7689" s="25"/>
      <c r="AR7689" s="25"/>
      <c r="AS7689" s="96"/>
      <c r="AT7689" s="83"/>
      <c r="AU7689" s="14"/>
      <c r="AX7689" s="83"/>
      <c r="AY7689" s="83"/>
      <c r="AZ7689" s="83"/>
      <c r="BA7689" s="83"/>
      <c r="BJ7689" s="54"/>
      <c r="BK7689" s="22"/>
      <c r="BL7689" s="24"/>
      <c r="BP7689" s="23"/>
      <c r="BQ7689" s="24"/>
      <c r="BR7689" s="22"/>
      <c r="BS7689" s="24"/>
      <c r="BT7689" s="24"/>
      <c r="BU7689" s="23"/>
      <c r="BV7689" s="26"/>
      <c r="BX7689" s="6"/>
      <c r="BY7689" s="24"/>
      <c r="BZ7689" s="109"/>
      <c r="CA7689" s="66"/>
      <c r="CB7689" s="5"/>
      <c r="CC7689" s="68"/>
      <c r="CD7689" s="67"/>
      <c r="CE7689" s="67"/>
      <c r="CF7689" s="64"/>
      <c r="CG7689" s="5"/>
      <c r="CH7689" s="69"/>
      <c r="CI7689" s="6"/>
      <c r="CJ7689" s="5"/>
      <c r="CK7689" s="25"/>
      <c r="CL7689" s="5"/>
      <c r="DN7689" s="14"/>
      <c r="DO7689" s="14"/>
      <c r="DP7689" s="5"/>
      <c r="DQ7689" s="25"/>
      <c r="DR7689" s="25"/>
      <c r="DS7689" s="96"/>
      <c r="DT7689" s="83"/>
      <c r="DU7689" s="14"/>
      <c r="DX7689" s="83"/>
      <c r="DY7689" s="83"/>
      <c r="DZ7689" s="83"/>
      <c r="EA7689" s="83"/>
      <c r="EJ7689" s="54"/>
      <c r="EK7689" s="22"/>
      <c r="EL7689" s="24"/>
      <c r="EP7689" s="23"/>
      <c r="EQ7689" s="24"/>
      <c r="ER7689" s="22"/>
      <c r="ES7689" s="24"/>
      <c r="ET7689" s="24"/>
      <c r="EU7689" s="23"/>
      <c r="EV7689" s="26"/>
      <c r="EX7689" s="6"/>
      <c r="EY7689" s="24"/>
      <c r="EZ7689" s="109"/>
      <c r="FA7689" s="66"/>
      <c r="FB7689" s="5"/>
      <c r="FC7689" s="68"/>
      <c r="FD7689" s="67"/>
      <c r="FE7689" s="67"/>
      <c r="FF7689" s="64"/>
      <c r="FG7689" s="5"/>
      <c r="FH7689" s="69"/>
      <c r="FI7689" s="6"/>
      <c r="FJ7689" s="5"/>
      <c r="FK7689" s="25"/>
      <c r="FL7689" s="5"/>
    </row>
    <row r="7690" spans="40:168">
      <c r="AN7690" s="14"/>
      <c r="AO7690" s="14"/>
      <c r="AP7690" s="5"/>
      <c r="AQ7690" s="25"/>
      <c r="AR7690" s="25"/>
      <c r="AS7690" s="96"/>
      <c r="AT7690" s="83"/>
      <c r="AU7690" s="14"/>
      <c r="AX7690" s="83"/>
      <c r="AY7690" s="83"/>
      <c r="AZ7690" s="83"/>
      <c r="BA7690" s="83"/>
      <c r="BJ7690" s="54"/>
      <c r="BK7690" s="22"/>
      <c r="BL7690" s="24"/>
      <c r="BP7690" s="23"/>
      <c r="BQ7690" s="24"/>
      <c r="BR7690" s="22"/>
      <c r="BS7690" s="24"/>
      <c r="BT7690" s="24"/>
      <c r="BU7690" s="23"/>
      <c r="BV7690" s="26"/>
      <c r="BX7690" s="6"/>
      <c r="BY7690" s="24"/>
      <c r="BZ7690" s="109"/>
      <c r="CA7690" s="66"/>
      <c r="CB7690" s="5"/>
      <c r="CC7690" s="68"/>
      <c r="CD7690" s="67"/>
      <c r="CE7690" s="67"/>
      <c r="CF7690" s="64"/>
      <c r="CG7690" s="5"/>
      <c r="CH7690" s="69"/>
      <c r="CI7690" s="6"/>
      <c r="CJ7690" s="5"/>
      <c r="CK7690" s="25"/>
      <c r="CL7690" s="5"/>
      <c r="DN7690" s="14"/>
      <c r="DO7690" s="14"/>
      <c r="DP7690" s="5"/>
      <c r="DQ7690" s="25"/>
      <c r="DR7690" s="25"/>
      <c r="DS7690" s="96"/>
      <c r="DT7690" s="83"/>
      <c r="DU7690" s="14"/>
      <c r="DX7690" s="83"/>
      <c r="DY7690" s="83"/>
      <c r="DZ7690" s="83"/>
      <c r="EA7690" s="83"/>
      <c r="EJ7690" s="54"/>
      <c r="EK7690" s="22"/>
      <c r="EL7690" s="24"/>
      <c r="EP7690" s="23"/>
      <c r="EQ7690" s="24"/>
      <c r="ER7690" s="22"/>
      <c r="ES7690" s="24"/>
      <c r="ET7690" s="24"/>
      <c r="EU7690" s="23"/>
      <c r="EV7690" s="26"/>
      <c r="EX7690" s="6"/>
      <c r="EY7690" s="24"/>
      <c r="EZ7690" s="109"/>
      <c r="FA7690" s="66"/>
      <c r="FB7690" s="5"/>
      <c r="FC7690" s="68"/>
      <c r="FD7690" s="67"/>
      <c r="FE7690" s="67"/>
      <c r="FF7690" s="64"/>
      <c r="FG7690" s="5"/>
      <c r="FH7690" s="69"/>
      <c r="FI7690" s="6"/>
      <c r="FJ7690" s="5"/>
      <c r="FK7690" s="25"/>
      <c r="FL7690" s="5"/>
    </row>
    <row r="7691" spans="40:168">
      <c r="AN7691" s="14"/>
      <c r="AO7691" s="14"/>
      <c r="AP7691" s="5"/>
      <c r="AQ7691" s="25"/>
      <c r="AR7691" s="25"/>
      <c r="AS7691" s="96"/>
      <c r="AT7691" s="83"/>
      <c r="AU7691" s="14"/>
      <c r="AX7691" s="83"/>
      <c r="AY7691" s="83"/>
      <c r="AZ7691" s="83"/>
      <c r="BA7691" s="83"/>
      <c r="BJ7691" s="54"/>
      <c r="BK7691" s="22"/>
      <c r="BL7691" s="24"/>
      <c r="BP7691" s="23"/>
      <c r="BQ7691" s="24"/>
      <c r="BR7691" s="22"/>
      <c r="BS7691" s="24"/>
      <c r="BT7691" s="24"/>
      <c r="BU7691" s="23"/>
      <c r="BV7691" s="26"/>
      <c r="BX7691" s="6"/>
      <c r="BY7691" s="24"/>
      <c r="BZ7691" s="109"/>
      <c r="CA7691" s="66"/>
      <c r="CB7691" s="5"/>
      <c r="CC7691" s="68"/>
      <c r="CD7691" s="67"/>
      <c r="CE7691" s="67"/>
      <c r="CF7691" s="64"/>
      <c r="CG7691" s="5"/>
      <c r="CH7691" s="69"/>
      <c r="CI7691" s="6"/>
      <c r="CJ7691" s="5"/>
      <c r="CK7691" s="25"/>
      <c r="CL7691" s="5"/>
      <c r="DN7691" s="14"/>
      <c r="DO7691" s="14"/>
      <c r="DP7691" s="5"/>
      <c r="DQ7691" s="25"/>
      <c r="DR7691" s="25"/>
      <c r="DS7691" s="96"/>
      <c r="DT7691" s="83"/>
      <c r="DU7691" s="14"/>
      <c r="DX7691" s="83"/>
      <c r="DY7691" s="83"/>
      <c r="DZ7691" s="83"/>
      <c r="EA7691" s="83"/>
      <c r="EJ7691" s="54"/>
      <c r="EK7691" s="22"/>
      <c r="EL7691" s="24"/>
      <c r="EP7691" s="23"/>
      <c r="EQ7691" s="24"/>
      <c r="ER7691" s="22"/>
      <c r="ES7691" s="24"/>
      <c r="ET7691" s="24"/>
      <c r="EU7691" s="23"/>
      <c r="EV7691" s="26"/>
      <c r="EX7691" s="6"/>
      <c r="EY7691" s="24"/>
      <c r="EZ7691" s="109"/>
      <c r="FA7691" s="66"/>
      <c r="FB7691" s="5"/>
      <c r="FC7691" s="68"/>
      <c r="FD7691" s="67"/>
      <c r="FE7691" s="67"/>
      <c r="FF7691" s="64"/>
      <c r="FG7691" s="5"/>
      <c r="FH7691" s="69"/>
      <c r="FI7691" s="6"/>
      <c r="FJ7691" s="5"/>
      <c r="FK7691" s="25"/>
      <c r="FL7691" s="5"/>
    </row>
    <row r="7692" spans="40:168">
      <c r="AN7692" s="14"/>
      <c r="AO7692" s="14"/>
      <c r="AP7692" s="5"/>
      <c r="AQ7692" s="25"/>
      <c r="AR7692" s="25"/>
      <c r="AS7692" s="96"/>
      <c r="AT7692" s="83"/>
      <c r="AU7692" s="14"/>
      <c r="AX7692" s="83"/>
      <c r="AY7692" s="83"/>
      <c r="AZ7692" s="83"/>
      <c r="BA7692" s="83"/>
      <c r="BJ7692" s="54"/>
      <c r="BK7692" s="22"/>
      <c r="BL7692" s="24"/>
      <c r="BP7692" s="23"/>
      <c r="BQ7692" s="24"/>
      <c r="BR7692" s="22"/>
      <c r="BS7692" s="24"/>
      <c r="BT7692" s="24"/>
      <c r="BU7692" s="23"/>
      <c r="BV7692" s="26"/>
      <c r="BX7692" s="6"/>
      <c r="BY7692" s="24"/>
      <c r="BZ7692" s="109"/>
      <c r="CA7692" s="66"/>
      <c r="CB7692" s="5"/>
      <c r="CC7692" s="68"/>
      <c r="CD7692" s="67"/>
      <c r="CE7692" s="67"/>
      <c r="CF7692" s="64"/>
      <c r="CG7692" s="5"/>
      <c r="CH7692" s="69"/>
      <c r="CI7692" s="6"/>
      <c r="CJ7692" s="5"/>
      <c r="CK7692" s="25"/>
      <c r="CL7692" s="5"/>
      <c r="DN7692" s="14"/>
      <c r="DO7692" s="14"/>
      <c r="DP7692" s="5"/>
      <c r="DQ7692" s="25"/>
      <c r="DR7692" s="25"/>
      <c r="DS7692" s="96"/>
      <c r="DT7692" s="83"/>
      <c r="DU7692" s="14"/>
      <c r="DX7692" s="83"/>
      <c r="DY7692" s="83"/>
      <c r="DZ7692" s="83"/>
      <c r="EA7692" s="83"/>
      <c r="EJ7692" s="54"/>
      <c r="EK7692" s="22"/>
      <c r="EL7692" s="24"/>
      <c r="EP7692" s="23"/>
      <c r="EQ7692" s="24"/>
      <c r="ER7692" s="22"/>
      <c r="ES7692" s="24"/>
      <c r="ET7692" s="24"/>
      <c r="EU7692" s="23"/>
      <c r="EV7692" s="26"/>
      <c r="EX7692" s="6"/>
      <c r="EY7692" s="24"/>
      <c r="EZ7692" s="109"/>
      <c r="FA7692" s="66"/>
      <c r="FB7692" s="5"/>
      <c r="FC7692" s="68"/>
      <c r="FD7692" s="67"/>
      <c r="FE7692" s="67"/>
      <c r="FF7692" s="64"/>
      <c r="FG7692" s="5"/>
      <c r="FH7692" s="69"/>
      <c r="FI7692" s="6"/>
      <c r="FJ7692" s="5"/>
      <c r="FK7692" s="25"/>
      <c r="FL7692" s="5"/>
    </row>
    <row r="7693" spans="40:168">
      <c r="AN7693" s="14"/>
      <c r="AO7693" s="14"/>
      <c r="AP7693" s="5"/>
      <c r="AQ7693" s="25"/>
      <c r="AR7693" s="25"/>
      <c r="AS7693" s="96"/>
      <c r="AT7693" s="83"/>
      <c r="AU7693" s="14"/>
      <c r="AX7693" s="83"/>
      <c r="AY7693" s="83"/>
      <c r="AZ7693" s="83"/>
      <c r="BA7693" s="83"/>
      <c r="BJ7693" s="54"/>
      <c r="BK7693" s="22"/>
      <c r="BL7693" s="24"/>
      <c r="BP7693" s="23"/>
      <c r="BQ7693" s="24"/>
      <c r="BR7693" s="22"/>
      <c r="BS7693" s="24"/>
      <c r="BT7693" s="24"/>
      <c r="BU7693" s="23"/>
      <c r="BV7693" s="26"/>
      <c r="BX7693" s="6"/>
      <c r="BY7693" s="24"/>
      <c r="BZ7693" s="109"/>
      <c r="CA7693" s="66"/>
      <c r="CB7693" s="5"/>
      <c r="CC7693" s="68"/>
      <c r="CD7693" s="67"/>
      <c r="CE7693" s="67"/>
      <c r="CF7693" s="64"/>
      <c r="CG7693" s="5"/>
      <c r="CH7693" s="69"/>
      <c r="CI7693" s="6"/>
      <c r="CJ7693" s="5"/>
      <c r="CK7693" s="25"/>
      <c r="CL7693" s="5"/>
      <c r="DN7693" s="14"/>
      <c r="DO7693" s="14"/>
      <c r="DP7693" s="5"/>
      <c r="DQ7693" s="25"/>
      <c r="DR7693" s="25"/>
      <c r="DS7693" s="96"/>
      <c r="DT7693" s="83"/>
      <c r="DU7693" s="14"/>
      <c r="DX7693" s="83"/>
      <c r="DY7693" s="83"/>
      <c r="DZ7693" s="83"/>
      <c r="EA7693" s="83"/>
      <c r="EJ7693" s="54"/>
      <c r="EK7693" s="22"/>
      <c r="EL7693" s="24"/>
      <c r="EP7693" s="23"/>
      <c r="EQ7693" s="24"/>
      <c r="ER7693" s="22"/>
      <c r="ES7693" s="24"/>
      <c r="ET7693" s="24"/>
      <c r="EU7693" s="23"/>
      <c r="EV7693" s="26"/>
      <c r="EX7693" s="6"/>
      <c r="EY7693" s="24"/>
      <c r="EZ7693" s="109"/>
      <c r="FA7693" s="66"/>
      <c r="FB7693" s="5"/>
      <c r="FC7693" s="68"/>
      <c r="FD7693" s="67"/>
      <c r="FE7693" s="67"/>
      <c r="FF7693" s="64"/>
      <c r="FG7693" s="5"/>
      <c r="FH7693" s="69"/>
      <c r="FI7693" s="6"/>
      <c r="FJ7693" s="5"/>
      <c r="FK7693" s="25"/>
      <c r="FL7693" s="5"/>
    </row>
    <row r="7694" spans="40:168">
      <c r="AN7694" s="14"/>
      <c r="AO7694" s="14"/>
      <c r="AP7694" s="5"/>
      <c r="AQ7694" s="25"/>
      <c r="AR7694" s="25"/>
      <c r="AS7694" s="96"/>
      <c r="AT7694" s="83"/>
      <c r="AU7694" s="14"/>
      <c r="AX7694" s="83"/>
      <c r="AY7694" s="83"/>
      <c r="AZ7694" s="83"/>
      <c r="BA7694" s="83"/>
      <c r="BJ7694" s="54"/>
      <c r="BK7694" s="22"/>
      <c r="BL7694" s="24"/>
      <c r="BP7694" s="23"/>
      <c r="BQ7694" s="24"/>
      <c r="BR7694" s="22"/>
      <c r="BS7694" s="24"/>
      <c r="BT7694" s="24"/>
      <c r="BU7694" s="23"/>
      <c r="BV7694" s="26"/>
      <c r="BX7694" s="6"/>
      <c r="BY7694" s="24"/>
      <c r="BZ7694" s="109"/>
      <c r="CA7694" s="66"/>
      <c r="CB7694" s="5"/>
      <c r="CC7694" s="68"/>
      <c r="CD7694" s="67"/>
      <c r="CE7694" s="67"/>
      <c r="CF7694" s="64"/>
      <c r="CG7694" s="5"/>
      <c r="CH7694" s="69"/>
      <c r="CI7694" s="6"/>
      <c r="CJ7694" s="5"/>
      <c r="CK7694" s="25"/>
      <c r="CL7694" s="5"/>
      <c r="DN7694" s="14"/>
      <c r="DO7694" s="14"/>
      <c r="DP7694" s="5"/>
      <c r="DQ7694" s="25"/>
      <c r="DR7694" s="25"/>
      <c r="DS7694" s="96"/>
      <c r="DT7694" s="83"/>
      <c r="DU7694" s="14"/>
      <c r="DX7694" s="83"/>
      <c r="DY7694" s="83"/>
      <c r="DZ7694" s="83"/>
      <c r="EA7694" s="83"/>
      <c r="EJ7694" s="54"/>
      <c r="EK7694" s="22"/>
      <c r="EL7694" s="24"/>
      <c r="EP7694" s="23"/>
      <c r="EQ7694" s="24"/>
      <c r="ER7694" s="22"/>
      <c r="ES7694" s="24"/>
      <c r="ET7694" s="24"/>
      <c r="EU7694" s="23"/>
      <c r="EV7694" s="26"/>
      <c r="EX7694" s="6"/>
      <c r="EY7694" s="24"/>
      <c r="EZ7694" s="109"/>
      <c r="FA7694" s="66"/>
      <c r="FB7694" s="5"/>
      <c r="FC7694" s="68"/>
      <c r="FD7694" s="67"/>
      <c r="FE7694" s="67"/>
      <c r="FF7694" s="64"/>
      <c r="FG7694" s="5"/>
      <c r="FH7694" s="69"/>
      <c r="FI7694" s="6"/>
      <c r="FJ7694" s="5"/>
      <c r="FK7694" s="25"/>
      <c r="FL7694" s="5"/>
    </row>
    <row r="7695" spans="40:168">
      <c r="AN7695" s="14"/>
      <c r="AO7695" s="14"/>
      <c r="AP7695" s="5"/>
      <c r="AQ7695" s="25"/>
      <c r="AR7695" s="25"/>
      <c r="AS7695" s="96"/>
      <c r="AT7695" s="83"/>
      <c r="AU7695" s="14"/>
      <c r="AX7695" s="83"/>
      <c r="AY7695" s="83"/>
      <c r="AZ7695" s="83"/>
      <c r="BA7695" s="83"/>
      <c r="BJ7695" s="54"/>
      <c r="BK7695" s="22"/>
      <c r="BL7695" s="24"/>
      <c r="BP7695" s="23"/>
      <c r="BQ7695" s="24"/>
      <c r="BR7695" s="22"/>
      <c r="BS7695" s="24"/>
      <c r="BT7695" s="24"/>
      <c r="BU7695" s="23"/>
      <c r="BV7695" s="26"/>
      <c r="BX7695" s="6"/>
      <c r="BY7695" s="24"/>
      <c r="BZ7695" s="109"/>
      <c r="CA7695" s="66"/>
      <c r="CB7695" s="5"/>
      <c r="CC7695" s="68"/>
      <c r="CD7695" s="67"/>
      <c r="CE7695" s="67"/>
      <c r="CF7695" s="64"/>
      <c r="CG7695" s="5"/>
      <c r="CH7695" s="69"/>
      <c r="CI7695" s="6"/>
      <c r="CJ7695" s="5"/>
      <c r="CK7695" s="25"/>
      <c r="CL7695" s="5"/>
      <c r="DN7695" s="14"/>
      <c r="DO7695" s="14"/>
      <c r="DP7695" s="5"/>
      <c r="DQ7695" s="25"/>
      <c r="DR7695" s="25"/>
      <c r="DS7695" s="96"/>
      <c r="DT7695" s="83"/>
      <c r="DU7695" s="14"/>
      <c r="DX7695" s="83"/>
      <c r="DY7695" s="83"/>
      <c r="DZ7695" s="83"/>
      <c r="EA7695" s="83"/>
      <c r="EJ7695" s="54"/>
      <c r="EK7695" s="22"/>
      <c r="EL7695" s="24"/>
      <c r="EP7695" s="23"/>
      <c r="EQ7695" s="24"/>
      <c r="ER7695" s="22"/>
      <c r="ES7695" s="24"/>
      <c r="ET7695" s="24"/>
      <c r="EU7695" s="23"/>
      <c r="EV7695" s="26"/>
      <c r="EX7695" s="6"/>
      <c r="EY7695" s="24"/>
      <c r="EZ7695" s="109"/>
      <c r="FA7695" s="66"/>
      <c r="FB7695" s="5"/>
      <c r="FC7695" s="68"/>
      <c r="FD7695" s="67"/>
      <c r="FE7695" s="67"/>
      <c r="FF7695" s="64"/>
      <c r="FG7695" s="5"/>
      <c r="FH7695" s="69"/>
      <c r="FI7695" s="6"/>
      <c r="FJ7695" s="5"/>
      <c r="FK7695" s="25"/>
      <c r="FL7695" s="5"/>
    </row>
    <row r="7696" spans="40:168">
      <c r="AN7696" s="14"/>
      <c r="AO7696" s="14"/>
      <c r="AP7696" s="5"/>
      <c r="AQ7696" s="25"/>
      <c r="AR7696" s="25"/>
      <c r="AS7696" s="96"/>
      <c r="AT7696" s="83"/>
      <c r="AU7696" s="14"/>
      <c r="AX7696" s="83"/>
      <c r="AY7696" s="83"/>
      <c r="AZ7696" s="83"/>
      <c r="BA7696" s="83"/>
      <c r="BJ7696" s="54"/>
      <c r="BK7696" s="22"/>
      <c r="BL7696" s="24"/>
      <c r="BP7696" s="23"/>
      <c r="BQ7696" s="24"/>
      <c r="BR7696" s="22"/>
      <c r="BS7696" s="24"/>
      <c r="BT7696" s="24"/>
      <c r="BU7696" s="23"/>
      <c r="BV7696" s="26"/>
      <c r="BX7696" s="6"/>
      <c r="BY7696" s="24"/>
      <c r="BZ7696" s="109"/>
      <c r="CA7696" s="66"/>
      <c r="CB7696" s="5"/>
      <c r="CC7696" s="68"/>
      <c r="CD7696" s="67"/>
      <c r="CE7696" s="67"/>
      <c r="CF7696" s="64"/>
      <c r="CG7696" s="5"/>
      <c r="CH7696" s="69"/>
      <c r="CI7696" s="6"/>
      <c r="CJ7696" s="5"/>
      <c r="CK7696" s="25"/>
      <c r="CL7696" s="5"/>
      <c r="DN7696" s="14"/>
      <c r="DO7696" s="14"/>
      <c r="DP7696" s="5"/>
      <c r="DQ7696" s="25"/>
      <c r="DR7696" s="25"/>
      <c r="DS7696" s="96"/>
      <c r="DT7696" s="83"/>
      <c r="DU7696" s="14"/>
      <c r="DX7696" s="83"/>
      <c r="DY7696" s="83"/>
      <c r="DZ7696" s="83"/>
      <c r="EA7696" s="83"/>
      <c r="EJ7696" s="54"/>
      <c r="EK7696" s="22"/>
      <c r="EL7696" s="24"/>
      <c r="EP7696" s="23"/>
      <c r="EQ7696" s="24"/>
      <c r="ER7696" s="22"/>
      <c r="ES7696" s="24"/>
      <c r="ET7696" s="24"/>
      <c r="EU7696" s="23"/>
      <c r="EV7696" s="26"/>
      <c r="EX7696" s="6"/>
      <c r="EY7696" s="24"/>
      <c r="EZ7696" s="109"/>
      <c r="FA7696" s="66"/>
      <c r="FB7696" s="5"/>
      <c r="FC7696" s="68"/>
      <c r="FD7696" s="67"/>
      <c r="FE7696" s="67"/>
      <c r="FF7696" s="64"/>
      <c r="FG7696" s="5"/>
      <c r="FH7696" s="69"/>
      <c r="FI7696" s="6"/>
      <c r="FJ7696" s="5"/>
      <c r="FK7696" s="25"/>
      <c r="FL7696" s="5"/>
    </row>
    <row r="7697" spans="40:168">
      <c r="AN7697" s="14"/>
      <c r="AO7697" s="14"/>
      <c r="AP7697" s="5"/>
      <c r="AQ7697" s="25"/>
      <c r="AR7697" s="25"/>
      <c r="AS7697" s="96"/>
      <c r="AT7697" s="83"/>
      <c r="AU7697" s="14"/>
      <c r="AX7697" s="83"/>
      <c r="AY7697" s="83"/>
      <c r="AZ7697" s="83"/>
      <c r="BA7697" s="83"/>
      <c r="BJ7697" s="54"/>
      <c r="BK7697" s="22"/>
      <c r="BL7697" s="24"/>
      <c r="BP7697" s="23"/>
      <c r="BQ7697" s="24"/>
      <c r="BR7697" s="22"/>
      <c r="BS7697" s="24"/>
      <c r="BT7697" s="24"/>
      <c r="BU7697" s="23"/>
      <c r="BV7697" s="26"/>
      <c r="BX7697" s="6"/>
      <c r="BY7697" s="24"/>
      <c r="BZ7697" s="109"/>
      <c r="CA7697" s="66"/>
      <c r="CB7697" s="5"/>
      <c r="CC7697" s="68"/>
      <c r="CD7697" s="67"/>
      <c r="CE7697" s="67"/>
      <c r="CF7697" s="64"/>
      <c r="CG7697" s="5"/>
      <c r="CH7697" s="69"/>
      <c r="CI7697" s="6"/>
      <c r="CJ7697" s="5"/>
      <c r="CK7697" s="25"/>
      <c r="CL7697" s="5"/>
      <c r="DN7697" s="14"/>
      <c r="DO7697" s="14"/>
      <c r="DP7697" s="5"/>
      <c r="DQ7697" s="25"/>
      <c r="DR7697" s="25"/>
      <c r="DS7697" s="96"/>
      <c r="DT7697" s="83"/>
      <c r="DU7697" s="14"/>
      <c r="DX7697" s="83"/>
      <c r="DY7697" s="83"/>
      <c r="DZ7697" s="83"/>
      <c r="EA7697" s="83"/>
      <c r="EJ7697" s="54"/>
      <c r="EK7697" s="22"/>
      <c r="EL7697" s="24"/>
      <c r="EP7697" s="23"/>
      <c r="EQ7697" s="24"/>
      <c r="ER7697" s="22"/>
      <c r="ES7697" s="24"/>
      <c r="ET7697" s="24"/>
      <c r="EU7697" s="23"/>
      <c r="EV7697" s="26"/>
      <c r="EX7697" s="6"/>
      <c r="EY7697" s="24"/>
      <c r="EZ7697" s="109"/>
      <c r="FA7697" s="66"/>
      <c r="FB7697" s="5"/>
      <c r="FC7697" s="68"/>
      <c r="FD7697" s="67"/>
      <c r="FE7697" s="67"/>
      <c r="FF7697" s="64"/>
      <c r="FG7697" s="5"/>
      <c r="FH7697" s="69"/>
      <c r="FI7697" s="6"/>
      <c r="FJ7697" s="5"/>
      <c r="FK7697" s="25"/>
      <c r="FL7697" s="5"/>
    </row>
    <row r="7698" spans="40:168">
      <c r="AN7698" s="14"/>
      <c r="AO7698" s="14"/>
      <c r="AP7698" s="5"/>
      <c r="AQ7698" s="25"/>
      <c r="AR7698" s="25"/>
      <c r="AS7698" s="96"/>
      <c r="AT7698" s="83"/>
      <c r="AU7698" s="14"/>
      <c r="AX7698" s="83"/>
      <c r="AY7698" s="83"/>
      <c r="AZ7698" s="83"/>
      <c r="BA7698" s="83"/>
      <c r="BJ7698" s="54"/>
      <c r="BK7698" s="22"/>
      <c r="BL7698" s="24"/>
      <c r="BP7698" s="23"/>
      <c r="BQ7698" s="24"/>
      <c r="BR7698" s="22"/>
      <c r="BS7698" s="24"/>
      <c r="BT7698" s="24"/>
      <c r="BU7698" s="23"/>
      <c r="BV7698" s="26"/>
      <c r="BX7698" s="6"/>
      <c r="BY7698" s="24"/>
      <c r="BZ7698" s="109"/>
      <c r="CA7698" s="66"/>
      <c r="CB7698" s="5"/>
      <c r="CC7698" s="68"/>
      <c r="CD7698" s="67"/>
      <c r="CE7698" s="67"/>
      <c r="CF7698" s="64"/>
      <c r="CG7698" s="5"/>
      <c r="CH7698" s="69"/>
      <c r="CI7698" s="6"/>
      <c r="CJ7698" s="5"/>
      <c r="CK7698" s="25"/>
      <c r="CL7698" s="5"/>
      <c r="DN7698" s="14"/>
      <c r="DO7698" s="14"/>
      <c r="DP7698" s="5"/>
      <c r="DQ7698" s="25"/>
      <c r="DR7698" s="25"/>
      <c r="DS7698" s="96"/>
      <c r="DT7698" s="83"/>
      <c r="DU7698" s="14"/>
      <c r="DX7698" s="83"/>
      <c r="DY7698" s="83"/>
      <c r="DZ7698" s="83"/>
      <c r="EA7698" s="83"/>
      <c r="EJ7698" s="54"/>
      <c r="EK7698" s="22"/>
      <c r="EL7698" s="24"/>
      <c r="EP7698" s="23"/>
      <c r="EQ7698" s="24"/>
      <c r="ER7698" s="22"/>
      <c r="ES7698" s="24"/>
      <c r="ET7698" s="24"/>
      <c r="EU7698" s="23"/>
      <c r="EV7698" s="26"/>
      <c r="EX7698" s="6"/>
      <c r="EY7698" s="24"/>
      <c r="EZ7698" s="109"/>
      <c r="FA7698" s="66"/>
      <c r="FB7698" s="5"/>
      <c r="FC7698" s="68"/>
      <c r="FD7698" s="67"/>
      <c r="FE7698" s="67"/>
      <c r="FF7698" s="64"/>
      <c r="FG7698" s="5"/>
      <c r="FH7698" s="69"/>
      <c r="FI7698" s="6"/>
      <c r="FJ7698" s="5"/>
      <c r="FK7698" s="25"/>
      <c r="FL7698" s="5"/>
    </row>
    <row r="7699" spans="40:168">
      <c r="AN7699" s="14"/>
      <c r="AO7699" s="14"/>
      <c r="AP7699" s="5"/>
      <c r="AQ7699" s="25"/>
      <c r="AR7699" s="25"/>
      <c r="AS7699" s="96"/>
      <c r="AT7699" s="83"/>
      <c r="AU7699" s="14"/>
      <c r="AX7699" s="83"/>
      <c r="AY7699" s="83"/>
      <c r="AZ7699" s="83"/>
      <c r="BA7699" s="83"/>
      <c r="BJ7699" s="54"/>
      <c r="BK7699" s="22"/>
      <c r="BL7699" s="24"/>
      <c r="BP7699" s="23"/>
      <c r="BQ7699" s="24"/>
      <c r="BR7699" s="22"/>
      <c r="BS7699" s="24"/>
      <c r="BT7699" s="24"/>
      <c r="BU7699" s="23"/>
      <c r="BV7699" s="26"/>
      <c r="BX7699" s="6"/>
      <c r="BY7699" s="24"/>
      <c r="BZ7699" s="109"/>
      <c r="CA7699" s="66"/>
      <c r="CB7699" s="5"/>
      <c r="CC7699" s="68"/>
      <c r="CD7699" s="67"/>
      <c r="CE7699" s="67"/>
      <c r="CF7699" s="64"/>
      <c r="CG7699" s="5"/>
      <c r="CH7699" s="69"/>
      <c r="CI7699" s="6"/>
      <c r="CJ7699" s="5"/>
      <c r="CK7699" s="25"/>
      <c r="CL7699" s="5"/>
      <c r="DN7699" s="14"/>
      <c r="DO7699" s="14"/>
      <c r="DP7699" s="5"/>
      <c r="DQ7699" s="25"/>
      <c r="DR7699" s="25"/>
      <c r="DS7699" s="96"/>
      <c r="DT7699" s="83"/>
      <c r="DU7699" s="14"/>
      <c r="DX7699" s="83"/>
      <c r="DY7699" s="83"/>
      <c r="DZ7699" s="83"/>
      <c r="EA7699" s="83"/>
      <c r="EJ7699" s="54"/>
      <c r="EK7699" s="22"/>
      <c r="EL7699" s="24"/>
      <c r="EP7699" s="23"/>
      <c r="EQ7699" s="24"/>
      <c r="ER7699" s="22"/>
      <c r="ES7699" s="24"/>
      <c r="ET7699" s="24"/>
      <c r="EU7699" s="23"/>
      <c r="EV7699" s="26"/>
      <c r="EX7699" s="6"/>
      <c r="EY7699" s="24"/>
      <c r="EZ7699" s="109"/>
      <c r="FA7699" s="66"/>
      <c r="FB7699" s="5"/>
      <c r="FC7699" s="68"/>
      <c r="FD7699" s="67"/>
      <c r="FE7699" s="67"/>
      <c r="FF7699" s="64"/>
      <c r="FG7699" s="5"/>
      <c r="FH7699" s="69"/>
      <c r="FI7699" s="6"/>
      <c r="FJ7699" s="5"/>
      <c r="FK7699" s="25"/>
      <c r="FL7699" s="5"/>
    </row>
    <row r="7700" spans="40:168">
      <c r="AN7700" s="14"/>
      <c r="AO7700" s="14"/>
      <c r="AP7700" s="5"/>
      <c r="AQ7700" s="25"/>
      <c r="AR7700" s="25"/>
      <c r="AS7700" s="96"/>
      <c r="AT7700" s="83"/>
      <c r="AU7700" s="14"/>
      <c r="AX7700" s="83"/>
      <c r="AY7700" s="83"/>
      <c r="AZ7700" s="83"/>
      <c r="BA7700" s="83"/>
      <c r="BJ7700" s="54"/>
      <c r="BK7700" s="22"/>
      <c r="BL7700" s="24"/>
      <c r="BP7700" s="23"/>
      <c r="BQ7700" s="24"/>
      <c r="BR7700" s="22"/>
      <c r="BS7700" s="24"/>
      <c r="BT7700" s="24"/>
      <c r="BU7700" s="23"/>
      <c r="BV7700" s="26"/>
      <c r="BX7700" s="6"/>
      <c r="BY7700" s="24"/>
      <c r="BZ7700" s="109"/>
      <c r="CA7700" s="66"/>
      <c r="CB7700" s="5"/>
      <c r="CC7700" s="68"/>
      <c r="CD7700" s="67"/>
      <c r="CE7700" s="67"/>
      <c r="CF7700" s="64"/>
      <c r="CG7700" s="5"/>
      <c r="CH7700" s="69"/>
      <c r="CI7700" s="6"/>
      <c r="CJ7700" s="5"/>
      <c r="CK7700" s="25"/>
      <c r="CL7700" s="5"/>
      <c r="DN7700" s="14"/>
      <c r="DO7700" s="14"/>
      <c r="DP7700" s="5"/>
      <c r="DQ7700" s="25"/>
      <c r="DR7700" s="25"/>
      <c r="DS7700" s="96"/>
      <c r="DT7700" s="83"/>
      <c r="DU7700" s="14"/>
      <c r="DX7700" s="83"/>
      <c r="DY7700" s="83"/>
      <c r="DZ7700" s="83"/>
      <c r="EA7700" s="83"/>
      <c r="EJ7700" s="54"/>
      <c r="EK7700" s="22"/>
      <c r="EL7700" s="24"/>
      <c r="EP7700" s="23"/>
      <c r="EQ7700" s="24"/>
      <c r="ER7700" s="22"/>
      <c r="ES7700" s="24"/>
      <c r="ET7700" s="24"/>
      <c r="EU7700" s="23"/>
      <c r="EV7700" s="26"/>
      <c r="EX7700" s="6"/>
      <c r="EY7700" s="24"/>
      <c r="EZ7700" s="109"/>
      <c r="FA7700" s="66"/>
      <c r="FB7700" s="5"/>
      <c r="FC7700" s="68"/>
      <c r="FD7700" s="67"/>
      <c r="FE7700" s="67"/>
      <c r="FF7700" s="64"/>
      <c r="FG7700" s="5"/>
      <c r="FH7700" s="69"/>
      <c r="FI7700" s="6"/>
      <c r="FJ7700" s="5"/>
      <c r="FK7700" s="25"/>
      <c r="FL7700" s="5"/>
    </row>
    <row r="7701" spans="40:168">
      <c r="AN7701" s="14"/>
      <c r="AO7701" s="14"/>
      <c r="AP7701" s="5"/>
      <c r="AQ7701" s="25"/>
      <c r="AR7701" s="25"/>
      <c r="AS7701" s="96"/>
      <c r="AT7701" s="83"/>
      <c r="AU7701" s="14"/>
      <c r="AX7701" s="83"/>
      <c r="AY7701" s="83"/>
      <c r="AZ7701" s="83"/>
      <c r="BA7701" s="83"/>
      <c r="BJ7701" s="54"/>
      <c r="BK7701" s="22"/>
      <c r="BL7701" s="24"/>
      <c r="BP7701" s="23"/>
      <c r="BQ7701" s="24"/>
      <c r="BR7701" s="22"/>
      <c r="BS7701" s="24"/>
      <c r="BT7701" s="24"/>
      <c r="BU7701" s="23"/>
      <c r="BV7701" s="26"/>
      <c r="BX7701" s="6"/>
      <c r="BY7701" s="24"/>
      <c r="BZ7701" s="109"/>
      <c r="CA7701" s="66"/>
      <c r="CB7701" s="5"/>
      <c r="CC7701" s="68"/>
      <c r="CD7701" s="67"/>
      <c r="CE7701" s="67"/>
      <c r="CF7701" s="64"/>
      <c r="CG7701" s="5"/>
      <c r="CH7701" s="69"/>
      <c r="CI7701" s="6"/>
      <c r="CJ7701" s="5"/>
      <c r="CK7701" s="25"/>
      <c r="CL7701" s="5"/>
      <c r="DN7701" s="14"/>
      <c r="DO7701" s="14"/>
      <c r="DP7701" s="5"/>
      <c r="DQ7701" s="25"/>
      <c r="DR7701" s="25"/>
      <c r="DS7701" s="96"/>
      <c r="DT7701" s="83"/>
      <c r="DU7701" s="14"/>
      <c r="DX7701" s="83"/>
      <c r="DY7701" s="83"/>
      <c r="DZ7701" s="83"/>
      <c r="EA7701" s="83"/>
      <c r="EJ7701" s="54"/>
      <c r="EK7701" s="22"/>
      <c r="EL7701" s="24"/>
      <c r="EP7701" s="23"/>
      <c r="EQ7701" s="24"/>
      <c r="ER7701" s="22"/>
      <c r="ES7701" s="24"/>
      <c r="ET7701" s="24"/>
      <c r="EU7701" s="23"/>
      <c r="EV7701" s="26"/>
      <c r="EX7701" s="6"/>
      <c r="EY7701" s="24"/>
      <c r="EZ7701" s="109"/>
      <c r="FA7701" s="66"/>
      <c r="FB7701" s="5"/>
      <c r="FC7701" s="68"/>
      <c r="FD7701" s="67"/>
      <c r="FE7701" s="67"/>
      <c r="FF7701" s="64"/>
      <c r="FG7701" s="5"/>
      <c r="FH7701" s="69"/>
      <c r="FI7701" s="6"/>
      <c r="FJ7701" s="5"/>
      <c r="FK7701" s="25"/>
      <c r="FL7701" s="5"/>
    </row>
    <row r="7702" spans="40:168">
      <c r="AN7702" s="14"/>
      <c r="AO7702" s="14"/>
      <c r="AP7702" s="5"/>
      <c r="AQ7702" s="25"/>
      <c r="AR7702" s="25"/>
      <c r="AS7702" s="96"/>
      <c r="AT7702" s="83"/>
      <c r="AU7702" s="14"/>
      <c r="AX7702" s="83"/>
      <c r="AY7702" s="83"/>
      <c r="AZ7702" s="83"/>
      <c r="BA7702" s="83"/>
      <c r="BJ7702" s="54"/>
      <c r="BK7702" s="22"/>
      <c r="BL7702" s="24"/>
      <c r="BP7702" s="23"/>
      <c r="BQ7702" s="24"/>
      <c r="BR7702" s="22"/>
      <c r="BS7702" s="24"/>
      <c r="BT7702" s="24"/>
      <c r="BU7702" s="23"/>
      <c r="BV7702" s="26"/>
      <c r="BX7702" s="6"/>
      <c r="BY7702" s="24"/>
      <c r="BZ7702" s="109"/>
      <c r="CA7702" s="66"/>
      <c r="CB7702" s="5"/>
      <c r="CC7702" s="68"/>
      <c r="CD7702" s="67"/>
      <c r="CE7702" s="67"/>
      <c r="CF7702" s="64"/>
      <c r="CG7702" s="5"/>
      <c r="CH7702" s="69"/>
      <c r="CI7702" s="6"/>
      <c r="CJ7702" s="5"/>
      <c r="CK7702" s="25"/>
      <c r="CL7702" s="5"/>
      <c r="DN7702" s="14"/>
      <c r="DO7702" s="14"/>
      <c r="DP7702" s="5"/>
      <c r="DQ7702" s="25"/>
      <c r="DR7702" s="25"/>
      <c r="DS7702" s="96"/>
      <c r="DT7702" s="83"/>
      <c r="DU7702" s="14"/>
      <c r="DX7702" s="83"/>
      <c r="DY7702" s="83"/>
      <c r="DZ7702" s="83"/>
      <c r="EA7702" s="83"/>
      <c r="EJ7702" s="54"/>
      <c r="EK7702" s="22"/>
      <c r="EL7702" s="24"/>
      <c r="EP7702" s="23"/>
      <c r="EQ7702" s="24"/>
      <c r="ER7702" s="22"/>
      <c r="ES7702" s="24"/>
      <c r="ET7702" s="24"/>
      <c r="EU7702" s="23"/>
      <c r="EV7702" s="26"/>
      <c r="EX7702" s="6"/>
      <c r="EY7702" s="24"/>
      <c r="EZ7702" s="109"/>
      <c r="FA7702" s="66"/>
      <c r="FB7702" s="5"/>
      <c r="FC7702" s="68"/>
      <c r="FD7702" s="67"/>
      <c r="FE7702" s="67"/>
      <c r="FF7702" s="64"/>
      <c r="FG7702" s="5"/>
      <c r="FH7702" s="69"/>
      <c r="FI7702" s="6"/>
      <c r="FJ7702" s="5"/>
      <c r="FK7702" s="25"/>
      <c r="FL7702" s="5"/>
    </row>
    <row r="7703" spans="40:168">
      <c r="AN7703" s="14"/>
      <c r="AO7703" s="14"/>
      <c r="AP7703" s="5"/>
      <c r="AQ7703" s="25"/>
      <c r="AR7703" s="25"/>
      <c r="AS7703" s="96"/>
      <c r="AT7703" s="83"/>
      <c r="AU7703" s="14"/>
      <c r="AX7703" s="83"/>
      <c r="AY7703" s="83"/>
      <c r="AZ7703" s="83"/>
      <c r="BA7703" s="83"/>
      <c r="BJ7703" s="54"/>
      <c r="BK7703" s="22"/>
      <c r="BL7703" s="24"/>
      <c r="BP7703" s="23"/>
      <c r="BQ7703" s="24"/>
      <c r="BR7703" s="22"/>
      <c r="BS7703" s="24"/>
      <c r="BT7703" s="24"/>
      <c r="BU7703" s="23"/>
      <c r="BV7703" s="26"/>
      <c r="BX7703" s="6"/>
      <c r="BY7703" s="24"/>
      <c r="BZ7703" s="109"/>
      <c r="CA7703" s="66"/>
      <c r="CB7703" s="5"/>
      <c r="CC7703" s="68"/>
      <c r="CD7703" s="67"/>
      <c r="CE7703" s="67"/>
      <c r="CF7703" s="64"/>
      <c r="CG7703" s="5"/>
      <c r="CH7703" s="69"/>
      <c r="CI7703" s="6"/>
      <c r="CJ7703" s="5"/>
      <c r="CK7703" s="25"/>
      <c r="CL7703" s="5"/>
      <c r="DN7703" s="14"/>
      <c r="DO7703" s="14"/>
      <c r="DP7703" s="5"/>
      <c r="DQ7703" s="25"/>
      <c r="DR7703" s="25"/>
      <c r="DS7703" s="96"/>
      <c r="DT7703" s="83"/>
      <c r="DU7703" s="14"/>
      <c r="DX7703" s="83"/>
      <c r="DY7703" s="83"/>
      <c r="DZ7703" s="83"/>
      <c r="EA7703" s="83"/>
      <c r="EJ7703" s="54"/>
      <c r="EK7703" s="22"/>
      <c r="EL7703" s="24"/>
      <c r="EP7703" s="23"/>
      <c r="EQ7703" s="24"/>
      <c r="ER7703" s="22"/>
      <c r="ES7703" s="24"/>
      <c r="ET7703" s="24"/>
      <c r="EU7703" s="23"/>
      <c r="EV7703" s="26"/>
      <c r="EX7703" s="6"/>
      <c r="EY7703" s="24"/>
      <c r="EZ7703" s="109"/>
      <c r="FA7703" s="66"/>
      <c r="FB7703" s="5"/>
      <c r="FC7703" s="68"/>
      <c r="FD7703" s="67"/>
      <c r="FE7703" s="67"/>
      <c r="FF7703" s="64"/>
      <c r="FG7703" s="5"/>
      <c r="FH7703" s="69"/>
      <c r="FI7703" s="6"/>
      <c r="FJ7703" s="5"/>
      <c r="FK7703" s="25"/>
      <c r="FL7703" s="5"/>
    </row>
    <row r="7704" spans="40:168">
      <c r="AN7704" s="14"/>
      <c r="AO7704" s="14"/>
      <c r="AP7704" s="5"/>
      <c r="AQ7704" s="25"/>
      <c r="AR7704" s="25"/>
      <c r="AS7704" s="96"/>
      <c r="AT7704" s="83"/>
      <c r="AU7704" s="14"/>
      <c r="AX7704" s="83"/>
      <c r="AY7704" s="83"/>
      <c r="AZ7704" s="83"/>
      <c r="BA7704" s="83"/>
      <c r="BJ7704" s="54"/>
      <c r="BK7704" s="22"/>
      <c r="BL7704" s="24"/>
      <c r="BP7704" s="23"/>
      <c r="BQ7704" s="24"/>
      <c r="BR7704" s="22"/>
      <c r="BS7704" s="24"/>
      <c r="BT7704" s="24"/>
      <c r="BU7704" s="23"/>
      <c r="BV7704" s="26"/>
      <c r="BX7704" s="6"/>
      <c r="BY7704" s="24"/>
      <c r="BZ7704" s="109"/>
      <c r="CA7704" s="66"/>
      <c r="CB7704" s="5"/>
      <c r="CC7704" s="68"/>
      <c r="CD7704" s="67"/>
      <c r="CE7704" s="67"/>
      <c r="CF7704" s="64"/>
      <c r="CG7704" s="5"/>
      <c r="CH7704" s="69"/>
      <c r="CI7704" s="6"/>
      <c r="CJ7704" s="5"/>
      <c r="CK7704" s="25"/>
      <c r="CL7704" s="5"/>
      <c r="DN7704" s="14"/>
      <c r="DO7704" s="14"/>
      <c r="DP7704" s="5"/>
      <c r="DQ7704" s="25"/>
      <c r="DR7704" s="25"/>
      <c r="DS7704" s="96"/>
      <c r="DT7704" s="83"/>
      <c r="DU7704" s="14"/>
      <c r="DX7704" s="83"/>
      <c r="DY7704" s="83"/>
      <c r="DZ7704" s="83"/>
      <c r="EA7704" s="83"/>
      <c r="EJ7704" s="54"/>
      <c r="EK7704" s="22"/>
      <c r="EL7704" s="24"/>
      <c r="EP7704" s="23"/>
      <c r="EQ7704" s="24"/>
      <c r="ER7704" s="22"/>
      <c r="ES7704" s="24"/>
      <c r="ET7704" s="24"/>
      <c r="EU7704" s="23"/>
      <c r="EV7704" s="26"/>
      <c r="EX7704" s="6"/>
      <c r="EY7704" s="24"/>
      <c r="EZ7704" s="109"/>
      <c r="FA7704" s="66"/>
      <c r="FB7704" s="5"/>
      <c r="FC7704" s="68"/>
      <c r="FD7704" s="67"/>
      <c r="FE7704" s="67"/>
      <c r="FF7704" s="64"/>
      <c r="FG7704" s="5"/>
      <c r="FH7704" s="69"/>
      <c r="FI7704" s="6"/>
      <c r="FJ7704" s="5"/>
      <c r="FK7704" s="25"/>
      <c r="FL7704" s="5"/>
    </row>
    <row r="7705" spans="40:168">
      <c r="AN7705" s="14"/>
      <c r="AO7705" s="14"/>
      <c r="AP7705" s="5"/>
      <c r="AQ7705" s="25"/>
      <c r="AR7705" s="25"/>
      <c r="AS7705" s="96"/>
      <c r="AT7705" s="83"/>
      <c r="AU7705" s="14"/>
      <c r="AX7705" s="83"/>
      <c r="AY7705" s="83"/>
      <c r="AZ7705" s="83"/>
      <c r="BA7705" s="83"/>
      <c r="BJ7705" s="54"/>
      <c r="BK7705" s="22"/>
      <c r="BL7705" s="24"/>
      <c r="BP7705" s="23"/>
      <c r="BQ7705" s="24"/>
      <c r="BR7705" s="22"/>
      <c r="BS7705" s="24"/>
      <c r="BT7705" s="24"/>
      <c r="BU7705" s="23"/>
      <c r="BV7705" s="26"/>
      <c r="BX7705" s="6"/>
      <c r="BY7705" s="24"/>
      <c r="BZ7705" s="109"/>
      <c r="CA7705" s="66"/>
      <c r="CB7705" s="5"/>
      <c r="CC7705" s="68"/>
      <c r="CD7705" s="67"/>
      <c r="CE7705" s="67"/>
      <c r="CF7705" s="64"/>
      <c r="CG7705" s="5"/>
      <c r="CH7705" s="69"/>
      <c r="CI7705" s="6"/>
      <c r="CJ7705" s="5"/>
      <c r="CK7705" s="25"/>
      <c r="CL7705" s="5"/>
      <c r="DN7705" s="14"/>
      <c r="DO7705" s="14"/>
      <c r="DP7705" s="5"/>
      <c r="DQ7705" s="25"/>
      <c r="DR7705" s="25"/>
      <c r="DS7705" s="96"/>
      <c r="DT7705" s="83"/>
      <c r="DU7705" s="14"/>
      <c r="DX7705" s="83"/>
      <c r="DY7705" s="83"/>
      <c r="DZ7705" s="83"/>
      <c r="EA7705" s="83"/>
      <c r="EJ7705" s="54"/>
      <c r="EK7705" s="22"/>
      <c r="EL7705" s="24"/>
      <c r="EP7705" s="23"/>
      <c r="EQ7705" s="24"/>
      <c r="ER7705" s="22"/>
      <c r="ES7705" s="24"/>
      <c r="ET7705" s="24"/>
      <c r="EU7705" s="23"/>
      <c r="EV7705" s="26"/>
      <c r="EX7705" s="6"/>
      <c r="EY7705" s="24"/>
      <c r="EZ7705" s="109"/>
      <c r="FA7705" s="66"/>
      <c r="FB7705" s="5"/>
      <c r="FC7705" s="68"/>
      <c r="FD7705" s="67"/>
      <c r="FE7705" s="67"/>
      <c r="FF7705" s="64"/>
      <c r="FG7705" s="5"/>
      <c r="FH7705" s="69"/>
      <c r="FI7705" s="6"/>
      <c r="FJ7705" s="5"/>
      <c r="FK7705" s="25"/>
      <c r="FL7705" s="5"/>
    </row>
    <row r="7706" spans="40:168">
      <c r="AN7706" s="14"/>
      <c r="AO7706" s="14"/>
      <c r="AP7706" s="5"/>
      <c r="AQ7706" s="25"/>
      <c r="AR7706" s="25"/>
      <c r="AS7706" s="96"/>
      <c r="AT7706" s="83"/>
      <c r="AU7706" s="14"/>
      <c r="AX7706" s="83"/>
      <c r="AY7706" s="83"/>
      <c r="AZ7706" s="83"/>
      <c r="BA7706" s="83"/>
      <c r="BJ7706" s="54"/>
      <c r="BK7706" s="22"/>
      <c r="BL7706" s="24"/>
      <c r="BP7706" s="23"/>
      <c r="BQ7706" s="24"/>
      <c r="BR7706" s="22"/>
      <c r="BS7706" s="24"/>
      <c r="BT7706" s="24"/>
      <c r="BU7706" s="23"/>
      <c r="BV7706" s="26"/>
      <c r="BX7706" s="6"/>
      <c r="BY7706" s="24"/>
      <c r="BZ7706" s="109"/>
      <c r="CA7706" s="66"/>
      <c r="CB7706" s="5"/>
      <c r="CC7706" s="68"/>
      <c r="CD7706" s="67"/>
      <c r="CE7706" s="67"/>
      <c r="CF7706" s="64"/>
      <c r="CG7706" s="5"/>
      <c r="CH7706" s="69"/>
      <c r="CI7706" s="6"/>
      <c r="CJ7706" s="5"/>
      <c r="CK7706" s="25"/>
      <c r="CL7706" s="5"/>
      <c r="DN7706" s="14"/>
      <c r="DO7706" s="14"/>
      <c r="DP7706" s="5"/>
      <c r="DQ7706" s="25"/>
      <c r="DR7706" s="25"/>
      <c r="DS7706" s="96"/>
      <c r="DT7706" s="83"/>
      <c r="DU7706" s="14"/>
      <c r="DX7706" s="83"/>
      <c r="DY7706" s="83"/>
      <c r="DZ7706" s="83"/>
      <c r="EA7706" s="83"/>
      <c r="EJ7706" s="54"/>
      <c r="EK7706" s="22"/>
      <c r="EL7706" s="24"/>
      <c r="EP7706" s="23"/>
      <c r="EQ7706" s="24"/>
      <c r="ER7706" s="22"/>
      <c r="ES7706" s="24"/>
      <c r="ET7706" s="24"/>
      <c r="EU7706" s="23"/>
      <c r="EV7706" s="26"/>
      <c r="EX7706" s="6"/>
      <c r="EY7706" s="24"/>
      <c r="EZ7706" s="109"/>
      <c r="FA7706" s="66"/>
      <c r="FB7706" s="5"/>
      <c r="FC7706" s="68"/>
      <c r="FD7706" s="67"/>
      <c r="FE7706" s="67"/>
      <c r="FF7706" s="64"/>
      <c r="FG7706" s="5"/>
      <c r="FH7706" s="69"/>
      <c r="FI7706" s="6"/>
      <c r="FJ7706" s="5"/>
      <c r="FK7706" s="25"/>
      <c r="FL7706" s="5"/>
    </row>
    <row r="7707" spans="40:168">
      <c r="AN7707" s="14"/>
      <c r="AO7707" s="14"/>
      <c r="AP7707" s="5"/>
      <c r="AQ7707" s="25"/>
      <c r="AR7707" s="25"/>
      <c r="AS7707" s="96"/>
      <c r="AT7707" s="83"/>
      <c r="AU7707" s="14"/>
      <c r="AX7707" s="83"/>
      <c r="AY7707" s="83"/>
      <c r="AZ7707" s="83"/>
      <c r="BA7707" s="83"/>
      <c r="BJ7707" s="54"/>
      <c r="BK7707" s="22"/>
      <c r="BL7707" s="24"/>
      <c r="BP7707" s="23"/>
      <c r="BQ7707" s="24"/>
      <c r="BR7707" s="22"/>
      <c r="BS7707" s="24"/>
      <c r="BT7707" s="24"/>
      <c r="BU7707" s="23"/>
      <c r="BV7707" s="26"/>
      <c r="BX7707" s="6"/>
      <c r="BY7707" s="24"/>
      <c r="BZ7707" s="109"/>
      <c r="CA7707" s="66"/>
      <c r="CB7707" s="5"/>
      <c r="CC7707" s="68"/>
      <c r="CD7707" s="67"/>
      <c r="CE7707" s="67"/>
      <c r="CF7707" s="64"/>
      <c r="CG7707" s="5"/>
      <c r="CH7707" s="69"/>
      <c r="CI7707" s="6"/>
      <c r="CJ7707" s="5"/>
      <c r="CK7707" s="25"/>
      <c r="CL7707" s="5"/>
      <c r="DN7707" s="14"/>
      <c r="DO7707" s="14"/>
      <c r="DP7707" s="5"/>
      <c r="DQ7707" s="25"/>
      <c r="DR7707" s="25"/>
      <c r="DS7707" s="96"/>
      <c r="DT7707" s="83"/>
      <c r="DU7707" s="14"/>
      <c r="DX7707" s="83"/>
      <c r="DY7707" s="83"/>
      <c r="DZ7707" s="83"/>
      <c r="EA7707" s="83"/>
      <c r="EJ7707" s="54"/>
      <c r="EK7707" s="22"/>
      <c r="EL7707" s="24"/>
      <c r="EP7707" s="23"/>
      <c r="EQ7707" s="24"/>
      <c r="ER7707" s="22"/>
      <c r="ES7707" s="24"/>
      <c r="ET7707" s="24"/>
      <c r="EU7707" s="23"/>
      <c r="EV7707" s="26"/>
      <c r="EX7707" s="6"/>
      <c r="EY7707" s="24"/>
      <c r="EZ7707" s="109"/>
      <c r="FA7707" s="66"/>
      <c r="FB7707" s="5"/>
      <c r="FC7707" s="68"/>
      <c r="FD7707" s="67"/>
      <c r="FE7707" s="67"/>
      <c r="FF7707" s="64"/>
      <c r="FG7707" s="5"/>
      <c r="FH7707" s="69"/>
      <c r="FI7707" s="6"/>
      <c r="FJ7707" s="5"/>
      <c r="FK7707" s="25"/>
      <c r="FL7707" s="5"/>
    </row>
    <row r="7708" spans="40:168">
      <c r="AN7708" s="14"/>
      <c r="AO7708" s="14"/>
      <c r="AP7708" s="5"/>
      <c r="AQ7708" s="25"/>
      <c r="AR7708" s="25"/>
      <c r="AS7708" s="96"/>
      <c r="AT7708" s="83"/>
      <c r="AU7708" s="14"/>
      <c r="AX7708" s="83"/>
      <c r="AY7708" s="83"/>
      <c r="AZ7708" s="83"/>
      <c r="BA7708" s="83"/>
      <c r="BJ7708" s="54"/>
      <c r="BK7708" s="22"/>
      <c r="BL7708" s="24"/>
      <c r="BP7708" s="23"/>
      <c r="BQ7708" s="24"/>
      <c r="BR7708" s="22"/>
      <c r="BS7708" s="24"/>
      <c r="BT7708" s="24"/>
      <c r="BU7708" s="23"/>
      <c r="BV7708" s="26"/>
      <c r="BX7708" s="6"/>
      <c r="BY7708" s="24"/>
      <c r="BZ7708" s="109"/>
      <c r="CA7708" s="66"/>
      <c r="CB7708" s="5"/>
      <c r="CC7708" s="68"/>
      <c r="CD7708" s="67"/>
      <c r="CE7708" s="67"/>
      <c r="CF7708" s="64"/>
      <c r="CG7708" s="5"/>
      <c r="CH7708" s="69"/>
      <c r="CI7708" s="6"/>
      <c r="CJ7708" s="5"/>
      <c r="CK7708" s="25"/>
      <c r="CL7708" s="5"/>
      <c r="DN7708" s="14"/>
      <c r="DO7708" s="14"/>
      <c r="DP7708" s="5"/>
      <c r="DQ7708" s="25"/>
      <c r="DR7708" s="25"/>
      <c r="DS7708" s="96"/>
      <c r="DT7708" s="83"/>
      <c r="DU7708" s="14"/>
      <c r="DX7708" s="83"/>
      <c r="DY7708" s="83"/>
      <c r="DZ7708" s="83"/>
      <c r="EA7708" s="83"/>
      <c r="EJ7708" s="54"/>
      <c r="EK7708" s="22"/>
      <c r="EL7708" s="24"/>
      <c r="EP7708" s="23"/>
      <c r="EQ7708" s="24"/>
      <c r="ER7708" s="22"/>
      <c r="ES7708" s="24"/>
      <c r="ET7708" s="24"/>
      <c r="EU7708" s="23"/>
      <c r="EV7708" s="26"/>
      <c r="EX7708" s="6"/>
      <c r="EY7708" s="24"/>
      <c r="EZ7708" s="109"/>
      <c r="FA7708" s="66"/>
      <c r="FB7708" s="5"/>
      <c r="FC7708" s="68"/>
      <c r="FD7708" s="67"/>
      <c r="FE7708" s="67"/>
      <c r="FF7708" s="64"/>
      <c r="FG7708" s="5"/>
      <c r="FH7708" s="69"/>
      <c r="FI7708" s="6"/>
      <c r="FJ7708" s="5"/>
      <c r="FK7708" s="25"/>
      <c r="FL7708" s="5"/>
    </row>
    <row r="7709" spans="40:168">
      <c r="AN7709" s="14"/>
      <c r="AO7709" s="14"/>
      <c r="AP7709" s="5"/>
      <c r="AQ7709" s="25"/>
      <c r="AR7709" s="25"/>
      <c r="AS7709" s="96"/>
      <c r="AT7709" s="83"/>
      <c r="AU7709" s="14"/>
      <c r="AX7709" s="83"/>
      <c r="AY7709" s="83"/>
      <c r="AZ7709" s="83"/>
      <c r="BA7709" s="83"/>
      <c r="BJ7709" s="54"/>
      <c r="BK7709" s="22"/>
      <c r="BL7709" s="24"/>
      <c r="BP7709" s="23"/>
      <c r="BQ7709" s="24"/>
      <c r="BR7709" s="22"/>
      <c r="BS7709" s="24"/>
      <c r="BT7709" s="24"/>
      <c r="BU7709" s="23"/>
      <c r="BV7709" s="26"/>
      <c r="BX7709" s="6"/>
      <c r="BY7709" s="24"/>
      <c r="BZ7709" s="109"/>
      <c r="CA7709" s="66"/>
      <c r="CB7709" s="5"/>
      <c r="CC7709" s="68"/>
      <c r="CD7709" s="67"/>
      <c r="CE7709" s="67"/>
      <c r="CF7709" s="64"/>
      <c r="CG7709" s="5"/>
      <c r="CH7709" s="69"/>
      <c r="CI7709" s="6"/>
      <c r="CJ7709" s="5"/>
      <c r="CK7709" s="25"/>
      <c r="CL7709" s="5"/>
      <c r="DN7709" s="14"/>
      <c r="DO7709" s="14"/>
      <c r="DP7709" s="5"/>
      <c r="DQ7709" s="25"/>
      <c r="DR7709" s="25"/>
      <c r="DS7709" s="96"/>
      <c r="DT7709" s="83"/>
      <c r="DU7709" s="14"/>
      <c r="DX7709" s="83"/>
      <c r="DY7709" s="83"/>
      <c r="DZ7709" s="83"/>
      <c r="EA7709" s="83"/>
      <c r="EJ7709" s="54"/>
      <c r="EK7709" s="22"/>
      <c r="EL7709" s="24"/>
      <c r="EP7709" s="23"/>
      <c r="EQ7709" s="24"/>
      <c r="ER7709" s="22"/>
      <c r="ES7709" s="24"/>
      <c r="ET7709" s="24"/>
      <c r="EU7709" s="23"/>
      <c r="EV7709" s="26"/>
      <c r="EX7709" s="6"/>
      <c r="EY7709" s="24"/>
      <c r="EZ7709" s="109"/>
      <c r="FA7709" s="66"/>
      <c r="FB7709" s="5"/>
      <c r="FC7709" s="68"/>
      <c r="FD7709" s="67"/>
      <c r="FE7709" s="67"/>
      <c r="FF7709" s="64"/>
      <c r="FG7709" s="5"/>
      <c r="FH7709" s="69"/>
      <c r="FI7709" s="6"/>
      <c r="FJ7709" s="5"/>
      <c r="FK7709" s="25"/>
      <c r="FL7709" s="5"/>
    </row>
    <row r="7710" spans="40:168">
      <c r="AN7710" s="14"/>
      <c r="AO7710" s="14"/>
      <c r="AP7710" s="5"/>
      <c r="AQ7710" s="25"/>
      <c r="AR7710" s="25"/>
      <c r="AS7710" s="96"/>
      <c r="AT7710" s="83"/>
      <c r="AU7710" s="14"/>
      <c r="AX7710" s="83"/>
      <c r="AY7710" s="83"/>
      <c r="AZ7710" s="83"/>
      <c r="BA7710" s="83"/>
      <c r="BJ7710" s="54"/>
      <c r="BK7710" s="22"/>
      <c r="BL7710" s="24"/>
      <c r="BP7710" s="23"/>
      <c r="BQ7710" s="24"/>
      <c r="BR7710" s="22"/>
      <c r="BS7710" s="24"/>
      <c r="BT7710" s="24"/>
      <c r="BU7710" s="23"/>
      <c r="BV7710" s="26"/>
      <c r="BX7710" s="6"/>
      <c r="BY7710" s="24"/>
      <c r="BZ7710" s="109"/>
      <c r="CA7710" s="66"/>
      <c r="CB7710" s="5"/>
      <c r="CC7710" s="68"/>
      <c r="CD7710" s="67"/>
      <c r="CE7710" s="67"/>
      <c r="CF7710" s="64"/>
      <c r="CG7710" s="5"/>
      <c r="CH7710" s="69"/>
      <c r="CI7710" s="6"/>
      <c r="CJ7710" s="5"/>
      <c r="CK7710" s="25"/>
      <c r="CL7710" s="5"/>
      <c r="DN7710" s="14"/>
      <c r="DO7710" s="14"/>
      <c r="DP7710" s="5"/>
      <c r="DQ7710" s="25"/>
      <c r="DR7710" s="25"/>
      <c r="DS7710" s="96"/>
      <c r="DT7710" s="83"/>
      <c r="DU7710" s="14"/>
      <c r="DX7710" s="83"/>
      <c r="DY7710" s="83"/>
      <c r="DZ7710" s="83"/>
      <c r="EA7710" s="83"/>
      <c r="EJ7710" s="54"/>
      <c r="EK7710" s="22"/>
      <c r="EL7710" s="24"/>
      <c r="EP7710" s="23"/>
      <c r="EQ7710" s="24"/>
      <c r="ER7710" s="22"/>
      <c r="ES7710" s="24"/>
      <c r="ET7710" s="24"/>
      <c r="EU7710" s="23"/>
      <c r="EV7710" s="26"/>
      <c r="EX7710" s="6"/>
      <c r="EY7710" s="24"/>
      <c r="EZ7710" s="109"/>
      <c r="FA7710" s="66"/>
      <c r="FB7710" s="5"/>
      <c r="FC7710" s="68"/>
      <c r="FD7710" s="67"/>
      <c r="FE7710" s="67"/>
      <c r="FF7710" s="64"/>
      <c r="FG7710" s="5"/>
      <c r="FH7710" s="69"/>
      <c r="FI7710" s="6"/>
      <c r="FJ7710" s="5"/>
      <c r="FK7710" s="25"/>
      <c r="FL7710" s="5"/>
    </row>
    <row r="7711" spans="40:168">
      <c r="AN7711" s="14"/>
      <c r="AO7711" s="14"/>
      <c r="AP7711" s="5"/>
      <c r="AQ7711" s="25"/>
      <c r="AR7711" s="25"/>
      <c r="AS7711" s="96"/>
      <c r="AT7711" s="83"/>
      <c r="AU7711" s="14"/>
      <c r="AX7711" s="83"/>
      <c r="AY7711" s="83"/>
      <c r="AZ7711" s="83"/>
      <c r="BA7711" s="83"/>
      <c r="BJ7711" s="54"/>
      <c r="BK7711" s="22"/>
      <c r="BL7711" s="24"/>
      <c r="BP7711" s="23"/>
      <c r="BQ7711" s="24"/>
      <c r="BR7711" s="22"/>
      <c r="BS7711" s="24"/>
      <c r="BT7711" s="24"/>
      <c r="BU7711" s="23"/>
      <c r="BV7711" s="26"/>
      <c r="BX7711" s="6"/>
      <c r="BY7711" s="24"/>
      <c r="BZ7711" s="109"/>
      <c r="CA7711" s="66"/>
      <c r="CB7711" s="5"/>
      <c r="CC7711" s="68"/>
      <c r="CD7711" s="67"/>
      <c r="CE7711" s="67"/>
      <c r="CF7711" s="64"/>
      <c r="CG7711" s="5"/>
      <c r="CH7711" s="69"/>
      <c r="CI7711" s="6"/>
      <c r="CJ7711" s="5"/>
      <c r="CK7711" s="25"/>
      <c r="CL7711" s="5"/>
      <c r="DN7711" s="14"/>
      <c r="DO7711" s="14"/>
      <c r="DP7711" s="5"/>
      <c r="DQ7711" s="25"/>
      <c r="DR7711" s="25"/>
      <c r="DS7711" s="96"/>
      <c r="DT7711" s="83"/>
      <c r="DU7711" s="14"/>
      <c r="DX7711" s="83"/>
      <c r="DY7711" s="83"/>
      <c r="DZ7711" s="83"/>
      <c r="EA7711" s="83"/>
      <c r="EJ7711" s="54"/>
      <c r="EK7711" s="22"/>
      <c r="EL7711" s="24"/>
      <c r="EP7711" s="23"/>
      <c r="EQ7711" s="24"/>
      <c r="ER7711" s="22"/>
      <c r="ES7711" s="24"/>
      <c r="ET7711" s="24"/>
      <c r="EU7711" s="23"/>
      <c r="EV7711" s="26"/>
      <c r="EX7711" s="6"/>
      <c r="EY7711" s="24"/>
      <c r="EZ7711" s="109"/>
      <c r="FA7711" s="66"/>
      <c r="FB7711" s="5"/>
      <c r="FC7711" s="68"/>
      <c r="FD7711" s="67"/>
      <c r="FE7711" s="67"/>
      <c r="FF7711" s="64"/>
      <c r="FG7711" s="5"/>
      <c r="FH7711" s="69"/>
      <c r="FI7711" s="6"/>
      <c r="FJ7711" s="5"/>
      <c r="FK7711" s="25"/>
      <c r="FL7711" s="5"/>
    </row>
    <row r="7712" spans="40:168">
      <c r="AN7712" s="14"/>
      <c r="AO7712" s="14"/>
      <c r="AP7712" s="5"/>
      <c r="AQ7712" s="25"/>
      <c r="AR7712" s="25"/>
      <c r="AS7712" s="96"/>
      <c r="AT7712" s="83"/>
      <c r="AU7712" s="14"/>
      <c r="AX7712" s="83"/>
      <c r="AY7712" s="83"/>
      <c r="AZ7712" s="83"/>
      <c r="BA7712" s="83"/>
      <c r="BJ7712" s="54"/>
      <c r="BK7712" s="22"/>
      <c r="BL7712" s="24"/>
      <c r="BP7712" s="23"/>
      <c r="BQ7712" s="24"/>
      <c r="BR7712" s="22"/>
      <c r="BS7712" s="24"/>
      <c r="BT7712" s="24"/>
      <c r="BU7712" s="23"/>
      <c r="BV7712" s="26"/>
      <c r="BX7712" s="6"/>
      <c r="BY7712" s="24"/>
      <c r="BZ7712" s="109"/>
      <c r="CA7712" s="66"/>
      <c r="CB7712" s="5"/>
      <c r="CC7712" s="68"/>
      <c r="CD7712" s="67"/>
      <c r="CE7712" s="67"/>
      <c r="CF7712" s="64"/>
      <c r="CG7712" s="5"/>
      <c r="CH7712" s="69"/>
      <c r="CI7712" s="6"/>
      <c r="CJ7712" s="5"/>
      <c r="CK7712" s="25"/>
      <c r="CL7712" s="5"/>
      <c r="DN7712" s="14"/>
      <c r="DO7712" s="14"/>
      <c r="DP7712" s="5"/>
      <c r="DQ7712" s="25"/>
      <c r="DR7712" s="25"/>
      <c r="DS7712" s="96"/>
      <c r="DT7712" s="83"/>
      <c r="DU7712" s="14"/>
      <c r="DX7712" s="83"/>
      <c r="DY7712" s="83"/>
      <c r="DZ7712" s="83"/>
      <c r="EA7712" s="83"/>
      <c r="EJ7712" s="54"/>
      <c r="EK7712" s="22"/>
      <c r="EL7712" s="24"/>
      <c r="EP7712" s="23"/>
      <c r="EQ7712" s="24"/>
      <c r="ER7712" s="22"/>
      <c r="ES7712" s="24"/>
      <c r="ET7712" s="24"/>
      <c r="EU7712" s="23"/>
      <c r="EV7712" s="26"/>
      <c r="EX7712" s="6"/>
      <c r="EY7712" s="24"/>
      <c r="EZ7712" s="109"/>
      <c r="FA7712" s="66"/>
      <c r="FB7712" s="5"/>
      <c r="FC7712" s="68"/>
      <c r="FD7712" s="67"/>
      <c r="FE7712" s="67"/>
      <c r="FF7712" s="64"/>
      <c r="FG7712" s="5"/>
      <c r="FH7712" s="69"/>
      <c r="FI7712" s="6"/>
      <c r="FJ7712" s="5"/>
      <c r="FK7712" s="25"/>
      <c r="FL7712" s="5"/>
    </row>
    <row r="7713" spans="40:168">
      <c r="AN7713" s="14"/>
      <c r="AO7713" s="14"/>
      <c r="AP7713" s="5"/>
      <c r="AQ7713" s="25"/>
      <c r="AR7713" s="25"/>
      <c r="AS7713" s="96"/>
      <c r="AT7713" s="83"/>
      <c r="AU7713" s="14"/>
      <c r="AX7713" s="83"/>
      <c r="AY7713" s="83"/>
      <c r="AZ7713" s="83"/>
      <c r="BA7713" s="83"/>
      <c r="BJ7713" s="54"/>
      <c r="BK7713" s="22"/>
      <c r="BL7713" s="24"/>
      <c r="BP7713" s="23"/>
      <c r="BQ7713" s="24"/>
      <c r="BR7713" s="22"/>
      <c r="BS7713" s="24"/>
      <c r="BT7713" s="24"/>
      <c r="BU7713" s="23"/>
      <c r="BV7713" s="26"/>
      <c r="BX7713" s="6"/>
      <c r="BY7713" s="24"/>
      <c r="BZ7713" s="109"/>
      <c r="CA7713" s="66"/>
      <c r="CB7713" s="5"/>
      <c r="CC7713" s="68"/>
      <c r="CD7713" s="67"/>
      <c r="CE7713" s="67"/>
      <c r="CF7713" s="64"/>
      <c r="CG7713" s="5"/>
      <c r="CH7713" s="69"/>
      <c r="CI7713" s="6"/>
      <c r="CJ7713" s="5"/>
      <c r="CK7713" s="25"/>
      <c r="CL7713" s="5"/>
      <c r="DN7713" s="14"/>
      <c r="DO7713" s="14"/>
      <c r="DP7713" s="5"/>
      <c r="DQ7713" s="25"/>
      <c r="DR7713" s="25"/>
      <c r="DS7713" s="96"/>
      <c r="DT7713" s="83"/>
      <c r="DU7713" s="14"/>
      <c r="DX7713" s="83"/>
      <c r="DY7713" s="83"/>
      <c r="DZ7713" s="83"/>
      <c r="EA7713" s="83"/>
      <c r="EJ7713" s="54"/>
      <c r="EK7713" s="22"/>
      <c r="EL7713" s="24"/>
      <c r="EP7713" s="23"/>
      <c r="EQ7713" s="24"/>
      <c r="ER7713" s="22"/>
      <c r="ES7713" s="24"/>
      <c r="ET7713" s="24"/>
      <c r="EU7713" s="23"/>
      <c r="EV7713" s="26"/>
      <c r="EX7713" s="6"/>
      <c r="EY7713" s="24"/>
      <c r="EZ7713" s="109"/>
      <c r="FA7713" s="66"/>
      <c r="FB7713" s="5"/>
      <c r="FC7713" s="68"/>
      <c r="FD7713" s="67"/>
      <c r="FE7713" s="67"/>
      <c r="FF7713" s="64"/>
      <c r="FG7713" s="5"/>
      <c r="FH7713" s="69"/>
      <c r="FI7713" s="6"/>
      <c r="FJ7713" s="5"/>
      <c r="FK7713" s="25"/>
      <c r="FL7713" s="5"/>
    </row>
    <row r="7714" spans="40:168">
      <c r="AN7714" s="14"/>
      <c r="AO7714" s="14"/>
      <c r="AP7714" s="5"/>
      <c r="AQ7714" s="25"/>
      <c r="AR7714" s="25"/>
      <c r="AS7714" s="96"/>
      <c r="AT7714" s="83"/>
      <c r="AU7714" s="14"/>
      <c r="AX7714" s="83"/>
      <c r="AY7714" s="83"/>
      <c r="AZ7714" s="83"/>
      <c r="BA7714" s="83"/>
      <c r="BJ7714" s="54"/>
      <c r="BK7714" s="22"/>
      <c r="BL7714" s="24"/>
      <c r="BP7714" s="23"/>
      <c r="BQ7714" s="24"/>
      <c r="BR7714" s="22"/>
      <c r="BS7714" s="24"/>
      <c r="BT7714" s="24"/>
      <c r="BU7714" s="23"/>
      <c r="BV7714" s="26"/>
      <c r="BX7714" s="6"/>
      <c r="BY7714" s="24"/>
      <c r="BZ7714" s="109"/>
      <c r="CA7714" s="66"/>
      <c r="CB7714" s="5"/>
      <c r="CC7714" s="68"/>
      <c r="CD7714" s="67"/>
      <c r="CE7714" s="67"/>
      <c r="CF7714" s="64"/>
      <c r="CG7714" s="5"/>
      <c r="CH7714" s="69"/>
      <c r="CI7714" s="6"/>
      <c r="CJ7714" s="5"/>
      <c r="CK7714" s="25"/>
      <c r="CL7714" s="5"/>
      <c r="DN7714" s="14"/>
      <c r="DO7714" s="14"/>
      <c r="DP7714" s="5"/>
      <c r="DQ7714" s="25"/>
      <c r="DR7714" s="25"/>
      <c r="DS7714" s="96"/>
      <c r="DT7714" s="83"/>
      <c r="DU7714" s="14"/>
      <c r="DX7714" s="83"/>
      <c r="DY7714" s="83"/>
      <c r="DZ7714" s="83"/>
      <c r="EA7714" s="83"/>
      <c r="EJ7714" s="54"/>
      <c r="EK7714" s="22"/>
      <c r="EL7714" s="24"/>
      <c r="EP7714" s="23"/>
      <c r="EQ7714" s="24"/>
      <c r="ER7714" s="22"/>
      <c r="ES7714" s="24"/>
      <c r="ET7714" s="24"/>
      <c r="EU7714" s="23"/>
      <c r="EV7714" s="26"/>
      <c r="EX7714" s="6"/>
      <c r="EY7714" s="24"/>
      <c r="EZ7714" s="109"/>
      <c r="FA7714" s="66"/>
      <c r="FB7714" s="5"/>
      <c r="FC7714" s="68"/>
      <c r="FD7714" s="67"/>
      <c r="FE7714" s="67"/>
      <c r="FF7714" s="64"/>
      <c r="FG7714" s="5"/>
      <c r="FH7714" s="69"/>
      <c r="FI7714" s="6"/>
      <c r="FJ7714" s="5"/>
      <c r="FK7714" s="25"/>
      <c r="FL7714" s="5"/>
    </row>
    <row r="7715" spans="40:168">
      <c r="AN7715" s="14"/>
      <c r="AO7715" s="14"/>
      <c r="AP7715" s="5"/>
      <c r="AQ7715" s="25"/>
      <c r="AR7715" s="25"/>
      <c r="AS7715" s="96"/>
      <c r="AT7715" s="83"/>
      <c r="AU7715" s="14"/>
      <c r="AX7715" s="83"/>
      <c r="AY7715" s="83"/>
      <c r="AZ7715" s="83"/>
      <c r="BA7715" s="83"/>
      <c r="BJ7715" s="54"/>
      <c r="BK7715" s="22"/>
      <c r="BL7715" s="24"/>
      <c r="BP7715" s="23"/>
      <c r="BQ7715" s="24"/>
      <c r="BR7715" s="22"/>
      <c r="BS7715" s="24"/>
      <c r="BT7715" s="24"/>
      <c r="BU7715" s="23"/>
      <c r="BV7715" s="26"/>
      <c r="BX7715" s="6"/>
      <c r="BY7715" s="24"/>
      <c r="BZ7715" s="109"/>
      <c r="CA7715" s="66"/>
      <c r="CB7715" s="5"/>
      <c r="CC7715" s="68"/>
      <c r="CD7715" s="67"/>
      <c r="CE7715" s="67"/>
      <c r="CF7715" s="64"/>
      <c r="CG7715" s="5"/>
      <c r="CH7715" s="69"/>
      <c r="CI7715" s="6"/>
      <c r="CJ7715" s="5"/>
      <c r="CK7715" s="25"/>
      <c r="CL7715" s="5"/>
      <c r="DN7715" s="14"/>
      <c r="DO7715" s="14"/>
      <c r="DP7715" s="5"/>
      <c r="DQ7715" s="25"/>
      <c r="DR7715" s="25"/>
      <c r="DS7715" s="96"/>
      <c r="DT7715" s="83"/>
      <c r="DU7715" s="14"/>
      <c r="DX7715" s="83"/>
      <c r="DY7715" s="83"/>
      <c r="DZ7715" s="83"/>
      <c r="EA7715" s="83"/>
      <c r="EJ7715" s="54"/>
      <c r="EK7715" s="22"/>
      <c r="EL7715" s="24"/>
      <c r="EP7715" s="23"/>
      <c r="EQ7715" s="24"/>
      <c r="ER7715" s="22"/>
      <c r="ES7715" s="24"/>
      <c r="ET7715" s="24"/>
      <c r="EU7715" s="23"/>
      <c r="EV7715" s="26"/>
      <c r="EX7715" s="6"/>
      <c r="EY7715" s="24"/>
      <c r="EZ7715" s="109"/>
      <c r="FA7715" s="66"/>
      <c r="FB7715" s="5"/>
      <c r="FC7715" s="68"/>
      <c r="FD7715" s="67"/>
      <c r="FE7715" s="67"/>
      <c r="FF7715" s="64"/>
      <c r="FG7715" s="5"/>
      <c r="FH7715" s="69"/>
      <c r="FI7715" s="6"/>
      <c r="FJ7715" s="5"/>
      <c r="FK7715" s="25"/>
      <c r="FL7715" s="5"/>
    </row>
    <row r="7716" spans="40:168">
      <c r="AN7716" s="14"/>
      <c r="AO7716" s="14"/>
      <c r="AP7716" s="5"/>
      <c r="AQ7716" s="25"/>
      <c r="AR7716" s="25"/>
      <c r="AS7716" s="96"/>
      <c r="AT7716" s="83"/>
      <c r="AU7716" s="14"/>
      <c r="AX7716" s="83"/>
      <c r="AY7716" s="83"/>
      <c r="AZ7716" s="83"/>
      <c r="BA7716" s="83"/>
      <c r="BJ7716" s="54"/>
      <c r="BK7716" s="22"/>
      <c r="BL7716" s="24"/>
      <c r="BP7716" s="23"/>
      <c r="BQ7716" s="24"/>
      <c r="BR7716" s="22"/>
      <c r="BS7716" s="24"/>
      <c r="BT7716" s="24"/>
      <c r="BU7716" s="23"/>
      <c r="BV7716" s="26"/>
      <c r="BX7716" s="6"/>
      <c r="BY7716" s="24"/>
      <c r="BZ7716" s="109"/>
      <c r="CA7716" s="66"/>
      <c r="CB7716" s="5"/>
      <c r="CC7716" s="68"/>
      <c r="CD7716" s="67"/>
      <c r="CE7716" s="67"/>
      <c r="CF7716" s="64"/>
      <c r="CG7716" s="5"/>
      <c r="CH7716" s="69"/>
      <c r="CI7716" s="6"/>
      <c r="CJ7716" s="5"/>
      <c r="CK7716" s="25"/>
      <c r="CL7716" s="5"/>
      <c r="DN7716" s="14"/>
      <c r="DO7716" s="14"/>
      <c r="DP7716" s="5"/>
      <c r="DQ7716" s="25"/>
      <c r="DR7716" s="25"/>
      <c r="DS7716" s="96"/>
      <c r="DT7716" s="83"/>
      <c r="DU7716" s="14"/>
      <c r="DX7716" s="83"/>
      <c r="DY7716" s="83"/>
      <c r="DZ7716" s="83"/>
      <c r="EA7716" s="83"/>
      <c r="EJ7716" s="54"/>
      <c r="EK7716" s="22"/>
      <c r="EL7716" s="24"/>
      <c r="EP7716" s="23"/>
      <c r="EQ7716" s="24"/>
      <c r="ER7716" s="22"/>
      <c r="ES7716" s="24"/>
      <c r="ET7716" s="24"/>
      <c r="EU7716" s="23"/>
      <c r="EV7716" s="26"/>
      <c r="EX7716" s="6"/>
      <c r="EY7716" s="24"/>
      <c r="EZ7716" s="109"/>
      <c r="FA7716" s="66"/>
      <c r="FB7716" s="5"/>
      <c r="FC7716" s="68"/>
      <c r="FD7716" s="67"/>
      <c r="FE7716" s="67"/>
      <c r="FF7716" s="64"/>
      <c r="FG7716" s="5"/>
      <c r="FH7716" s="69"/>
      <c r="FI7716" s="6"/>
      <c r="FJ7716" s="5"/>
      <c r="FK7716" s="25"/>
      <c r="FL7716" s="5"/>
    </row>
    <row r="7717" spans="40:168">
      <c r="AN7717" s="14"/>
      <c r="AO7717" s="14"/>
      <c r="AP7717" s="5"/>
      <c r="AQ7717" s="25"/>
      <c r="AR7717" s="25"/>
      <c r="AS7717" s="96"/>
      <c r="AT7717" s="83"/>
      <c r="AU7717" s="14"/>
      <c r="AX7717" s="83"/>
      <c r="AY7717" s="83"/>
      <c r="AZ7717" s="83"/>
      <c r="BA7717" s="83"/>
      <c r="BJ7717" s="54"/>
      <c r="BK7717" s="22"/>
      <c r="BL7717" s="24"/>
      <c r="BP7717" s="23"/>
      <c r="BQ7717" s="24"/>
      <c r="BR7717" s="22"/>
      <c r="BS7717" s="24"/>
      <c r="BT7717" s="24"/>
      <c r="BU7717" s="23"/>
      <c r="BV7717" s="26"/>
      <c r="BX7717" s="6"/>
      <c r="BY7717" s="24"/>
      <c r="BZ7717" s="109"/>
      <c r="CA7717" s="66"/>
      <c r="CB7717" s="5"/>
      <c r="CC7717" s="68"/>
      <c r="CD7717" s="67"/>
      <c r="CE7717" s="67"/>
      <c r="CF7717" s="64"/>
      <c r="CG7717" s="5"/>
      <c r="CH7717" s="69"/>
      <c r="CI7717" s="6"/>
      <c r="CJ7717" s="5"/>
      <c r="CK7717" s="25"/>
      <c r="CL7717" s="5"/>
      <c r="DN7717" s="14"/>
      <c r="DO7717" s="14"/>
      <c r="DP7717" s="5"/>
      <c r="DQ7717" s="25"/>
      <c r="DR7717" s="25"/>
      <c r="DS7717" s="96"/>
      <c r="DT7717" s="83"/>
      <c r="DU7717" s="14"/>
      <c r="DX7717" s="83"/>
      <c r="DY7717" s="83"/>
      <c r="DZ7717" s="83"/>
      <c r="EA7717" s="83"/>
      <c r="EJ7717" s="54"/>
      <c r="EK7717" s="22"/>
      <c r="EL7717" s="24"/>
      <c r="EP7717" s="23"/>
      <c r="EQ7717" s="24"/>
      <c r="ER7717" s="22"/>
      <c r="ES7717" s="24"/>
      <c r="ET7717" s="24"/>
      <c r="EU7717" s="23"/>
      <c r="EV7717" s="26"/>
      <c r="EX7717" s="6"/>
      <c r="EY7717" s="24"/>
      <c r="EZ7717" s="109"/>
      <c r="FA7717" s="66"/>
      <c r="FB7717" s="5"/>
      <c r="FC7717" s="68"/>
      <c r="FD7717" s="67"/>
      <c r="FE7717" s="67"/>
      <c r="FF7717" s="64"/>
      <c r="FG7717" s="5"/>
      <c r="FH7717" s="69"/>
      <c r="FI7717" s="6"/>
      <c r="FJ7717" s="5"/>
      <c r="FK7717" s="25"/>
      <c r="FL7717" s="5"/>
    </row>
    <row r="7718" spans="40:168">
      <c r="AN7718" s="14"/>
      <c r="AO7718" s="14"/>
      <c r="AP7718" s="5"/>
      <c r="AQ7718" s="25"/>
      <c r="AR7718" s="25"/>
      <c r="AS7718" s="96"/>
      <c r="AT7718" s="83"/>
      <c r="AU7718" s="14"/>
      <c r="AX7718" s="83"/>
      <c r="AY7718" s="83"/>
      <c r="AZ7718" s="83"/>
      <c r="BA7718" s="83"/>
      <c r="BJ7718" s="54"/>
      <c r="BK7718" s="22"/>
      <c r="BL7718" s="24"/>
      <c r="BP7718" s="23"/>
      <c r="BQ7718" s="24"/>
      <c r="BR7718" s="22"/>
      <c r="BS7718" s="24"/>
      <c r="BT7718" s="24"/>
      <c r="BU7718" s="23"/>
      <c r="BV7718" s="26"/>
      <c r="BX7718" s="6"/>
      <c r="BY7718" s="24"/>
      <c r="BZ7718" s="109"/>
      <c r="CA7718" s="66"/>
      <c r="CB7718" s="5"/>
      <c r="CC7718" s="68"/>
      <c r="CD7718" s="67"/>
      <c r="CE7718" s="67"/>
      <c r="CF7718" s="64"/>
      <c r="CG7718" s="5"/>
      <c r="CH7718" s="69"/>
      <c r="CI7718" s="6"/>
      <c r="CJ7718" s="5"/>
      <c r="CK7718" s="25"/>
      <c r="CL7718" s="5"/>
      <c r="DN7718" s="14"/>
      <c r="DO7718" s="14"/>
      <c r="DP7718" s="5"/>
      <c r="DQ7718" s="25"/>
      <c r="DR7718" s="25"/>
      <c r="DS7718" s="96"/>
      <c r="DT7718" s="83"/>
      <c r="DU7718" s="14"/>
      <c r="DX7718" s="83"/>
      <c r="DY7718" s="83"/>
      <c r="DZ7718" s="83"/>
      <c r="EA7718" s="83"/>
      <c r="EJ7718" s="54"/>
      <c r="EK7718" s="22"/>
      <c r="EL7718" s="24"/>
      <c r="EP7718" s="23"/>
      <c r="EQ7718" s="24"/>
      <c r="ER7718" s="22"/>
      <c r="ES7718" s="24"/>
      <c r="ET7718" s="24"/>
      <c r="EU7718" s="23"/>
      <c r="EV7718" s="26"/>
      <c r="EX7718" s="6"/>
      <c r="EY7718" s="24"/>
      <c r="EZ7718" s="109"/>
      <c r="FA7718" s="66"/>
      <c r="FB7718" s="5"/>
      <c r="FC7718" s="68"/>
      <c r="FD7718" s="67"/>
      <c r="FE7718" s="67"/>
      <c r="FF7718" s="64"/>
      <c r="FG7718" s="5"/>
      <c r="FH7718" s="69"/>
      <c r="FI7718" s="6"/>
      <c r="FJ7718" s="5"/>
      <c r="FK7718" s="25"/>
      <c r="FL7718" s="5"/>
    </row>
    <row r="7719" spans="40:168">
      <c r="AN7719" s="14"/>
      <c r="AO7719" s="14"/>
      <c r="AP7719" s="5"/>
      <c r="AQ7719" s="25"/>
      <c r="AR7719" s="25"/>
      <c r="AS7719" s="96"/>
      <c r="AT7719" s="83"/>
      <c r="AU7719" s="14"/>
      <c r="AX7719" s="83"/>
      <c r="AY7719" s="83"/>
      <c r="AZ7719" s="83"/>
      <c r="BA7719" s="83"/>
      <c r="BJ7719" s="54"/>
      <c r="BK7719" s="22"/>
      <c r="BL7719" s="24"/>
      <c r="BP7719" s="23"/>
      <c r="BQ7719" s="24"/>
      <c r="BR7719" s="22"/>
      <c r="BS7719" s="24"/>
      <c r="BT7719" s="24"/>
      <c r="BU7719" s="23"/>
      <c r="BV7719" s="26"/>
      <c r="BX7719" s="6"/>
      <c r="BY7719" s="24"/>
      <c r="BZ7719" s="109"/>
      <c r="CA7719" s="66"/>
      <c r="CB7719" s="5"/>
      <c r="CC7719" s="68"/>
      <c r="CD7719" s="67"/>
      <c r="CE7719" s="67"/>
      <c r="CF7719" s="64"/>
      <c r="CG7719" s="5"/>
      <c r="CH7719" s="69"/>
      <c r="CI7719" s="6"/>
      <c r="CJ7719" s="5"/>
      <c r="CK7719" s="25"/>
      <c r="CL7719" s="5"/>
      <c r="DN7719" s="14"/>
      <c r="DO7719" s="14"/>
      <c r="DP7719" s="5"/>
      <c r="DQ7719" s="25"/>
      <c r="DR7719" s="25"/>
      <c r="DS7719" s="96"/>
      <c r="DT7719" s="83"/>
      <c r="DU7719" s="14"/>
      <c r="DX7719" s="83"/>
      <c r="DY7719" s="83"/>
      <c r="DZ7719" s="83"/>
      <c r="EA7719" s="83"/>
      <c r="EJ7719" s="54"/>
      <c r="EK7719" s="22"/>
      <c r="EL7719" s="24"/>
      <c r="EP7719" s="23"/>
      <c r="EQ7719" s="24"/>
      <c r="ER7719" s="22"/>
      <c r="ES7719" s="24"/>
      <c r="ET7719" s="24"/>
      <c r="EU7719" s="23"/>
      <c r="EV7719" s="26"/>
      <c r="EX7719" s="6"/>
      <c r="EY7719" s="24"/>
      <c r="EZ7719" s="109"/>
      <c r="FA7719" s="66"/>
      <c r="FB7719" s="5"/>
      <c r="FC7719" s="68"/>
      <c r="FD7719" s="67"/>
      <c r="FE7719" s="67"/>
      <c r="FF7719" s="64"/>
      <c r="FG7719" s="5"/>
      <c r="FH7719" s="69"/>
      <c r="FI7719" s="6"/>
      <c r="FJ7719" s="5"/>
      <c r="FK7719" s="25"/>
      <c r="FL7719" s="5"/>
    </row>
    <row r="7720" spans="40:168">
      <c r="AN7720" s="14"/>
      <c r="AO7720" s="14"/>
      <c r="AP7720" s="5"/>
      <c r="AQ7720" s="25"/>
      <c r="AR7720" s="25"/>
      <c r="AS7720" s="96"/>
      <c r="AT7720" s="83"/>
      <c r="AU7720" s="14"/>
      <c r="AX7720" s="83"/>
      <c r="AY7720" s="83"/>
      <c r="AZ7720" s="83"/>
      <c r="BA7720" s="83"/>
      <c r="BJ7720" s="54"/>
      <c r="BK7720" s="22"/>
      <c r="BL7720" s="24"/>
      <c r="BP7720" s="23"/>
      <c r="BQ7720" s="24"/>
      <c r="BR7720" s="22"/>
      <c r="BS7720" s="24"/>
      <c r="BT7720" s="24"/>
      <c r="BU7720" s="23"/>
      <c r="BV7720" s="26"/>
      <c r="BX7720" s="6"/>
      <c r="BY7720" s="24"/>
      <c r="BZ7720" s="109"/>
      <c r="CA7720" s="66"/>
      <c r="CB7720" s="5"/>
      <c r="CC7720" s="68"/>
      <c r="CD7720" s="67"/>
      <c r="CE7720" s="67"/>
      <c r="CF7720" s="64"/>
      <c r="CG7720" s="5"/>
      <c r="CH7720" s="69"/>
      <c r="CI7720" s="6"/>
      <c r="CJ7720" s="5"/>
      <c r="CK7720" s="25"/>
      <c r="CL7720" s="5"/>
      <c r="DN7720" s="14"/>
      <c r="DO7720" s="14"/>
      <c r="DP7720" s="5"/>
      <c r="DQ7720" s="25"/>
      <c r="DR7720" s="25"/>
      <c r="DS7720" s="96"/>
      <c r="DT7720" s="83"/>
      <c r="DU7720" s="14"/>
      <c r="DX7720" s="83"/>
      <c r="DY7720" s="83"/>
      <c r="DZ7720" s="83"/>
      <c r="EA7720" s="83"/>
      <c r="EJ7720" s="54"/>
      <c r="EK7720" s="22"/>
      <c r="EL7720" s="24"/>
      <c r="EP7720" s="23"/>
      <c r="EQ7720" s="24"/>
      <c r="ER7720" s="22"/>
      <c r="ES7720" s="24"/>
      <c r="ET7720" s="24"/>
      <c r="EU7720" s="23"/>
      <c r="EV7720" s="26"/>
      <c r="EX7720" s="6"/>
      <c r="EY7720" s="24"/>
      <c r="EZ7720" s="109"/>
      <c r="FA7720" s="66"/>
      <c r="FB7720" s="5"/>
      <c r="FC7720" s="68"/>
      <c r="FD7720" s="67"/>
      <c r="FE7720" s="67"/>
      <c r="FF7720" s="64"/>
      <c r="FG7720" s="5"/>
      <c r="FH7720" s="69"/>
      <c r="FI7720" s="6"/>
      <c r="FJ7720" s="5"/>
      <c r="FK7720" s="25"/>
      <c r="FL7720" s="5"/>
    </row>
    <row r="7721" spans="40:168">
      <c r="AN7721" s="14"/>
      <c r="AO7721" s="14"/>
      <c r="AP7721" s="5"/>
      <c r="AQ7721" s="25"/>
      <c r="AR7721" s="25"/>
      <c r="AS7721" s="96"/>
      <c r="AT7721" s="83"/>
      <c r="AU7721" s="14"/>
      <c r="AX7721" s="83"/>
      <c r="AY7721" s="83"/>
      <c r="AZ7721" s="83"/>
      <c r="BA7721" s="83"/>
      <c r="BJ7721" s="54"/>
      <c r="BK7721" s="22"/>
      <c r="BL7721" s="24"/>
      <c r="BP7721" s="23"/>
      <c r="BQ7721" s="24"/>
      <c r="BR7721" s="22"/>
      <c r="BS7721" s="24"/>
      <c r="BT7721" s="24"/>
      <c r="BU7721" s="23"/>
      <c r="BV7721" s="26"/>
      <c r="BX7721" s="6"/>
      <c r="BY7721" s="24"/>
      <c r="BZ7721" s="109"/>
      <c r="CA7721" s="66"/>
      <c r="CB7721" s="5"/>
      <c r="CC7721" s="68"/>
      <c r="CD7721" s="67"/>
      <c r="CE7721" s="67"/>
      <c r="CF7721" s="64"/>
      <c r="CG7721" s="5"/>
      <c r="CH7721" s="69"/>
      <c r="CI7721" s="6"/>
      <c r="CJ7721" s="5"/>
      <c r="CK7721" s="25"/>
      <c r="CL7721" s="5"/>
      <c r="DN7721" s="14"/>
      <c r="DO7721" s="14"/>
      <c r="DP7721" s="5"/>
      <c r="DQ7721" s="25"/>
      <c r="DR7721" s="25"/>
      <c r="DS7721" s="96"/>
      <c r="DT7721" s="83"/>
      <c r="DU7721" s="14"/>
      <c r="DX7721" s="83"/>
      <c r="DY7721" s="83"/>
      <c r="DZ7721" s="83"/>
      <c r="EA7721" s="83"/>
      <c r="EJ7721" s="54"/>
      <c r="EK7721" s="22"/>
      <c r="EL7721" s="24"/>
      <c r="EP7721" s="23"/>
      <c r="EQ7721" s="24"/>
      <c r="ER7721" s="22"/>
      <c r="ES7721" s="24"/>
      <c r="ET7721" s="24"/>
      <c r="EU7721" s="23"/>
      <c r="EV7721" s="26"/>
      <c r="EX7721" s="6"/>
      <c r="EY7721" s="24"/>
      <c r="EZ7721" s="109"/>
      <c r="FA7721" s="66"/>
      <c r="FB7721" s="5"/>
      <c r="FC7721" s="68"/>
      <c r="FD7721" s="67"/>
      <c r="FE7721" s="67"/>
      <c r="FF7721" s="64"/>
      <c r="FG7721" s="5"/>
      <c r="FH7721" s="69"/>
      <c r="FI7721" s="6"/>
      <c r="FJ7721" s="5"/>
      <c r="FK7721" s="25"/>
      <c r="FL7721" s="5"/>
    </row>
    <row r="7722" spans="40:168">
      <c r="AN7722" s="14"/>
      <c r="AO7722" s="14"/>
      <c r="AP7722" s="5"/>
      <c r="AQ7722" s="25"/>
      <c r="AR7722" s="25"/>
      <c r="AS7722" s="96"/>
      <c r="AT7722" s="83"/>
      <c r="AU7722" s="14"/>
      <c r="AX7722" s="83"/>
      <c r="AY7722" s="83"/>
      <c r="AZ7722" s="83"/>
      <c r="BA7722" s="83"/>
      <c r="BJ7722" s="54"/>
      <c r="BK7722" s="22"/>
      <c r="BL7722" s="24"/>
      <c r="BP7722" s="23"/>
      <c r="BQ7722" s="24"/>
      <c r="BR7722" s="22"/>
      <c r="BS7722" s="24"/>
      <c r="BT7722" s="24"/>
      <c r="BU7722" s="23"/>
      <c r="BV7722" s="26"/>
      <c r="BX7722" s="6"/>
      <c r="BY7722" s="24"/>
      <c r="BZ7722" s="109"/>
      <c r="CA7722" s="66"/>
      <c r="CB7722" s="5"/>
      <c r="CC7722" s="68"/>
      <c r="CD7722" s="67"/>
      <c r="CE7722" s="67"/>
      <c r="CF7722" s="64"/>
      <c r="CG7722" s="5"/>
      <c r="CH7722" s="69"/>
      <c r="CI7722" s="6"/>
      <c r="CJ7722" s="5"/>
      <c r="CK7722" s="25"/>
      <c r="CL7722" s="5"/>
      <c r="DN7722" s="14"/>
      <c r="DO7722" s="14"/>
      <c r="DP7722" s="5"/>
      <c r="DQ7722" s="25"/>
      <c r="DR7722" s="25"/>
      <c r="DS7722" s="96"/>
      <c r="DT7722" s="83"/>
      <c r="DU7722" s="14"/>
      <c r="DX7722" s="83"/>
      <c r="DY7722" s="83"/>
      <c r="DZ7722" s="83"/>
      <c r="EA7722" s="83"/>
      <c r="EJ7722" s="54"/>
      <c r="EK7722" s="22"/>
      <c r="EL7722" s="24"/>
      <c r="EP7722" s="23"/>
      <c r="EQ7722" s="24"/>
      <c r="ER7722" s="22"/>
      <c r="ES7722" s="24"/>
      <c r="ET7722" s="24"/>
      <c r="EU7722" s="23"/>
      <c r="EV7722" s="26"/>
      <c r="EX7722" s="6"/>
      <c r="EY7722" s="24"/>
      <c r="EZ7722" s="109"/>
      <c r="FA7722" s="66"/>
      <c r="FB7722" s="5"/>
      <c r="FC7722" s="68"/>
      <c r="FD7722" s="67"/>
      <c r="FE7722" s="67"/>
      <c r="FF7722" s="64"/>
      <c r="FG7722" s="5"/>
      <c r="FH7722" s="69"/>
      <c r="FI7722" s="6"/>
      <c r="FJ7722" s="5"/>
      <c r="FK7722" s="25"/>
      <c r="FL7722" s="5"/>
    </row>
    <row r="7723" spans="40:168">
      <c r="AN7723" s="14"/>
      <c r="AO7723" s="14"/>
      <c r="AP7723" s="5"/>
      <c r="AQ7723" s="25"/>
      <c r="AR7723" s="25"/>
      <c r="AS7723" s="96"/>
      <c r="AT7723" s="83"/>
      <c r="AU7723" s="14"/>
      <c r="AX7723" s="83"/>
      <c r="AY7723" s="83"/>
      <c r="AZ7723" s="83"/>
      <c r="BA7723" s="83"/>
      <c r="BJ7723" s="54"/>
      <c r="BK7723" s="22"/>
      <c r="BL7723" s="24"/>
      <c r="BP7723" s="23"/>
      <c r="BQ7723" s="24"/>
      <c r="BR7723" s="22"/>
      <c r="BS7723" s="24"/>
      <c r="BT7723" s="24"/>
      <c r="BU7723" s="23"/>
      <c r="BV7723" s="26"/>
      <c r="BX7723" s="6"/>
      <c r="BY7723" s="24"/>
      <c r="BZ7723" s="109"/>
      <c r="CA7723" s="66"/>
      <c r="CB7723" s="5"/>
      <c r="CC7723" s="68"/>
      <c r="CD7723" s="67"/>
      <c r="CE7723" s="67"/>
      <c r="CF7723" s="64"/>
      <c r="CG7723" s="5"/>
      <c r="CH7723" s="69"/>
      <c r="CI7723" s="6"/>
      <c r="CJ7723" s="5"/>
      <c r="CK7723" s="25"/>
      <c r="CL7723" s="5"/>
      <c r="DN7723" s="14"/>
      <c r="DO7723" s="14"/>
      <c r="DP7723" s="5"/>
      <c r="DQ7723" s="25"/>
      <c r="DR7723" s="25"/>
      <c r="DS7723" s="96"/>
      <c r="DT7723" s="83"/>
      <c r="DU7723" s="14"/>
      <c r="DX7723" s="83"/>
      <c r="DY7723" s="83"/>
      <c r="DZ7723" s="83"/>
      <c r="EA7723" s="83"/>
      <c r="EJ7723" s="54"/>
      <c r="EK7723" s="22"/>
      <c r="EL7723" s="24"/>
      <c r="EP7723" s="23"/>
      <c r="EQ7723" s="24"/>
      <c r="ER7723" s="22"/>
      <c r="ES7723" s="24"/>
      <c r="ET7723" s="24"/>
      <c r="EU7723" s="23"/>
      <c r="EV7723" s="26"/>
      <c r="EX7723" s="6"/>
      <c r="EY7723" s="24"/>
      <c r="EZ7723" s="109"/>
      <c r="FA7723" s="66"/>
      <c r="FB7723" s="5"/>
      <c r="FC7723" s="68"/>
      <c r="FD7723" s="67"/>
      <c r="FE7723" s="67"/>
      <c r="FF7723" s="64"/>
      <c r="FG7723" s="5"/>
      <c r="FH7723" s="69"/>
      <c r="FI7723" s="6"/>
      <c r="FJ7723" s="5"/>
      <c r="FK7723" s="25"/>
      <c r="FL7723" s="5"/>
    </row>
    <row r="7724" spans="40:168">
      <c r="AN7724" s="14"/>
      <c r="AO7724" s="14"/>
      <c r="AP7724" s="5"/>
      <c r="AQ7724" s="25"/>
      <c r="AR7724" s="25"/>
      <c r="AS7724" s="96"/>
      <c r="AT7724" s="83"/>
      <c r="AU7724" s="14"/>
      <c r="AX7724" s="83"/>
      <c r="AY7724" s="83"/>
      <c r="AZ7724" s="83"/>
      <c r="BA7724" s="83"/>
      <c r="BJ7724" s="54"/>
      <c r="BK7724" s="22"/>
      <c r="BL7724" s="24"/>
      <c r="BP7724" s="23"/>
      <c r="BQ7724" s="24"/>
      <c r="BR7724" s="22"/>
      <c r="BS7724" s="24"/>
      <c r="BT7724" s="24"/>
      <c r="BU7724" s="23"/>
      <c r="BV7724" s="26"/>
      <c r="BX7724" s="6"/>
      <c r="BY7724" s="24"/>
      <c r="BZ7724" s="109"/>
      <c r="CA7724" s="66"/>
      <c r="CB7724" s="5"/>
      <c r="CC7724" s="68"/>
      <c r="CD7724" s="67"/>
      <c r="CE7724" s="67"/>
      <c r="CF7724" s="64"/>
      <c r="CG7724" s="5"/>
      <c r="CH7724" s="69"/>
      <c r="CI7724" s="6"/>
      <c r="CJ7724" s="5"/>
      <c r="CK7724" s="25"/>
      <c r="CL7724" s="5"/>
      <c r="DN7724" s="14"/>
      <c r="DO7724" s="14"/>
      <c r="DP7724" s="5"/>
      <c r="DQ7724" s="25"/>
      <c r="DR7724" s="25"/>
      <c r="DS7724" s="96"/>
      <c r="DT7724" s="83"/>
      <c r="DU7724" s="14"/>
      <c r="DX7724" s="83"/>
      <c r="DY7724" s="83"/>
      <c r="DZ7724" s="83"/>
      <c r="EA7724" s="83"/>
      <c r="EJ7724" s="54"/>
      <c r="EK7724" s="22"/>
      <c r="EL7724" s="24"/>
      <c r="EP7724" s="23"/>
      <c r="EQ7724" s="24"/>
      <c r="ER7724" s="22"/>
      <c r="ES7724" s="24"/>
      <c r="ET7724" s="24"/>
      <c r="EU7724" s="23"/>
      <c r="EV7724" s="26"/>
      <c r="EX7724" s="6"/>
      <c r="EY7724" s="24"/>
      <c r="EZ7724" s="109"/>
      <c r="FA7724" s="66"/>
      <c r="FB7724" s="5"/>
      <c r="FC7724" s="68"/>
      <c r="FD7724" s="67"/>
      <c r="FE7724" s="67"/>
      <c r="FF7724" s="64"/>
      <c r="FG7724" s="5"/>
      <c r="FH7724" s="69"/>
      <c r="FI7724" s="6"/>
      <c r="FJ7724" s="5"/>
      <c r="FK7724" s="25"/>
      <c r="FL7724" s="5"/>
    </row>
    <row r="7725" spans="40:168">
      <c r="AN7725" s="14"/>
      <c r="AO7725" s="14"/>
      <c r="AP7725" s="5"/>
      <c r="AQ7725" s="25"/>
      <c r="AR7725" s="25"/>
      <c r="AS7725" s="96"/>
      <c r="AT7725" s="83"/>
      <c r="AU7725" s="14"/>
      <c r="AX7725" s="83"/>
      <c r="AY7725" s="83"/>
      <c r="AZ7725" s="83"/>
      <c r="BA7725" s="83"/>
      <c r="BJ7725" s="54"/>
      <c r="BK7725" s="22"/>
      <c r="BL7725" s="24"/>
      <c r="BP7725" s="23"/>
      <c r="BQ7725" s="24"/>
      <c r="BR7725" s="22"/>
      <c r="BS7725" s="24"/>
      <c r="BT7725" s="24"/>
      <c r="BU7725" s="23"/>
      <c r="BV7725" s="26"/>
      <c r="BX7725" s="6"/>
      <c r="BY7725" s="24"/>
      <c r="BZ7725" s="109"/>
      <c r="CA7725" s="66"/>
      <c r="CB7725" s="5"/>
      <c r="CC7725" s="68"/>
      <c r="CD7725" s="67"/>
      <c r="CE7725" s="67"/>
      <c r="CF7725" s="64"/>
      <c r="CG7725" s="5"/>
      <c r="CH7725" s="69"/>
      <c r="CI7725" s="6"/>
      <c r="CJ7725" s="5"/>
      <c r="CK7725" s="25"/>
      <c r="CL7725" s="5"/>
      <c r="DN7725" s="14"/>
      <c r="DO7725" s="14"/>
      <c r="DP7725" s="5"/>
      <c r="DQ7725" s="25"/>
      <c r="DR7725" s="25"/>
      <c r="DS7725" s="96"/>
      <c r="DT7725" s="83"/>
      <c r="DU7725" s="14"/>
      <c r="DX7725" s="83"/>
      <c r="DY7725" s="83"/>
      <c r="DZ7725" s="83"/>
      <c r="EA7725" s="83"/>
      <c r="EJ7725" s="54"/>
      <c r="EK7725" s="22"/>
      <c r="EL7725" s="24"/>
      <c r="EP7725" s="23"/>
      <c r="EQ7725" s="24"/>
      <c r="ER7725" s="22"/>
      <c r="ES7725" s="24"/>
      <c r="ET7725" s="24"/>
      <c r="EU7725" s="23"/>
      <c r="EV7725" s="26"/>
      <c r="EX7725" s="6"/>
      <c r="EY7725" s="24"/>
      <c r="EZ7725" s="109"/>
      <c r="FA7725" s="66"/>
      <c r="FB7725" s="5"/>
      <c r="FC7725" s="68"/>
      <c r="FD7725" s="67"/>
      <c r="FE7725" s="67"/>
      <c r="FF7725" s="64"/>
      <c r="FG7725" s="5"/>
      <c r="FH7725" s="69"/>
      <c r="FI7725" s="6"/>
      <c r="FJ7725" s="5"/>
      <c r="FK7725" s="25"/>
      <c r="FL7725" s="5"/>
    </row>
    <row r="7726" spans="40:168">
      <c r="AN7726" s="14"/>
      <c r="AO7726" s="14"/>
      <c r="AP7726" s="5"/>
      <c r="AQ7726" s="25"/>
      <c r="AR7726" s="25"/>
      <c r="AS7726" s="96"/>
      <c r="AT7726" s="83"/>
      <c r="AU7726" s="14"/>
      <c r="AX7726" s="83"/>
      <c r="AY7726" s="83"/>
      <c r="AZ7726" s="83"/>
      <c r="BA7726" s="83"/>
      <c r="BJ7726" s="54"/>
      <c r="BK7726" s="22"/>
      <c r="BL7726" s="24"/>
      <c r="BP7726" s="23"/>
      <c r="BQ7726" s="24"/>
      <c r="BR7726" s="22"/>
      <c r="BS7726" s="24"/>
      <c r="BT7726" s="24"/>
      <c r="BU7726" s="23"/>
      <c r="BV7726" s="26"/>
      <c r="BX7726" s="6"/>
      <c r="BY7726" s="24"/>
      <c r="BZ7726" s="109"/>
      <c r="CA7726" s="66"/>
      <c r="CB7726" s="5"/>
      <c r="CC7726" s="68"/>
      <c r="CD7726" s="67"/>
      <c r="CE7726" s="67"/>
      <c r="CF7726" s="64"/>
      <c r="CG7726" s="5"/>
      <c r="CH7726" s="69"/>
      <c r="CI7726" s="6"/>
      <c r="CJ7726" s="5"/>
      <c r="CK7726" s="25"/>
      <c r="CL7726" s="5"/>
      <c r="DN7726" s="14"/>
      <c r="DO7726" s="14"/>
      <c r="DP7726" s="5"/>
      <c r="DQ7726" s="25"/>
      <c r="DR7726" s="25"/>
      <c r="DS7726" s="96"/>
      <c r="DT7726" s="83"/>
      <c r="DU7726" s="14"/>
      <c r="DX7726" s="83"/>
      <c r="DY7726" s="83"/>
      <c r="DZ7726" s="83"/>
      <c r="EA7726" s="83"/>
      <c r="EJ7726" s="54"/>
      <c r="EK7726" s="22"/>
      <c r="EL7726" s="24"/>
      <c r="EP7726" s="23"/>
      <c r="EQ7726" s="24"/>
      <c r="ER7726" s="22"/>
      <c r="ES7726" s="24"/>
      <c r="ET7726" s="24"/>
      <c r="EU7726" s="23"/>
      <c r="EV7726" s="26"/>
      <c r="EX7726" s="6"/>
      <c r="EY7726" s="24"/>
      <c r="EZ7726" s="109"/>
      <c r="FA7726" s="66"/>
      <c r="FB7726" s="5"/>
      <c r="FC7726" s="68"/>
      <c r="FD7726" s="67"/>
      <c r="FE7726" s="67"/>
      <c r="FF7726" s="64"/>
      <c r="FG7726" s="5"/>
      <c r="FH7726" s="69"/>
      <c r="FI7726" s="6"/>
      <c r="FJ7726" s="5"/>
      <c r="FK7726" s="25"/>
      <c r="FL7726" s="5"/>
    </row>
    <row r="7727" spans="40:168">
      <c r="AN7727" s="14"/>
      <c r="AO7727" s="14"/>
      <c r="AP7727" s="5"/>
      <c r="AQ7727" s="25"/>
      <c r="AR7727" s="25"/>
      <c r="AS7727" s="96"/>
      <c r="AT7727" s="83"/>
      <c r="AU7727" s="14"/>
      <c r="AX7727" s="83"/>
      <c r="AY7727" s="83"/>
      <c r="AZ7727" s="83"/>
      <c r="BA7727" s="83"/>
      <c r="BJ7727" s="54"/>
      <c r="BK7727" s="22"/>
      <c r="BL7727" s="24"/>
      <c r="BP7727" s="23"/>
      <c r="BQ7727" s="24"/>
      <c r="BR7727" s="22"/>
      <c r="BS7727" s="24"/>
      <c r="BT7727" s="24"/>
      <c r="BU7727" s="23"/>
      <c r="BV7727" s="26"/>
      <c r="BX7727" s="6"/>
      <c r="BY7727" s="24"/>
      <c r="BZ7727" s="109"/>
      <c r="CA7727" s="66"/>
      <c r="CB7727" s="5"/>
      <c r="CC7727" s="68"/>
      <c r="CD7727" s="67"/>
      <c r="CE7727" s="67"/>
      <c r="CF7727" s="64"/>
      <c r="CG7727" s="5"/>
      <c r="CH7727" s="69"/>
      <c r="CI7727" s="6"/>
      <c r="CJ7727" s="5"/>
      <c r="CK7727" s="25"/>
      <c r="CL7727" s="5"/>
      <c r="DN7727" s="14"/>
      <c r="DO7727" s="14"/>
      <c r="DP7727" s="5"/>
      <c r="DQ7727" s="25"/>
      <c r="DR7727" s="25"/>
      <c r="DS7727" s="96"/>
      <c r="DT7727" s="83"/>
      <c r="DU7727" s="14"/>
      <c r="DX7727" s="83"/>
      <c r="DY7727" s="83"/>
      <c r="DZ7727" s="83"/>
      <c r="EA7727" s="83"/>
      <c r="EJ7727" s="54"/>
      <c r="EK7727" s="22"/>
      <c r="EL7727" s="24"/>
      <c r="EP7727" s="23"/>
      <c r="EQ7727" s="24"/>
      <c r="ER7727" s="22"/>
      <c r="ES7727" s="24"/>
      <c r="ET7727" s="24"/>
      <c r="EU7727" s="23"/>
      <c r="EV7727" s="26"/>
      <c r="EX7727" s="6"/>
      <c r="EY7727" s="24"/>
      <c r="EZ7727" s="109"/>
      <c r="FA7727" s="66"/>
      <c r="FB7727" s="5"/>
      <c r="FC7727" s="68"/>
      <c r="FD7727" s="67"/>
      <c r="FE7727" s="67"/>
      <c r="FF7727" s="64"/>
      <c r="FG7727" s="5"/>
      <c r="FH7727" s="69"/>
      <c r="FI7727" s="6"/>
      <c r="FJ7727" s="5"/>
      <c r="FK7727" s="25"/>
      <c r="FL7727" s="5"/>
    </row>
    <row r="7728" spans="40:168">
      <c r="AN7728" s="14"/>
      <c r="AO7728" s="14"/>
      <c r="AP7728" s="5"/>
      <c r="AQ7728" s="25"/>
      <c r="AR7728" s="25"/>
      <c r="AS7728" s="96"/>
      <c r="AT7728" s="83"/>
      <c r="AU7728" s="14"/>
      <c r="AX7728" s="83"/>
      <c r="AY7728" s="83"/>
      <c r="AZ7728" s="83"/>
      <c r="BA7728" s="83"/>
      <c r="BJ7728" s="54"/>
      <c r="BK7728" s="22"/>
      <c r="BL7728" s="24"/>
      <c r="BP7728" s="23"/>
      <c r="BQ7728" s="24"/>
      <c r="BR7728" s="22"/>
      <c r="BS7728" s="24"/>
      <c r="BT7728" s="24"/>
      <c r="BU7728" s="23"/>
      <c r="BV7728" s="26"/>
      <c r="BX7728" s="6"/>
      <c r="BY7728" s="24"/>
      <c r="BZ7728" s="109"/>
      <c r="CA7728" s="66"/>
      <c r="CB7728" s="5"/>
      <c r="CC7728" s="68"/>
      <c r="CD7728" s="67"/>
      <c r="CE7728" s="67"/>
      <c r="CF7728" s="64"/>
      <c r="CG7728" s="5"/>
      <c r="CH7728" s="69"/>
      <c r="CI7728" s="6"/>
      <c r="CJ7728" s="5"/>
      <c r="CK7728" s="25"/>
      <c r="CL7728" s="5"/>
      <c r="DN7728" s="14"/>
      <c r="DO7728" s="14"/>
      <c r="DP7728" s="5"/>
      <c r="DQ7728" s="25"/>
      <c r="DR7728" s="25"/>
      <c r="DS7728" s="96"/>
      <c r="DT7728" s="83"/>
      <c r="DU7728" s="14"/>
      <c r="DX7728" s="83"/>
      <c r="DY7728" s="83"/>
      <c r="DZ7728" s="83"/>
      <c r="EA7728" s="83"/>
      <c r="EJ7728" s="54"/>
      <c r="EK7728" s="22"/>
      <c r="EL7728" s="24"/>
      <c r="EP7728" s="23"/>
      <c r="EQ7728" s="24"/>
      <c r="ER7728" s="22"/>
      <c r="ES7728" s="24"/>
      <c r="ET7728" s="24"/>
      <c r="EU7728" s="23"/>
      <c r="EV7728" s="26"/>
      <c r="EX7728" s="6"/>
      <c r="EY7728" s="24"/>
      <c r="EZ7728" s="109"/>
      <c r="FA7728" s="66"/>
      <c r="FB7728" s="5"/>
      <c r="FC7728" s="68"/>
      <c r="FD7728" s="67"/>
      <c r="FE7728" s="67"/>
      <c r="FF7728" s="64"/>
      <c r="FG7728" s="5"/>
      <c r="FH7728" s="69"/>
      <c r="FI7728" s="6"/>
      <c r="FJ7728" s="5"/>
      <c r="FK7728" s="25"/>
      <c r="FL7728" s="5"/>
    </row>
    <row r="7729" spans="40:168">
      <c r="AN7729" s="14"/>
      <c r="AO7729" s="14"/>
      <c r="AP7729" s="5"/>
      <c r="AQ7729" s="25"/>
      <c r="AR7729" s="25"/>
      <c r="AS7729" s="96"/>
      <c r="AT7729" s="83"/>
      <c r="AU7729" s="14"/>
      <c r="AX7729" s="83"/>
      <c r="AY7729" s="83"/>
      <c r="AZ7729" s="83"/>
      <c r="BA7729" s="83"/>
      <c r="BJ7729" s="54"/>
      <c r="BK7729" s="22"/>
      <c r="BL7729" s="24"/>
      <c r="BP7729" s="23"/>
      <c r="BQ7729" s="24"/>
      <c r="BR7729" s="22"/>
      <c r="BS7729" s="24"/>
      <c r="BT7729" s="24"/>
      <c r="BU7729" s="23"/>
      <c r="BV7729" s="26"/>
      <c r="BX7729" s="6"/>
      <c r="BY7729" s="24"/>
      <c r="BZ7729" s="109"/>
      <c r="CA7729" s="66"/>
      <c r="CB7729" s="5"/>
      <c r="CC7729" s="68"/>
      <c r="CD7729" s="67"/>
      <c r="CE7729" s="67"/>
      <c r="CF7729" s="64"/>
      <c r="CG7729" s="5"/>
      <c r="CH7729" s="69"/>
      <c r="CI7729" s="6"/>
      <c r="CJ7729" s="5"/>
      <c r="CK7729" s="25"/>
      <c r="CL7729" s="5"/>
      <c r="DN7729" s="14"/>
      <c r="DO7729" s="14"/>
      <c r="DP7729" s="5"/>
      <c r="DQ7729" s="25"/>
      <c r="DR7729" s="25"/>
      <c r="DS7729" s="96"/>
      <c r="DT7729" s="83"/>
      <c r="DU7729" s="14"/>
      <c r="DX7729" s="83"/>
      <c r="DY7729" s="83"/>
      <c r="DZ7729" s="83"/>
      <c r="EA7729" s="83"/>
      <c r="EJ7729" s="54"/>
      <c r="EK7729" s="22"/>
      <c r="EL7729" s="24"/>
      <c r="EP7729" s="23"/>
      <c r="EQ7729" s="24"/>
      <c r="ER7729" s="22"/>
      <c r="ES7729" s="24"/>
      <c r="ET7729" s="24"/>
      <c r="EU7729" s="23"/>
      <c r="EV7729" s="26"/>
      <c r="EX7729" s="6"/>
      <c r="EY7729" s="24"/>
      <c r="EZ7729" s="109"/>
      <c r="FA7729" s="66"/>
      <c r="FB7729" s="5"/>
      <c r="FC7729" s="68"/>
      <c r="FD7729" s="67"/>
      <c r="FE7729" s="67"/>
      <c r="FF7729" s="64"/>
      <c r="FG7729" s="5"/>
      <c r="FH7729" s="69"/>
      <c r="FI7729" s="6"/>
      <c r="FJ7729" s="5"/>
      <c r="FK7729" s="25"/>
      <c r="FL7729" s="5"/>
    </row>
    <row r="7730" spans="40:168">
      <c r="AN7730" s="14"/>
      <c r="AO7730" s="14"/>
      <c r="AP7730" s="5"/>
      <c r="AQ7730" s="25"/>
      <c r="AR7730" s="25"/>
      <c r="AS7730" s="96"/>
      <c r="AT7730" s="83"/>
      <c r="AU7730" s="14"/>
      <c r="AX7730" s="83"/>
      <c r="AY7730" s="83"/>
      <c r="AZ7730" s="83"/>
      <c r="BA7730" s="83"/>
      <c r="BJ7730" s="54"/>
      <c r="BK7730" s="22"/>
      <c r="BL7730" s="24"/>
      <c r="BP7730" s="23"/>
      <c r="BQ7730" s="24"/>
      <c r="BR7730" s="22"/>
      <c r="BS7730" s="24"/>
      <c r="BT7730" s="24"/>
      <c r="BU7730" s="23"/>
      <c r="BV7730" s="26"/>
      <c r="BX7730" s="6"/>
      <c r="BY7730" s="24"/>
      <c r="BZ7730" s="109"/>
      <c r="CA7730" s="66"/>
      <c r="CB7730" s="5"/>
      <c r="CC7730" s="68"/>
      <c r="CD7730" s="67"/>
      <c r="CE7730" s="67"/>
      <c r="CF7730" s="64"/>
      <c r="CG7730" s="5"/>
      <c r="CH7730" s="69"/>
      <c r="CI7730" s="6"/>
      <c r="CJ7730" s="5"/>
      <c r="CK7730" s="25"/>
      <c r="CL7730" s="5"/>
      <c r="DN7730" s="14"/>
      <c r="DO7730" s="14"/>
      <c r="DP7730" s="5"/>
      <c r="DQ7730" s="25"/>
      <c r="DR7730" s="25"/>
      <c r="DS7730" s="96"/>
      <c r="DT7730" s="83"/>
      <c r="DU7730" s="14"/>
      <c r="DX7730" s="83"/>
      <c r="DY7730" s="83"/>
      <c r="DZ7730" s="83"/>
      <c r="EA7730" s="83"/>
      <c r="EJ7730" s="54"/>
      <c r="EK7730" s="22"/>
      <c r="EL7730" s="24"/>
      <c r="EP7730" s="23"/>
      <c r="EQ7730" s="24"/>
      <c r="ER7730" s="22"/>
      <c r="ES7730" s="24"/>
      <c r="ET7730" s="24"/>
      <c r="EU7730" s="23"/>
      <c r="EV7730" s="26"/>
      <c r="EX7730" s="6"/>
      <c r="EY7730" s="24"/>
      <c r="EZ7730" s="109"/>
      <c r="FA7730" s="66"/>
      <c r="FB7730" s="5"/>
      <c r="FC7730" s="68"/>
      <c r="FD7730" s="67"/>
      <c r="FE7730" s="67"/>
      <c r="FF7730" s="64"/>
      <c r="FG7730" s="5"/>
      <c r="FH7730" s="69"/>
      <c r="FI7730" s="6"/>
      <c r="FJ7730" s="5"/>
      <c r="FK7730" s="25"/>
      <c r="FL7730" s="5"/>
    </row>
    <row r="7731" spans="40:168">
      <c r="AN7731" s="14"/>
      <c r="AO7731" s="14"/>
      <c r="AP7731" s="5"/>
      <c r="AQ7731" s="25"/>
      <c r="AR7731" s="25"/>
      <c r="AS7731" s="96"/>
      <c r="AT7731" s="83"/>
      <c r="AU7731" s="14"/>
      <c r="AX7731" s="83"/>
      <c r="AY7731" s="83"/>
      <c r="AZ7731" s="83"/>
      <c r="BA7731" s="83"/>
      <c r="BJ7731" s="54"/>
      <c r="BK7731" s="22"/>
      <c r="BL7731" s="24"/>
      <c r="BP7731" s="23"/>
      <c r="BQ7731" s="24"/>
      <c r="BR7731" s="22"/>
      <c r="BS7731" s="24"/>
      <c r="BT7731" s="24"/>
      <c r="BU7731" s="23"/>
      <c r="BV7731" s="26"/>
      <c r="BX7731" s="6"/>
      <c r="BY7731" s="24"/>
      <c r="BZ7731" s="109"/>
      <c r="CA7731" s="66"/>
      <c r="CB7731" s="5"/>
      <c r="CC7731" s="68"/>
      <c r="CD7731" s="67"/>
      <c r="CE7731" s="67"/>
      <c r="CF7731" s="64"/>
      <c r="CG7731" s="5"/>
      <c r="CH7731" s="69"/>
      <c r="CI7731" s="6"/>
      <c r="CJ7731" s="5"/>
      <c r="CK7731" s="25"/>
      <c r="CL7731" s="5"/>
      <c r="DN7731" s="14"/>
      <c r="DO7731" s="14"/>
      <c r="DP7731" s="5"/>
      <c r="DQ7731" s="25"/>
      <c r="DR7731" s="25"/>
      <c r="DS7731" s="96"/>
      <c r="DT7731" s="83"/>
      <c r="DU7731" s="14"/>
      <c r="DX7731" s="83"/>
      <c r="DY7731" s="83"/>
      <c r="DZ7731" s="83"/>
      <c r="EA7731" s="83"/>
      <c r="EJ7731" s="54"/>
      <c r="EK7731" s="22"/>
      <c r="EL7731" s="24"/>
      <c r="EP7731" s="23"/>
      <c r="EQ7731" s="24"/>
      <c r="ER7731" s="22"/>
      <c r="ES7731" s="24"/>
      <c r="ET7731" s="24"/>
      <c r="EU7731" s="23"/>
      <c r="EV7731" s="26"/>
      <c r="EX7731" s="6"/>
      <c r="EY7731" s="24"/>
      <c r="EZ7731" s="109"/>
      <c r="FA7731" s="66"/>
      <c r="FB7731" s="5"/>
      <c r="FC7731" s="68"/>
      <c r="FD7731" s="67"/>
      <c r="FE7731" s="67"/>
      <c r="FF7731" s="64"/>
      <c r="FG7731" s="5"/>
      <c r="FH7731" s="69"/>
      <c r="FI7731" s="6"/>
      <c r="FJ7731" s="5"/>
      <c r="FK7731" s="25"/>
      <c r="FL7731" s="5"/>
    </row>
    <row r="7732" spans="40:168">
      <c r="AN7732" s="14"/>
      <c r="AO7732" s="14"/>
      <c r="AP7732" s="5"/>
      <c r="AQ7732" s="25"/>
      <c r="AR7732" s="25"/>
      <c r="AS7732" s="96"/>
      <c r="AT7732" s="83"/>
      <c r="AU7732" s="14"/>
      <c r="AX7732" s="83"/>
      <c r="AY7732" s="83"/>
      <c r="AZ7732" s="83"/>
      <c r="BA7732" s="83"/>
      <c r="BJ7732" s="54"/>
      <c r="BK7732" s="22"/>
      <c r="BL7732" s="24"/>
      <c r="BP7732" s="23"/>
      <c r="BQ7732" s="24"/>
      <c r="BR7732" s="22"/>
      <c r="BS7732" s="24"/>
      <c r="BT7732" s="24"/>
      <c r="BU7732" s="23"/>
      <c r="BV7732" s="26"/>
      <c r="BX7732" s="6"/>
      <c r="BY7732" s="24"/>
      <c r="BZ7732" s="109"/>
      <c r="CA7732" s="66"/>
      <c r="CB7732" s="5"/>
      <c r="CC7732" s="68"/>
      <c r="CD7732" s="67"/>
      <c r="CE7732" s="67"/>
      <c r="CF7732" s="64"/>
      <c r="CG7732" s="5"/>
      <c r="CH7732" s="69"/>
      <c r="CI7732" s="6"/>
      <c r="CJ7732" s="5"/>
      <c r="CK7732" s="25"/>
      <c r="CL7732" s="5"/>
      <c r="DN7732" s="14"/>
      <c r="DO7732" s="14"/>
      <c r="DP7732" s="5"/>
      <c r="DQ7732" s="25"/>
      <c r="DR7732" s="25"/>
      <c r="DS7732" s="96"/>
      <c r="DT7732" s="83"/>
      <c r="DU7732" s="14"/>
      <c r="DX7732" s="83"/>
      <c r="DY7732" s="83"/>
      <c r="DZ7732" s="83"/>
      <c r="EA7732" s="83"/>
      <c r="EJ7732" s="54"/>
      <c r="EK7732" s="22"/>
      <c r="EL7732" s="24"/>
      <c r="EP7732" s="23"/>
      <c r="EQ7732" s="24"/>
      <c r="ER7732" s="22"/>
      <c r="ES7732" s="24"/>
      <c r="ET7732" s="24"/>
      <c r="EU7732" s="23"/>
      <c r="EV7732" s="26"/>
      <c r="EX7732" s="6"/>
      <c r="EY7732" s="24"/>
      <c r="EZ7732" s="109"/>
      <c r="FA7732" s="66"/>
      <c r="FB7732" s="5"/>
      <c r="FC7732" s="68"/>
      <c r="FD7732" s="67"/>
      <c r="FE7732" s="67"/>
      <c r="FF7732" s="64"/>
      <c r="FG7732" s="5"/>
      <c r="FH7732" s="69"/>
      <c r="FI7732" s="6"/>
      <c r="FJ7732" s="5"/>
      <c r="FK7732" s="25"/>
      <c r="FL7732" s="5"/>
    </row>
    <row r="7733" spans="40:168">
      <c r="AN7733" s="14"/>
      <c r="AO7733" s="14"/>
      <c r="AP7733" s="5"/>
      <c r="AQ7733" s="25"/>
      <c r="AR7733" s="25"/>
      <c r="AS7733" s="96"/>
      <c r="AT7733" s="83"/>
      <c r="AU7733" s="14"/>
      <c r="AX7733" s="83"/>
      <c r="AY7733" s="83"/>
      <c r="AZ7733" s="83"/>
      <c r="BA7733" s="83"/>
      <c r="BJ7733" s="54"/>
      <c r="BK7733" s="22"/>
      <c r="BL7733" s="24"/>
      <c r="BP7733" s="23"/>
      <c r="BQ7733" s="24"/>
      <c r="BR7733" s="22"/>
      <c r="BS7733" s="24"/>
      <c r="BT7733" s="24"/>
      <c r="BU7733" s="23"/>
      <c r="BV7733" s="26"/>
      <c r="BX7733" s="6"/>
      <c r="BY7733" s="24"/>
      <c r="BZ7733" s="109"/>
      <c r="CA7733" s="66"/>
      <c r="CB7733" s="5"/>
      <c r="CC7733" s="68"/>
      <c r="CD7733" s="67"/>
      <c r="CE7733" s="67"/>
      <c r="CF7733" s="64"/>
      <c r="CG7733" s="5"/>
      <c r="CH7733" s="69"/>
      <c r="CI7733" s="6"/>
      <c r="CJ7733" s="5"/>
      <c r="CK7733" s="25"/>
      <c r="CL7733" s="5"/>
      <c r="DN7733" s="14"/>
      <c r="DO7733" s="14"/>
      <c r="DP7733" s="5"/>
      <c r="DQ7733" s="25"/>
      <c r="DR7733" s="25"/>
      <c r="DS7733" s="96"/>
      <c r="DT7733" s="83"/>
      <c r="DU7733" s="14"/>
      <c r="DX7733" s="83"/>
      <c r="DY7733" s="83"/>
      <c r="DZ7733" s="83"/>
      <c r="EA7733" s="83"/>
      <c r="EJ7733" s="54"/>
      <c r="EK7733" s="22"/>
      <c r="EL7733" s="24"/>
      <c r="EP7733" s="23"/>
      <c r="EQ7733" s="24"/>
      <c r="ER7733" s="22"/>
      <c r="ES7733" s="24"/>
      <c r="ET7733" s="24"/>
      <c r="EU7733" s="23"/>
      <c r="EV7733" s="26"/>
      <c r="EX7733" s="6"/>
      <c r="EY7733" s="24"/>
      <c r="EZ7733" s="109"/>
      <c r="FA7733" s="66"/>
      <c r="FB7733" s="5"/>
      <c r="FC7733" s="68"/>
      <c r="FD7733" s="67"/>
      <c r="FE7733" s="67"/>
      <c r="FF7733" s="64"/>
      <c r="FG7733" s="5"/>
      <c r="FH7733" s="69"/>
      <c r="FI7733" s="6"/>
      <c r="FJ7733" s="5"/>
      <c r="FK7733" s="25"/>
      <c r="FL7733" s="5"/>
    </row>
    <row r="7734" spans="40:168">
      <c r="AN7734" s="14"/>
      <c r="AO7734" s="14"/>
      <c r="AP7734" s="5"/>
      <c r="AQ7734" s="25"/>
      <c r="AR7734" s="25"/>
      <c r="AS7734" s="96"/>
      <c r="AT7734" s="83"/>
      <c r="AU7734" s="14"/>
      <c r="AX7734" s="83"/>
      <c r="AY7734" s="83"/>
      <c r="AZ7734" s="83"/>
      <c r="BA7734" s="83"/>
      <c r="BJ7734" s="54"/>
      <c r="BK7734" s="22"/>
      <c r="BL7734" s="24"/>
      <c r="BP7734" s="23"/>
      <c r="BQ7734" s="24"/>
      <c r="BR7734" s="22"/>
      <c r="BS7734" s="24"/>
      <c r="BT7734" s="24"/>
      <c r="BU7734" s="23"/>
      <c r="BV7734" s="26"/>
      <c r="BX7734" s="6"/>
      <c r="BY7734" s="24"/>
      <c r="BZ7734" s="109"/>
      <c r="CA7734" s="66"/>
      <c r="CB7734" s="5"/>
      <c r="CC7734" s="68"/>
      <c r="CD7734" s="67"/>
      <c r="CE7734" s="67"/>
      <c r="CF7734" s="64"/>
      <c r="CG7734" s="5"/>
      <c r="CH7734" s="69"/>
      <c r="CI7734" s="6"/>
      <c r="CJ7734" s="5"/>
      <c r="CK7734" s="25"/>
      <c r="CL7734" s="5"/>
      <c r="DN7734" s="14"/>
      <c r="DO7734" s="14"/>
      <c r="DP7734" s="5"/>
      <c r="DQ7734" s="25"/>
      <c r="DR7734" s="25"/>
      <c r="DS7734" s="96"/>
      <c r="DT7734" s="83"/>
      <c r="DU7734" s="14"/>
      <c r="DX7734" s="83"/>
      <c r="DY7734" s="83"/>
      <c r="DZ7734" s="83"/>
      <c r="EA7734" s="83"/>
      <c r="EJ7734" s="54"/>
      <c r="EK7734" s="22"/>
      <c r="EL7734" s="24"/>
      <c r="EP7734" s="23"/>
      <c r="EQ7734" s="24"/>
      <c r="ER7734" s="22"/>
      <c r="ES7734" s="24"/>
      <c r="ET7734" s="24"/>
      <c r="EU7734" s="23"/>
      <c r="EV7734" s="26"/>
      <c r="EX7734" s="6"/>
      <c r="EY7734" s="24"/>
      <c r="EZ7734" s="109"/>
      <c r="FA7734" s="66"/>
      <c r="FB7734" s="5"/>
      <c r="FC7734" s="68"/>
      <c r="FD7734" s="67"/>
      <c r="FE7734" s="67"/>
      <c r="FF7734" s="64"/>
      <c r="FG7734" s="5"/>
      <c r="FH7734" s="69"/>
      <c r="FI7734" s="6"/>
      <c r="FJ7734" s="5"/>
      <c r="FK7734" s="25"/>
      <c r="FL7734" s="5"/>
    </row>
    <row r="7735" spans="40:168">
      <c r="AN7735" s="14"/>
      <c r="AO7735" s="14"/>
      <c r="AP7735" s="5"/>
      <c r="AQ7735" s="25"/>
      <c r="AR7735" s="25"/>
      <c r="AS7735" s="96"/>
      <c r="AT7735" s="83"/>
      <c r="AU7735" s="14"/>
      <c r="AX7735" s="83"/>
      <c r="AY7735" s="83"/>
      <c r="AZ7735" s="83"/>
      <c r="BA7735" s="83"/>
      <c r="BJ7735" s="54"/>
      <c r="BK7735" s="22"/>
      <c r="BL7735" s="24"/>
      <c r="BP7735" s="23"/>
      <c r="BQ7735" s="24"/>
      <c r="BR7735" s="22"/>
      <c r="BS7735" s="24"/>
      <c r="BT7735" s="24"/>
      <c r="BU7735" s="23"/>
      <c r="BV7735" s="26"/>
      <c r="BX7735" s="6"/>
      <c r="BY7735" s="24"/>
      <c r="BZ7735" s="109"/>
      <c r="CA7735" s="66"/>
      <c r="CB7735" s="5"/>
      <c r="CC7735" s="68"/>
      <c r="CD7735" s="67"/>
      <c r="CE7735" s="67"/>
      <c r="CF7735" s="64"/>
      <c r="CG7735" s="5"/>
      <c r="CH7735" s="69"/>
      <c r="CI7735" s="6"/>
      <c r="CJ7735" s="5"/>
      <c r="CK7735" s="25"/>
      <c r="CL7735" s="5"/>
      <c r="DN7735" s="14"/>
      <c r="DO7735" s="14"/>
      <c r="DP7735" s="5"/>
      <c r="DQ7735" s="25"/>
      <c r="DR7735" s="25"/>
      <c r="DS7735" s="96"/>
      <c r="DT7735" s="83"/>
      <c r="DU7735" s="14"/>
      <c r="DX7735" s="83"/>
      <c r="DY7735" s="83"/>
      <c r="DZ7735" s="83"/>
      <c r="EA7735" s="83"/>
      <c r="EJ7735" s="54"/>
      <c r="EK7735" s="22"/>
      <c r="EL7735" s="24"/>
      <c r="EP7735" s="23"/>
      <c r="EQ7735" s="24"/>
      <c r="ER7735" s="22"/>
      <c r="ES7735" s="24"/>
      <c r="ET7735" s="24"/>
      <c r="EU7735" s="23"/>
      <c r="EV7735" s="26"/>
      <c r="EX7735" s="6"/>
      <c r="EY7735" s="24"/>
      <c r="EZ7735" s="109"/>
      <c r="FA7735" s="66"/>
      <c r="FB7735" s="5"/>
      <c r="FC7735" s="68"/>
      <c r="FD7735" s="67"/>
      <c r="FE7735" s="67"/>
      <c r="FF7735" s="64"/>
      <c r="FG7735" s="5"/>
      <c r="FH7735" s="69"/>
      <c r="FI7735" s="6"/>
      <c r="FJ7735" s="5"/>
      <c r="FK7735" s="25"/>
      <c r="FL7735" s="5"/>
    </row>
    <row r="7736" spans="40:168">
      <c r="AN7736" s="14"/>
      <c r="AO7736" s="14"/>
      <c r="AP7736" s="5"/>
      <c r="AQ7736" s="25"/>
      <c r="AR7736" s="25"/>
      <c r="AS7736" s="96"/>
      <c r="AT7736" s="83"/>
      <c r="AU7736" s="14"/>
      <c r="AX7736" s="83"/>
      <c r="AY7736" s="83"/>
      <c r="AZ7736" s="83"/>
      <c r="BA7736" s="83"/>
      <c r="BJ7736" s="54"/>
      <c r="BK7736" s="22"/>
      <c r="BL7736" s="24"/>
      <c r="BP7736" s="23"/>
      <c r="BQ7736" s="24"/>
      <c r="BR7736" s="22"/>
      <c r="BS7736" s="24"/>
      <c r="BT7736" s="24"/>
      <c r="BU7736" s="23"/>
      <c r="BV7736" s="26"/>
      <c r="BX7736" s="6"/>
      <c r="BY7736" s="24"/>
      <c r="BZ7736" s="109"/>
      <c r="CA7736" s="66"/>
      <c r="CB7736" s="5"/>
      <c r="CC7736" s="68"/>
      <c r="CD7736" s="67"/>
      <c r="CE7736" s="67"/>
      <c r="CF7736" s="64"/>
      <c r="CG7736" s="5"/>
      <c r="CH7736" s="69"/>
      <c r="CI7736" s="6"/>
      <c r="CJ7736" s="5"/>
      <c r="CK7736" s="25"/>
      <c r="CL7736" s="5"/>
      <c r="DN7736" s="14"/>
      <c r="DO7736" s="14"/>
      <c r="DP7736" s="5"/>
      <c r="DQ7736" s="25"/>
      <c r="DR7736" s="25"/>
      <c r="DS7736" s="96"/>
      <c r="DT7736" s="83"/>
      <c r="DU7736" s="14"/>
      <c r="DX7736" s="83"/>
      <c r="DY7736" s="83"/>
      <c r="DZ7736" s="83"/>
      <c r="EA7736" s="83"/>
      <c r="EJ7736" s="54"/>
      <c r="EK7736" s="22"/>
      <c r="EL7736" s="24"/>
      <c r="EP7736" s="23"/>
      <c r="EQ7736" s="24"/>
      <c r="ER7736" s="22"/>
      <c r="ES7736" s="24"/>
      <c r="ET7736" s="24"/>
      <c r="EU7736" s="23"/>
      <c r="EV7736" s="26"/>
      <c r="EX7736" s="6"/>
      <c r="EY7736" s="24"/>
      <c r="EZ7736" s="109"/>
      <c r="FA7736" s="66"/>
      <c r="FB7736" s="5"/>
      <c r="FC7736" s="68"/>
      <c r="FD7736" s="67"/>
      <c r="FE7736" s="67"/>
      <c r="FF7736" s="64"/>
      <c r="FG7736" s="5"/>
      <c r="FH7736" s="69"/>
      <c r="FI7736" s="6"/>
      <c r="FJ7736" s="5"/>
      <c r="FK7736" s="25"/>
      <c r="FL7736" s="5"/>
    </row>
    <row r="7737" spans="40:168">
      <c r="AN7737" s="14"/>
      <c r="AO7737" s="14"/>
      <c r="AP7737" s="5"/>
      <c r="AQ7737" s="25"/>
      <c r="AR7737" s="25"/>
      <c r="AS7737" s="96"/>
      <c r="AT7737" s="83"/>
      <c r="AU7737" s="14"/>
      <c r="AX7737" s="83"/>
      <c r="AY7737" s="83"/>
      <c r="AZ7737" s="83"/>
      <c r="BA7737" s="83"/>
      <c r="BJ7737" s="54"/>
      <c r="BK7737" s="22"/>
      <c r="BL7737" s="24"/>
      <c r="BP7737" s="23"/>
      <c r="BQ7737" s="24"/>
      <c r="BR7737" s="22"/>
      <c r="BS7737" s="24"/>
      <c r="BT7737" s="24"/>
      <c r="BU7737" s="23"/>
      <c r="BV7737" s="26"/>
      <c r="BX7737" s="6"/>
      <c r="BY7737" s="24"/>
      <c r="BZ7737" s="109"/>
      <c r="CA7737" s="66"/>
      <c r="CB7737" s="5"/>
      <c r="CC7737" s="68"/>
      <c r="CD7737" s="67"/>
      <c r="CE7737" s="67"/>
      <c r="CF7737" s="64"/>
      <c r="CG7737" s="5"/>
      <c r="CH7737" s="69"/>
      <c r="CI7737" s="6"/>
      <c r="CJ7737" s="5"/>
      <c r="CK7737" s="25"/>
      <c r="CL7737" s="5"/>
      <c r="DN7737" s="14"/>
      <c r="DO7737" s="14"/>
      <c r="DP7737" s="5"/>
      <c r="DQ7737" s="25"/>
      <c r="DR7737" s="25"/>
      <c r="DS7737" s="96"/>
      <c r="DT7737" s="83"/>
      <c r="DU7737" s="14"/>
      <c r="DX7737" s="83"/>
      <c r="DY7737" s="83"/>
      <c r="DZ7737" s="83"/>
      <c r="EA7737" s="83"/>
      <c r="EJ7737" s="54"/>
      <c r="EK7737" s="22"/>
      <c r="EL7737" s="24"/>
      <c r="EP7737" s="23"/>
      <c r="EQ7737" s="24"/>
      <c r="ER7737" s="22"/>
      <c r="ES7737" s="24"/>
      <c r="ET7737" s="24"/>
      <c r="EU7737" s="23"/>
      <c r="EV7737" s="26"/>
      <c r="EX7737" s="6"/>
      <c r="EY7737" s="24"/>
      <c r="EZ7737" s="109"/>
      <c r="FA7737" s="66"/>
      <c r="FB7737" s="5"/>
      <c r="FC7737" s="68"/>
      <c r="FD7737" s="67"/>
      <c r="FE7737" s="67"/>
      <c r="FF7737" s="64"/>
      <c r="FG7737" s="5"/>
      <c r="FH7737" s="69"/>
      <c r="FI7737" s="6"/>
      <c r="FJ7737" s="5"/>
      <c r="FK7737" s="25"/>
      <c r="FL7737" s="5"/>
    </row>
    <row r="7738" spans="40:168">
      <c r="AN7738" s="14"/>
      <c r="AO7738" s="14"/>
      <c r="AP7738" s="5"/>
      <c r="AQ7738" s="25"/>
      <c r="AR7738" s="25"/>
      <c r="AS7738" s="96"/>
      <c r="AT7738" s="83"/>
      <c r="AU7738" s="14"/>
      <c r="AX7738" s="83"/>
      <c r="AY7738" s="83"/>
      <c r="AZ7738" s="83"/>
      <c r="BA7738" s="83"/>
      <c r="BJ7738" s="54"/>
      <c r="BK7738" s="22"/>
      <c r="BL7738" s="24"/>
      <c r="BP7738" s="23"/>
      <c r="BQ7738" s="24"/>
      <c r="BR7738" s="22"/>
      <c r="BS7738" s="24"/>
      <c r="BT7738" s="24"/>
      <c r="BU7738" s="23"/>
      <c r="BV7738" s="26"/>
      <c r="BX7738" s="6"/>
      <c r="BY7738" s="24"/>
      <c r="BZ7738" s="109"/>
      <c r="CA7738" s="66"/>
      <c r="CB7738" s="5"/>
      <c r="CC7738" s="68"/>
      <c r="CD7738" s="67"/>
      <c r="CE7738" s="67"/>
      <c r="CF7738" s="64"/>
      <c r="CG7738" s="5"/>
      <c r="CH7738" s="69"/>
      <c r="CI7738" s="6"/>
      <c r="CJ7738" s="5"/>
      <c r="CK7738" s="25"/>
      <c r="CL7738" s="5"/>
      <c r="DN7738" s="14"/>
      <c r="DO7738" s="14"/>
      <c r="DP7738" s="5"/>
      <c r="DQ7738" s="25"/>
      <c r="DR7738" s="25"/>
      <c r="DS7738" s="96"/>
      <c r="DT7738" s="83"/>
      <c r="DU7738" s="14"/>
      <c r="DX7738" s="83"/>
      <c r="DY7738" s="83"/>
      <c r="DZ7738" s="83"/>
      <c r="EA7738" s="83"/>
      <c r="EJ7738" s="54"/>
      <c r="EK7738" s="22"/>
      <c r="EL7738" s="24"/>
      <c r="EP7738" s="23"/>
      <c r="EQ7738" s="24"/>
      <c r="ER7738" s="22"/>
      <c r="ES7738" s="24"/>
      <c r="ET7738" s="24"/>
      <c r="EU7738" s="23"/>
      <c r="EV7738" s="26"/>
      <c r="EX7738" s="6"/>
      <c r="EY7738" s="24"/>
      <c r="EZ7738" s="109"/>
      <c r="FA7738" s="66"/>
      <c r="FB7738" s="5"/>
      <c r="FC7738" s="68"/>
      <c r="FD7738" s="67"/>
      <c r="FE7738" s="67"/>
      <c r="FF7738" s="64"/>
      <c r="FG7738" s="5"/>
      <c r="FH7738" s="69"/>
      <c r="FI7738" s="6"/>
      <c r="FJ7738" s="5"/>
      <c r="FK7738" s="25"/>
      <c r="FL7738" s="5"/>
    </row>
    <row r="7739" spans="40:168">
      <c r="AN7739" s="14"/>
      <c r="AO7739" s="14"/>
      <c r="AP7739" s="5"/>
      <c r="AQ7739" s="25"/>
      <c r="AR7739" s="25"/>
      <c r="AS7739" s="96"/>
      <c r="AT7739" s="83"/>
      <c r="AU7739" s="14"/>
      <c r="AX7739" s="83"/>
      <c r="AY7739" s="83"/>
      <c r="AZ7739" s="83"/>
      <c r="BA7739" s="83"/>
      <c r="BJ7739" s="54"/>
      <c r="BK7739" s="22"/>
      <c r="BL7739" s="24"/>
      <c r="BP7739" s="23"/>
      <c r="BQ7739" s="24"/>
      <c r="BR7739" s="22"/>
      <c r="BS7739" s="24"/>
      <c r="BT7739" s="24"/>
      <c r="BU7739" s="23"/>
      <c r="BV7739" s="26"/>
      <c r="BX7739" s="6"/>
      <c r="BY7739" s="24"/>
      <c r="BZ7739" s="109"/>
      <c r="CA7739" s="66"/>
      <c r="CB7739" s="5"/>
      <c r="CC7739" s="68"/>
      <c r="CD7739" s="67"/>
      <c r="CE7739" s="67"/>
      <c r="CF7739" s="64"/>
      <c r="CG7739" s="5"/>
      <c r="CH7739" s="69"/>
      <c r="CI7739" s="6"/>
      <c r="CJ7739" s="5"/>
      <c r="CK7739" s="25"/>
      <c r="CL7739" s="5"/>
      <c r="DN7739" s="14"/>
      <c r="DO7739" s="14"/>
      <c r="DP7739" s="5"/>
      <c r="DQ7739" s="25"/>
      <c r="DR7739" s="25"/>
      <c r="DS7739" s="96"/>
      <c r="DT7739" s="83"/>
      <c r="DU7739" s="14"/>
      <c r="DX7739" s="83"/>
      <c r="DY7739" s="83"/>
      <c r="DZ7739" s="83"/>
      <c r="EA7739" s="83"/>
      <c r="EJ7739" s="54"/>
      <c r="EK7739" s="22"/>
      <c r="EL7739" s="24"/>
      <c r="EP7739" s="23"/>
      <c r="EQ7739" s="24"/>
      <c r="ER7739" s="22"/>
      <c r="ES7739" s="24"/>
      <c r="ET7739" s="24"/>
      <c r="EU7739" s="23"/>
      <c r="EV7739" s="26"/>
      <c r="EX7739" s="6"/>
      <c r="EY7739" s="24"/>
      <c r="EZ7739" s="109"/>
      <c r="FA7739" s="66"/>
      <c r="FB7739" s="5"/>
      <c r="FC7739" s="68"/>
      <c r="FD7739" s="67"/>
      <c r="FE7739" s="67"/>
      <c r="FF7739" s="64"/>
      <c r="FG7739" s="5"/>
      <c r="FH7739" s="69"/>
      <c r="FI7739" s="6"/>
      <c r="FJ7739" s="5"/>
      <c r="FK7739" s="25"/>
      <c r="FL7739" s="5"/>
    </row>
    <row r="7740" spans="40:168">
      <c r="AN7740" s="14"/>
      <c r="AO7740" s="14"/>
      <c r="AP7740" s="5"/>
      <c r="AQ7740" s="25"/>
      <c r="AR7740" s="25"/>
      <c r="AS7740" s="96"/>
      <c r="AT7740" s="83"/>
      <c r="AU7740" s="14"/>
      <c r="AX7740" s="83"/>
      <c r="AY7740" s="83"/>
      <c r="AZ7740" s="83"/>
      <c r="BA7740" s="83"/>
      <c r="BJ7740" s="54"/>
      <c r="BK7740" s="22"/>
      <c r="BL7740" s="24"/>
      <c r="BP7740" s="23"/>
      <c r="BQ7740" s="24"/>
      <c r="BR7740" s="22"/>
      <c r="BS7740" s="24"/>
      <c r="BT7740" s="24"/>
      <c r="BU7740" s="23"/>
      <c r="BV7740" s="26"/>
      <c r="BX7740" s="6"/>
      <c r="BY7740" s="24"/>
      <c r="BZ7740" s="109"/>
      <c r="CA7740" s="66"/>
      <c r="CB7740" s="5"/>
      <c r="CC7740" s="68"/>
      <c r="CD7740" s="67"/>
      <c r="CE7740" s="67"/>
      <c r="CF7740" s="64"/>
      <c r="CG7740" s="5"/>
      <c r="CH7740" s="69"/>
      <c r="CI7740" s="6"/>
      <c r="CJ7740" s="5"/>
      <c r="CK7740" s="25"/>
      <c r="CL7740" s="5"/>
      <c r="DN7740" s="14"/>
      <c r="DO7740" s="14"/>
      <c r="DP7740" s="5"/>
      <c r="DQ7740" s="25"/>
      <c r="DR7740" s="25"/>
      <c r="DS7740" s="96"/>
      <c r="DT7740" s="83"/>
      <c r="DU7740" s="14"/>
      <c r="DX7740" s="83"/>
      <c r="DY7740" s="83"/>
      <c r="DZ7740" s="83"/>
      <c r="EA7740" s="83"/>
      <c r="EJ7740" s="54"/>
      <c r="EK7740" s="22"/>
      <c r="EL7740" s="24"/>
      <c r="EP7740" s="23"/>
      <c r="EQ7740" s="24"/>
      <c r="ER7740" s="22"/>
      <c r="ES7740" s="24"/>
      <c r="ET7740" s="24"/>
      <c r="EU7740" s="23"/>
      <c r="EV7740" s="26"/>
      <c r="EX7740" s="6"/>
      <c r="EY7740" s="24"/>
      <c r="EZ7740" s="109"/>
      <c r="FA7740" s="66"/>
      <c r="FB7740" s="5"/>
      <c r="FC7740" s="68"/>
      <c r="FD7740" s="67"/>
      <c r="FE7740" s="67"/>
      <c r="FF7740" s="64"/>
      <c r="FG7740" s="5"/>
      <c r="FH7740" s="69"/>
      <c r="FI7740" s="6"/>
      <c r="FJ7740" s="5"/>
      <c r="FK7740" s="25"/>
      <c r="FL7740" s="5"/>
    </row>
    <row r="7741" spans="40:168">
      <c r="AN7741" s="14"/>
      <c r="AO7741" s="14"/>
      <c r="AP7741" s="5"/>
      <c r="AQ7741" s="25"/>
      <c r="AR7741" s="25"/>
      <c r="AS7741" s="96"/>
      <c r="AT7741" s="83"/>
      <c r="AU7741" s="14"/>
      <c r="AX7741" s="83"/>
      <c r="AY7741" s="83"/>
      <c r="AZ7741" s="83"/>
      <c r="BA7741" s="83"/>
      <c r="BJ7741" s="54"/>
      <c r="BK7741" s="22"/>
      <c r="BL7741" s="24"/>
      <c r="BP7741" s="23"/>
      <c r="BQ7741" s="24"/>
      <c r="BR7741" s="22"/>
      <c r="BS7741" s="24"/>
      <c r="BT7741" s="24"/>
      <c r="BU7741" s="23"/>
      <c r="BV7741" s="26"/>
      <c r="BX7741" s="6"/>
      <c r="BY7741" s="24"/>
      <c r="BZ7741" s="109"/>
      <c r="CA7741" s="66"/>
      <c r="CB7741" s="5"/>
      <c r="CC7741" s="68"/>
      <c r="CD7741" s="67"/>
      <c r="CE7741" s="67"/>
      <c r="CF7741" s="64"/>
      <c r="CG7741" s="5"/>
      <c r="CH7741" s="69"/>
      <c r="CI7741" s="6"/>
      <c r="CJ7741" s="5"/>
      <c r="CK7741" s="25"/>
      <c r="CL7741" s="5"/>
      <c r="DN7741" s="14"/>
      <c r="DO7741" s="14"/>
      <c r="DP7741" s="5"/>
      <c r="DQ7741" s="25"/>
      <c r="DR7741" s="25"/>
      <c r="DS7741" s="96"/>
      <c r="DT7741" s="83"/>
      <c r="DU7741" s="14"/>
      <c r="DX7741" s="83"/>
      <c r="DY7741" s="83"/>
      <c r="DZ7741" s="83"/>
      <c r="EA7741" s="83"/>
      <c r="EJ7741" s="54"/>
      <c r="EK7741" s="22"/>
      <c r="EL7741" s="24"/>
      <c r="EP7741" s="23"/>
      <c r="EQ7741" s="24"/>
      <c r="ER7741" s="22"/>
      <c r="ES7741" s="24"/>
      <c r="ET7741" s="24"/>
      <c r="EU7741" s="23"/>
      <c r="EV7741" s="26"/>
      <c r="EX7741" s="6"/>
      <c r="EY7741" s="24"/>
      <c r="EZ7741" s="109"/>
      <c r="FA7741" s="66"/>
      <c r="FB7741" s="5"/>
      <c r="FC7741" s="68"/>
      <c r="FD7741" s="67"/>
      <c r="FE7741" s="67"/>
      <c r="FF7741" s="64"/>
      <c r="FG7741" s="5"/>
      <c r="FH7741" s="69"/>
      <c r="FI7741" s="6"/>
      <c r="FJ7741" s="5"/>
      <c r="FK7741" s="25"/>
      <c r="FL7741" s="5"/>
    </row>
    <row r="7742" spans="40:168">
      <c r="AN7742" s="14"/>
      <c r="AO7742" s="14"/>
      <c r="AP7742" s="5"/>
      <c r="AQ7742" s="25"/>
      <c r="AR7742" s="25"/>
      <c r="AS7742" s="96"/>
      <c r="AT7742" s="83"/>
      <c r="AU7742" s="14"/>
      <c r="AX7742" s="83"/>
      <c r="AY7742" s="83"/>
      <c r="AZ7742" s="83"/>
      <c r="BA7742" s="83"/>
      <c r="BJ7742" s="54"/>
      <c r="BK7742" s="22"/>
      <c r="BL7742" s="24"/>
      <c r="BP7742" s="23"/>
      <c r="BQ7742" s="24"/>
      <c r="BR7742" s="22"/>
      <c r="BS7742" s="24"/>
      <c r="BT7742" s="24"/>
      <c r="BU7742" s="23"/>
      <c r="BV7742" s="26"/>
      <c r="BX7742" s="6"/>
      <c r="BY7742" s="24"/>
      <c r="BZ7742" s="109"/>
      <c r="CA7742" s="66"/>
      <c r="CB7742" s="5"/>
      <c r="CC7742" s="68"/>
      <c r="CD7742" s="67"/>
      <c r="CE7742" s="67"/>
      <c r="CF7742" s="64"/>
      <c r="CG7742" s="5"/>
      <c r="CH7742" s="69"/>
      <c r="CI7742" s="6"/>
      <c r="CJ7742" s="5"/>
      <c r="CK7742" s="25"/>
      <c r="CL7742" s="5"/>
      <c r="DN7742" s="14"/>
      <c r="DO7742" s="14"/>
      <c r="DP7742" s="5"/>
      <c r="DQ7742" s="25"/>
      <c r="DR7742" s="25"/>
      <c r="DS7742" s="96"/>
      <c r="DT7742" s="83"/>
      <c r="DU7742" s="14"/>
      <c r="DX7742" s="83"/>
      <c r="DY7742" s="83"/>
      <c r="DZ7742" s="83"/>
      <c r="EA7742" s="83"/>
      <c r="EJ7742" s="54"/>
      <c r="EK7742" s="22"/>
      <c r="EL7742" s="24"/>
      <c r="EP7742" s="23"/>
      <c r="EQ7742" s="24"/>
      <c r="ER7742" s="22"/>
      <c r="ES7742" s="24"/>
      <c r="ET7742" s="24"/>
      <c r="EU7742" s="23"/>
      <c r="EV7742" s="26"/>
      <c r="EX7742" s="6"/>
      <c r="EY7742" s="24"/>
      <c r="EZ7742" s="109"/>
      <c r="FA7742" s="66"/>
      <c r="FB7742" s="5"/>
      <c r="FC7742" s="68"/>
      <c r="FD7742" s="67"/>
      <c r="FE7742" s="67"/>
      <c r="FF7742" s="64"/>
      <c r="FG7742" s="5"/>
      <c r="FH7742" s="69"/>
      <c r="FI7742" s="6"/>
      <c r="FJ7742" s="5"/>
      <c r="FK7742" s="25"/>
      <c r="FL7742" s="5"/>
    </row>
    <row r="7743" spans="40:168">
      <c r="AN7743" s="14"/>
      <c r="AO7743" s="14"/>
      <c r="AP7743" s="5"/>
      <c r="AQ7743" s="25"/>
      <c r="AR7743" s="25"/>
      <c r="AS7743" s="96"/>
      <c r="AT7743" s="83"/>
      <c r="AU7743" s="14"/>
      <c r="AX7743" s="83"/>
      <c r="AY7743" s="83"/>
      <c r="AZ7743" s="83"/>
      <c r="BA7743" s="83"/>
      <c r="BJ7743" s="54"/>
      <c r="BK7743" s="22"/>
      <c r="BL7743" s="24"/>
      <c r="BP7743" s="23"/>
      <c r="BQ7743" s="24"/>
      <c r="BR7743" s="22"/>
      <c r="BS7743" s="24"/>
      <c r="BT7743" s="24"/>
      <c r="BU7743" s="23"/>
      <c r="BV7743" s="26"/>
      <c r="BX7743" s="6"/>
      <c r="BY7743" s="24"/>
      <c r="BZ7743" s="109"/>
      <c r="CA7743" s="66"/>
      <c r="CB7743" s="5"/>
      <c r="CC7743" s="68"/>
      <c r="CD7743" s="67"/>
      <c r="CE7743" s="67"/>
      <c r="CF7743" s="64"/>
      <c r="CG7743" s="5"/>
      <c r="CH7743" s="69"/>
      <c r="CI7743" s="6"/>
      <c r="CJ7743" s="5"/>
      <c r="CK7743" s="25"/>
      <c r="CL7743" s="5"/>
      <c r="DN7743" s="14"/>
      <c r="DO7743" s="14"/>
      <c r="DP7743" s="5"/>
      <c r="DQ7743" s="25"/>
      <c r="DR7743" s="25"/>
      <c r="DS7743" s="96"/>
      <c r="DT7743" s="83"/>
      <c r="DU7743" s="14"/>
      <c r="DX7743" s="83"/>
      <c r="DY7743" s="83"/>
      <c r="DZ7743" s="83"/>
      <c r="EA7743" s="83"/>
      <c r="EJ7743" s="54"/>
      <c r="EK7743" s="22"/>
      <c r="EL7743" s="24"/>
      <c r="EP7743" s="23"/>
      <c r="EQ7743" s="24"/>
      <c r="ER7743" s="22"/>
      <c r="ES7743" s="24"/>
      <c r="ET7743" s="24"/>
      <c r="EU7743" s="23"/>
      <c r="EV7743" s="26"/>
      <c r="EX7743" s="6"/>
      <c r="EY7743" s="24"/>
      <c r="EZ7743" s="109"/>
      <c r="FA7743" s="66"/>
      <c r="FB7743" s="5"/>
      <c r="FC7743" s="68"/>
      <c r="FD7743" s="67"/>
      <c r="FE7743" s="67"/>
      <c r="FF7743" s="64"/>
      <c r="FG7743" s="5"/>
      <c r="FH7743" s="69"/>
      <c r="FI7743" s="6"/>
      <c r="FJ7743" s="5"/>
      <c r="FK7743" s="25"/>
      <c r="FL7743" s="5"/>
    </row>
    <row r="7744" spans="40:168">
      <c r="AN7744" s="14"/>
      <c r="AO7744" s="14"/>
      <c r="AP7744" s="5"/>
      <c r="AQ7744" s="25"/>
      <c r="AR7744" s="25"/>
      <c r="AS7744" s="96"/>
      <c r="AT7744" s="83"/>
      <c r="AU7744" s="14"/>
      <c r="AX7744" s="83"/>
      <c r="AY7744" s="83"/>
      <c r="AZ7744" s="83"/>
      <c r="BA7744" s="83"/>
      <c r="BJ7744" s="54"/>
      <c r="BK7744" s="22"/>
      <c r="BL7744" s="24"/>
      <c r="BP7744" s="23"/>
      <c r="BQ7744" s="24"/>
      <c r="BR7744" s="22"/>
      <c r="BS7744" s="24"/>
      <c r="BT7744" s="24"/>
      <c r="BU7744" s="23"/>
      <c r="BV7744" s="26"/>
      <c r="BX7744" s="6"/>
      <c r="BY7744" s="24"/>
      <c r="BZ7744" s="109"/>
      <c r="CA7744" s="66"/>
      <c r="CB7744" s="5"/>
      <c r="CC7744" s="68"/>
      <c r="CD7744" s="67"/>
      <c r="CE7744" s="67"/>
      <c r="CF7744" s="64"/>
      <c r="CG7744" s="5"/>
      <c r="CH7744" s="69"/>
      <c r="CI7744" s="6"/>
      <c r="CJ7744" s="5"/>
      <c r="CK7744" s="25"/>
      <c r="CL7744" s="5"/>
      <c r="DN7744" s="14"/>
      <c r="DO7744" s="14"/>
      <c r="DP7744" s="5"/>
      <c r="DQ7744" s="25"/>
      <c r="DR7744" s="25"/>
      <c r="DS7744" s="96"/>
      <c r="DT7744" s="83"/>
      <c r="DU7744" s="14"/>
      <c r="DX7744" s="83"/>
      <c r="DY7744" s="83"/>
      <c r="DZ7744" s="83"/>
      <c r="EA7744" s="83"/>
      <c r="EJ7744" s="54"/>
      <c r="EK7744" s="22"/>
      <c r="EL7744" s="24"/>
      <c r="EP7744" s="23"/>
      <c r="EQ7744" s="24"/>
      <c r="ER7744" s="22"/>
      <c r="ES7744" s="24"/>
      <c r="ET7744" s="24"/>
      <c r="EU7744" s="23"/>
      <c r="EV7744" s="26"/>
      <c r="EX7744" s="6"/>
      <c r="EY7744" s="24"/>
      <c r="EZ7744" s="109"/>
      <c r="FA7744" s="66"/>
      <c r="FB7744" s="5"/>
      <c r="FC7744" s="68"/>
      <c r="FD7744" s="67"/>
      <c r="FE7744" s="67"/>
      <c r="FF7744" s="64"/>
      <c r="FG7744" s="5"/>
      <c r="FH7744" s="69"/>
      <c r="FI7744" s="6"/>
      <c r="FJ7744" s="5"/>
      <c r="FK7744" s="25"/>
      <c r="FL7744" s="5"/>
    </row>
    <row r="7745" spans="40:168">
      <c r="AN7745" s="14"/>
      <c r="AO7745" s="14"/>
      <c r="AP7745" s="5"/>
      <c r="AQ7745" s="25"/>
      <c r="AR7745" s="25"/>
      <c r="AS7745" s="96"/>
      <c r="AT7745" s="83"/>
      <c r="AU7745" s="14"/>
      <c r="AX7745" s="83"/>
      <c r="AY7745" s="83"/>
      <c r="AZ7745" s="83"/>
      <c r="BA7745" s="83"/>
      <c r="BJ7745" s="54"/>
      <c r="BK7745" s="22"/>
      <c r="BL7745" s="24"/>
      <c r="BP7745" s="23"/>
      <c r="BQ7745" s="24"/>
      <c r="BR7745" s="22"/>
      <c r="BS7745" s="24"/>
      <c r="BT7745" s="24"/>
      <c r="BU7745" s="23"/>
      <c r="BV7745" s="26"/>
      <c r="BX7745" s="6"/>
      <c r="BY7745" s="24"/>
      <c r="BZ7745" s="109"/>
      <c r="CA7745" s="66"/>
      <c r="CB7745" s="5"/>
      <c r="CC7745" s="68"/>
      <c r="CD7745" s="67"/>
      <c r="CE7745" s="67"/>
      <c r="CF7745" s="64"/>
      <c r="CG7745" s="5"/>
      <c r="CH7745" s="69"/>
      <c r="CI7745" s="6"/>
      <c r="CJ7745" s="5"/>
      <c r="CK7745" s="25"/>
      <c r="CL7745" s="5"/>
      <c r="DN7745" s="14"/>
      <c r="DO7745" s="14"/>
      <c r="DP7745" s="5"/>
      <c r="DQ7745" s="25"/>
      <c r="DR7745" s="25"/>
      <c r="DS7745" s="96"/>
      <c r="DT7745" s="83"/>
      <c r="DU7745" s="14"/>
      <c r="DX7745" s="83"/>
      <c r="DY7745" s="83"/>
      <c r="DZ7745" s="83"/>
      <c r="EA7745" s="83"/>
      <c r="EJ7745" s="54"/>
      <c r="EK7745" s="22"/>
      <c r="EL7745" s="24"/>
      <c r="EP7745" s="23"/>
      <c r="EQ7745" s="24"/>
      <c r="ER7745" s="22"/>
      <c r="ES7745" s="24"/>
      <c r="ET7745" s="24"/>
      <c r="EU7745" s="23"/>
      <c r="EV7745" s="26"/>
      <c r="EX7745" s="6"/>
      <c r="EY7745" s="24"/>
      <c r="EZ7745" s="109"/>
      <c r="FA7745" s="66"/>
      <c r="FB7745" s="5"/>
      <c r="FC7745" s="68"/>
      <c r="FD7745" s="67"/>
      <c r="FE7745" s="67"/>
      <c r="FF7745" s="64"/>
      <c r="FG7745" s="5"/>
      <c r="FH7745" s="69"/>
      <c r="FI7745" s="6"/>
      <c r="FJ7745" s="5"/>
      <c r="FK7745" s="25"/>
      <c r="FL7745" s="5"/>
    </row>
    <row r="7746" spans="40:168">
      <c r="AN7746" s="14"/>
      <c r="AO7746" s="14"/>
      <c r="AP7746" s="5"/>
      <c r="AQ7746" s="25"/>
      <c r="AR7746" s="25"/>
      <c r="AS7746" s="96"/>
      <c r="AT7746" s="83"/>
      <c r="AU7746" s="14"/>
      <c r="AX7746" s="83"/>
      <c r="AY7746" s="83"/>
      <c r="AZ7746" s="83"/>
      <c r="BA7746" s="83"/>
      <c r="BJ7746" s="54"/>
      <c r="BK7746" s="22"/>
      <c r="BL7746" s="24"/>
      <c r="BP7746" s="23"/>
      <c r="BQ7746" s="24"/>
      <c r="BR7746" s="22"/>
      <c r="BS7746" s="24"/>
      <c r="BT7746" s="24"/>
      <c r="BU7746" s="23"/>
      <c r="BV7746" s="26"/>
      <c r="BX7746" s="6"/>
      <c r="BY7746" s="24"/>
      <c r="BZ7746" s="109"/>
      <c r="CA7746" s="66"/>
      <c r="CB7746" s="5"/>
      <c r="CC7746" s="68"/>
      <c r="CD7746" s="67"/>
      <c r="CE7746" s="67"/>
      <c r="CF7746" s="64"/>
      <c r="CG7746" s="5"/>
      <c r="CH7746" s="69"/>
      <c r="CI7746" s="6"/>
      <c r="CJ7746" s="5"/>
      <c r="CK7746" s="25"/>
      <c r="CL7746" s="5"/>
      <c r="DN7746" s="14"/>
      <c r="DO7746" s="14"/>
      <c r="DP7746" s="5"/>
      <c r="DQ7746" s="25"/>
      <c r="DR7746" s="25"/>
      <c r="DS7746" s="96"/>
      <c r="DT7746" s="83"/>
      <c r="DU7746" s="14"/>
      <c r="DX7746" s="83"/>
      <c r="DY7746" s="83"/>
      <c r="DZ7746" s="83"/>
      <c r="EA7746" s="83"/>
      <c r="EJ7746" s="54"/>
      <c r="EK7746" s="22"/>
      <c r="EL7746" s="24"/>
      <c r="EP7746" s="23"/>
      <c r="EQ7746" s="24"/>
      <c r="ER7746" s="22"/>
      <c r="ES7746" s="24"/>
      <c r="ET7746" s="24"/>
      <c r="EU7746" s="23"/>
      <c r="EV7746" s="26"/>
      <c r="EX7746" s="6"/>
      <c r="EY7746" s="24"/>
      <c r="EZ7746" s="109"/>
      <c r="FA7746" s="66"/>
      <c r="FB7746" s="5"/>
      <c r="FC7746" s="68"/>
      <c r="FD7746" s="67"/>
      <c r="FE7746" s="67"/>
      <c r="FF7746" s="64"/>
      <c r="FG7746" s="5"/>
      <c r="FH7746" s="69"/>
      <c r="FI7746" s="6"/>
      <c r="FJ7746" s="5"/>
      <c r="FK7746" s="25"/>
      <c r="FL7746" s="5"/>
    </row>
    <row r="7747" spans="40:168">
      <c r="AN7747" s="14"/>
      <c r="AO7747" s="14"/>
      <c r="AP7747" s="5"/>
      <c r="AQ7747" s="25"/>
      <c r="AR7747" s="25"/>
      <c r="AS7747" s="96"/>
      <c r="AT7747" s="83"/>
      <c r="AU7747" s="14"/>
      <c r="AX7747" s="83"/>
      <c r="AY7747" s="83"/>
      <c r="AZ7747" s="83"/>
      <c r="BA7747" s="83"/>
      <c r="BJ7747" s="54"/>
      <c r="BK7747" s="22"/>
      <c r="BL7747" s="24"/>
      <c r="BP7747" s="23"/>
      <c r="BQ7747" s="24"/>
      <c r="BR7747" s="22"/>
      <c r="BS7747" s="24"/>
      <c r="BT7747" s="24"/>
      <c r="BU7747" s="23"/>
      <c r="BV7747" s="26"/>
      <c r="BX7747" s="6"/>
      <c r="BY7747" s="24"/>
      <c r="BZ7747" s="109"/>
      <c r="CA7747" s="66"/>
      <c r="CB7747" s="5"/>
      <c r="CC7747" s="68"/>
      <c r="CD7747" s="67"/>
      <c r="CE7747" s="67"/>
      <c r="CF7747" s="64"/>
      <c r="CG7747" s="5"/>
      <c r="CH7747" s="69"/>
      <c r="CI7747" s="6"/>
      <c r="CJ7747" s="5"/>
      <c r="CK7747" s="25"/>
      <c r="CL7747" s="5"/>
      <c r="DN7747" s="14"/>
      <c r="DO7747" s="14"/>
      <c r="DP7747" s="5"/>
      <c r="DQ7747" s="25"/>
      <c r="DR7747" s="25"/>
      <c r="DS7747" s="96"/>
      <c r="DT7747" s="83"/>
      <c r="DU7747" s="14"/>
      <c r="DX7747" s="83"/>
      <c r="DY7747" s="83"/>
      <c r="DZ7747" s="83"/>
      <c r="EA7747" s="83"/>
      <c r="EJ7747" s="54"/>
      <c r="EK7747" s="22"/>
      <c r="EL7747" s="24"/>
      <c r="EP7747" s="23"/>
      <c r="EQ7747" s="24"/>
      <c r="ER7747" s="22"/>
      <c r="ES7747" s="24"/>
      <c r="ET7747" s="24"/>
      <c r="EU7747" s="23"/>
      <c r="EV7747" s="26"/>
      <c r="EX7747" s="6"/>
      <c r="EY7747" s="24"/>
      <c r="EZ7747" s="109"/>
      <c r="FA7747" s="66"/>
      <c r="FB7747" s="5"/>
      <c r="FC7747" s="68"/>
      <c r="FD7747" s="67"/>
      <c r="FE7747" s="67"/>
      <c r="FF7747" s="64"/>
      <c r="FG7747" s="5"/>
      <c r="FH7747" s="69"/>
      <c r="FI7747" s="6"/>
      <c r="FJ7747" s="5"/>
      <c r="FK7747" s="25"/>
      <c r="FL7747" s="5"/>
    </row>
    <row r="7748" spans="40:168">
      <c r="AN7748" s="14"/>
      <c r="AO7748" s="14"/>
      <c r="AP7748" s="5"/>
      <c r="AQ7748" s="25"/>
      <c r="AR7748" s="25"/>
      <c r="AS7748" s="96"/>
      <c r="AT7748" s="83"/>
      <c r="AU7748" s="14"/>
      <c r="AX7748" s="83"/>
      <c r="AY7748" s="83"/>
      <c r="AZ7748" s="83"/>
      <c r="BA7748" s="83"/>
      <c r="BJ7748" s="54"/>
      <c r="BK7748" s="22"/>
      <c r="BL7748" s="24"/>
      <c r="BP7748" s="23"/>
      <c r="BQ7748" s="24"/>
      <c r="BR7748" s="22"/>
      <c r="BS7748" s="24"/>
      <c r="BT7748" s="24"/>
      <c r="BU7748" s="23"/>
      <c r="BV7748" s="26"/>
      <c r="BX7748" s="6"/>
      <c r="BY7748" s="24"/>
      <c r="BZ7748" s="109"/>
      <c r="CA7748" s="66"/>
      <c r="CB7748" s="5"/>
      <c r="CC7748" s="68"/>
      <c r="CD7748" s="67"/>
      <c r="CE7748" s="67"/>
      <c r="CF7748" s="64"/>
      <c r="CG7748" s="5"/>
      <c r="CH7748" s="69"/>
      <c r="CI7748" s="6"/>
      <c r="CJ7748" s="5"/>
      <c r="CK7748" s="25"/>
      <c r="CL7748" s="5"/>
      <c r="DN7748" s="14"/>
      <c r="DO7748" s="14"/>
      <c r="DP7748" s="5"/>
      <c r="DQ7748" s="25"/>
      <c r="DR7748" s="25"/>
      <c r="DS7748" s="96"/>
      <c r="DT7748" s="83"/>
      <c r="DU7748" s="14"/>
      <c r="DX7748" s="83"/>
      <c r="DY7748" s="83"/>
      <c r="DZ7748" s="83"/>
      <c r="EA7748" s="83"/>
      <c r="EJ7748" s="54"/>
      <c r="EK7748" s="22"/>
      <c r="EL7748" s="24"/>
      <c r="EP7748" s="23"/>
      <c r="EQ7748" s="24"/>
      <c r="ER7748" s="22"/>
      <c r="ES7748" s="24"/>
      <c r="ET7748" s="24"/>
      <c r="EU7748" s="23"/>
      <c r="EV7748" s="26"/>
      <c r="EX7748" s="6"/>
      <c r="EY7748" s="24"/>
      <c r="EZ7748" s="109"/>
      <c r="FA7748" s="66"/>
      <c r="FB7748" s="5"/>
      <c r="FC7748" s="68"/>
      <c r="FD7748" s="67"/>
      <c r="FE7748" s="67"/>
      <c r="FF7748" s="64"/>
      <c r="FG7748" s="5"/>
      <c r="FH7748" s="69"/>
      <c r="FI7748" s="6"/>
      <c r="FJ7748" s="5"/>
      <c r="FK7748" s="25"/>
      <c r="FL7748" s="5"/>
    </row>
    <row r="7749" spans="40:168">
      <c r="AN7749" s="14"/>
      <c r="AO7749" s="14"/>
      <c r="AP7749" s="5"/>
      <c r="AQ7749" s="25"/>
      <c r="AR7749" s="25"/>
      <c r="AS7749" s="96"/>
      <c r="AT7749" s="83"/>
      <c r="AU7749" s="14"/>
      <c r="AX7749" s="83"/>
      <c r="AY7749" s="83"/>
      <c r="AZ7749" s="83"/>
      <c r="BA7749" s="83"/>
      <c r="BJ7749" s="54"/>
      <c r="BK7749" s="22"/>
      <c r="BL7749" s="24"/>
      <c r="BP7749" s="23"/>
      <c r="BQ7749" s="24"/>
      <c r="BR7749" s="22"/>
      <c r="BS7749" s="24"/>
      <c r="BT7749" s="24"/>
      <c r="BU7749" s="23"/>
      <c r="BV7749" s="26"/>
      <c r="BX7749" s="6"/>
      <c r="BY7749" s="24"/>
      <c r="BZ7749" s="109"/>
      <c r="CA7749" s="66"/>
      <c r="CB7749" s="5"/>
      <c r="CC7749" s="68"/>
      <c r="CD7749" s="67"/>
      <c r="CE7749" s="67"/>
      <c r="CF7749" s="64"/>
      <c r="CG7749" s="5"/>
      <c r="CH7749" s="69"/>
      <c r="CI7749" s="6"/>
      <c r="CJ7749" s="5"/>
      <c r="CK7749" s="25"/>
      <c r="CL7749" s="5"/>
      <c r="DN7749" s="14"/>
      <c r="DO7749" s="14"/>
      <c r="DP7749" s="5"/>
      <c r="DQ7749" s="25"/>
      <c r="DR7749" s="25"/>
      <c r="DS7749" s="96"/>
      <c r="DT7749" s="83"/>
      <c r="DU7749" s="14"/>
      <c r="DX7749" s="83"/>
      <c r="DY7749" s="83"/>
      <c r="DZ7749" s="83"/>
      <c r="EA7749" s="83"/>
      <c r="EJ7749" s="54"/>
      <c r="EK7749" s="22"/>
      <c r="EL7749" s="24"/>
      <c r="EP7749" s="23"/>
      <c r="EQ7749" s="24"/>
      <c r="ER7749" s="22"/>
      <c r="ES7749" s="24"/>
      <c r="ET7749" s="24"/>
      <c r="EU7749" s="23"/>
      <c r="EV7749" s="26"/>
      <c r="EX7749" s="6"/>
      <c r="EY7749" s="24"/>
      <c r="EZ7749" s="109"/>
      <c r="FA7749" s="66"/>
      <c r="FB7749" s="5"/>
      <c r="FC7749" s="68"/>
      <c r="FD7749" s="67"/>
      <c r="FE7749" s="67"/>
      <c r="FF7749" s="64"/>
      <c r="FG7749" s="5"/>
      <c r="FH7749" s="69"/>
      <c r="FI7749" s="6"/>
      <c r="FJ7749" s="5"/>
      <c r="FK7749" s="25"/>
      <c r="FL7749" s="5"/>
    </row>
    <row r="7750" spans="40:168">
      <c r="AN7750" s="14"/>
      <c r="AO7750" s="14"/>
      <c r="AP7750" s="5"/>
      <c r="AQ7750" s="25"/>
      <c r="AR7750" s="25"/>
      <c r="AS7750" s="96"/>
      <c r="AT7750" s="83"/>
      <c r="AU7750" s="14"/>
      <c r="AX7750" s="83"/>
      <c r="AY7750" s="83"/>
      <c r="AZ7750" s="83"/>
      <c r="BA7750" s="83"/>
      <c r="BJ7750" s="54"/>
      <c r="BK7750" s="22"/>
      <c r="BL7750" s="24"/>
      <c r="BP7750" s="23"/>
      <c r="BQ7750" s="24"/>
      <c r="BR7750" s="22"/>
      <c r="BS7750" s="24"/>
      <c r="BT7750" s="24"/>
      <c r="BU7750" s="23"/>
      <c r="BV7750" s="26"/>
      <c r="BX7750" s="6"/>
      <c r="BY7750" s="24"/>
      <c r="BZ7750" s="109"/>
      <c r="CA7750" s="66"/>
      <c r="CB7750" s="5"/>
      <c r="CC7750" s="68"/>
      <c r="CD7750" s="67"/>
      <c r="CE7750" s="67"/>
      <c r="CF7750" s="64"/>
      <c r="CG7750" s="5"/>
      <c r="CH7750" s="69"/>
      <c r="CI7750" s="6"/>
      <c r="CJ7750" s="5"/>
      <c r="CK7750" s="25"/>
      <c r="CL7750" s="5"/>
      <c r="DN7750" s="14"/>
      <c r="DO7750" s="14"/>
      <c r="DP7750" s="5"/>
      <c r="DQ7750" s="25"/>
      <c r="DR7750" s="25"/>
      <c r="DS7750" s="96"/>
      <c r="DT7750" s="83"/>
      <c r="DU7750" s="14"/>
      <c r="DX7750" s="83"/>
      <c r="DY7750" s="83"/>
      <c r="DZ7750" s="83"/>
      <c r="EA7750" s="83"/>
      <c r="EJ7750" s="54"/>
      <c r="EK7750" s="22"/>
      <c r="EL7750" s="24"/>
      <c r="EP7750" s="23"/>
      <c r="EQ7750" s="24"/>
      <c r="ER7750" s="22"/>
      <c r="ES7750" s="24"/>
      <c r="ET7750" s="24"/>
      <c r="EU7750" s="23"/>
      <c r="EV7750" s="26"/>
      <c r="EX7750" s="6"/>
      <c r="EY7750" s="24"/>
      <c r="EZ7750" s="109"/>
      <c r="FA7750" s="66"/>
      <c r="FB7750" s="5"/>
      <c r="FC7750" s="68"/>
      <c r="FD7750" s="67"/>
      <c r="FE7750" s="67"/>
      <c r="FF7750" s="64"/>
      <c r="FG7750" s="5"/>
      <c r="FH7750" s="69"/>
      <c r="FI7750" s="6"/>
      <c r="FJ7750" s="5"/>
      <c r="FK7750" s="25"/>
      <c r="FL7750" s="5"/>
    </row>
    <row r="7751" spans="40:168">
      <c r="AN7751" s="14"/>
      <c r="AO7751" s="14"/>
      <c r="AP7751" s="5"/>
      <c r="AQ7751" s="25"/>
      <c r="AR7751" s="25"/>
      <c r="AS7751" s="96"/>
      <c r="AT7751" s="83"/>
      <c r="AU7751" s="14"/>
      <c r="AX7751" s="83"/>
      <c r="AY7751" s="83"/>
      <c r="AZ7751" s="83"/>
      <c r="BA7751" s="83"/>
      <c r="BJ7751" s="54"/>
      <c r="BK7751" s="22"/>
      <c r="BL7751" s="24"/>
      <c r="BP7751" s="23"/>
      <c r="BQ7751" s="24"/>
      <c r="BR7751" s="22"/>
      <c r="BS7751" s="24"/>
      <c r="BT7751" s="24"/>
      <c r="BU7751" s="23"/>
      <c r="BV7751" s="26"/>
      <c r="BX7751" s="6"/>
      <c r="BY7751" s="24"/>
      <c r="BZ7751" s="109"/>
      <c r="CA7751" s="66"/>
      <c r="CB7751" s="5"/>
      <c r="CC7751" s="68"/>
      <c r="CD7751" s="67"/>
      <c r="CE7751" s="67"/>
      <c r="CF7751" s="64"/>
      <c r="CG7751" s="5"/>
      <c r="CH7751" s="69"/>
      <c r="CI7751" s="6"/>
      <c r="CJ7751" s="5"/>
      <c r="CK7751" s="25"/>
      <c r="CL7751" s="5"/>
      <c r="DN7751" s="14"/>
      <c r="DO7751" s="14"/>
      <c r="DP7751" s="5"/>
      <c r="DQ7751" s="25"/>
      <c r="DR7751" s="25"/>
      <c r="DS7751" s="96"/>
      <c r="DT7751" s="83"/>
      <c r="DU7751" s="14"/>
      <c r="DX7751" s="83"/>
      <c r="DY7751" s="83"/>
      <c r="DZ7751" s="83"/>
      <c r="EA7751" s="83"/>
      <c r="EJ7751" s="54"/>
      <c r="EK7751" s="22"/>
      <c r="EL7751" s="24"/>
      <c r="EP7751" s="23"/>
      <c r="EQ7751" s="24"/>
      <c r="ER7751" s="22"/>
      <c r="ES7751" s="24"/>
      <c r="ET7751" s="24"/>
      <c r="EU7751" s="23"/>
      <c r="EV7751" s="26"/>
      <c r="EX7751" s="6"/>
      <c r="EY7751" s="24"/>
      <c r="EZ7751" s="109"/>
      <c r="FA7751" s="66"/>
      <c r="FB7751" s="5"/>
      <c r="FC7751" s="68"/>
      <c r="FD7751" s="67"/>
      <c r="FE7751" s="67"/>
      <c r="FF7751" s="64"/>
      <c r="FG7751" s="5"/>
      <c r="FH7751" s="69"/>
      <c r="FI7751" s="6"/>
      <c r="FJ7751" s="5"/>
      <c r="FK7751" s="25"/>
      <c r="FL7751" s="5"/>
    </row>
    <row r="7752" spans="40:168">
      <c r="AN7752" s="14"/>
      <c r="AO7752" s="14"/>
      <c r="AP7752" s="5"/>
      <c r="AQ7752" s="25"/>
      <c r="AR7752" s="25"/>
      <c r="AS7752" s="96"/>
      <c r="AT7752" s="83"/>
      <c r="AU7752" s="14"/>
      <c r="AX7752" s="83"/>
      <c r="AY7752" s="83"/>
      <c r="AZ7752" s="83"/>
      <c r="BA7752" s="83"/>
      <c r="BJ7752" s="54"/>
      <c r="BK7752" s="22"/>
      <c r="BL7752" s="24"/>
      <c r="BP7752" s="23"/>
      <c r="BQ7752" s="24"/>
      <c r="BR7752" s="22"/>
      <c r="BS7752" s="24"/>
      <c r="BT7752" s="24"/>
      <c r="BU7752" s="23"/>
      <c r="BV7752" s="26"/>
      <c r="BX7752" s="6"/>
      <c r="BY7752" s="24"/>
      <c r="BZ7752" s="109"/>
      <c r="CA7752" s="66"/>
      <c r="CB7752" s="5"/>
      <c r="CC7752" s="68"/>
      <c r="CD7752" s="67"/>
      <c r="CE7752" s="67"/>
      <c r="CF7752" s="64"/>
      <c r="CG7752" s="5"/>
      <c r="CH7752" s="69"/>
      <c r="CI7752" s="6"/>
      <c r="CJ7752" s="5"/>
      <c r="CK7752" s="25"/>
      <c r="CL7752" s="5"/>
      <c r="DN7752" s="14"/>
      <c r="DO7752" s="14"/>
      <c r="DP7752" s="5"/>
      <c r="DQ7752" s="25"/>
      <c r="DR7752" s="25"/>
      <c r="DS7752" s="96"/>
      <c r="DT7752" s="83"/>
      <c r="DU7752" s="14"/>
      <c r="DX7752" s="83"/>
      <c r="DY7752" s="83"/>
      <c r="DZ7752" s="83"/>
      <c r="EA7752" s="83"/>
      <c r="EJ7752" s="54"/>
      <c r="EK7752" s="22"/>
      <c r="EL7752" s="24"/>
      <c r="EP7752" s="23"/>
      <c r="EQ7752" s="24"/>
      <c r="ER7752" s="22"/>
      <c r="ES7752" s="24"/>
      <c r="ET7752" s="24"/>
      <c r="EU7752" s="23"/>
      <c r="EV7752" s="26"/>
      <c r="EX7752" s="6"/>
      <c r="EY7752" s="24"/>
      <c r="EZ7752" s="109"/>
      <c r="FA7752" s="66"/>
      <c r="FB7752" s="5"/>
      <c r="FC7752" s="68"/>
      <c r="FD7752" s="67"/>
      <c r="FE7752" s="67"/>
      <c r="FF7752" s="64"/>
      <c r="FG7752" s="5"/>
      <c r="FH7752" s="69"/>
      <c r="FI7752" s="6"/>
      <c r="FJ7752" s="5"/>
      <c r="FK7752" s="25"/>
      <c r="FL7752" s="5"/>
    </row>
    <row r="7753" spans="40:168">
      <c r="AN7753" s="14"/>
      <c r="AO7753" s="14"/>
      <c r="AP7753" s="5"/>
      <c r="AQ7753" s="25"/>
      <c r="AR7753" s="25"/>
      <c r="AS7753" s="96"/>
      <c r="AT7753" s="83"/>
      <c r="AU7753" s="14"/>
      <c r="AX7753" s="83"/>
      <c r="AY7753" s="83"/>
      <c r="AZ7753" s="83"/>
      <c r="BA7753" s="83"/>
      <c r="BJ7753" s="54"/>
      <c r="BK7753" s="22"/>
      <c r="BL7753" s="24"/>
      <c r="BP7753" s="23"/>
      <c r="BQ7753" s="24"/>
      <c r="BR7753" s="22"/>
      <c r="BS7753" s="24"/>
      <c r="BT7753" s="24"/>
      <c r="BU7753" s="23"/>
      <c r="BV7753" s="26"/>
      <c r="BX7753" s="6"/>
      <c r="BY7753" s="24"/>
      <c r="BZ7753" s="109"/>
      <c r="CA7753" s="66"/>
      <c r="CB7753" s="5"/>
      <c r="CC7753" s="68"/>
      <c r="CD7753" s="67"/>
      <c r="CE7753" s="67"/>
      <c r="CF7753" s="64"/>
      <c r="CG7753" s="5"/>
      <c r="CH7753" s="69"/>
      <c r="CI7753" s="6"/>
      <c r="CJ7753" s="5"/>
      <c r="CK7753" s="25"/>
      <c r="CL7753" s="5"/>
      <c r="DN7753" s="14"/>
      <c r="DO7753" s="14"/>
      <c r="DP7753" s="5"/>
      <c r="DQ7753" s="25"/>
      <c r="DR7753" s="25"/>
      <c r="DS7753" s="96"/>
      <c r="DT7753" s="83"/>
      <c r="DU7753" s="14"/>
      <c r="DX7753" s="83"/>
      <c r="DY7753" s="83"/>
      <c r="DZ7753" s="83"/>
      <c r="EA7753" s="83"/>
      <c r="EJ7753" s="54"/>
      <c r="EK7753" s="22"/>
      <c r="EL7753" s="24"/>
      <c r="EP7753" s="23"/>
      <c r="EQ7753" s="24"/>
      <c r="ER7753" s="22"/>
      <c r="ES7753" s="24"/>
      <c r="ET7753" s="24"/>
      <c r="EU7753" s="23"/>
      <c r="EV7753" s="26"/>
      <c r="EX7753" s="6"/>
      <c r="EY7753" s="24"/>
      <c r="EZ7753" s="109"/>
      <c r="FA7753" s="66"/>
      <c r="FB7753" s="5"/>
      <c r="FC7753" s="68"/>
      <c r="FD7753" s="67"/>
      <c r="FE7753" s="67"/>
      <c r="FF7753" s="64"/>
      <c r="FG7753" s="5"/>
      <c r="FH7753" s="69"/>
      <c r="FI7753" s="6"/>
      <c r="FJ7753" s="5"/>
      <c r="FK7753" s="25"/>
      <c r="FL7753" s="5"/>
    </row>
    <row r="7754" spans="40:168">
      <c r="AN7754" s="14"/>
      <c r="AO7754" s="14"/>
      <c r="AP7754" s="5"/>
      <c r="AQ7754" s="25"/>
      <c r="AR7754" s="25"/>
      <c r="AS7754" s="96"/>
      <c r="AT7754" s="83"/>
      <c r="AU7754" s="14"/>
      <c r="AX7754" s="83"/>
      <c r="AY7754" s="83"/>
      <c r="AZ7754" s="83"/>
      <c r="BA7754" s="83"/>
      <c r="BJ7754" s="54"/>
      <c r="BK7754" s="22"/>
      <c r="BL7754" s="24"/>
      <c r="BP7754" s="23"/>
      <c r="BQ7754" s="24"/>
      <c r="BR7754" s="22"/>
      <c r="BS7754" s="24"/>
      <c r="BT7754" s="24"/>
      <c r="BU7754" s="23"/>
      <c r="BV7754" s="26"/>
      <c r="BX7754" s="6"/>
      <c r="BY7754" s="24"/>
      <c r="BZ7754" s="109"/>
      <c r="CA7754" s="66"/>
      <c r="CB7754" s="5"/>
      <c r="CC7754" s="68"/>
      <c r="CD7754" s="67"/>
      <c r="CE7754" s="67"/>
      <c r="CF7754" s="64"/>
      <c r="CG7754" s="5"/>
      <c r="CH7754" s="69"/>
      <c r="CI7754" s="6"/>
      <c r="CJ7754" s="5"/>
      <c r="CK7754" s="25"/>
      <c r="CL7754" s="5"/>
      <c r="DN7754" s="14"/>
      <c r="DO7754" s="14"/>
      <c r="DP7754" s="5"/>
      <c r="DQ7754" s="25"/>
      <c r="DR7754" s="25"/>
      <c r="DS7754" s="96"/>
      <c r="DT7754" s="83"/>
      <c r="DU7754" s="14"/>
      <c r="DX7754" s="83"/>
      <c r="DY7754" s="83"/>
      <c r="DZ7754" s="83"/>
      <c r="EA7754" s="83"/>
      <c r="EJ7754" s="54"/>
      <c r="EK7754" s="22"/>
      <c r="EL7754" s="24"/>
      <c r="EP7754" s="23"/>
      <c r="EQ7754" s="24"/>
      <c r="ER7754" s="22"/>
      <c r="ES7754" s="24"/>
      <c r="ET7754" s="24"/>
      <c r="EU7754" s="23"/>
      <c r="EV7754" s="26"/>
      <c r="EX7754" s="6"/>
      <c r="EY7754" s="24"/>
      <c r="EZ7754" s="109"/>
      <c r="FA7754" s="66"/>
      <c r="FB7754" s="5"/>
      <c r="FC7754" s="68"/>
      <c r="FD7754" s="67"/>
      <c r="FE7754" s="67"/>
      <c r="FF7754" s="64"/>
      <c r="FG7754" s="5"/>
      <c r="FH7754" s="69"/>
      <c r="FI7754" s="6"/>
      <c r="FJ7754" s="5"/>
      <c r="FK7754" s="25"/>
      <c r="FL7754" s="5"/>
    </row>
    <row r="7755" spans="40:168">
      <c r="AN7755" s="14"/>
      <c r="AO7755" s="14"/>
      <c r="AP7755" s="5"/>
      <c r="AQ7755" s="25"/>
      <c r="AR7755" s="25"/>
      <c r="AS7755" s="96"/>
      <c r="AT7755" s="83"/>
      <c r="AU7755" s="14"/>
      <c r="AX7755" s="83"/>
      <c r="AY7755" s="83"/>
      <c r="AZ7755" s="83"/>
      <c r="BA7755" s="83"/>
      <c r="BJ7755" s="54"/>
      <c r="BK7755" s="22"/>
      <c r="BL7755" s="24"/>
      <c r="BP7755" s="23"/>
      <c r="BQ7755" s="24"/>
      <c r="BR7755" s="22"/>
      <c r="BS7755" s="24"/>
      <c r="BT7755" s="24"/>
      <c r="BU7755" s="23"/>
      <c r="BV7755" s="26"/>
      <c r="BX7755" s="6"/>
      <c r="BY7755" s="24"/>
      <c r="BZ7755" s="109"/>
      <c r="CA7755" s="66"/>
      <c r="CB7755" s="5"/>
      <c r="CC7755" s="68"/>
      <c r="CD7755" s="67"/>
      <c r="CE7755" s="67"/>
      <c r="CF7755" s="64"/>
      <c r="CG7755" s="5"/>
      <c r="CH7755" s="69"/>
      <c r="CI7755" s="6"/>
      <c r="CJ7755" s="5"/>
      <c r="CK7755" s="25"/>
      <c r="CL7755" s="5"/>
      <c r="DN7755" s="14"/>
      <c r="DO7755" s="14"/>
      <c r="DP7755" s="5"/>
      <c r="DQ7755" s="25"/>
      <c r="DR7755" s="25"/>
      <c r="DS7755" s="96"/>
      <c r="DT7755" s="83"/>
      <c r="DU7755" s="14"/>
      <c r="DX7755" s="83"/>
      <c r="DY7755" s="83"/>
      <c r="DZ7755" s="83"/>
      <c r="EA7755" s="83"/>
      <c r="EJ7755" s="54"/>
      <c r="EK7755" s="22"/>
      <c r="EL7755" s="24"/>
      <c r="EP7755" s="23"/>
      <c r="EQ7755" s="24"/>
      <c r="ER7755" s="22"/>
      <c r="ES7755" s="24"/>
      <c r="ET7755" s="24"/>
      <c r="EU7755" s="23"/>
      <c r="EV7755" s="26"/>
      <c r="EX7755" s="6"/>
      <c r="EY7755" s="24"/>
      <c r="EZ7755" s="109"/>
      <c r="FA7755" s="66"/>
      <c r="FB7755" s="5"/>
      <c r="FC7755" s="68"/>
      <c r="FD7755" s="67"/>
      <c r="FE7755" s="67"/>
      <c r="FF7755" s="64"/>
      <c r="FG7755" s="5"/>
      <c r="FH7755" s="69"/>
      <c r="FI7755" s="6"/>
      <c r="FJ7755" s="5"/>
      <c r="FK7755" s="25"/>
      <c r="FL7755" s="5"/>
    </row>
    <row r="7756" spans="40:168">
      <c r="AN7756" s="14"/>
      <c r="AO7756" s="14"/>
      <c r="AP7756" s="5"/>
      <c r="AQ7756" s="25"/>
      <c r="AR7756" s="25"/>
      <c r="AS7756" s="96"/>
      <c r="AT7756" s="83"/>
      <c r="AU7756" s="14"/>
      <c r="AX7756" s="83"/>
      <c r="AY7756" s="83"/>
      <c r="AZ7756" s="83"/>
      <c r="BA7756" s="83"/>
      <c r="BJ7756" s="54"/>
      <c r="BK7756" s="22"/>
      <c r="BL7756" s="24"/>
      <c r="BP7756" s="23"/>
      <c r="BQ7756" s="24"/>
      <c r="BR7756" s="22"/>
      <c r="BS7756" s="24"/>
      <c r="BT7756" s="24"/>
      <c r="BU7756" s="23"/>
      <c r="BV7756" s="26"/>
      <c r="BX7756" s="6"/>
      <c r="BY7756" s="24"/>
      <c r="BZ7756" s="109"/>
      <c r="CA7756" s="66"/>
      <c r="CB7756" s="5"/>
      <c r="CC7756" s="68"/>
      <c r="CD7756" s="67"/>
      <c r="CE7756" s="67"/>
      <c r="CF7756" s="64"/>
      <c r="CG7756" s="5"/>
      <c r="CH7756" s="69"/>
      <c r="CI7756" s="6"/>
      <c r="CJ7756" s="5"/>
      <c r="CK7756" s="25"/>
      <c r="CL7756" s="5"/>
      <c r="DN7756" s="14"/>
      <c r="DO7756" s="14"/>
      <c r="DP7756" s="5"/>
      <c r="DQ7756" s="25"/>
      <c r="DR7756" s="25"/>
      <c r="DS7756" s="96"/>
      <c r="DT7756" s="83"/>
      <c r="DU7756" s="14"/>
      <c r="DX7756" s="83"/>
      <c r="DY7756" s="83"/>
      <c r="DZ7756" s="83"/>
      <c r="EA7756" s="83"/>
      <c r="EJ7756" s="54"/>
      <c r="EK7756" s="22"/>
      <c r="EL7756" s="24"/>
      <c r="EP7756" s="23"/>
      <c r="EQ7756" s="24"/>
      <c r="ER7756" s="22"/>
      <c r="ES7756" s="24"/>
      <c r="ET7756" s="24"/>
      <c r="EU7756" s="23"/>
      <c r="EV7756" s="26"/>
      <c r="EX7756" s="6"/>
      <c r="EY7756" s="24"/>
      <c r="EZ7756" s="109"/>
      <c r="FA7756" s="66"/>
      <c r="FB7756" s="5"/>
      <c r="FC7756" s="68"/>
      <c r="FD7756" s="67"/>
      <c r="FE7756" s="67"/>
      <c r="FF7756" s="64"/>
      <c r="FG7756" s="5"/>
      <c r="FH7756" s="69"/>
      <c r="FI7756" s="6"/>
      <c r="FJ7756" s="5"/>
      <c r="FK7756" s="25"/>
      <c r="FL7756" s="5"/>
    </row>
    <row r="7757" spans="40:168">
      <c r="AN7757" s="14"/>
      <c r="AO7757" s="14"/>
      <c r="AP7757" s="5"/>
      <c r="AQ7757" s="25"/>
      <c r="AR7757" s="25"/>
      <c r="AS7757" s="96"/>
      <c r="AT7757" s="83"/>
      <c r="AU7757" s="14"/>
      <c r="AX7757" s="83"/>
      <c r="AY7757" s="83"/>
      <c r="AZ7757" s="83"/>
      <c r="BA7757" s="83"/>
      <c r="BJ7757" s="54"/>
      <c r="BK7757" s="22"/>
      <c r="BL7757" s="24"/>
      <c r="BP7757" s="23"/>
      <c r="BQ7757" s="24"/>
      <c r="BR7757" s="22"/>
      <c r="BS7757" s="24"/>
      <c r="BT7757" s="24"/>
      <c r="BU7757" s="23"/>
      <c r="BV7757" s="26"/>
      <c r="BX7757" s="6"/>
      <c r="BY7757" s="24"/>
      <c r="BZ7757" s="109"/>
      <c r="CA7757" s="66"/>
      <c r="CB7757" s="5"/>
      <c r="CC7757" s="68"/>
      <c r="CD7757" s="67"/>
      <c r="CE7757" s="67"/>
      <c r="CF7757" s="64"/>
      <c r="CG7757" s="5"/>
      <c r="CH7757" s="69"/>
      <c r="CI7757" s="6"/>
      <c r="CJ7757" s="5"/>
      <c r="CK7757" s="25"/>
      <c r="CL7757" s="5"/>
      <c r="DN7757" s="14"/>
      <c r="DO7757" s="14"/>
      <c r="DP7757" s="5"/>
      <c r="DQ7757" s="25"/>
      <c r="DR7757" s="25"/>
      <c r="DS7757" s="96"/>
      <c r="DT7757" s="83"/>
      <c r="DU7757" s="14"/>
      <c r="DX7757" s="83"/>
      <c r="DY7757" s="83"/>
      <c r="DZ7757" s="83"/>
      <c r="EA7757" s="83"/>
      <c r="EJ7757" s="54"/>
      <c r="EK7757" s="22"/>
      <c r="EL7757" s="24"/>
      <c r="EP7757" s="23"/>
      <c r="EQ7757" s="24"/>
      <c r="ER7757" s="22"/>
      <c r="ES7757" s="24"/>
      <c r="ET7757" s="24"/>
      <c r="EU7757" s="23"/>
      <c r="EV7757" s="26"/>
      <c r="EX7757" s="6"/>
      <c r="EY7757" s="24"/>
      <c r="EZ7757" s="109"/>
      <c r="FA7757" s="66"/>
      <c r="FB7757" s="5"/>
      <c r="FC7757" s="68"/>
      <c r="FD7757" s="67"/>
      <c r="FE7757" s="67"/>
      <c r="FF7757" s="64"/>
      <c r="FG7757" s="5"/>
      <c r="FH7757" s="69"/>
      <c r="FI7757" s="6"/>
      <c r="FJ7757" s="5"/>
      <c r="FK7757" s="25"/>
      <c r="FL7757" s="5"/>
    </row>
    <row r="7758" spans="40:168">
      <c r="AN7758" s="14"/>
      <c r="AO7758" s="14"/>
      <c r="AP7758" s="5"/>
      <c r="AQ7758" s="25"/>
      <c r="AR7758" s="25"/>
      <c r="AS7758" s="96"/>
      <c r="AT7758" s="83"/>
      <c r="AU7758" s="14"/>
      <c r="AX7758" s="83"/>
      <c r="AY7758" s="83"/>
      <c r="AZ7758" s="83"/>
      <c r="BA7758" s="83"/>
      <c r="BJ7758" s="54"/>
      <c r="BK7758" s="22"/>
      <c r="BL7758" s="24"/>
      <c r="BP7758" s="23"/>
      <c r="BQ7758" s="24"/>
      <c r="BR7758" s="22"/>
      <c r="BS7758" s="24"/>
      <c r="BT7758" s="24"/>
      <c r="BU7758" s="23"/>
      <c r="BV7758" s="26"/>
      <c r="BX7758" s="6"/>
      <c r="BY7758" s="24"/>
      <c r="BZ7758" s="109"/>
      <c r="CA7758" s="66"/>
      <c r="CB7758" s="5"/>
      <c r="CC7758" s="68"/>
      <c r="CD7758" s="67"/>
      <c r="CE7758" s="67"/>
      <c r="CF7758" s="64"/>
      <c r="CG7758" s="5"/>
      <c r="CH7758" s="69"/>
      <c r="CI7758" s="6"/>
      <c r="CJ7758" s="5"/>
      <c r="CK7758" s="25"/>
      <c r="CL7758" s="5"/>
      <c r="DN7758" s="14"/>
      <c r="DO7758" s="14"/>
      <c r="DP7758" s="5"/>
      <c r="DQ7758" s="25"/>
      <c r="DR7758" s="25"/>
      <c r="DS7758" s="96"/>
      <c r="DT7758" s="83"/>
      <c r="DU7758" s="14"/>
      <c r="DX7758" s="83"/>
      <c r="DY7758" s="83"/>
      <c r="DZ7758" s="83"/>
      <c r="EA7758" s="83"/>
      <c r="EJ7758" s="54"/>
      <c r="EK7758" s="22"/>
      <c r="EL7758" s="24"/>
      <c r="EP7758" s="23"/>
      <c r="EQ7758" s="24"/>
      <c r="ER7758" s="22"/>
      <c r="ES7758" s="24"/>
      <c r="ET7758" s="24"/>
      <c r="EU7758" s="23"/>
      <c r="EV7758" s="26"/>
      <c r="EX7758" s="6"/>
      <c r="EY7758" s="24"/>
      <c r="EZ7758" s="109"/>
      <c r="FA7758" s="66"/>
      <c r="FB7758" s="5"/>
      <c r="FC7758" s="68"/>
      <c r="FD7758" s="67"/>
      <c r="FE7758" s="67"/>
      <c r="FF7758" s="64"/>
      <c r="FG7758" s="5"/>
      <c r="FH7758" s="69"/>
      <c r="FI7758" s="6"/>
      <c r="FJ7758" s="5"/>
      <c r="FK7758" s="25"/>
      <c r="FL7758" s="5"/>
    </row>
    <row r="7759" spans="40:168">
      <c r="AN7759" s="14"/>
      <c r="AO7759" s="14"/>
      <c r="AP7759" s="5"/>
      <c r="AQ7759" s="25"/>
      <c r="AR7759" s="25"/>
      <c r="AS7759" s="96"/>
      <c r="AT7759" s="83"/>
      <c r="AU7759" s="14"/>
      <c r="AX7759" s="83"/>
      <c r="AY7759" s="83"/>
      <c r="AZ7759" s="83"/>
      <c r="BA7759" s="83"/>
      <c r="BJ7759" s="54"/>
      <c r="BK7759" s="22"/>
      <c r="BL7759" s="24"/>
      <c r="BP7759" s="23"/>
      <c r="BQ7759" s="24"/>
      <c r="BR7759" s="22"/>
      <c r="BS7759" s="24"/>
      <c r="BT7759" s="24"/>
      <c r="BU7759" s="23"/>
      <c r="BV7759" s="26"/>
      <c r="BX7759" s="6"/>
      <c r="BY7759" s="24"/>
      <c r="BZ7759" s="109"/>
      <c r="CA7759" s="66"/>
      <c r="CB7759" s="5"/>
      <c r="CC7759" s="68"/>
      <c r="CD7759" s="67"/>
      <c r="CE7759" s="67"/>
      <c r="CF7759" s="64"/>
      <c r="CG7759" s="5"/>
      <c r="CH7759" s="69"/>
      <c r="CI7759" s="6"/>
      <c r="CJ7759" s="5"/>
      <c r="CK7759" s="25"/>
      <c r="CL7759" s="5"/>
      <c r="DN7759" s="14"/>
      <c r="DO7759" s="14"/>
      <c r="DP7759" s="5"/>
      <c r="DQ7759" s="25"/>
      <c r="DR7759" s="25"/>
      <c r="DS7759" s="96"/>
      <c r="DT7759" s="83"/>
      <c r="DU7759" s="14"/>
      <c r="DX7759" s="83"/>
      <c r="DY7759" s="83"/>
      <c r="DZ7759" s="83"/>
      <c r="EA7759" s="83"/>
      <c r="EJ7759" s="54"/>
      <c r="EK7759" s="22"/>
      <c r="EL7759" s="24"/>
      <c r="EP7759" s="23"/>
      <c r="EQ7759" s="24"/>
      <c r="ER7759" s="22"/>
      <c r="ES7759" s="24"/>
      <c r="ET7759" s="24"/>
      <c r="EU7759" s="23"/>
      <c r="EV7759" s="26"/>
      <c r="EX7759" s="6"/>
      <c r="EY7759" s="24"/>
      <c r="EZ7759" s="109"/>
      <c r="FA7759" s="66"/>
      <c r="FB7759" s="5"/>
      <c r="FC7759" s="68"/>
      <c r="FD7759" s="67"/>
      <c r="FE7759" s="67"/>
      <c r="FF7759" s="64"/>
      <c r="FG7759" s="5"/>
      <c r="FH7759" s="69"/>
      <c r="FI7759" s="6"/>
      <c r="FJ7759" s="5"/>
      <c r="FK7759" s="25"/>
      <c r="FL7759" s="5"/>
    </row>
    <row r="7760" spans="40:168">
      <c r="AN7760" s="14"/>
      <c r="AO7760" s="14"/>
      <c r="AP7760" s="5"/>
      <c r="AQ7760" s="25"/>
      <c r="AR7760" s="25"/>
      <c r="AS7760" s="96"/>
      <c r="AT7760" s="83"/>
      <c r="AU7760" s="14"/>
      <c r="AX7760" s="83"/>
      <c r="AY7760" s="83"/>
      <c r="AZ7760" s="83"/>
      <c r="BA7760" s="83"/>
      <c r="BJ7760" s="54"/>
      <c r="BK7760" s="22"/>
      <c r="BL7760" s="24"/>
      <c r="BP7760" s="23"/>
      <c r="BQ7760" s="24"/>
      <c r="BR7760" s="22"/>
      <c r="BS7760" s="24"/>
      <c r="BT7760" s="24"/>
      <c r="BU7760" s="23"/>
      <c r="BV7760" s="26"/>
      <c r="BX7760" s="6"/>
      <c r="BY7760" s="24"/>
      <c r="BZ7760" s="109"/>
      <c r="CA7760" s="66"/>
      <c r="CB7760" s="5"/>
      <c r="CC7760" s="68"/>
      <c r="CD7760" s="67"/>
      <c r="CE7760" s="67"/>
      <c r="CF7760" s="64"/>
      <c r="CG7760" s="5"/>
      <c r="CH7760" s="69"/>
      <c r="CI7760" s="6"/>
      <c r="CJ7760" s="5"/>
      <c r="CK7760" s="25"/>
      <c r="CL7760" s="5"/>
      <c r="DN7760" s="14"/>
      <c r="DO7760" s="14"/>
      <c r="DP7760" s="5"/>
      <c r="DQ7760" s="25"/>
      <c r="DR7760" s="25"/>
      <c r="DS7760" s="96"/>
      <c r="DT7760" s="83"/>
      <c r="DU7760" s="14"/>
      <c r="DX7760" s="83"/>
      <c r="DY7760" s="83"/>
      <c r="DZ7760" s="83"/>
      <c r="EA7760" s="83"/>
      <c r="EJ7760" s="54"/>
      <c r="EK7760" s="22"/>
      <c r="EL7760" s="24"/>
      <c r="EP7760" s="23"/>
      <c r="EQ7760" s="24"/>
      <c r="ER7760" s="22"/>
      <c r="ES7760" s="24"/>
      <c r="ET7760" s="24"/>
      <c r="EU7760" s="23"/>
      <c r="EV7760" s="26"/>
      <c r="EX7760" s="6"/>
      <c r="EY7760" s="24"/>
      <c r="EZ7760" s="109"/>
      <c r="FA7760" s="66"/>
      <c r="FB7760" s="5"/>
      <c r="FC7760" s="68"/>
      <c r="FD7760" s="67"/>
      <c r="FE7760" s="67"/>
      <c r="FF7760" s="64"/>
      <c r="FG7760" s="5"/>
      <c r="FH7760" s="69"/>
      <c r="FI7760" s="6"/>
      <c r="FJ7760" s="5"/>
      <c r="FK7760" s="25"/>
      <c r="FL7760" s="5"/>
    </row>
    <row r="7761" spans="40:168">
      <c r="AN7761" s="14"/>
      <c r="AO7761" s="14"/>
      <c r="AP7761" s="5"/>
      <c r="AQ7761" s="25"/>
      <c r="AR7761" s="25"/>
      <c r="AS7761" s="96"/>
      <c r="AT7761" s="83"/>
      <c r="AU7761" s="14"/>
      <c r="AX7761" s="83"/>
      <c r="AY7761" s="83"/>
      <c r="AZ7761" s="83"/>
      <c r="BA7761" s="83"/>
      <c r="BJ7761" s="54"/>
      <c r="BK7761" s="22"/>
      <c r="BL7761" s="24"/>
      <c r="BP7761" s="23"/>
      <c r="BQ7761" s="24"/>
      <c r="BR7761" s="22"/>
      <c r="BS7761" s="24"/>
      <c r="BT7761" s="24"/>
      <c r="BU7761" s="23"/>
      <c r="BV7761" s="26"/>
      <c r="BX7761" s="6"/>
      <c r="BY7761" s="24"/>
      <c r="BZ7761" s="109"/>
      <c r="CA7761" s="66"/>
      <c r="CB7761" s="5"/>
      <c r="CC7761" s="68"/>
      <c r="CD7761" s="67"/>
      <c r="CE7761" s="67"/>
      <c r="CF7761" s="64"/>
      <c r="CG7761" s="5"/>
      <c r="CH7761" s="69"/>
      <c r="CI7761" s="6"/>
      <c r="CJ7761" s="5"/>
      <c r="CK7761" s="25"/>
      <c r="CL7761" s="5"/>
      <c r="DN7761" s="14"/>
      <c r="DO7761" s="14"/>
      <c r="DP7761" s="5"/>
      <c r="DQ7761" s="25"/>
      <c r="DR7761" s="25"/>
      <c r="DS7761" s="96"/>
      <c r="DT7761" s="83"/>
      <c r="DU7761" s="14"/>
      <c r="DX7761" s="83"/>
      <c r="DY7761" s="83"/>
      <c r="DZ7761" s="83"/>
      <c r="EA7761" s="83"/>
      <c r="EJ7761" s="54"/>
      <c r="EK7761" s="22"/>
      <c r="EL7761" s="24"/>
      <c r="EP7761" s="23"/>
      <c r="EQ7761" s="24"/>
      <c r="ER7761" s="22"/>
      <c r="ES7761" s="24"/>
      <c r="ET7761" s="24"/>
      <c r="EU7761" s="23"/>
      <c r="EV7761" s="26"/>
      <c r="EX7761" s="6"/>
      <c r="EY7761" s="24"/>
      <c r="EZ7761" s="109"/>
      <c r="FA7761" s="66"/>
      <c r="FB7761" s="5"/>
      <c r="FC7761" s="68"/>
      <c r="FD7761" s="67"/>
      <c r="FE7761" s="67"/>
      <c r="FF7761" s="64"/>
      <c r="FG7761" s="5"/>
      <c r="FH7761" s="69"/>
      <c r="FI7761" s="6"/>
      <c r="FJ7761" s="5"/>
      <c r="FK7761" s="25"/>
      <c r="FL7761" s="5"/>
    </row>
    <row r="7762" spans="40:168">
      <c r="AN7762" s="14"/>
      <c r="AO7762" s="14"/>
      <c r="AP7762" s="5"/>
      <c r="AQ7762" s="25"/>
      <c r="AR7762" s="25"/>
      <c r="AS7762" s="96"/>
      <c r="AT7762" s="83"/>
      <c r="AU7762" s="14"/>
      <c r="AX7762" s="83"/>
      <c r="AY7762" s="83"/>
      <c r="AZ7762" s="83"/>
      <c r="BA7762" s="83"/>
      <c r="BJ7762" s="54"/>
      <c r="BK7762" s="22"/>
      <c r="BL7762" s="24"/>
      <c r="BP7762" s="23"/>
      <c r="BQ7762" s="24"/>
      <c r="BR7762" s="22"/>
      <c r="BS7762" s="24"/>
      <c r="BT7762" s="24"/>
      <c r="BU7762" s="23"/>
      <c r="BV7762" s="26"/>
      <c r="BX7762" s="6"/>
      <c r="BY7762" s="24"/>
      <c r="BZ7762" s="109"/>
      <c r="CA7762" s="66"/>
      <c r="CB7762" s="5"/>
      <c r="CC7762" s="68"/>
      <c r="CD7762" s="67"/>
      <c r="CE7762" s="67"/>
      <c r="CF7762" s="64"/>
      <c r="CG7762" s="5"/>
      <c r="CH7762" s="69"/>
      <c r="CI7762" s="6"/>
      <c r="CJ7762" s="5"/>
      <c r="CK7762" s="25"/>
      <c r="CL7762" s="5"/>
      <c r="DN7762" s="14"/>
      <c r="DO7762" s="14"/>
      <c r="DP7762" s="5"/>
      <c r="DQ7762" s="25"/>
      <c r="DR7762" s="25"/>
      <c r="DS7762" s="96"/>
      <c r="DT7762" s="83"/>
      <c r="DU7762" s="14"/>
      <c r="DX7762" s="83"/>
      <c r="DY7762" s="83"/>
      <c r="DZ7762" s="83"/>
      <c r="EA7762" s="83"/>
      <c r="EJ7762" s="54"/>
      <c r="EK7762" s="22"/>
      <c r="EL7762" s="24"/>
      <c r="EP7762" s="23"/>
      <c r="EQ7762" s="24"/>
      <c r="ER7762" s="22"/>
      <c r="ES7762" s="24"/>
      <c r="ET7762" s="24"/>
      <c r="EU7762" s="23"/>
      <c r="EV7762" s="26"/>
      <c r="EX7762" s="6"/>
      <c r="EY7762" s="24"/>
      <c r="EZ7762" s="109"/>
      <c r="FA7762" s="66"/>
      <c r="FB7762" s="5"/>
      <c r="FC7762" s="68"/>
      <c r="FD7762" s="67"/>
      <c r="FE7762" s="67"/>
      <c r="FF7762" s="64"/>
      <c r="FG7762" s="5"/>
      <c r="FH7762" s="69"/>
      <c r="FI7762" s="6"/>
      <c r="FJ7762" s="5"/>
      <c r="FK7762" s="25"/>
      <c r="FL7762" s="5"/>
    </row>
    <row r="7763" spans="40:168">
      <c r="AN7763" s="14"/>
      <c r="AO7763" s="14"/>
      <c r="AP7763" s="5"/>
      <c r="AQ7763" s="25"/>
      <c r="AR7763" s="25"/>
      <c r="AS7763" s="96"/>
      <c r="AT7763" s="83"/>
      <c r="AU7763" s="14"/>
      <c r="AX7763" s="83"/>
      <c r="AY7763" s="83"/>
      <c r="AZ7763" s="83"/>
      <c r="BA7763" s="83"/>
      <c r="BJ7763" s="54"/>
      <c r="BK7763" s="22"/>
      <c r="BL7763" s="24"/>
      <c r="BP7763" s="23"/>
      <c r="BQ7763" s="24"/>
      <c r="BR7763" s="22"/>
      <c r="BS7763" s="24"/>
      <c r="BT7763" s="24"/>
      <c r="BU7763" s="23"/>
      <c r="BV7763" s="26"/>
      <c r="BX7763" s="6"/>
      <c r="BY7763" s="24"/>
      <c r="BZ7763" s="109"/>
      <c r="CA7763" s="66"/>
      <c r="CB7763" s="5"/>
      <c r="CC7763" s="68"/>
      <c r="CD7763" s="67"/>
      <c r="CE7763" s="67"/>
      <c r="CF7763" s="64"/>
      <c r="CG7763" s="5"/>
      <c r="CH7763" s="69"/>
      <c r="CI7763" s="6"/>
      <c r="CJ7763" s="5"/>
      <c r="CK7763" s="25"/>
      <c r="CL7763" s="5"/>
      <c r="DN7763" s="14"/>
      <c r="DO7763" s="14"/>
      <c r="DP7763" s="5"/>
      <c r="DQ7763" s="25"/>
      <c r="DR7763" s="25"/>
      <c r="DS7763" s="96"/>
      <c r="DT7763" s="83"/>
      <c r="DU7763" s="14"/>
      <c r="DX7763" s="83"/>
      <c r="DY7763" s="83"/>
      <c r="DZ7763" s="83"/>
      <c r="EA7763" s="83"/>
      <c r="EJ7763" s="54"/>
      <c r="EK7763" s="22"/>
      <c r="EL7763" s="24"/>
      <c r="EP7763" s="23"/>
      <c r="EQ7763" s="24"/>
      <c r="ER7763" s="22"/>
      <c r="ES7763" s="24"/>
      <c r="ET7763" s="24"/>
      <c r="EU7763" s="23"/>
      <c r="EV7763" s="26"/>
      <c r="EX7763" s="6"/>
      <c r="EY7763" s="24"/>
      <c r="EZ7763" s="109"/>
      <c r="FA7763" s="66"/>
      <c r="FB7763" s="5"/>
      <c r="FC7763" s="68"/>
      <c r="FD7763" s="67"/>
      <c r="FE7763" s="67"/>
      <c r="FF7763" s="64"/>
      <c r="FG7763" s="5"/>
      <c r="FH7763" s="69"/>
      <c r="FI7763" s="6"/>
      <c r="FJ7763" s="5"/>
      <c r="FK7763" s="25"/>
      <c r="FL7763" s="5"/>
    </row>
    <row r="7764" spans="40:168">
      <c r="AN7764" s="14"/>
      <c r="AO7764" s="14"/>
      <c r="AP7764" s="5"/>
      <c r="AQ7764" s="25"/>
      <c r="AR7764" s="25"/>
      <c r="AS7764" s="96"/>
      <c r="AT7764" s="83"/>
      <c r="AU7764" s="14"/>
      <c r="AX7764" s="83"/>
      <c r="AY7764" s="83"/>
      <c r="AZ7764" s="83"/>
      <c r="BA7764" s="83"/>
      <c r="BJ7764" s="54"/>
      <c r="BK7764" s="22"/>
      <c r="BL7764" s="24"/>
      <c r="BP7764" s="23"/>
      <c r="BQ7764" s="24"/>
      <c r="BR7764" s="22"/>
      <c r="BS7764" s="24"/>
      <c r="BT7764" s="24"/>
      <c r="BU7764" s="23"/>
      <c r="BV7764" s="26"/>
      <c r="BX7764" s="6"/>
      <c r="BY7764" s="24"/>
      <c r="BZ7764" s="109"/>
      <c r="CA7764" s="66"/>
      <c r="CB7764" s="5"/>
      <c r="CC7764" s="68"/>
      <c r="CD7764" s="67"/>
      <c r="CE7764" s="67"/>
      <c r="CF7764" s="64"/>
      <c r="CG7764" s="5"/>
      <c r="CH7764" s="69"/>
      <c r="CI7764" s="6"/>
      <c r="CJ7764" s="5"/>
      <c r="CK7764" s="25"/>
      <c r="CL7764" s="5"/>
      <c r="DN7764" s="14"/>
      <c r="DO7764" s="14"/>
      <c r="DP7764" s="5"/>
      <c r="DQ7764" s="25"/>
      <c r="DR7764" s="25"/>
      <c r="DS7764" s="96"/>
      <c r="DT7764" s="83"/>
      <c r="DU7764" s="14"/>
      <c r="DX7764" s="83"/>
      <c r="DY7764" s="83"/>
      <c r="DZ7764" s="83"/>
      <c r="EA7764" s="83"/>
      <c r="EJ7764" s="54"/>
      <c r="EK7764" s="22"/>
      <c r="EL7764" s="24"/>
      <c r="EP7764" s="23"/>
      <c r="EQ7764" s="24"/>
      <c r="ER7764" s="22"/>
      <c r="ES7764" s="24"/>
      <c r="ET7764" s="24"/>
      <c r="EU7764" s="23"/>
      <c r="EV7764" s="26"/>
      <c r="EX7764" s="6"/>
      <c r="EY7764" s="24"/>
      <c r="EZ7764" s="109"/>
      <c r="FA7764" s="66"/>
      <c r="FB7764" s="5"/>
      <c r="FC7764" s="68"/>
      <c r="FD7764" s="67"/>
      <c r="FE7764" s="67"/>
      <c r="FF7764" s="64"/>
      <c r="FG7764" s="5"/>
      <c r="FH7764" s="69"/>
      <c r="FI7764" s="6"/>
      <c r="FJ7764" s="5"/>
      <c r="FK7764" s="25"/>
      <c r="FL7764" s="5"/>
    </row>
    <row r="7765" spans="40:168">
      <c r="AN7765" s="14"/>
      <c r="AO7765" s="14"/>
      <c r="AP7765" s="5"/>
      <c r="AQ7765" s="25"/>
      <c r="AR7765" s="25"/>
      <c r="AS7765" s="96"/>
      <c r="AT7765" s="83"/>
      <c r="AU7765" s="14"/>
      <c r="AX7765" s="83"/>
      <c r="AY7765" s="83"/>
      <c r="AZ7765" s="83"/>
      <c r="BA7765" s="83"/>
      <c r="BJ7765" s="54"/>
      <c r="BK7765" s="22"/>
      <c r="BL7765" s="24"/>
      <c r="BP7765" s="23"/>
      <c r="BQ7765" s="24"/>
      <c r="BR7765" s="22"/>
      <c r="BS7765" s="24"/>
      <c r="BT7765" s="24"/>
      <c r="BU7765" s="23"/>
      <c r="BV7765" s="26"/>
      <c r="BX7765" s="6"/>
      <c r="BY7765" s="24"/>
      <c r="BZ7765" s="109"/>
      <c r="CA7765" s="66"/>
      <c r="CB7765" s="5"/>
      <c r="CC7765" s="68"/>
      <c r="CD7765" s="67"/>
      <c r="CE7765" s="67"/>
      <c r="CF7765" s="64"/>
      <c r="CG7765" s="5"/>
      <c r="CH7765" s="69"/>
      <c r="CI7765" s="6"/>
      <c r="CJ7765" s="5"/>
      <c r="CK7765" s="25"/>
      <c r="CL7765" s="5"/>
      <c r="DN7765" s="14"/>
      <c r="DO7765" s="14"/>
      <c r="DP7765" s="5"/>
      <c r="DQ7765" s="25"/>
      <c r="DR7765" s="25"/>
      <c r="DS7765" s="96"/>
      <c r="DT7765" s="83"/>
      <c r="DU7765" s="14"/>
      <c r="DX7765" s="83"/>
      <c r="DY7765" s="83"/>
      <c r="DZ7765" s="83"/>
      <c r="EA7765" s="83"/>
      <c r="EJ7765" s="54"/>
      <c r="EK7765" s="22"/>
      <c r="EL7765" s="24"/>
      <c r="EP7765" s="23"/>
      <c r="EQ7765" s="24"/>
      <c r="ER7765" s="22"/>
      <c r="ES7765" s="24"/>
      <c r="ET7765" s="24"/>
      <c r="EU7765" s="23"/>
      <c r="EV7765" s="26"/>
      <c r="EX7765" s="6"/>
      <c r="EY7765" s="24"/>
      <c r="EZ7765" s="109"/>
      <c r="FA7765" s="66"/>
      <c r="FB7765" s="5"/>
      <c r="FC7765" s="68"/>
      <c r="FD7765" s="67"/>
      <c r="FE7765" s="67"/>
      <c r="FF7765" s="64"/>
      <c r="FG7765" s="5"/>
      <c r="FH7765" s="69"/>
      <c r="FI7765" s="6"/>
      <c r="FJ7765" s="5"/>
      <c r="FK7765" s="25"/>
      <c r="FL7765" s="5"/>
    </row>
    <row r="7766" spans="40:168">
      <c r="AN7766" s="14"/>
      <c r="AO7766" s="14"/>
      <c r="AP7766" s="5"/>
      <c r="AQ7766" s="25"/>
      <c r="AR7766" s="25"/>
      <c r="AS7766" s="96"/>
      <c r="AT7766" s="83"/>
      <c r="AU7766" s="14"/>
      <c r="AX7766" s="83"/>
      <c r="AY7766" s="83"/>
      <c r="AZ7766" s="83"/>
      <c r="BA7766" s="83"/>
      <c r="BJ7766" s="54"/>
      <c r="BK7766" s="22"/>
      <c r="BL7766" s="24"/>
      <c r="BP7766" s="23"/>
      <c r="BQ7766" s="24"/>
      <c r="BR7766" s="22"/>
      <c r="BS7766" s="24"/>
      <c r="BT7766" s="24"/>
      <c r="BU7766" s="23"/>
      <c r="BV7766" s="26"/>
      <c r="BX7766" s="6"/>
      <c r="BY7766" s="24"/>
      <c r="BZ7766" s="109"/>
      <c r="CA7766" s="66"/>
      <c r="CB7766" s="5"/>
      <c r="CC7766" s="68"/>
      <c r="CD7766" s="67"/>
      <c r="CE7766" s="67"/>
      <c r="CF7766" s="64"/>
      <c r="CG7766" s="5"/>
      <c r="CH7766" s="69"/>
      <c r="CI7766" s="6"/>
      <c r="CJ7766" s="5"/>
      <c r="CK7766" s="25"/>
      <c r="CL7766" s="5"/>
      <c r="DN7766" s="14"/>
      <c r="DO7766" s="14"/>
      <c r="DP7766" s="5"/>
      <c r="DQ7766" s="25"/>
      <c r="DR7766" s="25"/>
      <c r="DS7766" s="96"/>
      <c r="DT7766" s="83"/>
      <c r="DU7766" s="14"/>
      <c r="DX7766" s="83"/>
      <c r="DY7766" s="83"/>
      <c r="DZ7766" s="83"/>
      <c r="EA7766" s="83"/>
      <c r="EJ7766" s="54"/>
      <c r="EK7766" s="22"/>
      <c r="EL7766" s="24"/>
      <c r="EP7766" s="23"/>
      <c r="EQ7766" s="24"/>
      <c r="ER7766" s="22"/>
      <c r="ES7766" s="24"/>
      <c r="ET7766" s="24"/>
      <c r="EU7766" s="23"/>
      <c r="EV7766" s="26"/>
      <c r="EX7766" s="6"/>
      <c r="EY7766" s="24"/>
      <c r="EZ7766" s="109"/>
      <c r="FA7766" s="66"/>
      <c r="FB7766" s="5"/>
      <c r="FC7766" s="68"/>
      <c r="FD7766" s="67"/>
      <c r="FE7766" s="67"/>
      <c r="FF7766" s="64"/>
      <c r="FG7766" s="5"/>
      <c r="FH7766" s="69"/>
      <c r="FI7766" s="6"/>
      <c r="FJ7766" s="5"/>
      <c r="FK7766" s="25"/>
      <c r="FL7766" s="5"/>
    </row>
    <row r="7767" spans="40:168">
      <c r="AN7767" s="14"/>
      <c r="AO7767" s="14"/>
      <c r="AP7767" s="5"/>
      <c r="AQ7767" s="25"/>
      <c r="AR7767" s="25"/>
      <c r="AS7767" s="96"/>
      <c r="AT7767" s="83"/>
      <c r="AU7767" s="14"/>
      <c r="AX7767" s="83"/>
      <c r="AY7767" s="83"/>
      <c r="AZ7767" s="83"/>
      <c r="BA7767" s="83"/>
      <c r="BJ7767" s="54"/>
      <c r="BK7767" s="22"/>
      <c r="BL7767" s="24"/>
      <c r="BP7767" s="23"/>
      <c r="BQ7767" s="24"/>
      <c r="BR7767" s="22"/>
      <c r="BS7767" s="24"/>
      <c r="BT7767" s="24"/>
      <c r="BU7767" s="23"/>
      <c r="BV7767" s="26"/>
      <c r="BX7767" s="6"/>
      <c r="BY7767" s="24"/>
      <c r="BZ7767" s="109"/>
      <c r="CA7767" s="66"/>
      <c r="CB7767" s="5"/>
      <c r="CC7767" s="68"/>
      <c r="CD7767" s="67"/>
      <c r="CE7767" s="67"/>
      <c r="CF7767" s="64"/>
      <c r="CG7767" s="5"/>
      <c r="CH7767" s="69"/>
      <c r="CI7767" s="6"/>
      <c r="CJ7767" s="5"/>
      <c r="CK7767" s="25"/>
      <c r="CL7767" s="5"/>
      <c r="DN7767" s="14"/>
      <c r="DO7767" s="14"/>
      <c r="DP7767" s="5"/>
      <c r="DQ7767" s="25"/>
      <c r="DR7767" s="25"/>
      <c r="DS7767" s="96"/>
      <c r="DT7767" s="83"/>
      <c r="DU7767" s="14"/>
      <c r="DX7767" s="83"/>
      <c r="DY7767" s="83"/>
      <c r="DZ7767" s="83"/>
      <c r="EA7767" s="83"/>
      <c r="EJ7767" s="54"/>
      <c r="EK7767" s="22"/>
      <c r="EL7767" s="24"/>
      <c r="EP7767" s="23"/>
      <c r="EQ7767" s="24"/>
      <c r="ER7767" s="22"/>
      <c r="ES7767" s="24"/>
      <c r="ET7767" s="24"/>
      <c r="EU7767" s="23"/>
      <c r="EV7767" s="26"/>
      <c r="EX7767" s="6"/>
      <c r="EY7767" s="24"/>
      <c r="EZ7767" s="109"/>
      <c r="FA7767" s="66"/>
      <c r="FB7767" s="5"/>
      <c r="FC7767" s="68"/>
      <c r="FD7767" s="67"/>
      <c r="FE7767" s="67"/>
      <c r="FF7767" s="64"/>
      <c r="FG7767" s="5"/>
      <c r="FH7767" s="69"/>
      <c r="FI7767" s="6"/>
      <c r="FJ7767" s="5"/>
      <c r="FK7767" s="25"/>
      <c r="FL7767" s="5"/>
    </row>
    <row r="7768" spans="40:168">
      <c r="AN7768" s="14"/>
      <c r="AO7768" s="14"/>
      <c r="AP7768" s="5"/>
      <c r="AQ7768" s="25"/>
      <c r="AR7768" s="25"/>
      <c r="AS7768" s="96"/>
      <c r="AT7768" s="83"/>
      <c r="AU7768" s="14"/>
      <c r="AX7768" s="83"/>
      <c r="AY7768" s="83"/>
      <c r="AZ7768" s="83"/>
      <c r="BA7768" s="83"/>
      <c r="BJ7768" s="54"/>
      <c r="BK7768" s="22"/>
      <c r="BL7768" s="24"/>
      <c r="BP7768" s="23"/>
      <c r="BQ7768" s="24"/>
      <c r="BR7768" s="22"/>
      <c r="BS7768" s="24"/>
      <c r="BT7768" s="24"/>
      <c r="BU7768" s="23"/>
      <c r="BV7768" s="26"/>
      <c r="BX7768" s="6"/>
      <c r="BY7768" s="24"/>
      <c r="BZ7768" s="109"/>
      <c r="CA7768" s="66"/>
      <c r="CB7768" s="5"/>
      <c r="CC7768" s="68"/>
      <c r="CD7768" s="67"/>
      <c r="CE7768" s="67"/>
      <c r="CF7768" s="64"/>
      <c r="CG7768" s="5"/>
      <c r="CH7768" s="69"/>
      <c r="CI7768" s="6"/>
      <c r="CJ7768" s="5"/>
      <c r="CK7768" s="25"/>
      <c r="CL7768" s="5"/>
      <c r="DN7768" s="14"/>
      <c r="DO7768" s="14"/>
      <c r="DP7768" s="5"/>
      <c r="DQ7768" s="25"/>
      <c r="DR7768" s="25"/>
      <c r="DS7768" s="96"/>
      <c r="DT7768" s="83"/>
      <c r="DU7768" s="14"/>
      <c r="DX7768" s="83"/>
      <c r="DY7768" s="83"/>
      <c r="DZ7768" s="83"/>
      <c r="EA7768" s="83"/>
      <c r="EJ7768" s="54"/>
      <c r="EK7768" s="22"/>
      <c r="EL7768" s="24"/>
      <c r="EP7768" s="23"/>
      <c r="EQ7768" s="24"/>
      <c r="ER7768" s="22"/>
      <c r="ES7768" s="24"/>
      <c r="ET7768" s="24"/>
      <c r="EU7768" s="23"/>
      <c r="EV7768" s="26"/>
      <c r="EX7768" s="6"/>
      <c r="EY7768" s="24"/>
      <c r="EZ7768" s="109"/>
      <c r="FA7768" s="66"/>
      <c r="FB7768" s="5"/>
      <c r="FC7768" s="68"/>
      <c r="FD7768" s="67"/>
      <c r="FE7768" s="67"/>
      <c r="FF7768" s="64"/>
      <c r="FG7768" s="5"/>
      <c r="FH7768" s="69"/>
      <c r="FI7768" s="6"/>
      <c r="FJ7768" s="5"/>
      <c r="FK7768" s="25"/>
      <c r="FL7768" s="5"/>
    </row>
    <row r="7769" spans="40:168">
      <c r="AN7769" s="14"/>
      <c r="AO7769" s="14"/>
      <c r="AP7769" s="5"/>
      <c r="AQ7769" s="25"/>
      <c r="AR7769" s="25"/>
      <c r="AS7769" s="96"/>
      <c r="AT7769" s="83"/>
      <c r="AU7769" s="14"/>
      <c r="AX7769" s="83"/>
      <c r="AY7769" s="83"/>
      <c r="AZ7769" s="83"/>
      <c r="BA7769" s="83"/>
      <c r="BJ7769" s="54"/>
      <c r="BK7769" s="22"/>
      <c r="BL7769" s="24"/>
      <c r="BP7769" s="23"/>
      <c r="BQ7769" s="24"/>
      <c r="BR7769" s="22"/>
      <c r="BS7769" s="24"/>
      <c r="BT7769" s="24"/>
      <c r="BU7769" s="23"/>
      <c r="BV7769" s="26"/>
      <c r="BX7769" s="6"/>
      <c r="BY7769" s="24"/>
      <c r="BZ7769" s="109"/>
      <c r="CA7769" s="66"/>
      <c r="CB7769" s="5"/>
      <c r="CC7769" s="68"/>
      <c r="CD7769" s="67"/>
      <c r="CE7769" s="67"/>
      <c r="CF7769" s="64"/>
      <c r="CG7769" s="5"/>
      <c r="CH7769" s="69"/>
      <c r="CI7769" s="6"/>
      <c r="CJ7769" s="5"/>
      <c r="CK7769" s="25"/>
      <c r="CL7769" s="5"/>
      <c r="DN7769" s="14"/>
      <c r="DO7769" s="14"/>
      <c r="DP7769" s="5"/>
      <c r="DQ7769" s="25"/>
      <c r="DR7769" s="25"/>
      <c r="DS7769" s="96"/>
      <c r="DT7769" s="83"/>
      <c r="DU7769" s="14"/>
      <c r="DX7769" s="83"/>
      <c r="DY7769" s="83"/>
      <c r="DZ7769" s="83"/>
      <c r="EA7769" s="83"/>
      <c r="EJ7769" s="54"/>
      <c r="EK7769" s="22"/>
      <c r="EL7769" s="24"/>
      <c r="EP7769" s="23"/>
      <c r="EQ7769" s="24"/>
      <c r="ER7769" s="22"/>
      <c r="ES7769" s="24"/>
      <c r="ET7769" s="24"/>
      <c r="EU7769" s="23"/>
      <c r="EV7769" s="26"/>
      <c r="EX7769" s="6"/>
      <c r="EY7769" s="24"/>
      <c r="EZ7769" s="109"/>
      <c r="FA7769" s="66"/>
      <c r="FB7769" s="5"/>
      <c r="FC7769" s="68"/>
      <c r="FD7769" s="67"/>
      <c r="FE7769" s="67"/>
      <c r="FF7769" s="64"/>
      <c r="FG7769" s="5"/>
      <c r="FH7769" s="69"/>
      <c r="FI7769" s="6"/>
      <c r="FJ7769" s="5"/>
      <c r="FK7769" s="25"/>
      <c r="FL7769" s="5"/>
    </row>
    <row r="7770" spans="40:168">
      <c r="AN7770" s="14"/>
      <c r="AO7770" s="14"/>
      <c r="AP7770" s="5"/>
      <c r="AQ7770" s="25"/>
      <c r="AR7770" s="25"/>
      <c r="AS7770" s="96"/>
      <c r="AT7770" s="83"/>
      <c r="AU7770" s="14"/>
      <c r="AX7770" s="83"/>
      <c r="AY7770" s="83"/>
      <c r="AZ7770" s="83"/>
      <c r="BA7770" s="83"/>
      <c r="BJ7770" s="54"/>
      <c r="BK7770" s="22"/>
      <c r="BL7770" s="24"/>
      <c r="BP7770" s="23"/>
      <c r="BQ7770" s="24"/>
      <c r="BR7770" s="22"/>
      <c r="BS7770" s="24"/>
      <c r="BT7770" s="24"/>
      <c r="BU7770" s="23"/>
      <c r="BV7770" s="26"/>
      <c r="BX7770" s="6"/>
      <c r="BY7770" s="24"/>
      <c r="BZ7770" s="109"/>
      <c r="CA7770" s="66"/>
      <c r="CB7770" s="5"/>
      <c r="CC7770" s="68"/>
      <c r="CD7770" s="67"/>
      <c r="CE7770" s="67"/>
      <c r="CF7770" s="64"/>
      <c r="CG7770" s="5"/>
      <c r="CH7770" s="69"/>
      <c r="CI7770" s="6"/>
      <c r="CJ7770" s="5"/>
      <c r="CK7770" s="25"/>
      <c r="CL7770" s="5"/>
      <c r="DN7770" s="14"/>
      <c r="DO7770" s="14"/>
      <c r="DP7770" s="5"/>
      <c r="DQ7770" s="25"/>
      <c r="DR7770" s="25"/>
      <c r="DS7770" s="96"/>
      <c r="DT7770" s="83"/>
      <c r="DU7770" s="14"/>
      <c r="DX7770" s="83"/>
      <c r="DY7770" s="83"/>
      <c r="DZ7770" s="83"/>
      <c r="EA7770" s="83"/>
      <c r="EJ7770" s="54"/>
      <c r="EK7770" s="22"/>
      <c r="EL7770" s="24"/>
      <c r="EP7770" s="23"/>
      <c r="EQ7770" s="24"/>
      <c r="ER7770" s="22"/>
      <c r="ES7770" s="24"/>
      <c r="ET7770" s="24"/>
      <c r="EU7770" s="23"/>
      <c r="EV7770" s="26"/>
      <c r="EX7770" s="6"/>
      <c r="EY7770" s="24"/>
      <c r="EZ7770" s="109"/>
      <c r="FA7770" s="66"/>
      <c r="FB7770" s="5"/>
      <c r="FC7770" s="68"/>
      <c r="FD7770" s="67"/>
      <c r="FE7770" s="67"/>
      <c r="FF7770" s="64"/>
      <c r="FG7770" s="5"/>
      <c r="FH7770" s="69"/>
      <c r="FI7770" s="6"/>
      <c r="FJ7770" s="5"/>
      <c r="FK7770" s="25"/>
      <c r="FL7770" s="5"/>
    </row>
    <row r="7771" spans="40:168">
      <c r="AN7771" s="14"/>
      <c r="AO7771" s="14"/>
      <c r="AP7771" s="5"/>
      <c r="AQ7771" s="25"/>
      <c r="AR7771" s="25"/>
      <c r="AS7771" s="96"/>
      <c r="AT7771" s="83"/>
      <c r="AU7771" s="14"/>
      <c r="AX7771" s="83"/>
      <c r="AY7771" s="83"/>
      <c r="AZ7771" s="83"/>
      <c r="BA7771" s="83"/>
      <c r="BJ7771" s="54"/>
      <c r="BK7771" s="22"/>
      <c r="BL7771" s="24"/>
      <c r="BP7771" s="23"/>
      <c r="BQ7771" s="24"/>
      <c r="BR7771" s="22"/>
      <c r="BS7771" s="24"/>
      <c r="BT7771" s="24"/>
      <c r="BU7771" s="23"/>
      <c r="BV7771" s="26"/>
      <c r="BX7771" s="6"/>
      <c r="BY7771" s="24"/>
      <c r="BZ7771" s="109"/>
      <c r="CA7771" s="66"/>
      <c r="CB7771" s="5"/>
      <c r="CC7771" s="68"/>
      <c r="CD7771" s="67"/>
      <c r="CE7771" s="67"/>
      <c r="CF7771" s="64"/>
      <c r="CG7771" s="5"/>
      <c r="CH7771" s="69"/>
      <c r="CI7771" s="6"/>
      <c r="CJ7771" s="5"/>
      <c r="CK7771" s="25"/>
      <c r="CL7771" s="5"/>
      <c r="DN7771" s="14"/>
      <c r="DO7771" s="14"/>
      <c r="DP7771" s="5"/>
      <c r="DQ7771" s="25"/>
      <c r="DR7771" s="25"/>
      <c r="DS7771" s="96"/>
      <c r="DT7771" s="83"/>
      <c r="DU7771" s="14"/>
      <c r="DX7771" s="83"/>
      <c r="DY7771" s="83"/>
      <c r="DZ7771" s="83"/>
      <c r="EA7771" s="83"/>
      <c r="EJ7771" s="54"/>
      <c r="EK7771" s="22"/>
      <c r="EL7771" s="24"/>
      <c r="EP7771" s="23"/>
      <c r="EQ7771" s="24"/>
      <c r="ER7771" s="22"/>
      <c r="ES7771" s="24"/>
      <c r="ET7771" s="24"/>
      <c r="EU7771" s="23"/>
      <c r="EV7771" s="26"/>
      <c r="EX7771" s="6"/>
      <c r="EY7771" s="24"/>
      <c r="EZ7771" s="109"/>
      <c r="FA7771" s="66"/>
      <c r="FB7771" s="5"/>
      <c r="FC7771" s="68"/>
      <c r="FD7771" s="67"/>
      <c r="FE7771" s="67"/>
      <c r="FF7771" s="64"/>
      <c r="FG7771" s="5"/>
      <c r="FH7771" s="69"/>
      <c r="FI7771" s="6"/>
      <c r="FJ7771" s="5"/>
      <c r="FK7771" s="25"/>
      <c r="FL7771" s="5"/>
    </row>
    <row r="7772" spans="40:168">
      <c r="AN7772" s="14"/>
      <c r="AO7772" s="14"/>
      <c r="AP7772" s="5"/>
      <c r="AQ7772" s="25"/>
      <c r="AR7772" s="25"/>
      <c r="AS7772" s="96"/>
      <c r="AT7772" s="83"/>
      <c r="AU7772" s="14"/>
      <c r="AX7772" s="83"/>
      <c r="AY7772" s="83"/>
      <c r="AZ7772" s="83"/>
      <c r="BA7772" s="83"/>
      <c r="BJ7772" s="54"/>
      <c r="BK7772" s="22"/>
      <c r="BL7772" s="24"/>
      <c r="BP7772" s="23"/>
      <c r="BQ7772" s="24"/>
      <c r="BR7772" s="22"/>
      <c r="BS7772" s="24"/>
      <c r="BT7772" s="24"/>
      <c r="BU7772" s="23"/>
      <c r="BV7772" s="26"/>
      <c r="BX7772" s="6"/>
      <c r="BY7772" s="24"/>
      <c r="BZ7772" s="109"/>
      <c r="CA7772" s="66"/>
      <c r="CB7772" s="5"/>
      <c r="CC7772" s="68"/>
      <c r="CD7772" s="67"/>
      <c r="CE7772" s="67"/>
      <c r="CF7772" s="64"/>
      <c r="CG7772" s="5"/>
      <c r="CH7772" s="69"/>
      <c r="CI7772" s="6"/>
      <c r="CJ7772" s="5"/>
      <c r="CK7772" s="25"/>
      <c r="CL7772" s="5"/>
      <c r="DN7772" s="14"/>
      <c r="DO7772" s="14"/>
      <c r="DP7772" s="5"/>
      <c r="DQ7772" s="25"/>
      <c r="DR7772" s="25"/>
      <c r="DS7772" s="96"/>
      <c r="DT7772" s="83"/>
      <c r="DU7772" s="14"/>
      <c r="DX7772" s="83"/>
      <c r="DY7772" s="83"/>
      <c r="DZ7772" s="83"/>
      <c r="EA7772" s="83"/>
      <c r="EJ7772" s="54"/>
      <c r="EK7772" s="22"/>
      <c r="EL7772" s="24"/>
      <c r="EP7772" s="23"/>
      <c r="EQ7772" s="24"/>
      <c r="ER7772" s="22"/>
      <c r="ES7772" s="24"/>
      <c r="ET7772" s="24"/>
      <c r="EU7772" s="23"/>
      <c r="EV7772" s="26"/>
      <c r="EX7772" s="6"/>
      <c r="EY7772" s="24"/>
      <c r="EZ7772" s="109"/>
      <c r="FA7772" s="66"/>
      <c r="FB7772" s="5"/>
      <c r="FC7772" s="68"/>
      <c r="FD7772" s="67"/>
      <c r="FE7772" s="67"/>
      <c r="FF7772" s="64"/>
      <c r="FG7772" s="5"/>
      <c r="FH7772" s="69"/>
      <c r="FI7772" s="6"/>
      <c r="FJ7772" s="5"/>
      <c r="FK7772" s="25"/>
      <c r="FL7772" s="5"/>
    </row>
    <row r="7773" spans="40:168">
      <c r="AN7773" s="14"/>
      <c r="AO7773" s="14"/>
      <c r="AP7773" s="5"/>
      <c r="AQ7773" s="25"/>
      <c r="AR7773" s="25"/>
      <c r="AS7773" s="96"/>
      <c r="AT7773" s="83"/>
      <c r="AU7773" s="14"/>
      <c r="AX7773" s="83"/>
      <c r="AY7773" s="83"/>
      <c r="AZ7773" s="83"/>
      <c r="BA7773" s="83"/>
      <c r="BJ7773" s="54"/>
      <c r="BK7773" s="22"/>
      <c r="BL7773" s="24"/>
      <c r="BP7773" s="23"/>
      <c r="BQ7773" s="24"/>
      <c r="BR7773" s="22"/>
      <c r="BS7773" s="24"/>
      <c r="BT7773" s="24"/>
      <c r="BU7773" s="23"/>
      <c r="BV7773" s="26"/>
      <c r="BX7773" s="6"/>
      <c r="BY7773" s="24"/>
      <c r="BZ7773" s="109"/>
      <c r="CA7773" s="66"/>
      <c r="CB7773" s="5"/>
      <c r="CC7773" s="68"/>
      <c r="CD7773" s="67"/>
      <c r="CE7773" s="67"/>
      <c r="CF7773" s="64"/>
      <c r="CG7773" s="5"/>
      <c r="CH7773" s="69"/>
      <c r="CI7773" s="6"/>
      <c r="CJ7773" s="5"/>
      <c r="CK7773" s="25"/>
      <c r="CL7773" s="5"/>
      <c r="DN7773" s="14"/>
      <c r="DO7773" s="14"/>
      <c r="DP7773" s="5"/>
      <c r="DQ7773" s="25"/>
      <c r="DR7773" s="25"/>
      <c r="DS7773" s="96"/>
      <c r="DT7773" s="83"/>
      <c r="DU7773" s="14"/>
      <c r="DX7773" s="83"/>
      <c r="DY7773" s="83"/>
      <c r="DZ7773" s="83"/>
      <c r="EA7773" s="83"/>
      <c r="EJ7773" s="54"/>
      <c r="EK7773" s="22"/>
      <c r="EL7773" s="24"/>
      <c r="EP7773" s="23"/>
      <c r="EQ7773" s="24"/>
      <c r="ER7773" s="22"/>
      <c r="ES7773" s="24"/>
      <c r="ET7773" s="24"/>
      <c r="EU7773" s="23"/>
      <c r="EV7773" s="26"/>
      <c r="EX7773" s="6"/>
      <c r="EY7773" s="24"/>
      <c r="EZ7773" s="109"/>
      <c r="FA7773" s="66"/>
      <c r="FB7773" s="5"/>
      <c r="FC7773" s="68"/>
      <c r="FD7773" s="67"/>
      <c r="FE7773" s="67"/>
      <c r="FF7773" s="64"/>
      <c r="FG7773" s="5"/>
      <c r="FH7773" s="69"/>
      <c r="FI7773" s="6"/>
      <c r="FJ7773" s="5"/>
      <c r="FK7773" s="25"/>
      <c r="FL7773" s="5"/>
    </row>
    <row r="7774" spans="40:168">
      <c r="AN7774" s="14"/>
      <c r="AO7774" s="14"/>
      <c r="AP7774" s="5"/>
      <c r="AQ7774" s="25"/>
      <c r="AR7774" s="25"/>
      <c r="AS7774" s="96"/>
      <c r="AT7774" s="83"/>
      <c r="AU7774" s="14"/>
      <c r="AX7774" s="83"/>
      <c r="AY7774" s="83"/>
      <c r="AZ7774" s="83"/>
      <c r="BA7774" s="83"/>
      <c r="BJ7774" s="54"/>
      <c r="BK7774" s="22"/>
      <c r="BL7774" s="24"/>
      <c r="BP7774" s="23"/>
      <c r="BQ7774" s="24"/>
      <c r="BR7774" s="22"/>
      <c r="BS7774" s="24"/>
      <c r="BT7774" s="24"/>
      <c r="BU7774" s="23"/>
      <c r="BV7774" s="26"/>
      <c r="BX7774" s="6"/>
      <c r="BY7774" s="24"/>
      <c r="BZ7774" s="109"/>
      <c r="CA7774" s="66"/>
      <c r="CB7774" s="5"/>
      <c r="CC7774" s="68"/>
      <c r="CD7774" s="67"/>
      <c r="CE7774" s="67"/>
      <c r="CF7774" s="64"/>
      <c r="CG7774" s="5"/>
      <c r="CH7774" s="69"/>
      <c r="CI7774" s="6"/>
      <c r="CJ7774" s="5"/>
      <c r="CK7774" s="25"/>
      <c r="CL7774" s="5"/>
      <c r="DN7774" s="14"/>
      <c r="DO7774" s="14"/>
      <c r="DP7774" s="5"/>
      <c r="DQ7774" s="25"/>
      <c r="DR7774" s="25"/>
      <c r="DS7774" s="96"/>
      <c r="DT7774" s="83"/>
      <c r="DU7774" s="14"/>
      <c r="DX7774" s="83"/>
      <c r="DY7774" s="83"/>
      <c r="DZ7774" s="83"/>
      <c r="EA7774" s="83"/>
      <c r="EJ7774" s="54"/>
      <c r="EK7774" s="22"/>
      <c r="EL7774" s="24"/>
      <c r="EP7774" s="23"/>
      <c r="EQ7774" s="24"/>
      <c r="ER7774" s="22"/>
      <c r="ES7774" s="24"/>
      <c r="ET7774" s="24"/>
      <c r="EU7774" s="23"/>
      <c r="EV7774" s="26"/>
      <c r="EX7774" s="6"/>
      <c r="EY7774" s="24"/>
      <c r="EZ7774" s="109"/>
      <c r="FA7774" s="66"/>
      <c r="FB7774" s="5"/>
      <c r="FC7774" s="68"/>
      <c r="FD7774" s="67"/>
      <c r="FE7774" s="67"/>
      <c r="FF7774" s="64"/>
      <c r="FG7774" s="5"/>
      <c r="FH7774" s="69"/>
      <c r="FI7774" s="6"/>
      <c r="FJ7774" s="5"/>
      <c r="FK7774" s="25"/>
      <c r="FL7774" s="5"/>
    </row>
    <row r="7775" spans="40:168">
      <c r="AN7775" s="14"/>
      <c r="AO7775" s="14"/>
      <c r="AP7775" s="5"/>
      <c r="AQ7775" s="25"/>
      <c r="AR7775" s="25"/>
      <c r="AS7775" s="96"/>
      <c r="AT7775" s="83"/>
      <c r="AU7775" s="14"/>
      <c r="AX7775" s="83"/>
      <c r="AY7775" s="83"/>
      <c r="AZ7775" s="83"/>
      <c r="BA7775" s="83"/>
      <c r="BJ7775" s="54"/>
      <c r="BK7775" s="22"/>
      <c r="BL7775" s="24"/>
      <c r="BP7775" s="23"/>
      <c r="BQ7775" s="24"/>
      <c r="BR7775" s="22"/>
      <c r="BS7775" s="24"/>
      <c r="BT7775" s="24"/>
      <c r="BU7775" s="23"/>
      <c r="BV7775" s="26"/>
      <c r="BX7775" s="6"/>
      <c r="BY7775" s="24"/>
      <c r="BZ7775" s="109"/>
      <c r="CA7775" s="66"/>
      <c r="CB7775" s="5"/>
      <c r="CC7775" s="68"/>
      <c r="CD7775" s="67"/>
      <c r="CE7775" s="67"/>
      <c r="CF7775" s="64"/>
      <c r="CG7775" s="5"/>
      <c r="CH7775" s="69"/>
      <c r="CI7775" s="6"/>
      <c r="CJ7775" s="5"/>
      <c r="CK7775" s="25"/>
      <c r="CL7775" s="5"/>
      <c r="DN7775" s="14"/>
      <c r="DO7775" s="14"/>
      <c r="DP7775" s="5"/>
      <c r="DQ7775" s="25"/>
      <c r="DR7775" s="25"/>
      <c r="DS7775" s="96"/>
      <c r="DT7775" s="83"/>
      <c r="DU7775" s="14"/>
      <c r="DX7775" s="83"/>
      <c r="DY7775" s="83"/>
      <c r="DZ7775" s="83"/>
      <c r="EA7775" s="83"/>
      <c r="EJ7775" s="54"/>
      <c r="EK7775" s="22"/>
      <c r="EL7775" s="24"/>
      <c r="EP7775" s="23"/>
      <c r="EQ7775" s="24"/>
      <c r="ER7775" s="22"/>
      <c r="ES7775" s="24"/>
      <c r="ET7775" s="24"/>
      <c r="EU7775" s="23"/>
      <c r="EV7775" s="26"/>
      <c r="EX7775" s="6"/>
      <c r="EY7775" s="24"/>
      <c r="EZ7775" s="109"/>
      <c r="FA7775" s="66"/>
      <c r="FB7775" s="5"/>
      <c r="FC7775" s="68"/>
      <c r="FD7775" s="67"/>
      <c r="FE7775" s="67"/>
      <c r="FF7775" s="64"/>
      <c r="FG7775" s="5"/>
      <c r="FH7775" s="69"/>
      <c r="FI7775" s="6"/>
      <c r="FJ7775" s="5"/>
      <c r="FK7775" s="25"/>
      <c r="FL7775" s="5"/>
    </row>
    <row r="7776" spans="40:168">
      <c r="AN7776" s="14"/>
      <c r="AO7776" s="14"/>
      <c r="AP7776" s="5"/>
      <c r="AQ7776" s="25"/>
      <c r="AR7776" s="25"/>
      <c r="AS7776" s="96"/>
      <c r="AT7776" s="83"/>
      <c r="AU7776" s="14"/>
      <c r="AX7776" s="83"/>
      <c r="AY7776" s="83"/>
      <c r="AZ7776" s="83"/>
      <c r="BA7776" s="83"/>
      <c r="BJ7776" s="54"/>
      <c r="BK7776" s="22"/>
      <c r="BL7776" s="24"/>
      <c r="BP7776" s="23"/>
      <c r="BQ7776" s="24"/>
      <c r="BR7776" s="22"/>
      <c r="BS7776" s="24"/>
      <c r="BT7776" s="24"/>
      <c r="BU7776" s="23"/>
      <c r="BV7776" s="26"/>
      <c r="BX7776" s="6"/>
      <c r="BY7776" s="24"/>
      <c r="BZ7776" s="109"/>
      <c r="CA7776" s="66"/>
      <c r="CB7776" s="5"/>
      <c r="CC7776" s="68"/>
      <c r="CD7776" s="67"/>
      <c r="CE7776" s="67"/>
      <c r="CF7776" s="64"/>
      <c r="CG7776" s="5"/>
      <c r="CH7776" s="69"/>
      <c r="CI7776" s="6"/>
      <c r="CJ7776" s="5"/>
      <c r="CK7776" s="25"/>
      <c r="CL7776" s="5"/>
      <c r="DN7776" s="14"/>
      <c r="DO7776" s="14"/>
      <c r="DP7776" s="5"/>
      <c r="DQ7776" s="25"/>
      <c r="DR7776" s="25"/>
      <c r="DS7776" s="96"/>
      <c r="DT7776" s="83"/>
      <c r="DU7776" s="14"/>
      <c r="DX7776" s="83"/>
      <c r="DY7776" s="83"/>
      <c r="DZ7776" s="83"/>
      <c r="EA7776" s="83"/>
      <c r="EJ7776" s="54"/>
      <c r="EK7776" s="22"/>
      <c r="EL7776" s="24"/>
      <c r="EP7776" s="23"/>
      <c r="EQ7776" s="24"/>
      <c r="ER7776" s="22"/>
      <c r="ES7776" s="24"/>
      <c r="ET7776" s="24"/>
      <c r="EU7776" s="23"/>
      <c r="EV7776" s="26"/>
      <c r="EX7776" s="6"/>
      <c r="EY7776" s="24"/>
      <c r="EZ7776" s="109"/>
      <c r="FA7776" s="66"/>
      <c r="FB7776" s="5"/>
      <c r="FC7776" s="68"/>
      <c r="FD7776" s="67"/>
      <c r="FE7776" s="67"/>
      <c r="FF7776" s="64"/>
      <c r="FG7776" s="5"/>
      <c r="FH7776" s="69"/>
      <c r="FI7776" s="6"/>
      <c r="FJ7776" s="5"/>
      <c r="FK7776" s="25"/>
      <c r="FL7776" s="5"/>
    </row>
    <row r="7777" spans="40:168">
      <c r="AN7777" s="14"/>
      <c r="AO7777" s="14"/>
      <c r="AP7777" s="5"/>
      <c r="AQ7777" s="25"/>
      <c r="AR7777" s="25"/>
      <c r="AS7777" s="96"/>
      <c r="AT7777" s="83"/>
      <c r="AU7777" s="14"/>
      <c r="AX7777" s="83"/>
      <c r="AY7777" s="83"/>
      <c r="AZ7777" s="83"/>
      <c r="BA7777" s="83"/>
      <c r="BJ7777" s="54"/>
      <c r="BK7777" s="22"/>
      <c r="BL7777" s="24"/>
      <c r="BP7777" s="23"/>
      <c r="BQ7777" s="24"/>
      <c r="BR7777" s="22"/>
      <c r="BS7777" s="24"/>
      <c r="BT7777" s="24"/>
      <c r="BU7777" s="23"/>
      <c r="BV7777" s="26"/>
      <c r="BX7777" s="6"/>
      <c r="BY7777" s="24"/>
      <c r="BZ7777" s="109"/>
      <c r="CA7777" s="66"/>
      <c r="CB7777" s="5"/>
      <c r="CC7777" s="68"/>
      <c r="CD7777" s="67"/>
      <c r="CE7777" s="67"/>
      <c r="CF7777" s="64"/>
      <c r="CG7777" s="5"/>
      <c r="CH7777" s="69"/>
      <c r="CI7777" s="6"/>
      <c r="CJ7777" s="5"/>
      <c r="CK7777" s="25"/>
      <c r="CL7777" s="5"/>
      <c r="DN7777" s="14"/>
      <c r="DO7777" s="14"/>
      <c r="DP7777" s="5"/>
      <c r="DQ7777" s="25"/>
      <c r="DR7777" s="25"/>
      <c r="DS7777" s="96"/>
      <c r="DT7777" s="83"/>
      <c r="DU7777" s="14"/>
      <c r="DX7777" s="83"/>
      <c r="DY7777" s="83"/>
      <c r="DZ7777" s="83"/>
      <c r="EA7777" s="83"/>
      <c r="EJ7777" s="54"/>
      <c r="EK7777" s="22"/>
      <c r="EL7777" s="24"/>
      <c r="EP7777" s="23"/>
      <c r="EQ7777" s="24"/>
      <c r="ER7777" s="22"/>
      <c r="ES7777" s="24"/>
      <c r="ET7777" s="24"/>
      <c r="EU7777" s="23"/>
      <c r="EV7777" s="26"/>
      <c r="EX7777" s="6"/>
      <c r="EY7777" s="24"/>
      <c r="EZ7777" s="109"/>
      <c r="FA7777" s="66"/>
      <c r="FB7777" s="5"/>
      <c r="FC7777" s="68"/>
      <c r="FD7777" s="67"/>
      <c r="FE7777" s="67"/>
      <c r="FF7777" s="64"/>
      <c r="FG7777" s="5"/>
      <c r="FH7777" s="69"/>
      <c r="FI7777" s="6"/>
      <c r="FJ7777" s="5"/>
      <c r="FK7777" s="25"/>
      <c r="FL7777" s="5"/>
    </row>
    <row r="7778" spans="40:168">
      <c r="AN7778" s="14"/>
      <c r="AO7778" s="14"/>
      <c r="AP7778" s="5"/>
      <c r="AQ7778" s="25"/>
      <c r="AR7778" s="25"/>
      <c r="AS7778" s="96"/>
      <c r="AT7778" s="83"/>
      <c r="AU7778" s="14"/>
      <c r="AX7778" s="83"/>
      <c r="AY7778" s="83"/>
      <c r="AZ7778" s="83"/>
      <c r="BA7778" s="83"/>
      <c r="BJ7778" s="54"/>
      <c r="BK7778" s="22"/>
      <c r="BL7778" s="24"/>
      <c r="BP7778" s="23"/>
      <c r="BQ7778" s="24"/>
      <c r="BR7778" s="22"/>
      <c r="BS7778" s="24"/>
      <c r="BT7778" s="24"/>
      <c r="BU7778" s="23"/>
      <c r="BV7778" s="26"/>
      <c r="BX7778" s="6"/>
      <c r="BY7778" s="24"/>
      <c r="BZ7778" s="109"/>
      <c r="CA7778" s="66"/>
      <c r="CB7778" s="5"/>
      <c r="CC7778" s="68"/>
      <c r="CD7778" s="67"/>
      <c r="CE7778" s="67"/>
      <c r="CF7778" s="64"/>
      <c r="CG7778" s="5"/>
      <c r="CH7778" s="69"/>
      <c r="CI7778" s="6"/>
      <c r="CJ7778" s="5"/>
      <c r="CK7778" s="25"/>
      <c r="CL7778" s="5"/>
      <c r="DN7778" s="14"/>
      <c r="DO7778" s="14"/>
      <c r="DP7778" s="5"/>
      <c r="DQ7778" s="25"/>
      <c r="DR7778" s="25"/>
      <c r="DS7778" s="96"/>
      <c r="DT7778" s="83"/>
      <c r="DU7778" s="14"/>
      <c r="DX7778" s="83"/>
      <c r="DY7778" s="83"/>
      <c r="DZ7778" s="83"/>
      <c r="EA7778" s="83"/>
      <c r="EJ7778" s="54"/>
      <c r="EK7778" s="22"/>
      <c r="EL7778" s="24"/>
      <c r="EP7778" s="23"/>
      <c r="EQ7778" s="24"/>
      <c r="ER7778" s="22"/>
      <c r="ES7778" s="24"/>
      <c r="ET7778" s="24"/>
      <c r="EU7778" s="23"/>
      <c r="EV7778" s="26"/>
      <c r="EX7778" s="6"/>
      <c r="EY7778" s="24"/>
      <c r="EZ7778" s="109"/>
      <c r="FA7778" s="66"/>
      <c r="FB7778" s="5"/>
      <c r="FC7778" s="68"/>
      <c r="FD7778" s="67"/>
      <c r="FE7778" s="67"/>
      <c r="FF7778" s="64"/>
      <c r="FG7778" s="5"/>
      <c r="FH7778" s="69"/>
      <c r="FI7778" s="6"/>
      <c r="FJ7778" s="5"/>
      <c r="FK7778" s="25"/>
      <c r="FL7778" s="5"/>
    </row>
    <row r="7779" spans="40:168">
      <c r="AN7779" s="14"/>
      <c r="AO7779" s="14"/>
      <c r="AP7779" s="5"/>
      <c r="AQ7779" s="25"/>
      <c r="AR7779" s="25"/>
      <c r="AS7779" s="96"/>
      <c r="AT7779" s="83"/>
      <c r="AU7779" s="14"/>
      <c r="AX7779" s="83"/>
      <c r="AY7779" s="83"/>
      <c r="AZ7779" s="83"/>
      <c r="BA7779" s="83"/>
      <c r="BJ7779" s="54"/>
      <c r="BK7779" s="22"/>
      <c r="BL7779" s="24"/>
      <c r="BP7779" s="23"/>
      <c r="BQ7779" s="24"/>
      <c r="BR7779" s="22"/>
      <c r="BS7779" s="24"/>
      <c r="BT7779" s="24"/>
      <c r="BU7779" s="23"/>
      <c r="BV7779" s="26"/>
      <c r="BX7779" s="6"/>
      <c r="BY7779" s="24"/>
      <c r="BZ7779" s="109"/>
      <c r="CA7779" s="66"/>
      <c r="CB7779" s="5"/>
      <c r="CC7779" s="68"/>
      <c r="CD7779" s="67"/>
      <c r="CE7779" s="67"/>
      <c r="CF7779" s="64"/>
      <c r="CG7779" s="5"/>
      <c r="CH7779" s="69"/>
      <c r="CI7779" s="6"/>
      <c r="CJ7779" s="5"/>
      <c r="CK7779" s="25"/>
      <c r="CL7779" s="5"/>
      <c r="DN7779" s="14"/>
      <c r="DO7779" s="14"/>
      <c r="DP7779" s="5"/>
      <c r="DQ7779" s="25"/>
      <c r="DR7779" s="25"/>
      <c r="DS7779" s="96"/>
      <c r="DT7779" s="83"/>
      <c r="DU7779" s="14"/>
      <c r="DX7779" s="83"/>
      <c r="DY7779" s="83"/>
      <c r="DZ7779" s="83"/>
      <c r="EA7779" s="83"/>
      <c r="EJ7779" s="54"/>
      <c r="EK7779" s="22"/>
      <c r="EL7779" s="24"/>
      <c r="EP7779" s="23"/>
      <c r="EQ7779" s="24"/>
      <c r="ER7779" s="22"/>
      <c r="ES7779" s="24"/>
      <c r="ET7779" s="24"/>
      <c r="EU7779" s="23"/>
      <c r="EV7779" s="26"/>
      <c r="EX7779" s="6"/>
      <c r="EY7779" s="24"/>
      <c r="EZ7779" s="109"/>
      <c r="FA7779" s="66"/>
      <c r="FB7779" s="5"/>
      <c r="FC7779" s="68"/>
      <c r="FD7779" s="67"/>
      <c r="FE7779" s="67"/>
      <c r="FF7779" s="64"/>
      <c r="FG7779" s="5"/>
      <c r="FH7779" s="69"/>
      <c r="FI7779" s="6"/>
      <c r="FJ7779" s="5"/>
      <c r="FK7779" s="25"/>
      <c r="FL7779" s="5"/>
    </row>
    <row r="7780" spans="40:168">
      <c r="AN7780" s="14"/>
      <c r="AO7780" s="14"/>
      <c r="AP7780" s="5"/>
      <c r="AQ7780" s="25"/>
      <c r="AR7780" s="25"/>
      <c r="AS7780" s="96"/>
      <c r="AT7780" s="83"/>
      <c r="AU7780" s="14"/>
      <c r="AX7780" s="83"/>
      <c r="AY7780" s="83"/>
      <c r="AZ7780" s="83"/>
      <c r="BA7780" s="83"/>
      <c r="BJ7780" s="54"/>
      <c r="BK7780" s="22"/>
      <c r="BL7780" s="24"/>
      <c r="BP7780" s="23"/>
      <c r="BQ7780" s="24"/>
      <c r="BR7780" s="22"/>
      <c r="BS7780" s="24"/>
      <c r="BT7780" s="24"/>
      <c r="BU7780" s="23"/>
      <c r="BV7780" s="26"/>
      <c r="BX7780" s="6"/>
      <c r="BY7780" s="24"/>
      <c r="BZ7780" s="109"/>
      <c r="CA7780" s="66"/>
      <c r="CB7780" s="5"/>
      <c r="CC7780" s="68"/>
      <c r="CD7780" s="67"/>
      <c r="CE7780" s="67"/>
      <c r="CF7780" s="64"/>
      <c r="CG7780" s="5"/>
      <c r="CH7780" s="69"/>
      <c r="CI7780" s="6"/>
      <c r="CJ7780" s="5"/>
      <c r="CK7780" s="25"/>
      <c r="CL7780" s="5"/>
      <c r="DN7780" s="14"/>
      <c r="DO7780" s="14"/>
      <c r="DP7780" s="5"/>
      <c r="DQ7780" s="25"/>
      <c r="DR7780" s="25"/>
      <c r="DS7780" s="96"/>
      <c r="DT7780" s="83"/>
      <c r="DU7780" s="14"/>
      <c r="DX7780" s="83"/>
      <c r="DY7780" s="83"/>
      <c r="DZ7780" s="83"/>
      <c r="EA7780" s="83"/>
      <c r="EJ7780" s="54"/>
      <c r="EK7780" s="22"/>
      <c r="EL7780" s="24"/>
      <c r="EP7780" s="23"/>
      <c r="EQ7780" s="24"/>
      <c r="ER7780" s="22"/>
      <c r="ES7780" s="24"/>
      <c r="ET7780" s="24"/>
      <c r="EU7780" s="23"/>
      <c r="EV7780" s="26"/>
      <c r="EX7780" s="6"/>
      <c r="EY7780" s="24"/>
      <c r="EZ7780" s="109"/>
      <c r="FA7780" s="66"/>
      <c r="FB7780" s="5"/>
      <c r="FC7780" s="68"/>
      <c r="FD7780" s="67"/>
      <c r="FE7780" s="67"/>
      <c r="FF7780" s="64"/>
      <c r="FG7780" s="5"/>
      <c r="FH7780" s="69"/>
      <c r="FI7780" s="6"/>
      <c r="FJ7780" s="5"/>
      <c r="FK7780" s="25"/>
      <c r="FL7780" s="5"/>
    </row>
    <row r="7781" spans="40:168">
      <c r="AN7781" s="14"/>
      <c r="AO7781" s="14"/>
      <c r="AP7781" s="5"/>
      <c r="AQ7781" s="25"/>
      <c r="AR7781" s="25"/>
      <c r="AS7781" s="96"/>
      <c r="AT7781" s="83"/>
      <c r="AU7781" s="14"/>
      <c r="AX7781" s="83"/>
      <c r="AY7781" s="83"/>
      <c r="AZ7781" s="83"/>
      <c r="BA7781" s="83"/>
      <c r="BJ7781" s="54"/>
      <c r="BK7781" s="22"/>
      <c r="BL7781" s="24"/>
      <c r="BP7781" s="23"/>
      <c r="BQ7781" s="24"/>
      <c r="BR7781" s="22"/>
      <c r="BS7781" s="24"/>
      <c r="BT7781" s="24"/>
      <c r="BU7781" s="23"/>
      <c r="BV7781" s="26"/>
      <c r="BX7781" s="6"/>
      <c r="BY7781" s="24"/>
      <c r="BZ7781" s="109"/>
      <c r="CA7781" s="66"/>
      <c r="CB7781" s="5"/>
      <c r="CC7781" s="68"/>
      <c r="CD7781" s="67"/>
      <c r="CE7781" s="67"/>
      <c r="CF7781" s="64"/>
      <c r="CG7781" s="5"/>
      <c r="CH7781" s="69"/>
      <c r="CI7781" s="6"/>
      <c r="CJ7781" s="5"/>
      <c r="CK7781" s="25"/>
      <c r="CL7781" s="5"/>
      <c r="DN7781" s="14"/>
      <c r="DO7781" s="14"/>
      <c r="DP7781" s="5"/>
      <c r="DQ7781" s="25"/>
      <c r="DR7781" s="25"/>
      <c r="DS7781" s="96"/>
      <c r="DT7781" s="83"/>
      <c r="DU7781" s="14"/>
      <c r="DX7781" s="83"/>
      <c r="DY7781" s="83"/>
      <c r="DZ7781" s="83"/>
      <c r="EA7781" s="83"/>
      <c r="EJ7781" s="54"/>
      <c r="EK7781" s="22"/>
      <c r="EL7781" s="24"/>
      <c r="EP7781" s="23"/>
      <c r="EQ7781" s="24"/>
      <c r="ER7781" s="22"/>
      <c r="ES7781" s="24"/>
      <c r="ET7781" s="24"/>
      <c r="EU7781" s="23"/>
      <c r="EV7781" s="26"/>
      <c r="EX7781" s="6"/>
      <c r="EY7781" s="24"/>
      <c r="EZ7781" s="109"/>
      <c r="FA7781" s="66"/>
      <c r="FB7781" s="5"/>
      <c r="FC7781" s="68"/>
      <c r="FD7781" s="67"/>
      <c r="FE7781" s="67"/>
      <c r="FF7781" s="64"/>
      <c r="FG7781" s="5"/>
      <c r="FH7781" s="69"/>
      <c r="FI7781" s="6"/>
      <c r="FJ7781" s="5"/>
      <c r="FK7781" s="25"/>
      <c r="FL7781" s="5"/>
    </row>
    <row r="7782" spans="40:168">
      <c r="AN7782" s="14"/>
      <c r="AO7782" s="14"/>
      <c r="AP7782" s="5"/>
      <c r="AQ7782" s="25"/>
      <c r="AR7782" s="25"/>
      <c r="AS7782" s="96"/>
      <c r="AT7782" s="83"/>
      <c r="AU7782" s="14"/>
      <c r="AX7782" s="83"/>
      <c r="AY7782" s="83"/>
      <c r="AZ7782" s="83"/>
      <c r="BA7782" s="83"/>
      <c r="BJ7782" s="54"/>
      <c r="BK7782" s="22"/>
      <c r="BL7782" s="24"/>
      <c r="BP7782" s="23"/>
      <c r="BQ7782" s="24"/>
      <c r="BR7782" s="22"/>
      <c r="BS7782" s="24"/>
      <c r="BT7782" s="24"/>
      <c r="BU7782" s="23"/>
      <c r="BV7782" s="26"/>
      <c r="BX7782" s="6"/>
      <c r="BY7782" s="24"/>
      <c r="BZ7782" s="109"/>
      <c r="CA7782" s="66"/>
      <c r="CB7782" s="5"/>
      <c r="CC7782" s="68"/>
      <c r="CD7782" s="67"/>
      <c r="CE7782" s="67"/>
      <c r="CF7782" s="64"/>
      <c r="CG7782" s="5"/>
      <c r="CH7782" s="69"/>
      <c r="CI7782" s="6"/>
      <c r="CJ7782" s="5"/>
      <c r="CK7782" s="25"/>
      <c r="CL7782" s="5"/>
      <c r="DN7782" s="14"/>
      <c r="DO7782" s="14"/>
      <c r="DP7782" s="5"/>
      <c r="DQ7782" s="25"/>
      <c r="DR7782" s="25"/>
      <c r="DS7782" s="96"/>
      <c r="DT7782" s="83"/>
      <c r="DU7782" s="14"/>
      <c r="DX7782" s="83"/>
      <c r="DY7782" s="83"/>
      <c r="DZ7782" s="83"/>
      <c r="EA7782" s="83"/>
      <c r="EJ7782" s="54"/>
      <c r="EK7782" s="22"/>
      <c r="EL7782" s="24"/>
      <c r="EP7782" s="23"/>
      <c r="EQ7782" s="24"/>
      <c r="ER7782" s="22"/>
      <c r="ES7782" s="24"/>
      <c r="ET7782" s="24"/>
      <c r="EU7782" s="23"/>
      <c r="EV7782" s="26"/>
      <c r="EX7782" s="6"/>
      <c r="EY7782" s="24"/>
      <c r="EZ7782" s="109"/>
      <c r="FA7782" s="66"/>
      <c r="FB7782" s="5"/>
      <c r="FC7782" s="68"/>
      <c r="FD7782" s="67"/>
      <c r="FE7782" s="67"/>
      <c r="FF7782" s="64"/>
      <c r="FG7782" s="5"/>
      <c r="FH7782" s="69"/>
      <c r="FI7782" s="6"/>
      <c r="FJ7782" s="5"/>
      <c r="FK7782" s="25"/>
      <c r="FL7782" s="5"/>
    </row>
    <row r="7783" spans="40:168">
      <c r="AN7783" s="14"/>
      <c r="AO7783" s="14"/>
      <c r="AP7783" s="5"/>
      <c r="AQ7783" s="25"/>
      <c r="AR7783" s="25"/>
      <c r="AS7783" s="96"/>
      <c r="AT7783" s="83"/>
      <c r="AU7783" s="14"/>
      <c r="AX7783" s="83"/>
      <c r="AY7783" s="83"/>
      <c r="AZ7783" s="83"/>
      <c r="BA7783" s="83"/>
      <c r="BJ7783" s="54"/>
      <c r="BK7783" s="22"/>
      <c r="BL7783" s="24"/>
      <c r="BP7783" s="23"/>
      <c r="BQ7783" s="24"/>
      <c r="BR7783" s="22"/>
      <c r="BS7783" s="24"/>
      <c r="BT7783" s="24"/>
      <c r="BU7783" s="23"/>
      <c r="BV7783" s="26"/>
      <c r="BX7783" s="6"/>
      <c r="BY7783" s="24"/>
      <c r="BZ7783" s="109"/>
      <c r="CA7783" s="66"/>
      <c r="CB7783" s="5"/>
      <c r="CC7783" s="68"/>
      <c r="CD7783" s="67"/>
      <c r="CE7783" s="67"/>
      <c r="CF7783" s="64"/>
      <c r="CG7783" s="5"/>
      <c r="CH7783" s="69"/>
      <c r="CI7783" s="6"/>
      <c r="CJ7783" s="5"/>
      <c r="CK7783" s="25"/>
      <c r="CL7783" s="5"/>
      <c r="DN7783" s="14"/>
      <c r="DO7783" s="14"/>
      <c r="DP7783" s="5"/>
      <c r="DQ7783" s="25"/>
      <c r="DR7783" s="25"/>
      <c r="DS7783" s="96"/>
      <c r="DT7783" s="83"/>
      <c r="DU7783" s="14"/>
      <c r="DX7783" s="83"/>
      <c r="DY7783" s="83"/>
      <c r="DZ7783" s="83"/>
      <c r="EA7783" s="83"/>
      <c r="EJ7783" s="54"/>
      <c r="EK7783" s="22"/>
      <c r="EL7783" s="24"/>
      <c r="EP7783" s="23"/>
      <c r="EQ7783" s="24"/>
      <c r="ER7783" s="22"/>
      <c r="ES7783" s="24"/>
      <c r="ET7783" s="24"/>
      <c r="EU7783" s="23"/>
      <c r="EV7783" s="26"/>
      <c r="EX7783" s="6"/>
      <c r="EY7783" s="24"/>
      <c r="EZ7783" s="109"/>
      <c r="FA7783" s="66"/>
      <c r="FB7783" s="5"/>
      <c r="FC7783" s="68"/>
      <c r="FD7783" s="67"/>
      <c r="FE7783" s="67"/>
      <c r="FF7783" s="64"/>
      <c r="FG7783" s="5"/>
      <c r="FH7783" s="69"/>
      <c r="FI7783" s="6"/>
      <c r="FJ7783" s="5"/>
      <c r="FK7783" s="25"/>
      <c r="FL7783" s="5"/>
    </row>
    <row r="7784" spans="40:168">
      <c r="AN7784" s="14"/>
      <c r="AO7784" s="14"/>
      <c r="AP7784" s="5"/>
      <c r="AQ7784" s="25"/>
      <c r="AR7784" s="25"/>
      <c r="AS7784" s="96"/>
      <c r="AT7784" s="83"/>
      <c r="AU7784" s="14"/>
      <c r="AX7784" s="83"/>
      <c r="AY7784" s="83"/>
      <c r="AZ7784" s="83"/>
      <c r="BA7784" s="83"/>
      <c r="BJ7784" s="54"/>
      <c r="BK7784" s="22"/>
      <c r="BL7784" s="24"/>
      <c r="BP7784" s="23"/>
      <c r="BQ7784" s="24"/>
      <c r="BR7784" s="22"/>
      <c r="BS7784" s="24"/>
      <c r="BT7784" s="24"/>
      <c r="BU7784" s="23"/>
      <c r="BV7784" s="26"/>
      <c r="BX7784" s="6"/>
      <c r="BY7784" s="24"/>
      <c r="BZ7784" s="109"/>
      <c r="CA7784" s="66"/>
      <c r="CB7784" s="5"/>
      <c r="CC7784" s="68"/>
      <c r="CD7784" s="67"/>
      <c r="CE7784" s="67"/>
      <c r="CF7784" s="64"/>
      <c r="CG7784" s="5"/>
      <c r="CH7784" s="69"/>
      <c r="CI7784" s="6"/>
      <c r="CJ7784" s="5"/>
      <c r="CK7784" s="25"/>
      <c r="CL7784" s="5"/>
      <c r="DN7784" s="14"/>
      <c r="DO7784" s="14"/>
      <c r="DP7784" s="5"/>
      <c r="DQ7784" s="25"/>
      <c r="DR7784" s="25"/>
      <c r="DS7784" s="96"/>
      <c r="DT7784" s="83"/>
      <c r="DU7784" s="14"/>
      <c r="DX7784" s="83"/>
      <c r="DY7784" s="83"/>
      <c r="DZ7784" s="83"/>
      <c r="EA7784" s="83"/>
      <c r="EJ7784" s="54"/>
      <c r="EK7784" s="22"/>
      <c r="EL7784" s="24"/>
      <c r="EP7784" s="23"/>
      <c r="EQ7784" s="24"/>
      <c r="ER7784" s="22"/>
      <c r="ES7784" s="24"/>
      <c r="ET7784" s="24"/>
      <c r="EU7784" s="23"/>
      <c r="EV7784" s="26"/>
      <c r="EX7784" s="6"/>
      <c r="EY7784" s="24"/>
      <c r="EZ7784" s="109"/>
      <c r="FA7784" s="66"/>
      <c r="FB7784" s="5"/>
      <c r="FC7784" s="68"/>
      <c r="FD7784" s="67"/>
      <c r="FE7784" s="67"/>
      <c r="FF7784" s="64"/>
      <c r="FG7784" s="5"/>
      <c r="FH7784" s="69"/>
      <c r="FI7784" s="6"/>
      <c r="FJ7784" s="5"/>
      <c r="FK7784" s="25"/>
      <c r="FL7784" s="5"/>
    </row>
    <row r="7785" spans="40:168">
      <c r="AN7785" s="14"/>
      <c r="AO7785" s="14"/>
      <c r="AP7785" s="5"/>
      <c r="AQ7785" s="25"/>
      <c r="AR7785" s="25"/>
      <c r="AS7785" s="96"/>
      <c r="AT7785" s="83"/>
      <c r="AU7785" s="14"/>
      <c r="AX7785" s="83"/>
      <c r="AY7785" s="83"/>
      <c r="AZ7785" s="83"/>
      <c r="BA7785" s="83"/>
      <c r="BJ7785" s="54"/>
      <c r="BK7785" s="22"/>
      <c r="BL7785" s="24"/>
      <c r="BP7785" s="23"/>
      <c r="BQ7785" s="24"/>
      <c r="BR7785" s="22"/>
      <c r="BS7785" s="24"/>
      <c r="BT7785" s="24"/>
      <c r="BU7785" s="23"/>
      <c r="BV7785" s="26"/>
      <c r="BX7785" s="6"/>
      <c r="BY7785" s="24"/>
      <c r="BZ7785" s="109"/>
      <c r="CA7785" s="66"/>
      <c r="CB7785" s="5"/>
      <c r="CC7785" s="68"/>
      <c r="CD7785" s="67"/>
      <c r="CE7785" s="67"/>
      <c r="CF7785" s="64"/>
      <c r="CG7785" s="5"/>
      <c r="CH7785" s="69"/>
      <c r="CI7785" s="6"/>
      <c r="CJ7785" s="5"/>
      <c r="CK7785" s="25"/>
      <c r="CL7785" s="5"/>
      <c r="DN7785" s="14"/>
      <c r="DO7785" s="14"/>
      <c r="DP7785" s="5"/>
      <c r="DQ7785" s="25"/>
      <c r="DR7785" s="25"/>
      <c r="DS7785" s="96"/>
      <c r="DT7785" s="83"/>
      <c r="DU7785" s="14"/>
      <c r="DX7785" s="83"/>
      <c r="DY7785" s="83"/>
      <c r="DZ7785" s="83"/>
      <c r="EA7785" s="83"/>
      <c r="EJ7785" s="54"/>
      <c r="EK7785" s="22"/>
      <c r="EL7785" s="24"/>
      <c r="EP7785" s="23"/>
      <c r="EQ7785" s="24"/>
      <c r="ER7785" s="22"/>
      <c r="ES7785" s="24"/>
      <c r="ET7785" s="24"/>
      <c r="EU7785" s="23"/>
      <c r="EV7785" s="26"/>
      <c r="EX7785" s="6"/>
      <c r="EY7785" s="24"/>
      <c r="EZ7785" s="109"/>
      <c r="FA7785" s="66"/>
      <c r="FB7785" s="5"/>
      <c r="FC7785" s="68"/>
      <c r="FD7785" s="67"/>
      <c r="FE7785" s="67"/>
      <c r="FF7785" s="64"/>
      <c r="FG7785" s="5"/>
      <c r="FH7785" s="69"/>
      <c r="FI7785" s="6"/>
      <c r="FJ7785" s="5"/>
      <c r="FK7785" s="25"/>
      <c r="FL7785" s="5"/>
    </row>
    <row r="7786" spans="40:168">
      <c r="AN7786" s="14"/>
      <c r="AO7786" s="14"/>
      <c r="AP7786" s="5"/>
      <c r="AQ7786" s="25"/>
      <c r="AR7786" s="25"/>
      <c r="AS7786" s="96"/>
      <c r="AT7786" s="83"/>
      <c r="AU7786" s="14"/>
      <c r="AX7786" s="83"/>
      <c r="AY7786" s="83"/>
      <c r="AZ7786" s="83"/>
      <c r="BA7786" s="83"/>
      <c r="BJ7786" s="54"/>
      <c r="BK7786" s="22"/>
      <c r="BL7786" s="24"/>
      <c r="BP7786" s="23"/>
      <c r="BQ7786" s="24"/>
      <c r="BR7786" s="22"/>
      <c r="BS7786" s="24"/>
      <c r="BT7786" s="24"/>
      <c r="BU7786" s="23"/>
      <c r="BV7786" s="26"/>
      <c r="BX7786" s="6"/>
      <c r="BY7786" s="24"/>
      <c r="BZ7786" s="109"/>
      <c r="CA7786" s="66"/>
      <c r="CB7786" s="5"/>
      <c r="CC7786" s="68"/>
      <c r="CD7786" s="67"/>
      <c r="CE7786" s="67"/>
      <c r="CF7786" s="64"/>
      <c r="CG7786" s="5"/>
      <c r="CH7786" s="69"/>
      <c r="CI7786" s="6"/>
      <c r="CJ7786" s="5"/>
      <c r="CK7786" s="25"/>
      <c r="CL7786" s="5"/>
      <c r="DN7786" s="14"/>
      <c r="DO7786" s="14"/>
      <c r="DP7786" s="5"/>
      <c r="DQ7786" s="25"/>
      <c r="DR7786" s="25"/>
      <c r="DS7786" s="96"/>
      <c r="DT7786" s="83"/>
      <c r="DU7786" s="14"/>
      <c r="DX7786" s="83"/>
      <c r="DY7786" s="83"/>
      <c r="DZ7786" s="83"/>
      <c r="EA7786" s="83"/>
      <c r="EJ7786" s="54"/>
      <c r="EK7786" s="22"/>
      <c r="EL7786" s="24"/>
      <c r="EP7786" s="23"/>
      <c r="EQ7786" s="24"/>
      <c r="ER7786" s="22"/>
      <c r="ES7786" s="24"/>
      <c r="ET7786" s="24"/>
      <c r="EU7786" s="23"/>
      <c r="EV7786" s="26"/>
      <c r="EX7786" s="6"/>
      <c r="EY7786" s="24"/>
      <c r="EZ7786" s="109"/>
      <c r="FA7786" s="66"/>
      <c r="FB7786" s="5"/>
      <c r="FC7786" s="68"/>
      <c r="FD7786" s="67"/>
      <c r="FE7786" s="67"/>
      <c r="FF7786" s="64"/>
      <c r="FG7786" s="5"/>
      <c r="FH7786" s="69"/>
      <c r="FI7786" s="6"/>
      <c r="FJ7786" s="5"/>
      <c r="FK7786" s="25"/>
      <c r="FL7786" s="5"/>
    </row>
    <row r="7787" spans="40:168">
      <c r="AN7787" s="14"/>
      <c r="AO7787" s="14"/>
      <c r="AP7787" s="5"/>
      <c r="AQ7787" s="25"/>
      <c r="AR7787" s="25"/>
      <c r="AS7787" s="96"/>
      <c r="AT7787" s="83"/>
      <c r="AU7787" s="14"/>
      <c r="AX7787" s="83"/>
      <c r="AY7787" s="83"/>
      <c r="AZ7787" s="83"/>
      <c r="BA7787" s="83"/>
      <c r="BJ7787" s="54"/>
      <c r="BK7787" s="22"/>
      <c r="BL7787" s="24"/>
      <c r="BP7787" s="23"/>
      <c r="BQ7787" s="24"/>
      <c r="BR7787" s="22"/>
      <c r="BS7787" s="24"/>
      <c r="BT7787" s="24"/>
      <c r="BU7787" s="23"/>
      <c r="BV7787" s="26"/>
      <c r="BX7787" s="6"/>
      <c r="BY7787" s="24"/>
      <c r="BZ7787" s="109"/>
      <c r="CA7787" s="66"/>
      <c r="CB7787" s="5"/>
      <c r="CC7787" s="68"/>
      <c r="CD7787" s="67"/>
      <c r="CE7787" s="67"/>
      <c r="CF7787" s="64"/>
      <c r="CG7787" s="5"/>
      <c r="CH7787" s="69"/>
      <c r="CI7787" s="6"/>
      <c r="CJ7787" s="5"/>
      <c r="CK7787" s="25"/>
      <c r="CL7787" s="5"/>
      <c r="DN7787" s="14"/>
      <c r="DO7787" s="14"/>
      <c r="DP7787" s="5"/>
      <c r="DQ7787" s="25"/>
      <c r="DR7787" s="25"/>
      <c r="DS7787" s="96"/>
      <c r="DT7787" s="83"/>
      <c r="DU7787" s="14"/>
      <c r="DX7787" s="83"/>
      <c r="DY7787" s="83"/>
      <c r="DZ7787" s="83"/>
      <c r="EA7787" s="83"/>
      <c r="EJ7787" s="54"/>
      <c r="EK7787" s="22"/>
      <c r="EL7787" s="24"/>
      <c r="EP7787" s="23"/>
      <c r="EQ7787" s="24"/>
      <c r="ER7787" s="22"/>
      <c r="ES7787" s="24"/>
      <c r="ET7787" s="24"/>
      <c r="EU7787" s="23"/>
      <c r="EV7787" s="26"/>
      <c r="EX7787" s="6"/>
      <c r="EY7787" s="24"/>
      <c r="EZ7787" s="109"/>
      <c r="FA7787" s="66"/>
      <c r="FB7787" s="5"/>
      <c r="FC7787" s="68"/>
      <c r="FD7787" s="67"/>
      <c r="FE7787" s="67"/>
      <c r="FF7787" s="64"/>
      <c r="FG7787" s="5"/>
      <c r="FH7787" s="69"/>
      <c r="FI7787" s="6"/>
      <c r="FJ7787" s="5"/>
      <c r="FK7787" s="25"/>
      <c r="FL7787" s="5"/>
    </row>
    <row r="7788" spans="40:168">
      <c r="AN7788" s="14"/>
      <c r="AO7788" s="14"/>
      <c r="AP7788" s="5"/>
      <c r="AQ7788" s="25"/>
      <c r="AR7788" s="25"/>
      <c r="AS7788" s="96"/>
      <c r="AT7788" s="83"/>
      <c r="AU7788" s="14"/>
      <c r="AX7788" s="83"/>
      <c r="AY7788" s="83"/>
      <c r="AZ7788" s="83"/>
      <c r="BA7788" s="83"/>
      <c r="BJ7788" s="54"/>
      <c r="BK7788" s="22"/>
      <c r="BL7788" s="24"/>
      <c r="BP7788" s="23"/>
      <c r="BQ7788" s="24"/>
      <c r="BR7788" s="22"/>
      <c r="BS7788" s="24"/>
      <c r="BT7788" s="24"/>
      <c r="BU7788" s="23"/>
      <c r="BV7788" s="26"/>
      <c r="BX7788" s="6"/>
      <c r="BY7788" s="24"/>
      <c r="BZ7788" s="109"/>
      <c r="CA7788" s="66"/>
      <c r="CB7788" s="5"/>
      <c r="CC7788" s="68"/>
      <c r="CD7788" s="67"/>
      <c r="CE7788" s="67"/>
      <c r="CF7788" s="64"/>
      <c r="CG7788" s="5"/>
      <c r="CH7788" s="69"/>
      <c r="CI7788" s="6"/>
      <c r="CJ7788" s="5"/>
      <c r="CK7788" s="25"/>
      <c r="CL7788" s="5"/>
      <c r="DN7788" s="14"/>
      <c r="DO7788" s="14"/>
      <c r="DP7788" s="5"/>
      <c r="DQ7788" s="25"/>
      <c r="DR7788" s="25"/>
      <c r="DS7788" s="96"/>
      <c r="DT7788" s="83"/>
      <c r="DU7788" s="14"/>
      <c r="DX7788" s="83"/>
      <c r="DY7788" s="83"/>
      <c r="DZ7788" s="83"/>
      <c r="EA7788" s="83"/>
      <c r="EJ7788" s="54"/>
      <c r="EK7788" s="22"/>
      <c r="EL7788" s="24"/>
      <c r="EP7788" s="23"/>
      <c r="EQ7788" s="24"/>
      <c r="ER7788" s="22"/>
      <c r="ES7788" s="24"/>
      <c r="ET7788" s="24"/>
      <c r="EU7788" s="23"/>
      <c r="EV7788" s="26"/>
      <c r="EX7788" s="6"/>
      <c r="EY7788" s="24"/>
      <c r="EZ7788" s="109"/>
      <c r="FA7788" s="66"/>
      <c r="FB7788" s="5"/>
      <c r="FC7788" s="68"/>
      <c r="FD7788" s="67"/>
      <c r="FE7788" s="67"/>
      <c r="FF7788" s="64"/>
      <c r="FG7788" s="5"/>
      <c r="FH7788" s="69"/>
      <c r="FI7788" s="6"/>
      <c r="FJ7788" s="5"/>
      <c r="FK7788" s="25"/>
      <c r="FL7788" s="5"/>
    </row>
    <row r="7789" spans="40:168">
      <c r="AN7789" s="14"/>
      <c r="AO7789" s="14"/>
      <c r="AP7789" s="5"/>
      <c r="AQ7789" s="25"/>
      <c r="AR7789" s="25"/>
      <c r="AS7789" s="96"/>
      <c r="AT7789" s="83"/>
      <c r="AU7789" s="14"/>
      <c r="AX7789" s="83"/>
      <c r="AY7789" s="83"/>
      <c r="AZ7789" s="83"/>
      <c r="BA7789" s="83"/>
      <c r="BJ7789" s="54"/>
      <c r="BK7789" s="22"/>
      <c r="BL7789" s="24"/>
      <c r="BP7789" s="23"/>
      <c r="BQ7789" s="24"/>
      <c r="BR7789" s="22"/>
      <c r="BS7789" s="24"/>
      <c r="BT7789" s="24"/>
      <c r="BU7789" s="23"/>
      <c r="BV7789" s="26"/>
      <c r="BX7789" s="6"/>
      <c r="BY7789" s="24"/>
      <c r="BZ7789" s="109"/>
      <c r="CA7789" s="66"/>
      <c r="CB7789" s="5"/>
      <c r="CC7789" s="68"/>
      <c r="CD7789" s="67"/>
      <c r="CE7789" s="67"/>
      <c r="CF7789" s="64"/>
      <c r="CG7789" s="5"/>
      <c r="CH7789" s="69"/>
      <c r="CI7789" s="6"/>
      <c r="CJ7789" s="5"/>
      <c r="CK7789" s="25"/>
      <c r="CL7789" s="5"/>
      <c r="DN7789" s="14"/>
      <c r="DO7789" s="14"/>
      <c r="DP7789" s="5"/>
      <c r="DQ7789" s="25"/>
      <c r="DR7789" s="25"/>
      <c r="DS7789" s="96"/>
      <c r="DT7789" s="83"/>
      <c r="DU7789" s="14"/>
      <c r="DX7789" s="83"/>
      <c r="DY7789" s="83"/>
      <c r="DZ7789" s="83"/>
      <c r="EA7789" s="83"/>
      <c r="EJ7789" s="54"/>
      <c r="EK7789" s="22"/>
      <c r="EL7789" s="24"/>
      <c r="EP7789" s="23"/>
      <c r="EQ7789" s="24"/>
      <c r="ER7789" s="22"/>
      <c r="ES7789" s="24"/>
      <c r="ET7789" s="24"/>
      <c r="EU7789" s="23"/>
      <c r="EV7789" s="26"/>
      <c r="EX7789" s="6"/>
      <c r="EY7789" s="24"/>
      <c r="EZ7789" s="109"/>
      <c r="FA7789" s="66"/>
      <c r="FB7789" s="5"/>
      <c r="FC7789" s="68"/>
      <c r="FD7789" s="67"/>
      <c r="FE7789" s="67"/>
      <c r="FF7789" s="64"/>
      <c r="FG7789" s="5"/>
      <c r="FH7789" s="69"/>
      <c r="FI7789" s="6"/>
      <c r="FJ7789" s="5"/>
      <c r="FK7789" s="25"/>
      <c r="FL7789" s="5"/>
    </row>
    <row r="7790" spans="40:168">
      <c r="AN7790" s="14"/>
      <c r="AO7790" s="14"/>
      <c r="AP7790" s="5"/>
      <c r="AQ7790" s="25"/>
      <c r="AR7790" s="25"/>
      <c r="AS7790" s="96"/>
      <c r="AT7790" s="83"/>
      <c r="AU7790" s="14"/>
      <c r="AX7790" s="83"/>
      <c r="AY7790" s="83"/>
      <c r="AZ7790" s="83"/>
      <c r="BA7790" s="83"/>
      <c r="BJ7790" s="54"/>
      <c r="BK7790" s="22"/>
      <c r="BL7790" s="24"/>
      <c r="BP7790" s="23"/>
      <c r="BQ7790" s="24"/>
      <c r="BR7790" s="22"/>
      <c r="BS7790" s="24"/>
      <c r="BT7790" s="24"/>
      <c r="BU7790" s="23"/>
      <c r="BV7790" s="26"/>
      <c r="BX7790" s="6"/>
      <c r="BY7790" s="24"/>
      <c r="BZ7790" s="109"/>
      <c r="CA7790" s="66"/>
      <c r="CB7790" s="5"/>
      <c r="CC7790" s="68"/>
      <c r="CD7790" s="67"/>
      <c r="CE7790" s="67"/>
      <c r="CF7790" s="64"/>
      <c r="CG7790" s="5"/>
      <c r="CH7790" s="69"/>
      <c r="CI7790" s="6"/>
      <c r="CJ7790" s="5"/>
      <c r="CK7790" s="25"/>
      <c r="CL7790" s="5"/>
      <c r="DN7790" s="14"/>
      <c r="DO7790" s="14"/>
      <c r="DP7790" s="5"/>
      <c r="DQ7790" s="25"/>
      <c r="DR7790" s="25"/>
      <c r="DS7790" s="96"/>
      <c r="DT7790" s="83"/>
      <c r="DU7790" s="14"/>
      <c r="DX7790" s="83"/>
      <c r="DY7790" s="83"/>
      <c r="DZ7790" s="83"/>
      <c r="EA7790" s="83"/>
      <c r="EJ7790" s="54"/>
      <c r="EK7790" s="22"/>
      <c r="EL7790" s="24"/>
      <c r="EP7790" s="23"/>
      <c r="EQ7790" s="24"/>
      <c r="ER7790" s="22"/>
      <c r="ES7790" s="24"/>
      <c r="ET7790" s="24"/>
      <c r="EU7790" s="23"/>
      <c r="EV7790" s="26"/>
      <c r="EX7790" s="6"/>
      <c r="EY7790" s="24"/>
      <c r="EZ7790" s="109"/>
      <c r="FA7790" s="66"/>
      <c r="FB7790" s="5"/>
      <c r="FC7790" s="68"/>
      <c r="FD7790" s="67"/>
      <c r="FE7790" s="67"/>
      <c r="FF7790" s="64"/>
      <c r="FG7790" s="5"/>
      <c r="FH7790" s="69"/>
      <c r="FI7790" s="6"/>
      <c r="FJ7790" s="5"/>
      <c r="FK7790" s="25"/>
      <c r="FL7790" s="5"/>
    </row>
    <row r="7791" spans="40:168">
      <c r="AN7791" s="14"/>
      <c r="AO7791" s="14"/>
      <c r="AP7791" s="5"/>
      <c r="AQ7791" s="25"/>
      <c r="AR7791" s="25"/>
      <c r="AS7791" s="96"/>
      <c r="AT7791" s="83"/>
      <c r="AU7791" s="14"/>
      <c r="AX7791" s="83"/>
      <c r="AY7791" s="83"/>
      <c r="AZ7791" s="83"/>
      <c r="BA7791" s="83"/>
      <c r="BJ7791" s="54"/>
      <c r="BK7791" s="22"/>
      <c r="BL7791" s="24"/>
      <c r="BP7791" s="23"/>
      <c r="BQ7791" s="24"/>
      <c r="BR7791" s="22"/>
      <c r="BS7791" s="24"/>
      <c r="BT7791" s="24"/>
      <c r="BU7791" s="23"/>
      <c r="BV7791" s="26"/>
      <c r="BX7791" s="6"/>
      <c r="BY7791" s="24"/>
      <c r="BZ7791" s="109"/>
      <c r="CA7791" s="66"/>
      <c r="CB7791" s="5"/>
      <c r="CC7791" s="68"/>
      <c r="CD7791" s="67"/>
      <c r="CE7791" s="67"/>
      <c r="CF7791" s="64"/>
      <c r="CG7791" s="5"/>
      <c r="CH7791" s="69"/>
      <c r="CI7791" s="6"/>
      <c r="CJ7791" s="5"/>
      <c r="CK7791" s="25"/>
      <c r="CL7791" s="5"/>
      <c r="DN7791" s="14"/>
      <c r="DO7791" s="14"/>
      <c r="DP7791" s="5"/>
      <c r="DQ7791" s="25"/>
      <c r="DR7791" s="25"/>
      <c r="DS7791" s="96"/>
      <c r="DT7791" s="83"/>
      <c r="DU7791" s="14"/>
      <c r="DX7791" s="83"/>
      <c r="DY7791" s="83"/>
      <c r="DZ7791" s="83"/>
      <c r="EA7791" s="83"/>
      <c r="EJ7791" s="54"/>
      <c r="EK7791" s="22"/>
      <c r="EL7791" s="24"/>
      <c r="EP7791" s="23"/>
      <c r="EQ7791" s="24"/>
      <c r="ER7791" s="22"/>
      <c r="ES7791" s="24"/>
      <c r="ET7791" s="24"/>
      <c r="EU7791" s="23"/>
      <c r="EV7791" s="26"/>
      <c r="EX7791" s="6"/>
      <c r="EY7791" s="24"/>
      <c r="EZ7791" s="109"/>
      <c r="FA7791" s="66"/>
      <c r="FB7791" s="5"/>
      <c r="FC7791" s="68"/>
      <c r="FD7791" s="67"/>
      <c r="FE7791" s="67"/>
      <c r="FF7791" s="64"/>
      <c r="FG7791" s="5"/>
      <c r="FH7791" s="69"/>
      <c r="FI7791" s="6"/>
      <c r="FJ7791" s="5"/>
      <c r="FK7791" s="25"/>
      <c r="FL7791" s="5"/>
    </row>
    <row r="7792" spans="40:168">
      <c r="AN7792" s="14"/>
      <c r="AO7792" s="14"/>
      <c r="AP7792" s="5"/>
      <c r="AQ7792" s="25"/>
      <c r="AR7792" s="25"/>
      <c r="AS7792" s="96"/>
      <c r="AT7792" s="83"/>
      <c r="AU7792" s="14"/>
      <c r="AX7792" s="83"/>
      <c r="AY7792" s="83"/>
      <c r="AZ7792" s="83"/>
      <c r="BA7792" s="83"/>
      <c r="BJ7792" s="54"/>
      <c r="BK7792" s="22"/>
      <c r="BL7792" s="24"/>
      <c r="BP7792" s="23"/>
      <c r="BQ7792" s="24"/>
      <c r="BR7792" s="22"/>
      <c r="BS7792" s="24"/>
      <c r="BT7792" s="24"/>
      <c r="BU7792" s="23"/>
      <c r="BV7792" s="26"/>
      <c r="BX7792" s="6"/>
      <c r="BY7792" s="24"/>
      <c r="BZ7792" s="109"/>
      <c r="CA7792" s="66"/>
      <c r="CB7792" s="5"/>
      <c r="CC7792" s="68"/>
      <c r="CD7792" s="67"/>
      <c r="CE7792" s="67"/>
      <c r="CF7792" s="64"/>
      <c r="CG7792" s="5"/>
      <c r="CH7792" s="69"/>
      <c r="CI7792" s="6"/>
      <c r="CJ7792" s="5"/>
      <c r="CK7792" s="25"/>
      <c r="CL7792" s="5"/>
      <c r="DN7792" s="14"/>
      <c r="DO7792" s="14"/>
      <c r="DP7792" s="5"/>
      <c r="DQ7792" s="25"/>
      <c r="DR7792" s="25"/>
      <c r="DS7792" s="96"/>
      <c r="DT7792" s="83"/>
      <c r="DU7792" s="14"/>
      <c r="DX7792" s="83"/>
      <c r="DY7792" s="83"/>
      <c r="DZ7792" s="83"/>
      <c r="EA7792" s="83"/>
      <c r="EJ7792" s="54"/>
      <c r="EK7792" s="22"/>
      <c r="EL7792" s="24"/>
      <c r="EP7792" s="23"/>
      <c r="EQ7792" s="24"/>
      <c r="ER7792" s="22"/>
      <c r="ES7792" s="24"/>
      <c r="ET7792" s="24"/>
      <c r="EU7792" s="23"/>
      <c r="EV7792" s="26"/>
      <c r="EX7792" s="6"/>
      <c r="EY7792" s="24"/>
      <c r="EZ7792" s="109"/>
      <c r="FA7792" s="66"/>
      <c r="FB7792" s="5"/>
      <c r="FC7792" s="68"/>
      <c r="FD7792" s="67"/>
      <c r="FE7792" s="67"/>
      <c r="FF7792" s="64"/>
      <c r="FG7792" s="5"/>
      <c r="FH7792" s="69"/>
      <c r="FI7792" s="6"/>
      <c r="FJ7792" s="5"/>
      <c r="FK7792" s="25"/>
      <c r="FL7792" s="5"/>
    </row>
    <row r="7793" spans="40:168">
      <c r="AN7793" s="14"/>
      <c r="AO7793" s="14"/>
      <c r="AP7793" s="5"/>
      <c r="AQ7793" s="25"/>
      <c r="AR7793" s="25"/>
      <c r="AS7793" s="96"/>
      <c r="AT7793" s="83"/>
      <c r="AU7793" s="14"/>
      <c r="AX7793" s="83"/>
      <c r="AY7793" s="83"/>
      <c r="AZ7793" s="83"/>
      <c r="BA7793" s="83"/>
      <c r="BJ7793" s="54"/>
      <c r="BK7793" s="22"/>
      <c r="BL7793" s="24"/>
      <c r="BP7793" s="23"/>
      <c r="BQ7793" s="24"/>
      <c r="BR7793" s="22"/>
      <c r="BS7793" s="24"/>
      <c r="BT7793" s="24"/>
      <c r="BU7793" s="23"/>
      <c r="BV7793" s="26"/>
      <c r="BX7793" s="6"/>
      <c r="BY7793" s="24"/>
      <c r="BZ7793" s="109"/>
      <c r="CA7793" s="66"/>
      <c r="CB7793" s="5"/>
      <c r="CC7793" s="68"/>
      <c r="CD7793" s="67"/>
      <c r="CE7793" s="67"/>
      <c r="CF7793" s="64"/>
      <c r="CG7793" s="5"/>
      <c r="CH7793" s="69"/>
      <c r="CI7793" s="6"/>
      <c r="CJ7793" s="5"/>
      <c r="CK7793" s="25"/>
      <c r="CL7793" s="5"/>
      <c r="DN7793" s="14"/>
      <c r="DO7793" s="14"/>
      <c r="DP7793" s="5"/>
      <c r="DQ7793" s="25"/>
      <c r="DR7793" s="25"/>
      <c r="DS7793" s="96"/>
      <c r="DT7793" s="83"/>
      <c r="DU7793" s="14"/>
      <c r="DX7793" s="83"/>
      <c r="DY7793" s="83"/>
      <c r="DZ7793" s="83"/>
      <c r="EA7793" s="83"/>
      <c r="EJ7793" s="54"/>
      <c r="EK7793" s="22"/>
      <c r="EL7793" s="24"/>
      <c r="EP7793" s="23"/>
      <c r="EQ7793" s="24"/>
      <c r="ER7793" s="22"/>
      <c r="ES7793" s="24"/>
      <c r="ET7793" s="24"/>
      <c r="EU7793" s="23"/>
      <c r="EV7793" s="26"/>
      <c r="EX7793" s="6"/>
      <c r="EY7793" s="24"/>
      <c r="EZ7793" s="109"/>
      <c r="FA7793" s="66"/>
      <c r="FB7793" s="5"/>
      <c r="FC7793" s="68"/>
      <c r="FD7793" s="67"/>
      <c r="FE7793" s="67"/>
      <c r="FF7793" s="64"/>
      <c r="FG7793" s="5"/>
      <c r="FH7793" s="69"/>
      <c r="FI7793" s="6"/>
      <c r="FJ7793" s="5"/>
      <c r="FK7793" s="25"/>
      <c r="FL7793" s="5"/>
    </row>
    <row r="7794" spans="40:168">
      <c r="AN7794" s="14"/>
      <c r="AO7794" s="14"/>
      <c r="AP7794" s="5"/>
      <c r="AQ7794" s="25"/>
      <c r="AR7794" s="25"/>
      <c r="AS7794" s="96"/>
      <c r="AT7794" s="83"/>
      <c r="AU7794" s="14"/>
      <c r="AX7794" s="83"/>
      <c r="AY7794" s="83"/>
      <c r="AZ7794" s="83"/>
      <c r="BA7794" s="83"/>
      <c r="BJ7794" s="54"/>
      <c r="BK7794" s="22"/>
      <c r="BL7794" s="24"/>
      <c r="BP7794" s="23"/>
      <c r="BQ7794" s="24"/>
      <c r="BR7794" s="22"/>
      <c r="BS7794" s="24"/>
      <c r="BT7794" s="24"/>
      <c r="BU7794" s="23"/>
      <c r="BV7794" s="26"/>
      <c r="BX7794" s="6"/>
      <c r="BY7794" s="24"/>
      <c r="BZ7794" s="109"/>
      <c r="CA7794" s="66"/>
      <c r="CB7794" s="5"/>
      <c r="CC7794" s="68"/>
      <c r="CD7794" s="67"/>
      <c r="CE7794" s="67"/>
      <c r="CF7794" s="64"/>
      <c r="CG7794" s="5"/>
      <c r="CH7794" s="69"/>
      <c r="CI7794" s="6"/>
      <c r="CJ7794" s="5"/>
      <c r="CK7794" s="25"/>
      <c r="CL7794" s="5"/>
      <c r="DN7794" s="14"/>
      <c r="DO7794" s="14"/>
      <c r="DP7794" s="5"/>
      <c r="DQ7794" s="25"/>
      <c r="DR7794" s="25"/>
      <c r="DS7794" s="96"/>
      <c r="DT7794" s="83"/>
      <c r="DU7794" s="14"/>
      <c r="DX7794" s="83"/>
      <c r="DY7794" s="83"/>
      <c r="DZ7794" s="83"/>
      <c r="EA7794" s="83"/>
      <c r="EJ7794" s="54"/>
      <c r="EK7794" s="22"/>
      <c r="EL7794" s="24"/>
      <c r="EP7794" s="23"/>
      <c r="EQ7794" s="24"/>
      <c r="ER7794" s="22"/>
      <c r="ES7794" s="24"/>
      <c r="ET7794" s="24"/>
      <c r="EU7794" s="23"/>
      <c r="EV7794" s="26"/>
      <c r="EX7794" s="6"/>
      <c r="EY7794" s="24"/>
      <c r="EZ7794" s="109"/>
      <c r="FA7794" s="66"/>
      <c r="FB7794" s="5"/>
      <c r="FC7794" s="68"/>
      <c r="FD7794" s="67"/>
      <c r="FE7794" s="67"/>
      <c r="FF7794" s="64"/>
      <c r="FG7794" s="5"/>
      <c r="FH7794" s="69"/>
      <c r="FI7794" s="6"/>
      <c r="FJ7794" s="5"/>
      <c r="FK7794" s="25"/>
      <c r="FL7794" s="5"/>
    </row>
    <row r="7795" spans="40:168">
      <c r="AN7795" s="14"/>
      <c r="AO7795" s="14"/>
      <c r="AP7795" s="5"/>
      <c r="AQ7795" s="25"/>
      <c r="AR7795" s="25"/>
      <c r="AS7795" s="96"/>
      <c r="AT7795" s="83"/>
      <c r="AU7795" s="14"/>
      <c r="AX7795" s="83"/>
      <c r="AY7795" s="83"/>
      <c r="AZ7795" s="83"/>
      <c r="BA7795" s="83"/>
      <c r="BJ7795" s="54"/>
      <c r="BK7795" s="22"/>
      <c r="BL7795" s="24"/>
      <c r="BP7795" s="23"/>
      <c r="BQ7795" s="24"/>
      <c r="BR7795" s="22"/>
      <c r="BS7795" s="24"/>
      <c r="BT7795" s="24"/>
      <c r="BU7795" s="23"/>
      <c r="BV7795" s="26"/>
      <c r="BX7795" s="6"/>
      <c r="BY7795" s="24"/>
      <c r="BZ7795" s="109"/>
      <c r="CA7795" s="66"/>
      <c r="CB7795" s="5"/>
      <c r="CC7795" s="68"/>
      <c r="CD7795" s="67"/>
      <c r="CE7795" s="67"/>
      <c r="CF7795" s="64"/>
      <c r="CG7795" s="5"/>
      <c r="CH7795" s="69"/>
      <c r="CI7795" s="6"/>
      <c r="CJ7795" s="5"/>
      <c r="CK7795" s="25"/>
      <c r="CL7795" s="5"/>
      <c r="DN7795" s="14"/>
      <c r="DO7795" s="14"/>
      <c r="DP7795" s="5"/>
      <c r="DQ7795" s="25"/>
      <c r="DR7795" s="25"/>
      <c r="DS7795" s="96"/>
      <c r="DT7795" s="83"/>
      <c r="DU7795" s="14"/>
      <c r="DX7795" s="83"/>
      <c r="DY7795" s="83"/>
      <c r="DZ7795" s="83"/>
      <c r="EA7795" s="83"/>
      <c r="EJ7795" s="54"/>
      <c r="EK7795" s="22"/>
      <c r="EL7795" s="24"/>
      <c r="EP7795" s="23"/>
      <c r="EQ7795" s="24"/>
      <c r="ER7795" s="22"/>
      <c r="ES7795" s="24"/>
      <c r="ET7795" s="24"/>
      <c r="EU7795" s="23"/>
      <c r="EV7795" s="26"/>
      <c r="EX7795" s="6"/>
      <c r="EY7795" s="24"/>
      <c r="EZ7795" s="109"/>
      <c r="FA7795" s="66"/>
      <c r="FB7795" s="5"/>
      <c r="FC7795" s="68"/>
      <c r="FD7795" s="67"/>
      <c r="FE7795" s="67"/>
      <c r="FF7795" s="64"/>
      <c r="FG7795" s="5"/>
      <c r="FH7795" s="69"/>
      <c r="FI7795" s="6"/>
      <c r="FJ7795" s="5"/>
      <c r="FK7795" s="25"/>
      <c r="FL7795" s="5"/>
    </row>
    <row r="7796" spans="40:168">
      <c r="AN7796" s="14"/>
      <c r="AO7796" s="14"/>
      <c r="AP7796" s="5"/>
      <c r="AQ7796" s="25"/>
      <c r="AR7796" s="25"/>
      <c r="AS7796" s="96"/>
      <c r="AT7796" s="83"/>
      <c r="AU7796" s="14"/>
      <c r="AX7796" s="83"/>
      <c r="AY7796" s="83"/>
      <c r="AZ7796" s="83"/>
      <c r="BA7796" s="83"/>
      <c r="BJ7796" s="54"/>
      <c r="BK7796" s="22"/>
      <c r="BL7796" s="24"/>
      <c r="BP7796" s="23"/>
      <c r="BQ7796" s="24"/>
      <c r="BR7796" s="22"/>
      <c r="BS7796" s="24"/>
      <c r="BT7796" s="24"/>
      <c r="BU7796" s="23"/>
      <c r="BV7796" s="26"/>
      <c r="BX7796" s="6"/>
      <c r="BY7796" s="24"/>
      <c r="BZ7796" s="109"/>
      <c r="CA7796" s="66"/>
      <c r="CB7796" s="5"/>
      <c r="CC7796" s="68"/>
      <c r="CD7796" s="67"/>
      <c r="CE7796" s="67"/>
      <c r="CF7796" s="64"/>
      <c r="CG7796" s="5"/>
      <c r="CH7796" s="69"/>
      <c r="CI7796" s="6"/>
      <c r="CJ7796" s="5"/>
      <c r="CK7796" s="25"/>
      <c r="CL7796" s="5"/>
      <c r="DN7796" s="14"/>
      <c r="DO7796" s="14"/>
      <c r="DP7796" s="5"/>
      <c r="DQ7796" s="25"/>
      <c r="DR7796" s="25"/>
      <c r="DS7796" s="96"/>
      <c r="DT7796" s="83"/>
      <c r="DU7796" s="14"/>
      <c r="DX7796" s="83"/>
      <c r="DY7796" s="83"/>
      <c r="DZ7796" s="83"/>
      <c r="EA7796" s="83"/>
      <c r="EJ7796" s="54"/>
      <c r="EK7796" s="22"/>
      <c r="EL7796" s="24"/>
      <c r="EP7796" s="23"/>
      <c r="EQ7796" s="24"/>
      <c r="ER7796" s="22"/>
      <c r="ES7796" s="24"/>
      <c r="ET7796" s="24"/>
      <c r="EU7796" s="23"/>
      <c r="EV7796" s="26"/>
      <c r="EX7796" s="6"/>
      <c r="EY7796" s="24"/>
      <c r="EZ7796" s="109"/>
      <c r="FA7796" s="66"/>
      <c r="FB7796" s="5"/>
      <c r="FC7796" s="68"/>
      <c r="FD7796" s="67"/>
      <c r="FE7796" s="67"/>
      <c r="FF7796" s="64"/>
      <c r="FG7796" s="5"/>
      <c r="FH7796" s="69"/>
      <c r="FI7796" s="6"/>
      <c r="FJ7796" s="5"/>
      <c r="FK7796" s="25"/>
      <c r="FL7796" s="5"/>
    </row>
    <row r="7797" spans="40:168">
      <c r="AN7797" s="14"/>
      <c r="AO7797" s="14"/>
      <c r="AP7797" s="5"/>
      <c r="AQ7797" s="25"/>
      <c r="AR7797" s="25"/>
      <c r="AS7797" s="96"/>
      <c r="AT7797" s="83"/>
      <c r="AU7797" s="14"/>
      <c r="AX7797" s="83"/>
      <c r="AY7797" s="83"/>
      <c r="AZ7797" s="83"/>
      <c r="BA7797" s="83"/>
      <c r="BJ7797" s="54"/>
      <c r="BK7797" s="22"/>
      <c r="BL7797" s="24"/>
      <c r="BP7797" s="23"/>
      <c r="BQ7797" s="24"/>
      <c r="BR7797" s="22"/>
      <c r="BS7797" s="24"/>
      <c r="BT7797" s="24"/>
      <c r="BU7797" s="23"/>
      <c r="BV7797" s="26"/>
      <c r="BX7797" s="6"/>
      <c r="BY7797" s="24"/>
      <c r="BZ7797" s="109"/>
      <c r="CA7797" s="66"/>
      <c r="CB7797" s="5"/>
      <c r="CC7797" s="68"/>
      <c r="CD7797" s="67"/>
      <c r="CE7797" s="67"/>
      <c r="CF7797" s="64"/>
      <c r="CG7797" s="5"/>
      <c r="CH7797" s="69"/>
      <c r="CI7797" s="6"/>
      <c r="CJ7797" s="5"/>
      <c r="CK7797" s="25"/>
      <c r="CL7797" s="5"/>
      <c r="DN7797" s="14"/>
      <c r="DO7797" s="14"/>
      <c r="DP7797" s="5"/>
      <c r="DQ7797" s="25"/>
      <c r="DR7797" s="25"/>
      <c r="DS7797" s="96"/>
      <c r="DT7797" s="83"/>
      <c r="DU7797" s="14"/>
      <c r="DX7797" s="83"/>
      <c r="DY7797" s="83"/>
      <c r="DZ7797" s="83"/>
      <c r="EA7797" s="83"/>
      <c r="EJ7797" s="54"/>
      <c r="EK7797" s="22"/>
      <c r="EL7797" s="24"/>
      <c r="EP7797" s="23"/>
      <c r="EQ7797" s="24"/>
      <c r="ER7797" s="22"/>
      <c r="ES7797" s="24"/>
      <c r="ET7797" s="24"/>
      <c r="EU7797" s="23"/>
      <c r="EV7797" s="26"/>
      <c r="EX7797" s="6"/>
      <c r="EY7797" s="24"/>
      <c r="EZ7797" s="109"/>
      <c r="FA7797" s="66"/>
      <c r="FB7797" s="5"/>
      <c r="FC7797" s="68"/>
      <c r="FD7797" s="67"/>
      <c r="FE7797" s="67"/>
      <c r="FF7797" s="64"/>
      <c r="FG7797" s="5"/>
      <c r="FH7797" s="69"/>
      <c r="FI7797" s="6"/>
      <c r="FJ7797" s="5"/>
      <c r="FK7797" s="25"/>
      <c r="FL7797" s="5"/>
    </row>
    <row r="7798" spans="40:168">
      <c r="AN7798" s="14"/>
      <c r="AO7798" s="14"/>
      <c r="AP7798" s="5"/>
      <c r="AQ7798" s="25"/>
      <c r="AR7798" s="25"/>
      <c r="AS7798" s="96"/>
      <c r="AT7798" s="83"/>
      <c r="AU7798" s="14"/>
      <c r="AX7798" s="83"/>
      <c r="AY7798" s="83"/>
      <c r="AZ7798" s="83"/>
      <c r="BA7798" s="83"/>
      <c r="BJ7798" s="54"/>
      <c r="BK7798" s="22"/>
      <c r="BL7798" s="24"/>
      <c r="BP7798" s="23"/>
      <c r="BQ7798" s="24"/>
      <c r="BR7798" s="22"/>
      <c r="BS7798" s="24"/>
      <c r="BT7798" s="24"/>
      <c r="BU7798" s="23"/>
      <c r="BV7798" s="26"/>
      <c r="BX7798" s="6"/>
      <c r="BY7798" s="24"/>
      <c r="BZ7798" s="109"/>
      <c r="CA7798" s="66"/>
      <c r="CB7798" s="5"/>
      <c r="CC7798" s="68"/>
      <c r="CD7798" s="67"/>
      <c r="CE7798" s="67"/>
      <c r="CF7798" s="64"/>
      <c r="CG7798" s="5"/>
      <c r="CH7798" s="69"/>
      <c r="CI7798" s="6"/>
      <c r="CJ7798" s="5"/>
      <c r="CK7798" s="25"/>
      <c r="CL7798" s="5"/>
      <c r="DN7798" s="14"/>
      <c r="DO7798" s="14"/>
      <c r="DP7798" s="5"/>
      <c r="DQ7798" s="25"/>
      <c r="DR7798" s="25"/>
      <c r="DS7798" s="96"/>
      <c r="DT7798" s="83"/>
      <c r="DU7798" s="14"/>
      <c r="DX7798" s="83"/>
      <c r="DY7798" s="83"/>
      <c r="DZ7798" s="83"/>
      <c r="EA7798" s="83"/>
      <c r="EJ7798" s="54"/>
      <c r="EK7798" s="22"/>
      <c r="EL7798" s="24"/>
      <c r="EP7798" s="23"/>
      <c r="EQ7798" s="24"/>
      <c r="ER7798" s="22"/>
      <c r="ES7798" s="24"/>
      <c r="ET7798" s="24"/>
      <c r="EU7798" s="23"/>
      <c r="EV7798" s="26"/>
      <c r="EX7798" s="6"/>
      <c r="EY7798" s="24"/>
      <c r="EZ7798" s="109"/>
      <c r="FA7798" s="66"/>
      <c r="FB7798" s="5"/>
      <c r="FC7798" s="68"/>
      <c r="FD7798" s="67"/>
      <c r="FE7798" s="67"/>
      <c r="FF7798" s="64"/>
      <c r="FG7798" s="5"/>
      <c r="FH7798" s="69"/>
      <c r="FI7798" s="6"/>
      <c r="FJ7798" s="5"/>
      <c r="FK7798" s="25"/>
      <c r="FL7798" s="5"/>
    </row>
    <row r="7799" spans="40:168">
      <c r="AN7799" s="14"/>
      <c r="AO7799" s="14"/>
      <c r="AP7799" s="5"/>
      <c r="AQ7799" s="25"/>
      <c r="AR7799" s="25"/>
      <c r="AS7799" s="96"/>
      <c r="AT7799" s="83"/>
      <c r="AU7799" s="14"/>
      <c r="AX7799" s="83"/>
      <c r="AY7799" s="83"/>
      <c r="AZ7799" s="83"/>
      <c r="BA7799" s="83"/>
      <c r="BJ7799" s="54"/>
      <c r="BK7799" s="22"/>
      <c r="BL7799" s="24"/>
      <c r="BP7799" s="23"/>
      <c r="BQ7799" s="24"/>
      <c r="BR7799" s="22"/>
      <c r="BS7799" s="24"/>
      <c r="BT7799" s="24"/>
      <c r="BU7799" s="23"/>
      <c r="BV7799" s="26"/>
      <c r="BX7799" s="6"/>
      <c r="BY7799" s="24"/>
      <c r="BZ7799" s="109"/>
      <c r="CA7799" s="66"/>
      <c r="CB7799" s="5"/>
      <c r="CC7799" s="68"/>
      <c r="CD7799" s="67"/>
      <c r="CE7799" s="67"/>
      <c r="CF7799" s="64"/>
      <c r="CG7799" s="5"/>
      <c r="CH7799" s="69"/>
      <c r="CI7799" s="6"/>
      <c r="CJ7799" s="5"/>
      <c r="CK7799" s="25"/>
      <c r="CL7799" s="5"/>
      <c r="DN7799" s="14"/>
      <c r="DO7799" s="14"/>
      <c r="DP7799" s="5"/>
      <c r="DQ7799" s="25"/>
      <c r="DR7799" s="25"/>
      <c r="DS7799" s="96"/>
      <c r="DT7799" s="83"/>
      <c r="DU7799" s="14"/>
      <c r="DX7799" s="83"/>
      <c r="DY7799" s="83"/>
      <c r="DZ7799" s="83"/>
      <c r="EA7799" s="83"/>
      <c r="EJ7799" s="54"/>
      <c r="EK7799" s="22"/>
      <c r="EL7799" s="24"/>
      <c r="EP7799" s="23"/>
      <c r="EQ7799" s="24"/>
      <c r="ER7799" s="22"/>
      <c r="ES7799" s="24"/>
      <c r="ET7799" s="24"/>
      <c r="EU7799" s="23"/>
      <c r="EV7799" s="26"/>
      <c r="EX7799" s="6"/>
      <c r="EY7799" s="24"/>
      <c r="EZ7799" s="109"/>
      <c r="FA7799" s="66"/>
      <c r="FB7799" s="5"/>
      <c r="FC7799" s="68"/>
      <c r="FD7799" s="67"/>
      <c r="FE7799" s="67"/>
      <c r="FF7799" s="64"/>
      <c r="FG7799" s="5"/>
      <c r="FH7799" s="69"/>
      <c r="FI7799" s="6"/>
      <c r="FJ7799" s="5"/>
      <c r="FK7799" s="25"/>
      <c r="FL7799" s="5"/>
    </row>
    <row r="7800" spans="40:168">
      <c r="AN7800" s="14"/>
      <c r="AO7800" s="14"/>
      <c r="AP7800" s="5"/>
      <c r="AQ7800" s="25"/>
      <c r="AR7800" s="25"/>
      <c r="AS7800" s="96"/>
      <c r="AT7800" s="83"/>
      <c r="AU7800" s="14"/>
      <c r="AX7800" s="83"/>
      <c r="AY7800" s="83"/>
      <c r="AZ7800" s="83"/>
      <c r="BA7800" s="83"/>
      <c r="BJ7800" s="54"/>
      <c r="BK7800" s="22"/>
      <c r="BL7800" s="24"/>
      <c r="BP7800" s="23"/>
      <c r="BQ7800" s="24"/>
      <c r="BR7800" s="22"/>
      <c r="BS7800" s="24"/>
      <c r="BT7800" s="24"/>
      <c r="BU7800" s="23"/>
      <c r="BV7800" s="26"/>
      <c r="BX7800" s="6"/>
      <c r="BY7800" s="24"/>
      <c r="BZ7800" s="109"/>
      <c r="CA7800" s="66"/>
      <c r="CB7800" s="5"/>
      <c r="CC7800" s="68"/>
      <c r="CD7800" s="67"/>
      <c r="CE7800" s="67"/>
      <c r="CF7800" s="64"/>
      <c r="CG7800" s="5"/>
      <c r="CH7800" s="69"/>
      <c r="CI7800" s="6"/>
      <c r="CJ7800" s="5"/>
      <c r="CK7800" s="25"/>
      <c r="CL7800" s="5"/>
      <c r="DN7800" s="14"/>
      <c r="DO7800" s="14"/>
      <c r="DP7800" s="5"/>
      <c r="DQ7800" s="25"/>
      <c r="DR7800" s="25"/>
      <c r="DS7800" s="96"/>
      <c r="DT7800" s="83"/>
      <c r="DU7800" s="14"/>
      <c r="DX7800" s="83"/>
      <c r="DY7800" s="83"/>
      <c r="DZ7800" s="83"/>
      <c r="EA7800" s="83"/>
      <c r="EJ7800" s="54"/>
      <c r="EK7800" s="22"/>
      <c r="EL7800" s="24"/>
      <c r="EP7800" s="23"/>
      <c r="EQ7800" s="24"/>
      <c r="ER7800" s="22"/>
      <c r="ES7800" s="24"/>
      <c r="ET7800" s="24"/>
      <c r="EU7800" s="23"/>
      <c r="EV7800" s="26"/>
      <c r="EX7800" s="6"/>
      <c r="EY7800" s="24"/>
      <c r="EZ7800" s="109"/>
      <c r="FA7800" s="66"/>
      <c r="FB7800" s="5"/>
      <c r="FC7800" s="68"/>
      <c r="FD7800" s="67"/>
      <c r="FE7800" s="67"/>
      <c r="FF7800" s="64"/>
      <c r="FG7800" s="5"/>
      <c r="FH7800" s="69"/>
      <c r="FI7800" s="6"/>
      <c r="FJ7800" s="5"/>
      <c r="FK7800" s="25"/>
      <c r="FL7800" s="5"/>
    </row>
    <row r="7801" spans="40:168">
      <c r="AN7801" s="14"/>
      <c r="AO7801" s="14"/>
      <c r="AP7801" s="5"/>
      <c r="AQ7801" s="25"/>
      <c r="AR7801" s="25"/>
      <c r="AS7801" s="96"/>
      <c r="AT7801" s="83"/>
      <c r="AU7801" s="14"/>
      <c r="AX7801" s="83"/>
      <c r="AY7801" s="83"/>
      <c r="AZ7801" s="83"/>
      <c r="BA7801" s="83"/>
      <c r="BJ7801" s="54"/>
      <c r="BK7801" s="22"/>
      <c r="BL7801" s="24"/>
      <c r="BP7801" s="23"/>
      <c r="BQ7801" s="24"/>
      <c r="BR7801" s="22"/>
      <c r="BS7801" s="24"/>
      <c r="BT7801" s="24"/>
      <c r="BU7801" s="23"/>
      <c r="BV7801" s="26"/>
      <c r="BX7801" s="6"/>
      <c r="BY7801" s="24"/>
      <c r="BZ7801" s="109"/>
      <c r="CA7801" s="66"/>
      <c r="CB7801" s="5"/>
      <c r="CC7801" s="68"/>
      <c r="CD7801" s="67"/>
      <c r="CE7801" s="67"/>
      <c r="CF7801" s="64"/>
      <c r="CG7801" s="5"/>
      <c r="CH7801" s="69"/>
      <c r="CI7801" s="6"/>
      <c r="CJ7801" s="5"/>
      <c r="CK7801" s="25"/>
      <c r="CL7801" s="5"/>
      <c r="DN7801" s="14"/>
      <c r="DO7801" s="14"/>
      <c r="DP7801" s="5"/>
      <c r="DQ7801" s="25"/>
      <c r="DR7801" s="25"/>
      <c r="DS7801" s="96"/>
      <c r="DT7801" s="83"/>
      <c r="DU7801" s="14"/>
      <c r="DX7801" s="83"/>
      <c r="DY7801" s="83"/>
      <c r="DZ7801" s="83"/>
      <c r="EA7801" s="83"/>
      <c r="EJ7801" s="54"/>
      <c r="EK7801" s="22"/>
      <c r="EL7801" s="24"/>
      <c r="EP7801" s="23"/>
      <c r="EQ7801" s="24"/>
      <c r="ER7801" s="22"/>
      <c r="ES7801" s="24"/>
      <c r="ET7801" s="24"/>
      <c r="EU7801" s="23"/>
      <c r="EV7801" s="26"/>
      <c r="EX7801" s="6"/>
      <c r="EY7801" s="24"/>
      <c r="EZ7801" s="109"/>
      <c r="FA7801" s="66"/>
      <c r="FB7801" s="5"/>
      <c r="FC7801" s="68"/>
      <c r="FD7801" s="67"/>
      <c r="FE7801" s="67"/>
      <c r="FF7801" s="64"/>
      <c r="FG7801" s="5"/>
      <c r="FH7801" s="69"/>
      <c r="FI7801" s="6"/>
      <c r="FJ7801" s="5"/>
      <c r="FK7801" s="25"/>
      <c r="FL7801" s="5"/>
    </row>
    <row r="7802" spans="40:168">
      <c r="AN7802" s="14"/>
      <c r="AO7802" s="14"/>
      <c r="AP7802" s="5"/>
      <c r="AQ7802" s="25"/>
      <c r="AR7802" s="25"/>
      <c r="AS7802" s="96"/>
      <c r="AT7802" s="83"/>
      <c r="AU7802" s="14"/>
      <c r="AX7802" s="83"/>
      <c r="AY7802" s="83"/>
      <c r="AZ7802" s="83"/>
      <c r="BA7802" s="83"/>
      <c r="BJ7802" s="54"/>
      <c r="BK7802" s="22"/>
      <c r="BL7802" s="24"/>
      <c r="BP7802" s="23"/>
      <c r="BQ7802" s="24"/>
      <c r="BR7802" s="22"/>
      <c r="BS7802" s="24"/>
      <c r="BT7802" s="24"/>
      <c r="BU7802" s="23"/>
      <c r="BV7802" s="26"/>
      <c r="BX7802" s="6"/>
      <c r="BY7802" s="24"/>
      <c r="BZ7802" s="109"/>
      <c r="CA7802" s="66"/>
      <c r="CB7802" s="5"/>
      <c r="CC7802" s="68"/>
      <c r="CD7802" s="67"/>
      <c r="CE7802" s="67"/>
      <c r="CF7802" s="64"/>
      <c r="CG7802" s="5"/>
      <c r="CH7802" s="69"/>
      <c r="CI7802" s="6"/>
      <c r="CJ7802" s="5"/>
      <c r="CK7802" s="25"/>
      <c r="CL7802" s="5"/>
      <c r="DN7802" s="14"/>
      <c r="DO7802" s="14"/>
      <c r="DP7802" s="5"/>
      <c r="DQ7802" s="25"/>
      <c r="DR7802" s="25"/>
      <c r="DS7802" s="96"/>
      <c r="DT7802" s="83"/>
      <c r="DU7802" s="14"/>
      <c r="DX7802" s="83"/>
      <c r="DY7802" s="83"/>
      <c r="DZ7802" s="83"/>
      <c r="EA7802" s="83"/>
      <c r="EJ7802" s="54"/>
      <c r="EK7802" s="22"/>
      <c r="EL7802" s="24"/>
      <c r="EP7802" s="23"/>
      <c r="EQ7802" s="24"/>
      <c r="ER7802" s="22"/>
      <c r="ES7802" s="24"/>
      <c r="ET7802" s="24"/>
      <c r="EU7802" s="23"/>
      <c r="EV7802" s="26"/>
      <c r="EX7802" s="6"/>
      <c r="EY7802" s="24"/>
      <c r="EZ7802" s="109"/>
      <c r="FA7802" s="66"/>
      <c r="FB7802" s="5"/>
      <c r="FC7802" s="68"/>
      <c r="FD7802" s="67"/>
      <c r="FE7802" s="67"/>
      <c r="FF7802" s="64"/>
      <c r="FG7802" s="5"/>
      <c r="FH7802" s="69"/>
      <c r="FI7802" s="6"/>
      <c r="FJ7802" s="5"/>
      <c r="FK7802" s="25"/>
      <c r="FL7802" s="5"/>
    </row>
    <row r="7803" spans="40:168">
      <c r="AN7803" s="14"/>
      <c r="AO7803" s="14"/>
      <c r="AP7803" s="5"/>
      <c r="AQ7803" s="25"/>
      <c r="AR7803" s="25"/>
      <c r="AS7803" s="96"/>
      <c r="AT7803" s="83"/>
      <c r="AU7803" s="14"/>
      <c r="AX7803" s="83"/>
      <c r="AY7803" s="83"/>
      <c r="AZ7803" s="83"/>
      <c r="BA7803" s="83"/>
      <c r="BJ7803" s="54"/>
      <c r="BK7803" s="22"/>
      <c r="BL7803" s="24"/>
      <c r="BP7803" s="23"/>
      <c r="BQ7803" s="24"/>
      <c r="BR7803" s="22"/>
      <c r="BS7803" s="24"/>
      <c r="BT7803" s="24"/>
      <c r="BU7803" s="23"/>
      <c r="BV7803" s="26"/>
      <c r="BX7803" s="6"/>
      <c r="BY7803" s="24"/>
      <c r="BZ7803" s="109"/>
      <c r="CA7803" s="66"/>
      <c r="CB7803" s="5"/>
      <c r="CC7803" s="68"/>
      <c r="CD7803" s="67"/>
      <c r="CE7803" s="67"/>
      <c r="CF7803" s="64"/>
      <c r="CG7803" s="5"/>
      <c r="CH7803" s="69"/>
      <c r="CI7803" s="6"/>
      <c r="CJ7803" s="5"/>
      <c r="CK7803" s="25"/>
      <c r="CL7803" s="5"/>
      <c r="DN7803" s="14"/>
      <c r="DO7803" s="14"/>
      <c r="DP7803" s="5"/>
      <c r="DQ7803" s="25"/>
      <c r="DR7803" s="25"/>
      <c r="DS7803" s="96"/>
      <c r="DT7803" s="83"/>
      <c r="DU7803" s="14"/>
      <c r="DX7803" s="83"/>
      <c r="DY7803" s="83"/>
      <c r="DZ7803" s="83"/>
      <c r="EA7803" s="83"/>
      <c r="EJ7803" s="54"/>
      <c r="EK7803" s="22"/>
      <c r="EL7803" s="24"/>
      <c r="EP7803" s="23"/>
      <c r="EQ7803" s="24"/>
      <c r="ER7803" s="22"/>
      <c r="ES7803" s="24"/>
      <c r="ET7803" s="24"/>
      <c r="EU7803" s="23"/>
      <c r="EV7803" s="26"/>
      <c r="EX7803" s="6"/>
      <c r="EY7803" s="24"/>
      <c r="EZ7803" s="109"/>
      <c r="FA7803" s="66"/>
      <c r="FB7803" s="5"/>
      <c r="FC7803" s="68"/>
      <c r="FD7803" s="67"/>
      <c r="FE7803" s="67"/>
      <c r="FF7803" s="64"/>
      <c r="FG7803" s="5"/>
      <c r="FH7803" s="69"/>
      <c r="FI7803" s="6"/>
      <c r="FJ7803" s="5"/>
      <c r="FK7803" s="25"/>
      <c r="FL7803" s="5"/>
    </row>
    <row r="7804" spans="40:168">
      <c r="AN7804" s="14"/>
      <c r="AO7804" s="14"/>
      <c r="AP7804" s="5"/>
      <c r="AQ7804" s="25"/>
      <c r="AR7804" s="25"/>
      <c r="AS7804" s="96"/>
      <c r="AT7804" s="83"/>
      <c r="AU7804" s="14"/>
      <c r="AX7804" s="83"/>
      <c r="AY7804" s="83"/>
      <c r="AZ7804" s="83"/>
      <c r="BA7804" s="83"/>
      <c r="BJ7804" s="54"/>
      <c r="BK7804" s="22"/>
      <c r="BL7804" s="24"/>
      <c r="BP7804" s="23"/>
      <c r="BQ7804" s="24"/>
      <c r="BR7804" s="22"/>
      <c r="BS7804" s="24"/>
      <c r="BT7804" s="24"/>
      <c r="BU7804" s="23"/>
      <c r="BV7804" s="26"/>
      <c r="BX7804" s="6"/>
      <c r="BY7804" s="24"/>
      <c r="BZ7804" s="109"/>
      <c r="CA7804" s="66"/>
      <c r="CB7804" s="5"/>
      <c r="CC7804" s="68"/>
      <c r="CD7804" s="67"/>
      <c r="CE7804" s="67"/>
      <c r="CF7804" s="64"/>
      <c r="CG7804" s="5"/>
      <c r="CH7804" s="69"/>
      <c r="CI7804" s="6"/>
      <c r="CJ7804" s="5"/>
      <c r="CK7804" s="25"/>
      <c r="CL7804" s="5"/>
      <c r="DN7804" s="14"/>
      <c r="DO7804" s="14"/>
      <c r="DP7804" s="5"/>
      <c r="DQ7804" s="25"/>
      <c r="DR7804" s="25"/>
      <c r="DS7804" s="96"/>
      <c r="DT7804" s="83"/>
      <c r="DU7804" s="14"/>
      <c r="DX7804" s="83"/>
      <c r="DY7804" s="83"/>
      <c r="DZ7804" s="83"/>
      <c r="EA7804" s="83"/>
      <c r="EJ7804" s="54"/>
      <c r="EK7804" s="22"/>
      <c r="EL7804" s="24"/>
      <c r="EP7804" s="23"/>
      <c r="EQ7804" s="24"/>
      <c r="ER7804" s="22"/>
      <c r="ES7804" s="24"/>
      <c r="ET7804" s="24"/>
      <c r="EU7804" s="23"/>
      <c r="EV7804" s="26"/>
      <c r="EX7804" s="6"/>
      <c r="EY7804" s="24"/>
      <c r="EZ7804" s="109"/>
      <c r="FA7804" s="66"/>
      <c r="FB7804" s="5"/>
      <c r="FC7804" s="68"/>
      <c r="FD7804" s="67"/>
      <c r="FE7804" s="67"/>
      <c r="FF7804" s="64"/>
      <c r="FG7804" s="5"/>
      <c r="FH7804" s="69"/>
      <c r="FI7804" s="6"/>
      <c r="FJ7804" s="5"/>
      <c r="FK7804" s="25"/>
      <c r="FL7804" s="5"/>
    </row>
    <row r="7805" spans="40:168">
      <c r="AN7805" s="14"/>
      <c r="AO7805" s="14"/>
      <c r="AP7805" s="5"/>
      <c r="AQ7805" s="25"/>
      <c r="AR7805" s="25"/>
      <c r="AS7805" s="96"/>
      <c r="AT7805" s="83"/>
      <c r="AU7805" s="14"/>
      <c r="AX7805" s="83"/>
      <c r="AY7805" s="83"/>
      <c r="AZ7805" s="83"/>
      <c r="BA7805" s="83"/>
      <c r="BJ7805" s="54"/>
      <c r="BK7805" s="22"/>
      <c r="BL7805" s="24"/>
      <c r="BP7805" s="23"/>
      <c r="BQ7805" s="24"/>
      <c r="BR7805" s="22"/>
      <c r="BS7805" s="24"/>
      <c r="BT7805" s="24"/>
      <c r="BU7805" s="23"/>
      <c r="BV7805" s="26"/>
      <c r="BX7805" s="6"/>
      <c r="BY7805" s="24"/>
      <c r="BZ7805" s="109"/>
      <c r="CA7805" s="66"/>
      <c r="CB7805" s="5"/>
      <c r="CC7805" s="68"/>
      <c r="CD7805" s="67"/>
      <c r="CE7805" s="67"/>
      <c r="CF7805" s="64"/>
      <c r="CG7805" s="5"/>
      <c r="CH7805" s="69"/>
      <c r="CI7805" s="6"/>
      <c r="CJ7805" s="5"/>
      <c r="CK7805" s="25"/>
      <c r="CL7805" s="5"/>
      <c r="DN7805" s="14"/>
      <c r="DO7805" s="14"/>
      <c r="DP7805" s="5"/>
      <c r="DQ7805" s="25"/>
      <c r="DR7805" s="25"/>
      <c r="DS7805" s="96"/>
      <c r="DT7805" s="83"/>
      <c r="DU7805" s="14"/>
      <c r="DX7805" s="83"/>
      <c r="DY7805" s="83"/>
      <c r="DZ7805" s="83"/>
      <c r="EA7805" s="83"/>
      <c r="EJ7805" s="54"/>
      <c r="EK7805" s="22"/>
      <c r="EL7805" s="24"/>
      <c r="EP7805" s="23"/>
      <c r="EQ7805" s="24"/>
      <c r="ER7805" s="22"/>
      <c r="ES7805" s="24"/>
      <c r="ET7805" s="24"/>
      <c r="EU7805" s="23"/>
      <c r="EV7805" s="26"/>
      <c r="EX7805" s="6"/>
      <c r="EY7805" s="24"/>
      <c r="EZ7805" s="109"/>
      <c r="FA7805" s="66"/>
      <c r="FB7805" s="5"/>
      <c r="FC7805" s="68"/>
      <c r="FD7805" s="67"/>
      <c r="FE7805" s="67"/>
      <c r="FF7805" s="64"/>
      <c r="FG7805" s="5"/>
      <c r="FH7805" s="69"/>
      <c r="FI7805" s="6"/>
      <c r="FJ7805" s="5"/>
      <c r="FK7805" s="25"/>
      <c r="FL7805" s="5"/>
    </row>
    <row r="7806" spans="40:168">
      <c r="AN7806" s="14"/>
      <c r="AO7806" s="14"/>
      <c r="AP7806" s="5"/>
      <c r="AQ7806" s="25"/>
      <c r="AR7806" s="25"/>
      <c r="AS7806" s="96"/>
      <c r="AT7806" s="83"/>
      <c r="AU7806" s="14"/>
      <c r="AX7806" s="83"/>
      <c r="AY7806" s="83"/>
      <c r="AZ7806" s="83"/>
      <c r="BA7806" s="83"/>
      <c r="BJ7806" s="54"/>
      <c r="BK7806" s="22"/>
      <c r="BL7806" s="24"/>
      <c r="BP7806" s="23"/>
      <c r="BQ7806" s="24"/>
      <c r="BR7806" s="22"/>
      <c r="BS7806" s="24"/>
      <c r="BT7806" s="24"/>
      <c r="BU7806" s="23"/>
      <c r="BV7806" s="26"/>
      <c r="BX7806" s="6"/>
      <c r="BY7806" s="24"/>
      <c r="BZ7806" s="109"/>
      <c r="CA7806" s="66"/>
      <c r="CB7806" s="5"/>
      <c r="CC7806" s="68"/>
      <c r="CD7806" s="67"/>
      <c r="CE7806" s="67"/>
      <c r="CF7806" s="64"/>
      <c r="CG7806" s="5"/>
      <c r="CH7806" s="69"/>
      <c r="CI7806" s="6"/>
      <c r="CJ7806" s="5"/>
      <c r="CK7806" s="25"/>
      <c r="CL7806" s="5"/>
      <c r="DN7806" s="14"/>
      <c r="DO7806" s="14"/>
      <c r="DP7806" s="5"/>
      <c r="DQ7806" s="25"/>
      <c r="DR7806" s="25"/>
      <c r="DS7806" s="96"/>
      <c r="DT7806" s="83"/>
      <c r="DU7806" s="14"/>
      <c r="DX7806" s="83"/>
      <c r="DY7806" s="83"/>
      <c r="DZ7806" s="83"/>
      <c r="EA7806" s="83"/>
      <c r="EJ7806" s="54"/>
      <c r="EK7806" s="22"/>
      <c r="EL7806" s="24"/>
      <c r="EP7806" s="23"/>
      <c r="EQ7806" s="24"/>
      <c r="ER7806" s="22"/>
      <c r="ES7806" s="24"/>
      <c r="ET7806" s="24"/>
      <c r="EU7806" s="23"/>
      <c r="EV7806" s="26"/>
      <c r="EX7806" s="6"/>
      <c r="EY7806" s="24"/>
      <c r="EZ7806" s="109"/>
      <c r="FA7806" s="66"/>
      <c r="FB7806" s="5"/>
      <c r="FC7806" s="68"/>
      <c r="FD7806" s="67"/>
      <c r="FE7806" s="67"/>
      <c r="FF7806" s="64"/>
      <c r="FG7806" s="5"/>
      <c r="FH7806" s="69"/>
      <c r="FI7806" s="6"/>
      <c r="FJ7806" s="5"/>
      <c r="FK7806" s="25"/>
      <c r="FL7806" s="5"/>
    </row>
    <row r="7807" spans="40:168">
      <c r="AN7807" s="14"/>
      <c r="AO7807" s="14"/>
      <c r="AP7807" s="5"/>
      <c r="AQ7807" s="25"/>
      <c r="AR7807" s="25"/>
      <c r="AS7807" s="96"/>
      <c r="AT7807" s="83"/>
      <c r="AU7807" s="14"/>
      <c r="AX7807" s="83"/>
      <c r="AY7807" s="83"/>
      <c r="AZ7807" s="83"/>
      <c r="BA7807" s="83"/>
      <c r="BJ7807" s="54"/>
      <c r="BK7807" s="22"/>
      <c r="BL7807" s="24"/>
      <c r="BP7807" s="23"/>
      <c r="BQ7807" s="24"/>
      <c r="BR7807" s="22"/>
      <c r="BS7807" s="24"/>
      <c r="BT7807" s="24"/>
      <c r="BU7807" s="23"/>
      <c r="BV7807" s="26"/>
      <c r="BX7807" s="6"/>
      <c r="BY7807" s="24"/>
      <c r="BZ7807" s="109"/>
      <c r="CA7807" s="66"/>
      <c r="CB7807" s="5"/>
      <c r="CC7807" s="68"/>
      <c r="CD7807" s="67"/>
      <c r="CE7807" s="67"/>
      <c r="CF7807" s="64"/>
      <c r="CG7807" s="5"/>
      <c r="CH7807" s="69"/>
      <c r="CI7807" s="6"/>
      <c r="CJ7807" s="5"/>
      <c r="CK7807" s="25"/>
      <c r="CL7807" s="5"/>
      <c r="DN7807" s="14"/>
      <c r="DO7807" s="14"/>
      <c r="DP7807" s="5"/>
      <c r="DQ7807" s="25"/>
      <c r="DR7807" s="25"/>
      <c r="DS7807" s="96"/>
      <c r="DT7807" s="83"/>
      <c r="DU7807" s="14"/>
      <c r="DX7807" s="83"/>
      <c r="DY7807" s="83"/>
      <c r="DZ7807" s="83"/>
      <c r="EA7807" s="83"/>
      <c r="EJ7807" s="54"/>
      <c r="EK7807" s="22"/>
      <c r="EL7807" s="24"/>
      <c r="EP7807" s="23"/>
      <c r="EQ7807" s="24"/>
      <c r="ER7807" s="22"/>
      <c r="ES7807" s="24"/>
      <c r="ET7807" s="24"/>
      <c r="EU7807" s="23"/>
      <c r="EV7807" s="26"/>
      <c r="EX7807" s="6"/>
      <c r="EY7807" s="24"/>
      <c r="EZ7807" s="109"/>
      <c r="FA7807" s="66"/>
      <c r="FB7807" s="5"/>
      <c r="FC7807" s="68"/>
      <c r="FD7807" s="67"/>
      <c r="FE7807" s="67"/>
      <c r="FF7807" s="64"/>
      <c r="FG7807" s="5"/>
      <c r="FH7807" s="69"/>
      <c r="FI7807" s="6"/>
      <c r="FJ7807" s="5"/>
      <c r="FK7807" s="25"/>
      <c r="FL7807" s="5"/>
    </row>
    <row r="7808" spans="40:168">
      <c r="AN7808" s="14"/>
      <c r="AO7808" s="14"/>
      <c r="AP7808" s="5"/>
      <c r="AQ7808" s="25"/>
      <c r="AR7808" s="25"/>
      <c r="AS7808" s="96"/>
      <c r="AT7808" s="83"/>
      <c r="AU7808" s="14"/>
      <c r="AX7808" s="83"/>
      <c r="AY7808" s="83"/>
      <c r="AZ7808" s="83"/>
      <c r="BA7808" s="83"/>
      <c r="BJ7808" s="54"/>
      <c r="BK7808" s="22"/>
      <c r="BL7808" s="24"/>
      <c r="BP7808" s="23"/>
      <c r="BQ7808" s="24"/>
      <c r="BR7808" s="22"/>
      <c r="BS7808" s="24"/>
      <c r="BT7808" s="24"/>
      <c r="BU7808" s="23"/>
      <c r="BV7808" s="26"/>
      <c r="BX7808" s="6"/>
      <c r="BY7808" s="24"/>
      <c r="BZ7808" s="109"/>
      <c r="CA7808" s="66"/>
      <c r="CB7808" s="5"/>
      <c r="CC7808" s="68"/>
      <c r="CD7808" s="67"/>
      <c r="CE7808" s="67"/>
      <c r="CF7808" s="64"/>
      <c r="CG7808" s="5"/>
      <c r="CH7808" s="69"/>
      <c r="CI7808" s="6"/>
      <c r="CJ7808" s="5"/>
      <c r="CK7808" s="25"/>
      <c r="CL7808" s="5"/>
      <c r="DN7808" s="14"/>
      <c r="DO7808" s="14"/>
      <c r="DP7808" s="5"/>
      <c r="DQ7808" s="25"/>
      <c r="DR7808" s="25"/>
      <c r="DS7808" s="96"/>
      <c r="DT7808" s="83"/>
      <c r="DU7808" s="14"/>
      <c r="DX7808" s="83"/>
      <c r="DY7808" s="83"/>
      <c r="DZ7808" s="83"/>
      <c r="EA7808" s="83"/>
      <c r="EJ7808" s="54"/>
      <c r="EK7808" s="22"/>
      <c r="EL7808" s="24"/>
      <c r="EP7808" s="23"/>
      <c r="EQ7808" s="24"/>
      <c r="ER7808" s="22"/>
      <c r="ES7808" s="24"/>
      <c r="ET7808" s="24"/>
      <c r="EU7808" s="23"/>
      <c r="EV7808" s="26"/>
      <c r="EX7808" s="6"/>
      <c r="EY7808" s="24"/>
      <c r="EZ7808" s="109"/>
      <c r="FA7808" s="66"/>
      <c r="FB7808" s="5"/>
      <c r="FC7808" s="68"/>
      <c r="FD7808" s="67"/>
      <c r="FE7808" s="67"/>
      <c r="FF7808" s="64"/>
      <c r="FG7808" s="5"/>
      <c r="FH7808" s="69"/>
      <c r="FI7808" s="6"/>
      <c r="FJ7808" s="5"/>
      <c r="FK7808" s="25"/>
      <c r="FL7808" s="5"/>
    </row>
    <row r="7809" spans="40:168">
      <c r="AN7809" s="14"/>
      <c r="AO7809" s="14"/>
      <c r="AP7809" s="5"/>
      <c r="AQ7809" s="25"/>
      <c r="AR7809" s="25"/>
      <c r="AS7809" s="96"/>
      <c r="AT7809" s="83"/>
      <c r="AU7809" s="14"/>
      <c r="AX7809" s="83"/>
      <c r="AY7809" s="83"/>
      <c r="AZ7809" s="83"/>
      <c r="BA7809" s="83"/>
      <c r="BJ7809" s="54"/>
      <c r="BK7809" s="22"/>
      <c r="BL7809" s="24"/>
      <c r="BP7809" s="23"/>
      <c r="BQ7809" s="24"/>
      <c r="BR7809" s="22"/>
      <c r="BS7809" s="24"/>
      <c r="BT7809" s="24"/>
      <c r="BU7809" s="23"/>
      <c r="BV7809" s="26"/>
      <c r="BX7809" s="6"/>
      <c r="BY7809" s="24"/>
      <c r="BZ7809" s="109"/>
      <c r="CA7809" s="66"/>
      <c r="CB7809" s="5"/>
      <c r="CC7809" s="68"/>
      <c r="CD7809" s="67"/>
      <c r="CE7809" s="67"/>
      <c r="CF7809" s="64"/>
      <c r="CG7809" s="5"/>
      <c r="CH7809" s="69"/>
      <c r="CI7809" s="6"/>
      <c r="CJ7809" s="5"/>
      <c r="CK7809" s="25"/>
      <c r="CL7809" s="5"/>
      <c r="DN7809" s="14"/>
      <c r="DO7809" s="14"/>
      <c r="DP7809" s="5"/>
      <c r="DQ7809" s="25"/>
      <c r="DR7809" s="25"/>
      <c r="DS7809" s="96"/>
      <c r="DT7809" s="83"/>
      <c r="DU7809" s="14"/>
      <c r="DX7809" s="83"/>
      <c r="DY7809" s="83"/>
      <c r="DZ7809" s="83"/>
      <c r="EA7809" s="83"/>
      <c r="EJ7809" s="54"/>
      <c r="EK7809" s="22"/>
      <c r="EL7809" s="24"/>
      <c r="EP7809" s="23"/>
      <c r="EQ7809" s="24"/>
      <c r="ER7809" s="22"/>
      <c r="ES7809" s="24"/>
      <c r="ET7809" s="24"/>
      <c r="EU7809" s="23"/>
      <c r="EV7809" s="26"/>
      <c r="EX7809" s="6"/>
      <c r="EY7809" s="24"/>
      <c r="EZ7809" s="109"/>
      <c r="FA7809" s="66"/>
      <c r="FB7809" s="5"/>
      <c r="FC7809" s="68"/>
      <c r="FD7809" s="67"/>
      <c r="FE7809" s="67"/>
      <c r="FF7809" s="64"/>
      <c r="FG7809" s="5"/>
      <c r="FH7809" s="69"/>
      <c r="FI7809" s="6"/>
      <c r="FJ7809" s="5"/>
      <c r="FK7809" s="25"/>
      <c r="FL7809" s="5"/>
    </row>
    <row r="7810" spans="40:168">
      <c r="AN7810" s="14"/>
      <c r="AO7810" s="14"/>
      <c r="AP7810" s="5"/>
      <c r="AQ7810" s="25"/>
      <c r="AR7810" s="25"/>
      <c r="AS7810" s="96"/>
      <c r="AT7810" s="83"/>
      <c r="AU7810" s="14"/>
      <c r="AX7810" s="83"/>
      <c r="AY7810" s="83"/>
      <c r="AZ7810" s="83"/>
      <c r="BA7810" s="83"/>
      <c r="BJ7810" s="54"/>
      <c r="BK7810" s="22"/>
      <c r="BL7810" s="24"/>
      <c r="BP7810" s="23"/>
      <c r="BQ7810" s="24"/>
      <c r="BR7810" s="22"/>
      <c r="BS7810" s="24"/>
      <c r="BT7810" s="24"/>
      <c r="BU7810" s="23"/>
      <c r="BV7810" s="26"/>
      <c r="BX7810" s="6"/>
      <c r="BY7810" s="24"/>
      <c r="BZ7810" s="109"/>
      <c r="CA7810" s="66"/>
      <c r="CB7810" s="5"/>
      <c r="CC7810" s="68"/>
      <c r="CD7810" s="67"/>
      <c r="CE7810" s="67"/>
      <c r="CF7810" s="64"/>
      <c r="CG7810" s="5"/>
      <c r="CH7810" s="69"/>
      <c r="CI7810" s="6"/>
      <c r="CJ7810" s="5"/>
      <c r="CK7810" s="25"/>
      <c r="CL7810" s="5"/>
      <c r="DN7810" s="14"/>
      <c r="DO7810" s="14"/>
      <c r="DP7810" s="5"/>
      <c r="DQ7810" s="25"/>
      <c r="DR7810" s="25"/>
      <c r="DS7810" s="96"/>
      <c r="DT7810" s="83"/>
      <c r="DU7810" s="14"/>
      <c r="DX7810" s="83"/>
      <c r="DY7810" s="83"/>
      <c r="DZ7810" s="83"/>
      <c r="EA7810" s="83"/>
      <c r="EJ7810" s="54"/>
      <c r="EK7810" s="22"/>
      <c r="EL7810" s="24"/>
      <c r="EP7810" s="23"/>
      <c r="EQ7810" s="24"/>
      <c r="ER7810" s="22"/>
      <c r="ES7810" s="24"/>
      <c r="ET7810" s="24"/>
      <c r="EU7810" s="23"/>
      <c r="EV7810" s="26"/>
      <c r="EX7810" s="6"/>
      <c r="EY7810" s="24"/>
      <c r="EZ7810" s="109"/>
      <c r="FA7810" s="66"/>
      <c r="FB7810" s="5"/>
      <c r="FC7810" s="68"/>
      <c r="FD7810" s="67"/>
      <c r="FE7810" s="67"/>
      <c r="FF7810" s="64"/>
      <c r="FG7810" s="5"/>
      <c r="FH7810" s="69"/>
      <c r="FI7810" s="6"/>
      <c r="FJ7810" s="5"/>
      <c r="FK7810" s="25"/>
      <c r="FL7810" s="5"/>
    </row>
    <row r="7811" spans="40:168">
      <c r="AN7811" s="14"/>
      <c r="AO7811" s="14"/>
      <c r="AP7811" s="5"/>
      <c r="AQ7811" s="25"/>
      <c r="AR7811" s="25"/>
      <c r="AS7811" s="96"/>
      <c r="AT7811" s="83"/>
      <c r="AU7811" s="14"/>
      <c r="AX7811" s="83"/>
      <c r="AY7811" s="83"/>
      <c r="AZ7811" s="83"/>
      <c r="BA7811" s="83"/>
      <c r="BJ7811" s="54"/>
      <c r="BK7811" s="22"/>
      <c r="BL7811" s="24"/>
      <c r="BP7811" s="23"/>
      <c r="BQ7811" s="24"/>
      <c r="BR7811" s="22"/>
      <c r="BS7811" s="24"/>
      <c r="BT7811" s="24"/>
      <c r="BU7811" s="23"/>
      <c r="BV7811" s="26"/>
      <c r="BX7811" s="6"/>
      <c r="BY7811" s="24"/>
      <c r="BZ7811" s="109"/>
      <c r="CA7811" s="66"/>
      <c r="CB7811" s="5"/>
      <c r="CC7811" s="68"/>
      <c r="CD7811" s="67"/>
      <c r="CE7811" s="67"/>
      <c r="CF7811" s="64"/>
      <c r="CG7811" s="5"/>
      <c r="CH7811" s="69"/>
      <c r="CI7811" s="6"/>
      <c r="CJ7811" s="5"/>
      <c r="CK7811" s="25"/>
      <c r="CL7811" s="5"/>
      <c r="DN7811" s="14"/>
      <c r="DO7811" s="14"/>
      <c r="DP7811" s="5"/>
      <c r="DQ7811" s="25"/>
      <c r="DR7811" s="25"/>
      <c r="DS7811" s="96"/>
      <c r="DT7811" s="83"/>
      <c r="DU7811" s="14"/>
      <c r="DX7811" s="83"/>
      <c r="DY7811" s="83"/>
      <c r="DZ7811" s="83"/>
      <c r="EA7811" s="83"/>
      <c r="EJ7811" s="54"/>
      <c r="EK7811" s="22"/>
      <c r="EL7811" s="24"/>
      <c r="EP7811" s="23"/>
      <c r="EQ7811" s="24"/>
      <c r="ER7811" s="22"/>
      <c r="ES7811" s="24"/>
      <c r="ET7811" s="24"/>
      <c r="EU7811" s="23"/>
      <c r="EV7811" s="26"/>
      <c r="EX7811" s="6"/>
      <c r="EY7811" s="24"/>
      <c r="EZ7811" s="109"/>
      <c r="FA7811" s="66"/>
      <c r="FB7811" s="5"/>
      <c r="FC7811" s="68"/>
      <c r="FD7811" s="67"/>
      <c r="FE7811" s="67"/>
      <c r="FF7811" s="64"/>
      <c r="FG7811" s="5"/>
      <c r="FH7811" s="69"/>
      <c r="FI7811" s="6"/>
      <c r="FJ7811" s="5"/>
      <c r="FK7811" s="25"/>
      <c r="FL7811" s="5"/>
    </row>
    <row r="7812" spans="40:168">
      <c r="AN7812" s="14"/>
      <c r="AO7812" s="14"/>
      <c r="AP7812" s="5"/>
      <c r="AQ7812" s="25"/>
      <c r="AR7812" s="25"/>
      <c r="AS7812" s="96"/>
      <c r="AT7812" s="83"/>
      <c r="AU7812" s="14"/>
      <c r="AX7812" s="83"/>
      <c r="AY7812" s="83"/>
      <c r="AZ7812" s="83"/>
      <c r="BA7812" s="83"/>
      <c r="BJ7812" s="54"/>
      <c r="BK7812" s="22"/>
      <c r="BL7812" s="24"/>
      <c r="BP7812" s="23"/>
      <c r="BQ7812" s="24"/>
      <c r="BR7812" s="22"/>
      <c r="BS7812" s="24"/>
      <c r="BT7812" s="24"/>
      <c r="BU7812" s="23"/>
      <c r="BV7812" s="26"/>
      <c r="BX7812" s="6"/>
      <c r="BY7812" s="24"/>
      <c r="BZ7812" s="109"/>
      <c r="CA7812" s="66"/>
      <c r="CB7812" s="5"/>
      <c r="CC7812" s="68"/>
      <c r="CD7812" s="67"/>
      <c r="CE7812" s="67"/>
      <c r="CF7812" s="64"/>
      <c r="CG7812" s="5"/>
      <c r="CH7812" s="69"/>
      <c r="CI7812" s="6"/>
      <c r="CJ7812" s="5"/>
      <c r="CK7812" s="25"/>
      <c r="CL7812" s="5"/>
      <c r="DN7812" s="14"/>
      <c r="DO7812" s="14"/>
      <c r="DP7812" s="5"/>
      <c r="DQ7812" s="25"/>
      <c r="DR7812" s="25"/>
      <c r="DS7812" s="96"/>
      <c r="DT7812" s="83"/>
      <c r="DU7812" s="14"/>
      <c r="DX7812" s="83"/>
      <c r="DY7812" s="83"/>
      <c r="DZ7812" s="83"/>
      <c r="EA7812" s="83"/>
      <c r="EJ7812" s="54"/>
      <c r="EK7812" s="22"/>
      <c r="EL7812" s="24"/>
      <c r="EP7812" s="23"/>
      <c r="EQ7812" s="24"/>
      <c r="ER7812" s="22"/>
      <c r="ES7812" s="24"/>
      <c r="ET7812" s="24"/>
      <c r="EU7812" s="23"/>
      <c r="EV7812" s="26"/>
      <c r="EX7812" s="6"/>
      <c r="EY7812" s="24"/>
      <c r="EZ7812" s="109"/>
      <c r="FA7812" s="66"/>
      <c r="FB7812" s="5"/>
      <c r="FC7812" s="68"/>
      <c r="FD7812" s="67"/>
      <c r="FE7812" s="67"/>
      <c r="FF7812" s="64"/>
      <c r="FG7812" s="5"/>
      <c r="FH7812" s="69"/>
      <c r="FI7812" s="6"/>
      <c r="FJ7812" s="5"/>
      <c r="FK7812" s="25"/>
      <c r="FL7812" s="5"/>
    </row>
    <row r="7813" spans="40:168">
      <c r="AN7813" s="14"/>
      <c r="AO7813" s="14"/>
      <c r="AP7813" s="5"/>
      <c r="AQ7813" s="25"/>
      <c r="AR7813" s="25"/>
      <c r="AS7813" s="96"/>
      <c r="AT7813" s="83"/>
      <c r="AU7813" s="14"/>
      <c r="AX7813" s="83"/>
      <c r="AY7813" s="83"/>
      <c r="AZ7813" s="83"/>
      <c r="BA7813" s="83"/>
      <c r="BJ7813" s="54"/>
      <c r="BK7813" s="22"/>
      <c r="BL7813" s="24"/>
      <c r="BP7813" s="23"/>
      <c r="BQ7813" s="24"/>
      <c r="BR7813" s="22"/>
      <c r="BS7813" s="24"/>
      <c r="BT7813" s="24"/>
      <c r="BU7813" s="23"/>
      <c r="BV7813" s="26"/>
      <c r="BX7813" s="6"/>
      <c r="BY7813" s="24"/>
      <c r="BZ7813" s="109"/>
      <c r="CA7813" s="66"/>
      <c r="CB7813" s="5"/>
      <c r="CC7813" s="68"/>
      <c r="CD7813" s="67"/>
      <c r="CE7813" s="67"/>
      <c r="CF7813" s="64"/>
      <c r="CG7813" s="5"/>
      <c r="CH7813" s="69"/>
      <c r="CI7813" s="6"/>
      <c r="CJ7813" s="5"/>
      <c r="CK7813" s="25"/>
      <c r="CL7813" s="5"/>
      <c r="DN7813" s="14"/>
      <c r="DO7813" s="14"/>
      <c r="DP7813" s="5"/>
      <c r="DQ7813" s="25"/>
      <c r="DR7813" s="25"/>
      <c r="DS7813" s="96"/>
      <c r="DT7813" s="83"/>
      <c r="DU7813" s="14"/>
      <c r="DX7813" s="83"/>
      <c r="DY7813" s="83"/>
      <c r="DZ7813" s="83"/>
      <c r="EA7813" s="83"/>
      <c r="EJ7813" s="54"/>
      <c r="EK7813" s="22"/>
      <c r="EL7813" s="24"/>
      <c r="EP7813" s="23"/>
      <c r="EQ7813" s="24"/>
      <c r="ER7813" s="22"/>
      <c r="ES7813" s="24"/>
      <c r="ET7813" s="24"/>
      <c r="EU7813" s="23"/>
      <c r="EV7813" s="26"/>
      <c r="EX7813" s="6"/>
      <c r="EY7813" s="24"/>
      <c r="EZ7813" s="109"/>
      <c r="FA7813" s="66"/>
      <c r="FB7813" s="5"/>
      <c r="FC7813" s="68"/>
      <c r="FD7813" s="67"/>
      <c r="FE7813" s="67"/>
      <c r="FF7813" s="64"/>
      <c r="FG7813" s="5"/>
      <c r="FH7813" s="69"/>
      <c r="FI7813" s="6"/>
      <c r="FJ7813" s="5"/>
      <c r="FK7813" s="25"/>
      <c r="FL7813" s="5"/>
    </row>
    <row r="7814" spans="40:168">
      <c r="AN7814" s="14"/>
      <c r="AO7814" s="14"/>
      <c r="AP7814" s="5"/>
      <c r="AQ7814" s="25"/>
      <c r="AR7814" s="25"/>
      <c r="AS7814" s="96"/>
      <c r="AT7814" s="83"/>
      <c r="AU7814" s="14"/>
      <c r="AX7814" s="83"/>
      <c r="AY7814" s="83"/>
      <c r="AZ7814" s="83"/>
      <c r="BA7814" s="83"/>
      <c r="BJ7814" s="54"/>
      <c r="BK7814" s="22"/>
      <c r="BL7814" s="24"/>
      <c r="BP7814" s="23"/>
      <c r="BQ7814" s="24"/>
      <c r="BR7814" s="22"/>
      <c r="BS7814" s="24"/>
      <c r="BT7814" s="24"/>
      <c r="BU7814" s="23"/>
      <c r="BV7814" s="26"/>
      <c r="BX7814" s="6"/>
      <c r="BY7814" s="24"/>
      <c r="BZ7814" s="109"/>
      <c r="CA7814" s="66"/>
      <c r="CB7814" s="5"/>
      <c r="CC7814" s="68"/>
      <c r="CD7814" s="67"/>
      <c r="CE7814" s="67"/>
      <c r="CF7814" s="64"/>
      <c r="CG7814" s="5"/>
      <c r="CH7814" s="69"/>
      <c r="CI7814" s="6"/>
      <c r="CJ7814" s="5"/>
      <c r="CK7814" s="25"/>
      <c r="CL7814" s="5"/>
      <c r="DN7814" s="14"/>
      <c r="DO7814" s="14"/>
      <c r="DP7814" s="5"/>
      <c r="DQ7814" s="25"/>
      <c r="DR7814" s="25"/>
      <c r="DS7814" s="96"/>
      <c r="DT7814" s="83"/>
      <c r="DU7814" s="14"/>
      <c r="DX7814" s="83"/>
      <c r="DY7814" s="83"/>
      <c r="DZ7814" s="83"/>
      <c r="EA7814" s="83"/>
      <c r="EJ7814" s="54"/>
      <c r="EK7814" s="22"/>
      <c r="EL7814" s="24"/>
      <c r="EP7814" s="23"/>
      <c r="EQ7814" s="24"/>
      <c r="ER7814" s="22"/>
      <c r="ES7814" s="24"/>
      <c r="ET7814" s="24"/>
      <c r="EU7814" s="23"/>
      <c r="EV7814" s="26"/>
      <c r="EX7814" s="6"/>
      <c r="EY7814" s="24"/>
      <c r="EZ7814" s="109"/>
      <c r="FA7814" s="66"/>
      <c r="FB7814" s="5"/>
      <c r="FC7814" s="68"/>
      <c r="FD7814" s="67"/>
      <c r="FE7814" s="67"/>
      <c r="FF7814" s="64"/>
      <c r="FG7814" s="5"/>
      <c r="FH7814" s="69"/>
      <c r="FI7814" s="6"/>
      <c r="FJ7814" s="5"/>
      <c r="FK7814" s="25"/>
      <c r="FL7814" s="5"/>
    </row>
    <row r="7815" spans="40:168">
      <c r="AN7815" s="14"/>
      <c r="AO7815" s="14"/>
      <c r="AP7815" s="5"/>
      <c r="AQ7815" s="25"/>
      <c r="AR7815" s="25"/>
      <c r="AS7815" s="96"/>
      <c r="AT7815" s="83"/>
      <c r="AU7815" s="14"/>
      <c r="AX7815" s="83"/>
      <c r="AY7815" s="83"/>
      <c r="AZ7815" s="83"/>
      <c r="BA7815" s="83"/>
      <c r="BJ7815" s="54"/>
      <c r="BK7815" s="22"/>
      <c r="BL7815" s="24"/>
      <c r="BP7815" s="23"/>
      <c r="BQ7815" s="24"/>
      <c r="BR7815" s="22"/>
      <c r="BS7815" s="24"/>
      <c r="BT7815" s="24"/>
      <c r="BU7815" s="23"/>
      <c r="BV7815" s="26"/>
      <c r="BX7815" s="6"/>
      <c r="BY7815" s="24"/>
      <c r="BZ7815" s="109"/>
      <c r="CA7815" s="66"/>
      <c r="CB7815" s="5"/>
      <c r="CC7815" s="68"/>
      <c r="CD7815" s="67"/>
      <c r="CE7815" s="67"/>
      <c r="CF7815" s="64"/>
      <c r="CG7815" s="5"/>
      <c r="CH7815" s="69"/>
      <c r="CI7815" s="6"/>
      <c r="CJ7815" s="5"/>
      <c r="CK7815" s="25"/>
      <c r="CL7815" s="5"/>
      <c r="DN7815" s="14"/>
      <c r="DO7815" s="14"/>
      <c r="DP7815" s="5"/>
      <c r="DQ7815" s="25"/>
      <c r="DR7815" s="25"/>
      <c r="DS7815" s="96"/>
      <c r="DT7815" s="83"/>
      <c r="DU7815" s="14"/>
      <c r="DX7815" s="83"/>
      <c r="DY7815" s="83"/>
      <c r="DZ7815" s="83"/>
      <c r="EA7815" s="83"/>
      <c r="EJ7815" s="54"/>
      <c r="EK7815" s="22"/>
      <c r="EL7815" s="24"/>
      <c r="EP7815" s="23"/>
      <c r="EQ7815" s="24"/>
      <c r="ER7815" s="22"/>
      <c r="ES7815" s="24"/>
      <c r="ET7815" s="24"/>
      <c r="EU7815" s="23"/>
      <c r="EV7815" s="26"/>
      <c r="EX7815" s="6"/>
      <c r="EY7815" s="24"/>
      <c r="EZ7815" s="109"/>
      <c r="FA7815" s="66"/>
      <c r="FB7815" s="5"/>
      <c r="FC7815" s="68"/>
      <c r="FD7815" s="67"/>
      <c r="FE7815" s="67"/>
      <c r="FF7815" s="64"/>
      <c r="FG7815" s="5"/>
      <c r="FH7815" s="69"/>
      <c r="FI7815" s="6"/>
      <c r="FJ7815" s="5"/>
      <c r="FK7815" s="25"/>
      <c r="FL7815" s="5"/>
    </row>
    <row r="7816" spans="40:168">
      <c r="AN7816" s="14"/>
      <c r="AO7816" s="14"/>
      <c r="AP7816" s="5"/>
      <c r="AQ7816" s="25"/>
      <c r="AR7816" s="25"/>
      <c r="AS7816" s="96"/>
      <c r="AT7816" s="83"/>
      <c r="AU7816" s="14"/>
      <c r="AX7816" s="83"/>
      <c r="AY7816" s="83"/>
      <c r="AZ7816" s="83"/>
      <c r="BA7816" s="83"/>
      <c r="BJ7816" s="54"/>
      <c r="BK7816" s="22"/>
      <c r="BL7816" s="24"/>
      <c r="BP7816" s="23"/>
      <c r="BQ7816" s="24"/>
      <c r="BR7816" s="22"/>
      <c r="BS7816" s="24"/>
      <c r="BT7816" s="24"/>
      <c r="BU7816" s="23"/>
      <c r="BV7816" s="26"/>
      <c r="BX7816" s="6"/>
      <c r="BY7816" s="24"/>
      <c r="BZ7816" s="109"/>
      <c r="CA7816" s="66"/>
      <c r="CB7816" s="5"/>
      <c r="CC7816" s="68"/>
      <c r="CD7816" s="67"/>
      <c r="CE7816" s="67"/>
      <c r="CF7816" s="64"/>
      <c r="CG7816" s="5"/>
      <c r="CH7816" s="69"/>
      <c r="CI7816" s="6"/>
      <c r="CJ7816" s="5"/>
      <c r="CK7816" s="25"/>
      <c r="CL7816" s="5"/>
      <c r="DN7816" s="14"/>
      <c r="DO7816" s="14"/>
      <c r="DP7816" s="5"/>
      <c r="DQ7816" s="25"/>
      <c r="DR7816" s="25"/>
      <c r="DS7816" s="96"/>
      <c r="DT7816" s="83"/>
      <c r="DU7816" s="14"/>
      <c r="DX7816" s="83"/>
      <c r="DY7816" s="83"/>
      <c r="DZ7816" s="83"/>
      <c r="EA7816" s="83"/>
      <c r="EJ7816" s="54"/>
      <c r="EK7816" s="22"/>
      <c r="EL7816" s="24"/>
      <c r="EP7816" s="23"/>
      <c r="EQ7816" s="24"/>
      <c r="ER7816" s="22"/>
      <c r="ES7816" s="24"/>
      <c r="ET7816" s="24"/>
      <c r="EU7816" s="23"/>
      <c r="EV7816" s="26"/>
      <c r="EX7816" s="6"/>
      <c r="EY7816" s="24"/>
      <c r="EZ7816" s="109"/>
      <c r="FA7816" s="66"/>
      <c r="FB7816" s="5"/>
      <c r="FC7816" s="68"/>
      <c r="FD7816" s="67"/>
      <c r="FE7816" s="67"/>
      <c r="FF7816" s="64"/>
      <c r="FG7816" s="5"/>
      <c r="FH7816" s="69"/>
      <c r="FI7816" s="6"/>
      <c r="FJ7816" s="5"/>
      <c r="FK7816" s="25"/>
      <c r="FL7816" s="5"/>
    </row>
    <row r="7817" spans="40:168">
      <c r="AN7817" s="14"/>
      <c r="AO7817" s="14"/>
      <c r="AP7817" s="5"/>
      <c r="AQ7817" s="25"/>
      <c r="AR7817" s="25"/>
      <c r="AS7817" s="96"/>
      <c r="AT7817" s="83"/>
      <c r="AU7817" s="14"/>
      <c r="AX7817" s="83"/>
      <c r="AY7817" s="83"/>
      <c r="AZ7817" s="83"/>
      <c r="BA7817" s="83"/>
      <c r="BJ7817" s="54"/>
      <c r="BK7817" s="22"/>
      <c r="BL7817" s="24"/>
      <c r="BP7817" s="23"/>
      <c r="BQ7817" s="24"/>
      <c r="BR7817" s="22"/>
      <c r="BS7817" s="24"/>
      <c r="BT7817" s="24"/>
      <c r="BU7817" s="23"/>
      <c r="BV7817" s="26"/>
      <c r="BX7817" s="6"/>
      <c r="BY7817" s="24"/>
      <c r="BZ7817" s="109"/>
      <c r="CA7817" s="66"/>
      <c r="CB7817" s="5"/>
      <c r="CC7817" s="68"/>
      <c r="CD7817" s="67"/>
      <c r="CE7817" s="67"/>
      <c r="CF7817" s="64"/>
      <c r="CG7817" s="5"/>
      <c r="CH7817" s="69"/>
      <c r="CI7817" s="6"/>
      <c r="CJ7817" s="5"/>
      <c r="CK7817" s="25"/>
      <c r="CL7817" s="5"/>
      <c r="DN7817" s="14"/>
      <c r="DO7817" s="14"/>
      <c r="DP7817" s="5"/>
      <c r="DQ7817" s="25"/>
      <c r="DR7817" s="25"/>
      <c r="DS7817" s="96"/>
      <c r="DT7817" s="83"/>
      <c r="DU7817" s="14"/>
      <c r="DX7817" s="83"/>
      <c r="DY7817" s="83"/>
      <c r="DZ7817" s="83"/>
      <c r="EA7817" s="83"/>
      <c r="EJ7817" s="54"/>
      <c r="EK7817" s="22"/>
      <c r="EL7817" s="24"/>
      <c r="EP7817" s="23"/>
      <c r="EQ7817" s="24"/>
      <c r="ER7817" s="22"/>
      <c r="ES7817" s="24"/>
      <c r="ET7817" s="24"/>
      <c r="EU7817" s="23"/>
      <c r="EV7817" s="26"/>
      <c r="EX7817" s="6"/>
      <c r="EY7817" s="24"/>
      <c r="EZ7817" s="109"/>
      <c r="FA7817" s="66"/>
      <c r="FB7817" s="5"/>
      <c r="FC7817" s="68"/>
      <c r="FD7817" s="67"/>
      <c r="FE7817" s="67"/>
      <c r="FF7817" s="64"/>
      <c r="FG7817" s="5"/>
      <c r="FH7817" s="69"/>
      <c r="FI7817" s="6"/>
      <c r="FJ7817" s="5"/>
      <c r="FK7817" s="25"/>
      <c r="FL7817" s="5"/>
    </row>
    <row r="7818" spans="40:168">
      <c r="AN7818" s="14"/>
      <c r="AO7818" s="14"/>
      <c r="AP7818" s="5"/>
      <c r="AQ7818" s="25"/>
      <c r="AR7818" s="25"/>
      <c r="AS7818" s="96"/>
      <c r="AT7818" s="83"/>
      <c r="AU7818" s="14"/>
      <c r="AX7818" s="83"/>
      <c r="AY7818" s="83"/>
      <c r="AZ7818" s="83"/>
      <c r="BA7818" s="83"/>
      <c r="BJ7818" s="54"/>
      <c r="BK7818" s="22"/>
      <c r="BL7818" s="24"/>
      <c r="BP7818" s="23"/>
      <c r="BQ7818" s="24"/>
      <c r="BR7818" s="22"/>
      <c r="BS7818" s="24"/>
      <c r="BT7818" s="24"/>
      <c r="BU7818" s="23"/>
      <c r="BV7818" s="26"/>
      <c r="BX7818" s="6"/>
      <c r="BY7818" s="24"/>
      <c r="BZ7818" s="109"/>
      <c r="CA7818" s="66"/>
      <c r="CB7818" s="5"/>
      <c r="CC7818" s="68"/>
      <c r="CD7818" s="67"/>
      <c r="CE7818" s="67"/>
      <c r="CF7818" s="64"/>
      <c r="CG7818" s="5"/>
      <c r="CH7818" s="69"/>
      <c r="CI7818" s="6"/>
      <c r="CJ7818" s="5"/>
      <c r="CK7818" s="25"/>
      <c r="CL7818" s="5"/>
      <c r="DN7818" s="14"/>
      <c r="DO7818" s="14"/>
      <c r="DP7818" s="5"/>
      <c r="DQ7818" s="25"/>
      <c r="DR7818" s="25"/>
      <c r="DS7818" s="96"/>
      <c r="DT7818" s="83"/>
      <c r="DU7818" s="14"/>
      <c r="DX7818" s="83"/>
      <c r="DY7818" s="83"/>
      <c r="DZ7818" s="83"/>
      <c r="EA7818" s="83"/>
      <c r="EJ7818" s="54"/>
      <c r="EK7818" s="22"/>
      <c r="EL7818" s="24"/>
      <c r="EP7818" s="23"/>
      <c r="EQ7818" s="24"/>
      <c r="ER7818" s="22"/>
      <c r="ES7818" s="24"/>
      <c r="ET7818" s="24"/>
      <c r="EU7818" s="23"/>
      <c r="EV7818" s="26"/>
      <c r="EX7818" s="6"/>
      <c r="EY7818" s="24"/>
      <c r="EZ7818" s="109"/>
      <c r="FA7818" s="66"/>
      <c r="FB7818" s="5"/>
      <c r="FC7818" s="68"/>
      <c r="FD7818" s="67"/>
      <c r="FE7818" s="67"/>
      <c r="FF7818" s="64"/>
      <c r="FG7818" s="5"/>
      <c r="FH7818" s="69"/>
      <c r="FI7818" s="6"/>
      <c r="FJ7818" s="5"/>
      <c r="FK7818" s="25"/>
      <c r="FL7818" s="5"/>
    </row>
    <row r="7819" spans="40:168">
      <c r="AN7819" s="14"/>
      <c r="AO7819" s="14"/>
      <c r="AP7819" s="5"/>
      <c r="AQ7819" s="25"/>
      <c r="AR7819" s="25"/>
      <c r="AS7819" s="96"/>
      <c r="AT7819" s="83"/>
      <c r="AU7819" s="14"/>
      <c r="AX7819" s="83"/>
      <c r="AY7819" s="83"/>
      <c r="AZ7819" s="83"/>
      <c r="BA7819" s="83"/>
      <c r="BJ7819" s="54"/>
      <c r="BK7819" s="22"/>
      <c r="BL7819" s="24"/>
      <c r="BP7819" s="23"/>
      <c r="BQ7819" s="24"/>
      <c r="BR7819" s="22"/>
      <c r="BS7819" s="24"/>
      <c r="BT7819" s="24"/>
      <c r="BU7819" s="23"/>
      <c r="BV7819" s="26"/>
      <c r="BX7819" s="6"/>
      <c r="BY7819" s="24"/>
      <c r="BZ7819" s="109"/>
      <c r="CA7819" s="66"/>
      <c r="CB7819" s="5"/>
      <c r="CC7819" s="68"/>
      <c r="CD7819" s="67"/>
      <c r="CE7819" s="67"/>
      <c r="CF7819" s="64"/>
      <c r="CG7819" s="5"/>
      <c r="CH7819" s="69"/>
      <c r="CI7819" s="6"/>
      <c r="CJ7819" s="5"/>
      <c r="CK7819" s="25"/>
      <c r="CL7819" s="5"/>
      <c r="DN7819" s="14"/>
      <c r="DO7819" s="14"/>
      <c r="DP7819" s="5"/>
      <c r="DQ7819" s="25"/>
      <c r="DR7819" s="25"/>
      <c r="DS7819" s="96"/>
      <c r="DT7819" s="83"/>
      <c r="DU7819" s="14"/>
      <c r="DX7819" s="83"/>
      <c r="DY7819" s="83"/>
      <c r="DZ7819" s="83"/>
      <c r="EA7819" s="83"/>
      <c r="EJ7819" s="54"/>
      <c r="EK7819" s="22"/>
      <c r="EL7819" s="24"/>
      <c r="EP7819" s="23"/>
      <c r="EQ7819" s="24"/>
      <c r="ER7819" s="22"/>
      <c r="ES7819" s="24"/>
      <c r="ET7819" s="24"/>
      <c r="EU7819" s="23"/>
      <c r="EV7819" s="26"/>
      <c r="EX7819" s="6"/>
      <c r="EY7819" s="24"/>
      <c r="EZ7819" s="109"/>
      <c r="FA7819" s="66"/>
      <c r="FB7819" s="5"/>
      <c r="FC7819" s="68"/>
      <c r="FD7819" s="67"/>
      <c r="FE7819" s="67"/>
      <c r="FF7819" s="64"/>
      <c r="FG7819" s="5"/>
      <c r="FH7819" s="69"/>
      <c r="FI7819" s="6"/>
      <c r="FJ7819" s="5"/>
      <c r="FK7819" s="25"/>
      <c r="FL7819" s="5"/>
    </row>
    <row r="7820" spans="40:168">
      <c r="AN7820" s="14"/>
      <c r="AO7820" s="14"/>
      <c r="AP7820" s="5"/>
      <c r="AQ7820" s="25"/>
      <c r="AR7820" s="25"/>
      <c r="AS7820" s="96"/>
      <c r="AT7820" s="83"/>
      <c r="AU7820" s="14"/>
      <c r="AX7820" s="83"/>
      <c r="AY7820" s="83"/>
      <c r="AZ7820" s="83"/>
      <c r="BA7820" s="83"/>
      <c r="BJ7820" s="54"/>
      <c r="BK7820" s="22"/>
      <c r="BL7820" s="24"/>
      <c r="BP7820" s="23"/>
      <c r="BQ7820" s="24"/>
      <c r="BR7820" s="22"/>
      <c r="BS7820" s="24"/>
      <c r="BT7820" s="24"/>
      <c r="BU7820" s="23"/>
      <c r="BV7820" s="26"/>
      <c r="BX7820" s="6"/>
      <c r="BY7820" s="24"/>
      <c r="BZ7820" s="109"/>
      <c r="CA7820" s="66"/>
      <c r="CB7820" s="5"/>
      <c r="CC7820" s="68"/>
      <c r="CD7820" s="67"/>
      <c r="CE7820" s="67"/>
      <c r="CF7820" s="64"/>
      <c r="CG7820" s="5"/>
      <c r="CH7820" s="69"/>
      <c r="CI7820" s="6"/>
      <c r="CJ7820" s="5"/>
      <c r="CK7820" s="25"/>
      <c r="CL7820" s="5"/>
      <c r="DN7820" s="14"/>
      <c r="DO7820" s="14"/>
      <c r="DP7820" s="5"/>
      <c r="DQ7820" s="25"/>
      <c r="DR7820" s="25"/>
      <c r="DS7820" s="96"/>
      <c r="DT7820" s="83"/>
      <c r="DU7820" s="14"/>
      <c r="DX7820" s="83"/>
      <c r="DY7820" s="83"/>
      <c r="DZ7820" s="83"/>
      <c r="EA7820" s="83"/>
      <c r="EJ7820" s="54"/>
      <c r="EK7820" s="22"/>
      <c r="EL7820" s="24"/>
      <c r="EP7820" s="23"/>
      <c r="EQ7820" s="24"/>
      <c r="ER7820" s="22"/>
      <c r="ES7820" s="24"/>
      <c r="ET7820" s="24"/>
      <c r="EU7820" s="23"/>
      <c r="EV7820" s="26"/>
      <c r="EX7820" s="6"/>
      <c r="EY7820" s="24"/>
      <c r="EZ7820" s="109"/>
      <c r="FA7820" s="66"/>
      <c r="FB7820" s="5"/>
      <c r="FC7820" s="68"/>
      <c r="FD7820" s="67"/>
      <c r="FE7820" s="67"/>
      <c r="FF7820" s="64"/>
      <c r="FG7820" s="5"/>
      <c r="FH7820" s="69"/>
      <c r="FI7820" s="6"/>
      <c r="FJ7820" s="5"/>
      <c r="FK7820" s="25"/>
      <c r="FL7820" s="5"/>
    </row>
    <row r="7821" spans="40:168">
      <c r="AN7821" s="14"/>
      <c r="AO7821" s="14"/>
      <c r="AP7821" s="5"/>
      <c r="AQ7821" s="25"/>
      <c r="AR7821" s="25"/>
      <c r="AS7821" s="96"/>
      <c r="AT7821" s="83"/>
      <c r="AU7821" s="14"/>
      <c r="AX7821" s="83"/>
      <c r="AY7821" s="83"/>
      <c r="AZ7821" s="83"/>
      <c r="BA7821" s="83"/>
      <c r="BJ7821" s="54"/>
      <c r="BK7821" s="22"/>
      <c r="BL7821" s="24"/>
      <c r="BP7821" s="23"/>
      <c r="BQ7821" s="24"/>
      <c r="BR7821" s="22"/>
      <c r="BS7821" s="24"/>
      <c r="BT7821" s="24"/>
      <c r="BU7821" s="23"/>
      <c r="BV7821" s="26"/>
      <c r="BX7821" s="6"/>
      <c r="BY7821" s="24"/>
      <c r="BZ7821" s="109"/>
      <c r="CA7821" s="66"/>
      <c r="CB7821" s="5"/>
      <c r="CC7821" s="68"/>
      <c r="CD7821" s="67"/>
      <c r="CE7821" s="67"/>
      <c r="CF7821" s="64"/>
      <c r="CG7821" s="5"/>
      <c r="CH7821" s="69"/>
      <c r="CI7821" s="6"/>
      <c r="CJ7821" s="5"/>
      <c r="CK7821" s="25"/>
      <c r="CL7821" s="5"/>
      <c r="DN7821" s="14"/>
      <c r="DO7821" s="14"/>
      <c r="DP7821" s="5"/>
      <c r="DQ7821" s="25"/>
      <c r="DR7821" s="25"/>
      <c r="DS7821" s="96"/>
      <c r="DT7821" s="83"/>
      <c r="DU7821" s="14"/>
      <c r="DX7821" s="83"/>
      <c r="DY7821" s="83"/>
      <c r="DZ7821" s="83"/>
      <c r="EA7821" s="83"/>
      <c r="EJ7821" s="54"/>
      <c r="EK7821" s="22"/>
      <c r="EL7821" s="24"/>
      <c r="EP7821" s="23"/>
      <c r="EQ7821" s="24"/>
      <c r="ER7821" s="22"/>
      <c r="ES7821" s="24"/>
      <c r="ET7821" s="24"/>
      <c r="EU7821" s="23"/>
      <c r="EV7821" s="26"/>
      <c r="EX7821" s="6"/>
      <c r="EY7821" s="24"/>
      <c r="EZ7821" s="109"/>
      <c r="FA7821" s="66"/>
      <c r="FB7821" s="5"/>
      <c r="FC7821" s="68"/>
      <c r="FD7821" s="67"/>
      <c r="FE7821" s="67"/>
      <c r="FF7821" s="64"/>
      <c r="FG7821" s="5"/>
      <c r="FH7821" s="69"/>
      <c r="FI7821" s="6"/>
      <c r="FJ7821" s="5"/>
      <c r="FK7821" s="25"/>
      <c r="FL7821" s="5"/>
    </row>
    <row r="7822" spans="40:168">
      <c r="AN7822" s="14"/>
      <c r="AO7822" s="14"/>
      <c r="AP7822" s="5"/>
      <c r="AQ7822" s="25"/>
      <c r="AR7822" s="25"/>
      <c r="AS7822" s="96"/>
      <c r="AT7822" s="83"/>
      <c r="AU7822" s="14"/>
      <c r="AX7822" s="83"/>
      <c r="AY7822" s="83"/>
      <c r="AZ7822" s="83"/>
      <c r="BA7822" s="83"/>
      <c r="BJ7822" s="54"/>
      <c r="BK7822" s="22"/>
      <c r="BL7822" s="24"/>
      <c r="BP7822" s="23"/>
      <c r="BQ7822" s="24"/>
      <c r="BR7822" s="22"/>
      <c r="BS7822" s="24"/>
      <c r="BT7822" s="24"/>
      <c r="BU7822" s="23"/>
      <c r="BV7822" s="26"/>
      <c r="BX7822" s="6"/>
      <c r="BY7822" s="24"/>
      <c r="BZ7822" s="109"/>
      <c r="CA7822" s="66"/>
      <c r="CB7822" s="5"/>
      <c r="CC7822" s="68"/>
      <c r="CD7822" s="67"/>
      <c r="CE7822" s="67"/>
      <c r="CF7822" s="64"/>
      <c r="CG7822" s="5"/>
      <c r="CH7822" s="69"/>
      <c r="CI7822" s="6"/>
      <c r="CJ7822" s="5"/>
      <c r="CK7822" s="25"/>
      <c r="CL7822" s="5"/>
      <c r="DN7822" s="14"/>
      <c r="DO7822" s="14"/>
      <c r="DP7822" s="5"/>
      <c r="DQ7822" s="25"/>
      <c r="DR7822" s="25"/>
      <c r="DS7822" s="96"/>
      <c r="DT7822" s="83"/>
      <c r="DU7822" s="14"/>
      <c r="DX7822" s="83"/>
      <c r="DY7822" s="83"/>
      <c r="DZ7822" s="83"/>
      <c r="EA7822" s="83"/>
      <c r="EJ7822" s="54"/>
      <c r="EK7822" s="22"/>
      <c r="EL7822" s="24"/>
      <c r="EP7822" s="23"/>
      <c r="EQ7822" s="24"/>
      <c r="ER7822" s="22"/>
      <c r="ES7822" s="24"/>
      <c r="ET7822" s="24"/>
      <c r="EU7822" s="23"/>
      <c r="EV7822" s="26"/>
      <c r="EX7822" s="6"/>
      <c r="EY7822" s="24"/>
      <c r="EZ7822" s="109"/>
      <c r="FA7822" s="66"/>
      <c r="FB7822" s="5"/>
      <c r="FC7822" s="68"/>
      <c r="FD7822" s="67"/>
      <c r="FE7822" s="67"/>
      <c r="FF7822" s="64"/>
      <c r="FG7822" s="5"/>
      <c r="FH7822" s="69"/>
      <c r="FI7822" s="6"/>
      <c r="FJ7822" s="5"/>
      <c r="FK7822" s="25"/>
      <c r="FL7822" s="5"/>
    </row>
    <row r="7823" spans="40:168">
      <c r="AN7823" s="14"/>
      <c r="AO7823" s="14"/>
      <c r="AP7823" s="5"/>
      <c r="AQ7823" s="25"/>
      <c r="AR7823" s="25"/>
      <c r="AS7823" s="96"/>
      <c r="AT7823" s="83"/>
      <c r="AU7823" s="14"/>
      <c r="AX7823" s="83"/>
      <c r="AY7823" s="83"/>
      <c r="AZ7823" s="83"/>
      <c r="BA7823" s="83"/>
      <c r="BJ7823" s="54"/>
      <c r="BK7823" s="22"/>
      <c r="BL7823" s="24"/>
      <c r="BP7823" s="23"/>
      <c r="BQ7823" s="24"/>
      <c r="BR7823" s="22"/>
      <c r="BS7823" s="24"/>
      <c r="BT7823" s="24"/>
      <c r="BU7823" s="23"/>
      <c r="BV7823" s="26"/>
      <c r="BX7823" s="6"/>
      <c r="BY7823" s="24"/>
      <c r="BZ7823" s="109"/>
      <c r="CA7823" s="66"/>
      <c r="CB7823" s="5"/>
      <c r="CC7823" s="68"/>
      <c r="CD7823" s="67"/>
      <c r="CE7823" s="67"/>
      <c r="CF7823" s="64"/>
      <c r="CG7823" s="5"/>
      <c r="CH7823" s="69"/>
      <c r="CI7823" s="6"/>
      <c r="CJ7823" s="5"/>
      <c r="CK7823" s="25"/>
      <c r="CL7823" s="5"/>
      <c r="DN7823" s="14"/>
      <c r="DO7823" s="14"/>
      <c r="DP7823" s="5"/>
      <c r="DQ7823" s="25"/>
      <c r="DR7823" s="25"/>
      <c r="DS7823" s="96"/>
      <c r="DT7823" s="83"/>
      <c r="DU7823" s="14"/>
      <c r="DX7823" s="83"/>
      <c r="DY7823" s="83"/>
      <c r="DZ7823" s="83"/>
      <c r="EA7823" s="83"/>
      <c r="EJ7823" s="54"/>
      <c r="EK7823" s="22"/>
      <c r="EL7823" s="24"/>
      <c r="EP7823" s="23"/>
      <c r="EQ7823" s="24"/>
      <c r="ER7823" s="22"/>
      <c r="ES7823" s="24"/>
      <c r="ET7823" s="24"/>
      <c r="EU7823" s="23"/>
      <c r="EV7823" s="26"/>
      <c r="EX7823" s="6"/>
      <c r="EY7823" s="24"/>
      <c r="EZ7823" s="109"/>
      <c r="FA7823" s="66"/>
      <c r="FB7823" s="5"/>
      <c r="FC7823" s="68"/>
      <c r="FD7823" s="67"/>
      <c r="FE7823" s="67"/>
      <c r="FF7823" s="64"/>
      <c r="FG7823" s="5"/>
      <c r="FH7823" s="69"/>
      <c r="FI7823" s="6"/>
      <c r="FJ7823" s="5"/>
      <c r="FK7823" s="25"/>
      <c r="FL7823" s="5"/>
    </row>
    <row r="7824" spans="40:168">
      <c r="AN7824" s="14"/>
      <c r="AO7824" s="14"/>
      <c r="AP7824" s="5"/>
      <c r="AQ7824" s="25"/>
      <c r="AR7824" s="25"/>
      <c r="AS7824" s="96"/>
      <c r="AT7824" s="83"/>
      <c r="AU7824" s="14"/>
      <c r="AX7824" s="83"/>
      <c r="AY7824" s="83"/>
      <c r="AZ7824" s="83"/>
      <c r="BA7824" s="83"/>
      <c r="BJ7824" s="54"/>
      <c r="BK7824" s="22"/>
      <c r="BL7824" s="24"/>
      <c r="BP7824" s="23"/>
      <c r="BQ7824" s="24"/>
      <c r="BR7824" s="22"/>
      <c r="BS7824" s="24"/>
      <c r="BT7824" s="24"/>
      <c r="BU7824" s="23"/>
      <c r="BV7824" s="26"/>
      <c r="BX7824" s="6"/>
      <c r="BY7824" s="24"/>
      <c r="BZ7824" s="109"/>
      <c r="CA7824" s="66"/>
      <c r="CB7824" s="5"/>
      <c r="CC7824" s="68"/>
      <c r="CD7824" s="67"/>
      <c r="CE7824" s="67"/>
      <c r="CF7824" s="64"/>
      <c r="CG7824" s="5"/>
      <c r="CH7824" s="69"/>
      <c r="CI7824" s="6"/>
      <c r="CJ7824" s="5"/>
      <c r="CK7824" s="25"/>
      <c r="CL7824" s="5"/>
      <c r="DN7824" s="14"/>
      <c r="DO7824" s="14"/>
      <c r="DP7824" s="5"/>
      <c r="DQ7824" s="25"/>
      <c r="DR7824" s="25"/>
      <c r="DS7824" s="96"/>
      <c r="DT7824" s="83"/>
      <c r="DU7824" s="14"/>
      <c r="DX7824" s="83"/>
      <c r="DY7824" s="83"/>
      <c r="DZ7824" s="83"/>
      <c r="EA7824" s="83"/>
      <c r="EJ7824" s="54"/>
      <c r="EK7824" s="22"/>
      <c r="EL7824" s="24"/>
      <c r="EP7824" s="23"/>
      <c r="EQ7824" s="24"/>
      <c r="ER7824" s="22"/>
      <c r="ES7824" s="24"/>
      <c r="ET7824" s="24"/>
      <c r="EU7824" s="23"/>
      <c r="EV7824" s="26"/>
      <c r="EX7824" s="6"/>
      <c r="EY7824" s="24"/>
      <c r="EZ7824" s="109"/>
      <c r="FA7824" s="66"/>
      <c r="FB7824" s="5"/>
      <c r="FC7824" s="68"/>
      <c r="FD7824" s="67"/>
      <c r="FE7824" s="67"/>
      <c r="FF7824" s="64"/>
      <c r="FG7824" s="5"/>
      <c r="FH7824" s="69"/>
      <c r="FI7824" s="6"/>
      <c r="FJ7824" s="5"/>
      <c r="FK7824" s="25"/>
      <c r="FL7824" s="5"/>
    </row>
    <row r="7825" spans="40:168">
      <c r="AN7825" s="14"/>
      <c r="AO7825" s="14"/>
      <c r="AP7825" s="5"/>
      <c r="AQ7825" s="25"/>
      <c r="AR7825" s="25"/>
      <c r="AS7825" s="96"/>
      <c r="AT7825" s="83"/>
      <c r="AU7825" s="14"/>
      <c r="AX7825" s="83"/>
      <c r="AY7825" s="83"/>
      <c r="AZ7825" s="83"/>
      <c r="BA7825" s="83"/>
      <c r="BJ7825" s="54"/>
      <c r="BK7825" s="22"/>
      <c r="BL7825" s="24"/>
      <c r="BP7825" s="23"/>
      <c r="BQ7825" s="24"/>
      <c r="BR7825" s="22"/>
      <c r="BS7825" s="24"/>
      <c r="BT7825" s="24"/>
      <c r="BU7825" s="23"/>
      <c r="BV7825" s="26"/>
      <c r="BX7825" s="6"/>
      <c r="BY7825" s="24"/>
      <c r="BZ7825" s="109"/>
      <c r="CA7825" s="66"/>
      <c r="CB7825" s="5"/>
      <c r="CC7825" s="68"/>
      <c r="CD7825" s="67"/>
      <c r="CE7825" s="67"/>
      <c r="CF7825" s="64"/>
      <c r="CG7825" s="5"/>
      <c r="CH7825" s="69"/>
      <c r="CI7825" s="6"/>
      <c r="CJ7825" s="5"/>
      <c r="CK7825" s="25"/>
      <c r="CL7825" s="5"/>
      <c r="DN7825" s="14"/>
      <c r="DO7825" s="14"/>
      <c r="DP7825" s="5"/>
      <c r="DQ7825" s="25"/>
      <c r="DR7825" s="25"/>
      <c r="DS7825" s="96"/>
      <c r="DT7825" s="83"/>
      <c r="DU7825" s="14"/>
      <c r="DX7825" s="83"/>
      <c r="DY7825" s="83"/>
      <c r="DZ7825" s="83"/>
      <c r="EA7825" s="83"/>
      <c r="EJ7825" s="54"/>
      <c r="EK7825" s="22"/>
      <c r="EL7825" s="24"/>
      <c r="EP7825" s="23"/>
      <c r="EQ7825" s="24"/>
      <c r="ER7825" s="22"/>
      <c r="ES7825" s="24"/>
      <c r="ET7825" s="24"/>
      <c r="EU7825" s="23"/>
      <c r="EV7825" s="26"/>
      <c r="EX7825" s="6"/>
      <c r="EY7825" s="24"/>
      <c r="EZ7825" s="109"/>
      <c r="FA7825" s="66"/>
      <c r="FB7825" s="5"/>
      <c r="FC7825" s="68"/>
      <c r="FD7825" s="67"/>
      <c r="FE7825" s="67"/>
      <c r="FF7825" s="64"/>
      <c r="FG7825" s="5"/>
      <c r="FH7825" s="69"/>
      <c r="FI7825" s="6"/>
      <c r="FJ7825" s="5"/>
      <c r="FK7825" s="25"/>
      <c r="FL7825" s="5"/>
    </row>
    <row r="7826" spans="40:168">
      <c r="AN7826" s="14"/>
      <c r="AO7826" s="14"/>
      <c r="AP7826" s="5"/>
      <c r="AQ7826" s="25"/>
      <c r="AR7826" s="25"/>
      <c r="AS7826" s="96"/>
      <c r="AT7826" s="83"/>
      <c r="AU7826" s="14"/>
      <c r="AX7826" s="83"/>
      <c r="AY7826" s="83"/>
      <c r="AZ7826" s="83"/>
      <c r="BA7826" s="83"/>
      <c r="BJ7826" s="54"/>
      <c r="BK7826" s="22"/>
      <c r="BL7826" s="24"/>
      <c r="BP7826" s="23"/>
      <c r="BQ7826" s="24"/>
      <c r="BR7826" s="22"/>
      <c r="BS7826" s="24"/>
      <c r="BT7826" s="24"/>
      <c r="BU7826" s="23"/>
      <c r="BV7826" s="26"/>
      <c r="BX7826" s="6"/>
      <c r="BY7826" s="24"/>
      <c r="BZ7826" s="109"/>
      <c r="CA7826" s="66"/>
      <c r="CB7826" s="5"/>
      <c r="CC7826" s="68"/>
      <c r="CD7826" s="67"/>
      <c r="CE7826" s="67"/>
      <c r="CF7826" s="64"/>
      <c r="CG7826" s="5"/>
      <c r="CH7826" s="69"/>
      <c r="CI7826" s="6"/>
      <c r="CJ7826" s="5"/>
      <c r="CK7826" s="25"/>
      <c r="CL7826" s="5"/>
      <c r="DN7826" s="14"/>
      <c r="DO7826" s="14"/>
      <c r="DP7826" s="5"/>
      <c r="DQ7826" s="25"/>
      <c r="DR7826" s="25"/>
      <c r="DS7826" s="96"/>
      <c r="DT7826" s="83"/>
      <c r="DU7826" s="14"/>
      <c r="DX7826" s="83"/>
      <c r="DY7826" s="83"/>
      <c r="DZ7826" s="83"/>
      <c r="EA7826" s="83"/>
      <c r="EJ7826" s="54"/>
      <c r="EK7826" s="22"/>
      <c r="EL7826" s="24"/>
      <c r="EP7826" s="23"/>
      <c r="EQ7826" s="24"/>
      <c r="ER7826" s="22"/>
      <c r="ES7826" s="24"/>
      <c r="ET7826" s="24"/>
      <c r="EU7826" s="23"/>
      <c r="EV7826" s="26"/>
      <c r="EX7826" s="6"/>
      <c r="EY7826" s="24"/>
      <c r="EZ7826" s="109"/>
      <c r="FA7826" s="66"/>
      <c r="FB7826" s="5"/>
      <c r="FC7826" s="68"/>
      <c r="FD7826" s="67"/>
      <c r="FE7826" s="67"/>
      <c r="FF7826" s="64"/>
      <c r="FG7826" s="5"/>
      <c r="FH7826" s="69"/>
      <c r="FI7826" s="6"/>
      <c r="FJ7826" s="5"/>
      <c r="FK7826" s="25"/>
      <c r="FL7826" s="5"/>
    </row>
    <row r="7827" spans="40:168">
      <c r="AN7827" s="14"/>
      <c r="AO7827" s="14"/>
      <c r="AP7827" s="5"/>
      <c r="AQ7827" s="25"/>
      <c r="AR7827" s="25"/>
      <c r="AS7827" s="96"/>
      <c r="AT7827" s="83"/>
      <c r="AU7827" s="14"/>
      <c r="AX7827" s="83"/>
      <c r="AY7827" s="83"/>
      <c r="AZ7827" s="83"/>
      <c r="BA7827" s="83"/>
      <c r="BJ7827" s="54"/>
      <c r="BK7827" s="22"/>
      <c r="BL7827" s="24"/>
      <c r="BP7827" s="23"/>
      <c r="BQ7827" s="24"/>
      <c r="BR7827" s="22"/>
      <c r="BS7827" s="24"/>
      <c r="BT7827" s="24"/>
      <c r="BU7827" s="23"/>
      <c r="BV7827" s="26"/>
      <c r="BX7827" s="6"/>
      <c r="BY7827" s="24"/>
      <c r="BZ7827" s="109"/>
      <c r="CA7827" s="66"/>
      <c r="CB7827" s="5"/>
      <c r="CC7827" s="68"/>
      <c r="CD7827" s="67"/>
      <c r="CE7827" s="67"/>
      <c r="CF7827" s="64"/>
      <c r="CG7827" s="5"/>
      <c r="CH7827" s="69"/>
      <c r="CI7827" s="6"/>
      <c r="CJ7827" s="5"/>
      <c r="CK7827" s="25"/>
      <c r="CL7827" s="5"/>
      <c r="DN7827" s="14"/>
      <c r="DO7827" s="14"/>
      <c r="DP7827" s="5"/>
      <c r="DQ7827" s="25"/>
      <c r="DR7827" s="25"/>
      <c r="DS7827" s="96"/>
      <c r="DT7827" s="83"/>
      <c r="DU7827" s="14"/>
      <c r="DX7827" s="83"/>
      <c r="DY7827" s="83"/>
      <c r="DZ7827" s="83"/>
      <c r="EA7827" s="83"/>
      <c r="EJ7827" s="54"/>
      <c r="EK7827" s="22"/>
      <c r="EL7827" s="24"/>
      <c r="EP7827" s="23"/>
      <c r="EQ7827" s="24"/>
      <c r="ER7827" s="22"/>
      <c r="ES7827" s="24"/>
      <c r="ET7827" s="24"/>
      <c r="EU7827" s="23"/>
      <c r="EV7827" s="26"/>
      <c r="EX7827" s="6"/>
      <c r="EY7827" s="24"/>
      <c r="EZ7827" s="109"/>
      <c r="FA7827" s="66"/>
      <c r="FB7827" s="5"/>
      <c r="FC7827" s="68"/>
      <c r="FD7827" s="67"/>
      <c r="FE7827" s="67"/>
      <c r="FF7827" s="64"/>
      <c r="FG7827" s="5"/>
      <c r="FH7827" s="69"/>
      <c r="FI7827" s="6"/>
      <c r="FJ7827" s="5"/>
      <c r="FK7827" s="25"/>
      <c r="FL7827" s="5"/>
    </row>
    <row r="7828" spans="40:168">
      <c r="AN7828" s="14"/>
      <c r="AO7828" s="14"/>
      <c r="AP7828" s="5"/>
      <c r="AQ7828" s="25"/>
      <c r="AR7828" s="25"/>
      <c r="AS7828" s="96"/>
      <c r="AT7828" s="83"/>
      <c r="AU7828" s="14"/>
      <c r="AX7828" s="83"/>
      <c r="AY7828" s="83"/>
      <c r="AZ7828" s="83"/>
      <c r="BA7828" s="83"/>
      <c r="BJ7828" s="54"/>
      <c r="BK7828" s="22"/>
      <c r="BL7828" s="24"/>
      <c r="BP7828" s="23"/>
      <c r="BQ7828" s="24"/>
      <c r="BR7828" s="22"/>
      <c r="BS7828" s="24"/>
      <c r="BT7828" s="24"/>
      <c r="BU7828" s="23"/>
      <c r="BV7828" s="26"/>
      <c r="BX7828" s="6"/>
      <c r="BY7828" s="24"/>
      <c r="BZ7828" s="109"/>
      <c r="CA7828" s="66"/>
      <c r="CB7828" s="5"/>
      <c r="CC7828" s="68"/>
      <c r="CD7828" s="67"/>
      <c r="CE7828" s="67"/>
      <c r="CF7828" s="64"/>
      <c r="CG7828" s="5"/>
      <c r="CH7828" s="69"/>
      <c r="CI7828" s="6"/>
      <c r="CJ7828" s="5"/>
      <c r="CK7828" s="25"/>
      <c r="CL7828" s="5"/>
      <c r="DN7828" s="14"/>
      <c r="DO7828" s="14"/>
      <c r="DP7828" s="5"/>
      <c r="DQ7828" s="25"/>
      <c r="DR7828" s="25"/>
      <c r="DS7828" s="96"/>
      <c r="DT7828" s="83"/>
      <c r="DU7828" s="14"/>
      <c r="DX7828" s="83"/>
      <c r="DY7828" s="83"/>
      <c r="DZ7828" s="83"/>
      <c r="EA7828" s="83"/>
      <c r="EJ7828" s="54"/>
      <c r="EK7828" s="22"/>
      <c r="EL7828" s="24"/>
      <c r="EP7828" s="23"/>
      <c r="EQ7828" s="24"/>
      <c r="ER7828" s="22"/>
      <c r="ES7828" s="24"/>
      <c r="ET7828" s="24"/>
      <c r="EU7828" s="23"/>
      <c r="EV7828" s="26"/>
      <c r="EX7828" s="6"/>
      <c r="EY7828" s="24"/>
      <c r="EZ7828" s="109"/>
      <c r="FA7828" s="66"/>
      <c r="FB7828" s="5"/>
      <c r="FC7828" s="68"/>
      <c r="FD7828" s="67"/>
      <c r="FE7828" s="67"/>
      <c r="FF7828" s="64"/>
      <c r="FG7828" s="5"/>
      <c r="FH7828" s="69"/>
      <c r="FI7828" s="6"/>
      <c r="FJ7828" s="5"/>
      <c r="FK7828" s="25"/>
      <c r="FL7828" s="5"/>
    </row>
    <row r="7829" spans="40:168">
      <c r="AN7829" s="14"/>
      <c r="AO7829" s="14"/>
      <c r="AP7829" s="5"/>
      <c r="AQ7829" s="25"/>
      <c r="AR7829" s="25"/>
      <c r="AS7829" s="96"/>
      <c r="AT7829" s="83"/>
      <c r="AU7829" s="14"/>
      <c r="AX7829" s="83"/>
      <c r="AY7829" s="83"/>
      <c r="AZ7829" s="83"/>
      <c r="BA7829" s="83"/>
      <c r="BJ7829" s="54"/>
      <c r="BK7829" s="22"/>
      <c r="BL7829" s="24"/>
      <c r="BP7829" s="23"/>
      <c r="BQ7829" s="24"/>
      <c r="BR7829" s="22"/>
      <c r="BS7829" s="24"/>
      <c r="BT7829" s="24"/>
      <c r="BU7829" s="23"/>
      <c r="BV7829" s="26"/>
      <c r="BX7829" s="6"/>
      <c r="BY7829" s="24"/>
      <c r="BZ7829" s="109"/>
      <c r="CA7829" s="66"/>
      <c r="CB7829" s="5"/>
      <c r="CC7829" s="68"/>
      <c r="CD7829" s="67"/>
      <c r="CE7829" s="67"/>
      <c r="CF7829" s="64"/>
      <c r="CG7829" s="5"/>
      <c r="CH7829" s="69"/>
      <c r="CI7829" s="6"/>
      <c r="CJ7829" s="5"/>
      <c r="CK7829" s="25"/>
      <c r="CL7829" s="5"/>
      <c r="DN7829" s="14"/>
      <c r="DO7829" s="14"/>
      <c r="DP7829" s="5"/>
      <c r="DQ7829" s="25"/>
      <c r="DR7829" s="25"/>
      <c r="DS7829" s="96"/>
      <c r="DT7829" s="83"/>
      <c r="DU7829" s="14"/>
      <c r="DX7829" s="83"/>
      <c r="DY7829" s="83"/>
      <c r="DZ7829" s="83"/>
      <c r="EA7829" s="83"/>
      <c r="EJ7829" s="54"/>
      <c r="EK7829" s="22"/>
      <c r="EL7829" s="24"/>
      <c r="EP7829" s="23"/>
      <c r="EQ7829" s="24"/>
      <c r="ER7829" s="22"/>
      <c r="ES7829" s="24"/>
      <c r="ET7829" s="24"/>
      <c r="EU7829" s="23"/>
      <c r="EV7829" s="26"/>
      <c r="EX7829" s="6"/>
      <c r="EY7829" s="24"/>
      <c r="EZ7829" s="109"/>
      <c r="FA7829" s="66"/>
      <c r="FB7829" s="5"/>
      <c r="FC7829" s="68"/>
      <c r="FD7829" s="67"/>
      <c r="FE7829" s="67"/>
      <c r="FF7829" s="64"/>
      <c r="FG7829" s="5"/>
      <c r="FH7829" s="69"/>
      <c r="FI7829" s="6"/>
      <c r="FJ7829" s="5"/>
      <c r="FK7829" s="25"/>
      <c r="FL7829" s="5"/>
    </row>
    <row r="7830" spans="40:168">
      <c r="AN7830" s="14"/>
      <c r="AO7830" s="14"/>
      <c r="AP7830" s="5"/>
      <c r="AQ7830" s="25"/>
      <c r="AR7830" s="25"/>
      <c r="AS7830" s="96"/>
      <c r="AT7830" s="83"/>
      <c r="AU7830" s="14"/>
      <c r="AX7830" s="83"/>
      <c r="AY7830" s="83"/>
      <c r="AZ7830" s="83"/>
      <c r="BA7830" s="83"/>
      <c r="BJ7830" s="54"/>
      <c r="BK7830" s="22"/>
      <c r="BL7830" s="24"/>
      <c r="BP7830" s="23"/>
      <c r="BQ7830" s="24"/>
      <c r="BR7830" s="22"/>
      <c r="BS7830" s="24"/>
      <c r="BT7830" s="24"/>
      <c r="BU7830" s="23"/>
      <c r="BV7830" s="26"/>
      <c r="BX7830" s="6"/>
      <c r="BY7830" s="24"/>
      <c r="BZ7830" s="109"/>
      <c r="CA7830" s="66"/>
      <c r="CB7830" s="5"/>
      <c r="CC7830" s="68"/>
      <c r="CD7830" s="67"/>
      <c r="CE7830" s="67"/>
      <c r="CF7830" s="64"/>
      <c r="CG7830" s="5"/>
      <c r="CH7830" s="69"/>
      <c r="CI7830" s="6"/>
      <c r="CJ7830" s="5"/>
      <c r="CK7830" s="25"/>
      <c r="CL7830" s="5"/>
      <c r="DN7830" s="14"/>
      <c r="DO7830" s="14"/>
      <c r="DP7830" s="5"/>
      <c r="DQ7830" s="25"/>
      <c r="DR7830" s="25"/>
      <c r="DS7830" s="96"/>
      <c r="DT7830" s="83"/>
      <c r="DU7830" s="14"/>
      <c r="DX7830" s="83"/>
      <c r="DY7830" s="83"/>
      <c r="DZ7830" s="83"/>
      <c r="EA7830" s="83"/>
      <c r="EJ7830" s="54"/>
      <c r="EK7830" s="22"/>
      <c r="EL7830" s="24"/>
      <c r="EP7830" s="23"/>
      <c r="EQ7830" s="24"/>
      <c r="ER7830" s="22"/>
      <c r="ES7830" s="24"/>
      <c r="ET7830" s="24"/>
      <c r="EU7830" s="23"/>
      <c r="EV7830" s="26"/>
      <c r="EX7830" s="6"/>
      <c r="EY7830" s="24"/>
      <c r="EZ7830" s="109"/>
      <c r="FA7830" s="66"/>
      <c r="FB7830" s="5"/>
      <c r="FC7830" s="68"/>
      <c r="FD7830" s="67"/>
      <c r="FE7830" s="67"/>
      <c r="FF7830" s="64"/>
      <c r="FG7830" s="5"/>
      <c r="FH7830" s="69"/>
      <c r="FI7830" s="6"/>
      <c r="FJ7830" s="5"/>
      <c r="FK7830" s="25"/>
      <c r="FL7830" s="5"/>
    </row>
    <row r="7831" spans="40:168">
      <c r="AN7831" s="14"/>
      <c r="AO7831" s="14"/>
      <c r="AP7831" s="5"/>
      <c r="AQ7831" s="25"/>
      <c r="AR7831" s="25"/>
      <c r="AS7831" s="96"/>
      <c r="AT7831" s="83"/>
      <c r="AU7831" s="14"/>
      <c r="AX7831" s="83"/>
      <c r="AY7831" s="83"/>
      <c r="AZ7831" s="83"/>
      <c r="BA7831" s="83"/>
      <c r="BJ7831" s="54"/>
      <c r="BK7831" s="22"/>
      <c r="BL7831" s="24"/>
      <c r="BP7831" s="23"/>
      <c r="BQ7831" s="24"/>
      <c r="BR7831" s="22"/>
      <c r="BS7831" s="24"/>
      <c r="BT7831" s="24"/>
      <c r="BU7831" s="23"/>
      <c r="BV7831" s="26"/>
      <c r="BX7831" s="6"/>
      <c r="BY7831" s="24"/>
      <c r="BZ7831" s="109"/>
      <c r="CA7831" s="66"/>
      <c r="CB7831" s="5"/>
      <c r="CC7831" s="68"/>
      <c r="CD7831" s="67"/>
      <c r="CE7831" s="67"/>
      <c r="CF7831" s="64"/>
      <c r="CG7831" s="5"/>
      <c r="CH7831" s="69"/>
      <c r="CI7831" s="6"/>
      <c r="CJ7831" s="5"/>
      <c r="CK7831" s="25"/>
      <c r="CL7831" s="5"/>
      <c r="DN7831" s="14"/>
      <c r="DO7831" s="14"/>
      <c r="DP7831" s="5"/>
      <c r="DQ7831" s="25"/>
      <c r="DR7831" s="25"/>
      <c r="DS7831" s="96"/>
      <c r="DT7831" s="83"/>
      <c r="DU7831" s="14"/>
      <c r="DX7831" s="83"/>
      <c r="DY7831" s="83"/>
      <c r="DZ7831" s="83"/>
      <c r="EA7831" s="83"/>
      <c r="EJ7831" s="54"/>
      <c r="EK7831" s="22"/>
      <c r="EL7831" s="24"/>
      <c r="EP7831" s="23"/>
      <c r="EQ7831" s="24"/>
      <c r="ER7831" s="22"/>
      <c r="ES7831" s="24"/>
      <c r="ET7831" s="24"/>
      <c r="EU7831" s="23"/>
      <c r="EV7831" s="26"/>
      <c r="EX7831" s="6"/>
      <c r="EY7831" s="24"/>
      <c r="EZ7831" s="109"/>
      <c r="FA7831" s="66"/>
      <c r="FB7831" s="5"/>
      <c r="FC7831" s="68"/>
      <c r="FD7831" s="67"/>
      <c r="FE7831" s="67"/>
      <c r="FF7831" s="64"/>
      <c r="FG7831" s="5"/>
      <c r="FH7831" s="69"/>
      <c r="FI7831" s="6"/>
      <c r="FJ7831" s="5"/>
      <c r="FK7831" s="25"/>
      <c r="FL7831" s="5"/>
    </row>
    <row r="7832" spans="40:168">
      <c r="AN7832" s="14"/>
      <c r="AO7832" s="14"/>
      <c r="AP7832" s="5"/>
      <c r="AQ7832" s="25"/>
      <c r="AR7832" s="25"/>
      <c r="AS7832" s="96"/>
      <c r="AT7832" s="83"/>
      <c r="AU7832" s="14"/>
      <c r="AX7832" s="83"/>
      <c r="AY7832" s="83"/>
      <c r="AZ7832" s="83"/>
      <c r="BA7832" s="83"/>
      <c r="BJ7832" s="54"/>
      <c r="BK7832" s="22"/>
      <c r="BL7832" s="24"/>
      <c r="BP7832" s="23"/>
      <c r="BQ7832" s="24"/>
      <c r="BR7832" s="22"/>
      <c r="BS7832" s="24"/>
      <c r="BT7832" s="24"/>
      <c r="BU7832" s="23"/>
      <c r="BV7832" s="26"/>
      <c r="BX7832" s="6"/>
      <c r="BY7832" s="24"/>
      <c r="BZ7832" s="109"/>
      <c r="CA7832" s="66"/>
      <c r="CB7832" s="5"/>
      <c r="CC7832" s="68"/>
      <c r="CD7832" s="67"/>
      <c r="CE7832" s="67"/>
      <c r="CF7832" s="64"/>
      <c r="CG7832" s="5"/>
      <c r="CH7832" s="69"/>
      <c r="CI7832" s="6"/>
      <c r="CJ7832" s="5"/>
      <c r="CK7832" s="25"/>
      <c r="CL7832" s="5"/>
      <c r="DN7832" s="14"/>
      <c r="DO7832" s="14"/>
      <c r="DP7832" s="5"/>
      <c r="DQ7832" s="25"/>
      <c r="DR7832" s="25"/>
      <c r="DS7832" s="96"/>
      <c r="DT7832" s="83"/>
      <c r="DU7832" s="14"/>
      <c r="DX7832" s="83"/>
      <c r="DY7832" s="83"/>
      <c r="DZ7832" s="83"/>
      <c r="EA7832" s="83"/>
      <c r="EJ7832" s="54"/>
      <c r="EK7832" s="22"/>
      <c r="EL7832" s="24"/>
      <c r="EP7832" s="23"/>
      <c r="EQ7832" s="24"/>
      <c r="ER7832" s="22"/>
      <c r="ES7832" s="24"/>
      <c r="ET7832" s="24"/>
      <c r="EU7832" s="23"/>
      <c r="EV7832" s="26"/>
      <c r="EX7832" s="6"/>
      <c r="EY7832" s="24"/>
      <c r="EZ7832" s="109"/>
      <c r="FA7832" s="66"/>
      <c r="FB7832" s="5"/>
      <c r="FC7832" s="68"/>
      <c r="FD7832" s="67"/>
      <c r="FE7832" s="67"/>
      <c r="FF7832" s="64"/>
      <c r="FG7832" s="5"/>
      <c r="FH7832" s="69"/>
      <c r="FI7832" s="6"/>
      <c r="FJ7832" s="5"/>
      <c r="FK7832" s="25"/>
      <c r="FL7832" s="5"/>
    </row>
    <row r="7833" spans="40:168">
      <c r="AN7833" s="14"/>
      <c r="AO7833" s="14"/>
      <c r="AP7833" s="5"/>
      <c r="AQ7833" s="25"/>
      <c r="AR7833" s="25"/>
      <c r="AS7833" s="96"/>
      <c r="AT7833" s="83"/>
      <c r="AU7833" s="14"/>
      <c r="AX7833" s="83"/>
      <c r="AY7833" s="83"/>
      <c r="AZ7833" s="83"/>
      <c r="BA7833" s="83"/>
      <c r="BJ7833" s="54"/>
      <c r="BK7833" s="22"/>
      <c r="BL7833" s="24"/>
      <c r="BP7833" s="23"/>
      <c r="BQ7833" s="24"/>
      <c r="BR7833" s="22"/>
      <c r="BS7833" s="24"/>
      <c r="BT7833" s="24"/>
      <c r="BU7833" s="23"/>
      <c r="BV7833" s="26"/>
      <c r="BX7833" s="6"/>
      <c r="BY7833" s="24"/>
      <c r="BZ7833" s="109"/>
      <c r="CA7833" s="66"/>
      <c r="CB7833" s="5"/>
      <c r="CC7833" s="68"/>
      <c r="CD7833" s="67"/>
      <c r="CE7833" s="67"/>
      <c r="CF7833" s="64"/>
      <c r="CG7833" s="5"/>
      <c r="CH7833" s="69"/>
      <c r="CI7833" s="6"/>
      <c r="CJ7833" s="5"/>
      <c r="CK7833" s="25"/>
      <c r="CL7833" s="5"/>
      <c r="DN7833" s="14"/>
      <c r="DO7833" s="14"/>
      <c r="DP7833" s="5"/>
      <c r="DQ7833" s="25"/>
      <c r="DR7833" s="25"/>
      <c r="DS7833" s="96"/>
      <c r="DT7833" s="83"/>
      <c r="DU7833" s="14"/>
      <c r="DX7833" s="83"/>
      <c r="DY7833" s="83"/>
      <c r="DZ7833" s="83"/>
      <c r="EA7833" s="83"/>
      <c r="EJ7833" s="54"/>
      <c r="EK7833" s="22"/>
      <c r="EL7833" s="24"/>
      <c r="EP7833" s="23"/>
      <c r="EQ7833" s="24"/>
      <c r="ER7833" s="22"/>
      <c r="ES7833" s="24"/>
      <c r="ET7833" s="24"/>
      <c r="EU7833" s="23"/>
      <c r="EV7833" s="26"/>
      <c r="EX7833" s="6"/>
      <c r="EY7833" s="24"/>
      <c r="EZ7833" s="109"/>
      <c r="FA7833" s="66"/>
      <c r="FB7833" s="5"/>
      <c r="FC7833" s="68"/>
      <c r="FD7833" s="67"/>
      <c r="FE7833" s="67"/>
      <c r="FF7833" s="64"/>
      <c r="FG7833" s="5"/>
      <c r="FH7833" s="69"/>
      <c r="FI7833" s="6"/>
      <c r="FJ7833" s="5"/>
      <c r="FK7833" s="25"/>
      <c r="FL7833" s="5"/>
    </row>
    <row r="7834" spans="40:168">
      <c r="AN7834" s="14"/>
      <c r="AO7834" s="14"/>
      <c r="AP7834" s="5"/>
      <c r="AQ7834" s="25"/>
      <c r="AR7834" s="25"/>
      <c r="AS7834" s="96"/>
      <c r="AT7834" s="83"/>
      <c r="AU7834" s="14"/>
      <c r="AX7834" s="83"/>
      <c r="AY7834" s="83"/>
      <c r="AZ7834" s="83"/>
      <c r="BA7834" s="83"/>
      <c r="BJ7834" s="54"/>
      <c r="BK7834" s="22"/>
      <c r="BL7834" s="24"/>
      <c r="BP7834" s="23"/>
      <c r="BQ7834" s="24"/>
      <c r="BR7834" s="22"/>
      <c r="BS7834" s="24"/>
      <c r="BT7834" s="24"/>
      <c r="BU7834" s="23"/>
      <c r="BV7834" s="26"/>
      <c r="BX7834" s="6"/>
      <c r="BY7834" s="24"/>
      <c r="BZ7834" s="109"/>
      <c r="CA7834" s="66"/>
      <c r="CB7834" s="5"/>
      <c r="CC7834" s="68"/>
      <c r="CD7834" s="67"/>
      <c r="CE7834" s="67"/>
      <c r="CF7834" s="64"/>
      <c r="CG7834" s="5"/>
      <c r="CH7834" s="69"/>
      <c r="CI7834" s="6"/>
      <c r="CJ7834" s="5"/>
      <c r="CK7834" s="25"/>
      <c r="CL7834" s="5"/>
      <c r="DN7834" s="14"/>
      <c r="DO7834" s="14"/>
      <c r="DP7834" s="5"/>
      <c r="DQ7834" s="25"/>
      <c r="DR7834" s="25"/>
      <c r="DS7834" s="96"/>
      <c r="DT7834" s="83"/>
      <c r="DU7834" s="14"/>
      <c r="DX7834" s="83"/>
      <c r="DY7834" s="83"/>
      <c r="DZ7834" s="83"/>
      <c r="EA7834" s="83"/>
      <c r="EJ7834" s="54"/>
      <c r="EK7834" s="22"/>
      <c r="EL7834" s="24"/>
      <c r="EP7834" s="23"/>
      <c r="EQ7834" s="24"/>
      <c r="ER7834" s="22"/>
      <c r="ES7834" s="24"/>
      <c r="ET7834" s="24"/>
      <c r="EU7834" s="23"/>
      <c r="EV7834" s="26"/>
      <c r="EX7834" s="6"/>
      <c r="EY7834" s="24"/>
      <c r="EZ7834" s="109"/>
      <c r="FA7834" s="66"/>
      <c r="FB7834" s="5"/>
      <c r="FC7834" s="68"/>
      <c r="FD7834" s="67"/>
      <c r="FE7834" s="67"/>
      <c r="FF7834" s="64"/>
      <c r="FG7834" s="5"/>
      <c r="FH7834" s="69"/>
      <c r="FI7834" s="6"/>
      <c r="FJ7834" s="5"/>
      <c r="FK7834" s="25"/>
      <c r="FL7834" s="5"/>
    </row>
    <row r="7835" spans="40:168">
      <c r="AN7835" s="14"/>
      <c r="AO7835" s="14"/>
      <c r="AP7835" s="5"/>
      <c r="AQ7835" s="25"/>
      <c r="AR7835" s="25"/>
      <c r="AS7835" s="96"/>
      <c r="AT7835" s="83"/>
      <c r="AU7835" s="14"/>
      <c r="AX7835" s="83"/>
      <c r="AY7835" s="83"/>
      <c r="AZ7835" s="83"/>
      <c r="BA7835" s="83"/>
      <c r="BJ7835" s="54"/>
      <c r="BK7835" s="22"/>
      <c r="BL7835" s="24"/>
      <c r="BP7835" s="23"/>
      <c r="BQ7835" s="24"/>
      <c r="BR7835" s="22"/>
      <c r="BS7835" s="24"/>
      <c r="BT7835" s="24"/>
      <c r="BU7835" s="23"/>
      <c r="BV7835" s="26"/>
      <c r="BX7835" s="6"/>
      <c r="BY7835" s="24"/>
      <c r="BZ7835" s="109"/>
      <c r="CA7835" s="66"/>
      <c r="CB7835" s="5"/>
      <c r="CC7835" s="68"/>
      <c r="CD7835" s="67"/>
      <c r="CE7835" s="67"/>
      <c r="CF7835" s="64"/>
      <c r="CG7835" s="5"/>
      <c r="CH7835" s="69"/>
      <c r="CI7835" s="6"/>
      <c r="CJ7835" s="5"/>
      <c r="CK7835" s="25"/>
      <c r="CL7835" s="5"/>
      <c r="DN7835" s="14"/>
      <c r="DO7835" s="14"/>
      <c r="DP7835" s="5"/>
      <c r="DQ7835" s="25"/>
      <c r="DR7835" s="25"/>
      <c r="DS7835" s="96"/>
      <c r="DT7835" s="83"/>
      <c r="DU7835" s="14"/>
      <c r="DX7835" s="83"/>
      <c r="DY7835" s="83"/>
      <c r="DZ7835" s="83"/>
      <c r="EA7835" s="83"/>
      <c r="EJ7835" s="54"/>
      <c r="EK7835" s="22"/>
      <c r="EL7835" s="24"/>
      <c r="EP7835" s="23"/>
      <c r="EQ7835" s="24"/>
      <c r="ER7835" s="22"/>
      <c r="ES7835" s="24"/>
      <c r="ET7835" s="24"/>
      <c r="EU7835" s="23"/>
      <c r="EV7835" s="26"/>
      <c r="EX7835" s="6"/>
      <c r="EY7835" s="24"/>
      <c r="EZ7835" s="109"/>
      <c r="FA7835" s="66"/>
      <c r="FB7835" s="5"/>
      <c r="FC7835" s="68"/>
      <c r="FD7835" s="67"/>
      <c r="FE7835" s="67"/>
      <c r="FF7835" s="64"/>
      <c r="FG7835" s="5"/>
      <c r="FH7835" s="69"/>
      <c r="FI7835" s="6"/>
      <c r="FJ7835" s="5"/>
      <c r="FK7835" s="25"/>
      <c r="FL7835" s="5"/>
    </row>
    <row r="7836" spans="40:168">
      <c r="AN7836" s="14"/>
      <c r="AO7836" s="14"/>
      <c r="AP7836" s="5"/>
      <c r="AQ7836" s="25"/>
      <c r="AR7836" s="25"/>
      <c r="AS7836" s="96"/>
      <c r="AT7836" s="83"/>
      <c r="AU7836" s="14"/>
      <c r="AX7836" s="83"/>
      <c r="AY7836" s="83"/>
      <c r="AZ7836" s="83"/>
      <c r="BA7836" s="83"/>
      <c r="BJ7836" s="54"/>
      <c r="BK7836" s="22"/>
      <c r="BL7836" s="24"/>
      <c r="BP7836" s="23"/>
      <c r="BQ7836" s="24"/>
      <c r="BR7836" s="22"/>
      <c r="BS7836" s="24"/>
      <c r="BT7836" s="24"/>
      <c r="BU7836" s="23"/>
      <c r="BV7836" s="26"/>
      <c r="BX7836" s="6"/>
      <c r="BY7836" s="24"/>
      <c r="BZ7836" s="109"/>
      <c r="CA7836" s="66"/>
      <c r="CB7836" s="5"/>
      <c r="CC7836" s="68"/>
      <c r="CD7836" s="67"/>
      <c r="CE7836" s="67"/>
      <c r="CF7836" s="64"/>
      <c r="CG7836" s="5"/>
      <c r="CH7836" s="69"/>
      <c r="CI7836" s="6"/>
      <c r="CJ7836" s="5"/>
      <c r="CK7836" s="25"/>
      <c r="CL7836" s="5"/>
      <c r="DN7836" s="14"/>
      <c r="DO7836" s="14"/>
      <c r="DP7836" s="5"/>
      <c r="DQ7836" s="25"/>
      <c r="DR7836" s="25"/>
      <c r="DS7836" s="96"/>
      <c r="DT7836" s="83"/>
      <c r="DU7836" s="14"/>
      <c r="DX7836" s="83"/>
      <c r="DY7836" s="83"/>
      <c r="DZ7836" s="83"/>
      <c r="EA7836" s="83"/>
      <c r="EJ7836" s="54"/>
      <c r="EK7836" s="22"/>
      <c r="EL7836" s="24"/>
      <c r="EP7836" s="23"/>
      <c r="EQ7836" s="24"/>
      <c r="ER7836" s="22"/>
      <c r="ES7836" s="24"/>
      <c r="ET7836" s="24"/>
      <c r="EU7836" s="23"/>
      <c r="EV7836" s="26"/>
      <c r="EX7836" s="6"/>
      <c r="EY7836" s="24"/>
      <c r="EZ7836" s="109"/>
      <c r="FA7836" s="66"/>
      <c r="FB7836" s="5"/>
      <c r="FC7836" s="68"/>
      <c r="FD7836" s="67"/>
      <c r="FE7836" s="67"/>
      <c r="FF7836" s="64"/>
      <c r="FG7836" s="5"/>
      <c r="FH7836" s="69"/>
      <c r="FI7836" s="6"/>
      <c r="FJ7836" s="5"/>
      <c r="FK7836" s="25"/>
      <c r="FL7836" s="5"/>
    </row>
    <row r="7837" spans="40:168">
      <c r="AN7837" s="14"/>
      <c r="AO7837" s="14"/>
      <c r="AP7837" s="5"/>
      <c r="AQ7837" s="25"/>
      <c r="AR7837" s="25"/>
      <c r="AS7837" s="96"/>
      <c r="AT7837" s="83"/>
      <c r="AU7837" s="14"/>
      <c r="AX7837" s="83"/>
      <c r="AY7837" s="83"/>
      <c r="AZ7837" s="83"/>
      <c r="BA7837" s="83"/>
      <c r="BJ7837" s="54"/>
      <c r="BK7837" s="22"/>
      <c r="BL7837" s="24"/>
      <c r="BP7837" s="23"/>
      <c r="BQ7837" s="24"/>
      <c r="BR7837" s="22"/>
      <c r="BS7837" s="24"/>
      <c r="BT7837" s="24"/>
      <c r="BU7837" s="23"/>
      <c r="BV7837" s="26"/>
      <c r="BX7837" s="6"/>
      <c r="BY7837" s="24"/>
      <c r="BZ7837" s="109"/>
      <c r="CA7837" s="66"/>
      <c r="CB7837" s="5"/>
      <c r="CC7837" s="68"/>
      <c r="CD7837" s="67"/>
      <c r="CE7837" s="67"/>
      <c r="CF7837" s="64"/>
      <c r="CG7837" s="5"/>
      <c r="CH7837" s="69"/>
      <c r="CI7837" s="6"/>
      <c r="CJ7837" s="5"/>
      <c r="CK7837" s="25"/>
      <c r="CL7837" s="5"/>
      <c r="DN7837" s="14"/>
      <c r="DO7837" s="14"/>
      <c r="DP7837" s="5"/>
      <c r="DQ7837" s="25"/>
      <c r="DR7837" s="25"/>
      <c r="DS7837" s="96"/>
      <c r="DT7837" s="83"/>
      <c r="DU7837" s="14"/>
      <c r="DX7837" s="83"/>
      <c r="DY7837" s="83"/>
      <c r="DZ7837" s="83"/>
      <c r="EA7837" s="83"/>
      <c r="EJ7837" s="54"/>
      <c r="EK7837" s="22"/>
      <c r="EL7837" s="24"/>
      <c r="EP7837" s="23"/>
      <c r="EQ7837" s="24"/>
      <c r="ER7837" s="22"/>
      <c r="ES7837" s="24"/>
      <c r="ET7837" s="24"/>
      <c r="EU7837" s="23"/>
      <c r="EV7837" s="26"/>
      <c r="EX7837" s="6"/>
      <c r="EY7837" s="24"/>
      <c r="EZ7837" s="109"/>
      <c r="FA7837" s="66"/>
      <c r="FB7837" s="5"/>
      <c r="FC7837" s="68"/>
      <c r="FD7837" s="67"/>
      <c r="FE7837" s="67"/>
      <c r="FF7837" s="64"/>
      <c r="FG7837" s="5"/>
      <c r="FH7837" s="69"/>
      <c r="FI7837" s="6"/>
      <c r="FJ7837" s="5"/>
      <c r="FK7837" s="25"/>
      <c r="FL7837" s="5"/>
    </row>
    <row r="7838" spans="40:168">
      <c r="AN7838" s="14"/>
      <c r="AO7838" s="14"/>
      <c r="AP7838" s="5"/>
      <c r="AQ7838" s="25"/>
      <c r="AR7838" s="25"/>
      <c r="AS7838" s="96"/>
      <c r="AT7838" s="83"/>
      <c r="AU7838" s="14"/>
      <c r="AX7838" s="83"/>
      <c r="AY7838" s="83"/>
      <c r="AZ7838" s="83"/>
      <c r="BA7838" s="83"/>
      <c r="BJ7838" s="54"/>
      <c r="BK7838" s="22"/>
      <c r="BL7838" s="24"/>
      <c r="BP7838" s="23"/>
      <c r="BQ7838" s="24"/>
      <c r="BR7838" s="22"/>
      <c r="BS7838" s="24"/>
      <c r="BT7838" s="24"/>
      <c r="BU7838" s="23"/>
      <c r="BV7838" s="26"/>
      <c r="BX7838" s="6"/>
      <c r="BY7838" s="24"/>
      <c r="BZ7838" s="109"/>
      <c r="CA7838" s="66"/>
      <c r="CB7838" s="5"/>
      <c r="CC7838" s="68"/>
      <c r="CD7838" s="67"/>
      <c r="CE7838" s="67"/>
      <c r="CF7838" s="64"/>
      <c r="CG7838" s="5"/>
      <c r="CH7838" s="69"/>
      <c r="CI7838" s="6"/>
      <c r="CJ7838" s="5"/>
      <c r="CK7838" s="25"/>
      <c r="CL7838" s="5"/>
      <c r="DN7838" s="14"/>
      <c r="DO7838" s="14"/>
      <c r="DP7838" s="5"/>
      <c r="DQ7838" s="25"/>
      <c r="DR7838" s="25"/>
      <c r="DS7838" s="96"/>
      <c r="DT7838" s="83"/>
      <c r="DU7838" s="14"/>
      <c r="DX7838" s="83"/>
      <c r="DY7838" s="83"/>
      <c r="DZ7838" s="83"/>
      <c r="EA7838" s="83"/>
      <c r="EJ7838" s="54"/>
      <c r="EK7838" s="22"/>
      <c r="EL7838" s="24"/>
      <c r="EP7838" s="23"/>
      <c r="EQ7838" s="24"/>
      <c r="ER7838" s="22"/>
      <c r="ES7838" s="24"/>
      <c r="ET7838" s="24"/>
      <c r="EU7838" s="23"/>
      <c r="EV7838" s="26"/>
      <c r="EX7838" s="6"/>
      <c r="EY7838" s="24"/>
      <c r="EZ7838" s="109"/>
      <c r="FA7838" s="66"/>
      <c r="FB7838" s="5"/>
      <c r="FC7838" s="68"/>
      <c r="FD7838" s="67"/>
      <c r="FE7838" s="67"/>
      <c r="FF7838" s="64"/>
      <c r="FG7838" s="5"/>
      <c r="FH7838" s="69"/>
      <c r="FI7838" s="6"/>
      <c r="FJ7838" s="5"/>
      <c r="FK7838" s="25"/>
      <c r="FL7838" s="5"/>
    </row>
    <row r="7839" spans="40:168">
      <c r="AN7839" s="14"/>
      <c r="AO7839" s="14"/>
      <c r="AP7839" s="5"/>
      <c r="AQ7839" s="25"/>
      <c r="AR7839" s="25"/>
      <c r="AS7839" s="96"/>
      <c r="AT7839" s="83"/>
      <c r="AU7839" s="14"/>
      <c r="AX7839" s="83"/>
      <c r="AY7839" s="83"/>
      <c r="AZ7839" s="83"/>
      <c r="BA7839" s="83"/>
      <c r="BJ7839" s="54"/>
      <c r="BK7839" s="22"/>
      <c r="BL7839" s="24"/>
      <c r="BP7839" s="23"/>
      <c r="BQ7839" s="24"/>
      <c r="BR7839" s="22"/>
      <c r="BS7839" s="24"/>
      <c r="BT7839" s="24"/>
      <c r="BU7839" s="23"/>
      <c r="BV7839" s="26"/>
      <c r="BX7839" s="6"/>
      <c r="BY7839" s="24"/>
      <c r="BZ7839" s="109"/>
      <c r="CA7839" s="66"/>
      <c r="CB7839" s="5"/>
      <c r="CC7839" s="68"/>
      <c r="CD7839" s="67"/>
      <c r="CE7839" s="67"/>
      <c r="CF7839" s="64"/>
      <c r="CG7839" s="5"/>
      <c r="CH7839" s="69"/>
      <c r="CI7839" s="6"/>
      <c r="CJ7839" s="5"/>
      <c r="CK7839" s="25"/>
      <c r="CL7839" s="5"/>
      <c r="DN7839" s="14"/>
      <c r="DO7839" s="14"/>
      <c r="DP7839" s="5"/>
      <c r="DQ7839" s="25"/>
      <c r="DR7839" s="25"/>
      <c r="DS7839" s="96"/>
      <c r="DT7839" s="83"/>
      <c r="DU7839" s="14"/>
      <c r="DX7839" s="83"/>
      <c r="DY7839" s="83"/>
      <c r="DZ7839" s="83"/>
      <c r="EA7839" s="83"/>
      <c r="EJ7839" s="54"/>
      <c r="EK7839" s="22"/>
      <c r="EL7839" s="24"/>
      <c r="EP7839" s="23"/>
      <c r="EQ7839" s="24"/>
      <c r="ER7839" s="22"/>
      <c r="ES7839" s="24"/>
      <c r="ET7839" s="24"/>
      <c r="EU7839" s="23"/>
      <c r="EV7839" s="26"/>
      <c r="EX7839" s="6"/>
      <c r="EY7839" s="24"/>
      <c r="EZ7839" s="109"/>
      <c r="FA7839" s="66"/>
      <c r="FB7839" s="5"/>
      <c r="FC7839" s="68"/>
      <c r="FD7839" s="67"/>
      <c r="FE7839" s="67"/>
      <c r="FF7839" s="64"/>
      <c r="FG7839" s="5"/>
      <c r="FH7839" s="69"/>
      <c r="FI7839" s="6"/>
      <c r="FJ7839" s="5"/>
      <c r="FK7839" s="25"/>
      <c r="FL7839" s="5"/>
    </row>
    <row r="7840" spans="40:168">
      <c r="AN7840" s="14"/>
      <c r="AO7840" s="14"/>
      <c r="AP7840" s="5"/>
      <c r="AQ7840" s="25"/>
      <c r="AR7840" s="25"/>
      <c r="AS7840" s="96"/>
      <c r="AT7840" s="83"/>
      <c r="AU7840" s="14"/>
      <c r="AX7840" s="83"/>
      <c r="AY7840" s="83"/>
      <c r="AZ7840" s="83"/>
      <c r="BA7840" s="83"/>
      <c r="BJ7840" s="54"/>
      <c r="BK7840" s="22"/>
      <c r="BL7840" s="24"/>
      <c r="BP7840" s="23"/>
      <c r="BQ7840" s="24"/>
      <c r="BR7840" s="22"/>
      <c r="BS7840" s="24"/>
      <c r="BT7840" s="24"/>
      <c r="BU7840" s="23"/>
      <c r="BV7840" s="26"/>
      <c r="BX7840" s="6"/>
      <c r="BY7840" s="24"/>
      <c r="BZ7840" s="109"/>
      <c r="CA7840" s="66"/>
      <c r="CB7840" s="5"/>
      <c r="CC7840" s="68"/>
      <c r="CD7840" s="67"/>
      <c r="CE7840" s="67"/>
      <c r="CF7840" s="64"/>
      <c r="CG7840" s="5"/>
      <c r="CH7840" s="69"/>
      <c r="CI7840" s="6"/>
      <c r="CJ7840" s="5"/>
      <c r="CK7840" s="25"/>
      <c r="CL7840" s="5"/>
      <c r="DN7840" s="14"/>
      <c r="DO7840" s="14"/>
      <c r="DP7840" s="5"/>
      <c r="DQ7840" s="25"/>
      <c r="DR7840" s="25"/>
      <c r="DS7840" s="96"/>
      <c r="DT7840" s="83"/>
      <c r="DU7840" s="14"/>
      <c r="DX7840" s="83"/>
      <c r="DY7840" s="83"/>
      <c r="DZ7840" s="83"/>
      <c r="EA7840" s="83"/>
      <c r="EJ7840" s="54"/>
      <c r="EK7840" s="22"/>
      <c r="EL7840" s="24"/>
      <c r="EP7840" s="23"/>
      <c r="EQ7840" s="24"/>
      <c r="ER7840" s="22"/>
      <c r="ES7840" s="24"/>
      <c r="ET7840" s="24"/>
      <c r="EU7840" s="23"/>
      <c r="EV7840" s="26"/>
      <c r="EX7840" s="6"/>
      <c r="EY7840" s="24"/>
      <c r="EZ7840" s="109"/>
      <c r="FA7840" s="66"/>
      <c r="FB7840" s="5"/>
      <c r="FC7840" s="68"/>
      <c r="FD7840" s="67"/>
      <c r="FE7840" s="67"/>
      <c r="FF7840" s="64"/>
      <c r="FG7840" s="5"/>
      <c r="FH7840" s="69"/>
      <c r="FI7840" s="6"/>
      <c r="FJ7840" s="5"/>
      <c r="FK7840" s="25"/>
      <c r="FL7840" s="5"/>
    </row>
    <row r="7841" spans="40:168">
      <c r="AN7841" s="14"/>
      <c r="AO7841" s="14"/>
      <c r="AP7841" s="5"/>
      <c r="AQ7841" s="25"/>
      <c r="AR7841" s="25"/>
      <c r="AS7841" s="96"/>
      <c r="AT7841" s="83"/>
      <c r="AU7841" s="14"/>
      <c r="AX7841" s="83"/>
      <c r="AY7841" s="83"/>
      <c r="AZ7841" s="83"/>
      <c r="BA7841" s="83"/>
      <c r="BJ7841" s="54"/>
      <c r="BK7841" s="22"/>
      <c r="BL7841" s="24"/>
      <c r="BP7841" s="23"/>
      <c r="BQ7841" s="24"/>
      <c r="BR7841" s="22"/>
      <c r="BS7841" s="24"/>
      <c r="BT7841" s="24"/>
      <c r="BU7841" s="23"/>
      <c r="BV7841" s="26"/>
      <c r="BX7841" s="6"/>
      <c r="BY7841" s="24"/>
      <c r="BZ7841" s="109"/>
      <c r="CA7841" s="66"/>
      <c r="CB7841" s="5"/>
      <c r="CC7841" s="68"/>
      <c r="CD7841" s="67"/>
      <c r="CE7841" s="67"/>
      <c r="CF7841" s="64"/>
      <c r="CG7841" s="5"/>
      <c r="CH7841" s="69"/>
      <c r="CI7841" s="6"/>
      <c r="CJ7841" s="5"/>
      <c r="CK7841" s="25"/>
      <c r="CL7841" s="5"/>
      <c r="DN7841" s="14"/>
      <c r="DO7841" s="14"/>
      <c r="DP7841" s="5"/>
      <c r="DQ7841" s="25"/>
      <c r="DR7841" s="25"/>
      <c r="DS7841" s="96"/>
      <c r="DT7841" s="83"/>
      <c r="DU7841" s="14"/>
      <c r="DX7841" s="83"/>
      <c r="DY7841" s="83"/>
      <c r="DZ7841" s="83"/>
      <c r="EA7841" s="83"/>
      <c r="EJ7841" s="54"/>
      <c r="EK7841" s="22"/>
      <c r="EL7841" s="24"/>
      <c r="EP7841" s="23"/>
      <c r="EQ7841" s="24"/>
      <c r="ER7841" s="22"/>
      <c r="ES7841" s="24"/>
      <c r="ET7841" s="24"/>
      <c r="EU7841" s="23"/>
      <c r="EV7841" s="26"/>
      <c r="EX7841" s="6"/>
      <c r="EY7841" s="24"/>
      <c r="EZ7841" s="109"/>
      <c r="FA7841" s="66"/>
      <c r="FB7841" s="5"/>
      <c r="FC7841" s="68"/>
      <c r="FD7841" s="67"/>
      <c r="FE7841" s="67"/>
      <c r="FF7841" s="64"/>
      <c r="FG7841" s="5"/>
      <c r="FH7841" s="69"/>
      <c r="FI7841" s="6"/>
      <c r="FJ7841" s="5"/>
      <c r="FK7841" s="25"/>
      <c r="FL7841" s="5"/>
    </row>
    <row r="7842" spans="40:168">
      <c r="AN7842" s="14"/>
      <c r="AO7842" s="14"/>
      <c r="AP7842" s="5"/>
      <c r="AQ7842" s="25"/>
      <c r="AR7842" s="25"/>
      <c r="AS7842" s="96"/>
      <c r="AT7842" s="83"/>
      <c r="AU7842" s="14"/>
      <c r="AX7842" s="83"/>
      <c r="AY7842" s="83"/>
      <c r="AZ7842" s="83"/>
      <c r="BA7842" s="83"/>
      <c r="BJ7842" s="54"/>
      <c r="BK7842" s="22"/>
      <c r="BL7842" s="24"/>
      <c r="BP7842" s="23"/>
      <c r="BQ7842" s="24"/>
      <c r="BR7842" s="22"/>
      <c r="BS7842" s="24"/>
      <c r="BT7842" s="24"/>
      <c r="BU7842" s="23"/>
      <c r="BV7842" s="26"/>
      <c r="BX7842" s="6"/>
      <c r="BY7842" s="24"/>
      <c r="BZ7842" s="109"/>
      <c r="CA7842" s="66"/>
      <c r="CB7842" s="5"/>
      <c r="CC7842" s="68"/>
      <c r="CD7842" s="67"/>
      <c r="CE7842" s="67"/>
      <c r="CF7842" s="64"/>
      <c r="CG7842" s="5"/>
      <c r="CH7842" s="69"/>
      <c r="CI7842" s="6"/>
      <c r="CJ7842" s="5"/>
      <c r="CK7842" s="25"/>
      <c r="CL7842" s="5"/>
      <c r="DN7842" s="14"/>
      <c r="DO7842" s="14"/>
      <c r="DP7842" s="5"/>
      <c r="DQ7842" s="25"/>
      <c r="DR7842" s="25"/>
      <c r="DS7842" s="96"/>
      <c r="DT7842" s="83"/>
      <c r="DU7842" s="14"/>
      <c r="DX7842" s="83"/>
      <c r="DY7842" s="83"/>
      <c r="DZ7842" s="83"/>
      <c r="EA7842" s="83"/>
      <c r="EJ7842" s="54"/>
      <c r="EK7842" s="22"/>
      <c r="EL7842" s="24"/>
      <c r="EP7842" s="23"/>
      <c r="EQ7842" s="24"/>
      <c r="ER7842" s="22"/>
      <c r="ES7842" s="24"/>
      <c r="ET7842" s="24"/>
      <c r="EU7842" s="23"/>
      <c r="EV7842" s="26"/>
      <c r="EX7842" s="6"/>
      <c r="EY7842" s="24"/>
      <c r="EZ7842" s="109"/>
      <c r="FA7842" s="66"/>
      <c r="FB7842" s="5"/>
      <c r="FC7842" s="68"/>
      <c r="FD7842" s="67"/>
      <c r="FE7842" s="67"/>
      <c r="FF7842" s="64"/>
      <c r="FG7842" s="5"/>
      <c r="FH7842" s="69"/>
      <c r="FI7842" s="6"/>
      <c r="FJ7842" s="5"/>
      <c r="FK7842" s="25"/>
      <c r="FL7842" s="5"/>
    </row>
    <row r="7843" spans="40:168">
      <c r="AN7843" s="14"/>
      <c r="AO7843" s="14"/>
      <c r="AP7843" s="5"/>
      <c r="AQ7843" s="25"/>
      <c r="AR7843" s="25"/>
      <c r="AS7843" s="96"/>
      <c r="AT7843" s="83"/>
      <c r="AU7843" s="14"/>
      <c r="AX7843" s="83"/>
      <c r="AY7843" s="83"/>
      <c r="AZ7843" s="83"/>
      <c r="BA7843" s="83"/>
      <c r="BJ7843" s="54"/>
      <c r="BK7843" s="22"/>
      <c r="BL7843" s="24"/>
      <c r="BP7843" s="23"/>
      <c r="BQ7843" s="24"/>
      <c r="BR7843" s="22"/>
      <c r="BS7843" s="24"/>
      <c r="BT7843" s="24"/>
      <c r="BU7843" s="23"/>
      <c r="BV7843" s="26"/>
      <c r="BX7843" s="6"/>
      <c r="BY7843" s="24"/>
      <c r="BZ7843" s="109"/>
      <c r="CA7843" s="66"/>
      <c r="CB7843" s="5"/>
      <c r="CC7843" s="68"/>
      <c r="CD7843" s="67"/>
      <c r="CE7843" s="67"/>
      <c r="CF7843" s="64"/>
      <c r="CG7843" s="5"/>
      <c r="CH7843" s="69"/>
      <c r="CI7843" s="6"/>
      <c r="CJ7843" s="5"/>
      <c r="CK7843" s="25"/>
      <c r="CL7843" s="5"/>
      <c r="DN7843" s="14"/>
      <c r="DO7843" s="14"/>
      <c r="DP7843" s="5"/>
      <c r="DQ7843" s="25"/>
      <c r="DR7843" s="25"/>
      <c r="DS7843" s="96"/>
      <c r="DT7843" s="83"/>
      <c r="DU7843" s="14"/>
      <c r="DX7843" s="83"/>
      <c r="DY7843" s="83"/>
      <c r="DZ7843" s="83"/>
      <c r="EA7843" s="83"/>
      <c r="EJ7843" s="54"/>
      <c r="EK7843" s="22"/>
      <c r="EL7843" s="24"/>
      <c r="EP7843" s="23"/>
      <c r="EQ7843" s="24"/>
      <c r="ER7843" s="22"/>
      <c r="ES7843" s="24"/>
      <c r="ET7843" s="24"/>
      <c r="EU7843" s="23"/>
      <c r="EV7843" s="26"/>
      <c r="EX7843" s="6"/>
      <c r="EY7843" s="24"/>
      <c r="EZ7843" s="109"/>
      <c r="FA7843" s="66"/>
      <c r="FB7843" s="5"/>
      <c r="FC7843" s="68"/>
      <c r="FD7843" s="67"/>
      <c r="FE7843" s="67"/>
      <c r="FF7843" s="64"/>
      <c r="FG7843" s="5"/>
      <c r="FH7843" s="69"/>
      <c r="FI7843" s="6"/>
      <c r="FJ7843" s="5"/>
      <c r="FK7843" s="25"/>
      <c r="FL7843" s="5"/>
    </row>
    <row r="7844" spans="40:168">
      <c r="AN7844" s="14"/>
      <c r="AO7844" s="14"/>
      <c r="AP7844" s="5"/>
      <c r="AQ7844" s="25"/>
      <c r="AR7844" s="25"/>
      <c r="AS7844" s="96"/>
      <c r="AT7844" s="83"/>
      <c r="AU7844" s="14"/>
      <c r="AX7844" s="83"/>
      <c r="AY7844" s="83"/>
      <c r="AZ7844" s="83"/>
      <c r="BA7844" s="83"/>
      <c r="BJ7844" s="54"/>
      <c r="BK7844" s="22"/>
      <c r="BL7844" s="24"/>
      <c r="BP7844" s="23"/>
      <c r="BQ7844" s="24"/>
      <c r="BR7844" s="22"/>
      <c r="BS7844" s="24"/>
      <c r="BT7844" s="24"/>
      <c r="BU7844" s="23"/>
      <c r="BV7844" s="26"/>
      <c r="BX7844" s="6"/>
      <c r="BY7844" s="24"/>
      <c r="BZ7844" s="109"/>
      <c r="CA7844" s="66"/>
      <c r="CB7844" s="5"/>
      <c r="CC7844" s="68"/>
      <c r="CD7844" s="67"/>
      <c r="CE7844" s="67"/>
      <c r="CF7844" s="64"/>
      <c r="CG7844" s="5"/>
      <c r="CH7844" s="69"/>
      <c r="CI7844" s="6"/>
      <c r="CJ7844" s="5"/>
      <c r="CK7844" s="25"/>
      <c r="CL7844" s="5"/>
      <c r="DN7844" s="14"/>
      <c r="DO7844" s="14"/>
      <c r="DP7844" s="5"/>
      <c r="DQ7844" s="25"/>
      <c r="DR7844" s="25"/>
      <c r="DS7844" s="96"/>
      <c r="DT7844" s="83"/>
      <c r="DU7844" s="14"/>
      <c r="DX7844" s="83"/>
      <c r="DY7844" s="83"/>
      <c r="DZ7844" s="83"/>
      <c r="EA7844" s="83"/>
      <c r="EJ7844" s="54"/>
      <c r="EK7844" s="22"/>
      <c r="EL7844" s="24"/>
      <c r="EP7844" s="23"/>
      <c r="EQ7844" s="24"/>
      <c r="ER7844" s="22"/>
      <c r="ES7844" s="24"/>
      <c r="ET7844" s="24"/>
      <c r="EU7844" s="23"/>
      <c r="EV7844" s="26"/>
      <c r="EX7844" s="6"/>
      <c r="EY7844" s="24"/>
      <c r="EZ7844" s="109"/>
      <c r="FA7844" s="66"/>
      <c r="FB7844" s="5"/>
      <c r="FC7844" s="68"/>
      <c r="FD7844" s="67"/>
      <c r="FE7844" s="67"/>
      <c r="FF7844" s="64"/>
      <c r="FG7844" s="5"/>
      <c r="FH7844" s="69"/>
      <c r="FI7844" s="6"/>
      <c r="FJ7844" s="5"/>
      <c r="FK7844" s="25"/>
      <c r="FL7844" s="5"/>
    </row>
    <row r="7845" spans="40:168">
      <c r="AN7845" s="14"/>
      <c r="AO7845" s="14"/>
      <c r="AP7845" s="5"/>
      <c r="AQ7845" s="25"/>
      <c r="AR7845" s="25"/>
      <c r="AS7845" s="96"/>
      <c r="AT7845" s="83"/>
      <c r="AU7845" s="14"/>
      <c r="AX7845" s="83"/>
      <c r="AY7845" s="83"/>
      <c r="AZ7845" s="83"/>
      <c r="BA7845" s="83"/>
      <c r="BJ7845" s="54"/>
      <c r="BK7845" s="22"/>
      <c r="BL7845" s="24"/>
      <c r="BP7845" s="23"/>
      <c r="BQ7845" s="24"/>
      <c r="BR7845" s="22"/>
      <c r="BS7845" s="24"/>
      <c r="BT7845" s="24"/>
      <c r="BU7845" s="23"/>
      <c r="BV7845" s="26"/>
      <c r="BX7845" s="6"/>
      <c r="BY7845" s="24"/>
      <c r="BZ7845" s="109"/>
      <c r="CA7845" s="66"/>
      <c r="CB7845" s="5"/>
      <c r="CC7845" s="68"/>
      <c r="CD7845" s="67"/>
      <c r="CE7845" s="67"/>
      <c r="CF7845" s="64"/>
      <c r="CG7845" s="5"/>
      <c r="CH7845" s="69"/>
      <c r="CI7845" s="6"/>
      <c r="CJ7845" s="5"/>
      <c r="CK7845" s="25"/>
      <c r="CL7845" s="5"/>
      <c r="DN7845" s="14"/>
      <c r="DO7845" s="14"/>
      <c r="DP7845" s="5"/>
      <c r="DQ7845" s="25"/>
      <c r="DR7845" s="25"/>
      <c r="DS7845" s="96"/>
      <c r="DT7845" s="83"/>
      <c r="DU7845" s="14"/>
      <c r="DX7845" s="83"/>
      <c r="DY7845" s="83"/>
      <c r="DZ7845" s="83"/>
      <c r="EA7845" s="83"/>
      <c r="EJ7845" s="54"/>
      <c r="EK7845" s="22"/>
      <c r="EL7845" s="24"/>
      <c r="EP7845" s="23"/>
      <c r="EQ7845" s="24"/>
      <c r="ER7845" s="22"/>
      <c r="ES7845" s="24"/>
      <c r="ET7845" s="24"/>
      <c r="EU7845" s="23"/>
      <c r="EV7845" s="26"/>
      <c r="EX7845" s="6"/>
      <c r="EY7845" s="24"/>
      <c r="EZ7845" s="109"/>
      <c r="FA7845" s="66"/>
      <c r="FB7845" s="5"/>
      <c r="FC7845" s="68"/>
      <c r="FD7845" s="67"/>
      <c r="FE7845" s="67"/>
      <c r="FF7845" s="64"/>
      <c r="FG7845" s="5"/>
      <c r="FH7845" s="69"/>
      <c r="FI7845" s="6"/>
      <c r="FJ7845" s="5"/>
      <c r="FK7845" s="25"/>
      <c r="FL7845" s="5"/>
    </row>
    <row r="7846" spans="40:168">
      <c r="AN7846" s="14"/>
      <c r="AO7846" s="14"/>
      <c r="AP7846" s="5"/>
      <c r="AQ7846" s="25"/>
      <c r="AR7846" s="25"/>
      <c r="AS7846" s="96"/>
      <c r="AT7846" s="83"/>
      <c r="AU7846" s="14"/>
      <c r="AX7846" s="83"/>
      <c r="AY7846" s="83"/>
      <c r="AZ7846" s="83"/>
      <c r="BA7846" s="83"/>
      <c r="BJ7846" s="54"/>
      <c r="BK7846" s="22"/>
      <c r="BL7846" s="24"/>
      <c r="BP7846" s="23"/>
      <c r="BQ7846" s="24"/>
      <c r="BR7846" s="22"/>
      <c r="BS7846" s="24"/>
      <c r="BT7846" s="24"/>
      <c r="BU7846" s="23"/>
      <c r="BV7846" s="26"/>
      <c r="BX7846" s="6"/>
      <c r="BY7846" s="24"/>
      <c r="BZ7846" s="109"/>
      <c r="CA7846" s="66"/>
      <c r="CB7846" s="5"/>
      <c r="CC7846" s="68"/>
      <c r="CD7846" s="67"/>
      <c r="CE7846" s="67"/>
      <c r="CF7846" s="64"/>
      <c r="CG7846" s="5"/>
      <c r="CH7846" s="69"/>
      <c r="CI7846" s="6"/>
      <c r="CJ7846" s="5"/>
      <c r="CK7846" s="25"/>
      <c r="CL7846" s="5"/>
      <c r="DN7846" s="14"/>
      <c r="DO7846" s="14"/>
      <c r="DP7846" s="5"/>
      <c r="DQ7846" s="25"/>
      <c r="DR7846" s="25"/>
      <c r="DS7846" s="96"/>
      <c r="DT7846" s="83"/>
      <c r="DU7846" s="14"/>
      <c r="DX7846" s="83"/>
      <c r="DY7846" s="83"/>
      <c r="DZ7846" s="83"/>
      <c r="EA7846" s="83"/>
      <c r="EJ7846" s="54"/>
      <c r="EK7846" s="22"/>
      <c r="EL7846" s="24"/>
      <c r="EP7846" s="23"/>
      <c r="EQ7846" s="24"/>
      <c r="ER7846" s="22"/>
      <c r="ES7846" s="24"/>
      <c r="ET7846" s="24"/>
      <c r="EU7846" s="23"/>
      <c r="EV7846" s="26"/>
      <c r="EX7846" s="6"/>
      <c r="EY7846" s="24"/>
      <c r="EZ7846" s="109"/>
      <c r="FA7846" s="66"/>
      <c r="FB7846" s="5"/>
      <c r="FC7846" s="68"/>
      <c r="FD7846" s="67"/>
      <c r="FE7846" s="67"/>
      <c r="FF7846" s="64"/>
      <c r="FG7846" s="5"/>
      <c r="FH7846" s="69"/>
      <c r="FI7846" s="6"/>
      <c r="FJ7846" s="5"/>
      <c r="FK7846" s="25"/>
      <c r="FL7846" s="5"/>
    </row>
    <row r="7847" spans="40:168">
      <c r="AN7847" s="14"/>
      <c r="AO7847" s="14"/>
      <c r="AP7847" s="5"/>
      <c r="AQ7847" s="25"/>
      <c r="AR7847" s="25"/>
      <c r="AS7847" s="96"/>
      <c r="AT7847" s="83"/>
      <c r="AU7847" s="14"/>
      <c r="AX7847" s="83"/>
      <c r="AY7847" s="83"/>
      <c r="AZ7847" s="83"/>
      <c r="BA7847" s="83"/>
      <c r="BJ7847" s="54"/>
      <c r="BK7847" s="22"/>
      <c r="BL7847" s="24"/>
      <c r="BP7847" s="23"/>
      <c r="BQ7847" s="24"/>
      <c r="BR7847" s="22"/>
      <c r="BS7847" s="24"/>
      <c r="BT7847" s="24"/>
      <c r="BU7847" s="23"/>
      <c r="BV7847" s="26"/>
      <c r="BX7847" s="6"/>
      <c r="BY7847" s="24"/>
      <c r="BZ7847" s="109"/>
      <c r="CA7847" s="66"/>
      <c r="CB7847" s="5"/>
      <c r="CC7847" s="68"/>
      <c r="CD7847" s="67"/>
      <c r="CE7847" s="67"/>
      <c r="CF7847" s="64"/>
      <c r="CG7847" s="5"/>
      <c r="CH7847" s="69"/>
      <c r="CI7847" s="6"/>
      <c r="CJ7847" s="5"/>
      <c r="CK7847" s="25"/>
      <c r="CL7847" s="5"/>
      <c r="DN7847" s="14"/>
      <c r="DO7847" s="14"/>
      <c r="DP7847" s="5"/>
      <c r="DQ7847" s="25"/>
      <c r="DR7847" s="25"/>
      <c r="DS7847" s="96"/>
      <c r="DT7847" s="83"/>
      <c r="DU7847" s="14"/>
      <c r="DX7847" s="83"/>
      <c r="DY7847" s="83"/>
      <c r="DZ7847" s="83"/>
      <c r="EA7847" s="83"/>
      <c r="EJ7847" s="54"/>
      <c r="EK7847" s="22"/>
      <c r="EL7847" s="24"/>
      <c r="EP7847" s="23"/>
      <c r="EQ7847" s="24"/>
      <c r="ER7847" s="22"/>
      <c r="ES7847" s="24"/>
      <c r="ET7847" s="24"/>
      <c r="EU7847" s="23"/>
      <c r="EV7847" s="26"/>
      <c r="EX7847" s="6"/>
      <c r="EY7847" s="24"/>
      <c r="EZ7847" s="109"/>
      <c r="FA7847" s="66"/>
      <c r="FB7847" s="5"/>
      <c r="FC7847" s="68"/>
      <c r="FD7847" s="67"/>
      <c r="FE7847" s="67"/>
      <c r="FF7847" s="64"/>
      <c r="FG7847" s="5"/>
      <c r="FH7847" s="69"/>
      <c r="FI7847" s="6"/>
      <c r="FJ7847" s="5"/>
      <c r="FK7847" s="25"/>
      <c r="FL7847" s="5"/>
    </row>
    <row r="7848" spans="40:168">
      <c r="AN7848" s="14"/>
      <c r="AO7848" s="14"/>
      <c r="AP7848" s="5"/>
      <c r="AQ7848" s="25"/>
      <c r="AR7848" s="25"/>
      <c r="AS7848" s="96"/>
      <c r="AT7848" s="83"/>
      <c r="AU7848" s="14"/>
      <c r="AX7848" s="83"/>
      <c r="AY7848" s="83"/>
      <c r="AZ7848" s="83"/>
      <c r="BA7848" s="83"/>
      <c r="BJ7848" s="54"/>
      <c r="BK7848" s="22"/>
      <c r="BL7848" s="24"/>
      <c r="BP7848" s="23"/>
      <c r="BQ7848" s="24"/>
      <c r="BR7848" s="22"/>
      <c r="BS7848" s="24"/>
      <c r="BT7848" s="24"/>
      <c r="BU7848" s="23"/>
      <c r="BV7848" s="26"/>
      <c r="BX7848" s="6"/>
      <c r="BY7848" s="24"/>
      <c r="BZ7848" s="109"/>
      <c r="CA7848" s="66"/>
      <c r="CB7848" s="5"/>
      <c r="CC7848" s="68"/>
      <c r="CD7848" s="67"/>
      <c r="CE7848" s="67"/>
      <c r="CF7848" s="64"/>
      <c r="CG7848" s="5"/>
      <c r="CH7848" s="69"/>
      <c r="CI7848" s="6"/>
      <c r="CJ7848" s="5"/>
      <c r="CK7848" s="25"/>
      <c r="CL7848" s="5"/>
      <c r="DN7848" s="14"/>
      <c r="DO7848" s="14"/>
      <c r="DP7848" s="5"/>
      <c r="DQ7848" s="25"/>
      <c r="DR7848" s="25"/>
      <c r="DS7848" s="96"/>
      <c r="DT7848" s="83"/>
      <c r="DU7848" s="14"/>
      <c r="DX7848" s="83"/>
      <c r="DY7848" s="83"/>
      <c r="DZ7848" s="83"/>
      <c r="EA7848" s="83"/>
      <c r="EJ7848" s="54"/>
      <c r="EK7848" s="22"/>
      <c r="EL7848" s="24"/>
      <c r="EP7848" s="23"/>
      <c r="EQ7848" s="24"/>
      <c r="ER7848" s="22"/>
      <c r="ES7848" s="24"/>
      <c r="ET7848" s="24"/>
      <c r="EU7848" s="23"/>
      <c r="EV7848" s="26"/>
      <c r="EX7848" s="6"/>
      <c r="EY7848" s="24"/>
      <c r="EZ7848" s="109"/>
      <c r="FA7848" s="66"/>
      <c r="FB7848" s="5"/>
      <c r="FC7848" s="68"/>
      <c r="FD7848" s="67"/>
      <c r="FE7848" s="67"/>
      <c r="FF7848" s="64"/>
      <c r="FG7848" s="5"/>
      <c r="FH7848" s="69"/>
      <c r="FI7848" s="6"/>
      <c r="FJ7848" s="5"/>
      <c r="FK7848" s="25"/>
      <c r="FL7848" s="5"/>
    </row>
    <row r="7849" spans="40:168">
      <c r="AN7849" s="14"/>
      <c r="AO7849" s="14"/>
      <c r="AP7849" s="5"/>
      <c r="AQ7849" s="25"/>
      <c r="AR7849" s="25"/>
      <c r="AS7849" s="96"/>
      <c r="AT7849" s="83"/>
      <c r="AU7849" s="14"/>
      <c r="AX7849" s="83"/>
      <c r="AY7849" s="83"/>
      <c r="AZ7849" s="83"/>
      <c r="BA7849" s="83"/>
      <c r="BJ7849" s="54"/>
      <c r="BK7849" s="22"/>
      <c r="BL7849" s="24"/>
      <c r="BP7849" s="23"/>
      <c r="BQ7849" s="24"/>
      <c r="BR7849" s="22"/>
      <c r="BS7849" s="24"/>
      <c r="BT7849" s="24"/>
      <c r="BU7849" s="23"/>
      <c r="BV7849" s="26"/>
      <c r="BX7849" s="6"/>
      <c r="BY7849" s="24"/>
      <c r="BZ7849" s="109"/>
      <c r="CA7849" s="66"/>
      <c r="CB7849" s="5"/>
      <c r="CC7849" s="68"/>
      <c r="CD7849" s="67"/>
      <c r="CE7849" s="67"/>
      <c r="CF7849" s="64"/>
      <c r="CG7849" s="5"/>
      <c r="CH7849" s="69"/>
      <c r="CI7849" s="6"/>
      <c r="CJ7849" s="5"/>
      <c r="CK7849" s="25"/>
      <c r="CL7849" s="5"/>
      <c r="DN7849" s="14"/>
      <c r="DO7849" s="14"/>
      <c r="DP7849" s="5"/>
      <c r="DQ7849" s="25"/>
      <c r="DR7849" s="25"/>
      <c r="DS7849" s="96"/>
      <c r="DT7849" s="83"/>
      <c r="DU7849" s="14"/>
      <c r="DX7849" s="83"/>
      <c r="DY7849" s="83"/>
      <c r="DZ7849" s="83"/>
      <c r="EA7849" s="83"/>
      <c r="EJ7849" s="54"/>
      <c r="EK7849" s="22"/>
      <c r="EL7849" s="24"/>
      <c r="EP7849" s="23"/>
      <c r="EQ7849" s="24"/>
      <c r="ER7849" s="22"/>
      <c r="ES7849" s="24"/>
      <c r="ET7849" s="24"/>
      <c r="EU7849" s="23"/>
      <c r="EV7849" s="26"/>
      <c r="EX7849" s="6"/>
      <c r="EY7849" s="24"/>
      <c r="EZ7849" s="109"/>
      <c r="FA7849" s="66"/>
      <c r="FB7849" s="5"/>
      <c r="FC7849" s="68"/>
      <c r="FD7849" s="67"/>
      <c r="FE7849" s="67"/>
      <c r="FF7849" s="64"/>
      <c r="FG7849" s="5"/>
      <c r="FH7849" s="69"/>
      <c r="FI7849" s="6"/>
      <c r="FJ7849" s="5"/>
      <c r="FK7849" s="25"/>
      <c r="FL7849" s="5"/>
    </row>
    <row r="7850" spans="40:168">
      <c r="AN7850" s="14"/>
      <c r="AO7850" s="14"/>
      <c r="AP7850" s="5"/>
      <c r="AQ7850" s="25"/>
      <c r="AR7850" s="25"/>
      <c r="AS7850" s="96"/>
      <c r="AT7850" s="83"/>
      <c r="AU7850" s="14"/>
      <c r="AX7850" s="83"/>
      <c r="AY7850" s="83"/>
      <c r="AZ7850" s="83"/>
      <c r="BA7850" s="83"/>
      <c r="BJ7850" s="54"/>
      <c r="BK7850" s="22"/>
      <c r="BL7850" s="24"/>
      <c r="BP7850" s="23"/>
      <c r="BQ7850" s="24"/>
      <c r="BR7850" s="22"/>
      <c r="BS7850" s="24"/>
      <c r="BT7850" s="24"/>
      <c r="BU7850" s="23"/>
      <c r="BV7850" s="26"/>
      <c r="BX7850" s="6"/>
      <c r="BY7850" s="24"/>
      <c r="BZ7850" s="109"/>
      <c r="CA7850" s="66"/>
      <c r="CB7850" s="5"/>
      <c r="CC7850" s="68"/>
      <c r="CD7850" s="67"/>
      <c r="CE7850" s="67"/>
      <c r="CF7850" s="64"/>
      <c r="CG7850" s="5"/>
      <c r="CH7850" s="69"/>
      <c r="CI7850" s="6"/>
      <c r="CJ7850" s="5"/>
      <c r="CK7850" s="25"/>
      <c r="CL7850" s="5"/>
      <c r="DN7850" s="14"/>
      <c r="DO7850" s="14"/>
      <c r="DP7850" s="5"/>
      <c r="DQ7850" s="25"/>
      <c r="DR7850" s="25"/>
      <c r="DS7850" s="96"/>
      <c r="DT7850" s="83"/>
      <c r="DU7850" s="14"/>
      <c r="DX7850" s="83"/>
      <c r="DY7850" s="83"/>
      <c r="DZ7850" s="83"/>
      <c r="EA7850" s="83"/>
      <c r="EJ7850" s="54"/>
      <c r="EK7850" s="22"/>
      <c r="EL7850" s="24"/>
      <c r="EP7850" s="23"/>
      <c r="EQ7850" s="24"/>
      <c r="ER7850" s="22"/>
      <c r="ES7850" s="24"/>
      <c r="ET7850" s="24"/>
      <c r="EU7850" s="23"/>
      <c r="EV7850" s="26"/>
      <c r="EX7850" s="6"/>
      <c r="EY7850" s="24"/>
      <c r="EZ7850" s="109"/>
      <c r="FA7850" s="66"/>
      <c r="FB7850" s="5"/>
      <c r="FC7850" s="68"/>
      <c r="FD7850" s="67"/>
      <c r="FE7850" s="67"/>
      <c r="FF7850" s="64"/>
      <c r="FG7850" s="5"/>
      <c r="FH7850" s="69"/>
      <c r="FI7850" s="6"/>
      <c r="FJ7850" s="5"/>
      <c r="FK7850" s="25"/>
      <c r="FL7850" s="5"/>
    </row>
    <row r="7851" spans="40:168">
      <c r="AN7851" s="14"/>
      <c r="AO7851" s="14"/>
      <c r="AP7851" s="5"/>
      <c r="AQ7851" s="25"/>
      <c r="AR7851" s="25"/>
      <c r="AS7851" s="96"/>
      <c r="AT7851" s="83"/>
      <c r="AU7851" s="14"/>
      <c r="AX7851" s="83"/>
      <c r="AY7851" s="83"/>
      <c r="AZ7851" s="83"/>
      <c r="BA7851" s="83"/>
      <c r="BJ7851" s="54"/>
      <c r="BK7851" s="22"/>
      <c r="BL7851" s="24"/>
      <c r="BP7851" s="23"/>
      <c r="BQ7851" s="24"/>
      <c r="BR7851" s="22"/>
      <c r="BS7851" s="24"/>
      <c r="BT7851" s="24"/>
      <c r="BU7851" s="23"/>
      <c r="BV7851" s="26"/>
      <c r="BX7851" s="6"/>
      <c r="BY7851" s="24"/>
      <c r="BZ7851" s="109"/>
      <c r="CA7851" s="66"/>
      <c r="CB7851" s="5"/>
      <c r="CC7851" s="68"/>
      <c r="CD7851" s="67"/>
      <c r="CE7851" s="67"/>
      <c r="CF7851" s="64"/>
      <c r="CG7851" s="5"/>
      <c r="CH7851" s="69"/>
      <c r="CI7851" s="6"/>
      <c r="CJ7851" s="5"/>
      <c r="CK7851" s="25"/>
      <c r="CL7851" s="5"/>
      <c r="DN7851" s="14"/>
      <c r="DO7851" s="14"/>
      <c r="DP7851" s="5"/>
      <c r="DQ7851" s="25"/>
      <c r="DR7851" s="25"/>
      <c r="DS7851" s="96"/>
      <c r="DT7851" s="83"/>
      <c r="DU7851" s="14"/>
      <c r="DX7851" s="83"/>
      <c r="DY7851" s="83"/>
      <c r="DZ7851" s="83"/>
      <c r="EA7851" s="83"/>
      <c r="EJ7851" s="54"/>
      <c r="EK7851" s="22"/>
      <c r="EL7851" s="24"/>
      <c r="EP7851" s="23"/>
      <c r="EQ7851" s="24"/>
      <c r="ER7851" s="22"/>
      <c r="ES7851" s="24"/>
      <c r="ET7851" s="24"/>
      <c r="EU7851" s="23"/>
      <c r="EV7851" s="26"/>
      <c r="EX7851" s="6"/>
      <c r="EY7851" s="24"/>
      <c r="EZ7851" s="109"/>
      <c r="FA7851" s="66"/>
      <c r="FB7851" s="5"/>
      <c r="FC7851" s="68"/>
      <c r="FD7851" s="67"/>
      <c r="FE7851" s="67"/>
      <c r="FF7851" s="64"/>
      <c r="FG7851" s="5"/>
      <c r="FH7851" s="69"/>
      <c r="FI7851" s="6"/>
      <c r="FJ7851" s="5"/>
      <c r="FK7851" s="25"/>
      <c r="FL7851" s="5"/>
    </row>
    <row r="7852" spans="40:168">
      <c r="AN7852" s="14"/>
      <c r="AO7852" s="14"/>
      <c r="AP7852" s="5"/>
      <c r="AQ7852" s="25"/>
      <c r="AR7852" s="25"/>
      <c r="AS7852" s="96"/>
      <c r="AT7852" s="83"/>
      <c r="AU7852" s="14"/>
      <c r="AX7852" s="83"/>
      <c r="AY7852" s="83"/>
      <c r="AZ7852" s="83"/>
      <c r="BA7852" s="83"/>
      <c r="BJ7852" s="54"/>
      <c r="BK7852" s="22"/>
      <c r="BL7852" s="24"/>
      <c r="BP7852" s="23"/>
      <c r="BQ7852" s="24"/>
      <c r="BR7852" s="22"/>
      <c r="BS7852" s="24"/>
      <c r="BT7852" s="24"/>
      <c r="BU7852" s="23"/>
      <c r="BV7852" s="26"/>
      <c r="BX7852" s="6"/>
      <c r="BY7852" s="24"/>
      <c r="BZ7852" s="109"/>
      <c r="CA7852" s="66"/>
      <c r="CB7852" s="5"/>
      <c r="CC7852" s="68"/>
      <c r="CD7852" s="67"/>
      <c r="CE7852" s="67"/>
      <c r="CF7852" s="64"/>
      <c r="CG7852" s="5"/>
      <c r="CH7852" s="69"/>
      <c r="CI7852" s="6"/>
      <c r="CJ7852" s="5"/>
      <c r="CK7852" s="25"/>
      <c r="CL7852" s="5"/>
      <c r="DN7852" s="14"/>
      <c r="DO7852" s="14"/>
      <c r="DP7852" s="5"/>
      <c r="DQ7852" s="25"/>
      <c r="DR7852" s="25"/>
      <c r="DS7852" s="96"/>
      <c r="DT7852" s="83"/>
      <c r="DU7852" s="14"/>
      <c r="DX7852" s="83"/>
      <c r="DY7852" s="83"/>
      <c r="DZ7852" s="83"/>
      <c r="EA7852" s="83"/>
      <c r="EJ7852" s="54"/>
      <c r="EK7852" s="22"/>
      <c r="EL7852" s="24"/>
      <c r="EP7852" s="23"/>
      <c r="EQ7852" s="24"/>
      <c r="ER7852" s="22"/>
      <c r="ES7852" s="24"/>
      <c r="ET7852" s="24"/>
      <c r="EU7852" s="23"/>
      <c r="EV7852" s="26"/>
      <c r="EX7852" s="6"/>
      <c r="EY7852" s="24"/>
      <c r="EZ7852" s="109"/>
      <c r="FA7852" s="66"/>
      <c r="FB7852" s="5"/>
      <c r="FC7852" s="68"/>
      <c r="FD7852" s="67"/>
      <c r="FE7852" s="67"/>
      <c r="FF7852" s="64"/>
      <c r="FG7852" s="5"/>
      <c r="FH7852" s="69"/>
      <c r="FI7852" s="6"/>
      <c r="FJ7852" s="5"/>
      <c r="FK7852" s="25"/>
      <c r="FL7852" s="5"/>
    </row>
    <row r="7853" spans="40:168">
      <c r="AN7853" s="14"/>
      <c r="AO7853" s="14"/>
      <c r="AP7853" s="5"/>
      <c r="AQ7853" s="25"/>
      <c r="AR7853" s="25"/>
      <c r="AS7853" s="96"/>
      <c r="AT7853" s="83"/>
      <c r="AU7853" s="14"/>
      <c r="AX7853" s="83"/>
      <c r="AY7853" s="83"/>
      <c r="AZ7853" s="83"/>
      <c r="BA7853" s="83"/>
      <c r="BJ7853" s="54"/>
      <c r="BK7853" s="22"/>
      <c r="BL7853" s="24"/>
      <c r="BP7853" s="23"/>
      <c r="BQ7853" s="24"/>
      <c r="BR7853" s="22"/>
      <c r="BS7853" s="24"/>
      <c r="BT7853" s="24"/>
      <c r="BU7853" s="23"/>
      <c r="BV7853" s="26"/>
      <c r="BX7853" s="6"/>
      <c r="BY7853" s="24"/>
      <c r="BZ7853" s="109"/>
      <c r="CA7853" s="66"/>
      <c r="CB7853" s="5"/>
      <c r="CC7853" s="68"/>
      <c r="CD7853" s="67"/>
      <c r="CE7853" s="67"/>
      <c r="CF7853" s="64"/>
      <c r="CG7853" s="5"/>
      <c r="CH7853" s="69"/>
      <c r="CI7853" s="6"/>
      <c r="CJ7853" s="5"/>
      <c r="CK7853" s="25"/>
      <c r="CL7853" s="5"/>
      <c r="DN7853" s="14"/>
      <c r="DO7853" s="14"/>
      <c r="DP7853" s="5"/>
      <c r="DQ7853" s="25"/>
      <c r="DR7853" s="25"/>
      <c r="DS7853" s="96"/>
      <c r="DT7853" s="83"/>
      <c r="DU7853" s="14"/>
      <c r="DX7853" s="83"/>
      <c r="DY7853" s="83"/>
      <c r="DZ7853" s="83"/>
      <c r="EA7853" s="83"/>
      <c r="EJ7853" s="54"/>
      <c r="EK7853" s="22"/>
      <c r="EL7853" s="24"/>
      <c r="EP7853" s="23"/>
      <c r="EQ7853" s="24"/>
      <c r="ER7853" s="22"/>
      <c r="ES7853" s="24"/>
      <c r="ET7853" s="24"/>
      <c r="EU7853" s="23"/>
      <c r="EV7853" s="26"/>
      <c r="EX7853" s="6"/>
      <c r="EY7853" s="24"/>
      <c r="EZ7853" s="109"/>
      <c r="FA7853" s="66"/>
      <c r="FB7853" s="5"/>
      <c r="FC7853" s="68"/>
      <c r="FD7853" s="67"/>
      <c r="FE7853" s="67"/>
      <c r="FF7853" s="64"/>
      <c r="FG7853" s="5"/>
      <c r="FH7853" s="69"/>
      <c r="FI7853" s="6"/>
      <c r="FJ7853" s="5"/>
      <c r="FK7853" s="25"/>
      <c r="FL7853" s="5"/>
    </row>
    <row r="7854" spans="40:168">
      <c r="AN7854" s="14"/>
      <c r="AO7854" s="14"/>
      <c r="AP7854" s="5"/>
      <c r="AQ7854" s="25"/>
      <c r="AR7854" s="25"/>
      <c r="AS7854" s="96"/>
      <c r="AT7854" s="83"/>
      <c r="AU7854" s="14"/>
      <c r="AX7854" s="83"/>
      <c r="AY7854" s="83"/>
      <c r="AZ7854" s="83"/>
      <c r="BA7854" s="83"/>
      <c r="BJ7854" s="54"/>
      <c r="BK7854" s="22"/>
      <c r="BL7854" s="24"/>
      <c r="BP7854" s="23"/>
      <c r="BQ7854" s="24"/>
      <c r="BR7854" s="22"/>
      <c r="BS7854" s="24"/>
      <c r="BT7854" s="24"/>
      <c r="BU7854" s="23"/>
      <c r="BV7854" s="26"/>
      <c r="BX7854" s="6"/>
      <c r="BY7854" s="24"/>
      <c r="BZ7854" s="109"/>
      <c r="CA7854" s="66"/>
      <c r="CB7854" s="5"/>
      <c r="CC7854" s="68"/>
      <c r="CD7854" s="67"/>
      <c r="CE7854" s="67"/>
      <c r="CF7854" s="64"/>
      <c r="CG7854" s="5"/>
      <c r="CH7854" s="69"/>
      <c r="CI7854" s="6"/>
      <c r="CJ7854" s="5"/>
      <c r="CK7854" s="25"/>
      <c r="CL7854" s="5"/>
      <c r="DN7854" s="14"/>
      <c r="DO7854" s="14"/>
      <c r="DP7854" s="5"/>
      <c r="DQ7854" s="25"/>
      <c r="DR7854" s="25"/>
      <c r="DS7854" s="96"/>
      <c r="DT7854" s="83"/>
      <c r="DU7854" s="14"/>
      <c r="DX7854" s="83"/>
      <c r="DY7854" s="83"/>
      <c r="DZ7854" s="83"/>
      <c r="EA7854" s="83"/>
      <c r="EJ7854" s="54"/>
      <c r="EK7854" s="22"/>
      <c r="EL7854" s="24"/>
      <c r="EP7854" s="23"/>
      <c r="EQ7854" s="24"/>
      <c r="ER7854" s="22"/>
      <c r="ES7854" s="24"/>
      <c r="ET7854" s="24"/>
      <c r="EU7854" s="23"/>
      <c r="EV7854" s="26"/>
      <c r="EX7854" s="6"/>
      <c r="EY7854" s="24"/>
      <c r="EZ7854" s="109"/>
      <c r="FA7854" s="66"/>
      <c r="FB7854" s="5"/>
      <c r="FC7854" s="68"/>
      <c r="FD7854" s="67"/>
      <c r="FE7854" s="67"/>
      <c r="FF7854" s="64"/>
      <c r="FG7854" s="5"/>
      <c r="FH7854" s="69"/>
      <c r="FI7854" s="6"/>
      <c r="FJ7854" s="5"/>
      <c r="FK7854" s="25"/>
      <c r="FL7854" s="5"/>
    </row>
    <row r="7855" spans="40:168">
      <c r="AN7855" s="14"/>
      <c r="AO7855" s="14"/>
      <c r="AP7855" s="5"/>
      <c r="AQ7855" s="25"/>
      <c r="AR7855" s="25"/>
      <c r="AS7855" s="96"/>
      <c r="AT7855" s="83"/>
      <c r="AU7855" s="14"/>
      <c r="AX7855" s="83"/>
      <c r="AY7855" s="83"/>
      <c r="AZ7855" s="83"/>
      <c r="BA7855" s="83"/>
      <c r="BJ7855" s="54"/>
      <c r="BK7855" s="22"/>
      <c r="BL7855" s="24"/>
      <c r="BP7855" s="23"/>
      <c r="BQ7855" s="24"/>
      <c r="BR7855" s="22"/>
      <c r="BS7855" s="24"/>
      <c r="BT7855" s="24"/>
      <c r="BU7855" s="23"/>
      <c r="BV7855" s="26"/>
      <c r="BX7855" s="6"/>
      <c r="BY7855" s="24"/>
      <c r="BZ7855" s="109"/>
      <c r="CA7855" s="66"/>
      <c r="CB7855" s="5"/>
      <c r="CC7855" s="68"/>
      <c r="CD7855" s="67"/>
      <c r="CE7855" s="67"/>
      <c r="CF7855" s="64"/>
      <c r="CG7855" s="5"/>
      <c r="CH7855" s="69"/>
      <c r="CI7855" s="6"/>
      <c r="CJ7855" s="5"/>
      <c r="CK7855" s="25"/>
      <c r="CL7855" s="5"/>
      <c r="DN7855" s="14"/>
      <c r="DO7855" s="14"/>
      <c r="DP7855" s="5"/>
      <c r="DQ7855" s="25"/>
      <c r="DR7855" s="25"/>
      <c r="DS7855" s="96"/>
      <c r="DT7855" s="83"/>
      <c r="DU7855" s="14"/>
      <c r="DX7855" s="83"/>
      <c r="DY7855" s="83"/>
      <c r="DZ7855" s="83"/>
      <c r="EA7855" s="83"/>
      <c r="EJ7855" s="54"/>
      <c r="EK7855" s="22"/>
      <c r="EL7855" s="24"/>
      <c r="EP7855" s="23"/>
      <c r="EQ7855" s="24"/>
      <c r="ER7855" s="22"/>
      <c r="ES7855" s="24"/>
      <c r="ET7855" s="24"/>
      <c r="EU7855" s="23"/>
      <c r="EV7855" s="26"/>
      <c r="EX7855" s="6"/>
      <c r="EY7855" s="24"/>
      <c r="EZ7855" s="109"/>
      <c r="FA7855" s="66"/>
      <c r="FB7855" s="5"/>
      <c r="FC7855" s="68"/>
      <c r="FD7855" s="67"/>
      <c r="FE7855" s="67"/>
      <c r="FF7855" s="64"/>
      <c r="FG7855" s="5"/>
      <c r="FH7855" s="69"/>
      <c r="FI7855" s="6"/>
      <c r="FJ7855" s="5"/>
      <c r="FK7855" s="25"/>
      <c r="FL7855" s="5"/>
    </row>
    <row r="7856" spans="40:168">
      <c r="AN7856" s="14"/>
      <c r="AO7856" s="14"/>
      <c r="AP7856" s="5"/>
      <c r="AQ7856" s="25"/>
      <c r="AR7856" s="25"/>
      <c r="AS7856" s="96"/>
      <c r="AT7856" s="83"/>
      <c r="AU7856" s="14"/>
      <c r="AX7856" s="83"/>
      <c r="AY7856" s="83"/>
      <c r="AZ7856" s="83"/>
      <c r="BA7856" s="83"/>
      <c r="BJ7856" s="54"/>
      <c r="BK7856" s="22"/>
      <c r="BL7856" s="24"/>
      <c r="BP7856" s="23"/>
      <c r="BQ7856" s="24"/>
      <c r="BR7856" s="22"/>
      <c r="BS7856" s="24"/>
      <c r="BT7856" s="24"/>
      <c r="BU7856" s="23"/>
      <c r="BV7856" s="26"/>
      <c r="BX7856" s="6"/>
      <c r="BY7856" s="24"/>
      <c r="BZ7856" s="109"/>
      <c r="CA7856" s="66"/>
      <c r="CB7856" s="5"/>
      <c r="CC7856" s="68"/>
      <c r="CD7856" s="67"/>
      <c r="CE7856" s="67"/>
      <c r="CF7856" s="64"/>
      <c r="CG7856" s="5"/>
      <c r="CH7856" s="69"/>
      <c r="CI7856" s="6"/>
      <c r="CJ7856" s="5"/>
      <c r="CK7856" s="25"/>
      <c r="CL7856" s="5"/>
      <c r="DN7856" s="14"/>
      <c r="DO7856" s="14"/>
      <c r="DP7856" s="5"/>
      <c r="DQ7856" s="25"/>
      <c r="DR7856" s="25"/>
      <c r="DS7856" s="96"/>
      <c r="DT7856" s="83"/>
      <c r="DU7856" s="14"/>
      <c r="DX7856" s="83"/>
      <c r="DY7856" s="83"/>
      <c r="DZ7856" s="83"/>
      <c r="EA7856" s="83"/>
      <c r="EJ7856" s="54"/>
      <c r="EK7856" s="22"/>
      <c r="EL7856" s="24"/>
      <c r="EP7856" s="23"/>
      <c r="EQ7856" s="24"/>
      <c r="ER7856" s="22"/>
      <c r="ES7856" s="24"/>
      <c r="ET7856" s="24"/>
      <c r="EU7856" s="23"/>
      <c r="EV7856" s="26"/>
      <c r="EX7856" s="6"/>
      <c r="EY7856" s="24"/>
      <c r="EZ7856" s="109"/>
      <c r="FA7856" s="66"/>
      <c r="FB7856" s="5"/>
      <c r="FC7856" s="68"/>
      <c r="FD7856" s="67"/>
      <c r="FE7856" s="67"/>
      <c r="FF7856" s="64"/>
      <c r="FG7856" s="5"/>
      <c r="FH7856" s="69"/>
      <c r="FI7856" s="6"/>
      <c r="FJ7856" s="5"/>
      <c r="FK7856" s="25"/>
      <c r="FL7856" s="5"/>
    </row>
    <row r="7857" spans="40:168">
      <c r="AN7857" s="14"/>
      <c r="AO7857" s="14"/>
      <c r="AP7857" s="5"/>
      <c r="AQ7857" s="25"/>
      <c r="AR7857" s="25"/>
      <c r="AS7857" s="96"/>
      <c r="AT7857" s="83"/>
      <c r="AU7857" s="14"/>
      <c r="AX7857" s="83"/>
      <c r="AY7857" s="83"/>
      <c r="AZ7857" s="83"/>
      <c r="BA7857" s="83"/>
      <c r="BJ7857" s="54"/>
      <c r="BK7857" s="22"/>
      <c r="BL7857" s="24"/>
      <c r="BP7857" s="23"/>
      <c r="BQ7857" s="24"/>
      <c r="BR7857" s="22"/>
      <c r="BS7857" s="24"/>
      <c r="BT7857" s="24"/>
      <c r="BU7857" s="23"/>
      <c r="BV7857" s="26"/>
      <c r="BX7857" s="6"/>
      <c r="BY7857" s="24"/>
      <c r="BZ7857" s="109"/>
      <c r="CA7857" s="66"/>
      <c r="CB7857" s="5"/>
      <c r="CC7857" s="68"/>
      <c r="CD7857" s="67"/>
      <c r="CE7857" s="67"/>
      <c r="CF7857" s="64"/>
      <c r="CG7857" s="5"/>
      <c r="CH7857" s="69"/>
      <c r="CI7857" s="6"/>
      <c r="CJ7857" s="5"/>
      <c r="CK7857" s="25"/>
      <c r="CL7857" s="5"/>
      <c r="DN7857" s="14"/>
      <c r="DO7857" s="14"/>
      <c r="DP7857" s="5"/>
      <c r="DQ7857" s="25"/>
      <c r="DR7857" s="25"/>
      <c r="DS7857" s="96"/>
      <c r="DT7857" s="83"/>
      <c r="DU7857" s="14"/>
      <c r="DX7857" s="83"/>
      <c r="DY7857" s="83"/>
      <c r="DZ7857" s="83"/>
      <c r="EA7857" s="83"/>
      <c r="EJ7857" s="54"/>
      <c r="EK7857" s="22"/>
      <c r="EL7857" s="24"/>
      <c r="EP7857" s="23"/>
      <c r="EQ7857" s="24"/>
      <c r="ER7857" s="22"/>
      <c r="ES7857" s="24"/>
      <c r="ET7857" s="24"/>
      <c r="EU7857" s="23"/>
      <c r="EV7857" s="26"/>
      <c r="EX7857" s="6"/>
      <c r="EY7857" s="24"/>
      <c r="EZ7857" s="109"/>
      <c r="FA7857" s="66"/>
      <c r="FB7857" s="5"/>
      <c r="FC7857" s="68"/>
      <c r="FD7857" s="67"/>
      <c r="FE7857" s="67"/>
      <c r="FF7857" s="64"/>
      <c r="FG7857" s="5"/>
      <c r="FH7857" s="69"/>
      <c r="FI7857" s="6"/>
      <c r="FJ7857" s="5"/>
      <c r="FK7857" s="25"/>
      <c r="FL7857" s="5"/>
    </row>
    <row r="7858" spans="40:168">
      <c r="AN7858" s="14"/>
      <c r="AO7858" s="14"/>
      <c r="AP7858" s="5"/>
      <c r="AQ7858" s="25"/>
      <c r="AR7858" s="25"/>
      <c r="AS7858" s="96"/>
      <c r="AT7858" s="83"/>
      <c r="AU7858" s="14"/>
      <c r="AX7858" s="83"/>
      <c r="AY7858" s="83"/>
      <c r="AZ7858" s="83"/>
      <c r="BA7858" s="83"/>
      <c r="BJ7858" s="54"/>
      <c r="BK7858" s="22"/>
      <c r="BL7858" s="24"/>
      <c r="BP7858" s="23"/>
      <c r="BQ7858" s="24"/>
      <c r="BR7858" s="22"/>
      <c r="BS7858" s="24"/>
      <c r="BT7858" s="24"/>
      <c r="BU7858" s="23"/>
      <c r="BV7858" s="26"/>
      <c r="BX7858" s="6"/>
      <c r="BY7858" s="24"/>
      <c r="BZ7858" s="109"/>
      <c r="CA7858" s="66"/>
      <c r="CB7858" s="5"/>
      <c r="CC7858" s="68"/>
      <c r="CD7858" s="67"/>
      <c r="CE7858" s="67"/>
      <c r="CF7858" s="64"/>
      <c r="CG7858" s="5"/>
      <c r="CH7858" s="69"/>
      <c r="CI7858" s="6"/>
      <c r="CJ7858" s="5"/>
      <c r="CK7858" s="25"/>
      <c r="CL7858" s="5"/>
      <c r="DN7858" s="14"/>
      <c r="DO7858" s="14"/>
      <c r="DP7858" s="5"/>
      <c r="DQ7858" s="25"/>
      <c r="DR7858" s="25"/>
      <c r="DS7858" s="96"/>
      <c r="DT7858" s="83"/>
      <c r="DU7858" s="14"/>
      <c r="DX7858" s="83"/>
      <c r="DY7858" s="83"/>
      <c r="DZ7858" s="83"/>
      <c r="EA7858" s="83"/>
      <c r="EJ7858" s="54"/>
      <c r="EK7858" s="22"/>
      <c r="EL7858" s="24"/>
      <c r="EP7858" s="23"/>
      <c r="EQ7858" s="24"/>
      <c r="ER7858" s="22"/>
      <c r="ES7858" s="24"/>
      <c r="ET7858" s="24"/>
      <c r="EU7858" s="23"/>
      <c r="EV7858" s="26"/>
      <c r="EX7858" s="6"/>
      <c r="EY7858" s="24"/>
      <c r="EZ7858" s="109"/>
      <c r="FA7858" s="66"/>
      <c r="FB7858" s="5"/>
      <c r="FC7858" s="68"/>
      <c r="FD7858" s="67"/>
      <c r="FE7858" s="67"/>
      <c r="FF7858" s="64"/>
      <c r="FG7858" s="5"/>
      <c r="FH7858" s="69"/>
      <c r="FI7858" s="6"/>
      <c r="FJ7858" s="5"/>
      <c r="FK7858" s="25"/>
      <c r="FL7858" s="5"/>
    </row>
    <row r="7859" spans="40:168">
      <c r="AN7859" s="14"/>
      <c r="AO7859" s="14"/>
      <c r="AP7859" s="5"/>
      <c r="AQ7859" s="25"/>
      <c r="AR7859" s="25"/>
      <c r="AS7859" s="96"/>
      <c r="AT7859" s="83"/>
      <c r="AU7859" s="14"/>
      <c r="AX7859" s="83"/>
      <c r="AY7859" s="83"/>
      <c r="AZ7859" s="83"/>
      <c r="BA7859" s="83"/>
      <c r="BJ7859" s="54"/>
      <c r="BK7859" s="22"/>
      <c r="BL7859" s="24"/>
      <c r="BP7859" s="23"/>
      <c r="BQ7859" s="24"/>
      <c r="BR7859" s="22"/>
      <c r="BS7859" s="24"/>
      <c r="BT7859" s="24"/>
      <c r="BU7859" s="23"/>
      <c r="BV7859" s="26"/>
      <c r="BX7859" s="6"/>
      <c r="BY7859" s="24"/>
      <c r="BZ7859" s="109"/>
      <c r="CA7859" s="66"/>
      <c r="CB7859" s="5"/>
      <c r="CC7859" s="68"/>
      <c r="CD7859" s="67"/>
      <c r="CE7859" s="67"/>
      <c r="CF7859" s="64"/>
      <c r="CG7859" s="5"/>
      <c r="CH7859" s="69"/>
      <c r="CI7859" s="6"/>
      <c r="CJ7859" s="5"/>
      <c r="CK7859" s="25"/>
      <c r="CL7859" s="5"/>
      <c r="DN7859" s="14"/>
      <c r="DO7859" s="14"/>
      <c r="DP7859" s="5"/>
      <c r="DQ7859" s="25"/>
      <c r="DR7859" s="25"/>
      <c r="DS7859" s="96"/>
      <c r="DT7859" s="83"/>
      <c r="DU7859" s="14"/>
      <c r="DX7859" s="83"/>
      <c r="DY7859" s="83"/>
      <c r="DZ7859" s="83"/>
      <c r="EA7859" s="83"/>
      <c r="EJ7859" s="54"/>
      <c r="EK7859" s="22"/>
      <c r="EL7859" s="24"/>
      <c r="EP7859" s="23"/>
      <c r="EQ7859" s="24"/>
      <c r="ER7859" s="22"/>
      <c r="ES7859" s="24"/>
      <c r="ET7859" s="24"/>
      <c r="EU7859" s="23"/>
      <c r="EV7859" s="26"/>
      <c r="EX7859" s="6"/>
      <c r="EY7859" s="24"/>
      <c r="EZ7859" s="109"/>
      <c r="FA7859" s="66"/>
      <c r="FB7859" s="5"/>
      <c r="FC7859" s="68"/>
      <c r="FD7859" s="67"/>
      <c r="FE7859" s="67"/>
      <c r="FF7859" s="64"/>
      <c r="FG7859" s="5"/>
      <c r="FH7859" s="69"/>
      <c r="FI7859" s="6"/>
      <c r="FJ7859" s="5"/>
      <c r="FK7859" s="25"/>
      <c r="FL7859" s="5"/>
    </row>
    <row r="7860" spans="40:168">
      <c r="AN7860" s="14"/>
      <c r="AO7860" s="14"/>
      <c r="AP7860" s="5"/>
      <c r="AQ7860" s="25"/>
      <c r="AR7860" s="25"/>
      <c r="AS7860" s="96"/>
      <c r="AT7860" s="83"/>
      <c r="AU7860" s="14"/>
      <c r="AX7860" s="83"/>
      <c r="AY7860" s="83"/>
      <c r="AZ7860" s="83"/>
      <c r="BA7860" s="83"/>
      <c r="BJ7860" s="54"/>
      <c r="BK7860" s="22"/>
      <c r="BL7860" s="24"/>
      <c r="BP7860" s="23"/>
      <c r="BQ7860" s="24"/>
      <c r="BR7860" s="22"/>
      <c r="BS7860" s="24"/>
      <c r="BT7860" s="24"/>
      <c r="BU7860" s="23"/>
      <c r="BV7860" s="26"/>
      <c r="BX7860" s="6"/>
      <c r="BY7860" s="24"/>
      <c r="BZ7860" s="109"/>
      <c r="CA7860" s="66"/>
      <c r="CB7860" s="5"/>
      <c r="CC7860" s="68"/>
      <c r="CD7860" s="67"/>
      <c r="CE7860" s="67"/>
      <c r="CF7860" s="64"/>
      <c r="CG7860" s="5"/>
      <c r="CH7860" s="69"/>
      <c r="CI7860" s="6"/>
      <c r="CJ7860" s="5"/>
      <c r="CK7860" s="25"/>
      <c r="CL7860" s="5"/>
      <c r="DN7860" s="14"/>
      <c r="DO7860" s="14"/>
      <c r="DP7860" s="5"/>
      <c r="DQ7860" s="25"/>
      <c r="DR7860" s="25"/>
      <c r="DS7860" s="96"/>
      <c r="DT7860" s="83"/>
      <c r="DU7860" s="14"/>
      <c r="DX7860" s="83"/>
      <c r="DY7860" s="83"/>
      <c r="DZ7860" s="83"/>
      <c r="EA7860" s="83"/>
      <c r="EJ7860" s="54"/>
      <c r="EK7860" s="22"/>
      <c r="EL7860" s="24"/>
      <c r="EP7860" s="23"/>
      <c r="EQ7860" s="24"/>
      <c r="ER7860" s="22"/>
      <c r="ES7860" s="24"/>
      <c r="ET7860" s="24"/>
      <c r="EU7860" s="23"/>
      <c r="EV7860" s="26"/>
      <c r="EX7860" s="6"/>
      <c r="EY7860" s="24"/>
      <c r="EZ7860" s="109"/>
      <c r="FA7860" s="66"/>
      <c r="FB7860" s="5"/>
      <c r="FC7860" s="68"/>
      <c r="FD7860" s="67"/>
      <c r="FE7860" s="67"/>
      <c r="FF7860" s="64"/>
      <c r="FG7860" s="5"/>
      <c r="FH7860" s="69"/>
      <c r="FI7860" s="6"/>
      <c r="FJ7860" s="5"/>
      <c r="FK7860" s="25"/>
      <c r="FL7860" s="5"/>
    </row>
    <row r="7861" spans="40:168">
      <c r="AN7861" s="14"/>
      <c r="AO7861" s="14"/>
      <c r="AP7861" s="5"/>
      <c r="AQ7861" s="25"/>
      <c r="AR7861" s="25"/>
      <c r="AS7861" s="96"/>
      <c r="AT7861" s="83"/>
      <c r="AU7861" s="14"/>
      <c r="AX7861" s="83"/>
      <c r="AY7861" s="83"/>
      <c r="AZ7861" s="83"/>
      <c r="BA7861" s="83"/>
      <c r="BJ7861" s="54"/>
      <c r="BK7861" s="22"/>
      <c r="BL7861" s="24"/>
      <c r="BP7861" s="23"/>
      <c r="BQ7861" s="24"/>
      <c r="BR7861" s="22"/>
      <c r="BS7861" s="24"/>
      <c r="BT7861" s="24"/>
      <c r="BU7861" s="23"/>
      <c r="BV7861" s="26"/>
      <c r="BX7861" s="6"/>
      <c r="BY7861" s="24"/>
      <c r="BZ7861" s="109"/>
      <c r="CA7861" s="66"/>
      <c r="CB7861" s="5"/>
      <c r="CC7861" s="68"/>
      <c r="CD7861" s="67"/>
      <c r="CE7861" s="67"/>
      <c r="CF7861" s="64"/>
      <c r="CG7861" s="5"/>
      <c r="CH7861" s="69"/>
      <c r="CI7861" s="6"/>
      <c r="CJ7861" s="5"/>
      <c r="CK7861" s="25"/>
      <c r="CL7861" s="5"/>
      <c r="DN7861" s="14"/>
      <c r="DO7861" s="14"/>
      <c r="DP7861" s="5"/>
      <c r="DQ7861" s="25"/>
      <c r="DR7861" s="25"/>
      <c r="DS7861" s="96"/>
      <c r="DT7861" s="83"/>
      <c r="DU7861" s="14"/>
      <c r="DX7861" s="83"/>
      <c r="DY7861" s="83"/>
      <c r="DZ7861" s="83"/>
      <c r="EA7861" s="83"/>
      <c r="EJ7861" s="54"/>
      <c r="EK7861" s="22"/>
      <c r="EL7861" s="24"/>
      <c r="EP7861" s="23"/>
      <c r="EQ7861" s="24"/>
      <c r="ER7861" s="22"/>
      <c r="ES7861" s="24"/>
      <c r="ET7861" s="24"/>
      <c r="EU7861" s="23"/>
      <c r="EV7861" s="26"/>
      <c r="EX7861" s="6"/>
      <c r="EY7861" s="24"/>
      <c r="EZ7861" s="109"/>
      <c r="FA7861" s="66"/>
      <c r="FB7861" s="5"/>
      <c r="FC7861" s="68"/>
      <c r="FD7861" s="67"/>
      <c r="FE7861" s="67"/>
      <c r="FF7861" s="64"/>
      <c r="FG7861" s="5"/>
      <c r="FH7861" s="69"/>
      <c r="FI7861" s="6"/>
      <c r="FJ7861" s="5"/>
      <c r="FK7861" s="25"/>
      <c r="FL7861" s="5"/>
    </row>
    <row r="7862" spans="40:168">
      <c r="AN7862" s="14"/>
      <c r="AO7862" s="14"/>
      <c r="AP7862" s="5"/>
      <c r="AQ7862" s="25"/>
      <c r="AR7862" s="25"/>
      <c r="AS7862" s="96"/>
      <c r="AT7862" s="83"/>
      <c r="AU7862" s="14"/>
      <c r="AX7862" s="83"/>
      <c r="AY7862" s="83"/>
      <c r="AZ7862" s="83"/>
      <c r="BA7862" s="83"/>
      <c r="BJ7862" s="54"/>
      <c r="BK7862" s="22"/>
      <c r="BL7862" s="24"/>
      <c r="BP7862" s="23"/>
      <c r="BQ7862" s="24"/>
      <c r="BR7862" s="22"/>
      <c r="BS7862" s="24"/>
      <c r="BT7862" s="24"/>
      <c r="BU7862" s="23"/>
      <c r="BV7862" s="26"/>
      <c r="BX7862" s="6"/>
      <c r="BY7862" s="24"/>
      <c r="BZ7862" s="109"/>
      <c r="CA7862" s="66"/>
      <c r="CB7862" s="5"/>
      <c r="CC7862" s="68"/>
      <c r="CD7862" s="67"/>
      <c r="CE7862" s="67"/>
      <c r="CF7862" s="64"/>
      <c r="CG7862" s="5"/>
      <c r="CH7862" s="69"/>
      <c r="CI7862" s="6"/>
      <c r="CJ7862" s="5"/>
      <c r="CK7862" s="25"/>
      <c r="CL7862" s="5"/>
      <c r="DN7862" s="14"/>
      <c r="DO7862" s="14"/>
      <c r="DP7862" s="5"/>
      <c r="DQ7862" s="25"/>
      <c r="DR7862" s="25"/>
      <c r="DS7862" s="96"/>
      <c r="DT7862" s="83"/>
      <c r="DU7862" s="14"/>
      <c r="DX7862" s="83"/>
      <c r="DY7862" s="83"/>
      <c r="DZ7862" s="83"/>
      <c r="EA7862" s="83"/>
      <c r="EJ7862" s="54"/>
      <c r="EK7862" s="22"/>
      <c r="EL7862" s="24"/>
      <c r="EP7862" s="23"/>
      <c r="EQ7862" s="24"/>
      <c r="ER7862" s="22"/>
      <c r="ES7862" s="24"/>
      <c r="ET7862" s="24"/>
      <c r="EU7862" s="23"/>
      <c r="EV7862" s="26"/>
      <c r="EX7862" s="6"/>
      <c r="EY7862" s="24"/>
      <c r="EZ7862" s="109"/>
      <c r="FA7862" s="66"/>
      <c r="FB7862" s="5"/>
      <c r="FC7862" s="68"/>
      <c r="FD7862" s="67"/>
      <c r="FE7862" s="67"/>
      <c r="FF7862" s="64"/>
      <c r="FG7862" s="5"/>
      <c r="FH7862" s="69"/>
      <c r="FI7862" s="6"/>
      <c r="FJ7862" s="5"/>
      <c r="FK7862" s="25"/>
      <c r="FL7862" s="5"/>
    </row>
    <row r="7863" spans="40:168">
      <c r="AN7863" s="14"/>
      <c r="AO7863" s="14"/>
      <c r="AP7863" s="5"/>
      <c r="AQ7863" s="25"/>
      <c r="AR7863" s="25"/>
      <c r="AS7863" s="96"/>
      <c r="AT7863" s="83"/>
      <c r="AU7863" s="14"/>
      <c r="AX7863" s="83"/>
      <c r="AY7863" s="83"/>
      <c r="AZ7863" s="83"/>
      <c r="BA7863" s="83"/>
      <c r="BJ7863" s="54"/>
      <c r="BK7863" s="22"/>
      <c r="BL7863" s="24"/>
      <c r="BP7863" s="23"/>
      <c r="BQ7863" s="24"/>
      <c r="BR7863" s="22"/>
      <c r="BS7863" s="24"/>
      <c r="BT7863" s="24"/>
      <c r="BU7863" s="23"/>
      <c r="BV7863" s="26"/>
      <c r="BX7863" s="6"/>
      <c r="BY7863" s="24"/>
      <c r="BZ7863" s="109"/>
      <c r="CA7863" s="66"/>
      <c r="CB7863" s="5"/>
      <c r="CC7863" s="68"/>
      <c r="CD7863" s="67"/>
      <c r="CE7863" s="67"/>
      <c r="CF7863" s="64"/>
      <c r="CG7863" s="5"/>
      <c r="CH7863" s="69"/>
      <c r="CI7863" s="6"/>
      <c r="CJ7863" s="5"/>
      <c r="CK7863" s="25"/>
      <c r="CL7863" s="5"/>
      <c r="DN7863" s="14"/>
      <c r="DO7863" s="14"/>
      <c r="DP7863" s="5"/>
      <c r="DQ7863" s="25"/>
      <c r="DR7863" s="25"/>
      <c r="DS7863" s="96"/>
      <c r="DT7863" s="83"/>
      <c r="DU7863" s="14"/>
      <c r="DX7863" s="83"/>
      <c r="DY7863" s="83"/>
      <c r="DZ7863" s="83"/>
      <c r="EA7863" s="83"/>
      <c r="EJ7863" s="54"/>
      <c r="EK7863" s="22"/>
      <c r="EL7863" s="24"/>
      <c r="EP7863" s="23"/>
      <c r="EQ7863" s="24"/>
      <c r="ER7863" s="22"/>
      <c r="ES7863" s="24"/>
      <c r="ET7863" s="24"/>
      <c r="EU7863" s="23"/>
      <c r="EV7863" s="26"/>
      <c r="EX7863" s="6"/>
      <c r="EY7863" s="24"/>
      <c r="EZ7863" s="109"/>
      <c r="FA7863" s="66"/>
      <c r="FB7863" s="5"/>
      <c r="FC7863" s="68"/>
      <c r="FD7863" s="67"/>
      <c r="FE7863" s="67"/>
      <c r="FF7863" s="64"/>
      <c r="FG7863" s="5"/>
      <c r="FH7863" s="69"/>
      <c r="FI7863" s="6"/>
      <c r="FJ7863" s="5"/>
      <c r="FK7863" s="25"/>
      <c r="FL7863" s="5"/>
    </row>
    <row r="7864" spans="40:168">
      <c r="AN7864" s="14"/>
      <c r="AO7864" s="14"/>
      <c r="AP7864" s="5"/>
      <c r="AQ7864" s="25"/>
      <c r="AR7864" s="25"/>
      <c r="AS7864" s="96"/>
      <c r="AT7864" s="83"/>
      <c r="AU7864" s="14"/>
      <c r="AX7864" s="83"/>
      <c r="AY7864" s="83"/>
      <c r="AZ7864" s="83"/>
      <c r="BA7864" s="83"/>
      <c r="BJ7864" s="54"/>
      <c r="BK7864" s="22"/>
      <c r="BL7864" s="24"/>
      <c r="BP7864" s="23"/>
      <c r="BQ7864" s="24"/>
      <c r="BR7864" s="22"/>
      <c r="BS7864" s="24"/>
      <c r="BT7864" s="24"/>
      <c r="BU7864" s="23"/>
      <c r="BV7864" s="26"/>
      <c r="BX7864" s="6"/>
      <c r="BY7864" s="24"/>
      <c r="BZ7864" s="109"/>
      <c r="CA7864" s="66"/>
      <c r="CB7864" s="5"/>
      <c r="CC7864" s="68"/>
      <c r="CD7864" s="67"/>
      <c r="CE7864" s="67"/>
      <c r="CF7864" s="64"/>
      <c r="CG7864" s="5"/>
      <c r="CH7864" s="69"/>
      <c r="CI7864" s="6"/>
      <c r="CJ7864" s="5"/>
      <c r="CK7864" s="25"/>
      <c r="CL7864" s="5"/>
      <c r="DN7864" s="14"/>
      <c r="DO7864" s="14"/>
      <c r="DP7864" s="5"/>
      <c r="DQ7864" s="25"/>
      <c r="DR7864" s="25"/>
      <c r="DS7864" s="96"/>
      <c r="DT7864" s="83"/>
      <c r="DU7864" s="14"/>
      <c r="DX7864" s="83"/>
      <c r="DY7864" s="83"/>
      <c r="DZ7864" s="83"/>
      <c r="EA7864" s="83"/>
      <c r="EJ7864" s="54"/>
      <c r="EK7864" s="22"/>
      <c r="EL7864" s="24"/>
      <c r="EP7864" s="23"/>
      <c r="EQ7864" s="24"/>
      <c r="ER7864" s="22"/>
      <c r="ES7864" s="24"/>
      <c r="ET7864" s="24"/>
      <c r="EU7864" s="23"/>
      <c r="EV7864" s="26"/>
      <c r="EX7864" s="6"/>
      <c r="EY7864" s="24"/>
      <c r="EZ7864" s="109"/>
      <c r="FA7864" s="66"/>
      <c r="FB7864" s="5"/>
      <c r="FC7864" s="68"/>
      <c r="FD7864" s="67"/>
      <c r="FE7864" s="67"/>
      <c r="FF7864" s="64"/>
      <c r="FG7864" s="5"/>
      <c r="FH7864" s="69"/>
      <c r="FI7864" s="6"/>
      <c r="FJ7864" s="5"/>
      <c r="FK7864" s="25"/>
      <c r="FL7864" s="5"/>
    </row>
    <row r="7865" spans="40:168">
      <c r="AN7865" s="14"/>
      <c r="AO7865" s="14"/>
      <c r="AP7865" s="5"/>
      <c r="AQ7865" s="25"/>
      <c r="AR7865" s="25"/>
      <c r="AS7865" s="96"/>
      <c r="AT7865" s="83"/>
      <c r="AU7865" s="14"/>
      <c r="AX7865" s="83"/>
      <c r="AY7865" s="83"/>
      <c r="AZ7865" s="83"/>
      <c r="BA7865" s="83"/>
      <c r="BJ7865" s="54"/>
      <c r="BK7865" s="22"/>
      <c r="BL7865" s="24"/>
      <c r="BP7865" s="23"/>
      <c r="BQ7865" s="24"/>
      <c r="BR7865" s="22"/>
      <c r="BS7865" s="24"/>
      <c r="BT7865" s="24"/>
      <c r="BU7865" s="23"/>
      <c r="BV7865" s="26"/>
      <c r="BX7865" s="6"/>
      <c r="BY7865" s="24"/>
      <c r="BZ7865" s="109"/>
      <c r="CA7865" s="66"/>
      <c r="CB7865" s="5"/>
      <c r="CC7865" s="68"/>
      <c r="CD7865" s="67"/>
      <c r="CE7865" s="67"/>
      <c r="CF7865" s="64"/>
      <c r="CG7865" s="5"/>
      <c r="CH7865" s="69"/>
      <c r="CI7865" s="6"/>
      <c r="CJ7865" s="5"/>
      <c r="CK7865" s="25"/>
      <c r="CL7865" s="5"/>
      <c r="DN7865" s="14"/>
      <c r="DO7865" s="14"/>
      <c r="DP7865" s="5"/>
      <c r="DQ7865" s="25"/>
      <c r="DR7865" s="25"/>
      <c r="DS7865" s="96"/>
      <c r="DT7865" s="83"/>
      <c r="DU7865" s="14"/>
      <c r="DX7865" s="83"/>
      <c r="DY7865" s="83"/>
      <c r="DZ7865" s="83"/>
      <c r="EA7865" s="83"/>
      <c r="EJ7865" s="54"/>
      <c r="EK7865" s="22"/>
      <c r="EL7865" s="24"/>
      <c r="EP7865" s="23"/>
      <c r="EQ7865" s="24"/>
      <c r="ER7865" s="22"/>
      <c r="ES7865" s="24"/>
      <c r="ET7865" s="24"/>
      <c r="EU7865" s="23"/>
      <c r="EV7865" s="26"/>
      <c r="EX7865" s="6"/>
      <c r="EY7865" s="24"/>
      <c r="EZ7865" s="109"/>
      <c r="FA7865" s="66"/>
      <c r="FB7865" s="5"/>
      <c r="FC7865" s="68"/>
      <c r="FD7865" s="67"/>
      <c r="FE7865" s="67"/>
      <c r="FF7865" s="64"/>
      <c r="FG7865" s="5"/>
      <c r="FH7865" s="69"/>
      <c r="FI7865" s="6"/>
      <c r="FJ7865" s="5"/>
      <c r="FK7865" s="25"/>
      <c r="FL7865" s="5"/>
    </row>
    <row r="7866" spans="40:168">
      <c r="AN7866" s="14"/>
      <c r="AO7866" s="14"/>
      <c r="AP7866" s="5"/>
      <c r="AQ7866" s="25"/>
      <c r="AR7866" s="25"/>
      <c r="AS7866" s="96"/>
      <c r="AT7866" s="83"/>
      <c r="AU7866" s="14"/>
      <c r="AX7866" s="83"/>
      <c r="AY7866" s="83"/>
      <c r="AZ7866" s="83"/>
      <c r="BA7866" s="83"/>
      <c r="BJ7866" s="54"/>
      <c r="BK7866" s="22"/>
      <c r="BL7866" s="24"/>
      <c r="BP7866" s="23"/>
      <c r="BQ7866" s="24"/>
      <c r="BR7866" s="22"/>
      <c r="BS7866" s="24"/>
      <c r="BT7866" s="24"/>
      <c r="BU7866" s="23"/>
      <c r="BV7866" s="26"/>
      <c r="BX7866" s="6"/>
      <c r="BY7866" s="24"/>
      <c r="BZ7866" s="109"/>
      <c r="CA7866" s="66"/>
      <c r="CB7866" s="5"/>
      <c r="CC7866" s="68"/>
      <c r="CD7866" s="67"/>
      <c r="CE7866" s="67"/>
      <c r="CF7866" s="64"/>
      <c r="CG7866" s="5"/>
      <c r="CH7866" s="69"/>
      <c r="CI7866" s="6"/>
      <c r="CJ7866" s="5"/>
      <c r="CK7866" s="25"/>
      <c r="CL7866" s="5"/>
      <c r="DN7866" s="14"/>
      <c r="DO7866" s="14"/>
      <c r="DP7866" s="5"/>
      <c r="DQ7866" s="25"/>
      <c r="DR7866" s="25"/>
      <c r="DS7866" s="96"/>
      <c r="DT7866" s="83"/>
      <c r="DU7866" s="14"/>
      <c r="DX7866" s="83"/>
      <c r="DY7866" s="83"/>
      <c r="DZ7866" s="83"/>
      <c r="EA7866" s="83"/>
      <c r="EJ7866" s="54"/>
      <c r="EK7866" s="22"/>
      <c r="EL7866" s="24"/>
      <c r="EP7866" s="23"/>
      <c r="EQ7866" s="24"/>
      <c r="ER7866" s="22"/>
      <c r="ES7866" s="24"/>
      <c r="ET7866" s="24"/>
      <c r="EU7866" s="23"/>
      <c r="EV7866" s="26"/>
      <c r="EX7866" s="6"/>
      <c r="EY7866" s="24"/>
      <c r="EZ7866" s="109"/>
      <c r="FA7866" s="66"/>
      <c r="FB7866" s="5"/>
      <c r="FC7866" s="68"/>
      <c r="FD7866" s="67"/>
      <c r="FE7866" s="67"/>
      <c r="FF7866" s="64"/>
      <c r="FG7866" s="5"/>
      <c r="FH7866" s="69"/>
      <c r="FI7866" s="6"/>
      <c r="FJ7866" s="5"/>
      <c r="FK7866" s="25"/>
      <c r="FL7866" s="5"/>
    </row>
    <row r="7867" spans="40:168">
      <c r="AN7867" s="14"/>
      <c r="AO7867" s="14"/>
      <c r="AP7867" s="5"/>
      <c r="AQ7867" s="25"/>
      <c r="AR7867" s="25"/>
      <c r="AS7867" s="96"/>
      <c r="AT7867" s="83"/>
      <c r="AU7867" s="14"/>
      <c r="AX7867" s="83"/>
      <c r="AY7867" s="83"/>
      <c r="AZ7867" s="83"/>
      <c r="BA7867" s="83"/>
      <c r="BJ7867" s="54"/>
      <c r="BK7867" s="22"/>
      <c r="BL7867" s="24"/>
      <c r="BP7867" s="23"/>
      <c r="BQ7867" s="24"/>
      <c r="BR7867" s="22"/>
      <c r="BS7867" s="24"/>
      <c r="BT7867" s="24"/>
      <c r="BU7867" s="23"/>
      <c r="BV7867" s="26"/>
      <c r="BX7867" s="6"/>
      <c r="BY7867" s="24"/>
      <c r="BZ7867" s="109"/>
      <c r="CA7867" s="66"/>
      <c r="CB7867" s="5"/>
      <c r="CC7867" s="68"/>
      <c r="CD7867" s="67"/>
      <c r="CE7867" s="67"/>
      <c r="CF7867" s="64"/>
      <c r="CG7867" s="5"/>
      <c r="CH7867" s="69"/>
      <c r="CI7867" s="6"/>
      <c r="CJ7867" s="5"/>
      <c r="CK7867" s="25"/>
      <c r="CL7867" s="5"/>
      <c r="DN7867" s="14"/>
      <c r="DO7867" s="14"/>
      <c r="DP7867" s="5"/>
      <c r="DQ7867" s="25"/>
      <c r="DR7867" s="25"/>
      <c r="DS7867" s="96"/>
      <c r="DT7867" s="83"/>
      <c r="DU7867" s="14"/>
      <c r="DX7867" s="83"/>
      <c r="DY7867" s="83"/>
      <c r="DZ7867" s="83"/>
      <c r="EA7867" s="83"/>
      <c r="EJ7867" s="54"/>
      <c r="EK7867" s="22"/>
      <c r="EL7867" s="24"/>
      <c r="EP7867" s="23"/>
      <c r="EQ7867" s="24"/>
      <c r="ER7867" s="22"/>
      <c r="ES7867" s="24"/>
      <c r="ET7867" s="24"/>
      <c r="EU7867" s="23"/>
      <c r="EV7867" s="26"/>
      <c r="EX7867" s="6"/>
      <c r="EY7867" s="24"/>
      <c r="EZ7867" s="109"/>
      <c r="FA7867" s="66"/>
      <c r="FB7867" s="5"/>
      <c r="FC7867" s="68"/>
      <c r="FD7867" s="67"/>
      <c r="FE7867" s="67"/>
      <c r="FF7867" s="64"/>
      <c r="FG7867" s="5"/>
      <c r="FH7867" s="69"/>
      <c r="FI7867" s="6"/>
      <c r="FJ7867" s="5"/>
      <c r="FK7867" s="25"/>
      <c r="FL7867" s="5"/>
    </row>
    <row r="7868" spans="40:168">
      <c r="AN7868" s="14"/>
      <c r="AO7868" s="14"/>
      <c r="AP7868" s="5"/>
      <c r="AQ7868" s="25"/>
      <c r="AR7868" s="25"/>
      <c r="AS7868" s="96"/>
      <c r="AT7868" s="83"/>
      <c r="AU7868" s="14"/>
      <c r="AX7868" s="83"/>
      <c r="AY7868" s="83"/>
      <c r="AZ7868" s="83"/>
      <c r="BA7868" s="83"/>
      <c r="BJ7868" s="54"/>
      <c r="BK7868" s="22"/>
      <c r="BL7868" s="24"/>
      <c r="BP7868" s="23"/>
      <c r="BQ7868" s="24"/>
      <c r="BR7868" s="22"/>
      <c r="BS7868" s="24"/>
      <c r="BT7868" s="24"/>
      <c r="BU7868" s="23"/>
      <c r="BV7868" s="26"/>
      <c r="BX7868" s="6"/>
      <c r="BY7868" s="24"/>
      <c r="BZ7868" s="109"/>
      <c r="CA7868" s="66"/>
      <c r="CB7868" s="5"/>
      <c r="CC7868" s="68"/>
      <c r="CD7868" s="67"/>
      <c r="CE7868" s="67"/>
      <c r="CF7868" s="64"/>
      <c r="CG7868" s="5"/>
      <c r="CH7868" s="69"/>
      <c r="CI7868" s="6"/>
      <c r="CJ7868" s="5"/>
      <c r="CK7868" s="25"/>
      <c r="CL7868" s="5"/>
      <c r="DN7868" s="14"/>
      <c r="DO7868" s="14"/>
      <c r="DP7868" s="5"/>
      <c r="DQ7868" s="25"/>
      <c r="DR7868" s="25"/>
      <c r="DS7868" s="96"/>
      <c r="DT7868" s="83"/>
      <c r="DU7868" s="14"/>
      <c r="DX7868" s="83"/>
      <c r="DY7868" s="83"/>
      <c r="DZ7868" s="83"/>
      <c r="EA7868" s="83"/>
      <c r="EJ7868" s="54"/>
      <c r="EK7868" s="22"/>
      <c r="EL7868" s="24"/>
      <c r="EP7868" s="23"/>
      <c r="EQ7868" s="24"/>
      <c r="ER7868" s="22"/>
      <c r="ES7868" s="24"/>
      <c r="ET7868" s="24"/>
      <c r="EU7868" s="23"/>
      <c r="EV7868" s="26"/>
      <c r="EX7868" s="6"/>
      <c r="EY7868" s="24"/>
      <c r="EZ7868" s="109"/>
      <c r="FA7868" s="66"/>
      <c r="FB7868" s="5"/>
      <c r="FC7868" s="68"/>
      <c r="FD7868" s="67"/>
      <c r="FE7868" s="67"/>
      <c r="FF7868" s="64"/>
      <c r="FG7868" s="5"/>
      <c r="FH7868" s="69"/>
      <c r="FI7868" s="6"/>
      <c r="FJ7868" s="5"/>
      <c r="FK7868" s="25"/>
      <c r="FL7868" s="5"/>
    </row>
    <row r="7869" spans="40:168">
      <c r="AN7869" s="14"/>
      <c r="AO7869" s="14"/>
      <c r="AP7869" s="5"/>
      <c r="AQ7869" s="25"/>
      <c r="AR7869" s="25"/>
      <c r="AS7869" s="96"/>
      <c r="AT7869" s="83"/>
      <c r="AU7869" s="14"/>
      <c r="AX7869" s="83"/>
      <c r="AY7869" s="83"/>
      <c r="AZ7869" s="83"/>
      <c r="BA7869" s="83"/>
      <c r="BJ7869" s="54"/>
      <c r="BK7869" s="22"/>
      <c r="BL7869" s="24"/>
      <c r="BP7869" s="23"/>
      <c r="BQ7869" s="24"/>
      <c r="BR7869" s="22"/>
      <c r="BS7869" s="24"/>
      <c r="BT7869" s="24"/>
      <c r="BU7869" s="23"/>
      <c r="BV7869" s="26"/>
      <c r="BX7869" s="6"/>
      <c r="BY7869" s="24"/>
      <c r="BZ7869" s="109"/>
      <c r="CA7869" s="66"/>
      <c r="CB7869" s="5"/>
      <c r="CC7869" s="68"/>
      <c r="CD7869" s="67"/>
      <c r="CE7869" s="67"/>
      <c r="CF7869" s="64"/>
      <c r="CG7869" s="5"/>
      <c r="CH7869" s="69"/>
      <c r="CI7869" s="6"/>
      <c r="CJ7869" s="5"/>
      <c r="CK7869" s="25"/>
      <c r="CL7869" s="5"/>
      <c r="DN7869" s="14"/>
      <c r="DO7869" s="14"/>
      <c r="DP7869" s="5"/>
      <c r="DQ7869" s="25"/>
      <c r="DR7869" s="25"/>
      <c r="DS7869" s="96"/>
      <c r="DT7869" s="83"/>
      <c r="DU7869" s="14"/>
      <c r="DX7869" s="83"/>
      <c r="DY7869" s="83"/>
      <c r="DZ7869" s="83"/>
      <c r="EA7869" s="83"/>
      <c r="EJ7869" s="54"/>
      <c r="EK7869" s="22"/>
      <c r="EL7869" s="24"/>
      <c r="EP7869" s="23"/>
      <c r="EQ7869" s="24"/>
      <c r="ER7869" s="22"/>
      <c r="ES7869" s="24"/>
      <c r="ET7869" s="24"/>
      <c r="EU7869" s="23"/>
      <c r="EV7869" s="26"/>
      <c r="EX7869" s="6"/>
      <c r="EY7869" s="24"/>
      <c r="EZ7869" s="109"/>
      <c r="FA7869" s="66"/>
      <c r="FB7869" s="5"/>
      <c r="FC7869" s="68"/>
      <c r="FD7869" s="67"/>
      <c r="FE7869" s="67"/>
      <c r="FF7869" s="64"/>
      <c r="FG7869" s="5"/>
      <c r="FH7869" s="69"/>
      <c r="FI7869" s="6"/>
      <c r="FJ7869" s="5"/>
      <c r="FK7869" s="25"/>
      <c r="FL7869" s="5"/>
    </row>
    <row r="7870" spans="40:168">
      <c r="AN7870" s="14"/>
      <c r="AO7870" s="14"/>
      <c r="AP7870" s="5"/>
      <c r="AQ7870" s="25"/>
      <c r="AR7870" s="25"/>
      <c r="AS7870" s="96"/>
      <c r="AT7870" s="83"/>
      <c r="AU7870" s="14"/>
      <c r="AX7870" s="83"/>
      <c r="AY7870" s="83"/>
      <c r="AZ7870" s="83"/>
      <c r="BA7870" s="83"/>
      <c r="BJ7870" s="54"/>
      <c r="BK7870" s="22"/>
      <c r="BL7870" s="24"/>
      <c r="BP7870" s="23"/>
      <c r="BQ7870" s="24"/>
      <c r="BR7870" s="22"/>
      <c r="BS7870" s="24"/>
      <c r="BT7870" s="24"/>
      <c r="BU7870" s="23"/>
      <c r="BV7870" s="26"/>
      <c r="BX7870" s="6"/>
      <c r="BY7870" s="24"/>
      <c r="BZ7870" s="109"/>
      <c r="CA7870" s="66"/>
      <c r="CB7870" s="5"/>
      <c r="CC7870" s="68"/>
      <c r="CD7870" s="67"/>
      <c r="CE7870" s="67"/>
      <c r="CF7870" s="64"/>
      <c r="CG7870" s="5"/>
      <c r="CH7870" s="69"/>
      <c r="CI7870" s="6"/>
      <c r="CJ7870" s="5"/>
      <c r="CK7870" s="25"/>
      <c r="CL7870" s="5"/>
      <c r="DN7870" s="14"/>
      <c r="DO7870" s="14"/>
      <c r="DP7870" s="5"/>
      <c r="DQ7870" s="25"/>
      <c r="DR7870" s="25"/>
      <c r="DS7870" s="96"/>
      <c r="DT7870" s="83"/>
      <c r="DU7870" s="14"/>
      <c r="DX7870" s="83"/>
      <c r="DY7870" s="83"/>
      <c r="DZ7870" s="83"/>
      <c r="EA7870" s="83"/>
      <c r="EJ7870" s="54"/>
      <c r="EK7870" s="22"/>
      <c r="EL7870" s="24"/>
      <c r="EP7870" s="23"/>
      <c r="EQ7870" s="24"/>
      <c r="ER7870" s="22"/>
      <c r="ES7870" s="24"/>
      <c r="ET7870" s="24"/>
      <c r="EU7870" s="23"/>
      <c r="EV7870" s="26"/>
      <c r="EX7870" s="6"/>
      <c r="EY7870" s="24"/>
      <c r="EZ7870" s="109"/>
      <c r="FA7870" s="66"/>
      <c r="FB7870" s="5"/>
      <c r="FC7870" s="68"/>
      <c r="FD7870" s="67"/>
      <c r="FE7870" s="67"/>
      <c r="FF7870" s="64"/>
      <c r="FG7870" s="5"/>
      <c r="FH7870" s="69"/>
      <c r="FI7870" s="6"/>
      <c r="FJ7870" s="5"/>
      <c r="FK7870" s="25"/>
      <c r="FL7870" s="5"/>
    </row>
    <row r="7871" spans="40:168">
      <c r="AN7871" s="14"/>
      <c r="AO7871" s="14"/>
      <c r="AP7871" s="5"/>
      <c r="AQ7871" s="25"/>
      <c r="AR7871" s="25"/>
      <c r="AS7871" s="96"/>
      <c r="AT7871" s="83"/>
      <c r="AU7871" s="14"/>
      <c r="AX7871" s="83"/>
      <c r="AY7871" s="83"/>
      <c r="AZ7871" s="83"/>
      <c r="BA7871" s="83"/>
      <c r="BJ7871" s="54"/>
      <c r="BK7871" s="22"/>
      <c r="BL7871" s="24"/>
      <c r="BP7871" s="23"/>
      <c r="BQ7871" s="24"/>
      <c r="BR7871" s="22"/>
      <c r="BS7871" s="24"/>
      <c r="BT7871" s="24"/>
      <c r="BU7871" s="23"/>
      <c r="BV7871" s="26"/>
      <c r="BX7871" s="6"/>
      <c r="BY7871" s="24"/>
      <c r="BZ7871" s="109"/>
      <c r="CA7871" s="66"/>
      <c r="CB7871" s="5"/>
      <c r="CC7871" s="68"/>
      <c r="CD7871" s="67"/>
      <c r="CE7871" s="67"/>
      <c r="CF7871" s="64"/>
      <c r="CG7871" s="5"/>
      <c r="CH7871" s="69"/>
      <c r="CI7871" s="6"/>
      <c r="CJ7871" s="5"/>
      <c r="CK7871" s="25"/>
      <c r="CL7871" s="5"/>
      <c r="DN7871" s="14"/>
      <c r="DO7871" s="14"/>
      <c r="DP7871" s="5"/>
      <c r="DQ7871" s="25"/>
      <c r="DR7871" s="25"/>
      <c r="DS7871" s="96"/>
      <c r="DT7871" s="83"/>
      <c r="DU7871" s="14"/>
      <c r="DX7871" s="83"/>
      <c r="DY7871" s="83"/>
      <c r="DZ7871" s="83"/>
      <c r="EA7871" s="83"/>
      <c r="EJ7871" s="54"/>
      <c r="EK7871" s="22"/>
      <c r="EL7871" s="24"/>
      <c r="EP7871" s="23"/>
      <c r="EQ7871" s="24"/>
      <c r="ER7871" s="22"/>
      <c r="ES7871" s="24"/>
      <c r="ET7871" s="24"/>
      <c r="EU7871" s="23"/>
      <c r="EV7871" s="26"/>
      <c r="EX7871" s="6"/>
      <c r="EY7871" s="24"/>
      <c r="EZ7871" s="109"/>
      <c r="FA7871" s="66"/>
      <c r="FB7871" s="5"/>
      <c r="FC7871" s="68"/>
      <c r="FD7871" s="67"/>
      <c r="FE7871" s="67"/>
      <c r="FF7871" s="64"/>
      <c r="FG7871" s="5"/>
      <c r="FH7871" s="69"/>
      <c r="FI7871" s="6"/>
      <c r="FJ7871" s="5"/>
      <c r="FK7871" s="25"/>
      <c r="FL7871" s="5"/>
    </row>
    <row r="7872" spans="40:168">
      <c r="AN7872" s="14"/>
      <c r="AO7872" s="14"/>
      <c r="AP7872" s="5"/>
      <c r="AQ7872" s="25"/>
      <c r="AR7872" s="25"/>
      <c r="AS7872" s="96"/>
      <c r="AT7872" s="83"/>
      <c r="AU7872" s="14"/>
      <c r="AX7872" s="83"/>
      <c r="AY7872" s="83"/>
      <c r="AZ7872" s="83"/>
      <c r="BA7872" s="83"/>
      <c r="BJ7872" s="54"/>
      <c r="BK7872" s="22"/>
      <c r="BL7872" s="24"/>
      <c r="BP7872" s="23"/>
      <c r="BQ7872" s="24"/>
      <c r="BR7872" s="22"/>
      <c r="BS7872" s="24"/>
      <c r="BT7872" s="24"/>
      <c r="BU7872" s="23"/>
      <c r="BV7872" s="26"/>
      <c r="BX7872" s="6"/>
      <c r="BY7872" s="24"/>
      <c r="BZ7872" s="109"/>
      <c r="CA7872" s="66"/>
      <c r="CB7872" s="5"/>
      <c r="CC7872" s="68"/>
      <c r="CD7872" s="67"/>
      <c r="CE7872" s="67"/>
      <c r="CF7872" s="64"/>
      <c r="CG7872" s="5"/>
      <c r="CH7872" s="69"/>
      <c r="CI7872" s="6"/>
      <c r="CJ7872" s="5"/>
      <c r="CK7872" s="25"/>
      <c r="CL7872" s="5"/>
      <c r="DN7872" s="14"/>
      <c r="DO7872" s="14"/>
      <c r="DP7872" s="5"/>
      <c r="DQ7872" s="25"/>
      <c r="DR7872" s="25"/>
      <c r="DS7872" s="96"/>
      <c r="DT7872" s="83"/>
      <c r="DU7872" s="14"/>
      <c r="DX7872" s="83"/>
      <c r="DY7872" s="83"/>
      <c r="DZ7872" s="83"/>
      <c r="EA7872" s="83"/>
      <c r="EJ7872" s="54"/>
      <c r="EK7872" s="22"/>
      <c r="EL7872" s="24"/>
      <c r="EP7872" s="23"/>
      <c r="EQ7872" s="24"/>
      <c r="ER7872" s="22"/>
      <c r="ES7872" s="24"/>
      <c r="ET7872" s="24"/>
      <c r="EU7872" s="23"/>
      <c r="EV7872" s="26"/>
      <c r="EX7872" s="6"/>
      <c r="EY7872" s="24"/>
      <c r="EZ7872" s="109"/>
      <c r="FA7872" s="66"/>
      <c r="FB7872" s="5"/>
      <c r="FC7872" s="68"/>
      <c r="FD7872" s="67"/>
      <c r="FE7872" s="67"/>
      <c r="FF7872" s="64"/>
      <c r="FG7872" s="5"/>
      <c r="FH7872" s="69"/>
      <c r="FI7872" s="6"/>
      <c r="FJ7872" s="5"/>
      <c r="FK7872" s="25"/>
      <c r="FL7872" s="5"/>
    </row>
    <row r="7873" spans="40:168">
      <c r="AN7873" s="14"/>
      <c r="AO7873" s="14"/>
      <c r="AP7873" s="5"/>
      <c r="AQ7873" s="25"/>
      <c r="AR7873" s="25"/>
      <c r="AS7873" s="96"/>
      <c r="AT7873" s="83"/>
      <c r="AU7873" s="14"/>
      <c r="AX7873" s="83"/>
      <c r="AY7873" s="83"/>
      <c r="AZ7873" s="83"/>
      <c r="BA7873" s="83"/>
      <c r="BJ7873" s="54"/>
      <c r="BK7873" s="22"/>
      <c r="BL7873" s="24"/>
      <c r="BP7873" s="23"/>
      <c r="BQ7873" s="24"/>
      <c r="BR7873" s="22"/>
      <c r="BS7873" s="24"/>
      <c r="BT7873" s="24"/>
      <c r="BU7873" s="23"/>
      <c r="BV7873" s="26"/>
      <c r="BX7873" s="6"/>
      <c r="BY7873" s="24"/>
      <c r="BZ7873" s="109"/>
      <c r="CA7873" s="66"/>
      <c r="CB7873" s="5"/>
      <c r="CC7873" s="68"/>
      <c r="CD7873" s="67"/>
      <c r="CE7873" s="67"/>
      <c r="CF7873" s="64"/>
      <c r="CG7873" s="5"/>
      <c r="CH7873" s="69"/>
      <c r="CI7873" s="6"/>
      <c r="CJ7873" s="5"/>
      <c r="CK7873" s="25"/>
      <c r="CL7873" s="5"/>
      <c r="DN7873" s="14"/>
      <c r="DO7873" s="14"/>
      <c r="DP7873" s="5"/>
      <c r="DQ7873" s="25"/>
      <c r="DR7873" s="25"/>
      <c r="DS7873" s="96"/>
      <c r="DT7873" s="83"/>
      <c r="DU7873" s="14"/>
      <c r="DX7873" s="83"/>
      <c r="DY7873" s="83"/>
      <c r="DZ7873" s="83"/>
      <c r="EA7873" s="83"/>
      <c r="EJ7873" s="54"/>
      <c r="EK7873" s="22"/>
      <c r="EL7873" s="24"/>
      <c r="EP7873" s="23"/>
      <c r="EQ7873" s="24"/>
      <c r="ER7873" s="22"/>
      <c r="ES7873" s="24"/>
      <c r="ET7873" s="24"/>
      <c r="EU7873" s="23"/>
      <c r="EV7873" s="26"/>
      <c r="EX7873" s="6"/>
      <c r="EY7873" s="24"/>
      <c r="EZ7873" s="109"/>
      <c r="FA7873" s="66"/>
      <c r="FB7873" s="5"/>
      <c r="FC7873" s="68"/>
      <c r="FD7873" s="67"/>
      <c r="FE7873" s="67"/>
      <c r="FF7873" s="64"/>
      <c r="FG7873" s="5"/>
      <c r="FH7873" s="69"/>
      <c r="FI7873" s="6"/>
      <c r="FJ7873" s="5"/>
      <c r="FK7873" s="25"/>
      <c r="FL7873" s="5"/>
    </row>
    <row r="7874" spans="40:168">
      <c r="AN7874" s="14"/>
      <c r="AO7874" s="14"/>
      <c r="AP7874" s="5"/>
      <c r="AQ7874" s="25"/>
      <c r="AR7874" s="25"/>
      <c r="AS7874" s="96"/>
      <c r="AT7874" s="83"/>
      <c r="AU7874" s="14"/>
      <c r="AX7874" s="83"/>
      <c r="AY7874" s="83"/>
      <c r="AZ7874" s="83"/>
      <c r="BA7874" s="83"/>
      <c r="BJ7874" s="54"/>
      <c r="BK7874" s="22"/>
      <c r="BL7874" s="24"/>
      <c r="BP7874" s="23"/>
      <c r="BQ7874" s="24"/>
      <c r="BR7874" s="22"/>
      <c r="BS7874" s="24"/>
      <c r="BT7874" s="24"/>
      <c r="BU7874" s="23"/>
      <c r="BV7874" s="26"/>
      <c r="BX7874" s="6"/>
      <c r="BY7874" s="24"/>
      <c r="BZ7874" s="109"/>
      <c r="CA7874" s="66"/>
      <c r="CB7874" s="5"/>
      <c r="CC7874" s="68"/>
      <c r="CD7874" s="67"/>
      <c r="CE7874" s="67"/>
      <c r="CF7874" s="64"/>
      <c r="CG7874" s="5"/>
      <c r="CH7874" s="69"/>
      <c r="CI7874" s="6"/>
      <c r="CJ7874" s="5"/>
      <c r="CK7874" s="25"/>
      <c r="CL7874" s="5"/>
      <c r="DN7874" s="14"/>
      <c r="DO7874" s="14"/>
      <c r="DP7874" s="5"/>
      <c r="DQ7874" s="25"/>
      <c r="DR7874" s="25"/>
      <c r="DS7874" s="96"/>
      <c r="DT7874" s="83"/>
      <c r="DU7874" s="14"/>
      <c r="DX7874" s="83"/>
      <c r="DY7874" s="83"/>
      <c r="DZ7874" s="83"/>
      <c r="EA7874" s="83"/>
      <c r="EJ7874" s="54"/>
      <c r="EK7874" s="22"/>
      <c r="EL7874" s="24"/>
      <c r="EP7874" s="23"/>
      <c r="EQ7874" s="24"/>
      <c r="ER7874" s="22"/>
      <c r="ES7874" s="24"/>
      <c r="ET7874" s="24"/>
      <c r="EU7874" s="23"/>
      <c r="EV7874" s="26"/>
      <c r="EX7874" s="6"/>
      <c r="EY7874" s="24"/>
      <c r="EZ7874" s="109"/>
      <c r="FA7874" s="66"/>
      <c r="FB7874" s="5"/>
      <c r="FC7874" s="68"/>
      <c r="FD7874" s="67"/>
      <c r="FE7874" s="67"/>
      <c r="FF7874" s="64"/>
      <c r="FG7874" s="5"/>
      <c r="FH7874" s="69"/>
      <c r="FI7874" s="6"/>
      <c r="FJ7874" s="5"/>
      <c r="FK7874" s="25"/>
      <c r="FL7874" s="5"/>
    </row>
    <row r="7875" spans="40:168">
      <c r="AN7875" s="14"/>
      <c r="AO7875" s="14"/>
      <c r="AP7875" s="5"/>
      <c r="AQ7875" s="25"/>
      <c r="AR7875" s="25"/>
      <c r="AS7875" s="96"/>
      <c r="AT7875" s="83"/>
      <c r="AU7875" s="14"/>
      <c r="AX7875" s="83"/>
      <c r="AY7875" s="83"/>
      <c r="AZ7875" s="83"/>
      <c r="BA7875" s="83"/>
      <c r="BJ7875" s="54"/>
      <c r="BK7875" s="22"/>
      <c r="BL7875" s="24"/>
      <c r="BP7875" s="23"/>
      <c r="BQ7875" s="24"/>
      <c r="BR7875" s="22"/>
      <c r="BS7875" s="24"/>
      <c r="BT7875" s="24"/>
      <c r="BU7875" s="23"/>
      <c r="BV7875" s="26"/>
      <c r="BX7875" s="6"/>
      <c r="BY7875" s="24"/>
      <c r="BZ7875" s="109"/>
      <c r="CA7875" s="66"/>
      <c r="CB7875" s="5"/>
      <c r="CC7875" s="68"/>
      <c r="CD7875" s="67"/>
      <c r="CE7875" s="67"/>
      <c r="CF7875" s="64"/>
      <c r="CG7875" s="5"/>
      <c r="CH7875" s="69"/>
      <c r="CI7875" s="6"/>
      <c r="CJ7875" s="5"/>
      <c r="CK7875" s="25"/>
      <c r="CL7875" s="5"/>
      <c r="DN7875" s="14"/>
      <c r="DO7875" s="14"/>
      <c r="DP7875" s="5"/>
      <c r="DQ7875" s="25"/>
      <c r="DR7875" s="25"/>
      <c r="DS7875" s="96"/>
      <c r="DT7875" s="83"/>
      <c r="DU7875" s="14"/>
      <c r="DX7875" s="83"/>
      <c r="DY7875" s="83"/>
      <c r="DZ7875" s="83"/>
      <c r="EA7875" s="83"/>
      <c r="EJ7875" s="54"/>
      <c r="EK7875" s="22"/>
      <c r="EL7875" s="24"/>
      <c r="EP7875" s="23"/>
      <c r="EQ7875" s="24"/>
      <c r="ER7875" s="22"/>
      <c r="ES7875" s="24"/>
      <c r="ET7875" s="24"/>
      <c r="EU7875" s="23"/>
      <c r="EV7875" s="26"/>
      <c r="EX7875" s="6"/>
      <c r="EY7875" s="24"/>
      <c r="EZ7875" s="109"/>
      <c r="FA7875" s="66"/>
      <c r="FB7875" s="5"/>
      <c r="FC7875" s="68"/>
      <c r="FD7875" s="67"/>
      <c r="FE7875" s="67"/>
      <c r="FF7875" s="64"/>
      <c r="FG7875" s="5"/>
      <c r="FH7875" s="69"/>
      <c r="FI7875" s="6"/>
      <c r="FJ7875" s="5"/>
      <c r="FK7875" s="25"/>
      <c r="FL7875" s="5"/>
    </row>
    <row r="7876" spans="40:168">
      <c r="AN7876" s="14"/>
      <c r="AO7876" s="14"/>
      <c r="AP7876" s="5"/>
      <c r="AQ7876" s="25"/>
      <c r="AR7876" s="25"/>
      <c r="AS7876" s="96"/>
      <c r="AT7876" s="83"/>
      <c r="AU7876" s="14"/>
      <c r="AX7876" s="83"/>
      <c r="AY7876" s="83"/>
      <c r="AZ7876" s="83"/>
      <c r="BA7876" s="83"/>
      <c r="BJ7876" s="54"/>
      <c r="BK7876" s="22"/>
      <c r="BL7876" s="24"/>
      <c r="BP7876" s="23"/>
      <c r="BQ7876" s="24"/>
      <c r="BR7876" s="22"/>
      <c r="BS7876" s="24"/>
      <c r="BT7876" s="24"/>
      <c r="BU7876" s="23"/>
      <c r="BV7876" s="26"/>
      <c r="BX7876" s="6"/>
      <c r="BY7876" s="24"/>
      <c r="BZ7876" s="109"/>
      <c r="CA7876" s="66"/>
      <c r="CB7876" s="5"/>
      <c r="CC7876" s="68"/>
      <c r="CD7876" s="67"/>
      <c r="CE7876" s="67"/>
      <c r="CF7876" s="64"/>
      <c r="CG7876" s="5"/>
      <c r="CH7876" s="69"/>
      <c r="CI7876" s="6"/>
      <c r="CJ7876" s="5"/>
      <c r="CK7876" s="25"/>
      <c r="CL7876" s="5"/>
      <c r="DN7876" s="14"/>
      <c r="DO7876" s="14"/>
      <c r="DP7876" s="5"/>
      <c r="DQ7876" s="25"/>
      <c r="DR7876" s="25"/>
      <c r="DS7876" s="96"/>
      <c r="DT7876" s="83"/>
      <c r="DU7876" s="14"/>
      <c r="DX7876" s="83"/>
      <c r="DY7876" s="83"/>
      <c r="DZ7876" s="83"/>
      <c r="EA7876" s="83"/>
      <c r="EJ7876" s="54"/>
      <c r="EK7876" s="22"/>
      <c r="EL7876" s="24"/>
      <c r="EP7876" s="23"/>
      <c r="EQ7876" s="24"/>
      <c r="ER7876" s="22"/>
      <c r="ES7876" s="24"/>
      <c r="ET7876" s="24"/>
      <c r="EU7876" s="23"/>
      <c r="EV7876" s="26"/>
      <c r="EX7876" s="6"/>
      <c r="EY7876" s="24"/>
      <c r="EZ7876" s="109"/>
      <c r="FA7876" s="66"/>
      <c r="FB7876" s="5"/>
      <c r="FC7876" s="68"/>
      <c r="FD7876" s="67"/>
      <c r="FE7876" s="67"/>
      <c r="FF7876" s="64"/>
      <c r="FG7876" s="5"/>
      <c r="FH7876" s="69"/>
      <c r="FI7876" s="6"/>
      <c r="FJ7876" s="5"/>
      <c r="FK7876" s="25"/>
      <c r="FL7876" s="5"/>
    </row>
    <row r="7877" spans="40:168">
      <c r="AN7877" s="14"/>
      <c r="AO7877" s="14"/>
      <c r="AP7877" s="5"/>
      <c r="AQ7877" s="25"/>
      <c r="AR7877" s="25"/>
      <c r="AS7877" s="96"/>
      <c r="AT7877" s="83"/>
      <c r="AU7877" s="14"/>
      <c r="AX7877" s="83"/>
      <c r="AY7877" s="83"/>
      <c r="AZ7877" s="83"/>
      <c r="BA7877" s="83"/>
      <c r="BJ7877" s="54"/>
      <c r="BK7877" s="22"/>
      <c r="BL7877" s="24"/>
      <c r="BP7877" s="23"/>
      <c r="BQ7877" s="24"/>
      <c r="BR7877" s="22"/>
      <c r="BS7877" s="24"/>
      <c r="BT7877" s="24"/>
      <c r="BU7877" s="23"/>
      <c r="BV7877" s="26"/>
      <c r="BX7877" s="6"/>
      <c r="BY7877" s="24"/>
      <c r="BZ7877" s="109"/>
      <c r="CA7877" s="66"/>
      <c r="CB7877" s="5"/>
      <c r="CC7877" s="68"/>
      <c r="CD7877" s="67"/>
      <c r="CE7877" s="67"/>
      <c r="CF7877" s="64"/>
      <c r="CG7877" s="5"/>
      <c r="CH7877" s="69"/>
      <c r="CI7877" s="6"/>
      <c r="CJ7877" s="5"/>
      <c r="CK7877" s="25"/>
      <c r="CL7877" s="5"/>
      <c r="DN7877" s="14"/>
      <c r="DO7877" s="14"/>
      <c r="DP7877" s="5"/>
      <c r="DQ7877" s="25"/>
      <c r="DR7877" s="25"/>
      <c r="DS7877" s="96"/>
      <c r="DT7877" s="83"/>
      <c r="DU7877" s="14"/>
      <c r="DX7877" s="83"/>
      <c r="DY7877" s="83"/>
      <c r="DZ7877" s="83"/>
      <c r="EA7877" s="83"/>
      <c r="EJ7877" s="54"/>
      <c r="EK7877" s="22"/>
      <c r="EL7877" s="24"/>
      <c r="EP7877" s="23"/>
      <c r="EQ7877" s="24"/>
      <c r="ER7877" s="22"/>
      <c r="ES7877" s="24"/>
      <c r="ET7877" s="24"/>
      <c r="EU7877" s="23"/>
      <c r="EV7877" s="26"/>
      <c r="EX7877" s="6"/>
      <c r="EY7877" s="24"/>
      <c r="EZ7877" s="109"/>
      <c r="FA7877" s="66"/>
      <c r="FB7877" s="5"/>
      <c r="FC7877" s="68"/>
      <c r="FD7877" s="67"/>
      <c r="FE7877" s="67"/>
      <c r="FF7877" s="64"/>
      <c r="FG7877" s="5"/>
      <c r="FH7877" s="69"/>
      <c r="FI7877" s="6"/>
      <c r="FJ7877" s="5"/>
      <c r="FK7877" s="25"/>
      <c r="FL7877" s="5"/>
    </row>
    <row r="7878" spans="40:168">
      <c r="AN7878" s="14"/>
      <c r="AO7878" s="14"/>
      <c r="AP7878" s="5"/>
      <c r="AQ7878" s="25"/>
      <c r="AR7878" s="25"/>
      <c r="AS7878" s="96"/>
      <c r="AT7878" s="83"/>
      <c r="AU7878" s="14"/>
      <c r="AX7878" s="83"/>
      <c r="AY7878" s="83"/>
      <c r="AZ7878" s="83"/>
      <c r="BA7878" s="83"/>
      <c r="BJ7878" s="54"/>
      <c r="BK7878" s="22"/>
      <c r="BL7878" s="24"/>
      <c r="BP7878" s="23"/>
      <c r="BQ7878" s="24"/>
      <c r="BR7878" s="22"/>
      <c r="BS7878" s="24"/>
      <c r="BT7878" s="24"/>
      <c r="BU7878" s="23"/>
      <c r="BV7878" s="26"/>
      <c r="BX7878" s="6"/>
      <c r="BY7878" s="24"/>
      <c r="BZ7878" s="109"/>
      <c r="CA7878" s="66"/>
      <c r="CB7878" s="5"/>
      <c r="CC7878" s="68"/>
      <c r="CD7878" s="67"/>
      <c r="CE7878" s="67"/>
      <c r="CF7878" s="64"/>
      <c r="CG7878" s="5"/>
      <c r="CH7878" s="69"/>
      <c r="CI7878" s="6"/>
      <c r="CJ7878" s="5"/>
      <c r="CK7878" s="25"/>
      <c r="CL7878" s="5"/>
      <c r="DN7878" s="14"/>
      <c r="DO7878" s="14"/>
      <c r="DP7878" s="5"/>
      <c r="DQ7878" s="25"/>
      <c r="DR7878" s="25"/>
      <c r="DS7878" s="96"/>
      <c r="DT7878" s="83"/>
      <c r="DU7878" s="14"/>
      <c r="DX7878" s="83"/>
      <c r="DY7878" s="83"/>
      <c r="DZ7878" s="83"/>
      <c r="EA7878" s="83"/>
      <c r="EJ7878" s="54"/>
      <c r="EK7878" s="22"/>
      <c r="EL7878" s="24"/>
      <c r="EP7878" s="23"/>
      <c r="EQ7878" s="24"/>
      <c r="ER7878" s="22"/>
      <c r="ES7878" s="24"/>
      <c r="ET7878" s="24"/>
      <c r="EU7878" s="23"/>
      <c r="EV7878" s="26"/>
      <c r="EX7878" s="6"/>
      <c r="EY7878" s="24"/>
      <c r="EZ7878" s="109"/>
      <c r="FA7878" s="66"/>
      <c r="FB7878" s="5"/>
      <c r="FC7878" s="68"/>
      <c r="FD7878" s="67"/>
      <c r="FE7878" s="67"/>
      <c r="FF7878" s="64"/>
      <c r="FG7878" s="5"/>
      <c r="FH7878" s="69"/>
      <c r="FI7878" s="6"/>
      <c r="FJ7878" s="5"/>
      <c r="FK7878" s="25"/>
      <c r="FL7878" s="5"/>
    </row>
    <row r="7879" spans="40:168">
      <c r="AN7879" s="14"/>
      <c r="AO7879" s="14"/>
      <c r="AP7879" s="5"/>
      <c r="AQ7879" s="25"/>
      <c r="AR7879" s="25"/>
      <c r="AS7879" s="96"/>
      <c r="AT7879" s="83"/>
      <c r="AU7879" s="14"/>
      <c r="AX7879" s="83"/>
      <c r="AY7879" s="83"/>
      <c r="AZ7879" s="83"/>
      <c r="BA7879" s="83"/>
      <c r="BJ7879" s="54"/>
      <c r="BK7879" s="22"/>
      <c r="BL7879" s="24"/>
      <c r="BP7879" s="23"/>
      <c r="BQ7879" s="24"/>
      <c r="BR7879" s="22"/>
      <c r="BS7879" s="24"/>
      <c r="BT7879" s="24"/>
      <c r="BU7879" s="23"/>
      <c r="BV7879" s="26"/>
      <c r="BX7879" s="6"/>
      <c r="BY7879" s="24"/>
      <c r="BZ7879" s="109"/>
      <c r="CA7879" s="66"/>
      <c r="CB7879" s="5"/>
      <c r="CC7879" s="68"/>
      <c r="CD7879" s="67"/>
      <c r="CE7879" s="67"/>
      <c r="CF7879" s="64"/>
      <c r="CG7879" s="5"/>
      <c r="CH7879" s="69"/>
      <c r="CI7879" s="6"/>
      <c r="CJ7879" s="5"/>
      <c r="CK7879" s="25"/>
      <c r="CL7879" s="5"/>
      <c r="DN7879" s="14"/>
      <c r="DO7879" s="14"/>
      <c r="DP7879" s="5"/>
      <c r="DQ7879" s="25"/>
      <c r="DR7879" s="25"/>
      <c r="DS7879" s="96"/>
      <c r="DT7879" s="83"/>
      <c r="DU7879" s="14"/>
      <c r="DX7879" s="83"/>
      <c r="DY7879" s="83"/>
      <c r="DZ7879" s="83"/>
      <c r="EA7879" s="83"/>
      <c r="EJ7879" s="54"/>
      <c r="EK7879" s="22"/>
      <c r="EL7879" s="24"/>
      <c r="EP7879" s="23"/>
      <c r="EQ7879" s="24"/>
      <c r="ER7879" s="22"/>
      <c r="ES7879" s="24"/>
      <c r="ET7879" s="24"/>
      <c r="EU7879" s="23"/>
      <c r="EV7879" s="26"/>
      <c r="EX7879" s="6"/>
      <c r="EY7879" s="24"/>
      <c r="EZ7879" s="109"/>
      <c r="FA7879" s="66"/>
      <c r="FB7879" s="5"/>
      <c r="FC7879" s="68"/>
      <c r="FD7879" s="67"/>
      <c r="FE7879" s="67"/>
      <c r="FF7879" s="64"/>
      <c r="FG7879" s="5"/>
      <c r="FH7879" s="69"/>
      <c r="FI7879" s="6"/>
      <c r="FJ7879" s="5"/>
      <c r="FK7879" s="25"/>
      <c r="FL7879" s="5"/>
    </row>
    <row r="7880" spans="40:168">
      <c r="AN7880" s="14"/>
      <c r="AO7880" s="14"/>
      <c r="AP7880" s="5"/>
      <c r="AQ7880" s="25"/>
      <c r="AR7880" s="25"/>
      <c r="AS7880" s="96"/>
      <c r="AT7880" s="83"/>
      <c r="AU7880" s="14"/>
      <c r="AX7880" s="83"/>
      <c r="AY7880" s="83"/>
      <c r="AZ7880" s="83"/>
      <c r="BA7880" s="83"/>
      <c r="BJ7880" s="54"/>
      <c r="BK7880" s="22"/>
      <c r="BL7880" s="24"/>
      <c r="BP7880" s="23"/>
      <c r="BQ7880" s="24"/>
      <c r="BR7880" s="22"/>
      <c r="BS7880" s="24"/>
      <c r="BT7880" s="24"/>
      <c r="BU7880" s="23"/>
      <c r="BV7880" s="26"/>
      <c r="BX7880" s="6"/>
      <c r="BY7880" s="24"/>
      <c r="BZ7880" s="109"/>
      <c r="CA7880" s="66"/>
      <c r="CB7880" s="5"/>
      <c r="CC7880" s="68"/>
      <c r="CD7880" s="67"/>
      <c r="CE7880" s="67"/>
      <c r="CF7880" s="64"/>
      <c r="CG7880" s="5"/>
      <c r="CH7880" s="69"/>
      <c r="CI7880" s="6"/>
      <c r="CJ7880" s="5"/>
      <c r="CK7880" s="25"/>
      <c r="CL7880" s="5"/>
      <c r="DN7880" s="14"/>
      <c r="DO7880" s="14"/>
      <c r="DP7880" s="5"/>
      <c r="DQ7880" s="25"/>
      <c r="DR7880" s="25"/>
      <c r="DS7880" s="96"/>
      <c r="DT7880" s="83"/>
      <c r="DU7880" s="14"/>
      <c r="DX7880" s="83"/>
      <c r="DY7880" s="83"/>
      <c r="DZ7880" s="83"/>
      <c r="EA7880" s="83"/>
      <c r="EJ7880" s="54"/>
      <c r="EK7880" s="22"/>
      <c r="EL7880" s="24"/>
      <c r="EP7880" s="23"/>
      <c r="EQ7880" s="24"/>
      <c r="ER7880" s="22"/>
      <c r="ES7880" s="24"/>
      <c r="ET7880" s="24"/>
      <c r="EU7880" s="23"/>
      <c r="EV7880" s="26"/>
      <c r="EX7880" s="6"/>
      <c r="EY7880" s="24"/>
      <c r="EZ7880" s="109"/>
      <c r="FA7880" s="66"/>
      <c r="FB7880" s="5"/>
      <c r="FC7880" s="68"/>
      <c r="FD7880" s="67"/>
      <c r="FE7880" s="67"/>
      <c r="FF7880" s="64"/>
      <c r="FG7880" s="5"/>
      <c r="FH7880" s="69"/>
      <c r="FI7880" s="6"/>
      <c r="FJ7880" s="5"/>
      <c r="FK7880" s="25"/>
      <c r="FL7880" s="5"/>
    </row>
    <row r="7881" spans="40:168">
      <c r="AN7881" s="14"/>
      <c r="AO7881" s="14"/>
      <c r="AP7881" s="5"/>
      <c r="AQ7881" s="25"/>
      <c r="AR7881" s="25"/>
      <c r="AS7881" s="96"/>
      <c r="AT7881" s="83"/>
      <c r="AU7881" s="14"/>
      <c r="AX7881" s="83"/>
      <c r="AY7881" s="83"/>
      <c r="AZ7881" s="83"/>
      <c r="BA7881" s="83"/>
      <c r="BJ7881" s="54"/>
      <c r="BK7881" s="22"/>
      <c r="BL7881" s="24"/>
      <c r="BP7881" s="23"/>
      <c r="BQ7881" s="24"/>
      <c r="BR7881" s="22"/>
      <c r="BS7881" s="24"/>
      <c r="BT7881" s="24"/>
      <c r="BU7881" s="23"/>
      <c r="BV7881" s="26"/>
      <c r="BX7881" s="6"/>
      <c r="BY7881" s="24"/>
      <c r="BZ7881" s="109"/>
      <c r="CA7881" s="66"/>
      <c r="CB7881" s="5"/>
      <c r="CC7881" s="68"/>
      <c r="CD7881" s="67"/>
      <c r="CE7881" s="67"/>
      <c r="CF7881" s="64"/>
      <c r="CG7881" s="5"/>
      <c r="CH7881" s="69"/>
      <c r="CI7881" s="6"/>
      <c r="CJ7881" s="5"/>
      <c r="CK7881" s="25"/>
      <c r="CL7881" s="5"/>
      <c r="DN7881" s="14"/>
      <c r="DO7881" s="14"/>
      <c r="DP7881" s="5"/>
      <c r="DQ7881" s="25"/>
      <c r="DR7881" s="25"/>
      <c r="DS7881" s="96"/>
      <c r="DT7881" s="83"/>
      <c r="DU7881" s="14"/>
      <c r="DX7881" s="83"/>
      <c r="DY7881" s="83"/>
      <c r="DZ7881" s="83"/>
      <c r="EA7881" s="83"/>
      <c r="EJ7881" s="54"/>
      <c r="EK7881" s="22"/>
      <c r="EL7881" s="24"/>
      <c r="EP7881" s="23"/>
      <c r="EQ7881" s="24"/>
      <c r="ER7881" s="22"/>
      <c r="ES7881" s="24"/>
      <c r="ET7881" s="24"/>
      <c r="EU7881" s="23"/>
      <c r="EV7881" s="26"/>
      <c r="EX7881" s="6"/>
      <c r="EY7881" s="24"/>
      <c r="EZ7881" s="109"/>
      <c r="FA7881" s="66"/>
      <c r="FB7881" s="5"/>
      <c r="FC7881" s="68"/>
      <c r="FD7881" s="67"/>
      <c r="FE7881" s="67"/>
      <c r="FF7881" s="64"/>
      <c r="FG7881" s="5"/>
      <c r="FH7881" s="69"/>
      <c r="FI7881" s="6"/>
      <c r="FJ7881" s="5"/>
      <c r="FK7881" s="25"/>
      <c r="FL7881" s="5"/>
    </row>
    <row r="7882" spans="40:168">
      <c r="AN7882" s="14"/>
      <c r="AO7882" s="14"/>
      <c r="AP7882" s="5"/>
      <c r="AQ7882" s="25"/>
      <c r="AR7882" s="25"/>
      <c r="AS7882" s="96"/>
      <c r="AT7882" s="83"/>
      <c r="AU7882" s="14"/>
      <c r="AX7882" s="83"/>
      <c r="AY7882" s="83"/>
      <c r="AZ7882" s="83"/>
      <c r="BA7882" s="83"/>
      <c r="BJ7882" s="54"/>
      <c r="BK7882" s="22"/>
      <c r="BL7882" s="24"/>
      <c r="BP7882" s="23"/>
      <c r="BQ7882" s="24"/>
      <c r="BR7882" s="22"/>
      <c r="BS7882" s="24"/>
      <c r="BT7882" s="24"/>
      <c r="BU7882" s="23"/>
      <c r="BV7882" s="26"/>
      <c r="BX7882" s="6"/>
      <c r="BY7882" s="24"/>
      <c r="BZ7882" s="109"/>
      <c r="CA7882" s="66"/>
      <c r="CB7882" s="5"/>
      <c r="CC7882" s="68"/>
      <c r="CD7882" s="67"/>
      <c r="CE7882" s="67"/>
      <c r="CF7882" s="64"/>
      <c r="CG7882" s="5"/>
      <c r="CH7882" s="69"/>
      <c r="CI7882" s="6"/>
      <c r="CJ7882" s="5"/>
      <c r="CK7882" s="25"/>
      <c r="CL7882" s="5"/>
      <c r="DN7882" s="14"/>
      <c r="DO7882" s="14"/>
      <c r="DP7882" s="5"/>
      <c r="DQ7882" s="25"/>
      <c r="DR7882" s="25"/>
      <c r="DS7882" s="96"/>
      <c r="DT7882" s="83"/>
      <c r="DU7882" s="14"/>
      <c r="DX7882" s="83"/>
      <c r="DY7882" s="83"/>
      <c r="DZ7882" s="83"/>
      <c r="EA7882" s="83"/>
      <c r="EJ7882" s="54"/>
      <c r="EK7882" s="22"/>
      <c r="EL7882" s="24"/>
      <c r="EP7882" s="23"/>
      <c r="EQ7882" s="24"/>
      <c r="ER7882" s="22"/>
      <c r="ES7882" s="24"/>
      <c r="ET7882" s="24"/>
      <c r="EU7882" s="23"/>
      <c r="EV7882" s="26"/>
      <c r="EX7882" s="6"/>
      <c r="EY7882" s="24"/>
      <c r="EZ7882" s="109"/>
      <c r="FA7882" s="66"/>
      <c r="FB7882" s="5"/>
      <c r="FC7882" s="68"/>
      <c r="FD7882" s="67"/>
      <c r="FE7882" s="67"/>
      <c r="FF7882" s="64"/>
      <c r="FG7882" s="5"/>
      <c r="FH7882" s="69"/>
      <c r="FI7882" s="6"/>
      <c r="FJ7882" s="5"/>
      <c r="FK7882" s="25"/>
      <c r="FL7882" s="5"/>
    </row>
    <row r="7883" spans="40:168">
      <c r="AN7883" s="14"/>
      <c r="AO7883" s="14"/>
      <c r="AP7883" s="5"/>
      <c r="AQ7883" s="25"/>
      <c r="AR7883" s="25"/>
      <c r="AS7883" s="96"/>
      <c r="AT7883" s="83"/>
      <c r="AU7883" s="14"/>
      <c r="AX7883" s="83"/>
      <c r="AY7883" s="83"/>
      <c r="AZ7883" s="83"/>
      <c r="BA7883" s="83"/>
      <c r="BJ7883" s="54"/>
      <c r="BK7883" s="22"/>
      <c r="BL7883" s="24"/>
      <c r="BP7883" s="23"/>
      <c r="BQ7883" s="24"/>
      <c r="BR7883" s="22"/>
      <c r="BS7883" s="24"/>
      <c r="BT7883" s="24"/>
      <c r="BU7883" s="23"/>
      <c r="BV7883" s="26"/>
      <c r="BX7883" s="6"/>
      <c r="BY7883" s="24"/>
      <c r="BZ7883" s="109"/>
      <c r="CA7883" s="66"/>
      <c r="CB7883" s="5"/>
      <c r="CC7883" s="68"/>
      <c r="CD7883" s="67"/>
      <c r="CE7883" s="67"/>
      <c r="CF7883" s="64"/>
      <c r="CG7883" s="5"/>
      <c r="CH7883" s="69"/>
      <c r="CI7883" s="6"/>
      <c r="CJ7883" s="5"/>
      <c r="CK7883" s="25"/>
      <c r="CL7883" s="5"/>
      <c r="DN7883" s="14"/>
      <c r="DO7883" s="14"/>
      <c r="DP7883" s="5"/>
      <c r="DQ7883" s="25"/>
      <c r="DR7883" s="25"/>
      <c r="DS7883" s="96"/>
      <c r="DT7883" s="83"/>
      <c r="DU7883" s="14"/>
      <c r="DX7883" s="83"/>
      <c r="DY7883" s="83"/>
      <c r="DZ7883" s="83"/>
      <c r="EA7883" s="83"/>
      <c r="EJ7883" s="54"/>
      <c r="EK7883" s="22"/>
      <c r="EL7883" s="24"/>
      <c r="EP7883" s="23"/>
      <c r="EQ7883" s="24"/>
      <c r="ER7883" s="22"/>
      <c r="ES7883" s="24"/>
      <c r="ET7883" s="24"/>
      <c r="EU7883" s="23"/>
      <c r="EV7883" s="26"/>
      <c r="EX7883" s="6"/>
      <c r="EY7883" s="24"/>
      <c r="EZ7883" s="109"/>
      <c r="FA7883" s="66"/>
      <c r="FB7883" s="5"/>
      <c r="FC7883" s="68"/>
      <c r="FD7883" s="67"/>
      <c r="FE7883" s="67"/>
      <c r="FF7883" s="64"/>
      <c r="FG7883" s="5"/>
      <c r="FH7883" s="69"/>
      <c r="FI7883" s="6"/>
      <c r="FJ7883" s="5"/>
      <c r="FK7883" s="25"/>
      <c r="FL7883" s="5"/>
    </row>
    <row r="7884" spans="40:168">
      <c r="AN7884" s="14"/>
      <c r="AO7884" s="14"/>
      <c r="AP7884" s="5"/>
      <c r="AQ7884" s="25"/>
      <c r="AR7884" s="25"/>
      <c r="AS7884" s="96"/>
      <c r="AT7884" s="83"/>
      <c r="AU7884" s="14"/>
      <c r="AX7884" s="83"/>
      <c r="AY7884" s="83"/>
      <c r="AZ7884" s="83"/>
      <c r="BA7884" s="83"/>
      <c r="BJ7884" s="54"/>
      <c r="BK7884" s="22"/>
      <c r="BL7884" s="24"/>
      <c r="BP7884" s="23"/>
      <c r="BQ7884" s="24"/>
      <c r="BR7884" s="22"/>
      <c r="BS7884" s="24"/>
      <c r="BT7884" s="24"/>
      <c r="BU7884" s="23"/>
      <c r="BV7884" s="26"/>
      <c r="BX7884" s="6"/>
      <c r="BY7884" s="24"/>
      <c r="BZ7884" s="109"/>
      <c r="CA7884" s="66"/>
      <c r="CB7884" s="5"/>
      <c r="CC7884" s="68"/>
      <c r="CD7884" s="67"/>
      <c r="CE7884" s="67"/>
      <c r="CF7884" s="64"/>
      <c r="CG7884" s="5"/>
      <c r="CH7884" s="69"/>
      <c r="CI7884" s="6"/>
      <c r="CJ7884" s="5"/>
      <c r="CK7884" s="25"/>
      <c r="CL7884" s="5"/>
      <c r="DN7884" s="14"/>
      <c r="DO7884" s="14"/>
      <c r="DP7884" s="5"/>
      <c r="DQ7884" s="25"/>
      <c r="DR7884" s="25"/>
      <c r="DS7884" s="96"/>
      <c r="DT7884" s="83"/>
      <c r="DU7884" s="14"/>
      <c r="DX7884" s="83"/>
      <c r="DY7884" s="83"/>
      <c r="DZ7884" s="83"/>
      <c r="EA7884" s="83"/>
      <c r="EJ7884" s="54"/>
      <c r="EK7884" s="22"/>
      <c r="EL7884" s="24"/>
      <c r="EP7884" s="23"/>
      <c r="EQ7884" s="24"/>
      <c r="ER7884" s="22"/>
      <c r="ES7884" s="24"/>
      <c r="ET7884" s="24"/>
      <c r="EU7884" s="23"/>
      <c r="EV7884" s="26"/>
      <c r="EX7884" s="6"/>
      <c r="EY7884" s="24"/>
      <c r="EZ7884" s="109"/>
      <c r="FA7884" s="66"/>
      <c r="FB7884" s="5"/>
      <c r="FC7884" s="68"/>
      <c r="FD7884" s="67"/>
      <c r="FE7884" s="67"/>
      <c r="FF7884" s="64"/>
      <c r="FG7884" s="5"/>
      <c r="FH7884" s="69"/>
      <c r="FI7884" s="6"/>
      <c r="FJ7884" s="5"/>
      <c r="FK7884" s="25"/>
      <c r="FL7884" s="5"/>
    </row>
    <row r="7885" spans="40:168">
      <c r="AN7885" s="14"/>
      <c r="AO7885" s="14"/>
      <c r="AP7885" s="5"/>
      <c r="AQ7885" s="25"/>
      <c r="AR7885" s="25"/>
      <c r="AS7885" s="96"/>
      <c r="AT7885" s="83"/>
      <c r="AU7885" s="14"/>
      <c r="AX7885" s="83"/>
      <c r="AY7885" s="83"/>
      <c r="AZ7885" s="83"/>
      <c r="BA7885" s="83"/>
      <c r="BJ7885" s="54"/>
      <c r="BK7885" s="22"/>
      <c r="BL7885" s="24"/>
      <c r="BP7885" s="23"/>
      <c r="BQ7885" s="24"/>
      <c r="BR7885" s="22"/>
      <c r="BS7885" s="24"/>
      <c r="BT7885" s="24"/>
      <c r="BU7885" s="23"/>
      <c r="BV7885" s="26"/>
      <c r="BX7885" s="6"/>
      <c r="BY7885" s="24"/>
      <c r="BZ7885" s="109"/>
      <c r="CA7885" s="66"/>
      <c r="CB7885" s="5"/>
      <c r="CC7885" s="68"/>
      <c r="CD7885" s="67"/>
      <c r="CE7885" s="67"/>
      <c r="CF7885" s="64"/>
      <c r="CG7885" s="5"/>
      <c r="CH7885" s="69"/>
      <c r="CI7885" s="6"/>
      <c r="CJ7885" s="5"/>
      <c r="CK7885" s="25"/>
      <c r="CL7885" s="5"/>
      <c r="DN7885" s="14"/>
      <c r="DO7885" s="14"/>
      <c r="DP7885" s="5"/>
      <c r="DQ7885" s="25"/>
      <c r="DR7885" s="25"/>
      <c r="DS7885" s="96"/>
      <c r="DT7885" s="83"/>
      <c r="DU7885" s="14"/>
      <c r="DX7885" s="83"/>
      <c r="DY7885" s="83"/>
      <c r="DZ7885" s="83"/>
      <c r="EA7885" s="83"/>
      <c r="EJ7885" s="54"/>
      <c r="EK7885" s="22"/>
      <c r="EL7885" s="24"/>
      <c r="EP7885" s="23"/>
      <c r="EQ7885" s="24"/>
      <c r="ER7885" s="22"/>
      <c r="ES7885" s="24"/>
      <c r="ET7885" s="24"/>
      <c r="EU7885" s="23"/>
      <c r="EV7885" s="26"/>
      <c r="EX7885" s="6"/>
      <c r="EY7885" s="24"/>
      <c r="EZ7885" s="109"/>
      <c r="FA7885" s="66"/>
      <c r="FB7885" s="5"/>
      <c r="FC7885" s="68"/>
      <c r="FD7885" s="67"/>
      <c r="FE7885" s="67"/>
      <c r="FF7885" s="64"/>
      <c r="FG7885" s="5"/>
      <c r="FH7885" s="69"/>
      <c r="FI7885" s="6"/>
      <c r="FJ7885" s="5"/>
      <c r="FK7885" s="25"/>
      <c r="FL7885" s="5"/>
    </row>
    <row r="7886" spans="40:168">
      <c r="AN7886" s="14"/>
      <c r="AO7886" s="14"/>
      <c r="AP7886" s="5"/>
      <c r="AQ7886" s="25"/>
      <c r="AR7886" s="25"/>
      <c r="AS7886" s="96"/>
      <c r="AT7886" s="83"/>
      <c r="AU7886" s="14"/>
      <c r="AX7886" s="83"/>
      <c r="AY7886" s="83"/>
      <c r="AZ7886" s="83"/>
      <c r="BA7886" s="83"/>
      <c r="BJ7886" s="54"/>
      <c r="BK7886" s="22"/>
      <c r="BL7886" s="24"/>
      <c r="BP7886" s="23"/>
      <c r="BQ7886" s="24"/>
      <c r="BR7886" s="22"/>
      <c r="BS7886" s="24"/>
      <c r="BT7886" s="24"/>
      <c r="BU7886" s="23"/>
      <c r="BV7886" s="26"/>
      <c r="BX7886" s="6"/>
      <c r="BY7886" s="24"/>
      <c r="BZ7886" s="109"/>
      <c r="CA7886" s="66"/>
      <c r="CB7886" s="5"/>
      <c r="CC7886" s="68"/>
      <c r="CD7886" s="67"/>
      <c r="CE7886" s="67"/>
      <c r="CF7886" s="64"/>
      <c r="CG7886" s="5"/>
      <c r="CH7886" s="69"/>
      <c r="CI7886" s="6"/>
      <c r="CJ7886" s="5"/>
      <c r="CK7886" s="25"/>
      <c r="CL7886" s="5"/>
      <c r="DN7886" s="14"/>
      <c r="DO7886" s="14"/>
      <c r="DP7886" s="5"/>
      <c r="DQ7886" s="25"/>
      <c r="DR7886" s="25"/>
      <c r="DS7886" s="96"/>
      <c r="DT7886" s="83"/>
      <c r="DU7886" s="14"/>
      <c r="DX7886" s="83"/>
      <c r="DY7886" s="83"/>
      <c r="DZ7886" s="83"/>
      <c r="EA7886" s="83"/>
      <c r="EJ7886" s="54"/>
      <c r="EK7886" s="22"/>
      <c r="EL7886" s="24"/>
      <c r="EP7886" s="23"/>
      <c r="EQ7886" s="24"/>
      <c r="ER7886" s="22"/>
      <c r="ES7886" s="24"/>
      <c r="ET7886" s="24"/>
      <c r="EU7886" s="23"/>
      <c r="EV7886" s="26"/>
      <c r="EX7886" s="6"/>
      <c r="EY7886" s="24"/>
      <c r="EZ7886" s="109"/>
      <c r="FA7886" s="66"/>
      <c r="FB7886" s="5"/>
      <c r="FC7886" s="68"/>
      <c r="FD7886" s="67"/>
      <c r="FE7886" s="67"/>
      <c r="FF7886" s="64"/>
      <c r="FG7886" s="5"/>
      <c r="FH7886" s="69"/>
      <c r="FI7886" s="6"/>
      <c r="FJ7886" s="5"/>
      <c r="FK7886" s="25"/>
      <c r="FL7886" s="5"/>
    </row>
    <row r="7887" spans="40:168">
      <c r="AN7887" s="14"/>
      <c r="AO7887" s="14"/>
      <c r="AP7887" s="5"/>
      <c r="AQ7887" s="25"/>
      <c r="AR7887" s="25"/>
      <c r="AS7887" s="96"/>
      <c r="AT7887" s="83"/>
      <c r="AU7887" s="14"/>
      <c r="AX7887" s="83"/>
      <c r="AY7887" s="83"/>
      <c r="AZ7887" s="83"/>
      <c r="BA7887" s="83"/>
      <c r="BJ7887" s="54"/>
      <c r="BK7887" s="22"/>
      <c r="BL7887" s="24"/>
      <c r="BP7887" s="23"/>
      <c r="BQ7887" s="24"/>
      <c r="BR7887" s="22"/>
      <c r="BS7887" s="24"/>
      <c r="BT7887" s="24"/>
      <c r="BU7887" s="23"/>
      <c r="BV7887" s="26"/>
      <c r="BX7887" s="6"/>
      <c r="BY7887" s="24"/>
      <c r="BZ7887" s="109"/>
      <c r="CA7887" s="66"/>
      <c r="CB7887" s="5"/>
      <c r="CC7887" s="68"/>
      <c r="CD7887" s="67"/>
      <c r="CE7887" s="67"/>
      <c r="CF7887" s="64"/>
      <c r="CG7887" s="5"/>
      <c r="CH7887" s="69"/>
      <c r="CI7887" s="6"/>
      <c r="CJ7887" s="5"/>
      <c r="CK7887" s="25"/>
      <c r="CL7887" s="5"/>
      <c r="DN7887" s="14"/>
      <c r="DO7887" s="14"/>
      <c r="DP7887" s="5"/>
      <c r="DQ7887" s="25"/>
      <c r="DR7887" s="25"/>
      <c r="DS7887" s="96"/>
      <c r="DT7887" s="83"/>
      <c r="DU7887" s="14"/>
      <c r="DX7887" s="83"/>
      <c r="DY7887" s="83"/>
      <c r="DZ7887" s="83"/>
      <c r="EA7887" s="83"/>
      <c r="EJ7887" s="54"/>
      <c r="EK7887" s="22"/>
      <c r="EL7887" s="24"/>
      <c r="EP7887" s="23"/>
      <c r="EQ7887" s="24"/>
      <c r="ER7887" s="22"/>
      <c r="ES7887" s="24"/>
      <c r="ET7887" s="24"/>
      <c r="EU7887" s="23"/>
      <c r="EV7887" s="26"/>
      <c r="EX7887" s="6"/>
      <c r="EY7887" s="24"/>
      <c r="EZ7887" s="109"/>
      <c r="FA7887" s="66"/>
      <c r="FB7887" s="5"/>
      <c r="FC7887" s="68"/>
      <c r="FD7887" s="67"/>
      <c r="FE7887" s="67"/>
      <c r="FF7887" s="64"/>
      <c r="FG7887" s="5"/>
      <c r="FH7887" s="69"/>
      <c r="FI7887" s="6"/>
      <c r="FJ7887" s="5"/>
      <c r="FK7887" s="25"/>
      <c r="FL7887" s="5"/>
    </row>
    <row r="7888" spans="40:168">
      <c r="AN7888" s="14"/>
      <c r="AO7888" s="14"/>
      <c r="AP7888" s="5"/>
      <c r="AQ7888" s="25"/>
      <c r="AR7888" s="25"/>
      <c r="AS7888" s="96"/>
      <c r="AT7888" s="83"/>
      <c r="AU7888" s="14"/>
      <c r="AX7888" s="83"/>
      <c r="AY7888" s="83"/>
      <c r="AZ7888" s="83"/>
      <c r="BA7888" s="83"/>
      <c r="BJ7888" s="54"/>
      <c r="BK7888" s="22"/>
      <c r="BL7888" s="24"/>
      <c r="BP7888" s="23"/>
      <c r="BQ7888" s="24"/>
      <c r="BR7888" s="22"/>
      <c r="BS7888" s="24"/>
      <c r="BT7888" s="24"/>
      <c r="BU7888" s="23"/>
      <c r="BV7888" s="26"/>
      <c r="BX7888" s="6"/>
      <c r="BY7888" s="24"/>
      <c r="BZ7888" s="109"/>
      <c r="CA7888" s="66"/>
      <c r="CB7888" s="5"/>
      <c r="CC7888" s="68"/>
      <c r="CD7888" s="67"/>
      <c r="CE7888" s="67"/>
      <c r="CF7888" s="64"/>
      <c r="CG7888" s="5"/>
      <c r="CH7888" s="69"/>
      <c r="CI7888" s="6"/>
      <c r="CJ7888" s="5"/>
      <c r="CK7888" s="25"/>
      <c r="CL7888" s="5"/>
      <c r="DN7888" s="14"/>
      <c r="DO7888" s="14"/>
      <c r="DP7888" s="5"/>
      <c r="DQ7888" s="25"/>
      <c r="DR7888" s="25"/>
      <c r="DS7888" s="96"/>
      <c r="DT7888" s="83"/>
      <c r="DU7888" s="14"/>
      <c r="DX7888" s="83"/>
      <c r="DY7888" s="83"/>
      <c r="DZ7888" s="83"/>
      <c r="EA7888" s="83"/>
      <c r="EJ7888" s="54"/>
      <c r="EK7888" s="22"/>
      <c r="EL7888" s="24"/>
      <c r="EP7888" s="23"/>
      <c r="EQ7888" s="24"/>
      <c r="ER7888" s="22"/>
      <c r="ES7888" s="24"/>
      <c r="ET7888" s="24"/>
      <c r="EU7888" s="23"/>
      <c r="EV7888" s="26"/>
      <c r="EX7888" s="6"/>
      <c r="EY7888" s="24"/>
      <c r="EZ7888" s="109"/>
      <c r="FA7888" s="66"/>
      <c r="FB7888" s="5"/>
      <c r="FC7888" s="68"/>
      <c r="FD7888" s="67"/>
      <c r="FE7888" s="67"/>
      <c r="FF7888" s="64"/>
      <c r="FG7888" s="5"/>
      <c r="FH7888" s="69"/>
      <c r="FI7888" s="6"/>
      <c r="FJ7888" s="5"/>
      <c r="FK7888" s="25"/>
      <c r="FL7888" s="5"/>
    </row>
    <row r="7889" spans="40:168">
      <c r="AN7889" s="14"/>
      <c r="AO7889" s="14"/>
      <c r="AP7889" s="5"/>
      <c r="AQ7889" s="25"/>
      <c r="AR7889" s="25"/>
      <c r="AS7889" s="96"/>
      <c r="AT7889" s="83"/>
      <c r="AU7889" s="14"/>
      <c r="AX7889" s="83"/>
      <c r="AY7889" s="83"/>
      <c r="AZ7889" s="83"/>
      <c r="BA7889" s="83"/>
      <c r="BJ7889" s="54"/>
      <c r="BK7889" s="22"/>
      <c r="BL7889" s="24"/>
      <c r="BP7889" s="23"/>
      <c r="BQ7889" s="24"/>
      <c r="BR7889" s="22"/>
      <c r="BS7889" s="24"/>
      <c r="BT7889" s="24"/>
      <c r="BU7889" s="23"/>
      <c r="BV7889" s="26"/>
      <c r="BX7889" s="6"/>
      <c r="BY7889" s="24"/>
      <c r="BZ7889" s="109"/>
      <c r="CA7889" s="66"/>
      <c r="CB7889" s="5"/>
      <c r="CC7889" s="68"/>
      <c r="CD7889" s="67"/>
      <c r="CE7889" s="67"/>
      <c r="CF7889" s="64"/>
      <c r="CG7889" s="5"/>
      <c r="CH7889" s="69"/>
      <c r="CI7889" s="6"/>
      <c r="CJ7889" s="5"/>
      <c r="CK7889" s="25"/>
      <c r="CL7889" s="5"/>
      <c r="DN7889" s="14"/>
      <c r="DO7889" s="14"/>
      <c r="DP7889" s="5"/>
      <c r="DQ7889" s="25"/>
      <c r="DR7889" s="25"/>
      <c r="DS7889" s="96"/>
      <c r="DT7889" s="83"/>
      <c r="DU7889" s="14"/>
      <c r="DX7889" s="83"/>
      <c r="DY7889" s="83"/>
      <c r="DZ7889" s="83"/>
      <c r="EA7889" s="83"/>
      <c r="EJ7889" s="54"/>
      <c r="EK7889" s="22"/>
      <c r="EL7889" s="24"/>
      <c r="EP7889" s="23"/>
      <c r="EQ7889" s="24"/>
      <c r="ER7889" s="22"/>
      <c r="ES7889" s="24"/>
      <c r="ET7889" s="24"/>
      <c r="EU7889" s="23"/>
      <c r="EV7889" s="26"/>
      <c r="EX7889" s="6"/>
      <c r="EY7889" s="24"/>
      <c r="EZ7889" s="109"/>
      <c r="FA7889" s="66"/>
      <c r="FB7889" s="5"/>
      <c r="FC7889" s="68"/>
      <c r="FD7889" s="67"/>
      <c r="FE7889" s="67"/>
      <c r="FF7889" s="64"/>
      <c r="FG7889" s="5"/>
      <c r="FH7889" s="69"/>
      <c r="FI7889" s="6"/>
      <c r="FJ7889" s="5"/>
      <c r="FK7889" s="25"/>
      <c r="FL7889" s="5"/>
    </row>
    <row r="7890" spans="40:168">
      <c r="AN7890" s="14"/>
      <c r="AO7890" s="14"/>
      <c r="AP7890" s="5"/>
      <c r="AQ7890" s="25"/>
      <c r="AR7890" s="25"/>
      <c r="AS7890" s="96"/>
      <c r="AT7890" s="83"/>
      <c r="AU7890" s="14"/>
      <c r="AX7890" s="83"/>
      <c r="AY7890" s="83"/>
      <c r="AZ7890" s="83"/>
      <c r="BA7890" s="83"/>
      <c r="BJ7890" s="54"/>
      <c r="BK7890" s="22"/>
      <c r="BL7890" s="24"/>
      <c r="BP7890" s="23"/>
      <c r="BQ7890" s="24"/>
      <c r="BR7890" s="22"/>
      <c r="BS7890" s="24"/>
      <c r="BT7890" s="24"/>
      <c r="BU7890" s="23"/>
      <c r="BV7890" s="26"/>
      <c r="BX7890" s="6"/>
      <c r="BY7890" s="24"/>
      <c r="BZ7890" s="109"/>
      <c r="CA7890" s="66"/>
      <c r="CB7890" s="5"/>
      <c r="CC7890" s="68"/>
      <c r="CD7890" s="67"/>
      <c r="CE7890" s="67"/>
      <c r="CF7890" s="64"/>
      <c r="CG7890" s="5"/>
      <c r="CH7890" s="69"/>
      <c r="CI7890" s="6"/>
      <c r="CJ7890" s="5"/>
      <c r="CK7890" s="25"/>
      <c r="CL7890" s="5"/>
      <c r="DN7890" s="14"/>
      <c r="DO7890" s="14"/>
      <c r="DP7890" s="5"/>
      <c r="DQ7890" s="25"/>
      <c r="DR7890" s="25"/>
      <c r="DS7890" s="96"/>
      <c r="DT7890" s="83"/>
      <c r="DU7890" s="14"/>
      <c r="DX7890" s="83"/>
      <c r="DY7890" s="83"/>
      <c r="DZ7890" s="83"/>
      <c r="EA7890" s="83"/>
      <c r="EJ7890" s="54"/>
      <c r="EK7890" s="22"/>
      <c r="EL7890" s="24"/>
      <c r="EP7890" s="23"/>
      <c r="EQ7890" s="24"/>
      <c r="ER7890" s="22"/>
      <c r="ES7890" s="24"/>
      <c r="ET7890" s="24"/>
      <c r="EU7890" s="23"/>
      <c r="EV7890" s="26"/>
      <c r="EX7890" s="6"/>
      <c r="EY7890" s="24"/>
      <c r="EZ7890" s="109"/>
      <c r="FA7890" s="66"/>
      <c r="FB7890" s="5"/>
      <c r="FC7890" s="68"/>
      <c r="FD7890" s="67"/>
      <c r="FE7890" s="67"/>
      <c r="FF7890" s="64"/>
      <c r="FG7890" s="5"/>
      <c r="FH7890" s="69"/>
      <c r="FI7890" s="6"/>
      <c r="FJ7890" s="5"/>
      <c r="FK7890" s="25"/>
      <c r="FL7890" s="5"/>
    </row>
    <row r="7891" spans="40:168">
      <c r="AN7891" s="14"/>
      <c r="AO7891" s="14"/>
      <c r="AP7891" s="5"/>
      <c r="AQ7891" s="25"/>
      <c r="AR7891" s="25"/>
      <c r="AS7891" s="96"/>
      <c r="AT7891" s="83"/>
      <c r="AU7891" s="14"/>
      <c r="AX7891" s="83"/>
      <c r="AY7891" s="83"/>
      <c r="AZ7891" s="83"/>
      <c r="BA7891" s="83"/>
      <c r="BJ7891" s="54"/>
      <c r="BK7891" s="22"/>
      <c r="BL7891" s="24"/>
      <c r="BP7891" s="23"/>
      <c r="BQ7891" s="24"/>
      <c r="BR7891" s="22"/>
      <c r="BS7891" s="24"/>
      <c r="BT7891" s="24"/>
      <c r="BU7891" s="23"/>
      <c r="BV7891" s="26"/>
      <c r="BX7891" s="6"/>
      <c r="BY7891" s="24"/>
      <c r="BZ7891" s="109"/>
      <c r="CA7891" s="66"/>
      <c r="CB7891" s="5"/>
      <c r="CC7891" s="68"/>
      <c r="CD7891" s="67"/>
      <c r="CE7891" s="67"/>
      <c r="CF7891" s="64"/>
      <c r="CG7891" s="5"/>
      <c r="CH7891" s="69"/>
      <c r="CI7891" s="6"/>
      <c r="CJ7891" s="5"/>
      <c r="CK7891" s="25"/>
      <c r="CL7891" s="5"/>
      <c r="DN7891" s="14"/>
      <c r="DO7891" s="14"/>
      <c r="DP7891" s="5"/>
      <c r="DQ7891" s="25"/>
      <c r="DR7891" s="25"/>
      <c r="DS7891" s="96"/>
      <c r="DT7891" s="83"/>
      <c r="DU7891" s="14"/>
      <c r="DX7891" s="83"/>
      <c r="DY7891" s="83"/>
      <c r="DZ7891" s="83"/>
      <c r="EA7891" s="83"/>
      <c r="EJ7891" s="54"/>
      <c r="EK7891" s="22"/>
      <c r="EL7891" s="24"/>
      <c r="EP7891" s="23"/>
      <c r="EQ7891" s="24"/>
      <c r="ER7891" s="22"/>
      <c r="ES7891" s="24"/>
      <c r="ET7891" s="24"/>
      <c r="EU7891" s="23"/>
      <c r="EV7891" s="26"/>
      <c r="EX7891" s="6"/>
      <c r="EY7891" s="24"/>
      <c r="EZ7891" s="109"/>
      <c r="FA7891" s="66"/>
      <c r="FB7891" s="5"/>
      <c r="FC7891" s="68"/>
      <c r="FD7891" s="67"/>
      <c r="FE7891" s="67"/>
      <c r="FF7891" s="64"/>
      <c r="FG7891" s="5"/>
      <c r="FH7891" s="69"/>
      <c r="FI7891" s="6"/>
      <c r="FJ7891" s="5"/>
      <c r="FK7891" s="25"/>
      <c r="FL7891" s="5"/>
    </row>
    <row r="7892" spans="40:168">
      <c r="AN7892" s="14"/>
      <c r="AO7892" s="14"/>
      <c r="AP7892" s="5"/>
      <c r="AQ7892" s="25"/>
      <c r="AR7892" s="25"/>
      <c r="AS7892" s="96"/>
      <c r="AT7892" s="83"/>
      <c r="AU7892" s="14"/>
      <c r="AX7892" s="83"/>
      <c r="AY7892" s="83"/>
      <c r="AZ7892" s="83"/>
      <c r="BA7892" s="83"/>
      <c r="BJ7892" s="54"/>
      <c r="BK7892" s="22"/>
      <c r="BL7892" s="24"/>
      <c r="BP7892" s="23"/>
      <c r="BQ7892" s="24"/>
      <c r="BR7892" s="22"/>
      <c r="BS7892" s="24"/>
      <c r="BT7892" s="24"/>
      <c r="BU7892" s="23"/>
      <c r="BV7892" s="26"/>
      <c r="BX7892" s="6"/>
      <c r="BY7892" s="24"/>
      <c r="BZ7892" s="109"/>
      <c r="CA7892" s="66"/>
      <c r="CB7892" s="5"/>
      <c r="CC7892" s="68"/>
      <c r="CD7892" s="67"/>
      <c r="CE7892" s="67"/>
      <c r="CF7892" s="64"/>
      <c r="CG7892" s="5"/>
      <c r="CH7892" s="69"/>
      <c r="CI7892" s="6"/>
      <c r="CJ7892" s="5"/>
      <c r="CK7892" s="25"/>
      <c r="CL7892" s="5"/>
      <c r="DN7892" s="14"/>
      <c r="DO7892" s="14"/>
      <c r="DP7892" s="5"/>
      <c r="DQ7892" s="25"/>
      <c r="DR7892" s="25"/>
      <c r="DS7892" s="96"/>
      <c r="DT7892" s="83"/>
      <c r="DU7892" s="14"/>
      <c r="DX7892" s="83"/>
      <c r="DY7892" s="83"/>
      <c r="DZ7892" s="83"/>
      <c r="EA7892" s="83"/>
      <c r="EJ7892" s="54"/>
      <c r="EK7892" s="22"/>
      <c r="EL7892" s="24"/>
      <c r="EP7892" s="23"/>
      <c r="EQ7892" s="24"/>
      <c r="ER7892" s="22"/>
      <c r="ES7892" s="24"/>
      <c r="ET7892" s="24"/>
      <c r="EU7892" s="23"/>
      <c r="EV7892" s="26"/>
      <c r="EX7892" s="6"/>
      <c r="EY7892" s="24"/>
      <c r="EZ7892" s="109"/>
      <c r="FA7892" s="66"/>
      <c r="FB7892" s="5"/>
      <c r="FC7892" s="68"/>
      <c r="FD7892" s="67"/>
      <c r="FE7892" s="67"/>
      <c r="FF7892" s="64"/>
      <c r="FG7892" s="5"/>
      <c r="FH7892" s="69"/>
      <c r="FI7892" s="6"/>
      <c r="FJ7892" s="5"/>
      <c r="FK7892" s="25"/>
      <c r="FL7892" s="5"/>
    </row>
    <row r="7893" spans="40:168">
      <c r="AN7893" s="14"/>
      <c r="AO7893" s="14"/>
      <c r="AP7893" s="5"/>
      <c r="AQ7893" s="25"/>
      <c r="AR7893" s="25"/>
      <c r="AS7893" s="96"/>
      <c r="AT7893" s="83"/>
      <c r="AU7893" s="14"/>
      <c r="AX7893" s="83"/>
      <c r="AY7893" s="83"/>
      <c r="AZ7893" s="83"/>
      <c r="BA7893" s="83"/>
      <c r="BJ7893" s="54"/>
      <c r="BK7893" s="22"/>
      <c r="BL7893" s="24"/>
      <c r="BP7893" s="23"/>
      <c r="BQ7893" s="24"/>
      <c r="BR7893" s="22"/>
      <c r="BS7893" s="24"/>
      <c r="BT7893" s="24"/>
      <c r="BU7893" s="23"/>
      <c r="BV7893" s="26"/>
      <c r="BX7893" s="6"/>
      <c r="BY7893" s="24"/>
      <c r="BZ7893" s="109"/>
      <c r="CA7893" s="66"/>
      <c r="CB7893" s="5"/>
      <c r="CC7893" s="68"/>
      <c r="CD7893" s="67"/>
      <c r="CE7893" s="67"/>
      <c r="CF7893" s="64"/>
      <c r="CG7893" s="5"/>
      <c r="CH7893" s="69"/>
      <c r="CI7893" s="6"/>
      <c r="CJ7893" s="5"/>
      <c r="CK7893" s="25"/>
      <c r="CL7893" s="5"/>
      <c r="DN7893" s="14"/>
      <c r="DO7893" s="14"/>
      <c r="DP7893" s="5"/>
      <c r="DQ7893" s="25"/>
      <c r="DR7893" s="25"/>
      <c r="DS7893" s="96"/>
      <c r="DT7893" s="83"/>
      <c r="DU7893" s="14"/>
      <c r="DX7893" s="83"/>
      <c r="DY7893" s="83"/>
      <c r="DZ7893" s="83"/>
      <c r="EA7893" s="83"/>
      <c r="EJ7893" s="54"/>
      <c r="EK7893" s="22"/>
      <c r="EL7893" s="24"/>
      <c r="EP7893" s="23"/>
      <c r="EQ7893" s="24"/>
      <c r="ER7893" s="22"/>
      <c r="ES7893" s="24"/>
      <c r="ET7893" s="24"/>
      <c r="EU7893" s="23"/>
      <c r="EV7893" s="26"/>
      <c r="EX7893" s="6"/>
      <c r="EY7893" s="24"/>
      <c r="EZ7893" s="109"/>
      <c r="FA7893" s="66"/>
      <c r="FB7893" s="5"/>
      <c r="FC7893" s="68"/>
      <c r="FD7893" s="67"/>
      <c r="FE7893" s="67"/>
      <c r="FF7893" s="64"/>
      <c r="FG7893" s="5"/>
      <c r="FH7893" s="69"/>
      <c r="FI7893" s="6"/>
      <c r="FJ7893" s="5"/>
      <c r="FK7893" s="25"/>
      <c r="FL7893" s="5"/>
    </row>
    <row r="7894" spans="40:168">
      <c r="AN7894" s="14"/>
      <c r="AO7894" s="14"/>
      <c r="AP7894" s="5"/>
      <c r="AQ7894" s="25"/>
      <c r="AR7894" s="25"/>
      <c r="AS7894" s="96"/>
      <c r="AT7894" s="83"/>
      <c r="AU7894" s="14"/>
      <c r="AX7894" s="83"/>
      <c r="AY7894" s="83"/>
      <c r="AZ7894" s="83"/>
      <c r="BA7894" s="83"/>
      <c r="BJ7894" s="54"/>
      <c r="BK7894" s="22"/>
      <c r="BL7894" s="24"/>
      <c r="BP7894" s="23"/>
      <c r="BQ7894" s="24"/>
      <c r="BR7894" s="22"/>
      <c r="BS7894" s="24"/>
      <c r="BT7894" s="24"/>
      <c r="BU7894" s="23"/>
      <c r="BV7894" s="26"/>
      <c r="BX7894" s="6"/>
      <c r="BY7894" s="24"/>
      <c r="BZ7894" s="109"/>
      <c r="CA7894" s="66"/>
      <c r="CB7894" s="5"/>
      <c r="CC7894" s="68"/>
      <c r="CD7894" s="67"/>
      <c r="CE7894" s="67"/>
      <c r="CF7894" s="64"/>
      <c r="CG7894" s="5"/>
      <c r="CH7894" s="69"/>
      <c r="CI7894" s="6"/>
      <c r="CJ7894" s="5"/>
      <c r="CK7894" s="25"/>
      <c r="CL7894" s="5"/>
      <c r="DN7894" s="14"/>
      <c r="DO7894" s="14"/>
      <c r="DP7894" s="5"/>
      <c r="DQ7894" s="25"/>
      <c r="DR7894" s="25"/>
      <c r="DS7894" s="96"/>
      <c r="DT7894" s="83"/>
      <c r="DU7894" s="14"/>
      <c r="DX7894" s="83"/>
      <c r="DY7894" s="83"/>
      <c r="DZ7894" s="83"/>
      <c r="EA7894" s="83"/>
      <c r="EJ7894" s="54"/>
      <c r="EK7894" s="22"/>
      <c r="EL7894" s="24"/>
      <c r="EP7894" s="23"/>
      <c r="EQ7894" s="24"/>
      <c r="ER7894" s="22"/>
      <c r="ES7894" s="24"/>
      <c r="ET7894" s="24"/>
      <c r="EU7894" s="23"/>
      <c r="EV7894" s="26"/>
      <c r="EX7894" s="6"/>
      <c r="EY7894" s="24"/>
      <c r="EZ7894" s="109"/>
      <c r="FA7894" s="66"/>
      <c r="FB7894" s="5"/>
      <c r="FC7894" s="68"/>
      <c r="FD7894" s="67"/>
      <c r="FE7894" s="67"/>
      <c r="FF7894" s="64"/>
      <c r="FG7894" s="5"/>
      <c r="FH7894" s="69"/>
      <c r="FI7894" s="6"/>
      <c r="FJ7894" s="5"/>
      <c r="FK7894" s="25"/>
      <c r="FL7894" s="5"/>
    </row>
    <row r="7895" spans="40:168">
      <c r="AN7895" s="14"/>
      <c r="AO7895" s="14"/>
      <c r="AP7895" s="5"/>
      <c r="AQ7895" s="25"/>
      <c r="AR7895" s="25"/>
      <c r="AS7895" s="96"/>
      <c r="AT7895" s="83"/>
      <c r="AU7895" s="14"/>
      <c r="AX7895" s="83"/>
      <c r="AY7895" s="83"/>
      <c r="AZ7895" s="83"/>
      <c r="BA7895" s="83"/>
      <c r="BJ7895" s="54"/>
      <c r="BK7895" s="22"/>
      <c r="BL7895" s="24"/>
      <c r="BP7895" s="23"/>
      <c r="BQ7895" s="24"/>
      <c r="BR7895" s="22"/>
      <c r="BS7895" s="24"/>
      <c r="BT7895" s="24"/>
      <c r="BU7895" s="23"/>
      <c r="BV7895" s="26"/>
      <c r="BX7895" s="6"/>
      <c r="BY7895" s="24"/>
      <c r="BZ7895" s="109"/>
      <c r="CA7895" s="66"/>
      <c r="CB7895" s="5"/>
      <c r="CC7895" s="68"/>
      <c r="CD7895" s="67"/>
      <c r="CE7895" s="67"/>
      <c r="CF7895" s="64"/>
      <c r="CG7895" s="5"/>
      <c r="CH7895" s="69"/>
      <c r="CI7895" s="6"/>
      <c r="CJ7895" s="5"/>
      <c r="CK7895" s="25"/>
      <c r="CL7895" s="5"/>
      <c r="DN7895" s="14"/>
      <c r="DO7895" s="14"/>
      <c r="DP7895" s="5"/>
      <c r="DQ7895" s="25"/>
      <c r="DR7895" s="25"/>
      <c r="DS7895" s="96"/>
      <c r="DT7895" s="83"/>
      <c r="DU7895" s="14"/>
      <c r="DX7895" s="83"/>
      <c r="DY7895" s="83"/>
      <c r="DZ7895" s="83"/>
      <c r="EA7895" s="83"/>
      <c r="EJ7895" s="54"/>
      <c r="EK7895" s="22"/>
      <c r="EL7895" s="24"/>
      <c r="EP7895" s="23"/>
      <c r="EQ7895" s="24"/>
      <c r="ER7895" s="22"/>
      <c r="ES7895" s="24"/>
      <c r="ET7895" s="24"/>
      <c r="EU7895" s="23"/>
      <c r="EV7895" s="26"/>
      <c r="EX7895" s="6"/>
      <c r="EY7895" s="24"/>
      <c r="EZ7895" s="109"/>
      <c r="FA7895" s="66"/>
      <c r="FB7895" s="5"/>
      <c r="FC7895" s="68"/>
      <c r="FD7895" s="67"/>
      <c r="FE7895" s="67"/>
      <c r="FF7895" s="64"/>
      <c r="FG7895" s="5"/>
      <c r="FH7895" s="69"/>
      <c r="FI7895" s="6"/>
      <c r="FJ7895" s="5"/>
      <c r="FK7895" s="25"/>
      <c r="FL7895" s="5"/>
    </row>
    <row r="7896" spans="40:168">
      <c r="AN7896" s="14"/>
      <c r="AO7896" s="14"/>
      <c r="AP7896" s="5"/>
      <c r="AQ7896" s="25"/>
      <c r="AR7896" s="25"/>
      <c r="AS7896" s="96"/>
      <c r="AT7896" s="83"/>
      <c r="AU7896" s="14"/>
      <c r="AX7896" s="83"/>
      <c r="AY7896" s="83"/>
      <c r="AZ7896" s="83"/>
      <c r="BA7896" s="83"/>
      <c r="BJ7896" s="54"/>
      <c r="BK7896" s="22"/>
      <c r="BL7896" s="24"/>
      <c r="BP7896" s="23"/>
      <c r="BQ7896" s="24"/>
      <c r="BR7896" s="22"/>
      <c r="BS7896" s="24"/>
      <c r="BT7896" s="24"/>
      <c r="BU7896" s="23"/>
      <c r="BV7896" s="26"/>
      <c r="BX7896" s="6"/>
      <c r="BY7896" s="24"/>
      <c r="BZ7896" s="109"/>
      <c r="CA7896" s="66"/>
      <c r="CB7896" s="5"/>
      <c r="CC7896" s="68"/>
      <c r="CD7896" s="67"/>
      <c r="CE7896" s="67"/>
      <c r="CF7896" s="64"/>
      <c r="CG7896" s="5"/>
      <c r="CH7896" s="69"/>
      <c r="CI7896" s="6"/>
      <c r="CJ7896" s="5"/>
      <c r="CK7896" s="25"/>
      <c r="CL7896" s="5"/>
      <c r="DN7896" s="14"/>
      <c r="DO7896" s="14"/>
      <c r="DP7896" s="5"/>
      <c r="DQ7896" s="25"/>
      <c r="DR7896" s="25"/>
      <c r="DS7896" s="96"/>
      <c r="DT7896" s="83"/>
      <c r="DU7896" s="14"/>
      <c r="DX7896" s="83"/>
      <c r="DY7896" s="83"/>
      <c r="DZ7896" s="83"/>
      <c r="EA7896" s="83"/>
      <c r="EJ7896" s="54"/>
      <c r="EK7896" s="22"/>
      <c r="EL7896" s="24"/>
      <c r="EP7896" s="23"/>
      <c r="EQ7896" s="24"/>
      <c r="ER7896" s="22"/>
      <c r="ES7896" s="24"/>
      <c r="ET7896" s="24"/>
      <c r="EU7896" s="23"/>
      <c r="EV7896" s="26"/>
      <c r="EX7896" s="6"/>
      <c r="EY7896" s="24"/>
      <c r="EZ7896" s="109"/>
      <c r="FA7896" s="66"/>
      <c r="FB7896" s="5"/>
      <c r="FC7896" s="68"/>
      <c r="FD7896" s="67"/>
      <c r="FE7896" s="67"/>
      <c r="FF7896" s="64"/>
      <c r="FG7896" s="5"/>
      <c r="FH7896" s="69"/>
      <c r="FI7896" s="6"/>
      <c r="FJ7896" s="5"/>
      <c r="FK7896" s="25"/>
      <c r="FL7896" s="5"/>
    </row>
    <row r="7897" spans="40:168">
      <c r="AN7897" s="14"/>
      <c r="AO7897" s="14"/>
      <c r="AP7897" s="5"/>
      <c r="AQ7897" s="25"/>
      <c r="AR7897" s="25"/>
      <c r="AS7897" s="96"/>
      <c r="AT7897" s="83"/>
      <c r="AU7897" s="14"/>
      <c r="AX7897" s="83"/>
      <c r="AY7897" s="83"/>
      <c r="AZ7897" s="83"/>
      <c r="BA7897" s="83"/>
      <c r="BJ7897" s="54"/>
      <c r="BK7897" s="22"/>
      <c r="BL7897" s="24"/>
      <c r="BP7897" s="23"/>
      <c r="BQ7897" s="24"/>
      <c r="BR7897" s="22"/>
      <c r="BS7897" s="24"/>
      <c r="BT7897" s="24"/>
      <c r="BU7897" s="23"/>
      <c r="BV7897" s="26"/>
      <c r="BX7897" s="6"/>
      <c r="BY7897" s="24"/>
      <c r="BZ7897" s="109"/>
      <c r="CA7897" s="66"/>
      <c r="CB7897" s="5"/>
      <c r="CC7897" s="68"/>
      <c r="CD7897" s="67"/>
      <c r="CE7897" s="67"/>
      <c r="CF7897" s="64"/>
      <c r="CG7897" s="5"/>
      <c r="CH7897" s="69"/>
      <c r="CI7897" s="6"/>
      <c r="CJ7897" s="5"/>
      <c r="CK7897" s="25"/>
      <c r="CL7897" s="5"/>
      <c r="DN7897" s="14"/>
      <c r="DO7897" s="14"/>
      <c r="DP7897" s="5"/>
      <c r="DQ7897" s="25"/>
      <c r="DR7897" s="25"/>
      <c r="DS7897" s="96"/>
      <c r="DT7897" s="83"/>
      <c r="DU7897" s="14"/>
      <c r="DX7897" s="83"/>
      <c r="DY7897" s="83"/>
      <c r="DZ7897" s="83"/>
      <c r="EA7897" s="83"/>
      <c r="EJ7897" s="54"/>
      <c r="EK7897" s="22"/>
      <c r="EL7897" s="24"/>
      <c r="EP7897" s="23"/>
      <c r="EQ7897" s="24"/>
      <c r="ER7897" s="22"/>
      <c r="ES7897" s="24"/>
      <c r="ET7897" s="24"/>
      <c r="EU7897" s="23"/>
      <c r="EV7897" s="26"/>
      <c r="EX7897" s="6"/>
      <c r="EY7897" s="24"/>
      <c r="EZ7897" s="109"/>
      <c r="FA7897" s="66"/>
      <c r="FB7897" s="5"/>
      <c r="FC7897" s="68"/>
      <c r="FD7897" s="67"/>
      <c r="FE7897" s="67"/>
      <c r="FF7897" s="64"/>
      <c r="FG7897" s="5"/>
      <c r="FH7897" s="69"/>
      <c r="FI7897" s="6"/>
      <c r="FJ7897" s="5"/>
      <c r="FK7897" s="25"/>
      <c r="FL7897" s="5"/>
    </row>
    <row r="7898" spans="40:168">
      <c r="AN7898" s="14"/>
      <c r="AO7898" s="14"/>
      <c r="AP7898" s="5"/>
      <c r="AQ7898" s="25"/>
      <c r="AR7898" s="25"/>
      <c r="AS7898" s="96"/>
      <c r="AT7898" s="83"/>
      <c r="AU7898" s="14"/>
      <c r="AX7898" s="83"/>
      <c r="AY7898" s="83"/>
      <c r="AZ7898" s="83"/>
      <c r="BA7898" s="83"/>
      <c r="BJ7898" s="54"/>
      <c r="BK7898" s="22"/>
      <c r="BL7898" s="24"/>
      <c r="BP7898" s="23"/>
      <c r="BQ7898" s="24"/>
      <c r="BR7898" s="22"/>
      <c r="BS7898" s="24"/>
      <c r="BT7898" s="24"/>
      <c r="BU7898" s="23"/>
      <c r="BV7898" s="26"/>
      <c r="BX7898" s="6"/>
      <c r="BY7898" s="24"/>
      <c r="BZ7898" s="109"/>
      <c r="CA7898" s="66"/>
      <c r="CB7898" s="5"/>
      <c r="CC7898" s="68"/>
      <c r="CD7898" s="67"/>
      <c r="CE7898" s="67"/>
      <c r="CF7898" s="64"/>
      <c r="CG7898" s="5"/>
      <c r="CH7898" s="69"/>
      <c r="CI7898" s="6"/>
      <c r="CJ7898" s="5"/>
      <c r="CK7898" s="25"/>
      <c r="CL7898" s="5"/>
      <c r="DN7898" s="14"/>
      <c r="DO7898" s="14"/>
      <c r="DP7898" s="5"/>
      <c r="DQ7898" s="25"/>
      <c r="DR7898" s="25"/>
      <c r="DS7898" s="96"/>
      <c r="DT7898" s="83"/>
      <c r="DU7898" s="14"/>
      <c r="DX7898" s="83"/>
      <c r="DY7898" s="83"/>
      <c r="DZ7898" s="83"/>
      <c r="EA7898" s="83"/>
      <c r="EJ7898" s="54"/>
      <c r="EK7898" s="22"/>
      <c r="EL7898" s="24"/>
      <c r="EP7898" s="23"/>
      <c r="EQ7898" s="24"/>
      <c r="ER7898" s="22"/>
      <c r="ES7898" s="24"/>
      <c r="ET7898" s="24"/>
      <c r="EU7898" s="23"/>
      <c r="EV7898" s="26"/>
      <c r="EX7898" s="6"/>
      <c r="EY7898" s="24"/>
      <c r="EZ7898" s="109"/>
      <c r="FA7898" s="66"/>
      <c r="FB7898" s="5"/>
      <c r="FC7898" s="68"/>
      <c r="FD7898" s="67"/>
      <c r="FE7898" s="67"/>
      <c r="FF7898" s="64"/>
      <c r="FG7898" s="5"/>
      <c r="FH7898" s="69"/>
      <c r="FI7898" s="6"/>
      <c r="FJ7898" s="5"/>
      <c r="FK7898" s="25"/>
      <c r="FL7898" s="5"/>
    </row>
    <row r="7899" spans="40:168">
      <c r="AN7899" s="14"/>
      <c r="AO7899" s="14"/>
      <c r="AP7899" s="5"/>
      <c r="AQ7899" s="25"/>
      <c r="AR7899" s="25"/>
      <c r="AS7899" s="96"/>
      <c r="AT7899" s="83"/>
      <c r="AU7899" s="14"/>
      <c r="AX7899" s="83"/>
      <c r="AY7899" s="83"/>
      <c r="AZ7899" s="83"/>
      <c r="BA7899" s="83"/>
      <c r="BJ7899" s="54"/>
      <c r="BK7899" s="22"/>
      <c r="BL7899" s="24"/>
      <c r="BP7899" s="23"/>
      <c r="BQ7899" s="24"/>
      <c r="BR7899" s="22"/>
      <c r="BS7899" s="24"/>
      <c r="BT7899" s="24"/>
      <c r="BU7899" s="23"/>
      <c r="BV7899" s="26"/>
      <c r="BX7899" s="6"/>
      <c r="BY7899" s="24"/>
      <c r="BZ7899" s="109"/>
      <c r="CA7899" s="66"/>
      <c r="CB7899" s="5"/>
      <c r="CC7899" s="68"/>
      <c r="CD7899" s="67"/>
      <c r="CE7899" s="67"/>
      <c r="CF7899" s="64"/>
      <c r="CG7899" s="5"/>
      <c r="CH7899" s="69"/>
      <c r="CI7899" s="6"/>
      <c r="CJ7899" s="5"/>
      <c r="CK7899" s="25"/>
      <c r="CL7899" s="5"/>
      <c r="DN7899" s="14"/>
      <c r="DO7899" s="14"/>
      <c r="DP7899" s="5"/>
      <c r="DQ7899" s="25"/>
      <c r="DR7899" s="25"/>
      <c r="DS7899" s="96"/>
      <c r="DT7899" s="83"/>
      <c r="DU7899" s="14"/>
      <c r="DX7899" s="83"/>
      <c r="DY7899" s="83"/>
      <c r="DZ7899" s="83"/>
      <c r="EA7899" s="83"/>
      <c r="EJ7899" s="54"/>
      <c r="EK7899" s="22"/>
      <c r="EL7899" s="24"/>
      <c r="EP7899" s="23"/>
      <c r="EQ7899" s="24"/>
      <c r="ER7899" s="22"/>
      <c r="ES7899" s="24"/>
      <c r="ET7899" s="24"/>
      <c r="EU7899" s="23"/>
      <c r="EV7899" s="26"/>
      <c r="EX7899" s="6"/>
      <c r="EY7899" s="24"/>
      <c r="EZ7899" s="109"/>
      <c r="FA7899" s="66"/>
      <c r="FB7899" s="5"/>
      <c r="FC7899" s="68"/>
      <c r="FD7899" s="67"/>
      <c r="FE7899" s="67"/>
      <c r="FF7899" s="64"/>
      <c r="FG7899" s="5"/>
      <c r="FH7899" s="69"/>
      <c r="FI7899" s="6"/>
      <c r="FJ7899" s="5"/>
      <c r="FK7899" s="25"/>
      <c r="FL7899" s="5"/>
    </row>
    <row r="7900" spans="40:168">
      <c r="AN7900" s="14"/>
      <c r="AO7900" s="14"/>
      <c r="AP7900" s="5"/>
      <c r="AQ7900" s="25"/>
      <c r="AR7900" s="25"/>
      <c r="AS7900" s="96"/>
      <c r="AT7900" s="83"/>
      <c r="AU7900" s="14"/>
      <c r="AX7900" s="83"/>
      <c r="AY7900" s="83"/>
      <c r="AZ7900" s="83"/>
      <c r="BA7900" s="83"/>
      <c r="BJ7900" s="54"/>
      <c r="BK7900" s="22"/>
      <c r="BL7900" s="24"/>
      <c r="BP7900" s="23"/>
      <c r="BQ7900" s="24"/>
      <c r="BR7900" s="22"/>
      <c r="BS7900" s="24"/>
      <c r="BT7900" s="24"/>
      <c r="BU7900" s="23"/>
      <c r="BV7900" s="26"/>
      <c r="BX7900" s="6"/>
      <c r="BY7900" s="24"/>
      <c r="BZ7900" s="109"/>
      <c r="CA7900" s="66"/>
      <c r="CB7900" s="5"/>
      <c r="CC7900" s="68"/>
      <c r="CD7900" s="67"/>
      <c r="CE7900" s="67"/>
      <c r="CF7900" s="64"/>
      <c r="CG7900" s="5"/>
      <c r="CH7900" s="69"/>
      <c r="CI7900" s="6"/>
      <c r="CJ7900" s="5"/>
      <c r="CK7900" s="25"/>
      <c r="CL7900" s="5"/>
      <c r="DN7900" s="14"/>
      <c r="DO7900" s="14"/>
      <c r="DP7900" s="5"/>
      <c r="DQ7900" s="25"/>
      <c r="DR7900" s="25"/>
      <c r="DS7900" s="96"/>
      <c r="DT7900" s="83"/>
      <c r="DU7900" s="14"/>
      <c r="DX7900" s="83"/>
      <c r="DY7900" s="83"/>
      <c r="DZ7900" s="83"/>
      <c r="EA7900" s="83"/>
      <c r="EJ7900" s="54"/>
      <c r="EK7900" s="22"/>
      <c r="EL7900" s="24"/>
      <c r="EP7900" s="23"/>
      <c r="EQ7900" s="24"/>
      <c r="ER7900" s="22"/>
      <c r="ES7900" s="24"/>
      <c r="ET7900" s="24"/>
      <c r="EU7900" s="23"/>
      <c r="EV7900" s="26"/>
      <c r="EX7900" s="6"/>
      <c r="EY7900" s="24"/>
      <c r="EZ7900" s="109"/>
      <c r="FA7900" s="66"/>
      <c r="FB7900" s="5"/>
      <c r="FC7900" s="68"/>
      <c r="FD7900" s="67"/>
      <c r="FE7900" s="67"/>
      <c r="FF7900" s="64"/>
      <c r="FG7900" s="5"/>
      <c r="FH7900" s="69"/>
      <c r="FI7900" s="6"/>
      <c r="FJ7900" s="5"/>
      <c r="FK7900" s="25"/>
      <c r="FL7900" s="5"/>
    </row>
    <row r="7901" spans="40:168">
      <c r="AN7901" s="14"/>
      <c r="AO7901" s="14"/>
      <c r="AP7901" s="5"/>
      <c r="AQ7901" s="25"/>
      <c r="AR7901" s="25"/>
      <c r="AS7901" s="96"/>
      <c r="AT7901" s="83"/>
      <c r="AU7901" s="14"/>
      <c r="AX7901" s="83"/>
      <c r="AY7901" s="83"/>
      <c r="AZ7901" s="83"/>
      <c r="BA7901" s="83"/>
      <c r="BJ7901" s="54"/>
      <c r="BK7901" s="22"/>
      <c r="BL7901" s="24"/>
      <c r="BP7901" s="23"/>
      <c r="BQ7901" s="24"/>
      <c r="BR7901" s="22"/>
      <c r="BS7901" s="24"/>
      <c r="BT7901" s="24"/>
      <c r="BU7901" s="23"/>
      <c r="BV7901" s="26"/>
      <c r="BX7901" s="6"/>
      <c r="BY7901" s="24"/>
      <c r="BZ7901" s="109"/>
      <c r="CA7901" s="66"/>
      <c r="CB7901" s="5"/>
      <c r="CC7901" s="68"/>
      <c r="CD7901" s="67"/>
      <c r="CE7901" s="67"/>
      <c r="CF7901" s="64"/>
      <c r="CG7901" s="5"/>
      <c r="CH7901" s="69"/>
      <c r="CI7901" s="6"/>
      <c r="CJ7901" s="5"/>
      <c r="CK7901" s="25"/>
      <c r="CL7901" s="5"/>
      <c r="DN7901" s="14"/>
      <c r="DO7901" s="14"/>
      <c r="DP7901" s="5"/>
      <c r="DQ7901" s="25"/>
      <c r="DR7901" s="25"/>
      <c r="DS7901" s="96"/>
      <c r="DT7901" s="83"/>
      <c r="DU7901" s="14"/>
      <c r="DX7901" s="83"/>
      <c r="DY7901" s="83"/>
      <c r="DZ7901" s="83"/>
      <c r="EA7901" s="83"/>
      <c r="EJ7901" s="54"/>
      <c r="EK7901" s="22"/>
      <c r="EL7901" s="24"/>
      <c r="EP7901" s="23"/>
      <c r="EQ7901" s="24"/>
      <c r="ER7901" s="22"/>
      <c r="ES7901" s="24"/>
      <c r="ET7901" s="24"/>
      <c r="EU7901" s="23"/>
      <c r="EV7901" s="26"/>
      <c r="EX7901" s="6"/>
      <c r="EY7901" s="24"/>
      <c r="EZ7901" s="109"/>
      <c r="FA7901" s="66"/>
      <c r="FB7901" s="5"/>
      <c r="FC7901" s="68"/>
      <c r="FD7901" s="67"/>
      <c r="FE7901" s="67"/>
      <c r="FF7901" s="64"/>
      <c r="FG7901" s="5"/>
      <c r="FH7901" s="69"/>
      <c r="FI7901" s="6"/>
      <c r="FJ7901" s="5"/>
      <c r="FK7901" s="25"/>
      <c r="FL7901" s="5"/>
    </row>
    <row r="7902" spans="40:168">
      <c r="AN7902" s="14"/>
      <c r="AO7902" s="14"/>
      <c r="AP7902" s="5"/>
      <c r="AQ7902" s="25"/>
      <c r="AR7902" s="25"/>
      <c r="AS7902" s="96"/>
      <c r="AT7902" s="83"/>
      <c r="AU7902" s="14"/>
      <c r="AX7902" s="83"/>
      <c r="AY7902" s="83"/>
      <c r="AZ7902" s="83"/>
      <c r="BA7902" s="83"/>
      <c r="BJ7902" s="54"/>
      <c r="BK7902" s="22"/>
      <c r="BL7902" s="24"/>
      <c r="BP7902" s="23"/>
      <c r="BQ7902" s="24"/>
      <c r="BR7902" s="22"/>
      <c r="BS7902" s="24"/>
      <c r="BT7902" s="24"/>
      <c r="BU7902" s="23"/>
      <c r="BV7902" s="26"/>
      <c r="BX7902" s="6"/>
      <c r="BY7902" s="24"/>
      <c r="BZ7902" s="109"/>
      <c r="CA7902" s="66"/>
      <c r="CB7902" s="5"/>
      <c r="CC7902" s="68"/>
      <c r="CD7902" s="67"/>
      <c r="CE7902" s="67"/>
      <c r="CF7902" s="64"/>
      <c r="CG7902" s="5"/>
      <c r="CH7902" s="69"/>
      <c r="CI7902" s="6"/>
      <c r="CJ7902" s="5"/>
      <c r="CK7902" s="25"/>
      <c r="CL7902" s="5"/>
      <c r="DN7902" s="14"/>
      <c r="DO7902" s="14"/>
      <c r="DP7902" s="5"/>
      <c r="DQ7902" s="25"/>
      <c r="DR7902" s="25"/>
      <c r="DS7902" s="96"/>
      <c r="DT7902" s="83"/>
      <c r="DU7902" s="14"/>
      <c r="DX7902" s="83"/>
      <c r="DY7902" s="83"/>
      <c r="DZ7902" s="83"/>
      <c r="EA7902" s="83"/>
      <c r="EJ7902" s="54"/>
      <c r="EK7902" s="22"/>
      <c r="EL7902" s="24"/>
      <c r="EP7902" s="23"/>
      <c r="EQ7902" s="24"/>
      <c r="ER7902" s="22"/>
      <c r="ES7902" s="24"/>
      <c r="ET7902" s="24"/>
      <c r="EU7902" s="23"/>
      <c r="EV7902" s="26"/>
      <c r="EX7902" s="6"/>
      <c r="EY7902" s="24"/>
      <c r="EZ7902" s="109"/>
      <c r="FA7902" s="66"/>
      <c r="FB7902" s="5"/>
      <c r="FC7902" s="68"/>
      <c r="FD7902" s="67"/>
      <c r="FE7902" s="67"/>
      <c r="FF7902" s="64"/>
      <c r="FG7902" s="5"/>
      <c r="FH7902" s="69"/>
      <c r="FI7902" s="6"/>
      <c r="FJ7902" s="5"/>
      <c r="FK7902" s="25"/>
      <c r="FL7902" s="5"/>
    </row>
    <row r="7903" spans="40:168">
      <c r="AN7903" s="14"/>
      <c r="AO7903" s="14"/>
      <c r="AP7903" s="5"/>
      <c r="AQ7903" s="25"/>
      <c r="AR7903" s="25"/>
      <c r="AS7903" s="96"/>
      <c r="AT7903" s="83"/>
      <c r="AU7903" s="14"/>
      <c r="AX7903" s="83"/>
      <c r="AY7903" s="83"/>
      <c r="AZ7903" s="83"/>
      <c r="BA7903" s="83"/>
      <c r="BJ7903" s="54"/>
      <c r="BK7903" s="22"/>
      <c r="BL7903" s="24"/>
      <c r="BP7903" s="23"/>
      <c r="BQ7903" s="24"/>
      <c r="BR7903" s="22"/>
      <c r="BS7903" s="24"/>
      <c r="BT7903" s="24"/>
      <c r="BU7903" s="23"/>
      <c r="BV7903" s="26"/>
      <c r="BX7903" s="6"/>
      <c r="BY7903" s="24"/>
      <c r="BZ7903" s="109"/>
      <c r="CA7903" s="66"/>
      <c r="CB7903" s="5"/>
      <c r="CC7903" s="68"/>
      <c r="CD7903" s="67"/>
      <c r="CE7903" s="67"/>
      <c r="CF7903" s="64"/>
      <c r="CG7903" s="5"/>
      <c r="CH7903" s="69"/>
      <c r="CI7903" s="6"/>
      <c r="CJ7903" s="5"/>
      <c r="CK7903" s="25"/>
      <c r="CL7903" s="5"/>
      <c r="DN7903" s="14"/>
      <c r="DO7903" s="14"/>
      <c r="DP7903" s="5"/>
      <c r="DQ7903" s="25"/>
      <c r="DR7903" s="25"/>
      <c r="DS7903" s="96"/>
      <c r="DT7903" s="83"/>
      <c r="DU7903" s="14"/>
      <c r="DX7903" s="83"/>
      <c r="DY7903" s="83"/>
      <c r="DZ7903" s="83"/>
      <c r="EA7903" s="83"/>
      <c r="EJ7903" s="54"/>
      <c r="EK7903" s="22"/>
      <c r="EL7903" s="24"/>
      <c r="EP7903" s="23"/>
      <c r="EQ7903" s="24"/>
      <c r="ER7903" s="22"/>
      <c r="ES7903" s="24"/>
      <c r="ET7903" s="24"/>
      <c r="EU7903" s="23"/>
      <c r="EV7903" s="26"/>
      <c r="EX7903" s="6"/>
      <c r="EY7903" s="24"/>
      <c r="EZ7903" s="109"/>
      <c r="FA7903" s="66"/>
      <c r="FB7903" s="5"/>
      <c r="FC7903" s="68"/>
      <c r="FD7903" s="67"/>
      <c r="FE7903" s="67"/>
      <c r="FF7903" s="64"/>
      <c r="FG7903" s="5"/>
      <c r="FH7903" s="69"/>
      <c r="FI7903" s="6"/>
      <c r="FJ7903" s="5"/>
      <c r="FK7903" s="25"/>
      <c r="FL7903" s="5"/>
    </row>
    <row r="7904" spans="40:168">
      <c r="AN7904" s="14"/>
      <c r="AO7904" s="14"/>
      <c r="AP7904" s="5"/>
      <c r="AQ7904" s="25"/>
      <c r="AR7904" s="25"/>
      <c r="AS7904" s="96"/>
      <c r="AT7904" s="83"/>
      <c r="AU7904" s="14"/>
      <c r="AX7904" s="83"/>
      <c r="AY7904" s="83"/>
      <c r="AZ7904" s="83"/>
      <c r="BA7904" s="83"/>
      <c r="BJ7904" s="54"/>
      <c r="BK7904" s="22"/>
      <c r="BL7904" s="24"/>
      <c r="BP7904" s="23"/>
      <c r="BQ7904" s="24"/>
      <c r="BR7904" s="22"/>
      <c r="BS7904" s="24"/>
      <c r="BT7904" s="24"/>
      <c r="BU7904" s="23"/>
      <c r="BV7904" s="26"/>
      <c r="BX7904" s="6"/>
      <c r="BY7904" s="24"/>
      <c r="BZ7904" s="109"/>
      <c r="CA7904" s="66"/>
      <c r="CB7904" s="5"/>
      <c r="CC7904" s="68"/>
      <c r="CD7904" s="67"/>
      <c r="CE7904" s="67"/>
      <c r="CF7904" s="64"/>
      <c r="CG7904" s="5"/>
      <c r="CH7904" s="69"/>
      <c r="CI7904" s="6"/>
      <c r="CJ7904" s="5"/>
      <c r="CK7904" s="25"/>
      <c r="CL7904" s="5"/>
      <c r="DN7904" s="14"/>
      <c r="DO7904" s="14"/>
      <c r="DP7904" s="5"/>
      <c r="DQ7904" s="25"/>
      <c r="DR7904" s="25"/>
      <c r="DS7904" s="96"/>
      <c r="DT7904" s="83"/>
      <c r="DU7904" s="14"/>
      <c r="DX7904" s="83"/>
      <c r="DY7904" s="83"/>
      <c r="DZ7904" s="83"/>
      <c r="EA7904" s="83"/>
      <c r="EJ7904" s="54"/>
      <c r="EK7904" s="22"/>
      <c r="EL7904" s="24"/>
      <c r="EP7904" s="23"/>
      <c r="EQ7904" s="24"/>
      <c r="ER7904" s="22"/>
      <c r="ES7904" s="24"/>
      <c r="ET7904" s="24"/>
      <c r="EU7904" s="23"/>
      <c r="EV7904" s="26"/>
      <c r="EX7904" s="6"/>
      <c r="EY7904" s="24"/>
      <c r="EZ7904" s="109"/>
      <c r="FA7904" s="66"/>
      <c r="FB7904" s="5"/>
      <c r="FC7904" s="68"/>
      <c r="FD7904" s="67"/>
      <c r="FE7904" s="67"/>
      <c r="FF7904" s="64"/>
      <c r="FG7904" s="5"/>
      <c r="FH7904" s="69"/>
      <c r="FI7904" s="6"/>
      <c r="FJ7904" s="5"/>
      <c r="FK7904" s="25"/>
      <c r="FL7904" s="5"/>
    </row>
    <row r="7905" spans="40:168">
      <c r="AN7905" s="14"/>
      <c r="AO7905" s="14"/>
      <c r="AP7905" s="5"/>
      <c r="AQ7905" s="25"/>
      <c r="AR7905" s="25"/>
      <c r="AS7905" s="96"/>
      <c r="AT7905" s="83"/>
      <c r="AU7905" s="14"/>
      <c r="AX7905" s="83"/>
      <c r="AY7905" s="83"/>
      <c r="AZ7905" s="83"/>
      <c r="BA7905" s="83"/>
      <c r="BJ7905" s="54"/>
      <c r="BK7905" s="22"/>
      <c r="BL7905" s="24"/>
      <c r="BP7905" s="23"/>
      <c r="BQ7905" s="24"/>
      <c r="BR7905" s="22"/>
      <c r="BS7905" s="24"/>
      <c r="BT7905" s="24"/>
      <c r="BU7905" s="23"/>
      <c r="BV7905" s="26"/>
      <c r="BX7905" s="6"/>
      <c r="BY7905" s="24"/>
      <c r="BZ7905" s="109"/>
      <c r="CA7905" s="66"/>
      <c r="CB7905" s="5"/>
      <c r="CC7905" s="68"/>
      <c r="CD7905" s="67"/>
      <c r="CE7905" s="67"/>
      <c r="CF7905" s="64"/>
      <c r="CG7905" s="5"/>
      <c r="CH7905" s="69"/>
      <c r="CI7905" s="6"/>
      <c r="CJ7905" s="5"/>
      <c r="CK7905" s="25"/>
      <c r="CL7905" s="5"/>
      <c r="DN7905" s="14"/>
      <c r="DO7905" s="14"/>
      <c r="DP7905" s="5"/>
      <c r="DQ7905" s="25"/>
      <c r="DR7905" s="25"/>
      <c r="DS7905" s="96"/>
      <c r="DT7905" s="83"/>
      <c r="DU7905" s="14"/>
      <c r="DX7905" s="83"/>
      <c r="DY7905" s="83"/>
      <c r="DZ7905" s="83"/>
      <c r="EA7905" s="83"/>
      <c r="EJ7905" s="54"/>
      <c r="EK7905" s="22"/>
      <c r="EL7905" s="24"/>
      <c r="EP7905" s="23"/>
      <c r="EQ7905" s="24"/>
      <c r="ER7905" s="22"/>
      <c r="ES7905" s="24"/>
      <c r="ET7905" s="24"/>
      <c r="EU7905" s="23"/>
      <c r="EV7905" s="26"/>
      <c r="EX7905" s="6"/>
      <c r="EY7905" s="24"/>
      <c r="EZ7905" s="109"/>
      <c r="FA7905" s="66"/>
      <c r="FB7905" s="5"/>
      <c r="FC7905" s="68"/>
      <c r="FD7905" s="67"/>
      <c r="FE7905" s="67"/>
      <c r="FF7905" s="64"/>
      <c r="FG7905" s="5"/>
      <c r="FH7905" s="69"/>
      <c r="FI7905" s="6"/>
      <c r="FJ7905" s="5"/>
      <c r="FK7905" s="25"/>
      <c r="FL7905" s="5"/>
    </row>
    <row r="7906" spans="40:168">
      <c r="AN7906" s="14"/>
      <c r="AO7906" s="14"/>
      <c r="AP7906" s="5"/>
      <c r="AQ7906" s="25"/>
      <c r="AR7906" s="25"/>
      <c r="AS7906" s="96"/>
      <c r="AT7906" s="83"/>
      <c r="AU7906" s="14"/>
      <c r="AX7906" s="83"/>
      <c r="AY7906" s="83"/>
      <c r="AZ7906" s="83"/>
      <c r="BA7906" s="83"/>
      <c r="BJ7906" s="54"/>
      <c r="BK7906" s="22"/>
      <c r="BL7906" s="24"/>
      <c r="BP7906" s="23"/>
      <c r="BQ7906" s="24"/>
      <c r="BR7906" s="22"/>
      <c r="BS7906" s="24"/>
      <c r="BT7906" s="24"/>
      <c r="BU7906" s="23"/>
      <c r="BV7906" s="26"/>
      <c r="BX7906" s="6"/>
      <c r="BY7906" s="24"/>
      <c r="BZ7906" s="109"/>
      <c r="CA7906" s="66"/>
      <c r="CB7906" s="5"/>
      <c r="CC7906" s="68"/>
      <c r="CD7906" s="67"/>
      <c r="CE7906" s="67"/>
      <c r="CF7906" s="64"/>
      <c r="CG7906" s="5"/>
      <c r="CH7906" s="69"/>
      <c r="CI7906" s="6"/>
      <c r="CJ7906" s="5"/>
      <c r="CK7906" s="25"/>
      <c r="CL7906" s="5"/>
      <c r="DN7906" s="14"/>
      <c r="DO7906" s="14"/>
      <c r="DP7906" s="5"/>
      <c r="DQ7906" s="25"/>
      <c r="DR7906" s="25"/>
      <c r="DS7906" s="96"/>
      <c r="DT7906" s="83"/>
      <c r="DU7906" s="14"/>
      <c r="DX7906" s="83"/>
      <c r="DY7906" s="83"/>
      <c r="DZ7906" s="83"/>
      <c r="EA7906" s="83"/>
      <c r="EJ7906" s="54"/>
      <c r="EK7906" s="22"/>
      <c r="EL7906" s="24"/>
      <c r="EP7906" s="23"/>
      <c r="EQ7906" s="24"/>
      <c r="ER7906" s="22"/>
      <c r="ES7906" s="24"/>
      <c r="ET7906" s="24"/>
      <c r="EU7906" s="23"/>
      <c r="EV7906" s="26"/>
      <c r="EX7906" s="6"/>
      <c r="EY7906" s="24"/>
      <c r="EZ7906" s="109"/>
      <c r="FA7906" s="66"/>
      <c r="FB7906" s="5"/>
      <c r="FC7906" s="68"/>
      <c r="FD7906" s="67"/>
      <c r="FE7906" s="67"/>
      <c r="FF7906" s="64"/>
      <c r="FG7906" s="5"/>
      <c r="FH7906" s="69"/>
      <c r="FI7906" s="6"/>
      <c r="FJ7906" s="5"/>
      <c r="FK7906" s="25"/>
      <c r="FL7906" s="5"/>
    </row>
    <row r="7907" spans="40:168">
      <c r="AN7907" s="14"/>
      <c r="AO7907" s="14"/>
      <c r="AP7907" s="5"/>
      <c r="AQ7907" s="25"/>
      <c r="AR7907" s="25"/>
      <c r="AS7907" s="96"/>
      <c r="AT7907" s="83"/>
      <c r="AU7907" s="14"/>
      <c r="AX7907" s="83"/>
      <c r="AY7907" s="83"/>
      <c r="AZ7907" s="83"/>
      <c r="BA7907" s="83"/>
      <c r="BJ7907" s="54"/>
      <c r="BK7907" s="22"/>
      <c r="BL7907" s="24"/>
      <c r="BP7907" s="23"/>
      <c r="BQ7907" s="24"/>
      <c r="BR7907" s="22"/>
      <c r="BS7907" s="24"/>
      <c r="BT7907" s="24"/>
      <c r="BU7907" s="23"/>
      <c r="BV7907" s="26"/>
      <c r="BX7907" s="6"/>
      <c r="BY7907" s="24"/>
      <c r="BZ7907" s="109"/>
      <c r="CA7907" s="66"/>
      <c r="CB7907" s="5"/>
      <c r="CC7907" s="68"/>
      <c r="CD7907" s="67"/>
      <c r="CE7907" s="67"/>
      <c r="CF7907" s="64"/>
      <c r="CG7907" s="5"/>
      <c r="CH7907" s="69"/>
      <c r="CI7907" s="6"/>
      <c r="CJ7907" s="5"/>
      <c r="CK7907" s="25"/>
      <c r="CL7907" s="5"/>
      <c r="DN7907" s="14"/>
      <c r="DO7907" s="14"/>
      <c r="DP7907" s="5"/>
      <c r="DQ7907" s="25"/>
      <c r="DR7907" s="25"/>
      <c r="DS7907" s="96"/>
      <c r="DT7907" s="83"/>
      <c r="DU7907" s="14"/>
      <c r="DX7907" s="83"/>
      <c r="DY7907" s="83"/>
      <c r="DZ7907" s="83"/>
      <c r="EA7907" s="83"/>
      <c r="EJ7907" s="54"/>
      <c r="EK7907" s="22"/>
      <c r="EL7907" s="24"/>
      <c r="EP7907" s="23"/>
      <c r="EQ7907" s="24"/>
      <c r="ER7907" s="22"/>
      <c r="ES7907" s="24"/>
      <c r="ET7907" s="24"/>
      <c r="EU7907" s="23"/>
      <c r="EV7907" s="26"/>
      <c r="EX7907" s="6"/>
      <c r="EY7907" s="24"/>
      <c r="EZ7907" s="109"/>
      <c r="FA7907" s="66"/>
      <c r="FB7907" s="5"/>
      <c r="FC7907" s="68"/>
      <c r="FD7907" s="67"/>
      <c r="FE7907" s="67"/>
      <c r="FF7907" s="64"/>
      <c r="FG7907" s="5"/>
      <c r="FH7907" s="69"/>
      <c r="FI7907" s="6"/>
      <c r="FJ7907" s="5"/>
      <c r="FK7907" s="25"/>
      <c r="FL7907" s="5"/>
    </row>
    <row r="7908" spans="40:168">
      <c r="AN7908" s="14"/>
      <c r="AO7908" s="14"/>
      <c r="AP7908" s="5"/>
      <c r="AQ7908" s="25"/>
      <c r="AR7908" s="25"/>
      <c r="AS7908" s="96"/>
      <c r="AT7908" s="83"/>
      <c r="AU7908" s="14"/>
      <c r="AX7908" s="83"/>
      <c r="AY7908" s="83"/>
      <c r="AZ7908" s="83"/>
      <c r="BA7908" s="83"/>
      <c r="BJ7908" s="54"/>
      <c r="BK7908" s="22"/>
      <c r="BL7908" s="24"/>
      <c r="BP7908" s="23"/>
      <c r="BQ7908" s="24"/>
      <c r="BR7908" s="22"/>
      <c r="BS7908" s="24"/>
      <c r="BT7908" s="24"/>
      <c r="BU7908" s="23"/>
      <c r="BV7908" s="26"/>
      <c r="BX7908" s="6"/>
      <c r="BY7908" s="24"/>
      <c r="BZ7908" s="109"/>
      <c r="CA7908" s="66"/>
      <c r="CB7908" s="5"/>
      <c r="CC7908" s="68"/>
      <c r="CD7908" s="67"/>
      <c r="CE7908" s="67"/>
      <c r="CF7908" s="64"/>
      <c r="CG7908" s="5"/>
      <c r="CH7908" s="69"/>
      <c r="CI7908" s="6"/>
      <c r="CJ7908" s="5"/>
      <c r="CK7908" s="25"/>
      <c r="CL7908" s="5"/>
      <c r="DN7908" s="14"/>
      <c r="DO7908" s="14"/>
      <c r="DP7908" s="5"/>
      <c r="DQ7908" s="25"/>
      <c r="DR7908" s="25"/>
      <c r="DS7908" s="96"/>
      <c r="DT7908" s="83"/>
      <c r="DU7908" s="14"/>
      <c r="DX7908" s="83"/>
      <c r="DY7908" s="83"/>
      <c r="DZ7908" s="83"/>
      <c r="EA7908" s="83"/>
      <c r="EJ7908" s="54"/>
      <c r="EK7908" s="22"/>
      <c r="EL7908" s="24"/>
      <c r="EP7908" s="23"/>
      <c r="EQ7908" s="24"/>
      <c r="ER7908" s="22"/>
      <c r="ES7908" s="24"/>
      <c r="ET7908" s="24"/>
      <c r="EU7908" s="23"/>
      <c r="EV7908" s="26"/>
      <c r="EX7908" s="6"/>
      <c r="EY7908" s="24"/>
      <c r="EZ7908" s="109"/>
      <c r="FA7908" s="66"/>
      <c r="FB7908" s="5"/>
      <c r="FC7908" s="68"/>
      <c r="FD7908" s="67"/>
      <c r="FE7908" s="67"/>
      <c r="FF7908" s="64"/>
      <c r="FG7908" s="5"/>
      <c r="FH7908" s="69"/>
      <c r="FI7908" s="6"/>
      <c r="FJ7908" s="5"/>
      <c r="FK7908" s="25"/>
      <c r="FL7908" s="5"/>
    </row>
    <row r="7909" spans="40:168">
      <c r="AN7909" s="14"/>
      <c r="AO7909" s="14"/>
      <c r="AP7909" s="5"/>
      <c r="AQ7909" s="25"/>
      <c r="AR7909" s="25"/>
      <c r="AS7909" s="96"/>
      <c r="AT7909" s="83"/>
      <c r="AU7909" s="14"/>
      <c r="AX7909" s="83"/>
      <c r="AY7909" s="83"/>
      <c r="AZ7909" s="83"/>
      <c r="BA7909" s="83"/>
      <c r="BJ7909" s="54"/>
      <c r="BK7909" s="22"/>
      <c r="BL7909" s="24"/>
      <c r="BP7909" s="23"/>
      <c r="BQ7909" s="24"/>
      <c r="BR7909" s="22"/>
      <c r="BS7909" s="24"/>
      <c r="BT7909" s="24"/>
      <c r="BU7909" s="23"/>
      <c r="BV7909" s="26"/>
      <c r="BX7909" s="6"/>
      <c r="BY7909" s="24"/>
      <c r="BZ7909" s="109"/>
      <c r="CA7909" s="66"/>
      <c r="CB7909" s="5"/>
      <c r="CC7909" s="68"/>
      <c r="CD7909" s="67"/>
      <c r="CE7909" s="67"/>
      <c r="CF7909" s="64"/>
      <c r="CG7909" s="5"/>
      <c r="CH7909" s="69"/>
      <c r="CI7909" s="6"/>
      <c r="CJ7909" s="5"/>
      <c r="CK7909" s="25"/>
      <c r="CL7909" s="5"/>
      <c r="DN7909" s="14"/>
      <c r="DO7909" s="14"/>
      <c r="DP7909" s="5"/>
      <c r="DQ7909" s="25"/>
      <c r="DR7909" s="25"/>
      <c r="DS7909" s="96"/>
      <c r="DT7909" s="83"/>
      <c r="DU7909" s="14"/>
      <c r="DX7909" s="83"/>
      <c r="DY7909" s="83"/>
      <c r="DZ7909" s="83"/>
      <c r="EA7909" s="83"/>
      <c r="EJ7909" s="54"/>
      <c r="EK7909" s="22"/>
      <c r="EL7909" s="24"/>
      <c r="EP7909" s="23"/>
      <c r="EQ7909" s="24"/>
      <c r="ER7909" s="22"/>
      <c r="ES7909" s="24"/>
      <c r="ET7909" s="24"/>
      <c r="EU7909" s="23"/>
      <c r="EV7909" s="26"/>
      <c r="EX7909" s="6"/>
      <c r="EY7909" s="24"/>
      <c r="EZ7909" s="109"/>
      <c r="FA7909" s="66"/>
      <c r="FB7909" s="5"/>
      <c r="FC7909" s="68"/>
      <c r="FD7909" s="67"/>
      <c r="FE7909" s="67"/>
      <c r="FF7909" s="64"/>
      <c r="FG7909" s="5"/>
      <c r="FH7909" s="69"/>
      <c r="FI7909" s="6"/>
      <c r="FJ7909" s="5"/>
      <c r="FK7909" s="25"/>
      <c r="FL7909" s="5"/>
    </row>
    <row r="7910" spans="40:168">
      <c r="AN7910" s="14"/>
      <c r="AO7910" s="14"/>
      <c r="AP7910" s="5"/>
      <c r="AQ7910" s="25"/>
      <c r="AR7910" s="25"/>
      <c r="AS7910" s="96"/>
      <c r="AT7910" s="83"/>
      <c r="AU7910" s="14"/>
      <c r="AX7910" s="83"/>
      <c r="AY7910" s="83"/>
      <c r="AZ7910" s="83"/>
      <c r="BA7910" s="83"/>
      <c r="BJ7910" s="54"/>
      <c r="BK7910" s="22"/>
      <c r="BL7910" s="24"/>
      <c r="BP7910" s="23"/>
      <c r="BQ7910" s="24"/>
      <c r="BR7910" s="22"/>
      <c r="BS7910" s="24"/>
      <c r="BT7910" s="24"/>
      <c r="BU7910" s="23"/>
      <c r="BV7910" s="26"/>
      <c r="BX7910" s="6"/>
      <c r="BY7910" s="24"/>
      <c r="BZ7910" s="109"/>
      <c r="CA7910" s="66"/>
      <c r="CB7910" s="5"/>
      <c r="CC7910" s="68"/>
      <c r="CD7910" s="67"/>
      <c r="CE7910" s="67"/>
      <c r="CF7910" s="64"/>
      <c r="CG7910" s="5"/>
      <c r="CH7910" s="69"/>
      <c r="CI7910" s="6"/>
      <c r="CJ7910" s="5"/>
      <c r="CK7910" s="25"/>
      <c r="CL7910" s="5"/>
      <c r="DN7910" s="14"/>
      <c r="DO7910" s="14"/>
      <c r="DP7910" s="5"/>
      <c r="DQ7910" s="25"/>
      <c r="DR7910" s="25"/>
      <c r="DS7910" s="96"/>
      <c r="DT7910" s="83"/>
      <c r="DU7910" s="14"/>
      <c r="DX7910" s="83"/>
      <c r="DY7910" s="83"/>
      <c r="DZ7910" s="83"/>
      <c r="EA7910" s="83"/>
      <c r="EJ7910" s="54"/>
      <c r="EK7910" s="22"/>
      <c r="EL7910" s="24"/>
      <c r="EP7910" s="23"/>
      <c r="EQ7910" s="24"/>
      <c r="ER7910" s="22"/>
      <c r="ES7910" s="24"/>
      <c r="ET7910" s="24"/>
      <c r="EU7910" s="23"/>
      <c r="EV7910" s="26"/>
      <c r="EX7910" s="6"/>
      <c r="EY7910" s="24"/>
      <c r="EZ7910" s="109"/>
      <c r="FA7910" s="66"/>
      <c r="FB7910" s="5"/>
      <c r="FC7910" s="68"/>
      <c r="FD7910" s="67"/>
      <c r="FE7910" s="67"/>
      <c r="FF7910" s="64"/>
      <c r="FG7910" s="5"/>
      <c r="FH7910" s="69"/>
      <c r="FI7910" s="6"/>
      <c r="FJ7910" s="5"/>
      <c r="FK7910" s="25"/>
      <c r="FL7910" s="5"/>
    </row>
    <row r="7911" spans="40:168">
      <c r="AN7911" s="14"/>
      <c r="AO7911" s="14"/>
      <c r="AP7911" s="5"/>
      <c r="AQ7911" s="25"/>
      <c r="AR7911" s="25"/>
      <c r="AS7911" s="96"/>
      <c r="AT7911" s="83"/>
      <c r="AU7911" s="14"/>
      <c r="AX7911" s="83"/>
      <c r="AY7911" s="83"/>
      <c r="AZ7911" s="83"/>
      <c r="BA7911" s="83"/>
      <c r="BJ7911" s="54"/>
      <c r="BK7911" s="22"/>
      <c r="BL7911" s="24"/>
      <c r="BP7911" s="23"/>
      <c r="BQ7911" s="24"/>
      <c r="BR7911" s="22"/>
      <c r="BS7911" s="24"/>
      <c r="BT7911" s="24"/>
      <c r="BU7911" s="23"/>
      <c r="BV7911" s="26"/>
      <c r="BX7911" s="6"/>
      <c r="BY7911" s="24"/>
      <c r="BZ7911" s="109"/>
      <c r="CA7911" s="66"/>
      <c r="CB7911" s="5"/>
      <c r="CC7911" s="68"/>
      <c r="CD7911" s="67"/>
      <c r="CE7911" s="67"/>
      <c r="CF7911" s="64"/>
      <c r="CG7911" s="5"/>
      <c r="CH7911" s="69"/>
      <c r="CI7911" s="6"/>
      <c r="CJ7911" s="5"/>
      <c r="CK7911" s="25"/>
      <c r="CL7911" s="5"/>
      <c r="DN7911" s="14"/>
      <c r="DO7911" s="14"/>
      <c r="DP7911" s="5"/>
      <c r="DQ7911" s="25"/>
      <c r="DR7911" s="25"/>
      <c r="DS7911" s="96"/>
      <c r="DT7911" s="83"/>
      <c r="DU7911" s="14"/>
      <c r="DX7911" s="83"/>
      <c r="DY7911" s="83"/>
      <c r="DZ7911" s="83"/>
      <c r="EA7911" s="83"/>
      <c r="EJ7911" s="54"/>
      <c r="EK7911" s="22"/>
      <c r="EL7911" s="24"/>
      <c r="EP7911" s="23"/>
      <c r="EQ7911" s="24"/>
      <c r="ER7911" s="22"/>
      <c r="ES7911" s="24"/>
      <c r="ET7911" s="24"/>
      <c r="EU7911" s="23"/>
      <c r="EV7911" s="26"/>
      <c r="EX7911" s="6"/>
      <c r="EY7911" s="24"/>
      <c r="EZ7911" s="109"/>
      <c r="FA7911" s="66"/>
      <c r="FB7911" s="5"/>
      <c r="FC7911" s="68"/>
      <c r="FD7911" s="67"/>
      <c r="FE7911" s="67"/>
      <c r="FF7911" s="64"/>
      <c r="FG7911" s="5"/>
      <c r="FH7911" s="69"/>
      <c r="FI7911" s="6"/>
      <c r="FJ7911" s="5"/>
      <c r="FK7911" s="25"/>
      <c r="FL7911" s="5"/>
    </row>
    <row r="7912" spans="40:168">
      <c r="AN7912" s="14"/>
      <c r="AO7912" s="14"/>
      <c r="AP7912" s="5"/>
      <c r="AQ7912" s="25"/>
      <c r="AR7912" s="25"/>
      <c r="AS7912" s="96"/>
      <c r="AT7912" s="83"/>
      <c r="AU7912" s="14"/>
      <c r="AX7912" s="83"/>
      <c r="AY7912" s="83"/>
      <c r="AZ7912" s="83"/>
      <c r="BA7912" s="83"/>
      <c r="BJ7912" s="54"/>
      <c r="BK7912" s="22"/>
      <c r="BL7912" s="24"/>
      <c r="BP7912" s="23"/>
      <c r="BQ7912" s="24"/>
      <c r="BR7912" s="22"/>
      <c r="BS7912" s="24"/>
      <c r="BT7912" s="24"/>
      <c r="BU7912" s="23"/>
      <c r="BV7912" s="26"/>
      <c r="BX7912" s="6"/>
      <c r="BY7912" s="24"/>
      <c r="BZ7912" s="109"/>
      <c r="CA7912" s="66"/>
      <c r="CB7912" s="5"/>
      <c r="CC7912" s="68"/>
      <c r="CD7912" s="67"/>
      <c r="CE7912" s="67"/>
      <c r="CF7912" s="64"/>
      <c r="CG7912" s="5"/>
      <c r="CH7912" s="69"/>
      <c r="CI7912" s="6"/>
      <c r="CJ7912" s="5"/>
      <c r="CK7912" s="25"/>
      <c r="CL7912" s="5"/>
      <c r="DN7912" s="14"/>
      <c r="DO7912" s="14"/>
      <c r="DP7912" s="5"/>
      <c r="DQ7912" s="25"/>
      <c r="DR7912" s="25"/>
      <c r="DS7912" s="96"/>
      <c r="DT7912" s="83"/>
      <c r="DU7912" s="14"/>
      <c r="DX7912" s="83"/>
      <c r="DY7912" s="83"/>
      <c r="DZ7912" s="83"/>
      <c r="EA7912" s="83"/>
      <c r="EJ7912" s="54"/>
      <c r="EK7912" s="22"/>
      <c r="EL7912" s="24"/>
      <c r="EP7912" s="23"/>
      <c r="EQ7912" s="24"/>
      <c r="ER7912" s="22"/>
      <c r="ES7912" s="24"/>
      <c r="ET7912" s="24"/>
      <c r="EU7912" s="23"/>
      <c r="EV7912" s="26"/>
      <c r="EX7912" s="6"/>
      <c r="EY7912" s="24"/>
      <c r="EZ7912" s="109"/>
      <c r="FA7912" s="66"/>
      <c r="FB7912" s="5"/>
      <c r="FC7912" s="68"/>
      <c r="FD7912" s="67"/>
      <c r="FE7912" s="67"/>
      <c r="FF7912" s="64"/>
      <c r="FG7912" s="5"/>
      <c r="FH7912" s="69"/>
      <c r="FI7912" s="6"/>
      <c r="FJ7912" s="5"/>
      <c r="FK7912" s="25"/>
      <c r="FL7912" s="5"/>
    </row>
    <row r="7913" spans="40:168">
      <c r="AN7913" s="14"/>
      <c r="AO7913" s="14"/>
      <c r="AP7913" s="5"/>
      <c r="AQ7913" s="25"/>
      <c r="AR7913" s="25"/>
      <c r="AS7913" s="96"/>
      <c r="AT7913" s="83"/>
      <c r="AU7913" s="14"/>
      <c r="AX7913" s="83"/>
      <c r="AY7913" s="83"/>
      <c r="AZ7913" s="83"/>
      <c r="BA7913" s="83"/>
      <c r="BJ7913" s="54"/>
      <c r="BK7913" s="22"/>
      <c r="BL7913" s="24"/>
      <c r="BP7913" s="23"/>
      <c r="BQ7913" s="24"/>
      <c r="BR7913" s="22"/>
      <c r="BS7913" s="24"/>
      <c r="BT7913" s="24"/>
      <c r="BU7913" s="23"/>
      <c r="BV7913" s="26"/>
      <c r="BX7913" s="6"/>
      <c r="BY7913" s="24"/>
      <c r="BZ7913" s="109"/>
      <c r="CA7913" s="66"/>
      <c r="CB7913" s="5"/>
      <c r="CC7913" s="68"/>
      <c r="CD7913" s="67"/>
      <c r="CE7913" s="67"/>
      <c r="CF7913" s="64"/>
      <c r="CG7913" s="5"/>
      <c r="CH7913" s="69"/>
      <c r="CI7913" s="6"/>
      <c r="CJ7913" s="5"/>
      <c r="CK7913" s="25"/>
      <c r="CL7913" s="5"/>
      <c r="DN7913" s="14"/>
      <c r="DO7913" s="14"/>
      <c r="DP7913" s="5"/>
      <c r="DQ7913" s="25"/>
      <c r="DR7913" s="25"/>
      <c r="DS7913" s="96"/>
      <c r="DT7913" s="83"/>
      <c r="DU7913" s="14"/>
      <c r="DX7913" s="83"/>
      <c r="DY7913" s="83"/>
      <c r="DZ7913" s="83"/>
      <c r="EA7913" s="83"/>
      <c r="EJ7913" s="54"/>
      <c r="EK7913" s="22"/>
      <c r="EL7913" s="24"/>
      <c r="EP7913" s="23"/>
      <c r="EQ7913" s="24"/>
      <c r="ER7913" s="22"/>
      <c r="ES7913" s="24"/>
      <c r="ET7913" s="24"/>
      <c r="EU7913" s="23"/>
      <c r="EV7913" s="26"/>
      <c r="EX7913" s="6"/>
      <c r="EY7913" s="24"/>
      <c r="EZ7913" s="109"/>
      <c r="FA7913" s="66"/>
      <c r="FB7913" s="5"/>
      <c r="FC7913" s="68"/>
      <c r="FD7913" s="67"/>
      <c r="FE7913" s="67"/>
      <c r="FF7913" s="64"/>
      <c r="FG7913" s="5"/>
      <c r="FH7913" s="69"/>
      <c r="FI7913" s="6"/>
      <c r="FJ7913" s="5"/>
      <c r="FK7913" s="25"/>
      <c r="FL7913" s="5"/>
    </row>
    <row r="7914" spans="40:168">
      <c r="AN7914" s="14"/>
      <c r="AO7914" s="14"/>
      <c r="AP7914" s="5"/>
      <c r="AQ7914" s="25"/>
      <c r="AR7914" s="25"/>
      <c r="AS7914" s="96"/>
      <c r="AT7914" s="83"/>
      <c r="AU7914" s="14"/>
      <c r="AX7914" s="83"/>
      <c r="AY7914" s="83"/>
      <c r="AZ7914" s="83"/>
      <c r="BA7914" s="83"/>
      <c r="BJ7914" s="54"/>
      <c r="BK7914" s="22"/>
      <c r="BL7914" s="24"/>
      <c r="BP7914" s="23"/>
      <c r="BQ7914" s="24"/>
      <c r="BR7914" s="22"/>
      <c r="BS7914" s="24"/>
      <c r="BT7914" s="24"/>
      <c r="BU7914" s="23"/>
      <c r="BV7914" s="26"/>
      <c r="BX7914" s="6"/>
      <c r="BY7914" s="24"/>
      <c r="BZ7914" s="109"/>
      <c r="CA7914" s="66"/>
      <c r="CB7914" s="5"/>
      <c r="CC7914" s="68"/>
      <c r="CD7914" s="67"/>
      <c r="CE7914" s="67"/>
      <c r="CF7914" s="64"/>
      <c r="CG7914" s="5"/>
      <c r="CH7914" s="69"/>
      <c r="CI7914" s="6"/>
      <c r="CJ7914" s="5"/>
      <c r="CK7914" s="25"/>
      <c r="CL7914" s="5"/>
      <c r="DN7914" s="14"/>
      <c r="DO7914" s="14"/>
      <c r="DP7914" s="5"/>
      <c r="DQ7914" s="25"/>
      <c r="DR7914" s="25"/>
      <c r="DS7914" s="96"/>
      <c r="DT7914" s="83"/>
      <c r="DU7914" s="14"/>
      <c r="DX7914" s="83"/>
      <c r="DY7914" s="83"/>
      <c r="DZ7914" s="83"/>
      <c r="EA7914" s="83"/>
      <c r="EJ7914" s="54"/>
      <c r="EK7914" s="22"/>
      <c r="EL7914" s="24"/>
      <c r="EP7914" s="23"/>
      <c r="EQ7914" s="24"/>
      <c r="ER7914" s="22"/>
      <c r="ES7914" s="24"/>
      <c r="ET7914" s="24"/>
      <c r="EU7914" s="23"/>
      <c r="EV7914" s="26"/>
      <c r="EX7914" s="6"/>
      <c r="EY7914" s="24"/>
      <c r="EZ7914" s="109"/>
      <c r="FA7914" s="66"/>
      <c r="FB7914" s="5"/>
      <c r="FC7914" s="68"/>
      <c r="FD7914" s="67"/>
      <c r="FE7914" s="67"/>
      <c r="FF7914" s="64"/>
      <c r="FG7914" s="5"/>
      <c r="FH7914" s="69"/>
      <c r="FI7914" s="6"/>
      <c r="FJ7914" s="5"/>
      <c r="FK7914" s="25"/>
      <c r="FL7914" s="5"/>
    </row>
    <row r="7915" spans="40:168">
      <c r="AN7915" s="14"/>
      <c r="AO7915" s="14"/>
      <c r="AP7915" s="5"/>
      <c r="AQ7915" s="25"/>
      <c r="AR7915" s="25"/>
      <c r="AS7915" s="96"/>
      <c r="AT7915" s="83"/>
      <c r="AU7915" s="14"/>
      <c r="AX7915" s="83"/>
      <c r="AY7915" s="83"/>
      <c r="AZ7915" s="83"/>
      <c r="BA7915" s="83"/>
      <c r="BJ7915" s="54"/>
      <c r="BK7915" s="22"/>
      <c r="BL7915" s="24"/>
      <c r="BP7915" s="23"/>
      <c r="BQ7915" s="24"/>
      <c r="BR7915" s="22"/>
      <c r="BS7915" s="24"/>
      <c r="BT7915" s="24"/>
      <c r="BU7915" s="23"/>
      <c r="BV7915" s="26"/>
      <c r="BX7915" s="6"/>
      <c r="BY7915" s="24"/>
      <c r="BZ7915" s="109"/>
      <c r="CA7915" s="66"/>
      <c r="CB7915" s="5"/>
      <c r="CC7915" s="68"/>
      <c r="CD7915" s="67"/>
      <c r="CE7915" s="67"/>
      <c r="CF7915" s="64"/>
      <c r="CG7915" s="5"/>
      <c r="CH7915" s="69"/>
      <c r="CI7915" s="6"/>
      <c r="CJ7915" s="5"/>
      <c r="CK7915" s="25"/>
      <c r="CL7915" s="5"/>
      <c r="DN7915" s="14"/>
      <c r="DO7915" s="14"/>
      <c r="DP7915" s="5"/>
      <c r="DQ7915" s="25"/>
      <c r="DR7915" s="25"/>
      <c r="DS7915" s="96"/>
      <c r="DT7915" s="83"/>
      <c r="DU7915" s="14"/>
      <c r="DX7915" s="83"/>
      <c r="DY7915" s="83"/>
      <c r="DZ7915" s="83"/>
      <c r="EA7915" s="83"/>
      <c r="EJ7915" s="54"/>
      <c r="EK7915" s="22"/>
      <c r="EL7915" s="24"/>
      <c r="EP7915" s="23"/>
      <c r="EQ7915" s="24"/>
      <c r="ER7915" s="22"/>
      <c r="ES7915" s="24"/>
      <c r="ET7915" s="24"/>
      <c r="EU7915" s="23"/>
      <c r="EV7915" s="26"/>
      <c r="EX7915" s="6"/>
      <c r="EY7915" s="24"/>
      <c r="EZ7915" s="109"/>
      <c r="FA7915" s="66"/>
      <c r="FB7915" s="5"/>
      <c r="FC7915" s="68"/>
      <c r="FD7915" s="67"/>
      <c r="FE7915" s="67"/>
      <c r="FF7915" s="64"/>
      <c r="FG7915" s="5"/>
      <c r="FH7915" s="69"/>
      <c r="FI7915" s="6"/>
      <c r="FJ7915" s="5"/>
      <c r="FK7915" s="25"/>
      <c r="FL7915" s="5"/>
    </row>
    <row r="7916" spans="40:168">
      <c r="AN7916" s="14"/>
      <c r="AO7916" s="14"/>
      <c r="AP7916" s="5"/>
      <c r="AQ7916" s="25"/>
      <c r="AR7916" s="25"/>
      <c r="AS7916" s="96"/>
      <c r="AT7916" s="83"/>
      <c r="AU7916" s="14"/>
      <c r="AX7916" s="83"/>
      <c r="AY7916" s="83"/>
      <c r="AZ7916" s="83"/>
      <c r="BA7916" s="83"/>
      <c r="BJ7916" s="54"/>
      <c r="BK7916" s="22"/>
      <c r="BL7916" s="24"/>
      <c r="BP7916" s="23"/>
      <c r="BQ7916" s="24"/>
      <c r="BR7916" s="22"/>
      <c r="BS7916" s="24"/>
      <c r="BT7916" s="24"/>
      <c r="BU7916" s="23"/>
      <c r="BV7916" s="26"/>
      <c r="BX7916" s="6"/>
      <c r="BY7916" s="24"/>
      <c r="BZ7916" s="109"/>
      <c r="CA7916" s="66"/>
      <c r="CB7916" s="5"/>
      <c r="CC7916" s="68"/>
      <c r="CD7916" s="67"/>
      <c r="CE7916" s="67"/>
      <c r="CF7916" s="64"/>
      <c r="CG7916" s="5"/>
      <c r="CH7916" s="69"/>
      <c r="CI7916" s="6"/>
      <c r="CJ7916" s="5"/>
      <c r="CK7916" s="25"/>
      <c r="CL7916" s="5"/>
      <c r="DN7916" s="14"/>
      <c r="DO7916" s="14"/>
      <c r="DP7916" s="5"/>
      <c r="DQ7916" s="25"/>
      <c r="DR7916" s="25"/>
      <c r="DS7916" s="96"/>
      <c r="DT7916" s="83"/>
      <c r="DU7916" s="14"/>
      <c r="DX7916" s="83"/>
      <c r="DY7916" s="83"/>
      <c r="DZ7916" s="83"/>
      <c r="EA7916" s="83"/>
      <c r="EJ7916" s="54"/>
      <c r="EK7916" s="22"/>
      <c r="EL7916" s="24"/>
      <c r="EP7916" s="23"/>
      <c r="EQ7916" s="24"/>
      <c r="ER7916" s="22"/>
      <c r="ES7916" s="24"/>
      <c r="ET7916" s="24"/>
      <c r="EU7916" s="23"/>
      <c r="EV7916" s="26"/>
      <c r="EX7916" s="6"/>
      <c r="EY7916" s="24"/>
      <c r="EZ7916" s="109"/>
      <c r="FA7916" s="66"/>
      <c r="FB7916" s="5"/>
      <c r="FC7916" s="68"/>
      <c r="FD7916" s="67"/>
      <c r="FE7916" s="67"/>
      <c r="FF7916" s="64"/>
      <c r="FG7916" s="5"/>
      <c r="FH7916" s="69"/>
      <c r="FI7916" s="6"/>
      <c r="FJ7916" s="5"/>
      <c r="FK7916" s="25"/>
      <c r="FL7916" s="5"/>
    </row>
    <row r="7917" spans="40:168">
      <c r="AN7917" s="14"/>
      <c r="AO7917" s="14"/>
      <c r="AP7917" s="5"/>
      <c r="AQ7917" s="25"/>
      <c r="AR7917" s="25"/>
      <c r="AS7917" s="96"/>
      <c r="AT7917" s="83"/>
      <c r="AU7917" s="14"/>
      <c r="AX7917" s="83"/>
      <c r="AY7917" s="83"/>
      <c r="AZ7917" s="83"/>
      <c r="BA7917" s="83"/>
      <c r="BJ7917" s="54"/>
      <c r="BK7917" s="22"/>
      <c r="BL7917" s="24"/>
      <c r="BP7917" s="23"/>
      <c r="BQ7917" s="24"/>
      <c r="BR7917" s="22"/>
      <c r="BS7917" s="24"/>
      <c r="BT7917" s="24"/>
      <c r="BU7917" s="23"/>
      <c r="BV7917" s="26"/>
      <c r="BX7917" s="6"/>
      <c r="BY7917" s="24"/>
      <c r="BZ7917" s="109"/>
      <c r="CA7917" s="66"/>
      <c r="CB7917" s="5"/>
      <c r="CC7917" s="68"/>
      <c r="CD7917" s="67"/>
      <c r="CE7917" s="67"/>
      <c r="CF7917" s="64"/>
      <c r="CG7917" s="5"/>
      <c r="CH7917" s="69"/>
      <c r="CI7917" s="6"/>
      <c r="CJ7917" s="5"/>
      <c r="CK7917" s="25"/>
      <c r="CL7917" s="5"/>
      <c r="DN7917" s="14"/>
      <c r="DO7917" s="14"/>
      <c r="DP7917" s="5"/>
      <c r="DQ7917" s="25"/>
      <c r="DR7917" s="25"/>
      <c r="DS7917" s="96"/>
      <c r="DT7917" s="83"/>
      <c r="DU7917" s="14"/>
      <c r="DX7917" s="83"/>
      <c r="DY7917" s="83"/>
      <c r="DZ7917" s="83"/>
      <c r="EA7917" s="83"/>
      <c r="EJ7917" s="54"/>
      <c r="EK7917" s="22"/>
      <c r="EL7917" s="24"/>
      <c r="EP7917" s="23"/>
      <c r="EQ7917" s="24"/>
      <c r="ER7917" s="22"/>
      <c r="ES7917" s="24"/>
      <c r="ET7917" s="24"/>
      <c r="EU7917" s="23"/>
      <c r="EV7917" s="26"/>
      <c r="EX7917" s="6"/>
      <c r="EY7917" s="24"/>
      <c r="EZ7917" s="109"/>
      <c r="FA7917" s="66"/>
      <c r="FB7917" s="5"/>
      <c r="FC7917" s="68"/>
      <c r="FD7917" s="67"/>
      <c r="FE7917" s="67"/>
      <c r="FF7917" s="64"/>
      <c r="FG7917" s="5"/>
      <c r="FH7917" s="69"/>
      <c r="FI7917" s="6"/>
      <c r="FJ7917" s="5"/>
      <c r="FK7917" s="25"/>
      <c r="FL7917" s="5"/>
    </row>
    <row r="7918" spans="40:168">
      <c r="AN7918" s="14"/>
      <c r="AO7918" s="14"/>
      <c r="AP7918" s="5"/>
      <c r="AQ7918" s="25"/>
      <c r="AR7918" s="25"/>
      <c r="AS7918" s="96"/>
      <c r="AT7918" s="83"/>
      <c r="AU7918" s="14"/>
      <c r="AX7918" s="83"/>
      <c r="AY7918" s="83"/>
      <c r="AZ7918" s="83"/>
      <c r="BA7918" s="83"/>
      <c r="BJ7918" s="54"/>
      <c r="BK7918" s="22"/>
      <c r="BL7918" s="24"/>
      <c r="BP7918" s="23"/>
      <c r="BQ7918" s="24"/>
      <c r="BR7918" s="22"/>
      <c r="BS7918" s="24"/>
      <c r="BT7918" s="24"/>
      <c r="BU7918" s="23"/>
      <c r="BV7918" s="26"/>
      <c r="BX7918" s="6"/>
      <c r="BY7918" s="24"/>
      <c r="BZ7918" s="109"/>
      <c r="CA7918" s="66"/>
      <c r="CB7918" s="5"/>
      <c r="CC7918" s="68"/>
      <c r="CD7918" s="67"/>
      <c r="CE7918" s="67"/>
      <c r="CF7918" s="64"/>
      <c r="CG7918" s="5"/>
      <c r="CH7918" s="69"/>
      <c r="CI7918" s="6"/>
      <c r="CJ7918" s="5"/>
      <c r="CK7918" s="25"/>
      <c r="CL7918" s="5"/>
      <c r="DN7918" s="14"/>
      <c r="DO7918" s="14"/>
      <c r="DP7918" s="5"/>
      <c r="DQ7918" s="25"/>
      <c r="DR7918" s="25"/>
      <c r="DS7918" s="96"/>
      <c r="DT7918" s="83"/>
      <c r="DU7918" s="14"/>
      <c r="DX7918" s="83"/>
      <c r="DY7918" s="83"/>
      <c r="DZ7918" s="83"/>
      <c r="EA7918" s="83"/>
      <c r="EJ7918" s="54"/>
      <c r="EK7918" s="22"/>
      <c r="EL7918" s="24"/>
      <c r="EP7918" s="23"/>
      <c r="EQ7918" s="24"/>
      <c r="ER7918" s="22"/>
      <c r="ES7918" s="24"/>
      <c r="ET7918" s="24"/>
      <c r="EU7918" s="23"/>
      <c r="EV7918" s="26"/>
      <c r="EX7918" s="6"/>
      <c r="EY7918" s="24"/>
      <c r="EZ7918" s="109"/>
      <c r="FA7918" s="66"/>
      <c r="FB7918" s="5"/>
      <c r="FC7918" s="68"/>
      <c r="FD7918" s="67"/>
      <c r="FE7918" s="67"/>
      <c r="FF7918" s="64"/>
      <c r="FG7918" s="5"/>
      <c r="FH7918" s="69"/>
      <c r="FI7918" s="6"/>
      <c r="FJ7918" s="5"/>
      <c r="FK7918" s="25"/>
      <c r="FL7918" s="5"/>
    </row>
    <row r="7919" spans="40:168">
      <c r="AN7919" s="14"/>
      <c r="AO7919" s="14"/>
      <c r="AP7919" s="5"/>
      <c r="AQ7919" s="25"/>
      <c r="AR7919" s="25"/>
      <c r="AS7919" s="96"/>
      <c r="AT7919" s="83"/>
      <c r="AU7919" s="14"/>
      <c r="AX7919" s="83"/>
      <c r="AY7919" s="83"/>
      <c r="AZ7919" s="83"/>
      <c r="BA7919" s="83"/>
      <c r="BJ7919" s="54"/>
      <c r="BK7919" s="22"/>
      <c r="BL7919" s="24"/>
      <c r="BP7919" s="23"/>
      <c r="BQ7919" s="24"/>
      <c r="BR7919" s="22"/>
      <c r="BS7919" s="24"/>
      <c r="BT7919" s="24"/>
      <c r="BU7919" s="23"/>
      <c r="BV7919" s="26"/>
      <c r="BX7919" s="6"/>
      <c r="BY7919" s="24"/>
      <c r="BZ7919" s="109"/>
      <c r="CA7919" s="66"/>
      <c r="CB7919" s="5"/>
      <c r="CC7919" s="68"/>
      <c r="CD7919" s="67"/>
      <c r="CE7919" s="67"/>
      <c r="CF7919" s="64"/>
      <c r="CG7919" s="5"/>
      <c r="CH7919" s="69"/>
      <c r="CI7919" s="6"/>
      <c r="CJ7919" s="5"/>
      <c r="CK7919" s="25"/>
      <c r="CL7919" s="5"/>
      <c r="DN7919" s="14"/>
      <c r="DO7919" s="14"/>
      <c r="DP7919" s="5"/>
      <c r="DQ7919" s="25"/>
      <c r="DR7919" s="25"/>
      <c r="DS7919" s="96"/>
      <c r="DT7919" s="83"/>
      <c r="DU7919" s="14"/>
      <c r="DX7919" s="83"/>
      <c r="DY7919" s="83"/>
      <c r="DZ7919" s="83"/>
      <c r="EA7919" s="83"/>
      <c r="EJ7919" s="54"/>
      <c r="EK7919" s="22"/>
      <c r="EL7919" s="24"/>
      <c r="EP7919" s="23"/>
      <c r="EQ7919" s="24"/>
      <c r="ER7919" s="22"/>
      <c r="ES7919" s="24"/>
      <c r="ET7919" s="24"/>
      <c r="EU7919" s="23"/>
      <c r="EV7919" s="26"/>
      <c r="EX7919" s="6"/>
      <c r="EY7919" s="24"/>
      <c r="EZ7919" s="109"/>
      <c r="FA7919" s="66"/>
      <c r="FB7919" s="5"/>
      <c r="FC7919" s="68"/>
      <c r="FD7919" s="67"/>
      <c r="FE7919" s="67"/>
      <c r="FF7919" s="64"/>
      <c r="FG7919" s="5"/>
      <c r="FH7919" s="69"/>
      <c r="FI7919" s="6"/>
      <c r="FJ7919" s="5"/>
      <c r="FK7919" s="25"/>
      <c r="FL7919" s="5"/>
    </row>
    <row r="7920" spans="40:168">
      <c r="AN7920" s="14"/>
      <c r="AO7920" s="14"/>
      <c r="AP7920" s="5"/>
      <c r="AQ7920" s="25"/>
      <c r="AR7920" s="25"/>
      <c r="AS7920" s="96"/>
      <c r="AT7920" s="83"/>
      <c r="AU7920" s="14"/>
      <c r="AX7920" s="83"/>
      <c r="AY7920" s="83"/>
      <c r="AZ7920" s="83"/>
      <c r="BA7920" s="83"/>
      <c r="BJ7920" s="54"/>
      <c r="BK7920" s="22"/>
      <c r="BL7920" s="24"/>
      <c r="BP7920" s="23"/>
      <c r="BQ7920" s="24"/>
      <c r="BR7920" s="22"/>
      <c r="BS7920" s="24"/>
      <c r="BT7920" s="24"/>
      <c r="BU7920" s="23"/>
      <c r="BV7920" s="26"/>
      <c r="BX7920" s="6"/>
      <c r="BY7920" s="24"/>
      <c r="BZ7920" s="109"/>
      <c r="CA7920" s="66"/>
      <c r="CB7920" s="5"/>
      <c r="CC7920" s="68"/>
      <c r="CD7920" s="67"/>
      <c r="CE7920" s="67"/>
      <c r="CF7920" s="64"/>
      <c r="CG7920" s="5"/>
      <c r="CH7920" s="69"/>
      <c r="CI7920" s="6"/>
      <c r="CJ7920" s="5"/>
      <c r="CK7920" s="25"/>
      <c r="CL7920" s="5"/>
      <c r="DN7920" s="14"/>
      <c r="DO7920" s="14"/>
      <c r="DP7920" s="5"/>
      <c r="DQ7920" s="25"/>
      <c r="DR7920" s="25"/>
      <c r="DS7920" s="96"/>
      <c r="DT7920" s="83"/>
      <c r="DU7920" s="14"/>
      <c r="DX7920" s="83"/>
      <c r="DY7920" s="83"/>
      <c r="DZ7920" s="83"/>
      <c r="EA7920" s="83"/>
      <c r="EJ7920" s="54"/>
      <c r="EK7920" s="22"/>
      <c r="EL7920" s="24"/>
      <c r="EP7920" s="23"/>
      <c r="EQ7920" s="24"/>
      <c r="ER7920" s="22"/>
      <c r="ES7920" s="24"/>
      <c r="ET7920" s="24"/>
      <c r="EU7920" s="23"/>
      <c r="EV7920" s="26"/>
      <c r="EX7920" s="6"/>
      <c r="EY7920" s="24"/>
      <c r="EZ7920" s="109"/>
      <c r="FA7920" s="66"/>
      <c r="FB7920" s="5"/>
      <c r="FC7920" s="68"/>
      <c r="FD7920" s="67"/>
      <c r="FE7920" s="67"/>
      <c r="FF7920" s="64"/>
      <c r="FG7920" s="5"/>
      <c r="FH7920" s="69"/>
      <c r="FI7920" s="6"/>
      <c r="FJ7920" s="5"/>
      <c r="FK7920" s="25"/>
      <c r="FL7920" s="5"/>
    </row>
    <row r="7921" spans="40:168">
      <c r="AN7921" s="14"/>
      <c r="AO7921" s="14"/>
      <c r="AP7921" s="5"/>
      <c r="AQ7921" s="25"/>
      <c r="AR7921" s="25"/>
      <c r="AS7921" s="96"/>
      <c r="AT7921" s="83"/>
      <c r="AU7921" s="14"/>
      <c r="AX7921" s="83"/>
      <c r="AY7921" s="83"/>
      <c r="AZ7921" s="83"/>
      <c r="BA7921" s="83"/>
      <c r="BJ7921" s="54"/>
      <c r="BK7921" s="22"/>
      <c r="BL7921" s="24"/>
      <c r="BP7921" s="23"/>
      <c r="BQ7921" s="24"/>
      <c r="BR7921" s="22"/>
      <c r="BS7921" s="24"/>
      <c r="BT7921" s="24"/>
      <c r="BU7921" s="23"/>
      <c r="BV7921" s="26"/>
      <c r="BX7921" s="6"/>
      <c r="BY7921" s="24"/>
      <c r="BZ7921" s="109"/>
      <c r="CA7921" s="66"/>
      <c r="CB7921" s="5"/>
      <c r="CC7921" s="68"/>
      <c r="CD7921" s="67"/>
      <c r="CE7921" s="67"/>
      <c r="CF7921" s="64"/>
      <c r="CG7921" s="5"/>
      <c r="CH7921" s="69"/>
      <c r="CI7921" s="6"/>
      <c r="CJ7921" s="5"/>
      <c r="CK7921" s="25"/>
      <c r="CL7921" s="5"/>
      <c r="DN7921" s="14"/>
      <c r="DO7921" s="14"/>
      <c r="DP7921" s="5"/>
      <c r="DQ7921" s="25"/>
      <c r="DR7921" s="25"/>
      <c r="DS7921" s="96"/>
      <c r="DT7921" s="83"/>
      <c r="DU7921" s="14"/>
      <c r="DX7921" s="83"/>
      <c r="DY7921" s="83"/>
      <c r="DZ7921" s="83"/>
      <c r="EA7921" s="83"/>
      <c r="EJ7921" s="54"/>
      <c r="EK7921" s="22"/>
      <c r="EL7921" s="24"/>
      <c r="EP7921" s="23"/>
      <c r="EQ7921" s="24"/>
      <c r="ER7921" s="22"/>
      <c r="ES7921" s="24"/>
      <c r="ET7921" s="24"/>
      <c r="EU7921" s="23"/>
      <c r="EV7921" s="26"/>
      <c r="EX7921" s="6"/>
      <c r="EY7921" s="24"/>
      <c r="EZ7921" s="109"/>
      <c r="FA7921" s="66"/>
      <c r="FB7921" s="5"/>
      <c r="FC7921" s="68"/>
      <c r="FD7921" s="67"/>
      <c r="FE7921" s="67"/>
      <c r="FF7921" s="64"/>
      <c r="FG7921" s="5"/>
      <c r="FH7921" s="69"/>
      <c r="FI7921" s="6"/>
      <c r="FJ7921" s="5"/>
      <c r="FK7921" s="25"/>
      <c r="FL7921" s="5"/>
    </row>
    <row r="7922" spans="40:168">
      <c r="AN7922" s="14"/>
      <c r="AO7922" s="14"/>
      <c r="AP7922" s="5"/>
      <c r="AQ7922" s="25"/>
      <c r="AR7922" s="25"/>
      <c r="AS7922" s="96"/>
      <c r="AT7922" s="83"/>
      <c r="AU7922" s="14"/>
      <c r="AX7922" s="83"/>
      <c r="AY7922" s="83"/>
      <c r="AZ7922" s="83"/>
      <c r="BA7922" s="83"/>
      <c r="BJ7922" s="54"/>
      <c r="BK7922" s="22"/>
      <c r="BL7922" s="24"/>
      <c r="BP7922" s="23"/>
      <c r="BQ7922" s="24"/>
      <c r="BR7922" s="22"/>
      <c r="BS7922" s="24"/>
      <c r="BT7922" s="24"/>
      <c r="BU7922" s="23"/>
      <c r="BV7922" s="26"/>
      <c r="BX7922" s="6"/>
      <c r="BY7922" s="24"/>
      <c r="BZ7922" s="109"/>
      <c r="CA7922" s="66"/>
      <c r="CB7922" s="5"/>
      <c r="CC7922" s="68"/>
      <c r="CD7922" s="67"/>
      <c r="CE7922" s="67"/>
      <c r="CF7922" s="64"/>
      <c r="CG7922" s="5"/>
      <c r="CH7922" s="69"/>
      <c r="CI7922" s="6"/>
      <c r="CJ7922" s="5"/>
      <c r="CK7922" s="25"/>
      <c r="CL7922" s="5"/>
      <c r="DN7922" s="14"/>
      <c r="DO7922" s="14"/>
      <c r="DP7922" s="5"/>
      <c r="DQ7922" s="25"/>
      <c r="DR7922" s="25"/>
      <c r="DS7922" s="96"/>
      <c r="DT7922" s="83"/>
      <c r="DU7922" s="14"/>
      <c r="DX7922" s="83"/>
      <c r="DY7922" s="83"/>
      <c r="DZ7922" s="83"/>
      <c r="EA7922" s="83"/>
      <c r="EJ7922" s="54"/>
      <c r="EK7922" s="22"/>
      <c r="EL7922" s="24"/>
      <c r="EP7922" s="23"/>
      <c r="EQ7922" s="24"/>
      <c r="ER7922" s="22"/>
      <c r="ES7922" s="24"/>
      <c r="ET7922" s="24"/>
      <c r="EU7922" s="23"/>
      <c r="EV7922" s="26"/>
      <c r="EX7922" s="6"/>
      <c r="EY7922" s="24"/>
      <c r="EZ7922" s="109"/>
      <c r="FA7922" s="66"/>
      <c r="FB7922" s="5"/>
      <c r="FC7922" s="68"/>
      <c r="FD7922" s="67"/>
      <c r="FE7922" s="67"/>
      <c r="FF7922" s="64"/>
      <c r="FG7922" s="5"/>
      <c r="FH7922" s="69"/>
      <c r="FI7922" s="6"/>
      <c r="FJ7922" s="5"/>
      <c r="FK7922" s="25"/>
      <c r="FL7922" s="5"/>
    </row>
    <row r="7923" spans="40:168">
      <c r="AN7923" s="14"/>
      <c r="AO7923" s="14"/>
      <c r="AP7923" s="5"/>
      <c r="AQ7923" s="25"/>
      <c r="AR7923" s="25"/>
      <c r="AS7923" s="96"/>
      <c r="AT7923" s="83"/>
      <c r="AU7923" s="14"/>
      <c r="AX7923" s="83"/>
      <c r="AY7923" s="83"/>
      <c r="AZ7923" s="83"/>
      <c r="BA7923" s="83"/>
      <c r="BJ7923" s="54"/>
      <c r="BK7923" s="22"/>
      <c r="BL7923" s="24"/>
      <c r="BP7923" s="23"/>
      <c r="BQ7923" s="24"/>
      <c r="BR7923" s="22"/>
      <c r="BS7923" s="24"/>
      <c r="BT7923" s="24"/>
      <c r="BU7923" s="23"/>
      <c r="BV7923" s="26"/>
      <c r="BX7923" s="6"/>
      <c r="BY7923" s="24"/>
      <c r="BZ7923" s="109"/>
      <c r="CA7923" s="66"/>
      <c r="CB7923" s="5"/>
      <c r="CC7923" s="68"/>
      <c r="CD7923" s="67"/>
      <c r="CE7923" s="67"/>
      <c r="CF7923" s="64"/>
      <c r="CG7923" s="5"/>
      <c r="CH7923" s="69"/>
      <c r="CI7923" s="6"/>
      <c r="CJ7923" s="5"/>
      <c r="CK7923" s="25"/>
      <c r="CL7923" s="5"/>
      <c r="DN7923" s="14"/>
      <c r="DO7923" s="14"/>
      <c r="DP7923" s="5"/>
      <c r="DQ7923" s="25"/>
      <c r="DR7923" s="25"/>
      <c r="DS7923" s="96"/>
      <c r="DT7923" s="83"/>
      <c r="DU7923" s="14"/>
      <c r="DX7923" s="83"/>
      <c r="DY7923" s="83"/>
      <c r="DZ7923" s="83"/>
      <c r="EA7923" s="83"/>
      <c r="EJ7923" s="54"/>
      <c r="EK7923" s="22"/>
      <c r="EL7923" s="24"/>
      <c r="EP7923" s="23"/>
      <c r="EQ7923" s="24"/>
      <c r="ER7923" s="22"/>
      <c r="ES7923" s="24"/>
      <c r="ET7923" s="24"/>
      <c r="EU7923" s="23"/>
      <c r="EV7923" s="26"/>
      <c r="EX7923" s="6"/>
      <c r="EY7923" s="24"/>
      <c r="EZ7923" s="109"/>
      <c r="FA7923" s="66"/>
      <c r="FB7923" s="5"/>
      <c r="FC7923" s="68"/>
      <c r="FD7923" s="67"/>
      <c r="FE7923" s="67"/>
      <c r="FF7923" s="64"/>
      <c r="FG7923" s="5"/>
      <c r="FH7923" s="69"/>
      <c r="FI7923" s="6"/>
      <c r="FJ7923" s="5"/>
      <c r="FK7923" s="25"/>
      <c r="FL7923" s="5"/>
    </row>
    <row r="7924" spans="40:168">
      <c r="AN7924" s="14"/>
      <c r="AO7924" s="14"/>
      <c r="AP7924" s="5"/>
      <c r="AQ7924" s="25"/>
      <c r="AR7924" s="25"/>
      <c r="AS7924" s="96"/>
      <c r="AT7924" s="83"/>
      <c r="AU7924" s="14"/>
      <c r="AX7924" s="83"/>
      <c r="AY7924" s="83"/>
      <c r="AZ7924" s="83"/>
      <c r="BA7924" s="83"/>
      <c r="BJ7924" s="54"/>
      <c r="BK7924" s="22"/>
      <c r="BL7924" s="24"/>
      <c r="BP7924" s="23"/>
      <c r="BQ7924" s="24"/>
      <c r="BR7924" s="22"/>
      <c r="BS7924" s="24"/>
      <c r="BT7924" s="24"/>
      <c r="BU7924" s="23"/>
      <c r="BV7924" s="26"/>
      <c r="BX7924" s="6"/>
      <c r="BY7924" s="24"/>
      <c r="BZ7924" s="109"/>
      <c r="CA7924" s="66"/>
      <c r="CB7924" s="5"/>
      <c r="CC7924" s="68"/>
      <c r="CD7924" s="67"/>
      <c r="CE7924" s="67"/>
      <c r="CF7924" s="64"/>
      <c r="CG7924" s="5"/>
      <c r="CH7924" s="69"/>
      <c r="CI7924" s="6"/>
      <c r="CJ7924" s="5"/>
      <c r="CK7924" s="25"/>
      <c r="CL7924" s="5"/>
      <c r="DN7924" s="14"/>
      <c r="DO7924" s="14"/>
      <c r="DP7924" s="5"/>
      <c r="DQ7924" s="25"/>
      <c r="DR7924" s="25"/>
      <c r="DS7924" s="96"/>
      <c r="DT7924" s="83"/>
      <c r="DU7924" s="14"/>
      <c r="DX7924" s="83"/>
      <c r="DY7924" s="83"/>
      <c r="DZ7924" s="83"/>
      <c r="EA7924" s="83"/>
      <c r="EJ7924" s="54"/>
      <c r="EK7924" s="22"/>
      <c r="EL7924" s="24"/>
      <c r="EP7924" s="23"/>
      <c r="EQ7924" s="24"/>
      <c r="ER7924" s="22"/>
      <c r="ES7924" s="24"/>
      <c r="ET7924" s="24"/>
      <c r="EU7924" s="23"/>
      <c r="EV7924" s="26"/>
      <c r="EX7924" s="6"/>
      <c r="EY7924" s="24"/>
      <c r="EZ7924" s="109"/>
      <c r="FA7924" s="66"/>
      <c r="FB7924" s="5"/>
      <c r="FC7924" s="68"/>
      <c r="FD7924" s="67"/>
      <c r="FE7924" s="67"/>
      <c r="FF7924" s="64"/>
      <c r="FG7924" s="5"/>
      <c r="FH7924" s="69"/>
      <c r="FI7924" s="6"/>
      <c r="FJ7924" s="5"/>
      <c r="FK7924" s="25"/>
      <c r="FL7924" s="5"/>
    </row>
    <row r="7925" spans="40:168">
      <c r="AN7925" s="14"/>
      <c r="AO7925" s="14"/>
      <c r="AP7925" s="5"/>
      <c r="AQ7925" s="25"/>
      <c r="AR7925" s="25"/>
      <c r="AS7925" s="96"/>
      <c r="AT7925" s="83"/>
      <c r="AU7925" s="14"/>
      <c r="AX7925" s="83"/>
      <c r="AY7925" s="83"/>
      <c r="AZ7925" s="83"/>
      <c r="BA7925" s="83"/>
      <c r="BJ7925" s="54"/>
      <c r="BK7925" s="22"/>
      <c r="BL7925" s="24"/>
      <c r="BP7925" s="23"/>
      <c r="BQ7925" s="24"/>
      <c r="BR7925" s="22"/>
      <c r="BS7925" s="24"/>
      <c r="BT7925" s="24"/>
      <c r="BU7925" s="23"/>
      <c r="BV7925" s="26"/>
      <c r="BX7925" s="6"/>
      <c r="BY7925" s="24"/>
      <c r="BZ7925" s="109"/>
      <c r="CA7925" s="66"/>
      <c r="CB7925" s="5"/>
      <c r="CC7925" s="68"/>
      <c r="CD7925" s="67"/>
      <c r="CE7925" s="67"/>
      <c r="CF7925" s="64"/>
      <c r="CG7925" s="5"/>
      <c r="CH7925" s="69"/>
      <c r="CI7925" s="6"/>
      <c r="CJ7925" s="5"/>
      <c r="CK7925" s="25"/>
      <c r="CL7925" s="5"/>
      <c r="DN7925" s="14"/>
      <c r="DO7925" s="14"/>
      <c r="DP7925" s="5"/>
      <c r="DQ7925" s="25"/>
      <c r="DR7925" s="25"/>
      <c r="DS7925" s="96"/>
      <c r="DT7925" s="83"/>
      <c r="DU7925" s="14"/>
      <c r="DX7925" s="83"/>
      <c r="DY7925" s="83"/>
      <c r="DZ7925" s="83"/>
      <c r="EA7925" s="83"/>
      <c r="EJ7925" s="54"/>
      <c r="EK7925" s="22"/>
      <c r="EL7925" s="24"/>
      <c r="EP7925" s="23"/>
      <c r="EQ7925" s="24"/>
      <c r="ER7925" s="22"/>
      <c r="ES7925" s="24"/>
      <c r="ET7925" s="24"/>
      <c r="EU7925" s="23"/>
      <c r="EV7925" s="26"/>
      <c r="EX7925" s="6"/>
      <c r="EY7925" s="24"/>
      <c r="EZ7925" s="109"/>
      <c r="FA7925" s="66"/>
      <c r="FB7925" s="5"/>
      <c r="FC7925" s="68"/>
      <c r="FD7925" s="67"/>
      <c r="FE7925" s="67"/>
      <c r="FF7925" s="64"/>
      <c r="FG7925" s="5"/>
      <c r="FH7925" s="69"/>
      <c r="FI7925" s="6"/>
      <c r="FJ7925" s="5"/>
      <c r="FK7925" s="25"/>
      <c r="FL7925" s="5"/>
    </row>
    <row r="7926" spans="40:168">
      <c r="AN7926" s="14"/>
      <c r="AO7926" s="14"/>
      <c r="AP7926" s="5"/>
      <c r="AQ7926" s="25"/>
      <c r="AR7926" s="25"/>
      <c r="AS7926" s="96"/>
      <c r="AT7926" s="83"/>
      <c r="AU7926" s="14"/>
      <c r="AX7926" s="83"/>
      <c r="AY7926" s="83"/>
      <c r="AZ7926" s="83"/>
      <c r="BA7926" s="83"/>
      <c r="BJ7926" s="54"/>
      <c r="BK7926" s="22"/>
      <c r="BL7926" s="24"/>
      <c r="BP7926" s="23"/>
      <c r="BQ7926" s="24"/>
      <c r="BR7926" s="22"/>
      <c r="BS7926" s="24"/>
      <c r="BT7926" s="24"/>
      <c r="BU7926" s="23"/>
      <c r="BV7926" s="26"/>
      <c r="BX7926" s="6"/>
      <c r="BY7926" s="24"/>
      <c r="BZ7926" s="109"/>
      <c r="CA7926" s="66"/>
      <c r="CB7926" s="5"/>
      <c r="CC7926" s="68"/>
      <c r="CD7926" s="67"/>
      <c r="CE7926" s="67"/>
      <c r="CF7926" s="64"/>
      <c r="CG7926" s="5"/>
      <c r="CH7926" s="69"/>
      <c r="CI7926" s="6"/>
      <c r="CJ7926" s="5"/>
      <c r="CK7926" s="25"/>
      <c r="CL7926" s="5"/>
      <c r="DN7926" s="14"/>
      <c r="DO7926" s="14"/>
      <c r="DP7926" s="5"/>
      <c r="DQ7926" s="25"/>
      <c r="DR7926" s="25"/>
      <c r="DS7926" s="96"/>
      <c r="DT7926" s="83"/>
      <c r="DU7926" s="14"/>
      <c r="DX7926" s="83"/>
      <c r="DY7926" s="83"/>
      <c r="DZ7926" s="83"/>
      <c r="EA7926" s="83"/>
      <c r="EJ7926" s="54"/>
      <c r="EK7926" s="22"/>
      <c r="EL7926" s="24"/>
      <c r="EP7926" s="23"/>
      <c r="EQ7926" s="24"/>
      <c r="ER7926" s="22"/>
      <c r="ES7926" s="24"/>
      <c r="ET7926" s="24"/>
      <c r="EU7926" s="23"/>
      <c r="EV7926" s="26"/>
      <c r="EX7926" s="6"/>
      <c r="EY7926" s="24"/>
      <c r="EZ7926" s="109"/>
      <c r="FA7926" s="66"/>
      <c r="FB7926" s="5"/>
      <c r="FC7926" s="68"/>
      <c r="FD7926" s="67"/>
      <c r="FE7926" s="67"/>
      <c r="FF7926" s="64"/>
      <c r="FG7926" s="5"/>
      <c r="FH7926" s="69"/>
      <c r="FI7926" s="6"/>
      <c r="FJ7926" s="5"/>
      <c r="FK7926" s="25"/>
      <c r="FL7926" s="5"/>
    </row>
    <row r="7927" spans="40:168">
      <c r="AN7927" s="14"/>
      <c r="AO7927" s="14"/>
      <c r="AP7927" s="5"/>
      <c r="AQ7927" s="25"/>
      <c r="AR7927" s="25"/>
      <c r="AS7927" s="96"/>
      <c r="AT7927" s="83"/>
      <c r="AU7927" s="14"/>
      <c r="AX7927" s="83"/>
      <c r="AY7927" s="83"/>
      <c r="AZ7927" s="83"/>
      <c r="BA7927" s="83"/>
      <c r="BJ7927" s="54"/>
      <c r="BK7927" s="22"/>
      <c r="BL7927" s="24"/>
      <c r="BP7927" s="23"/>
      <c r="BQ7927" s="24"/>
      <c r="BR7927" s="22"/>
      <c r="BS7927" s="24"/>
      <c r="BT7927" s="24"/>
      <c r="BU7927" s="23"/>
      <c r="BV7927" s="26"/>
      <c r="BX7927" s="6"/>
      <c r="BY7927" s="24"/>
      <c r="BZ7927" s="109"/>
      <c r="CA7927" s="66"/>
      <c r="CB7927" s="5"/>
      <c r="CC7927" s="68"/>
      <c r="CD7927" s="67"/>
      <c r="CE7927" s="67"/>
      <c r="CF7927" s="64"/>
      <c r="CG7927" s="5"/>
      <c r="CH7927" s="69"/>
      <c r="CI7927" s="6"/>
      <c r="CJ7927" s="5"/>
      <c r="CK7927" s="25"/>
      <c r="CL7927" s="5"/>
      <c r="DN7927" s="14"/>
      <c r="DO7927" s="14"/>
      <c r="DP7927" s="5"/>
      <c r="DQ7927" s="25"/>
      <c r="DR7927" s="25"/>
      <c r="DS7927" s="96"/>
      <c r="DT7927" s="83"/>
      <c r="DU7927" s="14"/>
      <c r="DX7927" s="83"/>
      <c r="DY7927" s="83"/>
      <c r="DZ7927" s="83"/>
      <c r="EA7927" s="83"/>
      <c r="EJ7927" s="54"/>
      <c r="EK7927" s="22"/>
      <c r="EL7927" s="24"/>
      <c r="EP7927" s="23"/>
      <c r="EQ7927" s="24"/>
      <c r="ER7927" s="22"/>
      <c r="ES7927" s="24"/>
      <c r="ET7927" s="24"/>
      <c r="EU7927" s="23"/>
      <c r="EV7927" s="26"/>
      <c r="EX7927" s="6"/>
      <c r="EY7927" s="24"/>
      <c r="EZ7927" s="109"/>
      <c r="FA7927" s="66"/>
      <c r="FB7927" s="5"/>
      <c r="FC7927" s="68"/>
      <c r="FD7927" s="67"/>
      <c r="FE7927" s="67"/>
      <c r="FF7927" s="64"/>
      <c r="FG7927" s="5"/>
      <c r="FH7927" s="69"/>
      <c r="FI7927" s="6"/>
      <c r="FJ7927" s="5"/>
      <c r="FK7927" s="25"/>
      <c r="FL7927" s="5"/>
    </row>
    <row r="7928" spans="40:168">
      <c r="AN7928" s="14"/>
      <c r="AO7928" s="14"/>
      <c r="AP7928" s="5"/>
      <c r="AQ7928" s="25"/>
      <c r="AR7928" s="25"/>
      <c r="AS7928" s="96"/>
      <c r="AT7928" s="83"/>
      <c r="AU7928" s="14"/>
      <c r="AX7928" s="83"/>
      <c r="AY7928" s="83"/>
      <c r="AZ7928" s="83"/>
      <c r="BA7928" s="83"/>
      <c r="BJ7928" s="54"/>
      <c r="BK7928" s="22"/>
      <c r="BL7928" s="24"/>
      <c r="BP7928" s="23"/>
      <c r="BQ7928" s="24"/>
      <c r="BR7928" s="22"/>
      <c r="BS7928" s="24"/>
      <c r="BT7928" s="24"/>
      <c r="BU7928" s="23"/>
      <c r="BV7928" s="26"/>
      <c r="BX7928" s="6"/>
      <c r="BY7928" s="24"/>
      <c r="BZ7928" s="109"/>
      <c r="CA7928" s="66"/>
      <c r="CB7928" s="5"/>
      <c r="CC7928" s="68"/>
      <c r="CD7928" s="67"/>
      <c r="CE7928" s="67"/>
      <c r="CF7928" s="64"/>
      <c r="CG7928" s="5"/>
      <c r="CH7928" s="69"/>
      <c r="CI7928" s="6"/>
      <c r="CJ7928" s="5"/>
      <c r="CK7928" s="25"/>
      <c r="CL7928" s="5"/>
      <c r="DN7928" s="14"/>
      <c r="DO7928" s="14"/>
      <c r="DP7928" s="5"/>
      <c r="DQ7928" s="25"/>
      <c r="DR7928" s="25"/>
      <c r="DS7928" s="96"/>
      <c r="DT7928" s="83"/>
      <c r="DU7928" s="14"/>
      <c r="DX7928" s="83"/>
      <c r="DY7928" s="83"/>
      <c r="DZ7928" s="83"/>
      <c r="EA7928" s="83"/>
      <c r="EJ7928" s="54"/>
      <c r="EK7928" s="22"/>
      <c r="EL7928" s="24"/>
      <c r="EP7928" s="23"/>
      <c r="EQ7928" s="24"/>
      <c r="ER7928" s="22"/>
      <c r="ES7928" s="24"/>
      <c r="ET7928" s="24"/>
      <c r="EU7928" s="23"/>
      <c r="EV7928" s="26"/>
      <c r="EX7928" s="6"/>
      <c r="EY7928" s="24"/>
      <c r="EZ7928" s="109"/>
      <c r="FA7928" s="66"/>
      <c r="FB7928" s="5"/>
      <c r="FC7928" s="68"/>
      <c r="FD7928" s="67"/>
      <c r="FE7928" s="67"/>
      <c r="FF7928" s="64"/>
      <c r="FG7928" s="5"/>
      <c r="FH7928" s="69"/>
      <c r="FI7928" s="6"/>
      <c r="FJ7928" s="5"/>
      <c r="FK7928" s="25"/>
      <c r="FL7928" s="5"/>
    </row>
    <row r="7929" spans="40:168">
      <c r="AN7929" s="14"/>
      <c r="AO7929" s="14"/>
      <c r="AP7929" s="5"/>
      <c r="AQ7929" s="25"/>
      <c r="AR7929" s="25"/>
      <c r="AS7929" s="96"/>
      <c r="AT7929" s="83"/>
      <c r="AU7929" s="14"/>
      <c r="AX7929" s="83"/>
      <c r="AY7929" s="83"/>
      <c r="AZ7929" s="83"/>
      <c r="BA7929" s="83"/>
      <c r="BJ7929" s="54"/>
      <c r="BK7929" s="22"/>
      <c r="BL7929" s="24"/>
      <c r="BP7929" s="23"/>
      <c r="BQ7929" s="24"/>
      <c r="BR7929" s="22"/>
      <c r="BS7929" s="24"/>
      <c r="BT7929" s="24"/>
      <c r="BU7929" s="23"/>
      <c r="BV7929" s="26"/>
      <c r="BX7929" s="6"/>
      <c r="BY7929" s="24"/>
      <c r="BZ7929" s="109"/>
      <c r="CA7929" s="66"/>
      <c r="CB7929" s="5"/>
      <c r="CC7929" s="68"/>
      <c r="CD7929" s="67"/>
      <c r="CE7929" s="67"/>
      <c r="CF7929" s="64"/>
      <c r="CG7929" s="5"/>
      <c r="CH7929" s="69"/>
      <c r="CI7929" s="6"/>
      <c r="CJ7929" s="5"/>
      <c r="CK7929" s="25"/>
      <c r="CL7929" s="5"/>
      <c r="DN7929" s="14"/>
      <c r="DO7929" s="14"/>
      <c r="DP7929" s="5"/>
      <c r="DQ7929" s="25"/>
      <c r="DR7929" s="25"/>
      <c r="DS7929" s="96"/>
      <c r="DT7929" s="83"/>
      <c r="DU7929" s="14"/>
      <c r="DX7929" s="83"/>
      <c r="DY7929" s="83"/>
      <c r="DZ7929" s="83"/>
      <c r="EA7929" s="83"/>
      <c r="EJ7929" s="54"/>
      <c r="EK7929" s="22"/>
      <c r="EL7929" s="24"/>
      <c r="EP7929" s="23"/>
      <c r="EQ7929" s="24"/>
      <c r="ER7929" s="22"/>
      <c r="ES7929" s="24"/>
      <c r="ET7929" s="24"/>
      <c r="EU7929" s="23"/>
      <c r="EV7929" s="26"/>
      <c r="EX7929" s="6"/>
      <c r="EY7929" s="24"/>
      <c r="EZ7929" s="109"/>
      <c r="FA7929" s="66"/>
      <c r="FB7929" s="5"/>
      <c r="FC7929" s="68"/>
      <c r="FD7929" s="67"/>
      <c r="FE7929" s="67"/>
      <c r="FF7929" s="64"/>
      <c r="FG7929" s="5"/>
      <c r="FH7929" s="69"/>
      <c r="FI7929" s="6"/>
      <c r="FJ7929" s="5"/>
      <c r="FK7929" s="25"/>
      <c r="FL7929" s="5"/>
    </row>
    <row r="7930" spans="40:168">
      <c r="AN7930" s="14"/>
      <c r="AO7930" s="14"/>
      <c r="AP7930" s="5"/>
      <c r="AQ7930" s="25"/>
      <c r="AR7930" s="25"/>
      <c r="AS7930" s="96"/>
      <c r="AT7930" s="83"/>
      <c r="AU7930" s="14"/>
      <c r="AX7930" s="83"/>
      <c r="AY7930" s="83"/>
      <c r="AZ7930" s="83"/>
      <c r="BA7930" s="83"/>
      <c r="BJ7930" s="54"/>
      <c r="BK7930" s="22"/>
      <c r="BL7930" s="24"/>
      <c r="BP7930" s="23"/>
      <c r="BQ7930" s="24"/>
      <c r="BR7930" s="22"/>
      <c r="BS7930" s="24"/>
      <c r="BT7930" s="24"/>
      <c r="BU7930" s="23"/>
      <c r="BV7930" s="26"/>
      <c r="BX7930" s="6"/>
      <c r="BY7930" s="24"/>
      <c r="BZ7930" s="109"/>
      <c r="CA7930" s="66"/>
      <c r="CB7930" s="5"/>
      <c r="CC7930" s="68"/>
      <c r="CD7930" s="67"/>
      <c r="CE7930" s="67"/>
      <c r="CF7930" s="64"/>
      <c r="CG7930" s="5"/>
      <c r="CH7930" s="69"/>
      <c r="CI7930" s="6"/>
      <c r="CJ7930" s="5"/>
      <c r="CK7930" s="25"/>
      <c r="CL7930" s="5"/>
      <c r="DN7930" s="14"/>
      <c r="DO7930" s="14"/>
      <c r="DP7930" s="5"/>
      <c r="DQ7930" s="25"/>
      <c r="DR7930" s="25"/>
      <c r="DS7930" s="96"/>
      <c r="DT7930" s="83"/>
      <c r="DU7930" s="14"/>
      <c r="DX7930" s="83"/>
      <c r="DY7930" s="83"/>
      <c r="DZ7930" s="83"/>
      <c r="EA7930" s="83"/>
      <c r="EJ7930" s="54"/>
      <c r="EK7930" s="22"/>
      <c r="EL7930" s="24"/>
      <c r="EP7930" s="23"/>
      <c r="EQ7930" s="24"/>
      <c r="ER7930" s="22"/>
      <c r="ES7930" s="24"/>
      <c r="ET7930" s="24"/>
      <c r="EU7930" s="23"/>
      <c r="EV7930" s="26"/>
      <c r="EX7930" s="6"/>
      <c r="EY7930" s="24"/>
      <c r="EZ7930" s="109"/>
      <c r="FA7930" s="66"/>
      <c r="FB7930" s="5"/>
      <c r="FC7930" s="68"/>
      <c r="FD7930" s="67"/>
      <c r="FE7930" s="67"/>
      <c r="FF7930" s="64"/>
      <c r="FG7930" s="5"/>
      <c r="FH7930" s="69"/>
      <c r="FI7930" s="6"/>
      <c r="FJ7930" s="5"/>
      <c r="FK7930" s="25"/>
      <c r="FL7930" s="5"/>
    </row>
    <row r="7931" spans="40:168">
      <c r="AN7931" s="14"/>
      <c r="AO7931" s="14"/>
      <c r="AP7931" s="5"/>
      <c r="AQ7931" s="25"/>
      <c r="AR7931" s="25"/>
      <c r="AS7931" s="96"/>
      <c r="AT7931" s="83"/>
      <c r="AU7931" s="14"/>
      <c r="AX7931" s="83"/>
      <c r="AY7931" s="83"/>
      <c r="AZ7931" s="83"/>
      <c r="BA7931" s="83"/>
      <c r="BJ7931" s="54"/>
      <c r="BK7931" s="22"/>
      <c r="BL7931" s="24"/>
      <c r="BP7931" s="23"/>
      <c r="BQ7931" s="24"/>
      <c r="BR7931" s="22"/>
      <c r="BS7931" s="24"/>
      <c r="BT7931" s="24"/>
      <c r="BU7931" s="23"/>
      <c r="BV7931" s="26"/>
      <c r="BX7931" s="6"/>
      <c r="BY7931" s="24"/>
      <c r="BZ7931" s="109"/>
      <c r="CA7931" s="66"/>
      <c r="CB7931" s="5"/>
      <c r="CC7931" s="68"/>
      <c r="CD7931" s="67"/>
      <c r="CE7931" s="67"/>
      <c r="CF7931" s="64"/>
      <c r="CG7931" s="5"/>
      <c r="CH7931" s="69"/>
      <c r="CI7931" s="6"/>
      <c r="CJ7931" s="5"/>
      <c r="CK7931" s="25"/>
      <c r="CL7931" s="5"/>
      <c r="DN7931" s="14"/>
      <c r="DO7931" s="14"/>
      <c r="DP7931" s="5"/>
      <c r="DQ7931" s="25"/>
      <c r="DR7931" s="25"/>
      <c r="DS7931" s="96"/>
      <c r="DT7931" s="83"/>
      <c r="DU7931" s="14"/>
      <c r="DX7931" s="83"/>
      <c r="DY7931" s="83"/>
      <c r="DZ7931" s="83"/>
      <c r="EA7931" s="83"/>
      <c r="EJ7931" s="54"/>
      <c r="EK7931" s="22"/>
      <c r="EL7931" s="24"/>
      <c r="EP7931" s="23"/>
      <c r="EQ7931" s="24"/>
      <c r="ER7931" s="22"/>
      <c r="ES7931" s="24"/>
      <c r="ET7931" s="24"/>
      <c r="EU7931" s="23"/>
      <c r="EV7931" s="26"/>
      <c r="EX7931" s="6"/>
      <c r="EY7931" s="24"/>
      <c r="EZ7931" s="109"/>
      <c r="FA7931" s="66"/>
      <c r="FB7931" s="5"/>
      <c r="FC7931" s="68"/>
      <c r="FD7931" s="67"/>
      <c r="FE7931" s="67"/>
      <c r="FF7931" s="64"/>
      <c r="FG7931" s="5"/>
      <c r="FH7931" s="69"/>
      <c r="FI7931" s="6"/>
      <c r="FJ7931" s="5"/>
      <c r="FK7931" s="25"/>
      <c r="FL7931" s="5"/>
    </row>
    <row r="7932" spans="40:168">
      <c r="AN7932" s="14"/>
      <c r="AO7932" s="14"/>
      <c r="AP7932" s="5"/>
      <c r="AQ7932" s="25"/>
      <c r="AR7932" s="25"/>
      <c r="AS7932" s="96"/>
      <c r="AT7932" s="83"/>
      <c r="AU7932" s="14"/>
      <c r="AX7932" s="83"/>
      <c r="AY7932" s="83"/>
      <c r="AZ7932" s="83"/>
      <c r="BA7932" s="83"/>
      <c r="BJ7932" s="54"/>
      <c r="BK7932" s="22"/>
      <c r="BL7932" s="24"/>
      <c r="BP7932" s="23"/>
      <c r="BQ7932" s="24"/>
      <c r="BR7932" s="22"/>
      <c r="BS7932" s="24"/>
      <c r="BT7932" s="24"/>
      <c r="BU7932" s="23"/>
      <c r="BV7932" s="26"/>
      <c r="BX7932" s="6"/>
      <c r="BY7932" s="24"/>
      <c r="BZ7932" s="109"/>
      <c r="CA7932" s="66"/>
      <c r="CB7932" s="5"/>
      <c r="CC7932" s="68"/>
      <c r="CD7932" s="67"/>
      <c r="CE7932" s="67"/>
      <c r="CF7932" s="64"/>
      <c r="CG7932" s="5"/>
      <c r="CH7932" s="69"/>
      <c r="CI7932" s="6"/>
      <c r="CJ7932" s="5"/>
      <c r="CK7932" s="25"/>
      <c r="CL7932" s="5"/>
      <c r="DN7932" s="14"/>
      <c r="DO7932" s="14"/>
      <c r="DP7932" s="5"/>
      <c r="DQ7932" s="25"/>
      <c r="DR7932" s="25"/>
      <c r="DS7932" s="96"/>
      <c r="DT7932" s="83"/>
      <c r="DU7932" s="14"/>
      <c r="DX7932" s="83"/>
      <c r="DY7932" s="83"/>
      <c r="DZ7932" s="83"/>
      <c r="EA7932" s="83"/>
      <c r="EJ7932" s="54"/>
      <c r="EK7932" s="22"/>
      <c r="EL7932" s="24"/>
      <c r="EP7932" s="23"/>
      <c r="EQ7932" s="24"/>
      <c r="ER7932" s="22"/>
      <c r="ES7932" s="24"/>
      <c r="ET7932" s="24"/>
      <c r="EU7932" s="23"/>
      <c r="EV7932" s="26"/>
      <c r="EX7932" s="6"/>
      <c r="EY7932" s="24"/>
      <c r="EZ7932" s="109"/>
      <c r="FA7932" s="66"/>
      <c r="FB7932" s="5"/>
      <c r="FC7932" s="68"/>
      <c r="FD7932" s="67"/>
      <c r="FE7932" s="67"/>
      <c r="FF7932" s="64"/>
      <c r="FG7932" s="5"/>
      <c r="FH7932" s="69"/>
      <c r="FI7932" s="6"/>
      <c r="FJ7932" s="5"/>
      <c r="FK7932" s="25"/>
      <c r="FL7932" s="5"/>
    </row>
    <row r="7933" spans="40:168">
      <c r="AN7933" s="14"/>
      <c r="AO7933" s="14"/>
      <c r="AP7933" s="5"/>
      <c r="AQ7933" s="25"/>
      <c r="AR7933" s="25"/>
      <c r="AS7933" s="96"/>
      <c r="AT7933" s="83"/>
      <c r="AU7933" s="14"/>
      <c r="AX7933" s="83"/>
      <c r="AY7933" s="83"/>
      <c r="AZ7933" s="83"/>
      <c r="BA7933" s="83"/>
      <c r="BJ7933" s="54"/>
      <c r="BK7933" s="22"/>
      <c r="BL7933" s="24"/>
      <c r="BP7933" s="23"/>
      <c r="BQ7933" s="24"/>
      <c r="BR7933" s="22"/>
      <c r="BS7933" s="24"/>
      <c r="BT7933" s="24"/>
      <c r="BU7933" s="23"/>
      <c r="BV7933" s="26"/>
      <c r="BX7933" s="6"/>
      <c r="BY7933" s="24"/>
      <c r="BZ7933" s="109"/>
      <c r="CA7933" s="66"/>
      <c r="CB7933" s="5"/>
      <c r="CC7933" s="68"/>
      <c r="CD7933" s="67"/>
      <c r="CE7933" s="67"/>
      <c r="CF7933" s="64"/>
      <c r="CG7933" s="5"/>
      <c r="CH7933" s="69"/>
      <c r="CI7933" s="6"/>
      <c r="CJ7933" s="5"/>
      <c r="CK7933" s="25"/>
      <c r="CL7933" s="5"/>
      <c r="DN7933" s="14"/>
      <c r="DO7933" s="14"/>
      <c r="DP7933" s="5"/>
      <c r="DQ7933" s="25"/>
      <c r="DR7933" s="25"/>
      <c r="DS7933" s="96"/>
      <c r="DT7933" s="83"/>
      <c r="DU7933" s="14"/>
      <c r="DX7933" s="83"/>
      <c r="DY7933" s="83"/>
      <c r="DZ7933" s="83"/>
      <c r="EA7933" s="83"/>
      <c r="EJ7933" s="54"/>
      <c r="EK7933" s="22"/>
      <c r="EL7933" s="24"/>
      <c r="EP7933" s="23"/>
      <c r="EQ7933" s="24"/>
      <c r="ER7933" s="22"/>
      <c r="ES7933" s="24"/>
      <c r="ET7933" s="24"/>
      <c r="EU7933" s="23"/>
      <c r="EV7933" s="26"/>
      <c r="EX7933" s="6"/>
      <c r="EY7933" s="24"/>
      <c r="EZ7933" s="109"/>
      <c r="FA7933" s="66"/>
      <c r="FB7933" s="5"/>
      <c r="FC7933" s="68"/>
      <c r="FD7933" s="67"/>
      <c r="FE7933" s="67"/>
      <c r="FF7933" s="64"/>
      <c r="FG7933" s="5"/>
      <c r="FH7933" s="69"/>
      <c r="FI7933" s="6"/>
      <c r="FJ7933" s="5"/>
      <c r="FK7933" s="25"/>
      <c r="FL7933" s="5"/>
    </row>
    <row r="7934" spans="40:168">
      <c r="AN7934" s="14"/>
      <c r="AO7934" s="14"/>
      <c r="AP7934" s="5"/>
      <c r="AQ7934" s="25"/>
      <c r="AR7934" s="25"/>
      <c r="AS7934" s="96"/>
      <c r="AT7934" s="83"/>
      <c r="AU7934" s="14"/>
      <c r="AX7934" s="83"/>
      <c r="AY7934" s="83"/>
      <c r="AZ7934" s="83"/>
      <c r="BA7934" s="83"/>
      <c r="BJ7934" s="54"/>
      <c r="BK7934" s="22"/>
      <c r="BL7934" s="24"/>
      <c r="BP7934" s="23"/>
      <c r="BQ7934" s="24"/>
      <c r="BR7934" s="22"/>
      <c r="BS7934" s="24"/>
      <c r="BT7934" s="24"/>
      <c r="BU7934" s="23"/>
      <c r="BV7934" s="26"/>
      <c r="BX7934" s="6"/>
      <c r="BY7934" s="24"/>
      <c r="BZ7934" s="109"/>
      <c r="CA7934" s="66"/>
      <c r="CB7934" s="5"/>
      <c r="CC7934" s="68"/>
      <c r="CD7934" s="67"/>
      <c r="CE7934" s="67"/>
      <c r="CF7934" s="64"/>
      <c r="CG7934" s="5"/>
      <c r="CH7934" s="69"/>
      <c r="CI7934" s="6"/>
      <c r="CJ7934" s="5"/>
      <c r="CK7934" s="25"/>
      <c r="CL7934" s="5"/>
      <c r="DN7934" s="14"/>
      <c r="DO7934" s="14"/>
      <c r="DP7934" s="5"/>
      <c r="DQ7934" s="25"/>
      <c r="DR7934" s="25"/>
      <c r="DS7934" s="96"/>
      <c r="DT7934" s="83"/>
      <c r="DU7934" s="14"/>
      <c r="DX7934" s="83"/>
      <c r="DY7934" s="83"/>
      <c r="DZ7934" s="83"/>
      <c r="EA7934" s="83"/>
      <c r="EJ7934" s="54"/>
      <c r="EK7934" s="22"/>
      <c r="EL7934" s="24"/>
      <c r="EP7934" s="23"/>
      <c r="EQ7934" s="24"/>
      <c r="ER7934" s="22"/>
      <c r="ES7934" s="24"/>
      <c r="ET7934" s="24"/>
      <c r="EU7934" s="23"/>
      <c r="EV7934" s="26"/>
      <c r="EX7934" s="6"/>
      <c r="EY7934" s="24"/>
      <c r="EZ7934" s="109"/>
      <c r="FA7934" s="66"/>
      <c r="FB7934" s="5"/>
      <c r="FC7934" s="68"/>
      <c r="FD7934" s="67"/>
      <c r="FE7934" s="67"/>
      <c r="FF7934" s="64"/>
      <c r="FG7934" s="5"/>
      <c r="FH7934" s="69"/>
      <c r="FI7934" s="6"/>
      <c r="FJ7934" s="5"/>
      <c r="FK7934" s="25"/>
      <c r="FL7934" s="5"/>
    </row>
    <row r="7935" spans="40:168">
      <c r="AN7935" s="14"/>
      <c r="AO7935" s="14"/>
      <c r="AP7935" s="5"/>
      <c r="AQ7935" s="25"/>
      <c r="AR7935" s="25"/>
      <c r="AS7935" s="96"/>
      <c r="AT7935" s="83"/>
      <c r="AU7935" s="14"/>
      <c r="AX7935" s="83"/>
      <c r="AY7935" s="83"/>
      <c r="AZ7935" s="83"/>
      <c r="BA7935" s="83"/>
      <c r="BJ7935" s="54"/>
      <c r="BK7935" s="22"/>
      <c r="BL7935" s="24"/>
      <c r="BP7935" s="23"/>
      <c r="BQ7935" s="24"/>
      <c r="BR7935" s="22"/>
      <c r="BS7935" s="24"/>
      <c r="BT7935" s="24"/>
      <c r="BU7935" s="23"/>
      <c r="BV7935" s="26"/>
      <c r="BX7935" s="6"/>
      <c r="BY7935" s="24"/>
      <c r="BZ7935" s="109"/>
      <c r="CA7935" s="66"/>
      <c r="CB7935" s="5"/>
      <c r="CC7935" s="68"/>
      <c r="CD7935" s="67"/>
      <c r="CE7935" s="67"/>
      <c r="CF7935" s="64"/>
      <c r="CG7935" s="5"/>
      <c r="CH7935" s="69"/>
      <c r="CI7935" s="6"/>
      <c r="CJ7935" s="5"/>
      <c r="CK7935" s="25"/>
      <c r="CL7935" s="5"/>
      <c r="DN7935" s="14"/>
      <c r="DO7935" s="14"/>
      <c r="DP7935" s="5"/>
      <c r="DQ7935" s="25"/>
      <c r="DR7935" s="25"/>
      <c r="DS7935" s="96"/>
      <c r="DT7935" s="83"/>
      <c r="DU7935" s="14"/>
      <c r="DX7935" s="83"/>
      <c r="DY7935" s="83"/>
      <c r="DZ7935" s="83"/>
      <c r="EA7935" s="83"/>
      <c r="EJ7935" s="54"/>
      <c r="EK7935" s="22"/>
      <c r="EL7935" s="24"/>
      <c r="EP7935" s="23"/>
      <c r="EQ7935" s="24"/>
      <c r="ER7935" s="22"/>
      <c r="ES7935" s="24"/>
      <c r="ET7935" s="24"/>
      <c r="EU7935" s="23"/>
      <c r="EV7935" s="26"/>
      <c r="EX7935" s="6"/>
      <c r="EY7935" s="24"/>
      <c r="EZ7935" s="109"/>
      <c r="FA7935" s="66"/>
      <c r="FB7935" s="5"/>
      <c r="FC7935" s="68"/>
      <c r="FD7935" s="67"/>
      <c r="FE7935" s="67"/>
      <c r="FF7935" s="64"/>
      <c r="FG7935" s="5"/>
      <c r="FH7935" s="69"/>
      <c r="FI7935" s="6"/>
      <c r="FJ7935" s="5"/>
      <c r="FK7935" s="25"/>
      <c r="FL7935" s="5"/>
    </row>
    <row r="7936" spans="40:168">
      <c r="AN7936" s="14"/>
      <c r="AO7936" s="14"/>
      <c r="AP7936" s="5"/>
      <c r="AQ7936" s="25"/>
      <c r="AR7936" s="25"/>
      <c r="AS7936" s="96"/>
      <c r="AT7936" s="83"/>
      <c r="AU7936" s="14"/>
      <c r="AX7936" s="83"/>
      <c r="AY7936" s="83"/>
      <c r="AZ7936" s="83"/>
      <c r="BA7936" s="83"/>
      <c r="BJ7936" s="54"/>
      <c r="BK7936" s="22"/>
      <c r="BL7936" s="24"/>
      <c r="BP7936" s="23"/>
      <c r="BQ7936" s="24"/>
      <c r="BR7936" s="22"/>
      <c r="BS7936" s="24"/>
      <c r="BT7936" s="24"/>
      <c r="BU7936" s="23"/>
      <c r="BV7936" s="26"/>
      <c r="BX7936" s="6"/>
      <c r="BY7936" s="24"/>
      <c r="BZ7936" s="109"/>
      <c r="CA7936" s="66"/>
      <c r="CB7936" s="5"/>
      <c r="CC7936" s="68"/>
      <c r="CD7936" s="67"/>
      <c r="CE7936" s="67"/>
      <c r="CF7936" s="64"/>
      <c r="CG7936" s="5"/>
      <c r="CH7936" s="69"/>
      <c r="CI7936" s="6"/>
      <c r="CJ7936" s="5"/>
      <c r="CK7936" s="25"/>
      <c r="CL7936" s="5"/>
      <c r="DN7936" s="14"/>
      <c r="DO7936" s="14"/>
      <c r="DP7936" s="5"/>
      <c r="DQ7936" s="25"/>
      <c r="DR7936" s="25"/>
      <c r="DS7936" s="96"/>
      <c r="DT7936" s="83"/>
      <c r="DU7936" s="14"/>
      <c r="DX7936" s="83"/>
      <c r="DY7936" s="83"/>
      <c r="DZ7936" s="83"/>
      <c r="EA7936" s="83"/>
      <c r="EJ7936" s="54"/>
      <c r="EK7936" s="22"/>
      <c r="EL7936" s="24"/>
      <c r="EP7936" s="23"/>
      <c r="EQ7936" s="24"/>
      <c r="ER7936" s="22"/>
      <c r="ES7936" s="24"/>
      <c r="ET7936" s="24"/>
      <c r="EU7936" s="23"/>
      <c r="EV7936" s="26"/>
      <c r="EX7936" s="6"/>
      <c r="EY7936" s="24"/>
      <c r="EZ7936" s="109"/>
      <c r="FA7936" s="66"/>
      <c r="FB7936" s="5"/>
      <c r="FC7936" s="68"/>
      <c r="FD7936" s="67"/>
      <c r="FE7936" s="67"/>
      <c r="FF7936" s="64"/>
      <c r="FG7936" s="5"/>
      <c r="FH7936" s="69"/>
      <c r="FI7936" s="6"/>
      <c r="FJ7936" s="5"/>
      <c r="FK7936" s="25"/>
      <c r="FL7936" s="5"/>
    </row>
    <row r="7937" spans="40:168">
      <c r="AN7937" s="14"/>
      <c r="AO7937" s="14"/>
      <c r="AP7937" s="5"/>
      <c r="AQ7937" s="25"/>
      <c r="AR7937" s="25"/>
      <c r="AS7937" s="96"/>
      <c r="AT7937" s="83"/>
      <c r="AU7937" s="14"/>
      <c r="AX7937" s="83"/>
      <c r="AY7937" s="83"/>
      <c r="AZ7937" s="83"/>
      <c r="BA7937" s="83"/>
      <c r="BJ7937" s="54"/>
      <c r="BK7937" s="22"/>
      <c r="BL7937" s="24"/>
      <c r="BP7937" s="23"/>
      <c r="BQ7937" s="24"/>
      <c r="BR7937" s="22"/>
      <c r="BS7937" s="24"/>
      <c r="BT7937" s="24"/>
      <c r="BU7937" s="23"/>
      <c r="BV7937" s="26"/>
      <c r="BX7937" s="6"/>
      <c r="BY7937" s="24"/>
      <c r="BZ7937" s="109"/>
      <c r="CA7937" s="66"/>
      <c r="CB7937" s="5"/>
      <c r="CC7937" s="68"/>
      <c r="CD7937" s="67"/>
      <c r="CE7937" s="67"/>
      <c r="CF7937" s="64"/>
      <c r="CG7937" s="5"/>
      <c r="CH7937" s="69"/>
      <c r="CI7937" s="6"/>
      <c r="CJ7937" s="5"/>
      <c r="CK7937" s="25"/>
      <c r="CL7937" s="5"/>
      <c r="DN7937" s="14"/>
      <c r="DO7937" s="14"/>
      <c r="DP7937" s="5"/>
      <c r="DQ7937" s="25"/>
      <c r="DR7937" s="25"/>
      <c r="DS7937" s="96"/>
      <c r="DT7937" s="83"/>
      <c r="DU7937" s="14"/>
      <c r="DX7937" s="83"/>
      <c r="DY7937" s="83"/>
      <c r="DZ7937" s="83"/>
      <c r="EA7937" s="83"/>
      <c r="EJ7937" s="54"/>
      <c r="EK7937" s="22"/>
      <c r="EL7937" s="24"/>
      <c r="EP7937" s="23"/>
      <c r="EQ7937" s="24"/>
      <c r="ER7937" s="22"/>
      <c r="ES7937" s="24"/>
      <c r="ET7937" s="24"/>
      <c r="EU7937" s="23"/>
      <c r="EV7937" s="26"/>
      <c r="EX7937" s="6"/>
      <c r="EY7937" s="24"/>
      <c r="EZ7937" s="109"/>
      <c r="FA7937" s="66"/>
      <c r="FB7937" s="5"/>
      <c r="FC7937" s="68"/>
      <c r="FD7937" s="67"/>
      <c r="FE7937" s="67"/>
      <c r="FF7937" s="64"/>
      <c r="FG7937" s="5"/>
      <c r="FH7937" s="69"/>
      <c r="FI7937" s="6"/>
      <c r="FJ7937" s="5"/>
      <c r="FK7937" s="25"/>
      <c r="FL7937" s="5"/>
    </row>
    <row r="7938" spans="40:168">
      <c r="AN7938" s="14"/>
      <c r="AO7938" s="14"/>
      <c r="AP7938" s="5"/>
      <c r="AQ7938" s="25"/>
      <c r="AR7938" s="25"/>
      <c r="AS7938" s="96"/>
      <c r="AT7938" s="83"/>
      <c r="AU7938" s="14"/>
      <c r="AX7938" s="83"/>
      <c r="AY7938" s="83"/>
      <c r="AZ7938" s="83"/>
      <c r="BA7938" s="83"/>
      <c r="BJ7938" s="54"/>
      <c r="BK7938" s="22"/>
      <c r="BL7938" s="24"/>
      <c r="BP7938" s="23"/>
      <c r="BQ7938" s="24"/>
      <c r="BR7938" s="22"/>
      <c r="BS7938" s="24"/>
      <c r="BT7938" s="24"/>
      <c r="BU7938" s="23"/>
      <c r="BV7938" s="26"/>
      <c r="BX7938" s="6"/>
      <c r="BY7938" s="24"/>
      <c r="BZ7938" s="109"/>
      <c r="CA7938" s="66"/>
      <c r="CB7938" s="5"/>
      <c r="CC7938" s="68"/>
      <c r="CD7938" s="67"/>
      <c r="CE7938" s="67"/>
      <c r="CF7938" s="64"/>
      <c r="CG7938" s="5"/>
      <c r="CH7938" s="69"/>
      <c r="CI7938" s="6"/>
      <c r="CJ7938" s="5"/>
      <c r="CK7938" s="25"/>
      <c r="CL7938" s="5"/>
      <c r="DN7938" s="14"/>
      <c r="DO7938" s="14"/>
      <c r="DP7938" s="5"/>
      <c r="DQ7938" s="25"/>
      <c r="DR7938" s="25"/>
      <c r="DS7938" s="96"/>
      <c r="DT7938" s="83"/>
      <c r="DU7938" s="14"/>
      <c r="DX7938" s="83"/>
      <c r="DY7938" s="83"/>
      <c r="DZ7938" s="83"/>
      <c r="EA7938" s="83"/>
      <c r="EJ7938" s="54"/>
      <c r="EK7938" s="22"/>
      <c r="EL7938" s="24"/>
      <c r="EP7938" s="23"/>
      <c r="EQ7938" s="24"/>
      <c r="ER7938" s="22"/>
      <c r="ES7938" s="24"/>
      <c r="ET7938" s="24"/>
      <c r="EU7938" s="23"/>
      <c r="EV7938" s="26"/>
      <c r="EX7938" s="6"/>
      <c r="EY7938" s="24"/>
      <c r="EZ7938" s="109"/>
      <c r="FA7938" s="66"/>
      <c r="FB7938" s="5"/>
      <c r="FC7938" s="68"/>
      <c r="FD7938" s="67"/>
      <c r="FE7938" s="67"/>
      <c r="FF7938" s="64"/>
      <c r="FG7938" s="5"/>
      <c r="FH7938" s="69"/>
      <c r="FI7938" s="6"/>
      <c r="FJ7938" s="5"/>
      <c r="FK7938" s="25"/>
      <c r="FL7938" s="5"/>
    </row>
    <row r="7939" spans="40:168">
      <c r="AN7939" s="14"/>
      <c r="AO7939" s="14"/>
      <c r="AP7939" s="5"/>
      <c r="AQ7939" s="25"/>
      <c r="AR7939" s="25"/>
      <c r="AS7939" s="96"/>
      <c r="AT7939" s="83"/>
      <c r="AU7939" s="14"/>
      <c r="AX7939" s="83"/>
      <c r="AY7939" s="83"/>
      <c r="AZ7939" s="83"/>
      <c r="BA7939" s="83"/>
      <c r="BJ7939" s="54"/>
      <c r="BK7939" s="22"/>
      <c r="BL7939" s="24"/>
      <c r="BP7939" s="23"/>
      <c r="BQ7939" s="24"/>
      <c r="BR7939" s="22"/>
      <c r="BS7939" s="24"/>
      <c r="BT7939" s="24"/>
      <c r="BU7939" s="23"/>
      <c r="BV7939" s="26"/>
      <c r="BX7939" s="6"/>
      <c r="BY7939" s="24"/>
      <c r="BZ7939" s="109"/>
      <c r="CA7939" s="66"/>
      <c r="CB7939" s="5"/>
      <c r="CC7939" s="68"/>
      <c r="CD7939" s="67"/>
      <c r="CE7939" s="67"/>
      <c r="CF7939" s="64"/>
      <c r="CG7939" s="5"/>
      <c r="CH7939" s="69"/>
      <c r="CI7939" s="6"/>
      <c r="CJ7939" s="5"/>
      <c r="CK7939" s="25"/>
      <c r="CL7939" s="5"/>
      <c r="DN7939" s="14"/>
      <c r="DO7939" s="14"/>
      <c r="DP7939" s="5"/>
      <c r="DQ7939" s="25"/>
      <c r="DR7939" s="25"/>
      <c r="DS7939" s="96"/>
      <c r="DT7939" s="83"/>
      <c r="DU7939" s="14"/>
      <c r="DX7939" s="83"/>
      <c r="DY7939" s="83"/>
      <c r="DZ7939" s="83"/>
      <c r="EA7939" s="83"/>
      <c r="EJ7939" s="54"/>
      <c r="EK7939" s="22"/>
      <c r="EL7939" s="24"/>
      <c r="EP7939" s="23"/>
      <c r="EQ7939" s="24"/>
      <c r="ER7939" s="22"/>
      <c r="ES7939" s="24"/>
      <c r="ET7939" s="24"/>
      <c r="EU7939" s="23"/>
      <c r="EV7939" s="26"/>
      <c r="EX7939" s="6"/>
      <c r="EY7939" s="24"/>
      <c r="EZ7939" s="109"/>
      <c r="FA7939" s="66"/>
      <c r="FB7939" s="5"/>
      <c r="FC7939" s="68"/>
      <c r="FD7939" s="67"/>
      <c r="FE7939" s="67"/>
      <c r="FF7939" s="64"/>
      <c r="FG7939" s="5"/>
      <c r="FH7939" s="69"/>
      <c r="FI7939" s="6"/>
      <c r="FJ7939" s="5"/>
      <c r="FK7939" s="25"/>
      <c r="FL7939" s="5"/>
    </row>
    <row r="7940" spans="40:168">
      <c r="AN7940" s="14"/>
      <c r="AO7940" s="14"/>
      <c r="AP7940" s="5"/>
      <c r="AQ7940" s="25"/>
      <c r="AR7940" s="25"/>
      <c r="AS7940" s="96"/>
      <c r="AT7940" s="83"/>
      <c r="AU7940" s="14"/>
      <c r="AX7940" s="83"/>
      <c r="AY7940" s="83"/>
      <c r="AZ7940" s="83"/>
      <c r="BA7940" s="83"/>
      <c r="BJ7940" s="54"/>
      <c r="BK7940" s="22"/>
      <c r="BL7940" s="24"/>
      <c r="BP7940" s="23"/>
      <c r="BQ7940" s="24"/>
      <c r="BR7940" s="22"/>
      <c r="BS7940" s="24"/>
      <c r="BT7940" s="24"/>
      <c r="BU7940" s="23"/>
      <c r="BV7940" s="26"/>
      <c r="BX7940" s="6"/>
      <c r="BY7940" s="24"/>
      <c r="BZ7940" s="109"/>
      <c r="CA7940" s="66"/>
      <c r="CB7940" s="5"/>
      <c r="CC7940" s="68"/>
      <c r="CD7940" s="67"/>
      <c r="CE7940" s="67"/>
      <c r="CF7940" s="64"/>
      <c r="CG7940" s="5"/>
      <c r="CH7940" s="69"/>
      <c r="CI7940" s="6"/>
      <c r="CJ7940" s="5"/>
      <c r="CK7940" s="25"/>
      <c r="CL7940" s="5"/>
      <c r="DN7940" s="14"/>
      <c r="DO7940" s="14"/>
      <c r="DP7940" s="5"/>
      <c r="DQ7940" s="25"/>
      <c r="DR7940" s="25"/>
      <c r="DS7940" s="96"/>
      <c r="DT7940" s="83"/>
      <c r="DU7940" s="14"/>
      <c r="DX7940" s="83"/>
      <c r="DY7940" s="83"/>
      <c r="DZ7940" s="83"/>
      <c r="EA7940" s="83"/>
      <c r="EJ7940" s="54"/>
      <c r="EK7940" s="22"/>
      <c r="EL7940" s="24"/>
      <c r="EP7940" s="23"/>
      <c r="EQ7940" s="24"/>
      <c r="ER7940" s="22"/>
      <c r="ES7940" s="24"/>
      <c r="ET7940" s="24"/>
      <c r="EU7940" s="23"/>
      <c r="EV7940" s="26"/>
      <c r="EX7940" s="6"/>
      <c r="EY7940" s="24"/>
      <c r="EZ7940" s="109"/>
      <c r="FA7940" s="66"/>
      <c r="FB7940" s="5"/>
      <c r="FC7940" s="68"/>
      <c r="FD7940" s="67"/>
      <c r="FE7940" s="67"/>
      <c r="FF7940" s="64"/>
      <c r="FG7940" s="5"/>
      <c r="FH7940" s="69"/>
      <c r="FI7940" s="6"/>
      <c r="FJ7940" s="5"/>
      <c r="FK7940" s="25"/>
      <c r="FL7940" s="5"/>
    </row>
    <row r="7941" spans="40:168">
      <c r="AN7941" s="14"/>
      <c r="AO7941" s="14"/>
      <c r="AP7941" s="5"/>
      <c r="AQ7941" s="25"/>
      <c r="AR7941" s="25"/>
      <c r="AS7941" s="96"/>
      <c r="AT7941" s="83"/>
      <c r="AU7941" s="14"/>
      <c r="AX7941" s="83"/>
      <c r="AY7941" s="83"/>
      <c r="AZ7941" s="83"/>
      <c r="BA7941" s="83"/>
      <c r="BJ7941" s="54"/>
      <c r="BK7941" s="22"/>
      <c r="BL7941" s="24"/>
      <c r="BP7941" s="23"/>
      <c r="BQ7941" s="24"/>
      <c r="BR7941" s="22"/>
      <c r="BS7941" s="24"/>
      <c r="BT7941" s="24"/>
      <c r="BU7941" s="23"/>
      <c r="BV7941" s="26"/>
      <c r="BX7941" s="6"/>
      <c r="BY7941" s="24"/>
      <c r="BZ7941" s="109"/>
      <c r="CA7941" s="66"/>
      <c r="CB7941" s="5"/>
      <c r="CC7941" s="68"/>
      <c r="CD7941" s="67"/>
      <c r="CE7941" s="67"/>
      <c r="CF7941" s="64"/>
      <c r="CG7941" s="5"/>
      <c r="CH7941" s="69"/>
      <c r="CI7941" s="6"/>
      <c r="CJ7941" s="5"/>
      <c r="CK7941" s="25"/>
      <c r="CL7941" s="5"/>
      <c r="DN7941" s="14"/>
      <c r="DO7941" s="14"/>
      <c r="DP7941" s="5"/>
      <c r="DQ7941" s="25"/>
      <c r="DR7941" s="25"/>
      <c r="DS7941" s="96"/>
      <c r="DT7941" s="83"/>
      <c r="DU7941" s="14"/>
      <c r="DX7941" s="83"/>
      <c r="DY7941" s="83"/>
      <c r="DZ7941" s="83"/>
      <c r="EA7941" s="83"/>
      <c r="EJ7941" s="54"/>
      <c r="EK7941" s="22"/>
      <c r="EL7941" s="24"/>
      <c r="EP7941" s="23"/>
      <c r="EQ7941" s="24"/>
      <c r="ER7941" s="22"/>
      <c r="ES7941" s="24"/>
      <c r="ET7941" s="24"/>
      <c r="EU7941" s="23"/>
      <c r="EV7941" s="26"/>
      <c r="EX7941" s="6"/>
      <c r="EY7941" s="24"/>
      <c r="EZ7941" s="109"/>
      <c r="FA7941" s="66"/>
      <c r="FB7941" s="5"/>
      <c r="FC7941" s="68"/>
      <c r="FD7941" s="67"/>
      <c r="FE7941" s="67"/>
      <c r="FF7941" s="64"/>
      <c r="FG7941" s="5"/>
      <c r="FH7941" s="69"/>
      <c r="FI7941" s="6"/>
      <c r="FJ7941" s="5"/>
      <c r="FK7941" s="25"/>
      <c r="FL7941" s="5"/>
    </row>
    <row r="7942" spans="40:168">
      <c r="AN7942" s="14"/>
      <c r="AO7942" s="14"/>
      <c r="AP7942" s="5"/>
      <c r="AQ7942" s="25"/>
      <c r="AR7942" s="25"/>
      <c r="AS7942" s="96"/>
      <c r="AT7942" s="83"/>
      <c r="AU7942" s="14"/>
      <c r="AX7942" s="83"/>
      <c r="AY7942" s="83"/>
      <c r="AZ7942" s="83"/>
      <c r="BA7942" s="83"/>
      <c r="BJ7942" s="54"/>
      <c r="BK7942" s="22"/>
      <c r="BL7942" s="24"/>
      <c r="BP7942" s="23"/>
      <c r="BQ7942" s="24"/>
      <c r="BR7942" s="22"/>
      <c r="BS7942" s="24"/>
      <c r="BT7942" s="24"/>
      <c r="BU7942" s="23"/>
      <c r="BV7942" s="26"/>
      <c r="BX7942" s="6"/>
      <c r="BY7942" s="24"/>
      <c r="BZ7942" s="109"/>
      <c r="CA7942" s="66"/>
      <c r="CB7942" s="5"/>
      <c r="CC7942" s="68"/>
      <c r="CD7942" s="67"/>
      <c r="CE7942" s="67"/>
      <c r="CF7942" s="64"/>
      <c r="CG7942" s="5"/>
      <c r="CH7942" s="69"/>
      <c r="CI7942" s="6"/>
      <c r="CJ7942" s="5"/>
      <c r="CK7942" s="25"/>
      <c r="CL7942" s="5"/>
      <c r="DN7942" s="14"/>
      <c r="DO7942" s="14"/>
      <c r="DP7942" s="5"/>
      <c r="DQ7942" s="25"/>
      <c r="DR7942" s="25"/>
      <c r="DS7942" s="96"/>
      <c r="DT7942" s="83"/>
      <c r="DU7942" s="14"/>
      <c r="DX7942" s="83"/>
      <c r="DY7942" s="83"/>
      <c r="DZ7942" s="83"/>
      <c r="EA7942" s="83"/>
      <c r="EJ7942" s="54"/>
      <c r="EK7942" s="22"/>
      <c r="EL7942" s="24"/>
      <c r="EP7942" s="23"/>
      <c r="EQ7942" s="24"/>
      <c r="ER7942" s="22"/>
      <c r="ES7942" s="24"/>
      <c r="ET7942" s="24"/>
      <c r="EU7942" s="23"/>
      <c r="EV7942" s="26"/>
      <c r="EX7942" s="6"/>
      <c r="EY7942" s="24"/>
      <c r="EZ7942" s="109"/>
      <c r="FA7942" s="66"/>
      <c r="FB7942" s="5"/>
      <c r="FC7942" s="68"/>
      <c r="FD7942" s="67"/>
      <c r="FE7942" s="67"/>
      <c r="FF7942" s="64"/>
      <c r="FG7942" s="5"/>
      <c r="FH7942" s="69"/>
      <c r="FI7942" s="6"/>
      <c r="FJ7942" s="5"/>
      <c r="FK7942" s="25"/>
      <c r="FL7942" s="5"/>
    </row>
    <row r="7943" spans="40:168">
      <c r="AN7943" s="14"/>
      <c r="AO7943" s="14"/>
      <c r="AP7943" s="5"/>
      <c r="AQ7943" s="25"/>
      <c r="AR7943" s="25"/>
      <c r="AS7943" s="96"/>
      <c r="AT7943" s="83"/>
      <c r="AU7943" s="14"/>
      <c r="AX7943" s="83"/>
      <c r="AY7943" s="83"/>
      <c r="AZ7943" s="83"/>
      <c r="BA7943" s="83"/>
      <c r="BJ7943" s="54"/>
      <c r="BK7943" s="22"/>
      <c r="BL7943" s="24"/>
      <c r="BP7943" s="23"/>
      <c r="BQ7943" s="24"/>
      <c r="BR7943" s="22"/>
      <c r="BS7943" s="24"/>
      <c r="BT7943" s="24"/>
      <c r="BU7943" s="23"/>
      <c r="BV7943" s="26"/>
      <c r="BX7943" s="6"/>
      <c r="BY7943" s="24"/>
      <c r="BZ7943" s="109"/>
      <c r="CA7943" s="66"/>
      <c r="CB7943" s="5"/>
      <c r="CC7943" s="68"/>
      <c r="CD7943" s="67"/>
      <c r="CE7943" s="67"/>
      <c r="CF7943" s="64"/>
      <c r="CG7943" s="5"/>
      <c r="CH7943" s="69"/>
      <c r="CI7943" s="6"/>
      <c r="CJ7943" s="5"/>
      <c r="CK7943" s="25"/>
      <c r="CL7943" s="5"/>
      <c r="DN7943" s="14"/>
      <c r="DO7943" s="14"/>
      <c r="DP7943" s="5"/>
      <c r="DQ7943" s="25"/>
      <c r="DR7943" s="25"/>
      <c r="DS7943" s="96"/>
      <c r="DT7943" s="83"/>
      <c r="DU7943" s="14"/>
      <c r="DX7943" s="83"/>
      <c r="DY7943" s="83"/>
      <c r="DZ7943" s="83"/>
      <c r="EA7943" s="83"/>
      <c r="EJ7943" s="54"/>
      <c r="EK7943" s="22"/>
      <c r="EL7943" s="24"/>
      <c r="EP7943" s="23"/>
      <c r="EQ7943" s="24"/>
      <c r="ER7943" s="22"/>
      <c r="ES7943" s="24"/>
      <c r="ET7943" s="24"/>
      <c r="EU7943" s="23"/>
      <c r="EV7943" s="26"/>
      <c r="EX7943" s="6"/>
      <c r="EY7943" s="24"/>
      <c r="EZ7943" s="109"/>
      <c r="FA7943" s="66"/>
      <c r="FB7943" s="5"/>
      <c r="FC7943" s="68"/>
      <c r="FD7943" s="67"/>
      <c r="FE7943" s="67"/>
      <c r="FF7943" s="64"/>
      <c r="FG7943" s="5"/>
      <c r="FH7943" s="69"/>
      <c r="FI7943" s="6"/>
      <c r="FJ7943" s="5"/>
      <c r="FK7943" s="25"/>
      <c r="FL7943" s="5"/>
    </row>
    <row r="7944" spans="40:168">
      <c r="AN7944" s="14"/>
      <c r="AO7944" s="14"/>
      <c r="AP7944" s="5"/>
      <c r="AQ7944" s="25"/>
      <c r="AR7944" s="25"/>
      <c r="AS7944" s="96"/>
      <c r="AT7944" s="83"/>
      <c r="AU7944" s="14"/>
      <c r="AX7944" s="83"/>
      <c r="AY7944" s="83"/>
      <c r="AZ7944" s="83"/>
      <c r="BA7944" s="83"/>
      <c r="BJ7944" s="54"/>
      <c r="BK7944" s="22"/>
      <c r="BL7944" s="24"/>
      <c r="BP7944" s="23"/>
      <c r="BQ7944" s="24"/>
      <c r="BR7944" s="22"/>
      <c r="BS7944" s="24"/>
      <c r="BT7944" s="24"/>
      <c r="BU7944" s="23"/>
      <c r="BV7944" s="26"/>
      <c r="BX7944" s="6"/>
      <c r="BY7944" s="24"/>
      <c r="BZ7944" s="109"/>
      <c r="CA7944" s="66"/>
      <c r="CB7944" s="5"/>
      <c r="CC7944" s="68"/>
      <c r="CD7944" s="67"/>
      <c r="CE7944" s="67"/>
      <c r="CF7944" s="64"/>
      <c r="CG7944" s="5"/>
      <c r="CH7944" s="69"/>
      <c r="CI7944" s="6"/>
      <c r="CJ7944" s="5"/>
      <c r="CK7944" s="25"/>
      <c r="CL7944" s="5"/>
      <c r="DN7944" s="14"/>
      <c r="DO7944" s="14"/>
      <c r="DP7944" s="5"/>
      <c r="DQ7944" s="25"/>
      <c r="DR7944" s="25"/>
      <c r="DS7944" s="96"/>
      <c r="DT7944" s="83"/>
      <c r="DU7944" s="14"/>
      <c r="DX7944" s="83"/>
      <c r="DY7944" s="83"/>
      <c r="DZ7944" s="83"/>
      <c r="EA7944" s="83"/>
      <c r="EJ7944" s="54"/>
      <c r="EK7944" s="22"/>
      <c r="EL7944" s="24"/>
      <c r="EP7944" s="23"/>
      <c r="EQ7944" s="24"/>
      <c r="ER7944" s="22"/>
      <c r="ES7944" s="24"/>
      <c r="ET7944" s="24"/>
      <c r="EU7944" s="23"/>
      <c r="EV7944" s="26"/>
      <c r="EX7944" s="6"/>
      <c r="EY7944" s="24"/>
      <c r="EZ7944" s="109"/>
      <c r="FA7944" s="66"/>
      <c r="FB7944" s="5"/>
      <c r="FC7944" s="68"/>
      <c r="FD7944" s="67"/>
      <c r="FE7944" s="67"/>
      <c r="FF7944" s="64"/>
      <c r="FG7944" s="5"/>
      <c r="FH7944" s="69"/>
      <c r="FI7944" s="6"/>
      <c r="FJ7944" s="5"/>
      <c r="FK7944" s="25"/>
      <c r="FL7944" s="5"/>
    </row>
    <row r="7945" spans="40:168">
      <c r="AN7945" s="14"/>
      <c r="AO7945" s="14"/>
      <c r="AP7945" s="5"/>
      <c r="AQ7945" s="25"/>
      <c r="AR7945" s="25"/>
      <c r="AS7945" s="96"/>
      <c r="AT7945" s="83"/>
      <c r="AU7945" s="14"/>
      <c r="AX7945" s="83"/>
      <c r="AY7945" s="83"/>
      <c r="AZ7945" s="83"/>
      <c r="BA7945" s="83"/>
      <c r="BJ7945" s="54"/>
      <c r="BK7945" s="22"/>
      <c r="BL7945" s="24"/>
      <c r="BP7945" s="23"/>
      <c r="BQ7945" s="24"/>
      <c r="BR7945" s="22"/>
      <c r="BS7945" s="24"/>
      <c r="BT7945" s="24"/>
      <c r="BU7945" s="23"/>
      <c r="BV7945" s="26"/>
      <c r="BX7945" s="6"/>
      <c r="BY7945" s="24"/>
      <c r="BZ7945" s="109"/>
      <c r="CA7945" s="66"/>
      <c r="CB7945" s="5"/>
      <c r="CC7945" s="68"/>
      <c r="CD7945" s="67"/>
      <c r="CE7945" s="67"/>
      <c r="CF7945" s="64"/>
      <c r="CG7945" s="5"/>
      <c r="CH7945" s="69"/>
      <c r="CI7945" s="6"/>
      <c r="CJ7945" s="5"/>
      <c r="CK7945" s="25"/>
      <c r="CL7945" s="5"/>
      <c r="DN7945" s="14"/>
      <c r="DO7945" s="14"/>
      <c r="DP7945" s="5"/>
      <c r="DQ7945" s="25"/>
      <c r="DR7945" s="25"/>
      <c r="DS7945" s="96"/>
      <c r="DT7945" s="83"/>
      <c r="DU7945" s="14"/>
      <c r="DX7945" s="83"/>
      <c r="DY7945" s="83"/>
      <c r="DZ7945" s="83"/>
      <c r="EA7945" s="83"/>
      <c r="EJ7945" s="54"/>
      <c r="EK7945" s="22"/>
      <c r="EL7945" s="24"/>
      <c r="EP7945" s="23"/>
      <c r="EQ7945" s="24"/>
      <c r="ER7945" s="22"/>
      <c r="ES7945" s="24"/>
      <c r="ET7945" s="24"/>
      <c r="EU7945" s="23"/>
      <c r="EV7945" s="26"/>
      <c r="EX7945" s="6"/>
      <c r="EY7945" s="24"/>
      <c r="EZ7945" s="109"/>
      <c r="FA7945" s="66"/>
      <c r="FB7945" s="5"/>
      <c r="FC7945" s="68"/>
      <c r="FD7945" s="67"/>
      <c r="FE7945" s="67"/>
      <c r="FF7945" s="64"/>
      <c r="FG7945" s="5"/>
      <c r="FH7945" s="69"/>
      <c r="FI7945" s="6"/>
      <c r="FJ7945" s="5"/>
      <c r="FK7945" s="25"/>
      <c r="FL7945" s="5"/>
    </row>
    <row r="7946" spans="40:168">
      <c r="AN7946" s="14"/>
      <c r="AO7946" s="14"/>
      <c r="AP7946" s="5"/>
      <c r="AQ7946" s="25"/>
      <c r="AR7946" s="25"/>
      <c r="AS7946" s="96"/>
      <c r="AT7946" s="83"/>
      <c r="AU7946" s="14"/>
      <c r="AX7946" s="83"/>
      <c r="AY7946" s="83"/>
      <c r="AZ7946" s="83"/>
      <c r="BA7946" s="83"/>
      <c r="BJ7946" s="54"/>
      <c r="BK7946" s="22"/>
      <c r="BL7946" s="24"/>
      <c r="BP7946" s="23"/>
      <c r="BQ7946" s="24"/>
      <c r="BR7946" s="22"/>
      <c r="BS7946" s="24"/>
      <c r="BT7946" s="24"/>
      <c r="BU7946" s="23"/>
      <c r="BV7946" s="26"/>
      <c r="BX7946" s="6"/>
      <c r="BY7946" s="24"/>
      <c r="BZ7946" s="109"/>
      <c r="CA7946" s="66"/>
      <c r="CB7946" s="5"/>
      <c r="CC7946" s="68"/>
      <c r="CD7946" s="67"/>
      <c r="CE7946" s="67"/>
      <c r="CF7946" s="64"/>
      <c r="CG7946" s="5"/>
      <c r="CH7946" s="69"/>
      <c r="CI7946" s="6"/>
      <c r="CJ7946" s="5"/>
      <c r="CK7946" s="25"/>
      <c r="CL7946" s="5"/>
      <c r="DN7946" s="14"/>
      <c r="DO7946" s="14"/>
      <c r="DP7946" s="5"/>
      <c r="DQ7946" s="25"/>
      <c r="DR7946" s="25"/>
      <c r="DS7946" s="96"/>
      <c r="DT7946" s="83"/>
      <c r="DU7946" s="14"/>
      <c r="DX7946" s="83"/>
      <c r="DY7946" s="83"/>
      <c r="DZ7946" s="83"/>
      <c r="EA7946" s="83"/>
      <c r="EJ7946" s="54"/>
      <c r="EK7946" s="22"/>
      <c r="EL7946" s="24"/>
      <c r="EP7946" s="23"/>
      <c r="EQ7946" s="24"/>
      <c r="ER7946" s="22"/>
      <c r="ES7946" s="24"/>
      <c r="ET7946" s="24"/>
      <c r="EU7946" s="23"/>
      <c r="EV7946" s="26"/>
      <c r="EX7946" s="6"/>
      <c r="EY7946" s="24"/>
      <c r="EZ7946" s="109"/>
      <c r="FA7946" s="66"/>
      <c r="FB7946" s="5"/>
      <c r="FC7946" s="68"/>
      <c r="FD7946" s="67"/>
      <c r="FE7946" s="67"/>
      <c r="FF7946" s="64"/>
      <c r="FG7946" s="5"/>
      <c r="FH7946" s="69"/>
      <c r="FI7946" s="6"/>
      <c r="FJ7946" s="5"/>
      <c r="FK7946" s="25"/>
      <c r="FL7946" s="5"/>
    </row>
    <row r="7947" spans="40:168">
      <c r="AN7947" s="14"/>
      <c r="AO7947" s="14"/>
      <c r="AP7947" s="5"/>
      <c r="AQ7947" s="25"/>
      <c r="AR7947" s="25"/>
      <c r="AS7947" s="96"/>
      <c r="AT7947" s="83"/>
      <c r="AU7947" s="14"/>
      <c r="AX7947" s="83"/>
      <c r="AY7947" s="83"/>
      <c r="AZ7947" s="83"/>
      <c r="BA7947" s="83"/>
      <c r="BJ7947" s="54"/>
      <c r="BK7947" s="22"/>
      <c r="BL7947" s="24"/>
      <c r="BP7947" s="23"/>
      <c r="BQ7947" s="24"/>
      <c r="BR7947" s="22"/>
      <c r="BS7947" s="24"/>
      <c r="BT7947" s="24"/>
      <c r="BU7947" s="23"/>
      <c r="BV7947" s="26"/>
      <c r="BX7947" s="6"/>
      <c r="BY7947" s="24"/>
      <c r="BZ7947" s="109"/>
      <c r="CA7947" s="66"/>
      <c r="CB7947" s="5"/>
      <c r="CC7947" s="68"/>
      <c r="CD7947" s="67"/>
      <c r="CE7947" s="67"/>
      <c r="CF7947" s="64"/>
      <c r="CG7947" s="5"/>
      <c r="CH7947" s="69"/>
      <c r="CI7947" s="6"/>
      <c r="CJ7947" s="5"/>
      <c r="CK7947" s="25"/>
      <c r="CL7947" s="5"/>
      <c r="DN7947" s="14"/>
      <c r="DO7947" s="14"/>
      <c r="DP7947" s="5"/>
      <c r="DQ7947" s="25"/>
      <c r="DR7947" s="25"/>
      <c r="DS7947" s="96"/>
      <c r="DT7947" s="83"/>
      <c r="DU7947" s="14"/>
      <c r="DX7947" s="83"/>
      <c r="DY7947" s="83"/>
      <c r="DZ7947" s="83"/>
      <c r="EA7947" s="83"/>
      <c r="EJ7947" s="54"/>
      <c r="EK7947" s="22"/>
      <c r="EL7947" s="24"/>
      <c r="EP7947" s="23"/>
      <c r="EQ7947" s="24"/>
      <c r="ER7947" s="22"/>
      <c r="ES7947" s="24"/>
      <c r="ET7947" s="24"/>
      <c r="EU7947" s="23"/>
      <c r="EV7947" s="26"/>
      <c r="EX7947" s="6"/>
      <c r="EY7947" s="24"/>
      <c r="EZ7947" s="109"/>
      <c r="FA7947" s="66"/>
      <c r="FB7947" s="5"/>
      <c r="FC7947" s="68"/>
      <c r="FD7947" s="67"/>
      <c r="FE7947" s="67"/>
      <c r="FF7947" s="64"/>
      <c r="FG7947" s="5"/>
      <c r="FH7947" s="69"/>
      <c r="FI7947" s="6"/>
      <c r="FJ7947" s="5"/>
      <c r="FK7947" s="25"/>
      <c r="FL7947" s="5"/>
    </row>
    <row r="7948" spans="40:168">
      <c r="AN7948" s="14"/>
      <c r="AO7948" s="14"/>
      <c r="AP7948" s="5"/>
      <c r="AQ7948" s="25"/>
      <c r="AR7948" s="25"/>
      <c r="AS7948" s="96"/>
      <c r="AT7948" s="83"/>
      <c r="AU7948" s="14"/>
      <c r="AX7948" s="83"/>
      <c r="AY7948" s="83"/>
      <c r="AZ7948" s="83"/>
      <c r="BA7948" s="83"/>
      <c r="BJ7948" s="54"/>
      <c r="BK7948" s="22"/>
      <c r="BL7948" s="24"/>
      <c r="BP7948" s="23"/>
      <c r="BQ7948" s="24"/>
      <c r="BR7948" s="22"/>
      <c r="BS7948" s="24"/>
      <c r="BT7948" s="24"/>
      <c r="BU7948" s="23"/>
      <c r="BV7948" s="26"/>
      <c r="BX7948" s="6"/>
      <c r="BY7948" s="24"/>
      <c r="BZ7948" s="109"/>
      <c r="CA7948" s="66"/>
      <c r="CB7948" s="5"/>
      <c r="CC7948" s="68"/>
      <c r="CD7948" s="67"/>
      <c r="CE7948" s="67"/>
      <c r="CF7948" s="64"/>
      <c r="CG7948" s="5"/>
      <c r="CH7948" s="69"/>
      <c r="CI7948" s="6"/>
      <c r="CJ7948" s="5"/>
      <c r="CK7948" s="25"/>
      <c r="CL7948" s="5"/>
      <c r="DN7948" s="14"/>
      <c r="DO7948" s="14"/>
      <c r="DP7948" s="5"/>
      <c r="DQ7948" s="25"/>
      <c r="DR7948" s="25"/>
      <c r="DS7948" s="96"/>
      <c r="DT7948" s="83"/>
      <c r="DU7948" s="14"/>
      <c r="DX7948" s="83"/>
      <c r="DY7948" s="83"/>
      <c r="DZ7948" s="83"/>
      <c r="EA7948" s="83"/>
      <c r="EJ7948" s="54"/>
      <c r="EK7948" s="22"/>
      <c r="EL7948" s="24"/>
      <c r="EP7948" s="23"/>
      <c r="EQ7948" s="24"/>
      <c r="ER7948" s="22"/>
      <c r="ES7948" s="24"/>
      <c r="ET7948" s="24"/>
      <c r="EU7948" s="23"/>
      <c r="EV7948" s="26"/>
      <c r="EX7948" s="6"/>
      <c r="EY7948" s="24"/>
      <c r="EZ7948" s="109"/>
      <c r="FA7948" s="66"/>
      <c r="FB7948" s="5"/>
      <c r="FC7948" s="68"/>
      <c r="FD7948" s="67"/>
      <c r="FE7948" s="67"/>
      <c r="FF7948" s="64"/>
      <c r="FG7948" s="5"/>
      <c r="FH7948" s="69"/>
      <c r="FI7948" s="6"/>
      <c r="FJ7948" s="5"/>
      <c r="FK7948" s="25"/>
      <c r="FL7948" s="5"/>
    </row>
    <row r="7949" spans="40:168">
      <c r="AN7949" s="14"/>
      <c r="AO7949" s="14"/>
      <c r="AP7949" s="5"/>
      <c r="AQ7949" s="25"/>
      <c r="AR7949" s="25"/>
      <c r="AS7949" s="96"/>
      <c r="AT7949" s="83"/>
      <c r="AU7949" s="14"/>
      <c r="AX7949" s="83"/>
      <c r="AY7949" s="83"/>
      <c r="AZ7949" s="83"/>
      <c r="BA7949" s="83"/>
      <c r="BJ7949" s="54"/>
      <c r="BK7949" s="22"/>
      <c r="BL7949" s="24"/>
      <c r="BP7949" s="23"/>
      <c r="BQ7949" s="24"/>
      <c r="BR7949" s="22"/>
      <c r="BS7949" s="24"/>
      <c r="BT7949" s="24"/>
      <c r="BU7949" s="23"/>
      <c r="BV7949" s="26"/>
      <c r="BX7949" s="6"/>
      <c r="BY7949" s="24"/>
      <c r="BZ7949" s="109"/>
      <c r="CA7949" s="66"/>
      <c r="CB7949" s="5"/>
      <c r="CC7949" s="68"/>
      <c r="CD7949" s="67"/>
      <c r="CE7949" s="67"/>
      <c r="CF7949" s="64"/>
      <c r="CG7949" s="5"/>
      <c r="CH7949" s="69"/>
      <c r="CI7949" s="6"/>
      <c r="CJ7949" s="5"/>
      <c r="CK7949" s="25"/>
      <c r="CL7949" s="5"/>
      <c r="DN7949" s="14"/>
      <c r="DO7949" s="14"/>
      <c r="DP7949" s="5"/>
      <c r="DQ7949" s="25"/>
      <c r="DR7949" s="25"/>
      <c r="DS7949" s="96"/>
      <c r="DT7949" s="83"/>
      <c r="DU7949" s="14"/>
      <c r="DX7949" s="83"/>
      <c r="DY7949" s="83"/>
      <c r="DZ7949" s="83"/>
      <c r="EA7949" s="83"/>
      <c r="EJ7949" s="54"/>
      <c r="EK7949" s="22"/>
      <c r="EL7949" s="24"/>
      <c r="EP7949" s="23"/>
      <c r="EQ7949" s="24"/>
      <c r="ER7949" s="22"/>
      <c r="ES7949" s="24"/>
      <c r="ET7949" s="24"/>
      <c r="EU7949" s="23"/>
      <c r="EV7949" s="26"/>
      <c r="EX7949" s="6"/>
      <c r="EY7949" s="24"/>
      <c r="EZ7949" s="109"/>
      <c r="FA7949" s="66"/>
      <c r="FB7949" s="5"/>
      <c r="FC7949" s="68"/>
      <c r="FD7949" s="67"/>
      <c r="FE7949" s="67"/>
      <c r="FF7949" s="64"/>
      <c r="FG7949" s="5"/>
      <c r="FH7949" s="69"/>
      <c r="FI7949" s="6"/>
      <c r="FJ7949" s="5"/>
      <c r="FK7949" s="25"/>
      <c r="FL7949" s="5"/>
    </row>
    <row r="7950" spans="40:168">
      <c r="AN7950" s="14"/>
      <c r="AO7950" s="14"/>
      <c r="AP7950" s="5"/>
      <c r="AQ7950" s="25"/>
      <c r="AR7950" s="25"/>
      <c r="AS7950" s="96"/>
      <c r="AT7950" s="83"/>
      <c r="AU7950" s="14"/>
      <c r="AX7950" s="83"/>
      <c r="AY7950" s="83"/>
      <c r="AZ7950" s="83"/>
      <c r="BA7950" s="83"/>
      <c r="BJ7950" s="54"/>
      <c r="BK7950" s="22"/>
      <c r="BL7950" s="24"/>
      <c r="BP7950" s="23"/>
      <c r="BQ7950" s="24"/>
      <c r="BR7950" s="22"/>
      <c r="BS7950" s="24"/>
      <c r="BT7950" s="24"/>
      <c r="BU7950" s="23"/>
      <c r="BV7950" s="26"/>
      <c r="BX7950" s="6"/>
      <c r="BY7950" s="24"/>
      <c r="BZ7950" s="109"/>
      <c r="CA7950" s="66"/>
      <c r="CB7950" s="5"/>
      <c r="CC7950" s="68"/>
      <c r="CD7950" s="67"/>
      <c r="CE7950" s="67"/>
      <c r="CF7950" s="64"/>
      <c r="CG7950" s="5"/>
      <c r="CH7950" s="69"/>
      <c r="CI7950" s="6"/>
      <c r="CJ7950" s="5"/>
      <c r="CK7950" s="25"/>
      <c r="CL7950" s="5"/>
      <c r="DN7950" s="14"/>
      <c r="DO7950" s="14"/>
      <c r="DP7950" s="5"/>
      <c r="DQ7950" s="25"/>
      <c r="DR7950" s="25"/>
      <c r="DS7950" s="96"/>
      <c r="DT7950" s="83"/>
      <c r="DU7950" s="14"/>
      <c r="DX7950" s="83"/>
      <c r="DY7950" s="83"/>
      <c r="DZ7950" s="83"/>
      <c r="EA7950" s="83"/>
      <c r="EJ7950" s="54"/>
      <c r="EK7950" s="22"/>
      <c r="EL7950" s="24"/>
      <c r="EP7950" s="23"/>
      <c r="EQ7950" s="24"/>
      <c r="ER7950" s="22"/>
      <c r="ES7950" s="24"/>
      <c r="ET7950" s="24"/>
      <c r="EU7950" s="23"/>
      <c r="EV7950" s="26"/>
      <c r="EX7950" s="6"/>
      <c r="EY7950" s="24"/>
      <c r="EZ7950" s="109"/>
      <c r="FA7950" s="66"/>
      <c r="FB7950" s="5"/>
      <c r="FC7950" s="68"/>
      <c r="FD7950" s="67"/>
      <c r="FE7950" s="67"/>
      <c r="FF7950" s="64"/>
      <c r="FG7950" s="5"/>
      <c r="FH7950" s="69"/>
      <c r="FI7950" s="6"/>
      <c r="FJ7950" s="5"/>
      <c r="FK7950" s="25"/>
      <c r="FL7950" s="5"/>
    </row>
    <row r="7951" spans="40:168">
      <c r="AN7951" s="14"/>
      <c r="AO7951" s="14"/>
      <c r="AP7951" s="5"/>
      <c r="AQ7951" s="25"/>
      <c r="AR7951" s="25"/>
      <c r="AS7951" s="96"/>
      <c r="AT7951" s="83"/>
      <c r="AU7951" s="14"/>
      <c r="AX7951" s="83"/>
      <c r="AY7951" s="83"/>
      <c r="AZ7951" s="83"/>
      <c r="BA7951" s="83"/>
      <c r="BJ7951" s="54"/>
      <c r="BK7951" s="22"/>
      <c r="BL7951" s="24"/>
      <c r="BP7951" s="23"/>
      <c r="BQ7951" s="24"/>
      <c r="BR7951" s="22"/>
      <c r="BS7951" s="24"/>
      <c r="BT7951" s="24"/>
      <c r="BU7951" s="23"/>
      <c r="BV7951" s="26"/>
      <c r="BX7951" s="6"/>
      <c r="BY7951" s="24"/>
      <c r="BZ7951" s="109"/>
      <c r="CA7951" s="66"/>
      <c r="CB7951" s="5"/>
      <c r="CC7951" s="68"/>
      <c r="CD7951" s="67"/>
      <c r="CE7951" s="67"/>
      <c r="CF7951" s="64"/>
      <c r="CG7951" s="5"/>
      <c r="CH7951" s="69"/>
      <c r="CI7951" s="6"/>
      <c r="CJ7951" s="5"/>
      <c r="CK7951" s="25"/>
      <c r="CL7951" s="5"/>
      <c r="DN7951" s="14"/>
      <c r="DO7951" s="14"/>
      <c r="DP7951" s="5"/>
      <c r="DQ7951" s="25"/>
      <c r="DR7951" s="25"/>
      <c r="DS7951" s="96"/>
      <c r="DT7951" s="83"/>
      <c r="DU7951" s="14"/>
      <c r="DX7951" s="83"/>
      <c r="DY7951" s="83"/>
      <c r="DZ7951" s="83"/>
      <c r="EA7951" s="83"/>
      <c r="EJ7951" s="54"/>
      <c r="EK7951" s="22"/>
      <c r="EL7951" s="24"/>
      <c r="EP7951" s="23"/>
      <c r="EQ7951" s="24"/>
      <c r="ER7951" s="22"/>
      <c r="ES7951" s="24"/>
      <c r="ET7951" s="24"/>
      <c r="EU7951" s="23"/>
      <c r="EV7951" s="26"/>
      <c r="EX7951" s="6"/>
      <c r="EY7951" s="24"/>
      <c r="EZ7951" s="109"/>
      <c r="FA7951" s="66"/>
      <c r="FB7951" s="5"/>
      <c r="FC7951" s="68"/>
      <c r="FD7951" s="67"/>
      <c r="FE7951" s="67"/>
      <c r="FF7951" s="64"/>
      <c r="FG7951" s="5"/>
      <c r="FH7951" s="69"/>
      <c r="FI7951" s="6"/>
      <c r="FJ7951" s="5"/>
      <c r="FK7951" s="25"/>
      <c r="FL7951" s="5"/>
    </row>
    <row r="7952" spans="40:168">
      <c r="AN7952" s="14"/>
      <c r="AO7952" s="14"/>
      <c r="AP7952" s="5"/>
      <c r="AQ7952" s="25"/>
      <c r="AR7952" s="25"/>
      <c r="AS7952" s="96"/>
      <c r="AT7952" s="83"/>
      <c r="AU7952" s="14"/>
      <c r="AX7952" s="83"/>
      <c r="AY7952" s="83"/>
      <c r="AZ7952" s="83"/>
      <c r="BA7952" s="83"/>
      <c r="BJ7952" s="54"/>
      <c r="BK7952" s="22"/>
      <c r="BL7952" s="24"/>
      <c r="BP7952" s="23"/>
      <c r="BQ7952" s="24"/>
      <c r="BR7952" s="22"/>
      <c r="BS7952" s="24"/>
      <c r="BT7952" s="24"/>
      <c r="BU7952" s="23"/>
      <c r="BV7952" s="26"/>
      <c r="BX7952" s="6"/>
      <c r="BY7952" s="24"/>
      <c r="BZ7952" s="109"/>
      <c r="CA7952" s="66"/>
      <c r="CB7952" s="5"/>
      <c r="CC7952" s="68"/>
      <c r="CD7952" s="67"/>
      <c r="CE7952" s="67"/>
      <c r="CF7952" s="64"/>
      <c r="CG7952" s="5"/>
      <c r="CH7952" s="69"/>
      <c r="CI7952" s="6"/>
      <c r="CJ7952" s="5"/>
      <c r="CK7952" s="25"/>
      <c r="CL7952" s="5"/>
      <c r="DN7952" s="14"/>
      <c r="DO7952" s="14"/>
      <c r="DP7952" s="5"/>
      <c r="DQ7952" s="25"/>
      <c r="DR7952" s="25"/>
      <c r="DS7952" s="96"/>
      <c r="DT7952" s="83"/>
      <c r="DU7952" s="14"/>
      <c r="DX7952" s="83"/>
      <c r="DY7952" s="83"/>
      <c r="DZ7952" s="83"/>
      <c r="EA7952" s="83"/>
      <c r="EJ7952" s="54"/>
      <c r="EK7952" s="22"/>
      <c r="EL7952" s="24"/>
      <c r="EP7952" s="23"/>
      <c r="EQ7952" s="24"/>
      <c r="ER7952" s="22"/>
      <c r="ES7952" s="24"/>
      <c r="ET7952" s="24"/>
      <c r="EU7952" s="23"/>
      <c r="EV7952" s="26"/>
      <c r="EX7952" s="6"/>
      <c r="EY7952" s="24"/>
      <c r="EZ7952" s="109"/>
      <c r="FA7952" s="66"/>
      <c r="FB7952" s="5"/>
      <c r="FC7952" s="68"/>
      <c r="FD7952" s="67"/>
      <c r="FE7952" s="67"/>
      <c r="FF7952" s="64"/>
      <c r="FG7952" s="5"/>
      <c r="FH7952" s="69"/>
      <c r="FI7952" s="6"/>
      <c r="FJ7952" s="5"/>
      <c r="FK7952" s="25"/>
      <c r="FL7952" s="5"/>
    </row>
    <row r="7953" spans="40:168">
      <c r="AN7953" s="14"/>
      <c r="AO7953" s="14"/>
      <c r="AP7953" s="5"/>
      <c r="AQ7953" s="25"/>
      <c r="AR7953" s="25"/>
      <c r="AS7953" s="96"/>
      <c r="AT7953" s="83"/>
      <c r="AU7953" s="14"/>
      <c r="AX7953" s="83"/>
      <c r="AY7953" s="83"/>
      <c r="AZ7953" s="83"/>
      <c r="BA7953" s="83"/>
      <c r="BJ7953" s="54"/>
      <c r="BK7953" s="22"/>
      <c r="BL7953" s="24"/>
      <c r="BP7953" s="23"/>
      <c r="BQ7953" s="24"/>
      <c r="BR7953" s="22"/>
      <c r="BS7953" s="24"/>
      <c r="BT7953" s="24"/>
      <c r="BU7953" s="23"/>
      <c r="BV7953" s="26"/>
      <c r="BX7953" s="6"/>
      <c r="BY7953" s="24"/>
      <c r="BZ7953" s="109"/>
      <c r="CA7953" s="66"/>
      <c r="CB7953" s="5"/>
      <c r="CC7953" s="68"/>
      <c r="CD7953" s="67"/>
      <c r="CE7953" s="67"/>
      <c r="CF7953" s="64"/>
      <c r="CG7953" s="5"/>
      <c r="CH7953" s="69"/>
      <c r="CI7953" s="6"/>
      <c r="CJ7953" s="5"/>
      <c r="CK7953" s="25"/>
      <c r="CL7953" s="5"/>
      <c r="DN7953" s="14"/>
      <c r="DO7953" s="14"/>
      <c r="DP7953" s="5"/>
      <c r="DQ7953" s="25"/>
      <c r="DR7953" s="25"/>
      <c r="DS7953" s="96"/>
      <c r="DT7953" s="83"/>
      <c r="DU7953" s="14"/>
      <c r="DX7953" s="83"/>
      <c r="DY7953" s="83"/>
      <c r="DZ7953" s="83"/>
      <c r="EA7953" s="83"/>
      <c r="EJ7953" s="54"/>
      <c r="EK7953" s="22"/>
      <c r="EL7953" s="24"/>
      <c r="EP7953" s="23"/>
      <c r="EQ7953" s="24"/>
      <c r="ER7953" s="22"/>
      <c r="ES7953" s="24"/>
      <c r="ET7953" s="24"/>
      <c r="EU7953" s="23"/>
      <c r="EV7953" s="26"/>
      <c r="EX7953" s="6"/>
      <c r="EY7953" s="24"/>
      <c r="EZ7953" s="109"/>
      <c r="FA7953" s="66"/>
      <c r="FB7953" s="5"/>
      <c r="FC7953" s="68"/>
      <c r="FD7953" s="67"/>
      <c r="FE7953" s="67"/>
      <c r="FF7953" s="64"/>
      <c r="FG7953" s="5"/>
      <c r="FH7953" s="69"/>
      <c r="FI7953" s="6"/>
      <c r="FJ7953" s="5"/>
      <c r="FK7953" s="25"/>
      <c r="FL7953" s="5"/>
    </row>
    <row r="7954" spans="40:168">
      <c r="AN7954" s="14"/>
      <c r="AO7954" s="14"/>
      <c r="AP7954" s="5"/>
      <c r="AQ7954" s="25"/>
      <c r="AR7954" s="25"/>
      <c r="AS7954" s="96"/>
      <c r="AT7954" s="83"/>
      <c r="AU7954" s="14"/>
      <c r="AX7954" s="83"/>
      <c r="AY7954" s="83"/>
      <c r="AZ7954" s="83"/>
      <c r="BA7954" s="83"/>
      <c r="BJ7954" s="54"/>
      <c r="BK7954" s="22"/>
      <c r="BL7954" s="24"/>
      <c r="BP7954" s="23"/>
      <c r="BQ7954" s="24"/>
      <c r="BR7954" s="22"/>
      <c r="BS7954" s="24"/>
      <c r="BT7954" s="24"/>
      <c r="BU7954" s="23"/>
      <c r="BV7954" s="26"/>
      <c r="BX7954" s="6"/>
      <c r="BY7954" s="24"/>
      <c r="BZ7954" s="109"/>
      <c r="CA7954" s="66"/>
      <c r="CB7954" s="5"/>
      <c r="CC7954" s="68"/>
      <c r="CD7954" s="67"/>
      <c r="CE7954" s="67"/>
      <c r="CF7954" s="64"/>
      <c r="CG7954" s="5"/>
      <c r="CH7954" s="69"/>
      <c r="CI7954" s="6"/>
      <c r="CJ7954" s="5"/>
      <c r="CK7954" s="25"/>
      <c r="CL7954" s="5"/>
      <c r="DN7954" s="14"/>
      <c r="DO7954" s="14"/>
      <c r="DP7954" s="5"/>
      <c r="DQ7954" s="25"/>
      <c r="DR7954" s="25"/>
      <c r="DS7954" s="96"/>
      <c r="DT7954" s="83"/>
      <c r="DU7954" s="14"/>
      <c r="DX7954" s="83"/>
      <c r="DY7954" s="83"/>
      <c r="DZ7954" s="83"/>
      <c r="EA7954" s="83"/>
      <c r="EJ7954" s="54"/>
      <c r="EK7954" s="22"/>
      <c r="EL7954" s="24"/>
      <c r="EP7954" s="23"/>
      <c r="EQ7954" s="24"/>
      <c r="ER7954" s="22"/>
      <c r="ES7954" s="24"/>
      <c r="ET7954" s="24"/>
      <c r="EU7954" s="23"/>
      <c r="EV7954" s="26"/>
      <c r="EX7954" s="6"/>
      <c r="EY7954" s="24"/>
      <c r="EZ7954" s="109"/>
      <c r="FA7954" s="66"/>
      <c r="FB7954" s="5"/>
      <c r="FC7954" s="68"/>
      <c r="FD7954" s="67"/>
      <c r="FE7954" s="67"/>
      <c r="FF7954" s="64"/>
      <c r="FG7954" s="5"/>
      <c r="FH7954" s="69"/>
      <c r="FI7954" s="6"/>
      <c r="FJ7954" s="5"/>
      <c r="FK7954" s="25"/>
      <c r="FL7954" s="5"/>
    </row>
    <row r="7955" spans="40:168">
      <c r="AN7955" s="14"/>
      <c r="AO7955" s="14"/>
      <c r="AP7955" s="5"/>
      <c r="AQ7955" s="25"/>
      <c r="AR7955" s="25"/>
      <c r="AS7955" s="96"/>
      <c r="AT7955" s="83"/>
      <c r="AU7955" s="14"/>
      <c r="AX7955" s="83"/>
      <c r="AY7955" s="83"/>
      <c r="AZ7955" s="83"/>
      <c r="BA7955" s="83"/>
      <c r="BJ7955" s="54"/>
      <c r="BK7955" s="22"/>
      <c r="BL7955" s="24"/>
      <c r="BP7955" s="23"/>
      <c r="BQ7955" s="24"/>
      <c r="BR7955" s="22"/>
      <c r="BS7955" s="24"/>
      <c r="BT7955" s="24"/>
      <c r="BU7955" s="23"/>
      <c r="BV7955" s="26"/>
      <c r="BX7955" s="6"/>
      <c r="BY7955" s="24"/>
      <c r="BZ7955" s="109"/>
      <c r="CA7955" s="66"/>
      <c r="CB7955" s="5"/>
      <c r="CC7955" s="68"/>
      <c r="CD7955" s="67"/>
      <c r="CE7955" s="67"/>
      <c r="CF7955" s="64"/>
      <c r="CG7955" s="5"/>
      <c r="CH7955" s="69"/>
      <c r="CI7955" s="6"/>
      <c r="CJ7955" s="5"/>
      <c r="CK7955" s="25"/>
      <c r="CL7955" s="5"/>
      <c r="DN7955" s="14"/>
      <c r="DO7955" s="14"/>
      <c r="DP7955" s="5"/>
      <c r="DQ7955" s="25"/>
      <c r="DR7955" s="25"/>
      <c r="DS7955" s="96"/>
      <c r="DT7955" s="83"/>
      <c r="DU7955" s="14"/>
      <c r="DX7955" s="83"/>
      <c r="DY7955" s="83"/>
      <c r="DZ7955" s="83"/>
      <c r="EA7955" s="83"/>
      <c r="EJ7955" s="54"/>
      <c r="EK7955" s="22"/>
      <c r="EL7955" s="24"/>
      <c r="EP7955" s="23"/>
      <c r="EQ7955" s="24"/>
      <c r="ER7955" s="22"/>
      <c r="ES7955" s="24"/>
      <c r="ET7955" s="24"/>
      <c r="EU7955" s="23"/>
      <c r="EV7955" s="26"/>
      <c r="EX7955" s="6"/>
      <c r="EY7955" s="24"/>
      <c r="EZ7955" s="109"/>
      <c r="FA7955" s="66"/>
      <c r="FB7955" s="5"/>
      <c r="FC7955" s="68"/>
      <c r="FD7955" s="67"/>
      <c r="FE7955" s="67"/>
      <c r="FF7955" s="64"/>
      <c r="FG7955" s="5"/>
      <c r="FH7955" s="69"/>
      <c r="FI7955" s="6"/>
      <c r="FJ7955" s="5"/>
      <c r="FK7955" s="25"/>
      <c r="FL7955" s="5"/>
    </row>
    <row r="7956" spans="40:168">
      <c r="AN7956" s="14"/>
      <c r="AO7956" s="14"/>
      <c r="AP7956" s="5"/>
      <c r="AQ7956" s="25"/>
      <c r="AR7956" s="25"/>
      <c r="AS7956" s="96"/>
      <c r="AT7956" s="83"/>
      <c r="AU7956" s="14"/>
      <c r="AX7956" s="83"/>
      <c r="AY7956" s="83"/>
      <c r="AZ7956" s="83"/>
      <c r="BA7956" s="83"/>
      <c r="BJ7956" s="54"/>
      <c r="BK7956" s="22"/>
      <c r="BL7956" s="24"/>
      <c r="BP7956" s="23"/>
      <c r="BQ7956" s="24"/>
      <c r="BR7956" s="22"/>
      <c r="BS7956" s="24"/>
      <c r="BT7956" s="24"/>
      <c r="BU7956" s="23"/>
      <c r="BV7956" s="26"/>
      <c r="BX7956" s="6"/>
      <c r="BY7956" s="24"/>
      <c r="BZ7956" s="109"/>
      <c r="CA7956" s="66"/>
      <c r="CB7956" s="5"/>
      <c r="CC7956" s="68"/>
      <c r="CD7956" s="67"/>
      <c r="CE7956" s="67"/>
      <c r="CF7956" s="64"/>
      <c r="CG7956" s="5"/>
      <c r="CH7956" s="69"/>
      <c r="CI7956" s="6"/>
      <c r="CJ7956" s="5"/>
      <c r="CK7956" s="25"/>
      <c r="CL7956" s="5"/>
      <c r="DN7956" s="14"/>
      <c r="DO7956" s="14"/>
      <c r="DP7956" s="5"/>
      <c r="DQ7956" s="25"/>
      <c r="DR7956" s="25"/>
      <c r="DS7956" s="96"/>
      <c r="DT7956" s="83"/>
      <c r="DU7956" s="14"/>
      <c r="DX7956" s="83"/>
      <c r="DY7956" s="83"/>
      <c r="DZ7956" s="83"/>
      <c r="EA7956" s="83"/>
      <c r="EJ7956" s="54"/>
      <c r="EK7956" s="22"/>
      <c r="EL7956" s="24"/>
      <c r="EP7956" s="23"/>
      <c r="EQ7956" s="24"/>
      <c r="ER7956" s="22"/>
      <c r="ES7956" s="24"/>
      <c r="ET7956" s="24"/>
      <c r="EU7956" s="23"/>
      <c r="EV7956" s="26"/>
      <c r="EX7956" s="6"/>
      <c r="EY7956" s="24"/>
      <c r="EZ7956" s="109"/>
      <c r="FA7956" s="66"/>
      <c r="FB7956" s="5"/>
      <c r="FC7956" s="68"/>
      <c r="FD7956" s="67"/>
      <c r="FE7956" s="67"/>
      <c r="FF7956" s="64"/>
      <c r="FG7956" s="5"/>
      <c r="FH7956" s="69"/>
      <c r="FI7956" s="6"/>
      <c r="FJ7956" s="5"/>
      <c r="FK7956" s="25"/>
      <c r="FL7956" s="5"/>
    </row>
    <row r="7957" spans="40:168">
      <c r="AN7957" s="14"/>
      <c r="AO7957" s="14"/>
      <c r="AP7957" s="5"/>
      <c r="AQ7957" s="25"/>
      <c r="AR7957" s="25"/>
      <c r="AS7957" s="96"/>
      <c r="AT7957" s="83"/>
      <c r="AU7957" s="14"/>
      <c r="AX7957" s="83"/>
      <c r="AY7957" s="83"/>
      <c r="AZ7957" s="83"/>
      <c r="BA7957" s="83"/>
      <c r="BJ7957" s="54"/>
      <c r="BK7957" s="22"/>
      <c r="BL7957" s="24"/>
      <c r="BP7957" s="23"/>
      <c r="BQ7957" s="24"/>
      <c r="BR7957" s="22"/>
      <c r="BS7957" s="24"/>
      <c r="BT7957" s="24"/>
      <c r="BU7957" s="23"/>
      <c r="BV7957" s="26"/>
      <c r="BX7957" s="6"/>
      <c r="BY7957" s="24"/>
      <c r="BZ7957" s="109"/>
      <c r="CA7957" s="66"/>
      <c r="CB7957" s="5"/>
      <c r="CC7957" s="68"/>
      <c r="CD7957" s="67"/>
      <c r="CE7957" s="67"/>
      <c r="CF7957" s="64"/>
      <c r="CG7957" s="5"/>
      <c r="CH7957" s="69"/>
      <c r="CI7957" s="6"/>
      <c r="CJ7957" s="5"/>
      <c r="CK7957" s="25"/>
      <c r="CL7957" s="5"/>
      <c r="DN7957" s="14"/>
      <c r="DO7957" s="14"/>
      <c r="DP7957" s="5"/>
      <c r="DQ7957" s="25"/>
      <c r="DR7957" s="25"/>
      <c r="DS7957" s="96"/>
      <c r="DT7957" s="83"/>
      <c r="DU7957" s="14"/>
      <c r="DX7957" s="83"/>
      <c r="DY7957" s="83"/>
      <c r="DZ7957" s="83"/>
      <c r="EA7957" s="83"/>
      <c r="EJ7957" s="54"/>
      <c r="EK7957" s="22"/>
      <c r="EL7957" s="24"/>
      <c r="EP7957" s="23"/>
      <c r="EQ7957" s="24"/>
      <c r="ER7957" s="22"/>
      <c r="ES7957" s="24"/>
      <c r="ET7957" s="24"/>
      <c r="EU7957" s="23"/>
      <c r="EV7957" s="26"/>
      <c r="EX7957" s="6"/>
      <c r="EY7957" s="24"/>
      <c r="EZ7957" s="109"/>
      <c r="FA7957" s="66"/>
      <c r="FB7957" s="5"/>
      <c r="FC7957" s="68"/>
      <c r="FD7957" s="67"/>
      <c r="FE7957" s="67"/>
      <c r="FF7957" s="64"/>
      <c r="FG7957" s="5"/>
      <c r="FH7957" s="69"/>
      <c r="FI7957" s="6"/>
      <c r="FJ7957" s="5"/>
      <c r="FK7957" s="25"/>
      <c r="FL7957" s="5"/>
    </row>
    <row r="7958" spans="40:168">
      <c r="AN7958" s="14"/>
      <c r="AO7958" s="14"/>
      <c r="AP7958" s="5"/>
      <c r="AQ7958" s="25"/>
      <c r="AR7958" s="25"/>
      <c r="AS7958" s="96"/>
      <c r="AT7958" s="83"/>
      <c r="AU7958" s="14"/>
      <c r="AX7958" s="83"/>
      <c r="AY7958" s="83"/>
      <c r="AZ7958" s="83"/>
      <c r="BA7958" s="83"/>
      <c r="BJ7958" s="54"/>
      <c r="BK7958" s="22"/>
      <c r="BL7958" s="24"/>
      <c r="BP7958" s="23"/>
      <c r="BQ7958" s="24"/>
      <c r="BR7958" s="22"/>
      <c r="BS7958" s="24"/>
      <c r="BT7958" s="24"/>
      <c r="BU7958" s="23"/>
      <c r="BV7958" s="26"/>
      <c r="BX7958" s="6"/>
      <c r="BY7958" s="24"/>
      <c r="BZ7958" s="109"/>
      <c r="CA7958" s="66"/>
      <c r="CB7958" s="5"/>
      <c r="CC7958" s="68"/>
      <c r="CD7958" s="67"/>
      <c r="CE7958" s="67"/>
      <c r="CF7958" s="64"/>
      <c r="CG7958" s="5"/>
      <c r="CH7958" s="69"/>
      <c r="CI7958" s="6"/>
      <c r="CJ7958" s="5"/>
      <c r="CK7958" s="25"/>
      <c r="CL7958" s="5"/>
      <c r="DN7958" s="14"/>
      <c r="DO7958" s="14"/>
      <c r="DP7958" s="5"/>
      <c r="DQ7958" s="25"/>
      <c r="DR7958" s="25"/>
      <c r="DS7958" s="96"/>
      <c r="DT7958" s="83"/>
      <c r="DU7958" s="14"/>
      <c r="DX7958" s="83"/>
      <c r="DY7958" s="83"/>
      <c r="DZ7958" s="83"/>
      <c r="EA7958" s="83"/>
      <c r="EJ7958" s="54"/>
      <c r="EK7958" s="22"/>
      <c r="EL7958" s="24"/>
      <c r="EP7958" s="23"/>
      <c r="EQ7958" s="24"/>
      <c r="ER7958" s="22"/>
      <c r="ES7958" s="24"/>
      <c r="ET7958" s="24"/>
      <c r="EU7958" s="23"/>
      <c r="EV7958" s="26"/>
      <c r="EX7958" s="6"/>
      <c r="EY7958" s="24"/>
      <c r="EZ7958" s="109"/>
      <c r="FA7958" s="66"/>
      <c r="FB7958" s="5"/>
      <c r="FC7958" s="68"/>
      <c r="FD7958" s="67"/>
      <c r="FE7958" s="67"/>
      <c r="FF7958" s="64"/>
      <c r="FG7958" s="5"/>
      <c r="FH7958" s="69"/>
      <c r="FI7958" s="6"/>
      <c r="FJ7958" s="5"/>
      <c r="FK7958" s="25"/>
      <c r="FL7958" s="5"/>
    </row>
    <row r="7959" spans="40:168">
      <c r="AN7959" s="14"/>
      <c r="AO7959" s="14"/>
      <c r="AP7959" s="5"/>
      <c r="AQ7959" s="25"/>
      <c r="AR7959" s="25"/>
      <c r="AS7959" s="96"/>
      <c r="AT7959" s="83"/>
      <c r="AU7959" s="14"/>
      <c r="AX7959" s="83"/>
      <c r="AY7959" s="83"/>
      <c r="AZ7959" s="83"/>
      <c r="BA7959" s="83"/>
      <c r="BJ7959" s="54"/>
      <c r="BK7959" s="22"/>
      <c r="BL7959" s="24"/>
      <c r="BP7959" s="23"/>
      <c r="BQ7959" s="24"/>
      <c r="BR7959" s="22"/>
      <c r="BS7959" s="24"/>
      <c r="BT7959" s="24"/>
      <c r="BU7959" s="23"/>
      <c r="BV7959" s="26"/>
      <c r="BX7959" s="6"/>
      <c r="BY7959" s="24"/>
      <c r="BZ7959" s="109"/>
      <c r="CA7959" s="66"/>
      <c r="CB7959" s="5"/>
      <c r="CC7959" s="68"/>
      <c r="CD7959" s="67"/>
      <c r="CE7959" s="67"/>
      <c r="CF7959" s="64"/>
      <c r="CG7959" s="5"/>
      <c r="CH7959" s="69"/>
      <c r="CI7959" s="6"/>
      <c r="CJ7959" s="5"/>
      <c r="CK7959" s="25"/>
      <c r="CL7959" s="5"/>
      <c r="DN7959" s="14"/>
      <c r="DO7959" s="14"/>
      <c r="DP7959" s="5"/>
      <c r="DQ7959" s="25"/>
      <c r="DR7959" s="25"/>
      <c r="DS7959" s="96"/>
      <c r="DT7959" s="83"/>
      <c r="DU7959" s="14"/>
      <c r="DX7959" s="83"/>
      <c r="DY7959" s="83"/>
      <c r="DZ7959" s="83"/>
      <c r="EA7959" s="83"/>
      <c r="EJ7959" s="54"/>
      <c r="EK7959" s="22"/>
      <c r="EL7959" s="24"/>
      <c r="EP7959" s="23"/>
      <c r="EQ7959" s="24"/>
      <c r="ER7959" s="22"/>
      <c r="ES7959" s="24"/>
      <c r="ET7959" s="24"/>
      <c r="EU7959" s="23"/>
      <c r="EV7959" s="26"/>
      <c r="EX7959" s="6"/>
      <c r="EY7959" s="24"/>
      <c r="EZ7959" s="109"/>
      <c r="FA7959" s="66"/>
      <c r="FB7959" s="5"/>
      <c r="FC7959" s="68"/>
      <c r="FD7959" s="67"/>
      <c r="FE7959" s="67"/>
      <c r="FF7959" s="64"/>
      <c r="FG7959" s="5"/>
      <c r="FH7959" s="69"/>
      <c r="FI7959" s="6"/>
      <c r="FJ7959" s="5"/>
      <c r="FK7959" s="25"/>
      <c r="FL7959" s="5"/>
    </row>
    <row r="7960" spans="40:168">
      <c r="AN7960" s="14"/>
      <c r="AO7960" s="14"/>
      <c r="AP7960" s="5"/>
      <c r="AQ7960" s="25"/>
      <c r="AR7960" s="25"/>
      <c r="AS7960" s="96"/>
      <c r="AT7960" s="83"/>
      <c r="AU7960" s="14"/>
      <c r="AX7960" s="83"/>
      <c r="AY7960" s="83"/>
      <c r="AZ7960" s="83"/>
      <c r="BA7960" s="83"/>
      <c r="BJ7960" s="54"/>
      <c r="BK7960" s="22"/>
      <c r="BL7960" s="24"/>
      <c r="BP7960" s="23"/>
      <c r="BQ7960" s="24"/>
      <c r="BR7960" s="22"/>
      <c r="BS7960" s="24"/>
      <c r="BT7960" s="24"/>
      <c r="BU7960" s="23"/>
      <c r="BV7960" s="26"/>
      <c r="BX7960" s="6"/>
      <c r="BY7960" s="24"/>
      <c r="BZ7960" s="109"/>
      <c r="CA7960" s="66"/>
      <c r="CB7960" s="5"/>
      <c r="CC7960" s="68"/>
      <c r="CD7960" s="67"/>
      <c r="CE7960" s="67"/>
      <c r="CF7960" s="64"/>
      <c r="CG7960" s="5"/>
      <c r="CH7960" s="69"/>
      <c r="CI7960" s="6"/>
      <c r="CJ7960" s="5"/>
      <c r="CK7960" s="25"/>
      <c r="CL7960" s="5"/>
      <c r="DN7960" s="14"/>
      <c r="DO7960" s="14"/>
      <c r="DP7960" s="5"/>
      <c r="DQ7960" s="25"/>
      <c r="DR7960" s="25"/>
      <c r="DS7960" s="96"/>
      <c r="DT7960" s="83"/>
      <c r="DU7960" s="14"/>
      <c r="DX7960" s="83"/>
      <c r="DY7960" s="83"/>
      <c r="DZ7960" s="83"/>
      <c r="EA7960" s="83"/>
      <c r="EJ7960" s="54"/>
      <c r="EK7960" s="22"/>
      <c r="EL7960" s="24"/>
      <c r="EP7960" s="23"/>
      <c r="EQ7960" s="24"/>
      <c r="ER7960" s="22"/>
      <c r="ES7960" s="24"/>
      <c r="ET7960" s="24"/>
      <c r="EU7960" s="23"/>
      <c r="EV7960" s="26"/>
      <c r="EX7960" s="6"/>
      <c r="EY7960" s="24"/>
      <c r="EZ7960" s="109"/>
      <c r="FA7960" s="66"/>
      <c r="FB7960" s="5"/>
      <c r="FC7960" s="68"/>
      <c r="FD7960" s="67"/>
      <c r="FE7960" s="67"/>
      <c r="FF7960" s="64"/>
      <c r="FG7960" s="5"/>
      <c r="FH7960" s="69"/>
      <c r="FI7960" s="6"/>
      <c r="FJ7960" s="5"/>
      <c r="FK7960" s="25"/>
      <c r="FL7960" s="5"/>
    </row>
    <row r="7961" spans="40:168">
      <c r="AN7961" s="14"/>
      <c r="AO7961" s="14"/>
      <c r="AP7961" s="5"/>
      <c r="AQ7961" s="25"/>
      <c r="AR7961" s="25"/>
      <c r="AS7961" s="96"/>
      <c r="AT7961" s="83"/>
      <c r="AU7961" s="14"/>
      <c r="AX7961" s="83"/>
      <c r="AY7961" s="83"/>
      <c r="AZ7961" s="83"/>
      <c r="BA7961" s="83"/>
      <c r="BJ7961" s="54"/>
      <c r="BK7961" s="22"/>
      <c r="BL7961" s="24"/>
      <c r="BP7961" s="23"/>
      <c r="BQ7961" s="24"/>
      <c r="BR7961" s="22"/>
      <c r="BS7961" s="24"/>
      <c r="BT7961" s="24"/>
      <c r="BU7961" s="23"/>
      <c r="BV7961" s="26"/>
      <c r="BX7961" s="6"/>
      <c r="BY7961" s="24"/>
      <c r="BZ7961" s="109"/>
      <c r="CA7961" s="66"/>
      <c r="CB7961" s="5"/>
      <c r="CC7961" s="68"/>
      <c r="CD7961" s="67"/>
      <c r="CE7961" s="67"/>
      <c r="CF7961" s="64"/>
      <c r="CG7961" s="5"/>
      <c r="CH7961" s="69"/>
      <c r="CI7961" s="6"/>
      <c r="CJ7961" s="5"/>
      <c r="CK7961" s="25"/>
      <c r="CL7961" s="5"/>
      <c r="DN7961" s="14"/>
      <c r="DO7961" s="14"/>
      <c r="DP7961" s="5"/>
      <c r="DQ7961" s="25"/>
      <c r="DR7961" s="25"/>
      <c r="DS7961" s="96"/>
      <c r="DT7961" s="83"/>
      <c r="DU7961" s="14"/>
      <c r="DX7961" s="83"/>
      <c r="DY7961" s="83"/>
      <c r="DZ7961" s="83"/>
      <c r="EA7961" s="83"/>
      <c r="EJ7961" s="54"/>
      <c r="EK7961" s="22"/>
      <c r="EL7961" s="24"/>
      <c r="EP7961" s="23"/>
      <c r="EQ7961" s="24"/>
      <c r="ER7961" s="22"/>
      <c r="ES7961" s="24"/>
      <c r="ET7961" s="24"/>
      <c r="EU7961" s="23"/>
      <c r="EV7961" s="26"/>
      <c r="EX7961" s="6"/>
      <c r="EY7961" s="24"/>
      <c r="EZ7961" s="109"/>
      <c r="FA7961" s="66"/>
      <c r="FB7961" s="5"/>
      <c r="FC7961" s="68"/>
      <c r="FD7961" s="67"/>
      <c r="FE7961" s="67"/>
      <c r="FF7961" s="64"/>
      <c r="FG7961" s="5"/>
      <c r="FH7961" s="69"/>
      <c r="FI7961" s="6"/>
      <c r="FJ7961" s="5"/>
      <c r="FK7961" s="25"/>
      <c r="FL7961" s="5"/>
    </row>
    <row r="7962" spans="40:168">
      <c r="AN7962" s="14"/>
      <c r="AO7962" s="14"/>
      <c r="AP7962" s="5"/>
      <c r="AQ7962" s="25"/>
      <c r="AR7962" s="25"/>
      <c r="AS7962" s="96"/>
      <c r="AT7962" s="83"/>
      <c r="AU7962" s="14"/>
      <c r="AX7962" s="83"/>
      <c r="AY7962" s="83"/>
      <c r="AZ7962" s="83"/>
      <c r="BA7962" s="83"/>
      <c r="BJ7962" s="54"/>
      <c r="BK7962" s="22"/>
      <c r="BL7962" s="24"/>
      <c r="BP7962" s="23"/>
      <c r="BQ7962" s="24"/>
      <c r="BR7962" s="22"/>
      <c r="BS7962" s="24"/>
      <c r="BT7962" s="24"/>
      <c r="BU7962" s="23"/>
      <c r="BV7962" s="26"/>
      <c r="BX7962" s="6"/>
      <c r="BY7962" s="24"/>
      <c r="BZ7962" s="109"/>
      <c r="CA7962" s="66"/>
      <c r="CB7962" s="5"/>
      <c r="CC7962" s="68"/>
      <c r="CD7962" s="67"/>
      <c r="CE7962" s="67"/>
      <c r="CF7962" s="64"/>
      <c r="CG7962" s="5"/>
      <c r="CH7962" s="69"/>
      <c r="CI7962" s="6"/>
      <c r="CJ7962" s="5"/>
      <c r="CK7962" s="25"/>
      <c r="CL7962" s="5"/>
      <c r="DN7962" s="14"/>
      <c r="DO7962" s="14"/>
      <c r="DP7962" s="5"/>
      <c r="DQ7962" s="25"/>
      <c r="DR7962" s="25"/>
      <c r="DS7962" s="96"/>
      <c r="DT7962" s="83"/>
      <c r="DU7962" s="14"/>
      <c r="DX7962" s="83"/>
      <c r="DY7962" s="83"/>
      <c r="DZ7962" s="83"/>
      <c r="EA7962" s="83"/>
      <c r="EJ7962" s="54"/>
      <c r="EK7962" s="22"/>
      <c r="EL7962" s="24"/>
      <c r="EP7962" s="23"/>
      <c r="EQ7962" s="24"/>
      <c r="ER7962" s="22"/>
      <c r="ES7962" s="24"/>
      <c r="ET7962" s="24"/>
      <c r="EU7962" s="23"/>
      <c r="EV7962" s="26"/>
      <c r="EX7962" s="6"/>
      <c r="EY7962" s="24"/>
      <c r="EZ7962" s="109"/>
      <c r="FA7962" s="66"/>
      <c r="FB7962" s="5"/>
      <c r="FC7962" s="68"/>
      <c r="FD7962" s="67"/>
      <c r="FE7962" s="67"/>
      <c r="FF7962" s="64"/>
      <c r="FG7962" s="5"/>
      <c r="FH7962" s="69"/>
      <c r="FI7962" s="6"/>
      <c r="FJ7962" s="5"/>
      <c r="FK7962" s="25"/>
      <c r="FL7962" s="5"/>
    </row>
    <row r="7963" spans="40:168">
      <c r="AN7963" s="14"/>
      <c r="AO7963" s="14"/>
      <c r="AP7963" s="5"/>
      <c r="AQ7963" s="25"/>
      <c r="AR7963" s="25"/>
      <c r="AS7963" s="96"/>
      <c r="AT7963" s="83"/>
      <c r="AU7963" s="14"/>
      <c r="AX7963" s="83"/>
      <c r="AY7963" s="83"/>
      <c r="AZ7963" s="83"/>
      <c r="BA7963" s="83"/>
      <c r="BJ7963" s="54"/>
      <c r="BK7963" s="22"/>
      <c r="BL7963" s="24"/>
      <c r="BP7963" s="23"/>
      <c r="BQ7963" s="24"/>
      <c r="BR7963" s="22"/>
      <c r="BS7963" s="24"/>
      <c r="BT7963" s="24"/>
      <c r="BU7963" s="23"/>
      <c r="BV7963" s="26"/>
      <c r="BX7963" s="6"/>
      <c r="BY7963" s="24"/>
      <c r="BZ7963" s="109"/>
      <c r="CA7963" s="66"/>
      <c r="CB7963" s="5"/>
      <c r="CC7963" s="68"/>
      <c r="CD7963" s="67"/>
      <c r="CE7963" s="67"/>
      <c r="CF7963" s="64"/>
      <c r="CG7963" s="5"/>
      <c r="CH7963" s="69"/>
      <c r="CI7963" s="6"/>
      <c r="CJ7963" s="5"/>
      <c r="CK7963" s="25"/>
      <c r="CL7963" s="5"/>
      <c r="DN7963" s="14"/>
      <c r="DO7963" s="14"/>
      <c r="DP7963" s="5"/>
      <c r="DQ7963" s="25"/>
      <c r="DR7963" s="25"/>
      <c r="DS7963" s="96"/>
      <c r="DT7963" s="83"/>
      <c r="DU7963" s="14"/>
      <c r="DX7963" s="83"/>
      <c r="DY7963" s="83"/>
      <c r="DZ7963" s="83"/>
      <c r="EA7963" s="83"/>
      <c r="EJ7963" s="54"/>
      <c r="EK7963" s="22"/>
      <c r="EL7963" s="24"/>
      <c r="EP7963" s="23"/>
      <c r="EQ7963" s="24"/>
      <c r="ER7963" s="22"/>
      <c r="ES7963" s="24"/>
      <c r="ET7963" s="24"/>
      <c r="EU7963" s="23"/>
      <c r="EV7963" s="26"/>
      <c r="EX7963" s="6"/>
      <c r="EY7963" s="24"/>
      <c r="EZ7963" s="109"/>
      <c r="FA7963" s="66"/>
      <c r="FB7963" s="5"/>
      <c r="FC7963" s="68"/>
      <c r="FD7963" s="67"/>
      <c r="FE7963" s="67"/>
      <c r="FF7963" s="64"/>
      <c r="FG7963" s="5"/>
      <c r="FH7963" s="69"/>
      <c r="FI7963" s="6"/>
      <c r="FJ7963" s="5"/>
      <c r="FK7963" s="25"/>
      <c r="FL7963" s="5"/>
    </row>
    <row r="7964" spans="40:168">
      <c r="AN7964" s="14"/>
      <c r="AO7964" s="14"/>
      <c r="AP7964" s="5"/>
      <c r="AQ7964" s="25"/>
      <c r="AR7964" s="25"/>
      <c r="AS7964" s="96"/>
      <c r="AT7964" s="83"/>
      <c r="AU7964" s="14"/>
      <c r="AX7964" s="83"/>
      <c r="AY7964" s="83"/>
      <c r="AZ7964" s="83"/>
      <c r="BA7964" s="83"/>
      <c r="BJ7964" s="54"/>
      <c r="BK7964" s="22"/>
      <c r="BL7964" s="24"/>
      <c r="BP7964" s="23"/>
      <c r="BQ7964" s="24"/>
      <c r="BR7964" s="22"/>
      <c r="BS7964" s="24"/>
      <c r="BT7964" s="24"/>
      <c r="BU7964" s="23"/>
      <c r="BV7964" s="26"/>
      <c r="BX7964" s="6"/>
      <c r="BY7964" s="24"/>
      <c r="BZ7964" s="109"/>
      <c r="CA7964" s="66"/>
      <c r="CB7964" s="5"/>
      <c r="CC7964" s="68"/>
      <c r="CD7964" s="67"/>
      <c r="CE7964" s="67"/>
      <c r="CF7964" s="64"/>
      <c r="CG7964" s="5"/>
      <c r="CH7964" s="69"/>
      <c r="CI7964" s="6"/>
      <c r="CJ7964" s="5"/>
      <c r="CK7964" s="25"/>
      <c r="CL7964" s="5"/>
      <c r="DN7964" s="14"/>
      <c r="DO7964" s="14"/>
      <c r="DP7964" s="5"/>
      <c r="DQ7964" s="25"/>
      <c r="DR7964" s="25"/>
      <c r="DS7964" s="96"/>
      <c r="DT7964" s="83"/>
      <c r="DU7964" s="14"/>
      <c r="DX7964" s="83"/>
      <c r="DY7964" s="83"/>
      <c r="DZ7964" s="83"/>
      <c r="EA7964" s="83"/>
      <c r="EJ7964" s="54"/>
      <c r="EK7964" s="22"/>
      <c r="EL7964" s="24"/>
      <c r="EP7964" s="23"/>
      <c r="EQ7964" s="24"/>
      <c r="ER7964" s="22"/>
      <c r="ES7964" s="24"/>
      <c r="ET7964" s="24"/>
      <c r="EU7964" s="23"/>
      <c r="EV7964" s="26"/>
      <c r="EX7964" s="6"/>
      <c r="EY7964" s="24"/>
      <c r="EZ7964" s="109"/>
      <c r="FA7964" s="66"/>
      <c r="FB7964" s="5"/>
      <c r="FC7964" s="68"/>
      <c r="FD7964" s="67"/>
      <c r="FE7964" s="67"/>
      <c r="FF7964" s="64"/>
      <c r="FG7964" s="5"/>
      <c r="FH7964" s="69"/>
      <c r="FI7964" s="6"/>
      <c r="FJ7964" s="5"/>
      <c r="FK7964" s="25"/>
      <c r="FL7964" s="5"/>
    </row>
    <row r="7965" spans="40:168">
      <c r="AN7965" s="14"/>
      <c r="AO7965" s="14"/>
      <c r="AP7965" s="5"/>
      <c r="AQ7965" s="25"/>
      <c r="AR7965" s="25"/>
      <c r="AS7965" s="96"/>
      <c r="AT7965" s="83"/>
      <c r="AU7965" s="14"/>
      <c r="AX7965" s="83"/>
      <c r="AY7965" s="83"/>
      <c r="AZ7965" s="83"/>
      <c r="BA7965" s="83"/>
      <c r="BJ7965" s="54"/>
      <c r="BK7965" s="22"/>
      <c r="BL7965" s="24"/>
      <c r="BP7965" s="23"/>
      <c r="BQ7965" s="24"/>
      <c r="BR7965" s="22"/>
      <c r="BS7965" s="24"/>
      <c r="BT7965" s="24"/>
      <c r="BU7965" s="23"/>
      <c r="BV7965" s="26"/>
      <c r="BX7965" s="6"/>
      <c r="BY7965" s="24"/>
      <c r="BZ7965" s="109"/>
      <c r="CA7965" s="66"/>
      <c r="CB7965" s="5"/>
      <c r="CC7965" s="68"/>
      <c r="CD7965" s="67"/>
      <c r="CE7965" s="67"/>
      <c r="CF7965" s="64"/>
      <c r="CG7965" s="5"/>
      <c r="CH7965" s="69"/>
      <c r="CI7965" s="6"/>
      <c r="CJ7965" s="5"/>
      <c r="CK7965" s="25"/>
      <c r="CL7965" s="5"/>
      <c r="DN7965" s="14"/>
      <c r="DO7965" s="14"/>
      <c r="DP7965" s="5"/>
      <c r="DQ7965" s="25"/>
      <c r="DR7965" s="25"/>
      <c r="DS7965" s="96"/>
      <c r="DT7965" s="83"/>
      <c r="DU7965" s="14"/>
      <c r="DX7965" s="83"/>
      <c r="DY7965" s="83"/>
      <c r="DZ7965" s="83"/>
      <c r="EA7965" s="83"/>
      <c r="EJ7965" s="54"/>
      <c r="EK7965" s="22"/>
      <c r="EL7965" s="24"/>
      <c r="EP7965" s="23"/>
      <c r="EQ7965" s="24"/>
      <c r="ER7965" s="22"/>
      <c r="ES7965" s="24"/>
      <c r="ET7965" s="24"/>
      <c r="EU7965" s="23"/>
      <c r="EV7965" s="26"/>
      <c r="EX7965" s="6"/>
      <c r="EY7965" s="24"/>
      <c r="EZ7965" s="109"/>
      <c r="FA7965" s="66"/>
      <c r="FB7965" s="5"/>
      <c r="FC7965" s="68"/>
      <c r="FD7965" s="67"/>
      <c r="FE7965" s="67"/>
      <c r="FF7965" s="64"/>
      <c r="FG7965" s="5"/>
      <c r="FH7965" s="69"/>
      <c r="FI7965" s="6"/>
      <c r="FJ7965" s="5"/>
      <c r="FK7965" s="25"/>
      <c r="FL7965" s="5"/>
    </row>
    <row r="7966" spans="40:168">
      <c r="AN7966" s="14"/>
      <c r="AO7966" s="14"/>
      <c r="AP7966" s="5"/>
      <c r="AQ7966" s="25"/>
      <c r="AR7966" s="25"/>
      <c r="AS7966" s="96"/>
      <c r="AT7966" s="83"/>
      <c r="AU7966" s="14"/>
      <c r="AX7966" s="83"/>
      <c r="AY7966" s="83"/>
      <c r="AZ7966" s="83"/>
      <c r="BA7966" s="83"/>
      <c r="BJ7966" s="54"/>
      <c r="BK7966" s="22"/>
      <c r="BL7966" s="24"/>
      <c r="BP7966" s="23"/>
      <c r="BQ7966" s="24"/>
      <c r="BR7966" s="22"/>
      <c r="BS7966" s="24"/>
      <c r="BT7966" s="24"/>
      <c r="BU7966" s="23"/>
      <c r="BV7966" s="26"/>
      <c r="BX7966" s="6"/>
      <c r="BY7966" s="24"/>
      <c r="BZ7966" s="109"/>
      <c r="CA7966" s="66"/>
      <c r="CB7966" s="5"/>
      <c r="CC7966" s="68"/>
      <c r="CD7966" s="67"/>
      <c r="CE7966" s="67"/>
      <c r="CF7966" s="64"/>
      <c r="CG7966" s="5"/>
      <c r="CH7966" s="69"/>
      <c r="CI7966" s="6"/>
      <c r="CJ7966" s="5"/>
      <c r="CK7966" s="25"/>
      <c r="CL7966" s="5"/>
      <c r="DN7966" s="14"/>
      <c r="DO7966" s="14"/>
      <c r="DP7966" s="5"/>
      <c r="DQ7966" s="25"/>
      <c r="DR7966" s="25"/>
      <c r="DS7966" s="96"/>
      <c r="DT7966" s="83"/>
      <c r="DU7966" s="14"/>
      <c r="DX7966" s="83"/>
      <c r="DY7966" s="83"/>
      <c r="DZ7966" s="83"/>
      <c r="EA7966" s="83"/>
      <c r="EJ7966" s="54"/>
      <c r="EK7966" s="22"/>
      <c r="EL7966" s="24"/>
      <c r="EP7966" s="23"/>
      <c r="EQ7966" s="24"/>
      <c r="ER7966" s="22"/>
      <c r="ES7966" s="24"/>
      <c r="ET7966" s="24"/>
      <c r="EU7966" s="23"/>
      <c r="EV7966" s="26"/>
      <c r="EX7966" s="6"/>
      <c r="EY7966" s="24"/>
      <c r="EZ7966" s="109"/>
      <c r="FA7966" s="66"/>
      <c r="FB7966" s="5"/>
      <c r="FC7966" s="68"/>
      <c r="FD7966" s="67"/>
      <c r="FE7966" s="67"/>
      <c r="FF7966" s="64"/>
      <c r="FG7966" s="5"/>
      <c r="FH7966" s="69"/>
      <c r="FI7966" s="6"/>
      <c r="FJ7966" s="5"/>
      <c r="FK7966" s="25"/>
      <c r="FL7966" s="5"/>
    </row>
    <row r="7967" spans="40:168">
      <c r="AN7967" s="14"/>
      <c r="AO7967" s="14"/>
      <c r="AP7967" s="5"/>
      <c r="AQ7967" s="25"/>
      <c r="AR7967" s="25"/>
      <c r="AS7967" s="96"/>
      <c r="AT7967" s="83"/>
      <c r="AU7967" s="14"/>
      <c r="AX7967" s="83"/>
      <c r="AY7967" s="83"/>
      <c r="AZ7967" s="83"/>
      <c r="BA7967" s="83"/>
      <c r="BJ7967" s="54"/>
      <c r="BK7967" s="22"/>
      <c r="BL7967" s="24"/>
      <c r="BP7967" s="23"/>
      <c r="BQ7967" s="24"/>
      <c r="BR7967" s="22"/>
      <c r="BS7967" s="24"/>
      <c r="BT7967" s="24"/>
      <c r="BU7967" s="23"/>
      <c r="BV7967" s="26"/>
      <c r="BX7967" s="6"/>
      <c r="BY7967" s="24"/>
      <c r="BZ7967" s="109"/>
      <c r="CA7967" s="66"/>
      <c r="CB7967" s="5"/>
      <c r="CC7967" s="68"/>
      <c r="CD7967" s="67"/>
      <c r="CE7967" s="67"/>
      <c r="CF7967" s="64"/>
      <c r="CG7967" s="5"/>
      <c r="CH7967" s="69"/>
      <c r="CI7967" s="6"/>
      <c r="CJ7967" s="5"/>
      <c r="CK7967" s="25"/>
      <c r="CL7967" s="5"/>
      <c r="DN7967" s="14"/>
      <c r="DO7967" s="14"/>
      <c r="DP7967" s="5"/>
      <c r="DQ7967" s="25"/>
      <c r="DR7967" s="25"/>
      <c r="DS7967" s="96"/>
      <c r="DT7967" s="83"/>
      <c r="DU7967" s="14"/>
      <c r="DX7967" s="83"/>
      <c r="DY7967" s="83"/>
      <c r="DZ7967" s="83"/>
      <c r="EA7967" s="83"/>
      <c r="EJ7967" s="54"/>
      <c r="EK7967" s="22"/>
      <c r="EL7967" s="24"/>
      <c r="EP7967" s="23"/>
      <c r="EQ7967" s="24"/>
      <c r="ER7967" s="22"/>
      <c r="ES7967" s="24"/>
      <c r="ET7967" s="24"/>
      <c r="EU7967" s="23"/>
      <c r="EV7967" s="26"/>
      <c r="EX7967" s="6"/>
      <c r="EY7967" s="24"/>
      <c r="EZ7967" s="109"/>
      <c r="FA7967" s="66"/>
      <c r="FB7967" s="5"/>
      <c r="FC7967" s="68"/>
      <c r="FD7967" s="67"/>
      <c r="FE7967" s="67"/>
      <c r="FF7967" s="64"/>
      <c r="FG7967" s="5"/>
      <c r="FH7967" s="69"/>
      <c r="FI7967" s="6"/>
      <c r="FJ7967" s="5"/>
      <c r="FK7967" s="25"/>
      <c r="FL7967" s="5"/>
    </row>
    <row r="7968" spans="40:168">
      <c r="AN7968" s="14"/>
      <c r="AO7968" s="14"/>
      <c r="AP7968" s="5"/>
      <c r="AQ7968" s="25"/>
      <c r="AR7968" s="25"/>
      <c r="AS7968" s="96"/>
      <c r="AT7968" s="83"/>
      <c r="AU7968" s="14"/>
      <c r="AX7968" s="83"/>
      <c r="AY7968" s="83"/>
      <c r="AZ7968" s="83"/>
      <c r="BA7968" s="83"/>
      <c r="BJ7968" s="54"/>
      <c r="BK7968" s="22"/>
      <c r="BL7968" s="24"/>
      <c r="BP7968" s="23"/>
      <c r="BQ7968" s="24"/>
      <c r="BR7968" s="22"/>
      <c r="BS7968" s="24"/>
      <c r="BT7968" s="24"/>
      <c r="BU7968" s="23"/>
      <c r="BV7968" s="26"/>
      <c r="BX7968" s="6"/>
      <c r="BY7968" s="24"/>
      <c r="BZ7968" s="109"/>
      <c r="CA7968" s="66"/>
      <c r="CB7968" s="5"/>
      <c r="CC7968" s="68"/>
      <c r="CD7968" s="67"/>
      <c r="CE7968" s="67"/>
      <c r="CF7968" s="64"/>
      <c r="CG7968" s="5"/>
      <c r="CH7968" s="69"/>
      <c r="CI7968" s="6"/>
      <c r="CJ7968" s="5"/>
      <c r="CK7968" s="25"/>
      <c r="CL7968" s="5"/>
      <c r="DN7968" s="14"/>
      <c r="DO7968" s="14"/>
      <c r="DP7968" s="5"/>
      <c r="DQ7968" s="25"/>
      <c r="DR7968" s="25"/>
      <c r="DS7968" s="96"/>
      <c r="DT7968" s="83"/>
      <c r="DU7968" s="14"/>
      <c r="DX7968" s="83"/>
      <c r="DY7968" s="83"/>
      <c r="DZ7968" s="83"/>
      <c r="EA7968" s="83"/>
      <c r="EJ7968" s="54"/>
      <c r="EK7968" s="22"/>
      <c r="EL7968" s="24"/>
      <c r="EP7968" s="23"/>
      <c r="EQ7968" s="24"/>
      <c r="ER7968" s="22"/>
      <c r="ES7968" s="24"/>
      <c r="ET7968" s="24"/>
      <c r="EU7968" s="23"/>
      <c r="EV7968" s="26"/>
      <c r="EX7968" s="6"/>
      <c r="EY7968" s="24"/>
      <c r="EZ7968" s="109"/>
      <c r="FA7968" s="66"/>
      <c r="FB7968" s="5"/>
      <c r="FC7968" s="68"/>
      <c r="FD7968" s="67"/>
      <c r="FE7968" s="67"/>
      <c r="FF7968" s="64"/>
      <c r="FG7968" s="5"/>
      <c r="FH7968" s="69"/>
      <c r="FI7968" s="6"/>
      <c r="FJ7968" s="5"/>
      <c r="FK7968" s="25"/>
      <c r="FL7968" s="5"/>
    </row>
    <row r="7969" spans="40:168">
      <c r="AN7969" s="14"/>
      <c r="AO7969" s="14"/>
      <c r="AP7969" s="5"/>
      <c r="AQ7969" s="25"/>
      <c r="AR7969" s="25"/>
      <c r="AS7969" s="96"/>
      <c r="AT7969" s="83"/>
      <c r="AU7969" s="14"/>
      <c r="AX7969" s="83"/>
      <c r="AY7969" s="83"/>
      <c r="AZ7969" s="83"/>
      <c r="BA7969" s="83"/>
      <c r="BJ7969" s="54"/>
      <c r="BK7969" s="22"/>
      <c r="BL7969" s="24"/>
      <c r="BP7969" s="23"/>
      <c r="BQ7969" s="24"/>
      <c r="BR7969" s="22"/>
      <c r="BS7969" s="24"/>
      <c r="BT7969" s="24"/>
      <c r="BU7969" s="23"/>
      <c r="BV7969" s="26"/>
      <c r="BX7969" s="6"/>
      <c r="BY7969" s="24"/>
      <c r="BZ7969" s="109"/>
      <c r="CA7969" s="66"/>
      <c r="CB7969" s="5"/>
      <c r="CC7969" s="68"/>
      <c r="CD7969" s="67"/>
      <c r="CE7969" s="67"/>
      <c r="CF7969" s="64"/>
      <c r="CG7969" s="5"/>
      <c r="CH7969" s="69"/>
      <c r="CI7969" s="6"/>
      <c r="CJ7969" s="5"/>
      <c r="CK7969" s="25"/>
      <c r="CL7969" s="5"/>
      <c r="DN7969" s="14"/>
      <c r="DO7969" s="14"/>
      <c r="DP7969" s="5"/>
      <c r="DQ7969" s="25"/>
      <c r="DR7969" s="25"/>
      <c r="DS7969" s="96"/>
      <c r="DT7969" s="83"/>
      <c r="DU7969" s="14"/>
      <c r="DX7969" s="83"/>
      <c r="DY7969" s="83"/>
      <c r="DZ7969" s="83"/>
      <c r="EA7969" s="83"/>
      <c r="EJ7969" s="54"/>
      <c r="EK7969" s="22"/>
      <c r="EL7969" s="24"/>
      <c r="EP7969" s="23"/>
      <c r="EQ7969" s="24"/>
      <c r="ER7969" s="22"/>
      <c r="ES7969" s="24"/>
      <c r="ET7969" s="24"/>
      <c r="EU7969" s="23"/>
      <c r="EV7969" s="26"/>
      <c r="EX7969" s="6"/>
      <c r="EY7969" s="24"/>
      <c r="EZ7969" s="109"/>
      <c r="FA7969" s="66"/>
      <c r="FB7969" s="5"/>
      <c r="FC7969" s="68"/>
      <c r="FD7969" s="67"/>
      <c r="FE7969" s="67"/>
      <c r="FF7969" s="64"/>
      <c r="FG7969" s="5"/>
      <c r="FH7969" s="69"/>
      <c r="FI7969" s="6"/>
      <c r="FJ7969" s="5"/>
      <c r="FK7969" s="25"/>
      <c r="FL7969" s="5"/>
    </row>
    <row r="7970" spans="40:168">
      <c r="AN7970" s="14"/>
      <c r="AO7970" s="14"/>
      <c r="AP7970" s="5"/>
      <c r="AQ7970" s="25"/>
      <c r="AR7970" s="25"/>
      <c r="AS7970" s="96"/>
      <c r="AT7970" s="83"/>
      <c r="AU7970" s="14"/>
      <c r="AX7970" s="83"/>
      <c r="AY7970" s="83"/>
      <c r="AZ7970" s="83"/>
      <c r="BA7970" s="83"/>
      <c r="BJ7970" s="54"/>
      <c r="BK7970" s="22"/>
      <c r="BL7970" s="24"/>
      <c r="BP7970" s="23"/>
      <c r="BQ7970" s="24"/>
      <c r="BR7970" s="22"/>
      <c r="BS7970" s="24"/>
      <c r="BT7970" s="24"/>
      <c r="BU7970" s="23"/>
      <c r="BV7970" s="26"/>
      <c r="BX7970" s="6"/>
      <c r="BY7970" s="24"/>
      <c r="BZ7970" s="109"/>
      <c r="CA7970" s="66"/>
      <c r="CB7970" s="5"/>
      <c r="CC7970" s="68"/>
      <c r="CD7970" s="67"/>
      <c r="CE7970" s="67"/>
      <c r="CF7970" s="64"/>
      <c r="CG7970" s="5"/>
      <c r="CH7970" s="69"/>
      <c r="CI7970" s="6"/>
      <c r="CJ7970" s="5"/>
      <c r="CK7970" s="25"/>
      <c r="CL7970" s="5"/>
      <c r="DN7970" s="14"/>
      <c r="DO7970" s="14"/>
      <c r="DP7970" s="5"/>
      <c r="DQ7970" s="25"/>
      <c r="DR7970" s="25"/>
      <c r="DS7970" s="96"/>
      <c r="DT7970" s="83"/>
      <c r="DU7970" s="14"/>
      <c r="DX7970" s="83"/>
      <c r="DY7970" s="83"/>
      <c r="DZ7970" s="83"/>
      <c r="EA7970" s="83"/>
      <c r="EJ7970" s="54"/>
      <c r="EK7970" s="22"/>
      <c r="EL7970" s="24"/>
      <c r="EP7970" s="23"/>
      <c r="EQ7970" s="24"/>
      <c r="ER7970" s="22"/>
      <c r="ES7970" s="24"/>
      <c r="ET7970" s="24"/>
      <c r="EU7970" s="23"/>
      <c r="EV7970" s="26"/>
      <c r="EX7970" s="6"/>
      <c r="EY7970" s="24"/>
      <c r="EZ7970" s="109"/>
      <c r="FA7970" s="66"/>
      <c r="FB7970" s="5"/>
      <c r="FC7970" s="68"/>
      <c r="FD7970" s="67"/>
      <c r="FE7970" s="67"/>
      <c r="FF7970" s="64"/>
      <c r="FG7970" s="5"/>
      <c r="FH7970" s="69"/>
      <c r="FI7970" s="6"/>
      <c r="FJ7970" s="5"/>
      <c r="FK7970" s="25"/>
      <c r="FL7970" s="5"/>
    </row>
    <row r="7971" spans="40:168">
      <c r="AN7971" s="14"/>
      <c r="AO7971" s="14"/>
      <c r="AP7971" s="5"/>
      <c r="AQ7971" s="25"/>
      <c r="AR7971" s="25"/>
      <c r="AS7971" s="96"/>
      <c r="AT7971" s="83"/>
      <c r="AU7971" s="14"/>
      <c r="AX7971" s="83"/>
      <c r="AY7971" s="83"/>
      <c r="AZ7971" s="83"/>
      <c r="BA7971" s="83"/>
      <c r="BJ7971" s="54"/>
      <c r="BK7971" s="22"/>
      <c r="BL7971" s="24"/>
      <c r="BP7971" s="23"/>
      <c r="BQ7971" s="24"/>
      <c r="BR7971" s="22"/>
      <c r="BS7971" s="24"/>
      <c r="BT7971" s="24"/>
      <c r="BU7971" s="23"/>
      <c r="BV7971" s="26"/>
      <c r="BX7971" s="6"/>
      <c r="BY7971" s="24"/>
      <c r="BZ7971" s="109"/>
      <c r="CA7971" s="66"/>
      <c r="CB7971" s="5"/>
      <c r="CC7971" s="68"/>
      <c r="CD7971" s="67"/>
      <c r="CE7971" s="67"/>
      <c r="CF7971" s="64"/>
      <c r="CG7971" s="5"/>
      <c r="CH7971" s="69"/>
      <c r="CI7971" s="6"/>
      <c r="CJ7971" s="5"/>
      <c r="CK7971" s="25"/>
      <c r="CL7971" s="5"/>
      <c r="DN7971" s="14"/>
      <c r="DO7971" s="14"/>
      <c r="DP7971" s="5"/>
      <c r="DQ7971" s="25"/>
      <c r="DR7971" s="25"/>
      <c r="DS7971" s="96"/>
      <c r="DT7971" s="83"/>
      <c r="DU7971" s="14"/>
      <c r="DX7971" s="83"/>
      <c r="DY7971" s="83"/>
      <c r="DZ7971" s="83"/>
      <c r="EA7971" s="83"/>
      <c r="EJ7971" s="54"/>
      <c r="EK7971" s="22"/>
      <c r="EL7971" s="24"/>
      <c r="EP7971" s="23"/>
      <c r="EQ7971" s="24"/>
      <c r="ER7971" s="22"/>
      <c r="ES7971" s="24"/>
      <c r="ET7971" s="24"/>
      <c r="EU7971" s="23"/>
      <c r="EV7971" s="26"/>
      <c r="EX7971" s="6"/>
      <c r="EY7971" s="24"/>
      <c r="EZ7971" s="109"/>
      <c r="FA7971" s="66"/>
      <c r="FB7971" s="5"/>
      <c r="FC7971" s="68"/>
      <c r="FD7971" s="67"/>
      <c r="FE7971" s="67"/>
      <c r="FF7971" s="64"/>
      <c r="FG7971" s="5"/>
      <c r="FH7971" s="69"/>
      <c r="FI7971" s="6"/>
      <c r="FJ7971" s="5"/>
      <c r="FK7971" s="25"/>
      <c r="FL7971" s="5"/>
    </row>
    <row r="7972" spans="40:168">
      <c r="AN7972" s="14"/>
      <c r="AO7972" s="14"/>
      <c r="AP7972" s="5"/>
      <c r="AQ7972" s="25"/>
      <c r="AR7972" s="25"/>
      <c r="AS7972" s="96"/>
      <c r="AT7972" s="83"/>
      <c r="AU7972" s="14"/>
      <c r="AX7972" s="83"/>
      <c r="AY7972" s="83"/>
      <c r="AZ7972" s="83"/>
      <c r="BA7972" s="83"/>
      <c r="BJ7972" s="54"/>
      <c r="BK7972" s="22"/>
      <c r="BL7972" s="24"/>
      <c r="BP7972" s="23"/>
      <c r="BQ7972" s="24"/>
      <c r="BR7972" s="22"/>
      <c r="BS7972" s="24"/>
      <c r="BT7972" s="24"/>
      <c r="BU7972" s="23"/>
      <c r="BV7972" s="26"/>
      <c r="BX7972" s="6"/>
      <c r="BY7972" s="24"/>
      <c r="BZ7972" s="109"/>
      <c r="CA7972" s="66"/>
      <c r="CB7972" s="5"/>
      <c r="CC7972" s="68"/>
      <c r="CD7972" s="67"/>
      <c r="CE7972" s="67"/>
      <c r="CF7972" s="64"/>
      <c r="CG7972" s="5"/>
      <c r="CH7972" s="69"/>
      <c r="CI7972" s="6"/>
      <c r="CJ7972" s="5"/>
      <c r="CK7972" s="25"/>
      <c r="CL7972" s="5"/>
      <c r="DN7972" s="14"/>
      <c r="DO7972" s="14"/>
      <c r="DP7972" s="5"/>
      <c r="DQ7972" s="25"/>
      <c r="DR7972" s="25"/>
      <c r="DS7972" s="96"/>
      <c r="DT7972" s="83"/>
      <c r="DU7972" s="14"/>
      <c r="DX7972" s="83"/>
      <c r="DY7972" s="83"/>
      <c r="DZ7972" s="83"/>
      <c r="EA7972" s="83"/>
      <c r="EJ7972" s="54"/>
      <c r="EK7972" s="22"/>
      <c r="EL7972" s="24"/>
      <c r="EP7972" s="23"/>
      <c r="EQ7972" s="24"/>
      <c r="ER7972" s="22"/>
      <c r="ES7972" s="24"/>
      <c r="ET7972" s="24"/>
      <c r="EU7972" s="23"/>
      <c r="EV7972" s="26"/>
      <c r="EX7972" s="6"/>
      <c r="EY7972" s="24"/>
      <c r="EZ7972" s="109"/>
      <c r="FA7972" s="66"/>
      <c r="FB7972" s="5"/>
      <c r="FC7972" s="68"/>
      <c r="FD7972" s="67"/>
      <c r="FE7972" s="67"/>
      <c r="FF7972" s="64"/>
      <c r="FG7972" s="5"/>
      <c r="FH7972" s="69"/>
      <c r="FI7972" s="6"/>
      <c r="FJ7972" s="5"/>
      <c r="FK7972" s="25"/>
      <c r="FL7972" s="5"/>
    </row>
    <row r="7973" spans="40:168">
      <c r="AN7973" s="14"/>
      <c r="AO7973" s="14"/>
      <c r="AP7973" s="5"/>
      <c r="AQ7973" s="25"/>
      <c r="AR7973" s="25"/>
      <c r="AS7973" s="96"/>
      <c r="AT7973" s="83"/>
      <c r="AU7973" s="14"/>
      <c r="AX7973" s="83"/>
      <c r="AY7973" s="83"/>
      <c r="AZ7973" s="83"/>
      <c r="BA7973" s="83"/>
      <c r="BJ7973" s="54"/>
      <c r="BK7973" s="22"/>
      <c r="BL7973" s="24"/>
      <c r="BP7973" s="23"/>
      <c r="BQ7973" s="24"/>
      <c r="BR7973" s="22"/>
      <c r="BS7973" s="24"/>
      <c r="BT7973" s="24"/>
      <c r="BU7973" s="23"/>
      <c r="BV7973" s="26"/>
      <c r="BX7973" s="6"/>
      <c r="BY7973" s="24"/>
      <c r="BZ7973" s="109"/>
      <c r="CA7973" s="66"/>
      <c r="CB7973" s="5"/>
      <c r="CC7973" s="68"/>
      <c r="CD7973" s="67"/>
      <c r="CE7973" s="67"/>
      <c r="CF7973" s="64"/>
      <c r="CG7973" s="5"/>
      <c r="CH7973" s="69"/>
      <c r="CI7973" s="6"/>
      <c r="CJ7973" s="5"/>
      <c r="CK7973" s="25"/>
      <c r="CL7973" s="5"/>
      <c r="DN7973" s="14"/>
      <c r="DO7973" s="14"/>
      <c r="DP7973" s="5"/>
      <c r="DQ7973" s="25"/>
      <c r="DR7973" s="25"/>
      <c r="DS7973" s="96"/>
      <c r="DT7973" s="83"/>
      <c r="DU7973" s="14"/>
      <c r="DX7973" s="83"/>
      <c r="DY7973" s="83"/>
      <c r="DZ7973" s="83"/>
      <c r="EA7973" s="83"/>
      <c r="EJ7973" s="54"/>
      <c r="EK7973" s="22"/>
      <c r="EL7973" s="24"/>
      <c r="EP7973" s="23"/>
      <c r="EQ7973" s="24"/>
      <c r="ER7973" s="22"/>
      <c r="ES7973" s="24"/>
      <c r="ET7973" s="24"/>
      <c r="EU7973" s="23"/>
      <c r="EV7973" s="26"/>
      <c r="EX7973" s="6"/>
      <c r="EY7973" s="24"/>
      <c r="EZ7973" s="109"/>
      <c r="FA7973" s="66"/>
      <c r="FB7973" s="5"/>
      <c r="FC7973" s="68"/>
      <c r="FD7973" s="67"/>
      <c r="FE7973" s="67"/>
      <c r="FF7973" s="64"/>
      <c r="FG7973" s="5"/>
      <c r="FH7973" s="69"/>
      <c r="FI7973" s="6"/>
      <c r="FJ7973" s="5"/>
      <c r="FK7973" s="25"/>
      <c r="FL7973" s="5"/>
    </row>
    <row r="7974" spans="40:168">
      <c r="AN7974" s="14"/>
      <c r="AO7974" s="14"/>
      <c r="AP7974" s="5"/>
      <c r="AQ7974" s="25"/>
      <c r="AR7974" s="25"/>
      <c r="AS7974" s="96"/>
      <c r="AT7974" s="83"/>
      <c r="AU7974" s="14"/>
      <c r="AX7974" s="83"/>
      <c r="AY7974" s="83"/>
      <c r="AZ7974" s="83"/>
      <c r="BA7974" s="83"/>
      <c r="BJ7974" s="54"/>
      <c r="BK7974" s="22"/>
      <c r="BL7974" s="24"/>
      <c r="BP7974" s="23"/>
      <c r="BQ7974" s="24"/>
      <c r="BR7974" s="22"/>
      <c r="BS7974" s="24"/>
      <c r="BT7974" s="24"/>
      <c r="BU7974" s="23"/>
      <c r="BV7974" s="26"/>
      <c r="BX7974" s="6"/>
      <c r="BY7974" s="24"/>
      <c r="BZ7974" s="109"/>
      <c r="CA7974" s="66"/>
      <c r="CB7974" s="5"/>
      <c r="CC7974" s="68"/>
      <c r="CD7974" s="67"/>
      <c r="CE7974" s="67"/>
      <c r="CF7974" s="64"/>
      <c r="CG7974" s="5"/>
      <c r="CH7974" s="69"/>
      <c r="CI7974" s="6"/>
      <c r="CJ7974" s="5"/>
      <c r="CK7974" s="25"/>
      <c r="CL7974" s="5"/>
      <c r="DN7974" s="14"/>
      <c r="DO7974" s="14"/>
      <c r="DP7974" s="5"/>
      <c r="DQ7974" s="25"/>
      <c r="DR7974" s="25"/>
      <c r="DS7974" s="96"/>
      <c r="DT7974" s="83"/>
      <c r="DU7974" s="14"/>
      <c r="DX7974" s="83"/>
      <c r="DY7974" s="83"/>
      <c r="DZ7974" s="83"/>
      <c r="EA7974" s="83"/>
      <c r="EJ7974" s="54"/>
      <c r="EK7974" s="22"/>
      <c r="EL7974" s="24"/>
      <c r="EP7974" s="23"/>
      <c r="EQ7974" s="24"/>
      <c r="ER7974" s="22"/>
      <c r="ES7974" s="24"/>
      <c r="ET7974" s="24"/>
      <c r="EU7974" s="23"/>
      <c r="EV7974" s="26"/>
      <c r="EX7974" s="6"/>
      <c r="EY7974" s="24"/>
      <c r="EZ7974" s="109"/>
      <c r="FA7974" s="66"/>
      <c r="FB7974" s="5"/>
      <c r="FC7974" s="68"/>
      <c r="FD7974" s="67"/>
      <c r="FE7974" s="67"/>
      <c r="FF7974" s="64"/>
      <c r="FG7974" s="5"/>
      <c r="FH7974" s="69"/>
      <c r="FI7974" s="6"/>
      <c r="FJ7974" s="5"/>
      <c r="FK7974" s="25"/>
      <c r="FL7974" s="5"/>
    </row>
    <row r="7975" spans="40:168">
      <c r="AN7975" s="14"/>
      <c r="AO7975" s="14"/>
      <c r="AP7975" s="5"/>
      <c r="AQ7975" s="25"/>
      <c r="AR7975" s="25"/>
      <c r="AS7975" s="96"/>
      <c r="AT7975" s="83"/>
      <c r="AU7975" s="14"/>
      <c r="AX7975" s="83"/>
      <c r="AY7975" s="83"/>
      <c r="AZ7975" s="83"/>
      <c r="BA7975" s="83"/>
      <c r="BJ7975" s="54"/>
      <c r="BK7975" s="22"/>
      <c r="BL7975" s="24"/>
      <c r="BP7975" s="23"/>
      <c r="BQ7975" s="24"/>
      <c r="BR7975" s="22"/>
      <c r="BS7975" s="24"/>
      <c r="BT7975" s="24"/>
      <c r="BU7975" s="23"/>
      <c r="BV7975" s="26"/>
      <c r="BX7975" s="6"/>
      <c r="BY7975" s="24"/>
      <c r="BZ7975" s="109"/>
      <c r="CA7975" s="66"/>
      <c r="CB7975" s="5"/>
      <c r="CC7975" s="68"/>
      <c r="CD7975" s="67"/>
      <c r="CE7975" s="67"/>
      <c r="CF7975" s="64"/>
      <c r="CG7975" s="5"/>
      <c r="CH7975" s="69"/>
      <c r="CI7975" s="6"/>
      <c r="CJ7975" s="5"/>
      <c r="CK7975" s="25"/>
      <c r="CL7975" s="5"/>
      <c r="DN7975" s="14"/>
      <c r="DO7975" s="14"/>
      <c r="DP7975" s="5"/>
      <c r="DQ7975" s="25"/>
      <c r="DR7975" s="25"/>
      <c r="DS7975" s="96"/>
      <c r="DT7975" s="83"/>
      <c r="DU7975" s="14"/>
      <c r="DX7975" s="83"/>
      <c r="DY7975" s="83"/>
      <c r="DZ7975" s="83"/>
      <c r="EA7975" s="83"/>
      <c r="EJ7975" s="54"/>
      <c r="EK7975" s="22"/>
      <c r="EL7975" s="24"/>
      <c r="EP7975" s="23"/>
      <c r="EQ7975" s="24"/>
      <c r="ER7975" s="22"/>
      <c r="ES7975" s="24"/>
      <c r="ET7975" s="24"/>
      <c r="EU7975" s="23"/>
      <c r="EV7975" s="26"/>
      <c r="EX7975" s="6"/>
      <c r="EY7975" s="24"/>
      <c r="EZ7975" s="109"/>
      <c r="FA7975" s="66"/>
      <c r="FB7975" s="5"/>
      <c r="FC7975" s="68"/>
      <c r="FD7975" s="67"/>
      <c r="FE7975" s="67"/>
      <c r="FF7975" s="64"/>
      <c r="FG7975" s="5"/>
      <c r="FH7975" s="69"/>
      <c r="FI7975" s="6"/>
      <c r="FJ7975" s="5"/>
      <c r="FK7975" s="25"/>
      <c r="FL7975" s="5"/>
    </row>
    <row r="7976" spans="40:168">
      <c r="AN7976" s="14"/>
      <c r="AO7976" s="14"/>
      <c r="AP7976" s="5"/>
      <c r="AQ7976" s="25"/>
      <c r="AR7976" s="25"/>
      <c r="AS7976" s="96"/>
      <c r="AT7976" s="83"/>
      <c r="AU7976" s="14"/>
      <c r="AX7976" s="83"/>
      <c r="AY7976" s="83"/>
      <c r="AZ7976" s="83"/>
      <c r="BA7976" s="83"/>
      <c r="BJ7976" s="54"/>
      <c r="BK7976" s="22"/>
      <c r="BL7976" s="24"/>
      <c r="BP7976" s="23"/>
      <c r="BQ7976" s="24"/>
      <c r="BR7976" s="22"/>
      <c r="BS7976" s="24"/>
      <c r="BT7976" s="24"/>
      <c r="BU7976" s="23"/>
      <c r="BV7976" s="26"/>
      <c r="BX7976" s="6"/>
      <c r="BY7976" s="24"/>
      <c r="BZ7976" s="109"/>
      <c r="CA7976" s="66"/>
      <c r="CB7976" s="5"/>
      <c r="CC7976" s="68"/>
      <c r="CD7976" s="67"/>
      <c r="CE7976" s="67"/>
      <c r="CF7976" s="64"/>
      <c r="CG7976" s="5"/>
      <c r="CH7976" s="69"/>
      <c r="CI7976" s="6"/>
      <c r="CJ7976" s="5"/>
      <c r="CK7976" s="25"/>
      <c r="CL7976" s="5"/>
      <c r="DN7976" s="14"/>
      <c r="DO7976" s="14"/>
      <c r="DP7976" s="5"/>
      <c r="DQ7976" s="25"/>
      <c r="DR7976" s="25"/>
      <c r="DS7976" s="96"/>
      <c r="DT7976" s="83"/>
      <c r="DU7976" s="14"/>
      <c r="DX7976" s="83"/>
      <c r="DY7976" s="83"/>
      <c r="DZ7976" s="83"/>
      <c r="EA7976" s="83"/>
      <c r="EJ7976" s="54"/>
      <c r="EK7976" s="22"/>
      <c r="EL7976" s="24"/>
      <c r="EP7976" s="23"/>
      <c r="EQ7976" s="24"/>
      <c r="ER7976" s="22"/>
      <c r="ES7976" s="24"/>
      <c r="ET7976" s="24"/>
      <c r="EU7976" s="23"/>
      <c r="EV7976" s="26"/>
      <c r="EX7976" s="6"/>
      <c r="EY7976" s="24"/>
      <c r="EZ7976" s="109"/>
      <c r="FA7976" s="66"/>
      <c r="FB7976" s="5"/>
      <c r="FC7976" s="68"/>
      <c r="FD7976" s="67"/>
      <c r="FE7976" s="67"/>
      <c r="FF7976" s="64"/>
      <c r="FG7976" s="5"/>
      <c r="FH7976" s="69"/>
      <c r="FI7976" s="6"/>
      <c r="FJ7976" s="5"/>
      <c r="FK7976" s="25"/>
      <c r="FL7976" s="5"/>
    </row>
    <row r="7977" spans="40:168">
      <c r="AN7977" s="14"/>
      <c r="AO7977" s="14"/>
      <c r="AP7977" s="5"/>
      <c r="AQ7977" s="25"/>
      <c r="AR7977" s="25"/>
      <c r="AS7977" s="96"/>
      <c r="AT7977" s="83"/>
      <c r="AU7977" s="14"/>
      <c r="AX7977" s="83"/>
      <c r="AY7977" s="83"/>
      <c r="AZ7977" s="83"/>
      <c r="BA7977" s="83"/>
      <c r="BJ7977" s="54"/>
      <c r="BK7977" s="22"/>
      <c r="BL7977" s="24"/>
      <c r="BP7977" s="23"/>
      <c r="BQ7977" s="24"/>
      <c r="BR7977" s="22"/>
      <c r="BS7977" s="24"/>
      <c r="BT7977" s="24"/>
      <c r="BU7977" s="23"/>
      <c r="BV7977" s="26"/>
      <c r="BX7977" s="6"/>
      <c r="BY7977" s="24"/>
      <c r="BZ7977" s="109"/>
      <c r="CA7977" s="66"/>
      <c r="CB7977" s="5"/>
      <c r="CC7977" s="68"/>
      <c r="CD7977" s="67"/>
      <c r="CE7977" s="67"/>
      <c r="CF7977" s="64"/>
      <c r="CG7977" s="5"/>
      <c r="CH7977" s="69"/>
      <c r="CI7977" s="6"/>
      <c r="CJ7977" s="5"/>
      <c r="CK7977" s="25"/>
      <c r="CL7977" s="5"/>
      <c r="DN7977" s="14"/>
      <c r="DO7977" s="14"/>
      <c r="DP7977" s="5"/>
      <c r="DQ7977" s="25"/>
      <c r="DR7977" s="25"/>
      <c r="DS7977" s="96"/>
      <c r="DT7977" s="83"/>
      <c r="DU7977" s="14"/>
      <c r="DX7977" s="83"/>
      <c r="DY7977" s="83"/>
      <c r="DZ7977" s="83"/>
      <c r="EA7977" s="83"/>
      <c r="EJ7977" s="54"/>
      <c r="EK7977" s="22"/>
      <c r="EL7977" s="24"/>
      <c r="EP7977" s="23"/>
      <c r="EQ7977" s="24"/>
      <c r="ER7977" s="22"/>
      <c r="ES7977" s="24"/>
      <c r="ET7977" s="24"/>
      <c r="EU7977" s="23"/>
      <c r="EV7977" s="26"/>
      <c r="EX7977" s="6"/>
      <c r="EY7977" s="24"/>
      <c r="EZ7977" s="109"/>
      <c r="FA7977" s="66"/>
      <c r="FB7977" s="5"/>
      <c r="FC7977" s="68"/>
      <c r="FD7977" s="67"/>
      <c r="FE7977" s="67"/>
      <c r="FF7977" s="64"/>
      <c r="FG7977" s="5"/>
      <c r="FH7977" s="69"/>
      <c r="FI7977" s="6"/>
      <c r="FJ7977" s="5"/>
      <c r="FK7977" s="25"/>
      <c r="FL7977" s="5"/>
    </row>
    <row r="7978" spans="40:168">
      <c r="AN7978" s="14"/>
      <c r="AO7978" s="14"/>
      <c r="AP7978" s="5"/>
      <c r="AQ7978" s="25"/>
      <c r="AR7978" s="25"/>
      <c r="AS7978" s="96"/>
      <c r="AT7978" s="83"/>
      <c r="AU7978" s="14"/>
      <c r="AX7978" s="83"/>
      <c r="AY7978" s="83"/>
      <c r="AZ7978" s="83"/>
      <c r="BA7978" s="83"/>
      <c r="BJ7978" s="54"/>
      <c r="BK7978" s="22"/>
      <c r="BL7978" s="24"/>
      <c r="BP7978" s="23"/>
      <c r="BQ7978" s="24"/>
      <c r="BR7978" s="22"/>
      <c r="BS7978" s="24"/>
      <c r="BT7978" s="24"/>
      <c r="BU7978" s="23"/>
      <c r="BV7978" s="26"/>
      <c r="BX7978" s="6"/>
      <c r="BY7978" s="24"/>
      <c r="BZ7978" s="109"/>
      <c r="CA7978" s="66"/>
      <c r="CB7978" s="5"/>
      <c r="CC7978" s="68"/>
      <c r="CD7978" s="67"/>
      <c r="CE7978" s="67"/>
      <c r="CF7978" s="64"/>
      <c r="CG7978" s="5"/>
      <c r="CH7978" s="69"/>
      <c r="CI7978" s="6"/>
      <c r="CJ7978" s="5"/>
      <c r="CK7978" s="25"/>
      <c r="CL7978" s="5"/>
      <c r="DN7978" s="14"/>
      <c r="DO7978" s="14"/>
      <c r="DP7978" s="5"/>
      <c r="DQ7978" s="25"/>
      <c r="DR7978" s="25"/>
      <c r="DS7978" s="96"/>
      <c r="DT7978" s="83"/>
      <c r="DU7978" s="14"/>
      <c r="DX7978" s="83"/>
      <c r="DY7978" s="83"/>
      <c r="DZ7978" s="83"/>
      <c r="EA7978" s="83"/>
      <c r="EJ7978" s="54"/>
      <c r="EK7978" s="22"/>
      <c r="EL7978" s="24"/>
      <c r="EP7978" s="23"/>
      <c r="EQ7978" s="24"/>
      <c r="ER7978" s="22"/>
      <c r="ES7978" s="24"/>
      <c r="ET7978" s="24"/>
      <c r="EU7978" s="23"/>
      <c r="EV7978" s="26"/>
      <c r="EX7978" s="6"/>
      <c r="EY7978" s="24"/>
      <c r="EZ7978" s="109"/>
      <c r="FA7978" s="66"/>
      <c r="FB7978" s="5"/>
      <c r="FC7978" s="68"/>
      <c r="FD7978" s="67"/>
      <c r="FE7978" s="67"/>
      <c r="FF7978" s="64"/>
      <c r="FG7978" s="5"/>
      <c r="FH7978" s="69"/>
      <c r="FI7978" s="6"/>
      <c r="FJ7978" s="5"/>
      <c r="FK7978" s="25"/>
      <c r="FL7978" s="5"/>
    </row>
    <row r="7979" spans="40:168">
      <c r="AN7979" s="14"/>
      <c r="AO7979" s="14"/>
      <c r="AP7979" s="5"/>
      <c r="AQ7979" s="25"/>
      <c r="AR7979" s="25"/>
      <c r="AS7979" s="96"/>
      <c r="AT7979" s="83"/>
      <c r="AU7979" s="14"/>
      <c r="AX7979" s="83"/>
      <c r="AY7979" s="83"/>
      <c r="AZ7979" s="83"/>
      <c r="BA7979" s="83"/>
      <c r="BJ7979" s="54"/>
      <c r="BK7979" s="22"/>
      <c r="BL7979" s="24"/>
      <c r="BP7979" s="23"/>
      <c r="BQ7979" s="24"/>
      <c r="BR7979" s="22"/>
      <c r="BS7979" s="24"/>
      <c r="BT7979" s="24"/>
      <c r="BU7979" s="23"/>
      <c r="BV7979" s="26"/>
      <c r="BX7979" s="6"/>
      <c r="BY7979" s="24"/>
      <c r="BZ7979" s="109"/>
      <c r="CA7979" s="66"/>
      <c r="CB7979" s="5"/>
      <c r="CC7979" s="68"/>
      <c r="CD7979" s="67"/>
      <c r="CE7979" s="67"/>
      <c r="CF7979" s="64"/>
      <c r="CG7979" s="5"/>
      <c r="CH7979" s="69"/>
      <c r="CI7979" s="6"/>
      <c r="CJ7979" s="5"/>
      <c r="CK7979" s="25"/>
      <c r="CL7979" s="5"/>
      <c r="DN7979" s="14"/>
      <c r="DO7979" s="14"/>
      <c r="DP7979" s="5"/>
      <c r="DQ7979" s="25"/>
      <c r="DR7979" s="25"/>
      <c r="DS7979" s="96"/>
      <c r="DT7979" s="83"/>
      <c r="DU7979" s="14"/>
      <c r="DX7979" s="83"/>
      <c r="DY7979" s="83"/>
      <c r="DZ7979" s="83"/>
      <c r="EA7979" s="83"/>
      <c r="EJ7979" s="54"/>
      <c r="EK7979" s="22"/>
      <c r="EL7979" s="24"/>
      <c r="EP7979" s="23"/>
      <c r="EQ7979" s="24"/>
      <c r="ER7979" s="22"/>
      <c r="ES7979" s="24"/>
      <c r="ET7979" s="24"/>
      <c r="EU7979" s="23"/>
      <c r="EV7979" s="26"/>
      <c r="EX7979" s="6"/>
      <c r="EY7979" s="24"/>
      <c r="EZ7979" s="109"/>
      <c r="FA7979" s="66"/>
      <c r="FB7979" s="5"/>
      <c r="FC7979" s="68"/>
      <c r="FD7979" s="67"/>
      <c r="FE7979" s="67"/>
      <c r="FF7979" s="64"/>
      <c r="FG7979" s="5"/>
      <c r="FH7979" s="69"/>
      <c r="FI7979" s="6"/>
      <c r="FJ7979" s="5"/>
      <c r="FK7979" s="25"/>
      <c r="FL7979" s="5"/>
    </row>
    <row r="7980" spans="40:168">
      <c r="AN7980" s="14"/>
      <c r="AO7980" s="14"/>
      <c r="AP7980" s="5"/>
      <c r="AQ7980" s="25"/>
      <c r="AR7980" s="25"/>
      <c r="AS7980" s="96"/>
      <c r="AT7980" s="83"/>
      <c r="AU7980" s="14"/>
      <c r="AX7980" s="83"/>
      <c r="AY7980" s="83"/>
      <c r="AZ7980" s="83"/>
      <c r="BA7980" s="83"/>
      <c r="BJ7980" s="54"/>
      <c r="BK7980" s="22"/>
      <c r="BL7980" s="24"/>
      <c r="BP7980" s="23"/>
      <c r="BQ7980" s="24"/>
      <c r="BR7980" s="22"/>
      <c r="BS7980" s="24"/>
      <c r="BT7980" s="24"/>
      <c r="BU7980" s="23"/>
      <c r="BV7980" s="26"/>
      <c r="BX7980" s="6"/>
      <c r="BY7980" s="24"/>
      <c r="BZ7980" s="109"/>
      <c r="CA7980" s="66"/>
      <c r="CB7980" s="5"/>
      <c r="CC7980" s="68"/>
      <c r="CD7980" s="67"/>
      <c r="CE7980" s="67"/>
      <c r="CF7980" s="64"/>
      <c r="CG7980" s="5"/>
      <c r="CH7980" s="69"/>
      <c r="CI7980" s="6"/>
      <c r="CJ7980" s="5"/>
      <c r="CK7980" s="25"/>
      <c r="CL7980" s="5"/>
      <c r="DN7980" s="14"/>
      <c r="DO7980" s="14"/>
      <c r="DP7980" s="5"/>
      <c r="DQ7980" s="25"/>
      <c r="DR7980" s="25"/>
      <c r="DS7980" s="96"/>
      <c r="DT7980" s="83"/>
      <c r="DU7980" s="14"/>
      <c r="DX7980" s="83"/>
      <c r="DY7980" s="83"/>
      <c r="DZ7980" s="83"/>
      <c r="EA7980" s="83"/>
      <c r="EJ7980" s="54"/>
      <c r="EK7980" s="22"/>
      <c r="EL7980" s="24"/>
      <c r="EP7980" s="23"/>
      <c r="EQ7980" s="24"/>
      <c r="ER7980" s="22"/>
      <c r="ES7980" s="24"/>
      <c r="ET7980" s="24"/>
      <c r="EU7980" s="23"/>
      <c r="EV7980" s="26"/>
      <c r="EX7980" s="6"/>
      <c r="EY7980" s="24"/>
      <c r="EZ7980" s="109"/>
      <c r="FA7980" s="66"/>
      <c r="FB7980" s="5"/>
      <c r="FC7980" s="68"/>
      <c r="FD7980" s="67"/>
      <c r="FE7980" s="67"/>
      <c r="FF7980" s="64"/>
      <c r="FG7980" s="5"/>
      <c r="FH7980" s="69"/>
      <c r="FI7980" s="6"/>
      <c r="FJ7980" s="5"/>
      <c r="FK7980" s="25"/>
      <c r="FL7980" s="5"/>
    </row>
    <row r="7981" spans="40:168">
      <c r="AN7981" s="14"/>
      <c r="AO7981" s="14"/>
      <c r="AP7981" s="5"/>
      <c r="AQ7981" s="25"/>
      <c r="AR7981" s="25"/>
      <c r="AS7981" s="96"/>
      <c r="AT7981" s="83"/>
      <c r="AU7981" s="14"/>
      <c r="AX7981" s="83"/>
      <c r="AY7981" s="83"/>
      <c r="AZ7981" s="83"/>
      <c r="BA7981" s="83"/>
      <c r="BJ7981" s="54"/>
      <c r="BK7981" s="22"/>
      <c r="BL7981" s="24"/>
      <c r="BP7981" s="23"/>
      <c r="BQ7981" s="24"/>
      <c r="BR7981" s="22"/>
      <c r="BS7981" s="24"/>
      <c r="BT7981" s="24"/>
      <c r="BU7981" s="23"/>
      <c r="BV7981" s="26"/>
      <c r="BX7981" s="6"/>
      <c r="BY7981" s="24"/>
      <c r="BZ7981" s="109"/>
      <c r="CA7981" s="66"/>
      <c r="CB7981" s="5"/>
      <c r="CC7981" s="68"/>
      <c r="CD7981" s="67"/>
      <c r="CE7981" s="67"/>
      <c r="CF7981" s="64"/>
      <c r="CG7981" s="5"/>
      <c r="CH7981" s="69"/>
      <c r="CI7981" s="6"/>
      <c r="CJ7981" s="5"/>
      <c r="CK7981" s="25"/>
      <c r="CL7981" s="5"/>
      <c r="DN7981" s="14"/>
      <c r="DO7981" s="14"/>
      <c r="DP7981" s="5"/>
      <c r="DQ7981" s="25"/>
      <c r="DR7981" s="25"/>
      <c r="DS7981" s="96"/>
      <c r="DT7981" s="83"/>
      <c r="DU7981" s="14"/>
      <c r="DX7981" s="83"/>
      <c r="DY7981" s="83"/>
      <c r="DZ7981" s="83"/>
      <c r="EA7981" s="83"/>
      <c r="EJ7981" s="54"/>
      <c r="EK7981" s="22"/>
      <c r="EL7981" s="24"/>
      <c r="EP7981" s="23"/>
      <c r="EQ7981" s="24"/>
      <c r="ER7981" s="22"/>
      <c r="ES7981" s="24"/>
      <c r="ET7981" s="24"/>
      <c r="EU7981" s="23"/>
      <c r="EV7981" s="26"/>
      <c r="EX7981" s="6"/>
      <c r="EY7981" s="24"/>
      <c r="EZ7981" s="109"/>
      <c r="FA7981" s="66"/>
      <c r="FB7981" s="5"/>
      <c r="FC7981" s="68"/>
      <c r="FD7981" s="67"/>
      <c r="FE7981" s="67"/>
      <c r="FF7981" s="64"/>
      <c r="FG7981" s="5"/>
      <c r="FH7981" s="69"/>
      <c r="FI7981" s="6"/>
      <c r="FJ7981" s="5"/>
      <c r="FK7981" s="25"/>
      <c r="FL7981" s="5"/>
    </row>
    <row r="7982" spans="40:168">
      <c r="AN7982" s="14"/>
      <c r="AO7982" s="14"/>
      <c r="AP7982" s="5"/>
      <c r="AQ7982" s="25"/>
      <c r="AR7982" s="25"/>
      <c r="AS7982" s="96"/>
      <c r="AT7982" s="83"/>
      <c r="AU7982" s="14"/>
      <c r="AX7982" s="83"/>
      <c r="AY7982" s="83"/>
      <c r="AZ7982" s="83"/>
      <c r="BA7982" s="83"/>
      <c r="BJ7982" s="54"/>
      <c r="BK7982" s="22"/>
      <c r="BL7982" s="24"/>
      <c r="BP7982" s="23"/>
      <c r="BQ7982" s="24"/>
      <c r="BR7982" s="22"/>
      <c r="BS7982" s="24"/>
      <c r="BT7982" s="24"/>
      <c r="BU7982" s="23"/>
      <c r="BV7982" s="26"/>
      <c r="BX7982" s="6"/>
      <c r="BY7982" s="24"/>
      <c r="BZ7982" s="109"/>
      <c r="CA7982" s="66"/>
      <c r="CB7982" s="5"/>
      <c r="CC7982" s="68"/>
      <c r="CD7982" s="67"/>
      <c r="CE7982" s="67"/>
      <c r="CF7982" s="64"/>
      <c r="CG7982" s="5"/>
      <c r="CH7982" s="69"/>
      <c r="CI7982" s="6"/>
      <c r="CJ7982" s="5"/>
      <c r="CK7982" s="25"/>
      <c r="CL7982" s="5"/>
      <c r="DN7982" s="14"/>
      <c r="DO7982" s="14"/>
      <c r="DP7982" s="5"/>
      <c r="DQ7982" s="25"/>
      <c r="DR7982" s="25"/>
      <c r="DS7982" s="96"/>
      <c r="DT7982" s="83"/>
      <c r="DU7982" s="14"/>
      <c r="DX7982" s="83"/>
      <c r="DY7982" s="83"/>
      <c r="DZ7982" s="83"/>
      <c r="EA7982" s="83"/>
      <c r="EJ7982" s="54"/>
      <c r="EK7982" s="22"/>
      <c r="EL7982" s="24"/>
      <c r="EP7982" s="23"/>
      <c r="EQ7982" s="24"/>
      <c r="ER7982" s="22"/>
      <c r="ES7982" s="24"/>
      <c r="ET7982" s="24"/>
      <c r="EU7982" s="23"/>
      <c r="EV7982" s="26"/>
      <c r="EX7982" s="6"/>
      <c r="EY7982" s="24"/>
      <c r="EZ7982" s="109"/>
      <c r="FA7982" s="66"/>
      <c r="FB7982" s="5"/>
      <c r="FC7982" s="68"/>
      <c r="FD7982" s="67"/>
      <c r="FE7982" s="67"/>
      <c r="FF7982" s="64"/>
      <c r="FG7982" s="5"/>
      <c r="FH7982" s="69"/>
      <c r="FI7982" s="6"/>
      <c r="FJ7982" s="5"/>
      <c r="FK7982" s="25"/>
      <c r="FL7982" s="5"/>
    </row>
    <row r="7983" spans="40:168">
      <c r="AN7983" s="14"/>
      <c r="AO7983" s="14"/>
      <c r="AP7983" s="5"/>
      <c r="AQ7983" s="25"/>
      <c r="AR7983" s="25"/>
      <c r="AS7983" s="96"/>
      <c r="AT7983" s="83"/>
      <c r="AU7983" s="14"/>
      <c r="AX7983" s="83"/>
      <c r="AY7983" s="83"/>
      <c r="AZ7983" s="83"/>
      <c r="BA7983" s="83"/>
      <c r="BJ7983" s="54"/>
      <c r="BK7983" s="22"/>
      <c r="BL7983" s="24"/>
      <c r="BP7983" s="23"/>
      <c r="BQ7983" s="24"/>
      <c r="BR7983" s="22"/>
      <c r="BS7983" s="24"/>
      <c r="BT7983" s="24"/>
      <c r="BU7983" s="23"/>
      <c r="BV7983" s="26"/>
      <c r="BX7983" s="6"/>
      <c r="BY7983" s="24"/>
      <c r="BZ7983" s="109"/>
      <c r="CA7983" s="66"/>
      <c r="CB7983" s="5"/>
      <c r="CC7983" s="68"/>
      <c r="CD7983" s="67"/>
      <c r="CE7983" s="67"/>
      <c r="CF7983" s="64"/>
      <c r="CG7983" s="5"/>
      <c r="CH7983" s="69"/>
      <c r="CI7983" s="6"/>
      <c r="CJ7983" s="5"/>
      <c r="CK7983" s="25"/>
      <c r="CL7983" s="5"/>
      <c r="DN7983" s="14"/>
      <c r="DO7983" s="14"/>
      <c r="DP7983" s="5"/>
      <c r="DQ7983" s="25"/>
      <c r="DR7983" s="25"/>
      <c r="DS7983" s="96"/>
      <c r="DT7983" s="83"/>
      <c r="DU7983" s="14"/>
      <c r="DX7983" s="83"/>
      <c r="DY7983" s="83"/>
      <c r="DZ7983" s="83"/>
      <c r="EA7983" s="83"/>
      <c r="EJ7983" s="54"/>
      <c r="EK7983" s="22"/>
      <c r="EL7983" s="24"/>
      <c r="EP7983" s="23"/>
      <c r="EQ7983" s="24"/>
      <c r="ER7983" s="22"/>
      <c r="ES7983" s="24"/>
      <c r="ET7983" s="24"/>
      <c r="EU7983" s="23"/>
      <c r="EV7983" s="26"/>
      <c r="EX7983" s="6"/>
      <c r="EY7983" s="24"/>
      <c r="EZ7983" s="109"/>
      <c r="FA7983" s="66"/>
      <c r="FB7983" s="5"/>
      <c r="FC7983" s="68"/>
      <c r="FD7983" s="67"/>
      <c r="FE7983" s="67"/>
      <c r="FF7983" s="64"/>
      <c r="FG7983" s="5"/>
      <c r="FH7983" s="69"/>
      <c r="FI7983" s="6"/>
      <c r="FJ7983" s="5"/>
      <c r="FK7983" s="25"/>
      <c r="FL7983" s="5"/>
    </row>
    <row r="7984" spans="40:168">
      <c r="AN7984" s="14"/>
      <c r="AO7984" s="14"/>
      <c r="AP7984" s="5"/>
      <c r="AQ7984" s="25"/>
      <c r="AR7984" s="25"/>
      <c r="AS7984" s="96"/>
      <c r="AT7984" s="83"/>
      <c r="AU7984" s="14"/>
      <c r="AX7984" s="83"/>
      <c r="AY7984" s="83"/>
      <c r="AZ7984" s="83"/>
      <c r="BA7984" s="83"/>
      <c r="BJ7984" s="54"/>
      <c r="BK7984" s="22"/>
      <c r="BL7984" s="24"/>
      <c r="BP7984" s="23"/>
      <c r="BQ7984" s="24"/>
      <c r="BR7984" s="22"/>
      <c r="BS7984" s="24"/>
      <c r="BT7984" s="24"/>
      <c r="BU7984" s="23"/>
      <c r="BV7984" s="26"/>
      <c r="BX7984" s="6"/>
      <c r="BY7984" s="24"/>
      <c r="BZ7984" s="109"/>
      <c r="CA7984" s="66"/>
      <c r="CB7984" s="5"/>
      <c r="CC7984" s="68"/>
      <c r="CD7984" s="67"/>
      <c r="CE7984" s="67"/>
      <c r="CF7984" s="64"/>
      <c r="CG7984" s="5"/>
      <c r="CH7984" s="69"/>
      <c r="CI7984" s="6"/>
      <c r="CJ7984" s="5"/>
      <c r="CK7984" s="25"/>
      <c r="CL7984" s="5"/>
      <c r="DN7984" s="14"/>
      <c r="DO7984" s="14"/>
      <c r="DP7984" s="5"/>
      <c r="DQ7984" s="25"/>
      <c r="DR7984" s="25"/>
      <c r="DS7984" s="96"/>
      <c r="DT7984" s="83"/>
      <c r="DU7984" s="14"/>
      <c r="DX7984" s="83"/>
      <c r="DY7984" s="83"/>
      <c r="DZ7984" s="83"/>
      <c r="EA7984" s="83"/>
      <c r="EJ7984" s="54"/>
      <c r="EK7984" s="22"/>
      <c r="EL7984" s="24"/>
      <c r="EP7984" s="23"/>
      <c r="EQ7984" s="24"/>
      <c r="ER7984" s="22"/>
      <c r="ES7984" s="24"/>
      <c r="ET7984" s="24"/>
      <c r="EU7984" s="23"/>
      <c r="EV7984" s="26"/>
      <c r="EX7984" s="6"/>
      <c r="EY7984" s="24"/>
      <c r="EZ7984" s="109"/>
      <c r="FA7984" s="66"/>
      <c r="FB7984" s="5"/>
      <c r="FC7984" s="68"/>
      <c r="FD7984" s="67"/>
      <c r="FE7984" s="67"/>
      <c r="FF7984" s="64"/>
      <c r="FG7984" s="5"/>
      <c r="FH7984" s="69"/>
      <c r="FI7984" s="6"/>
      <c r="FJ7984" s="5"/>
      <c r="FK7984" s="25"/>
      <c r="FL7984" s="5"/>
    </row>
    <row r="7985" spans="40:168">
      <c r="AN7985" s="14"/>
      <c r="AO7985" s="14"/>
      <c r="AP7985" s="5"/>
      <c r="AQ7985" s="25"/>
      <c r="AR7985" s="25"/>
      <c r="AS7985" s="96"/>
      <c r="AT7985" s="83"/>
      <c r="AU7985" s="14"/>
      <c r="AX7985" s="83"/>
      <c r="AY7985" s="83"/>
      <c r="AZ7985" s="83"/>
      <c r="BA7985" s="83"/>
      <c r="BJ7985" s="54"/>
      <c r="BK7985" s="22"/>
      <c r="BL7985" s="24"/>
      <c r="BP7985" s="23"/>
      <c r="BQ7985" s="24"/>
      <c r="BR7985" s="22"/>
      <c r="BS7985" s="24"/>
      <c r="BT7985" s="24"/>
      <c r="BU7985" s="23"/>
      <c r="BV7985" s="26"/>
      <c r="BX7985" s="6"/>
      <c r="BY7985" s="24"/>
      <c r="BZ7985" s="109"/>
      <c r="CA7985" s="66"/>
      <c r="CB7985" s="5"/>
      <c r="CC7985" s="68"/>
      <c r="CD7985" s="67"/>
      <c r="CE7985" s="67"/>
      <c r="CF7985" s="64"/>
      <c r="CG7985" s="5"/>
      <c r="CH7985" s="69"/>
      <c r="CI7985" s="6"/>
      <c r="CJ7985" s="5"/>
      <c r="CK7985" s="25"/>
      <c r="CL7985" s="5"/>
      <c r="DN7985" s="14"/>
      <c r="DO7985" s="14"/>
      <c r="DP7985" s="5"/>
      <c r="DQ7985" s="25"/>
      <c r="DR7985" s="25"/>
      <c r="DS7985" s="96"/>
      <c r="DT7985" s="83"/>
      <c r="DU7985" s="14"/>
      <c r="DX7985" s="83"/>
      <c r="DY7985" s="83"/>
      <c r="DZ7985" s="83"/>
      <c r="EA7985" s="83"/>
      <c r="EJ7985" s="54"/>
      <c r="EK7985" s="22"/>
      <c r="EL7985" s="24"/>
      <c r="EP7985" s="23"/>
      <c r="EQ7985" s="24"/>
      <c r="ER7985" s="22"/>
      <c r="ES7985" s="24"/>
      <c r="ET7985" s="24"/>
      <c r="EU7985" s="23"/>
      <c r="EV7985" s="26"/>
      <c r="EX7985" s="6"/>
      <c r="EY7985" s="24"/>
      <c r="EZ7985" s="109"/>
      <c r="FA7985" s="66"/>
      <c r="FB7985" s="5"/>
      <c r="FC7985" s="68"/>
      <c r="FD7985" s="67"/>
      <c r="FE7985" s="67"/>
      <c r="FF7985" s="64"/>
      <c r="FG7985" s="5"/>
      <c r="FH7985" s="69"/>
      <c r="FI7985" s="6"/>
      <c r="FJ7985" s="5"/>
      <c r="FK7985" s="25"/>
      <c r="FL7985" s="5"/>
    </row>
    <row r="7986" spans="40:168">
      <c r="AN7986" s="14"/>
      <c r="AO7986" s="14"/>
      <c r="AP7986" s="5"/>
      <c r="AQ7986" s="25"/>
      <c r="AR7986" s="25"/>
      <c r="AS7986" s="96"/>
      <c r="AT7986" s="83"/>
      <c r="AU7986" s="14"/>
      <c r="AX7986" s="83"/>
      <c r="AY7986" s="83"/>
      <c r="AZ7986" s="83"/>
      <c r="BA7986" s="83"/>
      <c r="BJ7986" s="54"/>
      <c r="BK7986" s="22"/>
      <c r="BL7986" s="24"/>
      <c r="BP7986" s="23"/>
      <c r="BQ7986" s="24"/>
      <c r="BR7986" s="22"/>
      <c r="BS7986" s="24"/>
      <c r="BT7986" s="24"/>
      <c r="BU7986" s="23"/>
      <c r="BV7986" s="26"/>
      <c r="BX7986" s="6"/>
      <c r="BY7986" s="24"/>
      <c r="BZ7986" s="109"/>
      <c r="CA7986" s="66"/>
      <c r="CB7986" s="5"/>
      <c r="CC7986" s="68"/>
      <c r="CD7986" s="67"/>
      <c r="CE7986" s="67"/>
      <c r="CF7986" s="64"/>
      <c r="CG7986" s="5"/>
      <c r="CH7986" s="69"/>
      <c r="CI7986" s="6"/>
      <c r="CJ7986" s="5"/>
      <c r="CK7986" s="25"/>
      <c r="CL7986" s="5"/>
      <c r="DN7986" s="14"/>
      <c r="DO7986" s="14"/>
      <c r="DP7986" s="5"/>
      <c r="DQ7986" s="25"/>
      <c r="DR7986" s="25"/>
      <c r="DS7986" s="96"/>
      <c r="DT7986" s="83"/>
      <c r="DU7986" s="14"/>
      <c r="DX7986" s="83"/>
      <c r="DY7986" s="83"/>
      <c r="DZ7986" s="83"/>
      <c r="EA7986" s="83"/>
      <c r="EJ7986" s="54"/>
      <c r="EK7986" s="22"/>
      <c r="EL7986" s="24"/>
      <c r="EP7986" s="23"/>
      <c r="EQ7986" s="24"/>
      <c r="ER7986" s="22"/>
      <c r="ES7986" s="24"/>
      <c r="ET7986" s="24"/>
      <c r="EU7986" s="23"/>
      <c r="EV7986" s="26"/>
      <c r="EX7986" s="6"/>
      <c r="EY7986" s="24"/>
      <c r="EZ7986" s="109"/>
      <c r="FA7986" s="66"/>
      <c r="FB7986" s="5"/>
      <c r="FC7986" s="68"/>
      <c r="FD7986" s="67"/>
      <c r="FE7986" s="67"/>
      <c r="FF7986" s="64"/>
      <c r="FG7986" s="5"/>
      <c r="FH7986" s="69"/>
      <c r="FI7986" s="6"/>
      <c r="FJ7986" s="5"/>
      <c r="FK7986" s="25"/>
      <c r="FL7986" s="5"/>
    </row>
    <row r="7987" spans="40:168">
      <c r="AN7987" s="14"/>
      <c r="AO7987" s="14"/>
      <c r="AP7987" s="5"/>
      <c r="AQ7987" s="25"/>
      <c r="AR7987" s="25"/>
      <c r="AS7987" s="96"/>
      <c r="AT7987" s="83"/>
      <c r="AU7987" s="14"/>
      <c r="AX7987" s="83"/>
      <c r="AY7987" s="83"/>
      <c r="AZ7987" s="83"/>
      <c r="BA7987" s="83"/>
      <c r="BJ7987" s="54"/>
      <c r="BK7987" s="22"/>
      <c r="BL7987" s="24"/>
      <c r="BP7987" s="23"/>
      <c r="BQ7987" s="24"/>
      <c r="BR7987" s="22"/>
      <c r="BS7987" s="24"/>
      <c r="BT7987" s="24"/>
      <c r="BU7987" s="23"/>
      <c r="BV7987" s="26"/>
      <c r="BX7987" s="6"/>
      <c r="BY7987" s="24"/>
      <c r="BZ7987" s="109"/>
      <c r="CA7987" s="66"/>
      <c r="CB7987" s="5"/>
      <c r="CC7987" s="68"/>
      <c r="CD7987" s="67"/>
      <c r="CE7987" s="67"/>
      <c r="CF7987" s="64"/>
      <c r="CG7987" s="5"/>
      <c r="CH7987" s="69"/>
      <c r="CI7987" s="6"/>
      <c r="CJ7987" s="5"/>
      <c r="CK7987" s="25"/>
      <c r="CL7987" s="5"/>
      <c r="DN7987" s="14"/>
      <c r="DO7987" s="14"/>
      <c r="DP7987" s="5"/>
      <c r="DQ7987" s="25"/>
      <c r="DR7987" s="25"/>
      <c r="DS7987" s="96"/>
      <c r="DT7987" s="83"/>
      <c r="DU7987" s="14"/>
      <c r="DX7987" s="83"/>
      <c r="DY7987" s="83"/>
      <c r="DZ7987" s="83"/>
      <c r="EA7987" s="83"/>
      <c r="EJ7987" s="54"/>
      <c r="EK7987" s="22"/>
      <c r="EL7987" s="24"/>
      <c r="EP7987" s="23"/>
      <c r="EQ7987" s="24"/>
      <c r="ER7987" s="22"/>
      <c r="ES7987" s="24"/>
      <c r="ET7987" s="24"/>
      <c r="EU7987" s="23"/>
      <c r="EV7987" s="26"/>
      <c r="EX7987" s="6"/>
      <c r="EY7987" s="24"/>
      <c r="EZ7987" s="109"/>
      <c r="FA7987" s="66"/>
      <c r="FB7987" s="5"/>
      <c r="FC7987" s="68"/>
      <c r="FD7987" s="67"/>
      <c r="FE7987" s="67"/>
      <c r="FF7987" s="64"/>
      <c r="FG7987" s="5"/>
      <c r="FH7987" s="69"/>
      <c r="FI7987" s="6"/>
      <c r="FJ7987" s="5"/>
      <c r="FK7987" s="25"/>
      <c r="FL7987" s="5"/>
    </row>
    <row r="7988" spans="40:168">
      <c r="AN7988" s="14"/>
      <c r="AO7988" s="14"/>
      <c r="AP7988" s="5"/>
      <c r="AQ7988" s="25"/>
      <c r="AR7988" s="25"/>
      <c r="AS7988" s="96"/>
      <c r="AT7988" s="83"/>
      <c r="AU7988" s="14"/>
      <c r="AX7988" s="83"/>
      <c r="AY7988" s="83"/>
      <c r="AZ7988" s="83"/>
      <c r="BA7988" s="83"/>
      <c r="BJ7988" s="54"/>
      <c r="BK7988" s="22"/>
      <c r="BL7988" s="24"/>
      <c r="BP7988" s="23"/>
      <c r="BQ7988" s="24"/>
      <c r="BR7988" s="22"/>
      <c r="BS7988" s="24"/>
      <c r="BT7988" s="24"/>
      <c r="BU7988" s="23"/>
      <c r="BV7988" s="26"/>
      <c r="BX7988" s="6"/>
      <c r="BY7988" s="24"/>
      <c r="BZ7988" s="109"/>
      <c r="CA7988" s="66"/>
      <c r="CB7988" s="5"/>
      <c r="CC7988" s="68"/>
      <c r="CD7988" s="67"/>
      <c r="CE7988" s="67"/>
      <c r="CF7988" s="64"/>
      <c r="CG7988" s="5"/>
      <c r="CH7988" s="69"/>
      <c r="CI7988" s="6"/>
      <c r="CJ7988" s="5"/>
      <c r="CK7988" s="25"/>
      <c r="CL7988" s="5"/>
      <c r="DN7988" s="14"/>
      <c r="DO7988" s="14"/>
      <c r="DP7988" s="5"/>
      <c r="DQ7988" s="25"/>
      <c r="DR7988" s="25"/>
      <c r="DS7988" s="96"/>
      <c r="DT7988" s="83"/>
      <c r="DU7988" s="14"/>
      <c r="DX7988" s="83"/>
      <c r="DY7988" s="83"/>
      <c r="DZ7988" s="83"/>
      <c r="EA7988" s="83"/>
      <c r="EJ7988" s="54"/>
      <c r="EK7988" s="22"/>
      <c r="EL7988" s="24"/>
      <c r="EP7988" s="23"/>
      <c r="EQ7988" s="24"/>
      <c r="ER7988" s="22"/>
      <c r="ES7988" s="24"/>
      <c r="ET7988" s="24"/>
      <c r="EU7988" s="23"/>
      <c r="EV7988" s="26"/>
      <c r="EX7988" s="6"/>
      <c r="EY7988" s="24"/>
      <c r="EZ7988" s="109"/>
      <c r="FA7988" s="66"/>
      <c r="FB7988" s="5"/>
      <c r="FC7988" s="68"/>
      <c r="FD7988" s="67"/>
      <c r="FE7988" s="67"/>
      <c r="FF7988" s="64"/>
      <c r="FG7988" s="5"/>
      <c r="FH7988" s="69"/>
      <c r="FI7988" s="6"/>
      <c r="FJ7988" s="5"/>
      <c r="FK7988" s="25"/>
      <c r="FL7988" s="5"/>
    </row>
    <row r="7989" spans="40:168">
      <c r="AN7989" s="14"/>
      <c r="AO7989" s="14"/>
      <c r="AP7989" s="5"/>
      <c r="AQ7989" s="25"/>
      <c r="AR7989" s="25"/>
      <c r="AS7989" s="96"/>
      <c r="AT7989" s="83"/>
      <c r="AU7989" s="14"/>
      <c r="AX7989" s="83"/>
      <c r="AY7989" s="83"/>
      <c r="AZ7989" s="83"/>
      <c r="BA7989" s="83"/>
      <c r="BJ7989" s="54"/>
      <c r="BK7989" s="22"/>
      <c r="BL7989" s="24"/>
      <c r="BP7989" s="23"/>
      <c r="BQ7989" s="24"/>
      <c r="BR7989" s="22"/>
      <c r="BS7989" s="24"/>
      <c r="BT7989" s="24"/>
      <c r="BU7989" s="23"/>
      <c r="BV7989" s="26"/>
      <c r="BX7989" s="6"/>
      <c r="BY7989" s="24"/>
      <c r="BZ7989" s="109"/>
      <c r="CA7989" s="66"/>
      <c r="CB7989" s="5"/>
      <c r="CC7989" s="68"/>
      <c r="CD7989" s="67"/>
      <c r="CE7989" s="67"/>
      <c r="CF7989" s="64"/>
      <c r="CG7989" s="5"/>
      <c r="CH7989" s="69"/>
      <c r="CI7989" s="6"/>
      <c r="CJ7989" s="5"/>
      <c r="CK7989" s="25"/>
      <c r="CL7989" s="5"/>
      <c r="DN7989" s="14"/>
      <c r="DO7989" s="14"/>
      <c r="DP7989" s="5"/>
      <c r="DQ7989" s="25"/>
      <c r="DR7989" s="25"/>
      <c r="DS7989" s="96"/>
      <c r="DT7989" s="83"/>
      <c r="DU7989" s="14"/>
      <c r="DX7989" s="83"/>
      <c r="DY7989" s="83"/>
      <c r="DZ7989" s="83"/>
      <c r="EA7989" s="83"/>
      <c r="EJ7989" s="54"/>
      <c r="EK7989" s="22"/>
      <c r="EL7989" s="24"/>
      <c r="EP7989" s="23"/>
      <c r="EQ7989" s="24"/>
      <c r="ER7989" s="22"/>
      <c r="ES7989" s="24"/>
      <c r="ET7989" s="24"/>
      <c r="EU7989" s="23"/>
      <c r="EV7989" s="26"/>
      <c r="EX7989" s="6"/>
      <c r="EY7989" s="24"/>
      <c r="EZ7989" s="109"/>
      <c r="FA7989" s="66"/>
      <c r="FB7989" s="5"/>
      <c r="FC7989" s="68"/>
      <c r="FD7989" s="67"/>
      <c r="FE7989" s="67"/>
      <c r="FF7989" s="64"/>
      <c r="FG7989" s="5"/>
      <c r="FH7989" s="69"/>
      <c r="FI7989" s="6"/>
      <c r="FJ7989" s="5"/>
      <c r="FK7989" s="25"/>
      <c r="FL7989" s="5"/>
    </row>
    <row r="7990" spans="40:168">
      <c r="AN7990" s="14"/>
      <c r="AO7990" s="14"/>
      <c r="AP7990" s="5"/>
      <c r="AQ7990" s="25"/>
      <c r="AR7990" s="25"/>
      <c r="AS7990" s="96"/>
      <c r="AT7990" s="83"/>
      <c r="AU7990" s="14"/>
      <c r="AX7990" s="83"/>
      <c r="AY7990" s="83"/>
      <c r="AZ7990" s="83"/>
      <c r="BA7990" s="83"/>
      <c r="BJ7990" s="54"/>
      <c r="BK7990" s="22"/>
      <c r="BL7990" s="24"/>
      <c r="BP7990" s="23"/>
      <c r="BQ7990" s="24"/>
      <c r="BR7990" s="22"/>
      <c r="BS7990" s="24"/>
      <c r="BT7990" s="24"/>
      <c r="BU7990" s="23"/>
      <c r="BV7990" s="26"/>
      <c r="BX7990" s="6"/>
      <c r="BY7990" s="24"/>
      <c r="BZ7990" s="109"/>
      <c r="CA7990" s="66"/>
      <c r="CB7990" s="5"/>
      <c r="CC7990" s="68"/>
      <c r="CD7990" s="67"/>
      <c r="CE7990" s="67"/>
      <c r="CF7990" s="64"/>
      <c r="CG7990" s="5"/>
      <c r="CH7990" s="69"/>
      <c r="CI7990" s="6"/>
      <c r="CJ7990" s="5"/>
      <c r="CK7990" s="25"/>
      <c r="CL7990" s="5"/>
      <c r="DN7990" s="14"/>
      <c r="DO7990" s="14"/>
      <c r="DP7990" s="5"/>
      <c r="DQ7990" s="25"/>
      <c r="DR7990" s="25"/>
      <c r="DS7990" s="96"/>
      <c r="DT7990" s="83"/>
      <c r="DU7990" s="14"/>
      <c r="DX7990" s="83"/>
      <c r="DY7990" s="83"/>
      <c r="DZ7990" s="83"/>
      <c r="EA7990" s="83"/>
      <c r="EJ7990" s="54"/>
      <c r="EK7990" s="22"/>
      <c r="EL7990" s="24"/>
      <c r="EP7990" s="23"/>
      <c r="EQ7990" s="24"/>
      <c r="ER7990" s="22"/>
      <c r="ES7990" s="24"/>
      <c r="ET7990" s="24"/>
      <c r="EU7990" s="23"/>
      <c r="EV7990" s="26"/>
      <c r="EX7990" s="6"/>
      <c r="EY7990" s="24"/>
      <c r="EZ7990" s="109"/>
      <c r="FA7990" s="66"/>
      <c r="FB7990" s="5"/>
      <c r="FC7990" s="68"/>
      <c r="FD7990" s="67"/>
      <c r="FE7990" s="67"/>
      <c r="FF7990" s="64"/>
      <c r="FG7990" s="5"/>
      <c r="FH7990" s="69"/>
      <c r="FI7990" s="6"/>
      <c r="FJ7990" s="5"/>
      <c r="FK7990" s="25"/>
      <c r="FL7990" s="5"/>
    </row>
    <row r="7991" spans="40:168">
      <c r="AN7991" s="14"/>
      <c r="AO7991" s="14"/>
      <c r="AP7991" s="5"/>
      <c r="AQ7991" s="25"/>
      <c r="AR7991" s="25"/>
      <c r="AS7991" s="96"/>
      <c r="AT7991" s="83"/>
      <c r="AU7991" s="14"/>
      <c r="AX7991" s="83"/>
      <c r="AY7991" s="83"/>
      <c r="AZ7991" s="83"/>
      <c r="BA7991" s="83"/>
      <c r="BJ7991" s="54"/>
      <c r="BK7991" s="22"/>
      <c r="BL7991" s="24"/>
      <c r="BP7991" s="23"/>
      <c r="BQ7991" s="24"/>
      <c r="BR7991" s="22"/>
      <c r="BS7991" s="24"/>
      <c r="BT7991" s="24"/>
      <c r="BU7991" s="23"/>
      <c r="BV7991" s="26"/>
      <c r="BX7991" s="6"/>
      <c r="BY7991" s="24"/>
      <c r="BZ7991" s="109"/>
      <c r="CA7991" s="66"/>
      <c r="CB7991" s="5"/>
      <c r="CC7991" s="68"/>
      <c r="CD7991" s="67"/>
      <c r="CE7991" s="67"/>
      <c r="CF7991" s="64"/>
      <c r="CG7991" s="5"/>
      <c r="CH7991" s="69"/>
      <c r="CI7991" s="6"/>
      <c r="CJ7991" s="5"/>
      <c r="CK7991" s="25"/>
      <c r="CL7991" s="5"/>
      <c r="DN7991" s="14"/>
      <c r="DO7991" s="14"/>
      <c r="DP7991" s="5"/>
      <c r="DQ7991" s="25"/>
      <c r="DR7991" s="25"/>
      <c r="DS7991" s="96"/>
      <c r="DT7991" s="83"/>
      <c r="DU7991" s="14"/>
      <c r="DX7991" s="83"/>
      <c r="DY7991" s="83"/>
      <c r="DZ7991" s="83"/>
      <c r="EA7991" s="83"/>
      <c r="EJ7991" s="54"/>
      <c r="EK7991" s="22"/>
      <c r="EL7991" s="24"/>
      <c r="EP7991" s="23"/>
      <c r="EQ7991" s="24"/>
      <c r="ER7991" s="22"/>
      <c r="ES7991" s="24"/>
      <c r="ET7991" s="24"/>
      <c r="EU7991" s="23"/>
      <c r="EV7991" s="26"/>
      <c r="EX7991" s="6"/>
      <c r="EY7991" s="24"/>
      <c r="EZ7991" s="109"/>
      <c r="FA7991" s="66"/>
      <c r="FB7991" s="5"/>
      <c r="FC7991" s="68"/>
      <c r="FD7991" s="67"/>
      <c r="FE7991" s="67"/>
      <c r="FF7991" s="64"/>
      <c r="FG7991" s="5"/>
      <c r="FH7991" s="69"/>
      <c r="FI7991" s="6"/>
      <c r="FJ7991" s="5"/>
      <c r="FK7991" s="25"/>
      <c r="FL7991" s="5"/>
    </row>
    <row r="7992" spans="40:168">
      <c r="AN7992" s="14"/>
      <c r="AO7992" s="14"/>
      <c r="AP7992" s="5"/>
      <c r="AQ7992" s="25"/>
      <c r="AR7992" s="25"/>
      <c r="AS7992" s="96"/>
      <c r="AT7992" s="83"/>
      <c r="AU7992" s="14"/>
      <c r="AX7992" s="83"/>
      <c r="AY7992" s="83"/>
      <c r="AZ7992" s="83"/>
      <c r="BA7992" s="83"/>
      <c r="BJ7992" s="54"/>
      <c r="BK7992" s="22"/>
      <c r="BL7992" s="24"/>
      <c r="BP7992" s="23"/>
      <c r="BQ7992" s="24"/>
      <c r="BR7992" s="22"/>
      <c r="BS7992" s="24"/>
      <c r="BT7992" s="24"/>
      <c r="BU7992" s="23"/>
      <c r="BV7992" s="26"/>
      <c r="BX7992" s="6"/>
      <c r="BY7992" s="24"/>
      <c r="BZ7992" s="109"/>
      <c r="CA7992" s="66"/>
      <c r="CB7992" s="5"/>
      <c r="CC7992" s="68"/>
      <c r="CD7992" s="67"/>
      <c r="CE7992" s="67"/>
      <c r="CF7992" s="64"/>
      <c r="CG7992" s="5"/>
      <c r="CH7992" s="69"/>
      <c r="CI7992" s="6"/>
      <c r="CJ7992" s="5"/>
      <c r="CK7992" s="25"/>
      <c r="CL7992" s="5"/>
      <c r="DN7992" s="14"/>
      <c r="DO7992" s="14"/>
      <c r="DP7992" s="5"/>
      <c r="DQ7992" s="25"/>
      <c r="DR7992" s="25"/>
      <c r="DS7992" s="96"/>
      <c r="DT7992" s="83"/>
      <c r="DU7992" s="14"/>
      <c r="DX7992" s="83"/>
      <c r="DY7992" s="83"/>
      <c r="DZ7992" s="83"/>
      <c r="EA7992" s="83"/>
      <c r="EJ7992" s="54"/>
      <c r="EK7992" s="22"/>
      <c r="EL7992" s="24"/>
      <c r="EP7992" s="23"/>
      <c r="EQ7992" s="24"/>
      <c r="ER7992" s="22"/>
      <c r="ES7992" s="24"/>
      <c r="ET7992" s="24"/>
      <c r="EU7992" s="23"/>
      <c r="EV7992" s="26"/>
      <c r="EX7992" s="6"/>
      <c r="EY7992" s="24"/>
      <c r="EZ7992" s="109"/>
      <c r="FA7992" s="66"/>
      <c r="FB7992" s="5"/>
      <c r="FC7992" s="68"/>
      <c r="FD7992" s="67"/>
      <c r="FE7992" s="67"/>
      <c r="FF7992" s="64"/>
      <c r="FG7992" s="5"/>
      <c r="FH7992" s="69"/>
      <c r="FI7992" s="6"/>
      <c r="FJ7992" s="5"/>
      <c r="FK7992" s="25"/>
      <c r="FL7992" s="5"/>
    </row>
    <row r="7993" spans="40:168">
      <c r="AN7993" s="14"/>
      <c r="AO7993" s="14"/>
      <c r="AP7993" s="5"/>
      <c r="AQ7993" s="25"/>
      <c r="AR7993" s="25"/>
      <c r="AS7993" s="96"/>
      <c r="AT7993" s="83"/>
      <c r="AU7993" s="14"/>
      <c r="AX7993" s="83"/>
      <c r="AY7993" s="83"/>
      <c r="AZ7993" s="83"/>
      <c r="BA7993" s="83"/>
      <c r="BJ7993" s="54"/>
      <c r="BK7993" s="22"/>
      <c r="BL7993" s="24"/>
      <c r="BP7993" s="23"/>
      <c r="BQ7993" s="24"/>
      <c r="BR7993" s="22"/>
      <c r="BS7993" s="24"/>
      <c r="BT7993" s="24"/>
      <c r="BU7993" s="23"/>
      <c r="BV7993" s="26"/>
      <c r="BX7993" s="6"/>
      <c r="BY7993" s="24"/>
      <c r="BZ7993" s="109"/>
      <c r="CA7993" s="66"/>
      <c r="CB7993" s="5"/>
      <c r="CC7993" s="68"/>
      <c r="CD7993" s="67"/>
      <c r="CE7993" s="67"/>
      <c r="CF7993" s="64"/>
      <c r="CG7993" s="5"/>
      <c r="CH7993" s="69"/>
      <c r="CI7993" s="6"/>
      <c r="CJ7993" s="5"/>
      <c r="CK7993" s="25"/>
      <c r="CL7993" s="5"/>
      <c r="DN7993" s="14"/>
      <c r="DO7993" s="14"/>
      <c r="DP7993" s="5"/>
      <c r="DQ7993" s="25"/>
      <c r="DR7993" s="25"/>
      <c r="DS7993" s="96"/>
      <c r="DT7993" s="83"/>
      <c r="DU7993" s="14"/>
      <c r="DX7993" s="83"/>
      <c r="DY7993" s="83"/>
      <c r="DZ7993" s="83"/>
      <c r="EA7993" s="83"/>
      <c r="EJ7993" s="54"/>
      <c r="EK7993" s="22"/>
      <c r="EL7993" s="24"/>
      <c r="EP7993" s="23"/>
      <c r="EQ7993" s="24"/>
      <c r="ER7993" s="22"/>
      <c r="ES7993" s="24"/>
      <c r="ET7993" s="24"/>
      <c r="EU7993" s="23"/>
      <c r="EV7993" s="26"/>
      <c r="EX7993" s="6"/>
      <c r="EY7993" s="24"/>
      <c r="EZ7993" s="109"/>
      <c r="FA7993" s="66"/>
      <c r="FB7993" s="5"/>
      <c r="FC7993" s="68"/>
      <c r="FD7993" s="67"/>
      <c r="FE7993" s="67"/>
      <c r="FF7993" s="64"/>
      <c r="FG7993" s="5"/>
      <c r="FH7993" s="69"/>
      <c r="FI7993" s="6"/>
      <c r="FJ7993" s="5"/>
      <c r="FK7993" s="25"/>
      <c r="FL7993" s="5"/>
    </row>
    <row r="7994" spans="40:168">
      <c r="AN7994" s="14"/>
      <c r="AO7994" s="14"/>
      <c r="AP7994" s="5"/>
      <c r="AQ7994" s="25"/>
      <c r="AR7994" s="25"/>
      <c r="AS7994" s="96"/>
      <c r="AT7994" s="83"/>
      <c r="AU7994" s="14"/>
      <c r="AX7994" s="83"/>
      <c r="AY7994" s="83"/>
      <c r="AZ7994" s="83"/>
      <c r="BA7994" s="83"/>
      <c r="BJ7994" s="54"/>
      <c r="BK7994" s="22"/>
      <c r="BL7994" s="24"/>
      <c r="BP7994" s="23"/>
      <c r="BQ7994" s="24"/>
      <c r="BR7994" s="22"/>
      <c r="BS7994" s="24"/>
      <c r="BT7994" s="24"/>
      <c r="BU7994" s="23"/>
      <c r="BV7994" s="26"/>
      <c r="BX7994" s="6"/>
      <c r="BY7994" s="24"/>
      <c r="BZ7994" s="109"/>
      <c r="CA7994" s="66"/>
      <c r="CB7994" s="5"/>
      <c r="CC7994" s="68"/>
      <c r="CD7994" s="67"/>
      <c r="CE7994" s="67"/>
      <c r="CF7994" s="64"/>
      <c r="CG7994" s="5"/>
      <c r="CH7994" s="69"/>
      <c r="CI7994" s="6"/>
      <c r="CJ7994" s="5"/>
      <c r="CK7994" s="25"/>
      <c r="CL7994" s="5"/>
      <c r="DN7994" s="14"/>
      <c r="DO7994" s="14"/>
      <c r="DP7994" s="5"/>
      <c r="DQ7994" s="25"/>
      <c r="DR7994" s="25"/>
      <c r="DS7994" s="96"/>
      <c r="DT7994" s="83"/>
      <c r="DU7994" s="14"/>
      <c r="DX7994" s="83"/>
      <c r="DY7994" s="83"/>
      <c r="DZ7994" s="83"/>
      <c r="EA7994" s="83"/>
      <c r="EJ7994" s="54"/>
      <c r="EK7994" s="22"/>
      <c r="EL7994" s="24"/>
      <c r="EP7994" s="23"/>
      <c r="EQ7994" s="24"/>
      <c r="ER7994" s="22"/>
      <c r="ES7994" s="24"/>
      <c r="ET7994" s="24"/>
      <c r="EU7994" s="23"/>
      <c r="EV7994" s="26"/>
      <c r="EX7994" s="6"/>
      <c r="EY7994" s="24"/>
      <c r="EZ7994" s="109"/>
      <c r="FA7994" s="66"/>
      <c r="FB7994" s="5"/>
      <c r="FC7994" s="68"/>
      <c r="FD7994" s="67"/>
      <c r="FE7994" s="67"/>
      <c r="FF7994" s="64"/>
      <c r="FG7994" s="5"/>
      <c r="FH7994" s="69"/>
      <c r="FI7994" s="6"/>
      <c r="FJ7994" s="5"/>
      <c r="FK7994" s="25"/>
      <c r="FL7994" s="5"/>
    </row>
    <row r="7995" spans="40:168">
      <c r="AN7995" s="14"/>
      <c r="AO7995" s="14"/>
      <c r="AP7995" s="5"/>
      <c r="AQ7995" s="25"/>
      <c r="AR7995" s="25"/>
      <c r="AS7995" s="96"/>
      <c r="AT7995" s="83"/>
      <c r="AU7995" s="14"/>
      <c r="AX7995" s="83"/>
      <c r="AY7995" s="83"/>
      <c r="AZ7995" s="83"/>
      <c r="BA7995" s="83"/>
      <c r="BJ7995" s="54"/>
      <c r="BK7995" s="22"/>
      <c r="BL7995" s="24"/>
      <c r="BP7995" s="23"/>
      <c r="BQ7995" s="24"/>
      <c r="BR7995" s="22"/>
      <c r="BS7995" s="24"/>
      <c r="BT7995" s="24"/>
      <c r="BU7995" s="23"/>
      <c r="BV7995" s="26"/>
      <c r="BX7995" s="6"/>
      <c r="BY7995" s="24"/>
      <c r="BZ7995" s="109"/>
      <c r="CA7995" s="66"/>
      <c r="CB7995" s="5"/>
      <c r="CC7995" s="68"/>
      <c r="CD7995" s="67"/>
      <c r="CE7995" s="67"/>
      <c r="CF7995" s="64"/>
      <c r="CG7995" s="5"/>
      <c r="CH7995" s="69"/>
      <c r="CI7995" s="6"/>
      <c r="CJ7995" s="5"/>
      <c r="CK7995" s="25"/>
      <c r="CL7995" s="5"/>
      <c r="DN7995" s="14"/>
      <c r="DO7995" s="14"/>
      <c r="DP7995" s="5"/>
      <c r="DQ7995" s="25"/>
      <c r="DR7995" s="25"/>
      <c r="DS7995" s="96"/>
      <c r="DT7995" s="83"/>
      <c r="DU7995" s="14"/>
      <c r="DX7995" s="83"/>
      <c r="DY7995" s="83"/>
      <c r="DZ7995" s="83"/>
      <c r="EA7995" s="83"/>
      <c r="EJ7995" s="54"/>
      <c r="EK7995" s="22"/>
      <c r="EL7995" s="24"/>
      <c r="EP7995" s="23"/>
      <c r="EQ7995" s="24"/>
      <c r="ER7995" s="22"/>
      <c r="ES7995" s="24"/>
      <c r="ET7995" s="24"/>
      <c r="EU7995" s="23"/>
      <c r="EV7995" s="26"/>
      <c r="EX7995" s="6"/>
      <c r="EY7995" s="24"/>
      <c r="EZ7995" s="109"/>
      <c r="FA7995" s="66"/>
      <c r="FB7995" s="5"/>
      <c r="FC7995" s="68"/>
      <c r="FD7995" s="67"/>
      <c r="FE7995" s="67"/>
      <c r="FF7995" s="64"/>
      <c r="FG7995" s="5"/>
      <c r="FH7995" s="69"/>
      <c r="FI7995" s="6"/>
      <c r="FJ7995" s="5"/>
      <c r="FK7995" s="25"/>
      <c r="FL7995" s="5"/>
    </row>
    <row r="7996" spans="40:168">
      <c r="AN7996" s="14"/>
      <c r="AO7996" s="14"/>
      <c r="AP7996" s="5"/>
      <c r="AQ7996" s="25"/>
      <c r="AR7996" s="25"/>
      <c r="AS7996" s="96"/>
      <c r="AT7996" s="83"/>
      <c r="AU7996" s="14"/>
      <c r="AX7996" s="83"/>
      <c r="AY7996" s="83"/>
      <c r="AZ7996" s="83"/>
      <c r="BA7996" s="83"/>
      <c r="BJ7996" s="54"/>
      <c r="BK7996" s="22"/>
      <c r="BL7996" s="24"/>
      <c r="BP7996" s="23"/>
      <c r="BQ7996" s="24"/>
      <c r="BR7996" s="22"/>
      <c r="BS7996" s="24"/>
      <c r="BT7996" s="24"/>
      <c r="BU7996" s="23"/>
      <c r="BV7996" s="26"/>
      <c r="BX7996" s="6"/>
      <c r="BY7996" s="24"/>
      <c r="BZ7996" s="109"/>
      <c r="CA7996" s="66"/>
      <c r="CB7996" s="5"/>
      <c r="CC7996" s="68"/>
      <c r="CD7996" s="67"/>
      <c r="CE7996" s="67"/>
      <c r="CF7996" s="64"/>
      <c r="CG7996" s="5"/>
      <c r="CH7996" s="69"/>
      <c r="CI7996" s="6"/>
      <c r="CJ7996" s="5"/>
      <c r="CK7996" s="25"/>
      <c r="CL7996" s="5"/>
      <c r="DN7996" s="14"/>
      <c r="DO7996" s="14"/>
      <c r="DP7996" s="5"/>
      <c r="DQ7996" s="25"/>
      <c r="DR7996" s="25"/>
      <c r="DS7996" s="96"/>
      <c r="DT7996" s="83"/>
      <c r="DU7996" s="14"/>
      <c r="DX7996" s="83"/>
      <c r="DY7996" s="83"/>
      <c r="DZ7996" s="83"/>
      <c r="EA7996" s="83"/>
      <c r="EJ7996" s="54"/>
      <c r="EK7996" s="22"/>
      <c r="EL7996" s="24"/>
      <c r="EP7996" s="23"/>
      <c r="EQ7996" s="24"/>
      <c r="ER7996" s="22"/>
      <c r="ES7996" s="24"/>
      <c r="ET7996" s="24"/>
      <c r="EU7996" s="23"/>
      <c r="EV7996" s="26"/>
      <c r="EX7996" s="6"/>
      <c r="EY7996" s="24"/>
      <c r="EZ7996" s="109"/>
      <c r="FA7996" s="66"/>
      <c r="FB7996" s="5"/>
      <c r="FC7996" s="68"/>
      <c r="FD7996" s="67"/>
      <c r="FE7996" s="67"/>
      <c r="FF7996" s="64"/>
      <c r="FG7996" s="5"/>
      <c r="FH7996" s="69"/>
      <c r="FI7996" s="6"/>
      <c r="FJ7996" s="5"/>
      <c r="FK7996" s="25"/>
      <c r="FL7996" s="5"/>
    </row>
    <row r="7997" spans="40:168">
      <c r="AN7997" s="14"/>
      <c r="AO7997" s="14"/>
      <c r="AP7997" s="5"/>
      <c r="AQ7997" s="25"/>
      <c r="AR7997" s="25"/>
      <c r="AS7997" s="96"/>
      <c r="AT7997" s="83"/>
      <c r="AU7997" s="14"/>
      <c r="AX7997" s="83"/>
      <c r="AY7997" s="83"/>
      <c r="AZ7997" s="83"/>
      <c r="BA7997" s="83"/>
      <c r="BJ7997" s="54"/>
      <c r="BK7997" s="22"/>
      <c r="BL7997" s="24"/>
      <c r="BP7997" s="23"/>
      <c r="BQ7997" s="24"/>
      <c r="BR7997" s="22"/>
      <c r="BS7997" s="24"/>
      <c r="BT7997" s="24"/>
      <c r="BU7997" s="23"/>
      <c r="BV7997" s="26"/>
      <c r="BX7997" s="6"/>
      <c r="BY7997" s="24"/>
      <c r="BZ7997" s="109"/>
      <c r="CA7997" s="66"/>
      <c r="CB7997" s="5"/>
      <c r="CC7997" s="68"/>
      <c r="CD7997" s="67"/>
      <c r="CE7997" s="67"/>
      <c r="CF7997" s="64"/>
      <c r="CG7997" s="5"/>
      <c r="CH7997" s="69"/>
      <c r="CI7997" s="6"/>
      <c r="CJ7997" s="5"/>
      <c r="CK7997" s="25"/>
      <c r="CL7997" s="5"/>
      <c r="DN7997" s="14"/>
      <c r="DO7997" s="14"/>
      <c r="DP7997" s="5"/>
      <c r="DQ7997" s="25"/>
      <c r="DR7997" s="25"/>
      <c r="DS7997" s="96"/>
      <c r="DT7997" s="83"/>
      <c r="DU7997" s="14"/>
      <c r="DX7997" s="83"/>
      <c r="DY7997" s="83"/>
      <c r="DZ7997" s="83"/>
      <c r="EA7997" s="83"/>
      <c r="EJ7997" s="54"/>
      <c r="EK7997" s="22"/>
      <c r="EL7997" s="24"/>
      <c r="EP7997" s="23"/>
      <c r="EQ7997" s="24"/>
      <c r="ER7997" s="22"/>
      <c r="ES7997" s="24"/>
      <c r="ET7997" s="24"/>
      <c r="EU7997" s="23"/>
      <c r="EV7997" s="26"/>
      <c r="EX7997" s="6"/>
      <c r="EY7997" s="24"/>
      <c r="EZ7997" s="109"/>
      <c r="FA7997" s="66"/>
      <c r="FB7997" s="5"/>
      <c r="FC7997" s="68"/>
      <c r="FD7997" s="67"/>
      <c r="FE7997" s="67"/>
      <c r="FF7997" s="64"/>
      <c r="FG7997" s="5"/>
      <c r="FH7997" s="69"/>
      <c r="FI7997" s="6"/>
      <c r="FJ7997" s="5"/>
      <c r="FK7997" s="25"/>
      <c r="FL7997" s="5"/>
    </row>
    <row r="7998" spans="40:168">
      <c r="AN7998" s="14"/>
      <c r="AO7998" s="14"/>
      <c r="AP7998" s="5"/>
      <c r="AQ7998" s="25"/>
      <c r="AR7998" s="25"/>
      <c r="AS7998" s="96"/>
      <c r="AT7998" s="83"/>
      <c r="AU7998" s="14"/>
      <c r="AX7998" s="83"/>
      <c r="AY7998" s="83"/>
      <c r="AZ7998" s="83"/>
      <c r="BA7998" s="83"/>
      <c r="BJ7998" s="54"/>
      <c r="BK7998" s="22"/>
      <c r="BL7998" s="24"/>
      <c r="BP7998" s="23"/>
      <c r="BQ7998" s="24"/>
      <c r="BR7998" s="22"/>
      <c r="BS7998" s="24"/>
      <c r="BT7998" s="24"/>
      <c r="BU7998" s="23"/>
      <c r="BV7998" s="26"/>
      <c r="BX7998" s="6"/>
      <c r="BY7998" s="24"/>
      <c r="BZ7998" s="109"/>
      <c r="CA7998" s="66"/>
      <c r="CB7998" s="5"/>
      <c r="CC7998" s="68"/>
      <c r="CD7998" s="67"/>
      <c r="CE7998" s="67"/>
      <c r="CF7998" s="64"/>
      <c r="CG7998" s="5"/>
      <c r="CH7998" s="69"/>
      <c r="CI7998" s="6"/>
      <c r="CJ7998" s="5"/>
      <c r="CK7998" s="25"/>
      <c r="CL7998" s="5"/>
      <c r="DN7998" s="14"/>
      <c r="DO7998" s="14"/>
      <c r="DP7998" s="5"/>
      <c r="DQ7998" s="25"/>
      <c r="DR7998" s="25"/>
      <c r="DS7998" s="96"/>
      <c r="DT7998" s="83"/>
      <c r="DU7998" s="14"/>
      <c r="DX7998" s="83"/>
      <c r="DY7998" s="83"/>
      <c r="DZ7998" s="83"/>
      <c r="EA7998" s="83"/>
      <c r="EJ7998" s="54"/>
      <c r="EK7998" s="22"/>
      <c r="EL7998" s="24"/>
      <c r="EP7998" s="23"/>
      <c r="EQ7998" s="24"/>
      <c r="ER7998" s="22"/>
      <c r="ES7998" s="24"/>
      <c r="ET7998" s="24"/>
      <c r="EU7998" s="23"/>
      <c r="EV7998" s="26"/>
      <c r="EX7998" s="6"/>
      <c r="EY7998" s="24"/>
      <c r="EZ7998" s="109"/>
      <c r="FA7998" s="66"/>
      <c r="FB7998" s="5"/>
      <c r="FC7998" s="68"/>
      <c r="FD7998" s="67"/>
      <c r="FE7998" s="67"/>
      <c r="FF7998" s="64"/>
      <c r="FG7998" s="5"/>
      <c r="FH7998" s="69"/>
      <c r="FI7998" s="6"/>
      <c r="FJ7998" s="5"/>
      <c r="FK7998" s="25"/>
      <c r="FL7998" s="5"/>
    </row>
    <row r="7999" spans="40:168">
      <c r="AN7999" s="14"/>
      <c r="AO7999" s="14"/>
      <c r="AP7999" s="5"/>
      <c r="AQ7999" s="25"/>
      <c r="AR7999" s="25"/>
      <c r="AS7999" s="96"/>
      <c r="AT7999" s="83"/>
      <c r="AU7999" s="14"/>
      <c r="AX7999" s="83"/>
      <c r="AY7999" s="83"/>
      <c r="AZ7999" s="83"/>
      <c r="BA7999" s="83"/>
      <c r="BJ7999" s="54"/>
      <c r="BK7999" s="22"/>
      <c r="BL7999" s="24"/>
      <c r="BP7999" s="23"/>
      <c r="BQ7999" s="24"/>
      <c r="BR7999" s="22"/>
      <c r="BS7999" s="24"/>
      <c r="BT7999" s="24"/>
      <c r="BU7999" s="23"/>
      <c r="BV7999" s="26"/>
      <c r="BX7999" s="6"/>
      <c r="BY7999" s="24"/>
      <c r="BZ7999" s="109"/>
      <c r="CA7999" s="66"/>
      <c r="CB7999" s="5"/>
      <c r="CC7999" s="68"/>
      <c r="CD7999" s="67"/>
      <c r="CE7999" s="67"/>
      <c r="CF7999" s="64"/>
      <c r="CG7999" s="5"/>
      <c r="CH7999" s="69"/>
      <c r="CI7999" s="6"/>
      <c r="CJ7999" s="5"/>
      <c r="CK7999" s="25"/>
      <c r="CL7999" s="5"/>
      <c r="DN7999" s="14"/>
      <c r="DO7999" s="14"/>
      <c r="DP7999" s="5"/>
      <c r="DQ7999" s="25"/>
      <c r="DR7999" s="25"/>
      <c r="DS7999" s="96"/>
      <c r="DT7999" s="83"/>
      <c r="DU7999" s="14"/>
      <c r="DX7999" s="83"/>
      <c r="DY7999" s="83"/>
      <c r="DZ7999" s="83"/>
      <c r="EA7999" s="83"/>
      <c r="EJ7999" s="54"/>
      <c r="EK7999" s="22"/>
      <c r="EL7999" s="24"/>
      <c r="EP7999" s="23"/>
      <c r="EQ7999" s="24"/>
      <c r="ER7999" s="22"/>
      <c r="ES7999" s="24"/>
      <c r="ET7999" s="24"/>
      <c r="EU7999" s="23"/>
      <c r="EV7999" s="26"/>
      <c r="EX7999" s="6"/>
      <c r="EY7999" s="24"/>
      <c r="EZ7999" s="109"/>
      <c r="FA7999" s="66"/>
      <c r="FB7999" s="5"/>
      <c r="FC7999" s="68"/>
      <c r="FD7999" s="67"/>
      <c r="FE7999" s="67"/>
      <c r="FF7999" s="64"/>
      <c r="FG7999" s="5"/>
      <c r="FH7999" s="69"/>
      <c r="FI7999" s="6"/>
      <c r="FJ7999" s="5"/>
      <c r="FK7999" s="25"/>
      <c r="FL7999" s="5"/>
    </row>
    <row r="8000" spans="40:168">
      <c r="AN8000" s="14"/>
      <c r="AO8000" s="14"/>
      <c r="AP8000" s="5"/>
      <c r="AQ8000" s="25"/>
      <c r="AR8000" s="25"/>
      <c r="AS8000" s="96"/>
      <c r="AT8000" s="83"/>
      <c r="AU8000" s="14"/>
      <c r="AX8000" s="83"/>
      <c r="AY8000" s="83"/>
      <c r="AZ8000" s="83"/>
      <c r="BA8000" s="83"/>
      <c r="BJ8000" s="54"/>
      <c r="BK8000" s="22"/>
      <c r="BL8000" s="24"/>
      <c r="BP8000" s="23"/>
      <c r="BQ8000" s="24"/>
      <c r="BR8000" s="22"/>
      <c r="BS8000" s="24"/>
      <c r="BT8000" s="24"/>
      <c r="BU8000" s="23"/>
      <c r="BV8000" s="26"/>
      <c r="BX8000" s="6"/>
      <c r="BY8000" s="24"/>
      <c r="BZ8000" s="109"/>
      <c r="CA8000" s="66"/>
      <c r="CB8000" s="5"/>
      <c r="CC8000" s="68"/>
      <c r="CD8000" s="67"/>
      <c r="CE8000" s="67"/>
      <c r="CF8000" s="64"/>
      <c r="CG8000" s="5"/>
      <c r="CH8000" s="69"/>
      <c r="CI8000" s="6"/>
      <c r="CJ8000" s="5"/>
      <c r="CK8000" s="25"/>
      <c r="CL8000" s="5"/>
      <c r="DN8000" s="14"/>
      <c r="DO8000" s="14"/>
      <c r="DP8000" s="5"/>
      <c r="DQ8000" s="25"/>
      <c r="DR8000" s="25"/>
      <c r="DS8000" s="96"/>
      <c r="DT8000" s="83"/>
      <c r="DU8000" s="14"/>
      <c r="DX8000" s="83"/>
      <c r="DY8000" s="83"/>
      <c r="DZ8000" s="83"/>
      <c r="EA8000" s="83"/>
      <c r="EJ8000" s="54"/>
      <c r="EK8000" s="22"/>
      <c r="EL8000" s="24"/>
      <c r="EP8000" s="23"/>
      <c r="EQ8000" s="24"/>
      <c r="ER8000" s="22"/>
      <c r="ES8000" s="24"/>
      <c r="ET8000" s="24"/>
      <c r="EU8000" s="23"/>
      <c r="EV8000" s="26"/>
      <c r="EX8000" s="6"/>
      <c r="EY8000" s="24"/>
      <c r="EZ8000" s="109"/>
      <c r="FA8000" s="66"/>
      <c r="FB8000" s="5"/>
      <c r="FC8000" s="68"/>
      <c r="FD8000" s="67"/>
      <c r="FE8000" s="67"/>
      <c r="FF8000" s="64"/>
      <c r="FG8000" s="5"/>
      <c r="FH8000" s="69"/>
      <c r="FI8000" s="6"/>
      <c r="FJ8000" s="5"/>
      <c r="FK8000" s="25"/>
      <c r="FL8000" s="5"/>
    </row>
    <row r="8001" spans="40:168">
      <c r="AN8001" s="14"/>
      <c r="AO8001" s="14"/>
      <c r="AP8001" s="5"/>
      <c r="AQ8001" s="25"/>
      <c r="AR8001" s="25"/>
      <c r="AS8001" s="96"/>
      <c r="AT8001" s="83"/>
      <c r="AU8001" s="14"/>
      <c r="AX8001" s="83"/>
      <c r="AY8001" s="83"/>
      <c r="AZ8001" s="83"/>
      <c r="BA8001" s="83"/>
      <c r="BJ8001" s="54"/>
      <c r="BK8001" s="22"/>
      <c r="BL8001" s="24"/>
      <c r="BP8001" s="23"/>
      <c r="BQ8001" s="24"/>
      <c r="BR8001" s="22"/>
      <c r="BS8001" s="24"/>
      <c r="BT8001" s="24"/>
      <c r="BU8001" s="23"/>
      <c r="BV8001" s="26"/>
      <c r="BX8001" s="6"/>
      <c r="BY8001" s="24"/>
      <c r="BZ8001" s="109"/>
      <c r="CA8001" s="66"/>
      <c r="CB8001" s="5"/>
      <c r="CC8001" s="68"/>
      <c r="CD8001" s="67"/>
      <c r="CE8001" s="67"/>
      <c r="CF8001" s="64"/>
      <c r="CG8001" s="5"/>
      <c r="CH8001" s="69"/>
      <c r="CI8001" s="6"/>
      <c r="CJ8001" s="5"/>
      <c r="CK8001" s="25"/>
      <c r="CL8001" s="5"/>
      <c r="DN8001" s="14"/>
      <c r="DO8001" s="14"/>
      <c r="DP8001" s="5"/>
      <c r="DQ8001" s="25"/>
      <c r="DR8001" s="25"/>
      <c r="DS8001" s="96"/>
      <c r="DT8001" s="83"/>
      <c r="DU8001" s="14"/>
      <c r="DX8001" s="83"/>
      <c r="DY8001" s="83"/>
      <c r="DZ8001" s="83"/>
      <c r="EA8001" s="83"/>
      <c r="EJ8001" s="54"/>
      <c r="EK8001" s="22"/>
      <c r="EL8001" s="24"/>
      <c r="EP8001" s="23"/>
      <c r="EQ8001" s="24"/>
      <c r="ER8001" s="22"/>
      <c r="ES8001" s="24"/>
      <c r="ET8001" s="24"/>
      <c r="EU8001" s="23"/>
      <c r="EV8001" s="26"/>
      <c r="EX8001" s="6"/>
      <c r="EY8001" s="24"/>
      <c r="EZ8001" s="109"/>
      <c r="FA8001" s="66"/>
      <c r="FB8001" s="5"/>
      <c r="FC8001" s="68"/>
      <c r="FD8001" s="67"/>
      <c r="FE8001" s="67"/>
      <c r="FF8001" s="64"/>
      <c r="FG8001" s="5"/>
      <c r="FH8001" s="69"/>
      <c r="FI8001" s="6"/>
      <c r="FJ8001" s="5"/>
      <c r="FK8001" s="25"/>
      <c r="FL8001" s="5"/>
    </row>
    <row r="8002" spans="40:168">
      <c r="AN8002" s="14"/>
      <c r="AO8002" s="14"/>
      <c r="AP8002" s="5"/>
      <c r="AQ8002" s="25"/>
      <c r="AR8002" s="25"/>
      <c r="AS8002" s="96"/>
      <c r="AT8002" s="83"/>
      <c r="AU8002" s="14"/>
      <c r="AX8002" s="83"/>
      <c r="AY8002" s="83"/>
      <c r="AZ8002" s="83"/>
      <c r="BA8002" s="83"/>
      <c r="BJ8002" s="54"/>
      <c r="BK8002" s="22"/>
      <c r="BL8002" s="24"/>
      <c r="BP8002" s="23"/>
      <c r="BQ8002" s="24"/>
      <c r="BR8002" s="22"/>
      <c r="BS8002" s="24"/>
      <c r="BT8002" s="24"/>
      <c r="BU8002" s="23"/>
      <c r="BV8002" s="26"/>
      <c r="BX8002" s="6"/>
      <c r="BY8002" s="24"/>
      <c r="BZ8002" s="109"/>
      <c r="CA8002" s="66"/>
      <c r="CB8002" s="5"/>
      <c r="CC8002" s="68"/>
      <c r="CD8002" s="67"/>
      <c r="CE8002" s="67"/>
      <c r="CF8002" s="64"/>
      <c r="CG8002" s="5"/>
      <c r="CH8002" s="69"/>
      <c r="CI8002" s="6"/>
      <c r="CJ8002" s="5"/>
      <c r="CK8002" s="25"/>
      <c r="CL8002" s="5"/>
      <c r="DN8002" s="14"/>
      <c r="DO8002" s="14"/>
      <c r="DP8002" s="5"/>
      <c r="DQ8002" s="25"/>
      <c r="DR8002" s="25"/>
      <c r="DS8002" s="96"/>
      <c r="DT8002" s="83"/>
      <c r="DU8002" s="14"/>
      <c r="DX8002" s="83"/>
      <c r="DY8002" s="83"/>
      <c r="DZ8002" s="83"/>
      <c r="EA8002" s="83"/>
      <c r="EJ8002" s="54"/>
      <c r="EK8002" s="22"/>
      <c r="EL8002" s="24"/>
      <c r="EP8002" s="23"/>
      <c r="EQ8002" s="24"/>
      <c r="ER8002" s="22"/>
      <c r="ES8002" s="24"/>
      <c r="ET8002" s="24"/>
      <c r="EU8002" s="23"/>
      <c r="EV8002" s="26"/>
      <c r="EX8002" s="6"/>
      <c r="EY8002" s="24"/>
      <c r="EZ8002" s="109"/>
      <c r="FA8002" s="66"/>
      <c r="FB8002" s="5"/>
      <c r="FC8002" s="68"/>
      <c r="FD8002" s="67"/>
      <c r="FE8002" s="67"/>
      <c r="FF8002" s="64"/>
      <c r="FG8002" s="5"/>
      <c r="FH8002" s="69"/>
      <c r="FI8002" s="6"/>
      <c r="FJ8002" s="5"/>
      <c r="FK8002" s="25"/>
      <c r="FL8002" s="5"/>
    </row>
    <row r="8003" spans="40:168">
      <c r="AN8003" s="14"/>
      <c r="AO8003" s="14"/>
      <c r="AP8003" s="5"/>
      <c r="AQ8003" s="25"/>
      <c r="AR8003" s="25"/>
      <c r="AS8003" s="96"/>
      <c r="AT8003" s="83"/>
      <c r="AU8003" s="14"/>
      <c r="AX8003" s="83"/>
      <c r="AY8003" s="83"/>
      <c r="AZ8003" s="83"/>
      <c r="BA8003" s="83"/>
      <c r="BJ8003" s="54"/>
      <c r="BK8003" s="22"/>
      <c r="BL8003" s="24"/>
      <c r="BP8003" s="23"/>
      <c r="BQ8003" s="24"/>
      <c r="BR8003" s="22"/>
      <c r="BS8003" s="24"/>
      <c r="BT8003" s="24"/>
      <c r="BU8003" s="23"/>
      <c r="BV8003" s="26"/>
      <c r="BX8003" s="6"/>
      <c r="BY8003" s="24"/>
      <c r="BZ8003" s="109"/>
      <c r="CA8003" s="66"/>
      <c r="CB8003" s="5"/>
      <c r="CC8003" s="68"/>
      <c r="CD8003" s="67"/>
      <c r="CE8003" s="67"/>
      <c r="CF8003" s="64"/>
      <c r="CG8003" s="5"/>
      <c r="CH8003" s="69"/>
      <c r="CI8003" s="6"/>
      <c r="CJ8003" s="5"/>
      <c r="CK8003" s="25"/>
      <c r="CL8003" s="5"/>
      <c r="DN8003" s="14"/>
      <c r="DO8003" s="14"/>
      <c r="DP8003" s="5"/>
      <c r="DQ8003" s="25"/>
      <c r="DR8003" s="25"/>
      <c r="DS8003" s="96"/>
      <c r="DT8003" s="83"/>
      <c r="DU8003" s="14"/>
      <c r="DX8003" s="83"/>
      <c r="DY8003" s="83"/>
      <c r="DZ8003" s="83"/>
      <c r="EA8003" s="83"/>
      <c r="EJ8003" s="54"/>
      <c r="EK8003" s="22"/>
      <c r="EL8003" s="24"/>
      <c r="EP8003" s="23"/>
      <c r="EQ8003" s="24"/>
      <c r="ER8003" s="22"/>
      <c r="ES8003" s="24"/>
      <c r="ET8003" s="24"/>
      <c r="EU8003" s="23"/>
      <c r="EV8003" s="26"/>
      <c r="EX8003" s="6"/>
      <c r="EY8003" s="24"/>
      <c r="EZ8003" s="109"/>
      <c r="FA8003" s="66"/>
      <c r="FB8003" s="5"/>
      <c r="FC8003" s="68"/>
      <c r="FD8003" s="67"/>
      <c r="FE8003" s="67"/>
      <c r="FF8003" s="64"/>
      <c r="FG8003" s="5"/>
      <c r="FH8003" s="69"/>
      <c r="FI8003" s="6"/>
      <c r="FJ8003" s="5"/>
      <c r="FK8003" s="25"/>
      <c r="FL8003" s="5"/>
    </row>
    <row r="8004" spans="40:168">
      <c r="AN8004" s="14"/>
      <c r="AO8004" s="14"/>
      <c r="AP8004" s="5"/>
      <c r="AQ8004" s="25"/>
      <c r="AR8004" s="25"/>
      <c r="AS8004" s="96"/>
      <c r="AT8004" s="83"/>
      <c r="AU8004" s="14"/>
      <c r="AX8004" s="83"/>
      <c r="AY8004" s="83"/>
      <c r="AZ8004" s="83"/>
      <c r="BA8004" s="83"/>
      <c r="BJ8004" s="54"/>
      <c r="BK8004" s="22"/>
      <c r="BL8004" s="24"/>
      <c r="BP8004" s="23"/>
      <c r="BQ8004" s="24"/>
      <c r="BR8004" s="22"/>
      <c r="BS8004" s="24"/>
      <c r="BT8004" s="24"/>
      <c r="BU8004" s="23"/>
      <c r="BV8004" s="26"/>
      <c r="BX8004" s="6"/>
      <c r="BY8004" s="24"/>
      <c r="BZ8004" s="109"/>
      <c r="CA8004" s="66"/>
      <c r="CB8004" s="5"/>
      <c r="CC8004" s="68"/>
      <c r="CD8004" s="67"/>
      <c r="CE8004" s="67"/>
      <c r="CF8004" s="64"/>
      <c r="CG8004" s="5"/>
      <c r="CH8004" s="69"/>
      <c r="CI8004" s="6"/>
      <c r="CJ8004" s="5"/>
      <c r="CK8004" s="25"/>
      <c r="CL8004" s="5"/>
      <c r="DN8004" s="14"/>
      <c r="DO8004" s="14"/>
      <c r="DP8004" s="5"/>
      <c r="DQ8004" s="25"/>
      <c r="DR8004" s="25"/>
      <c r="DS8004" s="96"/>
      <c r="DT8004" s="83"/>
      <c r="DU8004" s="14"/>
      <c r="DX8004" s="83"/>
      <c r="DY8004" s="83"/>
      <c r="DZ8004" s="83"/>
      <c r="EA8004" s="83"/>
      <c r="EJ8004" s="54"/>
      <c r="EK8004" s="22"/>
      <c r="EL8004" s="24"/>
      <c r="EP8004" s="23"/>
      <c r="EQ8004" s="24"/>
      <c r="ER8004" s="22"/>
      <c r="ES8004" s="24"/>
      <c r="ET8004" s="24"/>
      <c r="EU8004" s="23"/>
      <c r="EV8004" s="26"/>
      <c r="EX8004" s="6"/>
      <c r="EY8004" s="24"/>
      <c r="EZ8004" s="109"/>
      <c r="FA8004" s="66"/>
      <c r="FB8004" s="5"/>
      <c r="FC8004" s="68"/>
      <c r="FD8004" s="67"/>
      <c r="FE8004" s="67"/>
      <c r="FF8004" s="64"/>
      <c r="FG8004" s="5"/>
      <c r="FH8004" s="69"/>
      <c r="FI8004" s="6"/>
      <c r="FJ8004" s="5"/>
      <c r="FK8004" s="25"/>
      <c r="FL8004" s="5"/>
    </row>
    <row r="8005" spans="40:168">
      <c r="AN8005" s="14"/>
      <c r="AO8005" s="14"/>
      <c r="AP8005" s="5"/>
      <c r="AQ8005" s="25"/>
      <c r="AR8005" s="25"/>
      <c r="AS8005" s="96"/>
      <c r="AT8005" s="83"/>
      <c r="AU8005" s="14"/>
      <c r="AX8005" s="83"/>
      <c r="AY8005" s="83"/>
      <c r="AZ8005" s="83"/>
      <c r="BA8005" s="83"/>
      <c r="BJ8005" s="54"/>
      <c r="BK8005" s="22"/>
      <c r="BL8005" s="24"/>
      <c r="BP8005" s="23"/>
      <c r="BQ8005" s="24"/>
      <c r="BR8005" s="22"/>
      <c r="BS8005" s="24"/>
      <c r="BT8005" s="24"/>
      <c r="BU8005" s="23"/>
      <c r="BV8005" s="26"/>
      <c r="BX8005" s="6"/>
      <c r="BY8005" s="24"/>
      <c r="BZ8005" s="109"/>
      <c r="CA8005" s="66"/>
      <c r="CB8005" s="5"/>
      <c r="CC8005" s="68"/>
      <c r="CD8005" s="67"/>
      <c r="CE8005" s="67"/>
      <c r="CF8005" s="64"/>
      <c r="CG8005" s="5"/>
      <c r="CH8005" s="69"/>
      <c r="CI8005" s="6"/>
      <c r="CJ8005" s="5"/>
      <c r="CK8005" s="25"/>
      <c r="CL8005" s="5"/>
      <c r="DN8005" s="14"/>
      <c r="DO8005" s="14"/>
      <c r="DP8005" s="5"/>
      <c r="DQ8005" s="25"/>
      <c r="DR8005" s="25"/>
      <c r="DS8005" s="96"/>
      <c r="DT8005" s="83"/>
      <c r="DU8005" s="14"/>
      <c r="DX8005" s="83"/>
      <c r="DY8005" s="83"/>
      <c r="DZ8005" s="83"/>
      <c r="EA8005" s="83"/>
      <c r="EJ8005" s="54"/>
      <c r="EK8005" s="22"/>
      <c r="EL8005" s="24"/>
      <c r="EP8005" s="23"/>
      <c r="EQ8005" s="24"/>
      <c r="ER8005" s="22"/>
      <c r="ES8005" s="24"/>
      <c r="ET8005" s="24"/>
      <c r="EU8005" s="23"/>
      <c r="EV8005" s="26"/>
      <c r="EX8005" s="6"/>
      <c r="EY8005" s="24"/>
      <c r="EZ8005" s="109"/>
      <c r="FA8005" s="66"/>
      <c r="FB8005" s="5"/>
      <c r="FC8005" s="68"/>
      <c r="FD8005" s="67"/>
      <c r="FE8005" s="67"/>
      <c r="FF8005" s="64"/>
      <c r="FG8005" s="5"/>
      <c r="FH8005" s="69"/>
      <c r="FI8005" s="6"/>
      <c r="FJ8005" s="5"/>
      <c r="FK8005" s="25"/>
      <c r="FL8005" s="5"/>
    </row>
    <row r="8006" spans="40:168">
      <c r="AN8006" s="14"/>
      <c r="AO8006" s="14"/>
      <c r="AP8006" s="5"/>
      <c r="AQ8006" s="25"/>
      <c r="AR8006" s="25"/>
      <c r="AS8006" s="96"/>
      <c r="AT8006" s="83"/>
      <c r="AU8006" s="14"/>
      <c r="AX8006" s="83"/>
      <c r="AY8006" s="83"/>
      <c r="AZ8006" s="83"/>
      <c r="BA8006" s="83"/>
      <c r="BJ8006" s="54"/>
      <c r="BK8006" s="22"/>
      <c r="BL8006" s="24"/>
      <c r="BP8006" s="23"/>
      <c r="BQ8006" s="24"/>
      <c r="BR8006" s="22"/>
      <c r="BS8006" s="24"/>
      <c r="BT8006" s="24"/>
      <c r="BU8006" s="23"/>
      <c r="BV8006" s="26"/>
      <c r="BX8006" s="6"/>
      <c r="BY8006" s="24"/>
      <c r="BZ8006" s="109"/>
      <c r="CA8006" s="66"/>
      <c r="CB8006" s="5"/>
      <c r="CC8006" s="68"/>
      <c r="CD8006" s="67"/>
      <c r="CE8006" s="67"/>
      <c r="CF8006" s="64"/>
      <c r="CG8006" s="5"/>
      <c r="CH8006" s="69"/>
      <c r="CI8006" s="6"/>
      <c r="CJ8006" s="5"/>
      <c r="CK8006" s="25"/>
      <c r="CL8006" s="5"/>
      <c r="DN8006" s="14"/>
      <c r="DO8006" s="14"/>
      <c r="DP8006" s="5"/>
      <c r="DQ8006" s="25"/>
      <c r="DR8006" s="25"/>
      <c r="DS8006" s="96"/>
      <c r="DT8006" s="83"/>
      <c r="DU8006" s="14"/>
      <c r="DX8006" s="83"/>
      <c r="DY8006" s="83"/>
      <c r="DZ8006" s="83"/>
      <c r="EA8006" s="83"/>
      <c r="EJ8006" s="54"/>
      <c r="EK8006" s="22"/>
      <c r="EL8006" s="24"/>
      <c r="EP8006" s="23"/>
      <c r="EQ8006" s="24"/>
      <c r="ER8006" s="22"/>
      <c r="ES8006" s="24"/>
      <c r="ET8006" s="24"/>
      <c r="EU8006" s="23"/>
      <c r="EV8006" s="26"/>
      <c r="EX8006" s="6"/>
      <c r="EY8006" s="24"/>
      <c r="EZ8006" s="109"/>
      <c r="FA8006" s="66"/>
      <c r="FB8006" s="5"/>
      <c r="FC8006" s="68"/>
      <c r="FD8006" s="67"/>
      <c r="FE8006" s="67"/>
      <c r="FF8006" s="64"/>
      <c r="FG8006" s="5"/>
      <c r="FH8006" s="69"/>
      <c r="FI8006" s="6"/>
      <c r="FJ8006" s="5"/>
      <c r="FK8006" s="25"/>
      <c r="FL8006" s="5"/>
    </row>
    <row r="8007" spans="40:168">
      <c r="AN8007" s="14"/>
      <c r="AO8007" s="14"/>
      <c r="AP8007" s="5"/>
      <c r="AQ8007" s="25"/>
      <c r="AR8007" s="25"/>
      <c r="AS8007" s="96"/>
      <c r="AT8007" s="83"/>
      <c r="AU8007" s="14"/>
      <c r="AX8007" s="83"/>
      <c r="AY8007" s="83"/>
      <c r="AZ8007" s="83"/>
      <c r="BA8007" s="83"/>
      <c r="BJ8007" s="54"/>
      <c r="BK8007" s="22"/>
      <c r="BL8007" s="24"/>
      <c r="BP8007" s="23"/>
      <c r="BQ8007" s="24"/>
      <c r="BR8007" s="22"/>
      <c r="BS8007" s="24"/>
      <c r="BT8007" s="24"/>
      <c r="BU8007" s="23"/>
      <c r="BV8007" s="26"/>
      <c r="BX8007" s="6"/>
      <c r="BY8007" s="24"/>
      <c r="BZ8007" s="109"/>
      <c r="CA8007" s="66"/>
      <c r="CB8007" s="5"/>
      <c r="CC8007" s="68"/>
      <c r="CD8007" s="67"/>
      <c r="CE8007" s="67"/>
      <c r="CF8007" s="64"/>
      <c r="CG8007" s="5"/>
      <c r="CH8007" s="69"/>
      <c r="CI8007" s="6"/>
      <c r="CJ8007" s="5"/>
      <c r="CK8007" s="25"/>
      <c r="CL8007" s="5"/>
      <c r="DN8007" s="14"/>
      <c r="DO8007" s="14"/>
      <c r="DP8007" s="5"/>
      <c r="DQ8007" s="25"/>
      <c r="DR8007" s="25"/>
      <c r="DS8007" s="96"/>
      <c r="DT8007" s="83"/>
      <c r="DU8007" s="14"/>
      <c r="DX8007" s="83"/>
      <c r="DY8007" s="83"/>
      <c r="DZ8007" s="83"/>
      <c r="EA8007" s="83"/>
      <c r="EJ8007" s="54"/>
      <c r="EK8007" s="22"/>
      <c r="EL8007" s="24"/>
      <c r="EP8007" s="23"/>
      <c r="EQ8007" s="24"/>
      <c r="ER8007" s="22"/>
      <c r="ES8007" s="24"/>
      <c r="ET8007" s="24"/>
      <c r="EU8007" s="23"/>
      <c r="EV8007" s="26"/>
      <c r="EX8007" s="6"/>
      <c r="EY8007" s="24"/>
      <c r="EZ8007" s="109"/>
      <c r="FA8007" s="66"/>
      <c r="FB8007" s="5"/>
      <c r="FC8007" s="68"/>
      <c r="FD8007" s="67"/>
      <c r="FE8007" s="67"/>
      <c r="FF8007" s="64"/>
      <c r="FG8007" s="5"/>
      <c r="FH8007" s="69"/>
      <c r="FI8007" s="6"/>
      <c r="FJ8007" s="5"/>
      <c r="FK8007" s="25"/>
      <c r="FL8007" s="5"/>
    </row>
    <row r="8008" spans="40:168">
      <c r="AN8008" s="14"/>
      <c r="AO8008" s="14"/>
      <c r="AP8008" s="5"/>
      <c r="AQ8008" s="25"/>
      <c r="AR8008" s="25"/>
      <c r="AS8008" s="96"/>
      <c r="AT8008" s="83"/>
      <c r="AU8008" s="14"/>
      <c r="AX8008" s="83"/>
      <c r="AY8008" s="83"/>
      <c r="AZ8008" s="83"/>
      <c r="BA8008" s="83"/>
      <c r="BJ8008" s="54"/>
      <c r="BK8008" s="22"/>
      <c r="BL8008" s="24"/>
      <c r="BP8008" s="23"/>
      <c r="BQ8008" s="24"/>
      <c r="BR8008" s="22"/>
      <c r="BS8008" s="24"/>
      <c r="BT8008" s="24"/>
      <c r="BU8008" s="23"/>
      <c r="BV8008" s="26"/>
      <c r="BX8008" s="6"/>
      <c r="BY8008" s="24"/>
      <c r="BZ8008" s="109"/>
      <c r="CA8008" s="66"/>
      <c r="CB8008" s="5"/>
      <c r="CC8008" s="68"/>
      <c r="CD8008" s="67"/>
      <c r="CE8008" s="67"/>
      <c r="CF8008" s="64"/>
      <c r="CG8008" s="5"/>
      <c r="CH8008" s="69"/>
      <c r="CI8008" s="6"/>
      <c r="CJ8008" s="5"/>
      <c r="CK8008" s="25"/>
      <c r="CL8008" s="5"/>
      <c r="DN8008" s="14"/>
      <c r="DO8008" s="14"/>
      <c r="DP8008" s="5"/>
      <c r="DQ8008" s="25"/>
      <c r="DR8008" s="25"/>
      <c r="DS8008" s="96"/>
      <c r="DT8008" s="83"/>
      <c r="DU8008" s="14"/>
      <c r="DX8008" s="83"/>
      <c r="DY8008" s="83"/>
      <c r="DZ8008" s="83"/>
      <c r="EA8008" s="83"/>
      <c r="EJ8008" s="54"/>
      <c r="EK8008" s="22"/>
      <c r="EL8008" s="24"/>
      <c r="EP8008" s="23"/>
      <c r="EQ8008" s="24"/>
      <c r="ER8008" s="22"/>
      <c r="ES8008" s="24"/>
      <c r="ET8008" s="24"/>
      <c r="EU8008" s="23"/>
      <c r="EV8008" s="26"/>
      <c r="EX8008" s="6"/>
      <c r="EY8008" s="24"/>
      <c r="EZ8008" s="109"/>
      <c r="FA8008" s="66"/>
      <c r="FB8008" s="5"/>
      <c r="FC8008" s="68"/>
      <c r="FD8008" s="67"/>
      <c r="FE8008" s="67"/>
      <c r="FF8008" s="64"/>
      <c r="FG8008" s="5"/>
      <c r="FH8008" s="69"/>
      <c r="FI8008" s="6"/>
      <c r="FJ8008" s="5"/>
      <c r="FK8008" s="25"/>
      <c r="FL8008" s="5"/>
    </row>
    <row r="8009" spans="40:168">
      <c r="AN8009" s="14"/>
      <c r="AO8009" s="14"/>
      <c r="AP8009" s="5"/>
      <c r="AQ8009" s="25"/>
      <c r="AR8009" s="25"/>
      <c r="AS8009" s="96"/>
      <c r="AT8009" s="83"/>
      <c r="AU8009" s="14"/>
      <c r="AX8009" s="83"/>
      <c r="AY8009" s="83"/>
      <c r="AZ8009" s="83"/>
      <c r="BA8009" s="83"/>
      <c r="BJ8009" s="54"/>
      <c r="BK8009" s="22"/>
      <c r="BL8009" s="24"/>
      <c r="BP8009" s="23"/>
      <c r="BQ8009" s="24"/>
      <c r="BR8009" s="22"/>
      <c r="BS8009" s="24"/>
      <c r="BT8009" s="24"/>
      <c r="BU8009" s="23"/>
      <c r="BV8009" s="26"/>
      <c r="BX8009" s="6"/>
      <c r="BY8009" s="24"/>
      <c r="BZ8009" s="109"/>
      <c r="CA8009" s="66"/>
      <c r="CB8009" s="5"/>
      <c r="CC8009" s="68"/>
      <c r="CD8009" s="67"/>
      <c r="CE8009" s="67"/>
      <c r="CF8009" s="64"/>
      <c r="CG8009" s="5"/>
      <c r="CH8009" s="69"/>
      <c r="CI8009" s="6"/>
      <c r="CJ8009" s="5"/>
      <c r="CK8009" s="25"/>
      <c r="CL8009" s="5"/>
      <c r="DN8009" s="14"/>
      <c r="DO8009" s="14"/>
      <c r="DP8009" s="5"/>
      <c r="DQ8009" s="25"/>
      <c r="DR8009" s="25"/>
      <c r="DS8009" s="96"/>
      <c r="DT8009" s="83"/>
      <c r="DU8009" s="14"/>
      <c r="DX8009" s="83"/>
      <c r="DY8009" s="83"/>
      <c r="DZ8009" s="83"/>
      <c r="EA8009" s="83"/>
      <c r="EJ8009" s="54"/>
      <c r="EK8009" s="22"/>
      <c r="EL8009" s="24"/>
      <c r="EP8009" s="23"/>
      <c r="EQ8009" s="24"/>
      <c r="ER8009" s="22"/>
      <c r="ES8009" s="24"/>
      <c r="ET8009" s="24"/>
      <c r="EU8009" s="23"/>
      <c r="EV8009" s="26"/>
      <c r="EX8009" s="6"/>
      <c r="EY8009" s="24"/>
      <c r="EZ8009" s="109"/>
      <c r="FA8009" s="66"/>
      <c r="FB8009" s="5"/>
      <c r="FC8009" s="68"/>
      <c r="FD8009" s="67"/>
      <c r="FE8009" s="67"/>
      <c r="FF8009" s="64"/>
      <c r="FG8009" s="5"/>
      <c r="FH8009" s="69"/>
      <c r="FI8009" s="6"/>
      <c r="FJ8009" s="5"/>
      <c r="FK8009" s="25"/>
      <c r="FL8009" s="5"/>
    </row>
    <row r="8010" spans="40:168">
      <c r="AN8010" s="14"/>
      <c r="AO8010" s="14"/>
      <c r="AP8010" s="5"/>
      <c r="AQ8010" s="25"/>
      <c r="AR8010" s="25"/>
      <c r="AS8010" s="96"/>
      <c r="AT8010" s="83"/>
      <c r="AU8010" s="14"/>
      <c r="AX8010" s="83"/>
      <c r="AY8010" s="83"/>
      <c r="AZ8010" s="83"/>
      <c r="BA8010" s="83"/>
      <c r="BJ8010" s="54"/>
      <c r="BK8010" s="22"/>
      <c r="BL8010" s="24"/>
      <c r="BP8010" s="23"/>
      <c r="BQ8010" s="24"/>
      <c r="BR8010" s="22"/>
      <c r="BS8010" s="24"/>
      <c r="BT8010" s="24"/>
      <c r="BU8010" s="23"/>
      <c r="BV8010" s="26"/>
      <c r="BX8010" s="6"/>
      <c r="BY8010" s="24"/>
      <c r="BZ8010" s="109"/>
      <c r="CA8010" s="66"/>
      <c r="CB8010" s="5"/>
      <c r="CC8010" s="68"/>
      <c r="CD8010" s="67"/>
      <c r="CE8010" s="67"/>
      <c r="CF8010" s="64"/>
      <c r="CG8010" s="5"/>
      <c r="CH8010" s="69"/>
      <c r="CI8010" s="6"/>
      <c r="CJ8010" s="5"/>
      <c r="CK8010" s="25"/>
      <c r="CL8010" s="5"/>
      <c r="DN8010" s="14"/>
      <c r="DO8010" s="14"/>
      <c r="DP8010" s="5"/>
      <c r="DQ8010" s="25"/>
      <c r="DR8010" s="25"/>
      <c r="DS8010" s="96"/>
      <c r="DT8010" s="83"/>
      <c r="DU8010" s="14"/>
      <c r="DX8010" s="83"/>
      <c r="DY8010" s="83"/>
      <c r="DZ8010" s="83"/>
      <c r="EA8010" s="83"/>
      <c r="EJ8010" s="54"/>
      <c r="EK8010" s="22"/>
      <c r="EL8010" s="24"/>
      <c r="EP8010" s="23"/>
      <c r="EQ8010" s="24"/>
      <c r="ER8010" s="22"/>
      <c r="ES8010" s="24"/>
      <c r="ET8010" s="24"/>
      <c r="EU8010" s="23"/>
      <c r="EV8010" s="26"/>
      <c r="EX8010" s="6"/>
      <c r="EY8010" s="24"/>
      <c r="EZ8010" s="109"/>
      <c r="FA8010" s="66"/>
      <c r="FB8010" s="5"/>
      <c r="FC8010" s="68"/>
      <c r="FD8010" s="67"/>
      <c r="FE8010" s="67"/>
      <c r="FF8010" s="64"/>
      <c r="FG8010" s="5"/>
      <c r="FH8010" s="69"/>
      <c r="FI8010" s="6"/>
      <c r="FJ8010" s="5"/>
      <c r="FK8010" s="25"/>
      <c r="FL8010" s="5"/>
    </row>
    <row r="8011" spans="40:168">
      <c r="AN8011" s="14"/>
      <c r="AO8011" s="14"/>
      <c r="AP8011" s="5"/>
      <c r="AQ8011" s="25"/>
      <c r="AR8011" s="25"/>
      <c r="AS8011" s="96"/>
      <c r="AT8011" s="83"/>
      <c r="AU8011" s="14"/>
      <c r="AX8011" s="83"/>
      <c r="AY8011" s="83"/>
      <c r="AZ8011" s="83"/>
      <c r="BA8011" s="83"/>
      <c r="BJ8011" s="54"/>
      <c r="BK8011" s="22"/>
      <c r="BL8011" s="24"/>
      <c r="BP8011" s="23"/>
      <c r="BQ8011" s="24"/>
      <c r="BR8011" s="22"/>
      <c r="BS8011" s="24"/>
      <c r="BT8011" s="24"/>
      <c r="BU8011" s="23"/>
      <c r="BV8011" s="26"/>
      <c r="BX8011" s="6"/>
      <c r="BY8011" s="24"/>
      <c r="BZ8011" s="109"/>
      <c r="CA8011" s="66"/>
      <c r="CB8011" s="5"/>
      <c r="CC8011" s="68"/>
      <c r="CD8011" s="67"/>
      <c r="CE8011" s="67"/>
      <c r="CF8011" s="64"/>
      <c r="CG8011" s="5"/>
      <c r="CH8011" s="69"/>
      <c r="CI8011" s="6"/>
      <c r="CJ8011" s="5"/>
      <c r="CK8011" s="25"/>
      <c r="CL8011" s="5"/>
      <c r="DN8011" s="14"/>
      <c r="DO8011" s="14"/>
      <c r="DP8011" s="5"/>
      <c r="DQ8011" s="25"/>
      <c r="DR8011" s="25"/>
      <c r="DS8011" s="96"/>
      <c r="DT8011" s="83"/>
      <c r="DU8011" s="14"/>
      <c r="DX8011" s="83"/>
      <c r="DY8011" s="83"/>
      <c r="DZ8011" s="83"/>
      <c r="EA8011" s="83"/>
      <c r="EJ8011" s="54"/>
      <c r="EK8011" s="22"/>
      <c r="EL8011" s="24"/>
      <c r="EP8011" s="23"/>
      <c r="EQ8011" s="24"/>
      <c r="ER8011" s="22"/>
      <c r="ES8011" s="24"/>
      <c r="ET8011" s="24"/>
      <c r="EU8011" s="23"/>
      <c r="EV8011" s="26"/>
      <c r="EX8011" s="6"/>
      <c r="EY8011" s="24"/>
      <c r="EZ8011" s="109"/>
      <c r="FA8011" s="66"/>
      <c r="FB8011" s="5"/>
      <c r="FC8011" s="68"/>
      <c r="FD8011" s="67"/>
      <c r="FE8011" s="67"/>
      <c r="FF8011" s="64"/>
      <c r="FG8011" s="5"/>
      <c r="FH8011" s="69"/>
      <c r="FI8011" s="6"/>
      <c r="FJ8011" s="5"/>
      <c r="FK8011" s="25"/>
      <c r="FL8011" s="5"/>
    </row>
    <row r="8012" spans="40:168">
      <c r="AN8012" s="14"/>
      <c r="AO8012" s="14"/>
      <c r="AP8012" s="5"/>
      <c r="AQ8012" s="25"/>
      <c r="AR8012" s="25"/>
      <c r="AS8012" s="96"/>
      <c r="AT8012" s="83"/>
      <c r="AU8012" s="14"/>
      <c r="AX8012" s="83"/>
      <c r="AY8012" s="83"/>
      <c r="AZ8012" s="83"/>
      <c r="BA8012" s="83"/>
      <c r="BJ8012" s="54"/>
      <c r="BK8012" s="22"/>
      <c r="BL8012" s="24"/>
      <c r="BP8012" s="23"/>
      <c r="BQ8012" s="24"/>
      <c r="BR8012" s="22"/>
      <c r="BS8012" s="24"/>
      <c r="BT8012" s="24"/>
      <c r="BU8012" s="23"/>
      <c r="BV8012" s="26"/>
      <c r="BX8012" s="6"/>
      <c r="BY8012" s="24"/>
      <c r="BZ8012" s="109"/>
      <c r="CA8012" s="66"/>
      <c r="CB8012" s="5"/>
      <c r="CC8012" s="68"/>
      <c r="CD8012" s="67"/>
      <c r="CE8012" s="67"/>
      <c r="CF8012" s="64"/>
      <c r="CG8012" s="5"/>
      <c r="CH8012" s="69"/>
      <c r="CI8012" s="6"/>
      <c r="CJ8012" s="5"/>
      <c r="CK8012" s="25"/>
      <c r="CL8012" s="5"/>
      <c r="DN8012" s="14"/>
      <c r="DO8012" s="14"/>
      <c r="DP8012" s="5"/>
      <c r="DQ8012" s="25"/>
      <c r="DR8012" s="25"/>
      <c r="DS8012" s="96"/>
      <c r="DT8012" s="83"/>
      <c r="DU8012" s="14"/>
      <c r="DX8012" s="83"/>
      <c r="DY8012" s="83"/>
      <c r="DZ8012" s="83"/>
      <c r="EA8012" s="83"/>
      <c r="EJ8012" s="54"/>
      <c r="EK8012" s="22"/>
      <c r="EL8012" s="24"/>
      <c r="EP8012" s="23"/>
      <c r="EQ8012" s="24"/>
      <c r="ER8012" s="22"/>
      <c r="ES8012" s="24"/>
      <c r="ET8012" s="24"/>
      <c r="EU8012" s="23"/>
      <c r="EV8012" s="26"/>
      <c r="EX8012" s="6"/>
      <c r="EY8012" s="24"/>
      <c r="EZ8012" s="109"/>
      <c r="FA8012" s="66"/>
      <c r="FB8012" s="5"/>
      <c r="FC8012" s="68"/>
      <c r="FD8012" s="67"/>
      <c r="FE8012" s="67"/>
      <c r="FF8012" s="64"/>
      <c r="FG8012" s="5"/>
      <c r="FH8012" s="69"/>
      <c r="FI8012" s="6"/>
      <c r="FJ8012" s="5"/>
      <c r="FK8012" s="25"/>
      <c r="FL8012" s="5"/>
    </row>
    <row r="8013" spans="40:168">
      <c r="AN8013" s="14"/>
      <c r="AO8013" s="14"/>
      <c r="AP8013" s="5"/>
      <c r="AQ8013" s="25"/>
      <c r="AR8013" s="25"/>
      <c r="AS8013" s="96"/>
      <c r="AT8013" s="83"/>
      <c r="AU8013" s="14"/>
      <c r="AX8013" s="83"/>
      <c r="AY8013" s="83"/>
      <c r="AZ8013" s="83"/>
      <c r="BA8013" s="83"/>
      <c r="BJ8013" s="54"/>
      <c r="BK8013" s="22"/>
      <c r="BL8013" s="24"/>
      <c r="BP8013" s="23"/>
      <c r="BQ8013" s="24"/>
      <c r="BR8013" s="22"/>
      <c r="BS8013" s="24"/>
      <c r="BT8013" s="24"/>
      <c r="BU8013" s="23"/>
      <c r="BV8013" s="26"/>
      <c r="BX8013" s="6"/>
      <c r="BY8013" s="24"/>
      <c r="BZ8013" s="109"/>
      <c r="CA8013" s="66"/>
      <c r="CB8013" s="5"/>
      <c r="CC8013" s="68"/>
      <c r="CD8013" s="67"/>
      <c r="CE8013" s="67"/>
      <c r="CF8013" s="64"/>
      <c r="CG8013" s="5"/>
      <c r="CH8013" s="69"/>
      <c r="CI8013" s="6"/>
      <c r="CJ8013" s="5"/>
      <c r="CK8013" s="25"/>
      <c r="CL8013" s="5"/>
      <c r="DN8013" s="14"/>
      <c r="DO8013" s="14"/>
      <c r="DP8013" s="5"/>
      <c r="DQ8013" s="25"/>
      <c r="DR8013" s="25"/>
      <c r="DS8013" s="96"/>
      <c r="DT8013" s="83"/>
      <c r="DU8013" s="14"/>
      <c r="DX8013" s="83"/>
      <c r="DY8013" s="83"/>
      <c r="DZ8013" s="83"/>
      <c r="EA8013" s="83"/>
      <c r="EJ8013" s="54"/>
      <c r="EK8013" s="22"/>
      <c r="EL8013" s="24"/>
      <c r="EP8013" s="23"/>
      <c r="EQ8013" s="24"/>
      <c r="ER8013" s="22"/>
      <c r="ES8013" s="24"/>
      <c r="ET8013" s="24"/>
      <c r="EU8013" s="23"/>
      <c r="EV8013" s="26"/>
      <c r="EX8013" s="6"/>
      <c r="EY8013" s="24"/>
      <c r="EZ8013" s="109"/>
      <c r="FA8013" s="66"/>
      <c r="FB8013" s="5"/>
      <c r="FC8013" s="68"/>
      <c r="FD8013" s="67"/>
      <c r="FE8013" s="67"/>
      <c r="FF8013" s="64"/>
      <c r="FG8013" s="5"/>
      <c r="FH8013" s="69"/>
      <c r="FI8013" s="6"/>
      <c r="FJ8013" s="5"/>
      <c r="FK8013" s="25"/>
      <c r="FL8013" s="5"/>
    </row>
    <row r="8014" spans="40:168">
      <c r="AN8014" s="14"/>
      <c r="AO8014" s="14"/>
      <c r="AP8014" s="5"/>
      <c r="AQ8014" s="25"/>
      <c r="AR8014" s="25"/>
      <c r="AS8014" s="96"/>
      <c r="AT8014" s="83"/>
      <c r="AU8014" s="14"/>
      <c r="AX8014" s="83"/>
      <c r="AY8014" s="83"/>
      <c r="AZ8014" s="83"/>
      <c r="BA8014" s="83"/>
      <c r="BJ8014" s="54"/>
      <c r="BK8014" s="22"/>
      <c r="BL8014" s="24"/>
      <c r="BP8014" s="23"/>
      <c r="BQ8014" s="24"/>
      <c r="BR8014" s="22"/>
      <c r="BS8014" s="24"/>
      <c r="BT8014" s="24"/>
      <c r="BU8014" s="23"/>
      <c r="BV8014" s="26"/>
      <c r="BX8014" s="6"/>
      <c r="BY8014" s="24"/>
      <c r="BZ8014" s="109"/>
      <c r="CA8014" s="66"/>
      <c r="CB8014" s="5"/>
      <c r="CC8014" s="68"/>
      <c r="CD8014" s="67"/>
      <c r="CE8014" s="67"/>
      <c r="CF8014" s="64"/>
      <c r="CG8014" s="5"/>
      <c r="CH8014" s="69"/>
      <c r="CI8014" s="6"/>
      <c r="CJ8014" s="5"/>
      <c r="CK8014" s="25"/>
      <c r="CL8014" s="5"/>
      <c r="DN8014" s="14"/>
      <c r="DO8014" s="14"/>
      <c r="DP8014" s="5"/>
      <c r="DQ8014" s="25"/>
      <c r="DR8014" s="25"/>
      <c r="DS8014" s="96"/>
      <c r="DT8014" s="83"/>
      <c r="DU8014" s="14"/>
      <c r="DX8014" s="83"/>
      <c r="DY8014" s="83"/>
      <c r="DZ8014" s="83"/>
      <c r="EA8014" s="83"/>
      <c r="EJ8014" s="54"/>
      <c r="EK8014" s="22"/>
      <c r="EL8014" s="24"/>
      <c r="EP8014" s="23"/>
      <c r="EQ8014" s="24"/>
      <c r="ER8014" s="22"/>
      <c r="ES8014" s="24"/>
      <c r="ET8014" s="24"/>
      <c r="EU8014" s="23"/>
      <c r="EV8014" s="26"/>
      <c r="EX8014" s="6"/>
      <c r="EY8014" s="24"/>
      <c r="EZ8014" s="109"/>
      <c r="FA8014" s="66"/>
      <c r="FB8014" s="5"/>
      <c r="FC8014" s="68"/>
      <c r="FD8014" s="67"/>
      <c r="FE8014" s="67"/>
      <c r="FF8014" s="64"/>
      <c r="FG8014" s="5"/>
      <c r="FH8014" s="69"/>
      <c r="FI8014" s="6"/>
      <c r="FJ8014" s="5"/>
      <c r="FK8014" s="25"/>
      <c r="FL8014" s="5"/>
    </row>
    <row r="8015" spans="40:168">
      <c r="AN8015" s="14"/>
      <c r="AO8015" s="14"/>
      <c r="AP8015" s="5"/>
      <c r="AQ8015" s="25"/>
      <c r="AR8015" s="25"/>
      <c r="AS8015" s="96"/>
      <c r="AT8015" s="83"/>
      <c r="AU8015" s="14"/>
      <c r="AX8015" s="83"/>
      <c r="AY8015" s="83"/>
      <c r="AZ8015" s="83"/>
      <c r="BA8015" s="83"/>
      <c r="BJ8015" s="54"/>
      <c r="BK8015" s="22"/>
      <c r="BL8015" s="24"/>
      <c r="BP8015" s="23"/>
      <c r="BQ8015" s="24"/>
      <c r="BR8015" s="22"/>
      <c r="BS8015" s="24"/>
      <c r="BT8015" s="24"/>
      <c r="BU8015" s="23"/>
      <c r="BV8015" s="26"/>
      <c r="BX8015" s="6"/>
      <c r="BY8015" s="24"/>
      <c r="BZ8015" s="109"/>
      <c r="CA8015" s="66"/>
      <c r="CB8015" s="5"/>
      <c r="CC8015" s="68"/>
      <c r="CD8015" s="67"/>
      <c r="CE8015" s="67"/>
      <c r="CF8015" s="64"/>
      <c r="CG8015" s="5"/>
      <c r="CH8015" s="69"/>
      <c r="CI8015" s="6"/>
      <c r="CJ8015" s="5"/>
      <c r="CK8015" s="25"/>
      <c r="CL8015" s="5"/>
      <c r="DN8015" s="14"/>
      <c r="DO8015" s="14"/>
      <c r="DP8015" s="5"/>
      <c r="DQ8015" s="25"/>
      <c r="DR8015" s="25"/>
      <c r="DS8015" s="96"/>
      <c r="DT8015" s="83"/>
      <c r="DU8015" s="14"/>
      <c r="DX8015" s="83"/>
      <c r="DY8015" s="83"/>
      <c r="DZ8015" s="83"/>
      <c r="EA8015" s="83"/>
      <c r="EJ8015" s="54"/>
      <c r="EK8015" s="22"/>
      <c r="EL8015" s="24"/>
      <c r="EP8015" s="23"/>
      <c r="EQ8015" s="24"/>
      <c r="ER8015" s="22"/>
      <c r="ES8015" s="24"/>
      <c r="ET8015" s="24"/>
      <c r="EU8015" s="23"/>
      <c r="EV8015" s="26"/>
      <c r="EX8015" s="6"/>
      <c r="EY8015" s="24"/>
      <c r="EZ8015" s="109"/>
      <c r="FA8015" s="66"/>
      <c r="FB8015" s="5"/>
      <c r="FC8015" s="68"/>
      <c r="FD8015" s="67"/>
      <c r="FE8015" s="67"/>
      <c r="FF8015" s="64"/>
      <c r="FG8015" s="5"/>
      <c r="FH8015" s="69"/>
      <c r="FI8015" s="6"/>
      <c r="FJ8015" s="5"/>
      <c r="FK8015" s="25"/>
      <c r="FL8015" s="5"/>
    </row>
    <row r="8016" spans="40:168">
      <c r="AN8016" s="14"/>
      <c r="AO8016" s="14"/>
      <c r="AP8016" s="5"/>
      <c r="AQ8016" s="25"/>
      <c r="AR8016" s="25"/>
      <c r="AS8016" s="96"/>
      <c r="AT8016" s="83"/>
      <c r="AU8016" s="14"/>
      <c r="AX8016" s="83"/>
      <c r="AY8016" s="83"/>
      <c r="AZ8016" s="83"/>
      <c r="BA8016" s="83"/>
      <c r="BJ8016" s="54"/>
      <c r="BK8016" s="22"/>
      <c r="BL8016" s="24"/>
      <c r="BP8016" s="23"/>
      <c r="BQ8016" s="24"/>
      <c r="BR8016" s="22"/>
      <c r="BS8016" s="24"/>
      <c r="BT8016" s="24"/>
      <c r="BU8016" s="23"/>
      <c r="BV8016" s="26"/>
      <c r="BX8016" s="6"/>
      <c r="BY8016" s="24"/>
      <c r="BZ8016" s="109"/>
      <c r="CA8016" s="66"/>
      <c r="CB8016" s="5"/>
      <c r="CC8016" s="68"/>
      <c r="CD8016" s="67"/>
      <c r="CE8016" s="67"/>
      <c r="CF8016" s="64"/>
      <c r="CG8016" s="5"/>
      <c r="CH8016" s="69"/>
      <c r="CI8016" s="6"/>
      <c r="CJ8016" s="5"/>
      <c r="CK8016" s="25"/>
      <c r="CL8016" s="5"/>
      <c r="DN8016" s="14"/>
      <c r="DO8016" s="14"/>
      <c r="DP8016" s="5"/>
      <c r="DQ8016" s="25"/>
      <c r="DR8016" s="25"/>
      <c r="DS8016" s="96"/>
      <c r="DT8016" s="83"/>
      <c r="DU8016" s="14"/>
      <c r="DX8016" s="83"/>
      <c r="DY8016" s="83"/>
      <c r="DZ8016" s="83"/>
      <c r="EA8016" s="83"/>
      <c r="EJ8016" s="54"/>
      <c r="EK8016" s="22"/>
      <c r="EL8016" s="24"/>
      <c r="EP8016" s="23"/>
      <c r="EQ8016" s="24"/>
      <c r="ER8016" s="22"/>
      <c r="ES8016" s="24"/>
      <c r="ET8016" s="24"/>
      <c r="EU8016" s="23"/>
      <c r="EV8016" s="26"/>
      <c r="EX8016" s="6"/>
      <c r="EY8016" s="24"/>
      <c r="EZ8016" s="109"/>
      <c r="FA8016" s="66"/>
      <c r="FB8016" s="5"/>
      <c r="FC8016" s="68"/>
      <c r="FD8016" s="67"/>
      <c r="FE8016" s="67"/>
      <c r="FF8016" s="64"/>
      <c r="FG8016" s="5"/>
      <c r="FH8016" s="69"/>
      <c r="FI8016" s="6"/>
      <c r="FJ8016" s="5"/>
      <c r="FK8016" s="25"/>
      <c r="FL8016" s="5"/>
    </row>
    <row r="8017" spans="40:168">
      <c r="AN8017" s="14"/>
      <c r="AO8017" s="14"/>
      <c r="AP8017" s="5"/>
      <c r="AQ8017" s="25"/>
      <c r="AR8017" s="25"/>
      <c r="AS8017" s="96"/>
      <c r="AT8017" s="83"/>
      <c r="AU8017" s="14"/>
      <c r="AX8017" s="83"/>
      <c r="AY8017" s="83"/>
      <c r="AZ8017" s="83"/>
      <c r="BA8017" s="83"/>
      <c r="BJ8017" s="54"/>
      <c r="BK8017" s="22"/>
      <c r="BL8017" s="24"/>
      <c r="BP8017" s="23"/>
      <c r="BQ8017" s="24"/>
      <c r="BR8017" s="22"/>
      <c r="BS8017" s="24"/>
      <c r="BT8017" s="24"/>
      <c r="BU8017" s="23"/>
      <c r="BV8017" s="26"/>
      <c r="BX8017" s="6"/>
      <c r="BY8017" s="24"/>
      <c r="BZ8017" s="109"/>
      <c r="CA8017" s="66"/>
      <c r="CB8017" s="5"/>
      <c r="CC8017" s="68"/>
      <c r="CD8017" s="67"/>
      <c r="CE8017" s="67"/>
      <c r="CF8017" s="64"/>
      <c r="CG8017" s="5"/>
      <c r="CH8017" s="69"/>
      <c r="CI8017" s="6"/>
      <c r="CJ8017" s="5"/>
      <c r="CK8017" s="25"/>
      <c r="CL8017" s="5"/>
      <c r="DN8017" s="14"/>
      <c r="DO8017" s="14"/>
      <c r="DP8017" s="5"/>
      <c r="DQ8017" s="25"/>
      <c r="DR8017" s="25"/>
      <c r="DS8017" s="96"/>
      <c r="DT8017" s="83"/>
      <c r="DU8017" s="14"/>
      <c r="DX8017" s="83"/>
      <c r="DY8017" s="83"/>
      <c r="DZ8017" s="83"/>
      <c r="EA8017" s="83"/>
      <c r="EJ8017" s="54"/>
      <c r="EK8017" s="22"/>
      <c r="EL8017" s="24"/>
      <c r="EP8017" s="23"/>
      <c r="EQ8017" s="24"/>
      <c r="ER8017" s="22"/>
      <c r="ES8017" s="24"/>
      <c r="ET8017" s="24"/>
      <c r="EU8017" s="23"/>
      <c r="EV8017" s="26"/>
      <c r="EX8017" s="6"/>
      <c r="EY8017" s="24"/>
      <c r="EZ8017" s="109"/>
      <c r="FA8017" s="66"/>
      <c r="FB8017" s="5"/>
      <c r="FC8017" s="68"/>
      <c r="FD8017" s="67"/>
      <c r="FE8017" s="67"/>
      <c r="FF8017" s="64"/>
      <c r="FG8017" s="5"/>
      <c r="FH8017" s="69"/>
      <c r="FI8017" s="6"/>
      <c r="FJ8017" s="5"/>
      <c r="FK8017" s="25"/>
      <c r="FL8017" s="5"/>
    </row>
    <row r="8018" spans="40:168">
      <c r="AN8018" s="14"/>
      <c r="AO8018" s="14"/>
      <c r="AP8018" s="5"/>
      <c r="AQ8018" s="25"/>
      <c r="AR8018" s="25"/>
      <c r="AS8018" s="96"/>
      <c r="AT8018" s="83"/>
      <c r="AU8018" s="14"/>
      <c r="AX8018" s="83"/>
      <c r="AY8018" s="83"/>
      <c r="AZ8018" s="83"/>
      <c r="BA8018" s="83"/>
      <c r="BJ8018" s="54"/>
      <c r="BK8018" s="22"/>
      <c r="BL8018" s="24"/>
      <c r="BP8018" s="23"/>
      <c r="BQ8018" s="24"/>
      <c r="BR8018" s="22"/>
      <c r="BS8018" s="24"/>
      <c r="BT8018" s="24"/>
      <c r="BU8018" s="23"/>
      <c r="BV8018" s="26"/>
      <c r="BX8018" s="6"/>
      <c r="BY8018" s="24"/>
      <c r="BZ8018" s="109"/>
      <c r="CA8018" s="66"/>
      <c r="CB8018" s="5"/>
      <c r="CC8018" s="68"/>
      <c r="CD8018" s="67"/>
      <c r="CE8018" s="67"/>
      <c r="CF8018" s="64"/>
      <c r="CG8018" s="5"/>
      <c r="CH8018" s="69"/>
      <c r="CI8018" s="6"/>
      <c r="CJ8018" s="5"/>
      <c r="CK8018" s="25"/>
      <c r="CL8018" s="5"/>
      <c r="DN8018" s="14"/>
      <c r="DO8018" s="14"/>
      <c r="DP8018" s="5"/>
      <c r="DQ8018" s="25"/>
      <c r="DR8018" s="25"/>
      <c r="DS8018" s="96"/>
      <c r="DT8018" s="83"/>
      <c r="DU8018" s="14"/>
      <c r="DX8018" s="83"/>
      <c r="DY8018" s="83"/>
      <c r="DZ8018" s="83"/>
      <c r="EA8018" s="83"/>
      <c r="EJ8018" s="54"/>
      <c r="EK8018" s="22"/>
      <c r="EL8018" s="24"/>
      <c r="EP8018" s="23"/>
      <c r="EQ8018" s="24"/>
      <c r="ER8018" s="22"/>
      <c r="ES8018" s="24"/>
      <c r="ET8018" s="24"/>
      <c r="EU8018" s="23"/>
      <c r="EV8018" s="26"/>
      <c r="EX8018" s="6"/>
      <c r="EY8018" s="24"/>
      <c r="EZ8018" s="109"/>
      <c r="FA8018" s="66"/>
      <c r="FB8018" s="5"/>
      <c r="FC8018" s="68"/>
      <c r="FD8018" s="67"/>
      <c r="FE8018" s="67"/>
      <c r="FF8018" s="64"/>
      <c r="FG8018" s="5"/>
      <c r="FH8018" s="69"/>
      <c r="FI8018" s="6"/>
      <c r="FJ8018" s="5"/>
      <c r="FK8018" s="25"/>
      <c r="FL8018" s="5"/>
    </row>
    <row r="8019" spans="40:168">
      <c r="AN8019" s="14"/>
      <c r="AO8019" s="14"/>
      <c r="AP8019" s="5"/>
      <c r="AQ8019" s="25"/>
      <c r="AR8019" s="25"/>
      <c r="AS8019" s="96"/>
      <c r="AT8019" s="83"/>
      <c r="AU8019" s="14"/>
      <c r="AX8019" s="83"/>
      <c r="AY8019" s="83"/>
      <c r="AZ8019" s="83"/>
      <c r="BA8019" s="83"/>
      <c r="BJ8019" s="54"/>
      <c r="BK8019" s="22"/>
      <c r="BL8019" s="24"/>
      <c r="BP8019" s="23"/>
      <c r="BQ8019" s="24"/>
      <c r="BR8019" s="22"/>
      <c r="BS8019" s="24"/>
      <c r="BT8019" s="24"/>
      <c r="BU8019" s="23"/>
      <c r="BV8019" s="26"/>
      <c r="BX8019" s="6"/>
      <c r="BY8019" s="24"/>
      <c r="BZ8019" s="109"/>
      <c r="CA8019" s="66"/>
      <c r="CB8019" s="5"/>
      <c r="CC8019" s="68"/>
      <c r="CD8019" s="67"/>
      <c r="CE8019" s="67"/>
      <c r="CF8019" s="64"/>
      <c r="CG8019" s="5"/>
      <c r="CH8019" s="69"/>
      <c r="CI8019" s="6"/>
      <c r="CJ8019" s="5"/>
      <c r="CK8019" s="25"/>
      <c r="CL8019" s="5"/>
      <c r="DN8019" s="14"/>
      <c r="DO8019" s="14"/>
      <c r="DP8019" s="5"/>
      <c r="DQ8019" s="25"/>
      <c r="DR8019" s="25"/>
      <c r="DS8019" s="96"/>
      <c r="DT8019" s="83"/>
      <c r="DU8019" s="14"/>
      <c r="DX8019" s="83"/>
      <c r="DY8019" s="83"/>
      <c r="DZ8019" s="83"/>
      <c r="EA8019" s="83"/>
      <c r="EJ8019" s="54"/>
      <c r="EK8019" s="22"/>
      <c r="EL8019" s="24"/>
      <c r="EP8019" s="23"/>
      <c r="EQ8019" s="24"/>
      <c r="ER8019" s="22"/>
      <c r="ES8019" s="24"/>
      <c r="ET8019" s="24"/>
      <c r="EU8019" s="23"/>
      <c r="EV8019" s="26"/>
      <c r="EX8019" s="6"/>
      <c r="EY8019" s="24"/>
      <c r="EZ8019" s="109"/>
      <c r="FA8019" s="66"/>
      <c r="FB8019" s="5"/>
      <c r="FC8019" s="68"/>
      <c r="FD8019" s="67"/>
      <c r="FE8019" s="67"/>
      <c r="FF8019" s="64"/>
      <c r="FG8019" s="5"/>
      <c r="FH8019" s="69"/>
      <c r="FI8019" s="6"/>
      <c r="FJ8019" s="5"/>
      <c r="FK8019" s="25"/>
      <c r="FL8019" s="5"/>
    </row>
    <row r="8020" spans="40:168">
      <c r="AN8020" s="14"/>
      <c r="AO8020" s="14"/>
      <c r="AP8020" s="5"/>
      <c r="AQ8020" s="25"/>
      <c r="AR8020" s="25"/>
      <c r="AS8020" s="96"/>
      <c r="AT8020" s="83"/>
      <c r="AU8020" s="14"/>
      <c r="AX8020" s="83"/>
      <c r="AY8020" s="83"/>
      <c r="AZ8020" s="83"/>
      <c r="BA8020" s="83"/>
      <c r="BJ8020" s="54"/>
      <c r="BK8020" s="22"/>
      <c r="BL8020" s="24"/>
      <c r="BP8020" s="23"/>
      <c r="BQ8020" s="24"/>
      <c r="BR8020" s="22"/>
      <c r="BS8020" s="24"/>
      <c r="BT8020" s="24"/>
      <c r="BU8020" s="23"/>
      <c r="BV8020" s="26"/>
      <c r="BX8020" s="6"/>
      <c r="BY8020" s="24"/>
      <c r="BZ8020" s="109"/>
      <c r="CA8020" s="66"/>
      <c r="CB8020" s="5"/>
      <c r="CC8020" s="68"/>
      <c r="CD8020" s="67"/>
      <c r="CE8020" s="67"/>
      <c r="CF8020" s="64"/>
      <c r="CG8020" s="5"/>
      <c r="CH8020" s="69"/>
      <c r="CI8020" s="6"/>
      <c r="CJ8020" s="5"/>
      <c r="CK8020" s="25"/>
      <c r="CL8020" s="5"/>
      <c r="DN8020" s="14"/>
      <c r="DO8020" s="14"/>
      <c r="DP8020" s="5"/>
      <c r="DQ8020" s="25"/>
      <c r="DR8020" s="25"/>
      <c r="DS8020" s="96"/>
      <c r="DT8020" s="83"/>
      <c r="DU8020" s="14"/>
      <c r="DX8020" s="83"/>
      <c r="DY8020" s="83"/>
      <c r="DZ8020" s="83"/>
      <c r="EA8020" s="83"/>
      <c r="EJ8020" s="54"/>
      <c r="EK8020" s="22"/>
      <c r="EL8020" s="24"/>
      <c r="EP8020" s="23"/>
      <c r="EQ8020" s="24"/>
      <c r="ER8020" s="22"/>
      <c r="ES8020" s="24"/>
      <c r="ET8020" s="24"/>
      <c r="EU8020" s="23"/>
      <c r="EV8020" s="26"/>
      <c r="EX8020" s="6"/>
      <c r="EY8020" s="24"/>
      <c r="EZ8020" s="109"/>
      <c r="FA8020" s="66"/>
      <c r="FB8020" s="5"/>
      <c r="FC8020" s="68"/>
      <c r="FD8020" s="67"/>
      <c r="FE8020" s="67"/>
      <c r="FF8020" s="64"/>
      <c r="FG8020" s="5"/>
      <c r="FH8020" s="69"/>
      <c r="FI8020" s="6"/>
      <c r="FJ8020" s="5"/>
      <c r="FK8020" s="25"/>
      <c r="FL8020" s="5"/>
    </row>
    <row r="8021" spans="40:168">
      <c r="AN8021" s="14"/>
      <c r="AO8021" s="14"/>
      <c r="AP8021" s="5"/>
      <c r="AQ8021" s="25"/>
      <c r="AR8021" s="25"/>
      <c r="AS8021" s="96"/>
      <c r="AT8021" s="83"/>
      <c r="AU8021" s="14"/>
      <c r="AX8021" s="83"/>
      <c r="AY8021" s="83"/>
      <c r="AZ8021" s="83"/>
      <c r="BA8021" s="83"/>
      <c r="BJ8021" s="54"/>
      <c r="BK8021" s="22"/>
      <c r="BL8021" s="24"/>
      <c r="BP8021" s="23"/>
      <c r="BQ8021" s="24"/>
      <c r="BR8021" s="22"/>
      <c r="BS8021" s="24"/>
      <c r="BT8021" s="24"/>
      <c r="BU8021" s="23"/>
      <c r="BV8021" s="26"/>
      <c r="BX8021" s="6"/>
      <c r="BY8021" s="24"/>
      <c r="BZ8021" s="109"/>
      <c r="CA8021" s="66"/>
      <c r="CB8021" s="5"/>
      <c r="CC8021" s="68"/>
      <c r="CD8021" s="67"/>
      <c r="CE8021" s="67"/>
      <c r="CF8021" s="64"/>
      <c r="CG8021" s="5"/>
      <c r="CH8021" s="69"/>
      <c r="CI8021" s="6"/>
      <c r="CJ8021" s="5"/>
      <c r="CK8021" s="25"/>
      <c r="CL8021" s="5"/>
      <c r="DN8021" s="14"/>
      <c r="DO8021" s="14"/>
      <c r="DP8021" s="5"/>
      <c r="DQ8021" s="25"/>
      <c r="DR8021" s="25"/>
      <c r="DS8021" s="96"/>
      <c r="DT8021" s="83"/>
      <c r="DU8021" s="14"/>
      <c r="DX8021" s="83"/>
      <c r="DY8021" s="83"/>
      <c r="DZ8021" s="83"/>
      <c r="EA8021" s="83"/>
      <c r="EJ8021" s="54"/>
      <c r="EK8021" s="22"/>
      <c r="EL8021" s="24"/>
      <c r="EP8021" s="23"/>
      <c r="EQ8021" s="24"/>
      <c r="ER8021" s="22"/>
      <c r="ES8021" s="24"/>
      <c r="ET8021" s="24"/>
      <c r="EU8021" s="23"/>
      <c r="EV8021" s="26"/>
      <c r="EX8021" s="6"/>
      <c r="EY8021" s="24"/>
      <c r="EZ8021" s="109"/>
      <c r="FA8021" s="66"/>
      <c r="FB8021" s="5"/>
      <c r="FC8021" s="68"/>
      <c r="FD8021" s="67"/>
      <c r="FE8021" s="67"/>
      <c r="FF8021" s="64"/>
      <c r="FG8021" s="5"/>
      <c r="FH8021" s="69"/>
      <c r="FI8021" s="6"/>
      <c r="FJ8021" s="5"/>
      <c r="FK8021" s="25"/>
      <c r="FL8021" s="5"/>
    </row>
    <row r="8022" spans="40:168">
      <c r="AN8022" s="14"/>
      <c r="AO8022" s="14"/>
      <c r="AP8022" s="5"/>
      <c r="AQ8022" s="25"/>
      <c r="AR8022" s="25"/>
      <c r="AS8022" s="96"/>
      <c r="AT8022" s="83"/>
      <c r="AU8022" s="14"/>
      <c r="AX8022" s="83"/>
      <c r="AY8022" s="83"/>
      <c r="AZ8022" s="83"/>
      <c r="BA8022" s="83"/>
      <c r="BJ8022" s="54"/>
      <c r="BK8022" s="22"/>
      <c r="BL8022" s="24"/>
      <c r="BP8022" s="23"/>
      <c r="BQ8022" s="24"/>
      <c r="BR8022" s="22"/>
      <c r="BS8022" s="24"/>
      <c r="BT8022" s="24"/>
      <c r="BU8022" s="23"/>
      <c r="BV8022" s="26"/>
      <c r="BX8022" s="6"/>
      <c r="BY8022" s="24"/>
      <c r="BZ8022" s="109"/>
      <c r="CA8022" s="66"/>
      <c r="CB8022" s="5"/>
      <c r="CC8022" s="68"/>
      <c r="CD8022" s="67"/>
      <c r="CE8022" s="67"/>
      <c r="CF8022" s="64"/>
      <c r="CG8022" s="5"/>
      <c r="CH8022" s="69"/>
      <c r="CI8022" s="6"/>
      <c r="CJ8022" s="5"/>
      <c r="CK8022" s="25"/>
      <c r="CL8022" s="5"/>
      <c r="DN8022" s="14"/>
      <c r="DO8022" s="14"/>
      <c r="DP8022" s="5"/>
      <c r="DQ8022" s="25"/>
      <c r="DR8022" s="25"/>
      <c r="DS8022" s="96"/>
      <c r="DT8022" s="83"/>
      <c r="DU8022" s="14"/>
      <c r="DX8022" s="83"/>
      <c r="DY8022" s="83"/>
      <c r="DZ8022" s="83"/>
      <c r="EA8022" s="83"/>
      <c r="EJ8022" s="54"/>
      <c r="EK8022" s="22"/>
      <c r="EL8022" s="24"/>
      <c r="EP8022" s="23"/>
      <c r="EQ8022" s="24"/>
      <c r="ER8022" s="22"/>
      <c r="ES8022" s="24"/>
      <c r="ET8022" s="24"/>
      <c r="EU8022" s="23"/>
      <c r="EV8022" s="26"/>
      <c r="EX8022" s="6"/>
      <c r="EY8022" s="24"/>
      <c r="EZ8022" s="109"/>
      <c r="FA8022" s="66"/>
      <c r="FB8022" s="5"/>
      <c r="FC8022" s="68"/>
      <c r="FD8022" s="67"/>
      <c r="FE8022" s="67"/>
      <c r="FF8022" s="64"/>
      <c r="FG8022" s="5"/>
      <c r="FH8022" s="69"/>
      <c r="FI8022" s="6"/>
      <c r="FJ8022" s="5"/>
      <c r="FK8022" s="25"/>
      <c r="FL8022" s="5"/>
    </row>
    <row r="8023" spans="40:168">
      <c r="AN8023" s="14"/>
      <c r="AO8023" s="14"/>
      <c r="AP8023" s="5"/>
      <c r="AQ8023" s="25"/>
      <c r="AR8023" s="25"/>
      <c r="AS8023" s="96"/>
      <c r="AT8023" s="83"/>
      <c r="AU8023" s="14"/>
      <c r="AX8023" s="83"/>
      <c r="AY8023" s="83"/>
      <c r="AZ8023" s="83"/>
      <c r="BA8023" s="83"/>
      <c r="BJ8023" s="54"/>
      <c r="BK8023" s="22"/>
      <c r="BL8023" s="24"/>
      <c r="BP8023" s="23"/>
      <c r="BQ8023" s="24"/>
      <c r="BR8023" s="22"/>
      <c r="BS8023" s="24"/>
      <c r="BT8023" s="24"/>
      <c r="BU8023" s="23"/>
      <c r="BV8023" s="26"/>
      <c r="BX8023" s="6"/>
      <c r="BY8023" s="24"/>
      <c r="BZ8023" s="109"/>
      <c r="CA8023" s="66"/>
      <c r="CB8023" s="5"/>
      <c r="CC8023" s="68"/>
      <c r="CD8023" s="67"/>
      <c r="CE8023" s="67"/>
      <c r="CF8023" s="64"/>
      <c r="CG8023" s="5"/>
      <c r="CH8023" s="69"/>
      <c r="CI8023" s="6"/>
      <c r="CJ8023" s="5"/>
      <c r="CK8023" s="25"/>
      <c r="CL8023" s="5"/>
      <c r="DN8023" s="14"/>
      <c r="DO8023" s="14"/>
      <c r="DP8023" s="5"/>
      <c r="DQ8023" s="25"/>
      <c r="DR8023" s="25"/>
      <c r="DS8023" s="96"/>
      <c r="DT8023" s="83"/>
      <c r="DU8023" s="14"/>
      <c r="DX8023" s="83"/>
      <c r="DY8023" s="83"/>
      <c r="DZ8023" s="83"/>
      <c r="EA8023" s="83"/>
      <c r="EJ8023" s="54"/>
      <c r="EK8023" s="22"/>
      <c r="EL8023" s="24"/>
      <c r="EP8023" s="23"/>
      <c r="EQ8023" s="24"/>
      <c r="ER8023" s="22"/>
      <c r="ES8023" s="24"/>
      <c r="ET8023" s="24"/>
      <c r="EU8023" s="23"/>
      <c r="EV8023" s="26"/>
      <c r="EX8023" s="6"/>
      <c r="EY8023" s="24"/>
      <c r="EZ8023" s="109"/>
      <c r="FA8023" s="66"/>
      <c r="FB8023" s="5"/>
      <c r="FC8023" s="68"/>
      <c r="FD8023" s="67"/>
      <c r="FE8023" s="67"/>
      <c r="FF8023" s="64"/>
      <c r="FG8023" s="5"/>
      <c r="FH8023" s="69"/>
      <c r="FI8023" s="6"/>
      <c r="FJ8023" s="5"/>
      <c r="FK8023" s="25"/>
      <c r="FL8023" s="5"/>
    </row>
    <row r="8024" spans="40:168">
      <c r="AN8024" s="14"/>
      <c r="AO8024" s="14"/>
      <c r="AP8024" s="5"/>
      <c r="AQ8024" s="25"/>
      <c r="AR8024" s="25"/>
      <c r="AS8024" s="96"/>
      <c r="AT8024" s="83"/>
      <c r="AU8024" s="14"/>
      <c r="AX8024" s="83"/>
      <c r="AY8024" s="83"/>
      <c r="AZ8024" s="83"/>
      <c r="BA8024" s="83"/>
      <c r="BJ8024" s="54"/>
      <c r="BK8024" s="22"/>
      <c r="BL8024" s="24"/>
      <c r="BP8024" s="23"/>
      <c r="BQ8024" s="24"/>
      <c r="BR8024" s="22"/>
      <c r="BS8024" s="24"/>
      <c r="BT8024" s="24"/>
      <c r="BU8024" s="23"/>
      <c r="BV8024" s="26"/>
      <c r="BX8024" s="6"/>
      <c r="BY8024" s="24"/>
      <c r="BZ8024" s="109"/>
      <c r="CA8024" s="66"/>
      <c r="CB8024" s="5"/>
      <c r="CC8024" s="68"/>
      <c r="CD8024" s="67"/>
      <c r="CE8024" s="67"/>
      <c r="CF8024" s="64"/>
      <c r="CG8024" s="5"/>
      <c r="CH8024" s="69"/>
      <c r="CI8024" s="6"/>
      <c r="CJ8024" s="5"/>
      <c r="CK8024" s="25"/>
      <c r="CL8024" s="5"/>
      <c r="DN8024" s="14"/>
      <c r="DO8024" s="14"/>
      <c r="DP8024" s="5"/>
      <c r="DQ8024" s="25"/>
      <c r="DR8024" s="25"/>
      <c r="DS8024" s="96"/>
      <c r="DT8024" s="83"/>
      <c r="DU8024" s="14"/>
      <c r="DX8024" s="83"/>
      <c r="DY8024" s="83"/>
      <c r="DZ8024" s="83"/>
      <c r="EA8024" s="83"/>
      <c r="EJ8024" s="54"/>
      <c r="EK8024" s="22"/>
      <c r="EL8024" s="24"/>
      <c r="EP8024" s="23"/>
      <c r="EQ8024" s="24"/>
      <c r="ER8024" s="22"/>
      <c r="ES8024" s="24"/>
      <c r="ET8024" s="24"/>
      <c r="EU8024" s="23"/>
      <c r="EV8024" s="26"/>
      <c r="EX8024" s="6"/>
      <c r="EY8024" s="24"/>
      <c r="EZ8024" s="109"/>
      <c r="FA8024" s="66"/>
      <c r="FB8024" s="5"/>
      <c r="FC8024" s="68"/>
      <c r="FD8024" s="67"/>
      <c r="FE8024" s="67"/>
      <c r="FF8024" s="64"/>
      <c r="FG8024" s="5"/>
      <c r="FH8024" s="69"/>
      <c r="FI8024" s="6"/>
      <c r="FJ8024" s="5"/>
      <c r="FK8024" s="25"/>
      <c r="FL8024" s="5"/>
    </row>
    <row r="8025" spans="40:168">
      <c r="AN8025" s="14"/>
      <c r="AO8025" s="14"/>
      <c r="AP8025" s="5"/>
      <c r="AQ8025" s="25"/>
      <c r="AR8025" s="25"/>
      <c r="AS8025" s="96"/>
      <c r="AT8025" s="83"/>
      <c r="AU8025" s="14"/>
      <c r="AX8025" s="83"/>
      <c r="AY8025" s="83"/>
      <c r="AZ8025" s="83"/>
      <c r="BA8025" s="83"/>
      <c r="BJ8025" s="54"/>
      <c r="BK8025" s="22"/>
      <c r="BL8025" s="24"/>
      <c r="BP8025" s="23"/>
      <c r="BQ8025" s="24"/>
      <c r="BR8025" s="22"/>
      <c r="BS8025" s="24"/>
      <c r="BT8025" s="24"/>
      <c r="BU8025" s="23"/>
      <c r="BV8025" s="26"/>
      <c r="BX8025" s="6"/>
      <c r="BY8025" s="24"/>
      <c r="BZ8025" s="109"/>
      <c r="CA8025" s="66"/>
      <c r="CB8025" s="5"/>
      <c r="CC8025" s="68"/>
      <c r="CD8025" s="67"/>
      <c r="CE8025" s="67"/>
      <c r="CF8025" s="64"/>
      <c r="CG8025" s="5"/>
      <c r="CH8025" s="69"/>
      <c r="CI8025" s="6"/>
      <c r="CJ8025" s="5"/>
      <c r="CK8025" s="25"/>
      <c r="CL8025" s="5"/>
      <c r="DN8025" s="14"/>
      <c r="DO8025" s="14"/>
      <c r="DP8025" s="5"/>
      <c r="DQ8025" s="25"/>
      <c r="DR8025" s="25"/>
      <c r="DS8025" s="96"/>
      <c r="DT8025" s="83"/>
      <c r="DU8025" s="14"/>
      <c r="DX8025" s="83"/>
      <c r="DY8025" s="83"/>
      <c r="DZ8025" s="83"/>
      <c r="EA8025" s="83"/>
      <c r="EJ8025" s="54"/>
      <c r="EK8025" s="22"/>
      <c r="EL8025" s="24"/>
      <c r="EP8025" s="23"/>
      <c r="EQ8025" s="24"/>
      <c r="ER8025" s="22"/>
      <c r="ES8025" s="24"/>
      <c r="ET8025" s="24"/>
      <c r="EU8025" s="23"/>
      <c r="EV8025" s="26"/>
      <c r="EX8025" s="6"/>
      <c r="EY8025" s="24"/>
      <c r="EZ8025" s="109"/>
      <c r="FA8025" s="66"/>
      <c r="FB8025" s="5"/>
      <c r="FC8025" s="68"/>
      <c r="FD8025" s="67"/>
      <c r="FE8025" s="67"/>
      <c r="FF8025" s="64"/>
      <c r="FG8025" s="5"/>
      <c r="FH8025" s="69"/>
      <c r="FI8025" s="6"/>
      <c r="FJ8025" s="5"/>
      <c r="FK8025" s="25"/>
      <c r="FL8025" s="5"/>
    </row>
    <row r="8026" spans="40:168">
      <c r="AN8026" s="14"/>
      <c r="AO8026" s="14"/>
      <c r="AP8026" s="5"/>
      <c r="AQ8026" s="25"/>
      <c r="AR8026" s="25"/>
      <c r="AS8026" s="96"/>
      <c r="AT8026" s="83"/>
      <c r="AU8026" s="14"/>
      <c r="AX8026" s="83"/>
      <c r="AY8026" s="83"/>
      <c r="AZ8026" s="83"/>
      <c r="BA8026" s="83"/>
      <c r="BJ8026" s="54"/>
      <c r="BK8026" s="22"/>
      <c r="BL8026" s="24"/>
      <c r="BP8026" s="23"/>
      <c r="BQ8026" s="24"/>
      <c r="BR8026" s="22"/>
      <c r="BS8026" s="24"/>
      <c r="BT8026" s="24"/>
      <c r="BU8026" s="23"/>
      <c r="BV8026" s="26"/>
      <c r="BX8026" s="6"/>
      <c r="BY8026" s="24"/>
      <c r="BZ8026" s="109"/>
      <c r="CA8026" s="66"/>
      <c r="CB8026" s="5"/>
      <c r="CC8026" s="68"/>
      <c r="CD8026" s="67"/>
      <c r="CE8026" s="67"/>
      <c r="CF8026" s="64"/>
      <c r="CG8026" s="5"/>
      <c r="CH8026" s="69"/>
      <c r="CI8026" s="6"/>
      <c r="CJ8026" s="5"/>
      <c r="CK8026" s="25"/>
      <c r="CL8026" s="5"/>
      <c r="DN8026" s="14"/>
      <c r="DO8026" s="14"/>
      <c r="DP8026" s="5"/>
      <c r="DQ8026" s="25"/>
      <c r="DR8026" s="25"/>
      <c r="DS8026" s="96"/>
      <c r="DT8026" s="83"/>
      <c r="DU8026" s="14"/>
      <c r="DX8026" s="83"/>
      <c r="DY8026" s="83"/>
      <c r="DZ8026" s="83"/>
      <c r="EA8026" s="83"/>
      <c r="EJ8026" s="54"/>
      <c r="EK8026" s="22"/>
      <c r="EL8026" s="24"/>
      <c r="EP8026" s="23"/>
      <c r="EQ8026" s="24"/>
      <c r="ER8026" s="22"/>
      <c r="ES8026" s="24"/>
      <c r="ET8026" s="24"/>
      <c r="EU8026" s="23"/>
      <c r="EV8026" s="26"/>
      <c r="EX8026" s="6"/>
      <c r="EY8026" s="24"/>
      <c r="EZ8026" s="109"/>
      <c r="FA8026" s="66"/>
      <c r="FB8026" s="5"/>
      <c r="FC8026" s="68"/>
      <c r="FD8026" s="67"/>
      <c r="FE8026" s="67"/>
      <c r="FF8026" s="64"/>
      <c r="FG8026" s="5"/>
      <c r="FH8026" s="69"/>
      <c r="FI8026" s="6"/>
      <c r="FJ8026" s="5"/>
      <c r="FK8026" s="25"/>
      <c r="FL8026" s="5"/>
    </row>
    <row r="8027" spans="40:168">
      <c r="AN8027" s="14"/>
      <c r="AO8027" s="14"/>
      <c r="AP8027" s="5"/>
      <c r="AQ8027" s="25"/>
      <c r="AR8027" s="25"/>
      <c r="AS8027" s="96"/>
      <c r="AT8027" s="83"/>
      <c r="AU8027" s="14"/>
      <c r="AX8027" s="83"/>
      <c r="AY8027" s="83"/>
      <c r="AZ8027" s="83"/>
      <c r="BA8027" s="83"/>
      <c r="BJ8027" s="54"/>
      <c r="BK8027" s="22"/>
      <c r="BL8027" s="24"/>
      <c r="BP8027" s="23"/>
      <c r="BQ8027" s="24"/>
      <c r="BR8027" s="22"/>
      <c r="BS8027" s="24"/>
      <c r="BT8027" s="24"/>
      <c r="BU8027" s="23"/>
      <c r="BV8027" s="26"/>
      <c r="BX8027" s="6"/>
      <c r="BY8027" s="24"/>
      <c r="BZ8027" s="109"/>
      <c r="CA8027" s="66"/>
      <c r="CB8027" s="5"/>
      <c r="CC8027" s="68"/>
      <c r="CD8027" s="67"/>
      <c r="CE8027" s="67"/>
      <c r="CF8027" s="64"/>
      <c r="CG8027" s="5"/>
      <c r="CH8027" s="69"/>
      <c r="CI8027" s="6"/>
      <c r="CJ8027" s="5"/>
      <c r="CK8027" s="25"/>
      <c r="CL8027" s="5"/>
      <c r="DN8027" s="14"/>
      <c r="DO8027" s="14"/>
      <c r="DP8027" s="5"/>
      <c r="DQ8027" s="25"/>
      <c r="DR8027" s="25"/>
      <c r="DS8027" s="96"/>
      <c r="DT8027" s="83"/>
      <c r="DU8027" s="14"/>
      <c r="DX8027" s="83"/>
      <c r="DY8027" s="83"/>
      <c r="DZ8027" s="83"/>
      <c r="EA8027" s="83"/>
      <c r="EJ8027" s="54"/>
      <c r="EK8027" s="22"/>
      <c r="EL8027" s="24"/>
      <c r="EP8027" s="23"/>
      <c r="EQ8027" s="24"/>
      <c r="ER8027" s="22"/>
      <c r="ES8027" s="24"/>
      <c r="ET8027" s="24"/>
      <c r="EU8027" s="23"/>
      <c r="EV8027" s="26"/>
      <c r="EX8027" s="6"/>
      <c r="EY8027" s="24"/>
      <c r="EZ8027" s="109"/>
      <c r="FA8027" s="66"/>
      <c r="FB8027" s="5"/>
      <c r="FC8027" s="68"/>
      <c r="FD8027" s="67"/>
      <c r="FE8027" s="67"/>
      <c r="FF8027" s="64"/>
      <c r="FG8027" s="5"/>
      <c r="FH8027" s="69"/>
      <c r="FI8027" s="6"/>
      <c r="FJ8027" s="5"/>
      <c r="FK8027" s="25"/>
      <c r="FL8027" s="5"/>
    </row>
    <row r="8028" spans="40:168">
      <c r="AN8028" s="14"/>
      <c r="AO8028" s="14"/>
      <c r="AP8028" s="5"/>
      <c r="AQ8028" s="25"/>
      <c r="AR8028" s="25"/>
      <c r="AS8028" s="96"/>
      <c r="AT8028" s="83"/>
      <c r="AU8028" s="14"/>
      <c r="AX8028" s="83"/>
      <c r="AY8028" s="83"/>
      <c r="AZ8028" s="83"/>
      <c r="BA8028" s="83"/>
      <c r="BJ8028" s="54"/>
      <c r="BK8028" s="22"/>
      <c r="BL8028" s="24"/>
      <c r="BP8028" s="23"/>
      <c r="BQ8028" s="24"/>
      <c r="BR8028" s="22"/>
      <c r="BS8028" s="24"/>
      <c r="BT8028" s="24"/>
      <c r="BU8028" s="23"/>
      <c r="BV8028" s="26"/>
      <c r="BX8028" s="6"/>
      <c r="BY8028" s="24"/>
      <c r="BZ8028" s="109"/>
      <c r="CA8028" s="66"/>
      <c r="CB8028" s="5"/>
      <c r="CC8028" s="68"/>
      <c r="CD8028" s="67"/>
      <c r="CE8028" s="67"/>
      <c r="CF8028" s="64"/>
      <c r="CG8028" s="5"/>
      <c r="CH8028" s="69"/>
      <c r="CI8028" s="6"/>
      <c r="CJ8028" s="5"/>
      <c r="CK8028" s="25"/>
      <c r="CL8028" s="5"/>
      <c r="DN8028" s="14"/>
      <c r="DO8028" s="14"/>
      <c r="DP8028" s="5"/>
      <c r="DQ8028" s="25"/>
      <c r="DR8028" s="25"/>
      <c r="DS8028" s="96"/>
      <c r="DT8028" s="83"/>
      <c r="DU8028" s="14"/>
      <c r="DX8028" s="83"/>
      <c r="DY8028" s="83"/>
      <c r="DZ8028" s="83"/>
      <c r="EA8028" s="83"/>
      <c r="EJ8028" s="54"/>
      <c r="EK8028" s="22"/>
      <c r="EL8028" s="24"/>
      <c r="EP8028" s="23"/>
      <c r="EQ8028" s="24"/>
      <c r="ER8028" s="22"/>
      <c r="ES8028" s="24"/>
      <c r="ET8028" s="24"/>
      <c r="EU8028" s="23"/>
      <c r="EV8028" s="26"/>
      <c r="EX8028" s="6"/>
      <c r="EY8028" s="24"/>
      <c r="EZ8028" s="109"/>
      <c r="FA8028" s="66"/>
      <c r="FB8028" s="5"/>
      <c r="FC8028" s="68"/>
      <c r="FD8028" s="67"/>
      <c r="FE8028" s="67"/>
      <c r="FF8028" s="64"/>
      <c r="FG8028" s="5"/>
      <c r="FH8028" s="69"/>
      <c r="FI8028" s="6"/>
      <c r="FJ8028" s="5"/>
      <c r="FK8028" s="25"/>
      <c r="FL8028" s="5"/>
    </row>
    <row r="8029" spans="40:168">
      <c r="AN8029" s="14"/>
      <c r="AO8029" s="14"/>
      <c r="AP8029" s="5"/>
      <c r="AQ8029" s="25"/>
      <c r="AR8029" s="25"/>
      <c r="AS8029" s="96"/>
      <c r="AT8029" s="83"/>
      <c r="AU8029" s="14"/>
      <c r="AX8029" s="83"/>
      <c r="AY8029" s="83"/>
      <c r="AZ8029" s="83"/>
      <c r="BA8029" s="83"/>
      <c r="BJ8029" s="54"/>
      <c r="BK8029" s="22"/>
      <c r="BL8029" s="24"/>
      <c r="BP8029" s="23"/>
      <c r="BQ8029" s="24"/>
      <c r="BR8029" s="22"/>
      <c r="BS8029" s="24"/>
      <c r="BT8029" s="24"/>
      <c r="BU8029" s="23"/>
      <c r="BV8029" s="26"/>
      <c r="BX8029" s="6"/>
      <c r="BY8029" s="24"/>
      <c r="BZ8029" s="109"/>
      <c r="CA8029" s="66"/>
      <c r="CB8029" s="5"/>
      <c r="CC8029" s="68"/>
      <c r="CD8029" s="67"/>
      <c r="CE8029" s="67"/>
      <c r="CF8029" s="64"/>
      <c r="CG8029" s="5"/>
      <c r="CH8029" s="69"/>
      <c r="CI8029" s="6"/>
      <c r="CJ8029" s="5"/>
      <c r="CK8029" s="25"/>
      <c r="CL8029" s="5"/>
      <c r="DN8029" s="14"/>
      <c r="DO8029" s="14"/>
      <c r="DP8029" s="5"/>
      <c r="DQ8029" s="25"/>
      <c r="DR8029" s="25"/>
      <c r="DS8029" s="96"/>
      <c r="DT8029" s="83"/>
      <c r="DU8029" s="14"/>
      <c r="DX8029" s="83"/>
      <c r="DY8029" s="83"/>
      <c r="DZ8029" s="83"/>
      <c r="EA8029" s="83"/>
      <c r="EJ8029" s="54"/>
      <c r="EK8029" s="22"/>
      <c r="EL8029" s="24"/>
      <c r="EP8029" s="23"/>
      <c r="EQ8029" s="24"/>
      <c r="ER8029" s="22"/>
      <c r="ES8029" s="24"/>
      <c r="ET8029" s="24"/>
      <c r="EU8029" s="23"/>
      <c r="EV8029" s="26"/>
      <c r="EX8029" s="6"/>
      <c r="EY8029" s="24"/>
      <c r="EZ8029" s="109"/>
      <c r="FA8029" s="66"/>
      <c r="FB8029" s="5"/>
      <c r="FC8029" s="68"/>
      <c r="FD8029" s="67"/>
      <c r="FE8029" s="67"/>
      <c r="FF8029" s="64"/>
      <c r="FG8029" s="5"/>
      <c r="FH8029" s="69"/>
      <c r="FI8029" s="6"/>
      <c r="FJ8029" s="5"/>
      <c r="FK8029" s="25"/>
      <c r="FL8029" s="5"/>
    </row>
    <row r="8030" spans="40:168">
      <c r="AN8030" s="14"/>
      <c r="AO8030" s="14"/>
      <c r="AP8030" s="5"/>
      <c r="AQ8030" s="25"/>
      <c r="AR8030" s="25"/>
      <c r="AS8030" s="96"/>
      <c r="AT8030" s="83"/>
      <c r="AU8030" s="14"/>
      <c r="AX8030" s="83"/>
      <c r="AY8030" s="83"/>
      <c r="AZ8030" s="83"/>
      <c r="BA8030" s="83"/>
      <c r="BJ8030" s="54"/>
      <c r="BK8030" s="22"/>
      <c r="BL8030" s="24"/>
      <c r="BP8030" s="23"/>
      <c r="BQ8030" s="24"/>
      <c r="BR8030" s="22"/>
      <c r="BS8030" s="24"/>
      <c r="BT8030" s="24"/>
      <c r="BU8030" s="23"/>
      <c r="BV8030" s="26"/>
      <c r="BX8030" s="6"/>
      <c r="BY8030" s="24"/>
      <c r="BZ8030" s="109"/>
      <c r="CA8030" s="66"/>
      <c r="CB8030" s="5"/>
      <c r="CC8030" s="68"/>
      <c r="CD8030" s="67"/>
      <c r="CE8030" s="67"/>
      <c r="CF8030" s="64"/>
      <c r="CG8030" s="5"/>
      <c r="CH8030" s="69"/>
      <c r="CI8030" s="6"/>
      <c r="CJ8030" s="5"/>
      <c r="CK8030" s="25"/>
      <c r="CL8030" s="5"/>
      <c r="DN8030" s="14"/>
      <c r="DO8030" s="14"/>
      <c r="DP8030" s="5"/>
      <c r="DQ8030" s="25"/>
      <c r="DR8030" s="25"/>
      <c r="DS8030" s="96"/>
      <c r="DT8030" s="83"/>
      <c r="DU8030" s="14"/>
      <c r="DX8030" s="83"/>
      <c r="DY8030" s="83"/>
      <c r="DZ8030" s="83"/>
      <c r="EA8030" s="83"/>
      <c r="EJ8030" s="54"/>
      <c r="EK8030" s="22"/>
      <c r="EL8030" s="24"/>
      <c r="EP8030" s="23"/>
      <c r="EQ8030" s="24"/>
      <c r="ER8030" s="22"/>
      <c r="ES8030" s="24"/>
      <c r="ET8030" s="24"/>
      <c r="EU8030" s="23"/>
      <c r="EV8030" s="26"/>
      <c r="EX8030" s="6"/>
      <c r="EY8030" s="24"/>
      <c r="EZ8030" s="109"/>
      <c r="FA8030" s="66"/>
      <c r="FB8030" s="5"/>
      <c r="FC8030" s="68"/>
      <c r="FD8030" s="67"/>
      <c r="FE8030" s="67"/>
      <c r="FF8030" s="64"/>
      <c r="FG8030" s="5"/>
      <c r="FH8030" s="69"/>
      <c r="FI8030" s="6"/>
      <c r="FJ8030" s="5"/>
      <c r="FK8030" s="25"/>
      <c r="FL8030" s="5"/>
    </row>
    <row r="8031" spans="40:168">
      <c r="AN8031" s="14"/>
      <c r="AO8031" s="14"/>
      <c r="AP8031" s="5"/>
      <c r="AQ8031" s="25"/>
      <c r="AR8031" s="25"/>
      <c r="AS8031" s="96"/>
      <c r="AT8031" s="83"/>
      <c r="AU8031" s="14"/>
      <c r="AX8031" s="83"/>
      <c r="AY8031" s="83"/>
      <c r="AZ8031" s="83"/>
      <c r="BA8031" s="83"/>
      <c r="BJ8031" s="54"/>
      <c r="BK8031" s="22"/>
      <c r="BL8031" s="24"/>
      <c r="BP8031" s="23"/>
      <c r="BQ8031" s="24"/>
      <c r="BR8031" s="22"/>
      <c r="BS8031" s="24"/>
      <c r="BT8031" s="24"/>
      <c r="BU8031" s="23"/>
      <c r="BV8031" s="26"/>
      <c r="BX8031" s="6"/>
      <c r="BY8031" s="24"/>
      <c r="BZ8031" s="109"/>
      <c r="CA8031" s="66"/>
      <c r="CB8031" s="5"/>
      <c r="CC8031" s="68"/>
      <c r="CD8031" s="67"/>
      <c r="CE8031" s="67"/>
      <c r="CF8031" s="64"/>
      <c r="CG8031" s="5"/>
      <c r="CH8031" s="69"/>
      <c r="CI8031" s="6"/>
      <c r="CJ8031" s="5"/>
      <c r="CK8031" s="25"/>
      <c r="CL8031" s="5"/>
      <c r="DN8031" s="14"/>
      <c r="DO8031" s="14"/>
      <c r="DP8031" s="5"/>
      <c r="DQ8031" s="25"/>
      <c r="DR8031" s="25"/>
      <c r="DS8031" s="96"/>
      <c r="DT8031" s="83"/>
      <c r="DU8031" s="14"/>
      <c r="DX8031" s="83"/>
      <c r="DY8031" s="83"/>
      <c r="DZ8031" s="83"/>
      <c r="EA8031" s="83"/>
      <c r="EJ8031" s="54"/>
      <c r="EK8031" s="22"/>
      <c r="EL8031" s="24"/>
      <c r="EP8031" s="23"/>
      <c r="EQ8031" s="24"/>
      <c r="ER8031" s="22"/>
      <c r="ES8031" s="24"/>
      <c r="ET8031" s="24"/>
      <c r="EU8031" s="23"/>
      <c r="EV8031" s="26"/>
      <c r="EX8031" s="6"/>
      <c r="EY8031" s="24"/>
      <c r="EZ8031" s="109"/>
      <c r="FA8031" s="66"/>
      <c r="FB8031" s="5"/>
      <c r="FC8031" s="68"/>
      <c r="FD8031" s="67"/>
      <c r="FE8031" s="67"/>
      <c r="FF8031" s="64"/>
      <c r="FG8031" s="5"/>
      <c r="FH8031" s="69"/>
      <c r="FI8031" s="6"/>
      <c r="FJ8031" s="5"/>
      <c r="FK8031" s="25"/>
      <c r="FL8031" s="5"/>
    </row>
    <row r="8032" spans="40:168">
      <c r="AN8032" s="14"/>
      <c r="AO8032" s="14"/>
      <c r="AP8032" s="5"/>
      <c r="AQ8032" s="25"/>
      <c r="AR8032" s="25"/>
      <c r="AS8032" s="96"/>
      <c r="AT8032" s="83"/>
      <c r="AU8032" s="14"/>
      <c r="AX8032" s="83"/>
      <c r="AY8032" s="83"/>
      <c r="AZ8032" s="83"/>
      <c r="BA8032" s="83"/>
      <c r="BJ8032" s="54"/>
      <c r="BK8032" s="22"/>
      <c r="BL8032" s="24"/>
      <c r="BP8032" s="23"/>
      <c r="BQ8032" s="24"/>
      <c r="BR8032" s="22"/>
      <c r="BS8032" s="24"/>
      <c r="BT8032" s="24"/>
      <c r="BU8032" s="23"/>
      <c r="BV8032" s="26"/>
      <c r="BX8032" s="6"/>
      <c r="BY8032" s="24"/>
      <c r="BZ8032" s="109"/>
      <c r="CA8032" s="66"/>
      <c r="CB8032" s="5"/>
      <c r="CC8032" s="68"/>
      <c r="CD8032" s="67"/>
      <c r="CE8032" s="67"/>
      <c r="CF8032" s="64"/>
      <c r="CG8032" s="5"/>
      <c r="CH8032" s="69"/>
      <c r="CI8032" s="6"/>
      <c r="CJ8032" s="5"/>
      <c r="CK8032" s="25"/>
      <c r="CL8032" s="5"/>
      <c r="DN8032" s="14"/>
      <c r="DO8032" s="14"/>
      <c r="DP8032" s="5"/>
      <c r="DQ8032" s="25"/>
      <c r="DR8032" s="25"/>
      <c r="DS8032" s="96"/>
      <c r="DT8032" s="83"/>
      <c r="DU8032" s="14"/>
      <c r="DX8032" s="83"/>
      <c r="DY8032" s="83"/>
      <c r="DZ8032" s="83"/>
      <c r="EA8032" s="83"/>
      <c r="EJ8032" s="54"/>
      <c r="EK8032" s="22"/>
      <c r="EL8032" s="24"/>
      <c r="EP8032" s="23"/>
      <c r="EQ8032" s="24"/>
      <c r="ER8032" s="22"/>
      <c r="ES8032" s="24"/>
      <c r="ET8032" s="24"/>
      <c r="EU8032" s="23"/>
      <c r="EV8032" s="26"/>
      <c r="EX8032" s="6"/>
      <c r="EY8032" s="24"/>
      <c r="EZ8032" s="109"/>
      <c r="FA8032" s="66"/>
      <c r="FB8032" s="5"/>
      <c r="FC8032" s="68"/>
      <c r="FD8032" s="67"/>
      <c r="FE8032" s="67"/>
      <c r="FF8032" s="64"/>
      <c r="FG8032" s="5"/>
      <c r="FH8032" s="69"/>
      <c r="FI8032" s="6"/>
      <c r="FJ8032" s="5"/>
      <c r="FK8032" s="25"/>
      <c r="FL8032" s="5"/>
    </row>
    <row r="8033" spans="40:168">
      <c r="AN8033" s="14"/>
      <c r="AO8033" s="14"/>
      <c r="AP8033" s="5"/>
      <c r="AQ8033" s="25"/>
      <c r="AR8033" s="25"/>
      <c r="AS8033" s="96"/>
      <c r="AT8033" s="83"/>
      <c r="AU8033" s="14"/>
      <c r="AX8033" s="83"/>
      <c r="AY8033" s="83"/>
      <c r="AZ8033" s="83"/>
      <c r="BA8033" s="83"/>
      <c r="BJ8033" s="54"/>
      <c r="BK8033" s="22"/>
      <c r="BL8033" s="24"/>
      <c r="BP8033" s="23"/>
      <c r="BQ8033" s="24"/>
      <c r="BR8033" s="22"/>
      <c r="BS8033" s="24"/>
      <c r="BT8033" s="24"/>
      <c r="BU8033" s="23"/>
      <c r="BV8033" s="26"/>
      <c r="BX8033" s="6"/>
      <c r="BY8033" s="24"/>
      <c r="BZ8033" s="109"/>
      <c r="CA8033" s="66"/>
      <c r="CB8033" s="5"/>
      <c r="CC8033" s="68"/>
      <c r="CD8033" s="67"/>
      <c r="CE8033" s="67"/>
      <c r="CF8033" s="64"/>
      <c r="CG8033" s="5"/>
      <c r="CH8033" s="69"/>
      <c r="CI8033" s="6"/>
      <c r="CJ8033" s="5"/>
      <c r="CK8033" s="25"/>
      <c r="CL8033" s="5"/>
      <c r="DN8033" s="14"/>
      <c r="DO8033" s="14"/>
      <c r="DP8033" s="5"/>
      <c r="DQ8033" s="25"/>
      <c r="DR8033" s="25"/>
      <c r="DS8033" s="96"/>
      <c r="DT8033" s="83"/>
      <c r="DU8033" s="14"/>
      <c r="DX8033" s="83"/>
      <c r="DY8033" s="83"/>
      <c r="DZ8033" s="83"/>
      <c r="EA8033" s="83"/>
      <c r="EJ8033" s="54"/>
      <c r="EK8033" s="22"/>
      <c r="EL8033" s="24"/>
      <c r="EP8033" s="23"/>
      <c r="EQ8033" s="24"/>
      <c r="ER8033" s="22"/>
      <c r="ES8033" s="24"/>
      <c r="ET8033" s="24"/>
      <c r="EU8033" s="23"/>
      <c r="EV8033" s="26"/>
      <c r="EX8033" s="6"/>
      <c r="EY8033" s="24"/>
      <c r="EZ8033" s="109"/>
      <c r="FA8033" s="66"/>
      <c r="FB8033" s="5"/>
      <c r="FC8033" s="68"/>
      <c r="FD8033" s="67"/>
      <c r="FE8033" s="67"/>
      <c r="FF8033" s="64"/>
      <c r="FG8033" s="5"/>
      <c r="FH8033" s="69"/>
      <c r="FI8033" s="6"/>
      <c r="FJ8033" s="5"/>
      <c r="FK8033" s="25"/>
      <c r="FL8033" s="5"/>
    </row>
    <row r="8034" spans="40:168">
      <c r="AN8034" s="14"/>
      <c r="AO8034" s="14"/>
      <c r="AP8034" s="5"/>
      <c r="AQ8034" s="25"/>
      <c r="AR8034" s="25"/>
      <c r="AS8034" s="96"/>
      <c r="AT8034" s="83"/>
      <c r="AU8034" s="14"/>
      <c r="AX8034" s="83"/>
      <c r="AY8034" s="83"/>
      <c r="AZ8034" s="83"/>
      <c r="BA8034" s="83"/>
      <c r="BJ8034" s="54"/>
      <c r="BK8034" s="22"/>
      <c r="BL8034" s="24"/>
      <c r="BP8034" s="23"/>
      <c r="BQ8034" s="24"/>
      <c r="BR8034" s="22"/>
      <c r="BS8034" s="24"/>
      <c r="BT8034" s="24"/>
      <c r="BU8034" s="23"/>
      <c r="BV8034" s="26"/>
      <c r="BX8034" s="6"/>
      <c r="BY8034" s="24"/>
      <c r="BZ8034" s="109"/>
      <c r="CA8034" s="66"/>
      <c r="CB8034" s="5"/>
      <c r="CC8034" s="68"/>
      <c r="CD8034" s="67"/>
      <c r="CE8034" s="67"/>
      <c r="CF8034" s="64"/>
      <c r="CG8034" s="5"/>
      <c r="CH8034" s="69"/>
      <c r="CI8034" s="6"/>
      <c r="CJ8034" s="5"/>
      <c r="CK8034" s="25"/>
      <c r="CL8034" s="5"/>
      <c r="DN8034" s="14"/>
      <c r="DO8034" s="14"/>
      <c r="DP8034" s="5"/>
      <c r="DQ8034" s="25"/>
      <c r="DR8034" s="25"/>
      <c r="DS8034" s="96"/>
      <c r="DT8034" s="83"/>
      <c r="DU8034" s="14"/>
      <c r="DX8034" s="83"/>
      <c r="DY8034" s="83"/>
      <c r="DZ8034" s="83"/>
      <c r="EA8034" s="83"/>
      <c r="EJ8034" s="54"/>
      <c r="EK8034" s="22"/>
      <c r="EL8034" s="24"/>
      <c r="EP8034" s="23"/>
      <c r="EQ8034" s="24"/>
      <c r="ER8034" s="22"/>
      <c r="ES8034" s="24"/>
      <c r="ET8034" s="24"/>
      <c r="EU8034" s="23"/>
      <c r="EV8034" s="26"/>
      <c r="EX8034" s="6"/>
      <c r="EY8034" s="24"/>
      <c r="EZ8034" s="109"/>
      <c r="FA8034" s="66"/>
      <c r="FB8034" s="5"/>
      <c r="FC8034" s="68"/>
      <c r="FD8034" s="67"/>
      <c r="FE8034" s="67"/>
      <c r="FF8034" s="64"/>
      <c r="FG8034" s="5"/>
      <c r="FH8034" s="69"/>
      <c r="FI8034" s="6"/>
      <c r="FJ8034" s="5"/>
      <c r="FK8034" s="25"/>
      <c r="FL8034" s="5"/>
    </row>
    <row r="8035" spans="40:168">
      <c r="AN8035" s="14"/>
      <c r="AO8035" s="14"/>
      <c r="AP8035" s="5"/>
      <c r="AQ8035" s="25"/>
      <c r="AR8035" s="25"/>
      <c r="AS8035" s="96"/>
      <c r="AT8035" s="83"/>
      <c r="AU8035" s="14"/>
      <c r="AX8035" s="83"/>
      <c r="AY8035" s="83"/>
      <c r="AZ8035" s="83"/>
      <c r="BA8035" s="83"/>
      <c r="BJ8035" s="54"/>
      <c r="BK8035" s="22"/>
      <c r="BL8035" s="24"/>
      <c r="BP8035" s="23"/>
      <c r="BQ8035" s="24"/>
      <c r="BR8035" s="22"/>
      <c r="BS8035" s="24"/>
      <c r="BT8035" s="24"/>
      <c r="BU8035" s="23"/>
      <c r="BV8035" s="26"/>
      <c r="BX8035" s="6"/>
      <c r="BY8035" s="24"/>
      <c r="BZ8035" s="109"/>
      <c r="CA8035" s="66"/>
      <c r="CB8035" s="5"/>
      <c r="CC8035" s="68"/>
      <c r="CD8035" s="67"/>
      <c r="CE8035" s="67"/>
      <c r="CF8035" s="64"/>
      <c r="CG8035" s="5"/>
      <c r="CH8035" s="69"/>
      <c r="CI8035" s="6"/>
      <c r="CJ8035" s="5"/>
      <c r="CK8035" s="25"/>
      <c r="CL8035" s="5"/>
      <c r="DN8035" s="14"/>
      <c r="DO8035" s="14"/>
      <c r="DP8035" s="5"/>
      <c r="DQ8035" s="25"/>
      <c r="DR8035" s="25"/>
      <c r="DS8035" s="96"/>
      <c r="DT8035" s="83"/>
      <c r="DU8035" s="14"/>
      <c r="DX8035" s="83"/>
      <c r="DY8035" s="83"/>
      <c r="DZ8035" s="83"/>
      <c r="EA8035" s="83"/>
      <c r="EJ8035" s="54"/>
      <c r="EK8035" s="22"/>
      <c r="EL8035" s="24"/>
      <c r="EP8035" s="23"/>
      <c r="EQ8035" s="24"/>
      <c r="ER8035" s="22"/>
      <c r="ES8035" s="24"/>
      <c r="ET8035" s="24"/>
      <c r="EU8035" s="23"/>
      <c r="EV8035" s="26"/>
      <c r="EX8035" s="6"/>
      <c r="EY8035" s="24"/>
      <c r="EZ8035" s="109"/>
      <c r="FA8035" s="66"/>
      <c r="FB8035" s="5"/>
      <c r="FC8035" s="68"/>
      <c r="FD8035" s="67"/>
      <c r="FE8035" s="67"/>
      <c r="FF8035" s="64"/>
      <c r="FG8035" s="5"/>
      <c r="FH8035" s="69"/>
      <c r="FI8035" s="6"/>
      <c r="FJ8035" s="5"/>
      <c r="FK8035" s="25"/>
      <c r="FL8035" s="5"/>
    </row>
    <row r="8036" spans="40:168">
      <c r="AN8036" s="14"/>
      <c r="AO8036" s="14"/>
      <c r="AP8036" s="5"/>
      <c r="AQ8036" s="25"/>
      <c r="AR8036" s="25"/>
      <c r="AS8036" s="96"/>
      <c r="AT8036" s="83"/>
      <c r="AU8036" s="14"/>
      <c r="AX8036" s="83"/>
      <c r="AY8036" s="83"/>
      <c r="AZ8036" s="83"/>
      <c r="BA8036" s="83"/>
      <c r="BJ8036" s="54"/>
      <c r="BK8036" s="22"/>
      <c r="BL8036" s="24"/>
      <c r="BP8036" s="23"/>
      <c r="BQ8036" s="24"/>
      <c r="BR8036" s="22"/>
      <c r="BS8036" s="24"/>
      <c r="BT8036" s="24"/>
      <c r="BU8036" s="23"/>
      <c r="BV8036" s="26"/>
      <c r="BX8036" s="6"/>
      <c r="BY8036" s="24"/>
      <c r="BZ8036" s="109"/>
      <c r="CA8036" s="66"/>
      <c r="CB8036" s="5"/>
      <c r="CC8036" s="68"/>
      <c r="CD8036" s="67"/>
      <c r="CE8036" s="67"/>
      <c r="CF8036" s="64"/>
      <c r="CG8036" s="5"/>
      <c r="CH8036" s="69"/>
      <c r="CI8036" s="6"/>
      <c r="CJ8036" s="5"/>
      <c r="CK8036" s="25"/>
      <c r="CL8036" s="5"/>
      <c r="DN8036" s="14"/>
      <c r="DO8036" s="14"/>
      <c r="DP8036" s="5"/>
      <c r="DQ8036" s="25"/>
      <c r="DR8036" s="25"/>
      <c r="DS8036" s="96"/>
      <c r="DT8036" s="83"/>
      <c r="DU8036" s="14"/>
      <c r="DX8036" s="83"/>
      <c r="DY8036" s="83"/>
      <c r="DZ8036" s="83"/>
      <c r="EA8036" s="83"/>
      <c r="EJ8036" s="54"/>
      <c r="EK8036" s="22"/>
      <c r="EL8036" s="24"/>
      <c r="EP8036" s="23"/>
      <c r="EQ8036" s="24"/>
      <c r="ER8036" s="22"/>
      <c r="ES8036" s="24"/>
      <c r="ET8036" s="24"/>
      <c r="EU8036" s="23"/>
      <c r="EV8036" s="26"/>
      <c r="EX8036" s="6"/>
      <c r="EY8036" s="24"/>
      <c r="EZ8036" s="109"/>
      <c r="FA8036" s="66"/>
      <c r="FB8036" s="5"/>
      <c r="FC8036" s="68"/>
      <c r="FD8036" s="67"/>
      <c r="FE8036" s="67"/>
      <c r="FF8036" s="64"/>
      <c r="FG8036" s="5"/>
      <c r="FH8036" s="69"/>
      <c r="FI8036" s="6"/>
      <c r="FJ8036" s="5"/>
      <c r="FK8036" s="25"/>
      <c r="FL8036" s="5"/>
    </row>
    <row r="8037" spans="40:168">
      <c r="AN8037" s="14"/>
      <c r="AO8037" s="14"/>
      <c r="AP8037" s="5"/>
      <c r="AQ8037" s="25"/>
      <c r="AR8037" s="25"/>
      <c r="AS8037" s="96"/>
      <c r="AT8037" s="83"/>
      <c r="AU8037" s="14"/>
      <c r="AX8037" s="83"/>
      <c r="AY8037" s="83"/>
      <c r="AZ8037" s="83"/>
      <c r="BA8037" s="83"/>
      <c r="BJ8037" s="54"/>
      <c r="BK8037" s="22"/>
      <c r="BL8037" s="24"/>
      <c r="BP8037" s="23"/>
      <c r="BQ8037" s="24"/>
      <c r="BR8037" s="22"/>
      <c r="BS8037" s="24"/>
      <c r="BT8037" s="24"/>
      <c r="BU8037" s="23"/>
      <c r="BV8037" s="26"/>
      <c r="BX8037" s="6"/>
      <c r="BY8037" s="24"/>
      <c r="BZ8037" s="109"/>
      <c r="CA8037" s="66"/>
      <c r="CB8037" s="5"/>
      <c r="CC8037" s="68"/>
      <c r="CD8037" s="67"/>
      <c r="CE8037" s="67"/>
      <c r="CF8037" s="64"/>
      <c r="CG8037" s="5"/>
      <c r="CH8037" s="69"/>
      <c r="CI8037" s="6"/>
      <c r="CJ8037" s="5"/>
      <c r="CK8037" s="25"/>
      <c r="CL8037" s="5"/>
      <c r="DN8037" s="14"/>
      <c r="DO8037" s="14"/>
      <c r="DP8037" s="5"/>
      <c r="DQ8037" s="25"/>
      <c r="DR8037" s="25"/>
      <c r="DS8037" s="96"/>
      <c r="DT8037" s="83"/>
      <c r="DU8037" s="14"/>
      <c r="DX8037" s="83"/>
      <c r="DY8037" s="83"/>
      <c r="DZ8037" s="83"/>
      <c r="EA8037" s="83"/>
      <c r="EJ8037" s="54"/>
      <c r="EK8037" s="22"/>
      <c r="EL8037" s="24"/>
      <c r="EP8037" s="23"/>
      <c r="EQ8037" s="24"/>
      <c r="ER8037" s="22"/>
      <c r="ES8037" s="24"/>
      <c r="ET8037" s="24"/>
      <c r="EU8037" s="23"/>
      <c r="EV8037" s="26"/>
      <c r="EX8037" s="6"/>
      <c r="EY8037" s="24"/>
      <c r="EZ8037" s="109"/>
      <c r="FA8037" s="66"/>
      <c r="FB8037" s="5"/>
      <c r="FC8037" s="68"/>
      <c r="FD8037" s="67"/>
      <c r="FE8037" s="67"/>
      <c r="FF8037" s="64"/>
      <c r="FG8037" s="5"/>
      <c r="FH8037" s="69"/>
      <c r="FI8037" s="6"/>
      <c r="FJ8037" s="5"/>
      <c r="FK8037" s="25"/>
      <c r="FL8037" s="5"/>
    </row>
    <row r="8038" spans="40:168">
      <c r="AN8038" s="14"/>
      <c r="AO8038" s="14"/>
      <c r="AP8038" s="5"/>
      <c r="AQ8038" s="25"/>
      <c r="AR8038" s="25"/>
      <c r="AS8038" s="96"/>
      <c r="AT8038" s="83"/>
      <c r="AU8038" s="14"/>
      <c r="AX8038" s="83"/>
      <c r="AY8038" s="83"/>
      <c r="AZ8038" s="83"/>
      <c r="BA8038" s="83"/>
      <c r="BJ8038" s="54"/>
      <c r="BK8038" s="22"/>
      <c r="BL8038" s="24"/>
      <c r="BP8038" s="23"/>
      <c r="BQ8038" s="24"/>
      <c r="BR8038" s="22"/>
      <c r="BS8038" s="24"/>
      <c r="BT8038" s="24"/>
      <c r="BU8038" s="23"/>
      <c r="BV8038" s="26"/>
      <c r="BX8038" s="6"/>
      <c r="BY8038" s="24"/>
      <c r="BZ8038" s="109"/>
      <c r="CA8038" s="66"/>
      <c r="CB8038" s="5"/>
      <c r="CC8038" s="68"/>
      <c r="CD8038" s="67"/>
      <c r="CE8038" s="67"/>
      <c r="CF8038" s="64"/>
      <c r="CG8038" s="5"/>
      <c r="CH8038" s="69"/>
      <c r="CI8038" s="6"/>
      <c r="CJ8038" s="5"/>
      <c r="CK8038" s="25"/>
      <c r="CL8038" s="5"/>
      <c r="DN8038" s="14"/>
      <c r="DO8038" s="14"/>
      <c r="DP8038" s="5"/>
      <c r="DQ8038" s="25"/>
      <c r="DR8038" s="25"/>
      <c r="DS8038" s="96"/>
      <c r="DT8038" s="83"/>
      <c r="DU8038" s="14"/>
      <c r="DX8038" s="83"/>
      <c r="DY8038" s="83"/>
      <c r="DZ8038" s="83"/>
      <c r="EA8038" s="83"/>
      <c r="EJ8038" s="54"/>
      <c r="EK8038" s="22"/>
      <c r="EL8038" s="24"/>
      <c r="EP8038" s="23"/>
      <c r="EQ8038" s="24"/>
      <c r="ER8038" s="22"/>
      <c r="ES8038" s="24"/>
      <c r="ET8038" s="24"/>
      <c r="EU8038" s="23"/>
      <c r="EV8038" s="26"/>
      <c r="EX8038" s="6"/>
      <c r="EY8038" s="24"/>
      <c r="EZ8038" s="109"/>
      <c r="FA8038" s="66"/>
      <c r="FB8038" s="5"/>
      <c r="FC8038" s="68"/>
      <c r="FD8038" s="67"/>
      <c r="FE8038" s="67"/>
      <c r="FF8038" s="64"/>
      <c r="FG8038" s="5"/>
      <c r="FH8038" s="69"/>
      <c r="FI8038" s="6"/>
      <c r="FJ8038" s="5"/>
      <c r="FK8038" s="25"/>
      <c r="FL8038" s="5"/>
    </row>
    <row r="8039" spans="40:168">
      <c r="AN8039" s="14"/>
      <c r="AO8039" s="14"/>
      <c r="AP8039" s="5"/>
      <c r="AQ8039" s="25"/>
      <c r="AR8039" s="25"/>
      <c r="AS8039" s="96"/>
      <c r="AT8039" s="83"/>
      <c r="AU8039" s="14"/>
      <c r="AX8039" s="83"/>
      <c r="AY8039" s="83"/>
      <c r="AZ8039" s="83"/>
      <c r="BA8039" s="83"/>
      <c r="BJ8039" s="54"/>
      <c r="BK8039" s="22"/>
      <c r="BL8039" s="24"/>
      <c r="BP8039" s="23"/>
      <c r="BQ8039" s="24"/>
      <c r="BR8039" s="22"/>
      <c r="BS8039" s="24"/>
      <c r="BT8039" s="24"/>
      <c r="BU8039" s="23"/>
      <c r="BV8039" s="26"/>
      <c r="BX8039" s="6"/>
      <c r="BY8039" s="24"/>
      <c r="BZ8039" s="109"/>
      <c r="CA8039" s="66"/>
      <c r="CB8039" s="5"/>
      <c r="CC8039" s="68"/>
      <c r="CD8039" s="67"/>
      <c r="CE8039" s="67"/>
      <c r="CF8039" s="64"/>
      <c r="CG8039" s="5"/>
      <c r="CH8039" s="69"/>
      <c r="CI8039" s="6"/>
      <c r="CJ8039" s="5"/>
      <c r="CK8039" s="25"/>
      <c r="CL8039" s="5"/>
      <c r="DN8039" s="14"/>
      <c r="DO8039" s="14"/>
      <c r="DP8039" s="5"/>
      <c r="DQ8039" s="25"/>
      <c r="DR8039" s="25"/>
      <c r="DS8039" s="96"/>
      <c r="DT8039" s="83"/>
      <c r="DU8039" s="14"/>
      <c r="DX8039" s="83"/>
      <c r="DY8039" s="83"/>
      <c r="DZ8039" s="83"/>
      <c r="EA8039" s="83"/>
      <c r="EJ8039" s="54"/>
      <c r="EK8039" s="22"/>
      <c r="EL8039" s="24"/>
      <c r="EP8039" s="23"/>
      <c r="EQ8039" s="24"/>
      <c r="ER8039" s="22"/>
      <c r="ES8039" s="24"/>
      <c r="ET8039" s="24"/>
      <c r="EU8039" s="23"/>
      <c r="EV8039" s="26"/>
      <c r="EX8039" s="6"/>
      <c r="EY8039" s="24"/>
      <c r="EZ8039" s="109"/>
      <c r="FA8039" s="66"/>
      <c r="FB8039" s="5"/>
      <c r="FC8039" s="68"/>
      <c r="FD8039" s="67"/>
      <c r="FE8039" s="67"/>
      <c r="FF8039" s="64"/>
      <c r="FG8039" s="5"/>
      <c r="FH8039" s="69"/>
      <c r="FI8039" s="6"/>
      <c r="FJ8039" s="5"/>
      <c r="FK8039" s="25"/>
      <c r="FL8039" s="5"/>
    </row>
    <row r="8040" spans="40:168">
      <c r="AN8040" s="14"/>
      <c r="AO8040" s="14"/>
      <c r="AP8040" s="5"/>
      <c r="AQ8040" s="25"/>
      <c r="AR8040" s="25"/>
      <c r="AS8040" s="96"/>
      <c r="AT8040" s="83"/>
      <c r="AU8040" s="14"/>
      <c r="AX8040" s="83"/>
      <c r="AY8040" s="83"/>
      <c r="AZ8040" s="83"/>
      <c r="BA8040" s="83"/>
      <c r="BJ8040" s="54"/>
      <c r="BK8040" s="22"/>
      <c r="BL8040" s="24"/>
      <c r="BP8040" s="23"/>
      <c r="BQ8040" s="24"/>
      <c r="BR8040" s="22"/>
      <c r="BS8040" s="24"/>
      <c r="BT8040" s="24"/>
      <c r="BU8040" s="23"/>
      <c r="BV8040" s="26"/>
      <c r="BX8040" s="6"/>
      <c r="BY8040" s="24"/>
      <c r="BZ8040" s="109"/>
      <c r="CA8040" s="66"/>
      <c r="CB8040" s="5"/>
      <c r="CC8040" s="68"/>
      <c r="CD8040" s="67"/>
      <c r="CE8040" s="67"/>
      <c r="CF8040" s="64"/>
      <c r="CG8040" s="5"/>
      <c r="CH8040" s="69"/>
      <c r="CI8040" s="6"/>
      <c r="CJ8040" s="5"/>
      <c r="CK8040" s="25"/>
      <c r="CL8040" s="5"/>
      <c r="DN8040" s="14"/>
      <c r="DO8040" s="14"/>
      <c r="DP8040" s="5"/>
      <c r="DQ8040" s="25"/>
      <c r="DR8040" s="25"/>
      <c r="DS8040" s="96"/>
      <c r="DT8040" s="83"/>
      <c r="DU8040" s="14"/>
      <c r="DX8040" s="83"/>
      <c r="DY8040" s="83"/>
      <c r="DZ8040" s="83"/>
      <c r="EA8040" s="83"/>
      <c r="EJ8040" s="54"/>
      <c r="EK8040" s="22"/>
      <c r="EL8040" s="24"/>
      <c r="EP8040" s="23"/>
      <c r="EQ8040" s="24"/>
      <c r="ER8040" s="22"/>
      <c r="ES8040" s="24"/>
      <c r="ET8040" s="24"/>
      <c r="EU8040" s="23"/>
      <c r="EV8040" s="26"/>
      <c r="EX8040" s="6"/>
      <c r="EY8040" s="24"/>
      <c r="EZ8040" s="109"/>
      <c r="FA8040" s="66"/>
      <c r="FB8040" s="5"/>
      <c r="FC8040" s="68"/>
      <c r="FD8040" s="67"/>
      <c r="FE8040" s="67"/>
      <c r="FF8040" s="64"/>
      <c r="FG8040" s="5"/>
      <c r="FH8040" s="69"/>
      <c r="FI8040" s="6"/>
      <c r="FJ8040" s="5"/>
      <c r="FK8040" s="25"/>
      <c r="FL8040" s="5"/>
    </row>
    <row r="8041" spans="40:168">
      <c r="AN8041" s="14"/>
      <c r="AO8041" s="14"/>
      <c r="AP8041" s="5"/>
      <c r="AQ8041" s="25"/>
      <c r="AR8041" s="25"/>
      <c r="AS8041" s="96"/>
      <c r="AT8041" s="83"/>
      <c r="AU8041" s="14"/>
      <c r="AX8041" s="83"/>
      <c r="AY8041" s="83"/>
      <c r="AZ8041" s="83"/>
      <c r="BA8041" s="83"/>
      <c r="BJ8041" s="54"/>
      <c r="BK8041" s="22"/>
      <c r="BL8041" s="24"/>
      <c r="BP8041" s="23"/>
      <c r="BQ8041" s="24"/>
      <c r="BR8041" s="22"/>
      <c r="BS8041" s="24"/>
      <c r="BT8041" s="24"/>
      <c r="BU8041" s="23"/>
      <c r="BV8041" s="26"/>
      <c r="BX8041" s="6"/>
      <c r="BY8041" s="24"/>
      <c r="BZ8041" s="109"/>
      <c r="CA8041" s="66"/>
      <c r="CB8041" s="5"/>
      <c r="CC8041" s="68"/>
      <c r="CD8041" s="67"/>
      <c r="CE8041" s="67"/>
      <c r="CF8041" s="64"/>
      <c r="CG8041" s="5"/>
      <c r="CH8041" s="69"/>
      <c r="CI8041" s="6"/>
      <c r="CJ8041" s="5"/>
      <c r="CK8041" s="25"/>
      <c r="CL8041" s="5"/>
      <c r="DN8041" s="14"/>
      <c r="DO8041" s="14"/>
      <c r="DP8041" s="5"/>
      <c r="DQ8041" s="25"/>
      <c r="DR8041" s="25"/>
      <c r="DS8041" s="96"/>
      <c r="DT8041" s="83"/>
      <c r="DU8041" s="14"/>
      <c r="DX8041" s="83"/>
      <c r="DY8041" s="83"/>
      <c r="DZ8041" s="83"/>
      <c r="EA8041" s="83"/>
      <c r="EJ8041" s="54"/>
      <c r="EK8041" s="22"/>
      <c r="EL8041" s="24"/>
      <c r="EP8041" s="23"/>
      <c r="EQ8041" s="24"/>
      <c r="ER8041" s="22"/>
      <c r="ES8041" s="24"/>
      <c r="ET8041" s="24"/>
      <c r="EU8041" s="23"/>
      <c r="EV8041" s="26"/>
      <c r="EX8041" s="6"/>
      <c r="EY8041" s="24"/>
      <c r="EZ8041" s="109"/>
      <c r="FA8041" s="66"/>
      <c r="FB8041" s="5"/>
      <c r="FC8041" s="68"/>
      <c r="FD8041" s="67"/>
      <c r="FE8041" s="67"/>
      <c r="FF8041" s="64"/>
      <c r="FG8041" s="5"/>
      <c r="FH8041" s="69"/>
      <c r="FI8041" s="6"/>
      <c r="FJ8041" s="5"/>
      <c r="FK8041" s="25"/>
      <c r="FL8041" s="5"/>
    </row>
    <row r="8042" spans="40:168">
      <c r="AN8042" s="14"/>
      <c r="AO8042" s="14"/>
      <c r="AP8042" s="5"/>
      <c r="AQ8042" s="25"/>
      <c r="AR8042" s="25"/>
      <c r="AS8042" s="96"/>
      <c r="AT8042" s="83"/>
      <c r="AU8042" s="14"/>
      <c r="AX8042" s="83"/>
      <c r="AY8042" s="83"/>
      <c r="AZ8042" s="83"/>
      <c r="BA8042" s="83"/>
      <c r="BJ8042" s="54"/>
      <c r="BK8042" s="22"/>
      <c r="BL8042" s="24"/>
      <c r="BP8042" s="23"/>
      <c r="BQ8042" s="24"/>
      <c r="BR8042" s="22"/>
      <c r="BS8042" s="24"/>
      <c r="BT8042" s="24"/>
      <c r="BU8042" s="23"/>
      <c r="BV8042" s="26"/>
      <c r="BX8042" s="6"/>
      <c r="BY8042" s="24"/>
      <c r="BZ8042" s="109"/>
      <c r="CA8042" s="66"/>
      <c r="CB8042" s="5"/>
      <c r="CC8042" s="68"/>
      <c r="CD8042" s="67"/>
      <c r="CE8042" s="67"/>
      <c r="CF8042" s="64"/>
      <c r="CG8042" s="5"/>
      <c r="CH8042" s="69"/>
      <c r="CI8042" s="6"/>
      <c r="CJ8042" s="5"/>
      <c r="CK8042" s="25"/>
      <c r="CL8042" s="5"/>
      <c r="DN8042" s="14"/>
      <c r="DO8042" s="14"/>
      <c r="DP8042" s="5"/>
      <c r="DQ8042" s="25"/>
      <c r="DR8042" s="25"/>
      <c r="DS8042" s="96"/>
      <c r="DT8042" s="83"/>
      <c r="DU8042" s="14"/>
      <c r="DX8042" s="83"/>
      <c r="DY8042" s="83"/>
      <c r="DZ8042" s="83"/>
      <c r="EA8042" s="83"/>
      <c r="EJ8042" s="54"/>
      <c r="EK8042" s="22"/>
      <c r="EL8042" s="24"/>
      <c r="EP8042" s="23"/>
      <c r="EQ8042" s="24"/>
      <c r="ER8042" s="22"/>
      <c r="ES8042" s="24"/>
      <c r="ET8042" s="24"/>
      <c r="EU8042" s="23"/>
      <c r="EV8042" s="26"/>
      <c r="EX8042" s="6"/>
      <c r="EY8042" s="24"/>
      <c r="EZ8042" s="109"/>
      <c r="FA8042" s="66"/>
      <c r="FB8042" s="5"/>
      <c r="FC8042" s="68"/>
      <c r="FD8042" s="67"/>
      <c r="FE8042" s="67"/>
      <c r="FF8042" s="64"/>
      <c r="FG8042" s="5"/>
      <c r="FH8042" s="69"/>
      <c r="FI8042" s="6"/>
      <c r="FJ8042" s="5"/>
      <c r="FK8042" s="25"/>
      <c r="FL8042" s="5"/>
    </row>
    <row r="8043" spans="40:168">
      <c r="AN8043" s="14"/>
      <c r="AO8043" s="14"/>
      <c r="AP8043" s="5"/>
      <c r="AQ8043" s="25"/>
      <c r="AR8043" s="25"/>
      <c r="AS8043" s="96"/>
      <c r="AT8043" s="83"/>
      <c r="AU8043" s="14"/>
      <c r="AX8043" s="83"/>
      <c r="AY8043" s="83"/>
      <c r="AZ8043" s="83"/>
      <c r="BA8043" s="83"/>
      <c r="BJ8043" s="54"/>
      <c r="BK8043" s="22"/>
      <c r="BL8043" s="24"/>
      <c r="BP8043" s="23"/>
      <c r="BQ8043" s="24"/>
      <c r="BR8043" s="22"/>
      <c r="BS8043" s="24"/>
      <c r="BT8043" s="24"/>
      <c r="BU8043" s="23"/>
      <c r="BV8043" s="26"/>
      <c r="BX8043" s="6"/>
      <c r="BY8043" s="24"/>
      <c r="BZ8043" s="109"/>
      <c r="CA8043" s="66"/>
      <c r="CB8043" s="5"/>
      <c r="CC8043" s="68"/>
      <c r="CD8043" s="67"/>
      <c r="CE8043" s="67"/>
      <c r="CF8043" s="64"/>
      <c r="CG8043" s="5"/>
      <c r="CH8043" s="69"/>
      <c r="CI8043" s="6"/>
      <c r="CJ8043" s="5"/>
      <c r="CK8043" s="25"/>
      <c r="CL8043" s="5"/>
      <c r="DN8043" s="14"/>
      <c r="DO8043" s="14"/>
      <c r="DP8043" s="5"/>
      <c r="DQ8043" s="25"/>
      <c r="DR8043" s="25"/>
      <c r="DS8043" s="96"/>
      <c r="DT8043" s="83"/>
      <c r="DU8043" s="14"/>
      <c r="DX8043" s="83"/>
      <c r="DY8043" s="83"/>
      <c r="DZ8043" s="83"/>
      <c r="EA8043" s="83"/>
      <c r="EJ8043" s="54"/>
      <c r="EK8043" s="22"/>
      <c r="EL8043" s="24"/>
      <c r="EP8043" s="23"/>
      <c r="EQ8043" s="24"/>
      <c r="ER8043" s="22"/>
      <c r="ES8043" s="24"/>
      <c r="ET8043" s="24"/>
      <c r="EU8043" s="23"/>
      <c r="EV8043" s="26"/>
      <c r="EX8043" s="6"/>
      <c r="EY8043" s="24"/>
      <c r="EZ8043" s="109"/>
      <c r="FA8043" s="66"/>
      <c r="FB8043" s="5"/>
      <c r="FC8043" s="68"/>
      <c r="FD8043" s="67"/>
      <c r="FE8043" s="67"/>
      <c r="FF8043" s="64"/>
      <c r="FG8043" s="5"/>
      <c r="FH8043" s="69"/>
      <c r="FI8043" s="6"/>
      <c r="FJ8043" s="5"/>
      <c r="FK8043" s="25"/>
      <c r="FL8043" s="5"/>
    </row>
    <row r="8044" spans="40:168">
      <c r="AN8044" s="14"/>
      <c r="AO8044" s="14"/>
      <c r="AP8044" s="5"/>
      <c r="AQ8044" s="25"/>
      <c r="AR8044" s="25"/>
      <c r="AS8044" s="96"/>
      <c r="AT8044" s="83"/>
      <c r="AU8044" s="14"/>
      <c r="AX8044" s="83"/>
      <c r="AY8044" s="83"/>
      <c r="AZ8044" s="83"/>
      <c r="BA8044" s="83"/>
      <c r="BJ8044" s="54"/>
      <c r="BK8044" s="22"/>
      <c r="BL8044" s="24"/>
      <c r="BP8044" s="23"/>
      <c r="BQ8044" s="24"/>
      <c r="BR8044" s="22"/>
      <c r="BS8044" s="24"/>
      <c r="BT8044" s="24"/>
      <c r="BU8044" s="23"/>
      <c r="BV8044" s="26"/>
      <c r="BX8044" s="6"/>
      <c r="BY8044" s="24"/>
      <c r="BZ8044" s="109"/>
      <c r="CA8044" s="66"/>
      <c r="CB8044" s="5"/>
      <c r="CC8044" s="68"/>
      <c r="CD8044" s="67"/>
      <c r="CE8044" s="67"/>
      <c r="CF8044" s="64"/>
      <c r="CG8044" s="5"/>
      <c r="CH8044" s="69"/>
      <c r="CI8044" s="6"/>
      <c r="CJ8044" s="5"/>
      <c r="CK8044" s="25"/>
      <c r="CL8044" s="5"/>
      <c r="DN8044" s="14"/>
      <c r="DO8044" s="14"/>
      <c r="DP8044" s="5"/>
      <c r="DQ8044" s="25"/>
      <c r="DR8044" s="25"/>
      <c r="DS8044" s="96"/>
      <c r="DT8044" s="83"/>
      <c r="DU8044" s="14"/>
      <c r="DX8044" s="83"/>
      <c r="DY8044" s="83"/>
      <c r="DZ8044" s="83"/>
      <c r="EA8044" s="83"/>
      <c r="EJ8044" s="54"/>
      <c r="EK8044" s="22"/>
      <c r="EL8044" s="24"/>
      <c r="EP8044" s="23"/>
      <c r="EQ8044" s="24"/>
      <c r="ER8044" s="22"/>
      <c r="ES8044" s="24"/>
      <c r="ET8044" s="24"/>
      <c r="EU8044" s="23"/>
      <c r="EV8044" s="26"/>
      <c r="EX8044" s="6"/>
      <c r="EY8044" s="24"/>
      <c r="EZ8044" s="109"/>
      <c r="FA8044" s="66"/>
      <c r="FB8044" s="5"/>
      <c r="FC8044" s="68"/>
      <c r="FD8044" s="67"/>
      <c r="FE8044" s="67"/>
      <c r="FF8044" s="64"/>
      <c r="FG8044" s="5"/>
      <c r="FH8044" s="69"/>
      <c r="FI8044" s="6"/>
      <c r="FJ8044" s="5"/>
      <c r="FK8044" s="25"/>
      <c r="FL8044" s="5"/>
    </row>
    <row r="8045" spans="40:168">
      <c r="AN8045" s="14"/>
      <c r="AO8045" s="14"/>
      <c r="AP8045" s="5"/>
      <c r="AQ8045" s="25"/>
      <c r="AR8045" s="25"/>
      <c r="AS8045" s="96"/>
      <c r="AT8045" s="83"/>
      <c r="AU8045" s="14"/>
      <c r="AX8045" s="83"/>
      <c r="AY8045" s="83"/>
      <c r="AZ8045" s="83"/>
      <c r="BA8045" s="83"/>
      <c r="BJ8045" s="54"/>
      <c r="BK8045" s="22"/>
      <c r="BL8045" s="24"/>
      <c r="BP8045" s="23"/>
      <c r="BQ8045" s="24"/>
      <c r="BR8045" s="22"/>
      <c r="BS8045" s="24"/>
      <c r="BT8045" s="24"/>
      <c r="BU8045" s="23"/>
      <c r="BV8045" s="26"/>
      <c r="BX8045" s="6"/>
      <c r="BY8045" s="24"/>
      <c r="BZ8045" s="109"/>
      <c r="CA8045" s="66"/>
      <c r="CB8045" s="5"/>
      <c r="CC8045" s="68"/>
      <c r="CD8045" s="67"/>
      <c r="CE8045" s="67"/>
      <c r="CF8045" s="64"/>
      <c r="CG8045" s="5"/>
      <c r="CH8045" s="69"/>
      <c r="CI8045" s="6"/>
      <c r="CJ8045" s="5"/>
      <c r="CK8045" s="25"/>
      <c r="CL8045" s="5"/>
      <c r="DN8045" s="14"/>
      <c r="DO8045" s="14"/>
      <c r="DP8045" s="5"/>
      <c r="DQ8045" s="25"/>
      <c r="DR8045" s="25"/>
      <c r="DS8045" s="96"/>
      <c r="DT8045" s="83"/>
      <c r="DU8045" s="14"/>
      <c r="DX8045" s="83"/>
      <c r="DY8045" s="83"/>
      <c r="DZ8045" s="83"/>
      <c r="EA8045" s="83"/>
      <c r="EJ8045" s="54"/>
      <c r="EK8045" s="22"/>
      <c r="EL8045" s="24"/>
      <c r="EP8045" s="23"/>
      <c r="EQ8045" s="24"/>
      <c r="ER8045" s="22"/>
      <c r="ES8045" s="24"/>
      <c r="ET8045" s="24"/>
      <c r="EU8045" s="23"/>
      <c r="EV8045" s="26"/>
      <c r="EX8045" s="6"/>
      <c r="EY8045" s="24"/>
      <c r="EZ8045" s="109"/>
      <c r="FA8045" s="66"/>
      <c r="FB8045" s="5"/>
      <c r="FC8045" s="68"/>
      <c r="FD8045" s="67"/>
      <c r="FE8045" s="67"/>
      <c r="FF8045" s="64"/>
      <c r="FG8045" s="5"/>
      <c r="FH8045" s="69"/>
      <c r="FI8045" s="6"/>
      <c r="FJ8045" s="5"/>
      <c r="FK8045" s="25"/>
      <c r="FL8045" s="5"/>
    </row>
    <row r="8046" spans="40:168">
      <c r="AN8046" s="14"/>
      <c r="AO8046" s="14"/>
      <c r="AP8046" s="5"/>
      <c r="AQ8046" s="25"/>
      <c r="AR8046" s="25"/>
      <c r="AS8046" s="96"/>
      <c r="AT8046" s="83"/>
      <c r="AU8046" s="14"/>
      <c r="AX8046" s="83"/>
      <c r="AY8046" s="83"/>
      <c r="AZ8046" s="83"/>
      <c r="BA8046" s="83"/>
      <c r="BJ8046" s="54"/>
      <c r="BK8046" s="22"/>
      <c r="BL8046" s="24"/>
      <c r="BP8046" s="23"/>
      <c r="BQ8046" s="24"/>
      <c r="BR8046" s="22"/>
      <c r="BS8046" s="24"/>
      <c r="BT8046" s="24"/>
      <c r="BU8046" s="23"/>
      <c r="BV8046" s="26"/>
      <c r="BX8046" s="6"/>
      <c r="BY8046" s="24"/>
      <c r="BZ8046" s="109"/>
      <c r="CA8046" s="66"/>
      <c r="CB8046" s="5"/>
      <c r="CC8046" s="68"/>
      <c r="CD8046" s="67"/>
      <c r="CE8046" s="67"/>
      <c r="CF8046" s="64"/>
      <c r="CG8046" s="5"/>
      <c r="CH8046" s="69"/>
      <c r="CI8046" s="6"/>
      <c r="CJ8046" s="5"/>
      <c r="CK8046" s="25"/>
      <c r="CL8046" s="5"/>
      <c r="DN8046" s="14"/>
      <c r="DO8046" s="14"/>
      <c r="DP8046" s="5"/>
      <c r="DQ8046" s="25"/>
      <c r="DR8046" s="25"/>
      <c r="DS8046" s="96"/>
      <c r="DT8046" s="83"/>
      <c r="DU8046" s="14"/>
      <c r="DX8046" s="83"/>
      <c r="DY8046" s="83"/>
      <c r="DZ8046" s="83"/>
      <c r="EA8046" s="83"/>
      <c r="EJ8046" s="54"/>
      <c r="EK8046" s="22"/>
      <c r="EL8046" s="24"/>
      <c r="EP8046" s="23"/>
      <c r="EQ8046" s="24"/>
      <c r="ER8046" s="22"/>
      <c r="ES8046" s="24"/>
      <c r="ET8046" s="24"/>
      <c r="EU8046" s="23"/>
      <c r="EV8046" s="26"/>
      <c r="EX8046" s="6"/>
      <c r="EY8046" s="24"/>
      <c r="EZ8046" s="109"/>
      <c r="FA8046" s="66"/>
      <c r="FB8046" s="5"/>
      <c r="FC8046" s="68"/>
      <c r="FD8046" s="67"/>
      <c r="FE8046" s="67"/>
      <c r="FF8046" s="64"/>
      <c r="FG8046" s="5"/>
      <c r="FH8046" s="69"/>
      <c r="FI8046" s="6"/>
      <c r="FJ8046" s="5"/>
      <c r="FK8046" s="25"/>
      <c r="FL8046" s="5"/>
    </row>
    <row r="8047" spans="40:168">
      <c r="AN8047" s="14"/>
      <c r="AO8047" s="14"/>
      <c r="AP8047" s="5"/>
      <c r="AQ8047" s="25"/>
      <c r="AR8047" s="25"/>
      <c r="AS8047" s="96"/>
      <c r="AT8047" s="83"/>
      <c r="AU8047" s="14"/>
      <c r="AX8047" s="83"/>
      <c r="AY8047" s="83"/>
      <c r="AZ8047" s="83"/>
      <c r="BA8047" s="83"/>
      <c r="BJ8047" s="54"/>
      <c r="BK8047" s="22"/>
      <c r="BL8047" s="24"/>
      <c r="BP8047" s="23"/>
      <c r="BQ8047" s="24"/>
      <c r="BR8047" s="22"/>
      <c r="BS8047" s="24"/>
      <c r="BT8047" s="24"/>
      <c r="BU8047" s="23"/>
      <c r="BV8047" s="26"/>
      <c r="BX8047" s="6"/>
      <c r="BY8047" s="24"/>
      <c r="BZ8047" s="109"/>
      <c r="CA8047" s="66"/>
      <c r="CB8047" s="5"/>
      <c r="CC8047" s="68"/>
      <c r="CD8047" s="67"/>
      <c r="CE8047" s="67"/>
      <c r="CF8047" s="64"/>
      <c r="CG8047" s="5"/>
      <c r="CH8047" s="69"/>
      <c r="CI8047" s="6"/>
      <c r="CJ8047" s="5"/>
      <c r="CK8047" s="25"/>
      <c r="CL8047" s="5"/>
      <c r="DN8047" s="14"/>
      <c r="DO8047" s="14"/>
      <c r="DP8047" s="5"/>
      <c r="DQ8047" s="25"/>
      <c r="DR8047" s="25"/>
      <c r="DS8047" s="96"/>
      <c r="DT8047" s="83"/>
      <c r="DU8047" s="14"/>
      <c r="DX8047" s="83"/>
      <c r="DY8047" s="83"/>
      <c r="DZ8047" s="83"/>
      <c r="EA8047" s="83"/>
      <c r="EJ8047" s="54"/>
      <c r="EK8047" s="22"/>
      <c r="EL8047" s="24"/>
      <c r="EP8047" s="23"/>
      <c r="EQ8047" s="24"/>
      <c r="ER8047" s="22"/>
      <c r="ES8047" s="24"/>
      <c r="ET8047" s="24"/>
      <c r="EU8047" s="23"/>
      <c r="EV8047" s="26"/>
      <c r="EX8047" s="6"/>
      <c r="EY8047" s="24"/>
      <c r="EZ8047" s="109"/>
      <c r="FA8047" s="66"/>
      <c r="FB8047" s="5"/>
      <c r="FC8047" s="68"/>
      <c r="FD8047" s="67"/>
      <c r="FE8047" s="67"/>
      <c r="FF8047" s="64"/>
      <c r="FG8047" s="5"/>
      <c r="FH8047" s="69"/>
      <c r="FI8047" s="6"/>
      <c r="FJ8047" s="5"/>
      <c r="FK8047" s="25"/>
      <c r="FL8047" s="5"/>
    </row>
    <row r="8048" spans="40:168">
      <c r="AN8048" s="14"/>
      <c r="AO8048" s="14"/>
      <c r="AP8048" s="5"/>
      <c r="AQ8048" s="25"/>
      <c r="AR8048" s="25"/>
      <c r="AS8048" s="96"/>
      <c r="AT8048" s="83"/>
      <c r="AU8048" s="14"/>
      <c r="AX8048" s="83"/>
      <c r="AY8048" s="83"/>
      <c r="AZ8048" s="83"/>
      <c r="BA8048" s="83"/>
      <c r="BJ8048" s="54"/>
      <c r="BK8048" s="22"/>
      <c r="BL8048" s="24"/>
      <c r="BP8048" s="23"/>
      <c r="BQ8048" s="24"/>
      <c r="BR8048" s="22"/>
      <c r="BS8048" s="24"/>
      <c r="BT8048" s="24"/>
      <c r="BU8048" s="23"/>
      <c r="BV8048" s="26"/>
      <c r="BX8048" s="6"/>
      <c r="BY8048" s="24"/>
      <c r="BZ8048" s="109"/>
      <c r="CA8048" s="66"/>
      <c r="CB8048" s="5"/>
      <c r="CC8048" s="68"/>
      <c r="CD8048" s="67"/>
      <c r="CE8048" s="67"/>
      <c r="CF8048" s="64"/>
      <c r="CG8048" s="5"/>
      <c r="CH8048" s="69"/>
      <c r="CI8048" s="6"/>
      <c r="CJ8048" s="5"/>
      <c r="CK8048" s="25"/>
      <c r="CL8048" s="5"/>
      <c r="DN8048" s="14"/>
      <c r="DO8048" s="14"/>
      <c r="DP8048" s="5"/>
      <c r="DQ8048" s="25"/>
      <c r="DR8048" s="25"/>
      <c r="DS8048" s="96"/>
      <c r="DT8048" s="83"/>
      <c r="DU8048" s="14"/>
      <c r="DX8048" s="83"/>
      <c r="DY8048" s="83"/>
      <c r="DZ8048" s="83"/>
      <c r="EA8048" s="83"/>
      <c r="EJ8048" s="54"/>
      <c r="EK8048" s="22"/>
      <c r="EL8048" s="24"/>
      <c r="EP8048" s="23"/>
      <c r="EQ8048" s="24"/>
      <c r="ER8048" s="22"/>
      <c r="ES8048" s="24"/>
      <c r="ET8048" s="24"/>
      <c r="EU8048" s="23"/>
      <c r="EV8048" s="26"/>
      <c r="EX8048" s="6"/>
      <c r="EY8048" s="24"/>
      <c r="EZ8048" s="109"/>
      <c r="FA8048" s="66"/>
      <c r="FB8048" s="5"/>
      <c r="FC8048" s="68"/>
      <c r="FD8048" s="67"/>
      <c r="FE8048" s="67"/>
      <c r="FF8048" s="64"/>
      <c r="FG8048" s="5"/>
      <c r="FH8048" s="69"/>
      <c r="FI8048" s="6"/>
      <c r="FJ8048" s="5"/>
      <c r="FK8048" s="25"/>
      <c r="FL8048" s="5"/>
    </row>
    <row r="8049" spans="40:168">
      <c r="AN8049" s="14"/>
      <c r="AO8049" s="14"/>
      <c r="AP8049" s="5"/>
      <c r="AQ8049" s="25"/>
      <c r="AR8049" s="25"/>
      <c r="AS8049" s="96"/>
      <c r="AT8049" s="83"/>
      <c r="AU8049" s="14"/>
      <c r="AX8049" s="83"/>
      <c r="AY8049" s="83"/>
      <c r="AZ8049" s="83"/>
      <c r="BA8049" s="83"/>
      <c r="BJ8049" s="54"/>
      <c r="BK8049" s="22"/>
      <c r="BL8049" s="24"/>
      <c r="BP8049" s="23"/>
      <c r="BQ8049" s="24"/>
      <c r="BR8049" s="22"/>
      <c r="BS8049" s="24"/>
      <c r="BT8049" s="24"/>
      <c r="BU8049" s="23"/>
      <c r="BV8049" s="26"/>
      <c r="BX8049" s="6"/>
      <c r="BY8049" s="24"/>
      <c r="BZ8049" s="109"/>
      <c r="CA8049" s="66"/>
      <c r="CB8049" s="5"/>
      <c r="CC8049" s="68"/>
      <c r="CD8049" s="67"/>
      <c r="CE8049" s="67"/>
      <c r="CF8049" s="64"/>
      <c r="CG8049" s="5"/>
      <c r="CH8049" s="69"/>
      <c r="CI8049" s="6"/>
      <c r="CJ8049" s="5"/>
      <c r="CK8049" s="25"/>
      <c r="CL8049" s="5"/>
      <c r="DN8049" s="14"/>
      <c r="DO8049" s="14"/>
      <c r="DP8049" s="5"/>
      <c r="DQ8049" s="25"/>
      <c r="DR8049" s="25"/>
      <c r="DS8049" s="96"/>
      <c r="DT8049" s="83"/>
      <c r="DU8049" s="14"/>
      <c r="DX8049" s="83"/>
      <c r="DY8049" s="83"/>
      <c r="DZ8049" s="83"/>
      <c r="EA8049" s="83"/>
      <c r="EJ8049" s="54"/>
      <c r="EK8049" s="22"/>
      <c r="EL8049" s="24"/>
      <c r="EP8049" s="23"/>
      <c r="EQ8049" s="24"/>
      <c r="ER8049" s="22"/>
      <c r="ES8049" s="24"/>
      <c r="ET8049" s="24"/>
      <c r="EU8049" s="23"/>
      <c r="EV8049" s="26"/>
      <c r="EX8049" s="6"/>
      <c r="EY8049" s="24"/>
      <c r="EZ8049" s="109"/>
      <c r="FA8049" s="66"/>
      <c r="FB8049" s="5"/>
      <c r="FC8049" s="68"/>
      <c r="FD8049" s="67"/>
      <c r="FE8049" s="67"/>
      <c r="FF8049" s="64"/>
      <c r="FG8049" s="5"/>
      <c r="FH8049" s="69"/>
      <c r="FI8049" s="6"/>
      <c r="FJ8049" s="5"/>
      <c r="FK8049" s="25"/>
      <c r="FL8049" s="5"/>
    </row>
    <row r="8050" spans="40:168">
      <c r="AN8050" s="14"/>
      <c r="AO8050" s="14"/>
      <c r="AP8050" s="5"/>
      <c r="AQ8050" s="25"/>
      <c r="AR8050" s="25"/>
      <c r="AS8050" s="96"/>
      <c r="AT8050" s="83"/>
      <c r="AU8050" s="14"/>
      <c r="AX8050" s="83"/>
      <c r="AY8050" s="83"/>
      <c r="AZ8050" s="83"/>
      <c r="BA8050" s="83"/>
      <c r="BJ8050" s="54"/>
      <c r="BK8050" s="22"/>
      <c r="BL8050" s="24"/>
      <c r="BP8050" s="23"/>
      <c r="BQ8050" s="24"/>
      <c r="BR8050" s="22"/>
      <c r="BS8050" s="24"/>
      <c r="BT8050" s="24"/>
      <c r="BU8050" s="23"/>
      <c r="BV8050" s="26"/>
      <c r="BX8050" s="6"/>
      <c r="BY8050" s="24"/>
      <c r="BZ8050" s="109"/>
      <c r="CA8050" s="66"/>
      <c r="CB8050" s="5"/>
      <c r="CC8050" s="68"/>
      <c r="CD8050" s="67"/>
      <c r="CE8050" s="67"/>
      <c r="CF8050" s="64"/>
      <c r="CG8050" s="5"/>
      <c r="CH8050" s="69"/>
      <c r="CI8050" s="6"/>
      <c r="CJ8050" s="5"/>
      <c r="CK8050" s="25"/>
      <c r="CL8050" s="5"/>
      <c r="DN8050" s="14"/>
      <c r="DO8050" s="14"/>
      <c r="DP8050" s="5"/>
      <c r="DQ8050" s="25"/>
      <c r="DR8050" s="25"/>
      <c r="DS8050" s="96"/>
      <c r="DT8050" s="83"/>
      <c r="DU8050" s="14"/>
      <c r="DX8050" s="83"/>
      <c r="DY8050" s="83"/>
      <c r="DZ8050" s="83"/>
      <c r="EA8050" s="83"/>
      <c r="EJ8050" s="54"/>
      <c r="EK8050" s="22"/>
      <c r="EL8050" s="24"/>
      <c r="EP8050" s="23"/>
      <c r="EQ8050" s="24"/>
      <c r="ER8050" s="22"/>
      <c r="ES8050" s="24"/>
      <c r="ET8050" s="24"/>
      <c r="EU8050" s="23"/>
      <c r="EV8050" s="26"/>
      <c r="EX8050" s="6"/>
      <c r="EY8050" s="24"/>
      <c r="EZ8050" s="109"/>
      <c r="FA8050" s="66"/>
      <c r="FB8050" s="5"/>
      <c r="FC8050" s="68"/>
      <c r="FD8050" s="67"/>
      <c r="FE8050" s="67"/>
      <c r="FF8050" s="64"/>
      <c r="FG8050" s="5"/>
      <c r="FH8050" s="69"/>
      <c r="FI8050" s="6"/>
      <c r="FJ8050" s="5"/>
      <c r="FK8050" s="25"/>
      <c r="FL8050" s="5"/>
    </row>
    <row r="8051" spans="40:168">
      <c r="AN8051" s="14"/>
      <c r="AO8051" s="14"/>
      <c r="AP8051" s="5"/>
      <c r="AQ8051" s="25"/>
      <c r="AR8051" s="25"/>
      <c r="AS8051" s="96"/>
      <c r="AT8051" s="83"/>
      <c r="AU8051" s="14"/>
      <c r="AX8051" s="83"/>
      <c r="AY8051" s="83"/>
      <c r="AZ8051" s="83"/>
      <c r="BA8051" s="83"/>
      <c r="BJ8051" s="54"/>
      <c r="BK8051" s="22"/>
      <c r="BL8051" s="24"/>
      <c r="BP8051" s="23"/>
      <c r="BQ8051" s="24"/>
      <c r="BR8051" s="22"/>
      <c r="BS8051" s="24"/>
      <c r="BT8051" s="24"/>
      <c r="BU8051" s="23"/>
      <c r="BV8051" s="26"/>
      <c r="BX8051" s="6"/>
      <c r="BY8051" s="24"/>
      <c r="BZ8051" s="109"/>
      <c r="CA8051" s="66"/>
      <c r="CB8051" s="5"/>
      <c r="CC8051" s="68"/>
      <c r="CD8051" s="67"/>
      <c r="CE8051" s="67"/>
      <c r="CF8051" s="64"/>
      <c r="CG8051" s="5"/>
      <c r="CH8051" s="69"/>
      <c r="CI8051" s="6"/>
      <c r="CJ8051" s="5"/>
      <c r="CK8051" s="25"/>
      <c r="CL8051" s="5"/>
      <c r="DN8051" s="14"/>
      <c r="DO8051" s="14"/>
      <c r="DP8051" s="5"/>
      <c r="DQ8051" s="25"/>
      <c r="DR8051" s="25"/>
      <c r="DS8051" s="96"/>
      <c r="DT8051" s="83"/>
      <c r="DU8051" s="14"/>
      <c r="DX8051" s="83"/>
      <c r="DY8051" s="83"/>
      <c r="DZ8051" s="83"/>
      <c r="EA8051" s="83"/>
      <c r="EJ8051" s="54"/>
      <c r="EK8051" s="22"/>
      <c r="EL8051" s="24"/>
      <c r="EP8051" s="23"/>
      <c r="EQ8051" s="24"/>
      <c r="ER8051" s="22"/>
      <c r="ES8051" s="24"/>
      <c r="ET8051" s="24"/>
      <c r="EU8051" s="23"/>
      <c r="EV8051" s="26"/>
      <c r="EX8051" s="6"/>
      <c r="EY8051" s="24"/>
      <c r="EZ8051" s="109"/>
      <c r="FA8051" s="66"/>
      <c r="FB8051" s="5"/>
      <c r="FC8051" s="68"/>
      <c r="FD8051" s="67"/>
      <c r="FE8051" s="67"/>
      <c r="FF8051" s="64"/>
      <c r="FG8051" s="5"/>
      <c r="FH8051" s="69"/>
      <c r="FI8051" s="6"/>
      <c r="FJ8051" s="5"/>
      <c r="FK8051" s="25"/>
      <c r="FL8051" s="5"/>
    </row>
    <row r="8052" spans="40:168">
      <c r="AN8052" s="14"/>
      <c r="AO8052" s="14"/>
      <c r="AP8052" s="5"/>
      <c r="AQ8052" s="25"/>
      <c r="AR8052" s="25"/>
      <c r="AS8052" s="96"/>
      <c r="AT8052" s="83"/>
      <c r="AU8052" s="14"/>
      <c r="AX8052" s="83"/>
      <c r="AY8052" s="83"/>
      <c r="AZ8052" s="83"/>
      <c r="BA8052" s="83"/>
      <c r="BJ8052" s="54"/>
      <c r="BK8052" s="22"/>
      <c r="BL8052" s="24"/>
      <c r="BP8052" s="23"/>
      <c r="BQ8052" s="24"/>
      <c r="BR8052" s="22"/>
      <c r="BS8052" s="24"/>
      <c r="BT8052" s="24"/>
      <c r="BU8052" s="23"/>
      <c r="BV8052" s="26"/>
      <c r="BX8052" s="6"/>
      <c r="BY8052" s="24"/>
      <c r="BZ8052" s="109"/>
      <c r="CA8052" s="66"/>
      <c r="CB8052" s="5"/>
      <c r="CC8052" s="68"/>
      <c r="CD8052" s="67"/>
      <c r="CE8052" s="67"/>
      <c r="CF8052" s="64"/>
      <c r="CG8052" s="5"/>
      <c r="CH8052" s="69"/>
      <c r="CI8052" s="6"/>
      <c r="CJ8052" s="5"/>
      <c r="CK8052" s="25"/>
      <c r="CL8052" s="5"/>
      <c r="DN8052" s="14"/>
      <c r="DO8052" s="14"/>
      <c r="DP8052" s="5"/>
      <c r="DQ8052" s="25"/>
      <c r="DR8052" s="25"/>
      <c r="DS8052" s="96"/>
      <c r="DT8052" s="83"/>
      <c r="DU8052" s="14"/>
      <c r="DX8052" s="83"/>
      <c r="DY8052" s="83"/>
      <c r="DZ8052" s="83"/>
      <c r="EA8052" s="83"/>
      <c r="EJ8052" s="54"/>
      <c r="EK8052" s="22"/>
      <c r="EL8052" s="24"/>
      <c r="EP8052" s="23"/>
      <c r="EQ8052" s="24"/>
      <c r="ER8052" s="22"/>
      <c r="ES8052" s="24"/>
      <c r="ET8052" s="24"/>
      <c r="EU8052" s="23"/>
      <c r="EV8052" s="26"/>
      <c r="EX8052" s="6"/>
      <c r="EY8052" s="24"/>
      <c r="EZ8052" s="109"/>
      <c r="FA8052" s="66"/>
      <c r="FB8052" s="5"/>
      <c r="FC8052" s="68"/>
      <c r="FD8052" s="67"/>
      <c r="FE8052" s="67"/>
      <c r="FF8052" s="64"/>
      <c r="FG8052" s="5"/>
      <c r="FH8052" s="69"/>
      <c r="FI8052" s="6"/>
      <c r="FJ8052" s="5"/>
      <c r="FK8052" s="25"/>
      <c r="FL8052" s="5"/>
    </row>
    <row r="8053" spans="40:168">
      <c r="AN8053" s="14"/>
      <c r="AO8053" s="14"/>
      <c r="AP8053" s="5"/>
      <c r="AQ8053" s="25"/>
      <c r="AR8053" s="25"/>
      <c r="AS8053" s="96"/>
      <c r="AT8053" s="83"/>
      <c r="AU8053" s="14"/>
      <c r="AX8053" s="83"/>
      <c r="AY8053" s="83"/>
      <c r="AZ8053" s="83"/>
      <c r="BA8053" s="83"/>
      <c r="BJ8053" s="54"/>
      <c r="BK8053" s="22"/>
      <c r="BL8053" s="24"/>
      <c r="BP8053" s="23"/>
      <c r="BQ8053" s="24"/>
      <c r="BR8053" s="22"/>
      <c r="BS8053" s="24"/>
      <c r="BT8053" s="24"/>
      <c r="BU8053" s="23"/>
      <c r="BV8053" s="26"/>
      <c r="BX8053" s="6"/>
      <c r="BY8053" s="24"/>
      <c r="BZ8053" s="109"/>
      <c r="CA8053" s="66"/>
      <c r="CB8053" s="5"/>
      <c r="CC8053" s="68"/>
      <c r="CD8053" s="67"/>
      <c r="CE8053" s="67"/>
      <c r="CF8053" s="64"/>
      <c r="CG8053" s="5"/>
      <c r="CH8053" s="69"/>
      <c r="CI8053" s="6"/>
      <c r="CJ8053" s="5"/>
      <c r="CK8053" s="25"/>
      <c r="CL8053" s="5"/>
      <c r="DN8053" s="14"/>
      <c r="DO8053" s="14"/>
      <c r="DP8053" s="5"/>
      <c r="DQ8053" s="25"/>
      <c r="DR8053" s="25"/>
      <c r="DS8053" s="96"/>
      <c r="DT8053" s="83"/>
      <c r="DU8053" s="14"/>
      <c r="DX8053" s="83"/>
      <c r="DY8053" s="83"/>
      <c r="DZ8053" s="83"/>
      <c r="EA8053" s="83"/>
      <c r="EJ8053" s="54"/>
      <c r="EK8053" s="22"/>
      <c r="EL8053" s="24"/>
      <c r="EP8053" s="23"/>
      <c r="EQ8053" s="24"/>
      <c r="ER8053" s="22"/>
      <c r="ES8053" s="24"/>
      <c r="ET8053" s="24"/>
      <c r="EU8053" s="23"/>
      <c r="EV8053" s="26"/>
      <c r="EX8053" s="6"/>
      <c r="EY8053" s="24"/>
      <c r="EZ8053" s="109"/>
      <c r="FA8053" s="66"/>
      <c r="FB8053" s="5"/>
      <c r="FC8053" s="68"/>
      <c r="FD8053" s="67"/>
      <c r="FE8053" s="67"/>
      <c r="FF8053" s="64"/>
      <c r="FG8053" s="5"/>
      <c r="FH8053" s="69"/>
      <c r="FI8053" s="6"/>
      <c r="FJ8053" s="5"/>
      <c r="FK8053" s="25"/>
      <c r="FL8053" s="5"/>
    </row>
    <row r="8054" spans="40:168">
      <c r="AN8054" s="14"/>
      <c r="AO8054" s="14"/>
      <c r="AP8054" s="5"/>
      <c r="AQ8054" s="25"/>
      <c r="AR8054" s="25"/>
      <c r="AS8054" s="96"/>
      <c r="AT8054" s="83"/>
      <c r="AU8054" s="14"/>
      <c r="AX8054" s="83"/>
      <c r="AY8054" s="83"/>
      <c r="AZ8054" s="83"/>
      <c r="BA8054" s="83"/>
      <c r="BJ8054" s="54"/>
      <c r="BK8054" s="22"/>
      <c r="BL8054" s="24"/>
      <c r="BP8054" s="23"/>
      <c r="BQ8054" s="24"/>
      <c r="BR8054" s="22"/>
      <c r="BS8054" s="24"/>
      <c r="BT8054" s="24"/>
      <c r="BU8054" s="23"/>
      <c r="BV8054" s="26"/>
      <c r="BX8054" s="6"/>
      <c r="BY8054" s="24"/>
      <c r="BZ8054" s="109"/>
      <c r="CA8054" s="66"/>
      <c r="CB8054" s="5"/>
      <c r="CC8054" s="68"/>
      <c r="CD8054" s="67"/>
      <c r="CE8054" s="67"/>
      <c r="CF8054" s="64"/>
      <c r="CG8054" s="5"/>
      <c r="CH8054" s="69"/>
      <c r="CI8054" s="6"/>
      <c r="CJ8054" s="5"/>
      <c r="CK8054" s="25"/>
      <c r="CL8054" s="5"/>
      <c r="DN8054" s="14"/>
      <c r="DO8054" s="14"/>
      <c r="DP8054" s="5"/>
      <c r="DQ8054" s="25"/>
      <c r="DR8054" s="25"/>
      <c r="DS8054" s="96"/>
      <c r="DT8054" s="83"/>
      <c r="DU8054" s="14"/>
      <c r="DX8054" s="83"/>
      <c r="DY8054" s="83"/>
      <c r="DZ8054" s="83"/>
      <c r="EA8054" s="83"/>
      <c r="EJ8054" s="54"/>
      <c r="EK8054" s="22"/>
      <c r="EL8054" s="24"/>
      <c r="EP8054" s="23"/>
      <c r="EQ8054" s="24"/>
      <c r="ER8054" s="22"/>
      <c r="ES8054" s="24"/>
      <c r="ET8054" s="24"/>
      <c r="EU8054" s="23"/>
      <c r="EV8054" s="26"/>
      <c r="EX8054" s="6"/>
      <c r="EY8054" s="24"/>
      <c r="EZ8054" s="109"/>
      <c r="FA8054" s="66"/>
      <c r="FB8054" s="5"/>
      <c r="FC8054" s="68"/>
      <c r="FD8054" s="67"/>
      <c r="FE8054" s="67"/>
      <c r="FF8054" s="64"/>
      <c r="FG8054" s="5"/>
      <c r="FH8054" s="69"/>
      <c r="FI8054" s="6"/>
      <c r="FJ8054" s="5"/>
      <c r="FK8054" s="25"/>
      <c r="FL8054" s="5"/>
    </row>
    <row r="8055" spans="40:168">
      <c r="AN8055" s="14"/>
      <c r="AO8055" s="14"/>
      <c r="AP8055" s="5"/>
      <c r="AQ8055" s="25"/>
      <c r="AR8055" s="25"/>
      <c r="AS8055" s="96"/>
      <c r="AT8055" s="83"/>
      <c r="AU8055" s="14"/>
      <c r="AX8055" s="83"/>
      <c r="AY8055" s="83"/>
      <c r="AZ8055" s="83"/>
      <c r="BA8055" s="83"/>
      <c r="BJ8055" s="54"/>
      <c r="BK8055" s="22"/>
      <c r="BL8055" s="24"/>
      <c r="BP8055" s="23"/>
      <c r="BQ8055" s="24"/>
      <c r="BR8055" s="22"/>
      <c r="BS8055" s="24"/>
      <c r="BT8055" s="24"/>
      <c r="BU8055" s="23"/>
      <c r="BV8055" s="26"/>
      <c r="BX8055" s="6"/>
      <c r="BY8055" s="24"/>
      <c r="BZ8055" s="109"/>
      <c r="CA8055" s="66"/>
      <c r="CB8055" s="5"/>
      <c r="CC8055" s="68"/>
      <c r="CD8055" s="67"/>
      <c r="CE8055" s="67"/>
      <c r="CF8055" s="64"/>
      <c r="CG8055" s="5"/>
      <c r="CH8055" s="69"/>
      <c r="CI8055" s="6"/>
      <c r="CJ8055" s="5"/>
      <c r="CK8055" s="25"/>
      <c r="CL8055" s="5"/>
      <c r="DN8055" s="14"/>
      <c r="DO8055" s="14"/>
      <c r="DP8055" s="5"/>
      <c r="DQ8055" s="25"/>
      <c r="DR8055" s="25"/>
      <c r="DS8055" s="96"/>
      <c r="DT8055" s="83"/>
      <c r="DU8055" s="14"/>
      <c r="DX8055" s="83"/>
      <c r="DY8055" s="83"/>
      <c r="DZ8055" s="83"/>
      <c r="EA8055" s="83"/>
      <c r="EJ8055" s="54"/>
      <c r="EK8055" s="22"/>
      <c r="EL8055" s="24"/>
      <c r="EP8055" s="23"/>
      <c r="EQ8055" s="24"/>
      <c r="ER8055" s="22"/>
      <c r="ES8055" s="24"/>
      <c r="ET8055" s="24"/>
      <c r="EU8055" s="23"/>
      <c r="EV8055" s="26"/>
      <c r="EX8055" s="6"/>
      <c r="EY8055" s="24"/>
      <c r="EZ8055" s="109"/>
      <c r="FA8055" s="66"/>
      <c r="FB8055" s="5"/>
      <c r="FC8055" s="68"/>
      <c r="FD8055" s="67"/>
      <c r="FE8055" s="67"/>
      <c r="FF8055" s="64"/>
      <c r="FG8055" s="5"/>
      <c r="FH8055" s="69"/>
      <c r="FI8055" s="6"/>
      <c r="FJ8055" s="5"/>
      <c r="FK8055" s="25"/>
      <c r="FL8055" s="5"/>
    </row>
    <row r="8056" spans="40:168">
      <c r="AN8056" s="14"/>
      <c r="AO8056" s="14"/>
      <c r="AP8056" s="5"/>
      <c r="AQ8056" s="25"/>
      <c r="AR8056" s="25"/>
      <c r="AS8056" s="96"/>
      <c r="AT8056" s="83"/>
      <c r="AU8056" s="14"/>
      <c r="AX8056" s="83"/>
      <c r="AY8056" s="83"/>
      <c r="AZ8056" s="83"/>
      <c r="BA8056" s="83"/>
      <c r="BJ8056" s="54"/>
      <c r="BK8056" s="22"/>
      <c r="BL8056" s="24"/>
      <c r="BP8056" s="23"/>
      <c r="BQ8056" s="24"/>
      <c r="BR8056" s="22"/>
      <c r="BS8056" s="24"/>
      <c r="BT8056" s="24"/>
      <c r="BU8056" s="23"/>
      <c r="BV8056" s="26"/>
      <c r="BX8056" s="6"/>
      <c r="BY8056" s="24"/>
      <c r="BZ8056" s="109"/>
      <c r="CA8056" s="66"/>
      <c r="CB8056" s="5"/>
      <c r="CC8056" s="68"/>
      <c r="CD8056" s="67"/>
      <c r="CE8056" s="67"/>
      <c r="CF8056" s="64"/>
      <c r="CG8056" s="5"/>
      <c r="CH8056" s="69"/>
      <c r="CI8056" s="6"/>
      <c r="CJ8056" s="5"/>
      <c r="CK8056" s="25"/>
      <c r="CL8056" s="5"/>
      <c r="DN8056" s="14"/>
      <c r="DO8056" s="14"/>
      <c r="DP8056" s="5"/>
      <c r="DQ8056" s="25"/>
      <c r="DR8056" s="25"/>
      <c r="DS8056" s="96"/>
      <c r="DT8056" s="83"/>
      <c r="DU8056" s="14"/>
      <c r="DX8056" s="83"/>
      <c r="DY8056" s="83"/>
      <c r="DZ8056" s="83"/>
      <c r="EA8056" s="83"/>
      <c r="EJ8056" s="54"/>
      <c r="EK8056" s="22"/>
      <c r="EL8056" s="24"/>
      <c r="EP8056" s="23"/>
      <c r="EQ8056" s="24"/>
      <c r="ER8056" s="22"/>
      <c r="ES8056" s="24"/>
      <c r="ET8056" s="24"/>
      <c r="EU8056" s="23"/>
      <c r="EV8056" s="26"/>
      <c r="EX8056" s="6"/>
      <c r="EY8056" s="24"/>
      <c r="EZ8056" s="109"/>
      <c r="FA8056" s="66"/>
      <c r="FB8056" s="5"/>
      <c r="FC8056" s="68"/>
      <c r="FD8056" s="67"/>
      <c r="FE8056" s="67"/>
      <c r="FF8056" s="64"/>
      <c r="FG8056" s="5"/>
      <c r="FH8056" s="69"/>
      <c r="FI8056" s="6"/>
      <c r="FJ8056" s="5"/>
      <c r="FK8056" s="25"/>
      <c r="FL8056" s="5"/>
    </row>
    <row r="8057" spans="40:168">
      <c r="AN8057" s="14"/>
      <c r="AO8057" s="14"/>
      <c r="AP8057" s="5"/>
      <c r="AQ8057" s="25"/>
      <c r="AR8057" s="25"/>
      <c r="AS8057" s="96"/>
      <c r="AT8057" s="83"/>
      <c r="AU8057" s="14"/>
      <c r="AX8057" s="83"/>
      <c r="AY8057" s="83"/>
      <c r="AZ8057" s="83"/>
      <c r="BA8057" s="83"/>
      <c r="BJ8057" s="54"/>
      <c r="BK8057" s="22"/>
      <c r="BL8057" s="24"/>
      <c r="BP8057" s="23"/>
      <c r="BQ8057" s="24"/>
      <c r="BR8057" s="22"/>
      <c r="BS8057" s="24"/>
      <c r="BT8057" s="24"/>
      <c r="BU8057" s="23"/>
      <c r="BV8057" s="26"/>
      <c r="BX8057" s="6"/>
      <c r="BY8057" s="24"/>
      <c r="BZ8057" s="109"/>
      <c r="CA8057" s="66"/>
      <c r="CB8057" s="5"/>
      <c r="CC8057" s="68"/>
      <c r="CD8057" s="67"/>
      <c r="CE8057" s="67"/>
      <c r="CF8057" s="64"/>
      <c r="CG8057" s="5"/>
      <c r="CH8057" s="69"/>
      <c r="CI8057" s="6"/>
      <c r="CJ8057" s="5"/>
      <c r="CK8057" s="25"/>
      <c r="CL8057" s="5"/>
      <c r="DN8057" s="14"/>
      <c r="DO8057" s="14"/>
      <c r="DP8057" s="5"/>
      <c r="DQ8057" s="25"/>
      <c r="DR8057" s="25"/>
      <c r="DS8057" s="96"/>
      <c r="DT8057" s="83"/>
      <c r="DU8057" s="14"/>
      <c r="DX8057" s="83"/>
      <c r="DY8057" s="83"/>
      <c r="DZ8057" s="83"/>
      <c r="EA8057" s="83"/>
      <c r="EJ8057" s="54"/>
      <c r="EK8057" s="22"/>
      <c r="EL8057" s="24"/>
      <c r="EP8057" s="23"/>
      <c r="EQ8057" s="24"/>
      <c r="ER8057" s="22"/>
      <c r="ES8057" s="24"/>
      <c r="ET8057" s="24"/>
      <c r="EU8057" s="23"/>
      <c r="EV8057" s="26"/>
      <c r="EX8057" s="6"/>
      <c r="EY8057" s="24"/>
      <c r="EZ8057" s="109"/>
      <c r="FA8057" s="66"/>
      <c r="FB8057" s="5"/>
      <c r="FC8057" s="68"/>
      <c r="FD8057" s="67"/>
      <c r="FE8057" s="67"/>
      <c r="FF8057" s="64"/>
      <c r="FG8057" s="5"/>
      <c r="FH8057" s="69"/>
      <c r="FI8057" s="6"/>
      <c r="FJ8057" s="5"/>
      <c r="FK8057" s="25"/>
      <c r="FL8057" s="5"/>
    </row>
    <row r="8058" spans="40:168">
      <c r="AN8058" s="14"/>
      <c r="AO8058" s="14"/>
      <c r="AP8058" s="5"/>
      <c r="AQ8058" s="25"/>
      <c r="AR8058" s="25"/>
      <c r="AS8058" s="96"/>
      <c r="AT8058" s="83"/>
      <c r="AU8058" s="14"/>
      <c r="AX8058" s="83"/>
      <c r="AY8058" s="83"/>
      <c r="AZ8058" s="83"/>
      <c r="BA8058" s="83"/>
      <c r="BJ8058" s="54"/>
      <c r="BK8058" s="22"/>
      <c r="BL8058" s="24"/>
      <c r="BP8058" s="23"/>
      <c r="BQ8058" s="24"/>
      <c r="BR8058" s="22"/>
      <c r="BS8058" s="24"/>
      <c r="BT8058" s="24"/>
      <c r="BU8058" s="23"/>
      <c r="BV8058" s="26"/>
      <c r="BX8058" s="6"/>
      <c r="BY8058" s="24"/>
      <c r="BZ8058" s="109"/>
      <c r="CA8058" s="66"/>
      <c r="CB8058" s="5"/>
      <c r="CC8058" s="68"/>
      <c r="CD8058" s="67"/>
      <c r="CE8058" s="67"/>
      <c r="CF8058" s="64"/>
      <c r="CG8058" s="5"/>
      <c r="CH8058" s="69"/>
      <c r="CI8058" s="6"/>
      <c r="CJ8058" s="5"/>
      <c r="CK8058" s="25"/>
      <c r="CL8058" s="5"/>
      <c r="DN8058" s="14"/>
      <c r="DO8058" s="14"/>
      <c r="DP8058" s="5"/>
      <c r="DQ8058" s="25"/>
      <c r="DR8058" s="25"/>
      <c r="DS8058" s="96"/>
      <c r="DT8058" s="83"/>
      <c r="DU8058" s="14"/>
      <c r="DX8058" s="83"/>
      <c r="DY8058" s="83"/>
      <c r="DZ8058" s="83"/>
      <c r="EA8058" s="83"/>
      <c r="EJ8058" s="54"/>
      <c r="EK8058" s="22"/>
      <c r="EL8058" s="24"/>
      <c r="EP8058" s="23"/>
      <c r="EQ8058" s="24"/>
      <c r="ER8058" s="22"/>
      <c r="ES8058" s="24"/>
      <c r="ET8058" s="24"/>
      <c r="EU8058" s="23"/>
      <c r="EV8058" s="26"/>
      <c r="EX8058" s="6"/>
      <c r="EY8058" s="24"/>
      <c r="EZ8058" s="109"/>
      <c r="FA8058" s="66"/>
      <c r="FB8058" s="5"/>
      <c r="FC8058" s="68"/>
      <c r="FD8058" s="67"/>
      <c r="FE8058" s="67"/>
      <c r="FF8058" s="64"/>
      <c r="FG8058" s="5"/>
      <c r="FH8058" s="69"/>
      <c r="FI8058" s="6"/>
      <c r="FJ8058" s="5"/>
      <c r="FK8058" s="25"/>
      <c r="FL8058" s="5"/>
    </row>
    <row r="8059" spans="40:168">
      <c r="AN8059" s="14"/>
      <c r="AO8059" s="14"/>
      <c r="AP8059" s="5"/>
      <c r="AQ8059" s="25"/>
      <c r="AR8059" s="25"/>
      <c r="AS8059" s="96"/>
      <c r="AT8059" s="83"/>
      <c r="AU8059" s="14"/>
      <c r="AX8059" s="83"/>
      <c r="AY8059" s="83"/>
      <c r="AZ8059" s="83"/>
      <c r="BA8059" s="83"/>
      <c r="BJ8059" s="54"/>
      <c r="BK8059" s="22"/>
      <c r="BL8059" s="24"/>
      <c r="BP8059" s="23"/>
      <c r="BQ8059" s="24"/>
      <c r="BR8059" s="22"/>
      <c r="BS8059" s="24"/>
      <c r="BT8059" s="24"/>
      <c r="BU8059" s="23"/>
      <c r="BV8059" s="26"/>
      <c r="BX8059" s="6"/>
      <c r="BY8059" s="24"/>
      <c r="BZ8059" s="109"/>
      <c r="CA8059" s="66"/>
      <c r="CB8059" s="5"/>
      <c r="CC8059" s="68"/>
      <c r="CD8059" s="67"/>
      <c r="CE8059" s="67"/>
      <c r="CF8059" s="64"/>
      <c r="CG8059" s="5"/>
      <c r="CH8059" s="69"/>
      <c r="CI8059" s="6"/>
      <c r="CJ8059" s="5"/>
      <c r="CK8059" s="25"/>
      <c r="CL8059" s="5"/>
      <c r="DN8059" s="14"/>
      <c r="DO8059" s="14"/>
      <c r="DP8059" s="5"/>
      <c r="DQ8059" s="25"/>
      <c r="DR8059" s="25"/>
      <c r="DS8059" s="96"/>
      <c r="DT8059" s="83"/>
      <c r="DU8059" s="14"/>
      <c r="DX8059" s="83"/>
      <c r="DY8059" s="83"/>
      <c r="DZ8059" s="83"/>
      <c r="EA8059" s="83"/>
      <c r="EJ8059" s="54"/>
      <c r="EK8059" s="22"/>
      <c r="EL8059" s="24"/>
      <c r="EP8059" s="23"/>
      <c r="EQ8059" s="24"/>
      <c r="ER8059" s="22"/>
      <c r="ES8059" s="24"/>
      <c r="ET8059" s="24"/>
      <c r="EU8059" s="23"/>
      <c r="EV8059" s="26"/>
      <c r="EX8059" s="6"/>
      <c r="EY8059" s="24"/>
      <c r="EZ8059" s="109"/>
      <c r="FA8059" s="66"/>
      <c r="FB8059" s="5"/>
      <c r="FC8059" s="68"/>
      <c r="FD8059" s="67"/>
      <c r="FE8059" s="67"/>
      <c r="FF8059" s="64"/>
      <c r="FG8059" s="5"/>
      <c r="FH8059" s="69"/>
      <c r="FI8059" s="6"/>
      <c r="FJ8059" s="5"/>
      <c r="FK8059" s="25"/>
      <c r="FL8059" s="5"/>
    </row>
    <row r="8060" spans="40:168">
      <c r="AN8060" s="14"/>
      <c r="AO8060" s="14"/>
      <c r="AP8060" s="5"/>
      <c r="AQ8060" s="25"/>
      <c r="AR8060" s="25"/>
      <c r="AS8060" s="96"/>
      <c r="AT8060" s="83"/>
      <c r="AU8060" s="14"/>
      <c r="AX8060" s="83"/>
      <c r="AY8060" s="83"/>
      <c r="AZ8060" s="83"/>
      <c r="BA8060" s="83"/>
      <c r="BJ8060" s="54"/>
      <c r="BK8060" s="22"/>
      <c r="BL8060" s="24"/>
      <c r="BP8060" s="23"/>
      <c r="BQ8060" s="24"/>
      <c r="BR8060" s="22"/>
      <c r="BS8060" s="24"/>
      <c r="BT8060" s="24"/>
      <c r="BU8060" s="23"/>
      <c r="BV8060" s="26"/>
      <c r="BX8060" s="6"/>
      <c r="BY8060" s="24"/>
      <c r="BZ8060" s="109"/>
      <c r="CA8060" s="66"/>
      <c r="CB8060" s="5"/>
      <c r="CC8060" s="68"/>
      <c r="CD8060" s="67"/>
      <c r="CE8060" s="67"/>
      <c r="CF8060" s="64"/>
      <c r="CG8060" s="5"/>
      <c r="CH8060" s="69"/>
      <c r="CI8060" s="6"/>
      <c r="CJ8060" s="5"/>
      <c r="CK8060" s="25"/>
      <c r="CL8060" s="5"/>
      <c r="DN8060" s="14"/>
      <c r="DO8060" s="14"/>
      <c r="DP8060" s="5"/>
      <c r="DQ8060" s="25"/>
      <c r="DR8060" s="25"/>
      <c r="DS8060" s="96"/>
      <c r="DT8060" s="83"/>
      <c r="DU8060" s="14"/>
      <c r="DX8060" s="83"/>
      <c r="DY8060" s="83"/>
      <c r="DZ8060" s="83"/>
      <c r="EA8060" s="83"/>
      <c r="EJ8060" s="54"/>
      <c r="EK8060" s="22"/>
      <c r="EL8060" s="24"/>
      <c r="EP8060" s="23"/>
      <c r="EQ8060" s="24"/>
      <c r="ER8060" s="22"/>
      <c r="ES8060" s="24"/>
      <c r="ET8060" s="24"/>
      <c r="EU8060" s="23"/>
      <c r="EV8060" s="26"/>
      <c r="EX8060" s="6"/>
      <c r="EY8060" s="24"/>
      <c r="EZ8060" s="109"/>
      <c r="FA8060" s="66"/>
      <c r="FB8060" s="5"/>
      <c r="FC8060" s="68"/>
      <c r="FD8060" s="67"/>
      <c r="FE8060" s="67"/>
      <c r="FF8060" s="64"/>
      <c r="FG8060" s="5"/>
      <c r="FH8060" s="69"/>
      <c r="FI8060" s="6"/>
      <c r="FJ8060" s="5"/>
      <c r="FK8060" s="25"/>
      <c r="FL8060" s="5"/>
    </row>
    <row r="8061" spans="40:168">
      <c r="AN8061" s="14"/>
      <c r="AO8061" s="14"/>
      <c r="AP8061" s="5"/>
      <c r="AQ8061" s="25"/>
      <c r="AR8061" s="25"/>
      <c r="AS8061" s="96"/>
      <c r="AT8061" s="83"/>
      <c r="AU8061" s="14"/>
      <c r="AX8061" s="83"/>
      <c r="AY8061" s="83"/>
      <c r="AZ8061" s="83"/>
      <c r="BA8061" s="83"/>
      <c r="BJ8061" s="54"/>
      <c r="BK8061" s="22"/>
      <c r="BL8061" s="24"/>
      <c r="BP8061" s="23"/>
      <c r="BQ8061" s="24"/>
      <c r="BR8061" s="22"/>
      <c r="BS8061" s="24"/>
      <c r="BT8061" s="24"/>
      <c r="BU8061" s="23"/>
      <c r="BV8061" s="26"/>
      <c r="BX8061" s="6"/>
      <c r="BY8061" s="24"/>
      <c r="BZ8061" s="109"/>
      <c r="CA8061" s="66"/>
      <c r="CB8061" s="5"/>
      <c r="CC8061" s="68"/>
      <c r="CD8061" s="67"/>
      <c r="CE8061" s="67"/>
      <c r="CF8061" s="64"/>
      <c r="CG8061" s="5"/>
      <c r="CH8061" s="69"/>
      <c r="CI8061" s="6"/>
      <c r="CJ8061" s="5"/>
      <c r="CK8061" s="25"/>
      <c r="CL8061" s="5"/>
      <c r="DN8061" s="14"/>
      <c r="DO8061" s="14"/>
      <c r="DP8061" s="5"/>
      <c r="DQ8061" s="25"/>
      <c r="DR8061" s="25"/>
      <c r="DS8061" s="96"/>
      <c r="DT8061" s="83"/>
      <c r="DU8061" s="14"/>
      <c r="DX8061" s="83"/>
      <c r="DY8061" s="83"/>
      <c r="DZ8061" s="83"/>
      <c r="EA8061" s="83"/>
      <c r="EJ8061" s="54"/>
      <c r="EK8061" s="22"/>
      <c r="EL8061" s="24"/>
      <c r="EP8061" s="23"/>
      <c r="EQ8061" s="24"/>
      <c r="ER8061" s="22"/>
      <c r="ES8061" s="24"/>
      <c r="ET8061" s="24"/>
      <c r="EU8061" s="23"/>
      <c r="EV8061" s="26"/>
      <c r="EX8061" s="6"/>
      <c r="EY8061" s="24"/>
      <c r="EZ8061" s="109"/>
      <c r="FA8061" s="66"/>
      <c r="FB8061" s="5"/>
      <c r="FC8061" s="68"/>
      <c r="FD8061" s="67"/>
      <c r="FE8061" s="67"/>
      <c r="FF8061" s="64"/>
      <c r="FG8061" s="5"/>
      <c r="FH8061" s="69"/>
      <c r="FI8061" s="6"/>
      <c r="FJ8061" s="5"/>
      <c r="FK8061" s="25"/>
      <c r="FL8061" s="5"/>
    </row>
    <row r="8062" spans="40:168">
      <c r="AN8062" s="14"/>
      <c r="AO8062" s="14"/>
      <c r="AP8062" s="5"/>
      <c r="AQ8062" s="25"/>
      <c r="AR8062" s="25"/>
      <c r="AS8062" s="96"/>
      <c r="AT8062" s="83"/>
      <c r="AU8062" s="14"/>
      <c r="AX8062" s="83"/>
      <c r="AY8062" s="83"/>
      <c r="AZ8062" s="83"/>
      <c r="BA8062" s="83"/>
      <c r="BJ8062" s="54"/>
      <c r="BK8062" s="22"/>
      <c r="BL8062" s="24"/>
      <c r="BP8062" s="23"/>
      <c r="BQ8062" s="24"/>
      <c r="BR8062" s="22"/>
      <c r="BS8062" s="24"/>
      <c r="BT8062" s="24"/>
      <c r="BU8062" s="23"/>
      <c r="BV8062" s="26"/>
      <c r="BX8062" s="6"/>
      <c r="BY8062" s="24"/>
      <c r="BZ8062" s="109"/>
      <c r="CA8062" s="66"/>
      <c r="CB8062" s="5"/>
      <c r="CC8062" s="68"/>
      <c r="CD8062" s="67"/>
      <c r="CE8062" s="67"/>
      <c r="CF8062" s="64"/>
      <c r="CG8062" s="5"/>
      <c r="CH8062" s="69"/>
      <c r="CI8062" s="6"/>
      <c r="CJ8062" s="5"/>
      <c r="CK8062" s="25"/>
      <c r="CL8062" s="5"/>
      <c r="DN8062" s="14"/>
      <c r="DO8062" s="14"/>
      <c r="DP8062" s="5"/>
      <c r="DQ8062" s="25"/>
      <c r="DR8062" s="25"/>
      <c r="DS8062" s="96"/>
      <c r="DT8062" s="83"/>
      <c r="DU8062" s="14"/>
      <c r="DX8062" s="83"/>
      <c r="DY8062" s="83"/>
      <c r="DZ8062" s="83"/>
      <c r="EA8062" s="83"/>
      <c r="EJ8062" s="54"/>
      <c r="EK8062" s="22"/>
      <c r="EL8062" s="24"/>
      <c r="EP8062" s="23"/>
      <c r="EQ8062" s="24"/>
      <c r="ER8062" s="22"/>
      <c r="ES8062" s="24"/>
      <c r="ET8062" s="24"/>
      <c r="EU8062" s="23"/>
      <c r="EV8062" s="26"/>
      <c r="EX8062" s="6"/>
      <c r="EY8062" s="24"/>
      <c r="EZ8062" s="109"/>
      <c r="FA8062" s="66"/>
      <c r="FB8062" s="5"/>
      <c r="FC8062" s="68"/>
      <c r="FD8062" s="67"/>
      <c r="FE8062" s="67"/>
      <c r="FF8062" s="64"/>
      <c r="FG8062" s="5"/>
      <c r="FH8062" s="69"/>
      <c r="FI8062" s="6"/>
      <c r="FJ8062" s="5"/>
      <c r="FK8062" s="25"/>
      <c r="FL8062" s="5"/>
    </row>
    <row r="8063" spans="40:168">
      <c r="AN8063" s="14"/>
      <c r="AO8063" s="14"/>
      <c r="AP8063" s="5"/>
      <c r="AQ8063" s="25"/>
      <c r="AR8063" s="25"/>
      <c r="AS8063" s="96"/>
      <c r="AT8063" s="83"/>
      <c r="AU8063" s="14"/>
      <c r="AX8063" s="83"/>
      <c r="AY8063" s="83"/>
      <c r="AZ8063" s="83"/>
      <c r="BA8063" s="83"/>
      <c r="BJ8063" s="54"/>
      <c r="BK8063" s="22"/>
      <c r="BL8063" s="24"/>
      <c r="BP8063" s="23"/>
      <c r="BQ8063" s="24"/>
      <c r="BR8063" s="22"/>
      <c r="BS8063" s="24"/>
      <c r="BT8063" s="24"/>
      <c r="BU8063" s="23"/>
      <c r="BV8063" s="26"/>
      <c r="BX8063" s="6"/>
      <c r="BY8063" s="24"/>
      <c r="BZ8063" s="109"/>
      <c r="CA8063" s="66"/>
      <c r="CB8063" s="5"/>
      <c r="CC8063" s="68"/>
      <c r="CD8063" s="67"/>
      <c r="CE8063" s="67"/>
      <c r="CF8063" s="64"/>
      <c r="CG8063" s="5"/>
      <c r="CH8063" s="69"/>
      <c r="CI8063" s="6"/>
      <c r="CJ8063" s="5"/>
      <c r="CK8063" s="25"/>
      <c r="CL8063" s="5"/>
      <c r="DN8063" s="14"/>
      <c r="DO8063" s="14"/>
      <c r="DP8063" s="5"/>
      <c r="DQ8063" s="25"/>
      <c r="DR8063" s="25"/>
      <c r="DS8063" s="96"/>
      <c r="DT8063" s="83"/>
      <c r="DU8063" s="14"/>
      <c r="DX8063" s="83"/>
      <c r="DY8063" s="83"/>
      <c r="DZ8063" s="83"/>
      <c r="EA8063" s="83"/>
      <c r="EJ8063" s="54"/>
      <c r="EK8063" s="22"/>
      <c r="EL8063" s="24"/>
      <c r="EP8063" s="23"/>
      <c r="EQ8063" s="24"/>
      <c r="ER8063" s="22"/>
      <c r="ES8063" s="24"/>
      <c r="ET8063" s="24"/>
      <c r="EU8063" s="23"/>
      <c r="EV8063" s="26"/>
      <c r="EX8063" s="6"/>
      <c r="EY8063" s="24"/>
      <c r="EZ8063" s="109"/>
      <c r="FA8063" s="66"/>
      <c r="FB8063" s="5"/>
      <c r="FC8063" s="68"/>
      <c r="FD8063" s="67"/>
      <c r="FE8063" s="67"/>
      <c r="FF8063" s="64"/>
      <c r="FG8063" s="5"/>
      <c r="FH8063" s="69"/>
      <c r="FI8063" s="6"/>
      <c r="FJ8063" s="5"/>
      <c r="FK8063" s="25"/>
      <c r="FL8063" s="5"/>
    </row>
    <row r="8064" spans="40:168">
      <c r="AN8064" s="14"/>
      <c r="AO8064" s="14"/>
      <c r="AP8064" s="5"/>
      <c r="AQ8064" s="25"/>
      <c r="AR8064" s="25"/>
      <c r="AS8064" s="96"/>
      <c r="AT8064" s="83"/>
      <c r="AU8064" s="14"/>
      <c r="AX8064" s="83"/>
      <c r="AY8064" s="83"/>
      <c r="AZ8064" s="83"/>
      <c r="BA8064" s="83"/>
      <c r="BJ8064" s="54"/>
      <c r="BK8064" s="22"/>
      <c r="BL8064" s="24"/>
      <c r="BP8064" s="23"/>
      <c r="BQ8064" s="24"/>
      <c r="BR8064" s="22"/>
      <c r="BS8064" s="24"/>
      <c r="BT8064" s="24"/>
      <c r="BU8064" s="23"/>
      <c r="BV8064" s="26"/>
      <c r="BX8064" s="6"/>
      <c r="BY8064" s="24"/>
      <c r="BZ8064" s="109"/>
      <c r="CA8064" s="66"/>
      <c r="CB8064" s="5"/>
      <c r="CC8064" s="68"/>
      <c r="CD8064" s="67"/>
      <c r="CE8064" s="67"/>
      <c r="CF8064" s="64"/>
      <c r="CG8064" s="5"/>
      <c r="CH8064" s="69"/>
      <c r="CI8064" s="6"/>
      <c r="CJ8064" s="5"/>
      <c r="CK8064" s="25"/>
      <c r="CL8064" s="5"/>
      <c r="DN8064" s="14"/>
      <c r="DO8064" s="14"/>
      <c r="DP8064" s="5"/>
      <c r="DQ8064" s="25"/>
      <c r="DR8064" s="25"/>
      <c r="DS8064" s="96"/>
      <c r="DT8064" s="83"/>
      <c r="DU8064" s="14"/>
      <c r="DX8064" s="83"/>
      <c r="DY8064" s="83"/>
      <c r="DZ8064" s="83"/>
      <c r="EA8064" s="83"/>
      <c r="EJ8064" s="54"/>
      <c r="EK8064" s="22"/>
      <c r="EL8064" s="24"/>
      <c r="EP8064" s="23"/>
      <c r="EQ8064" s="24"/>
      <c r="ER8064" s="22"/>
      <c r="ES8064" s="24"/>
      <c r="ET8064" s="24"/>
      <c r="EU8064" s="23"/>
      <c r="EV8064" s="26"/>
      <c r="EX8064" s="6"/>
      <c r="EY8064" s="24"/>
      <c r="EZ8064" s="109"/>
      <c r="FA8064" s="66"/>
      <c r="FB8064" s="5"/>
      <c r="FC8064" s="68"/>
      <c r="FD8064" s="67"/>
      <c r="FE8064" s="67"/>
      <c r="FF8064" s="64"/>
      <c r="FG8064" s="5"/>
      <c r="FH8064" s="69"/>
      <c r="FI8064" s="6"/>
      <c r="FJ8064" s="5"/>
      <c r="FK8064" s="25"/>
      <c r="FL8064" s="5"/>
    </row>
    <row r="8065" spans="40:168">
      <c r="AN8065" s="14"/>
      <c r="AO8065" s="14"/>
      <c r="AP8065" s="5"/>
      <c r="AQ8065" s="25"/>
      <c r="AR8065" s="25"/>
      <c r="AS8065" s="96"/>
      <c r="AT8065" s="83"/>
      <c r="AU8065" s="14"/>
      <c r="AX8065" s="83"/>
      <c r="AY8065" s="83"/>
      <c r="AZ8065" s="83"/>
      <c r="BA8065" s="83"/>
      <c r="BJ8065" s="54"/>
      <c r="BK8065" s="22"/>
      <c r="BL8065" s="24"/>
      <c r="BP8065" s="23"/>
      <c r="BQ8065" s="24"/>
      <c r="BR8065" s="22"/>
      <c r="BS8065" s="24"/>
      <c r="BT8065" s="24"/>
      <c r="BU8065" s="23"/>
      <c r="BV8065" s="26"/>
      <c r="BX8065" s="6"/>
      <c r="BY8065" s="24"/>
      <c r="BZ8065" s="109"/>
      <c r="CA8065" s="66"/>
      <c r="CB8065" s="5"/>
      <c r="CC8065" s="68"/>
      <c r="CD8065" s="67"/>
      <c r="CE8065" s="67"/>
      <c r="CF8065" s="64"/>
      <c r="CG8065" s="5"/>
      <c r="CH8065" s="69"/>
      <c r="CI8065" s="6"/>
      <c r="CJ8065" s="5"/>
      <c r="CK8065" s="25"/>
      <c r="CL8065" s="5"/>
      <c r="DN8065" s="14"/>
      <c r="DO8065" s="14"/>
      <c r="DP8065" s="5"/>
      <c r="DQ8065" s="25"/>
      <c r="DR8065" s="25"/>
      <c r="DS8065" s="96"/>
      <c r="DT8065" s="83"/>
      <c r="DU8065" s="14"/>
      <c r="DX8065" s="83"/>
      <c r="DY8065" s="83"/>
      <c r="DZ8065" s="83"/>
      <c r="EA8065" s="83"/>
      <c r="EJ8065" s="54"/>
      <c r="EK8065" s="22"/>
      <c r="EL8065" s="24"/>
      <c r="EP8065" s="23"/>
      <c r="EQ8065" s="24"/>
      <c r="ER8065" s="22"/>
      <c r="ES8065" s="24"/>
      <c r="ET8065" s="24"/>
      <c r="EU8065" s="23"/>
      <c r="EV8065" s="26"/>
      <c r="EX8065" s="6"/>
      <c r="EY8065" s="24"/>
      <c r="EZ8065" s="109"/>
      <c r="FA8065" s="66"/>
      <c r="FB8065" s="5"/>
      <c r="FC8065" s="68"/>
      <c r="FD8065" s="67"/>
      <c r="FE8065" s="67"/>
      <c r="FF8065" s="64"/>
      <c r="FG8065" s="5"/>
      <c r="FH8065" s="69"/>
      <c r="FI8065" s="6"/>
      <c r="FJ8065" s="5"/>
      <c r="FK8065" s="25"/>
      <c r="FL8065" s="5"/>
    </row>
    <row r="8066" spans="40:168">
      <c r="AN8066" s="14"/>
      <c r="AO8066" s="14"/>
      <c r="AP8066" s="5"/>
      <c r="AQ8066" s="25"/>
      <c r="AR8066" s="25"/>
      <c r="AS8066" s="96"/>
      <c r="AT8066" s="83"/>
      <c r="AU8066" s="14"/>
      <c r="AX8066" s="83"/>
      <c r="AY8066" s="83"/>
      <c r="AZ8066" s="83"/>
      <c r="BA8066" s="83"/>
      <c r="BJ8066" s="54"/>
      <c r="BK8066" s="22"/>
      <c r="BL8066" s="24"/>
      <c r="BP8066" s="23"/>
      <c r="BQ8066" s="24"/>
      <c r="BR8066" s="22"/>
      <c r="BS8066" s="24"/>
      <c r="BT8066" s="24"/>
      <c r="BU8066" s="23"/>
      <c r="BV8066" s="26"/>
      <c r="BX8066" s="6"/>
      <c r="BY8066" s="24"/>
      <c r="BZ8066" s="109"/>
      <c r="CA8066" s="66"/>
      <c r="CB8066" s="5"/>
      <c r="CC8066" s="68"/>
      <c r="CD8066" s="67"/>
      <c r="CE8066" s="67"/>
      <c r="CF8066" s="64"/>
      <c r="CG8066" s="5"/>
      <c r="CH8066" s="69"/>
      <c r="CI8066" s="6"/>
      <c r="CJ8066" s="5"/>
      <c r="CK8066" s="25"/>
      <c r="CL8066" s="5"/>
      <c r="DN8066" s="14"/>
      <c r="DO8066" s="14"/>
      <c r="DP8066" s="5"/>
      <c r="DQ8066" s="25"/>
      <c r="DR8066" s="25"/>
      <c r="DS8066" s="96"/>
      <c r="DT8066" s="83"/>
      <c r="DU8066" s="14"/>
      <c r="DX8066" s="83"/>
      <c r="DY8066" s="83"/>
      <c r="DZ8066" s="83"/>
      <c r="EA8066" s="83"/>
      <c r="EJ8066" s="54"/>
      <c r="EK8066" s="22"/>
      <c r="EL8066" s="24"/>
      <c r="EP8066" s="23"/>
      <c r="EQ8066" s="24"/>
      <c r="ER8066" s="22"/>
      <c r="ES8066" s="24"/>
      <c r="ET8066" s="24"/>
      <c r="EU8066" s="23"/>
      <c r="EV8066" s="26"/>
      <c r="EX8066" s="6"/>
      <c r="EY8066" s="24"/>
      <c r="EZ8066" s="109"/>
      <c r="FA8066" s="66"/>
      <c r="FB8066" s="5"/>
      <c r="FC8066" s="68"/>
      <c r="FD8066" s="67"/>
      <c r="FE8066" s="67"/>
      <c r="FF8066" s="64"/>
      <c r="FG8066" s="5"/>
      <c r="FH8066" s="69"/>
      <c r="FI8066" s="6"/>
      <c r="FJ8066" s="5"/>
      <c r="FK8066" s="25"/>
      <c r="FL8066" s="5"/>
    </row>
    <row r="8067" spans="40:168">
      <c r="AN8067" s="14"/>
      <c r="AO8067" s="14"/>
      <c r="AP8067" s="5"/>
      <c r="AQ8067" s="25"/>
      <c r="AR8067" s="25"/>
      <c r="AS8067" s="96"/>
      <c r="AT8067" s="83"/>
      <c r="AU8067" s="14"/>
      <c r="AX8067" s="83"/>
      <c r="AY8067" s="83"/>
      <c r="AZ8067" s="83"/>
      <c r="BA8067" s="83"/>
      <c r="BJ8067" s="54"/>
      <c r="BK8067" s="22"/>
      <c r="BL8067" s="24"/>
      <c r="BP8067" s="23"/>
      <c r="BQ8067" s="24"/>
      <c r="BR8067" s="22"/>
      <c r="BS8067" s="24"/>
      <c r="BT8067" s="24"/>
      <c r="BU8067" s="23"/>
      <c r="BV8067" s="26"/>
      <c r="BX8067" s="6"/>
      <c r="BY8067" s="24"/>
      <c r="BZ8067" s="109"/>
      <c r="CA8067" s="66"/>
      <c r="CB8067" s="5"/>
      <c r="CC8067" s="68"/>
      <c r="CD8067" s="67"/>
      <c r="CE8067" s="67"/>
      <c r="CF8067" s="64"/>
      <c r="CG8067" s="5"/>
      <c r="CH8067" s="69"/>
      <c r="CI8067" s="6"/>
      <c r="CJ8067" s="5"/>
      <c r="CK8067" s="25"/>
      <c r="CL8067" s="5"/>
      <c r="DN8067" s="14"/>
      <c r="DO8067" s="14"/>
      <c r="DP8067" s="5"/>
      <c r="DQ8067" s="25"/>
      <c r="DR8067" s="25"/>
      <c r="DS8067" s="96"/>
      <c r="DT8067" s="83"/>
      <c r="DU8067" s="14"/>
      <c r="DX8067" s="83"/>
      <c r="DY8067" s="83"/>
      <c r="DZ8067" s="83"/>
      <c r="EA8067" s="83"/>
      <c r="EJ8067" s="54"/>
      <c r="EK8067" s="22"/>
      <c r="EL8067" s="24"/>
      <c r="EP8067" s="23"/>
      <c r="EQ8067" s="24"/>
      <c r="ER8067" s="22"/>
      <c r="ES8067" s="24"/>
      <c r="ET8067" s="24"/>
      <c r="EU8067" s="23"/>
      <c r="EV8067" s="26"/>
      <c r="EX8067" s="6"/>
      <c r="EY8067" s="24"/>
      <c r="EZ8067" s="109"/>
      <c r="FA8067" s="66"/>
      <c r="FB8067" s="5"/>
      <c r="FC8067" s="68"/>
      <c r="FD8067" s="67"/>
      <c r="FE8067" s="67"/>
      <c r="FF8067" s="64"/>
      <c r="FG8067" s="5"/>
      <c r="FH8067" s="69"/>
      <c r="FI8067" s="6"/>
      <c r="FJ8067" s="5"/>
      <c r="FK8067" s="25"/>
      <c r="FL8067" s="5"/>
    </row>
    <row r="8068" spans="40:168">
      <c r="AN8068" s="14"/>
      <c r="AO8068" s="14"/>
      <c r="AP8068" s="5"/>
      <c r="AQ8068" s="25"/>
      <c r="AR8068" s="25"/>
      <c r="AS8068" s="96"/>
      <c r="AT8068" s="83"/>
      <c r="AU8068" s="14"/>
      <c r="AX8068" s="83"/>
      <c r="AY8068" s="83"/>
      <c r="AZ8068" s="83"/>
      <c r="BA8068" s="83"/>
      <c r="BJ8068" s="54"/>
      <c r="BK8068" s="22"/>
      <c r="BL8068" s="24"/>
      <c r="BP8068" s="23"/>
      <c r="BQ8068" s="24"/>
      <c r="BR8068" s="22"/>
      <c r="BS8068" s="24"/>
      <c r="BT8068" s="24"/>
      <c r="BU8068" s="23"/>
      <c r="BV8068" s="26"/>
      <c r="BX8068" s="6"/>
      <c r="BY8068" s="24"/>
      <c r="BZ8068" s="109"/>
      <c r="CA8068" s="66"/>
      <c r="CB8068" s="5"/>
      <c r="CC8068" s="68"/>
      <c r="CD8068" s="67"/>
      <c r="CE8068" s="67"/>
      <c r="CF8068" s="64"/>
      <c r="CG8068" s="5"/>
      <c r="CH8068" s="69"/>
      <c r="CI8068" s="6"/>
      <c r="CJ8068" s="5"/>
      <c r="CK8068" s="25"/>
      <c r="CL8068" s="5"/>
      <c r="DN8068" s="14"/>
      <c r="DO8068" s="14"/>
      <c r="DP8068" s="5"/>
      <c r="DQ8068" s="25"/>
      <c r="DR8068" s="25"/>
      <c r="DS8068" s="96"/>
      <c r="DT8068" s="83"/>
      <c r="DU8068" s="14"/>
      <c r="DX8068" s="83"/>
      <c r="DY8068" s="83"/>
      <c r="DZ8068" s="83"/>
      <c r="EA8068" s="83"/>
      <c r="EJ8068" s="54"/>
      <c r="EK8068" s="22"/>
      <c r="EL8068" s="24"/>
      <c r="EP8068" s="23"/>
      <c r="EQ8068" s="24"/>
      <c r="ER8068" s="22"/>
      <c r="ES8068" s="24"/>
      <c r="ET8068" s="24"/>
      <c r="EU8068" s="23"/>
      <c r="EV8068" s="26"/>
      <c r="EX8068" s="6"/>
      <c r="EY8068" s="24"/>
      <c r="EZ8068" s="109"/>
      <c r="FA8068" s="66"/>
      <c r="FB8068" s="5"/>
      <c r="FC8068" s="68"/>
      <c r="FD8068" s="67"/>
      <c r="FE8068" s="67"/>
      <c r="FF8068" s="64"/>
      <c r="FG8068" s="5"/>
      <c r="FH8068" s="69"/>
      <c r="FI8068" s="6"/>
      <c r="FJ8068" s="5"/>
      <c r="FK8068" s="25"/>
      <c r="FL8068" s="5"/>
    </row>
    <row r="8069" spans="40:168">
      <c r="AN8069" s="14"/>
      <c r="AO8069" s="14"/>
      <c r="AP8069" s="5"/>
      <c r="AQ8069" s="25"/>
      <c r="AR8069" s="25"/>
      <c r="AS8069" s="96"/>
      <c r="AT8069" s="83"/>
      <c r="AU8069" s="14"/>
      <c r="AX8069" s="83"/>
      <c r="AY8069" s="83"/>
      <c r="AZ8069" s="83"/>
      <c r="BA8069" s="83"/>
      <c r="BJ8069" s="54"/>
      <c r="BK8069" s="22"/>
      <c r="BL8069" s="24"/>
      <c r="BP8069" s="23"/>
      <c r="BQ8069" s="24"/>
      <c r="BR8069" s="22"/>
      <c r="BS8069" s="24"/>
      <c r="BT8069" s="24"/>
      <c r="BU8069" s="23"/>
      <c r="BV8069" s="26"/>
      <c r="BX8069" s="6"/>
      <c r="BY8069" s="24"/>
      <c r="BZ8069" s="109"/>
      <c r="CA8069" s="66"/>
      <c r="CB8069" s="5"/>
      <c r="CC8069" s="68"/>
      <c r="CD8069" s="67"/>
      <c r="CE8069" s="67"/>
      <c r="CF8069" s="64"/>
      <c r="CG8069" s="5"/>
      <c r="CH8069" s="69"/>
      <c r="CI8069" s="6"/>
      <c r="CJ8069" s="5"/>
      <c r="CK8069" s="25"/>
      <c r="CL8069" s="5"/>
      <c r="DN8069" s="14"/>
      <c r="DO8069" s="14"/>
      <c r="DP8069" s="5"/>
      <c r="DQ8069" s="25"/>
      <c r="DR8069" s="25"/>
      <c r="DS8069" s="96"/>
      <c r="DT8069" s="83"/>
      <c r="DU8069" s="14"/>
      <c r="DX8069" s="83"/>
      <c r="DY8069" s="83"/>
      <c r="DZ8069" s="83"/>
      <c r="EA8069" s="83"/>
      <c r="EJ8069" s="54"/>
      <c r="EK8069" s="22"/>
      <c r="EL8069" s="24"/>
      <c r="EP8069" s="23"/>
      <c r="EQ8069" s="24"/>
      <c r="ER8069" s="22"/>
      <c r="ES8069" s="24"/>
      <c r="ET8069" s="24"/>
      <c r="EU8069" s="23"/>
      <c r="EV8069" s="26"/>
      <c r="EX8069" s="6"/>
      <c r="EY8069" s="24"/>
      <c r="EZ8069" s="109"/>
      <c r="FA8069" s="66"/>
      <c r="FB8069" s="5"/>
      <c r="FC8069" s="68"/>
      <c r="FD8069" s="67"/>
      <c r="FE8069" s="67"/>
      <c r="FF8069" s="64"/>
      <c r="FG8069" s="5"/>
      <c r="FH8069" s="69"/>
      <c r="FI8069" s="6"/>
      <c r="FJ8069" s="5"/>
      <c r="FK8069" s="25"/>
      <c r="FL8069" s="5"/>
    </row>
    <row r="8070" spans="40:168">
      <c r="AN8070" s="14"/>
      <c r="AO8070" s="14"/>
      <c r="AP8070" s="5"/>
      <c r="AQ8070" s="25"/>
      <c r="AR8070" s="25"/>
      <c r="AS8070" s="96"/>
      <c r="AT8070" s="83"/>
      <c r="AU8070" s="14"/>
      <c r="AX8070" s="83"/>
      <c r="AY8070" s="83"/>
      <c r="AZ8070" s="83"/>
      <c r="BA8070" s="83"/>
      <c r="BJ8070" s="54"/>
      <c r="BK8070" s="22"/>
      <c r="BL8070" s="24"/>
      <c r="BP8070" s="23"/>
      <c r="BQ8070" s="24"/>
      <c r="BR8070" s="22"/>
      <c r="BS8070" s="24"/>
      <c r="BT8070" s="24"/>
      <c r="BU8070" s="23"/>
      <c r="BV8070" s="26"/>
      <c r="BX8070" s="6"/>
      <c r="BY8070" s="24"/>
      <c r="BZ8070" s="109"/>
      <c r="CA8070" s="66"/>
      <c r="CB8070" s="5"/>
      <c r="CC8070" s="68"/>
      <c r="CD8070" s="67"/>
      <c r="CE8070" s="67"/>
      <c r="CF8070" s="64"/>
      <c r="CG8070" s="5"/>
      <c r="CH8070" s="69"/>
      <c r="CI8070" s="6"/>
      <c r="CJ8070" s="5"/>
      <c r="CK8070" s="25"/>
      <c r="CL8070" s="5"/>
      <c r="DN8070" s="14"/>
      <c r="DO8070" s="14"/>
      <c r="DP8070" s="5"/>
      <c r="DQ8070" s="25"/>
      <c r="DR8070" s="25"/>
      <c r="DS8070" s="96"/>
      <c r="DT8070" s="83"/>
      <c r="DU8070" s="14"/>
      <c r="DX8070" s="83"/>
      <c r="DY8070" s="83"/>
      <c r="DZ8070" s="83"/>
      <c r="EA8070" s="83"/>
      <c r="EJ8070" s="54"/>
      <c r="EK8070" s="22"/>
      <c r="EL8070" s="24"/>
      <c r="EP8070" s="23"/>
      <c r="EQ8070" s="24"/>
      <c r="ER8070" s="22"/>
      <c r="ES8070" s="24"/>
      <c r="ET8070" s="24"/>
      <c r="EU8070" s="23"/>
      <c r="EV8070" s="26"/>
      <c r="EX8070" s="6"/>
      <c r="EY8070" s="24"/>
      <c r="EZ8070" s="109"/>
      <c r="FA8070" s="66"/>
      <c r="FB8070" s="5"/>
      <c r="FC8070" s="68"/>
      <c r="FD8070" s="67"/>
      <c r="FE8070" s="67"/>
      <c r="FF8070" s="64"/>
      <c r="FG8070" s="5"/>
      <c r="FH8070" s="69"/>
      <c r="FI8070" s="6"/>
      <c r="FJ8070" s="5"/>
      <c r="FK8070" s="25"/>
      <c r="FL8070" s="5"/>
    </row>
    <row r="8071" spans="40:168">
      <c r="AN8071" s="14"/>
      <c r="AO8071" s="14"/>
      <c r="AP8071" s="5"/>
      <c r="AQ8071" s="25"/>
      <c r="AR8071" s="25"/>
      <c r="AS8071" s="96"/>
      <c r="AT8071" s="83"/>
      <c r="AU8071" s="14"/>
      <c r="AX8071" s="83"/>
      <c r="AY8071" s="83"/>
      <c r="AZ8071" s="83"/>
      <c r="BA8071" s="83"/>
      <c r="BJ8071" s="54"/>
      <c r="BK8071" s="22"/>
      <c r="BL8071" s="24"/>
      <c r="BP8071" s="23"/>
      <c r="BQ8071" s="24"/>
      <c r="BR8071" s="22"/>
      <c r="BS8071" s="24"/>
      <c r="BT8071" s="24"/>
      <c r="BU8071" s="23"/>
      <c r="BV8071" s="26"/>
      <c r="BX8071" s="6"/>
      <c r="BY8071" s="24"/>
      <c r="BZ8071" s="109"/>
      <c r="CA8071" s="66"/>
      <c r="CB8071" s="5"/>
      <c r="CC8071" s="68"/>
      <c r="CD8071" s="67"/>
      <c r="CE8071" s="67"/>
      <c r="CF8071" s="64"/>
      <c r="CG8071" s="5"/>
      <c r="CH8071" s="69"/>
      <c r="CI8071" s="6"/>
      <c r="CJ8071" s="5"/>
      <c r="CK8071" s="25"/>
      <c r="CL8071" s="5"/>
      <c r="DN8071" s="14"/>
      <c r="DO8071" s="14"/>
      <c r="DP8071" s="5"/>
      <c r="DQ8071" s="25"/>
      <c r="DR8071" s="25"/>
      <c r="DS8071" s="96"/>
      <c r="DT8071" s="83"/>
      <c r="DU8071" s="14"/>
      <c r="DX8071" s="83"/>
      <c r="DY8071" s="83"/>
      <c r="DZ8071" s="83"/>
      <c r="EA8071" s="83"/>
      <c r="EJ8071" s="54"/>
      <c r="EK8071" s="22"/>
      <c r="EL8071" s="24"/>
      <c r="EP8071" s="23"/>
      <c r="EQ8071" s="24"/>
      <c r="ER8071" s="22"/>
      <c r="ES8071" s="24"/>
      <c r="ET8071" s="24"/>
      <c r="EU8071" s="23"/>
      <c r="EV8071" s="26"/>
      <c r="EX8071" s="6"/>
      <c r="EY8071" s="24"/>
      <c r="EZ8071" s="109"/>
      <c r="FA8071" s="66"/>
      <c r="FB8071" s="5"/>
      <c r="FC8071" s="68"/>
      <c r="FD8071" s="67"/>
      <c r="FE8071" s="67"/>
      <c r="FF8071" s="64"/>
      <c r="FG8071" s="5"/>
      <c r="FH8071" s="69"/>
      <c r="FI8071" s="6"/>
      <c r="FJ8071" s="5"/>
      <c r="FK8071" s="25"/>
      <c r="FL8071" s="5"/>
    </row>
    <row r="8072" spans="40:168">
      <c r="AN8072" s="14"/>
      <c r="AO8072" s="14"/>
      <c r="AP8072" s="5"/>
      <c r="AQ8072" s="25"/>
      <c r="AR8072" s="25"/>
      <c r="AS8072" s="96"/>
      <c r="AT8072" s="83"/>
      <c r="AU8072" s="14"/>
      <c r="AX8072" s="83"/>
      <c r="AY8072" s="83"/>
      <c r="AZ8072" s="83"/>
      <c r="BA8072" s="83"/>
      <c r="BJ8072" s="54"/>
      <c r="BK8072" s="22"/>
      <c r="BL8072" s="24"/>
      <c r="BP8072" s="23"/>
      <c r="BQ8072" s="24"/>
      <c r="BR8072" s="22"/>
      <c r="BS8072" s="24"/>
      <c r="BT8072" s="24"/>
      <c r="BU8072" s="23"/>
      <c r="BV8072" s="26"/>
      <c r="BX8072" s="6"/>
      <c r="BY8072" s="24"/>
      <c r="BZ8072" s="109"/>
      <c r="CA8072" s="66"/>
      <c r="CB8072" s="5"/>
      <c r="CC8072" s="68"/>
      <c r="CD8072" s="67"/>
      <c r="CE8072" s="67"/>
      <c r="CF8072" s="64"/>
      <c r="CG8072" s="5"/>
      <c r="CH8072" s="69"/>
      <c r="CI8072" s="6"/>
      <c r="CJ8072" s="5"/>
      <c r="CK8072" s="25"/>
      <c r="CL8072" s="5"/>
      <c r="DN8072" s="14"/>
      <c r="DO8072" s="14"/>
      <c r="DP8072" s="5"/>
      <c r="DQ8072" s="25"/>
      <c r="DR8072" s="25"/>
      <c r="DS8072" s="96"/>
      <c r="DT8072" s="83"/>
      <c r="DU8072" s="14"/>
      <c r="DX8072" s="83"/>
      <c r="DY8072" s="83"/>
      <c r="DZ8072" s="83"/>
      <c r="EA8072" s="83"/>
      <c r="EJ8072" s="54"/>
      <c r="EK8072" s="22"/>
      <c r="EL8072" s="24"/>
      <c r="EP8072" s="23"/>
      <c r="EQ8072" s="24"/>
      <c r="ER8072" s="22"/>
      <c r="ES8072" s="24"/>
      <c r="ET8072" s="24"/>
      <c r="EU8072" s="23"/>
      <c r="EV8072" s="26"/>
      <c r="EX8072" s="6"/>
      <c r="EY8072" s="24"/>
      <c r="EZ8072" s="109"/>
      <c r="FA8072" s="66"/>
      <c r="FB8072" s="5"/>
      <c r="FC8072" s="68"/>
      <c r="FD8072" s="67"/>
      <c r="FE8072" s="67"/>
      <c r="FF8072" s="64"/>
      <c r="FG8072" s="5"/>
      <c r="FH8072" s="69"/>
      <c r="FI8072" s="6"/>
      <c r="FJ8072" s="5"/>
      <c r="FK8072" s="25"/>
      <c r="FL8072" s="5"/>
    </row>
    <row r="8073" spans="40:168">
      <c r="AN8073" s="14"/>
      <c r="AO8073" s="14"/>
      <c r="AP8073" s="5"/>
      <c r="AQ8073" s="25"/>
      <c r="AR8073" s="25"/>
      <c r="AS8073" s="96"/>
      <c r="AT8073" s="83"/>
      <c r="AU8073" s="14"/>
      <c r="AX8073" s="83"/>
      <c r="AY8073" s="83"/>
      <c r="AZ8073" s="83"/>
      <c r="BA8073" s="83"/>
      <c r="BJ8073" s="54"/>
      <c r="BK8073" s="22"/>
      <c r="BL8073" s="24"/>
      <c r="BP8073" s="23"/>
      <c r="BQ8073" s="24"/>
      <c r="BR8073" s="22"/>
      <c r="BS8073" s="24"/>
      <c r="BT8073" s="24"/>
      <c r="BU8073" s="23"/>
      <c r="BV8073" s="26"/>
      <c r="BX8073" s="6"/>
      <c r="BY8073" s="24"/>
      <c r="BZ8073" s="109"/>
      <c r="CA8073" s="66"/>
      <c r="CB8073" s="5"/>
      <c r="CC8073" s="68"/>
      <c r="CD8073" s="67"/>
      <c r="CE8073" s="67"/>
      <c r="CF8073" s="64"/>
      <c r="CG8073" s="5"/>
      <c r="CH8073" s="69"/>
      <c r="CI8073" s="6"/>
      <c r="CJ8073" s="5"/>
      <c r="CK8073" s="25"/>
      <c r="CL8073" s="5"/>
      <c r="DN8073" s="14"/>
      <c r="DO8073" s="14"/>
      <c r="DP8073" s="5"/>
      <c r="DQ8073" s="25"/>
      <c r="DR8073" s="25"/>
      <c r="DS8073" s="96"/>
      <c r="DT8073" s="83"/>
      <c r="DU8073" s="14"/>
      <c r="DX8073" s="83"/>
      <c r="DY8073" s="83"/>
      <c r="DZ8073" s="83"/>
      <c r="EA8073" s="83"/>
      <c r="EJ8073" s="54"/>
      <c r="EK8073" s="22"/>
      <c r="EL8073" s="24"/>
      <c r="EP8073" s="23"/>
      <c r="EQ8073" s="24"/>
      <c r="ER8073" s="22"/>
      <c r="ES8073" s="24"/>
      <c r="ET8073" s="24"/>
      <c r="EU8073" s="23"/>
      <c r="EV8073" s="26"/>
      <c r="EX8073" s="6"/>
      <c r="EY8073" s="24"/>
      <c r="EZ8073" s="109"/>
      <c r="FA8073" s="66"/>
      <c r="FB8073" s="5"/>
      <c r="FC8073" s="68"/>
      <c r="FD8073" s="67"/>
      <c r="FE8073" s="67"/>
      <c r="FF8073" s="64"/>
      <c r="FG8073" s="5"/>
      <c r="FH8073" s="69"/>
      <c r="FI8073" s="6"/>
      <c r="FJ8073" s="5"/>
      <c r="FK8073" s="25"/>
      <c r="FL8073" s="5"/>
    </row>
    <row r="8074" spans="40:168">
      <c r="AN8074" s="14"/>
      <c r="AO8074" s="14"/>
      <c r="AP8074" s="5"/>
      <c r="AQ8074" s="25"/>
      <c r="AR8074" s="25"/>
      <c r="AS8074" s="96"/>
      <c r="AT8074" s="83"/>
      <c r="AU8074" s="14"/>
      <c r="AX8074" s="83"/>
      <c r="AY8074" s="83"/>
      <c r="AZ8074" s="83"/>
      <c r="BA8074" s="83"/>
      <c r="BJ8074" s="54"/>
      <c r="BK8074" s="22"/>
      <c r="BL8074" s="24"/>
      <c r="BP8074" s="23"/>
      <c r="BQ8074" s="24"/>
      <c r="BR8074" s="22"/>
      <c r="BS8074" s="24"/>
      <c r="BT8074" s="24"/>
      <c r="BU8074" s="23"/>
      <c r="BV8074" s="26"/>
      <c r="BX8074" s="6"/>
      <c r="BY8074" s="24"/>
      <c r="BZ8074" s="109"/>
      <c r="CA8074" s="66"/>
      <c r="CB8074" s="5"/>
      <c r="CC8074" s="68"/>
      <c r="CD8074" s="67"/>
      <c r="CE8074" s="67"/>
      <c r="CF8074" s="64"/>
      <c r="CG8074" s="5"/>
      <c r="CH8074" s="69"/>
      <c r="CI8074" s="6"/>
      <c r="CJ8074" s="5"/>
      <c r="CK8074" s="25"/>
      <c r="CL8074" s="5"/>
      <c r="DN8074" s="14"/>
      <c r="DO8074" s="14"/>
      <c r="DP8074" s="5"/>
      <c r="DQ8074" s="25"/>
      <c r="DR8074" s="25"/>
      <c r="DS8074" s="96"/>
      <c r="DT8074" s="83"/>
      <c r="DU8074" s="14"/>
      <c r="DX8074" s="83"/>
      <c r="DY8074" s="83"/>
      <c r="DZ8074" s="83"/>
      <c r="EA8074" s="83"/>
      <c r="EJ8074" s="54"/>
      <c r="EK8074" s="22"/>
      <c r="EL8074" s="24"/>
      <c r="EP8074" s="23"/>
      <c r="EQ8074" s="24"/>
      <c r="ER8074" s="22"/>
      <c r="ES8074" s="24"/>
      <c r="ET8074" s="24"/>
      <c r="EU8074" s="23"/>
      <c r="EV8074" s="26"/>
      <c r="EX8074" s="6"/>
      <c r="EY8074" s="24"/>
      <c r="EZ8074" s="109"/>
      <c r="FA8074" s="66"/>
      <c r="FB8074" s="5"/>
      <c r="FC8074" s="68"/>
      <c r="FD8074" s="67"/>
      <c r="FE8074" s="67"/>
      <c r="FF8074" s="64"/>
      <c r="FG8074" s="5"/>
      <c r="FH8074" s="69"/>
      <c r="FI8074" s="6"/>
      <c r="FJ8074" s="5"/>
      <c r="FK8074" s="25"/>
      <c r="FL8074" s="5"/>
    </row>
    <row r="8075" spans="40:168">
      <c r="AN8075" s="14"/>
      <c r="AO8075" s="14"/>
      <c r="AP8075" s="5"/>
      <c r="AQ8075" s="25"/>
      <c r="AR8075" s="25"/>
      <c r="AS8075" s="96"/>
      <c r="AT8075" s="83"/>
      <c r="AU8075" s="14"/>
      <c r="AX8075" s="83"/>
      <c r="AY8075" s="83"/>
      <c r="AZ8075" s="83"/>
      <c r="BA8075" s="83"/>
      <c r="BJ8075" s="54"/>
      <c r="BK8075" s="22"/>
      <c r="BL8075" s="24"/>
      <c r="BP8075" s="23"/>
      <c r="BQ8075" s="24"/>
      <c r="BR8075" s="22"/>
      <c r="BS8075" s="24"/>
      <c r="BT8075" s="24"/>
      <c r="BU8075" s="23"/>
      <c r="BV8075" s="26"/>
      <c r="BX8075" s="6"/>
      <c r="BY8075" s="24"/>
      <c r="BZ8075" s="109"/>
      <c r="CA8075" s="66"/>
      <c r="CB8075" s="5"/>
      <c r="CC8075" s="68"/>
      <c r="CD8075" s="67"/>
      <c r="CE8075" s="67"/>
      <c r="CF8075" s="64"/>
      <c r="CG8075" s="5"/>
      <c r="CH8075" s="69"/>
      <c r="CI8075" s="6"/>
      <c r="CJ8075" s="5"/>
      <c r="CK8075" s="25"/>
      <c r="CL8075" s="5"/>
      <c r="DN8075" s="14"/>
      <c r="DO8075" s="14"/>
      <c r="DP8075" s="5"/>
      <c r="DQ8075" s="25"/>
      <c r="DR8075" s="25"/>
      <c r="DS8075" s="96"/>
      <c r="DT8075" s="83"/>
      <c r="DU8075" s="14"/>
      <c r="DX8075" s="83"/>
      <c r="DY8075" s="83"/>
      <c r="DZ8075" s="83"/>
      <c r="EA8075" s="83"/>
      <c r="EJ8075" s="54"/>
      <c r="EK8075" s="22"/>
      <c r="EL8075" s="24"/>
      <c r="EP8075" s="23"/>
      <c r="EQ8075" s="24"/>
      <c r="ER8075" s="22"/>
      <c r="ES8075" s="24"/>
      <c r="ET8075" s="24"/>
      <c r="EU8075" s="23"/>
      <c r="EV8075" s="26"/>
      <c r="EX8075" s="6"/>
      <c r="EY8075" s="24"/>
      <c r="EZ8075" s="109"/>
      <c r="FA8075" s="66"/>
      <c r="FB8075" s="5"/>
      <c r="FC8075" s="68"/>
      <c r="FD8075" s="67"/>
      <c r="FE8075" s="67"/>
      <c r="FF8075" s="64"/>
      <c r="FG8075" s="5"/>
      <c r="FH8075" s="69"/>
      <c r="FI8075" s="6"/>
      <c r="FJ8075" s="5"/>
      <c r="FK8075" s="25"/>
      <c r="FL8075" s="5"/>
    </row>
    <row r="8076" spans="40:168">
      <c r="AN8076" s="14"/>
      <c r="AO8076" s="14"/>
      <c r="AP8076" s="5"/>
      <c r="AQ8076" s="25"/>
      <c r="AR8076" s="25"/>
      <c r="AS8076" s="96"/>
      <c r="AT8076" s="83"/>
      <c r="AU8076" s="14"/>
      <c r="AX8076" s="83"/>
      <c r="AY8076" s="83"/>
      <c r="AZ8076" s="83"/>
      <c r="BA8076" s="83"/>
      <c r="BJ8076" s="54"/>
      <c r="BK8076" s="22"/>
      <c r="BL8076" s="24"/>
      <c r="BP8076" s="23"/>
      <c r="BQ8076" s="24"/>
      <c r="BR8076" s="22"/>
      <c r="BS8076" s="24"/>
      <c r="BT8076" s="24"/>
      <c r="BU8076" s="23"/>
      <c r="BV8076" s="26"/>
      <c r="BX8076" s="6"/>
      <c r="BY8076" s="24"/>
      <c r="BZ8076" s="109"/>
      <c r="CA8076" s="66"/>
      <c r="CB8076" s="5"/>
      <c r="CC8076" s="68"/>
      <c r="CD8076" s="67"/>
      <c r="CE8076" s="67"/>
      <c r="CF8076" s="64"/>
      <c r="CG8076" s="5"/>
      <c r="CH8076" s="69"/>
      <c r="CI8076" s="6"/>
      <c r="CJ8076" s="5"/>
      <c r="CK8076" s="25"/>
      <c r="CL8076" s="5"/>
      <c r="DN8076" s="14"/>
      <c r="DO8076" s="14"/>
      <c r="DP8076" s="5"/>
      <c r="DQ8076" s="25"/>
      <c r="DR8076" s="25"/>
      <c r="DS8076" s="96"/>
      <c r="DT8076" s="83"/>
      <c r="DU8076" s="14"/>
      <c r="DX8076" s="83"/>
      <c r="DY8076" s="83"/>
      <c r="DZ8076" s="83"/>
      <c r="EA8076" s="83"/>
      <c r="EJ8076" s="54"/>
      <c r="EK8076" s="22"/>
      <c r="EL8076" s="24"/>
      <c r="EP8076" s="23"/>
      <c r="EQ8076" s="24"/>
      <c r="ER8076" s="22"/>
      <c r="ES8076" s="24"/>
      <c r="ET8076" s="24"/>
      <c r="EU8076" s="23"/>
      <c r="EV8076" s="26"/>
      <c r="EX8076" s="6"/>
      <c r="EY8076" s="24"/>
      <c r="EZ8076" s="109"/>
      <c r="FA8076" s="66"/>
      <c r="FB8076" s="5"/>
      <c r="FC8076" s="68"/>
      <c r="FD8076" s="67"/>
      <c r="FE8076" s="67"/>
      <c r="FF8076" s="64"/>
      <c r="FG8076" s="5"/>
      <c r="FH8076" s="69"/>
      <c r="FI8076" s="6"/>
      <c r="FJ8076" s="5"/>
      <c r="FK8076" s="25"/>
      <c r="FL8076" s="5"/>
    </row>
    <row r="8077" spans="40:168">
      <c r="AN8077" s="14"/>
      <c r="AO8077" s="14"/>
      <c r="AP8077" s="5"/>
      <c r="AQ8077" s="25"/>
      <c r="AR8077" s="25"/>
      <c r="AS8077" s="96"/>
      <c r="AT8077" s="83"/>
      <c r="AU8077" s="14"/>
      <c r="AX8077" s="83"/>
      <c r="AY8077" s="83"/>
      <c r="AZ8077" s="83"/>
      <c r="BA8077" s="83"/>
      <c r="BJ8077" s="54"/>
      <c r="BK8077" s="22"/>
      <c r="BL8077" s="24"/>
      <c r="BP8077" s="23"/>
      <c r="BQ8077" s="24"/>
      <c r="BR8077" s="22"/>
      <c r="BS8077" s="24"/>
      <c r="BT8077" s="24"/>
      <c r="BU8077" s="23"/>
      <c r="BV8077" s="26"/>
      <c r="BX8077" s="6"/>
      <c r="BY8077" s="24"/>
      <c r="BZ8077" s="109"/>
      <c r="CA8077" s="66"/>
      <c r="CB8077" s="5"/>
      <c r="CC8077" s="68"/>
      <c r="CD8077" s="67"/>
      <c r="CE8077" s="67"/>
      <c r="CF8077" s="64"/>
      <c r="CG8077" s="5"/>
      <c r="CH8077" s="69"/>
      <c r="CI8077" s="6"/>
      <c r="CJ8077" s="5"/>
      <c r="CK8077" s="25"/>
      <c r="CL8077" s="5"/>
      <c r="DN8077" s="14"/>
      <c r="DO8077" s="14"/>
      <c r="DP8077" s="5"/>
      <c r="DQ8077" s="25"/>
      <c r="DR8077" s="25"/>
      <c r="DS8077" s="96"/>
      <c r="DT8077" s="83"/>
      <c r="DU8077" s="14"/>
      <c r="DX8077" s="83"/>
      <c r="DY8077" s="83"/>
      <c r="DZ8077" s="83"/>
      <c r="EA8077" s="83"/>
      <c r="EJ8077" s="54"/>
      <c r="EK8077" s="22"/>
      <c r="EL8077" s="24"/>
      <c r="EP8077" s="23"/>
      <c r="EQ8077" s="24"/>
      <c r="ER8077" s="22"/>
      <c r="ES8077" s="24"/>
      <c r="ET8077" s="24"/>
      <c r="EU8077" s="23"/>
      <c r="EV8077" s="26"/>
      <c r="EX8077" s="6"/>
      <c r="EY8077" s="24"/>
      <c r="EZ8077" s="109"/>
      <c r="FA8077" s="66"/>
      <c r="FB8077" s="5"/>
      <c r="FC8077" s="68"/>
      <c r="FD8077" s="67"/>
      <c r="FE8077" s="67"/>
      <c r="FF8077" s="64"/>
      <c r="FG8077" s="5"/>
      <c r="FH8077" s="69"/>
      <c r="FI8077" s="6"/>
      <c r="FJ8077" s="5"/>
      <c r="FK8077" s="25"/>
      <c r="FL8077" s="5"/>
    </row>
    <row r="8078" spans="40:168">
      <c r="AN8078" s="14"/>
      <c r="AO8078" s="14"/>
      <c r="AP8078" s="5"/>
      <c r="AQ8078" s="25"/>
      <c r="AR8078" s="25"/>
      <c r="AS8078" s="96"/>
      <c r="AT8078" s="83"/>
      <c r="AU8078" s="14"/>
      <c r="AX8078" s="83"/>
      <c r="AY8078" s="83"/>
      <c r="AZ8078" s="83"/>
      <c r="BA8078" s="83"/>
      <c r="BJ8078" s="54"/>
      <c r="BK8078" s="22"/>
      <c r="BL8078" s="24"/>
      <c r="BP8078" s="23"/>
      <c r="BQ8078" s="24"/>
      <c r="BR8078" s="22"/>
      <c r="BS8078" s="24"/>
      <c r="BT8078" s="24"/>
      <c r="BU8078" s="23"/>
      <c r="BV8078" s="26"/>
      <c r="BX8078" s="6"/>
      <c r="BY8078" s="24"/>
      <c r="BZ8078" s="109"/>
      <c r="CA8078" s="66"/>
      <c r="CB8078" s="5"/>
      <c r="CC8078" s="68"/>
      <c r="CD8078" s="67"/>
      <c r="CE8078" s="67"/>
      <c r="CF8078" s="64"/>
      <c r="CG8078" s="5"/>
      <c r="CH8078" s="69"/>
      <c r="CI8078" s="6"/>
      <c r="CJ8078" s="5"/>
      <c r="CK8078" s="25"/>
      <c r="CL8078" s="5"/>
      <c r="DN8078" s="14"/>
      <c r="DO8078" s="14"/>
      <c r="DP8078" s="5"/>
      <c r="DQ8078" s="25"/>
      <c r="DR8078" s="25"/>
      <c r="DS8078" s="96"/>
      <c r="DT8078" s="83"/>
      <c r="DU8078" s="14"/>
      <c r="DX8078" s="83"/>
      <c r="DY8078" s="83"/>
      <c r="DZ8078" s="83"/>
      <c r="EA8078" s="83"/>
      <c r="EJ8078" s="54"/>
      <c r="EK8078" s="22"/>
      <c r="EL8078" s="24"/>
      <c r="EP8078" s="23"/>
      <c r="EQ8078" s="24"/>
      <c r="ER8078" s="22"/>
      <c r="ES8078" s="24"/>
      <c r="ET8078" s="24"/>
      <c r="EU8078" s="23"/>
      <c r="EV8078" s="26"/>
      <c r="EX8078" s="6"/>
      <c r="EY8078" s="24"/>
      <c r="EZ8078" s="109"/>
      <c r="FA8078" s="66"/>
      <c r="FB8078" s="5"/>
      <c r="FC8078" s="68"/>
      <c r="FD8078" s="67"/>
      <c r="FE8078" s="67"/>
      <c r="FF8078" s="64"/>
      <c r="FG8078" s="5"/>
      <c r="FH8078" s="69"/>
      <c r="FI8078" s="6"/>
      <c r="FJ8078" s="5"/>
      <c r="FK8078" s="25"/>
      <c r="FL8078" s="5"/>
    </row>
    <row r="8079" spans="40:168">
      <c r="AN8079" s="14"/>
      <c r="AO8079" s="14"/>
      <c r="AP8079" s="5"/>
      <c r="AQ8079" s="25"/>
      <c r="AR8079" s="25"/>
      <c r="AS8079" s="96"/>
      <c r="AT8079" s="83"/>
      <c r="AU8079" s="14"/>
      <c r="AX8079" s="83"/>
      <c r="AY8079" s="83"/>
      <c r="AZ8079" s="83"/>
      <c r="BA8079" s="83"/>
      <c r="BJ8079" s="54"/>
      <c r="BK8079" s="22"/>
      <c r="BL8079" s="24"/>
      <c r="BP8079" s="23"/>
      <c r="BQ8079" s="24"/>
      <c r="BR8079" s="22"/>
      <c r="BS8079" s="24"/>
      <c r="BT8079" s="24"/>
      <c r="BU8079" s="23"/>
      <c r="BV8079" s="26"/>
      <c r="BX8079" s="6"/>
      <c r="BY8079" s="24"/>
      <c r="BZ8079" s="109"/>
      <c r="CA8079" s="66"/>
      <c r="CB8079" s="5"/>
      <c r="CC8079" s="68"/>
      <c r="CD8079" s="67"/>
      <c r="CE8079" s="67"/>
      <c r="CF8079" s="64"/>
      <c r="CG8079" s="5"/>
      <c r="CH8079" s="69"/>
      <c r="CI8079" s="6"/>
      <c r="CJ8079" s="5"/>
      <c r="CK8079" s="25"/>
      <c r="CL8079" s="5"/>
      <c r="DN8079" s="14"/>
      <c r="DO8079" s="14"/>
      <c r="DP8079" s="5"/>
      <c r="DQ8079" s="25"/>
      <c r="DR8079" s="25"/>
      <c r="DS8079" s="96"/>
      <c r="DT8079" s="83"/>
      <c r="DU8079" s="14"/>
      <c r="DX8079" s="83"/>
      <c r="DY8079" s="83"/>
      <c r="DZ8079" s="83"/>
      <c r="EA8079" s="83"/>
      <c r="EJ8079" s="54"/>
      <c r="EK8079" s="22"/>
      <c r="EL8079" s="24"/>
      <c r="EP8079" s="23"/>
      <c r="EQ8079" s="24"/>
      <c r="ER8079" s="22"/>
      <c r="ES8079" s="24"/>
      <c r="ET8079" s="24"/>
      <c r="EU8079" s="23"/>
      <c r="EV8079" s="26"/>
      <c r="EX8079" s="6"/>
      <c r="EY8079" s="24"/>
      <c r="EZ8079" s="109"/>
      <c r="FA8079" s="66"/>
      <c r="FB8079" s="5"/>
      <c r="FC8079" s="68"/>
      <c r="FD8079" s="67"/>
      <c r="FE8079" s="67"/>
      <c r="FF8079" s="64"/>
      <c r="FG8079" s="5"/>
      <c r="FH8079" s="69"/>
      <c r="FI8079" s="6"/>
      <c r="FJ8079" s="5"/>
      <c r="FK8079" s="25"/>
      <c r="FL8079" s="5"/>
    </row>
    <row r="8080" spans="40:168">
      <c r="AN8080" s="14"/>
      <c r="AO8080" s="14"/>
      <c r="AP8080" s="5"/>
      <c r="AQ8080" s="25"/>
      <c r="AR8080" s="25"/>
      <c r="AS8080" s="96"/>
      <c r="AT8080" s="83"/>
      <c r="AU8080" s="14"/>
      <c r="AX8080" s="83"/>
      <c r="AY8080" s="83"/>
      <c r="AZ8080" s="83"/>
      <c r="BA8080" s="83"/>
      <c r="BJ8080" s="54"/>
      <c r="BK8080" s="22"/>
      <c r="BL8080" s="24"/>
      <c r="BP8080" s="23"/>
      <c r="BQ8080" s="24"/>
      <c r="BR8080" s="22"/>
      <c r="BS8080" s="24"/>
      <c r="BT8080" s="24"/>
      <c r="BU8080" s="23"/>
      <c r="BV8080" s="26"/>
      <c r="BX8080" s="6"/>
      <c r="BY8080" s="24"/>
      <c r="BZ8080" s="109"/>
      <c r="CA8080" s="66"/>
      <c r="CB8080" s="5"/>
      <c r="CC8080" s="68"/>
      <c r="CD8080" s="67"/>
      <c r="CE8080" s="67"/>
      <c r="CF8080" s="64"/>
      <c r="CG8080" s="5"/>
      <c r="CH8080" s="69"/>
      <c r="CI8080" s="6"/>
      <c r="CJ8080" s="5"/>
      <c r="CK8080" s="25"/>
      <c r="CL8080" s="5"/>
      <c r="DN8080" s="14"/>
      <c r="DO8080" s="14"/>
      <c r="DP8080" s="5"/>
      <c r="DQ8080" s="25"/>
      <c r="DR8080" s="25"/>
      <c r="DS8080" s="96"/>
      <c r="DT8080" s="83"/>
      <c r="DU8080" s="14"/>
      <c r="DX8080" s="83"/>
      <c r="DY8080" s="83"/>
      <c r="DZ8080" s="83"/>
      <c r="EA8080" s="83"/>
      <c r="EJ8080" s="54"/>
      <c r="EK8080" s="22"/>
      <c r="EL8080" s="24"/>
      <c r="EP8080" s="23"/>
      <c r="EQ8080" s="24"/>
      <c r="ER8080" s="22"/>
      <c r="ES8080" s="24"/>
      <c r="ET8080" s="24"/>
      <c r="EU8080" s="23"/>
      <c r="EV8080" s="26"/>
      <c r="EX8080" s="6"/>
      <c r="EY8080" s="24"/>
      <c r="EZ8080" s="109"/>
      <c r="FA8080" s="66"/>
      <c r="FB8080" s="5"/>
      <c r="FC8080" s="68"/>
      <c r="FD8080" s="67"/>
      <c r="FE8080" s="67"/>
      <c r="FF8080" s="64"/>
      <c r="FG8080" s="5"/>
      <c r="FH8080" s="69"/>
      <c r="FI8080" s="6"/>
      <c r="FJ8080" s="5"/>
      <c r="FK8080" s="25"/>
      <c r="FL8080" s="5"/>
    </row>
    <row r="8081" spans="40:168">
      <c r="AN8081" s="14"/>
      <c r="AO8081" s="14"/>
      <c r="AP8081" s="5"/>
      <c r="AQ8081" s="25"/>
      <c r="AR8081" s="25"/>
      <c r="AS8081" s="96"/>
      <c r="AT8081" s="83"/>
      <c r="AU8081" s="14"/>
      <c r="AX8081" s="83"/>
      <c r="AY8081" s="83"/>
      <c r="AZ8081" s="83"/>
      <c r="BA8081" s="83"/>
      <c r="BJ8081" s="54"/>
      <c r="BK8081" s="22"/>
      <c r="BL8081" s="24"/>
      <c r="BP8081" s="23"/>
      <c r="BQ8081" s="24"/>
      <c r="BR8081" s="22"/>
      <c r="BS8081" s="24"/>
      <c r="BT8081" s="24"/>
      <c r="BU8081" s="23"/>
      <c r="BV8081" s="26"/>
      <c r="BX8081" s="6"/>
      <c r="BY8081" s="24"/>
      <c r="BZ8081" s="109"/>
      <c r="CA8081" s="66"/>
      <c r="CB8081" s="5"/>
      <c r="CC8081" s="68"/>
      <c r="CD8081" s="67"/>
      <c r="CE8081" s="67"/>
      <c r="CF8081" s="64"/>
      <c r="CG8081" s="5"/>
      <c r="CH8081" s="69"/>
      <c r="CI8081" s="6"/>
      <c r="CJ8081" s="5"/>
      <c r="CK8081" s="25"/>
      <c r="CL8081" s="5"/>
      <c r="DN8081" s="14"/>
      <c r="DO8081" s="14"/>
      <c r="DP8081" s="5"/>
      <c r="DQ8081" s="25"/>
      <c r="DR8081" s="25"/>
      <c r="DS8081" s="96"/>
      <c r="DT8081" s="83"/>
      <c r="DU8081" s="14"/>
      <c r="DX8081" s="83"/>
      <c r="DY8081" s="83"/>
      <c r="DZ8081" s="83"/>
      <c r="EA8081" s="83"/>
      <c r="EJ8081" s="54"/>
      <c r="EK8081" s="22"/>
      <c r="EL8081" s="24"/>
      <c r="EP8081" s="23"/>
      <c r="EQ8081" s="24"/>
      <c r="ER8081" s="22"/>
      <c r="ES8081" s="24"/>
      <c r="ET8081" s="24"/>
      <c r="EU8081" s="23"/>
      <c r="EV8081" s="26"/>
      <c r="EX8081" s="6"/>
      <c r="EY8081" s="24"/>
      <c r="EZ8081" s="109"/>
      <c r="FA8081" s="66"/>
      <c r="FB8081" s="5"/>
      <c r="FC8081" s="68"/>
      <c r="FD8081" s="67"/>
      <c r="FE8081" s="67"/>
      <c r="FF8081" s="64"/>
      <c r="FG8081" s="5"/>
      <c r="FH8081" s="69"/>
      <c r="FI8081" s="6"/>
      <c r="FJ8081" s="5"/>
      <c r="FK8081" s="25"/>
      <c r="FL8081" s="5"/>
    </row>
    <row r="8082" spans="40:168">
      <c r="AN8082" s="14"/>
      <c r="AO8082" s="14"/>
      <c r="AP8082" s="5"/>
      <c r="AQ8082" s="25"/>
      <c r="AR8082" s="25"/>
      <c r="AS8082" s="96"/>
      <c r="AT8082" s="83"/>
      <c r="AU8082" s="14"/>
      <c r="AX8082" s="83"/>
      <c r="AY8082" s="83"/>
      <c r="AZ8082" s="83"/>
      <c r="BA8082" s="83"/>
      <c r="BJ8082" s="54"/>
      <c r="BK8082" s="22"/>
      <c r="BL8082" s="24"/>
      <c r="BP8082" s="23"/>
      <c r="BQ8082" s="24"/>
      <c r="BR8082" s="22"/>
      <c r="BS8082" s="24"/>
      <c r="BT8082" s="24"/>
      <c r="BU8082" s="23"/>
      <c r="BV8082" s="26"/>
      <c r="BX8082" s="6"/>
      <c r="BY8082" s="24"/>
      <c r="BZ8082" s="109"/>
      <c r="CA8082" s="66"/>
      <c r="CB8082" s="5"/>
      <c r="CC8082" s="68"/>
      <c r="CD8082" s="67"/>
      <c r="CE8082" s="67"/>
      <c r="CF8082" s="64"/>
      <c r="CG8082" s="5"/>
      <c r="CH8082" s="69"/>
      <c r="CI8082" s="6"/>
      <c r="CJ8082" s="5"/>
      <c r="CK8082" s="25"/>
      <c r="CL8082" s="5"/>
      <c r="DN8082" s="14"/>
      <c r="DO8082" s="14"/>
      <c r="DP8082" s="5"/>
      <c r="DQ8082" s="25"/>
      <c r="DR8082" s="25"/>
      <c r="DS8082" s="96"/>
      <c r="DT8082" s="83"/>
      <c r="DU8082" s="14"/>
      <c r="DX8082" s="83"/>
      <c r="DY8082" s="83"/>
      <c r="DZ8082" s="83"/>
      <c r="EA8082" s="83"/>
      <c r="EJ8082" s="54"/>
      <c r="EK8082" s="22"/>
      <c r="EL8082" s="24"/>
      <c r="EP8082" s="23"/>
      <c r="EQ8082" s="24"/>
      <c r="ER8082" s="22"/>
      <c r="ES8082" s="24"/>
      <c r="ET8082" s="24"/>
      <c r="EU8082" s="23"/>
      <c r="EV8082" s="26"/>
      <c r="EX8082" s="6"/>
      <c r="EY8082" s="24"/>
      <c r="EZ8082" s="109"/>
      <c r="FA8082" s="66"/>
      <c r="FB8082" s="5"/>
      <c r="FC8082" s="68"/>
      <c r="FD8082" s="67"/>
      <c r="FE8082" s="67"/>
      <c r="FF8082" s="64"/>
      <c r="FG8082" s="5"/>
      <c r="FH8082" s="69"/>
      <c r="FI8082" s="6"/>
      <c r="FJ8082" s="5"/>
      <c r="FK8082" s="25"/>
      <c r="FL8082" s="5"/>
    </row>
    <row r="8083" spans="40:168">
      <c r="AN8083" s="14"/>
      <c r="AO8083" s="14"/>
      <c r="AP8083" s="5"/>
      <c r="AQ8083" s="25"/>
      <c r="AR8083" s="25"/>
      <c r="AS8083" s="96"/>
      <c r="AT8083" s="83"/>
      <c r="AU8083" s="14"/>
      <c r="AX8083" s="83"/>
      <c r="AY8083" s="83"/>
      <c r="AZ8083" s="83"/>
      <c r="BA8083" s="83"/>
      <c r="BJ8083" s="54"/>
      <c r="BK8083" s="22"/>
      <c r="BL8083" s="24"/>
      <c r="BP8083" s="23"/>
      <c r="BQ8083" s="24"/>
      <c r="BR8083" s="22"/>
      <c r="BS8083" s="24"/>
      <c r="BT8083" s="24"/>
      <c r="BU8083" s="23"/>
      <c r="BV8083" s="26"/>
      <c r="BX8083" s="6"/>
      <c r="BY8083" s="24"/>
      <c r="BZ8083" s="109"/>
      <c r="CA8083" s="66"/>
      <c r="CB8083" s="5"/>
      <c r="CC8083" s="68"/>
      <c r="CD8083" s="67"/>
      <c r="CE8083" s="67"/>
      <c r="CF8083" s="64"/>
      <c r="CG8083" s="5"/>
      <c r="CH8083" s="69"/>
      <c r="CI8083" s="6"/>
      <c r="CJ8083" s="5"/>
      <c r="CK8083" s="25"/>
      <c r="CL8083" s="5"/>
      <c r="DN8083" s="14"/>
      <c r="DO8083" s="14"/>
      <c r="DP8083" s="5"/>
      <c r="DQ8083" s="25"/>
      <c r="DR8083" s="25"/>
      <c r="DS8083" s="96"/>
      <c r="DT8083" s="83"/>
      <c r="DU8083" s="14"/>
      <c r="DX8083" s="83"/>
      <c r="DY8083" s="83"/>
      <c r="DZ8083" s="83"/>
      <c r="EA8083" s="83"/>
      <c r="EJ8083" s="54"/>
      <c r="EK8083" s="22"/>
      <c r="EL8083" s="24"/>
      <c r="EP8083" s="23"/>
      <c r="EQ8083" s="24"/>
      <c r="ER8083" s="22"/>
      <c r="ES8083" s="24"/>
      <c r="ET8083" s="24"/>
      <c r="EU8083" s="23"/>
      <c r="EV8083" s="26"/>
      <c r="EX8083" s="6"/>
      <c r="EY8083" s="24"/>
      <c r="EZ8083" s="109"/>
      <c r="FA8083" s="66"/>
      <c r="FB8083" s="5"/>
      <c r="FC8083" s="68"/>
      <c r="FD8083" s="67"/>
      <c r="FE8083" s="67"/>
      <c r="FF8083" s="64"/>
      <c r="FG8083" s="5"/>
      <c r="FH8083" s="69"/>
      <c r="FI8083" s="6"/>
      <c r="FJ8083" s="5"/>
      <c r="FK8083" s="25"/>
      <c r="FL8083" s="5"/>
    </row>
    <row r="8084" spans="40:168">
      <c r="AN8084" s="14"/>
      <c r="AO8084" s="14"/>
      <c r="AP8084" s="5"/>
      <c r="AQ8084" s="25"/>
      <c r="AR8084" s="25"/>
      <c r="AS8084" s="96"/>
      <c r="AT8084" s="83"/>
      <c r="AU8084" s="14"/>
      <c r="AX8084" s="83"/>
      <c r="AY8084" s="83"/>
      <c r="AZ8084" s="83"/>
      <c r="BA8084" s="83"/>
      <c r="BJ8084" s="54"/>
      <c r="BK8084" s="22"/>
      <c r="BL8084" s="24"/>
      <c r="BP8084" s="23"/>
      <c r="BQ8084" s="24"/>
      <c r="BR8084" s="22"/>
      <c r="BS8084" s="24"/>
      <c r="BT8084" s="24"/>
      <c r="BU8084" s="23"/>
      <c r="BV8084" s="26"/>
      <c r="BX8084" s="6"/>
      <c r="BY8084" s="24"/>
      <c r="BZ8084" s="109"/>
      <c r="CA8084" s="66"/>
      <c r="CB8084" s="5"/>
      <c r="CC8084" s="68"/>
      <c r="CD8084" s="67"/>
      <c r="CE8084" s="67"/>
      <c r="CF8084" s="64"/>
      <c r="CG8084" s="5"/>
      <c r="CH8084" s="69"/>
      <c r="CI8084" s="6"/>
      <c r="CJ8084" s="5"/>
      <c r="CK8084" s="25"/>
      <c r="CL8084" s="5"/>
      <c r="DN8084" s="14"/>
      <c r="DO8084" s="14"/>
      <c r="DP8084" s="5"/>
      <c r="DQ8084" s="25"/>
      <c r="DR8084" s="25"/>
      <c r="DS8084" s="96"/>
      <c r="DT8084" s="83"/>
      <c r="DU8084" s="14"/>
      <c r="DX8084" s="83"/>
      <c r="DY8084" s="83"/>
      <c r="DZ8084" s="83"/>
      <c r="EA8084" s="83"/>
      <c r="EJ8084" s="54"/>
      <c r="EK8084" s="22"/>
      <c r="EL8084" s="24"/>
      <c r="EP8084" s="23"/>
      <c r="EQ8084" s="24"/>
      <c r="ER8084" s="22"/>
      <c r="ES8084" s="24"/>
      <c r="ET8084" s="24"/>
      <c r="EU8084" s="23"/>
      <c r="EV8084" s="26"/>
      <c r="EX8084" s="6"/>
      <c r="EY8084" s="24"/>
      <c r="EZ8084" s="109"/>
      <c r="FA8084" s="66"/>
      <c r="FB8084" s="5"/>
      <c r="FC8084" s="68"/>
      <c r="FD8084" s="67"/>
      <c r="FE8084" s="67"/>
      <c r="FF8084" s="64"/>
      <c r="FG8084" s="5"/>
      <c r="FH8084" s="69"/>
      <c r="FI8084" s="6"/>
      <c r="FJ8084" s="5"/>
      <c r="FK8084" s="25"/>
      <c r="FL8084" s="5"/>
    </row>
    <row r="8085" spans="40:168">
      <c r="AN8085" s="14"/>
      <c r="AO8085" s="14"/>
      <c r="AP8085" s="5"/>
      <c r="AQ8085" s="25"/>
      <c r="AR8085" s="25"/>
      <c r="AS8085" s="96"/>
      <c r="AT8085" s="83"/>
      <c r="AU8085" s="14"/>
      <c r="AX8085" s="83"/>
      <c r="AY8085" s="83"/>
      <c r="AZ8085" s="83"/>
      <c r="BA8085" s="83"/>
      <c r="BJ8085" s="54"/>
      <c r="BK8085" s="22"/>
      <c r="BL8085" s="24"/>
      <c r="BP8085" s="23"/>
      <c r="BQ8085" s="24"/>
      <c r="BR8085" s="22"/>
      <c r="BS8085" s="24"/>
      <c r="BT8085" s="24"/>
      <c r="BU8085" s="23"/>
      <c r="BV8085" s="26"/>
      <c r="BX8085" s="6"/>
      <c r="BY8085" s="24"/>
      <c r="BZ8085" s="109"/>
      <c r="CA8085" s="66"/>
      <c r="CB8085" s="5"/>
      <c r="CC8085" s="68"/>
      <c r="CD8085" s="67"/>
      <c r="CE8085" s="67"/>
      <c r="CF8085" s="64"/>
      <c r="CG8085" s="5"/>
      <c r="CH8085" s="69"/>
      <c r="CI8085" s="6"/>
      <c r="CJ8085" s="5"/>
      <c r="CK8085" s="25"/>
      <c r="CL8085" s="5"/>
      <c r="DN8085" s="14"/>
      <c r="DO8085" s="14"/>
      <c r="DP8085" s="5"/>
      <c r="DQ8085" s="25"/>
      <c r="DR8085" s="25"/>
      <c r="DS8085" s="96"/>
      <c r="DT8085" s="83"/>
      <c r="DU8085" s="14"/>
      <c r="DX8085" s="83"/>
      <c r="DY8085" s="83"/>
      <c r="DZ8085" s="83"/>
      <c r="EA8085" s="83"/>
      <c r="EJ8085" s="54"/>
      <c r="EK8085" s="22"/>
      <c r="EL8085" s="24"/>
      <c r="EP8085" s="23"/>
      <c r="EQ8085" s="24"/>
      <c r="ER8085" s="22"/>
      <c r="ES8085" s="24"/>
      <c r="ET8085" s="24"/>
      <c r="EU8085" s="23"/>
      <c r="EV8085" s="26"/>
      <c r="EX8085" s="6"/>
      <c r="EY8085" s="24"/>
      <c r="EZ8085" s="109"/>
      <c r="FA8085" s="66"/>
      <c r="FB8085" s="5"/>
      <c r="FC8085" s="68"/>
      <c r="FD8085" s="67"/>
      <c r="FE8085" s="67"/>
      <c r="FF8085" s="64"/>
      <c r="FG8085" s="5"/>
      <c r="FH8085" s="69"/>
      <c r="FI8085" s="6"/>
      <c r="FJ8085" s="5"/>
      <c r="FK8085" s="25"/>
      <c r="FL8085" s="5"/>
    </row>
    <row r="8086" spans="40:168">
      <c r="AN8086" s="14"/>
      <c r="AO8086" s="14"/>
      <c r="AP8086" s="5"/>
      <c r="AQ8086" s="25"/>
      <c r="AR8086" s="25"/>
      <c r="AS8086" s="96"/>
      <c r="AT8086" s="83"/>
      <c r="AU8086" s="14"/>
      <c r="AX8086" s="83"/>
      <c r="AY8086" s="83"/>
      <c r="AZ8086" s="83"/>
      <c r="BA8086" s="83"/>
      <c r="BJ8086" s="54"/>
      <c r="BK8086" s="22"/>
      <c r="BL8086" s="24"/>
      <c r="BP8086" s="23"/>
      <c r="BQ8086" s="24"/>
      <c r="BR8086" s="22"/>
      <c r="BS8086" s="24"/>
      <c r="BT8086" s="24"/>
      <c r="BU8086" s="23"/>
      <c r="BV8086" s="26"/>
      <c r="BX8086" s="6"/>
      <c r="BY8086" s="24"/>
      <c r="BZ8086" s="109"/>
      <c r="CA8086" s="66"/>
      <c r="CB8086" s="5"/>
      <c r="CC8086" s="68"/>
      <c r="CD8086" s="67"/>
      <c r="CE8086" s="67"/>
      <c r="CF8086" s="64"/>
      <c r="CG8086" s="5"/>
      <c r="CH8086" s="69"/>
      <c r="CI8086" s="6"/>
      <c r="CJ8086" s="5"/>
      <c r="CK8086" s="25"/>
      <c r="CL8086" s="5"/>
      <c r="DN8086" s="14"/>
      <c r="DO8086" s="14"/>
      <c r="DP8086" s="5"/>
      <c r="DQ8086" s="25"/>
      <c r="DR8086" s="25"/>
      <c r="DS8086" s="96"/>
      <c r="DT8086" s="83"/>
      <c r="DU8086" s="14"/>
      <c r="DX8086" s="83"/>
      <c r="DY8086" s="83"/>
      <c r="DZ8086" s="83"/>
      <c r="EA8086" s="83"/>
      <c r="EJ8086" s="54"/>
      <c r="EK8086" s="22"/>
      <c r="EL8086" s="24"/>
      <c r="EP8086" s="23"/>
      <c r="EQ8086" s="24"/>
      <c r="ER8086" s="22"/>
      <c r="ES8086" s="24"/>
      <c r="ET8086" s="24"/>
      <c r="EU8086" s="23"/>
      <c r="EV8086" s="26"/>
      <c r="EX8086" s="6"/>
      <c r="EY8086" s="24"/>
      <c r="EZ8086" s="109"/>
      <c r="FA8086" s="66"/>
      <c r="FB8086" s="5"/>
      <c r="FC8086" s="68"/>
      <c r="FD8086" s="67"/>
      <c r="FE8086" s="67"/>
      <c r="FF8086" s="64"/>
      <c r="FG8086" s="5"/>
      <c r="FH8086" s="69"/>
      <c r="FI8086" s="6"/>
      <c r="FJ8086" s="5"/>
      <c r="FK8086" s="25"/>
      <c r="FL8086" s="5"/>
    </row>
    <row r="8087" spans="40:168">
      <c r="AN8087" s="14"/>
      <c r="AO8087" s="14"/>
      <c r="AP8087" s="5"/>
      <c r="AQ8087" s="25"/>
      <c r="AR8087" s="25"/>
      <c r="AS8087" s="96"/>
      <c r="AT8087" s="83"/>
      <c r="AU8087" s="14"/>
      <c r="AX8087" s="83"/>
      <c r="AY8087" s="83"/>
      <c r="AZ8087" s="83"/>
      <c r="BA8087" s="83"/>
      <c r="BJ8087" s="54"/>
      <c r="BK8087" s="22"/>
      <c r="BL8087" s="24"/>
      <c r="BP8087" s="23"/>
      <c r="BQ8087" s="24"/>
      <c r="BR8087" s="22"/>
      <c r="BS8087" s="24"/>
      <c r="BT8087" s="24"/>
      <c r="BU8087" s="23"/>
      <c r="BV8087" s="26"/>
      <c r="BX8087" s="6"/>
      <c r="BY8087" s="24"/>
      <c r="BZ8087" s="109"/>
      <c r="CA8087" s="66"/>
      <c r="CB8087" s="5"/>
      <c r="CC8087" s="68"/>
      <c r="CD8087" s="67"/>
      <c r="CE8087" s="67"/>
      <c r="CF8087" s="64"/>
      <c r="CG8087" s="5"/>
      <c r="CH8087" s="69"/>
      <c r="CI8087" s="6"/>
      <c r="CJ8087" s="5"/>
      <c r="CK8087" s="25"/>
      <c r="CL8087" s="5"/>
      <c r="DN8087" s="14"/>
      <c r="DO8087" s="14"/>
      <c r="DP8087" s="5"/>
      <c r="DQ8087" s="25"/>
      <c r="DR8087" s="25"/>
      <c r="DS8087" s="96"/>
      <c r="DT8087" s="83"/>
      <c r="DU8087" s="14"/>
      <c r="DX8087" s="83"/>
      <c r="DY8087" s="83"/>
      <c r="DZ8087" s="83"/>
      <c r="EA8087" s="83"/>
      <c r="EJ8087" s="54"/>
      <c r="EK8087" s="22"/>
      <c r="EL8087" s="24"/>
      <c r="EP8087" s="23"/>
      <c r="EQ8087" s="24"/>
      <c r="ER8087" s="22"/>
      <c r="ES8087" s="24"/>
      <c r="ET8087" s="24"/>
      <c r="EU8087" s="23"/>
      <c r="EV8087" s="26"/>
      <c r="EX8087" s="6"/>
      <c r="EY8087" s="24"/>
      <c r="EZ8087" s="109"/>
      <c r="FA8087" s="66"/>
      <c r="FB8087" s="5"/>
      <c r="FC8087" s="68"/>
      <c r="FD8087" s="67"/>
      <c r="FE8087" s="67"/>
      <c r="FF8087" s="64"/>
      <c r="FG8087" s="5"/>
      <c r="FH8087" s="69"/>
      <c r="FI8087" s="6"/>
      <c r="FJ8087" s="5"/>
      <c r="FK8087" s="25"/>
      <c r="FL8087" s="5"/>
    </row>
    <row r="8088" spans="40:168">
      <c r="AN8088" s="14"/>
      <c r="AO8088" s="14"/>
      <c r="AP8088" s="5"/>
      <c r="AQ8088" s="25"/>
      <c r="AR8088" s="25"/>
      <c r="AS8088" s="96"/>
      <c r="AT8088" s="83"/>
      <c r="AU8088" s="14"/>
      <c r="AX8088" s="83"/>
      <c r="AY8088" s="83"/>
      <c r="AZ8088" s="83"/>
      <c r="BA8088" s="83"/>
      <c r="BJ8088" s="54"/>
      <c r="BK8088" s="22"/>
      <c r="BL8088" s="24"/>
      <c r="BP8088" s="23"/>
      <c r="BQ8088" s="24"/>
      <c r="BR8088" s="22"/>
      <c r="BS8088" s="24"/>
      <c r="BT8088" s="24"/>
      <c r="BU8088" s="23"/>
      <c r="BV8088" s="26"/>
      <c r="BX8088" s="6"/>
      <c r="BY8088" s="24"/>
      <c r="BZ8088" s="109"/>
      <c r="CA8088" s="66"/>
      <c r="CB8088" s="5"/>
      <c r="CC8088" s="68"/>
      <c r="CD8088" s="67"/>
      <c r="CE8088" s="67"/>
      <c r="CF8088" s="64"/>
      <c r="CG8088" s="5"/>
      <c r="CH8088" s="69"/>
      <c r="CI8088" s="6"/>
      <c r="CJ8088" s="5"/>
      <c r="CK8088" s="25"/>
      <c r="CL8088" s="5"/>
      <c r="DN8088" s="14"/>
      <c r="DO8088" s="14"/>
      <c r="DP8088" s="5"/>
      <c r="DQ8088" s="25"/>
      <c r="DR8088" s="25"/>
      <c r="DS8088" s="96"/>
      <c r="DT8088" s="83"/>
      <c r="DU8088" s="14"/>
      <c r="DX8088" s="83"/>
      <c r="DY8088" s="83"/>
      <c r="DZ8088" s="83"/>
      <c r="EA8088" s="83"/>
      <c r="EJ8088" s="54"/>
      <c r="EK8088" s="22"/>
      <c r="EL8088" s="24"/>
      <c r="EP8088" s="23"/>
      <c r="EQ8088" s="24"/>
      <c r="ER8088" s="22"/>
      <c r="ES8088" s="24"/>
      <c r="ET8088" s="24"/>
      <c r="EU8088" s="23"/>
      <c r="EV8088" s="26"/>
      <c r="EX8088" s="6"/>
      <c r="EY8088" s="24"/>
      <c r="EZ8088" s="109"/>
      <c r="FA8088" s="66"/>
      <c r="FB8088" s="5"/>
      <c r="FC8088" s="68"/>
      <c r="FD8088" s="67"/>
      <c r="FE8088" s="67"/>
      <c r="FF8088" s="64"/>
      <c r="FG8088" s="5"/>
      <c r="FH8088" s="69"/>
      <c r="FI8088" s="6"/>
      <c r="FJ8088" s="5"/>
      <c r="FK8088" s="25"/>
      <c r="FL8088" s="5"/>
    </row>
    <row r="8089" spans="40:168">
      <c r="AN8089" s="14"/>
      <c r="AO8089" s="14"/>
      <c r="AP8089" s="5"/>
      <c r="AQ8089" s="25"/>
      <c r="AR8089" s="25"/>
      <c r="AS8089" s="96"/>
      <c r="AT8089" s="83"/>
      <c r="AU8089" s="14"/>
      <c r="AX8089" s="83"/>
      <c r="AY8089" s="83"/>
      <c r="AZ8089" s="83"/>
      <c r="BA8089" s="83"/>
      <c r="BJ8089" s="54"/>
      <c r="BK8089" s="22"/>
      <c r="BL8089" s="24"/>
      <c r="BP8089" s="23"/>
      <c r="BQ8089" s="24"/>
      <c r="BR8089" s="22"/>
      <c r="BS8089" s="24"/>
      <c r="BT8089" s="24"/>
      <c r="BU8089" s="23"/>
      <c r="BV8089" s="26"/>
      <c r="BX8089" s="6"/>
      <c r="BY8089" s="24"/>
      <c r="BZ8089" s="109"/>
      <c r="CA8089" s="66"/>
      <c r="CB8089" s="5"/>
      <c r="CC8089" s="68"/>
      <c r="CD8089" s="67"/>
      <c r="CE8089" s="67"/>
      <c r="CF8089" s="64"/>
      <c r="CG8089" s="5"/>
      <c r="CH8089" s="69"/>
      <c r="CI8089" s="6"/>
      <c r="CJ8089" s="5"/>
      <c r="CK8089" s="25"/>
      <c r="CL8089" s="5"/>
      <c r="DN8089" s="14"/>
      <c r="DO8089" s="14"/>
      <c r="DP8089" s="5"/>
      <c r="DQ8089" s="25"/>
      <c r="DR8089" s="25"/>
      <c r="DS8089" s="96"/>
      <c r="DT8089" s="83"/>
      <c r="DU8089" s="14"/>
      <c r="DX8089" s="83"/>
      <c r="DY8089" s="83"/>
      <c r="DZ8089" s="83"/>
      <c r="EA8089" s="83"/>
      <c r="EJ8089" s="54"/>
      <c r="EK8089" s="22"/>
      <c r="EL8089" s="24"/>
      <c r="EP8089" s="23"/>
      <c r="EQ8089" s="24"/>
      <c r="ER8089" s="22"/>
      <c r="ES8089" s="24"/>
      <c r="ET8089" s="24"/>
      <c r="EU8089" s="23"/>
      <c r="EV8089" s="26"/>
      <c r="EX8089" s="6"/>
      <c r="EY8089" s="24"/>
      <c r="EZ8089" s="109"/>
      <c r="FA8089" s="66"/>
      <c r="FB8089" s="5"/>
      <c r="FC8089" s="68"/>
      <c r="FD8089" s="67"/>
      <c r="FE8089" s="67"/>
      <c r="FF8089" s="64"/>
      <c r="FG8089" s="5"/>
      <c r="FH8089" s="69"/>
      <c r="FI8089" s="6"/>
      <c r="FJ8089" s="5"/>
      <c r="FK8089" s="25"/>
      <c r="FL8089" s="5"/>
    </row>
    <row r="8090" spans="40:168">
      <c r="AN8090" s="14"/>
      <c r="AO8090" s="14"/>
      <c r="AP8090" s="5"/>
      <c r="AQ8090" s="25"/>
      <c r="AR8090" s="25"/>
      <c r="AS8090" s="96"/>
      <c r="AT8090" s="83"/>
      <c r="AU8090" s="14"/>
      <c r="AX8090" s="83"/>
      <c r="AY8090" s="83"/>
      <c r="AZ8090" s="83"/>
      <c r="BA8090" s="83"/>
      <c r="BJ8090" s="54"/>
      <c r="BK8090" s="22"/>
      <c r="BL8090" s="24"/>
      <c r="BP8090" s="23"/>
      <c r="BQ8090" s="24"/>
      <c r="BR8090" s="22"/>
      <c r="BS8090" s="24"/>
      <c r="BT8090" s="24"/>
      <c r="BU8090" s="23"/>
      <c r="BV8090" s="26"/>
      <c r="BX8090" s="6"/>
      <c r="BY8090" s="24"/>
      <c r="BZ8090" s="109"/>
      <c r="CA8090" s="66"/>
      <c r="CB8090" s="5"/>
      <c r="CC8090" s="68"/>
      <c r="CD8090" s="67"/>
      <c r="CE8090" s="67"/>
      <c r="CF8090" s="64"/>
      <c r="CG8090" s="5"/>
      <c r="CH8090" s="69"/>
      <c r="CI8090" s="6"/>
      <c r="CJ8090" s="5"/>
      <c r="CK8090" s="25"/>
      <c r="CL8090" s="5"/>
      <c r="DN8090" s="14"/>
      <c r="DO8090" s="14"/>
      <c r="DP8090" s="5"/>
      <c r="DQ8090" s="25"/>
      <c r="DR8090" s="25"/>
      <c r="DS8090" s="96"/>
      <c r="DT8090" s="83"/>
      <c r="DU8090" s="14"/>
      <c r="DX8090" s="83"/>
      <c r="DY8090" s="83"/>
      <c r="DZ8090" s="83"/>
      <c r="EA8090" s="83"/>
      <c r="EJ8090" s="54"/>
      <c r="EK8090" s="22"/>
      <c r="EL8090" s="24"/>
      <c r="EP8090" s="23"/>
      <c r="EQ8090" s="24"/>
      <c r="ER8090" s="22"/>
      <c r="ES8090" s="24"/>
      <c r="ET8090" s="24"/>
      <c r="EU8090" s="23"/>
      <c r="EV8090" s="26"/>
      <c r="EX8090" s="6"/>
      <c r="EY8090" s="24"/>
      <c r="EZ8090" s="109"/>
      <c r="FA8090" s="66"/>
      <c r="FB8090" s="5"/>
      <c r="FC8090" s="68"/>
      <c r="FD8090" s="67"/>
      <c r="FE8090" s="67"/>
      <c r="FF8090" s="64"/>
      <c r="FG8090" s="5"/>
      <c r="FH8090" s="69"/>
      <c r="FI8090" s="6"/>
      <c r="FJ8090" s="5"/>
      <c r="FK8090" s="25"/>
      <c r="FL8090" s="5"/>
    </row>
    <row r="8091" spans="40:168">
      <c r="AN8091" s="14"/>
      <c r="AO8091" s="14"/>
      <c r="AP8091" s="5"/>
      <c r="AQ8091" s="25"/>
      <c r="AR8091" s="25"/>
      <c r="AS8091" s="96"/>
      <c r="AT8091" s="83"/>
      <c r="AU8091" s="14"/>
      <c r="AX8091" s="83"/>
      <c r="AY8091" s="83"/>
      <c r="AZ8091" s="83"/>
      <c r="BA8091" s="83"/>
      <c r="BJ8091" s="54"/>
      <c r="BK8091" s="22"/>
      <c r="BL8091" s="24"/>
      <c r="BP8091" s="23"/>
      <c r="BQ8091" s="24"/>
      <c r="BR8091" s="22"/>
      <c r="BS8091" s="24"/>
      <c r="BT8091" s="24"/>
      <c r="BU8091" s="23"/>
      <c r="BV8091" s="26"/>
      <c r="BX8091" s="6"/>
      <c r="BY8091" s="24"/>
      <c r="BZ8091" s="109"/>
      <c r="CA8091" s="66"/>
      <c r="CB8091" s="5"/>
      <c r="CC8091" s="68"/>
      <c r="CD8091" s="67"/>
      <c r="CE8091" s="67"/>
      <c r="CF8091" s="64"/>
      <c r="CG8091" s="5"/>
      <c r="CH8091" s="69"/>
      <c r="CI8091" s="6"/>
      <c r="CJ8091" s="5"/>
      <c r="CK8091" s="25"/>
      <c r="CL8091" s="5"/>
      <c r="DN8091" s="14"/>
      <c r="DO8091" s="14"/>
      <c r="DP8091" s="5"/>
      <c r="DQ8091" s="25"/>
      <c r="DR8091" s="25"/>
      <c r="DS8091" s="96"/>
      <c r="DT8091" s="83"/>
      <c r="DU8091" s="14"/>
      <c r="DX8091" s="83"/>
      <c r="DY8091" s="83"/>
      <c r="DZ8091" s="83"/>
      <c r="EA8091" s="83"/>
      <c r="EJ8091" s="54"/>
      <c r="EK8091" s="22"/>
      <c r="EL8091" s="24"/>
      <c r="EP8091" s="23"/>
      <c r="EQ8091" s="24"/>
      <c r="ER8091" s="22"/>
      <c r="ES8091" s="24"/>
      <c r="ET8091" s="24"/>
      <c r="EU8091" s="23"/>
      <c r="EV8091" s="26"/>
      <c r="EX8091" s="6"/>
      <c r="EY8091" s="24"/>
      <c r="EZ8091" s="109"/>
      <c r="FA8091" s="66"/>
      <c r="FB8091" s="5"/>
      <c r="FC8091" s="68"/>
      <c r="FD8091" s="67"/>
      <c r="FE8091" s="67"/>
      <c r="FF8091" s="64"/>
      <c r="FG8091" s="5"/>
      <c r="FH8091" s="69"/>
      <c r="FI8091" s="6"/>
      <c r="FJ8091" s="5"/>
      <c r="FK8091" s="25"/>
      <c r="FL8091" s="5"/>
    </row>
    <row r="8092" spans="40:168">
      <c r="AN8092" s="14"/>
      <c r="AO8092" s="14"/>
      <c r="AP8092" s="5"/>
      <c r="AQ8092" s="25"/>
      <c r="AR8092" s="25"/>
      <c r="AS8092" s="96"/>
      <c r="AT8092" s="83"/>
      <c r="AU8092" s="14"/>
      <c r="AX8092" s="83"/>
      <c r="AY8092" s="83"/>
      <c r="AZ8092" s="83"/>
      <c r="BA8092" s="83"/>
      <c r="BJ8092" s="54"/>
      <c r="BK8092" s="22"/>
      <c r="BL8092" s="24"/>
      <c r="BP8092" s="23"/>
      <c r="BQ8092" s="24"/>
      <c r="BR8092" s="22"/>
      <c r="BS8092" s="24"/>
      <c r="BT8092" s="24"/>
      <c r="BU8092" s="23"/>
      <c r="BV8092" s="26"/>
      <c r="BX8092" s="6"/>
      <c r="BY8092" s="24"/>
      <c r="BZ8092" s="109"/>
      <c r="CA8092" s="66"/>
      <c r="CB8092" s="5"/>
      <c r="CC8092" s="68"/>
      <c r="CD8092" s="67"/>
      <c r="CE8092" s="67"/>
      <c r="CF8092" s="64"/>
      <c r="CG8092" s="5"/>
      <c r="CH8092" s="69"/>
      <c r="CI8092" s="6"/>
      <c r="CJ8092" s="5"/>
      <c r="CK8092" s="25"/>
      <c r="CL8092" s="5"/>
      <c r="DN8092" s="14"/>
      <c r="DO8092" s="14"/>
      <c r="DP8092" s="5"/>
      <c r="DQ8092" s="25"/>
      <c r="DR8092" s="25"/>
      <c r="DS8092" s="96"/>
      <c r="DT8092" s="83"/>
      <c r="DU8092" s="14"/>
      <c r="DX8092" s="83"/>
      <c r="DY8092" s="83"/>
      <c r="DZ8092" s="83"/>
      <c r="EA8092" s="83"/>
      <c r="EJ8092" s="54"/>
      <c r="EK8092" s="22"/>
      <c r="EL8092" s="24"/>
      <c r="EP8092" s="23"/>
      <c r="EQ8092" s="24"/>
      <c r="ER8092" s="22"/>
      <c r="ES8092" s="24"/>
      <c r="ET8092" s="24"/>
      <c r="EU8092" s="23"/>
      <c r="EV8092" s="26"/>
      <c r="EX8092" s="6"/>
      <c r="EY8092" s="24"/>
      <c r="EZ8092" s="109"/>
      <c r="FA8092" s="66"/>
      <c r="FB8092" s="5"/>
      <c r="FC8092" s="68"/>
      <c r="FD8092" s="67"/>
      <c r="FE8092" s="67"/>
      <c r="FF8092" s="64"/>
      <c r="FG8092" s="5"/>
      <c r="FH8092" s="69"/>
      <c r="FI8092" s="6"/>
      <c r="FJ8092" s="5"/>
      <c r="FK8092" s="25"/>
      <c r="FL8092" s="5"/>
    </row>
    <row r="8093" spans="40:168">
      <c r="AN8093" s="14"/>
      <c r="AO8093" s="14"/>
      <c r="AP8093" s="5"/>
      <c r="AQ8093" s="25"/>
      <c r="AR8093" s="25"/>
      <c r="AS8093" s="96"/>
      <c r="AT8093" s="83"/>
      <c r="AU8093" s="14"/>
      <c r="AX8093" s="83"/>
      <c r="AY8093" s="83"/>
      <c r="AZ8093" s="83"/>
      <c r="BA8093" s="83"/>
      <c r="BJ8093" s="54"/>
      <c r="BK8093" s="22"/>
      <c r="BL8093" s="24"/>
      <c r="BP8093" s="23"/>
      <c r="BQ8093" s="24"/>
      <c r="BR8093" s="22"/>
      <c r="BS8093" s="24"/>
      <c r="BT8093" s="24"/>
      <c r="BU8093" s="23"/>
      <c r="BV8093" s="26"/>
      <c r="BX8093" s="6"/>
      <c r="BY8093" s="24"/>
      <c r="BZ8093" s="109"/>
      <c r="CA8093" s="66"/>
      <c r="CB8093" s="5"/>
      <c r="CC8093" s="68"/>
      <c r="CD8093" s="67"/>
      <c r="CE8093" s="67"/>
      <c r="CF8093" s="64"/>
      <c r="CG8093" s="5"/>
      <c r="CH8093" s="69"/>
      <c r="CI8093" s="6"/>
      <c r="CJ8093" s="5"/>
      <c r="CK8093" s="25"/>
      <c r="CL8093" s="5"/>
      <c r="DN8093" s="14"/>
      <c r="DO8093" s="14"/>
      <c r="DP8093" s="5"/>
      <c r="DQ8093" s="25"/>
      <c r="DR8093" s="25"/>
      <c r="DS8093" s="96"/>
      <c r="DT8093" s="83"/>
      <c r="DU8093" s="14"/>
      <c r="DX8093" s="83"/>
      <c r="DY8093" s="83"/>
      <c r="DZ8093" s="83"/>
      <c r="EA8093" s="83"/>
      <c r="EJ8093" s="54"/>
      <c r="EK8093" s="22"/>
      <c r="EL8093" s="24"/>
      <c r="EP8093" s="23"/>
      <c r="EQ8093" s="24"/>
      <c r="ER8093" s="22"/>
      <c r="ES8093" s="24"/>
      <c r="ET8093" s="24"/>
      <c r="EU8093" s="23"/>
      <c r="EV8093" s="26"/>
      <c r="EX8093" s="6"/>
      <c r="EY8093" s="24"/>
      <c r="EZ8093" s="109"/>
      <c r="FA8093" s="66"/>
      <c r="FB8093" s="5"/>
      <c r="FC8093" s="68"/>
      <c r="FD8093" s="67"/>
      <c r="FE8093" s="67"/>
      <c r="FF8093" s="64"/>
      <c r="FG8093" s="5"/>
      <c r="FH8093" s="69"/>
      <c r="FI8093" s="6"/>
      <c r="FJ8093" s="5"/>
      <c r="FK8093" s="25"/>
      <c r="FL8093" s="5"/>
    </row>
    <row r="8094" spans="40:168">
      <c r="AN8094" s="14"/>
      <c r="AO8094" s="14"/>
      <c r="AP8094" s="5"/>
      <c r="AQ8094" s="25"/>
      <c r="AR8094" s="25"/>
      <c r="AS8094" s="96"/>
      <c r="AT8094" s="83"/>
      <c r="AU8094" s="14"/>
      <c r="AX8094" s="83"/>
      <c r="AY8094" s="83"/>
      <c r="AZ8094" s="83"/>
      <c r="BA8094" s="83"/>
      <c r="BJ8094" s="54"/>
      <c r="BK8094" s="22"/>
      <c r="BL8094" s="24"/>
      <c r="BP8094" s="23"/>
      <c r="BQ8094" s="24"/>
      <c r="BR8094" s="22"/>
      <c r="BS8094" s="24"/>
      <c r="BT8094" s="24"/>
      <c r="BU8094" s="23"/>
      <c r="BV8094" s="26"/>
      <c r="BX8094" s="6"/>
      <c r="BY8094" s="24"/>
      <c r="BZ8094" s="109"/>
      <c r="CA8094" s="66"/>
      <c r="CB8094" s="5"/>
      <c r="CC8094" s="68"/>
      <c r="CD8094" s="67"/>
      <c r="CE8094" s="67"/>
      <c r="CF8094" s="64"/>
      <c r="CG8094" s="5"/>
      <c r="CH8094" s="69"/>
      <c r="CI8094" s="6"/>
      <c r="CJ8094" s="5"/>
      <c r="CK8094" s="25"/>
      <c r="CL8094" s="5"/>
      <c r="DN8094" s="14"/>
      <c r="DO8094" s="14"/>
      <c r="DP8094" s="5"/>
      <c r="DQ8094" s="25"/>
      <c r="DR8094" s="25"/>
      <c r="DS8094" s="96"/>
      <c r="DT8094" s="83"/>
      <c r="DU8094" s="14"/>
      <c r="DX8094" s="83"/>
      <c r="DY8094" s="83"/>
      <c r="DZ8094" s="83"/>
      <c r="EA8094" s="83"/>
      <c r="EJ8094" s="54"/>
      <c r="EK8094" s="22"/>
      <c r="EL8094" s="24"/>
      <c r="EP8094" s="23"/>
      <c r="EQ8094" s="24"/>
      <c r="ER8094" s="22"/>
      <c r="ES8094" s="24"/>
      <c r="ET8094" s="24"/>
      <c r="EU8094" s="23"/>
      <c r="EV8094" s="26"/>
      <c r="EX8094" s="6"/>
      <c r="EY8094" s="24"/>
      <c r="EZ8094" s="109"/>
      <c r="FA8094" s="66"/>
      <c r="FB8094" s="5"/>
      <c r="FC8094" s="68"/>
      <c r="FD8094" s="67"/>
      <c r="FE8094" s="67"/>
      <c r="FF8094" s="64"/>
      <c r="FG8094" s="5"/>
      <c r="FH8094" s="69"/>
      <c r="FI8094" s="6"/>
      <c r="FJ8094" s="5"/>
      <c r="FK8094" s="25"/>
      <c r="FL8094" s="5"/>
    </row>
    <row r="8095" spans="40:168">
      <c r="AN8095" s="14"/>
      <c r="AO8095" s="14"/>
      <c r="AP8095" s="5"/>
      <c r="AQ8095" s="25"/>
      <c r="AR8095" s="25"/>
      <c r="AS8095" s="96"/>
      <c r="AT8095" s="83"/>
      <c r="AU8095" s="14"/>
      <c r="AX8095" s="83"/>
      <c r="AY8095" s="83"/>
      <c r="AZ8095" s="83"/>
      <c r="BA8095" s="83"/>
      <c r="BJ8095" s="54"/>
      <c r="BK8095" s="22"/>
      <c r="BL8095" s="24"/>
      <c r="BP8095" s="23"/>
      <c r="BQ8095" s="24"/>
      <c r="BR8095" s="22"/>
      <c r="BS8095" s="24"/>
      <c r="BT8095" s="24"/>
      <c r="BU8095" s="23"/>
      <c r="BV8095" s="26"/>
      <c r="BX8095" s="6"/>
      <c r="BY8095" s="24"/>
      <c r="BZ8095" s="109"/>
      <c r="CA8095" s="66"/>
      <c r="CB8095" s="5"/>
      <c r="CC8095" s="68"/>
      <c r="CD8095" s="67"/>
      <c r="CE8095" s="67"/>
      <c r="CF8095" s="64"/>
      <c r="CG8095" s="5"/>
      <c r="CH8095" s="69"/>
      <c r="CI8095" s="6"/>
      <c r="CJ8095" s="5"/>
      <c r="CK8095" s="25"/>
      <c r="CL8095" s="5"/>
      <c r="DN8095" s="14"/>
      <c r="DO8095" s="14"/>
      <c r="DP8095" s="5"/>
      <c r="DQ8095" s="25"/>
      <c r="DR8095" s="25"/>
      <c r="DS8095" s="96"/>
      <c r="DT8095" s="83"/>
      <c r="DU8095" s="14"/>
      <c r="DX8095" s="83"/>
      <c r="DY8095" s="83"/>
      <c r="DZ8095" s="83"/>
      <c r="EA8095" s="83"/>
      <c r="EJ8095" s="54"/>
      <c r="EK8095" s="22"/>
      <c r="EL8095" s="24"/>
      <c r="EP8095" s="23"/>
      <c r="EQ8095" s="24"/>
      <c r="ER8095" s="22"/>
      <c r="ES8095" s="24"/>
      <c r="ET8095" s="24"/>
      <c r="EU8095" s="23"/>
      <c r="EV8095" s="26"/>
      <c r="EX8095" s="6"/>
      <c r="EY8095" s="24"/>
      <c r="EZ8095" s="109"/>
      <c r="FA8095" s="66"/>
      <c r="FB8095" s="5"/>
      <c r="FC8095" s="68"/>
      <c r="FD8095" s="67"/>
      <c r="FE8095" s="67"/>
      <c r="FF8095" s="64"/>
      <c r="FG8095" s="5"/>
      <c r="FH8095" s="69"/>
      <c r="FI8095" s="6"/>
      <c r="FJ8095" s="5"/>
      <c r="FK8095" s="25"/>
      <c r="FL8095" s="5"/>
    </row>
    <row r="8096" spans="40:168">
      <c r="AN8096" s="14"/>
      <c r="AO8096" s="14"/>
      <c r="AP8096" s="5"/>
      <c r="AQ8096" s="25"/>
      <c r="AR8096" s="25"/>
      <c r="AS8096" s="96"/>
      <c r="AT8096" s="83"/>
      <c r="AU8096" s="14"/>
      <c r="AX8096" s="83"/>
      <c r="AY8096" s="83"/>
      <c r="AZ8096" s="83"/>
      <c r="BA8096" s="83"/>
      <c r="BJ8096" s="54"/>
      <c r="BK8096" s="22"/>
      <c r="BL8096" s="24"/>
      <c r="BP8096" s="23"/>
      <c r="BQ8096" s="24"/>
      <c r="BR8096" s="22"/>
      <c r="BS8096" s="24"/>
      <c r="BT8096" s="24"/>
      <c r="BU8096" s="23"/>
      <c r="BV8096" s="26"/>
      <c r="BX8096" s="6"/>
      <c r="BY8096" s="24"/>
      <c r="BZ8096" s="109"/>
      <c r="CA8096" s="66"/>
      <c r="CB8096" s="5"/>
      <c r="CC8096" s="68"/>
      <c r="CD8096" s="67"/>
      <c r="CE8096" s="67"/>
      <c r="CF8096" s="64"/>
      <c r="CG8096" s="5"/>
      <c r="CH8096" s="69"/>
      <c r="CI8096" s="6"/>
      <c r="CJ8096" s="5"/>
      <c r="CK8096" s="25"/>
      <c r="CL8096" s="5"/>
      <c r="DN8096" s="14"/>
      <c r="DO8096" s="14"/>
      <c r="DP8096" s="5"/>
      <c r="DQ8096" s="25"/>
      <c r="DR8096" s="25"/>
      <c r="DS8096" s="96"/>
      <c r="DT8096" s="83"/>
      <c r="DU8096" s="14"/>
      <c r="DX8096" s="83"/>
      <c r="DY8096" s="83"/>
      <c r="DZ8096" s="83"/>
      <c r="EA8096" s="83"/>
      <c r="EJ8096" s="54"/>
      <c r="EK8096" s="22"/>
      <c r="EL8096" s="24"/>
      <c r="EP8096" s="23"/>
      <c r="EQ8096" s="24"/>
      <c r="ER8096" s="22"/>
      <c r="ES8096" s="24"/>
      <c r="ET8096" s="24"/>
      <c r="EU8096" s="23"/>
      <c r="EV8096" s="26"/>
      <c r="EX8096" s="6"/>
      <c r="EY8096" s="24"/>
      <c r="EZ8096" s="109"/>
      <c r="FA8096" s="66"/>
      <c r="FB8096" s="5"/>
      <c r="FC8096" s="68"/>
      <c r="FD8096" s="67"/>
      <c r="FE8096" s="67"/>
      <c r="FF8096" s="64"/>
      <c r="FG8096" s="5"/>
      <c r="FH8096" s="69"/>
      <c r="FI8096" s="6"/>
      <c r="FJ8096" s="5"/>
      <c r="FK8096" s="25"/>
      <c r="FL8096" s="5"/>
    </row>
    <row r="8097" spans="40:168">
      <c r="AN8097" s="14"/>
      <c r="AO8097" s="14"/>
      <c r="AP8097" s="5"/>
      <c r="AQ8097" s="25"/>
      <c r="AR8097" s="25"/>
      <c r="AS8097" s="96"/>
      <c r="AT8097" s="83"/>
      <c r="AU8097" s="14"/>
      <c r="AX8097" s="83"/>
      <c r="AY8097" s="83"/>
      <c r="AZ8097" s="83"/>
      <c r="BA8097" s="83"/>
      <c r="BJ8097" s="54"/>
      <c r="BK8097" s="22"/>
      <c r="BL8097" s="24"/>
      <c r="BP8097" s="23"/>
      <c r="BQ8097" s="24"/>
      <c r="BR8097" s="22"/>
      <c r="BS8097" s="24"/>
      <c r="BT8097" s="24"/>
      <c r="BU8097" s="23"/>
      <c r="BV8097" s="26"/>
      <c r="BX8097" s="6"/>
      <c r="BY8097" s="24"/>
      <c r="BZ8097" s="109"/>
      <c r="CA8097" s="66"/>
      <c r="CB8097" s="5"/>
      <c r="CC8097" s="68"/>
      <c r="CD8097" s="67"/>
      <c r="CE8097" s="67"/>
      <c r="CF8097" s="64"/>
      <c r="CG8097" s="5"/>
      <c r="CH8097" s="69"/>
      <c r="CI8097" s="6"/>
      <c r="CJ8097" s="5"/>
      <c r="CK8097" s="25"/>
      <c r="CL8097" s="5"/>
      <c r="DN8097" s="14"/>
      <c r="DO8097" s="14"/>
      <c r="DP8097" s="5"/>
      <c r="DQ8097" s="25"/>
      <c r="DR8097" s="25"/>
      <c r="DS8097" s="96"/>
      <c r="DT8097" s="83"/>
      <c r="DU8097" s="14"/>
      <c r="DX8097" s="83"/>
      <c r="DY8097" s="83"/>
      <c r="DZ8097" s="83"/>
      <c r="EA8097" s="83"/>
      <c r="EJ8097" s="54"/>
      <c r="EK8097" s="22"/>
      <c r="EL8097" s="24"/>
      <c r="EP8097" s="23"/>
      <c r="EQ8097" s="24"/>
      <c r="ER8097" s="22"/>
      <c r="ES8097" s="24"/>
      <c r="ET8097" s="24"/>
      <c r="EU8097" s="23"/>
      <c r="EV8097" s="26"/>
      <c r="EX8097" s="6"/>
      <c r="EY8097" s="24"/>
      <c r="EZ8097" s="109"/>
      <c r="FA8097" s="66"/>
      <c r="FB8097" s="5"/>
      <c r="FC8097" s="68"/>
      <c r="FD8097" s="67"/>
      <c r="FE8097" s="67"/>
      <c r="FF8097" s="64"/>
      <c r="FG8097" s="5"/>
      <c r="FH8097" s="69"/>
      <c r="FI8097" s="6"/>
      <c r="FJ8097" s="5"/>
      <c r="FK8097" s="25"/>
      <c r="FL8097" s="5"/>
    </row>
    <row r="8098" spans="40:168">
      <c r="AN8098" s="14"/>
      <c r="AO8098" s="14"/>
      <c r="AP8098" s="5"/>
      <c r="AQ8098" s="25"/>
      <c r="AR8098" s="25"/>
      <c r="AS8098" s="96"/>
      <c r="AT8098" s="83"/>
      <c r="AU8098" s="14"/>
      <c r="AX8098" s="83"/>
      <c r="AY8098" s="83"/>
      <c r="AZ8098" s="83"/>
      <c r="BA8098" s="83"/>
      <c r="BJ8098" s="54"/>
      <c r="BK8098" s="22"/>
      <c r="BL8098" s="24"/>
      <c r="BP8098" s="23"/>
      <c r="BQ8098" s="24"/>
      <c r="BR8098" s="22"/>
      <c r="BS8098" s="24"/>
      <c r="BT8098" s="24"/>
      <c r="BU8098" s="23"/>
      <c r="BV8098" s="26"/>
      <c r="BX8098" s="6"/>
      <c r="BY8098" s="24"/>
      <c r="BZ8098" s="109"/>
      <c r="CA8098" s="66"/>
      <c r="CB8098" s="5"/>
      <c r="CC8098" s="68"/>
      <c r="CD8098" s="67"/>
      <c r="CE8098" s="67"/>
      <c r="CF8098" s="64"/>
      <c r="CG8098" s="5"/>
      <c r="CH8098" s="69"/>
      <c r="CI8098" s="6"/>
      <c r="CJ8098" s="5"/>
      <c r="CK8098" s="25"/>
      <c r="CL8098" s="5"/>
      <c r="DN8098" s="14"/>
      <c r="DO8098" s="14"/>
      <c r="DP8098" s="5"/>
      <c r="DQ8098" s="25"/>
      <c r="DR8098" s="25"/>
      <c r="DS8098" s="96"/>
      <c r="DT8098" s="83"/>
      <c r="DU8098" s="14"/>
      <c r="DX8098" s="83"/>
      <c r="DY8098" s="83"/>
      <c r="DZ8098" s="83"/>
      <c r="EA8098" s="83"/>
      <c r="EJ8098" s="54"/>
      <c r="EK8098" s="22"/>
      <c r="EL8098" s="24"/>
      <c r="EP8098" s="23"/>
      <c r="EQ8098" s="24"/>
      <c r="ER8098" s="22"/>
      <c r="ES8098" s="24"/>
      <c r="ET8098" s="24"/>
      <c r="EU8098" s="23"/>
      <c r="EV8098" s="26"/>
      <c r="EX8098" s="6"/>
      <c r="EY8098" s="24"/>
      <c r="EZ8098" s="109"/>
      <c r="FA8098" s="66"/>
      <c r="FB8098" s="5"/>
      <c r="FC8098" s="68"/>
      <c r="FD8098" s="67"/>
      <c r="FE8098" s="67"/>
      <c r="FF8098" s="64"/>
      <c r="FG8098" s="5"/>
      <c r="FH8098" s="69"/>
      <c r="FI8098" s="6"/>
      <c r="FJ8098" s="5"/>
      <c r="FK8098" s="25"/>
      <c r="FL8098" s="5"/>
    </row>
    <row r="8099" spans="40:168">
      <c r="AN8099" s="14"/>
      <c r="AO8099" s="14"/>
      <c r="AP8099" s="5"/>
      <c r="AQ8099" s="25"/>
      <c r="AR8099" s="25"/>
      <c r="AS8099" s="96"/>
      <c r="AT8099" s="83"/>
      <c r="AU8099" s="14"/>
      <c r="AX8099" s="83"/>
      <c r="AY8099" s="83"/>
      <c r="AZ8099" s="83"/>
      <c r="BA8099" s="83"/>
      <c r="BJ8099" s="54"/>
      <c r="BK8099" s="22"/>
      <c r="BL8099" s="24"/>
      <c r="BP8099" s="23"/>
      <c r="BQ8099" s="24"/>
      <c r="BR8099" s="22"/>
      <c r="BS8099" s="24"/>
      <c r="BT8099" s="24"/>
      <c r="BU8099" s="23"/>
      <c r="BV8099" s="26"/>
      <c r="BX8099" s="6"/>
      <c r="BY8099" s="24"/>
      <c r="BZ8099" s="109"/>
      <c r="CA8099" s="66"/>
      <c r="CB8099" s="5"/>
      <c r="CC8099" s="68"/>
      <c r="CD8099" s="67"/>
      <c r="CE8099" s="67"/>
      <c r="CF8099" s="64"/>
      <c r="CG8099" s="5"/>
      <c r="CH8099" s="69"/>
      <c r="CI8099" s="6"/>
      <c r="CJ8099" s="5"/>
      <c r="CK8099" s="25"/>
      <c r="CL8099" s="5"/>
      <c r="DN8099" s="14"/>
      <c r="DO8099" s="14"/>
      <c r="DP8099" s="5"/>
      <c r="DQ8099" s="25"/>
      <c r="DR8099" s="25"/>
      <c r="DS8099" s="96"/>
      <c r="DT8099" s="83"/>
      <c r="DU8099" s="14"/>
      <c r="DX8099" s="83"/>
      <c r="DY8099" s="83"/>
      <c r="DZ8099" s="83"/>
      <c r="EA8099" s="83"/>
      <c r="EJ8099" s="54"/>
      <c r="EK8099" s="22"/>
      <c r="EL8099" s="24"/>
      <c r="EP8099" s="23"/>
      <c r="EQ8099" s="24"/>
      <c r="ER8099" s="22"/>
      <c r="ES8099" s="24"/>
      <c r="ET8099" s="24"/>
      <c r="EU8099" s="23"/>
      <c r="EV8099" s="26"/>
      <c r="EX8099" s="6"/>
      <c r="EY8099" s="24"/>
      <c r="EZ8099" s="109"/>
      <c r="FA8099" s="66"/>
      <c r="FB8099" s="5"/>
      <c r="FC8099" s="68"/>
      <c r="FD8099" s="67"/>
      <c r="FE8099" s="67"/>
      <c r="FF8099" s="64"/>
      <c r="FG8099" s="5"/>
      <c r="FH8099" s="69"/>
      <c r="FI8099" s="6"/>
      <c r="FJ8099" s="5"/>
      <c r="FK8099" s="25"/>
      <c r="FL8099" s="5"/>
    </row>
    <row r="8100" spans="40:168">
      <c r="AN8100" s="14"/>
      <c r="AO8100" s="14"/>
      <c r="AP8100" s="5"/>
      <c r="AQ8100" s="25"/>
      <c r="AR8100" s="25"/>
      <c r="AS8100" s="96"/>
      <c r="AT8100" s="83"/>
      <c r="AU8100" s="14"/>
      <c r="AX8100" s="83"/>
      <c r="AY8100" s="83"/>
      <c r="AZ8100" s="83"/>
      <c r="BA8100" s="83"/>
      <c r="BJ8100" s="54"/>
      <c r="BK8100" s="22"/>
      <c r="BL8100" s="24"/>
      <c r="BP8100" s="23"/>
      <c r="BQ8100" s="24"/>
      <c r="BR8100" s="22"/>
      <c r="BS8100" s="24"/>
      <c r="BT8100" s="24"/>
      <c r="BU8100" s="23"/>
      <c r="BV8100" s="26"/>
      <c r="BX8100" s="6"/>
      <c r="BY8100" s="24"/>
      <c r="BZ8100" s="109"/>
      <c r="CA8100" s="66"/>
      <c r="CB8100" s="5"/>
      <c r="CC8100" s="68"/>
      <c r="CD8100" s="67"/>
      <c r="CE8100" s="67"/>
      <c r="CF8100" s="64"/>
      <c r="CG8100" s="5"/>
      <c r="CH8100" s="69"/>
      <c r="CI8100" s="6"/>
      <c r="CJ8100" s="5"/>
      <c r="CK8100" s="25"/>
      <c r="CL8100" s="5"/>
      <c r="DN8100" s="14"/>
      <c r="DO8100" s="14"/>
      <c r="DP8100" s="5"/>
      <c r="DQ8100" s="25"/>
      <c r="DR8100" s="25"/>
      <c r="DS8100" s="96"/>
      <c r="DT8100" s="83"/>
      <c r="DU8100" s="14"/>
      <c r="DX8100" s="83"/>
      <c r="DY8100" s="83"/>
      <c r="DZ8100" s="83"/>
      <c r="EA8100" s="83"/>
      <c r="EJ8100" s="54"/>
      <c r="EK8100" s="22"/>
      <c r="EL8100" s="24"/>
      <c r="EP8100" s="23"/>
      <c r="EQ8100" s="24"/>
      <c r="ER8100" s="22"/>
      <c r="ES8100" s="24"/>
      <c r="ET8100" s="24"/>
      <c r="EU8100" s="23"/>
      <c r="EV8100" s="26"/>
      <c r="EX8100" s="6"/>
      <c r="EY8100" s="24"/>
      <c r="EZ8100" s="109"/>
      <c r="FA8100" s="66"/>
      <c r="FB8100" s="5"/>
      <c r="FC8100" s="68"/>
      <c r="FD8100" s="67"/>
      <c r="FE8100" s="67"/>
      <c r="FF8100" s="64"/>
      <c r="FG8100" s="5"/>
      <c r="FH8100" s="69"/>
      <c r="FI8100" s="6"/>
      <c r="FJ8100" s="5"/>
      <c r="FK8100" s="25"/>
      <c r="FL8100" s="5"/>
    </row>
    <row r="8101" spans="40:168">
      <c r="AN8101" s="14"/>
      <c r="AO8101" s="14"/>
      <c r="AP8101" s="5"/>
      <c r="AQ8101" s="25"/>
      <c r="AR8101" s="25"/>
      <c r="AS8101" s="96"/>
      <c r="AT8101" s="83"/>
      <c r="AU8101" s="14"/>
      <c r="AX8101" s="83"/>
      <c r="AY8101" s="83"/>
      <c r="AZ8101" s="83"/>
      <c r="BA8101" s="83"/>
      <c r="BJ8101" s="54"/>
      <c r="BK8101" s="22"/>
      <c r="BL8101" s="24"/>
      <c r="BP8101" s="23"/>
      <c r="BQ8101" s="24"/>
      <c r="BR8101" s="22"/>
      <c r="BS8101" s="24"/>
      <c r="BT8101" s="24"/>
      <c r="BU8101" s="23"/>
      <c r="BV8101" s="26"/>
      <c r="BX8101" s="6"/>
      <c r="BY8101" s="24"/>
      <c r="BZ8101" s="109"/>
      <c r="CA8101" s="66"/>
      <c r="CB8101" s="5"/>
      <c r="CC8101" s="68"/>
      <c r="CD8101" s="67"/>
      <c r="CE8101" s="67"/>
      <c r="CF8101" s="64"/>
      <c r="CG8101" s="5"/>
      <c r="CH8101" s="69"/>
      <c r="CI8101" s="6"/>
      <c r="CJ8101" s="5"/>
      <c r="CK8101" s="25"/>
      <c r="CL8101" s="5"/>
      <c r="DN8101" s="14"/>
      <c r="DO8101" s="14"/>
      <c r="DP8101" s="5"/>
      <c r="DQ8101" s="25"/>
      <c r="DR8101" s="25"/>
      <c r="DS8101" s="96"/>
      <c r="DT8101" s="83"/>
      <c r="DU8101" s="14"/>
      <c r="DX8101" s="83"/>
      <c r="DY8101" s="83"/>
      <c r="DZ8101" s="83"/>
      <c r="EA8101" s="83"/>
      <c r="EJ8101" s="54"/>
      <c r="EK8101" s="22"/>
      <c r="EL8101" s="24"/>
      <c r="EP8101" s="23"/>
      <c r="EQ8101" s="24"/>
      <c r="ER8101" s="22"/>
      <c r="ES8101" s="24"/>
      <c r="ET8101" s="24"/>
      <c r="EU8101" s="23"/>
      <c r="EV8101" s="26"/>
      <c r="EX8101" s="6"/>
      <c r="EY8101" s="24"/>
      <c r="EZ8101" s="109"/>
      <c r="FA8101" s="66"/>
      <c r="FB8101" s="5"/>
      <c r="FC8101" s="68"/>
      <c r="FD8101" s="67"/>
      <c r="FE8101" s="67"/>
      <c r="FF8101" s="64"/>
      <c r="FG8101" s="5"/>
      <c r="FH8101" s="69"/>
      <c r="FI8101" s="6"/>
      <c r="FJ8101" s="5"/>
      <c r="FK8101" s="25"/>
      <c r="FL8101" s="5"/>
    </row>
    <row r="8102" spans="40:168">
      <c r="AN8102" s="14"/>
      <c r="AO8102" s="14"/>
      <c r="AP8102" s="5"/>
      <c r="AQ8102" s="25"/>
      <c r="AR8102" s="25"/>
      <c r="AS8102" s="96"/>
      <c r="AT8102" s="83"/>
      <c r="AU8102" s="14"/>
      <c r="AX8102" s="83"/>
      <c r="AY8102" s="83"/>
      <c r="AZ8102" s="83"/>
      <c r="BA8102" s="83"/>
      <c r="BJ8102" s="54"/>
      <c r="BK8102" s="22"/>
      <c r="BL8102" s="24"/>
      <c r="BP8102" s="23"/>
      <c r="BQ8102" s="24"/>
      <c r="BR8102" s="22"/>
      <c r="BS8102" s="24"/>
      <c r="BT8102" s="24"/>
      <c r="BU8102" s="23"/>
      <c r="BV8102" s="26"/>
      <c r="BX8102" s="6"/>
      <c r="BY8102" s="24"/>
      <c r="BZ8102" s="109"/>
      <c r="CA8102" s="66"/>
      <c r="CB8102" s="5"/>
      <c r="CC8102" s="68"/>
      <c r="CD8102" s="67"/>
      <c r="CE8102" s="67"/>
      <c r="CF8102" s="64"/>
      <c r="CG8102" s="5"/>
      <c r="CH8102" s="69"/>
      <c r="CI8102" s="6"/>
      <c r="CJ8102" s="5"/>
      <c r="CK8102" s="25"/>
      <c r="CL8102" s="5"/>
      <c r="DN8102" s="14"/>
      <c r="DO8102" s="14"/>
      <c r="DP8102" s="5"/>
      <c r="DQ8102" s="25"/>
      <c r="DR8102" s="25"/>
      <c r="DS8102" s="96"/>
      <c r="DT8102" s="83"/>
      <c r="DU8102" s="14"/>
      <c r="DX8102" s="83"/>
      <c r="DY8102" s="83"/>
      <c r="DZ8102" s="83"/>
      <c r="EA8102" s="83"/>
      <c r="EJ8102" s="54"/>
      <c r="EK8102" s="22"/>
      <c r="EL8102" s="24"/>
      <c r="EP8102" s="23"/>
      <c r="EQ8102" s="24"/>
      <c r="ER8102" s="22"/>
      <c r="ES8102" s="24"/>
      <c r="ET8102" s="24"/>
      <c r="EU8102" s="23"/>
      <c r="EV8102" s="26"/>
      <c r="EX8102" s="6"/>
      <c r="EY8102" s="24"/>
      <c r="EZ8102" s="109"/>
      <c r="FA8102" s="66"/>
      <c r="FB8102" s="5"/>
      <c r="FC8102" s="68"/>
      <c r="FD8102" s="67"/>
      <c r="FE8102" s="67"/>
      <c r="FF8102" s="64"/>
      <c r="FG8102" s="5"/>
      <c r="FH8102" s="69"/>
      <c r="FI8102" s="6"/>
      <c r="FJ8102" s="5"/>
      <c r="FK8102" s="25"/>
      <c r="FL8102" s="5"/>
    </row>
    <row r="8103" spans="40:168">
      <c r="AN8103" s="14"/>
      <c r="AO8103" s="14"/>
      <c r="AP8103" s="5"/>
      <c r="AQ8103" s="25"/>
      <c r="AR8103" s="25"/>
      <c r="AS8103" s="96"/>
      <c r="AT8103" s="83"/>
      <c r="AU8103" s="14"/>
      <c r="AX8103" s="83"/>
      <c r="AY8103" s="83"/>
      <c r="AZ8103" s="83"/>
      <c r="BA8103" s="83"/>
      <c r="BJ8103" s="54"/>
      <c r="BK8103" s="22"/>
      <c r="BL8103" s="24"/>
      <c r="BP8103" s="23"/>
      <c r="BQ8103" s="24"/>
      <c r="BR8103" s="22"/>
      <c r="BS8103" s="24"/>
      <c r="BT8103" s="24"/>
      <c r="BU8103" s="23"/>
      <c r="BV8103" s="26"/>
      <c r="BX8103" s="6"/>
      <c r="BY8103" s="24"/>
      <c r="BZ8103" s="109"/>
      <c r="CA8103" s="66"/>
      <c r="CB8103" s="5"/>
      <c r="CC8103" s="68"/>
      <c r="CD8103" s="67"/>
      <c r="CE8103" s="67"/>
      <c r="CF8103" s="64"/>
      <c r="CG8103" s="5"/>
      <c r="CH8103" s="69"/>
      <c r="CI8103" s="6"/>
      <c r="CJ8103" s="5"/>
      <c r="CK8103" s="25"/>
      <c r="CL8103" s="5"/>
      <c r="DN8103" s="14"/>
      <c r="DO8103" s="14"/>
      <c r="DP8103" s="5"/>
      <c r="DQ8103" s="25"/>
      <c r="DR8103" s="25"/>
      <c r="DS8103" s="96"/>
      <c r="DT8103" s="83"/>
      <c r="DU8103" s="14"/>
      <c r="DX8103" s="83"/>
      <c r="DY8103" s="83"/>
      <c r="DZ8103" s="83"/>
      <c r="EA8103" s="83"/>
      <c r="EJ8103" s="54"/>
      <c r="EK8103" s="22"/>
      <c r="EL8103" s="24"/>
      <c r="EP8103" s="23"/>
      <c r="EQ8103" s="24"/>
      <c r="ER8103" s="22"/>
      <c r="ES8103" s="24"/>
      <c r="ET8103" s="24"/>
      <c r="EU8103" s="23"/>
      <c r="EV8103" s="26"/>
      <c r="EX8103" s="6"/>
      <c r="EY8103" s="24"/>
      <c r="EZ8103" s="109"/>
      <c r="FA8103" s="66"/>
      <c r="FB8103" s="5"/>
      <c r="FC8103" s="68"/>
      <c r="FD8103" s="67"/>
      <c r="FE8103" s="67"/>
      <c r="FF8103" s="64"/>
      <c r="FG8103" s="5"/>
      <c r="FH8103" s="69"/>
      <c r="FI8103" s="6"/>
      <c r="FJ8103" s="5"/>
      <c r="FK8103" s="25"/>
      <c r="FL8103" s="5"/>
    </row>
    <row r="8104" spans="40:168">
      <c r="AN8104" s="14"/>
      <c r="AO8104" s="14"/>
      <c r="AP8104" s="5"/>
      <c r="AQ8104" s="25"/>
      <c r="AR8104" s="25"/>
      <c r="AS8104" s="96"/>
      <c r="AT8104" s="83"/>
      <c r="AU8104" s="14"/>
      <c r="AX8104" s="83"/>
      <c r="AY8104" s="83"/>
      <c r="AZ8104" s="83"/>
      <c r="BA8104" s="83"/>
      <c r="BJ8104" s="54"/>
      <c r="BK8104" s="22"/>
      <c r="BL8104" s="24"/>
      <c r="BP8104" s="23"/>
      <c r="BQ8104" s="24"/>
      <c r="BR8104" s="22"/>
      <c r="BS8104" s="24"/>
      <c r="BT8104" s="24"/>
      <c r="BU8104" s="23"/>
      <c r="BV8104" s="26"/>
      <c r="BX8104" s="6"/>
      <c r="BY8104" s="24"/>
      <c r="BZ8104" s="109"/>
      <c r="CA8104" s="66"/>
      <c r="CB8104" s="5"/>
      <c r="CC8104" s="68"/>
      <c r="CD8104" s="67"/>
      <c r="CE8104" s="67"/>
      <c r="CF8104" s="64"/>
      <c r="CG8104" s="5"/>
      <c r="CH8104" s="69"/>
      <c r="CI8104" s="6"/>
      <c r="CJ8104" s="5"/>
      <c r="CK8104" s="25"/>
      <c r="CL8104" s="5"/>
      <c r="DN8104" s="14"/>
      <c r="DO8104" s="14"/>
      <c r="DP8104" s="5"/>
      <c r="DQ8104" s="25"/>
      <c r="DR8104" s="25"/>
      <c r="DS8104" s="96"/>
      <c r="DT8104" s="83"/>
      <c r="DU8104" s="14"/>
      <c r="DX8104" s="83"/>
      <c r="DY8104" s="83"/>
      <c r="DZ8104" s="83"/>
      <c r="EA8104" s="83"/>
      <c r="EJ8104" s="54"/>
      <c r="EK8104" s="22"/>
      <c r="EL8104" s="24"/>
      <c r="EP8104" s="23"/>
      <c r="EQ8104" s="24"/>
      <c r="ER8104" s="22"/>
      <c r="ES8104" s="24"/>
      <c r="ET8104" s="24"/>
      <c r="EU8104" s="23"/>
      <c r="EV8104" s="26"/>
      <c r="EX8104" s="6"/>
      <c r="EY8104" s="24"/>
      <c r="EZ8104" s="109"/>
      <c r="FA8104" s="66"/>
      <c r="FB8104" s="5"/>
      <c r="FC8104" s="68"/>
      <c r="FD8104" s="67"/>
      <c r="FE8104" s="67"/>
      <c r="FF8104" s="64"/>
      <c r="FG8104" s="5"/>
      <c r="FH8104" s="69"/>
      <c r="FI8104" s="6"/>
      <c r="FJ8104" s="5"/>
      <c r="FK8104" s="25"/>
      <c r="FL8104" s="5"/>
    </row>
    <row r="8105" spans="40:168">
      <c r="AN8105" s="14"/>
      <c r="AO8105" s="14"/>
      <c r="AP8105" s="5"/>
      <c r="AQ8105" s="25"/>
      <c r="AR8105" s="25"/>
      <c r="AS8105" s="96"/>
      <c r="AT8105" s="83"/>
      <c r="AU8105" s="14"/>
      <c r="AX8105" s="83"/>
      <c r="AY8105" s="83"/>
      <c r="AZ8105" s="83"/>
      <c r="BA8105" s="83"/>
      <c r="BJ8105" s="54"/>
      <c r="BK8105" s="22"/>
      <c r="BL8105" s="24"/>
      <c r="BP8105" s="23"/>
      <c r="BQ8105" s="24"/>
      <c r="BR8105" s="22"/>
      <c r="BS8105" s="24"/>
      <c r="BT8105" s="24"/>
      <c r="BU8105" s="23"/>
      <c r="BV8105" s="26"/>
      <c r="BX8105" s="6"/>
      <c r="BY8105" s="24"/>
      <c r="BZ8105" s="109"/>
      <c r="CA8105" s="66"/>
      <c r="CB8105" s="5"/>
      <c r="CC8105" s="68"/>
      <c r="CD8105" s="67"/>
      <c r="CE8105" s="67"/>
      <c r="CF8105" s="64"/>
      <c r="CG8105" s="5"/>
      <c r="CH8105" s="69"/>
      <c r="CI8105" s="6"/>
      <c r="CJ8105" s="5"/>
      <c r="CK8105" s="25"/>
      <c r="CL8105" s="5"/>
      <c r="DN8105" s="14"/>
      <c r="DO8105" s="14"/>
      <c r="DP8105" s="5"/>
      <c r="DQ8105" s="25"/>
      <c r="DR8105" s="25"/>
      <c r="DS8105" s="96"/>
      <c r="DT8105" s="83"/>
      <c r="DU8105" s="14"/>
      <c r="DX8105" s="83"/>
      <c r="DY8105" s="83"/>
      <c r="DZ8105" s="83"/>
      <c r="EA8105" s="83"/>
      <c r="EJ8105" s="54"/>
      <c r="EK8105" s="22"/>
      <c r="EL8105" s="24"/>
      <c r="EP8105" s="23"/>
      <c r="EQ8105" s="24"/>
      <c r="ER8105" s="22"/>
      <c r="ES8105" s="24"/>
      <c r="ET8105" s="24"/>
      <c r="EU8105" s="23"/>
      <c r="EV8105" s="26"/>
      <c r="EX8105" s="6"/>
      <c r="EY8105" s="24"/>
      <c r="EZ8105" s="109"/>
      <c r="FA8105" s="66"/>
      <c r="FB8105" s="5"/>
      <c r="FC8105" s="68"/>
      <c r="FD8105" s="67"/>
      <c r="FE8105" s="67"/>
      <c r="FF8105" s="64"/>
      <c r="FG8105" s="5"/>
      <c r="FH8105" s="69"/>
      <c r="FI8105" s="6"/>
      <c r="FJ8105" s="5"/>
      <c r="FK8105" s="25"/>
      <c r="FL8105" s="5"/>
    </row>
    <row r="8106" spans="40:168">
      <c r="AN8106" s="14"/>
      <c r="AO8106" s="14"/>
      <c r="AP8106" s="5"/>
      <c r="AQ8106" s="25"/>
      <c r="AR8106" s="25"/>
      <c r="AS8106" s="96"/>
      <c r="AT8106" s="83"/>
      <c r="AU8106" s="14"/>
      <c r="AX8106" s="83"/>
      <c r="AY8106" s="83"/>
      <c r="AZ8106" s="83"/>
      <c r="BA8106" s="83"/>
      <c r="BJ8106" s="54"/>
      <c r="BK8106" s="22"/>
      <c r="BL8106" s="24"/>
      <c r="BP8106" s="23"/>
      <c r="BQ8106" s="24"/>
      <c r="BR8106" s="22"/>
      <c r="BS8106" s="24"/>
      <c r="BT8106" s="24"/>
      <c r="BU8106" s="23"/>
      <c r="BV8106" s="26"/>
      <c r="BX8106" s="6"/>
      <c r="BY8106" s="24"/>
      <c r="BZ8106" s="109"/>
      <c r="CA8106" s="66"/>
      <c r="CB8106" s="5"/>
      <c r="CC8106" s="68"/>
      <c r="CD8106" s="67"/>
      <c r="CE8106" s="67"/>
      <c r="CF8106" s="64"/>
      <c r="CG8106" s="5"/>
      <c r="CH8106" s="69"/>
      <c r="CI8106" s="6"/>
      <c r="CJ8106" s="5"/>
      <c r="CK8106" s="25"/>
      <c r="CL8106" s="5"/>
      <c r="DN8106" s="14"/>
      <c r="DO8106" s="14"/>
      <c r="DP8106" s="5"/>
      <c r="DQ8106" s="25"/>
      <c r="DR8106" s="25"/>
      <c r="DS8106" s="96"/>
      <c r="DT8106" s="83"/>
      <c r="DU8106" s="14"/>
      <c r="DX8106" s="83"/>
      <c r="DY8106" s="83"/>
      <c r="DZ8106" s="83"/>
      <c r="EA8106" s="83"/>
      <c r="EJ8106" s="54"/>
      <c r="EK8106" s="22"/>
      <c r="EL8106" s="24"/>
      <c r="EP8106" s="23"/>
      <c r="EQ8106" s="24"/>
      <c r="ER8106" s="22"/>
      <c r="ES8106" s="24"/>
      <c r="ET8106" s="24"/>
      <c r="EU8106" s="23"/>
      <c r="EV8106" s="26"/>
      <c r="EX8106" s="6"/>
      <c r="EY8106" s="24"/>
      <c r="EZ8106" s="109"/>
      <c r="FA8106" s="66"/>
      <c r="FB8106" s="5"/>
      <c r="FC8106" s="68"/>
      <c r="FD8106" s="67"/>
      <c r="FE8106" s="67"/>
      <c r="FF8106" s="64"/>
      <c r="FG8106" s="5"/>
      <c r="FH8106" s="69"/>
      <c r="FI8106" s="6"/>
      <c r="FJ8106" s="5"/>
      <c r="FK8106" s="25"/>
      <c r="FL8106" s="5"/>
    </row>
    <row r="8107" spans="40:168">
      <c r="AN8107" s="14"/>
      <c r="AO8107" s="14"/>
      <c r="AP8107" s="5"/>
      <c r="AQ8107" s="25"/>
      <c r="AR8107" s="25"/>
      <c r="AS8107" s="96"/>
      <c r="AT8107" s="83"/>
      <c r="AU8107" s="14"/>
      <c r="AX8107" s="83"/>
      <c r="AY8107" s="83"/>
      <c r="AZ8107" s="83"/>
      <c r="BA8107" s="83"/>
      <c r="BJ8107" s="54"/>
      <c r="BK8107" s="22"/>
      <c r="BL8107" s="24"/>
      <c r="BP8107" s="23"/>
      <c r="BQ8107" s="24"/>
      <c r="BR8107" s="22"/>
      <c r="BS8107" s="24"/>
      <c r="BT8107" s="24"/>
      <c r="BU8107" s="23"/>
      <c r="BV8107" s="26"/>
      <c r="BX8107" s="6"/>
      <c r="BY8107" s="24"/>
      <c r="BZ8107" s="109"/>
      <c r="CA8107" s="66"/>
      <c r="CB8107" s="5"/>
      <c r="CC8107" s="68"/>
      <c r="CD8107" s="67"/>
      <c r="CE8107" s="67"/>
      <c r="CF8107" s="64"/>
      <c r="CG8107" s="5"/>
      <c r="CH8107" s="69"/>
      <c r="CI8107" s="6"/>
      <c r="CJ8107" s="5"/>
      <c r="CK8107" s="25"/>
      <c r="CL8107" s="5"/>
      <c r="DN8107" s="14"/>
      <c r="DO8107" s="14"/>
      <c r="DP8107" s="5"/>
      <c r="DQ8107" s="25"/>
      <c r="DR8107" s="25"/>
      <c r="DS8107" s="96"/>
      <c r="DT8107" s="83"/>
      <c r="DU8107" s="14"/>
      <c r="DX8107" s="83"/>
      <c r="DY8107" s="83"/>
      <c r="DZ8107" s="83"/>
      <c r="EA8107" s="83"/>
      <c r="EJ8107" s="54"/>
      <c r="EK8107" s="22"/>
      <c r="EL8107" s="24"/>
      <c r="EP8107" s="23"/>
      <c r="EQ8107" s="24"/>
      <c r="ER8107" s="22"/>
      <c r="ES8107" s="24"/>
      <c r="ET8107" s="24"/>
      <c r="EU8107" s="23"/>
      <c r="EV8107" s="26"/>
      <c r="EX8107" s="6"/>
      <c r="EY8107" s="24"/>
      <c r="EZ8107" s="109"/>
      <c r="FA8107" s="66"/>
      <c r="FB8107" s="5"/>
      <c r="FC8107" s="68"/>
      <c r="FD8107" s="67"/>
      <c r="FE8107" s="67"/>
      <c r="FF8107" s="64"/>
      <c r="FG8107" s="5"/>
      <c r="FH8107" s="69"/>
      <c r="FI8107" s="6"/>
      <c r="FJ8107" s="5"/>
      <c r="FK8107" s="25"/>
      <c r="FL8107" s="5"/>
    </row>
    <row r="8108" spans="40:168">
      <c r="AN8108" s="14"/>
      <c r="AO8108" s="14"/>
      <c r="AP8108" s="5"/>
      <c r="AQ8108" s="25"/>
      <c r="AR8108" s="25"/>
      <c r="AS8108" s="96"/>
      <c r="AT8108" s="83"/>
      <c r="AU8108" s="14"/>
      <c r="AX8108" s="83"/>
      <c r="AY8108" s="83"/>
      <c r="AZ8108" s="83"/>
      <c r="BA8108" s="83"/>
      <c r="BJ8108" s="54"/>
      <c r="BK8108" s="22"/>
      <c r="BL8108" s="24"/>
      <c r="BP8108" s="23"/>
      <c r="BQ8108" s="24"/>
      <c r="BR8108" s="22"/>
      <c r="BS8108" s="24"/>
      <c r="BT8108" s="24"/>
      <c r="BU8108" s="23"/>
      <c r="BV8108" s="26"/>
      <c r="BX8108" s="6"/>
      <c r="BY8108" s="24"/>
      <c r="BZ8108" s="109"/>
      <c r="CA8108" s="66"/>
      <c r="CB8108" s="5"/>
      <c r="CC8108" s="68"/>
      <c r="CD8108" s="67"/>
      <c r="CE8108" s="67"/>
      <c r="CF8108" s="64"/>
      <c r="CG8108" s="5"/>
      <c r="CH8108" s="69"/>
      <c r="CI8108" s="6"/>
      <c r="CJ8108" s="5"/>
      <c r="CK8108" s="25"/>
      <c r="CL8108" s="5"/>
      <c r="DN8108" s="14"/>
      <c r="DO8108" s="14"/>
      <c r="DP8108" s="5"/>
      <c r="DQ8108" s="25"/>
      <c r="DR8108" s="25"/>
      <c r="DS8108" s="96"/>
      <c r="DT8108" s="83"/>
      <c r="DU8108" s="14"/>
      <c r="DX8108" s="83"/>
      <c r="DY8108" s="83"/>
      <c r="DZ8108" s="83"/>
      <c r="EA8108" s="83"/>
      <c r="EJ8108" s="54"/>
      <c r="EK8108" s="22"/>
      <c r="EL8108" s="24"/>
      <c r="EP8108" s="23"/>
      <c r="EQ8108" s="24"/>
      <c r="ER8108" s="22"/>
      <c r="ES8108" s="24"/>
      <c r="ET8108" s="24"/>
      <c r="EU8108" s="23"/>
      <c r="EV8108" s="26"/>
      <c r="EX8108" s="6"/>
      <c r="EY8108" s="24"/>
      <c r="EZ8108" s="109"/>
      <c r="FA8108" s="66"/>
      <c r="FB8108" s="5"/>
      <c r="FC8108" s="68"/>
      <c r="FD8108" s="67"/>
      <c r="FE8108" s="67"/>
      <c r="FF8108" s="64"/>
      <c r="FG8108" s="5"/>
      <c r="FH8108" s="69"/>
      <c r="FI8108" s="6"/>
      <c r="FJ8108" s="5"/>
      <c r="FK8108" s="25"/>
      <c r="FL8108" s="5"/>
    </row>
    <row r="8109" spans="40:168">
      <c r="AN8109" s="14"/>
      <c r="AO8109" s="14"/>
      <c r="AP8109" s="5"/>
      <c r="AQ8109" s="25"/>
      <c r="AR8109" s="25"/>
      <c r="AS8109" s="96"/>
      <c r="AT8109" s="83"/>
      <c r="AU8109" s="14"/>
      <c r="AX8109" s="83"/>
      <c r="AY8109" s="83"/>
      <c r="AZ8109" s="83"/>
      <c r="BA8109" s="83"/>
      <c r="BJ8109" s="54"/>
      <c r="BK8109" s="22"/>
      <c r="BL8109" s="24"/>
      <c r="BP8109" s="23"/>
      <c r="BQ8109" s="24"/>
      <c r="BR8109" s="22"/>
      <c r="BS8109" s="24"/>
      <c r="BT8109" s="24"/>
      <c r="BU8109" s="23"/>
      <c r="BV8109" s="26"/>
      <c r="BX8109" s="6"/>
      <c r="BY8109" s="24"/>
      <c r="BZ8109" s="109"/>
      <c r="CA8109" s="66"/>
      <c r="CB8109" s="5"/>
      <c r="CC8109" s="68"/>
      <c r="CD8109" s="67"/>
      <c r="CE8109" s="67"/>
      <c r="CF8109" s="64"/>
      <c r="CG8109" s="5"/>
      <c r="CH8109" s="69"/>
      <c r="CI8109" s="6"/>
      <c r="CJ8109" s="5"/>
      <c r="CK8109" s="25"/>
      <c r="CL8109" s="5"/>
      <c r="DN8109" s="14"/>
      <c r="DO8109" s="14"/>
      <c r="DP8109" s="5"/>
      <c r="DQ8109" s="25"/>
      <c r="DR8109" s="25"/>
      <c r="DS8109" s="96"/>
      <c r="DT8109" s="83"/>
      <c r="DU8109" s="14"/>
      <c r="DX8109" s="83"/>
      <c r="DY8109" s="83"/>
      <c r="DZ8109" s="83"/>
      <c r="EA8109" s="83"/>
      <c r="EJ8109" s="54"/>
      <c r="EK8109" s="22"/>
      <c r="EL8109" s="24"/>
      <c r="EP8109" s="23"/>
      <c r="EQ8109" s="24"/>
      <c r="ER8109" s="22"/>
      <c r="ES8109" s="24"/>
      <c r="ET8109" s="24"/>
      <c r="EU8109" s="23"/>
      <c r="EV8109" s="26"/>
      <c r="EX8109" s="6"/>
      <c r="EY8109" s="24"/>
      <c r="EZ8109" s="109"/>
      <c r="FA8109" s="66"/>
      <c r="FB8109" s="5"/>
      <c r="FC8109" s="68"/>
      <c r="FD8109" s="67"/>
      <c r="FE8109" s="67"/>
      <c r="FF8109" s="64"/>
      <c r="FG8109" s="5"/>
      <c r="FH8109" s="69"/>
      <c r="FI8109" s="6"/>
      <c r="FJ8109" s="5"/>
      <c r="FK8109" s="25"/>
      <c r="FL8109" s="5"/>
    </row>
    <row r="8110" spans="40:168">
      <c r="AN8110" s="14"/>
      <c r="AO8110" s="14"/>
      <c r="AP8110" s="5"/>
      <c r="AQ8110" s="25"/>
      <c r="AR8110" s="25"/>
      <c r="AS8110" s="96"/>
      <c r="AT8110" s="83"/>
      <c r="AU8110" s="14"/>
      <c r="AX8110" s="83"/>
      <c r="AY8110" s="83"/>
      <c r="AZ8110" s="83"/>
      <c r="BA8110" s="83"/>
      <c r="BJ8110" s="54"/>
      <c r="BK8110" s="22"/>
      <c r="BL8110" s="24"/>
      <c r="BP8110" s="23"/>
      <c r="BQ8110" s="24"/>
      <c r="BR8110" s="22"/>
      <c r="BS8110" s="24"/>
      <c r="BT8110" s="24"/>
      <c r="BU8110" s="23"/>
      <c r="BV8110" s="26"/>
      <c r="BX8110" s="6"/>
      <c r="BY8110" s="24"/>
      <c r="BZ8110" s="109"/>
      <c r="CA8110" s="66"/>
      <c r="CB8110" s="5"/>
      <c r="CC8110" s="68"/>
      <c r="CD8110" s="67"/>
      <c r="CE8110" s="67"/>
      <c r="CF8110" s="64"/>
      <c r="CG8110" s="5"/>
      <c r="CH8110" s="69"/>
      <c r="CI8110" s="6"/>
      <c r="CJ8110" s="5"/>
      <c r="CK8110" s="25"/>
      <c r="CL8110" s="5"/>
      <c r="DN8110" s="14"/>
      <c r="DO8110" s="14"/>
      <c r="DP8110" s="5"/>
      <c r="DQ8110" s="25"/>
      <c r="DR8110" s="25"/>
      <c r="DS8110" s="96"/>
      <c r="DT8110" s="83"/>
      <c r="DU8110" s="14"/>
      <c r="DX8110" s="83"/>
      <c r="DY8110" s="83"/>
      <c r="DZ8110" s="83"/>
      <c r="EA8110" s="83"/>
      <c r="EJ8110" s="54"/>
      <c r="EK8110" s="22"/>
      <c r="EL8110" s="24"/>
      <c r="EP8110" s="23"/>
      <c r="EQ8110" s="24"/>
      <c r="ER8110" s="22"/>
      <c r="ES8110" s="24"/>
      <c r="ET8110" s="24"/>
      <c r="EU8110" s="23"/>
      <c r="EV8110" s="26"/>
      <c r="EX8110" s="6"/>
      <c r="EY8110" s="24"/>
      <c r="EZ8110" s="109"/>
      <c r="FA8110" s="66"/>
      <c r="FB8110" s="5"/>
      <c r="FC8110" s="68"/>
      <c r="FD8110" s="67"/>
      <c r="FE8110" s="67"/>
      <c r="FF8110" s="64"/>
      <c r="FG8110" s="5"/>
      <c r="FH8110" s="69"/>
      <c r="FI8110" s="6"/>
      <c r="FJ8110" s="5"/>
      <c r="FK8110" s="25"/>
      <c r="FL8110" s="5"/>
    </row>
    <row r="8111" spans="40:168">
      <c r="AN8111" s="14"/>
      <c r="AO8111" s="14"/>
      <c r="AP8111" s="5"/>
      <c r="AQ8111" s="25"/>
      <c r="AR8111" s="25"/>
      <c r="AS8111" s="96"/>
      <c r="AT8111" s="83"/>
      <c r="AU8111" s="14"/>
      <c r="AX8111" s="83"/>
      <c r="AY8111" s="83"/>
      <c r="AZ8111" s="83"/>
      <c r="BA8111" s="83"/>
      <c r="BJ8111" s="54"/>
      <c r="BK8111" s="22"/>
      <c r="BL8111" s="24"/>
      <c r="BP8111" s="23"/>
      <c r="BQ8111" s="24"/>
      <c r="BR8111" s="22"/>
      <c r="BS8111" s="24"/>
      <c r="BT8111" s="24"/>
      <c r="BU8111" s="23"/>
      <c r="BV8111" s="26"/>
      <c r="BX8111" s="6"/>
      <c r="BY8111" s="24"/>
      <c r="BZ8111" s="109"/>
      <c r="CA8111" s="66"/>
      <c r="CB8111" s="5"/>
      <c r="CC8111" s="68"/>
      <c r="CD8111" s="67"/>
      <c r="CE8111" s="67"/>
      <c r="CF8111" s="64"/>
      <c r="CG8111" s="5"/>
      <c r="CH8111" s="69"/>
      <c r="CI8111" s="6"/>
      <c r="CJ8111" s="5"/>
      <c r="CK8111" s="25"/>
      <c r="CL8111" s="5"/>
      <c r="DN8111" s="14"/>
      <c r="DO8111" s="14"/>
      <c r="DP8111" s="5"/>
      <c r="DQ8111" s="25"/>
      <c r="DR8111" s="25"/>
      <c r="DS8111" s="96"/>
      <c r="DT8111" s="83"/>
      <c r="DU8111" s="14"/>
      <c r="DX8111" s="83"/>
      <c r="DY8111" s="83"/>
      <c r="DZ8111" s="83"/>
      <c r="EA8111" s="83"/>
      <c r="EJ8111" s="54"/>
      <c r="EK8111" s="22"/>
      <c r="EL8111" s="24"/>
      <c r="EP8111" s="23"/>
      <c r="EQ8111" s="24"/>
      <c r="ER8111" s="22"/>
      <c r="ES8111" s="24"/>
      <c r="ET8111" s="24"/>
      <c r="EU8111" s="23"/>
      <c r="EV8111" s="26"/>
      <c r="EX8111" s="6"/>
      <c r="EY8111" s="24"/>
      <c r="EZ8111" s="109"/>
      <c r="FA8111" s="66"/>
      <c r="FB8111" s="5"/>
      <c r="FC8111" s="68"/>
      <c r="FD8111" s="67"/>
      <c r="FE8111" s="67"/>
      <c r="FF8111" s="64"/>
      <c r="FG8111" s="5"/>
      <c r="FH8111" s="69"/>
      <c r="FI8111" s="6"/>
      <c r="FJ8111" s="5"/>
      <c r="FK8111" s="25"/>
      <c r="FL8111" s="5"/>
    </row>
    <row r="8112" spans="40:168">
      <c r="AN8112" s="14"/>
      <c r="AO8112" s="14"/>
      <c r="AP8112" s="5"/>
      <c r="AQ8112" s="25"/>
      <c r="AR8112" s="25"/>
      <c r="AS8112" s="96"/>
      <c r="AT8112" s="83"/>
      <c r="AU8112" s="14"/>
      <c r="AX8112" s="83"/>
      <c r="AY8112" s="83"/>
      <c r="AZ8112" s="83"/>
      <c r="BA8112" s="83"/>
      <c r="BJ8112" s="54"/>
      <c r="BK8112" s="22"/>
      <c r="BL8112" s="24"/>
      <c r="BP8112" s="23"/>
      <c r="BQ8112" s="24"/>
      <c r="BR8112" s="22"/>
      <c r="BS8112" s="24"/>
      <c r="BT8112" s="24"/>
      <c r="BU8112" s="23"/>
      <c r="BV8112" s="26"/>
      <c r="BX8112" s="6"/>
      <c r="BY8112" s="24"/>
      <c r="BZ8112" s="109"/>
      <c r="CA8112" s="66"/>
      <c r="CB8112" s="5"/>
      <c r="CC8112" s="68"/>
      <c r="CD8112" s="67"/>
      <c r="CE8112" s="67"/>
      <c r="CF8112" s="64"/>
      <c r="CG8112" s="5"/>
      <c r="CH8112" s="69"/>
      <c r="CI8112" s="6"/>
      <c r="CJ8112" s="5"/>
      <c r="CK8112" s="25"/>
      <c r="CL8112" s="5"/>
      <c r="DN8112" s="14"/>
      <c r="DO8112" s="14"/>
      <c r="DP8112" s="5"/>
      <c r="DQ8112" s="25"/>
      <c r="DR8112" s="25"/>
      <c r="DS8112" s="96"/>
      <c r="DT8112" s="83"/>
      <c r="DU8112" s="14"/>
      <c r="DX8112" s="83"/>
      <c r="DY8112" s="83"/>
      <c r="DZ8112" s="83"/>
      <c r="EA8112" s="83"/>
      <c r="EJ8112" s="54"/>
      <c r="EK8112" s="22"/>
      <c r="EL8112" s="24"/>
      <c r="EP8112" s="23"/>
      <c r="EQ8112" s="24"/>
      <c r="ER8112" s="22"/>
      <c r="ES8112" s="24"/>
      <c r="ET8112" s="24"/>
      <c r="EU8112" s="23"/>
      <c r="EV8112" s="26"/>
      <c r="EX8112" s="6"/>
      <c r="EY8112" s="24"/>
      <c r="EZ8112" s="109"/>
      <c r="FA8112" s="66"/>
      <c r="FB8112" s="5"/>
      <c r="FC8112" s="68"/>
      <c r="FD8112" s="67"/>
      <c r="FE8112" s="67"/>
      <c r="FF8112" s="64"/>
      <c r="FG8112" s="5"/>
      <c r="FH8112" s="69"/>
      <c r="FI8112" s="6"/>
      <c r="FJ8112" s="5"/>
      <c r="FK8112" s="25"/>
      <c r="FL8112" s="5"/>
    </row>
    <row r="8113" spans="40:168">
      <c r="AN8113" s="14"/>
      <c r="AO8113" s="14"/>
      <c r="AP8113" s="5"/>
      <c r="AQ8113" s="25"/>
      <c r="AR8113" s="25"/>
      <c r="AS8113" s="96"/>
      <c r="AT8113" s="83"/>
      <c r="AU8113" s="14"/>
      <c r="AX8113" s="83"/>
      <c r="AY8113" s="83"/>
      <c r="AZ8113" s="83"/>
      <c r="BA8113" s="83"/>
      <c r="BJ8113" s="54"/>
      <c r="BK8113" s="22"/>
      <c r="BL8113" s="24"/>
      <c r="BP8113" s="23"/>
      <c r="BQ8113" s="24"/>
      <c r="BR8113" s="22"/>
      <c r="BS8113" s="24"/>
      <c r="BT8113" s="24"/>
      <c r="BU8113" s="23"/>
      <c r="BV8113" s="26"/>
      <c r="BX8113" s="6"/>
      <c r="BY8113" s="24"/>
      <c r="BZ8113" s="109"/>
      <c r="CA8113" s="66"/>
      <c r="CB8113" s="5"/>
      <c r="CC8113" s="68"/>
      <c r="CD8113" s="67"/>
      <c r="CE8113" s="67"/>
      <c r="CF8113" s="64"/>
      <c r="CG8113" s="5"/>
      <c r="CH8113" s="69"/>
      <c r="CI8113" s="6"/>
      <c r="CJ8113" s="5"/>
      <c r="CK8113" s="25"/>
      <c r="CL8113" s="5"/>
      <c r="DN8113" s="14"/>
      <c r="DO8113" s="14"/>
      <c r="DP8113" s="5"/>
      <c r="DQ8113" s="25"/>
      <c r="DR8113" s="25"/>
      <c r="DS8113" s="96"/>
      <c r="DT8113" s="83"/>
      <c r="DU8113" s="14"/>
      <c r="DX8113" s="83"/>
      <c r="DY8113" s="83"/>
      <c r="DZ8113" s="83"/>
      <c r="EA8113" s="83"/>
      <c r="EJ8113" s="54"/>
      <c r="EK8113" s="22"/>
      <c r="EL8113" s="24"/>
      <c r="EP8113" s="23"/>
      <c r="EQ8113" s="24"/>
      <c r="ER8113" s="22"/>
      <c r="ES8113" s="24"/>
      <c r="ET8113" s="24"/>
      <c r="EU8113" s="23"/>
      <c r="EV8113" s="26"/>
      <c r="EX8113" s="6"/>
      <c r="EY8113" s="24"/>
      <c r="EZ8113" s="109"/>
      <c r="FA8113" s="66"/>
      <c r="FB8113" s="5"/>
      <c r="FC8113" s="68"/>
      <c r="FD8113" s="67"/>
      <c r="FE8113" s="67"/>
      <c r="FF8113" s="64"/>
      <c r="FG8113" s="5"/>
      <c r="FH8113" s="69"/>
      <c r="FI8113" s="6"/>
      <c r="FJ8113" s="5"/>
      <c r="FK8113" s="25"/>
      <c r="FL8113" s="5"/>
    </row>
    <row r="8114" spans="40:168">
      <c r="AN8114" s="14"/>
      <c r="AO8114" s="14"/>
      <c r="AP8114" s="5"/>
      <c r="AQ8114" s="25"/>
      <c r="AR8114" s="25"/>
      <c r="AS8114" s="96"/>
      <c r="AT8114" s="83"/>
      <c r="AU8114" s="14"/>
      <c r="AX8114" s="83"/>
      <c r="AY8114" s="83"/>
      <c r="AZ8114" s="83"/>
      <c r="BA8114" s="83"/>
      <c r="BJ8114" s="54"/>
      <c r="BK8114" s="22"/>
      <c r="BL8114" s="24"/>
      <c r="BP8114" s="23"/>
      <c r="BQ8114" s="24"/>
      <c r="BR8114" s="22"/>
      <c r="BS8114" s="24"/>
      <c r="BT8114" s="24"/>
      <c r="BU8114" s="23"/>
      <c r="BV8114" s="26"/>
      <c r="BX8114" s="6"/>
      <c r="BY8114" s="24"/>
      <c r="BZ8114" s="109"/>
      <c r="CA8114" s="66"/>
      <c r="CB8114" s="5"/>
      <c r="CC8114" s="68"/>
      <c r="CD8114" s="67"/>
      <c r="CE8114" s="67"/>
      <c r="CF8114" s="64"/>
      <c r="CG8114" s="5"/>
      <c r="CH8114" s="69"/>
      <c r="CI8114" s="6"/>
      <c r="CJ8114" s="5"/>
      <c r="CK8114" s="25"/>
      <c r="CL8114" s="5"/>
      <c r="DN8114" s="14"/>
      <c r="DO8114" s="14"/>
      <c r="DP8114" s="5"/>
      <c r="DQ8114" s="25"/>
      <c r="DR8114" s="25"/>
      <c r="DS8114" s="96"/>
      <c r="DT8114" s="83"/>
      <c r="DU8114" s="14"/>
      <c r="DX8114" s="83"/>
      <c r="DY8114" s="83"/>
      <c r="DZ8114" s="83"/>
      <c r="EA8114" s="83"/>
      <c r="EJ8114" s="54"/>
      <c r="EK8114" s="22"/>
      <c r="EL8114" s="24"/>
      <c r="EP8114" s="23"/>
      <c r="EQ8114" s="24"/>
      <c r="ER8114" s="22"/>
      <c r="ES8114" s="24"/>
      <c r="ET8114" s="24"/>
      <c r="EU8114" s="23"/>
      <c r="EV8114" s="26"/>
      <c r="EX8114" s="6"/>
      <c r="EY8114" s="24"/>
      <c r="EZ8114" s="109"/>
      <c r="FA8114" s="66"/>
      <c r="FB8114" s="5"/>
      <c r="FC8114" s="68"/>
      <c r="FD8114" s="67"/>
      <c r="FE8114" s="67"/>
      <c r="FF8114" s="64"/>
      <c r="FG8114" s="5"/>
      <c r="FH8114" s="69"/>
      <c r="FI8114" s="6"/>
      <c r="FJ8114" s="5"/>
      <c r="FK8114" s="25"/>
      <c r="FL8114" s="5"/>
    </row>
    <row r="8115" spans="40:168">
      <c r="AN8115" s="14"/>
      <c r="AO8115" s="14"/>
      <c r="AP8115" s="5"/>
      <c r="AQ8115" s="25"/>
      <c r="AR8115" s="25"/>
      <c r="AS8115" s="96"/>
      <c r="AT8115" s="83"/>
      <c r="AU8115" s="14"/>
      <c r="AX8115" s="83"/>
      <c r="AY8115" s="83"/>
      <c r="AZ8115" s="83"/>
      <c r="BA8115" s="83"/>
      <c r="BJ8115" s="54"/>
      <c r="BK8115" s="22"/>
      <c r="BL8115" s="24"/>
      <c r="BP8115" s="23"/>
      <c r="BQ8115" s="24"/>
      <c r="BR8115" s="22"/>
      <c r="BS8115" s="24"/>
      <c r="BT8115" s="24"/>
      <c r="BU8115" s="23"/>
      <c r="BV8115" s="26"/>
      <c r="BX8115" s="6"/>
      <c r="BY8115" s="24"/>
      <c r="BZ8115" s="109"/>
      <c r="CA8115" s="66"/>
      <c r="CB8115" s="5"/>
      <c r="CC8115" s="68"/>
      <c r="CD8115" s="67"/>
      <c r="CE8115" s="67"/>
      <c r="CF8115" s="64"/>
      <c r="CG8115" s="5"/>
      <c r="CH8115" s="69"/>
      <c r="CI8115" s="6"/>
      <c r="CJ8115" s="5"/>
      <c r="CK8115" s="25"/>
      <c r="CL8115" s="5"/>
      <c r="DN8115" s="14"/>
      <c r="DO8115" s="14"/>
      <c r="DP8115" s="5"/>
      <c r="DQ8115" s="25"/>
      <c r="DR8115" s="25"/>
      <c r="DS8115" s="96"/>
      <c r="DT8115" s="83"/>
      <c r="DU8115" s="14"/>
      <c r="DX8115" s="83"/>
      <c r="DY8115" s="83"/>
      <c r="DZ8115" s="83"/>
      <c r="EA8115" s="83"/>
      <c r="EJ8115" s="54"/>
      <c r="EK8115" s="22"/>
      <c r="EL8115" s="24"/>
      <c r="EP8115" s="23"/>
      <c r="EQ8115" s="24"/>
      <c r="ER8115" s="22"/>
      <c r="ES8115" s="24"/>
      <c r="ET8115" s="24"/>
      <c r="EU8115" s="23"/>
      <c r="EV8115" s="26"/>
      <c r="EX8115" s="6"/>
      <c r="EY8115" s="24"/>
      <c r="EZ8115" s="109"/>
      <c r="FA8115" s="66"/>
      <c r="FB8115" s="5"/>
      <c r="FC8115" s="68"/>
      <c r="FD8115" s="67"/>
      <c r="FE8115" s="67"/>
      <c r="FF8115" s="64"/>
      <c r="FG8115" s="5"/>
      <c r="FH8115" s="69"/>
      <c r="FI8115" s="6"/>
      <c r="FJ8115" s="5"/>
      <c r="FK8115" s="25"/>
      <c r="FL8115" s="5"/>
    </row>
    <row r="8116" spans="40:168">
      <c r="AN8116" s="14"/>
      <c r="AO8116" s="14"/>
      <c r="AP8116" s="5"/>
      <c r="AQ8116" s="25"/>
      <c r="AR8116" s="25"/>
      <c r="AS8116" s="96"/>
      <c r="AT8116" s="83"/>
      <c r="AU8116" s="14"/>
      <c r="AX8116" s="83"/>
      <c r="AY8116" s="83"/>
      <c r="AZ8116" s="83"/>
      <c r="BA8116" s="83"/>
      <c r="BJ8116" s="54"/>
      <c r="BK8116" s="22"/>
      <c r="BL8116" s="24"/>
      <c r="BP8116" s="23"/>
      <c r="BQ8116" s="24"/>
      <c r="BR8116" s="22"/>
      <c r="BS8116" s="24"/>
      <c r="BT8116" s="24"/>
      <c r="BU8116" s="23"/>
      <c r="BV8116" s="26"/>
      <c r="BX8116" s="6"/>
      <c r="BY8116" s="24"/>
      <c r="BZ8116" s="109"/>
      <c r="CA8116" s="66"/>
      <c r="CB8116" s="5"/>
      <c r="CC8116" s="68"/>
      <c r="CD8116" s="67"/>
      <c r="CE8116" s="67"/>
      <c r="CF8116" s="64"/>
      <c r="CG8116" s="5"/>
      <c r="CH8116" s="69"/>
      <c r="CI8116" s="6"/>
      <c r="CJ8116" s="5"/>
      <c r="CK8116" s="25"/>
      <c r="CL8116" s="5"/>
      <c r="DN8116" s="14"/>
      <c r="DO8116" s="14"/>
      <c r="DP8116" s="5"/>
      <c r="DQ8116" s="25"/>
      <c r="DR8116" s="25"/>
      <c r="DS8116" s="96"/>
      <c r="DT8116" s="83"/>
      <c r="DU8116" s="14"/>
      <c r="DX8116" s="83"/>
      <c r="DY8116" s="83"/>
      <c r="DZ8116" s="83"/>
      <c r="EA8116" s="83"/>
      <c r="EJ8116" s="54"/>
      <c r="EK8116" s="22"/>
      <c r="EL8116" s="24"/>
      <c r="EP8116" s="23"/>
      <c r="EQ8116" s="24"/>
      <c r="ER8116" s="22"/>
      <c r="ES8116" s="24"/>
      <c r="ET8116" s="24"/>
      <c r="EU8116" s="23"/>
      <c r="EV8116" s="26"/>
      <c r="EX8116" s="6"/>
      <c r="EY8116" s="24"/>
      <c r="EZ8116" s="109"/>
      <c r="FA8116" s="66"/>
      <c r="FB8116" s="5"/>
      <c r="FC8116" s="68"/>
      <c r="FD8116" s="67"/>
      <c r="FE8116" s="67"/>
      <c r="FF8116" s="64"/>
      <c r="FG8116" s="5"/>
      <c r="FH8116" s="69"/>
      <c r="FI8116" s="6"/>
      <c r="FJ8116" s="5"/>
      <c r="FK8116" s="25"/>
      <c r="FL8116" s="5"/>
    </row>
    <row r="8117" spans="40:168">
      <c r="AN8117" s="14"/>
      <c r="AO8117" s="14"/>
      <c r="AP8117" s="5"/>
      <c r="AQ8117" s="25"/>
      <c r="AR8117" s="25"/>
      <c r="AS8117" s="96"/>
      <c r="AT8117" s="83"/>
      <c r="AU8117" s="14"/>
      <c r="AX8117" s="83"/>
      <c r="AY8117" s="83"/>
      <c r="AZ8117" s="83"/>
      <c r="BA8117" s="83"/>
      <c r="BJ8117" s="54"/>
      <c r="BK8117" s="22"/>
      <c r="BL8117" s="24"/>
      <c r="BP8117" s="23"/>
      <c r="BQ8117" s="24"/>
      <c r="BR8117" s="22"/>
      <c r="BS8117" s="24"/>
      <c r="BT8117" s="24"/>
      <c r="BU8117" s="23"/>
      <c r="BV8117" s="26"/>
      <c r="BX8117" s="6"/>
      <c r="BY8117" s="24"/>
      <c r="BZ8117" s="109"/>
      <c r="CA8117" s="66"/>
      <c r="CB8117" s="5"/>
      <c r="CC8117" s="68"/>
      <c r="CD8117" s="67"/>
      <c r="CE8117" s="67"/>
      <c r="CF8117" s="64"/>
      <c r="CG8117" s="5"/>
      <c r="CH8117" s="69"/>
      <c r="CI8117" s="6"/>
      <c r="CJ8117" s="5"/>
      <c r="CK8117" s="25"/>
      <c r="CL8117" s="5"/>
      <c r="DN8117" s="14"/>
      <c r="DO8117" s="14"/>
      <c r="DP8117" s="5"/>
      <c r="DQ8117" s="25"/>
      <c r="DR8117" s="25"/>
      <c r="DS8117" s="96"/>
      <c r="DT8117" s="83"/>
      <c r="DU8117" s="14"/>
      <c r="DX8117" s="83"/>
      <c r="DY8117" s="83"/>
      <c r="DZ8117" s="83"/>
      <c r="EA8117" s="83"/>
      <c r="EJ8117" s="54"/>
      <c r="EK8117" s="22"/>
      <c r="EL8117" s="24"/>
      <c r="EP8117" s="23"/>
      <c r="EQ8117" s="24"/>
      <c r="ER8117" s="22"/>
      <c r="ES8117" s="24"/>
      <c r="ET8117" s="24"/>
      <c r="EU8117" s="23"/>
      <c r="EV8117" s="26"/>
      <c r="EX8117" s="6"/>
      <c r="EY8117" s="24"/>
      <c r="EZ8117" s="109"/>
      <c r="FA8117" s="66"/>
      <c r="FB8117" s="5"/>
      <c r="FC8117" s="68"/>
      <c r="FD8117" s="67"/>
      <c r="FE8117" s="67"/>
      <c r="FF8117" s="64"/>
      <c r="FG8117" s="5"/>
      <c r="FH8117" s="69"/>
      <c r="FI8117" s="6"/>
      <c r="FJ8117" s="5"/>
      <c r="FK8117" s="25"/>
      <c r="FL8117" s="5"/>
    </row>
    <row r="8118" spans="40:168">
      <c r="AN8118" s="14"/>
      <c r="AO8118" s="14"/>
      <c r="AP8118" s="5"/>
      <c r="AQ8118" s="25"/>
      <c r="AR8118" s="25"/>
      <c r="AS8118" s="96"/>
      <c r="AT8118" s="83"/>
      <c r="AU8118" s="14"/>
      <c r="AX8118" s="83"/>
      <c r="AY8118" s="83"/>
      <c r="AZ8118" s="83"/>
      <c r="BA8118" s="83"/>
      <c r="BJ8118" s="54"/>
      <c r="BK8118" s="22"/>
      <c r="BL8118" s="24"/>
      <c r="BP8118" s="23"/>
      <c r="BQ8118" s="24"/>
      <c r="BR8118" s="22"/>
      <c r="BS8118" s="24"/>
      <c r="BT8118" s="24"/>
      <c r="BU8118" s="23"/>
      <c r="BV8118" s="26"/>
      <c r="BX8118" s="6"/>
      <c r="BY8118" s="24"/>
      <c r="BZ8118" s="109"/>
      <c r="CA8118" s="66"/>
      <c r="CB8118" s="5"/>
      <c r="CC8118" s="68"/>
      <c r="CD8118" s="67"/>
      <c r="CE8118" s="67"/>
      <c r="CF8118" s="64"/>
      <c r="CG8118" s="5"/>
      <c r="CH8118" s="69"/>
      <c r="CI8118" s="6"/>
      <c r="CJ8118" s="5"/>
      <c r="CK8118" s="25"/>
      <c r="CL8118" s="5"/>
      <c r="DN8118" s="14"/>
      <c r="DO8118" s="14"/>
      <c r="DP8118" s="5"/>
      <c r="DQ8118" s="25"/>
      <c r="DR8118" s="25"/>
      <c r="DS8118" s="96"/>
      <c r="DT8118" s="83"/>
      <c r="DU8118" s="14"/>
      <c r="DX8118" s="83"/>
      <c r="DY8118" s="83"/>
      <c r="DZ8118" s="83"/>
      <c r="EA8118" s="83"/>
      <c r="EJ8118" s="54"/>
      <c r="EK8118" s="22"/>
      <c r="EL8118" s="24"/>
      <c r="EP8118" s="23"/>
      <c r="EQ8118" s="24"/>
      <c r="ER8118" s="22"/>
      <c r="ES8118" s="24"/>
      <c r="ET8118" s="24"/>
      <c r="EU8118" s="23"/>
      <c r="EV8118" s="26"/>
      <c r="EX8118" s="6"/>
      <c r="EY8118" s="24"/>
      <c r="EZ8118" s="109"/>
      <c r="FA8118" s="66"/>
      <c r="FB8118" s="5"/>
      <c r="FC8118" s="68"/>
      <c r="FD8118" s="67"/>
      <c r="FE8118" s="67"/>
      <c r="FF8118" s="64"/>
      <c r="FG8118" s="5"/>
      <c r="FH8118" s="69"/>
      <c r="FI8118" s="6"/>
      <c r="FJ8118" s="5"/>
      <c r="FK8118" s="25"/>
      <c r="FL8118" s="5"/>
    </row>
    <row r="8119" spans="40:168">
      <c r="AN8119" s="14"/>
      <c r="AO8119" s="14"/>
      <c r="AP8119" s="5"/>
      <c r="AQ8119" s="25"/>
      <c r="AR8119" s="25"/>
      <c r="AS8119" s="96"/>
      <c r="AT8119" s="83"/>
      <c r="AU8119" s="14"/>
      <c r="AX8119" s="83"/>
      <c r="AY8119" s="83"/>
      <c r="AZ8119" s="83"/>
      <c r="BA8119" s="83"/>
      <c r="BJ8119" s="54"/>
      <c r="BK8119" s="22"/>
      <c r="BL8119" s="24"/>
      <c r="BP8119" s="23"/>
      <c r="BQ8119" s="24"/>
      <c r="BR8119" s="22"/>
      <c r="BS8119" s="24"/>
      <c r="BT8119" s="24"/>
      <c r="BU8119" s="23"/>
      <c r="BV8119" s="26"/>
      <c r="BX8119" s="6"/>
      <c r="BY8119" s="24"/>
      <c r="BZ8119" s="109"/>
      <c r="CA8119" s="66"/>
      <c r="CB8119" s="5"/>
      <c r="CC8119" s="68"/>
      <c r="CD8119" s="67"/>
      <c r="CE8119" s="67"/>
      <c r="CF8119" s="64"/>
      <c r="CG8119" s="5"/>
      <c r="CH8119" s="69"/>
      <c r="CI8119" s="6"/>
      <c r="CJ8119" s="5"/>
      <c r="CK8119" s="25"/>
      <c r="CL8119" s="5"/>
      <c r="DN8119" s="14"/>
      <c r="DO8119" s="14"/>
      <c r="DP8119" s="5"/>
      <c r="DQ8119" s="25"/>
      <c r="DR8119" s="25"/>
      <c r="DS8119" s="96"/>
      <c r="DT8119" s="83"/>
      <c r="DU8119" s="14"/>
      <c r="DX8119" s="83"/>
      <c r="DY8119" s="83"/>
      <c r="DZ8119" s="83"/>
      <c r="EA8119" s="83"/>
      <c r="EJ8119" s="54"/>
      <c r="EK8119" s="22"/>
      <c r="EL8119" s="24"/>
      <c r="EP8119" s="23"/>
      <c r="EQ8119" s="24"/>
      <c r="ER8119" s="22"/>
      <c r="ES8119" s="24"/>
      <c r="ET8119" s="24"/>
      <c r="EU8119" s="23"/>
      <c r="EV8119" s="26"/>
      <c r="EX8119" s="6"/>
      <c r="EY8119" s="24"/>
      <c r="EZ8119" s="109"/>
      <c r="FA8119" s="66"/>
      <c r="FB8119" s="5"/>
      <c r="FC8119" s="68"/>
      <c r="FD8119" s="67"/>
      <c r="FE8119" s="67"/>
      <c r="FF8119" s="64"/>
      <c r="FG8119" s="5"/>
      <c r="FH8119" s="69"/>
      <c r="FI8119" s="6"/>
      <c r="FJ8119" s="5"/>
      <c r="FK8119" s="25"/>
      <c r="FL8119" s="5"/>
    </row>
    <row r="8120" spans="40:168">
      <c r="AN8120" s="14"/>
      <c r="AO8120" s="14"/>
      <c r="AP8120" s="5"/>
      <c r="AQ8120" s="25"/>
      <c r="AR8120" s="25"/>
      <c r="AS8120" s="96"/>
      <c r="AT8120" s="83"/>
      <c r="AU8120" s="14"/>
      <c r="AX8120" s="83"/>
      <c r="AY8120" s="83"/>
      <c r="AZ8120" s="83"/>
      <c r="BA8120" s="83"/>
      <c r="BJ8120" s="54"/>
      <c r="BK8120" s="22"/>
      <c r="BL8120" s="24"/>
      <c r="BP8120" s="23"/>
      <c r="BQ8120" s="24"/>
      <c r="BR8120" s="22"/>
      <c r="BS8120" s="24"/>
      <c r="BT8120" s="24"/>
      <c r="BU8120" s="23"/>
      <c r="BV8120" s="26"/>
      <c r="BX8120" s="6"/>
      <c r="BY8120" s="24"/>
      <c r="BZ8120" s="109"/>
      <c r="CA8120" s="66"/>
      <c r="CB8120" s="5"/>
      <c r="CC8120" s="68"/>
      <c r="CD8120" s="67"/>
      <c r="CE8120" s="67"/>
      <c r="CF8120" s="64"/>
      <c r="CG8120" s="5"/>
      <c r="CH8120" s="69"/>
      <c r="CI8120" s="6"/>
      <c r="CJ8120" s="5"/>
      <c r="CK8120" s="25"/>
      <c r="CL8120" s="5"/>
      <c r="DN8120" s="14"/>
      <c r="DO8120" s="14"/>
      <c r="DP8120" s="5"/>
      <c r="DQ8120" s="25"/>
      <c r="DR8120" s="25"/>
      <c r="DS8120" s="96"/>
      <c r="DT8120" s="83"/>
      <c r="DU8120" s="14"/>
      <c r="DX8120" s="83"/>
      <c r="DY8120" s="83"/>
      <c r="DZ8120" s="83"/>
      <c r="EA8120" s="83"/>
      <c r="EJ8120" s="54"/>
      <c r="EK8120" s="22"/>
      <c r="EL8120" s="24"/>
      <c r="EP8120" s="23"/>
      <c r="EQ8120" s="24"/>
      <c r="ER8120" s="22"/>
      <c r="ES8120" s="24"/>
      <c r="ET8120" s="24"/>
      <c r="EU8120" s="23"/>
      <c r="EV8120" s="26"/>
      <c r="EX8120" s="6"/>
      <c r="EY8120" s="24"/>
      <c r="EZ8120" s="109"/>
      <c r="FA8120" s="66"/>
      <c r="FB8120" s="5"/>
      <c r="FC8120" s="68"/>
      <c r="FD8120" s="67"/>
      <c r="FE8120" s="67"/>
      <c r="FF8120" s="64"/>
      <c r="FG8120" s="5"/>
      <c r="FH8120" s="69"/>
      <c r="FI8120" s="6"/>
      <c r="FJ8120" s="5"/>
      <c r="FK8120" s="25"/>
      <c r="FL8120" s="5"/>
    </row>
    <row r="8121" spans="40:168">
      <c r="AN8121" s="14"/>
      <c r="AO8121" s="14"/>
      <c r="AP8121" s="5"/>
      <c r="AQ8121" s="25"/>
      <c r="AR8121" s="25"/>
      <c r="AS8121" s="96"/>
      <c r="AT8121" s="83"/>
      <c r="AU8121" s="14"/>
      <c r="AX8121" s="83"/>
      <c r="AY8121" s="83"/>
      <c r="AZ8121" s="83"/>
      <c r="BA8121" s="83"/>
      <c r="BJ8121" s="54"/>
      <c r="BK8121" s="22"/>
      <c r="BL8121" s="24"/>
      <c r="BP8121" s="23"/>
      <c r="BQ8121" s="24"/>
      <c r="BR8121" s="22"/>
      <c r="BS8121" s="24"/>
      <c r="BT8121" s="24"/>
      <c r="BU8121" s="23"/>
      <c r="BV8121" s="26"/>
      <c r="BX8121" s="6"/>
      <c r="BY8121" s="24"/>
      <c r="BZ8121" s="109"/>
      <c r="CA8121" s="66"/>
      <c r="CB8121" s="5"/>
      <c r="CC8121" s="68"/>
      <c r="CD8121" s="67"/>
      <c r="CE8121" s="67"/>
      <c r="CF8121" s="64"/>
      <c r="CG8121" s="5"/>
      <c r="CH8121" s="69"/>
      <c r="CI8121" s="6"/>
      <c r="CJ8121" s="5"/>
      <c r="CK8121" s="25"/>
      <c r="CL8121" s="5"/>
      <c r="DN8121" s="14"/>
      <c r="DO8121" s="14"/>
      <c r="DP8121" s="5"/>
      <c r="DQ8121" s="25"/>
      <c r="DR8121" s="25"/>
      <c r="DS8121" s="96"/>
      <c r="DT8121" s="83"/>
      <c r="DU8121" s="14"/>
      <c r="DX8121" s="83"/>
      <c r="DY8121" s="83"/>
      <c r="DZ8121" s="83"/>
      <c r="EA8121" s="83"/>
      <c r="EJ8121" s="54"/>
      <c r="EK8121" s="22"/>
      <c r="EL8121" s="24"/>
      <c r="EP8121" s="23"/>
      <c r="EQ8121" s="24"/>
      <c r="ER8121" s="22"/>
      <c r="ES8121" s="24"/>
      <c r="ET8121" s="24"/>
      <c r="EU8121" s="23"/>
      <c r="EV8121" s="26"/>
      <c r="EX8121" s="6"/>
      <c r="EY8121" s="24"/>
      <c r="EZ8121" s="109"/>
      <c r="FA8121" s="66"/>
      <c r="FB8121" s="5"/>
      <c r="FC8121" s="68"/>
      <c r="FD8121" s="67"/>
      <c r="FE8121" s="67"/>
      <c r="FF8121" s="64"/>
      <c r="FG8121" s="5"/>
      <c r="FH8121" s="69"/>
      <c r="FI8121" s="6"/>
      <c r="FJ8121" s="5"/>
      <c r="FK8121" s="25"/>
      <c r="FL8121" s="5"/>
    </row>
    <row r="8122" spans="40:168">
      <c r="AN8122" s="14"/>
      <c r="AO8122" s="14"/>
      <c r="AP8122" s="5"/>
      <c r="AQ8122" s="25"/>
      <c r="AR8122" s="25"/>
      <c r="AS8122" s="96"/>
      <c r="AT8122" s="83"/>
      <c r="AU8122" s="14"/>
      <c r="AX8122" s="83"/>
      <c r="AY8122" s="83"/>
      <c r="AZ8122" s="83"/>
      <c r="BA8122" s="83"/>
      <c r="BJ8122" s="54"/>
      <c r="BK8122" s="22"/>
      <c r="BL8122" s="24"/>
      <c r="BP8122" s="23"/>
      <c r="BQ8122" s="24"/>
      <c r="BR8122" s="22"/>
      <c r="BS8122" s="24"/>
      <c r="BT8122" s="24"/>
      <c r="BU8122" s="23"/>
      <c r="BV8122" s="26"/>
      <c r="BX8122" s="6"/>
      <c r="BY8122" s="24"/>
      <c r="BZ8122" s="109"/>
      <c r="CA8122" s="66"/>
      <c r="CB8122" s="5"/>
      <c r="CC8122" s="68"/>
      <c r="CD8122" s="67"/>
      <c r="CE8122" s="67"/>
      <c r="CF8122" s="64"/>
      <c r="CG8122" s="5"/>
      <c r="CH8122" s="69"/>
      <c r="CI8122" s="6"/>
      <c r="CJ8122" s="5"/>
      <c r="CK8122" s="25"/>
      <c r="CL8122" s="5"/>
      <c r="DN8122" s="14"/>
      <c r="DO8122" s="14"/>
      <c r="DP8122" s="5"/>
      <c r="DQ8122" s="25"/>
      <c r="DR8122" s="25"/>
      <c r="DS8122" s="96"/>
      <c r="DT8122" s="83"/>
      <c r="DU8122" s="14"/>
      <c r="DX8122" s="83"/>
      <c r="DY8122" s="83"/>
      <c r="DZ8122" s="83"/>
      <c r="EA8122" s="83"/>
      <c r="EJ8122" s="54"/>
      <c r="EK8122" s="22"/>
      <c r="EL8122" s="24"/>
      <c r="EP8122" s="23"/>
      <c r="EQ8122" s="24"/>
      <c r="ER8122" s="22"/>
      <c r="ES8122" s="24"/>
      <c r="ET8122" s="24"/>
      <c r="EU8122" s="23"/>
      <c r="EV8122" s="26"/>
      <c r="EX8122" s="6"/>
      <c r="EY8122" s="24"/>
      <c r="EZ8122" s="109"/>
      <c r="FA8122" s="66"/>
      <c r="FB8122" s="5"/>
      <c r="FC8122" s="68"/>
      <c r="FD8122" s="67"/>
      <c r="FE8122" s="67"/>
      <c r="FF8122" s="64"/>
      <c r="FG8122" s="5"/>
      <c r="FH8122" s="69"/>
      <c r="FI8122" s="6"/>
      <c r="FJ8122" s="5"/>
      <c r="FK8122" s="25"/>
      <c r="FL8122" s="5"/>
    </row>
    <row r="8123" spans="40:168">
      <c r="AN8123" s="14"/>
      <c r="AO8123" s="14"/>
      <c r="AP8123" s="5"/>
      <c r="AQ8123" s="25"/>
      <c r="AR8123" s="25"/>
      <c r="AS8123" s="96"/>
      <c r="AT8123" s="83"/>
      <c r="AU8123" s="14"/>
      <c r="AX8123" s="83"/>
      <c r="AY8123" s="83"/>
      <c r="AZ8123" s="83"/>
      <c r="BA8123" s="83"/>
      <c r="BJ8123" s="54"/>
      <c r="BK8123" s="22"/>
      <c r="BL8123" s="24"/>
      <c r="BP8123" s="23"/>
      <c r="BQ8123" s="24"/>
      <c r="BR8123" s="22"/>
      <c r="BS8123" s="24"/>
      <c r="BT8123" s="24"/>
      <c r="BU8123" s="23"/>
      <c r="BV8123" s="26"/>
      <c r="BX8123" s="6"/>
      <c r="BY8123" s="24"/>
      <c r="BZ8123" s="109"/>
      <c r="CA8123" s="66"/>
      <c r="CB8123" s="5"/>
      <c r="CC8123" s="68"/>
      <c r="CD8123" s="67"/>
      <c r="CE8123" s="67"/>
      <c r="CF8123" s="64"/>
      <c r="CG8123" s="5"/>
      <c r="CH8123" s="69"/>
      <c r="CI8123" s="6"/>
      <c r="CJ8123" s="5"/>
      <c r="CK8123" s="25"/>
      <c r="CL8123" s="5"/>
      <c r="DN8123" s="14"/>
      <c r="DO8123" s="14"/>
      <c r="DP8123" s="5"/>
      <c r="DQ8123" s="25"/>
      <c r="DR8123" s="25"/>
      <c r="DS8123" s="96"/>
      <c r="DT8123" s="83"/>
      <c r="DU8123" s="14"/>
      <c r="DX8123" s="83"/>
      <c r="DY8123" s="83"/>
      <c r="DZ8123" s="83"/>
      <c r="EA8123" s="83"/>
      <c r="EJ8123" s="54"/>
      <c r="EK8123" s="22"/>
      <c r="EL8123" s="24"/>
      <c r="EP8123" s="23"/>
      <c r="EQ8123" s="24"/>
      <c r="ER8123" s="22"/>
      <c r="ES8123" s="24"/>
      <c r="ET8123" s="24"/>
      <c r="EU8123" s="23"/>
      <c r="EV8123" s="26"/>
      <c r="EX8123" s="6"/>
      <c r="EY8123" s="24"/>
      <c r="EZ8123" s="109"/>
      <c r="FA8123" s="66"/>
      <c r="FB8123" s="5"/>
      <c r="FC8123" s="68"/>
      <c r="FD8123" s="67"/>
      <c r="FE8123" s="67"/>
      <c r="FF8123" s="64"/>
      <c r="FG8123" s="5"/>
      <c r="FH8123" s="69"/>
      <c r="FI8123" s="6"/>
      <c r="FJ8123" s="5"/>
      <c r="FK8123" s="25"/>
      <c r="FL8123" s="5"/>
    </row>
    <row r="8124" spans="40:168">
      <c r="AN8124" s="14"/>
      <c r="AO8124" s="14"/>
      <c r="AP8124" s="5"/>
      <c r="AQ8124" s="25"/>
      <c r="AR8124" s="25"/>
      <c r="AS8124" s="96"/>
      <c r="AT8124" s="83"/>
      <c r="AU8124" s="14"/>
      <c r="AX8124" s="83"/>
      <c r="AY8124" s="83"/>
      <c r="AZ8124" s="83"/>
      <c r="BA8124" s="83"/>
      <c r="BJ8124" s="54"/>
      <c r="BK8124" s="22"/>
      <c r="BL8124" s="24"/>
      <c r="BP8124" s="23"/>
      <c r="BQ8124" s="24"/>
      <c r="BR8124" s="22"/>
      <c r="BS8124" s="24"/>
      <c r="BT8124" s="24"/>
      <c r="BU8124" s="23"/>
      <c r="BV8124" s="26"/>
      <c r="BX8124" s="6"/>
      <c r="BY8124" s="24"/>
      <c r="BZ8124" s="109"/>
      <c r="CA8124" s="66"/>
      <c r="CB8124" s="5"/>
      <c r="CC8124" s="68"/>
      <c r="CD8124" s="67"/>
      <c r="CE8124" s="67"/>
      <c r="CF8124" s="64"/>
      <c r="CG8124" s="5"/>
      <c r="CH8124" s="69"/>
      <c r="CI8124" s="6"/>
      <c r="CJ8124" s="5"/>
      <c r="CK8124" s="25"/>
      <c r="CL8124" s="5"/>
      <c r="DN8124" s="14"/>
      <c r="DO8124" s="14"/>
      <c r="DP8124" s="5"/>
      <c r="DQ8124" s="25"/>
      <c r="DR8124" s="25"/>
      <c r="DS8124" s="96"/>
      <c r="DT8124" s="83"/>
      <c r="DU8124" s="14"/>
      <c r="DX8124" s="83"/>
      <c r="DY8124" s="83"/>
      <c r="DZ8124" s="83"/>
      <c r="EA8124" s="83"/>
      <c r="EJ8124" s="54"/>
      <c r="EK8124" s="22"/>
      <c r="EL8124" s="24"/>
      <c r="EP8124" s="23"/>
      <c r="EQ8124" s="24"/>
      <c r="ER8124" s="22"/>
      <c r="ES8124" s="24"/>
      <c r="ET8124" s="24"/>
      <c r="EU8124" s="23"/>
      <c r="EV8124" s="26"/>
      <c r="EX8124" s="6"/>
      <c r="EY8124" s="24"/>
      <c r="EZ8124" s="109"/>
      <c r="FA8124" s="66"/>
      <c r="FB8124" s="5"/>
      <c r="FC8124" s="68"/>
      <c r="FD8124" s="67"/>
      <c r="FE8124" s="67"/>
      <c r="FF8124" s="64"/>
      <c r="FG8124" s="5"/>
      <c r="FH8124" s="69"/>
      <c r="FI8124" s="6"/>
      <c r="FJ8124" s="5"/>
      <c r="FK8124" s="25"/>
      <c r="FL8124" s="5"/>
    </row>
    <row r="8125" spans="40:168">
      <c r="AN8125" s="14"/>
      <c r="AO8125" s="14"/>
      <c r="AP8125" s="5"/>
      <c r="AQ8125" s="25"/>
      <c r="AR8125" s="25"/>
      <c r="AS8125" s="96"/>
      <c r="AT8125" s="83"/>
      <c r="AU8125" s="14"/>
      <c r="AX8125" s="83"/>
      <c r="AY8125" s="83"/>
      <c r="AZ8125" s="83"/>
      <c r="BA8125" s="83"/>
      <c r="BJ8125" s="54"/>
      <c r="BK8125" s="22"/>
      <c r="BL8125" s="24"/>
      <c r="BP8125" s="23"/>
      <c r="BQ8125" s="24"/>
      <c r="BR8125" s="22"/>
      <c r="BS8125" s="24"/>
      <c r="BT8125" s="24"/>
      <c r="BU8125" s="23"/>
      <c r="BV8125" s="26"/>
      <c r="BX8125" s="6"/>
      <c r="BY8125" s="24"/>
      <c r="BZ8125" s="109"/>
      <c r="CA8125" s="66"/>
      <c r="CB8125" s="5"/>
      <c r="CC8125" s="68"/>
      <c r="CD8125" s="67"/>
      <c r="CE8125" s="67"/>
      <c r="CF8125" s="64"/>
      <c r="CG8125" s="5"/>
      <c r="CH8125" s="69"/>
      <c r="CI8125" s="6"/>
      <c r="CJ8125" s="5"/>
      <c r="CK8125" s="25"/>
      <c r="CL8125" s="5"/>
      <c r="DN8125" s="14"/>
      <c r="DO8125" s="14"/>
      <c r="DP8125" s="5"/>
      <c r="DQ8125" s="25"/>
      <c r="DR8125" s="25"/>
      <c r="DS8125" s="96"/>
      <c r="DT8125" s="83"/>
      <c r="DU8125" s="14"/>
      <c r="DX8125" s="83"/>
      <c r="DY8125" s="83"/>
      <c r="DZ8125" s="83"/>
      <c r="EA8125" s="83"/>
      <c r="EJ8125" s="54"/>
      <c r="EK8125" s="22"/>
      <c r="EL8125" s="24"/>
      <c r="EP8125" s="23"/>
      <c r="EQ8125" s="24"/>
      <c r="ER8125" s="22"/>
      <c r="ES8125" s="24"/>
      <c r="ET8125" s="24"/>
      <c r="EU8125" s="23"/>
      <c r="EV8125" s="26"/>
      <c r="EX8125" s="6"/>
      <c r="EY8125" s="24"/>
      <c r="EZ8125" s="109"/>
      <c r="FA8125" s="66"/>
      <c r="FB8125" s="5"/>
      <c r="FC8125" s="68"/>
      <c r="FD8125" s="67"/>
      <c r="FE8125" s="67"/>
      <c r="FF8125" s="64"/>
      <c r="FG8125" s="5"/>
      <c r="FH8125" s="69"/>
      <c r="FI8125" s="6"/>
      <c r="FJ8125" s="5"/>
      <c r="FK8125" s="25"/>
      <c r="FL8125" s="5"/>
    </row>
    <row r="8126" spans="40:168">
      <c r="AN8126" s="14"/>
      <c r="AO8126" s="14"/>
      <c r="AP8126" s="5"/>
      <c r="AQ8126" s="25"/>
      <c r="AR8126" s="25"/>
      <c r="AS8126" s="96"/>
      <c r="AT8126" s="83"/>
      <c r="AU8126" s="14"/>
      <c r="AX8126" s="83"/>
      <c r="AY8126" s="83"/>
      <c r="AZ8126" s="83"/>
      <c r="BA8126" s="83"/>
      <c r="BJ8126" s="54"/>
      <c r="BK8126" s="22"/>
      <c r="BL8126" s="24"/>
      <c r="BP8126" s="23"/>
      <c r="BQ8126" s="24"/>
      <c r="BR8126" s="22"/>
      <c r="BS8126" s="24"/>
      <c r="BT8126" s="24"/>
      <c r="BU8126" s="23"/>
      <c r="BV8126" s="26"/>
      <c r="BX8126" s="6"/>
      <c r="BY8126" s="24"/>
      <c r="BZ8126" s="109"/>
      <c r="CA8126" s="66"/>
      <c r="CB8126" s="5"/>
      <c r="CC8126" s="68"/>
      <c r="CD8126" s="67"/>
      <c r="CE8126" s="67"/>
      <c r="CF8126" s="64"/>
      <c r="CG8126" s="5"/>
      <c r="CH8126" s="69"/>
      <c r="CI8126" s="6"/>
      <c r="CJ8126" s="5"/>
      <c r="CK8126" s="25"/>
      <c r="CL8126" s="5"/>
      <c r="DN8126" s="14"/>
      <c r="DO8126" s="14"/>
      <c r="DP8126" s="5"/>
      <c r="DQ8126" s="25"/>
      <c r="DR8126" s="25"/>
      <c r="DS8126" s="96"/>
      <c r="DT8126" s="83"/>
      <c r="DU8126" s="14"/>
      <c r="DX8126" s="83"/>
      <c r="DY8126" s="83"/>
      <c r="DZ8126" s="83"/>
      <c r="EA8126" s="83"/>
      <c r="EJ8126" s="54"/>
      <c r="EK8126" s="22"/>
      <c r="EL8126" s="24"/>
      <c r="EP8126" s="23"/>
      <c r="EQ8126" s="24"/>
      <c r="ER8126" s="22"/>
      <c r="ES8126" s="24"/>
      <c r="ET8126" s="24"/>
      <c r="EU8126" s="23"/>
      <c r="EV8126" s="26"/>
      <c r="EX8126" s="6"/>
      <c r="EY8126" s="24"/>
      <c r="EZ8126" s="109"/>
      <c r="FA8126" s="66"/>
      <c r="FB8126" s="5"/>
      <c r="FC8126" s="68"/>
      <c r="FD8126" s="67"/>
      <c r="FE8126" s="67"/>
      <c r="FF8126" s="64"/>
      <c r="FG8126" s="5"/>
      <c r="FH8126" s="69"/>
      <c r="FI8126" s="6"/>
      <c r="FJ8126" s="5"/>
      <c r="FK8126" s="25"/>
      <c r="FL8126" s="5"/>
    </row>
    <row r="8127" spans="40:168">
      <c r="AN8127" s="14"/>
      <c r="AO8127" s="14"/>
      <c r="AP8127" s="5"/>
      <c r="AQ8127" s="25"/>
      <c r="AR8127" s="25"/>
      <c r="AS8127" s="96"/>
      <c r="AT8127" s="83"/>
      <c r="AU8127" s="14"/>
      <c r="AX8127" s="83"/>
      <c r="AY8127" s="83"/>
      <c r="AZ8127" s="83"/>
      <c r="BA8127" s="83"/>
      <c r="BJ8127" s="54"/>
      <c r="BK8127" s="22"/>
      <c r="BL8127" s="24"/>
      <c r="BP8127" s="23"/>
      <c r="BQ8127" s="24"/>
      <c r="BR8127" s="22"/>
      <c r="BS8127" s="24"/>
      <c r="BT8127" s="24"/>
      <c r="BU8127" s="23"/>
      <c r="BV8127" s="26"/>
      <c r="BX8127" s="6"/>
      <c r="BY8127" s="24"/>
      <c r="BZ8127" s="109"/>
      <c r="CA8127" s="66"/>
      <c r="CB8127" s="5"/>
      <c r="CC8127" s="68"/>
      <c r="CD8127" s="67"/>
      <c r="CE8127" s="67"/>
      <c r="CF8127" s="64"/>
      <c r="CG8127" s="5"/>
      <c r="CH8127" s="69"/>
      <c r="CI8127" s="6"/>
      <c r="CJ8127" s="5"/>
      <c r="CK8127" s="25"/>
      <c r="CL8127" s="5"/>
      <c r="DN8127" s="14"/>
      <c r="DO8127" s="14"/>
      <c r="DP8127" s="5"/>
      <c r="DQ8127" s="25"/>
      <c r="DR8127" s="25"/>
      <c r="DS8127" s="96"/>
      <c r="DT8127" s="83"/>
      <c r="DU8127" s="14"/>
      <c r="DX8127" s="83"/>
      <c r="DY8127" s="83"/>
      <c r="DZ8127" s="83"/>
      <c r="EA8127" s="83"/>
      <c r="EJ8127" s="54"/>
      <c r="EK8127" s="22"/>
      <c r="EL8127" s="24"/>
      <c r="EP8127" s="23"/>
      <c r="EQ8127" s="24"/>
      <c r="ER8127" s="22"/>
      <c r="ES8127" s="24"/>
      <c r="ET8127" s="24"/>
      <c r="EU8127" s="23"/>
      <c r="EV8127" s="26"/>
      <c r="EX8127" s="6"/>
      <c r="EY8127" s="24"/>
      <c r="EZ8127" s="109"/>
      <c r="FA8127" s="66"/>
      <c r="FB8127" s="5"/>
      <c r="FC8127" s="68"/>
      <c r="FD8127" s="67"/>
      <c r="FE8127" s="67"/>
      <c r="FF8127" s="64"/>
      <c r="FG8127" s="5"/>
      <c r="FH8127" s="69"/>
      <c r="FI8127" s="6"/>
      <c r="FJ8127" s="5"/>
      <c r="FK8127" s="25"/>
      <c r="FL8127" s="5"/>
    </row>
    <row r="8128" spans="40:168">
      <c r="AN8128" s="14"/>
      <c r="AO8128" s="14"/>
      <c r="AP8128" s="5"/>
      <c r="AQ8128" s="25"/>
      <c r="AR8128" s="25"/>
      <c r="AS8128" s="96"/>
      <c r="AT8128" s="83"/>
      <c r="AU8128" s="14"/>
      <c r="AX8128" s="83"/>
      <c r="AY8128" s="83"/>
      <c r="AZ8128" s="83"/>
      <c r="BA8128" s="83"/>
      <c r="BJ8128" s="54"/>
      <c r="BK8128" s="22"/>
      <c r="BL8128" s="24"/>
      <c r="BP8128" s="23"/>
      <c r="BQ8128" s="24"/>
      <c r="BR8128" s="22"/>
      <c r="BS8128" s="24"/>
      <c r="BT8128" s="24"/>
      <c r="BU8128" s="23"/>
      <c r="BV8128" s="26"/>
      <c r="BX8128" s="6"/>
      <c r="BY8128" s="24"/>
      <c r="BZ8128" s="109"/>
      <c r="CA8128" s="66"/>
      <c r="CB8128" s="5"/>
      <c r="CC8128" s="68"/>
      <c r="CD8128" s="67"/>
      <c r="CE8128" s="67"/>
      <c r="CF8128" s="64"/>
      <c r="CG8128" s="5"/>
      <c r="CH8128" s="69"/>
      <c r="CI8128" s="6"/>
      <c r="CJ8128" s="5"/>
      <c r="CK8128" s="25"/>
      <c r="CL8128" s="5"/>
      <c r="DN8128" s="14"/>
      <c r="DO8128" s="14"/>
      <c r="DP8128" s="5"/>
      <c r="DQ8128" s="25"/>
      <c r="DR8128" s="25"/>
      <c r="DS8128" s="96"/>
      <c r="DT8128" s="83"/>
      <c r="DU8128" s="14"/>
      <c r="DX8128" s="83"/>
      <c r="DY8128" s="83"/>
      <c r="DZ8128" s="83"/>
      <c r="EA8128" s="83"/>
      <c r="EJ8128" s="54"/>
      <c r="EK8128" s="22"/>
      <c r="EL8128" s="24"/>
      <c r="EP8128" s="23"/>
      <c r="EQ8128" s="24"/>
      <c r="ER8128" s="22"/>
      <c r="ES8128" s="24"/>
      <c r="ET8128" s="24"/>
      <c r="EU8128" s="23"/>
      <c r="EV8128" s="26"/>
      <c r="EX8128" s="6"/>
      <c r="EY8128" s="24"/>
      <c r="EZ8128" s="109"/>
      <c r="FA8128" s="66"/>
      <c r="FB8128" s="5"/>
      <c r="FC8128" s="68"/>
      <c r="FD8128" s="67"/>
      <c r="FE8128" s="67"/>
      <c r="FF8128" s="64"/>
      <c r="FG8128" s="5"/>
      <c r="FH8128" s="69"/>
      <c r="FI8128" s="6"/>
      <c r="FJ8128" s="5"/>
      <c r="FK8128" s="25"/>
      <c r="FL8128" s="5"/>
    </row>
    <row r="8129" spans="40:168">
      <c r="AN8129" s="14"/>
      <c r="AO8129" s="14"/>
      <c r="AP8129" s="5"/>
      <c r="AQ8129" s="25"/>
      <c r="AR8129" s="25"/>
      <c r="AS8129" s="96"/>
      <c r="AT8129" s="83"/>
      <c r="AU8129" s="14"/>
      <c r="AX8129" s="83"/>
      <c r="AY8129" s="83"/>
      <c r="AZ8129" s="83"/>
      <c r="BA8129" s="83"/>
      <c r="BJ8129" s="54"/>
      <c r="BK8129" s="22"/>
      <c r="BL8129" s="24"/>
      <c r="BP8129" s="23"/>
      <c r="BQ8129" s="24"/>
      <c r="BR8129" s="22"/>
      <c r="BS8129" s="24"/>
      <c r="BT8129" s="24"/>
      <c r="BU8129" s="23"/>
      <c r="BV8129" s="26"/>
      <c r="BX8129" s="6"/>
      <c r="BY8129" s="24"/>
      <c r="BZ8129" s="109"/>
      <c r="CA8129" s="66"/>
      <c r="CB8129" s="5"/>
      <c r="CC8129" s="68"/>
      <c r="CD8129" s="67"/>
      <c r="CE8129" s="67"/>
      <c r="CF8129" s="64"/>
      <c r="CG8129" s="5"/>
      <c r="CH8129" s="69"/>
      <c r="CI8129" s="6"/>
      <c r="CJ8129" s="5"/>
      <c r="CK8129" s="25"/>
      <c r="CL8129" s="5"/>
      <c r="DN8129" s="14"/>
      <c r="DO8129" s="14"/>
      <c r="DP8129" s="5"/>
      <c r="DQ8129" s="25"/>
      <c r="DR8129" s="25"/>
      <c r="DS8129" s="96"/>
      <c r="DT8129" s="83"/>
      <c r="DU8129" s="14"/>
      <c r="DX8129" s="83"/>
      <c r="DY8129" s="83"/>
      <c r="DZ8129" s="83"/>
      <c r="EA8129" s="83"/>
      <c r="EJ8129" s="54"/>
      <c r="EK8129" s="22"/>
      <c r="EL8129" s="24"/>
      <c r="EP8129" s="23"/>
      <c r="EQ8129" s="24"/>
      <c r="ER8129" s="22"/>
      <c r="ES8129" s="24"/>
      <c r="ET8129" s="24"/>
      <c r="EU8129" s="23"/>
      <c r="EV8129" s="26"/>
      <c r="EX8129" s="6"/>
      <c r="EY8129" s="24"/>
      <c r="EZ8129" s="109"/>
      <c r="FA8129" s="66"/>
      <c r="FB8129" s="5"/>
      <c r="FC8129" s="68"/>
      <c r="FD8129" s="67"/>
      <c r="FE8129" s="67"/>
      <c r="FF8129" s="64"/>
      <c r="FG8129" s="5"/>
      <c r="FH8129" s="69"/>
      <c r="FI8129" s="6"/>
      <c r="FJ8129" s="5"/>
      <c r="FK8129" s="25"/>
      <c r="FL8129" s="5"/>
    </row>
    <row r="8130" spans="40:168">
      <c r="AN8130" s="14"/>
      <c r="AO8130" s="14"/>
      <c r="AP8130" s="5"/>
      <c r="AQ8130" s="25"/>
      <c r="AR8130" s="25"/>
      <c r="AS8130" s="96"/>
      <c r="AT8130" s="83"/>
      <c r="AU8130" s="14"/>
      <c r="AX8130" s="83"/>
      <c r="AY8130" s="83"/>
      <c r="AZ8130" s="83"/>
      <c r="BA8130" s="83"/>
      <c r="BJ8130" s="54"/>
      <c r="BK8130" s="22"/>
      <c r="BL8130" s="24"/>
      <c r="BP8130" s="23"/>
      <c r="BQ8130" s="24"/>
      <c r="BR8130" s="22"/>
      <c r="BS8130" s="24"/>
      <c r="BT8130" s="24"/>
      <c r="BU8130" s="23"/>
      <c r="BV8130" s="26"/>
      <c r="BX8130" s="6"/>
      <c r="BY8130" s="24"/>
      <c r="BZ8130" s="109"/>
      <c r="CA8130" s="66"/>
      <c r="CB8130" s="5"/>
      <c r="CC8130" s="68"/>
      <c r="CD8130" s="67"/>
      <c r="CE8130" s="67"/>
      <c r="CF8130" s="64"/>
      <c r="CG8130" s="5"/>
      <c r="CH8130" s="69"/>
      <c r="CI8130" s="6"/>
      <c r="CJ8130" s="5"/>
      <c r="CK8130" s="25"/>
      <c r="CL8130" s="5"/>
      <c r="DN8130" s="14"/>
      <c r="DO8130" s="14"/>
      <c r="DP8130" s="5"/>
      <c r="DQ8130" s="25"/>
      <c r="DR8130" s="25"/>
      <c r="DS8130" s="96"/>
      <c r="DT8130" s="83"/>
      <c r="DU8130" s="14"/>
      <c r="DX8130" s="83"/>
      <c r="DY8130" s="83"/>
      <c r="DZ8130" s="83"/>
      <c r="EA8130" s="83"/>
      <c r="EJ8130" s="54"/>
      <c r="EK8130" s="22"/>
      <c r="EL8130" s="24"/>
      <c r="EP8130" s="23"/>
      <c r="EQ8130" s="24"/>
      <c r="ER8130" s="22"/>
      <c r="ES8130" s="24"/>
      <c r="ET8130" s="24"/>
      <c r="EU8130" s="23"/>
      <c r="EV8130" s="26"/>
      <c r="EX8130" s="6"/>
      <c r="EY8130" s="24"/>
      <c r="EZ8130" s="109"/>
      <c r="FA8130" s="66"/>
      <c r="FB8130" s="5"/>
      <c r="FC8130" s="68"/>
      <c r="FD8130" s="67"/>
      <c r="FE8130" s="67"/>
      <c r="FF8130" s="64"/>
      <c r="FG8130" s="5"/>
      <c r="FH8130" s="69"/>
      <c r="FI8130" s="6"/>
      <c r="FJ8130" s="5"/>
      <c r="FK8130" s="25"/>
      <c r="FL8130" s="5"/>
    </row>
    <row r="8131" spans="40:168">
      <c r="AN8131" s="14"/>
      <c r="AO8131" s="14"/>
      <c r="AP8131" s="5"/>
      <c r="AQ8131" s="25"/>
      <c r="AR8131" s="25"/>
      <c r="AS8131" s="96"/>
      <c r="AT8131" s="83"/>
      <c r="AU8131" s="14"/>
      <c r="AX8131" s="83"/>
      <c r="AY8131" s="83"/>
      <c r="AZ8131" s="83"/>
      <c r="BA8131" s="83"/>
      <c r="BJ8131" s="54"/>
      <c r="BK8131" s="22"/>
      <c r="BL8131" s="24"/>
      <c r="BP8131" s="23"/>
      <c r="BQ8131" s="24"/>
      <c r="BR8131" s="22"/>
      <c r="BS8131" s="24"/>
      <c r="BT8131" s="24"/>
      <c r="BU8131" s="23"/>
      <c r="BV8131" s="26"/>
      <c r="BX8131" s="6"/>
      <c r="BY8131" s="24"/>
      <c r="BZ8131" s="109"/>
      <c r="CA8131" s="66"/>
      <c r="CB8131" s="5"/>
      <c r="CC8131" s="68"/>
      <c r="CD8131" s="67"/>
      <c r="CE8131" s="67"/>
      <c r="CF8131" s="64"/>
      <c r="CG8131" s="5"/>
      <c r="CH8131" s="69"/>
      <c r="CI8131" s="6"/>
      <c r="CJ8131" s="5"/>
      <c r="CK8131" s="25"/>
      <c r="CL8131" s="5"/>
      <c r="DN8131" s="14"/>
      <c r="DO8131" s="14"/>
      <c r="DP8131" s="5"/>
      <c r="DQ8131" s="25"/>
      <c r="DR8131" s="25"/>
      <c r="DS8131" s="96"/>
      <c r="DT8131" s="83"/>
      <c r="DU8131" s="14"/>
      <c r="DX8131" s="83"/>
      <c r="DY8131" s="83"/>
      <c r="DZ8131" s="83"/>
      <c r="EA8131" s="83"/>
      <c r="EJ8131" s="54"/>
      <c r="EK8131" s="22"/>
      <c r="EL8131" s="24"/>
      <c r="EP8131" s="23"/>
      <c r="EQ8131" s="24"/>
      <c r="ER8131" s="22"/>
      <c r="ES8131" s="24"/>
      <c r="ET8131" s="24"/>
      <c r="EU8131" s="23"/>
      <c r="EV8131" s="26"/>
      <c r="EX8131" s="6"/>
      <c r="EY8131" s="24"/>
      <c r="EZ8131" s="109"/>
      <c r="FA8131" s="66"/>
      <c r="FB8131" s="5"/>
      <c r="FC8131" s="68"/>
      <c r="FD8131" s="67"/>
      <c r="FE8131" s="67"/>
      <c r="FF8131" s="64"/>
      <c r="FG8131" s="5"/>
      <c r="FH8131" s="69"/>
      <c r="FI8131" s="6"/>
      <c r="FJ8131" s="5"/>
      <c r="FK8131" s="25"/>
      <c r="FL8131" s="5"/>
    </row>
    <row r="8132" spans="40:168">
      <c r="AN8132" s="14"/>
      <c r="AO8132" s="14"/>
      <c r="AP8132" s="5"/>
      <c r="AQ8132" s="25"/>
      <c r="AR8132" s="25"/>
      <c r="AS8132" s="96"/>
      <c r="AT8132" s="83"/>
      <c r="AU8132" s="14"/>
      <c r="AX8132" s="83"/>
      <c r="AY8132" s="83"/>
      <c r="AZ8132" s="83"/>
      <c r="BA8132" s="83"/>
      <c r="BJ8132" s="54"/>
      <c r="BK8132" s="22"/>
      <c r="BL8132" s="24"/>
      <c r="BP8132" s="23"/>
      <c r="BQ8132" s="24"/>
      <c r="BR8132" s="22"/>
      <c r="BS8132" s="24"/>
      <c r="BT8132" s="24"/>
      <c r="BU8132" s="23"/>
      <c r="BV8132" s="26"/>
      <c r="BX8132" s="6"/>
      <c r="BY8132" s="24"/>
      <c r="BZ8132" s="109"/>
      <c r="CA8132" s="66"/>
      <c r="CB8132" s="5"/>
      <c r="CC8132" s="68"/>
      <c r="CD8132" s="67"/>
      <c r="CE8132" s="67"/>
      <c r="CF8132" s="64"/>
      <c r="CG8132" s="5"/>
      <c r="CH8132" s="69"/>
      <c r="CI8132" s="6"/>
      <c r="CJ8132" s="5"/>
      <c r="CK8132" s="25"/>
      <c r="CL8132" s="5"/>
      <c r="DN8132" s="14"/>
      <c r="DO8132" s="14"/>
      <c r="DP8132" s="5"/>
      <c r="DQ8132" s="25"/>
      <c r="DR8132" s="25"/>
      <c r="DS8132" s="96"/>
      <c r="DT8132" s="83"/>
      <c r="DU8132" s="14"/>
      <c r="DX8132" s="83"/>
      <c r="DY8132" s="83"/>
      <c r="DZ8132" s="83"/>
      <c r="EA8132" s="83"/>
      <c r="EJ8132" s="54"/>
      <c r="EK8132" s="22"/>
      <c r="EL8132" s="24"/>
      <c r="EP8132" s="23"/>
      <c r="EQ8132" s="24"/>
      <c r="ER8132" s="22"/>
      <c r="ES8132" s="24"/>
      <c r="ET8132" s="24"/>
      <c r="EU8132" s="23"/>
      <c r="EV8132" s="26"/>
      <c r="EX8132" s="6"/>
      <c r="EY8132" s="24"/>
      <c r="EZ8132" s="109"/>
      <c r="FA8132" s="66"/>
      <c r="FB8132" s="5"/>
      <c r="FC8132" s="68"/>
      <c r="FD8132" s="67"/>
      <c r="FE8132" s="67"/>
      <c r="FF8132" s="64"/>
      <c r="FG8132" s="5"/>
      <c r="FH8132" s="69"/>
      <c r="FI8132" s="6"/>
      <c r="FJ8132" s="5"/>
      <c r="FK8132" s="25"/>
      <c r="FL8132" s="5"/>
    </row>
    <row r="8133" spans="40:168">
      <c r="AN8133" s="14"/>
      <c r="AO8133" s="14"/>
      <c r="AP8133" s="5"/>
      <c r="AQ8133" s="25"/>
      <c r="AR8133" s="25"/>
      <c r="AS8133" s="96"/>
      <c r="AT8133" s="83"/>
      <c r="AU8133" s="14"/>
      <c r="AX8133" s="83"/>
      <c r="AY8133" s="83"/>
      <c r="AZ8133" s="83"/>
      <c r="BA8133" s="83"/>
      <c r="BJ8133" s="54"/>
      <c r="BK8133" s="22"/>
      <c r="BL8133" s="24"/>
      <c r="BP8133" s="23"/>
      <c r="BQ8133" s="24"/>
      <c r="BR8133" s="22"/>
      <c r="BS8133" s="24"/>
      <c r="BT8133" s="24"/>
      <c r="BU8133" s="23"/>
      <c r="BV8133" s="26"/>
      <c r="BX8133" s="6"/>
      <c r="BY8133" s="24"/>
      <c r="BZ8133" s="109"/>
      <c r="CA8133" s="66"/>
      <c r="CB8133" s="5"/>
      <c r="CC8133" s="68"/>
      <c r="CD8133" s="67"/>
      <c r="CE8133" s="67"/>
      <c r="CF8133" s="64"/>
      <c r="CG8133" s="5"/>
      <c r="CH8133" s="69"/>
      <c r="CI8133" s="6"/>
      <c r="CJ8133" s="5"/>
      <c r="CK8133" s="25"/>
      <c r="CL8133" s="5"/>
      <c r="DN8133" s="14"/>
      <c r="DO8133" s="14"/>
      <c r="DP8133" s="5"/>
      <c r="DQ8133" s="25"/>
      <c r="DR8133" s="25"/>
      <c r="DS8133" s="96"/>
      <c r="DT8133" s="83"/>
      <c r="DU8133" s="14"/>
      <c r="DX8133" s="83"/>
      <c r="DY8133" s="83"/>
      <c r="DZ8133" s="83"/>
      <c r="EA8133" s="83"/>
      <c r="EJ8133" s="54"/>
      <c r="EK8133" s="22"/>
      <c r="EL8133" s="24"/>
      <c r="EP8133" s="23"/>
      <c r="EQ8133" s="24"/>
      <c r="ER8133" s="22"/>
      <c r="ES8133" s="24"/>
      <c r="ET8133" s="24"/>
      <c r="EU8133" s="23"/>
      <c r="EV8133" s="26"/>
      <c r="EX8133" s="6"/>
      <c r="EY8133" s="24"/>
      <c r="EZ8133" s="109"/>
      <c r="FA8133" s="66"/>
      <c r="FB8133" s="5"/>
      <c r="FC8133" s="68"/>
      <c r="FD8133" s="67"/>
      <c r="FE8133" s="67"/>
      <c r="FF8133" s="64"/>
      <c r="FG8133" s="5"/>
      <c r="FH8133" s="69"/>
      <c r="FI8133" s="6"/>
      <c r="FJ8133" s="5"/>
      <c r="FK8133" s="25"/>
      <c r="FL8133" s="5"/>
    </row>
    <row r="8134" spans="40:168">
      <c r="AN8134" s="14"/>
      <c r="AO8134" s="14"/>
      <c r="AP8134" s="5"/>
      <c r="AQ8134" s="25"/>
      <c r="AR8134" s="25"/>
      <c r="AS8134" s="96"/>
      <c r="AT8134" s="83"/>
      <c r="AU8134" s="14"/>
      <c r="AX8134" s="83"/>
      <c r="AY8134" s="83"/>
      <c r="AZ8134" s="83"/>
      <c r="BA8134" s="83"/>
      <c r="BJ8134" s="54"/>
      <c r="BK8134" s="22"/>
      <c r="BL8134" s="24"/>
      <c r="BP8134" s="23"/>
      <c r="BQ8134" s="24"/>
      <c r="BR8134" s="22"/>
      <c r="BS8134" s="24"/>
      <c r="BT8134" s="24"/>
      <c r="BU8134" s="23"/>
      <c r="BV8134" s="26"/>
      <c r="BX8134" s="6"/>
      <c r="BY8134" s="24"/>
      <c r="BZ8134" s="109"/>
      <c r="CA8134" s="66"/>
      <c r="CB8134" s="5"/>
      <c r="CC8134" s="68"/>
      <c r="CD8134" s="67"/>
      <c r="CE8134" s="67"/>
      <c r="CF8134" s="64"/>
      <c r="CG8134" s="5"/>
      <c r="CH8134" s="69"/>
      <c r="CI8134" s="6"/>
      <c r="CJ8134" s="5"/>
      <c r="CK8134" s="25"/>
      <c r="CL8134" s="5"/>
      <c r="DN8134" s="14"/>
      <c r="DO8134" s="14"/>
      <c r="DP8134" s="5"/>
      <c r="DQ8134" s="25"/>
      <c r="DR8134" s="25"/>
      <c r="DS8134" s="96"/>
      <c r="DT8134" s="83"/>
      <c r="DU8134" s="14"/>
      <c r="DX8134" s="83"/>
      <c r="DY8134" s="83"/>
      <c r="DZ8134" s="83"/>
      <c r="EA8134" s="83"/>
      <c r="EJ8134" s="54"/>
      <c r="EK8134" s="22"/>
      <c r="EL8134" s="24"/>
      <c r="EP8134" s="23"/>
      <c r="EQ8134" s="24"/>
      <c r="ER8134" s="22"/>
      <c r="ES8134" s="24"/>
      <c r="ET8134" s="24"/>
      <c r="EU8134" s="23"/>
      <c r="EV8134" s="26"/>
      <c r="EX8134" s="6"/>
      <c r="EY8134" s="24"/>
      <c r="EZ8134" s="109"/>
      <c r="FA8134" s="66"/>
      <c r="FB8134" s="5"/>
      <c r="FC8134" s="68"/>
      <c r="FD8134" s="67"/>
      <c r="FE8134" s="67"/>
      <c r="FF8134" s="64"/>
      <c r="FG8134" s="5"/>
      <c r="FH8134" s="69"/>
      <c r="FI8134" s="6"/>
      <c r="FJ8134" s="5"/>
      <c r="FK8134" s="25"/>
      <c r="FL8134" s="5"/>
    </row>
    <row r="8135" spans="40:168">
      <c r="AN8135" s="14"/>
      <c r="AO8135" s="14"/>
      <c r="AP8135" s="5"/>
      <c r="AQ8135" s="25"/>
      <c r="AR8135" s="25"/>
      <c r="AS8135" s="96"/>
      <c r="AT8135" s="83"/>
      <c r="AU8135" s="14"/>
      <c r="AX8135" s="83"/>
      <c r="AY8135" s="83"/>
      <c r="AZ8135" s="83"/>
      <c r="BA8135" s="83"/>
      <c r="BJ8135" s="54"/>
      <c r="BK8135" s="22"/>
      <c r="BL8135" s="24"/>
      <c r="BP8135" s="23"/>
      <c r="BQ8135" s="24"/>
      <c r="BR8135" s="22"/>
      <c r="BS8135" s="24"/>
      <c r="BT8135" s="24"/>
      <c r="BU8135" s="23"/>
      <c r="BV8135" s="26"/>
      <c r="BX8135" s="6"/>
      <c r="BY8135" s="24"/>
      <c r="BZ8135" s="109"/>
      <c r="CA8135" s="66"/>
      <c r="CB8135" s="5"/>
      <c r="CC8135" s="68"/>
      <c r="CD8135" s="67"/>
      <c r="CE8135" s="67"/>
      <c r="CF8135" s="64"/>
      <c r="CG8135" s="5"/>
      <c r="CH8135" s="69"/>
      <c r="CI8135" s="6"/>
      <c r="CJ8135" s="5"/>
      <c r="CK8135" s="25"/>
      <c r="CL8135" s="5"/>
      <c r="DN8135" s="14"/>
      <c r="DO8135" s="14"/>
      <c r="DP8135" s="5"/>
      <c r="DQ8135" s="25"/>
      <c r="DR8135" s="25"/>
      <c r="DS8135" s="96"/>
      <c r="DT8135" s="83"/>
      <c r="DU8135" s="14"/>
      <c r="DX8135" s="83"/>
      <c r="DY8135" s="83"/>
      <c r="DZ8135" s="83"/>
      <c r="EA8135" s="83"/>
      <c r="EJ8135" s="54"/>
      <c r="EK8135" s="22"/>
      <c r="EL8135" s="24"/>
      <c r="EP8135" s="23"/>
      <c r="EQ8135" s="24"/>
      <c r="ER8135" s="22"/>
      <c r="ES8135" s="24"/>
      <c r="ET8135" s="24"/>
      <c r="EU8135" s="23"/>
      <c r="EV8135" s="26"/>
      <c r="EX8135" s="6"/>
      <c r="EY8135" s="24"/>
      <c r="EZ8135" s="109"/>
      <c r="FA8135" s="66"/>
      <c r="FB8135" s="5"/>
      <c r="FC8135" s="68"/>
      <c r="FD8135" s="67"/>
      <c r="FE8135" s="67"/>
      <c r="FF8135" s="64"/>
      <c r="FG8135" s="5"/>
      <c r="FH8135" s="69"/>
      <c r="FI8135" s="6"/>
      <c r="FJ8135" s="5"/>
      <c r="FK8135" s="25"/>
      <c r="FL8135" s="5"/>
    </row>
    <row r="8136" spans="40:168">
      <c r="AN8136" s="14"/>
      <c r="AO8136" s="14"/>
      <c r="AP8136" s="5"/>
      <c r="AQ8136" s="25"/>
      <c r="AR8136" s="25"/>
      <c r="AS8136" s="96"/>
      <c r="AT8136" s="83"/>
      <c r="AU8136" s="14"/>
      <c r="AX8136" s="83"/>
      <c r="AY8136" s="83"/>
      <c r="AZ8136" s="83"/>
      <c r="BA8136" s="83"/>
      <c r="BJ8136" s="54"/>
      <c r="BK8136" s="22"/>
      <c r="BL8136" s="24"/>
      <c r="BP8136" s="23"/>
      <c r="BQ8136" s="24"/>
      <c r="BR8136" s="22"/>
      <c r="BS8136" s="24"/>
      <c r="BT8136" s="24"/>
      <c r="BU8136" s="23"/>
      <c r="BV8136" s="26"/>
      <c r="BX8136" s="6"/>
      <c r="BY8136" s="24"/>
      <c r="BZ8136" s="109"/>
      <c r="CA8136" s="66"/>
      <c r="CB8136" s="5"/>
      <c r="CC8136" s="68"/>
      <c r="CD8136" s="67"/>
      <c r="CE8136" s="67"/>
      <c r="CF8136" s="64"/>
      <c r="CG8136" s="5"/>
      <c r="CH8136" s="69"/>
      <c r="CI8136" s="6"/>
      <c r="CJ8136" s="5"/>
      <c r="CK8136" s="25"/>
      <c r="CL8136" s="5"/>
      <c r="DN8136" s="14"/>
      <c r="DO8136" s="14"/>
      <c r="DP8136" s="5"/>
      <c r="DQ8136" s="25"/>
      <c r="DR8136" s="25"/>
      <c r="DS8136" s="96"/>
      <c r="DT8136" s="83"/>
      <c r="DU8136" s="14"/>
      <c r="DX8136" s="83"/>
      <c r="DY8136" s="83"/>
      <c r="DZ8136" s="83"/>
      <c r="EA8136" s="83"/>
      <c r="EJ8136" s="54"/>
      <c r="EK8136" s="22"/>
      <c r="EL8136" s="24"/>
      <c r="EP8136" s="23"/>
      <c r="EQ8136" s="24"/>
      <c r="ER8136" s="22"/>
      <c r="ES8136" s="24"/>
      <c r="ET8136" s="24"/>
      <c r="EU8136" s="23"/>
      <c r="EV8136" s="26"/>
      <c r="EX8136" s="6"/>
      <c r="EY8136" s="24"/>
      <c r="EZ8136" s="109"/>
      <c r="FA8136" s="66"/>
      <c r="FB8136" s="5"/>
      <c r="FC8136" s="68"/>
      <c r="FD8136" s="67"/>
      <c r="FE8136" s="67"/>
      <c r="FF8136" s="64"/>
      <c r="FG8136" s="5"/>
      <c r="FH8136" s="69"/>
      <c r="FI8136" s="6"/>
      <c r="FJ8136" s="5"/>
      <c r="FK8136" s="25"/>
      <c r="FL8136" s="5"/>
    </row>
    <row r="8137" spans="40:168">
      <c r="AN8137" s="14"/>
      <c r="AO8137" s="14"/>
      <c r="AP8137" s="5"/>
      <c r="AQ8137" s="25"/>
      <c r="AR8137" s="25"/>
      <c r="AS8137" s="96"/>
      <c r="AT8137" s="83"/>
      <c r="AU8137" s="14"/>
      <c r="AX8137" s="83"/>
      <c r="AY8137" s="83"/>
      <c r="AZ8137" s="83"/>
      <c r="BA8137" s="83"/>
      <c r="BJ8137" s="54"/>
      <c r="BK8137" s="22"/>
      <c r="BL8137" s="24"/>
      <c r="BP8137" s="23"/>
      <c r="BQ8137" s="24"/>
      <c r="BR8137" s="22"/>
      <c r="BS8137" s="24"/>
      <c r="BT8137" s="24"/>
      <c r="BU8137" s="23"/>
      <c r="BV8137" s="26"/>
      <c r="BX8137" s="6"/>
      <c r="BY8137" s="24"/>
      <c r="BZ8137" s="109"/>
      <c r="CA8137" s="66"/>
      <c r="CB8137" s="5"/>
      <c r="CC8137" s="68"/>
      <c r="CD8137" s="67"/>
      <c r="CE8137" s="67"/>
      <c r="CF8137" s="64"/>
      <c r="CG8137" s="5"/>
      <c r="CH8137" s="69"/>
      <c r="CI8137" s="6"/>
      <c r="CJ8137" s="5"/>
      <c r="CK8137" s="25"/>
      <c r="CL8137" s="5"/>
      <c r="DN8137" s="14"/>
      <c r="DO8137" s="14"/>
      <c r="DP8137" s="5"/>
      <c r="DQ8137" s="25"/>
      <c r="DR8137" s="25"/>
      <c r="DS8137" s="96"/>
      <c r="DT8137" s="83"/>
      <c r="DU8137" s="14"/>
      <c r="DX8137" s="83"/>
      <c r="DY8137" s="83"/>
      <c r="DZ8137" s="83"/>
      <c r="EA8137" s="83"/>
      <c r="EJ8137" s="54"/>
      <c r="EK8137" s="22"/>
      <c r="EL8137" s="24"/>
      <c r="EP8137" s="23"/>
      <c r="EQ8137" s="24"/>
      <c r="ER8137" s="22"/>
      <c r="ES8137" s="24"/>
      <c r="ET8137" s="24"/>
      <c r="EU8137" s="23"/>
      <c r="EV8137" s="26"/>
      <c r="EX8137" s="6"/>
      <c r="EY8137" s="24"/>
      <c r="EZ8137" s="109"/>
      <c r="FA8137" s="66"/>
      <c r="FB8137" s="5"/>
      <c r="FC8137" s="68"/>
      <c r="FD8137" s="67"/>
      <c r="FE8137" s="67"/>
      <c r="FF8137" s="64"/>
      <c r="FG8137" s="5"/>
      <c r="FH8137" s="69"/>
      <c r="FI8137" s="6"/>
      <c r="FJ8137" s="5"/>
      <c r="FK8137" s="25"/>
      <c r="FL8137" s="5"/>
    </row>
    <row r="8138" spans="40:168">
      <c r="AN8138" s="14"/>
      <c r="AO8138" s="14"/>
      <c r="AP8138" s="5"/>
      <c r="AQ8138" s="25"/>
      <c r="AR8138" s="25"/>
      <c r="AS8138" s="96"/>
      <c r="AT8138" s="83"/>
      <c r="AU8138" s="14"/>
      <c r="AX8138" s="83"/>
      <c r="AY8138" s="83"/>
      <c r="AZ8138" s="83"/>
      <c r="BA8138" s="83"/>
      <c r="BJ8138" s="54"/>
      <c r="BK8138" s="22"/>
      <c r="BL8138" s="24"/>
      <c r="BP8138" s="23"/>
      <c r="BQ8138" s="24"/>
      <c r="BR8138" s="22"/>
      <c r="BS8138" s="24"/>
      <c r="BT8138" s="24"/>
      <c r="BU8138" s="23"/>
      <c r="BV8138" s="26"/>
      <c r="BX8138" s="6"/>
      <c r="BY8138" s="24"/>
      <c r="BZ8138" s="109"/>
      <c r="CA8138" s="66"/>
      <c r="CB8138" s="5"/>
      <c r="CC8138" s="68"/>
      <c r="CD8138" s="67"/>
      <c r="CE8138" s="67"/>
      <c r="CF8138" s="64"/>
      <c r="CG8138" s="5"/>
      <c r="CH8138" s="69"/>
      <c r="CI8138" s="6"/>
      <c r="CJ8138" s="5"/>
      <c r="CK8138" s="25"/>
      <c r="CL8138" s="5"/>
      <c r="DN8138" s="14"/>
      <c r="DO8138" s="14"/>
      <c r="DP8138" s="5"/>
      <c r="DQ8138" s="25"/>
      <c r="DR8138" s="25"/>
      <c r="DS8138" s="96"/>
      <c r="DT8138" s="83"/>
      <c r="DU8138" s="14"/>
      <c r="DX8138" s="83"/>
      <c r="DY8138" s="83"/>
      <c r="DZ8138" s="83"/>
      <c r="EA8138" s="83"/>
      <c r="EJ8138" s="54"/>
      <c r="EK8138" s="22"/>
      <c r="EL8138" s="24"/>
      <c r="EP8138" s="23"/>
      <c r="EQ8138" s="24"/>
      <c r="ER8138" s="22"/>
      <c r="ES8138" s="24"/>
      <c r="ET8138" s="24"/>
      <c r="EU8138" s="23"/>
      <c r="EV8138" s="26"/>
      <c r="EX8138" s="6"/>
      <c r="EY8138" s="24"/>
      <c r="EZ8138" s="109"/>
      <c r="FA8138" s="66"/>
      <c r="FB8138" s="5"/>
      <c r="FC8138" s="68"/>
      <c r="FD8138" s="67"/>
      <c r="FE8138" s="67"/>
      <c r="FF8138" s="64"/>
      <c r="FG8138" s="5"/>
      <c r="FH8138" s="69"/>
      <c r="FI8138" s="6"/>
      <c r="FJ8138" s="5"/>
      <c r="FK8138" s="25"/>
      <c r="FL8138" s="5"/>
    </row>
    <row r="8139" spans="40:168">
      <c r="AN8139" s="14"/>
      <c r="AO8139" s="14"/>
      <c r="AP8139" s="5"/>
      <c r="AQ8139" s="25"/>
      <c r="AR8139" s="25"/>
      <c r="AS8139" s="96"/>
      <c r="AT8139" s="83"/>
      <c r="AU8139" s="14"/>
      <c r="AX8139" s="83"/>
      <c r="AY8139" s="83"/>
      <c r="AZ8139" s="83"/>
      <c r="BA8139" s="83"/>
      <c r="BJ8139" s="54"/>
      <c r="BK8139" s="22"/>
      <c r="BL8139" s="24"/>
      <c r="BP8139" s="23"/>
      <c r="BQ8139" s="24"/>
      <c r="BR8139" s="22"/>
      <c r="BS8139" s="24"/>
      <c r="BT8139" s="24"/>
      <c r="BU8139" s="23"/>
      <c r="BV8139" s="26"/>
      <c r="BX8139" s="6"/>
      <c r="BY8139" s="24"/>
      <c r="BZ8139" s="109"/>
      <c r="CA8139" s="66"/>
      <c r="CB8139" s="5"/>
      <c r="CC8139" s="68"/>
      <c r="CD8139" s="67"/>
      <c r="CE8139" s="67"/>
      <c r="CF8139" s="64"/>
      <c r="CG8139" s="5"/>
      <c r="CH8139" s="69"/>
      <c r="CI8139" s="6"/>
      <c r="CJ8139" s="5"/>
      <c r="CK8139" s="25"/>
      <c r="CL8139" s="5"/>
      <c r="DN8139" s="14"/>
      <c r="DO8139" s="14"/>
      <c r="DP8139" s="5"/>
      <c r="DQ8139" s="25"/>
      <c r="DR8139" s="25"/>
      <c r="DS8139" s="96"/>
      <c r="DT8139" s="83"/>
      <c r="DU8139" s="14"/>
      <c r="DX8139" s="83"/>
      <c r="DY8139" s="83"/>
      <c r="DZ8139" s="83"/>
      <c r="EA8139" s="83"/>
      <c r="EJ8139" s="54"/>
      <c r="EK8139" s="22"/>
      <c r="EL8139" s="24"/>
      <c r="EP8139" s="23"/>
      <c r="EQ8139" s="24"/>
      <c r="ER8139" s="22"/>
      <c r="ES8139" s="24"/>
      <c r="ET8139" s="24"/>
      <c r="EU8139" s="23"/>
      <c r="EV8139" s="26"/>
      <c r="EX8139" s="6"/>
      <c r="EY8139" s="24"/>
      <c r="EZ8139" s="109"/>
      <c r="FA8139" s="66"/>
      <c r="FB8139" s="5"/>
      <c r="FC8139" s="68"/>
      <c r="FD8139" s="67"/>
      <c r="FE8139" s="67"/>
      <c r="FF8139" s="64"/>
      <c r="FG8139" s="5"/>
      <c r="FH8139" s="69"/>
      <c r="FI8139" s="6"/>
      <c r="FJ8139" s="5"/>
      <c r="FK8139" s="25"/>
      <c r="FL8139" s="5"/>
    </row>
    <row r="8140" spans="40:168">
      <c r="AN8140" s="14"/>
      <c r="AO8140" s="14"/>
      <c r="AP8140" s="5"/>
      <c r="AQ8140" s="25"/>
      <c r="AR8140" s="25"/>
      <c r="AS8140" s="96"/>
      <c r="AT8140" s="83"/>
      <c r="AU8140" s="14"/>
      <c r="AX8140" s="83"/>
      <c r="AY8140" s="83"/>
      <c r="AZ8140" s="83"/>
      <c r="BA8140" s="83"/>
      <c r="BJ8140" s="54"/>
      <c r="BK8140" s="22"/>
      <c r="BL8140" s="24"/>
      <c r="BP8140" s="23"/>
      <c r="BQ8140" s="24"/>
      <c r="BR8140" s="22"/>
      <c r="BS8140" s="24"/>
      <c r="BT8140" s="24"/>
      <c r="BU8140" s="23"/>
      <c r="BV8140" s="26"/>
      <c r="BX8140" s="6"/>
      <c r="BY8140" s="24"/>
      <c r="BZ8140" s="109"/>
      <c r="CA8140" s="66"/>
      <c r="CB8140" s="5"/>
      <c r="CC8140" s="68"/>
      <c r="CD8140" s="67"/>
      <c r="CE8140" s="67"/>
      <c r="CF8140" s="64"/>
      <c r="CG8140" s="5"/>
      <c r="CH8140" s="69"/>
      <c r="CI8140" s="6"/>
      <c r="CJ8140" s="5"/>
      <c r="CK8140" s="25"/>
      <c r="CL8140" s="5"/>
      <c r="DN8140" s="14"/>
      <c r="DO8140" s="14"/>
      <c r="DP8140" s="5"/>
      <c r="DQ8140" s="25"/>
      <c r="DR8140" s="25"/>
      <c r="DS8140" s="96"/>
      <c r="DT8140" s="83"/>
      <c r="DU8140" s="14"/>
      <c r="DX8140" s="83"/>
      <c r="DY8140" s="83"/>
      <c r="DZ8140" s="83"/>
      <c r="EA8140" s="83"/>
      <c r="EJ8140" s="54"/>
      <c r="EK8140" s="22"/>
      <c r="EL8140" s="24"/>
      <c r="EP8140" s="23"/>
      <c r="EQ8140" s="24"/>
      <c r="ER8140" s="22"/>
      <c r="ES8140" s="24"/>
      <c r="ET8140" s="24"/>
      <c r="EU8140" s="23"/>
      <c r="EV8140" s="26"/>
      <c r="EX8140" s="6"/>
      <c r="EY8140" s="24"/>
      <c r="EZ8140" s="109"/>
      <c r="FA8140" s="66"/>
      <c r="FB8140" s="5"/>
      <c r="FC8140" s="68"/>
      <c r="FD8140" s="67"/>
      <c r="FE8140" s="67"/>
      <c r="FF8140" s="64"/>
      <c r="FG8140" s="5"/>
      <c r="FH8140" s="69"/>
      <c r="FI8140" s="6"/>
      <c r="FJ8140" s="5"/>
      <c r="FK8140" s="25"/>
      <c r="FL8140" s="5"/>
    </row>
    <row r="8141" spans="40:168">
      <c r="AN8141" s="14"/>
      <c r="AO8141" s="14"/>
      <c r="AP8141" s="5"/>
      <c r="AQ8141" s="25"/>
      <c r="AR8141" s="25"/>
      <c r="AS8141" s="96"/>
      <c r="AT8141" s="83"/>
      <c r="AU8141" s="14"/>
      <c r="AX8141" s="83"/>
      <c r="AY8141" s="83"/>
      <c r="AZ8141" s="83"/>
      <c r="BA8141" s="83"/>
      <c r="BJ8141" s="54"/>
      <c r="BK8141" s="22"/>
      <c r="BL8141" s="24"/>
      <c r="BP8141" s="23"/>
      <c r="BQ8141" s="24"/>
      <c r="BR8141" s="22"/>
      <c r="BS8141" s="24"/>
      <c r="BT8141" s="24"/>
      <c r="BU8141" s="23"/>
      <c r="BV8141" s="26"/>
      <c r="BX8141" s="6"/>
      <c r="BY8141" s="24"/>
      <c r="BZ8141" s="109"/>
      <c r="CA8141" s="66"/>
      <c r="CB8141" s="5"/>
      <c r="CC8141" s="68"/>
      <c r="CD8141" s="67"/>
      <c r="CE8141" s="67"/>
      <c r="CF8141" s="64"/>
      <c r="CG8141" s="5"/>
      <c r="CH8141" s="69"/>
      <c r="CI8141" s="6"/>
      <c r="CJ8141" s="5"/>
      <c r="CK8141" s="25"/>
      <c r="CL8141" s="5"/>
      <c r="DN8141" s="14"/>
      <c r="DO8141" s="14"/>
      <c r="DP8141" s="5"/>
      <c r="DQ8141" s="25"/>
      <c r="DR8141" s="25"/>
      <c r="DS8141" s="96"/>
      <c r="DT8141" s="83"/>
      <c r="DU8141" s="14"/>
      <c r="DX8141" s="83"/>
      <c r="DY8141" s="83"/>
      <c r="DZ8141" s="83"/>
      <c r="EA8141" s="83"/>
      <c r="EJ8141" s="54"/>
      <c r="EK8141" s="22"/>
      <c r="EL8141" s="24"/>
      <c r="EP8141" s="23"/>
      <c r="EQ8141" s="24"/>
      <c r="ER8141" s="22"/>
      <c r="ES8141" s="24"/>
      <c r="ET8141" s="24"/>
      <c r="EU8141" s="23"/>
      <c r="EV8141" s="26"/>
      <c r="EX8141" s="6"/>
      <c r="EY8141" s="24"/>
      <c r="EZ8141" s="109"/>
      <c r="FA8141" s="66"/>
      <c r="FB8141" s="5"/>
      <c r="FC8141" s="68"/>
      <c r="FD8141" s="67"/>
      <c r="FE8141" s="67"/>
      <c r="FF8141" s="64"/>
      <c r="FG8141" s="5"/>
      <c r="FH8141" s="69"/>
      <c r="FI8141" s="6"/>
      <c r="FJ8141" s="5"/>
      <c r="FK8141" s="25"/>
      <c r="FL8141" s="5"/>
    </row>
    <row r="8142" spans="40:168">
      <c r="AN8142" s="14"/>
      <c r="AO8142" s="14"/>
      <c r="AP8142" s="5"/>
      <c r="AQ8142" s="25"/>
      <c r="AR8142" s="25"/>
      <c r="AS8142" s="96"/>
      <c r="AT8142" s="83"/>
      <c r="AU8142" s="14"/>
      <c r="AX8142" s="83"/>
      <c r="AY8142" s="83"/>
      <c r="AZ8142" s="83"/>
      <c r="BA8142" s="83"/>
      <c r="BJ8142" s="54"/>
      <c r="BK8142" s="22"/>
      <c r="BL8142" s="24"/>
      <c r="BP8142" s="23"/>
      <c r="BQ8142" s="24"/>
      <c r="BR8142" s="22"/>
      <c r="BS8142" s="24"/>
      <c r="BT8142" s="24"/>
      <c r="BU8142" s="23"/>
      <c r="BV8142" s="26"/>
      <c r="BX8142" s="6"/>
      <c r="BY8142" s="24"/>
      <c r="BZ8142" s="109"/>
      <c r="CA8142" s="66"/>
      <c r="CB8142" s="5"/>
      <c r="CC8142" s="68"/>
      <c r="CD8142" s="67"/>
      <c r="CE8142" s="67"/>
      <c r="CF8142" s="64"/>
      <c r="CG8142" s="5"/>
      <c r="CH8142" s="69"/>
      <c r="CI8142" s="6"/>
      <c r="CJ8142" s="5"/>
      <c r="CK8142" s="25"/>
      <c r="CL8142" s="5"/>
      <c r="DN8142" s="14"/>
      <c r="DO8142" s="14"/>
      <c r="DP8142" s="5"/>
      <c r="DQ8142" s="25"/>
      <c r="DR8142" s="25"/>
      <c r="DS8142" s="96"/>
      <c r="DT8142" s="83"/>
      <c r="DU8142" s="14"/>
      <c r="DX8142" s="83"/>
      <c r="DY8142" s="83"/>
      <c r="DZ8142" s="83"/>
      <c r="EA8142" s="83"/>
      <c r="EJ8142" s="54"/>
      <c r="EK8142" s="22"/>
      <c r="EL8142" s="24"/>
      <c r="EP8142" s="23"/>
      <c r="EQ8142" s="24"/>
      <c r="ER8142" s="22"/>
      <c r="ES8142" s="24"/>
      <c r="ET8142" s="24"/>
      <c r="EU8142" s="23"/>
      <c r="EV8142" s="26"/>
      <c r="EX8142" s="6"/>
      <c r="EY8142" s="24"/>
      <c r="EZ8142" s="109"/>
      <c r="FA8142" s="66"/>
      <c r="FB8142" s="5"/>
      <c r="FC8142" s="68"/>
      <c r="FD8142" s="67"/>
      <c r="FE8142" s="67"/>
      <c r="FF8142" s="64"/>
      <c r="FG8142" s="5"/>
      <c r="FH8142" s="69"/>
      <c r="FI8142" s="6"/>
      <c r="FJ8142" s="5"/>
      <c r="FK8142" s="25"/>
      <c r="FL8142" s="5"/>
    </row>
    <row r="8143" spans="40:168">
      <c r="AN8143" s="14"/>
      <c r="AO8143" s="14"/>
      <c r="AP8143" s="5"/>
      <c r="AQ8143" s="25"/>
      <c r="AR8143" s="25"/>
      <c r="AS8143" s="96"/>
      <c r="AT8143" s="83"/>
      <c r="AU8143" s="14"/>
      <c r="AX8143" s="83"/>
      <c r="AY8143" s="83"/>
      <c r="AZ8143" s="83"/>
      <c r="BA8143" s="83"/>
      <c r="BJ8143" s="54"/>
      <c r="BK8143" s="22"/>
      <c r="BL8143" s="24"/>
      <c r="BP8143" s="23"/>
      <c r="BQ8143" s="24"/>
      <c r="BR8143" s="22"/>
      <c r="BS8143" s="24"/>
      <c r="BT8143" s="24"/>
      <c r="BU8143" s="23"/>
      <c r="BV8143" s="26"/>
      <c r="BX8143" s="6"/>
      <c r="BY8143" s="24"/>
      <c r="BZ8143" s="109"/>
      <c r="CA8143" s="66"/>
      <c r="CB8143" s="5"/>
      <c r="CC8143" s="68"/>
      <c r="CD8143" s="67"/>
      <c r="CE8143" s="67"/>
      <c r="CF8143" s="64"/>
      <c r="CG8143" s="5"/>
      <c r="CH8143" s="69"/>
      <c r="CI8143" s="6"/>
      <c r="CJ8143" s="5"/>
      <c r="CK8143" s="25"/>
      <c r="CL8143" s="5"/>
      <c r="DN8143" s="14"/>
      <c r="DO8143" s="14"/>
      <c r="DP8143" s="5"/>
      <c r="DQ8143" s="25"/>
      <c r="DR8143" s="25"/>
      <c r="DS8143" s="96"/>
      <c r="DT8143" s="83"/>
      <c r="DU8143" s="14"/>
      <c r="DX8143" s="83"/>
      <c r="DY8143" s="83"/>
      <c r="DZ8143" s="83"/>
      <c r="EA8143" s="83"/>
      <c r="EJ8143" s="54"/>
      <c r="EK8143" s="22"/>
      <c r="EL8143" s="24"/>
      <c r="EP8143" s="23"/>
      <c r="EQ8143" s="24"/>
      <c r="ER8143" s="22"/>
      <c r="ES8143" s="24"/>
      <c r="ET8143" s="24"/>
      <c r="EU8143" s="23"/>
      <c r="EV8143" s="26"/>
      <c r="EX8143" s="6"/>
      <c r="EY8143" s="24"/>
      <c r="EZ8143" s="109"/>
      <c r="FA8143" s="66"/>
      <c r="FB8143" s="5"/>
      <c r="FC8143" s="68"/>
      <c r="FD8143" s="67"/>
      <c r="FE8143" s="67"/>
      <c r="FF8143" s="64"/>
      <c r="FG8143" s="5"/>
      <c r="FH8143" s="69"/>
      <c r="FI8143" s="6"/>
      <c r="FJ8143" s="5"/>
      <c r="FK8143" s="25"/>
      <c r="FL8143" s="5"/>
    </row>
    <row r="8144" spans="40:168">
      <c r="AN8144" s="14"/>
      <c r="AO8144" s="14"/>
      <c r="AP8144" s="5"/>
      <c r="AQ8144" s="25"/>
      <c r="AR8144" s="25"/>
      <c r="AS8144" s="96"/>
      <c r="AT8144" s="83"/>
      <c r="AU8144" s="14"/>
      <c r="AX8144" s="83"/>
      <c r="AY8144" s="83"/>
      <c r="AZ8144" s="83"/>
      <c r="BA8144" s="83"/>
      <c r="BJ8144" s="54"/>
      <c r="BK8144" s="22"/>
      <c r="BL8144" s="24"/>
      <c r="BP8144" s="23"/>
      <c r="BQ8144" s="24"/>
      <c r="BR8144" s="22"/>
      <c r="BS8144" s="24"/>
      <c r="BT8144" s="24"/>
      <c r="BU8144" s="23"/>
      <c r="BV8144" s="26"/>
      <c r="BX8144" s="6"/>
      <c r="BY8144" s="24"/>
      <c r="BZ8144" s="109"/>
      <c r="CA8144" s="66"/>
      <c r="CB8144" s="5"/>
      <c r="CC8144" s="68"/>
      <c r="CD8144" s="67"/>
      <c r="CE8144" s="67"/>
      <c r="CF8144" s="64"/>
      <c r="CG8144" s="5"/>
      <c r="CH8144" s="69"/>
      <c r="CI8144" s="6"/>
      <c r="CJ8144" s="5"/>
      <c r="CK8144" s="25"/>
      <c r="CL8144" s="5"/>
      <c r="DN8144" s="14"/>
      <c r="DO8144" s="14"/>
      <c r="DP8144" s="5"/>
      <c r="DQ8144" s="25"/>
      <c r="DR8144" s="25"/>
      <c r="DS8144" s="96"/>
      <c r="DT8144" s="83"/>
      <c r="DU8144" s="14"/>
      <c r="DX8144" s="83"/>
      <c r="DY8144" s="83"/>
      <c r="DZ8144" s="83"/>
      <c r="EA8144" s="83"/>
      <c r="EJ8144" s="54"/>
      <c r="EK8144" s="22"/>
      <c r="EL8144" s="24"/>
      <c r="EP8144" s="23"/>
      <c r="EQ8144" s="24"/>
      <c r="ER8144" s="22"/>
      <c r="ES8144" s="24"/>
      <c r="ET8144" s="24"/>
      <c r="EU8144" s="23"/>
      <c r="EV8144" s="26"/>
      <c r="EX8144" s="6"/>
      <c r="EY8144" s="24"/>
      <c r="EZ8144" s="109"/>
      <c r="FA8144" s="66"/>
      <c r="FB8144" s="5"/>
      <c r="FC8144" s="68"/>
      <c r="FD8144" s="67"/>
      <c r="FE8144" s="67"/>
      <c r="FF8144" s="64"/>
      <c r="FG8144" s="5"/>
      <c r="FH8144" s="69"/>
      <c r="FI8144" s="6"/>
      <c r="FJ8144" s="5"/>
      <c r="FK8144" s="25"/>
      <c r="FL8144" s="5"/>
    </row>
    <row r="8145" spans="40:168">
      <c r="AN8145" s="14"/>
      <c r="AO8145" s="14"/>
      <c r="AP8145" s="5"/>
      <c r="AQ8145" s="25"/>
      <c r="AR8145" s="25"/>
      <c r="AS8145" s="96"/>
      <c r="AT8145" s="83"/>
      <c r="AU8145" s="14"/>
      <c r="AX8145" s="83"/>
      <c r="AY8145" s="83"/>
      <c r="AZ8145" s="83"/>
      <c r="BA8145" s="83"/>
      <c r="BJ8145" s="54"/>
      <c r="BK8145" s="22"/>
      <c r="BL8145" s="24"/>
      <c r="BP8145" s="23"/>
      <c r="BQ8145" s="24"/>
      <c r="BR8145" s="22"/>
      <c r="BS8145" s="24"/>
      <c r="BT8145" s="24"/>
      <c r="BU8145" s="23"/>
      <c r="BV8145" s="26"/>
      <c r="BX8145" s="6"/>
      <c r="BY8145" s="24"/>
      <c r="BZ8145" s="109"/>
      <c r="CA8145" s="66"/>
      <c r="CB8145" s="5"/>
      <c r="CC8145" s="68"/>
      <c r="CD8145" s="67"/>
      <c r="CE8145" s="67"/>
      <c r="CF8145" s="64"/>
      <c r="CG8145" s="5"/>
      <c r="CH8145" s="69"/>
      <c r="CI8145" s="6"/>
      <c r="CJ8145" s="5"/>
      <c r="CK8145" s="25"/>
      <c r="CL8145" s="5"/>
      <c r="DN8145" s="14"/>
      <c r="DO8145" s="14"/>
      <c r="DP8145" s="5"/>
      <c r="DQ8145" s="25"/>
      <c r="DR8145" s="25"/>
      <c r="DS8145" s="96"/>
      <c r="DT8145" s="83"/>
      <c r="DU8145" s="14"/>
      <c r="DX8145" s="83"/>
      <c r="DY8145" s="83"/>
      <c r="DZ8145" s="83"/>
      <c r="EA8145" s="83"/>
      <c r="EJ8145" s="54"/>
      <c r="EK8145" s="22"/>
      <c r="EL8145" s="24"/>
      <c r="EP8145" s="23"/>
      <c r="EQ8145" s="24"/>
      <c r="ER8145" s="22"/>
      <c r="ES8145" s="24"/>
      <c r="ET8145" s="24"/>
      <c r="EU8145" s="23"/>
      <c r="EV8145" s="26"/>
      <c r="EX8145" s="6"/>
      <c r="EY8145" s="24"/>
      <c r="EZ8145" s="109"/>
      <c r="FA8145" s="66"/>
      <c r="FB8145" s="5"/>
      <c r="FC8145" s="68"/>
      <c r="FD8145" s="67"/>
      <c r="FE8145" s="67"/>
      <c r="FF8145" s="64"/>
      <c r="FG8145" s="5"/>
      <c r="FH8145" s="69"/>
      <c r="FI8145" s="6"/>
      <c r="FJ8145" s="5"/>
      <c r="FK8145" s="25"/>
      <c r="FL8145" s="5"/>
    </row>
    <row r="8146" spans="40:168">
      <c r="AN8146" s="14"/>
      <c r="AO8146" s="14"/>
      <c r="AP8146" s="5"/>
      <c r="AQ8146" s="25"/>
      <c r="AR8146" s="25"/>
      <c r="AS8146" s="96"/>
      <c r="AT8146" s="83"/>
      <c r="AU8146" s="14"/>
      <c r="AX8146" s="83"/>
      <c r="AY8146" s="83"/>
      <c r="AZ8146" s="83"/>
      <c r="BA8146" s="83"/>
      <c r="BJ8146" s="54"/>
      <c r="BK8146" s="22"/>
      <c r="BL8146" s="24"/>
      <c r="BP8146" s="23"/>
      <c r="BQ8146" s="24"/>
      <c r="BR8146" s="22"/>
      <c r="BS8146" s="24"/>
      <c r="BT8146" s="24"/>
      <c r="BU8146" s="23"/>
      <c r="BV8146" s="26"/>
      <c r="BX8146" s="6"/>
      <c r="BY8146" s="24"/>
      <c r="BZ8146" s="109"/>
      <c r="CA8146" s="66"/>
      <c r="CB8146" s="5"/>
      <c r="CC8146" s="68"/>
      <c r="CD8146" s="67"/>
      <c r="CE8146" s="67"/>
      <c r="CF8146" s="64"/>
      <c r="CG8146" s="5"/>
      <c r="CH8146" s="69"/>
      <c r="CI8146" s="6"/>
      <c r="CJ8146" s="5"/>
      <c r="CK8146" s="25"/>
      <c r="CL8146" s="5"/>
      <c r="DN8146" s="14"/>
      <c r="DO8146" s="14"/>
      <c r="DP8146" s="5"/>
      <c r="DQ8146" s="25"/>
      <c r="DR8146" s="25"/>
      <c r="DS8146" s="96"/>
      <c r="DT8146" s="83"/>
      <c r="DU8146" s="14"/>
      <c r="DX8146" s="83"/>
      <c r="DY8146" s="83"/>
      <c r="DZ8146" s="83"/>
      <c r="EA8146" s="83"/>
      <c r="EJ8146" s="54"/>
      <c r="EK8146" s="22"/>
      <c r="EL8146" s="24"/>
      <c r="EP8146" s="23"/>
      <c r="EQ8146" s="24"/>
      <c r="ER8146" s="22"/>
      <c r="ES8146" s="24"/>
      <c r="ET8146" s="24"/>
      <c r="EU8146" s="23"/>
      <c r="EV8146" s="26"/>
      <c r="EX8146" s="6"/>
      <c r="EY8146" s="24"/>
      <c r="EZ8146" s="109"/>
      <c r="FA8146" s="66"/>
      <c r="FB8146" s="5"/>
      <c r="FC8146" s="68"/>
      <c r="FD8146" s="67"/>
      <c r="FE8146" s="67"/>
      <c r="FF8146" s="64"/>
      <c r="FG8146" s="5"/>
      <c r="FH8146" s="69"/>
      <c r="FI8146" s="6"/>
      <c r="FJ8146" s="5"/>
      <c r="FK8146" s="25"/>
      <c r="FL8146" s="5"/>
    </row>
    <row r="8147" spans="40:168">
      <c r="AN8147" s="14"/>
      <c r="AO8147" s="14"/>
      <c r="AP8147" s="5"/>
      <c r="AQ8147" s="25"/>
      <c r="AR8147" s="25"/>
      <c r="AS8147" s="96"/>
      <c r="AT8147" s="83"/>
      <c r="AU8147" s="14"/>
      <c r="AX8147" s="83"/>
      <c r="AY8147" s="83"/>
      <c r="AZ8147" s="83"/>
      <c r="BA8147" s="83"/>
      <c r="BJ8147" s="54"/>
      <c r="BK8147" s="22"/>
      <c r="BL8147" s="24"/>
      <c r="BP8147" s="23"/>
      <c r="BQ8147" s="24"/>
      <c r="BR8147" s="22"/>
      <c r="BS8147" s="24"/>
      <c r="BT8147" s="24"/>
      <c r="BU8147" s="23"/>
      <c r="BV8147" s="26"/>
      <c r="BX8147" s="6"/>
      <c r="BY8147" s="24"/>
      <c r="BZ8147" s="109"/>
      <c r="CA8147" s="66"/>
      <c r="CB8147" s="5"/>
      <c r="CC8147" s="68"/>
      <c r="CD8147" s="67"/>
      <c r="CE8147" s="67"/>
      <c r="CF8147" s="64"/>
      <c r="CG8147" s="5"/>
      <c r="CH8147" s="69"/>
      <c r="CI8147" s="6"/>
      <c r="CJ8147" s="5"/>
      <c r="CK8147" s="25"/>
      <c r="CL8147" s="5"/>
      <c r="DN8147" s="14"/>
      <c r="DO8147" s="14"/>
      <c r="DP8147" s="5"/>
      <c r="DQ8147" s="25"/>
      <c r="DR8147" s="25"/>
      <c r="DS8147" s="96"/>
      <c r="DT8147" s="83"/>
      <c r="DU8147" s="14"/>
      <c r="DX8147" s="83"/>
      <c r="DY8147" s="83"/>
      <c r="DZ8147" s="83"/>
      <c r="EA8147" s="83"/>
      <c r="EJ8147" s="54"/>
      <c r="EK8147" s="22"/>
      <c r="EL8147" s="24"/>
      <c r="EP8147" s="23"/>
      <c r="EQ8147" s="24"/>
      <c r="ER8147" s="22"/>
      <c r="ES8147" s="24"/>
      <c r="ET8147" s="24"/>
      <c r="EU8147" s="23"/>
      <c r="EV8147" s="26"/>
      <c r="EX8147" s="6"/>
      <c r="EY8147" s="24"/>
      <c r="EZ8147" s="109"/>
      <c r="FA8147" s="66"/>
      <c r="FB8147" s="5"/>
      <c r="FC8147" s="68"/>
      <c r="FD8147" s="67"/>
      <c r="FE8147" s="67"/>
      <c r="FF8147" s="64"/>
      <c r="FG8147" s="5"/>
      <c r="FH8147" s="69"/>
      <c r="FI8147" s="6"/>
      <c r="FJ8147" s="5"/>
      <c r="FK8147" s="25"/>
      <c r="FL8147" s="5"/>
    </row>
    <row r="8148" spans="40:168">
      <c r="AN8148" s="14"/>
      <c r="AO8148" s="14"/>
      <c r="AP8148" s="5"/>
      <c r="AQ8148" s="25"/>
      <c r="AR8148" s="25"/>
      <c r="AS8148" s="96"/>
      <c r="AT8148" s="83"/>
      <c r="AU8148" s="14"/>
      <c r="AX8148" s="83"/>
      <c r="AY8148" s="83"/>
      <c r="AZ8148" s="83"/>
      <c r="BA8148" s="83"/>
      <c r="BJ8148" s="54"/>
      <c r="BK8148" s="22"/>
      <c r="BL8148" s="24"/>
      <c r="BP8148" s="23"/>
      <c r="BQ8148" s="24"/>
      <c r="BR8148" s="22"/>
      <c r="BS8148" s="24"/>
      <c r="BT8148" s="24"/>
      <c r="BU8148" s="23"/>
      <c r="BV8148" s="26"/>
      <c r="BX8148" s="6"/>
      <c r="BY8148" s="24"/>
      <c r="BZ8148" s="109"/>
      <c r="CA8148" s="66"/>
      <c r="CB8148" s="5"/>
      <c r="CC8148" s="68"/>
      <c r="CD8148" s="67"/>
      <c r="CE8148" s="67"/>
      <c r="CF8148" s="64"/>
      <c r="CG8148" s="5"/>
      <c r="CH8148" s="69"/>
      <c r="CI8148" s="6"/>
      <c r="CJ8148" s="5"/>
      <c r="CK8148" s="25"/>
      <c r="CL8148" s="5"/>
      <c r="DN8148" s="14"/>
      <c r="DO8148" s="14"/>
      <c r="DP8148" s="5"/>
      <c r="DQ8148" s="25"/>
      <c r="DR8148" s="25"/>
      <c r="DS8148" s="96"/>
      <c r="DT8148" s="83"/>
      <c r="DU8148" s="14"/>
      <c r="DX8148" s="83"/>
      <c r="DY8148" s="83"/>
      <c r="DZ8148" s="83"/>
      <c r="EA8148" s="83"/>
      <c r="EJ8148" s="54"/>
      <c r="EK8148" s="22"/>
      <c r="EL8148" s="24"/>
      <c r="EP8148" s="23"/>
      <c r="EQ8148" s="24"/>
      <c r="ER8148" s="22"/>
      <c r="ES8148" s="24"/>
      <c r="ET8148" s="24"/>
      <c r="EU8148" s="23"/>
      <c r="EV8148" s="26"/>
      <c r="EX8148" s="6"/>
      <c r="EY8148" s="24"/>
      <c r="EZ8148" s="109"/>
      <c r="FA8148" s="66"/>
      <c r="FB8148" s="5"/>
      <c r="FC8148" s="68"/>
      <c r="FD8148" s="67"/>
      <c r="FE8148" s="67"/>
      <c r="FF8148" s="64"/>
      <c r="FG8148" s="5"/>
      <c r="FH8148" s="69"/>
      <c r="FI8148" s="6"/>
      <c r="FJ8148" s="5"/>
      <c r="FK8148" s="25"/>
      <c r="FL8148" s="5"/>
    </row>
    <row r="8149" spans="40:168">
      <c r="AN8149" s="14"/>
      <c r="AO8149" s="14"/>
      <c r="AP8149" s="5"/>
      <c r="AQ8149" s="25"/>
      <c r="AR8149" s="25"/>
      <c r="AS8149" s="96"/>
      <c r="AT8149" s="83"/>
      <c r="AU8149" s="14"/>
      <c r="AX8149" s="83"/>
      <c r="AY8149" s="83"/>
      <c r="AZ8149" s="83"/>
      <c r="BA8149" s="83"/>
      <c r="BJ8149" s="54"/>
      <c r="BK8149" s="22"/>
      <c r="BL8149" s="24"/>
      <c r="BP8149" s="23"/>
      <c r="BQ8149" s="24"/>
      <c r="BR8149" s="22"/>
      <c r="BS8149" s="24"/>
      <c r="BT8149" s="24"/>
      <c r="BU8149" s="23"/>
      <c r="BV8149" s="26"/>
      <c r="BX8149" s="6"/>
      <c r="BY8149" s="24"/>
      <c r="BZ8149" s="109"/>
      <c r="CA8149" s="66"/>
      <c r="CB8149" s="5"/>
      <c r="CC8149" s="68"/>
      <c r="CD8149" s="67"/>
      <c r="CE8149" s="67"/>
      <c r="CF8149" s="64"/>
      <c r="CG8149" s="5"/>
      <c r="CH8149" s="69"/>
      <c r="CI8149" s="6"/>
      <c r="CJ8149" s="5"/>
      <c r="CK8149" s="25"/>
      <c r="CL8149" s="5"/>
      <c r="DN8149" s="14"/>
      <c r="DO8149" s="14"/>
      <c r="DP8149" s="5"/>
      <c r="DQ8149" s="25"/>
      <c r="DR8149" s="25"/>
      <c r="DS8149" s="96"/>
      <c r="DT8149" s="83"/>
      <c r="DU8149" s="14"/>
      <c r="DX8149" s="83"/>
      <c r="DY8149" s="83"/>
      <c r="DZ8149" s="83"/>
      <c r="EA8149" s="83"/>
      <c r="EJ8149" s="54"/>
      <c r="EK8149" s="22"/>
      <c r="EL8149" s="24"/>
      <c r="EP8149" s="23"/>
      <c r="EQ8149" s="24"/>
      <c r="ER8149" s="22"/>
      <c r="ES8149" s="24"/>
      <c r="ET8149" s="24"/>
      <c r="EU8149" s="23"/>
      <c r="EV8149" s="26"/>
      <c r="EX8149" s="6"/>
      <c r="EY8149" s="24"/>
      <c r="EZ8149" s="109"/>
      <c r="FA8149" s="66"/>
      <c r="FB8149" s="5"/>
      <c r="FC8149" s="68"/>
      <c r="FD8149" s="67"/>
      <c r="FE8149" s="67"/>
      <c r="FF8149" s="64"/>
      <c r="FG8149" s="5"/>
      <c r="FH8149" s="69"/>
      <c r="FI8149" s="6"/>
      <c r="FJ8149" s="5"/>
      <c r="FK8149" s="25"/>
      <c r="FL8149" s="5"/>
    </row>
    <row r="8150" spans="40:168">
      <c r="AN8150" s="14"/>
      <c r="AO8150" s="14"/>
      <c r="AP8150" s="5"/>
      <c r="AQ8150" s="25"/>
      <c r="AR8150" s="25"/>
      <c r="AS8150" s="96"/>
      <c r="AT8150" s="83"/>
      <c r="AU8150" s="14"/>
      <c r="AX8150" s="83"/>
      <c r="AY8150" s="83"/>
      <c r="AZ8150" s="83"/>
      <c r="BA8150" s="83"/>
      <c r="BJ8150" s="54"/>
      <c r="BK8150" s="22"/>
      <c r="BL8150" s="24"/>
      <c r="BP8150" s="23"/>
      <c r="BQ8150" s="24"/>
      <c r="BR8150" s="22"/>
      <c r="BS8150" s="24"/>
      <c r="BT8150" s="24"/>
      <c r="BU8150" s="23"/>
      <c r="BV8150" s="26"/>
      <c r="BX8150" s="6"/>
      <c r="BY8150" s="24"/>
      <c r="BZ8150" s="109"/>
      <c r="CA8150" s="66"/>
      <c r="CB8150" s="5"/>
      <c r="CC8150" s="68"/>
      <c r="CD8150" s="67"/>
      <c r="CE8150" s="67"/>
      <c r="CF8150" s="64"/>
      <c r="CG8150" s="5"/>
      <c r="CH8150" s="69"/>
      <c r="CI8150" s="6"/>
      <c r="CJ8150" s="5"/>
      <c r="CK8150" s="25"/>
      <c r="CL8150" s="5"/>
      <c r="DN8150" s="14"/>
      <c r="DO8150" s="14"/>
      <c r="DP8150" s="5"/>
      <c r="DQ8150" s="25"/>
      <c r="DR8150" s="25"/>
      <c r="DS8150" s="96"/>
      <c r="DT8150" s="83"/>
      <c r="DU8150" s="14"/>
      <c r="DX8150" s="83"/>
      <c r="DY8150" s="83"/>
      <c r="DZ8150" s="83"/>
      <c r="EA8150" s="83"/>
      <c r="EJ8150" s="54"/>
      <c r="EK8150" s="22"/>
      <c r="EL8150" s="24"/>
      <c r="EP8150" s="23"/>
      <c r="EQ8150" s="24"/>
      <c r="ER8150" s="22"/>
      <c r="ES8150" s="24"/>
      <c r="ET8150" s="24"/>
      <c r="EU8150" s="23"/>
      <c r="EV8150" s="26"/>
      <c r="EX8150" s="6"/>
      <c r="EY8150" s="24"/>
      <c r="EZ8150" s="109"/>
      <c r="FA8150" s="66"/>
      <c r="FB8150" s="5"/>
      <c r="FC8150" s="68"/>
      <c r="FD8150" s="67"/>
      <c r="FE8150" s="67"/>
      <c r="FF8150" s="64"/>
      <c r="FG8150" s="5"/>
      <c r="FH8150" s="69"/>
      <c r="FI8150" s="6"/>
      <c r="FJ8150" s="5"/>
      <c r="FK8150" s="25"/>
      <c r="FL8150" s="5"/>
    </row>
    <row r="8151" spans="40:168">
      <c r="AN8151" s="14"/>
      <c r="AO8151" s="14"/>
      <c r="AP8151" s="5"/>
      <c r="AQ8151" s="25"/>
      <c r="AR8151" s="25"/>
      <c r="AS8151" s="96"/>
      <c r="AT8151" s="83"/>
      <c r="AU8151" s="14"/>
      <c r="AX8151" s="83"/>
      <c r="AY8151" s="83"/>
      <c r="AZ8151" s="83"/>
      <c r="BA8151" s="83"/>
      <c r="BJ8151" s="54"/>
      <c r="BK8151" s="22"/>
      <c r="BL8151" s="24"/>
      <c r="BP8151" s="23"/>
      <c r="BQ8151" s="24"/>
      <c r="BR8151" s="22"/>
      <c r="BS8151" s="24"/>
      <c r="BT8151" s="24"/>
      <c r="BU8151" s="23"/>
      <c r="BV8151" s="26"/>
      <c r="BX8151" s="6"/>
      <c r="BY8151" s="24"/>
      <c r="BZ8151" s="109"/>
      <c r="CA8151" s="66"/>
      <c r="CB8151" s="5"/>
      <c r="CC8151" s="68"/>
      <c r="CD8151" s="67"/>
      <c r="CE8151" s="67"/>
      <c r="CF8151" s="64"/>
      <c r="CG8151" s="5"/>
      <c r="CH8151" s="69"/>
      <c r="CI8151" s="6"/>
      <c r="CJ8151" s="5"/>
      <c r="CK8151" s="25"/>
      <c r="CL8151" s="5"/>
      <c r="DN8151" s="14"/>
      <c r="DO8151" s="14"/>
      <c r="DP8151" s="5"/>
      <c r="DQ8151" s="25"/>
      <c r="DR8151" s="25"/>
      <c r="DS8151" s="96"/>
      <c r="DT8151" s="83"/>
      <c r="DU8151" s="14"/>
      <c r="DX8151" s="83"/>
      <c r="DY8151" s="83"/>
      <c r="DZ8151" s="83"/>
      <c r="EA8151" s="83"/>
      <c r="EJ8151" s="54"/>
      <c r="EK8151" s="22"/>
      <c r="EL8151" s="24"/>
      <c r="EP8151" s="23"/>
      <c r="EQ8151" s="24"/>
      <c r="ER8151" s="22"/>
      <c r="ES8151" s="24"/>
      <c r="ET8151" s="24"/>
      <c r="EU8151" s="23"/>
      <c r="EV8151" s="26"/>
      <c r="EX8151" s="6"/>
      <c r="EY8151" s="24"/>
      <c r="EZ8151" s="109"/>
      <c r="FA8151" s="66"/>
      <c r="FB8151" s="5"/>
      <c r="FC8151" s="68"/>
      <c r="FD8151" s="67"/>
      <c r="FE8151" s="67"/>
      <c r="FF8151" s="64"/>
      <c r="FG8151" s="5"/>
      <c r="FH8151" s="69"/>
      <c r="FI8151" s="6"/>
      <c r="FJ8151" s="5"/>
      <c r="FK8151" s="25"/>
      <c r="FL8151" s="5"/>
    </row>
    <row r="8152" spans="40:168">
      <c r="AN8152" s="14"/>
      <c r="AO8152" s="14"/>
      <c r="AP8152" s="5"/>
      <c r="AQ8152" s="25"/>
      <c r="AR8152" s="25"/>
      <c r="AS8152" s="96"/>
      <c r="AT8152" s="83"/>
      <c r="AU8152" s="14"/>
      <c r="AX8152" s="83"/>
      <c r="AY8152" s="83"/>
      <c r="AZ8152" s="83"/>
      <c r="BA8152" s="83"/>
      <c r="BJ8152" s="54"/>
      <c r="BK8152" s="22"/>
      <c r="BL8152" s="24"/>
      <c r="BP8152" s="23"/>
      <c r="BQ8152" s="24"/>
      <c r="BR8152" s="22"/>
      <c r="BS8152" s="24"/>
      <c r="BT8152" s="24"/>
      <c r="BU8152" s="23"/>
      <c r="BV8152" s="26"/>
      <c r="BX8152" s="6"/>
      <c r="BY8152" s="24"/>
      <c r="BZ8152" s="109"/>
      <c r="CA8152" s="66"/>
      <c r="CB8152" s="5"/>
      <c r="CC8152" s="68"/>
      <c r="CD8152" s="67"/>
      <c r="CE8152" s="67"/>
      <c r="CF8152" s="64"/>
      <c r="CG8152" s="5"/>
      <c r="CH8152" s="69"/>
      <c r="CI8152" s="6"/>
      <c r="CJ8152" s="5"/>
      <c r="CK8152" s="25"/>
      <c r="CL8152" s="5"/>
      <c r="DN8152" s="14"/>
      <c r="DO8152" s="14"/>
      <c r="DP8152" s="5"/>
      <c r="DQ8152" s="25"/>
      <c r="DR8152" s="25"/>
      <c r="DS8152" s="96"/>
      <c r="DT8152" s="83"/>
      <c r="DU8152" s="14"/>
      <c r="DX8152" s="83"/>
      <c r="DY8152" s="83"/>
      <c r="DZ8152" s="83"/>
      <c r="EA8152" s="83"/>
      <c r="EJ8152" s="54"/>
      <c r="EK8152" s="22"/>
      <c r="EL8152" s="24"/>
      <c r="EP8152" s="23"/>
      <c r="EQ8152" s="24"/>
      <c r="ER8152" s="22"/>
      <c r="ES8152" s="24"/>
      <c r="ET8152" s="24"/>
      <c r="EU8152" s="23"/>
      <c r="EV8152" s="26"/>
      <c r="EX8152" s="6"/>
      <c r="EY8152" s="24"/>
      <c r="EZ8152" s="109"/>
      <c r="FA8152" s="66"/>
      <c r="FB8152" s="5"/>
      <c r="FC8152" s="68"/>
      <c r="FD8152" s="67"/>
      <c r="FE8152" s="67"/>
      <c r="FF8152" s="64"/>
      <c r="FG8152" s="5"/>
      <c r="FH8152" s="69"/>
      <c r="FI8152" s="6"/>
      <c r="FJ8152" s="5"/>
      <c r="FK8152" s="25"/>
      <c r="FL8152" s="5"/>
    </row>
    <row r="8153" spans="40:168">
      <c r="AN8153" s="14"/>
      <c r="AO8153" s="14"/>
      <c r="AP8153" s="5"/>
      <c r="AQ8153" s="25"/>
      <c r="AR8153" s="25"/>
      <c r="AS8153" s="96"/>
      <c r="AT8153" s="83"/>
      <c r="AU8153" s="14"/>
      <c r="AX8153" s="83"/>
      <c r="AY8153" s="83"/>
      <c r="AZ8153" s="83"/>
      <c r="BA8153" s="83"/>
      <c r="BJ8153" s="54"/>
      <c r="BK8153" s="22"/>
      <c r="BL8153" s="24"/>
      <c r="BP8153" s="23"/>
      <c r="BQ8153" s="24"/>
      <c r="BR8153" s="22"/>
      <c r="BS8153" s="24"/>
      <c r="BT8153" s="24"/>
      <c r="BU8153" s="23"/>
      <c r="BV8153" s="26"/>
      <c r="BX8153" s="6"/>
      <c r="BY8153" s="24"/>
      <c r="BZ8153" s="109"/>
      <c r="CA8153" s="66"/>
      <c r="CB8153" s="5"/>
      <c r="CC8153" s="68"/>
      <c r="CD8153" s="67"/>
      <c r="CE8153" s="67"/>
      <c r="CF8153" s="64"/>
      <c r="CG8153" s="5"/>
      <c r="CH8153" s="69"/>
      <c r="CI8153" s="6"/>
      <c r="CJ8153" s="5"/>
      <c r="CK8153" s="25"/>
      <c r="CL8153" s="5"/>
      <c r="DN8153" s="14"/>
      <c r="DO8153" s="14"/>
      <c r="DP8153" s="5"/>
      <c r="DQ8153" s="25"/>
      <c r="DR8153" s="25"/>
      <c r="DS8153" s="96"/>
      <c r="DT8153" s="83"/>
      <c r="DU8153" s="14"/>
      <c r="DX8153" s="83"/>
      <c r="DY8153" s="83"/>
      <c r="DZ8153" s="83"/>
      <c r="EA8153" s="83"/>
      <c r="EJ8153" s="54"/>
      <c r="EK8153" s="22"/>
      <c r="EL8153" s="24"/>
      <c r="EP8153" s="23"/>
      <c r="EQ8153" s="24"/>
      <c r="ER8153" s="22"/>
      <c r="ES8153" s="24"/>
      <c r="ET8153" s="24"/>
      <c r="EU8153" s="23"/>
      <c r="EV8153" s="26"/>
      <c r="EX8153" s="6"/>
      <c r="EY8153" s="24"/>
      <c r="EZ8153" s="109"/>
      <c r="FA8153" s="66"/>
      <c r="FB8153" s="5"/>
      <c r="FC8153" s="68"/>
      <c r="FD8153" s="67"/>
      <c r="FE8153" s="67"/>
      <c r="FF8153" s="64"/>
      <c r="FG8153" s="5"/>
      <c r="FH8153" s="69"/>
      <c r="FI8153" s="6"/>
      <c r="FJ8153" s="5"/>
      <c r="FK8153" s="25"/>
      <c r="FL8153" s="5"/>
    </row>
    <row r="8154" spans="40:168">
      <c r="AN8154" s="14"/>
      <c r="AO8154" s="14"/>
      <c r="AP8154" s="5"/>
      <c r="AQ8154" s="25"/>
      <c r="AR8154" s="25"/>
      <c r="AS8154" s="96"/>
      <c r="AT8154" s="83"/>
      <c r="AU8154" s="14"/>
      <c r="AX8154" s="83"/>
      <c r="AY8154" s="83"/>
      <c r="AZ8154" s="83"/>
      <c r="BA8154" s="83"/>
      <c r="BJ8154" s="54"/>
      <c r="BK8154" s="22"/>
      <c r="BL8154" s="24"/>
      <c r="BP8154" s="23"/>
      <c r="BQ8154" s="24"/>
      <c r="BR8154" s="22"/>
      <c r="BS8154" s="24"/>
      <c r="BT8154" s="24"/>
      <c r="BU8154" s="23"/>
      <c r="BV8154" s="26"/>
      <c r="BX8154" s="6"/>
      <c r="BY8154" s="24"/>
      <c r="BZ8154" s="109"/>
      <c r="CA8154" s="66"/>
      <c r="CB8154" s="5"/>
      <c r="CC8154" s="68"/>
      <c r="CD8154" s="67"/>
      <c r="CE8154" s="67"/>
      <c r="CF8154" s="64"/>
      <c r="CG8154" s="5"/>
      <c r="CH8154" s="69"/>
      <c r="CI8154" s="6"/>
      <c r="CJ8154" s="5"/>
      <c r="CK8154" s="25"/>
      <c r="CL8154" s="5"/>
      <c r="DN8154" s="14"/>
      <c r="DO8154" s="14"/>
      <c r="DP8154" s="5"/>
      <c r="DQ8154" s="25"/>
      <c r="DR8154" s="25"/>
      <c r="DS8154" s="96"/>
      <c r="DT8154" s="83"/>
      <c r="DU8154" s="14"/>
      <c r="DX8154" s="83"/>
      <c r="DY8154" s="83"/>
      <c r="DZ8154" s="83"/>
      <c r="EA8154" s="83"/>
      <c r="EJ8154" s="54"/>
      <c r="EK8154" s="22"/>
      <c r="EL8154" s="24"/>
      <c r="EP8154" s="23"/>
      <c r="EQ8154" s="24"/>
      <c r="ER8154" s="22"/>
      <c r="ES8154" s="24"/>
      <c r="ET8154" s="24"/>
      <c r="EU8154" s="23"/>
      <c r="EV8154" s="26"/>
      <c r="EX8154" s="6"/>
      <c r="EY8154" s="24"/>
      <c r="EZ8154" s="109"/>
      <c r="FA8154" s="66"/>
      <c r="FB8154" s="5"/>
      <c r="FC8154" s="68"/>
      <c r="FD8154" s="67"/>
      <c r="FE8154" s="67"/>
      <c r="FF8154" s="64"/>
      <c r="FG8154" s="5"/>
      <c r="FH8154" s="69"/>
      <c r="FI8154" s="6"/>
      <c r="FJ8154" s="5"/>
      <c r="FK8154" s="25"/>
      <c r="FL8154" s="5"/>
    </row>
    <row r="8155" spans="40:168">
      <c r="AN8155" s="14"/>
      <c r="AO8155" s="14"/>
      <c r="AP8155" s="5"/>
      <c r="AQ8155" s="25"/>
      <c r="AR8155" s="25"/>
      <c r="AS8155" s="96"/>
      <c r="AT8155" s="83"/>
      <c r="AU8155" s="14"/>
      <c r="AX8155" s="83"/>
      <c r="AY8155" s="83"/>
      <c r="AZ8155" s="83"/>
      <c r="BA8155" s="83"/>
      <c r="BJ8155" s="54"/>
      <c r="BK8155" s="22"/>
      <c r="BL8155" s="24"/>
      <c r="BP8155" s="23"/>
      <c r="BQ8155" s="24"/>
      <c r="BR8155" s="22"/>
      <c r="BS8155" s="24"/>
      <c r="BT8155" s="24"/>
      <c r="BU8155" s="23"/>
      <c r="BV8155" s="26"/>
      <c r="BX8155" s="6"/>
      <c r="BY8155" s="24"/>
      <c r="BZ8155" s="109"/>
      <c r="CA8155" s="66"/>
      <c r="CB8155" s="5"/>
      <c r="CC8155" s="68"/>
      <c r="CD8155" s="67"/>
      <c r="CE8155" s="67"/>
      <c r="CF8155" s="64"/>
      <c r="CG8155" s="5"/>
      <c r="CH8155" s="69"/>
      <c r="CI8155" s="6"/>
      <c r="CJ8155" s="5"/>
      <c r="CK8155" s="25"/>
      <c r="CL8155" s="5"/>
      <c r="DN8155" s="14"/>
      <c r="DO8155" s="14"/>
      <c r="DP8155" s="5"/>
      <c r="DQ8155" s="25"/>
      <c r="DR8155" s="25"/>
      <c r="DS8155" s="96"/>
      <c r="DT8155" s="83"/>
      <c r="DU8155" s="14"/>
      <c r="DX8155" s="83"/>
      <c r="DY8155" s="83"/>
      <c r="DZ8155" s="83"/>
      <c r="EA8155" s="83"/>
      <c r="EJ8155" s="54"/>
      <c r="EK8155" s="22"/>
      <c r="EL8155" s="24"/>
      <c r="EP8155" s="23"/>
      <c r="EQ8155" s="24"/>
      <c r="ER8155" s="22"/>
      <c r="ES8155" s="24"/>
      <c r="ET8155" s="24"/>
      <c r="EU8155" s="23"/>
      <c r="EV8155" s="26"/>
      <c r="EX8155" s="6"/>
      <c r="EY8155" s="24"/>
      <c r="EZ8155" s="109"/>
      <c r="FA8155" s="66"/>
      <c r="FB8155" s="5"/>
      <c r="FC8155" s="68"/>
      <c r="FD8155" s="67"/>
      <c r="FE8155" s="67"/>
      <c r="FF8155" s="64"/>
      <c r="FG8155" s="5"/>
      <c r="FH8155" s="69"/>
      <c r="FI8155" s="6"/>
      <c r="FJ8155" s="5"/>
      <c r="FK8155" s="25"/>
      <c r="FL8155" s="5"/>
    </row>
    <row r="8156" spans="40:168">
      <c r="AN8156" s="14"/>
      <c r="AO8156" s="14"/>
      <c r="AP8156" s="5"/>
      <c r="AQ8156" s="25"/>
      <c r="AR8156" s="25"/>
      <c r="AS8156" s="96"/>
      <c r="AT8156" s="83"/>
      <c r="AU8156" s="14"/>
      <c r="AX8156" s="83"/>
      <c r="AY8156" s="83"/>
      <c r="AZ8156" s="83"/>
      <c r="BA8156" s="83"/>
      <c r="BJ8156" s="54"/>
      <c r="BK8156" s="22"/>
      <c r="BL8156" s="24"/>
      <c r="BP8156" s="23"/>
      <c r="BQ8156" s="24"/>
      <c r="BR8156" s="22"/>
      <c r="BS8156" s="24"/>
      <c r="BT8156" s="24"/>
      <c r="BU8156" s="23"/>
      <c r="BV8156" s="26"/>
      <c r="BX8156" s="6"/>
      <c r="BY8156" s="24"/>
      <c r="BZ8156" s="109"/>
      <c r="CA8156" s="66"/>
      <c r="CB8156" s="5"/>
      <c r="CC8156" s="68"/>
      <c r="CD8156" s="67"/>
      <c r="CE8156" s="67"/>
      <c r="CF8156" s="64"/>
      <c r="CG8156" s="5"/>
      <c r="CH8156" s="69"/>
      <c r="CI8156" s="6"/>
      <c r="CJ8156" s="5"/>
      <c r="CK8156" s="25"/>
      <c r="CL8156" s="5"/>
      <c r="DN8156" s="14"/>
      <c r="DO8156" s="14"/>
      <c r="DP8156" s="5"/>
      <c r="DQ8156" s="25"/>
      <c r="DR8156" s="25"/>
      <c r="DS8156" s="96"/>
      <c r="DT8156" s="83"/>
      <c r="DU8156" s="14"/>
      <c r="DX8156" s="83"/>
      <c r="DY8156" s="83"/>
      <c r="DZ8156" s="83"/>
      <c r="EA8156" s="83"/>
      <c r="EJ8156" s="54"/>
      <c r="EK8156" s="22"/>
      <c r="EL8156" s="24"/>
      <c r="EP8156" s="23"/>
      <c r="EQ8156" s="24"/>
      <c r="ER8156" s="22"/>
      <c r="ES8156" s="24"/>
      <c r="ET8156" s="24"/>
      <c r="EU8156" s="23"/>
      <c r="EV8156" s="26"/>
      <c r="EX8156" s="6"/>
      <c r="EY8156" s="24"/>
      <c r="EZ8156" s="109"/>
      <c r="FA8156" s="66"/>
      <c r="FB8156" s="5"/>
      <c r="FC8156" s="68"/>
      <c r="FD8156" s="67"/>
      <c r="FE8156" s="67"/>
      <c r="FF8156" s="64"/>
      <c r="FG8156" s="5"/>
      <c r="FH8156" s="69"/>
      <c r="FI8156" s="6"/>
      <c r="FJ8156" s="5"/>
      <c r="FK8156" s="25"/>
      <c r="FL8156" s="5"/>
    </row>
    <row r="8157" spans="40:168">
      <c r="AN8157" s="14"/>
      <c r="AO8157" s="14"/>
      <c r="AP8157" s="5"/>
      <c r="AQ8157" s="25"/>
      <c r="AR8157" s="25"/>
      <c r="AS8157" s="96"/>
      <c r="AT8157" s="83"/>
      <c r="AU8157" s="14"/>
      <c r="AX8157" s="83"/>
      <c r="AY8157" s="83"/>
      <c r="AZ8157" s="83"/>
      <c r="BA8157" s="83"/>
      <c r="BJ8157" s="54"/>
      <c r="BK8157" s="22"/>
      <c r="BL8157" s="24"/>
      <c r="BP8157" s="23"/>
      <c r="BQ8157" s="24"/>
      <c r="BR8157" s="22"/>
      <c r="BS8157" s="24"/>
      <c r="BT8157" s="24"/>
      <c r="BU8157" s="23"/>
      <c r="BV8157" s="26"/>
      <c r="BX8157" s="6"/>
      <c r="BY8157" s="24"/>
      <c r="BZ8157" s="109"/>
      <c r="CA8157" s="66"/>
      <c r="CB8157" s="5"/>
      <c r="CC8157" s="68"/>
      <c r="CD8157" s="67"/>
      <c r="CE8157" s="67"/>
      <c r="CF8157" s="64"/>
      <c r="CG8157" s="5"/>
      <c r="CH8157" s="69"/>
      <c r="CI8157" s="6"/>
      <c r="CJ8157" s="5"/>
      <c r="CK8157" s="25"/>
      <c r="CL8157" s="5"/>
      <c r="DN8157" s="14"/>
      <c r="DO8157" s="14"/>
      <c r="DP8157" s="5"/>
      <c r="DQ8157" s="25"/>
      <c r="DR8157" s="25"/>
      <c r="DS8157" s="96"/>
      <c r="DT8157" s="83"/>
      <c r="DU8157" s="14"/>
      <c r="DX8157" s="83"/>
      <c r="DY8157" s="83"/>
      <c r="DZ8157" s="83"/>
      <c r="EA8157" s="83"/>
      <c r="EJ8157" s="54"/>
      <c r="EK8157" s="22"/>
      <c r="EL8157" s="24"/>
      <c r="EP8157" s="23"/>
      <c r="EQ8157" s="24"/>
      <c r="ER8157" s="22"/>
      <c r="ES8157" s="24"/>
      <c r="ET8157" s="24"/>
      <c r="EU8157" s="23"/>
      <c r="EV8157" s="26"/>
      <c r="EX8157" s="6"/>
      <c r="EY8157" s="24"/>
      <c r="EZ8157" s="109"/>
      <c r="FA8157" s="66"/>
      <c r="FB8157" s="5"/>
      <c r="FC8157" s="68"/>
      <c r="FD8157" s="67"/>
      <c r="FE8157" s="67"/>
      <c r="FF8157" s="64"/>
      <c r="FG8157" s="5"/>
      <c r="FH8157" s="69"/>
      <c r="FI8157" s="6"/>
      <c r="FJ8157" s="5"/>
      <c r="FK8157" s="25"/>
      <c r="FL8157" s="5"/>
    </row>
    <row r="8158" spans="40:168">
      <c r="AN8158" s="14"/>
      <c r="AO8158" s="14"/>
      <c r="AP8158" s="5"/>
      <c r="AQ8158" s="25"/>
      <c r="AR8158" s="25"/>
      <c r="AS8158" s="96"/>
      <c r="AT8158" s="83"/>
      <c r="AU8158" s="14"/>
      <c r="AX8158" s="83"/>
      <c r="AY8158" s="83"/>
      <c r="AZ8158" s="83"/>
      <c r="BA8158" s="83"/>
      <c r="BJ8158" s="54"/>
      <c r="BK8158" s="22"/>
      <c r="BL8158" s="24"/>
      <c r="BP8158" s="23"/>
      <c r="BQ8158" s="24"/>
      <c r="BR8158" s="22"/>
      <c r="BS8158" s="24"/>
      <c r="BT8158" s="24"/>
      <c r="BU8158" s="23"/>
      <c r="BV8158" s="26"/>
      <c r="BX8158" s="6"/>
      <c r="BY8158" s="24"/>
      <c r="BZ8158" s="109"/>
      <c r="CA8158" s="66"/>
      <c r="CB8158" s="5"/>
      <c r="CC8158" s="68"/>
      <c r="CD8158" s="67"/>
      <c r="CE8158" s="67"/>
      <c r="CF8158" s="64"/>
      <c r="CG8158" s="5"/>
      <c r="CH8158" s="69"/>
      <c r="CI8158" s="6"/>
      <c r="CJ8158" s="5"/>
      <c r="CK8158" s="25"/>
      <c r="CL8158" s="5"/>
      <c r="DN8158" s="14"/>
      <c r="DO8158" s="14"/>
      <c r="DP8158" s="5"/>
      <c r="DQ8158" s="25"/>
      <c r="DR8158" s="25"/>
      <c r="DS8158" s="96"/>
      <c r="DT8158" s="83"/>
      <c r="DU8158" s="14"/>
      <c r="DX8158" s="83"/>
      <c r="DY8158" s="83"/>
      <c r="DZ8158" s="83"/>
      <c r="EA8158" s="83"/>
      <c r="EJ8158" s="54"/>
      <c r="EK8158" s="22"/>
      <c r="EL8158" s="24"/>
      <c r="EP8158" s="23"/>
      <c r="EQ8158" s="24"/>
      <c r="ER8158" s="22"/>
      <c r="ES8158" s="24"/>
      <c r="ET8158" s="24"/>
      <c r="EU8158" s="23"/>
      <c r="EV8158" s="26"/>
      <c r="EX8158" s="6"/>
      <c r="EY8158" s="24"/>
      <c r="EZ8158" s="109"/>
      <c r="FA8158" s="66"/>
      <c r="FB8158" s="5"/>
      <c r="FC8158" s="68"/>
      <c r="FD8158" s="67"/>
      <c r="FE8158" s="67"/>
      <c r="FF8158" s="64"/>
      <c r="FG8158" s="5"/>
      <c r="FH8158" s="69"/>
      <c r="FI8158" s="6"/>
      <c r="FJ8158" s="5"/>
      <c r="FK8158" s="25"/>
      <c r="FL8158" s="5"/>
    </row>
    <row r="8159" spans="40:168">
      <c r="AN8159" s="14"/>
      <c r="AO8159" s="14"/>
      <c r="AP8159" s="5"/>
      <c r="AQ8159" s="25"/>
      <c r="AR8159" s="25"/>
      <c r="AS8159" s="96"/>
      <c r="AT8159" s="83"/>
      <c r="AU8159" s="14"/>
      <c r="AX8159" s="83"/>
      <c r="AY8159" s="83"/>
      <c r="AZ8159" s="83"/>
      <c r="BA8159" s="83"/>
      <c r="BJ8159" s="54"/>
      <c r="BK8159" s="22"/>
      <c r="BL8159" s="24"/>
      <c r="BP8159" s="23"/>
      <c r="BQ8159" s="24"/>
      <c r="BR8159" s="22"/>
      <c r="BS8159" s="24"/>
      <c r="BT8159" s="24"/>
      <c r="BU8159" s="23"/>
      <c r="BV8159" s="26"/>
      <c r="BX8159" s="6"/>
      <c r="BY8159" s="24"/>
      <c r="BZ8159" s="109"/>
      <c r="CA8159" s="66"/>
      <c r="CB8159" s="5"/>
      <c r="CC8159" s="68"/>
      <c r="CD8159" s="67"/>
      <c r="CE8159" s="67"/>
      <c r="CF8159" s="64"/>
      <c r="CG8159" s="5"/>
      <c r="CH8159" s="69"/>
      <c r="CI8159" s="6"/>
      <c r="CJ8159" s="5"/>
      <c r="CK8159" s="25"/>
      <c r="CL8159" s="5"/>
      <c r="DN8159" s="14"/>
      <c r="DO8159" s="14"/>
      <c r="DP8159" s="5"/>
      <c r="DQ8159" s="25"/>
      <c r="DR8159" s="25"/>
      <c r="DS8159" s="96"/>
      <c r="DT8159" s="83"/>
      <c r="DU8159" s="14"/>
      <c r="DX8159" s="83"/>
      <c r="DY8159" s="83"/>
      <c r="DZ8159" s="83"/>
      <c r="EA8159" s="83"/>
      <c r="EJ8159" s="54"/>
      <c r="EK8159" s="22"/>
      <c r="EL8159" s="24"/>
      <c r="EP8159" s="23"/>
      <c r="EQ8159" s="24"/>
      <c r="ER8159" s="22"/>
      <c r="ES8159" s="24"/>
      <c r="ET8159" s="24"/>
      <c r="EU8159" s="23"/>
      <c r="EV8159" s="26"/>
      <c r="EX8159" s="6"/>
      <c r="EY8159" s="24"/>
      <c r="EZ8159" s="109"/>
      <c r="FA8159" s="66"/>
      <c r="FB8159" s="5"/>
      <c r="FC8159" s="68"/>
      <c r="FD8159" s="67"/>
      <c r="FE8159" s="67"/>
      <c r="FF8159" s="64"/>
      <c r="FG8159" s="5"/>
      <c r="FH8159" s="69"/>
      <c r="FI8159" s="6"/>
      <c r="FJ8159" s="5"/>
      <c r="FK8159" s="25"/>
      <c r="FL8159" s="5"/>
    </row>
    <row r="8160" spans="40:168">
      <c r="AN8160" s="14"/>
      <c r="AO8160" s="14"/>
      <c r="AP8160" s="5"/>
      <c r="AQ8160" s="25"/>
      <c r="AR8160" s="25"/>
      <c r="AS8160" s="96"/>
      <c r="AT8160" s="83"/>
      <c r="AU8160" s="14"/>
      <c r="AX8160" s="83"/>
      <c r="AY8160" s="83"/>
      <c r="AZ8160" s="83"/>
      <c r="BA8160" s="83"/>
      <c r="BJ8160" s="54"/>
      <c r="BK8160" s="22"/>
      <c r="BL8160" s="24"/>
      <c r="BP8160" s="23"/>
      <c r="BQ8160" s="24"/>
      <c r="BR8160" s="22"/>
      <c r="BS8160" s="24"/>
      <c r="BT8160" s="24"/>
      <c r="BU8160" s="23"/>
      <c r="BV8160" s="26"/>
      <c r="BX8160" s="6"/>
      <c r="BY8160" s="24"/>
      <c r="BZ8160" s="109"/>
      <c r="CA8160" s="66"/>
      <c r="CB8160" s="5"/>
      <c r="CC8160" s="68"/>
      <c r="CD8160" s="67"/>
      <c r="CE8160" s="67"/>
      <c r="CF8160" s="64"/>
      <c r="CG8160" s="5"/>
      <c r="CH8160" s="69"/>
      <c r="CI8160" s="6"/>
      <c r="CJ8160" s="5"/>
      <c r="CK8160" s="25"/>
      <c r="CL8160" s="5"/>
      <c r="DN8160" s="14"/>
      <c r="DO8160" s="14"/>
      <c r="DP8160" s="5"/>
      <c r="DQ8160" s="25"/>
      <c r="DR8160" s="25"/>
      <c r="DS8160" s="96"/>
      <c r="DT8160" s="83"/>
      <c r="DU8160" s="14"/>
      <c r="DX8160" s="83"/>
      <c r="DY8160" s="83"/>
      <c r="DZ8160" s="83"/>
      <c r="EA8160" s="83"/>
      <c r="EJ8160" s="54"/>
      <c r="EK8160" s="22"/>
      <c r="EL8160" s="24"/>
      <c r="EP8160" s="23"/>
      <c r="EQ8160" s="24"/>
      <c r="ER8160" s="22"/>
      <c r="ES8160" s="24"/>
      <c r="ET8160" s="24"/>
      <c r="EU8160" s="23"/>
      <c r="EV8160" s="26"/>
      <c r="EX8160" s="6"/>
      <c r="EY8160" s="24"/>
      <c r="EZ8160" s="109"/>
      <c r="FA8160" s="66"/>
      <c r="FB8160" s="5"/>
      <c r="FC8160" s="68"/>
      <c r="FD8160" s="67"/>
      <c r="FE8160" s="67"/>
      <c r="FF8160" s="64"/>
      <c r="FG8160" s="5"/>
      <c r="FH8160" s="69"/>
      <c r="FI8160" s="6"/>
      <c r="FJ8160" s="5"/>
      <c r="FK8160" s="25"/>
      <c r="FL8160" s="5"/>
    </row>
    <row r="8161" spans="40:168">
      <c r="AN8161" s="14"/>
      <c r="AO8161" s="14"/>
      <c r="AP8161" s="5"/>
      <c r="AQ8161" s="25"/>
      <c r="AR8161" s="25"/>
      <c r="AS8161" s="96"/>
      <c r="AT8161" s="83"/>
      <c r="AU8161" s="14"/>
      <c r="AX8161" s="83"/>
      <c r="AY8161" s="83"/>
      <c r="AZ8161" s="83"/>
      <c r="BA8161" s="83"/>
      <c r="BJ8161" s="54"/>
      <c r="BK8161" s="22"/>
      <c r="BL8161" s="24"/>
      <c r="BP8161" s="23"/>
      <c r="BQ8161" s="24"/>
      <c r="BR8161" s="22"/>
      <c r="BS8161" s="24"/>
      <c r="BT8161" s="24"/>
      <c r="BU8161" s="23"/>
      <c r="BV8161" s="26"/>
      <c r="BX8161" s="6"/>
      <c r="BY8161" s="24"/>
      <c r="BZ8161" s="109"/>
      <c r="CA8161" s="66"/>
      <c r="CB8161" s="5"/>
      <c r="CC8161" s="68"/>
      <c r="CD8161" s="67"/>
      <c r="CE8161" s="67"/>
      <c r="CF8161" s="64"/>
      <c r="CG8161" s="5"/>
      <c r="CH8161" s="69"/>
      <c r="CI8161" s="6"/>
      <c r="CJ8161" s="5"/>
      <c r="CK8161" s="25"/>
      <c r="CL8161" s="5"/>
      <c r="DN8161" s="14"/>
      <c r="DO8161" s="14"/>
      <c r="DP8161" s="5"/>
      <c r="DQ8161" s="25"/>
      <c r="DR8161" s="25"/>
      <c r="DS8161" s="96"/>
      <c r="DT8161" s="83"/>
      <c r="DU8161" s="14"/>
      <c r="DX8161" s="83"/>
      <c r="DY8161" s="83"/>
      <c r="DZ8161" s="83"/>
      <c r="EA8161" s="83"/>
      <c r="EJ8161" s="54"/>
      <c r="EK8161" s="22"/>
      <c r="EL8161" s="24"/>
      <c r="EP8161" s="23"/>
      <c r="EQ8161" s="24"/>
      <c r="ER8161" s="22"/>
      <c r="ES8161" s="24"/>
      <c r="ET8161" s="24"/>
      <c r="EU8161" s="23"/>
      <c r="EV8161" s="26"/>
      <c r="EX8161" s="6"/>
      <c r="EY8161" s="24"/>
      <c r="EZ8161" s="109"/>
      <c r="FA8161" s="66"/>
      <c r="FB8161" s="5"/>
      <c r="FC8161" s="68"/>
      <c r="FD8161" s="67"/>
      <c r="FE8161" s="67"/>
      <c r="FF8161" s="64"/>
      <c r="FG8161" s="5"/>
      <c r="FH8161" s="69"/>
      <c r="FI8161" s="6"/>
      <c r="FJ8161" s="5"/>
      <c r="FK8161" s="25"/>
      <c r="FL8161" s="5"/>
    </row>
    <row r="8162" spans="40:168">
      <c r="AN8162" s="14"/>
      <c r="AO8162" s="14"/>
      <c r="AP8162" s="5"/>
      <c r="AQ8162" s="25"/>
      <c r="AR8162" s="25"/>
      <c r="AS8162" s="96"/>
      <c r="AT8162" s="83"/>
      <c r="AU8162" s="14"/>
      <c r="AX8162" s="83"/>
      <c r="AY8162" s="83"/>
      <c r="AZ8162" s="83"/>
      <c r="BA8162" s="83"/>
      <c r="BJ8162" s="54"/>
      <c r="BK8162" s="22"/>
      <c r="BL8162" s="24"/>
      <c r="BP8162" s="23"/>
      <c r="BQ8162" s="24"/>
      <c r="BR8162" s="22"/>
      <c r="BS8162" s="24"/>
      <c r="BT8162" s="24"/>
      <c r="BU8162" s="23"/>
      <c r="BV8162" s="26"/>
      <c r="BX8162" s="6"/>
      <c r="BY8162" s="24"/>
      <c r="BZ8162" s="109"/>
      <c r="CA8162" s="66"/>
      <c r="CB8162" s="5"/>
      <c r="CC8162" s="68"/>
      <c r="CD8162" s="67"/>
      <c r="CE8162" s="67"/>
      <c r="CF8162" s="64"/>
      <c r="CG8162" s="5"/>
      <c r="CH8162" s="69"/>
      <c r="CI8162" s="6"/>
      <c r="CJ8162" s="5"/>
      <c r="CK8162" s="25"/>
      <c r="CL8162" s="5"/>
      <c r="DN8162" s="14"/>
      <c r="DO8162" s="14"/>
      <c r="DP8162" s="5"/>
      <c r="DQ8162" s="25"/>
      <c r="DR8162" s="25"/>
      <c r="DS8162" s="96"/>
      <c r="DT8162" s="83"/>
      <c r="DU8162" s="14"/>
      <c r="DX8162" s="83"/>
      <c r="DY8162" s="83"/>
      <c r="DZ8162" s="83"/>
      <c r="EA8162" s="83"/>
      <c r="EJ8162" s="54"/>
      <c r="EK8162" s="22"/>
      <c r="EL8162" s="24"/>
      <c r="EP8162" s="23"/>
      <c r="EQ8162" s="24"/>
      <c r="ER8162" s="22"/>
      <c r="ES8162" s="24"/>
      <c r="ET8162" s="24"/>
      <c r="EU8162" s="23"/>
      <c r="EV8162" s="26"/>
      <c r="EX8162" s="6"/>
      <c r="EY8162" s="24"/>
      <c r="EZ8162" s="109"/>
      <c r="FA8162" s="66"/>
      <c r="FB8162" s="5"/>
      <c r="FC8162" s="68"/>
      <c r="FD8162" s="67"/>
      <c r="FE8162" s="67"/>
      <c r="FF8162" s="64"/>
      <c r="FG8162" s="5"/>
      <c r="FH8162" s="69"/>
      <c r="FI8162" s="6"/>
      <c r="FJ8162" s="5"/>
      <c r="FK8162" s="25"/>
      <c r="FL8162" s="5"/>
    </row>
    <row r="8163" spans="40:168">
      <c r="AN8163" s="14"/>
      <c r="AO8163" s="14"/>
      <c r="AP8163" s="5"/>
      <c r="AQ8163" s="25"/>
      <c r="AR8163" s="25"/>
      <c r="AS8163" s="96"/>
      <c r="AT8163" s="83"/>
      <c r="AU8163" s="14"/>
      <c r="AX8163" s="83"/>
      <c r="AY8163" s="83"/>
      <c r="AZ8163" s="83"/>
      <c r="BA8163" s="83"/>
      <c r="BJ8163" s="54"/>
      <c r="BK8163" s="22"/>
      <c r="BL8163" s="24"/>
      <c r="BP8163" s="23"/>
      <c r="BQ8163" s="24"/>
      <c r="BR8163" s="22"/>
      <c r="BS8163" s="24"/>
      <c r="BT8163" s="24"/>
      <c r="BU8163" s="23"/>
      <c r="BV8163" s="26"/>
      <c r="BX8163" s="6"/>
      <c r="BY8163" s="24"/>
      <c r="BZ8163" s="109"/>
      <c r="CA8163" s="66"/>
      <c r="CB8163" s="5"/>
      <c r="CC8163" s="68"/>
      <c r="CD8163" s="67"/>
      <c r="CE8163" s="67"/>
      <c r="CF8163" s="64"/>
      <c r="CG8163" s="5"/>
      <c r="CH8163" s="69"/>
      <c r="CI8163" s="6"/>
      <c r="CJ8163" s="5"/>
      <c r="CK8163" s="25"/>
      <c r="CL8163" s="5"/>
      <c r="DN8163" s="14"/>
      <c r="DO8163" s="14"/>
      <c r="DP8163" s="5"/>
      <c r="DQ8163" s="25"/>
      <c r="DR8163" s="25"/>
      <c r="DS8163" s="96"/>
      <c r="DT8163" s="83"/>
      <c r="DU8163" s="14"/>
      <c r="DX8163" s="83"/>
      <c r="DY8163" s="83"/>
      <c r="DZ8163" s="83"/>
      <c r="EA8163" s="83"/>
      <c r="EJ8163" s="54"/>
      <c r="EK8163" s="22"/>
      <c r="EL8163" s="24"/>
      <c r="EP8163" s="23"/>
      <c r="EQ8163" s="24"/>
      <c r="ER8163" s="22"/>
      <c r="ES8163" s="24"/>
      <c r="ET8163" s="24"/>
      <c r="EU8163" s="23"/>
      <c r="EV8163" s="26"/>
      <c r="EX8163" s="6"/>
      <c r="EY8163" s="24"/>
      <c r="EZ8163" s="109"/>
      <c r="FA8163" s="66"/>
      <c r="FB8163" s="5"/>
      <c r="FC8163" s="68"/>
      <c r="FD8163" s="67"/>
      <c r="FE8163" s="67"/>
      <c r="FF8163" s="64"/>
      <c r="FG8163" s="5"/>
      <c r="FH8163" s="69"/>
      <c r="FI8163" s="6"/>
      <c r="FJ8163" s="5"/>
      <c r="FK8163" s="25"/>
      <c r="FL8163" s="5"/>
    </row>
    <row r="8164" spans="40:168">
      <c r="AN8164" s="14"/>
      <c r="AO8164" s="14"/>
      <c r="AP8164" s="5"/>
      <c r="AQ8164" s="25"/>
      <c r="AR8164" s="25"/>
      <c r="AS8164" s="96"/>
      <c r="AT8164" s="83"/>
      <c r="AU8164" s="14"/>
      <c r="AX8164" s="83"/>
      <c r="AY8164" s="83"/>
      <c r="AZ8164" s="83"/>
      <c r="BA8164" s="83"/>
      <c r="BJ8164" s="54"/>
      <c r="BK8164" s="22"/>
      <c r="BL8164" s="24"/>
      <c r="BP8164" s="23"/>
      <c r="BQ8164" s="24"/>
      <c r="BR8164" s="22"/>
      <c r="BS8164" s="24"/>
      <c r="BT8164" s="24"/>
      <c r="BU8164" s="23"/>
      <c r="BV8164" s="26"/>
      <c r="BX8164" s="6"/>
      <c r="BY8164" s="24"/>
      <c r="BZ8164" s="109"/>
      <c r="CA8164" s="66"/>
      <c r="CB8164" s="5"/>
      <c r="CC8164" s="68"/>
      <c r="CD8164" s="67"/>
      <c r="CE8164" s="67"/>
      <c r="CF8164" s="64"/>
      <c r="CG8164" s="5"/>
      <c r="CH8164" s="69"/>
      <c r="CI8164" s="6"/>
      <c r="CJ8164" s="5"/>
      <c r="CK8164" s="25"/>
      <c r="CL8164" s="5"/>
      <c r="DN8164" s="14"/>
      <c r="DO8164" s="14"/>
      <c r="DP8164" s="5"/>
      <c r="DQ8164" s="25"/>
      <c r="DR8164" s="25"/>
      <c r="DS8164" s="96"/>
      <c r="DT8164" s="83"/>
      <c r="DU8164" s="14"/>
      <c r="DX8164" s="83"/>
      <c r="DY8164" s="83"/>
      <c r="DZ8164" s="83"/>
      <c r="EA8164" s="83"/>
      <c r="EJ8164" s="54"/>
      <c r="EK8164" s="22"/>
      <c r="EL8164" s="24"/>
      <c r="EP8164" s="23"/>
      <c r="EQ8164" s="24"/>
      <c r="ER8164" s="22"/>
      <c r="ES8164" s="24"/>
      <c r="ET8164" s="24"/>
      <c r="EU8164" s="23"/>
      <c r="EV8164" s="26"/>
      <c r="EX8164" s="6"/>
      <c r="EY8164" s="24"/>
      <c r="EZ8164" s="109"/>
      <c r="FA8164" s="66"/>
      <c r="FB8164" s="5"/>
      <c r="FC8164" s="68"/>
      <c r="FD8164" s="67"/>
      <c r="FE8164" s="67"/>
      <c r="FF8164" s="64"/>
      <c r="FG8164" s="5"/>
      <c r="FH8164" s="69"/>
      <c r="FI8164" s="6"/>
      <c r="FJ8164" s="5"/>
      <c r="FK8164" s="25"/>
      <c r="FL8164" s="5"/>
    </row>
    <row r="8165" spans="40:168">
      <c r="AN8165" s="14"/>
      <c r="AO8165" s="14"/>
      <c r="AP8165" s="5"/>
      <c r="AQ8165" s="25"/>
      <c r="AR8165" s="25"/>
      <c r="AS8165" s="96"/>
      <c r="AT8165" s="83"/>
      <c r="AU8165" s="14"/>
      <c r="AX8165" s="83"/>
      <c r="AY8165" s="83"/>
      <c r="AZ8165" s="83"/>
      <c r="BA8165" s="83"/>
      <c r="BJ8165" s="54"/>
      <c r="BK8165" s="22"/>
      <c r="BL8165" s="24"/>
      <c r="BP8165" s="23"/>
      <c r="BQ8165" s="24"/>
      <c r="BR8165" s="22"/>
      <c r="BS8165" s="24"/>
      <c r="BT8165" s="24"/>
      <c r="BU8165" s="23"/>
      <c r="BV8165" s="26"/>
      <c r="BX8165" s="6"/>
      <c r="BY8165" s="24"/>
      <c r="BZ8165" s="109"/>
      <c r="CA8165" s="66"/>
      <c r="CB8165" s="5"/>
      <c r="CC8165" s="68"/>
      <c r="CD8165" s="67"/>
      <c r="CE8165" s="67"/>
      <c r="CF8165" s="64"/>
      <c r="CG8165" s="5"/>
      <c r="CH8165" s="69"/>
      <c r="CI8165" s="6"/>
      <c r="CJ8165" s="5"/>
      <c r="CK8165" s="25"/>
      <c r="CL8165" s="5"/>
      <c r="DN8165" s="14"/>
      <c r="DO8165" s="14"/>
      <c r="DP8165" s="5"/>
      <c r="DQ8165" s="25"/>
      <c r="DR8165" s="25"/>
      <c r="DS8165" s="96"/>
      <c r="DT8165" s="83"/>
      <c r="DU8165" s="14"/>
      <c r="DX8165" s="83"/>
      <c r="DY8165" s="83"/>
      <c r="DZ8165" s="83"/>
      <c r="EA8165" s="83"/>
      <c r="EJ8165" s="54"/>
      <c r="EK8165" s="22"/>
      <c r="EL8165" s="24"/>
      <c r="EP8165" s="23"/>
      <c r="EQ8165" s="24"/>
      <c r="ER8165" s="22"/>
      <c r="ES8165" s="24"/>
      <c r="ET8165" s="24"/>
      <c r="EU8165" s="23"/>
      <c r="EV8165" s="26"/>
      <c r="EX8165" s="6"/>
      <c r="EY8165" s="24"/>
      <c r="EZ8165" s="109"/>
      <c r="FA8165" s="66"/>
      <c r="FB8165" s="5"/>
      <c r="FC8165" s="68"/>
      <c r="FD8165" s="67"/>
      <c r="FE8165" s="67"/>
      <c r="FF8165" s="64"/>
      <c r="FG8165" s="5"/>
      <c r="FH8165" s="69"/>
      <c r="FI8165" s="6"/>
      <c r="FJ8165" s="5"/>
      <c r="FK8165" s="25"/>
      <c r="FL8165" s="5"/>
    </row>
    <row r="8166" spans="40:168">
      <c r="AN8166" s="14"/>
      <c r="AO8166" s="14"/>
      <c r="AP8166" s="5"/>
      <c r="AQ8166" s="25"/>
      <c r="AR8166" s="25"/>
      <c r="AS8166" s="96"/>
      <c r="AT8166" s="83"/>
      <c r="AU8166" s="14"/>
      <c r="AX8166" s="83"/>
      <c r="AY8166" s="83"/>
      <c r="AZ8166" s="83"/>
      <c r="BA8166" s="83"/>
      <c r="BJ8166" s="54"/>
      <c r="BK8166" s="22"/>
      <c r="BL8166" s="24"/>
      <c r="BP8166" s="23"/>
      <c r="BQ8166" s="24"/>
      <c r="BR8166" s="22"/>
      <c r="BS8166" s="24"/>
      <c r="BT8166" s="24"/>
      <c r="BU8166" s="23"/>
      <c r="BV8166" s="26"/>
      <c r="BX8166" s="6"/>
      <c r="BY8166" s="24"/>
      <c r="BZ8166" s="109"/>
      <c r="CA8166" s="66"/>
      <c r="CB8166" s="5"/>
      <c r="CC8166" s="68"/>
      <c r="CD8166" s="67"/>
      <c r="CE8166" s="67"/>
      <c r="CF8166" s="64"/>
      <c r="CG8166" s="5"/>
      <c r="CH8166" s="69"/>
      <c r="CI8166" s="6"/>
      <c r="CJ8166" s="5"/>
      <c r="CK8166" s="25"/>
      <c r="CL8166" s="5"/>
      <c r="DN8166" s="14"/>
      <c r="DO8166" s="14"/>
      <c r="DP8166" s="5"/>
      <c r="DQ8166" s="25"/>
      <c r="DR8166" s="25"/>
      <c r="DS8166" s="96"/>
      <c r="DT8166" s="83"/>
      <c r="DU8166" s="14"/>
      <c r="DX8166" s="83"/>
      <c r="DY8166" s="83"/>
      <c r="DZ8166" s="83"/>
      <c r="EA8166" s="83"/>
      <c r="EJ8166" s="54"/>
      <c r="EK8166" s="22"/>
      <c r="EL8166" s="24"/>
      <c r="EP8166" s="23"/>
      <c r="EQ8166" s="24"/>
      <c r="ER8166" s="22"/>
      <c r="ES8166" s="24"/>
      <c r="ET8166" s="24"/>
      <c r="EU8166" s="23"/>
      <c r="EV8166" s="26"/>
      <c r="EX8166" s="6"/>
      <c r="EY8166" s="24"/>
      <c r="EZ8166" s="109"/>
      <c r="FA8166" s="66"/>
      <c r="FB8166" s="5"/>
      <c r="FC8166" s="68"/>
      <c r="FD8166" s="67"/>
      <c r="FE8166" s="67"/>
      <c r="FF8166" s="64"/>
      <c r="FG8166" s="5"/>
      <c r="FH8166" s="69"/>
      <c r="FI8166" s="6"/>
      <c r="FJ8166" s="5"/>
      <c r="FK8166" s="25"/>
      <c r="FL8166" s="5"/>
    </row>
    <row r="8167" spans="40:168">
      <c r="AN8167" s="14"/>
      <c r="AO8167" s="14"/>
      <c r="AP8167" s="5"/>
      <c r="AQ8167" s="25"/>
      <c r="AR8167" s="25"/>
      <c r="AS8167" s="96"/>
      <c r="AT8167" s="83"/>
      <c r="AU8167" s="14"/>
      <c r="AX8167" s="83"/>
      <c r="AY8167" s="83"/>
      <c r="AZ8167" s="83"/>
      <c r="BA8167" s="83"/>
      <c r="BJ8167" s="54"/>
      <c r="BK8167" s="22"/>
      <c r="BL8167" s="24"/>
      <c r="BP8167" s="23"/>
      <c r="BQ8167" s="24"/>
      <c r="BR8167" s="22"/>
      <c r="BS8167" s="24"/>
      <c r="BT8167" s="24"/>
      <c r="BU8167" s="23"/>
      <c r="BV8167" s="26"/>
      <c r="BX8167" s="6"/>
      <c r="BY8167" s="24"/>
      <c r="BZ8167" s="109"/>
      <c r="CA8167" s="66"/>
      <c r="CB8167" s="5"/>
      <c r="CC8167" s="68"/>
      <c r="CD8167" s="67"/>
      <c r="CE8167" s="67"/>
      <c r="CF8167" s="64"/>
      <c r="CG8167" s="5"/>
      <c r="CH8167" s="69"/>
      <c r="CI8167" s="6"/>
      <c r="CJ8167" s="5"/>
      <c r="CK8167" s="25"/>
      <c r="CL8167" s="5"/>
      <c r="DN8167" s="14"/>
      <c r="DO8167" s="14"/>
      <c r="DP8167" s="5"/>
      <c r="DQ8167" s="25"/>
      <c r="DR8167" s="25"/>
      <c r="DS8167" s="96"/>
      <c r="DT8167" s="83"/>
      <c r="DU8167" s="14"/>
      <c r="DX8167" s="83"/>
      <c r="DY8167" s="83"/>
      <c r="DZ8167" s="83"/>
      <c r="EA8167" s="83"/>
      <c r="EJ8167" s="54"/>
      <c r="EK8167" s="22"/>
      <c r="EL8167" s="24"/>
      <c r="EP8167" s="23"/>
      <c r="EQ8167" s="24"/>
      <c r="ER8167" s="22"/>
      <c r="ES8167" s="24"/>
      <c r="ET8167" s="24"/>
      <c r="EU8167" s="23"/>
      <c r="EV8167" s="26"/>
      <c r="EX8167" s="6"/>
      <c r="EY8167" s="24"/>
      <c r="EZ8167" s="109"/>
      <c r="FA8167" s="66"/>
      <c r="FB8167" s="5"/>
      <c r="FC8167" s="68"/>
      <c r="FD8167" s="67"/>
      <c r="FE8167" s="67"/>
      <c r="FF8167" s="64"/>
      <c r="FG8167" s="5"/>
      <c r="FH8167" s="69"/>
      <c r="FI8167" s="6"/>
      <c r="FJ8167" s="5"/>
      <c r="FK8167" s="25"/>
      <c r="FL8167" s="5"/>
    </row>
    <row r="8168" spans="40:168">
      <c r="AN8168" s="14"/>
      <c r="AO8168" s="14"/>
      <c r="AP8168" s="5"/>
      <c r="AQ8168" s="25"/>
      <c r="AR8168" s="25"/>
      <c r="AS8168" s="96"/>
      <c r="AT8168" s="83"/>
      <c r="AU8168" s="14"/>
      <c r="AX8168" s="83"/>
      <c r="AY8168" s="83"/>
      <c r="AZ8168" s="83"/>
      <c r="BA8168" s="83"/>
      <c r="BJ8168" s="54"/>
      <c r="BK8168" s="22"/>
      <c r="BL8168" s="24"/>
      <c r="BP8168" s="23"/>
      <c r="BQ8168" s="24"/>
      <c r="BR8168" s="22"/>
      <c r="BS8168" s="24"/>
      <c r="BT8168" s="24"/>
      <c r="BU8168" s="23"/>
      <c r="BV8168" s="26"/>
      <c r="BX8168" s="6"/>
      <c r="BY8168" s="24"/>
      <c r="BZ8168" s="109"/>
      <c r="CA8168" s="66"/>
      <c r="CB8168" s="5"/>
      <c r="CC8168" s="68"/>
      <c r="CD8168" s="67"/>
      <c r="CE8168" s="67"/>
      <c r="CF8168" s="64"/>
      <c r="CG8168" s="5"/>
      <c r="CH8168" s="69"/>
      <c r="CI8168" s="6"/>
      <c r="CJ8168" s="5"/>
      <c r="CK8168" s="25"/>
      <c r="CL8168" s="5"/>
      <c r="DN8168" s="14"/>
      <c r="DO8168" s="14"/>
      <c r="DP8168" s="5"/>
      <c r="DQ8168" s="25"/>
      <c r="DR8168" s="25"/>
      <c r="DS8168" s="96"/>
      <c r="DT8168" s="83"/>
      <c r="DU8168" s="14"/>
      <c r="DX8168" s="83"/>
      <c r="DY8168" s="83"/>
      <c r="DZ8168" s="83"/>
      <c r="EA8168" s="83"/>
      <c r="EJ8168" s="54"/>
      <c r="EK8168" s="22"/>
      <c r="EL8168" s="24"/>
      <c r="EP8168" s="23"/>
      <c r="EQ8168" s="24"/>
      <c r="ER8168" s="22"/>
      <c r="ES8168" s="24"/>
      <c r="ET8168" s="24"/>
      <c r="EU8168" s="23"/>
      <c r="EV8168" s="26"/>
      <c r="EX8168" s="6"/>
      <c r="EY8168" s="24"/>
      <c r="EZ8168" s="109"/>
      <c r="FA8168" s="66"/>
      <c r="FB8168" s="5"/>
      <c r="FC8168" s="68"/>
      <c r="FD8168" s="67"/>
      <c r="FE8168" s="67"/>
      <c r="FF8168" s="64"/>
      <c r="FG8168" s="5"/>
      <c r="FH8168" s="69"/>
      <c r="FI8168" s="6"/>
      <c r="FJ8168" s="5"/>
      <c r="FK8168" s="25"/>
      <c r="FL8168" s="5"/>
    </row>
    <row r="8169" spans="40:168">
      <c r="AN8169" s="14"/>
      <c r="AO8169" s="14"/>
      <c r="AP8169" s="5"/>
      <c r="AQ8169" s="25"/>
      <c r="AR8169" s="25"/>
      <c r="AS8169" s="96"/>
      <c r="AT8169" s="83"/>
      <c r="AU8169" s="14"/>
      <c r="AX8169" s="83"/>
      <c r="AY8169" s="83"/>
      <c r="AZ8169" s="83"/>
      <c r="BA8169" s="83"/>
      <c r="BJ8169" s="54"/>
      <c r="BK8169" s="22"/>
      <c r="BL8169" s="24"/>
      <c r="BP8169" s="23"/>
      <c r="BQ8169" s="24"/>
      <c r="BR8169" s="22"/>
      <c r="BS8169" s="24"/>
      <c r="BT8169" s="24"/>
      <c r="BU8169" s="23"/>
      <c r="BV8169" s="26"/>
      <c r="BX8169" s="6"/>
      <c r="BY8169" s="24"/>
      <c r="BZ8169" s="109"/>
      <c r="CA8169" s="66"/>
      <c r="CB8169" s="5"/>
      <c r="CC8169" s="68"/>
      <c r="CD8169" s="67"/>
      <c r="CE8169" s="67"/>
      <c r="CF8169" s="64"/>
      <c r="CG8169" s="5"/>
      <c r="CH8169" s="69"/>
      <c r="CI8169" s="6"/>
      <c r="CJ8169" s="5"/>
      <c r="CK8169" s="25"/>
      <c r="CL8169" s="5"/>
      <c r="DN8169" s="14"/>
      <c r="DO8169" s="14"/>
      <c r="DP8169" s="5"/>
      <c r="DQ8169" s="25"/>
      <c r="DR8169" s="25"/>
      <c r="DS8169" s="96"/>
      <c r="DT8169" s="83"/>
      <c r="DU8169" s="14"/>
      <c r="DX8169" s="83"/>
      <c r="DY8169" s="83"/>
      <c r="DZ8169" s="83"/>
      <c r="EA8169" s="83"/>
      <c r="EJ8169" s="54"/>
      <c r="EK8169" s="22"/>
      <c r="EL8169" s="24"/>
      <c r="EP8169" s="23"/>
      <c r="EQ8169" s="24"/>
      <c r="ER8169" s="22"/>
      <c r="ES8169" s="24"/>
      <c r="ET8169" s="24"/>
      <c r="EU8169" s="23"/>
      <c r="EV8169" s="26"/>
      <c r="EX8169" s="6"/>
      <c r="EY8169" s="24"/>
      <c r="EZ8169" s="109"/>
      <c r="FA8169" s="66"/>
      <c r="FB8169" s="5"/>
      <c r="FC8169" s="68"/>
      <c r="FD8169" s="67"/>
      <c r="FE8169" s="67"/>
      <c r="FF8169" s="64"/>
      <c r="FG8169" s="5"/>
      <c r="FH8169" s="69"/>
      <c r="FI8169" s="6"/>
      <c r="FJ8169" s="5"/>
      <c r="FK8169" s="25"/>
      <c r="FL8169" s="5"/>
    </row>
    <row r="8170" spans="40:168">
      <c r="AN8170" s="14"/>
      <c r="AO8170" s="14"/>
      <c r="AP8170" s="5"/>
      <c r="AQ8170" s="25"/>
      <c r="AR8170" s="25"/>
      <c r="AS8170" s="96"/>
      <c r="AT8170" s="83"/>
      <c r="AU8170" s="14"/>
      <c r="AX8170" s="83"/>
      <c r="AY8170" s="83"/>
      <c r="AZ8170" s="83"/>
      <c r="BA8170" s="83"/>
      <c r="BJ8170" s="54"/>
      <c r="BK8170" s="22"/>
      <c r="BL8170" s="24"/>
      <c r="BP8170" s="23"/>
      <c r="BQ8170" s="24"/>
      <c r="BR8170" s="22"/>
      <c r="BS8170" s="24"/>
      <c r="BT8170" s="24"/>
      <c r="BU8170" s="23"/>
      <c r="BV8170" s="26"/>
      <c r="BX8170" s="6"/>
      <c r="BY8170" s="24"/>
      <c r="BZ8170" s="109"/>
      <c r="CA8170" s="66"/>
      <c r="CB8170" s="5"/>
      <c r="CC8170" s="68"/>
      <c r="CD8170" s="67"/>
      <c r="CE8170" s="67"/>
      <c r="CF8170" s="64"/>
      <c r="CG8170" s="5"/>
      <c r="CH8170" s="69"/>
      <c r="CI8170" s="6"/>
      <c r="CJ8170" s="5"/>
      <c r="CK8170" s="25"/>
      <c r="CL8170" s="5"/>
      <c r="DN8170" s="14"/>
      <c r="DO8170" s="14"/>
      <c r="DP8170" s="5"/>
      <c r="DQ8170" s="25"/>
      <c r="DR8170" s="25"/>
      <c r="DS8170" s="96"/>
      <c r="DT8170" s="83"/>
      <c r="DU8170" s="14"/>
      <c r="DX8170" s="83"/>
      <c r="DY8170" s="83"/>
      <c r="DZ8170" s="83"/>
      <c r="EA8170" s="83"/>
      <c r="EJ8170" s="54"/>
      <c r="EK8170" s="22"/>
      <c r="EL8170" s="24"/>
      <c r="EP8170" s="23"/>
      <c r="EQ8170" s="24"/>
      <c r="ER8170" s="22"/>
      <c r="ES8170" s="24"/>
      <c r="ET8170" s="24"/>
      <c r="EU8170" s="23"/>
      <c r="EV8170" s="26"/>
      <c r="EX8170" s="6"/>
      <c r="EY8170" s="24"/>
      <c r="EZ8170" s="109"/>
      <c r="FA8170" s="66"/>
      <c r="FB8170" s="5"/>
      <c r="FC8170" s="68"/>
      <c r="FD8170" s="67"/>
      <c r="FE8170" s="67"/>
      <c r="FF8170" s="64"/>
      <c r="FG8170" s="5"/>
      <c r="FH8170" s="69"/>
      <c r="FI8170" s="6"/>
      <c r="FJ8170" s="5"/>
      <c r="FK8170" s="25"/>
      <c r="FL8170" s="5"/>
    </row>
    <row r="8171" spans="40:168">
      <c r="AN8171" s="14"/>
      <c r="AO8171" s="14"/>
      <c r="AP8171" s="5"/>
      <c r="AQ8171" s="25"/>
      <c r="AR8171" s="25"/>
      <c r="AS8171" s="96"/>
      <c r="AT8171" s="83"/>
      <c r="AU8171" s="14"/>
      <c r="AX8171" s="83"/>
      <c r="AY8171" s="83"/>
      <c r="AZ8171" s="83"/>
      <c r="BA8171" s="83"/>
      <c r="BJ8171" s="54"/>
      <c r="BK8171" s="22"/>
      <c r="BL8171" s="24"/>
      <c r="BP8171" s="23"/>
      <c r="BQ8171" s="24"/>
      <c r="BR8171" s="22"/>
      <c r="BS8171" s="24"/>
      <c r="BT8171" s="24"/>
      <c r="BU8171" s="23"/>
      <c r="BV8171" s="26"/>
      <c r="BX8171" s="6"/>
      <c r="BY8171" s="24"/>
      <c r="BZ8171" s="109"/>
      <c r="CA8171" s="66"/>
      <c r="CB8171" s="5"/>
      <c r="CC8171" s="68"/>
      <c r="CD8171" s="67"/>
      <c r="CE8171" s="67"/>
      <c r="CF8171" s="64"/>
      <c r="CG8171" s="5"/>
      <c r="CH8171" s="69"/>
      <c r="CI8171" s="6"/>
      <c r="CJ8171" s="5"/>
      <c r="CK8171" s="25"/>
      <c r="CL8171" s="5"/>
      <c r="DN8171" s="14"/>
      <c r="DO8171" s="14"/>
      <c r="DP8171" s="5"/>
      <c r="DQ8171" s="25"/>
      <c r="DR8171" s="25"/>
      <c r="DS8171" s="96"/>
      <c r="DT8171" s="83"/>
      <c r="DU8171" s="14"/>
      <c r="DX8171" s="83"/>
      <c r="DY8171" s="83"/>
      <c r="DZ8171" s="83"/>
      <c r="EA8171" s="83"/>
      <c r="EJ8171" s="54"/>
      <c r="EK8171" s="22"/>
      <c r="EL8171" s="24"/>
      <c r="EP8171" s="23"/>
      <c r="EQ8171" s="24"/>
      <c r="ER8171" s="22"/>
      <c r="ES8171" s="24"/>
      <c r="ET8171" s="24"/>
      <c r="EU8171" s="23"/>
      <c r="EV8171" s="26"/>
      <c r="EX8171" s="6"/>
      <c r="EY8171" s="24"/>
      <c r="EZ8171" s="109"/>
      <c r="FA8171" s="66"/>
      <c r="FB8171" s="5"/>
      <c r="FC8171" s="68"/>
      <c r="FD8171" s="67"/>
      <c r="FE8171" s="67"/>
      <c r="FF8171" s="64"/>
      <c r="FG8171" s="5"/>
      <c r="FH8171" s="69"/>
      <c r="FI8171" s="6"/>
      <c r="FJ8171" s="5"/>
      <c r="FK8171" s="25"/>
      <c r="FL8171" s="5"/>
    </row>
    <row r="8172" spans="40:168">
      <c r="AN8172" s="14"/>
      <c r="AO8172" s="14"/>
      <c r="AP8172" s="5"/>
      <c r="AQ8172" s="25"/>
      <c r="AR8172" s="25"/>
      <c r="AS8172" s="96"/>
      <c r="AT8172" s="83"/>
      <c r="AU8172" s="14"/>
      <c r="AX8172" s="83"/>
      <c r="AY8172" s="83"/>
      <c r="AZ8172" s="83"/>
      <c r="BA8172" s="83"/>
      <c r="BJ8172" s="54"/>
      <c r="BK8172" s="22"/>
      <c r="BL8172" s="24"/>
      <c r="BP8172" s="23"/>
      <c r="BQ8172" s="24"/>
      <c r="BR8172" s="22"/>
      <c r="BS8172" s="24"/>
      <c r="BT8172" s="24"/>
      <c r="BU8172" s="23"/>
      <c r="BV8172" s="26"/>
      <c r="BX8172" s="6"/>
      <c r="BY8172" s="24"/>
      <c r="BZ8172" s="109"/>
      <c r="CA8172" s="66"/>
      <c r="CB8172" s="5"/>
      <c r="CC8172" s="68"/>
      <c r="CD8172" s="67"/>
      <c r="CE8172" s="67"/>
      <c r="CF8172" s="64"/>
      <c r="CG8172" s="5"/>
      <c r="CH8172" s="69"/>
      <c r="CI8172" s="6"/>
      <c r="CJ8172" s="5"/>
      <c r="CK8172" s="25"/>
      <c r="CL8172" s="5"/>
      <c r="DN8172" s="14"/>
      <c r="DO8172" s="14"/>
      <c r="DP8172" s="5"/>
      <c r="DQ8172" s="25"/>
      <c r="DR8172" s="25"/>
      <c r="DS8172" s="96"/>
      <c r="DT8172" s="83"/>
      <c r="DU8172" s="14"/>
      <c r="DX8172" s="83"/>
      <c r="DY8172" s="83"/>
      <c r="DZ8172" s="83"/>
      <c r="EA8172" s="83"/>
      <c r="EJ8172" s="54"/>
      <c r="EK8172" s="22"/>
      <c r="EL8172" s="24"/>
      <c r="EP8172" s="23"/>
      <c r="EQ8172" s="24"/>
      <c r="ER8172" s="22"/>
      <c r="ES8172" s="24"/>
      <c r="ET8172" s="24"/>
      <c r="EU8172" s="23"/>
      <c r="EV8172" s="26"/>
      <c r="EX8172" s="6"/>
      <c r="EY8172" s="24"/>
      <c r="EZ8172" s="109"/>
      <c r="FA8172" s="66"/>
      <c r="FB8172" s="5"/>
      <c r="FC8172" s="68"/>
      <c r="FD8172" s="67"/>
      <c r="FE8172" s="67"/>
      <c r="FF8172" s="64"/>
      <c r="FG8172" s="5"/>
      <c r="FH8172" s="69"/>
      <c r="FI8172" s="6"/>
      <c r="FJ8172" s="5"/>
      <c r="FK8172" s="25"/>
      <c r="FL8172" s="5"/>
    </row>
    <row r="8173" spans="40:168">
      <c r="AN8173" s="14"/>
      <c r="AO8173" s="14"/>
      <c r="AP8173" s="5"/>
      <c r="AQ8173" s="25"/>
      <c r="AR8173" s="25"/>
      <c r="AS8173" s="96"/>
      <c r="AT8173" s="83"/>
      <c r="AU8173" s="14"/>
      <c r="AX8173" s="83"/>
      <c r="AY8173" s="83"/>
      <c r="AZ8173" s="83"/>
      <c r="BA8173" s="83"/>
      <c r="BJ8173" s="54"/>
      <c r="BK8173" s="22"/>
      <c r="BL8173" s="24"/>
      <c r="BP8173" s="23"/>
      <c r="BQ8173" s="24"/>
      <c r="BR8173" s="22"/>
      <c r="BS8173" s="24"/>
      <c r="BT8173" s="24"/>
      <c r="BU8173" s="23"/>
      <c r="BV8173" s="26"/>
      <c r="BX8173" s="6"/>
      <c r="BY8173" s="24"/>
      <c r="BZ8173" s="109"/>
      <c r="CA8173" s="66"/>
      <c r="CB8173" s="5"/>
      <c r="CC8173" s="68"/>
      <c r="CD8173" s="67"/>
      <c r="CE8173" s="67"/>
      <c r="CF8173" s="64"/>
      <c r="CG8173" s="5"/>
      <c r="CH8173" s="69"/>
      <c r="CI8173" s="6"/>
      <c r="CJ8173" s="5"/>
      <c r="CK8173" s="25"/>
      <c r="CL8173" s="5"/>
      <c r="DN8173" s="14"/>
      <c r="DO8173" s="14"/>
      <c r="DP8173" s="5"/>
      <c r="DQ8173" s="25"/>
      <c r="DR8173" s="25"/>
      <c r="DS8173" s="96"/>
      <c r="DT8173" s="83"/>
      <c r="DU8173" s="14"/>
      <c r="DX8173" s="83"/>
      <c r="DY8173" s="83"/>
      <c r="DZ8173" s="83"/>
      <c r="EA8173" s="83"/>
      <c r="EJ8173" s="54"/>
      <c r="EK8173" s="22"/>
      <c r="EL8173" s="24"/>
      <c r="EP8173" s="23"/>
      <c r="EQ8173" s="24"/>
      <c r="ER8173" s="22"/>
      <c r="ES8173" s="24"/>
      <c r="ET8173" s="24"/>
      <c r="EU8173" s="23"/>
      <c r="EV8173" s="26"/>
      <c r="EX8173" s="6"/>
      <c r="EY8173" s="24"/>
      <c r="EZ8173" s="109"/>
      <c r="FA8173" s="66"/>
      <c r="FB8173" s="5"/>
      <c r="FC8173" s="68"/>
      <c r="FD8173" s="67"/>
      <c r="FE8173" s="67"/>
      <c r="FF8173" s="64"/>
      <c r="FG8173" s="5"/>
      <c r="FH8173" s="69"/>
      <c r="FI8173" s="6"/>
      <c r="FJ8173" s="5"/>
      <c r="FK8173" s="25"/>
      <c r="FL8173" s="5"/>
    </row>
    <row r="8174" spans="40:168">
      <c r="AN8174" s="14"/>
      <c r="AO8174" s="14"/>
      <c r="AP8174" s="5"/>
      <c r="AQ8174" s="25"/>
      <c r="AR8174" s="25"/>
      <c r="AS8174" s="96"/>
      <c r="AT8174" s="83"/>
      <c r="AU8174" s="14"/>
      <c r="AX8174" s="83"/>
      <c r="AY8174" s="83"/>
      <c r="AZ8174" s="83"/>
      <c r="BA8174" s="83"/>
      <c r="BJ8174" s="54"/>
      <c r="BK8174" s="22"/>
      <c r="BL8174" s="24"/>
      <c r="BP8174" s="23"/>
      <c r="BQ8174" s="24"/>
      <c r="BR8174" s="22"/>
      <c r="BS8174" s="24"/>
      <c r="BT8174" s="24"/>
      <c r="BU8174" s="23"/>
      <c r="BV8174" s="26"/>
      <c r="BX8174" s="6"/>
      <c r="BY8174" s="24"/>
      <c r="BZ8174" s="109"/>
      <c r="CA8174" s="66"/>
      <c r="CB8174" s="5"/>
      <c r="CC8174" s="68"/>
      <c r="CD8174" s="67"/>
      <c r="CE8174" s="67"/>
      <c r="CF8174" s="64"/>
      <c r="CG8174" s="5"/>
      <c r="CH8174" s="69"/>
      <c r="CI8174" s="6"/>
      <c r="CJ8174" s="5"/>
      <c r="CK8174" s="25"/>
      <c r="CL8174" s="5"/>
      <c r="DN8174" s="14"/>
      <c r="DO8174" s="14"/>
      <c r="DP8174" s="5"/>
      <c r="DQ8174" s="25"/>
      <c r="DR8174" s="25"/>
      <c r="DS8174" s="96"/>
      <c r="DT8174" s="83"/>
      <c r="DU8174" s="14"/>
      <c r="DX8174" s="83"/>
      <c r="DY8174" s="83"/>
      <c r="DZ8174" s="83"/>
      <c r="EA8174" s="83"/>
      <c r="EJ8174" s="54"/>
      <c r="EK8174" s="22"/>
      <c r="EL8174" s="24"/>
      <c r="EP8174" s="23"/>
      <c r="EQ8174" s="24"/>
      <c r="ER8174" s="22"/>
      <c r="ES8174" s="24"/>
      <c r="ET8174" s="24"/>
      <c r="EU8174" s="23"/>
      <c r="EV8174" s="26"/>
      <c r="EX8174" s="6"/>
      <c r="EY8174" s="24"/>
      <c r="EZ8174" s="109"/>
      <c r="FA8174" s="66"/>
      <c r="FB8174" s="5"/>
      <c r="FC8174" s="68"/>
      <c r="FD8174" s="67"/>
      <c r="FE8174" s="67"/>
      <c r="FF8174" s="64"/>
      <c r="FG8174" s="5"/>
      <c r="FH8174" s="69"/>
      <c r="FI8174" s="6"/>
      <c r="FJ8174" s="5"/>
      <c r="FK8174" s="25"/>
      <c r="FL8174" s="5"/>
    </row>
    <row r="8175" spans="40:168">
      <c r="AN8175" s="14"/>
      <c r="AO8175" s="14"/>
      <c r="AP8175" s="5"/>
      <c r="AQ8175" s="25"/>
      <c r="AR8175" s="25"/>
      <c r="AS8175" s="96"/>
      <c r="AT8175" s="83"/>
      <c r="AU8175" s="14"/>
      <c r="AX8175" s="83"/>
      <c r="AY8175" s="83"/>
      <c r="AZ8175" s="83"/>
      <c r="BA8175" s="83"/>
      <c r="BJ8175" s="54"/>
      <c r="BK8175" s="22"/>
      <c r="BL8175" s="24"/>
      <c r="BP8175" s="23"/>
      <c r="BQ8175" s="24"/>
      <c r="BR8175" s="22"/>
      <c r="BS8175" s="24"/>
      <c r="BT8175" s="24"/>
      <c r="BU8175" s="23"/>
      <c r="BV8175" s="26"/>
      <c r="BX8175" s="6"/>
      <c r="BY8175" s="24"/>
      <c r="BZ8175" s="109"/>
      <c r="CA8175" s="66"/>
      <c r="CB8175" s="5"/>
      <c r="CC8175" s="68"/>
      <c r="CD8175" s="67"/>
      <c r="CE8175" s="67"/>
      <c r="CF8175" s="64"/>
      <c r="CG8175" s="5"/>
      <c r="CH8175" s="69"/>
      <c r="CI8175" s="6"/>
      <c r="CJ8175" s="5"/>
      <c r="CK8175" s="25"/>
      <c r="CL8175" s="5"/>
      <c r="DN8175" s="14"/>
      <c r="DO8175" s="14"/>
      <c r="DP8175" s="5"/>
      <c r="DQ8175" s="25"/>
      <c r="DR8175" s="25"/>
      <c r="DS8175" s="96"/>
      <c r="DT8175" s="83"/>
      <c r="DU8175" s="14"/>
      <c r="DX8175" s="83"/>
      <c r="DY8175" s="83"/>
      <c r="DZ8175" s="83"/>
      <c r="EA8175" s="83"/>
      <c r="EJ8175" s="54"/>
      <c r="EK8175" s="22"/>
      <c r="EL8175" s="24"/>
      <c r="EP8175" s="23"/>
      <c r="EQ8175" s="24"/>
      <c r="ER8175" s="22"/>
      <c r="ES8175" s="24"/>
      <c r="ET8175" s="24"/>
      <c r="EU8175" s="23"/>
      <c r="EV8175" s="26"/>
      <c r="EX8175" s="6"/>
      <c r="EY8175" s="24"/>
      <c r="EZ8175" s="109"/>
      <c r="FA8175" s="66"/>
      <c r="FB8175" s="5"/>
      <c r="FC8175" s="68"/>
      <c r="FD8175" s="67"/>
      <c r="FE8175" s="67"/>
      <c r="FF8175" s="64"/>
      <c r="FG8175" s="5"/>
      <c r="FH8175" s="69"/>
      <c r="FI8175" s="6"/>
      <c r="FJ8175" s="5"/>
      <c r="FK8175" s="25"/>
      <c r="FL8175" s="5"/>
    </row>
    <row r="8176" spans="40:168">
      <c r="AN8176" s="14"/>
      <c r="AO8176" s="14"/>
      <c r="AP8176" s="5"/>
      <c r="AQ8176" s="25"/>
      <c r="AR8176" s="25"/>
      <c r="AS8176" s="96"/>
      <c r="AT8176" s="83"/>
      <c r="AU8176" s="14"/>
      <c r="AX8176" s="83"/>
      <c r="AY8176" s="83"/>
      <c r="AZ8176" s="83"/>
      <c r="BA8176" s="83"/>
      <c r="BJ8176" s="54"/>
      <c r="BK8176" s="22"/>
      <c r="BL8176" s="24"/>
      <c r="BP8176" s="23"/>
      <c r="BQ8176" s="24"/>
      <c r="BR8176" s="22"/>
      <c r="BS8176" s="24"/>
      <c r="BT8176" s="24"/>
      <c r="BU8176" s="23"/>
      <c r="BV8176" s="26"/>
      <c r="BX8176" s="6"/>
      <c r="BY8176" s="24"/>
      <c r="BZ8176" s="109"/>
      <c r="CA8176" s="66"/>
      <c r="CB8176" s="5"/>
      <c r="CC8176" s="68"/>
      <c r="CD8176" s="67"/>
      <c r="CE8176" s="67"/>
      <c r="CF8176" s="64"/>
      <c r="CG8176" s="5"/>
      <c r="CH8176" s="69"/>
      <c r="CI8176" s="6"/>
      <c r="CJ8176" s="5"/>
      <c r="CK8176" s="25"/>
      <c r="CL8176" s="5"/>
      <c r="DN8176" s="14"/>
      <c r="DO8176" s="14"/>
      <c r="DP8176" s="5"/>
      <c r="DQ8176" s="25"/>
      <c r="DR8176" s="25"/>
      <c r="DS8176" s="96"/>
      <c r="DT8176" s="83"/>
      <c r="DU8176" s="14"/>
      <c r="DX8176" s="83"/>
      <c r="DY8176" s="83"/>
      <c r="DZ8176" s="83"/>
      <c r="EA8176" s="83"/>
      <c r="EJ8176" s="54"/>
      <c r="EK8176" s="22"/>
      <c r="EL8176" s="24"/>
      <c r="EP8176" s="23"/>
      <c r="EQ8176" s="24"/>
      <c r="ER8176" s="22"/>
      <c r="ES8176" s="24"/>
      <c r="ET8176" s="24"/>
      <c r="EU8176" s="23"/>
      <c r="EV8176" s="26"/>
      <c r="EX8176" s="6"/>
      <c r="EY8176" s="24"/>
      <c r="EZ8176" s="109"/>
      <c r="FA8176" s="66"/>
      <c r="FB8176" s="5"/>
      <c r="FC8176" s="68"/>
      <c r="FD8176" s="67"/>
      <c r="FE8176" s="67"/>
      <c r="FF8176" s="64"/>
      <c r="FG8176" s="5"/>
      <c r="FH8176" s="69"/>
      <c r="FI8176" s="6"/>
      <c r="FJ8176" s="5"/>
      <c r="FK8176" s="25"/>
      <c r="FL8176" s="5"/>
    </row>
    <row r="8177" spans="40:168">
      <c r="AN8177" s="14"/>
      <c r="AO8177" s="14"/>
      <c r="AP8177" s="5"/>
      <c r="AQ8177" s="25"/>
      <c r="AR8177" s="25"/>
      <c r="AS8177" s="96"/>
      <c r="AT8177" s="83"/>
      <c r="AU8177" s="14"/>
      <c r="AX8177" s="83"/>
      <c r="AY8177" s="83"/>
      <c r="AZ8177" s="83"/>
      <c r="BA8177" s="83"/>
      <c r="BJ8177" s="54"/>
      <c r="BK8177" s="22"/>
      <c r="BL8177" s="24"/>
      <c r="BP8177" s="23"/>
      <c r="BQ8177" s="24"/>
      <c r="BR8177" s="22"/>
      <c r="BS8177" s="24"/>
      <c r="BT8177" s="24"/>
      <c r="BU8177" s="23"/>
      <c r="BV8177" s="26"/>
      <c r="BX8177" s="6"/>
      <c r="BY8177" s="24"/>
      <c r="BZ8177" s="109"/>
      <c r="CA8177" s="66"/>
      <c r="CB8177" s="5"/>
      <c r="CC8177" s="68"/>
      <c r="CD8177" s="67"/>
      <c r="CE8177" s="67"/>
      <c r="CF8177" s="64"/>
      <c r="CG8177" s="5"/>
      <c r="CH8177" s="69"/>
      <c r="CI8177" s="6"/>
      <c r="CJ8177" s="5"/>
      <c r="CK8177" s="25"/>
      <c r="CL8177" s="5"/>
      <c r="DN8177" s="14"/>
      <c r="DO8177" s="14"/>
      <c r="DP8177" s="5"/>
      <c r="DQ8177" s="25"/>
      <c r="DR8177" s="25"/>
      <c r="DS8177" s="96"/>
      <c r="DT8177" s="83"/>
      <c r="DU8177" s="14"/>
      <c r="DX8177" s="83"/>
      <c r="DY8177" s="83"/>
      <c r="DZ8177" s="83"/>
      <c r="EA8177" s="83"/>
      <c r="EJ8177" s="54"/>
      <c r="EK8177" s="22"/>
      <c r="EL8177" s="24"/>
      <c r="EP8177" s="23"/>
      <c r="EQ8177" s="24"/>
      <c r="ER8177" s="22"/>
      <c r="ES8177" s="24"/>
      <c r="ET8177" s="24"/>
      <c r="EU8177" s="23"/>
      <c r="EV8177" s="26"/>
      <c r="EX8177" s="6"/>
      <c r="EY8177" s="24"/>
      <c r="EZ8177" s="109"/>
      <c r="FA8177" s="66"/>
      <c r="FB8177" s="5"/>
      <c r="FC8177" s="68"/>
      <c r="FD8177" s="67"/>
      <c r="FE8177" s="67"/>
      <c r="FF8177" s="64"/>
      <c r="FG8177" s="5"/>
      <c r="FH8177" s="69"/>
      <c r="FI8177" s="6"/>
      <c r="FJ8177" s="5"/>
      <c r="FK8177" s="25"/>
      <c r="FL8177" s="5"/>
    </row>
    <row r="8178" spans="40:168">
      <c r="AN8178" s="14"/>
      <c r="AO8178" s="14"/>
      <c r="AP8178" s="5"/>
      <c r="AQ8178" s="25"/>
      <c r="AR8178" s="25"/>
      <c r="AS8178" s="96"/>
      <c r="AT8178" s="83"/>
      <c r="AU8178" s="14"/>
      <c r="AX8178" s="83"/>
      <c r="AY8178" s="83"/>
      <c r="AZ8178" s="83"/>
      <c r="BA8178" s="83"/>
      <c r="BJ8178" s="54"/>
      <c r="BK8178" s="22"/>
      <c r="BL8178" s="24"/>
      <c r="BP8178" s="23"/>
      <c r="BQ8178" s="24"/>
      <c r="BR8178" s="22"/>
      <c r="BS8178" s="24"/>
      <c r="BT8178" s="24"/>
      <c r="BU8178" s="23"/>
      <c r="BV8178" s="26"/>
      <c r="BX8178" s="6"/>
      <c r="BY8178" s="24"/>
      <c r="BZ8178" s="109"/>
      <c r="CA8178" s="66"/>
      <c r="CB8178" s="5"/>
      <c r="CC8178" s="68"/>
      <c r="CD8178" s="67"/>
      <c r="CE8178" s="67"/>
      <c r="CF8178" s="64"/>
      <c r="CG8178" s="5"/>
      <c r="CH8178" s="69"/>
      <c r="CI8178" s="6"/>
      <c r="CJ8178" s="5"/>
      <c r="CK8178" s="25"/>
      <c r="CL8178" s="5"/>
      <c r="DN8178" s="14"/>
      <c r="DO8178" s="14"/>
      <c r="DP8178" s="5"/>
      <c r="DQ8178" s="25"/>
      <c r="DR8178" s="25"/>
      <c r="DS8178" s="96"/>
      <c r="DT8178" s="83"/>
      <c r="DU8178" s="14"/>
      <c r="DX8178" s="83"/>
      <c r="DY8178" s="83"/>
      <c r="DZ8178" s="83"/>
      <c r="EA8178" s="83"/>
      <c r="EJ8178" s="54"/>
      <c r="EK8178" s="22"/>
      <c r="EL8178" s="24"/>
      <c r="EP8178" s="23"/>
      <c r="EQ8178" s="24"/>
      <c r="ER8178" s="22"/>
      <c r="ES8178" s="24"/>
      <c r="ET8178" s="24"/>
      <c r="EU8178" s="23"/>
      <c r="EV8178" s="26"/>
      <c r="EX8178" s="6"/>
      <c r="EY8178" s="24"/>
      <c r="EZ8178" s="109"/>
      <c r="FA8178" s="66"/>
      <c r="FB8178" s="5"/>
      <c r="FC8178" s="68"/>
      <c r="FD8178" s="67"/>
      <c r="FE8178" s="67"/>
      <c r="FF8178" s="64"/>
      <c r="FG8178" s="5"/>
      <c r="FH8178" s="69"/>
      <c r="FI8178" s="6"/>
      <c r="FJ8178" s="5"/>
      <c r="FK8178" s="25"/>
      <c r="FL8178" s="5"/>
    </row>
    <row r="8179" spans="40:168">
      <c r="AN8179" s="14"/>
      <c r="AO8179" s="14"/>
      <c r="AP8179" s="5"/>
      <c r="AQ8179" s="25"/>
      <c r="AR8179" s="25"/>
      <c r="AS8179" s="96"/>
      <c r="AT8179" s="83"/>
      <c r="AU8179" s="14"/>
      <c r="AX8179" s="83"/>
      <c r="AY8179" s="83"/>
      <c r="AZ8179" s="83"/>
      <c r="BA8179" s="83"/>
      <c r="BJ8179" s="54"/>
      <c r="BK8179" s="22"/>
      <c r="BL8179" s="24"/>
      <c r="BP8179" s="23"/>
      <c r="BQ8179" s="24"/>
      <c r="BR8179" s="22"/>
      <c r="BS8179" s="24"/>
      <c r="BT8179" s="24"/>
      <c r="BU8179" s="23"/>
      <c r="BV8179" s="26"/>
      <c r="BX8179" s="6"/>
      <c r="BY8179" s="24"/>
      <c r="BZ8179" s="109"/>
      <c r="CA8179" s="66"/>
      <c r="CB8179" s="5"/>
      <c r="CC8179" s="68"/>
      <c r="CD8179" s="67"/>
      <c r="CE8179" s="67"/>
      <c r="CF8179" s="64"/>
      <c r="CG8179" s="5"/>
      <c r="CH8179" s="69"/>
      <c r="CI8179" s="6"/>
      <c r="CJ8179" s="5"/>
      <c r="CK8179" s="25"/>
      <c r="CL8179" s="5"/>
      <c r="DN8179" s="14"/>
      <c r="DO8179" s="14"/>
      <c r="DP8179" s="5"/>
      <c r="DQ8179" s="25"/>
      <c r="DR8179" s="25"/>
      <c r="DS8179" s="96"/>
      <c r="DT8179" s="83"/>
      <c r="DU8179" s="14"/>
      <c r="DX8179" s="83"/>
      <c r="DY8179" s="83"/>
      <c r="DZ8179" s="83"/>
      <c r="EA8179" s="83"/>
      <c r="EJ8179" s="54"/>
      <c r="EK8179" s="22"/>
      <c r="EL8179" s="24"/>
      <c r="EP8179" s="23"/>
      <c r="EQ8179" s="24"/>
      <c r="ER8179" s="22"/>
      <c r="ES8179" s="24"/>
      <c r="ET8179" s="24"/>
      <c r="EU8179" s="23"/>
      <c r="EV8179" s="26"/>
      <c r="EX8179" s="6"/>
      <c r="EY8179" s="24"/>
      <c r="EZ8179" s="109"/>
      <c r="FA8179" s="66"/>
      <c r="FB8179" s="5"/>
      <c r="FC8179" s="68"/>
      <c r="FD8179" s="67"/>
      <c r="FE8179" s="67"/>
      <c r="FF8179" s="64"/>
      <c r="FG8179" s="5"/>
      <c r="FH8179" s="69"/>
      <c r="FI8179" s="6"/>
      <c r="FJ8179" s="5"/>
      <c r="FK8179" s="25"/>
      <c r="FL8179" s="5"/>
    </row>
    <row r="8180" spans="40:168">
      <c r="AN8180" s="14"/>
      <c r="AO8180" s="14"/>
      <c r="AP8180" s="5"/>
      <c r="AQ8180" s="25"/>
      <c r="AR8180" s="25"/>
      <c r="AS8180" s="96"/>
      <c r="AT8180" s="83"/>
      <c r="AU8180" s="14"/>
      <c r="AX8180" s="83"/>
      <c r="AY8180" s="83"/>
      <c r="AZ8180" s="83"/>
      <c r="BA8180" s="83"/>
      <c r="BJ8180" s="54"/>
      <c r="BK8180" s="22"/>
      <c r="BL8180" s="24"/>
      <c r="BP8180" s="23"/>
      <c r="BQ8180" s="24"/>
      <c r="BR8180" s="22"/>
      <c r="BS8180" s="24"/>
      <c r="BT8180" s="24"/>
      <c r="BU8180" s="23"/>
      <c r="BV8180" s="26"/>
      <c r="BX8180" s="6"/>
      <c r="BY8180" s="24"/>
      <c r="BZ8180" s="109"/>
      <c r="CA8180" s="66"/>
      <c r="CB8180" s="5"/>
      <c r="CC8180" s="68"/>
      <c r="CD8180" s="67"/>
      <c r="CE8180" s="67"/>
      <c r="CF8180" s="64"/>
      <c r="CG8180" s="5"/>
      <c r="CH8180" s="69"/>
      <c r="CI8180" s="6"/>
      <c r="CJ8180" s="5"/>
      <c r="CK8180" s="25"/>
      <c r="CL8180" s="5"/>
      <c r="DN8180" s="14"/>
      <c r="DO8180" s="14"/>
      <c r="DP8180" s="5"/>
      <c r="DQ8180" s="25"/>
      <c r="DR8180" s="25"/>
      <c r="DS8180" s="96"/>
      <c r="DT8180" s="83"/>
      <c r="DU8180" s="14"/>
      <c r="DX8180" s="83"/>
      <c r="DY8180" s="83"/>
      <c r="DZ8180" s="83"/>
      <c r="EA8180" s="83"/>
      <c r="EJ8180" s="54"/>
      <c r="EK8180" s="22"/>
      <c r="EL8180" s="24"/>
      <c r="EP8180" s="23"/>
      <c r="EQ8180" s="24"/>
      <c r="ER8180" s="22"/>
      <c r="ES8180" s="24"/>
      <c r="ET8180" s="24"/>
      <c r="EU8180" s="23"/>
      <c r="EV8180" s="26"/>
      <c r="EX8180" s="6"/>
      <c r="EY8180" s="24"/>
      <c r="EZ8180" s="109"/>
      <c r="FA8180" s="66"/>
      <c r="FB8180" s="5"/>
      <c r="FC8180" s="68"/>
      <c r="FD8180" s="67"/>
      <c r="FE8180" s="67"/>
      <c r="FF8180" s="64"/>
      <c r="FG8180" s="5"/>
      <c r="FH8180" s="69"/>
      <c r="FI8180" s="6"/>
      <c r="FJ8180" s="5"/>
      <c r="FK8180" s="25"/>
      <c r="FL8180" s="5"/>
    </row>
    <row r="8181" spans="40:168">
      <c r="AN8181" s="14"/>
      <c r="AO8181" s="14"/>
      <c r="AP8181" s="5"/>
      <c r="AQ8181" s="25"/>
      <c r="AR8181" s="25"/>
      <c r="AS8181" s="96"/>
      <c r="AT8181" s="83"/>
      <c r="AU8181" s="14"/>
      <c r="AX8181" s="83"/>
      <c r="AY8181" s="83"/>
      <c r="AZ8181" s="83"/>
      <c r="BA8181" s="83"/>
      <c r="BJ8181" s="54"/>
      <c r="BK8181" s="22"/>
      <c r="BL8181" s="24"/>
      <c r="BP8181" s="23"/>
      <c r="BQ8181" s="24"/>
      <c r="BR8181" s="22"/>
      <c r="BS8181" s="24"/>
      <c r="BT8181" s="24"/>
      <c r="BU8181" s="23"/>
      <c r="BV8181" s="26"/>
      <c r="BX8181" s="6"/>
      <c r="BY8181" s="24"/>
      <c r="BZ8181" s="109"/>
      <c r="CA8181" s="66"/>
      <c r="CB8181" s="5"/>
      <c r="CC8181" s="68"/>
      <c r="CD8181" s="67"/>
      <c r="CE8181" s="67"/>
      <c r="CF8181" s="64"/>
      <c r="CG8181" s="5"/>
      <c r="CH8181" s="69"/>
      <c r="CI8181" s="6"/>
      <c r="CJ8181" s="5"/>
      <c r="CK8181" s="25"/>
      <c r="CL8181" s="5"/>
      <c r="DN8181" s="14"/>
      <c r="DO8181" s="14"/>
      <c r="DP8181" s="5"/>
      <c r="DQ8181" s="25"/>
      <c r="DR8181" s="25"/>
      <c r="DS8181" s="96"/>
      <c r="DT8181" s="83"/>
      <c r="DU8181" s="14"/>
      <c r="DX8181" s="83"/>
      <c r="DY8181" s="83"/>
      <c r="DZ8181" s="83"/>
      <c r="EA8181" s="83"/>
      <c r="EJ8181" s="54"/>
      <c r="EK8181" s="22"/>
      <c r="EL8181" s="24"/>
      <c r="EP8181" s="23"/>
      <c r="EQ8181" s="24"/>
      <c r="ER8181" s="22"/>
      <c r="ES8181" s="24"/>
      <c r="ET8181" s="24"/>
      <c r="EU8181" s="23"/>
      <c r="EV8181" s="26"/>
      <c r="EX8181" s="6"/>
      <c r="EY8181" s="24"/>
      <c r="EZ8181" s="109"/>
      <c r="FA8181" s="66"/>
      <c r="FB8181" s="5"/>
      <c r="FC8181" s="68"/>
      <c r="FD8181" s="67"/>
      <c r="FE8181" s="67"/>
      <c r="FF8181" s="64"/>
      <c r="FG8181" s="5"/>
      <c r="FH8181" s="69"/>
      <c r="FI8181" s="6"/>
      <c r="FJ8181" s="5"/>
      <c r="FK8181" s="25"/>
      <c r="FL8181" s="5"/>
    </row>
    <row r="8182" spans="40:168">
      <c r="AN8182" s="14"/>
      <c r="AO8182" s="14"/>
      <c r="AP8182" s="5"/>
      <c r="AQ8182" s="25"/>
      <c r="AR8182" s="25"/>
      <c r="AS8182" s="96"/>
      <c r="AT8182" s="83"/>
      <c r="AU8182" s="14"/>
      <c r="AX8182" s="83"/>
      <c r="AY8182" s="83"/>
      <c r="AZ8182" s="83"/>
      <c r="BA8182" s="83"/>
      <c r="BJ8182" s="54"/>
      <c r="BK8182" s="22"/>
      <c r="BL8182" s="24"/>
      <c r="BP8182" s="23"/>
      <c r="BQ8182" s="24"/>
      <c r="BR8182" s="22"/>
      <c r="BS8182" s="24"/>
      <c r="BT8182" s="24"/>
      <c r="BU8182" s="23"/>
      <c r="BV8182" s="26"/>
      <c r="BX8182" s="6"/>
      <c r="BY8182" s="24"/>
      <c r="BZ8182" s="109"/>
      <c r="CA8182" s="66"/>
      <c r="CB8182" s="5"/>
      <c r="CC8182" s="68"/>
      <c r="CD8182" s="67"/>
      <c r="CE8182" s="67"/>
      <c r="CF8182" s="64"/>
      <c r="CG8182" s="5"/>
      <c r="CH8182" s="69"/>
      <c r="CI8182" s="6"/>
      <c r="CJ8182" s="5"/>
      <c r="CK8182" s="25"/>
      <c r="CL8182" s="5"/>
      <c r="DN8182" s="14"/>
      <c r="DO8182" s="14"/>
      <c r="DP8182" s="5"/>
      <c r="DQ8182" s="25"/>
      <c r="DR8182" s="25"/>
      <c r="DS8182" s="96"/>
      <c r="DT8182" s="83"/>
      <c r="DU8182" s="14"/>
      <c r="DX8182" s="83"/>
      <c r="DY8182" s="83"/>
      <c r="DZ8182" s="83"/>
      <c r="EA8182" s="83"/>
      <c r="EJ8182" s="54"/>
      <c r="EK8182" s="22"/>
      <c r="EL8182" s="24"/>
      <c r="EP8182" s="23"/>
      <c r="EQ8182" s="24"/>
      <c r="ER8182" s="22"/>
      <c r="ES8182" s="24"/>
      <c r="ET8182" s="24"/>
      <c r="EU8182" s="23"/>
      <c r="EV8182" s="26"/>
      <c r="EX8182" s="6"/>
      <c r="EY8182" s="24"/>
      <c r="EZ8182" s="109"/>
      <c r="FA8182" s="66"/>
      <c r="FB8182" s="5"/>
      <c r="FC8182" s="68"/>
      <c r="FD8182" s="67"/>
      <c r="FE8182" s="67"/>
      <c r="FF8182" s="64"/>
      <c r="FG8182" s="5"/>
      <c r="FH8182" s="69"/>
      <c r="FI8182" s="6"/>
      <c r="FJ8182" s="5"/>
      <c r="FK8182" s="25"/>
      <c r="FL8182" s="5"/>
    </row>
    <row r="8183" spans="40:168">
      <c r="AN8183" s="14"/>
      <c r="AO8183" s="14"/>
      <c r="AP8183" s="5"/>
      <c r="AQ8183" s="25"/>
      <c r="AR8183" s="25"/>
      <c r="AS8183" s="96"/>
      <c r="AT8183" s="83"/>
      <c r="AU8183" s="14"/>
      <c r="AX8183" s="83"/>
      <c r="AY8183" s="83"/>
      <c r="AZ8183" s="83"/>
      <c r="BA8183" s="83"/>
      <c r="BJ8183" s="54"/>
      <c r="BK8183" s="22"/>
      <c r="BL8183" s="24"/>
      <c r="BP8183" s="23"/>
      <c r="BQ8183" s="24"/>
      <c r="BR8183" s="22"/>
      <c r="BS8183" s="24"/>
      <c r="BT8183" s="24"/>
      <c r="BU8183" s="23"/>
      <c r="BV8183" s="26"/>
      <c r="BX8183" s="6"/>
      <c r="BY8183" s="24"/>
      <c r="BZ8183" s="109"/>
      <c r="CA8183" s="66"/>
      <c r="CB8183" s="5"/>
      <c r="CC8183" s="68"/>
      <c r="CD8183" s="67"/>
      <c r="CE8183" s="67"/>
      <c r="CF8183" s="64"/>
      <c r="CG8183" s="5"/>
      <c r="CH8183" s="69"/>
      <c r="CI8183" s="6"/>
      <c r="CJ8183" s="5"/>
      <c r="CK8183" s="25"/>
      <c r="CL8183" s="5"/>
      <c r="DN8183" s="14"/>
      <c r="DO8183" s="14"/>
      <c r="DP8183" s="5"/>
      <c r="DQ8183" s="25"/>
      <c r="DR8183" s="25"/>
      <c r="DS8183" s="96"/>
      <c r="DT8183" s="83"/>
      <c r="DU8183" s="14"/>
      <c r="DX8183" s="83"/>
      <c r="DY8183" s="83"/>
      <c r="DZ8183" s="83"/>
      <c r="EA8183" s="83"/>
      <c r="EJ8183" s="54"/>
      <c r="EK8183" s="22"/>
      <c r="EL8183" s="24"/>
      <c r="EP8183" s="23"/>
      <c r="EQ8183" s="24"/>
      <c r="ER8183" s="22"/>
      <c r="ES8183" s="24"/>
      <c r="ET8183" s="24"/>
      <c r="EU8183" s="23"/>
      <c r="EV8183" s="26"/>
      <c r="EX8183" s="6"/>
      <c r="EY8183" s="24"/>
      <c r="EZ8183" s="109"/>
      <c r="FA8183" s="66"/>
      <c r="FB8183" s="5"/>
      <c r="FC8183" s="68"/>
      <c r="FD8183" s="67"/>
      <c r="FE8183" s="67"/>
      <c r="FF8183" s="64"/>
      <c r="FG8183" s="5"/>
      <c r="FH8183" s="69"/>
      <c r="FI8183" s="6"/>
      <c r="FJ8183" s="5"/>
      <c r="FK8183" s="25"/>
      <c r="FL8183" s="5"/>
    </row>
    <row r="8184" spans="40:168">
      <c r="AN8184" s="14"/>
      <c r="AO8184" s="14"/>
      <c r="AP8184" s="5"/>
      <c r="AQ8184" s="25"/>
      <c r="AR8184" s="25"/>
      <c r="AS8184" s="96"/>
      <c r="AT8184" s="83"/>
      <c r="AU8184" s="14"/>
      <c r="AX8184" s="83"/>
      <c r="AY8184" s="83"/>
      <c r="AZ8184" s="83"/>
      <c r="BA8184" s="83"/>
      <c r="BJ8184" s="54"/>
      <c r="BK8184" s="22"/>
      <c r="BL8184" s="24"/>
      <c r="BP8184" s="23"/>
      <c r="BQ8184" s="24"/>
      <c r="BR8184" s="22"/>
      <c r="BS8184" s="24"/>
      <c r="BT8184" s="24"/>
      <c r="BU8184" s="23"/>
      <c r="BV8184" s="26"/>
      <c r="BX8184" s="6"/>
      <c r="BY8184" s="24"/>
      <c r="BZ8184" s="109"/>
      <c r="CA8184" s="66"/>
      <c r="CB8184" s="5"/>
      <c r="CC8184" s="68"/>
      <c r="CD8184" s="67"/>
      <c r="CE8184" s="67"/>
      <c r="CF8184" s="64"/>
      <c r="CG8184" s="5"/>
      <c r="CH8184" s="69"/>
      <c r="CI8184" s="6"/>
      <c r="CJ8184" s="5"/>
      <c r="CK8184" s="25"/>
      <c r="CL8184" s="5"/>
      <c r="DN8184" s="14"/>
      <c r="DO8184" s="14"/>
      <c r="DP8184" s="5"/>
      <c r="DQ8184" s="25"/>
      <c r="DR8184" s="25"/>
      <c r="DS8184" s="96"/>
      <c r="DT8184" s="83"/>
      <c r="DU8184" s="14"/>
      <c r="DX8184" s="83"/>
      <c r="DY8184" s="83"/>
      <c r="DZ8184" s="83"/>
      <c r="EA8184" s="83"/>
      <c r="EJ8184" s="54"/>
      <c r="EK8184" s="22"/>
      <c r="EL8184" s="24"/>
      <c r="EP8184" s="23"/>
      <c r="EQ8184" s="24"/>
      <c r="ER8184" s="22"/>
      <c r="ES8184" s="24"/>
      <c r="ET8184" s="24"/>
      <c r="EU8184" s="23"/>
      <c r="EV8184" s="26"/>
      <c r="EX8184" s="6"/>
      <c r="EY8184" s="24"/>
      <c r="EZ8184" s="109"/>
      <c r="FA8184" s="66"/>
      <c r="FB8184" s="5"/>
      <c r="FC8184" s="68"/>
      <c r="FD8184" s="67"/>
      <c r="FE8184" s="67"/>
      <c r="FF8184" s="64"/>
      <c r="FG8184" s="5"/>
      <c r="FH8184" s="69"/>
      <c r="FI8184" s="6"/>
      <c r="FJ8184" s="5"/>
      <c r="FK8184" s="25"/>
      <c r="FL8184" s="5"/>
    </row>
    <row r="8185" spans="40:168">
      <c r="AN8185" s="14"/>
      <c r="AO8185" s="14"/>
      <c r="AP8185" s="5"/>
      <c r="AQ8185" s="25"/>
      <c r="AR8185" s="25"/>
      <c r="AS8185" s="96"/>
      <c r="AT8185" s="83"/>
      <c r="AU8185" s="14"/>
      <c r="AX8185" s="83"/>
      <c r="AY8185" s="83"/>
      <c r="AZ8185" s="83"/>
      <c r="BA8185" s="83"/>
      <c r="BJ8185" s="54"/>
      <c r="BK8185" s="22"/>
      <c r="BL8185" s="24"/>
      <c r="BP8185" s="23"/>
      <c r="BQ8185" s="24"/>
      <c r="BR8185" s="22"/>
      <c r="BS8185" s="24"/>
      <c r="BT8185" s="24"/>
      <c r="BU8185" s="23"/>
      <c r="BV8185" s="26"/>
      <c r="BX8185" s="6"/>
      <c r="BY8185" s="24"/>
      <c r="BZ8185" s="109"/>
      <c r="CA8185" s="66"/>
      <c r="CB8185" s="5"/>
      <c r="CC8185" s="68"/>
      <c r="CD8185" s="67"/>
      <c r="CE8185" s="67"/>
      <c r="CF8185" s="64"/>
      <c r="CG8185" s="5"/>
      <c r="CH8185" s="69"/>
      <c r="CI8185" s="6"/>
      <c r="CJ8185" s="5"/>
      <c r="CK8185" s="25"/>
      <c r="CL8185" s="5"/>
      <c r="DN8185" s="14"/>
      <c r="DO8185" s="14"/>
      <c r="DP8185" s="5"/>
      <c r="DQ8185" s="25"/>
      <c r="DR8185" s="25"/>
      <c r="DS8185" s="96"/>
      <c r="DT8185" s="83"/>
      <c r="DU8185" s="14"/>
      <c r="DX8185" s="83"/>
      <c r="DY8185" s="83"/>
      <c r="DZ8185" s="83"/>
      <c r="EA8185" s="83"/>
      <c r="EJ8185" s="54"/>
      <c r="EK8185" s="22"/>
      <c r="EL8185" s="24"/>
      <c r="EP8185" s="23"/>
      <c r="EQ8185" s="24"/>
      <c r="ER8185" s="22"/>
      <c r="ES8185" s="24"/>
      <c r="ET8185" s="24"/>
      <c r="EU8185" s="23"/>
      <c r="EV8185" s="26"/>
      <c r="EX8185" s="6"/>
      <c r="EY8185" s="24"/>
      <c r="EZ8185" s="109"/>
      <c r="FA8185" s="66"/>
      <c r="FB8185" s="5"/>
      <c r="FC8185" s="68"/>
      <c r="FD8185" s="67"/>
      <c r="FE8185" s="67"/>
      <c r="FF8185" s="64"/>
      <c r="FG8185" s="5"/>
      <c r="FH8185" s="69"/>
      <c r="FI8185" s="6"/>
      <c r="FJ8185" s="5"/>
      <c r="FK8185" s="25"/>
      <c r="FL8185" s="5"/>
    </row>
    <row r="8186" spans="40:168">
      <c r="AN8186" s="14"/>
      <c r="AO8186" s="14"/>
      <c r="AP8186" s="5"/>
      <c r="AQ8186" s="25"/>
      <c r="AR8186" s="25"/>
      <c r="AS8186" s="96"/>
      <c r="AT8186" s="83"/>
      <c r="AU8186" s="14"/>
      <c r="AX8186" s="83"/>
      <c r="AY8186" s="83"/>
      <c r="AZ8186" s="83"/>
      <c r="BA8186" s="83"/>
      <c r="BJ8186" s="54"/>
      <c r="BK8186" s="22"/>
      <c r="BL8186" s="24"/>
      <c r="BP8186" s="23"/>
      <c r="BQ8186" s="24"/>
      <c r="BR8186" s="22"/>
      <c r="BS8186" s="24"/>
      <c r="BT8186" s="24"/>
      <c r="BU8186" s="23"/>
      <c r="BV8186" s="26"/>
      <c r="BX8186" s="6"/>
      <c r="BY8186" s="24"/>
      <c r="BZ8186" s="109"/>
      <c r="CA8186" s="66"/>
      <c r="CB8186" s="5"/>
      <c r="CC8186" s="68"/>
      <c r="CD8186" s="67"/>
      <c r="CE8186" s="67"/>
      <c r="CF8186" s="64"/>
      <c r="CG8186" s="5"/>
      <c r="CH8186" s="69"/>
      <c r="CI8186" s="6"/>
      <c r="CJ8186" s="5"/>
      <c r="CK8186" s="25"/>
      <c r="CL8186" s="5"/>
      <c r="DN8186" s="14"/>
      <c r="DO8186" s="14"/>
      <c r="DP8186" s="5"/>
      <c r="DQ8186" s="25"/>
      <c r="DR8186" s="25"/>
      <c r="DS8186" s="96"/>
      <c r="DT8186" s="83"/>
      <c r="DU8186" s="14"/>
      <c r="DX8186" s="83"/>
      <c r="DY8186" s="83"/>
      <c r="DZ8186" s="83"/>
      <c r="EA8186" s="83"/>
      <c r="EJ8186" s="54"/>
      <c r="EK8186" s="22"/>
      <c r="EL8186" s="24"/>
      <c r="EP8186" s="23"/>
      <c r="EQ8186" s="24"/>
      <c r="ER8186" s="22"/>
      <c r="ES8186" s="24"/>
      <c r="ET8186" s="24"/>
      <c r="EU8186" s="23"/>
      <c r="EV8186" s="26"/>
      <c r="EX8186" s="6"/>
      <c r="EY8186" s="24"/>
      <c r="EZ8186" s="109"/>
      <c r="FA8186" s="66"/>
      <c r="FB8186" s="5"/>
      <c r="FC8186" s="68"/>
      <c r="FD8186" s="67"/>
      <c r="FE8186" s="67"/>
      <c r="FF8186" s="64"/>
      <c r="FG8186" s="5"/>
      <c r="FH8186" s="69"/>
      <c r="FI8186" s="6"/>
      <c r="FJ8186" s="5"/>
      <c r="FK8186" s="25"/>
      <c r="FL8186" s="5"/>
    </row>
    <row r="8187" spans="40:168">
      <c r="AN8187" s="14"/>
      <c r="AO8187" s="14"/>
      <c r="AP8187" s="5"/>
      <c r="AQ8187" s="25"/>
      <c r="AR8187" s="25"/>
      <c r="AS8187" s="96"/>
      <c r="AT8187" s="83"/>
      <c r="AU8187" s="14"/>
      <c r="AX8187" s="83"/>
      <c r="AY8187" s="83"/>
      <c r="AZ8187" s="83"/>
      <c r="BA8187" s="83"/>
      <c r="BJ8187" s="54"/>
      <c r="BK8187" s="22"/>
      <c r="BL8187" s="24"/>
      <c r="BP8187" s="23"/>
      <c r="BQ8187" s="24"/>
      <c r="BR8187" s="22"/>
      <c r="BS8187" s="24"/>
      <c r="BT8187" s="24"/>
      <c r="BU8187" s="23"/>
      <c r="BV8187" s="26"/>
      <c r="BX8187" s="6"/>
      <c r="BY8187" s="24"/>
      <c r="BZ8187" s="109"/>
      <c r="CA8187" s="66"/>
      <c r="CB8187" s="5"/>
      <c r="CC8187" s="68"/>
      <c r="CD8187" s="67"/>
      <c r="CE8187" s="67"/>
      <c r="CF8187" s="64"/>
      <c r="CG8187" s="5"/>
      <c r="CH8187" s="69"/>
      <c r="CI8187" s="6"/>
      <c r="CJ8187" s="5"/>
      <c r="CK8187" s="25"/>
      <c r="CL8187" s="5"/>
      <c r="DN8187" s="14"/>
      <c r="DO8187" s="14"/>
      <c r="DP8187" s="5"/>
      <c r="DQ8187" s="25"/>
      <c r="DR8187" s="25"/>
      <c r="DS8187" s="96"/>
      <c r="DT8187" s="83"/>
      <c r="DU8187" s="14"/>
      <c r="DX8187" s="83"/>
      <c r="DY8187" s="83"/>
      <c r="DZ8187" s="83"/>
      <c r="EA8187" s="83"/>
      <c r="EJ8187" s="54"/>
      <c r="EK8187" s="22"/>
      <c r="EL8187" s="24"/>
      <c r="EP8187" s="23"/>
      <c r="EQ8187" s="24"/>
      <c r="ER8187" s="22"/>
      <c r="ES8187" s="24"/>
      <c r="ET8187" s="24"/>
      <c r="EU8187" s="23"/>
      <c r="EV8187" s="26"/>
      <c r="EX8187" s="6"/>
      <c r="EY8187" s="24"/>
      <c r="EZ8187" s="109"/>
      <c r="FA8187" s="66"/>
      <c r="FB8187" s="5"/>
      <c r="FC8187" s="68"/>
      <c r="FD8187" s="67"/>
      <c r="FE8187" s="67"/>
      <c r="FF8187" s="64"/>
      <c r="FG8187" s="5"/>
      <c r="FH8187" s="69"/>
      <c r="FI8187" s="6"/>
      <c r="FJ8187" s="5"/>
      <c r="FK8187" s="25"/>
      <c r="FL8187" s="5"/>
    </row>
    <row r="8188" spans="40:168">
      <c r="AN8188" s="14"/>
      <c r="AO8188" s="14"/>
      <c r="AP8188" s="5"/>
      <c r="AQ8188" s="25"/>
      <c r="AR8188" s="25"/>
      <c r="AS8188" s="96"/>
      <c r="AT8188" s="83"/>
      <c r="AU8188" s="14"/>
      <c r="AX8188" s="83"/>
      <c r="AY8188" s="83"/>
      <c r="AZ8188" s="83"/>
      <c r="BA8188" s="83"/>
      <c r="BJ8188" s="54"/>
      <c r="BK8188" s="22"/>
      <c r="BL8188" s="24"/>
      <c r="BP8188" s="23"/>
      <c r="BQ8188" s="24"/>
      <c r="BR8188" s="22"/>
      <c r="BS8188" s="24"/>
      <c r="BT8188" s="24"/>
      <c r="BU8188" s="23"/>
      <c r="BV8188" s="26"/>
      <c r="BX8188" s="6"/>
      <c r="BY8188" s="24"/>
      <c r="BZ8188" s="109"/>
      <c r="CA8188" s="66"/>
      <c r="CB8188" s="5"/>
      <c r="CC8188" s="68"/>
      <c r="CD8188" s="67"/>
      <c r="CE8188" s="67"/>
      <c r="CF8188" s="64"/>
      <c r="CG8188" s="5"/>
      <c r="CH8188" s="69"/>
      <c r="CI8188" s="6"/>
      <c r="CJ8188" s="5"/>
      <c r="CK8188" s="25"/>
      <c r="CL8188" s="5"/>
      <c r="DN8188" s="14"/>
      <c r="DO8188" s="14"/>
      <c r="DP8188" s="5"/>
      <c r="DQ8188" s="25"/>
      <c r="DR8188" s="25"/>
      <c r="DS8188" s="96"/>
      <c r="DT8188" s="83"/>
      <c r="DU8188" s="14"/>
      <c r="DX8188" s="83"/>
      <c r="DY8188" s="83"/>
      <c r="DZ8188" s="83"/>
      <c r="EA8188" s="83"/>
      <c r="EJ8188" s="54"/>
      <c r="EK8188" s="22"/>
      <c r="EL8188" s="24"/>
      <c r="EP8188" s="23"/>
      <c r="EQ8188" s="24"/>
      <c r="ER8188" s="22"/>
      <c r="ES8188" s="24"/>
      <c r="ET8188" s="24"/>
      <c r="EU8188" s="23"/>
      <c r="EV8188" s="26"/>
      <c r="EX8188" s="6"/>
      <c r="EY8188" s="24"/>
      <c r="EZ8188" s="109"/>
      <c r="FA8188" s="66"/>
      <c r="FB8188" s="5"/>
      <c r="FC8188" s="68"/>
      <c r="FD8188" s="67"/>
      <c r="FE8188" s="67"/>
      <c r="FF8188" s="64"/>
      <c r="FG8188" s="5"/>
      <c r="FH8188" s="69"/>
      <c r="FI8188" s="6"/>
      <c r="FJ8188" s="5"/>
      <c r="FK8188" s="25"/>
      <c r="FL8188" s="5"/>
    </row>
    <row r="8189" spans="40:168">
      <c r="AN8189" s="14"/>
      <c r="AO8189" s="14"/>
      <c r="AP8189" s="5"/>
      <c r="AQ8189" s="25"/>
      <c r="AR8189" s="25"/>
      <c r="AS8189" s="96"/>
      <c r="AT8189" s="83"/>
      <c r="AU8189" s="14"/>
      <c r="AX8189" s="83"/>
      <c r="AY8189" s="83"/>
      <c r="AZ8189" s="83"/>
      <c r="BA8189" s="83"/>
      <c r="BJ8189" s="54"/>
      <c r="BK8189" s="22"/>
      <c r="BL8189" s="24"/>
      <c r="BP8189" s="23"/>
      <c r="BQ8189" s="24"/>
      <c r="BR8189" s="22"/>
      <c r="BS8189" s="24"/>
      <c r="BT8189" s="24"/>
      <c r="BU8189" s="23"/>
      <c r="BV8189" s="26"/>
      <c r="BX8189" s="6"/>
      <c r="BY8189" s="24"/>
      <c r="BZ8189" s="109"/>
      <c r="CA8189" s="66"/>
      <c r="CB8189" s="5"/>
      <c r="CC8189" s="68"/>
      <c r="CD8189" s="67"/>
      <c r="CE8189" s="67"/>
      <c r="CF8189" s="64"/>
      <c r="CG8189" s="5"/>
      <c r="CH8189" s="69"/>
      <c r="CI8189" s="6"/>
      <c r="CJ8189" s="5"/>
      <c r="CK8189" s="25"/>
      <c r="CL8189" s="5"/>
      <c r="DN8189" s="14"/>
      <c r="DO8189" s="14"/>
      <c r="DP8189" s="5"/>
      <c r="DQ8189" s="25"/>
      <c r="DR8189" s="25"/>
      <c r="DS8189" s="96"/>
      <c r="DT8189" s="83"/>
      <c r="DU8189" s="14"/>
      <c r="DX8189" s="83"/>
      <c r="DY8189" s="83"/>
      <c r="DZ8189" s="83"/>
      <c r="EA8189" s="83"/>
      <c r="EJ8189" s="54"/>
      <c r="EK8189" s="22"/>
      <c r="EL8189" s="24"/>
      <c r="EP8189" s="23"/>
      <c r="EQ8189" s="24"/>
      <c r="ER8189" s="22"/>
      <c r="ES8189" s="24"/>
      <c r="ET8189" s="24"/>
      <c r="EU8189" s="23"/>
      <c r="EV8189" s="26"/>
      <c r="EX8189" s="6"/>
      <c r="EY8189" s="24"/>
      <c r="EZ8189" s="109"/>
      <c r="FA8189" s="66"/>
      <c r="FB8189" s="5"/>
      <c r="FC8189" s="68"/>
      <c r="FD8189" s="67"/>
      <c r="FE8189" s="67"/>
      <c r="FF8189" s="64"/>
      <c r="FG8189" s="5"/>
      <c r="FH8189" s="69"/>
      <c r="FI8189" s="6"/>
      <c r="FJ8189" s="5"/>
      <c r="FK8189" s="25"/>
      <c r="FL8189" s="5"/>
    </row>
    <row r="8190" spans="40:168">
      <c r="AN8190" s="14"/>
      <c r="AO8190" s="14"/>
      <c r="AP8190" s="5"/>
      <c r="AQ8190" s="25"/>
      <c r="AR8190" s="25"/>
      <c r="AS8190" s="96"/>
      <c r="AT8190" s="83"/>
      <c r="AU8190" s="14"/>
      <c r="AX8190" s="83"/>
      <c r="AY8190" s="83"/>
      <c r="AZ8190" s="83"/>
      <c r="BA8190" s="83"/>
      <c r="BJ8190" s="54"/>
      <c r="BK8190" s="22"/>
      <c r="BL8190" s="24"/>
      <c r="BP8190" s="23"/>
      <c r="BQ8190" s="24"/>
      <c r="BR8190" s="22"/>
      <c r="BS8190" s="24"/>
      <c r="BT8190" s="24"/>
      <c r="BU8190" s="23"/>
      <c r="BV8190" s="26"/>
      <c r="BX8190" s="6"/>
      <c r="BY8190" s="24"/>
      <c r="BZ8190" s="109"/>
      <c r="CA8190" s="66"/>
      <c r="CB8190" s="5"/>
      <c r="CC8190" s="68"/>
      <c r="CD8190" s="67"/>
      <c r="CE8190" s="67"/>
      <c r="CF8190" s="64"/>
      <c r="CG8190" s="5"/>
      <c r="CH8190" s="69"/>
      <c r="CI8190" s="6"/>
      <c r="CJ8190" s="5"/>
      <c r="CK8190" s="25"/>
      <c r="CL8190" s="5"/>
      <c r="DN8190" s="14"/>
      <c r="DO8190" s="14"/>
      <c r="DP8190" s="5"/>
      <c r="DQ8190" s="25"/>
      <c r="DR8190" s="25"/>
      <c r="DS8190" s="96"/>
      <c r="DT8190" s="83"/>
      <c r="DU8190" s="14"/>
      <c r="DX8190" s="83"/>
      <c r="DY8190" s="83"/>
      <c r="DZ8190" s="83"/>
      <c r="EA8190" s="83"/>
      <c r="EJ8190" s="54"/>
      <c r="EK8190" s="22"/>
      <c r="EL8190" s="24"/>
      <c r="EP8190" s="23"/>
      <c r="EQ8190" s="24"/>
      <c r="ER8190" s="22"/>
      <c r="ES8190" s="24"/>
      <c r="ET8190" s="24"/>
      <c r="EU8190" s="23"/>
      <c r="EV8190" s="26"/>
      <c r="EX8190" s="6"/>
      <c r="EY8190" s="24"/>
      <c r="EZ8190" s="109"/>
      <c r="FA8190" s="66"/>
      <c r="FB8190" s="5"/>
      <c r="FC8190" s="68"/>
      <c r="FD8190" s="67"/>
      <c r="FE8190" s="67"/>
      <c r="FF8190" s="64"/>
      <c r="FG8190" s="5"/>
      <c r="FH8190" s="69"/>
      <c r="FI8190" s="6"/>
      <c r="FJ8190" s="5"/>
      <c r="FK8190" s="25"/>
      <c r="FL8190" s="5"/>
    </row>
    <row r="8191" spans="40:168">
      <c r="AN8191" s="14"/>
      <c r="AO8191" s="14"/>
      <c r="AP8191" s="5"/>
      <c r="AQ8191" s="25"/>
      <c r="AR8191" s="25"/>
      <c r="AS8191" s="96"/>
      <c r="AT8191" s="83"/>
      <c r="AU8191" s="14"/>
      <c r="AX8191" s="83"/>
      <c r="AY8191" s="83"/>
      <c r="AZ8191" s="83"/>
      <c r="BA8191" s="83"/>
      <c r="BJ8191" s="54"/>
      <c r="BK8191" s="22"/>
      <c r="BL8191" s="24"/>
      <c r="BP8191" s="23"/>
      <c r="BQ8191" s="24"/>
      <c r="BR8191" s="22"/>
      <c r="BS8191" s="24"/>
      <c r="BT8191" s="24"/>
      <c r="BU8191" s="23"/>
      <c r="BV8191" s="26"/>
      <c r="BX8191" s="6"/>
      <c r="BY8191" s="24"/>
      <c r="BZ8191" s="109"/>
      <c r="CA8191" s="66"/>
      <c r="CB8191" s="5"/>
      <c r="CC8191" s="68"/>
      <c r="CD8191" s="67"/>
      <c r="CE8191" s="67"/>
      <c r="CF8191" s="64"/>
      <c r="CG8191" s="5"/>
      <c r="CH8191" s="69"/>
      <c r="CI8191" s="6"/>
      <c r="CJ8191" s="5"/>
      <c r="CK8191" s="25"/>
      <c r="CL8191" s="5"/>
      <c r="DN8191" s="14"/>
      <c r="DO8191" s="14"/>
      <c r="DP8191" s="5"/>
      <c r="DQ8191" s="25"/>
      <c r="DR8191" s="25"/>
      <c r="DS8191" s="96"/>
      <c r="DT8191" s="83"/>
      <c r="DU8191" s="14"/>
      <c r="DX8191" s="83"/>
      <c r="DY8191" s="83"/>
      <c r="DZ8191" s="83"/>
      <c r="EA8191" s="83"/>
      <c r="EJ8191" s="54"/>
      <c r="EK8191" s="22"/>
      <c r="EL8191" s="24"/>
      <c r="EP8191" s="23"/>
      <c r="EQ8191" s="24"/>
      <c r="ER8191" s="22"/>
      <c r="ES8191" s="24"/>
      <c r="ET8191" s="24"/>
      <c r="EU8191" s="23"/>
      <c r="EV8191" s="26"/>
      <c r="EX8191" s="6"/>
      <c r="EY8191" s="24"/>
      <c r="EZ8191" s="109"/>
      <c r="FA8191" s="66"/>
      <c r="FB8191" s="5"/>
      <c r="FC8191" s="68"/>
      <c r="FD8191" s="67"/>
      <c r="FE8191" s="67"/>
      <c r="FF8191" s="64"/>
      <c r="FG8191" s="5"/>
      <c r="FH8191" s="69"/>
      <c r="FI8191" s="6"/>
      <c r="FJ8191" s="5"/>
      <c r="FK8191" s="25"/>
      <c r="FL8191" s="5"/>
    </row>
    <row r="8192" spans="40:168">
      <c r="AN8192" s="14"/>
      <c r="AO8192" s="14"/>
      <c r="AP8192" s="5"/>
      <c r="AQ8192" s="25"/>
      <c r="AR8192" s="25"/>
      <c r="AS8192" s="96"/>
      <c r="AT8192" s="83"/>
      <c r="AU8192" s="14"/>
      <c r="AX8192" s="83"/>
      <c r="AY8192" s="83"/>
      <c r="AZ8192" s="83"/>
      <c r="BA8192" s="83"/>
      <c r="BJ8192" s="54"/>
      <c r="BK8192" s="22"/>
      <c r="BL8192" s="24"/>
      <c r="BP8192" s="23"/>
      <c r="BQ8192" s="24"/>
      <c r="BR8192" s="22"/>
      <c r="BS8192" s="24"/>
      <c r="BT8192" s="24"/>
      <c r="BU8192" s="23"/>
      <c r="BV8192" s="26"/>
      <c r="BX8192" s="6"/>
      <c r="BY8192" s="24"/>
      <c r="BZ8192" s="109"/>
      <c r="CA8192" s="66"/>
      <c r="CB8192" s="5"/>
      <c r="CC8192" s="68"/>
      <c r="CD8192" s="67"/>
      <c r="CE8192" s="67"/>
      <c r="CF8192" s="64"/>
      <c r="CG8192" s="5"/>
      <c r="CH8192" s="69"/>
      <c r="CI8192" s="6"/>
      <c r="CJ8192" s="5"/>
      <c r="CK8192" s="25"/>
      <c r="CL8192" s="5"/>
      <c r="DN8192" s="14"/>
      <c r="DO8192" s="14"/>
      <c r="DP8192" s="5"/>
      <c r="DQ8192" s="25"/>
      <c r="DR8192" s="25"/>
      <c r="DS8192" s="96"/>
      <c r="DT8192" s="83"/>
      <c r="DU8192" s="14"/>
      <c r="DX8192" s="83"/>
      <c r="DY8192" s="83"/>
      <c r="DZ8192" s="83"/>
      <c r="EA8192" s="83"/>
      <c r="EJ8192" s="54"/>
      <c r="EK8192" s="22"/>
      <c r="EL8192" s="24"/>
      <c r="EP8192" s="23"/>
      <c r="EQ8192" s="24"/>
      <c r="ER8192" s="22"/>
      <c r="ES8192" s="24"/>
      <c r="ET8192" s="24"/>
      <c r="EU8192" s="23"/>
      <c r="EV8192" s="26"/>
      <c r="EX8192" s="6"/>
      <c r="EY8192" s="24"/>
      <c r="EZ8192" s="109"/>
      <c r="FA8192" s="66"/>
      <c r="FB8192" s="5"/>
      <c r="FC8192" s="68"/>
      <c r="FD8192" s="67"/>
      <c r="FE8192" s="67"/>
      <c r="FF8192" s="64"/>
      <c r="FG8192" s="5"/>
      <c r="FH8192" s="69"/>
      <c r="FI8192" s="6"/>
      <c r="FJ8192" s="5"/>
      <c r="FK8192" s="25"/>
      <c r="FL8192" s="5"/>
    </row>
    <row r="8193" spans="40:168">
      <c r="AN8193" s="14"/>
      <c r="AO8193" s="14"/>
      <c r="AP8193" s="5"/>
      <c r="AQ8193" s="25"/>
      <c r="AR8193" s="25"/>
      <c r="AS8193" s="96"/>
      <c r="AT8193" s="83"/>
      <c r="AU8193" s="14"/>
      <c r="AX8193" s="83"/>
      <c r="AY8193" s="83"/>
      <c r="AZ8193" s="83"/>
      <c r="BA8193" s="83"/>
      <c r="BJ8193" s="54"/>
      <c r="BK8193" s="22"/>
      <c r="BL8193" s="24"/>
      <c r="BP8193" s="23"/>
      <c r="BQ8193" s="24"/>
      <c r="BR8193" s="22"/>
      <c r="BS8193" s="24"/>
      <c r="BT8193" s="24"/>
      <c r="BU8193" s="23"/>
      <c r="BV8193" s="26"/>
      <c r="BX8193" s="6"/>
      <c r="BY8193" s="24"/>
      <c r="BZ8193" s="109"/>
      <c r="CA8193" s="66"/>
      <c r="CB8193" s="5"/>
      <c r="CC8193" s="68"/>
      <c r="CD8193" s="67"/>
      <c r="CE8193" s="67"/>
      <c r="CF8193" s="64"/>
      <c r="CG8193" s="5"/>
      <c r="CH8193" s="69"/>
      <c r="CI8193" s="6"/>
      <c r="CJ8193" s="5"/>
      <c r="CK8193" s="25"/>
      <c r="CL8193" s="5"/>
      <c r="DN8193" s="14"/>
      <c r="DO8193" s="14"/>
      <c r="DP8193" s="5"/>
      <c r="DQ8193" s="25"/>
      <c r="DR8193" s="25"/>
      <c r="DS8193" s="96"/>
      <c r="DT8193" s="83"/>
      <c r="DU8193" s="14"/>
      <c r="DX8193" s="83"/>
      <c r="DY8193" s="83"/>
      <c r="DZ8193" s="83"/>
      <c r="EA8193" s="83"/>
      <c r="EJ8193" s="54"/>
      <c r="EK8193" s="22"/>
      <c r="EL8193" s="24"/>
      <c r="EP8193" s="23"/>
      <c r="EQ8193" s="24"/>
      <c r="ER8193" s="22"/>
      <c r="ES8193" s="24"/>
      <c r="ET8193" s="24"/>
      <c r="EU8193" s="23"/>
      <c r="EV8193" s="26"/>
      <c r="EX8193" s="6"/>
      <c r="EY8193" s="24"/>
      <c r="EZ8193" s="109"/>
      <c r="FA8193" s="66"/>
      <c r="FB8193" s="5"/>
      <c r="FC8193" s="68"/>
      <c r="FD8193" s="67"/>
      <c r="FE8193" s="67"/>
      <c r="FF8193" s="64"/>
      <c r="FG8193" s="5"/>
      <c r="FH8193" s="69"/>
      <c r="FI8193" s="6"/>
      <c r="FJ8193" s="5"/>
      <c r="FK8193" s="25"/>
      <c r="FL8193" s="5"/>
    </row>
    <row r="8194" spans="40:168">
      <c r="AN8194" s="14"/>
      <c r="AO8194" s="14"/>
      <c r="AP8194" s="5"/>
      <c r="AQ8194" s="25"/>
      <c r="AR8194" s="25"/>
      <c r="AS8194" s="96"/>
      <c r="AT8194" s="83"/>
      <c r="AU8194" s="14"/>
      <c r="AX8194" s="83"/>
      <c r="AY8194" s="83"/>
      <c r="AZ8194" s="83"/>
      <c r="BA8194" s="83"/>
      <c r="BJ8194" s="54"/>
      <c r="BK8194" s="22"/>
      <c r="BL8194" s="24"/>
      <c r="BP8194" s="23"/>
      <c r="BQ8194" s="24"/>
      <c r="BR8194" s="22"/>
      <c r="BS8194" s="24"/>
      <c r="BT8194" s="24"/>
      <c r="BU8194" s="23"/>
      <c r="BV8194" s="26"/>
      <c r="BX8194" s="6"/>
      <c r="BY8194" s="24"/>
      <c r="BZ8194" s="109"/>
      <c r="CA8194" s="66"/>
      <c r="CB8194" s="5"/>
      <c r="CC8194" s="68"/>
      <c r="CD8194" s="67"/>
      <c r="CE8194" s="67"/>
      <c r="CF8194" s="64"/>
      <c r="CG8194" s="5"/>
      <c r="CH8194" s="69"/>
      <c r="CI8194" s="6"/>
      <c r="CJ8194" s="5"/>
      <c r="CK8194" s="25"/>
      <c r="CL8194" s="5"/>
      <c r="DN8194" s="14"/>
      <c r="DO8194" s="14"/>
      <c r="DP8194" s="5"/>
      <c r="DQ8194" s="25"/>
      <c r="DR8194" s="25"/>
      <c r="DS8194" s="96"/>
      <c r="DT8194" s="83"/>
      <c r="DU8194" s="14"/>
      <c r="DX8194" s="83"/>
      <c r="DY8194" s="83"/>
      <c r="DZ8194" s="83"/>
      <c r="EA8194" s="83"/>
      <c r="EJ8194" s="54"/>
      <c r="EK8194" s="22"/>
      <c r="EL8194" s="24"/>
      <c r="EP8194" s="23"/>
      <c r="EQ8194" s="24"/>
      <c r="ER8194" s="22"/>
      <c r="ES8194" s="24"/>
      <c r="ET8194" s="24"/>
      <c r="EU8194" s="23"/>
      <c r="EV8194" s="26"/>
      <c r="EX8194" s="6"/>
      <c r="EY8194" s="24"/>
      <c r="EZ8194" s="109"/>
      <c r="FA8194" s="66"/>
      <c r="FB8194" s="5"/>
      <c r="FC8194" s="68"/>
      <c r="FD8194" s="67"/>
      <c r="FE8194" s="67"/>
      <c r="FF8194" s="64"/>
      <c r="FG8194" s="5"/>
      <c r="FH8194" s="69"/>
      <c r="FI8194" s="6"/>
      <c r="FJ8194" s="5"/>
      <c r="FK8194" s="25"/>
      <c r="FL8194" s="5"/>
    </row>
    <row r="8195" spans="40:168">
      <c r="AN8195" s="14"/>
      <c r="AO8195" s="14"/>
      <c r="AP8195" s="5"/>
      <c r="AQ8195" s="25"/>
      <c r="AR8195" s="25"/>
      <c r="AS8195" s="96"/>
      <c r="AT8195" s="83"/>
      <c r="AU8195" s="14"/>
      <c r="AX8195" s="83"/>
      <c r="AY8195" s="83"/>
      <c r="AZ8195" s="83"/>
      <c r="BA8195" s="83"/>
      <c r="BJ8195" s="54"/>
      <c r="BK8195" s="22"/>
      <c r="BL8195" s="24"/>
      <c r="BP8195" s="23"/>
      <c r="BQ8195" s="24"/>
      <c r="BR8195" s="22"/>
      <c r="BS8195" s="24"/>
      <c r="BT8195" s="24"/>
      <c r="BU8195" s="23"/>
      <c r="BV8195" s="26"/>
      <c r="BX8195" s="6"/>
      <c r="BY8195" s="24"/>
      <c r="BZ8195" s="109"/>
      <c r="CA8195" s="66"/>
      <c r="CB8195" s="5"/>
      <c r="CC8195" s="68"/>
      <c r="CD8195" s="67"/>
      <c r="CE8195" s="67"/>
      <c r="CF8195" s="64"/>
      <c r="CG8195" s="5"/>
      <c r="CH8195" s="69"/>
      <c r="CI8195" s="6"/>
      <c r="CJ8195" s="5"/>
      <c r="CK8195" s="25"/>
      <c r="CL8195" s="5"/>
      <c r="DN8195" s="14"/>
      <c r="DO8195" s="14"/>
      <c r="DP8195" s="5"/>
      <c r="DQ8195" s="25"/>
      <c r="DR8195" s="25"/>
      <c r="DS8195" s="96"/>
      <c r="DT8195" s="83"/>
      <c r="DU8195" s="14"/>
      <c r="DX8195" s="83"/>
      <c r="DY8195" s="83"/>
      <c r="DZ8195" s="83"/>
      <c r="EA8195" s="83"/>
      <c r="EJ8195" s="54"/>
      <c r="EK8195" s="22"/>
      <c r="EL8195" s="24"/>
      <c r="EP8195" s="23"/>
      <c r="EQ8195" s="24"/>
      <c r="ER8195" s="22"/>
      <c r="ES8195" s="24"/>
      <c r="ET8195" s="24"/>
      <c r="EU8195" s="23"/>
      <c r="EV8195" s="26"/>
      <c r="EX8195" s="6"/>
      <c r="EY8195" s="24"/>
      <c r="EZ8195" s="109"/>
      <c r="FA8195" s="66"/>
      <c r="FB8195" s="5"/>
      <c r="FC8195" s="68"/>
      <c r="FD8195" s="67"/>
      <c r="FE8195" s="67"/>
      <c r="FF8195" s="64"/>
      <c r="FG8195" s="5"/>
      <c r="FH8195" s="69"/>
      <c r="FI8195" s="6"/>
      <c r="FJ8195" s="5"/>
      <c r="FK8195" s="25"/>
      <c r="FL8195" s="5"/>
    </row>
    <row r="8196" spans="40:168">
      <c r="AN8196" s="14"/>
      <c r="AO8196" s="14"/>
      <c r="AP8196" s="5"/>
      <c r="AQ8196" s="25"/>
      <c r="AR8196" s="25"/>
      <c r="AS8196" s="96"/>
      <c r="AT8196" s="83"/>
      <c r="AU8196" s="14"/>
      <c r="AX8196" s="83"/>
      <c r="AY8196" s="83"/>
      <c r="AZ8196" s="83"/>
      <c r="BA8196" s="83"/>
      <c r="BJ8196" s="54"/>
      <c r="BK8196" s="22"/>
      <c r="BL8196" s="24"/>
      <c r="BP8196" s="23"/>
      <c r="BQ8196" s="24"/>
      <c r="BR8196" s="22"/>
      <c r="BS8196" s="24"/>
      <c r="BT8196" s="24"/>
      <c r="BU8196" s="23"/>
      <c r="BV8196" s="26"/>
      <c r="BX8196" s="6"/>
      <c r="BY8196" s="24"/>
      <c r="BZ8196" s="109"/>
      <c r="CA8196" s="66"/>
      <c r="CB8196" s="5"/>
      <c r="CC8196" s="68"/>
      <c r="CD8196" s="67"/>
      <c r="CE8196" s="67"/>
      <c r="CF8196" s="64"/>
      <c r="CG8196" s="5"/>
      <c r="CH8196" s="69"/>
      <c r="CI8196" s="6"/>
      <c r="CJ8196" s="5"/>
      <c r="CK8196" s="25"/>
      <c r="CL8196" s="5"/>
      <c r="DN8196" s="14"/>
      <c r="DO8196" s="14"/>
      <c r="DP8196" s="5"/>
      <c r="DQ8196" s="25"/>
      <c r="DR8196" s="25"/>
      <c r="DS8196" s="96"/>
      <c r="DT8196" s="83"/>
      <c r="DU8196" s="14"/>
      <c r="DX8196" s="83"/>
      <c r="DY8196" s="83"/>
      <c r="DZ8196" s="83"/>
      <c r="EA8196" s="83"/>
      <c r="EJ8196" s="54"/>
      <c r="EK8196" s="22"/>
      <c r="EL8196" s="24"/>
      <c r="EP8196" s="23"/>
      <c r="EQ8196" s="24"/>
      <c r="ER8196" s="22"/>
      <c r="ES8196" s="24"/>
      <c r="ET8196" s="24"/>
      <c r="EU8196" s="23"/>
      <c r="EV8196" s="26"/>
      <c r="EX8196" s="6"/>
      <c r="EY8196" s="24"/>
      <c r="EZ8196" s="109"/>
      <c r="FA8196" s="66"/>
      <c r="FB8196" s="5"/>
      <c r="FC8196" s="68"/>
      <c r="FD8196" s="67"/>
      <c r="FE8196" s="67"/>
      <c r="FF8196" s="64"/>
      <c r="FG8196" s="5"/>
      <c r="FH8196" s="69"/>
      <c r="FI8196" s="6"/>
      <c r="FJ8196" s="5"/>
      <c r="FK8196" s="25"/>
      <c r="FL8196" s="5"/>
    </row>
    <row r="8197" spans="40:168">
      <c r="AN8197" s="14"/>
      <c r="AO8197" s="14"/>
      <c r="AP8197" s="5"/>
      <c r="AQ8197" s="25"/>
      <c r="AR8197" s="25"/>
      <c r="AS8197" s="96"/>
      <c r="AT8197" s="83"/>
      <c r="AU8197" s="14"/>
      <c r="AX8197" s="83"/>
      <c r="AY8197" s="83"/>
      <c r="AZ8197" s="83"/>
      <c r="BA8197" s="83"/>
      <c r="BJ8197" s="54"/>
      <c r="BK8197" s="22"/>
      <c r="BL8197" s="24"/>
      <c r="BP8197" s="23"/>
      <c r="BQ8197" s="24"/>
      <c r="BR8197" s="22"/>
      <c r="BS8197" s="24"/>
      <c r="BT8197" s="24"/>
      <c r="BU8197" s="23"/>
      <c r="BV8197" s="26"/>
      <c r="BX8197" s="6"/>
      <c r="BY8197" s="24"/>
      <c r="BZ8197" s="109"/>
      <c r="CA8197" s="66"/>
      <c r="CB8197" s="5"/>
      <c r="CC8197" s="68"/>
      <c r="CD8197" s="67"/>
      <c r="CE8197" s="67"/>
      <c r="CF8197" s="64"/>
      <c r="CG8197" s="5"/>
      <c r="CH8197" s="69"/>
      <c r="CI8197" s="6"/>
      <c r="CJ8197" s="5"/>
      <c r="CK8197" s="25"/>
      <c r="CL8197" s="5"/>
      <c r="DN8197" s="14"/>
      <c r="DO8197" s="14"/>
      <c r="DP8197" s="5"/>
      <c r="DQ8197" s="25"/>
      <c r="DR8197" s="25"/>
      <c r="DS8197" s="96"/>
      <c r="DT8197" s="83"/>
      <c r="DU8197" s="14"/>
      <c r="DX8197" s="83"/>
      <c r="DY8197" s="83"/>
      <c r="DZ8197" s="83"/>
      <c r="EA8197" s="83"/>
      <c r="EJ8197" s="54"/>
      <c r="EK8197" s="22"/>
      <c r="EL8197" s="24"/>
      <c r="EP8197" s="23"/>
      <c r="EQ8197" s="24"/>
      <c r="ER8197" s="22"/>
      <c r="ES8197" s="24"/>
      <c r="ET8197" s="24"/>
      <c r="EU8197" s="23"/>
      <c r="EV8197" s="26"/>
      <c r="EX8197" s="6"/>
      <c r="EY8197" s="24"/>
      <c r="EZ8197" s="109"/>
      <c r="FA8197" s="66"/>
      <c r="FB8197" s="5"/>
      <c r="FC8197" s="68"/>
      <c r="FD8197" s="67"/>
      <c r="FE8197" s="67"/>
      <c r="FF8197" s="64"/>
      <c r="FG8197" s="5"/>
      <c r="FH8197" s="69"/>
      <c r="FI8197" s="6"/>
      <c r="FJ8197" s="5"/>
      <c r="FK8197" s="25"/>
      <c r="FL8197" s="5"/>
    </row>
    <row r="8198" spans="40:168">
      <c r="AN8198" s="14"/>
      <c r="AO8198" s="14"/>
      <c r="AP8198" s="5"/>
      <c r="AQ8198" s="25"/>
      <c r="AR8198" s="25"/>
      <c r="AS8198" s="96"/>
      <c r="AT8198" s="83"/>
      <c r="AU8198" s="14"/>
      <c r="AX8198" s="83"/>
      <c r="AY8198" s="83"/>
      <c r="AZ8198" s="83"/>
      <c r="BA8198" s="83"/>
      <c r="BJ8198" s="54"/>
      <c r="BK8198" s="22"/>
      <c r="BL8198" s="24"/>
      <c r="BP8198" s="23"/>
      <c r="BQ8198" s="24"/>
      <c r="BR8198" s="22"/>
      <c r="BS8198" s="24"/>
      <c r="BT8198" s="24"/>
      <c r="BU8198" s="23"/>
      <c r="BV8198" s="26"/>
      <c r="BX8198" s="6"/>
      <c r="BY8198" s="24"/>
      <c r="BZ8198" s="109"/>
      <c r="CA8198" s="66"/>
      <c r="CB8198" s="5"/>
      <c r="CC8198" s="68"/>
      <c r="CD8198" s="67"/>
      <c r="CE8198" s="67"/>
      <c r="CF8198" s="64"/>
      <c r="CG8198" s="5"/>
      <c r="CH8198" s="69"/>
      <c r="CI8198" s="6"/>
      <c r="CJ8198" s="5"/>
      <c r="CK8198" s="25"/>
      <c r="CL8198" s="5"/>
      <c r="DN8198" s="14"/>
      <c r="DO8198" s="14"/>
      <c r="DP8198" s="5"/>
      <c r="DQ8198" s="25"/>
      <c r="DR8198" s="25"/>
      <c r="DS8198" s="96"/>
      <c r="DT8198" s="83"/>
      <c r="DU8198" s="14"/>
      <c r="DX8198" s="83"/>
      <c r="DY8198" s="83"/>
      <c r="DZ8198" s="83"/>
      <c r="EA8198" s="83"/>
      <c r="EJ8198" s="54"/>
      <c r="EK8198" s="22"/>
      <c r="EL8198" s="24"/>
      <c r="EP8198" s="23"/>
      <c r="EQ8198" s="24"/>
      <c r="ER8198" s="22"/>
      <c r="ES8198" s="24"/>
      <c r="ET8198" s="24"/>
      <c r="EU8198" s="23"/>
      <c r="EV8198" s="26"/>
      <c r="EX8198" s="6"/>
      <c r="EY8198" s="24"/>
      <c r="EZ8198" s="109"/>
      <c r="FA8198" s="66"/>
      <c r="FB8198" s="5"/>
      <c r="FC8198" s="68"/>
      <c r="FD8198" s="67"/>
      <c r="FE8198" s="67"/>
      <c r="FF8198" s="64"/>
      <c r="FG8198" s="5"/>
      <c r="FH8198" s="69"/>
      <c r="FI8198" s="6"/>
      <c r="FJ8198" s="5"/>
      <c r="FK8198" s="25"/>
      <c r="FL8198" s="5"/>
    </row>
    <row r="8199" spans="40:168">
      <c r="AN8199" s="14"/>
      <c r="AO8199" s="14"/>
      <c r="AP8199" s="5"/>
      <c r="AQ8199" s="25"/>
      <c r="AR8199" s="25"/>
      <c r="AS8199" s="96"/>
      <c r="AT8199" s="83"/>
      <c r="AU8199" s="14"/>
      <c r="AX8199" s="83"/>
      <c r="AY8199" s="83"/>
      <c r="AZ8199" s="83"/>
      <c r="BA8199" s="83"/>
      <c r="BJ8199" s="54"/>
      <c r="BK8199" s="22"/>
      <c r="BL8199" s="24"/>
      <c r="BP8199" s="23"/>
      <c r="BQ8199" s="24"/>
      <c r="BR8199" s="22"/>
      <c r="BS8199" s="24"/>
      <c r="BT8199" s="24"/>
      <c r="BU8199" s="23"/>
      <c r="BV8199" s="26"/>
      <c r="BX8199" s="6"/>
      <c r="BY8199" s="24"/>
      <c r="BZ8199" s="109"/>
      <c r="CA8199" s="66"/>
      <c r="CB8199" s="5"/>
      <c r="CC8199" s="68"/>
      <c r="CD8199" s="67"/>
      <c r="CE8199" s="67"/>
      <c r="CF8199" s="64"/>
      <c r="CG8199" s="5"/>
      <c r="CH8199" s="69"/>
      <c r="CI8199" s="6"/>
      <c r="CJ8199" s="5"/>
      <c r="CK8199" s="25"/>
      <c r="CL8199" s="5"/>
      <c r="DN8199" s="14"/>
      <c r="DO8199" s="14"/>
      <c r="DP8199" s="5"/>
      <c r="DQ8199" s="25"/>
      <c r="DR8199" s="25"/>
      <c r="DS8199" s="96"/>
      <c r="DT8199" s="83"/>
      <c r="DU8199" s="14"/>
      <c r="DX8199" s="83"/>
      <c r="DY8199" s="83"/>
      <c r="DZ8199" s="83"/>
      <c r="EA8199" s="83"/>
      <c r="EJ8199" s="54"/>
      <c r="EK8199" s="22"/>
      <c r="EL8199" s="24"/>
      <c r="EP8199" s="23"/>
      <c r="EQ8199" s="24"/>
      <c r="ER8199" s="22"/>
      <c r="ES8199" s="24"/>
      <c r="ET8199" s="24"/>
      <c r="EU8199" s="23"/>
      <c r="EV8199" s="26"/>
      <c r="EX8199" s="6"/>
      <c r="EY8199" s="24"/>
      <c r="EZ8199" s="109"/>
      <c r="FA8199" s="66"/>
      <c r="FB8199" s="5"/>
      <c r="FC8199" s="68"/>
      <c r="FD8199" s="67"/>
      <c r="FE8199" s="67"/>
      <c r="FF8199" s="64"/>
      <c r="FG8199" s="5"/>
      <c r="FH8199" s="69"/>
      <c r="FI8199" s="6"/>
      <c r="FJ8199" s="5"/>
      <c r="FK8199" s="25"/>
      <c r="FL8199" s="5"/>
    </row>
    <row r="8200" spans="40:168">
      <c r="AN8200" s="14"/>
      <c r="AO8200" s="14"/>
      <c r="AP8200" s="5"/>
      <c r="AQ8200" s="25"/>
      <c r="AR8200" s="25"/>
      <c r="AS8200" s="96"/>
      <c r="AT8200" s="83"/>
      <c r="AU8200" s="14"/>
      <c r="AX8200" s="83"/>
      <c r="AY8200" s="83"/>
      <c r="AZ8200" s="83"/>
      <c r="BA8200" s="83"/>
      <c r="BJ8200" s="54"/>
      <c r="BK8200" s="22"/>
      <c r="BL8200" s="24"/>
      <c r="BP8200" s="23"/>
      <c r="BQ8200" s="24"/>
      <c r="BR8200" s="22"/>
      <c r="BS8200" s="24"/>
      <c r="BT8200" s="24"/>
      <c r="BU8200" s="23"/>
      <c r="BV8200" s="26"/>
      <c r="BX8200" s="6"/>
      <c r="BY8200" s="24"/>
      <c r="BZ8200" s="109"/>
      <c r="CA8200" s="66"/>
      <c r="CB8200" s="5"/>
      <c r="CC8200" s="68"/>
      <c r="CD8200" s="67"/>
      <c r="CE8200" s="67"/>
      <c r="CF8200" s="64"/>
      <c r="CG8200" s="5"/>
      <c r="CH8200" s="69"/>
      <c r="CI8200" s="6"/>
      <c r="CJ8200" s="5"/>
      <c r="CK8200" s="25"/>
      <c r="CL8200" s="5"/>
      <c r="DN8200" s="14"/>
      <c r="DO8200" s="14"/>
      <c r="DP8200" s="5"/>
      <c r="DQ8200" s="25"/>
      <c r="DR8200" s="25"/>
      <c r="DS8200" s="96"/>
      <c r="DT8200" s="83"/>
      <c r="DU8200" s="14"/>
      <c r="DX8200" s="83"/>
      <c r="DY8200" s="83"/>
      <c r="DZ8200" s="83"/>
      <c r="EA8200" s="83"/>
      <c r="EJ8200" s="54"/>
      <c r="EK8200" s="22"/>
      <c r="EL8200" s="24"/>
      <c r="EP8200" s="23"/>
      <c r="EQ8200" s="24"/>
      <c r="ER8200" s="22"/>
      <c r="ES8200" s="24"/>
      <c r="ET8200" s="24"/>
      <c r="EU8200" s="23"/>
      <c r="EV8200" s="26"/>
      <c r="EX8200" s="6"/>
      <c r="EY8200" s="24"/>
      <c r="EZ8200" s="109"/>
      <c r="FA8200" s="66"/>
      <c r="FB8200" s="5"/>
      <c r="FC8200" s="68"/>
      <c r="FD8200" s="67"/>
      <c r="FE8200" s="67"/>
      <c r="FF8200" s="64"/>
      <c r="FG8200" s="5"/>
      <c r="FH8200" s="69"/>
      <c r="FI8200" s="6"/>
      <c r="FJ8200" s="5"/>
      <c r="FK8200" s="25"/>
      <c r="FL8200" s="5"/>
    </row>
    <row r="8201" spans="40:168">
      <c r="AN8201" s="14"/>
      <c r="AO8201" s="14"/>
      <c r="AP8201" s="5"/>
      <c r="AQ8201" s="25"/>
      <c r="AR8201" s="25"/>
      <c r="AS8201" s="96"/>
      <c r="AT8201" s="83"/>
      <c r="AU8201" s="14"/>
      <c r="AX8201" s="83"/>
      <c r="AY8201" s="83"/>
      <c r="AZ8201" s="83"/>
      <c r="BA8201" s="83"/>
      <c r="BJ8201" s="54"/>
      <c r="BK8201" s="22"/>
      <c r="BL8201" s="24"/>
      <c r="BP8201" s="23"/>
      <c r="BQ8201" s="24"/>
      <c r="BR8201" s="22"/>
      <c r="BS8201" s="24"/>
      <c r="BT8201" s="24"/>
      <c r="BU8201" s="23"/>
      <c r="BV8201" s="26"/>
      <c r="BX8201" s="6"/>
      <c r="BY8201" s="24"/>
      <c r="BZ8201" s="109"/>
      <c r="CA8201" s="66"/>
      <c r="CB8201" s="5"/>
      <c r="CC8201" s="68"/>
      <c r="CD8201" s="67"/>
      <c r="CE8201" s="67"/>
      <c r="CF8201" s="64"/>
      <c r="CG8201" s="5"/>
      <c r="CH8201" s="69"/>
      <c r="CI8201" s="6"/>
      <c r="CJ8201" s="5"/>
      <c r="CK8201" s="25"/>
      <c r="CL8201" s="5"/>
      <c r="DN8201" s="14"/>
      <c r="DO8201" s="14"/>
      <c r="DP8201" s="5"/>
      <c r="DQ8201" s="25"/>
      <c r="DR8201" s="25"/>
      <c r="DS8201" s="96"/>
      <c r="DT8201" s="83"/>
      <c r="DU8201" s="14"/>
      <c r="DX8201" s="83"/>
      <c r="DY8201" s="83"/>
      <c r="DZ8201" s="83"/>
      <c r="EA8201" s="83"/>
      <c r="EJ8201" s="54"/>
      <c r="EK8201" s="22"/>
      <c r="EL8201" s="24"/>
      <c r="EP8201" s="23"/>
      <c r="EQ8201" s="24"/>
      <c r="ER8201" s="22"/>
      <c r="ES8201" s="24"/>
      <c r="ET8201" s="24"/>
      <c r="EU8201" s="23"/>
      <c r="EV8201" s="26"/>
      <c r="EX8201" s="6"/>
      <c r="EY8201" s="24"/>
      <c r="EZ8201" s="109"/>
      <c r="FA8201" s="66"/>
      <c r="FB8201" s="5"/>
      <c r="FC8201" s="68"/>
      <c r="FD8201" s="67"/>
      <c r="FE8201" s="67"/>
      <c r="FF8201" s="64"/>
      <c r="FG8201" s="5"/>
      <c r="FH8201" s="69"/>
      <c r="FI8201" s="6"/>
      <c r="FJ8201" s="5"/>
      <c r="FK8201" s="25"/>
      <c r="FL8201" s="5"/>
    </row>
    <row r="8202" spans="40:168">
      <c r="AN8202" s="14"/>
      <c r="AO8202" s="14"/>
      <c r="AP8202" s="5"/>
      <c r="AQ8202" s="25"/>
      <c r="AR8202" s="25"/>
      <c r="AS8202" s="96"/>
      <c r="AT8202" s="83"/>
      <c r="AU8202" s="14"/>
      <c r="AX8202" s="83"/>
      <c r="AY8202" s="83"/>
      <c r="AZ8202" s="83"/>
      <c r="BA8202" s="83"/>
      <c r="BJ8202" s="54"/>
      <c r="BK8202" s="22"/>
      <c r="BL8202" s="24"/>
      <c r="BP8202" s="23"/>
      <c r="BQ8202" s="24"/>
      <c r="BR8202" s="22"/>
      <c r="BS8202" s="24"/>
      <c r="BT8202" s="24"/>
      <c r="BU8202" s="23"/>
      <c r="BV8202" s="26"/>
      <c r="BX8202" s="6"/>
      <c r="BY8202" s="24"/>
      <c r="BZ8202" s="109"/>
      <c r="CA8202" s="66"/>
      <c r="CB8202" s="5"/>
      <c r="CC8202" s="68"/>
      <c r="CD8202" s="67"/>
      <c r="CE8202" s="67"/>
      <c r="CF8202" s="64"/>
      <c r="CG8202" s="5"/>
      <c r="CH8202" s="69"/>
      <c r="CI8202" s="6"/>
      <c r="CJ8202" s="5"/>
      <c r="CK8202" s="25"/>
      <c r="CL8202" s="5"/>
      <c r="DN8202" s="14"/>
      <c r="DO8202" s="14"/>
      <c r="DP8202" s="5"/>
      <c r="DQ8202" s="25"/>
      <c r="DR8202" s="25"/>
      <c r="DS8202" s="96"/>
      <c r="DT8202" s="83"/>
      <c r="DU8202" s="14"/>
      <c r="DX8202" s="83"/>
      <c r="DY8202" s="83"/>
      <c r="DZ8202" s="83"/>
      <c r="EA8202" s="83"/>
      <c r="EJ8202" s="54"/>
      <c r="EK8202" s="22"/>
      <c r="EL8202" s="24"/>
      <c r="EP8202" s="23"/>
      <c r="EQ8202" s="24"/>
      <c r="ER8202" s="22"/>
      <c r="ES8202" s="24"/>
      <c r="ET8202" s="24"/>
      <c r="EU8202" s="23"/>
      <c r="EV8202" s="26"/>
      <c r="EX8202" s="6"/>
      <c r="EY8202" s="24"/>
      <c r="EZ8202" s="109"/>
      <c r="FA8202" s="66"/>
      <c r="FB8202" s="5"/>
      <c r="FC8202" s="68"/>
      <c r="FD8202" s="67"/>
      <c r="FE8202" s="67"/>
      <c r="FF8202" s="64"/>
      <c r="FG8202" s="5"/>
      <c r="FH8202" s="69"/>
      <c r="FI8202" s="6"/>
      <c r="FJ8202" s="5"/>
      <c r="FK8202" s="25"/>
      <c r="FL8202" s="5"/>
    </row>
    <row r="8203" spans="40:168">
      <c r="AN8203" s="14"/>
      <c r="AO8203" s="14"/>
      <c r="AP8203" s="5"/>
      <c r="AQ8203" s="25"/>
      <c r="AR8203" s="25"/>
      <c r="AS8203" s="96"/>
      <c r="AT8203" s="83"/>
      <c r="AU8203" s="14"/>
      <c r="AX8203" s="83"/>
      <c r="AY8203" s="83"/>
      <c r="AZ8203" s="83"/>
      <c r="BA8203" s="83"/>
      <c r="BJ8203" s="54"/>
      <c r="BK8203" s="22"/>
      <c r="BL8203" s="24"/>
      <c r="BP8203" s="23"/>
      <c r="BQ8203" s="24"/>
      <c r="BR8203" s="22"/>
      <c r="BS8203" s="24"/>
      <c r="BT8203" s="24"/>
      <c r="BU8203" s="23"/>
      <c r="BV8203" s="26"/>
      <c r="BX8203" s="6"/>
      <c r="BY8203" s="24"/>
      <c r="BZ8203" s="109"/>
      <c r="CA8203" s="66"/>
      <c r="CB8203" s="5"/>
      <c r="CC8203" s="68"/>
      <c r="CD8203" s="67"/>
      <c r="CE8203" s="67"/>
      <c r="CF8203" s="64"/>
      <c r="CG8203" s="5"/>
      <c r="CH8203" s="69"/>
      <c r="CI8203" s="6"/>
      <c r="CJ8203" s="5"/>
      <c r="CK8203" s="25"/>
      <c r="CL8203" s="5"/>
      <c r="DN8203" s="14"/>
      <c r="DO8203" s="14"/>
      <c r="DP8203" s="5"/>
      <c r="DQ8203" s="25"/>
      <c r="DR8203" s="25"/>
      <c r="DS8203" s="96"/>
      <c r="DT8203" s="83"/>
      <c r="DU8203" s="14"/>
      <c r="DX8203" s="83"/>
      <c r="DY8203" s="83"/>
      <c r="DZ8203" s="83"/>
      <c r="EA8203" s="83"/>
      <c r="EJ8203" s="54"/>
      <c r="EK8203" s="22"/>
      <c r="EL8203" s="24"/>
      <c r="EP8203" s="23"/>
      <c r="EQ8203" s="24"/>
      <c r="ER8203" s="22"/>
      <c r="ES8203" s="24"/>
      <c r="ET8203" s="24"/>
      <c r="EU8203" s="23"/>
      <c r="EV8203" s="26"/>
      <c r="EX8203" s="6"/>
      <c r="EY8203" s="24"/>
      <c r="EZ8203" s="109"/>
      <c r="FA8203" s="66"/>
      <c r="FB8203" s="5"/>
      <c r="FC8203" s="68"/>
      <c r="FD8203" s="67"/>
      <c r="FE8203" s="67"/>
      <c r="FF8203" s="64"/>
      <c r="FG8203" s="5"/>
      <c r="FH8203" s="69"/>
      <c r="FI8203" s="6"/>
      <c r="FJ8203" s="5"/>
      <c r="FK8203" s="25"/>
      <c r="FL8203" s="5"/>
    </row>
    <row r="8204" spans="40:168">
      <c r="AN8204" s="14"/>
      <c r="AO8204" s="14"/>
      <c r="AP8204" s="5"/>
      <c r="AQ8204" s="25"/>
      <c r="AR8204" s="25"/>
      <c r="AS8204" s="96"/>
      <c r="AT8204" s="83"/>
      <c r="AU8204" s="14"/>
      <c r="AX8204" s="83"/>
      <c r="AY8204" s="83"/>
      <c r="AZ8204" s="83"/>
      <c r="BA8204" s="83"/>
      <c r="BJ8204" s="54"/>
      <c r="BK8204" s="22"/>
      <c r="BL8204" s="24"/>
      <c r="BP8204" s="23"/>
      <c r="BQ8204" s="24"/>
      <c r="BR8204" s="22"/>
      <c r="BS8204" s="24"/>
      <c r="BT8204" s="24"/>
      <c r="BU8204" s="23"/>
      <c r="BV8204" s="26"/>
      <c r="BX8204" s="6"/>
      <c r="BY8204" s="24"/>
      <c r="BZ8204" s="109"/>
      <c r="CA8204" s="66"/>
      <c r="CB8204" s="5"/>
      <c r="CC8204" s="68"/>
      <c r="CD8204" s="67"/>
      <c r="CE8204" s="67"/>
      <c r="CF8204" s="64"/>
      <c r="CG8204" s="5"/>
      <c r="CH8204" s="69"/>
      <c r="CI8204" s="6"/>
      <c r="CJ8204" s="5"/>
      <c r="CK8204" s="25"/>
      <c r="CL8204" s="5"/>
      <c r="DN8204" s="14"/>
      <c r="DO8204" s="14"/>
      <c r="DP8204" s="5"/>
      <c r="DQ8204" s="25"/>
      <c r="DR8204" s="25"/>
      <c r="DS8204" s="96"/>
      <c r="DT8204" s="83"/>
      <c r="DU8204" s="14"/>
      <c r="DX8204" s="83"/>
      <c r="DY8204" s="83"/>
      <c r="DZ8204" s="83"/>
      <c r="EA8204" s="83"/>
      <c r="EJ8204" s="54"/>
      <c r="EK8204" s="22"/>
      <c r="EL8204" s="24"/>
      <c r="EP8204" s="23"/>
      <c r="EQ8204" s="24"/>
      <c r="ER8204" s="22"/>
      <c r="ES8204" s="24"/>
      <c r="ET8204" s="24"/>
      <c r="EU8204" s="23"/>
      <c r="EV8204" s="26"/>
      <c r="EX8204" s="6"/>
      <c r="EY8204" s="24"/>
      <c r="EZ8204" s="109"/>
      <c r="FA8204" s="66"/>
      <c r="FB8204" s="5"/>
      <c r="FC8204" s="68"/>
      <c r="FD8204" s="67"/>
      <c r="FE8204" s="67"/>
      <c r="FF8204" s="64"/>
      <c r="FG8204" s="5"/>
      <c r="FH8204" s="69"/>
      <c r="FI8204" s="6"/>
      <c r="FJ8204" s="5"/>
      <c r="FK8204" s="25"/>
      <c r="FL8204" s="5"/>
    </row>
    <row r="8205" spans="40:168">
      <c r="AN8205" s="14"/>
      <c r="AO8205" s="14"/>
      <c r="AP8205" s="5"/>
      <c r="AQ8205" s="25"/>
      <c r="AR8205" s="25"/>
      <c r="AS8205" s="96"/>
      <c r="AT8205" s="83"/>
      <c r="AU8205" s="14"/>
      <c r="AX8205" s="83"/>
      <c r="AY8205" s="83"/>
      <c r="AZ8205" s="83"/>
      <c r="BA8205" s="83"/>
      <c r="BJ8205" s="54"/>
      <c r="BK8205" s="22"/>
      <c r="BL8205" s="24"/>
      <c r="BP8205" s="23"/>
      <c r="BQ8205" s="24"/>
      <c r="BR8205" s="22"/>
      <c r="BS8205" s="24"/>
      <c r="BT8205" s="24"/>
      <c r="BU8205" s="23"/>
      <c r="BV8205" s="26"/>
      <c r="BX8205" s="6"/>
      <c r="BY8205" s="24"/>
      <c r="BZ8205" s="109"/>
      <c r="CA8205" s="66"/>
      <c r="CB8205" s="5"/>
      <c r="CC8205" s="68"/>
      <c r="CD8205" s="67"/>
      <c r="CE8205" s="67"/>
      <c r="CF8205" s="64"/>
      <c r="CG8205" s="5"/>
      <c r="CH8205" s="69"/>
      <c r="CI8205" s="6"/>
      <c r="CJ8205" s="5"/>
      <c r="CK8205" s="25"/>
      <c r="CL8205" s="5"/>
      <c r="DN8205" s="14"/>
      <c r="DO8205" s="14"/>
      <c r="DP8205" s="5"/>
      <c r="DQ8205" s="25"/>
      <c r="DR8205" s="25"/>
      <c r="DS8205" s="96"/>
      <c r="DT8205" s="83"/>
      <c r="DU8205" s="14"/>
      <c r="DX8205" s="83"/>
      <c r="DY8205" s="83"/>
      <c r="DZ8205" s="83"/>
      <c r="EA8205" s="83"/>
      <c r="EJ8205" s="54"/>
      <c r="EK8205" s="22"/>
      <c r="EL8205" s="24"/>
      <c r="EP8205" s="23"/>
      <c r="EQ8205" s="24"/>
      <c r="ER8205" s="22"/>
      <c r="ES8205" s="24"/>
      <c r="ET8205" s="24"/>
      <c r="EU8205" s="23"/>
      <c r="EV8205" s="26"/>
      <c r="EX8205" s="6"/>
      <c r="EY8205" s="24"/>
      <c r="EZ8205" s="109"/>
      <c r="FA8205" s="66"/>
      <c r="FB8205" s="5"/>
      <c r="FC8205" s="68"/>
      <c r="FD8205" s="67"/>
      <c r="FE8205" s="67"/>
      <c r="FF8205" s="64"/>
      <c r="FG8205" s="5"/>
      <c r="FH8205" s="69"/>
      <c r="FI8205" s="6"/>
      <c r="FJ8205" s="5"/>
      <c r="FK8205" s="25"/>
      <c r="FL8205" s="5"/>
    </row>
    <row r="8206" spans="40:168">
      <c r="AN8206" s="14"/>
      <c r="AO8206" s="14"/>
      <c r="AP8206" s="5"/>
      <c r="AQ8206" s="25"/>
      <c r="AR8206" s="25"/>
      <c r="AS8206" s="96"/>
      <c r="AT8206" s="83"/>
      <c r="AU8206" s="14"/>
      <c r="AX8206" s="83"/>
      <c r="AY8206" s="83"/>
      <c r="AZ8206" s="83"/>
      <c r="BA8206" s="83"/>
      <c r="BJ8206" s="54"/>
      <c r="BK8206" s="22"/>
      <c r="BL8206" s="24"/>
      <c r="BP8206" s="23"/>
      <c r="BQ8206" s="24"/>
      <c r="BR8206" s="22"/>
      <c r="BS8206" s="24"/>
      <c r="BT8206" s="24"/>
      <c r="BU8206" s="23"/>
      <c r="BV8206" s="26"/>
      <c r="BX8206" s="6"/>
      <c r="BY8206" s="24"/>
      <c r="BZ8206" s="109"/>
      <c r="CA8206" s="66"/>
      <c r="CB8206" s="5"/>
      <c r="CC8206" s="68"/>
      <c r="CD8206" s="67"/>
      <c r="CE8206" s="67"/>
      <c r="CF8206" s="64"/>
      <c r="CG8206" s="5"/>
      <c r="CH8206" s="69"/>
      <c r="CI8206" s="6"/>
      <c r="CJ8206" s="5"/>
      <c r="CK8206" s="25"/>
      <c r="CL8206" s="5"/>
      <c r="DN8206" s="14"/>
      <c r="DO8206" s="14"/>
      <c r="DP8206" s="5"/>
      <c r="DQ8206" s="25"/>
      <c r="DR8206" s="25"/>
      <c r="DS8206" s="96"/>
      <c r="DT8206" s="83"/>
      <c r="DU8206" s="14"/>
      <c r="DX8206" s="83"/>
      <c r="DY8206" s="83"/>
      <c r="DZ8206" s="83"/>
      <c r="EA8206" s="83"/>
      <c r="EJ8206" s="54"/>
      <c r="EK8206" s="22"/>
      <c r="EL8206" s="24"/>
      <c r="EP8206" s="23"/>
      <c r="EQ8206" s="24"/>
      <c r="ER8206" s="22"/>
      <c r="ES8206" s="24"/>
      <c r="ET8206" s="24"/>
      <c r="EU8206" s="23"/>
      <c r="EV8206" s="26"/>
      <c r="EX8206" s="6"/>
      <c r="EY8206" s="24"/>
      <c r="EZ8206" s="109"/>
      <c r="FA8206" s="66"/>
      <c r="FB8206" s="5"/>
      <c r="FC8206" s="68"/>
      <c r="FD8206" s="67"/>
      <c r="FE8206" s="67"/>
      <c r="FF8206" s="64"/>
      <c r="FG8206" s="5"/>
      <c r="FH8206" s="69"/>
      <c r="FI8206" s="6"/>
      <c r="FJ8206" s="5"/>
      <c r="FK8206" s="25"/>
      <c r="FL8206" s="5"/>
    </row>
    <row r="8207" spans="40:168">
      <c r="AN8207" s="14"/>
      <c r="AO8207" s="14"/>
      <c r="AP8207" s="5"/>
      <c r="AQ8207" s="25"/>
      <c r="AR8207" s="25"/>
      <c r="AS8207" s="96"/>
      <c r="AT8207" s="83"/>
      <c r="AU8207" s="14"/>
      <c r="AX8207" s="83"/>
      <c r="AY8207" s="83"/>
      <c r="AZ8207" s="83"/>
      <c r="BA8207" s="83"/>
      <c r="BJ8207" s="54"/>
      <c r="BK8207" s="22"/>
      <c r="BL8207" s="24"/>
      <c r="BP8207" s="23"/>
      <c r="BQ8207" s="24"/>
      <c r="BR8207" s="22"/>
      <c r="BS8207" s="24"/>
      <c r="BT8207" s="24"/>
      <c r="BU8207" s="23"/>
      <c r="BV8207" s="26"/>
      <c r="BX8207" s="6"/>
      <c r="BY8207" s="24"/>
      <c r="BZ8207" s="109"/>
      <c r="CA8207" s="66"/>
      <c r="CB8207" s="5"/>
      <c r="CC8207" s="68"/>
      <c r="CD8207" s="67"/>
      <c r="CE8207" s="67"/>
      <c r="CF8207" s="64"/>
      <c r="CG8207" s="5"/>
      <c r="CH8207" s="69"/>
      <c r="CI8207" s="6"/>
      <c r="CJ8207" s="5"/>
      <c r="CK8207" s="25"/>
      <c r="CL8207" s="5"/>
      <c r="DN8207" s="14"/>
      <c r="DO8207" s="14"/>
      <c r="DP8207" s="5"/>
      <c r="DQ8207" s="25"/>
      <c r="DR8207" s="25"/>
      <c r="DS8207" s="96"/>
      <c r="DT8207" s="83"/>
      <c r="DU8207" s="14"/>
      <c r="DX8207" s="83"/>
      <c r="DY8207" s="83"/>
      <c r="DZ8207" s="83"/>
      <c r="EA8207" s="83"/>
      <c r="EJ8207" s="54"/>
      <c r="EK8207" s="22"/>
      <c r="EL8207" s="24"/>
      <c r="EP8207" s="23"/>
      <c r="EQ8207" s="24"/>
      <c r="ER8207" s="22"/>
      <c r="ES8207" s="24"/>
      <c r="ET8207" s="24"/>
      <c r="EU8207" s="23"/>
      <c r="EV8207" s="26"/>
      <c r="EX8207" s="6"/>
      <c r="EY8207" s="24"/>
      <c r="EZ8207" s="109"/>
      <c r="FA8207" s="66"/>
      <c r="FB8207" s="5"/>
      <c r="FC8207" s="68"/>
      <c r="FD8207" s="67"/>
      <c r="FE8207" s="67"/>
      <c r="FF8207" s="64"/>
      <c r="FG8207" s="5"/>
      <c r="FH8207" s="69"/>
      <c r="FI8207" s="6"/>
      <c r="FJ8207" s="5"/>
      <c r="FK8207" s="25"/>
      <c r="FL8207" s="5"/>
    </row>
    <row r="8208" spans="40:168">
      <c r="AN8208" s="14"/>
      <c r="AO8208" s="14"/>
      <c r="AP8208" s="5"/>
      <c r="AQ8208" s="25"/>
      <c r="AR8208" s="25"/>
      <c r="AS8208" s="96"/>
      <c r="AT8208" s="83"/>
      <c r="AU8208" s="14"/>
      <c r="AX8208" s="83"/>
      <c r="AY8208" s="83"/>
      <c r="AZ8208" s="83"/>
      <c r="BA8208" s="83"/>
      <c r="BJ8208" s="54"/>
      <c r="BK8208" s="22"/>
      <c r="BL8208" s="24"/>
      <c r="BP8208" s="23"/>
      <c r="BQ8208" s="24"/>
      <c r="BR8208" s="22"/>
      <c r="BS8208" s="24"/>
      <c r="BT8208" s="24"/>
      <c r="BU8208" s="23"/>
      <c r="BV8208" s="26"/>
      <c r="BX8208" s="6"/>
      <c r="BY8208" s="24"/>
      <c r="BZ8208" s="109"/>
      <c r="CA8208" s="66"/>
      <c r="CB8208" s="5"/>
      <c r="CC8208" s="68"/>
      <c r="CD8208" s="67"/>
      <c r="CE8208" s="67"/>
      <c r="CF8208" s="64"/>
      <c r="CG8208" s="5"/>
      <c r="CH8208" s="69"/>
      <c r="CI8208" s="6"/>
      <c r="CJ8208" s="5"/>
      <c r="CK8208" s="25"/>
      <c r="CL8208" s="5"/>
      <c r="DN8208" s="14"/>
      <c r="DO8208" s="14"/>
      <c r="DP8208" s="5"/>
      <c r="DQ8208" s="25"/>
      <c r="DR8208" s="25"/>
      <c r="DS8208" s="96"/>
      <c r="DT8208" s="83"/>
      <c r="DU8208" s="14"/>
      <c r="DX8208" s="83"/>
      <c r="DY8208" s="83"/>
      <c r="DZ8208" s="83"/>
      <c r="EA8208" s="83"/>
      <c r="EJ8208" s="54"/>
      <c r="EK8208" s="22"/>
      <c r="EL8208" s="24"/>
      <c r="EP8208" s="23"/>
      <c r="EQ8208" s="24"/>
      <c r="ER8208" s="22"/>
      <c r="ES8208" s="24"/>
      <c r="ET8208" s="24"/>
      <c r="EU8208" s="23"/>
      <c r="EV8208" s="26"/>
      <c r="EX8208" s="6"/>
      <c r="EY8208" s="24"/>
      <c r="EZ8208" s="109"/>
      <c r="FA8208" s="66"/>
      <c r="FB8208" s="5"/>
      <c r="FC8208" s="68"/>
      <c r="FD8208" s="67"/>
      <c r="FE8208" s="67"/>
      <c r="FF8208" s="64"/>
      <c r="FG8208" s="5"/>
      <c r="FH8208" s="69"/>
      <c r="FI8208" s="6"/>
      <c r="FJ8208" s="5"/>
      <c r="FK8208" s="25"/>
      <c r="FL8208" s="5"/>
    </row>
    <row r="8209" spans="40:168">
      <c r="AN8209" s="14"/>
      <c r="AO8209" s="14"/>
      <c r="AP8209" s="5"/>
      <c r="AQ8209" s="25"/>
      <c r="AR8209" s="25"/>
      <c r="AS8209" s="96"/>
      <c r="AT8209" s="83"/>
      <c r="AU8209" s="14"/>
      <c r="AX8209" s="83"/>
      <c r="AY8209" s="83"/>
      <c r="AZ8209" s="83"/>
      <c r="BA8209" s="83"/>
      <c r="BJ8209" s="54"/>
      <c r="BK8209" s="22"/>
      <c r="BL8209" s="24"/>
      <c r="BP8209" s="23"/>
      <c r="BQ8209" s="24"/>
      <c r="BR8209" s="22"/>
      <c r="BS8209" s="24"/>
      <c r="BT8209" s="24"/>
      <c r="BU8209" s="23"/>
      <c r="BV8209" s="26"/>
      <c r="BX8209" s="6"/>
      <c r="BY8209" s="24"/>
      <c r="BZ8209" s="109"/>
      <c r="CA8209" s="66"/>
      <c r="CB8209" s="5"/>
      <c r="CC8209" s="68"/>
      <c r="CD8209" s="67"/>
      <c r="CE8209" s="67"/>
      <c r="CF8209" s="64"/>
      <c r="CG8209" s="5"/>
      <c r="CH8209" s="69"/>
      <c r="CI8209" s="6"/>
      <c r="CJ8209" s="5"/>
      <c r="CK8209" s="25"/>
      <c r="CL8209" s="5"/>
      <c r="DN8209" s="14"/>
      <c r="DO8209" s="14"/>
      <c r="DP8209" s="5"/>
      <c r="DQ8209" s="25"/>
      <c r="DR8209" s="25"/>
      <c r="DS8209" s="96"/>
      <c r="DT8209" s="83"/>
      <c r="DU8209" s="14"/>
      <c r="DX8209" s="83"/>
      <c r="DY8209" s="83"/>
      <c r="DZ8209" s="83"/>
      <c r="EA8209" s="83"/>
      <c r="EJ8209" s="54"/>
      <c r="EK8209" s="22"/>
      <c r="EL8209" s="24"/>
      <c r="EP8209" s="23"/>
      <c r="EQ8209" s="24"/>
      <c r="ER8209" s="22"/>
      <c r="ES8209" s="24"/>
      <c r="ET8209" s="24"/>
      <c r="EU8209" s="23"/>
      <c r="EV8209" s="26"/>
      <c r="EX8209" s="6"/>
      <c r="EY8209" s="24"/>
      <c r="EZ8209" s="109"/>
      <c r="FA8209" s="66"/>
      <c r="FB8209" s="5"/>
      <c r="FC8209" s="68"/>
      <c r="FD8209" s="67"/>
      <c r="FE8209" s="67"/>
      <c r="FF8209" s="64"/>
      <c r="FG8209" s="5"/>
      <c r="FH8209" s="69"/>
      <c r="FI8209" s="6"/>
      <c r="FJ8209" s="5"/>
      <c r="FK8209" s="25"/>
      <c r="FL8209" s="5"/>
    </row>
    <row r="8210" spans="40:168">
      <c r="AN8210" s="14"/>
      <c r="AO8210" s="14"/>
      <c r="AP8210" s="5"/>
      <c r="AQ8210" s="25"/>
      <c r="AR8210" s="25"/>
      <c r="AS8210" s="96"/>
      <c r="AT8210" s="83"/>
      <c r="AU8210" s="14"/>
      <c r="AX8210" s="83"/>
      <c r="AY8210" s="83"/>
      <c r="AZ8210" s="83"/>
      <c r="BA8210" s="83"/>
      <c r="BJ8210" s="54"/>
      <c r="BK8210" s="22"/>
      <c r="BL8210" s="24"/>
      <c r="BP8210" s="23"/>
      <c r="BQ8210" s="24"/>
      <c r="BR8210" s="22"/>
      <c r="BS8210" s="24"/>
      <c r="BT8210" s="24"/>
      <c r="BU8210" s="23"/>
      <c r="BV8210" s="26"/>
      <c r="BX8210" s="6"/>
      <c r="BY8210" s="24"/>
      <c r="BZ8210" s="109"/>
      <c r="CA8210" s="66"/>
      <c r="CB8210" s="5"/>
      <c r="CC8210" s="68"/>
      <c r="CD8210" s="67"/>
      <c r="CE8210" s="67"/>
      <c r="CF8210" s="64"/>
      <c r="CG8210" s="5"/>
      <c r="CH8210" s="69"/>
      <c r="CI8210" s="6"/>
      <c r="CJ8210" s="5"/>
      <c r="CK8210" s="25"/>
      <c r="CL8210" s="5"/>
      <c r="DN8210" s="14"/>
      <c r="DO8210" s="14"/>
      <c r="DP8210" s="5"/>
      <c r="DQ8210" s="25"/>
      <c r="DR8210" s="25"/>
      <c r="DS8210" s="96"/>
      <c r="DT8210" s="83"/>
      <c r="DU8210" s="14"/>
      <c r="DX8210" s="83"/>
      <c r="DY8210" s="83"/>
      <c r="DZ8210" s="83"/>
      <c r="EA8210" s="83"/>
      <c r="EJ8210" s="54"/>
      <c r="EK8210" s="22"/>
      <c r="EL8210" s="24"/>
      <c r="EP8210" s="23"/>
      <c r="EQ8210" s="24"/>
      <c r="ER8210" s="22"/>
      <c r="ES8210" s="24"/>
      <c r="ET8210" s="24"/>
      <c r="EU8210" s="23"/>
      <c r="EV8210" s="26"/>
      <c r="EX8210" s="6"/>
      <c r="EY8210" s="24"/>
      <c r="EZ8210" s="109"/>
      <c r="FA8210" s="66"/>
      <c r="FB8210" s="5"/>
      <c r="FC8210" s="68"/>
      <c r="FD8210" s="67"/>
      <c r="FE8210" s="67"/>
      <c r="FF8210" s="64"/>
      <c r="FG8210" s="5"/>
      <c r="FH8210" s="69"/>
      <c r="FI8210" s="6"/>
      <c r="FJ8210" s="5"/>
      <c r="FK8210" s="25"/>
      <c r="FL8210" s="5"/>
    </row>
    <row r="8211" spans="40:168">
      <c r="AN8211" s="14"/>
      <c r="AO8211" s="14"/>
      <c r="AP8211" s="5"/>
      <c r="AQ8211" s="25"/>
      <c r="AR8211" s="25"/>
      <c r="AS8211" s="96"/>
      <c r="AT8211" s="83"/>
      <c r="AU8211" s="14"/>
      <c r="AX8211" s="83"/>
      <c r="AY8211" s="83"/>
      <c r="AZ8211" s="83"/>
      <c r="BA8211" s="83"/>
      <c r="BJ8211" s="54"/>
      <c r="BK8211" s="22"/>
      <c r="BL8211" s="24"/>
      <c r="BP8211" s="23"/>
      <c r="BQ8211" s="24"/>
      <c r="BR8211" s="22"/>
      <c r="BS8211" s="24"/>
      <c r="BT8211" s="24"/>
      <c r="BU8211" s="23"/>
      <c r="BV8211" s="26"/>
      <c r="BX8211" s="6"/>
      <c r="BY8211" s="24"/>
      <c r="BZ8211" s="109"/>
      <c r="CA8211" s="66"/>
      <c r="CB8211" s="5"/>
      <c r="CC8211" s="68"/>
      <c r="CD8211" s="67"/>
      <c r="CE8211" s="67"/>
      <c r="CF8211" s="64"/>
      <c r="CG8211" s="5"/>
      <c r="CH8211" s="69"/>
      <c r="CI8211" s="6"/>
      <c r="CJ8211" s="5"/>
      <c r="CK8211" s="25"/>
      <c r="CL8211" s="5"/>
      <c r="DN8211" s="14"/>
      <c r="DO8211" s="14"/>
      <c r="DP8211" s="5"/>
      <c r="DQ8211" s="25"/>
      <c r="DR8211" s="25"/>
      <c r="DS8211" s="96"/>
      <c r="DT8211" s="83"/>
      <c r="DU8211" s="14"/>
      <c r="DX8211" s="83"/>
      <c r="DY8211" s="83"/>
      <c r="DZ8211" s="83"/>
      <c r="EA8211" s="83"/>
      <c r="EJ8211" s="54"/>
      <c r="EK8211" s="22"/>
      <c r="EL8211" s="24"/>
      <c r="EP8211" s="23"/>
      <c r="EQ8211" s="24"/>
      <c r="ER8211" s="22"/>
      <c r="ES8211" s="24"/>
      <c r="ET8211" s="24"/>
      <c r="EU8211" s="23"/>
      <c r="EV8211" s="26"/>
      <c r="EX8211" s="6"/>
      <c r="EY8211" s="24"/>
      <c r="EZ8211" s="109"/>
      <c r="FA8211" s="66"/>
      <c r="FB8211" s="5"/>
      <c r="FC8211" s="68"/>
      <c r="FD8211" s="67"/>
      <c r="FE8211" s="67"/>
      <c r="FF8211" s="64"/>
      <c r="FG8211" s="5"/>
      <c r="FH8211" s="69"/>
      <c r="FI8211" s="6"/>
      <c r="FJ8211" s="5"/>
      <c r="FK8211" s="25"/>
      <c r="FL8211" s="5"/>
    </row>
    <row r="8212" spans="40:168">
      <c r="AN8212" s="14"/>
      <c r="AO8212" s="14"/>
      <c r="AP8212" s="5"/>
      <c r="AQ8212" s="25"/>
      <c r="AR8212" s="25"/>
      <c r="AS8212" s="96"/>
      <c r="AT8212" s="83"/>
      <c r="AU8212" s="14"/>
      <c r="AX8212" s="83"/>
      <c r="AY8212" s="83"/>
      <c r="AZ8212" s="83"/>
      <c r="BA8212" s="83"/>
      <c r="BJ8212" s="54"/>
      <c r="BK8212" s="22"/>
      <c r="BL8212" s="24"/>
      <c r="BP8212" s="23"/>
      <c r="BQ8212" s="24"/>
      <c r="BR8212" s="22"/>
      <c r="BS8212" s="24"/>
      <c r="BT8212" s="24"/>
      <c r="BU8212" s="23"/>
      <c r="BV8212" s="26"/>
      <c r="BX8212" s="6"/>
      <c r="BY8212" s="24"/>
      <c r="BZ8212" s="109"/>
      <c r="CA8212" s="66"/>
      <c r="CB8212" s="5"/>
      <c r="CC8212" s="68"/>
      <c r="CD8212" s="67"/>
      <c r="CE8212" s="67"/>
      <c r="CF8212" s="64"/>
      <c r="CG8212" s="5"/>
      <c r="CH8212" s="69"/>
      <c r="CI8212" s="6"/>
      <c r="CJ8212" s="5"/>
      <c r="CK8212" s="25"/>
      <c r="CL8212" s="5"/>
      <c r="DN8212" s="14"/>
      <c r="DO8212" s="14"/>
      <c r="DP8212" s="5"/>
      <c r="DQ8212" s="25"/>
      <c r="DR8212" s="25"/>
      <c r="DS8212" s="96"/>
      <c r="DT8212" s="83"/>
      <c r="DU8212" s="14"/>
      <c r="DX8212" s="83"/>
      <c r="DY8212" s="83"/>
      <c r="DZ8212" s="83"/>
      <c r="EA8212" s="83"/>
      <c r="EJ8212" s="54"/>
      <c r="EK8212" s="22"/>
      <c r="EL8212" s="24"/>
      <c r="EP8212" s="23"/>
      <c r="EQ8212" s="24"/>
      <c r="ER8212" s="22"/>
      <c r="ES8212" s="24"/>
      <c r="ET8212" s="24"/>
      <c r="EU8212" s="23"/>
      <c r="EV8212" s="26"/>
      <c r="EX8212" s="6"/>
      <c r="EY8212" s="24"/>
      <c r="EZ8212" s="109"/>
      <c r="FA8212" s="66"/>
      <c r="FB8212" s="5"/>
      <c r="FC8212" s="68"/>
      <c r="FD8212" s="67"/>
      <c r="FE8212" s="67"/>
      <c r="FF8212" s="64"/>
      <c r="FG8212" s="5"/>
      <c r="FH8212" s="69"/>
      <c r="FI8212" s="6"/>
      <c r="FJ8212" s="5"/>
      <c r="FK8212" s="25"/>
      <c r="FL8212" s="5"/>
    </row>
    <row r="8213" spans="40:168">
      <c r="AN8213" s="14"/>
      <c r="AO8213" s="14"/>
      <c r="AP8213" s="5"/>
      <c r="AQ8213" s="25"/>
      <c r="AR8213" s="25"/>
      <c r="AS8213" s="96"/>
      <c r="AT8213" s="83"/>
      <c r="AU8213" s="14"/>
      <c r="AX8213" s="83"/>
      <c r="AY8213" s="83"/>
      <c r="AZ8213" s="83"/>
      <c r="BA8213" s="83"/>
      <c r="BJ8213" s="54"/>
      <c r="BK8213" s="22"/>
      <c r="BL8213" s="24"/>
      <c r="BP8213" s="23"/>
      <c r="BQ8213" s="24"/>
      <c r="BR8213" s="22"/>
      <c r="BS8213" s="24"/>
      <c r="BT8213" s="24"/>
      <c r="BU8213" s="23"/>
      <c r="BV8213" s="26"/>
      <c r="BX8213" s="6"/>
      <c r="BY8213" s="24"/>
      <c r="BZ8213" s="109"/>
      <c r="CA8213" s="66"/>
      <c r="CB8213" s="5"/>
      <c r="CC8213" s="68"/>
      <c r="CD8213" s="67"/>
      <c r="CE8213" s="67"/>
      <c r="CF8213" s="64"/>
      <c r="CG8213" s="5"/>
      <c r="CH8213" s="69"/>
      <c r="CI8213" s="6"/>
      <c r="CJ8213" s="5"/>
      <c r="CK8213" s="25"/>
      <c r="CL8213" s="5"/>
      <c r="DN8213" s="14"/>
      <c r="DO8213" s="14"/>
      <c r="DP8213" s="5"/>
      <c r="DQ8213" s="25"/>
      <c r="DR8213" s="25"/>
      <c r="DS8213" s="96"/>
      <c r="DT8213" s="83"/>
      <c r="DU8213" s="14"/>
      <c r="DX8213" s="83"/>
      <c r="DY8213" s="83"/>
      <c r="DZ8213" s="83"/>
      <c r="EA8213" s="83"/>
      <c r="EJ8213" s="54"/>
      <c r="EK8213" s="22"/>
      <c r="EL8213" s="24"/>
      <c r="EP8213" s="23"/>
      <c r="EQ8213" s="24"/>
      <c r="ER8213" s="22"/>
      <c r="ES8213" s="24"/>
      <c r="ET8213" s="24"/>
      <c r="EU8213" s="23"/>
      <c r="EV8213" s="26"/>
      <c r="EX8213" s="6"/>
      <c r="EY8213" s="24"/>
      <c r="EZ8213" s="109"/>
      <c r="FA8213" s="66"/>
      <c r="FB8213" s="5"/>
      <c r="FC8213" s="68"/>
      <c r="FD8213" s="67"/>
      <c r="FE8213" s="67"/>
      <c r="FF8213" s="64"/>
      <c r="FG8213" s="5"/>
      <c r="FH8213" s="69"/>
      <c r="FI8213" s="6"/>
      <c r="FJ8213" s="5"/>
      <c r="FK8213" s="25"/>
      <c r="FL8213" s="5"/>
    </row>
    <row r="8214" spans="40:168">
      <c r="AN8214" s="14"/>
      <c r="AO8214" s="14"/>
      <c r="AP8214" s="5"/>
      <c r="AQ8214" s="25"/>
      <c r="AR8214" s="25"/>
      <c r="AS8214" s="96"/>
      <c r="AT8214" s="83"/>
      <c r="AU8214" s="14"/>
      <c r="AX8214" s="83"/>
      <c r="AY8214" s="83"/>
      <c r="AZ8214" s="83"/>
      <c r="BA8214" s="83"/>
      <c r="BJ8214" s="54"/>
      <c r="BK8214" s="22"/>
      <c r="BL8214" s="24"/>
      <c r="BP8214" s="23"/>
      <c r="BQ8214" s="24"/>
      <c r="BR8214" s="22"/>
      <c r="BS8214" s="24"/>
      <c r="BT8214" s="24"/>
      <c r="BU8214" s="23"/>
      <c r="BV8214" s="26"/>
      <c r="BX8214" s="6"/>
      <c r="BY8214" s="24"/>
      <c r="BZ8214" s="109"/>
      <c r="CA8214" s="66"/>
      <c r="CB8214" s="5"/>
      <c r="CC8214" s="68"/>
      <c r="CD8214" s="67"/>
      <c r="CE8214" s="67"/>
      <c r="CF8214" s="64"/>
      <c r="CG8214" s="5"/>
      <c r="CH8214" s="69"/>
      <c r="CI8214" s="6"/>
      <c r="CJ8214" s="5"/>
      <c r="CK8214" s="25"/>
      <c r="CL8214" s="5"/>
      <c r="DN8214" s="14"/>
      <c r="DO8214" s="14"/>
      <c r="DP8214" s="5"/>
      <c r="DQ8214" s="25"/>
      <c r="DR8214" s="25"/>
      <c r="DS8214" s="96"/>
      <c r="DT8214" s="83"/>
      <c r="DU8214" s="14"/>
      <c r="DX8214" s="83"/>
      <c r="DY8214" s="83"/>
      <c r="DZ8214" s="83"/>
      <c r="EA8214" s="83"/>
      <c r="EJ8214" s="54"/>
      <c r="EK8214" s="22"/>
      <c r="EL8214" s="24"/>
      <c r="EP8214" s="23"/>
      <c r="EQ8214" s="24"/>
      <c r="ER8214" s="22"/>
      <c r="ES8214" s="24"/>
      <c r="ET8214" s="24"/>
      <c r="EU8214" s="23"/>
      <c r="EV8214" s="26"/>
      <c r="EX8214" s="6"/>
      <c r="EY8214" s="24"/>
      <c r="EZ8214" s="109"/>
      <c r="FA8214" s="66"/>
      <c r="FB8214" s="5"/>
      <c r="FC8214" s="68"/>
      <c r="FD8214" s="67"/>
      <c r="FE8214" s="67"/>
      <c r="FF8214" s="64"/>
      <c r="FG8214" s="5"/>
      <c r="FH8214" s="69"/>
      <c r="FI8214" s="6"/>
      <c r="FJ8214" s="5"/>
      <c r="FK8214" s="25"/>
      <c r="FL8214" s="5"/>
    </row>
    <row r="8215" spans="40:168">
      <c r="AN8215" s="14"/>
      <c r="AO8215" s="14"/>
      <c r="AP8215" s="5"/>
      <c r="AQ8215" s="25"/>
      <c r="AR8215" s="25"/>
      <c r="AS8215" s="96"/>
      <c r="AT8215" s="83"/>
      <c r="AU8215" s="14"/>
      <c r="AX8215" s="83"/>
      <c r="AY8215" s="83"/>
      <c r="AZ8215" s="83"/>
      <c r="BA8215" s="83"/>
      <c r="BJ8215" s="54"/>
      <c r="BK8215" s="22"/>
      <c r="BL8215" s="24"/>
      <c r="BP8215" s="23"/>
      <c r="BQ8215" s="24"/>
      <c r="BR8215" s="22"/>
      <c r="BS8215" s="24"/>
      <c r="BT8215" s="24"/>
      <c r="BU8215" s="23"/>
      <c r="BV8215" s="26"/>
      <c r="BX8215" s="6"/>
      <c r="BY8215" s="24"/>
      <c r="BZ8215" s="109"/>
      <c r="CA8215" s="66"/>
      <c r="CB8215" s="5"/>
      <c r="CC8215" s="68"/>
      <c r="CD8215" s="67"/>
      <c r="CE8215" s="67"/>
      <c r="CF8215" s="64"/>
      <c r="CG8215" s="5"/>
      <c r="CH8215" s="69"/>
      <c r="CI8215" s="6"/>
      <c r="CJ8215" s="5"/>
      <c r="CK8215" s="25"/>
      <c r="CL8215" s="5"/>
      <c r="DN8215" s="14"/>
      <c r="DO8215" s="14"/>
      <c r="DP8215" s="5"/>
      <c r="DQ8215" s="25"/>
      <c r="DR8215" s="25"/>
      <c r="DS8215" s="96"/>
      <c r="DT8215" s="83"/>
      <c r="DU8215" s="14"/>
      <c r="DX8215" s="83"/>
      <c r="DY8215" s="83"/>
      <c r="DZ8215" s="83"/>
      <c r="EA8215" s="83"/>
      <c r="EJ8215" s="54"/>
      <c r="EK8215" s="22"/>
      <c r="EL8215" s="24"/>
      <c r="EP8215" s="23"/>
      <c r="EQ8215" s="24"/>
      <c r="ER8215" s="22"/>
      <c r="ES8215" s="24"/>
      <c r="ET8215" s="24"/>
      <c r="EU8215" s="23"/>
      <c r="EV8215" s="26"/>
      <c r="EX8215" s="6"/>
      <c r="EY8215" s="24"/>
      <c r="EZ8215" s="109"/>
      <c r="FA8215" s="66"/>
      <c r="FB8215" s="5"/>
      <c r="FC8215" s="68"/>
      <c r="FD8215" s="67"/>
      <c r="FE8215" s="67"/>
      <c r="FF8215" s="64"/>
      <c r="FG8215" s="5"/>
      <c r="FH8215" s="69"/>
      <c r="FI8215" s="6"/>
      <c r="FJ8215" s="5"/>
      <c r="FK8215" s="25"/>
      <c r="FL8215" s="5"/>
    </row>
    <row r="8216" spans="40:168">
      <c r="AN8216" s="14"/>
      <c r="AO8216" s="14"/>
      <c r="AP8216" s="5"/>
      <c r="AQ8216" s="25"/>
      <c r="AR8216" s="25"/>
      <c r="AS8216" s="96"/>
      <c r="AT8216" s="83"/>
      <c r="AU8216" s="14"/>
      <c r="AX8216" s="83"/>
      <c r="AY8216" s="83"/>
      <c r="AZ8216" s="83"/>
      <c r="BA8216" s="83"/>
      <c r="BJ8216" s="54"/>
      <c r="BK8216" s="22"/>
      <c r="BL8216" s="24"/>
      <c r="BP8216" s="23"/>
      <c r="BQ8216" s="24"/>
      <c r="BR8216" s="22"/>
      <c r="BS8216" s="24"/>
      <c r="BT8216" s="24"/>
      <c r="BU8216" s="23"/>
      <c r="BV8216" s="26"/>
      <c r="BX8216" s="6"/>
      <c r="BY8216" s="24"/>
      <c r="BZ8216" s="109"/>
      <c r="CA8216" s="66"/>
      <c r="CB8216" s="5"/>
      <c r="CC8216" s="68"/>
      <c r="CD8216" s="67"/>
      <c r="CE8216" s="67"/>
      <c r="CF8216" s="64"/>
      <c r="CG8216" s="5"/>
      <c r="CH8216" s="69"/>
      <c r="CI8216" s="6"/>
      <c r="CJ8216" s="5"/>
      <c r="CK8216" s="25"/>
      <c r="CL8216" s="5"/>
      <c r="DN8216" s="14"/>
      <c r="DO8216" s="14"/>
      <c r="DP8216" s="5"/>
      <c r="DQ8216" s="25"/>
      <c r="DR8216" s="25"/>
      <c r="DS8216" s="96"/>
      <c r="DT8216" s="83"/>
      <c r="DU8216" s="14"/>
      <c r="DX8216" s="83"/>
      <c r="DY8216" s="83"/>
      <c r="DZ8216" s="83"/>
      <c r="EA8216" s="83"/>
      <c r="EJ8216" s="54"/>
      <c r="EK8216" s="22"/>
      <c r="EL8216" s="24"/>
      <c r="EP8216" s="23"/>
      <c r="EQ8216" s="24"/>
      <c r="ER8216" s="22"/>
      <c r="ES8216" s="24"/>
      <c r="ET8216" s="24"/>
      <c r="EU8216" s="23"/>
      <c r="EV8216" s="26"/>
      <c r="EX8216" s="6"/>
      <c r="EY8216" s="24"/>
      <c r="EZ8216" s="109"/>
      <c r="FA8216" s="66"/>
      <c r="FB8216" s="5"/>
      <c r="FC8216" s="68"/>
      <c r="FD8216" s="67"/>
      <c r="FE8216" s="67"/>
      <c r="FF8216" s="64"/>
      <c r="FG8216" s="5"/>
      <c r="FH8216" s="69"/>
      <c r="FI8216" s="6"/>
      <c r="FJ8216" s="5"/>
      <c r="FK8216" s="25"/>
      <c r="FL8216" s="5"/>
    </row>
    <row r="8217" spans="40:168">
      <c r="AN8217" s="14"/>
      <c r="AO8217" s="14"/>
      <c r="AP8217" s="5"/>
      <c r="AQ8217" s="25"/>
      <c r="AR8217" s="25"/>
      <c r="AS8217" s="96"/>
      <c r="AT8217" s="83"/>
      <c r="AU8217" s="14"/>
      <c r="AX8217" s="83"/>
      <c r="AY8217" s="83"/>
      <c r="AZ8217" s="83"/>
      <c r="BA8217" s="83"/>
      <c r="BJ8217" s="54"/>
      <c r="BK8217" s="22"/>
      <c r="BL8217" s="24"/>
      <c r="BP8217" s="23"/>
      <c r="BQ8217" s="24"/>
      <c r="BR8217" s="22"/>
      <c r="BS8217" s="24"/>
      <c r="BT8217" s="24"/>
      <c r="BU8217" s="23"/>
      <c r="BV8217" s="26"/>
      <c r="BX8217" s="6"/>
      <c r="BY8217" s="24"/>
      <c r="BZ8217" s="109"/>
      <c r="CA8217" s="66"/>
      <c r="CB8217" s="5"/>
      <c r="CC8217" s="68"/>
      <c r="CD8217" s="67"/>
      <c r="CE8217" s="67"/>
      <c r="CF8217" s="64"/>
      <c r="CG8217" s="5"/>
      <c r="CH8217" s="69"/>
      <c r="CI8217" s="6"/>
      <c r="CJ8217" s="5"/>
      <c r="CK8217" s="25"/>
      <c r="CL8217" s="5"/>
      <c r="DN8217" s="14"/>
      <c r="DO8217" s="14"/>
      <c r="DP8217" s="5"/>
      <c r="DQ8217" s="25"/>
      <c r="DR8217" s="25"/>
      <c r="DS8217" s="96"/>
      <c r="DT8217" s="83"/>
      <c r="DU8217" s="14"/>
      <c r="DX8217" s="83"/>
      <c r="DY8217" s="83"/>
      <c r="DZ8217" s="83"/>
      <c r="EA8217" s="83"/>
      <c r="EJ8217" s="54"/>
      <c r="EK8217" s="22"/>
      <c r="EL8217" s="24"/>
      <c r="EP8217" s="23"/>
      <c r="EQ8217" s="24"/>
      <c r="ER8217" s="22"/>
      <c r="ES8217" s="24"/>
      <c r="ET8217" s="24"/>
      <c r="EU8217" s="23"/>
      <c r="EV8217" s="26"/>
      <c r="EX8217" s="6"/>
      <c r="EY8217" s="24"/>
      <c r="EZ8217" s="109"/>
      <c r="FA8217" s="66"/>
      <c r="FB8217" s="5"/>
      <c r="FC8217" s="68"/>
      <c r="FD8217" s="67"/>
      <c r="FE8217" s="67"/>
      <c r="FF8217" s="64"/>
      <c r="FG8217" s="5"/>
      <c r="FH8217" s="69"/>
      <c r="FI8217" s="6"/>
      <c r="FJ8217" s="5"/>
      <c r="FK8217" s="25"/>
      <c r="FL8217" s="5"/>
    </row>
    <row r="8218" spans="40:168">
      <c r="AN8218" s="14"/>
      <c r="AO8218" s="14"/>
      <c r="AP8218" s="5"/>
      <c r="AQ8218" s="25"/>
      <c r="AR8218" s="25"/>
      <c r="AS8218" s="96"/>
      <c r="AT8218" s="83"/>
      <c r="AU8218" s="14"/>
      <c r="AX8218" s="83"/>
      <c r="AY8218" s="83"/>
      <c r="AZ8218" s="83"/>
      <c r="BA8218" s="83"/>
      <c r="BJ8218" s="54"/>
      <c r="BK8218" s="22"/>
      <c r="BL8218" s="24"/>
      <c r="BP8218" s="23"/>
      <c r="BQ8218" s="24"/>
      <c r="BR8218" s="22"/>
      <c r="BS8218" s="24"/>
      <c r="BT8218" s="24"/>
      <c r="BU8218" s="23"/>
      <c r="BV8218" s="26"/>
      <c r="BX8218" s="6"/>
      <c r="BY8218" s="24"/>
      <c r="BZ8218" s="109"/>
      <c r="CA8218" s="66"/>
      <c r="CB8218" s="5"/>
      <c r="CC8218" s="68"/>
      <c r="CD8218" s="67"/>
      <c r="CE8218" s="67"/>
      <c r="CF8218" s="64"/>
      <c r="CG8218" s="5"/>
      <c r="CH8218" s="69"/>
      <c r="CI8218" s="6"/>
      <c r="CJ8218" s="5"/>
      <c r="CK8218" s="25"/>
      <c r="CL8218" s="5"/>
      <c r="DN8218" s="14"/>
      <c r="DO8218" s="14"/>
      <c r="DP8218" s="5"/>
      <c r="DQ8218" s="25"/>
      <c r="DR8218" s="25"/>
      <c r="DS8218" s="96"/>
      <c r="DT8218" s="83"/>
      <c r="DU8218" s="14"/>
      <c r="DX8218" s="83"/>
      <c r="DY8218" s="83"/>
      <c r="DZ8218" s="83"/>
      <c r="EA8218" s="83"/>
      <c r="EJ8218" s="54"/>
      <c r="EK8218" s="22"/>
      <c r="EL8218" s="24"/>
      <c r="EP8218" s="23"/>
      <c r="EQ8218" s="24"/>
      <c r="ER8218" s="22"/>
      <c r="ES8218" s="24"/>
      <c r="ET8218" s="24"/>
      <c r="EU8218" s="23"/>
      <c r="EV8218" s="26"/>
      <c r="EX8218" s="6"/>
      <c r="EY8218" s="24"/>
      <c r="EZ8218" s="109"/>
      <c r="FA8218" s="66"/>
      <c r="FB8218" s="5"/>
      <c r="FC8218" s="68"/>
      <c r="FD8218" s="67"/>
      <c r="FE8218" s="67"/>
      <c r="FF8218" s="64"/>
      <c r="FG8218" s="5"/>
      <c r="FH8218" s="69"/>
      <c r="FI8218" s="6"/>
      <c r="FJ8218" s="5"/>
      <c r="FK8218" s="25"/>
      <c r="FL8218" s="5"/>
    </row>
    <row r="8219" spans="40:168">
      <c r="AN8219" s="14"/>
      <c r="AO8219" s="14"/>
      <c r="AP8219" s="5"/>
      <c r="AQ8219" s="25"/>
      <c r="AR8219" s="25"/>
      <c r="AS8219" s="96"/>
      <c r="AT8219" s="83"/>
      <c r="AU8219" s="14"/>
      <c r="AX8219" s="83"/>
      <c r="AY8219" s="83"/>
      <c r="AZ8219" s="83"/>
      <c r="BA8219" s="83"/>
      <c r="BJ8219" s="54"/>
      <c r="BK8219" s="22"/>
      <c r="BL8219" s="24"/>
      <c r="BP8219" s="23"/>
      <c r="BQ8219" s="24"/>
      <c r="BR8219" s="22"/>
      <c r="BS8219" s="24"/>
      <c r="BT8219" s="24"/>
      <c r="BU8219" s="23"/>
      <c r="BV8219" s="26"/>
      <c r="BX8219" s="6"/>
      <c r="BY8219" s="24"/>
      <c r="BZ8219" s="109"/>
      <c r="CA8219" s="66"/>
      <c r="CB8219" s="5"/>
      <c r="CC8219" s="68"/>
      <c r="CD8219" s="67"/>
      <c r="CE8219" s="67"/>
      <c r="CF8219" s="64"/>
      <c r="CG8219" s="5"/>
      <c r="CH8219" s="69"/>
      <c r="CI8219" s="6"/>
      <c r="CJ8219" s="5"/>
      <c r="CK8219" s="25"/>
      <c r="CL8219" s="5"/>
      <c r="DN8219" s="14"/>
      <c r="DO8219" s="14"/>
      <c r="DP8219" s="5"/>
      <c r="DQ8219" s="25"/>
      <c r="DR8219" s="25"/>
      <c r="DS8219" s="96"/>
      <c r="DT8219" s="83"/>
      <c r="DU8219" s="14"/>
      <c r="DX8219" s="83"/>
      <c r="DY8219" s="83"/>
      <c r="DZ8219" s="83"/>
      <c r="EA8219" s="83"/>
      <c r="EJ8219" s="54"/>
      <c r="EK8219" s="22"/>
      <c r="EL8219" s="24"/>
      <c r="EP8219" s="23"/>
      <c r="EQ8219" s="24"/>
      <c r="ER8219" s="22"/>
      <c r="ES8219" s="24"/>
      <c r="ET8219" s="24"/>
      <c r="EU8219" s="23"/>
      <c r="EV8219" s="26"/>
      <c r="EX8219" s="6"/>
      <c r="EY8219" s="24"/>
      <c r="EZ8219" s="109"/>
      <c r="FA8219" s="66"/>
      <c r="FB8219" s="5"/>
      <c r="FC8219" s="68"/>
      <c r="FD8219" s="67"/>
      <c r="FE8219" s="67"/>
      <c r="FF8219" s="64"/>
      <c r="FG8219" s="5"/>
      <c r="FH8219" s="69"/>
      <c r="FI8219" s="6"/>
      <c r="FJ8219" s="5"/>
      <c r="FK8219" s="25"/>
      <c r="FL8219" s="5"/>
    </row>
    <row r="8220" spans="40:168">
      <c r="AN8220" s="14"/>
      <c r="AO8220" s="14"/>
      <c r="AP8220" s="5"/>
      <c r="AQ8220" s="25"/>
      <c r="AR8220" s="25"/>
      <c r="AS8220" s="96"/>
      <c r="AT8220" s="83"/>
      <c r="AU8220" s="14"/>
      <c r="AX8220" s="83"/>
      <c r="AY8220" s="83"/>
      <c r="AZ8220" s="83"/>
      <c r="BA8220" s="83"/>
      <c r="BJ8220" s="54"/>
      <c r="BK8220" s="22"/>
      <c r="BL8220" s="24"/>
      <c r="BP8220" s="23"/>
      <c r="BQ8220" s="24"/>
      <c r="BR8220" s="22"/>
      <c r="BS8220" s="24"/>
      <c r="BT8220" s="24"/>
      <c r="BU8220" s="23"/>
      <c r="BV8220" s="26"/>
      <c r="BX8220" s="6"/>
      <c r="BY8220" s="24"/>
      <c r="BZ8220" s="109"/>
      <c r="CA8220" s="66"/>
      <c r="CB8220" s="5"/>
      <c r="CC8220" s="68"/>
      <c r="CD8220" s="67"/>
      <c r="CE8220" s="67"/>
      <c r="CF8220" s="64"/>
      <c r="CG8220" s="5"/>
      <c r="CH8220" s="69"/>
      <c r="CI8220" s="6"/>
      <c r="CJ8220" s="5"/>
      <c r="CK8220" s="25"/>
      <c r="CL8220" s="5"/>
      <c r="DN8220" s="14"/>
      <c r="DO8220" s="14"/>
      <c r="DP8220" s="5"/>
      <c r="DQ8220" s="25"/>
      <c r="DR8220" s="25"/>
      <c r="DS8220" s="96"/>
      <c r="DT8220" s="83"/>
      <c r="DU8220" s="14"/>
      <c r="DX8220" s="83"/>
      <c r="DY8220" s="83"/>
      <c r="DZ8220" s="83"/>
      <c r="EA8220" s="83"/>
      <c r="EJ8220" s="54"/>
      <c r="EK8220" s="22"/>
      <c r="EL8220" s="24"/>
      <c r="EP8220" s="23"/>
      <c r="EQ8220" s="24"/>
      <c r="ER8220" s="22"/>
      <c r="ES8220" s="24"/>
      <c r="ET8220" s="24"/>
      <c r="EU8220" s="23"/>
      <c r="EV8220" s="26"/>
      <c r="EX8220" s="6"/>
      <c r="EY8220" s="24"/>
      <c r="EZ8220" s="109"/>
      <c r="FA8220" s="66"/>
      <c r="FB8220" s="5"/>
      <c r="FC8220" s="68"/>
      <c r="FD8220" s="67"/>
      <c r="FE8220" s="67"/>
      <c r="FF8220" s="64"/>
      <c r="FG8220" s="5"/>
      <c r="FH8220" s="69"/>
      <c r="FI8220" s="6"/>
      <c r="FJ8220" s="5"/>
      <c r="FK8220" s="25"/>
      <c r="FL8220" s="5"/>
    </row>
    <row r="8221" spans="40:168">
      <c r="AN8221" s="14"/>
      <c r="AO8221" s="14"/>
      <c r="AP8221" s="5"/>
      <c r="AQ8221" s="25"/>
      <c r="AR8221" s="25"/>
      <c r="AS8221" s="96"/>
      <c r="AT8221" s="83"/>
      <c r="AU8221" s="14"/>
      <c r="AX8221" s="83"/>
      <c r="AY8221" s="83"/>
      <c r="AZ8221" s="83"/>
      <c r="BA8221" s="83"/>
      <c r="BJ8221" s="54"/>
      <c r="BK8221" s="22"/>
      <c r="BL8221" s="24"/>
      <c r="BP8221" s="23"/>
      <c r="BQ8221" s="24"/>
      <c r="BR8221" s="22"/>
      <c r="BS8221" s="24"/>
      <c r="BT8221" s="24"/>
      <c r="BU8221" s="23"/>
      <c r="BV8221" s="26"/>
      <c r="BX8221" s="6"/>
      <c r="BY8221" s="24"/>
      <c r="BZ8221" s="109"/>
      <c r="CA8221" s="66"/>
      <c r="CB8221" s="5"/>
      <c r="CC8221" s="68"/>
      <c r="CD8221" s="67"/>
      <c r="CE8221" s="67"/>
      <c r="CF8221" s="64"/>
      <c r="CG8221" s="5"/>
      <c r="CH8221" s="69"/>
      <c r="CI8221" s="6"/>
      <c r="CJ8221" s="5"/>
      <c r="CK8221" s="25"/>
      <c r="CL8221" s="5"/>
      <c r="DN8221" s="14"/>
      <c r="DO8221" s="14"/>
      <c r="DP8221" s="5"/>
      <c r="DQ8221" s="25"/>
      <c r="DR8221" s="25"/>
      <c r="DS8221" s="96"/>
      <c r="DT8221" s="83"/>
      <c r="DU8221" s="14"/>
      <c r="DX8221" s="83"/>
      <c r="DY8221" s="83"/>
      <c r="DZ8221" s="83"/>
      <c r="EA8221" s="83"/>
      <c r="EJ8221" s="54"/>
      <c r="EK8221" s="22"/>
      <c r="EL8221" s="24"/>
      <c r="EP8221" s="23"/>
      <c r="EQ8221" s="24"/>
      <c r="ER8221" s="22"/>
      <c r="ES8221" s="24"/>
      <c r="ET8221" s="24"/>
      <c r="EU8221" s="23"/>
      <c r="EV8221" s="26"/>
      <c r="EX8221" s="6"/>
      <c r="EY8221" s="24"/>
      <c r="EZ8221" s="109"/>
      <c r="FA8221" s="66"/>
      <c r="FB8221" s="5"/>
      <c r="FC8221" s="68"/>
      <c r="FD8221" s="67"/>
      <c r="FE8221" s="67"/>
      <c r="FF8221" s="64"/>
      <c r="FG8221" s="5"/>
      <c r="FH8221" s="69"/>
      <c r="FI8221" s="6"/>
      <c r="FJ8221" s="5"/>
      <c r="FK8221" s="25"/>
      <c r="FL8221" s="5"/>
    </row>
    <row r="8222" spans="40:168">
      <c r="AN8222" s="14"/>
      <c r="AO8222" s="14"/>
      <c r="AP8222" s="5"/>
      <c r="AQ8222" s="25"/>
      <c r="AR8222" s="25"/>
      <c r="AS8222" s="96"/>
      <c r="AT8222" s="83"/>
      <c r="AU8222" s="14"/>
      <c r="AX8222" s="83"/>
      <c r="AY8222" s="83"/>
      <c r="AZ8222" s="83"/>
      <c r="BA8222" s="83"/>
      <c r="BJ8222" s="54"/>
      <c r="BK8222" s="22"/>
      <c r="BL8222" s="24"/>
      <c r="BP8222" s="23"/>
      <c r="BQ8222" s="24"/>
      <c r="BR8222" s="22"/>
      <c r="BS8222" s="24"/>
      <c r="BT8222" s="24"/>
      <c r="BU8222" s="23"/>
      <c r="BV8222" s="26"/>
      <c r="BX8222" s="6"/>
      <c r="BY8222" s="24"/>
      <c r="BZ8222" s="109"/>
      <c r="CA8222" s="66"/>
      <c r="CB8222" s="5"/>
      <c r="CC8222" s="68"/>
      <c r="CD8222" s="67"/>
      <c r="CE8222" s="67"/>
      <c r="CF8222" s="64"/>
      <c r="CG8222" s="5"/>
      <c r="CH8222" s="69"/>
      <c r="CI8222" s="6"/>
      <c r="CJ8222" s="5"/>
      <c r="CK8222" s="25"/>
      <c r="CL8222" s="5"/>
      <c r="DN8222" s="14"/>
      <c r="DO8222" s="14"/>
      <c r="DP8222" s="5"/>
      <c r="DQ8222" s="25"/>
      <c r="DR8222" s="25"/>
      <c r="DS8222" s="96"/>
      <c r="DT8222" s="83"/>
      <c r="DU8222" s="14"/>
      <c r="DX8222" s="83"/>
      <c r="DY8222" s="83"/>
      <c r="DZ8222" s="83"/>
      <c r="EA8222" s="83"/>
      <c r="EJ8222" s="54"/>
      <c r="EK8222" s="22"/>
      <c r="EL8222" s="24"/>
      <c r="EP8222" s="23"/>
      <c r="EQ8222" s="24"/>
      <c r="ER8222" s="22"/>
      <c r="ES8222" s="24"/>
      <c r="ET8222" s="24"/>
      <c r="EU8222" s="23"/>
      <c r="EV8222" s="26"/>
      <c r="EX8222" s="6"/>
      <c r="EY8222" s="24"/>
      <c r="EZ8222" s="109"/>
      <c r="FA8222" s="66"/>
      <c r="FB8222" s="5"/>
      <c r="FC8222" s="68"/>
      <c r="FD8222" s="67"/>
      <c r="FE8222" s="67"/>
      <c r="FF8222" s="64"/>
      <c r="FG8222" s="5"/>
      <c r="FH8222" s="69"/>
      <c r="FI8222" s="6"/>
      <c r="FJ8222" s="5"/>
      <c r="FK8222" s="25"/>
      <c r="FL8222" s="5"/>
    </row>
    <row r="8223" spans="40:168">
      <c r="AN8223" s="14"/>
      <c r="AO8223" s="14"/>
      <c r="AP8223" s="5"/>
      <c r="AQ8223" s="25"/>
      <c r="AR8223" s="25"/>
      <c r="AS8223" s="96"/>
      <c r="AT8223" s="83"/>
      <c r="AU8223" s="14"/>
      <c r="AX8223" s="83"/>
      <c r="AY8223" s="83"/>
      <c r="AZ8223" s="83"/>
      <c r="BA8223" s="83"/>
      <c r="BJ8223" s="54"/>
      <c r="BK8223" s="22"/>
      <c r="BL8223" s="24"/>
      <c r="BP8223" s="23"/>
      <c r="BQ8223" s="24"/>
      <c r="BR8223" s="22"/>
      <c r="BS8223" s="24"/>
      <c r="BT8223" s="24"/>
      <c r="BU8223" s="23"/>
      <c r="BV8223" s="26"/>
      <c r="BX8223" s="6"/>
      <c r="BY8223" s="24"/>
      <c r="BZ8223" s="109"/>
      <c r="CA8223" s="66"/>
      <c r="CB8223" s="5"/>
      <c r="CC8223" s="68"/>
      <c r="CD8223" s="67"/>
      <c r="CE8223" s="67"/>
      <c r="CF8223" s="64"/>
      <c r="CG8223" s="5"/>
      <c r="CH8223" s="69"/>
      <c r="CI8223" s="6"/>
      <c r="CJ8223" s="5"/>
      <c r="CK8223" s="25"/>
      <c r="CL8223" s="5"/>
      <c r="DN8223" s="14"/>
      <c r="DO8223" s="14"/>
      <c r="DP8223" s="5"/>
      <c r="DQ8223" s="25"/>
      <c r="DR8223" s="25"/>
      <c r="DS8223" s="96"/>
      <c r="DT8223" s="83"/>
      <c r="DU8223" s="14"/>
      <c r="DX8223" s="83"/>
      <c r="DY8223" s="83"/>
      <c r="DZ8223" s="83"/>
      <c r="EA8223" s="83"/>
      <c r="EJ8223" s="54"/>
      <c r="EK8223" s="22"/>
      <c r="EL8223" s="24"/>
      <c r="EP8223" s="23"/>
      <c r="EQ8223" s="24"/>
      <c r="ER8223" s="22"/>
      <c r="ES8223" s="24"/>
      <c r="ET8223" s="24"/>
      <c r="EU8223" s="23"/>
      <c r="EV8223" s="26"/>
      <c r="EX8223" s="6"/>
      <c r="EY8223" s="24"/>
      <c r="EZ8223" s="109"/>
      <c r="FA8223" s="66"/>
      <c r="FB8223" s="5"/>
      <c r="FC8223" s="68"/>
      <c r="FD8223" s="67"/>
      <c r="FE8223" s="67"/>
      <c r="FF8223" s="64"/>
      <c r="FG8223" s="5"/>
      <c r="FH8223" s="69"/>
      <c r="FI8223" s="6"/>
      <c r="FJ8223" s="5"/>
      <c r="FK8223" s="25"/>
      <c r="FL8223" s="5"/>
    </row>
    <row r="8224" spans="40:168">
      <c r="AN8224" s="14"/>
      <c r="AO8224" s="14"/>
      <c r="AP8224" s="5"/>
      <c r="AQ8224" s="25"/>
      <c r="AR8224" s="25"/>
      <c r="AS8224" s="96"/>
      <c r="AT8224" s="83"/>
      <c r="AU8224" s="14"/>
      <c r="AX8224" s="83"/>
      <c r="AY8224" s="83"/>
      <c r="AZ8224" s="83"/>
      <c r="BA8224" s="83"/>
      <c r="BJ8224" s="54"/>
      <c r="BK8224" s="22"/>
      <c r="BL8224" s="24"/>
      <c r="BP8224" s="23"/>
      <c r="BQ8224" s="24"/>
      <c r="BR8224" s="22"/>
      <c r="BS8224" s="24"/>
      <c r="BT8224" s="24"/>
      <c r="BU8224" s="23"/>
      <c r="BV8224" s="26"/>
      <c r="BX8224" s="6"/>
      <c r="BY8224" s="24"/>
      <c r="BZ8224" s="109"/>
      <c r="CA8224" s="66"/>
      <c r="CB8224" s="5"/>
      <c r="CC8224" s="68"/>
      <c r="CD8224" s="67"/>
      <c r="CE8224" s="67"/>
      <c r="CF8224" s="64"/>
      <c r="CG8224" s="5"/>
      <c r="CH8224" s="69"/>
      <c r="CI8224" s="6"/>
      <c r="CJ8224" s="5"/>
      <c r="CK8224" s="25"/>
      <c r="CL8224" s="5"/>
      <c r="DN8224" s="14"/>
      <c r="DO8224" s="14"/>
      <c r="DP8224" s="5"/>
      <c r="DQ8224" s="25"/>
      <c r="DR8224" s="25"/>
      <c r="DS8224" s="96"/>
      <c r="DT8224" s="83"/>
      <c r="DU8224" s="14"/>
      <c r="DX8224" s="83"/>
      <c r="DY8224" s="83"/>
      <c r="DZ8224" s="83"/>
      <c r="EA8224" s="83"/>
      <c r="EJ8224" s="54"/>
      <c r="EK8224" s="22"/>
      <c r="EL8224" s="24"/>
      <c r="EP8224" s="23"/>
      <c r="EQ8224" s="24"/>
      <c r="ER8224" s="22"/>
      <c r="ES8224" s="24"/>
      <c r="ET8224" s="24"/>
      <c r="EU8224" s="23"/>
      <c r="EV8224" s="26"/>
      <c r="EX8224" s="6"/>
      <c r="EY8224" s="24"/>
      <c r="EZ8224" s="109"/>
      <c r="FA8224" s="66"/>
      <c r="FB8224" s="5"/>
      <c r="FC8224" s="68"/>
      <c r="FD8224" s="67"/>
      <c r="FE8224" s="67"/>
      <c r="FF8224" s="64"/>
      <c r="FG8224" s="5"/>
      <c r="FH8224" s="69"/>
      <c r="FI8224" s="6"/>
      <c r="FJ8224" s="5"/>
      <c r="FK8224" s="25"/>
      <c r="FL8224" s="5"/>
    </row>
    <row r="8225" spans="40:168">
      <c r="AN8225" s="14"/>
      <c r="AO8225" s="14"/>
      <c r="AP8225" s="5"/>
      <c r="AQ8225" s="25"/>
      <c r="AR8225" s="25"/>
      <c r="AS8225" s="96"/>
      <c r="AT8225" s="83"/>
      <c r="AU8225" s="14"/>
      <c r="AX8225" s="83"/>
      <c r="AY8225" s="83"/>
      <c r="AZ8225" s="83"/>
      <c r="BA8225" s="83"/>
      <c r="BJ8225" s="54"/>
      <c r="BK8225" s="22"/>
      <c r="BL8225" s="24"/>
      <c r="BP8225" s="23"/>
      <c r="BQ8225" s="24"/>
      <c r="BR8225" s="22"/>
      <c r="BS8225" s="24"/>
      <c r="BT8225" s="24"/>
      <c r="BU8225" s="23"/>
      <c r="BV8225" s="26"/>
      <c r="BX8225" s="6"/>
      <c r="BY8225" s="24"/>
      <c r="BZ8225" s="109"/>
      <c r="CA8225" s="66"/>
      <c r="CB8225" s="5"/>
      <c r="CC8225" s="68"/>
      <c r="CD8225" s="67"/>
      <c r="CE8225" s="67"/>
      <c r="CF8225" s="64"/>
      <c r="CG8225" s="5"/>
      <c r="CH8225" s="69"/>
      <c r="CI8225" s="6"/>
      <c r="CJ8225" s="5"/>
      <c r="CK8225" s="25"/>
      <c r="CL8225" s="5"/>
      <c r="DN8225" s="14"/>
      <c r="DO8225" s="14"/>
      <c r="DP8225" s="5"/>
      <c r="DQ8225" s="25"/>
      <c r="DR8225" s="25"/>
      <c r="DS8225" s="96"/>
      <c r="DT8225" s="83"/>
      <c r="DU8225" s="14"/>
      <c r="DX8225" s="83"/>
      <c r="DY8225" s="83"/>
      <c r="DZ8225" s="83"/>
      <c r="EA8225" s="83"/>
      <c r="EJ8225" s="54"/>
      <c r="EK8225" s="22"/>
      <c r="EL8225" s="24"/>
      <c r="EP8225" s="23"/>
      <c r="EQ8225" s="24"/>
      <c r="ER8225" s="22"/>
      <c r="ES8225" s="24"/>
      <c r="ET8225" s="24"/>
      <c r="EU8225" s="23"/>
      <c r="EV8225" s="26"/>
      <c r="EX8225" s="6"/>
      <c r="EY8225" s="24"/>
      <c r="EZ8225" s="109"/>
      <c r="FA8225" s="66"/>
      <c r="FB8225" s="5"/>
      <c r="FC8225" s="68"/>
      <c r="FD8225" s="67"/>
      <c r="FE8225" s="67"/>
      <c r="FF8225" s="64"/>
      <c r="FG8225" s="5"/>
      <c r="FH8225" s="69"/>
      <c r="FI8225" s="6"/>
      <c r="FJ8225" s="5"/>
      <c r="FK8225" s="25"/>
      <c r="FL8225" s="5"/>
    </row>
    <row r="8226" spans="40:168">
      <c r="AN8226" s="14"/>
      <c r="AO8226" s="14"/>
      <c r="AP8226" s="5"/>
      <c r="AQ8226" s="25"/>
      <c r="AR8226" s="25"/>
      <c r="AS8226" s="96"/>
      <c r="AT8226" s="83"/>
      <c r="AU8226" s="14"/>
      <c r="AX8226" s="83"/>
      <c r="AY8226" s="83"/>
      <c r="AZ8226" s="83"/>
      <c r="BA8226" s="83"/>
      <c r="BJ8226" s="54"/>
      <c r="BK8226" s="22"/>
      <c r="BL8226" s="24"/>
      <c r="BP8226" s="23"/>
      <c r="BQ8226" s="24"/>
      <c r="BR8226" s="22"/>
      <c r="BS8226" s="24"/>
      <c r="BT8226" s="24"/>
      <c r="BU8226" s="23"/>
      <c r="BV8226" s="26"/>
      <c r="BX8226" s="6"/>
      <c r="BY8226" s="24"/>
      <c r="BZ8226" s="109"/>
      <c r="CA8226" s="66"/>
      <c r="CB8226" s="5"/>
      <c r="CC8226" s="68"/>
      <c r="CD8226" s="67"/>
      <c r="CE8226" s="67"/>
      <c r="CF8226" s="64"/>
      <c r="CG8226" s="5"/>
      <c r="CH8226" s="69"/>
      <c r="CI8226" s="6"/>
      <c r="CJ8226" s="5"/>
      <c r="CK8226" s="25"/>
      <c r="CL8226" s="5"/>
      <c r="DN8226" s="14"/>
      <c r="DO8226" s="14"/>
      <c r="DP8226" s="5"/>
      <c r="DQ8226" s="25"/>
      <c r="DR8226" s="25"/>
      <c r="DS8226" s="96"/>
      <c r="DT8226" s="83"/>
      <c r="DU8226" s="14"/>
      <c r="DX8226" s="83"/>
      <c r="DY8226" s="83"/>
      <c r="DZ8226" s="83"/>
      <c r="EA8226" s="83"/>
      <c r="EJ8226" s="54"/>
      <c r="EK8226" s="22"/>
      <c r="EL8226" s="24"/>
      <c r="EP8226" s="23"/>
      <c r="EQ8226" s="24"/>
      <c r="ER8226" s="22"/>
      <c r="ES8226" s="24"/>
      <c r="ET8226" s="24"/>
      <c r="EU8226" s="23"/>
      <c r="EV8226" s="26"/>
      <c r="EX8226" s="6"/>
      <c r="EY8226" s="24"/>
      <c r="EZ8226" s="109"/>
      <c r="FA8226" s="66"/>
      <c r="FB8226" s="5"/>
      <c r="FC8226" s="68"/>
      <c r="FD8226" s="67"/>
      <c r="FE8226" s="67"/>
      <c r="FF8226" s="64"/>
      <c r="FG8226" s="5"/>
      <c r="FH8226" s="69"/>
      <c r="FI8226" s="6"/>
      <c r="FJ8226" s="5"/>
      <c r="FK8226" s="25"/>
      <c r="FL8226" s="5"/>
    </row>
    <row r="8227" spans="40:168">
      <c r="AN8227" s="14"/>
      <c r="AO8227" s="14"/>
      <c r="AP8227" s="5"/>
      <c r="AQ8227" s="25"/>
      <c r="AR8227" s="25"/>
      <c r="AS8227" s="96"/>
      <c r="AT8227" s="83"/>
      <c r="AU8227" s="14"/>
      <c r="AX8227" s="83"/>
      <c r="AY8227" s="83"/>
      <c r="AZ8227" s="83"/>
      <c r="BA8227" s="83"/>
      <c r="BJ8227" s="54"/>
      <c r="BK8227" s="22"/>
      <c r="BL8227" s="24"/>
      <c r="BP8227" s="23"/>
      <c r="BQ8227" s="24"/>
      <c r="BR8227" s="22"/>
      <c r="BS8227" s="24"/>
      <c r="BT8227" s="24"/>
      <c r="BU8227" s="23"/>
      <c r="BV8227" s="26"/>
      <c r="BX8227" s="6"/>
      <c r="BY8227" s="24"/>
      <c r="BZ8227" s="109"/>
      <c r="CA8227" s="66"/>
      <c r="CB8227" s="5"/>
      <c r="CC8227" s="68"/>
      <c r="CD8227" s="67"/>
      <c r="CE8227" s="67"/>
      <c r="CF8227" s="64"/>
      <c r="CG8227" s="5"/>
      <c r="CH8227" s="69"/>
      <c r="CI8227" s="6"/>
      <c r="CJ8227" s="5"/>
      <c r="CK8227" s="25"/>
      <c r="CL8227" s="5"/>
      <c r="DN8227" s="14"/>
      <c r="DO8227" s="14"/>
      <c r="DP8227" s="5"/>
      <c r="DQ8227" s="25"/>
      <c r="DR8227" s="25"/>
      <c r="DS8227" s="96"/>
      <c r="DT8227" s="83"/>
      <c r="DU8227" s="14"/>
      <c r="DX8227" s="83"/>
      <c r="DY8227" s="83"/>
      <c r="DZ8227" s="83"/>
      <c r="EA8227" s="83"/>
      <c r="EJ8227" s="54"/>
      <c r="EK8227" s="22"/>
      <c r="EL8227" s="24"/>
      <c r="EP8227" s="23"/>
      <c r="EQ8227" s="24"/>
      <c r="ER8227" s="22"/>
      <c r="ES8227" s="24"/>
      <c r="ET8227" s="24"/>
      <c r="EU8227" s="23"/>
      <c r="EV8227" s="26"/>
      <c r="EX8227" s="6"/>
      <c r="EY8227" s="24"/>
      <c r="EZ8227" s="109"/>
      <c r="FA8227" s="66"/>
      <c r="FB8227" s="5"/>
      <c r="FC8227" s="68"/>
      <c r="FD8227" s="67"/>
      <c r="FE8227" s="67"/>
      <c r="FF8227" s="64"/>
      <c r="FG8227" s="5"/>
      <c r="FH8227" s="69"/>
      <c r="FI8227" s="6"/>
      <c r="FJ8227" s="5"/>
      <c r="FK8227" s="25"/>
      <c r="FL8227" s="5"/>
    </row>
    <row r="8228" spans="40:168">
      <c r="AN8228" s="14"/>
      <c r="AO8228" s="14"/>
      <c r="AP8228" s="5"/>
      <c r="AQ8228" s="25"/>
      <c r="AR8228" s="25"/>
      <c r="AS8228" s="96"/>
      <c r="AT8228" s="83"/>
      <c r="AU8228" s="14"/>
      <c r="AX8228" s="83"/>
      <c r="AY8228" s="83"/>
      <c r="AZ8228" s="83"/>
      <c r="BA8228" s="83"/>
      <c r="BJ8228" s="54"/>
      <c r="BK8228" s="22"/>
      <c r="BL8228" s="24"/>
      <c r="BP8228" s="23"/>
      <c r="BQ8228" s="24"/>
      <c r="BR8228" s="22"/>
      <c r="BS8228" s="24"/>
      <c r="BT8228" s="24"/>
      <c r="BU8228" s="23"/>
      <c r="BV8228" s="26"/>
      <c r="BX8228" s="6"/>
      <c r="BY8228" s="24"/>
      <c r="BZ8228" s="109"/>
      <c r="CA8228" s="66"/>
      <c r="CB8228" s="5"/>
      <c r="CC8228" s="68"/>
      <c r="CD8228" s="67"/>
      <c r="CE8228" s="67"/>
      <c r="CF8228" s="64"/>
      <c r="CG8228" s="5"/>
      <c r="CH8228" s="69"/>
      <c r="CI8228" s="6"/>
      <c r="CJ8228" s="5"/>
      <c r="CK8228" s="25"/>
      <c r="CL8228" s="5"/>
      <c r="DN8228" s="14"/>
      <c r="DO8228" s="14"/>
      <c r="DP8228" s="5"/>
      <c r="DQ8228" s="25"/>
      <c r="DR8228" s="25"/>
      <c r="DS8228" s="96"/>
      <c r="DT8228" s="83"/>
      <c r="DU8228" s="14"/>
      <c r="DX8228" s="83"/>
      <c r="DY8228" s="83"/>
      <c r="DZ8228" s="83"/>
      <c r="EA8228" s="83"/>
      <c r="EJ8228" s="54"/>
      <c r="EK8228" s="22"/>
      <c r="EL8228" s="24"/>
      <c r="EP8228" s="23"/>
      <c r="EQ8228" s="24"/>
      <c r="ER8228" s="22"/>
      <c r="ES8228" s="24"/>
      <c r="ET8228" s="24"/>
      <c r="EU8228" s="23"/>
      <c r="EV8228" s="26"/>
      <c r="EX8228" s="6"/>
      <c r="EY8228" s="24"/>
      <c r="EZ8228" s="109"/>
      <c r="FA8228" s="66"/>
      <c r="FB8228" s="5"/>
      <c r="FC8228" s="68"/>
      <c r="FD8228" s="67"/>
      <c r="FE8228" s="67"/>
      <c r="FF8228" s="64"/>
      <c r="FG8228" s="5"/>
      <c r="FH8228" s="69"/>
      <c r="FI8228" s="6"/>
      <c r="FJ8228" s="5"/>
      <c r="FK8228" s="25"/>
      <c r="FL8228" s="5"/>
    </row>
    <row r="8229" spans="40:168">
      <c r="AN8229" s="14"/>
      <c r="AO8229" s="14"/>
      <c r="AP8229" s="5"/>
      <c r="AQ8229" s="25"/>
      <c r="AR8229" s="25"/>
      <c r="AS8229" s="96"/>
      <c r="AT8229" s="83"/>
      <c r="AU8229" s="14"/>
      <c r="AX8229" s="83"/>
      <c r="AY8229" s="83"/>
      <c r="AZ8229" s="83"/>
      <c r="BA8229" s="83"/>
      <c r="BJ8229" s="54"/>
      <c r="BK8229" s="22"/>
      <c r="BL8229" s="24"/>
      <c r="BP8229" s="23"/>
      <c r="BQ8229" s="24"/>
      <c r="BR8229" s="22"/>
      <c r="BS8229" s="24"/>
      <c r="BT8229" s="24"/>
      <c r="BU8229" s="23"/>
      <c r="BV8229" s="26"/>
      <c r="BX8229" s="6"/>
      <c r="BY8229" s="24"/>
      <c r="BZ8229" s="109"/>
      <c r="CA8229" s="66"/>
      <c r="CB8229" s="5"/>
      <c r="CC8229" s="68"/>
      <c r="CD8229" s="67"/>
      <c r="CE8229" s="67"/>
      <c r="CF8229" s="64"/>
      <c r="CG8229" s="5"/>
      <c r="CH8229" s="69"/>
      <c r="CI8229" s="6"/>
      <c r="CJ8229" s="5"/>
      <c r="CK8229" s="25"/>
      <c r="CL8229" s="5"/>
      <c r="DN8229" s="14"/>
      <c r="DO8229" s="14"/>
      <c r="DP8229" s="5"/>
      <c r="DQ8229" s="25"/>
      <c r="DR8229" s="25"/>
      <c r="DS8229" s="96"/>
      <c r="DT8229" s="83"/>
      <c r="DU8229" s="14"/>
      <c r="DX8229" s="83"/>
      <c r="DY8229" s="83"/>
      <c r="DZ8229" s="83"/>
      <c r="EA8229" s="83"/>
      <c r="EJ8229" s="54"/>
      <c r="EK8229" s="22"/>
      <c r="EL8229" s="24"/>
      <c r="EP8229" s="23"/>
      <c r="EQ8229" s="24"/>
      <c r="ER8229" s="22"/>
      <c r="ES8229" s="24"/>
      <c r="ET8229" s="24"/>
      <c r="EU8229" s="23"/>
      <c r="EV8229" s="26"/>
      <c r="EX8229" s="6"/>
      <c r="EY8229" s="24"/>
      <c r="EZ8229" s="109"/>
      <c r="FA8229" s="66"/>
      <c r="FB8229" s="5"/>
      <c r="FC8229" s="68"/>
      <c r="FD8229" s="67"/>
      <c r="FE8229" s="67"/>
      <c r="FF8229" s="64"/>
      <c r="FG8229" s="5"/>
      <c r="FH8229" s="69"/>
      <c r="FI8229" s="6"/>
      <c r="FJ8229" s="5"/>
      <c r="FK8229" s="25"/>
      <c r="FL8229" s="5"/>
    </row>
    <row r="8230" spans="40:168">
      <c r="AN8230" s="14"/>
      <c r="AO8230" s="14"/>
      <c r="AP8230" s="5"/>
      <c r="AQ8230" s="25"/>
      <c r="AR8230" s="25"/>
      <c r="AS8230" s="96"/>
      <c r="AT8230" s="83"/>
      <c r="AU8230" s="14"/>
      <c r="AX8230" s="83"/>
      <c r="AY8230" s="83"/>
      <c r="AZ8230" s="83"/>
      <c r="BA8230" s="83"/>
      <c r="BJ8230" s="54"/>
      <c r="BK8230" s="22"/>
      <c r="BL8230" s="24"/>
      <c r="BP8230" s="23"/>
      <c r="BQ8230" s="24"/>
      <c r="BR8230" s="22"/>
      <c r="BS8230" s="24"/>
      <c r="BT8230" s="24"/>
      <c r="BU8230" s="23"/>
      <c r="BV8230" s="26"/>
      <c r="BX8230" s="6"/>
      <c r="BY8230" s="24"/>
      <c r="BZ8230" s="109"/>
      <c r="CA8230" s="66"/>
      <c r="CB8230" s="5"/>
      <c r="CC8230" s="68"/>
      <c r="CD8230" s="67"/>
      <c r="CE8230" s="67"/>
      <c r="CF8230" s="64"/>
      <c r="CG8230" s="5"/>
      <c r="CH8230" s="69"/>
      <c r="CI8230" s="6"/>
      <c r="CJ8230" s="5"/>
      <c r="CK8230" s="25"/>
      <c r="CL8230" s="5"/>
      <c r="DN8230" s="14"/>
      <c r="DO8230" s="14"/>
      <c r="DP8230" s="5"/>
      <c r="DQ8230" s="25"/>
      <c r="DR8230" s="25"/>
      <c r="DS8230" s="96"/>
      <c r="DT8230" s="83"/>
      <c r="DU8230" s="14"/>
      <c r="DX8230" s="83"/>
      <c r="DY8230" s="83"/>
      <c r="DZ8230" s="83"/>
      <c r="EA8230" s="83"/>
      <c r="EJ8230" s="54"/>
      <c r="EK8230" s="22"/>
      <c r="EL8230" s="24"/>
      <c r="EP8230" s="23"/>
      <c r="EQ8230" s="24"/>
      <c r="ER8230" s="22"/>
      <c r="ES8230" s="24"/>
      <c r="ET8230" s="24"/>
      <c r="EU8230" s="23"/>
      <c r="EV8230" s="26"/>
      <c r="EX8230" s="6"/>
      <c r="EY8230" s="24"/>
      <c r="EZ8230" s="109"/>
      <c r="FA8230" s="66"/>
      <c r="FB8230" s="5"/>
      <c r="FC8230" s="68"/>
      <c r="FD8230" s="67"/>
      <c r="FE8230" s="67"/>
      <c r="FF8230" s="64"/>
      <c r="FG8230" s="5"/>
      <c r="FH8230" s="69"/>
      <c r="FI8230" s="6"/>
      <c r="FJ8230" s="5"/>
      <c r="FK8230" s="25"/>
      <c r="FL8230" s="5"/>
    </row>
    <row r="8231" spans="40:168">
      <c r="AN8231" s="14"/>
      <c r="AO8231" s="14"/>
      <c r="AP8231" s="5"/>
      <c r="AQ8231" s="25"/>
      <c r="AR8231" s="25"/>
      <c r="AS8231" s="96"/>
      <c r="AT8231" s="83"/>
      <c r="AU8231" s="14"/>
      <c r="AX8231" s="83"/>
      <c r="AY8231" s="83"/>
      <c r="AZ8231" s="83"/>
      <c r="BA8231" s="83"/>
      <c r="BJ8231" s="54"/>
      <c r="BK8231" s="22"/>
      <c r="BL8231" s="24"/>
      <c r="BP8231" s="23"/>
      <c r="BQ8231" s="24"/>
      <c r="BR8231" s="22"/>
      <c r="BS8231" s="24"/>
      <c r="BT8231" s="24"/>
      <c r="BU8231" s="23"/>
      <c r="BV8231" s="26"/>
      <c r="BX8231" s="6"/>
      <c r="BY8231" s="24"/>
      <c r="BZ8231" s="109"/>
      <c r="CA8231" s="66"/>
      <c r="CB8231" s="5"/>
      <c r="CC8231" s="68"/>
      <c r="CD8231" s="67"/>
      <c r="CE8231" s="67"/>
      <c r="CF8231" s="64"/>
      <c r="CG8231" s="5"/>
      <c r="CH8231" s="69"/>
      <c r="CI8231" s="6"/>
      <c r="CJ8231" s="5"/>
      <c r="CK8231" s="25"/>
      <c r="CL8231" s="5"/>
      <c r="DN8231" s="14"/>
      <c r="DO8231" s="14"/>
      <c r="DP8231" s="5"/>
      <c r="DQ8231" s="25"/>
      <c r="DR8231" s="25"/>
      <c r="DS8231" s="96"/>
      <c r="DT8231" s="83"/>
      <c r="DU8231" s="14"/>
      <c r="DX8231" s="83"/>
      <c r="DY8231" s="83"/>
      <c r="DZ8231" s="83"/>
      <c r="EA8231" s="83"/>
      <c r="EJ8231" s="54"/>
      <c r="EK8231" s="22"/>
      <c r="EL8231" s="24"/>
      <c r="EP8231" s="23"/>
      <c r="EQ8231" s="24"/>
      <c r="ER8231" s="22"/>
      <c r="ES8231" s="24"/>
      <c r="ET8231" s="24"/>
      <c r="EU8231" s="23"/>
      <c r="EV8231" s="26"/>
      <c r="EX8231" s="6"/>
      <c r="EY8231" s="24"/>
      <c r="EZ8231" s="109"/>
      <c r="FA8231" s="66"/>
      <c r="FB8231" s="5"/>
      <c r="FC8231" s="68"/>
      <c r="FD8231" s="67"/>
      <c r="FE8231" s="67"/>
      <c r="FF8231" s="64"/>
      <c r="FG8231" s="5"/>
      <c r="FH8231" s="69"/>
      <c r="FI8231" s="6"/>
      <c r="FJ8231" s="5"/>
      <c r="FK8231" s="25"/>
      <c r="FL8231" s="5"/>
    </row>
    <row r="8232" spans="40:168">
      <c r="AN8232" s="14"/>
      <c r="AO8232" s="14"/>
      <c r="AP8232" s="5"/>
      <c r="AQ8232" s="25"/>
      <c r="AR8232" s="25"/>
      <c r="AS8232" s="96"/>
      <c r="AT8232" s="83"/>
      <c r="AU8232" s="14"/>
      <c r="AX8232" s="83"/>
      <c r="AY8232" s="83"/>
      <c r="AZ8232" s="83"/>
      <c r="BA8232" s="83"/>
      <c r="BJ8232" s="54"/>
      <c r="BK8232" s="22"/>
      <c r="BL8232" s="24"/>
      <c r="BP8232" s="23"/>
      <c r="BQ8232" s="24"/>
      <c r="BR8232" s="22"/>
      <c r="BS8232" s="24"/>
      <c r="BT8232" s="24"/>
      <c r="BU8232" s="23"/>
      <c r="BV8232" s="26"/>
      <c r="BX8232" s="6"/>
      <c r="BY8232" s="24"/>
      <c r="BZ8232" s="109"/>
      <c r="CA8232" s="66"/>
      <c r="CB8232" s="5"/>
      <c r="CC8232" s="68"/>
      <c r="CD8232" s="67"/>
      <c r="CE8232" s="67"/>
      <c r="CF8232" s="64"/>
      <c r="CG8232" s="5"/>
      <c r="CH8232" s="69"/>
      <c r="CI8232" s="6"/>
      <c r="CJ8232" s="5"/>
      <c r="CK8232" s="25"/>
      <c r="CL8232" s="5"/>
      <c r="DN8232" s="14"/>
      <c r="DO8232" s="14"/>
      <c r="DP8232" s="5"/>
      <c r="DQ8232" s="25"/>
      <c r="DR8232" s="25"/>
      <c r="DS8232" s="96"/>
      <c r="DT8232" s="83"/>
      <c r="DU8232" s="14"/>
      <c r="DX8232" s="83"/>
      <c r="DY8232" s="83"/>
      <c r="DZ8232" s="83"/>
      <c r="EA8232" s="83"/>
      <c r="EJ8232" s="54"/>
      <c r="EK8232" s="22"/>
      <c r="EL8232" s="24"/>
      <c r="EP8232" s="23"/>
      <c r="EQ8232" s="24"/>
      <c r="ER8232" s="22"/>
      <c r="ES8232" s="24"/>
      <c r="ET8232" s="24"/>
      <c r="EU8232" s="23"/>
      <c r="EV8232" s="26"/>
      <c r="EX8232" s="6"/>
      <c r="EY8232" s="24"/>
      <c r="EZ8232" s="109"/>
      <c r="FA8232" s="66"/>
      <c r="FB8232" s="5"/>
      <c r="FC8232" s="68"/>
      <c r="FD8232" s="67"/>
      <c r="FE8232" s="67"/>
      <c r="FF8232" s="64"/>
      <c r="FG8232" s="5"/>
      <c r="FH8232" s="69"/>
      <c r="FI8232" s="6"/>
      <c r="FJ8232" s="5"/>
      <c r="FK8232" s="25"/>
      <c r="FL8232" s="5"/>
    </row>
    <row r="8233" spans="40:168">
      <c r="AN8233" s="14"/>
      <c r="AO8233" s="14"/>
      <c r="AP8233" s="5"/>
      <c r="AQ8233" s="25"/>
      <c r="AR8233" s="25"/>
      <c r="AS8233" s="96"/>
      <c r="AT8233" s="83"/>
      <c r="AU8233" s="14"/>
      <c r="AX8233" s="83"/>
      <c r="AY8233" s="83"/>
      <c r="AZ8233" s="83"/>
      <c r="BA8233" s="83"/>
      <c r="BJ8233" s="54"/>
      <c r="BK8233" s="22"/>
      <c r="BL8233" s="24"/>
      <c r="BP8233" s="23"/>
      <c r="BQ8233" s="24"/>
      <c r="BR8233" s="22"/>
      <c r="BS8233" s="24"/>
      <c r="BT8233" s="24"/>
      <c r="BU8233" s="23"/>
      <c r="BV8233" s="26"/>
      <c r="BX8233" s="6"/>
      <c r="BY8233" s="24"/>
      <c r="BZ8233" s="109"/>
      <c r="CA8233" s="66"/>
      <c r="CB8233" s="5"/>
      <c r="CC8233" s="68"/>
      <c r="CD8233" s="67"/>
      <c r="CE8233" s="67"/>
      <c r="CF8233" s="64"/>
      <c r="CG8233" s="5"/>
      <c r="CH8233" s="69"/>
      <c r="CI8233" s="6"/>
      <c r="CJ8233" s="5"/>
      <c r="CK8233" s="25"/>
      <c r="CL8233" s="5"/>
      <c r="DN8233" s="14"/>
      <c r="DO8233" s="14"/>
      <c r="DP8233" s="5"/>
      <c r="DQ8233" s="25"/>
      <c r="DR8233" s="25"/>
      <c r="DS8233" s="96"/>
      <c r="DT8233" s="83"/>
      <c r="DU8233" s="14"/>
      <c r="DX8233" s="83"/>
      <c r="DY8233" s="83"/>
      <c r="DZ8233" s="83"/>
      <c r="EA8233" s="83"/>
      <c r="EJ8233" s="54"/>
      <c r="EK8233" s="22"/>
      <c r="EL8233" s="24"/>
      <c r="EP8233" s="23"/>
      <c r="EQ8233" s="24"/>
      <c r="ER8233" s="22"/>
      <c r="ES8233" s="24"/>
      <c r="ET8233" s="24"/>
      <c r="EU8233" s="23"/>
      <c r="EV8233" s="26"/>
      <c r="EX8233" s="6"/>
      <c r="EY8233" s="24"/>
      <c r="EZ8233" s="109"/>
      <c r="FA8233" s="66"/>
      <c r="FB8233" s="5"/>
      <c r="FC8233" s="68"/>
      <c r="FD8233" s="67"/>
      <c r="FE8233" s="67"/>
      <c r="FF8233" s="64"/>
      <c r="FG8233" s="5"/>
      <c r="FH8233" s="69"/>
      <c r="FI8233" s="6"/>
      <c r="FJ8233" s="5"/>
      <c r="FK8233" s="25"/>
      <c r="FL8233" s="5"/>
    </row>
    <row r="8234" spans="40:168">
      <c r="AN8234" s="14"/>
      <c r="AO8234" s="14"/>
      <c r="AP8234" s="5"/>
      <c r="AQ8234" s="25"/>
      <c r="AR8234" s="25"/>
      <c r="AS8234" s="96"/>
      <c r="AT8234" s="83"/>
      <c r="AU8234" s="14"/>
      <c r="AX8234" s="83"/>
      <c r="AY8234" s="83"/>
      <c r="AZ8234" s="83"/>
      <c r="BA8234" s="83"/>
      <c r="BJ8234" s="54"/>
      <c r="BK8234" s="22"/>
      <c r="BL8234" s="24"/>
      <c r="BP8234" s="23"/>
      <c r="BQ8234" s="24"/>
      <c r="BR8234" s="22"/>
      <c r="BS8234" s="24"/>
      <c r="BT8234" s="24"/>
      <c r="BU8234" s="23"/>
      <c r="BV8234" s="26"/>
      <c r="BX8234" s="6"/>
      <c r="BY8234" s="24"/>
      <c r="BZ8234" s="109"/>
      <c r="CA8234" s="66"/>
      <c r="CB8234" s="5"/>
      <c r="CC8234" s="68"/>
      <c r="CD8234" s="67"/>
      <c r="CE8234" s="67"/>
      <c r="CF8234" s="64"/>
      <c r="CG8234" s="5"/>
      <c r="CH8234" s="69"/>
      <c r="CI8234" s="6"/>
      <c r="CJ8234" s="5"/>
      <c r="CK8234" s="25"/>
      <c r="CL8234" s="5"/>
      <c r="DN8234" s="14"/>
      <c r="DO8234" s="14"/>
      <c r="DP8234" s="5"/>
      <c r="DQ8234" s="25"/>
      <c r="DR8234" s="25"/>
      <c r="DS8234" s="96"/>
      <c r="DT8234" s="83"/>
      <c r="DU8234" s="14"/>
      <c r="DX8234" s="83"/>
      <c r="DY8234" s="83"/>
      <c r="DZ8234" s="83"/>
      <c r="EA8234" s="83"/>
      <c r="EJ8234" s="54"/>
      <c r="EK8234" s="22"/>
      <c r="EL8234" s="24"/>
      <c r="EP8234" s="23"/>
      <c r="EQ8234" s="24"/>
      <c r="ER8234" s="22"/>
      <c r="ES8234" s="24"/>
      <c r="ET8234" s="24"/>
      <c r="EU8234" s="23"/>
      <c r="EV8234" s="26"/>
      <c r="EX8234" s="6"/>
      <c r="EY8234" s="24"/>
      <c r="EZ8234" s="109"/>
      <c r="FA8234" s="66"/>
      <c r="FB8234" s="5"/>
      <c r="FC8234" s="68"/>
      <c r="FD8234" s="67"/>
      <c r="FE8234" s="67"/>
      <c r="FF8234" s="64"/>
      <c r="FG8234" s="5"/>
      <c r="FH8234" s="69"/>
      <c r="FI8234" s="6"/>
      <c r="FJ8234" s="5"/>
      <c r="FK8234" s="25"/>
      <c r="FL8234" s="5"/>
    </row>
    <row r="8235" spans="40:168">
      <c r="AN8235" s="14"/>
      <c r="AO8235" s="14"/>
      <c r="AP8235" s="5"/>
      <c r="AQ8235" s="25"/>
      <c r="AR8235" s="25"/>
      <c r="AS8235" s="96"/>
      <c r="AT8235" s="83"/>
      <c r="AU8235" s="14"/>
      <c r="AX8235" s="83"/>
      <c r="AY8235" s="83"/>
      <c r="AZ8235" s="83"/>
      <c r="BA8235" s="83"/>
      <c r="BJ8235" s="54"/>
      <c r="BK8235" s="22"/>
      <c r="BL8235" s="24"/>
      <c r="BP8235" s="23"/>
      <c r="BQ8235" s="24"/>
      <c r="BR8235" s="22"/>
      <c r="BS8235" s="24"/>
      <c r="BT8235" s="24"/>
      <c r="BU8235" s="23"/>
      <c r="BV8235" s="26"/>
      <c r="BX8235" s="6"/>
      <c r="BY8235" s="24"/>
      <c r="BZ8235" s="109"/>
      <c r="CA8235" s="66"/>
      <c r="CB8235" s="5"/>
      <c r="CC8235" s="68"/>
      <c r="CD8235" s="67"/>
      <c r="CE8235" s="67"/>
      <c r="CF8235" s="64"/>
      <c r="CG8235" s="5"/>
      <c r="CH8235" s="69"/>
      <c r="CI8235" s="6"/>
      <c r="CJ8235" s="5"/>
      <c r="CK8235" s="25"/>
      <c r="CL8235" s="5"/>
      <c r="DN8235" s="14"/>
      <c r="DO8235" s="14"/>
      <c r="DP8235" s="5"/>
      <c r="DQ8235" s="25"/>
      <c r="DR8235" s="25"/>
      <c r="DS8235" s="96"/>
      <c r="DT8235" s="83"/>
      <c r="DU8235" s="14"/>
      <c r="DX8235" s="83"/>
      <c r="DY8235" s="83"/>
      <c r="DZ8235" s="83"/>
      <c r="EA8235" s="83"/>
      <c r="EJ8235" s="54"/>
      <c r="EK8235" s="22"/>
      <c r="EL8235" s="24"/>
      <c r="EP8235" s="23"/>
      <c r="EQ8235" s="24"/>
      <c r="ER8235" s="22"/>
      <c r="ES8235" s="24"/>
      <c r="ET8235" s="24"/>
      <c r="EU8235" s="23"/>
      <c r="EV8235" s="26"/>
      <c r="EX8235" s="6"/>
      <c r="EY8235" s="24"/>
      <c r="EZ8235" s="109"/>
      <c r="FA8235" s="66"/>
      <c r="FB8235" s="5"/>
      <c r="FC8235" s="68"/>
      <c r="FD8235" s="67"/>
      <c r="FE8235" s="67"/>
      <c r="FF8235" s="64"/>
      <c r="FG8235" s="5"/>
      <c r="FH8235" s="69"/>
      <c r="FI8235" s="6"/>
      <c r="FJ8235" s="5"/>
      <c r="FK8235" s="25"/>
      <c r="FL8235" s="5"/>
    </row>
    <row r="8236" spans="40:168">
      <c r="AN8236" s="14"/>
      <c r="AO8236" s="14"/>
      <c r="AP8236" s="5"/>
      <c r="AQ8236" s="25"/>
      <c r="AR8236" s="25"/>
      <c r="AS8236" s="96"/>
      <c r="AT8236" s="83"/>
      <c r="AU8236" s="14"/>
      <c r="AX8236" s="83"/>
      <c r="AY8236" s="83"/>
      <c r="AZ8236" s="83"/>
      <c r="BA8236" s="83"/>
      <c r="BJ8236" s="54"/>
      <c r="BK8236" s="22"/>
      <c r="BL8236" s="24"/>
      <c r="BP8236" s="23"/>
      <c r="BQ8236" s="24"/>
      <c r="BR8236" s="22"/>
      <c r="BS8236" s="24"/>
      <c r="BT8236" s="24"/>
      <c r="BU8236" s="23"/>
      <c r="BV8236" s="26"/>
      <c r="BX8236" s="6"/>
      <c r="BY8236" s="24"/>
      <c r="BZ8236" s="109"/>
      <c r="CA8236" s="66"/>
      <c r="CB8236" s="5"/>
      <c r="CC8236" s="68"/>
      <c r="CD8236" s="67"/>
      <c r="CE8236" s="67"/>
      <c r="CF8236" s="64"/>
      <c r="CG8236" s="5"/>
      <c r="CH8236" s="69"/>
      <c r="CI8236" s="6"/>
      <c r="CJ8236" s="5"/>
      <c r="CK8236" s="25"/>
      <c r="CL8236" s="5"/>
      <c r="DN8236" s="14"/>
      <c r="DO8236" s="14"/>
      <c r="DP8236" s="5"/>
      <c r="DQ8236" s="25"/>
      <c r="DR8236" s="25"/>
      <c r="DS8236" s="96"/>
      <c r="DT8236" s="83"/>
      <c r="DU8236" s="14"/>
      <c r="DX8236" s="83"/>
      <c r="DY8236" s="83"/>
      <c r="DZ8236" s="83"/>
      <c r="EA8236" s="83"/>
      <c r="EJ8236" s="54"/>
      <c r="EK8236" s="22"/>
      <c r="EL8236" s="24"/>
      <c r="EP8236" s="23"/>
      <c r="EQ8236" s="24"/>
      <c r="ER8236" s="22"/>
      <c r="ES8236" s="24"/>
      <c r="ET8236" s="24"/>
      <c r="EU8236" s="23"/>
      <c r="EV8236" s="26"/>
      <c r="EX8236" s="6"/>
      <c r="EY8236" s="24"/>
      <c r="EZ8236" s="109"/>
      <c r="FA8236" s="66"/>
      <c r="FB8236" s="5"/>
      <c r="FC8236" s="68"/>
      <c r="FD8236" s="67"/>
      <c r="FE8236" s="67"/>
      <c r="FF8236" s="64"/>
      <c r="FG8236" s="5"/>
      <c r="FH8236" s="69"/>
      <c r="FI8236" s="6"/>
      <c r="FJ8236" s="5"/>
      <c r="FK8236" s="25"/>
      <c r="FL8236" s="5"/>
    </row>
    <row r="8237" spans="40:168">
      <c r="AN8237" s="14"/>
      <c r="AO8237" s="14"/>
      <c r="AP8237" s="5"/>
      <c r="AQ8237" s="25"/>
      <c r="AR8237" s="25"/>
      <c r="AS8237" s="96"/>
      <c r="AT8237" s="83"/>
      <c r="AU8237" s="14"/>
      <c r="AX8237" s="83"/>
      <c r="AY8237" s="83"/>
      <c r="AZ8237" s="83"/>
      <c r="BA8237" s="83"/>
      <c r="BJ8237" s="54"/>
      <c r="BK8237" s="22"/>
      <c r="BL8237" s="24"/>
      <c r="BP8237" s="23"/>
      <c r="BQ8237" s="24"/>
      <c r="BR8237" s="22"/>
      <c r="BS8237" s="24"/>
      <c r="BT8237" s="24"/>
      <c r="BU8237" s="23"/>
      <c r="BV8237" s="26"/>
      <c r="BX8237" s="6"/>
      <c r="BY8237" s="24"/>
      <c r="BZ8237" s="109"/>
      <c r="CA8237" s="66"/>
      <c r="CB8237" s="5"/>
      <c r="CC8237" s="68"/>
      <c r="CD8237" s="67"/>
      <c r="CE8237" s="67"/>
      <c r="CF8237" s="64"/>
      <c r="CG8237" s="5"/>
      <c r="CH8237" s="69"/>
      <c r="CI8237" s="6"/>
      <c r="CJ8237" s="5"/>
      <c r="CK8237" s="25"/>
      <c r="CL8237" s="5"/>
      <c r="DN8237" s="14"/>
      <c r="DO8237" s="14"/>
      <c r="DP8237" s="5"/>
      <c r="DQ8237" s="25"/>
      <c r="DR8237" s="25"/>
      <c r="DS8237" s="96"/>
      <c r="DT8237" s="83"/>
      <c r="DU8237" s="14"/>
      <c r="DX8237" s="83"/>
      <c r="DY8237" s="83"/>
      <c r="DZ8237" s="83"/>
      <c r="EA8237" s="83"/>
      <c r="EJ8237" s="54"/>
      <c r="EK8237" s="22"/>
      <c r="EL8237" s="24"/>
      <c r="EP8237" s="23"/>
      <c r="EQ8237" s="24"/>
      <c r="ER8237" s="22"/>
      <c r="ES8237" s="24"/>
      <c r="ET8237" s="24"/>
      <c r="EU8237" s="23"/>
      <c r="EV8237" s="26"/>
      <c r="EX8237" s="6"/>
      <c r="EY8237" s="24"/>
      <c r="EZ8237" s="109"/>
      <c r="FA8237" s="66"/>
      <c r="FB8237" s="5"/>
      <c r="FC8237" s="68"/>
      <c r="FD8237" s="67"/>
      <c r="FE8237" s="67"/>
      <c r="FF8237" s="64"/>
      <c r="FG8237" s="5"/>
      <c r="FH8237" s="69"/>
      <c r="FI8237" s="6"/>
      <c r="FJ8237" s="5"/>
      <c r="FK8237" s="25"/>
      <c r="FL8237" s="5"/>
    </row>
    <row r="8238" spans="40:168">
      <c r="AN8238" s="14"/>
      <c r="AO8238" s="14"/>
      <c r="AP8238" s="5"/>
      <c r="AQ8238" s="25"/>
      <c r="AR8238" s="25"/>
      <c r="AS8238" s="96"/>
      <c r="AT8238" s="83"/>
      <c r="AU8238" s="14"/>
      <c r="AX8238" s="83"/>
      <c r="AY8238" s="83"/>
      <c r="AZ8238" s="83"/>
      <c r="BA8238" s="83"/>
      <c r="BJ8238" s="54"/>
      <c r="BK8238" s="22"/>
      <c r="BL8238" s="24"/>
      <c r="BP8238" s="23"/>
      <c r="BQ8238" s="24"/>
      <c r="BR8238" s="22"/>
      <c r="BS8238" s="24"/>
      <c r="BT8238" s="24"/>
      <c r="BU8238" s="23"/>
      <c r="BV8238" s="26"/>
      <c r="BX8238" s="6"/>
      <c r="BY8238" s="24"/>
      <c r="BZ8238" s="109"/>
      <c r="CA8238" s="66"/>
      <c r="CB8238" s="5"/>
      <c r="CC8238" s="68"/>
      <c r="CD8238" s="67"/>
      <c r="CE8238" s="67"/>
      <c r="CF8238" s="64"/>
      <c r="CG8238" s="5"/>
      <c r="CH8238" s="69"/>
      <c r="CI8238" s="6"/>
      <c r="CJ8238" s="5"/>
      <c r="CK8238" s="25"/>
      <c r="CL8238" s="5"/>
      <c r="DN8238" s="14"/>
      <c r="DO8238" s="14"/>
      <c r="DP8238" s="5"/>
      <c r="DQ8238" s="25"/>
      <c r="DR8238" s="25"/>
      <c r="DS8238" s="96"/>
      <c r="DT8238" s="83"/>
      <c r="DU8238" s="14"/>
      <c r="DX8238" s="83"/>
      <c r="DY8238" s="83"/>
      <c r="DZ8238" s="83"/>
      <c r="EA8238" s="83"/>
      <c r="EJ8238" s="54"/>
      <c r="EK8238" s="22"/>
      <c r="EL8238" s="24"/>
      <c r="EP8238" s="23"/>
      <c r="EQ8238" s="24"/>
      <c r="ER8238" s="22"/>
      <c r="ES8238" s="24"/>
      <c r="ET8238" s="24"/>
      <c r="EU8238" s="23"/>
      <c r="EV8238" s="26"/>
      <c r="EX8238" s="6"/>
      <c r="EY8238" s="24"/>
      <c r="EZ8238" s="109"/>
      <c r="FA8238" s="66"/>
      <c r="FB8238" s="5"/>
      <c r="FC8238" s="68"/>
      <c r="FD8238" s="67"/>
      <c r="FE8238" s="67"/>
      <c r="FF8238" s="64"/>
      <c r="FG8238" s="5"/>
      <c r="FH8238" s="69"/>
      <c r="FI8238" s="6"/>
      <c r="FJ8238" s="5"/>
      <c r="FK8238" s="25"/>
      <c r="FL8238" s="5"/>
    </row>
    <row r="8239" spans="40:168">
      <c r="AN8239" s="14"/>
      <c r="AO8239" s="14"/>
      <c r="AP8239" s="5"/>
      <c r="AQ8239" s="25"/>
      <c r="AR8239" s="25"/>
      <c r="AS8239" s="96"/>
      <c r="AT8239" s="83"/>
      <c r="AU8239" s="14"/>
      <c r="AX8239" s="83"/>
      <c r="AY8239" s="83"/>
      <c r="AZ8239" s="83"/>
      <c r="BA8239" s="83"/>
      <c r="BJ8239" s="54"/>
      <c r="BK8239" s="22"/>
      <c r="BL8239" s="24"/>
      <c r="BP8239" s="23"/>
      <c r="BQ8239" s="24"/>
      <c r="BR8239" s="22"/>
      <c r="BS8239" s="24"/>
      <c r="BT8239" s="24"/>
      <c r="BU8239" s="23"/>
      <c r="BV8239" s="26"/>
      <c r="BX8239" s="6"/>
      <c r="BY8239" s="24"/>
      <c r="BZ8239" s="109"/>
      <c r="CA8239" s="66"/>
      <c r="CB8239" s="5"/>
      <c r="CC8239" s="68"/>
      <c r="CD8239" s="67"/>
      <c r="CE8239" s="67"/>
      <c r="CF8239" s="64"/>
      <c r="CG8239" s="5"/>
      <c r="CH8239" s="69"/>
      <c r="CI8239" s="6"/>
      <c r="CJ8239" s="5"/>
      <c r="CK8239" s="25"/>
      <c r="CL8239" s="5"/>
      <c r="DN8239" s="14"/>
      <c r="DO8239" s="14"/>
      <c r="DP8239" s="5"/>
      <c r="DQ8239" s="25"/>
      <c r="DR8239" s="25"/>
      <c r="DS8239" s="96"/>
      <c r="DT8239" s="83"/>
      <c r="DU8239" s="14"/>
      <c r="DX8239" s="83"/>
      <c r="DY8239" s="83"/>
      <c r="DZ8239" s="83"/>
      <c r="EA8239" s="83"/>
      <c r="EJ8239" s="54"/>
      <c r="EK8239" s="22"/>
      <c r="EL8239" s="24"/>
      <c r="EP8239" s="23"/>
      <c r="EQ8239" s="24"/>
      <c r="ER8239" s="22"/>
      <c r="ES8239" s="24"/>
      <c r="ET8239" s="24"/>
      <c r="EU8239" s="23"/>
      <c r="EV8239" s="26"/>
      <c r="EX8239" s="6"/>
      <c r="EY8239" s="24"/>
      <c r="EZ8239" s="109"/>
      <c r="FA8239" s="66"/>
      <c r="FB8239" s="5"/>
      <c r="FC8239" s="68"/>
      <c r="FD8239" s="67"/>
      <c r="FE8239" s="67"/>
      <c r="FF8239" s="64"/>
      <c r="FG8239" s="5"/>
      <c r="FH8239" s="69"/>
      <c r="FI8239" s="6"/>
      <c r="FJ8239" s="5"/>
      <c r="FK8239" s="25"/>
      <c r="FL8239" s="5"/>
    </row>
    <row r="8240" spans="40:168">
      <c r="AN8240" s="14"/>
      <c r="AO8240" s="14"/>
      <c r="AP8240" s="5"/>
      <c r="AQ8240" s="25"/>
      <c r="AR8240" s="25"/>
      <c r="AS8240" s="96"/>
      <c r="AT8240" s="83"/>
      <c r="AU8240" s="14"/>
      <c r="AX8240" s="83"/>
      <c r="AY8240" s="83"/>
      <c r="AZ8240" s="83"/>
      <c r="BA8240" s="83"/>
      <c r="BJ8240" s="54"/>
      <c r="BK8240" s="22"/>
      <c r="BL8240" s="24"/>
      <c r="BP8240" s="23"/>
      <c r="BQ8240" s="24"/>
      <c r="BR8240" s="22"/>
      <c r="BS8240" s="24"/>
      <c r="BT8240" s="24"/>
      <c r="BU8240" s="23"/>
      <c r="BV8240" s="26"/>
      <c r="BX8240" s="6"/>
      <c r="BY8240" s="24"/>
      <c r="BZ8240" s="109"/>
      <c r="CA8240" s="66"/>
      <c r="CB8240" s="5"/>
      <c r="CC8240" s="68"/>
      <c r="CD8240" s="67"/>
      <c r="CE8240" s="67"/>
      <c r="CF8240" s="64"/>
      <c r="CG8240" s="5"/>
      <c r="CH8240" s="69"/>
      <c r="CI8240" s="6"/>
      <c r="CJ8240" s="5"/>
      <c r="CK8240" s="25"/>
      <c r="CL8240" s="5"/>
      <c r="DN8240" s="14"/>
      <c r="DO8240" s="14"/>
      <c r="DP8240" s="5"/>
      <c r="DQ8240" s="25"/>
      <c r="DR8240" s="25"/>
      <c r="DS8240" s="96"/>
      <c r="DT8240" s="83"/>
      <c r="DU8240" s="14"/>
      <c r="DX8240" s="83"/>
      <c r="DY8240" s="83"/>
      <c r="DZ8240" s="83"/>
      <c r="EA8240" s="83"/>
      <c r="EJ8240" s="54"/>
      <c r="EK8240" s="22"/>
      <c r="EL8240" s="24"/>
      <c r="EP8240" s="23"/>
      <c r="EQ8240" s="24"/>
      <c r="ER8240" s="22"/>
      <c r="ES8240" s="24"/>
      <c r="ET8240" s="24"/>
      <c r="EU8240" s="23"/>
      <c r="EV8240" s="26"/>
      <c r="EX8240" s="6"/>
      <c r="EY8240" s="24"/>
      <c r="EZ8240" s="109"/>
      <c r="FA8240" s="66"/>
      <c r="FB8240" s="5"/>
      <c r="FC8240" s="68"/>
      <c r="FD8240" s="67"/>
      <c r="FE8240" s="67"/>
      <c r="FF8240" s="64"/>
      <c r="FG8240" s="5"/>
      <c r="FH8240" s="69"/>
      <c r="FI8240" s="6"/>
      <c r="FJ8240" s="5"/>
      <c r="FK8240" s="25"/>
      <c r="FL8240" s="5"/>
    </row>
    <row r="8241" spans="40:168">
      <c r="AN8241" s="14"/>
      <c r="AO8241" s="14"/>
      <c r="AP8241" s="5"/>
      <c r="AQ8241" s="25"/>
      <c r="AR8241" s="25"/>
      <c r="AS8241" s="96"/>
      <c r="AT8241" s="83"/>
      <c r="AU8241" s="14"/>
      <c r="AX8241" s="83"/>
      <c r="AY8241" s="83"/>
      <c r="AZ8241" s="83"/>
      <c r="BA8241" s="83"/>
      <c r="BJ8241" s="54"/>
      <c r="BK8241" s="22"/>
      <c r="BL8241" s="24"/>
      <c r="BP8241" s="23"/>
      <c r="BQ8241" s="24"/>
      <c r="BR8241" s="22"/>
      <c r="BS8241" s="24"/>
      <c r="BT8241" s="24"/>
      <c r="BU8241" s="23"/>
      <c r="BV8241" s="26"/>
      <c r="BX8241" s="6"/>
      <c r="BY8241" s="24"/>
      <c r="BZ8241" s="109"/>
      <c r="CA8241" s="66"/>
      <c r="CB8241" s="5"/>
      <c r="CC8241" s="68"/>
      <c r="CD8241" s="67"/>
      <c r="CE8241" s="67"/>
      <c r="CF8241" s="64"/>
      <c r="CG8241" s="5"/>
      <c r="CH8241" s="69"/>
      <c r="CI8241" s="6"/>
      <c r="CJ8241" s="5"/>
      <c r="CK8241" s="25"/>
      <c r="CL8241" s="5"/>
      <c r="DN8241" s="14"/>
      <c r="DO8241" s="14"/>
      <c r="DP8241" s="5"/>
      <c r="DQ8241" s="25"/>
      <c r="DR8241" s="25"/>
      <c r="DS8241" s="96"/>
      <c r="DT8241" s="83"/>
      <c r="DU8241" s="14"/>
      <c r="DX8241" s="83"/>
      <c r="DY8241" s="83"/>
      <c r="DZ8241" s="83"/>
      <c r="EA8241" s="83"/>
      <c r="EJ8241" s="54"/>
      <c r="EK8241" s="22"/>
      <c r="EL8241" s="24"/>
      <c r="EP8241" s="23"/>
      <c r="EQ8241" s="24"/>
      <c r="ER8241" s="22"/>
      <c r="ES8241" s="24"/>
      <c r="ET8241" s="24"/>
      <c r="EU8241" s="23"/>
      <c r="EV8241" s="26"/>
      <c r="EX8241" s="6"/>
      <c r="EY8241" s="24"/>
      <c r="EZ8241" s="109"/>
      <c r="FA8241" s="66"/>
      <c r="FB8241" s="5"/>
      <c r="FC8241" s="68"/>
      <c r="FD8241" s="67"/>
      <c r="FE8241" s="67"/>
      <c r="FF8241" s="64"/>
      <c r="FG8241" s="5"/>
      <c r="FH8241" s="69"/>
      <c r="FI8241" s="6"/>
      <c r="FJ8241" s="5"/>
      <c r="FK8241" s="25"/>
      <c r="FL8241" s="5"/>
    </row>
    <row r="8242" spans="40:168">
      <c r="AN8242" s="14"/>
      <c r="AO8242" s="14"/>
      <c r="AP8242" s="5"/>
      <c r="AQ8242" s="25"/>
      <c r="AR8242" s="25"/>
      <c r="AS8242" s="96"/>
      <c r="AT8242" s="83"/>
      <c r="AU8242" s="14"/>
      <c r="AX8242" s="83"/>
      <c r="AY8242" s="83"/>
      <c r="AZ8242" s="83"/>
      <c r="BA8242" s="83"/>
      <c r="BJ8242" s="54"/>
      <c r="BK8242" s="22"/>
      <c r="BL8242" s="24"/>
      <c r="BP8242" s="23"/>
      <c r="BQ8242" s="24"/>
      <c r="BR8242" s="22"/>
      <c r="BS8242" s="24"/>
      <c r="BT8242" s="24"/>
      <c r="BU8242" s="23"/>
      <c r="BV8242" s="26"/>
      <c r="BX8242" s="6"/>
      <c r="BY8242" s="24"/>
      <c r="BZ8242" s="109"/>
      <c r="CA8242" s="66"/>
      <c r="CB8242" s="5"/>
      <c r="CC8242" s="68"/>
      <c r="CD8242" s="67"/>
      <c r="CE8242" s="67"/>
      <c r="CF8242" s="64"/>
      <c r="CG8242" s="5"/>
      <c r="CH8242" s="69"/>
      <c r="CI8242" s="6"/>
      <c r="CJ8242" s="5"/>
      <c r="CK8242" s="25"/>
      <c r="CL8242" s="5"/>
      <c r="DN8242" s="14"/>
      <c r="DO8242" s="14"/>
      <c r="DP8242" s="5"/>
      <c r="DQ8242" s="25"/>
      <c r="DR8242" s="25"/>
      <c r="DS8242" s="96"/>
      <c r="DT8242" s="83"/>
      <c r="DU8242" s="14"/>
      <c r="DX8242" s="83"/>
      <c r="DY8242" s="83"/>
      <c r="DZ8242" s="83"/>
      <c r="EA8242" s="83"/>
      <c r="EJ8242" s="54"/>
      <c r="EK8242" s="22"/>
      <c r="EL8242" s="24"/>
      <c r="EP8242" s="23"/>
      <c r="EQ8242" s="24"/>
      <c r="ER8242" s="22"/>
      <c r="ES8242" s="24"/>
      <c r="ET8242" s="24"/>
      <c r="EU8242" s="23"/>
      <c r="EV8242" s="26"/>
      <c r="EX8242" s="6"/>
      <c r="EY8242" s="24"/>
      <c r="EZ8242" s="109"/>
      <c r="FA8242" s="66"/>
      <c r="FB8242" s="5"/>
      <c r="FC8242" s="68"/>
      <c r="FD8242" s="67"/>
      <c r="FE8242" s="67"/>
      <c r="FF8242" s="64"/>
      <c r="FG8242" s="5"/>
      <c r="FH8242" s="69"/>
      <c r="FI8242" s="6"/>
      <c r="FJ8242" s="5"/>
      <c r="FK8242" s="25"/>
      <c r="FL8242" s="5"/>
    </row>
    <row r="8243" spans="40:168">
      <c r="AN8243" s="14"/>
      <c r="AO8243" s="14"/>
      <c r="AP8243" s="5"/>
      <c r="AQ8243" s="25"/>
      <c r="AR8243" s="25"/>
      <c r="AS8243" s="96"/>
      <c r="AT8243" s="83"/>
      <c r="AU8243" s="14"/>
      <c r="AX8243" s="83"/>
      <c r="AY8243" s="83"/>
      <c r="AZ8243" s="83"/>
      <c r="BA8243" s="83"/>
      <c r="BJ8243" s="54"/>
      <c r="BK8243" s="22"/>
      <c r="BL8243" s="24"/>
      <c r="BP8243" s="23"/>
      <c r="BQ8243" s="24"/>
      <c r="BR8243" s="22"/>
      <c r="BS8243" s="24"/>
      <c r="BT8243" s="24"/>
      <c r="BU8243" s="23"/>
      <c r="BV8243" s="26"/>
      <c r="BX8243" s="6"/>
      <c r="BY8243" s="24"/>
      <c r="BZ8243" s="109"/>
      <c r="CA8243" s="66"/>
      <c r="CB8243" s="5"/>
      <c r="CC8243" s="68"/>
      <c r="CD8243" s="67"/>
      <c r="CE8243" s="67"/>
      <c r="CF8243" s="64"/>
      <c r="CG8243" s="5"/>
      <c r="CH8243" s="69"/>
      <c r="CI8243" s="6"/>
      <c r="CJ8243" s="5"/>
      <c r="CK8243" s="25"/>
      <c r="CL8243" s="5"/>
      <c r="DN8243" s="14"/>
      <c r="DO8243" s="14"/>
      <c r="DP8243" s="5"/>
      <c r="DQ8243" s="25"/>
      <c r="DR8243" s="25"/>
      <c r="DS8243" s="96"/>
      <c r="DT8243" s="83"/>
      <c r="DU8243" s="14"/>
      <c r="DX8243" s="83"/>
      <c r="DY8243" s="83"/>
      <c r="DZ8243" s="83"/>
      <c r="EA8243" s="83"/>
      <c r="EJ8243" s="54"/>
      <c r="EK8243" s="22"/>
      <c r="EL8243" s="24"/>
      <c r="EP8243" s="23"/>
      <c r="EQ8243" s="24"/>
      <c r="ER8243" s="22"/>
      <c r="ES8243" s="24"/>
      <c r="ET8243" s="24"/>
      <c r="EU8243" s="23"/>
      <c r="EV8243" s="26"/>
      <c r="EX8243" s="6"/>
      <c r="EY8243" s="24"/>
      <c r="EZ8243" s="109"/>
      <c r="FA8243" s="66"/>
      <c r="FB8243" s="5"/>
      <c r="FC8243" s="68"/>
      <c r="FD8243" s="67"/>
      <c r="FE8243" s="67"/>
      <c r="FF8243" s="64"/>
      <c r="FG8243" s="5"/>
      <c r="FH8243" s="69"/>
      <c r="FI8243" s="6"/>
      <c r="FJ8243" s="5"/>
      <c r="FK8243" s="25"/>
      <c r="FL8243" s="5"/>
    </row>
    <row r="8244" spans="40:168">
      <c r="AN8244" s="14"/>
      <c r="AO8244" s="14"/>
      <c r="AP8244" s="5"/>
      <c r="AQ8244" s="25"/>
      <c r="AR8244" s="25"/>
      <c r="AS8244" s="96"/>
      <c r="AT8244" s="83"/>
      <c r="AU8244" s="14"/>
      <c r="AX8244" s="83"/>
      <c r="AY8244" s="83"/>
      <c r="AZ8244" s="83"/>
      <c r="BA8244" s="83"/>
      <c r="BJ8244" s="54"/>
      <c r="BK8244" s="22"/>
      <c r="BL8244" s="24"/>
      <c r="BP8244" s="23"/>
      <c r="BQ8244" s="24"/>
      <c r="BR8244" s="22"/>
      <c r="BS8244" s="24"/>
      <c r="BT8244" s="24"/>
      <c r="BU8244" s="23"/>
      <c r="BV8244" s="26"/>
      <c r="BX8244" s="6"/>
      <c r="BY8244" s="24"/>
      <c r="BZ8244" s="109"/>
      <c r="CA8244" s="66"/>
      <c r="CB8244" s="5"/>
      <c r="CC8244" s="68"/>
      <c r="CD8244" s="67"/>
      <c r="CE8244" s="67"/>
      <c r="CF8244" s="64"/>
      <c r="CG8244" s="5"/>
      <c r="CH8244" s="69"/>
      <c r="CI8244" s="6"/>
      <c r="CJ8244" s="5"/>
      <c r="CK8244" s="25"/>
      <c r="CL8244" s="5"/>
      <c r="DN8244" s="14"/>
      <c r="DO8244" s="14"/>
      <c r="DP8244" s="5"/>
      <c r="DQ8244" s="25"/>
      <c r="DR8244" s="25"/>
      <c r="DS8244" s="96"/>
      <c r="DT8244" s="83"/>
      <c r="DU8244" s="14"/>
      <c r="DX8244" s="83"/>
      <c r="DY8244" s="83"/>
      <c r="DZ8244" s="83"/>
      <c r="EA8244" s="83"/>
      <c r="EJ8244" s="54"/>
      <c r="EK8244" s="22"/>
      <c r="EL8244" s="24"/>
      <c r="EP8244" s="23"/>
      <c r="EQ8244" s="24"/>
      <c r="ER8244" s="22"/>
      <c r="ES8244" s="24"/>
      <c r="ET8244" s="24"/>
      <c r="EU8244" s="23"/>
      <c r="EV8244" s="26"/>
      <c r="EX8244" s="6"/>
      <c r="EY8244" s="24"/>
      <c r="EZ8244" s="109"/>
      <c r="FA8244" s="66"/>
      <c r="FB8244" s="5"/>
      <c r="FC8244" s="68"/>
      <c r="FD8244" s="67"/>
      <c r="FE8244" s="67"/>
      <c r="FF8244" s="64"/>
      <c r="FG8244" s="5"/>
      <c r="FH8244" s="69"/>
      <c r="FI8244" s="6"/>
      <c r="FJ8244" s="5"/>
      <c r="FK8244" s="25"/>
      <c r="FL8244" s="5"/>
    </row>
    <row r="8245" spans="40:168">
      <c r="AN8245" s="14"/>
      <c r="AO8245" s="14"/>
      <c r="AP8245" s="5"/>
      <c r="AQ8245" s="25"/>
      <c r="AR8245" s="25"/>
      <c r="AS8245" s="96"/>
      <c r="AT8245" s="83"/>
      <c r="AU8245" s="14"/>
      <c r="AX8245" s="83"/>
      <c r="AY8245" s="83"/>
      <c r="AZ8245" s="83"/>
      <c r="BA8245" s="83"/>
      <c r="BJ8245" s="54"/>
      <c r="BK8245" s="22"/>
      <c r="BL8245" s="24"/>
      <c r="BP8245" s="23"/>
      <c r="BQ8245" s="24"/>
      <c r="BR8245" s="22"/>
      <c r="BS8245" s="24"/>
      <c r="BT8245" s="24"/>
      <c r="BU8245" s="23"/>
      <c r="BV8245" s="26"/>
      <c r="BX8245" s="6"/>
      <c r="BY8245" s="24"/>
      <c r="BZ8245" s="109"/>
      <c r="CA8245" s="66"/>
      <c r="CB8245" s="5"/>
      <c r="CC8245" s="68"/>
      <c r="CD8245" s="67"/>
      <c r="CE8245" s="67"/>
      <c r="CF8245" s="64"/>
      <c r="CG8245" s="5"/>
      <c r="CH8245" s="69"/>
      <c r="CI8245" s="6"/>
      <c r="CJ8245" s="5"/>
      <c r="CK8245" s="25"/>
      <c r="CL8245" s="5"/>
      <c r="DN8245" s="14"/>
      <c r="DO8245" s="14"/>
      <c r="DP8245" s="5"/>
      <c r="DQ8245" s="25"/>
      <c r="DR8245" s="25"/>
      <c r="DS8245" s="96"/>
      <c r="DT8245" s="83"/>
      <c r="DU8245" s="14"/>
      <c r="DX8245" s="83"/>
      <c r="DY8245" s="83"/>
      <c r="DZ8245" s="83"/>
      <c r="EA8245" s="83"/>
      <c r="EJ8245" s="54"/>
      <c r="EK8245" s="22"/>
      <c r="EL8245" s="24"/>
      <c r="EP8245" s="23"/>
      <c r="EQ8245" s="24"/>
      <c r="ER8245" s="22"/>
      <c r="ES8245" s="24"/>
      <c r="ET8245" s="24"/>
      <c r="EU8245" s="23"/>
      <c r="EV8245" s="26"/>
      <c r="EX8245" s="6"/>
      <c r="EY8245" s="24"/>
      <c r="EZ8245" s="109"/>
      <c r="FA8245" s="66"/>
      <c r="FB8245" s="5"/>
      <c r="FC8245" s="68"/>
      <c r="FD8245" s="67"/>
      <c r="FE8245" s="67"/>
      <c r="FF8245" s="64"/>
      <c r="FG8245" s="5"/>
      <c r="FH8245" s="69"/>
      <c r="FI8245" s="6"/>
      <c r="FJ8245" s="5"/>
      <c r="FK8245" s="25"/>
      <c r="FL8245" s="5"/>
    </row>
    <row r="8246" spans="40:168">
      <c r="AN8246" s="14"/>
      <c r="AO8246" s="14"/>
      <c r="AP8246" s="5"/>
      <c r="AQ8246" s="25"/>
      <c r="AR8246" s="25"/>
      <c r="AS8246" s="96"/>
      <c r="AT8246" s="83"/>
      <c r="AU8246" s="14"/>
      <c r="AX8246" s="83"/>
      <c r="AY8246" s="83"/>
      <c r="AZ8246" s="83"/>
      <c r="BA8246" s="83"/>
      <c r="BJ8246" s="54"/>
      <c r="BK8246" s="22"/>
      <c r="BL8246" s="24"/>
      <c r="BP8246" s="23"/>
      <c r="BQ8246" s="24"/>
      <c r="BR8246" s="22"/>
      <c r="BS8246" s="24"/>
      <c r="BT8246" s="24"/>
      <c r="BU8246" s="23"/>
      <c r="BV8246" s="26"/>
      <c r="BX8246" s="6"/>
      <c r="BY8246" s="24"/>
      <c r="BZ8246" s="109"/>
      <c r="CA8246" s="66"/>
      <c r="CB8246" s="5"/>
      <c r="CC8246" s="68"/>
      <c r="CD8246" s="67"/>
      <c r="CE8246" s="67"/>
      <c r="CF8246" s="64"/>
      <c r="CG8246" s="5"/>
      <c r="CH8246" s="69"/>
      <c r="CI8246" s="6"/>
      <c r="CJ8246" s="5"/>
      <c r="CK8246" s="25"/>
      <c r="CL8246" s="5"/>
      <c r="DN8246" s="14"/>
      <c r="DO8246" s="14"/>
      <c r="DP8246" s="5"/>
      <c r="DQ8246" s="25"/>
      <c r="DR8246" s="25"/>
      <c r="DS8246" s="96"/>
      <c r="DT8246" s="83"/>
      <c r="DU8246" s="14"/>
      <c r="DX8246" s="83"/>
      <c r="DY8246" s="83"/>
      <c r="DZ8246" s="83"/>
      <c r="EA8246" s="83"/>
      <c r="EJ8246" s="54"/>
      <c r="EK8246" s="22"/>
      <c r="EL8246" s="24"/>
      <c r="EP8246" s="23"/>
      <c r="EQ8246" s="24"/>
      <c r="ER8246" s="22"/>
      <c r="ES8246" s="24"/>
      <c r="ET8246" s="24"/>
      <c r="EU8246" s="23"/>
      <c r="EV8246" s="26"/>
      <c r="EX8246" s="6"/>
      <c r="EY8246" s="24"/>
      <c r="EZ8246" s="109"/>
      <c r="FA8246" s="66"/>
      <c r="FB8246" s="5"/>
      <c r="FC8246" s="68"/>
      <c r="FD8246" s="67"/>
      <c r="FE8246" s="67"/>
      <c r="FF8246" s="64"/>
      <c r="FG8246" s="5"/>
      <c r="FH8246" s="69"/>
      <c r="FI8246" s="6"/>
      <c r="FJ8246" s="5"/>
      <c r="FK8246" s="25"/>
      <c r="FL8246" s="5"/>
    </row>
    <row r="8247" spans="40:168">
      <c r="AN8247" s="14"/>
      <c r="AO8247" s="14"/>
      <c r="AP8247" s="5"/>
      <c r="AQ8247" s="25"/>
      <c r="AR8247" s="25"/>
      <c r="AS8247" s="96"/>
      <c r="AT8247" s="83"/>
      <c r="AU8247" s="14"/>
      <c r="AX8247" s="83"/>
      <c r="AY8247" s="83"/>
      <c r="AZ8247" s="83"/>
      <c r="BA8247" s="83"/>
      <c r="BJ8247" s="54"/>
      <c r="BK8247" s="22"/>
      <c r="BL8247" s="24"/>
      <c r="BP8247" s="23"/>
      <c r="BQ8247" s="24"/>
      <c r="BR8247" s="22"/>
      <c r="BS8247" s="24"/>
      <c r="BT8247" s="24"/>
      <c r="BU8247" s="23"/>
      <c r="BV8247" s="26"/>
      <c r="BX8247" s="6"/>
      <c r="BY8247" s="24"/>
      <c r="BZ8247" s="109"/>
      <c r="CA8247" s="66"/>
      <c r="CB8247" s="5"/>
      <c r="CC8247" s="68"/>
      <c r="CD8247" s="67"/>
      <c r="CE8247" s="67"/>
      <c r="CF8247" s="64"/>
      <c r="CG8247" s="5"/>
      <c r="CH8247" s="69"/>
      <c r="CI8247" s="6"/>
      <c r="CJ8247" s="5"/>
      <c r="CK8247" s="25"/>
      <c r="CL8247" s="5"/>
      <c r="DN8247" s="14"/>
      <c r="DO8247" s="14"/>
      <c r="DP8247" s="5"/>
      <c r="DQ8247" s="25"/>
      <c r="DR8247" s="25"/>
      <c r="DS8247" s="96"/>
      <c r="DT8247" s="83"/>
      <c r="DU8247" s="14"/>
      <c r="DX8247" s="83"/>
      <c r="DY8247" s="83"/>
      <c r="DZ8247" s="83"/>
      <c r="EA8247" s="83"/>
      <c r="EJ8247" s="54"/>
      <c r="EK8247" s="22"/>
      <c r="EL8247" s="24"/>
      <c r="EP8247" s="23"/>
      <c r="EQ8247" s="24"/>
      <c r="ER8247" s="22"/>
      <c r="ES8247" s="24"/>
      <c r="ET8247" s="24"/>
      <c r="EU8247" s="23"/>
      <c r="EV8247" s="26"/>
      <c r="EX8247" s="6"/>
      <c r="EY8247" s="24"/>
      <c r="EZ8247" s="109"/>
      <c r="FA8247" s="66"/>
      <c r="FB8247" s="5"/>
      <c r="FC8247" s="68"/>
      <c r="FD8247" s="67"/>
      <c r="FE8247" s="67"/>
      <c r="FF8247" s="64"/>
      <c r="FG8247" s="5"/>
      <c r="FH8247" s="69"/>
      <c r="FI8247" s="6"/>
      <c r="FJ8247" s="5"/>
      <c r="FK8247" s="25"/>
      <c r="FL8247" s="5"/>
    </row>
    <row r="8248" spans="40:168">
      <c r="AN8248" s="14"/>
      <c r="AO8248" s="14"/>
      <c r="AP8248" s="5"/>
      <c r="AQ8248" s="25"/>
      <c r="AR8248" s="25"/>
      <c r="AS8248" s="96"/>
      <c r="AT8248" s="83"/>
      <c r="AU8248" s="14"/>
      <c r="AX8248" s="83"/>
      <c r="AY8248" s="83"/>
      <c r="AZ8248" s="83"/>
      <c r="BA8248" s="83"/>
      <c r="BJ8248" s="54"/>
      <c r="BK8248" s="22"/>
      <c r="BL8248" s="24"/>
      <c r="BP8248" s="23"/>
      <c r="BQ8248" s="24"/>
      <c r="BR8248" s="22"/>
      <c r="BS8248" s="24"/>
      <c r="BT8248" s="24"/>
      <c r="BU8248" s="23"/>
      <c r="BV8248" s="26"/>
      <c r="BX8248" s="6"/>
      <c r="BY8248" s="24"/>
      <c r="BZ8248" s="109"/>
      <c r="CA8248" s="66"/>
      <c r="CB8248" s="5"/>
      <c r="CC8248" s="68"/>
      <c r="CD8248" s="67"/>
      <c r="CE8248" s="67"/>
      <c r="CF8248" s="64"/>
      <c r="CG8248" s="5"/>
      <c r="CH8248" s="69"/>
      <c r="CI8248" s="6"/>
      <c r="CJ8248" s="5"/>
      <c r="CK8248" s="25"/>
      <c r="CL8248" s="5"/>
      <c r="DN8248" s="14"/>
      <c r="DO8248" s="14"/>
      <c r="DP8248" s="5"/>
      <c r="DQ8248" s="25"/>
      <c r="DR8248" s="25"/>
      <c r="DS8248" s="96"/>
      <c r="DT8248" s="83"/>
      <c r="DU8248" s="14"/>
      <c r="DX8248" s="83"/>
      <c r="DY8248" s="83"/>
      <c r="DZ8248" s="83"/>
      <c r="EA8248" s="83"/>
      <c r="EJ8248" s="54"/>
      <c r="EK8248" s="22"/>
      <c r="EL8248" s="24"/>
      <c r="EP8248" s="23"/>
      <c r="EQ8248" s="24"/>
      <c r="ER8248" s="22"/>
      <c r="ES8248" s="24"/>
      <c r="ET8248" s="24"/>
      <c r="EU8248" s="23"/>
      <c r="EV8248" s="26"/>
      <c r="EX8248" s="6"/>
      <c r="EY8248" s="24"/>
      <c r="EZ8248" s="109"/>
      <c r="FA8248" s="66"/>
      <c r="FB8248" s="5"/>
      <c r="FC8248" s="68"/>
      <c r="FD8248" s="67"/>
      <c r="FE8248" s="67"/>
      <c r="FF8248" s="64"/>
      <c r="FG8248" s="5"/>
      <c r="FH8248" s="69"/>
      <c r="FI8248" s="6"/>
      <c r="FJ8248" s="5"/>
      <c r="FK8248" s="25"/>
      <c r="FL8248" s="5"/>
    </row>
    <row r="8249" spans="40:168">
      <c r="AN8249" s="14"/>
      <c r="AO8249" s="14"/>
      <c r="AP8249" s="5"/>
      <c r="AQ8249" s="25"/>
      <c r="AR8249" s="25"/>
      <c r="AS8249" s="96"/>
      <c r="AT8249" s="83"/>
      <c r="AU8249" s="14"/>
      <c r="AX8249" s="83"/>
      <c r="AY8249" s="83"/>
      <c r="AZ8249" s="83"/>
      <c r="BA8249" s="83"/>
      <c r="BJ8249" s="54"/>
      <c r="BK8249" s="22"/>
      <c r="BL8249" s="24"/>
      <c r="BP8249" s="23"/>
      <c r="BQ8249" s="24"/>
      <c r="BR8249" s="22"/>
      <c r="BS8249" s="24"/>
      <c r="BT8249" s="24"/>
      <c r="BU8249" s="23"/>
      <c r="BV8249" s="26"/>
      <c r="BX8249" s="6"/>
      <c r="BY8249" s="24"/>
      <c r="BZ8249" s="109"/>
      <c r="CA8249" s="66"/>
      <c r="CB8249" s="5"/>
      <c r="CC8249" s="68"/>
      <c r="CD8249" s="67"/>
      <c r="CE8249" s="67"/>
      <c r="CF8249" s="64"/>
      <c r="CG8249" s="5"/>
      <c r="CH8249" s="69"/>
      <c r="CI8249" s="6"/>
      <c r="CJ8249" s="5"/>
      <c r="CK8249" s="25"/>
      <c r="CL8249" s="5"/>
      <c r="DN8249" s="14"/>
      <c r="DO8249" s="14"/>
      <c r="DP8249" s="5"/>
      <c r="DQ8249" s="25"/>
      <c r="DR8249" s="25"/>
      <c r="DS8249" s="96"/>
      <c r="DT8249" s="83"/>
      <c r="DU8249" s="14"/>
      <c r="DX8249" s="83"/>
      <c r="DY8249" s="83"/>
      <c r="DZ8249" s="83"/>
      <c r="EA8249" s="83"/>
      <c r="EJ8249" s="54"/>
      <c r="EK8249" s="22"/>
      <c r="EL8249" s="24"/>
      <c r="EP8249" s="23"/>
      <c r="EQ8249" s="24"/>
      <c r="ER8249" s="22"/>
      <c r="ES8249" s="24"/>
      <c r="ET8249" s="24"/>
      <c r="EU8249" s="23"/>
      <c r="EV8249" s="26"/>
      <c r="EX8249" s="6"/>
      <c r="EY8249" s="24"/>
      <c r="EZ8249" s="109"/>
      <c r="FA8249" s="66"/>
      <c r="FB8249" s="5"/>
      <c r="FC8249" s="68"/>
      <c r="FD8249" s="67"/>
      <c r="FE8249" s="67"/>
      <c r="FF8249" s="64"/>
      <c r="FG8249" s="5"/>
      <c r="FH8249" s="69"/>
      <c r="FI8249" s="6"/>
      <c r="FJ8249" s="5"/>
      <c r="FK8249" s="25"/>
      <c r="FL8249" s="5"/>
    </row>
    <row r="8250" spans="40:168">
      <c r="AN8250" s="14"/>
      <c r="AO8250" s="14"/>
      <c r="AP8250" s="5"/>
      <c r="AQ8250" s="25"/>
      <c r="AR8250" s="25"/>
      <c r="AS8250" s="96"/>
      <c r="AT8250" s="83"/>
      <c r="AU8250" s="14"/>
      <c r="AX8250" s="83"/>
      <c r="AY8250" s="83"/>
      <c r="AZ8250" s="83"/>
      <c r="BA8250" s="83"/>
      <c r="BJ8250" s="54"/>
      <c r="BK8250" s="22"/>
      <c r="BL8250" s="24"/>
      <c r="BP8250" s="23"/>
      <c r="BQ8250" s="24"/>
      <c r="BR8250" s="22"/>
      <c r="BS8250" s="24"/>
      <c r="BT8250" s="24"/>
      <c r="BU8250" s="23"/>
      <c r="BV8250" s="26"/>
      <c r="BX8250" s="6"/>
      <c r="BY8250" s="24"/>
      <c r="BZ8250" s="109"/>
      <c r="CA8250" s="66"/>
      <c r="CB8250" s="5"/>
      <c r="CC8250" s="68"/>
      <c r="CD8250" s="67"/>
      <c r="CE8250" s="67"/>
      <c r="CF8250" s="64"/>
      <c r="CG8250" s="5"/>
      <c r="CH8250" s="69"/>
      <c r="CI8250" s="6"/>
      <c r="CJ8250" s="5"/>
      <c r="CK8250" s="25"/>
      <c r="CL8250" s="5"/>
      <c r="DN8250" s="14"/>
      <c r="DO8250" s="14"/>
      <c r="DP8250" s="5"/>
      <c r="DQ8250" s="25"/>
      <c r="DR8250" s="25"/>
      <c r="DS8250" s="96"/>
      <c r="DT8250" s="83"/>
      <c r="DU8250" s="14"/>
      <c r="DX8250" s="83"/>
      <c r="DY8250" s="83"/>
      <c r="DZ8250" s="83"/>
      <c r="EA8250" s="83"/>
      <c r="EJ8250" s="54"/>
      <c r="EK8250" s="22"/>
      <c r="EL8250" s="24"/>
      <c r="EP8250" s="23"/>
      <c r="EQ8250" s="24"/>
      <c r="ER8250" s="22"/>
      <c r="ES8250" s="24"/>
      <c r="ET8250" s="24"/>
      <c r="EU8250" s="23"/>
      <c r="EV8250" s="26"/>
      <c r="EX8250" s="6"/>
      <c r="EY8250" s="24"/>
      <c r="EZ8250" s="109"/>
      <c r="FA8250" s="66"/>
      <c r="FB8250" s="5"/>
      <c r="FC8250" s="68"/>
      <c r="FD8250" s="67"/>
      <c r="FE8250" s="67"/>
      <c r="FF8250" s="64"/>
      <c r="FG8250" s="5"/>
      <c r="FH8250" s="69"/>
      <c r="FI8250" s="6"/>
      <c r="FJ8250" s="5"/>
      <c r="FK8250" s="25"/>
      <c r="FL8250" s="5"/>
    </row>
    <row r="8251" spans="40:168">
      <c r="AN8251" s="14"/>
      <c r="AO8251" s="14"/>
      <c r="AP8251" s="5"/>
      <c r="AQ8251" s="25"/>
      <c r="AR8251" s="25"/>
      <c r="AS8251" s="96"/>
      <c r="AT8251" s="83"/>
      <c r="AU8251" s="14"/>
      <c r="AX8251" s="83"/>
      <c r="AY8251" s="83"/>
      <c r="AZ8251" s="83"/>
      <c r="BA8251" s="83"/>
      <c r="BJ8251" s="54"/>
      <c r="BK8251" s="22"/>
      <c r="BL8251" s="24"/>
      <c r="BP8251" s="23"/>
      <c r="BQ8251" s="24"/>
      <c r="BR8251" s="22"/>
      <c r="BS8251" s="24"/>
      <c r="BT8251" s="24"/>
      <c r="BU8251" s="23"/>
      <c r="BV8251" s="26"/>
      <c r="BX8251" s="6"/>
      <c r="BY8251" s="24"/>
      <c r="BZ8251" s="109"/>
      <c r="CA8251" s="66"/>
      <c r="CB8251" s="5"/>
      <c r="CC8251" s="68"/>
      <c r="CD8251" s="67"/>
      <c r="CE8251" s="67"/>
      <c r="CF8251" s="64"/>
      <c r="CG8251" s="5"/>
      <c r="CH8251" s="69"/>
      <c r="CI8251" s="6"/>
      <c r="CJ8251" s="5"/>
      <c r="CK8251" s="25"/>
      <c r="CL8251" s="5"/>
      <c r="DN8251" s="14"/>
      <c r="DO8251" s="14"/>
      <c r="DP8251" s="5"/>
      <c r="DQ8251" s="25"/>
      <c r="DR8251" s="25"/>
      <c r="DS8251" s="96"/>
      <c r="DT8251" s="83"/>
      <c r="DU8251" s="14"/>
      <c r="DX8251" s="83"/>
      <c r="DY8251" s="83"/>
      <c r="DZ8251" s="83"/>
      <c r="EA8251" s="83"/>
      <c r="EJ8251" s="54"/>
      <c r="EK8251" s="22"/>
      <c r="EL8251" s="24"/>
      <c r="EP8251" s="23"/>
      <c r="EQ8251" s="24"/>
      <c r="ER8251" s="22"/>
      <c r="ES8251" s="24"/>
      <c r="ET8251" s="24"/>
      <c r="EU8251" s="23"/>
      <c r="EV8251" s="26"/>
      <c r="EX8251" s="6"/>
      <c r="EY8251" s="24"/>
      <c r="EZ8251" s="109"/>
      <c r="FA8251" s="66"/>
      <c r="FB8251" s="5"/>
      <c r="FC8251" s="68"/>
      <c r="FD8251" s="67"/>
      <c r="FE8251" s="67"/>
      <c r="FF8251" s="64"/>
      <c r="FG8251" s="5"/>
      <c r="FH8251" s="69"/>
      <c r="FI8251" s="6"/>
      <c r="FJ8251" s="5"/>
      <c r="FK8251" s="25"/>
      <c r="FL8251" s="5"/>
    </row>
    <row r="8252" spans="40:168">
      <c r="AN8252" s="14"/>
      <c r="AO8252" s="14"/>
      <c r="AP8252" s="5"/>
      <c r="AQ8252" s="25"/>
      <c r="AR8252" s="25"/>
      <c r="AS8252" s="96"/>
      <c r="AT8252" s="83"/>
      <c r="AU8252" s="14"/>
      <c r="AX8252" s="83"/>
      <c r="AY8252" s="83"/>
      <c r="AZ8252" s="83"/>
      <c r="BA8252" s="83"/>
      <c r="BJ8252" s="54"/>
      <c r="BK8252" s="22"/>
      <c r="BL8252" s="24"/>
      <c r="BP8252" s="23"/>
      <c r="BQ8252" s="24"/>
      <c r="BR8252" s="22"/>
      <c r="BS8252" s="24"/>
      <c r="BT8252" s="24"/>
      <c r="BU8252" s="23"/>
      <c r="BV8252" s="26"/>
      <c r="BX8252" s="6"/>
      <c r="BY8252" s="24"/>
      <c r="BZ8252" s="109"/>
      <c r="CA8252" s="66"/>
      <c r="CB8252" s="5"/>
      <c r="CC8252" s="68"/>
      <c r="CD8252" s="67"/>
      <c r="CE8252" s="67"/>
      <c r="CF8252" s="64"/>
      <c r="CG8252" s="5"/>
      <c r="CH8252" s="69"/>
      <c r="CI8252" s="6"/>
      <c r="CJ8252" s="5"/>
      <c r="CK8252" s="25"/>
      <c r="CL8252" s="5"/>
      <c r="DN8252" s="14"/>
      <c r="DO8252" s="14"/>
      <c r="DP8252" s="5"/>
      <c r="DQ8252" s="25"/>
      <c r="DR8252" s="25"/>
      <c r="DS8252" s="96"/>
      <c r="DT8252" s="83"/>
      <c r="DU8252" s="14"/>
      <c r="DX8252" s="83"/>
      <c r="DY8252" s="83"/>
      <c r="DZ8252" s="83"/>
      <c r="EA8252" s="83"/>
      <c r="EJ8252" s="54"/>
      <c r="EK8252" s="22"/>
      <c r="EL8252" s="24"/>
      <c r="EP8252" s="23"/>
      <c r="EQ8252" s="24"/>
      <c r="ER8252" s="22"/>
      <c r="ES8252" s="24"/>
      <c r="ET8252" s="24"/>
      <c r="EU8252" s="23"/>
      <c r="EV8252" s="26"/>
      <c r="EX8252" s="6"/>
      <c r="EY8252" s="24"/>
      <c r="EZ8252" s="109"/>
      <c r="FA8252" s="66"/>
      <c r="FB8252" s="5"/>
      <c r="FC8252" s="68"/>
      <c r="FD8252" s="67"/>
      <c r="FE8252" s="67"/>
      <c r="FF8252" s="64"/>
      <c r="FG8252" s="5"/>
      <c r="FH8252" s="69"/>
      <c r="FI8252" s="6"/>
      <c r="FJ8252" s="5"/>
      <c r="FK8252" s="25"/>
      <c r="FL8252" s="5"/>
    </row>
    <row r="8253" spans="40:168">
      <c r="AN8253" s="14"/>
      <c r="AO8253" s="14"/>
      <c r="AP8253" s="5"/>
      <c r="AQ8253" s="25"/>
      <c r="AR8253" s="25"/>
      <c r="AS8253" s="96"/>
      <c r="AT8253" s="83"/>
      <c r="AU8253" s="14"/>
      <c r="AX8253" s="83"/>
      <c r="AY8253" s="83"/>
      <c r="AZ8253" s="83"/>
      <c r="BA8253" s="83"/>
      <c r="BJ8253" s="54"/>
      <c r="BK8253" s="22"/>
      <c r="BL8253" s="24"/>
      <c r="BP8253" s="23"/>
      <c r="BQ8253" s="24"/>
      <c r="BR8253" s="22"/>
      <c r="BS8253" s="24"/>
      <c r="BT8253" s="24"/>
      <c r="BU8253" s="23"/>
      <c r="BV8253" s="26"/>
      <c r="BX8253" s="6"/>
      <c r="BY8253" s="24"/>
      <c r="BZ8253" s="109"/>
      <c r="CA8253" s="66"/>
      <c r="CB8253" s="5"/>
      <c r="CC8253" s="68"/>
      <c r="CD8253" s="67"/>
      <c r="CE8253" s="67"/>
      <c r="CF8253" s="64"/>
      <c r="CG8253" s="5"/>
      <c r="CH8253" s="69"/>
      <c r="CI8253" s="6"/>
      <c r="CJ8253" s="5"/>
      <c r="CK8253" s="25"/>
      <c r="CL8253" s="5"/>
      <c r="DN8253" s="14"/>
      <c r="DO8253" s="14"/>
      <c r="DP8253" s="5"/>
      <c r="DQ8253" s="25"/>
      <c r="DR8253" s="25"/>
      <c r="DS8253" s="96"/>
      <c r="DT8253" s="83"/>
      <c r="DU8253" s="14"/>
      <c r="DX8253" s="83"/>
      <c r="DY8253" s="83"/>
      <c r="DZ8253" s="83"/>
      <c r="EA8253" s="83"/>
      <c r="EJ8253" s="54"/>
      <c r="EK8253" s="22"/>
      <c r="EL8253" s="24"/>
      <c r="EP8253" s="23"/>
      <c r="EQ8253" s="24"/>
      <c r="ER8253" s="22"/>
      <c r="ES8253" s="24"/>
      <c r="ET8253" s="24"/>
      <c r="EU8253" s="23"/>
      <c r="EV8253" s="26"/>
      <c r="EX8253" s="6"/>
      <c r="EY8253" s="24"/>
      <c r="EZ8253" s="109"/>
      <c r="FA8253" s="66"/>
      <c r="FB8253" s="5"/>
      <c r="FC8253" s="68"/>
      <c r="FD8253" s="67"/>
      <c r="FE8253" s="67"/>
      <c r="FF8253" s="64"/>
      <c r="FG8253" s="5"/>
      <c r="FH8253" s="69"/>
      <c r="FI8253" s="6"/>
      <c r="FJ8253" s="5"/>
      <c r="FK8253" s="25"/>
      <c r="FL8253" s="5"/>
    </row>
    <row r="8254" spans="40:168">
      <c r="AN8254" s="14"/>
      <c r="AO8254" s="14"/>
      <c r="AP8254" s="5"/>
      <c r="AQ8254" s="25"/>
      <c r="AR8254" s="25"/>
      <c r="AS8254" s="96"/>
      <c r="AT8254" s="83"/>
      <c r="AU8254" s="14"/>
      <c r="AX8254" s="83"/>
      <c r="AY8254" s="83"/>
      <c r="AZ8254" s="83"/>
      <c r="BA8254" s="83"/>
      <c r="BJ8254" s="54"/>
      <c r="BK8254" s="22"/>
      <c r="BL8254" s="24"/>
      <c r="BP8254" s="23"/>
      <c r="BQ8254" s="24"/>
      <c r="BR8254" s="22"/>
      <c r="BS8254" s="24"/>
      <c r="BT8254" s="24"/>
      <c r="BU8254" s="23"/>
      <c r="BV8254" s="26"/>
      <c r="BX8254" s="6"/>
      <c r="BY8254" s="24"/>
      <c r="BZ8254" s="109"/>
      <c r="CA8254" s="66"/>
      <c r="CB8254" s="5"/>
      <c r="CC8254" s="68"/>
      <c r="CD8254" s="67"/>
      <c r="CE8254" s="67"/>
      <c r="CF8254" s="64"/>
      <c r="CG8254" s="5"/>
      <c r="CH8254" s="69"/>
      <c r="CI8254" s="6"/>
      <c r="CJ8254" s="5"/>
      <c r="CK8254" s="25"/>
      <c r="CL8254" s="5"/>
      <c r="DN8254" s="14"/>
      <c r="DO8254" s="14"/>
      <c r="DP8254" s="5"/>
      <c r="DQ8254" s="25"/>
      <c r="DR8254" s="25"/>
      <c r="DS8254" s="96"/>
      <c r="DT8254" s="83"/>
      <c r="DU8254" s="14"/>
      <c r="DX8254" s="83"/>
      <c r="DY8254" s="83"/>
      <c r="DZ8254" s="83"/>
      <c r="EA8254" s="83"/>
      <c r="EJ8254" s="54"/>
      <c r="EK8254" s="22"/>
      <c r="EL8254" s="24"/>
      <c r="EP8254" s="23"/>
      <c r="EQ8254" s="24"/>
      <c r="ER8254" s="22"/>
      <c r="ES8254" s="24"/>
      <c r="ET8254" s="24"/>
      <c r="EU8254" s="23"/>
      <c r="EV8254" s="26"/>
      <c r="EX8254" s="6"/>
      <c r="EY8254" s="24"/>
      <c r="EZ8254" s="109"/>
      <c r="FA8254" s="66"/>
      <c r="FB8254" s="5"/>
      <c r="FC8254" s="68"/>
      <c r="FD8254" s="67"/>
      <c r="FE8254" s="67"/>
      <c r="FF8254" s="64"/>
      <c r="FG8254" s="5"/>
      <c r="FH8254" s="69"/>
      <c r="FI8254" s="6"/>
      <c r="FJ8254" s="5"/>
      <c r="FK8254" s="25"/>
      <c r="FL8254" s="5"/>
    </row>
    <row r="8255" spans="40:168">
      <c r="AN8255" s="14"/>
      <c r="AO8255" s="14"/>
      <c r="AP8255" s="5"/>
      <c r="AQ8255" s="25"/>
      <c r="AR8255" s="25"/>
      <c r="AS8255" s="96"/>
      <c r="AT8255" s="83"/>
      <c r="AU8255" s="14"/>
      <c r="AX8255" s="83"/>
      <c r="AY8255" s="83"/>
      <c r="AZ8255" s="83"/>
      <c r="BA8255" s="83"/>
      <c r="BJ8255" s="54"/>
      <c r="BK8255" s="22"/>
      <c r="BL8255" s="24"/>
      <c r="BP8255" s="23"/>
      <c r="BQ8255" s="24"/>
      <c r="BR8255" s="22"/>
      <c r="BS8255" s="24"/>
      <c r="BT8255" s="24"/>
      <c r="BU8255" s="23"/>
      <c r="BV8255" s="26"/>
      <c r="BX8255" s="6"/>
      <c r="BY8255" s="24"/>
      <c r="BZ8255" s="109"/>
      <c r="CA8255" s="66"/>
      <c r="CB8255" s="5"/>
      <c r="CC8255" s="68"/>
      <c r="CD8255" s="67"/>
      <c r="CE8255" s="67"/>
      <c r="CF8255" s="64"/>
      <c r="CG8255" s="5"/>
      <c r="CH8255" s="69"/>
      <c r="CI8255" s="6"/>
      <c r="CJ8255" s="5"/>
      <c r="CK8255" s="25"/>
      <c r="CL8255" s="5"/>
      <c r="DN8255" s="14"/>
      <c r="DO8255" s="14"/>
      <c r="DP8255" s="5"/>
      <c r="DQ8255" s="25"/>
      <c r="DR8255" s="25"/>
      <c r="DS8255" s="96"/>
      <c r="DT8255" s="83"/>
      <c r="DU8255" s="14"/>
      <c r="DX8255" s="83"/>
      <c r="DY8255" s="83"/>
      <c r="DZ8255" s="83"/>
      <c r="EA8255" s="83"/>
      <c r="EJ8255" s="54"/>
      <c r="EK8255" s="22"/>
      <c r="EL8255" s="24"/>
      <c r="EP8255" s="23"/>
      <c r="EQ8255" s="24"/>
      <c r="ER8255" s="22"/>
      <c r="ES8255" s="24"/>
      <c r="ET8255" s="24"/>
      <c r="EU8255" s="23"/>
      <c r="EV8255" s="26"/>
      <c r="EX8255" s="6"/>
      <c r="EY8255" s="24"/>
      <c r="EZ8255" s="109"/>
      <c r="FA8255" s="66"/>
      <c r="FB8255" s="5"/>
      <c r="FC8255" s="68"/>
      <c r="FD8255" s="67"/>
      <c r="FE8255" s="67"/>
      <c r="FF8255" s="64"/>
      <c r="FG8255" s="5"/>
      <c r="FH8255" s="69"/>
      <c r="FI8255" s="6"/>
      <c r="FJ8255" s="5"/>
      <c r="FK8255" s="25"/>
      <c r="FL8255" s="5"/>
    </row>
    <row r="8256" spans="40:168">
      <c r="AN8256" s="14"/>
      <c r="AO8256" s="14"/>
      <c r="AP8256" s="5"/>
      <c r="AQ8256" s="25"/>
      <c r="AR8256" s="25"/>
      <c r="AS8256" s="96"/>
      <c r="AT8256" s="83"/>
      <c r="AU8256" s="14"/>
      <c r="AX8256" s="83"/>
      <c r="AY8256" s="83"/>
      <c r="AZ8256" s="83"/>
      <c r="BA8256" s="83"/>
      <c r="BJ8256" s="54"/>
      <c r="BK8256" s="22"/>
      <c r="BL8256" s="24"/>
      <c r="BP8256" s="23"/>
      <c r="BQ8256" s="24"/>
      <c r="BR8256" s="22"/>
      <c r="BS8256" s="24"/>
      <c r="BT8256" s="24"/>
      <c r="BU8256" s="23"/>
      <c r="BV8256" s="26"/>
      <c r="BX8256" s="6"/>
      <c r="BY8256" s="24"/>
      <c r="BZ8256" s="109"/>
      <c r="CA8256" s="66"/>
      <c r="CB8256" s="5"/>
      <c r="CC8256" s="68"/>
      <c r="CD8256" s="67"/>
      <c r="CE8256" s="67"/>
      <c r="CF8256" s="64"/>
      <c r="CG8256" s="5"/>
      <c r="CH8256" s="69"/>
      <c r="CI8256" s="6"/>
      <c r="CJ8256" s="5"/>
      <c r="CK8256" s="25"/>
      <c r="CL8256" s="5"/>
      <c r="DN8256" s="14"/>
      <c r="DO8256" s="14"/>
      <c r="DP8256" s="5"/>
      <c r="DQ8256" s="25"/>
      <c r="DR8256" s="25"/>
      <c r="DS8256" s="96"/>
      <c r="DT8256" s="83"/>
      <c r="DU8256" s="14"/>
      <c r="DX8256" s="83"/>
      <c r="DY8256" s="83"/>
      <c r="DZ8256" s="83"/>
      <c r="EA8256" s="83"/>
      <c r="EJ8256" s="54"/>
      <c r="EK8256" s="22"/>
      <c r="EL8256" s="24"/>
      <c r="EP8256" s="23"/>
      <c r="EQ8256" s="24"/>
      <c r="ER8256" s="22"/>
      <c r="ES8256" s="24"/>
      <c r="ET8256" s="24"/>
      <c r="EU8256" s="23"/>
      <c r="EV8256" s="26"/>
      <c r="EX8256" s="6"/>
      <c r="EY8256" s="24"/>
      <c r="EZ8256" s="109"/>
      <c r="FA8256" s="66"/>
      <c r="FB8256" s="5"/>
      <c r="FC8256" s="68"/>
      <c r="FD8256" s="67"/>
      <c r="FE8256" s="67"/>
      <c r="FF8256" s="64"/>
      <c r="FG8256" s="5"/>
      <c r="FH8256" s="69"/>
      <c r="FI8256" s="6"/>
      <c r="FJ8256" s="5"/>
      <c r="FK8256" s="25"/>
      <c r="FL8256" s="5"/>
    </row>
    <row r="8257" spans="40:168">
      <c r="AN8257" s="14"/>
      <c r="AO8257" s="14"/>
      <c r="AP8257" s="5"/>
      <c r="AQ8257" s="25"/>
      <c r="AR8257" s="25"/>
      <c r="AS8257" s="96"/>
      <c r="AT8257" s="83"/>
      <c r="AU8257" s="14"/>
      <c r="AX8257" s="83"/>
      <c r="AY8257" s="83"/>
      <c r="AZ8257" s="83"/>
      <c r="BA8257" s="83"/>
      <c r="BJ8257" s="54"/>
      <c r="BK8257" s="22"/>
      <c r="BL8257" s="24"/>
      <c r="BP8257" s="23"/>
      <c r="BQ8257" s="24"/>
      <c r="BR8257" s="22"/>
      <c r="BS8257" s="24"/>
      <c r="BT8257" s="24"/>
      <c r="BU8257" s="23"/>
      <c r="BV8257" s="26"/>
      <c r="BX8257" s="6"/>
      <c r="BY8257" s="24"/>
      <c r="BZ8257" s="109"/>
      <c r="CA8257" s="66"/>
      <c r="CB8257" s="5"/>
      <c r="CC8257" s="68"/>
      <c r="CD8257" s="67"/>
      <c r="CE8257" s="67"/>
      <c r="CF8257" s="64"/>
      <c r="CG8257" s="5"/>
      <c r="CH8257" s="69"/>
      <c r="CI8257" s="6"/>
      <c r="CJ8257" s="5"/>
      <c r="CK8257" s="25"/>
      <c r="CL8257" s="5"/>
      <c r="DN8257" s="14"/>
      <c r="DO8257" s="14"/>
      <c r="DP8257" s="5"/>
      <c r="DQ8257" s="25"/>
      <c r="DR8257" s="25"/>
      <c r="DS8257" s="96"/>
      <c r="DT8257" s="83"/>
      <c r="DU8257" s="14"/>
      <c r="DX8257" s="83"/>
      <c r="DY8257" s="83"/>
      <c r="DZ8257" s="83"/>
      <c r="EA8257" s="83"/>
      <c r="EJ8257" s="54"/>
      <c r="EK8257" s="22"/>
      <c r="EL8257" s="24"/>
      <c r="EP8257" s="23"/>
      <c r="EQ8257" s="24"/>
      <c r="ER8257" s="22"/>
      <c r="ES8257" s="24"/>
      <c r="ET8257" s="24"/>
      <c r="EU8257" s="23"/>
      <c r="EV8257" s="26"/>
      <c r="EX8257" s="6"/>
      <c r="EY8257" s="24"/>
      <c r="EZ8257" s="109"/>
      <c r="FA8257" s="66"/>
      <c r="FB8257" s="5"/>
      <c r="FC8257" s="68"/>
      <c r="FD8257" s="67"/>
      <c r="FE8257" s="67"/>
      <c r="FF8257" s="64"/>
      <c r="FG8257" s="5"/>
      <c r="FH8257" s="69"/>
      <c r="FI8257" s="6"/>
      <c r="FJ8257" s="5"/>
      <c r="FK8257" s="25"/>
      <c r="FL8257" s="5"/>
    </row>
    <row r="8258" spans="40:168">
      <c r="AN8258" s="14"/>
      <c r="AO8258" s="14"/>
      <c r="AP8258" s="5"/>
      <c r="AQ8258" s="25"/>
      <c r="AR8258" s="25"/>
      <c r="AS8258" s="96"/>
      <c r="AT8258" s="83"/>
      <c r="AU8258" s="14"/>
      <c r="AX8258" s="83"/>
      <c r="AY8258" s="83"/>
      <c r="AZ8258" s="83"/>
      <c r="BA8258" s="83"/>
      <c r="BJ8258" s="54"/>
      <c r="BK8258" s="22"/>
      <c r="BL8258" s="24"/>
      <c r="BP8258" s="23"/>
      <c r="BQ8258" s="24"/>
      <c r="BR8258" s="22"/>
      <c r="BS8258" s="24"/>
      <c r="BT8258" s="24"/>
      <c r="BU8258" s="23"/>
      <c r="BV8258" s="26"/>
      <c r="BX8258" s="6"/>
      <c r="BY8258" s="24"/>
      <c r="BZ8258" s="109"/>
      <c r="CA8258" s="66"/>
      <c r="CB8258" s="5"/>
      <c r="CC8258" s="68"/>
      <c r="CD8258" s="67"/>
      <c r="CE8258" s="67"/>
      <c r="CF8258" s="64"/>
      <c r="CG8258" s="5"/>
      <c r="CH8258" s="69"/>
      <c r="CI8258" s="6"/>
      <c r="CJ8258" s="5"/>
      <c r="CK8258" s="25"/>
      <c r="CL8258" s="5"/>
      <c r="DN8258" s="14"/>
      <c r="DO8258" s="14"/>
      <c r="DP8258" s="5"/>
      <c r="DQ8258" s="25"/>
      <c r="DR8258" s="25"/>
      <c r="DS8258" s="96"/>
      <c r="DT8258" s="83"/>
      <c r="DU8258" s="14"/>
      <c r="DX8258" s="83"/>
      <c r="DY8258" s="83"/>
      <c r="DZ8258" s="83"/>
      <c r="EA8258" s="83"/>
      <c r="EJ8258" s="54"/>
      <c r="EK8258" s="22"/>
      <c r="EL8258" s="24"/>
      <c r="EP8258" s="23"/>
      <c r="EQ8258" s="24"/>
      <c r="ER8258" s="22"/>
      <c r="ES8258" s="24"/>
      <c r="ET8258" s="24"/>
      <c r="EU8258" s="23"/>
      <c r="EV8258" s="26"/>
      <c r="EX8258" s="6"/>
      <c r="EY8258" s="24"/>
      <c r="EZ8258" s="109"/>
      <c r="FA8258" s="66"/>
      <c r="FB8258" s="5"/>
      <c r="FC8258" s="68"/>
      <c r="FD8258" s="67"/>
      <c r="FE8258" s="67"/>
      <c r="FF8258" s="64"/>
      <c r="FG8258" s="5"/>
      <c r="FH8258" s="69"/>
      <c r="FI8258" s="6"/>
      <c r="FJ8258" s="5"/>
      <c r="FK8258" s="25"/>
      <c r="FL8258" s="5"/>
    </row>
    <row r="8259" spans="40:168">
      <c r="AN8259" s="14"/>
      <c r="AO8259" s="14"/>
      <c r="AP8259" s="5"/>
      <c r="AQ8259" s="25"/>
      <c r="AR8259" s="25"/>
      <c r="AS8259" s="96"/>
      <c r="AT8259" s="83"/>
      <c r="AU8259" s="14"/>
      <c r="AX8259" s="83"/>
      <c r="AY8259" s="83"/>
      <c r="AZ8259" s="83"/>
      <c r="BA8259" s="83"/>
      <c r="BJ8259" s="54"/>
      <c r="BK8259" s="22"/>
      <c r="BL8259" s="24"/>
      <c r="BP8259" s="23"/>
      <c r="BQ8259" s="24"/>
      <c r="BR8259" s="22"/>
      <c r="BS8259" s="24"/>
      <c r="BT8259" s="24"/>
      <c r="BU8259" s="23"/>
      <c r="BV8259" s="26"/>
      <c r="BX8259" s="6"/>
      <c r="BY8259" s="24"/>
      <c r="BZ8259" s="109"/>
      <c r="CA8259" s="66"/>
      <c r="CB8259" s="5"/>
      <c r="CC8259" s="68"/>
      <c r="CD8259" s="67"/>
      <c r="CE8259" s="67"/>
      <c r="CF8259" s="64"/>
      <c r="CG8259" s="5"/>
      <c r="CH8259" s="69"/>
      <c r="CI8259" s="6"/>
      <c r="CJ8259" s="5"/>
      <c r="CK8259" s="25"/>
      <c r="CL8259" s="5"/>
      <c r="DN8259" s="14"/>
      <c r="DO8259" s="14"/>
      <c r="DP8259" s="5"/>
      <c r="DQ8259" s="25"/>
      <c r="DR8259" s="25"/>
      <c r="DS8259" s="96"/>
      <c r="DT8259" s="83"/>
      <c r="DU8259" s="14"/>
      <c r="DX8259" s="83"/>
      <c r="DY8259" s="83"/>
      <c r="DZ8259" s="83"/>
      <c r="EA8259" s="83"/>
      <c r="EJ8259" s="54"/>
      <c r="EK8259" s="22"/>
      <c r="EL8259" s="24"/>
      <c r="EP8259" s="23"/>
      <c r="EQ8259" s="24"/>
      <c r="ER8259" s="22"/>
      <c r="ES8259" s="24"/>
      <c r="ET8259" s="24"/>
      <c r="EU8259" s="23"/>
      <c r="EV8259" s="26"/>
      <c r="EX8259" s="6"/>
      <c r="EY8259" s="24"/>
      <c r="EZ8259" s="109"/>
      <c r="FA8259" s="66"/>
      <c r="FB8259" s="5"/>
      <c r="FC8259" s="68"/>
      <c r="FD8259" s="67"/>
      <c r="FE8259" s="67"/>
      <c r="FF8259" s="64"/>
      <c r="FG8259" s="5"/>
      <c r="FH8259" s="69"/>
      <c r="FI8259" s="6"/>
      <c r="FJ8259" s="5"/>
      <c r="FK8259" s="25"/>
      <c r="FL8259" s="5"/>
    </row>
    <row r="8260" spans="40:168">
      <c r="AN8260" s="14"/>
      <c r="AO8260" s="14"/>
      <c r="AP8260" s="5"/>
      <c r="AQ8260" s="25"/>
      <c r="AR8260" s="25"/>
      <c r="AS8260" s="96"/>
      <c r="AT8260" s="83"/>
      <c r="AU8260" s="14"/>
      <c r="AX8260" s="83"/>
      <c r="AY8260" s="83"/>
      <c r="AZ8260" s="83"/>
      <c r="BA8260" s="83"/>
      <c r="BJ8260" s="54"/>
      <c r="BK8260" s="22"/>
      <c r="BL8260" s="24"/>
      <c r="BP8260" s="23"/>
      <c r="BQ8260" s="24"/>
      <c r="BR8260" s="22"/>
      <c r="BS8260" s="24"/>
      <c r="BT8260" s="24"/>
      <c r="BU8260" s="23"/>
      <c r="BV8260" s="26"/>
      <c r="BX8260" s="6"/>
      <c r="BY8260" s="24"/>
      <c r="BZ8260" s="109"/>
      <c r="CA8260" s="66"/>
      <c r="CB8260" s="5"/>
      <c r="CC8260" s="68"/>
      <c r="CD8260" s="67"/>
      <c r="CE8260" s="67"/>
      <c r="CF8260" s="64"/>
      <c r="CG8260" s="5"/>
      <c r="CH8260" s="69"/>
      <c r="CI8260" s="6"/>
      <c r="CJ8260" s="5"/>
      <c r="CK8260" s="25"/>
      <c r="CL8260" s="5"/>
      <c r="DN8260" s="14"/>
      <c r="DO8260" s="14"/>
      <c r="DP8260" s="5"/>
      <c r="DQ8260" s="25"/>
      <c r="DR8260" s="25"/>
      <c r="DS8260" s="96"/>
      <c r="DT8260" s="83"/>
      <c r="DU8260" s="14"/>
      <c r="DX8260" s="83"/>
      <c r="DY8260" s="83"/>
      <c r="DZ8260" s="83"/>
      <c r="EA8260" s="83"/>
      <c r="EJ8260" s="54"/>
      <c r="EK8260" s="22"/>
      <c r="EL8260" s="24"/>
      <c r="EP8260" s="23"/>
      <c r="EQ8260" s="24"/>
      <c r="ER8260" s="22"/>
      <c r="ES8260" s="24"/>
      <c r="ET8260" s="24"/>
      <c r="EU8260" s="23"/>
      <c r="EV8260" s="26"/>
      <c r="EX8260" s="6"/>
      <c r="EY8260" s="24"/>
      <c r="EZ8260" s="109"/>
      <c r="FA8260" s="66"/>
      <c r="FB8260" s="5"/>
      <c r="FC8260" s="68"/>
      <c r="FD8260" s="67"/>
      <c r="FE8260" s="67"/>
      <c r="FF8260" s="64"/>
      <c r="FG8260" s="5"/>
      <c r="FH8260" s="69"/>
      <c r="FI8260" s="6"/>
      <c r="FJ8260" s="5"/>
      <c r="FK8260" s="25"/>
      <c r="FL8260" s="5"/>
    </row>
    <row r="8261" spans="40:168">
      <c r="AN8261" s="14"/>
      <c r="AO8261" s="14"/>
      <c r="AP8261" s="5"/>
      <c r="AQ8261" s="25"/>
      <c r="AR8261" s="25"/>
      <c r="AS8261" s="96"/>
      <c r="AT8261" s="83"/>
      <c r="AU8261" s="14"/>
      <c r="AX8261" s="83"/>
      <c r="AY8261" s="83"/>
      <c r="AZ8261" s="83"/>
      <c r="BA8261" s="83"/>
      <c r="BJ8261" s="54"/>
      <c r="BK8261" s="22"/>
      <c r="BL8261" s="24"/>
      <c r="BP8261" s="23"/>
      <c r="BQ8261" s="24"/>
      <c r="BR8261" s="22"/>
      <c r="BS8261" s="24"/>
      <c r="BT8261" s="24"/>
      <c r="BU8261" s="23"/>
      <c r="BV8261" s="26"/>
      <c r="BX8261" s="6"/>
      <c r="BY8261" s="24"/>
      <c r="BZ8261" s="109"/>
      <c r="CA8261" s="66"/>
      <c r="CB8261" s="5"/>
      <c r="CC8261" s="68"/>
      <c r="CD8261" s="67"/>
      <c r="CE8261" s="67"/>
      <c r="CF8261" s="64"/>
      <c r="CG8261" s="5"/>
      <c r="CH8261" s="69"/>
      <c r="CI8261" s="6"/>
      <c r="CJ8261" s="5"/>
      <c r="CK8261" s="25"/>
      <c r="CL8261" s="5"/>
      <c r="DN8261" s="14"/>
      <c r="DO8261" s="14"/>
      <c r="DP8261" s="5"/>
      <c r="DQ8261" s="25"/>
      <c r="DR8261" s="25"/>
      <c r="DS8261" s="96"/>
      <c r="DT8261" s="83"/>
      <c r="DU8261" s="14"/>
      <c r="DX8261" s="83"/>
      <c r="DY8261" s="83"/>
      <c r="DZ8261" s="83"/>
      <c r="EA8261" s="83"/>
      <c r="EJ8261" s="54"/>
      <c r="EK8261" s="22"/>
      <c r="EL8261" s="24"/>
      <c r="EP8261" s="23"/>
      <c r="EQ8261" s="24"/>
      <c r="ER8261" s="22"/>
      <c r="ES8261" s="24"/>
      <c r="ET8261" s="24"/>
      <c r="EU8261" s="23"/>
      <c r="EV8261" s="26"/>
      <c r="EX8261" s="6"/>
      <c r="EY8261" s="24"/>
      <c r="EZ8261" s="109"/>
      <c r="FA8261" s="66"/>
      <c r="FB8261" s="5"/>
      <c r="FC8261" s="68"/>
      <c r="FD8261" s="67"/>
      <c r="FE8261" s="67"/>
      <c r="FF8261" s="64"/>
      <c r="FG8261" s="5"/>
      <c r="FH8261" s="69"/>
      <c r="FI8261" s="6"/>
      <c r="FJ8261" s="5"/>
      <c r="FK8261" s="25"/>
      <c r="FL8261" s="5"/>
    </row>
    <row r="8262" spans="40:168">
      <c r="AN8262" s="14"/>
      <c r="AO8262" s="14"/>
      <c r="AP8262" s="5"/>
      <c r="AQ8262" s="25"/>
      <c r="AR8262" s="25"/>
      <c r="AS8262" s="96"/>
      <c r="AT8262" s="83"/>
      <c r="AU8262" s="14"/>
      <c r="AX8262" s="83"/>
      <c r="AY8262" s="83"/>
      <c r="AZ8262" s="83"/>
      <c r="BA8262" s="83"/>
      <c r="BJ8262" s="54"/>
      <c r="BK8262" s="22"/>
      <c r="BL8262" s="24"/>
      <c r="BP8262" s="23"/>
      <c r="BQ8262" s="24"/>
      <c r="BR8262" s="22"/>
      <c r="BS8262" s="24"/>
      <c r="BT8262" s="24"/>
      <c r="BU8262" s="23"/>
      <c r="BV8262" s="26"/>
      <c r="BX8262" s="6"/>
      <c r="BY8262" s="24"/>
      <c r="BZ8262" s="109"/>
      <c r="CA8262" s="66"/>
      <c r="CB8262" s="5"/>
      <c r="CC8262" s="68"/>
      <c r="CD8262" s="67"/>
      <c r="CE8262" s="67"/>
      <c r="CF8262" s="64"/>
      <c r="CG8262" s="5"/>
      <c r="CH8262" s="69"/>
      <c r="CI8262" s="6"/>
      <c r="CJ8262" s="5"/>
      <c r="CK8262" s="25"/>
      <c r="CL8262" s="5"/>
      <c r="DN8262" s="14"/>
      <c r="DO8262" s="14"/>
      <c r="DP8262" s="5"/>
      <c r="DQ8262" s="25"/>
      <c r="DR8262" s="25"/>
      <c r="DS8262" s="96"/>
      <c r="DT8262" s="83"/>
      <c r="DU8262" s="14"/>
      <c r="DX8262" s="83"/>
      <c r="DY8262" s="83"/>
      <c r="DZ8262" s="83"/>
      <c r="EA8262" s="83"/>
      <c r="EJ8262" s="54"/>
      <c r="EK8262" s="22"/>
      <c r="EL8262" s="24"/>
      <c r="EP8262" s="23"/>
      <c r="EQ8262" s="24"/>
      <c r="ER8262" s="22"/>
      <c r="ES8262" s="24"/>
      <c r="ET8262" s="24"/>
      <c r="EU8262" s="23"/>
      <c r="EV8262" s="26"/>
      <c r="EX8262" s="6"/>
      <c r="EY8262" s="24"/>
      <c r="EZ8262" s="109"/>
      <c r="FA8262" s="66"/>
      <c r="FB8262" s="5"/>
      <c r="FC8262" s="68"/>
      <c r="FD8262" s="67"/>
      <c r="FE8262" s="67"/>
      <c r="FF8262" s="64"/>
      <c r="FG8262" s="5"/>
      <c r="FH8262" s="69"/>
      <c r="FI8262" s="6"/>
      <c r="FJ8262" s="5"/>
      <c r="FK8262" s="25"/>
      <c r="FL8262" s="5"/>
    </row>
    <row r="8263" spans="40:168">
      <c r="AN8263" s="14"/>
      <c r="AO8263" s="14"/>
      <c r="AP8263" s="5"/>
      <c r="AQ8263" s="25"/>
      <c r="AR8263" s="25"/>
      <c r="AS8263" s="96"/>
      <c r="AT8263" s="83"/>
      <c r="AU8263" s="14"/>
      <c r="AX8263" s="83"/>
      <c r="AY8263" s="83"/>
      <c r="AZ8263" s="83"/>
      <c r="BA8263" s="83"/>
      <c r="BJ8263" s="54"/>
      <c r="BK8263" s="22"/>
      <c r="BL8263" s="24"/>
      <c r="BP8263" s="23"/>
      <c r="BQ8263" s="24"/>
      <c r="BR8263" s="22"/>
      <c r="BS8263" s="24"/>
      <c r="BT8263" s="24"/>
      <c r="BU8263" s="23"/>
      <c r="BV8263" s="26"/>
      <c r="BX8263" s="6"/>
      <c r="BY8263" s="24"/>
      <c r="BZ8263" s="109"/>
      <c r="CA8263" s="66"/>
      <c r="CB8263" s="5"/>
      <c r="CC8263" s="68"/>
      <c r="CD8263" s="67"/>
      <c r="CE8263" s="67"/>
      <c r="CF8263" s="64"/>
      <c r="CG8263" s="5"/>
      <c r="CH8263" s="69"/>
      <c r="CI8263" s="6"/>
      <c r="CJ8263" s="5"/>
      <c r="CK8263" s="25"/>
      <c r="CL8263" s="5"/>
      <c r="DN8263" s="14"/>
      <c r="DO8263" s="14"/>
      <c r="DP8263" s="5"/>
      <c r="DQ8263" s="25"/>
      <c r="DR8263" s="25"/>
      <c r="DS8263" s="96"/>
      <c r="DT8263" s="83"/>
      <c r="DU8263" s="14"/>
      <c r="DX8263" s="83"/>
      <c r="DY8263" s="83"/>
      <c r="DZ8263" s="83"/>
      <c r="EA8263" s="83"/>
      <c r="EJ8263" s="54"/>
      <c r="EK8263" s="22"/>
      <c r="EL8263" s="24"/>
      <c r="EP8263" s="23"/>
      <c r="EQ8263" s="24"/>
      <c r="ER8263" s="22"/>
      <c r="ES8263" s="24"/>
      <c r="ET8263" s="24"/>
      <c r="EU8263" s="23"/>
      <c r="EV8263" s="26"/>
      <c r="EX8263" s="6"/>
      <c r="EY8263" s="24"/>
      <c r="EZ8263" s="109"/>
      <c r="FA8263" s="66"/>
      <c r="FB8263" s="5"/>
      <c r="FC8263" s="68"/>
      <c r="FD8263" s="67"/>
      <c r="FE8263" s="67"/>
      <c r="FF8263" s="64"/>
      <c r="FG8263" s="5"/>
      <c r="FH8263" s="69"/>
      <c r="FI8263" s="6"/>
      <c r="FJ8263" s="5"/>
      <c r="FK8263" s="25"/>
      <c r="FL8263" s="5"/>
    </row>
    <row r="8264" spans="40:168">
      <c r="AN8264" s="14"/>
      <c r="AO8264" s="14"/>
      <c r="AP8264" s="5"/>
      <c r="AQ8264" s="25"/>
      <c r="AR8264" s="25"/>
      <c r="AS8264" s="96"/>
      <c r="AT8264" s="83"/>
      <c r="AU8264" s="14"/>
      <c r="AX8264" s="83"/>
      <c r="AY8264" s="83"/>
      <c r="AZ8264" s="83"/>
      <c r="BA8264" s="83"/>
      <c r="BJ8264" s="54"/>
      <c r="BK8264" s="22"/>
      <c r="BL8264" s="24"/>
      <c r="BP8264" s="23"/>
      <c r="BQ8264" s="24"/>
      <c r="BR8264" s="22"/>
      <c r="BS8264" s="24"/>
      <c r="BT8264" s="24"/>
      <c r="BU8264" s="23"/>
      <c r="BV8264" s="26"/>
      <c r="BX8264" s="6"/>
      <c r="BY8264" s="24"/>
      <c r="BZ8264" s="109"/>
      <c r="CA8264" s="66"/>
      <c r="CB8264" s="5"/>
      <c r="CC8264" s="68"/>
      <c r="CD8264" s="67"/>
      <c r="CE8264" s="67"/>
      <c r="CF8264" s="64"/>
      <c r="CG8264" s="5"/>
      <c r="CH8264" s="69"/>
      <c r="CI8264" s="6"/>
      <c r="CJ8264" s="5"/>
      <c r="CK8264" s="25"/>
      <c r="CL8264" s="5"/>
      <c r="DN8264" s="14"/>
      <c r="DO8264" s="14"/>
      <c r="DP8264" s="5"/>
      <c r="DQ8264" s="25"/>
      <c r="DR8264" s="25"/>
      <c r="DS8264" s="96"/>
      <c r="DT8264" s="83"/>
      <c r="DU8264" s="14"/>
      <c r="DX8264" s="83"/>
      <c r="DY8264" s="83"/>
      <c r="DZ8264" s="83"/>
      <c r="EA8264" s="83"/>
      <c r="EJ8264" s="54"/>
      <c r="EK8264" s="22"/>
      <c r="EL8264" s="24"/>
      <c r="EP8264" s="23"/>
      <c r="EQ8264" s="24"/>
      <c r="ER8264" s="22"/>
      <c r="ES8264" s="24"/>
      <c r="ET8264" s="24"/>
      <c r="EU8264" s="23"/>
      <c r="EV8264" s="26"/>
      <c r="EX8264" s="6"/>
      <c r="EY8264" s="24"/>
      <c r="EZ8264" s="109"/>
      <c r="FA8264" s="66"/>
      <c r="FB8264" s="5"/>
      <c r="FC8264" s="68"/>
      <c r="FD8264" s="67"/>
      <c r="FE8264" s="67"/>
      <c r="FF8264" s="64"/>
      <c r="FG8264" s="5"/>
      <c r="FH8264" s="69"/>
      <c r="FI8264" s="6"/>
      <c r="FJ8264" s="5"/>
      <c r="FK8264" s="25"/>
      <c r="FL8264" s="5"/>
    </row>
    <row r="8265" spans="40:168">
      <c r="AN8265" s="14"/>
      <c r="AO8265" s="14"/>
      <c r="AP8265" s="5"/>
      <c r="AQ8265" s="25"/>
      <c r="AR8265" s="25"/>
      <c r="AS8265" s="96"/>
      <c r="AT8265" s="83"/>
      <c r="AU8265" s="14"/>
      <c r="AX8265" s="83"/>
      <c r="AY8265" s="83"/>
      <c r="AZ8265" s="83"/>
      <c r="BA8265" s="83"/>
      <c r="BJ8265" s="54"/>
      <c r="BK8265" s="22"/>
      <c r="BL8265" s="24"/>
      <c r="BP8265" s="23"/>
      <c r="BQ8265" s="24"/>
      <c r="BR8265" s="22"/>
      <c r="BS8265" s="24"/>
      <c r="BT8265" s="24"/>
      <c r="BU8265" s="23"/>
      <c r="BV8265" s="26"/>
      <c r="BX8265" s="6"/>
      <c r="BY8265" s="24"/>
      <c r="BZ8265" s="109"/>
      <c r="CA8265" s="66"/>
      <c r="CB8265" s="5"/>
      <c r="CC8265" s="68"/>
      <c r="CD8265" s="67"/>
      <c r="CE8265" s="67"/>
      <c r="CF8265" s="64"/>
      <c r="CG8265" s="5"/>
      <c r="CH8265" s="69"/>
      <c r="CI8265" s="6"/>
      <c r="CJ8265" s="5"/>
      <c r="CK8265" s="25"/>
      <c r="CL8265" s="5"/>
      <c r="DN8265" s="14"/>
      <c r="DO8265" s="14"/>
      <c r="DP8265" s="5"/>
      <c r="DQ8265" s="25"/>
      <c r="DR8265" s="25"/>
      <c r="DS8265" s="96"/>
      <c r="DT8265" s="83"/>
      <c r="DU8265" s="14"/>
      <c r="DX8265" s="83"/>
      <c r="DY8265" s="83"/>
      <c r="DZ8265" s="83"/>
      <c r="EA8265" s="83"/>
      <c r="EJ8265" s="54"/>
      <c r="EK8265" s="22"/>
      <c r="EL8265" s="24"/>
      <c r="EP8265" s="23"/>
      <c r="EQ8265" s="24"/>
      <c r="ER8265" s="22"/>
      <c r="ES8265" s="24"/>
      <c r="ET8265" s="24"/>
      <c r="EU8265" s="23"/>
      <c r="EV8265" s="26"/>
      <c r="EX8265" s="6"/>
      <c r="EY8265" s="24"/>
      <c r="EZ8265" s="109"/>
      <c r="FA8265" s="66"/>
      <c r="FB8265" s="5"/>
      <c r="FC8265" s="68"/>
      <c r="FD8265" s="67"/>
      <c r="FE8265" s="67"/>
      <c r="FF8265" s="64"/>
      <c r="FG8265" s="5"/>
      <c r="FH8265" s="69"/>
      <c r="FI8265" s="6"/>
      <c r="FJ8265" s="5"/>
      <c r="FK8265" s="25"/>
      <c r="FL8265" s="5"/>
    </row>
    <row r="8266" spans="40:168">
      <c r="AN8266" s="14"/>
      <c r="AO8266" s="14"/>
      <c r="AP8266" s="5"/>
      <c r="AQ8266" s="25"/>
      <c r="AR8266" s="25"/>
      <c r="AS8266" s="96"/>
      <c r="AT8266" s="83"/>
      <c r="AU8266" s="14"/>
      <c r="AX8266" s="83"/>
      <c r="AY8266" s="83"/>
      <c r="AZ8266" s="83"/>
      <c r="BA8266" s="83"/>
      <c r="BJ8266" s="54"/>
      <c r="BK8266" s="22"/>
      <c r="BL8266" s="24"/>
      <c r="BP8266" s="23"/>
      <c r="BQ8266" s="24"/>
      <c r="BR8266" s="22"/>
      <c r="BS8266" s="24"/>
      <c r="BT8266" s="24"/>
      <c r="BU8266" s="23"/>
      <c r="BV8266" s="26"/>
      <c r="BX8266" s="6"/>
      <c r="BY8266" s="24"/>
      <c r="BZ8266" s="109"/>
      <c r="CA8266" s="66"/>
      <c r="CB8266" s="5"/>
      <c r="CC8266" s="68"/>
      <c r="CD8266" s="67"/>
      <c r="CE8266" s="67"/>
      <c r="CF8266" s="64"/>
      <c r="CG8266" s="5"/>
      <c r="CH8266" s="69"/>
      <c r="CI8266" s="6"/>
      <c r="CJ8266" s="5"/>
      <c r="CK8266" s="25"/>
      <c r="CL8266" s="5"/>
      <c r="DN8266" s="14"/>
      <c r="DO8266" s="14"/>
      <c r="DP8266" s="5"/>
      <c r="DQ8266" s="25"/>
      <c r="DR8266" s="25"/>
      <c r="DS8266" s="96"/>
      <c r="DT8266" s="83"/>
      <c r="DU8266" s="14"/>
      <c r="DX8266" s="83"/>
      <c r="DY8266" s="83"/>
      <c r="DZ8266" s="83"/>
      <c r="EA8266" s="83"/>
      <c r="EJ8266" s="54"/>
      <c r="EK8266" s="22"/>
      <c r="EL8266" s="24"/>
      <c r="EP8266" s="23"/>
      <c r="EQ8266" s="24"/>
      <c r="ER8266" s="22"/>
      <c r="ES8266" s="24"/>
      <c r="ET8266" s="24"/>
      <c r="EU8266" s="23"/>
      <c r="EV8266" s="26"/>
      <c r="EX8266" s="6"/>
      <c r="EY8266" s="24"/>
      <c r="EZ8266" s="109"/>
      <c r="FA8266" s="66"/>
      <c r="FB8266" s="5"/>
      <c r="FC8266" s="68"/>
      <c r="FD8266" s="67"/>
      <c r="FE8266" s="67"/>
      <c r="FF8266" s="64"/>
      <c r="FG8266" s="5"/>
      <c r="FH8266" s="69"/>
      <c r="FI8266" s="6"/>
      <c r="FJ8266" s="5"/>
      <c r="FK8266" s="25"/>
      <c r="FL8266" s="5"/>
    </row>
    <row r="8267" spans="40:168">
      <c r="AN8267" s="14"/>
      <c r="AO8267" s="14"/>
      <c r="AP8267" s="5"/>
      <c r="AQ8267" s="25"/>
      <c r="AR8267" s="25"/>
      <c r="AS8267" s="96"/>
      <c r="AT8267" s="83"/>
      <c r="AU8267" s="14"/>
      <c r="AX8267" s="83"/>
      <c r="AY8267" s="83"/>
      <c r="AZ8267" s="83"/>
      <c r="BA8267" s="83"/>
      <c r="BJ8267" s="54"/>
      <c r="BK8267" s="22"/>
      <c r="BL8267" s="24"/>
      <c r="BP8267" s="23"/>
      <c r="BQ8267" s="24"/>
      <c r="BR8267" s="22"/>
      <c r="BS8267" s="24"/>
      <c r="BT8267" s="24"/>
      <c r="BU8267" s="23"/>
      <c r="BV8267" s="26"/>
      <c r="BX8267" s="6"/>
      <c r="BY8267" s="24"/>
      <c r="BZ8267" s="109"/>
      <c r="CA8267" s="66"/>
      <c r="CB8267" s="5"/>
      <c r="CC8267" s="68"/>
      <c r="CD8267" s="67"/>
      <c r="CE8267" s="67"/>
      <c r="CF8267" s="64"/>
      <c r="CG8267" s="5"/>
      <c r="CH8267" s="69"/>
      <c r="CI8267" s="6"/>
      <c r="CJ8267" s="5"/>
      <c r="CK8267" s="25"/>
      <c r="CL8267" s="5"/>
      <c r="DN8267" s="14"/>
      <c r="DO8267" s="14"/>
      <c r="DP8267" s="5"/>
      <c r="DQ8267" s="25"/>
      <c r="DR8267" s="25"/>
      <c r="DS8267" s="96"/>
      <c r="DT8267" s="83"/>
      <c r="DU8267" s="14"/>
      <c r="DX8267" s="83"/>
      <c r="DY8267" s="83"/>
      <c r="DZ8267" s="83"/>
      <c r="EA8267" s="83"/>
      <c r="EJ8267" s="54"/>
      <c r="EK8267" s="22"/>
      <c r="EL8267" s="24"/>
      <c r="EP8267" s="23"/>
      <c r="EQ8267" s="24"/>
      <c r="ER8267" s="22"/>
      <c r="ES8267" s="24"/>
      <c r="ET8267" s="24"/>
      <c r="EU8267" s="23"/>
      <c r="EV8267" s="26"/>
      <c r="EX8267" s="6"/>
      <c r="EY8267" s="24"/>
      <c r="EZ8267" s="109"/>
      <c r="FA8267" s="66"/>
      <c r="FB8267" s="5"/>
      <c r="FC8267" s="68"/>
      <c r="FD8267" s="67"/>
      <c r="FE8267" s="67"/>
      <c r="FF8267" s="64"/>
      <c r="FG8267" s="5"/>
      <c r="FH8267" s="69"/>
      <c r="FI8267" s="6"/>
      <c r="FJ8267" s="5"/>
      <c r="FK8267" s="25"/>
      <c r="FL8267" s="5"/>
    </row>
    <row r="8268" spans="40:168">
      <c r="AN8268" s="14"/>
      <c r="AO8268" s="14"/>
      <c r="AP8268" s="5"/>
      <c r="AQ8268" s="25"/>
      <c r="AR8268" s="25"/>
      <c r="AS8268" s="96"/>
      <c r="AT8268" s="83"/>
      <c r="AU8268" s="14"/>
      <c r="AX8268" s="83"/>
      <c r="AY8268" s="83"/>
      <c r="AZ8268" s="83"/>
      <c r="BA8268" s="83"/>
      <c r="BJ8268" s="54"/>
      <c r="BK8268" s="22"/>
      <c r="BL8268" s="24"/>
      <c r="BP8268" s="23"/>
      <c r="BQ8268" s="24"/>
      <c r="BR8268" s="22"/>
      <c r="BS8268" s="24"/>
      <c r="BT8268" s="24"/>
      <c r="BU8268" s="23"/>
      <c r="BV8268" s="26"/>
      <c r="BX8268" s="6"/>
      <c r="BY8268" s="24"/>
      <c r="BZ8268" s="109"/>
      <c r="CA8268" s="66"/>
      <c r="CB8268" s="5"/>
      <c r="CC8268" s="68"/>
      <c r="CD8268" s="67"/>
      <c r="CE8268" s="67"/>
      <c r="CF8268" s="64"/>
      <c r="CG8268" s="5"/>
      <c r="CH8268" s="69"/>
      <c r="CI8268" s="6"/>
      <c r="CJ8268" s="5"/>
      <c r="CK8268" s="25"/>
      <c r="CL8268" s="5"/>
      <c r="DN8268" s="14"/>
      <c r="DO8268" s="14"/>
      <c r="DP8268" s="5"/>
      <c r="DQ8268" s="25"/>
      <c r="DR8268" s="25"/>
      <c r="DS8268" s="96"/>
      <c r="DT8268" s="83"/>
      <c r="DU8268" s="14"/>
      <c r="DX8268" s="83"/>
      <c r="DY8268" s="83"/>
      <c r="DZ8268" s="83"/>
      <c r="EA8268" s="83"/>
      <c r="EJ8268" s="54"/>
      <c r="EK8268" s="22"/>
      <c r="EL8268" s="24"/>
      <c r="EP8268" s="23"/>
      <c r="EQ8268" s="24"/>
      <c r="ER8268" s="22"/>
      <c r="ES8268" s="24"/>
      <c r="ET8268" s="24"/>
      <c r="EU8268" s="23"/>
      <c r="EV8268" s="26"/>
      <c r="EX8268" s="6"/>
      <c r="EY8268" s="24"/>
      <c r="EZ8268" s="109"/>
      <c r="FA8268" s="66"/>
      <c r="FB8268" s="5"/>
      <c r="FC8268" s="68"/>
      <c r="FD8268" s="67"/>
      <c r="FE8268" s="67"/>
      <c r="FF8268" s="64"/>
      <c r="FG8268" s="5"/>
      <c r="FH8268" s="69"/>
      <c r="FI8268" s="6"/>
      <c r="FJ8268" s="5"/>
      <c r="FK8268" s="25"/>
      <c r="FL8268" s="5"/>
    </row>
    <row r="8269" spans="40:168">
      <c r="AN8269" s="14"/>
      <c r="AO8269" s="14"/>
      <c r="AP8269" s="5"/>
      <c r="AQ8269" s="25"/>
      <c r="AR8269" s="25"/>
      <c r="AS8269" s="96"/>
      <c r="AT8269" s="83"/>
      <c r="AU8269" s="14"/>
      <c r="AX8269" s="83"/>
      <c r="AY8269" s="83"/>
      <c r="AZ8269" s="83"/>
      <c r="BA8269" s="83"/>
      <c r="BJ8269" s="54"/>
      <c r="BK8269" s="22"/>
      <c r="BL8269" s="24"/>
      <c r="BP8269" s="23"/>
      <c r="BQ8269" s="24"/>
      <c r="BR8269" s="22"/>
      <c r="BS8269" s="24"/>
      <c r="BT8269" s="24"/>
      <c r="BU8269" s="23"/>
      <c r="BV8269" s="26"/>
      <c r="BX8269" s="6"/>
      <c r="BY8269" s="24"/>
      <c r="BZ8269" s="109"/>
      <c r="CA8269" s="66"/>
      <c r="CB8269" s="5"/>
      <c r="CC8269" s="68"/>
      <c r="CD8269" s="67"/>
      <c r="CE8269" s="67"/>
      <c r="CF8269" s="64"/>
      <c r="CG8269" s="5"/>
      <c r="CH8269" s="69"/>
      <c r="CI8269" s="6"/>
      <c r="CJ8269" s="5"/>
      <c r="CK8269" s="25"/>
      <c r="CL8269" s="5"/>
      <c r="DN8269" s="14"/>
      <c r="DO8269" s="14"/>
      <c r="DP8269" s="5"/>
      <c r="DQ8269" s="25"/>
      <c r="DR8269" s="25"/>
      <c r="DS8269" s="96"/>
      <c r="DT8269" s="83"/>
      <c r="DU8269" s="14"/>
      <c r="DX8269" s="83"/>
      <c r="DY8269" s="83"/>
      <c r="DZ8269" s="83"/>
      <c r="EA8269" s="83"/>
      <c r="EJ8269" s="54"/>
      <c r="EK8269" s="22"/>
      <c r="EL8269" s="24"/>
      <c r="EP8269" s="23"/>
      <c r="EQ8269" s="24"/>
      <c r="ER8269" s="22"/>
      <c r="ES8269" s="24"/>
      <c r="ET8269" s="24"/>
      <c r="EU8269" s="23"/>
      <c r="EV8269" s="26"/>
      <c r="EX8269" s="6"/>
      <c r="EY8269" s="24"/>
      <c r="EZ8269" s="109"/>
      <c r="FA8269" s="66"/>
      <c r="FB8269" s="5"/>
      <c r="FC8269" s="68"/>
      <c r="FD8269" s="67"/>
      <c r="FE8269" s="67"/>
      <c r="FF8269" s="64"/>
      <c r="FG8269" s="5"/>
      <c r="FH8269" s="69"/>
      <c r="FI8269" s="6"/>
      <c r="FJ8269" s="5"/>
      <c r="FK8269" s="25"/>
      <c r="FL8269" s="5"/>
    </row>
    <row r="8270" spans="40:168">
      <c r="AN8270" s="14"/>
      <c r="AO8270" s="14"/>
      <c r="AP8270" s="5"/>
      <c r="AQ8270" s="25"/>
      <c r="AR8270" s="25"/>
      <c r="AS8270" s="96"/>
      <c r="AT8270" s="83"/>
      <c r="AU8270" s="14"/>
      <c r="AX8270" s="83"/>
      <c r="AY8270" s="83"/>
      <c r="AZ8270" s="83"/>
      <c r="BA8270" s="83"/>
      <c r="BJ8270" s="54"/>
      <c r="BK8270" s="22"/>
      <c r="BL8270" s="24"/>
      <c r="BP8270" s="23"/>
      <c r="BQ8270" s="24"/>
      <c r="BR8270" s="22"/>
      <c r="BS8270" s="24"/>
      <c r="BT8270" s="24"/>
      <c r="BU8270" s="23"/>
      <c r="BV8270" s="26"/>
      <c r="BX8270" s="6"/>
      <c r="BY8270" s="24"/>
      <c r="BZ8270" s="109"/>
      <c r="CA8270" s="66"/>
      <c r="CB8270" s="5"/>
      <c r="CC8270" s="68"/>
      <c r="CD8270" s="67"/>
      <c r="CE8270" s="67"/>
      <c r="CF8270" s="64"/>
      <c r="CG8270" s="5"/>
      <c r="CH8270" s="69"/>
      <c r="CI8270" s="6"/>
      <c r="CJ8270" s="5"/>
      <c r="CK8270" s="25"/>
      <c r="CL8270" s="5"/>
      <c r="DN8270" s="14"/>
      <c r="DO8270" s="14"/>
      <c r="DP8270" s="5"/>
      <c r="DQ8270" s="25"/>
      <c r="DR8270" s="25"/>
      <c r="DS8270" s="96"/>
      <c r="DT8270" s="83"/>
      <c r="DU8270" s="14"/>
      <c r="DX8270" s="83"/>
      <c r="DY8270" s="83"/>
      <c r="DZ8270" s="83"/>
      <c r="EA8270" s="83"/>
      <c r="EJ8270" s="54"/>
      <c r="EK8270" s="22"/>
      <c r="EL8270" s="24"/>
      <c r="EP8270" s="23"/>
      <c r="EQ8270" s="24"/>
      <c r="ER8270" s="22"/>
      <c r="ES8270" s="24"/>
      <c r="ET8270" s="24"/>
      <c r="EU8270" s="23"/>
      <c r="EV8270" s="26"/>
      <c r="EX8270" s="6"/>
      <c r="EY8270" s="24"/>
      <c r="EZ8270" s="109"/>
      <c r="FA8270" s="66"/>
      <c r="FB8270" s="5"/>
      <c r="FC8270" s="68"/>
      <c r="FD8270" s="67"/>
      <c r="FE8270" s="67"/>
      <c r="FF8270" s="64"/>
      <c r="FG8270" s="5"/>
      <c r="FH8270" s="69"/>
      <c r="FI8270" s="6"/>
      <c r="FJ8270" s="5"/>
      <c r="FK8270" s="25"/>
      <c r="FL8270" s="5"/>
    </row>
    <row r="8271" spans="40:168">
      <c r="AN8271" s="14"/>
      <c r="AO8271" s="14"/>
      <c r="AP8271" s="5"/>
      <c r="AQ8271" s="25"/>
      <c r="AR8271" s="25"/>
      <c r="AS8271" s="96"/>
      <c r="AT8271" s="83"/>
      <c r="AU8271" s="14"/>
      <c r="AX8271" s="83"/>
      <c r="AY8271" s="83"/>
      <c r="AZ8271" s="83"/>
      <c r="BA8271" s="83"/>
      <c r="BJ8271" s="54"/>
      <c r="BK8271" s="22"/>
      <c r="BL8271" s="24"/>
      <c r="BP8271" s="23"/>
      <c r="BQ8271" s="24"/>
      <c r="BR8271" s="22"/>
      <c r="BS8271" s="24"/>
      <c r="BT8271" s="24"/>
      <c r="BU8271" s="23"/>
      <c r="BV8271" s="26"/>
      <c r="BX8271" s="6"/>
      <c r="BY8271" s="24"/>
      <c r="BZ8271" s="109"/>
      <c r="CA8271" s="66"/>
      <c r="CB8271" s="5"/>
      <c r="CC8271" s="68"/>
      <c r="CD8271" s="67"/>
      <c r="CE8271" s="67"/>
      <c r="CF8271" s="64"/>
      <c r="CG8271" s="5"/>
      <c r="CH8271" s="69"/>
      <c r="CI8271" s="6"/>
      <c r="CJ8271" s="5"/>
      <c r="CK8271" s="25"/>
      <c r="CL8271" s="5"/>
      <c r="DN8271" s="14"/>
      <c r="DO8271" s="14"/>
      <c r="DP8271" s="5"/>
      <c r="DQ8271" s="25"/>
      <c r="DR8271" s="25"/>
      <c r="DS8271" s="96"/>
      <c r="DT8271" s="83"/>
      <c r="DU8271" s="14"/>
      <c r="DX8271" s="83"/>
      <c r="DY8271" s="83"/>
      <c r="DZ8271" s="83"/>
      <c r="EA8271" s="83"/>
      <c r="EJ8271" s="54"/>
      <c r="EK8271" s="22"/>
      <c r="EL8271" s="24"/>
      <c r="EP8271" s="23"/>
      <c r="EQ8271" s="24"/>
      <c r="ER8271" s="22"/>
      <c r="ES8271" s="24"/>
      <c r="ET8271" s="24"/>
      <c r="EU8271" s="23"/>
      <c r="EV8271" s="26"/>
      <c r="EX8271" s="6"/>
      <c r="EY8271" s="24"/>
      <c r="EZ8271" s="109"/>
      <c r="FA8271" s="66"/>
      <c r="FB8271" s="5"/>
      <c r="FC8271" s="68"/>
      <c r="FD8271" s="67"/>
      <c r="FE8271" s="67"/>
      <c r="FF8271" s="64"/>
      <c r="FG8271" s="5"/>
      <c r="FH8271" s="69"/>
      <c r="FI8271" s="6"/>
      <c r="FJ8271" s="5"/>
      <c r="FK8271" s="25"/>
      <c r="FL8271" s="5"/>
    </row>
    <row r="8272" spans="40:168">
      <c r="AN8272" s="14"/>
      <c r="AO8272" s="14"/>
      <c r="AP8272" s="5"/>
      <c r="AQ8272" s="25"/>
      <c r="AR8272" s="25"/>
      <c r="AS8272" s="96"/>
      <c r="AT8272" s="83"/>
      <c r="AU8272" s="14"/>
      <c r="AX8272" s="83"/>
      <c r="AY8272" s="83"/>
      <c r="AZ8272" s="83"/>
      <c r="BA8272" s="83"/>
      <c r="BJ8272" s="54"/>
      <c r="BK8272" s="22"/>
      <c r="BL8272" s="24"/>
      <c r="BP8272" s="23"/>
      <c r="BQ8272" s="24"/>
      <c r="BR8272" s="22"/>
      <c r="BS8272" s="24"/>
      <c r="BT8272" s="24"/>
      <c r="BU8272" s="23"/>
      <c r="BV8272" s="26"/>
      <c r="BX8272" s="6"/>
      <c r="BY8272" s="24"/>
      <c r="BZ8272" s="109"/>
      <c r="CA8272" s="66"/>
      <c r="CB8272" s="5"/>
      <c r="CC8272" s="68"/>
      <c r="CD8272" s="67"/>
      <c r="CE8272" s="67"/>
      <c r="CF8272" s="64"/>
      <c r="CG8272" s="5"/>
      <c r="CH8272" s="69"/>
      <c r="CI8272" s="6"/>
      <c r="CJ8272" s="5"/>
      <c r="CK8272" s="25"/>
      <c r="CL8272" s="5"/>
      <c r="DN8272" s="14"/>
      <c r="DO8272" s="14"/>
      <c r="DP8272" s="5"/>
      <c r="DQ8272" s="25"/>
      <c r="DR8272" s="25"/>
      <c r="DS8272" s="96"/>
      <c r="DT8272" s="83"/>
      <c r="DU8272" s="14"/>
      <c r="DX8272" s="83"/>
      <c r="DY8272" s="83"/>
      <c r="DZ8272" s="83"/>
      <c r="EA8272" s="83"/>
      <c r="EJ8272" s="54"/>
      <c r="EK8272" s="22"/>
      <c r="EL8272" s="24"/>
      <c r="EP8272" s="23"/>
      <c r="EQ8272" s="24"/>
      <c r="ER8272" s="22"/>
      <c r="ES8272" s="24"/>
      <c r="ET8272" s="24"/>
      <c r="EU8272" s="23"/>
      <c r="EV8272" s="26"/>
      <c r="EX8272" s="6"/>
      <c r="EY8272" s="24"/>
      <c r="EZ8272" s="109"/>
      <c r="FA8272" s="66"/>
      <c r="FB8272" s="5"/>
      <c r="FC8272" s="68"/>
      <c r="FD8272" s="67"/>
      <c r="FE8272" s="67"/>
      <c r="FF8272" s="64"/>
      <c r="FG8272" s="5"/>
      <c r="FH8272" s="69"/>
      <c r="FI8272" s="6"/>
      <c r="FJ8272" s="5"/>
      <c r="FK8272" s="25"/>
      <c r="FL8272" s="5"/>
    </row>
    <row r="8273" spans="40:168">
      <c r="AN8273" s="14"/>
      <c r="AO8273" s="14"/>
      <c r="AP8273" s="5"/>
      <c r="AQ8273" s="25"/>
      <c r="AR8273" s="25"/>
      <c r="AS8273" s="96"/>
      <c r="AT8273" s="83"/>
      <c r="AU8273" s="14"/>
      <c r="AX8273" s="83"/>
      <c r="AY8273" s="83"/>
      <c r="AZ8273" s="83"/>
      <c r="BA8273" s="83"/>
      <c r="BJ8273" s="54"/>
      <c r="BK8273" s="22"/>
      <c r="BL8273" s="24"/>
      <c r="BP8273" s="23"/>
      <c r="BQ8273" s="24"/>
      <c r="BR8273" s="22"/>
      <c r="BS8273" s="24"/>
      <c r="BT8273" s="24"/>
      <c r="BU8273" s="23"/>
      <c r="BV8273" s="26"/>
      <c r="BX8273" s="6"/>
      <c r="BY8273" s="24"/>
      <c r="BZ8273" s="109"/>
      <c r="CA8273" s="66"/>
      <c r="CB8273" s="5"/>
      <c r="CC8273" s="68"/>
      <c r="CD8273" s="67"/>
      <c r="CE8273" s="67"/>
      <c r="CF8273" s="64"/>
      <c r="CG8273" s="5"/>
      <c r="CH8273" s="69"/>
      <c r="CI8273" s="6"/>
      <c r="CJ8273" s="5"/>
      <c r="CK8273" s="25"/>
      <c r="CL8273" s="5"/>
      <c r="DN8273" s="14"/>
      <c r="DO8273" s="14"/>
      <c r="DP8273" s="5"/>
      <c r="DQ8273" s="25"/>
      <c r="DR8273" s="25"/>
      <c r="DS8273" s="96"/>
      <c r="DT8273" s="83"/>
      <c r="DU8273" s="14"/>
      <c r="DX8273" s="83"/>
      <c r="DY8273" s="83"/>
      <c r="DZ8273" s="83"/>
      <c r="EA8273" s="83"/>
      <c r="EJ8273" s="54"/>
      <c r="EK8273" s="22"/>
      <c r="EL8273" s="24"/>
      <c r="EP8273" s="23"/>
      <c r="EQ8273" s="24"/>
      <c r="ER8273" s="22"/>
      <c r="ES8273" s="24"/>
      <c r="ET8273" s="24"/>
      <c r="EU8273" s="23"/>
      <c r="EV8273" s="26"/>
      <c r="EX8273" s="6"/>
      <c r="EY8273" s="24"/>
      <c r="EZ8273" s="109"/>
      <c r="FA8273" s="66"/>
      <c r="FB8273" s="5"/>
      <c r="FC8273" s="68"/>
      <c r="FD8273" s="67"/>
      <c r="FE8273" s="67"/>
      <c r="FF8273" s="64"/>
      <c r="FG8273" s="5"/>
      <c r="FH8273" s="69"/>
      <c r="FI8273" s="6"/>
      <c r="FJ8273" s="5"/>
      <c r="FK8273" s="25"/>
      <c r="FL8273" s="5"/>
    </row>
    <row r="8274" spans="40:168">
      <c r="AN8274" s="14"/>
      <c r="AO8274" s="14"/>
      <c r="AP8274" s="5"/>
      <c r="AQ8274" s="25"/>
      <c r="AR8274" s="25"/>
      <c r="AS8274" s="96"/>
      <c r="AT8274" s="83"/>
      <c r="AU8274" s="14"/>
      <c r="AX8274" s="83"/>
      <c r="AY8274" s="83"/>
      <c r="AZ8274" s="83"/>
      <c r="BA8274" s="83"/>
      <c r="BJ8274" s="54"/>
      <c r="BK8274" s="22"/>
      <c r="BL8274" s="24"/>
      <c r="BP8274" s="23"/>
      <c r="BQ8274" s="24"/>
      <c r="BR8274" s="22"/>
      <c r="BS8274" s="24"/>
      <c r="BT8274" s="24"/>
      <c r="BU8274" s="23"/>
      <c r="BV8274" s="26"/>
      <c r="BX8274" s="6"/>
      <c r="BY8274" s="24"/>
      <c r="BZ8274" s="109"/>
      <c r="CA8274" s="66"/>
      <c r="CB8274" s="5"/>
      <c r="CC8274" s="68"/>
      <c r="CD8274" s="67"/>
      <c r="CE8274" s="67"/>
      <c r="CF8274" s="64"/>
      <c r="CG8274" s="5"/>
      <c r="CH8274" s="69"/>
      <c r="CI8274" s="6"/>
      <c r="CJ8274" s="5"/>
      <c r="CK8274" s="25"/>
      <c r="CL8274" s="5"/>
      <c r="DN8274" s="14"/>
      <c r="DO8274" s="14"/>
      <c r="DP8274" s="5"/>
      <c r="DQ8274" s="25"/>
      <c r="DR8274" s="25"/>
      <c r="DS8274" s="96"/>
      <c r="DT8274" s="83"/>
      <c r="DU8274" s="14"/>
      <c r="DX8274" s="83"/>
      <c r="DY8274" s="83"/>
      <c r="DZ8274" s="83"/>
      <c r="EA8274" s="83"/>
      <c r="EJ8274" s="54"/>
      <c r="EK8274" s="22"/>
      <c r="EL8274" s="24"/>
      <c r="EP8274" s="23"/>
      <c r="EQ8274" s="24"/>
      <c r="ER8274" s="22"/>
      <c r="ES8274" s="24"/>
      <c r="ET8274" s="24"/>
      <c r="EU8274" s="23"/>
      <c r="EV8274" s="26"/>
      <c r="EX8274" s="6"/>
      <c r="EY8274" s="24"/>
      <c r="EZ8274" s="109"/>
      <c r="FA8274" s="66"/>
      <c r="FB8274" s="5"/>
      <c r="FC8274" s="68"/>
      <c r="FD8274" s="67"/>
      <c r="FE8274" s="67"/>
      <c r="FF8274" s="64"/>
      <c r="FG8274" s="5"/>
      <c r="FH8274" s="69"/>
      <c r="FI8274" s="6"/>
      <c r="FJ8274" s="5"/>
      <c r="FK8274" s="25"/>
      <c r="FL8274" s="5"/>
    </row>
    <row r="8275" spans="40:168">
      <c r="AN8275" s="14"/>
      <c r="AO8275" s="14"/>
      <c r="AP8275" s="5"/>
      <c r="AQ8275" s="25"/>
      <c r="AR8275" s="25"/>
      <c r="AS8275" s="96"/>
      <c r="AT8275" s="83"/>
      <c r="AU8275" s="14"/>
      <c r="AX8275" s="83"/>
      <c r="AY8275" s="83"/>
      <c r="AZ8275" s="83"/>
      <c r="BA8275" s="83"/>
      <c r="BJ8275" s="54"/>
      <c r="BK8275" s="22"/>
      <c r="BL8275" s="24"/>
      <c r="BP8275" s="23"/>
      <c r="BQ8275" s="24"/>
      <c r="BR8275" s="22"/>
      <c r="BS8275" s="24"/>
      <c r="BT8275" s="24"/>
      <c r="BU8275" s="23"/>
      <c r="BV8275" s="26"/>
      <c r="BX8275" s="6"/>
      <c r="BY8275" s="24"/>
      <c r="BZ8275" s="109"/>
      <c r="CA8275" s="66"/>
      <c r="CB8275" s="5"/>
      <c r="CC8275" s="68"/>
      <c r="CD8275" s="67"/>
      <c r="CE8275" s="67"/>
      <c r="CF8275" s="64"/>
      <c r="CG8275" s="5"/>
      <c r="CH8275" s="69"/>
      <c r="CI8275" s="6"/>
      <c r="CJ8275" s="5"/>
      <c r="CK8275" s="25"/>
      <c r="CL8275" s="5"/>
      <c r="DN8275" s="14"/>
      <c r="DO8275" s="14"/>
      <c r="DP8275" s="5"/>
      <c r="DQ8275" s="25"/>
      <c r="DR8275" s="25"/>
      <c r="DS8275" s="96"/>
      <c r="DT8275" s="83"/>
      <c r="DU8275" s="14"/>
      <c r="DX8275" s="83"/>
      <c r="DY8275" s="83"/>
      <c r="DZ8275" s="83"/>
      <c r="EA8275" s="83"/>
      <c r="EJ8275" s="54"/>
      <c r="EK8275" s="22"/>
      <c r="EL8275" s="24"/>
      <c r="EP8275" s="23"/>
      <c r="EQ8275" s="24"/>
      <c r="ER8275" s="22"/>
      <c r="ES8275" s="24"/>
      <c r="ET8275" s="24"/>
      <c r="EU8275" s="23"/>
      <c r="EV8275" s="26"/>
      <c r="EX8275" s="6"/>
      <c r="EY8275" s="24"/>
      <c r="EZ8275" s="109"/>
      <c r="FA8275" s="66"/>
      <c r="FB8275" s="5"/>
      <c r="FC8275" s="68"/>
      <c r="FD8275" s="67"/>
      <c r="FE8275" s="67"/>
      <c r="FF8275" s="64"/>
      <c r="FG8275" s="5"/>
      <c r="FH8275" s="69"/>
      <c r="FI8275" s="6"/>
      <c r="FJ8275" s="5"/>
      <c r="FK8275" s="25"/>
      <c r="FL8275" s="5"/>
    </row>
    <row r="8276" spans="40:168">
      <c r="AN8276" s="14"/>
      <c r="AO8276" s="14"/>
      <c r="AP8276" s="5"/>
      <c r="AQ8276" s="25"/>
      <c r="AR8276" s="25"/>
      <c r="AS8276" s="96"/>
      <c r="AT8276" s="83"/>
      <c r="AU8276" s="14"/>
      <c r="AX8276" s="83"/>
      <c r="AY8276" s="83"/>
      <c r="AZ8276" s="83"/>
      <c r="BA8276" s="83"/>
      <c r="BJ8276" s="54"/>
      <c r="BK8276" s="22"/>
      <c r="BL8276" s="24"/>
      <c r="BP8276" s="23"/>
      <c r="BQ8276" s="24"/>
      <c r="BR8276" s="22"/>
      <c r="BS8276" s="24"/>
      <c r="BT8276" s="24"/>
      <c r="BU8276" s="23"/>
      <c r="BV8276" s="26"/>
      <c r="BX8276" s="6"/>
      <c r="BY8276" s="24"/>
      <c r="BZ8276" s="109"/>
      <c r="CA8276" s="66"/>
      <c r="CB8276" s="5"/>
      <c r="CC8276" s="68"/>
      <c r="CD8276" s="67"/>
      <c r="CE8276" s="67"/>
      <c r="CF8276" s="64"/>
      <c r="CG8276" s="5"/>
      <c r="CH8276" s="69"/>
      <c r="CI8276" s="6"/>
      <c r="CJ8276" s="5"/>
      <c r="CK8276" s="25"/>
      <c r="CL8276" s="5"/>
      <c r="DN8276" s="14"/>
      <c r="DO8276" s="14"/>
      <c r="DP8276" s="5"/>
      <c r="DQ8276" s="25"/>
      <c r="DR8276" s="25"/>
      <c r="DS8276" s="96"/>
      <c r="DT8276" s="83"/>
      <c r="DU8276" s="14"/>
      <c r="DX8276" s="83"/>
      <c r="DY8276" s="83"/>
      <c r="DZ8276" s="83"/>
      <c r="EA8276" s="83"/>
      <c r="EJ8276" s="54"/>
      <c r="EK8276" s="22"/>
      <c r="EL8276" s="24"/>
      <c r="EP8276" s="23"/>
      <c r="EQ8276" s="24"/>
      <c r="ER8276" s="22"/>
      <c r="ES8276" s="24"/>
      <c r="ET8276" s="24"/>
      <c r="EU8276" s="23"/>
      <c r="EV8276" s="26"/>
      <c r="EX8276" s="6"/>
      <c r="EY8276" s="24"/>
      <c r="EZ8276" s="109"/>
      <c r="FA8276" s="66"/>
      <c r="FB8276" s="5"/>
      <c r="FC8276" s="68"/>
      <c r="FD8276" s="67"/>
      <c r="FE8276" s="67"/>
      <c r="FF8276" s="64"/>
      <c r="FG8276" s="5"/>
      <c r="FH8276" s="69"/>
      <c r="FI8276" s="6"/>
      <c r="FJ8276" s="5"/>
      <c r="FK8276" s="25"/>
      <c r="FL8276" s="5"/>
    </row>
    <row r="8277" spans="40:168">
      <c r="AN8277" s="14"/>
      <c r="AO8277" s="14"/>
      <c r="AP8277" s="5"/>
      <c r="AQ8277" s="25"/>
      <c r="AR8277" s="25"/>
      <c r="AS8277" s="96"/>
      <c r="AT8277" s="83"/>
      <c r="AU8277" s="14"/>
      <c r="AX8277" s="83"/>
      <c r="AY8277" s="83"/>
      <c r="AZ8277" s="83"/>
      <c r="BA8277" s="83"/>
      <c r="BJ8277" s="54"/>
      <c r="BK8277" s="22"/>
      <c r="BL8277" s="24"/>
      <c r="BP8277" s="23"/>
      <c r="BQ8277" s="24"/>
      <c r="BR8277" s="22"/>
      <c r="BS8277" s="24"/>
      <c r="BT8277" s="24"/>
      <c r="BU8277" s="23"/>
      <c r="BV8277" s="26"/>
      <c r="BX8277" s="6"/>
      <c r="BY8277" s="24"/>
      <c r="BZ8277" s="109"/>
      <c r="CA8277" s="66"/>
      <c r="CB8277" s="5"/>
      <c r="CC8277" s="68"/>
      <c r="CD8277" s="67"/>
      <c r="CE8277" s="67"/>
      <c r="CF8277" s="64"/>
      <c r="CG8277" s="5"/>
      <c r="CH8277" s="69"/>
      <c r="CI8277" s="6"/>
      <c r="CJ8277" s="5"/>
      <c r="CK8277" s="25"/>
      <c r="CL8277" s="5"/>
      <c r="DN8277" s="14"/>
      <c r="DO8277" s="14"/>
      <c r="DP8277" s="5"/>
      <c r="DQ8277" s="25"/>
      <c r="DR8277" s="25"/>
      <c r="DS8277" s="96"/>
      <c r="DT8277" s="83"/>
      <c r="DU8277" s="14"/>
      <c r="DX8277" s="83"/>
      <c r="DY8277" s="83"/>
      <c r="DZ8277" s="83"/>
      <c r="EA8277" s="83"/>
      <c r="EJ8277" s="54"/>
      <c r="EK8277" s="22"/>
      <c r="EL8277" s="24"/>
      <c r="EP8277" s="23"/>
      <c r="EQ8277" s="24"/>
      <c r="ER8277" s="22"/>
      <c r="ES8277" s="24"/>
      <c r="ET8277" s="24"/>
      <c r="EU8277" s="23"/>
      <c r="EV8277" s="26"/>
      <c r="EX8277" s="6"/>
      <c r="EY8277" s="24"/>
      <c r="EZ8277" s="109"/>
      <c r="FA8277" s="66"/>
      <c r="FB8277" s="5"/>
      <c r="FC8277" s="68"/>
      <c r="FD8277" s="67"/>
      <c r="FE8277" s="67"/>
      <c r="FF8277" s="64"/>
      <c r="FG8277" s="5"/>
      <c r="FH8277" s="69"/>
      <c r="FI8277" s="6"/>
      <c r="FJ8277" s="5"/>
      <c r="FK8277" s="25"/>
      <c r="FL8277" s="5"/>
    </row>
    <row r="8278" spans="40:168">
      <c r="AN8278" s="14"/>
      <c r="AO8278" s="14"/>
      <c r="AP8278" s="5"/>
      <c r="AQ8278" s="25"/>
      <c r="AR8278" s="25"/>
      <c r="AS8278" s="96"/>
      <c r="AT8278" s="83"/>
      <c r="AU8278" s="14"/>
      <c r="AX8278" s="83"/>
      <c r="AY8278" s="83"/>
      <c r="AZ8278" s="83"/>
      <c r="BA8278" s="83"/>
      <c r="BJ8278" s="54"/>
      <c r="BK8278" s="22"/>
      <c r="BL8278" s="24"/>
      <c r="BP8278" s="23"/>
      <c r="BQ8278" s="24"/>
      <c r="BR8278" s="22"/>
      <c r="BS8278" s="24"/>
      <c r="BT8278" s="24"/>
      <c r="BU8278" s="23"/>
      <c r="BV8278" s="26"/>
      <c r="BX8278" s="6"/>
      <c r="BY8278" s="24"/>
      <c r="BZ8278" s="109"/>
      <c r="CA8278" s="66"/>
      <c r="CB8278" s="5"/>
      <c r="CC8278" s="68"/>
      <c r="CD8278" s="67"/>
      <c r="CE8278" s="67"/>
      <c r="CF8278" s="64"/>
      <c r="CG8278" s="5"/>
      <c r="CH8278" s="69"/>
      <c r="CI8278" s="6"/>
      <c r="CJ8278" s="5"/>
      <c r="CK8278" s="25"/>
      <c r="CL8278" s="5"/>
      <c r="DN8278" s="14"/>
      <c r="DO8278" s="14"/>
      <c r="DP8278" s="5"/>
      <c r="DQ8278" s="25"/>
      <c r="DR8278" s="25"/>
      <c r="DS8278" s="96"/>
      <c r="DT8278" s="83"/>
      <c r="DU8278" s="14"/>
      <c r="DX8278" s="83"/>
      <c r="DY8278" s="83"/>
      <c r="DZ8278" s="83"/>
      <c r="EA8278" s="83"/>
      <c r="EJ8278" s="54"/>
      <c r="EK8278" s="22"/>
      <c r="EL8278" s="24"/>
      <c r="EP8278" s="23"/>
      <c r="EQ8278" s="24"/>
      <c r="ER8278" s="22"/>
      <c r="ES8278" s="24"/>
      <c r="ET8278" s="24"/>
      <c r="EU8278" s="23"/>
      <c r="EV8278" s="26"/>
      <c r="EX8278" s="6"/>
      <c r="EY8278" s="24"/>
      <c r="EZ8278" s="109"/>
      <c r="FA8278" s="66"/>
      <c r="FB8278" s="5"/>
      <c r="FC8278" s="68"/>
      <c r="FD8278" s="67"/>
      <c r="FE8278" s="67"/>
      <c r="FF8278" s="64"/>
      <c r="FG8278" s="5"/>
      <c r="FH8278" s="69"/>
      <c r="FI8278" s="6"/>
      <c r="FJ8278" s="5"/>
      <c r="FK8278" s="25"/>
      <c r="FL8278" s="5"/>
    </row>
    <row r="8279" spans="40:168">
      <c r="AN8279" s="14"/>
      <c r="AO8279" s="14"/>
      <c r="AP8279" s="5"/>
      <c r="AQ8279" s="25"/>
      <c r="AR8279" s="25"/>
      <c r="AS8279" s="96"/>
      <c r="AT8279" s="83"/>
      <c r="AU8279" s="14"/>
      <c r="AX8279" s="83"/>
      <c r="AY8279" s="83"/>
      <c r="AZ8279" s="83"/>
      <c r="BA8279" s="83"/>
      <c r="BJ8279" s="54"/>
      <c r="BK8279" s="22"/>
      <c r="BL8279" s="24"/>
      <c r="BP8279" s="23"/>
      <c r="BQ8279" s="24"/>
      <c r="BR8279" s="22"/>
      <c r="BS8279" s="24"/>
      <c r="BT8279" s="24"/>
      <c r="BU8279" s="23"/>
      <c r="BV8279" s="26"/>
      <c r="BX8279" s="6"/>
      <c r="BY8279" s="24"/>
      <c r="BZ8279" s="109"/>
      <c r="CA8279" s="66"/>
      <c r="CB8279" s="5"/>
      <c r="CC8279" s="68"/>
      <c r="CD8279" s="67"/>
      <c r="CE8279" s="67"/>
      <c r="CF8279" s="64"/>
      <c r="CG8279" s="5"/>
      <c r="CH8279" s="69"/>
      <c r="CI8279" s="6"/>
      <c r="CJ8279" s="5"/>
      <c r="CK8279" s="25"/>
      <c r="CL8279" s="5"/>
      <c r="DN8279" s="14"/>
      <c r="DO8279" s="14"/>
      <c r="DP8279" s="5"/>
      <c r="DQ8279" s="25"/>
      <c r="DR8279" s="25"/>
      <c r="DS8279" s="96"/>
      <c r="DT8279" s="83"/>
      <c r="DU8279" s="14"/>
      <c r="DX8279" s="83"/>
      <c r="DY8279" s="83"/>
      <c r="DZ8279" s="83"/>
      <c r="EA8279" s="83"/>
      <c r="EJ8279" s="54"/>
      <c r="EK8279" s="22"/>
      <c r="EL8279" s="24"/>
      <c r="EP8279" s="23"/>
      <c r="EQ8279" s="24"/>
      <c r="ER8279" s="22"/>
      <c r="ES8279" s="24"/>
      <c r="ET8279" s="24"/>
      <c r="EU8279" s="23"/>
      <c r="EV8279" s="26"/>
      <c r="EX8279" s="6"/>
      <c r="EY8279" s="24"/>
      <c r="EZ8279" s="109"/>
      <c r="FA8279" s="66"/>
      <c r="FB8279" s="5"/>
      <c r="FC8279" s="68"/>
      <c r="FD8279" s="67"/>
      <c r="FE8279" s="67"/>
      <c r="FF8279" s="64"/>
      <c r="FG8279" s="5"/>
      <c r="FH8279" s="69"/>
      <c r="FI8279" s="6"/>
      <c r="FJ8279" s="5"/>
      <c r="FK8279" s="25"/>
      <c r="FL8279" s="5"/>
    </row>
    <row r="8280" spans="40:168">
      <c r="AN8280" s="14"/>
      <c r="AO8280" s="14"/>
      <c r="AP8280" s="5"/>
      <c r="AQ8280" s="25"/>
      <c r="AR8280" s="25"/>
      <c r="AS8280" s="96"/>
      <c r="AT8280" s="83"/>
      <c r="AU8280" s="14"/>
      <c r="AX8280" s="83"/>
      <c r="AY8280" s="83"/>
      <c r="AZ8280" s="83"/>
      <c r="BA8280" s="83"/>
      <c r="BJ8280" s="54"/>
      <c r="BK8280" s="22"/>
      <c r="BL8280" s="24"/>
      <c r="BP8280" s="23"/>
      <c r="BQ8280" s="24"/>
      <c r="BR8280" s="22"/>
      <c r="BS8280" s="24"/>
      <c r="BT8280" s="24"/>
      <c r="BU8280" s="23"/>
      <c r="BV8280" s="26"/>
      <c r="BX8280" s="6"/>
      <c r="BY8280" s="24"/>
      <c r="BZ8280" s="109"/>
      <c r="CA8280" s="66"/>
      <c r="CB8280" s="5"/>
      <c r="CC8280" s="68"/>
      <c r="CD8280" s="67"/>
      <c r="CE8280" s="67"/>
      <c r="CF8280" s="64"/>
      <c r="CG8280" s="5"/>
      <c r="CH8280" s="69"/>
      <c r="CI8280" s="6"/>
      <c r="CJ8280" s="5"/>
      <c r="CK8280" s="25"/>
      <c r="CL8280" s="5"/>
      <c r="DN8280" s="14"/>
      <c r="DO8280" s="14"/>
      <c r="DP8280" s="5"/>
      <c r="DQ8280" s="25"/>
      <c r="DR8280" s="25"/>
      <c r="DS8280" s="96"/>
      <c r="DT8280" s="83"/>
      <c r="DU8280" s="14"/>
      <c r="DX8280" s="83"/>
      <c r="DY8280" s="83"/>
      <c r="DZ8280" s="83"/>
      <c r="EA8280" s="83"/>
      <c r="EJ8280" s="54"/>
      <c r="EK8280" s="22"/>
      <c r="EL8280" s="24"/>
      <c r="EP8280" s="23"/>
      <c r="EQ8280" s="24"/>
      <c r="ER8280" s="22"/>
      <c r="ES8280" s="24"/>
      <c r="ET8280" s="24"/>
      <c r="EU8280" s="23"/>
      <c r="EV8280" s="26"/>
      <c r="EX8280" s="6"/>
      <c r="EY8280" s="24"/>
      <c r="EZ8280" s="109"/>
      <c r="FA8280" s="66"/>
      <c r="FB8280" s="5"/>
      <c r="FC8280" s="68"/>
      <c r="FD8280" s="67"/>
      <c r="FE8280" s="67"/>
      <c r="FF8280" s="64"/>
      <c r="FG8280" s="5"/>
      <c r="FH8280" s="69"/>
      <c r="FI8280" s="6"/>
      <c r="FJ8280" s="5"/>
      <c r="FK8280" s="25"/>
      <c r="FL8280" s="5"/>
    </row>
    <row r="8281" spans="40:168">
      <c r="AN8281" s="14"/>
      <c r="AO8281" s="14"/>
      <c r="AP8281" s="5"/>
      <c r="AQ8281" s="25"/>
      <c r="AR8281" s="25"/>
      <c r="AS8281" s="96"/>
      <c r="AT8281" s="83"/>
      <c r="AU8281" s="14"/>
      <c r="AX8281" s="83"/>
      <c r="AY8281" s="83"/>
      <c r="AZ8281" s="83"/>
      <c r="BA8281" s="83"/>
      <c r="BJ8281" s="54"/>
      <c r="BK8281" s="22"/>
      <c r="BL8281" s="24"/>
      <c r="BP8281" s="23"/>
      <c r="BQ8281" s="24"/>
      <c r="BR8281" s="22"/>
      <c r="BS8281" s="24"/>
      <c r="BT8281" s="24"/>
      <c r="BU8281" s="23"/>
      <c r="BV8281" s="26"/>
      <c r="BX8281" s="6"/>
      <c r="BY8281" s="24"/>
      <c r="BZ8281" s="109"/>
      <c r="CA8281" s="66"/>
      <c r="CB8281" s="5"/>
      <c r="CC8281" s="68"/>
      <c r="CD8281" s="67"/>
      <c r="CE8281" s="67"/>
      <c r="CF8281" s="64"/>
      <c r="CG8281" s="5"/>
      <c r="CH8281" s="69"/>
      <c r="CI8281" s="6"/>
      <c r="CJ8281" s="5"/>
      <c r="CK8281" s="25"/>
      <c r="CL8281" s="5"/>
      <c r="DN8281" s="14"/>
      <c r="DO8281" s="14"/>
      <c r="DP8281" s="5"/>
      <c r="DQ8281" s="25"/>
      <c r="DR8281" s="25"/>
      <c r="DS8281" s="96"/>
      <c r="DT8281" s="83"/>
      <c r="DU8281" s="14"/>
      <c r="DX8281" s="83"/>
      <c r="DY8281" s="83"/>
      <c r="DZ8281" s="83"/>
      <c r="EA8281" s="83"/>
      <c r="EJ8281" s="54"/>
      <c r="EK8281" s="22"/>
      <c r="EL8281" s="24"/>
      <c r="EP8281" s="23"/>
      <c r="EQ8281" s="24"/>
      <c r="ER8281" s="22"/>
      <c r="ES8281" s="24"/>
      <c r="ET8281" s="24"/>
      <c r="EU8281" s="23"/>
      <c r="EV8281" s="26"/>
      <c r="EX8281" s="6"/>
      <c r="EY8281" s="24"/>
      <c r="EZ8281" s="109"/>
      <c r="FA8281" s="66"/>
      <c r="FB8281" s="5"/>
      <c r="FC8281" s="68"/>
      <c r="FD8281" s="67"/>
      <c r="FE8281" s="67"/>
      <c r="FF8281" s="64"/>
      <c r="FG8281" s="5"/>
      <c r="FH8281" s="69"/>
      <c r="FI8281" s="6"/>
      <c r="FJ8281" s="5"/>
      <c r="FK8281" s="25"/>
      <c r="FL8281" s="5"/>
    </row>
    <row r="8282" spans="40:168">
      <c r="AN8282" s="14"/>
      <c r="AO8282" s="14"/>
      <c r="AP8282" s="5"/>
      <c r="AQ8282" s="25"/>
      <c r="AR8282" s="25"/>
      <c r="AS8282" s="96"/>
      <c r="AT8282" s="83"/>
      <c r="AU8282" s="14"/>
      <c r="AX8282" s="83"/>
      <c r="AY8282" s="83"/>
      <c r="AZ8282" s="83"/>
      <c r="BA8282" s="83"/>
      <c r="BJ8282" s="54"/>
      <c r="BK8282" s="22"/>
      <c r="BL8282" s="24"/>
      <c r="BP8282" s="23"/>
      <c r="BQ8282" s="24"/>
      <c r="BR8282" s="22"/>
      <c r="BS8282" s="24"/>
      <c r="BT8282" s="24"/>
      <c r="BU8282" s="23"/>
      <c r="BV8282" s="26"/>
      <c r="BX8282" s="6"/>
      <c r="BY8282" s="24"/>
      <c r="BZ8282" s="109"/>
      <c r="CA8282" s="66"/>
      <c r="CB8282" s="5"/>
      <c r="CC8282" s="68"/>
      <c r="CD8282" s="67"/>
      <c r="CE8282" s="67"/>
      <c r="CF8282" s="64"/>
      <c r="CG8282" s="5"/>
      <c r="CH8282" s="69"/>
      <c r="CI8282" s="6"/>
      <c r="CJ8282" s="5"/>
      <c r="CK8282" s="25"/>
      <c r="CL8282" s="5"/>
      <c r="DN8282" s="14"/>
      <c r="DO8282" s="14"/>
      <c r="DP8282" s="5"/>
      <c r="DQ8282" s="25"/>
      <c r="DR8282" s="25"/>
      <c r="DS8282" s="96"/>
      <c r="DT8282" s="83"/>
      <c r="DU8282" s="14"/>
      <c r="DX8282" s="83"/>
      <c r="DY8282" s="83"/>
      <c r="DZ8282" s="83"/>
      <c r="EA8282" s="83"/>
      <c r="EJ8282" s="54"/>
      <c r="EK8282" s="22"/>
      <c r="EL8282" s="24"/>
      <c r="EP8282" s="23"/>
      <c r="EQ8282" s="24"/>
      <c r="ER8282" s="22"/>
      <c r="ES8282" s="24"/>
      <c r="ET8282" s="24"/>
      <c r="EU8282" s="23"/>
      <c r="EV8282" s="26"/>
      <c r="EX8282" s="6"/>
      <c r="EY8282" s="24"/>
      <c r="EZ8282" s="109"/>
      <c r="FA8282" s="66"/>
      <c r="FB8282" s="5"/>
      <c r="FC8282" s="68"/>
      <c r="FD8282" s="67"/>
      <c r="FE8282" s="67"/>
      <c r="FF8282" s="64"/>
      <c r="FG8282" s="5"/>
      <c r="FH8282" s="69"/>
      <c r="FI8282" s="6"/>
      <c r="FJ8282" s="5"/>
      <c r="FK8282" s="25"/>
      <c r="FL8282" s="5"/>
    </row>
    <row r="8283" spans="40:168">
      <c r="AN8283" s="14"/>
      <c r="AO8283" s="14"/>
      <c r="AP8283" s="5"/>
      <c r="AQ8283" s="25"/>
      <c r="AR8283" s="25"/>
      <c r="AS8283" s="96"/>
      <c r="AT8283" s="83"/>
      <c r="AU8283" s="14"/>
      <c r="AX8283" s="83"/>
      <c r="AY8283" s="83"/>
      <c r="AZ8283" s="83"/>
      <c r="BA8283" s="83"/>
      <c r="BJ8283" s="54"/>
      <c r="BK8283" s="22"/>
      <c r="BL8283" s="24"/>
      <c r="BP8283" s="23"/>
      <c r="BQ8283" s="24"/>
      <c r="BR8283" s="22"/>
      <c r="BS8283" s="24"/>
      <c r="BT8283" s="24"/>
      <c r="BU8283" s="23"/>
      <c r="BV8283" s="26"/>
      <c r="BX8283" s="6"/>
      <c r="BY8283" s="24"/>
      <c r="BZ8283" s="109"/>
      <c r="CA8283" s="66"/>
      <c r="CB8283" s="5"/>
      <c r="CC8283" s="68"/>
      <c r="CD8283" s="67"/>
      <c r="CE8283" s="67"/>
      <c r="CF8283" s="64"/>
      <c r="CG8283" s="5"/>
      <c r="CH8283" s="69"/>
      <c r="CI8283" s="6"/>
      <c r="CJ8283" s="5"/>
      <c r="CK8283" s="25"/>
      <c r="CL8283" s="5"/>
      <c r="DN8283" s="14"/>
      <c r="DO8283" s="14"/>
      <c r="DP8283" s="5"/>
      <c r="DQ8283" s="25"/>
      <c r="DR8283" s="25"/>
      <c r="DS8283" s="96"/>
      <c r="DT8283" s="83"/>
      <c r="DU8283" s="14"/>
      <c r="DX8283" s="83"/>
      <c r="DY8283" s="83"/>
      <c r="DZ8283" s="83"/>
      <c r="EA8283" s="83"/>
      <c r="EJ8283" s="54"/>
      <c r="EK8283" s="22"/>
      <c r="EL8283" s="24"/>
      <c r="EP8283" s="23"/>
      <c r="EQ8283" s="24"/>
      <c r="ER8283" s="22"/>
      <c r="ES8283" s="24"/>
      <c r="ET8283" s="24"/>
      <c r="EU8283" s="23"/>
      <c r="EV8283" s="26"/>
      <c r="EX8283" s="6"/>
      <c r="EY8283" s="24"/>
      <c r="EZ8283" s="109"/>
      <c r="FA8283" s="66"/>
      <c r="FB8283" s="5"/>
      <c r="FC8283" s="68"/>
      <c r="FD8283" s="67"/>
      <c r="FE8283" s="67"/>
      <c r="FF8283" s="64"/>
      <c r="FG8283" s="5"/>
      <c r="FH8283" s="69"/>
      <c r="FI8283" s="6"/>
      <c r="FJ8283" s="5"/>
      <c r="FK8283" s="25"/>
      <c r="FL8283" s="5"/>
    </row>
    <row r="8284" spans="40:168">
      <c r="AN8284" s="14"/>
      <c r="AO8284" s="14"/>
      <c r="AP8284" s="5"/>
      <c r="AQ8284" s="25"/>
      <c r="AR8284" s="25"/>
      <c r="AS8284" s="96"/>
      <c r="AT8284" s="83"/>
      <c r="AU8284" s="14"/>
      <c r="AX8284" s="83"/>
      <c r="AY8284" s="83"/>
      <c r="AZ8284" s="83"/>
      <c r="BA8284" s="83"/>
      <c r="BJ8284" s="54"/>
      <c r="BK8284" s="22"/>
      <c r="BL8284" s="24"/>
      <c r="BP8284" s="23"/>
      <c r="BQ8284" s="24"/>
      <c r="BR8284" s="22"/>
      <c r="BS8284" s="24"/>
      <c r="BT8284" s="24"/>
      <c r="BU8284" s="23"/>
      <c r="BV8284" s="26"/>
      <c r="BX8284" s="6"/>
      <c r="BY8284" s="24"/>
      <c r="BZ8284" s="109"/>
      <c r="CA8284" s="66"/>
      <c r="CB8284" s="5"/>
      <c r="CC8284" s="68"/>
      <c r="CD8284" s="67"/>
      <c r="CE8284" s="67"/>
      <c r="CF8284" s="64"/>
      <c r="CG8284" s="5"/>
      <c r="CH8284" s="69"/>
      <c r="CI8284" s="6"/>
      <c r="CJ8284" s="5"/>
      <c r="CK8284" s="25"/>
      <c r="CL8284" s="5"/>
      <c r="DN8284" s="14"/>
      <c r="DO8284" s="14"/>
      <c r="DP8284" s="5"/>
      <c r="DQ8284" s="25"/>
      <c r="DR8284" s="25"/>
      <c r="DS8284" s="96"/>
      <c r="DT8284" s="83"/>
      <c r="DU8284" s="14"/>
      <c r="DX8284" s="83"/>
      <c r="DY8284" s="83"/>
      <c r="DZ8284" s="83"/>
      <c r="EA8284" s="83"/>
      <c r="EJ8284" s="54"/>
      <c r="EK8284" s="22"/>
      <c r="EL8284" s="24"/>
      <c r="EP8284" s="23"/>
      <c r="EQ8284" s="24"/>
      <c r="ER8284" s="22"/>
      <c r="ES8284" s="24"/>
      <c r="ET8284" s="24"/>
      <c r="EU8284" s="23"/>
      <c r="EV8284" s="26"/>
      <c r="EX8284" s="6"/>
      <c r="EY8284" s="24"/>
      <c r="EZ8284" s="109"/>
      <c r="FA8284" s="66"/>
      <c r="FB8284" s="5"/>
      <c r="FC8284" s="68"/>
      <c r="FD8284" s="67"/>
      <c r="FE8284" s="67"/>
      <c r="FF8284" s="64"/>
      <c r="FG8284" s="5"/>
      <c r="FH8284" s="69"/>
      <c r="FI8284" s="6"/>
      <c r="FJ8284" s="5"/>
      <c r="FK8284" s="25"/>
      <c r="FL8284" s="5"/>
    </row>
    <row r="8285" spans="40:168">
      <c r="AN8285" s="14"/>
      <c r="AO8285" s="14"/>
      <c r="AP8285" s="5"/>
      <c r="AQ8285" s="25"/>
      <c r="AR8285" s="25"/>
      <c r="AS8285" s="96"/>
      <c r="AT8285" s="83"/>
      <c r="AU8285" s="14"/>
      <c r="AX8285" s="83"/>
      <c r="AY8285" s="83"/>
      <c r="AZ8285" s="83"/>
      <c r="BA8285" s="83"/>
      <c r="BJ8285" s="54"/>
      <c r="BK8285" s="22"/>
      <c r="BL8285" s="24"/>
      <c r="BP8285" s="23"/>
      <c r="BQ8285" s="24"/>
      <c r="BR8285" s="22"/>
      <c r="BS8285" s="24"/>
      <c r="BT8285" s="24"/>
      <c r="BU8285" s="23"/>
      <c r="BV8285" s="26"/>
      <c r="BX8285" s="6"/>
      <c r="BY8285" s="24"/>
      <c r="BZ8285" s="109"/>
      <c r="CA8285" s="66"/>
      <c r="CB8285" s="5"/>
      <c r="CC8285" s="68"/>
      <c r="CD8285" s="67"/>
      <c r="CE8285" s="67"/>
      <c r="CF8285" s="64"/>
      <c r="CG8285" s="5"/>
      <c r="CH8285" s="69"/>
      <c r="CI8285" s="6"/>
      <c r="CJ8285" s="5"/>
      <c r="CK8285" s="25"/>
      <c r="CL8285" s="5"/>
      <c r="DN8285" s="14"/>
      <c r="DO8285" s="14"/>
      <c r="DP8285" s="5"/>
      <c r="DQ8285" s="25"/>
      <c r="DR8285" s="25"/>
      <c r="DS8285" s="96"/>
      <c r="DT8285" s="83"/>
      <c r="DU8285" s="14"/>
      <c r="DX8285" s="83"/>
      <c r="DY8285" s="83"/>
      <c r="DZ8285" s="83"/>
      <c r="EA8285" s="83"/>
      <c r="EJ8285" s="54"/>
      <c r="EK8285" s="22"/>
      <c r="EL8285" s="24"/>
      <c r="EP8285" s="23"/>
      <c r="EQ8285" s="24"/>
      <c r="ER8285" s="22"/>
      <c r="ES8285" s="24"/>
      <c r="ET8285" s="24"/>
      <c r="EU8285" s="23"/>
      <c r="EV8285" s="26"/>
      <c r="EX8285" s="6"/>
      <c r="EY8285" s="24"/>
      <c r="EZ8285" s="109"/>
      <c r="FA8285" s="66"/>
      <c r="FB8285" s="5"/>
      <c r="FC8285" s="68"/>
      <c r="FD8285" s="67"/>
      <c r="FE8285" s="67"/>
      <c r="FF8285" s="64"/>
      <c r="FG8285" s="5"/>
      <c r="FH8285" s="69"/>
      <c r="FI8285" s="6"/>
      <c r="FJ8285" s="5"/>
      <c r="FK8285" s="25"/>
      <c r="FL8285" s="5"/>
    </row>
    <row r="8286" spans="40:168">
      <c r="AN8286" s="14"/>
      <c r="AO8286" s="14"/>
      <c r="AP8286" s="5"/>
      <c r="AQ8286" s="25"/>
      <c r="AR8286" s="25"/>
      <c r="AS8286" s="96"/>
      <c r="AT8286" s="83"/>
      <c r="AU8286" s="14"/>
      <c r="AX8286" s="83"/>
      <c r="AY8286" s="83"/>
      <c r="AZ8286" s="83"/>
      <c r="BA8286" s="83"/>
      <c r="BJ8286" s="54"/>
      <c r="BK8286" s="22"/>
      <c r="BL8286" s="24"/>
      <c r="BP8286" s="23"/>
      <c r="BQ8286" s="24"/>
      <c r="BR8286" s="22"/>
      <c r="BS8286" s="24"/>
      <c r="BT8286" s="24"/>
      <c r="BU8286" s="23"/>
      <c r="BV8286" s="26"/>
      <c r="BX8286" s="6"/>
      <c r="BY8286" s="24"/>
      <c r="BZ8286" s="109"/>
      <c r="CA8286" s="66"/>
      <c r="CB8286" s="5"/>
      <c r="CC8286" s="68"/>
      <c r="CD8286" s="67"/>
      <c r="CE8286" s="67"/>
      <c r="CF8286" s="64"/>
      <c r="CG8286" s="5"/>
      <c r="CH8286" s="69"/>
      <c r="CI8286" s="6"/>
      <c r="CJ8286" s="5"/>
      <c r="CK8286" s="25"/>
      <c r="CL8286" s="5"/>
      <c r="DN8286" s="14"/>
      <c r="DO8286" s="14"/>
      <c r="DP8286" s="5"/>
      <c r="DQ8286" s="25"/>
      <c r="DR8286" s="25"/>
      <c r="DS8286" s="96"/>
      <c r="DT8286" s="83"/>
      <c r="DU8286" s="14"/>
      <c r="DX8286" s="83"/>
      <c r="DY8286" s="83"/>
      <c r="DZ8286" s="83"/>
      <c r="EA8286" s="83"/>
      <c r="EJ8286" s="54"/>
      <c r="EK8286" s="22"/>
      <c r="EL8286" s="24"/>
      <c r="EP8286" s="23"/>
      <c r="EQ8286" s="24"/>
      <c r="ER8286" s="22"/>
      <c r="ES8286" s="24"/>
      <c r="ET8286" s="24"/>
      <c r="EU8286" s="23"/>
      <c r="EV8286" s="26"/>
      <c r="EX8286" s="6"/>
      <c r="EY8286" s="24"/>
      <c r="EZ8286" s="109"/>
      <c r="FA8286" s="66"/>
      <c r="FB8286" s="5"/>
      <c r="FC8286" s="68"/>
      <c r="FD8286" s="67"/>
      <c r="FE8286" s="67"/>
      <c r="FF8286" s="64"/>
      <c r="FG8286" s="5"/>
      <c r="FH8286" s="69"/>
      <c r="FI8286" s="6"/>
      <c r="FJ8286" s="5"/>
      <c r="FK8286" s="25"/>
      <c r="FL8286" s="5"/>
    </row>
    <row r="8287" spans="40:168">
      <c r="AN8287" s="14"/>
      <c r="AO8287" s="14"/>
      <c r="AP8287" s="5"/>
      <c r="AQ8287" s="25"/>
      <c r="AR8287" s="25"/>
      <c r="AS8287" s="96"/>
      <c r="AT8287" s="83"/>
      <c r="AU8287" s="14"/>
      <c r="AX8287" s="83"/>
      <c r="AY8287" s="83"/>
      <c r="AZ8287" s="83"/>
      <c r="BA8287" s="83"/>
      <c r="BJ8287" s="54"/>
      <c r="BK8287" s="22"/>
      <c r="BL8287" s="24"/>
      <c r="BP8287" s="23"/>
      <c r="BQ8287" s="24"/>
      <c r="BR8287" s="22"/>
      <c r="BS8287" s="24"/>
      <c r="BT8287" s="24"/>
      <c r="BU8287" s="23"/>
      <c r="BV8287" s="26"/>
      <c r="BX8287" s="6"/>
      <c r="BY8287" s="24"/>
      <c r="BZ8287" s="109"/>
      <c r="CA8287" s="66"/>
      <c r="CB8287" s="5"/>
      <c r="CC8287" s="68"/>
      <c r="CD8287" s="67"/>
      <c r="CE8287" s="67"/>
      <c r="CF8287" s="64"/>
      <c r="CG8287" s="5"/>
      <c r="CH8287" s="69"/>
      <c r="CI8287" s="6"/>
      <c r="CJ8287" s="5"/>
      <c r="CK8287" s="25"/>
      <c r="CL8287" s="5"/>
      <c r="DN8287" s="14"/>
      <c r="DO8287" s="14"/>
      <c r="DP8287" s="5"/>
      <c r="DQ8287" s="25"/>
      <c r="DR8287" s="25"/>
      <c r="DS8287" s="96"/>
      <c r="DT8287" s="83"/>
      <c r="DU8287" s="14"/>
      <c r="DX8287" s="83"/>
      <c r="DY8287" s="83"/>
      <c r="DZ8287" s="83"/>
      <c r="EA8287" s="83"/>
      <c r="EJ8287" s="54"/>
      <c r="EK8287" s="22"/>
      <c r="EL8287" s="24"/>
      <c r="EP8287" s="23"/>
      <c r="EQ8287" s="24"/>
      <c r="ER8287" s="22"/>
      <c r="ES8287" s="24"/>
      <c r="ET8287" s="24"/>
      <c r="EU8287" s="23"/>
      <c r="EV8287" s="26"/>
      <c r="EX8287" s="6"/>
      <c r="EY8287" s="24"/>
      <c r="EZ8287" s="109"/>
      <c r="FA8287" s="66"/>
      <c r="FB8287" s="5"/>
      <c r="FC8287" s="68"/>
      <c r="FD8287" s="67"/>
      <c r="FE8287" s="67"/>
      <c r="FF8287" s="64"/>
      <c r="FG8287" s="5"/>
      <c r="FH8287" s="69"/>
      <c r="FI8287" s="6"/>
      <c r="FJ8287" s="5"/>
      <c r="FK8287" s="25"/>
      <c r="FL8287" s="5"/>
    </row>
    <row r="8288" spans="40:168">
      <c r="AN8288" s="14"/>
      <c r="AO8288" s="14"/>
      <c r="AP8288" s="5"/>
      <c r="AQ8288" s="25"/>
      <c r="AR8288" s="25"/>
      <c r="AS8288" s="96"/>
      <c r="AT8288" s="83"/>
      <c r="AU8288" s="14"/>
      <c r="AX8288" s="83"/>
      <c r="AY8288" s="83"/>
      <c r="AZ8288" s="83"/>
      <c r="BA8288" s="83"/>
      <c r="BJ8288" s="54"/>
      <c r="BK8288" s="22"/>
      <c r="BL8288" s="24"/>
      <c r="BP8288" s="23"/>
      <c r="BQ8288" s="24"/>
      <c r="BR8288" s="22"/>
      <c r="BS8288" s="24"/>
      <c r="BT8288" s="24"/>
      <c r="BU8288" s="23"/>
      <c r="BV8288" s="26"/>
      <c r="BX8288" s="6"/>
      <c r="BY8288" s="24"/>
      <c r="BZ8288" s="109"/>
      <c r="CA8288" s="66"/>
      <c r="CB8288" s="5"/>
      <c r="CC8288" s="68"/>
      <c r="CD8288" s="67"/>
      <c r="CE8288" s="67"/>
      <c r="CF8288" s="64"/>
      <c r="CG8288" s="5"/>
      <c r="CH8288" s="69"/>
      <c r="CI8288" s="6"/>
      <c r="CJ8288" s="5"/>
      <c r="CK8288" s="25"/>
      <c r="CL8288" s="5"/>
      <c r="DN8288" s="14"/>
      <c r="DO8288" s="14"/>
      <c r="DP8288" s="5"/>
      <c r="DQ8288" s="25"/>
      <c r="DR8288" s="25"/>
      <c r="DS8288" s="96"/>
      <c r="DT8288" s="83"/>
      <c r="DU8288" s="14"/>
      <c r="DX8288" s="83"/>
      <c r="DY8288" s="83"/>
      <c r="DZ8288" s="83"/>
      <c r="EA8288" s="83"/>
      <c r="EJ8288" s="54"/>
      <c r="EK8288" s="22"/>
      <c r="EL8288" s="24"/>
      <c r="EP8288" s="23"/>
      <c r="EQ8288" s="24"/>
      <c r="ER8288" s="22"/>
      <c r="ES8288" s="24"/>
      <c r="ET8288" s="24"/>
      <c r="EU8288" s="23"/>
      <c r="EV8288" s="26"/>
      <c r="EX8288" s="6"/>
      <c r="EY8288" s="24"/>
      <c r="EZ8288" s="109"/>
      <c r="FA8288" s="66"/>
      <c r="FB8288" s="5"/>
      <c r="FC8288" s="68"/>
      <c r="FD8288" s="67"/>
      <c r="FE8288" s="67"/>
      <c r="FF8288" s="64"/>
      <c r="FG8288" s="5"/>
      <c r="FH8288" s="69"/>
      <c r="FI8288" s="6"/>
      <c r="FJ8288" s="5"/>
      <c r="FK8288" s="25"/>
      <c r="FL8288" s="5"/>
    </row>
    <row r="8289" spans="40:168">
      <c r="AN8289" s="14"/>
      <c r="AO8289" s="14"/>
      <c r="AP8289" s="5"/>
      <c r="AQ8289" s="25"/>
      <c r="AR8289" s="25"/>
      <c r="AS8289" s="96"/>
      <c r="AT8289" s="83"/>
      <c r="AU8289" s="14"/>
      <c r="AX8289" s="83"/>
      <c r="AY8289" s="83"/>
      <c r="AZ8289" s="83"/>
      <c r="BA8289" s="83"/>
      <c r="BJ8289" s="54"/>
      <c r="BK8289" s="22"/>
      <c r="BL8289" s="24"/>
      <c r="BP8289" s="23"/>
      <c r="BQ8289" s="24"/>
      <c r="BR8289" s="22"/>
      <c r="BS8289" s="24"/>
      <c r="BT8289" s="24"/>
      <c r="BU8289" s="23"/>
      <c r="BV8289" s="26"/>
      <c r="BX8289" s="6"/>
      <c r="BY8289" s="24"/>
      <c r="BZ8289" s="109"/>
      <c r="CA8289" s="66"/>
      <c r="CB8289" s="5"/>
      <c r="CC8289" s="68"/>
      <c r="CD8289" s="67"/>
      <c r="CE8289" s="67"/>
      <c r="CF8289" s="64"/>
      <c r="CG8289" s="5"/>
      <c r="CH8289" s="69"/>
      <c r="CI8289" s="6"/>
      <c r="CJ8289" s="5"/>
      <c r="CK8289" s="25"/>
      <c r="CL8289" s="5"/>
      <c r="DN8289" s="14"/>
      <c r="DO8289" s="14"/>
      <c r="DP8289" s="5"/>
      <c r="DQ8289" s="25"/>
      <c r="DR8289" s="25"/>
      <c r="DS8289" s="96"/>
      <c r="DT8289" s="83"/>
      <c r="DU8289" s="14"/>
      <c r="DX8289" s="83"/>
      <c r="DY8289" s="83"/>
      <c r="DZ8289" s="83"/>
      <c r="EA8289" s="83"/>
      <c r="EJ8289" s="54"/>
      <c r="EK8289" s="22"/>
      <c r="EL8289" s="24"/>
      <c r="EP8289" s="23"/>
      <c r="EQ8289" s="24"/>
      <c r="ER8289" s="22"/>
      <c r="ES8289" s="24"/>
      <c r="ET8289" s="24"/>
      <c r="EU8289" s="23"/>
      <c r="EV8289" s="26"/>
      <c r="EX8289" s="6"/>
      <c r="EY8289" s="24"/>
      <c r="EZ8289" s="109"/>
      <c r="FA8289" s="66"/>
      <c r="FB8289" s="5"/>
      <c r="FC8289" s="68"/>
      <c r="FD8289" s="67"/>
      <c r="FE8289" s="67"/>
      <c r="FF8289" s="64"/>
      <c r="FG8289" s="5"/>
      <c r="FH8289" s="69"/>
      <c r="FI8289" s="6"/>
      <c r="FJ8289" s="5"/>
      <c r="FK8289" s="25"/>
      <c r="FL8289" s="5"/>
    </row>
    <row r="8290" spans="40:168">
      <c r="AN8290" s="14"/>
      <c r="AO8290" s="14"/>
      <c r="AP8290" s="5"/>
      <c r="AQ8290" s="25"/>
      <c r="AR8290" s="25"/>
      <c r="AS8290" s="96"/>
      <c r="AT8290" s="83"/>
      <c r="AU8290" s="14"/>
      <c r="AX8290" s="83"/>
      <c r="AY8290" s="83"/>
      <c r="AZ8290" s="83"/>
      <c r="BA8290" s="83"/>
      <c r="BJ8290" s="54"/>
      <c r="BK8290" s="22"/>
      <c r="BL8290" s="24"/>
      <c r="BP8290" s="23"/>
      <c r="BQ8290" s="24"/>
      <c r="BR8290" s="22"/>
      <c r="BS8290" s="24"/>
      <c r="BT8290" s="24"/>
      <c r="BU8290" s="23"/>
      <c r="BV8290" s="26"/>
      <c r="BX8290" s="6"/>
      <c r="BY8290" s="24"/>
      <c r="BZ8290" s="109"/>
      <c r="CA8290" s="66"/>
      <c r="CB8290" s="5"/>
      <c r="CC8290" s="68"/>
      <c r="CD8290" s="67"/>
      <c r="CE8290" s="67"/>
      <c r="CF8290" s="64"/>
      <c r="CG8290" s="5"/>
      <c r="CH8290" s="69"/>
      <c r="CI8290" s="6"/>
      <c r="CJ8290" s="5"/>
      <c r="CK8290" s="25"/>
      <c r="CL8290" s="5"/>
      <c r="DN8290" s="14"/>
      <c r="DO8290" s="14"/>
      <c r="DP8290" s="5"/>
      <c r="DQ8290" s="25"/>
      <c r="DR8290" s="25"/>
      <c r="DS8290" s="96"/>
      <c r="DT8290" s="83"/>
      <c r="DU8290" s="14"/>
      <c r="DX8290" s="83"/>
      <c r="DY8290" s="83"/>
      <c r="DZ8290" s="83"/>
      <c r="EA8290" s="83"/>
      <c r="EJ8290" s="54"/>
      <c r="EK8290" s="22"/>
      <c r="EL8290" s="24"/>
      <c r="EP8290" s="23"/>
      <c r="EQ8290" s="24"/>
      <c r="ER8290" s="22"/>
      <c r="ES8290" s="24"/>
      <c r="ET8290" s="24"/>
      <c r="EU8290" s="23"/>
      <c r="EV8290" s="26"/>
      <c r="EX8290" s="6"/>
      <c r="EY8290" s="24"/>
      <c r="EZ8290" s="109"/>
      <c r="FA8290" s="66"/>
      <c r="FB8290" s="5"/>
      <c r="FC8290" s="68"/>
      <c r="FD8290" s="67"/>
      <c r="FE8290" s="67"/>
      <c r="FF8290" s="64"/>
      <c r="FG8290" s="5"/>
      <c r="FH8290" s="69"/>
      <c r="FI8290" s="6"/>
      <c r="FJ8290" s="5"/>
      <c r="FK8290" s="25"/>
      <c r="FL8290" s="5"/>
    </row>
    <row r="8291" spans="40:168">
      <c r="AN8291" s="14"/>
      <c r="AO8291" s="14"/>
      <c r="AP8291" s="5"/>
      <c r="AQ8291" s="25"/>
      <c r="AR8291" s="25"/>
      <c r="AS8291" s="96"/>
      <c r="AT8291" s="83"/>
      <c r="AU8291" s="14"/>
      <c r="AX8291" s="83"/>
      <c r="AY8291" s="83"/>
      <c r="AZ8291" s="83"/>
      <c r="BA8291" s="83"/>
      <c r="BJ8291" s="54"/>
      <c r="BK8291" s="22"/>
      <c r="BL8291" s="24"/>
      <c r="BP8291" s="23"/>
      <c r="BQ8291" s="24"/>
      <c r="BR8291" s="22"/>
      <c r="BS8291" s="24"/>
      <c r="BT8291" s="24"/>
      <c r="BU8291" s="23"/>
      <c r="BV8291" s="26"/>
      <c r="BX8291" s="6"/>
      <c r="BY8291" s="24"/>
      <c r="BZ8291" s="109"/>
      <c r="CA8291" s="66"/>
      <c r="CB8291" s="5"/>
      <c r="CC8291" s="68"/>
      <c r="CD8291" s="67"/>
      <c r="CE8291" s="67"/>
      <c r="CF8291" s="64"/>
      <c r="CG8291" s="5"/>
      <c r="CH8291" s="69"/>
      <c r="CI8291" s="6"/>
      <c r="CJ8291" s="5"/>
      <c r="CK8291" s="25"/>
      <c r="CL8291" s="5"/>
      <c r="DN8291" s="14"/>
      <c r="DO8291" s="14"/>
      <c r="DP8291" s="5"/>
      <c r="DQ8291" s="25"/>
      <c r="DR8291" s="25"/>
      <c r="DS8291" s="96"/>
      <c r="DT8291" s="83"/>
      <c r="DU8291" s="14"/>
      <c r="DX8291" s="83"/>
      <c r="DY8291" s="83"/>
      <c r="DZ8291" s="83"/>
      <c r="EA8291" s="83"/>
      <c r="EJ8291" s="54"/>
      <c r="EK8291" s="22"/>
      <c r="EL8291" s="24"/>
      <c r="EP8291" s="23"/>
      <c r="EQ8291" s="24"/>
      <c r="ER8291" s="22"/>
      <c r="ES8291" s="24"/>
      <c r="ET8291" s="24"/>
      <c r="EU8291" s="23"/>
      <c r="EV8291" s="26"/>
      <c r="EX8291" s="6"/>
      <c r="EY8291" s="24"/>
      <c r="EZ8291" s="109"/>
      <c r="FA8291" s="66"/>
      <c r="FB8291" s="5"/>
      <c r="FC8291" s="68"/>
      <c r="FD8291" s="67"/>
      <c r="FE8291" s="67"/>
      <c r="FF8291" s="64"/>
      <c r="FG8291" s="5"/>
      <c r="FH8291" s="69"/>
      <c r="FI8291" s="6"/>
      <c r="FJ8291" s="5"/>
      <c r="FK8291" s="25"/>
      <c r="FL8291" s="5"/>
    </row>
    <row r="8292" spans="40:168">
      <c r="AN8292" s="14"/>
      <c r="AO8292" s="14"/>
      <c r="AP8292" s="5"/>
      <c r="AQ8292" s="25"/>
      <c r="AR8292" s="25"/>
      <c r="AS8292" s="96"/>
      <c r="AT8292" s="83"/>
      <c r="AU8292" s="14"/>
      <c r="AX8292" s="83"/>
      <c r="AY8292" s="83"/>
      <c r="AZ8292" s="83"/>
      <c r="BA8292" s="83"/>
      <c r="BJ8292" s="54"/>
      <c r="BK8292" s="22"/>
      <c r="BL8292" s="24"/>
      <c r="BP8292" s="23"/>
      <c r="BQ8292" s="24"/>
      <c r="BR8292" s="22"/>
      <c r="BS8292" s="24"/>
      <c r="BT8292" s="24"/>
      <c r="BU8292" s="23"/>
      <c r="BV8292" s="26"/>
      <c r="BX8292" s="6"/>
      <c r="BY8292" s="24"/>
      <c r="BZ8292" s="109"/>
      <c r="CA8292" s="66"/>
      <c r="CB8292" s="5"/>
      <c r="CC8292" s="68"/>
      <c r="CD8292" s="67"/>
      <c r="CE8292" s="67"/>
      <c r="CF8292" s="64"/>
      <c r="CG8292" s="5"/>
      <c r="CH8292" s="69"/>
      <c r="CI8292" s="6"/>
      <c r="CJ8292" s="5"/>
      <c r="CK8292" s="25"/>
      <c r="CL8292" s="5"/>
      <c r="DN8292" s="14"/>
      <c r="DO8292" s="14"/>
      <c r="DP8292" s="5"/>
      <c r="DQ8292" s="25"/>
      <c r="DR8292" s="25"/>
      <c r="DS8292" s="96"/>
      <c r="DT8292" s="83"/>
      <c r="DU8292" s="14"/>
      <c r="DX8292" s="83"/>
      <c r="DY8292" s="83"/>
      <c r="DZ8292" s="83"/>
      <c r="EA8292" s="83"/>
      <c r="EJ8292" s="54"/>
      <c r="EK8292" s="22"/>
      <c r="EL8292" s="24"/>
      <c r="EP8292" s="23"/>
      <c r="EQ8292" s="24"/>
      <c r="ER8292" s="22"/>
      <c r="ES8292" s="24"/>
      <c r="ET8292" s="24"/>
      <c r="EU8292" s="23"/>
      <c r="EV8292" s="26"/>
      <c r="EX8292" s="6"/>
      <c r="EY8292" s="24"/>
      <c r="EZ8292" s="109"/>
      <c r="FA8292" s="66"/>
      <c r="FB8292" s="5"/>
      <c r="FC8292" s="68"/>
      <c r="FD8292" s="67"/>
      <c r="FE8292" s="67"/>
      <c r="FF8292" s="64"/>
      <c r="FG8292" s="5"/>
      <c r="FH8292" s="69"/>
      <c r="FI8292" s="6"/>
      <c r="FJ8292" s="5"/>
      <c r="FK8292" s="25"/>
      <c r="FL8292" s="5"/>
    </row>
    <row r="8293" spans="40:168">
      <c r="AN8293" s="14"/>
      <c r="AO8293" s="14"/>
      <c r="AP8293" s="5"/>
      <c r="AQ8293" s="25"/>
      <c r="AR8293" s="25"/>
      <c r="AS8293" s="96"/>
      <c r="AT8293" s="83"/>
      <c r="AU8293" s="14"/>
      <c r="AX8293" s="83"/>
      <c r="AY8293" s="83"/>
      <c r="AZ8293" s="83"/>
      <c r="BA8293" s="83"/>
      <c r="BJ8293" s="54"/>
      <c r="BK8293" s="22"/>
      <c r="BL8293" s="24"/>
      <c r="BP8293" s="23"/>
      <c r="BQ8293" s="24"/>
      <c r="BR8293" s="22"/>
      <c r="BS8293" s="24"/>
      <c r="BT8293" s="24"/>
      <c r="BU8293" s="23"/>
      <c r="BV8293" s="26"/>
      <c r="BX8293" s="6"/>
      <c r="BY8293" s="24"/>
      <c r="BZ8293" s="109"/>
      <c r="CA8293" s="66"/>
      <c r="CB8293" s="5"/>
      <c r="CC8293" s="68"/>
      <c r="CD8293" s="67"/>
      <c r="CE8293" s="67"/>
      <c r="CF8293" s="64"/>
      <c r="CG8293" s="5"/>
      <c r="CH8293" s="69"/>
      <c r="CI8293" s="6"/>
      <c r="CJ8293" s="5"/>
      <c r="CK8293" s="25"/>
      <c r="CL8293" s="5"/>
      <c r="DN8293" s="14"/>
      <c r="DO8293" s="14"/>
      <c r="DP8293" s="5"/>
      <c r="DQ8293" s="25"/>
      <c r="DR8293" s="25"/>
      <c r="DS8293" s="96"/>
      <c r="DT8293" s="83"/>
      <c r="DU8293" s="14"/>
      <c r="DX8293" s="83"/>
      <c r="DY8293" s="83"/>
      <c r="DZ8293" s="83"/>
      <c r="EA8293" s="83"/>
      <c r="EJ8293" s="54"/>
      <c r="EK8293" s="22"/>
      <c r="EL8293" s="24"/>
      <c r="EP8293" s="23"/>
      <c r="EQ8293" s="24"/>
      <c r="ER8293" s="22"/>
      <c r="ES8293" s="24"/>
      <c r="ET8293" s="24"/>
      <c r="EU8293" s="23"/>
      <c r="EV8293" s="26"/>
      <c r="EX8293" s="6"/>
      <c r="EY8293" s="24"/>
      <c r="EZ8293" s="109"/>
      <c r="FA8293" s="66"/>
      <c r="FB8293" s="5"/>
      <c r="FC8293" s="68"/>
      <c r="FD8293" s="67"/>
      <c r="FE8293" s="67"/>
      <c r="FF8293" s="64"/>
      <c r="FG8293" s="5"/>
      <c r="FH8293" s="69"/>
      <c r="FI8293" s="6"/>
      <c r="FJ8293" s="5"/>
      <c r="FK8293" s="25"/>
      <c r="FL8293" s="5"/>
    </row>
    <row r="8294" spans="40:168">
      <c r="AN8294" s="14"/>
      <c r="AO8294" s="14"/>
      <c r="AP8294" s="5"/>
      <c r="AQ8294" s="25"/>
      <c r="AR8294" s="25"/>
      <c r="AS8294" s="96"/>
      <c r="AT8294" s="83"/>
      <c r="AU8294" s="14"/>
      <c r="AX8294" s="83"/>
      <c r="AY8294" s="83"/>
      <c r="AZ8294" s="83"/>
      <c r="BA8294" s="83"/>
      <c r="BJ8294" s="54"/>
      <c r="BK8294" s="22"/>
      <c r="BL8294" s="24"/>
      <c r="BP8294" s="23"/>
      <c r="BQ8294" s="24"/>
      <c r="BR8294" s="22"/>
      <c r="BS8294" s="24"/>
      <c r="BT8294" s="24"/>
      <c r="BU8294" s="23"/>
      <c r="BV8294" s="26"/>
      <c r="BX8294" s="6"/>
      <c r="BY8294" s="24"/>
      <c r="BZ8294" s="109"/>
      <c r="CA8294" s="66"/>
      <c r="CB8294" s="5"/>
      <c r="CC8294" s="68"/>
      <c r="CD8294" s="67"/>
      <c r="CE8294" s="67"/>
      <c r="CF8294" s="64"/>
      <c r="CG8294" s="5"/>
      <c r="CH8294" s="69"/>
      <c r="CI8294" s="6"/>
      <c r="CJ8294" s="5"/>
      <c r="CK8294" s="25"/>
      <c r="CL8294" s="5"/>
      <c r="DN8294" s="14"/>
      <c r="DO8294" s="14"/>
      <c r="DP8294" s="5"/>
      <c r="DQ8294" s="25"/>
      <c r="DR8294" s="25"/>
      <c r="DS8294" s="96"/>
      <c r="DT8294" s="83"/>
      <c r="DU8294" s="14"/>
      <c r="DX8294" s="83"/>
      <c r="DY8294" s="83"/>
      <c r="DZ8294" s="83"/>
      <c r="EA8294" s="83"/>
      <c r="EJ8294" s="54"/>
      <c r="EK8294" s="22"/>
      <c r="EL8294" s="24"/>
      <c r="EP8294" s="23"/>
      <c r="EQ8294" s="24"/>
      <c r="ER8294" s="22"/>
      <c r="ES8294" s="24"/>
      <c r="ET8294" s="24"/>
      <c r="EU8294" s="23"/>
      <c r="EV8294" s="26"/>
      <c r="EX8294" s="6"/>
      <c r="EY8294" s="24"/>
      <c r="EZ8294" s="109"/>
      <c r="FA8294" s="66"/>
      <c r="FB8294" s="5"/>
      <c r="FC8294" s="68"/>
      <c r="FD8294" s="67"/>
      <c r="FE8294" s="67"/>
      <c r="FF8294" s="64"/>
      <c r="FG8294" s="5"/>
      <c r="FH8294" s="69"/>
      <c r="FI8294" s="6"/>
      <c r="FJ8294" s="5"/>
      <c r="FK8294" s="25"/>
      <c r="FL8294" s="5"/>
    </row>
    <row r="8295" spans="40:168">
      <c r="AN8295" s="14"/>
      <c r="AO8295" s="14"/>
      <c r="AP8295" s="5"/>
      <c r="AQ8295" s="25"/>
      <c r="AR8295" s="25"/>
      <c r="AS8295" s="96"/>
      <c r="AT8295" s="83"/>
      <c r="AU8295" s="14"/>
      <c r="AX8295" s="83"/>
      <c r="AY8295" s="83"/>
      <c r="AZ8295" s="83"/>
      <c r="BA8295" s="83"/>
      <c r="BJ8295" s="54"/>
      <c r="BK8295" s="22"/>
      <c r="BL8295" s="24"/>
      <c r="BP8295" s="23"/>
      <c r="BQ8295" s="24"/>
      <c r="BR8295" s="22"/>
      <c r="BS8295" s="24"/>
      <c r="BT8295" s="24"/>
      <c r="BU8295" s="23"/>
      <c r="BV8295" s="26"/>
      <c r="BX8295" s="6"/>
      <c r="BY8295" s="24"/>
      <c r="BZ8295" s="109"/>
      <c r="CA8295" s="66"/>
      <c r="CB8295" s="5"/>
      <c r="CC8295" s="68"/>
      <c r="CD8295" s="67"/>
      <c r="CE8295" s="67"/>
      <c r="CF8295" s="64"/>
      <c r="CG8295" s="5"/>
      <c r="CH8295" s="69"/>
      <c r="CI8295" s="6"/>
      <c r="CJ8295" s="5"/>
      <c r="CK8295" s="25"/>
      <c r="CL8295" s="5"/>
      <c r="DN8295" s="14"/>
      <c r="DO8295" s="14"/>
      <c r="DP8295" s="5"/>
      <c r="DQ8295" s="25"/>
      <c r="DR8295" s="25"/>
      <c r="DS8295" s="96"/>
      <c r="DT8295" s="83"/>
      <c r="DU8295" s="14"/>
      <c r="DX8295" s="83"/>
      <c r="DY8295" s="83"/>
      <c r="DZ8295" s="83"/>
      <c r="EA8295" s="83"/>
      <c r="EJ8295" s="54"/>
      <c r="EK8295" s="22"/>
      <c r="EL8295" s="24"/>
      <c r="EP8295" s="23"/>
      <c r="EQ8295" s="24"/>
      <c r="ER8295" s="22"/>
      <c r="ES8295" s="24"/>
      <c r="ET8295" s="24"/>
      <c r="EU8295" s="23"/>
      <c r="EV8295" s="26"/>
      <c r="EX8295" s="6"/>
      <c r="EY8295" s="24"/>
      <c r="EZ8295" s="109"/>
      <c r="FA8295" s="66"/>
      <c r="FB8295" s="5"/>
      <c r="FC8295" s="68"/>
      <c r="FD8295" s="67"/>
      <c r="FE8295" s="67"/>
      <c r="FF8295" s="64"/>
      <c r="FG8295" s="5"/>
      <c r="FH8295" s="69"/>
      <c r="FI8295" s="6"/>
      <c r="FJ8295" s="5"/>
      <c r="FK8295" s="25"/>
      <c r="FL8295" s="5"/>
    </row>
    <row r="8296" spans="40:168">
      <c r="AN8296" s="14"/>
      <c r="AO8296" s="14"/>
      <c r="AP8296" s="5"/>
      <c r="AQ8296" s="25"/>
      <c r="AR8296" s="25"/>
      <c r="AS8296" s="96"/>
      <c r="AT8296" s="83"/>
      <c r="AU8296" s="14"/>
      <c r="AX8296" s="83"/>
      <c r="AY8296" s="83"/>
      <c r="AZ8296" s="83"/>
      <c r="BA8296" s="83"/>
      <c r="BJ8296" s="54"/>
      <c r="BK8296" s="22"/>
      <c r="BL8296" s="24"/>
      <c r="BP8296" s="23"/>
      <c r="BQ8296" s="24"/>
      <c r="BR8296" s="22"/>
      <c r="BS8296" s="24"/>
      <c r="BT8296" s="24"/>
      <c r="BU8296" s="23"/>
      <c r="BV8296" s="26"/>
      <c r="BX8296" s="6"/>
      <c r="BY8296" s="24"/>
      <c r="BZ8296" s="109"/>
      <c r="CA8296" s="66"/>
      <c r="CB8296" s="5"/>
      <c r="CC8296" s="68"/>
      <c r="CD8296" s="67"/>
      <c r="CE8296" s="67"/>
      <c r="CF8296" s="64"/>
      <c r="CG8296" s="5"/>
      <c r="CH8296" s="69"/>
      <c r="CI8296" s="6"/>
      <c r="CJ8296" s="5"/>
      <c r="CK8296" s="25"/>
      <c r="CL8296" s="5"/>
      <c r="DN8296" s="14"/>
      <c r="DO8296" s="14"/>
      <c r="DP8296" s="5"/>
      <c r="DQ8296" s="25"/>
      <c r="DR8296" s="25"/>
      <c r="DS8296" s="96"/>
      <c r="DT8296" s="83"/>
      <c r="DU8296" s="14"/>
      <c r="DX8296" s="83"/>
      <c r="DY8296" s="83"/>
      <c r="DZ8296" s="83"/>
      <c r="EA8296" s="83"/>
      <c r="EJ8296" s="54"/>
      <c r="EK8296" s="22"/>
      <c r="EL8296" s="24"/>
      <c r="EP8296" s="23"/>
      <c r="EQ8296" s="24"/>
      <c r="ER8296" s="22"/>
      <c r="ES8296" s="24"/>
      <c r="ET8296" s="24"/>
      <c r="EU8296" s="23"/>
      <c r="EV8296" s="26"/>
      <c r="EX8296" s="6"/>
      <c r="EY8296" s="24"/>
      <c r="EZ8296" s="109"/>
      <c r="FA8296" s="66"/>
      <c r="FB8296" s="5"/>
      <c r="FC8296" s="68"/>
      <c r="FD8296" s="67"/>
      <c r="FE8296" s="67"/>
      <c r="FF8296" s="64"/>
      <c r="FG8296" s="5"/>
      <c r="FH8296" s="69"/>
      <c r="FI8296" s="6"/>
      <c r="FJ8296" s="5"/>
      <c r="FK8296" s="25"/>
      <c r="FL8296" s="5"/>
    </row>
    <row r="8297" spans="40:168">
      <c r="AN8297" s="14"/>
      <c r="AO8297" s="14"/>
      <c r="AP8297" s="5"/>
      <c r="AQ8297" s="25"/>
      <c r="AR8297" s="25"/>
      <c r="AS8297" s="96"/>
      <c r="AT8297" s="83"/>
      <c r="AU8297" s="14"/>
      <c r="AX8297" s="83"/>
      <c r="AY8297" s="83"/>
      <c r="AZ8297" s="83"/>
      <c r="BA8297" s="83"/>
      <c r="BJ8297" s="54"/>
      <c r="BK8297" s="22"/>
      <c r="BL8297" s="24"/>
      <c r="BP8297" s="23"/>
      <c r="BQ8297" s="24"/>
      <c r="BR8297" s="22"/>
      <c r="BS8297" s="24"/>
      <c r="BT8297" s="24"/>
      <c r="BU8297" s="23"/>
      <c r="BV8297" s="26"/>
      <c r="BX8297" s="6"/>
      <c r="BY8297" s="24"/>
      <c r="BZ8297" s="109"/>
      <c r="CA8297" s="66"/>
      <c r="CB8297" s="5"/>
      <c r="CC8297" s="68"/>
      <c r="CD8297" s="67"/>
      <c r="CE8297" s="67"/>
      <c r="CF8297" s="64"/>
      <c r="CG8297" s="5"/>
      <c r="CH8297" s="69"/>
      <c r="CI8297" s="6"/>
      <c r="CJ8297" s="5"/>
      <c r="CK8297" s="25"/>
      <c r="CL8297" s="5"/>
      <c r="DN8297" s="14"/>
      <c r="DO8297" s="14"/>
      <c r="DP8297" s="5"/>
      <c r="DQ8297" s="25"/>
      <c r="DR8297" s="25"/>
      <c r="DS8297" s="96"/>
      <c r="DT8297" s="83"/>
      <c r="DU8297" s="14"/>
      <c r="DX8297" s="83"/>
      <c r="DY8297" s="83"/>
      <c r="DZ8297" s="83"/>
      <c r="EA8297" s="83"/>
      <c r="EJ8297" s="54"/>
      <c r="EK8297" s="22"/>
      <c r="EL8297" s="24"/>
      <c r="EP8297" s="23"/>
      <c r="EQ8297" s="24"/>
      <c r="ER8297" s="22"/>
      <c r="ES8297" s="24"/>
      <c r="ET8297" s="24"/>
      <c r="EU8297" s="23"/>
      <c r="EV8297" s="26"/>
      <c r="EX8297" s="6"/>
      <c r="EY8297" s="24"/>
      <c r="EZ8297" s="109"/>
      <c r="FA8297" s="66"/>
      <c r="FB8297" s="5"/>
      <c r="FC8297" s="68"/>
      <c r="FD8297" s="67"/>
      <c r="FE8297" s="67"/>
      <c r="FF8297" s="64"/>
      <c r="FG8297" s="5"/>
      <c r="FH8297" s="69"/>
      <c r="FI8297" s="6"/>
      <c r="FJ8297" s="5"/>
      <c r="FK8297" s="25"/>
      <c r="FL8297" s="5"/>
    </row>
    <row r="8298" spans="40:168">
      <c r="AN8298" s="14"/>
      <c r="AO8298" s="14"/>
      <c r="AP8298" s="5"/>
      <c r="AQ8298" s="25"/>
      <c r="AR8298" s="25"/>
      <c r="AS8298" s="96"/>
      <c r="AT8298" s="83"/>
      <c r="AU8298" s="14"/>
      <c r="AX8298" s="83"/>
      <c r="AY8298" s="83"/>
      <c r="AZ8298" s="83"/>
      <c r="BA8298" s="83"/>
      <c r="BJ8298" s="54"/>
      <c r="BK8298" s="22"/>
      <c r="BL8298" s="24"/>
      <c r="BP8298" s="23"/>
      <c r="BQ8298" s="24"/>
      <c r="BR8298" s="22"/>
      <c r="BS8298" s="24"/>
      <c r="BT8298" s="24"/>
      <c r="BU8298" s="23"/>
      <c r="BV8298" s="26"/>
      <c r="BX8298" s="6"/>
      <c r="BY8298" s="24"/>
      <c r="BZ8298" s="109"/>
      <c r="CA8298" s="66"/>
      <c r="CB8298" s="5"/>
      <c r="CC8298" s="68"/>
      <c r="CD8298" s="67"/>
      <c r="CE8298" s="67"/>
      <c r="CF8298" s="64"/>
      <c r="CG8298" s="5"/>
      <c r="CH8298" s="69"/>
      <c r="CI8298" s="6"/>
      <c r="CJ8298" s="5"/>
      <c r="CK8298" s="25"/>
      <c r="CL8298" s="5"/>
      <c r="DN8298" s="14"/>
      <c r="DO8298" s="14"/>
      <c r="DP8298" s="5"/>
      <c r="DQ8298" s="25"/>
      <c r="DR8298" s="25"/>
      <c r="DS8298" s="96"/>
      <c r="DT8298" s="83"/>
      <c r="DU8298" s="14"/>
      <c r="DX8298" s="83"/>
      <c r="DY8298" s="83"/>
      <c r="DZ8298" s="83"/>
      <c r="EA8298" s="83"/>
      <c r="EJ8298" s="54"/>
      <c r="EK8298" s="22"/>
      <c r="EL8298" s="24"/>
      <c r="EP8298" s="23"/>
      <c r="EQ8298" s="24"/>
      <c r="ER8298" s="22"/>
      <c r="ES8298" s="24"/>
      <c r="ET8298" s="24"/>
      <c r="EU8298" s="23"/>
      <c r="EV8298" s="26"/>
      <c r="EX8298" s="6"/>
      <c r="EY8298" s="24"/>
      <c r="EZ8298" s="109"/>
      <c r="FA8298" s="66"/>
      <c r="FB8298" s="5"/>
      <c r="FC8298" s="68"/>
      <c r="FD8298" s="67"/>
      <c r="FE8298" s="67"/>
      <c r="FF8298" s="64"/>
      <c r="FG8298" s="5"/>
      <c r="FH8298" s="69"/>
      <c r="FI8298" s="6"/>
      <c r="FJ8298" s="5"/>
      <c r="FK8298" s="25"/>
      <c r="FL8298" s="5"/>
    </row>
    <row r="8299" spans="40:168">
      <c r="AN8299" s="14"/>
      <c r="AO8299" s="14"/>
      <c r="AP8299" s="5"/>
      <c r="AQ8299" s="25"/>
      <c r="AR8299" s="25"/>
      <c r="AS8299" s="96"/>
      <c r="AT8299" s="83"/>
      <c r="AU8299" s="14"/>
      <c r="AX8299" s="83"/>
      <c r="AY8299" s="83"/>
      <c r="AZ8299" s="83"/>
      <c r="BA8299" s="83"/>
      <c r="BJ8299" s="54"/>
      <c r="BK8299" s="22"/>
      <c r="BL8299" s="24"/>
      <c r="BP8299" s="23"/>
      <c r="BQ8299" s="24"/>
      <c r="BR8299" s="22"/>
      <c r="BS8299" s="24"/>
      <c r="BT8299" s="24"/>
      <c r="BU8299" s="23"/>
      <c r="BV8299" s="26"/>
      <c r="BX8299" s="6"/>
      <c r="BY8299" s="24"/>
      <c r="BZ8299" s="109"/>
      <c r="CA8299" s="66"/>
      <c r="CB8299" s="5"/>
      <c r="CC8299" s="68"/>
      <c r="CD8299" s="67"/>
      <c r="CE8299" s="67"/>
      <c r="CF8299" s="64"/>
      <c r="CG8299" s="5"/>
      <c r="CH8299" s="69"/>
      <c r="CI8299" s="6"/>
      <c r="CJ8299" s="5"/>
      <c r="CK8299" s="25"/>
      <c r="CL8299" s="5"/>
      <c r="DN8299" s="14"/>
      <c r="DO8299" s="14"/>
      <c r="DP8299" s="5"/>
      <c r="DQ8299" s="25"/>
      <c r="DR8299" s="25"/>
      <c r="DS8299" s="96"/>
      <c r="DT8299" s="83"/>
      <c r="DU8299" s="14"/>
      <c r="DX8299" s="83"/>
      <c r="DY8299" s="83"/>
      <c r="DZ8299" s="83"/>
      <c r="EA8299" s="83"/>
      <c r="EJ8299" s="54"/>
      <c r="EK8299" s="22"/>
      <c r="EL8299" s="24"/>
      <c r="EP8299" s="23"/>
      <c r="EQ8299" s="24"/>
      <c r="ER8299" s="22"/>
      <c r="ES8299" s="24"/>
      <c r="ET8299" s="24"/>
      <c r="EU8299" s="23"/>
      <c r="EV8299" s="26"/>
      <c r="EX8299" s="6"/>
      <c r="EY8299" s="24"/>
      <c r="EZ8299" s="109"/>
      <c r="FA8299" s="66"/>
      <c r="FB8299" s="5"/>
      <c r="FC8299" s="68"/>
      <c r="FD8299" s="67"/>
      <c r="FE8299" s="67"/>
      <c r="FF8299" s="64"/>
      <c r="FG8299" s="5"/>
      <c r="FH8299" s="69"/>
      <c r="FI8299" s="6"/>
      <c r="FJ8299" s="5"/>
      <c r="FK8299" s="25"/>
      <c r="FL8299" s="5"/>
    </row>
    <row r="8300" spans="40:168">
      <c r="AN8300" s="14"/>
      <c r="AO8300" s="14"/>
      <c r="AP8300" s="5"/>
      <c r="AQ8300" s="25"/>
      <c r="AR8300" s="25"/>
      <c r="AS8300" s="96"/>
      <c r="AT8300" s="83"/>
      <c r="AU8300" s="14"/>
      <c r="AX8300" s="83"/>
      <c r="AY8300" s="83"/>
      <c r="AZ8300" s="83"/>
      <c r="BA8300" s="83"/>
      <c r="BJ8300" s="54"/>
      <c r="BK8300" s="22"/>
      <c r="BL8300" s="24"/>
      <c r="BP8300" s="23"/>
      <c r="BQ8300" s="24"/>
      <c r="BR8300" s="22"/>
      <c r="BS8300" s="24"/>
      <c r="BT8300" s="24"/>
      <c r="BU8300" s="23"/>
      <c r="BV8300" s="26"/>
      <c r="BX8300" s="6"/>
      <c r="BY8300" s="24"/>
      <c r="BZ8300" s="109"/>
      <c r="CA8300" s="66"/>
      <c r="CB8300" s="5"/>
      <c r="CC8300" s="68"/>
      <c r="CD8300" s="67"/>
      <c r="CE8300" s="67"/>
      <c r="CF8300" s="64"/>
      <c r="CG8300" s="5"/>
      <c r="CH8300" s="69"/>
      <c r="CI8300" s="6"/>
      <c r="CJ8300" s="5"/>
      <c r="CK8300" s="25"/>
      <c r="CL8300" s="5"/>
      <c r="DN8300" s="14"/>
      <c r="DO8300" s="14"/>
      <c r="DP8300" s="5"/>
      <c r="DQ8300" s="25"/>
      <c r="DR8300" s="25"/>
      <c r="DS8300" s="96"/>
      <c r="DT8300" s="83"/>
      <c r="DU8300" s="14"/>
      <c r="DX8300" s="83"/>
      <c r="DY8300" s="83"/>
      <c r="DZ8300" s="83"/>
      <c r="EA8300" s="83"/>
      <c r="EJ8300" s="54"/>
      <c r="EK8300" s="22"/>
      <c r="EL8300" s="24"/>
      <c r="EP8300" s="23"/>
      <c r="EQ8300" s="24"/>
      <c r="ER8300" s="22"/>
      <c r="ES8300" s="24"/>
      <c r="ET8300" s="24"/>
      <c r="EU8300" s="23"/>
      <c r="EV8300" s="26"/>
      <c r="EX8300" s="6"/>
      <c r="EY8300" s="24"/>
      <c r="EZ8300" s="109"/>
      <c r="FA8300" s="66"/>
      <c r="FB8300" s="5"/>
      <c r="FC8300" s="68"/>
      <c r="FD8300" s="67"/>
      <c r="FE8300" s="67"/>
      <c r="FF8300" s="64"/>
      <c r="FG8300" s="5"/>
      <c r="FH8300" s="69"/>
      <c r="FI8300" s="6"/>
      <c r="FJ8300" s="5"/>
      <c r="FK8300" s="25"/>
      <c r="FL8300" s="5"/>
    </row>
    <row r="8301" spans="40:168">
      <c r="AN8301" s="14"/>
      <c r="AO8301" s="14"/>
      <c r="AP8301" s="5"/>
      <c r="AQ8301" s="25"/>
      <c r="AR8301" s="25"/>
      <c r="AS8301" s="96"/>
      <c r="AT8301" s="83"/>
      <c r="AU8301" s="14"/>
      <c r="AX8301" s="83"/>
      <c r="AY8301" s="83"/>
      <c r="AZ8301" s="83"/>
      <c r="BA8301" s="83"/>
      <c r="BJ8301" s="54"/>
      <c r="BK8301" s="22"/>
      <c r="BL8301" s="24"/>
      <c r="BP8301" s="23"/>
      <c r="BQ8301" s="24"/>
      <c r="BR8301" s="22"/>
      <c r="BS8301" s="24"/>
      <c r="BT8301" s="24"/>
      <c r="BU8301" s="23"/>
      <c r="BV8301" s="26"/>
      <c r="BX8301" s="6"/>
      <c r="BY8301" s="24"/>
      <c r="BZ8301" s="109"/>
      <c r="CA8301" s="66"/>
      <c r="CB8301" s="5"/>
      <c r="CC8301" s="68"/>
      <c r="CD8301" s="67"/>
      <c r="CE8301" s="67"/>
      <c r="CF8301" s="64"/>
      <c r="CG8301" s="5"/>
      <c r="CH8301" s="69"/>
      <c r="CI8301" s="6"/>
      <c r="CJ8301" s="5"/>
      <c r="CK8301" s="25"/>
      <c r="CL8301" s="5"/>
      <c r="DN8301" s="14"/>
      <c r="DO8301" s="14"/>
      <c r="DP8301" s="5"/>
      <c r="DQ8301" s="25"/>
      <c r="DR8301" s="25"/>
      <c r="DS8301" s="96"/>
      <c r="DT8301" s="83"/>
      <c r="DU8301" s="14"/>
      <c r="DX8301" s="83"/>
      <c r="DY8301" s="83"/>
      <c r="DZ8301" s="83"/>
      <c r="EA8301" s="83"/>
      <c r="EJ8301" s="54"/>
      <c r="EK8301" s="22"/>
      <c r="EL8301" s="24"/>
      <c r="EP8301" s="23"/>
      <c r="EQ8301" s="24"/>
      <c r="ER8301" s="22"/>
      <c r="ES8301" s="24"/>
      <c r="ET8301" s="24"/>
      <c r="EU8301" s="23"/>
      <c r="EV8301" s="26"/>
      <c r="EX8301" s="6"/>
      <c r="EY8301" s="24"/>
      <c r="EZ8301" s="109"/>
      <c r="FA8301" s="66"/>
      <c r="FB8301" s="5"/>
      <c r="FC8301" s="68"/>
      <c r="FD8301" s="67"/>
      <c r="FE8301" s="67"/>
      <c r="FF8301" s="64"/>
      <c r="FG8301" s="5"/>
      <c r="FH8301" s="69"/>
      <c r="FI8301" s="6"/>
      <c r="FJ8301" s="5"/>
      <c r="FK8301" s="25"/>
      <c r="FL8301" s="5"/>
    </row>
    <row r="8302" spans="40:168">
      <c r="AN8302" s="14"/>
      <c r="AO8302" s="14"/>
      <c r="AP8302" s="5"/>
      <c r="AQ8302" s="25"/>
      <c r="AR8302" s="25"/>
      <c r="AS8302" s="96"/>
      <c r="AT8302" s="83"/>
      <c r="AU8302" s="14"/>
      <c r="AX8302" s="83"/>
      <c r="AY8302" s="83"/>
      <c r="AZ8302" s="83"/>
      <c r="BA8302" s="83"/>
      <c r="BJ8302" s="54"/>
      <c r="BK8302" s="22"/>
      <c r="BL8302" s="24"/>
      <c r="BP8302" s="23"/>
      <c r="BQ8302" s="24"/>
      <c r="BR8302" s="22"/>
      <c r="BS8302" s="24"/>
      <c r="BT8302" s="24"/>
      <c r="BU8302" s="23"/>
      <c r="BV8302" s="26"/>
      <c r="BX8302" s="6"/>
      <c r="BY8302" s="24"/>
      <c r="BZ8302" s="109"/>
      <c r="CA8302" s="66"/>
      <c r="CB8302" s="5"/>
      <c r="CC8302" s="68"/>
      <c r="CD8302" s="67"/>
      <c r="CE8302" s="67"/>
      <c r="CF8302" s="64"/>
      <c r="CG8302" s="5"/>
      <c r="CH8302" s="69"/>
      <c r="CI8302" s="6"/>
      <c r="CJ8302" s="5"/>
      <c r="CK8302" s="25"/>
      <c r="CL8302" s="5"/>
      <c r="DN8302" s="14"/>
      <c r="DO8302" s="14"/>
      <c r="DP8302" s="5"/>
      <c r="DQ8302" s="25"/>
      <c r="DR8302" s="25"/>
      <c r="DS8302" s="96"/>
      <c r="DT8302" s="83"/>
      <c r="DU8302" s="14"/>
      <c r="DX8302" s="83"/>
      <c r="DY8302" s="83"/>
      <c r="DZ8302" s="83"/>
      <c r="EA8302" s="83"/>
      <c r="EJ8302" s="54"/>
      <c r="EK8302" s="22"/>
      <c r="EL8302" s="24"/>
      <c r="EP8302" s="23"/>
      <c r="EQ8302" s="24"/>
      <c r="ER8302" s="22"/>
      <c r="ES8302" s="24"/>
      <c r="ET8302" s="24"/>
      <c r="EU8302" s="23"/>
      <c r="EV8302" s="26"/>
      <c r="EX8302" s="6"/>
      <c r="EY8302" s="24"/>
      <c r="EZ8302" s="109"/>
      <c r="FA8302" s="66"/>
      <c r="FB8302" s="5"/>
      <c r="FC8302" s="68"/>
      <c r="FD8302" s="67"/>
      <c r="FE8302" s="67"/>
      <c r="FF8302" s="64"/>
      <c r="FG8302" s="5"/>
      <c r="FH8302" s="69"/>
      <c r="FI8302" s="6"/>
      <c r="FJ8302" s="5"/>
      <c r="FK8302" s="25"/>
      <c r="FL8302" s="5"/>
    </row>
    <row r="8303" spans="40:168">
      <c r="AN8303" s="14"/>
      <c r="AO8303" s="14"/>
      <c r="AP8303" s="5"/>
      <c r="AQ8303" s="25"/>
      <c r="AR8303" s="25"/>
      <c r="AS8303" s="96"/>
      <c r="AT8303" s="83"/>
      <c r="AU8303" s="14"/>
      <c r="AX8303" s="83"/>
      <c r="AY8303" s="83"/>
      <c r="AZ8303" s="83"/>
      <c r="BA8303" s="83"/>
      <c r="BJ8303" s="54"/>
      <c r="BK8303" s="22"/>
      <c r="BL8303" s="24"/>
      <c r="BP8303" s="23"/>
      <c r="BQ8303" s="24"/>
      <c r="BR8303" s="22"/>
      <c r="BS8303" s="24"/>
      <c r="BT8303" s="24"/>
      <c r="BU8303" s="23"/>
      <c r="BV8303" s="26"/>
      <c r="BX8303" s="6"/>
      <c r="BY8303" s="24"/>
      <c r="BZ8303" s="109"/>
      <c r="CA8303" s="66"/>
      <c r="CB8303" s="5"/>
      <c r="CC8303" s="68"/>
      <c r="CD8303" s="67"/>
      <c r="CE8303" s="67"/>
      <c r="CF8303" s="64"/>
      <c r="CG8303" s="5"/>
      <c r="CH8303" s="69"/>
      <c r="CI8303" s="6"/>
      <c r="CJ8303" s="5"/>
      <c r="CK8303" s="25"/>
      <c r="CL8303" s="5"/>
      <c r="DN8303" s="14"/>
      <c r="DO8303" s="14"/>
      <c r="DP8303" s="5"/>
      <c r="DQ8303" s="25"/>
      <c r="DR8303" s="25"/>
      <c r="DS8303" s="96"/>
      <c r="DT8303" s="83"/>
      <c r="DU8303" s="14"/>
      <c r="DX8303" s="83"/>
      <c r="DY8303" s="83"/>
      <c r="DZ8303" s="83"/>
      <c r="EA8303" s="83"/>
      <c r="EJ8303" s="54"/>
      <c r="EK8303" s="22"/>
      <c r="EL8303" s="24"/>
      <c r="EP8303" s="23"/>
      <c r="EQ8303" s="24"/>
      <c r="ER8303" s="22"/>
      <c r="ES8303" s="24"/>
      <c r="ET8303" s="24"/>
      <c r="EU8303" s="23"/>
      <c r="EV8303" s="26"/>
      <c r="EX8303" s="6"/>
      <c r="EY8303" s="24"/>
      <c r="EZ8303" s="109"/>
      <c r="FA8303" s="66"/>
      <c r="FB8303" s="5"/>
      <c r="FC8303" s="68"/>
      <c r="FD8303" s="67"/>
      <c r="FE8303" s="67"/>
      <c r="FF8303" s="64"/>
      <c r="FG8303" s="5"/>
      <c r="FH8303" s="69"/>
      <c r="FI8303" s="6"/>
      <c r="FJ8303" s="5"/>
      <c r="FK8303" s="25"/>
      <c r="FL8303" s="5"/>
    </row>
    <row r="8304" spans="40:168">
      <c r="AN8304" s="14"/>
      <c r="AO8304" s="14"/>
      <c r="AP8304" s="5"/>
      <c r="AQ8304" s="25"/>
      <c r="AR8304" s="25"/>
      <c r="AS8304" s="96"/>
      <c r="AT8304" s="83"/>
      <c r="AU8304" s="14"/>
      <c r="AX8304" s="83"/>
      <c r="AY8304" s="83"/>
      <c r="AZ8304" s="83"/>
      <c r="BA8304" s="83"/>
      <c r="BJ8304" s="54"/>
      <c r="BK8304" s="22"/>
      <c r="BL8304" s="24"/>
      <c r="BP8304" s="23"/>
      <c r="BQ8304" s="24"/>
      <c r="BR8304" s="22"/>
      <c r="BS8304" s="24"/>
      <c r="BT8304" s="24"/>
      <c r="BU8304" s="23"/>
      <c r="BV8304" s="26"/>
      <c r="BX8304" s="6"/>
      <c r="BY8304" s="24"/>
      <c r="BZ8304" s="109"/>
      <c r="CA8304" s="66"/>
      <c r="CB8304" s="5"/>
      <c r="CC8304" s="68"/>
      <c r="CD8304" s="67"/>
      <c r="CE8304" s="67"/>
      <c r="CF8304" s="64"/>
      <c r="CG8304" s="5"/>
      <c r="CH8304" s="69"/>
      <c r="CI8304" s="6"/>
      <c r="CJ8304" s="5"/>
      <c r="CK8304" s="25"/>
      <c r="CL8304" s="5"/>
      <c r="DN8304" s="14"/>
      <c r="DO8304" s="14"/>
      <c r="DP8304" s="5"/>
      <c r="DQ8304" s="25"/>
      <c r="DR8304" s="25"/>
      <c r="DS8304" s="96"/>
      <c r="DT8304" s="83"/>
      <c r="DU8304" s="14"/>
      <c r="DX8304" s="83"/>
      <c r="DY8304" s="83"/>
      <c r="DZ8304" s="83"/>
      <c r="EA8304" s="83"/>
      <c r="EJ8304" s="54"/>
      <c r="EK8304" s="22"/>
      <c r="EL8304" s="24"/>
      <c r="EP8304" s="23"/>
      <c r="EQ8304" s="24"/>
      <c r="ER8304" s="22"/>
      <c r="ES8304" s="24"/>
      <c r="ET8304" s="24"/>
      <c r="EU8304" s="23"/>
      <c r="EV8304" s="26"/>
      <c r="EX8304" s="6"/>
      <c r="EY8304" s="24"/>
      <c r="EZ8304" s="109"/>
      <c r="FA8304" s="66"/>
      <c r="FB8304" s="5"/>
      <c r="FC8304" s="68"/>
      <c r="FD8304" s="67"/>
      <c r="FE8304" s="67"/>
      <c r="FF8304" s="64"/>
      <c r="FG8304" s="5"/>
      <c r="FH8304" s="69"/>
      <c r="FI8304" s="6"/>
      <c r="FJ8304" s="5"/>
      <c r="FK8304" s="25"/>
      <c r="FL8304" s="5"/>
    </row>
    <row r="8305" spans="40:168">
      <c r="AN8305" s="14"/>
      <c r="AO8305" s="14"/>
      <c r="AP8305" s="5"/>
      <c r="AQ8305" s="25"/>
      <c r="AR8305" s="25"/>
      <c r="AS8305" s="96"/>
      <c r="AT8305" s="83"/>
      <c r="AU8305" s="14"/>
      <c r="AX8305" s="83"/>
      <c r="AY8305" s="83"/>
      <c r="AZ8305" s="83"/>
      <c r="BA8305" s="83"/>
      <c r="BJ8305" s="54"/>
      <c r="BK8305" s="22"/>
      <c r="BL8305" s="24"/>
      <c r="BP8305" s="23"/>
      <c r="BQ8305" s="24"/>
      <c r="BR8305" s="22"/>
      <c r="BS8305" s="24"/>
      <c r="BT8305" s="24"/>
      <c r="BU8305" s="23"/>
      <c r="BV8305" s="26"/>
      <c r="BX8305" s="6"/>
      <c r="BY8305" s="24"/>
      <c r="BZ8305" s="109"/>
      <c r="CA8305" s="66"/>
      <c r="CB8305" s="5"/>
      <c r="CC8305" s="68"/>
      <c r="CD8305" s="67"/>
      <c r="CE8305" s="67"/>
      <c r="CF8305" s="64"/>
      <c r="CG8305" s="5"/>
      <c r="CH8305" s="69"/>
      <c r="CI8305" s="6"/>
      <c r="CJ8305" s="5"/>
      <c r="CK8305" s="25"/>
      <c r="CL8305" s="5"/>
      <c r="DN8305" s="14"/>
      <c r="DO8305" s="14"/>
      <c r="DP8305" s="5"/>
      <c r="DQ8305" s="25"/>
      <c r="DR8305" s="25"/>
      <c r="DS8305" s="96"/>
      <c r="DT8305" s="83"/>
      <c r="DU8305" s="14"/>
      <c r="DX8305" s="83"/>
      <c r="DY8305" s="83"/>
      <c r="DZ8305" s="83"/>
      <c r="EA8305" s="83"/>
      <c r="EJ8305" s="54"/>
      <c r="EK8305" s="22"/>
      <c r="EL8305" s="24"/>
      <c r="EP8305" s="23"/>
      <c r="EQ8305" s="24"/>
      <c r="ER8305" s="22"/>
      <c r="ES8305" s="24"/>
      <c r="ET8305" s="24"/>
      <c r="EU8305" s="23"/>
      <c r="EV8305" s="26"/>
      <c r="EX8305" s="6"/>
      <c r="EY8305" s="24"/>
      <c r="EZ8305" s="109"/>
      <c r="FA8305" s="66"/>
      <c r="FB8305" s="5"/>
      <c r="FC8305" s="68"/>
      <c r="FD8305" s="67"/>
      <c r="FE8305" s="67"/>
      <c r="FF8305" s="64"/>
      <c r="FG8305" s="5"/>
      <c r="FH8305" s="69"/>
      <c r="FI8305" s="6"/>
      <c r="FJ8305" s="5"/>
      <c r="FK8305" s="25"/>
      <c r="FL8305" s="5"/>
    </row>
    <row r="8306" spans="40:168">
      <c r="AN8306" s="14"/>
      <c r="AO8306" s="14"/>
      <c r="AP8306" s="5"/>
      <c r="AQ8306" s="25"/>
      <c r="AR8306" s="25"/>
      <c r="AS8306" s="96"/>
      <c r="AT8306" s="83"/>
      <c r="AU8306" s="14"/>
      <c r="AX8306" s="83"/>
      <c r="AY8306" s="83"/>
      <c r="AZ8306" s="83"/>
      <c r="BA8306" s="83"/>
      <c r="BJ8306" s="54"/>
      <c r="BK8306" s="22"/>
      <c r="BL8306" s="24"/>
      <c r="BP8306" s="23"/>
      <c r="BQ8306" s="24"/>
      <c r="BR8306" s="22"/>
      <c r="BS8306" s="24"/>
      <c r="BT8306" s="24"/>
      <c r="BU8306" s="23"/>
      <c r="BV8306" s="26"/>
      <c r="BX8306" s="6"/>
      <c r="BY8306" s="24"/>
      <c r="BZ8306" s="109"/>
      <c r="CA8306" s="66"/>
      <c r="CB8306" s="5"/>
      <c r="CC8306" s="68"/>
      <c r="CD8306" s="67"/>
      <c r="CE8306" s="67"/>
      <c r="CF8306" s="64"/>
      <c r="CG8306" s="5"/>
      <c r="CH8306" s="69"/>
      <c r="CI8306" s="6"/>
      <c r="CJ8306" s="5"/>
      <c r="CK8306" s="25"/>
      <c r="CL8306" s="5"/>
      <c r="DN8306" s="14"/>
      <c r="DO8306" s="14"/>
      <c r="DP8306" s="5"/>
      <c r="DQ8306" s="25"/>
      <c r="DR8306" s="25"/>
      <c r="DS8306" s="96"/>
      <c r="DT8306" s="83"/>
      <c r="DU8306" s="14"/>
      <c r="DX8306" s="83"/>
      <c r="DY8306" s="83"/>
      <c r="DZ8306" s="83"/>
      <c r="EA8306" s="83"/>
      <c r="EJ8306" s="54"/>
      <c r="EK8306" s="22"/>
      <c r="EL8306" s="24"/>
      <c r="EP8306" s="23"/>
      <c r="EQ8306" s="24"/>
      <c r="ER8306" s="22"/>
      <c r="ES8306" s="24"/>
      <c r="ET8306" s="24"/>
      <c r="EU8306" s="23"/>
      <c r="EV8306" s="26"/>
      <c r="EX8306" s="6"/>
      <c r="EY8306" s="24"/>
      <c r="EZ8306" s="109"/>
      <c r="FA8306" s="66"/>
      <c r="FB8306" s="5"/>
      <c r="FC8306" s="68"/>
      <c r="FD8306" s="67"/>
      <c r="FE8306" s="67"/>
      <c r="FF8306" s="64"/>
      <c r="FG8306" s="5"/>
      <c r="FH8306" s="69"/>
      <c r="FI8306" s="6"/>
      <c r="FJ8306" s="5"/>
      <c r="FK8306" s="25"/>
      <c r="FL8306" s="5"/>
    </row>
    <row r="8307" spans="40:168">
      <c r="AN8307" s="14"/>
      <c r="AO8307" s="14"/>
      <c r="AP8307" s="5"/>
      <c r="AQ8307" s="25"/>
      <c r="AR8307" s="25"/>
      <c r="AS8307" s="96"/>
      <c r="AT8307" s="83"/>
      <c r="AU8307" s="14"/>
      <c r="AX8307" s="83"/>
      <c r="AY8307" s="83"/>
      <c r="AZ8307" s="83"/>
      <c r="BA8307" s="83"/>
      <c r="BJ8307" s="54"/>
      <c r="BK8307" s="22"/>
      <c r="BL8307" s="24"/>
      <c r="BP8307" s="23"/>
      <c r="BQ8307" s="24"/>
      <c r="BR8307" s="22"/>
      <c r="BS8307" s="24"/>
      <c r="BT8307" s="24"/>
      <c r="BU8307" s="23"/>
      <c r="BV8307" s="26"/>
      <c r="BX8307" s="6"/>
      <c r="BY8307" s="24"/>
      <c r="BZ8307" s="109"/>
      <c r="CA8307" s="66"/>
      <c r="CB8307" s="5"/>
      <c r="CC8307" s="68"/>
      <c r="CD8307" s="67"/>
      <c r="CE8307" s="67"/>
      <c r="CF8307" s="64"/>
      <c r="CG8307" s="5"/>
      <c r="CH8307" s="69"/>
      <c r="CI8307" s="6"/>
      <c r="CJ8307" s="5"/>
      <c r="CK8307" s="25"/>
      <c r="CL8307" s="5"/>
      <c r="DN8307" s="14"/>
      <c r="DO8307" s="14"/>
      <c r="DP8307" s="5"/>
      <c r="DQ8307" s="25"/>
      <c r="DR8307" s="25"/>
      <c r="DS8307" s="96"/>
      <c r="DT8307" s="83"/>
      <c r="DU8307" s="14"/>
      <c r="DX8307" s="83"/>
      <c r="DY8307" s="83"/>
      <c r="DZ8307" s="83"/>
      <c r="EA8307" s="83"/>
      <c r="EJ8307" s="54"/>
      <c r="EK8307" s="22"/>
      <c r="EL8307" s="24"/>
      <c r="EP8307" s="23"/>
      <c r="EQ8307" s="24"/>
      <c r="ER8307" s="22"/>
      <c r="ES8307" s="24"/>
      <c r="ET8307" s="24"/>
      <c r="EU8307" s="23"/>
      <c r="EV8307" s="26"/>
      <c r="EX8307" s="6"/>
      <c r="EY8307" s="24"/>
      <c r="EZ8307" s="109"/>
      <c r="FA8307" s="66"/>
      <c r="FB8307" s="5"/>
      <c r="FC8307" s="68"/>
      <c r="FD8307" s="67"/>
      <c r="FE8307" s="67"/>
      <c r="FF8307" s="64"/>
      <c r="FG8307" s="5"/>
      <c r="FH8307" s="69"/>
      <c r="FI8307" s="6"/>
      <c r="FJ8307" s="5"/>
      <c r="FK8307" s="25"/>
      <c r="FL8307" s="5"/>
    </row>
    <row r="8308" spans="40:168">
      <c r="AN8308" s="14"/>
      <c r="AO8308" s="14"/>
      <c r="AP8308" s="5"/>
      <c r="AQ8308" s="25"/>
      <c r="AR8308" s="25"/>
      <c r="AS8308" s="96"/>
      <c r="AT8308" s="83"/>
      <c r="AU8308" s="14"/>
      <c r="AX8308" s="83"/>
      <c r="AY8308" s="83"/>
      <c r="AZ8308" s="83"/>
      <c r="BA8308" s="83"/>
      <c r="BJ8308" s="54"/>
      <c r="BK8308" s="22"/>
      <c r="BL8308" s="24"/>
      <c r="BP8308" s="23"/>
      <c r="BQ8308" s="24"/>
      <c r="BR8308" s="22"/>
      <c r="BS8308" s="24"/>
      <c r="BT8308" s="24"/>
      <c r="BU8308" s="23"/>
      <c r="BV8308" s="26"/>
      <c r="BX8308" s="6"/>
      <c r="BY8308" s="24"/>
      <c r="BZ8308" s="109"/>
      <c r="CA8308" s="66"/>
      <c r="CB8308" s="5"/>
      <c r="CC8308" s="68"/>
      <c r="CD8308" s="67"/>
      <c r="CE8308" s="67"/>
      <c r="CF8308" s="64"/>
      <c r="CG8308" s="5"/>
      <c r="CH8308" s="69"/>
      <c r="CI8308" s="6"/>
      <c r="CJ8308" s="5"/>
      <c r="CK8308" s="25"/>
      <c r="CL8308" s="5"/>
      <c r="DN8308" s="14"/>
      <c r="DO8308" s="14"/>
      <c r="DP8308" s="5"/>
      <c r="DQ8308" s="25"/>
      <c r="DR8308" s="25"/>
      <c r="DS8308" s="96"/>
      <c r="DT8308" s="83"/>
      <c r="DU8308" s="14"/>
      <c r="DX8308" s="83"/>
      <c r="DY8308" s="83"/>
      <c r="DZ8308" s="83"/>
      <c r="EA8308" s="83"/>
      <c r="EJ8308" s="54"/>
      <c r="EK8308" s="22"/>
      <c r="EL8308" s="24"/>
      <c r="EP8308" s="23"/>
      <c r="EQ8308" s="24"/>
      <c r="ER8308" s="22"/>
      <c r="ES8308" s="24"/>
      <c r="ET8308" s="24"/>
      <c r="EU8308" s="23"/>
      <c r="EV8308" s="26"/>
      <c r="EX8308" s="6"/>
      <c r="EY8308" s="24"/>
      <c r="EZ8308" s="109"/>
      <c r="FA8308" s="66"/>
      <c r="FB8308" s="5"/>
      <c r="FC8308" s="68"/>
      <c r="FD8308" s="67"/>
      <c r="FE8308" s="67"/>
      <c r="FF8308" s="64"/>
      <c r="FG8308" s="5"/>
      <c r="FH8308" s="69"/>
      <c r="FI8308" s="6"/>
      <c r="FJ8308" s="5"/>
      <c r="FK8308" s="25"/>
      <c r="FL8308" s="5"/>
    </row>
    <row r="8309" spans="40:168">
      <c r="AN8309" s="14"/>
      <c r="AO8309" s="14"/>
      <c r="AP8309" s="5"/>
      <c r="AQ8309" s="25"/>
      <c r="AR8309" s="25"/>
      <c r="AS8309" s="96"/>
      <c r="AT8309" s="83"/>
      <c r="AU8309" s="14"/>
      <c r="AX8309" s="83"/>
      <c r="AY8309" s="83"/>
      <c r="AZ8309" s="83"/>
      <c r="BA8309" s="83"/>
      <c r="BJ8309" s="54"/>
      <c r="BK8309" s="22"/>
      <c r="BL8309" s="24"/>
      <c r="BP8309" s="23"/>
      <c r="BQ8309" s="24"/>
      <c r="BR8309" s="22"/>
      <c r="BS8309" s="24"/>
      <c r="BT8309" s="24"/>
      <c r="BU8309" s="23"/>
      <c r="BV8309" s="26"/>
      <c r="BX8309" s="6"/>
      <c r="BY8309" s="24"/>
      <c r="BZ8309" s="109"/>
      <c r="CA8309" s="66"/>
      <c r="CB8309" s="5"/>
      <c r="CC8309" s="68"/>
      <c r="CD8309" s="67"/>
      <c r="CE8309" s="67"/>
      <c r="CF8309" s="64"/>
      <c r="CG8309" s="5"/>
      <c r="CH8309" s="69"/>
      <c r="CI8309" s="6"/>
      <c r="CJ8309" s="5"/>
      <c r="CK8309" s="25"/>
      <c r="CL8309" s="5"/>
      <c r="DN8309" s="14"/>
      <c r="DO8309" s="14"/>
      <c r="DP8309" s="5"/>
      <c r="DQ8309" s="25"/>
      <c r="DR8309" s="25"/>
      <c r="DS8309" s="96"/>
      <c r="DT8309" s="83"/>
      <c r="DU8309" s="14"/>
      <c r="DX8309" s="83"/>
      <c r="DY8309" s="83"/>
      <c r="DZ8309" s="83"/>
      <c r="EA8309" s="83"/>
      <c r="EJ8309" s="54"/>
      <c r="EK8309" s="22"/>
      <c r="EL8309" s="24"/>
      <c r="EP8309" s="23"/>
      <c r="EQ8309" s="24"/>
      <c r="ER8309" s="22"/>
      <c r="ES8309" s="24"/>
      <c r="ET8309" s="24"/>
      <c r="EU8309" s="23"/>
      <c r="EV8309" s="26"/>
      <c r="EX8309" s="6"/>
      <c r="EY8309" s="24"/>
      <c r="EZ8309" s="109"/>
      <c r="FA8309" s="66"/>
      <c r="FB8309" s="5"/>
      <c r="FC8309" s="68"/>
      <c r="FD8309" s="67"/>
      <c r="FE8309" s="67"/>
      <c r="FF8309" s="64"/>
      <c r="FG8309" s="5"/>
      <c r="FH8309" s="69"/>
      <c r="FI8309" s="6"/>
      <c r="FJ8309" s="5"/>
      <c r="FK8309" s="25"/>
      <c r="FL8309" s="5"/>
    </row>
    <row r="8310" spans="40:168">
      <c r="AN8310" s="14"/>
      <c r="AO8310" s="14"/>
      <c r="AP8310" s="5"/>
      <c r="AQ8310" s="25"/>
      <c r="AR8310" s="25"/>
      <c r="AS8310" s="96"/>
      <c r="AT8310" s="83"/>
      <c r="AU8310" s="14"/>
      <c r="AX8310" s="83"/>
      <c r="AY8310" s="83"/>
      <c r="AZ8310" s="83"/>
      <c r="BA8310" s="83"/>
      <c r="BJ8310" s="54"/>
      <c r="BK8310" s="22"/>
      <c r="BL8310" s="24"/>
      <c r="BP8310" s="23"/>
      <c r="BQ8310" s="24"/>
      <c r="BR8310" s="22"/>
      <c r="BS8310" s="24"/>
      <c r="BT8310" s="24"/>
      <c r="BU8310" s="23"/>
      <c r="BV8310" s="26"/>
      <c r="BX8310" s="6"/>
      <c r="BY8310" s="24"/>
      <c r="BZ8310" s="109"/>
      <c r="CA8310" s="66"/>
      <c r="CB8310" s="5"/>
      <c r="CC8310" s="68"/>
      <c r="CD8310" s="67"/>
      <c r="CE8310" s="67"/>
      <c r="CF8310" s="64"/>
      <c r="CG8310" s="5"/>
      <c r="CH8310" s="69"/>
      <c r="CI8310" s="6"/>
      <c r="CJ8310" s="5"/>
      <c r="CK8310" s="25"/>
      <c r="CL8310" s="5"/>
      <c r="DN8310" s="14"/>
      <c r="DO8310" s="14"/>
      <c r="DP8310" s="5"/>
      <c r="DQ8310" s="25"/>
      <c r="DR8310" s="25"/>
      <c r="DS8310" s="96"/>
      <c r="DT8310" s="83"/>
      <c r="DU8310" s="14"/>
      <c r="DX8310" s="83"/>
      <c r="DY8310" s="83"/>
      <c r="DZ8310" s="83"/>
      <c r="EA8310" s="83"/>
      <c r="EJ8310" s="54"/>
      <c r="EK8310" s="22"/>
      <c r="EL8310" s="24"/>
      <c r="EP8310" s="23"/>
      <c r="EQ8310" s="24"/>
      <c r="ER8310" s="22"/>
      <c r="ES8310" s="24"/>
      <c r="ET8310" s="24"/>
      <c r="EU8310" s="23"/>
      <c r="EV8310" s="26"/>
      <c r="EX8310" s="6"/>
      <c r="EY8310" s="24"/>
      <c r="EZ8310" s="109"/>
      <c r="FA8310" s="66"/>
      <c r="FB8310" s="5"/>
      <c r="FC8310" s="68"/>
      <c r="FD8310" s="67"/>
      <c r="FE8310" s="67"/>
      <c r="FF8310" s="64"/>
      <c r="FG8310" s="5"/>
      <c r="FH8310" s="69"/>
      <c r="FI8310" s="6"/>
      <c r="FJ8310" s="5"/>
      <c r="FK8310" s="25"/>
      <c r="FL8310" s="5"/>
    </row>
    <row r="8311" spans="40:168">
      <c r="AN8311" s="14"/>
      <c r="AO8311" s="14"/>
      <c r="AP8311" s="5"/>
      <c r="AQ8311" s="25"/>
      <c r="AR8311" s="25"/>
      <c r="AS8311" s="96"/>
      <c r="AT8311" s="83"/>
      <c r="AU8311" s="14"/>
      <c r="AX8311" s="83"/>
      <c r="AY8311" s="83"/>
      <c r="AZ8311" s="83"/>
      <c r="BA8311" s="83"/>
      <c r="BJ8311" s="54"/>
      <c r="BK8311" s="22"/>
      <c r="BL8311" s="24"/>
      <c r="BP8311" s="23"/>
      <c r="BQ8311" s="24"/>
      <c r="BR8311" s="22"/>
      <c r="BS8311" s="24"/>
      <c r="BT8311" s="24"/>
      <c r="BU8311" s="23"/>
      <c r="BV8311" s="26"/>
      <c r="BX8311" s="6"/>
      <c r="BY8311" s="24"/>
      <c r="BZ8311" s="109"/>
      <c r="CA8311" s="66"/>
      <c r="CB8311" s="5"/>
      <c r="CC8311" s="68"/>
      <c r="CD8311" s="67"/>
      <c r="CE8311" s="67"/>
      <c r="CF8311" s="64"/>
      <c r="CG8311" s="5"/>
      <c r="CH8311" s="69"/>
      <c r="CI8311" s="6"/>
      <c r="CJ8311" s="5"/>
      <c r="CK8311" s="25"/>
      <c r="CL8311" s="5"/>
      <c r="DN8311" s="14"/>
      <c r="DO8311" s="14"/>
      <c r="DP8311" s="5"/>
      <c r="DQ8311" s="25"/>
      <c r="DR8311" s="25"/>
      <c r="DS8311" s="96"/>
      <c r="DT8311" s="83"/>
      <c r="DU8311" s="14"/>
      <c r="DX8311" s="83"/>
      <c r="DY8311" s="83"/>
      <c r="DZ8311" s="83"/>
      <c r="EA8311" s="83"/>
      <c r="EJ8311" s="54"/>
      <c r="EK8311" s="22"/>
      <c r="EL8311" s="24"/>
      <c r="EP8311" s="23"/>
      <c r="EQ8311" s="24"/>
      <c r="ER8311" s="22"/>
      <c r="ES8311" s="24"/>
      <c r="ET8311" s="24"/>
      <c r="EU8311" s="23"/>
      <c r="EV8311" s="26"/>
      <c r="EX8311" s="6"/>
      <c r="EY8311" s="24"/>
      <c r="EZ8311" s="109"/>
      <c r="FA8311" s="66"/>
      <c r="FB8311" s="5"/>
      <c r="FC8311" s="68"/>
      <c r="FD8311" s="67"/>
      <c r="FE8311" s="67"/>
      <c r="FF8311" s="64"/>
      <c r="FG8311" s="5"/>
      <c r="FH8311" s="69"/>
      <c r="FI8311" s="6"/>
      <c r="FJ8311" s="5"/>
      <c r="FK8311" s="25"/>
      <c r="FL8311" s="5"/>
    </row>
    <row r="8312" spans="40:168">
      <c r="AN8312" s="14"/>
      <c r="AO8312" s="14"/>
      <c r="AP8312" s="5"/>
      <c r="AQ8312" s="25"/>
      <c r="AR8312" s="25"/>
      <c r="AS8312" s="96"/>
      <c r="AT8312" s="83"/>
      <c r="AU8312" s="14"/>
      <c r="AX8312" s="83"/>
      <c r="AY8312" s="83"/>
      <c r="AZ8312" s="83"/>
      <c r="BA8312" s="83"/>
      <c r="BJ8312" s="54"/>
      <c r="BK8312" s="22"/>
      <c r="BL8312" s="24"/>
      <c r="BP8312" s="23"/>
      <c r="BQ8312" s="24"/>
      <c r="BR8312" s="22"/>
      <c r="BS8312" s="24"/>
      <c r="BT8312" s="24"/>
      <c r="BU8312" s="23"/>
      <c r="BV8312" s="26"/>
      <c r="BX8312" s="6"/>
      <c r="BY8312" s="24"/>
      <c r="BZ8312" s="109"/>
      <c r="CA8312" s="66"/>
      <c r="CB8312" s="5"/>
      <c r="CC8312" s="68"/>
      <c r="CD8312" s="67"/>
      <c r="CE8312" s="67"/>
      <c r="CF8312" s="64"/>
      <c r="CG8312" s="5"/>
      <c r="CH8312" s="69"/>
      <c r="CI8312" s="6"/>
      <c r="CJ8312" s="5"/>
      <c r="CK8312" s="25"/>
      <c r="CL8312" s="5"/>
      <c r="DN8312" s="14"/>
      <c r="DO8312" s="14"/>
      <c r="DP8312" s="5"/>
      <c r="DQ8312" s="25"/>
      <c r="DR8312" s="25"/>
      <c r="DS8312" s="96"/>
      <c r="DT8312" s="83"/>
      <c r="DU8312" s="14"/>
      <c r="DX8312" s="83"/>
      <c r="DY8312" s="83"/>
      <c r="DZ8312" s="83"/>
      <c r="EA8312" s="83"/>
      <c r="EJ8312" s="54"/>
      <c r="EK8312" s="22"/>
      <c r="EL8312" s="24"/>
      <c r="EP8312" s="23"/>
      <c r="EQ8312" s="24"/>
      <c r="ER8312" s="22"/>
      <c r="ES8312" s="24"/>
      <c r="ET8312" s="24"/>
      <c r="EU8312" s="23"/>
      <c r="EV8312" s="26"/>
      <c r="EX8312" s="6"/>
      <c r="EY8312" s="24"/>
      <c r="EZ8312" s="109"/>
      <c r="FA8312" s="66"/>
      <c r="FB8312" s="5"/>
      <c r="FC8312" s="68"/>
      <c r="FD8312" s="67"/>
      <c r="FE8312" s="67"/>
      <c r="FF8312" s="64"/>
      <c r="FG8312" s="5"/>
      <c r="FH8312" s="69"/>
      <c r="FI8312" s="6"/>
      <c r="FJ8312" s="5"/>
      <c r="FK8312" s="25"/>
      <c r="FL8312" s="5"/>
    </row>
    <row r="8313" spans="40:168">
      <c r="AN8313" s="14"/>
      <c r="AO8313" s="14"/>
      <c r="AP8313" s="5"/>
      <c r="AQ8313" s="25"/>
      <c r="AR8313" s="25"/>
      <c r="AS8313" s="96"/>
      <c r="AT8313" s="83"/>
      <c r="AU8313" s="14"/>
      <c r="AX8313" s="83"/>
      <c r="AY8313" s="83"/>
      <c r="AZ8313" s="83"/>
      <c r="BA8313" s="83"/>
      <c r="BJ8313" s="54"/>
      <c r="BK8313" s="22"/>
      <c r="BL8313" s="24"/>
      <c r="BP8313" s="23"/>
      <c r="BQ8313" s="24"/>
      <c r="BR8313" s="22"/>
      <c r="BS8313" s="24"/>
      <c r="BT8313" s="24"/>
      <c r="BU8313" s="23"/>
      <c r="BV8313" s="26"/>
      <c r="BX8313" s="6"/>
      <c r="BY8313" s="24"/>
      <c r="BZ8313" s="109"/>
      <c r="CA8313" s="66"/>
      <c r="CB8313" s="5"/>
      <c r="CC8313" s="68"/>
      <c r="CD8313" s="67"/>
      <c r="CE8313" s="67"/>
      <c r="CF8313" s="64"/>
      <c r="CG8313" s="5"/>
      <c r="CH8313" s="69"/>
      <c r="CI8313" s="6"/>
      <c r="CJ8313" s="5"/>
      <c r="CK8313" s="25"/>
      <c r="CL8313" s="5"/>
      <c r="DN8313" s="14"/>
      <c r="DO8313" s="14"/>
      <c r="DP8313" s="5"/>
      <c r="DQ8313" s="25"/>
      <c r="DR8313" s="25"/>
      <c r="DS8313" s="96"/>
      <c r="DT8313" s="83"/>
      <c r="DU8313" s="14"/>
      <c r="DX8313" s="83"/>
      <c r="DY8313" s="83"/>
      <c r="DZ8313" s="83"/>
      <c r="EA8313" s="83"/>
      <c r="EJ8313" s="54"/>
      <c r="EK8313" s="22"/>
      <c r="EL8313" s="24"/>
      <c r="EP8313" s="23"/>
      <c r="EQ8313" s="24"/>
      <c r="ER8313" s="22"/>
      <c r="ES8313" s="24"/>
      <c r="ET8313" s="24"/>
      <c r="EU8313" s="23"/>
      <c r="EV8313" s="26"/>
      <c r="EX8313" s="6"/>
      <c r="EY8313" s="24"/>
      <c r="EZ8313" s="109"/>
      <c r="FA8313" s="66"/>
      <c r="FB8313" s="5"/>
      <c r="FC8313" s="68"/>
      <c r="FD8313" s="67"/>
      <c r="FE8313" s="67"/>
      <c r="FF8313" s="64"/>
      <c r="FG8313" s="5"/>
      <c r="FH8313" s="69"/>
      <c r="FI8313" s="6"/>
      <c r="FJ8313" s="5"/>
      <c r="FK8313" s="25"/>
      <c r="FL8313" s="5"/>
    </row>
    <row r="8314" spans="40:168">
      <c r="AN8314" s="14"/>
      <c r="AO8314" s="14"/>
      <c r="AP8314" s="5"/>
      <c r="AQ8314" s="25"/>
      <c r="AR8314" s="25"/>
      <c r="AS8314" s="96"/>
      <c r="AT8314" s="83"/>
      <c r="AU8314" s="14"/>
      <c r="AX8314" s="83"/>
      <c r="AY8314" s="83"/>
      <c r="AZ8314" s="83"/>
      <c r="BA8314" s="83"/>
      <c r="BJ8314" s="54"/>
      <c r="BK8314" s="22"/>
      <c r="BL8314" s="24"/>
      <c r="BP8314" s="23"/>
      <c r="BQ8314" s="24"/>
      <c r="BR8314" s="22"/>
      <c r="BS8314" s="24"/>
      <c r="BT8314" s="24"/>
      <c r="BU8314" s="23"/>
      <c r="BV8314" s="26"/>
      <c r="BX8314" s="6"/>
      <c r="BY8314" s="24"/>
      <c r="BZ8314" s="109"/>
      <c r="CA8314" s="66"/>
      <c r="CB8314" s="5"/>
      <c r="CC8314" s="68"/>
      <c r="CD8314" s="67"/>
      <c r="CE8314" s="67"/>
      <c r="CF8314" s="64"/>
      <c r="CG8314" s="5"/>
      <c r="CH8314" s="69"/>
      <c r="CI8314" s="6"/>
      <c r="CJ8314" s="5"/>
      <c r="CK8314" s="25"/>
      <c r="CL8314" s="5"/>
      <c r="DN8314" s="14"/>
      <c r="DO8314" s="14"/>
      <c r="DP8314" s="5"/>
      <c r="DQ8314" s="25"/>
      <c r="DR8314" s="25"/>
      <c r="DS8314" s="96"/>
      <c r="DT8314" s="83"/>
      <c r="DU8314" s="14"/>
      <c r="DX8314" s="83"/>
      <c r="DY8314" s="83"/>
      <c r="DZ8314" s="83"/>
      <c r="EA8314" s="83"/>
      <c r="EJ8314" s="54"/>
      <c r="EK8314" s="22"/>
      <c r="EL8314" s="24"/>
      <c r="EP8314" s="23"/>
      <c r="EQ8314" s="24"/>
      <c r="ER8314" s="22"/>
      <c r="ES8314" s="24"/>
      <c r="ET8314" s="24"/>
      <c r="EU8314" s="23"/>
      <c r="EV8314" s="26"/>
      <c r="EX8314" s="6"/>
      <c r="EY8314" s="24"/>
      <c r="EZ8314" s="109"/>
      <c r="FA8314" s="66"/>
      <c r="FB8314" s="5"/>
      <c r="FC8314" s="68"/>
      <c r="FD8314" s="67"/>
      <c r="FE8314" s="67"/>
      <c r="FF8314" s="64"/>
      <c r="FG8314" s="5"/>
      <c r="FH8314" s="69"/>
      <c r="FI8314" s="6"/>
      <c r="FJ8314" s="5"/>
      <c r="FK8314" s="25"/>
      <c r="FL8314" s="5"/>
    </row>
    <row r="8315" spans="40:168">
      <c r="AN8315" s="14"/>
      <c r="AO8315" s="14"/>
      <c r="AP8315" s="5"/>
      <c r="AQ8315" s="25"/>
      <c r="AR8315" s="25"/>
      <c r="AS8315" s="96"/>
      <c r="AT8315" s="83"/>
      <c r="AU8315" s="14"/>
      <c r="AX8315" s="83"/>
      <c r="AY8315" s="83"/>
      <c r="AZ8315" s="83"/>
      <c r="BA8315" s="83"/>
      <c r="BJ8315" s="54"/>
      <c r="BK8315" s="22"/>
      <c r="BL8315" s="24"/>
      <c r="BP8315" s="23"/>
      <c r="BQ8315" s="24"/>
      <c r="BR8315" s="22"/>
      <c r="BS8315" s="24"/>
      <c r="BT8315" s="24"/>
      <c r="BU8315" s="23"/>
      <c r="BV8315" s="26"/>
      <c r="BX8315" s="6"/>
      <c r="BY8315" s="24"/>
      <c r="BZ8315" s="109"/>
      <c r="CA8315" s="66"/>
      <c r="CB8315" s="5"/>
      <c r="CC8315" s="68"/>
      <c r="CD8315" s="67"/>
      <c r="CE8315" s="67"/>
      <c r="CF8315" s="64"/>
      <c r="CG8315" s="5"/>
      <c r="CH8315" s="69"/>
      <c r="CI8315" s="6"/>
      <c r="CJ8315" s="5"/>
      <c r="CK8315" s="25"/>
      <c r="CL8315" s="5"/>
      <c r="DN8315" s="14"/>
      <c r="DO8315" s="14"/>
      <c r="DP8315" s="5"/>
      <c r="DQ8315" s="25"/>
      <c r="DR8315" s="25"/>
      <c r="DS8315" s="96"/>
      <c r="DT8315" s="83"/>
      <c r="DU8315" s="14"/>
      <c r="DX8315" s="83"/>
      <c r="DY8315" s="83"/>
      <c r="DZ8315" s="83"/>
      <c r="EA8315" s="83"/>
      <c r="EJ8315" s="54"/>
      <c r="EK8315" s="22"/>
      <c r="EL8315" s="24"/>
      <c r="EP8315" s="23"/>
      <c r="EQ8315" s="24"/>
      <c r="ER8315" s="22"/>
      <c r="ES8315" s="24"/>
      <c r="ET8315" s="24"/>
      <c r="EU8315" s="23"/>
      <c r="EV8315" s="26"/>
      <c r="EX8315" s="6"/>
      <c r="EY8315" s="24"/>
      <c r="EZ8315" s="109"/>
      <c r="FA8315" s="66"/>
      <c r="FB8315" s="5"/>
      <c r="FC8315" s="68"/>
      <c r="FD8315" s="67"/>
      <c r="FE8315" s="67"/>
      <c r="FF8315" s="64"/>
      <c r="FG8315" s="5"/>
      <c r="FH8315" s="69"/>
      <c r="FI8315" s="6"/>
      <c r="FJ8315" s="5"/>
      <c r="FK8315" s="25"/>
      <c r="FL8315" s="5"/>
    </row>
    <row r="8316" spans="40:168">
      <c r="AN8316" s="14"/>
      <c r="AO8316" s="14"/>
      <c r="AP8316" s="5"/>
      <c r="AQ8316" s="25"/>
      <c r="AR8316" s="25"/>
      <c r="AS8316" s="96"/>
      <c r="AT8316" s="83"/>
      <c r="AU8316" s="14"/>
      <c r="AX8316" s="83"/>
      <c r="AY8316" s="83"/>
      <c r="AZ8316" s="83"/>
      <c r="BA8316" s="83"/>
      <c r="BJ8316" s="54"/>
      <c r="BK8316" s="22"/>
      <c r="BL8316" s="24"/>
      <c r="BP8316" s="23"/>
      <c r="BQ8316" s="24"/>
      <c r="BR8316" s="22"/>
      <c r="BS8316" s="24"/>
      <c r="BT8316" s="24"/>
      <c r="BU8316" s="23"/>
      <c r="BV8316" s="26"/>
      <c r="BX8316" s="6"/>
      <c r="BY8316" s="24"/>
      <c r="BZ8316" s="109"/>
      <c r="CA8316" s="66"/>
      <c r="CB8316" s="5"/>
      <c r="CC8316" s="68"/>
      <c r="CD8316" s="67"/>
      <c r="CE8316" s="67"/>
      <c r="CF8316" s="64"/>
      <c r="CG8316" s="5"/>
      <c r="CH8316" s="69"/>
      <c r="CI8316" s="6"/>
      <c r="CJ8316" s="5"/>
      <c r="CK8316" s="25"/>
      <c r="CL8316" s="5"/>
      <c r="DN8316" s="14"/>
      <c r="DO8316" s="14"/>
      <c r="DP8316" s="5"/>
      <c r="DQ8316" s="25"/>
      <c r="DR8316" s="25"/>
      <c r="DS8316" s="96"/>
      <c r="DT8316" s="83"/>
      <c r="DU8316" s="14"/>
      <c r="DX8316" s="83"/>
      <c r="DY8316" s="83"/>
      <c r="DZ8316" s="83"/>
      <c r="EA8316" s="83"/>
      <c r="EJ8316" s="54"/>
      <c r="EK8316" s="22"/>
      <c r="EL8316" s="24"/>
      <c r="EP8316" s="23"/>
      <c r="EQ8316" s="24"/>
      <c r="ER8316" s="22"/>
      <c r="ES8316" s="24"/>
      <c r="ET8316" s="24"/>
      <c r="EU8316" s="23"/>
      <c r="EV8316" s="26"/>
      <c r="EX8316" s="6"/>
      <c r="EY8316" s="24"/>
      <c r="EZ8316" s="109"/>
      <c r="FA8316" s="66"/>
      <c r="FB8316" s="5"/>
      <c r="FC8316" s="68"/>
      <c r="FD8316" s="67"/>
      <c r="FE8316" s="67"/>
      <c r="FF8316" s="64"/>
      <c r="FG8316" s="5"/>
      <c r="FH8316" s="69"/>
      <c r="FI8316" s="6"/>
      <c r="FJ8316" s="5"/>
      <c r="FK8316" s="25"/>
      <c r="FL8316" s="5"/>
    </row>
    <row r="8317" spans="40:168">
      <c r="AN8317" s="14"/>
      <c r="AO8317" s="14"/>
      <c r="AP8317" s="5"/>
      <c r="AQ8317" s="25"/>
      <c r="AR8317" s="25"/>
      <c r="AS8317" s="96"/>
      <c r="AT8317" s="83"/>
      <c r="AU8317" s="14"/>
      <c r="AX8317" s="83"/>
      <c r="AY8317" s="83"/>
      <c r="AZ8317" s="83"/>
      <c r="BA8317" s="83"/>
      <c r="BJ8317" s="54"/>
      <c r="BK8317" s="22"/>
      <c r="BL8317" s="24"/>
      <c r="BP8317" s="23"/>
      <c r="BQ8317" s="24"/>
      <c r="BR8317" s="22"/>
      <c r="BS8317" s="24"/>
      <c r="BT8317" s="24"/>
      <c r="BU8317" s="23"/>
      <c r="BV8317" s="26"/>
      <c r="BX8317" s="6"/>
      <c r="BY8317" s="24"/>
      <c r="BZ8317" s="109"/>
      <c r="CA8317" s="66"/>
      <c r="CB8317" s="5"/>
      <c r="CC8317" s="68"/>
      <c r="CD8317" s="67"/>
      <c r="CE8317" s="67"/>
      <c r="CF8317" s="64"/>
      <c r="CG8317" s="5"/>
      <c r="CH8317" s="69"/>
      <c r="CI8317" s="6"/>
      <c r="CJ8317" s="5"/>
      <c r="CK8317" s="25"/>
      <c r="CL8317" s="5"/>
      <c r="DN8317" s="14"/>
      <c r="DO8317" s="14"/>
      <c r="DP8317" s="5"/>
      <c r="DQ8317" s="25"/>
      <c r="DR8317" s="25"/>
      <c r="DS8317" s="96"/>
      <c r="DT8317" s="83"/>
      <c r="DU8317" s="14"/>
      <c r="DX8317" s="83"/>
      <c r="DY8317" s="83"/>
      <c r="DZ8317" s="83"/>
      <c r="EA8317" s="83"/>
      <c r="EJ8317" s="54"/>
      <c r="EK8317" s="22"/>
      <c r="EL8317" s="24"/>
      <c r="EP8317" s="23"/>
      <c r="EQ8317" s="24"/>
      <c r="ER8317" s="22"/>
      <c r="ES8317" s="24"/>
      <c r="ET8317" s="24"/>
      <c r="EU8317" s="23"/>
      <c r="EV8317" s="26"/>
      <c r="EX8317" s="6"/>
      <c r="EY8317" s="24"/>
      <c r="EZ8317" s="109"/>
      <c r="FA8317" s="66"/>
      <c r="FB8317" s="5"/>
      <c r="FC8317" s="68"/>
      <c r="FD8317" s="67"/>
      <c r="FE8317" s="67"/>
      <c r="FF8317" s="64"/>
      <c r="FG8317" s="5"/>
      <c r="FH8317" s="69"/>
      <c r="FI8317" s="6"/>
      <c r="FJ8317" s="5"/>
      <c r="FK8317" s="25"/>
      <c r="FL8317" s="5"/>
    </row>
    <row r="8318" spans="40:168">
      <c r="AN8318" s="14"/>
      <c r="AO8318" s="14"/>
      <c r="AP8318" s="5"/>
      <c r="AQ8318" s="25"/>
      <c r="AR8318" s="25"/>
      <c r="AS8318" s="96"/>
      <c r="AT8318" s="83"/>
      <c r="AU8318" s="14"/>
      <c r="AX8318" s="83"/>
      <c r="AY8318" s="83"/>
      <c r="AZ8318" s="83"/>
      <c r="BA8318" s="83"/>
      <c r="BJ8318" s="54"/>
      <c r="BK8318" s="22"/>
      <c r="BL8318" s="24"/>
      <c r="BP8318" s="23"/>
      <c r="BQ8318" s="24"/>
      <c r="BR8318" s="22"/>
      <c r="BS8318" s="24"/>
      <c r="BT8318" s="24"/>
      <c r="BU8318" s="23"/>
      <c r="BV8318" s="26"/>
      <c r="BX8318" s="6"/>
      <c r="BY8318" s="24"/>
      <c r="BZ8318" s="109"/>
      <c r="CA8318" s="66"/>
      <c r="CB8318" s="5"/>
      <c r="CC8318" s="68"/>
      <c r="CD8318" s="67"/>
      <c r="CE8318" s="67"/>
      <c r="CF8318" s="64"/>
      <c r="CG8318" s="5"/>
      <c r="CH8318" s="69"/>
      <c r="CI8318" s="6"/>
      <c r="CJ8318" s="5"/>
      <c r="CK8318" s="25"/>
      <c r="CL8318" s="5"/>
      <c r="DN8318" s="14"/>
      <c r="DO8318" s="14"/>
      <c r="DP8318" s="5"/>
      <c r="DQ8318" s="25"/>
      <c r="DR8318" s="25"/>
      <c r="DS8318" s="96"/>
      <c r="DT8318" s="83"/>
      <c r="DU8318" s="14"/>
      <c r="DX8318" s="83"/>
      <c r="DY8318" s="83"/>
      <c r="DZ8318" s="83"/>
      <c r="EA8318" s="83"/>
      <c r="EJ8318" s="54"/>
      <c r="EK8318" s="22"/>
      <c r="EL8318" s="24"/>
      <c r="EP8318" s="23"/>
      <c r="EQ8318" s="24"/>
      <c r="ER8318" s="22"/>
      <c r="ES8318" s="24"/>
      <c r="ET8318" s="24"/>
      <c r="EU8318" s="23"/>
      <c r="EV8318" s="26"/>
      <c r="EX8318" s="6"/>
      <c r="EY8318" s="24"/>
      <c r="EZ8318" s="109"/>
      <c r="FA8318" s="66"/>
      <c r="FB8318" s="5"/>
      <c r="FC8318" s="68"/>
      <c r="FD8318" s="67"/>
      <c r="FE8318" s="67"/>
      <c r="FF8318" s="64"/>
      <c r="FG8318" s="5"/>
      <c r="FH8318" s="69"/>
      <c r="FI8318" s="6"/>
      <c r="FJ8318" s="5"/>
      <c r="FK8318" s="25"/>
      <c r="FL8318" s="5"/>
    </row>
    <row r="8319" spans="40:168">
      <c r="AN8319" s="14"/>
      <c r="AO8319" s="14"/>
      <c r="AP8319" s="5"/>
      <c r="AQ8319" s="25"/>
      <c r="AR8319" s="25"/>
      <c r="AS8319" s="96"/>
      <c r="AT8319" s="83"/>
      <c r="AU8319" s="14"/>
      <c r="AX8319" s="83"/>
      <c r="AY8319" s="83"/>
      <c r="AZ8319" s="83"/>
      <c r="BA8319" s="83"/>
      <c r="BJ8319" s="54"/>
      <c r="BK8319" s="22"/>
      <c r="BL8319" s="24"/>
      <c r="BP8319" s="23"/>
      <c r="BQ8319" s="24"/>
      <c r="BR8319" s="22"/>
      <c r="BS8319" s="24"/>
      <c r="BT8319" s="24"/>
      <c r="BU8319" s="23"/>
      <c r="BV8319" s="26"/>
      <c r="BX8319" s="6"/>
      <c r="BY8319" s="24"/>
      <c r="BZ8319" s="109"/>
      <c r="CA8319" s="66"/>
      <c r="CB8319" s="5"/>
      <c r="CC8319" s="68"/>
      <c r="CD8319" s="67"/>
      <c r="CE8319" s="67"/>
      <c r="CF8319" s="64"/>
      <c r="CG8319" s="5"/>
      <c r="CH8319" s="69"/>
      <c r="CI8319" s="6"/>
      <c r="CJ8319" s="5"/>
      <c r="CK8319" s="25"/>
      <c r="CL8319" s="5"/>
      <c r="DN8319" s="14"/>
      <c r="DO8319" s="14"/>
      <c r="DP8319" s="5"/>
      <c r="DQ8319" s="25"/>
      <c r="DR8319" s="25"/>
      <c r="DS8319" s="96"/>
      <c r="DT8319" s="83"/>
      <c r="DU8319" s="14"/>
      <c r="DX8319" s="83"/>
      <c r="DY8319" s="83"/>
      <c r="DZ8319" s="83"/>
      <c r="EA8319" s="83"/>
      <c r="EJ8319" s="54"/>
      <c r="EK8319" s="22"/>
      <c r="EL8319" s="24"/>
      <c r="EP8319" s="23"/>
      <c r="EQ8319" s="24"/>
      <c r="ER8319" s="22"/>
      <c r="ES8319" s="24"/>
      <c r="ET8319" s="24"/>
      <c r="EU8319" s="23"/>
      <c r="EV8319" s="26"/>
      <c r="EX8319" s="6"/>
      <c r="EY8319" s="24"/>
      <c r="EZ8319" s="109"/>
      <c r="FA8319" s="66"/>
      <c r="FB8319" s="5"/>
      <c r="FC8319" s="68"/>
      <c r="FD8319" s="67"/>
      <c r="FE8319" s="67"/>
      <c r="FF8319" s="64"/>
      <c r="FG8319" s="5"/>
      <c r="FH8319" s="69"/>
      <c r="FI8319" s="6"/>
      <c r="FJ8319" s="5"/>
      <c r="FK8319" s="25"/>
      <c r="FL8319" s="5"/>
    </row>
    <row r="8320" spans="40:168">
      <c r="AN8320" s="14"/>
      <c r="AO8320" s="14"/>
      <c r="AP8320" s="5"/>
      <c r="AQ8320" s="25"/>
      <c r="AR8320" s="25"/>
      <c r="AS8320" s="96"/>
      <c r="AT8320" s="83"/>
      <c r="AU8320" s="14"/>
      <c r="AX8320" s="83"/>
      <c r="AY8320" s="83"/>
      <c r="AZ8320" s="83"/>
      <c r="BA8320" s="83"/>
      <c r="BJ8320" s="54"/>
      <c r="BK8320" s="22"/>
      <c r="BL8320" s="24"/>
      <c r="BP8320" s="23"/>
      <c r="BQ8320" s="24"/>
      <c r="BR8320" s="22"/>
      <c r="BS8320" s="24"/>
      <c r="BT8320" s="24"/>
      <c r="BU8320" s="23"/>
      <c r="BV8320" s="26"/>
      <c r="BX8320" s="6"/>
      <c r="BY8320" s="24"/>
      <c r="BZ8320" s="109"/>
      <c r="CA8320" s="66"/>
      <c r="CB8320" s="5"/>
      <c r="CC8320" s="68"/>
      <c r="CD8320" s="67"/>
      <c r="CE8320" s="67"/>
      <c r="CF8320" s="64"/>
      <c r="CG8320" s="5"/>
      <c r="CH8320" s="69"/>
      <c r="CI8320" s="6"/>
      <c r="CJ8320" s="5"/>
      <c r="CK8320" s="25"/>
      <c r="CL8320" s="5"/>
      <c r="DN8320" s="14"/>
      <c r="DO8320" s="14"/>
      <c r="DP8320" s="5"/>
      <c r="DQ8320" s="25"/>
      <c r="DR8320" s="25"/>
      <c r="DS8320" s="96"/>
      <c r="DT8320" s="83"/>
      <c r="DU8320" s="14"/>
      <c r="DX8320" s="83"/>
      <c r="DY8320" s="83"/>
      <c r="DZ8320" s="83"/>
      <c r="EA8320" s="83"/>
      <c r="EJ8320" s="54"/>
      <c r="EK8320" s="22"/>
      <c r="EL8320" s="24"/>
      <c r="EP8320" s="23"/>
      <c r="EQ8320" s="24"/>
      <c r="ER8320" s="22"/>
      <c r="ES8320" s="24"/>
      <c r="ET8320" s="24"/>
      <c r="EU8320" s="23"/>
      <c r="EV8320" s="26"/>
      <c r="EX8320" s="6"/>
      <c r="EY8320" s="24"/>
      <c r="EZ8320" s="109"/>
      <c r="FA8320" s="66"/>
      <c r="FB8320" s="5"/>
      <c r="FC8320" s="68"/>
      <c r="FD8320" s="67"/>
      <c r="FE8320" s="67"/>
      <c r="FF8320" s="64"/>
      <c r="FG8320" s="5"/>
      <c r="FH8320" s="69"/>
      <c r="FI8320" s="6"/>
      <c r="FJ8320" s="5"/>
      <c r="FK8320" s="25"/>
      <c r="FL8320" s="5"/>
    </row>
    <row r="8321" spans="40:168">
      <c r="AN8321" s="14"/>
      <c r="AO8321" s="14"/>
      <c r="AP8321" s="5"/>
      <c r="AQ8321" s="25"/>
      <c r="AR8321" s="25"/>
      <c r="AS8321" s="96"/>
      <c r="AT8321" s="83"/>
      <c r="AU8321" s="14"/>
      <c r="AX8321" s="83"/>
      <c r="AY8321" s="83"/>
      <c r="AZ8321" s="83"/>
      <c r="BA8321" s="83"/>
      <c r="BJ8321" s="54"/>
      <c r="BK8321" s="22"/>
      <c r="BL8321" s="24"/>
      <c r="BP8321" s="23"/>
      <c r="BQ8321" s="24"/>
      <c r="BR8321" s="22"/>
      <c r="BS8321" s="24"/>
      <c r="BT8321" s="24"/>
      <c r="BU8321" s="23"/>
      <c r="BV8321" s="26"/>
      <c r="BX8321" s="6"/>
      <c r="BY8321" s="24"/>
      <c r="BZ8321" s="109"/>
      <c r="CA8321" s="66"/>
      <c r="CB8321" s="5"/>
      <c r="CC8321" s="68"/>
      <c r="CD8321" s="67"/>
      <c r="CE8321" s="67"/>
      <c r="CF8321" s="64"/>
      <c r="CG8321" s="5"/>
      <c r="CH8321" s="69"/>
      <c r="CI8321" s="6"/>
      <c r="CJ8321" s="5"/>
      <c r="CK8321" s="25"/>
      <c r="CL8321" s="5"/>
      <c r="DN8321" s="14"/>
      <c r="DO8321" s="14"/>
      <c r="DP8321" s="5"/>
      <c r="DQ8321" s="25"/>
      <c r="DR8321" s="25"/>
      <c r="DS8321" s="96"/>
      <c r="DT8321" s="83"/>
      <c r="DU8321" s="14"/>
      <c r="DX8321" s="83"/>
      <c r="DY8321" s="83"/>
      <c r="DZ8321" s="83"/>
      <c r="EA8321" s="83"/>
      <c r="EJ8321" s="54"/>
      <c r="EK8321" s="22"/>
      <c r="EL8321" s="24"/>
      <c r="EP8321" s="23"/>
      <c r="EQ8321" s="24"/>
      <c r="ER8321" s="22"/>
      <c r="ES8321" s="24"/>
      <c r="ET8321" s="24"/>
      <c r="EU8321" s="23"/>
      <c r="EV8321" s="26"/>
      <c r="EX8321" s="6"/>
      <c r="EY8321" s="24"/>
      <c r="EZ8321" s="109"/>
      <c r="FA8321" s="66"/>
      <c r="FB8321" s="5"/>
      <c r="FC8321" s="68"/>
      <c r="FD8321" s="67"/>
      <c r="FE8321" s="67"/>
      <c r="FF8321" s="64"/>
      <c r="FG8321" s="5"/>
      <c r="FH8321" s="69"/>
      <c r="FI8321" s="6"/>
      <c r="FJ8321" s="5"/>
      <c r="FK8321" s="25"/>
      <c r="FL8321" s="5"/>
    </row>
    <row r="8322" spans="40:168">
      <c r="AN8322" s="14"/>
      <c r="AO8322" s="14"/>
      <c r="AP8322" s="5"/>
      <c r="AQ8322" s="25"/>
      <c r="AR8322" s="25"/>
      <c r="AS8322" s="96"/>
      <c r="AT8322" s="83"/>
      <c r="AU8322" s="14"/>
      <c r="AX8322" s="83"/>
      <c r="AY8322" s="83"/>
      <c r="AZ8322" s="83"/>
      <c r="BA8322" s="83"/>
      <c r="BJ8322" s="54"/>
      <c r="BK8322" s="22"/>
      <c r="BL8322" s="24"/>
      <c r="BP8322" s="23"/>
      <c r="BQ8322" s="24"/>
      <c r="BR8322" s="22"/>
      <c r="BS8322" s="24"/>
      <c r="BT8322" s="24"/>
      <c r="BU8322" s="23"/>
      <c r="BV8322" s="26"/>
      <c r="BX8322" s="6"/>
      <c r="BY8322" s="24"/>
      <c r="BZ8322" s="109"/>
      <c r="CA8322" s="66"/>
      <c r="CB8322" s="5"/>
      <c r="CC8322" s="68"/>
      <c r="CD8322" s="67"/>
      <c r="CE8322" s="67"/>
      <c r="CF8322" s="64"/>
      <c r="CG8322" s="5"/>
      <c r="CH8322" s="69"/>
      <c r="CI8322" s="6"/>
      <c r="CJ8322" s="5"/>
      <c r="CK8322" s="25"/>
      <c r="CL8322" s="5"/>
      <c r="DN8322" s="14"/>
      <c r="DO8322" s="14"/>
      <c r="DP8322" s="5"/>
      <c r="DQ8322" s="25"/>
      <c r="DR8322" s="25"/>
      <c r="DS8322" s="96"/>
      <c r="DT8322" s="83"/>
      <c r="DU8322" s="14"/>
      <c r="DX8322" s="83"/>
      <c r="DY8322" s="83"/>
      <c r="DZ8322" s="83"/>
      <c r="EA8322" s="83"/>
      <c r="EJ8322" s="54"/>
      <c r="EK8322" s="22"/>
      <c r="EL8322" s="24"/>
      <c r="EP8322" s="23"/>
      <c r="EQ8322" s="24"/>
      <c r="ER8322" s="22"/>
      <c r="ES8322" s="24"/>
      <c r="ET8322" s="24"/>
      <c r="EU8322" s="23"/>
      <c r="EV8322" s="26"/>
      <c r="EX8322" s="6"/>
      <c r="EY8322" s="24"/>
      <c r="EZ8322" s="109"/>
      <c r="FA8322" s="66"/>
      <c r="FB8322" s="5"/>
      <c r="FC8322" s="68"/>
      <c r="FD8322" s="67"/>
      <c r="FE8322" s="67"/>
      <c r="FF8322" s="64"/>
      <c r="FG8322" s="5"/>
      <c r="FH8322" s="69"/>
      <c r="FI8322" s="6"/>
      <c r="FJ8322" s="5"/>
      <c r="FK8322" s="25"/>
      <c r="FL8322" s="5"/>
    </row>
    <row r="8323" spans="40:168">
      <c r="AN8323" s="14"/>
      <c r="AO8323" s="14"/>
      <c r="AP8323" s="5"/>
      <c r="AQ8323" s="25"/>
      <c r="AR8323" s="25"/>
      <c r="AS8323" s="96"/>
      <c r="AT8323" s="83"/>
      <c r="AU8323" s="14"/>
      <c r="AX8323" s="83"/>
      <c r="AY8323" s="83"/>
      <c r="AZ8323" s="83"/>
      <c r="BA8323" s="83"/>
      <c r="BJ8323" s="54"/>
      <c r="BK8323" s="22"/>
      <c r="BL8323" s="24"/>
      <c r="BP8323" s="23"/>
      <c r="BQ8323" s="24"/>
      <c r="BR8323" s="22"/>
      <c r="BS8323" s="24"/>
      <c r="BT8323" s="24"/>
      <c r="BU8323" s="23"/>
      <c r="BV8323" s="26"/>
      <c r="BX8323" s="6"/>
      <c r="BY8323" s="24"/>
      <c r="BZ8323" s="109"/>
      <c r="CA8323" s="66"/>
      <c r="CB8323" s="5"/>
      <c r="CC8323" s="68"/>
      <c r="CD8323" s="67"/>
      <c r="CE8323" s="67"/>
      <c r="CF8323" s="64"/>
      <c r="CG8323" s="5"/>
      <c r="CH8323" s="69"/>
      <c r="CI8323" s="6"/>
      <c r="CJ8323" s="5"/>
      <c r="CK8323" s="25"/>
      <c r="CL8323" s="5"/>
      <c r="DN8323" s="14"/>
      <c r="DO8323" s="14"/>
      <c r="DP8323" s="5"/>
      <c r="DQ8323" s="25"/>
      <c r="DR8323" s="25"/>
      <c r="DS8323" s="96"/>
      <c r="DT8323" s="83"/>
      <c r="DU8323" s="14"/>
      <c r="DX8323" s="83"/>
      <c r="DY8323" s="83"/>
      <c r="DZ8323" s="83"/>
      <c r="EA8323" s="83"/>
      <c r="EJ8323" s="54"/>
      <c r="EK8323" s="22"/>
      <c r="EL8323" s="24"/>
      <c r="EP8323" s="23"/>
      <c r="EQ8323" s="24"/>
      <c r="ER8323" s="22"/>
      <c r="ES8323" s="24"/>
      <c r="ET8323" s="24"/>
      <c r="EU8323" s="23"/>
      <c r="EV8323" s="26"/>
      <c r="EX8323" s="6"/>
      <c r="EY8323" s="24"/>
      <c r="EZ8323" s="109"/>
      <c r="FA8323" s="66"/>
      <c r="FB8323" s="5"/>
      <c r="FC8323" s="68"/>
      <c r="FD8323" s="67"/>
      <c r="FE8323" s="67"/>
      <c r="FF8323" s="64"/>
      <c r="FG8323" s="5"/>
      <c r="FH8323" s="69"/>
      <c r="FI8323" s="6"/>
      <c r="FJ8323" s="5"/>
      <c r="FK8323" s="25"/>
      <c r="FL8323" s="5"/>
    </row>
    <row r="8324" spans="40:168">
      <c r="AN8324" s="14"/>
      <c r="AO8324" s="14"/>
      <c r="AP8324" s="5"/>
      <c r="AQ8324" s="25"/>
      <c r="AR8324" s="25"/>
      <c r="AS8324" s="96"/>
      <c r="AT8324" s="83"/>
      <c r="AU8324" s="14"/>
      <c r="AX8324" s="83"/>
      <c r="AY8324" s="83"/>
      <c r="AZ8324" s="83"/>
      <c r="BA8324" s="83"/>
      <c r="BJ8324" s="54"/>
      <c r="BK8324" s="22"/>
      <c r="BL8324" s="24"/>
      <c r="BP8324" s="23"/>
      <c r="BQ8324" s="24"/>
      <c r="BR8324" s="22"/>
      <c r="BS8324" s="24"/>
      <c r="BT8324" s="24"/>
      <c r="BU8324" s="23"/>
      <c r="BV8324" s="26"/>
      <c r="BX8324" s="6"/>
      <c r="BY8324" s="24"/>
      <c r="BZ8324" s="109"/>
      <c r="CA8324" s="66"/>
      <c r="CB8324" s="5"/>
      <c r="CC8324" s="68"/>
      <c r="CD8324" s="67"/>
      <c r="CE8324" s="67"/>
      <c r="CF8324" s="64"/>
      <c r="CG8324" s="5"/>
      <c r="CH8324" s="69"/>
      <c r="CI8324" s="6"/>
      <c r="CJ8324" s="5"/>
      <c r="CK8324" s="25"/>
      <c r="CL8324" s="5"/>
      <c r="DN8324" s="14"/>
      <c r="DO8324" s="14"/>
      <c r="DP8324" s="5"/>
      <c r="DQ8324" s="25"/>
      <c r="DR8324" s="25"/>
      <c r="DS8324" s="96"/>
      <c r="DT8324" s="83"/>
      <c r="DU8324" s="14"/>
      <c r="DX8324" s="83"/>
      <c r="DY8324" s="83"/>
      <c r="DZ8324" s="83"/>
      <c r="EA8324" s="83"/>
      <c r="EJ8324" s="54"/>
      <c r="EK8324" s="22"/>
      <c r="EL8324" s="24"/>
      <c r="EP8324" s="23"/>
      <c r="EQ8324" s="24"/>
      <c r="ER8324" s="22"/>
      <c r="ES8324" s="24"/>
      <c r="ET8324" s="24"/>
      <c r="EU8324" s="23"/>
      <c r="EV8324" s="26"/>
      <c r="EX8324" s="6"/>
      <c r="EY8324" s="24"/>
      <c r="EZ8324" s="109"/>
      <c r="FA8324" s="66"/>
      <c r="FB8324" s="5"/>
      <c r="FC8324" s="68"/>
      <c r="FD8324" s="67"/>
      <c r="FE8324" s="67"/>
      <c r="FF8324" s="64"/>
      <c r="FG8324" s="5"/>
      <c r="FH8324" s="69"/>
      <c r="FI8324" s="6"/>
      <c r="FJ8324" s="5"/>
      <c r="FK8324" s="25"/>
      <c r="FL8324" s="5"/>
    </row>
    <row r="8325" spans="40:168">
      <c r="AN8325" s="14"/>
      <c r="AO8325" s="14"/>
      <c r="AP8325" s="5"/>
      <c r="AQ8325" s="25"/>
      <c r="AR8325" s="25"/>
      <c r="AS8325" s="96"/>
      <c r="AT8325" s="83"/>
      <c r="AU8325" s="14"/>
      <c r="AX8325" s="83"/>
      <c r="AY8325" s="83"/>
      <c r="AZ8325" s="83"/>
      <c r="BA8325" s="83"/>
      <c r="BJ8325" s="54"/>
      <c r="BK8325" s="22"/>
      <c r="BL8325" s="24"/>
      <c r="BP8325" s="23"/>
      <c r="BQ8325" s="24"/>
      <c r="BR8325" s="22"/>
      <c r="BS8325" s="24"/>
      <c r="BT8325" s="24"/>
      <c r="BU8325" s="23"/>
      <c r="BV8325" s="26"/>
      <c r="BX8325" s="6"/>
      <c r="BY8325" s="24"/>
      <c r="BZ8325" s="109"/>
      <c r="CA8325" s="66"/>
      <c r="CB8325" s="5"/>
      <c r="CC8325" s="68"/>
      <c r="CD8325" s="67"/>
      <c r="CE8325" s="67"/>
      <c r="CF8325" s="64"/>
      <c r="CG8325" s="5"/>
      <c r="CH8325" s="69"/>
      <c r="CI8325" s="6"/>
      <c r="CJ8325" s="5"/>
      <c r="CK8325" s="25"/>
      <c r="CL8325" s="5"/>
      <c r="DN8325" s="14"/>
      <c r="DO8325" s="14"/>
      <c r="DP8325" s="5"/>
      <c r="DQ8325" s="25"/>
      <c r="DR8325" s="25"/>
      <c r="DS8325" s="96"/>
      <c r="DT8325" s="83"/>
      <c r="DU8325" s="14"/>
      <c r="DX8325" s="83"/>
      <c r="DY8325" s="83"/>
      <c r="DZ8325" s="83"/>
      <c r="EA8325" s="83"/>
      <c r="EJ8325" s="54"/>
      <c r="EK8325" s="22"/>
      <c r="EL8325" s="24"/>
      <c r="EP8325" s="23"/>
      <c r="EQ8325" s="24"/>
      <c r="ER8325" s="22"/>
      <c r="ES8325" s="24"/>
      <c r="ET8325" s="24"/>
      <c r="EU8325" s="23"/>
      <c r="EV8325" s="26"/>
      <c r="EX8325" s="6"/>
      <c r="EY8325" s="24"/>
      <c r="EZ8325" s="109"/>
      <c r="FA8325" s="66"/>
      <c r="FB8325" s="5"/>
      <c r="FC8325" s="68"/>
      <c r="FD8325" s="67"/>
      <c r="FE8325" s="67"/>
      <c r="FF8325" s="64"/>
      <c r="FG8325" s="5"/>
      <c r="FH8325" s="69"/>
      <c r="FI8325" s="6"/>
      <c r="FJ8325" s="5"/>
      <c r="FK8325" s="25"/>
      <c r="FL8325" s="5"/>
    </row>
    <row r="8326" spans="40:168">
      <c r="AN8326" s="14"/>
      <c r="AO8326" s="14"/>
      <c r="AP8326" s="5"/>
      <c r="AQ8326" s="25"/>
      <c r="AR8326" s="25"/>
      <c r="AS8326" s="96"/>
      <c r="AT8326" s="83"/>
      <c r="AU8326" s="14"/>
      <c r="AX8326" s="83"/>
      <c r="AY8326" s="83"/>
      <c r="AZ8326" s="83"/>
      <c r="BA8326" s="83"/>
      <c r="BJ8326" s="54"/>
      <c r="BK8326" s="22"/>
      <c r="BL8326" s="24"/>
      <c r="BP8326" s="23"/>
      <c r="BQ8326" s="24"/>
      <c r="BR8326" s="22"/>
      <c r="BS8326" s="24"/>
      <c r="BT8326" s="24"/>
      <c r="BU8326" s="23"/>
      <c r="BV8326" s="26"/>
      <c r="BX8326" s="6"/>
      <c r="BY8326" s="24"/>
      <c r="BZ8326" s="109"/>
      <c r="CA8326" s="66"/>
      <c r="CB8326" s="5"/>
      <c r="CC8326" s="68"/>
      <c r="CD8326" s="67"/>
      <c r="CE8326" s="67"/>
      <c r="CF8326" s="64"/>
      <c r="CG8326" s="5"/>
      <c r="CH8326" s="69"/>
      <c r="CI8326" s="6"/>
      <c r="CJ8326" s="5"/>
      <c r="CK8326" s="25"/>
      <c r="CL8326" s="5"/>
      <c r="DN8326" s="14"/>
      <c r="DO8326" s="14"/>
      <c r="DP8326" s="5"/>
      <c r="DQ8326" s="25"/>
      <c r="DR8326" s="25"/>
      <c r="DS8326" s="96"/>
      <c r="DT8326" s="83"/>
      <c r="DU8326" s="14"/>
      <c r="DX8326" s="83"/>
      <c r="DY8326" s="83"/>
      <c r="DZ8326" s="83"/>
      <c r="EA8326" s="83"/>
      <c r="EJ8326" s="54"/>
      <c r="EK8326" s="22"/>
      <c r="EL8326" s="24"/>
      <c r="EP8326" s="23"/>
      <c r="EQ8326" s="24"/>
      <c r="ER8326" s="22"/>
      <c r="ES8326" s="24"/>
      <c r="ET8326" s="24"/>
      <c r="EU8326" s="23"/>
      <c r="EV8326" s="26"/>
      <c r="EX8326" s="6"/>
      <c r="EY8326" s="24"/>
      <c r="EZ8326" s="109"/>
      <c r="FA8326" s="66"/>
      <c r="FB8326" s="5"/>
      <c r="FC8326" s="68"/>
      <c r="FD8326" s="67"/>
      <c r="FE8326" s="67"/>
      <c r="FF8326" s="64"/>
      <c r="FG8326" s="5"/>
      <c r="FH8326" s="69"/>
      <c r="FI8326" s="6"/>
      <c r="FJ8326" s="5"/>
      <c r="FK8326" s="25"/>
      <c r="FL8326" s="5"/>
    </row>
    <row r="8327" spans="40:168">
      <c r="AN8327" s="14"/>
      <c r="AO8327" s="14"/>
      <c r="AP8327" s="5"/>
      <c r="AQ8327" s="25"/>
      <c r="AR8327" s="25"/>
      <c r="AS8327" s="96"/>
      <c r="AT8327" s="83"/>
      <c r="AU8327" s="14"/>
      <c r="AX8327" s="83"/>
      <c r="AY8327" s="83"/>
      <c r="AZ8327" s="83"/>
      <c r="BA8327" s="83"/>
      <c r="BJ8327" s="54"/>
      <c r="BK8327" s="22"/>
      <c r="BL8327" s="24"/>
      <c r="BP8327" s="23"/>
      <c r="BQ8327" s="24"/>
      <c r="BR8327" s="22"/>
      <c r="BS8327" s="24"/>
      <c r="BT8327" s="24"/>
      <c r="BU8327" s="23"/>
      <c r="BV8327" s="26"/>
      <c r="BX8327" s="6"/>
      <c r="BY8327" s="24"/>
      <c r="BZ8327" s="109"/>
      <c r="CA8327" s="66"/>
      <c r="CB8327" s="5"/>
      <c r="CC8327" s="68"/>
      <c r="CD8327" s="67"/>
      <c r="CE8327" s="67"/>
      <c r="CF8327" s="64"/>
      <c r="CG8327" s="5"/>
      <c r="CH8327" s="69"/>
      <c r="CI8327" s="6"/>
      <c r="CJ8327" s="5"/>
      <c r="CK8327" s="25"/>
      <c r="CL8327" s="5"/>
      <c r="DN8327" s="14"/>
      <c r="DO8327" s="14"/>
      <c r="DP8327" s="5"/>
      <c r="DQ8327" s="25"/>
      <c r="DR8327" s="25"/>
      <c r="DS8327" s="96"/>
      <c r="DT8327" s="83"/>
      <c r="DU8327" s="14"/>
      <c r="DX8327" s="83"/>
      <c r="DY8327" s="83"/>
      <c r="DZ8327" s="83"/>
      <c r="EA8327" s="83"/>
      <c r="EJ8327" s="54"/>
      <c r="EK8327" s="22"/>
      <c r="EL8327" s="24"/>
      <c r="EP8327" s="23"/>
      <c r="EQ8327" s="24"/>
      <c r="ER8327" s="22"/>
      <c r="ES8327" s="24"/>
      <c r="ET8327" s="24"/>
      <c r="EU8327" s="23"/>
      <c r="EV8327" s="26"/>
      <c r="EX8327" s="6"/>
      <c r="EY8327" s="24"/>
      <c r="EZ8327" s="109"/>
      <c r="FA8327" s="66"/>
      <c r="FB8327" s="5"/>
      <c r="FC8327" s="68"/>
      <c r="FD8327" s="67"/>
      <c r="FE8327" s="67"/>
      <c r="FF8327" s="64"/>
      <c r="FG8327" s="5"/>
      <c r="FH8327" s="69"/>
      <c r="FI8327" s="6"/>
      <c r="FJ8327" s="5"/>
      <c r="FK8327" s="25"/>
      <c r="FL8327" s="5"/>
    </row>
    <row r="8328" spans="40:168">
      <c r="AN8328" s="14"/>
      <c r="AO8328" s="14"/>
      <c r="AP8328" s="5"/>
      <c r="AQ8328" s="25"/>
      <c r="AR8328" s="25"/>
      <c r="AS8328" s="96"/>
      <c r="AT8328" s="83"/>
      <c r="AU8328" s="14"/>
      <c r="AX8328" s="83"/>
      <c r="AY8328" s="83"/>
      <c r="AZ8328" s="83"/>
      <c r="BA8328" s="83"/>
      <c r="BJ8328" s="54"/>
      <c r="BK8328" s="22"/>
      <c r="BL8328" s="24"/>
      <c r="BP8328" s="23"/>
      <c r="BQ8328" s="24"/>
      <c r="BR8328" s="22"/>
      <c r="BS8328" s="24"/>
      <c r="BT8328" s="24"/>
      <c r="BU8328" s="23"/>
      <c r="BV8328" s="26"/>
      <c r="BX8328" s="6"/>
      <c r="BY8328" s="24"/>
      <c r="BZ8328" s="109"/>
      <c r="CA8328" s="66"/>
      <c r="CB8328" s="5"/>
      <c r="CC8328" s="68"/>
      <c r="CD8328" s="67"/>
      <c r="CE8328" s="67"/>
      <c r="CF8328" s="64"/>
      <c r="CG8328" s="5"/>
      <c r="CH8328" s="69"/>
      <c r="CI8328" s="6"/>
      <c r="CJ8328" s="5"/>
      <c r="CK8328" s="25"/>
      <c r="CL8328" s="5"/>
      <c r="DN8328" s="14"/>
      <c r="DO8328" s="14"/>
      <c r="DP8328" s="5"/>
      <c r="DQ8328" s="25"/>
      <c r="DR8328" s="25"/>
      <c r="DS8328" s="96"/>
      <c r="DT8328" s="83"/>
      <c r="DU8328" s="14"/>
      <c r="DX8328" s="83"/>
      <c r="DY8328" s="83"/>
      <c r="DZ8328" s="83"/>
      <c r="EA8328" s="83"/>
      <c r="EJ8328" s="54"/>
      <c r="EK8328" s="22"/>
      <c r="EL8328" s="24"/>
      <c r="EP8328" s="23"/>
      <c r="EQ8328" s="24"/>
      <c r="ER8328" s="22"/>
      <c r="ES8328" s="24"/>
      <c r="ET8328" s="24"/>
      <c r="EU8328" s="23"/>
      <c r="EV8328" s="26"/>
      <c r="EX8328" s="6"/>
      <c r="EY8328" s="24"/>
      <c r="EZ8328" s="109"/>
      <c r="FA8328" s="66"/>
      <c r="FB8328" s="5"/>
      <c r="FC8328" s="68"/>
      <c r="FD8328" s="67"/>
      <c r="FE8328" s="67"/>
      <c r="FF8328" s="64"/>
      <c r="FG8328" s="5"/>
      <c r="FH8328" s="69"/>
      <c r="FI8328" s="6"/>
      <c r="FJ8328" s="5"/>
      <c r="FK8328" s="25"/>
      <c r="FL8328" s="5"/>
    </row>
    <row r="8329" spans="40:168">
      <c r="AN8329" s="14"/>
      <c r="AO8329" s="14"/>
      <c r="AP8329" s="5"/>
      <c r="AQ8329" s="25"/>
      <c r="AR8329" s="25"/>
      <c r="AS8329" s="96"/>
      <c r="AT8329" s="83"/>
      <c r="AU8329" s="14"/>
      <c r="AX8329" s="83"/>
      <c r="AY8329" s="83"/>
      <c r="AZ8329" s="83"/>
      <c r="BA8329" s="83"/>
      <c r="BJ8329" s="54"/>
      <c r="BK8329" s="22"/>
      <c r="BL8329" s="24"/>
      <c r="BP8329" s="23"/>
      <c r="BQ8329" s="24"/>
      <c r="BR8329" s="22"/>
      <c r="BS8329" s="24"/>
      <c r="BT8329" s="24"/>
      <c r="BU8329" s="23"/>
      <c r="BV8329" s="26"/>
      <c r="BX8329" s="6"/>
      <c r="BY8329" s="24"/>
      <c r="BZ8329" s="109"/>
      <c r="CA8329" s="66"/>
      <c r="CB8329" s="5"/>
      <c r="CC8329" s="68"/>
      <c r="CD8329" s="67"/>
      <c r="CE8329" s="67"/>
      <c r="CF8329" s="64"/>
      <c r="CG8329" s="5"/>
      <c r="CH8329" s="69"/>
      <c r="CI8329" s="6"/>
      <c r="CJ8329" s="5"/>
      <c r="CK8329" s="25"/>
      <c r="CL8329" s="5"/>
      <c r="DN8329" s="14"/>
      <c r="DO8329" s="14"/>
      <c r="DP8329" s="5"/>
      <c r="DQ8329" s="25"/>
      <c r="DR8329" s="25"/>
      <c r="DS8329" s="96"/>
      <c r="DT8329" s="83"/>
      <c r="DU8329" s="14"/>
      <c r="DX8329" s="83"/>
      <c r="DY8329" s="83"/>
      <c r="DZ8329" s="83"/>
      <c r="EA8329" s="83"/>
      <c r="EJ8329" s="54"/>
      <c r="EK8329" s="22"/>
      <c r="EL8329" s="24"/>
      <c r="EP8329" s="23"/>
      <c r="EQ8329" s="24"/>
      <c r="ER8329" s="22"/>
      <c r="ES8329" s="24"/>
      <c r="ET8329" s="24"/>
      <c r="EU8329" s="23"/>
      <c r="EV8329" s="26"/>
      <c r="EX8329" s="6"/>
      <c r="EY8329" s="24"/>
      <c r="EZ8329" s="109"/>
      <c r="FA8329" s="66"/>
      <c r="FB8329" s="5"/>
      <c r="FC8329" s="68"/>
      <c r="FD8329" s="67"/>
      <c r="FE8329" s="67"/>
      <c r="FF8329" s="64"/>
      <c r="FG8329" s="5"/>
      <c r="FH8329" s="69"/>
      <c r="FI8329" s="6"/>
      <c r="FJ8329" s="5"/>
      <c r="FK8329" s="25"/>
      <c r="FL8329" s="5"/>
    </row>
    <row r="8330" spans="40:168">
      <c r="AN8330" s="14"/>
      <c r="AO8330" s="14"/>
      <c r="AP8330" s="5"/>
      <c r="AQ8330" s="25"/>
      <c r="AR8330" s="25"/>
      <c r="AS8330" s="96"/>
      <c r="AT8330" s="83"/>
      <c r="AU8330" s="14"/>
      <c r="AX8330" s="83"/>
      <c r="AY8330" s="83"/>
      <c r="AZ8330" s="83"/>
      <c r="BA8330" s="83"/>
      <c r="BJ8330" s="54"/>
      <c r="BK8330" s="22"/>
      <c r="BL8330" s="24"/>
      <c r="BP8330" s="23"/>
      <c r="BQ8330" s="24"/>
      <c r="BR8330" s="22"/>
      <c r="BS8330" s="24"/>
      <c r="BT8330" s="24"/>
      <c r="BU8330" s="23"/>
      <c r="BV8330" s="26"/>
      <c r="BX8330" s="6"/>
      <c r="BY8330" s="24"/>
      <c r="BZ8330" s="109"/>
      <c r="CA8330" s="66"/>
      <c r="CB8330" s="5"/>
      <c r="CC8330" s="68"/>
      <c r="CD8330" s="67"/>
      <c r="CE8330" s="67"/>
      <c r="CF8330" s="64"/>
      <c r="CG8330" s="5"/>
      <c r="CH8330" s="69"/>
      <c r="CI8330" s="6"/>
      <c r="CJ8330" s="5"/>
      <c r="CK8330" s="25"/>
      <c r="CL8330" s="5"/>
      <c r="DN8330" s="14"/>
      <c r="DO8330" s="14"/>
      <c r="DP8330" s="5"/>
      <c r="DQ8330" s="25"/>
      <c r="DR8330" s="25"/>
      <c r="DS8330" s="96"/>
      <c r="DT8330" s="83"/>
      <c r="DU8330" s="14"/>
      <c r="DX8330" s="83"/>
      <c r="DY8330" s="83"/>
      <c r="DZ8330" s="83"/>
      <c r="EA8330" s="83"/>
      <c r="EJ8330" s="54"/>
      <c r="EK8330" s="22"/>
      <c r="EL8330" s="24"/>
      <c r="EP8330" s="23"/>
      <c r="EQ8330" s="24"/>
      <c r="ER8330" s="22"/>
      <c r="ES8330" s="24"/>
      <c r="ET8330" s="24"/>
      <c r="EU8330" s="23"/>
      <c r="EV8330" s="26"/>
      <c r="EX8330" s="6"/>
      <c r="EY8330" s="24"/>
      <c r="EZ8330" s="109"/>
      <c r="FA8330" s="66"/>
      <c r="FB8330" s="5"/>
      <c r="FC8330" s="68"/>
      <c r="FD8330" s="67"/>
      <c r="FE8330" s="67"/>
      <c r="FF8330" s="64"/>
      <c r="FG8330" s="5"/>
      <c r="FH8330" s="69"/>
      <c r="FI8330" s="6"/>
      <c r="FJ8330" s="5"/>
      <c r="FK8330" s="25"/>
      <c r="FL8330" s="5"/>
    </row>
    <row r="8331" spans="40:168">
      <c r="AN8331" s="14"/>
      <c r="AO8331" s="14"/>
      <c r="AP8331" s="5"/>
      <c r="AQ8331" s="25"/>
      <c r="AR8331" s="25"/>
      <c r="AS8331" s="96"/>
      <c r="AT8331" s="83"/>
      <c r="AU8331" s="14"/>
      <c r="AX8331" s="83"/>
      <c r="AY8331" s="83"/>
      <c r="AZ8331" s="83"/>
      <c r="BA8331" s="83"/>
      <c r="BJ8331" s="54"/>
      <c r="BK8331" s="22"/>
      <c r="BL8331" s="24"/>
      <c r="BP8331" s="23"/>
      <c r="BQ8331" s="24"/>
      <c r="BR8331" s="22"/>
      <c r="BS8331" s="24"/>
      <c r="BT8331" s="24"/>
      <c r="BU8331" s="23"/>
      <c r="BV8331" s="26"/>
      <c r="BX8331" s="6"/>
      <c r="BY8331" s="24"/>
      <c r="BZ8331" s="109"/>
      <c r="CA8331" s="66"/>
      <c r="CB8331" s="5"/>
      <c r="CC8331" s="68"/>
      <c r="CD8331" s="67"/>
      <c r="CE8331" s="67"/>
      <c r="CF8331" s="64"/>
      <c r="CG8331" s="5"/>
      <c r="CH8331" s="69"/>
      <c r="CI8331" s="6"/>
      <c r="CJ8331" s="5"/>
      <c r="CK8331" s="25"/>
      <c r="CL8331" s="5"/>
      <c r="DN8331" s="14"/>
      <c r="DO8331" s="14"/>
      <c r="DP8331" s="5"/>
      <c r="DQ8331" s="25"/>
      <c r="DR8331" s="25"/>
      <c r="DS8331" s="96"/>
      <c r="DT8331" s="83"/>
      <c r="DU8331" s="14"/>
      <c r="DX8331" s="83"/>
      <c r="DY8331" s="83"/>
      <c r="DZ8331" s="83"/>
      <c r="EA8331" s="83"/>
      <c r="EJ8331" s="54"/>
      <c r="EK8331" s="22"/>
      <c r="EL8331" s="24"/>
      <c r="EP8331" s="23"/>
      <c r="EQ8331" s="24"/>
      <c r="ER8331" s="22"/>
      <c r="ES8331" s="24"/>
      <c r="ET8331" s="24"/>
      <c r="EU8331" s="23"/>
      <c r="EV8331" s="26"/>
      <c r="EX8331" s="6"/>
      <c r="EY8331" s="24"/>
      <c r="EZ8331" s="109"/>
      <c r="FA8331" s="66"/>
      <c r="FB8331" s="5"/>
      <c r="FC8331" s="68"/>
      <c r="FD8331" s="67"/>
      <c r="FE8331" s="67"/>
      <c r="FF8331" s="64"/>
      <c r="FG8331" s="5"/>
      <c r="FH8331" s="69"/>
      <c r="FI8331" s="6"/>
      <c r="FJ8331" s="5"/>
      <c r="FK8331" s="25"/>
      <c r="FL8331" s="5"/>
    </row>
    <row r="8332" spans="40:168">
      <c r="AN8332" s="14"/>
      <c r="AO8332" s="14"/>
      <c r="AP8332" s="5"/>
      <c r="AQ8332" s="25"/>
      <c r="AR8332" s="25"/>
      <c r="AS8332" s="96"/>
      <c r="AT8332" s="83"/>
      <c r="AU8332" s="14"/>
      <c r="AX8332" s="83"/>
      <c r="AY8332" s="83"/>
      <c r="AZ8332" s="83"/>
      <c r="BA8332" s="83"/>
      <c r="BJ8332" s="54"/>
      <c r="BK8332" s="22"/>
      <c r="BL8332" s="24"/>
      <c r="BP8332" s="23"/>
      <c r="BQ8332" s="24"/>
      <c r="BR8332" s="22"/>
      <c r="BS8332" s="24"/>
      <c r="BT8332" s="24"/>
      <c r="BU8332" s="23"/>
      <c r="BV8332" s="26"/>
      <c r="BX8332" s="6"/>
      <c r="BY8332" s="24"/>
      <c r="BZ8332" s="109"/>
      <c r="CA8332" s="66"/>
      <c r="CB8332" s="5"/>
      <c r="CC8332" s="68"/>
      <c r="CD8332" s="67"/>
      <c r="CE8332" s="67"/>
      <c r="CF8332" s="64"/>
      <c r="CG8332" s="5"/>
      <c r="CH8332" s="69"/>
      <c r="CI8332" s="6"/>
      <c r="CJ8332" s="5"/>
      <c r="CK8332" s="25"/>
      <c r="CL8332" s="5"/>
      <c r="DN8332" s="14"/>
      <c r="DO8332" s="14"/>
      <c r="DP8332" s="5"/>
      <c r="DQ8332" s="25"/>
      <c r="DR8332" s="25"/>
      <c r="DS8332" s="96"/>
      <c r="DT8332" s="83"/>
      <c r="DU8332" s="14"/>
      <c r="DX8332" s="83"/>
      <c r="DY8332" s="83"/>
      <c r="DZ8332" s="83"/>
      <c r="EA8332" s="83"/>
      <c r="EJ8332" s="54"/>
      <c r="EK8332" s="22"/>
      <c r="EL8332" s="24"/>
      <c r="EP8332" s="23"/>
      <c r="EQ8332" s="24"/>
      <c r="ER8332" s="22"/>
      <c r="ES8332" s="24"/>
      <c r="ET8332" s="24"/>
      <c r="EU8332" s="23"/>
      <c r="EV8332" s="26"/>
      <c r="EX8332" s="6"/>
      <c r="EY8332" s="24"/>
      <c r="EZ8332" s="109"/>
      <c r="FA8332" s="66"/>
      <c r="FB8332" s="5"/>
      <c r="FC8332" s="68"/>
      <c r="FD8332" s="67"/>
      <c r="FE8332" s="67"/>
      <c r="FF8332" s="64"/>
      <c r="FG8332" s="5"/>
      <c r="FH8332" s="69"/>
      <c r="FI8332" s="6"/>
      <c r="FJ8332" s="5"/>
      <c r="FK8332" s="25"/>
      <c r="FL8332" s="5"/>
    </row>
    <row r="8333" spans="40:168">
      <c r="AN8333" s="14"/>
      <c r="AO8333" s="14"/>
      <c r="AP8333" s="5"/>
      <c r="AQ8333" s="25"/>
      <c r="AR8333" s="25"/>
      <c r="AS8333" s="96"/>
      <c r="AT8333" s="83"/>
      <c r="AU8333" s="14"/>
      <c r="AX8333" s="83"/>
      <c r="AY8333" s="83"/>
      <c r="AZ8333" s="83"/>
      <c r="BA8333" s="83"/>
      <c r="BJ8333" s="54"/>
      <c r="BK8333" s="22"/>
      <c r="BL8333" s="24"/>
      <c r="BP8333" s="23"/>
      <c r="BQ8333" s="24"/>
      <c r="BR8333" s="22"/>
      <c r="BS8333" s="24"/>
      <c r="BT8333" s="24"/>
      <c r="BU8333" s="23"/>
      <c r="BV8333" s="26"/>
      <c r="BX8333" s="6"/>
      <c r="BY8333" s="24"/>
      <c r="BZ8333" s="109"/>
      <c r="CA8333" s="66"/>
      <c r="CB8333" s="5"/>
      <c r="CC8333" s="68"/>
      <c r="CD8333" s="67"/>
      <c r="CE8333" s="67"/>
      <c r="CF8333" s="64"/>
      <c r="CG8333" s="5"/>
      <c r="CH8333" s="69"/>
      <c r="CI8333" s="6"/>
      <c r="CJ8333" s="5"/>
      <c r="CK8333" s="25"/>
      <c r="CL8333" s="5"/>
      <c r="DN8333" s="14"/>
      <c r="DO8333" s="14"/>
      <c r="DP8333" s="5"/>
      <c r="DQ8333" s="25"/>
      <c r="DR8333" s="25"/>
      <c r="DS8333" s="96"/>
      <c r="DT8333" s="83"/>
      <c r="DU8333" s="14"/>
      <c r="DX8333" s="83"/>
      <c r="DY8333" s="83"/>
      <c r="DZ8333" s="83"/>
      <c r="EA8333" s="83"/>
      <c r="EJ8333" s="54"/>
      <c r="EK8333" s="22"/>
      <c r="EL8333" s="24"/>
      <c r="EP8333" s="23"/>
      <c r="EQ8333" s="24"/>
      <c r="ER8333" s="22"/>
      <c r="ES8333" s="24"/>
      <c r="ET8333" s="24"/>
      <c r="EU8333" s="23"/>
      <c r="EV8333" s="26"/>
      <c r="EX8333" s="6"/>
      <c r="EY8333" s="24"/>
      <c r="EZ8333" s="109"/>
      <c r="FA8333" s="66"/>
      <c r="FB8333" s="5"/>
      <c r="FC8333" s="68"/>
      <c r="FD8333" s="67"/>
      <c r="FE8333" s="67"/>
      <c r="FF8333" s="64"/>
      <c r="FG8333" s="5"/>
      <c r="FH8333" s="69"/>
      <c r="FI8333" s="6"/>
      <c r="FJ8333" s="5"/>
      <c r="FK8333" s="25"/>
      <c r="FL8333" s="5"/>
    </row>
    <row r="8334" spans="40:168">
      <c r="AN8334" s="14"/>
      <c r="AO8334" s="14"/>
      <c r="AP8334" s="5"/>
      <c r="AQ8334" s="25"/>
      <c r="AR8334" s="25"/>
      <c r="AS8334" s="96"/>
      <c r="AT8334" s="83"/>
      <c r="AU8334" s="14"/>
      <c r="AX8334" s="83"/>
      <c r="AY8334" s="83"/>
      <c r="AZ8334" s="83"/>
      <c r="BA8334" s="83"/>
      <c r="BJ8334" s="54"/>
      <c r="BK8334" s="22"/>
      <c r="BL8334" s="24"/>
      <c r="BP8334" s="23"/>
      <c r="BQ8334" s="24"/>
      <c r="BR8334" s="22"/>
      <c r="BS8334" s="24"/>
      <c r="BT8334" s="24"/>
      <c r="BU8334" s="23"/>
      <c r="BV8334" s="26"/>
      <c r="BX8334" s="6"/>
      <c r="BY8334" s="24"/>
      <c r="BZ8334" s="109"/>
      <c r="CA8334" s="66"/>
      <c r="CB8334" s="5"/>
      <c r="CC8334" s="68"/>
      <c r="CD8334" s="67"/>
      <c r="CE8334" s="67"/>
      <c r="CF8334" s="64"/>
      <c r="CG8334" s="5"/>
      <c r="CH8334" s="69"/>
      <c r="CI8334" s="6"/>
      <c r="CJ8334" s="5"/>
      <c r="CK8334" s="25"/>
      <c r="CL8334" s="5"/>
      <c r="DN8334" s="14"/>
      <c r="DO8334" s="14"/>
      <c r="DP8334" s="5"/>
      <c r="DQ8334" s="25"/>
      <c r="DR8334" s="25"/>
      <c r="DS8334" s="96"/>
      <c r="DT8334" s="83"/>
      <c r="DU8334" s="14"/>
      <c r="DX8334" s="83"/>
      <c r="DY8334" s="83"/>
      <c r="DZ8334" s="83"/>
      <c r="EA8334" s="83"/>
      <c r="EJ8334" s="54"/>
      <c r="EK8334" s="22"/>
      <c r="EL8334" s="24"/>
      <c r="EP8334" s="23"/>
      <c r="EQ8334" s="24"/>
      <c r="ER8334" s="22"/>
      <c r="ES8334" s="24"/>
      <c r="ET8334" s="24"/>
      <c r="EU8334" s="23"/>
      <c r="EV8334" s="26"/>
      <c r="EX8334" s="6"/>
      <c r="EY8334" s="24"/>
      <c r="EZ8334" s="109"/>
      <c r="FA8334" s="66"/>
      <c r="FB8334" s="5"/>
      <c r="FC8334" s="68"/>
      <c r="FD8334" s="67"/>
      <c r="FE8334" s="67"/>
      <c r="FF8334" s="64"/>
      <c r="FG8334" s="5"/>
      <c r="FH8334" s="69"/>
      <c r="FI8334" s="6"/>
      <c r="FJ8334" s="5"/>
      <c r="FK8334" s="25"/>
      <c r="FL8334" s="5"/>
    </row>
    <row r="8335" spans="40:168">
      <c r="AN8335" s="14"/>
      <c r="AO8335" s="14"/>
      <c r="AP8335" s="5"/>
      <c r="AQ8335" s="25"/>
      <c r="AR8335" s="25"/>
      <c r="AS8335" s="96"/>
      <c r="AT8335" s="83"/>
      <c r="AU8335" s="14"/>
      <c r="AX8335" s="83"/>
      <c r="AY8335" s="83"/>
      <c r="AZ8335" s="83"/>
      <c r="BA8335" s="83"/>
      <c r="BJ8335" s="54"/>
      <c r="BK8335" s="22"/>
      <c r="BL8335" s="24"/>
      <c r="BP8335" s="23"/>
      <c r="BQ8335" s="24"/>
      <c r="BR8335" s="22"/>
      <c r="BS8335" s="24"/>
      <c r="BT8335" s="24"/>
      <c r="BU8335" s="23"/>
      <c r="BV8335" s="26"/>
      <c r="BX8335" s="6"/>
      <c r="BY8335" s="24"/>
      <c r="BZ8335" s="109"/>
      <c r="CA8335" s="66"/>
      <c r="CB8335" s="5"/>
      <c r="CC8335" s="68"/>
      <c r="CD8335" s="67"/>
      <c r="CE8335" s="67"/>
      <c r="CF8335" s="64"/>
      <c r="CG8335" s="5"/>
      <c r="CH8335" s="69"/>
      <c r="CI8335" s="6"/>
      <c r="CJ8335" s="5"/>
      <c r="CK8335" s="25"/>
      <c r="CL8335" s="5"/>
      <c r="DN8335" s="14"/>
      <c r="DO8335" s="14"/>
      <c r="DP8335" s="5"/>
      <c r="DQ8335" s="25"/>
      <c r="DR8335" s="25"/>
      <c r="DS8335" s="96"/>
      <c r="DT8335" s="83"/>
      <c r="DU8335" s="14"/>
      <c r="DX8335" s="83"/>
      <c r="DY8335" s="83"/>
      <c r="DZ8335" s="83"/>
      <c r="EA8335" s="83"/>
      <c r="EJ8335" s="54"/>
      <c r="EK8335" s="22"/>
      <c r="EL8335" s="24"/>
      <c r="EP8335" s="23"/>
      <c r="EQ8335" s="24"/>
      <c r="ER8335" s="22"/>
      <c r="ES8335" s="24"/>
      <c r="ET8335" s="24"/>
      <c r="EU8335" s="23"/>
      <c r="EV8335" s="26"/>
      <c r="EX8335" s="6"/>
      <c r="EY8335" s="24"/>
      <c r="EZ8335" s="109"/>
      <c r="FA8335" s="66"/>
      <c r="FB8335" s="5"/>
      <c r="FC8335" s="68"/>
      <c r="FD8335" s="67"/>
      <c r="FE8335" s="67"/>
      <c r="FF8335" s="64"/>
      <c r="FG8335" s="5"/>
      <c r="FH8335" s="69"/>
      <c r="FI8335" s="6"/>
      <c r="FJ8335" s="5"/>
      <c r="FK8335" s="25"/>
      <c r="FL8335" s="5"/>
    </row>
    <row r="8336" spans="40:168">
      <c r="AN8336" s="14"/>
      <c r="AO8336" s="14"/>
      <c r="AP8336" s="5"/>
      <c r="AQ8336" s="25"/>
      <c r="AR8336" s="25"/>
      <c r="AS8336" s="96"/>
      <c r="AT8336" s="83"/>
      <c r="AU8336" s="14"/>
      <c r="AX8336" s="83"/>
      <c r="AY8336" s="83"/>
      <c r="AZ8336" s="83"/>
      <c r="BA8336" s="83"/>
      <c r="BJ8336" s="54"/>
      <c r="BK8336" s="22"/>
      <c r="BL8336" s="24"/>
      <c r="BP8336" s="23"/>
      <c r="BQ8336" s="24"/>
      <c r="BR8336" s="22"/>
      <c r="BS8336" s="24"/>
      <c r="BT8336" s="24"/>
      <c r="BU8336" s="23"/>
      <c r="BV8336" s="26"/>
      <c r="BX8336" s="6"/>
      <c r="BY8336" s="24"/>
      <c r="BZ8336" s="109"/>
      <c r="CA8336" s="66"/>
      <c r="CB8336" s="5"/>
      <c r="CC8336" s="68"/>
      <c r="CD8336" s="67"/>
      <c r="CE8336" s="67"/>
      <c r="CF8336" s="64"/>
      <c r="CG8336" s="5"/>
      <c r="CH8336" s="69"/>
      <c r="CI8336" s="6"/>
      <c r="CJ8336" s="5"/>
      <c r="CK8336" s="25"/>
      <c r="CL8336" s="5"/>
      <c r="DN8336" s="14"/>
      <c r="DO8336" s="14"/>
      <c r="DP8336" s="5"/>
      <c r="DQ8336" s="25"/>
      <c r="DR8336" s="25"/>
      <c r="DS8336" s="96"/>
      <c r="DT8336" s="83"/>
      <c r="DU8336" s="14"/>
      <c r="DX8336" s="83"/>
      <c r="DY8336" s="83"/>
      <c r="DZ8336" s="83"/>
      <c r="EA8336" s="83"/>
      <c r="EJ8336" s="54"/>
      <c r="EK8336" s="22"/>
      <c r="EL8336" s="24"/>
      <c r="EP8336" s="23"/>
      <c r="EQ8336" s="24"/>
      <c r="ER8336" s="22"/>
      <c r="ES8336" s="24"/>
      <c r="ET8336" s="24"/>
      <c r="EU8336" s="23"/>
      <c r="EV8336" s="26"/>
      <c r="EX8336" s="6"/>
      <c r="EY8336" s="24"/>
      <c r="EZ8336" s="109"/>
      <c r="FA8336" s="66"/>
      <c r="FB8336" s="5"/>
      <c r="FC8336" s="68"/>
      <c r="FD8336" s="67"/>
      <c r="FE8336" s="67"/>
      <c r="FF8336" s="64"/>
      <c r="FG8336" s="5"/>
      <c r="FH8336" s="69"/>
      <c r="FI8336" s="6"/>
      <c r="FJ8336" s="5"/>
      <c r="FK8336" s="25"/>
      <c r="FL8336" s="5"/>
    </row>
    <row r="8337" spans="40:168">
      <c r="AN8337" s="14"/>
      <c r="AO8337" s="14"/>
      <c r="AP8337" s="5"/>
      <c r="AQ8337" s="25"/>
      <c r="AR8337" s="25"/>
      <c r="AS8337" s="96"/>
      <c r="AT8337" s="83"/>
      <c r="AU8337" s="14"/>
      <c r="AX8337" s="83"/>
      <c r="AY8337" s="83"/>
      <c r="AZ8337" s="83"/>
      <c r="BA8337" s="83"/>
      <c r="BJ8337" s="54"/>
      <c r="BK8337" s="22"/>
      <c r="BL8337" s="24"/>
      <c r="BP8337" s="23"/>
      <c r="BQ8337" s="24"/>
      <c r="BR8337" s="22"/>
      <c r="BS8337" s="24"/>
      <c r="BT8337" s="24"/>
      <c r="BU8337" s="23"/>
      <c r="BV8337" s="26"/>
      <c r="BX8337" s="6"/>
      <c r="BY8337" s="24"/>
      <c r="BZ8337" s="109"/>
      <c r="CA8337" s="66"/>
      <c r="CB8337" s="5"/>
      <c r="CC8337" s="68"/>
      <c r="CD8337" s="67"/>
      <c r="CE8337" s="67"/>
      <c r="CF8337" s="64"/>
      <c r="CG8337" s="5"/>
      <c r="CH8337" s="69"/>
      <c r="CI8337" s="6"/>
      <c r="CJ8337" s="5"/>
      <c r="CK8337" s="25"/>
      <c r="CL8337" s="5"/>
      <c r="DN8337" s="14"/>
      <c r="DO8337" s="14"/>
      <c r="DP8337" s="5"/>
      <c r="DQ8337" s="25"/>
      <c r="DR8337" s="25"/>
      <c r="DS8337" s="96"/>
      <c r="DT8337" s="83"/>
      <c r="DU8337" s="14"/>
      <c r="DX8337" s="83"/>
      <c r="DY8337" s="83"/>
      <c r="DZ8337" s="83"/>
      <c r="EA8337" s="83"/>
      <c r="EJ8337" s="54"/>
      <c r="EK8337" s="22"/>
      <c r="EL8337" s="24"/>
      <c r="EP8337" s="23"/>
      <c r="EQ8337" s="24"/>
      <c r="ER8337" s="22"/>
      <c r="ES8337" s="24"/>
      <c r="ET8337" s="24"/>
      <c r="EU8337" s="23"/>
      <c r="EV8337" s="26"/>
      <c r="EX8337" s="6"/>
      <c r="EY8337" s="24"/>
      <c r="EZ8337" s="109"/>
      <c r="FA8337" s="66"/>
      <c r="FB8337" s="5"/>
      <c r="FC8337" s="68"/>
      <c r="FD8337" s="67"/>
      <c r="FE8337" s="67"/>
      <c r="FF8337" s="64"/>
      <c r="FG8337" s="5"/>
      <c r="FH8337" s="69"/>
      <c r="FI8337" s="6"/>
      <c r="FJ8337" s="5"/>
      <c r="FK8337" s="25"/>
      <c r="FL8337" s="5"/>
    </row>
    <row r="8338" spans="40:168">
      <c r="AN8338" s="14"/>
      <c r="AO8338" s="14"/>
      <c r="AP8338" s="5"/>
      <c r="AQ8338" s="25"/>
      <c r="AR8338" s="25"/>
      <c r="AS8338" s="96"/>
      <c r="AT8338" s="83"/>
      <c r="AU8338" s="14"/>
      <c r="AX8338" s="83"/>
      <c r="AY8338" s="83"/>
      <c r="AZ8338" s="83"/>
      <c r="BA8338" s="83"/>
      <c r="BJ8338" s="54"/>
      <c r="BK8338" s="22"/>
      <c r="BL8338" s="24"/>
      <c r="BP8338" s="23"/>
      <c r="BQ8338" s="24"/>
      <c r="BR8338" s="22"/>
      <c r="BS8338" s="24"/>
      <c r="BT8338" s="24"/>
      <c r="BU8338" s="23"/>
      <c r="BV8338" s="26"/>
      <c r="BX8338" s="6"/>
      <c r="BY8338" s="24"/>
      <c r="BZ8338" s="109"/>
      <c r="CA8338" s="66"/>
      <c r="CB8338" s="5"/>
      <c r="CC8338" s="68"/>
      <c r="CD8338" s="67"/>
      <c r="CE8338" s="67"/>
      <c r="CF8338" s="64"/>
      <c r="CG8338" s="5"/>
      <c r="CH8338" s="69"/>
      <c r="CI8338" s="6"/>
      <c r="CJ8338" s="5"/>
      <c r="CK8338" s="25"/>
      <c r="CL8338" s="5"/>
      <c r="DN8338" s="14"/>
      <c r="DO8338" s="14"/>
      <c r="DP8338" s="5"/>
      <c r="DQ8338" s="25"/>
      <c r="DR8338" s="25"/>
      <c r="DS8338" s="96"/>
      <c r="DT8338" s="83"/>
      <c r="DU8338" s="14"/>
      <c r="DX8338" s="83"/>
      <c r="DY8338" s="83"/>
      <c r="DZ8338" s="83"/>
      <c r="EA8338" s="83"/>
      <c r="EJ8338" s="54"/>
      <c r="EK8338" s="22"/>
      <c r="EL8338" s="24"/>
      <c r="EP8338" s="23"/>
      <c r="EQ8338" s="24"/>
      <c r="ER8338" s="22"/>
      <c r="ES8338" s="24"/>
      <c r="ET8338" s="24"/>
      <c r="EU8338" s="23"/>
      <c r="EV8338" s="26"/>
      <c r="EX8338" s="6"/>
      <c r="EY8338" s="24"/>
      <c r="EZ8338" s="109"/>
      <c r="FA8338" s="66"/>
      <c r="FB8338" s="5"/>
      <c r="FC8338" s="68"/>
      <c r="FD8338" s="67"/>
      <c r="FE8338" s="67"/>
      <c r="FF8338" s="64"/>
      <c r="FG8338" s="5"/>
      <c r="FH8338" s="69"/>
      <c r="FI8338" s="6"/>
      <c r="FJ8338" s="5"/>
      <c r="FK8338" s="25"/>
      <c r="FL8338" s="5"/>
    </row>
    <row r="8339" spans="40:168">
      <c r="AN8339" s="14"/>
      <c r="AO8339" s="14"/>
      <c r="AP8339" s="5"/>
      <c r="AQ8339" s="25"/>
      <c r="AR8339" s="25"/>
      <c r="AS8339" s="96"/>
      <c r="AT8339" s="83"/>
      <c r="AU8339" s="14"/>
      <c r="AX8339" s="83"/>
      <c r="AY8339" s="83"/>
      <c r="AZ8339" s="83"/>
      <c r="BA8339" s="83"/>
      <c r="BJ8339" s="54"/>
      <c r="BK8339" s="22"/>
      <c r="BL8339" s="24"/>
      <c r="BP8339" s="23"/>
      <c r="BQ8339" s="24"/>
      <c r="BR8339" s="22"/>
      <c r="BS8339" s="24"/>
      <c r="BT8339" s="24"/>
      <c r="BU8339" s="23"/>
      <c r="BV8339" s="26"/>
      <c r="BX8339" s="6"/>
      <c r="BY8339" s="24"/>
      <c r="BZ8339" s="109"/>
      <c r="CA8339" s="66"/>
      <c r="CB8339" s="5"/>
      <c r="CC8339" s="68"/>
      <c r="CD8339" s="67"/>
      <c r="CE8339" s="67"/>
      <c r="CF8339" s="64"/>
      <c r="CG8339" s="5"/>
      <c r="CH8339" s="69"/>
      <c r="CI8339" s="6"/>
      <c r="CJ8339" s="5"/>
      <c r="CK8339" s="25"/>
      <c r="CL8339" s="5"/>
      <c r="DN8339" s="14"/>
      <c r="DO8339" s="14"/>
      <c r="DP8339" s="5"/>
      <c r="DQ8339" s="25"/>
      <c r="DR8339" s="25"/>
      <c r="DS8339" s="96"/>
      <c r="DT8339" s="83"/>
      <c r="DU8339" s="14"/>
      <c r="DX8339" s="83"/>
      <c r="DY8339" s="83"/>
      <c r="DZ8339" s="83"/>
      <c r="EA8339" s="83"/>
      <c r="EJ8339" s="54"/>
      <c r="EK8339" s="22"/>
      <c r="EL8339" s="24"/>
      <c r="EP8339" s="23"/>
      <c r="EQ8339" s="24"/>
      <c r="ER8339" s="22"/>
      <c r="ES8339" s="24"/>
      <c r="ET8339" s="24"/>
      <c r="EU8339" s="23"/>
      <c r="EV8339" s="26"/>
      <c r="EX8339" s="6"/>
      <c r="EY8339" s="24"/>
      <c r="EZ8339" s="109"/>
      <c r="FA8339" s="66"/>
      <c r="FB8339" s="5"/>
      <c r="FC8339" s="68"/>
      <c r="FD8339" s="67"/>
      <c r="FE8339" s="67"/>
      <c r="FF8339" s="64"/>
      <c r="FG8339" s="5"/>
      <c r="FH8339" s="69"/>
      <c r="FI8339" s="6"/>
      <c r="FJ8339" s="5"/>
      <c r="FK8339" s="25"/>
      <c r="FL8339" s="5"/>
    </row>
    <row r="8340" spans="40:168">
      <c r="AN8340" s="14"/>
      <c r="AO8340" s="14"/>
      <c r="AP8340" s="5"/>
      <c r="AQ8340" s="25"/>
      <c r="AR8340" s="25"/>
      <c r="AS8340" s="96"/>
      <c r="AT8340" s="83"/>
      <c r="AU8340" s="14"/>
      <c r="AX8340" s="83"/>
      <c r="AY8340" s="83"/>
      <c r="AZ8340" s="83"/>
      <c r="BA8340" s="83"/>
      <c r="BJ8340" s="54"/>
      <c r="BK8340" s="22"/>
      <c r="BL8340" s="24"/>
      <c r="BP8340" s="23"/>
      <c r="BQ8340" s="24"/>
      <c r="BR8340" s="22"/>
      <c r="BS8340" s="24"/>
      <c r="BT8340" s="24"/>
      <c r="BU8340" s="23"/>
      <c r="BV8340" s="26"/>
      <c r="BX8340" s="6"/>
      <c r="BY8340" s="24"/>
      <c r="BZ8340" s="109"/>
      <c r="CA8340" s="66"/>
      <c r="CB8340" s="5"/>
      <c r="CC8340" s="68"/>
      <c r="CD8340" s="67"/>
      <c r="CE8340" s="67"/>
      <c r="CF8340" s="64"/>
      <c r="CG8340" s="5"/>
      <c r="CH8340" s="69"/>
      <c r="CI8340" s="6"/>
      <c r="CJ8340" s="5"/>
      <c r="CK8340" s="25"/>
      <c r="CL8340" s="5"/>
      <c r="DN8340" s="14"/>
      <c r="DO8340" s="14"/>
      <c r="DP8340" s="5"/>
      <c r="DQ8340" s="25"/>
      <c r="DR8340" s="25"/>
      <c r="DS8340" s="96"/>
      <c r="DT8340" s="83"/>
      <c r="DU8340" s="14"/>
      <c r="DX8340" s="83"/>
      <c r="DY8340" s="83"/>
      <c r="DZ8340" s="83"/>
      <c r="EA8340" s="83"/>
      <c r="EJ8340" s="54"/>
      <c r="EK8340" s="22"/>
      <c r="EL8340" s="24"/>
      <c r="EP8340" s="23"/>
      <c r="EQ8340" s="24"/>
      <c r="ER8340" s="22"/>
      <c r="ES8340" s="24"/>
      <c r="ET8340" s="24"/>
      <c r="EU8340" s="23"/>
      <c r="EV8340" s="26"/>
      <c r="EX8340" s="6"/>
      <c r="EY8340" s="24"/>
      <c r="EZ8340" s="109"/>
      <c r="FA8340" s="66"/>
      <c r="FB8340" s="5"/>
      <c r="FC8340" s="68"/>
      <c r="FD8340" s="67"/>
      <c r="FE8340" s="67"/>
      <c r="FF8340" s="64"/>
      <c r="FG8340" s="5"/>
      <c r="FH8340" s="69"/>
      <c r="FI8340" s="6"/>
      <c r="FJ8340" s="5"/>
      <c r="FK8340" s="25"/>
      <c r="FL8340" s="5"/>
    </row>
    <row r="8341" spans="40:168">
      <c r="AN8341" s="14"/>
      <c r="AO8341" s="14"/>
      <c r="AP8341" s="5"/>
      <c r="AQ8341" s="25"/>
      <c r="AR8341" s="25"/>
      <c r="AS8341" s="96"/>
      <c r="AT8341" s="83"/>
      <c r="AU8341" s="14"/>
      <c r="AX8341" s="83"/>
      <c r="AY8341" s="83"/>
      <c r="AZ8341" s="83"/>
      <c r="BA8341" s="83"/>
      <c r="BJ8341" s="54"/>
      <c r="BK8341" s="22"/>
      <c r="BL8341" s="24"/>
      <c r="BP8341" s="23"/>
      <c r="BQ8341" s="24"/>
      <c r="BR8341" s="22"/>
      <c r="BS8341" s="24"/>
      <c r="BT8341" s="24"/>
      <c r="BU8341" s="23"/>
      <c r="BV8341" s="26"/>
      <c r="BX8341" s="6"/>
      <c r="BY8341" s="24"/>
      <c r="BZ8341" s="109"/>
      <c r="CA8341" s="66"/>
      <c r="CB8341" s="5"/>
      <c r="CC8341" s="68"/>
      <c r="CD8341" s="67"/>
      <c r="CE8341" s="67"/>
      <c r="CF8341" s="64"/>
      <c r="CG8341" s="5"/>
      <c r="CH8341" s="69"/>
      <c r="CI8341" s="6"/>
      <c r="CJ8341" s="5"/>
      <c r="CK8341" s="25"/>
      <c r="CL8341" s="5"/>
      <c r="DN8341" s="14"/>
      <c r="DO8341" s="14"/>
      <c r="DP8341" s="5"/>
      <c r="DQ8341" s="25"/>
      <c r="DR8341" s="25"/>
      <c r="DS8341" s="96"/>
      <c r="DT8341" s="83"/>
      <c r="DU8341" s="14"/>
      <c r="DX8341" s="83"/>
      <c r="DY8341" s="83"/>
      <c r="DZ8341" s="83"/>
      <c r="EA8341" s="83"/>
      <c r="EJ8341" s="54"/>
      <c r="EK8341" s="22"/>
      <c r="EL8341" s="24"/>
      <c r="EP8341" s="23"/>
      <c r="EQ8341" s="24"/>
      <c r="ER8341" s="22"/>
      <c r="ES8341" s="24"/>
      <c r="ET8341" s="24"/>
      <c r="EU8341" s="23"/>
      <c r="EV8341" s="26"/>
      <c r="EX8341" s="6"/>
      <c r="EY8341" s="24"/>
      <c r="EZ8341" s="109"/>
      <c r="FA8341" s="66"/>
      <c r="FB8341" s="5"/>
      <c r="FC8341" s="68"/>
      <c r="FD8341" s="67"/>
      <c r="FE8341" s="67"/>
      <c r="FF8341" s="64"/>
      <c r="FG8341" s="5"/>
      <c r="FH8341" s="69"/>
      <c r="FI8341" s="6"/>
      <c r="FJ8341" s="5"/>
      <c r="FK8341" s="25"/>
      <c r="FL8341" s="5"/>
    </row>
    <row r="8342" spans="40:168">
      <c r="AN8342" s="14"/>
      <c r="AO8342" s="14"/>
      <c r="AP8342" s="5"/>
      <c r="AQ8342" s="25"/>
      <c r="AR8342" s="25"/>
      <c r="AS8342" s="96"/>
      <c r="AT8342" s="83"/>
      <c r="AU8342" s="14"/>
      <c r="AX8342" s="83"/>
      <c r="AY8342" s="83"/>
      <c r="AZ8342" s="83"/>
      <c r="BA8342" s="83"/>
      <c r="BJ8342" s="54"/>
      <c r="BK8342" s="22"/>
      <c r="BL8342" s="24"/>
      <c r="BP8342" s="23"/>
      <c r="BQ8342" s="24"/>
      <c r="BR8342" s="22"/>
      <c r="BS8342" s="24"/>
      <c r="BT8342" s="24"/>
      <c r="BU8342" s="23"/>
      <c r="BV8342" s="26"/>
      <c r="BX8342" s="6"/>
      <c r="BY8342" s="24"/>
      <c r="BZ8342" s="109"/>
      <c r="CA8342" s="66"/>
      <c r="CB8342" s="5"/>
      <c r="CC8342" s="68"/>
      <c r="CD8342" s="67"/>
      <c r="CE8342" s="67"/>
      <c r="CF8342" s="64"/>
      <c r="CG8342" s="5"/>
      <c r="CH8342" s="69"/>
      <c r="CI8342" s="6"/>
      <c r="CJ8342" s="5"/>
      <c r="CK8342" s="25"/>
      <c r="CL8342" s="5"/>
      <c r="DN8342" s="14"/>
      <c r="DO8342" s="14"/>
      <c r="DP8342" s="5"/>
      <c r="DQ8342" s="25"/>
      <c r="DR8342" s="25"/>
      <c r="DS8342" s="96"/>
      <c r="DT8342" s="83"/>
      <c r="DU8342" s="14"/>
      <c r="DX8342" s="83"/>
      <c r="DY8342" s="83"/>
      <c r="DZ8342" s="83"/>
      <c r="EA8342" s="83"/>
      <c r="EJ8342" s="54"/>
      <c r="EK8342" s="22"/>
      <c r="EL8342" s="24"/>
      <c r="EP8342" s="23"/>
      <c r="EQ8342" s="24"/>
      <c r="ER8342" s="22"/>
      <c r="ES8342" s="24"/>
      <c r="ET8342" s="24"/>
      <c r="EU8342" s="23"/>
      <c r="EV8342" s="26"/>
      <c r="EX8342" s="6"/>
      <c r="EY8342" s="24"/>
      <c r="EZ8342" s="109"/>
      <c r="FA8342" s="66"/>
      <c r="FB8342" s="5"/>
      <c r="FC8342" s="68"/>
      <c r="FD8342" s="67"/>
      <c r="FE8342" s="67"/>
      <c r="FF8342" s="64"/>
      <c r="FG8342" s="5"/>
      <c r="FH8342" s="69"/>
      <c r="FI8342" s="6"/>
      <c r="FJ8342" s="5"/>
      <c r="FK8342" s="25"/>
      <c r="FL8342" s="5"/>
    </row>
    <row r="8343" spans="40:168">
      <c r="AN8343" s="14"/>
      <c r="AO8343" s="14"/>
      <c r="AP8343" s="5"/>
      <c r="AQ8343" s="25"/>
      <c r="AR8343" s="25"/>
      <c r="AS8343" s="96"/>
      <c r="AT8343" s="83"/>
      <c r="AU8343" s="14"/>
      <c r="AX8343" s="83"/>
      <c r="AY8343" s="83"/>
      <c r="AZ8343" s="83"/>
      <c r="BA8343" s="83"/>
      <c r="BJ8343" s="54"/>
      <c r="BK8343" s="22"/>
      <c r="BL8343" s="24"/>
      <c r="BP8343" s="23"/>
      <c r="BQ8343" s="24"/>
      <c r="BR8343" s="22"/>
      <c r="BS8343" s="24"/>
      <c r="BT8343" s="24"/>
      <c r="BU8343" s="23"/>
      <c r="BV8343" s="26"/>
      <c r="BX8343" s="6"/>
      <c r="BY8343" s="24"/>
      <c r="BZ8343" s="109"/>
      <c r="CA8343" s="66"/>
      <c r="CB8343" s="5"/>
      <c r="CC8343" s="68"/>
      <c r="CD8343" s="67"/>
      <c r="CE8343" s="67"/>
      <c r="CF8343" s="64"/>
      <c r="CG8343" s="5"/>
      <c r="CH8343" s="69"/>
      <c r="CI8343" s="6"/>
      <c r="CJ8343" s="5"/>
      <c r="CK8343" s="25"/>
      <c r="CL8343" s="5"/>
      <c r="DN8343" s="14"/>
      <c r="DO8343" s="14"/>
      <c r="DP8343" s="5"/>
      <c r="DQ8343" s="25"/>
      <c r="DR8343" s="25"/>
      <c r="DS8343" s="96"/>
      <c r="DT8343" s="83"/>
      <c r="DU8343" s="14"/>
      <c r="DX8343" s="83"/>
      <c r="DY8343" s="83"/>
      <c r="DZ8343" s="83"/>
      <c r="EA8343" s="83"/>
      <c r="EJ8343" s="54"/>
      <c r="EK8343" s="22"/>
      <c r="EL8343" s="24"/>
      <c r="EP8343" s="23"/>
      <c r="EQ8343" s="24"/>
      <c r="ER8343" s="22"/>
      <c r="ES8343" s="24"/>
      <c r="ET8343" s="24"/>
      <c r="EU8343" s="23"/>
      <c r="EV8343" s="26"/>
      <c r="EX8343" s="6"/>
      <c r="EY8343" s="24"/>
      <c r="EZ8343" s="109"/>
      <c r="FA8343" s="66"/>
      <c r="FB8343" s="5"/>
      <c r="FC8343" s="68"/>
      <c r="FD8343" s="67"/>
      <c r="FE8343" s="67"/>
      <c r="FF8343" s="64"/>
      <c r="FG8343" s="5"/>
      <c r="FH8343" s="69"/>
      <c r="FI8343" s="6"/>
      <c r="FJ8343" s="5"/>
      <c r="FK8343" s="25"/>
      <c r="FL8343" s="5"/>
    </row>
    <row r="8344" spans="40:168">
      <c r="AN8344" s="14"/>
      <c r="AO8344" s="14"/>
      <c r="AP8344" s="5"/>
      <c r="AQ8344" s="25"/>
      <c r="AR8344" s="25"/>
      <c r="AS8344" s="96"/>
      <c r="AT8344" s="83"/>
      <c r="AU8344" s="14"/>
      <c r="AX8344" s="83"/>
      <c r="AY8344" s="83"/>
      <c r="AZ8344" s="83"/>
      <c r="BA8344" s="83"/>
      <c r="BJ8344" s="54"/>
      <c r="BK8344" s="22"/>
      <c r="BL8344" s="24"/>
      <c r="BP8344" s="23"/>
      <c r="BQ8344" s="24"/>
      <c r="BR8344" s="22"/>
      <c r="BS8344" s="24"/>
      <c r="BT8344" s="24"/>
      <c r="BU8344" s="23"/>
      <c r="BV8344" s="26"/>
      <c r="BX8344" s="6"/>
      <c r="BY8344" s="24"/>
      <c r="BZ8344" s="109"/>
      <c r="CA8344" s="66"/>
      <c r="CB8344" s="5"/>
      <c r="CC8344" s="68"/>
      <c r="CD8344" s="67"/>
      <c r="CE8344" s="67"/>
      <c r="CF8344" s="64"/>
      <c r="CG8344" s="5"/>
      <c r="CH8344" s="69"/>
      <c r="CI8344" s="6"/>
      <c r="CJ8344" s="5"/>
      <c r="CK8344" s="25"/>
      <c r="CL8344" s="5"/>
      <c r="DN8344" s="14"/>
      <c r="DO8344" s="14"/>
      <c r="DP8344" s="5"/>
      <c r="DQ8344" s="25"/>
      <c r="DR8344" s="25"/>
      <c r="DS8344" s="96"/>
      <c r="DT8344" s="83"/>
      <c r="DU8344" s="14"/>
      <c r="DX8344" s="83"/>
      <c r="DY8344" s="83"/>
      <c r="DZ8344" s="83"/>
      <c r="EA8344" s="83"/>
      <c r="EJ8344" s="54"/>
      <c r="EK8344" s="22"/>
      <c r="EL8344" s="24"/>
      <c r="EP8344" s="23"/>
      <c r="EQ8344" s="24"/>
      <c r="ER8344" s="22"/>
      <c r="ES8344" s="24"/>
      <c r="ET8344" s="24"/>
      <c r="EU8344" s="23"/>
      <c r="EV8344" s="26"/>
      <c r="EX8344" s="6"/>
      <c r="EY8344" s="24"/>
      <c r="EZ8344" s="109"/>
      <c r="FA8344" s="66"/>
      <c r="FB8344" s="5"/>
      <c r="FC8344" s="68"/>
      <c r="FD8344" s="67"/>
      <c r="FE8344" s="67"/>
      <c r="FF8344" s="64"/>
      <c r="FG8344" s="5"/>
      <c r="FH8344" s="69"/>
      <c r="FI8344" s="6"/>
      <c r="FJ8344" s="5"/>
      <c r="FK8344" s="25"/>
      <c r="FL8344" s="5"/>
    </row>
    <row r="8345" spans="40:168">
      <c r="AN8345" s="14"/>
      <c r="AO8345" s="14"/>
      <c r="AP8345" s="5"/>
      <c r="AQ8345" s="25"/>
      <c r="AR8345" s="25"/>
      <c r="AS8345" s="96"/>
      <c r="AT8345" s="83"/>
      <c r="AU8345" s="14"/>
      <c r="AX8345" s="83"/>
      <c r="AY8345" s="83"/>
      <c r="AZ8345" s="83"/>
      <c r="BA8345" s="83"/>
      <c r="BJ8345" s="54"/>
      <c r="BK8345" s="22"/>
      <c r="BL8345" s="24"/>
      <c r="BP8345" s="23"/>
      <c r="BQ8345" s="24"/>
      <c r="BR8345" s="22"/>
      <c r="BS8345" s="24"/>
      <c r="BT8345" s="24"/>
      <c r="BU8345" s="23"/>
      <c r="BV8345" s="26"/>
      <c r="BX8345" s="6"/>
      <c r="BY8345" s="24"/>
      <c r="BZ8345" s="109"/>
      <c r="CA8345" s="66"/>
      <c r="CB8345" s="5"/>
      <c r="CC8345" s="68"/>
      <c r="CD8345" s="67"/>
      <c r="CE8345" s="67"/>
      <c r="CF8345" s="64"/>
      <c r="CG8345" s="5"/>
      <c r="CH8345" s="69"/>
      <c r="CI8345" s="6"/>
      <c r="CJ8345" s="5"/>
      <c r="CK8345" s="25"/>
      <c r="CL8345" s="5"/>
      <c r="DN8345" s="14"/>
      <c r="DO8345" s="14"/>
      <c r="DP8345" s="5"/>
      <c r="DQ8345" s="25"/>
      <c r="DR8345" s="25"/>
      <c r="DS8345" s="96"/>
      <c r="DT8345" s="83"/>
      <c r="DU8345" s="14"/>
      <c r="DX8345" s="83"/>
      <c r="DY8345" s="83"/>
      <c r="DZ8345" s="83"/>
      <c r="EA8345" s="83"/>
      <c r="EJ8345" s="54"/>
      <c r="EK8345" s="22"/>
      <c r="EL8345" s="24"/>
      <c r="EP8345" s="23"/>
      <c r="EQ8345" s="24"/>
      <c r="ER8345" s="22"/>
      <c r="ES8345" s="24"/>
      <c r="ET8345" s="24"/>
      <c r="EU8345" s="23"/>
      <c r="EV8345" s="26"/>
      <c r="EX8345" s="6"/>
      <c r="EY8345" s="24"/>
      <c r="EZ8345" s="109"/>
      <c r="FA8345" s="66"/>
      <c r="FB8345" s="5"/>
      <c r="FC8345" s="68"/>
      <c r="FD8345" s="67"/>
      <c r="FE8345" s="67"/>
      <c r="FF8345" s="64"/>
      <c r="FG8345" s="5"/>
      <c r="FH8345" s="69"/>
      <c r="FI8345" s="6"/>
      <c r="FJ8345" s="5"/>
      <c r="FK8345" s="25"/>
      <c r="FL8345" s="5"/>
    </row>
    <row r="8346" spans="40:168">
      <c r="AN8346" s="14"/>
      <c r="AO8346" s="14"/>
      <c r="AP8346" s="5"/>
      <c r="AQ8346" s="25"/>
      <c r="AR8346" s="25"/>
      <c r="AS8346" s="96"/>
      <c r="AT8346" s="83"/>
      <c r="AU8346" s="14"/>
      <c r="AX8346" s="83"/>
      <c r="AY8346" s="83"/>
      <c r="AZ8346" s="83"/>
      <c r="BA8346" s="83"/>
      <c r="BJ8346" s="54"/>
      <c r="BK8346" s="22"/>
      <c r="BL8346" s="24"/>
      <c r="BP8346" s="23"/>
      <c r="BQ8346" s="24"/>
      <c r="BR8346" s="22"/>
      <c r="BS8346" s="24"/>
      <c r="BT8346" s="24"/>
      <c r="BU8346" s="23"/>
      <c r="BV8346" s="26"/>
      <c r="BX8346" s="6"/>
      <c r="BY8346" s="24"/>
      <c r="BZ8346" s="109"/>
      <c r="CA8346" s="66"/>
      <c r="CB8346" s="5"/>
      <c r="CC8346" s="68"/>
      <c r="CD8346" s="67"/>
      <c r="CE8346" s="67"/>
      <c r="CF8346" s="64"/>
      <c r="CG8346" s="5"/>
      <c r="CH8346" s="69"/>
      <c r="CI8346" s="6"/>
      <c r="CJ8346" s="5"/>
      <c r="CK8346" s="25"/>
      <c r="CL8346" s="5"/>
      <c r="DN8346" s="14"/>
      <c r="DO8346" s="14"/>
      <c r="DP8346" s="5"/>
      <c r="DQ8346" s="25"/>
      <c r="DR8346" s="25"/>
      <c r="DS8346" s="96"/>
      <c r="DT8346" s="83"/>
      <c r="DU8346" s="14"/>
      <c r="DX8346" s="83"/>
      <c r="DY8346" s="83"/>
      <c r="DZ8346" s="83"/>
      <c r="EA8346" s="83"/>
      <c r="EJ8346" s="54"/>
      <c r="EK8346" s="22"/>
      <c r="EL8346" s="24"/>
      <c r="EP8346" s="23"/>
      <c r="EQ8346" s="24"/>
      <c r="ER8346" s="22"/>
      <c r="ES8346" s="24"/>
      <c r="ET8346" s="24"/>
      <c r="EU8346" s="23"/>
      <c r="EV8346" s="26"/>
      <c r="EX8346" s="6"/>
      <c r="EY8346" s="24"/>
      <c r="EZ8346" s="109"/>
      <c r="FA8346" s="66"/>
      <c r="FB8346" s="5"/>
      <c r="FC8346" s="68"/>
      <c r="FD8346" s="67"/>
      <c r="FE8346" s="67"/>
      <c r="FF8346" s="64"/>
      <c r="FG8346" s="5"/>
      <c r="FH8346" s="69"/>
      <c r="FI8346" s="6"/>
      <c r="FJ8346" s="5"/>
      <c r="FK8346" s="25"/>
      <c r="FL8346" s="5"/>
    </row>
    <row r="8347" spans="40:168">
      <c r="AN8347" s="14"/>
      <c r="AO8347" s="14"/>
      <c r="AP8347" s="5"/>
      <c r="AQ8347" s="25"/>
      <c r="AR8347" s="25"/>
      <c r="AS8347" s="96"/>
      <c r="AT8347" s="83"/>
      <c r="AU8347" s="14"/>
      <c r="AX8347" s="83"/>
      <c r="AY8347" s="83"/>
      <c r="AZ8347" s="83"/>
      <c r="BA8347" s="83"/>
      <c r="BJ8347" s="54"/>
      <c r="BK8347" s="22"/>
      <c r="BL8347" s="24"/>
      <c r="BP8347" s="23"/>
      <c r="BQ8347" s="24"/>
      <c r="BR8347" s="22"/>
      <c r="BS8347" s="24"/>
      <c r="BT8347" s="24"/>
      <c r="BU8347" s="23"/>
      <c r="BV8347" s="26"/>
      <c r="BX8347" s="6"/>
      <c r="BY8347" s="24"/>
      <c r="BZ8347" s="109"/>
      <c r="CA8347" s="66"/>
      <c r="CB8347" s="5"/>
      <c r="CC8347" s="68"/>
      <c r="CD8347" s="67"/>
      <c r="CE8347" s="67"/>
      <c r="CF8347" s="64"/>
      <c r="CG8347" s="5"/>
      <c r="CH8347" s="69"/>
      <c r="CI8347" s="6"/>
      <c r="CJ8347" s="5"/>
      <c r="CK8347" s="25"/>
      <c r="CL8347" s="5"/>
      <c r="DN8347" s="14"/>
      <c r="DO8347" s="14"/>
      <c r="DP8347" s="5"/>
      <c r="DQ8347" s="25"/>
      <c r="DR8347" s="25"/>
      <c r="DS8347" s="96"/>
      <c r="DT8347" s="83"/>
      <c r="DU8347" s="14"/>
      <c r="DX8347" s="83"/>
      <c r="DY8347" s="83"/>
      <c r="DZ8347" s="83"/>
      <c r="EA8347" s="83"/>
      <c r="EJ8347" s="54"/>
      <c r="EK8347" s="22"/>
      <c r="EL8347" s="24"/>
      <c r="EP8347" s="23"/>
      <c r="EQ8347" s="24"/>
      <c r="ER8347" s="22"/>
      <c r="ES8347" s="24"/>
      <c r="ET8347" s="24"/>
      <c r="EU8347" s="23"/>
      <c r="EV8347" s="26"/>
      <c r="EX8347" s="6"/>
      <c r="EY8347" s="24"/>
      <c r="EZ8347" s="109"/>
      <c r="FA8347" s="66"/>
      <c r="FB8347" s="5"/>
      <c r="FC8347" s="68"/>
      <c r="FD8347" s="67"/>
      <c r="FE8347" s="67"/>
      <c r="FF8347" s="64"/>
      <c r="FG8347" s="5"/>
      <c r="FH8347" s="69"/>
      <c r="FI8347" s="6"/>
      <c r="FJ8347" s="5"/>
      <c r="FK8347" s="25"/>
      <c r="FL8347" s="5"/>
    </row>
    <row r="8348" spans="40:168">
      <c r="AN8348" s="14"/>
      <c r="AO8348" s="14"/>
      <c r="AP8348" s="5"/>
      <c r="AQ8348" s="25"/>
      <c r="AR8348" s="25"/>
      <c r="AS8348" s="96"/>
      <c r="AT8348" s="83"/>
      <c r="AU8348" s="14"/>
      <c r="AX8348" s="83"/>
      <c r="AY8348" s="83"/>
      <c r="AZ8348" s="83"/>
      <c r="BA8348" s="83"/>
      <c r="BJ8348" s="54"/>
      <c r="BK8348" s="22"/>
      <c r="BL8348" s="24"/>
      <c r="BP8348" s="23"/>
      <c r="BQ8348" s="24"/>
      <c r="BR8348" s="22"/>
      <c r="BS8348" s="24"/>
      <c r="BT8348" s="24"/>
      <c r="BU8348" s="23"/>
      <c r="BV8348" s="26"/>
      <c r="BX8348" s="6"/>
      <c r="BY8348" s="24"/>
      <c r="BZ8348" s="109"/>
      <c r="CA8348" s="66"/>
      <c r="CB8348" s="5"/>
      <c r="CC8348" s="68"/>
      <c r="CD8348" s="67"/>
      <c r="CE8348" s="67"/>
      <c r="CF8348" s="64"/>
      <c r="CG8348" s="5"/>
      <c r="CH8348" s="69"/>
      <c r="CI8348" s="6"/>
      <c r="CJ8348" s="5"/>
      <c r="CK8348" s="25"/>
      <c r="CL8348" s="5"/>
      <c r="DN8348" s="14"/>
      <c r="DO8348" s="14"/>
      <c r="DP8348" s="5"/>
      <c r="DQ8348" s="25"/>
      <c r="DR8348" s="25"/>
      <c r="DS8348" s="96"/>
      <c r="DT8348" s="83"/>
      <c r="DU8348" s="14"/>
      <c r="DX8348" s="83"/>
      <c r="DY8348" s="83"/>
      <c r="DZ8348" s="83"/>
      <c r="EA8348" s="83"/>
      <c r="EJ8348" s="54"/>
      <c r="EK8348" s="22"/>
      <c r="EL8348" s="24"/>
      <c r="EP8348" s="23"/>
      <c r="EQ8348" s="24"/>
      <c r="ER8348" s="22"/>
      <c r="ES8348" s="24"/>
      <c r="ET8348" s="24"/>
      <c r="EU8348" s="23"/>
      <c r="EV8348" s="26"/>
      <c r="EX8348" s="6"/>
      <c r="EY8348" s="24"/>
      <c r="EZ8348" s="109"/>
      <c r="FA8348" s="66"/>
      <c r="FB8348" s="5"/>
      <c r="FC8348" s="68"/>
      <c r="FD8348" s="67"/>
      <c r="FE8348" s="67"/>
      <c r="FF8348" s="64"/>
      <c r="FG8348" s="5"/>
      <c r="FH8348" s="69"/>
      <c r="FI8348" s="6"/>
      <c r="FJ8348" s="5"/>
      <c r="FK8348" s="25"/>
      <c r="FL8348" s="5"/>
    </row>
    <row r="8349" spans="40:168">
      <c r="AN8349" s="14"/>
      <c r="AO8349" s="14"/>
      <c r="AP8349" s="5"/>
      <c r="AQ8349" s="25"/>
      <c r="AR8349" s="25"/>
      <c r="AS8349" s="96"/>
      <c r="AT8349" s="83"/>
      <c r="AU8349" s="14"/>
      <c r="AX8349" s="83"/>
      <c r="AY8349" s="83"/>
      <c r="AZ8349" s="83"/>
      <c r="BA8349" s="83"/>
      <c r="BJ8349" s="54"/>
      <c r="BK8349" s="22"/>
      <c r="BL8349" s="24"/>
      <c r="BP8349" s="23"/>
      <c r="BQ8349" s="24"/>
      <c r="BR8349" s="22"/>
      <c r="BS8349" s="24"/>
      <c r="BT8349" s="24"/>
      <c r="BU8349" s="23"/>
      <c r="BV8349" s="26"/>
      <c r="BX8349" s="6"/>
      <c r="BY8349" s="24"/>
      <c r="BZ8349" s="109"/>
      <c r="CA8349" s="66"/>
      <c r="CB8349" s="5"/>
      <c r="CC8349" s="68"/>
      <c r="CD8349" s="67"/>
      <c r="CE8349" s="67"/>
      <c r="CF8349" s="64"/>
      <c r="CG8349" s="5"/>
      <c r="CH8349" s="69"/>
      <c r="CI8349" s="6"/>
      <c r="CJ8349" s="5"/>
      <c r="CK8349" s="25"/>
      <c r="CL8349" s="5"/>
      <c r="DN8349" s="14"/>
      <c r="DO8349" s="14"/>
      <c r="DP8349" s="5"/>
      <c r="DQ8349" s="25"/>
      <c r="DR8349" s="25"/>
      <c r="DS8349" s="96"/>
      <c r="DT8349" s="83"/>
      <c r="DU8349" s="14"/>
      <c r="DX8349" s="83"/>
      <c r="DY8349" s="83"/>
      <c r="DZ8349" s="83"/>
      <c r="EA8349" s="83"/>
      <c r="EJ8349" s="54"/>
      <c r="EK8349" s="22"/>
      <c r="EL8349" s="24"/>
      <c r="EP8349" s="23"/>
      <c r="EQ8349" s="24"/>
      <c r="ER8349" s="22"/>
      <c r="ES8349" s="24"/>
      <c r="ET8349" s="24"/>
      <c r="EU8349" s="23"/>
      <c r="EV8349" s="26"/>
      <c r="EX8349" s="6"/>
      <c r="EY8349" s="24"/>
      <c r="EZ8349" s="109"/>
      <c r="FA8349" s="66"/>
      <c r="FB8349" s="5"/>
      <c r="FC8349" s="68"/>
      <c r="FD8349" s="67"/>
      <c r="FE8349" s="67"/>
      <c r="FF8349" s="64"/>
      <c r="FG8349" s="5"/>
      <c r="FH8349" s="69"/>
      <c r="FI8349" s="6"/>
      <c r="FJ8349" s="5"/>
      <c r="FK8349" s="25"/>
      <c r="FL8349" s="5"/>
    </row>
    <row r="8350" spans="40:168">
      <c r="AN8350" s="14"/>
      <c r="AO8350" s="14"/>
      <c r="AP8350" s="5"/>
      <c r="AQ8350" s="25"/>
      <c r="AR8350" s="25"/>
      <c r="AS8350" s="96"/>
      <c r="AT8350" s="83"/>
      <c r="AU8350" s="14"/>
      <c r="AX8350" s="83"/>
      <c r="AY8350" s="83"/>
      <c r="AZ8350" s="83"/>
      <c r="BA8350" s="83"/>
      <c r="BJ8350" s="54"/>
      <c r="BK8350" s="22"/>
      <c r="BL8350" s="24"/>
      <c r="BP8350" s="23"/>
      <c r="BQ8350" s="24"/>
      <c r="BR8350" s="22"/>
      <c r="BS8350" s="24"/>
      <c r="BT8350" s="24"/>
      <c r="BU8350" s="23"/>
      <c r="BV8350" s="26"/>
      <c r="BX8350" s="6"/>
      <c r="BY8350" s="24"/>
      <c r="BZ8350" s="109"/>
      <c r="CA8350" s="66"/>
      <c r="CB8350" s="5"/>
      <c r="CC8350" s="68"/>
      <c r="CD8350" s="67"/>
      <c r="CE8350" s="67"/>
      <c r="CF8350" s="64"/>
      <c r="CG8350" s="5"/>
      <c r="CH8350" s="69"/>
      <c r="CI8350" s="6"/>
      <c r="CJ8350" s="5"/>
      <c r="CK8350" s="25"/>
      <c r="CL8350" s="5"/>
      <c r="DN8350" s="14"/>
      <c r="DO8350" s="14"/>
      <c r="DP8350" s="5"/>
      <c r="DQ8350" s="25"/>
      <c r="DR8350" s="25"/>
      <c r="DS8350" s="96"/>
      <c r="DT8350" s="83"/>
      <c r="DU8350" s="14"/>
      <c r="DX8350" s="83"/>
      <c r="DY8350" s="83"/>
      <c r="DZ8350" s="83"/>
      <c r="EA8350" s="83"/>
      <c r="EJ8350" s="54"/>
      <c r="EK8350" s="22"/>
      <c r="EL8350" s="24"/>
      <c r="EP8350" s="23"/>
      <c r="EQ8350" s="24"/>
      <c r="ER8350" s="22"/>
      <c r="ES8350" s="24"/>
      <c r="ET8350" s="24"/>
      <c r="EU8350" s="23"/>
      <c r="EV8350" s="26"/>
      <c r="EX8350" s="6"/>
      <c r="EY8350" s="24"/>
      <c r="EZ8350" s="109"/>
      <c r="FA8350" s="66"/>
      <c r="FB8350" s="5"/>
      <c r="FC8350" s="68"/>
      <c r="FD8350" s="67"/>
      <c r="FE8350" s="67"/>
      <c r="FF8350" s="64"/>
      <c r="FG8350" s="5"/>
      <c r="FH8350" s="69"/>
      <c r="FI8350" s="6"/>
      <c r="FJ8350" s="5"/>
      <c r="FK8350" s="25"/>
      <c r="FL8350" s="5"/>
    </row>
    <row r="8351" spans="40:168">
      <c r="AN8351" s="14"/>
      <c r="AO8351" s="14"/>
      <c r="AP8351" s="5"/>
      <c r="AQ8351" s="25"/>
      <c r="AR8351" s="25"/>
      <c r="AS8351" s="96"/>
      <c r="AT8351" s="83"/>
      <c r="AU8351" s="14"/>
      <c r="AX8351" s="83"/>
      <c r="AY8351" s="83"/>
      <c r="AZ8351" s="83"/>
      <c r="BA8351" s="83"/>
      <c r="BJ8351" s="54"/>
      <c r="BK8351" s="22"/>
      <c r="BL8351" s="24"/>
      <c r="BP8351" s="23"/>
      <c r="BQ8351" s="24"/>
      <c r="BR8351" s="22"/>
      <c r="BS8351" s="24"/>
      <c r="BT8351" s="24"/>
      <c r="BU8351" s="23"/>
      <c r="BV8351" s="26"/>
      <c r="BX8351" s="6"/>
      <c r="BY8351" s="24"/>
      <c r="BZ8351" s="109"/>
      <c r="CA8351" s="66"/>
      <c r="CB8351" s="5"/>
      <c r="CC8351" s="68"/>
      <c r="CD8351" s="67"/>
      <c r="CE8351" s="67"/>
      <c r="CF8351" s="64"/>
      <c r="CG8351" s="5"/>
      <c r="CH8351" s="69"/>
      <c r="CI8351" s="6"/>
      <c r="CJ8351" s="5"/>
      <c r="CK8351" s="25"/>
      <c r="CL8351" s="5"/>
      <c r="DN8351" s="14"/>
      <c r="DO8351" s="14"/>
      <c r="DP8351" s="5"/>
      <c r="DQ8351" s="25"/>
      <c r="DR8351" s="25"/>
      <c r="DS8351" s="96"/>
      <c r="DT8351" s="83"/>
      <c r="DU8351" s="14"/>
      <c r="DX8351" s="83"/>
      <c r="DY8351" s="83"/>
      <c r="DZ8351" s="83"/>
      <c r="EA8351" s="83"/>
      <c r="EJ8351" s="54"/>
      <c r="EK8351" s="22"/>
      <c r="EL8351" s="24"/>
      <c r="EP8351" s="23"/>
      <c r="EQ8351" s="24"/>
      <c r="ER8351" s="22"/>
      <c r="ES8351" s="24"/>
      <c r="ET8351" s="24"/>
      <c r="EU8351" s="23"/>
      <c r="EV8351" s="26"/>
      <c r="EX8351" s="6"/>
      <c r="EY8351" s="24"/>
      <c r="EZ8351" s="109"/>
      <c r="FA8351" s="66"/>
      <c r="FB8351" s="5"/>
      <c r="FC8351" s="68"/>
      <c r="FD8351" s="67"/>
      <c r="FE8351" s="67"/>
      <c r="FF8351" s="64"/>
      <c r="FG8351" s="5"/>
      <c r="FH8351" s="69"/>
      <c r="FI8351" s="6"/>
      <c r="FJ8351" s="5"/>
      <c r="FK8351" s="25"/>
      <c r="FL8351" s="5"/>
    </row>
    <row r="8352" spans="40:168">
      <c r="AN8352" s="14"/>
      <c r="AO8352" s="14"/>
      <c r="AP8352" s="5"/>
      <c r="AQ8352" s="25"/>
      <c r="AR8352" s="25"/>
      <c r="AS8352" s="96"/>
      <c r="AT8352" s="83"/>
      <c r="AU8352" s="14"/>
      <c r="AX8352" s="83"/>
      <c r="AY8352" s="83"/>
      <c r="AZ8352" s="83"/>
      <c r="BA8352" s="83"/>
      <c r="BJ8352" s="54"/>
      <c r="BK8352" s="22"/>
      <c r="BL8352" s="24"/>
      <c r="BP8352" s="23"/>
      <c r="BQ8352" s="24"/>
      <c r="BR8352" s="22"/>
      <c r="BS8352" s="24"/>
      <c r="BT8352" s="24"/>
      <c r="BU8352" s="23"/>
      <c r="BV8352" s="26"/>
      <c r="BX8352" s="6"/>
      <c r="BY8352" s="24"/>
      <c r="BZ8352" s="109"/>
      <c r="CA8352" s="66"/>
      <c r="CB8352" s="5"/>
      <c r="CC8352" s="68"/>
      <c r="CD8352" s="67"/>
      <c r="CE8352" s="67"/>
      <c r="CF8352" s="64"/>
      <c r="CG8352" s="5"/>
      <c r="CH8352" s="69"/>
      <c r="CI8352" s="6"/>
      <c r="CJ8352" s="5"/>
      <c r="CK8352" s="25"/>
      <c r="CL8352" s="5"/>
      <c r="DN8352" s="14"/>
      <c r="DO8352" s="14"/>
      <c r="DP8352" s="5"/>
      <c r="DQ8352" s="25"/>
      <c r="DR8352" s="25"/>
      <c r="DS8352" s="96"/>
      <c r="DT8352" s="83"/>
      <c r="DU8352" s="14"/>
      <c r="DX8352" s="83"/>
      <c r="DY8352" s="83"/>
      <c r="DZ8352" s="83"/>
      <c r="EA8352" s="83"/>
      <c r="EJ8352" s="54"/>
      <c r="EK8352" s="22"/>
      <c r="EL8352" s="24"/>
      <c r="EP8352" s="23"/>
      <c r="EQ8352" s="24"/>
      <c r="ER8352" s="22"/>
      <c r="ES8352" s="24"/>
      <c r="ET8352" s="24"/>
      <c r="EU8352" s="23"/>
      <c r="EV8352" s="26"/>
      <c r="EX8352" s="6"/>
      <c r="EY8352" s="24"/>
      <c r="EZ8352" s="109"/>
      <c r="FA8352" s="66"/>
      <c r="FB8352" s="5"/>
      <c r="FC8352" s="68"/>
      <c r="FD8352" s="67"/>
      <c r="FE8352" s="67"/>
      <c r="FF8352" s="64"/>
      <c r="FG8352" s="5"/>
      <c r="FH8352" s="69"/>
      <c r="FI8352" s="6"/>
      <c r="FJ8352" s="5"/>
      <c r="FK8352" s="25"/>
      <c r="FL8352" s="5"/>
    </row>
    <row r="8353" spans="40:168">
      <c r="AN8353" s="14"/>
      <c r="AO8353" s="14"/>
      <c r="AP8353" s="5"/>
      <c r="AQ8353" s="25"/>
      <c r="AR8353" s="25"/>
      <c r="AS8353" s="96"/>
      <c r="AT8353" s="83"/>
      <c r="AU8353" s="14"/>
      <c r="AX8353" s="83"/>
      <c r="AY8353" s="83"/>
      <c r="AZ8353" s="83"/>
      <c r="BA8353" s="83"/>
      <c r="BJ8353" s="54"/>
      <c r="BK8353" s="22"/>
      <c r="BL8353" s="24"/>
      <c r="BP8353" s="23"/>
      <c r="BQ8353" s="24"/>
      <c r="BR8353" s="22"/>
      <c r="BS8353" s="24"/>
      <c r="BT8353" s="24"/>
      <c r="BU8353" s="23"/>
      <c r="BV8353" s="26"/>
      <c r="BX8353" s="6"/>
      <c r="BY8353" s="24"/>
      <c r="BZ8353" s="109"/>
      <c r="CA8353" s="66"/>
      <c r="CB8353" s="5"/>
      <c r="CC8353" s="68"/>
      <c r="CD8353" s="67"/>
      <c r="CE8353" s="67"/>
      <c r="CF8353" s="64"/>
      <c r="CG8353" s="5"/>
      <c r="CH8353" s="69"/>
      <c r="CI8353" s="6"/>
      <c r="CJ8353" s="5"/>
      <c r="CK8353" s="25"/>
      <c r="CL8353" s="5"/>
      <c r="DN8353" s="14"/>
      <c r="DO8353" s="14"/>
      <c r="DP8353" s="5"/>
      <c r="DQ8353" s="25"/>
      <c r="DR8353" s="25"/>
      <c r="DS8353" s="96"/>
      <c r="DT8353" s="83"/>
      <c r="DU8353" s="14"/>
      <c r="DX8353" s="83"/>
      <c r="DY8353" s="83"/>
      <c r="DZ8353" s="83"/>
      <c r="EA8353" s="83"/>
      <c r="EJ8353" s="54"/>
      <c r="EK8353" s="22"/>
      <c r="EL8353" s="24"/>
      <c r="EP8353" s="23"/>
      <c r="EQ8353" s="24"/>
      <c r="ER8353" s="22"/>
      <c r="ES8353" s="24"/>
      <c r="ET8353" s="24"/>
      <c r="EU8353" s="23"/>
      <c r="EV8353" s="26"/>
      <c r="EX8353" s="6"/>
      <c r="EY8353" s="24"/>
      <c r="EZ8353" s="109"/>
      <c r="FA8353" s="66"/>
      <c r="FB8353" s="5"/>
      <c r="FC8353" s="68"/>
      <c r="FD8353" s="67"/>
      <c r="FE8353" s="67"/>
      <c r="FF8353" s="64"/>
      <c r="FG8353" s="5"/>
      <c r="FH8353" s="69"/>
      <c r="FI8353" s="6"/>
      <c r="FJ8353" s="5"/>
      <c r="FK8353" s="25"/>
      <c r="FL8353" s="5"/>
    </row>
    <row r="8354" spans="40:168">
      <c r="AN8354" s="14"/>
      <c r="AO8354" s="14"/>
      <c r="AP8354" s="5"/>
      <c r="AQ8354" s="25"/>
      <c r="AR8354" s="25"/>
      <c r="AS8354" s="96"/>
      <c r="AT8354" s="83"/>
      <c r="AU8354" s="14"/>
      <c r="AX8354" s="83"/>
      <c r="AY8354" s="83"/>
      <c r="AZ8354" s="83"/>
      <c r="BA8354" s="83"/>
      <c r="BJ8354" s="54"/>
      <c r="BK8354" s="22"/>
      <c r="BL8354" s="24"/>
      <c r="BP8354" s="23"/>
      <c r="BQ8354" s="24"/>
      <c r="BR8354" s="22"/>
      <c r="BS8354" s="24"/>
      <c r="BT8354" s="24"/>
      <c r="BU8354" s="23"/>
      <c r="BV8354" s="26"/>
      <c r="BX8354" s="6"/>
      <c r="BY8354" s="24"/>
      <c r="BZ8354" s="109"/>
      <c r="CA8354" s="66"/>
      <c r="CB8354" s="5"/>
      <c r="CC8354" s="68"/>
      <c r="CD8354" s="67"/>
      <c r="CE8354" s="67"/>
      <c r="CF8354" s="64"/>
      <c r="CG8354" s="5"/>
      <c r="CH8354" s="69"/>
      <c r="CI8354" s="6"/>
      <c r="CJ8354" s="5"/>
      <c r="CK8354" s="25"/>
      <c r="CL8354" s="5"/>
      <c r="DN8354" s="14"/>
      <c r="DO8354" s="14"/>
      <c r="DP8354" s="5"/>
      <c r="DQ8354" s="25"/>
      <c r="DR8354" s="25"/>
      <c r="DS8354" s="96"/>
      <c r="DT8354" s="83"/>
      <c r="DU8354" s="14"/>
      <c r="DX8354" s="83"/>
      <c r="DY8354" s="83"/>
      <c r="DZ8354" s="83"/>
      <c r="EA8354" s="83"/>
      <c r="EJ8354" s="54"/>
      <c r="EK8354" s="22"/>
      <c r="EL8354" s="24"/>
      <c r="EP8354" s="23"/>
      <c r="EQ8354" s="24"/>
      <c r="ER8354" s="22"/>
      <c r="ES8354" s="24"/>
      <c r="ET8354" s="24"/>
      <c r="EU8354" s="23"/>
      <c r="EV8354" s="26"/>
      <c r="EX8354" s="6"/>
      <c r="EY8354" s="24"/>
      <c r="EZ8354" s="109"/>
      <c r="FA8354" s="66"/>
      <c r="FB8354" s="5"/>
      <c r="FC8354" s="68"/>
      <c r="FD8354" s="67"/>
      <c r="FE8354" s="67"/>
      <c r="FF8354" s="64"/>
      <c r="FG8354" s="5"/>
      <c r="FH8354" s="69"/>
      <c r="FI8354" s="6"/>
      <c r="FJ8354" s="5"/>
      <c r="FK8354" s="25"/>
      <c r="FL8354" s="5"/>
    </row>
    <row r="8355" spans="40:168">
      <c r="AN8355" s="14"/>
      <c r="AO8355" s="14"/>
      <c r="AP8355" s="5"/>
      <c r="AQ8355" s="25"/>
      <c r="AR8355" s="25"/>
      <c r="AS8355" s="96"/>
      <c r="AT8355" s="83"/>
      <c r="AU8355" s="14"/>
      <c r="AX8355" s="83"/>
      <c r="AY8355" s="83"/>
      <c r="AZ8355" s="83"/>
      <c r="BA8355" s="83"/>
      <c r="BJ8355" s="54"/>
      <c r="BK8355" s="22"/>
      <c r="BL8355" s="24"/>
      <c r="BP8355" s="23"/>
      <c r="BQ8355" s="24"/>
      <c r="BR8355" s="22"/>
      <c r="BS8355" s="24"/>
      <c r="BT8355" s="24"/>
      <c r="BU8355" s="23"/>
      <c r="BV8355" s="26"/>
      <c r="BX8355" s="6"/>
      <c r="BY8355" s="24"/>
      <c r="BZ8355" s="109"/>
      <c r="CA8355" s="66"/>
      <c r="CB8355" s="5"/>
      <c r="CC8355" s="68"/>
      <c r="CD8355" s="67"/>
      <c r="CE8355" s="67"/>
      <c r="CF8355" s="64"/>
      <c r="CG8355" s="5"/>
      <c r="CH8355" s="69"/>
      <c r="CI8355" s="6"/>
      <c r="CJ8355" s="5"/>
      <c r="CK8355" s="25"/>
      <c r="CL8355" s="5"/>
      <c r="DN8355" s="14"/>
      <c r="DO8355" s="14"/>
      <c r="DP8355" s="5"/>
      <c r="DQ8355" s="25"/>
      <c r="DR8355" s="25"/>
      <c r="DS8355" s="96"/>
      <c r="DT8355" s="83"/>
      <c r="DU8355" s="14"/>
      <c r="DX8355" s="83"/>
      <c r="DY8355" s="83"/>
      <c r="DZ8355" s="83"/>
      <c r="EA8355" s="83"/>
      <c r="EJ8355" s="54"/>
      <c r="EK8355" s="22"/>
      <c r="EL8355" s="24"/>
      <c r="EP8355" s="23"/>
      <c r="EQ8355" s="24"/>
      <c r="ER8355" s="22"/>
      <c r="ES8355" s="24"/>
      <c r="ET8355" s="24"/>
      <c r="EU8355" s="23"/>
      <c r="EV8355" s="26"/>
      <c r="EX8355" s="6"/>
      <c r="EY8355" s="24"/>
      <c r="EZ8355" s="109"/>
      <c r="FA8355" s="66"/>
      <c r="FB8355" s="5"/>
      <c r="FC8355" s="68"/>
      <c r="FD8355" s="67"/>
      <c r="FE8355" s="67"/>
      <c r="FF8355" s="64"/>
      <c r="FG8355" s="5"/>
      <c r="FH8355" s="69"/>
      <c r="FI8355" s="6"/>
      <c r="FJ8355" s="5"/>
      <c r="FK8355" s="25"/>
      <c r="FL8355" s="5"/>
    </row>
    <row r="8356" spans="40:168">
      <c r="AN8356" s="14"/>
      <c r="AO8356" s="14"/>
      <c r="AP8356" s="5"/>
      <c r="AQ8356" s="25"/>
      <c r="AR8356" s="25"/>
      <c r="AS8356" s="96"/>
      <c r="AT8356" s="83"/>
      <c r="AU8356" s="14"/>
      <c r="AX8356" s="83"/>
      <c r="AY8356" s="83"/>
      <c r="AZ8356" s="83"/>
      <c r="BA8356" s="83"/>
      <c r="BJ8356" s="54"/>
      <c r="BK8356" s="22"/>
      <c r="BL8356" s="24"/>
      <c r="BP8356" s="23"/>
      <c r="BQ8356" s="24"/>
      <c r="BR8356" s="22"/>
      <c r="BS8356" s="24"/>
      <c r="BT8356" s="24"/>
      <c r="BU8356" s="23"/>
      <c r="BV8356" s="26"/>
      <c r="BX8356" s="6"/>
      <c r="BY8356" s="24"/>
      <c r="BZ8356" s="109"/>
      <c r="CA8356" s="66"/>
      <c r="CB8356" s="5"/>
      <c r="CC8356" s="68"/>
      <c r="CD8356" s="67"/>
      <c r="CE8356" s="67"/>
      <c r="CF8356" s="64"/>
      <c r="CG8356" s="5"/>
      <c r="CH8356" s="69"/>
      <c r="CI8356" s="6"/>
      <c r="CJ8356" s="5"/>
      <c r="CK8356" s="25"/>
      <c r="CL8356" s="5"/>
      <c r="DN8356" s="14"/>
      <c r="DO8356" s="14"/>
      <c r="DP8356" s="5"/>
      <c r="DQ8356" s="25"/>
      <c r="DR8356" s="25"/>
      <c r="DS8356" s="96"/>
      <c r="DT8356" s="83"/>
      <c r="DU8356" s="14"/>
      <c r="DX8356" s="83"/>
      <c r="DY8356" s="83"/>
      <c r="DZ8356" s="83"/>
      <c r="EA8356" s="83"/>
      <c r="EJ8356" s="54"/>
      <c r="EK8356" s="22"/>
      <c r="EL8356" s="24"/>
      <c r="EP8356" s="23"/>
      <c r="EQ8356" s="24"/>
      <c r="ER8356" s="22"/>
      <c r="ES8356" s="24"/>
      <c r="ET8356" s="24"/>
      <c r="EU8356" s="23"/>
      <c r="EV8356" s="26"/>
      <c r="EX8356" s="6"/>
      <c r="EY8356" s="24"/>
      <c r="EZ8356" s="109"/>
      <c r="FA8356" s="66"/>
      <c r="FB8356" s="5"/>
      <c r="FC8356" s="68"/>
      <c r="FD8356" s="67"/>
      <c r="FE8356" s="67"/>
      <c r="FF8356" s="64"/>
      <c r="FG8356" s="5"/>
      <c r="FH8356" s="69"/>
      <c r="FI8356" s="6"/>
      <c r="FJ8356" s="5"/>
      <c r="FK8356" s="25"/>
      <c r="FL8356" s="5"/>
    </row>
    <row r="8357" spans="40:168">
      <c r="AN8357" s="14"/>
      <c r="AO8357" s="14"/>
      <c r="AP8357" s="5"/>
      <c r="AQ8357" s="25"/>
      <c r="AR8357" s="25"/>
      <c r="AS8357" s="96"/>
      <c r="AT8357" s="83"/>
      <c r="AU8357" s="14"/>
      <c r="AX8357" s="83"/>
      <c r="AY8357" s="83"/>
      <c r="AZ8357" s="83"/>
      <c r="BA8357" s="83"/>
      <c r="BJ8357" s="54"/>
      <c r="BK8357" s="22"/>
      <c r="BL8357" s="24"/>
      <c r="BP8357" s="23"/>
      <c r="BQ8357" s="24"/>
      <c r="BR8357" s="22"/>
      <c r="BS8357" s="24"/>
      <c r="BT8357" s="24"/>
      <c r="BU8357" s="23"/>
      <c r="BV8357" s="26"/>
      <c r="BX8357" s="6"/>
      <c r="BY8357" s="24"/>
      <c r="BZ8357" s="109"/>
      <c r="CA8357" s="66"/>
      <c r="CB8357" s="5"/>
      <c r="CC8357" s="68"/>
      <c r="CD8357" s="67"/>
      <c r="CE8357" s="67"/>
      <c r="CF8357" s="64"/>
      <c r="CG8357" s="5"/>
      <c r="CH8357" s="69"/>
      <c r="CI8357" s="6"/>
      <c r="CJ8357" s="5"/>
      <c r="CK8357" s="25"/>
      <c r="CL8357" s="5"/>
      <c r="DN8357" s="14"/>
      <c r="DO8357" s="14"/>
      <c r="DP8357" s="5"/>
      <c r="DQ8357" s="25"/>
      <c r="DR8357" s="25"/>
      <c r="DS8357" s="96"/>
      <c r="DT8357" s="83"/>
      <c r="DU8357" s="14"/>
      <c r="DX8357" s="83"/>
      <c r="DY8357" s="83"/>
      <c r="DZ8357" s="83"/>
      <c r="EA8357" s="83"/>
      <c r="EJ8357" s="54"/>
      <c r="EK8357" s="22"/>
      <c r="EL8357" s="24"/>
      <c r="EP8357" s="23"/>
      <c r="EQ8357" s="24"/>
      <c r="ER8357" s="22"/>
      <c r="ES8357" s="24"/>
      <c r="ET8357" s="24"/>
      <c r="EU8357" s="23"/>
      <c r="EV8357" s="26"/>
      <c r="EX8357" s="6"/>
      <c r="EY8357" s="24"/>
      <c r="EZ8357" s="109"/>
      <c r="FA8357" s="66"/>
      <c r="FB8357" s="5"/>
      <c r="FC8357" s="68"/>
      <c r="FD8357" s="67"/>
      <c r="FE8357" s="67"/>
      <c r="FF8357" s="64"/>
      <c r="FG8357" s="5"/>
      <c r="FH8357" s="69"/>
      <c r="FI8357" s="6"/>
      <c r="FJ8357" s="5"/>
      <c r="FK8357" s="25"/>
      <c r="FL8357" s="5"/>
    </row>
    <row r="8358" spans="40:168">
      <c r="AN8358" s="14"/>
      <c r="AO8358" s="14"/>
      <c r="AP8358" s="5"/>
      <c r="AQ8358" s="25"/>
      <c r="AR8358" s="25"/>
      <c r="AS8358" s="96"/>
      <c r="AT8358" s="83"/>
      <c r="AU8358" s="14"/>
      <c r="AX8358" s="83"/>
      <c r="AY8358" s="83"/>
      <c r="AZ8358" s="83"/>
      <c r="BA8358" s="83"/>
      <c r="BJ8358" s="54"/>
      <c r="BK8358" s="22"/>
      <c r="BL8358" s="24"/>
      <c r="BP8358" s="23"/>
      <c r="BQ8358" s="24"/>
      <c r="BR8358" s="22"/>
      <c r="BS8358" s="24"/>
      <c r="BT8358" s="24"/>
      <c r="BU8358" s="23"/>
      <c r="BV8358" s="26"/>
      <c r="BX8358" s="6"/>
      <c r="BY8358" s="24"/>
      <c r="BZ8358" s="109"/>
      <c r="CA8358" s="66"/>
      <c r="CB8358" s="5"/>
      <c r="CC8358" s="68"/>
      <c r="CD8358" s="67"/>
      <c r="CE8358" s="67"/>
      <c r="CF8358" s="64"/>
      <c r="CG8358" s="5"/>
      <c r="CH8358" s="69"/>
      <c r="CI8358" s="6"/>
      <c r="CJ8358" s="5"/>
      <c r="CK8358" s="25"/>
      <c r="CL8358" s="5"/>
      <c r="DN8358" s="14"/>
      <c r="DO8358" s="14"/>
      <c r="DP8358" s="5"/>
      <c r="DQ8358" s="25"/>
      <c r="DR8358" s="25"/>
      <c r="DS8358" s="96"/>
      <c r="DT8358" s="83"/>
      <c r="DU8358" s="14"/>
      <c r="DX8358" s="83"/>
      <c r="DY8358" s="83"/>
      <c r="DZ8358" s="83"/>
      <c r="EA8358" s="83"/>
      <c r="EJ8358" s="54"/>
      <c r="EK8358" s="22"/>
      <c r="EL8358" s="24"/>
      <c r="EP8358" s="23"/>
      <c r="EQ8358" s="24"/>
      <c r="ER8358" s="22"/>
      <c r="ES8358" s="24"/>
      <c r="ET8358" s="24"/>
      <c r="EU8358" s="23"/>
      <c r="EV8358" s="26"/>
      <c r="EX8358" s="6"/>
      <c r="EY8358" s="24"/>
      <c r="EZ8358" s="109"/>
      <c r="FA8358" s="66"/>
      <c r="FB8358" s="5"/>
      <c r="FC8358" s="68"/>
      <c r="FD8358" s="67"/>
      <c r="FE8358" s="67"/>
      <c r="FF8358" s="64"/>
      <c r="FG8358" s="5"/>
      <c r="FH8358" s="69"/>
      <c r="FI8358" s="6"/>
      <c r="FJ8358" s="5"/>
      <c r="FK8358" s="25"/>
      <c r="FL8358" s="5"/>
    </row>
    <row r="8359" spans="40:168">
      <c r="AN8359" s="14"/>
      <c r="AO8359" s="14"/>
      <c r="AP8359" s="5"/>
      <c r="AQ8359" s="25"/>
      <c r="AR8359" s="25"/>
      <c r="AS8359" s="96"/>
      <c r="AT8359" s="83"/>
      <c r="AU8359" s="14"/>
      <c r="AX8359" s="83"/>
      <c r="AY8359" s="83"/>
      <c r="AZ8359" s="83"/>
      <c r="BA8359" s="83"/>
      <c r="BJ8359" s="54"/>
      <c r="BK8359" s="22"/>
      <c r="BL8359" s="24"/>
      <c r="BP8359" s="23"/>
      <c r="BQ8359" s="24"/>
      <c r="BR8359" s="22"/>
      <c r="BS8359" s="24"/>
      <c r="BT8359" s="24"/>
      <c r="BU8359" s="23"/>
      <c r="BV8359" s="26"/>
      <c r="BX8359" s="6"/>
      <c r="BY8359" s="24"/>
      <c r="BZ8359" s="109"/>
      <c r="CA8359" s="66"/>
      <c r="CB8359" s="5"/>
      <c r="CC8359" s="68"/>
      <c r="CD8359" s="67"/>
      <c r="CE8359" s="67"/>
      <c r="CF8359" s="64"/>
      <c r="CG8359" s="5"/>
      <c r="CH8359" s="69"/>
      <c r="CI8359" s="6"/>
      <c r="CJ8359" s="5"/>
      <c r="CK8359" s="25"/>
      <c r="CL8359" s="5"/>
      <c r="DN8359" s="14"/>
      <c r="DO8359" s="14"/>
      <c r="DP8359" s="5"/>
      <c r="DQ8359" s="25"/>
      <c r="DR8359" s="25"/>
      <c r="DS8359" s="96"/>
      <c r="DT8359" s="83"/>
      <c r="DU8359" s="14"/>
      <c r="DX8359" s="83"/>
      <c r="DY8359" s="83"/>
      <c r="DZ8359" s="83"/>
      <c r="EA8359" s="83"/>
      <c r="EJ8359" s="54"/>
      <c r="EK8359" s="22"/>
      <c r="EL8359" s="24"/>
      <c r="EP8359" s="23"/>
      <c r="EQ8359" s="24"/>
      <c r="ER8359" s="22"/>
      <c r="ES8359" s="24"/>
      <c r="ET8359" s="24"/>
      <c r="EU8359" s="23"/>
      <c r="EV8359" s="26"/>
      <c r="EX8359" s="6"/>
      <c r="EY8359" s="24"/>
      <c r="EZ8359" s="109"/>
      <c r="FA8359" s="66"/>
      <c r="FB8359" s="5"/>
      <c r="FC8359" s="68"/>
      <c r="FD8359" s="67"/>
      <c r="FE8359" s="67"/>
      <c r="FF8359" s="64"/>
      <c r="FG8359" s="5"/>
      <c r="FH8359" s="69"/>
      <c r="FI8359" s="6"/>
      <c r="FJ8359" s="5"/>
      <c r="FK8359" s="25"/>
      <c r="FL8359" s="5"/>
    </row>
    <row r="8360" spans="40:168">
      <c r="AN8360" s="14"/>
      <c r="AO8360" s="14"/>
      <c r="AP8360" s="5"/>
      <c r="AQ8360" s="25"/>
      <c r="AR8360" s="25"/>
      <c r="AS8360" s="96"/>
      <c r="AT8360" s="83"/>
      <c r="AU8360" s="14"/>
      <c r="AX8360" s="83"/>
      <c r="AY8360" s="83"/>
      <c r="AZ8360" s="83"/>
      <c r="BA8360" s="83"/>
      <c r="BJ8360" s="54"/>
      <c r="BK8360" s="22"/>
      <c r="BL8360" s="24"/>
      <c r="BP8360" s="23"/>
      <c r="BQ8360" s="24"/>
      <c r="BR8360" s="22"/>
      <c r="BS8360" s="24"/>
      <c r="BT8360" s="24"/>
      <c r="BU8360" s="23"/>
      <c r="BV8360" s="26"/>
      <c r="BX8360" s="6"/>
      <c r="BY8360" s="24"/>
      <c r="BZ8360" s="109"/>
      <c r="CA8360" s="66"/>
      <c r="CB8360" s="5"/>
      <c r="CC8360" s="68"/>
      <c r="CD8360" s="67"/>
      <c r="CE8360" s="67"/>
      <c r="CF8360" s="64"/>
      <c r="CG8360" s="5"/>
      <c r="CH8360" s="69"/>
      <c r="CI8360" s="6"/>
      <c r="CJ8360" s="5"/>
      <c r="CK8360" s="25"/>
      <c r="CL8360" s="5"/>
      <c r="DN8360" s="14"/>
      <c r="DO8360" s="14"/>
      <c r="DP8360" s="5"/>
      <c r="DQ8360" s="25"/>
      <c r="DR8360" s="25"/>
      <c r="DS8360" s="96"/>
      <c r="DT8360" s="83"/>
      <c r="DU8360" s="14"/>
      <c r="DX8360" s="83"/>
      <c r="DY8360" s="83"/>
      <c r="DZ8360" s="83"/>
      <c r="EA8360" s="83"/>
      <c r="EJ8360" s="54"/>
      <c r="EK8360" s="22"/>
      <c r="EL8360" s="24"/>
      <c r="EP8360" s="23"/>
      <c r="EQ8360" s="24"/>
      <c r="ER8360" s="22"/>
      <c r="ES8360" s="24"/>
      <c r="ET8360" s="24"/>
      <c r="EU8360" s="23"/>
      <c r="EV8360" s="26"/>
      <c r="EX8360" s="6"/>
      <c r="EY8360" s="24"/>
      <c r="EZ8360" s="109"/>
      <c r="FA8360" s="66"/>
      <c r="FB8360" s="5"/>
      <c r="FC8360" s="68"/>
      <c r="FD8360" s="67"/>
      <c r="FE8360" s="67"/>
      <c r="FF8360" s="64"/>
      <c r="FG8360" s="5"/>
      <c r="FH8360" s="69"/>
      <c r="FI8360" s="6"/>
      <c r="FJ8360" s="5"/>
      <c r="FK8360" s="25"/>
      <c r="FL8360" s="5"/>
    </row>
    <row r="8361" spans="40:168">
      <c r="AN8361" s="14"/>
      <c r="AO8361" s="14"/>
      <c r="AP8361" s="5"/>
      <c r="AQ8361" s="25"/>
      <c r="AR8361" s="25"/>
      <c r="AS8361" s="96"/>
      <c r="AT8361" s="83"/>
      <c r="AU8361" s="14"/>
      <c r="AX8361" s="83"/>
      <c r="AY8361" s="83"/>
      <c r="AZ8361" s="83"/>
      <c r="BA8361" s="83"/>
      <c r="BJ8361" s="54"/>
      <c r="BK8361" s="22"/>
      <c r="BL8361" s="24"/>
      <c r="BP8361" s="23"/>
      <c r="BQ8361" s="24"/>
      <c r="BR8361" s="22"/>
      <c r="BS8361" s="24"/>
      <c r="BT8361" s="24"/>
      <c r="BU8361" s="23"/>
      <c r="BV8361" s="26"/>
      <c r="BX8361" s="6"/>
      <c r="BY8361" s="24"/>
      <c r="BZ8361" s="109"/>
      <c r="CA8361" s="66"/>
      <c r="CB8361" s="5"/>
      <c r="CC8361" s="68"/>
      <c r="CD8361" s="67"/>
      <c r="CE8361" s="67"/>
      <c r="CF8361" s="64"/>
      <c r="CG8361" s="5"/>
      <c r="CH8361" s="69"/>
      <c r="CI8361" s="6"/>
      <c r="CJ8361" s="5"/>
      <c r="CK8361" s="25"/>
      <c r="CL8361" s="5"/>
      <c r="DN8361" s="14"/>
      <c r="DO8361" s="14"/>
      <c r="DP8361" s="5"/>
      <c r="DQ8361" s="25"/>
      <c r="DR8361" s="25"/>
      <c r="DS8361" s="96"/>
      <c r="DT8361" s="83"/>
      <c r="DU8361" s="14"/>
      <c r="DX8361" s="83"/>
      <c r="DY8361" s="83"/>
      <c r="DZ8361" s="83"/>
      <c r="EA8361" s="83"/>
      <c r="EJ8361" s="54"/>
      <c r="EK8361" s="22"/>
      <c r="EL8361" s="24"/>
      <c r="EP8361" s="23"/>
      <c r="EQ8361" s="24"/>
      <c r="ER8361" s="22"/>
      <c r="ES8361" s="24"/>
      <c r="ET8361" s="24"/>
      <c r="EU8361" s="23"/>
      <c r="EV8361" s="26"/>
      <c r="EX8361" s="6"/>
      <c r="EY8361" s="24"/>
      <c r="EZ8361" s="109"/>
      <c r="FA8361" s="66"/>
      <c r="FB8361" s="5"/>
      <c r="FC8361" s="68"/>
      <c r="FD8361" s="67"/>
      <c r="FE8361" s="67"/>
      <c r="FF8361" s="64"/>
      <c r="FG8361" s="5"/>
      <c r="FH8361" s="69"/>
      <c r="FI8361" s="6"/>
      <c r="FJ8361" s="5"/>
      <c r="FK8361" s="25"/>
      <c r="FL8361" s="5"/>
    </row>
    <row r="8362" spans="40:168">
      <c r="AN8362" s="14"/>
      <c r="AO8362" s="14"/>
      <c r="AP8362" s="5"/>
      <c r="AQ8362" s="25"/>
      <c r="AR8362" s="25"/>
      <c r="AS8362" s="96"/>
      <c r="AT8362" s="83"/>
      <c r="AU8362" s="14"/>
      <c r="AX8362" s="83"/>
      <c r="AY8362" s="83"/>
      <c r="AZ8362" s="83"/>
      <c r="BA8362" s="83"/>
      <c r="BJ8362" s="54"/>
      <c r="BK8362" s="22"/>
      <c r="BL8362" s="24"/>
      <c r="BP8362" s="23"/>
      <c r="BQ8362" s="24"/>
      <c r="BR8362" s="22"/>
      <c r="BS8362" s="24"/>
      <c r="BT8362" s="24"/>
      <c r="BU8362" s="23"/>
      <c r="BV8362" s="26"/>
      <c r="BX8362" s="6"/>
      <c r="BY8362" s="24"/>
      <c r="BZ8362" s="109"/>
      <c r="CA8362" s="66"/>
      <c r="CB8362" s="5"/>
      <c r="CC8362" s="68"/>
      <c r="CD8362" s="67"/>
      <c r="CE8362" s="67"/>
      <c r="CF8362" s="64"/>
      <c r="CG8362" s="5"/>
      <c r="CH8362" s="69"/>
      <c r="CI8362" s="6"/>
      <c r="CJ8362" s="5"/>
      <c r="CK8362" s="25"/>
      <c r="CL8362" s="5"/>
      <c r="DN8362" s="14"/>
      <c r="DO8362" s="14"/>
      <c r="DP8362" s="5"/>
      <c r="DQ8362" s="25"/>
      <c r="DR8362" s="25"/>
      <c r="DS8362" s="96"/>
      <c r="DT8362" s="83"/>
      <c r="DU8362" s="14"/>
      <c r="DX8362" s="83"/>
      <c r="DY8362" s="83"/>
      <c r="DZ8362" s="83"/>
      <c r="EA8362" s="83"/>
      <c r="EJ8362" s="54"/>
      <c r="EK8362" s="22"/>
      <c r="EL8362" s="24"/>
      <c r="EP8362" s="23"/>
      <c r="EQ8362" s="24"/>
      <c r="ER8362" s="22"/>
      <c r="ES8362" s="24"/>
      <c r="ET8362" s="24"/>
      <c r="EU8362" s="23"/>
      <c r="EV8362" s="26"/>
      <c r="EX8362" s="6"/>
      <c r="EY8362" s="24"/>
      <c r="EZ8362" s="109"/>
      <c r="FA8362" s="66"/>
      <c r="FB8362" s="5"/>
      <c r="FC8362" s="68"/>
      <c r="FD8362" s="67"/>
      <c r="FE8362" s="67"/>
      <c r="FF8362" s="64"/>
      <c r="FG8362" s="5"/>
      <c r="FH8362" s="69"/>
      <c r="FI8362" s="6"/>
      <c r="FJ8362" s="5"/>
      <c r="FK8362" s="25"/>
      <c r="FL8362" s="5"/>
    </row>
    <row r="8363" spans="40:168">
      <c r="AN8363" s="14"/>
      <c r="AO8363" s="14"/>
      <c r="AP8363" s="5"/>
      <c r="AQ8363" s="25"/>
      <c r="AR8363" s="25"/>
      <c r="AS8363" s="96"/>
      <c r="AT8363" s="83"/>
      <c r="AU8363" s="14"/>
      <c r="AX8363" s="83"/>
      <c r="AY8363" s="83"/>
      <c r="AZ8363" s="83"/>
      <c r="BA8363" s="83"/>
      <c r="BJ8363" s="54"/>
      <c r="BK8363" s="22"/>
      <c r="BL8363" s="24"/>
      <c r="BP8363" s="23"/>
      <c r="BQ8363" s="24"/>
      <c r="BR8363" s="22"/>
      <c r="BS8363" s="24"/>
      <c r="BT8363" s="24"/>
      <c r="BU8363" s="23"/>
      <c r="BV8363" s="26"/>
      <c r="BX8363" s="6"/>
      <c r="BY8363" s="24"/>
      <c r="BZ8363" s="109"/>
      <c r="CA8363" s="66"/>
      <c r="CB8363" s="5"/>
      <c r="CC8363" s="68"/>
      <c r="CD8363" s="67"/>
      <c r="CE8363" s="67"/>
      <c r="CF8363" s="64"/>
      <c r="CG8363" s="5"/>
      <c r="CH8363" s="69"/>
      <c r="CI8363" s="6"/>
      <c r="CJ8363" s="5"/>
      <c r="CK8363" s="25"/>
      <c r="CL8363" s="5"/>
      <c r="DN8363" s="14"/>
      <c r="DO8363" s="14"/>
      <c r="DP8363" s="5"/>
      <c r="DQ8363" s="25"/>
      <c r="DR8363" s="25"/>
      <c r="DS8363" s="96"/>
      <c r="DT8363" s="83"/>
      <c r="DU8363" s="14"/>
      <c r="DX8363" s="83"/>
      <c r="DY8363" s="83"/>
      <c r="DZ8363" s="83"/>
      <c r="EA8363" s="83"/>
      <c r="EJ8363" s="54"/>
      <c r="EK8363" s="22"/>
      <c r="EL8363" s="24"/>
      <c r="EP8363" s="23"/>
      <c r="EQ8363" s="24"/>
      <c r="ER8363" s="22"/>
      <c r="ES8363" s="24"/>
      <c r="ET8363" s="24"/>
      <c r="EU8363" s="23"/>
      <c r="EV8363" s="26"/>
      <c r="EX8363" s="6"/>
      <c r="EY8363" s="24"/>
      <c r="EZ8363" s="109"/>
      <c r="FA8363" s="66"/>
      <c r="FB8363" s="5"/>
      <c r="FC8363" s="68"/>
      <c r="FD8363" s="67"/>
      <c r="FE8363" s="67"/>
      <c r="FF8363" s="64"/>
      <c r="FG8363" s="5"/>
      <c r="FH8363" s="69"/>
      <c r="FI8363" s="6"/>
      <c r="FJ8363" s="5"/>
      <c r="FK8363" s="25"/>
      <c r="FL8363" s="5"/>
    </row>
    <row r="8364" spans="40:168">
      <c r="AN8364" s="14"/>
      <c r="AO8364" s="14"/>
      <c r="AP8364" s="5"/>
      <c r="AQ8364" s="25"/>
      <c r="AR8364" s="25"/>
      <c r="AS8364" s="96"/>
      <c r="AT8364" s="83"/>
      <c r="AU8364" s="14"/>
      <c r="AX8364" s="83"/>
      <c r="AY8364" s="83"/>
      <c r="AZ8364" s="83"/>
      <c r="BA8364" s="83"/>
      <c r="BJ8364" s="54"/>
      <c r="BK8364" s="22"/>
      <c r="BL8364" s="24"/>
      <c r="BP8364" s="23"/>
      <c r="BQ8364" s="24"/>
      <c r="BR8364" s="22"/>
      <c r="BS8364" s="24"/>
      <c r="BT8364" s="24"/>
      <c r="BU8364" s="23"/>
      <c r="BV8364" s="26"/>
      <c r="BX8364" s="6"/>
      <c r="BY8364" s="24"/>
      <c r="BZ8364" s="109"/>
      <c r="CA8364" s="66"/>
      <c r="CB8364" s="5"/>
      <c r="CC8364" s="68"/>
      <c r="CD8364" s="67"/>
      <c r="CE8364" s="67"/>
      <c r="CF8364" s="64"/>
      <c r="CG8364" s="5"/>
      <c r="CH8364" s="69"/>
      <c r="CI8364" s="6"/>
      <c r="CJ8364" s="5"/>
      <c r="CK8364" s="25"/>
      <c r="CL8364" s="5"/>
      <c r="DN8364" s="14"/>
      <c r="DO8364" s="14"/>
      <c r="DP8364" s="5"/>
      <c r="DQ8364" s="25"/>
      <c r="DR8364" s="25"/>
      <c r="DS8364" s="96"/>
      <c r="DT8364" s="83"/>
      <c r="DU8364" s="14"/>
      <c r="DX8364" s="83"/>
      <c r="DY8364" s="83"/>
      <c r="DZ8364" s="83"/>
      <c r="EA8364" s="83"/>
      <c r="EJ8364" s="54"/>
      <c r="EK8364" s="22"/>
      <c r="EL8364" s="24"/>
      <c r="EP8364" s="23"/>
      <c r="EQ8364" s="24"/>
      <c r="ER8364" s="22"/>
      <c r="ES8364" s="24"/>
      <c r="ET8364" s="24"/>
      <c r="EU8364" s="23"/>
      <c r="EV8364" s="26"/>
      <c r="EX8364" s="6"/>
      <c r="EY8364" s="24"/>
      <c r="EZ8364" s="109"/>
      <c r="FA8364" s="66"/>
      <c r="FB8364" s="5"/>
      <c r="FC8364" s="68"/>
      <c r="FD8364" s="67"/>
      <c r="FE8364" s="67"/>
      <c r="FF8364" s="64"/>
      <c r="FG8364" s="5"/>
      <c r="FH8364" s="69"/>
      <c r="FI8364" s="6"/>
      <c r="FJ8364" s="5"/>
      <c r="FK8364" s="25"/>
      <c r="FL8364" s="5"/>
    </row>
    <row r="8365" spans="40:168">
      <c r="AN8365" s="14"/>
      <c r="AO8365" s="14"/>
      <c r="AP8365" s="5"/>
      <c r="AQ8365" s="25"/>
      <c r="AR8365" s="25"/>
      <c r="AS8365" s="96"/>
      <c r="AT8365" s="83"/>
      <c r="AU8365" s="14"/>
      <c r="AX8365" s="83"/>
      <c r="AY8365" s="83"/>
      <c r="AZ8365" s="83"/>
      <c r="BA8365" s="83"/>
      <c r="BJ8365" s="54"/>
      <c r="BK8365" s="22"/>
      <c r="BL8365" s="24"/>
      <c r="BP8365" s="23"/>
      <c r="BQ8365" s="24"/>
      <c r="BR8365" s="22"/>
      <c r="BS8365" s="24"/>
      <c r="BT8365" s="24"/>
      <c r="BU8365" s="23"/>
      <c r="BV8365" s="26"/>
      <c r="BX8365" s="6"/>
      <c r="BY8365" s="24"/>
      <c r="BZ8365" s="109"/>
      <c r="CA8365" s="66"/>
      <c r="CB8365" s="5"/>
      <c r="CC8365" s="68"/>
      <c r="CD8365" s="67"/>
      <c r="CE8365" s="67"/>
      <c r="CF8365" s="64"/>
      <c r="CG8365" s="5"/>
      <c r="CH8365" s="69"/>
      <c r="CI8365" s="6"/>
      <c r="CJ8365" s="5"/>
      <c r="CK8365" s="25"/>
      <c r="CL8365" s="5"/>
      <c r="DN8365" s="14"/>
      <c r="DO8365" s="14"/>
      <c r="DP8365" s="5"/>
      <c r="DQ8365" s="25"/>
      <c r="DR8365" s="25"/>
      <c r="DS8365" s="96"/>
      <c r="DT8365" s="83"/>
      <c r="DU8365" s="14"/>
      <c r="DX8365" s="83"/>
      <c r="DY8365" s="83"/>
      <c r="DZ8365" s="83"/>
      <c r="EA8365" s="83"/>
      <c r="EJ8365" s="54"/>
      <c r="EK8365" s="22"/>
      <c r="EL8365" s="24"/>
      <c r="EP8365" s="23"/>
      <c r="EQ8365" s="24"/>
      <c r="ER8365" s="22"/>
      <c r="ES8365" s="24"/>
      <c r="ET8365" s="24"/>
      <c r="EU8365" s="23"/>
      <c r="EV8365" s="26"/>
      <c r="EX8365" s="6"/>
      <c r="EY8365" s="24"/>
      <c r="EZ8365" s="109"/>
      <c r="FA8365" s="66"/>
      <c r="FB8365" s="5"/>
      <c r="FC8365" s="68"/>
      <c r="FD8365" s="67"/>
      <c r="FE8365" s="67"/>
      <c r="FF8365" s="64"/>
      <c r="FG8365" s="5"/>
      <c r="FH8365" s="69"/>
      <c r="FI8365" s="6"/>
      <c r="FJ8365" s="5"/>
      <c r="FK8365" s="25"/>
      <c r="FL8365" s="5"/>
    </row>
    <row r="8366" spans="40:168">
      <c r="AN8366" s="14"/>
      <c r="AO8366" s="14"/>
      <c r="AP8366" s="5"/>
      <c r="AQ8366" s="25"/>
      <c r="AR8366" s="25"/>
      <c r="AS8366" s="96"/>
      <c r="AT8366" s="83"/>
      <c r="AU8366" s="14"/>
      <c r="AX8366" s="83"/>
      <c r="AY8366" s="83"/>
      <c r="AZ8366" s="83"/>
      <c r="BA8366" s="83"/>
      <c r="BJ8366" s="54"/>
      <c r="BK8366" s="22"/>
      <c r="BL8366" s="24"/>
      <c r="BP8366" s="23"/>
      <c r="BQ8366" s="24"/>
      <c r="BR8366" s="22"/>
      <c r="BS8366" s="24"/>
      <c r="BT8366" s="24"/>
      <c r="BU8366" s="23"/>
      <c r="BV8366" s="26"/>
      <c r="BX8366" s="6"/>
      <c r="BY8366" s="24"/>
      <c r="BZ8366" s="109"/>
      <c r="CA8366" s="66"/>
      <c r="CB8366" s="5"/>
      <c r="CC8366" s="68"/>
      <c r="CD8366" s="67"/>
      <c r="CE8366" s="67"/>
      <c r="CF8366" s="64"/>
      <c r="CG8366" s="5"/>
      <c r="CH8366" s="69"/>
      <c r="CI8366" s="6"/>
      <c r="CJ8366" s="5"/>
      <c r="CK8366" s="25"/>
      <c r="CL8366" s="5"/>
      <c r="DN8366" s="14"/>
      <c r="DO8366" s="14"/>
      <c r="DP8366" s="5"/>
      <c r="DQ8366" s="25"/>
      <c r="DR8366" s="25"/>
      <c r="DS8366" s="96"/>
      <c r="DT8366" s="83"/>
      <c r="DU8366" s="14"/>
      <c r="DX8366" s="83"/>
      <c r="DY8366" s="83"/>
      <c r="DZ8366" s="83"/>
      <c r="EA8366" s="83"/>
      <c r="EJ8366" s="54"/>
      <c r="EK8366" s="22"/>
      <c r="EL8366" s="24"/>
      <c r="EP8366" s="23"/>
      <c r="EQ8366" s="24"/>
      <c r="ER8366" s="22"/>
      <c r="ES8366" s="24"/>
      <c r="ET8366" s="24"/>
      <c r="EU8366" s="23"/>
      <c r="EV8366" s="26"/>
      <c r="EX8366" s="6"/>
      <c r="EY8366" s="24"/>
      <c r="EZ8366" s="109"/>
      <c r="FA8366" s="66"/>
      <c r="FB8366" s="5"/>
      <c r="FC8366" s="68"/>
      <c r="FD8366" s="67"/>
      <c r="FE8366" s="67"/>
      <c r="FF8366" s="64"/>
      <c r="FG8366" s="5"/>
      <c r="FH8366" s="69"/>
      <c r="FI8366" s="6"/>
      <c r="FJ8366" s="5"/>
      <c r="FK8366" s="25"/>
      <c r="FL8366" s="5"/>
    </row>
    <row r="8367" spans="40:168">
      <c r="AN8367" s="14"/>
      <c r="AO8367" s="14"/>
      <c r="AP8367" s="5"/>
      <c r="AQ8367" s="25"/>
      <c r="AR8367" s="25"/>
      <c r="AS8367" s="96"/>
      <c r="AT8367" s="83"/>
      <c r="AU8367" s="14"/>
      <c r="AX8367" s="83"/>
      <c r="AY8367" s="83"/>
      <c r="AZ8367" s="83"/>
      <c r="BA8367" s="83"/>
      <c r="BJ8367" s="54"/>
      <c r="BK8367" s="22"/>
      <c r="BL8367" s="24"/>
      <c r="BP8367" s="23"/>
      <c r="BQ8367" s="24"/>
      <c r="BR8367" s="22"/>
      <c r="BS8367" s="24"/>
      <c r="BT8367" s="24"/>
      <c r="BU8367" s="23"/>
      <c r="BV8367" s="26"/>
      <c r="BX8367" s="6"/>
      <c r="BY8367" s="24"/>
      <c r="BZ8367" s="109"/>
      <c r="CA8367" s="66"/>
      <c r="CB8367" s="5"/>
      <c r="CC8367" s="68"/>
      <c r="CD8367" s="67"/>
      <c r="CE8367" s="67"/>
      <c r="CF8367" s="64"/>
      <c r="CG8367" s="5"/>
      <c r="CH8367" s="69"/>
      <c r="CI8367" s="6"/>
      <c r="CJ8367" s="5"/>
      <c r="CK8367" s="25"/>
      <c r="CL8367" s="5"/>
      <c r="DN8367" s="14"/>
      <c r="DO8367" s="14"/>
      <c r="DP8367" s="5"/>
      <c r="DQ8367" s="25"/>
      <c r="DR8367" s="25"/>
      <c r="DS8367" s="96"/>
      <c r="DT8367" s="83"/>
      <c r="DU8367" s="14"/>
      <c r="DX8367" s="83"/>
      <c r="DY8367" s="83"/>
      <c r="DZ8367" s="83"/>
      <c r="EA8367" s="83"/>
      <c r="EJ8367" s="54"/>
      <c r="EK8367" s="22"/>
      <c r="EL8367" s="24"/>
      <c r="EP8367" s="23"/>
      <c r="EQ8367" s="24"/>
      <c r="ER8367" s="22"/>
      <c r="ES8367" s="24"/>
      <c r="ET8367" s="24"/>
      <c r="EU8367" s="23"/>
      <c r="EV8367" s="26"/>
      <c r="EX8367" s="6"/>
      <c r="EY8367" s="24"/>
      <c r="EZ8367" s="109"/>
      <c r="FA8367" s="66"/>
      <c r="FB8367" s="5"/>
      <c r="FC8367" s="68"/>
      <c r="FD8367" s="67"/>
      <c r="FE8367" s="67"/>
      <c r="FF8367" s="64"/>
      <c r="FG8367" s="5"/>
      <c r="FH8367" s="69"/>
      <c r="FI8367" s="6"/>
      <c r="FJ8367" s="5"/>
      <c r="FK8367" s="25"/>
      <c r="FL8367" s="5"/>
    </row>
    <row r="8368" spans="40:168">
      <c r="AN8368" s="14"/>
      <c r="AO8368" s="14"/>
      <c r="AP8368" s="5"/>
      <c r="AQ8368" s="25"/>
      <c r="AR8368" s="25"/>
      <c r="AS8368" s="96"/>
      <c r="AT8368" s="83"/>
      <c r="AU8368" s="14"/>
      <c r="AX8368" s="83"/>
      <c r="AY8368" s="83"/>
      <c r="AZ8368" s="83"/>
      <c r="BA8368" s="83"/>
      <c r="BJ8368" s="54"/>
      <c r="BK8368" s="22"/>
      <c r="BL8368" s="24"/>
      <c r="BP8368" s="23"/>
      <c r="BQ8368" s="24"/>
      <c r="BR8368" s="22"/>
      <c r="BS8368" s="24"/>
      <c r="BT8368" s="24"/>
      <c r="BU8368" s="23"/>
      <c r="BV8368" s="26"/>
      <c r="BX8368" s="6"/>
      <c r="BY8368" s="24"/>
      <c r="BZ8368" s="109"/>
      <c r="CA8368" s="66"/>
      <c r="CB8368" s="5"/>
      <c r="CC8368" s="68"/>
      <c r="CD8368" s="67"/>
      <c r="CE8368" s="67"/>
      <c r="CF8368" s="64"/>
      <c r="CG8368" s="5"/>
      <c r="CH8368" s="69"/>
      <c r="CI8368" s="6"/>
      <c r="CJ8368" s="5"/>
      <c r="CK8368" s="25"/>
      <c r="CL8368" s="5"/>
      <c r="DN8368" s="14"/>
      <c r="DO8368" s="14"/>
      <c r="DP8368" s="5"/>
      <c r="DQ8368" s="25"/>
      <c r="DR8368" s="25"/>
      <c r="DS8368" s="96"/>
      <c r="DT8368" s="83"/>
      <c r="DU8368" s="14"/>
      <c r="DX8368" s="83"/>
      <c r="DY8368" s="83"/>
      <c r="DZ8368" s="83"/>
      <c r="EA8368" s="83"/>
      <c r="EJ8368" s="54"/>
      <c r="EK8368" s="22"/>
      <c r="EL8368" s="24"/>
      <c r="EP8368" s="23"/>
      <c r="EQ8368" s="24"/>
      <c r="ER8368" s="22"/>
      <c r="ES8368" s="24"/>
      <c r="ET8368" s="24"/>
      <c r="EU8368" s="23"/>
      <c r="EV8368" s="26"/>
      <c r="EX8368" s="6"/>
      <c r="EY8368" s="24"/>
      <c r="EZ8368" s="109"/>
      <c r="FA8368" s="66"/>
      <c r="FB8368" s="5"/>
      <c r="FC8368" s="68"/>
      <c r="FD8368" s="67"/>
      <c r="FE8368" s="67"/>
      <c r="FF8368" s="64"/>
      <c r="FG8368" s="5"/>
      <c r="FH8368" s="69"/>
      <c r="FI8368" s="6"/>
      <c r="FJ8368" s="5"/>
      <c r="FK8368" s="25"/>
      <c r="FL8368" s="5"/>
    </row>
    <row r="8369" spans="40:168">
      <c r="AN8369" s="14"/>
      <c r="AO8369" s="14"/>
      <c r="AP8369" s="5"/>
      <c r="AQ8369" s="25"/>
      <c r="AR8369" s="25"/>
      <c r="AS8369" s="96"/>
      <c r="AT8369" s="83"/>
      <c r="AU8369" s="14"/>
      <c r="AX8369" s="83"/>
      <c r="AY8369" s="83"/>
      <c r="AZ8369" s="83"/>
      <c r="BA8369" s="83"/>
      <c r="BJ8369" s="54"/>
      <c r="BK8369" s="22"/>
      <c r="BL8369" s="24"/>
      <c r="BP8369" s="23"/>
      <c r="BQ8369" s="24"/>
      <c r="BR8369" s="22"/>
      <c r="BS8369" s="24"/>
      <c r="BT8369" s="24"/>
      <c r="BU8369" s="23"/>
      <c r="BV8369" s="26"/>
      <c r="BX8369" s="6"/>
      <c r="BY8369" s="24"/>
      <c r="BZ8369" s="109"/>
      <c r="CA8369" s="66"/>
      <c r="CB8369" s="5"/>
      <c r="CC8369" s="68"/>
      <c r="CD8369" s="67"/>
      <c r="CE8369" s="67"/>
      <c r="CF8369" s="64"/>
      <c r="CG8369" s="5"/>
      <c r="CH8369" s="69"/>
      <c r="CI8369" s="6"/>
      <c r="CJ8369" s="5"/>
      <c r="CK8369" s="25"/>
      <c r="CL8369" s="5"/>
      <c r="DN8369" s="14"/>
      <c r="DO8369" s="14"/>
      <c r="DP8369" s="5"/>
      <c r="DQ8369" s="25"/>
      <c r="DR8369" s="25"/>
      <c r="DS8369" s="96"/>
      <c r="DT8369" s="83"/>
      <c r="DU8369" s="14"/>
      <c r="DX8369" s="83"/>
      <c r="DY8369" s="83"/>
      <c r="DZ8369" s="83"/>
      <c r="EA8369" s="83"/>
      <c r="EJ8369" s="54"/>
      <c r="EK8369" s="22"/>
      <c r="EL8369" s="24"/>
      <c r="EP8369" s="23"/>
      <c r="EQ8369" s="24"/>
      <c r="ER8369" s="22"/>
      <c r="ES8369" s="24"/>
      <c r="ET8369" s="24"/>
      <c r="EU8369" s="23"/>
      <c r="EV8369" s="26"/>
      <c r="EX8369" s="6"/>
      <c r="EY8369" s="24"/>
      <c r="EZ8369" s="109"/>
      <c r="FA8369" s="66"/>
      <c r="FB8369" s="5"/>
      <c r="FC8369" s="68"/>
      <c r="FD8369" s="67"/>
      <c r="FE8369" s="67"/>
      <c r="FF8369" s="64"/>
      <c r="FG8369" s="5"/>
      <c r="FH8369" s="69"/>
      <c r="FI8369" s="6"/>
      <c r="FJ8369" s="5"/>
      <c r="FK8369" s="25"/>
      <c r="FL8369" s="5"/>
    </row>
    <row r="8370" spans="40:168">
      <c r="AN8370" s="14"/>
      <c r="AO8370" s="14"/>
      <c r="AP8370" s="5"/>
      <c r="AQ8370" s="25"/>
      <c r="AR8370" s="25"/>
      <c r="AS8370" s="96"/>
      <c r="AT8370" s="83"/>
      <c r="AU8370" s="14"/>
      <c r="AX8370" s="83"/>
      <c r="AY8370" s="83"/>
      <c r="AZ8370" s="83"/>
      <c r="BA8370" s="83"/>
      <c r="BJ8370" s="54"/>
      <c r="BK8370" s="22"/>
      <c r="BL8370" s="24"/>
      <c r="BP8370" s="23"/>
      <c r="BQ8370" s="24"/>
      <c r="BR8370" s="22"/>
      <c r="BS8370" s="24"/>
      <c r="BT8370" s="24"/>
      <c r="BU8370" s="23"/>
      <c r="BV8370" s="26"/>
      <c r="BX8370" s="6"/>
      <c r="BY8370" s="24"/>
      <c r="BZ8370" s="109"/>
      <c r="CA8370" s="66"/>
      <c r="CB8370" s="5"/>
      <c r="CC8370" s="68"/>
      <c r="CD8370" s="67"/>
      <c r="CE8370" s="67"/>
      <c r="CF8370" s="64"/>
      <c r="CG8370" s="5"/>
      <c r="CH8370" s="69"/>
      <c r="CI8370" s="6"/>
      <c r="CJ8370" s="5"/>
      <c r="CK8370" s="25"/>
      <c r="CL8370" s="5"/>
      <c r="DN8370" s="14"/>
      <c r="DO8370" s="14"/>
      <c r="DP8370" s="5"/>
      <c r="DQ8370" s="25"/>
      <c r="DR8370" s="25"/>
      <c r="DS8370" s="96"/>
      <c r="DT8370" s="83"/>
      <c r="DU8370" s="14"/>
      <c r="DX8370" s="83"/>
      <c r="DY8370" s="83"/>
      <c r="DZ8370" s="83"/>
      <c r="EA8370" s="83"/>
      <c r="EJ8370" s="54"/>
      <c r="EK8370" s="22"/>
      <c r="EL8370" s="24"/>
      <c r="EP8370" s="23"/>
      <c r="EQ8370" s="24"/>
      <c r="ER8370" s="22"/>
      <c r="ES8370" s="24"/>
      <c r="ET8370" s="24"/>
      <c r="EU8370" s="23"/>
      <c r="EV8370" s="26"/>
      <c r="EX8370" s="6"/>
      <c r="EY8370" s="24"/>
      <c r="EZ8370" s="109"/>
      <c r="FA8370" s="66"/>
      <c r="FB8370" s="5"/>
      <c r="FC8370" s="68"/>
      <c r="FD8370" s="67"/>
      <c r="FE8370" s="67"/>
      <c r="FF8370" s="64"/>
      <c r="FG8370" s="5"/>
      <c r="FH8370" s="69"/>
      <c r="FI8370" s="6"/>
      <c r="FJ8370" s="5"/>
      <c r="FK8370" s="25"/>
      <c r="FL8370" s="5"/>
    </row>
    <row r="8371" spans="40:168">
      <c r="AN8371" s="14"/>
      <c r="AO8371" s="14"/>
      <c r="AP8371" s="5"/>
      <c r="AQ8371" s="25"/>
      <c r="AR8371" s="25"/>
      <c r="AS8371" s="96"/>
      <c r="AT8371" s="83"/>
      <c r="AU8371" s="14"/>
      <c r="AX8371" s="83"/>
      <c r="AY8371" s="83"/>
      <c r="AZ8371" s="83"/>
      <c r="BA8371" s="83"/>
      <c r="BJ8371" s="54"/>
      <c r="BK8371" s="22"/>
      <c r="BL8371" s="24"/>
      <c r="BP8371" s="23"/>
      <c r="BQ8371" s="24"/>
      <c r="BR8371" s="22"/>
      <c r="BS8371" s="24"/>
      <c r="BT8371" s="24"/>
      <c r="BU8371" s="23"/>
      <c r="BV8371" s="26"/>
      <c r="BX8371" s="6"/>
      <c r="BY8371" s="24"/>
      <c r="BZ8371" s="109"/>
      <c r="CA8371" s="66"/>
      <c r="CB8371" s="5"/>
      <c r="CC8371" s="68"/>
      <c r="CD8371" s="67"/>
      <c r="CE8371" s="67"/>
      <c r="CF8371" s="64"/>
      <c r="CG8371" s="5"/>
      <c r="CH8371" s="69"/>
      <c r="CI8371" s="6"/>
      <c r="CJ8371" s="5"/>
      <c r="CK8371" s="25"/>
      <c r="CL8371" s="5"/>
      <c r="DN8371" s="14"/>
      <c r="DO8371" s="14"/>
      <c r="DP8371" s="5"/>
      <c r="DQ8371" s="25"/>
      <c r="DR8371" s="25"/>
      <c r="DS8371" s="96"/>
      <c r="DT8371" s="83"/>
      <c r="DU8371" s="14"/>
      <c r="DX8371" s="83"/>
      <c r="DY8371" s="83"/>
      <c r="DZ8371" s="83"/>
      <c r="EA8371" s="83"/>
      <c r="EJ8371" s="54"/>
      <c r="EK8371" s="22"/>
      <c r="EL8371" s="24"/>
      <c r="EP8371" s="23"/>
      <c r="EQ8371" s="24"/>
      <c r="ER8371" s="22"/>
      <c r="ES8371" s="24"/>
      <c r="ET8371" s="24"/>
      <c r="EU8371" s="23"/>
      <c r="EV8371" s="26"/>
      <c r="EX8371" s="6"/>
      <c r="EY8371" s="24"/>
      <c r="EZ8371" s="109"/>
      <c r="FA8371" s="66"/>
      <c r="FB8371" s="5"/>
      <c r="FC8371" s="68"/>
      <c r="FD8371" s="67"/>
      <c r="FE8371" s="67"/>
      <c r="FF8371" s="64"/>
      <c r="FG8371" s="5"/>
      <c r="FH8371" s="69"/>
      <c r="FI8371" s="6"/>
      <c r="FJ8371" s="5"/>
      <c r="FK8371" s="25"/>
      <c r="FL8371" s="5"/>
    </row>
    <row r="8372" spans="40:168">
      <c r="AN8372" s="14"/>
      <c r="AO8372" s="14"/>
      <c r="AP8372" s="5"/>
      <c r="AQ8372" s="25"/>
      <c r="AR8372" s="25"/>
      <c r="AS8372" s="96"/>
      <c r="AT8372" s="83"/>
      <c r="AU8372" s="14"/>
      <c r="AX8372" s="83"/>
      <c r="AY8372" s="83"/>
      <c r="AZ8372" s="83"/>
      <c r="BA8372" s="83"/>
      <c r="BJ8372" s="54"/>
      <c r="BK8372" s="22"/>
      <c r="BL8372" s="24"/>
      <c r="BP8372" s="23"/>
      <c r="BQ8372" s="24"/>
      <c r="BR8372" s="22"/>
      <c r="BS8372" s="24"/>
      <c r="BT8372" s="24"/>
      <c r="BU8372" s="23"/>
      <c r="BV8372" s="26"/>
      <c r="BX8372" s="6"/>
      <c r="BY8372" s="24"/>
      <c r="BZ8372" s="109"/>
      <c r="CA8372" s="66"/>
      <c r="CB8372" s="5"/>
      <c r="CC8372" s="68"/>
      <c r="CD8372" s="67"/>
      <c r="CE8372" s="67"/>
      <c r="CF8372" s="64"/>
      <c r="CG8372" s="5"/>
      <c r="CH8372" s="69"/>
      <c r="CI8372" s="6"/>
      <c r="CJ8372" s="5"/>
      <c r="CK8372" s="25"/>
      <c r="CL8372" s="5"/>
      <c r="DN8372" s="14"/>
      <c r="DO8372" s="14"/>
      <c r="DP8372" s="5"/>
      <c r="DQ8372" s="25"/>
      <c r="DR8372" s="25"/>
      <c r="DS8372" s="96"/>
      <c r="DT8372" s="83"/>
      <c r="DU8372" s="14"/>
      <c r="DX8372" s="83"/>
      <c r="DY8372" s="83"/>
      <c r="DZ8372" s="83"/>
      <c r="EA8372" s="83"/>
      <c r="EJ8372" s="54"/>
      <c r="EK8372" s="22"/>
      <c r="EL8372" s="24"/>
      <c r="EP8372" s="23"/>
      <c r="EQ8372" s="24"/>
      <c r="ER8372" s="22"/>
      <c r="ES8372" s="24"/>
      <c r="ET8372" s="24"/>
      <c r="EU8372" s="23"/>
      <c r="EV8372" s="26"/>
      <c r="EX8372" s="6"/>
      <c r="EY8372" s="24"/>
      <c r="EZ8372" s="109"/>
      <c r="FA8372" s="66"/>
      <c r="FB8372" s="5"/>
      <c r="FC8372" s="68"/>
      <c r="FD8372" s="67"/>
      <c r="FE8372" s="67"/>
      <c r="FF8372" s="64"/>
      <c r="FG8372" s="5"/>
      <c r="FH8372" s="69"/>
      <c r="FI8372" s="6"/>
      <c r="FJ8372" s="5"/>
      <c r="FK8372" s="25"/>
      <c r="FL8372" s="5"/>
    </row>
    <row r="8373" spans="40:168">
      <c r="AN8373" s="14"/>
      <c r="AO8373" s="14"/>
      <c r="AP8373" s="5"/>
      <c r="AQ8373" s="25"/>
      <c r="AR8373" s="25"/>
      <c r="AS8373" s="96"/>
      <c r="AT8373" s="83"/>
      <c r="AU8373" s="14"/>
      <c r="AX8373" s="83"/>
      <c r="AY8373" s="83"/>
      <c r="AZ8373" s="83"/>
      <c r="BA8373" s="83"/>
      <c r="BJ8373" s="54"/>
      <c r="BK8373" s="22"/>
      <c r="BL8373" s="24"/>
      <c r="BP8373" s="23"/>
      <c r="BQ8373" s="24"/>
      <c r="BR8373" s="22"/>
      <c r="BS8373" s="24"/>
      <c r="BT8373" s="24"/>
      <c r="BU8373" s="23"/>
      <c r="BV8373" s="26"/>
      <c r="BX8373" s="6"/>
      <c r="BY8373" s="24"/>
      <c r="BZ8373" s="109"/>
      <c r="CA8373" s="66"/>
      <c r="CB8373" s="5"/>
      <c r="CC8373" s="68"/>
      <c r="CD8373" s="67"/>
      <c r="CE8373" s="67"/>
      <c r="CF8373" s="64"/>
      <c r="CG8373" s="5"/>
      <c r="CH8373" s="69"/>
      <c r="CI8373" s="6"/>
      <c r="CJ8373" s="5"/>
      <c r="CK8373" s="25"/>
      <c r="CL8373" s="5"/>
      <c r="DN8373" s="14"/>
      <c r="DO8373" s="14"/>
      <c r="DP8373" s="5"/>
      <c r="DQ8373" s="25"/>
      <c r="DR8373" s="25"/>
      <c r="DS8373" s="96"/>
      <c r="DT8373" s="83"/>
      <c r="DU8373" s="14"/>
      <c r="DX8373" s="83"/>
      <c r="DY8373" s="83"/>
      <c r="DZ8373" s="83"/>
      <c r="EA8373" s="83"/>
      <c r="EJ8373" s="54"/>
      <c r="EK8373" s="22"/>
      <c r="EL8373" s="24"/>
      <c r="EP8373" s="23"/>
      <c r="EQ8373" s="24"/>
      <c r="ER8373" s="22"/>
      <c r="ES8373" s="24"/>
      <c r="ET8373" s="24"/>
      <c r="EU8373" s="23"/>
      <c r="EV8373" s="26"/>
      <c r="EX8373" s="6"/>
      <c r="EY8373" s="24"/>
      <c r="EZ8373" s="109"/>
      <c r="FA8373" s="66"/>
      <c r="FB8373" s="5"/>
      <c r="FC8373" s="68"/>
      <c r="FD8373" s="67"/>
      <c r="FE8373" s="67"/>
      <c r="FF8373" s="64"/>
      <c r="FG8373" s="5"/>
      <c r="FH8373" s="69"/>
      <c r="FI8373" s="6"/>
      <c r="FJ8373" s="5"/>
      <c r="FK8373" s="25"/>
      <c r="FL8373" s="5"/>
    </row>
    <row r="8374" spans="40:168">
      <c r="AN8374" s="14"/>
      <c r="AO8374" s="14"/>
      <c r="AP8374" s="5"/>
      <c r="AQ8374" s="25"/>
      <c r="AR8374" s="25"/>
      <c r="AS8374" s="96"/>
      <c r="AT8374" s="83"/>
      <c r="AU8374" s="14"/>
      <c r="AX8374" s="83"/>
      <c r="AY8374" s="83"/>
      <c r="AZ8374" s="83"/>
      <c r="BA8374" s="83"/>
      <c r="BJ8374" s="54"/>
      <c r="BK8374" s="22"/>
      <c r="BL8374" s="24"/>
      <c r="BP8374" s="23"/>
      <c r="BQ8374" s="24"/>
      <c r="BR8374" s="22"/>
      <c r="BS8374" s="24"/>
      <c r="BT8374" s="24"/>
      <c r="BU8374" s="23"/>
      <c r="BV8374" s="26"/>
      <c r="BX8374" s="6"/>
      <c r="BY8374" s="24"/>
      <c r="BZ8374" s="109"/>
      <c r="CA8374" s="66"/>
      <c r="CB8374" s="5"/>
      <c r="CC8374" s="68"/>
      <c r="CD8374" s="67"/>
      <c r="CE8374" s="67"/>
      <c r="CF8374" s="64"/>
      <c r="CG8374" s="5"/>
      <c r="CH8374" s="69"/>
      <c r="CI8374" s="6"/>
      <c r="CJ8374" s="5"/>
      <c r="CK8374" s="25"/>
      <c r="CL8374" s="5"/>
      <c r="DN8374" s="14"/>
      <c r="DO8374" s="14"/>
      <c r="DP8374" s="5"/>
      <c r="DQ8374" s="25"/>
      <c r="DR8374" s="25"/>
      <c r="DS8374" s="96"/>
      <c r="DT8374" s="83"/>
      <c r="DU8374" s="14"/>
      <c r="DX8374" s="83"/>
      <c r="DY8374" s="83"/>
      <c r="DZ8374" s="83"/>
      <c r="EA8374" s="83"/>
      <c r="EJ8374" s="54"/>
      <c r="EK8374" s="22"/>
      <c r="EL8374" s="24"/>
      <c r="EP8374" s="23"/>
      <c r="EQ8374" s="24"/>
      <c r="ER8374" s="22"/>
      <c r="ES8374" s="24"/>
      <c r="ET8374" s="24"/>
      <c r="EU8374" s="23"/>
      <c r="EV8374" s="26"/>
      <c r="EX8374" s="6"/>
      <c r="EY8374" s="24"/>
      <c r="EZ8374" s="109"/>
      <c r="FA8374" s="66"/>
      <c r="FB8374" s="5"/>
      <c r="FC8374" s="68"/>
      <c r="FD8374" s="67"/>
      <c r="FE8374" s="67"/>
      <c r="FF8374" s="64"/>
      <c r="FG8374" s="5"/>
      <c r="FH8374" s="69"/>
      <c r="FI8374" s="6"/>
      <c r="FJ8374" s="5"/>
      <c r="FK8374" s="25"/>
      <c r="FL8374" s="5"/>
    </row>
    <row r="8375" spans="40:168">
      <c r="AN8375" s="14"/>
      <c r="AO8375" s="14"/>
      <c r="AP8375" s="5"/>
      <c r="AQ8375" s="25"/>
      <c r="AR8375" s="25"/>
      <c r="AS8375" s="96"/>
      <c r="AT8375" s="83"/>
      <c r="AU8375" s="14"/>
      <c r="AX8375" s="83"/>
      <c r="AY8375" s="83"/>
      <c r="AZ8375" s="83"/>
      <c r="BA8375" s="83"/>
      <c r="BJ8375" s="54"/>
      <c r="BK8375" s="22"/>
      <c r="BL8375" s="24"/>
      <c r="BP8375" s="23"/>
      <c r="BQ8375" s="24"/>
      <c r="BR8375" s="22"/>
      <c r="BS8375" s="24"/>
      <c r="BT8375" s="24"/>
      <c r="BU8375" s="23"/>
      <c r="BV8375" s="26"/>
      <c r="BX8375" s="6"/>
      <c r="BY8375" s="24"/>
      <c r="BZ8375" s="109"/>
      <c r="CA8375" s="66"/>
      <c r="CB8375" s="5"/>
      <c r="CC8375" s="68"/>
      <c r="CD8375" s="67"/>
      <c r="CE8375" s="67"/>
      <c r="CF8375" s="64"/>
      <c r="CG8375" s="5"/>
      <c r="CH8375" s="69"/>
      <c r="CI8375" s="6"/>
      <c r="CJ8375" s="5"/>
      <c r="CK8375" s="25"/>
      <c r="CL8375" s="5"/>
      <c r="DN8375" s="14"/>
      <c r="DO8375" s="14"/>
      <c r="DP8375" s="5"/>
      <c r="DQ8375" s="25"/>
      <c r="DR8375" s="25"/>
      <c r="DS8375" s="96"/>
      <c r="DT8375" s="83"/>
      <c r="DU8375" s="14"/>
      <c r="DX8375" s="83"/>
      <c r="DY8375" s="83"/>
      <c r="DZ8375" s="83"/>
      <c r="EA8375" s="83"/>
      <c r="EJ8375" s="54"/>
      <c r="EK8375" s="22"/>
      <c r="EL8375" s="24"/>
      <c r="EP8375" s="23"/>
      <c r="EQ8375" s="24"/>
      <c r="ER8375" s="22"/>
      <c r="ES8375" s="24"/>
      <c r="ET8375" s="24"/>
      <c r="EU8375" s="23"/>
      <c r="EV8375" s="26"/>
      <c r="EX8375" s="6"/>
      <c r="EY8375" s="24"/>
      <c r="EZ8375" s="109"/>
      <c r="FA8375" s="66"/>
      <c r="FB8375" s="5"/>
      <c r="FC8375" s="68"/>
      <c r="FD8375" s="67"/>
      <c r="FE8375" s="67"/>
      <c r="FF8375" s="64"/>
      <c r="FG8375" s="5"/>
      <c r="FH8375" s="69"/>
      <c r="FI8375" s="6"/>
      <c r="FJ8375" s="5"/>
      <c r="FK8375" s="25"/>
      <c r="FL8375" s="5"/>
    </row>
    <row r="8376" spans="40:168">
      <c r="AN8376" s="14"/>
      <c r="AO8376" s="14"/>
      <c r="AP8376" s="5"/>
      <c r="AQ8376" s="25"/>
      <c r="AR8376" s="25"/>
      <c r="AS8376" s="96"/>
      <c r="AT8376" s="83"/>
      <c r="AU8376" s="14"/>
      <c r="AX8376" s="83"/>
      <c r="AY8376" s="83"/>
      <c r="AZ8376" s="83"/>
      <c r="BA8376" s="83"/>
      <c r="BJ8376" s="54"/>
      <c r="BK8376" s="22"/>
      <c r="BL8376" s="24"/>
      <c r="BP8376" s="23"/>
      <c r="BQ8376" s="24"/>
      <c r="BR8376" s="22"/>
      <c r="BS8376" s="24"/>
      <c r="BT8376" s="24"/>
      <c r="BU8376" s="23"/>
      <c r="BV8376" s="26"/>
      <c r="BX8376" s="6"/>
      <c r="BY8376" s="24"/>
      <c r="BZ8376" s="109"/>
      <c r="CA8376" s="66"/>
      <c r="CB8376" s="5"/>
      <c r="CC8376" s="68"/>
      <c r="CD8376" s="67"/>
      <c r="CE8376" s="67"/>
      <c r="CF8376" s="64"/>
      <c r="CG8376" s="5"/>
      <c r="CH8376" s="69"/>
      <c r="CI8376" s="6"/>
      <c r="CJ8376" s="5"/>
      <c r="CK8376" s="25"/>
      <c r="CL8376" s="5"/>
      <c r="DN8376" s="14"/>
      <c r="DO8376" s="14"/>
      <c r="DP8376" s="5"/>
      <c r="DQ8376" s="25"/>
      <c r="DR8376" s="25"/>
      <c r="DS8376" s="96"/>
      <c r="DT8376" s="83"/>
      <c r="DU8376" s="14"/>
      <c r="DX8376" s="83"/>
      <c r="DY8376" s="83"/>
      <c r="DZ8376" s="83"/>
      <c r="EA8376" s="83"/>
      <c r="EJ8376" s="54"/>
      <c r="EK8376" s="22"/>
      <c r="EL8376" s="24"/>
      <c r="EP8376" s="23"/>
      <c r="EQ8376" s="24"/>
      <c r="ER8376" s="22"/>
      <c r="ES8376" s="24"/>
      <c r="ET8376" s="24"/>
      <c r="EU8376" s="23"/>
      <c r="EV8376" s="26"/>
      <c r="EX8376" s="6"/>
      <c r="EY8376" s="24"/>
      <c r="EZ8376" s="109"/>
      <c r="FA8376" s="66"/>
      <c r="FB8376" s="5"/>
      <c r="FC8376" s="68"/>
      <c r="FD8376" s="67"/>
      <c r="FE8376" s="67"/>
      <c r="FF8376" s="64"/>
      <c r="FG8376" s="5"/>
      <c r="FH8376" s="69"/>
      <c r="FI8376" s="6"/>
      <c r="FJ8376" s="5"/>
      <c r="FK8376" s="25"/>
      <c r="FL8376" s="5"/>
    </row>
    <row r="8377" spans="40:168">
      <c r="AN8377" s="14"/>
      <c r="AO8377" s="14"/>
      <c r="AP8377" s="5"/>
      <c r="AQ8377" s="25"/>
      <c r="AR8377" s="25"/>
      <c r="AS8377" s="96"/>
      <c r="AT8377" s="83"/>
      <c r="AU8377" s="14"/>
      <c r="AX8377" s="83"/>
      <c r="AY8377" s="83"/>
      <c r="AZ8377" s="83"/>
      <c r="BA8377" s="83"/>
      <c r="BJ8377" s="54"/>
      <c r="BK8377" s="22"/>
      <c r="BL8377" s="24"/>
      <c r="BP8377" s="23"/>
      <c r="BQ8377" s="24"/>
      <c r="BR8377" s="22"/>
      <c r="BS8377" s="24"/>
      <c r="BT8377" s="24"/>
      <c r="BU8377" s="23"/>
      <c r="BV8377" s="26"/>
      <c r="BX8377" s="6"/>
      <c r="BY8377" s="24"/>
      <c r="BZ8377" s="109"/>
      <c r="CA8377" s="66"/>
      <c r="CB8377" s="5"/>
      <c r="CC8377" s="68"/>
      <c r="CD8377" s="67"/>
      <c r="CE8377" s="67"/>
      <c r="CF8377" s="64"/>
      <c r="CG8377" s="5"/>
      <c r="CH8377" s="69"/>
      <c r="CI8377" s="6"/>
      <c r="CJ8377" s="5"/>
      <c r="CK8377" s="25"/>
      <c r="CL8377" s="5"/>
      <c r="DN8377" s="14"/>
      <c r="DO8377" s="14"/>
      <c r="DP8377" s="5"/>
      <c r="DQ8377" s="25"/>
      <c r="DR8377" s="25"/>
      <c r="DS8377" s="96"/>
      <c r="DT8377" s="83"/>
      <c r="DU8377" s="14"/>
      <c r="DX8377" s="83"/>
      <c r="DY8377" s="83"/>
      <c r="DZ8377" s="83"/>
      <c r="EA8377" s="83"/>
      <c r="EJ8377" s="54"/>
      <c r="EK8377" s="22"/>
      <c r="EL8377" s="24"/>
      <c r="EP8377" s="23"/>
      <c r="EQ8377" s="24"/>
      <c r="ER8377" s="22"/>
      <c r="ES8377" s="24"/>
      <c r="ET8377" s="24"/>
      <c r="EU8377" s="23"/>
      <c r="EV8377" s="26"/>
      <c r="EX8377" s="6"/>
      <c r="EY8377" s="24"/>
      <c r="EZ8377" s="109"/>
      <c r="FA8377" s="66"/>
      <c r="FB8377" s="5"/>
      <c r="FC8377" s="68"/>
      <c r="FD8377" s="67"/>
      <c r="FE8377" s="67"/>
      <c r="FF8377" s="64"/>
      <c r="FG8377" s="5"/>
      <c r="FH8377" s="69"/>
      <c r="FI8377" s="6"/>
      <c r="FJ8377" s="5"/>
      <c r="FK8377" s="25"/>
      <c r="FL8377" s="5"/>
    </row>
    <row r="8378" spans="40:168">
      <c r="AN8378" s="14"/>
      <c r="AO8378" s="14"/>
      <c r="AP8378" s="5"/>
      <c r="AQ8378" s="25"/>
      <c r="AR8378" s="25"/>
      <c r="AS8378" s="96"/>
      <c r="AT8378" s="83"/>
      <c r="AU8378" s="14"/>
      <c r="AX8378" s="83"/>
      <c r="AY8378" s="83"/>
      <c r="AZ8378" s="83"/>
      <c r="BA8378" s="83"/>
      <c r="BJ8378" s="54"/>
      <c r="BK8378" s="22"/>
      <c r="BL8378" s="24"/>
      <c r="BP8378" s="23"/>
      <c r="BQ8378" s="24"/>
      <c r="BR8378" s="22"/>
      <c r="BS8378" s="24"/>
      <c r="BT8378" s="24"/>
      <c r="BU8378" s="23"/>
      <c r="BV8378" s="26"/>
      <c r="BX8378" s="6"/>
      <c r="BY8378" s="24"/>
      <c r="BZ8378" s="109"/>
      <c r="CA8378" s="66"/>
      <c r="CB8378" s="5"/>
      <c r="CC8378" s="68"/>
      <c r="CD8378" s="67"/>
      <c r="CE8378" s="67"/>
      <c r="CF8378" s="64"/>
      <c r="CG8378" s="5"/>
      <c r="CH8378" s="69"/>
      <c r="CI8378" s="6"/>
      <c r="CJ8378" s="5"/>
      <c r="CK8378" s="25"/>
      <c r="CL8378" s="5"/>
      <c r="DN8378" s="14"/>
      <c r="DO8378" s="14"/>
      <c r="DP8378" s="5"/>
      <c r="DQ8378" s="25"/>
      <c r="DR8378" s="25"/>
      <c r="DS8378" s="96"/>
      <c r="DT8378" s="83"/>
      <c r="DU8378" s="14"/>
      <c r="DX8378" s="83"/>
      <c r="DY8378" s="83"/>
      <c r="DZ8378" s="83"/>
      <c r="EA8378" s="83"/>
      <c r="EJ8378" s="54"/>
      <c r="EK8378" s="22"/>
      <c r="EL8378" s="24"/>
      <c r="EP8378" s="23"/>
      <c r="EQ8378" s="24"/>
      <c r="ER8378" s="22"/>
      <c r="ES8378" s="24"/>
      <c r="ET8378" s="24"/>
      <c r="EU8378" s="23"/>
      <c r="EV8378" s="26"/>
      <c r="EX8378" s="6"/>
      <c r="EY8378" s="24"/>
      <c r="EZ8378" s="109"/>
      <c r="FA8378" s="66"/>
      <c r="FB8378" s="5"/>
      <c r="FC8378" s="68"/>
      <c r="FD8378" s="67"/>
      <c r="FE8378" s="67"/>
      <c r="FF8378" s="64"/>
      <c r="FG8378" s="5"/>
      <c r="FH8378" s="69"/>
      <c r="FI8378" s="6"/>
      <c r="FJ8378" s="5"/>
      <c r="FK8378" s="25"/>
      <c r="FL8378" s="5"/>
    </row>
    <row r="8379" spans="40:168">
      <c r="AN8379" s="14"/>
      <c r="AO8379" s="14"/>
      <c r="AP8379" s="5"/>
      <c r="AQ8379" s="25"/>
      <c r="AR8379" s="25"/>
      <c r="AS8379" s="96"/>
      <c r="AT8379" s="83"/>
      <c r="AU8379" s="14"/>
      <c r="AX8379" s="83"/>
      <c r="AY8379" s="83"/>
      <c r="AZ8379" s="83"/>
      <c r="BA8379" s="83"/>
      <c r="BJ8379" s="54"/>
      <c r="BK8379" s="22"/>
      <c r="BL8379" s="24"/>
      <c r="BP8379" s="23"/>
      <c r="BQ8379" s="24"/>
      <c r="BR8379" s="22"/>
      <c r="BS8379" s="24"/>
      <c r="BT8379" s="24"/>
      <c r="BU8379" s="23"/>
      <c r="BV8379" s="26"/>
      <c r="BX8379" s="6"/>
      <c r="BY8379" s="24"/>
      <c r="BZ8379" s="109"/>
      <c r="CA8379" s="66"/>
      <c r="CB8379" s="5"/>
      <c r="CC8379" s="68"/>
      <c r="CD8379" s="67"/>
      <c r="CE8379" s="67"/>
      <c r="CF8379" s="64"/>
      <c r="CG8379" s="5"/>
      <c r="CH8379" s="69"/>
      <c r="CI8379" s="6"/>
      <c r="CJ8379" s="5"/>
      <c r="CK8379" s="25"/>
      <c r="CL8379" s="5"/>
      <c r="DN8379" s="14"/>
      <c r="DO8379" s="14"/>
      <c r="DP8379" s="5"/>
      <c r="DQ8379" s="25"/>
      <c r="DR8379" s="25"/>
      <c r="DS8379" s="96"/>
      <c r="DT8379" s="83"/>
      <c r="DU8379" s="14"/>
      <c r="DX8379" s="83"/>
      <c r="DY8379" s="83"/>
      <c r="DZ8379" s="83"/>
      <c r="EA8379" s="83"/>
      <c r="EJ8379" s="54"/>
      <c r="EK8379" s="22"/>
      <c r="EL8379" s="24"/>
      <c r="EP8379" s="23"/>
      <c r="EQ8379" s="24"/>
      <c r="ER8379" s="22"/>
      <c r="ES8379" s="24"/>
      <c r="ET8379" s="24"/>
      <c r="EU8379" s="23"/>
      <c r="EV8379" s="26"/>
      <c r="EX8379" s="6"/>
      <c r="EY8379" s="24"/>
      <c r="EZ8379" s="109"/>
      <c r="FA8379" s="66"/>
      <c r="FB8379" s="5"/>
      <c r="FC8379" s="68"/>
      <c r="FD8379" s="67"/>
      <c r="FE8379" s="67"/>
      <c r="FF8379" s="64"/>
      <c r="FG8379" s="5"/>
      <c r="FH8379" s="69"/>
      <c r="FI8379" s="6"/>
      <c r="FJ8379" s="5"/>
      <c r="FK8379" s="25"/>
      <c r="FL8379" s="5"/>
    </row>
    <row r="8380" spans="40:168">
      <c r="AN8380" s="14"/>
      <c r="AO8380" s="14"/>
      <c r="AP8380" s="5"/>
      <c r="AQ8380" s="25"/>
      <c r="AR8380" s="25"/>
      <c r="AS8380" s="96"/>
      <c r="AT8380" s="83"/>
      <c r="AU8380" s="14"/>
      <c r="AX8380" s="83"/>
      <c r="AY8380" s="83"/>
      <c r="AZ8380" s="83"/>
      <c r="BA8380" s="83"/>
      <c r="BJ8380" s="54"/>
      <c r="BK8380" s="22"/>
      <c r="BL8380" s="24"/>
      <c r="BP8380" s="23"/>
      <c r="BQ8380" s="24"/>
      <c r="BR8380" s="22"/>
      <c r="BS8380" s="24"/>
      <c r="BT8380" s="24"/>
      <c r="BU8380" s="23"/>
      <c r="BV8380" s="26"/>
      <c r="BX8380" s="6"/>
      <c r="BY8380" s="24"/>
      <c r="BZ8380" s="109"/>
      <c r="CA8380" s="66"/>
      <c r="CB8380" s="5"/>
      <c r="CC8380" s="68"/>
      <c r="CD8380" s="67"/>
      <c r="CE8380" s="67"/>
      <c r="CF8380" s="64"/>
      <c r="CG8380" s="5"/>
      <c r="CH8380" s="69"/>
      <c r="CI8380" s="6"/>
      <c r="CJ8380" s="5"/>
      <c r="CK8380" s="25"/>
      <c r="CL8380" s="5"/>
      <c r="DN8380" s="14"/>
      <c r="DO8380" s="14"/>
      <c r="DP8380" s="5"/>
      <c r="DQ8380" s="25"/>
      <c r="DR8380" s="25"/>
      <c r="DS8380" s="96"/>
      <c r="DT8380" s="83"/>
      <c r="DU8380" s="14"/>
      <c r="DX8380" s="83"/>
      <c r="DY8380" s="83"/>
      <c r="DZ8380" s="83"/>
      <c r="EA8380" s="83"/>
      <c r="EJ8380" s="54"/>
      <c r="EK8380" s="22"/>
      <c r="EL8380" s="24"/>
      <c r="EP8380" s="23"/>
      <c r="EQ8380" s="24"/>
      <c r="ER8380" s="22"/>
      <c r="ES8380" s="24"/>
      <c r="ET8380" s="24"/>
      <c r="EU8380" s="23"/>
      <c r="EV8380" s="26"/>
      <c r="EX8380" s="6"/>
      <c r="EY8380" s="24"/>
      <c r="EZ8380" s="109"/>
      <c r="FA8380" s="66"/>
      <c r="FB8380" s="5"/>
      <c r="FC8380" s="68"/>
      <c r="FD8380" s="67"/>
      <c r="FE8380" s="67"/>
      <c r="FF8380" s="64"/>
      <c r="FG8380" s="5"/>
      <c r="FH8380" s="69"/>
      <c r="FI8380" s="6"/>
      <c r="FJ8380" s="5"/>
      <c r="FK8380" s="25"/>
      <c r="FL8380" s="5"/>
    </row>
    <row r="8381" spans="40:168">
      <c r="AN8381" s="14"/>
      <c r="AO8381" s="14"/>
      <c r="AP8381" s="5"/>
      <c r="AQ8381" s="25"/>
      <c r="AR8381" s="25"/>
      <c r="AS8381" s="96"/>
      <c r="AT8381" s="83"/>
      <c r="AU8381" s="14"/>
      <c r="AX8381" s="83"/>
      <c r="AY8381" s="83"/>
      <c r="AZ8381" s="83"/>
      <c r="BA8381" s="83"/>
      <c r="BJ8381" s="54"/>
      <c r="BK8381" s="22"/>
      <c r="BL8381" s="24"/>
      <c r="BP8381" s="23"/>
      <c r="BQ8381" s="24"/>
      <c r="BR8381" s="22"/>
      <c r="BS8381" s="24"/>
      <c r="BT8381" s="24"/>
      <c r="BU8381" s="23"/>
      <c r="BV8381" s="26"/>
      <c r="BX8381" s="6"/>
      <c r="BY8381" s="24"/>
      <c r="BZ8381" s="109"/>
      <c r="CA8381" s="66"/>
      <c r="CB8381" s="5"/>
      <c r="CC8381" s="68"/>
      <c r="CD8381" s="67"/>
      <c r="CE8381" s="67"/>
      <c r="CF8381" s="64"/>
      <c r="CG8381" s="5"/>
      <c r="CH8381" s="69"/>
      <c r="CI8381" s="6"/>
      <c r="CJ8381" s="5"/>
      <c r="CK8381" s="25"/>
      <c r="CL8381" s="5"/>
      <c r="DN8381" s="14"/>
      <c r="DO8381" s="14"/>
      <c r="DP8381" s="5"/>
      <c r="DQ8381" s="25"/>
      <c r="DR8381" s="25"/>
      <c r="DS8381" s="96"/>
      <c r="DT8381" s="83"/>
      <c r="DU8381" s="14"/>
      <c r="DX8381" s="83"/>
      <c r="DY8381" s="83"/>
      <c r="DZ8381" s="83"/>
      <c r="EA8381" s="83"/>
      <c r="EJ8381" s="54"/>
      <c r="EK8381" s="22"/>
      <c r="EL8381" s="24"/>
      <c r="EP8381" s="23"/>
      <c r="EQ8381" s="24"/>
      <c r="ER8381" s="22"/>
      <c r="ES8381" s="24"/>
      <c r="ET8381" s="24"/>
      <c r="EU8381" s="23"/>
      <c r="EV8381" s="26"/>
      <c r="EX8381" s="6"/>
      <c r="EY8381" s="24"/>
      <c r="EZ8381" s="109"/>
      <c r="FA8381" s="66"/>
      <c r="FB8381" s="5"/>
      <c r="FC8381" s="68"/>
      <c r="FD8381" s="67"/>
      <c r="FE8381" s="67"/>
      <c r="FF8381" s="64"/>
      <c r="FG8381" s="5"/>
      <c r="FH8381" s="69"/>
      <c r="FI8381" s="6"/>
      <c r="FJ8381" s="5"/>
      <c r="FK8381" s="25"/>
      <c r="FL8381" s="5"/>
    </row>
    <row r="8382" spans="40:168">
      <c r="AN8382" s="14"/>
      <c r="AO8382" s="14"/>
      <c r="AP8382" s="5"/>
      <c r="AQ8382" s="25"/>
      <c r="AR8382" s="25"/>
      <c r="AS8382" s="96"/>
      <c r="AT8382" s="83"/>
      <c r="AU8382" s="14"/>
      <c r="AX8382" s="83"/>
      <c r="AY8382" s="83"/>
      <c r="AZ8382" s="83"/>
      <c r="BA8382" s="83"/>
      <c r="BJ8382" s="54"/>
      <c r="BK8382" s="22"/>
      <c r="BL8382" s="24"/>
      <c r="BP8382" s="23"/>
      <c r="BQ8382" s="24"/>
      <c r="BR8382" s="22"/>
      <c r="BS8382" s="24"/>
      <c r="BT8382" s="24"/>
      <c r="BU8382" s="23"/>
      <c r="BV8382" s="26"/>
      <c r="BX8382" s="6"/>
      <c r="BY8382" s="24"/>
      <c r="BZ8382" s="109"/>
      <c r="CA8382" s="66"/>
      <c r="CB8382" s="5"/>
      <c r="CC8382" s="68"/>
      <c r="CD8382" s="67"/>
      <c r="CE8382" s="67"/>
      <c r="CF8382" s="64"/>
      <c r="CG8382" s="5"/>
      <c r="CH8382" s="69"/>
      <c r="CI8382" s="6"/>
      <c r="CJ8382" s="5"/>
      <c r="CK8382" s="25"/>
      <c r="CL8382" s="5"/>
      <c r="DN8382" s="14"/>
      <c r="DO8382" s="14"/>
      <c r="DP8382" s="5"/>
      <c r="DQ8382" s="25"/>
      <c r="DR8382" s="25"/>
      <c r="DS8382" s="96"/>
      <c r="DT8382" s="83"/>
      <c r="DU8382" s="14"/>
      <c r="DX8382" s="83"/>
      <c r="DY8382" s="83"/>
      <c r="DZ8382" s="83"/>
      <c r="EA8382" s="83"/>
      <c r="EJ8382" s="54"/>
      <c r="EK8382" s="22"/>
      <c r="EL8382" s="24"/>
      <c r="EP8382" s="23"/>
      <c r="EQ8382" s="24"/>
      <c r="ER8382" s="22"/>
      <c r="ES8382" s="24"/>
      <c r="ET8382" s="24"/>
      <c r="EU8382" s="23"/>
      <c r="EV8382" s="26"/>
      <c r="EX8382" s="6"/>
      <c r="EY8382" s="24"/>
      <c r="EZ8382" s="109"/>
      <c r="FA8382" s="66"/>
      <c r="FB8382" s="5"/>
      <c r="FC8382" s="68"/>
      <c r="FD8382" s="67"/>
      <c r="FE8382" s="67"/>
      <c r="FF8382" s="64"/>
      <c r="FG8382" s="5"/>
      <c r="FH8382" s="69"/>
      <c r="FI8382" s="6"/>
      <c r="FJ8382" s="5"/>
      <c r="FK8382" s="25"/>
      <c r="FL8382" s="5"/>
    </row>
    <row r="8383" spans="40:168">
      <c r="AN8383" s="14"/>
      <c r="AO8383" s="14"/>
      <c r="AP8383" s="5"/>
      <c r="AQ8383" s="25"/>
      <c r="AR8383" s="25"/>
      <c r="AS8383" s="96"/>
      <c r="AT8383" s="83"/>
      <c r="AU8383" s="14"/>
      <c r="AX8383" s="83"/>
      <c r="AY8383" s="83"/>
      <c r="AZ8383" s="83"/>
      <c r="BA8383" s="83"/>
      <c r="BJ8383" s="54"/>
      <c r="BK8383" s="22"/>
      <c r="BL8383" s="24"/>
      <c r="BP8383" s="23"/>
      <c r="BQ8383" s="24"/>
      <c r="BR8383" s="22"/>
      <c r="BS8383" s="24"/>
      <c r="BT8383" s="24"/>
      <c r="BU8383" s="23"/>
      <c r="BV8383" s="26"/>
      <c r="BX8383" s="6"/>
      <c r="BY8383" s="24"/>
      <c r="BZ8383" s="109"/>
      <c r="CA8383" s="66"/>
      <c r="CB8383" s="5"/>
      <c r="CC8383" s="68"/>
      <c r="CD8383" s="67"/>
      <c r="CE8383" s="67"/>
      <c r="CF8383" s="64"/>
      <c r="CG8383" s="5"/>
      <c r="CH8383" s="69"/>
      <c r="CI8383" s="6"/>
      <c r="CJ8383" s="5"/>
      <c r="CK8383" s="25"/>
      <c r="CL8383" s="5"/>
      <c r="DN8383" s="14"/>
      <c r="DO8383" s="14"/>
      <c r="DP8383" s="5"/>
      <c r="DQ8383" s="25"/>
      <c r="DR8383" s="25"/>
      <c r="DS8383" s="96"/>
      <c r="DT8383" s="83"/>
      <c r="DU8383" s="14"/>
      <c r="DX8383" s="83"/>
      <c r="DY8383" s="83"/>
      <c r="DZ8383" s="83"/>
      <c r="EA8383" s="83"/>
      <c r="EJ8383" s="54"/>
      <c r="EK8383" s="22"/>
      <c r="EL8383" s="24"/>
      <c r="EP8383" s="23"/>
      <c r="EQ8383" s="24"/>
      <c r="ER8383" s="22"/>
      <c r="ES8383" s="24"/>
      <c r="ET8383" s="24"/>
      <c r="EU8383" s="23"/>
      <c r="EV8383" s="26"/>
      <c r="EX8383" s="6"/>
      <c r="EY8383" s="24"/>
      <c r="EZ8383" s="109"/>
      <c r="FA8383" s="66"/>
      <c r="FB8383" s="5"/>
      <c r="FC8383" s="68"/>
      <c r="FD8383" s="67"/>
      <c r="FE8383" s="67"/>
      <c r="FF8383" s="64"/>
      <c r="FG8383" s="5"/>
      <c r="FH8383" s="69"/>
      <c r="FI8383" s="6"/>
      <c r="FJ8383" s="5"/>
      <c r="FK8383" s="25"/>
      <c r="FL8383" s="5"/>
    </row>
    <row r="8384" spans="40:168">
      <c r="AN8384" s="14"/>
      <c r="AO8384" s="14"/>
      <c r="AP8384" s="5"/>
      <c r="AQ8384" s="25"/>
      <c r="AR8384" s="25"/>
      <c r="AS8384" s="96"/>
      <c r="AT8384" s="83"/>
      <c r="AU8384" s="14"/>
      <c r="AX8384" s="83"/>
      <c r="AY8384" s="83"/>
      <c r="AZ8384" s="83"/>
      <c r="BA8384" s="83"/>
      <c r="BJ8384" s="54"/>
      <c r="BK8384" s="22"/>
      <c r="BL8384" s="24"/>
      <c r="BP8384" s="23"/>
      <c r="BQ8384" s="24"/>
      <c r="BR8384" s="22"/>
      <c r="BS8384" s="24"/>
      <c r="BT8384" s="24"/>
      <c r="BU8384" s="23"/>
      <c r="BV8384" s="26"/>
      <c r="BX8384" s="6"/>
      <c r="BY8384" s="24"/>
      <c r="BZ8384" s="109"/>
      <c r="CA8384" s="66"/>
      <c r="CB8384" s="5"/>
      <c r="CC8384" s="68"/>
      <c r="CD8384" s="67"/>
      <c r="CE8384" s="67"/>
      <c r="CF8384" s="64"/>
      <c r="CG8384" s="5"/>
      <c r="CH8384" s="69"/>
      <c r="CI8384" s="6"/>
      <c r="CJ8384" s="5"/>
      <c r="CK8384" s="25"/>
      <c r="CL8384" s="5"/>
      <c r="DN8384" s="14"/>
      <c r="DO8384" s="14"/>
      <c r="DP8384" s="5"/>
      <c r="DQ8384" s="25"/>
      <c r="DR8384" s="25"/>
      <c r="DS8384" s="96"/>
      <c r="DT8384" s="83"/>
      <c r="DU8384" s="14"/>
      <c r="DX8384" s="83"/>
      <c r="DY8384" s="83"/>
      <c r="DZ8384" s="83"/>
      <c r="EA8384" s="83"/>
      <c r="EJ8384" s="54"/>
      <c r="EK8384" s="22"/>
      <c r="EL8384" s="24"/>
      <c r="EP8384" s="23"/>
      <c r="EQ8384" s="24"/>
      <c r="ER8384" s="22"/>
      <c r="ES8384" s="24"/>
      <c r="ET8384" s="24"/>
      <c r="EU8384" s="23"/>
      <c r="EV8384" s="26"/>
      <c r="EX8384" s="6"/>
      <c r="EY8384" s="24"/>
      <c r="EZ8384" s="109"/>
      <c r="FA8384" s="66"/>
      <c r="FB8384" s="5"/>
      <c r="FC8384" s="68"/>
      <c r="FD8384" s="67"/>
      <c r="FE8384" s="67"/>
      <c r="FF8384" s="64"/>
      <c r="FG8384" s="5"/>
      <c r="FH8384" s="69"/>
      <c r="FI8384" s="6"/>
      <c r="FJ8384" s="5"/>
      <c r="FK8384" s="25"/>
      <c r="FL8384" s="5"/>
    </row>
    <row r="8385" spans="40:168">
      <c r="AN8385" s="14"/>
      <c r="AO8385" s="14"/>
      <c r="AP8385" s="5"/>
      <c r="AQ8385" s="25"/>
      <c r="AR8385" s="25"/>
      <c r="AS8385" s="96"/>
      <c r="AT8385" s="83"/>
      <c r="AU8385" s="14"/>
      <c r="AX8385" s="83"/>
      <c r="AY8385" s="83"/>
      <c r="AZ8385" s="83"/>
      <c r="BA8385" s="83"/>
      <c r="BJ8385" s="54"/>
      <c r="BK8385" s="22"/>
      <c r="BL8385" s="24"/>
      <c r="BP8385" s="23"/>
      <c r="BQ8385" s="24"/>
      <c r="BR8385" s="22"/>
      <c r="BS8385" s="24"/>
      <c r="BT8385" s="24"/>
      <c r="BU8385" s="23"/>
      <c r="BV8385" s="26"/>
      <c r="BX8385" s="6"/>
      <c r="BY8385" s="24"/>
      <c r="BZ8385" s="109"/>
      <c r="CA8385" s="66"/>
      <c r="CB8385" s="5"/>
      <c r="CC8385" s="68"/>
      <c r="CD8385" s="67"/>
      <c r="CE8385" s="67"/>
      <c r="CF8385" s="64"/>
      <c r="CG8385" s="5"/>
      <c r="CH8385" s="69"/>
      <c r="CI8385" s="6"/>
      <c r="CJ8385" s="5"/>
      <c r="CK8385" s="25"/>
      <c r="CL8385" s="5"/>
      <c r="DN8385" s="14"/>
      <c r="DO8385" s="14"/>
      <c r="DP8385" s="5"/>
      <c r="DQ8385" s="25"/>
      <c r="DR8385" s="25"/>
      <c r="DS8385" s="96"/>
      <c r="DT8385" s="83"/>
      <c r="DU8385" s="14"/>
      <c r="DX8385" s="83"/>
      <c r="DY8385" s="83"/>
      <c r="DZ8385" s="83"/>
      <c r="EA8385" s="83"/>
      <c r="EJ8385" s="54"/>
      <c r="EK8385" s="22"/>
      <c r="EL8385" s="24"/>
      <c r="EP8385" s="23"/>
      <c r="EQ8385" s="24"/>
      <c r="ER8385" s="22"/>
      <c r="ES8385" s="24"/>
      <c r="ET8385" s="24"/>
      <c r="EU8385" s="23"/>
      <c r="EV8385" s="26"/>
      <c r="EX8385" s="6"/>
      <c r="EY8385" s="24"/>
      <c r="EZ8385" s="109"/>
      <c r="FA8385" s="66"/>
      <c r="FB8385" s="5"/>
      <c r="FC8385" s="68"/>
      <c r="FD8385" s="67"/>
      <c r="FE8385" s="67"/>
      <c r="FF8385" s="64"/>
      <c r="FG8385" s="5"/>
      <c r="FH8385" s="69"/>
      <c r="FI8385" s="6"/>
      <c r="FJ8385" s="5"/>
      <c r="FK8385" s="25"/>
      <c r="FL8385" s="5"/>
    </row>
    <row r="8386" spans="40:168">
      <c r="AN8386" s="14"/>
      <c r="AO8386" s="14"/>
      <c r="AP8386" s="5"/>
      <c r="AQ8386" s="25"/>
      <c r="AR8386" s="25"/>
      <c r="AS8386" s="96"/>
      <c r="AT8386" s="83"/>
      <c r="AU8386" s="14"/>
      <c r="AX8386" s="83"/>
      <c r="AY8386" s="83"/>
      <c r="AZ8386" s="83"/>
      <c r="BA8386" s="83"/>
      <c r="BJ8386" s="54"/>
      <c r="BK8386" s="22"/>
      <c r="BL8386" s="24"/>
      <c r="BP8386" s="23"/>
      <c r="BQ8386" s="24"/>
      <c r="BR8386" s="22"/>
      <c r="BS8386" s="24"/>
      <c r="BT8386" s="24"/>
      <c r="BU8386" s="23"/>
      <c r="BV8386" s="26"/>
      <c r="BX8386" s="6"/>
      <c r="BY8386" s="24"/>
      <c r="BZ8386" s="109"/>
      <c r="CA8386" s="66"/>
      <c r="CB8386" s="5"/>
      <c r="CC8386" s="68"/>
      <c r="CD8386" s="67"/>
      <c r="CE8386" s="67"/>
      <c r="CF8386" s="64"/>
      <c r="CG8386" s="5"/>
      <c r="CH8386" s="69"/>
      <c r="CI8386" s="6"/>
      <c r="CJ8386" s="5"/>
      <c r="CK8386" s="25"/>
      <c r="CL8386" s="5"/>
      <c r="DN8386" s="14"/>
      <c r="DO8386" s="14"/>
      <c r="DP8386" s="5"/>
      <c r="DQ8386" s="25"/>
      <c r="DR8386" s="25"/>
      <c r="DS8386" s="96"/>
      <c r="DT8386" s="83"/>
      <c r="DU8386" s="14"/>
      <c r="DX8386" s="83"/>
      <c r="DY8386" s="83"/>
      <c r="DZ8386" s="83"/>
      <c r="EA8386" s="83"/>
      <c r="EJ8386" s="54"/>
      <c r="EK8386" s="22"/>
      <c r="EL8386" s="24"/>
      <c r="EP8386" s="23"/>
      <c r="EQ8386" s="24"/>
      <c r="ER8386" s="22"/>
      <c r="ES8386" s="24"/>
      <c r="ET8386" s="24"/>
      <c r="EU8386" s="23"/>
      <c r="EV8386" s="26"/>
      <c r="EX8386" s="6"/>
      <c r="EY8386" s="24"/>
      <c r="EZ8386" s="109"/>
      <c r="FA8386" s="66"/>
      <c r="FB8386" s="5"/>
      <c r="FC8386" s="68"/>
      <c r="FD8386" s="67"/>
      <c r="FE8386" s="67"/>
      <c r="FF8386" s="64"/>
      <c r="FG8386" s="5"/>
      <c r="FH8386" s="69"/>
      <c r="FI8386" s="6"/>
      <c r="FJ8386" s="5"/>
      <c r="FK8386" s="25"/>
      <c r="FL8386" s="5"/>
    </row>
    <row r="8387" spans="40:168">
      <c r="AN8387" s="14"/>
      <c r="AO8387" s="14"/>
      <c r="AP8387" s="5"/>
      <c r="AQ8387" s="25"/>
      <c r="AR8387" s="25"/>
      <c r="AS8387" s="96"/>
      <c r="AT8387" s="83"/>
      <c r="AU8387" s="14"/>
      <c r="AX8387" s="83"/>
      <c r="AY8387" s="83"/>
      <c r="AZ8387" s="83"/>
      <c r="BA8387" s="83"/>
      <c r="BJ8387" s="54"/>
      <c r="BK8387" s="22"/>
      <c r="BL8387" s="24"/>
      <c r="BP8387" s="23"/>
      <c r="BQ8387" s="24"/>
      <c r="BR8387" s="22"/>
      <c r="BS8387" s="24"/>
      <c r="BT8387" s="24"/>
      <c r="BU8387" s="23"/>
      <c r="BV8387" s="26"/>
      <c r="BX8387" s="6"/>
      <c r="BY8387" s="24"/>
      <c r="BZ8387" s="109"/>
      <c r="CA8387" s="66"/>
      <c r="CB8387" s="5"/>
      <c r="CC8387" s="68"/>
      <c r="CD8387" s="67"/>
      <c r="CE8387" s="67"/>
      <c r="CF8387" s="64"/>
      <c r="CG8387" s="5"/>
      <c r="CH8387" s="69"/>
      <c r="CI8387" s="6"/>
      <c r="CJ8387" s="5"/>
      <c r="CK8387" s="25"/>
      <c r="CL8387" s="5"/>
      <c r="DN8387" s="14"/>
      <c r="DO8387" s="14"/>
      <c r="DP8387" s="5"/>
      <c r="DQ8387" s="25"/>
      <c r="DR8387" s="25"/>
      <c r="DS8387" s="96"/>
      <c r="DT8387" s="83"/>
      <c r="DU8387" s="14"/>
      <c r="DX8387" s="83"/>
      <c r="DY8387" s="83"/>
      <c r="DZ8387" s="83"/>
      <c r="EA8387" s="83"/>
      <c r="EJ8387" s="54"/>
      <c r="EK8387" s="22"/>
      <c r="EL8387" s="24"/>
      <c r="EP8387" s="23"/>
      <c r="EQ8387" s="24"/>
      <c r="ER8387" s="22"/>
      <c r="ES8387" s="24"/>
      <c r="ET8387" s="24"/>
      <c r="EU8387" s="23"/>
      <c r="EV8387" s="26"/>
      <c r="EX8387" s="6"/>
      <c r="EY8387" s="24"/>
      <c r="EZ8387" s="109"/>
      <c r="FA8387" s="66"/>
      <c r="FB8387" s="5"/>
      <c r="FC8387" s="68"/>
      <c r="FD8387" s="67"/>
      <c r="FE8387" s="67"/>
      <c r="FF8387" s="64"/>
      <c r="FG8387" s="5"/>
      <c r="FH8387" s="69"/>
      <c r="FI8387" s="6"/>
      <c r="FJ8387" s="5"/>
      <c r="FK8387" s="25"/>
      <c r="FL8387" s="5"/>
    </row>
    <row r="8388" spans="40:168">
      <c r="AN8388" s="14"/>
      <c r="AO8388" s="14"/>
      <c r="AP8388" s="5"/>
      <c r="AQ8388" s="25"/>
      <c r="AR8388" s="25"/>
      <c r="AS8388" s="96"/>
      <c r="AT8388" s="83"/>
      <c r="AU8388" s="14"/>
      <c r="AX8388" s="83"/>
      <c r="AY8388" s="83"/>
      <c r="AZ8388" s="83"/>
      <c r="BA8388" s="83"/>
      <c r="BJ8388" s="54"/>
      <c r="BK8388" s="22"/>
      <c r="BL8388" s="24"/>
      <c r="BP8388" s="23"/>
      <c r="BQ8388" s="24"/>
      <c r="BR8388" s="22"/>
      <c r="BS8388" s="24"/>
      <c r="BT8388" s="24"/>
      <c r="BU8388" s="23"/>
      <c r="BV8388" s="26"/>
      <c r="BX8388" s="6"/>
      <c r="BY8388" s="24"/>
      <c r="BZ8388" s="109"/>
      <c r="CA8388" s="66"/>
      <c r="CB8388" s="5"/>
      <c r="CC8388" s="68"/>
      <c r="CD8388" s="67"/>
      <c r="CE8388" s="67"/>
      <c r="CF8388" s="64"/>
      <c r="CG8388" s="5"/>
      <c r="CH8388" s="69"/>
      <c r="CI8388" s="6"/>
      <c r="CJ8388" s="5"/>
      <c r="CK8388" s="25"/>
      <c r="CL8388" s="5"/>
      <c r="DN8388" s="14"/>
      <c r="DO8388" s="14"/>
      <c r="DP8388" s="5"/>
      <c r="DQ8388" s="25"/>
      <c r="DR8388" s="25"/>
      <c r="DS8388" s="96"/>
      <c r="DT8388" s="83"/>
      <c r="DU8388" s="14"/>
      <c r="DX8388" s="83"/>
      <c r="DY8388" s="83"/>
      <c r="DZ8388" s="83"/>
      <c r="EA8388" s="83"/>
      <c r="EJ8388" s="54"/>
      <c r="EK8388" s="22"/>
      <c r="EL8388" s="24"/>
      <c r="EP8388" s="23"/>
      <c r="EQ8388" s="24"/>
      <c r="ER8388" s="22"/>
      <c r="ES8388" s="24"/>
      <c r="ET8388" s="24"/>
      <c r="EU8388" s="23"/>
      <c r="EV8388" s="26"/>
      <c r="EX8388" s="6"/>
      <c r="EY8388" s="24"/>
      <c r="EZ8388" s="109"/>
      <c r="FA8388" s="66"/>
      <c r="FB8388" s="5"/>
      <c r="FC8388" s="68"/>
      <c r="FD8388" s="67"/>
      <c r="FE8388" s="67"/>
      <c r="FF8388" s="64"/>
      <c r="FG8388" s="5"/>
      <c r="FH8388" s="69"/>
      <c r="FI8388" s="6"/>
      <c r="FJ8388" s="5"/>
      <c r="FK8388" s="25"/>
      <c r="FL8388" s="5"/>
    </row>
    <row r="8389" spans="40:168">
      <c r="AN8389" s="14"/>
      <c r="AO8389" s="14"/>
      <c r="AP8389" s="5"/>
      <c r="AQ8389" s="25"/>
      <c r="AR8389" s="25"/>
      <c r="AS8389" s="96"/>
      <c r="AT8389" s="83"/>
      <c r="AU8389" s="14"/>
      <c r="AX8389" s="83"/>
      <c r="AY8389" s="83"/>
      <c r="AZ8389" s="83"/>
      <c r="BA8389" s="83"/>
      <c r="BJ8389" s="54"/>
      <c r="BK8389" s="22"/>
      <c r="BL8389" s="24"/>
      <c r="BP8389" s="23"/>
      <c r="BQ8389" s="24"/>
      <c r="BR8389" s="22"/>
      <c r="BS8389" s="24"/>
      <c r="BT8389" s="24"/>
      <c r="BU8389" s="23"/>
      <c r="BV8389" s="26"/>
      <c r="BX8389" s="6"/>
      <c r="BY8389" s="24"/>
      <c r="BZ8389" s="109"/>
      <c r="CA8389" s="66"/>
      <c r="CB8389" s="5"/>
      <c r="CC8389" s="68"/>
      <c r="CD8389" s="67"/>
      <c r="CE8389" s="67"/>
      <c r="CF8389" s="64"/>
      <c r="CG8389" s="5"/>
      <c r="CH8389" s="69"/>
      <c r="CI8389" s="6"/>
      <c r="CJ8389" s="5"/>
      <c r="CK8389" s="25"/>
      <c r="CL8389" s="5"/>
      <c r="DN8389" s="14"/>
      <c r="DO8389" s="14"/>
      <c r="DP8389" s="5"/>
      <c r="DQ8389" s="25"/>
      <c r="DR8389" s="25"/>
      <c r="DS8389" s="96"/>
      <c r="DT8389" s="83"/>
      <c r="DU8389" s="14"/>
      <c r="DX8389" s="83"/>
      <c r="DY8389" s="83"/>
      <c r="DZ8389" s="83"/>
      <c r="EA8389" s="83"/>
      <c r="EJ8389" s="54"/>
      <c r="EK8389" s="22"/>
      <c r="EL8389" s="24"/>
      <c r="EP8389" s="23"/>
      <c r="EQ8389" s="24"/>
      <c r="ER8389" s="22"/>
      <c r="ES8389" s="24"/>
      <c r="ET8389" s="24"/>
      <c r="EU8389" s="23"/>
      <c r="EV8389" s="26"/>
      <c r="EX8389" s="6"/>
      <c r="EY8389" s="24"/>
      <c r="EZ8389" s="109"/>
      <c r="FA8389" s="66"/>
      <c r="FB8389" s="5"/>
      <c r="FC8389" s="68"/>
      <c r="FD8389" s="67"/>
      <c r="FE8389" s="67"/>
      <c r="FF8389" s="64"/>
      <c r="FG8389" s="5"/>
      <c r="FH8389" s="69"/>
      <c r="FI8389" s="6"/>
      <c r="FJ8389" s="5"/>
      <c r="FK8389" s="25"/>
      <c r="FL8389" s="5"/>
    </row>
    <row r="8390" spans="40:168">
      <c r="AN8390" s="14"/>
      <c r="AO8390" s="14"/>
      <c r="AP8390" s="5"/>
      <c r="AQ8390" s="25"/>
      <c r="AR8390" s="25"/>
      <c r="AS8390" s="96"/>
      <c r="AT8390" s="83"/>
      <c r="AU8390" s="14"/>
      <c r="AX8390" s="83"/>
      <c r="AY8390" s="83"/>
      <c r="AZ8390" s="83"/>
      <c r="BA8390" s="83"/>
      <c r="BJ8390" s="54"/>
      <c r="BK8390" s="22"/>
      <c r="BL8390" s="24"/>
      <c r="BP8390" s="23"/>
      <c r="BQ8390" s="24"/>
      <c r="BR8390" s="22"/>
      <c r="BS8390" s="24"/>
      <c r="BT8390" s="24"/>
      <c r="BU8390" s="23"/>
      <c r="BV8390" s="26"/>
      <c r="BX8390" s="6"/>
      <c r="BY8390" s="24"/>
      <c r="BZ8390" s="109"/>
      <c r="CA8390" s="66"/>
      <c r="CB8390" s="5"/>
      <c r="CC8390" s="68"/>
      <c r="CD8390" s="67"/>
      <c r="CE8390" s="67"/>
      <c r="CF8390" s="64"/>
      <c r="CG8390" s="5"/>
      <c r="CH8390" s="69"/>
      <c r="CI8390" s="6"/>
      <c r="CJ8390" s="5"/>
      <c r="CK8390" s="25"/>
      <c r="CL8390" s="5"/>
      <c r="DN8390" s="14"/>
      <c r="DO8390" s="14"/>
      <c r="DP8390" s="5"/>
      <c r="DQ8390" s="25"/>
      <c r="DR8390" s="25"/>
      <c r="DS8390" s="96"/>
      <c r="DT8390" s="83"/>
      <c r="DU8390" s="14"/>
      <c r="DX8390" s="83"/>
      <c r="DY8390" s="83"/>
      <c r="DZ8390" s="83"/>
      <c r="EA8390" s="83"/>
      <c r="EJ8390" s="54"/>
      <c r="EK8390" s="22"/>
      <c r="EL8390" s="24"/>
      <c r="EP8390" s="23"/>
      <c r="EQ8390" s="24"/>
      <c r="ER8390" s="22"/>
      <c r="ES8390" s="24"/>
      <c r="ET8390" s="24"/>
      <c r="EU8390" s="23"/>
      <c r="EV8390" s="26"/>
      <c r="EX8390" s="6"/>
      <c r="EY8390" s="24"/>
      <c r="EZ8390" s="109"/>
      <c r="FA8390" s="66"/>
      <c r="FB8390" s="5"/>
      <c r="FC8390" s="68"/>
      <c r="FD8390" s="67"/>
      <c r="FE8390" s="67"/>
      <c r="FF8390" s="64"/>
      <c r="FG8390" s="5"/>
      <c r="FH8390" s="69"/>
      <c r="FI8390" s="6"/>
      <c r="FJ8390" s="5"/>
      <c r="FK8390" s="25"/>
      <c r="FL8390" s="5"/>
    </row>
    <row r="8391" spans="40:168">
      <c r="AN8391" s="14"/>
      <c r="AO8391" s="14"/>
      <c r="AP8391" s="5"/>
      <c r="AQ8391" s="25"/>
      <c r="AR8391" s="25"/>
      <c r="AS8391" s="96"/>
      <c r="AT8391" s="83"/>
      <c r="AU8391" s="14"/>
      <c r="AX8391" s="83"/>
      <c r="AY8391" s="83"/>
      <c r="AZ8391" s="83"/>
      <c r="BA8391" s="83"/>
      <c r="BJ8391" s="54"/>
      <c r="BK8391" s="22"/>
      <c r="BL8391" s="24"/>
      <c r="BP8391" s="23"/>
      <c r="BQ8391" s="24"/>
      <c r="BR8391" s="22"/>
      <c r="BS8391" s="24"/>
      <c r="BT8391" s="24"/>
      <c r="BU8391" s="23"/>
      <c r="BV8391" s="26"/>
      <c r="BX8391" s="6"/>
      <c r="BY8391" s="24"/>
      <c r="BZ8391" s="109"/>
      <c r="CA8391" s="66"/>
      <c r="CB8391" s="5"/>
      <c r="CC8391" s="68"/>
      <c r="CD8391" s="67"/>
      <c r="CE8391" s="67"/>
      <c r="CF8391" s="64"/>
      <c r="CG8391" s="5"/>
      <c r="CH8391" s="69"/>
      <c r="CI8391" s="6"/>
      <c r="CJ8391" s="5"/>
      <c r="CK8391" s="25"/>
      <c r="CL8391" s="5"/>
      <c r="DN8391" s="14"/>
      <c r="DO8391" s="14"/>
      <c r="DP8391" s="5"/>
      <c r="DQ8391" s="25"/>
      <c r="DR8391" s="25"/>
      <c r="DS8391" s="96"/>
      <c r="DT8391" s="83"/>
      <c r="DU8391" s="14"/>
      <c r="DX8391" s="83"/>
      <c r="DY8391" s="83"/>
      <c r="DZ8391" s="83"/>
      <c r="EA8391" s="83"/>
      <c r="EJ8391" s="54"/>
      <c r="EK8391" s="22"/>
      <c r="EL8391" s="24"/>
      <c r="EP8391" s="23"/>
      <c r="EQ8391" s="24"/>
      <c r="ER8391" s="22"/>
      <c r="ES8391" s="24"/>
      <c r="ET8391" s="24"/>
      <c r="EU8391" s="23"/>
      <c r="EV8391" s="26"/>
      <c r="EX8391" s="6"/>
      <c r="EY8391" s="24"/>
      <c r="EZ8391" s="109"/>
      <c r="FA8391" s="66"/>
      <c r="FB8391" s="5"/>
      <c r="FC8391" s="68"/>
      <c r="FD8391" s="67"/>
      <c r="FE8391" s="67"/>
      <c r="FF8391" s="64"/>
      <c r="FG8391" s="5"/>
      <c r="FH8391" s="69"/>
      <c r="FI8391" s="6"/>
      <c r="FJ8391" s="5"/>
      <c r="FK8391" s="25"/>
      <c r="FL8391" s="5"/>
    </row>
    <row r="8392" spans="40:168">
      <c r="AN8392" s="14"/>
      <c r="AO8392" s="14"/>
      <c r="AP8392" s="5"/>
      <c r="AQ8392" s="25"/>
      <c r="AR8392" s="25"/>
      <c r="AS8392" s="96"/>
      <c r="AT8392" s="83"/>
      <c r="AU8392" s="14"/>
      <c r="AX8392" s="83"/>
      <c r="AY8392" s="83"/>
      <c r="AZ8392" s="83"/>
      <c r="BA8392" s="83"/>
      <c r="BJ8392" s="54"/>
      <c r="BK8392" s="22"/>
      <c r="BL8392" s="24"/>
      <c r="BP8392" s="23"/>
      <c r="BQ8392" s="24"/>
      <c r="BR8392" s="22"/>
      <c r="BS8392" s="24"/>
      <c r="BT8392" s="24"/>
      <c r="BU8392" s="23"/>
      <c r="BV8392" s="26"/>
      <c r="BX8392" s="6"/>
      <c r="BY8392" s="24"/>
      <c r="BZ8392" s="109"/>
      <c r="CA8392" s="66"/>
      <c r="CB8392" s="5"/>
      <c r="CC8392" s="68"/>
      <c r="CD8392" s="67"/>
      <c r="CE8392" s="67"/>
      <c r="CF8392" s="64"/>
      <c r="CG8392" s="5"/>
      <c r="CH8392" s="69"/>
      <c r="CI8392" s="6"/>
      <c r="CJ8392" s="5"/>
      <c r="CK8392" s="25"/>
      <c r="CL8392" s="5"/>
      <c r="DN8392" s="14"/>
      <c r="DO8392" s="14"/>
      <c r="DP8392" s="5"/>
      <c r="DQ8392" s="25"/>
      <c r="DR8392" s="25"/>
      <c r="DS8392" s="96"/>
      <c r="DT8392" s="83"/>
      <c r="DU8392" s="14"/>
      <c r="DX8392" s="83"/>
      <c r="DY8392" s="83"/>
      <c r="DZ8392" s="83"/>
      <c r="EA8392" s="83"/>
      <c r="EJ8392" s="54"/>
      <c r="EK8392" s="22"/>
      <c r="EL8392" s="24"/>
      <c r="EP8392" s="23"/>
      <c r="EQ8392" s="24"/>
      <c r="ER8392" s="22"/>
      <c r="ES8392" s="24"/>
      <c r="ET8392" s="24"/>
      <c r="EU8392" s="23"/>
      <c r="EV8392" s="26"/>
      <c r="EX8392" s="6"/>
      <c r="EY8392" s="24"/>
      <c r="EZ8392" s="109"/>
      <c r="FA8392" s="66"/>
      <c r="FB8392" s="5"/>
      <c r="FC8392" s="68"/>
      <c r="FD8392" s="67"/>
      <c r="FE8392" s="67"/>
      <c r="FF8392" s="64"/>
      <c r="FG8392" s="5"/>
      <c r="FH8392" s="69"/>
      <c r="FI8392" s="6"/>
      <c r="FJ8392" s="5"/>
      <c r="FK8392" s="25"/>
      <c r="FL8392" s="5"/>
    </row>
    <row r="8393" spans="40:168">
      <c r="AN8393" s="14"/>
      <c r="AO8393" s="14"/>
      <c r="AP8393" s="5"/>
      <c r="AQ8393" s="25"/>
      <c r="AR8393" s="25"/>
      <c r="AS8393" s="96"/>
      <c r="AT8393" s="83"/>
      <c r="AU8393" s="14"/>
      <c r="AX8393" s="83"/>
      <c r="AY8393" s="83"/>
      <c r="AZ8393" s="83"/>
      <c r="BA8393" s="83"/>
      <c r="BJ8393" s="54"/>
      <c r="BK8393" s="22"/>
      <c r="BL8393" s="24"/>
      <c r="BP8393" s="23"/>
      <c r="BQ8393" s="24"/>
      <c r="BR8393" s="22"/>
      <c r="BS8393" s="24"/>
      <c r="BT8393" s="24"/>
      <c r="BU8393" s="23"/>
      <c r="BV8393" s="26"/>
      <c r="BX8393" s="6"/>
      <c r="BY8393" s="24"/>
      <c r="BZ8393" s="109"/>
      <c r="CA8393" s="66"/>
      <c r="CB8393" s="5"/>
      <c r="CC8393" s="68"/>
      <c r="CD8393" s="67"/>
      <c r="CE8393" s="67"/>
      <c r="CF8393" s="64"/>
      <c r="CG8393" s="5"/>
      <c r="CH8393" s="69"/>
      <c r="CI8393" s="6"/>
      <c r="CJ8393" s="5"/>
      <c r="CK8393" s="25"/>
      <c r="CL8393" s="5"/>
      <c r="DN8393" s="14"/>
      <c r="DO8393" s="14"/>
      <c r="DP8393" s="5"/>
      <c r="DQ8393" s="25"/>
      <c r="DR8393" s="25"/>
      <c r="DS8393" s="96"/>
      <c r="DT8393" s="83"/>
      <c r="DU8393" s="14"/>
      <c r="DX8393" s="83"/>
      <c r="DY8393" s="83"/>
      <c r="DZ8393" s="83"/>
      <c r="EA8393" s="83"/>
      <c r="EJ8393" s="54"/>
      <c r="EK8393" s="22"/>
      <c r="EL8393" s="24"/>
      <c r="EP8393" s="23"/>
      <c r="EQ8393" s="24"/>
      <c r="ER8393" s="22"/>
      <c r="ES8393" s="24"/>
      <c r="ET8393" s="24"/>
      <c r="EU8393" s="23"/>
      <c r="EV8393" s="26"/>
      <c r="EX8393" s="6"/>
      <c r="EY8393" s="24"/>
      <c r="EZ8393" s="109"/>
      <c r="FA8393" s="66"/>
      <c r="FB8393" s="5"/>
      <c r="FC8393" s="68"/>
      <c r="FD8393" s="67"/>
      <c r="FE8393" s="67"/>
      <c r="FF8393" s="64"/>
      <c r="FG8393" s="5"/>
      <c r="FH8393" s="69"/>
      <c r="FI8393" s="6"/>
      <c r="FJ8393" s="5"/>
      <c r="FK8393" s="25"/>
      <c r="FL8393" s="5"/>
    </row>
    <row r="8394" spans="40:168">
      <c r="AN8394" s="14"/>
      <c r="AO8394" s="14"/>
      <c r="AP8394" s="5"/>
      <c r="AQ8394" s="25"/>
      <c r="AR8394" s="25"/>
      <c r="AS8394" s="96"/>
      <c r="AT8394" s="83"/>
      <c r="AU8394" s="14"/>
      <c r="AX8394" s="83"/>
      <c r="AY8394" s="83"/>
      <c r="AZ8394" s="83"/>
      <c r="BA8394" s="83"/>
      <c r="BJ8394" s="54"/>
      <c r="BK8394" s="22"/>
      <c r="BL8394" s="24"/>
      <c r="BP8394" s="23"/>
      <c r="BQ8394" s="24"/>
      <c r="BR8394" s="22"/>
      <c r="BS8394" s="24"/>
      <c r="BT8394" s="24"/>
      <c r="BU8394" s="23"/>
      <c r="BV8394" s="26"/>
      <c r="BX8394" s="6"/>
      <c r="BY8394" s="24"/>
      <c r="BZ8394" s="109"/>
      <c r="CA8394" s="66"/>
      <c r="CB8394" s="5"/>
      <c r="CC8394" s="68"/>
      <c r="CD8394" s="67"/>
      <c r="CE8394" s="67"/>
      <c r="CF8394" s="64"/>
      <c r="CG8394" s="5"/>
      <c r="CH8394" s="69"/>
      <c r="CI8394" s="6"/>
      <c r="CJ8394" s="5"/>
      <c r="CK8394" s="25"/>
      <c r="CL8394" s="5"/>
      <c r="DN8394" s="14"/>
      <c r="DO8394" s="14"/>
      <c r="DP8394" s="5"/>
      <c r="DQ8394" s="25"/>
      <c r="DR8394" s="25"/>
      <c r="DS8394" s="96"/>
      <c r="DT8394" s="83"/>
      <c r="DU8394" s="14"/>
      <c r="DX8394" s="83"/>
      <c r="DY8394" s="83"/>
      <c r="DZ8394" s="83"/>
      <c r="EA8394" s="83"/>
      <c r="EJ8394" s="54"/>
      <c r="EK8394" s="22"/>
      <c r="EL8394" s="24"/>
      <c r="EP8394" s="23"/>
      <c r="EQ8394" s="24"/>
      <c r="ER8394" s="22"/>
      <c r="ES8394" s="24"/>
      <c r="ET8394" s="24"/>
      <c r="EU8394" s="23"/>
      <c r="EV8394" s="26"/>
      <c r="EX8394" s="6"/>
      <c r="EY8394" s="24"/>
      <c r="EZ8394" s="109"/>
      <c r="FA8394" s="66"/>
      <c r="FB8394" s="5"/>
      <c r="FC8394" s="68"/>
      <c r="FD8394" s="67"/>
      <c r="FE8394" s="67"/>
      <c r="FF8394" s="64"/>
      <c r="FG8394" s="5"/>
      <c r="FH8394" s="69"/>
      <c r="FI8394" s="6"/>
      <c r="FJ8394" s="5"/>
      <c r="FK8394" s="25"/>
      <c r="FL8394" s="5"/>
    </row>
    <row r="8395" spans="40:168">
      <c r="AN8395" s="14"/>
      <c r="AO8395" s="14"/>
      <c r="AP8395" s="5"/>
      <c r="AQ8395" s="25"/>
      <c r="AR8395" s="25"/>
      <c r="AS8395" s="96"/>
      <c r="AT8395" s="83"/>
      <c r="AU8395" s="14"/>
      <c r="AX8395" s="83"/>
      <c r="AY8395" s="83"/>
      <c r="AZ8395" s="83"/>
      <c r="BA8395" s="83"/>
      <c r="BJ8395" s="54"/>
      <c r="BK8395" s="22"/>
      <c r="BL8395" s="24"/>
      <c r="BP8395" s="23"/>
      <c r="BQ8395" s="24"/>
      <c r="BR8395" s="22"/>
      <c r="BS8395" s="24"/>
      <c r="BT8395" s="24"/>
      <c r="BU8395" s="23"/>
      <c r="BV8395" s="26"/>
      <c r="BX8395" s="6"/>
      <c r="BY8395" s="24"/>
      <c r="BZ8395" s="109"/>
      <c r="CA8395" s="66"/>
      <c r="CB8395" s="5"/>
      <c r="CC8395" s="68"/>
      <c r="CD8395" s="67"/>
      <c r="CE8395" s="67"/>
      <c r="CF8395" s="64"/>
      <c r="CG8395" s="5"/>
      <c r="CH8395" s="69"/>
      <c r="CI8395" s="6"/>
      <c r="CJ8395" s="5"/>
      <c r="CK8395" s="25"/>
      <c r="CL8395" s="5"/>
      <c r="DN8395" s="14"/>
      <c r="DO8395" s="14"/>
      <c r="DP8395" s="5"/>
      <c r="DQ8395" s="25"/>
      <c r="DR8395" s="25"/>
      <c r="DS8395" s="96"/>
      <c r="DT8395" s="83"/>
      <c r="DU8395" s="14"/>
      <c r="DX8395" s="83"/>
      <c r="DY8395" s="83"/>
      <c r="DZ8395" s="83"/>
      <c r="EA8395" s="83"/>
      <c r="EJ8395" s="54"/>
      <c r="EK8395" s="22"/>
      <c r="EL8395" s="24"/>
      <c r="EP8395" s="23"/>
      <c r="EQ8395" s="24"/>
      <c r="ER8395" s="22"/>
      <c r="ES8395" s="24"/>
      <c r="ET8395" s="24"/>
      <c r="EU8395" s="23"/>
      <c r="EV8395" s="26"/>
      <c r="EX8395" s="6"/>
      <c r="EY8395" s="24"/>
      <c r="EZ8395" s="109"/>
      <c r="FA8395" s="66"/>
      <c r="FB8395" s="5"/>
      <c r="FC8395" s="68"/>
      <c r="FD8395" s="67"/>
      <c r="FE8395" s="67"/>
      <c r="FF8395" s="64"/>
      <c r="FG8395" s="5"/>
      <c r="FH8395" s="69"/>
      <c r="FI8395" s="6"/>
      <c r="FJ8395" s="5"/>
      <c r="FK8395" s="25"/>
      <c r="FL8395" s="5"/>
    </row>
    <row r="8396" spans="40:168">
      <c r="AN8396" s="14"/>
      <c r="AO8396" s="14"/>
      <c r="AP8396" s="5"/>
      <c r="AQ8396" s="25"/>
      <c r="AR8396" s="25"/>
      <c r="AS8396" s="96"/>
      <c r="AT8396" s="83"/>
      <c r="AU8396" s="14"/>
      <c r="AX8396" s="83"/>
      <c r="AY8396" s="83"/>
      <c r="AZ8396" s="83"/>
      <c r="BA8396" s="83"/>
      <c r="BJ8396" s="54"/>
      <c r="BK8396" s="22"/>
      <c r="BL8396" s="24"/>
      <c r="BP8396" s="23"/>
      <c r="BQ8396" s="24"/>
      <c r="BR8396" s="22"/>
      <c r="BS8396" s="24"/>
      <c r="BT8396" s="24"/>
      <c r="BU8396" s="23"/>
      <c r="BV8396" s="26"/>
      <c r="BX8396" s="6"/>
      <c r="BY8396" s="24"/>
      <c r="BZ8396" s="109"/>
      <c r="CA8396" s="66"/>
      <c r="CB8396" s="5"/>
      <c r="CC8396" s="68"/>
      <c r="CD8396" s="67"/>
      <c r="CE8396" s="67"/>
      <c r="CF8396" s="64"/>
      <c r="CG8396" s="5"/>
      <c r="CH8396" s="69"/>
      <c r="CI8396" s="6"/>
      <c r="CJ8396" s="5"/>
      <c r="CK8396" s="25"/>
      <c r="CL8396" s="5"/>
      <c r="DN8396" s="14"/>
      <c r="DO8396" s="14"/>
      <c r="DP8396" s="5"/>
      <c r="DQ8396" s="25"/>
      <c r="DR8396" s="25"/>
      <c r="DS8396" s="96"/>
      <c r="DT8396" s="83"/>
      <c r="DU8396" s="14"/>
      <c r="DX8396" s="83"/>
      <c r="DY8396" s="83"/>
      <c r="DZ8396" s="83"/>
      <c r="EA8396" s="83"/>
      <c r="EJ8396" s="54"/>
      <c r="EK8396" s="22"/>
      <c r="EL8396" s="24"/>
      <c r="EP8396" s="23"/>
      <c r="EQ8396" s="24"/>
      <c r="ER8396" s="22"/>
      <c r="ES8396" s="24"/>
      <c r="ET8396" s="24"/>
      <c r="EU8396" s="23"/>
      <c r="EV8396" s="26"/>
      <c r="EX8396" s="6"/>
      <c r="EY8396" s="24"/>
      <c r="EZ8396" s="109"/>
      <c r="FA8396" s="66"/>
      <c r="FB8396" s="5"/>
      <c r="FC8396" s="68"/>
      <c r="FD8396" s="67"/>
      <c r="FE8396" s="67"/>
      <c r="FF8396" s="64"/>
      <c r="FG8396" s="5"/>
      <c r="FH8396" s="69"/>
      <c r="FI8396" s="6"/>
      <c r="FJ8396" s="5"/>
      <c r="FK8396" s="25"/>
      <c r="FL8396" s="5"/>
    </row>
    <row r="8397" spans="40:168">
      <c r="AN8397" s="14"/>
      <c r="AO8397" s="14"/>
      <c r="AP8397" s="5"/>
      <c r="AQ8397" s="25"/>
      <c r="AR8397" s="25"/>
      <c r="AS8397" s="96"/>
      <c r="AT8397" s="83"/>
      <c r="AU8397" s="14"/>
      <c r="AX8397" s="83"/>
      <c r="AY8397" s="83"/>
      <c r="AZ8397" s="83"/>
      <c r="BA8397" s="83"/>
      <c r="BJ8397" s="54"/>
      <c r="BK8397" s="22"/>
      <c r="BL8397" s="24"/>
      <c r="BP8397" s="23"/>
      <c r="BQ8397" s="24"/>
      <c r="BR8397" s="22"/>
      <c r="BS8397" s="24"/>
      <c r="BT8397" s="24"/>
      <c r="BU8397" s="23"/>
      <c r="BV8397" s="26"/>
      <c r="BX8397" s="6"/>
      <c r="BY8397" s="24"/>
      <c r="BZ8397" s="109"/>
      <c r="CA8397" s="66"/>
      <c r="CB8397" s="5"/>
      <c r="CC8397" s="68"/>
      <c r="CD8397" s="67"/>
      <c r="CE8397" s="67"/>
      <c r="CF8397" s="64"/>
      <c r="CG8397" s="5"/>
      <c r="CH8397" s="69"/>
      <c r="CI8397" s="6"/>
      <c r="CJ8397" s="5"/>
      <c r="CK8397" s="25"/>
      <c r="CL8397" s="5"/>
      <c r="DN8397" s="14"/>
      <c r="DO8397" s="14"/>
      <c r="DP8397" s="5"/>
      <c r="DQ8397" s="25"/>
      <c r="DR8397" s="25"/>
      <c r="DS8397" s="96"/>
      <c r="DT8397" s="83"/>
      <c r="DU8397" s="14"/>
      <c r="DX8397" s="83"/>
      <c r="DY8397" s="83"/>
      <c r="DZ8397" s="83"/>
      <c r="EA8397" s="83"/>
      <c r="EJ8397" s="54"/>
      <c r="EK8397" s="22"/>
      <c r="EL8397" s="24"/>
      <c r="EP8397" s="23"/>
      <c r="EQ8397" s="24"/>
      <c r="ER8397" s="22"/>
      <c r="ES8397" s="24"/>
      <c r="ET8397" s="24"/>
      <c r="EU8397" s="23"/>
      <c r="EV8397" s="26"/>
      <c r="EX8397" s="6"/>
      <c r="EY8397" s="24"/>
      <c r="EZ8397" s="109"/>
      <c r="FA8397" s="66"/>
      <c r="FB8397" s="5"/>
      <c r="FC8397" s="68"/>
      <c r="FD8397" s="67"/>
      <c r="FE8397" s="67"/>
      <c r="FF8397" s="64"/>
      <c r="FG8397" s="5"/>
      <c r="FH8397" s="69"/>
      <c r="FI8397" s="6"/>
      <c r="FJ8397" s="5"/>
      <c r="FK8397" s="25"/>
      <c r="FL8397" s="5"/>
    </row>
    <row r="8398" spans="40:168">
      <c r="AN8398" s="14"/>
      <c r="AO8398" s="14"/>
      <c r="AP8398" s="5"/>
      <c r="AQ8398" s="25"/>
      <c r="AR8398" s="25"/>
      <c r="AS8398" s="96"/>
      <c r="AT8398" s="83"/>
      <c r="AU8398" s="14"/>
      <c r="AX8398" s="83"/>
      <c r="AY8398" s="83"/>
      <c r="AZ8398" s="83"/>
      <c r="BA8398" s="83"/>
      <c r="BJ8398" s="54"/>
      <c r="BK8398" s="22"/>
      <c r="BL8398" s="24"/>
      <c r="BP8398" s="23"/>
      <c r="BQ8398" s="24"/>
      <c r="BR8398" s="22"/>
      <c r="BS8398" s="24"/>
      <c r="BT8398" s="24"/>
      <c r="BU8398" s="23"/>
      <c r="BV8398" s="26"/>
      <c r="BX8398" s="6"/>
      <c r="BY8398" s="24"/>
      <c r="BZ8398" s="109"/>
      <c r="CA8398" s="66"/>
      <c r="CB8398" s="5"/>
      <c r="CC8398" s="68"/>
      <c r="CD8398" s="67"/>
      <c r="CE8398" s="67"/>
      <c r="CF8398" s="64"/>
      <c r="CG8398" s="5"/>
      <c r="CH8398" s="69"/>
      <c r="CI8398" s="6"/>
      <c r="CJ8398" s="5"/>
      <c r="CK8398" s="25"/>
      <c r="CL8398" s="5"/>
      <c r="DN8398" s="14"/>
      <c r="DO8398" s="14"/>
      <c r="DP8398" s="5"/>
      <c r="DQ8398" s="25"/>
      <c r="DR8398" s="25"/>
      <c r="DS8398" s="96"/>
      <c r="DT8398" s="83"/>
      <c r="DU8398" s="14"/>
      <c r="DX8398" s="83"/>
      <c r="DY8398" s="83"/>
      <c r="DZ8398" s="83"/>
      <c r="EA8398" s="83"/>
      <c r="EJ8398" s="54"/>
      <c r="EK8398" s="22"/>
      <c r="EL8398" s="24"/>
      <c r="EP8398" s="23"/>
      <c r="EQ8398" s="24"/>
      <c r="ER8398" s="22"/>
      <c r="ES8398" s="24"/>
      <c r="ET8398" s="24"/>
      <c r="EU8398" s="23"/>
      <c r="EV8398" s="26"/>
      <c r="EX8398" s="6"/>
      <c r="EY8398" s="24"/>
      <c r="EZ8398" s="109"/>
      <c r="FA8398" s="66"/>
      <c r="FB8398" s="5"/>
      <c r="FC8398" s="68"/>
      <c r="FD8398" s="67"/>
      <c r="FE8398" s="67"/>
      <c r="FF8398" s="64"/>
      <c r="FG8398" s="5"/>
      <c r="FH8398" s="69"/>
      <c r="FI8398" s="6"/>
      <c r="FJ8398" s="5"/>
      <c r="FK8398" s="25"/>
      <c r="FL8398" s="5"/>
    </row>
    <row r="8399" spans="40:168">
      <c r="AN8399" s="14"/>
      <c r="AO8399" s="14"/>
      <c r="AP8399" s="5"/>
      <c r="AQ8399" s="25"/>
      <c r="AR8399" s="25"/>
      <c r="AS8399" s="96"/>
      <c r="AT8399" s="83"/>
      <c r="AU8399" s="14"/>
      <c r="AX8399" s="83"/>
      <c r="AY8399" s="83"/>
      <c r="AZ8399" s="83"/>
      <c r="BA8399" s="83"/>
      <c r="BJ8399" s="54"/>
      <c r="BK8399" s="22"/>
      <c r="BL8399" s="24"/>
      <c r="BP8399" s="23"/>
      <c r="BQ8399" s="24"/>
      <c r="BR8399" s="22"/>
      <c r="BS8399" s="24"/>
      <c r="BT8399" s="24"/>
      <c r="BU8399" s="23"/>
      <c r="BV8399" s="26"/>
      <c r="BX8399" s="6"/>
      <c r="BY8399" s="24"/>
      <c r="BZ8399" s="109"/>
      <c r="CA8399" s="66"/>
      <c r="CB8399" s="5"/>
      <c r="CC8399" s="68"/>
      <c r="CD8399" s="67"/>
      <c r="CE8399" s="67"/>
      <c r="CF8399" s="64"/>
      <c r="CG8399" s="5"/>
      <c r="CH8399" s="69"/>
      <c r="CI8399" s="6"/>
      <c r="CJ8399" s="5"/>
      <c r="CK8399" s="25"/>
      <c r="CL8399" s="5"/>
      <c r="DN8399" s="14"/>
      <c r="DO8399" s="14"/>
      <c r="DP8399" s="5"/>
      <c r="DQ8399" s="25"/>
      <c r="DR8399" s="25"/>
      <c r="DS8399" s="96"/>
      <c r="DT8399" s="83"/>
      <c r="DU8399" s="14"/>
      <c r="DX8399" s="83"/>
      <c r="DY8399" s="83"/>
      <c r="DZ8399" s="83"/>
      <c r="EA8399" s="83"/>
      <c r="EJ8399" s="54"/>
      <c r="EK8399" s="22"/>
      <c r="EL8399" s="24"/>
      <c r="EP8399" s="23"/>
      <c r="EQ8399" s="24"/>
      <c r="ER8399" s="22"/>
      <c r="ES8399" s="24"/>
      <c r="ET8399" s="24"/>
      <c r="EU8399" s="23"/>
      <c r="EV8399" s="26"/>
      <c r="EX8399" s="6"/>
      <c r="EY8399" s="24"/>
      <c r="EZ8399" s="109"/>
      <c r="FA8399" s="66"/>
      <c r="FB8399" s="5"/>
      <c r="FC8399" s="68"/>
      <c r="FD8399" s="67"/>
      <c r="FE8399" s="67"/>
      <c r="FF8399" s="64"/>
      <c r="FG8399" s="5"/>
      <c r="FH8399" s="69"/>
      <c r="FI8399" s="6"/>
      <c r="FJ8399" s="5"/>
      <c r="FK8399" s="25"/>
      <c r="FL8399" s="5"/>
    </row>
    <row r="8400" spans="40:168">
      <c r="AN8400" s="14"/>
      <c r="AO8400" s="14"/>
      <c r="AP8400" s="5"/>
      <c r="AQ8400" s="25"/>
      <c r="AR8400" s="25"/>
      <c r="AS8400" s="96"/>
      <c r="AT8400" s="83"/>
      <c r="AU8400" s="14"/>
      <c r="AX8400" s="83"/>
      <c r="AY8400" s="83"/>
      <c r="AZ8400" s="83"/>
      <c r="BA8400" s="83"/>
      <c r="BJ8400" s="54"/>
      <c r="BK8400" s="22"/>
      <c r="BL8400" s="24"/>
      <c r="BP8400" s="23"/>
      <c r="BQ8400" s="24"/>
      <c r="BR8400" s="22"/>
      <c r="BS8400" s="24"/>
      <c r="BT8400" s="24"/>
      <c r="BU8400" s="23"/>
      <c r="BV8400" s="26"/>
      <c r="BX8400" s="6"/>
      <c r="BY8400" s="24"/>
      <c r="BZ8400" s="109"/>
      <c r="CA8400" s="66"/>
      <c r="CB8400" s="5"/>
      <c r="CC8400" s="68"/>
      <c r="CD8400" s="67"/>
      <c r="CE8400" s="67"/>
      <c r="CF8400" s="64"/>
      <c r="CG8400" s="5"/>
      <c r="CH8400" s="69"/>
      <c r="CI8400" s="6"/>
      <c r="CJ8400" s="5"/>
      <c r="CK8400" s="25"/>
      <c r="CL8400" s="5"/>
      <c r="DN8400" s="14"/>
      <c r="DO8400" s="14"/>
      <c r="DP8400" s="5"/>
      <c r="DQ8400" s="25"/>
      <c r="DR8400" s="25"/>
      <c r="DS8400" s="96"/>
      <c r="DT8400" s="83"/>
      <c r="DU8400" s="14"/>
      <c r="DX8400" s="83"/>
      <c r="DY8400" s="83"/>
      <c r="DZ8400" s="83"/>
      <c r="EA8400" s="83"/>
      <c r="EJ8400" s="54"/>
      <c r="EK8400" s="22"/>
      <c r="EL8400" s="24"/>
      <c r="EP8400" s="23"/>
      <c r="EQ8400" s="24"/>
      <c r="ER8400" s="22"/>
      <c r="ES8400" s="24"/>
      <c r="ET8400" s="24"/>
      <c r="EU8400" s="23"/>
      <c r="EV8400" s="26"/>
      <c r="EX8400" s="6"/>
      <c r="EY8400" s="24"/>
      <c r="EZ8400" s="109"/>
      <c r="FA8400" s="66"/>
      <c r="FB8400" s="5"/>
      <c r="FC8400" s="68"/>
      <c r="FD8400" s="67"/>
      <c r="FE8400" s="67"/>
      <c r="FF8400" s="64"/>
      <c r="FG8400" s="5"/>
      <c r="FH8400" s="69"/>
      <c r="FI8400" s="6"/>
      <c r="FJ8400" s="5"/>
      <c r="FK8400" s="25"/>
      <c r="FL8400" s="5"/>
    </row>
    <row r="8401" spans="40:168">
      <c r="AN8401" s="14"/>
      <c r="AO8401" s="14"/>
      <c r="AP8401" s="5"/>
      <c r="AQ8401" s="25"/>
      <c r="AR8401" s="25"/>
      <c r="AS8401" s="96"/>
      <c r="AT8401" s="83"/>
      <c r="AU8401" s="14"/>
      <c r="AX8401" s="83"/>
      <c r="AY8401" s="83"/>
      <c r="AZ8401" s="83"/>
      <c r="BA8401" s="83"/>
      <c r="BJ8401" s="54"/>
      <c r="BK8401" s="22"/>
      <c r="BL8401" s="24"/>
      <c r="BP8401" s="23"/>
      <c r="BQ8401" s="24"/>
      <c r="BR8401" s="22"/>
      <c r="BS8401" s="24"/>
      <c r="BT8401" s="24"/>
      <c r="BU8401" s="23"/>
      <c r="BV8401" s="26"/>
      <c r="BX8401" s="6"/>
      <c r="BY8401" s="24"/>
      <c r="BZ8401" s="109"/>
      <c r="CA8401" s="66"/>
      <c r="CB8401" s="5"/>
      <c r="CC8401" s="68"/>
      <c r="CD8401" s="67"/>
      <c r="CE8401" s="67"/>
      <c r="CF8401" s="64"/>
      <c r="CG8401" s="5"/>
      <c r="CH8401" s="69"/>
      <c r="CI8401" s="6"/>
      <c r="CJ8401" s="5"/>
      <c r="CK8401" s="25"/>
      <c r="CL8401" s="5"/>
      <c r="DN8401" s="14"/>
      <c r="DO8401" s="14"/>
      <c r="DP8401" s="5"/>
      <c r="DQ8401" s="25"/>
      <c r="DR8401" s="25"/>
      <c r="DS8401" s="96"/>
      <c r="DT8401" s="83"/>
      <c r="DU8401" s="14"/>
      <c r="DX8401" s="83"/>
      <c r="DY8401" s="83"/>
      <c r="DZ8401" s="83"/>
      <c r="EA8401" s="83"/>
      <c r="EJ8401" s="54"/>
      <c r="EK8401" s="22"/>
      <c r="EL8401" s="24"/>
      <c r="EP8401" s="23"/>
      <c r="EQ8401" s="24"/>
      <c r="ER8401" s="22"/>
      <c r="ES8401" s="24"/>
      <c r="ET8401" s="24"/>
      <c r="EU8401" s="23"/>
      <c r="EV8401" s="26"/>
      <c r="EX8401" s="6"/>
      <c r="EY8401" s="24"/>
      <c r="EZ8401" s="109"/>
      <c r="FA8401" s="66"/>
      <c r="FB8401" s="5"/>
      <c r="FC8401" s="68"/>
      <c r="FD8401" s="67"/>
      <c r="FE8401" s="67"/>
      <c r="FF8401" s="64"/>
      <c r="FG8401" s="5"/>
      <c r="FH8401" s="69"/>
      <c r="FI8401" s="6"/>
      <c r="FJ8401" s="5"/>
      <c r="FK8401" s="25"/>
      <c r="FL8401" s="5"/>
    </row>
    <row r="8402" spans="40:168">
      <c r="AN8402" s="14"/>
      <c r="AO8402" s="14"/>
      <c r="AP8402" s="5"/>
      <c r="AQ8402" s="25"/>
      <c r="AR8402" s="25"/>
      <c r="AS8402" s="96"/>
      <c r="AT8402" s="83"/>
      <c r="AU8402" s="14"/>
      <c r="AX8402" s="83"/>
      <c r="AY8402" s="83"/>
      <c r="AZ8402" s="83"/>
      <c r="BA8402" s="83"/>
      <c r="BJ8402" s="54"/>
      <c r="BK8402" s="22"/>
      <c r="BL8402" s="24"/>
      <c r="BP8402" s="23"/>
      <c r="BQ8402" s="24"/>
      <c r="BR8402" s="22"/>
      <c r="BS8402" s="24"/>
      <c r="BT8402" s="24"/>
      <c r="BU8402" s="23"/>
      <c r="BV8402" s="26"/>
      <c r="BX8402" s="6"/>
      <c r="BY8402" s="24"/>
      <c r="BZ8402" s="109"/>
      <c r="CA8402" s="66"/>
      <c r="CB8402" s="5"/>
      <c r="CC8402" s="68"/>
      <c r="CD8402" s="67"/>
      <c r="CE8402" s="67"/>
      <c r="CF8402" s="64"/>
      <c r="CG8402" s="5"/>
      <c r="CH8402" s="69"/>
      <c r="CI8402" s="6"/>
      <c r="CJ8402" s="5"/>
      <c r="CK8402" s="25"/>
      <c r="CL8402" s="5"/>
      <c r="DN8402" s="14"/>
      <c r="DO8402" s="14"/>
      <c r="DP8402" s="5"/>
      <c r="DQ8402" s="25"/>
      <c r="DR8402" s="25"/>
      <c r="DS8402" s="96"/>
      <c r="DT8402" s="83"/>
      <c r="DU8402" s="14"/>
      <c r="DX8402" s="83"/>
      <c r="DY8402" s="83"/>
      <c r="DZ8402" s="83"/>
      <c r="EA8402" s="83"/>
      <c r="EJ8402" s="54"/>
      <c r="EK8402" s="22"/>
      <c r="EL8402" s="24"/>
      <c r="EP8402" s="23"/>
      <c r="EQ8402" s="24"/>
      <c r="ER8402" s="22"/>
      <c r="ES8402" s="24"/>
      <c r="ET8402" s="24"/>
      <c r="EU8402" s="23"/>
      <c r="EV8402" s="26"/>
      <c r="EX8402" s="6"/>
      <c r="EY8402" s="24"/>
      <c r="EZ8402" s="109"/>
      <c r="FA8402" s="66"/>
      <c r="FB8402" s="5"/>
      <c r="FC8402" s="68"/>
      <c r="FD8402" s="67"/>
      <c r="FE8402" s="67"/>
      <c r="FF8402" s="64"/>
      <c r="FG8402" s="5"/>
      <c r="FH8402" s="69"/>
      <c r="FI8402" s="6"/>
      <c r="FJ8402" s="5"/>
      <c r="FK8402" s="25"/>
      <c r="FL8402" s="5"/>
    </row>
    <row r="8403" spans="40:168">
      <c r="AN8403" s="14"/>
      <c r="AO8403" s="14"/>
      <c r="AP8403" s="5"/>
      <c r="AQ8403" s="25"/>
      <c r="AR8403" s="25"/>
      <c r="AS8403" s="96"/>
      <c r="AT8403" s="83"/>
      <c r="AU8403" s="14"/>
      <c r="AX8403" s="83"/>
      <c r="AY8403" s="83"/>
      <c r="AZ8403" s="83"/>
      <c r="BA8403" s="83"/>
      <c r="BJ8403" s="54"/>
      <c r="BK8403" s="22"/>
      <c r="BL8403" s="24"/>
      <c r="BP8403" s="23"/>
      <c r="BQ8403" s="24"/>
      <c r="BR8403" s="22"/>
      <c r="BS8403" s="24"/>
      <c r="BT8403" s="24"/>
      <c r="BU8403" s="23"/>
      <c r="BV8403" s="26"/>
      <c r="BX8403" s="6"/>
      <c r="BY8403" s="24"/>
      <c r="BZ8403" s="109"/>
      <c r="CA8403" s="66"/>
      <c r="CB8403" s="5"/>
      <c r="CC8403" s="68"/>
      <c r="CD8403" s="67"/>
      <c r="CE8403" s="67"/>
      <c r="CF8403" s="64"/>
      <c r="CG8403" s="5"/>
      <c r="CH8403" s="69"/>
      <c r="CI8403" s="6"/>
      <c r="CJ8403" s="5"/>
      <c r="CK8403" s="25"/>
      <c r="CL8403" s="5"/>
      <c r="DN8403" s="14"/>
      <c r="DO8403" s="14"/>
      <c r="DP8403" s="5"/>
      <c r="DQ8403" s="25"/>
      <c r="DR8403" s="25"/>
      <c r="DS8403" s="96"/>
      <c r="DT8403" s="83"/>
      <c r="DU8403" s="14"/>
      <c r="DX8403" s="83"/>
      <c r="DY8403" s="83"/>
      <c r="DZ8403" s="83"/>
      <c r="EA8403" s="83"/>
      <c r="EJ8403" s="54"/>
      <c r="EK8403" s="22"/>
      <c r="EL8403" s="24"/>
      <c r="EP8403" s="23"/>
      <c r="EQ8403" s="24"/>
      <c r="ER8403" s="22"/>
      <c r="ES8403" s="24"/>
      <c r="ET8403" s="24"/>
      <c r="EU8403" s="23"/>
      <c r="EV8403" s="26"/>
      <c r="EX8403" s="6"/>
      <c r="EY8403" s="24"/>
      <c r="EZ8403" s="109"/>
      <c r="FA8403" s="66"/>
      <c r="FB8403" s="5"/>
      <c r="FC8403" s="68"/>
      <c r="FD8403" s="67"/>
      <c r="FE8403" s="67"/>
      <c r="FF8403" s="64"/>
      <c r="FG8403" s="5"/>
      <c r="FH8403" s="69"/>
      <c r="FI8403" s="6"/>
      <c r="FJ8403" s="5"/>
      <c r="FK8403" s="25"/>
      <c r="FL8403" s="5"/>
    </row>
    <row r="8404" spans="40:168">
      <c r="AN8404" s="14"/>
      <c r="AO8404" s="14"/>
      <c r="AP8404" s="5"/>
      <c r="AQ8404" s="25"/>
      <c r="AR8404" s="25"/>
      <c r="AS8404" s="96"/>
      <c r="AT8404" s="83"/>
      <c r="AU8404" s="14"/>
      <c r="AX8404" s="83"/>
      <c r="AY8404" s="83"/>
      <c r="AZ8404" s="83"/>
      <c r="BA8404" s="83"/>
      <c r="BJ8404" s="54"/>
      <c r="BK8404" s="22"/>
      <c r="BL8404" s="24"/>
      <c r="BP8404" s="23"/>
      <c r="BQ8404" s="24"/>
      <c r="BR8404" s="22"/>
      <c r="BS8404" s="24"/>
      <c r="BT8404" s="24"/>
      <c r="BU8404" s="23"/>
      <c r="BV8404" s="26"/>
      <c r="BX8404" s="6"/>
      <c r="BY8404" s="24"/>
      <c r="BZ8404" s="109"/>
      <c r="CA8404" s="66"/>
      <c r="CB8404" s="5"/>
      <c r="CC8404" s="68"/>
      <c r="CD8404" s="67"/>
      <c r="CE8404" s="67"/>
      <c r="CF8404" s="64"/>
      <c r="CG8404" s="5"/>
      <c r="CH8404" s="69"/>
      <c r="CI8404" s="6"/>
      <c r="CJ8404" s="5"/>
      <c r="CK8404" s="25"/>
      <c r="CL8404" s="5"/>
      <c r="DN8404" s="14"/>
      <c r="DO8404" s="14"/>
      <c r="DP8404" s="5"/>
      <c r="DQ8404" s="25"/>
      <c r="DR8404" s="25"/>
      <c r="DS8404" s="96"/>
      <c r="DT8404" s="83"/>
      <c r="DU8404" s="14"/>
      <c r="DX8404" s="83"/>
      <c r="DY8404" s="83"/>
      <c r="DZ8404" s="83"/>
      <c r="EA8404" s="83"/>
      <c r="EJ8404" s="54"/>
      <c r="EK8404" s="22"/>
      <c r="EL8404" s="24"/>
      <c r="EP8404" s="23"/>
      <c r="EQ8404" s="24"/>
      <c r="ER8404" s="22"/>
      <c r="ES8404" s="24"/>
      <c r="ET8404" s="24"/>
      <c r="EU8404" s="23"/>
      <c r="EV8404" s="26"/>
      <c r="EX8404" s="6"/>
      <c r="EY8404" s="24"/>
      <c r="EZ8404" s="109"/>
      <c r="FA8404" s="66"/>
      <c r="FB8404" s="5"/>
      <c r="FC8404" s="68"/>
      <c r="FD8404" s="67"/>
      <c r="FE8404" s="67"/>
      <c r="FF8404" s="64"/>
      <c r="FG8404" s="5"/>
      <c r="FH8404" s="69"/>
      <c r="FI8404" s="6"/>
      <c r="FJ8404" s="5"/>
      <c r="FK8404" s="25"/>
      <c r="FL8404" s="5"/>
    </row>
    <row r="8405" spans="40:168">
      <c r="AN8405" s="14"/>
      <c r="AO8405" s="14"/>
      <c r="AP8405" s="5"/>
      <c r="AQ8405" s="25"/>
      <c r="AR8405" s="25"/>
      <c r="AS8405" s="96"/>
      <c r="AT8405" s="83"/>
      <c r="AU8405" s="14"/>
      <c r="AX8405" s="83"/>
      <c r="AY8405" s="83"/>
      <c r="AZ8405" s="83"/>
      <c r="BA8405" s="83"/>
      <c r="BJ8405" s="54"/>
      <c r="BK8405" s="22"/>
      <c r="BL8405" s="24"/>
      <c r="BP8405" s="23"/>
      <c r="BQ8405" s="24"/>
      <c r="BR8405" s="22"/>
      <c r="BS8405" s="24"/>
      <c r="BT8405" s="24"/>
      <c r="BU8405" s="23"/>
      <c r="BV8405" s="26"/>
      <c r="BX8405" s="6"/>
      <c r="BY8405" s="24"/>
      <c r="BZ8405" s="109"/>
      <c r="CA8405" s="66"/>
      <c r="CB8405" s="5"/>
      <c r="CC8405" s="68"/>
      <c r="CD8405" s="67"/>
      <c r="CE8405" s="67"/>
      <c r="CF8405" s="64"/>
      <c r="CG8405" s="5"/>
      <c r="CH8405" s="69"/>
      <c r="CI8405" s="6"/>
      <c r="CJ8405" s="5"/>
      <c r="CK8405" s="25"/>
      <c r="CL8405" s="5"/>
      <c r="DN8405" s="14"/>
      <c r="DO8405" s="14"/>
      <c r="DP8405" s="5"/>
      <c r="DQ8405" s="25"/>
      <c r="DR8405" s="25"/>
      <c r="DS8405" s="96"/>
      <c r="DT8405" s="83"/>
      <c r="DU8405" s="14"/>
      <c r="DX8405" s="83"/>
      <c r="DY8405" s="83"/>
      <c r="DZ8405" s="83"/>
      <c r="EA8405" s="83"/>
      <c r="EJ8405" s="54"/>
      <c r="EK8405" s="22"/>
      <c r="EL8405" s="24"/>
      <c r="EP8405" s="23"/>
      <c r="EQ8405" s="24"/>
      <c r="ER8405" s="22"/>
      <c r="ES8405" s="24"/>
      <c r="ET8405" s="24"/>
      <c r="EU8405" s="23"/>
      <c r="EV8405" s="26"/>
      <c r="EX8405" s="6"/>
      <c r="EY8405" s="24"/>
      <c r="EZ8405" s="109"/>
      <c r="FA8405" s="66"/>
      <c r="FB8405" s="5"/>
      <c r="FC8405" s="68"/>
      <c r="FD8405" s="67"/>
      <c r="FE8405" s="67"/>
      <c r="FF8405" s="64"/>
      <c r="FG8405" s="5"/>
      <c r="FH8405" s="69"/>
      <c r="FI8405" s="6"/>
      <c r="FJ8405" s="5"/>
      <c r="FK8405" s="25"/>
      <c r="FL8405" s="5"/>
    </row>
    <row r="8406" spans="40:168">
      <c r="AN8406" s="14"/>
      <c r="AO8406" s="14"/>
      <c r="AP8406" s="5"/>
      <c r="AQ8406" s="25"/>
      <c r="AR8406" s="25"/>
      <c r="AS8406" s="96"/>
      <c r="AT8406" s="83"/>
      <c r="AU8406" s="14"/>
      <c r="AX8406" s="83"/>
      <c r="AY8406" s="83"/>
      <c r="AZ8406" s="83"/>
      <c r="BA8406" s="83"/>
      <c r="BJ8406" s="54"/>
      <c r="BK8406" s="22"/>
      <c r="BL8406" s="24"/>
      <c r="BP8406" s="23"/>
      <c r="BQ8406" s="24"/>
      <c r="BR8406" s="22"/>
      <c r="BS8406" s="24"/>
      <c r="BT8406" s="24"/>
      <c r="BU8406" s="23"/>
      <c r="BV8406" s="26"/>
      <c r="BX8406" s="6"/>
      <c r="BY8406" s="24"/>
      <c r="BZ8406" s="109"/>
      <c r="CA8406" s="66"/>
      <c r="CB8406" s="5"/>
      <c r="CC8406" s="68"/>
      <c r="CD8406" s="67"/>
      <c r="CE8406" s="67"/>
      <c r="CF8406" s="64"/>
      <c r="CG8406" s="5"/>
      <c r="CH8406" s="69"/>
      <c r="CI8406" s="6"/>
      <c r="CJ8406" s="5"/>
      <c r="CK8406" s="25"/>
      <c r="CL8406" s="5"/>
      <c r="DN8406" s="14"/>
      <c r="DO8406" s="14"/>
      <c r="DP8406" s="5"/>
      <c r="DQ8406" s="25"/>
      <c r="DR8406" s="25"/>
      <c r="DS8406" s="96"/>
      <c r="DT8406" s="83"/>
      <c r="DU8406" s="14"/>
      <c r="DX8406" s="83"/>
      <c r="DY8406" s="83"/>
      <c r="DZ8406" s="83"/>
      <c r="EA8406" s="83"/>
      <c r="EJ8406" s="54"/>
      <c r="EK8406" s="22"/>
      <c r="EL8406" s="24"/>
      <c r="EP8406" s="23"/>
      <c r="EQ8406" s="24"/>
      <c r="ER8406" s="22"/>
      <c r="ES8406" s="24"/>
      <c r="ET8406" s="24"/>
      <c r="EU8406" s="23"/>
      <c r="EV8406" s="26"/>
      <c r="EX8406" s="6"/>
      <c r="EY8406" s="24"/>
      <c r="EZ8406" s="109"/>
      <c r="FA8406" s="66"/>
      <c r="FB8406" s="5"/>
      <c r="FC8406" s="68"/>
      <c r="FD8406" s="67"/>
      <c r="FE8406" s="67"/>
      <c r="FF8406" s="64"/>
      <c r="FG8406" s="5"/>
      <c r="FH8406" s="69"/>
      <c r="FI8406" s="6"/>
      <c r="FJ8406" s="5"/>
      <c r="FK8406" s="25"/>
      <c r="FL8406" s="5"/>
    </row>
    <row r="8407" spans="40:168">
      <c r="AN8407" s="14"/>
      <c r="AO8407" s="14"/>
      <c r="AP8407" s="5"/>
      <c r="AQ8407" s="25"/>
      <c r="AR8407" s="25"/>
      <c r="AS8407" s="96"/>
      <c r="AT8407" s="83"/>
      <c r="AU8407" s="14"/>
      <c r="AX8407" s="83"/>
      <c r="AY8407" s="83"/>
      <c r="AZ8407" s="83"/>
      <c r="BA8407" s="83"/>
      <c r="BJ8407" s="54"/>
      <c r="BK8407" s="22"/>
      <c r="BL8407" s="24"/>
      <c r="BP8407" s="23"/>
      <c r="BQ8407" s="24"/>
      <c r="BR8407" s="22"/>
      <c r="BS8407" s="24"/>
      <c r="BT8407" s="24"/>
      <c r="BU8407" s="23"/>
      <c r="BV8407" s="26"/>
      <c r="BX8407" s="6"/>
      <c r="BY8407" s="24"/>
      <c r="BZ8407" s="109"/>
      <c r="CA8407" s="66"/>
      <c r="CB8407" s="5"/>
      <c r="CC8407" s="68"/>
      <c r="CD8407" s="67"/>
      <c r="CE8407" s="67"/>
      <c r="CF8407" s="64"/>
      <c r="CG8407" s="5"/>
      <c r="CH8407" s="69"/>
      <c r="CI8407" s="6"/>
      <c r="CJ8407" s="5"/>
      <c r="CK8407" s="25"/>
      <c r="CL8407" s="5"/>
      <c r="DN8407" s="14"/>
      <c r="DO8407" s="14"/>
      <c r="DP8407" s="5"/>
      <c r="DQ8407" s="25"/>
      <c r="DR8407" s="25"/>
      <c r="DS8407" s="96"/>
      <c r="DT8407" s="83"/>
      <c r="DU8407" s="14"/>
      <c r="DX8407" s="83"/>
      <c r="DY8407" s="83"/>
      <c r="DZ8407" s="83"/>
      <c r="EA8407" s="83"/>
      <c r="EJ8407" s="54"/>
      <c r="EK8407" s="22"/>
      <c r="EL8407" s="24"/>
      <c r="EP8407" s="23"/>
      <c r="EQ8407" s="24"/>
      <c r="ER8407" s="22"/>
      <c r="ES8407" s="24"/>
      <c r="ET8407" s="24"/>
      <c r="EU8407" s="23"/>
      <c r="EV8407" s="26"/>
      <c r="EX8407" s="6"/>
      <c r="EY8407" s="24"/>
      <c r="EZ8407" s="109"/>
      <c r="FA8407" s="66"/>
      <c r="FB8407" s="5"/>
      <c r="FC8407" s="68"/>
      <c r="FD8407" s="67"/>
      <c r="FE8407" s="67"/>
      <c r="FF8407" s="64"/>
      <c r="FG8407" s="5"/>
      <c r="FH8407" s="69"/>
      <c r="FI8407" s="6"/>
      <c r="FJ8407" s="5"/>
      <c r="FK8407" s="25"/>
      <c r="FL8407" s="5"/>
    </row>
    <row r="8408" spans="40:168">
      <c r="AN8408" s="14"/>
      <c r="AO8408" s="14"/>
      <c r="AP8408" s="5"/>
      <c r="AQ8408" s="25"/>
      <c r="AR8408" s="25"/>
      <c r="AS8408" s="96"/>
      <c r="AT8408" s="83"/>
      <c r="AU8408" s="14"/>
      <c r="AX8408" s="83"/>
      <c r="AY8408" s="83"/>
      <c r="AZ8408" s="83"/>
      <c r="BA8408" s="83"/>
      <c r="BJ8408" s="54"/>
      <c r="BK8408" s="22"/>
      <c r="BL8408" s="24"/>
      <c r="BP8408" s="23"/>
      <c r="BQ8408" s="24"/>
      <c r="BR8408" s="22"/>
      <c r="BS8408" s="24"/>
      <c r="BT8408" s="24"/>
      <c r="BU8408" s="23"/>
      <c r="BV8408" s="26"/>
      <c r="BX8408" s="6"/>
      <c r="BY8408" s="24"/>
      <c r="BZ8408" s="109"/>
      <c r="CA8408" s="66"/>
      <c r="CB8408" s="5"/>
      <c r="CC8408" s="68"/>
      <c r="CD8408" s="67"/>
      <c r="CE8408" s="67"/>
      <c r="CF8408" s="64"/>
      <c r="CG8408" s="5"/>
      <c r="CH8408" s="69"/>
      <c r="CI8408" s="6"/>
      <c r="CJ8408" s="5"/>
      <c r="CK8408" s="25"/>
      <c r="CL8408" s="5"/>
      <c r="DN8408" s="14"/>
      <c r="DO8408" s="14"/>
      <c r="DP8408" s="5"/>
      <c r="DQ8408" s="25"/>
      <c r="DR8408" s="25"/>
      <c r="DS8408" s="96"/>
      <c r="DT8408" s="83"/>
      <c r="DU8408" s="14"/>
      <c r="DX8408" s="83"/>
      <c r="DY8408" s="83"/>
      <c r="DZ8408" s="83"/>
      <c r="EA8408" s="83"/>
      <c r="EJ8408" s="54"/>
      <c r="EK8408" s="22"/>
      <c r="EL8408" s="24"/>
      <c r="EP8408" s="23"/>
      <c r="EQ8408" s="24"/>
      <c r="ER8408" s="22"/>
      <c r="ES8408" s="24"/>
      <c r="ET8408" s="24"/>
      <c r="EU8408" s="23"/>
      <c r="EV8408" s="26"/>
      <c r="EX8408" s="6"/>
      <c r="EY8408" s="24"/>
      <c r="EZ8408" s="109"/>
      <c r="FA8408" s="66"/>
      <c r="FB8408" s="5"/>
      <c r="FC8408" s="68"/>
      <c r="FD8408" s="67"/>
      <c r="FE8408" s="67"/>
      <c r="FF8408" s="64"/>
      <c r="FG8408" s="5"/>
      <c r="FH8408" s="69"/>
      <c r="FI8408" s="6"/>
      <c r="FJ8408" s="5"/>
      <c r="FK8408" s="25"/>
      <c r="FL8408" s="5"/>
    </row>
    <row r="8409" spans="40:168">
      <c r="AN8409" s="14"/>
      <c r="AO8409" s="14"/>
      <c r="AP8409" s="5"/>
      <c r="AQ8409" s="25"/>
      <c r="AR8409" s="25"/>
      <c r="AS8409" s="96"/>
      <c r="AT8409" s="83"/>
      <c r="AU8409" s="14"/>
      <c r="AX8409" s="83"/>
      <c r="AY8409" s="83"/>
      <c r="AZ8409" s="83"/>
      <c r="BA8409" s="83"/>
      <c r="BJ8409" s="54"/>
      <c r="BK8409" s="22"/>
      <c r="BL8409" s="24"/>
      <c r="BP8409" s="23"/>
      <c r="BQ8409" s="24"/>
      <c r="BR8409" s="22"/>
      <c r="BS8409" s="24"/>
      <c r="BT8409" s="24"/>
      <c r="BU8409" s="23"/>
      <c r="BV8409" s="26"/>
      <c r="BX8409" s="6"/>
      <c r="BY8409" s="24"/>
      <c r="BZ8409" s="109"/>
      <c r="CA8409" s="66"/>
      <c r="CB8409" s="5"/>
      <c r="CC8409" s="68"/>
      <c r="CD8409" s="67"/>
      <c r="CE8409" s="67"/>
      <c r="CF8409" s="64"/>
      <c r="CG8409" s="5"/>
      <c r="CH8409" s="69"/>
      <c r="CI8409" s="6"/>
      <c r="CJ8409" s="5"/>
      <c r="CK8409" s="25"/>
      <c r="CL8409" s="5"/>
      <c r="DN8409" s="14"/>
      <c r="DO8409" s="14"/>
      <c r="DP8409" s="5"/>
      <c r="DQ8409" s="25"/>
      <c r="DR8409" s="25"/>
      <c r="DS8409" s="96"/>
      <c r="DT8409" s="83"/>
      <c r="DU8409" s="14"/>
      <c r="DX8409" s="83"/>
      <c r="DY8409" s="83"/>
      <c r="DZ8409" s="83"/>
      <c r="EA8409" s="83"/>
      <c r="EJ8409" s="54"/>
      <c r="EK8409" s="22"/>
      <c r="EL8409" s="24"/>
      <c r="EP8409" s="23"/>
      <c r="EQ8409" s="24"/>
      <c r="ER8409" s="22"/>
      <c r="ES8409" s="24"/>
      <c r="ET8409" s="24"/>
      <c r="EU8409" s="23"/>
      <c r="EV8409" s="26"/>
      <c r="EX8409" s="6"/>
      <c r="EY8409" s="24"/>
      <c r="EZ8409" s="109"/>
      <c r="FA8409" s="66"/>
      <c r="FB8409" s="5"/>
      <c r="FC8409" s="68"/>
      <c r="FD8409" s="67"/>
      <c r="FE8409" s="67"/>
      <c r="FF8409" s="64"/>
      <c r="FG8409" s="5"/>
      <c r="FH8409" s="69"/>
      <c r="FI8409" s="6"/>
      <c r="FJ8409" s="5"/>
      <c r="FK8409" s="25"/>
      <c r="FL8409" s="5"/>
    </row>
    <row r="8410" spans="40:168">
      <c r="AN8410" s="14"/>
      <c r="AO8410" s="14"/>
      <c r="AP8410" s="5"/>
      <c r="AQ8410" s="25"/>
      <c r="AR8410" s="25"/>
      <c r="AS8410" s="96"/>
      <c r="AT8410" s="83"/>
      <c r="AU8410" s="14"/>
      <c r="AX8410" s="83"/>
      <c r="AY8410" s="83"/>
      <c r="AZ8410" s="83"/>
      <c r="BA8410" s="83"/>
      <c r="BJ8410" s="54"/>
      <c r="BK8410" s="22"/>
      <c r="BL8410" s="24"/>
      <c r="BP8410" s="23"/>
      <c r="BQ8410" s="24"/>
      <c r="BR8410" s="22"/>
      <c r="BS8410" s="24"/>
      <c r="BT8410" s="24"/>
      <c r="BU8410" s="23"/>
      <c r="BV8410" s="26"/>
      <c r="BX8410" s="6"/>
      <c r="BY8410" s="24"/>
      <c r="BZ8410" s="109"/>
      <c r="CA8410" s="66"/>
      <c r="CB8410" s="5"/>
      <c r="CC8410" s="68"/>
      <c r="CD8410" s="67"/>
      <c r="CE8410" s="67"/>
      <c r="CF8410" s="64"/>
      <c r="CG8410" s="5"/>
      <c r="CH8410" s="69"/>
      <c r="CI8410" s="6"/>
      <c r="CJ8410" s="5"/>
      <c r="CK8410" s="25"/>
      <c r="CL8410" s="5"/>
      <c r="DN8410" s="14"/>
      <c r="DO8410" s="14"/>
      <c r="DP8410" s="5"/>
      <c r="DQ8410" s="25"/>
      <c r="DR8410" s="25"/>
      <c r="DS8410" s="96"/>
      <c r="DT8410" s="83"/>
      <c r="DU8410" s="14"/>
      <c r="DX8410" s="83"/>
      <c r="DY8410" s="83"/>
      <c r="DZ8410" s="83"/>
      <c r="EA8410" s="83"/>
      <c r="EJ8410" s="54"/>
      <c r="EK8410" s="22"/>
      <c r="EL8410" s="24"/>
      <c r="EP8410" s="23"/>
      <c r="EQ8410" s="24"/>
      <c r="ER8410" s="22"/>
      <c r="ES8410" s="24"/>
      <c r="ET8410" s="24"/>
      <c r="EU8410" s="23"/>
      <c r="EV8410" s="26"/>
      <c r="EX8410" s="6"/>
      <c r="EY8410" s="24"/>
      <c r="EZ8410" s="109"/>
      <c r="FA8410" s="66"/>
      <c r="FB8410" s="5"/>
      <c r="FC8410" s="68"/>
      <c r="FD8410" s="67"/>
      <c r="FE8410" s="67"/>
      <c r="FF8410" s="64"/>
      <c r="FG8410" s="5"/>
      <c r="FH8410" s="69"/>
      <c r="FI8410" s="6"/>
      <c r="FJ8410" s="5"/>
      <c r="FK8410" s="25"/>
      <c r="FL8410" s="5"/>
    </row>
    <row r="8411" spans="40:168">
      <c r="AN8411" s="14"/>
      <c r="AO8411" s="14"/>
      <c r="AP8411" s="5"/>
      <c r="AQ8411" s="25"/>
      <c r="AR8411" s="25"/>
      <c r="AS8411" s="96"/>
      <c r="AT8411" s="83"/>
      <c r="AU8411" s="14"/>
      <c r="AX8411" s="83"/>
      <c r="AY8411" s="83"/>
      <c r="AZ8411" s="83"/>
      <c r="BA8411" s="83"/>
      <c r="BJ8411" s="54"/>
      <c r="BK8411" s="22"/>
      <c r="BL8411" s="24"/>
      <c r="BP8411" s="23"/>
      <c r="BQ8411" s="24"/>
      <c r="BR8411" s="22"/>
      <c r="BS8411" s="24"/>
      <c r="BT8411" s="24"/>
      <c r="BU8411" s="23"/>
      <c r="BV8411" s="26"/>
      <c r="BX8411" s="6"/>
      <c r="BY8411" s="24"/>
      <c r="BZ8411" s="109"/>
      <c r="CA8411" s="66"/>
      <c r="CB8411" s="5"/>
      <c r="CC8411" s="68"/>
      <c r="CD8411" s="67"/>
      <c r="CE8411" s="67"/>
      <c r="CF8411" s="64"/>
      <c r="CG8411" s="5"/>
      <c r="CH8411" s="69"/>
      <c r="CI8411" s="6"/>
      <c r="CJ8411" s="5"/>
      <c r="CK8411" s="25"/>
      <c r="CL8411" s="5"/>
      <c r="DN8411" s="14"/>
      <c r="DO8411" s="14"/>
      <c r="DP8411" s="5"/>
      <c r="DQ8411" s="25"/>
      <c r="DR8411" s="25"/>
      <c r="DS8411" s="96"/>
      <c r="DT8411" s="83"/>
      <c r="DU8411" s="14"/>
      <c r="DX8411" s="83"/>
      <c r="DY8411" s="83"/>
      <c r="DZ8411" s="83"/>
      <c r="EA8411" s="83"/>
      <c r="EJ8411" s="54"/>
      <c r="EK8411" s="22"/>
      <c r="EL8411" s="24"/>
      <c r="EP8411" s="23"/>
      <c r="EQ8411" s="24"/>
      <c r="ER8411" s="22"/>
      <c r="ES8411" s="24"/>
      <c r="ET8411" s="24"/>
      <c r="EU8411" s="23"/>
      <c r="EV8411" s="26"/>
      <c r="EX8411" s="6"/>
      <c r="EY8411" s="24"/>
      <c r="EZ8411" s="109"/>
      <c r="FA8411" s="66"/>
      <c r="FB8411" s="5"/>
      <c r="FC8411" s="68"/>
      <c r="FD8411" s="67"/>
      <c r="FE8411" s="67"/>
      <c r="FF8411" s="64"/>
      <c r="FG8411" s="5"/>
      <c r="FH8411" s="69"/>
      <c r="FI8411" s="6"/>
      <c r="FJ8411" s="5"/>
      <c r="FK8411" s="25"/>
      <c r="FL8411" s="5"/>
    </row>
    <row r="8412" spans="40:168">
      <c r="AN8412" s="14"/>
      <c r="AO8412" s="14"/>
      <c r="AP8412" s="5"/>
      <c r="AQ8412" s="25"/>
      <c r="AR8412" s="25"/>
      <c r="AS8412" s="96"/>
      <c r="AT8412" s="83"/>
      <c r="AU8412" s="14"/>
      <c r="AX8412" s="83"/>
      <c r="AY8412" s="83"/>
      <c r="AZ8412" s="83"/>
      <c r="BA8412" s="83"/>
      <c r="BJ8412" s="54"/>
      <c r="BK8412" s="22"/>
      <c r="BL8412" s="24"/>
      <c r="BP8412" s="23"/>
      <c r="BQ8412" s="24"/>
      <c r="BR8412" s="22"/>
      <c r="BS8412" s="24"/>
      <c r="BT8412" s="24"/>
      <c r="BU8412" s="23"/>
      <c r="BV8412" s="26"/>
      <c r="BX8412" s="6"/>
      <c r="BY8412" s="24"/>
      <c r="BZ8412" s="109"/>
      <c r="CA8412" s="66"/>
      <c r="CB8412" s="5"/>
      <c r="CC8412" s="68"/>
      <c r="CD8412" s="67"/>
      <c r="CE8412" s="67"/>
      <c r="CF8412" s="64"/>
      <c r="CG8412" s="5"/>
      <c r="CH8412" s="69"/>
      <c r="CI8412" s="6"/>
      <c r="CJ8412" s="5"/>
      <c r="CK8412" s="25"/>
      <c r="CL8412" s="5"/>
      <c r="DN8412" s="14"/>
      <c r="DO8412" s="14"/>
      <c r="DP8412" s="5"/>
      <c r="DQ8412" s="25"/>
      <c r="DR8412" s="25"/>
      <c r="DS8412" s="96"/>
      <c r="DT8412" s="83"/>
      <c r="DU8412" s="14"/>
      <c r="DX8412" s="83"/>
      <c r="DY8412" s="83"/>
      <c r="DZ8412" s="83"/>
      <c r="EA8412" s="83"/>
      <c r="EJ8412" s="54"/>
      <c r="EK8412" s="22"/>
      <c r="EL8412" s="24"/>
      <c r="EP8412" s="23"/>
      <c r="EQ8412" s="24"/>
      <c r="ER8412" s="22"/>
      <c r="ES8412" s="24"/>
      <c r="ET8412" s="24"/>
      <c r="EU8412" s="23"/>
      <c r="EV8412" s="26"/>
      <c r="EX8412" s="6"/>
      <c r="EY8412" s="24"/>
      <c r="EZ8412" s="109"/>
      <c r="FA8412" s="66"/>
      <c r="FB8412" s="5"/>
      <c r="FC8412" s="68"/>
      <c r="FD8412" s="67"/>
      <c r="FE8412" s="67"/>
      <c r="FF8412" s="64"/>
      <c r="FG8412" s="5"/>
      <c r="FH8412" s="69"/>
      <c r="FI8412" s="6"/>
      <c r="FJ8412" s="5"/>
      <c r="FK8412" s="25"/>
      <c r="FL8412" s="5"/>
    </row>
    <row r="8413" spans="40:168">
      <c r="AN8413" s="14"/>
      <c r="AO8413" s="14"/>
      <c r="AP8413" s="5"/>
      <c r="AQ8413" s="25"/>
      <c r="AR8413" s="25"/>
      <c r="AS8413" s="96"/>
      <c r="AT8413" s="83"/>
      <c r="AU8413" s="14"/>
      <c r="AX8413" s="83"/>
      <c r="AY8413" s="83"/>
      <c r="AZ8413" s="83"/>
      <c r="BA8413" s="83"/>
      <c r="BJ8413" s="54"/>
      <c r="BK8413" s="22"/>
      <c r="BL8413" s="24"/>
      <c r="BP8413" s="23"/>
      <c r="BQ8413" s="24"/>
      <c r="BR8413" s="22"/>
      <c r="BS8413" s="24"/>
      <c r="BT8413" s="24"/>
      <c r="BU8413" s="23"/>
      <c r="BV8413" s="26"/>
      <c r="BX8413" s="6"/>
      <c r="BY8413" s="24"/>
      <c r="BZ8413" s="109"/>
      <c r="CA8413" s="66"/>
      <c r="CB8413" s="5"/>
      <c r="CC8413" s="68"/>
      <c r="CD8413" s="67"/>
      <c r="CE8413" s="67"/>
      <c r="CF8413" s="64"/>
      <c r="CG8413" s="5"/>
      <c r="CH8413" s="69"/>
      <c r="CI8413" s="6"/>
      <c r="CJ8413" s="5"/>
      <c r="CK8413" s="25"/>
      <c r="CL8413" s="5"/>
      <c r="DN8413" s="14"/>
      <c r="DO8413" s="14"/>
      <c r="DP8413" s="5"/>
      <c r="DQ8413" s="25"/>
      <c r="DR8413" s="25"/>
      <c r="DS8413" s="96"/>
      <c r="DT8413" s="83"/>
      <c r="DU8413" s="14"/>
      <c r="DX8413" s="83"/>
      <c r="DY8413" s="83"/>
      <c r="DZ8413" s="83"/>
      <c r="EA8413" s="83"/>
      <c r="EJ8413" s="54"/>
      <c r="EK8413" s="22"/>
      <c r="EL8413" s="24"/>
      <c r="EP8413" s="23"/>
      <c r="EQ8413" s="24"/>
      <c r="ER8413" s="22"/>
      <c r="ES8413" s="24"/>
      <c r="ET8413" s="24"/>
      <c r="EU8413" s="23"/>
      <c r="EV8413" s="26"/>
      <c r="EX8413" s="6"/>
      <c r="EY8413" s="24"/>
      <c r="EZ8413" s="109"/>
      <c r="FA8413" s="66"/>
      <c r="FB8413" s="5"/>
      <c r="FC8413" s="68"/>
      <c r="FD8413" s="67"/>
      <c r="FE8413" s="67"/>
      <c r="FF8413" s="64"/>
      <c r="FG8413" s="5"/>
      <c r="FH8413" s="69"/>
      <c r="FI8413" s="6"/>
      <c r="FJ8413" s="5"/>
      <c r="FK8413" s="25"/>
      <c r="FL8413" s="5"/>
    </row>
    <row r="8414" spans="40:168">
      <c r="AN8414" s="14"/>
      <c r="AO8414" s="14"/>
      <c r="AP8414" s="5"/>
      <c r="AQ8414" s="25"/>
      <c r="AR8414" s="25"/>
      <c r="AS8414" s="96"/>
      <c r="AT8414" s="83"/>
      <c r="AU8414" s="14"/>
      <c r="AX8414" s="83"/>
      <c r="AY8414" s="83"/>
      <c r="AZ8414" s="83"/>
      <c r="BA8414" s="83"/>
      <c r="BJ8414" s="54"/>
      <c r="BK8414" s="22"/>
      <c r="BL8414" s="24"/>
      <c r="BP8414" s="23"/>
      <c r="BQ8414" s="24"/>
      <c r="BR8414" s="22"/>
      <c r="BS8414" s="24"/>
      <c r="BT8414" s="24"/>
      <c r="BU8414" s="23"/>
      <c r="BV8414" s="26"/>
      <c r="BX8414" s="6"/>
      <c r="BY8414" s="24"/>
      <c r="BZ8414" s="109"/>
      <c r="CA8414" s="66"/>
      <c r="CB8414" s="5"/>
      <c r="CC8414" s="68"/>
      <c r="CD8414" s="67"/>
      <c r="CE8414" s="67"/>
      <c r="CF8414" s="64"/>
      <c r="CG8414" s="5"/>
      <c r="CH8414" s="69"/>
      <c r="CI8414" s="6"/>
      <c r="CJ8414" s="5"/>
      <c r="CK8414" s="25"/>
      <c r="CL8414" s="5"/>
      <c r="DN8414" s="14"/>
      <c r="DO8414" s="14"/>
      <c r="DP8414" s="5"/>
      <c r="DQ8414" s="25"/>
      <c r="DR8414" s="25"/>
      <c r="DS8414" s="96"/>
      <c r="DT8414" s="83"/>
      <c r="DU8414" s="14"/>
      <c r="DX8414" s="83"/>
      <c r="DY8414" s="83"/>
      <c r="DZ8414" s="83"/>
      <c r="EA8414" s="83"/>
      <c r="EJ8414" s="54"/>
      <c r="EK8414" s="22"/>
      <c r="EL8414" s="24"/>
      <c r="EP8414" s="23"/>
      <c r="EQ8414" s="24"/>
      <c r="ER8414" s="22"/>
      <c r="ES8414" s="24"/>
      <c r="ET8414" s="24"/>
      <c r="EU8414" s="23"/>
      <c r="EV8414" s="26"/>
      <c r="EX8414" s="6"/>
      <c r="EY8414" s="24"/>
      <c r="EZ8414" s="109"/>
      <c r="FA8414" s="66"/>
      <c r="FB8414" s="5"/>
      <c r="FC8414" s="68"/>
      <c r="FD8414" s="67"/>
      <c r="FE8414" s="67"/>
      <c r="FF8414" s="64"/>
      <c r="FG8414" s="5"/>
      <c r="FH8414" s="69"/>
      <c r="FI8414" s="6"/>
      <c r="FJ8414" s="5"/>
      <c r="FK8414" s="25"/>
      <c r="FL8414" s="5"/>
    </row>
    <row r="8415" spans="40:168">
      <c r="AN8415" s="14"/>
      <c r="AO8415" s="14"/>
      <c r="AP8415" s="5"/>
      <c r="AQ8415" s="25"/>
      <c r="AR8415" s="25"/>
      <c r="AS8415" s="96"/>
      <c r="AT8415" s="83"/>
      <c r="AU8415" s="14"/>
      <c r="AX8415" s="83"/>
      <c r="AY8415" s="83"/>
      <c r="AZ8415" s="83"/>
      <c r="BA8415" s="83"/>
      <c r="BJ8415" s="54"/>
      <c r="BK8415" s="22"/>
      <c r="BL8415" s="24"/>
      <c r="BP8415" s="23"/>
      <c r="BQ8415" s="24"/>
      <c r="BR8415" s="22"/>
      <c r="BS8415" s="24"/>
      <c r="BT8415" s="24"/>
      <c r="BU8415" s="23"/>
      <c r="BV8415" s="26"/>
      <c r="BX8415" s="6"/>
      <c r="BY8415" s="24"/>
      <c r="BZ8415" s="109"/>
      <c r="CA8415" s="66"/>
      <c r="CB8415" s="5"/>
      <c r="CC8415" s="68"/>
      <c r="CD8415" s="67"/>
      <c r="CE8415" s="67"/>
      <c r="CF8415" s="64"/>
      <c r="CG8415" s="5"/>
      <c r="CH8415" s="69"/>
      <c r="CI8415" s="6"/>
      <c r="CJ8415" s="5"/>
      <c r="CK8415" s="25"/>
      <c r="CL8415" s="5"/>
      <c r="DN8415" s="14"/>
      <c r="DO8415" s="14"/>
      <c r="DP8415" s="5"/>
      <c r="DQ8415" s="25"/>
      <c r="DR8415" s="25"/>
      <c r="DS8415" s="96"/>
      <c r="DT8415" s="83"/>
      <c r="DU8415" s="14"/>
      <c r="DX8415" s="83"/>
      <c r="DY8415" s="83"/>
      <c r="DZ8415" s="83"/>
      <c r="EA8415" s="83"/>
      <c r="EJ8415" s="54"/>
      <c r="EK8415" s="22"/>
      <c r="EL8415" s="24"/>
      <c r="EP8415" s="23"/>
      <c r="EQ8415" s="24"/>
      <c r="ER8415" s="22"/>
      <c r="ES8415" s="24"/>
      <c r="ET8415" s="24"/>
      <c r="EU8415" s="23"/>
      <c r="EV8415" s="26"/>
      <c r="EX8415" s="6"/>
      <c r="EY8415" s="24"/>
      <c r="EZ8415" s="109"/>
      <c r="FA8415" s="66"/>
      <c r="FB8415" s="5"/>
      <c r="FC8415" s="68"/>
      <c r="FD8415" s="67"/>
      <c r="FE8415" s="67"/>
      <c r="FF8415" s="64"/>
      <c r="FG8415" s="5"/>
      <c r="FH8415" s="69"/>
      <c r="FI8415" s="6"/>
      <c r="FJ8415" s="5"/>
      <c r="FK8415" s="25"/>
      <c r="FL8415" s="5"/>
    </row>
    <row r="8416" spans="40:168">
      <c r="AN8416" s="14"/>
      <c r="AO8416" s="14"/>
      <c r="AP8416" s="5"/>
      <c r="AQ8416" s="25"/>
      <c r="AR8416" s="25"/>
      <c r="AS8416" s="96"/>
      <c r="AT8416" s="83"/>
      <c r="AU8416" s="14"/>
      <c r="AX8416" s="83"/>
      <c r="AY8416" s="83"/>
      <c r="AZ8416" s="83"/>
      <c r="BA8416" s="83"/>
      <c r="BJ8416" s="54"/>
      <c r="BK8416" s="22"/>
      <c r="BL8416" s="24"/>
      <c r="BP8416" s="23"/>
      <c r="BQ8416" s="24"/>
      <c r="BR8416" s="22"/>
      <c r="BS8416" s="24"/>
      <c r="BT8416" s="24"/>
      <c r="BU8416" s="23"/>
      <c r="BV8416" s="26"/>
      <c r="BX8416" s="6"/>
      <c r="BY8416" s="24"/>
      <c r="BZ8416" s="109"/>
      <c r="CA8416" s="66"/>
      <c r="CB8416" s="5"/>
      <c r="CC8416" s="68"/>
      <c r="CD8416" s="67"/>
      <c r="CE8416" s="67"/>
      <c r="CF8416" s="64"/>
      <c r="CG8416" s="5"/>
      <c r="CH8416" s="69"/>
      <c r="CI8416" s="6"/>
      <c r="CJ8416" s="5"/>
      <c r="CK8416" s="25"/>
      <c r="CL8416" s="5"/>
      <c r="DN8416" s="14"/>
      <c r="DO8416" s="14"/>
      <c r="DP8416" s="5"/>
      <c r="DQ8416" s="25"/>
      <c r="DR8416" s="25"/>
      <c r="DS8416" s="96"/>
      <c r="DT8416" s="83"/>
      <c r="DU8416" s="14"/>
      <c r="DX8416" s="83"/>
      <c r="DY8416" s="83"/>
      <c r="DZ8416" s="83"/>
      <c r="EA8416" s="83"/>
      <c r="EJ8416" s="54"/>
      <c r="EK8416" s="22"/>
      <c r="EL8416" s="24"/>
      <c r="EP8416" s="23"/>
      <c r="EQ8416" s="24"/>
      <c r="ER8416" s="22"/>
      <c r="ES8416" s="24"/>
      <c r="ET8416" s="24"/>
      <c r="EU8416" s="23"/>
      <c r="EV8416" s="26"/>
      <c r="EX8416" s="6"/>
      <c r="EY8416" s="24"/>
      <c r="EZ8416" s="109"/>
      <c r="FA8416" s="66"/>
      <c r="FB8416" s="5"/>
      <c r="FC8416" s="68"/>
      <c r="FD8416" s="67"/>
      <c r="FE8416" s="67"/>
      <c r="FF8416" s="64"/>
      <c r="FG8416" s="5"/>
      <c r="FH8416" s="69"/>
      <c r="FI8416" s="6"/>
      <c r="FJ8416" s="5"/>
      <c r="FK8416" s="25"/>
      <c r="FL8416" s="5"/>
    </row>
    <row r="8417" spans="40:168">
      <c r="AN8417" s="14"/>
      <c r="AO8417" s="14"/>
      <c r="AP8417" s="5"/>
      <c r="AQ8417" s="25"/>
      <c r="AR8417" s="25"/>
      <c r="AS8417" s="96"/>
      <c r="AT8417" s="83"/>
      <c r="AU8417" s="14"/>
      <c r="AX8417" s="83"/>
      <c r="AY8417" s="83"/>
      <c r="AZ8417" s="83"/>
      <c r="BA8417" s="83"/>
      <c r="BJ8417" s="54"/>
      <c r="BK8417" s="22"/>
      <c r="BL8417" s="24"/>
      <c r="BP8417" s="23"/>
      <c r="BQ8417" s="24"/>
      <c r="BR8417" s="22"/>
      <c r="BS8417" s="24"/>
      <c r="BT8417" s="24"/>
      <c r="BU8417" s="23"/>
      <c r="BV8417" s="26"/>
      <c r="BX8417" s="6"/>
      <c r="BY8417" s="24"/>
      <c r="BZ8417" s="109"/>
      <c r="CA8417" s="66"/>
      <c r="CB8417" s="5"/>
      <c r="CC8417" s="68"/>
      <c r="CD8417" s="67"/>
      <c r="CE8417" s="67"/>
      <c r="CF8417" s="64"/>
      <c r="CG8417" s="5"/>
      <c r="CH8417" s="69"/>
      <c r="CI8417" s="6"/>
      <c r="CJ8417" s="5"/>
      <c r="CK8417" s="25"/>
      <c r="CL8417" s="5"/>
      <c r="DN8417" s="14"/>
      <c r="DO8417" s="14"/>
      <c r="DP8417" s="5"/>
      <c r="DQ8417" s="25"/>
      <c r="DR8417" s="25"/>
      <c r="DS8417" s="96"/>
      <c r="DT8417" s="83"/>
      <c r="DU8417" s="14"/>
      <c r="DX8417" s="83"/>
      <c r="DY8417" s="83"/>
      <c r="DZ8417" s="83"/>
      <c r="EA8417" s="83"/>
      <c r="EJ8417" s="54"/>
      <c r="EK8417" s="22"/>
      <c r="EL8417" s="24"/>
      <c r="EP8417" s="23"/>
      <c r="EQ8417" s="24"/>
      <c r="ER8417" s="22"/>
      <c r="ES8417" s="24"/>
      <c r="ET8417" s="24"/>
      <c r="EU8417" s="23"/>
      <c r="EV8417" s="26"/>
      <c r="EX8417" s="6"/>
      <c r="EY8417" s="24"/>
      <c r="EZ8417" s="109"/>
      <c r="FA8417" s="66"/>
      <c r="FB8417" s="5"/>
      <c r="FC8417" s="68"/>
      <c r="FD8417" s="67"/>
      <c r="FE8417" s="67"/>
      <c r="FF8417" s="64"/>
      <c r="FG8417" s="5"/>
      <c r="FH8417" s="69"/>
      <c r="FI8417" s="6"/>
      <c r="FJ8417" s="5"/>
      <c r="FK8417" s="25"/>
      <c r="FL8417" s="5"/>
    </row>
    <row r="8418" spans="40:168">
      <c r="AN8418" s="14"/>
      <c r="AO8418" s="14"/>
      <c r="AP8418" s="5"/>
      <c r="AQ8418" s="25"/>
      <c r="AR8418" s="25"/>
      <c r="AS8418" s="96"/>
      <c r="AT8418" s="83"/>
      <c r="AU8418" s="14"/>
      <c r="AX8418" s="83"/>
      <c r="AY8418" s="83"/>
      <c r="AZ8418" s="83"/>
      <c r="BA8418" s="83"/>
      <c r="BJ8418" s="54"/>
      <c r="BK8418" s="22"/>
      <c r="BL8418" s="24"/>
      <c r="BP8418" s="23"/>
      <c r="BQ8418" s="24"/>
      <c r="BR8418" s="22"/>
      <c r="BS8418" s="24"/>
      <c r="BT8418" s="24"/>
      <c r="BU8418" s="23"/>
      <c r="BV8418" s="26"/>
      <c r="BX8418" s="6"/>
      <c r="BY8418" s="24"/>
      <c r="BZ8418" s="109"/>
      <c r="CA8418" s="66"/>
      <c r="CB8418" s="5"/>
      <c r="CC8418" s="68"/>
      <c r="CD8418" s="67"/>
      <c r="CE8418" s="67"/>
      <c r="CF8418" s="64"/>
      <c r="CG8418" s="5"/>
      <c r="CH8418" s="69"/>
      <c r="CI8418" s="6"/>
      <c r="CJ8418" s="5"/>
      <c r="CK8418" s="25"/>
      <c r="CL8418" s="5"/>
      <c r="DN8418" s="14"/>
      <c r="DO8418" s="14"/>
      <c r="DP8418" s="5"/>
      <c r="DQ8418" s="25"/>
      <c r="DR8418" s="25"/>
      <c r="DS8418" s="96"/>
      <c r="DT8418" s="83"/>
      <c r="DU8418" s="14"/>
      <c r="DX8418" s="83"/>
      <c r="DY8418" s="83"/>
      <c r="DZ8418" s="83"/>
      <c r="EA8418" s="83"/>
      <c r="EJ8418" s="54"/>
      <c r="EK8418" s="22"/>
      <c r="EL8418" s="24"/>
      <c r="EP8418" s="23"/>
      <c r="EQ8418" s="24"/>
      <c r="ER8418" s="22"/>
      <c r="ES8418" s="24"/>
      <c r="ET8418" s="24"/>
      <c r="EU8418" s="23"/>
      <c r="EV8418" s="26"/>
      <c r="EX8418" s="6"/>
      <c r="EY8418" s="24"/>
      <c r="EZ8418" s="109"/>
      <c r="FA8418" s="66"/>
      <c r="FB8418" s="5"/>
      <c r="FC8418" s="68"/>
      <c r="FD8418" s="67"/>
      <c r="FE8418" s="67"/>
      <c r="FF8418" s="64"/>
      <c r="FG8418" s="5"/>
      <c r="FH8418" s="69"/>
      <c r="FI8418" s="6"/>
      <c r="FJ8418" s="5"/>
      <c r="FK8418" s="25"/>
      <c r="FL8418" s="5"/>
    </row>
    <row r="8419" spans="40:168">
      <c r="AN8419" s="14"/>
      <c r="AO8419" s="14"/>
      <c r="AP8419" s="5"/>
      <c r="AQ8419" s="25"/>
      <c r="AR8419" s="25"/>
      <c r="AS8419" s="96"/>
      <c r="AT8419" s="83"/>
      <c r="AU8419" s="14"/>
      <c r="AX8419" s="83"/>
      <c r="AY8419" s="83"/>
      <c r="AZ8419" s="83"/>
      <c r="BA8419" s="83"/>
      <c r="BJ8419" s="54"/>
      <c r="BK8419" s="22"/>
      <c r="BL8419" s="24"/>
      <c r="BP8419" s="23"/>
      <c r="BQ8419" s="24"/>
      <c r="BR8419" s="22"/>
      <c r="BS8419" s="24"/>
      <c r="BT8419" s="24"/>
      <c r="BU8419" s="23"/>
      <c r="BV8419" s="26"/>
      <c r="BX8419" s="6"/>
      <c r="BY8419" s="24"/>
      <c r="BZ8419" s="109"/>
      <c r="CA8419" s="66"/>
      <c r="CB8419" s="5"/>
      <c r="CC8419" s="68"/>
      <c r="CD8419" s="67"/>
      <c r="CE8419" s="67"/>
      <c r="CF8419" s="64"/>
      <c r="CG8419" s="5"/>
      <c r="CH8419" s="69"/>
      <c r="CI8419" s="6"/>
      <c r="CJ8419" s="5"/>
      <c r="CK8419" s="25"/>
      <c r="CL8419" s="5"/>
      <c r="DN8419" s="14"/>
      <c r="DO8419" s="14"/>
      <c r="DP8419" s="5"/>
      <c r="DQ8419" s="25"/>
      <c r="DR8419" s="25"/>
      <c r="DS8419" s="96"/>
      <c r="DT8419" s="83"/>
      <c r="DU8419" s="14"/>
      <c r="DX8419" s="83"/>
      <c r="DY8419" s="83"/>
      <c r="DZ8419" s="83"/>
      <c r="EA8419" s="83"/>
      <c r="EJ8419" s="54"/>
      <c r="EK8419" s="22"/>
      <c r="EL8419" s="24"/>
      <c r="EP8419" s="23"/>
      <c r="EQ8419" s="24"/>
      <c r="ER8419" s="22"/>
      <c r="ES8419" s="24"/>
      <c r="ET8419" s="24"/>
      <c r="EU8419" s="23"/>
      <c r="EV8419" s="26"/>
      <c r="EX8419" s="6"/>
      <c r="EY8419" s="24"/>
      <c r="EZ8419" s="109"/>
      <c r="FA8419" s="66"/>
      <c r="FB8419" s="5"/>
      <c r="FC8419" s="68"/>
      <c r="FD8419" s="67"/>
      <c r="FE8419" s="67"/>
      <c r="FF8419" s="64"/>
      <c r="FG8419" s="5"/>
      <c r="FH8419" s="69"/>
      <c r="FI8419" s="6"/>
      <c r="FJ8419" s="5"/>
      <c r="FK8419" s="25"/>
      <c r="FL8419" s="5"/>
    </row>
    <row r="8420" spans="40:168">
      <c r="AN8420" s="14"/>
      <c r="AO8420" s="14"/>
      <c r="AP8420" s="5"/>
      <c r="AQ8420" s="25"/>
      <c r="AR8420" s="25"/>
      <c r="AS8420" s="96"/>
      <c r="AT8420" s="83"/>
      <c r="AU8420" s="14"/>
      <c r="AX8420" s="83"/>
      <c r="AY8420" s="83"/>
      <c r="AZ8420" s="83"/>
      <c r="BA8420" s="83"/>
      <c r="BJ8420" s="54"/>
      <c r="BK8420" s="22"/>
      <c r="BL8420" s="24"/>
      <c r="BP8420" s="23"/>
      <c r="BQ8420" s="24"/>
      <c r="BR8420" s="22"/>
      <c r="BS8420" s="24"/>
      <c r="BT8420" s="24"/>
      <c r="BU8420" s="23"/>
      <c r="BV8420" s="26"/>
      <c r="BX8420" s="6"/>
      <c r="BY8420" s="24"/>
      <c r="BZ8420" s="109"/>
      <c r="CA8420" s="66"/>
      <c r="CB8420" s="5"/>
      <c r="CC8420" s="68"/>
      <c r="CD8420" s="67"/>
      <c r="CE8420" s="67"/>
      <c r="CF8420" s="64"/>
      <c r="CG8420" s="5"/>
      <c r="CH8420" s="69"/>
      <c r="CI8420" s="6"/>
      <c r="CJ8420" s="5"/>
      <c r="CK8420" s="25"/>
      <c r="CL8420" s="5"/>
      <c r="DN8420" s="14"/>
      <c r="DO8420" s="14"/>
      <c r="DP8420" s="5"/>
      <c r="DQ8420" s="25"/>
      <c r="DR8420" s="25"/>
      <c r="DS8420" s="96"/>
      <c r="DT8420" s="83"/>
      <c r="DU8420" s="14"/>
      <c r="DX8420" s="83"/>
      <c r="DY8420" s="83"/>
      <c r="DZ8420" s="83"/>
      <c r="EA8420" s="83"/>
      <c r="EJ8420" s="54"/>
      <c r="EK8420" s="22"/>
      <c r="EL8420" s="24"/>
      <c r="EP8420" s="23"/>
      <c r="EQ8420" s="24"/>
      <c r="ER8420" s="22"/>
      <c r="ES8420" s="24"/>
      <c r="ET8420" s="24"/>
      <c r="EU8420" s="23"/>
      <c r="EV8420" s="26"/>
      <c r="EX8420" s="6"/>
      <c r="EY8420" s="24"/>
      <c r="EZ8420" s="109"/>
      <c r="FA8420" s="66"/>
      <c r="FB8420" s="5"/>
      <c r="FC8420" s="68"/>
      <c r="FD8420" s="67"/>
      <c r="FE8420" s="67"/>
      <c r="FF8420" s="64"/>
      <c r="FG8420" s="5"/>
      <c r="FH8420" s="69"/>
      <c r="FI8420" s="6"/>
      <c r="FJ8420" s="5"/>
      <c r="FK8420" s="25"/>
      <c r="FL8420" s="5"/>
    </row>
    <row r="8421" spans="40:168">
      <c r="AN8421" s="14"/>
      <c r="AO8421" s="14"/>
      <c r="AP8421" s="5"/>
      <c r="AQ8421" s="25"/>
      <c r="AR8421" s="25"/>
      <c r="AS8421" s="96"/>
      <c r="AT8421" s="83"/>
      <c r="AU8421" s="14"/>
      <c r="AX8421" s="83"/>
      <c r="AY8421" s="83"/>
      <c r="AZ8421" s="83"/>
      <c r="BA8421" s="83"/>
      <c r="BJ8421" s="54"/>
      <c r="BK8421" s="22"/>
      <c r="BL8421" s="24"/>
      <c r="BP8421" s="23"/>
      <c r="BQ8421" s="24"/>
      <c r="BR8421" s="22"/>
      <c r="BS8421" s="24"/>
      <c r="BT8421" s="24"/>
      <c r="BU8421" s="23"/>
      <c r="BV8421" s="26"/>
      <c r="BX8421" s="6"/>
      <c r="BY8421" s="24"/>
      <c r="BZ8421" s="109"/>
      <c r="CA8421" s="66"/>
      <c r="CB8421" s="5"/>
      <c r="CC8421" s="68"/>
      <c r="CD8421" s="67"/>
      <c r="CE8421" s="67"/>
      <c r="CF8421" s="64"/>
      <c r="CG8421" s="5"/>
      <c r="CH8421" s="69"/>
      <c r="CI8421" s="6"/>
      <c r="CJ8421" s="5"/>
      <c r="CK8421" s="25"/>
      <c r="CL8421" s="5"/>
      <c r="DN8421" s="14"/>
      <c r="DO8421" s="14"/>
      <c r="DP8421" s="5"/>
      <c r="DQ8421" s="25"/>
      <c r="DR8421" s="25"/>
      <c r="DS8421" s="96"/>
      <c r="DT8421" s="83"/>
      <c r="DU8421" s="14"/>
      <c r="DX8421" s="83"/>
      <c r="DY8421" s="83"/>
      <c r="DZ8421" s="83"/>
      <c r="EA8421" s="83"/>
      <c r="EJ8421" s="54"/>
      <c r="EK8421" s="22"/>
      <c r="EL8421" s="24"/>
      <c r="EP8421" s="23"/>
      <c r="EQ8421" s="24"/>
      <c r="ER8421" s="22"/>
      <c r="ES8421" s="24"/>
      <c r="ET8421" s="24"/>
      <c r="EU8421" s="23"/>
      <c r="EV8421" s="26"/>
      <c r="EX8421" s="6"/>
      <c r="EY8421" s="24"/>
      <c r="EZ8421" s="109"/>
      <c r="FA8421" s="66"/>
      <c r="FB8421" s="5"/>
      <c r="FC8421" s="68"/>
      <c r="FD8421" s="67"/>
      <c r="FE8421" s="67"/>
      <c r="FF8421" s="64"/>
      <c r="FG8421" s="5"/>
      <c r="FH8421" s="69"/>
      <c r="FI8421" s="6"/>
      <c r="FJ8421" s="5"/>
      <c r="FK8421" s="25"/>
      <c r="FL8421" s="5"/>
    </row>
    <row r="8422" spans="40:168">
      <c r="AN8422" s="14"/>
      <c r="AO8422" s="14"/>
      <c r="AP8422" s="5"/>
      <c r="AQ8422" s="25"/>
      <c r="AR8422" s="25"/>
      <c r="AS8422" s="96"/>
      <c r="AT8422" s="83"/>
      <c r="AU8422" s="14"/>
      <c r="AX8422" s="83"/>
      <c r="AY8422" s="83"/>
      <c r="AZ8422" s="83"/>
      <c r="BA8422" s="83"/>
      <c r="BJ8422" s="54"/>
      <c r="BK8422" s="22"/>
      <c r="BL8422" s="24"/>
      <c r="BP8422" s="23"/>
      <c r="BQ8422" s="24"/>
      <c r="BR8422" s="22"/>
      <c r="BS8422" s="24"/>
      <c r="BT8422" s="24"/>
      <c r="BU8422" s="23"/>
      <c r="BV8422" s="26"/>
      <c r="BX8422" s="6"/>
      <c r="BY8422" s="24"/>
      <c r="BZ8422" s="109"/>
      <c r="CA8422" s="66"/>
      <c r="CB8422" s="5"/>
      <c r="CC8422" s="68"/>
      <c r="CD8422" s="67"/>
      <c r="CE8422" s="67"/>
      <c r="CF8422" s="64"/>
      <c r="CG8422" s="5"/>
      <c r="CH8422" s="69"/>
      <c r="CI8422" s="6"/>
      <c r="CJ8422" s="5"/>
      <c r="CK8422" s="25"/>
      <c r="CL8422" s="5"/>
      <c r="DN8422" s="14"/>
      <c r="DO8422" s="14"/>
      <c r="DP8422" s="5"/>
      <c r="DQ8422" s="25"/>
      <c r="DR8422" s="25"/>
      <c r="DS8422" s="96"/>
      <c r="DT8422" s="83"/>
      <c r="DU8422" s="14"/>
      <c r="DX8422" s="83"/>
      <c r="DY8422" s="83"/>
      <c r="DZ8422" s="83"/>
      <c r="EA8422" s="83"/>
      <c r="EJ8422" s="54"/>
      <c r="EK8422" s="22"/>
      <c r="EL8422" s="24"/>
      <c r="EP8422" s="23"/>
      <c r="EQ8422" s="24"/>
      <c r="ER8422" s="22"/>
      <c r="ES8422" s="24"/>
      <c r="ET8422" s="24"/>
      <c r="EU8422" s="23"/>
      <c r="EV8422" s="26"/>
      <c r="EX8422" s="6"/>
      <c r="EY8422" s="24"/>
      <c r="EZ8422" s="109"/>
      <c r="FA8422" s="66"/>
      <c r="FB8422" s="5"/>
      <c r="FC8422" s="68"/>
      <c r="FD8422" s="67"/>
      <c r="FE8422" s="67"/>
      <c r="FF8422" s="64"/>
      <c r="FG8422" s="5"/>
      <c r="FH8422" s="69"/>
      <c r="FI8422" s="6"/>
      <c r="FJ8422" s="5"/>
      <c r="FK8422" s="25"/>
      <c r="FL8422" s="5"/>
    </row>
    <row r="8423" spans="40:168">
      <c r="AN8423" s="14"/>
      <c r="AO8423" s="14"/>
      <c r="AP8423" s="5"/>
      <c r="AQ8423" s="25"/>
      <c r="AR8423" s="25"/>
      <c r="AS8423" s="96"/>
      <c r="AT8423" s="83"/>
      <c r="AU8423" s="14"/>
      <c r="AX8423" s="83"/>
      <c r="AY8423" s="83"/>
      <c r="AZ8423" s="83"/>
      <c r="BA8423" s="83"/>
      <c r="BJ8423" s="54"/>
      <c r="BK8423" s="22"/>
      <c r="BL8423" s="24"/>
      <c r="BP8423" s="23"/>
      <c r="BQ8423" s="24"/>
      <c r="BR8423" s="22"/>
      <c r="BS8423" s="24"/>
      <c r="BT8423" s="24"/>
      <c r="BU8423" s="23"/>
      <c r="BV8423" s="26"/>
      <c r="BX8423" s="6"/>
      <c r="BY8423" s="24"/>
      <c r="BZ8423" s="109"/>
      <c r="CA8423" s="66"/>
      <c r="CB8423" s="5"/>
      <c r="CC8423" s="68"/>
      <c r="CD8423" s="67"/>
      <c r="CE8423" s="67"/>
      <c r="CF8423" s="64"/>
      <c r="CG8423" s="5"/>
      <c r="CH8423" s="69"/>
      <c r="CI8423" s="6"/>
      <c r="CJ8423" s="5"/>
      <c r="CK8423" s="25"/>
      <c r="CL8423" s="5"/>
      <c r="DN8423" s="14"/>
      <c r="DO8423" s="14"/>
      <c r="DP8423" s="5"/>
      <c r="DQ8423" s="25"/>
      <c r="DR8423" s="25"/>
      <c r="DS8423" s="96"/>
      <c r="DT8423" s="83"/>
      <c r="DU8423" s="14"/>
      <c r="DX8423" s="83"/>
      <c r="DY8423" s="83"/>
      <c r="DZ8423" s="83"/>
      <c r="EA8423" s="83"/>
      <c r="EJ8423" s="54"/>
      <c r="EK8423" s="22"/>
      <c r="EL8423" s="24"/>
      <c r="EP8423" s="23"/>
      <c r="EQ8423" s="24"/>
      <c r="ER8423" s="22"/>
      <c r="ES8423" s="24"/>
      <c r="ET8423" s="24"/>
      <c r="EU8423" s="23"/>
      <c r="EV8423" s="26"/>
      <c r="EX8423" s="6"/>
      <c r="EY8423" s="24"/>
      <c r="EZ8423" s="109"/>
      <c r="FA8423" s="66"/>
      <c r="FB8423" s="5"/>
      <c r="FC8423" s="68"/>
      <c r="FD8423" s="67"/>
      <c r="FE8423" s="67"/>
      <c r="FF8423" s="64"/>
      <c r="FG8423" s="5"/>
      <c r="FH8423" s="69"/>
      <c r="FI8423" s="6"/>
      <c r="FJ8423" s="5"/>
      <c r="FK8423" s="25"/>
      <c r="FL8423" s="5"/>
    </row>
    <row r="8424" spans="40:168">
      <c r="AN8424" s="14"/>
      <c r="AO8424" s="14"/>
      <c r="AP8424" s="5"/>
      <c r="AQ8424" s="25"/>
      <c r="AR8424" s="25"/>
      <c r="AS8424" s="96"/>
      <c r="AT8424" s="83"/>
      <c r="AU8424" s="14"/>
      <c r="AX8424" s="83"/>
      <c r="AY8424" s="83"/>
      <c r="AZ8424" s="83"/>
      <c r="BA8424" s="83"/>
      <c r="BJ8424" s="54"/>
      <c r="BK8424" s="22"/>
      <c r="BL8424" s="24"/>
      <c r="BP8424" s="23"/>
      <c r="BQ8424" s="24"/>
      <c r="BR8424" s="22"/>
      <c r="BS8424" s="24"/>
      <c r="BT8424" s="24"/>
      <c r="BU8424" s="23"/>
      <c r="BV8424" s="26"/>
      <c r="BX8424" s="6"/>
      <c r="BY8424" s="24"/>
      <c r="BZ8424" s="109"/>
      <c r="CA8424" s="66"/>
      <c r="CB8424" s="5"/>
      <c r="CC8424" s="68"/>
      <c r="CD8424" s="67"/>
      <c r="CE8424" s="67"/>
      <c r="CF8424" s="64"/>
      <c r="CG8424" s="5"/>
      <c r="CH8424" s="69"/>
      <c r="CI8424" s="6"/>
      <c r="CJ8424" s="5"/>
      <c r="CK8424" s="25"/>
      <c r="CL8424" s="5"/>
      <c r="DN8424" s="14"/>
      <c r="DO8424" s="14"/>
      <c r="DP8424" s="5"/>
      <c r="DQ8424" s="25"/>
      <c r="DR8424" s="25"/>
      <c r="DS8424" s="96"/>
      <c r="DT8424" s="83"/>
      <c r="DU8424" s="14"/>
      <c r="DX8424" s="83"/>
      <c r="DY8424" s="83"/>
      <c r="DZ8424" s="83"/>
      <c r="EA8424" s="83"/>
      <c r="EJ8424" s="54"/>
      <c r="EK8424" s="22"/>
      <c r="EL8424" s="24"/>
      <c r="EP8424" s="23"/>
      <c r="EQ8424" s="24"/>
      <c r="ER8424" s="22"/>
      <c r="ES8424" s="24"/>
      <c r="ET8424" s="24"/>
      <c r="EU8424" s="23"/>
      <c r="EV8424" s="26"/>
      <c r="EX8424" s="6"/>
      <c r="EY8424" s="24"/>
      <c r="EZ8424" s="109"/>
      <c r="FA8424" s="66"/>
      <c r="FB8424" s="5"/>
      <c r="FC8424" s="68"/>
      <c r="FD8424" s="67"/>
      <c r="FE8424" s="67"/>
      <c r="FF8424" s="64"/>
      <c r="FG8424" s="5"/>
      <c r="FH8424" s="69"/>
      <c r="FI8424" s="6"/>
      <c r="FJ8424" s="5"/>
      <c r="FK8424" s="25"/>
      <c r="FL8424" s="5"/>
    </row>
    <row r="8425" spans="40:168">
      <c r="AN8425" s="14"/>
      <c r="AO8425" s="14"/>
      <c r="AP8425" s="5"/>
      <c r="AQ8425" s="25"/>
      <c r="AR8425" s="25"/>
      <c r="AS8425" s="96"/>
      <c r="AT8425" s="83"/>
      <c r="AU8425" s="14"/>
      <c r="AX8425" s="83"/>
      <c r="AY8425" s="83"/>
      <c r="AZ8425" s="83"/>
      <c r="BA8425" s="83"/>
      <c r="BJ8425" s="54"/>
      <c r="BK8425" s="22"/>
      <c r="BL8425" s="24"/>
      <c r="BP8425" s="23"/>
      <c r="BQ8425" s="24"/>
      <c r="BR8425" s="22"/>
      <c r="BS8425" s="24"/>
      <c r="BT8425" s="24"/>
      <c r="BU8425" s="23"/>
      <c r="BV8425" s="26"/>
      <c r="BX8425" s="6"/>
      <c r="BY8425" s="24"/>
      <c r="BZ8425" s="109"/>
      <c r="CA8425" s="66"/>
      <c r="CB8425" s="5"/>
      <c r="CC8425" s="68"/>
      <c r="CD8425" s="67"/>
      <c r="CE8425" s="67"/>
      <c r="CF8425" s="64"/>
      <c r="CG8425" s="5"/>
      <c r="CH8425" s="69"/>
      <c r="CI8425" s="6"/>
      <c r="CJ8425" s="5"/>
      <c r="CK8425" s="25"/>
      <c r="CL8425" s="5"/>
      <c r="DN8425" s="14"/>
      <c r="DO8425" s="14"/>
      <c r="DP8425" s="5"/>
      <c r="DQ8425" s="25"/>
      <c r="DR8425" s="25"/>
      <c r="DS8425" s="96"/>
      <c r="DT8425" s="83"/>
      <c r="DU8425" s="14"/>
      <c r="DX8425" s="83"/>
      <c r="DY8425" s="83"/>
      <c r="DZ8425" s="83"/>
      <c r="EA8425" s="83"/>
      <c r="EJ8425" s="54"/>
      <c r="EK8425" s="22"/>
      <c r="EL8425" s="24"/>
      <c r="EP8425" s="23"/>
      <c r="EQ8425" s="24"/>
      <c r="ER8425" s="22"/>
      <c r="ES8425" s="24"/>
      <c r="ET8425" s="24"/>
      <c r="EU8425" s="23"/>
      <c r="EV8425" s="26"/>
      <c r="EX8425" s="6"/>
      <c r="EY8425" s="24"/>
      <c r="EZ8425" s="109"/>
      <c r="FA8425" s="66"/>
      <c r="FB8425" s="5"/>
      <c r="FC8425" s="68"/>
      <c r="FD8425" s="67"/>
      <c r="FE8425" s="67"/>
      <c r="FF8425" s="64"/>
      <c r="FG8425" s="5"/>
      <c r="FH8425" s="69"/>
      <c r="FI8425" s="6"/>
      <c r="FJ8425" s="5"/>
      <c r="FK8425" s="25"/>
      <c r="FL8425" s="5"/>
    </row>
    <row r="8426" spans="40:168">
      <c r="AN8426" s="14"/>
      <c r="AO8426" s="14"/>
      <c r="AP8426" s="5"/>
      <c r="AQ8426" s="25"/>
      <c r="AR8426" s="25"/>
      <c r="AS8426" s="96"/>
      <c r="AT8426" s="83"/>
      <c r="AU8426" s="14"/>
      <c r="AX8426" s="83"/>
      <c r="AY8426" s="83"/>
      <c r="AZ8426" s="83"/>
      <c r="BA8426" s="83"/>
      <c r="BJ8426" s="54"/>
      <c r="BK8426" s="22"/>
      <c r="BL8426" s="24"/>
      <c r="BP8426" s="23"/>
      <c r="BQ8426" s="24"/>
      <c r="BR8426" s="22"/>
      <c r="BS8426" s="24"/>
      <c r="BT8426" s="24"/>
      <c r="BU8426" s="23"/>
      <c r="BV8426" s="26"/>
      <c r="BX8426" s="6"/>
      <c r="BY8426" s="24"/>
      <c r="BZ8426" s="109"/>
      <c r="CA8426" s="66"/>
      <c r="CB8426" s="5"/>
      <c r="CC8426" s="68"/>
      <c r="CD8426" s="67"/>
      <c r="CE8426" s="67"/>
      <c r="CF8426" s="64"/>
      <c r="CG8426" s="5"/>
      <c r="CH8426" s="69"/>
      <c r="CI8426" s="6"/>
      <c r="CJ8426" s="5"/>
      <c r="CK8426" s="25"/>
      <c r="CL8426" s="5"/>
      <c r="DN8426" s="14"/>
      <c r="DO8426" s="14"/>
      <c r="DP8426" s="5"/>
      <c r="DQ8426" s="25"/>
      <c r="DR8426" s="25"/>
      <c r="DS8426" s="96"/>
      <c r="DT8426" s="83"/>
      <c r="DU8426" s="14"/>
      <c r="DX8426" s="83"/>
      <c r="DY8426" s="83"/>
      <c r="DZ8426" s="83"/>
      <c r="EA8426" s="83"/>
      <c r="EJ8426" s="54"/>
      <c r="EK8426" s="22"/>
      <c r="EL8426" s="24"/>
      <c r="EP8426" s="23"/>
      <c r="EQ8426" s="24"/>
      <c r="ER8426" s="22"/>
      <c r="ES8426" s="24"/>
      <c r="ET8426" s="24"/>
      <c r="EU8426" s="23"/>
      <c r="EV8426" s="26"/>
      <c r="EX8426" s="6"/>
      <c r="EY8426" s="24"/>
      <c r="EZ8426" s="109"/>
      <c r="FA8426" s="66"/>
      <c r="FB8426" s="5"/>
      <c r="FC8426" s="68"/>
      <c r="FD8426" s="67"/>
      <c r="FE8426" s="67"/>
      <c r="FF8426" s="64"/>
      <c r="FG8426" s="5"/>
      <c r="FH8426" s="69"/>
      <c r="FI8426" s="6"/>
      <c r="FJ8426" s="5"/>
      <c r="FK8426" s="25"/>
      <c r="FL8426" s="5"/>
    </row>
    <row r="8427" spans="40:168">
      <c r="AN8427" s="14"/>
      <c r="AO8427" s="14"/>
      <c r="AP8427" s="5"/>
      <c r="AQ8427" s="25"/>
      <c r="AR8427" s="25"/>
      <c r="AS8427" s="96"/>
      <c r="AT8427" s="83"/>
      <c r="AU8427" s="14"/>
      <c r="AX8427" s="83"/>
      <c r="AY8427" s="83"/>
      <c r="AZ8427" s="83"/>
      <c r="BA8427" s="83"/>
      <c r="BJ8427" s="54"/>
      <c r="BK8427" s="22"/>
      <c r="BL8427" s="24"/>
      <c r="BP8427" s="23"/>
      <c r="BQ8427" s="24"/>
      <c r="BR8427" s="22"/>
      <c r="BS8427" s="24"/>
      <c r="BT8427" s="24"/>
      <c r="BU8427" s="23"/>
      <c r="BV8427" s="26"/>
      <c r="BX8427" s="6"/>
      <c r="BY8427" s="24"/>
      <c r="BZ8427" s="109"/>
      <c r="CA8427" s="66"/>
      <c r="CB8427" s="5"/>
      <c r="CC8427" s="68"/>
      <c r="CD8427" s="67"/>
      <c r="CE8427" s="67"/>
      <c r="CF8427" s="64"/>
      <c r="CG8427" s="5"/>
      <c r="CH8427" s="69"/>
      <c r="CI8427" s="6"/>
      <c r="CJ8427" s="5"/>
      <c r="CK8427" s="25"/>
      <c r="CL8427" s="5"/>
      <c r="DN8427" s="14"/>
      <c r="DO8427" s="14"/>
      <c r="DP8427" s="5"/>
      <c r="DQ8427" s="25"/>
      <c r="DR8427" s="25"/>
      <c r="DS8427" s="96"/>
      <c r="DT8427" s="83"/>
      <c r="DU8427" s="14"/>
      <c r="DX8427" s="83"/>
      <c r="DY8427" s="83"/>
      <c r="DZ8427" s="83"/>
      <c r="EA8427" s="83"/>
      <c r="EJ8427" s="54"/>
      <c r="EK8427" s="22"/>
      <c r="EL8427" s="24"/>
      <c r="EP8427" s="23"/>
      <c r="EQ8427" s="24"/>
      <c r="ER8427" s="22"/>
      <c r="ES8427" s="24"/>
      <c r="ET8427" s="24"/>
      <c r="EU8427" s="23"/>
      <c r="EV8427" s="26"/>
      <c r="EX8427" s="6"/>
      <c r="EY8427" s="24"/>
      <c r="EZ8427" s="109"/>
      <c r="FA8427" s="66"/>
      <c r="FB8427" s="5"/>
      <c r="FC8427" s="68"/>
      <c r="FD8427" s="67"/>
      <c r="FE8427" s="67"/>
      <c r="FF8427" s="64"/>
      <c r="FG8427" s="5"/>
      <c r="FH8427" s="69"/>
      <c r="FI8427" s="6"/>
      <c r="FJ8427" s="5"/>
      <c r="FK8427" s="25"/>
      <c r="FL8427" s="5"/>
    </row>
    <row r="8428" spans="40:168">
      <c r="AN8428" s="14"/>
      <c r="AO8428" s="14"/>
      <c r="AP8428" s="5"/>
      <c r="AQ8428" s="25"/>
      <c r="AR8428" s="25"/>
      <c r="AS8428" s="96"/>
      <c r="AT8428" s="83"/>
      <c r="AU8428" s="14"/>
      <c r="AX8428" s="83"/>
      <c r="AY8428" s="83"/>
      <c r="AZ8428" s="83"/>
      <c r="BA8428" s="83"/>
      <c r="BJ8428" s="54"/>
      <c r="BK8428" s="22"/>
      <c r="BL8428" s="24"/>
      <c r="BP8428" s="23"/>
      <c r="BQ8428" s="24"/>
      <c r="BR8428" s="22"/>
      <c r="BS8428" s="24"/>
      <c r="BT8428" s="24"/>
      <c r="BU8428" s="23"/>
      <c r="BV8428" s="26"/>
      <c r="BX8428" s="6"/>
      <c r="BY8428" s="24"/>
      <c r="BZ8428" s="109"/>
      <c r="CA8428" s="66"/>
      <c r="CB8428" s="5"/>
      <c r="CC8428" s="68"/>
      <c r="CD8428" s="67"/>
      <c r="CE8428" s="67"/>
      <c r="CF8428" s="64"/>
      <c r="CG8428" s="5"/>
      <c r="CH8428" s="69"/>
      <c r="CI8428" s="6"/>
      <c r="CJ8428" s="5"/>
      <c r="CK8428" s="25"/>
      <c r="CL8428" s="5"/>
      <c r="DN8428" s="14"/>
      <c r="DO8428" s="14"/>
      <c r="DP8428" s="5"/>
      <c r="DQ8428" s="25"/>
      <c r="DR8428" s="25"/>
      <c r="DS8428" s="96"/>
      <c r="DT8428" s="83"/>
      <c r="DU8428" s="14"/>
      <c r="DX8428" s="83"/>
      <c r="DY8428" s="83"/>
      <c r="DZ8428" s="83"/>
      <c r="EA8428" s="83"/>
      <c r="EJ8428" s="54"/>
      <c r="EK8428" s="22"/>
      <c r="EL8428" s="24"/>
      <c r="EP8428" s="23"/>
      <c r="EQ8428" s="24"/>
      <c r="ER8428" s="22"/>
      <c r="ES8428" s="24"/>
      <c r="ET8428" s="24"/>
      <c r="EU8428" s="23"/>
      <c r="EV8428" s="26"/>
      <c r="EX8428" s="6"/>
      <c r="EY8428" s="24"/>
      <c r="EZ8428" s="109"/>
      <c r="FA8428" s="66"/>
      <c r="FB8428" s="5"/>
      <c r="FC8428" s="68"/>
      <c r="FD8428" s="67"/>
      <c r="FE8428" s="67"/>
      <c r="FF8428" s="64"/>
      <c r="FG8428" s="5"/>
      <c r="FH8428" s="69"/>
      <c r="FI8428" s="6"/>
      <c r="FJ8428" s="5"/>
      <c r="FK8428" s="25"/>
      <c r="FL8428" s="5"/>
    </row>
    <row r="8429" spans="40:168">
      <c r="AN8429" s="14"/>
      <c r="AO8429" s="14"/>
      <c r="AP8429" s="5"/>
      <c r="AQ8429" s="25"/>
      <c r="AR8429" s="25"/>
      <c r="AS8429" s="96"/>
      <c r="AT8429" s="83"/>
      <c r="AU8429" s="14"/>
      <c r="AX8429" s="83"/>
      <c r="AY8429" s="83"/>
      <c r="AZ8429" s="83"/>
      <c r="BA8429" s="83"/>
      <c r="BJ8429" s="54"/>
      <c r="BK8429" s="22"/>
      <c r="BL8429" s="24"/>
      <c r="BP8429" s="23"/>
      <c r="BQ8429" s="24"/>
      <c r="BR8429" s="22"/>
      <c r="BS8429" s="24"/>
      <c r="BT8429" s="24"/>
      <c r="BU8429" s="23"/>
      <c r="BV8429" s="26"/>
      <c r="BX8429" s="6"/>
      <c r="BY8429" s="24"/>
      <c r="BZ8429" s="109"/>
      <c r="CA8429" s="66"/>
      <c r="CB8429" s="5"/>
      <c r="CC8429" s="68"/>
      <c r="CD8429" s="67"/>
      <c r="CE8429" s="67"/>
      <c r="CF8429" s="64"/>
      <c r="CG8429" s="5"/>
      <c r="CH8429" s="69"/>
      <c r="CI8429" s="6"/>
      <c r="CJ8429" s="5"/>
      <c r="CK8429" s="25"/>
      <c r="CL8429" s="5"/>
      <c r="DN8429" s="14"/>
      <c r="DO8429" s="14"/>
      <c r="DP8429" s="5"/>
      <c r="DQ8429" s="25"/>
      <c r="DR8429" s="25"/>
      <c r="DS8429" s="96"/>
      <c r="DT8429" s="83"/>
      <c r="DU8429" s="14"/>
      <c r="DX8429" s="83"/>
      <c r="DY8429" s="83"/>
      <c r="DZ8429" s="83"/>
      <c r="EA8429" s="83"/>
      <c r="EJ8429" s="54"/>
      <c r="EK8429" s="22"/>
      <c r="EL8429" s="24"/>
      <c r="EP8429" s="23"/>
      <c r="EQ8429" s="24"/>
      <c r="ER8429" s="22"/>
      <c r="ES8429" s="24"/>
      <c r="ET8429" s="24"/>
      <c r="EU8429" s="23"/>
      <c r="EV8429" s="26"/>
      <c r="EX8429" s="6"/>
      <c r="EY8429" s="24"/>
      <c r="EZ8429" s="109"/>
      <c r="FA8429" s="66"/>
      <c r="FB8429" s="5"/>
      <c r="FC8429" s="68"/>
      <c r="FD8429" s="67"/>
      <c r="FE8429" s="67"/>
      <c r="FF8429" s="64"/>
      <c r="FG8429" s="5"/>
      <c r="FH8429" s="69"/>
      <c r="FI8429" s="6"/>
      <c r="FJ8429" s="5"/>
      <c r="FK8429" s="25"/>
      <c r="FL8429" s="5"/>
    </row>
    <row r="8430" spans="40:168">
      <c r="AN8430" s="14"/>
      <c r="AO8430" s="14"/>
      <c r="AP8430" s="5"/>
      <c r="AQ8430" s="25"/>
      <c r="AR8430" s="25"/>
      <c r="AS8430" s="96"/>
      <c r="AT8430" s="83"/>
      <c r="AU8430" s="14"/>
      <c r="AX8430" s="83"/>
      <c r="AY8430" s="83"/>
      <c r="AZ8430" s="83"/>
      <c r="BA8430" s="83"/>
      <c r="BJ8430" s="54"/>
      <c r="BK8430" s="22"/>
      <c r="BL8430" s="24"/>
      <c r="BP8430" s="23"/>
      <c r="BQ8430" s="24"/>
      <c r="BR8430" s="22"/>
      <c r="BS8430" s="24"/>
      <c r="BT8430" s="24"/>
      <c r="BU8430" s="23"/>
      <c r="BV8430" s="26"/>
      <c r="BX8430" s="6"/>
      <c r="BY8430" s="24"/>
      <c r="BZ8430" s="109"/>
      <c r="CA8430" s="66"/>
      <c r="CB8430" s="5"/>
      <c r="CC8430" s="68"/>
      <c r="CD8430" s="67"/>
      <c r="CE8430" s="67"/>
      <c r="CF8430" s="64"/>
      <c r="CG8430" s="5"/>
      <c r="CH8430" s="69"/>
      <c r="CI8430" s="6"/>
      <c r="CJ8430" s="5"/>
      <c r="CK8430" s="25"/>
      <c r="CL8430" s="5"/>
      <c r="DN8430" s="14"/>
      <c r="DO8430" s="14"/>
      <c r="DP8430" s="5"/>
      <c r="DQ8430" s="25"/>
      <c r="DR8430" s="25"/>
      <c r="DS8430" s="96"/>
      <c r="DT8430" s="83"/>
      <c r="DU8430" s="14"/>
      <c r="DX8430" s="83"/>
      <c r="DY8430" s="83"/>
      <c r="DZ8430" s="83"/>
      <c r="EA8430" s="83"/>
      <c r="EJ8430" s="54"/>
      <c r="EK8430" s="22"/>
      <c r="EL8430" s="24"/>
      <c r="EP8430" s="23"/>
      <c r="EQ8430" s="24"/>
      <c r="ER8430" s="22"/>
      <c r="ES8430" s="24"/>
      <c r="ET8430" s="24"/>
      <c r="EU8430" s="23"/>
      <c r="EV8430" s="26"/>
      <c r="EX8430" s="6"/>
      <c r="EY8430" s="24"/>
      <c r="EZ8430" s="109"/>
      <c r="FA8430" s="66"/>
      <c r="FB8430" s="5"/>
      <c r="FC8430" s="68"/>
      <c r="FD8430" s="67"/>
      <c r="FE8430" s="67"/>
      <c r="FF8430" s="64"/>
      <c r="FG8430" s="5"/>
      <c r="FH8430" s="69"/>
      <c r="FI8430" s="6"/>
      <c r="FJ8430" s="5"/>
      <c r="FK8430" s="25"/>
      <c r="FL8430" s="5"/>
    </row>
    <row r="8431" spans="40:168">
      <c r="AN8431" s="14"/>
      <c r="AO8431" s="14"/>
      <c r="AP8431" s="5"/>
      <c r="AQ8431" s="25"/>
      <c r="AR8431" s="25"/>
      <c r="AS8431" s="96"/>
      <c r="AT8431" s="83"/>
      <c r="AU8431" s="14"/>
      <c r="AX8431" s="83"/>
      <c r="AY8431" s="83"/>
      <c r="AZ8431" s="83"/>
      <c r="BA8431" s="83"/>
      <c r="BJ8431" s="54"/>
      <c r="BK8431" s="22"/>
      <c r="BL8431" s="24"/>
      <c r="BP8431" s="23"/>
      <c r="BQ8431" s="24"/>
      <c r="BR8431" s="22"/>
      <c r="BS8431" s="24"/>
      <c r="BT8431" s="24"/>
      <c r="BU8431" s="23"/>
      <c r="BV8431" s="26"/>
      <c r="BX8431" s="6"/>
      <c r="BY8431" s="24"/>
      <c r="BZ8431" s="109"/>
      <c r="CA8431" s="66"/>
      <c r="CB8431" s="5"/>
      <c r="CC8431" s="68"/>
      <c r="CD8431" s="67"/>
      <c r="CE8431" s="67"/>
      <c r="CF8431" s="64"/>
      <c r="CG8431" s="5"/>
      <c r="CH8431" s="69"/>
      <c r="CI8431" s="6"/>
      <c r="CJ8431" s="5"/>
      <c r="CK8431" s="25"/>
      <c r="CL8431" s="5"/>
      <c r="DN8431" s="14"/>
      <c r="DO8431" s="14"/>
      <c r="DP8431" s="5"/>
      <c r="DQ8431" s="25"/>
      <c r="DR8431" s="25"/>
      <c r="DS8431" s="96"/>
      <c r="DT8431" s="83"/>
      <c r="DU8431" s="14"/>
      <c r="DX8431" s="83"/>
      <c r="DY8431" s="83"/>
      <c r="DZ8431" s="83"/>
      <c r="EA8431" s="83"/>
      <c r="EJ8431" s="54"/>
      <c r="EK8431" s="22"/>
      <c r="EL8431" s="24"/>
      <c r="EP8431" s="23"/>
      <c r="EQ8431" s="24"/>
      <c r="ER8431" s="22"/>
      <c r="ES8431" s="24"/>
      <c r="ET8431" s="24"/>
      <c r="EU8431" s="23"/>
      <c r="EV8431" s="26"/>
      <c r="EX8431" s="6"/>
      <c r="EY8431" s="24"/>
      <c r="EZ8431" s="109"/>
      <c r="FA8431" s="66"/>
      <c r="FB8431" s="5"/>
      <c r="FC8431" s="68"/>
      <c r="FD8431" s="67"/>
      <c r="FE8431" s="67"/>
      <c r="FF8431" s="64"/>
      <c r="FG8431" s="5"/>
      <c r="FH8431" s="69"/>
      <c r="FI8431" s="6"/>
      <c r="FJ8431" s="5"/>
      <c r="FK8431" s="25"/>
      <c r="FL8431" s="5"/>
    </row>
    <row r="8432" spans="40:168">
      <c r="AN8432" s="14"/>
      <c r="AO8432" s="14"/>
      <c r="AP8432" s="5"/>
      <c r="AQ8432" s="25"/>
      <c r="AR8432" s="25"/>
      <c r="AS8432" s="96"/>
      <c r="AT8432" s="83"/>
      <c r="AU8432" s="14"/>
      <c r="AX8432" s="83"/>
      <c r="AY8432" s="83"/>
      <c r="AZ8432" s="83"/>
      <c r="BA8432" s="83"/>
      <c r="BJ8432" s="54"/>
      <c r="BK8432" s="22"/>
      <c r="BL8432" s="24"/>
      <c r="BP8432" s="23"/>
      <c r="BQ8432" s="24"/>
      <c r="BR8432" s="22"/>
      <c r="BS8432" s="24"/>
      <c r="BT8432" s="24"/>
      <c r="BU8432" s="23"/>
      <c r="BV8432" s="26"/>
      <c r="BX8432" s="6"/>
      <c r="BY8432" s="24"/>
      <c r="BZ8432" s="109"/>
      <c r="CA8432" s="66"/>
      <c r="CB8432" s="5"/>
      <c r="CC8432" s="68"/>
      <c r="CD8432" s="67"/>
      <c r="CE8432" s="67"/>
      <c r="CF8432" s="64"/>
      <c r="CG8432" s="5"/>
      <c r="CH8432" s="69"/>
      <c r="CI8432" s="6"/>
      <c r="CJ8432" s="5"/>
      <c r="CK8432" s="25"/>
      <c r="CL8432" s="5"/>
      <c r="DN8432" s="14"/>
      <c r="DO8432" s="14"/>
      <c r="DP8432" s="5"/>
      <c r="DQ8432" s="25"/>
      <c r="DR8432" s="25"/>
      <c r="DS8432" s="96"/>
      <c r="DT8432" s="83"/>
      <c r="DU8432" s="14"/>
      <c r="DX8432" s="83"/>
      <c r="DY8432" s="83"/>
      <c r="DZ8432" s="83"/>
      <c r="EA8432" s="83"/>
      <c r="EJ8432" s="54"/>
      <c r="EK8432" s="22"/>
      <c r="EL8432" s="24"/>
      <c r="EP8432" s="23"/>
      <c r="EQ8432" s="24"/>
      <c r="ER8432" s="22"/>
      <c r="ES8432" s="24"/>
      <c r="ET8432" s="24"/>
      <c r="EU8432" s="23"/>
      <c r="EV8432" s="26"/>
      <c r="EX8432" s="6"/>
      <c r="EY8432" s="24"/>
      <c r="EZ8432" s="109"/>
      <c r="FA8432" s="66"/>
      <c r="FB8432" s="5"/>
      <c r="FC8432" s="68"/>
      <c r="FD8432" s="67"/>
      <c r="FE8432" s="67"/>
      <c r="FF8432" s="64"/>
      <c r="FG8432" s="5"/>
      <c r="FH8432" s="69"/>
      <c r="FI8432" s="6"/>
      <c r="FJ8432" s="5"/>
      <c r="FK8432" s="25"/>
      <c r="FL8432" s="5"/>
    </row>
    <row r="8433" spans="40:168">
      <c r="AN8433" s="14"/>
      <c r="AO8433" s="14"/>
      <c r="AP8433" s="5"/>
      <c r="AQ8433" s="25"/>
      <c r="AR8433" s="25"/>
      <c r="AS8433" s="96"/>
      <c r="AT8433" s="83"/>
      <c r="AU8433" s="14"/>
      <c r="AX8433" s="83"/>
      <c r="AY8433" s="83"/>
      <c r="AZ8433" s="83"/>
      <c r="BA8433" s="83"/>
      <c r="BJ8433" s="54"/>
      <c r="BK8433" s="22"/>
      <c r="BL8433" s="24"/>
      <c r="BP8433" s="23"/>
      <c r="BQ8433" s="24"/>
      <c r="BR8433" s="22"/>
      <c r="BS8433" s="24"/>
      <c r="BT8433" s="24"/>
      <c r="BU8433" s="23"/>
      <c r="BV8433" s="26"/>
      <c r="BX8433" s="6"/>
      <c r="BY8433" s="24"/>
      <c r="BZ8433" s="109"/>
      <c r="CA8433" s="66"/>
      <c r="CB8433" s="5"/>
      <c r="CC8433" s="68"/>
      <c r="CD8433" s="67"/>
      <c r="CE8433" s="67"/>
      <c r="CF8433" s="64"/>
      <c r="CG8433" s="5"/>
      <c r="CH8433" s="69"/>
      <c r="CI8433" s="6"/>
      <c r="CJ8433" s="5"/>
      <c r="CK8433" s="25"/>
      <c r="CL8433" s="5"/>
      <c r="DN8433" s="14"/>
      <c r="DO8433" s="14"/>
      <c r="DP8433" s="5"/>
      <c r="DQ8433" s="25"/>
      <c r="DR8433" s="25"/>
      <c r="DS8433" s="96"/>
      <c r="DT8433" s="83"/>
      <c r="DU8433" s="14"/>
      <c r="DX8433" s="83"/>
      <c r="DY8433" s="83"/>
      <c r="DZ8433" s="83"/>
      <c r="EA8433" s="83"/>
      <c r="EJ8433" s="54"/>
      <c r="EK8433" s="22"/>
      <c r="EL8433" s="24"/>
      <c r="EP8433" s="23"/>
      <c r="EQ8433" s="24"/>
      <c r="ER8433" s="22"/>
      <c r="ES8433" s="24"/>
      <c r="ET8433" s="24"/>
      <c r="EU8433" s="23"/>
      <c r="EV8433" s="26"/>
      <c r="EX8433" s="6"/>
      <c r="EY8433" s="24"/>
      <c r="EZ8433" s="109"/>
      <c r="FA8433" s="66"/>
      <c r="FB8433" s="5"/>
      <c r="FC8433" s="68"/>
      <c r="FD8433" s="67"/>
      <c r="FE8433" s="67"/>
      <c r="FF8433" s="64"/>
      <c r="FG8433" s="5"/>
      <c r="FH8433" s="69"/>
      <c r="FI8433" s="6"/>
      <c r="FJ8433" s="5"/>
      <c r="FK8433" s="25"/>
      <c r="FL8433" s="5"/>
    </row>
    <row r="8434" spans="40:168">
      <c r="AN8434" s="14"/>
      <c r="AO8434" s="14"/>
      <c r="AP8434" s="5"/>
      <c r="AQ8434" s="25"/>
      <c r="AR8434" s="25"/>
      <c r="AS8434" s="96"/>
      <c r="AT8434" s="83"/>
      <c r="AU8434" s="14"/>
      <c r="AX8434" s="83"/>
      <c r="AY8434" s="83"/>
      <c r="AZ8434" s="83"/>
      <c r="BA8434" s="83"/>
      <c r="BJ8434" s="54"/>
      <c r="BK8434" s="22"/>
      <c r="BL8434" s="24"/>
      <c r="BP8434" s="23"/>
      <c r="BQ8434" s="24"/>
      <c r="BR8434" s="22"/>
      <c r="BS8434" s="24"/>
      <c r="BT8434" s="24"/>
      <c r="BU8434" s="23"/>
      <c r="BV8434" s="26"/>
      <c r="BX8434" s="6"/>
      <c r="BY8434" s="24"/>
      <c r="BZ8434" s="109"/>
      <c r="CA8434" s="66"/>
      <c r="CB8434" s="5"/>
      <c r="CC8434" s="68"/>
      <c r="CD8434" s="67"/>
      <c r="CE8434" s="67"/>
      <c r="CF8434" s="64"/>
      <c r="CG8434" s="5"/>
      <c r="CH8434" s="69"/>
      <c r="CI8434" s="6"/>
      <c r="CJ8434" s="5"/>
      <c r="CK8434" s="25"/>
      <c r="CL8434" s="5"/>
      <c r="DN8434" s="14"/>
      <c r="DO8434" s="14"/>
      <c r="DP8434" s="5"/>
      <c r="DQ8434" s="25"/>
      <c r="DR8434" s="25"/>
      <c r="DS8434" s="96"/>
      <c r="DT8434" s="83"/>
      <c r="DU8434" s="14"/>
      <c r="DX8434" s="83"/>
      <c r="DY8434" s="83"/>
      <c r="DZ8434" s="83"/>
      <c r="EA8434" s="83"/>
      <c r="EJ8434" s="54"/>
      <c r="EK8434" s="22"/>
      <c r="EL8434" s="24"/>
      <c r="EP8434" s="23"/>
      <c r="EQ8434" s="24"/>
      <c r="ER8434" s="22"/>
      <c r="ES8434" s="24"/>
      <c r="ET8434" s="24"/>
      <c r="EU8434" s="23"/>
      <c r="EV8434" s="26"/>
      <c r="EX8434" s="6"/>
      <c r="EY8434" s="24"/>
      <c r="EZ8434" s="109"/>
      <c r="FA8434" s="66"/>
      <c r="FB8434" s="5"/>
      <c r="FC8434" s="68"/>
      <c r="FD8434" s="67"/>
      <c r="FE8434" s="67"/>
      <c r="FF8434" s="64"/>
      <c r="FG8434" s="5"/>
      <c r="FH8434" s="69"/>
      <c r="FI8434" s="6"/>
      <c r="FJ8434" s="5"/>
      <c r="FK8434" s="25"/>
      <c r="FL8434" s="5"/>
    </row>
    <row r="8435" spans="40:168">
      <c r="AN8435" s="14"/>
      <c r="AO8435" s="14"/>
      <c r="AP8435" s="5"/>
      <c r="AQ8435" s="25"/>
      <c r="AR8435" s="25"/>
      <c r="AS8435" s="96"/>
      <c r="AT8435" s="83"/>
      <c r="AU8435" s="14"/>
      <c r="AX8435" s="83"/>
      <c r="AY8435" s="83"/>
      <c r="AZ8435" s="83"/>
      <c r="BA8435" s="83"/>
      <c r="BJ8435" s="54"/>
      <c r="BK8435" s="22"/>
      <c r="BL8435" s="24"/>
      <c r="BP8435" s="23"/>
      <c r="BQ8435" s="24"/>
      <c r="BR8435" s="22"/>
      <c r="BS8435" s="24"/>
      <c r="BT8435" s="24"/>
      <c r="BU8435" s="23"/>
      <c r="BV8435" s="26"/>
      <c r="BX8435" s="6"/>
      <c r="BY8435" s="24"/>
      <c r="BZ8435" s="109"/>
      <c r="CA8435" s="66"/>
      <c r="CB8435" s="5"/>
      <c r="CC8435" s="68"/>
      <c r="CD8435" s="67"/>
      <c r="CE8435" s="67"/>
      <c r="CF8435" s="64"/>
      <c r="CG8435" s="5"/>
      <c r="CH8435" s="69"/>
      <c r="CI8435" s="6"/>
      <c r="CJ8435" s="5"/>
      <c r="CK8435" s="25"/>
      <c r="CL8435" s="5"/>
      <c r="DN8435" s="14"/>
      <c r="DO8435" s="14"/>
      <c r="DP8435" s="5"/>
      <c r="DQ8435" s="25"/>
      <c r="DR8435" s="25"/>
      <c r="DS8435" s="96"/>
      <c r="DT8435" s="83"/>
      <c r="DU8435" s="14"/>
      <c r="DX8435" s="83"/>
      <c r="DY8435" s="83"/>
      <c r="DZ8435" s="83"/>
      <c r="EA8435" s="83"/>
      <c r="EJ8435" s="54"/>
      <c r="EK8435" s="22"/>
      <c r="EL8435" s="24"/>
      <c r="EP8435" s="23"/>
      <c r="EQ8435" s="24"/>
      <c r="ER8435" s="22"/>
      <c r="ES8435" s="24"/>
      <c r="ET8435" s="24"/>
      <c r="EU8435" s="23"/>
      <c r="EV8435" s="26"/>
      <c r="EX8435" s="6"/>
      <c r="EY8435" s="24"/>
      <c r="EZ8435" s="109"/>
      <c r="FA8435" s="66"/>
      <c r="FB8435" s="5"/>
      <c r="FC8435" s="68"/>
      <c r="FD8435" s="67"/>
      <c r="FE8435" s="67"/>
      <c r="FF8435" s="64"/>
      <c r="FG8435" s="5"/>
      <c r="FH8435" s="69"/>
      <c r="FI8435" s="6"/>
      <c r="FJ8435" s="5"/>
      <c r="FK8435" s="25"/>
      <c r="FL8435" s="5"/>
    </row>
    <row r="8436" spans="40:168">
      <c r="AN8436" s="14"/>
      <c r="AO8436" s="14"/>
      <c r="AP8436" s="5"/>
      <c r="AQ8436" s="25"/>
      <c r="AR8436" s="25"/>
      <c r="AS8436" s="96"/>
      <c r="AT8436" s="83"/>
      <c r="AU8436" s="14"/>
      <c r="AX8436" s="83"/>
      <c r="AY8436" s="83"/>
      <c r="AZ8436" s="83"/>
      <c r="BA8436" s="83"/>
      <c r="BJ8436" s="54"/>
      <c r="BK8436" s="22"/>
      <c r="BL8436" s="24"/>
      <c r="BP8436" s="23"/>
      <c r="BQ8436" s="24"/>
      <c r="BR8436" s="22"/>
      <c r="BS8436" s="24"/>
      <c r="BT8436" s="24"/>
      <c r="BU8436" s="23"/>
      <c r="BV8436" s="26"/>
      <c r="BX8436" s="6"/>
      <c r="BY8436" s="24"/>
      <c r="BZ8436" s="109"/>
      <c r="CA8436" s="66"/>
      <c r="CB8436" s="5"/>
      <c r="CC8436" s="68"/>
      <c r="CD8436" s="67"/>
      <c r="CE8436" s="67"/>
      <c r="CF8436" s="64"/>
      <c r="CG8436" s="5"/>
      <c r="CH8436" s="69"/>
      <c r="CI8436" s="6"/>
      <c r="CJ8436" s="5"/>
      <c r="CK8436" s="25"/>
      <c r="CL8436" s="5"/>
      <c r="DN8436" s="14"/>
      <c r="DO8436" s="14"/>
      <c r="DP8436" s="5"/>
      <c r="DQ8436" s="25"/>
      <c r="DR8436" s="25"/>
      <c r="DS8436" s="96"/>
      <c r="DT8436" s="83"/>
      <c r="DU8436" s="14"/>
      <c r="DX8436" s="83"/>
      <c r="DY8436" s="83"/>
      <c r="DZ8436" s="83"/>
      <c r="EA8436" s="83"/>
      <c r="EJ8436" s="54"/>
      <c r="EK8436" s="22"/>
      <c r="EL8436" s="24"/>
      <c r="EP8436" s="23"/>
      <c r="EQ8436" s="24"/>
      <c r="ER8436" s="22"/>
      <c r="ES8436" s="24"/>
      <c r="ET8436" s="24"/>
      <c r="EU8436" s="23"/>
      <c r="EV8436" s="26"/>
      <c r="EX8436" s="6"/>
      <c r="EY8436" s="24"/>
      <c r="EZ8436" s="109"/>
      <c r="FA8436" s="66"/>
      <c r="FB8436" s="5"/>
      <c r="FC8436" s="68"/>
      <c r="FD8436" s="67"/>
      <c r="FE8436" s="67"/>
      <c r="FF8436" s="64"/>
      <c r="FG8436" s="5"/>
      <c r="FH8436" s="69"/>
      <c r="FI8436" s="6"/>
      <c r="FJ8436" s="5"/>
      <c r="FK8436" s="25"/>
      <c r="FL8436" s="5"/>
    </row>
    <row r="8437" spans="40:168">
      <c r="AN8437" s="14"/>
      <c r="AO8437" s="14"/>
      <c r="AP8437" s="5"/>
      <c r="AQ8437" s="25"/>
      <c r="AR8437" s="25"/>
      <c r="AS8437" s="96"/>
      <c r="AT8437" s="83"/>
      <c r="AU8437" s="14"/>
      <c r="AX8437" s="83"/>
      <c r="AY8437" s="83"/>
      <c r="AZ8437" s="83"/>
      <c r="BA8437" s="83"/>
      <c r="BJ8437" s="54"/>
      <c r="BK8437" s="22"/>
      <c r="BL8437" s="24"/>
      <c r="BP8437" s="23"/>
      <c r="BQ8437" s="24"/>
      <c r="BR8437" s="22"/>
      <c r="BS8437" s="24"/>
      <c r="BT8437" s="24"/>
      <c r="BU8437" s="23"/>
      <c r="BV8437" s="26"/>
      <c r="BX8437" s="6"/>
      <c r="BY8437" s="24"/>
      <c r="BZ8437" s="109"/>
      <c r="CA8437" s="66"/>
      <c r="CB8437" s="5"/>
      <c r="CC8437" s="68"/>
      <c r="CD8437" s="67"/>
      <c r="CE8437" s="67"/>
      <c r="CF8437" s="64"/>
      <c r="CG8437" s="5"/>
      <c r="CH8437" s="69"/>
      <c r="CI8437" s="6"/>
      <c r="CJ8437" s="5"/>
      <c r="CK8437" s="25"/>
      <c r="CL8437" s="5"/>
      <c r="DN8437" s="14"/>
      <c r="DO8437" s="14"/>
      <c r="DP8437" s="5"/>
      <c r="DQ8437" s="25"/>
      <c r="DR8437" s="25"/>
      <c r="DS8437" s="96"/>
      <c r="DT8437" s="83"/>
      <c r="DU8437" s="14"/>
      <c r="DX8437" s="83"/>
      <c r="DY8437" s="83"/>
      <c r="DZ8437" s="83"/>
      <c r="EA8437" s="83"/>
      <c r="EJ8437" s="54"/>
      <c r="EK8437" s="22"/>
      <c r="EL8437" s="24"/>
      <c r="EP8437" s="23"/>
      <c r="EQ8437" s="24"/>
      <c r="ER8437" s="22"/>
      <c r="ES8437" s="24"/>
      <c r="ET8437" s="24"/>
      <c r="EU8437" s="23"/>
      <c r="EV8437" s="26"/>
      <c r="EX8437" s="6"/>
      <c r="EY8437" s="24"/>
      <c r="EZ8437" s="109"/>
      <c r="FA8437" s="66"/>
      <c r="FB8437" s="5"/>
      <c r="FC8437" s="68"/>
      <c r="FD8437" s="67"/>
      <c r="FE8437" s="67"/>
      <c r="FF8437" s="64"/>
      <c r="FG8437" s="5"/>
      <c r="FH8437" s="69"/>
      <c r="FI8437" s="6"/>
      <c r="FJ8437" s="5"/>
      <c r="FK8437" s="25"/>
      <c r="FL8437" s="5"/>
    </row>
    <row r="8438" spans="40:168">
      <c r="AN8438" s="14"/>
      <c r="AO8438" s="14"/>
      <c r="AP8438" s="5"/>
      <c r="AQ8438" s="25"/>
      <c r="AR8438" s="25"/>
      <c r="AS8438" s="96"/>
      <c r="AT8438" s="83"/>
      <c r="AU8438" s="14"/>
      <c r="AX8438" s="83"/>
      <c r="AY8438" s="83"/>
      <c r="AZ8438" s="83"/>
      <c r="BA8438" s="83"/>
      <c r="BJ8438" s="54"/>
      <c r="BK8438" s="22"/>
      <c r="BL8438" s="24"/>
      <c r="BP8438" s="23"/>
      <c r="BQ8438" s="24"/>
      <c r="BR8438" s="22"/>
      <c r="BS8438" s="24"/>
      <c r="BT8438" s="24"/>
      <c r="BU8438" s="23"/>
      <c r="BV8438" s="26"/>
      <c r="BX8438" s="6"/>
      <c r="BY8438" s="24"/>
      <c r="BZ8438" s="109"/>
      <c r="CA8438" s="66"/>
      <c r="CB8438" s="5"/>
      <c r="CC8438" s="68"/>
      <c r="CD8438" s="67"/>
      <c r="CE8438" s="67"/>
      <c r="CF8438" s="64"/>
      <c r="CG8438" s="5"/>
      <c r="CH8438" s="69"/>
      <c r="CI8438" s="6"/>
      <c r="CJ8438" s="5"/>
      <c r="CK8438" s="25"/>
      <c r="CL8438" s="5"/>
      <c r="DN8438" s="14"/>
      <c r="DO8438" s="14"/>
      <c r="DP8438" s="5"/>
      <c r="DQ8438" s="25"/>
      <c r="DR8438" s="25"/>
      <c r="DS8438" s="96"/>
      <c r="DT8438" s="83"/>
      <c r="DU8438" s="14"/>
      <c r="DX8438" s="83"/>
      <c r="DY8438" s="83"/>
      <c r="DZ8438" s="83"/>
      <c r="EA8438" s="83"/>
      <c r="EJ8438" s="54"/>
      <c r="EK8438" s="22"/>
      <c r="EL8438" s="24"/>
      <c r="EP8438" s="23"/>
      <c r="EQ8438" s="24"/>
      <c r="ER8438" s="22"/>
      <c r="ES8438" s="24"/>
      <c r="ET8438" s="24"/>
      <c r="EU8438" s="23"/>
      <c r="EV8438" s="26"/>
      <c r="EX8438" s="6"/>
      <c r="EY8438" s="24"/>
      <c r="EZ8438" s="109"/>
      <c r="FA8438" s="66"/>
      <c r="FB8438" s="5"/>
      <c r="FC8438" s="68"/>
      <c r="FD8438" s="67"/>
      <c r="FE8438" s="67"/>
      <c r="FF8438" s="64"/>
      <c r="FG8438" s="5"/>
      <c r="FH8438" s="69"/>
      <c r="FI8438" s="6"/>
      <c r="FJ8438" s="5"/>
      <c r="FK8438" s="25"/>
      <c r="FL8438" s="5"/>
    </row>
    <row r="8439" spans="40:168">
      <c r="AN8439" s="14"/>
      <c r="AO8439" s="14"/>
      <c r="AP8439" s="5"/>
      <c r="AQ8439" s="25"/>
      <c r="AR8439" s="25"/>
      <c r="AS8439" s="96"/>
      <c r="AT8439" s="83"/>
      <c r="AU8439" s="14"/>
      <c r="AX8439" s="83"/>
      <c r="AY8439" s="83"/>
      <c r="AZ8439" s="83"/>
      <c r="BA8439" s="83"/>
      <c r="BJ8439" s="54"/>
      <c r="BK8439" s="22"/>
      <c r="BL8439" s="24"/>
      <c r="BP8439" s="23"/>
      <c r="BQ8439" s="24"/>
      <c r="BR8439" s="22"/>
      <c r="BS8439" s="24"/>
      <c r="BT8439" s="24"/>
      <c r="BU8439" s="23"/>
      <c r="BV8439" s="26"/>
      <c r="BX8439" s="6"/>
      <c r="BY8439" s="24"/>
      <c r="BZ8439" s="109"/>
      <c r="CA8439" s="66"/>
      <c r="CB8439" s="5"/>
      <c r="CC8439" s="68"/>
      <c r="CD8439" s="67"/>
      <c r="CE8439" s="67"/>
      <c r="CF8439" s="64"/>
      <c r="CG8439" s="5"/>
      <c r="CH8439" s="69"/>
      <c r="CI8439" s="6"/>
      <c r="CJ8439" s="5"/>
      <c r="CK8439" s="25"/>
      <c r="CL8439" s="5"/>
      <c r="DN8439" s="14"/>
      <c r="DO8439" s="14"/>
      <c r="DP8439" s="5"/>
      <c r="DQ8439" s="25"/>
      <c r="DR8439" s="25"/>
      <c r="DS8439" s="96"/>
      <c r="DT8439" s="83"/>
      <c r="DU8439" s="14"/>
      <c r="DX8439" s="83"/>
      <c r="DY8439" s="83"/>
      <c r="DZ8439" s="83"/>
      <c r="EA8439" s="83"/>
      <c r="EJ8439" s="54"/>
      <c r="EK8439" s="22"/>
      <c r="EL8439" s="24"/>
      <c r="EP8439" s="23"/>
      <c r="EQ8439" s="24"/>
      <c r="ER8439" s="22"/>
      <c r="ES8439" s="24"/>
      <c r="ET8439" s="24"/>
      <c r="EU8439" s="23"/>
      <c r="EV8439" s="26"/>
      <c r="EX8439" s="6"/>
      <c r="EY8439" s="24"/>
      <c r="EZ8439" s="109"/>
      <c r="FA8439" s="66"/>
      <c r="FB8439" s="5"/>
      <c r="FC8439" s="68"/>
      <c r="FD8439" s="67"/>
      <c r="FE8439" s="67"/>
      <c r="FF8439" s="64"/>
      <c r="FG8439" s="5"/>
      <c r="FH8439" s="69"/>
      <c r="FI8439" s="6"/>
      <c r="FJ8439" s="5"/>
      <c r="FK8439" s="25"/>
      <c r="FL8439" s="5"/>
    </row>
    <row r="8440" spans="40:168">
      <c r="AN8440" s="14"/>
      <c r="AO8440" s="14"/>
      <c r="AP8440" s="5"/>
      <c r="AQ8440" s="25"/>
      <c r="AR8440" s="25"/>
      <c r="AS8440" s="96"/>
      <c r="AT8440" s="83"/>
      <c r="AU8440" s="14"/>
      <c r="AX8440" s="83"/>
      <c r="AY8440" s="83"/>
      <c r="AZ8440" s="83"/>
      <c r="BA8440" s="83"/>
      <c r="BJ8440" s="54"/>
      <c r="BK8440" s="22"/>
      <c r="BL8440" s="24"/>
      <c r="BP8440" s="23"/>
      <c r="BQ8440" s="24"/>
      <c r="BR8440" s="22"/>
      <c r="BS8440" s="24"/>
      <c r="BT8440" s="24"/>
      <c r="BU8440" s="23"/>
      <c r="BV8440" s="26"/>
      <c r="BX8440" s="6"/>
      <c r="BY8440" s="24"/>
      <c r="BZ8440" s="109"/>
      <c r="CA8440" s="66"/>
      <c r="CB8440" s="5"/>
      <c r="CC8440" s="68"/>
      <c r="CD8440" s="67"/>
      <c r="CE8440" s="67"/>
      <c r="CF8440" s="64"/>
      <c r="CG8440" s="5"/>
      <c r="CH8440" s="69"/>
      <c r="CI8440" s="6"/>
      <c r="CJ8440" s="5"/>
      <c r="CK8440" s="25"/>
      <c r="CL8440" s="5"/>
      <c r="DN8440" s="14"/>
      <c r="DO8440" s="14"/>
      <c r="DP8440" s="5"/>
      <c r="DQ8440" s="25"/>
      <c r="DR8440" s="25"/>
      <c r="DS8440" s="96"/>
      <c r="DT8440" s="83"/>
      <c r="DU8440" s="14"/>
      <c r="DX8440" s="83"/>
      <c r="DY8440" s="83"/>
      <c r="DZ8440" s="83"/>
      <c r="EA8440" s="83"/>
      <c r="EJ8440" s="54"/>
      <c r="EK8440" s="22"/>
      <c r="EL8440" s="24"/>
      <c r="EP8440" s="23"/>
      <c r="EQ8440" s="24"/>
      <c r="ER8440" s="22"/>
      <c r="ES8440" s="24"/>
      <c r="ET8440" s="24"/>
      <c r="EU8440" s="23"/>
      <c r="EV8440" s="26"/>
      <c r="EX8440" s="6"/>
      <c r="EY8440" s="24"/>
      <c r="EZ8440" s="109"/>
      <c r="FA8440" s="66"/>
      <c r="FB8440" s="5"/>
      <c r="FC8440" s="68"/>
      <c r="FD8440" s="67"/>
      <c r="FE8440" s="67"/>
      <c r="FF8440" s="64"/>
      <c r="FG8440" s="5"/>
      <c r="FH8440" s="69"/>
      <c r="FI8440" s="6"/>
      <c r="FJ8440" s="5"/>
      <c r="FK8440" s="25"/>
      <c r="FL8440" s="5"/>
    </row>
    <row r="8441" spans="40:168">
      <c r="AN8441" s="14"/>
      <c r="AO8441" s="14"/>
      <c r="AP8441" s="5"/>
      <c r="AQ8441" s="25"/>
      <c r="AR8441" s="25"/>
      <c r="AS8441" s="96"/>
      <c r="AT8441" s="83"/>
      <c r="AU8441" s="14"/>
      <c r="AX8441" s="83"/>
      <c r="AY8441" s="83"/>
      <c r="AZ8441" s="83"/>
      <c r="BA8441" s="83"/>
      <c r="BJ8441" s="54"/>
      <c r="BK8441" s="22"/>
      <c r="BL8441" s="24"/>
      <c r="BP8441" s="23"/>
      <c r="BQ8441" s="24"/>
      <c r="BR8441" s="22"/>
      <c r="BS8441" s="24"/>
      <c r="BT8441" s="24"/>
      <c r="BU8441" s="23"/>
      <c r="BV8441" s="26"/>
      <c r="BX8441" s="6"/>
      <c r="BY8441" s="24"/>
      <c r="BZ8441" s="109"/>
      <c r="CA8441" s="66"/>
      <c r="CB8441" s="5"/>
      <c r="CC8441" s="68"/>
      <c r="CD8441" s="67"/>
      <c r="CE8441" s="67"/>
      <c r="CF8441" s="64"/>
      <c r="CG8441" s="5"/>
      <c r="CH8441" s="69"/>
      <c r="CI8441" s="6"/>
      <c r="CJ8441" s="5"/>
      <c r="CK8441" s="25"/>
      <c r="CL8441" s="5"/>
      <c r="DN8441" s="14"/>
      <c r="DO8441" s="14"/>
      <c r="DP8441" s="5"/>
      <c r="DQ8441" s="25"/>
      <c r="DR8441" s="25"/>
      <c r="DS8441" s="96"/>
      <c r="DT8441" s="83"/>
      <c r="DU8441" s="14"/>
      <c r="DX8441" s="83"/>
      <c r="DY8441" s="83"/>
      <c r="DZ8441" s="83"/>
      <c r="EA8441" s="83"/>
      <c r="EJ8441" s="54"/>
      <c r="EK8441" s="22"/>
      <c r="EL8441" s="24"/>
      <c r="EP8441" s="23"/>
      <c r="EQ8441" s="24"/>
      <c r="ER8441" s="22"/>
      <c r="ES8441" s="24"/>
      <c r="ET8441" s="24"/>
      <c r="EU8441" s="23"/>
      <c r="EV8441" s="26"/>
      <c r="EX8441" s="6"/>
      <c r="EY8441" s="24"/>
      <c r="EZ8441" s="109"/>
      <c r="FA8441" s="66"/>
      <c r="FB8441" s="5"/>
      <c r="FC8441" s="68"/>
      <c r="FD8441" s="67"/>
      <c r="FE8441" s="67"/>
      <c r="FF8441" s="64"/>
      <c r="FG8441" s="5"/>
      <c r="FH8441" s="69"/>
      <c r="FI8441" s="6"/>
      <c r="FJ8441" s="5"/>
      <c r="FK8441" s="25"/>
      <c r="FL8441" s="5"/>
    </row>
    <row r="8442" spans="40:168">
      <c r="AN8442" s="14"/>
      <c r="AO8442" s="14"/>
      <c r="AP8442" s="5"/>
      <c r="AQ8442" s="25"/>
      <c r="AR8442" s="25"/>
      <c r="AS8442" s="96"/>
      <c r="AT8442" s="83"/>
      <c r="AU8442" s="14"/>
      <c r="AX8442" s="83"/>
      <c r="AY8442" s="83"/>
      <c r="AZ8442" s="83"/>
      <c r="BA8442" s="83"/>
      <c r="BJ8442" s="54"/>
      <c r="BK8442" s="22"/>
      <c r="BL8442" s="24"/>
      <c r="BP8442" s="23"/>
      <c r="BQ8442" s="24"/>
      <c r="BR8442" s="22"/>
      <c r="BS8442" s="24"/>
      <c r="BT8442" s="24"/>
      <c r="BU8442" s="23"/>
      <c r="BV8442" s="26"/>
      <c r="BX8442" s="6"/>
      <c r="BY8442" s="24"/>
      <c r="BZ8442" s="109"/>
      <c r="CA8442" s="66"/>
      <c r="CB8442" s="5"/>
      <c r="CC8442" s="68"/>
      <c r="CD8442" s="67"/>
      <c r="CE8442" s="67"/>
      <c r="CF8442" s="64"/>
      <c r="CG8442" s="5"/>
      <c r="CH8442" s="69"/>
      <c r="CI8442" s="6"/>
      <c r="CJ8442" s="5"/>
      <c r="CK8442" s="25"/>
      <c r="CL8442" s="5"/>
      <c r="DN8442" s="14"/>
      <c r="DO8442" s="14"/>
      <c r="DP8442" s="5"/>
      <c r="DQ8442" s="25"/>
      <c r="DR8442" s="25"/>
      <c r="DS8442" s="96"/>
      <c r="DT8442" s="83"/>
      <c r="DU8442" s="14"/>
      <c r="DX8442" s="83"/>
      <c r="DY8442" s="83"/>
      <c r="DZ8442" s="83"/>
      <c r="EA8442" s="83"/>
      <c r="EJ8442" s="54"/>
      <c r="EK8442" s="22"/>
      <c r="EL8442" s="24"/>
      <c r="EP8442" s="23"/>
      <c r="EQ8442" s="24"/>
      <c r="ER8442" s="22"/>
      <c r="ES8442" s="24"/>
      <c r="ET8442" s="24"/>
      <c r="EU8442" s="23"/>
      <c r="EV8442" s="26"/>
      <c r="EX8442" s="6"/>
      <c r="EY8442" s="24"/>
      <c r="EZ8442" s="109"/>
      <c r="FA8442" s="66"/>
      <c r="FB8442" s="5"/>
      <c r="FC8442" s="68"/>
      <c r="FD8442" s="67"/>
      <c r="FE8442" s="67"/>
      <c r="FF8442" s="64"/>
      <c r="FG8442" s="5"/>
      <c r="FH8442" s="69"/>
      <c r="FI8442" s="6"/>
      <c r="FJ8442" s="5"/>
      <c r="FK8442" s="25"/>
      <c r="FL8442" s="5"/>
    </row>
    <row r="8443" spans="40:168">
      <c r="AN8443" s="14"/>
      <c r="AO8443" s="14"/>
      <c r="AP8443" s="5"/>
      <c r="AQ8443" s="25"/>
      <c r="AR8443" s="25"/>
      <c r="AS8443" s="96"/>
      <c r="AT8443" s="83"/>
      <c r="AU8443" s="14"/>
      <c r="AX8443" s="83"/>
      <c r="AY8443" s="83"/>
      <c r="AZ8443" s="83"/>
      <c r="BA8443" s="83"/>
      <c r="BJ8443" s="54"/>
      <c r="BK8443" s="22"/>
      <c r="BL8443" s="24"/>
      <c r="BP8443" s="23"/>
      <c r="BQ8443" s="24"/>
      <c r="BR8443" s="22"/>
      <c r="BS8443" s="24"/>
      <c r="BT8443" s="24"/>
      <c r="BU8443" s="23"/>
      <c r="BV8443" s="26"/>
      <c r="BX8443" s="6"/>
      <c r="BY8443" s="24"/>
      <c r="BZ8443" s="109"/>
      <c r="CA8443" s="66"/>
      <c r="CB8443" s="5"/>
      <c r="CC8443" s="68"/>
      <c r="CD8443" s="67"/>
      <c r="CE8443" s="67"/>
      <c r="CF8443" s="64"/>
      <c r="CG8443" s="5"/>
      <c r="CH8443" s="69"/>
      <c r="CI8443" s="6"/>
      <c r="CJ8443" s="5"/>
      <c r="CK8443" s="25"/>
      <c r="CL8443" s="5"/>
      <c r="DN8443" s="14"/>
      <c r="DO8443" s="14"/>
      <c r="DP8443" s="5"/>
      <c r="DQ8443" s="25"/>
      <c r="DR8443" s="25"/>
      <c r="DS8443" s="96"/>
      <c r="DT8443" s="83"/>
      <c r="DU8443" s="14"/>
      <c r="DX8443" s="83"/>
      <c r="DY8443" s="83"/>
      <c r="DZ8443" s="83"/>
      <c r="EA8443" s="83"/>
      <c r="EJ8443" s="54"/>
      <c r="EK8443" s="22"/>
      <c r="EL8443" s="24"/>
      <c r="EP8443" s="23"/>
      <c r="EQ8443" s="24"/>
      <c r="ER8443" s="22"/>
      <c r="ES8443" s="24"/>
      <c r="ET8443" s="24"/>
      <c r="EU8443" s="23"/>
      <c r="EV8443" s="26"/>
      <c r="EX8443" s="6"/>
      <c r="EY8443" s="24"/>
      <c r="EZ8443" s="109"/>
      <c r="FA8443" s="66"/>
      <c r="FB8443" s="5"/>
      <c r="FC8443" s="68"/>
      <c r="FD8443" s="67"/>
      <c r="FE8443" s="67"/>
      <c r="FF8443" s="64"/>
      <c r="FG8443" s="5"/>
      <c r="FH8443" s="69"/>
      <c r="FI8443" s="6"/>
      <c r="FJ8443" s="5"/>
      <c r="FK8443" s="25"/>
      <c r="FL8443" s="5"/>
    </row>
    <row r="8444" spans="40:168">
      <c r="AN8444" s="14"/>
      <c r="AO8444" s="14"/>
      <c r="AP8444" s="5"/>
      <c r="AQ8444" s="25"/>
      <c r="AR8444" s="25"/>
      <c r="AS8444" s="96"/>
      <c r="AT8444" s="83"/>
      <c r="AU8444" s="14"/>
      <c r="AX8444" s="83"/>
      <c r="AY8444" s="83"/>
      <c r="AZ8444" s="83"/>
      <c r="BA8444" s="83"/>
      <c r="BJ8444" s="54"/>
      <c r="BK8444" s="22"/>
      <c r="BL8444" s="24"/>
      <c r="BP8444" s="23"/>
      <c r="BQ8444" s="24"/>
      <c r="BR8444" s="22"/>
      <c r="BS8444" s="24"/>
      <c r="BT8444" s="24"/>
      <c r="BU8444" s="23"/>
      <c r="BV8444" s="26"/>
      <c r="BX8444" s="6"/>
      <c r="BY8444" s="24"/>
      <c r="BZ8444" s="109"/>
      <c r="CA8444" s="66"/>
      <c r="CB8444" s="5"/>
      <c r="CC8444" s="68"/>
      <c r="CD8444" s="67"/>
      <c r="CE8444" s="67"/>
      <c r="CF8444" s="64"/>
      <c r="CG8444" s="5"/>
      <c r="CH8444" s="69"/>
      <c r="CI8444" s="6"/>
      <c r="CJ8444" s="5"/>
      <c r="CK8444" s="25"/>
      <c r="CL8444" s="5"/>
      <c r="DN8444" s="14"/>
      <c r="DO8444" s="14"/>
      <c r="DP8444" s="5"/>
      <c r="DQ8444" s="25"/>
      <c r="DR8444" s="25"/>
      <c r="DS8444" s="96"/>
      <c r="DT8444" s="83"/>
      <c r="DU8444" s="14"/>
      <c r="DX8444" s="83"/>
      <c r="DY8444" s="83"/>
      <c r="DZ8444" s="83"/>
      <c r="EA8444" s="83"/>
      <c r="EJ8444" s="54"/>
      <c r="EK8444" s="22"/>
      <c r="EL8444" s="24"/>
      <c r="EP8444" s="23"/>
      <c r="EQ8444" s="24"/>
      <c r="ER8444" s="22"/>
      <c r="ES8444" s="24"/>
      <c r="ET8444" s="24"/>
      <c r="EU8444" s="23"/>
      <c r="EV8444" s="26"/>
      <c r="EX8444" s="6"/>
      <c r="EY8444" s="24"/>
      <c r="EZ8444" s="109"/>
      <c r="FA8444" s="66"/>
      <c r="FB8444" s="5"/>
      <c r="FC8444" s="68"/>
      <c r="FD8444" s="67"/>
      <c r="FE8444" s="67"/>
      <c r="FF8444" s="64"/>
      <c r="FG8444" s="5"/>
      <c r="FH8444" s="69"/>
      <c r="FI8444" s="6"/>
      <c r="FJ8444" s="5"/>
      <c r="FK8444" s="25"/>
      <c r="FL8444" s="5"/>
    </row>
    <row r="8445" spans="40:168">
      <c r="AN8445" s="14"/>
      <c r="AO8445" s="14"/>
      <c r="AP8445" s="5"/>
      <c r="AQ8445" s="25"/>
      <c r="AR8445" s="25"/>
      <c r="AS8445" s="96"/>
      <c r="AT8445" s="83"/>
      <c r="AU8445" s="14"/>
      <c r="AX8445" s="83"/>
      <c r="AY8445" s="83"/>
      <c r="AZ8445" s="83"/>
      <c r="BA8445" s="83"/>
      <c r="BJ8445" s="54"/>
      <c r="BK8445" s="22"/>
      <c r="BL8445" s="24"/>
      <c r="BP8445" s="23"/>
      <c r="BQ8445" s="24"/>
      <c r="BR8445" s="22"/>
      <c r="BS8445" s="24"/>
      <c r="BT8445" s="24"/>
      <c r="BU8445" s="23"/>
      <c r="BV8445" s="26"/>
      <c r="BX8445" s="6"/>
      <c r="BY8445" s="24"/>
      <c r="BZ8445" s="109"/>
      <c r="CA8445" s="66"/>
      <c r="CB8445" s="5"/>
      <c r="CC8445" s="68"/>
      <c r="CD8445" s="67"/>
      <c r="CE8445" s="67"/>
      <c r="CF8445" s="64"/>
      <c r="CG8445" s="5"/>
      <c r="CH8445" s="69"/>
      <c r="CI8445" s="6"/>
      <c r="CJ8445" s="5"/>
      <c r="CK8445" s="25"/>
      <c r="CL8445" s="5"/>
      <c r="DN8445" s="14"/>
      <c r="DO8445" s="14"/>
      <c r="DP8445" s="5"/>
      <c r="DQ8445" s="25"/>
      <c r="DR8445" s="25"/>
      <c r="DS8445" s="96"/>
      <c r="DT8445" s="83"/>
      <c r="DU8445" s="14"/>
      <c r="DX8445" s="83"/>
      <c r="DY8445" s="83"/>
      <c r="DZ8445" s="83"/>
      <c r="EA8445" s="83"/>
      <c r="EJ8445" s="54"/>
      <c r="EK8445" s="22"/>
      <c r="EL8445" s="24"/>
      <c r="EP8445" s="23"/>
      <c r="EQ8445" s="24"/>
      <c r="ER8445" s="22"/>
      <c r="ES8445" s="24"/>
      <c r="ET8445" s="24"/>
      <c r="EU8445" s="23"/>
      <c r="EV8445" s="26"/>
      <c r="EX8445" s="6"/>
      <c r="EY8445" s="24"/>
      <c r="EZ8445" s="109"/>
      <c r="FA8445" s="66"/>
      <c r="FB8445" s="5"/>
      <c r="FC8445" s="68"/>
      <c r="FD8445" s="67"/>
      <c r="FE8445" s="67"/>
      <c r="FF8445" s="64"/>
      <c r="FG8445" s="5"/>
      <c r="FH8445" s="69"/>
      <c r="FI8445" s="6"/>
      <c r="FJ8445" s="5"/>
      <c r="FK8445" s="25"/>
      <c r="FL8445" s="5"/>
    </row>
    <row r="8446" spans="40:168">
      <c r="AN8446" s="14"/>
      <c r="AO8446" s="14"/>
      <c r="AP8446" s="5"/>
      <c r="AQ8446" s="25"/>
      <c r="AR8446" s="25"/>
      <c r="AS8446" s="96"/>
      <c r="AT8446" s="83"/>
      <c r="AU8446" s="14"/>
      <c r="AX8446" s="83"/>
      <c r="AY8446" s="83"/>
      <c r="AZ8446" s="83"/>
      <c r="BA8446" s="83"/>
      <c r="BJ8446" s="54"/>
      <c r="BK8446" s="22"/>
      <c r="BL8446" s="24"/>
      <c r="BP8446" s="23"/>
      <c r="BQ8446" s="24"/>
      <c r="BR8446" s="22"/>
      <c r="BS8446" s="24"/>
      <c r="BT8446" s="24"/>
      <c r="BU8446" s="23"/>
      <c r="BV8446" s="26"/>
      <c r="BX8446" s="6"/>
      <c r="BY8446" s="24"/>
      <c r="BZ8446" s="109"/>
      <c r="CA8446" s="66"/>
      <c r="CB8446" s="5"/>
      <c r="CC8446" s="68"/>
      <c r="CD8446" s="67"/>
      <c r="CE8446" s="67"/>
      <c r="CF8446" s="64"/>
      <c r="CG8446" s="5"/>
      <c r="CH8446" s="69"/>
      <c r="CI8446" s="6"/>
      <c r="CJ8446" s="5"/>
      <c r="CK8446" s="25"/>
      <c r="CL8446" s="5"/>
      <c r="DN8446" s="14"/>
      <c r="DO8446" s="14"/>
      <c r="DP8446" s="5"/>
      <c r="DQ8446" s="25"/>
      <c r="DR8446" s="25"/>
      <c r="DS8446" s="96"/>
      <c r="DT8446" s="83"/>
      <c r="DU8446" s="14"/>
      <c r="DX8446" s="83"/>
      <c r="DY8446" s="83"/>
      <c r="DZ8446" s="83"/>
      <c r="EA8446" s="83"/>
      <c r="EJ8446" s="54"/>
      <c r="EK8446" s="22"/>
      <c r="EL8446" s="24"/>
      <c r="EP8446" s="23"/>
      <c r="EQ8446" s="24"/>
      <c r="ER8446" s="22"/>
      <c r="ES8446" s="24"/>
      <c r="ET8446" s="24"/>
      <c r="EU8446" s="23"/>
      <c r="EV8446" s="26"/>
      <c r="EX8446" s="6"/>
      <c r="EY8446" s="24"/>
      <c r="EZ8446" s="109"/>
      <c r="FA8446" s="66"/>
      <c r="FB8446" s="5"/>
      <c r="FC8446" s="68"/>
      <c r="FD8446" s="67"/>
      <c r="FE8446" s="67"/>
      <c r="FF8446" s="64"/>
      <c r="FG8446" s="5"/>
      <c r="FH8446" s="69"/>
      <c r="FI8446" s="6"/>
      <c r="FJ8446" s="5"/>
      <c r="FK8446" s="25"/>
      <c r="FL8446" s="5"/>
    </row>
    <row r="8447" spans="40:168">
      <c r="AN8447" s="14"/>
      <c r="AO8447" s="14"/>
      <c r="AP8447" s="5"/>
      <c r="AQ8447" s="25"/>
      <c r="AR8447" s="25"/>
      <c r="AS8447" s="96"/>
      <c r="AT8447" s="83"/>
      <c r="AU8447" s="14"/>
      <c r="AX8447" s="83"/>
      <c r="AY8447" s="83"/>
      <c r="AZ8447" s="83"/>
      <c r="BA8447" s="83"/>
      <c r="BJ8447" s="54"/>
      <c r="BK8447" s="22"/>
      <c r="BL8447" s="24"/>
      <c r="BP8447" s="23"/>
      <c r="BQ8447" s="24"/>
      <c r="BR8447" s="22"/>
      <c r="BS8447" s="24"/>
      <c r="BT8447" s="24"/>
      <c r="BU8447" s="23"/>
      <c r="BV8447" s="26"/>
      <c r="BX8447" s="6"/>
      <c r="BY8447" s="24"/>
      <c r="BZ8447" s="109"/>
      <c r="CA8447" s="66"/>
      <c r="CB8447" s="5"/>
      <c r="CC8447" s="68"/>
      <c r="CD8447" s="67"/>
      <c r="CE8447" s="67"/>
      <c r="CF8447" s="64"/>
      <c r="CG8447" s="5"/>
      <c r="CH8447" s="69"/>
      <c r="CI8447" s="6"/>
      <c r="CJ8447" s="5"/>
      <c r="CK8447" s="25"/>
      <c r="CL8447" s="5"/>
      <c r="DN8447" s="14"/>
      <c r="DO8447" s="14"/>
      <c r="DP8447" s="5"/>
      <c r="DQ8447" s="25"/>
      <c r="DR8447" s="25"/>
      <c r="DS8447" s="96"/>
      <c r="DT8447" s="83"/>
      <c r="DU8447" s="14"/>
      <c r="DX8447" s="83"/>
      <c r="DY8447" s="83"/>
      <c r="DZ8447" s="83"/>
      <c r="EA8447" s="83"/>
      <c r="EJ8447" s="54"/>
      <c r="EK8447" s="22"/>
      <c r="EL8447" s="24"/>
      <c r="EP8447" s="23"/>
      <c r="EQ8447" s="24"/>
      <c r="ER8447" s="22"/>
      <c r="ES8447" s="24"/>
      <c r="ET8447" s="24"/>
      <c r="EU8447" s="23"/>
      <c r="EV8447" s="26"/>
      <c r="EX8447" s="6"/>
      <c r="EY8447" s="24"/>
      <c r="EZ8447" s="109"/>
      <c r="FA8447" s="66"/>
      <c r="FB8447" s="5"/>
      <c r="FC8447" s="68"/>
      <c r="FD8447" s="67"/>
      <c r="FE8447" s="67"/>
      <c r="FF8447" s="64"/>
      <c r="FG8447" s="5"/>
      <c r="FH8447" s="69"/>
      <c r="FI8447" s="6"/>
      <c r="FJ8447" s="5"/>
      <c r="FK8447" s="25"/>
      <c r="FL8447" s="5"/>
    </row>
    <row r="8448" spans="40:168">
      <c r="AN8448" s="14"/>
      <c r="AO8448" s="14"/>
      <c r="AP8448" s="5"/>
      <c r="AQ8448" s="25"/>
      <c r="AR8448" s="25"/>
      <c r="AS8448" s="96"/>
      <c r="AT8448" s="83"/>
      <c r="AU8448" s="14"/>
      <c r="AX8448" s="83"/>
      <c r="AY8448" s="83"/>
      <c r="AZ8448" s="83"/>
      <c r="BA8448" s="83"/>
      <c r="BJ8448" s="54"/>
      <c r="BK8448" s="22"/>
      <c r="BL8448" s="24"/>
      <c r="BP8448" s="23"/>
      <c r="BQ8448" s="24"/>
      <c r="BR8448" s="22"/>
      <c r="BS8448" s="24"/>
      <c r="BT8448" s="24"/>
      <c r="BU8448" s="23"/>
      <c r="BV8448" s="26"/>
      <c r="BX8448" s="6"/>
      <c r="BY8448" s="24"/>
      <c r="BZ8448" s="109"/>
      <c r="CA8448" s="66"/>
      <c r="CB8448" s="5"/>
      <c r="CC8448" s="68"/>
      <c r="CD8448" s="67"/>
      <c r="CE8448" s="67"/>
      <c r="CF8448" s="64"/>
      <c r="CG8448" s="5"/>
      <c r="CH8448" s="69"/>
      <c r="CI8448" s="6"/>
      <c r="CJ8448" s="5"/>
      <c r="CK8448" s="25"/>
      <c r="CL8448" s="5"/>
      <c r="DN8448" s="14"/>
      <c r="DO8448" s="14"/>
      <c r="DP8448" s="5"/>
      <c r="DQ8448" s="25"/>
      <c r="DR8448" s="25"/>
      <c r="DS8448" s="96"/>
      <c r="DT8448" s="83"/>
      <c r="DU8448" s="14"/>
      <c r="DX8448" s="83"/>
      <c r="DY8448" s="83"/>
      <c r="DZ8448" s="83"/>
      <c r="EA8448" s="83"/>
      <c r="EJ8448" s="54"/>
      <c r="EK8448" s="22"/>
      <c r="EL8448" s="24"/>
      <c r="EP8448" s="23"/>
      <c r="EQ8448" s="24"/>
      <c r="ER8448" s="22"/>
      <c r="ES8448" s="24"/>
      <c r="ET8448" s="24"/>
      <c r="EU8448" s="23"/>
      <c r="EV8448" s="26"/>
      <c r="EX8448" s="6"/>
      <c r="EY8448" s="24"/>
      <c r="EZ8448" s="109"/>
      <c r="FA8448" s="66"/>
      <c r="FB8448" s="5"/>
      <c r="FC8448" s="68"/>
      <c r="FD8448" s="67"/>
      <c r="FE8448" s="67"/>
      <c r="FF8448" s="64"/>
      <c r="FG8448" s="5"/>
      <c r="FH8448" s="69"/>
      <c r="FI8448" s="6"/>
      <c r="FJ8448" s="5"/>
      <c r="FK8448" s="25"/>
      <c r="FL8448" s="5"/>
    </row>
    <row r="8449" spans="40:168">
      <c r="AN8449" s="14"/>
      <c r="AO8449" s="14"/>
      <c r="AP8449" s="5"/>
      <c r="AQ8449" s="25"/>
      <c r="AR8449" s="25"/>
      <c r="AS8449" s="96"/>
      <c r="AT8449" s="83"/>
      <c r="AU8449" s="14"/>
      <c r="AX8449" s="83"/>
      <c r="AY8449" s="83"/>
      <c r="AZ8449" s="83"/>
      <c r="BA8449" s="83"/>
      <c r="BJ8449" s="54"/>
      <c r="BK8449" s="22"/>
      <c r="BL8449" s="24"/>
      <c r="BP8449" s="23"/>
      <c r="BQ8449" s="24"/>
      <c r="BR8449" s="22"/>
      <c r="BS8449" s="24"/>
      <c r="BT8449" s="24"/>
      <c r="BU8449" s="23"/>
      <c r="BV8449" s="26"/>
      <c r="BX8449" s="6"/>
      <c r="BY8449" s="24"/>
      <c r="BZ8449" s="109"/>
      <c r="CA8449" s="66"/>
      <c r="CB8449" s="5"/>
      <c r="CC8449" s="68"/>
      <c r="CD8449" s="67"/>
      <c r="CE8449" s="67"/>
      <c r="CF8449" s="64"/>
      <c r="CG8449" s="5"/>
      <c r="CH8449" s="69"/>
      <c r="CI8449" s="6"/>
      <c r="CJ8449" s="5"/>
      <c r="CK8449" s="25"/>
      <c r="CL8449" s="5"/>
      <c r="DN8449" s="14"/>
      <c r="DO8449" s="14"/>
      <c r="DP8449" s="5"/>
      <c r="DQ8449" s="25"/>
      <c r="DR8449" s="25"/>
      <c r="DS8449" s="96"/>
      <c r="DT8449" s="83"/>
      <c r="DU8449" s="14"/>
      <c r="DX8449" s="83"/>
      <c r="DY8449" s="83"/>
      <c r="DZ8449" s="83"/>
      <c r="EA8449" s="83"/>
      <c r="EJ8449" s="54"/>
      <c r="EK8449" s="22"/>
      <c r="EL8449" s="24"/>
      <c r="EP8449" s="23"/>
      <c r="EQ8449" s="24"/>
      <c r="ER8449" s="22"/>
      <c r="ES8449" s="24"/>
      <c r="ET8449" s="24"/>
      <c r="EU8449" s="23"/>
      <c r="EV8449" s="26"/>
      <c r="EX8449" s="6"/>
      <c r="EY8449" s="24"/>
      <c r="EZ8449" s="109"/>
      <c r="FA8449" s="66"/>
      <c r="FB8449" s="5"/>
      <c r="FC8449" s="68"/>
      <c r="FD8449" s="67"/>
      <c r="FE8449" s="67"/>
      <c r="FF8449" s="64"/>
      <c r="FG8449" s="5"/>
      <c r="FH8449" s="69"/>
      <c r="FI8449" s="6"/>
      <c r="FJ8449" s="5"/>
      <c r="FK8449" s="25"/>
      <c r="FL8449" s="5"/>
    </row>
    <row r="8450" spans="40:168">
      <c r="AN8450" s="14"/>
      <c r="AO8450" s="14"/>
      <c r="AP8450" s="5"/>
      <c r="AQ8450" s="25"/>
      <c r="AR8450" s="25"/>
      <c r="AS8450" s="96"/>
      <c r="AT8450" s="83"/>
      <c r="AU8450" s="14"/>
      <c r="AX8450" s="83"/>
      <c r="AY8450" s="83"/>
      <c r="AZ8450" s="83"/>
      <c r="BA8450" s="83"/>
      <c r="BJ8450" s="54"/>
      <c r="BK8450" s="22"/>
      <c r="BL8450" s="24"/>
      <c r="BP8450" s="23"/>
      <c r="BQ8450" s="24"/>
      <c r="BR8450" s="22"/>
      <c r="BS8450" s="24"/>
      <c r="BT8450" s="24"/>
      <c r="BU8450" s="23"/>
      <c r="BV8450" s="26"/>
      <c r="BX8450" s="6"/>
      <c r="BY8450" s="24"/>
      <c r="BZ8450" s="109"/>
      <c r="CA8450" s="66"/>
      <c r="CB8450" s="5"/>
      <c r="CC8450" s="68"/>
      <c r="CD8450" s="67"/>
      <c r="CE8450" s="67"/>
      <c r="CF8450" s="64"/>
      <c r="CG8450" s="5"/>
      <c r="CH8450" s="69"/>
      <c r="CI8450" s="6"/>
      <c r="CJ8450" s="5"/>
      <c r="CK8450" s="25"/>
      <c r="CL8450" s="5"/>
      <c r="DN8450" s="14"/>
      <c r="DO8450" s="14"/>
      <c r="DP8450" s="5"/>
      <c r="DQ8450" s="25"/>
      <c r="DR8450" s="25"/>
      <c r="DS8450" s="96"/>
      <c r="DT8450" s="83"/>
      <c r="DU8450" s="14"/>
      <c r="DX8450" s="83"/>
      <c r="DY8450" s="83"/>
      <c r="DZ8450" s="83"/>
      <c r="EA8450" s="83"/>
      <c r="EJ8450" s="54"/>
      <c r="EK8450" s="22"/>
      <c r="EL8450" s="24"/>
      <c r="EP8450" s="23"/>
      <c r="EQ8450" s="24"/>
      <c r="ER8450" s="22"/>
      <c r="ES8450" s="24"/>
      <c r="ET8450" s="24"/>
      <c r="EU8450" s="23"/>
      <c r="EV8450" s="26"/>
      <c r="EX8450" s="6"/>
      <c r="EY8450" s="24"/>
      <c r="EZ8450" s="109"/>
      <c r="FA8450" s="66"/>
      <c r="FB8450" s="5"/>
      <c r="FC8450" s="68"/>
      <c r="FD8450" s="67"/>
      <c r="FE8450" s="67"/>
      <c r="FF8450" s="64"/>
      <c r="FG8450" s="5"/>
      <c r="FH8450" s="69"/>
      <c r="FI8450" s="6"/>
      <c r="FJ8450" s="5"/>
      <c r="FK8450" s="25"/>
      <c r="FL8450" s="5"/>
    </row>
    <row r="8451" spans="40:168">
      <c r="AN8451" s="14"/>
      <c r="AO8451" s="14"/>
      <c r="AP8451" s="5"/>
      <c r="AQ8451" s="25"/>
      <c r="AR8451" s="25"/>
      <c r="AS8451" s="96"/>
      <c r="AT8451" s="83"/>
      <c r="AU8451" s="14"/>
      <c r="AX8451" s="83"/>
      <c r="AY8451" s="83"/>
      <c r="AZ8451" s="83"/>
      <c r="BA8451" s="83"/>
      <c r="BJ8451" s="54"/>
      <c r="BK8451" s="22"/>
      <c r="BL8451" s="24"/>
      <c r="BP8451" s="23"/>
      <c r="BQ8451" s="24"/>
      <c r="BR8451" s="22"/>
      <c r="BS8451" s="24"/>
      <c r="BT8451" s="24"/>
      <c r="BU8451" s="23"/>
      <c r="BV8451" s="26"/>
      <c r="BX8451" s="6"/>
      <c r="BY8451" s="24"/>
      <c r="BZ8451" s="109"/>
      <c r="CA8451" s="66"/>
      <c r="CB8451" s="5"/>
      <c r="CC8451" s="68"/>
      <c r="CD8451" s="67"/>
      <c r="CE8451" s="67"/>
      <c r="CF8451" s="64"/>
      <c r="CG8451" s="5"/>
      <c r="CH8451" s="69"/>
      <c r="CI8451" s="6"/>
      <c r="CJ8451" s="5"/>
      <c r="CK8451" s="25"/>
      <c r="CL8451" s="5"/>
      <c r="DN8451" s="14"/>
      <c r="DO8451" s="14"/>
      <c r="DP8451" s="5"/>
      <c r="DQ8451" s="25"/>
      <c r="DR8451" s="25"/>
      <c r="DS8451" s="96"/>
      <c r="DT8451" s="83"/>
      <c r="DU8451" s="14"/>
      <c r="DX8451" s="83"/>
      <c r="DY8451" s="83"/>
      <c r="DZ8451" s="83"/>
      <c r="EA8451" s="83"/>
      <c r="EJ8451" s="54"/>
      <c r="EK8451" s="22"/>
      <c r="EL8451" s="24"/>
      <c r="EP8451" s="23"/>
      <c r="EQ8451" s="24"/>
      <c r="ER8451" s="22"/>
      <c r="ES8451" s="24"/>
      <c r="ET8451" s="24"/>
      <c r="EU8451" s="23"/>
      <c r="EV8451" s="26"/>
      <c r="EX8451" s="6"/>
      <c r="EY8451" s="24"/>
      <c r="EZ8451" s="109"/>
      <c r="FA8451" s="66"/>
      <c r="FB8451" s="5"/>
      <c r="FC8451" s="68"/>
      <c r="FD8451" s="67"/>
      <c r="FE8451" s="67"/>
      <c r="FF8451" s="64"/>
      <c r="FG8451" s="5"/>
      <c r="FH8451" s="69"/>
      <c r="FI8451" s="6"/>
      <c r="FJ8451" s="5"/>
      <c r="FK8451" s="25"/>
      <c r="FL8451" s="5"/>
    </row>
    <row r="8452" spans="40:168">
      <c r="AN8452" s="14"/>
      <c r="AO8452" s="14"/>
      <c r="AP8452" s="5"/>
      <c r="AQ8452" s="25"/>
      <c r="AR8452" s="25"/>
      <c r="AS8452" s="96"/>
      <c r="AT8452" s="83"/>
      <c r="AU8452" s="14"/>
      <c r="AX8452" s="83"/>
      <c r="AY8452" s="83"/>
      <c r="AZ8452" s="83"/>
      <c r="BA8452" s="83"/>
      <c r="BJ8452" s="54"/>
      <c r="BK8452" s="22"/>
      <c r="BL8452" s="24"/>
      <c r="BP8452" s="23"/>
      <c r="BQ8452" s="24"/>
      <c r="BR8452" s="22"/>
      <c r="BS8452" s="24"/>
      <c r="BT8452" s="24"/>
      <c r="BU8452" s="23"/>
      <c r="BV8452" s="26"/>
      <c r="BX8452" s="6"/>
      <c r="BY8452" s="24"/>
      <c r="BZ8452" s="109"/>
      <c r="CA8452" s="66"/>
      <c r="CB8452" s="5"/>
      <c r="CC8452" s="68"/>
      <c r="CD8452" s="67"/>
      <c r="CE8452" s="67"/>
      <c r="CF8452" s="64"/>
      <c r="CG8452" s="5"/>
      <c r="CH8452" s="69"/>
      <c r="CI8452" s="6"/>
      <c r="CJ8452" s="5"/>
      <c r="CK8452" s="25"/>
      <c r="CL8452" s="5"/>
      <c r="DN8452" s="14"/>
      <c r="DO8452" s="14"/>
      <c r="DP8452" s="5"/>
      <c r="DQ8452" s="25"/>
      <c r="DR8452" s="25"/>
      <c r="DS8452" s="96"/>
      <c r="DT8452" s="83"/>
      <c r="DU8452" s="14"/>
      <c r="DX8452" s="83"/>
      <c r="DY8452" s="83"/>
      <c r="DZ8452" s="83"/>
      <c r="EA8452" s="83"/>
      <c r="EJ8452" s="54"/>
      <c r="EK8452" s="22"/>
      <c r="EL8452" s="24"/>
      <c r="EP8452" s="23"/>
      <c r="EQ8452" s="24"/>
      <c r="ER8452" s="22"/>
      <c r="ES8452" s="24"/>
      <c r="ET8452" s="24"/>
      <c r="EU8452" s="23"/>
      <c r="EV8452" s="26"/>
      <c r="EX8452" s="6"/>
      <c r="EY8452" s="24"/>
      <c r="EZ8452" s="109"/>
      <c r="FA8452" s="66"/>
      <c r="FB8452" s="5"/>
      <c r="FC8452" s="68"/>
      <c r="FD8452" s="67"/>
      <c r="FE8452" s="67"/>
      <c r="FF8452" s="64"/>
      <c r="FG8452" s="5"/>
      <c r="FH8452" s="69"/>
      <c r="FI8452" s="6"/>
      <c r="FJ8452" s="5"/>
      <c r="FK8452" s="25"/>
      <c r="FL8452" s="5"/>
    </row>
    <row r="8453" spans="40:168">
      <c r="AN8453" s="14"/>
      <c r="AO8453" s="14"/>
      <c r="AP8453" s="5"/>
      <c r="AQ8453" s="25"/>
      <c r="AR8453" s="25"/>
      <c r="AS8453" s="96"/>
      <c r="AT8453" s="83"/>
      <c r="AU8453" s="14"/>
      <c r="AX8453" s="83"/>
      <c r="AY8453" s="83"/>
      <c r="AZ8453" s="83"/>
      <c r="BA8453" s="83"/>
      <c r="BJ8453" s="54"/>
      <c r="BK8453" s="22"/>
      <c r="BL8453" s="24"/>
      <c r="BP8453" s="23"/>
      <c r="BQ8453" s="24"/>
      <c r="BR8453" s="22"/>
      <c r="BS8453" s="24"/>
      <c r="BT8453" s="24"/>
      <c r="BU8453" s="23"/>
      <c r="BV8453" s="26"/>
      <c r="BX8453" s="6"/>
      <c r="BY8453" s="24"/>
      <c r="BZ8453" s="109"/>
      <c r="CA8453" s="66"/>
      <c r="CB8453" s="5"/>
      <c r="CC8453" s="68"/>
      <c r="CD8453" s="67"/>
      <c r="CE8453" s="67"/>
      <c r="CF8453" s="64"/>
      <c r="CG8453" s="5"/>
      <c r="CH8453" s="69"/>
      <c r="CI8453" s="6"/>
      <c r="CJ8453" s="5"/>
      <c r="CK8453" s="25"/>
      <c r="CL8453" s="5"/>
      <c r="DN8453" s="14"/>
      <c r="DO8453" s="14"/>
      <c r="DP8453" s="5"/>
      <c r="DQ8453" s="25"/>
      <c r="DR8453" s="25"/>
      <c r="DS8453" s="96"/>
      <c r="DT8453" s="83"/>
      <c r="DU8453" s="14"/>
      <c r="DX8453" s="83"/>
      <c r="DY8453" s="83"/>
      <c r="DZ8453" s="83"/>
      <c r="EA8453" s="83"/>
      <c r="EJ8453" s="54"/>
      <c r="EK8453" s="22"/>
      <c r="EL8453" s="24"/>
      <c r="EP8453" s="23"/>
      <c r="EQ8453" s="24"/>
      <c r="ER8453" s="22"/>
      <c r="ES8453" s="24"/>
      <c r="ET8453" s="24"/>
      <c r="EU8453" s="23"/>
      <c r="EV8453" s="26"/>
      <c r="EX8453" s="6"/>
      <c r="EY8453" s="24"/>
      <c r="EZ8453" s="109"/>
      <c r="FA8453" s="66"/>
      <c r="FB8453" s="5"/>
      <c r="FC8453" s="68"/>
      <c r="FD8453" s="67"/>
      <c r="FE8453" s="67"/>
      <c r="FF8453" s="64"/>
      <c r="FG8453" s="5"/>
      <c r="FH8453" s="69"/>
      <c r="FI8453" s="6"/>
      <c r="FJ8453" s="5"/>
      <c r="FK8453" s="25"/>
      <c r="FL8453" s="5"/>
    </row>
    <row r="8454" spans="40:168">
      <c r="AN8454" s="14"/>
      <c r="AO8454" s="14"/>
      <c r="AP8454" s="5"/>
      <c r="AQ8454" s="25"/>
      <c r="AR8454" s="25"/>
      <c r="AS8454" s="96"/>
      <c r="AT8454" s="83"/>
      <c r="AU8454" s="14"/>
      <c r="AX8454" s="83"/>
      <c r="AY8454" s="83"/>
      <c r="AZ8454" s="83"/>
      <c r="BA8454" s="83"/>
      <c r="BJ8454" s="54"/>
      <c r="BK8454" s="22"/>
      <c r="BL8454" s="24"/>
      <c r="BP8454" s="23"/>
      <c r="BQ8454" s="24"/>
      <c r="BR8454" s="22"/>
      <c r="BS8454" s="24"/>
      <c r="BT8454" s="24"/>
      <c r="BU8454" s="23"/>
      <c r="BV8454" s="26"/>
      <c r="BX8454" s="6"/>
      <c r="BY8454" s="24"/>
      <c r="BZ8454" s="109"/>
      <c r="CA8454" s="66"/>
      <c r="CB8454" s="5"/>
      <c r="CC8454" s="68"/>
      <c r="CD8454" s="67"/>
      <c r="CE8454" s="67"/>
      <c r="CF8454" s="64"/>
      <c r="CG8454" s="5"/>
      <c r="CH8454" s="69"/>
      <c r="CI8454" s="6"/>
      <c r="CJ8454" s="5"/>
      <c r="CK8454" s="25"/>
      <c r="CL8454" s="5"/>
      <c r="DN8454" s="14"/>
      <c r="DO8454" s="14"/>
      <c r="DP8454" s="5"/>
      <c r="DQ8454" s="25"/>
      <c r="DR8454" s="25"/>
      <c r="DS8454" s="96"/>
      <c r="DT8454" s="83"/>
      <c r="DU8454" s="14"/>
      <c r="DX8454" s="83"/>
      <c r="DY8454" s="83"/>
      <c r="DZ8454" s="83"/>
      <c r="EA8454" s="83"/>
      <c r="EJ8454" s="54"/>
      <c r="EK8454" s="22"/>
      <c r="EL8454" s="24"/>
      <c r="EP8454" s="23"/>
      <c r="EQ8454" s="24"/>
      <c r="ER8454" s="22"/>
      <c r="ES8454" s="24"/>
      <c r="ET8454" s="24"/>
      <c r="EU8454" s="23"/>
      <c r="EV8454" s="26"/>
      <c r="EX8454" s="6"/>
      <c r="EY8454" s="24"/>
      <c r="EZ8454" s="109"/>
      <c r="FA8454" s="66"/>
      <c r="FB8454" s="5"/>
      <c r="FC8454" s="68"/>
      <c r="FD8454" s="67"/>
      <c r="FE8454" s="67"/>
      <c r="FF8454" s="64"/>
      <c r="FG8454" s="5"/>
      <c r="FH8454" s="69"/>
      <c r="FI8454" s="6"/>
      <c r="FJ8454" s="5"/>
      <c r="FK8454" s="25"/>
      <c r="FL8454" s="5"/>
    </row>
    <row r="8455" spans="40:168">
      <c r="AN8455" s="14"/>
      <c r="AO8455" s="14"/>
      <c r="AP8455" s="5"/>
      <c r="AQ8455" s="25"/>
      <c r="AR8455" s="25"/>
      <c r="AS8455" s="96"/>
      <c r="AT8455" s="83"/>
      <c r="AU8455" s="14"/>
      <c r="AX8455" s="83"/>
      <c r="AY8455" s="83"/>
      <c r="AZ8455" s="83"/>
      <c r="BA8455" s="83"/>
      <c r="BJ8455" s="54"/>
      <c r="BK8455" s="22"/>
      <c r="BL8455" s="24"/>
      <c r="BP8455" s="23"/>
      <c r="BQ8455" s="24"/>
      <c r="BR8455" s="22"/>
      <c r="BS8455" s="24"/>
      <c r="BT8455" s="24"/>
      <c r="BU8455" s="23"/>
      <c r="BV8455" s="26"/>
      <c r="BX8455" s="6"/>
      <c r="BY8455" s="24"/>
      <c r="BZ8455" s="109"/>
      <c r="CA8455" s="66"/>
      <c r="CB8455" s="5"/>
      <c r="CC8455" s="68"/>
      <c r="CD8455" s="67"/>
      <c r="CE8455" s="67"/>
      <c r="CF8455" s="64"/>
      <c r="CG8455" s="5"/>
      <c r="CH8455" s="69"/>
      <c r="CI8455" s="6"/>
      <c r="CJ8455" s="5"/>
      <c r="CK8455" s="25"/>
      <c r="CL8455" s="5"/>
      <c r="DN8455" s="14"/>
      <c r="DO8455" s="14"/>
      <c r="DP8455" s="5"/>
      <c r="DQ8455" s="25"/>
      <c r="DR8455" s="25"/>
      <c r="DS8455" s="96"/>
      <c r="DT8455" s="83"/>
      <c r="DU8455" s="14"/>
      <c r="DX8455" s="83"/>
      <c r="DY8455" s="83"/>
      <c r="DZ8455" s="83"/>
      <c r="EA8455" s="83"/>
      <c r="EJ8455" s="54"/>
      <c r="EK8455" s="22"/>
      <c r="EL8455" s="24"/>
      <c r="EP8455" s="23"/>
      <c r="EQ8455" s="24"/>
      <c r="ER8455" s="22"/>
      <c r="ES8455" s="24"/>
      <c r="ET8455" s="24"/>
      <c r="EU8455" s="23"/>
      <c r="EV8455" s="26"/>
      <c r="EX8455" s="6"/>
      <c r="EY8455" s="24"/>
      <c r="EZ8455" s="109"/>
      <c r="FA8455" s="66"/>
      <c r="FB8455" s="5"/>
      <c r="FC8455" s="68"/>
      <c r="FD8455" s="67"/>
      <c r="FE8455" s="67"/>
      <c r="FF8455" s="64"/>
      <c r="FG8455" s="5"/>
      <c r="FH8455" s="69"/>
      <c r="FI8455" s="6"/>
      <c r="FJ8455" s="5"/>
      <c r="FK8455" s="25"/>
      <c r="FL8455" s="5"/>
    </row>
    <row r="8456" spans="40:168">
      <c r="AN8456" s="14"/>
      <c r="AO8456" s="14"/>
      <c r="AP8456" s="5"/>
      <c r="AQ8456" s="25"/>
      <c r="AR8456" s="25"/>
      <c r="AS8456" s="96"/>
      <c r="AT8456" s="83"/>
      <c r="AU8456" s="14"/>
      <c r="AX8456" s="83"/>
      <c r="AY8456" s="83"/>
      <c r="AZ8456" s="83"/>
      <c r="BA8456" s="83"/>
      <c r="BJ8456" s="54"/>
      <c r="BK8456" s="22"/>
      <c r="BL8456" s="24"/>
      <c r="BP8456" s="23"/>
      <c r="BQ8456" s="24"/>
      <c r="BR8456" s="22"/>
      <c r="BS8456" s="24"/>
      <c r="BT8456" s="24"/>
      <c r="BU8456" s="23"/>
      <c r="BV8456" s="26"/>
      <c r="BX8456" s="6"/>
      <c r="BY8456" s="24"/>
      <c r="BZ8456" s="109"/>
      <c r="CA8456" s="66"/>
      <c r="CB8456" s="5"/>
      <c r="CC8456" s="68"/>
      <c r="CD8456" s="67"/>
      <c r="CE8456" s="67"/>
      <c r="CF8456" s="64"/>
      <c r="CG8456" s="5"/>
      <c r="CH8456" s="69"/>
      <c r="CI8456" s="6"/>
      <c r="CJ8456" s="5"/>
      <c r="CK8456" s="25"/>
      <c r="CL8456" s="5"/>
      <c r="DN8456" s="14"/>
      <c r="DO8456" s="14"/>
      <c r="DP8456" s="5"/>
      <c r="DQ8456" s="25"/>
      <c r="DR8456" s="25"/>
      <c r="DS8456" s="96"/>
      <c r="DT8456" s="83"/>
      <c r="DU8456" s="14"/>
      <c r="DX8456" s="83"/>
      <c r="DY8456" s="83"/>
      <c r="DZ8456" s="83"/>
      <c r="EA8456" s="83"/>
      <c r="EJ8456" s="54"/>
      <c r="EK8456" s="22"/>
      <c r="EL8456" s="24"/>
      <c r="EP8456" s="23"/>
      <c r="EQ8456" s="24"/>
      <c r="ER8456" s="22"/>
      <c r="ES8456" s="24"/>
      <c r="ET8456" s="24"/>
      <c r="EU8456" s="23"/>
      <c r="EV8456" s="26"/>
      <c r="EX8456" s="6"/>
      <c r="EY8456" s="24"/>
      <c r="EZ8456" s="109"/>
      <c r="FA8456" s="66"/>
      <c r="FB8456" s="5"/>
      <c r="FC8456" s="68"/>
      <c r="FD8456" s="67"/>
      <c r="FE8456" s="67"/>
      <c r="FF8456" s="64"/>
      <c r="FG8456" s="5"/>
      <c r="FH8456" s="69"/>
      <c r="FI8456" s="6"/>
      <c r="FJ8456" s="5"/>
      <c r="FK8456" s="25"/>
      <c r="FL8456" s="5"/>
    </row>
    <row r="8457" spans="40:168">
      <c r="AN8457" s="14"/>
      <c r="AO8457" s="14"/>
      <c r="AP8457" s="5"/>
      <c r="AQ8457" s="25"/>
      <c r="AR8457" s="25"/>
      <c r="AS8457" s="96"/>
      <c r="AT8457" s="83"/>
      <c r="AU8457" s="14"/>
      <c r="AX8457" s="83"/>
      <c r="AY8457" s="83"/>
      <c r="AZ8457" s="83"/>
      <c r="BA8457" s="83"/>
      <c r="BJ8457" s="54"/>
      <c r="BK8457" s="22"/>
      <c r="BL8457" s="24"/>
      <c r="BP8457" s="23"/>
      <c r="BQ8457" s="24"/>
      <c r="BR8457" s="22"/>
      <c r="BS8457" s="24"/>
      <c r="BT8457" s="24"/>
      <c r="BU8457" s="23"/>
      <c r="BV8457" s="26"/>
      <c r="BX8457" s="6"/>
      <c r="BY8457" s="24"/>
      <c r="BZ8457" s="109"/>
      <c r="CA8457" s="66"/>
      <c r="CB8457" s="5"/>
      <c r="CC8457" s="68"/>
      <c r="CD8457" s="67"/>
      <c r="CE8457" s="67"/>
      <c r="CF8457" s="64"/>
      <c r="CG8457" s="5"/>
      <c r="CH8457" s="69"/>
      <c r="CI8457" s="6"/>
      <c r="CJ8457" s="5"/>
      <c r="CK8457" s="25"/>
      <c r="CL8457" s="5"/>
      <c r="DN8457" s="14"/>
      <c r="DO8457" s="14"/>
      <c r="DP8457" s="5"/>
      <c r="DQ8457" s="25"/>
      <c r="DR8457" s="25"/>
      <c r="DS8457" s="96"/>
      <c r="DT8457" s="83"/>
      <c r="DU8457" s="14"/>
      <c r="DX8457" s="83"/>
      <c r="DY8457" s="83"/>
      <c r="DZ8457" s="83"/>
      <c r="EA8457" s="83"/>
      <c r="EJ8457" s="54"/>
      <c r="EK8457" s="22"/>
      <c r="EL8457" s="24"/>
      <c r="EP8457" s="23"/>
      <c r="EQ8457" s="24"/>
      <c r="ER8457" s="22"/>
      <c r="ES8457" s="24"/>
      <c r="ET8457" s="24"/>
      <c r="EU8457" s="23"/>
      <c r="EV8457" s="26"/>
      <c r="EX8457" s="6"/>
      <c r="EY8457" s="24"/>
      <c r="EZ8457" s="109"/>
      <c r="FA8457" s="66"/>
      <c r="FB8457" s="5"/>
      <c r="FC8457" s="68"/>
      <c r="FD8457" s="67"/>
      <c r="FE8457" s="67"/>
      <c r="FF8457" s="64"/>
      <c r="FG8457" s="5"/>
      <c r="FH8457" s="69"/>
      <c r="FI8457" s="6"/>
      <c r="FJ8457" s="5"/>
      <c r="FK8457" s="25"/>
      <c r="FL8457" s="5"/>
    </row>
    <row r="8458" spans="40:168">
      <c r="AN8458" s="14"/>
      <c r="AO8458" s="14"/>
      <c r="AP8458" s="5"/>
      <c r="AQ8458" s="25"/>
      <c r="AR8458" s="25"/>
      <c r="AS8458" s="96"/>
      <c r="AT8458" s="83"/>
      <c r="AU8458" s="14"/>
      <c r="AX8458" s="83"/>
      <c r="AY8458" s="83"/>
      <c r="AZ8458" s="83"/>
      <c r="BA8458" s="83"/>
      <c r="BJ8458" s="54"/>
      <c r="BK8458" s="22"/>
      <c r="BL8458" s="24"/>
      <c r="BP8458" s="23"/>
      <c r="BQ8458" s="24"/>
      <c r="BR8458" s="22"/>
      <c r="BS8458" s="24"/>
      <c r="BT8458" s="24"/>
      <c r="BU8458" s="23"/>
      <c r="BV8458" s="26"/>
      <c r="BX8458" s="6"/>
      <c r="BY8458" s="24"/>
      <c r="BZ8458" s="109"/>
      <c r="CA8458" s="66"/>
      <c r="CB8458" s="5"/>
      <c r="CC8458" s="68"/>
      <c r="CD8458" s="67"/>
      <c r="CE8458" s="67"/>
      <c r="CF8458" s="64"/>
      <c r="CG8458" s="5"/>
      <c r="CH8458" s="69"/>
      <c r="CI8458" s="6"/>
      <c r="CJ8458" s="5"/>
      <c r="CK8458" s="25"/>
      <c r="CL8458" s="5"/>
      <c r="DN8458" s="14"/>
      <c r="DO8458" s="14"/>
      <c r="DP8458" s="5"/>
      <c r="DQ8458" s="25"/>
      <c r="DR8458" s="25"/>
      <c r="DS8458" s="96"/>
      <c r="DT8458" s="83"/>
      <c r="DU8458" s="14"/>
      <c r="DX8458" s="83"/>
      <c r="DY8458" s="83"/>
      <c r="DZ8458" s="83"/>
      <c r="EA8458" s="83"/>
      <c r="EJ8458" s="54"/>
      <c r="EK8458" s="22"/>
      <c r="EL8458" s="24"/>
      <c r="EP8458" s="23"/>
      <c r="EQ8458" s="24"/>
      <c r="ER8458" s="22"/>
      <c r="ES8458" s="24"/>
      <c r="ET8458" s="24"/>
      <c r="EU8458" s="23"/>
      <c r="EV8458" s="26"/>
      <c r="EX8458" s="6"/>
      <c r="EY8458" s="24"/>
      <c r="EZ8458" s="109"/>
      <c r="FA8458" s="66"/>
      <c r="FB8458" s="5"/>
      <c r="FC8458" s="68"/>
      <c r="FD8458" s="67"/>
      <c r="FE8458" s="67"/>
      <c r="FF8458" s="64"/>
      <c r="FG8458" s="5"/>
      <c r="FH8458" s="69"/>
      <c r="FI8458" s="6"/>
      <c r="FJ8458" s="5"/>
      <c r="FK8458" s="25"/>
      <c r="FL8458" s="5"/>
    </row>
    <row r="8459" spans="40:168">
      <c r="AN8459" s="14"/>
      <c r="AO8459" s="14"/>
      <c r="AP8459" s="5"/>
      <c r="AQ8459" s="25"/>
      <c r="AR8459" s="25"/>
      <c r="AS8459" s="96"/>
      <c r="AT8459" s="83"/>
      <c r="AU8459" s="14"/>
      <c r="AX8459" s="83"/>
      <c r="AY8459" s="83"/>
      <c r="AZ8459" s="83"/>
      <c r="BA8459" s="83"/>
      <c r="BJ8459" s="54"/>
      <c r="BK8459" s="22"/>
      <c r="BL8459" s="24"/>
      <c r="BP8459" s="23"/>
      <c r="BQ8459" s="24"/>
      <c r="BR8459" s="22"/>
      <c r="BS8459" s="24"/>
      <c r="BT8459" s="24"/>
      <c r="BU8459" s="23"/>
      <c r="BV8459" s="26"/>
      <c r="BX8459" s="6"/>
      <c r="BY8459" s="24"/>
      <c r="BZ8459" s="109"/>
      <c r="CA8459" s="66"/>
      <c r="CB8459" s="5"/>
      <c r="CC8459" s="68"/>
      <c r="CD8459" s="67"/>
      <c r="CE8459" s="67"/>
      <c r="CF8459" s="64"/>
      <c r="CG8459" s="5"/>
      <c r="CH8459" s="69"/>
      <c r="CI8459" s="6"/>
      <c r="CJ8459" s="5"/>
      <c r="CK8459" s="25"/>
      <c r="CL8459" s="5"/>
      <c r="DN8459" s="14"/>
      <c r="DO8459" s="14"/>
      <c r="DP8459" s="5"/>
      <c r="DQ8459" s="25"/>
      <c r="DR8459" s="25"/>
      <c r="DS8459" s="96"/>
      <c r="DT8459" s="83"/>
      <c r="DU8459" s="14"/>
      <c r="DX8459" s="83"/>
      <c r="DY8459" s="83"/>
      <c r="DZ8459" s="83"/>
      <c r="EA8459" s="83"/>
      <c r="EJ8459" s="54"/>
      <c r="EK8459" s="22"/>
      <c r="EL8459" s="24"/>
      <c r="EP8459" s="23"/>
      <c r="EQ8459" s="24"/>
      <c r="ER8459" s="22"/>
      <c r="ES8459" s="24"/>
      <c r="ET8459" s="24"/>
      <c r="EU8459" s="23"/>
      <c r="EV8459" s="26"/>
      <c r="EX8459" s="6"/>
      <c r="EY8459" s="24"/>
      <c r="EZ8459" s="109"/>
      <c r="FA8459" s="66"/>
      <c r="FB8459" s="5"/>
      <c r="FC8459" s="68"/>
      <c r="FD8459" s="67"/>
      <c r="FE8459" s="67"/>
      <c r="FF8459" s="64"/>
      <c r="FG8459" s="5"/>
      <c r="FH8459" s="69"/>
      <c r="FI8459" s="6"/>
      <c r="FJ8459" s="5"/>
      <c r="FK8459" s="25"/>
      <c r="FL8459" s="5"/>
    </row>
    <row r="8460" spans="40:168">
      <c r="AN8460" s="14"/>
      <c r="AO8460" s="14"/>
      <c r="AP8460" s="5"/>
      <c r="AQ8460" s="25"/>
      <c r="AR8460" s="25"/>
      <c r="AS8460" s="96"/>
      <c r="AT8460" s="83"/>
      <c r="AU8460" s="14"/>
      <c r="AX8460" s="83"/>
      <c r="AY8460" s="83"/>
      <c r="AZ8460" s="83"/>
      <c r="BA8460" s="83"/>
      <c r="BJ8460" s="54"/>
      <c r="BK8460" s="22"/>
      <c r="BL8460" s="24"/>
      <c r="BP8460" s="23"/>
      <c r="BQ8460" s="24"/>
      <c r="BR8460" s="22"/>
      <c r="BS8460" s="24"/>
      <c r="BT8460" s="24"/>
      <c r="BU8460" s="23"/>
      <c r="BV8460" s="26"/>
      <c r="BX8460" s="6"/>
      <c r="BY8460" s="24"/>
      <c r="BZ8460" s="109"/>
      <c r="CA8460" s="66"/>
      <c r="CB8460" s="5"/>
      <c r="CC8460" s="68"/>
      <c r="CD8460" s="67"/>
      <c r="CE8460" s="67"/>
      <c r="CF8460" s="64"/>
      <c r="CG8460" s="5"/>
      <c r="CH8460" s="69"/>
      <c r="CI8460" s="6"/>
      <c r="CJ8460" s="5"/>
      <c r="CK8460" s="25"/>
      <c r="CL8460" s="5"/>
      <c r="DN8460" s="14"/>
      <c r="DO8460" s="14"/>
      <c r="DP8460" s="5"/>
      <c r="DQ8460" s="25"/>
      <c r="DR8460" s="25"/>
      <c r="DS8460" s="96"/>
      <c r="DT8460" s="83"/>
      <c r="DU8460" s="14"/>
      <c r="DX8460" s="83"/>
      <c r="DY8460" s="83"/>
      <c r="DZ8460" s="83"/>
      <c r="EA8460" s="83"/>
      <c r="EJ8460" s="54"/>
      <c r="EK8460" s="22"/>
      <c r="EL8460" s="24"/>
      <c r="EP8460" s="23"/>
      <c r="EQ8460" s="24"/>
      <c r="ER8460" s="22"/>
      <c r="ES8460" s="24"/>
      <c r="ET8460" s="24"/>
      <c r="EU8460" s="23"/>
      <c r="EV8460" s="26"/>
      <c r="EX8460" s="6"/>
      <c r="EY8460" s="24"/>
      <c r="EZ8460" s="109"/>
      <c r="FA8460" s="66"/>
      <c r="FB8460" s="5"/>
      <c r="FC8460" s="68"/>
      <c r="FD8460" s="67"/>
      <c r="FE8460" s="67"/>
      <c r="FF8460" s="64"/>
      <c r="FG8460" s="5"/>
      <c r="FH8460" s="69"/>
      <c r="FI8460" s="6"/>
      <c r="FJ8460" s="5"/>
      <c r="FK8460" s="25"/>
      <c r="FL8460" s="5"/>
    </row>
    <row r="8461" spans="40:168">
      <c r="AN8461" s="14"/>
      <c r="AO8461" s="14"/>
      <c r="AP8461" s="5"/>
      <c r="AQ8461" s="25"/>
      <c r="AR8461" s="25"/>
      <c r="AS8461" s="96"/>
      <c r="AT8461" s="83"/>
      <c r="AU8461" s="14"/>
      <c r="AX8461" s="83"/>
      <c r="AY8461" s="83"/>
      <c r="AZ8461" s="83"/>
      <c r="BA8461" s="83"/>
      <c r="BJ8461" s="54"/>
      <c r="BK8461" s="22"/>
      <c r="BL8461" s="24"/>
      <c r="BP8461" s="23"/>
      <c r="BQ8461" s="24"/>
      <c r="BR8461" s="22"/>
      <c r="BS8461" s="24"/>
      <c r="BT8461" s="24"/>
      <c r="BU8461" s="23"/>
      <c r="BV8461" s="26"/>
      <c r="BX8461" s="6"/>
      <c r="BY8461" s="24"/>
      <c r="BZ8461" s="109"/>
      <c r="CA8461" s="66"/>
      <c r="CB8461" s="5"/>
      <c r="CC8461" s="68"/>
      <c r="CD8461" s="67"/>
      <c r="CE8461" s="67"/>
      <c r="CF8461" s="64"/>
      <c r="CG8461" s="5"/>
      <c r="CH8461" s="69"/>
      <c r="CI8461" s="6"/>
      <c r="CJ8461" s="5"/>
      <c r="CK8461" s="25"/>
      <c r="CL8461" s="5"/>
      <c r="DN8461" s="14"/>
      <c r="DO8461" s="14"/>
      <c r="DP8461" s="5"/>
      <c r="DQ8461" s="25"/>
      <c r="DR8461" s="25"/>
      <c r="DS8461" s="96"/>
      <c r="DT8461" s="83"/>
      <c r="DU8461" s="14"/>
      <c r="DX8461" s="83"/>
      <c r="DY8461" s="83"/>
      <c r="DZ8461" s="83"/>
      <c r="EA8461" s="83"/>
      <c r="EJ8461" s="54"/>
      <c r="EK8461" s="22"/>
      <c r="EL8461" s="24"/>
      <c r="EP8461" s="23"/>
      <c r="EQ8461" s="24"/>
      <c r="ER8461" s="22"/>
      <c r="ES8461" s="24"/>
      <c r="ET8461" s="24"/>
      <c r="EU8461" s="23"/>
      <c r="EV8461" s="26"/>
      <c r="EX8461" s="6"/>
      <c r="EY8461" s="24"/>
      <c r="EZ8461" s="109"/>
      <c r="FA8461" s="66"/>
      <c r="FB8461" s="5"/>
      <c r="FC8461" s="68"/>
      <c r="FD8461" s="67"/>
      <c r="FE8461" s="67"/>
      <c r="FF8461" s="64"/>
      <c r="FG8461" s="5"/>
      <c r="FH8461" s="69"/>
      <c r="FI8461" s="6"/>
      <c r="FJ8461" s="5"/>
      <c r="FK8461" s="25"/>
      <c r="FL8461" s="5"/>
    </row>
    <row r="8462" spans="40:168">
      <c r="AN8462" s="14"/>
      <c r="AO8462" s="14"/>
      <c r="AP8462" s="5"/>
      <c r="AQ8462" s="25"/>
      <c r="AR8462" s="25"/>
      <c r="AS8462" s="96"/>
      <c r="AT8462" s="83"/>
      <c r="AU8462" s="14"/>
      <c r="AX8462" s="83"/>
      <c r="AY8462" s="83"/>
      <c r="AZ8462" s="83"/>
      <c r="BA8462" s="83"/>
      <c r="BJ8462" s="54"/>
      <c r="BK8462" s="22"/>
      <c r="BL8462" s="24"/>
      <c r="BP8462" s="23"/>
      <c r="BQ8462" s="24"/>
      <c r="BR8462" s="22"/>
      <c r="BS8462" s="24"/>
      <c r="BT8462" s="24"/>
      <c r="BU8462" s="23"/>
      <c r="BV8462" s="26"/>
      <c r="BX8462" s="6"/>
      <c r="BY8462" s="24"/>
      <c r="BZ8462" s="109"/>
      <c r="CA8462" s="66"/>
      <c r="CB8462" s="5"/>
      <c r="CC8462" s="68"/>
      <c r="CD8462" s="67"/>
      <c r="CE8462" s="67"/>
      <c r="CF8462" s="64"/>
      <c r="CG8462" s="5"/>
      <c r="CH8462" s="69"/>
      <c r="CI8462" s="6"/>
      <c r="CJ8462" s="5"/>
      <c r="CK8462" s="25"/>
      <c r="CL8462" s="5"/>
      <c r="DN8462" s="14"/>
      <c r="DO8462" s="14"/>
      <c r="DP8462" s="5"/>
      <c r="DQ8462" s="25"/>
      <c r="DR8462" s="25"/>
      <c r="DS8462" s="96"/>
      <c r="DT8462" s="83"/>
      <c r="DU8462" s="14"/>
      <c r="DX8462" s="83"/>
      <c r="DY8462" s="83"/>
      <c r="DZ8462" s="83"/>
      <c r="EA8462" s="83"/>
      <c r="EJ8462" s="54"/>
      <c r="EK8462" s="22"/>
      <c r="EL8462" s="24"/>
      <c r="EP8462" s="23"/>
      <c r="EQ8462" s="24"/>
      <c r="ER8462" s="22"/>
      <c r="ES8462" s="24"/>
      <c r="ET8462" s="24"/>
      <c r="EU8462" s="23"/>
      <c r="EV8462" s="26"/>
      <c r="EX8462" s="6"/>
      <c r="EY8462" s="24"/>
      <c r="EZ8462" s="109"/>
      <c r="FA8462" s="66"/>
      <c r="FB8462" s="5"/>
      <c r="FC8462" s="68"/>
      <c r="FD8462" s="67"/>
      <c r="FE8462" s="67"/>
      <c r="FF8462" s="64"/>
      <c r="FG8462" s="5"/>
      <c r="FH8462" s="69"/>
      <c r="FI8462" s="6"/>
      <c r="FJ8462" s="5"/>
      <c r="FK8462" s="25"/>
      <c r="FL8462" s="5"/>
    </row>
    <row r="8463" spans="40:168">
      <c r="AN8463" s="14"/>
      <c r="AO8463" s="14"/>
      <c r="AP8463" s="5"/>
      <c r="AQ8463" s="25"/>
      <c r="AR8463" s="25"/>
      <c r="AS8463" s="96"/>
      <c r="AT8463" s="83"/>
      <c r="AU8463" s="14"/>
      <c r="AX8463" s="83"/>
      <c r="AY8463" s="83"/>
      <c r="AZ8463" s="83"/>
      <c r="BA8463" s="83"/>
      <c r="BJ8463" s="54"/>
      <c r="BK8463" s="22"/>
      <c r="BL8463" s="24"/>
      <c r="BP8463" s="23"/>
      <c r="BQ8463" s="24"/>
      <c r="BR8463" s="22"/>
      <c r="BS8463" s="24"/>
      <c r="BT8463" s="24"/>
      <c r="BU8463" s="23"/>
      <c r="BV8463" s="26"/>
      <c r="BX8463" s="6"/>
      <c r="BY8463" s="24"/>
      <c r="BZ8463" s="109"/>
      <c r="CA8463" s="66"/>
      <c r="CB8463" s="5"/>
      <c r="CC8463" s="68"/>
      <c r="CD8463" s="67"/>
      <c r="CE8463" s="67"/>
      <c r="CF8463" s="64"/>
      <c r="CG8463" s="5"/>
      <c r="CH8463" s="69"/>
      <c r="CI8463" s="6"/>
      <c r="CJ8463" s="5"/>
      <c r="CK8463" s="25"/>
      <c r="CL8463" s="5"/>
      <c r="DN8463" s="14"/>
      <c r="DO8463" s="14"/>
      <c r="DP8463" s="5"/>
      <c r="DQ8463" s="25"/>
      <c r="DR8463" s="25"/>
      <c r="DS8463" s="96"/>
      <c r="DT8463" s="83"/>
      <c r="DU8463" s="14"/>
      <c r="DX8463" s="83"/>
      <c r="DY8463" s="83"/>
      <c r="DZ8463" s="83"/>
      <c r="EA8463" s="83"/>
      <c r="EJ8463" s="54"/>
      <c r="EK8463" s="22"/>
      <c r="EL8463" s="24"/>
      <c r="EP8463" s="23"/>
      <c r="EQ8463" s="24"/>
      <c r="ER8463" s="22"/>
      <c r="ES8463" s="24"/>
      <c r="ET8463" s="24"/>
      <c r="EU8463" s="23"/>
      <c r="EV8463" s="26"/>
      <c r="EX8463" s="6"/>
      <c r="EY8463" s="24"/>
      <c r="EZ8463" s="109"/>
      <c r="FA8463" s="66"/>
      <c r="FB8463" s="5"/>
      <c r="FC8463" s="68"/>
      <c r="FD8463" s="67"/>
      <c r="FE8463" s="67"/>
      <c r="FF8463" s="64"/>
      <c r="FG8463" s="5"/>
      <c r="FH8463" s="69"/>
      <c r="FI8463" s="6"/>
      <c r="FJ8463" s="5"/>
      <c r="FK8463" s="25"/>
      <c r="FL8463" s="5"/>
    </row>
    <row r="8464" spans="40:168">
      <c r="AN8464" s="14"/>
      <c r="AO8464" s="14"/>
      <c r="AP8464" s="5"/>
      <c r="AQ8464" s="25"/>
      <c r="AR8464" s="25"/>
      <c r="AS8464" s="96"/>
      <c r="AT8464" s="83"/>
      <c r="AU8464" s="14"/>
      <c r="AX8464" s="83"/>
      <c r="AY8464" s="83"/>
      <c r="AZ8464" s="83"/>
      <c r="BA8464" s="83"/>
      <c r="BJ8464" s="54"/>
      <c r="BK8464" s="22"/>
      <c r="BL8464" s="24"/>
      <c r="BP8464" s="23"/>
      <c r="BQ8464" s="24"/>
      <c r="BR8464" s="22"/>
      <c r="BS8464" s="24"/>
      <c r="BT8464" s="24"/>
      <c r="BU8464" s="23"/>
      <c r="BV8464" s="26"/>
      <c r="BX8464" s="6"/>
      <c r="BY8464" s="24"/>
      <c r="BZ8464" s="109"/>
      <c r="CA8464" s="66"/>
      <c r="CB8464" s="5"/>
      <c r="CC8464" s="68"/>
      <c r="CD8464" s="67"/>
      <c r="CE8464" s="67"/>
      <c r="CF8464" s="64"/>
      <c r="CG8464" s="5"/>
      <c r="CH8464" s="69"/>
      <c r="CI8464" s="6"/>
      <c r="CJ8464" s="5"/>
      <c r="CK8464" s="25"/>
      <c r="CL8464" s="5"/>
      <c r="DN8464" s="14"/>
      <c r="DO8464" s="14"/>
      <c r="DP8464" s="5"/>
      <c r="DQ8464" s="25"/>
      <c r="DR8464" s="25"/>
      <c r="DS8464" s="96"/>
      <c r="DT8464" s="83"/>
      <c r="DU8464" s="14"/>
      <c r="DX8464" s="83"/>
      <c r="DY8464" s="83"/>
      <c r="DZ8464" s="83"/>
      <c r="EA8464" s="83"/>
      <c r="EJ8464" s="54"/>
      <c r="EK8464" s="22"/>
      <c r="EL8464" s="24"/>
      <c r="EP8464" s="23"/>
      <c r="EQ8464" s="24"/>
      <c r="ER8464" s="22"/>
      <c r="ES8464" s="24"/>
      <c r="ET8464" s="24"/>
      <c r="EU8464" s="23"/>
      <c r="EV8464" s="26"/>
      <c r="EX8464" s="6"/>
      <c r="EY8464" s="24"/>
      <c r="EZ8464" s="109"/>
      <c r="FA8464" s="66"/>
      <c r="FB8464" s="5"/>
      <c r="FC8464" s="68"/>
      <c r="FD8464" s="67"/>
      <c r="FE8464" s="67"/>
      <c r="FF8464" s="64"/>
      <c r="FG8464" s="5"/>
      <c r="FH8464" s="69"/>
      <c r="FI8464" s="6"/>
      <c r="FJ8464" s="5"/>
      <c r="FK8464" s="25"/>
      <c r="FL8464" s="5"/>
    </row>
    <row r="8465" spans="40:168">
      <c r="AN8465" s="14"/>
      <c r="AO8465" s="14"/>
      <c r="AP8465" s="5"/>
      <c r="AQ8465" s="25"/>
      <c r="AR8465" s="25"/>
      <c r="AS8465" s="96"/>
      <c r="AT8465" s="83"/>
      <c r="AU8465" s="14"/>
      <c r="AX8465" s="83"/>
      <c r="AY8465" s="83"/>
      <c r="AZ8465" s="83"/>
      <c r="BA8465" s="83"/>
      <c r="BJ8465" s="54"/>
      <c r="BK8465" s="22"/>
      <c r="BL8465" s="24"/>
      <c r="BP8465" s="23"/>
      <c r="BQ8465" s="24"/>
      <c r="BR8465" s="22"/>
      <c r="BS8465" s="24"/>
      <c r="BT8465" s="24"/>
      <c r="BU8465" s="23"/>
      <c r="BV8465" s="26"/>
      <c r="BX8465" s="6"/>
      <c r="BY8465" s="24"/>
      <c r="BZ8465" s="109"/>
      <c r="CA8465" s="66"/>
      <c r="CB8465" s="5"/>
      <c r="CC8465" s="68"/>
      <c r="CD8465" s="67"/>
      <c r="CE8465" s="67"/>
      <c r="CF8465" s="64"/>
      <c r="CG8465" s="5"/>
      <c r="CH8465" s="69"/>
      <c r="CI8465" s="6"/>
      <c r="CJ8465" s="5"/>
      <c r="CK8465" s="25"/>
      <c r="CL8465" s="5"/>
      <c r="DN8465" s="14"/>
      <c r="DO8465" s="14"/>
      <c r="DP8465" s="5"/>
      <c r="DQ8465" s="25"/>
      <c r="DR8465" s="25"/>
      <c r="DS8465" s="96"/>
      <c r="DT8465" s="83"/>
      <c r="DU8465" s="14"/>
      <c r="DX8465" s="83"/>
      <c r="DY8465" s="83"/>
      <c r="DZ8465" s="83"/>
      <c r="EA8465" s="83"/>
      <c r="EJ8465" s="54"/>
      <c r="EK8465" s="22"/>
      <c r="EL8465" s="24"/>
      <c r="EP8465" s="23"/>
      <c r="EQ8465" s="24"/>
      <c r="ER8465" s="22"/>
      <c r="ES8465" s="24"/>
      <c r="ET8465" s="24"/>
      <c r="EU8465" s="23"/>
      <c r="EV8465" s="26"/>
      <c r="EX8465" s="6"/>
      <c r="EY8465" s="24"/>
      <c r="EZ8465" s="109"/>
      <c r="FA8465" s="66"/>
      <c r="FB8465" s="5"/>
      <c r="FC8465" s="68"/>
      <c r="FD8465" s="67"/>
      <c r="FE8465" s="67"/>
      <c r="FF8465" s="64"/>
      <c r="FG8465" s="5"/>
      <c r="FH8465" s="69"/>
      <c r="FI8465" s="6"/>
      <c r="FJ8465" s="5"/>
      <c r="FK8465" s="25"/>
      <c r="FL8465" s="5"/>
    </row>
    <row r="8466" spans="40:168">
      <c r="AN8466" s="14"/>
      <c r="AO8466" s="14"/>
      <c r="AP8466" s="5"/>
      <c r="AQ8466" s="25"/>
      <c r="AR8466" s="25"/>
      <c r="AS8466" s="96"/>
      <c r="AT8466" s="83"/>
      <c r="AU8466" s="14"/>
      <c r="AX8466" s="83"/>
      <c r="AY8466" s="83"/>
      <c r="AZ8466" s="83"/>
      <c r="BA8466" s="83"/>
      <c r="BJ8466" s="54"/>
      <c r="BK8466" s="22"/>
      <c r="BL8466" s="24"/>
      <c r="BP8466" s="23"/>
      <c r="BQ8466" s="24"/>
      <c r="BR8466" s="22"/>
      <c r="BS8466" s="24"/>
      <c r="BT8466" s="24"/>
      <c r="BU8466" s="23"/>
      <c r="BV8466" s="26"/>
      <c r="BX8466" s="6"/>
      <c r="BY8466" s="24"/>
      <c r="BZ8466" s="109"/>
      <c r="CA8466" s="66"/>
      <c r="CB8466" s="5"/>
      <c r="CC8466" s="68"/>
      <c r="CD8466" s="67"/>
      <c r="CE8466" s="67"/>
      <c r="CF8466" s="64"/>
      <c r="CG8466" s="5"/>
      <c r="CH8466" s="69"/>
      <c r="CI8466" s="6"/>
      <c r="CJ8466" s="5"/>
      <c r="CK8466" s="25"/>
      <c r="CL8466" s="5"/>
      <c r="DN8466" s="14"/>
      <c r="DO8466" s="14"/>
      <c r="DP8466" s="5"/>
      <c r="DQ8466" s="25"/>
      <c r="DR8466" s="25"/>
      <c r="DS8466" s="96"/>
      <c r="DT8466" s="83"/>
      <c r="DU8466" s="14"/>
      <c r="DX8466" s="83"/>
      <c r="DY8466" s="83"/>
      <c r="DZ8466" s="83"/>
      <c r="EA8466" s="83"/>
      <c r="EJ8466" s="54"/>
      <c r="EK8466" s="22"/>
      <c r="EL8466" s="24"/>
      <c r="EP8466" s="23"/>
      <c r="EQ8466" s="24"/>
      <c r="ER8466" s="22"/>
      <c r="ES8466" s="24"/>
      <c r="ET8466" s="24"/>
      <c r="EU8466" s="23"/>
      <c r="EV8466" s="26"/>
      <c r="EX8466" s="6"/>
      <c r="EY8466" s="24"/>
      <c r="EZ8466" s="109"/>
      <c r="FA8466" s="66"/>
      <c r="FB8466" s="5"/>
      <c r="FC8466" s="68"/>
      <c r="FD8466" s="67"/>
      <c r="FE8466" s="67"/>
      <c r="FF8466" s="64"/>
      <c r="FG8466" s="5"/>
      <c r="FH8466" s="69"/>
      <c r="FI8466" s="6"/>
      <c r="FJ8466" s="5"/>
      <c r="FK8466" s="25"/>
      <c r="FL8466" s="5"/>
    </row>
    <row r="8467" spans="40:168">
      <c r="AN8467" s="14"/>
      <c r="AO8467" s="14"/>
      <c r="AP8467" s="5"/>
      <c r="AQ8467" s="25"/>
      <c r="AR8467" s="25"/>
      <c r="AS8467" s="96"/>
      <c r="AT8467" s="83"/>
      <c r="AU8467" s="14"/>
      <c r="AX8467" s="83"/>
      <c r="AY8467" s="83"/>
      <c r="AZ8467" s="83"/>
      <c r="BA8467" s="83"/>
      <c r="BJ8467" s="54"/>
      <c r="BK8467" s="22"/>
      <c r="BL8467" s="24"/>
      <c r="BP8467" s="23"/>
      <c r="BQ8467" s="24"/>
      <c r="BR8467" s="22"/>
      <c r="BS8467" s="24"/>
      <c r="BT8467" s="24"/>
      <c r="BU8467" s="23"/>
      <c r="BV8467" s="26"/>
      <c r="BX8467" s="6"/>
      <c r="BY8467" s="24"/>
      <c r="BZ8467" s="109"/>
      <c r="CA8467" s="66"/>
      <c r="CB8467" s="5"/>
      <c r="CC8467" s="68"/>
      <c r="CD8467" s="67"/>
      <c r="CE8467" s="67"/>
      <c r="CF8467" s="64"/>
      <c r="CG8467" s="5"/>
      <c r="CH8467" s="69"/>
      <c r="CI8467" s="6"/>
      <c r="CJ8467" s="5"/>
      <c r="CK8467" s="25"/>
      <c r="CL8467" s="5"/>
      <c r="DN8467" s="14"/>
      <c r="DO8467" s="14"/>
      <c r="DP8467" s="5"/>
      <c r="DQ8467" s="25"/>
      <c r="DR8467" s="25"/>
      <c r="DS8467" s="96"/>
      <c r="DT8467" s="83"/>
      <c r="DU8467" s="14"/>
      <c r="DX8467" s="83"/>
      <c r="DY8467" s="83"/>
      <c r="DZ8467" s="83"/>
      <c r="EA8467" s="83"/>
      <c r="EJ8467" s="54"/>
      <c r="EK8467" s="22"/>
      <c r="EL8467" s="24"/>
      <c r="EP8467" s="23"/>
      <c r="EQ8467" s="24"/>
      <c r="ER8467" s="22"/>
      <c r="ES8467" s="24"/>
      <c r="ET8467" s="24"/>
      <c r="EU8467" s="23"/>
      <c r="EV8467" s="26"/>
      <c r="EX8467" s="6"/>
      <c r="EY8467" s="24"/>
      <c r="EZ8467" s="109"/>
      <c r="FA8467" s="66"/>
      <c r="FB8467" s="5"/>
      <c r="FC8467" s="68"/>
      <c r="FD8467" s="67"/>
      <c r="FE8467" s="67"/>
      <c r="FF8467" s="64"/>
      <c r="FG8467" s="5"/>
      <c r="FH8467" s="69"/>
      <c r="FI8467" s="6"/>
      <c r="FJ8467" s="5"/>
      <c r="FK8467" s="25"/>
      <c r="FL8467" s="5"/>
    </row>
    <row r="8468" spans="40:168">
      <c r="AN8468" s="14"/>
      <c r="AO8468" s="14"/>
      <c r="AP8468" s="5"/>
      <c r="AQ8468" s="25"/>
      <c r="AR8468" s="25"/>
      <c r="AS8468" s="96"/>
      <c r="AT8468" s="83"/>
      <c r="AU8468" s="14"/>
      <c r="AX8468" s="83"/>
      <c r="AY8468" s="83"/>
      <c r="AZ8468" s="83"/>
      <c r="BA8468" s="83"/>
      <c r="BJ8468" s="54"/>
      <c r="BK8468" s="22"/>
      <c r="BL8468" s="24"/>
      <c r="BP8468" s="23"/>
      <c r="BQ8468" s="24"/>
      <c r="BR8468" s="22"/>
      <c r="BS8468" s="24"/>
      <c r="BT8468" s="24"/>
      <c r="BU8468" s="23"/>
      <c r="BV8468" s="26"/>
      <c r="BX8468" s="6"/>
      <c r="BY8468" s="24"/>
      <c r="BZ8468" s="109"/>
      <c r="CA8468" s="66"/>
      <c r="CB8468" s="5"/>
      <c r="CC8468" s="68"/>
      <c r="CD8468" s="67"/>
      <c r="CE8468" s="67"/>
      <c r="CF8468" s="64"/>
      <c r="CG8468" s="5"/>
      <c r="CH8468" s="69"/>
      <c r="CI8468" s="6"/>
      <c r="CJ8468" s="5"/>
      <c r="CK8468" s="25"/>
      <c r="CL8468" s="5"/>
      <c r="DN8468" s="14"/>
      <c r="DO8468" s="14"/>
      <c r="DP8468" s="5"/>
      <c r="DQ8468" s="25"/>
      <c r="DR8468" s="25"/>
      <c r="DS8468" s="96"/>
      <c r="DT8468" s="83"/>
      <c r="DU8468" s="14"/>
      <c r="DX8468" s="83"/>
      <c r="DY8468" s="83"/>
      <c r="DZ8468" s="83"/>
      <c r="EA8468" s="83"/>
      <c r="EJ8468" s="54"/>
      <c r="EK8468" s="22"/>
      <c r="EL8468" s="24"/>
      <c r="EP8468" s="23"/>
      <c r="EQ8468" s="24"/>
      <c r="ER8468" s="22"/>
      <c r="ES8468" s="24"/>
      <c r="ET8468" s="24"/>
      <c r="EU8468" s="23"/>
      <c r="EV8468" s="26"/>
      <c r="EX8468" s="6"/>
      <c r="EY8468" s="24"/>
      <c r="EZ8468" s="109"/>
      <c r="FA8468" s="66"/>
      <c r="FB8468" s="5"/>
      <c r="FC8468" s="68"/>
      <c r="FD8468" s="67"/>
      <c r="FE8468" s="67"/>
      <c r="FF8468" s="64"/>
      <c r="FG8468" s="5"/>
      <c r="FH8468" s="69"/>
      <c r="FI8468" s="6"/>
      <c r="FJ8468" s="5"/>
      <c r="FK8468" s="25"/>
      <c r="FL8468" s="5"/>
    </row>
    <row r="8469" spans="40:168">
      <c r="AN8469" s="14"/>
      <c r="AO8469" s="14"/>
      <c r="AP8469" s="5"/>
      <c r="AQ8469" s="25"/>
      <c r="AR8469" s="25"/>
      <c r="AS8469" s="96"/>
      <c r="AT8469" s="83"/>
      <c r="AU8469" s="14"/>
      <c r="AX8469" s="83"/>
      <c r="AY8469" s="83"/>
      <c r="AZ8469" s="83"/>
      <c r="BA8469" s="83"/>
      <c r="BJ8469" s="54"/>
      <c r="BK8469" s="22"/>
      <c r="BL8469" s="24"/>
      <c r="BP8469" s="23"/>
      <c r="BQ8469" s="24"/>
      <c r="BR8469" s="22"/>
      <c r="BS8469" s="24"/>
      <c r="BT8469" s="24"/>
      <c r="BU8469" s="23"/>
      <c r="BV8469" s="26"/>
      <c r="BX8469" s="6"/>
      <c r="BY8469" s="24"/>
      <c r="BZ8469" s="109"/>
      <c r="CA8469" s="66"/>
      <c r="CB8469" s="5"/>
      <c r="CC8469" s="68"/>
      <c r="CD8469" s="67"/>
      <c r="CE8469" s="67"/>
      <c r="CF8469" s="64"/>
      <c r="CG8469" s="5"/>
      <c r="CH8469" s="69"/>
      <c r="CI8469" s="6"/>
      <c r="CJ8469" s="5"/>
      <c r="CK8469" s="25"/>
      <c r="CL8469" s="5"/>
      <c r="DN8469" s="14"/>
      <c r="DO8469" s="14"/>
      <c r="DP8469" s="5"/>
      <c r="DQ8469" s="25"/>
      <c r="DR8469" s="25"/>
      <c r="DS8469" s="96"/>
      <c r="DT8469" s="83"/>
      <c r="DU8469" s="14"/>
      <c r="DX8469" s="83"/>
      <c r="DY8469" s="83"/>
      <c r="DZ8469" s="83"/>
      <c r="EA8469" s="83"/>
      <c r="EJ8469" s="54"/>
      <c r="EK8469" s="22"/>
      <c r="EL8469" s="24"/>
      <c r="EP8469" s="23"/>
      <c r="EQ8469" s="24"/>
      <c r="ER8469" s="22"/>
      <c r="ES8469" s="24"/>
      <c r="ET8469" s="24"/>
      <c r="EU8469" s="23"/>
      <c r="EV8469" s="26"/>
      <c r="EX8469" s="6"/>
      <c r="EY8469" s="24"/>
      <c r="EZ8469" s="109"/>
      <c r="FA8469" s="66"/>
      <c r="FB8469" s="5"/>
      <c r="FC8469" s="68"/>
      <c r="FD8469" s="67"/>
      <c r="FE8469" s="67"/>
      <c r="FF8469" s="64"/>
      <c r="FG8469" s="5"/>
      <c r="FH8469" s="69"/>
      <c r="FI8469" s="6"/>
      <c r="FJ8469" s="5"/>
      <c r="FK8469" s="25"/>
      <c r="FL8469" s="5"/>
    </row>
    <row r="8470" spans="40:168">
      <c r="AN8470" s="14"/>
      <c r="AO8470" s="14"/>
      <c r="AP8470" s="5"/>
      <c r="AQ8470" s="25"/>
      <c r="AR8470" s="25"/>
      <c r="AS8470" s="96"/>
      <c r="AT8470" s="83"/>
      <c r="AU8470" s="14"/>
      <c r="AX8470" s="83"/>
      <c r="AY8470" s="83"/>
      <c r="AZ8470" s="83"/>
      <c r="BA8470" s="83"/>
      <c r="BJ8470" s="54"/>
      <c r="BK8470" s="22"/>
      <c r="BL8470" s="24"/>
      <c r="BP8470" s="23"/>
      <c r="BQ8470" s="24"/>
      <c r="BR8470" s="22"/>
      <c r="BS8470" s="24"/>
      <c r="BT8470" s="24"/>
      <c r="BU8470" s="23"/>
      <c r="BV8470" s="26"/>
      <c r="BX8470" s="6"/>
      <c r="BY8470" s="24"/>
      <c r="BZ8470" s="109"/>
      <c r="CA8470" s="66"/>
      <c r="CB8470" s="5"/>
      <c r="CC8470" s="68"/>
      <c r="CD8470" s="67"/>
      <c r="CE8470" s="67"/>
      <c r="CF8470" s="64"/>
      <c r="CG8470" s="5"/>
      <c r="CH8470" s="69"/>
      <c r="CI8470" s="6"/>
      <c r="CJ8470" s="5"/>
      <c r="CK8470" s="25"/>
      <c r="CL8470" s="5"/>
      <c r="DN8470" s="14"/>
      <c r="DO8470" s="14"/>
      <c r="DP8470" s="5"/>
      <c r="DQ8470" s="25"/>
      <c r="DR8470" s="25"/>
      <c r="DS8470" s="96"/>
      <c r="DT8470" s="83"/>
      <c r="DU8470" s="14"/>
      <c r="DX8470" s="83"/>
      <c r="DY8470" s="83"/>
      <c r="DZ8470" s="83"/>
      <c r="EA8470" s="83"/>
      <c r="EJ8470" s="54"/>
      <c r="EK8470" s="22"/>
      <c r="EL8470" s="24"/>
      <c r="EP8470" s="23"/>
      <c r="EQ8470" s="24"/>
      <c r="ER8470" s="22"/>
      <c r="ES8470" s="24"/>
      <c r="ET8470" s="24"/>
      <c r="EU8470" s="23"/>
      <c r="EV8470" s="26"/>
      <c r="EX8470" s="6"/>
      <c r="EY8470" s="24"/>
      <c r="EZ8470" s="109"/>
      <c r="FA8470" s="66"/>
      <c r="FB8470" s="5"/>
      <c r="FC8470" s="68"/>
      <c r="FD8470" s="67"/>
      <c r="FE8470" s="67"/>
      <c r="FF8470" s="64"/>
      <c r="FG8470" s="5"/>
      <c r="FH8470" s="69"/>
      <c r="FI8470" s="6"/>
      <c r="FJ8470" s="5"/>
      <c r="FK8470" s="25"/>
      <c r="FL8470" s="5"/>
    </row>
    <row r="8471" spans="40:168">
      <c r="AN8471" s="14"/>
      <c r="AO8471" s="14"/>
      <c r="AP8471" s="5"/>
      <c r="AQ8471" s="25"/>
      <c r="AR8471" s="25"/>
      <c r="AS8471" s="96"/>
      <c r="AT8471" s="83"/>
      <c r="AU8471" s="14"/>
      <c r="AX8471" s="83"/>
      <c r="AY8471" s="83"/>
      <c r="AZ8471" s="83"/>
      <c r="BA8471" s="83"/>
      <c r="BJ8471" s="54"/>
      <c r="BK8471" s="22"/>
      <c r="BL8471" s="24"/>
      <c r="BP8471" s="23"/>
      <c r="BQ8471" s="24"/>
      <c r="BR8471" s="22"/>
      <c r="BS8471" s="24"/>
      <c r="BT8471" s="24"/>
      <c r="BU8471" s="23"/>
      <c r="BV8471" s="26"/>
      <c r="BX8471" s="6"/>
      <c r="BY8471" s="24"/>
      <c r="BZ8471" s="109"/>
      <c r="CA8471" s="66"/>
      <c r="CB8471" s="5"/>
      <c r="CC8471" s="68"/>
      <c r="CD8471" s="67"/>
      <c r="CE8471" s="67"/>
      <c r="CF8471" s="64"/>
      <c r="CG8471" s="5"/>
      <c r="CH8471" s="69"/>
      <c r="CI8471" s="6"/>
      <c r="CJ8471" s="5"/>
      <c r="CK8471" s="25"/>
      <c r="CL8471" s="5"/>
      <c r="DN8471" s="14"/>
      <c r="DO8471" s="14"/>
      <c r="DP8471" s="5"/>
      <c r="DQ8471" s="25"/>
      <c r="DR8471" s="25"/>
      <c r="DS8471" s="96"/>
      <c r="DT8471" s="83"/>
      <c r="DU8471" s="14"/>
      <c r="DX8471" s="83"/>
      <c r="DY8471" s="83"/>
      <c r="DZ8471" s="83"/>
      <c r="EA8471" s="83"/>
      <c r="EJ8471" s="54"/>
      <c r="EK8471" s="22"/>
      <c r="EL8471" s="24"/>
      <c r="EP8471" s="23"/>
      <c r="EQ8471" s="24"/>
      <c r="ER8471" s="22"/>
      <c r="ES8471" s="24"/>
      <c r="ET8471" s="24"/>
      <c r="EU8471" s="23"/>
      <c r="EV8471" s="26"/>
      <c r="EX8471" s="6"/>
      <c r="EY8471" s="24"/>
      <c r="EZ8471" s="109"/>
      <c r="FA8471" s="66"/>
      <c r="FB8471" s="5"/>
      <c r="FC8471" s="68"/>
      <c r="FD8471" s="67"/>
      <c r="FE8471" s="67"/>
      <c r="FF8471" s="64"/>
      <c r="FG8471" s="5"/>
      <c r="FH8471" s="69"/>
      <c r="FI8471" s="6"/>
      <c r="FJ8471" s="5"/>
      <c r="FK8471" s="25"/>
      <c r="FL8471" s="5"/>
    </row>
    <row r="8472" spans="40:168">
      <c r="AN8472" s="14"/>
      <c r="AO8472" s="14"/>
      <c r="AP8472" s="5"/>
      <c r="AQ8472" s="25"/>
      <c r="AR8472" s="25"/>
      <c r="AS8472" s="96"/>
      <c r="AT8472" s="83"/>
      <c r="AU8472" s="14"/>
      <c r="AX8472" s="83"/>
      <c r="AY8472" s="83"/>
      <c r="AZ8472" s="83"/>
      <c r="BA8472" s="83"/>
      <c r="BJ8472" s="54"/>
      <c r="BK8472" s="22"/>
      <c r="BL8472" s="24"/>
      <c r="BP8472" s="23"/>
      <c r="BQ8472" s="24"/>
      <c r="BR8472" s="22"/>
      <c r="BS8472" s="24"/>
      <c r="BT8472" s="24"/>
      <c r="BU8472" s="23"/>
      <c r="BV8472" s="26"/>
      <c r="BX8472" s="6"/>
      <c r="BY8472" s="24"/>
      <c r="BZ8472" s="109"/>
      <c r="CA8472" s="66"/>
      <c r="CB8472" s="5"/>
      <c r="CC8472" s="68"/>
      <c r="CD8472" s="67"/>
      <c r="CE8472" s="67"/>
      <c r="CF8472" s="64"/>
      <c r="CG8472" s="5"/>
      <c r="CH8472" s="69"/>
      <c r="CI8472" s="6"/>
      <c r="CJ8472" s="5"/>
      <c r="CK8472" s="25"/>
      <c r="CL8472" s="5"/>
      <c r="DN8472" s="14"/>
      <c r="DO8472" s="14"/>
      <c r="DP8472" s="5"/>
      <c r="DQ8472" s="25"/>
      <c r="DR8472" s="25"/>
      <c r="DS8472" s="96"/>
      <c r="DT8472" s="83"/>
      <c r="DU8472" s="14"/>
      <c r="DX8472" s="83"/>
      <c r="DY8472" s="83"/>
      <c r="DZ8472" s="83"/>
      <c r="EA8472" s="83"/>
      <c r="EJ8472" s="54"/>
      <c r="EK8472" s="22"/>
      <c r="EL8472" s="24"/>
      <c r="EP8472" s="23"/>
      <c r="EQ8472" s="24"/>
      <c r="ER8472" s="22"/>
      <c r="ES8472" s="24"/>
      <c r="ET8472" s="24"/>
      <c r="EU8472" s="23"/>
      <c r="EV8472" s="26"/>
      <c r="EX8472" s="6"/>
      <c r="EY8472" s="24"/>
      <c r="EZ8472" s="109"/>
      <c r="FA8472" s="66"/>
      <c r="FB8472" s="5"/>
      <c r="FC8472" s="68"/>
      <c r="FD8472" s="67"/>
      <c r="FE8472" s="67"/>
      <c r="FF8472" s="64"/>
      <c r="FG8472" s="5"/>
      <c r="FH8472" s="69"/>
      <c r="FI8472" s="6"/>
      <c r="FJ8472" s="5"/>
      <c r="FK8472" s="25"/>
      <c r="FL8472" s="5"/>
    </row>
    <row r="8473" spans="40:168">
      <c r="AN8473" s="14"/>
      <c r="AO8473" s="14"/>
      <c r="AP8473" s="5"/>
      <c r="AQ8473" s="25"/>
      <c r="AR8473" s="25"/>
      <c r="AS8473" s="96"/>
      <c r="AT8473" s="83"/>
      <c r="AU8473" s="14"/>
      <c r="AX8473" s="83"/>
      <c r="AY8473" s="83"/>
      <c r="AZ8473" s="83"/>
      <c r="BA8473" s="83"/>
      <c r="BJ8473" s="54"/>
      <c r="BK8473" s="22"/>
      <c r="BL8473" s="24"/>
      <c r="BP8473" s="23"/>
      <c r="BQ8473" s="24"/>
      <c r="BR8473" s="22"/>
      <c r="BS8473" s="24"/>
      <c r="BT8473" s="24"/>
      <c r="BU8473" s="23"/>
      <c r="BV8473" s="26"/>
      <c r="BX8473" s="6"/>
      <c r="BY8473" s="24"/>
      <c r="BZ8473" s="109"/>
      <c r="CA8473" s="66"/>
      <c r="CB8473" s="5"/>
      <c r="CC8473" s="68"/>
      <c r="CD8473" s="67"/>
      <c r="CE8473" s="67"/>
      <c r="CF8473" s="64"/>
      <c r="CG8473" s="5"/>
      <c r="CH8473" s="69"/>
      <c r="CI8473" s="6"/>
      <c r="CJ8473" s="5"/>
      <c r="CK8473" s="25"/>
      <c r="CL8473" s="5"/>
      <c r="DN8473" s="14"/>
      <c r="DO8473" s="14"/>
      <c r="DP8473" s="5"/>
      <c r="DQ8473" s="25"/>
      <c r="DR8473" s="25"/>
      <c r="DS8473" s="96"/>
      <c r="DT8473" s="83"/>
      <c r="DU8473" s="14"/>
      <c r="DX8473" s="83"/>
      <c r="DY8473" s="83"/>
      <c r="DZ8473" s="83"/>
      <c r="EA8473" s="83"/>
      <c r="EJ8473" s="54"/>
      <c r="EK8473" s="22"/>
      <c r="EL8473" s="24"/>
      <c r="EP8473" s="23"/>
      <c r="EQ8473" s="24"/>
      <c r="ER8473" s="22"/>
      <c r="ES8473" s="24"/>
      <c r="ET8473" s="24"/>
      <c r="EU8473" s="23"/>
      <c r="EV8473" s="26"/>
      <c r="EX8473" s="6"/>
      <c r="EY8473" s="24"/>
      <c r="EZ8473" s="109"/>
      <c r="FA8473" s="66"/>
      <c r="FB8473" s="5"/>
      <c r="FC8473" s="68"/>
      <c r="FD8473" s="67"/>
      <c r="FE8473" s="67"/>
      <c r="FF8473" s="64"/>
      <c r="FG8473" s="5"/>
      <c r="FH8473" s="69"/>
      <c r="FI8473" s="6"/>
      <c r="FJ8473" s="5"/>
      <c r="FK8473" s="25"/>
      <c r="FL8473" s="5"/>
    </row>
    <row r="8474" spans="40:168">
      <c r="AN8474" s="14"/>
      <c r="AO8474" s="14"/>
      <c r="AP8474" s="5"/>
      <c r="AQ8474" s="25"/>
      <c r="AR8474" s="25"/>
      <c r="AS8474" s="96"/>
      <c r="AT8474" s="83"/>
      <c r="AU8474" s="14"/>
      <c r="AX8474" s="83"/>
      <c r="AY8474" s="83"/>
      <c r="AZ8474" s="83"/>
      <c r="BA8474" s="83"/>
      <c r="BJ8474" s="54"/>
      <c r="BK8474" s="22"/>
      <c r="BL8474" s="24"/>
      <c r="BP8474" s="23"/>
      <c r="BQ8474" s="24"/>
      <c r="BR8474" s="22"/>
      <c r="BS8474" s="24"/>
      <c r="BT8474" s="24"/>
      <c r="BU8474" s="23"/>
      <c r="BV8474" s="26"/>
      <c r="BX8474" s="6"/>
      <c r="BY8474" s="24"/>
      <c r="BZ8474" s="109"/>
      <c r="CA8474" s="66"/>
      <c r="CB8474" s="5"/>
      <c r="CC8474" s="68"/>
      <c r="CD8474" s="67"/>
      <c r="CE8474" s="67"/>
      <c r="CF8474" s="64"/>
      <c r="CG8474" s="5"/>
      <c r="CH8474" s="69"/>
      <c r="CI8474" s="6"/>
      <c r="CJ8474" s="5"/>
      <c r="CK8474" s="25"/>
      <c r="CL8474" s="5"/>
      <c r="DN8474" s="14"/>
      <c r="DO8474" s="14"/>
      <c r="DP8474" s="5"/>
      <c r="DQ8474" s="25"/>
      <c r="DR8474" s="25"/>
      <c r="DS8474" s="96"/>
      <c r="DT8474" s="83"/>
      <c r="DU8474" s="14"/>
      <c r="DX8474" s="83"/>
      <c r="DY8474" s="83"/>
      <c r="DZ8474" s="83"/>
      <c r="EA8474" s="83"/>
      <c r="EJ8474" s="54"/>
      <c r="EK8474" s="22"/>
      <c r="EL8474" s="24"/>
      <c r="EP8474" s="23"/>
      <c r="EQ8474" s="24"/>
      <c r="ER8474" s="22"/>
      <c r="ES8474" s="24"/>
      <c r="ET8474" s="24"/>
      <c r="EU8474" s="23"/>
      <c r="EV8474" s="26"/>
      <c r="EX8474" s="6"/>
      <c r="EY8474" s="24"/>
      <c r="EZ8474" s="109"/>
      <c r="FA8474" s="66"/>
      <c r="FB8474" s="5"/>
      <c r="FC8474" s="68"/>
      <c r="FD8474" s="67"/>
      <c r="FE8474" s="67"/>
      <c r="FF8474" s="64"/>
      <c r="FG8474" s="5"/>
      <c r="FH8474" s="69"/>
      <c r="FI8474" s="6"/>
      <c r="FJ8474" s="5"/>
      <c r="FK8474" s="25"/>
      <c r="FL8474" s="5"/>
    </row>
    <row r="8475" spans="40:168">
      <c r="AN8475" s="14"/>
      <c r="AO8475" s="14"/>
      <c r="AP8475" s="5"/>
      <c r="AQ8475" s="25"/>
      <c r="AR8475" s="25"/>
      <c r="AS8475" s="96"/>
      <c r="AT8475" s="83"/>
      <c r="AU8475" s="14"/>
      <c r="AX8475" s="83"/>
      <c r="AY8475" s="83"/>
      <c r="AZ8475" s="83"/>
      <c r="BA8475" s="83"/>
      <c r="BJ8475" s="54"/>
      <c r="BK8475" s="22"/>
      <c r="BL8475" s="24"/>
      <c r="BP8475" s="23"/>
      <c r="BQ8475" s="24"/>
      <c r="BR8475" s="22"/>
      <c r="BS8475" s="24"/>
      <c r="BT8475" s="24"/>
      <c r="BU8475" s="23"/>
      <c r="BV8475" s="26"/>
      <c r="BX8475" s="6"/>
      <c r="BY8475" s="24"/>
      <c r="BZ8475" s="109"/>
      <c r="CA8475" s="66"/>
      <c r="CB8475" s="5"/>
      <c r="CC8475" s="68"/>
      <c r="CD8475" s="67"/>
      <c r="CE8475" s="67"/>
      <c r="CF8475" s="64"/>
      <c r="CG8475" s="5"/>
      <c r="CH8475" s="69"/>
      <c r="CI8475" s="6"/>
      <c r="CJ8475" s="5"/>
      <c r="CK8475" s="25"/>
      <c r="CL8475" s="5"/>
      <c r="DN8475" s="14"/>
      <c r="DO8475" s="14"/>
      <c r="DP8475" s="5"/>
      <c r="DQ8475" s="25"/>
      <c r="DR8475" s="25"/>
      <c r="DS8475" s="96"/>
      <c r="DT8475" s="83"/>
      <c r="DU8475" s="14"/>
      <c r="DX8475" s="83"/>
      <c r="DY8475" s="83"/>
      <c r="DZ8475" s="83"/>
      <c r="EA8475" s="83"/>
      <c r="EJ8475" s="54"/>
      <c r="EK8475" s="22"/>
      <c r="EL8475" s="24"/>
      <c r="EP8475" s="23"/>
      <c r="EQ8475" s="24"/>
      <c r="ER8475" s="22"/>
      <c r="ES8475" s="24"/>
      <c r="ET8475" s="24"/>
      <c r="EU8475" s="23"/>
      <c r="EV8475" s="26"/>
      <c r="EX8475" s="6"/>
      <c r="EY8475" s="24"/>
      <c r="EZ8475" s="109"/>
      <c r="FA8475" s="66"/>
      <c r="FB8475" s="5"/>
      <c r="FC8475" s="68"/>
      <c r="FD8475" s="67"/>
      <c r="FE8475" s="67"/>
      <c r="FF8475" s="64"/>
      <c r="FG8475" s="5"/>
      <c r="FH8475" s="69"/>
      <c r="FI8475" s="6"/>
      <c r="FJ8475" s="5"/>
      <c r="FK8475" s="25"/>
      <c r="FL8475" s="5"/>
    </row>
    <row r="8476" spans="40:168">
      <c r="AN8476" s="14"/>
      <c r="AO8476" s="14"/>
      <c r="AP8476" s="5"/>
      <c r="AQ8476" s="25"/>
      <c r="AR8476" s="25"/>
      <c r="AS8476" s="96"/>
      <c r="AT8476" s="83"/>
      <c r="AU8476" s="14"/>
      <c r="AX8476" s="83"/>
      <c r="AY8476" s="83"/>
      <c r="AZ8476" s="83"/>
      <c r="BA8476" s="83"/>
      <c r="BJ8476" s="54"/>
      <c r="BK8476" s="22"/>
      <c r="BL8476" s="24"/>
      <c r="BP8476" s="23"/>
      <c r="BQ8476" s="24"/>
      <c r="BR8476" s="22"/>
      <c r="BS8476" s="24"/>
      <c r="BT8476" s="24"/>
      <c r="BU8476" s="23"/>
      <c r="BV8476" s="26"/>
      <c r="BX8476" s="6"/>
      <c r="BY8476" s="24"/>
      <c r="BZ8476" s="109"/>
      <c r="CA8476" s="66"/>
      <c r="CB8476" s="5"/>
      <c r="CC8476" s="68"/>
      <c r="CD8476" s="67"/>
      <c r="CE8476" s="67"/>
      <c r="CF8476" s="64"/>
      <c r="CG8476" s="5"/>
      <c r="CH8476" s="69"/>
      <c r="CI8476" s="6"/>
      <c r="CJ8476" s="5"/>
      <c r="CK8476" s="25"/>
      <c r="CL8476" s="5"/>
      <c r="DN8476" s="14"/>
      <c r="DO8476" s="14"/>
      <c r="DP8476" s="5"/>
      <c r="DQ8476" s="25"/>
      <c r="DR8476" s="25"/>
      <c r="DS8476" s="96"/>
      <c r="DT8476" s="83"/>
      <c r="DU8476" s="14"/>
      <c r="DX8476" s="83"/>
      <c r="DY8476" s="83"/>
      <c r="DZ8476" s="83"/>
      <c r="EA8476" s="83"/>
      <c r="EJ8476" s="54"/>
      <c r="EK8476" s="22"/>
      <c r="EL8476" s="24"/>
      <c r="EP8476" s="23"/>
      <c r="EQ8476" s="24"/>
      <c r="ER8476" s="22"/>
      <c r="ES8476" s="24"/>
      <c r="ET8476" s="24"/>
      <c r="EU8476" s="23"/>
      <c r="EV8476" s="26"/>
      <c r="EX8476" s="6"/>
      <c r="EY8476" s="24"/>
      <c r="EZ8476" s="109"/>
      <c r="FA8476" s="66"/>
      <c r="FB8476" s="5"/>
      <c r="FC8476" s="68"/>
      <c r="FD8476" s="67"/>
      <c r="FE8476" s="67"/>
      <c r="FF8476" s="64"/>
      <c r="FG8476" s="5"/>
      <c r="FH8476" s="69"/>
      <c r="FI8476" s="6"/>
      <c r="FJ8476" s="5"/>
      <c r="FK8476" s="25"/>
      <c r="FL8476" s="5"/>
    </row>
    <row r="8477" spans="40:168">
      <c r="AN8477" s="14"/>
      <c r="AO8477" s="14"/>
      <c r="AP8477" s="5"/>
      <c r="AQ8477" s="25"/>
      <c r="AR8477" s="25"/>
      <c r="AS8477" s="96"/>
      <c r="AT8477" s="83"/>
      <c r="AU8477" s="14"/>
      <c r="AX8477" s="83"/>
      <c r="AY8477" s="83"/>
      <c r="AZ8477" s="83"/>
      <c r="BA8477" s="83"/>
      <c r="BJ8477" s="54"/>
      <c r="BK8477" s="22"/>
      <c r="BL8477" s="24"/>
      <c r="BP8477" s="23"/>
      <c r="BQ8477" s="24"/>
      <c r="BR8477" s="22"/>
      <c r="BS8477" s="24"/>
      <c r="BT8477" s="24"/>
      <c r="BU8477" s="23"/>
      <c r="BV8477" s="26"/>
      <c r="BX8477" s="6"/>
      <c r="BY8477" s="24"/>
      <c r="BZ8477" s="109"/>
      <c r="CA8477" s="66"/>
      <c r="CB8477" s="5"/>
      <c r="CC8477" s="68"/>
      <c r="CD8477" s="67"/>
      <c r="CE8477" s="67"/>
      <c r="CF8477" s="64"/>
      <c r="CG8477" s="5"/>
      <c r="CH8477" s="69"/>
      <c r="CI8477" s="6"/>
      <c r="CJ8477" s="5"/>
      <c r="CK8477" s="25"/>
      <c r="CL8477" s="5"/>
      <c r="DN8477" s="14"/>
      <c r="DO8477" s="14"/>
      <c r="DP8477" s="5"/>
      <c r="DQ8477" s="25"/>
      <c r="DR8477" s="25"/>
      <c r="DS8477" s="96"/>
      <c r="DT8477" s="83"/>
      <c r="DU8477" s="14"/>
      <c r="DX8477" s="83"/>
      <c r="DY8477" s="83"/>
      <c r="DZ8477" s="83"/>
      <c r="EA8477" s="83"/>
      <c r="EJ8477" s="54"/>
      <c r="EK8477" s="22"/>
      <c r="EL8477" s="24"/>
      <c r="EP8477" s="23"/>
      <c r="EQ8477" s="24"/>
      <c r="ER8477" s="22"/>
      <c r="ES8477" s="24"/>
      <c r="ET8477" s="24"/>
      <c r="EU8477" s="23"/>
      <c r="EV8477" s="26"/>
      <c r="EX8477" s="6"/>
      <c r="EY8477" s="24"/>
      <c r="EZ8477" s="109"/>
      <c r="FA8477" s="66"/>
      <c r="FB8477" s="5"/>
      <c r="FC8477" s="68"/>
      <c r="FD8477" s="67"/>
      <c r="FE8477" s="67"/>
      <c r="FF8477" s="64"/>
      <c r="FG8477" s="5"/>
      <c r="FH8477" s="69"/>
      <c r="FI8477" s="6"/>
      <c r="FJ8477" s="5"/>
      <c r="FK8477" s="25"/>
      <c r="FL8477" s="5"/>
    </row>
    <row r="8478" spans="40:168">
      <c r="AN8478" s="14"/>
      <c r="AO8478" s="14"/>
      <c r="AP8478" s="5"/>
      <c r="AQ8478" s="25"/>
      <c r="AR8478" s="25"/>
      <c r="AS8478" s="96"/>
      <c r="AT8478" s="83"/>
      <c r="AU8478" s="14"/>
      <c r="AX8478" s="83"/>
      <c r="AY8478" s="83"/>
      <c r="AZ8478" s="83"/>
      <c r="BA8478" s="83"/>
      <c r="BJ8478" s="54"/>
      <c r="BK8478" s="22"/>
      <c r="BL8478" s="24"/>
      <c r="BP8478" s="23"/>
      <c r="BQ8478" s="24"/>
      <c r="BR8478" s="22"/>
      <c r="BS8478" s="24"/>
      <c r="BT8478" s="24"/>
      <c r="BU8478" s="23"/>
      <c r="BV8478" s="26"/>
      <c r="BX8478" s="6"/>
      <c r="BY8478" s="24"/>
      <c r="BZ8478" s="109"/>
      <c r="CA8478" s="66"/>
      <c r="CB8478" s="5"/>
      <c r="CC8478" s="68"/>
      <c r="CD8478" s="67"/>
      <c r="CE8478" s="67"/>
      <c r="CF8478" s="64"/>
      <c r="CG8478" s="5"/>
      <c r="CH8478" s="69"/>
      <c r="CI8478" s="6"/>
      <c r="CJ8478" s="5"/>
      <c r="CK8478" s="25"/>
      <c r="CL8478" s="5"/>
      <c r="DN8478" s="14"/>
      <c r="DO8478" s="14"/>
      <c r="DP8478" s="5"/>
      <c r="DQ8478" s="25"/>
      <c r="DR8478" s="25"/>
      <c r="DS8478" s="96"/>
      <c r="DT8478" s="83"/>
      <c r="DU8478" s="14"/>
      <c r="DX8478" s="83"/>
      <c r="DY8478" s="83"/>
      <c r="DZ8478" s="83"/>
      <c r="EA8478" s="83"/>
      <c r="EJ8478" s="54"/>
      <c r="EK8478" s="22"/>
      <c r="EL8478" s="24"/>
      <c r="EP8478" s="23"/>
      <c r="EQ8478" s="24"/>
      <c r="ER8478" s="22"/>
      <c r="ES8478" s="24"/>
      <c r="ET8478" s="24"/>
      <c r="EU8478" s="23"/>
      <c r="EV8478" s="26"/>
      <c r="EX8478" s="6"/>
      <c r="EY8478" s="24"/>
      <c r="EZ8478" s="109"/>
      <c r="FA8478" s="66"/>
      <c r="FB8478" s="5"/>
      <c r="FC8478" s="68"/>
      <c r="FD8478" s="67"/>
      <c r="FE8478" s="67"/>
      <c r="FF8478" s="64"/>
      <c r="FG8478" s="5"/>
      <c r="FH8478" s="69"/>
      <c r="FI8478" s="6"/>
      <c r="FJ8478" s="5"/>
      <c r="FK8478" s="25"/>
      <c r="FL8478" s="5"/>
    </row>
    <row r="8479" spans="40:168">
      <c r="AN8479" s="14"/>
      <c r="AO8479" s="14"/>
      <c r="AP8479" s="5"/>
      <c r="AQ8479" s="25"/>
      <c r="AR8479" s="25"/>
      <c r="AS8479" s="96"/>
      <c r="AT8479" s="83"/>
      <c r="AU8479" s="14"/>
      <c r="AX8479" s="83"/>
      <c r="AY8479" s="83"/>
      <c r="AZ8479" s="83"/>
      <c r="BA8479" s="83"/>
      <c r="BJ8479" s="54"/>
      <c r="BK8479" s="22"/>
      <c r="BL8479" s="24"/>
      <c r="BP8479" s="23"/>
      <c r="BQ8479" s="24"/>
      <c r="BR8479" s="22"/>
      <c r="BS8479" s="24"/>
      <c r="BT8479" s="24"/>
      <c r="BU8479" s="23"/>
      <c r="BV8479" s="26"/>
      <c r="BX8479" s="6"/>
      <c r="BY8479" s="24"/>
      <c r="BZ8479" s="109"/>
      <c r="CA8479" s="66"/>
      <c r="CB8479" s="5"/>
      <c r="CC8479" s="68"/>
      <c r="CD8479" s="67"/>
      <c r="CE8479" s="67"/>
      <c r="CF8479" s="64"/>
      <c r="CG8479" s="5"/>
      <c r="CH8479" s="69"/>
      <c r="CI8479" s="6"/>
      <c r="CJ8479" s="5"/>
      <c r="CK8479" s="25"/>
      <c r="CL8479" s="5"/>
      <c r="DN8479" s="14"/>
      <c r="DO8479" s="14"/>
      <c r="DP8479" s="5"/>
      <c r="DQ8479" s="25"/>
      <c r="DR8479" s="25"/>
      <c r="DS8479" s="96"/>
      <c r="DT8479" s="83"/>
      <c r="DU8479" s="14"/>
      <c r="DX8479" s="83"/>
      <c r="DY8479" s="83"/>
      <c r="DZ8479" s="83"/>
      <c r="EA8479" s="83"/>
      <c r="EJ8479" s="54"/>
      <c r="EK8479" s="22"/>
      <c r="EL8479" s="24"/>
      <c r="EP8479" s="23"/>
      <c r="EQ8479" s="24"/>
      <c r="ER8479" s="22"/>
      <c r="ES8479" s="24"/>
      <c r="ET8479" s="24"/>
      <c r="EU8479" s="23"/>
      <c r="EV8479" s="26"/>
      <c r="EX8479" s="6"/>
      <c r="EY8479" s="24"/>
      <c r="EZ8479" s="109"/>
      <c r="FA8479" s="66"/>
      <c r="FB8479" s="5"/>
      <c r="FC8479" s="68"/>
      <c r="FD8479" s="67"/>
      <c r="FE8479" s="67"/>
      <c r="FF8479" s="64"/>
      <c r="FG8479" s="5"/>
      <c r="FH8479" s="69"/>
      <c r="FI8479" s="6"/>
      <c r="FJ8479" s="5"/>
      <c r="FK8479" s="25"/>
      <c r="FL8479" s="5"/>
    </row>
    <row r="8480" spans="40:168">
      <c r="AN8480" s="14"/>
      <c r="AO8480" s="14"/>
      <c r="AP8480" s="5"/>
      <c r="AQ8480" s="25"/>
      <c r="AR8480" s="25"/>
      <c r="AS8480" s="96"/>
      <c r="AT8480" s="83"/>
      <c r="AU8480" s="14"/>
      <c r="AX8480" s="83"/>
      <c r="AY8480" s="83"/>
      <c r="AZ8480" s="83"/>
      <c r="BA8480" s="83"/>
      <c r="BJ8480" s="54"/>
      <c r="BK8480" s="22"/>
      <c r="BL8480" s="24"/>
      <c r="BP8480" s="23"/>
      <c r="BQ8480" s="24"/>
      <c r="BR8480" s="22"/>
      <c r="BS8480" s="24"/>
      <c r="BT8480" s="24"/>
      <c r="BU8480" s="23"/>
      <c r="BV8480" s="26"/>
      <c r="BX8480" s="6"/>
      <c r="BY8480" s="24"/>
      <c r="BZ8480" s="109"/>
      <c r="CA8480" s="66"/>
      <c r="CB8480" s="5"/>
      <c r="CC8480" s="68"/>
      <c r="CD8480" s="67"/>
      <c r="CE8480" s="67"/>
      <c r="CF8480" s="64"/>
      <c r="CG8480" s="5"/>
      <c r="CH8480" s="69"/>
      <c r="CI8480" s="6"/>
      <c r="CJ8480" s="5"/>
      <c r="CK8480" s="25"/>
      <c r="CL8480" s="5"/>
      <c r="DN8480" s="14"/>
      <c r="DO8480" s="14"/>
      <c r="DP8480" s="5"/>
      <c r="DQ8480" s="25"/>
      <c r="DR8480" s="25"/>
      <c r="DS8480" s="96"/>
      <c r="DT8480" s="83"/>
      <c r="DU8480" s="14"/>
      <c r="DX8480" s="83"/>
      <c r="DY8480" s="83"/>
      <c r="DZ8480" s="83"/>
      <c r="EA8480" s="83"/>
      <c r="EJ8480" s="54"/>
      <c r="EK8480" s="22"/>
      <c r="EL8480" s="24"/>
      <c r="EP8480" s="23"/>
      <c r="EQ8480" s="24"/>
      <c r="ER8480" s="22"/>
      <c r="ES8480" s="24"/>
      <c r="ET8480" s="24"/>
      <c r="EU8480" s="23"/>
      <c r="EV8480" s="26"/>
      <c r="EX8480" s="6"/>
      <c r="EY8480" s="24"/>
      <c r="EZ8480" s="109"/>
      <c r="FA8480" s="66"/>
      <c r="FB8480" s="5"/>
      <c r="FC8480" s="68"/>
      <c r="FD8480" s="67"/>
      <c r="FE8480" s="67"/>
      <c r="FF8480" s="64"/>
      <c r="FG8480" s="5"/>
      <c r="FH8480" s="69"/>
      <c r="FI8480" s="6"/>
      <c r="FJ8480" s="5"/>
      <c r="FK8480" s="25"/>
      <c r="FL8480" s="5"/>
    </row>
    <row r="8481" spans="40:168">
      <c r="AN8481" s="14"/>
      <c r="AO8481" s="14"/>
      <c r="AP8481" s="5"/>
      <c r="AQ8481" s="25"/>
      <c r="AR8481" s="25"/>
      <c r="AS8481" s="96"/>
      <c r="AT8481" s="83"/>
      <c r="AU8481" s="14"/>
      <c r="AX8481" s="83"/>
      <c r="AY8481" s="83"/>
      <c r="AZ8481" s="83"/>
      <c r="BA8481" s="83"/>
      <c r="BJ8481" s="54"/>
      <c r="BK8481" s="22"/>
      <c r="BL8481" s="24"/>
      <c r="BP8481" s="23"/>
      <c r="BQ8481" s="24"/>
      <c r="BR8481" s="22"/>
      <c r="BS8481" s="24"/>
      <c r="BT8481" s="24"/>
      <c r="BU8481" s="23"/>
      <c r="BV8481" s="26"/>
      <c r="BX8481" s="6"/>
      <c r="BY8481" s="24"/>
      <c r="BZ8481" s="109"/>
      <c r="CA8481" s="66"/>
      <c r="CB8481" s="5"/>
      <c r="CC8481" s="68"/>
      <c r="CD8481" s="67"/>
      <c r="CE8481" s="67"/>
      <c r="CF8481" s="64"/>
      <c r="CG8481" s="5"/>
      <c r="CH8481" s="69"/>
      <c r="CI8481" s="6"/>
      <c r="CJ8481" s="5"/>
      <c r="CK8481" s="25"/>
      <c r="CL8481" s="5"/>
      <c r="DN8481" s="14"/>
      <c r="DO8481" s="14"/>
      <c r="DP8481" s="5"/>
      <c r="DQ8481" s="25"/>
      <c r="DR8481" s="25"/>
      <c r="DS8481" s="96"/>
      <c r="DT8481" s="83"/>
      <c r="DU8481" s="14"/>
      <c r="DX8481" s="83"/>
      <c r="DY8481" s="83"/>
      <c r="DZ8481" s="83"/>
      <c r="EA8481" s="83"/>
      <c r="EJ8481" s="54"/>
      <c r="EK8481" s="22"/>
      <c r="EL8481" s="24"/>
      <c r="EP8481" s="23"/>
      <c r="EQ8481" s="24"/>
      <c r="ER8481" s="22"/>
      <c r="ES8481" s="24"/>
      <c r="ET8481" s="24"/>
      <c r="EU8481" s="23"/>
      <c r="EV8481" s="26"/>
      <c r="EX8481" s="6"/>
      <c r="EY8481" s="24"/>
      <c r="EZ8481" s="109"/>
      <c r="FA8481" s="66"/>
      <c r="FB8481" s="5"/>
      <c r="FC8481" s="68"/>
      <c r="FD8481" s="67"/>
      <c r="FE8481" s="67"/>
      <c r="FF8481" s="64"/>
      <c r="FG8481" s="5"/>
      <c r="FH8481" s="69"/>
      <c r="FI8481" s="6"/>
      <c r="FJ8481" s="5"/>
      <c r="FK8481" s="25"/>
      <c r="FL8481" s="5"/>
    </row>
    <row r="8482" spans="40:168">
      <c r="AN8482" s="14"/>
      <c r="AO8482" s="14"/>
      <c r="AP8482" s="5"/>
      <c r="AQ8482" s="25"/>
      <c r="AR8482" s="25"/>
      <c r="AS8482" s="96"/>
      <c r="AT8482" s="83"/>
      <c r="AU8482" s="14"/>
      <c r="AX8482" s="83"/>
      <c r="AY8482" s="83"/>
      <c r="AZ8482" s="83"/>
      <c r="BA8482" s="83"/>
      <c r="BJ8482" s="54"/>
      <c r="BK8482" s="22"/>
      <c r="BL8482" s="24"/>
      <c r="BP8482" s="23"/>
      <c r="BQ8482" s="24"/>
      <c r="BR8482" s="22"/>
      <c r="BS8482" s="24"/>
      <c r="BT8482" s="24"/>
      <c r="BU8482" s="23"/>
      <c r="BV8482" s="26"/>
      <c r="BX8482" s="6"/>
      <c r="BY8482" s="24"/>
      <c r="BZ8482" s="109"/>
      <c r="CA8482" s="66"/>
      <c r="CB8482" s="5"/>
      <c r="CC8482" s="68"/>
      <c r="CD8482" s="67"/>
      <c r="CE8482" s="67"/>
      <c r="CF8482" s="64"/>
      <c r="CG8482" s="5"/>
      <c r="CH8482" s="69"/>
      <c r="CI8482" s="6"/>
      <c r="CJ8482" s="5"/>
      <c r="CK8482" s="25"/>
      <c r="CL8482" s="5"/>
      <c r="DN8482" s="14"/>
      <c r="DO8482" s="14"/>
      <c r="DP8482" s="5"/>
      <c r="DQ8482" s="25"/>
      <c r="DR8482" s="25"/>
      <c r="DS8482" s="96"/>
      <c r="DT8482" s="83"/>
      <c r="DU8482" s="14"/>
      <c r="DX8482" s="83"/>
      <c r="DY8482" s="83"/>
      <c r="DZ8482" s="83"/>
      <c r="EA8482" s="83"/>
      <c r="EJ8482" s="54"/>
      <c r="EK8482" s="22"/>
      <c r="EL8482" s="24"/>
      <c r="EP8482" s="23"/>
      <c r="EQ8482" s="24"/>
      <c r="ER8482" s="22"/>
      <c r="ES8482" s="24"/>
      <c r="ET8482" s="24"/>
      <c r="EU8482" s="23"/>
      <c r="EV8482" s="26"/>
      <c r="EX8482" s="6"/>
      <c r="EY8482" s="24"/>
      <c r="EZ8482" s="109"/>
      <c r="FA8482" s="66"/>
      <c r="FB8482" s="5"/>
      <c r="FC8482" s="68"/>
      <c r="FD8482" s="67"/>
      <c r="FE8482" s="67"/>
      <c r="FF8482" s="64"/>
      <c r="FG8482" s="5"/>
      <c r="FH8482" s="69"/>
      <c r="FI8482" s="6"/>
      <c r="FJ8482" s="5"/>
      <c r="FK8482" s="25"/>
      <c r="FL8482" s="5"/>
    </row>
    <row r="8483" spans="40:168">
      <c r="AN8483" s="14"/>
      <c r="AO8483" s="14"/>
      <c r="AP8483" s="5"/>
      <c r="AQ8483" s="25"/>
      <c r="AR8483" s="25"/>
      <c r="AS8483" s="96"/>
      <c r="AT8483" s="83"/>
      <c r="AU8483" s="14"/>
      <c r="AX8483" s="83"/>
      <c r="AY8483" s="83"/>
      <c r="AZ8483" s="83"/>
      <c r="BA8483" s="83"/>
      <c r="BJ8483" s="54"/>
      <c r="BK8483" s="22"/>
      <c r="BL8483" s="24"/>
      <c r="BP8483" s="23"/>
      <c r="BQ8483" s="24"/>
      <c r="BR8483" s="22"/>
      <c r="BS8483" s="24"/>
      <c r="BT8483" s="24"/>
      <c r="BU8483" s="23"/>
      <c r="BV8483" s="26"/>
      <c r="BX8483" s="6"/>
      <c r="BY8483" s="24"/>
      <c r="BZ8483" s="109"/>
      <c r="CA8483" s="66"/>
      <c r="CB8483" s="5"/>
      <c r="CC8483" s="68"/>
      <c r="CD8483" s="67"/>
      <c r="CE8483" s="67"/>
      <c r="CF8483" s="64"/>
      <c r="CG8483" s="5"/>
      <c r="CH8483" s="69"/>
      <c r="CI8483" s="6"/>
      <c r="CJ8483" s="5"/>
      <c r="CK8483" s="25"/>
      <c r="CL8483" s="5"/>
      <c r="DN8483" s="14"/>
      <c r="DO8483" s="14"/>
      <c r="DP8483" s="5"/>
      <c r="DQ8483" s="25"/>
      <c r="DR8483" s="25"/>
      <c r="DS8483" s="96"/>
      <c r="DT8483" s="83"/>
      <c r="DU8483" s="14"/>
      <c r="DX8483" s="83"/>
      <c r="DY8483" s="83"/>
      <c r="DZ8483" s="83"/>
      <c r="EA8483" s="83"/>
      <c r="EJ8483" s="54"/>
      <c r="EK8483" s="22"/>
      <c r="EL8483" s="24"/>
      <c r="EP8483" s="23"/>
      <c r="EQ8483" s="24"/>
      <c r="ER8483" s="22"/>
      <c r="ES8483" s="24"/>
      <c r="ET8483" s="24"/>
      <c r="EU8483" s="23"/>
      <c r="EV8483" s="26"/>
      <c r="EX8483" s="6"/>
      <c r="EY8483" s="24"/>
      <c r="EZ8483" s="109"/>
      <c r="FA8483" s="66"/>
      <c r="FB8483" s="5"/>
      <c r="FC8483" s="68"/>
      <c r="FD8483" s="67"/>
      <c r="FE8483" s="67"/>
      <c r="FF8483" s="64"/>
      <c r="FG8483" s="5"/>
      <c r="FH8483" s="69"/>
      <c r="FI8483" s="6"/>
      <c r="FJ8483" s="5"/>
      <c r="FK8483" s="25"/>
      <c r="FL8483" s="5"/>
    </row>
    <row r="8484" spans="40:168">
      <c r="AN8484" s="14"/>
      <c r="AO8484" s="14"/>
      <c r="AP8484" s="5"/>
      <c r="AQ8484" s="25"/>
      <c r="AR8484" s="25"/>
      <c r="AS8484" s="96"/>
      <c r="AT8484" s="83"/>
      <c r="AU8484" s="14"/>
      <c r="AX8484" s="83"/>
      <c r="AY8484" s="83"/>
      <c r="AZ8484" s="83"/>
      <c r="BA8484" s="83"/>
      <c r="BJ8484" s="54"/>
      <c r="BK8484" s="22"/>
      <c r="BL8484" s="24"/>
      <c r="BP8484" s="23"/>
      <c r="BQ8484" s="24"/>
      <c r="BR8484" s="22"/>
      <c r="BS8484" s="24"/>
      <c r="BT8484" s="24"/>
      <c r="BU8484" s="23"/>
      <c r="BV8484" s="26"/>
      <c r="BX8484" s="6"/>
      <c r="BY8484" s="24"/>
      <c r="BZ8484" s="109"/>
      <c r="CA8484" s="66"/>
      <c r="CB8484" s="5"/>
      <c r="CC8484" s="68"/>
      <c r="CD8484" s="67"/>
      <c r="CE8484" s="67"/>
      <c r="CF8484" s="64"/>
      <c r="CG8484" s="5"/>
      <c r="CH8484" s="69"/>
      <c r="CI8484" s="6"/>
      <c r="CJ8484" s="5"/>
      <c r="CK8484" s="25"/>
      <c r="CL8484" s="5"/>
      <c r="DN8484" s="14"/>
      <c r="DO8484" s="14"/>
      <c r="DP8484" s="5"/>
      <c r="DQ8484" s="25"/>
      <c r="DR8484" s="25"/>
      <c r="DS8484" s="96"/>
      <c r="DT8484" s="83"/>
      <c r="DU8484" s="14"/>
      <c r="DX8484" s="83"/>
      <c r="DY8484" s="83"/>
      <c r="DZ8484" s="83"/>
      <c r="EA8484" s="83"/>
      <c r="EJ8484" s="54"/>
      <c r="EK8484" s="22"/>
      <c r="EL8484" s="24"/>
      <c r="EP8484" s="23"/>
      <c r="EQ8484" s="24"/>
      <c r="ER8484" s="22"/>
      <c r="ES8484" s="24"/>
      <c r="ET8484" s="24"/>
      <c r="EU8484" s="23"/>
      <c r="EV8484" s="26"/>
      <c r="EX8484" s="6"/>
      <c r="EY8484" s="24"/>
      <c r="EZ8484" s="109"/>
      <c r="FA8484" s="66"/>
      <c r="FB8484" s="5"/>
      <c r="FC8484" s="68"/>
      <c r="FD8484" s="67"/>
      <c r="FE8484" s="67"/>
      <c r="FF8484" s="64"/>
      <c r="FG8484" s="5"/>
      <c r="FH8484" s="69"/>
      <c r="FI8484" s="6"/>
      <c r="FJ8484" s="5"/>
      <c r="FK8484" s="25"/>
      <c r="FL8484" s="5"/>
    </row>
    <row r="8485" spans="40:168">
      <c r="AN8485" s="14"/>
      <c r="AO8485" s="14"/>
      <c r="AP8485" s="5"/>
      <c r="AQ8485" s="25"/>
      <c r="AR8485" s="25"/>
      <c r="AS8485" s="96"/>
      <c r="AT8485" s="83"/>
      <c r="AU8485" s="14"/>
      <c r="AX8485" s="83"/>
      <c r="AY8485" s="83"/>
      <c r="AZ8485" s="83"/>
      <c r="BA8485" s="83"/>
      <c r="BJ8485" s="54"/>
      <c r="BK8485" s="22"/>
      <c r="BL8485" s="24"/>
      <c r="BP8485" s="23"/>
      <c r="BQ8485" s="24"/>
      <c r="BR8485" s="22"/>
      <c r="BS8485" s="24"/>
      <c r="BT8485" s="24"/>
      <c r="BU8485" s="23"/>
      <c r="BV8485" s="26"/>
      <c r="BX8485" s="6"/>
      <c r="BY8485" s="24"/>
      <c r="BZ8485" s="109"/>
      <c r="CA8485" s="66"/>
      <c r="CB8485" s="5"/>
      <c r="CC8485" s="68"/>
      <c r="CD8485" s="67"/>
      <c r="CE8485" s="67"/>
      <c r="CF8485" s="64"/>
      <c r="CG8485" s="5"/>
      <c r="CH8485" s="69"/>
      <c r="CI8485" s="6"/>
      <c r="CJ8485" s="5"/>
      <c r="CK8485" s="25"/>
      <c r="CL8485" s="5"/>
      <c r="DN8485" s="14"/>
      <c r="DO8485" s="14"/>
      <c r="DP8485" s="5"/>
      <c r="DQ8485" s="25"/>
      <c r="DR8485" s="25"/>
      <c r="DS8485" s="96"/>
      <c r="DT8485" s="83"/>
      <c r="DU8485" s="14"/>
      <c r="DX8485" s="83"/>
      <c r="DY8485" s="83"/>
      <c r="DZ8485" s="83"/>
      <c r="EA8485" s="83"/>
      <c r="EJ8485" s="54"/>
      <c r="EK8485" s="22"/>
      <c r="EL8485" s="24"/>
      <c r="EP8485" s="23"/>
      <c r="EQ8485" s="24"/>
      <c r="ER8485" s="22"/>
      <c r="ES8485" s="24"/>
      <c r="ET8485" s="24"/>
      <c r="EU8485" s="23"/>
      <c r="EV8485" s="26"/>
      <c r="EX8485" s="6"/>
      <c r="EY8485" s="24"/>
      <c r="EZ8485" s="109"/>
      <c r="FA8485" s="66"/>
      <c r="FB8485" s="5"/>
      <c r="FC8485" s="68"/>
      <c r="FD8485" s="67"/>
      <c r="FE8485" s="67"/>
      <c r="FF8485" s="64"/>
      <c r="FG8485" s="5"/>
      <c r="FH8485" s="69"/>
      <c r="FI8485" s="6"/>
      <c r="FJ8485" s="5"/>
      <c r="FK8485" s="25"/>
      <c r="FL8485" s="5"/>
    </row>
    <row r="8486" spans="40:168">
      <c r="AN8486" s="14"/>
      <c r="AO8486" s="14"/>
      <c r="AP8486" s="5"/>
      <c r="AQ8486" s="25"/>
      <c r="AR8486" s="25"/>
      <c r="AS8486" s="96"/>
      <c r="AT8486" s="83"/>
      <c r="AU8486" s="14"/>
      <c r="AX8486" s="83"/>
      <c r="AY8486" s="83"/>
      <c r="AZ8486" s="83"/>
      <c r="BA8486" s="83"/>
      <c r="BJ8486" s="54"/>
      <c r="BK8486" s="22"/>
      <c r="BL8486" s="24"/>
      <c r="BP8486" s="23"/>
      <c r="BQ8486" s="24"/>
      <c r="BR8486" s="22"/>
      <c r="BS8486" s="24"/>
      <c r="BT8486" s="24"/>
      <c r="BU8486" s="23"/>
      <c r="BV8486" s="26"/>
      <c r="BX8486" s="6"/>
      <c r="BY8486" s="24"/>
      <c r="BZ8486" s="109"/>
      <c r="CA8486" s="66"/>
      <c r="CB8486" s="5"/>
      <c r="CC8486" s="68"/>
      <c r="CD8486" s="67"/>
      <c r="CE8486" s="67"/>
      <c r="CF8486" s="64"/>
      <c r="CG8486" s="5"/>
      <c r="CH8486" s="69"/>
      <c r="CI8486" s="6"/>
      <c r="CJ8486" s="5"/>
      <c r="CK8486" s="25"/>
      <c r="CL8486" s="5"/>
      <c r="DN8486" s="14"/>
      <c r="DO8486" s="14"/>
      <c r="DP8486" s="5"/>
      <c r="DQ8486" s="25"/>
      <c r="DR8486" s="25"/>
      <c r="DS8486" s="96"/>
      <c r="DT8486" s="83"/>
      <c r="DU8486" s="14"/>
      <c r="DX8486" s="83"/>
      <c r="DY8486" s="83"/>
      <c r="DZ8486" s="83"/>
      <c r="EA8486" s="83"/>
      <c r="EJ8486" s="54"/>
      <c r="EK8486" s="22"/>
      <c r="EL8486" s="24"/>
      <c r="EP8486" s="23"/>
      <c r="EQ8486" s="24"/>
      <c r="ER8486" s="22"/>
      <c r="ES8486" s="24"/>
      <c r="ET8486" s="24"/>
      <c r="EU8486" s="23"/>
      <c r="EV8486" s="26"/>
      <c r="EX8486" s="6"/>
      <c r="EY8486" s="24"/>
      <c r="EZ8486" s="109"/>
      <c r="FA8486" s="66"/>
      <c r="FB8486" s="5"/>
      <c r="FC8486" s="68"/>
      <c r="FD8486" s="67"/>
      <c r="FE8486" s="67"/>
      <c r="FF8486" s="64"/>
      <c r="FG8486" s="5"/>
      <c r="FH8486" s="69"/>
      <c r="FI8486" s="6"/>
      <c r="FJ8486" s="5"/>
      <c r="FK8486" s="25"/>
      <c r="FL8486" s="5"/>
    </row>
    <row r="8487" spans="40:168">
      <c r="AN8487" s="14"/>
      <c r="AO8487" s="14"/>
      <c r="AP8487" s="5"/>
      <c r="AQ8487" s="25"/>
      <c r="AR8487" s="25"/>
      <c r="AS8487" s="96"/>
      <c r="AT8487" s="83"/>
      <c r="AU8487" s="14"/>
      <c r="AX8487" s="83"/>
      <c r="AY8487" s="83"/>
      <c r="AZ8487" s="83"/>
      <c r="BA8487" s="83"/>
      <c r="BJ8487" s="54"/>
      <c r="BK8487" s="22"/>
      <c r="BL8487" s="24"/>
      <c r="BP8487" s="23"/>
      <c r="BQ8487" s="24"/>
      <c r="BR8487" s="22"/>
      <c r="BS8487" s="24"/>
      <c r="BT8487" s="24"/>
      <c r="BU8487" s="23"/>
      <c r="BV8487" s="26"/>
      <c r="BX8487" s="6"/>
      <c r="BY8487" s="24"/>
      <c r="BZ8487" s="109"/>
      <c r="CA8487" s="66"/>
      <c r="CB8487" s="5"/>
      <c r="CC8487" s="68"/>
      <c r="CD8487" s="67"/>
      <c r="CE8487" s="67"/>
      <c r="CF8487" s="64"/>
      <c r="CG8487" s="5"/>
      <c r="CH8487" s="69"/>
      <c r="CI8487" s="6"/>
      <c r="CJ8487" s="5"/>
      <c r="CK8487" s="25"/>
      <c r="CL8487" s="5"/>
      <c r="DN8487" s="14"/>
      <c r="DO8487" s="14"/>
      <c r="DP8487" s="5"/>
      <c r="DQ8487" s="25"/>
      <c r="DR8487" s="25"/>
      <c r="DS8487" s="96"/>
      <c r="DT8487" s="83"/>
      <c r="DU8487" s="14"/>
      <c r="DX8487" s="83"/>
      <c r="DY8487" s="83"/>
      <c r="DZ8487" s="83"/>
      <c r="EA8487" s="83"/>
      <c r="EJ8487" s="54"/>
      <c r="EK8487" s="22"/>
      <c r="EL8487" s="24"/>
      <c r="EP8487" s="23"/>
      <c r="EQ8487" s="24"/>
      <c r="ER8487" s="22"/>
      <c r="ES8487" s="24"/>
      <c r="ET8487" s="24"/>
      <c r="EU8487" s="23"/>
      <c r="EV8487" s="26"/>
      <c r="EX8487" s="6"/>
      <c r="EY8487" s="24"/>
      <c r="EZ8487" s="109"/>
      <c r="FA8487" s="66"/>
      <c r="FB8487" s="5"/>
      <c r="FC8487" s="68"/>
      <c r="FD8487" s="67"/>
      <c r="FE8487" s="67"/>
      <c r="FF8487" s="64"/>
      <c r="FG8487" s="5"/>
      <c r="FH8487" s="69"/>
      <c r="FI8487" s="6"/>
      <c r="FJ8487" s="5"/>
      <c r="FK8487" s="25"/>
      <c r="FL8487" s="5"/>
    </row>
    <row r="8488" spans="40:168">
      <c r="AN8488" s="14"/>
      <c r="AO8488" s="14"/>
      <c r="AP8488" s="5"/>
      <c r="AQ8488" s="25"/>
      <c r="AR8488" s="25"/>
      <c r="AS8488" s="96"/>
      <c r="AT8488" s="83"/>
      <c r="AU8488" s="14"/>
      <c r="AX8488" s="83"/>
      <c r="AY8488" s="83"/>
      <c r="AZ8488" s="83"/>
      <c r="BA8488" s="83"/>
      <c r="BJ8488" s="54"/>
      <c r="BK8488" s="22"/>
      <c r="BL8488" s="24"/>
      <c r="BP8488" s="23"/>
      <c r="BQ8488" s="24"/>
      <c r="BR8488" s="22"/>
      <c r="BS8488" s="24"/>
      <c r="BT8488" s="24"/>
      <c r="BU8488" s="23"/>
      <c r="BV8488" s="26"/>
      <c r="BX8488" s="6"/>
      <c r="BY8488" s="24"/>
      <c r="BZ8488" s="109"/>
      <c r="CA8488" s="66"/>
      <c r="CB8488" s="5"/>
      <c r="CC8488" s="68"/>
      <c r="CD8488" s="67"/>
      <c r="CE8488" s="67"/>
      <c r="CF8488" s="64"/>
      <c r="CG8488" s="5"/>
      <c r="CH8488" s="69"/>
      <c r="CI8488" s="6"/>
      <c r="CJ8488" s="5"/>
      <c r="CK8488" s="25"/>
      <c r="CL8488" s="5"/>
      <c r="DN8488" s="14"/>
      <c r="DO8488" s="14"/>
      <c r="DP8488" s="5"/>
      <c r="DQ8488" s="25"/>
      <c r="DR8488" s="25"/>
      <c r="DS8488" s="96"/>
      <c r="DT8488" s="83"/>
      <c r="DU8488" s="14"/>
      <c r="DX8488" s="83"/>
      <c r="DY8488" s="83"/>
      <c r="DZ8488" s="83"/>
      <c r="EA8488" s="83"/>
      <c r="EJ8488" s="54"/>
      <c r="EK8488" s="22"/>
      <c r="EL8488" s="24"/>
      <c r="EP8488" s="23"/>
      <c r="EQ8488" s="24"/>
      <c r="ER8488" s="22"/>
      <c r="ES8488" s="24"/>
      <c r="ET8488" s="24"/>
      <c r="EU8488" s="23"/>
      <c r="EV8488" s="26"/>
      <c r="EX8488" s="6"/>
      <c r="EY8488" s="24"/>
      <c r="EZ8488" s="109"/>
      <c r="FA8488" s="66"/>
      <c r="FB8488" s="5"/>
      <c r="FC8488" s="68"/>
      <c r="FD8488" s="67"/>
      <c r="FE8488" s="67"/>
      <c r="FF8488" s="64"/>
      <c r="FG8488" s="5"/>
      <c r="FH8488" s="69"/>
      <c r="FI8488" s="6"/>
      <c r="FJ8488" s="5"/>
      <c r="FK8488" s="25"/>
      <c r="FL8488" s="5"/>
    </row>
    <row r="8489" spans="40:168">
      <c r="AN8489" s="14"/>
      <c r="AO8489" s="14"/>
      <c r="AP8489" s="5"/>
      <c r="AQ8489" s="25"/>
      <c r="AR8489" s="25"/>
      <c r="AS8489" s="96"/>
      <c r="AT8489" s="83"/>
      <c r="AU8489" s="14"/>
      <c r="AX8489" s="83"/>
      <c r="AY8489" s="83"/>
      <c r="AZ8489" s="83"/>
      <c r="BA8489" s="83"/>
      <c r="BJ8489" s="54"/>
      <c r="BK8489" s="22"/>
      <c r="BL8489" s="24"/>
      <c r="BP8489" s="23"/>
      <c r="BQ8489" s="24"/>
      <c r="BR8489" s="22"/>
      <c r="BS8489" s="24"/>
      <c r="BT8489" s="24"/>
      <c r="BU8489" s="23"/>
      <c r="BV8489" s="26"/>
      <c r="BX8489" s="6"/>
      <c r="BY8489" s="24"/>
      <c r="BZ8489" s="109"/>
      <c r="CA8489" s="66"/>
      <c r="CB8489" s="5"/>
      <c r="CC8489" s="68"/>
      <c r="CD8489" s="67"/>
      <c r="CE8489" s="67"/>
      <c r="CF8489" s="64"/>
      <c r="CG8489" s="5"/>
      <c r="CH8489" s="69"/>
      <c r="CI8489" s="6"/>
      <c r="CJ8489" s="5"/>
      <c r="CK8489" s="25"/>
      <c r="CL8489" s="5"/>
      <c r="DN8489" s="14"/>
      <c r="DO8489" s="14"/>
      <c r="DP8489" s="5"/>
      <c r="DQ8489" s="25"/>
      <c r="DR8489" s="25"/>
      <c r="DS8489" s="96"/>
      <c r="DT8489" s="83"/>
      <c r="DU8489" s="14"/>
      <c r="DX8489" s="83"/>
      <c r="DY8489" s="83"/>
      <c r="DZ8489" s="83"/>
      <c r="EA8489" s="83"/>
      <c r="EJ8489" s="54"/>
      <c r="EK8489" s="22"/>
      <c r="EL8489" s="24"/>
      <c r="EP8489" s="23"/>
      <c r="EQ8489" s="24"/>
      <c r="ER8489" s="22"/>
      <c r="ES8489" s="24"/>
      <c r="ET8489" s="24"/>
      <c r="EU8489" s="23"/>
      <c r="EV8489" s="26"/>
      <c r="EX8489" s="6"/>
      <c r="EY8489" s="24"/>
      <c r="EZ8489" s="109"/>
      <c r="FA8489" s="66"/>
      <c r="FB8489" s="5"/>
      <c r="FC8489" s="68"/>
      <c r="FD8489" s="67"/>
      <c r="FE8489" s="67"/>
      <c r="FF8489" s="64"/>
      <c r="FG8489" s="5"/>
      <c r="FH8489" s="69"/>
      <c r="FI8489" s="6"/>
      <c r="FJ8489" s="5"/>
      <c r="FK8489" s="25"/>
      <c r="FL8489" s="5"/>
    </row>
    <row r="8490" spans="40:168">
      <c r="AN8490" s="14"/>
      <c r="AO8490" s="14"/>
      <c r="AP8490" s="5"/>
      <c r="AQ8490" s="25"/>
      <c r="AR8490" s="25"/>
      <c r="AS8490" s="96"/>
      <c r="AT8490" s="83"/>
      <c r="AU8490" s="14"/>
      <c r="AX8490" s="83"/>
      <c r="AY8490" s="83"/>
      <c r="AZ8490" s="83"/>
      <c r="BA8490" s="83"/>
      <c r="BJ8490" s="54"/>
      <c r="BK8490" s="22"/>
      <c r="BL8490" s="24"/>
      <c r="BP8490" s="23"/>
      <c r="BQ8490" s="24"/>
      <c r="BR8490" s="22"/>
      <c r="BS8490" s="24"/>
      <c r="BT8490" s="24"/>
      <c r="BU8490" s="23"/>
      <c r="BV8490" s="26"/>
      <c r="BX8490" s="6"/>
      <c r="BY8490" s="24"/>
      <c r="BZ8490" s="109"/>
      <c r="CA8490" s="66"/>
      <c r="CB8490" s="5"/>
      <c r="CC8490" s="68"/>
      <c r="CD8490" s="67"/>
      <c r="CE8490" s="67"/>
      <c r="CF8490" s="64"/>
      <c r="CG8490" s="5"/>
      <c r="CH8490" s="69"/>
      <c r="CI8490" s="6"/>
      <c r="CJ8490" s="5"/>
      <c r="CK8490" s="25"/>
      <c r="CL8490" s="5"/>
      <c r="DN8490" s="14"/>
      <c r="DO8490" s="14"/>
      <c r="DP8490" s="5"/>
      <c r="DQ8490" s="25"/>
      <c r="DR8490" s="25"/>
      <c r="DS8490" s="96"/>
      <c r="DT8490" s="83"/>
      <c r="DU8490" s="14"/>
      <c r="DX8490" s="83"/>
      <c r="DY8490" s="83"/>
      <c r="DZ8490" s="83"/>
      <c r="EA8490" s="83"/>
      <c r="EJ8490" s="54"/>
      <c r="EK8490" s="22"/>
      <c r="EL8490" s="24"/>
      <c r="EP8490" s="23"/>
      <c r="EQ8490" s="24"/>
      <c r="ER8490" s="22"/>
      <c r="ES8490" s="24"/>
      <c r="ET8490" s="24"/>
      <c r="EU8490" s="23"/>
      <c r="EV8490" s="26"/>
      <c r="EX8490" s="6"/>
      <c r="EY8490" s="24"/>
      <c r="EZ8490" s="109"/>
      <c r="FA8490" s="66"/>
      <c r="FB8490" s="5"/>
      <c r="FC8490" s="68"/>
      <c r="FD8490" s="67"/>
      <c r="FE8490" s="67"/>
      <c r="FF8490" s="64"/>
      <c r="FG8490" s="5"/>
      <c r="FH8490" s="69"/>
      <c r="FI8490" s="6"/>
      <c r="FJ8490" s="5"/>
      <c r="FK8490" s="25"/>
      <c r="FL8490" s="5"/>
    </row>
    <row r="8491" spans="40:168">
      <c r="AN8491" s="14"/>
      <c r="AO8491" s="14"/>
      <c r="AP8491" s="5"/>
      <c r="AQ8491" s="25"/>
      <c r="AR8491" s="25"/>
      <c r="AS8491" s="96"/>
      <c r="AT8491" s="83"/>
      <c r="AU8491" s="14"/>
      <c r="AX8491" s="83"/>
      <c r="AY8491" s="83"/>
      <c r="AZ8491" s="83"/>
      <c r="BA8491" s="83"/>
      <c r="BJ8491" s="54"/>
      <c r="BK8491" s="22"/>
      <c r="BL8491" s="24"/>
      <c r="BP8491" s="23"/>
      <c r="BQ8491" s="24"/>
      <c r="BR8491" s="22"/>
      <c r="BS8491" s="24"/>
      <c r="BT8491" s="24"/>
      <c r="BU8491" s="23"/>
      <c r="BV8491" s="26"/>
      <c r="BX8491" s="6"/>
      <c r="BY8491" s="24"/>
      <c r="BZ8491" s="109"/>
      <c r="CA8491" s="66"/>
      <c r="CB8491" s="5"/>
      <c r="CC8491" s="68"/>
      <c r="CD8491" s="67"/>
      <c r="CE8491" s="67"/>
      <c r="CF8491" s="64"/>
      <c r="CG8491" s="5"/>
      <c r="CH8491" s="69"/>
      <c r="CI8491" s="6"/>
      <c r="CJ8491" s="5"/>
      <c r="CK8491" s="25"/>
      <c r="CL8491" s="5"/>
      <c r="DN8491" s="14"/>
      <c r="DO8491" s="14"/>
      <c r="DP8491" s="5"/>
      <c r="DQ8491" s="25"/>
      <c r="DR8491" s="25"/>
      <c r="DS8491" s="96"/>
      <c r="DT8491" s="83"/>
      <c r="DU8491" s="14"/>
      <c r="DX8491" s="83"/>
      <c r="DY8491" s="83"/>
      <c r="DZ8491" s="83"/>
      <c r="EA8491" s="83"/>
      <c r="EJ8491" s="54"/>
      <c r="EK8491" s="22"/>
      <c r="EL8491" s="24"/>
      <c r="EP8491" s="23"/>
      <c r="EQ8491" s="24"/>
      <c r="ER8491" s="22"/>
      <c r="ES8491" s="24"/>
      <c r="ET8491" s="24"/>
      <c r="EU8491" s="23"/>
      <c r="EV8491" s="26"/>
      <c r="EX8491" s="6"/>
      <c r="EY8491" s="24"/>
      <c r="EZ8491" s="109"/>
      <c r="FA8491" s="66"/>
      <c r="FB8491" s="5"/>
      <c r="FC8491" s="68"/>
      <c r="FD8491" s="67"/>
      <c r="FE8491" s="67"/>
      <c r="FF8491" s="64"/>
      <c r="FG8491" s="5"/>
      <c r="FH8491" s="69"/>
      <c r="FI8491" s="6"/>
      <c r="FJ8491" s="5"/>
      <c r="FK8491" s="25"/>
      <c r="FL8491" s="5"/>
    </row>
    <row r="8492" spans="40:168">
      <c r="AN8492" s="14"/>
      <c r="AO8492" s="14"/>
      <c r="AP8492" s="5"/>
      <c r="AQ8492" s="25"/>
      <c r="AR8492" s="25"/>
      <c r="AS8492" s="96"/>
      <c r="AT8492" s="83"/>
      <c r="AU8492" s="14"/>
      <c r="AX8492" s="83"/>
      <c r="AY8492" s="83"/>
      <c r="AZ8492" s="83"/>
      <c r="BA8492" s="83"/>
      <c r="BJ8492" s="54"/>
      <c r="BK8492" s="22"/>
      <c r="BL8492" s="24"/>
      <c r="BP8492" s="23"/>
      <c r="BQ8492" s="24"/>
      <c r="BR8492" s="22"/>
      <c r="BS8492" s="24"/>
      <c r="BT8492" s="24"/>
      <c r="BU8492" s="23"/>
      <c r="BV8492" s="26"/>
      <c r="BX8492" s="6"/>
      <c r="BY8492" s="24"/>
      <c r="BZ8492" s="109"/>
      <c r="CA8492" s="66"/>
      <c r="CB8492" s="5"/>
      <c r="CC8492" s="68"/>
      <c r="CD8492" s="67"/>
      <c r="CE8492" s="67"/>
      <c r="CF8492" s="64"/>
      <c r="CG8492" s="5"/>
      <c r="CH8492" s="69"/>
      <c r="CI8492" s="6"/>
      <c r="CJ8492" s="5"/>
      <c r="CK8492" s="25"/>
      <c r="CL8492" s="5"/>
      <c r="DN8492" s="14"/>
      <c r="DO8492" s="14"/>
      <c r="DP8492" s="5"/>
      <c r="DQ8492" s="25"/>
      <c r="DR8492" s="25"/>
      <c r="DS8492" s="96"/>
      <c r="DT8492" s="83"/>
      <c r="DU8492" s="14"/>
      <c r="DX8492" s="83"/>
      <c r="DY8492" s="83"/>
      <c r="DZ8492" s="83"/>
      <c r="EA8492" s="83"/>
      <c r="EJ8492" s="54"/>
      <c r="EK8492" s="22"/>
      <c r="EL8492" s="24"/>
      <c r="EP8492" s="23"/>
      <c r="EQ8492" s="24"/>
      <c r="ER8492" s="22"/>
      <c r="ES8492" s="24"/>
      <c r="ET8492" s="24"/>
      <c r="EU8492" s="23"/>
      <c r="EV8492" s="26"/>
      <c r="EX8492" s="6"/>
      <c r="EY8492" s="24"/>
      <c r="EZ8492" s="109"/>
      <c r="FA8492" s="66"/>
      <c r="FB8492" s="5"/>
      <c r="FC8492" s="68"/>
      <c r="FD8492" s="67"/>
      <c r="FE8492" s="67"/>
      <c r="FF8492" s="64"/>
      <c r="FG8492" s="5"/>
      <c r="FH8492" s="69"/>
      <c r="FI8492" s="6"/>
      <c r="FJ8492" s="5"/>
      <c r="FK8492" s="25"/>
      <c r="FL8492" s="5"/>
    </row>
    <row r="8493" spans="40:168">
      <c r="AN8493" s="14"/>
      <c r="AO8493" s="14"/>
      <c r="AP8493" s="5"/>
      <c r="AQ8493" s="25"/>
      <c r="AR8493" s="25"/>
      <c r="AS8493" s="96"/>
      <c r="AT8493" s="83"/>
      <c r="AU8493" s="14"/>
      <c r="AX8493" s="83"/>
      <c r="AY8493" s="83"/>
      <c r="AZ8493" s="83"/>
      <c r="BA8493" s="83"/>
      <c r="BJ8493" s="54"/>
      <c r="BK8493" s="22"/>
      <c r="BL8493" s="24"/>
      <c r="BP8493" s="23"/>
      <c r="BQ8493" s="24"/>
      <c r="BR8493" s="22"/>
      <c r="BS8493" s="24"/>
      <c r="BT8493" s="24"/>
      <c r="BU8493" s="23"/>
      <c r="BV8493" s="26"/>
      <c r="BX8493" s="6"/>
      <c r="BY8493" s="24"/>
      <c r="BZ8493" s="109"/>
      <c r="CA8493" s="66"/>
      <c r="CB8493" s="5"/>
      <c r="CC8493" s="68"/>
      <c r="CD8493" s="67"/>
      <c r="CE8493" s="67"/>
      <c r="CF8493" s="64"/>
      <c r="CG8493" s="5"/>
      <c r="CH8493" s="69"/>
      <c r="CI8493" s="6"/>
      <c r="CJ8493" s="5"/>
      <c r="CK8493" s="25"/>
      <c r="CL8493" s="5"/>
      <c r="DN8493" s="14"/>
      <c r="DO8493" s="14"/>
      <c r="DP8493" s="5"/>
      <c r="DQ8493" s="25"/>
      <c r="DR8493" s="25"/>
      <c r="DS8493" s="96"/>
      <c r="DT8493" s="83"/>
      <c r="DU8493" s="14"/>
      <c r="DX8493" s="83"/>
      <c r="DY8493" s="83"/>
      <c r="DZ8493" s="83"/>
      <c r="EA8493" s="83"/>
      <c r="EJ8493" s="54"/>
      <c r="EK8493" s="22"/>
      <c r="EL8493" s="24"/>
      <c r="EP8493" s="23"/>
      <c r="EQ8493" s="24"/>
      <c r="ER8493" s="22"/>
      <c r="ES8493" s="24"/>
      <c r="ET8493" s="24"/>
      <c r="EU8493" s="23"/>
      <c r="EV8493" s="26"/>
      <c r="EX8493" s="6"/>
      <c r="EY8493" s="24"/>
      <c r="EZ8493" s="109"/>
      <c r="FA8493" s="66"/>
      <c r="FB8493" s="5"/>
      <c r="FC8493" s="68"/>
      <c r="FD8493" s="67"/>
      <c r="FE8493" s="67"/>
      <c r="FF8493" s="64"/>
      <c r="FG8493" s="5"/>
      <c r="FH8493" s="69"/>
      <c r="FI8493" s="6"/>
      <c r="FJ8493" s="5"/>
      <c r="FK8493" s="25"/>
      <c r="FL8493" s="5"/>
    </row>
    <row r="8494" spans="40:168">
      <c r="AN8494" s="14"/>
      <c r="AO8494" s="14"/>
      <c r="AP8494" s="5"/>
      <c r="AQ8494" s="25"/>
      <c r="AR8494" s="25"/>
      <c r="AS8494" s="96"/>
      <c r="AT8494" s="83"/>
      <c r="AU8494" s="14"/>
      <c r="AX8494" s="83"/>
      <c r="AY8494" s="83"/>
      <c r="AZ8494" s="83"/>
      <c r="BA8494" s="83"/>
      <c r="BJ8494" s="54"/>
      <c r="BK8494" s="22"/>
      <c r="BL8494" s="24"/>
      <c r="BP8494" s="23"/>
      <c r="BQ8494" s="24"/>
      <c r="BR8494" s="22"/>
      <c r="BS8494" s="24"/>
      <c r="BT8494" s="24"/>
      <c r="BU8494" s="23"/>
      <c r="BV8494" s="26"/>
      <c r="BX8494" s="6"/>
      <c r="BY8494" s="24"/>
      <c r="BZ8494" s="109"/>
      <c r="CA8494" s="66"/>
      <c r="CB8494" s="5"/>
      <c r="CC8494" s="68"/>
      <c r="CD8494" s="67"/>
      <c r="CE8494" s="67"/>
      <c r="CF8494" s="64"/>
      <c r="CG8494" s="5"/>
      <c r="CH8494" s="69"/>
      <c r="CI8494" s="6"/>
      <c r="CJ8494" s="5"/>
      <c r="CK8494" s="25"/>
      <c r="CL8494" s="5"/>
      <c r="DN8494" s="14"/>
      <c r="DO8494" s="14"/>
      <c r="DP8494" s="5"/>
      <c r="DQ8494" s="25"/>
      <c r="DR8494" s="25"/>
      <c r="DS8494" s="96"/>
      <c r="DT8494" s="83"/>
      <c r="DU8494" s="14"/>
      <c r="DX8494" s="83"/>
      <c r="DY8494" s="83"/>
      <c r="DZ8494" s="83"/>
      <c r="EA8494" s="83"/>
      <c r="EJ8494" s="54"/>
      <c r="EK8494" s="22"/>
      <c r="EL8494" s="24"/>
      <c r="EP8494" s="23"/>
      <c r="EQ8494" s="24"/>
      <c r="ER8494" s="22"/>
      <c r="ES8494" s="24"/>
      <c r="ET8494" s="24"/>
      <c r="EU8494" s="23"/>
      <c r="EV8494" s="26"/>
      <c r="EX8494" s="6"/>
      <c r="EY8494" s="24"/>
      <c r="EZ8494" s="109"/>
      <c r="FA8494" s="66"/>
      <c r="FB8494" s="5"/>
      <c r="FC8494" s="68"/>
      <c r="FD8494" s="67"/>
      <c r="FE8494" s="67"/>
      <c r="FF8494" s="64"/>
      <c r="FG8494" s="5"/>
      <c r="FH8494" s="69"/>
      <c r="FI8494" s="6"/>
      <c r="FJ8494" s="5"/>
      <c r="FK8494" s="25"/>
      <c r="FL8494" s="5"/>
    </row>
    <row r="8495" spans="40:168">
      <c r="AN8495" s="14"/>
      <c r="AO8495" s="14"/>
      <c r="AP8495" s="5"/>
      <c r="AQ8495" s="25"/>
      <c r="AR8495" s="25"/>
      <c r="AS8495" s="96"/>
      <c r="AT8495" s="83"/>
      <c r="AU8495" s="14"/>
      <c r="AX8495" s="83"/>
      <c r="AY8495" s="83"/>
      <c r="AZ8495" s="83"/>
      <c r="BA8495" s="83"/>
      <c r="BJ8495" s="54"/>
      <c r="BK8495" s="22"/>
      <c r="BL8495" s="24"/>
      <c r="BP8495" s="23"/>
      <c r="BQ8495" s="24"/>
      <c r="BR8495" s="22"/>
      <c r="BS8495" s="24"/>
      <c r="BT8495" s="24"/>
      <c r="BU8495" s="23"/>
      <c r="BV8495" s="26"/>
      <c r="BX8495" s="6"/>
      <c r="BY8495" s="24"/>
      <c r="BZ8495" s="109"/>
      <c r="CA8495" s="66"/>
      <c r="CB8495" s="5"/>
      <c r="CC8495" s="68"/>
      <c r="CD8495" s="67"/>
      <c r="CE8495" s="67"/>
      <c r="CF8495" s="64"/>
      <c r="CG8495" s="5"/>
      <c r="CH8495" s="69"/>
      <c r="CI8495" s="6"/>
      <c r="CJ8495" s="5"/>
      <c r="CK8495" s="25"/>
      <c r="CL8495" s="5"/>
      <c r="DN8495" s="14"/>
      <c r="DO8495" s="14"/>
      <c r="DP8495" s="5"/>
      <c r="DQ8495" s="25"/>
      <c r="DR8495" s="25"/>
      <c r="DS8495" s="96"/>
      <c r="DT8495" s="83"/>
      <c r="DU8495" s="14"/>
      <c r="DX8495" s="83"/>
      <c r="DY8495" s="83"/>
      <c r="DZ8495" s="83"/>
      <c r="EA8495" s="83"/>
      <c r="EJ8495" s="54"/>
      <c r="EK8495" s="22"/>
      <c r="EL8495" s="24"/>
      <c r="EP8495" s="23"/>
      <c r="EQ8495" s="24"/>
      <c r="ER8495" s="22"/>
      <c r="ES8495" s="24"/>
      <c r="ET8495" s="24"/>
      <c r="EU8495" s="23"/>
      <c r="EV8495" s="26"/>
      <c r="EX8495" s="6"/>
      <c r="EY8495" s="24"/>
      <c r="EZ8495" s="109"/>
      <c r="FA8495" s="66"/>
      <c r="FB8495" s="5"/>
      <c r="FC8495" s="68"/>
      <c r="FD8495" s="67"/>
      <c r="FE8495" s="67"/>
      <c r="FF8495" s="64"/>
      <c r="FG8495" s="5"/>
      <c r="FH8495" s="69"/>
      <c r="FI8495" s="6"/>
      <c r="FJ8495" s="5"/>
      <c r="FK8495" s="25"/>
      <c r="FL8495" s="5"/>
    </row>
    <row r="8496" spans="40:168">
      <c r="AN8496" s="14"/>
      <c r="AO8496" s="14"/>
      <c r="AP8496" s="5"/>
      <c r="AQ8496" s="25"/>
      <c r="AR8496" s="25"/>
      <c r="AS8496" s="96"/>
      <c r="AT8496" s="83"/>
      <c r="AU8496" s="14"/>
      <c r="AX8496" s="83"/>
      <c r="AY8496" s="83"/>
      <c r="AZ8496" s="83"/>
      <c r="BA8496" s="83"/>
      <c r="BJ8496" s="54"/>
      <c r="BK8496" s="22"/>
      <c r="BL8496" s="24"/>
      <c r="BP8496" s="23"/>
      <c r="BQ8496" s="24"/>
      <c r="BR8496" s="22"/>
      <c r="BS8496" s="24"/>
      <c r="BT8496" s="24"/>
      <c r="BU8496" s="23"/>
      <c r="BV8496" s="26"/>
      <c r="BX8496" s="6"/>
      <c r="BY8496" s="24"/>
      <c r="BZ8496" s="109"/>
      <c r="CA8496" s="66"/>
      <c r="CB8496" s="5"/>
      <c r="CC8496" s="68"/>
      <c r="CD8496" s="67"/>
      <c r="CE8496" s="67"/>
      <c r="CF8496" s="64"/>
      <c r="CG8496" s="5"/>
      <c r="CH8496" s="69"/>
      <c r="CI8496" s="6"/>
      <c r="CJ8496" s="5"/>
      <c r="CK8496" s="25"/>
      <c r="CL8496" s="5"/>
      <c r="DN8496" s="14"/>
      <c r="DO8496" s="14"/>
      <c r="DP8496" s="5"/>
      <c r="DQ8496" s="25"/>
      <c r="DR8496" s="25"/>
      <c r="DS8496" s="96"/>
      <c r="DT8496" s="83"/>
      <c r="DU8496" s="14"/>
      <c r="DX8496" s="83"/>
      <c r="DY8496" s="83"/>
      <c r="DZ8496" s="83"/>
      <c r="EA8496" s="83"/>
      <c r="EJ8496" s="54"/>
      <c r="EK8496" s="22"/>
      <c r="EL8496" s="24"/>
      <c r="EP8496" s="23"/>
      <c r="EQ8496" s="24"/>
      <c r="ER8496" s="22"/>
      <c r="ES8496" s="24"/>
      <c r="ET8496" s="24"/>
      <c r="EU8496" s="23"/>
      <c r="EV8496" s="26"/>
      <c r="EX8496" s="6"/>
      <c r="EY8496" s="24"/>
      <c r="EZ8496" s="109"/>
      <c r="FA8496" s="66"/>
      <c r="FB8496" s="5"/>
      <c r="FC8496" s="68"/>
      <c r="FD8496" s="67"/>
      <c r="FE8496" s="67"/>
      <c r="FF8496" s="64"/>
      <c r="FG8496" s="5"/>
      <c r="FH8496" s="69"/>
      <c r="FI8496" s="6"/>
      <c r="FJ8496" s="5"/>
      <c r="FK8496" s="25"/>
      <c r="FL8496" s="5"/>
    </row>
    <row r="8497" spans="40:168">
      <c r="AN8497" s="14"/>
      <c r="AO8497" s="14"/>
      <c r="AP8497" s="5"/>
      <c r="AQ8497" s="25"/>
      <c r="AR8497" s="25"/>
      <c r="AS8497" s="96"/>
      <c r="AT8497" s="83"/>
      <c r="AU8497" s="14"/>
      <c r="AX8497" s="83"/>
      <c r="AY8497" s="83"/>
      <c r="AZ8497" s="83"/>
      <c r="BA8497" s="83"/>
      <c r="BJ8497" s="54"/>
      <c r="BK8497" s="22"/>
      <c r="BL8497" s="24"/>
      <c r="BP8497" s="23"/>
      <c r="BQ8497" s="24"/>
      <c r="BR8497" s="22"/>
      <c r="BS8497" s="24"/>
      <c r="BT8497" s="24"/>
      <c r="BU8497" s="23"/>
      <c r="BV8497" s="26"/>
      <c r="BX8497" s="6"/>
      <c r="BY8497" s="24"/>
      <c r="BZ8497" s="109"/>
      <c r="CA8497" s="66"/>
      <c r="CB8497" s="5"/>
      <c r="CC8497" s="68"/>
      <c r="CD8497" s="67"/>
      <c r="CE8497" s="67"/>
      <c r="CF8497" s="64"/>
      <c r="CG8497" s="5"/>
      <c r="CH8497" s="69"/>
      <c r="CI8497" s="6"/>
      <c r="CJ8497" s="5"/>
      <c r="CK8497" s="25"/>
      <c r="CL8497" s="5"/>
      <c r="DN8497" s="14"/>
      <c r="DO8497" s="14"/>
      <c r="DP8497" s="5"/>
      <c r="DQ8497" s="25"/>
      <c r="DR8497" s="25"/>
      <c r="DS8497" s="96"/>
      <c r="DT8497" s="83"/>
      <c r="DU8497" s="14"/>
      <c r="DX8497" s="83"/>
      <c r="DY8497" s="83"/>
      <c r="DZ8497" s="83"/>
      <c r="EA8497" s="83"/>
      <c r="EJ8497" s="54"/>
      <c r="EK8497" s="22"/>
      <c r="EL8497" s="24"/>
      <c r="EP8497" s="23"/>
      <c r="EQ8497" s="24"/>
      <c r="ER8497" s="22"/>
      <c r="ES8497" s="24"/>
      <c r="ET8497" s="24"/>
      <c r="EU8497" s="23"/>
      <c r="EV8497" s="26"/>
      <c r="EX8497" s="6"/>
      <c r="EY8497" s="24"/>
      <c r="EZ8497" s="109"/>
      <c r="FA8497" s="66"/>
      <c r="FB8497" s="5"/>
      <c r="FC8497" s="68"/>
      <c r="FD8497" s="67"/>
      <c r="FE8497" s="67"/>
      <c r="FF8497" s="64"/>
      <c r="FG8497" s="5"/>
      <c r="FH8497" s="69"/>
      <c r="FI8497" s="6"/>
      <c r="FJ8497" s="5"/>
      <c r="FK8497" s="25"/>
      <c r="FL8497" s="5"/>
    </row>
    <row r="8498" spans="40:168">
      <c r="AN8498" s="14"/>
      <c r="AO8498" s="14"/>
      <c r="AP8498" s="5"/>
      <c r="AQ8498" s="25"/>
      <c r="AR8498" s="25"/>
      <c r="AS8498" s="96"/>
      <c r="AT8498" s="83"/>
      <c r="AU8498" s="14"/>
      <c r="AX8498" s="83"/>
      <c r="AY8498" s="83"/>
      <c r="AZ8498" s="83"/>
      <c r="BA8498" s="83"/>
      <c r="BJ8498" s="54"/>
      <c r="BK8498" s="22"/>
      <c r="BL8498" s="24"/>
      <c r="BP8498" s="23"/>
      <c r="BQ8498" s="24"/>
      <c r="BR8498" s="22"/>
      <c r="BS8498" s="24"/>
      <c r="BT8498" s="24"/>
      <c r="BU8498" s="23"/>
      <c r="BV8498" s="26"/>
      <c r="BX8498" s="6"/>
      <c r="BY8498" s="24"/>
      <c r="BZ8498" s="109"/>
      <c r="CA8498" s="66"/>
      <c r="CB8498" s="5"/>
      <c r="CC8498" s="68"/>
      <c r="CD8498" s="67"/>
      <c r="CE8498" s="67"/>
      <c r="CF8498" s="64"/>
      <c r="CG8498" s="5"/>
      <c r="CH8498" s="69"/>
      <c r="CI8498" s="6"/>
      <c r="CJ8498" s="5"/>
      <c r="CK8498" s="25"/>
      <c r="CL8498" s="5"/>
      <c r="DN8498" s="14"/>
      <c r="DO8498" s="14"/>
      <c r="DP8498" s="5"/>
      <c r="DQ8498" s="25"/>
      <c r="DR8498" s="25"/>
      <c r="DS8498" s="96"/>
      <c r="DT8498" s="83"/>
      <c r="DU8498" s="14"/>
      <c r="DX8498" s="83"/>
      <c r="DY8498" s="83"/>
      <c r="DZ8498" s="83"/>
      <c r="EA8498" s="83"/>
      <c r="EJ8498" s="54"/>
      <c r="EK8498" s="22"/>
      <c r="EL8498" s="24"/>
      <c r="EP8498" s="23"/>
      <c r="EQ8498" s="24"/>
      <c r="ER8498" s="22"/>
      <c r="ES8498" s="24"/>
      <c r="ET8498" s="24"/>
      <c r="EU8498" s="23"/>
      <c r="EV8498" s="26"/>
      <c r="EX8498" s="6"/>
      <c r="EY8498" s="24"/>
      <c r="EZ8498" s="109"/>
      <c r="FA8498" s="66"/>
      <c r="FB8498" s="5"/>
      <c r="FC8498" s="68"/>
      <c r="FD8498" s="67"/>
      <c r="FE8498" s="67"/>
      <c r="FF8498" s="64"/>
      <c r="FG8498" s="5"/>
      <c r="FH8498" s="69"/>
      <c r="FI8498" s="6"/>
      <c r="FJ8498" s="5"/>
      <c r="FK8498" s="25"/>
      <c r="FL8498" s="5"/>
    </row>
    <row r="8499" spans="40:168">
      <c r="AN8499" s="14"/>
      <c r="AO8499" s="14"/>
      <c r="AP8499" s="5"/>
      <c r="AQ8499" s="25"/>
      <c r="AR8499" s="25"/>
      <c r="AS8499" s="96"/>
      <c r="AT8499" s="83"/>
      <c r="AU8499" s="14"/>
      <c r="AX8499" s="83"/>
      <c r="AY8499" s="83"/>
      <c r="AZ8499" s="83"/>
      <c r="BA8499" s="83"/>
      <c r="BJ8499" s="54"/>
      <c r="BK8499" s="22"/>
      <c r="BL8499" s="24"/>
      <c r="BP8499" s="23"/>
      <c r="BQ8499" s="24"/>
      <c r="BR8499" s="22"/>
      <c r="BS8499" s="24"/>
      <c r="BT8499" s="24"/>
      <c r="BU8499" s="23"/>
      <c r="BV8499" s="26"/>
      <c r="BX8499" s="6"/>
      <c r="BY8499" s="24"/>
      <c r="BZ8499" s="109"/>
      <c r="CA8499" s="66"/>
      <c r="CB8499" s="5"/>
      <c r="CC8499" s="68"/>
      <c r="CD8499" s="67"/>
      <c r="CE8499" s="67"/>
      <c r="CF8499" s="64"/>
      <c r="CG8499" s="5"/>
      <c r="CH8499" s="69"/>
      <c r="CI8499" s="6"/>
      <c r="CJ8499" s="5"/>
      <c r="CK8499" s="25"/>
      <c r="CL8499" s="5"/>
      <c r="DN8499" s="14"/>
      <c r="DO8499" s="14"/>
      <c r="DP8499" s="5"/>
      <c r="DQ8499" s="25"/>
      <c r="DR8499" s="25"/>
      <c r="DS8499" s="96"/>
      <c r="DT8499" s="83"/>
      <c r="DU8499" s="14"/>
      <c r="DX8499" s="83"/>
      <c r="DY8499" s="83"/>
      <c r="DZ8499" s="83"/>
      <c r="EA8499" s="83"/>
      <c r="EJ8499" s="54"/>
      <c r="EK8499" s="22"/>
      <c r="EL8499" s="24"/>
      <c r="EP8499" s="23"/>
      <c r="EQ8499" s="24"/>
      <c r="ER8499" s="22"/>
      <c r="ES8499" s="24"/>
      <c r="ET8499" s="24"/>
      <c r="EU8499" s="23"/>
      <c r="EV8499" s="26"/>
      <c r="EX8499" s="6"/>
      <c r="EY8499" s="24"/>
      <c r="EZ8499" s="109"/>
      <c r="FA8499" s="66"/>
      <c r="FB8499" s="5"/>
      <c r="FC8499" s="68"/>
      <c r="FD8499" s="67"/>
      <c r="FE8499" s="67"/>
      <c r="FF8499" s="64"/>
      <c r="FG8499" s="5"/>
      <c r="FH8499" s="69"/>
      <c r="FI8499" s="6"/>
      <c r="FJ8499" s="5"/>
      <c r="FK8499" s="25"/>
      <c r="FL8499" s="5"/>
    </row>
    <row r="8500" spans="40:168">
      <c r="AN8500" s="14"/>
      <c r="AO8500" s="14"/>
      <c r="AP8500" s="5"/>
      <c r="AQ8500" s="25"/>
      <c r="AR8500" s="25"/>
      <c r="AS8500" s="96"/>
      <c r="AT8500" s="83"/>
      <c r="AU8500" s="14"/>
      <c r="AX8500" s="83"/>
      <c r="AY8500" s="83"/>
      <c r="AZ8500" s="83"/>
      <c r="BA8500" s="83"/>
      <c r="BJ8500" s="54"/>
      <c r="BK8500" s="22"/>
      <c r="BL8500" s="24"/>
      <c r="BP8500" s="23"/>
      <c r="BQ8500" s="24"/>
      <c r="BR8500" s="22"/>
      <c r="BS8500" s="24"/>
      <c r="BT8500" s="24"/>
      <c r="BU8500" s="23"/>
      <c r="BV8500" s="26"/>
      <c r="BX8500" s="6"/>
      <c r="BY8500" s="24"/>
      <c r="BZ8500" s="109"/>
      <c r="CA8500" s="66"/>
      <c r="CB8500" s="5"/>
      <c r="CC8500" s="68"/>
      <c r="CD8500" s="67"/>
      <c r="CE8500" s="67"/>
      <c r="CF8500" s="64"/>
      <c r="CG8500" s="5"/>
      <c r="CH8500" s="69"/>
      <c r="CI8500" s="6"/>
      <c r="CJ8500" s="5"/>
      <c r="CK8500" s="25"/>
      <c r="CL8500" s="5"/>
      <c r="DN8500" s="14"/>
      <c r="DO8500" s="14"/>
      <c r="DP8500" s="5"/>
      <c r="DQ8500" s="25"/>
      <c r="DR8500" s="25"/>
      <c r="DS8500" s="96"/>
      <c r="DT8500" s="83"/>
      <c r="DU8500" s="14"/>
      <c r="DX8500" s="83"/>
      <c r="DY8500" s="83"/>
      <c r="DZ8500" s="83"/>
      <c r="EA8500" s="83"/>
      <c r="EJ8500" s="54"/>
      <c r="EK8500" s="22"/>
      <c r="EL8500" s="24"/>
      <c r="EP8500" s="23"/>
      <c r="EQ8500" s="24"/>
      <c r="ER8500" s="22"/>
      <c r="ES8500" s="24"/>
      <c r="ET8500" s="24"/>
      <c r="EU8500" s="23"/>
      <c r="EV8500" s="26"/>
      <c r="EX8500" s="6"/>
      <c r="EY8500" s="24"/>
      <c r="EZ8500" s="109"/>
      <c r="FA8500" s="66"/>
      <c r="FB8500" s="5"/>
      <c r="FC8500" s="68"/>
      <c r="FD8500" s="67"/>
      <c r="FE8500" s="67"/>
      <c r="FF8500" s="64"/>
      <c r="FG8500" s="5"/>
      <c r="FH8500" s="69"/>
      <c r="FI8500" s="6"/>
      <c r="FJ8500" s="5"/>
      <c r="FK8500" s="25"/>
      <c r="FL8500" s="5"/>
    </row>
    <row r="8501" spans="40:168">
      <c r="AN8501" s="14"/>
      <c r="AO8501" s="14"/>
      <c r="AP8501" s="5"/>
      <c r="AQ8501" s="25"/>
      <c r="AR8501" s="25"/>
      <c r="AS8501" s="96"/>
      <c r="AT8501" s="83"/>
      <c r="AU8501" s="14"/>
      <c r="AX8501" s="83"/>
      <c r="AY8501" s="83"/>
      <c r="AZ8501" s="83"/>
      <c r="BA8501" s="83"/>
      <c r="BJ8501" s="54"/>
      <c r="BK8501" s="22"/>
      <c r="BL8501" s="24"/>
      <c r="BP8501" s="23"/>
      <c r="BQ8501" s="24"/>
      <c r="BR8501" s="22"/>
      <c r="BS8501" s="24"/>
      <c r="BT8501" s="24"/>
      <c r="BU8501" s="23"/>
      <c r="BV8501" s="26"/>
      <c r="BX8501" s="6"/>
      <c r="BY8501" s="24"/>
      <c r="BZ8501" s="109"/>
      <c r="CA8501" s="66"/>
      <c r="CB8501" s="5"/>
      <c r="CC8501" s="68"/>
      <c r="CD8501" s="67"/>
      <c r="CE8501" s="67"/>
      <c r="CF8501" s="64"/>
      <c r="CG8501" s="5"/>
      <c r="CH8501" s="69"/>
      <c r="CI8501" s="6"/>
      <c r="CJ8501" s="5"/>
      <c r="CK8501" s="25"/>
      <c r="CL8501" s="5"/>
      <c r="DN8501" s="14"/>
      <c r="DO8501" s="14"/>
      <c r="DP8501" s="5"/>
      <c r="DQ8501" s="25"/>
      <c r="DR8501" s="25"/>
      <c r="DS8501" s="96"/>
      <c r="DT8501" s="83"/>
      <c r="DU8501" s="14"/>
      <c r="DX8501" s="83"/>
      <c r="DY8501" s="83"/>
      <c r="DZ8501" s="83"/>
      <c r="EA8501" s="83"/>
      <c r="EJ8501" s="54"/>
      <c r="EK8501" s="22"/>
      <c r="EL8501" s="24"/>
      <c r="EP8501" s="23"/>
      <c r="EQ8501" s="24"/>
      <c r="ER8501" s="22"/>
      <c r="ES8501" s="24"/>
      <c r="ET8501" s="24"/>
      <c r="EU8501" s="23"/>
      <c r="EV8501" s="26"/>
      <c r="EX8501" s="6"/>
      <c r="EY8501" s="24"/>
      <c r="EZ8501" s="109"/>
      <c r="FA8501" s="66"/>
      <c r="FB8501" s="5"/>
      <c r="FC8501" s="68"/>
      <c r="FD8501" s="67"/>
      <c r="FE8501" s="67"/>
      <c r="FF8501" s="64"/>
      <c r="FG8501" s="5"/>
      <c r="FH8501" s="69"/>
      <c r="FI8501" s="6"/>
      <c r="FJ8501" s="5"/>
      <c r="FK8501" s="25"/>
      <c r="FL8501" s="5"/>
    </row>
    <row r="8502" spans="40:168">
      <c r="AN8502" s="14"/>
      <c r="AO8502" s="14"/>
      <c r="AP8502" s="5"/>
      <c r="AQ8502" s="25"/>
      <c r="AR8502" s="25"/>
      <c r="AS8502" s="96"/>
      <c r="AT8502" s="83"/>
      <c r="AU8502" s="14"/>
      <c r="AX8502" s="83"/>
      <c r="AY8502" s="83"/>
      <c r="AZ8502" s="83"/>
      <c r="BA8502" s="83"/>
      <c r="BJ8502" s="54"/>
      <c r="BK8502" s="22"/>
      <c r="BL8502" s="24"/>
      <c r="BP8502" s="23"/>
      <c r="BQ8502" s="24"/>
      <c r="BR8502" s="22"/>
      <c r="BS8502" s="24"/>
      <c r="BT8502" s="24"/>
      <c r="BU8502" s="23"/>
      <c r="BV8502" s="26"/>
      <c r="BX8502" s="6"/>
      <c r="BY8502" s="24"/>
      <c r="BZ8502" s="109"/>
      <c r="CA8502" s="66"/>
      <c r="CB8502" s="5"/>
      <c r="CC8502" s="68"/>
      <c r="CD8502" s="67"/>
      <c r="CE8502" s="67"/>
      <c r="CF8502" s="64"/>
      <c r="CG8502" s="5"/>
      <c r="CH8502" s="69"/>
      <c r="CI8502" s="6"/>
      <c r="CJ8502" s="5"/>
      <c r="CK8502" s="25"/>
      <c r="CL8502" s="5"/>
      <c r="DN8502" s="14"/>
      <c r="DO8502" s="14"/>
      <c r="DP8502" s="5"/>
      <c r="DQ8502" s="25"/>
      <c r="DR8502" s="25"/>
      <c r="DS8502" s="96"/>
      <c r="DT8502" s="83"/>
      <c r="DU8502" s="14"/>
      <c r="DX8502" s="83"/>
      <c r="DY8502" s="83"/>
      <c r="DZ8502" s="83"/>
      <c r="EA8502" s="83"/>
      <c r="EJ8502" s="54"/>
      <c r="EK8502" s="22"/>
      <c r="EL8502" s="24"/>
      <c r="EP8502" s="23"/>
      <c r="EQ8502" s="24"/>
      <c r="ER8502" s="22"/>
      <c r="ES8502" s="24"/>
      <c r="ET8502" s="24"/>
      <c r="EU8502" s="23"/>
      <c r="EV8502" s="26"/>
      <c r="EX8502" s="6"/>
      <c r="EY8502" s="24"/>
      <c r="EZ8502" s="109"/>
      <c r="FA8502" s="66"/>
      <c r="FB8502" s="5"/>
      <c r="FC8502" s="68"/>
      <c r="FD8502" s="67"/>
      <c r="FE8502" s="67"/>
      <c r="FF8502" s="64"/>
      <c r="FG8502" s="5"/>
      <c r="FH8502" s="69"/>
      <c r="FI8502" s="6"/>
      <c r="FJ8502" s="5"/>
      <c r="FK8502" s="25"/>
      <c r="FL8502" s="5"/>
    </row>
    <row r="8503" spans="40:168">
      <c r="AN8503" s="14"/>
      <c r="AO8503" s="14"/>
      <c r="AP8503" s="5"/>
      <c r="AQ8503" s="25"/>
      <c r="AR8503" s="25"/>
      <c r="AS8503" s="96"/>
      <c r="AT8503" s="83"/>
      <c r="AU8503" s="14"/>
      <c r="AX8503" s="83"/>
      <c r="AY8503" s="83"/>
      <c r="AZ8503" s="83"/>
      <c r="BA8503" s="83"/>
      <c r="BJ8503" s="54"/>
      <c r="BK8503" s="22"/>
      <c r="BL8503" s="24"/>
      <c r="BP8503" s="23"/>
      <c r="BQ8503" s="24"/>
      <c r="BR8503" s="22"/>
      <c r="BS8503" s="24"/>
      <c r="BT8503" s="24"/>
      <c r="BU8503" s="23"/>
      <c r="BV8503" s="26"/>
      <c r="BX8503" s="6"/>
      <c r="BY8503" s="24"/>
      <c r="BZ8503" s="109"/>
      <c r="CA8503" s="66"/>
      <c r="CB8503" s="5"/>
      <c r="CC8503" s="68"/>
      <c r="CD8503" s="67"/>
      <c r="CE8503" s="67"/>
      <c r="CF8503" s="64"/>
      <c r="CG8503" s="5"/>
      <c r="CH8503" s="69"/>
      <c r="CI8503" s="6"/>
      <c r="CJ8503" s="5"/>
      <c r="CK8503" s="25"/>
      <c r="CL8503" s="5"/>
      <c r="DN8503" s="14"/>
      <c r="DO8503" s="14"/>
      <c r="DP8503" s="5"/>
      <c r="DQ8503" s="25"/>
      <c r="DR8503" s="25"/>
      <c r="DS8503" s="96"/>
      <c r="DT8503" s="83"/>
      <c r="DU8503" s="14"/>
      <c r="DX8503" s="83"/>
      <c r="DY8503" s="83"/>
      <c r="DZ8503" s="83"/>
      <c r="EA8503" s="83"/>
      <c r="EJ8503" s="54"/>
      <c r="EK8503" s="22"/>
      <c r="EL8503" s="24"/>
      <c r="EP8503" s="23"/>
      <c r="EQ8503" s="24"/>
      <c r="ER8503" s="22"/>
      <c r="ES8503" s="24"/>
      <c r="ET8503" s="24"/>
      <c r="EU8503" s="23"/>
      <c r="EV8503" s="26"/>
      <c r="EX8503" s="6"/>
      <c r="EY8503" s="24"/>
      <c r="EZ8503" s="109"/>
      <c r="FA8503" s="66"/>
      <c r="FB8503" s="5"/>
      <c r="FC8503" s="68"/>
      <c r="FD8503" s="67"/>
      <c r="FE8503" s="67"/>
      <c r="FF8503" s="64"/>
      <c r="FG8503" s="5"/>
      <c r="FH8503" s="69"/>
      <c r="FI8503" s="6"/>
      <c r="FJ8503" s="5"/>
      <c r="FK8503" s="25"/>
      <c r="FL8503" s="5"/>
    </row>
    <row r="8504" spans="40:168">
      <c r="AN8504" s="14"/>
      <c r="AO8504" s="14"/>
      <c r="AP8504" s="5"/>
      <c r="AQ8504" s="25"/>
      <c r="AR8504" s="25"/>
      <c r="AS8504" s="96"/>
      <c r="AT8504" s="83"/>
      <c r="AU8504" s="14"/>
      <c r="AX8504" s="83"/>
      <c r="AY8504" s="83"/>
      <c r="AZ8504" s="83"/>
      <c r="BA8504" s="83"/>
      <c r="BJ8504" s="54"/>
      <c r="BK8504" s="22"/>
      <c r="BL8504" s="24"/>
      <c r="BP8504" s="23"/>
      <c r="BQ8504" s="24"/>
      <c r="BR8504" s="22"/>
      <c r="BS8504" s="24"/>
      <c r="BT8504" s="24"/>
      <c r="BU8504" s="23"/>
      <c r="BV8504" s="26"/>
      <c r="BX8504" s="6"/>
      <c r="BY8504" s="24"/>
      <c r="BZ8504" s="109"/>
      <c r="CA8504" s="66"/>
      <c r="CB8504" s="5"/>
      <c r="CC8504" s="68"/>
      <c r="CD8504" s="67"/>
      <c r="CE8504" s="67"/>
      <c r="CF8504" s="64"/>
      <c r="CG8504" s="5"/>
      <c r="CH8504" s="69"/>
      <c r="CI8504" s="6"/>
      <c r="CJ8504" s="5"/>
      <c r="CK8504" s="25"/>
      <c r="CL8504" s="5"/>
      <c r="DN8504" s="14"/>
      <c r="DO8504" s="14"/>
      <c r="DP8504" s="5"/>
      <c r="DQ8504" s="25"/>
      <c r="DR8504" s="25"/>
      <c r="DS8504" s="96"/>
      <c r="DT8504" s="83"/>
      <c r="DU8504" s="14"/>
      <c r="DX8504" s="83"/>
      <c r="DY8504" s="83"/>
      <c r="DZ8504" s="83"/>
      <c r="EA8504" s="83"/>
      <c r="EJ8504" s="54"/>
      <c r="EK8504" s="22"/>
      <c r="EL8504" s="24"/>
      <c r="EP8504" s="23"/>
      <c r="EQ8504" s="24"/>
      <c r="ER8504" s="22"/>
      <c r="ES8504" s="24"/>
      <c r="ET8504" s="24"/>
      <c r="EU8504" s="23"/>
      <c r="EV8504" s="26"/>
      <c r="EX8504" s="6"/>
      <c r="EY8504" s="24"/>
      <c r="EZ8504" s="109"/>
      <c r="FA8504" s="66"/>
      <c r="FB8504" s="5"/>
      <c r="FC8504" s="68"/>
      <c r="FD8504" s="67"/>
      <c r="FE8504" s="67"/>
      <c r="FF8504" s="64"/>
      <c r="FG8504" s="5"/>
      <c r="FH8504" s="69"/>
      <c r="FI8504" s="6"/>
      <c r="FJ8504" s="5"/>
      <c r="FK8504" s="25"/>
      <c r="FL8504" s="5"/>
    </row>
    <row r="8505" spans="40:168">
      <c r="AN8505" s="14"/>
      <c r="AO8505" s="14"/>
      <c r="AP8505" s="5"/>
      <c r="AQ8505" s="25"/>
      <c r="AR8505" s="25"/>
      <c r="AS8505" s="96"/>
      <c r="AT8505" s="83"/>
      <c r="AU8505" s="14"/>
      <c r="AX8505" s="83"/>
      <c r="AY8505" s="83"/>
      <c r="AZ8505" s="83"/>
      <c r="BA8505" s="83"/>
      <c r="BJ8505" s="54"/>
      <c r="BK8505" s="22"/>
      <c r="BL8505" s="24"/>
      <c r="BP8505" s="23"/>
      <c r="BQ8505" s="24"/>
      <c r="BR8505" s="22"/>
      <c r="BS8505" s="24"/>
      <c r="BT8505" s="24"/>
      <c r="BU8505" s="23"/>
      <c r="BV8505" s="26"/>
      <c r="BX8505" s="6"/>
      <c r="BY8505" s="24"/>
      <c r="BZ8505" s="109"/>
      <c r="CA8505" s="66"/>
      <c r="CB8505" s="5"/>
      <c r="CC8505" s="68"/>
      <c r="CD8505" s="67"/>
      <c r="CE8505" s="67"/>
      <c r="CF8505" s="64"/>
      <c r="CG8505" s="5"/>
      <c r="CH8505" s="69"/>
      <c r="CI8505" s="6"/>
      <c r="CJ8505" s="5"/>
      <c r="CK8505" s="25"/>
      <c r="CL8505" s="5"/>
      <c r="DN8505" s="14"/>
      <c r="DO8505" s="14"/>
      <c r="DP8505" s="5"/>
      <c r="DQ8505" s="25"/>
      <c r="DR8505" s="25"/>
      <c r="DS8505" s="96"/>
      <c r="DT8505" s="83"/>
      <c r="DU8505" s="14"/>
      <c r="DX8505" s="83"/>
      <c r="DY8505" s="83"/>
      <c r="DZ8505" s="83"/>
      <c r="EA8505" s="83"/>
      <c r="EJ8505" s="54"/>
      <c r="EK8505" s="22"/>
      <c r="EL8505" s="24"/>
      <c r="EP8505" s="23"/>
      <c r="EQ8505" s="24"/>
      <c r="ER8505" s="22"/>
      <c r="ES8505" s="24"/>
      <c r="ET8505" s="24"/>
      <c r="EU8505" s="23"/>
      <c r="EV8505" s="26"/>
      <c r="EX8505" s="6"/>
      <c r="EY8505" s="24"/>
      <c r="EZ8505" s="109"/>
      <c r="FA8505" s="66"/>
      <c r="FB8505" s="5"/>
      <c r="FC8505" s="68"/>
      <c r="FD8505" s="67"/>
      <c r="FE8505" s="67"/>
      <c r="FF8505" s="64"/>
      <c r="FG8505" s="5"/>
      <c r="FH8505" s="69"/>
      <c r="FI8505" s="6"/>
      <c r="FJ8505" s="5"/>
      <c r="FK8505" s="25"/>
      <c r="FL8505" s="5"/>
    </row>
    <row r="8506" spans="40:168">
      <c r="AN8506" s="14"/>
      <c r="AO8506" s="14"/>
      <c r="AP8506" s="5"/>
      <c r="AQ8506" s="25"/>
      <c r="AR8506" s="25"/>
      <c r="AS8506" s="96"/>
      <c r="AT8506" s="83"/>
      <c r="AU8506" s="14"/>
      <c r="AX8506" s="83"/>
      <c r="AY8506" s="83"/>
      <c r="AZ8506" s="83"/>
      <c r="BA8506" s="83"/>
      <c r="BJ8506" s="54"/>
      <c r="BK8506" s="22"/>
      <c r="BL8506" s="24"/>
      <c r="BP8506" s="23"/>
      <c r="BQ8506" s="24"/>
      <c r="BR8506" s="22"/>
      <c r="BS8506" s="24"/>
      <c r="BT8506" s="24"/>
      <c r="BU8506" s="23"/>
      <c r="BV8506" s="26"/>
      <c r="BX8506" s="6"/>
      <c r="BY8506" s="24"/>
      <c r="BZ8506" s="109"/>
      <c r="CA8506" s="66"/>
      <c r="CB8506" s="5"/>
      <c r="CC8506" s="68"/>
      <c r="CD8506" s="67"/>
      <c r="CE8506" s="67"/>
      <c r="CF8506" s="64"/>
      <c r="CG8506" s="5"/>
      <c r="CH8506" s="69"/>
      <c r="CI8506" s="6"/>
      <c r="CJ8506" s="5"/>
      <c r="CK8506" s="25"/>
      <c r="CL8506" s="5"/>
      <c r="DN8506" s="14"/>
      <c r="DO8506" s="14"/>
      <c r="DP8506" s="5"/>
      <c r="DQ8506" s="25"/>
      <c r="DR8506" s="25"/>
      <c r="DS8506" s="96"/>
      <c r="DT8506" s="83"/>
      <c r="DU8506" s="14"/>
      <c r="DX8506" s="83"/>
      <c r="DY8506" s="83"/>
      <c r="DZ8506" s="83"/>
      <c r="EA8506" s="83"/>
      <c r="EJ8506" s="54"/>
      <c r="EK8506" s="22"/>
      <c r="EL8506" s="24"/>
      <c r="EP8506" s="23"/>
      <c r="EQ8506" s="24"/>
      <c r="ER8506" s="22"/>
      <c r="ES8506" s="24"/>
      <c r="ET8506" s="24"/>
      <c r="EU8506" s="23"/>
      <c r="EV8506" s="26"/>
      <c r="EX8506" s="6"/>
      <c r="EY8506" s="24"/>
      <c r="EZ8506" s="109"/>
      <c r="FA8506" s="66"/>
      <c r="FB8506" s="5"/>
      <c r="FC8506" s="68"/>
      <c r="FD8506" s="67"/>
      <c r="FE8506" s="67"/>
      <c r="FF8506" s="64"/>
      <c r="FG8506" s="5"/>
      <c r="FH8506" s="69"/>
      <c r="FI8506" s="6"/>
      <c r="FJ8506" s="5"/>
      <c r="FK8506" s="25"/>
      <c r="FL8506" s="5"/>
    </row>
    <row r="8507" spans="40:168">
      <c r="AN8507" s="14"/>
      <c r="AO8507" s="14"/>
      <c r="AP8507" s="5"/>
      <c r="AQ8507" s="25"/>
      <c r="AR8507" s="25"/>
      <c r="AS8507" s="96"/>
      <c r="AT8507" s="83"/>
      <c r="AU8507" s="14"/>
      <c r="AX8507" s="83"/>
      <c r="AY8507" s="83"/>
      <c r="AZ8507" s="83"/>
      <c r="BA8507" s="83"/>
      <c r="BJ8507" s="54"/>
      <c r="BK8507" s="22"/>
      <c r="BL8507" s="24"/>
      <c r="BP8507" s="23"/>
      <c r="BQ8507" s="24"/>
      <c r="BR8507" s="22"/>
      <c r="BS8507" s="24"/>
      <c r="BT8507" s="24"/>
      <c r="BU8507" s="23"/>
      <c r="BV8507" s="26"/>
      <c r="BX8507" s="6"/>
      <c r="BY8507" s="24"/>
      <c r="BZ8507" s="109"/>
      <c r="CA8507" s="66"/>
      <c r="CB8507" s="5"/>
      <c r="CC8507" s="68"/>
      <c r="CD8507" s="67"/>
      <c r="CE8507" s="67"/>
      <c r="CF8507" s="64"/>
      <c r="CG8507" s="5"/>
      <c r="CH8507" s="69"/>
      <c r="CI8507" s="6"/>
      <c r="CJ8507" s="5"/>
      <c r="CK8507" s="25"/>
      <c r="CL8507" s="5"/>
      <c r="DN8507" s="14"/>
      <c r="DO8507" s="14"/>
      <c r="DP8507" s="5"/>
      <c r="DQ8507" s="25"/>
      <c r="DR8507" s="25"/>
      <c r="DS8507" s="96"/>
      <c r="DT8507" s="83"/>
      <c r="DU8507" s="14"/>
      <c r="DX8507" s="83"/>
      <c r="DY8507" s="83"/>
      <c r="DZ8507" s="83"/>
      <c r="EA8507" s="83"/>
      <c r="EJ8507" s="54"/>
      <c r="EK8507" s="22"/>
      <c r="EL8507" s="24"/>
      <c r="EP8507" s="23"/>
      <c r="EQ8507" s="24"/>
      <c r="ER8507" s="22"/>
      <c r="ES8507" s="24"/>
      <c r="ET8507" s="24"/>
      <c r="EU8507" s="23"/>
      <c r="EV8507" s="26"/>
      <c r="EX8507" s="6"/>
      <c r="EY8507" s="24"/>
      <c r="EZ8507" s="109"/>
      <c r="FA8507" s="66"/>
      <c r="FB8507" s="5"/>
      <c r="FC8507" s="68"/>
      <c r="FD8507" s="67"/>
      <c r="FE8507" s="67"/>
      <c r="FF8507" s="64"/>
      <c r="FG8507" s="5"/>
      <c r="FH8507" s="69"/>
      <c r="FI8507" s="6"/>
      <c r="FJ8507" s="5"/>
      <c r="FK8507" s="25"/>
      <c r="FL8507" s="5"/>
    </row>
    <row r="8508" spans="40:168">
      <c r="AN8508" s="14"/>
      <c r="AO8508" s="14"/>
      <c r="AP8508" s="5"/>
      <c r="AQ8508" s="25"/>
      <c r="AR8508" s="25"/>
      <c r="AS8508" s="96"/>
      <c r="AT8508" s="83"/>
      <c r="AU8508" s="14"/>
      <c r="AX8508" s="83"/>
      <c r="AY8508" s="83"/>
      <c r="AZ8508" s="83"/>
      <c r="BA8508" s="83"/>
      <c r="BJ8508" s="54"/>
      <c r="BK8508" s="22"/>
      <c r="BL8508" s="24"/>
      <c r="BP8508" s="23"/>
      <c r="BQ8508" s="24"/>
      <c r="BR8508" s="22"/>
      <c r="BS8508" s="24"/>
      <c r="BT8508" s="24"/>
      <c r="BU8508" s="23"/>
      <c r="BV8508" s="26"/>
      <c r="BX8508" s="6"/>
      <c r="BY8508" s="24"/>
      <c r="BZ8508" s="109"/>
      <c r="CA8508" s="66"/>
      <c r="CB8508" s="5"/>
      <c r="CC8508" s="68"/>
      <c r="CD8508" s="67"/>
      <c r="CE8508" s="67"/>
      <c r="CF8508" s="64"/>
      <c r="CG8508" s="5"/>
      <c r="CH8508" s="69"/>
      <c r="CI8508" s="6"/>
      <c r="CJ8508" s="5"/>
      <c r="CK8508" s="25"/>
      <c r="CL8508" s="5"/>
      <c r="DN8508" s="14"/>
      <c r="DO8508" s="14"/>
      <c r="DP8508" s="5"/>
      <c r="DQ8508" s="25"/>
      <c r="DR8508" s="25"/>
      <c r="DS8508" s="96"/>
      <c r="DT8508" s="83"/>
      <c r="DU8508" s="14"/>
      <c r="DX8508" s="83"/>
      <c r="DY8508" s="83"/>
      <c r="DZ8508" s="83"/>
      <c r="EA8508" s="83"/>
      <c r="EJ8508" s="54"/>
      <c r="EK8508" s="22"/>
      <c r="EL8508" s="24"/>
      <c r="EP8508" s="23"/>
      <c r="EQ8508" s="24"/>
      <c r="ER8508" s="22"/>
      <c r="ES8508" s="24"/>
      <c r="ET8508" s="24"/>
      <c r="EU8508" s="23"/>
      <c r="EV8508" s="26"/>
      <c r="EX8508" s="6"/>
      <c r="EY8508" s="24"/>
      <c r="EZ8508" s="109"/>
      <c r="FA8508" s="66"/>
      <c r="FB8508" s="5"/>
      <c r="FC8508" s="68"/>
      <c r="FD8508" s="67"/>
      <c r="FE8508" s="67"/>
      <c r="FF8508" s="64"/>
      <c r="FG8508" s="5"/>
      <c r="FH8508" s="69"/>
      <c r="FI8508" s="6"/>
      <c r="FJ8508" s="5"/>
      <c r="FK8508" s="25"/>
      <c r="FL8508" s="5"/>
    </row>
    <row r="8509" spans="40:168">
      <c r="AN8509" s="14"/>
      <c r="AO8509" s="14"/>
      <c r="AP8509" s="5"/>
      <c r="AQ8509" s="25"/>
      <c r="AR8509" s="25"/>
      <c r="AS8509" s="96"/>
      <c r="AT8509" s="83"/>
      <c r="AU8509" s="14"/>
      <c r="AX8509" s="83"/>
      <c r="AY8509" s="83"/>
      <c r="AZ8509" s="83"/>
      <c r="BA8509" s="83"/>
      <c r="BJ8509" s="54"/>
      <c r="BK8509" s="22"/>
      <c r="BL8509" s="24"/>
      <c r="BP8509" s="23"/>
      <c r="BQ8509" s="24"/>
      <c r="BR8509" s="22"/>
      <c r="BS8509" s="24"/>
      <c r="BT8509" s="24"/>
      <c r="BU8509" s="23"/>
      <c r="BV8509" s="26"/>
      <c r="BX8509" s="6"/>
      <c r="BY8509" s="24"/>
      <c r="BZ8509" s="109"/>
      <c r="CA8509" s="66"/>
      <c r="CB8509" s="5"/>
      <c r="CC8509" s="68"/>
      <c r="CD8509" s="67"/>
      <c r="CE8509" s="67"/>
      <c r="CF8509" s="64"/>
      <c r="CG8509" s="5"/>
      <c r="CH8509" s="69"/>
      <c r="CI8509" s="6"/>
      <c r="CJ8509" s="5"/>
      <c r="CK8509" s="25"/>
      <c r="CL8509" s="5"/>
      <c r="DN8509" s="14"/>
      <c r="DO8509" s="14"/>
      <c r="DP8509" s="5"/>
      <c r="DQ8509" s="25"/>
      <c r="DR8509" s="25"/>
      <c r="DS8509" s="96"/>
      <c r="DT8509" s="83"/>
      <c r="DU8509" s="14"/>
      <c r="DX8509" s="83"/>
      <c r="DY8509" s="83"/>
      <c r="DZ8509" s="83"/>
      <c r="EA8509" s="83"/>
      <c r="EJ8509" s="54"/>
      <c r="EK8509" s="22"/>
      <c r="EL8509" s="24"/>
      <c r="EP8509" s="23"/>
      <c r="EQ8509" s="24"/>
      <c r="ER8509" s="22"/>
      <c r="ES8509" s="24"/>
      <c r="ET8509" s="24"/>
      <c r="EU8509" s="23"/>
      <c r="EV8509" s="26"/>
      <c r="EX8509" s="6"/>
      <c r="EY8509" s="24"/>
      <c r="EZ8509" s="109"/>
      <c r="FA8509" s="66"/>
      <c r="FB8509" s="5"/>
      <c r="FC8509" s="68"/>
      <c r="FD8509" s="67"/>
      <c r="FE8509" s="67"/>
      <c r="FF8509" s="64"/>
      <c r="FG8509" s="5"/>
      <c r="FH8509" s="69"/>
      <c r="FI8509" s="6"/>
      <c r="FJ8509" s="5"/>
      <c r="FK8509" s="25"/>
      <c r="FL8509" s="5"/>
    </row>
    <row r="8510" spans="40:168">
      <c r="AN8510" s="14"/>
      <c r="AO8510" s="14"/>
      <c r="AP8510" s="5"/>
      <c r="AQ8510" s="25"/>
      <c r="AR8510" s="25"/>
      <c r="AS8510" s="96"/>
      <c r="AT8510" s="83"/>
      <c r="AU8510" s="14"/>
      <c r="AX8510" s="83"/>
      <c r="AY8510" s="83"/>
      <c r="AZ8510" s="83"/>
      <c r="BA8510" s="83"/>
      <c r="BJ8510" s="54"/>
      <c r="BK8510" s="22"/>
      <c r="BL8510" s="24"/>
      <c r="BP8510" s="23"/>
      <c r="BQ8510" s="24"/>
      <c r="BR8510" s="22"/>
      <c r="BS8510" s="24"/>
      <c r="BT8510" s="24"/>
      <c r="BU8510" s="23"/>
      <c r="BV8510" s="26"/>
      <c r="BX8510" s="6"/>
      <c r="BY8510" s="24"/>
      <c r="BZ8510" s="109"/>
      <c r="CA8510" s="66"/>
      <c r="CB8510" s="5"/>
      <c r="CC8510" s="68"/>
      <c r="CD8510" s="67"/>
      <c r="CE8510" s="67"/>
      <c r="CF8510" s="64"/>
      <c r="CG8510" s="5"/>
      <c r="CH8510" s="69"/>
      <c r="CI8510" s="6"/>
      <c r="CJ8510" s="5"/>
      <c r="CK8510" s="25"/>
      <c r="CL8510" s="5"/>
      <c r="DN8510" s="14"/>
      <c r="DO8510" s="14"/>
      <c r="DP8510" s="5"/>
      <c r="DQ8510" s="25"/>
      <c r="DR8510" s="25"/>
      <c r="DS8510" s="96"/>
      <c r="DT8510" s="83"/>
      <c r="DU8510" s="14"/>
      <c r="DX8510" s="83"/>
      <c r="DY8510" s="83"/>
      <c r="DZ8510" s="83"/>
      <c r="EA8510" s="83"/>
      <c r="EJ8510" s="54"/>
      <c r="EK8510" s="22"/>
      <c r="EL8510" s="24"/>
      <c r="EP8510" s="23"/>
      <c r="EQ8510" s="24"/>
      <c r="ER8510" s="22"/>
      <c r="ES8510" s="24"/>
      <c r="ET8510" s="24"/>
      <c r="EU8510" s="23"/>
      <c r="EV8510" s="26"/>
      <c r="EX8510" s="6"/>
      <c r="EY8510" s="24"/>
      <c r="EZ8510" s="109"/>
      <c r="FA8510" s="66"/>
      <c r="FB8510" s="5"/>
      <c r="FC8510" s="68"/>
      <c r="FD8510" s="67"/>
      <c r="FE8510" s="67"/>
      <c r="FF8510" s="64"/>
      <c r="FG8510" s="5"/>
      <c r="FH8510" s="69"/>
      <c r="FI8510" s="6"/>
      <c r="FJ8510" s="5"/>
      <c r="FK8510" s="25"/>
      <c r="FL8510" s="5"/>
    </row>
    <row r="8511" spans="40:168">
      <c r="AN8511" s="14"/>
      <c r="AO8511" s="14"/>
      <c r="AP8511" s="5"/>
      <c r="AQ8511" s="25"/>
      <c r="AR8511" s="25"/>
      <c r="AS8511" s="96"/>
      <c r="AT8511" s="83"/>
      <c r="AU8511" s="14"/>
      <c r="AX8511" s="83"/>
      <c r="AY8511" s="83"/>
      <c r="AZ8511" s="83"/>
      <c r="BA8511" s="83"/>
      <c r="BJ8511" s="54"/>
      <c r="BK8511" s="22"/>
      <c r="BL8511" s="24"/>
      <c r="BP8511" s="23"/>
      <c r="BQ8511" s="24"/>
      <c r="BR8511" s="22"/>
      <c r="BS8511" s="24"/>
      <c r="BT8511" s="24"/>
      <c r="BU8511" s="23"/>
      <c r="BV8511" s="26"/>
      <c r="BX8511" s="6"/>
      <c r="BY8511" s="24"/>
      <c r="BZ8511" s="109"/>
      <c r="CA8511" s="66"/>
      <c r="CB8511" s="5"/>
      <c r="CC8511" s="68"/>
      <c r="CD8511" s="67"/>
      <c r="CE8511" s="67"/>
      <c r="CF8511" s="64"/>
      <c r="CG8511" s="5"/>
      <c r="CH8511" s="69"/>
      <c r="CI8511" s="6"/>
      <c r="CJ8511" s="5"/>
      <c r="CK8511" s="25"/>
      <c r="CL8511" s="5"/>
      <c r="DN8511" s="14"/>
      <c r="DO8511" s="14"/>
      <c r="DP8511" s="5"/>
      <c r="DQ8511" s="25"/>
      <c r="DR8511" s="25"/>
      <c r="DS8511" s="96"/>
      <c r="DT8511" s="83"/>
      <c r="DU8511" s="14"/>
      <c r="DX8511" s="83"/>
      <c r="DY8511" s="83"/>
      <c r="DZ8511" s="83"/>
      <c r="EA8511" s="83"/>
      <c r="EJ8511" s="54"/>
      <c r="EK8511" s="22"/>
      <c r="EL8511" s="24"/>
      <c r="EP8511" s="23"/>
      <c r="EQ8511" s="24"/>
      <c r="ER8511" s="22"/>
      <c r="ES8511" s="24"/>
      <c r="ET8511" s="24"/>
      <c r="EU8511" s="23"/>
      <c r="EV8511" s="26"/>
      <c r="EX8511" s="6"/>
      <c r="EY8511" s="24"/>
      <c r="EZ8511" s="109"/>
      <c r="FA8511" s="66"/>
      <c r="FB8511" s="5"/>
      <c r="FC8511" s="68"/>
      <c r="FD8511" s="67"/>
      <c r="FE8511" s="67"/>
      <c r="FF8511" s="64"/>
      <c r="FG8511" s="5"/>
      <c r="FH8511" s="69"/>
      <c r="FI8511" s="6"/>
      <c r="FJ8511" s="5"/>
      <c r="FK8511" s="25"/>
      <c r="FL8511" s="5"/>
    </row>
    <row r="8512" spans="40:168">
      <c r="AN8512" s="14"/>
      <c r="AO8512" s="14"/>
      <c r="AP8512" s="5"/>
      <c r="AQ8512" s="25"/>
      <c r="AR8512" s="25"/>
      <c r="AS8512" s="96"/>
      <c r="AT8512" s="83"/>
      <c r="AU8512" s="14"/>
      <c r="AX8512" s="83"/>
      <c r="AY8512" s="83"/>
      <c r="AZ8512" s="83"/>
      <c r="BA8512" s="83"/>
      <c r="BJ8512" s="54"/>
      <c r="BK8512" s="22"/>
      <c r="BL8512" s="24"/>
      <c r="BP8512" s="23"/>
      <c r="BQ8512" s="24"/>
      <c r="BR8512" s="22"/>
      <c r="BS8512" s="24"/>
      <c r="BT8512" s="24"/>
      <c r="BU8512" s="23"/>
      <c r="BV8512" s="26"/>
      <c r="BX8512" s="6"/>
      <c r="BY8512" s="24"/>
      <c r="BZ8512" s="109"/>
      <c r="CA8512" s="66"/>
      <c r="CB8512" s="5"/>
      <c r="CC8512" s="68"/>
      <c r="CD8512" s="67"/>
      <c r="CE8512" s="67"/>
      <c r="CF8512" s="64"/>
      <c r="CG8512" s="5"/>
      <c r="CH8512" s="69"/>
      <c r="CI8512" s="6"/>
      <c r="CJ8512" s="5"/>
      <c r="CK8512" s="25"/>
      <c r="CL8512" s="5"/>
      <c r="DN8512" s="14"/>
      <c r="DO8512" s="14"/>
      <c r="DP8512" s="5"/>
      <c r="DQ8512" s="25"/>
      <c r="DR8512" s="25"/>
      <c r="DS8512" s="96"/>
      <c r="DT8512" s="83"/>
      <c r="DU8512" s="14"/>
      <c r="DX8512" s="83"/>
      <c r="DY8512" s="83"/>
      <c r="DZ8512" s="83"/>
      <c r="EA8512" s="83"/>
      <c r="EJ8512" s="54"/>
      <c r="EK8512" s="22"/>
      <c r="EL8512" s="24"/>
      <c r="EP8512" s="23"/>
      <c r="EQ8512" s="24"/>
      <c r="ER8512" s="22"/>
      <c r="ES8512" s="24"/>
      <c r="ET8512" s="24"/>
      <c r="EU8512" s="23"/>
      <c r="EV8512" s="26"/>
      <c r="EX8512" s="6"/>
      <c r="EY8512" s="24"/>
      <c r="EZ8512" s="109"/>
      <c r="FA8512" s="66"/>
      <c r="FB8512" s="5"/>
      <c r="FC8512" s="68"/>
      <c r="FD8512" s="67"/>
      <c r="FE8512" s="67"/>
      <c r="FF8512" s="64"/>
      <c r="FG8512" s="5"/>
      <c r="FH8512" s="69"/>
      <c r="FI8512" s="6"/>
      <c r="FJ8512" s="5"/>
      <c r="FK8512" s="25"/>
      <c r="FL8512" s="5"/>
    </row>
    <row r="8513" spans="40:168">
      <c r="AN8513" s="14"/>
      <c r="AO8513" s="14"/>
      <c r="AP8513" s="5"/>
      <c r="AQ8513" s="25"/>
      <c r="AR8513" s="25"/>
      <c r="AS8513" s="96"/>
      <c r="AT8513" s="83"/>
      <c r="AU8513" s="14"/>
      <c r="AX8513" s="83"/>
      <c r="AY8513" s="83"/>
      <c r="AZ8513" s="83"/>
      <c r="BA8513" s="83"/>
      <c r="BJ8513" s="54"/>
      <c r="BK8513" s="22"/>
      <c r="BL8513" s="24"/>
      <c r="BP8513" s="23"/>
      <c r="BQ8513" s="24"/>
      <c r="BR8513" s="22"/>
      <c r="BS8513" s="24"/>
      <c r="BT8513" s="24"/>
      <c r="BU8513" s="23"/>
      <c r="BV8513" s="26"/>
      <c r="BX8513" s="6"/>
      <c r="BY8513" s="24"/>
      <c r="BZ8513" s="109"/>
      <c r="CA8513" s="66"/>
      <c r="CB8513" s="5"/>
      <c r="CC8513" s="68"/>
      <c r="CD8513" s="67"/>
      <c r="CE8513" s="67"/>
      <c r="CF8513" s="64"/>
      <c r="CG8513" s="5"/>
      <c r="CH8513" s="69"/>
      <c r="CI8513" s="6"/>
      <c r="CJ8513" s="5"/>
      <c r="CK8513" s="25"/>
      <c r="CL8513" s="5"/>
      <c r="DN8513" s="14"/>
      <c r="DO8513" s="14"/>
      <c r="DP8513" s="5"/>
      <c r="DQ8513" s="25"/>
      <c r="DR8513" s="25"/>
      <c r="DS8513" s="96"/>
      <c r="DT8513" s="83"/>
      <c r="DU8513" s="14"/>
      <c r="DX8513" s="83"/>
      <c r="DY8513" s="83"/>
      <c r="DZ8513" s="83"/>
      <c r="EA8513" s="83"/>
      <c r="EJ8513" s="54"/>
      <c r="EK8513" s="22"/>
      <c r="EL8513" s="24"/>
      <c r="EP8513" s="23"/>
      <c r="EQ8513" s="24"/>
      <c r="ER8513" s="22"/>
      <c r="ES8513" s="24"/>
      <c r="ET8513" s="24"/>
      <c r="EU8513" s="23"/>
      <c r="EV8513" s="26"/>
      <c r="EX8513" s="6"/>
      <c r="EY8513" s="24"/>
      <c r="EZ8513" s="109"/>
      <c r="FA8513" s="66"/>
      <c r="FB8513" s="5"/>
      <c r="FC8513" s="68"/>
      <c r="FD8513" s="67"/>
      <c r="FE8513" s="67"/>
      <c r="FF8513" s="64"/>
      <c r="FG8513" s="5"/>
      <c r="FH8513" s="69"/>
      <c r="FI8513" s="6"/>
      <c r="FJ8513" s="5"/>
      <c r="FK8513" s="25"/>
      <c r="FL8513" s="5"/>
    </row>
    <row r="8514" spans="40:168">
      <c r="AN8514" s="14"/>
      <c r="AO8514" s="14"/>
      <c r="AP8514" s="5"/>
      <c r="AQ8514" s="25"/>
      <c r="AR8514" s="25"/>
      <c r="AS8514" s="96"/>
      <c r="AT8514" s="83"/>
      <c r="AU8514" s="14"/>
      <c r="AX8514" s="83"/>
      <c r="AY8514" s="83"/>
      <c r="AZ8514" s="83"/>
      <c r="BA8514" s="83"/>
      <c r="BJ8514" s="54"/>
      <c r="BK8514" s="22"/>
      <c r="BL8514" s="24"/>
      <c r="BP8514" s="23"/>
      <c r="BQ8514" s="24"/>
      <c r="BR8514" s="22"/>
      <c r="BS8514" s="24"/>
      <c r="BT8514" s="24"/>
      <c r="BU8514" s="23"/>
      <c r="BV8514" s="26"/>
      <c r="BX8514" s="6"/>
      <c r="BY8514" s="24"/>
      <c r="BZ8514" s="109"/>
      <c r="CA8514" s="66"/>
      <c r="CB8514" s="5"/>
      <c r="CC8514" s="68"/>
      <c r="CD8514" s="67"/>
      <c r="CE8514" s="67"/>
      <c r="CF8514" s="64"/>
      <c r="CG8514" s="5"/>
      <c r="CH8514" s="69"/>
      <c r="CI8514" s="6"/>
      <c r="CJ8514" s="5"/>
      <c r="CK8514" s="25"/>
      <c r="CL8514" s="5"/>
      <c r="DN8514" s="14"/>
      <c r="DO8514" s="14"/>
      <c r="DP8514" s="5"/>
      <c r="DQ8514" s="25"/>
      <c r="DR8514" s="25"/>
      <c r="DS8514" s="96"/>
      <c r="DT8514" s="83"/>
      <c r="DU8514" s="14"/>
      <c r="DX8514" s="83"/>
      <c r="DY8514" s="83"/>
      <c r="DZ8514" s="83"/>
      <c r="EA8514" s="83"/>
      <c r="EJ8514" s="54"/>
      <c r="EK8514" s="22"/>
      <c r="EL8514" s="24"/>
      <c r="EP8514" s="23"/>
      <c r="EQ8514" s="24"/>
      <c r="ER8514" s="22"/>
      <c r="ES8514" s="24"/>
      <c r="ET8514" s="24"/>
      <c r="EU8514" s="23"/>
      <c r="EV8514" s="26"/>
      <c r="EX8514" s="6"/>
      <c r="EY8514" s="24"/>
      <c r="EZ8514" s="109"/>
      <c r="FA8514" s="66"/>
      <c r="FB8514" s="5"/>
      <c r="FC8514" s="68"/>
      <c r="FD8514" s="67"/>
      <c r="FE8514" s="67"/>
      <c r="FF8514" s="64"/>
      <c r="FG8514" s="5"/>
      <c r="FH8514" s="69"/>
      <c r="FI8514" s="6"/>
      <c r="FJ8514" s="5"/>
      <c r="FK8514" s="25"/>
      <c r="FL8514" s="5"/>
    </row>
    <row r="8515" spans="40:168">
      <c r="AN8515" s="14"/>
      <c r="AO8515" s="14"/>
      <c r="AP8515" s="5"/>
      <c r="AQ8515" s="25"/>
      <c r="AR8515" s="25"/>
      <c r="AS8515" s="96"/>
      <c r="AT8515" s="83"/>
      <c r="AU8515" s="14"/>
      <c r="AX8515" s="83"/>
      <c r="AY8515" s="83"/>
      <c r="AZ8515" s="83"/>
      <c r="BA8515" s="83"/>
      <c r="BJ8515" s="54"/>
      <c r="BK8515" s="22"/>
      <c r="BL8515" s="24"/>
      <c r="BP8515" s="23"/>
      <c r="BQ8515" s="24"/>
      <c r="BR8515" s="22"/>
      <c r="BS8515" s="24"/>
      <c r="BT8515" s="24"/>
      <c r="BU8515" s="23"/>
      <c r="BV8515" s="26"/>
      <c r="BX8515" s="6"/>
      <c r="BY8515" s="24"/>
      <c r="BZ8515" s="109"/>
      <c r="CA8515" s="66"/>
      <c r="CB8515" s="5"/>
      <c r="CC8515" s="68"/>
      <c r="CD8515" s="67"/>
      <c r="CE8515" s="67"/>
      <c r="CF8515" s="64"/>
      <c r="CG8515" s="5"/>
      <c r="CH8515" s="69"/>
      <c r="CI8515" s="6"/>
      <c r="CJ8515" s="5"/>
      <c r="CK8515" s="25"/>
      <c r="CL8515" s="5"/>
      <c r="DN8515" s="14"/>
      <c r="DO8515" s="14"/>
      <c r="DP8515" s="5"/>
      <c r="DQ8515" s="25"/>
      <c r="DR8515" s="25"/>
      <c r="DS8515" s="96"/>
      <c r="DT8515" s="83"/>
      <c r="DU8515" s="14"/>
      <c r="DX8515" s="83"/>
      <c r="DY8515" s="83"/>
      <c r="DZ8515" s="83"/>
      <c r="EA8515" s="83"/>
      <c r="EJ8515" s="54"/>
      <c r="EK8515" s="22"/>
      <c r="EL8515" s="24"/>
      <c r="EP8515" s="23"/>
      <c r="EQ8515" s="24"/>
      <c r="ER8515" s="22"/>
      <c r="ES8515" s="24"/>
      <c r="ET8515" s="24"/>
      <c r="EU8515" s="23"/>
      <c r="EV8515" s="26"/>
      <c r="EX8515" s="6"/>
      <c r="EY8515" s="24"/>
      <c r="EZ8515" s="109"/>
      <c r="FA8515" s="66"/>
      <c r="FB8515" s="5"/>
      <c r="FC8515" s="68"/>
      <c r="FD8515" s="67"/>
      <c r="FE8515" s="67"/>
      <c r="FF8515" s="64"/>
      <c r="FG8515" s="5"/>
      <c r="FH8515" s="69"/>
      <c r="FI8515" s="6"/>
      <c r="FJ8515" s="5"/>
      <c r="FK8515" s="25"/>
      <c r="FL8515" s="5"/>
    </row>
    <row r="8516" spans="40:168">
      <c r="AN8516" s="14"/>
      <c r="AO8516" s="14"/>
      <c r="AP8516" s="5"/>
      <c r="AQ8516" s="25"/>
      <c r="AR8516" s="25"/>
      <c r="AS8516" s="96"/>
      <c r="AT8516" s="83"/>
      <c r="AU8516" s="14"/>
      <c r="AX8516" s="83"/>
      <c r="AY8516" s="83"/>
      <c r="AZ8516" s="83"/>
      <c r="BA8516" s="83"/>
      <c r="BJ8516" s="54"/>
      <c r="BK8516" s="22"/>
      <c r="BL8516" s="24"/>
      <c r="BP8516" s="23"/>
      <c r="BQ8516" s="24"/>
      <c r="BR8516" s="22"/>
      <c r="BS8516" s="24"/>
      <c r="BT8516" s="24"/>
      <c r="BU8516" s="23"/>
      <c r="BV8516" s="26"/>
      <c r="BX8516" s="6"/>
      <c r="BY8516" s="24"/>
      <c r="BZ8516" s="109"/>
      <c r="CA8516" s="66"/>
      <c r="CB8516" s="5"/>
      <c r="CC8516" s="68"/>
      <c r="CD8516" s="67"/>
      <c r="CE8516" s="67"/>
      <c r="CF8516" s="64"/>
      <c r="CG8516" s="5"/>
      <c r="CH8516" s="69"/>
      <c r="CI8516" s="6"/>
      <c r="CJ8516" s="5"/>
      <c r="CK8516" s="25"/>
      <c r="CL8516" s="5"/>
      <c r="DN8516" s="14"/>
      <c r="DO8516" s="14"/>
      <c r="DP8516" s="5"/>
      <c r="DQ8516" s="25"/>
      <c r="DR8516" s="25"/>
      <c r="DS8516" s="96"/>
      <c r="DT8516" s="83"/>
      <c r="DU8516" s="14"/>
      <c r="DX8516" s="83"/>
      <c r="DY8516" s="83"/>
      <c r="DZ8516" s="83"/>
      <c r="EA8516" s="83"/>
      <c r="EJ8516" s="54"/>
      <c r="EK8516" s="22"/>
      <c r="EL8516" s="24"/>
      <c r="EP8516" s="23"/>
      <c r="EQ8516" s="24"/>
      <c r="ER8516" s="22"/>
      <c r="ES8516" s="24"/>
      <c r="ET8516" s="24"/>
      <c r="EU8516" s="23"/>
      <c r="EV8516" s="26"/>
      <c r="EX8516" s="6"/>
      <c r="EY8516" s="24"/>
      <c r="EZ8516" s="109"/>
      <c r="FA8516" s="66"/>
      <c r="FB8516" s="5"/>
      <c r="FC8516" s="68"/>
      <c r="FD8516" s="67"/>
      <c r="FE8516" s="67"/>
      <c r="FF8516" s="64"/>
      <c r="FG8516" s="5"/>
      <c r="FH8516" s="69"/>
      <c r="FI8516" s="6"/>
      <c r="FJ8516" s="5"/>
      <c r="FK8516" s="25"/>
      <c r="FL8516" s="5"/>
    </row>
    <row r="8517" spans="40:168">
      <c r="AN8517" s="14"/>
      <c r="AO8517" s="14"/>
      <c r="AP8517" s="5"/>
      <c r="AQ8517" s="25"/>
      <c r="AR8517" s="25"/>
      <c r="AS8517" s="96"/>
      <c r="AT8517" s="83"/>
      <c r="AU8517" s="14"/>
      <c r="AX8517" s="83"/>
      <c r="AY8517" s="83"/>
      <c r="AZ8517" s="83"/>
      <c r="BA8517" s="83"/>
      <c r="BJ8517" s="54"/>
      <c r="BK8517" s="22"/>
      <c r="BL8517" s="24"/>
      <c r="BP8517" s="23"/>
      <c r="BQ8517" s="24"/>
      <c r="BR8517" s="22"/>
      <c r="BS8517" s="24"/>
      <c r="BT8517" s="24"/>
      <c r="BU8517" s="23"/>
      <c r="BV8517" s="26"/>
      <c r="BX8517" s="6"/>
      <c r="BY8517" s="24"/>
      <c r="BZ8517" s="109"/>
      <c r="CA8517" s="66"/>
      <c r="CB8517" s="5"/>
      <c r="CC8517" s="68"/>
      <c r="CD8517" s="67"/>
      <c r="CE8517" s="67"/>
      <c r="CF8517" s="64"/>
      <c r="CG8517" s="5"/>
      <c r="CH8517" s="69"/>
      <c r="CI8517" s="6"/>
      <c r="CJ8517" s="5"/>
      <c r="CK8517" s="25"/>
      <c r="CL8517" s="5"/>
      <c r="DN8517" s="14"/>
      <c r="DO8517" s="14"/>
      <c r="DP8517" s="5"/>
      <c r="DQ8517" s="25"/>
      <c r="DR8517" s="25"/>
      <c r="DS8517" s="96"/>
      <c r="DT8517" s="83"/>
      <c r="DU8517" s="14"/>
      <c r="DX8517" s="83"/>
      <c r="DY8517" s="83"/>
      <c r="DZ8517" s="83"/>
      <c r="EA8517" s="83"/>
      <c r="EJ8517" s="54"/>
      <c r="EK8517" s="22"/>
      <c r="EL8517" s="24"/>
      <c r="EP8517" s="23"/>
      <c r="EQ8517" s="24"/>
      <c r="ER8517" s="22"/>
      <c r="ES8517" s="24"/>
      <c r="ET8517" s="24"/>
      <c r="EU8517" s="23"/>
      <c r="EV8517" s="26"/>
      <c r="EX8517" s="6"/>
      <c r="EY8517" s="24"/>
      <c r="EZ8517" s="109"/>
      <c r="FA8517" s="66"/>
      <c r="FB8517" s="5"/>
      <c r="FC8517" s="68"/>
      <c r="FD8517" s="67"/>
      <c r="FE8517" s="67"/>
      <c r="FF8517" s="64"/>
      <c r="FG8517" s="5"/>
      <c r="FH8517" s="69"/>
      <c r="FI8517" s="6"/>
      <c r="FJ8517" s="5"/>
      <c r="FK8517" s="25"/>
      <c r="FL8517" s="5"/>
    </row>
    <row r="8518" spans="40:168">
      <c r="AN8518" s="14"/>
      <c r="AO8518" s="14"/>
      <c r="AP8518" s="5"/>
      <c r="AQ8518" s="25"/>
      <c r="AR8518" s="25"/>
      <c r="AS8518" s="96"/>
      <c r="AT8518" s="83"/>
      <c r="AU8518" s="14"/>
      <c r="AX8518" s="83"/>
      <c r="AY8518" s="83"/>
      <c r="AZ8518" s="83"/>
      <c r="BA8518" s="83"/>
      <c r="BJ8518" s="54"/>
      <c r="BK8518" s="22"/>
      <c r="BL8518" s="24"/>
      <c r="BP8518" s="23"/>
      <c r="BQ8518" s="24"/>
      <c r="BR8518" s="22"/>
      <c r="BS8518" s="24"/>
      <c r="BT8518" s="24"/>
      <c r="BU8518" s="23"/>
      <c r="BV8518" s="26"/>
      <c r="BX8518" s="6"/>
      <c r="BY8518" s="24"/>
      <c r="BZ8518" s="109"/>
      <c r="CA8518" s="66"/>
      <c r="CB8518" s="5"/>
      <c r="CC8518" s="68"/>
      <c r="CD8518" s="67"/>
      <c r="CE8518" s="67"/>
      <c r="CF8518" s="64"/>
      <c r="CG8518" s="5"/>
      <c r="CH8518" s="69"/>
      <c r="CI8518" s="6"/>
      <c r="CJ8518" s="5"/>
      <c r="CK8518" s="25"/>
      <c r="CL8518" s="5"/>
      <c r="DN8518" s="14"/>
      <c r="DO8518" s="14"/>
      <c r="DP8518" s="5"/>
      <c r="DQ8518" s="25"/>
      <c r="DR8518" s="25"/>
      <c r="DS8518" s="96"/>
      <c r="DT8518" s="83"/>
      <c r="DU8518" s="14"/>
      <c r="DX8518" s="83"/>
      <c r="DY8518" s="83"/>
      <c r="DZ8518" s="83"/>
      <c r="EA8518" s="83"/>
      <c r="EJ8518" s="54"/>
      <c r="EK8518" s="22"/>
      <c r="EL8518" s="24"/>
      <c r="EP8518" s="23"/>
      <c r="EQ8518" s="24"/>
      <c r="ER8518" s="22"/>
      <c r="ES8518" s="24"/>
      <c r="ET8518" s="24"/>
      <c r="EU8518" s="23"/>
      <c r="EV8518" s="26"/>
      <c r="EX8518" s="6"/>
      <c r="EY8518" s="24"/>
      <c r="EZ8518" s="109"/>
      <c r="FA8518" s="66"/>
      <c r="FB8518" s="5"/>
      <c r="FC8518" s="68"/>
      <c r="FD8518" s="67"/>
      <c r="FE8518" s="67"/>
      <c r="FF8518" s="64"/>
      <c r="FG8518" s="5"/>
      <c r="FH8518" s="69"/>
      <c r="FI8518" s="6"/>
      <c r="FJ8518" s="5"/>
      <c r="FK8518" s="25"/>
      <c r="FL8518" s="5"/>
    </row>
    <row r="8519" spans="40:168">
      <c r="AN8519" s="14"/>
      <c r="AO8519" s="14"/>
      <c r="AP8519" s="5"/>
      <c r="AQ8519" s="25"/>
      <c r="AR8519" s="25"/>
      <c r="AS8519" s="96"/>
      <c r="AT8519" s="83"/>
      <c r="AU8519" s="14"/>
      <c r="AX8519" s="83"/>
      <c r="AY8519" s="83"/>
      <c r="AZ8519" s="83"/>
      <c r="BA8519" s="83"/>
      <c r="BJ8519" s="54"/>
      <c r="BK8519" s="22"/>
      <c r="BL8519" s="24"/>
      <c r="BP8519" s="23"/>
      <c r="BQ8519" s="24"/>
      <c r="BR8519" s="22"/>
      <c r="BS8519" s="24"/>
      <c r="BT8519" s="24"/>
      <c r="BU8519" s="23"/>
      <c r="BV8519" s="26"/>
      <c r="BX8519" s="6"/>
      <c r="BY8519" s="24"/>
      <c r="BZ8519" s="109"/>
      <c r="CA8519" s="66"/>
      <c r="CB8519" s="5"/>
      <c r="CC8519" s="68"/>
      <c r="CD8519" s="67"/>
      <c r="CE8519" s="67"/>
      <c r="CF8519" s="64"/>
      <c r="CG8519" s="5"/>
      <c r="CH8519" s="69"/>
      <c r="CI8519" s="6"/>
      <c r="CJ8519" s="5"/>
      <c r="CK8519" s="25"/>
      <c r="CL8519" s="5"/>
      <c r="DN8519" s="14"/>
      <c r="DO8519" s="14"/>
      <c r="DP8519" s="5"/>
      <c r="DQ8519" s="25"/>
      <c r="DR8519" s="25"/>
      <c r="DS8519" s="96"/>
      <c r="DT8519" s="83"/>
      <c r="DU8519" s="14"/>
      <c r="DX8519" s="83"/>
      <c r="DY8519" s="83"/>
      <c r="DZ8519" s="83"/>
      <c r="EA8519" s="83"/>
      <c r="EJ8519" s="54"/>
      <c r="EK8519" s="22"/>
      <c r="EL8519" s="24"/>
      <c r="EP8519" s="23"/>
      <c r="EQ8519" s="24"/>
      <c r="ER8519" s="22"/>
      <c r="ES8519" s="24"/>
      <c r="ET8519" s="24"/>
      <c r="EU8519" s="23"/>
      <c r="EV8519" s="26"/>
      <c r="EX8519" s="6"/>
      <c r="EY8519" s="24"/>
      <c r="EZ8519" s="109"/>
      <c r="FA8519" s="66"/>
      <c r="FB8519" s="5"/>
      <c r="FC8519" s="68"/>
      <c r="FD8519" s="67"/>
      <c r="FE8519" s="67"/>
      <c r="FF8519" s="64"/>
      <c r="FG8519" s="5"/>
      <c r="FH8519" s="69"/>
      <c r="FI8519" s="6"/>
      <c r="FJ8519" s="5"/>
      <c r="FK8519" s="25"/>
      <c r="FL8519" s="5"/>
    </row>
    <row r="8520" spans="40:168">
      <c r="AN8520" s="14"/>
      <c r="AO8520" s="14"/>
      <c r="AP8520" s="5"/>
      <c r="AQ8520" s="25"/>
      <c r="AR8520" s="25"/>
      <c r="AS8520" s="96"/>
      <c r="AT8520" s="83"/>
      <c r="AU8520" s="14"/>
      <c r="AX8520" s="83"/>
      <c r="AY8520" s="83"/>
      <c r="AZ8520" s="83"/>
      <c r="BA8520" s="83"/>
      <c r="BJ8520" s="54"/>
      <c r="BK8520" s="22"/>
      <c r="BL8520" s="24"/>
      <c r="BP8520" s="23"/>
      <c r="BQ8520" s="24"/>
      <c r="BR8520" s="22"/>
      <c r="BS8520" s="24"/>
      <c r="BT8520" s="24"/>
      <c r="BU8520" s="23"/>
      <c r="BV8520" s="26"/>
      <c r="BX8520" s="6"/>
      <c r="BY8520" s="24"/>
      <c r="BZ8520" s="109"/>
      <c r="CA8520" s="66"/>
      <c r="CB8520" s="5"/>
      <c r="CC8520" s="68"/>
      <c r="CD8520" s="67"/>
      <c r="CE8520" s="67"/>
      <c r="CF8520" s="64"/>
      <c r="CG8520" s="5"/>
      <c r="CH8520" s="69"/>
      <c r="CI8520" s="6"/>
      <c r="CJ8520" s="5"/>
      <c r="CK8520" s="25"/>
      <c r="CL8520" s="5"/>
      <c r="DN8520" s="14"/>
      <c r="DO8520" s="14"/>
      <c r="DP8520" s="5"/>
      <c r="DQ8520" s="25"/>
      <c r="DR8520" s="25"/>
      <c r="DS8520" s="96"/>
      <c r="DT8520" s="83"/>
      <c r="DU8520" s="14"/>
      <c r="DX8520" s="83"/>
      <c r="DY8520" s="83"/>
      <c r="DZ8520" s="83"/>
      <c r="EA8520" s="83"/>
      <c r="EJ8520" s="54"/>
      <c r="EK8520" s="22"/>
      <c r="EL8520" s="24"/>
      <c r="EP8520" s="23"/>
      <c r="EQ8520" s="24"/>
      <c r="ER8520" s="22"/>
      <c r="ES8520" s="24"/>
      <c r="ET8520" s="24"/>
      <c r="EU8520" s="23"/>
      <c r="EV8520" s="26"/>
      <c r="EX8520" s="6"/>
      <c r="EY8520" s="24"/>
      <c r="EZ8520" s="109"/>
      <c r="FA8520" s="66"/>
      <c r="FB8520" s="5"/>
      <c r="FC8520" s="68"/>
      <c r="FD8520" s="67"/>
      <c r="FE8520" s="67"/>
      <c r="FF8520" s="64"/>
      <c r="FG8520" s="5"/>
      <c r="FH8520" s="69"/>
      <c r="FI8520" s="6"/>
      <c r="FJ8520" s="5"/>
      <c r="FK8520" s="25"/>
      <c r="FL8520" s="5"/>
    </row>
    <row r="8521" spans="40:168">
      <c r="AN8521" s="14"/>
      <c r="AO8521" s="14"/>
      <c r="AP8521" s="5"/>
      <c r="AQ8521" s="25"/>
      <c r="AR8521" s="25"/>
      <c r="AS8521" s="96"/>
      <c r="AT8521" s="83"/>
      <c r="AU8521" s="14"/>
      <c r="AX8521" s="83"/>
      <c r="AY8521" s="83"/>
      <c r="AZ8521" s="83"/>
      <c r="BA8521" s="83"/>
      <c r="BJ8521" s="54"/>
      <c r="BK8521" s="22"/>
      <c r="BL8521" s="24"/>
      <c r="BP8521" s="23"/>
      <c r="BQ8521" s="24"/>
      <c r="BR8521" s="22"/>
      <c r="BS8521" s="24"/>
      <c r="BT8521" s="24"/>
      <c r="BU8521" s="23"/>
      <c r="BV8521" s="26"/>
      <c r="BX8521" s="6"/>
      <c r="BY8521" s="24"/>
      <c r="BZ8521" s="109"/>
      <c r="CA8521" s="66"/>
      <c r="CB8521" s="5"/>
      <c r="CC8521" s="68"/>
      <c r="CD8521" s="67"/>
      <c r="CE8521" s="67"/>
      <c r="CF8521" s="64"/>
      <c r="CG8521" s="5"/>
      <c r="CH8521" s="69"/>
      <c r="CI8521" s="6"/>
      <c r="CJ8521" s="5"/>
      <c r="CK8521" s="25"/>
      <c r="CL8521" s="5"/>
      <c r="DN8521" s="14"/>
      <c r="DO8521" s="14"/>
      <c r="DP8521" s="5"/>
      <c r="DQ8521" s="25"/>
      <c r="DR8521" s="25"/>
      <c r="DS8521" s="96"/>
      <c r="DT8521" s="83"/>
      <c r="DU8521" s="14"/>
      <c r="DX8521" s="83"/>
      <c r="DY8521" s="83"/>
      <c r="DZ8521" s="83"/>
      <c r="EA8521" s="83"/>
      <c r="EJ8521" s="54"/>
      <c r="EK8521" s="22"/>
      <c r="EL8521" s="24"/>
      <c r="EP8521" s="23"/>
      <c r="EQ8521" s="24"/>
      <c r="ER8521" s="22"/>
      <c r="ES8521" s="24"/>
      <c r="ET8521" s="24"/>
      <c r="EU8521" s="23"/>
      <c r="EV8521" s="26"/>
      <c r="EX8521" s="6"/>
      <c r="EY8521" s="24"/>
      <c r="EZ8521" s="109"/>
      <c r="FA8521" s="66"/>
      <c r="FB8521" s="5"/>
      <c r="FC8521" s="68"/>
      <c r="FD8521" s="67"/>
      <c r="FE8521" s="67"/>
      <c r="FF8521" s="64"/>
      <c r="FG8521" s="5"/>
      <c r="FH8521" s="69"/>
      <c r="FI8521" s="6"/>
      <c r="FJ8521" s="5"/>
      <c r="FK8521" s="25"/>
      <c r="FL8521" s="5"/>
    </row>
    <row r="8522" spans="40:168">
      <c r="AN8522" s="14"/>
      <c r="AO8522" s="14"/>
      <c r="AP8522" s="5"/>
      <c r="AQ8522" s="25"/>
      <c r="AR8522" s="25"/>
      <c r="AS8522" s="96"/>
      <c r="AT8522" s="83"/>
      <c r="AU8522" s="14"/>
      <c r="AX8522" s="83"/>
      <c r="AY8522" s="83"/>
      <c r="AZ8522" s="83"/>
      <c r="BA8522" s="83"/>
      <c r="BJ8522" s="54"/>
      <c r="BK8522" s="22"/>
      <c r="BL8522" s="24"/>
      <c r="BP8522" s="23"/>
      <c r="BQ8522" s="24"/>
      <c r="BR8522" s="22"/>
      <c r="BS8522" s="24"/>
      <c r="BT8522" s="24"/>
      <c r="BU8522" s="23"/>
      <c r="BV8522" s="26"/>
      <c r="BX8522" s="6"/>
      <c r="BY8522" s="24"/>
      <c r="BZ8522" s="109"/>
      <c r="CA8522" s="66"/>
      <c r="CB8522" s="5"/>
      <c r="CC8522" s="68"/>
      <c r="CD8522" s="67"/>
      <c r="CE8522" s="67"/>
      <c r="CF8522" s="64"/>
      <c r="CG8522" s="5"/>
      <c r="CH8522" s="69"/>
      <c r="CI8522" s="6"/>
      <c r="CJ8522" s="5"/>
      <c r="CK8522" s="25"/>
      <c r="CL8522" s="5"/>
      <c r="DN8522" s="14"/>
      <c r="DO8522" s="14"/>
      <c r="DP8522" s="5"/>
      <c r="DQ8522" s="25"/>
      <c r="DR8522" s="25"/>
      <c r="DS8522" s="96"/>
      <c r="DT8522" s="83"/>
      <c r="DU8522" s="14"/>
      <c r="DX8522" s="83"/>
      <c r="DY8522" s="83"/>
      <c r="DZ8522" s="83"/>
      <c r="EA8522" s="83"/>
      <c r="EJ8522" s="54"/>
      <c r="EK8522" s="22"/>
      <c r="EL8522" s="24"/>
      <c r="EP8522" s="23"/>
      <c r="EQ8522" s="24"/>
      <c r="ER8522" s="22"/>
      <c r="ES8522" s="24"/>
      <c r="ET8522" s="24"/>
      <c r="EU8522" s="23"/>
      <c r="EV8522" s="26"/>
      <c r="EX8522" s="6"/>
      <c r="EY8522" s="24"/>
      <c r="EZ8522" s="109"/>
      <c r="FA8522" s="66"/>
      <c r="FB8522" s="5"/>
      <c r="FC8522" s="68"/>
      <c r="FD8522" s="67"/>
      <c r="FE8522" s="67"/>
      <c r="FF8522" s="64"/>
      <c r="FG8522" s="5"/>
      <c r="FH8522" s="69"/>
      <c r="FI8522" s="6"/>
      <c r="FJ8522" s="5"/>
      <c r="FK8522" s="25"/>
      <c r="FL8522" s="5"/>
    </row>
    <row r="8523" spans="40:168">
      <c r="AN8523" s="14"/>
      <c r="AO8523" s="14"/>
      <c r="AP8523" s="5"/>
      <c r="AQ8523" s="25"/>
      <c r="AR8523" s="25"/>
      <c r="AS8523" s="96"/>
      <c r="AT8523" s="83"/>
      <c r="AU8523" s="14"/>
      <c r="AX8523" s="83"/>
      <c r="AY8523" s="83"/>
      <c r="AZ8523" s="83"/>
      <c r="BA8523" s="83"/>
      <c r="BJ8523" s="54"/>
      <c r="BK8523" s="22"/>
      <c r="BL8523" s="24"/>
      <c r="BP8523" s="23"/>
      <c r="BQ8523" s="24"/>
      <c r="BR8523" s="22"/>
      <c r="BS8523" s="24"/>
      <c r="BT8523" s="24"/>
      <c r="BU8523" s="23"/>
      <c r="BV8523" s="26"/>
      <c r="BX8523" s="6"/>
      <c r="BY8523" s="24"/>
      <c r="BZ8523" s="109"/>
      <c r="CA8523" s="66"/>
      <c r="CB8523" s="5"/>
      <c r="CC8523" s="68"/>
      <c r="CD8523" s="67"/>
      <c r="CE8523" s="67"/>
      <c r="CF8523" s="64"/>
      <c r="CG8523" s="5"/>
      <c r="CH8523" s="69"/>
      <c r="CI8523" s="6"/>
      <c r="CJ8523" s="5"/>
      <c r="CK8523" s="25"/>
      <c r="CL8523" s="5"/>
      <c r="DN8523" s="14"/>
      <c r="DO8523" s="14"/>
      <c r="DP8523" s="5"/>
      <c r="DQ8523" s="25"/>
      <c r="DR8523" s="25"/>
      <c r="DS8523" s="96"/>
      <c r="DT8523" s="83"/>
      <c r="DU8523" s="14"/>
      <c r="DX8523" s="83"/>
      <c r="DY8523" s="83"/>
      <c r="DZ8523" s="83"/>
      <c r="EA8523" s="83"/>
      <c r="EJ8523" s="54"/>
      <c r="EK8523" s="22"/>
      <c r="EL8523" s="24"/>
      <c r="EP8523" s="23"/>
      <c r="EQ8523" s="24"/>
      <c r="ER8523" s="22"/>
      <c r="ES8523" s="24"/>
      <c r="ET8523" s="24"/>
      <c r="EU8523" s="23"/>
      <c r="EV8523" s="26"/>
      <c r="EX8523" s="6"/>
      <c r="EY8523" s="24"/>
      <c r="EZ8523" s="109"/>
      <c r="FA8523" s="66"/>
      <c r="FB8523" s="5"/>
      <c r="FC8523" s="68"/>
      <c r="FD8523" s="67"/>
      <c r="FE8523" s="67"/>
      <c r="FF8523" s="64"/>
      <c r="FG8523" s="5"/>
      <c r="FH8523" s="69"/>
      <c r="FI8523" s="6"/>
      <c r="FJ8523" s="5"/>
      <c r="FK8523" s="25"/>
      <c r="FL8523" s="5"/>
    </row>
    <row r="8524" spans="40:168">
      <c r="AN8524" s="14"/>
      <c r="AO8524" s="14"/>
      <c r="AP8524" s="5"/>
      <c r="AQ8524" s="25"/>
      <c r="AR8524" s="25"/>
      <c r="AS8524" s="96"/>
      <c r="AT8524" s="83"/>
      <c r="AU8524" s="14"/>
      <c r="AX8524" s="83"/>
      <c r="AY8524" s="83"/>
      <c r="AZ8524" s="83"/>
      <c r="BA8524" s="83"/>
      <c r="BJ8524" s="54"/>
      <c r="BK8524" s="22"/>
      <c r="BL8524" s="24"/>
      <c r="BP8524" s="23"/>
      <c r="BQ8524" s="24"/>
      <c r="BR8524" s="22"/>
      <c r="BS8524" s="24"/>
      <c r="BT8524" s="24"/>
      <c r="BU8524" s="23"/>
      <c r="BV8524" s="26"/>
      <c r="BX8524" s="6"/>
      <c r="BY8524" s="24"/>
      <c r="BZ8524" s="109"/>
      <c r="CA8524" s="66"/>
      <c r="CB8524" s="5"/>
      <c r="CC8524" s="68"/>
      <c r="CD8524" s="67"/>
      <c r="CE8524" s="67"/>
      <c r="CF8524" s="64"/>
      <c r="CG8524" s="5"/>
      <c r="CH8524" s="69"/>
      <c r="CI8524" s="6"/>
      <c r="CJ8524" s="5"/>
      <c r="CK8524" s="25"/>
      <c r="CL8524" s="5"/>
      <c r="DN8524" s="14"/>
      <c r="DO8524" s="14"/>
      <c r="DP8524" s="5"/>
      <c r="DQ8524" s="25"/>
      <c r="DR8524" s="25"/>
      <c r="DS8524" s="96"/>
      <c r="DT8524" s="83"/>
      <c r="DU8524" s="14"/>
      <c r="DX8524" s="83"/>
      <c r="DY8524" s="83"/>
      <c r="DZ8524" s="83"/>
      <c r="EA8524" s="83"/>
      <c r="EJ8524" s="54"/>
      <c r="EK8524" s="22"/>
      <c r="EL8524" s="24"/>
      <c r="EP8524" s="23"/>
      <c r="EQ8524" s="24"/>
      <c r="ER8524" s="22"/>
      <c r="ES8524" s="24"/>
      <c r="ET8524" s="24"/>
      <c r="EU8524" s="23"/>
      <c r="EV8524" s="26"/>
      <c r="EX8524" s="6"/>
      <c r="EY8524" s="24"/>
      <c r="EZ8524" s="109"/>
      <c r="FA8524" s="66"/>
      <c r="FB8524" s="5"/>
      <c r="FC8524" s="68"/>
      <c r="FD8524" s="67"/>
      <c r="FE8524" s="67"/>
      <c r="FF8524" s="64"/>
      <c r="FG8524" s="5"/>
      <c r="FH8524" s="69"/>
      <c r="FI8524" s="6"/>
      <c r="FJ8524" s="5"/>
      <c r="FK8524" s="25"/>
      <c r="FL8524" s="5"/>
    </row>
    <row r="8525" spans="40:168">
      <c r="AN8525" s="14"/>
      <c r="AO8525" s="14"/>
      <c r="AP8525" s="5"/>
      <c r="AQ8525" s="25"/>
      <c r="AR8525" s="25"/>
      <c r="AS8525" s="96"/>
      <c r="AT8525" s="83"/>
      <c r="AU8525" s="14"/>
      <c r="AX8525" s="83"/>
      <c r="AY8525" s="83"/>
      <c r="AZ8525" s="83"/>
      <c r="BA8525" s="83"/>
      <c r="BJ8525" s="54"/>
      <c r="BK8525" s="22"/>
      <c r="BL8525" s="24"/>
      <c r="BP8525" s="23"/>
      <c r="BQ8525" s="24"/>
      <c r="BR8525" s="22"/>
      <c r="BS8525" s="24"/>
      <c r="BT8525" s="24"/>
      <c r="BU8525" s="23"/>
      <c r="BV8525" s="26"/>
      <c r="BX8525" s="6"/>
      <c r="BY8525" s="24"/>
      <c r="BZ8525" s="109"/>
      <c r="CA8525" s="66"/>
      <c r="CB8525" s="5"/>
      <c r="CC8525" s="68"/>
      <c r="CD8525" s="67"/>
      <c r="CE8525" s="67"/>
      <c r="CF8525" s="64"/>
      <c r="CG8525" s="5"/>
      <c r="CH8525" s="69"/>
      <c r="CI8525" s="6"/>
      <c r="CJ8525" s="5"/>
      <c r="CK8525" s="25"/>
      <c r="CL8525" s="5"/>
      <c r="DN8525" s="14"/>
      <c r="DO8525" s="14"/>
      <c r="DP8525" s="5"/>
      <c r="DQ8525" s="25"/>
      <c r="DR8525" s="25"/>
      <c r="DS8525" s="96"/>
      <c r="DT8525" s="83"/>
      <c r="DU8525" s="14"/>
      <c r="DX8525" s="83"/>
      <c r="DY8525" s="83"/>
      <c r="DZ8525" s="83"/>
      <c r="EA8525" s="83"/>
      <c r="EJ8525" s="54"/>
      <c r="EK8525" s="22"/>
      <c r="EL8525" s="24"/>
      <c r="EP8525" s="23"/>
      <c r="EQ8525" s="24"/>
      <c r="ER8525" s="22"/>
      <c r="ES8525" s="24"/>
      <c r="ET8525" s="24"/>
      <c r="EU8525" s="23"/>
      <c r="EV8525" s="26"/>
      <c r="EX8525" s="6"/>
      <c r="EY8525" s="24"/>
      <c r="EZ8525" s="109"/>
      <c r="FA8525" s="66"/>
      <c r="FB8525" s="5"/>
      <c r="FC8525" s="68"/>
      <c r="FD8525" s="67"/>
      <c r="FE8525" s="67"/>
      <c r="FF8525" s="64"/>
      <c r="FG8525" s="5"/>
      <c r="FH8525" s="69"/>
      <c r="FI8525" s="6"/>
      <c r="FJ8525" s="5"/>
      <c r="FK8525" s="25"/>
      <c r="FL8525" s="5"/>
    </row>
    <row r="8526" spans="40:168">
      <c r="AN8526" s="14"/>
      <c r="AO8526" s="14"/>
      <c r="AP8526" s="5"/>
      <c r="AQ8526" s="25"/>
      <c r="AR8526" s="25"/>
      <c r="AS8526" s="96"/>
      <c r="AT8526" s="83"/>
      <c r="AU8526" s="14"/>
      <c r="AX8526" s="83"/>
      <c r="AY8526" s="83"/>
      <c r="AZ8526" s="83"/>
      <c r="BA8526" s="83"/>
      <c r="BJ8526" s="54"/>
      <c r="BK8526" s="22"/>
      <c r="BL8526" s="24"/>
      <c r="BP8526" s="23"/>
      <c r="BQ8526" s="24"/>
      <c r="BR8526" s="22"/>
      <c r="BS8526" s="24"/>
      <c r="BT8526" s="24"/>
      <c r="BU8526" s="23"/>
      <c r="BV8526" s="26"/>
      <c r="BX8526" s="6"/>
      <c r="BY8526" s="24"/>
      <c r="BZ8526" s="109"/>
      <c r="CA8526" s="66"/>
      <c r="CB8526" s="5"/>
      <c r="CC8526" s="68"/>
      <c r="CD8526" s="67"/>
      <c r="CE8526" s="67"/>
      <c r="CF8526" s="64"/>
      <c r="CG8526" s="5"/>
      <c r="CH8526" s="69"/>
      <c r="CI8526" s="6"/>
      <c r="CJ8526" s="5"/>
      <c r="CK8526" s="25"/>
      <c r="CL8526" s="5"/>
      <c r="DN8526" s="14"/>
      <c r="DO8526" s="14"/>
      <c r="DP8526" s="5"/>
      <c r="DQ8526" s="25"/>
      <c r="DR8526" s="25"/>
      <c r="DS8526" s="96"/>
      <c r="DT8526" s="83"/>
      <c r="DU8526" s="14"/>
      <c r="DX8526" s="83"/>
      <c r="DY8526" s="83"/>
      <c r="DZ8526" s="83"/>
      <c r="EA8526" s="83"/>
      <c r="EJ8526" s="54"/>
      <c r="EK8526" s="22"/>
      <c r="EL8526" s="24"/>
      <c r="EP8526" s="23"/>
      <c r="EQ8526" s="24"/>
      <c r="ER8526" s="22"/>
      <c r="ES8526" s="24"/>
      <c r="ET8526" s="24"/>
      <c r="EU8526" s="23"/>
      <c r="EV8526" s="26"/>
      <c r="EX8526" s="6"/>
      <c r="EY8526" s="24"/>
      <c r="EZ8526" s="109"/>
      <c r="FA8526" s="66"/>
      <c r="FB8526" s="5"/>
      <c r="FC8526" s="68"/>
      <c r="FD8526" s="67"/>
      <c r="FE8526" s="67"/>
      <c r="FF8526" s="64"/>
      <c r="FG8526" s="5"/>
      <c r="FH8526" s="69"/>
      <c r="FI8526" s="6"/>
      <c r="FJ8526" s="5"/>
      <c r="FK8526" s="25"/>
      <c r="FL8526" s="5"/>
    </row>
    <row r="8527" spans="40:168">
      <c r="AN8527" s="14"/>
      <c r="AO8527" s="14"/>
      <c r="AP8527" s="5"/>
      <c r="AQ8527" s="25"/>
      <c r="AR8527" s="25"/>
      <c r="AS8527" s="96"/>
      <c r="AT8527" s="83"/>
      <c r="AU8527" s="14"/>
      <c r="AX8527" s="83"/>
      <c r="AY8527" s="83"/>
      <c r="AZ8527" s="83"/>
      <c r="BA8527" s="83"/>
      <c r="BJ8527" s="54"/>
      <c r="BK8527" s="22"/>
      <c r="BL8527" s="24"/>
      <c r="BP8527" s="23"/>
      <c r="BQ8527" s="24"/>
      <c r="BR8527" s="22"/>
      <c r="BS8527" s="24"/>
      <c r="BT8527" s="24"/>
      <c r="BU8527" s="23"/>
      <c r="BV8527" s="26"/>
      <c r="BX8527" s="6"/>
      <c r="BY8527" s="24"/>
      <c r="BZ8527" s="109"/>
      <c r="CA8527" s="66"/>
      <c r="CB8527" s="5"/>
      <c r="CC8527" s="68"/>
      <c r="CD8527" s="67"/>
      <c r="CE8527" s="67"/>
      <c r="CF8527" s="64"/>
      <c r="CG8527" s="5"/>
      <c r="CH8527" s="69"/>
      <c r="CI8527" s="6"/>
      <c r="CJ8527" s="5"/>
      <c r="CK8527" s="25"/>
      <c r="CL8527" s="5"/>
      <c r="DN8527" s="14"/>
      <c r="DO8527" s="14"/>
      <c r="DP8527" s="5"/>
      <c r="DQ8527" s="25"/>
      <c r="DR8527" s="25"/>
      <c r="DS8527" s="96"/>
      <c r="DT8527" s="83"/>
      <c r="DU8527" s="14"/>
      <c r="DX8527" s="83"/>
      <c r="DY8527" s="83"/>
      <c r="DZ8527" s="83"/>
      <c r="EA8527" s="83"/>
      <c r="EJ8527" s="54"/>
      <c r="EK8527" s="22"/>
      <c r="EL8527" s="24"/>
      <c r="EP8527" s="23"/>
      <c r="EQ8527" s="24"/>
      <c r="ER8527" s="22"/>
      <c r="ES8527" s="24"/>
      <c r="ET8527" s="24"/>
      <c r="EU8527" s="23"/>
      <c r="EV8527" s="26"/>
      <c r="EX8527" s="6"/>
      <c r="EY8527" s="24"/>
      <c r="EZ8527" s="109"/>
      <c r="FA8527" s="66"/>
      <c r="FB8527" s="5"/>
      <c r="FC8527" s="68"/>
      <c r="FD8527" s="67"/>
      <c r="FE8527" s="67"/>
      <c r="FF8527" s="64"/>
      <c r="FG8527" s="5"/>
      <c r="FH8527" s="69"/>
      <c r="FI8527" s="6"/>
      <c r="FJ8527" s="5"/>
      <c r="FK8527" s="25"/>
      <c r="FL8527" s="5"/>
    </row>
    <row r="8528" spans="40:168">
      <c r="AN8528" s="14"/>
      <c r="AO8528" s="14"/>
      <c r="AP8528" s="5"/>
      <c r="AQ8528" s="25"/>
      <c r="AR8528" s="25"/>
      <c r="AS8528" s="96"/>
      <c r="AT8528" s="83"/>
      <c r="AU8528" s="14"/>
      <c r="AX8528" s="83"/>
      <c r="AY8528" s="83"/>
      <c r="AZ8528" s="83"/>
      <c r="BA8528" s="83"/>
      <c r="BJ8528" s="54"/>
      <c r="BK8528" s="22"/>
      <c r="BL8528" s="24"/>
      <c r="BP8528" s="23"/>
      <c r="BQ8528" s="24"/>
      <c r="BR8528" s="22"/>
      <c r="BS8528" s="24"/>
      <c r="BT8528" s="24"/>
      <c r="BU8528" s="23"/>
      <c r="BV8528" s="26"/>
      <c r="BX8528" s="6"/>
      <c r="BY8528" s="24"/>
      <c r="BZ8528" s="109"/>
      <c r="CA8528" s="66"/>
      <c r="CB8528" s="5"/>
      <c r="CC8528" s="68"/>
      <c r="CD8528" s="67"/>
      <c r="CE8528" s="67"/>
      <c r="CF8528" s="64"/>
      <c r="CG8528" s="5"/>
      <c r="CH8528" s="69"/>
      <c r="CI8528" s="6"/>
      <c r="CJ8528" s="5"/>
      <c r="CK8528" s="25"/>
      <c r="CL8528" s="5"/>
      <c r="DN8528" s="14"/>
      <c r="DO8528" s="14"/>
      <c r="DP8528" s="5"/>
      <c r="DQ8528" s="25"/>
      <c r="DR8528" s="25"/>
      <c r="DS8528" s="96"/>
      <c r="DT8528" s="83"/>
      <c r="DU8528" s="14"/>
      <c r="DX8528" s="83"/>
      <c r="DY8528" s="83"/>
      <c r="DZ8528" s="83"/>
      <c r="EA8528" s="83"/>
      <c r="EJ8528" s="54"/>
      <c r="EK8528" s="22"/>
      <c r="EL8528" s="24"/>
      <c r="EP8528" s="23"/>
      <c r="EQ8528" s="24"/>
      <c r="ER8528" s="22"/>
      <c r="ES8528" s="24"/>
      <c r="ET8528" s="24"/>
      <c r="EU8528" s="23"/>
      <c r="EV8528" s="26"/>
      <c r="EX8528" s="6"/>
      <c r="EY8528" s="24"/>
      <c r="EZ8528" s="109"/>
      <c r="FA8528" s="66"/>
      <c r="FB8528" s="5"/>
      <c r="FC8528" s="68"/>
      <c r="FD8528" s="67"/>
      <c r="FE8528" s="67"/>
      <c r="FF8528" s="64"/>
      <c r="FG8528" s="5"/>
      <c r="FH8528" s="69"/>
      <c r="FI8528" s="6"/>
      <c r="FJ8528" s="5"/>
      <c r="FK8528" s="25"/>
      <c r="FL8528" s="5"/>
    </row>
    <row r="8529" spans="40:168">
      <c r="AN8529" s="14"/>
      <c r="AO8529" s="14"/>
      <c r="AP8529" s="5"/>
      <c r="AQ8529" s="25"/>
      <c r="AR8529" s="25"/>
      <c r="AS8529" s="96"/>
      <c r="AT8529" s="83"/>
      <c r="AU8529" s="14"/>
      <c r="AX8529" s="83"/>
      <c r="AY8529" s="83"/>
      <c r="AZ8529" s="83"/>
      <c r="BA8529" s="83"/>
      <c r="BJ8529" s="54"/>
      <c r="BK8529" s="22"/>
      <c r="BL8529" s="24"/>
      <c r="BP8529" s="23"/>
      <c r="BQ8529" s="24"/>
      <c r="BR8529" s="22"/>
      <c r="BS8529" s="24"/>
      <c r="BT8529" s="24"/>
      <c r="BU8529" s="23"/>
      <c r="BV8529" s="26"/>
      <c r="BX8529" s="6"/>
      <c r="BY8529" s="24"/>
      <c r="BZ8529" s="109"/>
      <c r="CA8529" s="66"/>
      <c r="CB8529" s="5"/>
      <c r="CC8529" s="68"/>
      <c r="CD8529" s="67"/>
      <c r="CE8529" s="67"/>
      <c r="CF8529" s="64"/>
      <c r="CG8529" s="5"/>
      <c r="CH8529" s="69"/>
      <c r="CI8529" s="6"/>
      <c r="CJ8529" s="5"/>
      <c r="CK8529" s="25"/>
      <c r="CL8529" s="5"/>
      <c r="DN8529" s="14"/>
      <c r="DO8529" s="14"/>
      <c r="DP8529" s="5"/>
      <c r="DQ8529" s="25"/>
      <c r="DR8529" s="25"/>
      <c r="DS8529" s="96"/>
      <c r="DT8529" s="83"/>
      <c r="DU8529" s="14"/>
      <c r="DX8529" s="83"/>
      <c r="DY8529" s="83"/>
      <c r="DZ8529" s="83"/>
      <c r="EA8529" s="83"/>
      <c r="EJ8529" s="54"/>
      <c r="EK8529" s="22"/>
      <c r="EL8529" s="24"/>
      <c r="EP8529" s="23"/>
      <c r="EQ8529" s="24"/>
      <c r="ER8529" s="22"/>
      <c r="ES8529" s="24"/>
      <c r="ET8529" s="24"/>
      <c r="EU8529" s="23"/>
      <c r="EV8529" s="26"/>
      <c r="EX8529" s="6"/>
      <c r="EY8529" s="24"/>
      <c r="EZ8529" s="109"/>
      <c r="FA8529" s="66"/>
      <c r="FB8529" s="5"/>
      <c r="FC8529" s="68"/>
      <c r="FD8529" s="67"/>
      <c r="FE8529" s="67"/>
      <c r="FF8529" s="64"/>
      <c r="FG8529" s="5"/>
      <c r="FH8529" s="69"/>
      <c r="FI8529" s="6"/>
      <c r="FJ8529" s="5"/>
      <c r="FK8529" s="25"/>
      <c r="FL8529" s="5"/>
    </row>
    <row r="8530" spans="40:168">
      <c r="AN8530" s="14"/>
      <c r="AO8530" s="14"/>
      <c r="AP8530" s="5"/>
      <c r="AQ8530" s="25"/>
      <c r="AR8530" s="25"/>
      <c r="AS8530" s="96"/>
      <c r="AT8530" s="83"/>
      <c r="AU8530" s="14"/>
      <c r="AX8530" s="83"/>
      <c r="AY8530" s="83"/>
      <c r="AZ8530" s="83"/>
      <c r="BA8530" s="83"/>
      <c r="BJ8530" s="54"/>
      <c r="BK8530" s="22"/>
      <c r="BL8530" s="24"/>
      <c r="BP8530" s="23"/>
      <c r="BQ8530" s="24"/>
      <c r="BR8530" s="22"/>
      <c r="BS8530" s="24"/>
      <c r="BT8530" s="24"/>
      <c r="BU8530" s="23"/>
      <c r="BV8530" s="26"/>
      <c r="BX8530" s="6"/>
      <c r="BY8530" s="24"/>
      <c r="BZ8530" s="109"/>
      <c r="CA8530" s="66"/>
      <c r="CB8530" s="5"/>
      <c r="CC8530" s="68"/>
      <c r="CD8530" s="67"/>
      <c r="CE8530" s="67"/>
      <c r="CF8530" s="64"/>
      <c r="CG8530" s="5"/>
      <c r="CH8530" s="69"/>
      <c r="CI8530" s="6"/>
      <c r="CJ8530" s="5"/>
      <c r="CK8530" s="25"/>
      <c r="CL8530" s="5"/>
      <c r="DN8530" s="14"/>
      <c r="DO8530" s="14"/>
      <c r="DP8530" s="5"/>
      <c r="DQ8530" s="25"/>
      <c r="DR8530" s="25"/>
      <c r="DS8530" s="96"/>
      <c r="DT8530" s="83"/>
      <c r="DU8530" s="14"/>
      <c r="DX8530" s="83"/>
      <c r="DY8530" s="83"/>
      <c r="DZ8530" s="83"/>
      <c r="EA8530" s="83"/>
      <c r="EJ8530" s="54"/>
      <c r="EK8530" s="22"/>
      <c r="EL8530" s="24"/>
      <c r="EP8530" s="23"/>
      <c r="EQ8530" s="24"/>
      <c r="ER8530" s="22"/>
      <c r="ES8530" s="24"/>
      <c r="ET8530" s="24"/>
      <c r="EU8530" s="23"/>
      <c r="EV8530" s="26"/>
      <c r="EX8530" s="6"/>
      <c r="EY8530" s="24"/>
      <c r="EZ8530" s="109"/>
      <c r="FA8530" s="66"/>
      <c r="FB8530" s="5"/>
      <c r="FC8530" s="68"/>
      <c r="FD8530" s="67"/>
      <c r="FE8530" s="67"/>
      <c r="FF8530" s="64"/>
      <c r="FG8530" s="5"/>
      <c r="FH8530" s="69"/>
      <c r="FI8530" s="6"/>
      <c r="FJ8530" s="5"/>
      <c r="FK8530" s="25"/>
      <c r="FL8530" s="5"/>
    </row>
    <row r="8531" spans="40:168">
      <c r="AN8531" s="14"/>
      <c r="AO8531" s="14"/>
      <c r="AP8531" s="5"/>
      <c r="AQ8531" s="25"/>
      <c r="AR8531" s="25"/>
      <c r="AS8531" s="96"/>
      <c r="AT8531" s="83"/>
      <c r="AU8531" s="14"/>
      <c r="AX8531" s="83"/>
      <c r="AY8531" s="83"/>
      <c r="AZ8531" s="83"/>
      <c r="BA8531" s="83"/>
      <c r="BJ8531" s="54"/>
      <c r="BK8531" s="22"/>
      <c r="BL8531" s="24"/>
      <c r="BP8531" s="23"/>
      <c r="BQ8531" s="24"/>
      <c r="BR8531" s="22"/>
      <c r="BS8531" s="24"/>
      <c r="BT8531" s="24"/>
      <c r="BU8531" s="23"/>
      <c r="BV8531" s="26"/>
      <c r="BX8531" s="6"/>
      <c r="BY8531" s="24"/>
      <c r="BZ8531" s="109"/>
      <c r="CA8531" s="66"/>
      <c r="CB8531" s="5"/>
      <c r="CC8531" s="68"/>
      <c r="CD8531" s="67"/>
      <c r="CE8531" s="67"/>
      <c r="CF8531" s="64"/>
      <c r="CG8531" s="5"/>
      <c r="CH8531" s="69"/>
      <c r="CI8531" s="6"/>
      <c r="CJ8531" s="5"/>
      <c r="CK8531" s="25"/>
      <c r="CL8531" s="5"/>
      <c r="DN8531" s="14"/>
      <c r="DO8531" s="14"/>
      <c r="DP8531" s="5"/>
      <c r="DQ8531" s="25"/>
      <c r="DR8531" s="25"/>
      <c r="DS8531" s="96"/>
      <c r="DT8531" s="83"/>
      <c r="DU8531" s="14"/>
      <c r="DX8531" s="83"/>
      <c r="DY8531" s="83"/>
      <c r="DZ8531" s="83"/>
      <c r="EA8531" s="83"/>
      <c r="EJ8531" s="54"/>
      <c r="EK8531" s="22"/>
      <c r="EL8531" s="24"/>
      <c r="EP8531" s="23"/>
      <c r="EQ8531" s="24"/>
      <c r="ER8531" s="22"/>
      <c r="ES8531" s="24"/>
      <c r="ET8531" s="24"/>
      <c r="EU8531" s="23"/>
      <c r="EV8531" s="26"/>
      <c r="EX8531" s="6"/>
      <c r="EY8531" s="24"/>
      <c r="EZ8531" s="109"/>
      <c r="FA8531" s="66"/>
      <c r="FB8531" s="5"/>
      <c r="FC8531" s="68"/>
      <c r="FD8531" s="67"/>
      <c r="FE8531" s="67"/>
      <c r="FF8531" s="64"/>
      <c r="FG8531" s="5"/>
      <c r="FH8531" s="69"/>
      <c r="FI8531" s="6"/>
      <c r="FJ8531" s="5"/>
      <c r="FK8531" s="25"/>
      <c r="FL8531" s="5"/>
    </row>
    <row r="8532" spans="40:168">
      <c r="AN8532" s="14"/>
      <c r="AO8532" s="14"/>
      <c r="AP8532" s="5"/>
      <c r="AQ8532" s="25"/>
      <c r="AR8532" s="25"/>
      <c r="AS8532" s="96"/>
      <c r="AT8532" s="83"/>
      <c r="AU8532" s="14"/>
      <c r="AX8532" s="83"/>
      <c r="AY8532" s="83"/>
      <c r="AZ8532" s="83"/>
      <c r="BA8532" s="83"/>
      <c r="BJ8532" s="54"/>
      <c r="BK8532" s="22"/>
      <c r="BL8532" s="24"/>
      <c r="BP8532" s="23"/>
      <c r="BQ8532" s="24"/>
      <c r="BR8532" s="22"/>
      <c r="BS8532" s="24"/>
      <c r="BT8532" s="24"/>
      <c r="BU8532" s="23"/>
      <c r="BV8532" s="26"/>
      <c r="BX8532" s="6"/>
      <c r="BY8532" s="24"/>
      <c r="BZ8532" s="109"/>
      <c r="CA8532" s="66"/>
      <c r="CB8532" s="5"/>
      <c r="CC8532" s="68"/>
      <c r="CD8532" s="67"/>
      <c r="CE8532" s="67"/>
      <c r="CF8532" s="64"/>
      <c r="CG8532" s="5"/>
      <c r="CH8532" s="69"/>
      <c r="CI8532" s="6"/>
      <c r="CJ8532" s="5"/>
      <c r="CK8532" s="25"/>
      <c r="CL8532" s="5"/>
      <c r="DN8532" s="14"/>
      <c r="DO8532" s="14"/>
      <c r="DP8532" s="5"/>
      <c r="DQ8532" s="25"/>
      <c r="DR8532" s="25"/>
      <c r="DS8532" s="96"/>
      <c r="DT8532" s="83"/>
      <c r="DU8532" s="14"/>
      <c r="DX8532" s="83"/>
      <c r="DY8532" s="83"/>
      <c r="DZ8532" s="83"/>
      <c r="EA8532" s="83"/>
      <c r="EJ8532" s="54"/>
      <c r="EK8532" s="22"/>
      <c r="EL8532" s="24"/>
      <c r="EP8532" s="23"/>
      <c r="EQ8532" s="24"/>
      <c r="ER8532" s="22"/>
      <c r="ES8532" s="24"/>
      <c r="ET8532" s="24"/>
      <c r="EU8532" s="23"/>
      <c r="EV8532" s="26"/>
      <c r="EX8532" s="6"/>
      <c r="EY8532" s="24"/>
      <c r="EZ8532" s="109"/>
      <c r="FA8532" s="66"/>
      <c r="FB8532" s="5"/>
      <c r="FC8532" s="68"/>
      <c r="FD8532" s="67"/>
      <c r="FE8532" s="67"/>
      <c r="FF8532" s="64"/>
      <c r="FG8532" s="5"/>
      <c r="FH8532" s="69"/>
      <c r="FI8532" s="6"/>
      <c r="FJ8532" s="5"/>
      <c r="FK8532" s="25"/>
      <c r="FL8532" s="5"/>
    </row>
    <row r="8533" spans="40:168">
      <c r="AN8533" s="14"/>
      <c r="AO8533" s="14"/>
      <c r="AP8533" s="5"/>
      <c r="AQ8533" s="25"/>
      <c r="AR8533" s="25"/>
      <c r="AS8533" s="96"/>
      <c r="AT8533" s="83"/>
      <c r="AU8533" s="14"/>
      <c r="AX8533" s="83"/>
      <c r="AY8533" s="83"/>
      <c r="AZ8533" s="83"/>
      <c r="BA8533" s="83"/>
      <c r="BJ8533" s="54"/>
      <c r="BK8533" s="22"/>
      <c r="BL8533" s="24"/>
      <c r="BP8533" s="23"/>
      <c r="BQ8533" s="24"/>
      <c r="BR8533" s="22"/>
      <c r="BS8533" s="24"/>
      <c r="BT8533" s="24"/>
      <c r="BU8533" s="23"/>
      <c r="BV8533" s="26"/>
      <c r="BX8533" s="6"/>
      <c r="BY8533" s="24"/>
      <c r="BZ8533" s="109"/>
      <c r="CA8533" s="66"/>
      <c r="CB8533" s="5"/>
      <c r="CC8533" s="68"/>
      <c r="CD8533" s="67"/>
      <c r="CE8533" s="67"/>
      <c r="CF8533" s="64"/>
      <c r="CG8533" s="5"/>
      <c r="CH8533" s="69"/>
      <c r="CI8533" s="6"/>
      <c r="CJ8533" s="5"/>
      <c r="CK8533" s="25"/>
      <c r="CL8533" s="5"/>
      <c r="DN8533" s="14"/>
      <c r="DO8533" s="14"/>
      <c r="DP8533" s="5"/>
      <c r="DQ8533" s="25"/>
      <c r="DR8533" s="25"/>
      <c r="DS8533" s="96"/>
      <c r="DT8533" s="83"/>
      <c r="DU8533" s="14"/>
      <c r="DX8533" s="83"/>
      <c r="DY8533" s="83"/>
      <c r="DZ8533" s="83"/>
      <c r="EA8533" s="83"/>
      <c r="EJ8533" s="54"/>
      <c r="EK8533" s="22"/>
      <c r="EL8533" s="24"/>
      <c r="EP8533" s="23"/>
      <c r="EQ8533" s="24"/>
      <c r="ER8533" s="22"/>
      <c r="ES8533" s="24"/>
      <c r="ET8533" s="24"/>
      <c r="EU8533" s="23"/>
      <c r="EV8533" s="26"/>
      <c r="EX8533" s="6"/>
      <c r="EY8533" s="24"/>
      <c r="EZ8533" s="109"/>
      <c r="FA8533" s="66"/>
      <c r="FB8533" s="5"/>
      <c r="FC8533" s="68"/>
      <c r="FD8533" s="67"/>
      <c r="FE8533" s="67"/>
      <c r="FF8533" s="64"/>
      <c r="FG8533" s="5"/>
      <c r="FH8533" s="69"/>
      <c r="FI8533" s="6"/>
      <c r="FJ8533" s="5"/>
      <c r="FK8533" s="25"/>
      <c r="FL8533" s="5"/>
    </row>
    <row r="8534" spans="40:168">
      <c r="AN8534" s="14"/>
      <c r="AO8534" s="14"/>
      <c r="AP8534" s="5"/>
      <c r="AQ8534" s="25"/>
      <c r="AR8534" s="25"/>
      <c r="AS8534" s="96"/>
      <c r="AT8534" s="83"/>
      <c r="AU8534" s="14"/>
      <c r="AX8534" s="83"/>
      <c r="AY8534" s="83"/>
      <c r="AZ8534" s="83"/>
      <c r="BA8534" s="83"/>
      <c r="BJ8534" s="54"/>
      <c r="BK8534" s="22"/>
      <c r="BL8534" s="24"/>
      <c r="BP8534" s="23"/>
      <c r="BQ8534" s="24"/>
      <c r="BR8534" s="22"/>
      <c r="BS8534" s="24"/>
      <c r="BT8534" s="24"/>
      <c r="BU8534" s="23"/>
      <c r="BV8534" s="26"/>
      <c r="BX8534" s="6"/>
      <c r="BY8534" s="24"/>
      <c r="BZ8534" s="109"/>
      <c r="CA8534" s="66"/>
      <c r="CB8534" s="5"/>
      <c r="CC8534" s="68"/>
      <c r="CD8534" s="67"/>
      <c r="CE8534" s="67"/>
      <c r="CF8534" s="64"/>
      <c r="CG8534" s="5"/>
      <c r="CH8534" s="69"/>
      <c r="CI8534" s="6"/>
      <c r="CJ8534" s="5"/>
      <c r="CK8534" s="25"/>
      <c r="CL8534" s="5"/>
      <c r="DN8534" s="14"/>
      <c r="DO8534" s="14"/>
      <c r="DP8534" s="5"/>
      <c r="DQ8534" s="25"/>
      <c r="DR8534" s="25"/>
      <c r="DS8534" s="96"/>
      <c r="DT8534" s="83"/>
      <c r="DU8534" s="14"/>
      <c r="DX8534" s="83"/>
      <c r="DY8534" s="83"/>
      <c r="DZ8534" s="83"/>
      <c r="EA8534" s="83"/>
      <c r="EJ8534" s="54"/>
      <c r="EK8534" s="22"/>
      <c r="EL8534" s="24"/>
      <c r="EP8534" s="23"/>
      <c r="EQ8534" s="24"/>
      <c r="ER8534" s="22"/>
      <c r="ES8534" s="24"/>
      <c r="ET8534" s="24"/>
      <c r="EU8534" s="23"/>
      <c r="EV8534" s="26"/>
      <c r="EX8534" s="6"/>
      <c r="EY8534" s="24"/>
      <c r="EZ8534" s="109"/>
      <c r="FA8534" s="66"/>
      <c r="FB8534" s="5"/>
      <c r="FC8534" s="68"/>
      <c r="FD8534" s="67"/>
      <c r="FE8534" s="67"/>
      <c r="FF8534" s="64"/>
      <c r="FG8534" s="5"/>
      <c r="FH8534" s="69"/>
      <c r="FI8534" s="6"/>
      <c r="FJ8534" s="5"/>
      <c r="FK8534" s="25"/>
      <c r="FL8534" s="5"/>
    </row>
    <row r="8535" spans="40:168">
      <c r="AN8535" s="14"/>
      <c r="AO8535" s="14"/>
      <c r="AP8535" s="5"/>
      <c r="AQ8535" s="25"/>
      <c r="AR8535" s="25"/>
      <c r="AS8535" s="96"/>
      <c r="AT8535" s="83"/>
      <c r="AU8535" s="14"/>
      <c r="AX8535" s="83"/>
      <c r="AY8535" s="83"/>
      <c r="AZ8535" s="83"/>
      <c r="BA8535" s="83"/>
      <c r="BJ8535" s="54"/>
      <c r="BK8535" s="22"/>
      <c r="BL8535" s="24"/>
      <c r="BP8535" s="23"/>
      <c r="BQ8535" s="24"/>
      <c r="BR8535" s="22"/>
      <c r="BS8535" s="24"/>
      <c r="BT8535" s="24"/>
      <c r="BU8535" s="23"/>
      <c r="BV8535" s="26"/>
      <c r="BX8535" s="6"/>
      <c r="BY8535" s="24"/>
      <c r="BZ8535" s="109"/>
      <c r="CA8535" s="66"/>
      <c r="CB8535" s="5"/>
      <c r="CC8535" s="68"/>
      <c r="CD8535" s="67"/>
      <c r="CE8535" s="67"/>
      <c r="CF8535" s="64"/>
      <c r="CG8535" s="5"/>
      <c r="CH8535" s="69"/>
      <c r="CI8535" s="6"/>
      <c r="CJ8535" s="5"/>
      <c r="CK8535" s="25"/>
      <c r="CL8535" s="5"/>
      <c r="DN8535" s="14"/>
      <c r="DO8535" s="14"/>
      <c r="DP8535" s="5"/>
      <c r="DQ8535" s="25"/>
      <c r="DR8535" s="25"/>
      <c r="DS8535" s="96"/>
      <c r="DT8535" s="83"/>
      <c r="DU8535" s="14"/>
      <c r="DX8535" s="83"/>
      <c r="DY8535" s="83"/>
      <c r="DZ8535" s="83"/>
      <c r="EA8535" s="83"/>
      <c r="EJ8535" s="54"/>
      <c r="EK8535" s="22"/>
      <c r="EL8535" s="24"/>
      <c r="EP8535" s="23"/>
      <c r="EQ8535" s="24"/>
      <c r="ER8535" s="22"/>
      <c r="ES8535" s="24"/>
      <c r="ET8535" s="24"/>
      <c r="EU8535" s="23"/>
      <c r="EV8535" s="26"/>
      <c r="EX8535" s="6"/>
      <c r="EY8535" s="24"/>
      <c r="EZ8535" s="109"/>
      <c r="FA8535" s="66"/>
      <c r="FB8535" s="5"/>
      <c r="FC8535" s="68"/>
      <c r="FD8535" s="67"/>
      <c r="FE8535" s="67"/>
      <c r="FF8535" s="64"/>
      <c r="FG8535" s="5"/>
      <c r="FH8535" s="69"/>
      <c r="FI8535" s="6"/>
      <c r="FJ8535" s="5"/>
      <c r="FK8535" s="25"/>
      <c r="FL8535" s="5"/>
    </row>
    <row r="8536" spans="40:168">
      <c r="AN8536" s="14"/>
      <c r="AO8536" s="14"/>
      <c r="AP8536" s="5"/>
      <c r="AQ8536" s="25"/>
      <c r="AR8536" s="25"/>
      <c r="AS8536" s="96"/>
      <c r="AT8536" s="83"/>
      <c r="AU8536" s="14"/>
      <c r="AX8536" s="83"/>
      <c r="AY8536" s="83"/>
      <c r="AZ8536" s="83"/>
      <c r="BA8536" s="83"/>
      <c r="BJ8536" s="54"/>
      <c r="BK8536" s="22"/>
      <c r="BL8536" s="24"/>
      <c r="BP8536" s="23"/>
      <c r="BQ8536" s="24"/>
      <c r="BR8536" s="22"/>
      <c r="BS8536" s="24"/>
      <c r="BT8536" s="24"/>
      <c r="BU8536" s="23"/>
      <c r="BV8536" s="26"/>
      <c r="BX8536" s="6"/>
      <c r="BY8536" s="24"/>
      <c r="BZ8536" s="109"/>
      <c r="CA8536" s="66"/>
      <c r="CB8536" s="5"/>
      <c r="CC8536" s="68"/>
      <c r="CD8536" s="67"/>
      <c r="CE8536" s="67"/>
      <c r="CF8536" s="64"/>
      <c r="CG8536" s="5"/>
      <c r="CH8536" s="69"/>
      <c r="CI8536" s="6"/>
      <c r="CJ8536" s="5"/>
      <c r="CK8536" s="25"/>
      <c r="CL8536" s="5"/>
      <c r="DN8536" s="14"/>
      <c r="DO8536" s="14"/>
      <c r="DP8536" s="5"/>
      <c r="DQ8536" s="25"/>
      <c r="DR8536" s="25"/>
      <c r="DS8536" s="96"/>
      <c r="DT8536" s="83"/>
      <c r="DU8536" s="14"/>
      <c r="DX8536" s="83"/>
      <c r="DY8536" s="83"/>
      <c r="DZ8536" s="83"/>
      <c r="EA8536" s="83"/>
      <c r="EJ8536" s="54"/>
      <c r="EK8536" s="22"/>
      <c r="EL8536" s="24"/>
      <c r="EP8536" s="23"/>
      <c r="EQ8536" s="24"/>
      <c r="ER8536" s="22"/>
      <c r="ES8536" s="24"/>
      <c r="ET8536" s="24"/>
      <c r="EU8536" s="23"/>
      <c r="EV8536" s="26"/>
      <c r="EX8536" s="6"/>
      <c r="EY8536" s="24"/>
      <c r="EZ8536" s="109"/>
      <c r="FA8536" s="66"/>
      <c r="FB8536" s="5"/>
      <c r="FC8536" s="68"/>
      <c r="FD8536" s="67"/>
      <c r="FE8536" s="67"/>
      <c r="FF8536" s="64"/>
      <c r="FG8536" s="5"/>
      <c r="FH8536" s="69"/>
      <c r="FI8536" s="6"/>
      <c r="FJ8536" s="5"/>
      <c r="FK8536" s="25"/>
      <c r="FL8536" s="5"/>
    </row>
    <row r="8537" spans="40:168">
      <c r="AN8537" s="14"/>
      <c r="AO8537" s="14"/>
      <c r="AP8537" s="5"/>
      <c r="AQ8537" s="25"/>
      <c r="AR8537" s="25"/>
      <c r="AS8537" s="96"/>
      <c r="AT8537" s="83"/>
      <c r="AU8537" s="14"/>
      <c r="AX8537" s="83"/>
      <c r="AY8537" s="83"/>
      <c r="AZ8537" s="83"/>
      <c r="BA8537" s="83"/>
      <c r="BJ8537" s="54"/>
      <c r="BK8537" s="22"/>
      <c r="BL8537" s="24"/>
      <c r="BP8537" s="23"/>
      <c r="BQ8537" s="24"/>
      <c r="BR8537" s="22"/>
      <c r="BS8537" s="24"/>
      <c r="BT8537" s="24"/>
      <c r="BU8537" s="23"/>
      <c r="BV8537" s="26"/>
      <c r="BX8537" s="6"/>
      <c r="BY8537" s="24"/>
      <c r="BZ8537" s="109"/>
      <c r="CA8537" s="66"/>
      <c r="CB8537" s="5"/>
      <c r="CC8537" s="68"/>
      <c r="CD8537" s="67"/>
      <c r="CE8537" s="67"/>
      <c r="CF8537" s="64"/>
      <c r="CG8537" s="5"/>
      <c r="CH8537" s="69"/>
      <c r="CI8537" s="6"/>
      <c r="CJ8537" s="5"/>
      <c r="CK8537" s="25"/>
      <c r="CL8537" s="5"/>
      <c r="DN8537" s="14"/>
      <c r="DO8537" s="14"/>
      <c r="DP8537" s="5"/>
      <c r="DQ8537" s="25"/>
      <c r="DR8537" s="25"/>
      <c r="DS8537" s="96"/>
      <c r="DT8537" s="83"/>
      <c r="DU8537" s="14"/>
      <c r="DX8537" s="83"/>
      <c r="DY8537" s="83"/>
      <c r="DZ8537" s="83"/>
      <c r="EA8537" s="83"/>
      <c r="EJ8537" s="54"/>
      <c r="EK8537" s="22"/>
      <c r="EL8537" s="24"/>
      <c r="EP8537" s="23"/>
      <c r="EQ8537" s="24"/>
      <c r="ER8537" s="22"/>
      <c r="ES8537" s="24"/>
      <c r="ET8537" s="24"/>
      <c r="EU8537" s="23"/>
      <c r="EV8537" s="26"/>
      <c r="EX8537" s="6"/>
      <c r="EY8537" s="24"/>
      <c r="EZ8537" s="109"/>
      <c r="FA8537" s="66"/>
      <c r="FB8537" s="5"/>
      <c r="FC8537" s="68"/>
      <c r="FD8537" s="67"/>
      <c r="FE8537" s="67"/>
      <c r="FF8537" s="64"/>
      <c r="FG8537" s="5"/>
      <c r="FH8537" s="69"/>
      <c r="FI8537" s="6"/>
      <c r="FJ8537" s="5"/>
      <c r="FK8537" s="25"/>
      <c r="FL8537" s="5"/>
    </row>
    <row r="8538" spans="40:168">
      <c r="AN8538" s="14"/>
      <c r="AO8538" s="14"/>
      <c r="AP8538" s="5"/>
      <c r="AQ8538" s="25"/>
      <c r="AR8538" s="25"/>
      <c r="AS8538" s="96"/>
      <c r="AT8538" s="83"/>
      <c r="AU8538" s="14"/>
      <c r="AX8538" s="83"/>
      <c r="AY8538" s="83"/>
      <c r="AZ8538" s="83"/>
      <c r="BA8538" s="83"/>
      <c r="BJ8538" s="54"/>
      <c r="BK8538" s="22"/>
      <c r="BL8538" s="24"/>
      <c r="BP8538" s="23"/>
      <c r="BQ8538" s="24"/>
      <c r="BR8538" s="22"/>
      <c r="BS8538" s="24"/>
      <c r="BT8538" s="24"/>
      <c r="BU8538" s="23"/>
      <c r="BV8538" s="26"/>
      <c r="BX8538" s="6"/>
      <c r="BY8538" s="24"/>
      <c r="BZ8538" s="109"/>
      <c r="CA8538" s="66"/>
      <c r="CB8538" s="5"/>
      <c r="CC8538" s="68"/>
      <c r="CD8538" s="67"/>
      <c r="CE8538" s="67"/>
      <c r="CF8538" s="64"/>
      <c r="CG8538" s="5"/>
      <c r="CH8538" s="69"/>
      <c r="CI8538" s="6"/>
      <c r="CJ8538" s="5"/>
      <c r="CK8538" s="25"/>
      <c r="CL8538" s="5"/>
      <c r="DN8538" s="14"/>
      <c r="DO8538" s="14"/>
      <c r="DP8538" s="5"/>
      <c r="DQ8538" s="25"/>
      <c r="DR8538" s="25"/>
      <c r="DS8538" s="96"/>
      <c r="DT8538" s="83"/>
      <c r="DU8538" s="14"/>
      <c r="DX8538" s="83"/>
      <c r="DY8538" s="83"/>
      <c r="DZ8538" s="83"/>
      <c r="EA8538" s="83"/>
      <c r="EJ8538" s="54"/>
      <c r="EK8538" s="22"/>
      <c r="EL8538" s="24"/>
      <c r="EP8538" s="23"/>
      <c r="EQ8538" s="24"/>
      <c r="ER8538" s="22"/>
      <c r="ES8538" s="24"/>
      <c r="ET8538" s="24"/>
      <c r="EU8538" s="23"/>
      <c r="EV8538" s="26"/>
      <c r="EX8538" s="6"/>
      <c r="EY8538" s="24"/>
      <c r="EZ8538" s="109"/>
      <c r="FA8538" s="66"/>
      <c r="FB8538" s="5"/>
      <c r="FC8538" s="68"/>
      <c r="FD8538" s="67"/>
      <c r="FE8538" s="67"/>
      <c r="FF8538" s="64"/>
      <c r="FG8538" s="5"/>
      <c r="FH8538" s="69"/>
      <c r="FI8538" s="6"/>
      <c r="FJ8538" s="5"/>
      <c r="FK8538" s="25"/>
      <c r="FL8538" s="5"/>
    </row>
    <row r="8539" spans="40:168">
      <c r="AN8539" s="14"/>
      <c r="AO8539" s="14"/>
      <c r="AP8539" s="5"/>
      <c r="AQ8539" s="25"/>
      <c r="AR8539" s="25"/>
      <c r="AS8539" s="96"/>
      <c r="AT8539" s="83"/>
      <c r="AU8539" s="14"/>
      <c r="AX8539" s="83"/>
      <c r="AY8539" s="83"/>
      <c r="AZ8539" s="83"/>
      <c r="BA8539" s="83"/>
      <c r="BJ8539" s="54"/>
      <c r="BK8539" s="22"/>
      <c r="BL8539" s="24"/>
      <c r="BP8539" s="23"/>
      <c r="BQ8539" s="24"/>
      <c r="BR8539" s="22"/>
      <c r="BS8539" s="24"/>
      <c r="BT8539" s="24"/>
      <c r="BU8539" s="23"/>
      <c r="BV8539" s="26"/>
      <c r="BX8539" s="6"/>
      <c r="BY8539" s="24"/>
      <c r="BZ8539" s="109"/>
      <c r="CA8539" s="66"/>
      <c r="CB8539" s="5"/>
      <c r="CC8539" s="68"/>
      <c r="CD8539" s="67"/>
      <c r="CE8539" s="67"/>
      <c r="CF8539" s="64"/>
      <c r="CG8539" s="5"/>
      <c r="CH8539" s="69"/>
      <c r="CI8539" s="6"/>
      <c r="CJ8539" s="5"/>
      <c r="CK8539" s="25"/>
      <c r="CL8539" s="5"/>
      <c r="DN8539" s="14"/>
      <c r="DO8539" s="14"/>
      <c r="DP8539" s="5"/>
      <c r="DQ8539" s="25"/>
      <c r="DR8539" s="25"/>
      <c r="DS8539" s="96"/>
      <c r="DT8539" s="83"/>
      <c r="DU8539" s="14"/>
      <c r="DX8539" s="83"/>
      <c r="DY8539" s="83"/>
      <c r="DZ8539" s="83"/>
      <c r="EA8539" s="83"/>
      <c r="EJ8539" s="54"/>
      <c r="EK8539" s="22"/>
      <c r="EL8539" s="24"/>
      <c r="EP8539" s="23"/>
      <c r="EQ8539" s="24"/>
      <c r="ER8539" s="22"/>
      <c r="ES8539" s="24"/>
      <c r="ET8539" s="24"/>
      <c r="EU8539" s="23"/>
      <c r="EV8539" s="26"/>
      <c r="EX8539" s="6"/>
      <c r="EY8539" s="24"/>
      <c r="EZ8539" s="109"/>
      <c r="FA8539" s="66"/>
      <c r="FB8539" s="5"/>
      <c r="FC8539" s="68"/>
      <c r="FD8539" s="67"/>
      <c r="FE8539" s="67"/>
      <c r="FF8539" s="64"/>
      <c r="FG8539" s="5"/>
      <c r="FH8539" s="69"/>
      <c r="FI8539" s="6"/>
      <c r="FJ8539" s="5"/>
      <c r="FK8539" s="25"/>
      <c r="FL8539" s="5"/>
    </row>
    <row r="8540" spans="40:168">
      <c r="AN8540" s="14"/>
      <c r="AO8540" s="14"/>
      <c r="AP8540" s="5"/>
      <c r="AQ8540" s="25"/>
      <c r="AR8540" s="25"/>
      <c r="AS8540" s="96"/>
      <c r="AT8540" s="83"/>
      <c r="AU8540" s="14"/>
      <c r="AX8540" s="83"/>
      <c r="AY8540" s="83"/>
      <c r="AZ8540" s="83"/>
      <c r="BA8540" s="83"/>
      <c r="BJ8540" s="54"/>
      <c r="BK8540" s="22"/>
      <c r="BL8540" s="24"/>
      <c r="BP8540" s="23"/>
      <c r="BQ8540" s="24"/>
      <c r="BR8540" s="22"/>
      <c r="BS8540" s="24"/>
      <c r="BT8540" s="24"/>
      <c r="BU8540" s="23"/>
      <c r="BV8540" s="26"/>
      <c r="BX8540" s="6"/>
      <c r="BY8540" s="24"/>
      <c r="BZ8540" s="109"/>
      <c r="CA8540" s="66"/>
      <c r="CB8540" s="5"/>
      <c r="CC8540" s="68"/>
      <c r="CD8540" s="67"/>
      <c r="CE8540" s="67"/>
      <c r="CF8540" s="64"/>
      <c r="CG8540" s="5"/>
      <c r="CH8540" s="69"/>
      <c r="CI8540" s="6"/>
      <c r="CJ8540" s="5"/>
      <c r="CK8540" s="25"/>
      <c r="CL8540" s="5"/>
      <c r="DN8540" s="14"/>
      <c r="DO8540" s="14"/>
      <c r="DP8540" s="5"/>
      <c r="DQ8540" s="25"/>
      <c r="DR8540" s="25"/>
      <c r="DS8540" s="96"/>
      <c r="DT8540" s="83"/>
      <c r="DU8540" s="14"/>
      <c r="DX8540" s="83"/>
      <c r="DY8540" s="83"/>
      <c r="DZ8540" s="83"/>
      <c r="EA8540" s="83"/>
      <c r="EJ8540" s="54"/>
      <c r="EK8540" s="22"/>
      <c r="EL8540" s="24"/>
      <c r="EP8540" s="23"/>
      <c r="EQ8540" s="24"/>
      <c r="ER8540" s="22"/>
      <c r="ES8540" s="24"/>
      <c r="ET8540" s="24"/>
      <c r="EU8540" s="23"/>
      <c r="EV8540" s="26"/>
      <c r="EX8540" s="6"/>
      <c r="EY8540" s="24"/>
      <c r="EZ8540" s="109"/>
      <c r="FA8540" s="66"/>
      <c r="FB8540" s="5"/>
      <c r="FC8540" s="68"/>
      <c r="FD8540" s="67"/>
      <c r="FE8540" s="67"/>
      <c r="FF8540" s="64"/>
      <c r="FG8540" s="5"/>
      <c r="FH8540" s="69"/>
      <c r="FI8540" s="6"/>
      <c r="FJ8540" s="5"/>
      <c r="FK8540" s="25"/>
      <c r="FL8540" s="5"/>
    </row>
    <row r="8541" spans="40:168">
      <c r="AN8541" s="14"/>
      <c r="AO8541" s="14"/>
      <c r="AP8541" s="5"/>
      <c r="AQ8541" s="25"/>
      <c r="AR8541" s="25"/>
      <c r="AS8541" s="96"/>
      <c r="AT8541" s="83"/>
      <c r="AU8541" s="14"/>
      <c r="AX8541" s="83"/>
      <c r="AY8541" s="83"/>
      <c r="AZ8541" s="83"/>
      <c r="BA8541" s="83"/>
      <c r="BJ8541" s="54"/>
      <c r="BK8541" s="22"/>
      <c r="BL8541" s="24"/>
      <c r="BP8541" s="23"/>
      <c r="BQ8541" s="24"/>
      <c r="BR8541" s="22"/>
      <c r="BS8541" s="24"/>
      <c r="BT8541" s="24"/>
      <c r="BU8541" s="23"/>
      <c r="BV8541" s="26"/>
      <c r="BX8541" s="6"/>
      <c r="BY8541" s="24"/>
      <c r="BZ8541" s="109"/>
      <c r="CA8541" s="66"/>
      <c r="CB8541" s="5"/>
      <c r="CC8541" s="68"/>
      <c r="CD8541" s="67"/>
      <c r="CE8541" s="67"/>
      <c r="CF8541" s="64"/>
      <c r="CG8541" s="5"/>
      <c r="CH8541" s="69"/>
      <c r="CI8541" s="6"/>
      <c r="CJ8541" s="5"/>
      <c r="CK8541" s="25"/>
      <c r="CL8541" s="5"/>
      <c r="DN8541" s="14"/>
      <c r="DO8541" s="14"/>
      <c r="DP8541" s="5"/>
      <c r="DQ8541" s="25"/>
      <c r="DR8541" s="25"/>
      <c r="DS8541" s="96"/>
      <c r="DT8541" s="83"/>
      <c r="DU8541" s="14"/>
      <c r="DX8541" s="83"/>
      <c r="DY8541" s="83"/>
      <c r="DZ8541" s="83"/>
      <c r="EA8541" s="83"/>
      <c r="EJ8541" s="54"/>
      <c r="EK8541" s="22"/>
      <c r="EL8541" s="24"/>
      <c r="EP8541" s="23"/>
      <c r="EQ8541" s="24"/>
      <c r="ER8541" s="22"/>
      <c r="ES8541" s="24"/>
      <c r="ET8541" s="24"/>
      <c r="EU8541" s="23"/>
      <c r="EV8541" s="26"/>
      <c r="EX8541" s="6"/>
      <c r="EY8541" s="24"/>
      <c r="EZ8541" s="109"/>
      <c r="FA8541" s="66"/>
      <c r="FB8541" s="5"/>
      <c r="FC8541" s="68"/>
      <c r="FD8541" s="67"/>
      <c r="FE8541" s="67"/>
      <c r="FF8541" s="64"/>
      <c r="FG8541" s="5"/>
      <c r="FH8541" s="69"/>
      <c r="FI8541" s="6"/>
      <c r="FJ8541" s="5"/>
      <c r="FK8541" s="25"/>
      <c r="FL8541" s="5"/>
    </row>
    <row r="8542" spans="40:168">
      <c r="AN8542" s="14"/>
      <c r="AO8542" s="14"/>
      <c r="AP8542" s="5"/>
      <c r="AQ8542" s="25"/>
      <c r="AR8542" s="25"/>
      <c r="AS8542" s="96"/>
      <c r="AT8542" s="83"/>
      <c r="AU8542" s="14"/>
      <c r="AX8542" s="83"/>
      <c r="AY8542" s="83"/>
      <c r="AZ8542" s="83"/>
      <c r="BA8542" s="83"/>
      <c r="BJ8542" s="54"/>
      <c r="BK8542" s="22"/>
      <c r="BL8542" s="24"/>
      <c r="BP8542" s="23"/>
      <c r="BQ8542" s="24"/>
      <c r="BR8542" s="22"/>
      <c r="BS8542" s="24"/>
      <c r="BT8542" s="24"/>
      <c r="BU8542" s="23"/>
      <c r="BV8542" s="26"/>
      <c r="BX8542" s="6"/>
      <c r="BY8542" s="24"/>
      <c r="BZ8542" s="109"/>
      <c r="CA8542" s="66"/>
      <c r="CB8542" s="5"/>
      <c r="CC8542" s="68"/>
      <c r="CD8542" s="67"/>
      <c r="CE8542" s="67"/>
      <c r="CF8542" s="64"/>
      <c r="CG8542" s="5"/>
      <c r="CH8542" s="69"/>
      <c r="CI8542" s="6"/>
      <c r="CJ8542" s="5"/>
      <c r="CK8542" s="25"/>
      <c r="CL8542" s="5"/>
      <c r="DN8542" s="14"/>
      <c r="DO8542" s="14"/>
      <c r="DP8542" s="5"/>
      <c r="DQ8542" s="25"/>
      <c r="DR8542" s="25"/>
      <c r="DS8542" s="96"/>
      <c r="DT8542" s="83"/>
      <c r="DU8542" s="14"/>
      <c r="DX8542" s="83"/>
      <c r="DY8542" s="83"/>
      <c r="DZ8542" s="83"/>
      <c r="EA8542" s="83"/>
      <c r="EJ8542" s="54"/>
      <c r="EK8542" s="22"/>
      <c r="EL8542" s="24"/>
      <c r="EP8542" s="23"/>
      <c r="EQ8542" s="24"/>
      <c r="ER8542" s="22"/>
      <c r="ES8542" s="24"/>
      <c r="ET8542" s="24"/>
      <c r="EU8542" s="23"/>
      <c r="EV8542" s="26"/>
      <c r="EX8542" s="6"/>
      <c r="EY8542" s="24"/>
      <c r="EZ8542" s="109"/>
      <c r="FA8542" s="66"/>
      <c r="FB8542" s="5"/>
      <c r="FC8542" s="68"/>
      <c r="FD8542" s="67"/>
      <c r="FE8542" s="67"/>
      <c r="FF8542" s="64"/>
      <c r="FG8542" s="5"/>
      <c r="FH8542" s="69"/>
      <c r="FI8542" s="6"/>
      <c r="FJ8542" s="5"/>
      <c r="FK8542" s="25"/>
      <c r="FL8542" s="5"/>
    </row>
    <row r="8543" spans="40:168">
      <c r="AN8543" s="14"/>
      <c r="AO8543" s="14"/>
      <c r="AP8543" s="5"/>
      <c r="AQ8543" s="25"/>
      <c r="AR8543" s="25"/>
      <c r="AS8543" s="96"/>
      <c r="AT8543" s="83"/>
      <c r="AU8543" s="14"/>
      <c r="AX8543" s="83"/>
      <c r="AY8543" s="83"/>
      <c r="AZ8543" s="83"/>
      <c r="BA8543" s="83"/>
      <c r="BJ8543" s="54"/>
      <c r="BK8543" s="22"/>
      <c r="BL8543" s="24"/>
      <c r="BP8543" s="23"/>
      <c r="BQ8543" s="24"/>
      <c r="BR8543" s="22"/>
      <c r="BS8543" s="24"/>
      <c r="BT8543" s="24"/>
      <c r="BU8543" s="23"/>
      <c r="BV8543" s="26"/>
      <c r="BX8543" s="6"/>
      <c r="BY8543" s="24"/>
      <c r="BZ8543" s="109"/>
      <c r="CA8543" s="66"/>
      <c r="CB8543" s="5"/>
      <c r="CC8543" s="68"/>
      <c r="CD8543" s="67"/>
      <c r="CE8543" s="67"/>
      <c r="CF8543" s="64"/>
      <c r="CG8543" s="5"/>
      <c r="CH8543" s="69"/>
      <c r="CI8543" s="6"/>
      <c r="CJ8543" s="5"/>
      <c r="CK8543" s="25"/>
      <c r="CL8543" s="5"/>
      <c r="DN8543" s="14"/>
      <c r="DO8543" s="14"/>
      <c r="DP8543" s="5"/>
      <c r="DQ8543" s="25"/>
      <c r="DR8543" s="25"/>
      <c r="DS8543" s="96"/>
      <c r="DT8543" s="83"/>
      <c r="DU8543" s="14"/>
      <c r="DX8543" s="83"/>
      <c r="DY8543" s="83"/>
      <c r="DZ8543" s="83"/>
      <c r="EA8543" s="83"/>
      <c r="EJ8543" s="54"/>
      <c r="EK8543" s="22"/>
      <c r="EL8543" s="24"/>
      <c r="EP8543" s="23"/>
      <c r="EQ8543" s="24"/>
      <c r="ER8543" s="22"/>
      <c r="ES8543" s="24"/>
      <c r="ET8543" s="24"/>
      <c r="EU8543" s="23"/>
      <c r="EV8543" s="26"/>
      <c r="EX8543" s="6"/>
      <c r="EY8543" s="24"/>
      <c r="EZ8543" s="109"/>
      <c r="FA8543" s="66"/>
      <c r="FB8543" s="5"/>
      <c r="FC8543" s="68"/>
      <c r="FD8543" s="67"/>
      <c r="FE8543" s="67"/>
      <c r="FF8543" s="64"/>
      <c r="FG8543" s="5"/>
      <c r="FH8543" s="69"/>
      <c r="FI8543" s="6"/>
      <c r="FJ8543" s="5"/>
      <c r="FK8543" s="25"/>
      <c r="FL8543" s="5"/>
    </row>
    <row r="8544" spans="40:168">
      <c r="AN8544" s="14"/>
      <c r="AO8544" s="14"/>
      <c r="AP8544" s="5"/>
      <c r="AQ8544" s="25"/>
      <c r="AR8544" s="25"/>
      <c r="AS8544" s="96"/>
      <c r="AT8544" s="83"/>
      <c r="AU8544" s="14"/>
      <c r="AX8544" s="83"/>
      <c r="AY8544" s="83"/>
      <c r="AZ8544" s="83"/>
      <c r="BA8544" s="83"/>
      <c r="BJ8544" s="54"/>
      <c r="BK8544" s="22"/>
      <c r="BL8544" s="24"/>
      <c r="BP8544" s="23"/>
      <c r="BQ8544" s="24"/>
      <c r="BR8544" s="22"/>
      <c r="BS8544" s="24"/>
      <c r="BT8544" s="24"/>
      <c r="BU8544" s="23"/>
      <c r="BV8544" s="26"/>
      <c r="BX8544" s="6"/>
      <c r="BY8544" s="24"/>
      <c r="BZ8544" s="109"/>
      <c r="CA8544" s="66"/>
      <c r="CB8544" s="5"/>
      <c r="CC8544" s="68"/>
      <c r="CD8544" s="67"/>
      <c r="CE8544" s="67"/>
      <c r="CF8544" s="64"/>
      <c r="CG8544" s="5"/>
      <c r="CH8544" s="69"/>
      <c r="CI8544" s="6"/>
      <c r="CJ8544" s="5"/>
      <c r="CK8544" s="25"/>
      <c r="CL8544" s="5"/>
      <c r="DN8544" s="14"/>
      <c r="DO8544" s="14"/>
      <c r="DP8544" s="5"/>
      <c r="DQ8544" s="25"/>
      <c r="DR8544" s="25"/>
      <c r="DS8544" s="96"/>
      <c r="DT8544" s="83"/>
      <c r="DU8544" s="14"/>
      <c r="DX8544" s="83"/>
      <c r="DY8544" s="83"/>
      <c r="DZ8544" s="83"/>
      <c r="EA8544" s="83"/>
      <c r="EJ8544" s="54"/>
      <c r="EK8544" s="22"/>
      <c r="EL8544" s="24"/>
      <c r="EP8544" s="23"/>
      <c r="EQ8544" s="24"/>
      <c r="ER8544" s="22"/>
      <c r="ES8544" s="24"/>
      <c r="ET8544" s="24"/>
      <c r="EU8544" s="23"/>
      <c r="EV8544" s="26"/>
      <c r="EX8544" s="6"/>
      <c r="EY8544" s="24"/>
      <c r="EZ8544" s="109"/>
      <c r="FA8544" s="66"/>
      <c r="FB8544" s="5"/>
      <c r="FC8544" s="68"/>
      <c r="FD8544" s="67"/>
      <c r="FE8544" s="67"/>
      <c r="FF8544" s="64"/>
      <c r="FG8544" s="5"/>
      <c r="FH8544" s="69"/>
      <c r="FI8544" s="6"/>
      <c r="FJ8544" s="5"/>
      <c r="FK8544" s="25"/>
      <c r="FL8544" s="5"/>
    </row>
    <row r="8545" spans="40:168">
      <c r="AN8545" s="14"/>
      <c r="AO8545" s="14"/>
      <c r="AP8545" s="5"/>
      <c r="AQ8545" s="25"/>
      <c r="AR8545" s="25"/>
      <c r="AS8545" s="96"/>
      <c r="AT8545" s="83"/>
      <c r="AU8545" s="14"/>
      <c r="AX8545" s="83"/>
      <c r="AY8545" s="83"/>
      <c r="AZ8545" s="83"/>
      <c r="BA8545" s="83"/>
      <c r="BJ8545" s="54"/>
      <c r="BK8545" s="22"/>
      <c r="BL8545" s="24"/>
      <c r="BP8545" s="23"/>
      <c r="BQ8545" s="24"/>
      <c r="BR8545" s="22"/>
      <c r="BS8545" s="24"/>
      <c r="BT8545" s="24"/>
      <c r="BU8545" s="23"/>
      <c r="BV8545" s="26"/>
      <c r="BX8545" s="6"/>
      <c r="BY8545" s="24"/>
      <c r="BZ8545" s="109"/>
      <c r="CA8545" s="66"/>
      <c r="CB8545" s="5"/>
      <c r="CC8545" s="68"/>
      <c r="CD8545" s="67"/>
      <c r="CE8545" s="67"/>
      <c r="CF8545" s="64"/>
      <c r="CG8545" s="5"/>
      <c r="CH8545" s="69"/>
      <c r="CI8545" s="6"/>
      <c r="CJ8545" s="5"/>
      <c r="CK8545" s="25"/>
      <c r="CL8545" s="5"/>
      <c r="DN8545" s="14"/>
      <c r="DO8545" s="14"/>
      <c r="DP8545" s="5"/>
      <c r="DQ8545" s="25"/>
      <c r="DR8545" s="25"/>
      <c r="DS8545" s="96"/>
      <c r="DT8545" s="83"/>
      <c r="DU8545" s="14"/>
      <c r="DX8545" s="83"/>
      <c r="DY8545" s="83"/>
      <c r="DZ8545" s="83"/>
      <c r="EA8545" s="83"/>
      <c r="EJ8545" s="54"/>
      <c r="EK8545" s="22"/>
      <c r="EL8545" s="24"/>
      <c r="EP8545" s="23"/>
      <c r="EQ8545" s="24"/>
      <c r="ER8545" s="22"/>
      <c r="ES8545" s="24"/>
      <c r="ET8545" s="24"/>
      <c r="EU8545" s="23"/>
      <c r="EV8545" s="26"/>
      <c r="EX8545" s="6"/>
      <c r="EY8545" s="24"/>
      <c r="EZ8545" s="109"/>
      <c r="FA8545" s="66"/>
      <c r="FB8545" s="5"/>
      <c r="FC8545" s="68"/>
      <c r="FD8545" s="67"/>
      <c r="FE8545" s="67"/>
      <c r="FF8545" s="64"/>
      <c r="FG8545" s="5"/>
      <c r="FH8545" s="69"/>
      <c r="FI8545" s="6"/>
      <c r="FJ8545" s="5"/>
      <c r="FK8545" s="25"/>
      <c r="FL8545" s="5"/>
    </row>
    <row r="8546" spans="40:168">
      <c r="AN8546" s="14"/>
      <c r="AO8546" s="14"/>
      <c r="AP8546" s="5"/>
      <c r="AQ8546" s="25"/>
      <c r="AR8546" s="25"/>
      <c r="AS8546" s="96"/>
      <c r="AT8546" s="83"/>
      <c r="AU8546" s="14"/>
      <c r="AX8546" s="83"/>
      <c r="AY8546" s="83"/>
      <c r="AZ8546" s="83"/>
      <c r="BA8546" s="83"/>
      <c r="BJ8546" s="54"/>
      <c r="BK8546" s="22"/>
      <c r="BL8546" s="24"/>
      <c r="BP8546" s="23"/>
      <c r="BQ8546" s="24"/>
      <c r="BR8546" s="22"/>
      <c r="BS8546" s="24"/>
      <c r="BT8546" s="24"/>
      <c r="BU8546" s="23"/>
      <c r="BV8546" s="26"/>
      <c r="BX8546" s="6"/>
      <c r="BY8546" s="24"/>
      <c r="BZ8546" s="109"/>
      <c r="CA8546" s="66"/>
      <c r="CB8546" s="5"/>
      <c r="CC8546" s="68"/>
      <c r="CD8546" s="67"/>
      <c r="CE8546" s="67"/>
      <c r="CF8546" s="64"/>
      <c r="CG8546" s="5"/>
      <c r="CH8546" s="69"/>
      <c r="CI8546" s="6"/>
      <c r="CJ8546" s="5"/>
      <c r="CK8546" s="25"/>
      <c r="CL8546" s="5"/>
      <c r="DN8546" s="14"/>
      <c r="DO8546" s="14"/>
      <c r="DP8546" s="5"/>
      <c r="DQ8546" s="25"/>
      <c r="DR8546" s="25"/>
      <c r="DS8546" s="96"/>
      <c r="DT8546" s="83"/>
      <c r="DU8546" s="14"/>
      <c r="DX8546" s="83"/>
      <c r="DY8546" s="83"/>
      <c r="DZ8546" s="83"/>
      <c r="EA8546" s="83"/>
      <c r="EJ8546" s="54"/>
      <c r="EK8546" s="22"/>
      <c r="EL8546" s="24"/>
      <c r="EP8546" s="23"/>
      <c r="EQ8546" s="24"/>
      <c r="ER8546" s="22"/>
      <c r="ES8546" s="24"/>
      <c r="ET8546" s="24"/>
      <c r="EU8546" s="23"/>
      <c r="EV8546" s="26"/>
      <c r="EX8546" s="6"/>
      <c r="EY8546" s="24"/>
      <c r="EZ8546" s="109"/>
      <c r="FA8546" s="66"/>
      <c r="FB8546" s="5"/>
      <c r="FC8546" s="68"/>
      <c r="FD8546" s="67"/>
      <c r="FE8546" s="67"/>
      <c r="FF8546" s="64"/>
      <c r="FG8546" s="5"/>
      <c r="FH8546" s="69"/>
      <c r="FI8546" s="6"/>
      <c r="FJ8546" s="5"/>
      <c r="FK8546" s="25"/>
      <c r="FL8546" s="5"/>
    </row>
    <row r="8547" spans="40:168">
      <c r="AN8547" s="14"/>
      <c r="AO8547" s="14"/>
      <c r="AP8547" s="5"/>
      <c r="AQ8547" s="25"/>
      <c r="AR8547" s="25"/>
      <c r="AS8547" s="96"/>
      <c r="AT8547" s="83"/>
      <c r="AU8547" s="14"/>
      <c r="AX8547" s="83"/>
      <c r="AY8547" s="83"/>
      <c r="AZ8547" s="83"/>
      <c r="BA8547" s="83"/>
      <c r="BJ8547" s="54"/>
      <c r="BK8547" s="22"/>
      <c r="BL8547" s="24"/>
      <c r="BP8547" s="23"/>
      <c r="BQ8547" s="24"/>
      <c r="BR8547" s="22"/>
      <c r="BS8547" s="24"/>
      <c r="BT8547" s="24"/>
      <c r="BU8547" s="23"/>
      <c r="BV8547" s="26"/>
      <c r="BX8547" s="6"/>
      <c r="BY8547" s="24"/>
      <c r="BZ8547" s="109"/>
      <c r="CA8547" s="66"/>
      <c r="CB8547" s="5"/>
      <c r="CC8547" s="68"/>
      <c r="CD8547" s="67"/>
      <c r="CE8547" s="67"/>
      <c r="CF8547" s="64"/>
      <c r="CG8547" s="5"/>
      <c r="CH8547" s="69"/>
      <c r="CI8547" s="6"/>
      <c r="CJ8547" s="5"/>
      <c r="CK8547" s="25"/>
      <c r="CL8547" s="5"/>
      <c r="DN8547" s="14"/>
      <c r="DO8547" s="14"/>
      <c r="DP8547" s="5"/>
      <c r="DQ8547" s="25"/>
      <c r="DR8547" s="25"/>
      <c r="DS8547" s="96"/>
      <c r="DT8547" s="83"/>
      <c r="DU8547" s="14"/>
      <c r="DX8547" s="83"/>
      <c r="DY8547" s="83"/>
      <c r="DZ8547" s="83"/>
      <c r="EA8547" s="83"/>
      <c r="EJ8547" s="54"/>
      <c r="EK8547" s="22"/>
      <c r="EL8547" s="24"/>
      <c r="EP8547" s="23"/>
      <c r="EQ8547" s="24"/>
      <c r="ER8547" s="22"/>
      <c r="ES8547" s="24"/>
      <c r="ET8547" s="24"/>
      <c r="EU8547" s="23"/>
      <c r="EV8547" s="26"/>
      <c r="EX8547" s="6"/>
      <c r="EY8547" s="24"/>
      <c r="EZ8547" s="109"/>
      <c r="FA8547" s="66"/>
      <c r="FB8547" s="5"/>
      <c r="FC8547" s="68"/>
      <c r="FD8547" s="67"/>
      <c r="FE8547" s="67"/>
      <c r="FF8547" s="64"/>
      <c r="FG8547" s="5"/>
      <c r="FH8547" s="69"/>
      <c r="FI8547" s="6"/>
      <c r="FJ8547" s="5"/>
      <c r="FK8547" s="25"/>
      <c r="FL8547" s="5"/>
    </row>
    <row r="8548" spans="40:168">
      <c r="AN8548" s="14"/>
      <c r="AO8548" s="14"/>
      <c r="AP8548" s="5"/>
      <c r="AQ8548" s="25"/>
      <c r="AR8548" s="25"/>
      <c r="AS8548" s="96"/>
      <c r="AT8548" s="83"/>
      <c r="AU8548" s="14"/>
      <c r="AX8548" s="83"/>
      <c r="AY8548" s="83"/>
      <c r="AZ8548" s="83"/>
      <c r="BA8548" s="83"/>
      <c r="BJ8548" s="54"/>
      <c r="BK8548" s="22"/>
      <c r="BL8548" s="24"/>
      <c r="BP8548" s="23"/>
      <c r="BQ8548" s="24"/>
      <c r="BR8548" s="22"/>
      <c r="BS8548" s="24"/>
      <c r="BT8548" s="24"/>
      <c r="BU8548" s="23"/>
      <c r="BV8548" s="26"/>
      <c r="BX8548" s="6"/>
      <c r="BY8548" s="24"/>
      <c r="BZ8548" s="109"/>
      <c r="CA8548" s="66"/>
      <c r="CB8548" s="5"/>
      <c r="CC8548" s="68"/>
      <c r="CD8548" s="67"/>
      <c r="CE8548" s="67"/>
      <c r="CF8548" s="64"/>
      <c r="CG8548" s="5"/>
      <c r="CH8548" s="69"/>
      <c r="CI8548" s="6"/>
      <c r="CJ8548" s="5"/>
      <c r="CK8548" s="25"/>
      <c r="CL8548" s="5"/>
      <c r="DN8548" s="14"/>
      <c r="DO8548" s="14"/>
      <c r="DP8548" s="5"/>
      <c r="DQ8548" s="25"/>
      <c r="DR8548" s="25"/>
      <c r="DS8548" s="96"/>
      <c r="DT8548" s="83"/>
      <c r="DU8548" s="14"/>
      <c r="DX8548" s="83"/>
      <c r="DY8548" s="83"/>
      <c r="DZ8548" s="83"/>
      <c r="EA8548" s="83"/>
      <c r="EJ8548" s="54"/>
      <c r="EK8548" s="22"/>
      <c r="EL8548" s="24"/>
      <c r="EP8548" s="23"/>
      <c r="EQ8548" s="24"/>
      <c r="ER8548" s="22"/>
      <c r="ES8548" s="24"/>
      <c r="ET8548" s="24"/>
      <c r="EU8548" s="23"/>
      <c r="EV8548" s="26"/>
      <c r="EX8548" s="6"/>
      <c r="EY8548" s="24"/>
      <c r="EZ8548" s="109"/>
      <c r="FA8548" s="66"/>
      <c r="FB8548" s="5"/>
      <c r="FC8548" s="68"/>
      <c r="FD8548" s="67"/>
      <c r="FE8548" s="67"/>
      <c r="FF8548" s="64"/>
      <c r="FG8548" s="5"/>
      <c r="FH8548" s="69"/>
      <c r="FI8548" s="6"/>
      <c r="FJ8548" s="5"/>
      <c r="FK8548" s="25"/>
      <c r="FL8548" s="5"/>
    </row>
    <row r="8549" spans="40:168">
      <c r="AN8549" s="14"/>
      <c r="AO8549" s="14"/>
      <c r="AP8549" s="5"/>
      <c r="AQ8549" s="25"/>
      <c r="AR8549" s="25"/>
      <c r="AS8549" s="96"/>
      <c r="AT8549" s="83"/>
      <c r="AU8549" s="14"/>
      <c r="AX8549" s="83"/>
      <c r="AY8549" s="83"/>
      <c r="AZ8549" s="83"/>
      <c r="BA8549" s="83"/>
      <c r="BJ8549" s="54"/>
      <c r="BK8549" s="22"/>
      <c r="BL8549" s="24"/>
      <c r="BP8549" s="23"/>
      <c r="BQ8549" s="24"/>
      <c r="BR8549" s="22"/>
      <c r="BS8549" s="24"/>
      <c r="BT8549" s="24"/>
      <c r="BU8549" s="23"/>
      <c r="BV8549" s="26"/>
      <c r="BX8549" s="6"/>
      <c r="BY8549" s="24"/>
      <c r="BZ8549" s="109"/>
      <c r="CA8549" s="66"/>
      <c r="CB8549" s="5"/>
      <c r="CC8549" s="68"/>
      <c r="CD8549" s="67"/>
      <c r="CE8549" s="67"/>
      <c r="CF8549" s="64"/>
      <c r="CG8549" s="5"/>
      <c r="CH8549" s="69"/>
      <c r="CI8549" s="6"/>
      <c r="CJ8549" s="5"/>
      <c r="CK8549" s="25"/>
      <c r="CL8549" s="5"/>
      <c r="DN8549" s="14"/>
      <c r="DO8549" s="14"/>
      <c r="DP8549" s="5"/>
      <c r="DQ8549" s="25"/>
      <c r="DR8549" s="25"/>
      <c r="DS8549" s="96"/>
      <c r="DT8549" s="83"/>
      <c r="DU8549" s="14"/>
      <c r="DX8549" s="83"/>
      <c r="DY8549" s="83"/>
      <c r="DZ8549" s="83"/>
      <c r="EA8549" s="83"/>
      <c r="EJ8549" s="54"/>
      <c r="EK8549" s="22"/>
      <c r="EL8549" s="24"/>
      <c r="EP8549" s="23"/>
      <c r="EQ8549" s="24"/>
      <c r="ER8549" s="22"/>
      <c r="ES8549" s="24"/>
      <c r="ET8549" s="24"/>
      <c r="EU8549" s="23"/>
      <c r="EV8549" s="26"/>
      <c r="EX8549" s="6"/>
      <c r="EY8549" s="24"/>
      <c r="EZ8549" s="109"/>
      <c r="FA8549" s="66"/>
      <c r="FB8549" s="5"/>
      <c r="FC8549" s="68"/>
      <c r="FD8549" s="67"/>
      <c r="FE8549" s="67"/>
      <c r="FF8549" s="64"/>
      <c r="FG8549" s="5"/>
      <c r="FH8549" s="69"/>
      <c r="FI8549" s="6"/>
      <c r="FJ8549" s="5"/>
      <c r="FK8549" s="25"/>
      <c r="FL8549" s="5"/>
    </row>
    <row r="8550" spans="40:168">
      <c r="AN8550" s="14"/>
      <c r="AO8550" s="14"/>
      <c r="AP8550" s="5"/>
      <c r="AQ8550" s="25"/>
      <c r="AR8550" s="25"/>
      <c r="AS8550" s="96"/>
      <c r="AT8550" s="83"/>
      <c r="AU8550" s="14"/>
      <c r="AX8550" s="83"/>
      <c r="AY8550" s="83"/>
      <c r="AZ8550" s="83"/>
      <c r="BA8550" s="83"/>
      <c r="BJ8550" s="54"/>
      <c r="BK8550" s="22"/>
      <c r="BL8550" s="24"/>
      <c r="BP8550" s="23"/>
      <c r="BQ8550" s="24"/>
      <c r="BR8550" s="22"/>
      <c r="BS8550" s="24"/>
      <c r="BT8550" s="24"/>
      <c r="BU8550" s="23"/>
      <c r="BV8550" s="26"/>
      <c r="BX8550" s="6"/>
      <c r="BY8550" s="24"/>
      <c r="BZ8550" s="109"/>
      <c r="CA8550" s="66"/>
      <c r="CB8550" s="5"/>
      <c r="CC8550" s="68"/>
      <c r="CD8550" s="67"/>
      <c r="CE8550" s="67"/>
      <c r="CF8550" s="64"/>
      <c r="CG8550" s="5"/>
      <c r="CH8550" s="69"/>
      <c r="CI8550" s="6"/>
      <c r="CJ8550" s="5"/>
      <c r="CK8550" s="25"/>
      <c r="CL8550" s="5"/>
      <c r="DN8550" s="14"/>
      <c r="DO8550" s="14"/>
      <c r="DP8550" s="5"/>
      <c r="DQ8550" s="25"/>
      <c r="DR8550" s="25"/>
      <c r="DS8550" s="96"/>
      <c r="DT8550" s="83"/>
      <c r="DU8550" s="14"/>
      <c r="DX8550" s="83"/>
      <c r="DY8550" s="83"/>
      <c r="DZ8550" s="83"/>
      <c r="EA8550" s="83"/>
      <c r="EJ8550" s="54"/>
      <c r="EK8550" s="22"/>
      <c r="EL8550" s="24"/>
      <c r="EP8550" s="23"/>
      <c r="EQ8550" s="24"/>
      <c r="ER8550" s="22"/>
      <c r="ES8550" s="24"/>
      <c r="ET8550" s="24"/>
      <c r="EU8550" s="23"/>
      <c r="EV8550" s="26"/>
      <c r="EX8550" s="6"/>
      <c r="EY8550" s="24"/>
      <c r="EZ8550" s="109"/>
      <c r="FA8550" s="66"/>
      <c r="FB8550" s="5"/>
      <c r="FC8550" s="68"/>
      <c r="FD8550" s="67"/>
      <c r="FE8550" s="67"/>
      <c r="FF8550" s="64"/>
      <c r="FG8550" s="5"/>
      <c r="FH8550" s="69"/>
      <c r="FI8550" s="6"/>
      <c r="FJ8550" s="5"/>
      <c r="FK8550" s="25"/>
      <c r="FL8550" s="5"/>
    </row>
    <row r="8551" spans="40:168">
      <c r="AN8551" s="14"/>
      <c r="AO8551" s="14"/>
      <c r="AP8551" s="5"/>
      <c r="AQ8551" s="25"/>
      <c r="AR8551" s="25"/>
      <c r="AS8551" s="96"/>
      <c r="AT8551" s="83"/>
      <c r="AU8551" s="14"/>
      <c r="AX8551" s="83"/>
      <c r="AY8551" s="83"/>
      <c r="AZ8551" s="83"/>
      <c r="BA8551" s="83"/>
      <c r="BJ8551" s="54"/>
      <c r="BK8551" s="22"/>
      <c r="BL8551" s="24"/>
      <c r="BP8551" s="23"/>
      <c r="BQ8551" s="24"/>
      <c r="BR8551" s="22"/>
      <c r="BS8551" s="24"/>
      <c r="BT8551" s="24"/>
      <c r="BU8551" s="23"/>
      <c r="BV8551" s="26"/>
      <c r="BX8551" s="6"/>
      <c r="BY8551" s="24"/>
      <c r="BZ8551" s="109"/>
      <c r="CA8551" s="66"/>
      <c r="CB8551" s="5"/>
      <c r="CC8551" s="68"/>
      <c r="CD8551" s="67"/>
      <c r="CE8551" s="67"/>
      <c r="CF8551" s="64"/>
      <c r="CG8551" s="5"/>
      <c r="CH8551" s="69"/>
      <c r="CI8551" s="6"/>
      <c r="CJ8551" s="5"/>
      <c r="CK8551" s="25"/>
      <c r="CL8551" s="5"/>
      <c r="DN8551" s="14"/>
      <c r="DO8551" s="14"/>
      <c r="DP8551" s="5"/>
      <c r="DQ8551" s="25"/>
      <c r="DR8551" s="25"/>
      <c r="DS8551" s="96"/>
      <c r="DT8551" s="83"/>
      <c r="DU8551" s="14"/>
      <c r="DX8551" s="83"/>
      <c r="DY8551" s="83"/>
      <c r="DZ8551" s="83"/>
      <c r="EA8551" s="83"/>
      <c r="EJ8551" s="54"/>
      <c r="EK8551" s="22"/>
      <c r="EL8551" s="24"/>
      <c r="EP8551" s="23"/>
      <c r="EQ8551" s="24"/>
      <c r="ER8551" s="22"/>
      <c r="ES8551" s="24"/>
      <c r="ET8551" s="24"/>
      <c r="EU8551" s="23"/>
      <c r="EV8551" s="26"/>
      <c r="EX8551" s="6"/>
      <c r="EY8551" s="24"/>
      <c r="EZ8551" s="109"/>
      <c r="FA8551" s="66"/>
      <c r="FB8551" s="5"/>
      <c r="FC8551" s="68"/>
      <c r="FD8551" s="67"/>
      <c r="FE8551" s="67"/>
      <c r="FF8551" s="64"/>
      <c r="FG8551" s="5"/>
      <c r="FH8551" s="69"/>
      <c r="FI8551" s="6"/>
      <c r="FJ8551" s="5"/>
      <c r="FK8551" s="25"/>
      <c r="FL8551" s="5"/>
    </row>
    <row r="8552" spans="40:168">
      <c r="AN8552" s="14"/>
      <c r="AO8552" s="14"/>
      <c r="AP8552" s="5"/>
      <c r="AQ8552" s="25"/>
      <c r="AR8552" s="25"/>
      <c r="AS8552" s="96"/>
      <c r="AT8552" s="83"/>
      <c r="AU8552" s="14"/>
      <c r="AX8552" s="83"/>
      <c r="AY8552" s="83"/>
      <c r="AZ8552" s="83"/>
      <c r="BA8552" s="83"/>
      <c r="BJ8552" s="54"/>
      <c r="BK8552" s="22"/>
      <c r="BL8552" s="24"/>
      <c r="BP8552" s="23"/>
      <c r="BQ8552" s="24"/>
      <c r="BR8552" s="22"/>
      <c r="BS8552" s="24"/>
      <c r="BT8552" s="24"/>
      <c r="BU8552" s="23"/>
      <c r="BV8552" s="26"/>
      <c r="BX8552" s="6"/>
      <c r="BY8552" s="24"/>
      <c r="BZ8552" s="109"/>
      <c r="CA8552" s="66"/>
      <c r="CB8552" s="5"/>
      <c r="CC8552" s="68"/>
      <c r="CD8552" s="67"/>
      <c r="CE8552" s="67"/>
      <c r="CF8552" s="64"/>
      <c r="CG8552" s="5"/>
      <c r="CH8552" s="69"/>
      <c r="CI8552" s="6"/>
      <c r="CJ8552" s="5"/>
      <c r="CK8552" s="25"/>
      <c r="CL8552" s="5"/>
      <c r="DN8552" s="14"/>
      <c r="DO8552" s="14"/>
      <c r="DP8552" s="5"/>
      <c r="DQ8552" s="25"/>
      <c r="DR8552" s="25"/>
      <c r="DS8552" s="96"/>
      <c r="DT8552" s="83"/>
      <c r="DU8552" s="14"/>
      <c r="DX8552" s="83"/>
      <c r="DY8552" s="83"/>
      <c r="DZ8552" s="83"/>
      <c r="EA8552" s="83"/>
      <c r="EJ8552" s="54"/>
      <c r="EK8552" s="22"/>
      <c r="EL8552" s="24"/>
      <c r="EP8552" s="23"/>
      <c r="EQ8552" s="24"/>
      <c r="ER8552" s="22"/>
      <c r="ES8552" s="24"/>
      <c r="ET8552" s="24"/>
      <c r="EU8552" s="23"/>
      <c r="EV8552" s="26"/>
      <c r="EX8552" s="6"/>
      <c r="EY8552" s="24"/>
      <c r="EZ8552" s="109"/>
      <c r="FA8552" s="66"/>
      <c r="FB8552" s="5"/>
      <c r="FC8552" s="68"/>
      <c r="FD8552" s="67"/>
      <c r="FE8552" s="67"/>
      <c r="FF8552" s="64"/>
      <c r="FG8552" s="5"/>
      <c r="FH8552" s="69"/>
      <c r="FI8552" s="6"/>
      <c r="FJ8552" s="5"/>
      <c r="FK8552" s="25"/>
      <c r="FL8552" s="5"/>
    </row>
    <row r="8553" spans="40:168">
      <c r="AN8553" s="14"/>
      <c r="AO8553" s="14"/>
      <c r="AP8553" s="5"/>
      <c r="AQ8553" s="25"/>
      <c r="AR8553" s="25"/>
      <c r="AS8553" s="96"/>
      <c r="AT8553" s="83"/>
      <c r="AU8553" s="14"/>
      <c r="AX8553" s="83"/>
      <c r="AY8553" s="83"/>
      <c r="AZ8553" s="83"/>
      <c r="BA8553" s="83"/>
      <c r="BJ8553" s="54"/>
      <c r="BK8553" s="22"/>
      <c r="BL8553" s="24"/>
      <c r="BP8553" s="23"/>
      <c r="BQ8553" s="24"/>
      <c r="BR8553" s="22"/>
      <c r="BS8553" s="24"/>
      <c r="BT8553" s="24"/>
      <c r="BU8553" s="23"/>
      <c r="BV8553" s="26"/>
      <c r="BX8553" s="6"/>
      <c r="BY8553" s="24"/>
      <c r="BZ8553" s="109"/>
      <c r="CA8553" s="66"/>
      <c r="CB8553" s="5"/>
      <c r="CC8553" s="68"/>
      <c r="CD8553" s="67"/>
      <c r="CE8553" s="67"/>
      <c r="CF8553" s="64"/>
      <c r="CG8553" s="5"/>
      <c r="CH8553" s="69"/>
      <c r="CI8553" s="6"/>
      <c r="CJ8553" s="5"/>
      <c r="CK8553" s="25"/>
      <c r="CL8553" s="5"/>
      <c r="DN8553" s="14"/>
      <c r="DO8553" s="14"/>
      <c r="DP8553" s="5"/>
      <c r="DQ8553" s="25"/>
      <c r="DR8553" s="25"/>
      <c r="DS8553" s="96"/>
      <c r="DT8553" s="83"/>
      <c r="DU8553" s="14"/>
      <c r="DX8553" s="83"/>
      <c r="DY8553" s="83"/>
      <c r="DZ8553" s="83"/>
      <c r="EA8553" s="83"/>
      <c r="EJ8553" s="54"/>
      <c r="EK8553" s="22"/>
      <c r="EL8553" s="24"/>
      <c r="EP8553" s="23"/>
      <c r="EQ8553" s="24"/>
      <c r="ER8553" s="22"/>
      <c r="ES8553" s="24"/>
      <c r="ET8553" s="24"/>
      <c r="EU8553" s="23"/>
      <c r="EV8553" s="26"/>
      <c r="EX8553" s="6"/>
      <c r="EY8553" s="24"/>
      <c r="EZ8553" s="109"/>
      <c r="FA8553" s="66"/>
      <c r="FB8553" s="5"/>
      <c r="FC8553" s="68"/>
      <c r="FD8553" s="67"/>
      <c r="FE8553" s="67"/>
      <c r="FF8553" s="64"/>
      <c r="FG8553" s="5"/>
      <c r="FH8553" s="69"/>
      <c r="FI8553" s="6"/>
      <c r="FJ8553" s="5"/>
      <c r="FK8553" s="25"/>
      <c r="FL8553" s="5"/>
    </row>
    <row r="8554" spans="40:168">
      <c r="AN8554" s="14"/>
      <c r="AO8554" s="14"/>
      <c r="AP8554" s="5"/>
      <c r="AQ8554" s="25"/>
      <c r="AR8554" s="25"/>
      <c r="AS8554" s="96"/>
      <c r="AT8554" s="83"/>
      <c r="AU8554" s="14"/>
      <c r="AX8554" s="83"/>
      <c r="AY8554" s="83"/>
      <c r="AZ8554" s="83"/>
      <c r="BA8554" s="83"/>
      <c r="BJ8554" s="54"/>
      <c r="BK8554" s="22"/>
      <c r="BL8554" s="24"/>
      <c r="BP8554" s="23"/>
      <c r="BQ8554" s="24"/>
      <c r="BR8554" s="22"/>
      <c r="BS8554" s="24"/>
      <c r="BT8554" s="24"/>
      <c r="BU8554" s="23"/>
      <c r="BV8554" s="26"/>
      <c r="BX8554" s="6"/>
      <c r="BY8554" s="24"/>
      <c r="BZ8554" s="109"/>
      <c r="CA8554" s="66"/>
      <c r="CB8554" s="5"/>
      <c r="CC8554" s="68"/>
      <c r="CD8554" s="67"/>
      <c r="CE8554" s="67"/>
      <c r="CF8554" s="64"/>
      <c r="CG8554" s="5"/>
      <c r="CH8554" s="69"/>
      <c r="CI8554" s="6"/>
      <c r="CJ8554" s="5"/>
      <c r="CK8554" s="25"/>
      <c r="CL8554" s="5"/>
      <c r="DN8554" s="14"/>
      <c r="DO8554" s="14"/>
      <c r="DP8554" s="5"/>
      <c r="DQ8554" s="25"/>
      <c r="DR8554" s="25"/>
      <c r="DS8554" s="96"/>
      <c r="DT8554" s="83"/>
      <c r="DU8554" s="14"/>
      <c r="DX8554" s="83"/>
      <c r="DY8554" s="83"/>
      <c r="DZ8554" s="83"/>
      <c r="EA8554" s="83"/>
      <c r="EJ8554" s="54"/>
      <c r="EK8554" s="22"/>
      <c r="EL8554" s="24"/>
      <c r="EP8554" s="23"/>
      <c r="EQ8554" s="24"/>
      <c r="ER8554" s="22"/>
      <c r="ES8554" s="24"/>
      <c r="ET8554" s="24"/>
      <c r="EU8554" s="23"/>
      <c r="EV8554" s="26"/>
      <c r="EX8554" s="6"/>
      <c r="EY8554" s="24"/>
      <c r="EZ8554" s="109"/>
      <c r="FA8554" s="66"/>
      <c r="FB8554" s="5"/>
      <c r="FC8554" s="68"/>
      <c r="FD8554" s="67"/>
      <c r="FE8554" s="67"/>
      <c r="FF8554" s="64"/>
      <c r="FG8554" s="5"/>
      <c r="FH8554" s="69"/>
      <c r="FI8554" s="6"/>
      <c r="FJ8554" s="5"/>
      <c r="FK8554" s="25"/>
      <c r="FL8554" s="5"/>
    </row>
    <row r="8555" spans="40:168">
      <c r="AN8555" s="14"/>
      <c r="AO8555" s="14"/>
      <c r="AP8555" s="5"/>
      <c r="AQ8555" s="25"/>
      <c r="AR8555" s="25"/>
      <c r="AS8555" s="96"/>
      <c r="AT8555" s="83"/>
      <c r="AU8555" s="14"/>
      <c r="AX8555" s="83"/>
      <c r="AY8555" s="83"/>
      <c r="AZ8555" s="83"/>
      <c r="BA8555" s="83"/>
      <c r="BJ8555" s="54"/>
      <c r="BK8555" s="22"/>
      <c r="BL8555" s="24"/>
      <c r="BP8555" s="23"/>
      <c r="BQ8555" s="24"/>
      <c r="BR8555" s="22"/>
      <c r="BS8555" s="24"/>
      <c r="BT8555" s="24"/>
      <c r="BU8555" s="23"/>
      <c r="BV8555" s="26"/>
      <c r="BX8555" s="6"/>
      <c r="BY8555" s="24"/>
      <c r="BZ8555" s="109"/>
      <c r="CA8555" s="66"/>
      <c r="CB8555" s="5"/>
      <c r="CC8555" s="68"/>
      <c r="CD8555" s="67"/>
      <c r="CE8555" s="67"/>
      <c r="CF8555" s="64"/>
      <c r="CG8555" s="5"/>
      <c r="CH8555" s="69"/>
      <c r="CI8555" s="6"/>
      <c r="CJ8555" s="5"/>
      <c r="CK8555" s="25"/>
      <c r="CL8555" s="5"/>
      <c r="DN8555" s="14"/>
      <c r="DO8555" s="14"/>
      <c r="DP8555" s="5"/>
      <c r="DQ8555" s="25"/>
      <c r="DR8555" s="25"/>
      <c r="DS8555" s="96"/>
      <c r="DT8555" s="83"/>
      <c r="DU8555" s="14"/>
      <c r="DX8555" s="83"/>
      <c r="DY8555" s="83"/>
      <c r="DZ8555" s="83"/>
      <c r="EA8555" s="83"/>
      <c r="EJ8555" s="54"/>
      <c r="EK8555" s="22"/>
      <c r="EL8555" s="24"/>
      <c r="EP8555" s="23"/>
      <c r="EQ8555" s="24"/>
      <c r="ER8555" s="22"/>
      <c r="ES8555" s="24"/>
      <c r="ET8555" s="24"/>
      <c r="EU8555" s="23"/>
      <c r="EV8555" s="26"/>
      <c r="EX8555" s="6"/>
      <c r="EY8555" s="24"/>
      <c r="EZ8555" s="109"/>
      <c r="FA8555" s="66"/>
      <c r="FB8555" s="5"/>
      <c r="FC8555" s="68"/>
      <c r="FD8555" s="67"/>
      <c r="FE8555" s="67"/>
      <c r="FF8555" s="64"/>
      <c r="FG8555" s="5"/>
      <c r="FH8555" s="69"/>
      <c r="FI8555" s="6"/>
      <c r="FJ8555" s="5"/>
      <c r="FK8555" s="25"/>
      <c r="FL8555" s="5"/>
    </row>
    <row r="8556" spans="40:168">
      <c r="AN8556" s="14"/>
      <c r="AO8556" s="14"/>
      <c r="AP8556" s="5"/>
      <c r="AQ8556" s="25"/>
      <c r="AR8556" s="25"/>
      <c r="AS8556" s="96"/>
      <c r="AT8556" s="83"/>
      <c r="AU8556" s="14"/>
      <c r="AX8556" s="83"/>
      <c r="AY8556" s="83"/>
      <c r="AZ8556" s="83"/>
      <c r="BA8556" s="83"/>
      <c r="BJ8556" s="54"/>
      <c r="BK8556" s="22"/>
      <c r="BL8556" s="24"/>
      <c r="BP8556" s="23"/>
      <c r="BQ8556" s="24"/>
      <c r="BR8556" s="22"/>
      <c r="BS8556" s="24"/>
      <c r="BT8556" s="24"/>
      <c r="BU8556" s="23"/>
      <c r="BV8556" s="26"/>
      <c r="BX8556" s="6"/>
      <c r="BY8556" s="24"/>
      <c r="BZ8556" s="109"/>
      <c r="CA8556" s="66"/>
      <c r="CB8556" s="5"/>
      <c r="CC8556" s="68"/>
      <c r="CD8556" s="67"/>
      <c r="CE8556" s="67"/>
      <c r="CF8556" s="64"/>
      <c r="CG8556" s="5"/>
      <c r="CH8556" s="69"/>
      <c r="CI8556" s="6"/>
      <c r="CJ8556" s="5"/>
      <c r="CK8556" s="25"/>
      <c r="CL8556" s="5"/>
      <c r="DN8556" s="14"/>
      <c r="DO8556" s="14"/>
      <c r="DP8556" s="5"/>
      <c r="DQ8556" s="25"/>
      <c r="DR8556" s="25"/>
      <c r="DS8556" s="96"/>
      <c r="DT8556" s="83"/>
      <c r="DU8556" s="14"/>
      <c r="DX8556" s="83"/>
      <c r="DY8556" s="83"/>
      <c r="DZ8556" s="83"/>
      <c r="EA8556" s="83"/>
      <c r="EJ8556" s="54"/>
      <c r="EK8556" s="22"/>
      <c r="EL8556" s="24"/>
      <c r="EP8556" s="23"/>
      <c r="EQ8556" s="24"/>
      <c r="ER8556" s="22"/>
      <c r="ES8556" s="24"/>
      <c r="ET8556" s="24"/>
      <c r="EU8556" s="23"/>
      <c r="EV8556" s="26"/>
      <c r="EX8556" s="6"/>
      <c r="EY8556" s="24"/>
      <c r="EZ8556" s="109"/>
      <c r="FA8556" s="66"/>
      <c r="FB8556" s="5"/>
      <c r="FC8556" s="68"/>
      <c r="FD8556" s="67"/>
      <c r="FE8556" s="67"/>
      <c r="FF8556" s="64"/>
      <c r="FG8556" s="5"/>
      <c r="FH8556" s="69"/>
      <c r="FI8556" s="6"/>
      <c r="FJ8556" s="5"/>
      <c r="FK8556" s="25"/>
      <c r="FL8556" s="5"/>
    </row>
    <row r="8557" spans="40:168">
      <c r="AN8557" s="14"/>
      <c r="AO8557" s="14"/>
      <c r="AP8557" s="5"/>
      <c r="AQ8557" s="25"/>
      <c r="AR8557" s="25"/>
      <c r="AS8557" s="96"/>
      <c r="AT8557" s="83"/>
      <c r="AU8557" s="14"/>
      <c r="AX8557" s="83"/>
      <c r="AY8557" s="83"/>
      <c r="AZ8557" s="83"/>
      <c r="BA8557" s="83"/>
      <c r="BJ8557" s="54"/>
      <c r="BK8557" s="22"/>
      <c r="BL8557" s="24"/>
      <c r="BP8557" s="23"/>
      <c r="BQ8557" s="24"/>
      <c r="BR8557" s="22"/>
      <c r="BS8557" s="24"/>
      <c r="BT8557" s="24"/>
      <c r="BU8557" s="23"/>
      <c r="BV8557" s="26"/>
      <c r="BX8557" s="6"/>
      <c r="BY8557" s="24"/>
      <c r="BZ8557" s="109"/>
      <c r="CA8557" s="66"/>
      <c r="CB8557" s="5"/>
      <c r="CC8557" s="68"/>
      <c r="CD8557" s="67"/>
      <c r="CE8557" s="67"/>
      <c r="CF8557" s="64"/>
      <c r="CG8557" s="5"/>
      <c r="CH8557" s="69"/>
      <c r="CI8557" s="6"/>
      <c r="CJ8557" s="5"/>
      <c r="CK8557" s="25"/>
      <c r="CL8557" s="5"/>
      <c r="DN8557" s="14"/>
      <c r="DO8557" s="14"/>
      <c r="DP8557" s="5"/>
      <c r="DQ8557" s="25"/>
      <c r="DR8557" s="25"/>
      <c r="DS8557" s="96"/>
      <c r="DT8557" s="83"/>
      <c r="DU8557" s="14"/>
      <c r="DX8557" s="83"/>
      <c r="DY8557" s="83"/>
      <c r="DZ8557" s="83"/>
      <c r="EA8557" s="83"/>
      <c r="EJ8557" s="54"/>
      <c r="EK8557" s="22"/>
      <c r="EL8557" s="24"/>
      <c r="EP8557" s="23"/>
      <c r="EQ8557" s="24"/>
      <c r="ER8557" s="22"/>
      <c r="ES8557" s="24"/>
      <c r="ET8557" s="24"/>
      <c r="EU8557" s="23"/>
      <c r="EV8557" s="26"/>
      <c r="EX8557" s="6"/>
      <c r="EY8557" s="24"/>
      <c r="EZ8557" s="109"/>
      <c r="FA8557" s="66"/>
      <c r="FB8557" s="5"/>
      <c r="FC8557" s="68"/>
      <c r="FD8557" s="67"/>
      <c r="FE8557" s="67"/>
      <c r="FF8557" s="64"/>
      <c r="FG8557" s="5"/>
      <c r="FH8557" s="69"/>
      <c r="FI8557" s="6"/>
      <c r="FJ8557" s="5"/>
      <c r="FK8557" s="25"/>
      <c r="FL8557" s="5"/>
    </row>
    <row r="8558" spans="40:168">
      <c r="AN8558" s="14"/>
      <c r="AO8558" s="14"/>
      <c r="AP8558" s="5"/>
      <c r="AQ8558" s="25"/>
      <c r="AR8558" s="25"/>
      <c r="AS8558" s="96"/>
      <c r="AT8558" s="83"/>
      <c r="AU8558" s="14"/>
      <c r="AX8558" s="83"/>
      <c r="AY8558" s="83"/>
      <c r="AZ8558" s="83"/>
      <c r="BA8558" s="83"/>
      <c r="BJ8558" s="54"/>
      <c r="BK8558" s="22"/>
      <c r="BL8558" s="24"/>
      <c r="BP8558" s="23"/>
      <c r="BQ8558" s="24"/>
      <c r="BR8558" s="22"/>
      <c r="BS8558" s="24"/>
      <c r="BT8558" s="24"/>
      <c r="BU8558" s="23"/>
      <c r="BV8558" s="26"/>
      <c r="BX8558" s="6"/>
      <c r="BY8558" s="24"/>
      <c r="BZ8558" s="109"/>
      <c r="CA8558" s="66"/>
      <c r="CB8558" s="5"/>
      <c r="CC8558" s="68"/>
      <c r="CD8558" s="67"/>
      <c r="CE8558" s="67"/>
      <c r="CF8558" s="64"/>
      <c r="CG8558" s="5"/>
      <c r="CH8558" s="69"/>
      <c r="CI8558" s="6"/>
      <c r="CJ8558" s="5"/>
      <c r="CK8558" s="25"/>
      <c r="CL8558" s="5"/>
      <c r="DN8558" s="14"/>
      <c r="DO8558" s="14"/>
      <c r="DP8558" s="5"/>
      <c r="DQ8558" s="25"/>
      <c r="DR8558" s="25"/>
      <c r="DS8558" s="96"/>
      <c r="DT8558" s="83"/>
      <c r="DU8558" s="14"/>
      <c r="DX8558" s="83"/>
      <c r="DY8558" s="83"/>
      <c r="DZ8558" s="83"/>
      <c r="EA8558" s="83"/>
      <c r="EJ8558" s="54"/>
      <c r="EK8558" s="22"/>
      <c r="EL8558" s="24"/>
      <c r="EP8558" s="23"/>
      <c r="EQ8558" s="24"/>
      <c r="ER8558" s="22"/>
      <c r="ES8558" s="24"/>
      <c r="ET8558" s="24"/>
      <c r="EU8558" s="23"/>
      <c r="EV8558" s="26"/>
      <c r="EX8558" s="6"/>
      <c r="EY8558" s="24"/>
      <c r="EZ8558" s="109"/>
      <c r="FA8558" s="66"/>
      <c r="FB8558" s="5"/>
      <c r="FC8558" s="68"/>
      <c r="FD8558" s="67"/>
      <c r="FE8558" s="67"/>
      <c r="FF8558" s="64"/>
      <c r="FG8558" s="5"/>
      <c r="FH8558" s="69"/>
      <c r="FI8558" s="6"/>
      <c r="FJ8558" s="5"/>
      <c r="FK8558" s="25"/>
      <c r="FL8558" s="5"/>
    </row>
    <row r="8559" spans="40:168">
      <c r="AN8559" s="14"/>
      <c r="AO8559" s="14"/>
      <c r="AP8559" s="5"/>
      <c r="AQ8559" s="25"/>
      <c r="AR8559" s="25"/>
      <c r="AS8559" s="96"/>
      <c r="AT8559" s="83"/>
      <c r="AU8559" s="14"/>
      <c r="AX8559" s="83"/>
      <c r="AY8559" s="83"/>
      <c r="AZ8559" s="83"/>
      <c r="BA8559" s="83"/>
      <c r="BJ8559" s="54"/>
      <c r="BK8559" s="22"/>
      <c r="BL8559" s="24"/>
      <c r="BP8559" s="23"/>
      <c r="BQ8559" s="24"/>
      <c r="BR8559" s="22"/>
      <c r="BS8559" s="24"/>
      <c r="BT8559" s="24"/>
      <c r="BU8559" s="23"/>
      <c r="BV8559" s="26"/>
      <c r="BX8559" s="6"/>
      <c r="BY8559" s="24"/>
      <c r="BZ8559" s="109"/>
      <c r="CA8559" s="66"/>
      <c r="CB8559" s="5"/>
      <c r="CC8559" s="68"/>
      <c r="CD8559" s="67"/>
      <c r="CE8559" s="67"/>
      <c r="CF8559" s="64"/>
      <c r="CG8559" s="5"/>
      <c r="CH8559" s="69"/>
      <c r="CI8559" s="6"/>
      <c r="CJ8559" s="5"/>
      <c r="CK8559" s="25"/>
      <c r="CL8559" s="5"/>
      <c r="DN8559" s="14"/>
      <c r="DO8559" s="14"/>
      <c r="DP8559" s="5"/>
      <c r="DQ8559" s="25"/>
      <c r="DR8559" s="25"/>
      <c r="DS8559" s="96"/>
      <c r="DT8559" s="83"/>
      <c r="DU8559" s="14"/>
      <c r="DX8559" s="83"/>
      <c r="DY8559" s="83"/>
      <c r="DZ8559" s="83"/>
      <c r="EA8559" s="83"/>
      <c r="EJ8559" s="54"/>
      <c r="EK8559" s="22"/>
      <c r="EL8559" s="24"/>
      <c r="EP8559" s="23"/>
      <c r="EQ8559" s="24"/>
      <c r="ER8559" s="22"/>
      <c r="ES8559" s="24"/>
      <c r="ET8559" s="24"/>
      <c r="EU8559" s="23"/>
      <c r="EV8559" s="26"/>
      <c r="EX8559" s="6"/>
      <c r="EY8559" s="24"/>
      <c r="EZ8559" s="109"/>
      <c r="FA8559" s="66"/>
      <c r="FB8559" s="5"/>
      <c r="FC8559" s="68"/>
      <c r="FD8559" s="67"/>
      <c r="FE8559" s="67"/>
      <c r="FF8559" s="64"/>
      <c r="FG8559" s="5"/>
      <c r="FH8559" s="69"/>
      <c r="FI8559" s="6"/>
      <c r="FJ8559" s="5"/>
      <c r="FK8559" s="25"/>
      <c r="FL8559" s="5"/>
    </row>
    <row r="8560" spans="40:168">
      <c r="AN8560" s="14"/>
      <c r="AO8560" s="14"/>
      <c r="AP8560" s="5"/>
      <c r="AQ8560" s="25"/>
      <c r="AR8560" s="25"/>
      <c r="AS8560" s="96"/>
      <c r="AT8560" s="83"/>
      <c r="AU8560" s="14"/>
      <c r="AX8560" s="83"/>
      <c r="AY8560" s="83"/>
      <c r="AZ8560" s="83"/>
      <c r="BA8560" s="83"/>
      <c r="BJ8560" s="54"/>
      <c r="BK8560" s="22"/>
      <c r="BL8560" s="24"/>
      <c r="BP8560" s="23"/>
      <c r="BQ8560" s="24"/>
      <c r="BR8560" s="22"/>
      <c r="BS8560" s="24"/>
      <c r="BT8560" s="24"/>
      <c r="BU8560" s="23"/>
      <c r="BV8560" s="26"/>
      <c r="BX8560" s="6"/>
      <c r="BY8560" s="24"/>
      <c r="BZ8560" s="109"/>
      <c r="CA8560" s="66"/>
      <c r="CB8560" s="5"/>
      <c r="CC8560" s="68"/>
      <c r="CD8560" s="67"/>
      <c r="CE8560" s="67"/>
      <c r="CF8560" s="64"/>
      <c r="CG8560" s="5"/>
      <c r="CH8560" s="69"/>
      <c r="CI8560" s="6"/>
      <c r="CJ8560" s="5"/>
      <c r="CK8560" s="25"/>
      <c r="CL8560" s="5"/>
      <c r="DN8560" s="14"/>
      <c r="DO8560" s="14"/>
      <c r="DP8560" s="5"/>
      <c r="DQ8560" s="25"/>
      <c r="DR8560" s="25"/>
      <c r="DS8560" s="96"/>
      <c r="DT8560" s="83"/>
      <c r="DU8560" s="14"/>
      <c r="DX8560" s="83"/>
      <c r="DY8560" s="83"/>
      <c r="DZ8560" s="83"/>
      <c r="EA8560" s="83"/>
      <c r="EJ8560" s="54"/>
      <c r="EK8560" s="22"/>
      <c r="EL8560" s="24"/>
      <c r="EP8560" s="23"/>
      <c r="EQ8560" s="24"/>
      <c r="ER8560" s="22"/>
      <c r="ES8560" s="24"/>
      <c r="ET8560" s="24"/>
      <c r="EU8560" s="23"/>
      <c r="EV8560" s="26"/>
      <c r="EX8560" s="6"/>
      <c r="EY8560" s="24"/>
      <c r="EZ8560" s="109"/>
      <c r="FA8560" s="66"/>
      <c r="FB8560" s="5"/>
      <c r="FC8560" s="68"/>
      <c r="FD8560" s="67"/>
      <c r="FE8560" s="67"/>
      <c r="FF8560" s="64"/>
      <c r="FG8560" s="5"/>
      <c r="FH8560" s="69"/>
      <c r="FI8560" s="6"/>
      <c r="FJ8560" s="5"/>
      <c r="FK8560" s="25"/>
      <c r="FL8560" s="5"/>
    </row>
    <row r="8561" spans="40:168">
      <c r="AN8561" s="14"/>
      <c r="AO8561" s="14"/>
      <c r="AP8561" s="5"/>
      <c r="AQ8561" s="25"/>
      <c r="AR8561" s="25"/>
      <c r="AS8561" s="96"/>
      <c r="AT8561" s="83"/>
      <c r="AU8561" s="14"/>
      <c r="AX8561" s="83"/>
      <c r="AY8561" s="83"/>
      <c r="AZ8561" s="83"/>
      <c r="BA8561" s="83"/>
      <c r="BJ8561" s="54"/>
      <c r="BK8561" s="22"/>
      <c r="BL8561" s="24"/>
      <c r="BP8561" s="23"/>
      <c r="BQ8561" s="24"/>
      <c r="BR8561" s="22"/>
      <c r="BS8561" s="24"/>
      <c r="BT8561" s="24"/>
      <c r="BU8561" s="23"/>
      <c r="BV8561" s="26"/>
      <c r="BX8561" s="6"/>
      <c r="BY8561" s="24"/>
      <c r="BZ8561" s="109"/>
      <c r="CA8561" s="66"/>
      <c r="CB8561" s="5"/>
      <c r="CC8561" s="68"/>
      <c r="CD8561" s="67"/>
      <c r="CE8561" s="67"/>
      <c r="CF8561" s="64"/>
      <c r="CG8561" s="5"/>
      <c r="CH8561" s="69"/>
      <c r="CI8561" s="6"/>
      <c r="CJ8561" s="5"/>
      <c r="CK8561" s="25"/>
      <c r="CL8561" s="5"/>
      <c r="DN8561" s="14"/>
      <c r="DO8561" s="14"/>
      <c r="DP8561" s="5"/>
      <c r="DQ8561" s="25"/>
      <c r="DR8561" s="25"/>
      <c r="DS8561" s="96"/>
      <c r="DT8561" s="83"/>
      <c r="DU8561" s="14"/>
      <c r="DX8561" s="83"/>
      <c r="DY8561" s="83"/>
      <c r="DZ8561" s="83"/>
      <c r="EA8561" s="83"/>
      <c r="EJ8561" s="54"/>
      <c r="EK8561" s="22"/>
      <c r="EL8561" s="24"/>
      <c r="EP8561" s="23"/>
      <c r="EQ8561" s="24"/>
      <c r="ER8561" s="22"/>
      <c r="ES8561" s="24"/>
      <c r="ET8561" s="24"/>
      <c r="EU8561" s="23"/>
      <c r="EV8561" s="26"/>
      <c r="EX8561" s="6"/>
      <c r="EY8561" s="24"/>
      <c r="EZ8561" s="109"/>
      <c r="FA8561" s="66"/>
      <c r="FB8561" s="5"/>
      <c r="FC8561" s="68"/>
      <c r="FD8561" s="67"/>
      <c r="FE8561" s="67"/>
      <c r="FF8561" s="64"/>
      <c r="FG8561" s="5"/>
      <c r="FH8561" s="69"/>
      <c r="FI8561" s="6"/>
      <c r="FJ8561" s="5"/>
      <c r="FK8561" s="25"/>
      <c r="FL8561" s="5"/>
    </row>
    <row r="8562" spans="40:168">
      <c r="AN8562" s="14"/>
      <c r="AO8562" s="14"/>
      <c r="AP8562" s="5"/>
      <c r="AQ8562" s="25"/>
      <c r="AR8562" s="25"/>
      <c r="AS8562" s="96"/>
      <c r="AT8562" s="83"/>
      <c r="AU8562" s="14"/>
      <c r="AX8562" s="83"/>
      <c r="AY8562" s="83"/>
      <c r="AZ8562" s="83"/>
      <c r="BA8562" s="83"/>
      <c r="BJ8562" s="54"/>
      <c r="BK8562" s="22"/>
      <c r="BL8562" s="24"/>
      <c r="BP8562" s="23"/>
      <c r="BQ8562" s="24"/>
      <c r="BR8562" s="22"/>
      <c r="BS8562" s="24"/>
      <c r="BT8562" s="24"/>
      <c r="BU8562" s="23"/>
      <c r="BV8562" s="26"/>
      <c r="BX8562" s="6"/>
      <c r="BY8562" s="24"/>
      <c r="BZ8562" s="109"/>
      <c r="CA8562" s="66"/>
      <c r="CB8562" s="5"/>
      <c r="CC8562" s="68"/>
      <c r="CD8562" s="67"/>
      <c r="CE8562" s="67"/>
      <c r="CF8562" s="64"/>
      <c r="CG8562" s="5"/>
      <c r="CH8562" s="69"/>
      <c r="CI8562" s="6"/>
      <c r="CJ8562" s="5"/>
      <c r="CK8562" s="25"/>
      <c r="CL8562" s="5"/>
      <c r="DN8562" s="14"/>
      <c r="DO8562" s="14"/>
      <c r="DP8562" s="5"/>
      <c r="DQ8562" s="25"/>
      <c r="DR8562" s="25"/>
      <c r="DS8562" s="96"/>
      <c r="DT8562" s="83"/>
      <c r="DU8562" s="14"/>
      <c r="DX8562" s="83"/>
      <c r="DY8562" s="83"/>
      <c r="DZ8562" s="83"/>
      <c r="EA8562" s="83"/>
      <c r="EJ8562" s="54"/>
      <c r="EK8562" s="22"/>
      <c r="EL8562" s="24"/>
      <c r="EP8562" s="23"/>
      <c r="EQ8562" s="24"/>
      <c r="ER8562" s="22"/>
      <c r="ES8562" s="24"/>
      <c r="ET8562" s="24"/>
      <c r="EU8562" s="23"/>
      <c r="EV8562" s="26"/>
      <c r="EX8562" s="6"/>
      <c r="EY8562" s="24"/>
      <c r="EZ8562" s="109"/>
      <c r="FA8562" s="66"/>
      <c r="FB8562" s="5"/>
      <c r="FC8562" s="68"/>
      <c r="FD8562" s="67"/>
      <c r="FE8562" s="67"/>
      <c r="FF8562" s="64"/>
      <c r="FG8562" s="5"/>
      <c r="FH8562" s="69"/>
      <c r="FI8562" s="6"/>
      <c r="FJ8562" s="5"/>
      <c r="FK8562" s="25"/>
      <c r="FL8562" s="5"/>
    </row>
    <row r="8563" spans="40:168">
      <c r="AN8563" s="14"/>
      <c r="AO8563" s="14"/>
      <c r="AP8563" s="5"/>
      <c r="AQ8563" s="25"/>
      <c r="AR8563" s="25"/>
      <c r="AS8563" s="96"/>
      <c r="AT8563" s="83"/>
      <c r="AU8563" s="14"/>
      <c r="AX8563" s="83"/>
      <c r="AY8563" s="83"/>
      <c r="AZ8563" s="83"/>
      <c r="BA8563" s="83"/>
      <c r="BJ8563" s="54"/>
      <c r="BK8563" s="22"/>
      <c r="BL8563" s="24"/>
      <c r="BP8563" s="23"/>
      <c r="BQ8563" s="24"/>
      <c r="BR8563" s="22"/>
      <c r="BS8563" s="24"/>
      <c r="BT8563" s="24"/>
      <c r="BU8563" s="23"/>
      <c r="BV8563" s="26"/>
      <c r="BX8563" s="6"/>
      <c r="BY8563" s="24"/>
      <c r="BZ8563" s="109"/>
      <c r="CA8563" s="66"/>
      <c r="CB8563" s="5"/>
      <c r="CC8563" s="68"/>
      <c r="CD8563" s="67"/>
      <c r="CE8563" s="67"/>
      <c r="CF8563" s="64"/>
      <c r="CG8563" s="5"/>
      <c r="CH8563" s="69"/>
      <c r="CI8563" s="6"/>
      <c r="CJ8563" s="5"/>
      <c r="CK8563" s="25"/>
      <c r="CL8563" s="5"/>
      <c r="DN8563" s="14"/>
      <c r="DO8563" s="14"/>
      <c r="DP8563" s="5"/>
      <c r="DQ8563" s="25"/>
      <c r="DR8563" s="25"/>
      <c r="DS8563" s="96"/>
      <c r="DT8563" s="83"/>
      <c r="DU8563" s="14"/>
      <c r="DX8563" s="83"/>
      <c r="DY8563" s="83"/>
      <c r="DZ8563" s="83"/>
      <c r="EA8563" s="83"/>
      <c r="EJ8563" s="54"/>
      <c r="EK8563" s="22"/>
      <c r="EL8563" s="24"/>
      <c r="EP8563" s="23"/>
      <c r="EQ8563" s="24"/>
      <c r="ER8563" s="22"/>
      <c r="ES8563" s="24"/>
      <c r="ET8563" s="24"/>
      <c r="EU8563" s="23"/>
      <c r="EV8563" s="26"/>
      <c r="EX8563" s="6"/>
      <c r="EY8563" s="24"/>
      <c r="EZ8563" s="109"/>
      <c r="FA8563" s="66"/>
      <c r="FB8563" s="5"/>
      <c r="FC8563" s="68"/>
      <c r="FD8563" s="67"/>
      <c r="FE8563" s="67"/>
      <c r="FF8563" s="64"/>
      <c r="FG8563" s="5"/>
      <c r="FH8563" s="69"/>
      <c r="FI8563" s="6"/>
      <c r="FJ8563" s="5"/>
      <c r="FK8563" s="25"/>
      <c r="FL8563" s="5"/>
    </row>
    <row r="8564" spans="40:168">
      <c r="AN8564" s="14"/>
      <c r="AO8564" s="14"/>
      <c r="AP8564" s="5"/>
      <c r="AQ8564" s="25"/>
      <c r="AR8564" s="25"/>
      <c r="AS8564" s="96"/>
      <c r="AT8564" s="83"/>
      <c r="AU8564" s="14"/>
      <c r="AX8564" s="83"/>
      <c r="AY8564" s="83"/>
      <c r="AZ8564" s="83"/>
      <c r="BA8564" s="83"/>
      <c r="BJ8564" s="54"/>
      <c r="BK8564" s="22"/>
      <c r="BL8564" s="24"/>
      <c r="BP8564" s="23"/>
      <c r="BQ8564" s="24"/>
      <c r="BR8564" s="22"/>
      <c r="BS8564" s="24"/>
      <c r="BT8564" s="24"/>
      <c r="BU8564" s="23"/>
      <c r="BV8564" s="26"/>
      <c r="BX8564" s="6"/>
      <c r="BY8564" s="24"/>
      <c r="BZ8564" s="109"/>
      <c r="CA8564" s="66"/>
      <c r="CB8564" s="5"/>
      <c r="CC8564" s="68"/>
      <c r="CD8564" s="67"/>
      <c r="CE8564" s="67"/>
      <c r="CF8564" s="64"/>
      <c r="CG8564" s="5"/>
      <c r="CH8564" s="69"/>
      <c r="CI8564" s="6"/>
      <c r="CJ8564" s="5"/>
      <c r="CK8564" s="25"/>
      <c r="CL8564" s="5"/>
      <c r="DN8564" s="14"/>
      <c r="DO8564" s="14"/>
      <c r="DP8564" s="5"/>
      <c r="DQ8564" s="25"/>
      <c r="DR8564" s="25"/>
      <c r="DS8564" s="96"/>
      <c r="DT8564" s="83"/>
      <c r="DU8564" s="14"/>
      <c r="DX8564" s="83"/>
      <c r="DY8564" s="83"/>
      <c r="DZ8564" s="83"/>
      <c r="EA8564" s="83"/>
      <c r="EJ8564" s="54"/>
      <c r="EK8564" s="22"/>
      <c r="EL8564" s="24"/>
      <c r="EP8564" s="23"/>
      <c r="EQ8564" s="24"/>
      <c r="ER8564" s="22"/>
      <c r="ES8564" s="24"/>
      <c r="ET8564" s="24"/>
      <c r="EU8564" s="23"/>
      <c r="EV8564" s="26"/>
      <c r="EX8564" s="6"/>
      <c r="EY8564" s="24"/>
      <c r="EZ8564" s="109"/>
      <c r="FA8564" s="66"/>
      <c r="FB8564" s="5"/>
      <c r="FC8564" s="68"/>
      <c r="FD8564" s="67"/>
      <c r="FE8564" s="67"/>
      <c r="FF8564" s="64"/>
      <c r="FG8564" s="5"/>
      <c r="FH8564" s="69"/>
      <c r="FI8564" s="6"/>
      <c r="FJ8564" s="5"/>
      <c r="FK8564" s="25"/>
      <c r="FL8564" s="5"/>
    </row>
    <row r="8565" spans="40:168">
      <c r="AN8565" s="14"/>
      <c r="AO8565" s="14"/>
      <c r="AP8565" s="5"/>
      <c r="AQ8565" s="25"/>
      <c r="AR8565" s="25"/>
      <c r="AS8565" s="96"/>
      <c r="AT8565" s="83"/>
      <c r="AU8565" s="14"/>
      <c r="AX8565" s="83"/>
      <c r="AY8565" s="83"/>
      <c r="AZ8565" s="83"/>
      <c r="BA8565" s="83"/>
      <c r="BJ8565" s="54"/>
      <c r="BK8565" s="22"/>
      <c r="BL8565" s="24"/>
      <c r="BP8565" s="23"/>
      <c r="BQ8565" s="24"/>
      <c r="BR8565" s="22"/>
      <c r="BS8565" s="24"/>
      <c r="BT8565" s="24"/>
      <c r="BU8565" s="23"/>
      <c r="BV8565" s="26"/>
      <c r="BX8565" s="6"/>
      <c r="BY8565" s="24"/>
      <c r="BZ8565" s="109"/>
      <c r="CA8565" s="66"/>
      <c r="CB8565" s="5"/>
      <c r="CC8565" s="68"/>
      <c r="CD8565" s="67"/>
      <c r="CE8565" s="67"/>
      <c r="CF8565" s="64"/>
      <c r="CG8565" s="5"/>
      <c r="CH8565" s="69"/>
      <c r="CI8565" s="6"/>
      <c r="CJ8565" s="5"/>
      <c r="CK8565" s="25"/>
      <c r="CL8565" s="5"/>
      <c r="DN8565" s="14"/>
      <c r="DO8565" s="14"/>
      <c r="DP8565" s="5"/>
      <c r="DQ8565" s="25"/>
      <c r="DR8565" s="25"/>
      <c r="DS8565" s="96"/>
      <c r="DT8565" s="83"/>
      <c r="DU8565" s="14"/>
      <c r="DX8565" s="83"/>
      <c r="DY8565" s="83"/>
      <c r="DZ8565" s="83"/>
      <c r="EA8565" s="83"/>
      <c r="EJ8565" s="54"/>
      <c r="EK8565" s="22"/>
      <c r="EL8565" s="24"/>
      <c r="EP8565" s="23"/>
      <c r="EQ8565" s="24"/>
      <c r="ER8565" s="22"/>
      <c r="ES8565" s="24"/>
      <c r="ET8565" s="24"/>
      <c r="EU8565" s="23"/>
      <c r="EV8565" s="26"/>
      <c r="EX8565" s="6"/>
      <c r="EY8565" s="24"/>
      <c r="EZ8565" s="109"/>
      <c r="FA8565" s="66"/>
      <c r="FB8565" s="5"/>
      <c r="FC8565" s="68"/>
      <c r="FD8565" s="67"/>
      <c r="FE8565" s="67"/>
      <c r="FF8565" s="64"/>
      <c r="FG8565" s="5"/>
      <c r="FH8565" s="69"/>
      <c r="FI8565" s="6"/>
      <c r="FJ8565" s="5"/>
      <c r="FK8565" s="25"/>
      <c r="FL8565" s="5"/>
    </row>
    <row r="8566" spans="40:168">
      <c r="AN8566" s="14"/>
      <c r="AO8566" s="14"/>
      <c r="AP8566" s="5"/>
      <c r="AQ8566" s="25"/>
      <c r="AR8566" s="25"/>
      <c r="AS8566" s="96"/>
      <c r="AT8566" s="83"/>
      <c r="AU8566" s="14"/>
      <c r="AX8566" s="83"/>
      <c r="AY8566" s="83"/>
      <c r="AZ8566" s="83"/>
      <c r="BA8566" s="83"/>
      <c r="BJ8566" s="54"/>
      <c r="BK8566" s="22"/>
      <c r="BL8566" s="24"/>
      <c r="BP8566" s="23"/>
      <c r="BQ8566" s="24"/>
      <c r="BR8566" s="22"/>
      <c r="BS8566" s="24"/>
      <c r="BT8566" s="24"/>
      <c r="BU8566" s="23"/>
      <c r="BV8566" s="26"/>
      <c r="BX8566" s="6"/>
      <c r="BY8566" s="24"/>
      <c r="BZ8566" s="109"/>
      <c r="CA8566" s="66"/>
      <c r="CB8566" s="5"/>
      <c r="CC8566" s="68"/>
      <c r="CD8566" s="67"/>
      <c r="CE8566" s="67"/>
      <c r="CF8566" s="64"/>
      <c r="CG8566" s="5"/>
      <c r="CH8566" s="69"/>
      <c r="CI8566" s="6"/>
      <c r="CJ8566" s="5"/>
      <c r="CK8566" s="25"/>
      <c r="CL8566" s="5"/>
      <c r="DN8566" s="14"/>
      <c r="DO8566" s="14"/>
      <c r="DP8566" s="5"/>
      <c r="DQ8566" s="25"/>
      <c r="DR8566" s="25"/>
      <c r="DS8566" s="96"/>
      <c r="DT8566" s="83"/>
      <c r="DU8566" s="14"/>
      <c r="DX8566" s="83"/>
      <c r="DY8566" s="83"/>
      <c r="DZ8566" s="83"/>
      <c r="EA8566" s="83"/>
      <c r="EJ8566" s="54"/>
      <c r="EK8566" s="22"/>
      <c r="EL8566" s="24"/>
      <c r="EP8566" s="23"/>
      <c r="EQ8566" s="24"/>
      <c r="ER8566" s="22"/>
      <c r="ES8566" s="24"/>
      <c r="ET8566" s="24"/>
      <c r="EU8566" s="23"/>
      <c r="EV8566" s="26"/>
      <c r="EX8566" s="6"/>
      <c r="EY8566" s="24"/>
      <c r="EZ8566" s="109"/>
      <c r="FA8566" s="66"/>
      <c r="FB8566" s="5"/>
      <c r="FC8566" s="68"/>
      <c r="FD8566" s="67"/>
      <c r="FE8566" s="67"/>
      <c r="FF8566" s="64"/>
      <c r="FG8566" s="5"/>
      <c r="FH8566" s="69"/>
      <c r="FI8566" s="6"/>
      <c r="FJ8566" s="5"/>
      <c r="FK8566" s="25"/>
      <c r="FL8566" s="5"/>
    </row>
    <row r="8567" spans="40:168">
      <c r="AN8567" s="14"/>
      <c r="AO8567" s="14"/>
      <c r="AP8567" s="5"/>
      <c r="AQ8567" s="25"/>
      <c r="AR8567" s="25"/>
      <c r="AS8567" s="96"/>
      <c r="AT8567" s="83"/>
      <c r="AU8567" s="14"/>
      <c r="AX8567" s="83"/>
      <c r="AY8567" s="83"/>
      <c r="AZ8567" s="83"/>
      <c r="BA8567" s="83"/>
      <c r="BJ8567" s="54"/>
      <c r="BK8567" s="22"/>
      <c r="BL8567" s="24"/>
      <c r="BP8567" s="23"/>
      <c r="BQ8567" s="24"/>
      <c r="BR8567" s="22"/>
      <c r="BS8567" s="24"/>
      <c r="BT8567" s="24"/>
      <c r="BU8567" s="23"/>
      <c r="BV8567" s="26"/>
      <c r="BX8567" s="6"/>
      <c r="BY8567" s="24"/>
      <c r="BZ8567" s="109"/>
      <c r="CA8567" s="66"/>
      <c r="CB8567" s="5"/>
      <c r="CC8567" s="68"/>
      <c r="CD8567" s="67"/>
      <c r="CE8567" s="67"/>
      <c r="CF8567" s="64"/>
      <c r="CG8567" s="5"/>
      <c r="CH8567" s="69"/>
      <c r="CI8567" s="6"/>
      <c r="CJ8567" s="5"/>
      <c r="CK8567" s="25"/>
      <c r="CL8567" s="5"/>
      <c r="DN8567" s="14"/>
      <c r="DO8567" s="14"/>
      <c r="DP8567" s="5"/>
      <c r="DQ8567" s="25"/>
      <c r="DR8567" s="25"/>
      <c r="DS8567" s="96"/>
      <c r="DT8567" s="83"/>
      <c r="DU8567" s="14"/>
      <c r="DX8567" s="83"/>
      <c r="DY8567" s="83"/>
      <c r="DZ8567" s="83"/>
      <c r="EA8567" s="83"/>
      <c r="EJ8567" s="54"/>
      <c r="EK8567" s="22"/>
      <c r="EL8567" s="24"/>
      <c r="EP8567" s="23"/>
      <c r="EQ8567" s="24"/>
      <c r="ER8567" s="22"/>
      <c r="ES8567" s="24"/>
      <c r="ET8567" s="24"/>
      <c r="EU8567" s="23"/>
      <c r="EV8567" s="26"/>
      <c r="EX8567" s="6"/>
      <c r="EY8567" s="24"/>
      <c r="EZ8567" s="109"/>
      <c r="FA8567" s="66"/>
      <c r="FB8567" s="5"/>
      <c r="FC8567" s="68"/>
      <c r="FD8567" s="67"/>
      <c r="FE8567" s="67"/>
      <c r="FF8567" s="64"/>
      <c r="FG8567" s="5"/>
      <c r="FH8567" s="69"/>
      <c r="FI8567" s="6"/>
      <c r="FJ8567" s="5"/>
      <c r="FK8567" s="25"/>
      <c r="FL8567" s="5"/>
    </row>
    <row r="8568" spans="40:168">
      <c r="AN8568" s="14"/>
      <c r="AO8568" s="14"/>
      <c r="AP8568" s="5"/>
      <c r="AQ8568" s="25"/>
      <c r="AR8568" s="25"/>
      <c r="AS8568" s="96"/>
      <c r="AT8568" s="83"/>
      <c r="AU8568" s="14"/>
      <c r="AX8568" s="83"/>
      <c r="AY8568" s="83"/>
      <c r="AZ8568" s="83"/>
      <c r="BA8568" s="83"/>
      <c r="BJ8568" s="54"/>
      <c r="BK8568" s="22"/>
      <c r="BL8568" s="24"/>
      <c r="BP8568" s="23"/>
      <c r="BQ8568" s="24"/>
      <c r="BR8568" s="22"/>
      <c r="BS8568" s="24"/>
      <c r="BT8568" s="24"/>
      <c r="BU8568" s="23"/>
      <c r="BV8568" s="26"/>
      <c r="BX8568" s="6"/>
      <c r="BY8568" s="24"/>
      <c r="BZ8568" s="109"/>
      <c r="CA8568" s="66"/>
      <c r="CB8568" s="5"/>
      <c r="CC8568" s="68"/>
      <c r="CD8568" s="67"/>
      <c r="CE8568" s="67"/>
      <c r="CF8568" s="64"/>
      <c r="CG8568" s="5"/>
      <c r="CH8568" s="69"/>
      <c r="CI8568" s="6"/>
      <c r="CJ8568" s="5"/>
      <c r="CK8568" s="25"/>
      <c r="CL8568" s="5"/>
      <c r="DN8568" s="14"/>
      <c r="DO8568" s="14"/>
      <c r="DP8568" s="5"/>
      <c r="DQ8568" s="25"/>
      <c r="DR8568" s="25"/>
      <c r="DS8568" s="96"/>
      <c r="DT8568" s="83"/>
      <c r="DU8568" s="14"/>
      <c r="DX8568" s="83"/>
      <c r="DY8568" s="83"/>
      <c r="DZ8568" s="83"/>
      <c r="EA8568" s="83"/>
      <c r="EJ8568" s="54"/>
      <c r="EK8568" s="22"/>
      <c r="EL8568" s="24"/>
      <c r="EP8568" s="23"/>
      <c r="EQ8568" s="24"/>
      <c r="ER8568" s="22"/>
      <c r="ES8568" s="24"/>
      <c r="ET8568" s="24"/>
      <c r="EU8568" s="23"/>
      <c r="EV8568" s="26"/>
      <c r="EX8568" s="6"/>
      <c r="EY8568" s="24"/>
      <c r="EZ8568" s="109"/>
      <c r="FA8568" s="66"/>
      <c r="FB8568" s="5"/>
      <c r="FC8568" s="68"/>
      <c r="FD8568" s="67"/>
      <c r="FE8568" s="67"/>
      <c r="FF8568" s="64"/>
      <c r="FG8568" s="5"/>
      <c r="FH8568" s="69"/>
      <c r="FI8568" s="6"/>
      <c r="FJ8568" s="5"/>
      <c r="FK8568" s="25"/>
      <c r="FL8568" s="5"/>
    </row>
    <row r="8569" spans="40:168">
      <c r="AN8569" s="14"/>
      <c r="AO8569" s="14"/>
      <c r="AP8569" s="5"/>
      <c r="AQ8569" s="25"/>
      <c r="AR8569" s="25"/>
      <c r="AS8569" s="96"/>
      <c r="AT8569" s="83"/>
      <c r="AU8569" s="14"/>
      <c r="AX8569" s="83"/>
      <c r="AY8569" s="83"/>
      <c r="AZ8569" s="83"/>
      <c r="BA8569" s="83"/>
      <c r="BJ8569" s="54"/>
      <c r="BK8569" s="22"/>
      <c r="BL8569" s="24"/>
      <c r="BP8569" s="23"/>
      <c r="BQ8569" s="24"/>
      <c r="BR8569" s="22"/>
      <c r="BS8569" s="24"/>
      <c r="BT8569" s="24"/>
      <c r="BU8569" s="23"/>
      <c r="BV8569" s="26"/>
      <c r="BX8569" s="6"/>
      <c r="BY8569" s="24"/>
      <c r="BZ8569" s="109"/>
      <c r="CA8569" s="66"/>
      <c r="CB8569" s="5"/>
      <c r="CC8569" s="68"/>
      <c r="CD8569" s="67"/>
      <c r="CE8569" s="67"/>
      <c r="CF8569" s="64"/>
      <c r="CG8569" s="5"/>
      <c r="CH8569" s="69"/>
      <c r="CI8569" s="6"/>
      <c r="CJ8569" s="5"/>
      <c r="CK8569" s="25"/>
      <c r="CL8569" s="5"/>
      <c r="DN8569" s="14"/>
      <c r="DO8569" s="14"/>
      <c r="DP8569" s="5"/>
      <c r="DQ8569" s="25"/>
      <c r="DR8569" s="25"/>
      <c r="DS8569" s="96"/>
      <c r="DT8569" s="83"/>
      <c r="DU8569" s="14"/>
      <c r="DX8569" s="83"/>
      <c r="DY8569" s="83"/>
      <c r="DZ8569" s="83"/>
      <c r="EA8569" s="83"/>
      <c r="EJ8569" s="54"/>
      <c r="EK8569" s="22"/>
      <c r="EL8569" s="24"/>
      <c r="EP8569" s="23"/>
      <c r="EQ8569" s="24"/>
      <c r="ER8569" s="22"/>
      <c r="ES8569" s="24"/>
      <c r="ET8569" s="24"/>
      <c r="EU8569" s="23"/>
      <c r="EV8569" s="26"/>
      <c r="EX8569" s="6"/>
      <c r="EY8569" s="24"/>
      <c r="EZ8569" s="109"/>
      <c r="FA8569" s="66"/>
      <c r="FB8569" s="5"/>
      <c r="FC8569" s="68"/>
      <c r="FD8569" s="67"/>
      <c r="FE8569" s="67"/>
      <c r="FF8569" s="64"/>
      <c r="FG8569" s="5"/>
      <c r="FH8569" s="69"/>
      <c r="FI8569" s="6"/>
      <c r="FJ8569" s="5"/>
      <c r="FK8569" s="25"/>
      <c r="FL8569" s="5"/>
    </row>
    <row r="8570" spans="40:168">
      <c r="AN8570" s="14"/>
      <c r="AO8570" s="14"/>
      <c r="AP8570" s="5"/>
      <c r="AQ8570" s="25"/>
      <c r="AR8570" s="25"/>
      <c r="AS8570" s="96"/>
      <c r="AT8570" s="83"/>
      <c r="AU8570" s="14"/>
      <c r="AX8570" s="83"/>
      <c r="AY8570" s="83"/>
      <c r="AZ8570" s="83"/>
      <c r="BA8570" s="83"/>
      <c r="BJ8570" s="54"/>
      <c r="BK8570" s="22"/>
      <c r="BL8570" s="24"/>
      <c r="BP8570" s="23"/>
      <c r="BQ8570" s="24"/>
      <c r="BR8570" s="22"/>
      <c r="BS8570" s="24"/>
      <c r="BT8570" s="24"/>
      <c r="BU8570" s="23"/>
      <c r="BV8570" s="26"/>
      <c r="BX8570" s="6"/>
      <c r="BY8570" s="24"/>
      <c r="BZ8570" s="109"/>
      <c r="CA8570" s="66"/>
      <c r="CB8570" s="5"/>
      <c r="CC8570" s="68"/>
      <c r="CD8570" s="67"/>
      <c r="CE8570" s="67"/>
      <c r="CF8570" s="64"/>
      <c r="CG8570" s="5"/>
      <c r="CH8570" s="69"/>
      <c r="CI8570" s="6"/>
      <c r="CJ8570" s="5"/>
      <c r="CK8570" s="25"/>
      <c r="CL8570" s="5"/>
      <c r="DN8570" s="14"/>
      <c r="DO8570" s="14"/>
      <c r="DP8570" s="5"/>
      <c r="DQ8570" s="25"/>
      <c r="DR8570" s="25"/>
      <c r="DS8570" s="96"/>
      <c r="DT8570" s="83"/>
      <c r="DU8570" s="14"/>
      <c r="DX8570" s="83"/>
      <c r="DY8570" s="83"/>
      <c r="DZ8570" s="83"/>
      <c r="EA8570" s="83"/>
      <c r="EJ8570" s="54"/>
      <c r="EK8570" s="22"/>
      <c r="EL8570" s="24"/>
      <c r="EP8570" s="23"/>
      <c r="EQ8570" s="24"/>
      <c r="ER8570" s="22"/>
      <c r="ES8570" s="24"/>
      <c r="ET8570" s="24"/>
      <c r="EU8570" s="23"/>
      <c r="EV8570" s="26"/>
      <c r="EX8570" s="6"/>
      <c r="EY8570" s="24"/>
      <c r="EZ8570" s="109"/>
      <c r="FA8570" s="66"/>
      <c r="FB8570" s="5"/>
      <c r="FC8570" s="68"/>
      <c r="FD8570" s="67"/>
      <c r="FE8570" s="67"/>
      <c r="FF8570" s="64"/>
      <c r="FG8570" s="5"/>
      <c r="FH8570" s="69"/>
      <c r="FI8570" s="6"/>
      <c r="FJ8570" s="5"/>
      <c r="FK8570" s="25"/>
      <c r="FL8570" s="5"/>
    </row>
    <row r="8571" spans="40:168">
      <c r="AN8571" s="14"/>
      <c r="AO8571" s="14"/>
      <c r="AP8571" s="5"/>
      <c r="AQ8571" s="25"/>
      <c r="AR8571" s="25"/>
      <c r="AS8571" s="96"/>
      <c r="AT8571" s="83"/>
      <c r="AU8571" s="14"/>
      <c r="AX8571" s="83"/>
      <c r="AY8571" s="83"/>
      <c r="AZ8571" s="83"/>
      <c r="BA8571" s="83"/>
      <c r="BJ8571" s="54"/>
      <c r="BK8571" s="22"/>
      <c r="BL8571" s="24"/>
      <c r="BP8571" s="23"/>
      <c r="BQ8571" s="24"/>
      <c r="BR8571" s="22"/>
      <c r="BS8571" s="24"/>
      <c r="BT8571" s="24"/>
      <c r="BU8571" s="23"/>
      <c r="BV8571" s="26"/>
      <c r="BX8571" s="6"/>
      <c r="BY8571" s="24"/>
      <c r="BZ8571" s="109"/>
      <c r="CA8571" s="66"/>
      <c r="CB8571" s="5"/>
      <c r="CC8571" s="68"/>
      <c r="CD8571" s="67"/>
      <c r="CE8571" s="67"/>
      <c r="CF8571" s="64"/>
      <c r="CG8571" s="5"/>
      <c r="CH8571" s="69"/>
      <c r="CI8571" s="6"/>
      <c r="CJ8571" s="5"/>
      <c r="CK8571" s="25"/>
      <c r="CL8571" s="5"/>
      <c r="DN8571" s="14"/>
      <c r="DO8571" s="14"/>
      <c r="DP8571" s="5"/>
      <c r="DQ8571" s="25"/>
      <c r="DR8571" s="25"/>
      <c r="DS8571" s="96"/>
      <c r="DT8571" s="83"/>
      <c r="DU8571" s="14"/>
      <c r="DX8571" s="83"/>
      <c r="DY8571" s="83"/>
      <c r="DZ8571" s="83"/>
      <c r="EA8571" s="83"/>
      <c r="EJ8571" s="54"/>
      <c r="EK8571" s="22"/>
      <c r="EL8571" s="24"/>
      <c r="EP8571" s="23"/>
      <c r="EQ8571" s="24"/>
      <c r="ER8571" s="22"/>
      <c r="ES8571" s="24"/>
      <c r="ET8571" s="24"/>
      <c r="EU8571" s="23"/>
      <c r="EV8571" s="26"/>
      <c r="EX8571" s="6"/>
      <c r="EY8571" s="24"/>
      <c r="EZ8571" s="109"/>
      <c r="FA8571" s="66"/>
      <c r="FB8571" s="5"/>
      <c r="FC8571" s="68"/>
      <c r="FD8571" s="67"/>
      <c r="FE8571" s="67"/>
      <c r="FF8571" s="64"/>
      <c r="FG8571" s="5"/>
      <c r="FH8571" s="69"/>
      <c r="FI8571" s="6"/>
      <c r="FJ8571" s="5"/>
      <c r="FK8571" s="25"/>
      <c r="FL8571" s="5"/>
    </row>
    <row r="8572" spans="40:168">
      <c r="AN8572" s="14"/>
      <c r="AO8572" s="14"/>
      <c r="AP8572" s="5"/>
      <c r="AQ8572" s="25"/>
      <c r="AR8572" s="25"/>
      <c r="AS8572" s="96"/>
      <c r="AT8572" s="83"/>
      <c r="AU8572" s="14"/>
      <c r="AX8572" s="83"/>
      <c r="AY8572" s="83"/>
      <c r="AZ8572" s="83"/>
      <c r="BA8572" s="83"/>
      <c r="BJ8572" s="54"/>
      <c r="BK8572" s="22"/>
      <c r="BL8572" s="24"/>
      <c r="BP8572" s="23"/>
      <c r="BQ8572" s="24"/>
      <c r="BR8572" s="22"/>
      <c r="BS8572" s="24"/>
      <c r="BT8572" s="24"/>
      <c r="BU8572" s="23"/>
      <c r="BV8572" s="26"/>
      <c r="BX8572" s="6"/>
      <c r="BY8572" s="24"/>
      <c r="BZ8572" s="109"/>
      <c r="CA8572" s="66"/>
      <c r="CB8572" s="5"/>
      <c r="CC8572" s="68"/>
      <c r="CD8572" s="67"/>
      <c r="CE8572" s="67"/>
      <c r="CF8572" s="64"/>
      <c r="CG8572" s="5"/>
      <c r="CH8572" s="69"/>
      <c r="CI8572" s="6"/>
      <c r="CJ8572" s="5"/>
      <c r="CK8572" s="25"/>
      <c r="CL8572" s="5"/>
      <c r="DN8572" s="14"/>
      <c r="DO8572" s="14"/>
      <c r="DP8572" s="5"/>
      <c r="DQ8572" s="25"/>
      <c r="DR8572" s="25"/>
      <c r="DS8572" s="96"/>
      <c r="DT8572" s="83"/>
      <c r="DU8572" s="14"/>
      <c r="DX8572" s="83"/>
      <c r="DY8572" s="83"/>
      <c r="DZ8572" s="83"/>
      <c r="EA8572" s="83"/>
      <c r="EJ8572" s="54"/>
      <c r="EK8572" s="22"/>
      <c r="EL8572" s="24"/>
      <c r="EP8572" s="23"/>
      <c r="EQ8572" s="24"/>
      <c r="ER8572" s="22"/>
      <c r="ES8572" s="24"/>
      <c r="ET8572" s="24"/>
      <c r="EU8572" s="23"/>
      <c r="EV8572" s="26"/>
      <c r="EX8572" s="6"/>
      <c r="EY8572" s="24"/>
      <c r="EZ8572" s="109"/>
      <c r="FA8572" s="66"/>
      <c r="FB8572" s="5"/>
      <c r="FC8572" s="68"/>
      <c r="FD8572" s="67"/>
      <c r="FE8572" s="67"/>
      <c r="FF8572" s="64"/>
      <c r="FG8572" s="5"/>
      <c r="FH8572" s="69"/>
      <c r="FI8572" s="6"/>
      <c r="FJ8572" s="5"/>
      <c r="FK8572" s="25"/>
      <c r="FL8572" s="5"/>
    </row>
    <row r="8573" spans="40:168">
      <c r="AN8573" s="14"/>
      <c r="AO8573" s="14"/>
      <c r="AP8573" s="5"/>
      <c r="AQ8573" s="25"/>
      <c r="AR8573" s="25"/>
      <c r="AS8573" s="96"/>
      <c r="AT8573" s="83"/>
      <c r="AU8573" s="14"/>
      <c r="AX8573" s="83"/>
      <c r="AY8573" s="83"/>
      <c r="AZ8573" s="83"/>
      <c r="BA8573" s="83"/>
      <c r="BJ8573" s="54"/>
      <c r="BK8573" s="22"/>
      <c r="BL8573" s="24"/>
      <c r="BP8573" s="23"/>
      <c r="BQ8573" s="24"/>
      <c r="BR8573" s="22"/>
      <c r="BS8573" s="24"/>
      <c r="BT8573" s="24"/>
      <c r="BU8573" s="23"/>
      <c r="BV8573" s="26"/>
      <c r="BX8573" s="6"/>
      <c r="BY8573" s="24"/>
      <c r="BZ8573" s="109"/>
      <c r="CA8573" s="66"/>
      <c r="CB8573" s="5"/>
      <c r="CC8573" s="68"/>
      <c r="CD8573" s="67"/>
      <c r="CE8573" s="67"/>
      <c r="CF8573" s="64"/>
      <c r="CG8573" s="5"/>
      <c r="CH8573" s="69"/>
      <c r="CI8573" s="6"/>
      <c r="CJ8573" s="5"/>
      <c r="CK8573" s="25"/>
      <c r="CL8573" s="5"/>
      <c r="DN8573" s="14"/>
      <c r="DO8573" s="14"/>
      <c r="DP8573" s="5"/>
      <c r="DQ8573" s="25"/>
      <c r="DR8573" s="25"/>
      <c r="DS8573" s="96"/>
      <c r="DT8573" s="83"/>
      <c r="DU8573" s="14"/>
      <c r="DX8573" s="83"/>
      <c r="DY8573" s="83"/>
      <c r="DZ8573" s="83"/>
      <c r="EA8573" s="83"/>
      <c r="EJ8573" s="54"/>
      <c r="EK8573" s="22"/>
      <c r="EL8573" s="24"/>
      <c r="EP8573" s="23"/>
      <c r="EQ8573" s="24"/>
      <c r="ER8573" s="22"/>
      <c r="ES8573" s="24"/>
      <c r="ET8573" s="24"/>
      <c r="EU8573" s="23"/>
      <c r="EV8573" s="26"/>
      <c r="EX8573" s="6"/>
      <c r="EY8573" s="24"/>
      <c r="EZ8573" s="109"/>
      <c r="FA8573" s="66"/>
      <c r="FB8573" s="5"/>
      <c r="FC8573" s="68"/>
      <c r="FD8573" s="67"/>
      <c r="FE8573" s="67"/>
      <c r="FF8573" s="64"/>
      <c r="FG8573" s="5"/>
      <c r="FH8573" s="69"/>
      <c r="FI8573" s="6"/>
      <c r="FJ8573" s="5"/>
      <c r="FK8573" s="25"/>
      <c r="FL8573" s="5"/>
    </row>
    <row r="8574" spans="40:168">
      <c r="AN8574" s="14"/>
      <c r="AO8574" s="14"/>
      <c r="AP8574" s="5"/>
      <c r="AQ8574" s="25"/>
      <c r="AR8574" s="25"/>
      <c r="AS8574" s="96"/>
      <c r="AT8574" s="83"/>
      <c r="AU8574" s="14"/>
      <c r="AX8574" s="83"/>
      <c r="AY8574" s="83"/>
      <c r="AZ8574" s="83"/>
      <c r="BA8574" s="83"/>
      <c r="BJ8574" s="54"/>
      <c r="BK8574" s="22"/>
      <c r="BL8574" s="24"/>
      <c r="BP8574" s="23"/>
      <c r="BQ8574" s="24"/>
      <c r="BR8574" s="22"/>
      <c r="BS8574" s="24"/>
      <c r="BT8574" s="24"/>
      <c r="BU8574" s="23"/>
      <c r="BV8574" s="26"/>
      <c r="BX8574" s="6"/>
      <c r="BY8574" s="24"/>
      <c r="BZ8574" s="109"/>
      <c r="CA8574" s="66"/>
      <c r="CB8574" s="5"/>
      <c r="CC8574" s="68"/>
      <c r="CD8574" s="67"/>
      <c r="CE8574" s="67"/>
      <c r="CF8574" s="64"/>
      <c r="CG8574" s="5"/>
      <c r="CH8574" s="69"/>
      <c r="CI8574" s="6"/>
      <c r="CJ8574" s="5"/>
      <c r="CK8574" s="25"/>
      <c r="CL8574" s="5"/>
      <c r="DN8574" s="14"/>
      <c r="DO8574" s="14"/>
      <c r="DP8574" s="5"/>
      <c r="DQ8574" s="25"/>
      <c r="DR8574" s="25"/>
      <c r="DS8574" s="96"/>
      <c r="DT8574" s="83"/>
      <c r="DU8574" s="14"/>
      <c r="DX8574" s="83"/>
      <c r="DY8574" s="83"/>
      <c r="DZ8574" s="83"/>
      <c r="EA8574" s="83"/>
      <c r="EJ8574" s="54"/>
      <c r="EK8574" s="22"/>
      <c r="EL8574" s="24"/>
      <c r="EP8574" s="23"/>
      <c r="EQ8574" s="24"/>
      <c r="ER8574" s="22"/>
      <c r="ES8574" s="24"/>
      <c r="ET8574" s="24"/>
      <c r="EU8574" s="23"/>
      <c r="EV8574" s="26"/>
      <c r="EX8574" s="6"/>
      <c r="EY8574" s="24"/>
      <c r="EZ8574" s="109"/>
      <c r="FA8574" s="66"/>
      <c r="FB8574" s="5"/>
      <c r="FC8574" s="68"/>
      <c r="FD8574" s="67"/>
      <c r="FE8574" s="67"/>
      <c r="FF8574" s="64"/>
      <c r="FG8574" s="5"/>
      <c r="FH8574" s="69"/>
      <c r="FI8574" s="6"/>
      <c r="FJ8574" s="5"/>
      <c r="FK8574" s="25"/>
      <c r="FL8574" s="5"/>
    </row>
    <row r="8575" spans="40:168">
      <c r="AN8575" s="14"/>
      <c r="AO8575" s="14"/>
      <c r="AP8575" s="5"/>
      <c r="AQ8575" s="25"/>
      <c r="AR8575" s="25"/>
      <c r="AS8575" s="96"/>
      <c r="AT8575" s="83"/>
      <c r="AU8575" s="14"/>
      <c r="AX8575" s="83"/>
      <c r="AY8575" s="83"/>
      <c r="AZ8575" s="83"/>
      <c r="BA8575" s="83"/>
      <c r="BJ8575" s="54"/>
      <c r="BK8575" s="22"/>
      <c r="BL8575" s="24"/>
      <c r="BP8575" s="23"/>
      <c r="BQ8575" s="24"/>
      <c r="BR8575" s="22"/>
      <c r="BS8575" s="24"/>
      <c r="BT8575" s="24"/>
      <c r="BU8575" s="23"/>
      <c r="BV8575" s="26"/>
      <c r="BX8575" s="6"/>
      <c r="BY8575" s="24"/>
      <c r="BZ8575" s="109"/>
      <c r="CA8575" s="66"/>
      <c r="CB8575" s="5"/>
      <c r="CC8575" s="68"/>
      <c r="CD8575" s="67"/>
      <c r="CE8575" s="67"/>
      <c r="CF8575" s="64"/>
      <c r="CG8575" s="5"/>
      <c r="CH8575" s="69"/>
      <c r="CI8575" s="6"/>
      <c r="CJ8575" s="5"/>
      <c r="CK8575" s="25"/>
      <c r="CL8575" s="5"/>
      <c r="DN8575" s="14"/>
      <c r="DO8575" s="14"/>
      <c r="DP8575" s="5"/>
      <c r="DQ8575" s="25"/>
      <c r="DR8575" s="25"/>
      <c r="DS8575" s="96"/>
      <c r="DT8575" s="83"/>
      <c r="DU8575" s="14"/>
      <c r="DX8575" s="83"/>
      <c r="DY8575" s="83"/>
      <c r="DZ8575" s="83"/>
      <c r="EA8575" s="83"/>
      <c r="EJ8575" s="54"/>
      <c r="EK8575" s="22"/>
      <c r="EL8575" s="24"/>
      <c r="EP8575" s="23"/>
      <c r="EQ8575" s="24"/>
      <c r="ER8575" s="22"/>
      <c r="ES8575" s="24"/>
      <c r="ET8575" s="24"/>
      <c r="EU8575" s="23"/>
      <c r="EV8575" s="26"/>
      <c r="EX8575" s="6"/>
      <c r="EY8575" s="24"/>
      <c r="EZ8575" s="109"/>
      <c r="FA8575" s="66"/>
      <c r="FB8575" s="5"/>
      <c r="FC8575" s="68"/>
      <c r="FD8575" s="67"/>
      <c r="FE8575" s="67"/>
      <c r="FF8575" s="64"/>
      <c r="FG8575" s="5"/>
      <c r="FH8575" s="69"/>
      <c r="FI8575" s="6"/>
      <c r="FJ8575" s="5"/>
      <c r="FK8575" s="25"/>
      <c r="FL8575" s="5"/>
    </row>
    <row r="8576" spans="40:168">
      <c r="AN8576" s="14"/>
      <c r="AO8576" s="14"/>
      <c r="AP8576" s="5"/>
      <c r="AQ8576" s="25"/>
      <c r="AR8576" s="25"/>
      <c r="AS8576" s="96"/>
      <c r="AT8576" s="83"/>
      <c r="AU8576" s="14"/>
      <c r="AX8576" s="83"/>
      <c r="AY8576" s="83"/>
      <c r="AZ8576" s="83"/>
      <c r="BA8576" s="83"/>
      <c r="BJ8576" s="54"/>
      <c r="BK8576" s="22"/>
      <c r="BL8576" s="24"/>
      <c r="BP8576" s="23"/>
      <c r="BQ8576" s="24"/>
      <c r="BR8576" s="22"/>
      <c r="BS8576" s="24"/>
      <c r="BT8576" s="24"/>
      <c r="BU8576" s="23"/>
      <c r="BV8576" s="26"/>
      <c r="BX8576" s="6"/>
      <c r="BY8576" s="24"/>
      <c r="BZ8576" s="109"/>
      <c r="CA8576" s="66"/>
      <c r="CB8576" s="5"/>
      <c r="CC8576" s="68"/>
      <c r="CD8576" s="67"/>
      <c r="CE8576" s="67"/>
      <c r="CF8576" s="64"/>
      <c r="CG8576" s="5"/>
      <c r="CH8576" s="69"/>
      <c r="CI8576" s="6"/>
      <c r="CJ8576" s="5"/>
      <c r="CK8576" s="25"/>
      <c r="CL8576" s="5"/>
      <c r="DN8576" s="14"/>
      <c r="DO8576" s="14"/>
      <c r="DP8576" s="5"/>
      <c r="DQ8576" s="25"/>
      <c r="DR8576" s="25"/>
      <c r="DS8576" s="96"/>
      <c r="DT8576" s="83"/>
      <c r="DU8576" s="14"/>
      <c r="DX8576" s="83"/>
      <c r="DY8576" s="83"/>
      <c r="DZ8576" s="83"/>
      <c r="EA8576" s="83"/>
      <c r="EJ8576" s="54"/>
      <c r="EK8576" s="22"/>
      <c r="EL8576" s="24"/>
      <c r="EP8576" s="23"/>
      <c r="EQ8576" s="24"/>
      <c r="ER8576" s="22"/>
      <c r="ES8576" s="24"/>
      <c r="ET8576" s="24"/>
      <c r="EU8576" s="23"/>
      <c r="EV8576" s="26"/>
      <c r="EX8576" s="6"/>
      <c r="EY8576" s="24"/>
      <c r="EZ8576" s="109"/>
      <c r="FA8576" s="66"/>
      <c r="FB8576" s="5"/>
      <c r="FC8576" s="68"/>
      <c r="FD8576" s="67"/>
      <c r="FE8576" s="67"/>
      <c r="FF8576" s="64"/>
      <c r="FG8576" s="5"/>
      <c r="FH8576" s="69"/>
      <c r="FI8576" s="6"/>
      <c r="FJ8576" s="5"/>
      <c r="FK8576" s="25"/>
      <c r="FL8576" s="5"/>
    </row>
    <row r="8577" spans="40:168">
      <c r="AN8577" s="14"/>
      <c r="AO8577" s="14"/>
      <c r="AP8577" s="5"/>
      <c r="AQ8577" s="25"/>
      <c r="AR8577" s="25"/>
      <c r="AS8577" s="96"/>
      <c r="AT8577" s="83"/>
      <c r="AU8577" s="14"/>
      <c r="AX8577" s="83"/>
      <c r="AY8577" s="83"/>
      <c r="AZ8577" s="83"/>
      <c r="BA8577" s="83"/>
      <c r="BJ8577" s="54"/>
      <c r="BK8577" s="22"/>
      <c r="BL8577" s="24"/>
      <c r="BP8577" s="23"/>
      <c r="BQ8577" s="24"/>
      <c r="BR8577" s="22"/>
      <c r="BS8577" s="24"/>
      <c r="BT8577" s="24"/>
      <c r="BU8577" s="23"/>
      <c r="BV8577" s="26"/>
      <c r="BX8577" s="6"/>
      <c r="BY8577" s="24"/>
      <c r="BZ8577" s="109"/>
      <c r="CA8577" s="66"/>
      <c r="CB8577" s="5"/>
      <c r="CC8577" s="68"/>
      <c r="CD8577" s="67"/>
      <c r="CE8577" s="67"/>
      <c r="CF8577" s="64"/>
      <c r="CG8577" s="5"/>
      <c r="CH8577" s="69"/>
      <c r="CI8577" s="6"/>
      <c r="CJ8577" s="5"/>
      <c r="CK8577" s="25"/>
      <c r="CL8577" s="5"/>
      <c r="DN8577" s="14"/>
      <c r="DO8577" s="14"/>
      <c r="DP8577" s="5"/>
      <c r="DQ8577" s="25"/>
      <c r="DR8577" s="25"/>
      <c r="DS8577" s="96"/>
      <c r="DT8577" s="83"/>
      <c r="DU8577" s="14"/>
      <c r="DX8577" s="83"/>
      <c r="DY8577" s="83"/>
      <c r="DZ8577" s="83"/>
      <c r="EA8577" s="83"/>
      <c r="EJ8577" s="54"/>
      <c r="EK8577" s="22"/>
      <c r="EL8577" s="24"/>
      <c r="EP8577" s="23"/>
      <c r="EQ8577" s="24"/>
      <c r="ER8577" s="22"/>
      <c r="ES8577" s="24"/>
      <c r="ET8577" s="24"/>
      <c r="EU8577" s="23"/>
      <c r="EV8577" s="26"/>
      <c r="EX8577" s="6"/>
      <c r="EY8577" s="24"/>
      <c r="EZ8577" s="109"/>
      <c r="FA8577" s="66"/>
      <c r="FB8577" s="5"/>
      <c r="FC8577" s="68"/>
      <c r="FD8577" s="67"/>
      <c r="FE8577" s="67"/>
      <c r="FF8577" s="64"/>
      <c r="FG8577" s="5"/>
      <c r="FH8577" s="69"/>
      <c r="FI8577" s="6"/>
      <c r="FJ8577" s="5"/>
      <c r="FK8577" s="25"/>
      <c r="FL8577" s="5"/>
    </row>
    <row r="8578" spans="40:168">
      <c r="AN8578" s="14"/>
      <c r="AO8578" s="14"/>
      <c r="AP8578" s="5"/>
      <c r="AQ8578" s="25"/>
      <c r="AR8578" s="25"/>
      <c r="AS8578" s="96"/>
      <c r="AT8578" s="83"/>
      <c r="AU8578" s="14"/>
      <c r="AX8578" s="83"/>
      <c r="AY8578" s="83"/>
      <c r="AZ8578" s="83"/>
      <c r="BA8578" s="83"/>
      <c r="BJ8578" s="54"/>
      <c r="BK8578" s="22"/>
      <c r="BL8578" s="24"/>
      <c r="BP8578" s="23"/>
      <c r="BQ8578" s="24"/>
      <c r="BR8578" s="22"/>
      <c r="BS8578" s="24"/>
      <c r="BT8578" s="24"/>
      <c r="BU8578" s="23"/>
      <c r="BV8578" s="26"/>
      <c r="BX8578" s="6"/>
      <c r="BY8578" s="24"/>
      <c r="BZ8578" s="109"/>
      <c r="CA8578" s="66"/>
      <c r="CB8578" s="5"/>
      <c r="CC8578" s="68"/>
      <c r="CD8578" s="67"/>
      <c r="CE8578" s="67"/>
      <c r="CF8578" s="64"/>
      <c r="CG8578" s="5"/>
      <c r="CH8578" s="69"/>
      <c r="CI8578" s="6"/>
      <c r="CJ8578" s="5"/>
      <c r="CK8578" s="25"/>
      <c r="CL8578" s="5"/>
      <c r="DN8578" s="14"/>
      <c r="DO8578" s="14"/>
      <c r="DP8578" s="5"/>
      <c r="DQ8578" s="25"/>
      <c r="DR8578" s="25"/>
      <c r="DS8578" s="96"/>
      <c r="DT8578" s="83"/>
      <c r="DU8578" s="14"/>
      <c r="DX8578" s="83"/>
      <c r="DY8578" s="83"/>
      <c r="DZ8578" s="83"/>
      <c r="EA8578" s="83"/>
      <c r="EJ8578" s="54"/>
      <c r="EK8578" s="22"/>
      <c r="EL8578" s="24"/>
      <c r="EP8578" s="23"/>
      <c r="EQ8578" s="24"/>
      <c r="ER8578" s="22"/>
      <c r="ES8578" s="24"/>
      <c r="ET8578" s="24"/>
      <c r="EU8578" s="23"/>
      <c r="EV8578" s="26"/>
      <c r="EX8578" s="6"/>
      <c r="EY8578" s="24"/>
      <c r="EZ8578" s="109"/>
      <c r="FA8578" s="66"/>
      <c r="FB8578" s="5"/>
      <c r="FC8578" s="68"/>
      <c r="FD8578" s="67"/>
      <c r="FE8578" s="67"/>
      <c r="FF8578" s="64"/>
      <c r="FG8578" s="5"/>
      <c r="FH8578" s="69"/>
      <c r="FI8578" s="6"/>
      <c r="FJ8578" s="5"/>
      <c r="FK8578" s="25"/>
      <c r="FL8578" s="5"/>
    </row>
    <row r="8579" spans="40:168">
      <c r="AN8579" s="14"/>
      <c r="AO8579" s="14"/>
      <c r="AP8579" s="5"/>
      <c r="AQ8579" s="25"/>
      <c r="AR8579" s="25"/>
      <c r="AS8579" s="96"/>
      <c r="AT8579" s="83"/>
      <c r="AU8579" s="14"/>
      <c r="AX8579" s="83"/>
      <c r="AY8579" s="83"/>
      <c r="AZ8579" s="83"/>
      <c r="BA8579" s="83"/>
      <c r="BJ8579" s="54"/>
      <c r="BK8579" s="22"/>
      <c r="BL8579" s="24"/>
      <c r="BP8579" s="23"/>
      <c r="BQ8579" s="24"/>
      <c r="BR8579" s="22"/>
      <c r="BS8579" s="24"/>
      <c r="BT8579" s="24"/>
      <c r="BU8579" s="23"/>
      <c r="BV8579" s="26"/>
      <c r="BX8579" s="6"/>
      <c r="BY8579" s="24"/>
      <c r="BZ8579" s="109"/>
      <c r="CA8579" s="66"/>
      <c r="CB8579" s="5"/>
      <c r="CC8579" s="68"/>
      <c r="CD8579" s="67"/>
      <c r="CE8579" s="67"/>
      <c r="CF8579" s="64"/>
      <c r="CG8579" s="5"/>
      <c r="CH8579" s="69"/>
      <c r="CI8579" s="6"/>
      <c r="CJ8579" s="5"/>
      <c r="CK8579" s="25"/>
      <c r="CL8579" s="5"/>
      <c r="DN8579" s="14"/>
      <c r="DO8579" s="14"/>
      <c r="DP8579" s="5"/>
      <c r="DQ8579" s="25"/>
      <c r="DR8579" s="25"/>
      <c r="DS8579" s="96"/>
      <c r="DT8579" s="83"/>
      <c r="DU8579" s="14"/>
      <c r="DX8579" s="83"/>
      <c r="DY8579" s="83"/>
      <c r="DZ8579" s="83"/>
      <c r="EA8579" s="83"/>
      <c r="EJ8579" s="54"/>
      <c r="EK8579" s="22"/>
      <c r="EL8579" s="24"/>
      <c r="EP8579" s="23"/>
      <c r="EQ8579" s="24"/>
      <c r="ER8579" s="22"/>
      <c r="ES8579" s="24"/>
      <c r="ET8579" s="24"/>
      <c r="EU8579" s="23"/>
      <c r="EV8579" s="26"/>
      <c r="EX8579" s="6"/>
      <c r="EY8579" s="24"/>
      <c r="EZ8579" s="109"/>
      <c r="FA8579" s="66"/>
      <c r="FB8579" s="5"/>
      <c r="FC8579" s="68"/>
      <c r="FD8579" s="67"/>
      <c r="FE8579" s="67"/>
      <c r="FF8579" s="64"/>
      <c r="FG8579" s="5"/>
      <c r="FH8579" s="69"/>
      <c r="FI8579" s="6"/>
      <c r="FJ8579" s="5"/>
      <c r="FK8579" s="25"/>
      <c r="FL8579" s="5"/>
    </row>
    <row r="8580" spans="40:168">
      <c r="AN8580" s="14"/>
      <c r="AO8580" s="14"/>
      <c r="AP8580" s="5"/>
      <c r="AQ8580" s="25"/>
      <c r="AR8580" s="25"/>
      <c r="AS8580" s="96"/>
      <c r="AT8580" s="83"/>
      <c r="AU8580" s="14"/>
      <c r="AX8580" s="83"/>
      <c r="AY8580" s="83"/>
      <c r="AZ8580" s="83"/>
      <c r="BA8580" s="83"/>
      <c r="BJ8580" s="54"/>
      <c r="BK8580" s="22"/>
      <c r="BL8580" s="24"/>
      <c r="BP8580" s="23"/>
      <c r="BQ8580" s="24"/>
      <c r="BR8580" s="22"/>
      <c r="BS8580" s="24"/>
      <c r="BT8580" s="24"/>
      <c r="BU8580" s="23"/>
      <c r="BV8580" s="26"/>
      <c r="BX8580" s="6"/>
      <c r="BY8580" s="24"/>
      <c r="BZ8580" s="109"/>
      <c r="CA8580" s="66"/>
      <c r="CB8580" s="5"/>
      <c r="CC8580" s="68"/>
      <c r="CD8580" s="67"/>
      <c r="CE8580" s="67"/>
      <c r="CF8580" s="64"/>
      <c r="CG8580" s="5"/>
      <c r="CH8580" s="69"/>
      <c r="CI8580" s="6"/>
      <c r="CJ8580" s="5"/>
      <c r="CK8580" s="25"/>
      <c r="CL8580" s="5"/>
      <c r="DN8580" s="14"/>
      <c r="DO8580" s="14"/>
      <c r="DP8580" s="5"/>
      <c r="DQ8580" s="25"/>
      <c r="DR8580" s="25"/>
      <c r="DS8580" s="96"/>
      <c r="DT8580" s="83"/>
      <c r="DU8580" s="14"/>
      <c r="DX8580" s="83"/>
      <c r="DY8580" s="83"/>
      <c r="DZ8580" s="83"/>
      <c r="EA8580" s="83"/>
      <c r="EJ8580" s="54"/>
      <c r="EK8580" s="22"/>
      <c r="EL8580" s="24"/>
      <c r="EP8580" s="23"/>
      <c r="EQ8580" s="24"/>
      <c r="ER8580" s="22"/>
      <c r="ES8580" s="24"/>
      <c r="ET8580" s="24"/>
      <c r="EU8580" s="23"/>
      <c r="EV8580" s="26"/>
      <c r="EX8580" s="6"/>
      <c r="EY8580" s="24"/>
      <c r="EZ8580" s="109"/>
      <c r="FA8580" s="66"/>
      <c r="FB8580" s="5"/>
      <c r="FC8580" s="68"/>
      <c r="FD8580" s="67"/>
      <c r="FE8580" s="67"/>
      <c r="FF8580" s="64"/>
      <c r="FG8580" s="5"/>
      <c r="FH8580" s="69"/>
      <c r="FI8580" s="6"/>
      <c r="FJ8580" s="5"/>
      <c r="FK8580" s="25"/>
      <c r="FL8580" s="5"/>
    </row>
    <row r="8581" spans="40:168">
      <c r="AN8581" s="14"/>
      <c r="AO8581" s="14"/>
      <c r="AP8581" s="5"/>
      <c r="AQ8581" s="25"/>
      <c r="AR8581" s="25"/>
      <c r="AS8581" s="96"/>
      <c r="AT8581" s="83"/>
      <c r="AU8581" s="14"/>
      <c r="AX8581" s="83"/>
      <c r="AY8581" s="83"/>
      <c r="AZ8581" s="83"/>
      <c r="BA8581" s="83"/>
      <c r="BJ8581" s="54"/>
      <c r="BK8581" s="22"/>
      <c r="BL8581" s="24"/>
      <c r="BP8581" s="23"/>
      <c r="BQ8581" s="24"/>
      <c r="BR8581" s="22"/>
      <c r="BS8581" s="24"/>
      <c r="BT8581" s="24"/>
      <c r="BU8581" s="23"/>
      <c r="BV8581" s="26"/>
      <c r="BX8581" s="6"/>
      <c r="BY8581" s="24"/>
      <c r="BZ8581" s="109"/>
      <c r="CA8581" s="66"/>
      <c r="CB8581" s="5"/>
      <c r="CC8581" s="68"/>
      <c r="CD8581" s="67"/>
      <c r="CE8581" s="67"/>
      <c r="CF8581" s="64"/>
      <c r="CG8581" s="5"/>
      <c r="CH8581" s="69"/>
      <c r="CI8581" s="6"/>
      <c r="CJ8581" s="5"/>
      <c r="CK8581" s="25"/>
      <c r="CL8581" s="5"/>
      <c r="DN8581" s="14"/>
      <c r="DO8581" s="14"/>
      <c r="DP8581" s="5"/>
      <c r="DQ8581" s="25"/>
      <c r="DR8581" s="25"/>
      <c r="DS8581" s="96"/>
      <c r="DT8581" s="83"/>
      <c r="DU8581" s="14"/>
      <c r="DX8581" s="83"/>
      <c r="DY8581" s="83"/>
      <c r="DZ8581" s="83"/>
      <c r="EA8581" s="83"/>
      <c r="EJ8581" s="54"/>
      <c r="EK8581" s="22"/>
      <c r="EL8581" s="24"/>
      <c r="EP8581" s="23"/>
      <c r="EQ8581" s="24"/>
      <c r="ER8581" s="22"/>
      <c r="ES8581" s="24"/>
      <c r="ET8581" s="24"/>
      <c r="EU8581" s="23"/>
      <c r="EV8581" s="26"/>
      <c r="EX8581" s="6"/>
      <c r="EY8581" s="24"/>
      <c r="EZ8581" s="109"/>
      <c r="FA8581" s="66"/>
      <c r="FB8581" s="5"/>
      <c r="FC8581" s="68"/>
      <c r="FD8581" s="67"/>
      <c r="FE8581" s="67"/>
      <c r="FF8581" s="64"/>
      <c r="FG8581" s="5"/>
      <c r="FH8581" s="69"/>
      <c r="FI8581" s="6"/>
      <c r="FJ8581" s="5"/>
      <c r="FK8581" s="25"/>
      <c r="FL8581" s="5"/>
    </row>
    <row r="8582" spans="40:168">
      <c r="AN8582" s="14"/>
      <c r="AO8582" s="14"/>
      <c r="AP8582" s="5"/>
      <c r="AQ8582" s="25"/>
      <c r="AR8582" s="25"/>
      <c r="AS8582" s="96"/>
      <c r="AT8582" s="83"/>
      <c r="AU8582" s="14"/>
      <c r="AX8582" s="83"/>
      <c r="AY8582" s="83"/>
      <c r="AZ8582" s="83"/>
      <c r="BA8582" s="83"/>
      <c r="BJ8582" s="54"/>
      <c r="BK8582" s="22"/>
      <c r="BL8582" s="24"/>
      <c r="BP8582" s="23"/>
      <c r="BQ8582" s="24"/>
      <c r="BR8582" s="22"/>
      <c r="BS8582" s="24"/>
      <c r="BT8582" s="24"/>
      <c r="BU8582" s="23"/>
      <c r="BV8582" s="26"/>
      <c r="BX8582" s="6"/>
      <c r="BY8582" s="24"/>
      <c r="BZ8582" s="109"/>
      <c r="CA8582" s="66"/>
      <c r="CB8582" s="5"/>
      <c r="CC8582" s="68"/>
      <c r="CD8582" s="67"/>
      <c r="CE8582" s="67"/>
      <c r="CF8582" s="64"/>
      <c r="CG8582" s="5"/>
      <c r="CH8582" s="69"/>
      <c r="CI8582" s="6"/>
      <c r="CJ8582" s="5"/>
      <c r="CK8582" s="25"/>
      <c r="CL8582" s="5"/>
      <c r="DN8582" s="14"/>
      <c r="DO8582" s="14"/>
      <c r="DP8582" s="5"/>
      <c r="DQ8582" s="25"/>
      <c r="DR8582" s="25"/>
      <c r="DS8582" s="96"/>
      <c r="DT8582" s="83"/>
      <c r="DU8582" s="14"/>
      <c r="DX8582" s="83"/>
      <c r="DY8582" s="83"/>
      <c r="DZ8582" s="83"/>
      <c r="EA8582" s="83"/>
      <c r="EJ8582" s="54"/>
      <c r="EK8582" s="22"/>
      <c r="EL8582" s="24"/>
      <c r="EP8582" s="23"/>
      <c r="EQ8582" s="24"/>
      <c r="ER8582" s="22"/>
      <c r="ES8582" s="24"/>
      <c r="ET8582" s="24"/>
      <c r="EU8582" s="23"/>
      <c r="EV8582" s="26"/>
      <c r="EX8582" s="6"/>
      <c r="EY8582" s="24"/>
      <c r="EZ8582" s="109"/>
      <c r="FA8582" s="66"/>
      <c r="FB8582" s="5"/>
      <c r="FC8582" s="68"/>
      <c r="FD8582" s="67"/>
      <c r="FE8582" s="67"/>
      <c r="FF8582" s="64"/>
      <c r="FG8582" s="5"/>
      <c r="FH8582" s="69"/>
      <c r="FI8582" s="6"/>
      <c r="FJ8582" s="5"/>
      <c r="FK8582" s="25"/>
      <c r="FL8582" s="5"/>
    </row>
    <row r="8583" spans="40:168">
      <c r="AN8583" s="14"/>
      <c r="AO8583" s="14"/>
      <c r="AP8583" s="5"/>
      <c r="AQ8583" s="25"/>
      <c r="AR8583" s="25"/>
      <c r="AS8583" s="96"/>
      <c r="AT8583" s="83"/>
      <c r="AU8583" s="14"/>
      <c r="AX8583" s="83"/>
      <c r="AY8583" s="83"/>
      <c r="AZ8583" s="83"/>
      <c r="BA8583" s="83"/>
      <c r="BJ8583" s="54"/>
      <c r="BK8583" s="22"/>
      <c r="BL8583" s="24"/>
      <c r="BP8583" s="23"/>
      <c r="BQ8583" s="24"/>
      <c r="BR8583" s="22"/>
      <c r="BS8583" s="24"/>
      <c r="BT8583" s="24"/>
      <c r="BU8583" s="23"/>
      <c r="BV8583" s="26"/>
      <c r="BX8583" s="6"/>
      <c r="BY8583" s="24"/>
      <c r="BZ8583" s="109"/>
      <c r="CA8583" s="66"/>
      <c r="CB8583" s="5"/>
      <c r="CC8583" s="68"/>
      <c r="CD8583" s="67"/>
      <c r="CE8583" s="67"/>
      <c r="CF8583" s="64"/>
      <c r="CG8583" s="5"/>
      <c r="CH8583" s="69"/>
      <c r="CI8583" s="6"/>
      <c r="CJ8583" s="5"/>
      <c r="CK8583" s="25"/>
      <c r="CL8583" s="5"/>
      <c r="DN8583" s="14"/>
      <c r="DO8583" s="14"/>
      <c r="DP8583" s="5"/>
      <c r="DQ8583" s="25"/>
      <c r="DR8583" s="25"/>
      <c r="DS8583" s="96"/>
      <c r="DT8583" s="83"/>
      <c r="DU8583" s="14"/>
      <c r="DX8583" s="83"/>
      <c r="DY8583" s="83"/>
      <c r="DZ8583" s="83"/>
      <c r="EA8583" s="83"/>
      <c r="EJ8583" s="54"/>
      <c r="EK8583" s="22"/>
      <c r="EL8583" s="24"/>
      <c r="EP8583" s="23"/>
      <c r="EQ8583" s="24"/>
      <c r="ER8583" s="22"/>
      <c r="ES8583" s="24"/>
      <c r="ET8583" s="24"/>
      <c r="EU8583" s="23"/>
      <c r="EV8583" s="26"/>
      <c r="EX8583" s="6"/>
      <c r="EY8583" s="24"/>
      <c r="EZ8583" s="109"/>
      <c r="FA8583" s="66"/>
      <c r="FB8583" s="5"/>
      <c r="FC8583" s="68"/>
      <c r="FD8583" s="67"/>
      <c r="FE8583" s="67"/>
      <c r="FF8583" s="64"/>
      <c r="FG8583" s="5"/>
      <c r="FH8583" s="69"/>
      <c r="FI8583" s="6"/>
      <c r="FJ8583" s="5"/>
      <c r="FK8583" s="25"/>
      <c r="FL8583" s="5"/>
    </row>
    <row r="8584" spans="40:168">
      <c r="AN8584" s="14"/>
      <c r="AO8584" s="14"/>
      <c r="AP8584" s="5"/>
      <c r="AQ8584" s="25"/>
      <c r="AR8584" s="25"/>
      <c r="AS8584" s="96"/>
      <c r="AT8584" s="83"/>
      <c r="AU8584" s="14"/>
      <c r="AX8584" s="83"/>
      <c r="AY8584" s="83"/>
      <c r="AZ8584" s="83"/>
      <c r="BA8584" s="83"/>
      <c r="BJ8584" s="54"/>
      <c r="BK8584" s="22"/>
      <c r="BL8584" s="24"/>
      <c r="BP8584" s="23"/>
      <c r="BQ8584" s="24"/>
      <c r="BR8584" s="22"/>
      <c r="BS8584" s="24"/>
      <c r="BT8584" s="24"/>
      <c r="BU8584" s="23"/>
      <c r="BV8584" s="26"/>
      <c r="BX8584" s="6"/>
      <c r="BY8584" s="24"/>
      <c r="BZ8584" s="109"/>
      <c r="CA8584" s="66"/>
      <c r="CB8584" s="5"/>
      <c r="CC8584" s="68"/>
      <c r="CD8584" s="67"/>
      <c r="CE8584" s="67"/>
      <c r="CF8584" s="64"/>
      <c r="CG8584" s="5"/>
      <c r="CH8584" s="69"/>
      <c r="CI8584" s="6"/>
      <c r="CJ8584" s="5"/>
      <c r="CK8584" s="25"/>
      <c r="CL8584" s="5"/>
      <c r="DN8584" s="14"/>
      <c r="DO8584" s="14"/>
      <c r="DP8584" s="5"/>
      <c r="DQ8584" s="25"/>
      <c r="DR8584" s="25"/>
      <c r="DS8584" s="96"/>
      <c r="DT8584" s="83"/>
      <c r="DU8584" s="14"/>
      <c r="DX8584" s="83"/>
      <c r="DY8584" s="83"/>
      <c r="DZ8584" s="83"/>
      <c r="EA8584" s="83"/>
      <c r="EJ8584" s="54"/>
      <c r="EK8584" s="22"/>
      <c r="EL8584" s="24"/>
      <c r="EP8584" s="23"/>
      <c r="EQ8584" s="24"/>
      <c r="ER8584" s="22"/>
      <c r="ES8584" s="24"/>
      <c r="ET8584" s="24"/>
      <c r="EU8584" s="23"/>
      <c r="EV8584" s="26"/>
      <c r="EX8584" s="6"/>
      <c r="EY8584" s="24"/>
      <c r="EZ8584" s="109"/>
      <c r="FA8584" s="66"/>
      <c r="FB8584" s="5"/>
      <c r="FC8584" s="68"/>
      <c r="FD8584" s="67"/>
      <c r="FE8584" s="67"/>
      <c r="FF8584" s="64"/>
      <c r="FG8584" s="5"/>
      <c r="FH8584" s="69"/>
      <c r="FI8584" s="6"/>
      <c r="FJ8584" s="5"/>
      <c r="FK8584" s="25"/>
      <c r="FL8584" s="5"/>
    </row>
    <row r="8585" spans="40:168">
      <c r="AN8585" s="14"/>
      <c r="AO8585" s="14"/>
      <c r="AP8585" s="5"/>
      <c r="AQ8585" s="25"/>
      <c r="AR8585" s="25"/>
      <c r="AS8585" s="96"/>
      <c r="AT8585" s="83"/>
      <c r="AU8585" s="14"/>
      <c r="AX8585" s="83"/>
      <c r="AY8585" s="83"/>
      <c r="AZ8585" s="83"/>
      <c r="BA8585" s="83"/>
      <c r="BJ8585" s="54"/>
      <c r="BK8585" s="22"/>
      <c r="BL8585" s="24"/>
      <c r="BP8585" s="23"/>
      <c r="BQ8585" s="24"/>
      <c r="BR8585" s="22"/>
      <c r="BS8585" s="24"/>
      <c r="BT8585" s="24"/>
      <c r="BU8585" s="23"/>
      <c r="BV8585" s="26"/>
      <c r="BX8585" s="6"/>
      <c r="BY8585" s="24"/>
      <c r="BZ8585" s="109"/>
      <c r="CA8585" s="66"/>
      <c r="CB8585" s="5"/>
      <c r="CC8585" s="68"/>
      <c r="CD8585" s="67"/>
      <c r="CE8585" s="67"/>
      <c r="CF8585" s="64"/>
      <c r="CG8585" s="5"/>
      <c r="CH8585" s="69"/>
      <c r="CI8585" s="6"/>
      <c r="CJ8585" s="5"/>
      <c r="CK8585" s="25"/>
      <c r="CL8585" s="5"/>
      <c r="DN8585" s="14"/>
      <c r="DO8585" s="14"/>
      <c r="DP8585" s="5"/>
      <c r="DQ8585" s="25"/>
      <c r="DR8585" s="25"/>
      <c r="DS8585" s="96"/>
      <c r="DT8585" s="83"/>
      <c r="DU8585" s="14"/>
      <c r="DX8585" s="83"/>
      <c r="DY8585" s="83"/>
      <c r="DZ8585" s="83"/>
      <c r="EA8585" s="83"/>
      <c r="EJ8585" s="54"/>
      <c r="EK8585" s="22"/>
      <c r="EL8585" s="24"/>
      <c r="EP8585" s="23"/>
      <c r="EQ8585" s="24"/>
      <c r="ER8585" s="22"/>
      <c r="ES8585" s="24"/>
      <c r="ET8585" s="24"/>
      <c r="EU8585" s="23"/>
      <c r="EV8585" s="26"/>
      <c r="EX8585" s="6"/>
      <c r="EY8585" s="24"/>
      <c r="EZ8585" s="109"/>
      <c r="FA8585" s="66"/>
      <c r="FB8585" s="5"/>
      <c r="FC8585" s="68"/>
      <c r="FD8585" s="67"/>
      <c r="FE8585" s="67"/>
      <c r="FF8585" s="64"/>
      <c r="FG8585" s="5"/>
      <c r="FH8585" s="69"/>
      <c r="FI8585" s="6"/>
      <c r="FJ8585" s="5"/>
      <c r="FK8585" s="25"/>
      <c r="FL8585" s="5"/>
    </row>
    <row r="8586" spans="40:168">
      <c r="AN8586" s="14"/>
      <c r="AO8586" s="14"/>
      <c r="AP8586" s="5"/>
      <c r="AQ8586" s="25"/>
      <c r="AR8586" s="25"/>
      <c r="AS8586" s="96"/>
      <c r="AT8586" s="83"/>
      <c r="AU8586" s="14"/>
      <c r="AX8586" s="83"/>
      <c r="AY8586" s="83"/>
      <c r="AZ8586" s="83"/>
      <c r="BA8586" s="83"/>
      <c r="BJ8586" s="54"/>
      <c r="BK8586" s="22"/>
      <c r="BL8586" s="24"/>
      <c r="BP8586" s="23"/>
      <c r="BQ8586" s="24"/>
      <c r="BR8586" s="22"/>
      <c r="BS8586" s="24"/>
      <c r="BT8586" s="24"/>
      <c r="BU8586" s="23"/>
      <c r="BV8586" s="26"/>
      <c r="BX8586" s="6"/>
      <c r="BY8586" s="24"/>
      <c r="BZ8586" s="109"/>
      <c r="CA8586" s="66"/>
      <c r="CB8586" s="5"/>
      <c r="CC8586" s="68"/>
      <c r="CD8586" s="67"/>
      <c r="CE8586" s="67"/>
      <c r="CF8586" s="64"/>
      <c r="CG8586" s="5"/>
      <c r="CH8586" s="69"/>
      <c r="CI8586" s="6"/>
      <c r="CJ8586" s="5"/>
      <c r="CK8586" s="25"/>
      <c r="CL8586" s="5"/>
      <c r="DN8586" s="14"/>
      <c r="DO8586" s="14"/>
      <c r="DP8586" s="5"/>
      <c r="DQ8586" s="25"/>
      <c r="DR8586" s="25"/>
      <c r="DS8586" s="96"/>
      <c r="DT8586" s="83"/>
      <c r="DU8586" s="14"/>
      <c r="DX8586" s="83"/>
      <c r="DY8586" s="83"/>
      <c r="DZ8586" s="83"/>
      <c r="EA8586" s="83"/>
      <c r="EJ8586" s="54"/>
      <c r="EK8586" s="22"/>
      <c r="EL8586" s="24"/>
      <c r="EP8586" s="23"/>
      <c r="EQ8586" s="24"/>
      <c r="ER8586" s="22"/>
      <c r="ES8586" s="24"/>
      <c r="ET8586" s="24"/>
      <c r="EU8586" s="23"/>
      <c r="EV8586" s="26"/>
      <c r="EX8586" s="6"/>
      <c r="EY8586" s="24"/>
      <c r="EZ8586" s="109"/>
      <c r="FA8586" s="66"/>
      <c r="FB8586" s="5"/>
      <c r="FC8586" s="68"/>
      <c r="FD8586" s="67"/>
      <c r="FE8586" s="67"/>
      <c r="FF8586" s="64"/>
      <c r="FG8586" s="5"/>
      <c r="FH8586" s="69"/>
      <c r="FI8586" s="6"/>
      <c r="FJ8586" s="5"/>
      <c r="FK8586" s="25"/>
      <c r="FL8586" s="5"/>
    </row>
    <row r="8587" spans="40:168">
      <c r="AN8587" s="14"/>
      <c r="AO8587" s="14"/>
      <c r="AP8587" s="5"/>
      <c r="AQ8587" s="25"/>
      <c r="AR8587" s="25"/>
      <c r="AS8587" s="96"/>
      <c r="AT8587" s="83"/>
      <c r="AU8587" s="14"/>
      <c r="AX8587" s="83"/>
      <c r="AY8587" s="83"/>
      <c r="AZ8587" s="83"/>
      <c r="BA8587" s="83"/>
      <c r="BJ8587" s="54"/>
      <c r="BK8587" s="22"/>
      <c r="BL8587" s="24"/>
      <c r="BP8587" s="23"/>
      <c r="BQ8587" s="24"/>
      <c r="BR8587" s="22"/>
      <c r="BS8587" s="24"/>
      <c r="BT8587" s="24"/>
      <c r="BU8587" s="23"/>
      <c r="BV8587" s="26"/>
      <c r="BX8587" s="6"/>
      <c r="BY8587" s="24"/>
      <c r="BZ8587" s="109"/>
      <c r="CA8587" s="66"/>
      <c r="CB8587" s="5"/>
      <c r="CC8587" s="68"/>
      <c r="CD8587" s="67"/>
      <c r="CE8587" s="67"/>
      <c r="CF8587" s="64"/>
      <c r="CG8587" s="5"/>
      <c r="CH8587" s="69"/>
      <c r="CI8587" s="6"/>
      <c r="CJ8587" s="5"/>
      <c r="CK8587" s="25"/>
      <c r="CL8587" s="5"/>
      <c r="DN8587" s="14"/>
      <c r="DO8587" s="14"/>
      <c r="DP8587" s="5"/>
      <c r="DQ8587" s="25"/>
      <c r="DR8587" s="25"/>
      <c r="DS8587" s="96"/>
      <c r="DT8587" s="83"/>
      <c r="DU8587" s="14"/>
      <c r="DX8587" s="83"/>
      <c r="DY8587" s="83"/>
      <c r="DZ8587" s="83"/>
      <c r="EA8587" s="83"/>
      <c r="EJ8587" s="54"/>
      <c r="EK8587" s="22"/>
      <c r="EL8587" s="24"/>
      <c r="EP8587" s="23"/>
      <c r="EQ8587" s="24"/>
      <c r="ER8587" s="22"/>
      <c r="ES8587" s="24"/>
      <c r="ET8587" s="24"/>
      <c r="EU8587" s="23"/>
      <c r="EV8587" s="26"/>
      <c r="EX8587" s="6"/>
      <c r="EY8587" s="24"/>
      <c r="EZ8587" s="109"/>
      <c r="FA8587" s="66"/>
      <c r="FB8587" s="5"/>
      <c r="FC8587" s="68"/>
      <c r="FD8587" s="67"/>
      <c r="FE8587" s="67"/>
      <c r="FF8587" s="64"/>
      <c r="FG8587" s="5"/>
      <c r="FH8587" s="69"/>
      <c r="FI8587" s="6"/>
      <c r="FJ8587" s="5"/>
      <c r="FK8587" s="25"/>
      <c r="FL8587" s="5"/>
    </row>
    <row r="8588" spans="40:168">
      <c r="AN8588" s="14"/>
      <c r="AO8588" s="14"/>
      <c r="AP8588" s="5"/>
      <c r="AQ8588" s="25"/>
      <c r="AR8588" s="25"/>
      <c r="AS8588" s="96"/>
      <c r="AT8588" s="83"/>
      <c r="AU8588" s="14"/>
      <c r="AX8588" s="83"/>
      <c r="AY8588" s="83"/>
      <c r="AZ8588" s="83"/>
      <c r="BA8588" s="83"/>
      <c r="BJ8588" s="54"/>
      <c r="BK8588" s="22"/>
      <c r="BL8588" s="24"/>
      <c r="BP8588" s="23"/>
      <c r="BQ8588" s="24"/>
      <c r="BR8588" s="22"/>
      <c r="BS8588" s="24"/>
      <c r="BT8588" s="24"/>
      <c r="BU8588" s="23"/>
      <c r="BV8588" s="26"/>
      <c r="BX8588" s="6"/>
      <c r="BY8588" s="24"/>
      <c r="BZ8588" s="109"/>
      <c r="CA8588" s="66"/>
      <c r="CB8588" s="5"/>
      <c r="CC8588" s="68"/>
      <c r="CD8588" s="67"/>
      <c r="CE8588" s="67"/>
      <c r="CF8588" s="64"/>
      <c r="CG8588" s="5"/>
      <c r="CH8588" s="69"/>
      <c r="CI8588" s="6"/>
      <c r="CJ8588" s="5"/>
      <c r="CK8588" s="25"/>
      <c r="CL8588" s="5"/>
      <c r="DN8588" s="14"/>
      <c r="DO8588" s="14"/>
      <c r="DP8588" s="5"/>
      <c r="DQ8588" s="25"/>
      <c r="DR8588" s="25"/>
      <c r="DS8588" s="96"/>
      <c r="DT8588" s="83"/>
      <c r="DU8588" s="14"/>
      <c r="DX8588" s="83"/>
      <c r="DY8588" s="83"/>
      <c r="DZ8588" s="83"/>
      <c r="EA8588" s="83"/>
      <c r="EJ8588" s="54"/>
      <c r="EK8588" s="22"/>
      <c r="EL8588" s="24"/>
      <c r="EP8588" s="23"/>
      <c r="EQ8588" s="24"/>
      <c r="ER8588" s="22"/>
      <c r="ES8588" s="24"/>
      <c r="ET8588" s="24"/>
      <c r="EU8588" s="23"/>
      <c r="EV8588" s="26"/>
      <c r="EX8588" s="6"/>
      <c r="EY8588" s="24"/>
      <c r="EZ8588" s="109"/>
      <c r="FA8588" s="66"/>
      <c r="FB8588" s="5"/>
      <c r="FC8588" s="68"/>
      <c r="FD8588" s="67"/>
      <c r="FE8588" s="67"/>
      <c r="FF8588" s="64"/>
      <c r="FG8588" s="5"/>
      <c r="FH8588" s="69"/>
      <c r="FI8588" s="6"/>
      <c r="FJ8588" s="5"/>
      <c r="FK8588" s="25"/>
      <c r="FL8588" s="5"/>
    </row>
    <row r="8589" spans="40:168">
      <c r="AN8589" s="14"/>
      <c r="AO8589" s="14"/>
      <c r="AP8589" s="5"/>
      <c r="AQ8589" s="25"/>
      <c r="AR8589" s="25"/>
      <c r="AS8589" s="96"/>
      <c r="AT8589" s="83"/>
      <c r="AU8589" s="14"/>
      <c r="AX8589" s="83"/>
      <c r="AY8589" s="83"/>
      <c r="AZ8589" s="83"/>
      <c r="BA8589" s="83"/>
      <c r="BJ8589" s="54"/>
      <c r="BK8589" s="22"/>
      <c r="BL8589" s="24"/>
      <c r="BP8589" s="23"/>
      <c r="BQ8589" s="24"/>
      <c r="BR8589" s="22"/>
      <c r="BS8589" s="24"/>
      <c r="BT8589" s="24"/>
      <c r="BU8589" s="23"/>
      <c r="BV8589" s="26"/>
      <c r="BX8589" s="6"/>
      <c r="BY8589" s="24"/>
      <c r="BZ8589" s="109"/>
      <c r="CA8589" s="66"/>
      <c r="CB8589" s="5"/>
      <c r="CC8589" s="68"/>
      <c r="CD8589" s="67"/>
      <c r="CE8589" s="67"/>
      <c r="CF8589" s="64"/>
      <c r="CG8589" s="5"/>
      <c r="CH8589" s="69"/>
      <c r="CI8589" s="6"/>
      <c r="CJ8589" s="5"/>
      <c r="CK8589" s="25"/>
      <c r="CL8589" s="5"/>
      <c r="DN8589" s="14"/>
      <c r="DO8589" s="14"/>
      <c r="DP8589" s="5"/>
      <c r="DQ8589" s="25"/>
      <c r="DR8589" s="25"/>
      <c r="DS8589" s="96"/>
      <c r="DT8589" s="83"/>
      <c r="DU8589" s="14"/>
      <c r="DX8589" s="83"/>
      <c r="DY8589" s="83"/>
      <c r="DZ8589" s="83"/>
      <c r="EA8589" s="83"/>
      <c r="EJ8589" s="54"/>
      <c r="EK8589" s="22"/>
      <c r="EL8589" s="24"/>
      <c r="EP8589" s="23"/>
      <c r="EQ8589" s="24"/>
      <c r="ER8589" s="22"/>
      <c r="ES8589" s="24"/>
      <c r="ET8589" s="24"/>
      <c r="EU8589" s="23"/>
      <c r="EV8589" s="26"/>
      <c r="EX8589" s="6"/>
      <c r="EY8589" s="24"/>
      <c r="EZ8589" s="109"/>
      <c r="FA8589" s="66"/>
      <c r="FB8589" s="5"/>
      <c r="FC8589" s="68"/>
      <c r="FD8589" s="67"/>
      <c r="FE8589" s="67"/>
      <c r="FF8589" s="64"/>
      <c r="FG8589" s="5"/>
      <c r="FH8589" s="69"/>
      <c r="FI8589" s="6"/>
      <c r="FJ8589" s="5"/>
      <c r="FK8589" s="25"/>
      <c r="FL8589" s="5"/>
    </row>
    <row r="8590" spans="40:168">
      <c r="AN8590" s="14"/>
      <c r="AO8590" s="14"/>
      <c r="AP8590" s="5"/>
      <c r="AQ8590" s="25"/>
      <c r="AR8590" s="25"/>
      <c r="AS8590" s="96"/>
      <c r="AT8590" s="83"/>
      <c r="AU8590" s="14"/>
      <c r="AX8590" s="83"/>
      <c r="AY8590" s="83"/>
      <c r="AZ8590" s="83"/>
      <c r="BA8590" s="83"/>
      <c r="BJ8590" s="54"/>
      <c r="BK8590" s="22"/>
      <c r="BL8590" s="24"/>
      <c r="BP8590" s="23"/>
      <c r="BQ8590" s="24"/>
      <c r="BR8590" s="22"/>
      <c r="BS8590" s="24"/>
      <c r="BT8590" s="24"/>
      <c r="BU8590" s="23"/>
      <c r="BV8590" s="26"/>
      <c r="BX8590" s="6"/>
      <c r="BY8590" s="24"/>
      <c r="BZ8590" s="109"/>
      <c r="CA8590" s="66"/>
      <c r="CB8590" s="5"/>
      <c r="CC8590" s="68"/>
      <c r="CD8590" s="67"/>
      <c r="CE8590" s="67"/>
      <c r="CF8590" s="64"/>
      <c r="CG8590" s="5"/>
      <c r="CH8590" s="69"/>
      <c r="CI8590" s="6"/>
      <c r="CJ8590" s="5"/>
      <c r="CK8590" s="25"/>
      <c r="CL8590" s="5"/>
      <c r="DN8590" s="14"/>
      <c r="DO8590" s="14"/>
      <c r="DP8590" s="5"/>
      <c r="DQ8590" s="25"/>
      <c r="DR8590" s="25"/>
      <c r="DS8590" s="96"/>
      <c r="DT8590" s="83"/>
      <c r="DU8590" s="14"/>
      <c r="DX8590" s="83"/>
      <c r="DY8590" s="83"/>
      <c r="DZ8590" s="83"/>
      <c r="EA8590" s="83"/>
      <c r="EJ8590" s="54"/>
      <c r="EK8590" s="22"/>
      <c r="EL8590" s="24"/>
      <c r="EP8590" s="23"/>
      <c r="EQ8590" s="24"/>
      <c r="ER8590" s="22"/>
      <c r="ES8590" s="24"/>
      <c r="ET8590" s="24"/>
      <c r="EU8590" s="23"/>
      <c r="EV8590" s="26"/>
      <c r="EX8590" s="6"/>
      <c r="EY8590" s="24"/>
      <c r="EZ8590" s="109"/>
      <c r="FA8590" s="66"/>
      <c r="FB8590" s="5"/>
      <c r="FC8590" s="68"/>
      <c r="FD8590" s="67"/>
      <c r="FE8590" s="67"/>
      <c r="FF8590" s="64"/>
      <c r="FG8590" s="5"/>
      <c r="FH8590" s="69"/>
      <c r="FI8590" s="6"/>
      <c r="FJ8590" s="5"/>
      <c r="FK8590" s="25"/>
      <c r="FL8590" s="5"/>
    </row>
    <row r="8591" spans="40:168">
      <c r="AN8591" s="14"/>
      <c r="AO8591" s="14"/>
      <c r="AP8591" s="5"/>
      <c r="AQ8591" s="25"/>
      <c r="AR8591" s="25"/>
      <c r="AS8591" s="96"/>
      <c r="AT8591" s="83"/>
      <c r="AU8591" s="14"/>
      <c r="AX8591" s="83"/>
      <c r="AY8591" s="83"/>
      <c r="AZ8591" s="83"/>
      <c r="BA8591" s="83"/>
      <c r="BJ8591" s="54"/>
      <c r="BK8591" s="22"/>
      <c r="BL8591" s="24"/>
      <c r="BP8591" s="23"/>
      <c r="BQ8591" s="24"/>
      <c r="BR8591" s="22"/>
      <c r="BS8591" s="24"/>
      <c r="BT8591" s="24"/>
      <c r="BU8591" s="23"/>
      <c r="BV8591" s="26"/>
      <c r="BX8591" s="6"/>
      <c r="BY8591" s="24"/>
      <c r="BZ8591" s="109"/>
      <c r="CA8591" s="66"/>
      <c r="CB8591" s="5"/>
      <c r="CC8591" s="68"/>
      <c r="CD8591" s="67"/>
      <c r="CE8591" s="67"/>
      <c r="CF8591" s="64"/>
      <c r="CG8591" s="5"/>
      <c r="CH8591" s="69"/>
      <c r="CI8591" s="6"/>
      <c r="CJ8591" s="5"/>
      <c r="CK8591" s="25"/>
      <c r="CL8591" s="5"/>
      <c r="DN8591" s="14"/>
      <c r="DO8591" s="14"/>
      <c r="DP8591" s="5"/>
      <c r="DQ8591" s="25"/>
      <c r="DR8591" s="25"/>
      <c r="DS8591" s="96"/>
      <c r="DT8591" s="83"/>
      <c r="DU8591" s="14"/>
      <c r="DX8591" s="83"/>
      <c r="DY8591" s="83"/>
      <c r="DZ8591" s="83"/>
      <c r="EA8591" s="83"/>
      <c r="EJ8591" s="54"/>
      <c r="EK8591" s="22"/>
      <c r="EL8591" s="24"/>
      <c r="EP8591" s="23"/>
      <c r="EQ8591" s="24"/>
      <c r="ER8591" s="22"/>
      <c r="ES8591" s="24"/>
      <c r="ET8591" s="24"/>
      <c r="EU8591" s="23"/>
      <c r="EV8591" s="26"/>
      <c r="EX8591" s="6"/>
      <c r="EY8591" s="24"/>
      <c r="EZ8591" s="109"/>
      <c r="FA8591" s="66"/>
      <c r="FB8591" s="5"/>
      <c r="FC8591" s="68"/>
      <c r="FD8591" s="67"/>
      <c r="FE8591" s="67"/>
      <c r="FF8591" s="64"/>
      <c r="FG8591" s="5"/>
      <c r="FH8591" s="69"/>
      <c r="FI8591" s="6"/>
      <c r="FJ8591" s="5"/>
      <c r="FK8591" s="25"/>
      <c r="FL8591" s="5"/>
    </row>
    <row r="8592" spans="40:168">
      <c r="AN8592" s="14"/>
      <c r="AO8592" s="14"/>
      <c r="AP8592" s="5"/>
      <c r="AQ8592" s="25"/>
      <c r="AR8592" s="25"/>
      <c r="AS8592" s="96"/>
      <c r="AT8592" s="83"/>
      <c r="AU8592" s="14"/>
      <c r="AX8592" s="83"/>
      <c r="AY8592" s="83"/>
      <c r="AZ8592" s="83"/>
      <c r="BA8592" s="83"/>
      <c r="BJ8592" s="54"/>
      <c r="BK8592" s="22"/>
      <c r="BL8592" s="24"/>
      <c r="BP8592" s="23"/>
      <c r="BQ8592" s="24"/>
      <c r="BR8592" s="22"/>
      <c r="BS8592" s="24"/>
      <c r="BT8592" s="24"/>
      <c r="BU8592" s="23"/>
      <c r="BV8592" s="26"/>
      <c r="BX8592" s="6"/>
      <c r="BY8592" s="24"/>
      <c r="BZ8592" s="109"/>
      <c r="CA8592" s="66"/>
      <c r="CB8592" s="5"/>
      <c r="CC8592" s="68"/>
      <c r="CD8592" s="67"/>
      <c r="CE8592" s="67"/>
      <c r="CF8592" s="64"/>
      <c r="CG8592" s="5"/>
      <c r="CH8592" s="69"/>
      <c r="CI8592" s="6"/>
      <c r="CJ8592" s="5"/>
      <c r="CK8592" s="25"/>
      <c r="CL8592" s="5"/>
      <c r="DN8592" s="14"/>
      <c r="DO8592" s="14"/>
      <c r="DP8592" s="5"/>
      <c r="DQ8592" s="25"/>
      <c r="DR8592" s="25"/>
      <c r="DS8592" s="96"/>
      <c r="DT8592" s="83"/>
      <c r="DU8592" s="14"/>
      <c r="DX8592" s="83"/>
      <c r="DY8592" s="83"/>
      <c r="DZ8592" s="83"/>
      <c r="EA8592" s="83"/>
      <c r="EJ8592" s="54"/>
      <c r="EK8592" s="22"/>
      <c r="EL8592" s="24"/>
      <c r="EP8592" s="23"/>
      <c r="EQ8592" s="24"/>
      <c r="ER8592" s="22"/>
      <c r="ES8592" s="24"/>
      <c r="ET8592" s="24"/>
      <c r="EU8592" s="23"/>
      <c r="EV8592" s="26"/>
      <c r="EX8592" s="6"/>
      <c r="EY8592" s="24"/>
      <c r="EZ8592" s="109"/>
      <c r="FA8592" s="66"/>
      <c r="FB8592" s="5"/>
      <c r="FC8592" s="68"/>
      <c r="FD8592" s="67"/>
      <c r="FE8592" s="67"/>
      <c r="FF8592" s="64"/>
      <c r="FG8592" s="5"/>
      <c r="FH8592" s="69"/>
      <c r="FI8592" s="6"/>
      <c r="FJ8592" s="5"/>
      <c r="FK8592" s="25"/>
      <c r="FL8592" s="5"/>
    </row>
    <row r="8593" spans="40:168">
      <c r="AN8593" s="14"/>
      <c r="AO8593" s="14"/>
      <c r="AP8593" s="5"/>
      <c r="AQ8593" s="25"/>
      <c r="AR8593" s="25"/>
      <c r="AS8593" s="96"/>
      <c r="AT8593" s="83"/>
      <c r="AU8593" s="14"/>
      <c r="AX8593" s="83"/>
      <c r="AY8593" s="83"/>
      <c r="AZ8593" s="83"/>
      <c r="BA8593" s="83"/>
      <c r="BJ8593" s="54"/>
      <c r="BK8593" s="22"/>
      <c r="BL8593" s="24"/>
      <c r="BP8593" s="23"/>
      <c r="BQ8593" s="24"/>
      <c r="BR8593" s="22"/>
      <c r="BS8593" s="24"/>
      <c r="BT8593" s="24"/>
      <c r="BU8593" s="23"/>
      <c r="BV8593" s="26"/>
      <c r="BX8593" s="6"/>
      <c r="BY8593" s="24"/>
      <c r="BZ8593" s="109"/>
      <c r="CA8593" s="66"/>
      <c r="CB8593" s="5"/>
      <c r="CC8593" s="68"/>
      <c r="CD8593" s="67"/>
      <c r="CE8593" s="67"/>
      <c r="CF8593" s="64"/>
      <c r="CG8593" s="5"/>
      <c r="CH8593" s="69"/>
      <c r="CI8593" s="6"/>
      <c r="CJ8593" s="5"/>
      <c r="CK8593" s="25"/>
      <c r="CL8593" s="5"/>
      <c r="DN8593" s="14"/>
      <c r="DO8593" s="14"/>
      <c r="DP8593" s="5"/>
      <c r="DQ8593" s="25"/>
      <c r="DR8593" s="25"/>
      <c r="DS8593" s="96"/>
      <c r="DT8593" s="83"/>
      <c r="DU8593" s="14"/>
      <c r="DX8593" s="83"/>
      <c r="DY8593" s="83"/>
      <c r="DZ8593" s="83"/>
      <c r="EA8593" s="83"/>
      <c r="EJ8593" s="54"/>
      <c r="EK8593" s="22"/>
      <c r="EL8593" s="24"/>
      <c r="EP8593" s="23"/>
      <c r="EQ8593" s="24"/>
      <c r="ER8593" s="22"/>
      <c r="ES8593" s="24"/>
      <c r="ET8593" s="24"/>
      <c r="EU8593" s="23"/>
      <c r="EV8593" s="26"/>
      <c r="EX8593" s="6"/>
      <c r="EY8593" s="24"/>
      <c r="EZ8593" s="109"/>
      <c r="FA8593" s="66"/>
      <c r="FB8593" s="5"/>
      <c r="FC8593" s="68"/>
      <c r="FD8593" s="67"/>
      <c r="FE8593" s="67"/>
      <c r="FF8593" s="64"/>
      <c r="FG8593" s="5"/>
      <c r="FH8593" s="69"/>
      <c r="FI8593" s="6"/>
      <c r="FJ8593" s="5"/>
      <c r="FK8593" s="25"/>
      <c r="FL8593" s="5"/>
    </row>
    <row r="8594" spans="40:168">
      <c r="AN8594" s="14"/>
      <c r="AO8594" s="14"/>
      <c r="AP8594" s="5"/>
      <c r="AQ8594" s="25"/>
      <c r="AR8594" s="25"/>
      <c r="AS8594" s="96"/>
      <c r="AT8594" s="83"/>
      <c r="AU8594" s="14"/>
      <c r="AX8594" s="83"/>
      <c r="AY8594" s="83"/>
      <c r="AZ8594" s="83"/>
      <c r="BA8594" s="83"/>
      <c r="BJ8594" s="54"/>
      <c r="BK8594" s="22"/>
      <c r="BL8594" s="24"/>
      <c r="BP8594" s="23"/>
      <c r="BQ8594" s="24"/>
      <c r="BR8594" s="22"/>
      <c r="BS8594" s="24"/>
      <c r="BT8594" s="24"/>
      <c r="BU8594" s="23"/>
      <c r="BV8594" s="26"/>
      <c r="BX8594" s="6"/>
      <c r="BY8594" s="24"/>
      <c r="BZ8594" s="109"/>
      <c r="CA8594" s="66"/>
      <c r="CB8594" s="5"/>
      <c r="CC8594" s="68"/>
      <c r="CD8594" s="67"/>
      <c r="CE8594" s="67"/>
      <c r="CF8594" s="64"/>
      <c r="CG8594" s="5"/>
      <c r="CH8594" s="69"/>
      <c r="CI8594" s="6"/>
      <c r="CJ8594" s="5"/>
      <c r="CK8594" s="25"/>
      <c r="CL8594" s="5"/>
      <c r="DN8594" s="14"/>
      <c r="DO8594" s="14"/>
      <c r="DP8594" s="5"/>
      <c r="DQ8594" s="25"/>
      <c r="DR8594" s="25"/>
      <c r="DS8594" s="96"/>
      <c r="DT8594" s="83"/>
      <c r="DU8594" s="14"/>
      <c r="DX8594" s="83"/>
      <c r="DY8594" s="83"/>
      <c r="DZ8594" s="83"/>
      <c r="EA8594" s="83"/>
      <c r="EJ8594" s="54"/>
      <c r="EK8594" s="22"/>
      <c r="EL8594" s="24"/>
      <c r="EP8594" s="23"/>
      <c r="EQ8594" s="24"/>
      <c r="ER8594" s="22"/>
      <c r="ES8594" s="24"/>
      <c r="ET8594" s="24"/>
      <c r="EU8594" s="23"/>
      <c r="EV8594" s="26"/>
      <c r="EX8594" s="6"/>
      <c r="EY8594" s="24"/>
      <c r="EZ8594" s="109"/>
      <c r="FA8594" s="66"/>
      <c r="FB8594" s="5"/>
      <c r="FC8594" s="68"/>
      <c r="FD8594" s="67"/>
      <c r="FE8594" s="67"/>
      <c r="FF8594" s="64"/>
      <c r="FG8594" s="5"/>
      <c r="FH8594" s="69"/>
      <c r="FI8594" s="6"/>
      <c r="FJ8594" s="5"/>
      <c r="FK8594" s="25"/>
      <c r="FL8594" s="5"/>
    </row>
    <row r="8595" spans="40:168">
      <c r="AN8595" s="14"/>
      <c r="AO8595" s="14"/>
      <c r="AP8595" s="5"/>
      <c r="AQ8595" s="25"/>
      <c r="AR8595" s="25"/>
      <c r="AS8595" s="96"/>
      <c r="AT8595" s="83"/>
      <c r="AU8595" s="14"/>
      <c r="AX8595" s="83"/>
      <c r="AY8595" s="83"/>
      <c r="AZ8595" s="83"/>
      <c r="BA8595" s="83"/>
      <c r="BJ8595" s="54"/>
      <c r="BK8595" s="22"/>
      <c r="BL8595" s="24"/>
      <c r="BP8595" s="23"/>
      <c r="BQ8595" s="24"/>
      <c r="BR8595" s="22"/>
      <c r="BS8595" s="24"/>
      <c r="BT8595" s="24"/>
      <c r="BU8595" s="23"/>
      <c r="BV8595" s="26"/>
      <c r="BX8595" s="6"/>
      <c r="BY8595" s="24"/>
      <c r="BZ8595" s="109"/>
      <c r="CA8595" s="66"/>
      <c r="CB8595" s="5"/>
      <c r="CC8595" s="68"/>
      <c r="CD8595" s="67"/>
      <c r="CE8595" s="67"/>
      <c r="CF8595" s="64"/>
      <c r="CG8595" s="5"/>
      <c r="CH8595" s="69"/>
      <c r="CI8595" s="6"/>
      <c r="CJ8595" s="5"/>
      <c r="CK8595" s="25"/>
      <c r="CL8595" s="5"/>
      <c r="DN8595" s="14"/>
      <c r="DO8595" s="14"/>
      <c r="DP8595" s="5"/>
      <c r="DQ8595" s="25"/>
      <c r="DR8595" s="25"/>
      <c r="DS8595" s="96"/>
      <c r="DT8595" s="83"/>
      <c r="DU8595" s="14"/>
      <c r="DX8595" s="83"/>
      <c r="DY8595" s="83"/>
      <c r="DZ8595" s="83"/>
      <c r="EA8595" s="83"/>
      <c r="EJ8595" s="54"/>
      <c r="EK8595" s="22"/>
      <c r="EL8595" s="24"/>
      <c r="EP8595" s="23"/>
      <c r="EQ8595" s="24"/>
      <c r="ER8595" s="22"/>
      <c r="ES8595" s="24"/>
      <c r="ET8595" s="24"/>
      <c r="EU8595" s="23"/>
      <c r="EV8595" s="26"/>
      <c r="EX8595" s="6"/>
      <c r="EY8595" s="24"/>
      <c r="EZ8595" s="109"/>
      <c r="FA8595" s="66"/>
      <c r="FB8595" s="5"/>
      <c r="FC8595" s="68"/>
      <c r="FD8595" s="67"/>
      <c r="FE8595" s="67"/>
      <c r="FF8595" s="64"/>
      <c r="FG8595" s="5"/>
      <c r="FH8595" s="69"/>
      <c r="FI8595" s="6"/>
      <c r="FJ8595" s="5"/>
      <c r="FK8595" s="25"/>
      <c r="FL8595" s="5"/>
    </row>
    <row r="8596" spans="40:168">
      <c r="AN8596" s="14"/>
      <c r="AO8596" s="14"/>
      <c r="AP8596" s="5"/>
      <c r="AQ8596" s="25"/>
      <c r="AR8596" s="25"/>
      <c r="AS8596" s="96"/>
      <c r="AT8596" s="83"/>
      <c r="AU8596" s="14"/>
      <c r="AX8596" s="83"/>
      <c r="AY8596" s="83"/>
      <c r="AZ8596" s="83"/>
      <c r="BA8596" s="83"/>
      <c r="BJ8596" s="54"/>
      <c r="BK8596" s="22"/>
      <c r="BL8596" s="24"/>
      <c r="BP8596" s="23"/>
      <c r="BQ8596" s="24"/>
      <c r="BR8596" s="22"/>
      <c r="BS8596" s="24"/>
      <c r="BT8596" s="24"/>
      <c r="BU8596" s="23"/>
      <c r="BV8596" s="26"/>
      <c r="BX8596" s="6"/>
      <c r="BY8596" s="24"/>
      <c r="BZ8596" s="109"/>
      <c r="CA8596" s="66"/>
      <c r="CB8596" s="5"/>
      <c r="CC8596" s="68"/>
      <c r="CD8596" s="67"/>
      <c r="CE8596" s="67"/>
      <c r="CF8596" s="64"/>
      <c r="CG8596" s="5"/>
      <c r="CH8596" s="69"/>
      <c r="CI8596" s="6"/>
      <c r="CJ8596" s="5"/>
      <c r="CK8596" s="25"/>
      <c r="CL8596" s="5"/>
      <c r="DN8596" s="14"/>
      <c r="DO8596" s="14"/>
      <c r="DP8596" s="5"/>
      <c r="DQ8596" s="25"/>
      <c r="DR8596" s="25"/>
      <c r="DS8596" s="96"/>
      <c r="DT8596" s="83"/>
      <c r="DU8596" s="14"/>
      <c r="DX8596" s="83"/>
      <c r="DY8596" s="83"/>
      <c r="DZ8596" s="83"/>
      <c r="EA8596" s="83"/>
      <c r="EJ8596" s="54"/>
      <c r="EK8596" s="22"/>
      <c r="EL8596" s="24"/>
      <c r="EP8596" s="23"/>
      <c r="EQ8596" s="24"/>
      <c r="ER8596" s="22"/>
      <c r="ES8596" s="24"/>
      <c r="ET8596" s="24"/>
      <c r="EU8596" s="23"/>
      <c r="EV8596" s="26"/>
      <c r="EX8596" s="6"/>
      <c r="EY8596" s="24"/>
      <c r="EZ8596" s="109"/>
      <c r="FA8596" s="66"/>
      <c r="FB8596" s="5"/>
      <c r="FC8596" s="68"/>
      <c r="FD8596" s="67"/>
      <c r="FE8596" s="67"/>
      <c r="FF8596" s="64"/>
      <c r="FG8596" s="5"/>
      <c r="FH8596" s="69"/>
      <c r="FI8596" s="6"/>
      <c r="FJ8596" s="5"/>
      <c r="FK8596" s="25"/>
      <c r="FL8596" s="5"/>
    </row>
    <row r="8597" spans="40:168">
      <c r="AN8597" s="14"/>
      <c r="AO8597" s="14"/>
      <c r="AP8597" s="5"/>
      <c r="AQ8597" s="25"/>
      <c r="AR8597" s="25"/>
      <c r="AS8597" s="96"/>
      <c r="AT8597" s="83"/>
      <c r="AU8597" s="14"/>
      <c r="AX8597" s="83"/>
      <c r="AY8597" s="83"/>
      <c r="AZ8597" s="83"/>
      <c r="BA8597" s="83"/>
      <c r="BJ8597" s="54"/>
      <c r="BK8597" s="22"/>
      <c r="BL8597" s="24"/>
      <c r="BP8597" s="23"/>
      <c r="BQ8597" s="24"/>
      <c r="BR8597" s="22"/>
      <c r="BS8597" s="24"/>
      <c r="BT8597" s="24"/>
      <c r="BU8597" s="23"/>
      <c r="BV8597" s="26"/>
      <c r="BX8597" s="6"/>
      <c r="BY8597" s="24"/>
      <c r="BZ8597" s="109"/>
      <c r="CA8597" s="66"/>
      <c r="CB8597" s="5"/>
      <c r="CC8597" s="68"/>
      <c r="CD8597" s="67"/>
      <c r="CE8597" s="67"/>
      <c r="CF8597" s="64"/>
      <c r="CG8597" s="5"/>
      <c r="CH8597" s="69"/>
      <c r="CI8597" s="6"/>
      <c r="CJ8597" s="5"/>
      <c r="CK8597" s="25"/>
      <c r="CL8597" s="5"/>
      <c r="DN8597" s="14"/>
      <c r="DO8597" s="14"/>
      <c r="DP8597" s="5"/>
      <c r="DQ8597" s="25"/>
      <c r="DR8597" s="25"/>
      <c r="DS8597" s="96"/>
      <c r="DT8597" s="83"/>
      <c r="DU8597" s="14"/>
      <c r="DX8597" s="83"/>
      <c r="DY8597" s="83"/>
      <c r="DZ8597" s="83"/>
      <c r="EA8597" s="83"/>
      <c r="EJ8597" s="54"/>
      <c r="EK8597" s="22"/>
      <c r="EL8597" s="24"/>
      <c r="EP8597" s="23"/>
      <c r="EQ8597" s="24"/>
      <c r="ER8597" s="22"/>
      <c r="ES8597" s="24"/>
      <c r="ET8597" s="24"/>
      <c r="EU8597" s="23"/>
      <c r="EV8597" s="26"/>
      <c r="EX8597" s="6"/>
      <c r="EY8597" s="24"/>
      <c r="EZ8597" s="109"/>
      <c r="FA8597" s="66"/>
      <c r="FB8597" s="5"/>
      <c r="FC8597" s="68"/>
      <c r="FD8597" s="67"/>
      <c r="FE8597" s="67"/>
      <c r="FF8597" s="64"/>
      <c r="FG8597" s="5"/>
      <c r="FH8597" s="69"/>
      <c r="FI8597" s="6"/>
      <c r="FJ8597" s="5"/>
      <c r="FK8597" s="25"/>
      <c r="FL8597" s="5"/>
    </row>
    <row r="8598" spans="40:168">
      <c r="AN8598" s="14"/>
      <c r="AO8598" s="14"/>
      <c r="AP8598" s="5"/>
      <c r="AQ8598" s="25"/>
      <c r="AR8598" s="25"/>
      <c r="AS8598" s="96"/>
      <c r="AT8598" s="83"/>
      <c r="AU8598" s="14"/>
      <c r="AX8598" s="83"/>
      <c r="AY8598" s="83"/>
      <c r="AZ8598" s="83"/>
      <c r="BA8598" s="83"/>
      <c r="BJ8598" s="54"/>
      <c r="BK8598" s="22"/>
      <c r="BL8598" s="24"/>
      <c r="BP8598" s="23"/>
      <c r="BQ8598" s="24"/>
      <c r="BR8598" s="22"/>
      <c r="BS8598" s="24"/>
      <c r="BT8598" s="24"/>
      <c r="BU8598" s="23"/>
      <c r="BV8598" s="26"/>
      <c r="BX8598" s="6"/>
      <c r="BY8598" s="24"/>
      <c r="BZ8598" s="109"/>
      <c r="CA8598" s="66"/>
      <c r="CB8598" s="5"/>
      <c r="CC8598" s="68"/>
      <c r="CD8598" s="67"/>
      <c r="CE8598" s="67"/>
      <c r="CF8598" s="64"/>
      <c r="CG8598" s="5"/>
      <c r="CH8598" s="69"/>
      <c r="CI8598" s="6"/>
      <c r="CJ8598" s="5"/>
      <c r="CK8598" s="25"/>
      <c r="CL8598" s="5"/>
      <c r="DN8598" s="14"/>
      <c r="DO8598" s="14"/>
      <c r="DP8598" s="5"/>
      <c r="DQ8598" s="25"/>
      <c r="DR8598" s="25"/>
      <c r="DS8598" s="96"/>
      <c r="DT8598" s="83"/>
      <c r="DU8598" s="14"/>
      <c r="DX8598" s="83"/>
      <c r="DY8598" s="83"/>
      <c r="DZ8598" s="83"/>
      <c r="EA8598" s="83"/>
      <c r="EJ8598" s="54"/>
      <c r="EK8598" s="22"/>
      <c r="EL8598" s="24"/>
      <c r="EP8598" s="23"/>
      <c r="EQ8598" s="24"/>
      <c r="ER8598" s="22"/>
      <c r="ES8598" s="24"/>
      <c r="ET8598" s="24"/>
      <c r="EU8598" s="23"/>
      <c r="EV8598" s="26"/>
      <c r="EX8598" s="6"/>
      <c r="EY8598" s="24"/>
      <c r="EZ8598" s="109"/>
      <c r="FA8598" s="66"/>
      <c r="FB8598" s="5"/>
      <c r="FC8598" s="68"/>
      <c r="FD8598" s="67"/>
      <c r="FE8598" s="67"/>
      <c r="FF8598" s="64"/>
      <c r="FG8598" s="5"/>
      <c r="FH8598" s="69"/>
      <c r="FI8598" s="6"/>
      <c r="FJ8598" s="5"/>
      <c r="FK8598" s="25"/>
      <c r="FL8598" s="5"/>
    </row>
    <row r="8599" spans="40:168">
      <c r="AN8599" s="14"/>
      <c r="AO8599" s="14"/>
      <c r="AP8599" s="5"/>
      <c r="AQ8599" s="25"/>
      <c r="AR8599" s="25"/>
      <c r="AS8599" s="96"/>
      <c r="AT8599" s="83"/>
      <c r="AU8599" s="14"/>
      <c r="AX8599" s="83"/>
      <c r="AY8599" s="83"/>
      <c r="AZ8599" s="83"/>
      <c r="BA8599" s="83"/>
      <c r="BJ8599" s="54"/>
      <c r="BK8599" s="22"/>
      <c r="BL8599" s="24"/>
      <c r="BP8599" s="23"/>
      <c r="BQ8599" s="24"/>
      <c r="BR8599" s="22"/>
      <c r="BS8599" s="24"/>
      <c r="BT8599" s="24"/>
      <c r="BU8599" s="23"/>
      <c r="BV8599" s="26"/>
      <c r="BX8599" s="6"/>
      <c r="BY8599" s="24"/>
      <c r="BZ8599" s="109"/>
      <c r="CA8599" s="66"/>
      <c r="CB8599" s="5"/>
      <c r="CC8599" s="68"/>
      <c r="CD8599" s="67"/>
      <c r="CE8599" s="67"/>
      <c r="CF8599" s="64"/>
      <c r="CG8599" s="5"/>
      <c r="CH8599" s="69"/>
      <c r="CI8599" s="6"/>
      <c r="CJ8599" s="5"/>
      <c r="CK8599" s="25"/>
      <c r="CL8599" s="5"/>
      <c r="DN8599" s="14"/>
      <c r="DO8599" s="14"/>
      <c r="DP8599" s="5"/>
      <c r="DQ8599" s="25"/>
      <c r="DR8599" s="25"/>
      <c r="DS8599" s="96"/>
      <c r="DT8599" s="83"/>
      <c r="DU8599" s="14"/>
      <c r="DX8599" s="83"/>
      <c r="DY8599" s="83"/>
      <c r="DZ8599" s="83"/>
      <c r="EA8599" s="83"/>
      <c r="EJ8599" s="54"/>
      <c r="EK8599" s="22"/>
      <c r="EL8599" s="24"/>
      <c r="EP8599" s="23"/>
      <c r="EQ8599" s="24"/>
      <c r="ER8599" s="22"/>
      <c r="ES8599" s="24"/>
      <c r="ET8599" s="24"/>
      <c r="EU8599" s="23"/>
      <c r="EV8599" s="26"/>
      <c r="EX8599" s="6"/>
      <c r="EY8599" s="24"/>
      <c r="EZ8599" s="109"/>
      <c r="FA8599" s="66"/>
      <c r="FB8599" s="5"/>
      <c r="FC8599" s="68"/>
      <c r="FD8599" s="67"/>
      <c r="FE8599" s="67"/>
      <c r="FF8599" s="64"/>
      <c r="FG8599" s="5"/>
      <c r="FH8599" s="69"/>
      <c r="FI8599" s="6"/>
      <c r="FJ8599" s="5"/>
      <c r="FK8599" s="25"/>
      <c r="FL8599" s="5"/>
    </row>
    <row r="8600" spans="40:168">
      <c r="AN8600" s="14"/>
      <c r="AO8600" s="14"/>
      <c r="AP8600" s="5"/>
      <c r="AQ8600" s="25"/>
      <c r="AR8600" s="25"/>
      <c r="AS8600" s="96"/>
      <c r="AT8600" s="83"/>
      <c r="AU8600" s="14"/>
      <c r="AX8600" s="83"/>
      <c r="AY8600" s="83"/>
      <c r="AZ8600" s="83"/>
      <c r="BA8600" s="83"/>
      <c r="BJ8600" s="54"/>
      <c r="BK8600" s="22"/>
      <c r="BL8600" s="24"/>
      <c r="BP8600" s="23"/>
      <c r="BQ8600" s="24"/>
      <c r="BR8600" s="22"/>
      <c r="BS8600" s="24"/>
      <c r="BT8600" s="24"/>
      <c r="BU8600" s="23"/>
      <c r="BV8600" s="26"/>
      <c r="BX8600" s="6"/>
      <c r="BY8600" s="24"/>
      <c r="BZ8600" s="109"/>
      <c r="CA8600" s="66"/>
      <c r="CB8600" s="5"/>
      <c r="CC8600" s="68"/>
      <c r="CD8600" s="67"/>
      <c r="CE8600" s="67"/>
      <c r="CF8600" s="64"/>
      <c r="CG8600" s="5"/>
      <c r="CH8600" s="69"/>
      <c r="CI8600" s="6"/>
      <c r="CJ8600" s="5"/>
      <c r="CK8600" s="25"/>
      <c r="CL8600" s="5"/>
      <c r="DN8600" s="14"/>
      <c r="DO8600" s="14"/>
      <c r="DP8600" s="5"/>
      <c r="DQ8600" s="25"/>
      <c r="DR8600" s="25"/>
      <c r="DS8600" s="96"/>
      <c r="DT8600" s="83"/>
      <c r="DU8600" s="14"/>
      <c r="DX8600" s="83"/>
      <c r="DY8600" s="83"/>
      <c r="DZ8600" s="83"/>
      <c r="EA8600" s="83"/>
      <c r="EJ8600" s="54"/>
      <c r="EK8600" s="22"/>
      <c r="EL8600" s="24"/>
      <c r="EP8600" s="23"/>
      <c r="EQ8600" s="24"/>
      <c r="ER8600" s="22"/>
      <c r="ES8600" s="24"/>
      <c r="ET8600" s="24"/>
      <c r="EU8600" s="23"/>
      <c r="EV8600" s="26"/>
      <c r="EX8600" s="6"/>
      <c r="EY8600" s="24"/>
      <c r="EZ8600" s="109"/>
      <c r="FA8600" s="66"/>
      <c r="FB8600" s="5"/>
      <c r="FC8600" s="68"/>
      <c r="FD8600" s="67"/>
      <c r="FE8600" s="67"/>
      <c r="FF8600" s="64"/>
      <c r="FG8600" s="5"/>
      <c r="FH8600" s="69"/>
      <c r="FI8600" s="6"/>
      <c r="FJ8600" s="5"/>
      <c r="FK8600" s="25"/>
      <c r="FL8600" s="5"/>
    </row>
    <row r="8601" spans="40:168">
      <c r="AN8601" s="14"/>
      <c r="AO8601" s="14"/>
      <c r="AP8601" s="5"/>
      <c r="AQ8601" s="25"/>
      <c r="AR8601" s="25"/>
      <c r="AS8601" s="96"/>
      <c r="AT8601" s="83"/>
      <c r="AU8601" s="14"/>
      <c r="AX8601" s="83"/>
      <c r="AY8601" s="83"/>
      <c r="AZ8601" s="83"/>
      <c r="BA8601" s="83"/>
      <c r="BJ8601" s="54"/>
      <c r="BK8601" s="22"/>
      <c r="BL8601" s="24"/>
      <c r="BP8601" s="23"/>
      <c r="BQ8601" s="24"/>
      <c r="BR8601" s="22"/>
      <c r="BS8601" s="24"/>
      <c r="BT8601" s="24"/>
      <c r="BU8601" s="23"/>
      <c r="BV8601" s="26"/>
      <c r="BX8601" s="6"/>
      <c r="BY8601" s="24"/>
      <c r="BZ8601" s="109"/>
      <c r="CA8601" s="66"/>
      <c r="CB8601" s="5"/>
      <c r="CC8601" s="68"/>
      <c r="CD8601" s="67"/>
      <c r="CE8601" s="67"/>
      <c r="CF8601" s="64"/>
      <c r="CG8601" s="5"/>
      <c r="CH8601" s="69"/>
      <c r="CI8601" s="6"/>
      <c r="CJ8601" s="5"/>
      <c r="CK8601" s="25"/>
      <c r="CL8601" s="5"/>
      <c r="DN8601" s="14"/>
      <c r="DO8601" s="14"/>
      <c r="DP8601" s="5"/>
      <c r="DQ8601" s="25"/>
      <c r="DR8601" s="25"/>
      <c r="DS8601" s="96"/>
      <c r="DT8601" s="83"/>
      <c r="DU8601" s="14"/>
      <c r="DX8601" s="83"/>
      <c r="DY8601" s="83"/>
      <c r="DZ8601" s="83"/>
      <c r="EA8601" s="83"/>
      <c r="EJ8601" s="54"/>
      <c r="EK8601" s="22"/>
      <c r="EL8601" s="24"/>
      <c r="EP8601" s="23"/>
      <c r="EQ8601" s="24"/>
      <c r="ER8601" s="22"/>
      <c r="ES8601" s="24"/>
      <c r="ET8601" s="24"/>
      <c r="EU8601" s="23"/>
      <c r="EV8601" s="26"/>
      <c r="EX8601" s="6"/>
      <c r="EY8601" s="24"/>
      <c r="EZ8601" s="109"/>
      <c r="FA8601" s="66"/>
      <c r="FB8601" s="5"/>
      <c r="FC8601" s="68"/>
      <c r="FD8601" s="67"/>
      <c r="FE8601" s="67"/>
      <c r="FF8601" s="64"/>
      <c r="FG8601" s="5"/>
      <c r="FH8601" s="69"/>
      <c r="FI8601" s="6"/>
      <c r="FJ8601" s="5"/>
      <c r="FK8601" s="25"/>
      <c r="FL8601" s="5"/>
    </row>
    <row r="8602" spans="40:168">
      <c r="AN8602" s="14"/>
      <c r="AO8602" s="14"/>
      <c r="AP8602" s="5"/>
      <c r="AQ8602" s="25"/>
      <c r="AR8602" s="25"/>
      <c r="AS8602" s="96"/>
      <c r="AT8602" s="83"/>
      <c r="AU8602" s="14"/>
      <c r="AX8602" s="83"/>
      <c r="AY8602" s="83"/>
      <c r="AZ8602" s="83"/>
      <c r="BA8602" s="83"/>
      <c r="BJ8602" s="54"/>
      <c r="BK8602" s="22"/>
      <c r="BL8602" s="24"/>
      <c r="BP8602" s="23"/>
      <c r="BQ8602" s="24"/>
      <c r="BR8602" s="22"/>
      <c r="BS8602" s="24"/>
      <c r="BT8602" s="24"/>
      <c r="BU8602" s="23"/>
      <c r="BV8602" s="26"/>
      <c r="BX8602" s="6"/>
      <c r="BY8602" s="24"/>
      <c r="BZ8602" s="109"/>
      <c r="CA8602" s="66"/>
      <c r="CB8602" s="5"/>
      <c r="CC8602" s="68"/>
      <c r="CD8602" s="67"/>
      <c r="CE8602" s="67"/>
      <c r="CF8602" s="64"/>
      <c r="CG8602" s="5"/>
      <c r="CH8602" s="69"/>
      <c r="CI8602" s="6"/>
      <c r="CJ8602" s="5"/>
      <c r="CK8602" s="25"/>
      <c r="CL8602" s="5"/>
      <c r="DN8602" s="14"/>
      <c r="DO8602" s="14"/>
      <c r="DP8602" s="5"/>
      <c r="DQ8602" s="25"/>
      <c r="DR8602" s="25"/>
      <c r="DS8602" s="96"/>
      <c r="DT8602" s="83"/>
      <c r="DU8602" s="14"/>
      <c r="DX8602" s="83"/>
      <c r="DY8602" s="83"/>
      <c r="DZ8602" s="83"/>
      <c r="EA8602" s="83"/>
      <c r="EJ8602" s="54"/>
      <c r="EK8602" s="22"/>
      <c r="EL8602" s="24"/>
      <c r="EP8602" s="23"/>
      <c r="EQ8602" s="24"/>
      <c r="ER8602" s="22"/>
      <c r="ES8602" s="24"/>
      <c r="ET8602" s="24"/>
      <c r="EU8602" s="23"/>
      <c r="EV8602" s="26"/>
      <c r="EX8602" s="6"/>
      <c r="EY8602" s="24"/>
      <c r="EZ8602" s="109"/>
      <c r="FA8602" s="66"/>
      <c r="FB8602" s="5"/>
      <c r="FC8602" s="68"/>
      <c r="FD8602" s="67"/>
      <c r="FE8602" s="67"/>
      <c r="FF8602" s="64"/>
      <c r="FG8602" s="5"/>
      <c r="FH8602" s="69"/>
      <c r="FI8602" s="6"/>
      <c r="FJ8602" s="5"/>
      <c r="FK8602" s="25"/>
      <c r="FL8602" s="5"/>
    </row>
    <row r="8603" spans="40:168">
      <c r="AN8603" s="14"/>
      <c r="AO8603" s="14"/>
      <c r="AP8603" s="5"/>
      <c r="AQ8603" s="25"/>
      <c r="AR8603" s="25"/>
      <c r="AS8603" s="96"/>
      <c r="AT8603" s="83"/>
      <c r="AU8603" s="14"/>
      <c r="AX8603" s="83"/>
      <c r="AY8603" s="83"/>
      <c r="AZ8603" s="83"/>
      <c r="BA8603" s="83"/>
      <c r="BJ8603" s="54"/>
      <c r="BK8603" s="22"/>
      <c r="BL8603" s="24"/>
      <c r="BP8603" s="23"/>
      <c r="BQ8603" s="24"/>
      <c r="BR8603" s="22"/>
      <c r="BS8603" s="24"/>
      <c r="BT8603" s="24"/>
      <c r="BU8603" s="23"/>
      <c r="BV8603" s="26"/>
      <c r="BX8603" s="6"/>
      <c r="BY8603" s="24"/>
      <c r="BZ8603" s="109"/>
      <c r="CA8603" s="66"/>
      <c r="CB8603" s="5"/>
      <c r="CC8603" s="68"/>
      <c r="CD8603" s="67"/>
      <c r="CE8603" s="67"/>
      <c r="CF8603" s="64"/>
      <c r="CG8603" s="5"/>
      <c r="CH8603" s="69"/>
      <c r="CI8603" s="6"/>
      <c r="CJ8603" s="5"/>
      <c r="CK8603" s="25"/>
      <c r="CL8603" s="5"/>
      <c r="DN8603" s="14"/>
      <c r="DO8603" s="14"/>
      <c r="DP8603" s="5"/>
      <c r="DQ8603" s="25"/>
      <c r="DR8603" s="25"/>
      <c r="DS8603" s="96"/>
      <c r="DT8603" s="83"/>
      <c r="DU8603" s="14"/>
      <c r="DX8603" s="83"/>
      <c r="DY8603" s="83"/>
      <c r="DZ8603" s="83"/>
      <c r="EA8603" s="83"/>
      <c r="EJ8603" s="54"/>
      <c r="EK8603" s="22"/>
      <c r="EL8603" s="24"/>
      <c r="EP8603" s="23"/>
      <c r="EQ8603" s="24"/>
      <c r="ER8603" s="22"/>
      <c r="ES8603" s="24"/>
      <c r="ET8603" s="24"/>
      <c r="EU8603" s="23"/>
      <c r="EV8603" s="26"/>
      <c r="EX8603" s="6"/>
      <c r="EY8603" s="24"/>
      <c r="EZ8603" s="109"/>
      <c r="FA8603" s="66"/>
      <c r="FB8603" s="5"/>
      <c r="FC8603" s="68"/>
      <c r="FD8603" s="67"/>
      <c r="FE8603" s="67"/>
      <c r="FF8603" s="64"/>
      <c r="FG8603" s="5"/>
      <c r="FH8603" s="69"/>
      <c r="FI8603" s="6"/>
      <c r="FJ8603" s="5"/>
      <c r="FK8603" s="25"/>
      <c r="FL8603" s="5"/>
    </row>
    <row r="8604" spans="40:168">
      <c r="AN8604" s="14"/>
      <c r="AO8604" s="14"/>
      <c r="AP8604" s="5"/>
      <c r="AQ8604" s="25"/>
      <c r="AR8604" s="25"/>
      <c r="AS8604" s="96"/>
      <c r="AT8604" s="83"/>
      <c r="AU8604" s="14"/>
      <c r="AX8604" s="83"/>
      <c r="AY8604" s="83"/>
      <c r="AZ8604" s="83"/>
      <c r="BA8604" s="83"/>
      <c r="BJ8604" s="54"/>
      <c r="BK8604" s="22"/>
      <c r="BL8604" s="24"/>
      <c r="BP8604" s="23"/>
      <c r="BQ8604" s="24"/>
      <c r="BR8604" s="22"/>
      <c r="BS8604" s="24"/>
      <c r="BT8604" s="24"/>
      <c r="BU8604" s="23"/>
      <c r="BV8604" s="26"/>
      <c r="BX8604" s="6"/>
      <c r="BY8604" s="24"/>
      <c r="BZ8604" s="109"/>
      <c r="CA8604" s="66"/>
      <c r="CB8604" s="5"/>
      <c r="CC8604" s="68"/>
      <c r="CD8604" s="67"/>
      <c r="CE8604" s="67"/>
      <c r="CF8604" s="64"/>
      <c r="CG8604" s="5"/>
      <c r="CH8604" s="69"/>
      <c r="CI8604" s="6"/>
      <c r="CJ8604" s="5"/>
      <c r="CK8604" s="25"/>
      <c r="CL8604" s="5"/>
      <c r="DN8604" s="14"/>
      <c r="DO8604" s="14"/>
      <c r="DP8604" s="5"/>
      <c r="DQ8604" s="25"/>
      <c r="DR8604" s="25"/>
      <c r="DS8604" s="96"/>
      <c r="DT8604" s="83"/>
      <c r="DU8604" s="14"/>
      <c r="DX8604" s="83"/>
      <c r="DY8604" s="83"/>
      <c r="DZ8604" s="83"/>
      <c r="EA8604" s="83"/>
      <c r="EJ8604" s="54"/>
      <c r="EK8604" s="22"/>
      <c r="EL8604" s="24"/>
      <c r="EP8604" s="23"/>
      <c r="EQ8604" s="24"/>
      <c r="ER8604" s="22"/>
      <c r="ES8604" s="24"/>
      <c r="ET8604" s="24"/>
      <c r="EU8604" s="23"/>
      <c r="EV8604" s="26"/>
      <c r="EX8604" s="6"/>
      <c r="EY8604" s="24"/>
      <c r="EZ8604" s="109"/>
      <c r="FA8604" s="66"/>
      <c r="FB8604" s="5"/>
      <c r="FC8604" s="68"/>
      <c r="FD8604" s="67"/>
      <c r="FE8604" s="67"/>
      <c r="FF8604" s="64"/>
      <c r="FG8604" s="5"/>
      <c r="FH8604" s="69"/>
      <c r="FI8604" s="6"/>
      <c r="FJ8604" s="5"/>
      <c r="FK8604" s="25"/>
      <c r="FL8604" s="5"/>
    </row>
    <row r="8605" spans="40:168">
      <c r="AN8605" s="14"/>
      <c r="AO8605" s="14"/>
      <c r="AP8605" s="5"/>
      <c r="AQ8605" s="25"/>
      <c r="AR8605" s="25"/>
      <c r="AS8605" s="96"/>
      <c r="AT8605" s="83"/>
      <c r="AU8605" s="14"/>
      <c r="AX8605" s="83"/>
      <c r="AY8605" s="83"/>
      <c r="AZ8605" s="83"/>
      <c r="BA8605" s="83"/>
      <c r="BJ8605" s="54"/>
      <c r="BK8605" s="22"/>
      <c r="BL8605" s="24"/>
      <c r="BP8605" s="23"/>
      <c r="BQ8605" s="24"/>
      <c r="BR8605" s="22"/>
      <c r="BS8605" s="24"/>
      <c r="BT8605" s="24"/>
      <c r="BU8605" s="23"/>
      <c r="BV8605" s="26"/>
      <c r="BX8605" s="6"/>
      <c r="BY8605" s="24"/>
      <c r="BZ8605" s="109"/>
      <c r="CA8605" s="66"/>
      <c r="CB8605" s="5"/>
      <c r="CC8605" s="68"/>
      <c r="CD8605" s="67"/>
      <c r="CE8605" s="67"/>
      <c r="CF8605" s="64"/>
      <c r="CG8605" s="5"/>
      <c r="CH8605" s="69"/>
      <c r="CI8605" s="6"/>
      <c r="CJ8605" s="5"/>
      <c r="CK8605" s="25"/>
      <c r="CL8605" s="5"/>
      <c r="DN8605" s="14"/>
      <c r="DO8605" s="14"/>
      <c r="DP8605" s="5"/>
      <c r="DQ8605" s="25"/>
      <c r="DR8605" s="25"/>
      <c r="DS8605" s="96"/>
      <c r="DT8605" s="83"/>
      <c r="DU8605" s="14"/>
      <c r="DX8605" s="83"/>
      <c r="DY8605" s="83"/>
      <c r="DZ8605" s="83"/>
      <c r="EA8605" s="83"/>
      <c r="EJ8605" s="54"/>
      <c r="EK8605" s="22"/>
      <c r="EL8605" s="24"/>
      <c r="EP8605" s="23"/>
      <c r="EQ8605" s="24"/>
      <c r="ER8605" s="22"/>
      <c r="ES8605" s="24"/>
      <c r="ET8605" s="24"/>
      <c r="EU8605" s="23"/>
      <c r="EV8605" s="26"/>
      <c r="EX8605" s="6"/>
      <c r="EY8605" s="24"/>
      <c r="EZ8605" s="109"/>
      <c r="FA8605" s="66"/>
      <c r="FB8605" s="5"/>
      <c r="FC8605" s="68"/>
      <c r="FD8605" s="67"/>
      <c r="FE8605" s="67"/>
      <c r="FF8605" s="64"/>
      <c r="FG8605" s="5"/>
      <c r="FH8605" s="69"/>
      <c r="FI8605" s="6"/>
      <c r="FJ8605" s="5"/>
      <c r="FK8605" s="25"/>
      <c r="FL8605" s="5"/>
    </row>
    <row r="8606" spans="40:168">
      <c r="AN8606" s="14"/>
      <c r="AO8606" s="14"/>
      <c r="AP8606" s="5"/>
      <c r="AQ8606" s="25"/>
      <c r="AR8606" s="25"/>
      <c r="AS8606" s="96"/>
      <c r="AT8606" s="83"/>
      <c r="AU8606" s="14"/>
      <c r="AX8606" s="83"/>
      <c r="AY8606" s="83"/>
      <c r="AZ8606" s="83"/>
      <c r="BA8606" s="83"/>
      <c r="BJ8606" s="54"/>
      <c r="BK8606" s="22"/>
      <c r="BL8606" s="24"/>
      <c r="BP8606" s="23"/>
      <c r="BQ8606" s="24"/>
      <c r="BR8606" s="22"/>
      <c r="BS8606" s="24"/>
      <c r="BT8606" s="24"/>
      <c r="BU8606" s="23"/>
      <c r="BV8606" s="26"/>
      <c r="BX8606" s="6"/>
      <c r="BY8606" s="24"/>
      <c r="BZ8606" s="109"/>
      <c r="CA8606" s="66"/>
      <c r="CB8606" s="5"/>
      <c r="CC8606" s="68"/>
      <c r="CD8606" s="67"/>
      <c r="CE8606" s="67"/>
      <c r="CF8606" s="64"/>
      <c r="CG8606" s="5"/>
      <c r="CH8606" s="69"/>
      <c r="CI8606" s="6"/>
      <c r="CJ8606" s="5"/>
      <c r="CK8606" s="25"/>
      <c r="CL8606" s="5"/>
      <c r="DN8606" s="14"/>
      <c r="DO8606" s="14"/>
      <c r="DP8606" s="5"/>
      <c r="DQ8606" s="25"/>
      <c r="DR8606" s="25"/>
      <c r="DS8606" s="96"/>
      <c r="DT8606" s="83"/>
      <c r="DU8606" s="14"/>
      <c r="DX8606" s="83"/>
      <c r="DY8606" s="83"/>
      <c r="DZ8606" s="83"/>
      <c r="EA8606" s="83"/>
      <c r="EJ8606" s="54"/>
      <c r="EK8606" s="22"/>
      <c r="EL8606" s="24"/>
      <c r="EP8606" s="23"/>
      <c r="EQ8606" s="24"/>
      <c r="ER8606" s="22"/>
      <c r="ES8606" s="24"/>
      <c r="ET8606" s="24"/>
      <c r="EU8606" s="23"/>
      <c r="EV8606" s="26"/>
      <c r="EX8606" s="6"/>
      <c r="EY8606" s="24"/>
      <c r="EZ8606" s="109"/>
      <c r="FA8606" s="66"/>
      <c r="FB8606" s="5"/>
      <c r="FC8606" s="68"/>
      <c r="FD8606" s="67"/>
      <c r="FE8606" s="67"/>
      <c r="FF8606" s="64"/>
      <c r="FG8606" s="5"/>
      <c r="FH8606" s="69"/>
      <c r="FI8606" s="6"/>
      <c r="FJ8606" s="5"/>
      <c r="FK8606" s="25"/>
      <c r="FL8606" s="5"/>
    </row>
    <row r="8607" spans="40:168">
      <c r="AN8607" s="14"/>
      <c r="AO8607" s="14"/>
      <c r="AP8607" s="5"/>
      <c r="AQ8607" s="25"/>
      <c r="AR8607" s="25"/>
      <c r="AS8607" s="96"/>
      <c r="AT8607" s="83"/>
      <c r="AU8607" s="14"/>
      <c r="AX8607" s="83"/>
      <c r="AY8607" s="83"/>
      <c r="AZ8607" s="83"/>
      <c r="BA8607" s="83"/>
      <c r="BJ8607" s="54"/>
      <c r="BK8607" s="22"/>
      <c r="BL8607" s="24"/>
      <c r="BP8607" s="23"/>
      <c r="BQ8607" s="24"/>
      <c r="BR8607" s="22"/>
      <c r="BS8607" s="24"/>
      <c r="BT8607" s="24"/>
      <c r="BU8607" s="23"/>
      <c r="BV8607" s="26"/>
      <c r="BX8607" s="6"/>
      <c r="BY8607" s="24"/>
      <c r="BZ8607" s="109"/>
      <c r="CA8607" s="66"/>
      <c r="CB8607" s="5"/>
      <c r="CC8607" s="68"/>
      <c r="CD8607" s="67"/>
      <c r="CE8607" s="67"/>
      <c r="CF8607" s="64"/>
      <c r="CG8607" s="5"/>
      <c r="CH8607" s="69"/>
      <c r="CI8607" s="6"/>
      <c r="CJ8607" s="5"/>
      <c r="CK8607" s="25"/>
      <c r="CL8607" s="5"/>
      <c r="DN8607" s="14"/>
      <c r="DO8607" s="14"/>
      <c r="DP8607" s="5"/>
      <c r="DQ8607" s="25"/>
      <c r="DR8607" s="25"/>
      <c r="DS8607" s="96"/>
      <c r="DT8607" s="83"/>
      <c r="DU8607" s="14"/>
      <c r="DX8607" s="83"/>
      <c r="DY8607" s="83"/>
      <c r="DZ8607" s="83"/>
      <c r="EA8607" s="83"/>
      <c r="EJ8607" s="54"/>
      <c r="EK8607" s="22"/>
      <c r="EL8607" s="24"/>
      <c r="EP8607" s="23"/>
      <c r="EQ8607" s="24"/>
      <c r="ER8607" s="22"/>
      <c r="ES8607" s="24"/>
      <c r="ET8607" s="24"/>
      <c r="EU8607" s="23"/>
      <c r="EV8607" s="26"/>
      <c r="EX8607" s="6"/>
      <c r="EY8607" s="24"/>
      <c r="EZ8607" s="109"/>
      <c r="FA8607" s="66"/>
      <c r="FB8607" s="5"/>
      <c r="FC8607" s="68"/>
      <c r="FD8607" s="67"/>
      <c r="FE8607" s="67"/>
      <c r="FF8607" s="64"/>
      <c r="FG8607" s="5"/>
      <c r="FH8607" s="69"/>
      <c r="FI8607" s="6"/>
      <c r="FJ8607" s="5"/>
      <c r="FK8607" s="25"/>
      <c r="FL8607" s="5"/>
    </row>
    <row r="8608" spans="40:168">
      <c r="AN8608" s="14"/>
      <c r="AO8608" s="14"/>
      <c r="AP8608" s="5"/>
      <c r="AQ8608" s="25"/>
      <c r="AR8608" s="25"/>
      <c r="AS8608" s="96"/>
      <c r="AT8608" s="83"/>
      <c r="AU8608" s="14"/>
      <c r="AX8608" s="83"/>
      <c r="AY8608" s="83"/>
      <c r="AZ8608" s="83"/>
      <c r="BA8608" s="83"/>
      <c r="BJ8608" s="54"/>
      <c r="BK8608" s="22"/>
      <c r="BL8608" s="24"/>
      <c r="BP8608" s="23"/>
      <c r="BQ8608" s="24"/>
      <c r="BR8608" s="22"/>
      <c r="BS8608" s="24"/>
      <c r="BT8608" s="24"/>
      <c r="BU8608" s="23"/>
      <c r="BV8608" s="26"/>
      <c r="BX8608" s="6"/>
      <c r="BY8608" s="24"/>
      <c r="BZ8608" s="109"/>
      <c r="CA8608" s="66"/>
      <c r="CB8608" s="5"/>
      <c r="CC8608" s="68"/>
      <c r="CD8608" s="67"/>
      <c r="CE8608" s="67"/>
      <c r="CF8608" s="64"/>
      <c r="CG8608" s="5"/>
      <c r="CH8608" s="69"/>
      <c r="CI8608" s="6"/>
      <c r="CJ8608" s="5"/>
      <c r="CK8608" s="25"/>
      <c r="CL8608" s="5"/>
      <c r="DN8608" s="14"/>
      <c r="DO8608" s="14"/>
      <c r="DP8608" s="5"/>
      <c r="DQ8608" s="25"/>
      <c r="DR8608" s="25"/>
      <c r="DS8608" s="96"/>
      <c r="DT8608" s="83"/>
      <c r="DU8608" s="14"/>
      <c r="DX8608" s="83"/>
      <c r="DY8608" s="83"/>
      <c r="DZ8608" s="83"/>
      <c r="EA8608" s="83"/>
      <c r="EJ8608" s="54"/>
      <c r="EK8608" s="22"/>
      <c r="EL8608" s="24"/>
      <c r="EP8608" s="23"/>
      <c r="EQ8608" s="24"/>
      <c r="ER8608" s="22"/>
      <c r="ES8608" s="24"/>
      <c r="ET8608" s="24"/>
      <c r="EU8608" s="23"/>
      <c r="EV8608" s="26"/>
      <c r="EX8608" s="6"/>
      <c r="EY8608" s="24"/>
      <c r="EZ8608" s="109"/>
      <c r="FA8608" s="66"/>
      <c r="FB8608" s="5"/>
      <c r="FC8608" s="68"/>
      <c r="FD8608" s="67"/>
      <c r="FE8608" s="67"/>
      <c r="FF8608" s="64"/>
      <c r="FG8608" s="5"/>
      <c r="FH8608" s="69"/>
      <c r="FI8608" s="6"/>
      <c r="FJ8608" s="5"/>
      <c r="FK8608" s="25"/>
      <c r="FL8608" s="5"/>
    </row>
    <row r="8609" spans="40:168">
      <c r="AN8609" s="14"/>
      <c r="AO8609" s="14"/>
      <c r="AP8609" s="5"/>
      <c r="AQ8609" s="25"/>
      <c r="AR8609" s="25"/>
      <c r="AS8609" s="96"/>
      <c r="AT8609" s="83"/>
      <c r="AU8609" s="14"/>
      <c r="AX8609" s="83"/>
      <c r="AY8609" s="83"/>
      <c r="AZ8609" s="83"/>
      <c r="BA8609" s="83"/>
      <c r="BJ8609" s="54"/>
      <c r="BK8609" s="22"/>
      <c r="BL8609" s="24"/>
      <c r="BP8609" s="23"/>
      <c r="BQ8609" s="24"/>
      <c r="BR8609" s="22"/>
      <c r="BS8609" s="24"/>
      <c r="BT8609" s="24"/>
      <c r="BU8609" s="23"/>
      <c r="BV8609" s="26"/>
      <c r="BX8609" s="6"/>
      <c r="BY8609" s="24"/>
      <c r="BZ8609" s="109"/>
      <c r="CA8609" s="66"/>
      <c r="CB8609" s="5"/>
      <c r="CC8609" s="68"/>
      <c r="CD8609" s="67"/>
      <c r="CE8609" s="67"/>
      <c r="CF8609" s="64"/>
      <c r="CG8609" s="5"/>
      <c r="CH8609" s="69"/>
      <c r="CI8609" s="6"/>
      <c r="CJ8609" s="5"/>
      <c r="CK8609" s="25"/>
      <c r="CL8609" s="5"/>
      <c r="DN8609" s="14"/>
      <c r="DO8609" s="14"/>
      <c r="DP8609" s="5"/>
      <c r="DQ8609" s="25"/>
      <c r="DR8609" s="25"/>
      <c r="DS8609" s="96"/>
      <c r="DT8609" s="83"/>
      <c r="DU8609" s="14"/>
      <c r="DX8609" s="83"/>
      <c r="DY8609" s="83"/>
      <c r="DZ8609" s="83"/>
      <c r="EA8609" s="83"/>
      <c r="EJ8609" s="54"/>
      <c r="EK8609" s="22"/>
      <c r="EL8609" s="24"/>
      <c r="EP8609" s="23"/>
      <c r="EQ8609" s="24"/>
      <c r="ER8609" s="22"/>
      <c r="ES8609" s="24"/>
      <c r="ET8609" s="24"/>
      <c r="EU8609" s="23"/>
      <c r="EV8609" s="26"/>
      <c r="EX8609" s="6"/>
      <c r="EY8609" s="24"/>
      <c r="EZ8609" s="109"/>
      <c r="FA8609" s="66"/>
      <c r="FB8609" s="5"/>
      <c r="FC8609" s="68"/>
      <c r="FD8609" s="67"/>
      <c r="FE8609" s="67"/>
      <c r="FF8609" s="64"/>
      <c r="FG8609" s="5"/>
      <c r="FH8609" s="69"/>
      <c r="FI8609" s="6"/>
      <c r="FJ8609" s="5"/>
      <c r="FK8609" s="25"/>
      <c r="FL8609" s="5"/>
    </row>
    <row r="8610" spans="40:168">
      <c r="AN8610" s="14"/>
      <c r="AO8610" s="14"/>
      <c r="AP8610" s="5"/>
      <c r="AQ8610" s="25"/>
      <c r="AR8610" s="25"/>
      <c r="AS8610" s="96"/>
      <c r="AT8610" s="83"/>
      <c r="AU8610" s="14"/>
      <c r="AX8610" s="83"/>
      <c r="AY8610" s="83"/>
      <c r="AZ8610" s="83"/>
      <c r="BA8610" s="83"/>
      <c r="BJ8610" s="54"/>
      <c r="BK8610" s="22"/>
      <c r="BL8610" s="24"/>
      <c r="BP8610" s="23"/>
      <c r="BQ8610" s="24"/>
      <c r="BR8610" s="22"/>
      <c r="BS8610" s="24"/>
      <c r="BT8610" s="24"/>
      <c r="BU8610" s="23"/>
      <c r="BV8610" s="26"/>
      <c r="BX8610" s="6"/>
      <c r="BY8610" s="24"/>
      <c r="BZ8610" s="109"/>
      <c r="CA8610" s="66"/>
      <c r="CB8610" s="5"/>
      <c r="CC8610" s="68"/>
      <c r="CD8610" s="67"/>
      <c r="CE8610" s="67"/>
      <c r="CF8610" s="64"/>
      <c r="CG8610" s="5"/>
      <c r="CH8610" s="69"/>
      <c r="CI8610" s="6"/>
      <c r="CJ8610" s="5"/>
      <c r="CK8610" s="25"/>
      <c r="CL8610" s="5"/>
      <c r="DN8610" s="14"/>
      <c r="DO8610" s="14"/>
      <c r="DP8610" s="5"/>
      <c r="DQ8610" s="25"/>
      <c r="DR8610" s="25"/>
      <c r="DS8610" s="96"/>
      <c r="DT8610" s="83"/>
      <c r="DU8610" s="14"/>
      <c r="DX8610" s="83"/>
      <c r="DY8610" s="83"/>
      <c r="DZ8610" s="83"/>
      <c r="EA8610" s="83"/>
      <c r="EJ8610" s="54"/>
      <c r="EK8610" s="22"/>
      <c r="EL8610" s="24"/>
      <c r="EP8610" s="23"/>
      <c r="EQ8610" s="24"/>
      <c r="ER8610" s="22"/>
      <c r="ES8610" s="24"/>
      <c r="ET8610" s="24"/>
      <c r="EU8610" s="23"/>
      <c r="EV8610" s="26"/>
      <c r="EX8610" s="6"/>
      <c r="EY8610" s="24"/>
      <c r="EZ8610" s="109"/>
      <c r="FA8610" s="66"/>
      <c r="FB8610" s="5"/>
      <c r="FC8610" s="68"/>
      <c r="FD8610" s="67"/>
      <c r="FE8610" s="67"/>
      <c r="FF8610" s="64"/>
      <c r="FG8610" s="5"/>
      <c r="FH8610" s="69"/>
      <c r="FI8610" s="6"/>
      <c r="FJ8610" s="5"/>
      <c r="FK8610" s="25"/>
      <c r="FL8610" s="5"/>
    </row>
    <row r="8611" spans="40:168">
      <c r="AN8611" s="14"/>
      <c r="AO8611" s="14"/>
      <c r="AP8611" s="5"/>
      <c r="AQ8611" s="25"/>
      <c r="AR8611" s="25"/>
      <c r="AS8611" s="96"/>
      <c r="AT8611" s="83"/>
      <c r="AU8611" s="14"/>
      <c r="AX8611" s="83"/>
      <c r="AY8611" s="83"/>
      <c r="AZ8611" s="83"/>
      <c r="BA8611" s="83"/>
      <c r="BJ8611" s="54"/>
      <c r="BK8611" s="22"/>
      <c r="BL8611" s="24"/>
      <c r="BP8611" s="23"/>
      <c r="BQ8611" s="24"/>
      <c r="BR8611" s="22"/>
      <c r="BS8611" s="24"/>
      <c r="BT8611" s="24"/>
      <c r="BU8611" s="23"/>
      <c r="BV8611" s="26"/>
      <c r="BX8611" s="6"/>
      <c r="BY8611" s="24"/>
      <c r="BZ8611" s="109"/>
      <c r="CA8611" s="66"/>
      <c r="CB8611" s="5"/>
      <c r="CC8611" s="68"/>
      <c r="CD8611" s="67"/>
      <c r="CE8611" s="67"/>
      <c r="CF8611" s="64"/>
      <c r="CG8611" s="5"/>
      <c r="CH8611" s="69"/>
      <c r="CI8611" s="6"/>
      <c r="CJ8611" s="5"/>
      <c r="CK8611" s="25"/>
      <c r="CL8611" s="5"/>
      <c r="DN8611" s="14"/>
      <c r="DO8611" s="14"/>
      <c r="DP8611" s="5"/>
      <c r="DQ8611" s="25"/>
      <c r="DR8611" s="25"/>
      <c r="DS8611" s="96"/>
      <c r="DT8611" s="83"/>
      <c r="DU8611" s="14"/>
      <c r="DX8611" s="83"/>
      <c r="DY8611" s="83"/>
      <c r="DZ8611" s="83"/>
      <c r="EA8611" s="83"/>
      <c r="EJ8611" s="54"/>
      <c r="EK8611" s="22"/>
      <c r="EL8611" s="24"/>
      <c r="EP8611" s="23"/>
      <c r="EQ8611" s="24"/>
      <c r="ER8611" s="22"/>
      <c r="ES8611" s="24"/>
      <c r="ET8611" s="24"/>
      <c r="EU8611" s="23"/>
      <c r="EV8611" s="26"/>
      <c r="EX8611" s="6"/>
      <c r="EY8611" s="24"/>
      <c r="EZ8611" s="109"/>
      <c r="FA8611" s="66"/>
      <c r="FB8611" s="5"/>
      <c r="FC8611" s="68"/>
      <c r="FD8611" s="67"/>
      <c r="FE8611" s="67"/>
      <c r="FF8611" s="64"/>
      <c r="FG8611" s="5"/>
      <c r="FH8611" s="69"/>
      <c r="FI8611" s="6"/>
      <c r="FJ8611" s="5"/>
      <c r="FK8611" s="25"/>
      <c r="FL8611" s="5"/>
    </row>
    <row r="8612" spans="40:168">
      <c r="AN8612" s="14"/>
      <c r="AO8612" s="14"/>
      <c r="AP8612" s="5"/>
      <c r="AQ8612" s="25"/>
      <c r="AR8612" s="25"/>
      <c r="AS8612" s="96"/>
      <c r="AT8612" s="83"/>
      <c r="AU8612" s="14"/>
      <c r="AX8612" s="83"/>
      <c r="AY8612" s="83"/>
      <c r="AZ8612" s="83"/>
      <c r="BA8612" s="83"/>
      <c r="BJ8612" s="54"/>
      <c r="BK8612" s="22"/>
      <c r="BL8612" s="24"/>
      <c r="BP8612" s="23"/>
      <c r="BQ8612" s="24"/>
      <c r="BR8612" s="22"/>
      <c r="BS8612" s="24"/>
      <c r="BT8612" s="24"/>
      <c r="BU8612" s="23"/>
      <c r="BV8612" s="26"/>
      <c r="BX8612" s="6"/>
      <c r="BY8612" s="24"/>
      <c r="BZ8612" s="109"/>
      <c r="CA8612" s="66"/>
      <c r="CB8612" s="5"/>
      <c r="CC8612" s="68"/>
      <c r="CD8612" s="67"/>
      <c r="CE8612" s="67"/>
      <c r="CF8612" s="64"/>
      <c r="CG8612" s="5"/>
      <c r="CH8612" s="69"/>
      <c r="CI8612" s="6"/>
      <c r="CJ8612" s="5"/>
      <c r="CK8612" s="25"/>
      <c r="CL8612" s="5"/>
      <c r="DN8612" s="14"/>
      <c r="DO8612" s="14"/>
      <c r="DP8612" s="5"/>
      <c r="DQ8612" s="25"/>
      <c r="DR8612" s="25"/>
      <c r="DS8612" s="96"/>
      <c r="DT8612" s="83"/>
      <c r="DU8612" s="14"/>
      <c r="DX8612" s="83"/>
      <c r="DY8612" s="83"/>
      <c r="DZ8612" s="83"/>
      <c r="EA8612" s="83"/>
      <c r="EJ8612" s="54"/>
      <c r="EK8612" s="22"/>
      <c r="EL8612" s="24"/>
      <c r="EP8612" s="23"/>
      <c r="EQ8612" s="24"/>
      <c r="ER8612" s="22"/>
      <c r="ES8612" s="24"/>
      <c r="ET8612" s="24"/>
      <c r="EU8612" s="23"/>
      <c r="EV8612" s="26"/>
      <c r="EX8612" s="6"/>
      <c r="EY8612" s="24"/>
      <c r="EZ8612" s="109"/>
      <c r="FA8612" s="66"/>
      <c r="FB8612" s="5"/>
      <c r="FC8612" s="68"/>
      <c r="FD8612" s="67"/>
      <c r="FE8612" s="67"/>
      <c r="FF8612" s="64"/>
      <c r="FG8612" s="5"/>
      <c r="FH8612" s="69"/>
      <c r="FI8612" s="6"/>
      <c r="FJ8612" s="5"/>
      <c r="FK8612" s="25"/>
      <c r="FL8612" s="5"/>
    </row>
    <row r="8613" spans="40:168">
      <c r="AN8613" s="14"/>
      <c r="AO8613" s="14"/>
      <c r="AP8613" s="5"/>
      <c r="AQ8613" s="25"/>
      <c r="AR8613" s="25"/>
      <c r="AS8613" s="96"/>
      <c r="AT8613" s="83"/>
      <c r="AU8613" s="14"/>
      <c r="AX8613" s="83"/>
      <c r="AY8613" s="83"/>
      <c r="AZ8613" s="83"/>
      <c r="BA8613" s="83"/>
      <c r="BJ8613" s="54"/>
      <c r="BK8613" s="22"/>
      <c r="BL8613" s="24"/>
      <c r="BP8613" s="23"/>
      <c r="BQ8613" s="24"/>
      <c r="BR8613" s="22"/>
      <c r="BS8613" s="24"/>
      <c r="BT8613" s="24"/>
      <c r="BU8613" s="23"/>
      <c r="BV8613" s="26"/>
      <c r="BX8613" s="6"/>
      <c r="BY8613" s="24"/>
      <c r="BZ8613" s="109"/>
      <c r="CA8613" s="66"/>
      <c r="CB8613" s="5"/>
      <c r="CC8613" s="68"/>
      <c r="CD8613" s="67"/>
      <c r="CE8613" s="67"/>
      <c r="CF8613" s="64"/>
      <c r="CG8613" s="5"/>
      <c r="CH8613" s="69"/>
      <c r="CI8613" s="6"/>
      <c r="CJ8613" s="5"/>
      <c r="CK8613" s="25"/>
      <c r="CL8613" s="5"/>
      <c r="DN8613" s="14"/>
      <c r="DO8613" s="14"/>
      <c r="DP8613" s="5"/>
      <c r="DQ8613" s="25"/>
      <c r="DR8613" s="25"/>
      <c r="DS8613" s="96"/>
      <c r="DT8613" s="83"/>
      <c r="DU8613" s="14"/>
      <c r="DX8613" s="83"/>
      <c r="DY8613" s="83"/>
      <c r="DZ8613" s="83"/>
      <c r="EA8613" s="83"/>
      <c r="EJ8613" s="54"/>
      <c r="EK8613" s="22"/>
      <c r="EL8613" s="24"/>
      <c r="EP8613" s="23"/>
      <c r="EQ8613" s="24"/>
      <c r="ER8613" s="22"/>
      <c r="ES8613" s="24"/>
      <c r="ET8613" s="24"/>
      <c r="EU8613" s="23"/>
      <c r="EV8613" s="26"/>
      <c r="EX8613" s="6"/>
      <c r="EY8613" s="24"/>
      <c r="EZ8613" s="109"/>
      <c r="FA8613" s="66"/>
      <c r="FB8613" s="5"/>
      <c r="FC8613" s="68"/>
      <c r="FD8613" s="67"/>
      <c r="FE8613" s="67"/>
      <c r="FF8613" s="64"/>
      <c r="FG8613" s="5"/>
      <c r="FH8613" s="69"/>
      <c r="FI8613" s="6"/>
      <c r="FJ8613" s="5"/>
      <c r="FK8613" s="25"/>
      <c r="FL8613" s="5"/>
    </row>
    <row r="8614" spans="40:168">
      <c r="AN8614" s="14"/>
      <c r="AO8614" s="14"/>
      <c r="AP8614" s="5"/>
      <c r="AQ8614" s="25"/>
      <c r="AR8614" s="25"/>
      <c r="AS8614" s="96"/>
      <c r="AT8614" s="83"/>
      <c r="AU8614" s="14"/>
      <c r="AX8614" s="83"/>
      <c r="AY8614" s="83"/>
      <c r="AZ8614" s="83"/>
      <c r="BA8614" s="83"/>
      <c r="BJ8614" s="54"/>
      <c r="BK8614" s="22"/>
      <c r="BL8614" s="24"/>
      <c r="BP8614" s="23"/>
      <c r="BQ8614" s="24"/>
      <c r="BR8614" s="22"/>
      <c r="BS8614" s="24"/>
      <c r="BT8614" s="24"/>
      <c r="BU8614" s="23"/>
      <c r="BV8614" s="26"/>
      <c r="BX8614" s="6"/>
      <c r="BY8614" s="24"/>
      <c r="BZ8614" s="109"/>
      <c r="CA8614" s="66"/>
      <c r="CB8614" s="5"/>
      <c r="CC8614" s="68"/>
      <c r="CD8614" s="67"/>
      <c r="CE8614" s="67"/>
      <c r="CF8614" s="64"/>
      <c r="CG8614" s="5"/>
      <c r="CH8614" s="69"/>
      <c r="CI8614" s="6"/>
      <c r="CJ8614" s="5"/>
      <c r="CK8614" s="25"/>
      <c r="CL8614" s="5"/>
      <c r="DN8614" s="14"/>
      <c r="DO8614" s="14"/>
      <c r="DP8614" s="5"/>
      <c r="DQ8614" s="25"/>
      <c r="DR8614" s="25"/>
      <c r="DS8614" s="96"/>
      <c r="DT8614" s="83"/>
      <c r="DU8614" s="14"/>
      <c r="DX8614" s="83"/>
      <c r="DY8614" s="83"/>
      <c r="DZ8614" s="83"/>
      <c r="EA8614" s="83"/>
      <c r="EJ8614" s="54"/>
      <c r="EK8614" s="22"/>
      <c r="EL8614" s="24"/>
      <c r="EP8614" s="23"/>
      <c r="EQ8614" s="24"/>
      <c r="ER8614" s="22"/>
      <c r="ES8614" s="24"/>
      <c r="ET8614" s="24"/>
      <c r="EU8614" s="23"/>
      <c r="EV8614" s="26"/>
      <c r="EX8614" s="6"/>
      <c r="EY8614" s="24"/>
      <c r="EZ8614" s="109"/>
      <c r="FA8614" s="66"/>
      <c r="FB8614" s="5"/>
      <c r="FC8614" s="68"/>
      <c r="FD8614" s="67"/>
      <c r="FE8614" s="67"/>
      <c r="FF8614" s="64"/>
      <c r="FG8614" s="5"/>
      <c r="FH8614" s="69"/>
      <c r="FI8614" s="6"/>
      <c r="FJ8614" s="5"/>
      <c r="FK8614" s="25"/>
      <c r="FL8614" s="5"/>
    </row>
    <row r="8615" spans="40:168">
      <c r="AN8615" s="14"/>
      <c r="AO8615" s="14"/>
      <c r="AP8615" s="5"/>
      <c r="AQ8615" s="25"/>
      <c r="AR8615" s="25"/>
      <c r="AS8615" s="96"/>
      <c r="AT8615" s="83"/>
      <c r="AU8615" s="14"/>
      <c r="AX8615" s="83"/>
      <c r="AY8615" s="83"/>
      <c r="AZ8615" s="83"/>
      <c r="BA8615" s="83"/>
      <c r="BJ8615" s="54"/>
      <c r="BK8615" s="22"/>
      <c r="BL8615" s="24"/>
      <c r="BP8615" s="23"/>
      <c r="BQ8615" s="24"/>
      <c r="BR8615" s="22"/>
      <c r="BS8615" s="24"/>
      <c r="BT8615" s="24"/>
      <c r="BU8615" s="23"/>
      <c r="BV8615" s="26"/>
      <c r="BX8615" s="6"/>
      <c r="BY8615" s="24"/>
      <c r="BZ8615" s="109"/>
      <c r="CA8615" s="66"/>
      <c r="CB8615" s="5"/>
      <c r="CC8615" s="68"/>
      <c r="CD8615" s="67"/>
      <c r="CE8615" s="67"/>
      <c r="CF8615" s="64"/>
      <c r="CG8615" s="5"/>
      <c r="CH8615" s="69"/>
      <c r="CI8615" s="6"/>
      <c r="CJ8615" s="5"/>
      <c r="CK8615" s="25"/>
      <c r="CL8615" s="5"/>
      <c r="DN8615" s="14"/>
      <c r="DO8615" s="14"/>
      <c r="DP8615" s="5"/>
      <c r="DQ8615" s="25"/>
      <c r="DR8615" s="25"/>
      <c r="DS8615" s="96"/>
      <c r="DT8615" s="83"/>
      <c r="DU8615" s="14"/>
      <c r="DX8615" s="83"/>
      <c r="DY8615" s="83"/>
      <c r="DZ8615" s="83"/>
      <c r="EA8615" s="83"/>
      <c r="EJ8615" s="54"/>
      <c r="EK8615" s="22"/>
      <c r="EL8615" s="24"/>
      <c r="EP8615" s="23"/>
      <c r="EQ8615" s="24"/>
      <c r="ER8615" s="22"/>
      <c r="ES8615" s="24"/>
      <c r="ET8615" s="24"/>
      <c r="EU8615" s="23"/>
      <c r="EV8615" s="26"/>
      <c r="EX8615" s="6"/>
      <c r="EY8615" s="24"/>
      <c r="EZ8615" s="109"/>
      <c r="FA8615" s="66"/>
      <c r="FB8615" s="5"/>
      <c r="FC8615" s="68"/>
      <c r="FD8615" s="67"/>
      <c r="FE8615" s="67"/>
      <c r="FF8615" s="64"/>
      <c r="FG8615" s="5"/>
      <c r="FH8615" s="69"/>
      <c r="FI8615" s="6"/>
      <c r="FJ8615" s="5"/>
      <c r="FK8615" s="25"/>
      <c r="FL8615" s="5"/>
    </row>
    <row r="8616" spans="40:168">
      <c r="AN8616" s="14"/>
      <c r="AO8616" s="14"/>
      <c r="AP8616" s="5"/>
      <c r="AQ8616" s="25"/>
      <c r="AR8616" s="25"/>
      <c r="AS8616" s="96"/>
      <c r="AT8616" s="83"/>
      <c r="AU8616" s="14"/>
      <c r="AX8616" s="83"/>
      <c r="AY8616" s="83"/>
      <c r="AZ8616" s="83"/>
      <c r="BA8616" s="83"/>
      <c r="BJ8616" s="54"/>
      <c r="BK8616" s="22"/>
      <c r="BL8616" s="24"/>
      <c r="BP8616" s="23"/>
      <c r="BQ8616" s="24"/>
      <c r="BR8616" s="22"/>
      <c r="BS8616" s="24"/>
      <c r="BT8616" s="24"/>
      <c r="BU8616" s="23"/>
      <c r="BV8616" s="26"/>
      <c r="BX8616" s="6"/>
      <c r="BY8616" s="24"/>
      <c r="BZ8616" s="109"/>
      <c r="CA8616" s="66"/>
      <c r="CB8616" s="5"/>
      <c r="CC8616" s="68"/>
      <c r="CD8616" s="67"/>
      <c r="CE8616" s="67"/>
      <c r="CF8616" s="64"/>
      <c r="CG8616" s="5"/>
      <c r="CH8616" s="69"/>
      <c r="CI8616" s="6"/>
      <c r="CJ8616" s="5"/>
      <c r="CK8616" s="25"/>
      <c r="CL8616" s="5"/>
      <c r="DN8616" s="14"/>
      <c r="DO8616" s="14"/>
      <c r="DP8616" s="5"/>
      <c r="DQ8616" s="25"/>
      <c r="DR8616" s="25"/>
      <c r="DS8616" s="96"/>
      <c r="DT8616" s="83"/>
      <c r="DU8616" s="14"/>
      <c r="DX8616" s="83"/>
      <c r="DY8616" s="83"/>
      <c r="DZ8616" s="83"/>
      <c r="EA8616" s="83"/>
      <c r="EJ8616" s="54"/>
      <c r="EK8616" s="22"/>
      <c r="EL8616" s="24"/>
      <c r="EP8616" s="23"/>
      <c r="EQ8616" s="24"/>
      <c r="ER8616" s="22"/>
      <c r="ES8616" s="24"/>
      <c r="ET8616" s="24"/>
      <c r="EU8616" s="23"/>
      <c r="EV8616" s="26"/>
      <c r="EX8616" s="6"/>
      <c r="EY8616" s="24"/>
      <c r="EZ8616" s="109"/>
      <c r="FA8616" s="66"/>
      <c r="FB8616" s="5"/>
      <c r="FC8616" s="68"/>
      <c r="FD8616" s="67"/>
      <c r="FE8616" s="67"/>
      <c r="FF8616" s="64"/>
      <c r="FG8616" s="5"/>
      <c r="FH8616" s="69"/>
      <c r="FI8616" s="6"/>
      <c r="FJ8616" s="5"/>
      <c r="FK8616" s="25"/>
      <c r="FL8616" s="5"/>
    </row>
    <row r="8617" spans="40:168">
      <c r="AN8617" s="14"/>
      <c r="AO8617" s="14"/>
      <c r="AP8617" s="5"/>
      <c r="AQ8617" s="25"/>
      <c r="AR8617" s="25"/>
      <c r="AS8617" s="96"/>
      <c r="AT8617" s="83"/>
      <c r="AU8617" s="14"/>
      <c r="AX8617" s="83"/>
      <c r="AY8617" s="83"/>
      <c r="AZ8617" s="83"/>
      <c r="BA8617" s="83"/>
      <c r="BJ8617" s="54"/>
      <c r="BK8617" s="22"/>
      <c r="BL8617" s="24"/>
      <c r="BP8617" s="23"/>
      <c r="BQ8617" s="24"/>
      <c r="BR8617" s="22"/>
      <c r="BS8617" s="24"/>
      <c r="BT8617" s="24"/>
      <c r="BU8617" s="23"/>
      <c r="BV8617" s="26"/>
      <c r="BX8617" s="6"/>
      <c r="BY8617" s="24"/>
      <c r="BZ8617" s="109"/>
      <c r="CA8617" s="66"/>
      <c r="CB8617" s="5"/>
      <c r="CC8617" s="68"/>
      <c r="CD8617" s="67"/>
      <c r="CE8617" s="67"/>
      <c r="CF8617" s="64"/>
      <c r="CG8617" s="5"/>
      <c r="CH8617" s="69"/>
      <c r="CI8617" s="6"/>
      <c r="CJ8617" s="5"/>
      <c r="CK8617" s="25"/>
      <c r="CL8617" s="5"/>
      <c r="DN8617" s="14"/>
      <c r="DO8617" s="14"/>
      <c r="DP8617" s="5"/>
      <c r="DQ8617" s="25"/>
      <c r="DR8617" s="25"/>
      <c r="DS8617" s="96"/>
      <c r="DT8617" s="83"/>
      <c r="DU8617" s="14"/>
      <c r="DX8617" s="83"/>
      <c r="DY8617" s="83"/>
      <c r="DZ8617" s="83"/>
      <c r="EA8617" s="83"/>
      <c r="EJ8617" s="54"/>
      <c r="EK8617" s="22"/>
      <c r="EL8617" s="24"/>
      <c r="EP8617" s="23"/>
      <c r="EQ8617" s="24"/>
      <c r="ER8617" s="22"/>
      <c r="ES8617" s="24"/>
      <c r="ET8617" s="24"/>
      <c r="EU8617" s="23"/>
      <c r="EV8617" s="26"/>
      <c r="EX8617" s="6"/>
      <c r="EY8617" s="24"/>
      <c r="EZ8617" s="109"/>
      <c r="FA8617" s="66"/>
      <c r="FB8617" s="5"/>
      <c r="FC8617" s="68"/>
      <c r="FD8617" s="67"/>
      <c r="FE8617" s="67"/>
      <c r="FF8617" s="64"/>
      <c r="FG8617" s="5"/>
      <c r="FH8617" s="69"/>
      <c r="FI8617" s="6"/>
      <c r="FJ8617" s="5"/>
      <c r="FK8617" s="25"/>
      <c r="FL8617" s="5"/>
    </row>
    <row r="8618" spans="40:168">
      <c r="AN8618" s="14"/>
      <c r="AO8618" s="14"/>
      <c r="AP8618" s="5"/>
      <c r="AQ8618" s="25"/>
      <c r="AR8618" s="25"/>
      <c r="AS8618" s="96"/>
      <c r="AT8618" s="83"/>
      <c r="AU8618" s="14"/>
      <c r="AX8618" s="83"/>
      <c r="AY8618" s="83"/>
      <c r="AZ8618" s="83"/>
      <c r="BA8618" s="83"/>
      <c r="BJ8618" s="54"/>
      <c r="BK8618" s="22"/>
      <c r="BL8618" s="24"/>
      <c r="BP8618" s="23"/>
      <c r="BQ8618" s="24"/>
      <c r="BR8618" s="22"/>
      <c r="BS8618" s="24"/>
      <c r="BT8618" s="24"/>
      <c r="BU8618" s="23"/>
      <c r="BV8618" s="26"/>
      <c r="BX8618" s="6"/>
      <c r="BY8618" s="24"/>
      <c r="BZ8618" s="109"/>
      <c r="CA8618" s="66"/>
      <c r="CB8618" s="5"/>
      <c r="CC8618" s="68"/>
      <c r="CD8618" s="67"/>
      <c r="CE8618" s="67"/>
      <c r="CF8618" s="64"/>
      <c r="CG8618" s="5"/>
      <c r="CH8618" s="69"/>
      <c r="CI8618" s="6"/>
      <c r="CJ8618" s="5"/>
      <c r="CK8618" s="25"/>
      <c r="CL8618" s="5"/>
      <c r="DN8618" s="14"/>
      <c r="DO8618" s="14"/>
      <c r="DP8618" s="5"/>
      <c r="DQ8618" s="25"/>
      <c r="DR8618" s="25"/>
      <c r="DS8618" s="96"/>
      <c r="DT8618" s="83"/>
      <c r="DU8618" s="14"/>
      <c r="DX8618" s="83"/>
      <c r="DY8618" s="83"/>
      <c r="DZ8618" s="83"/>
      <c r="EA8618" s="83"/>
      <c r="EJ8618" s="54"/>
      <c r="EK8618" s="22"/>
      <c r="EL8618" s="24"/>
      <c r="EP8618" s="23"/>
      <c r="EQ8618" s="24"/>
      <c r="ER8618" s="22"/>
      <c r="ES8618" s="24"/>
      <c r="ET8618" s="24"/>
      <c r="EU8618" s="23"/>
      <c r="EV8618" s="26"/>
      <c r="EX8618" s="6"/>
      <c r="EY8618" s="24"/>
      <c r="EZ8618" s="109"/>
      <c r="FA8618" s="66"/>
      <c r="FB8618" s="5"/>
      <c r="FC8618" s="68"/>
      <c r="FD8618" s="67"/>
      <c r="FE8618" s="67"/>
      <c r="FF8618" s="64"/>
      <c r="FG8618" s="5"/>
      <c r="FH8618" s="69"/>
      <c r="FI8618" s="6"/>
      <c r="FJ8618" s="5"/>
      <c r="FK8618" s="25"/>
      <c r="FL8618" s="5"/>
    </row>
    <row r="8619" spans="40:168">
      <c r="AN8619" s="14"/>
      <c r="AO8619" s="14"/>
      <c r="AP8619" s="5"/>
      <c r="AQ8619" s="25"/>
      <c r="AR8619" s="25"/>
      <c r="AS8619" s="96"/>
      <c r="AT8619" s="83"/>
      <c r="AU8619" s="14"/>
      <c r="AX8619" s="83"/>
      <c r="AY8619" s="83"/>
      <c r="AZ8619" s="83"/>
      <c r="BA8619" s="83"/>
      <c r="BJ8619" s="54"/>
      <c r="BK8619" s="22"/>
      <c r="BL8619" s="24"/>
      <c r="BP8619" s="23"/>
      <c r="BQ8619" s="24"/>
      <c r="BR8619" s="22"/>
      <c r="BS8619" s="24"/>
      <c r="BT8619" s="24"/>
      <c r="BU8619" s="23"/>
      <c r="BV8619" s="26"/>
      <c r="BX8619" s="6"/>
      <c r="BY8619" s="24"/>
      <c r="BZ8619" s="109"/>
      <c r="CA8619" s="66"/>
      <c r="CB8619" s="5"/>
      <c r="CC8619" s="68"/>
      <c r="CD8619" s="67"/>
      <c r="CE8619" s="67"/>
      <c r="CF8619" s="64"/>
      <c r="CG8619" s="5"/>
      <c r="CH8619" s="69"/>
      <c r="CI8619" s="6"/>
      <c r="CJ8619" s="5"/>
      <c r="CK8619" s="25"/>
      <c r="CL8619" s="5"/>
      <c r="DN8619" s="14"/>
      <c r="DO8619" s="14"/>
      <c r="DP8619" s="5"/>
      <c r="DQ8619" s="25"/>
      <c r="DR8619" s="25"/>
      <c r="DS8619" s="96"/>
      <c r="DT8619" s="83"/>
      <c r="DU8619" s="14"/>
      <c r="DX8619" s="83"/>
      <c r="DY8619" s="83"/>
      <c r="DZ8619" s="83"/>
      <c r="EA8619" s="83"/>
      <c r="EJ8619" s="54"/>
      <c r="EK8619" s="22"/>
      <c r="EL8619" s="24"/>
      <c r="EP8619" s="23"/>
      <c r="EQ8619" s="24"/>
      <c r="ER8619" s="22"/>
      <c r="ES8619" s="24"/>
      <c r="ET8619" s="24"/>
      <c r="EU8619" s="23"/>
      <c r="EV8619" s="26"/>
      <c r="EX8619" s="6"/>
      <c r="EY8619" s="24"/>
      <c r="EZ8619" s="109"/>
      <c r="FA8619" s="66"/>
      <c r="FB8619" s="5"/>
      <c r="FC8619" s="68"/>
      <c r="FD8619" s="67"/>
      <c r="FE8619" s="67"/>
      <c r="FF8619" s="64"/>
      <c r="FG8619" s="5"/>
      <c r="FH8619" s="69"/>
      <c r="FI8619" s="6"/>
      <c r="FJ8619" s="5"/>
      <c r="FK8619" s="25"/>
      <c r="FL8619" s="5"/>
    </row>
    <row r="8620" spans="40:168">
      <c r="AN8620" s="14"/>
      <c r="AO8620" s="14"/>
      <c r="AP8620" s="5"/>
      <c r="AQ8620" s="25"/>
      <c r="AR8620" s="25"/>
      <c r="AS8620" s="96"/>
      <c r="AT8620" s="83"/>
      <c r="AU8620" s="14"/>
      <c r="AX8620" s="83"/>
      <c r="AY8620" s="83"/>
      <c r="AZ8620" s="83"/>
      <c r="BA8620" s="83"/>
      <c r="BJ8620" s="54"/>
      <c r="BK8620" s="22"/>
      <c r="BL8620" s="24"/>
      <c r="BP8620" s="23"/>
      <c r="BQ8620" s="24"/>
      <c r="BR8620" s="22"/>
      <c r="BS8620" s="24"/>
      <c r="BT8620" s="24"/>
      <c r="BU8620" s="23"/>
      <c r="BV8620" s="26"/>
      <c r="BX8620" s="6"/>
      <c r="BY8620" s="24"/>
      <c r="BZ8620" s="109"/>
      <c r="CA8620" s="66"/>
      <c r="CB8620" s="5"/>
      <c r="CC8620" s="68"/>
      <c r="CD8620" s="67"/>
      <c r="CE8620" s="67"/>
      <c r="CF8620" s="64"/>
      <c r="CG8620" s="5"/>
      <c r="CH8620" s="69"/>
      <c r="CI8620" s="6"/>
      <c r="CJ8620" s="5"/>
      <c r="CK8620" s="25"/>
      <c r="CL8620" s="5"/>
      <c r="DN8620" s="14"/>
      <c r="DO8620" s="14"/>
      <c r="DP8620" s="5"/>
      <c r="DQ8620" s="25"/>
      <c r="DR8620" s="25"/>
      <c r="DS8620" s="96"/>
      <c r="DT8620" s="83"/>
      <c r="DU8620" s="14"/>
      <c r="DX8620" s="83"/>
      <c r="DY8620" s="83"/>
      <c r="DZ8620" s="83"/>
      <c r="EA8620" s="83"/>
      <c r="EJ8620" s="54"/>
      <c r="EK8620" s="22"/>
      <c r="EL8620" s="24"/>
      <c r="EP8620" s="23"/>
      <c r="EQ8620" s="24"/>
      <c r="ER8620" s="22"/>
      <c r="ES8620" s="24"/>
      <c r="ET8620" s="24"/>
      <c r="EU8620" s="23"/>
      <c r="EV8620" s="26"/>
      <c r="EX8620" s="6"/>
      <c r="EY8620" s="24"/>
      <c r="EZ8620" s="109"/>
      <c r="FA8620" s="66"/>
      <c r="FB8620" s="5"/>
      <c r="FC8620" s="68"/>
      <c r="FD8620" s="67"/>
      <c r="FE8620" s="67"/>
      <c r="FF8620" s="64"/>
      <c r="FG8620" s="5"/>
      <c r="FH8620" s="69"/>
      <c r="FI8620" s="6"/>
      <c r="FJ8620" s="5"/>
      <c r="FK8620" s="25"/>
      <c r="FL8620" s="5"/>
    </row>
    <row r="8621" spans="40:168">
      <c r="AN8621" s="14"/>
      <c r="AO8621" s="14"/>
      <c r="AP8621" s="5"/>
      <c r="AQ8621" s="25"/>
      <c r="AR8621" s="25"/>
      <c r="AS8621" s="96"/>
      <c r="AT8621" s="83"/>
      <c r="AU8621" s="14"/>
      <c r="AX8621" s="83"/>
      <c r="AY8621" s="83"/>
      <c r="AZ8621" s="83"/>
      <c r="BA8621" s="83"/>
      <c r="BJ8621" s="54"/>
      <c r="BK8621" s="22"/>
      <c r="BL8621" s="24"/>
      <c r="BP8621" s="23"/>
      <c r="BQ8621" s="24"/>
      <c r="BR8621" s="22"/>
      <c r="BS8621" s="24"/>
      <c r="BT8621" s="24"/>
      <c r="BU8621" s="23"/>
      <c r="BV8621" s="26"/>
      <c r="BX8621" s="6"/>
      <c r="BY8621" s="24"/>
      <c r="BZ8621" s="109"/>
      <c r="CA8621" s="66"/>
      <c r="CB8621" s="5"/>
      <c r="CC8621" s="68"/>
      <c r="CD8621" s="67"/>
      <c r="CE8621" s="67"/>
      <c r="CF8621" s="64"/>
      <c r="CG8621" s="5"/>
      <c r="CH8621" s="69"/>
      <c r="CI8621" s="6"/>
      <c r="CJ8621" s="5"/>
      <c r="CK8621" s="25"/>
      <c r="CL8621" s="5"/>
      <c r="DN8621" s="14"/>
      <c r="DO8621" s="14"/>
      <c r="DP8621" s="5"/>
      <c r="DQ8621" s="25"/>
      <c r="DR8621" s="25"/>
      <c r="DS8621" s="96"/>
      <c r="DT8621" s="83"/>
      <c r="DU8621" s="14"/>
      <c r="DX8621" s="83"/>
      <c r="DY8621" s="83"/>
      <c r="DZ8621" s="83"/>
      <c r="EA8621" s="83"/>
      <c r="EJ8621" s="54"/>
      <c r="EK8621" s="22"/>
      <c r="EL8621" s="24"/>
      <c r="EP8621" s="23"/>
      <c r="EQ8621" s="24"/>
      <c r="ER8621" s="22"/>
      <c r="ES8621" s="24"/>
      <c r="ET8621" s="24"/>
      <c r="EU8621" s="23"/>
      <c r="EV8621" s="26"/>
      <c r="EX8621" s="6"/>
      <c r="EY8621" s="24"/>
      <c r="EZ8621" s="109"/>
      <c r="FA8621" s="66"/>
      <c r="FB8621" s="5"/>
      <c r="FC8621" s="68"/>
      <c r="FD8621" s="67"/>
      <c r="FE8621" s="67"/>
      <c r="FF8621" s="64"/>
      <c r="FG8621" s="5"/>
      <c r="FH8621" s="69"/>
      <c r="FI8621" s="6"/>
      <c r="FJ8621" s="5"/>
      <c r="FK8621" s="25"/>
      <c r="FL8621" s="5"/>
    </row>
    <row r="8622" spans="40:168">
      <c r="AN8622" s="14"/>
      <c r="AO8622" s="14"/>
      <c r="AP8622" s="5"/>
      <c r="AQ8622" s="25"/>
      <c r="AR8622" s="25"/>
      <c r="AS8622" s="96"/>
      <c r="AT8622" s="83"/>
      <c r="AU8622" s="14"/>
      <c r="AX8622" s="83"/>
      <c r="AY8622" s="83"/>
      <c r="AZ8622" s="83"/>
      <c r="BA8622" s="83"/>
      <c r="BJ8622" s="54"/>
      <c r="BK8622" s="22"/>
      <c r="BL8622" s="24"/>
      <c r="BP8622" s="23"/>
      <c r="BQ8622" s="24"/>
      <c r="BR8622" s="22"/>
      <c r="BS8622" s="24"/>
      <c r="BT8622" s="24"/>
      <c r="BU8622" s="23"/>
      <c r="BV8622" s="26"/>
      <c r="BX8622" s="6"/>
      <c r="BY8622" s="24"/>
      <c r="BZ8622" s="109"/>
      <c r="CA8622" s="66"/>
      <c r="CB8622" s="5"/>
      <c r="CC8622" s="68"/>
      <c r="CD8622" s="67"/>
      <c r="CE8622" s="67"/>
      <c r="CF8622" s="64"/>
      <c r="CG8622" s="5"/>
      <c r="CH8622" s="69"/>
      <c r="CI8622" s="6"/>
      <c r="CJ8622" s="5"/>
      <c r="CK8622" s="25"/>
      <c r="CL8622" s="5"/>
      <c r="DN8622" s="14"/>
      <c r="DO8622" s="14"/>
      <c r="DP8622" s="5"/>
      <c r="DQ8622" s="25"/>
      <c r="DR8622" s="25"/>
      <c r="DS8622" s="96"/>
      <c r="DT8622" s="83"/>
      <c r="DU8622" s="14"/>
      <c r="DX8622" s="83"/>
      <c r="DY8622" s="83"/>
      <c r="DZ8622" s="83"/>
      <c r="EA8622" s="83"/>
      <c r="EJ8622" s="54"/>
      <c r="EK8622" s="22"/>
      <c r="EL8622" s="24"/>
      <c r="EP8622" s="23"/>
      <c r="EQ8622" s="24"/>
      <c r="ER8622" s="22"/>
      <c r="ES8622" s="24"/>
      <c r="ET8622" s="24"/>
      <c r="EU8622" s="23"/>
      <c r="EV8622" s="26"/>
      <c r="EX8622" s="6"/>
      <c r="EY8622" s="24"/>
      <c r="EZ8622" s="109"/>
      <c r="FA8622" s="66"/>
      <c r="FB8622" s="5"/>
      <c r="FC8622" s="68"/>
      <c r="FD8622" s="67"/>
      <c r="FE8622" s="67"/>
      <c r="FF8622" s="64"/>
      <c r="FG8622" s="5"/>
      <c r="FH8622" s="69"/>
      <c r="FI8622" s="6"/>
      <c r="FJ8622" s="5"/>
      <c r="FK8622" s="25"/>
      <c r="FL8622" s="5"/>
    </row>
    <row r="8623" spans="40:168">
      <c r="AN8623" s="14"/>
      <c r="AO8623" s="14"/>
      <c r="AP8623" s="5"/>
      <c r="AQ8623" s="25"/>
      <c r="AR8623" s="25"/>
      <c r="AS8623" s="96"/>
      <c r="AT8623" s="83"/>
      <c r="AU8623" s="14"/>
      <c r="AX8623" s="83"/>
      <c r="AY8623" s="83"/>
      <c r="AZ8623" s="83"/>
      <c r="BA8623" s="83"/>
      <c r="BJ8623" s="54"/>
      <c r="BK8623" s="22"/>
      <c r="BL8623" s="24"/>
      <c r="BP8623" s="23"/>
      <c r="BQ8623" s="24"/>
      <c r="BR8623" s="22"/>
      <c r="BS8623" s="24"/>
      <c r="BT8623" s="24"/>
      <c r="BU8623" s="23"/>
      <c r="BV8623" s="26"/>
      <c r="BX8623" s="6"/>
      <c r="BY8623" s="24"/>
      <c r="BZ8623" s="109"/>
      <c r="CA8623" s="66"/>
      <c r="CB8623" s="5"/>
      <c r="CC8623" s="68"/>
      <c r="CD8623" s="67"/>
      <c r="CE8623" s="67"/>
      <c r="CF8623" s="64"/>
      <c r="CG8623" s="5"/>
      <c r="CH8623" s="69"/>
      <c r="CI8623" s="6"/>
      <c r="CJ8623" s="5"/>
      <c r="CK8623" s="25"/>
      <c r="CL8623" s="5"/>
      <c r="DN8623" s="14"/>
      <c r="DO8623" s="14"/>
      <c r="DP8623" s="5"/>
      <c r="DQ8623" s="25"/>
      <c r="DR8623" s="25"/>
      <c r="DS8623" s="96"/>
      <c r="DT8623" s="83"/>
      <c r="DU8623" s="14"/>
      <c r="DX8623" s="83"/>
      <c r="DY8623" s="83"/>
      <c r="DZ8623" s="83"/>
      <c r="EA8623" s="83"/>
      <c r="EJ8623" s="54"/>
      <c r="EK8623" s="22"/>
      <c r="EL8623" s="24"/>
      <c r="EP8623" s="23"/>
      <c r="EQ8623" s="24"/>
      <c r="ER8623" s="22"/>
      <c r="ES8623" s="24"/>
      <c r="ET8623" s="24"/>
      <c r="EU8623" s="23"/>
      <c r="EV8623" s="26"/>
      <c r="EX8623" s="6"/>
      <c r="EY8623" s="24"/>
      <c r="EZ8623" s="109"/>
      <c r="FA8623" s="66"/>
      <c r="FB8623" s="5"/>
      <c r="FC8623" s="68"/>
      <c r="FD8623" s="67"/>
      <c r="FE8623" s="67"/>
      <c r="FF8623" s="64"/>
      <c r="FG8623" s="5"/>
      <c r="FH8623" s="69"/>
      <c r="FI8623" s="6"/>
      <c r="FJ8623" s="5"/>
      <c r="FK8623" s="25"/>
      <c r="FL8623" s="5"/>
    </row>
    <row r="8624" spans="40:168">
      <c r="AN8624" s="14"/>
      <c r="AO8624" s="14"/>
      <c r="AP8624" s="5"/>
      <c r="AQ8624" s="25"/>
      <c r="AR8624" s="25"/>
      <c r="AS8624" s="96"/>
      <c r="AT8624" s="83"/>
      <c r="AU8624" s="14"/>
      <c r="AX8624" s="83"/>
      <c r="AY8624" s="83"/>
      <c r="AZ8624" s="83"/>
      <c r="BA8624" s="83"/>
      <c r="BJ8624" s="54"/>
      <c r="BK8624" s="22"/>
      <c r="BL8624" s="24"/>
      <c r="BP8624" s="23"/>
      <c r="BQ8624" s="24"/>
      <c r="BR8624" s="22"/>
      <c r="BS8624" s="24"/>
      <c r="BT8624" s="24"/>
      <c r="BU8624" s="23"/>
      <c r="BV8624" s="26"/>
      <c r="BX8624" s="6"/>
      <c r="BY8624" s="24"/>
      <c r="BZ8624" s="109"/>
      <c r="CA8624" s="66"/>
      <c r="CB8624" s="5"/>
      <c r="CC8624" s="68"/>
      <c r="CD8624" s="67"/>
      <c r="CE8624" s="67"/>
      <c r="CF8624" s="64"/>
      <c r="CG8624" s="5"/>
      <c r="CH8624" s="69"/>
      <c r="CI8624" s="6"/>
      <c r="CJ8624" s="5"/>
      <c r="CK8624" s="25"/>
      <c r="CL8624" s="5"/>
      <c r="DN8624" s="14"/>
      <c r="DO8624" s="14"/>
      <c r="DP8624" s="5"/>
      <c r="DQ8624" s="25"/>
      <c r="DR8624" s="25"/>
      <c r="DS8624" s="96"/>
      <c r="DT8624" s="83"/>
      <c r="DU8624" s="14"/>
      <c r="DX8624" s="83"/>
      <c r="DY8624" s="83"/>
      <c r="DZ8624" s="83"/>
      <c r="EA8624" s="83"/>
      <c r="EJ8624" s="54"/>
      <c r="EK8624" s="22"/>
      <c r="EL8624" s="24"/>
      <c r="EP8624" s="23"/>
      <c r="EQ8624" s="24"/>
      <c r="ER8624" s="22"/>
      <c r="ES8624" s="24"/>
      <c r="ET8624" s="24"/>
      <c r="EU8624" s="23"/>
      <c r="EV8624" s="26"/>
      <c r="EX8624" s="6"/>
      <c r="EY8624" s="24"/>
      <c r="EZ8624" s="109"/>
      <c r="FA8624" s="66"/>
      <c r="FB8624" s="5"/>
      <c r="FC8624" s="68"/>
      <c r="FD8624" s="67"/>
      <c r="FE8624" s="67"/>
      <c r="FF8624" s="64"/>
      <c r="FG8624" s="5"/>
      <c r="FH8624" s="69"/>
      <c r="FI8624" s="6"/>
      <c r="FJ8624" s="5"/>
      <c r="FK8624" s="25"/>
      <c r="FL8624" s="5"/>
    </row>
    <row r="8625" spans="40:168">
      <c r="AN8625" s="14"/>
      <c r="AO8625" s="14"/>
      <c r="AP8625" s="5"/>
      <c r="AQ8625" s="25"/>
      <c r="AR8625" s="25"/>
      <c r="AS8625" s="96"/>
      <c r="AT8625" s="83"/>
      <c r="AU8625" s="14"/>
      <c r="AX8625" s="83"/>
      <c r="AY8625" s="83"/>
      <c r="AZ8625" s="83"/>
      <c r="BA8625" s="83"/>
      <c r="BJ8625" s="54"/>
      <c r="BK8625" s="22"/>
      <c r="BL8625" s="24"/>
      <c r="BP8625" s="23"/>
      <c r="BQ8625" s="24"/>
      <c r="BR8625" s="22"/>
      <c r="BS8625" s="24"/>
      <c r="BT8625" s="24"/>
      <c r="BU8625" s="23"/>
      <c r="BV8625" s="26"/>
      <c r="BX8625" s="6"/>
      <c r="BY8625" s="24"/>
      <c r="BZ8625" s="109"/>
      <c r="CA8625" s="66"/>
      <c r="CB8625" s="5"/>
      <c r="CC8625" s="68"/>
      <c r="CD8625" s="67"/>
      <c r="CE8625" s="67"/>
      <c r="CF8625" s="64"/>
      <c r="CG8625" s="5"/>
      <c r="CH8625" s="69"/>
      <c r="CI8625" s="6"/>
      <c r="CJ8625" s="5"/>
      <c r="CK8625" s="25"/>
      <c r="CL8625" s="5"/>
      <c r="DN8625" s="14"/>
      <c r="DO8625" s="14"/>
      <c r="DP8625" s="5"/>
      <c r="DQ8625" s="25"/>
      <c r="DR8625" s="25"/>
      <c r="DS8625" s="96"/>
      <c r="DT8625" s="83"/>
      <c r="DU8625" s="14"/>
      <c r="DX8625" s="83"/>
      <c r="DY8625" s="83"/>
      <c r="DZ8625" s="83"/>
      <c r="EA8625" s="83"/>
      <c r="EJ8625" s="54"/>
      <c r="EK8625" s="22"/>
      <c r="EL8625" s="24"/>
      <c r="EP8625" s="23"/>
      <c r="EQ8625" s="24"/>
      <c r="ER8625" s="22"/>
      <c r="ES8625" s="24"/>
      <c r="ET8625" s="24"/>
      <c r="EU8625" s="23"/>
      <c r="EV8625" s="26"/>
      <c r="EX8625" s="6"/>
      <c r="EY8625" s="24"/>
      <c r="EZ8625" s="109"/>
      <c r="FA8625" s="66"/>
      <c r="FB8625" s="5"/>
      <c r="FC8625" s="68"/>
      <c r="FD8625" s="67"/>
      <c r="FE8625" s="67"/>
      <c r="FF8625" s="64"/>
      <c r="FG8625" s="5"/>
      <c r="FH8625" s="69"/>
      <c r="FI8625" s="6"/>
      <c r="FJ8625" s="5"/>
      <c r="FK8625" s="25"/>
      <c r="FL8625" s="5"/>
    </row>
    <row r="8626" spans="40:168">
      <c r="AN8626" s="14"/>
      <c r="AO8626" s="14"/>
      <c r="AP8626" s="5"/>
      <c r="AQ8626" s="25"/>
      <c r="AR8626" s="25"/>
      <c r="AS8626" s="96"/>
      <c r="AT8626" s="83"/>
      <c r="AU8626" s="14"/>
      <c r="AX8626" s="83"/>
      <c r="AY8626" s="83"/>
      <c r="AZ8626" s="83"/>
      <c r="BA8626" s="83"/>
      <c r="BJ8626" s="54"/>
      <c r="BK8626" s="22"/>
      <c r="BL8626" s="24"/>
      <c r="BP8626" s="23"/>
      <c r="BQ8626" s="24"/>
      <c r="BR8626" s="22"/>
      <c r="BS8626" s="24"/>
      <c r="BT8626" s="24"/>
      <c r="BU8626" s="23"/>
      <c r="BV8626" s="26"/>
      <c r="BX8626" s="6"/>
      <c r="BY8626" s="24"/>
      <c r="BZ8626" s="109"/>
      <c r="CA8626" s="66"/>
      <c r="CB8626" s="5"/>
      <c r="CC8626" s="68"/>
      <c r="CD8626" s="67"/>
      <c r="CE8626" s="67"/>
      <c r="CF8626" s="64"/>
      <c r="CG8626" s="5"/>
      <c r="CH8626" s="69"/>
      <c r="CI8626" s="6"/>
      <c r="CJ8626" s="5"/>
      <c r="CK8626" s="25"/>
      <c r="CL8626" s="5"/>
      <c r="DN8626" s="14"/>
      <c r="DO8626" s="14"/>
      <c r="DP8626" s="5"/>
      <c r="DQ8626" s="25"/>
      <c r="DR8626" s="25"/>
      <c r="DS8626" s="96"/>
      <c r="DT8626" s="83"/>
      <c r="DU8626" s="14"/>
      <c r="DX8626" s="83"/>
      <c r="DY8626" s="83"/>
      <c r="DZ8626" s="83"/>
      <c r="EA8626" s="83"/>
      <c r="EJ8626" s="54"/>
      <c r="EK8626" s="22"/>
      <c r="EL8626" s="24"/>
      <c r="EP8626" s="23"/>
      <c r="EQ8626" s="24"/>
      <c r="ER8626" s="22"/>
      <c r="ES8626" s="24"/>
      <c r="ET8626" s="24"/>
      <c r="EU8626" s="23"/>
      <c r="EV8626" s="26"/>
      <c r="EX8626" s="6"/>
      <c r="EY8626" s="24"/>
      <c r="EZ8626" s="109"/>
      <c r="FA8626" s="66"/>
      <c r="FB8626" s="5"/>
      <c r="FC8626" s="68"/>
      <c r="FD8626" s="67"/>
      <c r="FE8626" s="67"/>
      <c r="FF8626" s="64"/>
      <c r="FG8626" s="5"/>
      <c r="FH8626" s="69"/>
      <c r="FI8626" s="6"/>
      <c r="FJ8626" s="5"/>
      <c r="FK8626" s="25"/>
      <c r="FL8626" s="5"/>
    </row>
    <row r="8627" spans="40:168">
      <c r="AN8627" s="14"/>
      <c r="AO8627" s="14"/>
      <c r="AP8627" s="5"/>
      <c r="AQ8627" s="25"/>
      <c r="AR8627" s="25"/>
      <c r="AS8627" s="96"/>
      <c r="AT8627" s="83"/>
      <c r="AU8627" s="14"/>
      <c r="AX8627" s="83"/>
      <c r="AY8627" s="83"/>
      <c r="AZ8627" s="83"/>
      <c r="BA8627" s="83"/>
      <c r="BJ8627" s="54"/>
      <c r="BK8627" s="22"/>
      <c r="BL8627" s="24"/>
      <c r="BP8627" s="23"/>
      <c r="BQ8627" s="24"/>
      <c r="BR8627" s="22"/>
      <c r="BS8627" s="24"/>
      <c r="BT8627" s="24"/>
      <c r="BU8627" s="23"/>
      <c r="BV8627" s="26"/>
      <c r="BX8627" s="6"/>
      <c r="BY8627" s="24"/>
      <c r="BZ8627" s="109"/>
      <c r="CA8627" s="66"/>
      <c r="CB8627" s="5"/>
      <c r="CC8627" s="68"/>
      <c r="CD8627" s="67"/>
      <c r="CE8627" s="67"/>
      <c r="CF8627" s="64"/>
      <c r="CG8627" s="5"/>
      <c r="CH8627" s="69"/>
      <c r="CI8627" s="6"/>
      <c r="CJ8627" s="5"/>
      <c r="CK8627" s="25"/>
      <c r="CL8627" s="5"/>
      <c r="DN8627" s="14"/>
      <c r="DO8627" s="14"/>
      <c r="DP8627" s="5"/>
      <c r="DQ8627" s="25"/>
      <c r="DR8627" s="25"/>
      <c r="DS8627" s="96"/>
      <c r="DT8627" s="83"/>
      <c r="DU8627" s="14"/>
      <c r="DX8627" s="83"/>
      <c r="DY8627" s="83"/>
      <c r="DZ8627" s="83"/>
      <c r="EA8627" s="83"/>
      <c r="EJ8627" s="54"/>
      <c r="EK8627" s="22"/>
      <c r="EL8627" s="24"/>
      <c r="EP8627" s="23"/>
      <c r="EQ8627" s="24"/>
      <c r="ER8627" s="22"/>
      <c r="ES8627" s="24"/>
      <c r="ET8627" s="24"/>
      <c r="EU8627" s="23"/>
      <c r="EV8627" s="26"/>
      <c r="EX8627" s="6"/>
      <c r="EY8627" s="24"/>
      <c r="EZ8627" s="109"/>
      <c r="FA8627" s="66"/>
      <c r="FB8627" s="5"/>
      <c r="FC8627" s="68"/>
      <c r="FD8627" s="67"/>
      <c r="FE8627" s="67"/>
      <c r="FF8627" s="64"/>
      <c r="FG8627" s="5"/>
      <c r="FH8627" s="69"/>
      <c r="FI8627" s="6"/>
      <c r="FJ8627" s="5"/>
      <c r="FK8627" s="25"/>
      <c r="FL8627" s="5"/>
    </row>
    <row r="8628" spans="40:168">
      <c r="AN8628" s="14"/>
      <c r="AO8628" s="14"/>
      <c r="AP8628" s="5"/>
      <c r="AQ8628" s="25"/>
      <c r="AR8628" s="25"/>
      <c r="AS8628" s="96"/>
      <c r="AT8628" s="83"/>
      <c r="AU8628" s="14"/>
      <c r="AX8628" s="83"/>
      <c r="AY8628" s="83"/>
      <c r="AZ8628" s="83"/>
      <c r="BA8628" s="83"/>
      <c r="BJ8628" s="54"/>
      <c r="BK8628" s="22"/>
      <c r="BL8628" s="24"/>
      <c r="BP8628" s="23"/>
      <c r="BQ8628" s="24"/>
      <c r="BR8628" s="22"/>
      <c r="BS8628" s="24"/>
      <c r="BT8628" s="24"/>
      <c r="BU8628" s="23"/>
      <c r="BV8628" s="26"/>
      <c r="BX8628" s="6"/>
      <c r="BY8628" s="24"/>
      <c r="BZ8628" s="109"/>
      <c r="CA8628" s="66"/>
      <c r="CB8628" s="5"/>
      <c r="CC8628" s="68"/>
      <c r="CD8628" s="67"/>
      <c r="CE8628" s="67"/>
      <c r="CF8628" s="64"/>
      <c r="CG8628" s="5"/>
      <c r="CH8628" s="69"/>
      <c r="CI8628" s="6"/>
      <c r="CJ8628" s="5"/>
      <c r="CK8628" s="25"/>
      <c r="CL8628" s="5"/>
      <c r="DN8628" s="14"/>
      <c r="DO8628" s="14"/>
      <c r="DP8628" s="5"/>
      <c r="DQ8628" s="25"/>
      <c r="DR8628" s="25"/>
      <c r="DS8628" s="96"/>
      <c r="DT8628" s="83"/>
      <c r="DU8628" s="14"/>
      <c r="DX8628" s="83"/>
      <c r="DY8628" s="83"/>
      <c r="DZ8628" s="83"/>
      <c r="EA8628" s="83"/>
      <c r="EJ8628" s="54"/>
      <c r="EK8628" s="22"/>
      <c r="EL8628" s="24"/>
      <c r="EP8628" s="23"/>
      <c r="EQ8628" s="24"/>
      <c r="ER8628" s="22"/>
      <c r="ES8628" s="24"/>
      <c r="ET8628" s="24"/>
      <c r="EU8628" s="23"/>
      <c r="EV8628" s="26"/>
      <c r="EX8628" s="6"/>
      <c r="EY8628" s="24"/>
      <c r="EZ8628" s="109"/>
      <c r="FA8628" s="66"/>
      <c r="FB8628" s="5"/>
      <c r="FC8628" s="68"/>
      <c r="FD8628" s="67"/>
      <c r="FE8628" s="67"/>
      <c r="FF8628" s="64"/>
      <c r="FG8628" s="5"/>
      <c r="FH8628" s="69"/>
      <c r="FI8628" s="6"/>
      <c r="FJ8628" s="5"/>
      <c r="FK8628" s="25"/>
      <c r="FL8628" s="5"/>
    </row>
    <row r="8629" spans="40:168">
      <c r="AN8629" s="14"/>
      <c r="AO8629" s="14"/>
      <c r="AP8629" s="5"/>
      <c r="AQ8629" s="25"/>
      <c r="AR8629" s="25"/>
      <c r="AS8629" s="96"/>
      <c r="AT8629" s="83"/>
      <c r="AU8629" s="14"/>
      <c r="AX8629" s="83"/>
      <c r="AY8629" s="83"/>
      <c r="AZ8629" s="83"/>
      <c r="BA8629" s="83"/>
      <c r="BJ8629" s="54"/>
      <c r="BK8629" s="22"/>
      <c r="BL8629" s="24"/>
      <c r="BP8629" s="23"/>
      <c r="BQ8629" s="24"/>
      <c r="BR8629" s="22"/>
      <c r="BS8629" s="24"/>
      <c r="BT8629" s="24"/>
      <c r="BU8629" s="23"/>
      <c r="BV8629" s="26"/>
      <c r="BX8629" s="6"/>
      <c r="BY8629" s="24"/>
      <c r="BZ8629" s="109"/>
      <c r="CA8629" s="66"/>
      <c r="CB8629" s="5"/>
      <c r="CC8629" s="68"/>
      <c r="CD8629" s="67"/>
      <c r="CE8629" s="67"/>
      <c r="CF8629" s="64"/>
      <c r="CG8629" s="5"/>
      <c r="CH8629" s="69"/>
      <c r="CI8629" s="6"/>
      <c r="CJ8629" s="5"/>
      <c r="CK8629" s="25"/>
      <c r="CL8629" s="5"/>
      <c r="DN8629" s="14"/>
      <c r="DO8629" s="14"/>
      <c r="DP8629" s="5"/>
      <c r="DQ8629" s="25"/>
      <c r="DR8629" s="25"/>
      <c r="DS8629" s="96"/>
      <c r="DT8629" s="83"/>
      <c r="DU8629" s="14"/>
      <c r="DX8629" s="83"/>
      <c r="DY8629" s="83"/>
      <c r="DZ8629" s="83"/>
      <c r="EA8629" s="83"/>
      <c r="EJ8629" s="54"/>
      <c r="EK8629" s="22"/>
      <c r="EL8629" s="24"/>
      <c r="EP8629" s="23"/>
      <c r="EQ8629" s="24"/>
      <c r="ER8629" s="22"/>
      <c r="ES8629" s="24"/>
      <c r="ET8629" s="24"/>
      <c r="EU8629" s="23"/>
      <c r="EV8629" s="26"/>
      <c r="EX8629" s="6"/>
      <c r="EY8629" s="24"/>
      <c r="EZ8629" s="109"/>
      <c r="FA8629" s="66"/>
      <c r="FB8629" s="5"/>
      <c r="FC8629" s="68"/>
      <c r="FD8629" s="67"/>
      <c r="FE8629" s="67"/>
      <c r="FF8629" s="64"/>
      <c r="FG8629" s="5"/>
      <c r="FH8629" s="69"/>
      <c r="FI8629" s="6"/>
      <c r="FJ8629" s="5"/>
      <c r="FK8629" s="25"/>
      <c r="FL8629" s="5"/>
    </row>
    <row r="8630" spans="40:168">
      <c r="AN8630" s="14"/>
      <c r="AO8630" s="14"/>
      <c r="AP8630" s="5"/>
      <c r="AQ8630" s="25"/>
      <c r="AR8630" s="25"/>
      <c r="AS8630" s="96"/>
      <c r="AT8630" s="83"/>
      <c r="AU8630" s="14"/>
      <c r="AX8630" s="83"/>
      <c r="AY8630" s="83"/>
      <c r="AZ8630" s="83"/>
      <c r="BA8630" s="83"/>
      <c r="BJ8630" s="54"/>
      <c r="BK8630" s="22"/>
      <c r="BL8630" s="24"/>
      <c r="BP8630" s="23"/>
      <c r="BQ8630" s="24"/>
      <c r="BR8630" s="22"/>
      <c r="BS8630" s="24"/>
      <c r="BT8630" s="24"/>
      <c r="BU8630" s="23"/>
      <c r="BV8630" s="26"/>
      <c r="BX8630" s="6"/>
      <c r="BY8630" s="24"/>
      <c r="BZ8630" s="109"/>
      <c r="CA8630" s="66"/>
      <c r="CB8630" s="5"/>
      <c r="CC8630" s="68"/>
      <c r="CD8630" s="67"/>
      <c r="CE8630" s="67"/>
      <c r="CF8630" s="64"/>
      <c r="CG8630" s="5"/>
      <c r="CH8630" s="69"/>
      <c r="CI8630" s="6"/>
      <c r="CJ8630" s="5"/>
      <c r="CK8630" s="25"/>
      <c r="CL8630" s="5"/>
      <c r="DN8630" s="14"/>
      <c r="DO8630" s="14"/>
      <c r="DP8630" s="5"/>
      <c r="DQ8630" s="25"/>
      <c r="DR8630" s="25"/>
      <c r="DS8630" s="96"/>
      <c r="DT8630" s="83"/>
      <c r="DU8630" s="14"/>
      <c r="DX8630" s="83"/>
      <c r="DY8630" s="83"/>
      <c r="DZ8630" s="83"/>
      <c r="EA8630" s="83"/>
      <c r="EJ8630" s="54"/>
      <c r="EK8630" s="22"/>
      <c r="EL8630" s="24"/>
      <c r="EP8630" s="23"/>
      <c r="EQ8630" s="24"/>
      <c r="ER8630" s="22"/>
      <c r="ES8630" s="24"/>
      <c r="ET8630" s="24"/>
      <c r="EU8630" s="23"/>
      <c r="EV8630" s="26"/>
      <c r="EX8630" s="6"/>
      <c r="EY8630" s="24"/>
      <c r="EZ8630" s="109"/>
      <c r="FA8630" s="66"/>
      <c r="FB8630" s="5"/>
      <c r="FC8630" s="68"/>
      <c r="FD8630" s="67"/>
      <c r="FE8630" s="67"/>
      <c r="FF8630" s="64"/>
      <c r="FG8630" s="5"/>
      <c r="FH8630" s="69"/>
      <c r="FI8630" s="6"/>
      <c r="FJ8630" s="5"/>
      <c r="FK8630" s="25"/>
      <c r="FL8630" s="5"/>
    </row>
    <row r="8631" spans="40:168">
      <c r="AN8631" s="14"/>
      <c r="AO8631" s="14"/>
      <c r="AP8631" s="5"/>
      <c r="AQ8631" s="25"/>
      <c r="AR8631" s="25"/>
      <c r="AS8631" s="96"/>
      <c r="AT8631" s="83"/>
      <c r="AU8631" s="14"/>
      <c r="AX8631" s="83"/>
      <c r="AY8631" s="83"/>
      <c r="AZ8631" s="83"/>
      <c r="BA8631" s="83"/>
      <c r="BJ8631" s="54"/>
      <c r="BK8631" s="22"/>
      <c r="BL8631" s="24"/>
      <c r="BP8631" s="23"/>
      <c r="BQ8631" s="24"/>
      <c r="BR8631" s="22"/>
      <c r="BS8631" s="24"/>
      <c r="BT8631" s="24"/>
      <c r="BU8631" s="23"/>
      <c r="BV8631" s="26"/>
      <c r="BX8631" s="6"/>
      <c r="BY8631" s="24"/>
      <c r="BZ8631" s="109"/>
      <c r="CA8631" s="66"/>
      <c r="CB8631" s="5"/>
      <c r="CC8631" s="68"/>
      <c r="CD8631" s="67"/>
      <c r="CE8631" s="67"/>
      <c r="CF8631" s="64"/>
      <c r="CG8631" s="5"/>
      <c r="CH8631" s="69"/>
      <c r="CI8631" s="6"/>
      <c r="CJ8631" s="5"/>
      <c r="CK8631" s="25"/>
      <c r="CL8631" s="5"/>
      <c r="DN8631" s="14"/>
      <c r="DO8631" s="14"/>
      <c r="DP8631" s="5"/>
      <c r="DQ8631" s="25"/>
      <c r="DR8631" s="25"/>
      <c r="DS8631" s="96"/>
      <c r="DT8631" s="83"/>
      <c r="DU8631" s="14"/>
      <c r="DX8631" s="83"/>
      <c r="DY8631" s="83"/>
      <c r="DZ8631" s="83"/>
      <c r="EA8631" s="83"/>
      <c r="EJ8631" s="54"/>
      <c r="EK8631" s="22"/>
      <c r="EL8631" s="24"/>
      <c r="EP8631" s="23"/>
      <c r="EQ8631" s="24"/>
      <c r="ER8631" s="22"/>
      <c r="ES8631" s="24"/>
      <c r="ET8631" s="24"/>
      <c r="EU8631" s="23"/>
      <c r="EV8631" s="26"/>
      <c r="EX8631" s="6"/>
      <c r="EY8631" s="24"/>
      <c r="EZ8631" s="109"/>
      <c r="FA8631" s="66"/>
      <c r="FB8631" s="5"/>
      <c r="FC8631" s="68"/>
      <c r="FD8631" s="67"/>
      <c r="FE8631" s="67"/>
      <c r="FF8631" s="64"/>
      <c r="FG8631" s="5"/>
      <c r="FH8631" s="69"/>
      <c r="FI8631" s="6"/>
      <c r="FJ8631" s="5"/>
      <c r="FK8631" s="25"/>
      <c r="FL8631" s="5"/>
    </row>
    <row r="8632" spans="40:168">
      <c r="AN8632" s="14"/>
      <c r="AO8632" s="14"/>
      <c r="AP8632" s="5"/>
      <c r="AQ8632" s="25"/>
      <c r="AR8632" s="25"/>
      <c r="AS8632" s="96"/>
      <c r="AT8632" s="83"/>
      <c r="AU8632" s="14"/>
      <c r="AX8632" s="83"/>
      <c r="AY8632" s="83"/>
      <c r="AZ8632" s="83"/>
      <c r="BA8632" s="83"/>
      <c r="BJ8632" s="54"/>
      <c r="BK8632" s="22"/>
      <c r="BL8632" s="24"/>
      <c r="BP8632" s="23"/>
      <c r="BQ8632" s="24"/>
      <c r="BR8632" s="22"/>
      <c r="BS8632" s="24"/>
      <c r="BT8632" s="24"/>
      <c r="BU8632" s="23"/>
      <c r="BV8632" s="26"/>
      <c r="BX8632" s="6"/>
      <c r="BY8632" s="24"/>
      <c r="BZ8632" s="109"/>
      <c r="CA8632" s="66"/>
      <c r="CB8632" s="5"/>
      <c r="CC8632" s="68"/>
      <c r="CD8632" s="67"/>
      <c r="CE8632" s="67"/>
      <c r="CF8632" s="64"/>
      <c r="CG8632" s="5"/>
      <c r="CH8632" s="69"/>
      <c r="CI8632" s="6"/>
      <c r="CJ8632" s="5"/>
      <c r="CK8632" s="25"/>
      <c r="CL8632" s="5"/>
      <c r="DN8632" s="14"/>
      <c r="DO8632" s="14"/>
      <c r="DP8632" s="5"/>
      <c r="DQ8632" s="25"/>
      <c r="DR8632" s="25"/>
      <c r="DS8632" s="96"/>
      <c r="DT8632" s="83"/>
      <c r="DU8632" s="14"/>
      <c r="DX8632" s="83"/>
      <c r="DY8632" s="83"/>
      <c r="DZ8632" s="83"/>
      <c r="EA8632" s="83"/>
      <c r="EJ8632" s="54"/>
      <c r="EK8632" s="22"/>
      <c r="EL8632" s="24"/>
      <c r="EP8632" s="23"/>
      <c r="EQ8632" s="24"/>
      <c r="ER8632" s="22"/>
      <c r="ES8632" s="24"/>
      <c r="ET8632" s="24"/>
      <c r="EU8632" s="23"/>
      <c r="EV8632" s="26"/>
      <c r="EX8632" s="6"/>
      <c r="EY8632" s="24"/>
      <c r="EZ8632" s="109"/>
      <c r="FA8632" s="66"/>
      <c r="FB8632" s="5"/>
      <c r="FC8632" s="68"/>
      <c r="FD8632" s="67"/>
      <c r="FE8632" s="67"/>
      <c r="FF8632" s="64"/>
      <c r="FG8632" s="5"/>
      <c r="FH8632" s="69"/>
      <c r="FI8632" s="6"/>
      <c r="FJ8632" s="5"/>
      <c r="FK8632" s="25"/>
      <c r="FL8632" s="5"/>
    </row>
    <row r="8633" spans="40:168">
      <c r="AN8633" s="14"/>
      <c r="AO8633" s="14"/>
      <c r="AP8633" s="5"/>
      <c r="AQ8633" s="25"/>
      <c r="AR8633" s="25"/>
      <c r="AS8633" s="96"/>
      <c r="AT8633" s="83"/>
      <c r="AU8633" s="14"/>
      <c r="AX8633" s="83"/>
      <c r="AY8633" s="83"/>
      <c r="AZ8633" s="83"/>
      <c r="BA8633" s="83"/>
      <c r="BJ8633" s="54"/>
      <c r="BK8633" s="22"/>
      <c r="BL8633" s="24"/>
      <c r="BP8633" s="23"/>
      <c r="BQ8633" s="24"/>
      <c r="BR8633" s="22"/>
      <c r="BS8633" s="24"/>
      <c r="BT8633" s="24"/>
      <c r="BU8633" s="23"/>
      <c r="BV8633" s="26"/>
      <c r="BX8633" s="6"/>
      <c r="BY8633" s="24"/>
      <c r="BZ8633" s="109"/>
      <c r="CA8633" s="66"/>
      <c r="CB8633" s="5"/>
      <c r="CC8633" s="68"/>
      <c r="CD8633" s="67"/>
      <c r="CE8633" s="67"/>
      <c r="CF8633" s="64"/>
      <c r="CG8633" s="5"/>
      <c r="CH8633" s="69"/>
      <c r="CI8633" s="6"/>
      <c r="CJ8633" s="5"/>
      <c r="CK8633" s="25"/>
      <c r="CL8633" s="5"/>
      <c r="DN8633" s="14"/>
      <c r="DO8633" s="14"/>
      <c r="DP8633" s="5"/>
      <c r="DQ8633" s="25"/>
      <c r="DR8633" s="25"/>
      <c r="DS8633" s="96"/>
      <c r="DT8633" s="83"/>
      <c r="DU8633" s="14"/>
      <c r="DX8633" s="83"/>
      <c r="DY8633" s="83"/>
      <c r="DZ8633" s="83"/>
      <c r="EA8633" s="83"/>
      <c r="EJ8633" s="54"/>
      <c r="EK8633" s="22"/>
      <c r="EL8633" s="24"/>
      <c r="EP8633" s="23"/>
      <c r="EQ8633" s="24"/>
      <c r="ER8633" s="22"/>
      <c r="ES8633" s="24"/>
      <c r="ET8633" s="24"/>
      <c r="EU8633" s="23"/>
      <c r="EV8633" s="26"/>
      <c r="EX8633" s="6"/>
      <c r="EY8633" s="24"/>
      <c r="EZ8633" s="109"/>
      <c r="FA8633" s="66"/>
      <c r="FB8633" s="5"/>
      <c r="FC8633" s="68"/>
      <c r="FD8633" s="67"/>
      <c r="FE8633" s="67"/>
      <c r="FF8633" s="64"/>
      <c r="FG8633" s="5"/>
      <c r="FH8633" s="69"/>
      <c r="FI8633" s="6"/>
      <c r="FJ8633" s="5"/>
      <c r="FK8633" s="25"/>
      <c r="FL8633" s="5"/>
    </row>
    <row r="8634" spans="40:168">
      <c r="AN8634" s="14"/>
      <c r="AO8634" s="14"/>
      <c r="AP8634" s="5"/>
      <c r="AQ8634" s="25"/>
      <c r="AR8634" s="25"/>
      <c r="AS8634" s="96"/>
      <c r="AT8634" s="83"/>
      <c r="AU8634" s="14"/>
      <c r="AX8634" s="83"/>
      <c r="AY8634" s="83"/>
      <c r="AZ8634" s="83"/>
      <c r="BA8634" s="83"/>
      <c r="BJ8634" s="54"/>
      <c r="BK8634" s="22"/>
      <c r="BL8634" s="24"/>
      <c r="BP8634" s="23"/>
      <c r="BQ8634" s="24"/>
      <c r="BR8634" s="22"/>
      <c r="BS8634" s="24"/>
      <c r="BT8634" s="24"/>
      <c r="BU8634" s="23"/>
      <c r="BV8634" s="26"/>
      <c r="BX8634" s="6"/>
      <c r="BY8634" s="24"/>
      <c r="BZ8634" s="109"/>
      <c r="CA8634" s="66"/>
      <c r="CB8634" s="5"/>
      <c r="CC8634" s="68"/>
      <c r="CD8634" s="67"/>
      <c r="CE8634" s="67"/>
      <c r="CF8634" s="64"/>
      <c r="CG8634" s="5"/>
      <c r="CH8634" s="69"/>
      <c r="CI8634" s="6"/>
      <c r="CJ8634" s="5"/>
      <c r="CK8634" s="25"/>
      <c r="CL8634" s="5"/>
      <c r="DN8634" s="14"/>
      <c r="DO8634" s="14"/>
      <c r="DP8634" s="5"/>
      <c r="DQ8634" s="25"/>
      <c r="DR8634" s="25"/>
      <c r="DS8634" s="96"/>
      <c r="DT8634" s="83"/>
      <c r="DU8634" s="14"/>
      <c r="DX8634" s="83"/>
      <c r="DY8634" s="83"/>
      <c r="DZ8634" s="83"/>
      <c r="EA8634" s="83"/>
      <c r="EJ8634" s="54"/>
      <c r="EK8634" s="22"/>
      <c r="EL8634" s="24"/>
      <c r="EP8634" s="23"/>
      <c r="EQ8634" s="24"/>
      <c r="ER8634" s="22"/>
      <c r="ES8634" s="24"/>
      <c r="ET8634" s="24"/>
      <c r="EU8634" s="23"/>
      <c r="EV8634" s="26"/>
      <c r="EX8634" s="6"/>
      <c r="EY8634" s="24"/>
      <c r="EZ8634" s="109"/>
      <c r="FA8634" s="66"/>
      <c r="FB8634" s="5"/>
      <c r="FC8634" s="68"/>
      <c r="FD8634" s="67"/>
      <c r="FE8634" s="67"/>
      <c r="FF8634" s="64"/>
      <c r="FG8634" s="5"/>
      <c r="FH8634" s="69"/>
      <c r="FI8634" s="6"/>
      <c r="FJ8634" s="5"/>
      <c r="FK8634" s="25"/>
      <c r="FL8634" s="5"/>
    </row>
    <row r="8635" spans="40:168">
      <c r="AN8635" s="14"/>
      <c r="AO8635" s="14"/>
      <c r="AP8635" s="5"/>
      <c r="AQ8635" s="25"/>
      <c r="AR8635" s="25"/>
      <c r="AS8635" s="96"/>
      <c r="AT8635" s="83"/>
      <c r="AU8635" s="14"/>
      <c r="AX8635" s="83"/>
      <c r="AY8635" s="83"/>
      <c r="AZ8635" s="83"/>
      <c r="BA8635" s="83"/>
      <c r="BJ8635" s="54"/>
      <c r="BK8635" s="22"/>
      <c r="BL8635" s="24"/>
      <c r="BP8635" s="23"/>
      <c r="BQ8635" s="24"/>
      <c r="BR8635" s="22"/>
      <c r="BS8635" s="24"/>
      <c r="BT8635" s="24"/>
      <c r="BU8635" s="23"/>
      <c r="BV8635" s="26"/>
      <c r="BX8635" s="6"/>
      <c r="BY8635" s="24"/>
      <c r="BZ8635" s="109"/>
      <c r="CA8635" s="66"/>
      <c r="CB8635" s="5"/>
      <c r="CC8635" s="68"/>
      <c r="CD8635" s="67"/>
      <c r="CE8635" s="67"/>
      <c r="CF8635" s="64"/>
      <c r="CG8635" s="5"/>
      <c r="CH8635" s="69"/>
      <c r="CI8635" s="6"/>
      <c r="CJ8635" s="5"/>
      <c r="CK8635" s="25"/>
      <c r="CL8635" s="5"/>
      <c r="DN8635" s="14"/>
      <c r="DO8635" s="14"/>
      <c r="DP8635" s="5"/>
      <c r="DQ8635" s="25"/>
      <c r="DR8635" s="25"/>
      <c r="DS8635" s="96"/>
      <c r="DT8635" s="83"/>
      <c r="DU8635" s="14"/>
      <c r="DX8635" s="83"/>
      <c r="DY8635" s="83"/>
      <c r="DZ8635" s="83"/>
      <c r="EA8635" s="83"/>
      <c r="EJ8635" s="54"/>
      <c r="EK8635" s="22"/>
      <c r="EL8635" s="24"/>
      <c r="EP8635" s="23"/>
      <c r="EQ8635" s="24"/>
      <c r="ER8635" s="22"/>
      <c r="ES8635" s="24"/>
      <c r="ET8635" s="24"/>
      <c r="EU8635" s="23"/>
      <c r="EV8635" s="26"/>
      <c r="EX8635" s="6"/>
      <c r="EY8635" s="24"/>
      <c r="EZ8635" s="109"/>
      <c r="FA8635" s="66"/>
      <c r="FB8635" s="5"/>
      <c r="FC8635" s="68"/>
      <c r="FD8635" s="67"/>
      <c r="FE8635" s="67"/>
      <c r="FF8635" s="64"/>
      <c r="FG8635" s="5"/>
      <c r="FH8635" s="69"/>
      <c r="FI8635" s="6"/>
      <c r="FJ8635" s="5"/>
      <c r="FK8635" s="25"/>
      <c r="FL8635" s="5"/>
    </row>
    <row r="8636" spans="40:168">
      <c r="AN8636" s="14"/>
      <c r="AO8636" s="14"/>
      <c r="AP8636" s="5"/>
      <c r="AQ8636" s="25"/>
      <c r="AR8636" s="25"/>
      <c r="AS8636" s="96"/>
      <c r="AT8636" s="83"/>
      <c r="AU8636" s="14"/>
      <c r="AX8636" s="83"/>
      <c r="AY8636" s="83"/>
      <c r="AZ8636" s="83"/>
      <c r="BA8636" s="83"/>
      <c r="BJ8636" s="54"/>
      <c r="BK8636" s="22"/>
      <c r="BL8636" s="24"/>
      <c r="BP8636" s="23"/>
      <c r="BQ8636" s="24"/>
      <c r="BR8636" s="22"/>
      <c r="BS8636" s="24"/>
      <c r="BT8636" s="24"/>
      <c r="BU8636" s="23"/>
      <c r="BV8636" s="26"/>
      <c r="BX8636" s="6"/>
      <c r="BY8636" s="24"/>
      <c r="BZ8636" s="109"/>
      <c r="CA8636" s="66"/>
      <c r="CB8636" s="5"/>
      <c r="CC8636" s="68"/>
      <c r="CD8636" s="67"/>
      <c r="CE8636" s="67"/>
      <c r="CF8636" s="64"/>
      <c r="CG8636" s="5"/>
      <c r="CH8636" s="69"/>
      <c r="CI8636" s="6"/>
      <c r="CJ8636" s="5"/>
      <c r="CK8636" s="25"/>
      <c r="CL8636" s="5"/>
      <c r="DN8636" s="14"/>
      <c r="DO8636" s="14"/>
      <c r="DP8636" s="5"/>
      <c r="DQ8636" s="25"/>
      <c r="DR8636" s="25"/>
      <c r="DS8636" s="96"/>
      <c r="DT8636" s="83"/>
      <c r="DU8636" s="14"/>
      <c r="DX8636" s="83"/>
      <c r="DY8636" s="83"/>
      <c r="DZ8636" s="83"/>
      <c r="EA8636" s="83"/>
      <c r="EJ8636" s="54"/>
      <c r="EK8636" s="22"/>
      <c r="EL8636" s="24"/>
      <c r="EP8636" s="23"/>
      <c r="EQ8636" s="24"/>
      <c r="ER8636" s="22"/>
      <c r="ES8636" s="24"/>
      <c r="ET8636" s="24"/>
      <c r="EU8636" s="23"/>
      <c r="EV8636" s="26"/>
      <c r="EX8636" s="6"/>
      <c r="EY8636" s="24"/>
      <c r="EZ8636" s="109"/>
      <c r="FA8636" s="66"/>
      <c r="FB8636" s="5"/>
      <c r="FC8636" s="68"/>
      <c r="FD8636" s="67"/>
      <c r="FE8636" s="67"/>
      <c r="FF8636" s="64"/>
      <c r="FG8636" s="5"/>
      <c r="FH8636" s="69"/>
      <c r="FI8636" s="6"/>
      <c r="FJ8636" s="5"/>
      <c r="FK8636" s="25"/>
      <c r="FL8636" s="5"/>
    </row>
    <row r="8637" spans="40:168">
      <c r="AN8637" s="14"/>
      <c r="AO8637" s="14"/>
      <c r="AP8637" s="5"/>
      <c r="AQ8637" s="25"/>
      <c r="AR8637" s="25"/>
      <c r="AS8637" s="96"/>
      <c r="AT8637" s="83"/>
      <c r="AU8637" s="14"/>
      <c r="AX8637" s="83"/>
      <c r="AY8637" s="83"/>
      <c r="AZ8637" s="83"/>
      <c r="BA8637" s="83"/>
      <c r="BJ8637" s="54"/>
      <c r="BK8637" s="22"/>
      <c r="BL8637" s="24"/>
      <c r="BP8637" s="23"/>
      <c r="BQ8637" s="24"/>
      <c r="BR8637" s="22"/>
      <c r="BS8637" s="24"/>
      <c r="BT8637" s="24"/>
      <c r="BU8637" s="23"/>
      <c r="BV8637" s="26"/>
      <c r="BX8637" s="6"/>
      <c r="BY8637" s="24"/>
      <c r="BZ8637" s="109"/>
      <c r="CA8637" s="66"/>
      <c r="CB8637" s="5"/>
      <c r="CC8637" s="68"/>
      <c r="CD8637" s="67"/>
      <c r="CE8637" s="67"/>
      <c r="CF8637" s="64"/>
      <c r="CG8637" s="5"/>
      <c r="CH8637" s="69"/>
      <c r="CI8637" s="6"/>
      <c r="CJ8637" s="5"/>
      <c r="CK8637" s="25"/>
      <c r="CL8637" s="5"/>
      <c r="DN8637" s="14"/>
      <c r="DO8637" s="14"/>
      <c r="DP8637" s="5"/>
      <c r="DQ8637" s="25"/>
      <c r="DR8637" s="25"/>
      <c r="DS8637" s="96"/>
      <c r="DT8637" s="83"/>
      <c r="DU8637" s="14"/>
      <c r="DX8637" s="83"/>
      <c r="DY8637" s="83"/>
      <c r="DZ8637" s="83"/>
      <c r="EA8637" s="83"/>
      <c r="EJ8637" s="54"/>
      <c r="EK8637" s="22"/>
      <c r="EL8637" s="24"/>
      <c r="EP8637" s="23"/>
      <c r="EQ8637" s="24"/>
      <c r="ER8637" s="22"/>
      <c r="ES8637" s="24"/>
      <c r="ET8637" s="24"/>
      <c r="EU8637" s="23"/>
      <c r="EV8637" s="26"/>
      <c r="EX8637" s="6"/>
      <c r="EY8637" s="24"/>
      <c r="EZ8637" s="109"/>
      <c r="FA8637" s="66"/>
      <c r="FB8637" s="5"/>
      <c r="FC8637" s="68"/>
      <c r="FD8637" s="67"/>
      <c r="FE8637" s="67"/>
      <c r="FF8637" s="64"/>
      <c r="FG8637" s="5"/>
      <c r="FH8637" s="69"/>
      <c r="FI8637" s="6"/>
      <c r="FJ8637" s="5"/>
      <c r="FK8637" s="25"/>
      <c r="FL8637" s="5"/>
    </row>
    <row r="8638" spans="40:168">
      <c r="AN8638" s="14"/>
      <c r="AO8638" s="14"/>
      <c r="AP8638" s="5"/>
      <c r="AQ8638" s="25"/>
      <c r="AR8638" s="25"/>
      <c r="AS8638" s="96"/>
      <c r="AT8638" s="83"/>
      <c r="AU8638" s="14"/>
      <c r="AX8638" s="83"/>
      <c r="AY8638" s="83"/>
      <c r="AZ8638" s="83"/>
      <c r="BA8638" s="83"/>
      <c r="BJ8638" s="54"/>
      <c r="BK8638" s="22"/>
      <c r="BL8638" s="24"/>
      <c r="BP8638" s="23"/>
      <c r="BQ8638" s="24"/>
      <c r="BR8638" s="22"/>
      <c r="BS8638" s="24"/>
      <c r="BT8638" s="24"/>
      <c r="BU8638" s="23"/>
      <c r="BV8638" s="26"/>
      <c r="BX8638" s="6"/>
      <c r="BY8638" s="24"/>
      <c r="BZ8638" s="109"/>
      <c r="CA8638" s="66"/>
      <c r="CB8638" s="5"/>
      <c r="CC8638" s="68"/>
      <c r="CD8638" s="67"/>
      <c r="CE8638" s="67"/>
      <c r="CF8638" s="64"/>
      <c r="CG8638" s="5"/>
      <c r="CH8638" s="69"/>
      <c r="CI8638" s="6"/>
      <c r="CJ8638" s="5"/>
      <c r="CK8638" s="25"/>
      <c r="CL8638" s="5"/>
      <c r="DN8638" s="14"/>
      <c r="DO8638" s="14"/>
      <c r="DP8638" s="5"/>
      <c r="DQ8638" s="25"/>
      <c r="DR8638" s="25"/>
      <c r="DS8638" s="96"/>
      <c r="DT8638" s="83"/>
      <c r="DU8638" s="14"/>
      <c r="DX8638" s="83"/>
      <c r="DY8638" s="83"/>
      <c r="DZ8638" s="83"/>
      <c r="EA8638" s="83"/>
      <c r="EJ8638" s="54"/>
      <c r="EK8638" s="22"/>
      <c r="EL8638" s="24"/>
      <c r="EP8638" s="23"/>
      <c r="EQ8638" s="24"/>
      <c r="ER8638" s="22"/>
      <c r="ES8638" s="24"/>
      <c r="ET8638" s="24"/>
      <c r="EU8638" s="23"/>
      <c r="EV8638" s="26"/>
      <c r="EX8638" s="6"/>
      <c r="EY8638" s="24"/>
      <c r="EZ8638" s="109"/>
      <c r="FA8638" s="66"/>
      <c r="FB8638" s="5"/>
      <c r="FC8638" s="68"/>
      <c r="FD8638" s="67"/>
      <c r="FE8638" s="67"/>
      <c r="FF8638" s="64"/>
      <c r="FG8638" s="5"/>
      <c r="FH8638" s="69"/>
      <c r="FI8638" s="6"/>
      <c r="FJ8638" s="5"/>
      <c r="FK8638" s="25"/>
      <c r="FL8638" s="5"/>
    </row>
    <row r="8639" spans="40:168">
      <c r="AN8639" s="14"/>
      <c r="AO8639" s="14"/>
      <c r="AP8639" s="5"/>
      <c r="AQ8639" s="25"/>
      <c r="AR8639" s="25"/>
      <c r="AS8639" s="96"/>
      <c r="AT8639" s="83"/>
      <c r="AU8639" s="14"/>
      <c r="AX8639" s="83"/>
      <c r="AY8639" s="83"/>
      <c r="AZ8639" s="83"/>
      <c r="BA8639" s="83"/>
      <c r="BJ8639" s="54"/>
      <c r="BK8639" s="22"/>
      <c r="BL8639" s="24"/>
      <c r="BP8639" s="23"/>
      <c r="BQ8639" s="24"/>
      <c r="BR8639" s="22"/>
      <c r="BS8639" s="24"/>
      <c r="BT8639" s="24"/>
      <c r="BU8639" s="23"/>
      <c r="BV8639" s="26"/>
      <c r="BX8639" s="6"/>
      <c r="BY8639" s="24"/>
      <c r="BZ8639" s="109"/>
      <c r="CA8639" s="66"/>
      <c r="CB8639" s="5"/>
      <c r="CC8639" s="68"/>
      <c r="CD8639" s="67"/>
      <c r="CE8639" s="67"/>
      <c r="CF8639" s="64"/>
      <c r="CG8639" s="5"/>
      <c r="CH8639" s="69"/>
      <c r="CI8639" s="6"/>
      <c r="CJ8639" s="5"/>
      <c r="CK8639" s="25"/>
      <c r="CL8639" s="5"/>
      <c r="DN8639" s="14"/>
      <c r="DO8639" s="14"/>
      <c r="DP8639" s="5"/>
      <c r="DQ8639" s="25"/>
      <c r="DR8639" s="25"/>
      <c r="DS8639" s="96"/>
      <c r="DT8639" s="83"/>
      <c r="DU8639" s="14"/>
      <c r="DX8639" s="83"/>
      <c r="DY8639" s="83"/>
      <c r="DZ8639" s="83"/>
      <c r="EA8639" s="83"/>
      <c r="EJ8639" s="54"/>
      <c r="EK8639" s="22"/>
      <c r="EL8639" s="24"/>
      <c r="EP8639" s="23"/>
      <c r="EQ8639" s="24"/>
      <c r="ER8639" s="22"/>
      <c r="ES8639" s="24"/>
      <c r="ET8639" s="24"/>
      <c r="EU8639" s="23"/>
      <c r="EV8639" s="26"/>
      <c r="EX8639" s="6"/>
      <c r="EY8639" s="24"/>
      <c r="EZ8639" s="109"/>
      <c r="FA8639" s="66"/>
      <c r="FB8639" s="5"/>
      <c r="FC8639" s="68"/>
      <c r="FD8639" s="67"/>
      <c r="FE8639" s="67"/>
      <c r="FF8639" s="64"/>
      <c r="FG8639" s="5"/>
      <c r="FH8639" s="69"/>
      <c r="FI8639" s="6"/>
      <c r="FJ8639" s="5"/>
      <c r="FK8639" s="25"/>
      <c r="FL8639" s="5"/>
    </row>
    <row r="8640" spans="40:168">
      <c r="AN8640" s="14"/>
      <c r="AO8640" s="14"/>
      <c r="AP8640" s="5"/>
      <c r="AQ8640" s="25"/>
      <c r="AR8640" s="25"/>
      <c r="AS8640" s="96"/>
      <c r="AT8640" s="83"/>
      <c r="AU8640" s="14"/>
      <c r="AX8640" s="83"/>
      <c r="AY8640" s="83"/>
      <c r="AZ8640" s="83"/>
      <c r="BA8640" s="83"/>
      <c r="BJ8640" s="54"/>
      <c r="BK8640" s="22"/>
      <c r="BL8640" s="24"/>
      <c r="BP8640" s="23"/>
      <c r="BQ8640" s="24"/>
      <c r="BR8640" s="22"/>
      <c r="BS8640" s="24"/>
      <c r="BT8640" s="24"/>
      <c r="BU8640" s="23"/>
      <c r="BV8640" s="26"/>
      <c r="BX8640" s="6"/>
      <c r="BY8640" s="24"/>
      <c r="BZ8640" s="109"/>
      <c r="CA8640" s="66"/>
      <c r="CB8640" s="5"/>
      <c r="CC8640" s="68"/>
      <c r="CD8640" s="67"/>
      <c r="CE8640" s="67"/>
      <c r="CF8640" s="64"/>
      <c r="CG8640" s="5"/>
      <c r="CH8640" s="69"/>
      <c r="CI8640" s="6"/>
      <c r="CJ8640" s="5"/>
      <c r="CK8640" s="25"/>
      <c r="CL8640" s="5"/>
      <c r="DN8640" s="14"/>
      <c r="DO8640" s="14"/>
      <c r="DP8640" s="5"/>
      <c r="DQ8640" s="25"/>
      <c r="DR8640" s="25"/>
      <c r="DS8640" s="96"/>
      <c r="DT8640" s="83"/>
      <c r="DU8640" s="14"/>
      <c r="DX8640" s="83"/>
      <c r="DY8640" s="83"/>
      <c r="DZ8640" s="83"/>
      <c r="EA8640" s="83"/>
      <c r="EJ8640" s="54"/>
      <c r="EK8640" s="22"/>
      <c r="EL8640" s="24"/>
      <c r="EP8640" s="23"/>
      <c r="EQ8640" s="24"/>
      <c r="ER8640" s="22"/>
      <c r="ES8640" s="24"/>
      <c r="ET8640" s="24"/>
      <c r="EU8640" s="23"/>
      <c r="EV8640" s="26"/>
      <c r="EX8640" s="6"/>
      <c r="EY8640" s="24"/>
      <c r="EZ8640" s="109"/>
      <c r="FA8640" s="66"/>
      <c r="FB8640" s="5"/>
      <c r="FC8640" s="68"/>
      <c r="FD8640" s="67"/>
      <c r="FE8640" s="67"/>
      <c r="FF8640" s="64"/>
      <c r="FG8640" s="5"/>
      <c r="FH8640" s="69"/>
      <c r="FI8640" s="6"/>
      <c r="FJ8640" s="5"/>
      <c r="FK8640" s="25"/>
      <c r="FL8640" s="5"/>
    </row>
    <row r="8641" spans="40:168">
      <c r="AN8641" s="14"/>
      <c r="AO8641" s="14"/>
      <c r="AP8641" s="5"/>
      <c r="AQ8641" s="25"/>
      <c r="AR8641" s="25"/>
      <c r="AS8641" s="96"/>
      <c r="AT8641" s="83"/>
      <c r="AU8641" s="14"/>
      <c r="AX8641" s="83"/>
      <c r="AY8641" s="83"/>
      <c r="AZ8641" s="83"/>
      <c r="BA8641" s="83"/>
      <c r="BJ8641" s="54"/>
      <c r="BK8641" s="22"/>
      <c r="BL8641" s="24"/>
      <c r="BP8641" s="23"/>
      <c r="BQ8641" s="24"/>
      <c r="BR8641" s="22"/>
      <c r="BS8641" s="24"/>
      <c r="BT8641" s="24"/>
      <c r="BU8641" s="23"/>
      <c r="BV8641" s="26"/>
      <c r="BX8641" s="6"/>
      <c r="BY8641" s="24"/>
      <c r="BZ8641" s="109"/>
      <c r="CA8641" s="66"/>
      <c r="CB8641" s="5"/>
      <c r="CC8641" s="68"/>
      <c r="CD8641" s="67"/>
      <c r="CE8641" s="67"/>
      <c r="CF8641" s="64"/>
      <c r="CG8641" s="5"/>
      <c r="CH8641" s="69"/>
      <c r="CI8641" s="6"/>
      <c r="CJ8641" s="5"/>
      <c r="CK8641" s="25"/>
      <c r="CL8641" s="5"/>
      <c r="DN8641" s="14"/>
      <c r="DO8641" s="14"/>
      <c r="DP8641" s="5"/>
      <c r="DQ8641" s="25"/>
      <c r="DR8641" s="25"/>
      <c r="DS8641" s="96"/>
      <c r="DT8641" s="83"/>
      <c r="DU8641" s="14"/>
      <c r="DX8641" s="83"/>
      <c r="DY8641" s="83"/>
      <c r="DZ8641" s="83"/>
      <c r="EA8641" s="83"/>
      <c r="EJ8641" s="54"/>
      <c r="EK8641" s="22"/>
      <c r="EL8641" s="24"/>
      <c r="EP8641" s="23"/>
      <c r="EQ8641" s="24"/>
      <c r="ER8641" s="22"/>
      <c r="ES8641" s="24"/>
      <c r="ET8641" s="24"/>
      <c r="EU8641" s="23"/>
      <c r="EV8641" s="26"/>
      <c r="EX8641" s="6"/>
      <c r="EY8641" s="24"/>
      <c r="EZ8641" s="109"/>
      <c r="FA8641" s="66"/>
      <c r="FB8641" s="5"/>
      <c r="FC8641" s="68"/>
      <c r="FD8641" s="67"/>
      <c r="FE8641" s="67"/>
      <c r="FF8641" s="64"/>
      <c r="FG8641" s="5"/>
      <c r="FH8641" s="69"/>
      <c r="FI8641" s="6"/>
      <c r="FJ8641" s="5"/>
      <c r="FK8641" s="25"/>
      <c r="FL8641" s="5"/>
    </row>
    <row r="8642" spans="40:168">
      <c r="AN8642" s="14"/>
      <c r="AO8642" s="14"/>
      <c r="AP8642" s="5"/>
      <c r="AQ8642" s="25"/>
      <c r="AR8642" s="25"/>
      <c r="AS8642" s="96"/>
      <c r="AT8642" s="83"/>
      <c r="AU8642" s="14"/>
      <c r="AX8642" s="83"/>
      <c r="AY8642" s="83"/>
      <c r="AZ8642" s="83"/>
      <c r="BA8642" s="83"/>
      <c r="BJ8642" s="54"/>
      <c r="BK8642" s="22"/>
      <c r="BL8642" s="24"/>
      <c r="BP8642" s="23"/>
      <c r="BQ8642" s="24"/>
      <c r="BR8642" s="22"/>
      <c r="BS8642" s="24"/>
      <c r="BT8642" s="24"/>
      <c r="BU8642" s="23"/>
      <c r="BV8642" s="26"/>
      <c r="BX8642" s="6"/>
      <c r="BY8642" s="24"/>
      <c r="BZ8642" s="109"/>
      <c r="CA8642" s="66"/>
      <c r="CB8642" s="5"/>
      <c r="CC8642" s="68"/>
      <c r="CD8642" s="67"/>
      <c r="CE8642" s="67"/>
      <c r="CF8642" s="64"/>
      <c r="CG8642" s="5"/>
      <c r="CH8642" s="69"/>
      <c r="CI8642" s="6"/>
      <c r="CJ8642" s="5"/>
      <c r="CK8642" s="25"/>
      <c r="CL8642" s="5"/>
      <c r="DN8642" s="14"/>
      <c r="DO8642" s="14"/>
      <c r="DP8642" s="5"/>
      <c r="DQ8642" s="25"/>
      <c r="DR8642" s="25"/>
      <c r="DS8642" s="96"/>
      <c r="DT8642" s="83"/>
      <c r="DU8642" s="14"/>
      <c r="DX8642" s="83"/>
      <c r="DY8642" s="83"/>
      <c r="DZ8642" s="83"/>
      <c r="EA8642" s="83"/>
      <c r="EJ8642" s="54"/>
      <c r="EK8642" s="22"/>
      <c r="EL8642" s="24"/>
      <c r="EP8642" s="23"/>
      <c r="EQ8642" s="24"/>
      <c r="ER8642" s="22"/>
      <c r="ES8642" s="24"/>
      <c r="ET8642" s="24"/>
      <c r="EU8642" s="23"/>
      <c r="EV8642" s="26"/>
      <c r="EX8642" s="6"/>
      <c r="EY8642" s="24"/>
      <c r="EZ8642" s="109"/>
      <c r="FA8642" s="66"/>
      <c r="FB8642" s="5"/>
      <c r="FC8642" s="68"/>
      <c r="FD8642" s="67"/>
      <c r="FE8642" s="67"/>
      <c r="FF8642" s="64"/>
      <c r="FG8642" s="5"/>
      <c r="FH8642" s="69"/>
      <c r="FI8642" s="6"/>
      <c r="FJ8642" s="5"/>
      <c r="FK8642" s="25"/>
      <c r="FL8642" s="5"/>
    </row>
    <row r="8643" spans="40:168">
      <c r="AN8643" s="14"/>
      <c r="AO8643" s="14"/>
      <c r="AP8643" s="5"/>
      <c r="AQ8643" s="25"/>
      <c r="AR8643" s="25"/>
      <c r="AS8643" s="96"/>
      <c r="AT8643" s="83"/>
      <c r="AU8643" s="14"/>
      <c r="AX8643" s="83"/>
      <c r="AY8643" s="83"/>
      <c r="AZ8643" s="83"/>
      <c r="BA8643" s="83"/>
      <c r="BJ8643" s="54"/>
      <c r="BK8643" s="22"/>
      <c r="BL8643" s="24"/>
      <c r="BP8643" s="23"/>
      <c r="BQ8643" s="24"/>
      <c r="BR8643" s="22"/>
      <c r="BS8643" s="24"/>
      <c r="BT8643" s="24"/>
      <c r="BU8643" s="23"/>
      <c r="BV8643" s="26"/>
      <c r="BX8643" s="6"/>
      <c r="BY8643" s="24"/>
      <c r="BZ8643" s="109"/>
      <c r="CA8643" s="66"/>
      <c r="CB8643" s="5"/>
      <c r="CC8643" s="68"/>
      <c r="CD8643" s="67"/>
      <c r="CE8643" s="67"/>
      <c r="CF8643" s="64"/>
      <c r="CG8643" s="5"/>
      <c r="CH8643" s="69"/>
      <c r="CI8643" s="6"/>
      <c r="CJ8643" s="5"/>
      <c r="CK8643" s="25"/>
      <c r="CL8643" s="5"/>
      <c r="DN8643" s="14"/>
      <c r="DO8643" s="14"/>
      <c r="DP8643" s="5"/>
      <c r="DQ8643" s="25"/>
      <c r="DR8643" s="25"/>
      <c r="DS8643" s="96"/>
      <c r="DT8643" s="83"/>
      <c r="DU8643" s="14"/>
      <c r="DX8643" s="83"/>
      <c r="DY8643" s="83"/>
      <c r="DZ8643" s="83"/>
      <c r="EA8643" s="83"/>
      <c r="EJ8643" s="54"/>
      <c r="EK8643" s="22"/>
      <c r="EL8643" s="24"/>
      <c r="EP8643" s="23"/>
      <c r="EQ8643" s="24"/>
      <c r="ER8643" s="22"/>
      <c r="ES8643" s="24"/>
      <c r="ET8643" s="24"/>
      <c r="EU8643" s="23"/>
      <c r="EV8643" s="26"/>
      <c r="EX8643" s="6"/>
      <c r="EY8643" s="24"/>
      <c r="EZ8643" s="109"/>
      <c r="FA8643" s="66"/>
      <c r="FB8643" s="5"/>
      <c r="FC8643" s="68"/>
      <c r="FD8643" s="67"/>
      <c r="FE8643" s="67"/>
      <c r="FF8643" s="64"/>
      <c r="FG8643" s="5"/>
      <c r="FH8643" s="69"/>
      <c r="FI8643" s="6"/>
      <c r="FJ8643" s="5"/>
      <c r="FK8643" s="25"/>
      <c r="FL8643" s="5"/>
    </row>
    <row r="8644" spans="40:168">
      <c r="AN8644" s="14"/>
      <c r="AO8644" s="14"/>
      <c r="AP8644" s="5"/>
      <c r="AQ8644" s="25"/>
      <c r="AR8644" s="25"/>
      <c r="AS8644" s="96"/>
      <c r="AT8644" s="83"/>
      <c r="AU8644" s="14"/>
      <c r="AX8644" s="83"/>
      <c r="AY8644" s="83"/>
      <c r="AZ8644" s="83"/>
      <c r="BA8644" s="83"/>
      <c r="BJ8644" s="54"/>
      <c r="BK8644" s="22"/>
      <c r="BL8644" s="24"/>
      <c r="BP8644" s="23"/>
      <c r="BQ8644" s="24"/>
      <c r="BR8644" s="22"/>
      <c r="BS8644" s="24"/>
      <c r="BT8644" s="24"/>
      <c r="BU8644" s="23"/>
      <c r="BV8644" s="26"/>
      <c r="BX8644" s="6"/>
      <c r="BY8644" s="24"/>
      <c r="BZ8644" s="109"/>
      <c r="CA8644" s="66"/>
      <c r="CB8644" s="5"/>
      <c r="CC8644" s="68"/>
      <c r="CD8644" s="67"/>
      <c r="CE8644" s="67"/>
      <c r="CF8644" s="64"/>
      <c r="CG8644" s="5"/>
      <c r="CH8644" s="69"/>
      <c r="CI8644" s="6"/>
      <c r="CJ8644" s="5"/>
      <c r="CK8644" s="25"/>
      <c r="CL8644" s="5"/>
      <c r="DN8644" s="14"/>
      <c r="DO8644" s="14"/>
      <c r="DP8644" s="5"/>
      <c r="DQ8644" s="25"/>
      <c r="DR8644" s="25"/>
      <c r="DS8644" s="96"/>
      <c r="DT8644" s="83"/>
      <c r="DU8644" s="14"/>
      <c r="DX8644" s="83"/>
      <c r="DY8644" s="83"/>
      <c r="DZ8644" s="83"/>
      <c r="EA8644" s="83"/>
      <c r="EJ8644" s="54"/>
      <c r="EK8644" s="22"/>
      <c r="EL8644" s="24"/>
      <c r="EP8644" s="23"/>
      <c r="EQ8644" s="24"/>
      <c r="ER8644" s="22"/>
      <c r="ES8644" s="24"/>
      <c r="ET8644" s="24"/>
      <c r="EU8644" s="23"/>
      <c r="EV8644" s="26"/>
      <c r="EX8644" s="6"/>
      <c r="EY8644" s="24"/>
      <c r="EZ8644" s="109"/>
      <c r="FA8644" s="66"/>
      <c r="FB8644" s="5"/>
      <c r="FC8644" s="68"/>
      <c r="FD8644" s="67"/>
      <c r="FE8644" s="67"/>
      <c r="FF8644" s="64"/>
      <c r="FG8644" s="5"/>
      <c r="FH8644" s="69"/>
      <c r="FI8644" s="6"/>
      <c r="FJ8644" s="5"/>
      <c r="FK8644" s="25"/>
      <c r="FL8644" s="5"/>
    </row>
    <row r="8645" spans="40:168">
      <c r="AN8645" s="14"/>
      <c r="AO8645" s="14"/>
      <c r="AP8645" s="5"/>
      <c r="AQ8645" s="25"/>
      <c r="AR8645" s="25"/>
      <c r="AS8645" s="96"/>
      <c r="AT8645" s="83"/>
      <c r="AU8645" s="14"/>
      <c r="AX8645" s="83"/>
      <c r="AY8645" s="83"/>
      <c r="AZ8645" s="83"/>
      <c r="BA8645" s="83"/>
      <c r="BJ8645" s="54"/>
      <c r="BK8645" s="22"/>
      <c r="BL8645" s="24"/>
      <c r="BP8645" s="23"/>
      <c r="BQ8645" s="24"/>
      <c r="BR8645" s="22"/>
      <c r="BS8645" s="24"/>
      <c r="BT8645" s="24"/>
      <c r="BU8645" s="23"/>
      <c r="BV8645" s="26"/>
      <c r="BX8645" s="6"/>
      <c r="BY8645" s="24"/>
      <c r="BZ8645" s="109"/>
      <c r="CA8645" s="66"/>
      <c r="CB8645" s="5"/>
      <c r="CC8645" s="68"/>
      <c r="CD8645" s="67"/>
      <c r="CE8645" s="67"/>
      <c r="CF8645" s="64"/>
      <c r="CG8645" s="5"/>
      <c r="CH8645" s="69"/>
      <c r="CI8645" s="6"/>
      <c r="CJ8645" s="5"/>
      <c r="CK8645" s="25"/>
      <c r="CL8645" s="5"/>
      <c r="DN8645" s="14"/>
      <c r="DO8645" s="14"/>
      <c r="DP8645" s="5"/>
      <c r="DQ8645" s="25"/>
      <c r="DR8645" s="25"/>
      <c r="DS8645" s="96"/>
      <c r="DT8645" s="83"/>
      <c r="DU8645" s="14"/>
      <c r="DX8645" s="83"/>
      <c r="DY8645" s="83"/>
      <c r="DZ8645" s="83"/>
      <c r="EA8645" s="83"/>
      <c r="EJ8645" s="54"/>
      <c r="EK8645" s="22"/>
      <c r="EL8645" s="24"/>
      <c r="EP8645" s="23"/>
      <c r="EQ8645" s="24"/>
      <c r="ER8645" s="22"/>
      <c r="ES8645" s="24"/>
      <c r="ET8645" s="24"/>
      <c r="EU8645" s="23"/>
      <c r="EV8645" s="26"/>
      <c r="EX8645" s="6"/>
      <c r="EY8645" s="24"/>
      <c r="EZ8645" s="109"/>
      <c r="FA8645" s="66"/>
      <c r="FB8645" s="5"/>
      <c r="FC8645" s="68"/>
      <c r="FD8645" s="67"/>
      <c r="FE8645" s="67"/>
      <c r="FF8645" s="64"/>
      <c r="FG8645" s="5"/>
      <c r="FH8645" s="69"/>
      <c r="FI8645" s="6"/>
      <c r="FJ8645" s="5"/>
      <c r="FK8645" s="25"/>
      <c r="FL8645" s="5"/>
    </row>
    <row r="8646" spans="40:168">
      <c r="AN8646" s="14"/>
      <c r="AO8646" s="14"/>
      <c r="AP8646" s="5"/>
      <c r="AQ8646" s="25"/>
      <c r="AR8646" s="25"/>
      <c r="AS8646" s="96"/>
      <c r="AT8646" s="83"/>
      <c r="AU8646" s="14"/>
      <c r="AX8646" s="83"/>
      <c r="AY8646" s="83"/>
      <c r="AZ8646" s="83"/>
      <c r="BA8646" s="83"/>
      <c r="BJ8646" s="54"/>
      <c r="BK8646" s="22"/>
      <c r="BL8646" s="24"/>
      <c r="BP8646" s="23"/>
      <c r="BQ8646" s="24"/>
      <c r="BR8646" s="22"/>
      <c r="BS8646" s="24"/>
      <c r="BT8646" s="24"/>
      <c r="BU8646" s="23"/>
      <c r="BV8646" s="26"/>
      <c r="BX8646" s="6"/>
      <c r="BY8646" s="24"/>
      <c r="BZ8646" s="109"/>
      <c r="CA8646" s="66"/>
      <c r="CB8646" s="5"/>
      <c r="CC8646" s="68"/>
      <c r="CD8646" s="67"/>
      <c r="CE8646" s="67"/>
      <c r="CF8646" s="64"/>
      <c r="CG8646" s="5"/>
      <c r="CH8646" s="69"/>
      <c r="CI8646" s="6"/>
      <c r="CJ8646" s="5"/>
      <c r="CK8646" s="25"/>
      <c r="CL8646" s="5"/>
      <c r="DN8646" s="14"/>
      <c r="DO8646" s="14"/>
      <c r="DP8646" s="5"/>
      <c r="DQ8646" s="25"/>
      <c r="DR8646" s="25"/>
      <c r="DS8646" s="96"/>
      <c r="DT8646" s="83"/>
      <c r="DU8646" s="14"/>
      <c r="DX8646" s="83"/>
      <c r="DY8646" s="83"/>
      <c r="DZ8646" s="83"/>
      <c r="EA8646" s="83"/>
      <c r="EJ8646" s="54"/>
      <c r="EK8646" s="22"/>
      <c r="EL8646" s="24"/>
      <c r="EP8646" s="23"/>
      <c r="EQ8646" s="24"/>
      <c r="ER8646" s="22"/>
      <c r="ES8646" s="24"/>
      <c r="ET8646" s="24"/>
      <c r="EU8646" s="23"/>
      <c r="EV8646" s="26"/>
      <c r="EX8646" s="6"/>
      <c r="EY8646" s="24"/>
      <c r="EZ8646" s="109"/>
      <c r="FA8646" s="66"/>
      <c r="FB8646" s="5"/>
      <c r="FC8646" s="68"/>
      <c r="FD8646" s="67"/>
      <c r="FE8646" s="67"/>
      <c r="FF8646" s="64"/>
      <c r="FG8646" s="5"/>
      <c r="FH8646" s="69"/>
      <c r="FI8646" s="6"/>
      <c r="FJ8646" s="5"/>
      <c r="FK8646" s="25"/>
      <c r="FL8646" s="5"/>
    </row>
    <row r="8647" spans="40:168">
      <c r="AN8647" s="14"/>
      <c r="AO8647" s="14"/>
      <c r="AP8647" s="5"/>
      <c r="AQ8647" s="25"/>
      <c r="AR8647" s="25"/>
      <c r="AS8647" s="96"/>
      <c r="AT8647" s="83"/>
      <c r="AU8647" s="14"/>
      <c r="AX8647" s="83"/>
      <c r="AY8647" s="83"/>
      <c r="AZ8647" s="83"/>
      <c r="BA8647" s="83"/>
      <c r="BJ8647" s="54"/>
      <c r="BK8647" s="22"/>
      <c r="BL8647" s="24"/>
      <c r="BP8647" s="23"/>
      <c r="BQ8647" s="24"/>
      <c r="BR8647" s="22"/>
      <c r="BS8647" s="24"/>
      <c r="BT8647" s="24"/>
      <c r="BU8647" s="23"/>
      <c r="BV8647" s="26"/>
      <c r="BX8647" s="6"/>
      <c r="BY8647" s="24"/>
      <c r="BZ8647" s="109"/>
      <c r="CA8647" s="66"/>
      <c r="CB8647" s="5"/>
      <c r="CC8647" s="68"/>
      <c r="CD8647" s="67"/>
      <c r="CE8647" s="67"/>
      <c r="CF8647" s="64"/>
      <c r="CG8647" s="5"/>
      <c r="CH8647" s="69"/>
      <c r="CI8647" s="6"/>
      <c r="CJ8647" s="5"/>
      <c r="CK8647" s="25"/>
      <c r="CL8647" s="5"/>
      <c r="DN8647" s="14"/>
      <c r="DO8647" s="14"/>
      <c r="DP8647" s="5"/>
      <c r="DQ8647" s="25"/>
      <c r="DR8647" s="25"/>
      <c r="DS8647" s="96"/>
      <c r="DT8647" s="83"/>
      <c r="DU8647" s="14"/>
      <c r="DX8647" s="83"/>
      <c r="DY8647" s="83"/>
      <c r="DZ8647" s="83"/>
      <c r="EA8647" s="83"/>
      <c r="EJ8647" s="54"/>
      <c r="EK8647" s="22"/>
      <c r="EL8647" s="24"/>
      <c r="EP8647" s="23"/>
      <c r="EQ8647" s="24"/>
      <c r="ER8647" s="22"/>
      <c r="ES8647" s="24"/>
      <c r="ET8647" s="24"/>
      <c r="EU8647" s="23"/>
      <c r="EV8647" s="26"/>
      <c r="EX8647" s="6"/>
      <c r="EY8647" s="24"/>
      <c r="EZ8647" s="109"/>
      <c r="FA8647" s="66"/>
      <c r="FB8647" s="5"/>
      <c r="FC8647" s="68"/>
      <c r="FD8647" s="67"/>
      <c r="FE8647" s="67"/>
      <c r="FF8647" s="64"/>
      <c r="FG8647" s="5"/>
      <c r="FH8647" s="69"/>
      <c r="FI8647" s="6"/>
      <c r="FJ8647" s="5"/>
      <c r="FK8647" s="25"/>
      <c r="FL8647" s="5"/>
    </row>
    <row r="8648" spans="40:168">
      <c r="AN8648" s="14"/>
      <c r="AO8648" s="14"/>
      <c r="AP8648" s="5"/>
      <c r="AQ8648" s="25"/>
      <c r="AR8648" s="25"/>
      <c r="AS8648" s="96"/>
      <c r="AT8648" s="83"/>
      <c r="AU8648" s="14"/>
      <c r="AX8648" s="83"/>
      <c r="AY8648" s="83"/>
      <c r="AZ8648" s="83"/>
      <c r="BA8648" s="83"/>
      <c r="BJ8648" s="54"/>
      <c r="BK8648" s="22"/>
      <c r="BL8648" s="24"/>
      <c r="BP8648" s="23"/>
      <c r="BQ8648" s="24"/>
      <c r="BR8648" s="22"/>
      <c r="BS8648" s="24"/>
      <c r="BT8648" s="24"/>
      <c r="BU8648" s="23"/>
      <c r="BV8648" s="26"/>
      <c r="BX8648" s="6"/>
      <c r="BY8648" s="24"/>
      <c r="BZ8648" s="109"/>
      <c r="CA8648" s="66"/>
      <c r="CB8648" s="5"/>
      <c r="CC8648" s="68"/>
      <c r="CD8648" s="67"/>
      <c r="CE8648" s="67"/>
      <c r="CF8648" s="64"/>
      <c r="CG8648" s="5"/>
      <c r="CH8648" s="69"/>
      <c r="CI8648" s="6"/>
      <c r="CJ8648" s="5"/>
      <c r="CK8648" s="25"/>
      <c r="CL8648" s="5"/>
      <c r="DN8648" s="14"/>
      <c r="DO8648" s="14"/>
      <c r="DP8648" s="5"/>
      <c r="DQ8648" s="25"/>
      <c r="DR8648" s="25"/>
      <c r="DS8648" s="96"/>
      <c r="DT8648" s="83"/>
      <c r="DU8648" s="14"/>
      <c r="DX8648" s="83"/>
      <c r="DY8648" s="83"/>
      <c r="DZ8648" s="83"/>
      <c r="EA8648" s="83"/>
      <c r="EJ8648" s="54"/>
      <c r="EK8648" s="22"/>
      <c r="EL8648" s="24"/>
      <c r="EP8648" s="23"/>
      <c r="EQ8648" s="24"/>
      <c r="ER8648" s="22"/>
      <c r="ES8648" s="24"/>
      <c r="ET8648" s="24"/>
      <c r="EU8648" s="23"/>
      <c r="EV8648" s="26"/>
      <c r="EX8648" s="6"/>
      <c r="EY8648" s="24"/>
      <c r="EZ8648" s="109"/>
      <c r="FA8648" s="66"/>
      <c r="FB8648" s="5"/>
      <c r="FC8648" s="68"/>
      <c r="FD8648" s="67"/>
      <c r="FE8648" s="67"/>
      <c r="FF8648" s="64"/>
      <c r="FG8648" s="5"/>
      <c r="FH8648" s="69"/>
      <c r="FI8648" s="6"/>
      <c r="FJ8648" s="5"/>
      <c r="FK8648" s="25"/>
      <c r="FL8648" s="5"/>
    </row>
    <row r="8649" spans="40:168">
      <c r="AN8649" s="14"/>
      <c r="AO8649" s="14"/>
      <c r="AP8649" s="5"/>
      <c r="AQ8649" s="25"/>
      <c r="AR8649" s="25"/>
      <c r="AS8649" s="96"/>
      <c r="AT8649" s="83"/>
      <c r="AU8649" s="14"/>
      <c r="AX8649" s="83"/>
      <c r="AY8649" s="83"/>
      <c r="AZ8649" s="83"/>
      <c r="BA8649" s="83"/>
      <c r="BJ8649" s="54"/>
      <c r="BK8649" s="22"/>
      <c r="BL8649" s="24"/>
      <c r="BP8649" s="23"/>
      <c r="BQ8649" s="24"/>
      <c r="BR8649" s="22"/>
      <c r="BS8649" s="24"/>
      <c r="BT8649" s="24"/>
      <c r="BU8649" s="23"/>
      <c r="BV8649" s="26"/>
      <c r="BX8649" s="6"/>
      <c r="BY8649" s="24"/>
      <c r="BZ8649" s="109"/>
      <c r="CA8649" s="66"/>
      <c r="CB8649" s="5"/>
      <c r="CC8649" s="68"/>
      <c r="CD8649" s="67"/>
      <c r="CE8649" s="67"/>
      <c r="CF8649" s="64"/>
      <c r="CG8649" s="5"/>
      <c r="CH8649" s="69"/>
      <c r="CI8649" s="6"/>
      <c r="CJ8649" s="5"/>
      <c r="CK8649" s="25"/>
      <c r="CL8649" s="5"/>
      <c r="DN8649" s="14"/>
      <c r="DO8649" s="14"/>
      <c r="DP8649" s="5"/>
      <c r="DQ8649" s="25"/>
      <c r="DR8649" s="25"/>
      <c r="DS8649" s="96"/>
      <c r="DT8649" s="83"/>
      <c r="DU8649" s="14"/>
      <c r="DX8649" s="83"/>
      <c r="DY8649" s="83"/>
      <c r="DZ8649" s="83"/>
      <c r="EA8649" s="83"/>
      <c r="EJ8649" s="54"/>
      <c r="EK8649" s="22"/>
      <c r="EL8649" s="24"/>
      <c r="EP8649" s="23"/>
      <c r="EQ8649" s="24"/>
      <c r="ER8649" s="22"/>
      <c r="ES8649" s="24"/>
      <c r="ET8649" s="24"/>
      <c r="EU8649" s="23"/>
      <c r="EV8649" s="26"/>
      <c r="EX8649" s="6"/>
      <c r="EY8649" s="24"/>
      <c r="EZ8649" s="109"/>
      <c r="FA8649" s="66"/>
      <c r="FB8649" s="5"/>
      <c r="FC8649" s="68"/>
      <c r="FD8649" s="67"/>
      <c r="FE8649" s="67"/>
      <c r="FF8649" s="64"/>
      <c r="FG8649" s="5"/>
      <c r="FH8649" s="69"/>
      <c r="FI8649" s="6"/>
      <c r="FJ8649" s="5"/>
      <c r="FK8649" s="25"/>
      <c r="FL8649" s="5"/>
    </row>
    <row r="8650" spans="40:168">
      <c r="AN8650" s="14"/>
      <c r="AO8650" s="14"/>
      <c r="AP8650" s="5"/>
      <c r="AQ8650" s="25"/>
      <c r="AR8650" s="25"/>
      <c r="AS8650" s="96"/>
      <c r="AT8650" s="83"/>
      <c r="AU8650" s="14"/>
      <c r="AX8650" s="83"/>
      <c r="AY8650" s="83"/>
      <c r="AZ8650" s="83"/>
      <c r="BA8650" s="83"/>
      <c r="BJ8650" s="54"/>
      <c r="BK8650" s="22"/>
      <c r="BL8650" s="24"/>
      <c r="BP8650" s="23"/>
      <c r="BQ8650" s="24"/>
      <c r="BR8650" s="22"/>
      <c r="BS8650" s="24"/>
      <c r="BT8650" s="24"/>
      <c r="BU8650" s="23"/>
      <c r="BV8650" s="26"/>
      <c r="BX8650" s="6"/>
      <c r="BY8650" s="24"/>
      <c r="BZ8650" s="109"/>
      <c r="CA8650" s="66"/>
      <c r="CB8650" s="5"/>
      <c r="CC8650" s="68"/>
      <c r="CD8650" s="67"/>
      <c r="CE8650" s="67"/>
      <c r="CF8650" s="64"/>
      <c r="CG8650" s="5"/>
      <c r="CH8650" s="69"/>
      <c r="CI8650" s="6"/>
      <c r="CJ8650" s="5"/>
      <c r="CK8650" s="25"/>
      <c r="CL8650" s="5"/>
      <c r="DN8650" s="14"/>
      <c r="DO8650" s="14"/>
      <c r="DP8650" s="5"/>
      <c r="DQ8650" s="25"/>
      <c r="DR8650" s="25"/>
      <c r="DS8650" s="96"/>
      <c r="DT8650" s="83"/>
      <c r="DU8650" s="14"/>
      <c r="DX8650" s="83"/>
      <c r="DY8650" s="83"/>
      <c r="DZ8650" s="83"/>
      <c r="EA8650" s="83"/>
      <c r="EJ8650" s="54"/>
      <c r="EK8650" s="22"/>
      <c r="EL8650" s="24"/>
      <c r="EP8650" s="23"/>
      <c r="EQ8650" s="24"/>
      <c r="ER8650" s="22"/>
      <c r="ES8650" s="24"/>
      <c r="ET8650" s="24"/>
      <c r="EU8650" s="23"/>
      <c r="EV8650" s="26"/>
      <c r="EX8650" s="6"/>
      <c r="EY8650" s="24"/>
      <c r="EZ8650" s="109"/>
      <c r="FA8650" s="66"/>
      <c r="FB8650" s="5"/>
      <c r="FC8650" s="68"/>
      <c r="FD8650" s="67"/>
      <c r="FE8650" s="67"/>
      <c r="FF8650" s="64"/>
      <c r="FG8650" s="5"/>
      <c r="FH8650" s="69"/>
      <c r="FI8650" s="6"/>
      <c r="FJ8650" s="5"/>
      <c r="FK8650" s="25"/>
      <c r="FL8650" s="5"/>
    </row>
    <row r="8651" spans="40:168">
      <c r="AN8651" s="14"/>
      <c r="AO8651" s="14"/>
      <c r="AP8651" s="5"/>
      <c r="AQ8651" s="25"/>
      <c r="AR8651" s="25"/>
      <c r="AS8651" s="96"/>
      <c r="AT8651" s="83"/>
      <c r="AU8651" s="14"/>
      <c r="AX8651" s="83"/>
      <c r="AY8651" s="83"/>
      <c r="AZ8651" s="83"/>
      <c r="BA8651" s="83"/>
      <c r="BJ8651" s="54"/>
      <c r="BK8651" s="22"/>
      <c r="BL8651" s="24"/>
      <c r="BP8651" s="23"/>
      <c r="BQ8651" s="24"/>
      <c r="BR8651" s="22"/>
      <c r="BS8651" s="24"/>
      <c r="BT8651" s="24"/>
      <c r="BU8651" s="23"/>
      <c r="BV8651" s="26"/>
      <c r="BX8651" s="6"/>
      <c r="BY8651" s="24"/>
      <c r="BZ8651" s="109"/>
      <c r="CA8651" s="66"/>
      <c r="CB8651" s="5"/>
      <c r="CC8651" s="68"/>
      <c r="CD8651" s="67"/>
      <c r="CE8651" s="67"/>
      <c r="CF8651" s="64"/>
      <c r="CG8651" s="5"/>
      <c r="CH8651" s="69"/>
      <c r="CI8651" s="6"/>
      <c r="CJ8651" s="5"/>
      <c r="CK8651" s="25"/>
      <c r="CL8651" s="5"/>
      <c r="DN8651" s="14"/>
      <c r="DO8651" s="14"/>
      <c r="DP8651" s="5"/>
      <c r="DQ8651" s="25"/>
      <c r="DR8651" s="25"/>
      <c r="DS8651" s="96"/>
      <c r="DT8651" s="83"/>
      <c r="DU8651" s="14"/>
      <c r="DX8651" s="83"/>
      <c r="DY8651" s="83"/>
      <c r="DZ8651" s="83"/>
      <c r="EA8651" s="83"/>
      <c r="EJ8651" s="54"/>
      <c r="EK8651" s="22"/>
      <c r="EL8651" s="24"/>
      <c r="EP8651" s="23"/>
      <c r="EQ8651" s="24"/>
      <c r="ER8651" s="22"/>
      <c r="ES8651" s="24"/>
      <c r="ET8651" s="24"/>
      <c r="EU8651" s="23"/>
      <c r="EV8651" s="26"/>
      <c r="EX8651" s="6"/>
      <c r="EY8651" s="24"/>
      <c r="EZ8651" s="109"/>
      <c r="FA8651" s="66"/>
      <c r="FB8651" s="5"/>
      <c r="FC8651" s="68"/>
      <c r="FD8651" s="67"/>
      <c r="FE8651" s="67"/>
      <c r="FF8651" s="64"/>
      <c r="FG8651" s="5"/>
      <c r="FH8651" s="69"/>
      <c r="FI8651" s="6"/>
      <c r="FJ8651" s="5"/>
      <c r="FK8651" s="25"/>
      <c r="FL8651" s="5"/>
    </row>
    <row r="8652" spans="40:168">
      <c r="AN8652" s="14"/>
      <c r="AO8652" s="14"/>
      <c r="AP8652" s="5"/>
      <c r="AQ8652" s="25"/>
      <c r="AR8652" s="25"/>
      <c r="AS8652" s="96"/>
      <c r="AT8652" s="83"/>
      <c r="AU8652" s="14"/>
      <c r="AX8652" s="83"/>
      <c r="AY8652" s="83"/>
      <c r="AZ8652" s="83"/>
      <c r="BA8652" s="83"/>
      <c r="BJ8652" s="54"/>
      <c r="BK8652" s="22"/>
      <c r="BL8652" s="24"/>
      <c r="BP8652" s="23"/>
      <c r="BQ8652" s="24"/>
      <c r="BR8652" s="22"/>
      <c r="BS8652" s="24"/>
      <c r="BT8652" s="24"/>
      <c r="BU8652" s="23"/>
      <c r="BV8652" s="26"/>
      <c r="BX8652" s="6"/>
      <c r="BY8652" s="24"/>
      <c r="BZ8652" s="109"/>
      <c r="CA8652" s="66"/>
      <c r="CB8652" s="5"/>
      <c r="CC8652" s="68"/>
      <c r="CD8652" s="67"/>
      <c r="CE8652" s="67"/>
      <c r="CF8652" s="64"/>
      <c r="CG8652" s="5"/>
      <c r="CH8652" s="69"/>
      <c r="CI8652" s="6"/>
      <c r="CJ8652" s="5"/>
      <c r="CK8652" s="25"/>
      <c r="CL8652" s="5"/>
      <c r="DN8652" s="14"/>
      <c r="DO8652" s="14"/>
      <c r="DP8652" s="5"/>
      <c r="DQ8652" s="25"/>
      <c r="DR8652" s="25"/>
      <c r="DS8652" s="96"/>
      <c r="DT8652" s="83"/>
      <c r="DU8652" s="14"/>
      <c r="DX8652" s="83"/>
      <c r="DY8652" s="83"/>
      <c r="DZ8652" s="83"/>
      <c r="EA8652" s="83"/>
      <c r="EJ8652" s="54"/>
      <c r="EK8652" s="22"/>
      <c r="EL8652" s="24"/>
      <c r="EP8652" s="23"/>
      <c r="EQ8652" s="24"/>
      <c r="ER8652" s="22"/>
      <c r="ES8652" s="24"/>
      <c r="ET8652" s="24"/>
      <c r="EU8652" s="23"/>
      <c r="EV8652" s="26"/>
      <c r="EX8652" s="6"/>
      <c r="EY8652" s="24"/>
      <c r="EZ8652" s="109"/>
      <c r="FA8652" s="66"/>
      <c r="FB8652" s="5"/>
      <c r="FC8652" s="68"/>
      <c r="FD8652" s="67"/>
      <c r="FE8652" s="67"/>
      <c r="FF8652" s="64"/>
      <c r="FG8652" s="5"/>
      <c r="FH8652" s="69"/>
      <c r="FI8652" s="6"/>
      <c r="FJ8652" s="5"/>
      <c r="FK8652" s="25"/>
      <c r="FL8652" s="5"/>
    </row>
    <row r="8653" spans="40:168">
      <c r="AN8653" s="14"/>
      <c r="AO8653" s="14"/>
      <c r="AP8653" s="5"/>
      <c r="AQ8653" s="25"/>
      <c r="AR8653" s="25"/>
      <c r="AS8653" s="96"/>
      <c r="AT8653" s="83"/>
      <c r="AU8653" s="14"/>
      <c r="AX8653" s="83"/>
      <c r="AY8653" s="83"/>
      <c r="AZ8653" s="83"/>
      <c r="BA8653" s="83"/>
      <c r="BJ8653" s="54"/>
      <c r="BK8653" s="22"/>
      <c r="BL8653" s="24"/>
      <c r="BP8653" s="23"/>
      <c r="BQ8653" s="24"/>
      <c r="BR8653" s="22"/>
      <c r="BS8653" s="24"/>
      <c r="BT8653" s="24"/>
      <c r="BU8653" s="23"/>
      <c r="BV8653" s="26"/>
      <c r="BX8653" s="6"/>
      <c r="BY8653" s="24"/>
      <c r="BZ8653" s="109"/>
      <c r="CA8653" s="66"/>
      <c r="CB8653" s="5"/>
      <c r="CC8653" s="68"/>
      <c r="CD8653" s="67"/>
      <c r="CE8653" s="67"/>
      <c r="CF8653" s="64"/>
      <c r="CG8653" s="5"/>
      <c r="CH8653" s="69"/>
      <c r="CI8653" s="6"/>
      <c r="CJ8653" s="5"/>
      <c r="CK8653" s="25"/>
      <c r="CL8653" s="5"/>
      <c r="DN8653" s="14"/>
      <c r="DO8653" s="14"/>
      <c r="DP8653" s="5"/>
      <c r="DQ8653" s="25"/>
      <c r="DR8653" s="25"/>
      <c r="DS8653" s="96"/>
      <c r="DT8653" s="83"/>
      <c r="DU8653" s="14"/>
      <c r="DX8653" s="83"/>
      <c r="DY8653" s="83"/>
      <c r="DZ8653" s="83"/>
      <c r="EA8653" s="83"/>
      <c r="EJ8653" s="54"/>
      <c r="EK8653" s="22"/>
      <c r="EL8653" s="24"/>
      <c r="EP8653" s="23"/>
      <c r="EQ8653" s="24"/>
      <c r="ER8653" s="22"/>
      <c r="ES8653" s="24"/>
      <c r="ET8653" s="24"/>
      <c r="EU8653" s="23"/>
      <c r="EV8653" s="26"/>
      <c r="EX8653" s="6"/>
      <c r="EY8653" s="24"/>
      <c r="EZ8653" s="109"/>
      <c r="FA8653" s="66"/>
      <c r="FB8653" s="5"/>
      <c r="FC8653" s="68"/>
      <c r="FD8653" s="67"/>
      <c r="FE8653" s="67"/>
      <c r="FF8653" s="64"/>
      <c r="FG8653" s="5"/>
      <c r="FH8653" s="69"/>
      <c r="FI8653" s="6"/>
      <c r="FJ8653" s="5"/>
      <c r="FK8653" s="25"/>
      <c r="FL8653" s="5"/>
    </row>
    <row r="8654" spans="40:168">
      <c r="AN8654" s="14"/>
      <c r="AO8654" s="14"/>
      <c r="AP8654" s="5"/>
      <c r="AQ8654" s="25"/>
      <c r="AR8654" s="25"/>
      <c r="AS8654" s="96"/>
      <c r="AT8654" s="83"/>
      <c r="AU8654" s="14"/>
      <c r="AX8654" s="83"/>
      <c r="AY8654" s="83"/>
      <c r="AZ8654" s="83"/>
      <c r="BA8654" s="83"/>
      <c r="BJ8654" s="54"/>
      <c r="BK8654" s="22"/>
      <c r="BL8654" s="24"/>
      <c r="BP8654" s="23"/>
      <c r="BQ8654" s="24"/>
      <c r="BR8654" s="22"/>
      <c r="BS8654" s="24"/>
      <c r="BT8654" s="24"/>
      <c r="BU8654" s="23"/>
      <c r="BV8654" s="26"/>
      <c r="BX8654" s="6"/>
      <c r="BY8654" s="24"/>
      <c r="BZ8654" s="109"/>
      <c r="CA8654" s="66"/>
      <c r="CB8654" s="5"/>
      <c r="CC8654" s="68"/>
      <c r="CD8654" s="67"/>
      <c r="CE8654" s="67"/>
      <c r="CF8654" s="64"/>
      <c r="CG8654" s="5"/>
      <c r="CH8654" s="69"/>
      <c r="CI8654" s="6"/>
      <c r="CJ8654" s="5"/>
      <c r="CK8654" s="25"/>
      <c r="CL8654" s="5"/>
      <c r="DN8654" s="14"/>
      <c r="DO8654" s="14"/>
      <c r="DP8654" s="5"/>
      <c r="DQ8654" s="25"/>
      <c r="DR8654" s="25"/>
      <c r="DS8654" s="96"/>
      <c r="DT8654" s="83"/>
      <c r="DU8654" s="14"/>
      <c r="DX8654" s="83"/>
      <c r="DY8654" s="83"/>
      <c r="DZ8654" s="83"/>
      <c r="EA8654" s="83"/>
      <c r="EJ8654" s="54"/>
      <c r="EK8654" s="22"/>
      <c r="EL8654" s="24"/>
      <c r="EP8654" s="23"/>
      <c r="EQ8654" s="24"/>
      <c r="ER8654" s="22"/>
      <c r="ES8654" s="24"/>
      <c r="ET8654" s="24"/>
      <c r="EU8654" s="23"/>
      <c r="EV8654" s="26"/>
      <c r="EX8654" s="6"/>
      <c r="EY8654" s="24"/>
      <c r="EZ8654" s="109"/>
      <c r="FA8654" s="66"/>
      <c r="FB8654" s="5"/>
      <c r="FC8654" s="68"/>
      <c r="FD8654" s="67"/>
      <c r="FE8654" s="67"/>
      <c r="FF8654" s="64"/>
      <c r="FG8654" s="5"/>
      <c r="FH8654" s="69"/>
      <c r="FI8654" s="6"/>
      <c r="FJ8654" s="5"/>
      <c r="FK8654" s="25"/>
      <c r="FL8654" s="5"/>
    </row>
    <row r="8655" spans="40:168">
      <c r="AN8655" s="14"/>
      <c r="AO8655" s="14"/>
      <c r="AP8655" s="5"/>
      <c r="AQ8655" s="25"/>
      <c r="AR8655" s="25"/>
      <c r="AS8655" s="96"/>
      <c r="AT8655" s="83"/>
      <c r="AU8655" s="14"/>
      <c r="AX8655" s="83"/>
      <c r="AY8655" s="83"/>
      <c r="AZ8655" s="83"/>
      <c r="BA8655" s="83"/>
      <c r="BJ8655" s="54"/>
      <c r="BK8655" s="22"/>
      <c r="BL8655" s="24"/>
      <c r="BP8655" s="23"/>
      <c r="BQ8655" s="24"/>
      <c r="BR8655" s="22"/>
      <c r="BS8655" s="24"/>
      <c r="BT8655" s="24"/>
      <c r="BU8655" s="23"/>
      <c r="BV8655" s="26"/>
      <c r="BX8655" s="6"/>
      <c r="BY8655" s="24"/>
      <c r="BZ8655" s="109"/>
      <c r="CA8655" s="66"/>
      <c r="CB8655" s="5"/>
      <c r="CC8655" s="68"/>
      <c r="CD8655" s="67"/>
      <c r="CE8655" s="67"/>
      <c r="CF8655" s="64"/>
      <c r="CG8655" s="5"/>
      <c r="CH8655" s="69"/>
      <c r="CI8655" s="6"/>
      <c r="CJ8655" s="5"/>
      <c r="CK8655" s="25"/>
      <c r="CL8655" s="5"/>
      <c r="DN8655" s="14"/>
      <c r="DO8655" s="14"/>
      <c r="DP8655" s="5"/>
      <c r="DQ8655" s="25"/>
      <c r="DR8655" s="25"/>
      <c r="DS8655" s="96"/>
      <c r="DT8655" s="83"/>
      <c r="DU8655" s="14"/>
      <c r="DX8655" s="83"/>
      <c r="DY8655" s="83"/>
      <c r="DZ8655" s="83"/>
      <c r="EA8655" s="83"/>
      <c r="EJ8655" s="54"/>
      <c r="EK8655" s="22"/>
      <c r="EL8655" s="24"/>
      <c r="EP8655" s="23"/>
      <c r="EQ8655" s="24"/>
      <c r="ER8655" s="22"/>
      <c r="ES8655" s="24"/>
      <c r="ET8655" s="24"/>
      <c r="EU8655" s="23"/>
      <c r="EV8655" s="26"/>
      <c r="EX8655" s="6"/>
      <c r="EY8655" s="24"/>
      <c r="EZ8655" s="109"/>
      <c r="FA8655" s="66"/>
      <c r="FB8655" s="5"/>
      <c r="FC8655" s="68"/>
      <c r="FD8655" s="67"/>
      <c r="FE8655" s="67"/>
      <c r="FF8655" s="64"/>
      <c r="FG8655" s="5"/>
      <c r="FH8655" s="69"/>
      <c r="FI8655" s="6"/>
      <c r="FJ8655" s="5"/>
      <c r="FK8655" s="25"/>
      <c r="FL8655" s="5"/>
    </row>
    <row r="8656" spans="40:168">
      <c r="AN8656" s="14"/>
      <c r="AO8656" s="14"/>
      <c r="AP8656" s="5"/>
      <c r="AQ8656" s="25"/>
      <c r="AR8656" s="25"/>
      <c r="AS8656" s="96"/>
      <c r="AT8656" s="83"/>
      <c r="AU8656" s="14"/>
      <c r="AX8656" s="83"/>
      <c r="AY8656" s="83"/>
      <c r="AZ8656" s="83"/>
      <c r="BA8656" s="83"/>
      <c r="BJ8656" s="54"/>
      <c r="BK8656" s="22"/>
      <c r="BL8656" s="24"/>
      <c r="BP8656" s="23"/>
      <c r="BQ8656" s="24"/>
      <c r="BR8656" s="22"/>
      <c r="BS8656" s="24"/>
      <c r="BT8656" s="24"/>
      <c r="BU8656" s="23"/>
      <c r="BV8656" s="26"/>
      <c r="BX8656" s="6"/>
      <c r="BY8656" s="24"/>
      <c r="BZ8656" s="109"/>
      <c r="CA8656" s="66"/>
      <c r="CB8656" s="5"/>
      <c r="CC8656" s="68"/>
      <c r="CD8656" s="67"/>
      <c r="CE8656" s="67"/>
      <c r="CF8656" s="64"/>
      <c r="CG8656" s="5"/>
      <c r="CH8656" s="69"/>
      <c r="CI8656" s="6"/>
      <c r="CJ8656" s="5"/>
      <c r="CK8656" s="25"/>
      <c r="CL8656" s="5"/>
      <c r="DN8656" s="14"/>
      <c r="DO8656" s="14"/>
      <c r="DP8656" s="5"/>
      <c r="DQ8656" s="25"/>
      <c r="DR8656" s="25"/>
      <c r="DS8656" s="96"/>
      <c r="DT8656" s="83"/>
      <c r="DU8656" s="14"/>
      <c r="DX8656" s="83"/>
      <c r="DY8656" s="83"/>
      <c r="DZ8656" s="83"/>
      <c r="EA8656" s="83"/>
      <c r="EJ8656" s="54"/>
      <c r="EK8656" s="22"/>
      <c r="EL8656" s="24"/>
      <c r="EP8656" s="23"/>
      <c r="EQ8656" s="24"/>
      <c r="ER8656" s="22"/>
      <c r="ES8656" s="24"/>
      <c r="ET8656" s="24"/>
      <c r="EU8656" s="23"/>
      <c r="EV8656" s="26"/>
      <c r="EX8656" s="6"/>
      <c r="EY8656" s="24"/>
      <c r="EZ8656" s="109"/>
      <c r="FA8656" s="66"/>
      <c r="FB8656" s="5"/>
      <c r="FC8656" s="68"/>
      <c r="FD8656" s="67"/>
      <c r="FE8656" s="67"/>
      <c r="FF8656" s="64"/>
      <c r="FG8656" s="5"/>
      <c r="FH8656" s="69"/>
      <c r="FI8656" s="6"/>
      <c r="FJ8656" s="5"/>
      <c r="FK8656" s="25"/>
      <c r="FL8656" s="5"/>
    </row>
    <row r="8657" spans="40:168">
      <c r="AN8657" s="14"/>
      <c r="AO8657" s="14"/>
      <c r="AP8657" s="5"/>
      <c r="AQ8657" s="25"/>
      <c r="AR8657" s="25"/>
      <c r="AS8657" s="96"/>
      <c r="AT8657" s="83"/>
      <c r="AU8657" s="14"/>
      <c r="AX8657" s="83"/>
      <c r="AY8657" s="83"/>
      <c r="AZ8657" s="83"/>
      <c r="BA8657" s="83"/>
      <c r="BJ8657" s="54"/>
      <c r="BK8657" s="22"/>
      <c r="BL8657" s="24"/>
      <c r="BP8657" s="23"/>
      <c r="BQ8657" s="24"/>
      <c r="BR8657" s="22"/>
      <c r="BS8657" s="24"/>
      <c r="BT8657" s="24"/>
      <c r="BU8657" s="23"/>
      <c r="BV8657" s="26"/>
      <c r="BX8657" s="6"/>
      <c r="BY8657" s="24"/>
      <c r="BZ8657" s="109"/>
      <c r="CA8657" s="66"/>
      <c r="CB8657" s="5"/>
      <c r="CC8657" s="68"/>
      <c r="CD8657" s="67"/>
      <c r="CE8657" s="67"/>
      <c r="CF8657" s="64"/>
      <c r="CG8657" s="5"/>
      <c r="CH8657" s="69"/>
      <c r="CI8657" s="6"/>
      <c r="CJ8657" s="5"/>
      <c r="CK8657" s="25"/>
      <c r="CL8657" s="5"/>
      <c r="DN8657" s="14"/>
      <c r="DO8657" s="14"/>
      <c r="DP8657" s="5"/>
      <c r="DQ8657" s="25"/>
      <c r="DR8657" s="25"/>
      <c r="DS8657" s="96"/>
      <c r="DT8657" s="83"/>
      <c r="DU8657" s="14"/>
      <c r="DX8657" s="83"/>
      <c r="DY8657" s="83"/>
      <c r="DZ8657" s="83"/>
      <c r="EA8657" s="83"/>
      <c r="EJ8657" s="54"/>
      <c r="EK8657" s="22"/>
      <c r="EL8657" s="24"/>
      <c r="EP8657" s="23"/>
      <c r="EQ8657" s="24"/>
      <c r="ER8657" s="22"/>
      <c r="ES8657" s="24"/>
      <c r="ET8657" s="24"/>
      <c r="EU8657" s="23"/>
      <c r="EV8657" s="26"/>
      <c r="EX8657" s="6"/>
      <c r="EY8657" s="24"/>
      <c r="EZ8657" s="109"/>
      <c r="FA8657" s="66"/>
      <c r="FB8657" s="5"/>
      <c r="FC8657" s="68"/>
      <c r="FD8657" s="67"/>
      <c r="FE8657" s="67"/>
      <c r="FF8657" s="64"/>
      <c r="FG8657" s="5"/>
      <c r="FH8657" s="69"/>
      <c r="FI8657" s="6"/>
      <c r="FJ8657" s="5"/>
      <c r="FK8657" s="25"/>
      <c r="FL8657" s="5"/>
    </row>
    <row r="8658" spans="40:168">
      <c r="AN8658" s="14"/>
      <c r="AO8658" s="14"/>
      <c r="AP8658" s="5"/>
      <c r="AQ8658" s="25"/>
      <c r="AR8658" s="25"/>
      <c r="AS8658" s="96"/>
      <c r="AT8658" s="83"/>
      <c r="AU8658" s="14"/>
      <c r="AX8658" s="83"/>
      <c r="AY8658" s="83"/>
      <c r="AZ8658" s="83"/>
      <c r="BA8658" s="83"/>
      <c r="BJ8658" s="54"/>
      <c r="BK8658" s="22"/>
      <c r="BL8658" s="24"/>
      <c r="BP8658" s="23"/>
      <c r="BQ8658" s="24"/>
      <c r="BR8658" s="22"/>
      <c r="BS8658" s="24"/>
      <c r="BT8658" s="24"/>
      <c r="BU8658" s="23"/>
      <c r="BV8658" s="26"/>
      <c r="BX8658" s="6"/>
      <c r="BY8658" s="24"/>
      <c r="BZ8658" s="109"/>
      <c r="CA8658" s="66"/>
      <c r="CB8658" s="5"/>
      <c r="CC8658" s="68"/>
      <c r="CD8658" s="67"/>
      <c r="CE8658" s="67"/>
      <c r="CF8658" s="64"/>
      <c r="CG8658" s="5"/>
      <c r="CH8658" s="69"/>
      <c r="CI8658" s="6"/>
      <c r="CJ8658" s="5"/>
      <c r="CK8658" s="25"/>
      <c r="CL8658" s="5"/>
      <c r="DN8658" s="14"/>
      <c r="DO8658" s="14"/>
      <c r="DP8658" s="5"/>
      <c r="DQ8658" s="25"/>
      <c r="DR8658" s="25"/>
      <c r="DS8658" s="96"/>
      <c r="DT8658" s="83"/>
      <c r="DU8658" s="14"/>
      <c r="DX8658" s="83"/>
      <c r="DY8658" s="83"/>
      <c r="DZ8658" s="83"/>
      <c r="EA8658" s="83"/>
      <c r="EJ8658" s="54"/>
      <c r="EK8658" s="22"/>
      <c r="EL8658" s="24"/>
      <c r="EP8658" s="23"/>
      <c r="EQ8658" s="24"/>
      <c r="ER8658" s="22"/>
      <c r="ES8658" s="24"/>
      <c r="ET8658" s="24"/>
      <c r="EU8658" s="23"/>
      <c r="EV8658" s="26"/>
      <c r="EX8658" s="6"/>
      <c r="EY8658" s="24"/>
      <c r="EZ8658" s="109"/>
      <c r="FA8658" s="66"/>
      <c r="FB8658" s="5"/>
      <c r="FC8658" s="68"/>
      <c r="FD8658" s="67"/>
      <c r="FE8658" s="67"/>
      <c r="FF8658" s="64"/>
      <c r="FG8658" s="5"/>
      <c r="FH8658" s="69"/>
      <c r="FI8658" s="6"/>
      <c r="FJ8658" s="5"/>
      <c r="FK8658" s="25"/>
      <c r="FL8658" s="5"/>
    </row>
    <row r="8659" spans="40:168">
      <c r="AN8659" s="14"/>
      <c r="AO8659" s="14"/>
      <c r="AP8659" s="5"/>
      <c r="AQ8659" s="25"/>
      <c r="AR8659" s="25"/>
      <c r="AS8659" s="96"/>
      <c r="AT8659" s="83"/>
      <c r="AU8659" s="14"/>
      <c r="AX8659" s="83"/>
      <c r="AY8659" s="83"/>
      <c r="AZ8659" s="83"/>
      <c r="BA8659" s="83"/>
      <c r="BJ8659" s="54"/>
      <c r="BK8659" s="22"/>
      <c r="BL8659" s="24"/>
      <c r="BP8659" s="23"/>
      <c r="BQ8659" s="24"/>
      <c r="BR8659" s="22"/>
      <c r="BS8659" s="24"/>
      <c r="BT8659" s="24"/>
      <c r="BU8659" s="23"/>
      <c r="BV8659" s="26"/>
      <c r="BX8659" s="6"/>
      <c r="BY8659" s="24"/>
      <c r="BZ8659" s="109"/>
      <c r="CA8659" s="66"/>
      <c r="CB8659" s="5"/>
      <c r="CC8659" s="68"/>
      <c r="CD8659" s="67"/>
      <c r="CE8659" s="67"/>
      <c r="CF8659" s="64"/>
      <c r="CG8659" s="5"/>
      <c r="CH8659" s="69"/>
      <c r="CI8659" s="6"/>
      <c r="CJ8659" s="5"/>
      <c r="CK8659" s="25"/>
      <c r="CL8659" s="5"/>
      <c r="DN8659" s="14"/>
      <c r="DO8659" s="14"/>
      <c r="DP8659" s="5"/>
      <c r="DQ8659" s="25"/>
      <c r="DR8659" s="25"/>
      <c r="DS8659" s="96"/>
      <c r="DT8659" s="83"/>
      <c r="DU8659" s="14"/>
      <c r="DX8659" s="83"/>
      <c r="DY8659" s="83"/>
      <c r="DZ8659" s="83"/>
      <c r="EA8659" s="83"/>
      <c r="EJ8659" s="54"/>
      <c r="EK8659" s="22"/>
      <c r="EL8659" s="24"/>
      <c r="EP8659" s="23"/>
      <c r="EQ8659" s="24"/>
      <c r="ER8659" s="22"/>
      <c r="ES8659" s="24"/>
      <c r="ET8659" s="24"/>
      <c r="EU8659" s="23"/>
      <c r="EV8659" s="26"/>
      <c r="EX8659" s="6"/>
      <c r="EY8659" s="24"/>
      <c r="EZ8659" s="109"/>
      <c r="FA8659" s="66"/>
      <c r="FB8659" s="5"/>
      <c r="FC8659" s="68"/>
      <c r="FD8659" s="67"/>
      <c r="FE8659" s="67"/>
      <c r="FF8659" s="64"/>
      <c r="FG8659" s="5"/>
      <c r="FH8659" s="69"/>
      <c r="FI8659" s="6"/>
      <c r="FJ8659" s="5"/>
      <c r="FK8659" s="25"/>
      <c r="FL8659" s="5"/>
    </row>
    <row r="8660" spans="40:168">
      <c r="AN8660" s="14"/>
      <c r="AO8660" s="14"/>
      <c r="AP8660" s="5"/>
      <c r="AQ8660" s="25"/>
      <c r="AR8660" s="25"/>
      <c r="AS8660" s="96"/>
      <c r="AT8660" s="83"/>
      <c r="AU8660" s="14"/>
      <c r="AX8660" s="83"/>
      <c r="AY8660" s="83"/>
      <c r="AZ8660" s="83"/>
      <c r="BA8660" s="83"/>
      <c r="BJ8660" s="54"/>
      <c r="BK8660" s="22"/>
      <c r="BL8660" s="24"/>
      <c r="BP8660" s="23"/>
      <c r="BQ8660" s="24"/>
      <c r="BR8660" s="22"/>
      <c r="BS8660" s="24"/>
      <c r="BT8660" s="24"/>
      <c r="BU8660" s="23"/>
      <c r="BV8660" s="26"/>
      <c r="BX8660" s="6"/>
      <c r="BY8660" s="24"/>
      <c r="BZ8660" s="109"/>
      <c r="CA8660" s="66"/>
      <c r="CB8660" s="5"/>
      <c r="CC8660" s="68"/>
      <c r="CD8660" s="67"/>
      <c r="CE8660" s="67"/>
      <c r="CF8660" s="64"/>
      <c r="CG8660" s="5"/>
      <c r="CH8660" s="69"/>
      <c r="CI8660" s="6"/>
      <c r="CJ8660" s="5"/>
      <c r="CK8660" s="25"/>
      <c r="CL8660" s="5"/>
      <c r="DN8660" s="14"/>
      <c r="DO8660" s="14"/>
      <c r="DP8660" s="5"/>
      <c r="DQ8660" s="25"/>
      <c r="DR8660" s="25"/>
      <c r="DS8660" s="96"/>
      <c r="DT8660" s="83"/>
      <c r="DU8660" s="14"/>
      <c r="DX8660" s="83"/>
      <c r="DY8660" s="83"/>
      <c r="DZ8660" s="83"/>
      <c r="EA8660" s="83"/>
      <c r="EJ8660" s="54"/>
      <c r="EK8660" s="22"/>
      <c r="EL8660" s="24"/>
      <c r="EP8660" s="23"/>
      <c r="EQ8660" s="24"/>
      <c r="ER8660" s="22"/>
      <c r="ES8660" s="24"/>
      <c r="ET8660" s="24"/>
      <c r="EU8660" s="23"/>
      <c r="EV8660" s="26"/>
      <c r="EX8660" s="6"/>
      <c r="EY8660" s="24"/>
      <c r="EZ8660" s="109"/>
      <c r="FA8660" s="66"/>
      <c r="FB8660" s="5"/>
      <c r="FC8660" s="68"/>
      <c r="FD8660" s="67"/>
      <c r="FE8660" s="67"/>
      <c r="FF8660" s="64"/>
      <c r="FG8660" s="5"/>
      <c r="FH8660" s="69"/>
      <c r="FI8660" s="6"/>
      <c r="FJ8660" s="5"/>
      <c r="FK8660" s="25"/>
      <c r="FL8660" s="5"/>
    </row>
    <row r="8661" spans="40:168">
      <c r="AN8661" s="14"/>
      <c r="AO8661" s="14"/>
      <c r="AP8661" s="5"/>
      <c r="AQ8661" s="25"/>
      <c r="AR8661" s="25"/>
      <c r="AS8661" s="96"/>
      <c r="AT8661" s="83"/>
      <c r="AU8661" s="14"/>
      <c r="AX8661" s="83"/>
      <c r="AY8661" s="83"/>
      <c r="AZ8661" s="83"/>
      <c r="BA8661" s="83"/>
      <c r="BJ8661" s="54"/>
      <c r="BK8661" s="22"/>
      <c r="BL8661" s="24"/>
      <c r="BP8661" s="23"/>
      <c r="BQ8661" s="24"/>
      <c r="BR8661" s="22"/>
      <c r="BS8661" s="24"/>
      <c r="BT8661" s="24"/>
      <c r="BU8661" s="23"/>
      <c r="BV8661" s="26"/>
      <c r="BX8661" s="6"/>
      <c r="BY8661" s="24"/>
      <c r="BZ8661" s="109"/>
      <c r="CA8661" s="66"/>
      <c r="CB8661" s="5"/>
      <c r="CC8661" s="68"/>
      <c r="CD8661" s="67"/>
      <c r="CE8661" s="67"/>
      <c r="CF8661" s="64"/>
      <c r="CG8661" s="5"/>
      <c r="CH8661" s="69"/>
      <c r="CI8661" s="6"/>
      <c r="CJ8661" s="5"/>
      <c r="CK8661" s="25"/>
      <c r="CL8661" s="5"/>
      <c r="DN8661" s="14"/>
      <c r="DO8661" s="14"/>
      <c r="DP8661" s="5"/>
      <c r="DQ8661" s="25"/>
      <c r="DR8661" s="25"/>
      <c r="DS8661" s="96"/>
      <c r="DT8661" s="83"/>
      <c r="DU8661" s="14"/>
      <c r="DX8661" s="83"/>
      <c r="DY8661" s="83"/>
      <c r="DZ8661" s="83"/>
      <c r="EA8661" s="83"/>
      <c r="EJ8661" s="54"/>
      <c r="EK8661" s="22"/>
      <c r="EL8661" s="24"/>
      <c r="EP8661" s="23"/>
      <c r="EQ8661" s="24"/>
      <c r="ER8661" s="22"/>
      <c r="ES8661" s="24"/>
      <c r="ET8661" s="24"/>
      <c r="EU8661" s="23"/>
      <c r="EV8661" s="26"/>
      <c r="EX8661" s="6"/>
      <c r="EY8661" s="24"/>
      <c r="EZ8661" s="109"/>
      <c r="FA8661" s="66"/>
      <c r="FB8661" s="5"/>
      <c r="FC8661" s="68"/>
      <c r="FD8661" s="67"/>
      <c r="FE8661" s="67"/>
      <c r="FF8661" s="64"/>
      <c r="FG8661" s="5"/>
      <c r="FH8661" s="69"/>
      <c r="FI8661" s="6"/>
      <c r="FJ8661" s="5"/>
      <c r="FK8661" s="25"/>
      <c r="FL8661" s="5"/>
    </row>
    <row r="8662" spans="40:168">
      <c r="AN8662" s="14"/>
      <c r="AO8662" s="14"/>
      <c r="AP8662" s="5"/>
      <c r="AQ8662" s="25"/>
      <c r="AR8662" s="25"/>
      <c r="AS8662" s="96"/>
      <c r="AT8662" s="83"/>
      <c r="AU8662" s="14"/>
      <c r="AX8662" s="83"/>
      <c r="AY8662" s="83"/>
      <c r="AZ8662" s="83"/>
      <c r="BA8662" s="83"/>
      <c r="BJ8662" s="54"/>
      <c r="BK8662" s="22"/>
      <c r="BL8662" s="24"/>
      <c r="BP8662" s="23"/>
      <c r="BQ8662" s="24"/>
      <c r="BR8662" s="22"/>
      <c r="BS8662" s="24"/>
      <c r="BT8662" s="24"/>
      <c r="BU8662" s="23"/>
      <c r="BV8662" s="26"/>
      <c r="BX8662" s="6"/>
      <c r="BY8662" s="24"/>
      <c r="BZ8662" s="109"/>
      <c r="CA8662" s="66"/>
      <c r="CB8662" s="5"/>
      <c r="CC8662" s="68"/>
      <c r="CD8662" s="67"/>
      <c r="CE8662" s="67"/>
      <c r="CF8662" s="64"/>
      <c r="CG8662" s="5"/>
      <c r="CH8662" s="69"/>
      <c r="CI8662" s="6"/>
      <c r="CJ8662" s="5"/>
      <c r="CK8662" s="25"/>
      <c r="CL8662" s="5"/>
      <c r="DN8662" s="14"/>
      <c r="DO8662" s="14"/>
      <c r="DP8662" s="5"/>
      <c r="DQ8662" s="25"/>
      <c r="DR8662" s="25"/>
      <c r="DS8662" s="96"/>
      <c r="DT8662" s="83"/>
      <c r="DU8662" s="14"/>
      <c r="DX8662" s="83"/>
      <c r="DY8662" s="83"/>
      <c r="DZ8662" s="83"/>
      <c r="EA8662" s="83"/>
      <c r="EJ8662" s="54"/>
      <c r="EK8662" s="22"/>
      <c r="EL8662" s="24"/>
      <c r="EP8662" s="23"/>
      <c r="EQ8662" s="24"/>
      <c r="ER8662" s="22"/>
      <c r="ES8662" s="24"/>
      <c r="ET8662" s="24"/>
      <c r="EU8662" s="23"/>
      <c r="EV8662" s="26"/>
      <c r="EX8662" s="6"/>
      <c r="EY8662" s="24"/>
      <c r="EZ8662" s="109"/>
      <c r="FA8662" s="66"/>
      <c r="FB8662" s="5"/>
      <c r="FC8662" s="68"/>
      <c r="FD8662" s="67"/>
      <c r="FE8662" s="67"/>
      <c r="FF8662" s="64"/>
      <c r="FG8662" s="5"/>
      <c r="FH8662" s="69"/>
      <c r="FI8662" s="6"/>
      <c r="FJ8662" s="5"/>
      <c r="FK8662" s="25"/>
      <c r="FL8662" s="5"/>
    </row>
    <row r="8663" spans="40:168">
      <c r="AN8663" s="14"/>
      <c r="AO8663" s="14"/>
      <c r="AP8663" s="5"/>
      <c r="AQ8663" s="25"/>
      <c r="AR8663" s="25"/>
      <c r="AS8663" s="96"/>
      <c r="AT8663" s="83"/>
      <c r="AU8663" s="14"/>
      <c r="AX8663" s="83"/>
      <c r="AY8663" s="83"/>
      <c r="AZ8663" s="83"/>
      <c r="BA8663" s="83"/>
      <c r="BJ8663" s="54"/>
      <c r="BK8663" s="22"/>
      <c r="BL8663" s="24"/>
      <c r="BP8663" s="23"/>
      <c r="BQ8663" s="24"/>
      <c r="BR8663" s="22"/>
      <c r="BS8663" s="24"/>
      <c r="BT8663" s="24"/>
      <c r="BU8663" s="23"/>
      <c r="BV8663" s="26"/>
      <c r="BX8663" s="6"/>
      <c r="BY8663" s="24"/>
      <c r="BZ8663" s="109"/>
      <c r="CA8663" s="66"/>
      <c r="CB8663" s="5"/>
      <c r="CC8663" s="68"/>
      <c r="CD8663" s="67"/>
      <c r="CE8663" s="67"/>
      <c r="CF8663" s="64"/>
      <c r="CG8663" s="5"/>
      <c r="CH8663" s="69"/>
      <c r="CI8663" s="6"/>
      <c r="CJ8663" s="5"/>
      <c r="CK8663" s="25"/>
      <c r="CL8663" s="5"/>
      <c r="DN8663" s="14"/>
      <c r="DO8663" s="14"/>
      <c r="DP8663" s="5"/>
      <c r="DQ8663" s="25"/>
      <c r="DR8663" s="25"/>
      <c r="DS8663" s="96"/>
      <c r="DT8663" s="83"/>
      <c r="DU8663" s="14"/>
      <c r="DX8663" s="83"/>
      <c r="DY8663" s="83"/>
      <c r="DZ8663" s="83"/>
      <c r="EA8663" s="83"/>
      <c r="EJ8663" s="54"/>
      <c r="EK8663" s="22"/>
      <c r="EL8663" s="24"/>
      <c r="EP8663" s="23"/>
      <c r="EQ8663" s="24"/>
      <c r="ER8663" s="22"/>
      <c r="ES8663" s="24"/>
      <c r="ET8663" s="24"/>
      <c r="EU8663" s="23"/>
      <c r="EV8663" s="26"/>
      <c r="EX8663" s="6"/>
      <c r="EY8663" s="24"/>
      <c r="EZ8663" s="109"/>
      <c r="FA8663" s="66"/>
      <c r="FB8663" s="5"/>
      <c r="FC8663" s="68"/>
      <c r="FD8663" s="67"/>
      <c r="FE8663" s="67"/>
      <c r="FF8663" s="64"/>
      <c r="FG8663" s="5"/>
      <c r="FH8663" s="69"/>
      <c r="FI8663" s="6"/>
      <c r="FJ8663" s="5"/>
      <c r="FK8663" s="25"/>
      <c r="FL8663" s="5"/>
    </row>
    <row r="8664" spans="40:168">
      <c r="AN8664" s="14"/>
      <c r="AO8664" s="14"/>
      <c r="AP8664" s="5"/>
      <c r="AQ8664" s="25"/>
      <c r="AR8664" s="25"/>
      <c r="AS8664" s="96"/>
      <c r="AT8664" s="83"/>
      <c r="AU8664" s="14"/>
      <c r="AX8664" s="83"/>
      <c r="AY8664" s="83"/>
      <c r="AZ8664" s="83"/>
      <c r="BA8664" s="83"/>
      <c r="BJ8664" s="54"/>
      <c r="BK8664" s="22"/>
      <c r="BL8664" s="24"/>
      <c r="BP8664" s="23"/>
      <c r="BQ8664" s="24"/>
      <c r="BR8664" s="22"/>
      <c r="BS8664" s="24"/>
      <c r="BT8664" s="24"/>
      <c r="BU8664" s="23"/>
      <c r="BV8664" s="26"/>
      <c r="BX8664" s="6"/>
      <c r="BY8664" s="24"/>
      <c r="BZ8664" s="109"/>
      <c r="CA8664" s="66"/>
      <c r="CB8664" s="5"/>
      <c r="CC8664" s="68"/>
      <c r="CD8664" s="67"/>
      <c r="CE8664" s="67"/>
      <c r="CF8664" s="64"/>
      <c r="CG8664" s="5"/>
      <c r="CH8664" s="69"/>
      <c r="CI8664" s="6"/>
      <c r="CJ8664" s="5"/>
      <c r="CK8664" s="25"/>
      <c r="CL8664" s="5"/>
      <c r="DN8664" s="14"/>
      <c r="DO8664" s="14"/>
      <c r="DP8664" s="5"/>
      <c r="DQ8664" s="25"/>
      <c r="DR8664" s="25"/>
      <c r="DS8664" s="96"/>
      <c r="DT8664" s="83"/>
      <c r="DU8664" s="14"/>
      <c r="DX8664" s="83"/>
      <c r="DY8664" s="83"/>
      <c r="DZ8664" s="83"/>
      <c r="EA8664" s="83"/>
      <c r="EJ8664" s="54"/>
      <c r="EK8664" s="22"/>
      <c r="EL8664" s="24"/>
      <c r="EP8664" s="23"/>
      <c r="EQ8664" s="24"/>
      <c r="ER8664" s="22"/>
      <c r="ES8664" s="24"/>
      <c r="ET8664" s="24"/>
      <c r="EU8664" s="23"/>
      <c r="EV8664" s="26"/>
      <c r="EX8664" s="6"/>
      <c r="EY8664" s="24"/>
      <c r="EZ8664" s="109"/>
      <c r="FA8664" s="66"/>
      <c r="FB8664" s="5"/>
      <c r="FC8664" s="68"/>
      <c r="FD8664" s="67"/>
      <c r="FE8664" s="67"/>
      <c r="FF8664" s="64"/>
      <c r="FG8664" s="5"/>
      <c r="FH8664" s="69"/>
      <c r="FI8664" s="6"/>
      <c r="FJ8664" s="5"/>
      <c r="FK8664" s="25"/>
      <c r="FL8664" s="5"/>
    </row>
    <row r="8665" spans="40:168">
      <c r="AN8665" s="14"/>
      <c r="AO8665" s="14"/>
      <c r="AP8665" s="5"/>
      <c r="AQ8665" s="25"/>
      <c r="AR8665" s="25"/>
      <c r="AS8665" s="96"/>
      <c r="AT8665" s="83"/>
      <c r="AU8665" s="14"/>
      <c r="AX8665" s="83"/>
      <c r="AY8665" s="83"/>
      <c r="AZ8665" s="83"/>
      <c r="BA8665" s="83"/>
      <c r="BJ8665" s="54"/>
      <c r="BK8665" s="22"/>
      <c r="BL8665" s="24"/>
      <c r="BP8665" s="23"/>
      <c r="BQ8665" s="24"/>
      <c r="BR8665" s="22"/>
      <c r="BS8665" s="24"/>
      <c r="BT8665" s="24"/>
      <c r="BU8665" s="23"/>
      <c r="BV8665" s="26"/>
      <c r="BX8665" s="6"/>
      <c r="BY8665" s="24"/>
      <c r="BZ8665" s="109"/>
      <c r="CA8665" s="66"/>
      <c r="CB8665" s="5"/>
      <c r="CC8665" s="68"/>
      <c r="CD8665" s="67"/>
      <c r="CE8665" s="67"/>
      <c r="CF8665" s="64"/>
      <c r="CG8665" s="5"/>
      <c r="CH8665" s="69"/>
      <c r="CI8665" s="6"/>
      <c r="CJ8665" s="5"/>
      <c r="CK8665" s="25"/>
      <c r="CL8665" s="5"/>
      <c r="DN8665" s="14"/>
      <c r="DO8665" s="14"/>
      <c r="DP8665" s="5"/>
      <c r="DQ8665" s="25"/>
      <c r="DR8665" s="25"/>
      <c r="DS8665" s="96"/>
      <c r="DT8665" s="83"/>
      <c r="DU8665" s="14"/>
      <c r="DX8665" s="83"/>
      <c r="DY8665" s="83"/>
      <c r="DZ8665" s="83"/>
      <c r="EA8665" s="83"/>
      <c r="EJ8665" s="54"/>
      <c r="EK8665" s="22"/>
      <c r="EL8665" s="24"/>
      <c r="EP8665" s="23"/>
      <c r="EQ8665" s="24"/>
      <c r="ER8665" s="22"/>
      <c r="ES8665" s="24"/>
      <c r="ET8665" s="24"/>
      <c r="EU8665" s="23"/>
      <c r="EV8665" s="26"/>
      <c r="EX8665" s="6"/>
      <c r="EY8665" s="24"/>
      <c r="EZ8665" s="109"/>
      <c r="FA8665" s="66"/>
      <c r="FB8665" s="5"/>
      <c r="FC8665" s="68"/>
      <c r="FD8665" s="67"/>
      <c r="FE8665" s="67"/>
      <c r="FF8665" s="64"/>
      <c r="FG8665" s="5"/>
      <c r="FH8665" s="69"/>
      <c r="FI8665" s="6"/>
      <c r="FJ8665" s="5"/>
      <c r="FK8665" s="25"/>
      <c r="FL8665" s="5"/>
    </row>
    <row r="8666" spans="40:168">
      <c r="AN8666" s="14"/>
      <c r="AO8666" s="14"/>
      <c r="AP8666" s="5"/>
      <c r="AQ8666" s="25"/>
      <c r="AR8666" s="25"/>
      <c r="AS8666" s="96"/>
      <c r="AT8666" s="83"/>
      <c r="AU8666" s="14"/>
      <c r="AX8666" s="83"/>
      <c r="AY8666" s="83"/>
      <c r="AZ8666" s="83"/>
      <c r="BA8666" s="83"/>
      <c r="BJ8666" s="54"/>
      <c r="BK8666" s="22"/>
      <c r="BL8666" s="24"/>
      <c r="BP8666" s="23"/>
      <c r="BQ8666" s="24"/>
      <c r="BR8666" s="22"/>
      <c r="BS8666" s="24"/>
      <c r="BT8666" s="24"/>
      <c r="BU8666" s="23"/>
      <c r="BV8666" s="26"/>
      <c r="BX8666" s="6"/>
      <c r="BY8666" s="24"/>
      <c r="BZ8666" s="109"/>
      <c r="CA8666" s="66"/>
      <c r="CB8666" s="5"/>
      <c r="CC8666" s="68"/>
      <c r="CD8666" s="67"/>
      <c r="CE8666" s="67"/>
      <c r="CF8666" s="64"/>
      <c r="CG8666" s="5"/>
      <c r="CH8666" s="69"/>
      <c r="CI8666" s="6"/>
      <c r="CJ8666" s="5"/>
      <c r="CK8666" s="25"/>
      <c r="CL8666" s="5"/>
      <c r="DN8666" s="14"/>
      <c r="DO8666" s="14"/>
      <c r="DP8666" s="5"/>
      <c r="DQ8666" s="25"/>
      <c r="DR8666" s="25"/>
      <c r="DS8666" s="96"/>
      <c r="DT8666" s="83"/>
      <c r="DU8666" s="14"/>
      <c r="DX8666" s="83"/>
      <c r="DY8666" s="83"/>
      <c r="DZ8666" s="83"/>
      <c r="EA8666" s="83"/>
      <c r="EJ8666" s="54"/>
      <c r="EK8666" s="22"/>
      <c r="EL8666" s="24"/>
      <c r="EP8666" s="23"/>
      <c r="EQ8666" s="24"/>
      <c r="ER8666" s="22"/>
      <c r="ES8666" s="24"/>
      <c r="ET8666" s="24"/>
      <c r="EU8666" s="23"/>
      <c r="EV8666" s="26"/>
      <c r="EX8666" s="6"/>
      <c r="EY8666" s="24"/>
      <c r="EZ8666" s="109"/>
      <c r="FA8666" s="66"/>
      <c r="FB8666" s="5"/>
      <c r="FC8666" s="68"/>
      <c r="FD8666" s="67"/>
      <c r="FE8666" s="67"/>
      <c r="FF8666" s="64"/>
      <c r="FG8666" s="5"/>
      <c r="FH8666" s="69"/>
      <c r="FI8666" s="6"/>
      <c r="FJ8666" s="5"/>
      <c r="FK8666" s="25"/>
      <c r="FL8666" s="5"/>
    </row>
    <row r="8667" spans="40:168">
      <c r="AN8667" s="14"/>
      <c r="AO8667" s="14"/>
      <c r="AP8667" s="5"/>
      <c r="AQ8667" s="25"/>
      <c r="AR8667" s="25"/>
      <c r="AS8667" s="96"/>
      <c r="AT8667" s="83"/>
      <c r="AU8667" s="14"/>
      <c r="AX8667" s="83"/>
      <c r="AY8667" s="83"/>
      <c r="AZ8667" s="83"/>
      <c r="BA8667" s="83"/>
      <c r="BJ8667" s="54"/>
      <c r="BK8667" s="22"/>
      <c r="BL8667" s="24"/>
      <c r="BP8667" s="23"/>
      <c r="BQ8667" s="24"/>
      <c r="BR8667" s="22"/>
      <c r="BS8667" s="24"/>
      <c r="BT8667" s="24"/>
      <c r="BU8667" s="23"/>
      <c r="BV8667" s="26"/>
      <c r="BX8667" s="6"/>
      <c r="BY8667" s="24"/>
      <c r="BZ8667" s="109"/>
      <c r="CA8667" s="66"/>
      <c r="CB8667" s="5"/>
      <c r="CC8667" s="68"/>
      <c r="CD8667" s="67"/>
      <c r="CE8667" s="67"/>
      <c r="CF8667" s="64"/>
      <c r="CG8667" s="5"/>
      <c r="CH8667" s="69"/>
      <c r="CI8667" s="6"/>
      <c r="CJ8667" s="5"/>
      <c r="CK8667" s="25"/>
      <c r="CL8667" s="5"/>
      <c r="DN8667" s="14"/>
      <c r="DO8667" s="14"/>
      <c r="DP8667" s="5"/>
      <c r="DQ8667" s="25"/>
      <c r="DR8667" s="25"/>
      <c r="DS8667" s="96"/>
      <c r="DT8667" s="83"/>
      <c r="DU8667" s="14"/>
      <c r="DX8667" s="83"/>
      <c r="DY8667" s="83"/>
      <c r="DZ8667" s="83"/>
      <c r="EA8667" s="83"/>
      <c r="EJ8667" s="54"/>
      <c r="EK8667" s="22"/>
      <c r="EL8667" s="24"/>
      <c r="EP8667" s="23"/>
      <c r="EQ8667" s="24"/>
      <c r="ER8667" s="22"/>
      <c r="ES8667" s="24"/>
      <c r="ET8667" s="24"/>
      <c r="EU8667" s="23"/>
      <c r="EV8667" s="26"/>
      <c r="EX8667" s="6"/>
      <c r="EY8667" s="24"/>
      <c r="EZ8667" s="109"/>
      <c r="FA8667" s="66"/>
      <c r="FB8667" s="5"/>
      <c r="FC8667" s="68"/>
      <c r="FD8667" s="67"/>
      <c r="FE8667" s="67"/>
      <c r="FF8667" s="64"/>
      <c r="FG8667" s="5"/>
      <c r="FH8667" s="69"/>
      <c r="FI8667" s="6"/>
      <c r="FJ8667" s="5"/>
      <c r="FK8667" s="25"/>
      <c r="FL8667" s="5"/>
    </row>
    <row r="8668" spans="40:168">
      <c r="AN8668" s="14"/>
      <c r="AO8668" s="14"/>
      <c r="AP8668" s="5"/>
      <c r="AQ8668" s="25"/>
      <c r="AR8668" s="25"/>
      <c r="AS8668" s="96"/>
      <c r="AT8668" s="83"/>
      <c r="AU8668" s="14"/>
      <c r="AX8668" s="83"/>
      <c r="AY8668" s="83"/>
      <c r="AZ8668" s="83"/>
      <c r="BA8668" s="83"/>
      <c r="BJ8668" s="54"/>
      <c r="BK8668" s="22"/>
      <c r="BL8668" s="24"/>
      <c r="BP8668" s="23"/>
      <c r="BQ8668" s="24"/>
      <c r="BR8668" s="22"/>
      <c r="BS8668" s="24"/>
      <c r="BT8668" s="24"/>
      <c r="BU8668" s="23"/>
      <c r="BV8668" s="26"/>
      <c r="BX8668" s="6"/>
      <c r="BY8668" s="24"/>
      <c r="BZ8668" s="109"/>
      <c r="CA8668" s="66"/>
      <c r="CB8668" s="5"/>
      <c r="CC8668" s="68"/>
      <c r="CD8668" s="67"/>
      <c r="CE8668" s="67"/>
      <c r="CF8668" s="64"/>
      <c r="CG8668" s="5"/>
      <c r="CH8668" s="69"/>
      <c r="CI8668" s="6"/>
      <c r="CJ8668" s="5"/>
      <c r="CK8668" s="25"/>
      <c r="CL8668" s="5"/>
      <c r="DN8668" s="14"/>
      <c r="DO8668" s="14"/>
      <c r="DP8668" s="5"/>
      <c r="DQ8668" s="25"/>
      <c r="DR8668" s="25"/>
      <c r="DS8668" s="96"/>
      <c r="DT8668" s="83"/>
      <c r="DU8668" s="14"/>
      <c r="DX8668" s="83"/>
      <c r="DY8668" s="83"/>
      <c r="DZ8668" s="83"/>
      <c r="EA8668" s="83"/>
      <c r="EJ8668" s="54"/>
      <c r="EK8668" s="22"/>
      <c r="EL8668" s="24"/>
      <c r="EP8668" s="23"/>
      <c r="EQ8668" s="24"/>
      <c r="ER8668" s="22"/>
      <c r="ES8668" s="24"/>
      <c r="ET8668" s="24"/>
      <c r="EU8668" s="23"/>
      <c r="EV8668" s="26"/>
      <c r="EX8668" s="6"/>
      <c r="EY8668" s="24"/>
      <c r="EZ8668" s="109"/>
      <c r="FA8668" s="66"/>
      <c r="FB8668" s="5"/>
      <c r="FC8668" s="68"/>
      <c r="FD8668" s="67"/>
      <c r="FE8668" s="67"/>
      <c r="FF8668" s="64"/>
      <c r="FG8668" s="5"/>
      <c r="FH8668" s="69"/>
      <c r="FI8668" s="6"/>
      <c r="FJ8668" s="5"/>
      <c r="FK8668" s="25"/>
      <c r="FL8668" s="5"/>
    </row>
    <row r="8669" spans="40:168">
      <c r="AN8669" s="14"/>
      <c r="AO8669" s="14"/>
      <c r="AP8669" s="5"/>
      <c r="AQ8669" s="25"/>
      <c r="AR8669" s="25"/>
      <c r="AS8669" s="96"/>
      <c r="AT8669" s="83"/>
      <c r="AU8669" s="14"/>
      <c r="AX8669" s="83"/>
      <c r="AY8669" s="83"/>
      <c r="AZ8669" s="83"/>
      <c r="BA8669" s="83"/>
      <c r="BJ8669" s="54"/>
      <c r="BK8669" s="22"/>
      <c r="BL8669" s="24"/>
      <c r="BP8669" s="23"/>
      <c r="BQ8669" s="24"/>
      <c r="BR8669" s="22"/>
      <c r="BS8669" s="24"/>
      <c r="BT8669" s="24"/>
      <c r="BU8669" s="23"/>
      <c r="BV8669" s="26"/>
      <c r="BX8669" s="6"/>
      <c r="BY8669" s="24"/>
      <c r="BZ8669" s="109"/>
      <c r="CA8669" s="66"/>
      <c r="CB8669" s="5"/>
      <c r="CC8669" s="68"/>
      <c r="CD8669" s="67"/>
      <c r="CE8669" s="67"/>
      <c r="CF8669" s="64"/>
      <c r="CG8669" s="5"/>
      <c r="CH8669" s="69"/>
      <c r="CI8669" s="6"/>
      <c r="CJ8669" s="5"/>
      <c r="CK8669" s="25"/>
      <c r="CL8669" s="5"/>
      <c r="DN8669" s="14"/>
      <c r="DO8669" s="14"/>
      <c r="DP8669" s="5"/>
      <c r="DQ8669" s="25"/>
      <c r="DR8669" s="25"/>
      <c r="DS8669" s="96"/>
      <c r="DT8669" s="83"/>
      <c r="DU8669" s="14"/>
      <c r="DX8669" s="83"/>
      <c r="DY8669" s="83"/>
      <c r="DZ8669" s="83"/>
      <c r="EA8669" s="83"/>
      <c r="EJ8669" s="54"/>
      <c r="EK8669" s="22"/>
      <c r="EL8669" s="24"/>
      <c r="EP8669" s="23"/>
      <c r="EQ8669" s="24"/>
      <c r="ER8669" s="22"/>
      <c r="ES8669" s="24"/>
      <c r="ET8669" s="24"/>
      <c r="EU8669" s="23"/>
      <c r="EV8669" s="26"/>
      <c r="EX8669" s="6"/>
      <c r="EY8669" s="24"/>
      <c r="EZ8669" s="109"/>
      <c r="FA8669" s="66"/>
      <c r="FB8669" s="5"/>
      <c r="FC8669" s="68"/>
      <c r="FD8669" s="67"/>
      <c r="FE8669" s="67"/>
      <c r="FF8669" s="64"/>
      <c r="FG8669" s="5"/>
      <c r="FH8669" s="69"/>
      <c r="FI8669" s="6"/>
      <c r="FJ8669" s="5"/>
      <c r="FK8669" s="25"/>
      <c r="FL8669" s="5"/>
    </row>
    <row r="8670" spans="40:168">
      <c r="AN8670" s="14"/>
      <c r="AO8670" s="14"/>
      <c r="AP8670" s="5"/>
      <c r="AQ8670" s="25"/>
      <c r="AR8670" s="25"/>
      <c r="AS8670" s="96"/>
      <c r="AT8670" s="83"/>
      <c r="AU8670" s="14"/>
      <c r="AX8670" s="83"/>
      <c r="AY8670" s="83"/>
      <c r="AZ8670" s="83"/>
      <c r="BA8670" s="83"/>
      <c r="BJ8670" s="54"/>
      <c r="BK8670" s="22"/>
      <c r="BL8670" s="24"/>
      <c r="BP8670" s="23"/>
      <c r="BQ8670" s="24"/>
      <c r="BR8670" s="22"/>
      <c r="BS8670" s="24"/>
      <c r="BT8670" s="24"/>
      <c r="BU8670" s="23"/>
      <c r="BV8670" s="26"/>
      <c r="BX8670" s="6"/>
      <c r="BY8670" s="24"/>
      <c r="BZ8670" s="109"/>
      <c r="CA8670" s="66"/>
      <c r="CB8670" s="5"/>
      <c r="CC8670" s="68"/>
      <c r="CD8670" s="67"/>
      <c r="CE8670" s="67"/>
      <c r="CF8670" s="64"/>
      <c r="CG8670" s="5"/>
      <c r="CH8670" s="69"/>
      <c r="CI8670" s="6"/>
      <c r="CJ8670" s="5"/>
      <c r="CK8670" s="25"/>
      <c r="CL8670" s="5"/>
      <c r="DN8670" s="14"/>
      <c r="DO8670" s="14"/>
      <c r="DP8670" s="5"/>
      <c r="DQ8670" s="25"/>
      <c r="DR8670" s="25"/>
      <c r="DS8670" s="96"/>
      <c r="DT8670" s="83"/>
      <c r="DU8670" s="14"/>
      <c r="DX8670" s="83"/>
      <c r="DY8670" s="83"/>
      <c r="DZ8670" s="83"/>
      <c r="EA8670" s="83"/>
      <c r="EJ8670" s="54"/>
      <c r="EK8670" s="22"/>
      <c r="EL8670" s="24"/>
      <c r="EP8670" s="23"/>
      <c r="EQ8670" s="24"/>
      <c r="ER8670" s="22"/>
      <c r="ES8670" s="24"/>
      <c r="ET8670" s="24"/>
      <c r="EU8670" s="23"/>
      <c r="EV8670" s="26"/>
      <c r="EX8670" s="6"/>
      <c r="EY8670" s="24"/>
      <c r="EZ8670" s="109"/>
      <c r="FA8670" s="66"/>
      <c r="FB8670" s="5"/>
      <c r="FC8670" s="68"/>
      <c r="FD8670" s="67"/>
      <c r="FE8670" s="67"/>
      <c r="FF8670" s="64"/>
      <c r="FG8670" s="5"/>
      <c r="FH8670" s="69"/>
      <c r="FI8670" s="6"/>
      <c r="FJ8670" s="5"/>
      <c r="FK8670" s="25"/>
      <c r="FL8670" s="5"/>
    </row>
    <row r="8671" spans="40:168">
      <c r="AN8671" s="14"/>
      <c r="AO8671" s="14"/>
      <c r="AP8671" s="5"/>
      <c r="AQ8671" s="25"/>
      <c r="AR8671" s="25"/>
      <c r="AS8671" s="96"/>
      <c r="AT8671" s="83"/>
      <c r="AU8671" s="14"/>
      <c r="AX8671" s="83"/>
      <c r="AY8671" s="83"/>
      <c r="AZ8671" s="83"/>
      <c r="BA8671" s="83"/>
      <c r="BJ8671" s="54"/>
      <c r="BK8671" s="22"/>
      <c r="BL8671" s="24"/>
      <c r="BP8671" s="23"/>
      <c r="BQ8671" s="24"/>
      <c r="BR8671" s="22"/>
      <c r="BS8671" s="24"/>
      <c r="BT8671" s="24"/>
      <c r="BU8671" s="23"/>
      <c r="BV8671" s="26"/>
      <c r="BX8671" s="6"/>
      <c r="BY8671" s="24"/>
      <c r="BZ8671" s="109"/>
      <c r="CA8671" s="66"/>
      <c r="CB8671" s="5"/>
      <c r="CC8671" s="68"/>
      <c r="CD8671" s="67"/>
      <c r="CE8671" s="67"/>
      <c r="CF8671" s="64"/>
      <c r="CG8671" s="5"/>
      <c r="CH8671" s="69"/>
      <c r="CI8671" s="6"/>
      <c r="CJ8671" s="5"/>
      <c r="CK8671" s="25"/>
      <c r="CL8671" s="5"/>
      <c r="DN8671" s="14"/>
      <c r="DO8671" s="14"/>
      <c r="DP8671" s="5"/>
      <c r="DQ8671" s="25"/>
      <c r="DR8671" s="25"/>
      <c r="DS8671" s="96"/>
      <c r="DT8671" s="83"/>
      <c r="DU8671" s="14"/>
      <c r="DX8671" s="83"/>
      <c r="DY8671" s="83"/>
      <c r="DZ8671" s="83"/>
      <c r="EA8671" s="83"/>
      <c r="EJ8671" s="54"/>
      <c r="EK8671" s="22"/>
      <c r="EL8671" s="24"/>
      <c r="EP8671" s="23"/>
      <c r="EQ8671" s="24"/>
      <c r="ER8671" s="22"/>
      <c r="ES8671" s="24"/>
      <c r="ET8671" s="24"/>
      <c r="EU8671" s="23"/>
      <c r="EV8671" s="26"/>
      <c r="EX8671" s="6"/>
      <c r="EY8671" s="24"/>
      <c r="EZ8671" s="109"/>
      <c r="FA8671" s="66"/>
      <c r="FB8671" s="5"/>
      <c r="FC8671" s="68"/>
      <c r="FD8671" s="67"/>
      <c r="FE8671" s="67"/>
      <c r="FF8671" s="64"/>
      <c r="FG8671" s="5"/>
      <c r="FH8671" s="69"/>
      <c r="FI8671" s="6"/>
      <c r="FJ8671" s="5"/>
      <c r="FK8671" s="25"/>
      <c r="FL8671" s="5"/>
    </row>
    <row r="8672" spans="40:168">
      <c r="AN8672" s="14"/>
      <c r="AO8672" s="14"/>
      <c r="AP8672" s="5"/>
      <c r="AQ8672" s="25"/>
      <c r="AR8672" s="25"/>
      <c r="AS8672" s="96"/>
      <c r="AT8672" s="83"/>
      <c r="AU8672" s="14"/>
      <c r="AX8672" s="83"/>
      <c r="AY8672" s="83"/>
      <c r="AZ8672" s="83"/>
      <c r="BA8672" s="83"/>
      <c r="BJ8672" s="54"/>
      <c r="BK8672" s="22"/>
      <c r="BL8672" s="24"/>
      <c r="BP8672" s="23"/>
      <c r="BQ8672" s="24"/>
      <c r="BR8672" s="22"/>
      <c r="BS8672" s="24"/>
      <c r="BT8672" s="24"/>
      <c r="BU8672" s="23"/>
      <c r="BV8672" s="26"/>
      <c r="BX8672" s="6"/>
      <c r="BY8672" s="24"/>
      <c r="BZ8672" s="109"/>
      <c r="CA8672" s="66"/>
      <c r="CB8672" s="5"/>
      <c r="CC8672" s="68"/>
      <c r="CD8672" s="67"/>
      <c r="CE8672" s="67"/>
      <c r="CF8672" s="64"/>
      <c r="CG8672" s="5"/>
      <c r="CH8672" s="69"/>
      <c r="CI8672" s="6"/>
      <c r="CJ8672" s="5"/>
      <c r="CK8672" s="25"/>
      <c r="CL8672" s="5"/>
      <c r="DN8672" s="14"/>
      <c r="DO8672" s="14"/>
      <c r="DP8672" s="5"/>
      <c r="DQ8672" s="25"/>
      <c r="DR8672" s="25"/>
      <c r="DS8672" s="96"/>
      <c r="DT8672" s="83"/>
      <c r="DU8672" s="14"/>
      <c r="DX8672" s="83"/>
      <c r="DY8672" s="83"/>
      <c r="DZ8672" s="83"/>
      <c r="EA8672" s="83"/>
      <c r="EJ8672" s="54"/>
      <c r="EK8672" s="22"/>
      <c r="EL8672" s="24"/>
      <c r="EP8672" s="23"/>
      <c r="EQ8672" s="24"/>
      <c r="ER8672" s="22"/>
      <c r="ES8672" s="24"/>
      <c r="ET8672" s="24"/>
      <c r="EU8672" s="23"/>
      <c r="EV8672" s="26"/>
      <c r="EX8672" s="6"/>
      <c r="EY8672" s="24"/>
      <c r="EZ8672" s="109"/>
      <c r="FA8672" s="66"/>
      <c r="FB8672" s="5"/>
      <c r="FC8672" s="68"/>
      <c r="FD8672" s="67"/>
      <c r="FE8672" s="67"/>
      <c r="FF8672" s="64"/>
      <c r="FG8672" s="5"/>
      <c r="FH8672" s="69"/>
      <c r="FI8672" s="6"/>
      <c r="FJ8672" s="5"/>
      <c r="FK8672" s="25"/>
      <c r="FL8672" s="5"/>
    </row>
    <row r="8673" spans="40:168">
      <c r="AN8673" s="14"/>
      <c r="AO8673" s="14"/>
      <c r="AP8673" s="5"/>
      <c r="AQ8673" s="25"/>
      <c r="AR8673" s="25"/>
      <c r="AS8673" s="96"/>
      <c r="AT8673" s="83"/>
      <c r="AU8673" s="14"/>
      <c r="AX8673" s="83"/>
      <c r="AY8673" s="83"/>
      <c r="AZ8673" s="83"/>
      <c r="BA8673" s="83"/>
      <c r="BJ8673" s="54"/>
      <c r="BK8673" s="22"/>
      <c r="BL8673" s="24"/>
      <c r="BP8673" s="23"/>
      <c r="BQ8673" s="24"/>
      <c r="BR8673" s="22"/>
      <c r="BS8673" s="24"/>
      <c r="BT8673" s="24"/>
      <c r="BU8673" s="23"/>
      <c r="BV8673" s="26"/>
      <c r="BX8673" s="6"/>
      <c r="BY8673" s="24"/>
      <c r="BZ8673" s="109"/>
      <c r="CA8673" s="66"/>
      <c r="CB8673" s="5"/>
      <c r="CC8673" s="68"/>
      <c r="CD8673" s="67"/>
      <c r="CE8673" s="67"/>
      <c r="CF8673" s="64"/>
      <c r="CG8673" s="5"/>
      <c r="CH8673" s="69"/>
      <c r="CI8673" s="6"/>
      <c r="CJ8673" s="5"/>
      <c r="CK8673" s="25"/>
      <c r="CL8673" s="5"/>
      <c r="DN8673" s="14"/>
      <c r="DO8673" s="14"/>
      <c r="DP8673" s="5"/>
      <c r="DQ8673" s="25"/>
      <c r="DR8673" s="25"/>
      <c r="DS8673" s="96"/>
      <c r="DT8673" s="83"/>
      <c r="DU8673" s="14"/>
      <c r="DX8673" s="83"/>
      <c r="DY8673" s="83"/>
      <c r="DZ8673" s="83"/>
      <c r="EA8673" s="83"/>
      <c r="EJ8673" s="54"/>
      <c r="EK8673" s="22"/>
      <c r="EL8673" s="24"/>
      <c r="EP8673" s="23"/>
      <c r="EQ8673" s="24"/>
      <c r="ER8673" s="22"/>
      <c r="ES8673" s="24"/>
      <c r="ET8673" s="24"/>
      <c r="EU8673" s="23"/>
      <c r="EV8673" s="26"/>
      <c r="EX8673" s="6"/>
      <c r="EY8673" s="24"/>
      <c r="EZ8673" s="109"/>
      <c r="FA8673" s="66"/>
      <c r="FB8673" s="5"/>
      <c r="FC8673" s="68"/>
      <c r="FD8673" s="67"/>
      <c r="FE8673" s="67"/>
      <c r="FF8673" s="64"/>
      <c r="FG8673" s="5"/>
      <c r="FH8673" s="69"/>
      <c r="FI8673" s="6"/>
      <c r="FJ8673" s="5"/>
      <c r="FK8673" s="25"/>
      <c r="FL8673" s="5"/>
    </row>
    <row r="8674" spans="40:168">
      <c r="AN8674" s="14"/>
      <c r="AO8674" s="14"/>
      <c r="AP8674" s="5"/>
      <c r="AQ8674" s="25"/>
      <c r="AR8674" s="25"/>
      <c r="AS8674" s="96"/>
      <c r="AT8674" s="83"/>
      <c r="AU8674" s="14"/>
      <c r="AX8674" s="83"/>
      <c r="AY8674" s="83"/>
      <c r="AZ8674" s="83"/>
      <c r="BA8674" s="83"/>
      <c r="BJ8674" s="54"/>
      <c r="BK8674" s="22"/>
      <c r="BL8674" s="24"/>
      <c r="BP8674" s="23"/>
      <c r="BQ8674" s="24"/>
      <c r="BR8674" s="22"/>
      <c r="BS8674" s="24"/>
      <c r="BT8674" s="24"/>
      <c r="BU8674" s="23"/>
      <c r="BV8674" s="26"/>
      <c r="BX8674" s="6"/>
      <c r="BY8674" s="24"/>
      <c r="BZ8674" s="109"/>
      <c r="CA8674" s="66"/>
      <c r="CB8674" s="5"/>
      <c r="CC8674" s="68"/>
      <c r="CD8674" s="67"/>
      <c r="CE8674" s="67"/>
      <c r="CF8674" s="64"/>
      <c r="CG8674" s="5"/>
      <c r="CH8674" s="69"/>
      <c r="CI8674" s="6"/>
      <c r="CJ8674" s="5"/>
      <c r="CK8674" s="25"/>
      <c r="CL8674" s="5"/>
      <c r="DN8674" s="14"/>
      <c r="DO8674" s="14"/>
      <c r="DP8674" s="5"/>
      <c r="DQ8674" s="25"/>
      <c r="DR8674" s="25"/>
      <c r="DS8674" s="96"/>
      <c r="DT8674" s="83"/>
      <c r="DU8674" s="14"/>
      <c r="DX8674" s="83"/>
      <c r="DY8674" s="83"/>
      <c r="DZ8674" s="83"/>
      <c r="EA8674" s="83"/>
      <c r="EJ8674" s="54"/>
      <c r="EK8674" s="22"/>
      <c r="EL8674" s="24"/>
      <c r="EP8674" s="23"/>
      <c r="EQ8674" s="24"/>
      <c r="ER8674" s="22"/>
      <c r="ES8674" s="24"/>
      <c r="ET8674" s="24"/>
      <c r="EU8674" s="23"/>
      <c r="EV8674" s="26"/>
      <c r="EX8674" s="6"/>
      <c r="EY8674" s="24"/>
      <c r="EZ8674" s="109"/>
      <c r="FA8674" s="66"/>
      <c r="FB8674" s="5"/>
      <c r="FC8674" s="68"/>
      <c r="FD8674" s="67"/>
      <c r="FE8674" s="67"/>
      <c r="FF8674" s="64"/>
      <c r="FG8674" s="5"/>
      <c r="FH8674" s="69"/>
      <c r="FI8674" s="6"/>
      <c r="FJ8674" s="5"/>
      <c r="FK8674" s="25"/>
      <c r="FL8674" s="5"/>
    </row>
    <row r="8675" spans="40:168">
      <c r="AN8675" s="14"/>
      <c r="AO8675" s="14"/>
      <c r="AP8675" s="5"/>
      <c r="AQ8675" s="25"/>
      <c r="AR8675" s="25"/>
      <c r="AS8675" s="96"/>
      <c r="AT8675" s="83"/>
      <c r="AU8675" s="14"/>
      <c r="AX8675" s="83"/>
      <c r="AY8675" s="83"/>
      <c r="AZ8675" s="83"/>
      <c r="BA8675" s="83"/>
      <c r="BJ8675" s="54"/>
      <c r="BK8675" s="22"/>
      <c r="BL8675" s="24"/>
      <c r="BP8675" s="23"/>
      <c r="BQ8675" s="24"/>
      <c r="BR8675" s="22"/>
      <c r="BS8675" s="24"/>
      <c r="BT8675" s="24"/>
      <c r="BU8675" s="23"/>
      <c r="BV8675" s="26"/>
      <c r="BX8675" s="6"/>
      <c r="BY8675" s="24"/>
      <c r="BZ8675" s="109"/>
      <c r="CA8675" s="66"/>
      <c r="CB8675" s="5"/>
      <c r="CC8675" s="68"/>
      <c r="CD8675" s="67"/>
      <c r="CE8675" s="67"/>
      <c r="CF8675" s="64"/>
      <c r="CG8675" s="5"/>
      <c r="CH8675" s="69"/>
      <c r="CI8675" s="6"/>
      <c r="CJ8675" s="5"/>
      <c r="CK8675" s="25"/>
      <c r="CL8675" s="5"/>
      <c r="DN8675" s="14"/>
      <c r="DO8675" s="14"/>
      <c r="DP8675" s="5"/>
      <c r="DQ8675" s="25"/>
      <c r="DR8675" s="25"/>
      <c r="DS8675" s="96"/>
      <c r="DT8675" s="83"/>
      <c r="DU8675" s="14"/>
      <c r="DX8675" s="83"/>
      <c r="DY8675" s="83"/>
      <c r="DZ8675" s="83"/>
      <c r="EA8675" s="83"/>
      <c r="EJ8675" s="54"/>
      <c r="EK8675" s="22"/>
      <c r="EL8675" s="24"/>
      <c r="EP8675" s="23"/>
      <c r="EQ8675" s="24"/>
      <c r="ER8675" s="22"/>
      <c r="ES8675" s="24"/>
      <c r="ET8675" s="24"/>
      <c r="EU8675" s="23"/>
      <c r="EV8675" s="26"/>
      <c r="EX8675" s="6"/>
      <c r="EY8675" s="24"/>
      <c r="EZ8675" s="109"/>
      <c r="FA8675" s="66"/>
      <c r="FB8675" s="5"/>
      <c r="FC8675" s="68"/>
      <c r="FD8675" s="67"/>
      <c r="FE8675" s="67"/>
      <c r="FF8675" s="64"/>
      <c r="FG8675" s="5"/>
      <c r="FH8675" s="69"/>
      <c r="FI8675" s="6"/>
      <c r="FJ8675" s="5"/>
      <c r="FK8675" s="25"/>
      <c r="FL8675" s="5"/>
    </row>
    <row r="8676" spans="40:168">
      <c r="AN8676" s="14"/>
      <c r="AO8676" s="14"/>
      <c r="AP8676" s="5"/>
      <c r="AQ8676" s="25"/>
      <c r="AR8676" s="25"/>
      <c r="AS8676" s="96"/>
      <c r="AT8676" s="83"/>
      <c r="AU8676" s="14"/>
      <c r="AX8676" s="83"/>
      <c r="AY8676" s="83"/>
      <c r="AZ8676" s="83"/>
      <c r="BA8676" s="83"/>
      <c r="BJ8676" s="54"/>
      <c r="BK8676" s="22"/>
      <c r="BL8676" s="24"/>
      <c r="BP8676" s="23"/>
      <c r="BQ8676" s="24"/>
      <c r="BR8676" s="22"/>
      <c r="BS8676" s="24"/>
      <c r="BT8676" s="24"/>
      <c r="BU8676" s="23"/>
      <c r="BV8676" s="26"/>
      <c r="BX8676" s="6"/>
      <c r="BY8676" s="24"/>
      <c r="BZ8676" s="109"/>
      <c r="CA8676" s="66"/>
      <c r="CB8676" s="5"/>
      <c r="CC8676" s="68"/>
      <c r="CD8676" s="67"/>
      <c r="CE8676" s="67"/>
      <c r="CF8676" s="64"/>
      <c r="CG8676" s="5"/>
      <c r="CH8676" s="69"/>
      <c r="CI8676" s="6"/>
      <c r="CJ8676" s="5"/>
      <c r="CK8676" s="25"/>
      <c r="CL8676" s="5"/>
      <c r="DN8676" s="14"/>
      <c r="DO8676" s="14"/>
      <c r="DP8676" s="5"/>
      <c r="DQ8676" s="25"/>
      <c r="DR8676" s="25"/>
      <c r="DS8676" s="96"/>
      <c r="DT8676" s="83"/>
      <c r="DU8676" s="14"/>
      <c r="DX8676" s="83"/>
      <c r="DY8676" s="83"/>
      <c r="DZ8676" s="83"/>
      <c r="EA8676" s="83"/>
      <c r="EJ8676" s="54"/>
      <c r="EK8676" s="22"/>
      <c r="EL8676" s="24"/>
      <c r="EP8676" s="23"/>
      <c r="EQ8676" s="24"/>
      <c r="ER8676" s="22"/>
      <c r="ES8676" s="24"/>
      <c r="ET8676" s="24"/>
      <c r="EU8676" s="23"/>
      <c r="EV8676" s="26"/>
      <c r="EX8676" s="6"/>
      <c r="EY8676" s="24"/>
      <c r="EZ8676" s="109"/>
      <c r="FA8676" s="66"/>
      <c r="FB8676" s="5"/>
      <c r="FC8676" s="68"/>
      <c r="FD8676" s="67"/>
      <c r="FE8676" s="67"/>
      <c r="FF8676" s="64"/>
      <c r="FG8676" s="5"/>
      <c r="FH8676" s="69"/>
      <c r="FI8676" s="6"/>
      <c r="FJ8676" s="5"/>
      <c r="FK8676" s="25"/>
      <c r="FL8676" s="5"/>
    </row>
    <row r="8677" spans="40:168">
      <c r="AN8677" s="14"/>
      <c r="AO8677" s="14"/>
      <c r="AP8677" s="5"/>
      <c r="AQ8677" s="25"/>
      <c r="AR8677" s="25"/>
      <c r="AS8677" s="96"/>
      <c r="AT8677" s="83"/>
      <c r="AU8677" s="14"/>
      <c r="AX8677" s="83"/>
      <c r="AY8677" s="83"/>
      <c r="AZ8677" s="83"/>
      <c r="BA8677" s="83"/>
      <c r="BJ8677" s="54"/>
      <c r="BK8677" s="22"/>
      <c r="BL8677" s="24"/>
      <c r="BP8677" s="23"/>
      <c r="BQ8677" s="24"/>
      <c r="BR8677" s="22"/>
      <c r="BS8677" s="24"/>
      <c r="BT8677" s="24"/>
      <c r="BU8677" s="23"/>
      <c r="BV8677" s="26"/>
      <c r="BX8677" s="6"/>
      <c r="BY8677" s="24"/>
      <c r="BZ8677" s="109"/>
      <c r="CA8677" s="66"/>
      <c r="CB8677" s="5"/>
      <c r="CC8677" s="68"/>
      <c r="CD8677" s="67"/>
      <c r="CE8677" s="67"/>
      <c r="CF8677" s="64"/>
      <c r="CG8677" s="5"/>
      <c r="CH8677" s="69"/>
      <c r="CI8677" s="6"/>
      <c r="CJ8677" s="5"/>
      <c r="CK8677" s="25"/>
      <c r="CL8677" s="5"/>
      <c r="DN8677" s="14"/>
      <c r="DO8677" s="14"/>
      <c r="DP8677" s="5"/>
      <c r="DQ8677" s="25"/>
      <c r="DR8677" s="25"/>
      <c r="DS8677" s="96"/>
      <c r="DT8677" s="83"/>
      <c r="DU8677" s="14"/>
      <c r="DX8677" s="83"/>
      <c r="DY8677" s="83"/>
      <c r="DZ8677" s="83"/>
      <c r="EA8677" s="83"/>
      <c r="EJ8677" s="54"/>
      <c r="EK8677" s="22"/>
      <c r="EL8677" s="24"/>
      <c r="EP8677" s="23"/>
      <c r="EQ8677" s="24"/>
      <c r="ER8677" s="22"/>
      <c r="ES8677" s="24"/>
      <c r="ET8677" s="24"/>
      <c r="EU8677" s="23"/>
      <c r="EV8677" s="26"/>
      <c r="EX8677" s="6"/>
      <c r="EY8677" s="24"/>
      <c r="EZ8677" s="109"/>
      <c r="FA8677" s="66"/>
      <c r="FB8677" s="5"/>
      <c r="FC8677" s="68"/>
      <c r="FD8677" s="67"/>
      <c r="FE8677" s="67"/>
      <c r="FF8677" s="64"/>
      <c r="FG8677" s="5"/>
      <c r="FH8677" s="69"/>
      <c r="FI8677" s="6"/>
      <c r="FJ8677" s="5"/>
      <c r="FK8677" s="25"/>
      <c r="FL8677" s="5"/>
    </row>
    <row r="8678" spans="40:168">
      <c r="AN8678" s="14"/>
      <c r="AO8678" s="14"/>
      <c r="AP8678" s="5"/>
      <c r="AQ8678" s="25"/>
      <c r="AR8678" s="25"/>
      <c r="AS8678" s="96"/>
      <c r="AT8678" s="83"/>
      <c r="AU8678" s="14"/>
      <c r="AX8678" s="83"/>
      <c r="AY8678" s="83"/>
      <c r="AZ8678" s="83"/>
      <c r="BA8678" s="83"/>
      <c r="BJ8678" s="54"/>
      <c r="BK8678" s="22"/>
      <c r="BL8678" s="24"/>
      <c r="BP8678" s="23"/>
      <c r="BQ8678" s="24"/>
      <c r="BR8678" s="22"/>
      <c r="BS8678" s="24"/>
      <c r="BT8678" s="24"/>
      <c r="BU8678" s="23"/>
      <c r="BV8678" s="26"/>
      <c r="BX8678" s="6"/>
      <c r="BY8678" s="24"/>
      <c r="BZ8678" s="109"/>
      <c r="CA8678" s="66"/>
      <c r="CB8678" s="5"/>
      <c r="CC8678" s="68"/>
      <c r="CD8678" s="67"/>
      <c r="CE8678" s="67"/>
      <c r="CF8678" s="64"/>
      <c r="CG8678" s="5"/>
      <c r="CH8678" s="69"/>
      <c r="CI8678" s="6"/>
      <c r="CJ8678" s="5"/>
      <c r="CK8678" s="25"/>
      <c r="CL8678" s="5"/>
      <c r="DN8678" s="14"/>
      <c r="DO8678" s="14"/>
      <c r="DP8678" s="5"/>
      <c r="DQ8678" s="25"/>
      <c r="DR8678" s="25"/>
      <c r="DS8678" s="96"/>
      <c r="DT8678" s="83"/>
      <c r="DU8678" s="14"/>
      <c r="DX8678" s="83"/>
      <c r="DY8678" s="83"/>
      <c r="DZ8678" s="83"/>
      <c r="EA8678" s="83"/>
      <c r="EJ8678" s="54"/>
      <c r="EK8678" s="22"/>
      <c r="EL8678" s="24"/>
      <c r="EP8678" s="23"/>
      <c r="EQ8678" s="24"/>
      <c r="ER8678" s="22"/>
      <c r="ES8678" s="24"/>
      <c r="ET8678" s="24"/>
      <c r="EU8678" s="23"/>
      <c r="EV8678" s="26"/>
      <c r="EX8678" s="6"/>
      <c r="EY8678" s="24"/>
      <c r="EZ8678" s="109"/>
      <c r="FA8678" s="66"/>
      <c r="FB8678" s="5"/>
      <c r="FC8678" s="68"/>
      <c r="FD8678" s="67"/>
      <c r="FE8678" s="67"/>
      <c r="FF8678" s="64"/>
      <c r="FG8678" s="5"/>
      <c r="FH8678" s="69"/>
      <c r="FI8678" s="6"/>
      <c r="FJ8678" s="5"/>
      <c r="FK8678" s="25"/>
      <c r="FL8678" s="5"/>
    </row>
    <row r="8679" spans="40:168">
      <c r="AN8679" s="14"/>
      <c r="AO8679" s="14"/>
      <c r="AP8679" s="5"/>
      <c r="AQ8679" s="25"/>
      <c r="AR8679" s="25"/>
      <c r="AS8679" s="96"/>
      <c r="AT8679" s="83"/>
      <c r="AU8679" s="14"/>
      <c r="AX8679" s="83"/>
      <c r="AY8679" s="83"/>
      <c r="AZ8679" s="83"/>
      <c r="BA8679" s="83"/>
      <c r="BJ8679" s="54"/>
      <c r="BK8679" s="22"/>
      <c r="BL8679" s="24"/>
      <c r="BP8679" s="23"/>
      <c r="BQ8679" s="24"/>
      <c r="BR8679" s="22"/>
      <c r="BS8679" s="24"/>
      <c r="BT8679" s="24"/>
      <c r="BU8679" s="23"/>
      <c r="BV8679" s="26"/>
      <c r="BX8679" s="6"/>
      <c r="BY8679" s="24"/>
      <c r="BZ8679" s="109"/>
      <c r="CA8679" s="66"/>
      <c r="CB8679" s="5"/>
      <c r="CC8679" s="68"/>
      <c r="CD8679" s="67"/>
      <c r="CE8679" s="67"/>
      <c r="CF8679" s="64"/>
      <c r="CG8679" s="5"/>
      <c r="CH8679" s="69"/>
      <c r="CI8679" s="6"/>
      <c r="CJ8679" s="5"/>
      <c r="CK8679" s="25"/>
      <c r="CL8679" s="5"/>
      <c r="DN8679" s="14"/>
      <c r="DO8679" s="14"/>
      <c r="DP8679" s="5"/>
      <c r="DQ8679" s="25"/>
      <c r="DR8679" s="25"/>
      <c r="DS8679" s="96"/>
      <c r="DT8679" s="83"/>
      <c r="DU8679" s="14"/>
      <c r="DX8679" s="83"/>
      <c r="DY8679" s="83"/>
      <c r="DZ8679" s="83"/>
      <c r="EA8679" s="83"/>
      <c r="EJ8679" s="54"/>
      <c r="EK8679" s="22"/>
      <c r="EL8679" s="24"/>
      <c r="EP8679" s="23"/>
      <c r="EQ8679" s="24"/>
      <c r="ER8679" s="22"/>
      <c r="ES8679" s="24"/>
      <c r="ET8679" s="24"/>
      <c r="EU8679" s="23"/>
      <c r="EV8679" s="26"/>
      <c r="EX8679" s="6"/>
      <c r="EY8679" s="24"/>
      <c r="EZ8679" s="109"/>
      <c r="FA8679" s="66"/>
      <c r="FB8679" s="5"/>
      <c r="FC8679" s="68"/>
      <c r="FD8679" s="67"/>
      <c r="FE8679" s="67"/>
      <c r="FF8679" s="64"/>
      <c r="FG8679" s="5"/>
      <c r="FH8679" s="69"/>
      <c r="FI8679" s="6"/>
      <c r="FJ8679" s="5"/>
      <c r="FK8679" s="25"/>
      <c r="FL8679" s="5"/>
    </row>
    <row r="8680" spans="40:168">
      <c r="AN8680" s="14"/>
      <c r="AO8680" s="14"/>
      <c r="AP8680" s="5"/>
      <c r="AQ8680" s="25"/>
      <c r="AR8680" s="25"/>
      <c r="AS8680" s="96"/>
      <c r="AT8680" s="83"/>
      <c r="AU8680" s="14"/>
      <c r="AX8680" s="83"/>
      <c r="AY8680" s="83"/>
      <c r="AZ8680" s="83"/>
      <c r="BA8680" s="83"/>
      <c r="BJ8680" s="54"/>
      <c r="BK8680" s="22"/>
      <c r="BL8680" s="24"/>
      <c r="BP8680" s="23"/>
      <c r="BQ8680" s="24"/>
      <c r="BR8680" s="22"/>
      <c r="BS8680" s="24"/>
      <c r="BT8680" s="24"/>
      <c r="BU8680" s="23"/>
      <c r="BV8680" s="26"/>
      <c r="BX8680" s="6"/>
      <c r="BY8680" s="24"/>
      <c r="BZ8680" s="109"/>
      <c r="CA8680" s="66"/>
      <c r="CB8680" s="5"/>
      <c r="CC8680" s="68"/>
      <c r="CD8680" s="67"/>
      <c r="CE8680" s="67"/>
      <c r="CF8680" s="64"/>
      <c r="CG8680" s="5"/>
      <c r="CH8680" s="69"/>
      <c r="CI8680" s="6"/>
      <c r="CJ8680" s="5"/>
      <c r="CK8680" s="25"/>
      <c r="CL8680" s="5"/>
      <c r="DN8680" s="14"/>
      <c r="DO8680" s="14"/>
      <c r="DP8680" s="5"/>
      <c r="DQ8680" s="25"/>
      <c r="DR8680" s="25"/>
      <c r="DS8680" s="96"/>
      <c r="DT8680" s="83"/>
      <c r="DU8680" s="14"/>
      <c r="DX8680" s="83"/>
      <c r="DY8680" s="83"/>
      <c r="DZ8680" s="83"/>
      <c r="EA8680" s="83"/>
      <c r="EJ8680" s="54"/>
      <c r="EK8680" s="22"/>
      <c r="EL8680" s="24"/>
      <c r="EP8680" s="23"/>
      <c r="EQ8680" s="24"/>
      <c r="ER8680" s="22"/>
      <c r="ES8680" s="24"/>
      <c r="ET8680" s="24"/>
      <c r="EU8680" s="23"/>
      <c r="EV8680" s="26"/>
      <c r="EX8680" s="6"/>
      <c r="EY8680" s="24"/>
      <c r="EZ8680" s="109"/>
      <c r="FA8680" s="66"/>
      <c r="FB8680" s="5"/>
      <c r="FC8680" s="68"/>
      <c r="FD8680" s="67"/>
      <c r="FE8680" s="67"/>
      <c r="FF8680" s="64"/>
      <c r="FG8680" s="5"/>
      <c r="FH8680" s="69"/>
      <c r="FI8680" s="6"/>
      <c r="FJ8680" s="5"/>
      <c r="FK8680" s="25"/>
      <c r="FL8680" s="5"/>
    </row>
    <row r="8681" spans="40:168">
      <c r="AN8681" s="14"/>
      <c r="AO8681" s="14"/>
      <c r="AP8681" s="5"/>
      <c r="AQ8681" s="25"/>
      <c r="AR8681" s="25"/>
      <c r="AS8681" s="96"/>
      <c r="AT8681" s="83"/>
      <c r="AU8681" s="14"/>
      <c r="AX8681" s="83"/>
      <c r="AY8681" s="83"/>
      <c r="AZ8681" s="83"/>
      <c r="BA8681" s="83"/>
      <c r="BJ8681" s="54"/>
      <c r="BK8681" s="22"/>
      <c r="BL8681" s="24"/>
      <c r="BP8681" s="23"/>
      <c r="BQ8681" s="24"/>
      <c r="BR8681" s="22"/>
      <c r="BS8681" s="24"/>
      <c r="BT8681" s="24"/>
      <c r="BU8681" s="23"/>
      <c r="BV8681" s="26"/>
      <c r="BX8681" s="6"/>
      <c r="BY8681" s="24"/>
      <c r="BZ8681" s="109"/>
      <c r="CA8681" s="66"/>
      <c r="CB8681" s="5"/>
      <c r="CC8681" s="68"/>
      <c r="CD8681" s="67"/>
      <c r="CE8681" s="67"/>
      <c r="CF8681" s="64"/>
      <c r="CG8681" s="5"/>
      <c r="CH8681" s="69"/>
      <c r="CI8681" s="6"/>
      <c r="CJ8681" s="5"/>
      <c r="CK8681" s="25"/>
      <c r="CL8681" s="5"/>
      <c r="DN8681" s="14"/>
      <c r="DO8681" s="14"/>
      <c r="DP8681" s="5"/>
      <c r="DQ8681" s="25"/>
      <c r="DR8681" s="25"/>
      <c r="DS8681" s="96"/>
      <c r="DT8681" s="83"/>
      <c r="DU8681" s="14"/>
      <c r="DX8681" s="83"/>
      <c r="DY8681" s="83"/>
      <c r="DZ8681" s="83"/>
      <c r="EA8681" s="83"/>
      <c r="EJ8681" s="54"/>
      <c r="EK8681" s="22"/>
      <c r="EL8681" s="24"/>
      <c r="EP8681" s="23"/>
      <c r="EQ8681" s="24"/>
      <c r="ER8681" s="22"/>
      <c r="ES8681" s="24"/>
      <c r="ET8681" s="24"/>
      <c r="EU8681" s="23"/>
      <c r="EV8681" s="26"/>
      <c r="EX8681" s="6"/>
      <c r="EY8681" s="24"/>
      <c r="EZ8681" s="109"/>
      <c r="FA8681" s="66"/>
      <c r="FB8681" s="5"/>
      <c r="FC8681" s="68"/>
      <c r="FD8681" s="67"/>
      <c r="FE8681" s="67"/>
      <c r="FF8681" s="64"/>
      <c r="FG8681" s="5"/>
      <c r="FH8681" s="69"/>
      <c r="FI8681" s="6"/>
      <c r="FJ8681" s="5"/>
      <c r="FK8681" s="25"/>
      <c r="FL8681" s="5"/>
    </row>
    <row r="8682" spans="40:168">
      <c r="AN8682" s="14"/>
      <c r="AO8682" s="14"/>
      <c r="AP8682" s="5"/>
      <c r="AQ8682" s="25"/>
      <c r="AR8682" s="25"/>
      <c r="AS8682" s="96"/>
      <c r="AT8682" s="83"/>
      <c r="AU8682" s="14"/>
      <c r="AX8682" s="83"/>
      <c r="AY8682" s="83"/>
      <c r="AZ8682" s="83"/>
      <c r="BA8682" s="83"/>
      <c r="BJ8682" s="54"/>
      <c r="BK8682" s="22"/>
      <c r="BL8682" s="24"/>
      <c r="BP8682" s="23"/>
      <c r="BQ8682" s="24"/>
      <c r="BR8682" s="22"/>
      <c r="BS8682" s="24"/>
      <c r="BT8682" s="24"/>
      <c r="BU8682" s="23"/>
      <c r="BV8682" s="26"/>
      <c r="BX8682" s="6"/>
      <c r="BY8682" s="24"/>
      <c r="BZ8682" s="109"/>
      <c r="CA8682" s="66"/>
      <c r="CB8682" s="5"/>
      <c r="CC8682" s="68"/>
      <c r="CD8682" s="67"/>
      <c r="CE8682" s="67"/>
      <c r="CF8682" s="64"/>
      <c r="CG8682" s="5"/>
      <c r="CH8682" s="69"/>
      <c r="CI8682" s="6"/>
      <c r="CJ8682" s="5"/>
      <c r="CK8682" s="25"/>
      <c r="CL8682" s="5"/>
      <c r="DN8682" s="14"/>
      <c r="DO8682" s="14"/>
      <c r="DP8682" s="5"/>
      <c r="DQ8682" s="25"/>
      <c r="DR8682" s="25"/>
      <c r="DS8682" s="96"/>
      <c r="DT8682" s="83"/>
      <c r="DU8682" s="14"/>
      <c r="DX8682" s="83"/>
      <c r="DY8682" s="83"/>
      <c r="DZ8682" s="83"/>
      <c r="EA8682" s="83"/>
      <c r="EJ8682" s="54"/>
      <c r="EK8682" s="22"/>
      <c r="EL8682" s="24"/>
      <c r="EP8682" s="23"/>
      <c r="EQ8682" s="24"/>
      <c r="ER8682" s="22"/>
      <c r="ES8682" s="24"/>
      <c r="ET8682" s="24"/>
      <c r="EU8682" s="23"/>
      <c r="EV8682" s="26"/>
      <c r="EX8682" s="6"/>
      <c r="EY8682" s="24"/>
      <c r="EZ8682" s="109"/>
      <c r="FA8682" s="66"/>
      <c r="FB8682" s="5"/>
      <c r="FC8682" s="68"/>
      <c r="FD8682" s="67"/>
      <c r="FE8682" s="67"/>
      <c r="FF8682" s="64"/>
      <c r="FG8682" s="5"/>
      <c r="FH8682" s="69"/>
      <c r="FI8682" s="6"/>
      <c r="FJ8682" s="5"/>
      <c r="FK8682" s="25"/>
      <c r="FL8682" s="5"/>
    </row>
    <row r="8683" spans="40:168">
      <c r="AN8683" s="14"/>
      <c r="AO8683" s="14"/>
      <c r="AP8683" s="5"/>
      <c r="AQ8683" s="25"/>
      <c r="AR8683" s="25"/>
      <c r="AS8683" s="96"/>
      <c r="AT8683" s="83"/>
      <c r="AU8683" s="14"/>
      <c r="AX8683" s="83"/>
      <c r="AY8683" s="83"/>
      <c r="AZ8683" s="83"/>
      <c r="BA8683" s="83"/>
      <c r="BJ8683" s="54"/>
      <c r="BK8683" s="22"/>
      <c r="BL8683" s="24"/>
      <c r="BP8683" s="23"/>
      <c r="BQ8683" s="24"/>
      <c r="BR8683" s="22"/>
      <c r="BS8683" s="24"/>
      <c r="BT8683" s="24"/>
      <c r="BU8683" s="23"/>
      <c r="BV8683" s="26"/>
      <c r="BX8683" s="6"/>
      <c r="BY8683" s="24"/>
      <c r="BZ8683" s="109"/>
      <c r="CA8683" s="66"/>
      <c r="CB8683" s="5"/>
      <c r="CC8683" s="68"/>
      <c r="CD8683" s="67"/>
      <c r="CE8683" s="67"/>
      <c r="CF8683" s="64"/>
      <c r="CG8683" s="5"/>
      <c r="CH8683" s="69"/>
      <c r="CI8683" s="6"/>
      <c r="CJ8683" s="5"/>
      <c r="CK8683" s="25"/>
      <c r="CL8683" s="5"/>
      <c r="DN8683" s="14"/>
      <c r="DO8683" s="14"/>
      <c r="DP8683" s="5"/>
      <c r="DQ8683" s="25"/>
      <c r="DR8683" s="25"/>
      <c r="DS8683" s="96"/>
      <c r="DT8683" s="83"/>
      <c r="DU8683" s="14"/>
      <c r="DX8683" s="83"/>
      <c r="DY8683" s="83"/>
      <c r="DZ8683" s="83"/>
      <c r="EA8683" s="83"/>
      <c r="EJ8683" s="54"/>
      <c r="EK8683" s="22"/>
      <c r="EL8683" s="24"/>
      <c r="EP8683" s="23"/>
      <c r="EQ8683" s="24"/>
      <c r="ER8683" s="22"/>
      <c r="ES8683" s="24"/>
      <c r="ET8683" s="24"/>
      <c r="EU8683" s="23"/>
      <c r="EV8683" s="26"/>
      <c r="EX8683" s="6"/>
      <c r="EY8683" s="24"/>
      <c r="EZ8683" s="109"/>
      <c r="FA8683" s="66"/>
      <c r="FB8683" s="5"/>
      <c r="FC8683" s="68"/>
      <c r="FD8683" s="67"/>
      <c r="FE8683" s="67"/>
      <c r="FF8683" s="64"/>
      <c r="FG8683" s="5"/>
      <c r="FH8683" s="69"/>
      <c r="FI8683" s="6"/>
      <c r="FJ8683" s="5"/>
      <c r="FK8683" s="25"/>
      <c r="FL8683" s="5"/>
    </row>
    <row r="8684" spans="40:168">
      <c r="AN8684" s="14"/>
      <c r="AO8684" s="14"/>
      <c r="AP8684" s="5"/>
      <c r="AQ8684" s="25"/>
      <c r="AR8684" s="25"/>
      <c r="AS8684" s="96"/>
      <c r="AT8684" s="83"/>
      <c r="AU8684" s="14"/>
      <c r="AX8684" s="83"/>
      <c r="AY8684" s="83"/>
      <c r="AZ8684" s="83"/>
      <c r="BA8684" s="83"/>
      <c r="BJ8684" s="54"/>
      <c r="BK8684" s="22"/>
      <c r="BL8684" s="24"/>
      <c r="BP8684" s="23"/>
      <c r="BQ8684" s="24"/>
      <c r="BR8684" s="22"/>
      <c r="BS8684" s="24"/>
      <c r="BT8684" s="24"/>
      <c r="BU8684" s="23"/>
      <c r="BV8684" s="26"/>
      <c r="BX8684" s="6"/>
      <c r="BY8684" s="24"/>
      <c r="BZ8684" s="109"/>
      <c r="CA8684" s="66"/>
      <c r="CB8684" s="5"/>
      <c r="CC8684" s="68"/>
      <c r="CD8684" s="67"/>
      <c r="CE8684" s="67"/>
      <c r="CF8684" s="64"/>
      <c r="CG8684" s="5"/>
      <c r="CH8684" s="69"/>
      <c r="CI8684" s="6"/>
      <c r="CJ8684" s="5"/>
      <c r="CK8684" s="25"/>
      <c r="CL8684" s="5"/>
      <c r="DN8684" s="14"/>
      <c r="DO8684" s="14"/>
      <c r="DP8684" s="5"/>
      <c r="DQ8684" s="25"/>
      <c r="DR8684" s="25"/>
      <c r="DS8684" s="96"/>
      <c r="DT8684" s="83"/>
      <c r="DU8684" s="14"/>
      <c r="DX8684" s="83"/>
      <c r="DY8684" s="83"/>
      <c r="DZ8684" s="83"/>
      <c r="EA8684" s="83"/>
      <c r="EJ8684" s="54"/>
      <c r="EK8684" s="22"/>
      <c r="EL8684" s="24"/>
      <c r="EP8684" s="23"/>
      <c r="EQ8684" s="24"/>
      <c r="ER8684" s="22"/>
      <c r="ES8684" s="24"/>
      <c r="ET8684" s="24"/>
      <c r="EU8684" s="23"/>
      <c r="EV8684" s="26"/>
      <c r="EX8684" s="6"/>
      <c r="EY8684" s="24"/>
      <c r="EZ8684" s="109"/>
      <c r="FA8684" s="66"/>
      <c r="FB8684" s="5"/>
      <c r="FC8684" s="68"/>
      <c r="FD8684" s="67"/>
      <c r="FE8684" s="67"/>
      <c r="FF8684" s="64"/>
      <c r="FG8684" s="5"/>
      <c r="FH8684" s="69"/>
      <c r="FI8684" s="6"/>
      <c r="FJ8684" s="5"/>
      <c r="FK8684" s="25"/>
      <c r="FL8684" s="5"/>
    </row>
    <row r="8685" spans="40:168">
      <c r="AN8685" s="14"/>
      <c r="AO8685" s="14"/>
      <c r="AP8685" s="5"/>
      <c r="AQ8685" s="25"/>
      <c r="AR8685" s="25"/>
      <c r="AS8685" s="96"/>
      <c r="AT8685" s="83"/>
      <c r="AU8685" s="14"/>
      <c r="AX8685" s="83"/>
      <c r="AY8685" s="83"/>
      <c r="AZ8685" s="83"/>
      <c r="BA8685" s="83"/>
      <c r="BJ8685" s="54"/>
      <c r="BK8685" s="22"/>
      <c r="BL8685" s="24"/>
      <c r="BP8685" s="23"/>
      <c r="BQ8685" s="24"/>
      <c r="BR8685" s="22"/>
      <c r="BS8685" s="24"/>
      <c r="BT8685" s="24"/>
      <c r="BU8685" s="23"/>
      <c r="BV8685" s="26"/>
      <c r="BX8685" s="6"/>
      <c r="BY8685" s="24"/>
      <c r="BZ8685" s="109"/>
      <c r="CA8685" s="66"/>
      <c r="CB8685" s="5"/>
      <c r="CC8685" s="68"/>
      <c r="CD8685" s="67"/>
      <c r="CE8685" s="67"/>
      <c r="CF8685" s="64"/>
      <c r="CG8685" s="5"/>
      <c r="CH8685" s="69"/>
      <c r="CI8685" s="6"/>
      <c r="CJ8685" s="5"/>
      <c r="CK8685" s="25"/>
      <c r="CL8685" s="5"/>
      <c r="DN8685" s="14"/>
      <c r="DO8685" s="14"/>
      <c r="DP8685" s="5"/>
      <c r="DQ8685" s="25"/>
      <c r="DR8685" s="25"/>
      <c r="DS8685" s="96"/>
      <c r="DT8685" s="83"/>
      <c r="DU8685" s="14"/>
      <c r="DX8685" s="83"/>
      <c r="DY8685" s="83"/>
      <c r="DZ8685" s="83"/>
      <c r="EA8685" s="83"/>
      <c r="EJ8685" s="54"/>
      <c r="EK8685" s="22"/>
      <c r="EL8685" s="24"/>
      <c r="EP8685" s="23"/>
      <c r="EQ8685" s="24"/>
      <c r="ER8685" s="22"/>
      <c r="ES8685" s="24"/>
      <c r="ET8685" s="24"/>
      <c r="EU8685" s="23"/>
      <c r="EV8685" s="26"/>
      <c r="EX8685" s="6"/>
      <c r="EY8685" s="24"/>
      <c r="EZ8685" s="109"/>
      <c r="FA8685" s="66"/>
      <c r="FB8685" s="5"/>
      <c r="FC8685" s="68"/>
      <c r="FD8685" s="67"/>
      <c r="FE8685" s="67"/>
      <c r="FF8685" s="64"/>
      <c r="FG8685" s="5"/>
      <c r="FH8685" s="69"/>
      <c r="FI8685" s="6"/>
      <c r="FJ8685" s="5"/>
      <c r="FK8685" s="25"/>
      <c r="FL8685" s="5"/>
    </row>
    <row r="8686" spans="40:168">
      <c r="AN8686" s="14"/>
      <c r="AO8686" s="14"/>
      <c r="AP8686" s="5"/>
      <c r="AQ8686" s="25"/>
      <c r="AR8686" s="25"/>
      <c r="AS8686" s="96"/>
      <c r="AT8686" s="83"/>
      <c r="AU8686" s="14"/>
      <c r="AX8686" s="83"/>
      <c r="AY8686" s="83"/>
      <c r="AZ8686" s="83"/>
      <c r="BA8686" s="83"/>
      <c r="BJ8686" s="54"/>
      <c r="BK8686" s="22"/>
      <c r="BL8686" s="24"/>
      <c r="BP8686" s="23"/>
      <c r="BQ8686" s="24"/>
      <c r="BR8686" s="22"/>
      <c r="BS8686" s="24"/>
      <c r="BT8686" s="24"/>
      <c r="BU8686" s="23"/>
      <c r="BV8686" s="26"/>
      <c r="BX8686" s="6"/>
      <c r="BY8686" s="24"/>
      <c r="BZ8686" s="109"/>
      <c r="CA8686" s="66"/>
      <c r="CB8686" s="5"/>
      <c r="CC8686" s="68"/>
      <c r="CD8686" s="67"/>
      <c r="CE8686" s="67"/>
      <c r="CF8686" s="64"/>
      <c r="CG8686" s="5"/>
      <c r="CH8686" s="69"/>
      <c r="CI8686" s="6"/>
      <c r="CJ8686" s="5"/>
      <c r="CK8686" s="25"/>
      <c r="CL8686" s="5"/>
      <c r="DN8686" s="14"/>
      <c r="DO8686" s="14"/>
      <c r="DP8686" s="5"/>
      <c r="DQ8686" s="25"/>
      <c r="DR8686" s="25"/>
      <c r="DS8686" s="96"/>
      <c r="DT8686" s="83"/>
      <c r="DU8686" s="14"/>
      <c r="DX8686" s="83"/>
      <c r="DY8686" s="83"/>
      <c r="DZ8686" s="83"/>
      <c r="EA8686" s="83"/>
      <c r="EJ8686" s="54"/>
      <c r="EK8686" s="22"/>
      <c r="EL8686" s="24"/>
      <c r="EP8686" s="23"/>
      <c r="EQ8686" s="24"/>
      <c r="ER8686" s="22"/>
      <c r="ES8686" s="24"/>
      <c r="ET8686" s="24"/>
      <c r="EU8686" s="23"/>
      <c r="EV8686" s="26"/>
      <c r="EX8686" s="6"/>
      <c r="EY8686" s="24"/>
      <c r="EZ8686" s="109"/>
      <c r="FA8686" s="66"/>
      <c r="FB8686" s="5"/>
      <c r="FC8686" s="68"/>
      <c r="FD8686" s="67"/>
      <c r="FE8686" s="67"/>
      <c r="FF8686" s="64"/>
      <c r="FG8686" s="5"/>
      <c r="FH8686" s="69"/>
      <c r="FI8686" s="6"/>
      <c r="FJ8686" s="5"/>
      <c r="FK8686" s="25"/>
      <c r="FL8686" s="5"/>
    </row>
    <row r="8687" spans="40:168">
      <c r="AN8687" s="14"/>
      <c r="AO8687" s="14"/>
      <c r="AP8687" s="5"/>
      <c r="AQ8687" s="25"/>
      <c r="AR8687" s="25"/>
      <c r="AS8687" s="96"/>
      <c r="AT8687" s="83"/>
      <c r="AU8687" s="14"/>
      <c r="AX8687" s="83"/>
      <c r="AY8687" s="83"/>
      <c r="AZ8687" s="83"/>
      <c r="BA8687" s="83"/>
      <c r="BJ8687" s="54"/>
      <c r="BK8687" s="22"/>
      <c r="BL8687" s="24"/>
      <c r="BP8687" s="23"/>
      <c r="BQ8687" s="24"/>
      <c r="BR8687" s="22"/>
      <c r="BS8687" s="24"/>
      <c r="BT8687" s="24"/>
      <c r="BU8687" s="23"/>
      <c r="BV8687" s="26"/>
      <c r="BX8687" s="6"/>
      <c r="BY8687" s="24"/>
      <c r="BZ8687" s="109"/>
      <c r="CA8687" s="66"/>
      <c r="CB8687" s="5"/>
      <c r="CC8687" s="68"/>
      <c r="CD8687" s="67"/>
      <c r="CE8687" s="67"/>
      <c r="CF8687" s="64"/>
      <c r="CG8687" s="5"/>
      <c r="CH8687" s="69"/>
      <c r="CI8687" s="6"/>
      <c r="CJ8687" s="5"/>
      <c r="CK8687" s="25"/>
      <c r="CL8687" s="5"/>
      <c r="DN8687" s="14"/>
      <c r="DO8687" s="14"/>
      <c r="DP8687" s="5"/>
      <c r="DQ8687" s="25"/>
      <c r="DR8687" s="25"/>
      <c r="DS8687" s="96"/>
      <c r="DT8687" s="83"/>
      <c r="DU8687" s="14"/>
      <c r="DX8687" s="83"/>
      <c r="DY8687" s="83"/>
      <c r="DZ8687" s="83"/>
      <c r="EA8687" s="83"/>
      <c r="EJ8687" s="54"/>
      <c r="EK8687" s="22"/>
      <c r="EL8687" s="24"/>
      <c r="EP8687" s="23"/>
      <c r="EQ8687" s="24"/>
      <c r="ER8687" s="22"/>
      <c r="ES8687" s="24"/>
      <c r="ET8687" s="24"/>
      <c r="EU8687" s="23"/>
      <c r="EV8687" s="26"/>
      <c r="EX8687" s="6"/>
      <c r="EY8687" s="24"/>
      <c r="EZ8687" s="109"/>
      <c r="FA8687" s="66"/>
      <c r="FB8687" s="5"/>
      <c r="FC8687" s="68"/>
      <c r="FD8687" s="67"/>
      <c r="FE8687" s="67"/>
      <c r="FF8687" s="64"/>
      <c r="FG8687" s="5"/>
      <c r="FH8687" s="69"/>
      <c r="FI8687" s="6"/>
      <c r="FJ8687" s="5"/>
      <c r="FK8687" s="25"/>
      <c r="FL8687" s="5"/>
    </row>
    <row r="8688" spans="40:168">
      <c r="AN8688" s="14"/>
      <c r="AO8688" s="14"/>
      <c r="AP8688" s="5"/>
      <c r="AQ8688" s="25"/>
      <c r="AR8688" s="25"/>
      <c r="AS8688" s="96"/>
      <c r="AT8688" s="83"/>
      <c r="AU8688" s="14"/>
      <c r="AX8688" s="83"/>
      <c r="AY8688" s="83"/>
      <c r="AZ8688" s="83"/>
      <c r="BA8688" s="83"/>
      <c r="BJ8688" s="54"/>
      <c r="BK8688" s="22"/>
      <c r="BL8688" s="24"/>
      <c r="BP8688" s="23"/>
      <c r="BQ8688" s="24"/>
      <c r="BR8688" s="22"/>
      <c r="BS8688" s="24"/>
      <c r="BT8688" s="24"/>
      <c r="BU8688" s="23"/>
      <c r="BV8688" s="26"/>
      <c r="BX8688" s="6"/>
      <c r="BY8688" s="24"/>
      <c r="BZ8688" s="109"/>
      <c r="CA8688" s="66"/>
      <c r="CB8688" s="5"/>
      <c r="CC8688" s="68"/>
      <c r="CD8688" s="67"/>
      <c r="CE8688" s="67"/>
      <c r="CF8688" s="64"/>
      <c r="CG8688" s="5"/>
      <c r="CH8688" s="69"/>
      <c r="CI8688" s="6"/>
      <c r="CJ8688" s="5"/>
      <c r="CK8688" s="25"/>
      <c r="CL8688" s="5"/>
      <c r="DN8688" s="14"/>
      <c r="DO8688" s="14"/>
      <c r="DP8688" s="5"/>
      <c r="DQ8688" s="25"/>
      <c r="DR8688" s="25"/>
      <c r="DS8688" s="96"/>
      <c r="DT8688" s="83"/>
      <c r="DU8688" s="14"/>
      <c r="DX8688" s="83"/>
      <c r="DY8688" s="83"/>
      <c r="DZ8688" s="83"/>
      <c r="EA8688" s="83"/>
      <c r="EJ8688" s="54"/>
      <c r="EK8688" s="22"/>
      <c r="EL8688" s="24"/>
      <c r="EP8688" s="23"/>
      <c r="EQ8688" s="24"/>
      <c r="ER8688" s="22"/>
      <c r="ES8688" s="24"/>
      <c r="ET8688" s="24"/>
      <c r="EU8688" s="23"/>
      <c r="EV8688" s="26"/>
      <c r="EX8688" s="6"/>
      <c r="EY8688" s="24"/>
      <c r="EZ8688" s="109"/>
      <c r="FA8688" s="66"/>
      <c r="FB8688" s="5"/>
      <c r="FC8688" s="68"/>
      <c r="FD8688" s="67"/>
      <c r="FE8688" s="67"/>
      <c r="FF8688" s="64"/>
      <c r="FG8688" s="5"/>
      <c r="FH8688" s="69"/>
      <c r="FI8688" s="6"/>
      <c r="FJ8688" s="5"/>
      <c r="FK8688" s="25"/>
      <c r="FL8688" s="5"/>
    </row>
    <row r="8689" spans="40:168">
      <c r="AN8689" s="14"/>
      <c r="AO8689" s="14"/>
      <c r="AP8689" s="5"/>
      <c r="AQ8689" s="25"/>
      <c r="AR8689" s="25"/>
      <c r="AS8689" s="96"/>
      <c r="AT8689" s="83"/>
      <c r="AU8689" s="14"/>
      <c r="AX8689" s="83"/>
      <c r="AY8689" s="83"/>
      <c r="AZ8689" s="83"/>
      <c r="BA8689" s="83"/>
      <c r="BJ8689" s="54"/>
      <c r="BK8689" s="22"/>
      <c r="BL8689" s="24"/>
      <c r="BP8689" s="23"/>
      <c r="BQ8689" s="24"/>
      <c r="BR8689" s="22"/>
      <c r="BS8689" s="24"/>
      <c r="BT8689" s="24"/>
      <c r="BU8689" s="23"/>
      <c r="BV8689" s="26"/>
      <c r="BX8689" s="6"/>
      <c r="BY8689" s="24"/>
      <c r="BZ8689" s="109"/>
      <c r="CA8689" s="66"/>
      <c r="CB8689" s="5"/>
      <c r="CC8689" s="68"/>
      <c r="CD8689" s="67"/>
      <c r="CE8689" s="67"/>
      <c r="CF8689" s="64"/>
      <c r="CG8689" s="5"/>
      <c r="CH8689" s="69"/>
      <c r="CI8689" s="6"/>
      <c r="CJ8689" s="5"/>
      <c r="CK8689" s="25"/>
      <c r="CL8689" s="5"/>
      <c r="DN8689" s="14"/>
      <c r="DO8689" s="14"/>
      <c r="DP8689" s="5"/>
      <c r="DQ8689" s="25"/>
      <c r="DR8689" s="25"/>
      <c r="DS8689" s="96"/>
      <c r="DT8689" s="83"/>
      <c r="DU8689" s="14"/>
      <c r="DX8689" s="83"/>
      <c r="DY8689" s="83"/>
      <c r="DZ8689" s="83"/>
      <c r="EA8689" s="83"/>
      <c r="EJ8689" s="54"/>
      <c r="EK8689" s="22"/>
      <c r="EL8689" s="24"/>
      <c r="EP8689" s="23"/>
      <c r="EQ8689" s="24"/>
      <c r="ER8689" s="22"/>
      <c r="ES8689" s="24"/>
      <c r="ET8689" s="24"/>
      <c r="EU8689" s="23"/>
      <c r="EV8689" s="26"/>
      <c r="EX8689" s="6"/>
      <c r="EY8689" s="24"/>
      <c r="EZ8689" s="109"/>
      <c r="FA8689" s="66"/>
      <c r="FB8689" s="5"/>
      <c r="FC8689" s="68"/>
      <c r="FD8689" s="67"/>
      <c r="FE8689" s="67"/>
      <c r="FF8689" s="64"/>
      <c r="FG8689" s="5"/>
      <c r="FH8689" s="69"/>
      <c r="FI8689" s="6"/>
      <c r="FJ8689" s="5"/>
      <c r="FK8689" s="25"/>
      <c r="FL8689" s="5"/>
    </row>
    <row r="8690" spans="40:168">
      <c r="AN8690" s="14"/>
      <c r="AO8690" s="14"/>
      <c r="AP8690" s="5"/>
      <c r="AQ8690" s="25"/>
      <c r="AR8690" s="25"/>
      <c r="AS8690" s="96"/>
      <c r="AT8690" s="83"/>
      <c r="AU8690" s="14"/>
      <c r="AX8690" s="83"/>
      <c r="AY8690" s="83"/>
      <c r="AZ8690" s="83"/>
      <c r="BA8690" s="83"/>
      <c r="BJ8690" s="54"/>
      <c r="BK8690" s="22"/>
      <c r="BL8690" s="24"/>
      <c r="BP8690" s="23"/>
      <c r="BQ8690" s="24"/>
      <c r="BR8690" s="22"/>
      <c r="BS8690" s="24"/>
      <c r="BT8690" s="24"/>
      <c r="BU8690" s="23"/>
      <c r="BV8690" s="26"/>
      <c r="BX8690" s="6"/>
      <c r="BY8690" s="24"/>
      <c r="BZ8690" s="109"/>
      <c r="CA8690" s="66"/>
      <c r="CB8690" s="5"/>
      <c r="CC8690" s="68"/>
      <c r="CD8690" s="67"/>
      <c r="CE8690" s="67"/>
      <c r="CF8690" s="64"/>
      <c r="CG8690" s="5"/>
      <c r="CH8690" s="69"/>
      <c r="CI8690" s="6"/>
      <c r="CJ8690" s="5"/>
      <c r="CK8690" s="25"/>
      <c r="CL8690" s="5"/>
      <c r="DN8690" s="14"/>
      <c r="DO8690" s="14"/>
      <c r="DP8690" s="5"/>
      <c r="DQ8690" s="25"/>
      <c r="DR8690" s="25"/>
      <c r="DS8690" s="96"/>
      <c r="DT8690" s="83"/>
      <c r="DU8690" s="14"/>
      <c r="DX8690" s="83"/>
      <c r="DY8690" s="83"/>
      <c r="DZ8690" s="83"/>
      <c r="EA8690" s="83"/>
      <c r="EJ8690" s="54"/>
      <c r="EK8690" s="22"/>
      <c r="EL8690" s="24"/>
      <c r="EP8690" s="23"/>
      <c r="EQ8690" s="24"/>
      <c r="ER8690" s="22"/>
      <c r="ES8690" s="24"/>
      <c r="ET8690" s="24"/>
      <c r="EU8690" s="23"/>
      <c r="EV8690" s="26"/>
      <c r="EX8690" s="6"/>
      <c r="EY8690" s="24"/>
      <c r="EZ8690" s="109"/>
      <c r="FA8690" s="66"/>
      <c r="FB8690" s="5"/>
      <c r="FC8690" s="68"/>
      <c r="FD8690" s="67"/>
      <c r="FE8690" s="67"/>
      <c r="FF8690" s="64"/>
      <c r="FG8690" s="5"/>
      <c r="FH8690" s="69"/>
      <c r="FI8690" s="6"/>
      <c r="FJ8690" s="5"/>
      <c r="FK8690" s="25"/>
      <c r="FL8690" s="5"/>
    </row>
    <row r="8691" spans="40:168">
      <c r="AN8691" s="14"/>
      <c r="AO8691" s="14"/>
      <c r="AP8691" s="5"/>
      <c r="AQ8691" s="25"/>
      <c r="AR8691" s="25"/>
      <c r="AS8691" s="96"/>
      <c r="AT8691" s="83"/>
      <c r="AU8691" s="14"/>
      <c r="AX8691" s="83"/>
      <c r="AY8691" s="83"/>
      <c r="AZ8691" s="83"/>
      <c r="BA8691" s="83"/>
      <c r="BJ8691" s="54"/>
      <c r="BK8691" s="22"/>
      <c r="BL8691" s="24"/>
      <c r="BP8691" s="23"/>
      <c r="BQ8691" s="24"/>
      <c r="BR8691" s="22"/>
      <c r="BS8691" s="24"/>
      <c r="BT8691" s="24"/>
      <c r="BU8691" s="23"/>
      <c r="BV8691" s="26"/>
      <c r="BX8691" s="6"/>
      <c r="BY8691" s="24"/>
      <c r="BZ8691" s="109"/>
      <c r="CA8691" s="66"/>
      <c r="CB8691" s="5"/>
      <c r="CC8691" s="68"/>
      <c r="CD8691" s="67"/>
      <c r="CE8691" s="67"/>
      <c r="CF8691" s="64"/>
      <c r="CG8691" s="5"/>
      <c r="CH8691" s="69"/>
      <c r="CI8691" s="6"/>
      <c r="CJ8691" s="5"/>
      <c r="CK8691" s="25"/>
      <c r="CL8691" s="5"/>
      <c r="DN8691" s="14"/>
      <c r="DO8691" s="14"/>
      <c r="DP8691" s="5"/>
      <c r="DQ8691" s="25"/>
      <c r="DR8691" s="25"/>
      <c r="DS8691" s="96"/>
      <c r="DT8691" s="83"/>
      <c r="DU8691" s="14"/>
      <c r="DX8691" s="83"/>
      <c r="DY8691" s="83"/>
      <c r="DZ8691" s="83"/>
      <c r="EA8691" s="83"/>
      <c r="EJ8691" s="54"/>
      <c r="EK8691" s="22"/>
      <c r="EL8691" s="24"/>
      <c r="EP8691" s="23"/>
      <c r="EQ8691" s="24"/>
      <c r="ER8691" s="22"/>
      <c r="ES8691" s="24"/>
      <c r="ET8691" s="24"/>
      <c r="EU8691" s="23"/>
      <c r="EV8691" s="26"/>
      <c r="EX8691" s="6"/>
      <c r="EY8691" s="24"/>
      <c r="EZ8691" s="109"/>
      <c r="FA8691" s="66"/>
      <c r="FB8691" s="5"/>
      <c r="FC8691" s="68"/>
      <c r="FD8691" s="67"/>
      <c r="FE8691" s="67"/>
      <c r="FF8691" s="64"/>
      <c r="FG8691" s="5"/>
      <c r="FH8691" s="69"/>
      <c r="FI8691" s="6"/>
      <c r="FJ8691" s="5"/>
      <c r="FK8691" s="25"/>
      <c r="FL8691" s="5"/>
    </row>
    <row r="8692" spans="40:168">
      <c r="AN8692" s="14"/>
      <c r="AO8692" s="14"/>
      <c r="AP8692" s="5"/>
      <c r="AQ8692" s="25"/>
      <c r="AR8692" s="25"/>
      <c r="AS8692" s="96"/>
      <c r="AT8692" s="83"/>
      <c r="AU8692" s="14"/>
      <c r="AX8692" s="83"/>
      <c r="AY8692" s="83"/>
      <c r="AZ8692" s="83"/>
      <c r="BA8692" s="83"/>
      <c r="BJ8692" s="54"/>
      <c r="BK8692" s="22"/>
      <c r="BL8692" s="24"/>
      <c r="BP8692" s="23"/>
      <c r="BQ8692" s="24"/>
      <c r="BR8692" s="22"/>
      <c r="BS8692" s="24"/>
      <c r="BT8692" s="24"/>
      <c r="BU8692" s="23"/>
      <c r="BV8692" s="26"/>
      <c r="BX8692" s="6"/>
      <c r="BY8692" s="24"/>
      <c r="BZ8692" s="109"/>
      <c r="CA8692" s="66"/>
      <c r="CB8692" s="5"/>
      <c r="CC8692" s="68"/>
      <c r="CD8692" s="67"/>
      <c r="CE8692" s="67"/>
      <c r="CF8692" s="64"/>
      <c r="CG8692" s="5"/>
      <c r="CH8692" s="69"/>
      <c r="CI8692" s="6"/>
      <c r="CJ8692" s="5"/>
      <c r="CK8692" s="25"/>
      <c r="CL8692" s="5"/>
      <c r="DN8692" s="14"/>
      <c r="DO8692" s="14"/>
      <c r="DP8692" s="5"/>
      <c r="DQ8692" s="25"/>
      <c r="DR8692" s="25"/>
      <c r="DS8692" s="96"/>
      <c r="DT8692" s="83"/>
      <c r="DU8692" s="14"/>
      <c r="DX8692" s="83"/>
      <c r="DY8692" s="83"/>
      <c r="DZ8692" s="83"/>
      <c r="EA8692" s="83"/>
      <c r="EJ8692" s="54"/>
      <c r="EK8692" s="22"/>
      <c r="EL8692" s="24"/>
      <c r="EP8692" s="23"/>
      <c r="EQ8692" s="24"/>
      <c r="ER8692" s="22"/>
      <c r="ES8692" s="24"/>
      <c r="ET8692" s="24"/>
      <c r="EU8692" s="23"/>
      <c r="EV8692" s="26"/>
      <c r="EX8692" s="6"/>
      <c r="EY8692" s="24"/>
      <c r="EZ8692" s="109"/>
      <c r="FA8692" s="66"/>
      <c r="FB8692" s="5"/>
      <c r="FC8692" s="68"/>
      <c r="FD8692" s="67"/>
      <c r="FE8692" s="67"/>
      <c r="FF8692" s="64"/>
      <c r="FG8692" s="5"/>
      <c r="FH8692" s="69"/>
      <c r="FI8692" s="6"/>
      <c r="FJ8692" s="5"/>
      <c r="FK8692" s="25"/>
      <c r="FL8692" s="5"/>
    </row>
    <row r="8693" spans="40:168">
      <c r="AN8693" s="14"/>
      <c r="AO8693" s="14"/>
      <c r="AP8693" s="5"/>
      <c r="AQ8693" s="25"/>
      <c r="AR8693" s="25"/>
      <c r="AS8693" s="96"/>
      <c r="AT8693" s="83"/>
      <c r="AU8693" s="14"/>
      <c r="AX8693" s="83"/>
      <c r="AY8693" s="83"/>
      <c r="AZ8693" s="83"/>
      <c r="BA8693" s="83"/>
      <c r="BJ8693" s="54"/>
      <c r="BK8693" s="22"/>
      <c r="BL8693" s="24"/>
      <c r="BP8693" s="23"/>
      <c r="BQ8693" s="24"/>
      <c r="BR8693" s="22"/>
      <c r="BS8693" s="24"/>
      <c r="BT8693" s="24"/>
      <c r="BU8693" s="23"/>
      <c r="BV8693" s="26"/>
      <c r="BX8693" s="6"/>
      <c r="BY8693" s="24"/>
      <c r="BZ8693" s="109"/>
      <c r="CA8693" s="66"/>
      <c r="CB8693" s="5"/>
      <c r="CC8693" s="68"/>
      <c r="CD8693" s="67"/>
      <c r="CE8693" s="67"/>
      <c r="CF8693" s="64"/>
      <c r="CG8693" s="5"/>
      <c r="CH8693" s="69"/>
      <c r="CI8693" s="6"/>
      <c r="CJ8693" s="5"/>
      <c r="CK8693" s="25"/>
      <c r="CL8693" s="5"/>
      <c r="DN8693" s="14"/>
      <c r="DO8693" s="14"/>
      <c r="DP8693" s="5"/>
      <c r="DQ8693" s="25"/>
      <c r="DR8693" s="25"/>
      <c r="DS8693" s="96"/>
      <c r="DT8693" s="83"/>
      <c r="DU8693" s="14"/>
      <c r="DX8693" s="83"/>
      <c r="DY8693" s="83"/>
      <c r="DZ8693" s="83"/>
      <c r="EA8693" s="83"/>
      <c r="EJ8693" s="54"/>
      <c r="EK8693" s="22"/>
      <c r="EL8693" s="24"/>
      <c r="EP8693" s="23"/>
      <c r="EQ8693" s="24"/>
      <c r="ER8693" s="22"/>
      <c r="ES8693" s="24"/>
      <c r="ET8693" s="24"/>
      <c r="EU8693" s="23"/>
      <c r="EV8693" s="26"/>
      <c r="EX8693" s="6"/>
      <c r="EY8693" s="24"/>
      <c r="EZ8693" s="109"/>
      <c r="FA8693" s="66"/>
      <c r="FB8693" s="5"/>
      <c r="FC8693" s="68"/>
      <c r="FD8693" s="67"/>
      <c r="FE8693" s="67"/>
      <c r="FF8693" s="64"/>
      <c r="FG8693" s="5"/>
      <c r="FH8693" s="69"/>
      <c r="FI8693" s="6"/>
      <c r="FJ8693" s="5"/>
      <c r="FK8693" s="25"/>
      <c r="FL8693" s="5"/>
    </row>
    <row r="8694" spans="40:168">
      <c r="AN8694" s="14"/>
      <c r="AO8694" s="14"/>
      <c r="AP8694" s="5"/>
      <c r="AQ8694" s="25"/>
      <c r="AR8694" s="25"/>
      <c r="AS8694" s="96"/>
      <c r="AT8694" s="83"/>
      <c r="AU8694" s="14"/>
      <c r="AX8694" s="83"/>
      <c r="AY8694" s="83"/>
      <c r="AZ8694" s="83"/>
      <c r="BA8694" s="83"/>
      <c r="BJ8694" s="54"/>
      <c r="BK8694" s="22"/>
      <c r="BL8694" s="24"/>
      <c r="BP8694" s="23"/>
      <c r="BQ8694" s="24"/>
      <c r="BR8694" s="22"/>
      <c r="BS8694" s="24"/>
      <c r="BT8694" s="24"/>
      <c r="BU8694" s="23"/>
      <c r="BV8694" s="26"/>
      <c r="BX8694" s="6"/>
      <c r="BY8694" s="24"/>
      <c r="BZ8694" s="109"/>
      <c r="CA8694" s="66"/>
      <c r="CB8694" s="5"/>
      <c r="CC8694" s="68"/>
      <c r="CD8694" s="67"/>
      <c r="CE8694" s="67"/>
      <c r="CF8694" s="64"/>
      <c r="CG8694" s="5"/>
      <c r="CH8694" s="69"/>
      <c r="CI8694" s="6"/>
      <c r="CJ8694" s="5"/>
      <c r="CK8694" s="25"/>
      <c r="CL8694" s="5"/>
      <c r="DN8694" s="14"/>
      <c r="DO8694" s="14"/>
      <c r="DP8694" s="5"/>
      <c r="DQ8694" s="25"/>
      <c r="DR8694" s="25"/>
      <c r="DS8694" s="96"/>
      <c r="DT8694" s="83"/>
      <c r="DU8694" s="14"/>
      <c r="DX8694" s="83"/>
      <c r="DY8694" s="83"/>
      <c r="DZ8694" s="83"/>
      <c r="EA8694" s="83"/>
      <c r="EJ8694" s="54"/>
      <c r="EK8694" s="22"/>
      <c r="EL8694" s="24"/>
      <c r="EP8694" s="23"/>
      <c r="EQ8694" s="24"/>
      <c r="ER8694" s="22"/>
      <c r="ES8694" s="24"/>
      <c r="ET8694" s="24"/>
      <c r="EU8694" s="23"/>
      <c r="EV8694" s="26"/>
      <c r="EX8694" s="6"/>
      <c r="EY8694" s="24"/>
      <c r="EZ8694" s="109"/>
      <c r="FA8694" s="66"/>
      <c r="FB8694" s="5"/>
      <c r="FC8694" s="68"/>
      <c r="FD8694" s="67"/>
      <c r="FE8694" s="67"/>
      <c r="FF8694" s="64"/>
      <c r="FG8694" s="5"/>
      <c r="FH8694" s="69"/>
      <c r="FI8694" s="6"/>
      <c r="FJ8694" s="5"/>
      <c r="FK8694" s="25"/>
      <c r="FL8694" s="5"/>
    </row>
    <row r="8695" spans="40:168">
      <c r="AN8695" s="14"/>
      <c r="AO8695" s="14"/>
      <c r="AP8695" s="5"/>
      <c r="AQ8695" s="25"/>
      <c r="AR8695" s="25"/>
      <c r="AS8695" s="96"/>
      <c r="AT8695" s="83"/>
      <c r="AU8695" s="14"/>
      <c r="AX8695" s="83"/>
      <c r="AY8695" s="83"/>
      <c r="AZ8695" s="83"/>
      <c r="BA8695" s="83"/>
      <c r="BJ8695" s="54"/>
      <c r="BK8695" s="22"/>
      <c r="BL8695" s="24"/>
      <c r="BP8695" s="23"/>
      <c r="BQ8695" s="24"/>
      <c r="BR8695" s="22"/>
      <c r="BS8695" s="24"/>
      <c r="BT8695" s="24"/>
      <c r="BU8695" s="23"/>
      <c r="BV8695" s="26"/>
      <c r="BX8695" s="6"/>
      <c r="BY8695" s="24"/>
      <c r="BZ8695" s="109"/>
      <c r="CA8695" s="66"/>
      <c r="CB8695" s="5"/>
      <c r="CC8695" s="68"/>
      <c r="CD8695" s="67"/>
      <c r="CE8695" s="67"/>
      <c r="CF8695" s="64"/>
      <c r="CG8695" s="5"/>
      <c r="CH8695" s="69"/>
      <c r="CI8695" s="6"/>
      <c r="CJ8695" s="5"/>
      <c r="CK8695" s="25"/>
      <c r="CL8695" s="5"/>
      <c r="DN8695" s="14"/>
      <c r="DO8695" s="14"/>
      <c r="DP8695" s="5"/>
      <c r="DQ8695" s="25"/>
      <c r="DR8695" s="25"/>
      <c r="DS8695" s="96"/>
      <c r="DT8695" s="83"/>
      <c r="DU8695" s="14"/>
      <c r="DX8695" s="83"/>
      <c r="DY8695" s="83"/>
      <c r="DZ8695" s="83"/>
      <c r="EA8695" s="83"/>
      <c r="EJ8695" s="54"/>
      <c r="EK8695" s="22"/>
      <c r="EL8695" s="24"/>
      <c r="EP8695" s="23"/>
      <c r="EQ8695" s="24"/>
      <c r="ER8695" s="22"/>
      <c r="ES8695" s="24"/>
      <c r="ET8695" s="24"/>
      <c r="EU8695" s="23"/>
      <c r="EV8695" s="26"/>
      <c r="EX8695" s="6"/>
      <c r="EY8695" s="24"/>
      <c r="EZ8695" s="109"/>
      <c r="FA8695" s="66"/>
      <c r="FB8695" s="5"/>
      <c r="FC8695" s="68"/>
      <c r="FD8695" s="67"/>
      <c r="FE8695" s="67"/>
      <c r="FF8695" s="64"/>
      <c r="FG8695" s="5"/>
      <c r="FH8695" s="69"/>
      <c r="FI8695" s="6"/>
      <c r="FJ8695" s="5"/>
      <c r="FK8695" s="25"/>
      <c r="FL8695" s="5"/>
    </row>
    <row r="8696" spans="40:168">
      <c r="AN8696" s="14"/>
      <c r="AO8696" s="14"/>
      <c r="AP8696" s="5"/>
      <c r="AQ8696" s="25"/>
      <c r="AR8696" s="25"/>
      <c r="AS8696" s="96"/>
      <c r="AT8696" s="83"/>
      <c r="AU8696" s="14"/>
      <c r="AX8696" s="83"/>
      <c r="AY8696" s="83"/>
      <c r="AZ8696" s="83"/>
      <c r="BA8696" s="83"/>
      <c r="BJ8696" s="54"/>
      <c r="BK8696" s="22"/>
      <c r="BL8696" s="24"/>
      <c r="BP8696" s="23"/>
      <c r="BQ8696" s="24"/>
      <c r="BR8696" s="22"/>
      <c r="BS8696" s="24"/>
      <c r="BT8696" s="24"/>
      <c r="BU8696" s="23"/>
      <c r="BV8696" s="26"/>
      <c r="BX8696" s="6"/>
      <c r="BY8696" s="24"/>
      <c r="BZ8696" s="109"/>
      <c r="CA8696" s="66"/>
      <c r="CB8696" s="5"/>
      <c r="CC8696" s="68"/>
      <c r="CD8696" s="67"/>
      <c r="CE8696" s="67"/>
      <c r="CF8696" s="64"/>
      <c r="CG8696" s="5"/>
      <c r="CH8696" s="69"/>
      <c r="CI8696" s="6"/>
      <c r="CJ8696" s="5"/>
      <c r="CK8696" s="25"/>
      <c r="CL8696" s="5"/>
      <c r="DN8696" s="14"/>
      <c r="DO8696" s="14"/>
      <c r="DP8696" s="5"/>
      <c r="DQ8696" s="25"/>
      <c r="DR8696" s="25"/>
      <c r="DS8696" s="96"/>
      <c r="DT8696" s="83"/>
      <c r="DU8696" s="14"/>
      <c r="DX8696" s="83"/>
      <c r="DY8696" s="83"/>
      <c r="DZ8696" s="83"/>
      <c r="EA8696" s="83"/>
      <c r="EJ8696" s="54"/>
      <c r="EK8696" s="22"/>
      <c r="EL8696" s="24"/>
      <c r="EP8696" s="23"/>
      <c r="EQ8696" s="24"/>
      <c r="ER8696" s="22"/>
      <c r="ES8696" s="24"/>
      <c r="ET8696" s="24"/>
      <c r="EU8696" s="23"/>
      <c r="EV8696" s="26"/>
      <c r="EX8696" s="6"/>
      <c r="EY8696" s="24"/>
      <c r="EZ8696" s="109"/>
      <c r="FA8696" s="66"/>
      <c r="FB8696" s="5"/>
      <c r="FC8696" s="68"/>
      <c r="FD8696" s="67"/>
      <c r="FE8696" s="67"/>
      <c r="FF8696" s="64"/>
      <c r="FG8696" s="5"/>
      <c r="FH8696" s="69"/>
      <c r="FI8696" s="6"/>
      <c r="FJ8696" s="5"/>
      <c r="FK8696" s="25"/>
      <c r="FL8696" s="5"/>
    </row>
    <row r="8697" spans="40:168">
      <c r="AN8697" s="14"/>
      <c r="AO8697" s="14"/>
      <c r="AP8697" s="5"/>
      <c r="AQ8697" s="25"/>
      <c r="AR8697" s="25"/>
      <c r="AS8697" s="96"/>
      <c r="AT8697" s="83"/>
      <c r="AU8697" s="14"/>
      <c r="AX8697" s="83"/>
      <c r="AY8697" s="83"/>
      <c r="AZ8697" s="83"/>
      <c r="BA8697" s="83"/>
      <c r="BJ8697" s="54"/>
      <c r="BK8697" s="22"/>
      <c r="BL8697" s="24"/>
      <c r="BP8697" s="23"/>
      <c r="BQ8697" s="24"/>
      <c r="BR8697" s="22"/>
      <c r="BS8697" s="24"/>
      <c r="BT8697" s="24"/>
      <c r="BU8697" s="23"/>
      <c r="BV8697" s="26"/>
      <c r="BX8697" s="6"/>
      <c r="BY8697" s="24"/>
      <c r="BZ8697" s="109"/>
      <c r="CA8697" s="66"/>
      <c r="CB8697" s="5"/>
      <c r="CC8697" s="68"/>
      <c r="CD8697" s="67"/>
      <c r="CE8697" s="67"/>
      <c r="CF8697" s="64"/>
      <c r="CG8697" s="5"/>
      <c r="CH8697" s="69"/>
      <c r="CI8697" s="6"/>
      <c r="CJ8697" s="5"/>
      <c r="CK8697" s="25"/>
      <c r="CL8697" s="5"/>
      <c r="DN8697" s="14"/>
      <c r="DO8697" s="14"/>
      <c r="DP8697" s="5"/>
      <c r="DQ8697" s="25"/>
      <c r="DR8697" s="25"/>
      <c r="DS8697" s="96"/>
      <c r="DT8697" s="83"/>
      <c r="DU8697" s="14"/>
      <c r="DX8697" s="83"/>
      <c r="DY8697" s="83"/>
      <c r="DZ8697" s="83"/>
      <c r="EA8697" s="83"/>
      <c r="EJ8697" s="54"/>
      <c r="EK8697" s="22"/>
      <c r="EL8697" s="24"/>
      <c r="EP8697" s="23"/>
      <c r="EQ8697" s="24"/>
      <c r="ER8697" s="22"/>
      <c r="ES8697" s="24"/>
      <c r="ET8697" s="24"/>
      <c r="EU8697" s="23"/>
      <c r="EV8697" s="26"/>
      <c r="EX8697" s="6"/>
      <c r="EY8697" s="24"/>
      <c r="EZ8697" s="109"/>
      <c r="FA8697" s="66"/>
      <c r="FB8697" s="5"/>
      <c r="FC8697" s="68"/>
      <c r="FD8697" s="67"/>
      <c r="FE8697" s="67"/>
      <c r="FF8697" s="64"/>
      <c r="FG8697" s="5"/>
      <c r="FH8697" s="69"/>
      <c r="FI8697" s="6"/>
      <c r="FJ8697" s="5"/>
      <c r="FK8697" s="25"/>
      <c r="FL8697" s="5"/>
    </row>
    <row r="8698" spans="40:168">
      <c r="AN8698" s="14"/>
      <c r="AO8698" s="14"/>
      <c r="AP8698" s="5"/>
      <c r="AQ8698" s="25"/>
      <c r="AR8698" s="25"/>
      <c r="AS8698" s="96"/>
      <c r="AT8698" s="83"/>
      <c r="AU8698" s="14"/>
      <c r="AX8698" s="83"/>
      <c r="AY8698" s="83"/>
      <c r="AZ8698" s="83"/>
      <c r="BA8698" s="83"/>
      <c r="BJ8698" s="54"/>
      <c r="BK8698" s="22"/>
      <c r="BL8698" s="24"/>
      <c r="BP8698" s="23"/>
      <c r="BQ8698" s="24"/>
      <c r="BR8698" s="22"/>
      <c r="BS8698" s="24"/>
      <c r="BT8698" s="24"/>
      <c r="BU8698" s="23"/>
      <c r="BV8698" s="26"/>
      <c r="BX8698" s="6"/>
      <c r="BY8698" s="24"/>
      <c r="BZ8698" s="109"/>
      <c r="CA8698" s="66"/>
      <c r="CB8698" s="5"/>
      <c r="CC8698" s="68"/>
      <c r="CD8698" s="67"/>
      <c r="CE8698" s="67"/>
      <c r="CF8698" s="64"/>
      <c r="CG8698" s="5"/>
      <c r="CH8698" s="69"/>
      <c r="CI8698" s="6"/>
      <c r="CJ8698" s="5"/>
      <c r="CK8698" s="25"/>
      <c r="CL8698" s="5"/>
      <c r="DN8698" s="14"/>
      <c r="DO8698" s="14"/>
      <c r="DP8698" s="5"/>
      <c r="DQ8698" s="25"/>
      <c r="DR8698" s="25"/>
      <c r="DS8698" s="96"/>
      <c r="DT8698" s="83"/>
      <c r="DU8698" s="14"/>
      <c r="DX8698" s="83"/>
      <c r="DY8698" s="83"/>
      <c r="DZ8698" s="83"/>
      <c r="EA8698" s="83"/>
      <c r="EJ8698" s="54"/>
      <c r="EK8698" s="22"/>
      <c r="EL8698" s="24"/>
      <c r="EP8698" s="23"/>
      <c r="EQ8698" s="24"/>
      <c r="ER8698" s="22"/>
      <c r="ES8698" s="24"/>
      <c r="ET8698" s="24"/>
      <c r="EU8698" s="23"/>
      <c r="EV8698" s="26"/>
      <c r="EX8698" s="6"/>
      <c r="EY8698" s="24"/>
      <c r="EZ8698" s="109"/>
      <c r="FA8698" s="66"/>
      <c r="FB8698" s="5"/>
      <c r="FC8698" s="68"/>
      <c r="FD8698" s="67"/>
      <c r="FE8698" s="67"/>
      <c r="FF8698" s="64"/>
      <c r="FG8698" s="5"/>
      <c r="FH8698" s="69"/>
      <c r="FI8698" s="6"/>
      <c r="FJ8698" s="5"/>
      <c r="FK8698" s="25"/>
      <c r="FL8698" s="5"/>
    </row>
    <row r="8699" spans="40:168">
      <c r="AN8699" s="14"/>
      <c r="AO8699" s="14"/>
      <c r="AP8699" s="5"/>
      <c r="AQ8699" s="25"/>
      <c r="AR8699" s="25"/>
      <c r="AS8699" s="96"/>
      <c r="AT8699" s="83"/>
      <c r="AU8699" s="14"/>
      <c r="AX8699" s="83"/>
      <c r="AY8699" s="83"/>
      <c r="AZ8699" s="83"/>
      <c r="BA8699" s="83"/>
      <c r="BJ8699" s="54"/>
      <c r="BK8699" s="22"/>
      <c r="BL8699" s="24"/>
      <c r="BP8699" s="23"/>
      <c r="BQ8699" s="24"/>
      <c r="BR8699" s="22"/>
      <c r="BS8699" s="24"/>
      <c r="BT8699" s="24"/>
      <c r="BU8699" s="23"/>
      <c r="BV8699" s="26"/>
      <c r="BX8699" s="6"/>
      <c r="BY8699" s="24"/>
      <c r="BZ8699" s="109"/>
      <c r="CA8699" s="66"/>
      <c r="CB8699" s="5"/>
      <c r="CC8699" s="68"/>
      <c r="CD8699" s="67"/>
      <c r="CE8699" s="67"/>
      <c r="CF8699" s="64"/>
      <c r="CG8699" s="5"/>
      <c r="CH8699" s="69"/>
      <c r="CI8699" s="6"/>
      <c r="CJ8699" s="5"/>
      <c r="CK8699" s="25"/>
      <c r="CL8699" s="5"/>
      <c r="DN8699" s="14"/>
      <c r="DO8699" s="14"/>
      <c r="DP8699" s="5"/>
      <c r="DQ8699" s="25"/>
      <c r="DR8699" s="25"/>
      <c r="DS8699" s="96"/>
      <c r="DT8699" s="83"/>
      <c r="DU8699" s="14"/>
      <c r="DX8699" s="83"/>
      <c r="DY8699" s="83"/>
      <c r="DZ8699" s="83"/>
      <c r="EA8699" s="83"/>
      <c r="EJ8699" s="54"/>
      <c r="EK8699" s="22"/>
      <c r="EL8699" s="24"/>
      <c r="EP8699" s="23"/>
      <c r="EQ8699" s="24"/>
      <c r="ER8699" s="22"/>
      <c r="ES8699" s="24"/>
      <c r="ET8699" s="24"/>
      <c r="EU8699" s="23"/>
      <c r="EV8699" s="26"/>
      <c r="EX8699" s="6"/>
      <c r="EY8699" s="24"/>
      <c r="EZ8699" s="109"/>
      <c r="FA8699" s="66"/>
      <c r="FB8699" s="5"/>
      <c r="FC8699" s="68"/>
      <c r="FD8699" s="67"/>
      <c r="FE8699" s="67"/>
      <c r="FF8699" s="64"/>
      <c r="FG8699" s="5"/>
      <c r="FH8699" s="69"/>
      <c r="FI8699" s="6"/>
      <c r="FJ8699" s="5"/>
      <c r="FK8699" s="25"/>
      <c r="FL8699" s="5"/>
    </row>
    <row r="8700" spans="40:168">
      <c r="AN8700" s="14"/>
      <c r="AO8700" s="14"/>
      <c r="AP8700" s="5"/>
      <c r="AQ8700" s="25"/>
      <c r="AR8700" s="25"/>
      <c r="AS8700" s="96"/>
      <c r="AT8700" s="83"/>
      <c r="AU8700" s="14"/>
      <c r="AX8700" s="83"/>
      <c r="AY8700" s="83"/>
      <c r="AZ8700" s="83"/>
      <c r="BA8700" s="83"/>
      <c r="BJ8700" s="54"/>
      <c r="BK8700" s="22"/>
      <c r="BL8700" s="24"/>
      <c r="BP8700" s="23"/>
      <c r="BQ8700" s="24"/>
      <c r="BR8700" s="22"/>
      <c r="BS8700" s="24"/>
      <c r="BT8700" s="24"/>
      <c r="BU8700" s="23"/>
      <c r="BV8700" s="26"/>
      <c r="BX8700" s="6"/>
      <c r="BY8700" s="24"/>
      <c r="BZ8700" s="109"/>
      <c r="CA8700" s="66"/>
      <c r="CB8700" s="5"/>
      <c r="CC8700" s="68"/>
      <c r="CD8700" s="67"/>
      <c r="CE8700" s="67"/>
      <c r="CF8700" s="64"/>
      <c r="CG8700" s="5"/>
      <c r="CH8700" s="69"/>
      <c r="CI8700" s="6"/>
      <c r="CJ8700" s="5"/>
      <c r="CK8700" s="25"/>
      <c r="CL8700" s="5"/>
      <c r="DN8700" s="14"/>
      <c r="DO8700" s="14"/>
      <c r="DP8700" s="5"/>
      <c r="DQ8700" s="25"/>
      <c r="DR8700" s="25"/>
      <c r="DS8700" s="96"/>
      <c r="DT8700" s="83"/>
      <c r="DU8700" s="14"/>
      <c r="DX8700" s="83"/>
      <c r="DY8700" s="83"/>
      <c r="DZ8700" s="83"/>
      <c r="EA8700" s="83"/>
      <c r="EJ8700" s="54"/>
      <c r="EK8700" s="22"/>
      <c r="EL8700" s="24"/>
      <c r="EP8700" s="23"/>
      <c r="EQ8700" s="24"/>
      <c r="ER8700" s="22"/>
      <c r="ES8700" s="24"/>
      <c r="ET8700" s="24"/>
      <c r="EU8700" s="23"/>
      <c r="EV8700" s="26"/>
      <c r="EX8700" s="6"/>
      <c r="EY8700" s="24"/>
      <c r="EZ8700" s="109"/>
      <c r="FA8700" s="66"/>
      <c r="FB8700" s="5"/>
      <c r="FC8700" s="68"/>
      <c r="FD8700" s="67"/>
      <c r="FE8700" s="67"/>
      <c r="FF8700" s="64"/>
      <c r="FG8700" s="5"/>
      <c r="FH8700" s="69"/>
      <c r="FI8700" s="6"/>
      <c r="FJ8700" s="5"/>
      <c r="FK8700" s="25"/>
      <c r="FL8700" s="5"/>
    </row>
    <row r="8701" spans="40:168">
      <c r="AN8701" s="14"/>
      <c r="AO8701" s="14"/>
      <c r="AP8701" s="5"/>
      <c r="AQ8701" s="25"/>
      <c r="AR8701" s="25"/>
      <c r="AS8701" s="96"/>
      <c r="AT8701" s="83"/>
      <c r="AU8701" s="14"/>
      <c r="AX8701" s="83"/>
      <c r="AY8701" s="83"/>
      <c r="AZ8701" s="83"/>
      <c r="BA8701" s="83"/>
      <c r="BJ8701" s="54"/>
      <c r="BK8701" s="22"/>
      <c r="BL8701" s="24"/>
      <c r="BP8701" s="23"/>
      <c r="BQ8701" s="24"/>
      <c r="BR8701" s="22"/>
      <c r="BS8701" s="24"/>
      <c r="BT8701" s="24"/>
      <c r="BU8701" s="23"/>
      <c r="BV8701" s="26"/>
      <c r="BX8701" s="6"/>
      <c r="BY8701" s="24"/>
      <c r="BZ8701" s="109"/>
      <c r="CA8701" s="66"/>
      <c r="CB8701" s="5"/>
      <c r="CC8701" s="68"/>
      <c r="CD8701" s="67"/>
      <c r="CE8701" s="67"/>
      <c r="CF8701" s="64"/>
      <c r="CG8701" s="5"/>
      <c r="CH8701" s="69"/>
      <c r="CI8701" s="6"/>
      <c r="CJ8701" s="5"/>
      <c r="CK8701" s="25"/>
      <c r="CL8701" s="5"/>
      <c r="DN8701" s="14"/>
      <c r="DO8701" s="14"/>
      <c r="DP8701" s="5"/>
      <c r="DQ8701" s="25"/>
      <c r="DR8701" s="25"/>
      <c r="DS8701" s="96"/>
      <c r="DT8701" s="83"/>
      <c r="DU8701" s="14"/>
      <c r="DX8701" s="83"/>
      <c r="DY8701" s="83"/>
      <c r="DZ8701" s="83"/>
      <c r="EA8701" s="83"/>
      <c r="EJ8701" s="54"/>
      <c r="EK8701" s="22"/>
      <c r="EL8701" s="24"/>
      <c r="EP8701" s="23"/>
      <c r="EQ8701" s="24"/>
      <c r="ER8701" s="22"/>
      <c r="ES8701" s="24"/>
      <c r="ET8701" s="24"/>
      <c r="EU8701" s="23"/>
      <c r="EV8701" s="26"/>
      <c r="EX8701" s="6"/>
      <c r="EY8701" s="24"/>
      <c r="EZ8701" s="109"/>
      <c r="FA8701" s="66"/>
      <c r="FB8701" s="5"/>
      <c r="FC8701" s="68"/>
      <c r="FD8701" s="67"/>
      <c r="FE8701" s="67"/>
      <c r="FF8701" s="64"/>
      <c r="FG8701" s="5"/>
      <c r="FH8701" s="69"/>
      <c r="FI8701" s="6"/>
      <c r="FJ8701" s="5"/>
      <c r="FK8701" s="25"/>
      <c r="FL8701" s="5"/>
    </row>
    <row r="8702" spans="40:168">
      <c r="AN8702" s="14"/>
      <c r="AO8702" s="14"/>
      <c r="AP8702" s="5"/>
      <c r="AQ8702" s="25"/>
      <c r="AR8702" s="25"/>
      <c r="AS8702" s="96"/>
      <c r="AT8702" s="83"/>
      <c r="AU8702" s="14"/>
      <c r="AX8702" s="83"/>
      <c r="AY8702" s="83"/>
      <c r="AZ8702" s="83"/>
      <c r="BA8702" s="83"/>
      <c r="BJ8702" s="54"/>
      <c r="BK8702" s="22"/>
      <c r="BL8702" s="24"/>
      <c r="BP8702" s="23"/>
      <c r="BQ8702" s="24"/>
      <c r="BR8702" s="22"/>
      <c r="BS8702" s="24"/>
      <c r="BT8702" s="24"/>
      <c r="BU8702" s="23"/>
      <c r="BV8702" s="26"/>
      <c r="BX8702" s="6"/>
      <c r="BY8702" s="24"/>
      <c r="BZ8702" s="109"/>
      <c r="CA8702" s="66"/>
      <c r="CB8702" s="5"/>
      <c r="CC8702" s="68"/>
      <c r="CD8702" s="67"/>
      <c r="CE8702" s="67"/>
      <c r="CF8702" s="64"/>
      <c r="CG8702" s="5"/>
      <c r="CH8702" s="69"/>
      <c r="CI8702" s="6"/>
      <c r="CJ8702" s="5"/>
      <c r="CK8702" s="25"/>
      <c r="CL8702" s="5"/>
      <c r="DN8702" s="14"/>
      <c r="DO8702" s="14"/>
      <c r="DP8702" s="5"/>
      <c r="DQ8702" s="25"/>
      <c r="DR8702" s="25"/>
      <c r="DS8702" s="96"/>
      <c r="DT8702" s="83"/>
      <c r="DU8702" s="14"/>
      <c r="DX8702" s="83"/>
      <c r="DY8702" s="83"/>
      <c r="DZ8702" s="83"/>
      <c r="EA8702" s="83"/>
      <c r="EJ8702" s="54"/>
      <c r="EK8702" s="22"/>
      <c r="EL8702" s="24"/>
      <c r="EP8702" s="23"/>
      <c r="EQ8702" s="24"/>
      <c r="ER8702" s="22"/>
      <c r="ES8702" s="24"/>
      <c r="ET8702" s="24"/>
      <c r="EU8702" s="23"/>
      <c r="EV8702" s="26"/>
      <c r="EX8702" s="6"/>
      <c r="EY8702" s="24"/>
      <c r="EZ8702" s="109"/>
      <c r="FA8702" s="66"/>
      <c r="FB8702" s="5"/>
      <c r="FC8702" s="68"/>
      <c r="FD8702" s="67"/>
      <c r="FE8702" s="67"/>
      <c r="FF8702" s="64"/>
      <c r="FG8702" s="5"/>
      <c r="FH8702" s="69"/>
      <c r="FI8702" s="6"/>
      <c r="FJ8702" s="5"/>
      <c r="FK8702" s="25"/>
      <c r="FL8702" s="5"/>
    </row>
    <row r="8703" spans="40:168">
      <c r="AN8703" s="14"/>
      <c r="AO8703" s="14"/>
      <c r="AP8703" s="5"/>
      <c r="AQ8703" s="25"/>
      <c r="AR8703" s="25"/>
      <c r="AS8703" s="96"/>
      <c r="AT8703" s="83"/>
      <c r="AU8703" s="14"/>
      <c r="AX8703" s="83"/>
      <c r="AY8703" s="83"/>
      <c r="AZ8703" s="83"/>
      <c r="BA8703" s="83"/>
      <c r="BJ8703" s="54"/>
      <c r="BK8703" s="22"/>
      <c r="BL8703" s="24"/>
      <c r="BP8703" s="23"/>
      <c r="BQ8703" s="24"/>
      <c r="BR8703" s="22"/>
      <c r="BS8703" s="24"/>
      <c r="BT8703" s="24"/>
      <c r="BU8703" s="23"/>
      <c r="BV8703" s="26"/>
      <c r="BX8703" s="6"/>
      <c r="BY8703" s="24"/>
      <c r="BZ8703" s="109"/>
      <c r="CA8703" s="66"/>
      <c r="CB8703" s="5"/>
      <c r="CC8703" s="68"/>
      <c r="CD8703" s="67"/>
      <c r="CE8703" s="67"/>
      <c r="CF8703" s="64"/>
      <c r="CG8703" s="5"/>
      <c r="CH8703" s="69"/>
      <c r="CI8703" s="6"/>
      <c r="CJ8703" s="5"/>
      <c r="CK8703" s="25"/>
      <c r="CL8703" s="5"/>
      <c r="DN8703" s="14"/>
      <c r="DO8703" s="14"/>
      <c r="DP8703" s="5"/>
      <c r="DQ8703" s="25"/>
      <c r="DR8703" s="25"/>
      <c r="DS8703" s="96"/>
      <c r="DT8703" s="83"/>
      <c r="DU8703" s="14"/>
      <c r="DX8703" s="83"/>
      <c r="DY8703" s="83"/>
      <c r="DZ8703" s="83"/>
      <c r="EA8703" s="83"/>
      <c r="EJ8703" s="54"/>
      <c r="EK8703" s="22"/>
      <c r="EL8703" s="24"/>
      <c r="EP8703" s="23"/>
      <c r="EQ8703" s="24"/>
      <c r="ER8703" s="22"/>
      <c r="ES8703" s="24"/>
      <c r="ET8703" s="24"/>
      <c r="EU8703" s="23"/>
      <c r="EV8703" s="26"/>
      <c r="EX8703" s="6"/>
      <c r="EY8703" s="24"/>
      <c r="EZ8703" s="109"/>
      <c r="FA8703" s="66"/>
      <c r="FB8703" s="5"/>
      <c r="FC8703" s="68"/>
      <c r="FD8703" s="67"/>
      <c r="FE8703" s="67"/>
      <c r="FF8703" s="64"/>
      <c r="FG8703" s="5"/>
      <c r="FH8703" s="69"/>
      <c r="FI8703" s="6"/>
      <c r="FJ8703" s="5"/>
      <c r="FK8703" s="25"/>
      <c r="FL8703" s="5"/>
    </row>
    <row r="8704" spans="40:168">
      <c r="AN8704" s="14"/>
      <c r="AO8704" s="14"/>
      <c r="AP8704" s="5"/>
      <c r="AQ8704" s="25"/>
      <c r="AR8704" s="25"/>
      <c r="AS8704" s="96"/>
      <c r="AT8704" s="83"/>
      <c r="AU8704" s="14"/>
      <c r="AX8704" s="83"/>
      <c r="AY8704" s="83"/>
      <c r="AZ8704" s="83"/>
      <c r="BA8704" s="83"/>
      <c r="BJ8704" s="54"/>
      <c r="BK8704" s="22"/>
      <c r="BL8704" s="24"/>
      <c r="BP8704" s="23"/>
      <c r="BQ8704" s="24"/>
      <c r="BR8704" s="22"/>
      <c r="BS8704" s="24"/>
      <c r="BT8704" s="24"/>
      <c r="BU8704" s="23"/>
      <c r="BV8704" s="26"/>
      <c r="BX8704" s="6"/>
      <c r="BY8704" s="24"/>
      <c r="BZ8704" s="109"/>
      <c r="CA8704" s="66"/>
      <c r="CB8704" s="5"/>
      <c r="CC8704" s="68"/>
      <c r="CD8704" s="67"/>
      <c r="CE8704" s="67"/>
      <c r="CF8704" s="64"/>
      <c r="CG8704" s="5"/>
      <c r="CH8704" s="69"/>
      <c r="CI8704" s="6"/>
      <c r="CJ8704" s="5"/>
      <c r="CK8704" s="25"/>
      <c r="CL8704" s="5"/>
      <c r="DN8704" s="14"/>
      <c r="DO8704" s="14"/>
      <c r="DP8704" s="5"/>
      <c r="DQ8704" s="25"/>
      <c r="DR8704" s="25"/>
      <c r="DS8704" s="96"/>
      <c r="DT8704" s="83"/>
      <c r="DU8704" s="14"/>
      <c r="DX8704" s="83"/>
      <c r="DY8704" s="83"/>
      <c r="DZ8704" s="83"/>
      <c r="EA8704" s="83"/>
      <c r="EJ8704" s="54"/>
      <c r="EK8704" s="22"/>
      <c r="EL8704" s="24"/>
      <c r="EP8704" s="23"/>
      <c r="EQ8704" s="24"/>
      <c r="ER8704" s="22"/>
      <c r="ES8704" s="24"/>
      <c r="ET8704" s="24"/>
      <c r="EU8704" s="23"/>
      <c r="EV8704" s="26"/>
      <c r="EX8704" s="6"/>
      <c r="EY8704" s="24"/>
      <c r="EZ8704" s="109"/>
      <c r="FA8704" s="66"/>
      <c r="FB8704" s="5"/>
      <c r="FC8704" s="68"/>
      <c r="FD8704" s="67"/>
      <c r="FE8704" s="67"/>
      <c r="FF8704" s="64"/>
      <c r="FG8704" s="5"/>
      <c r="FH8704" s="69"/>
      <c r="FI8704" s="6"/>
      <c r="FJ8704" s="5"/>
      <c r="FK8704" s="25"/>
      <c r="FL8704" s="5"/>
    </row>
    <row r="8705" spans="40:168">
      <c r="AN8705" s="14"/>
      <c r="AO8705" s="14"/>
      <c r="AP8705" s="5"/>
      <c r="AQ8705" s="25"/>
      <c r="AR8705" s="25"/>
      <c r="AS8705" s="96"/>
      <c r="AT8705" s="83"/>
      <c r="AU8705" s="14"/>
      <c r="AX8705" s="83"/>
      <c r="AY8705" s="83"/>
      <c r="AZ8705" s="83"/>
      <c r="BA8705" s="83"/>
      <c r="BJ8705" s="54"/>
      <c r="BK8705" s="22"/>
      <c r="BL8705" s="24"/>
      <c r="BP8705" s="23"/>
      <c r="BQ8705" s="24"/>
      <c r="BR8705" s="22"/>
      <c r="BS8705" s="24"/>
      <c r="BT8705" s="24"/>
      <c r="BU8705" s="23"/>
      <c r="BV8705" s="26"/>
      <c r="BX8705" s="6"/>
      <c r="BY8705" s="24"/>
      <c r="BZ8705" s="109"/>
      <c r="CA8705" s="66"/>
      <c r="CB8705" s="5"/>
      <c r="CC8705" s="68"/>
      <c r="CD8705" s="67"/>
      <c r="CE8705" s="67"/>
      <c r="CF8705" s="64"/>
      <c r="CG8705" s="5"/>
      <c r="CH8705" s="69"/>
      <c r="CI8705" s="6"/>
      <c r="CJ8705" s="5"/>
      <c r="CK8705" s="25"/>
      <c r="CL8705" s="5"/>
      <c r="DN8705" s="14"/>
      <c r="DO8705" s="14"/>
      <c r="DP8705" s="5"/>
      <c r="DQ8705" s="25"/>
      <c r="DR8705" s="25"/>
      <c r="DS8705" s="96"/>
      <c r="DT8705" s="83"/>
      <c r="DU8705" s="14"/>
      <c r="DX8705" s="83"/>
      <c r="DY8705" s="83"/>
      <c r="DZ8705" s="83"/>
      <c r="EA8705" s="83"/>
      <c r="EJ8705" s="54"/>
      <c r="EK8705" s="22"/>
      <c r="EL8705" s="24"/>
      <c r="EP8705" s="23"/>
      <c r="EQ8705" s="24"/>
      <c r="ER8705" s="22"/>
      <c r="ES8705" s="24"/>
      <c r="ET8705" s="24"/>
      <c r="EU8705" s="23"/>
      <c r="EV8705" s="26"/>
      <c r="EX8705" s="6"/>
      <c r="EY8705" s="24"/>
      <c r="EZ8705" s="109"/>
      <c r="FA8705" s="66"/>
      <c r="FB8705" s="5"/>
      <c r="FC8705" s="68"/>
      <c r="FD8705" s="67"/>
      <c r="FE8705" s="67"/>
      <c r="FF8705" s="64"/>
      <c r="FG8705" s="5"/>
      <c r="FH8705" s="69"/>
      <c r="FI8705" s="6"/>
      <c r="FJ8705" s="5"/>
      <c r="FK8705" s="25"/>
      <c r="FL8705" s="5"/>
    </row>
    <row r="8706" spans="40:168">
      <c r="AN8706" s="14"/>
      <c r="AO8706" s="14"/>
      <c r="AP8706" s="5"/>
      <c r="AQ8706" s="25"/>
      <c r="AR8706" s="25"/>
      <c r="AS8706" s="96"/>
      <c r="AT8706" s="83"/>
      <c r="AU8706" s="14"/>
      <c r="AX8706" s="83"/>
      <c r="AY8706" s="83"/>
      <c r="AZ8706" s="83"/>
      <c r="BA8706" s="83"/>
      <c r="BJ8706" s="54"/>
      <c r="BK8706" s="22"/>
      <c r="BL8706" s="24"/>
      <c r="BP8706" s="23"/>
      <c r="BQ8706" s="24"/>
      <c r="BR8706" s="22"/>
      <c r="BS8706" s="24"/>
      <c r="BT8706" s="24"/>
      <c r="BU8706" s="23"/>
      <c r="BV8706" s="26"/>
      <c r="BX8706" s="6"/>
      <c r="BY8706" s="24"/>
      <c r="BZ8706" s="109"/>
      <c r="CA8706" s="66"/>
      <c r="CB8706" s="5"/>
      <c r="CC8706" s="68"/>
      <c r="CD8706" s="67"/>
      <c r="CE8706" s="67"/>
      <c r="CF8706" s="64"/>
      <c r="CG8706" s="5"/>
      <c r="CH8706" s="69"/>
      <c r="CI8706" s="6"/>
      <c r="CJ8706" s="5"/>
      <c r="CK8706" s="25"/>
      <c r="CL8706" s="5"/>
      <c r="DN8706" s="14"/>
      <c r="DO8706" s="14"/>
      <c r="DP8706" s="5"/>
      <c r="DQ8706" s="25"/>
      <c r="DR8706" s="25"/>
      <c r="DS8706" s="96"/>
      <c r="DT8706" s="83"/>
      <c r="DU8706" s="14"/>
      <c r="DX8706" s="83"/>
      <c r="DY8706" s="83"/>
      <c r="DZ8706" s="83"/>
      <c r="EA8706" s="83"/>
      <c r="EJ8706" s="54"/>
      <c r="EK8706" s="22"/>
      <c r="EL8706" s="24"/>
      <c r="EP8706" s="23"/>
      <c r="EQ8706" s="24"/>
      <c r="ER8706" s="22"/>
      <c r="ES8706" s="24"/>
      <c r="ET8706" s="24"/>
      <c r="EU8706" s="23"/>
      <c r="EV8706" s="26"/>
      <c r="EX8706" s="6"/>
      <c r="EY8706" s="24"/>
      <c r="EZ8706" s="109"/>
      <c r="FA8706" s="66"/>
      <c r="FB8706" s="5"/>
      <c r="FC8706" s="68"/>
      <c r="FD8706" s="67"/>
      <c r="FE8706" s="67"/>
      <c r="FF8706" s="64"/>
      <c r="FG8706" s="5"/>
      <c r="FH8706" s="69"/>
      <c r="FI8706" s="6"/>
      <c r="FJ8706" s="5"/>
      <c r="FK8706" s="25"/>
      <c r="FL8706" s="5"/>
    </row>
    <row r="8707" spans="40:168">
      <c r="AN8707" s="14"/>
      <c r="AO8707" s="14"/>
      <c r="AP8707" s="5"/>
      <c r="AQ8707" s="25"/>
      <c r="AR8707" s="25"/>
      <c r="AS8707" s="96"/>
      <c r="AT8707" s="83"/>
      <c r="AU8707" s="14"/>
      <c r="AX8707" s="83"/>
      <c r="AY8707" s="83"/>
      <c r="AZ8707" s="83"/>
      <c r="BA8707" s="83"/>
      <c r="BJ8707" s="54"/>
      <c r="BK8707" s="22"/>
      <c r="BL8707" s="24"/>
      <c r="BP8707" s="23"/>
      <c r="BQ8707" s="24"/>
      <c r="BR8707" s="22"/>
      <c r="BS8707" s="24"/>
      <c r="BT8707" s="24"/>
      <c r="BU8707" s="23"/>
      <c r="BV8707" s="26"/>
      <c r="BX8707" s="6"/>
      <c r="BY8707" s="24"/>
      <c r="BZ8707" s="109"/>
      <c r="CA8707" s="66"/>
      <c r="CB8707" s="5"/>
      <c r="CC8707" s="68"/>
      <c r="CD8707" s="67"/>
      <c r="CE8707" s="67"/>
      <c r="CF8707" s="64"/>
      <c r="CG8707" s="5"/>
      <c r="CH8707" s="69"/>
      <c r="CI8707" s="6"/>
      <c r="CJ8707" s="5"/>
      <c r="CK8707" s="25"/>
      <c r="CL8707" s="5"/>
      <c r="DN8707" s="14"/>
      <c r="DO8707" s="14"/>
      <c r="DP8707" s="5"/>
      <c r="DQ8707" s="25"/>
      <c r="DR8707" s="25"/>
      <c r="DS8707" s="96"/>
      <c r="DT8707" s="83"/>
      <c r="DU8707" s="14"/>
      <c r="DX8707" s="83"/>
      <c r="DY8707" s="83"/>
      <c r="DZ8707" s="83"/>
      <c r="EA8707" s="83"/>
      <c r="EJ8707" s="54"/>
      <c r="EK8707" s="22"/>
      <c r="EL8707" s="24"/>
      <c r="EP8707" s="23"/>
      <c r="EQ8707" s="24"/>
      <c r="ER8707" s="22"/>
      <c r="ES8707" s="24"/>
      <c r="ET8707" s="24"/>
      <c r="EU8707" s="23"/>
      <c r="EV8707" s="26"/>
      <c r="EX8707" s="6"/>
      <c r="EY8707" s="24"/>
      <c r="EZ8707" s="109"/>
      <c r="FA8707" s="66"/>
      <c r="FB8707" s="5"/>
      <c r="FC8707" s="68"/>
      <c r="FD8707" s="67"/>
      <c r="FE8707" s="67"/>
      <c r="FF8707" s="64"/>
      <c r="FG8707" s="5"/>
      <c r="FH8707" s="69"/>
      <c r="FI8707" s="6"/>
      <c r="FJ8707" s="5"/>
      <c r="FK8707" s="25"/>
      <c r="FL8707" s="5"/>
    </row>
    <row r="8708" spans="40:168">
      <c r="AN8708" s="14"/>
      <c r="AO8708" s="14"/>
      <c r="AP8708" s="5"/>
      <c r="AQ8708" s="25"/>
      <c r="AR8708" s="25"/>
      <c r="AS8708" s="96"/>
      <c r="AT8708" s="83"/>
      <c r="AU8708" s="14"/>
      <c r="AX8708" s="83"/>
      <c r="AY8708" s="83"/>
      <c r="AZ8708" s="83"/>
      <c r="BA8708" s="83"/>
      <c r="BJ8708" s="54"/>
      <c r="BK8708" s="22"/>
      <c r="BL8708" s="24"/>
      <c r="BP8708" s="23"/>
      <c r="BQ8708" s="24"/>
      <c r="BR8708" s="22"/>
      <c r="BS8708" s="24"/>
      <c r="BT8708" s="24"/>
      <c r="BU8708" s="23"/>
      <c r="BV8708" s="26"/>
      <c r="BX8708" s="6"/>
      <c r="BY8708" s="24"/>
      <c r="BZ8708" s="109"/>
      <c r="CA8708" s="66"/>
      <c r="CB8708" s="5"/>
      <c r="CC8708" s="68"/>
      <c r="CD8708" s="67"/>
      <c r="CE8708" s="67"/>
      <c r="CF8708" s="64"/>
      <c r="CG8708" s="5"/>
      <c r="CH8708" s="69"/>
      <c r="CI8708" s="6"/>
      <c r="CJ8708" s="5"/>
      <c r="CK8708" s="25"/>
      <c r="CL8708" s="5"/>
      <c r="DN8708" s="14"/>
      <c r="DO8708" s="14"/>
      <c r="DP8708" s="5"/>
      <c r="DQ8708" s="25"/>
      <c r="DR8708" s="25"/>
      <c r="DS8708" s="96"/>
      <c r="DT8708" s="83"/>
      <c r="DU8708" s="14"/>
      <c r="DX8708" s="83"/>
      <c r="DY8708" s="83"/>
      <c r="DZ8708" s="83"/>
      <c r="EA8708" s="83"/>
      <c r="EJ8708" s="54"/>
      <c r="EK8708" s="22"/>
      <c r="EL8708" s="24"/>
      <c r="EP8708" s="23"/>
      <c r="EQ8708" s="24"/>
      <c r="ER8708" s="22"/>
      <c r="ES8708" s="24"/>
      <c r="ET8708" s="24"/>
      <c r="EU8708" s="23"/>
      <c r="EV8708" s="26"/>
      <c r="EX8708" s="6"/>
      <c r="EY8708" s="24"/>
      <c r="EZ8708" s="109"/>
      <c r="FA8708" s="66"/>
      <c r="FB8708" s="5"/>
      <c r="FC8708" s="68"/>
      <c r="FD8708" s="67"/>
      <c r="FE8708" s="67"/>
      <c r="FF8708" s="64"/>
      <c r="FG8708" s="5"/>
      <c r="FH8708" s="69"/>
      <c r="FI8708" s="6"/>
      <c r="FJ8708" s="5"/>
      <c r="FK8708" s="25"/>
      <c r="FL8708" s="5"/>
    </row>
    <row r="8709" spans="40:168">
      <c r="AN8709" s="14"/>
      <c r="AO8709" s="14"/>
      <c r="AP8709" s="5"/>
      <c r="AQ8709" s="25"/>
      <c r="AR8709" s="25"/>
      <c r="AS8709" s="96"/>
      <c r="AT8709" s="83"/>
      <c r="AU8709" s="14"/>
      <c r="AX8709" s="83"/>
      <c r="AY8709" s="83"/>
      <c r="AZ8709" s="83"/>
      <c r="BA8709" s="83"/>
      <c r="BJ8709" s="54"/>
      <c r="BK8709" s="22"/>
      <c r="BL8709" s="24"/>
      <c r="BP8709" s="23"/>
      <c r="BQ8709" s="24"/>
      <c r="BR8709" s="22"/>
      <c r="BS8709" s="24"/>
      <c r="BT8709" s="24"/>
      <c r="BU8709" s="23"/>
      <c r="BV8709" s="26"/>
      <c r="BX8709" s="6"/>
      <c r="BY8709" s="24"/>
      <c r="BZ8709" s="109"/>
      <c r="CA8709" s="66"/>
      <c r="CB8709" s="5"/>
      <c r="CC8709" s="68"/>
      <c r="CD8709" s="67"/>
      <c r="CE8709" s="67"/>
      <c r="CF8709" s="64"/>
      <c r="CG8709" s="5"/>
      <c r="CH8709" s="69"/>
      <c r="CI8709" s="6"/>
      <c r="CJ8709" s="5"/>
      <c r="CK8709" s="25"/>
      <c r="CL8709" s="5"/>
      <c r="DN8709" s="14"/>
      <c r="DO8709" s="14"/>
      <c r="DP8709" s="5"/>
      <c r="DQ8709" s="25"/>
      <c r="DR8709" s="25"/>
      <c r="DS8709" s="96"/>
      <c r="DT8709" s="83"/>
      <c r="DU8709" s="14"/>
      <c r="DX8709" s="83"/>
      <c r="DY8709" s="83"/>
      <c r="DZ8709" s="83"/>
      <c r="EA8709" s="83"/>
      <c r="EJ8709" s="54"/>
      <c r="EK8709" s="22"/>
      <c r="EL8709" s="24"/>
      <c r="EP8709" s="23"/>
      <c r="EQ8709" s="24"/>
      <c r="ER8709" s="22"/>
      <c r="ES8709" s="24"/>
      <c r="ET8709" s="24"/>
      <c r="EU8709" s="23"/>
      <c r="EV8709" s="26"/>
      <c r="EX8709" s="6"/>
      <c r="EY8709" s="24"/>
      <c r="EZ8709" s="109"/>
      <c r="FA8709" s="66"/>
      <c r="FB8709" s="5"/>
      <c r="FC8709" s="68"/>
      <c r="FD8709" s="67"/>
      <c r="FE8709" s="67"/>
      <c r="FF8709" s="64"/>
      <c r="FG8709" s="5"/>
      <c r="FH8709" s="69"/>
      <c r="FI8709" s="6"/>
      <c r="FJ8709" s="5"/>
      <c r="FK8709" s="25"/>
      <c r="FL8709" s="5"/>
    </row>
    <row r="8710" spans="40:168">
      <c r="AN8710" s="14"/>
      <c r="AO8710" s="14"/>
      <c r="AP8710" s="5"/>
      <c r="AQ8710" s="25"/>
      <c r="AR8710" s="25"/>
      <c r="AS8710" s="96"/>
      <c r="AT8710" s="83"/>
      <c r="AU8710" s="14"/>
      <c r="AX8710" s="83"/>
      <c r="AY8710" s="83"/>
      <c r="AZ8710" s="83"/>
      <c r="BA8710" s="83"/>
      <c r="BJ8710" s="54"/>
      <c r="BK8710" s="22"/>
      <c r="BL8710" s="24"/>
      <c r="BP8710" s="23"/>
      <c r="BQ8710" s="24"/>
      <c r="BR8710" s="22"/>
      <c r="BS8710" s="24"/>
      <c r="BT8710" s="24"/>
      <c r="BU8710" s="23"/>
      <c r="BV8710" s="26"/>
      <c r="BX8710" s="6"/>
      <c r="BY8710" s="24"/>
      <c r="BZ8710" s="109"/>
      <c r="CA8710" s="66"/>
      <c r="CB8710" s="5"/>
      <c r="CC8710" s="68"/>
      <c r="CD8710" s="67"/>
      <c r="CE8710" s="67"/>
      <c r="CF8710" s="64"/>
      <c r="CG8710" s="5"/>
      <c r="CH8710" s="69"/>
      <c r="CI8710" s="6"/>
      <c r="CJ8710" s="5"/>
      <c r="CK8710" s="25"/>
      <c r="CL8710" s="5"/>
      <c r="DN8710" s="14"/>
      <c r="DO8710" s="14"/>
      <c r="DP8710" s="5"/>
      <c r="DQ8710" s="25"/>
      <c r="DR8710" s="25"/>
      <c r="DS8710" s="96"/>
      <c r="DT8710" s="83"/>
      <c r="DU8710" s="14"/>
      <c r="DX8710" s="83"/>
      <c r="DY8710" s="83"/>
      <c r="DZ8710" s="83"/>
      <c r="EA8710" s="83"/>
      <c r="EJ8710" s="54"/>
      <c r="EK8710" s="22"/>
      <c r="EL8710" s="24"/>
      <c r="EP8710" s="23"/>
      <c r="EQ8710" s="24"/>
      <c r="ER8710" s="22"/>
      <c r="ES8710" s="24"/>
      <c r="ET8710" s="24"/>
      <c r="EU8710" s="23"/>
      <c r="EV8710" s="26"/>
      <c r="EX8710" s="6"/>
      <c r="EY8710" s="24"/>
      <c r="EZ8710" s="109"/>
      <c r="FA8710" s="66"/>
      <c r="FB8710" s="5"/>
      <c r="FC8710" s="68"/>
      <c r="FD8710" s="67"/>
      <c r="FE8710" s="67"/>
      <c r="FF8710" s="64"/>
      <c r="FG8710" s="5"/>
      <c r="FH8710" s="69"/>
      <c r="FI8710" s="6"/>
      <c r="FJ8710" s="5"/>
      <c r="FK8710" s="25"/>
      <c r="FL8710" s="5"/>
    </row>
    <row r="8711" spans="40:168">
      <c r="AN8711" s="14"/>
      <c r="AO8711" s="14"/>
      <c r="AP8711" s="5"/>
      <c r="AQ8711" s="25"/>
      <c r="AR8711" s="25"/>
      <c r="AS8711" s="96"/>
      <c r="AT8711" s="83"/>
      <c r="AU8711" s="14"/>
      <c r="AX8711" s="83"/>
      <c r="AY8711" s="83"/>
      <c r="AZ8711" s="83"/>
      <c r="BA8711" s="83"/>
      <c r="BJ8711" s="54"/>
      <c r="BK8711" s="22"/>
      <c r="BL8711" s="24"/>
      <c r="BP8711" s="23"/>
      <c r="BQ8711" s="24"/>
      <c r="BR8711" s="22"/>
      <c r="BS8711" s="24"/>
      <c r="BT8711" s="24"/>
      <c r="BU8711" s="23"/>
      <c r="BV8711" s="26"/>
      <c r="BX8711" s="6"/>
      <c r="BY8711" s="24"/>
      <c r="BZ8711" s="109"/>
      <c r="CA8711" s="66"/>
      <c r="CB8711" s="5"/>
      <c r="CC8711" s="68"/>
      <c r="CD8711" s="67"/>
      <c r="CE8711" s="67"/>
      <c r="CF8711" s="64"/>
      <c r="CG8711" s="5"/>
      <c r="CH8711" s="69"/>
      <c r="CI8711" s="6"/>
      <c r="CJ8711" s="5"/>
      <c r="CK8711" s="25"/>
      <c r="CL8711" s="5"/>
      <c r="DN8711" s="14"/>
      <c r="DO8711" s="14"/>
      <c r="DP8711" s="5"/>
      <c r="DQ8711" s="25"/>
      <c r="DR8711" s="25"/>
      <c r="DS8711" s="96"/>
      <c r="DT8711" s="83"/>
      <c r="DU8711" s="14"/>
      <c r="DX8711" s="83"/>
      <c r="DY8711" s="83"/>
      <c r="DZ8711" s="83"/>
      <c r="EA8711" s="83"/>
      <c r="EJ8711" s="54"/>
      <c r="EK8711" s="22"/>
      <c r="EL8711" s="24"/>
      <c r="EP8711" s="23"/>
      <c r="EQ8711" s="24"/>
      <c r="ER8711" s="22"/>
      <c r="ES8711" s="24"/>
      <c r="ET8711" s="24"/>
      <c r="EU8711" s="23"/>
      <c r="EV8711" s="26"/>
      <c r="EX8711" s="6"/>
      <c r="EY8711" s="24"/>
      <c r="EZ8711" s="109"/>
      <c r="FA8711" s="66"/>
      <c r="FB8711" s="5"/>
      <c r="FC8711" s="68"/>
      <c r="FD8711" s="67"/>
      <c r="FE8711" s="67"/>
      <c r="FF8711" s="64"/>
      <c r="FG8711" s="5"/>
      <c r="FH8711" s="69"/>
      <c r="FI8711" s="6"/>
      <c r="FJ8711" s="5"/>
      <c r="FK8711" s="25"/>
      <c r="FL8711" s="5"/>
    </row>
    <row r="8712" spans="40:168">
      <c r="AN8712" s="14"/>
      <c r="AO8712" s="14"/>
      <c r="AP8712" s="5"/>
      <c r="AQ8712" s="25"/>
      <c r="AR8712" s="25"/>
      <c r="AS8712" s="96"/>
      <c r="AT8712" s="83"/>
      <c r="AU8712" s="14"/>
      <c r="AX8712" s="83"/>
      <c r="AY8712" s="83"/>
      <c r="AZ8712" s="83"/>
      <c r="BA8712" s="83"/>
      <c r="BJ8712" s="54"/>
      <c r="BK8712" s="22"/>
      <c r="BL8712" s="24"/>
      <c r="BP8712" s="23"/>
      <c r="BQ8712" s="24"/>
      <c r="BR8712" s="22"/>
      <c r="BS8712" s="24"/>
      <c r="BT8712" s="24"/>
      <c r="BU8712" s="23"/>
      <c r="BV8712" s="26"/>
      <c r="BX8712" s="6"/>
      <c r="BY8712" s="24"/>
      <c r="BZ8712" s="109"/>
      <c r="CA8712" s="66"/>
      <c r="CB8712" s="5"/>
      <c r="CC8712" s="68"/>
      <c r="CD8712" s="67"/>
      <c r="CE8712" s="67"/>
      <c r="CF8712" s="64"/>
      <c r="CG8712" s="5"/>
      <c r="CH8712" s="69"/>
      <c r="CI8712" s="6"/>
      <c r="CJ8712" s="5"/>
      <c r="CK8712" s="25"/>
      <c r="CL8712" s="5"/>
      <c r="DN8712" s="14"/>
      <c r="DO8712" s="14"/>
      <c r="DP8712" s="5"/>
      <c r="DQ8712" s="25"/>
      <c r="DR8712" s="25"/>
      <c r="DS8712" s="96"/>
      <c r="DT8712" s="83"/>
      <c r="DU8712" s="14"/>
      <c r="DX8712" s="83"/>
      <c r="DY8712" s="83"/>
      <c r="DZ8712" s="83"/>
      <c r="EA8712" s="83"/>
      <c r="EJ8712" s="54"/>
      <c r="EK8712" s="22"/>
      <c r="EL8712" s="24"/>
      <c r="EP8712" s="23"/>
      <c r="EQ8712" s="24"/>
      <c r="ER8712" s="22"/>
      <c r="ES8712" s="24"/>
      <c r="ET8712" s="24"/>
      <c r="EU8712" s="23"/>
      <c r="EV8712" s="26"/>
      <c r="EX8712" s="6"/>
      <c r="EY8712" s="24"/>
      <c r="EZ8712" s="109"/>
      <c r="FA8712" s="66"/>
      <c r="FB8712" s="5"/>
      <c r="FC8712" s="68"/>
      <c r="FD8712" s="67"/>
      <c r="FE8712" s="67"/>
      <c r="FF8712" s="64"/>
      <c r="FG8712" s="5"/>
      <c r="FH8712" s="69"/>
      <c r="FI8712" s="6"/>
      <c r="FJ8712" s="5"/>
      <c r="FK8712" s="25"/>
      <c r="FL8712" s="5"/>
    </row>
    <row r="8713" spans="40:168">
      <c r="AN8713" s="14"/>
      <c r="AO8713" s="14"/>
      <c r="AP8713" s="5"/>
      <c r="AQ8713" s="25"/>
      <c r="AR8713" s="25"/>
      <c r="AS8713" s="96"/>
      <c r="AT8713" s="83"/>
      <c r="AU8713" s="14"/>
      <c r="AX8713" s="83"/>
      <c r="AY8713" s="83"/>
      <c r="AZ8713" s="83"/>
      <c r="BA8713" s="83"/>
      <c r="BJ8713" s="54"/>
      <c r="BK8713" s="22"/>
      <c r="BL8713" s="24"/>
      <c r="BP8713" s="23"/>
      <c r="BQ8713" s="24"/>
      <c r="BR8713" s="22"/>
      <c r="BS8713" s="24"/>
      <c r="BT8713" s="24"/>
      <c r="BU8713" s="23"/>
      <c r="BV8713" s="26"/>
      <c r="BX8713" s="6"/>
      <c r="BY8713" s="24"/>
      <c r="BZ8713" s="109"/>
      <c r="CA8713" s="66"/>
      <c r="CB8713" s="5"/>
      <c r="CC8713" s="68"/>
      <c r="CD8713" s="67"/>
      <c r="CE8713" s="67"/>
      <c r="CF8713" s="64"/>
      <c r="CG8713" s="5"/>
      <c r="CH8713" s="69"/>
      <c r="CI8713" s="6"/>
      <c r="CJ8713" s="5"/>
      <c r="CK8713" s="25"/>
      <c r="CL8713" s="5"/>
      <c r="DN8713" s="14"/>
      <c r="DO8713" s="14"/>
      <c r="DP8713" s="5"/>
      <c r="DQ8713" s="25"/>
      <c r="DR8713" s="25"/>
      <c r="DS8713" s="96"/>
      <c r="DT8713" s="83"/>
      <c r="DU8713" s="14"/>
      <c r="DX8713" s="83"/>
      <c r="DY8713" s="83"/>
      <c r="DZ8713" s="83"/>
      <c r="EA8713" s="83"/>
      <c r="EJ8713" s="54"/>
      <c r="EK8713" s="22"/>
      <c r="EL8713" s="24"/>
      <c r="EP8713" s="23"/>
      <c r="EQ8713" s="24"/>
      <c r="ER8713" s="22"/>
      <c r="ES8713" s="24"/>
      <c r="ET8713" s="24"/>
      <c r="EU8713" s="23"/>
      <c r="EV8713" s="26"/>
      <c r="EX8713" s="6"/>
      <c r="EY8713" s="24"/>
      <c r="EZ8713" s="109"/>
      <c r="FA8713" s="66"/>
      <c r="FB8713" s="5"/>
      <c r="FC8713" s="68"/>
      <c r="FD8713" s="67"/>
      <c r="FE8713" s="67"/>
      <c r="FF8713" s="64"/>
      <c r="FG8713" s="5"/>
      <c r="FH8713" s="69"/>
      <c r="FI8713" s="6"/>
      <c r="FJ8713" s="5"/>
      <c r="FK8713" s="25"/>
      <c r="FL8713" s="5"/>
    </row>
    <row r="8714" spans="40:168">
      <c r="AN8714" s="14"/>
      <c r="AO8714" s="14"/>
      <c r="AP8714" s="5"/>
      <c r="AQ8714" s="25"/>
      <c r="AR8714" s="25"/>
      <c r="AS8714" s="96"/>
      <c r="AT8714" s="83"/>
      <c r="AU8714" s="14"/>
      <c r="AX8714" s="83"/>
      <c r="AY8714" s="83"/>
      <c r="AZ8714" s="83"/>
      <c r="BA8714" s="83"/>
      <c r="BJ8714" s="54"/>
      <c r="BK8714" s="22"/>
      <c r="BL8714" s="24"/>
      <c r="BP8714" s="23"/>
      <c r="BQ8714" s="24"/>
      <c r="BR8714" s="22"/>
      <c r="BS8714" s="24"/>
      <c r="BT8714" s="24"/>
      <c r="BU8714" s="23"/>
      <c r="BV8714" s="26"/>
      <c r="BX8714" s="6"/>
      <c r="BY8714" s="24"/>
      <c r="BZ8714" s="109"/>
      <c r="CA8714" s="66"/>
      <c r="CB8714" s="5"/>
      <c r="CC8714" s="68"/>
      <c r="CD8714" s="67"/>
      <c r="CE8714" s="67"/>
      <c r="CF8714" s="64"/>
      <c r="CG8714" s="5"/>
      <c r="CH8714" s="69"/>
      <c r="CI8714" s="6"/>
      <c r="CJ8714" s="5"/>
      <c r="CK8714" s="25"/>
      <c r="CL8714" s="5"/>
      <c r="DN8714" s="14"/>
      <c r="DO8714" s="14"/>
      <c r="DP8714" s="5"/>
      <c r="DQ8714" s="25"/>
      <c r="DR8714" s="25"/>
      <c r="DS8714" s="96"/>
      <c r="DT8714" s="83"/>
      <c r="DU8714" s="14"/>
      <c r="DX8714" s="83"/>
      <c r="DY8714" s="83"/>
      <c r="DZ8714" s="83"/>
      <c r="EA8714" s="83"/>
      <c r="EJ8714" s="54"/>
      <c r="EK8714" s="22"/>
      <c r="EL8714" s="24"/>
      <c r="EP8714" s="23"/>
      <c r="EQ8714" s="24"/>
      <c r="ER8714" s="22"/>
      <c r="ES8714" s="24"/>
      <c r="ET8714" s="24"/>
      <c r="EU8714" s="23"/>
      <c r="EV8714" s="26"/>
      <c r="EX8714" s="6"/>
      <c r="EY8714" s="24"/>
      <c r="EZ8714" s="109"/>
      <c r="FA8714" s="66"/>
      <c r="FB8714" s="5"/>
      <c r="FC8714" s="68"/>
      <c r="FD8714" s="67"/>
      <c r="FE8714" s="67"/>
      <c r="FF8714" s="64"/>
      <c r="FG8714" s="5"/>
      <c r="FH8714" s="69"/>
      <c r="FI8714" s="6"/>
      <c r="FJ8714" s="5"/>
      <c r="FK8714" s="25"/>
      <c r="FL8714" s="5"/>
    </row>
    <row r="8715" spans="40:168">
      <c r="AN8715" s="14"/>
      <c r="AO8715" s="14"/>
      <c r="AP8715" s="5"/>
      <c r="AQ8715" s="25"/>
      <c r="AR8715" s="25"/>
      <c r="AS8715" s="96"/>
      <c r="AT8715" s="83"/>
      <c r="AU8715" s="14"/>
      <c r="AX8715" s="83"/>
      <c r="AY8715" s="83"/>
      <c r="AZ8715" s="83"/>
      <c r="BA8715" s="83"/>
      <c r="BJ8715" s="54"/>
      <c r="BK8715" s="22"/>
      <c r="BL8715" s="24"/>
      <c r="BP8715" s="23"/>
      <c r="BQ8715" s="24"/>
      <c r="BR8715" s="22"/>
      <c r="BS8715" s="24"/>
      <c r="BT8715" s="24"/>
      <c r="BU8715" s="23"/>
      <c r="BV8715" s="26"/>
      <c r="BX8715" s="6"/>
      <c r="BY8715" s="24"/>
      <c r="BZ8715" s="109"/>
      <c r="CA8715" s="66"/>
      <c r="CB8715" s="5"/>
      <c r="CC8715" s="68"/>
      <c r="CD8715" s="67"/>
      <c r="CE8715" s="67"/>
      <c r="CF8715" s="64"/>
      <c r="CG8715" s="5"/>
      <c r="CH8715" s="69"/>
      <c r="CI8715" s="6"/>
      <c r="CJ8715" s="5"/>
      <c r="CK8715" s="25"/>
      <c r="CL8715" s="5"/>
      <c r="DN8715" s="14"/>
      <c r="DO8715" s="14"/>
      <c r="DP8715" s="5"/>
      <c r="DQ8715" s="25"/>
      <c r="DR8715" s="25"/>
      <c r="DS8715" s="96"/>
      <c r="DT8715" s="83"/>
      <c r="DU8715" s="14"/>
      <c r="DX8715" s="83"/>
      <c r="DY8715" s="83"/>
      <c r="DZ8715" s="83"/>
      <c r="EA8715" s="83"/>
      <c r="EJ8715" s="54"/>
      <c r="EK8715" s="22"/>
      <c r="EL8715" s="24"/>
      <c r="EP8715" s="23"/>
      <c r="EQ8715" s="24"/>
      <c r="ER8715" s="22"/>
      <c r="ES8715" s="24"/>
      <c r="ET8715" s="24"/>
      <c r="EU8715" s="23"/>
      <c r="EV8715" s="26"/>
      <c r="EX8715" s="6"/>
      <c r="EY8715" s="24"/>
      <c r="EZ8715" s="109"/>
      <c r="FA8715" s="66"/>
      <c r="FB8715" s="5"/>
      <c r="FC8715" s="68"/>
      <c r="FD8715" s="67"/>
      <c r="FE8715" s="67"/>
      <c r="FF8715" s="64"/>
      <c r="FG8715" s="5"/>
      <c r="FH8715" s="69"/>
      <c r="FI8715" s="6"/>
      <c r="FJ8715" s="5"/>
      <c r="FK8715" s="25"/>
      <c r="FL8715" s="5"/>
    </row>
    <row r="8716" spans="40:168">
      <c r="AN8716" s="14"/>
      <c r="AO8716" s="14"/>
      <c r="AP8716" s="5"/>
      <c r="AQ8716" s="25"/>
      <c r="AR8716" s="25"/>
      <c r="AS8716" s="96"/>
      <c r="AT8716" s="83"/>
      <c r="AU8716" s="14"/>
      <c r="AX8716" s="83"/>
      <c r="AY8716" s="83"/>
      <c r="AZ8716" s="83"/>
      <c r="BA8716" s="83"/>
      <c r="BJ8716" s="54"/>
      <c r="BK8716" s="22"/>
      <c r="BL8716" s="24"/>
      <c r="BP8716" s="23"/>
      <c r="BQ8716" s="24"/>
      <c r="BR8716" s="22"/>
      <c r="BS8716" s="24"/>
      <c r="BT8716" s="24"/>
      <c r="BU8716" s="23"/>
      <c r="BV8716" s="26"/>
      <c r="BX8716" s="6"/>
      <c r="BY8716" s="24"/>
      <c r="BZ8716" s="109"/>
      <c r="CA8716" s="66"/>
      <c r="CB8716" s="5"/>
      <c r="CC8716" s="68"/>
      <c r="CD8716" s="67"/>
      <c r="CE8716" s="67"/>
      <c r="CF8716" s="64"/>
      <c r="CG8716" s="5"/>
      <c r="CH8716" s="69"/>
      <c r="CI8716" s="6"/>
      <c r="CJ8716" s="5"/>
      <c r="CK8716" s="25"/>
      <c r="CL8716" s="5"/>
      <c r="DN8716" s="14"/>
      <c r="DO8716" s="14"/>
      <c r="DP8716" s="5"/>
      <c r="DQ8716" s="25"/>
      <c r="DR8716" s="25"/>
      <c r="DS8716" s="96"/>
      <c r="DT8716" s="83"/>
      <c r="DU8716" s="14"/>
      <c r="DX8716" s="83"/>
      <c r="DY8716" s="83"/>
      <c r="DZ8716" s="83"/>
      <c r="EA8716" s="83"/>
      <c r="EJ8716" s="54"/>
      <c r="EK8716" s="22"/>
      <c r="EL8716" s="24"/>
      <c r="EP8716" s="23"/>
      <c r="EQ8716" s="24"/>
      <c r="ER8716" s="22"/>
      <c r="ES8716" s="24"/>
      <c r="ET8716" s="24"/>
      <c r="EU8716" s="23"/>
      <c r="EV8716" s="26"/>
      <c r="EX8716" s="6"/>
      <c r="EY8716" s="24"/>
      <c r="EZ8716" s="109"/>
      <c r="FA8716" s="66"/>
      <c r="FB8716" s="5"/>
      <c r="FC8716" s="68"/>
      <c r="FD8716" s="67"/>
      <c r="FE8716" s="67"/>
      <c r="FF8716" s="64"/>
      <c r="FG8716" s="5"/>
      <c r="FH8716" s="69"/>
      <c r="FI8716" s="6"/>
      <c r="FJ8716" s="5"/>
      <c r="FK8716" s="25"/>
      <c r="FL8716" s="5"/>
    </row>
    <row r="8717" spans="40:168">
      <c r="AN8717" s="14"/>
      <c r="AO8717" s="14"/>
      <c r="AP8717" s="5"/>
      <c r="AQ8717" s="25"/>
      <c r="AR8717" s="25"/>
      <c r="AS8717" s="96"/>
      <c r="AT8717" s="83"/>
      <c r="AU8717" s="14"/>
      <c r="AX8717" s="83"/>
      <c r="AY8717" s="83"/>
      <c r="AZ8717" s="83"/>
      <c r="BA8717" s="83"/>
      <c r="BJ8717" s="54"/>
      <c r="BK8717" s="22"/>
      <c r="BL8717" s="24"/>
      <c r="BP8717" s="23"/>
      <c r="BQ8717" s="24"/>
      <c r="BR8717" s="22"/>
      <c r="BS8717" s="24"/>
      <c r="BT8717" s="24"/>
      <c r="BU8717" s="23"/>
      <c r="BV8717" s="26"/>
      <c r="BX8717" s="6"/>
      <c r="BY8717" s="24"/>
      <c r="BZ8717" s="109"/>
      <c r="CA8717" s="66"/>
      <c r="CB8717" s="5"/>
      <c r="CC8717" s="68"/>
      <c r="CD8717" s="67"/>
      <c r="CE8717" s="67"/>
      <c r="CF8717" s="64"/>
      <c r="CG8717" s="5"/>
      <c r="CH8717" s="69"/>
      <c r="CI8717" s="6"/>
      <c r="CJ8717" s="5"/>
      <c r="CK8717" s="25"/>
      <c r="CL8717" s="5"/>
      <c r="DN8717" s="14"/>
      <c r="DO8717" s="14"/>
      <c r="DP8717" s="5"/>
      <c r="DQ8717" s="25"/>
      <c r="DR8717" s="25"/>
      <c r="DS8717" s="96"/>
      <c r="DT8717" s="83"/>
      <c r="DU8717" s="14"/>
      <c r="DX8717" s="83"/>
      <c r="DY8717" s="83"/>
      <c r="DZ8717" s="83"/>
      <c r="EA8717" s="83"/>
      <c r="EJ8717" s="54"/>
      <c r="EK8717" s="22"/>
      <c r="EL8717" s="24"/>
      <c r="EP8717" s="23"/>
      <c r="EQ8717" s="24"/>
      <c r="ER8717" s="22"/>
      <c r="ES8717" s="24"/>
      <c r="ET8717" s="24"/>
      <c r="EU8717" s="23"/>
      <c r="EV8717" s="26"/>
      <c r="EX8717" s="6"/>
      <c r="EY8717" s="24"/>
      <c r="EZ8717" s="109"/>
      <c r="FA8717" s="66"/>
      <c r="FB8717" s="5"/>
      <c r="FC8717" s="68"/>
      <c r="FD8717" s="67"/>
      <c r="FE8717" s="67"/>
      <c r="FF8717" s="64"/>
      <c r="FG8717" s="5"/>
      <c r="FH8717" s="69"/>
      <c r="FI8717" s="6"/>
      <c r="FJ8717" s="5"/>
      <c r="FK8717" s="25"/>
      <c r="FL8717" s="5"/>
    </row>
    <row r="8718" spans="40:168">
      <c r="AN8718" s="14"/>
      <c r="AO8718" s="14"/>
      <c r="AP8718" s="5"/>
      <c r="AQ8718" s="25"/>
      <c r="AR8718" s="25"/>
      <c r="AS8718" s="96"/>
      <c r="AT8718" s="83"/>
      <c r="AU8718" s="14"/>
      <c r="AX8718" s="83"/>
      <c r="AY8718" s="83"/>
      <c r="AZ8718" s="83"/>
      <c r="BA8718" s="83"/>
      <c r="BJ8718" s="54"/>
      <c r="BK8718" s="22"/>
      <c r="BL8718" s="24"/>
      <c r="BP8718" s="23"/>
      <c r="BQ8718" s="24"/>
      <c r="BR8718" s="22"/>
      <c r="BS8718" s="24"/>
      <c r="BT8718" s="24"/>
      <c r="BU8718" s="23"/>
      <c r="BV8718" s="26"/>
      <c r="BX8718" s="6"/>
      <c r="BY8718" s="24"/>
      <c r="BZ8718" s="109"/>
      <c r="CA8718" s="66"/>
      <c r="CB8718" s="5"/>
      <c r="CC8718" s="68"/>
      <c r="CD8718" s="67"/>
      <c r="CE8718" s="67"/>
      <c r="CF8718" s="64"/>
      <c r="CG8718" s="5"/>
      <c r="CH8718" s="69"/>
      <c r="CI8718" s="6"/>
      <c r="CJ8718" s="5"/>
      <c r="CK8718" s="25"/>
      <c r="CL8718" s="5"/>
      <c r="DN8718" s="14"/>
      <c r="DO8718" s="14"/>
      <c r="DP8718" s="5"/>
      <c r="DQ8718" s="25"/>
      <c r="DR8718" s="25"/>
      <c r="DS8718" s="96"/>
      <c r="DT8718" s="83"/>
      <c r="DU8718" s="14"/>
      <c r="DX8718" s="83"/>
      <c r="DY8718" s="83"/>
      <c r="DZ8718" s="83"/>
      <c r="EA8718" s="83"/>
      <c r="EJ8718" s="54"/>
      <c r="EK8718" s="22"/>
      <c r="EL8718" s="24"/>
      <c r="EP8718" s="23"/>
      <c r="EQ8718" s="24"/>
      <c r="ER8718" s="22"/>
      <c r="ES8718" s="24"/>
      <c r="ET8718" s="24"/>
      <c r="EU8718" s="23"/>
      <c r="EV8718" s="26"/>
      <c r="EX8718" s="6"/>
      <c r="EY8718" s="24"/>
      <c r="EZ8718" s="109"/>
      <c r="FA8718" s="66"/>
      <c r="FB8718" s="5"/>
      <c r="FC8718" s="68"/>
      <c r="FD8718" s="67"/>
      <c r="FE8718" s="67"/>
      <c r="FF8718" s="64"/>
      <c r="FG8718" s="5"/>
      <c r="FH8718" s="69"/>
      <c r="FI8718" s="6"/>
      <c r="FJ8718" s="5"/>
      <c r="FK8718" s="25"/>
      <c r="FL8718" s="5"/>
    </row>
    <row r="8719" spans="40:168">
      <c r="AN8719" s="14"/>
      <c r="AO8719" s="14"/>
      <c r="AP8719" s="5"/>
      <c r="AQ8719" s="25"/>
      <c r="AR8719" s="25"/>
      <c r="AS8719" s="96"/>
      <c r="AT8719" s="83"/>
      <c r="AU8719" s="14"/>
      <c r="AX8719" s="83"/>
      <c r="AY8719" s="83"/>
      <c r="AZ8719" s="83"/>
      <c r="BA8719" s="83"/>
      <c r="BJ8719" s="54"/>
      <c r="BK8719" s="22"/>
      <c r="BL8719" s="24"/>
      <c r="BP8719" s="23"/>
      <c r="BQ8719" s="24"/>
      <c r="BR8719" s="22"/>
      <c r="BS8719" s="24"/>
      <c r="BT8719" s="24"/>
      <c r="BU8719" s="23"/>
      <c r="BV8719" s="26"/>
      <c r="BX8719" s="6"/>
      <c r="BY8719" s="24"/>
      <c r="BZ8719" s="109"/>
      <c r="CA8719" s="66"/>
      <c r="CB8719" s="5"/>
      <c r="CC8719" s="68"/>
      <c r="CD8719" s="67"/>
      <c r="CE8719" s="67"/>
      <c r="CF8719" s="64"/>
      <c r="CG8719" s="5"/>
      <c r="CH8719" s="69"/>
      <c r="CI8719" s="6"/>
      <c r="CJ8719" s="5"/>
      <c r="CK8719" s="25"/>
      <c r="CL8719" s="5"/>
      <c r="DN8719" s="14"/>
      <c r="DO8719" s="14"/>
      <c r="DP8719" s="5"/>
      <c r="DQ8719" s="25"/>
      <c r="DR8719" s="25"/>
      <c r="DS8719" s="96"/>
      <c r="DT8719" s="83"/>
      <c r="DU8719" s="14"/>
      <c r="DX8719" s="83"/>
      <c r="DY8719" s="83"/>
      <c r="DZ8719" s="83"/>
      <c r="EA8719" s="83"/>
      <c r="EJ8719" s="54"/>
      <c r="EK8719" s="22"/>
      <c r="EL8719" s="24"/>
      <c r="EP8719" s="23"/>
      <c r="EQ8719" s="24"/>
      <c r="ER8719" s="22"/>
      <c r="ES8719" s="24"/>
      <c r="ET8719" s="24"/>
      <c r="EU8719" s="23"/>
      <c r="EV8719" s="26"/>
      <c r="EX8719" s="6"/>
      <c r="EY8719" s="24"/>
      <c r="EZ8719" s="109"/>
      <c r="FA8719" s="66"/>
      <c r="FB8719" s="5"/>
      <c r="FC8719" s="68"/>
      <c r="FD8719" s="67"/>
      <c r="FE8719" s="67"/>
      <c r="FF8719" s="64"/>
      <c r="FG8719" s="5"/>
      <c r="FH8719" s="69"/>
      <c r="FI8719" s="6"/>
      <c r="FJ8719" s="5"/>
      <c r="FK8719" s="25"/>
      <c r="FL8719" s="5"/>
    </row>
    <row r="8720" spans="40:168">
      <c r="AN8720" s="14"/>
      <c r="AO8720" s="14"/>
      <c r="AP8720" s="5"/>
      <c r="AQ8720" s="25"/>
      <c r="AR8720" s="25"/>
      <c r="AS8720" s="96"/>
      <c r="AT8720" s="83"/>
      <c r="AU8720" s="14"/>
      <c r="AX8720" s="83"/>
      <c r="AY8720" s="83"/>
      <c r="AZ8720" s="83"/>
      <c r="BA8720" s="83"/>
      <c r="BJ8720" s="54"/>
      <c r="BK8720" s="22"/>
      <c r="BL8720" s="24"/>
      <c r="BP8720" s="23"/>
      <c r="BQ8720" s="24"/>
      <c r="BR8720" s="22"/>
      <c r="BS8720" s="24"/>
      <c r="BT8720" s="24"/>
      <c r="BU8720" s="23"/>
      <c r="BV8720" s="26"/>
      <c r="BX8720" s="6"/>
      <c r="BY8720" s="24"/>
      <c r="BZ8720" s="109"/>
      <c r="CA8720" s="66"/>
      <c r="CB8720" s="5"/>
      <c r="CC8720" s="68"/>
      <c r="CD8720" s="67"/>
      <c r="CE8720" s="67"/>
      <c r="CF8720" s="64"/>
      <c r="CG8720" s="5"/>
      <c r="CH8720" s="69"/>
      <c r="CI8720" s="6"/>
      <c r="CJ8720" s="5"/>
      <c r="CK8720" s="25"/>
      <c r="CL8720" s="5"/>
      <c r="DN8720" s="14"/>
      <c r="DO8720" s="14"/>
      <c r="DP8720" s="5"/>
      <c r="DQ8720" s="25"/>
      <c r="DR8720" s="25"/>
      <c r="DS8720" s="96"/>
      <c r="DT8720" s="83"/>
      <c r="DU8720" s="14"/>
      <c r="DX8720" s="83"/>
      <c r="DY8720" s="83"/>
      <c r="DZ8720" s="83"/>
      <c r="EA8720" s="83"/>
      <c r="EJ8720" s="54"/>
      <c r="EK8720" s="22"/>
      <c r="EL8720" s="24"/>
      <c r="EP8720" s="23"/>
      <c r="EQ8720" s="24"/>
      <c r="ER8720" s="22"/>
      <c r="ES8720" s="24"/>
      <c r="ET8720" s="24"/>
      <c r="EU8720" s="23"/>
      <c r="EV8720" s="26"/>
      <c r="EX8720" s="6"/>
      <c r="EY8720" s="24"/>
      <c r="EZ8720" s="109"/>
      <c r="FA8720" s="66"/>
      <c r="FB8720" s="5"/>
      <c r="FC8720" s="68"/>
      <c r="FD8720" s="67"/>
      <c r="FE8720" s="67"/>
      <c r="FF8720" s="64"/>
      <c r="FG8720" s="5"/>
      <c r="FH8720" s="69"/>
      <c r="FI8720" s="6"/>
      <c r="FJ8720" s="5"/>
      <c r="FK8720" s="25"/>
      <c r="FL8720" s="5"/>
    </row>
    <row r="8721" spans="40:168">
      <c r="AN8721" s="14"/>
      <c r="AO8721" s="14"/>
      <c r="AP8721" s="5"/>
      <c r="AQ8721" s="25"/>
      <c r="AR8721" s="25"/>
      <c r="AS8721" s="96"/>
      <c r="AT8721" s="83"/>
      <c r="AU8721" s="14"/>
      <c r="AX8721" s="83"/>
      <c r="AY8721" s="83"/>
      <c r="AZ8721" s="83"/>
      <c r="BA8721" s="83"/>
      <c r="BJ8721" s="54"/>
      <c r="BK8721" s="22"/>
      <c r="BL8721" s="24"/>
      <c r="BP8721" s="23"/>
      <c r="BQ8721" s="24"/>
      <c r="BR8721" s="22"/>
      <c r="BS8721" s="24"/>
      <c r="BT8721" s="24"/>
      <c r="BU8721" s="23"/>
      <c r="BV8721" s="26"/>
      <c r="BX8721" s="6"/>
      <c r="BY8721" s="24"/>
      <c r="BZ8721" s="109"/>
      <c r="CA8721" s="66"/>
      <c r="CB8721" s="5"/>
      <c r="CC8721" s="68"/>
      <c r="CD8721" s="67"/>
      <c r="CE8721" s="67"/>
      <c r="CF8721" s="64"/>
      <c r="CG8721" s="5"/>
      <c r="CH8721" s="69"/>
      <c r="CI8721" s="6"/>
      <c r="CJ8721" s="5"/>
      <c r="CK8721" s="25"/>
      <c r="CL8721" s="5"/>
      <c r="DN8721" s="14"/>
      <c r="DO8721" s="14"/>
      <c r="DP8721" s="5"/>
      <c r="DQ8721" s="25"/>
      <c r="DR8721" s="25"/>
      <c r="DS8721" s="96"/>
      <c r="DT8721" s="83"/>
      <c r="DU8721" s="14"/>
      <c r="DX8721" s="83"/>
      <c r="DY8721" s="83"/>
      <c r="DZ8721" s="83"/>
      <c r="EA8721" s="83"/>
      <c r="EJ8721" s="54"/>
      <c r="EK8721" s="22"/>
      <c r="EL8721" s="24"/>
      <c r="EP8721" s="23"/>
      <c r="EQ8721" s="24"/>
      <c r="ER8721" s="22"/>
      <c r="ES8721" s="24"/>
      <c r="ET8721" s="24"/>
      <c r="EU8721" s="23"/>
      <c r="EV8721" s="26"/>
      <c r="EX8721" s="6"/>
      <c r="EY8721" s="24"/>
      <c r="EZ8721" s="109"/>
      <c r="FA8721" s="66"/>
      <c r="FB8721" s="5"/>
      <c r="FC8721" s="68"/>
      <c r="FD8721" s="67"/>
      <c r="FE8721" s="67"/>
      <c r="FF8721" s="64"/>
      <c r="FG8721" s="5"/>
      <c r="FH8721" s="69"/>
      <c r="FI8721" s="6"/>
      <c r="FJ8721" s="5"/>
      <c r="FK8721" s="25"/>
      <c r="FL8721" s="5"/>
    </row>
    <row r="8722" spans="40:168">
      <c r="AN8722" s="14"/>
      <c r="AO8722" s="14"/>
      <c r="AP8722" s="5"/>
      <c r="AQ8722" s="25"/>
      <c r="AR8722" s="25"/>
      <c r="AS8722" s="96"/>
      <c r="AT8722" s="83"/>
      <c r="AU8722" s="14"/>
      <c r="AX8722" s="83"/>
      <c r="AY8722" s="83"/>
      <c r="AZ8722" s="83"/>
      <c r="BA8722" s="83"/>
      <c r="BJ8722" s="54"/>
      <c r="BK8722" s="22"/>
      <c r="BL8722" s="24"/>
      <c r="BP8722" s="23"/>
      <c r="BQ8722" s="24"/>
      <c r="BR8722" s="22"/>
      <c r="BS8722" s="24"/>
      <c r="BT8722" s="24"/>
      <c r="BU8722" s="23"/>
      <c r="BV8722" s="26"/>
      <c r="BX8722" s="6"/>
      <c r="BY8722" s="24"/>
      <c r="BZ8722" s="109"/>
      <c r="CA8722" s="66"/>
      <c r="CB8722" s="5"/>
      <c r="CC8722" s="68"/>
      <c r="CD8722" s="67"/>
      <c r="CE8722" s="67"/>
      <c r="CF8722" s="64"/>
      <c r="CG8722" s="5"/>
      <c r="CH8722" s="69"/>
      <c r="CI8722" s="6"/>
      <c r="CJ8722" s="5"/>
      <c r="CK8722" s="25"/>
      <c r="CL8722" s="5"/>
      <c r="DN8722" s="14"/>
      <c r="DO8722" s="14"/>
      <c r="DP8722" s="5"/>
      <c r="DQ8722" s="25"/>
      <c r="DR8722" s="25"/>
      <c r="DS8722" s="96"/>
      <c r="DT8722" s="83"/>
      <c r="DU8722" s="14"/>
      <c r="DX8722" s="83"/>
      <c r="DY8722" s="83"/>
      <c r="DZ8722" s="83"/>
      <c r="EA8722" s="83"/>
      <c r="EJ8722" s="54"/>
      <c r="EK8722" s="22"/>
      <c r="EL8722" s="24"/>
      <c r="EP8722" s="23"/>
      <c r="EQ8722" s="24"/>
      <c r="ER8722" s="22"/>
      <c r="ES8722" s="24"/>
      <c r="ET8722" s="24"/>
      <c r="EU8722" s="23"/>
      <c r="EV8722" s="26"/>
      <c r="EX8722" s="6"/>
      <c r="EY8722" s="24"/>
      <c r="EZ8722" s="109"/>
      <c r="FA8722" s="66"/>
      <c r="FB8722" s="5"/>
      <c r="FC8722" s="68"/>
      <c r="FD8722" s="67"/>
      <c r="FE8722" s="67"/>
      <c r="FF8722" s="64"/>
      <c r="FG8722" s="5"/>
      <c r="FH8722" s="69"/>
      <c r="FI8722" s="6"/>
      <c r="FJ8722" s="5"/>
      <c r="FK8722" s="25"/>
      <c r="FL8722" s="5"/>
    </row>
    <row r="8723" spans="40:168">
      <c r="AN8723" s="14"/>
      <c r="AO8723" s="14"/>
      <c r="AP8723" s="5"/>
      <c r="AQ8723" s="25"/>
      <c r="AR8723" s="25"/>
      <c r="AS8723" s="96"/>
      <c r="AT8723" s="83"/>
      <c r="AU8723" s="14"/>
      <c r="AX8723" s="83"/>
      <c r="AY8723" s="83"/>
      <c r="AZ8723" s="83"/>
      <c r="BA8723" s="83"/>
      <c r="BJ8723" s="54"/>
      <c r="BK8723" s="22"/>
      <c r="BL8723" s="24"/>
      <c r="BP8723" s="23"/>
      <c r="BQ8723" s="24"/>
      <c r="BR8723" s="22"/>
      <c r="BS8723" s="24"/>
      <c r="BT8723" s="24"/>
      <c r="BU8723" s="23"/>
      <c r="BV8723" s="26"/>
      <c r="BX8723" s="6"/>
      <c r="BY8723" s="24"/>
      <c r="BZ8723" s="109"/>
      <c r="CA8723" s="66"/>
      <c r="CB8723" s="5"/>
      <c r="CC8723" s="68"/>
      <c r="CD8723" s="67"/>
      <c r="CE8723" s="67"/>
      <c r="CF8723" s="64"/>
      <c r="CG8723" s="5"/>
      <c r="CH8723" s="69"/>
      <c r="CI8723" s="6"/>
      <c r="CJ8723" s="5"/>
      <c r="CK8723" s="25"/>
      <c r="CL8723" s="5"/>
      <c r="DN8723" s="14"/>
      <c r="DO8723" s="14"/>
      <c r="DP8723" s="5"/>
      <c r="DQ8723" s="25"/>
      <c r="DR8723" s="25"/>
      <c r="DS8723" s="96"/>
      <c r="DT8723" s="83"/>
      <c r="DU8723" s="14"/>
      <c r="DX8723" s="83"/>
      <c r="DY8723" s="83"/>
      <c r="DZ8723" s="83"/>
      <c r="EA8723" s="83"/>
      <c r="EJ8723" s="54"/>
      <c r="EK8723" s="22"/>
      <c r="EL8723" s="24"/>
      <c r="EP8723" s="23"/>
      <c r="EQ8723" s="24"/>
      <c r="ER8723" s="22"/>
      <c r="ES8723" s="24"/>
      <c r="ET8723" s="24"/>
      <c r="EU8723" s="23"/>
      <c r="EV8723" s="26"/>
      <c r="EX8723" s="6"/>
      <c r="EY8723" s="24"/>
      <c r="EZ8723" s="109"/>
      <c r="FA8723" s="66"/>
      <c r="FB8723" s="5"/>
      <c r="FC8723" s="68"/>
      <c r="FD8723" s="67"/>
      <c r="FE8723" s="67"/>
      <c r="FF8723" s="64"/>
      <c r="FG8723" s="5"/>
      <c r="FH8723" s="69"/>
      <c r="FI8723" s="6"/>
      <c r="FJ8723" s="5"/>
      <c r="FK8723" s="25"/>
      <c r="FL8723" s="5"/>
    </row>
    <row r="8724" spans="40:168">
      <c r="AN8724" s="14"/>
      <c r="AO8724" s="14"/>
      <c r="AP8724" s="5"/>
      <c r="AQ8724" s="25"/>
      <c r="AR8724" s="25"/>
      <c r="AS8724" s="96"/>
      <c r="AT8724" s="83"/>
      <c r="AU8724" s="14"/>
      <c r="AX8724" s="83"/>
      <c r="AY8724" s="83"/>
      <c r="AZ8724" s="83"/>
      <c r="BA8724" s="83"/>
      <c r="BJ8724" s="54"/>
      <c r="BK8724" s="22"/>
      <c r="BL8724" s="24"/>
      <c r="BP8724" s="23"/>
      <c r="BQ8724" s="24"/>
      <c r="BR8724" s="22"/>
      <c r="BS8724" s="24"/>
      <c r="BT8724" s="24"/>
      <c r="BU8724" s="23"/>
      <c r="BV8724" s="26"/>
      <c r="BX8724" s="6"/>
      <c r="BY8724" s="24"/>
      <c r="BZ8724" s="109"/>
      <c r="CA8724" s="66"/>
      <c r="CB8724" s="5"/>
      <c r="CC8724" s="68"/>
      <c r="CD8724" s="67"/>
      <c r="CE8724" s="67"/>
      <c r="CF8724" s="64"/>
      <c r="CG8724" s="5"/>
      <c r="CH8724" s="69"/>
      <c r="CI8724" s="6"/>
      <c r="CJ8724" s="5"/>
      <c r="CK8724" s="25"/>
      <c r="CL8724" s="5"/>
      <c r="DN8724" s="14"/>
      <c r="DO8724" s="14"/>
      <c r="DP8724" s="5"/>
      <c r="DQ8724" s="25"/>
      <c r="DR8724" s="25"/>
      <c r="DS8724" s="96"/>
      <c r="DT8724" s="83"/>
      <c r="DU8724" s="14"/>
      <c r="DX8724" s="83"/>
      <c r="DY8724" s="83"/>
      <c r="DZ8724" s="83"/>
      <c r="EA8724" s="83"/>
      <c r="EJ8724" s="54"/>
      <c r="EK8724" s="22"/>
      <c r="EL8724" s="24"/>
      <c r="EP8724" s="23"/>
      <c r="EQ8724" s="24"/>
      <c r="ER8724" s="22"/>
      <c r="ES8724" s="24"/>
      <c r="ET8724" s="24"/>
      <c r="EU8724" s="23"/>
      <c r="EV8724" s="26"/>
      <c r="EX8724" s="6"/>
      <c r="EY8724" s="24"/>
      <c r="EZ8724" s="109"/>
      <c r="FA8724" s="66"/>
      <c r="FB8724" s="5"/>
      <c r="FC8724" s="68"/>
      <c r="FD8724" s="67"/>
      <c r="FE8724" s="67"/>
      <c r="FF8724" s="64"/>
      <c r="FG8724" s="5"/>
      <c r="FH8724" s="69"/>
      <c r="FI8724" s="6"/>
      <c r="FJ8724" s="5"/>
      <c r="FK8724" s="25"/>
      <c r="FL8724" s="5"/>
    </row>
    <row r="8725" spans="40:168">
      <c r="AN8725" s="14"/>
      <c r="AO8725" s="14"/>
      <c r="AP8725" s="5"/>
      <c r="AQ8725" s="25"/>
      <c r="AR8725" s="25"/>
      <c r="AS8725" s="96"/>
      <c r="AT8725" s="83"/>
      <c r="AU8725" s="14"/>
      <c r="AX8725" s="83"/>
      <c r="AY8725" s="83"/>
      <c r="AZ8725" s="83"/>
      <c r="BA8725" s="83"/>
      <c r="BJ8725" s="54"/>
      <c r="BK8725" s="22"/>
      <c r="BL8725" s="24"/>
      <c r="BP8725" s="23"/>
      <c r="BQ8725" s="24"/>
      <c r="BR8725" s="22"/>
      <c r="BS8725" s="24"/>
      <c r="BT8725" s="24"/>
      <c r="BU8725" s="23"/>
      <c r="BV8725" s="26"/>
      <c r="BX8725" s="6"/>
      <c r="BY8725" s="24"/>
      <c r="BZ8725" s="109"/>
      <c r="CA8725" s="66"/>
      <c r="CB8725" s="5"/>
      <c r="CC8725" s="68"/>
      <c r="CD8725" s="67"/>
      <c r="CE8725" s="67"/>
      <c r="CF8725" s="64"/>
      <c r="CG8725" s="5"/>
      <c r="CH8725" s="69"/>
      <c r="CI8725" s="6"/>
      <c r="CJ8725" s="5"/>
      <c r="CK8725" s="25"/>
      <c r="CL8725" s="5"/>
      <c r="DN8725" s="14"/>
      <c r="DO8725" s="14"/>
      <c r="DP8725" s="5"/>
      <c r="DQ8725" s="25"/>
      <c r="DR8725" s="25"/>
      <c r="DS8725" s="96"/>
      <c r="DT8725" s="83"/>
      <c r="DU8725" s="14"/>
      <c r="DX8725" s="83"/>
      <c r="DY8725" s="83"/>
      <c r="DZ8725" s="83"/>
      <c r="EA8725" s="83"/>
      <c r="EJ8725" s="54"/>
      <c r="EK8725" s="22"/>
      <c r="EL8725" s="24"/>
      <c r="EP8725" s="23"/>
      <c r="EQ8725" s="24"/>
      <c r="ER8725" s="22"/>
      <c r="ES8725" s="24"/>
      <c r="ET8725" s="24"/>
      <c r="EU8725" s="23"/>
      <c r="EV8725" s="26"/>
      <c r="EX8725" s="6"/>
      <c r="EY8725" s="24"/>
      <c r="EZ8725" s="109"/>
      <c r="FA8725" s="66"/>
      <c r="FB8725" s="5"/>
      <c r="FC8725" s="68"/>
      <c r="FD8725" s="67"/>
      <c r="FE8725" s="67"/>
      <c r="FF8725" s="64"/>
      <c r="FG8725" s="5"/>
      <c r="FH8725" s="69"/>
      <c r="FI8725" s="6"/>
      <c r="FJ8725" s="5"/>
      <c r="FK8725" s="25"/>
      <c r="FL8725" s="5"/>
    </row>
    <row r="8726" spans="40:168">
      <c r="AN8726" s="14"/>
      <c r="AO8726" s="14"/>
      <c r="AP8726" s="5"/>
      <c r="AQ8726" s="25"/>
      <c r="AR8726" s="25"/>
      <c r="AS8726" s="96"/>
      <c r="AT8726" s="83"/>
      <c r="AU8726" s="14"/>
      <c r="AX8726" s="83"/>
      <c r="AY8726" s="83"/>
      <c r="AZ8726" s="83"/>
      <c r="BA8726" s="83"/>
      <c r="BJ8726" s="54"/>
      <c r="BK8726" s="22"/>
      <c r="BL8726" s="24"/>
      <c r="BP8726" s="23"/>
      <c r="BQ8726" s="24"/>
      <c r="BR8726" s="22"/>
      <c r="BS8726" s="24"/>
      <c r="BT8726" s="24"/>
      <c r="BU8726" s="23"/>
      <c r="BV8726" s="26"/>
      <c r="BX8726" s="6"/>
      <c r="BY8726" s="24"/>
      <c r="BZ8726" s="109"/>
      <c r="CA8726" s="66"/>
      <c r="CB8726" s="5"/>
      <c r="CC8726" s="68"/>
      <c r="CD8726" s="67"/>
      <c r="CE8726" s="67"/>
      <c r="CF8726" s="64"/>
      <c r="CG8726" s="5"/>
      <c r="CH8726" s="69"/>
      <c r="CI8726" s="6"/>
      <c r="CJ8726" s="5"/>
      <c r="CK8726" s="25"/>
      <c r="CL8726" s="5"/>
      <c r="DN8726" s="14"/>
      <c r="DO8726" s="14"/>
      <c r="DP8726" s="5"/>
      <c r="DQ8726" s="25"/>
      <c r="DR8726" s="25"/>
      <c r="DS8726" s="96"/>
      <c r="DT8726" s="83"/>
      <c r="DU8726" s="14"/>
      <c r="DX8726" s="83"/>
      <c r="DY8726" s="83"/>
      <c r="DZ8726" s="83"/>
      <c r="EA8726" s="83"/>
      <c r="EJ8726" s="54"/>
      <c r="EK8726" s="22"/>
      <c r="EL8726" s="24"/>
      <c r="EP8726" s="23"/>
      <c r="EQ8726" s="24"/>
      <c r="ER8726" s="22"/>
      <c r="ES8726" s="24"/>
      <c r="ET8726" s="24"/>
      <c r="EU8726" s="23"/>
      <c r="EV8726" s="26"/>
      <c r="EX8726" s="6"/>
      <c r="EY8726" s="24"/>
      <c r="EZ8726" s="109"/>
      <c r="FA8726" s="66"/>
      <c r="FB8726" s="5"/>
      <c r="FC8726" s="68"/>
      <c r="FD8726" s="67"/>
      <c r="FE8726" s="67"/>
      <c r="FF8726" s="64"/>
      <c r="FG8726" s="5"/>
      <c r="FH8726" s="69"/>
      <c r="FI8726" s="6"/>
      <c r="FJ8726" s="5"/>
      <c r="FK8726" s="25"/>
      <c r="FL8726" s="5"/>
    </row>
    <row r="8727" spans="40:168">
      <c r="AN8727" s="14"/>
      <c r="AO8727" s="14"/>
      <c r="AP8727" s="5"/>
      <c r="AQ8727" s="25"/>
      <c r="AR8727" s="25"/>
      <c r="AS8727" s="96"/>
      <c r="AT8727" s="83"/>
      <c r="AU8727" s="14"/>
      <c r="AX8727" s="83"/>
      <c r="AY8727" s="83"/>
      <c r="AZ8727" s="83"/>
      <c r="BA8727" s="83"/>
      <c r="BJ8727" s="54"/>
      <c r="BK8727" s="22"/>
      <c r="BL8727" s="24"/>
      <c r="BP8727" s="23"/>
      <c r="BQ8727" s="24"/>
      <c r="BR8727" s="22"/>
      <c r="BS8727" s="24"/>
      <c r="BT8727" s="24"/>
      <c r="BU8727" s="23"/>
      <c r="BV8727" s="26"/>
      <c r="BX8727" s="6"/>
      <c r="BY8727" s="24"/>
      <c r="BZ8727" s="109"/>
      <c r="CA8727" s="66"/>
      <c r="CB8727" s="5"/>
      <c r="CC8727" s="68"/>
      <c r="CD8727" s="67"/>
      <c r="CE8727" s="67"/>
      <c r="CF8727" s="64"/>
      <c r="CG8727" s="5"/>
      <c r="CH8727" s="69"/>
      <c r="CI8727" s="6"/>
      <c r="CJ8727" s="5"/>
      <c r="CK8727" s="25"/>
      <c r="CL8727" s="5"/>
      <c r="DN8727" s="14"/>
      <c r="DO8727" s="14"/>
      <c r="DP8727" s="5"/>
      <c r="DQ8727" s="25"/>
      <c r="DR8727" s="25"/>
      <c r="DS8727" s="96"/>
      <c r="DT8727" s="83"/>
      <c r="DU8727" s="14"/>
      <c r="DX8727" s="83"/>
      <c r="DY8727" s="83"/>
      <c r="DZ8727" s="83"/>
      <c r="EA8727" s="83"/>
      <c r="EJ8727" s="54"/>
      <c r="EK8727" s="22"/>
      <c r="EL8727" s="24"/>
      <c r="EP8727" s="23"/>
      <c r="EQ8727" s="24"/>
      <c r="ER8727" s="22"/>
      <c r="ES8727" s="24"/>
      <c r="ET8727" s="24"/>
      <c r="EU8727" s="23"/>
      <c r="EV8727" s="26"/>
      <c r="EX8727" s="6"/>
      <c r="EY8727" s="24"/>
      <c r="EZ8727" s="109"/>
      <c r="FA8727" s="66"/>
      <c r="FB8727" s="5"/>
      <c r="FC8727" s="68"/>
      <c r="FD8727" s="67"/>
      <c r="FE8727" s="67"/>
      <c r="FF8727" s="64"/>
      <c r="FG8727" s="5"/>
      <c r="FH8727" s="69"/>
      <c r="FI8727" s="6"/>
      <c r="FJ8727" s="5"/>
      <c r="FK8727" s="25"/>
      <c r="FL8727" s="5"/>
    </row>
    <row r="8728" spans="40:168">
      <c r="AN8728" s="14"/>
      <c r="AO8728" s="14"/>
      <c r="AP8728" s="5"/>
      <c r="AQ8728" s="25"/>
      <c r="AR8728" s="25"/>
      <c r="AS8728" s="96"/>
      <c r="AT8728" s="83"/>
      <c r="AU8728" s="14"/>
      <c r="AX8728" s="83"/>
      <c r="AY8728" s="83"/>
      <c r="AZ8728" s="83"/>
      <c r="BA8728" s="83"/>
      <c r="BJ8728" s="54"/>
      <c r="BK8728" s="22"/>
      <c r="BL8728" s="24"/>
      <c r="BP8728" s="23"/>
      <c r="BQ8728" s="24"/>
      <c r="BR8728" s="22"/>
      <c r="BS8728" s="24"/>
      <c r="BT8728" s="24"/>
      <c r="BU8728" s="23"/>
      <c r="BV8728" s="26"/>
      <c r="BX8728" s="6"/>
      <c r="BY8728" s="24"/>
      <c r="BZ8728" s="109"/>
      <c r="CA8728" s="66"/>
      <c r="CB8728" s="5"/>
      <c r="CC8728" s="68"/>
      <c r="CD8728" s="67"/>
      <c r="CE8728" s="67"/>
      <c r="CF8728" s="64"/>
      <c r="CG8728" s="5"/>
      <c r="CH8728" s="69"/>
      <c r="CI8728" s="6"/>
      <c r="CJ8728" s="5"/>
      <c r="CK8728" s="25"/>
      <c r="CL8728" s="5"/>
      <c r="DN8728" s="14"/>
      <c r="DO8728" s="14"/>
      <c r="DP8728" s="5"/>
      <c r="DQ8728" s="25"/>
      <c r="DR8728" s="25"/>
      <c r="DS8728" s="96"/>
      <c r="DT8728" s="83"/>
      <c r="DU8728" s="14"/>
      <c r="DX8728" s="83"/>
      <c r="DY8728" s="83"/>
      <c r="DZ8728" s="83"/>
      <c r="EA8728" s="83"/>
      <c r="EJ8728" s="54"/>
      <c r="EK8728" s="22"/>
      <c r="EL8728" s="24"/>
      <c r="EP8728" s="23"/>
      <c r="EQ8728" s="24"/>
      <c r="ER8728" s="22"/>
      <c r="ES8728" s="24"/>
      <c r="ET8728" s="24"/>
      <c r="EU8728" s="23"/>
      <c r="EV8728" s="26"/>
      <c r="EX8728" s="6"/>
      <c r="EY8728" s="24"/>
      <c r="EZ8728" s="109"/>
      <c r="FA8728" s="66"/>
      <c r="FB8728" s="5"/>
      <c r="FC8728" s="68"/>
      <c r="FD8728" s="67"/>
      <c r="FE8728" s="67"/>
      <c r="FF8728" s="64"/>
      <c r="FG8728" s="5"/>
      <c r="FH8728" s="69"/>
      <c r="FI8728" s="6"/>
      <c r="FJ8728" s="5"/>
      <c r="FK8728" s="25"/>
      <c r="FL8728" s="5"/>
    </row>
    <row r="8729" spans="40:168">
      <c r="AN8729" s="14"/>
      <c r="AO8729" s="14"/>
      <c r="AP8729" s="5"/>
      <c r="AQ8729" s="25"/>
      <c r="AR8729" s="25"/>
      <c r="AS8729" s="96"/>
      <c r="AT8729" s="83"/>
      <c r="AU8729" s="14"/>
      <c r="AX8729" s="83"/>
      <c r="AY8729" s="83"/>
      <c r="AZ8729" s="83"/>
      <c r="BA8729" s="83"/>
      <c r="BJ8729" s="54"/>
      <c r="BK8729" s="22"/>
      <c r="BL8729" s="24"/>
      <c r="BP8729" s="23"/>
      <c r="BQ8729" s="24"/>
      <c r="BR8729" s="22"/>
      <c r="BS8729" s="24"/>
      <c r="BT8729" s="24"/>
      <c r="BU8729" s="23"/>
      <c r="BV8729" s="26"/>
      <c r="BX8729" s="6"/>
      <c r="BY8729" s="24"/>
      <c r="BZ8729" s="109"/>
      <c r="CA8729" s="66"/>
      <c r="CB8729" s="5"/>
      <c r="CC8729" s="68"/>
      <c r="CD8729" s="67"/>
      <c r="CE8729" s="67"/>
      <c r="CF8729" s="64"/>
      <c r="CG8729" s="5"/>
      <c r="CH8729" s="69"/>
      <c r="CI8729" s="6"/>
      <c r="CJ8729" s="5"/>
      <c r="CK8729" s="25"/>
      <c r="CL8729" s="5"/>
      <c r="DN8729" s="14"/>
      <c r="DO8729" s="14"/>
      <c r="DP8729" s="5"/>
      <c r="DQ8729" s="25"/>
      <c r="DR8729" s="25"/>
      <c r="DS8729" s="96"/>
      <c r="DT8729" s="83"/>
      <c r="DU8729" s="14"/>
      <c r="DX8729" s="83"/>
      <c r="DY8729" s="83"/>
      <c r="DZ8729" s="83"/>
      <c r="EA8729" s="83"/>
      <c r="EJ8729" s="54"/>
      <c r="EK8729" s="22"/>
      <c r="EL8729" s="24"/>
      <c r="EP8729" s="23"/>
      <c r="EQ8729" s="24"/>
      <c r="ER8729" s="22"/>
      <c r="ES8729" s="24"/>
      <c r="ET8729" s="24"/>
      <c r="EU8729" s="23"/>
      <c r="EV8729" s="26"/>
      <c r="EX8729" s="6"/>
      <c r="EY8729" s="24"/>
      <c r="EZ8729" s="109"/>
      <c r="FA8729" s="66"/>
      <c r="FB8729" s="5"/>
      <c r="FC8729" s="68"/>
      <c r="FD8729" s="67"/>
      <c r="FE8729" s="67"/>
      <c r="FF8729" s="64"/>
      <c r="FG8729" s="5"/>
      <c r="FH8729" s="69"/>
      <c r="FI8729" s="6"/>
      <c r="FJ8729" s="5"/>
      <c r="FK8729" s="25"/>
      <c r="FL8729" s="5"/>
    </row>
    <row r="8730" spans="40:168">
      <c r="AN8730" s="14"/>
      <c r="AO8730" s="14"/>
      <c r="AP8730" s="5"/>
      <c r="AQ8730" s="25"/>
      <c r="AR8730" s="25"/>
      <c r="AS8730" s="96"/>
      <c r="AT8730" s="83"/>
      <c r="AU8730" s="14"/>
      <c r="AX8730" s="83"/>
      <c r="AY8730" s="83"/>
      <c r="AZ8730" s="83"/>
      <c r="BA8730" s="83"/>
      <c r="BJ8730" s="54"/>
      <c r="BK8730" s="22"/>
      <c r="BL8730" s="24"/>
      <c r="BP8730" s="23"/>
      <c r="BQ8730" s="24"/>
      <c r="BR8730" s="22"/>
      <c r="BS8730" s="24"/>
      <c r="BT8730" s="24"/>
      <c r="BU8730" s="23"/>
      <c r="BV8730" s="26"/>
      <c r="BX8730" s="6"/>
      <c r="BY8730" s="24"/>
      <c r="BZ8730" s="109"/>
      <c r="CA8730" s="66"/>
      <c r="CB8730" s="5"/>
      <c r="CC8730" s="68"/>
      <c r="CD8730" s="67"/>
      <c r="CE8730" s="67"/>
      <c r="CF8730" s="64"/>
      <c r="CG8730" s="5"/>
      <c r="CH8730" s="69"/>
      <c r="CI8730" s="6"/>
      <c r="CJ8730" s="5"/>
      <c r="CK8730" s="25"/>
      <c r="CL8730" s="5"/>
      <c r="DN8730" s="14"/>
      <c r="DO8730" s="14"/>
      <c r="DP8730" s="5"/>
      <c r="DQ8730" s="25"/>
      <c r="DR8730" s="25"/>
      <c r="DS8730" s="96"/>
      <c r="DT8730" s="83"/>
      <c r="DU8730" s="14"/>
      <c r="DX8730" s="83"/>
      <c r="DY8730" s="83"/>
      <c r="DZ8730" s="83"/>
      <c r="EA8730" s="83"/>
      <c r="EJ8730" s="54"/>
      <c r="EK8730" s="22"/>
      <c r="EL8730" s="24"/>
      <c r="EP8730" s="23"/>
      <c r="EQ8730" s="24"/>
      <c r="ER8730" s="22"/>
      <c r="ES8730" s="24"/>
      <c r="ET8730" s="24"/>
      <c r="EU8730" s="23"/>
      <c r="EV8730" s="26"/>
      <c r="EX8730" s="6"/>
      <c r="EY8730" s="24"/>
      <c r="EZ8730" s="109"/>
      <c r="FA8730" s="66"/>
      <c r="FB8730" s="5"/>
      <c r="FC8730" s="68"/>
      <c r="FD8730" s="67"/>
      <c r="FE8730" s="67"/>
      <c r="FF8730" s="64"/>
      <c r="FG8730" s="5"/>
      <c r="FH8730" s="69"/>
      <c r="FI8730" s="6"/>
      <c r="FJ8730" s="5"/>
      <c r="FK8730" s="25"/>
      <c r="FL8730" s="5"/>
    </row>
    <row r="8731" spans="40:168">
      <c r="AN8731" s="14"/>
      <c r="AO8731" s="14"/>
      <c r="AP8731" s="5"/>
      <c r="AQ8731" s="25"/>
      <c r="AR8731" s="25"/>
      <c r="AS8731" s="96"/>
      <c r="AT8731" s="83"/>
      <c r="AU8731" s="14"/>
      <c r="AX8731" s="83"/>
      <c r="AY8731" s="83"/>
      <c r="AZ8731" s="83"/>
      <c r="BA8731" s="83"/>
      <c r="BJ8731" s="54"/>
      <c r="BK8731" s="22"/>
      <c r="BL8731" s="24"/>
      <c r="BP8731" s="23"/>
      <c r="BQ8731" s="24"/>
      <c r="BR8731" s="22"/>
      <c r="BS8731" s="24"/>
      <c r="BT8731" s="24"/>
      <c r="BU8731" s="23"/>
      <c r="BV8731" s="26"/>
      <c r="BX8731" s="6"/>
      <c r="BY8731" s="24"/>
      <c r="BZ8731" s="109"/>
      <c r="CA8731" s="66"/>
      <c r="CB8731" s="5"/>
      <c r="CC8731" s="68"/>
      <c r="CD8731" s="67"/>
      <c r="CE8731" s="67"/>
      <c r="CF8731" s="64"/>
      <c r="CG8731" s="5"/>
      <c r="CH8731" s="69"/>
      <c r="CI8731" s="6"/>
      <c r="CJ8731" s="5"/>
      <c r="CK8731" s="25"/>
      <c r="CL8731" s="5"/>
      <c r="DN8731" s="14"/>
      <c r="DO8731" s="14"/>
      <c r="DP8731" s="5"/>
      <c r="DQ8731" s="25"/>
      <c r="DR8731" s="25"/>
      <c r="DS8731" s="96"/>
      <c r="DT8731" s="83"/>
      <c r="DU8731" s="14"/>
      <c r="DX8731" s="83"/>
      <c r="DY8731" s="83"/>
      <c r="DZ8731" s="83"/>
      <c r="EA8731" s="83"/>
      <c r="EJ8731" s="54"/>
      <c r="EK8731" s="22"/>
      <c r="EL8731" s="24"/>
      <c r="EP8731" s="23"/>
      <c r="EQ8731" s="24"/>
      <c r="ER8731" s="22"/>
      <c r="ES8731" s="24"/>
      <c r="ET8731" s="24"/>
      <c r="EU8731" s="23"/>
      <c r="EV8731" s="26"/>
      <c r="EX8731" s="6"/>
      <c r="EY8731" s="24"/>
      <c r="EZ8731" s="109"/>
      <c r="FA8731" s="66"/>
      <c r="FB8731" s="5"/>
      <c r="FC8731" s="68"/>
      <c r="FD8731" s="67"/>
      <c r="FE8731" s="67"/>
      <c r="FF8731" s="64"/>
      <c r="FG8731" s="5"/>
      <c r="FH8731" s="69"/>
      <c r="FI8731" s="6"/>
      <c r="FJ8731" s="5"/>
      <c r="FK8731" s="25"/>
      <c r="FL8731" s="5"/>
    </row>
    <row r="8732" spans="40:168">
      <c r="AN8732" s="14"/>
      <c r="AO8732" s="14"/>
      <c r="AP8732" s="5"/>
      <c r="AQ8732" s="25"/>
      <c r="AR8732" s="25"/>
      <c r="AS8732" s="96"/>
      <c r="AT8732" s="83"/>
      <c r="AU8732" s="14"/>
      <c r="AX8732" s="83"/>
      <c r="AY8732" s="83"/>
      <c r="AZ8732" s="83"/>
      <c r="BA8732" s="83"/>
      <c r="BJ8732" s="54"/>
      <c r="BK8732" s="22"/>
      <c r="BL8732" s="24"/>
      <c r="BP8732" s="23"/>
      <c r="BQ8732" s="24"/>
      <c r="BR8732" s="22"/>
      <c r="BS8732" s="24"/>
      <c r="BT8732" s="24"/>
      <c r="BU8732" s="23"/>
      <c r="BV8732" s="26"/>
      <c r="BX8732" s="6"/>
      <c r="BY8732" s="24"/>
      <c r="BZ8732" s="109"/>
      <c r="CA8732" s="66"/>
      <c r="CB8732" s="5"/>
      <c r="CC8732" s="68"/>
      <c r="CD8732" s="67"/>
      <c r="CE8732" s="67"/>
      <c r="CF8732" s="64"/>
      <c r="CG8732" s="5"/>
      <c r="CH8732" s="69"/>
      <c r="CI8732" s="6"/>
      <c r="CJ8732" s="5"/>
      <c r="CK8732" s="25"/>
      <c r="CL8732" s="5"/>
      <c r="DN8732" s="14"/>
      <c r="DO8732" s="14"/>
      <c r="DP8732" s="5"/>
      <c r="DQ8732" s="25"/>
      <c r="DR8732" s="25"/>
      <c r="DS8732" s="96"/>
      <c r="DT8732" s="83"/>
      <c r="DU8732" s="14"/>
      <c r="DX8732" s="83"/>
      <c r="DY8732" s="83"/>
      <c r="DZ8732" s="83"/>
      <c r="EA8732" s="83"/>
      <c r="EJ8732" s="54"/>
      <c r="EK8732" s="22"/>
      <c r="EL8732" s="24"/>
      <c r="EP8732" s="23"/>
      <c r="EQ8732" s="24"/>
      <c r="ER8732" s="22"/>
      <c r="ES8732" s="24"/>
      <c r="ET8732" s="24"/>
      <c r="EU8732" s="23"/>
      <c r="EV8732" s="26"/>
      <c r="EX8732" s="6"/>
      <c r="EY8732" s="24"/>
      <c r="EZ8732" s="109"/>
      <c r="FA8732" s="66"/>
      <c r="FB8732" s="5"/>
      <c r="FC8732" s="68"/>
      <c r="FD8732" s="67"/>
      <c r="FE8732" s="67"/>
      <c r="FF8732" s="64"/>
      <c r="FG8732" s="5"/>
      <c r="FH8732" s="69"/>
      <c r="FI8732" s="6"/>
      <c r="FJ8732" s="5"/>
      <c r="FK8732" s="25"/>
      <c r="FL8732" s="5"/>
    </row>
    <row r="8733" spans="40:168">
      <c r="AN8733" s="14"/>
      <c r="AO8733" s="14"/>
      <c r="AP8733" s="5"/>
      <c r="AQ8733" s="25"/>
      <c r="AR8733" s="25"/>
      <c r="AS8733" s="96"/>
      <c r="AT8733" s="83"/>
      <c r="AU8733" s="14"/>
      <c r="AX8733" s="83"/>
      <c r="AY8733" s="83"/>
      <c r="AZ8733" s="83"/>
      <c r="BA8733" s="83"/>
      <c r="BJ8733" s="54"/>
      <c r="BK8733" s="22"/>
      <c r="BL8733" s="24"/>
      <c r="BP8733" s="23"/>
      <c r="BQ8733" s="24"/>
      <c r="BR8733" s="22"/>
      <c r="BS8733" s="24"/>
      <c r="BT8733" s="24"/>
      <c r="BU8733" s="23"/>
      <c r="BV8733" s="26"/>
      <c r="BX8733" s="6"/>
      <c r="BY8733" s="24"/>
      <c r="BZ8733" s="109"/>
      <c r="CA8733" s="66"/>
      <c r="CB8733" s="5"/>
      <c r="CC8733" s="68"/>
      <c r="CD8733" s="67"/>
      <c r="CE8733" s="67"/>
      <c r="CF8733" s="64"/>
      <c r="CG8733" s="5"/>
      <c r="CH8733" s="69"/>
      <c r="CI8733" s="6"/>
      <c r="CJ8733" s="5"/>
      <c r="CK8733" s="25"/>
      <c r="CL8733" s="5"/>
      <c r="DN8733" s="14"/>
      <c r="DO8733" s="14"/>
      <c r="DP8733" s="5"/>
      <c r="DQ8733" s="25"/>
      <c r="DR8733" s="25"/>
      <c r="DS8733" s="96"/>
      <c r="DT8733" s="83"/>
      <c r="DU8733" s="14"/>
      <c r="DX8733" s="83"/>
      <c r="DY8733" s="83"/>
      <c r="DZ8733" s="83"/>
      <c r="EA8733" s="83"/>
      <c r="EJ8733" s="54"/>
      <c r="EK8733" s="22"/>
      <c r="EL8733" s="24"/>
      <c r="EP8733" s="23"/>
      <c r="EQ8733" s="24"/>
      <c r="ER8733" s="22"/>
      <c r="ES8733" s="24"/>
      <c r="ET8733" s="24"/>
      <c r="EU8733" s="23"/>
      <c r="EV8733" s="26"/>
      <c r="EX8733" s="6"/>
      <c r="EY8733" s="24"/>
      <c r="EZ8733" s="109"/>
      <c r="FA8733" s="66"/>
      <c r="FB8733" s="5"/>
      <c r="FC8733" s="68"/>
      <c r="FD8733" s="67"/>
      <c r="FE8733" s="67"/>
      <c r="FF8733" s="64"/>
      <c r="FG8733" s="5"/>
      <c r="FH8733" s="69"/>
      <c r="FI8733" s="6"/>
      <c r="FJ8733" s="5"/>
      <c r="FK8733" s="25"/>
      <c r="FL8733" s="5"/>
    </row>
    <row r="8734" spans="40:168">
      <c r="AN8734" s="14"/>
      <c r="AO8734" s="14"/>
      <c r="AP8734" s="5"/>
      <c r="AQ8734" s="25"/>
      <c r="AR8734" s="25"/>
      <c r="AS8734" s="96"/>
      <c r="AT8734" s="83"/>
      <c r="AU8734" s="14"/>
      <c r="AX8734" s="83"/>
      <c r="AY8734" s="83"/>
      <c r="AZ8734" s="83"/>
      <c r="BA8734" s="83"/>
      <c r="BJ8734" s="54"/>
      <c r="BK8734" s="22"/>
      <c r="BL8734" s="24"/>
      <c r="BP8734" s="23"/>
      <c r="BQ8734" s="24"/>
      <c r="BR8734" s="22"/>
      <c r="BS8734" s="24"/>
      <c r="BT8734" s="24"/>
      <c r="BU8734" s="23"/>
      <c r="BV8734" s="26"/>
      <c r="BX8734" s="6"/>
      <c r="BY8734" s="24"/>
      <c r="BZ8734" s="109"/>
      <c r="CA8734" s="66"/>
      <c r="CB8734" s="5"/>
      <c r="CC8734" s="68"/>
      <c r="CD8734" s="67"/>
      <c r="CE8734" s="67"/>
      <c r="CF8734" s="64"/>
      <c r="CG8734" s="5"/>
      <c r="CH8734" s="69"/>
      <c r="CI8734" s="6"/>
      <c r="CJ8734" s="5"/>
      <c r="CK8734" s="25"/>
      <c r="CL8734" s="5"/>
      <c r="DN8734" s="14"/>
      <c r="DO8734" s="14"/>
      <c r="DP8734" s="5"/>
      <c r="DQ8734" s="25"/>
      <c r="DR8734" s="25"/>
      <c r="DS8734" s="96"/>
      <c r="DT8734" s="83"/>
      <c r="DU8734" s="14"/>
      <c r="DX8734" s="83"/>
      <c r="DY8734" s="83"/>
      <c r="DZ8734" s="83"/>
      <c r="EA8734" s="83"/>
      <c r="EJ8734" s="54"/>
      <c r="EK8734" s="22"/>
      <c r="EL8734" s="24"/>
      <c r="EP8734" s="23"/>
      <c r="EQ8734" s="24"/>
      <c r="ER8734" s="22"/>
      <c r="ES8734" s="24"/>
      <c r="ET8734" s="24"/>
      <c r="EU8734" s="23"/>
      <c r="EV8734" s="26"/>
      <c r="EX8734" s="6"/>
      <c r="EY8734" s="24"/>
      <c r="EZ8734" s="109"/>
      <c r="FA8734" s="66"/>
      <c r="FB8734" s="5"/>
      <c r="FC8734" s="68"/>
      <c r="FD8734" s="67"/>
      <c r="FE8734" s="67"/>
      <c r="FF8734" s="64"/>
      <c r="FG8734" s="5"/>
      <c r="FH8734" s="69"/>
      <c r="FI8734" s="6"/>
      <c r="FJ8734" s="5"/>
      <c r="FK8734" s="25"/>
      <c r="FL8734" s="5"/>
    </row>
    <row r="8735" spans="40:168">
      <c r="AN8735" s="14"/>
      <c r="AO8735" s="14"/>
      <c r="AP8735" s="5"/>
      <c r="AQ8735" s="25"/>
      <c r="AR8735" s="25"/>
      <c r="AS8735" s="96"/>
      <c r="AT8735" s="83"/>
      <c r="AU8735" s="14"/>
      <c r="AX8735" s="83"/>
      <c r="AY8735" s="83"/>
      <c r="AZ8735" s="83"/>
      <c r="BA8735" s="83"/>
      <c r="BJ8735" s="54"/>
      <c r="BK8735" s="22"/>
      <c r="BL8735" s="24"/>
      <c r="BP8735" s="23"/>
      <c r="BQ8735" s="24"/>
      <c r="BR8735" s="22"/>
      <c r="BS8735" s="24"/>
      <c r="BT8735" s="24"/>
      <c r="BU8735" s="23"/>
      <c r="BV8735" s="26"/>
      <c r="BX8735" s="6"/>
      <c r="BY8735" s="24"/>
      <c r="BZ8735" s="109"/>
      <c r="CA8735" s="66"/>
      <c r="CB8735" s="5"/>
      <c r="CC8735" s="68"/>
      <c r="CD8735" s="67"/>
      <c r="CE8735" s="67"/>
      <c r="CF8735" s="64"/>
      <c r="CG8735" s="5"/>
      <c r="CH8735" s="69"/>
      <c r="CI8735" s="6"/>
      <c r="CJ8735" s="5"/>
      <c r="CK8735" s="25"/>
      <c r="CL8735" s="5"/>
      <c r="DN8735" s="14"/>
      <c r="DO8735" s="14"/>
      <c r="DP8735" s="5"/>
      <c r="DQ8735" s="25"/>
      <c r="DR8735" s="25"/>
      <c r="DS8735" s="96"/>
      <c r="DT8735" s="83"/>
      <c r="DU8735" s="14"/>
      <c r="DX8735" s="83"/>
      <c r="DY8735" s="83"/>
      <c r="DZ8735" s="83"/>
      <c r="EA8735" s="83"/>
      <c r="EJ8735" s="54"/>
      <c r="EK8735" s="22"/>
      <c r="EL8735" s="24"/>
      <c r="EP8735" s="23"/>
      <c r="EQ8735" s="24"/>
      <c r="ER8735" s="22"/>
      <c r="ES8735" s="24"/>
      <c r="ET8735" s="24"/>
      <c r="EU8735" s="23"/>
      <c r="EV8735" s="26"/>
      <c r="EX8735" s="6"/>
      <c r="EY8735" s="24"/>
      <c r="EZ8735" s="109"/>
      <c r="FA8735" s="66"/>
      <c r="FB8735" s="5"/>
      <c r="FC8735" s="68"/>
      <c r="FD8735" s="67"/>
      <c r="FE8735" s="67"/>
      <c r="FF8735" s="64"/>
      <c r="FG8735" s="5"/>
      <c r="FH8735" s="69"/>
      <c r="FI8735" s="6"/>
      <c r="FJ8735" s="5"/>
      <c r="FK8735" s="25"/>
      <c r="FL8735" s="5"/>
    </row>
    <row r="8736" spans="40:168">
      <c r="AN8736" s="14"/>
      <c r="AO8736" s="14"/>
      <c r="AP8736" s="5"/>
      <c r="AQ8736" s="25"/>
      <c r="AR8736" s="25"/>
      <c r="AS8736" s="96"/>
      <c r="AT8736" s="83"/>
      <c r="AU8736" s="14"/>
      <c r="AX8736" s="83"/>
      <c r="AY8736" s="83"/>
      <c r="AZ8736" s="83"/>
      <c r="BA8736" s="83"/>
      <c r="BJ8736" s="54"/>
      <c r="BK8736" s="22"/>
      <c r="BL8736" s="24"/>
      <c r="BP8736" s="23"/>
      <c r="BQ8736" s="24"/>
      <c r="BR8736" s="22"/>
      <c r="BS8736" s="24"/>
      <c r="BT8736" s="24"/>
      <c r="BU8736" s="23"/>
      <c r="BV8736" s="26"/>
      <c r="BX8736" s="6"/>
      <c r="BY8736" s="24"/>
      <c r="BZ8736" s="109"/>
      <c r="CA8736" s="66"/>
      <c r="CB8736" s="5"/>
      <c r="CC8736" s="68"/>
      <c r="CD8736" s="67"/>
      <c r="CE8736" s="67"/>
      <c r="CF8736" s="64"/>
      <c r="CG8736" s="5"/>
      <c r="CH8736" s="69"/>
      <c r="CI8736" s="6"/>
      <c r="CJ8736" s="5"/>
      <c r="CK8736" s="25"/>
      <c r="CL8736" s="5"/>
      <c r="DN8736" s="14"/>
      <c r="DO8736" s="14"/>
      <c r="DP8736" s="5"/>
      <c r="DQ8736" s="25"/>
      <c r="DR8736" s="25"/>
      <c r="DS8736" s="96"/>
      <c r="DT8736" s="83"/>
      <c r="DU8736" s="14"/>
      <c r="DX8736" s="83"/>
      <c r="DY8736" s="83"/>
      <c r="DZ8736" s="83"/>
      <c r="EA8736" s="83"/>
      <c r="EJ8736" s="54"/>
      <c r="EK8736" s="22"/>
      <c r="EL8736" s="24"/>
      <c r="EP8736" s="23"/>
      <c r="EQ8736" s="24"/>
      <c r="ER8736" s="22"/>
      <c r="ES8736" s="24"/>
      <c r="ET8736" s="24"/>
      <c r="EU8736" s="23"/>
      <c r="EV8736" s="26"/>
      <c r="EX8736" s="6"/>
      <c r="EY8736" s="24"/>
      <c r="EZ8736" s="109"/>
      <c r="FA8736" s="66"/>
      <c r="FB8736" s="5"/>
      <c r="FC8736" s="68"/>
      <c r="FD8736" s="67"/>
      <c r="FE8736" s="67"/>
      <c r="FF8736" s="64"/>
      <c r="FG8736" s="5"/>
      <c r="FH8736" s="69"/>
      <c r="FI8736" s="6"/>
      <c r="FJ8736" s="5"/>
      <c r="FK8736" s="25"/>
      <c r="FL8736" s="5"/>
    </row>
    <row r="8737" spans="40:168">
      <c r="AN8737" s="14"/>
      <c r="AO8737" s="14"/>
      <c r="AP8737" s="5"/>
      <c r="AQ8737" s="25"/>
      <c r="AR8737" s="25"/>
      <c r="AS8737" s="96"/>
      <c r="AT8737" s="83"/>
      <c r="AU8737" s="14"/>
      <c r="AX8737" s="83"/>
      <c r="AY8737" s="83"/>
      <c r="AZ8737" s="83"/>
      <c r="BA8737" s="83"/>
      <c r="BJ8737" s="54"/>
      <c r="BK8737" s="22"/>
      <c r="BL8737" s="24"/>
      <c r="BP8737" s="23"/>
      <c r="BQ8737" s="24"/>
      <c r="BR8737" s="22"/>
      <c r="BS8737" s="24"/>
      <c r="BT8737" s="24"/>
      <c r="BU8737" s="23"/>
      <c r="BV8737" s="26"/>
      <c r="BX8737" s="6"/>
      <c r="BY8737" s="24"/>
      <c r="BZ8737" s="109"/>
      <c r="CA8737" s="66"/>
      <c r="CB8737" s="5"/>
      <c r="CC8737" s="68"/>
      <c r="CD8737" s="67"/>
      <c r="CE8737" s="67"/>
      <c r="CF8737" s="64"/>
      <c r="CG8737" s="5"/>
      <c r="CH8737" s="69"/>
      <c r="CI8737" s="6"/>
      <c r="CJ8737" s="5"/>
      <c r="CK8737" s="25"/>
      <c r="CL8737" s="5"/>
      <c r="DN8737" s="14"/>
      <c r="DO8737" s="14"/>
      <c r="DP8737" s="5"/>
      <c r="DQ8737" s="25"/>
      <c r="DR8737" s="25"/>
      <c r="DS8737" s="96"/>
      <c r="DT8737" s="83"/>
      <c r="DU8737" s="14"/>
      <c r="DX8737" s="83"/>
      <c r="DY8737" s="83"/>
      <c r="DZ8737" s="83"/>
      <c r="EA8737" s="83"/>
      <c r="EJ8737" s="54"/>
      <c r="EK8737" s="22"/>
      <c r="EL8737" s="24"/>
      <c r="EP8737" s="23"/>
      <c r="EQ8737" s="24"/>
      <c r="ER8737" s="22"/>
      <c r="ES8737" s="24"/>
      <c r="ET8737" s="24"/>
      <c r="EU8737" s="23"/>
      <c r="EV8737" s="26"/>
      <c r="EX8737" s="6"/>
      <c r="EY8737" s="24"/>
      <c r="EZ8737" s="109"/>
      <c r="FA8737" s="66"/>
      <c r="FB8737" s="5"/>
      <c r="FC8737" s="68"/>
      <c r="FD8737" s="67"/>
      <c r="FE8737" s="67"/>
      <c r="FF8737" s="64"/>
      <c r="FG8737" s="5"/>
      <c r="FH8737" s="69"/>
      <c r="FI8737" s="6"/>
      <c r="FJ8737" s="5"/>
      <c r="FK8737" s="25"/>
      <c r="FL8737" s="5"/>
    </row>
    <row r="8738" spans="40:168">
      <c r="AN8738" s="14"/>
      <c r="AO8738" s="14"/>
      <c r="AP8738" s="5"/>
      <c r="AQ8738" s="25"/>
      <c r="AR8738" s="25"/>
      <c r="AS8738" s="96"/>
      <c r="AT8738" s="83"/>
      <c r="AU8738" s="14"/>
      <c r="AX8738" s="83"/>
      <c r="AY8738" s="83"/>
      <c r="AZ8738" s="83"/>
      <c r="BA8738" s="83"/>
      <c r="BJ8738" s="54"/>
      <c r="BK8738" s="22"/>
      <c r="BL8738" s="24"/>
      <c r="BP8738" s="23"/>
      <c r="BQ8738" s="24"/>
      <c r="BR8738" s="22"/>
      <c r="BS8738" s="24"/>
      <c r="BT8738" s="24"/>
      <c r="BU8738" s="23"/>
      <c r="BV8738" s="26"/>
      <c r="BX8738" s="6"/>
      <c r="BY8738" s="24"/>
      <c r="BZ8738" s="109"/>
      <c r="CA8738" s="66"/>
      <c r="CB8738" s="5"/>
      <c r="CC8738" s="68"/>
      <c r="CD8738" s="67"/>
      <c r="CE8738" s="67"/>
      <c r="CF8738" s="64"/>
      <c r="CG8738" s="5"/>
      <c r="CH8738" s="69"/>
      <c r="CI8738" s="6"/>
      <c r="CJ8738" s="5"/>
      <c r="CK8738" s="25"/>
      <c r="CL8738" s="5"/>
      <c r="DN8738" s="14"/>
      <c r="DO8738" s="14"/>
      <c r="DP8738" s="5"/>
      <c r="DQ8738" s="25"/>
      <c r="DR8738" s="25"/>
      <c r="DS8738" s="96"/>
      <c r="DT8738" s="83"/>
      <c r="DU8738" s="14"/>
      <c r="DX8738" s="83"/>
      <c r="DY8738" s="83"/>
      <c r="DZ8738" s="83"/>
      <c r="EA8738" s="83"/>
      <c r="EJ8738" s="54"/>
      <c r="EK8738" s="22"/>
      <c r="EL8738" s="24"/>
      <c r="EP8738" s="23"/>
      <c r="EQ8738" s="24"/>
      <c r="ER8738" s="22"/>
      <c r="ES8738" s="24"/>
      <c r="ET8738" s="24"/>
      <c r="EU8738" s="23"/>
      <c r="EV8738" s="26"/>
      <c r="EX8738" s="6"/>
      <c r="EY8738" s="24"/>
      <c r="EZ8738" s="109"/>
      <c r="FA8738" s="66"/>
      <c r="FB8738" s="5"/>
      <c r="FC8738" s="68"/>
      <c r="FD8738" s="67"/>
      <c r="FE8738" s="67"/>
      <c r="FF8738" s="64"/>
      <c r="FG8738" s="5"/>
      <c r="FH8738" s="69"/>
      <c r="FI8738" s="6"/>
      <c r="FJ8738" s="5"/>
      <c r="FK8738" s="25"/>
      <c r="FL8738" s="5"/>
    </row>
    <row r="8739" spans="40:168">
      <c r="AN8739" s="14"/>
      <c r="AO8739" s="14"/>
      <c r="AP8739" s="5"/>
      <c r="AQ8739" s="25"/>
      <c r="AR8739" s="25"/>
      <c r="AS8739" s="96"/>
      <c r="AT8739" s="83"/>
      <c r="AU8739" s="14"/>
      <c r="AX8739" s="83"/>
      <c r="AY8739" s="83"/>
      <c r="AZ8739" s="83"/>
      <c r="BA8739" s="83"/>
      <c r="BJ8739" s="54"/>
      <c r="BK8739" s="22"/>
      <c r="BL8739" s="24"/>
      <c r="BP8739" s="23"/>
      <c r="BQ8739" s="24"/>
      <c r="BR8739" s="22"/>
      <c r="BS8739" s="24"/>
      <c r="BT8739" s="24"/>
      <c r="BU8739" s="23"/>
      <c r="BV8739" s="26"/>
      <c r="BX8739" s="6"/>
      <c r="BY8739" s="24"/>
      <c r="BZ8739" s="109"/>
      <c r="CA8739" s="66"/>
      <c r="CB8739" s="5"/>
      <c r="CC8739" s="68"/>
      <c r="CD8739" s="67"/>
      <c r="CE8739" s="67"/>
      <c r="CF8739" s="64"/>
      <c r="CG8739" s="5"/>
      <c r="CH8739" s="69"/>
      <c r="CI8739" s="6"/>
      <c r="CJ8739" s="5"/>
      <c r="CK8739" s="25"/>
      <c r="CL8739" s="5"/>
      <c r="DN8739" s="14"/>
      <c r="DO8739" s="14"/>
      <c r="DP8739" s="5"/>
      <c r="DQ8739" s="25"/>
      <c r="DR8739" s="25"/>
      <c r="DS8739" s="96"/>
      <c r="DT8739" s="83"/>
      <c r="DU8739" s="14"/>
      <c r="DX8739" s="83"/>
      <c r="DY8739" s="83"/>
      <c r="DZ8739" s="83"/>
      <c r="EA8739" s="83"/>
      <c r="EJ8739" s="54"/>
      <c r="EK8739" s="22"/>
      <c r="EL8739" s="24"/>
      <c r="EP8739" s="23"/>
      <c r="EQ8739" s="24"/>
      <c r="ER8739" s="22"/>
      <c r="ES8739" s="24"/>
      <c r="ET8739" s="24"/>
      <c r="EU8739" s="23"/>
      <c r="EV8739" s="26"/>
      <c r="EX8739" s="6"/>
      <c r="EY8739" s="24"/>
      <c r="EZ8739" s="109"/>
      <c r="FA8739" s="66"/>
      <c r="FB8739" s="5"/>
      <c r="FC8739" s="68"/>
      <c r="FD8739" s="67"/>
      <c r="FE8739" s="67"/>
      <c r="FF8739" s="64"/>
      <c r="FG8739" s="5"/>
      <c r="FH8739" s="69"/>
      <c r="FI8739" s="6"/>
      <c r="FJ8739" s="5"/>
      <c r="FK8739" s="25"/>
      <c r="FL8739" s="5"/>
    </row>
    <row r="8740" spans="40:168">
      <c r="AN8740" s="14"/>
      <c r="AO8740" s="14"/>
      <c r="AP8740" s="5"/>
      <c r="AQ8740" s="25"/>
      <c r="AR8740" s="25"/>
      <c r="AS8740" s="96"/>
      <c r="AT8740" s="83"/>
      <c r="AU8740" s="14"/>
      <c r="AX8740" s="83"/>
      <c r="AY8740" s="83"/>
      <c r="AZ8740" s="83"/>
      <c r="BA8740" s="83"/>
      <c r="BJ8740" s="54"/>
      <c r="BK8740" s="22"/>
      <c r="BL8740" s="24"/>
      <c r="BP8740" s="23"/>
      <c r="BQ8740" s="24"/>
      <c r="BR8740" s="22"/>
      <c r="BS8740" s="24"/>
      <c r="BT8740" s="24"/>
      <c r="BU8740" s="23"/>
      <c r="BV8740" s="26"/>
      <c r="BX8740" s="6"/>
      <c r="BY8740" s="24"/>
      <c r="BZ8740" s="109"/>
      <c r="CA8740" s="66"/>
      <c r="CB8740" s="5"/>
      <c r="CC8740" s="68"/>
      <c r="CD8740" s="67"/>
      <c r="CE8740" s="67"/>
      <c r="CF8740" s="64"/>
      <c r="CG8740" s="5"/>
      <c r="CH8740" s="69"/>
      <c r="CI8740" s="6"/>
      <c r="CJ8740" s="5"/>
      <c r="CK8740" s="25"/>
      <c r="CL8740" s="5"/>
      <c r="DN8740" s="14"/>
      <c r="DO8740" s="14"/>
      <c r="DP8740" s="5"/>
      <c r="DQ8740" s="25"/>
      <c r="DR8740" s="25"/>
      <c r="DS8740" s="96"/>
      <c r="DT8740" s="83"/>
      <c r="DU8740" s="14"/>
      <c r="DX8740" s="83"/>
      <c r="DY8740" s="83"/>
      <c r="DZ8740" s="83"/>
      <c r="EA8740" s="83"/>
      <c r="EJ8740" s="54"/>
      <c r="EK8740" s="22"/>
      <c r="EL8740" s="24"/>
      <c r="EP8740" s="23"/>
      <c r="EQ8740" s="24"/>
      <c r="ER8740" s="22"/>
      <c r="ES8740" s="24"/>
      <c r="ET8740" s="24"/>
      <c r="EU8740" s="23"/>
      <c r="EV8740" s="26"/>
      <c r="EX8740" s="6"/>
      <c r="EY8740" s="24"/>
      <c r="EZ8740" s="109"/>
      <c r="FA8740" s="66"/>
      <c r="FB8740" s="5"/>
      <c r="FC8740" s="68"/>
      <c r="FD8740" s="67"/>
      <c r="FE8740" s="67"/>
      <c r="FF8740" s="64"/>
      <c r="FG8740" s="5"/>
      <c r="FH8740" s="69"/>
      <c r="FI8740" s="6"/>
      <c r="FJ8740" s="5"/>
      <c r="FK8740" s="25"/>
      <c r="FL8740" s="5"/>
    </row>
    <row r="8741" spans="40:168">
      <c r="AN8741" s="14"/>
      <c r="AO8741" s="14"/>
      <c r="AP8741" s="5"/>
      <c r="AQ8741" s="25"/>
      <c r="AR8741" s="25"/>
      <c r="AS8741" s="96"/>
      <c r="AT8741" s="83"/>
      <c r="AU8741" s="14"/>
      <c r="AX8741" s="83"/>
      <c r="AY8741" s="83"/>
      <c r="AZ8741" s="83"/>
      <c r="BA8741" s="83"/>
      <c r="BJ8741" s="54"/>
      <c r="BK8741" s="22"/>
      <c r="BL8741" s="24"/>
      <c r="BP8741" s="23"/>
      <c r="BQ8741" s="24"/>
      <c r="BR8741" s="22"/>
      <c r="BS8741" s="24"/>
      <c r="BT8741" s="24"/>
      <c r="BU8741" s="23"/>
      <c r="BV8741" s="26"/>
      <c r="BX8741" s="6"/>
      <c r="BY8741" s="24"/>
      <c r="BZ8741" s="109"/>
      <c r="CA8741" s="66"/>
      <c r="CB8741" s="5"/>
      <c r="CC8741" s="68"/>
      <c r="CD8741" s="67"/>
      <c r="CE8741" s="67"/>
      <c r="CF8741" s="64"/>
      <c r="CG8741" s="5"/>
      <c r="CH8741" s="69"/>
      <c r="CI8741" s="6"/>
      <c r="CJ8741" s="5"/>
      <c r="CK8741" s="25"/>
      <c r="CL8741" s="5"/>
      <c r="DN8741" s="14"/>
      <c r="DO8741" s="14"/>
      <c r="DP8741" s="5"/>
      <c r="DQ8741" s="25"/>
      <c r="DR8741" s="25"/>
      <c r="DS8741" s="96"/>
      <c r="DT8741" s="83"/>
      <c r="DU8741" s="14"/>
      <c r="DX8741" s="83"/>
      <c r="DY8741" s="83"/>
      <c r="DZ8741" s="83"/>
      <c r="EA8741" s="83"/>
      <c r="EJ8741" s="54"/>
      <c r="EK8741" s="22"/>
      <c r="EL8741" s="24"/>
      <c r="EP8741" s="23"/>
      <c r="EQ8741" s="24"/>
      <c r="ER8741" s="22"/>
      <c r="ES8741" s="24"/>
      <c r="ET8741" s="24"/>
      <c r="EU8741" s="23"/>
      <c r="EV8741" s="26"/>
      <c r="EX8741" s="6"/>
      <c r="EY8741" s="24"/>
      <c r="EZ8741" s="109"/>
      <c r="FA8741" s="66"/>
      <c r="FB8741" s="5"/>
      <c r="FC8741" s="68"/>
      <c r="FD8741" s="67"/>
      <c r="FE8741" s="67"/>
      <c r="FF8741" s="64"/>
      <c r="FG8741" s="5"/>
      <c r="FH8741" s="69"/>
      <c r="FI8741" s="6"/>
      <c r="FJ8741" s="5"/>
      <c r="FK8741" s="25"/>
      <c r="FL8741" s="5"/>
    </row>
    <row r="8742" spans="40:168">
      <c r="AN8742" s="14"/>
      <c r="AO8742" s="14"/>
      <c r="AP8742" s="5"/>
      <c r="AQ8742" s="25"/>
      <c r="AR8742" s="25"/>
      <c r="AS8742" s="96"/>
      <c r="AT8742" s="83"/>
      <c r="AU8742" s="14"/>
      <c r="AX8742" s="83"/>
      <c r="AY8742" s="83"/>
      <c r="AZ8742" s="83"/>
      <c r="BA8742" s="83"/>
      <c r="BJ8742" s="54"/>
      <c r="BK8742" s="22"/>
      <c r="BL8742" s="24"/>
      <c r="BP8742" s="23"/>
      <c r="BQ8742" s="24"/>
      <c r="BR8742" s="22"/>
      <c r="BS8742" s="24"/>
      <c r="BT8742" s="24"/>
      <c r="BU8742" s="23"/>
      <c r="BV8742" s="26"/>
      <c r="BX8742" s="6"/>
      <c r="BY8742" s="24"/>
      <c r="BZ8742" s="109"/>
      <c r="CA8742" s="66"/>
      <c r="CB8742" s="5"/>
      <c r="CC8742" s="68"/>
      <c r="CD8742" s="67"/>
      <c r="CE8742" s="67"/>
      <c r="CF8742" s="64"/>
      <c r="CG8742" s="5"/>
      <c r="CH8742" s="69"/>
      <c r="CI8742" s="6"/>
      <c r="CJ8742" s="5"/>
      <c r="CK8742" s="25"/>
      <c r="CL8742" s="5"/>
      <c r="DN8742" s="14"/>
      <c r="DO8742" s="14"/>
      <c r="DP8742" s="5"/>
      <c r="DQ8742" s="25"/>
      <c r="DR8742" s="25"/>
      <c r="DS8742" s="96"/>
      <c r="DT8742" s="83"/>
      <c r="DU8742" s="14"/>
      <c r="DX8742" s="83"/>
      <c r="DY8742" s="83"/>
      <c r="DZ8742" s="83"/>
      <c r="EA8742" s="83"/>
      <c r="EJ8742" s="54"/>
      <c r="EK8742" s="22"/>
      <c r="EL8742" s="24"/>
      <c r="EP8742" s="23"/>
      <c r="EQ8742" s="24"/>
      <c r="ER8742" s="22"/>
      <c r="ES8742" s="24"/>
      <c r="ET8742" s="24"/>
      <c r="EU8742" s="23"/>
      <c r="EV8742" s="26"/>
      <c r="EX8742" s="6"/>
      <c r="EY8742" s="24"/>
      <c r="EZ8742" s="109"/>
      <c r="FA8742" s="66"/>
      <c r="FB8742" s="5"/>
      <c r="FC8742" s="68"/>
      <c r="FD8742" s="67"/>
      <c r="FE8742" s="67"/>
      <c r="FF8742" s="64"/>
      <c r="FG8742" s="5"/>
      <c r="FH8742" s="69"/>
      <c r="FI8742" s="6"/>
      <c r="FJ8742" s="5"/>
      <c r="FK8742" s="25"/>
      <c r="FL8742" s="5"/>
    </row>
    <row r="8743" spans="40:168">
      <c r="AN8743" s="14"/>
      <c r="AO8743" s="14"/>
      <c r="AP8743" s="5"/>
      <c r="AQ8743" s="25"/>
      <c r="AR8743" s="25"/>
      <c r="AS8743" s="96"/>
      <c r="AT8743" s="83"/>
      <c r="AU8743" s="14"/>
      <c r="AX8743" s="83"/>
      <c r="AY8743" s="83"/>
      <c r="AZ8743" s="83"/>
      <c r="BA8743" s="83"/>
      <c r="BJ8743" s="54"/>
      <c r="BK8743" s="22"/>
      <c r="BL8743" s="24"/>
      <c r="BP8743" s="23"/>
      <c r="BQ8743" s="24"/>
      <c r="BR8743" s="22"/>
      <c r="BS8743" s="24"/>
      <c r="BT8743" s="24"/>
      <c r="BU8743" s="23"/>
      <c r="BV8743" s="26"/>
      <c r="BX8743" s="6"/>
      <c r="BY8743" s="24"/>
      <c r="BZ8743" s="109"/>
      <c r="CA8743" s="66"/>
      <c r="CB8743" s="5"/>
      <c r="CC8743" s="68"/>
      <c r="CD8743" s="67"/>
      <c r="CE8743" s="67"/>
      <c r="CF8743" s="64"/>
      <c r="CG8743" s="5"/>
      <c r="CH8743" s="69"/>
      <c r="CI8743" s="6"/>
      <c r="CJ8743" s="5"/>
      <c r="CK8743" s="25"/>
      <c r="CL8743" s="5"/>
      <c r="DN8743" s="14"/>
      <c r="DO8743" s="14"/>
      <c r="DP8743" s="5"/>
      <c r="DQ8743" s="25"/>
      <c r="DR8743" s="25"/>
      <c r="DS8743" s="96"/>
      <c r="DT8743" s="83"/>
      <c r="DU8743" s="14"/>
      <c r="DX8743" s="83"/>
      <c r="DY8743" s="83"/>
      <c r="DZ8743" s="83"/>
      <c r="EA8743" s="83"/>
      <c r="EJ8743" s="54"/>
      <c r="EK8743" s="22"/>
      <c r="EL8743" s="24"/>
      <c r="EP8743" s="23"/>
      <c r="EQ8743" s="24"/>
      <c r="ER8743" s="22"/>
      <c r="ES8743" s="24"/>
      <c r="ET8743" s="24"/>
      <c r="EU8743" s="23"/>
      <c r="EV8743" s="26"/>
      <c r="EX8743" s="6"/>
      <c r="EY8743" s="24"/>
      <c r="EZ8743" s="109"/>
      <c r="FA8743" s="66"/>
      <c r="FB8743" s="5"/>
      <c r="FC8743" s="68"/>
      <c r="FD8743" s="67"/>
      <c r="FE8743" s="67"/>
      <c r="FF8743" s="64"/>
      <c r="FG8743" s="5"/>
      <c r="FH8743" s="69"/>
      <c r="FI8743" s="6"/>
      <c r="FJ8743" s="5"/>
      <c r="FK8743" s="25"/>
      <c r="FL8743" s="5"/>
    </row>
    <row r="8744" spans="40:168">
      <c r="AN8744" s="14"/>
      <c r="AO8744" s="14"/>
      <c r="AP8744" s="5"/>
      <c r="AQ8744" s="25"/>
      <c r="AR8744" s="25"/>
      <c r="AS8744" s="96"/>
      <c r="AT8744" s="83"/>
      <c r="AU8744" s="14"/>
      <c r="AX8744" s="83"/>
      <c r="AY8744" s="83"/>
      <c r="AZ8744" s="83"/>
      <c r="BA8744" s="83"/>
      <c r="BJ8744" s="54"/>
      <c r="BK8744" s="22"/>
      <c r="BL8744" s="24"/>
      <c r="BP8744" s="23"/>
      <c r="BQ8744" s="24"/>
      <c r="BR8744" s="22"/>
      <c r="BS8744" s="24"/>
      <c r="BT8744" s="24"/>
      <c r="BU8744" s="23"/>
      <c r="BV8744" s="26"/>
      <c r="BX8744" s="6"/>
      <c r="BY8744" s="24"/>
      <c r="BZ8744" s="109"/>
      <c r="CA8744" s="66"/>
      <c r="CB8744" s="5"/>
      <c r="CC8744" s="68"/>
      <c r="CD8744" s="67"/>
      <c r="CE8744" s="67"/>
      <c r="CF8744" s="64"/>
      <c r="CG8744" s="5"/>
      <c r="CH8744" s="69"/>
      <c r="CI8744" s="6"/>
      <c r="CJ8744" s="5"/>
      <c r="CK8744" s="25"/>
      <c r="CL8744" s="5"/>
      <c r="DN8744" s="14"/>
      <c r="DO8744" s="14"/>
      <c r="DP8744" s="5"/>
      <c r="DQ8744" s="25"/>
      <c r="DR8744" s="25"/>
      <c r="DS8744" s="96"/>
      <c r="DT8744" s="83"/>
      <c r="DU8744" s="14"/>
      <c r="DX8744" s="83"/>
      <c r="DY8744" s="83"/>
      <c r="DZ8744" s="83"/>
      <c r="EA8744" s="83"/>
      <c r="EJ8744" s="54"/>
      <c r="EK8744" s="22"/>
      <c r="EL8744" s="24"/>
      <c r="EP8744" s="23"/>
      <c r="EQ8744" s="24"/>
      <c r="ER8744" s="22"/>
      <c r="ES8744" s="24"/>
      <c r="ET8744" s="24"/>
      <c r="EU8744" s="23"/>
      <c r="EV8744" s="26"/>
      <c r="EX8744" s="6"/>
      <c r="EY8744" s="24"/>
      <c r="EZ8744" s="109"/>
      <c r="FA8744" s="66"/>
      <c r="FB8744" s="5"/>
      <c r="FC8744" s="68"/>
      <c r="FD8744" s="67"/>
      <c r="FE8744" s="67"/>
      <c r="FF8744" s="64"/>
      <c r="FG8744" s="5"/>
      <c r="FH8744" s="69"/>
      <c r="FI8744" s="6"/>
      <c r="FJ8744" s="5"/>
      <c r="FK8744" s="25"/>
      <c r="FL8744" s="5"/>
    </row>
    <row r="8745" spans="40:168">
      <c r="AN8745" s="14"/>
      <c r="AO8745" s="14"/>
      <c r="AP8745" s="5"/>
      <c r="AQ8745" s="25"/>
      <c r="AR8745" s="25"/>
      <c r="AS8745" s="96"/>
      <c r="AT8745" s="83"/>
      <c r="AU8745" s="14"/>
      <c r="AX8745" s="83"/>
      <c r="AY8745" s="83"/>
      <c r="AZ8745" s="83"/>
      <c r="BA8745" s="83"/>
      <c r="BJ8745" s="54"/>
      <c r="BK8745" s="22"/>
      <c r="BL8745" s="24"/>
      <c r="BP8745" s="23"/>
      <c r="BQ8745" s="24"/>
      <c r="BR8745" s="22"/>
      <c r="BS8745" s="24"/>
      <c r="BT8745" s="24"/>
      <c r="BU8745" s="23"/>
      <c r="BV8745" s="26"/>
      <c r="BX8745" s="6"/>
      <c r="BY8745" s="24"/>
      <c r="BZ8745" s="109"/>
      <c r="CA8745" s="66"/>
      <c r="CB8745" s="5"/>
      <c r="CC8745" s="68"/>
      <c r="CD8745" s="67"/>
      <c r="CE8745" s="67"/>
      <c r="CF8745" s="64"/>
      <c r="CG8745" s="5"/>
      <c r="CH8745" s="69"/>
      <c r="CI8745" s="6"/>
      <c r="CJ8745" s="5"/>
      <c r="CK8745" s="25"/>
      <c r="CL8745" s="5"/>
      <c r="DN8745" s="14"/>
      <c r="DO8745" s="14"/>
      <c r="DP8745" s="5"/>
      <c r="DQ8745" s="25"/>
      <c r="DR8745" s="25"/>
      <c r="DS8745" s="96"/>
      <c r="DT8745" s="83"/>
      <c r="DU8745" s="14"/>
      <c r="DX8745" s="83"/>
      <c r="DY8745" s="83"/>
      <c r="DZ8745" s="83"/>
      <c r="EA8745" s="83"/>
      <c r="EJ8745" s="54"/>
      <c r="EK8745" s="22"/>
      <c r="EL8745" s="24"/>
      <c r="EP8745" s="23"/>
      <c r="EQ8745" s="24"/>
      <c r="ER8745" s="22"/>
      <c r="ES8745" s="24"/>
      <c r="ET8745" s="24"/>
      <c r="EU8745" s="23"/>
      <c r="EV8745" s="26"/>
      <c r="EX8745" s="6"/>
      <c r="EY8745" s="24"/>
      <c r="EZ8745" s="109"/>
      <c r="FA8745" s="66"/>
      <c r="FB8745" s="5"/>
      <c r="FC8745" s="68"/>
      <c r="FD8745" s="67"/>
      <c r="FE8745" s="67"/>
      <c r="FF8745" s="64"/>
      <c r="FG8745" s="5"/>
      <c r="FH8745" s="69"/>
      <c r="FI8745" s="6"/>
      <c r="FJ8745" s="5"/>
      <c r="FK8745" s="25"/>
      <c r="FL8745" s="5"/>
    </row>
    <row r="8746" spans="40:168">
      <c r="AN8746" s="14"/>
      <c r="AO8746" s="14"/>
      <c r="AP8746" s="5"/>
      <c r="AQ8746" s="25"/>
      <c r="AR8746" s="25"/>
      <c r="AS8746" s="96"/>
      <c r="AT8746" s="83"/>
      <c r="AU8746" s="14"/>
      <c r="AX8746" s="83"/>
      <c r="AY8746" s="83"/>
      <c r="AZ8746" s="83"/>
      <c r="BA8746" s="83"/>
      <c r="BJ8746" s="54"/>
      <c r="BK8746" s="22"/>
      <c r="BL8746" s="24"/>
      <c r="BP8746" s="23"/>
      <c r="BQ8746" s="24"/>
      <c r="BR8746" s="22"/>
      <c r="BS8746" s="24"/>
      <c r="BT8746" s="24"/>
      <c r="BU8746" s="23"/>
      <c r="BV8746" s="26"/>
      <c r="BX8746" s="6"/>
      <c r="BY8746" s="24"/>
      <c r="BZ8746" s="109"/>
      <c r="CA8746" s="66"/>
      <c r="CB8746" s="5"/>
      <c r="CC8746" s="68"/>
      <c r="CD8746" s="67"/>
      <c r="CE8746" s="67"/>
      <c r="CF8746" s="64"/>
      <c r="CG8746" s="5"/>
      <c r="CH8746" s="69"/>
      <c r="CI8746" s="6"/>
      <c r="CJ8746" s="5"/>
      <c r="CK8746" s="25"/>
      <c r="CL8746" s="5"/>
      <c r="DN8746" s="14"/>
      <c r="DO8746" s="14"/>
      <c r="DP8746" s="5"/>
      <c r="DQ8746" s="25"/>
      <c r="DR8746" s="25"/>
      <c r="DS8746" s="96"/>
      <c r="DT8746" s="83"/>
      <c r="DU8746" s="14"/>
      <c r="DX8746" s="83"/>
      <c r="DY8746" s="83"/>
      <c r="DZ8746" s="83"/>
      <c r="EA8746" s="83"/>
      <c r="EJ8746" s="54"/>
      <c r="EK8746" s="22"/>
      <c r="EL8746" s="24"/>
      <c r="EP8746" s="23"/>
      <c r="EQ8746" s="24"/>
      <c r="ER8746" s="22"/>
      <c r="ES8746" s="24"/>
      <c r="ET8746" s="24"/>
      <c r="EU8746" s="23"/>
      <c r="EV8746" s="26"/>
      <c r="EX8746" s="6"/>
      <c r="EY8746" s="24"/>
      <c r="EZ8746" s="109"/>
      <c r="FA8746" s="66"/>
      <c r="FB8746" s="5"/>
      <c r="FC8746" s="68"/>
      <c r="FD8746" s="67"/>
      <c r="FE8746" s="67"/>
      <c r="FF8746" s="64"/>
      <c r="FG8746" s="5"/>
      <c r="FH8746" s="69"/>
      <c r="FI8746" s="6"/>
      <c r="FJ8746" s="5"/>
      <c r="FK8746" s="25"/>
      <c r="FL8746" s="5"/>
    </row>
    <row r="8747" spans="40:168">
      <c r="AN8747" s="14"/>
      <c r="AO8747" s="14"/>
      <c r="AP8747" s="5"/>
      <c r="AQ8747" s="25"/>
      <c r="AR8747" s="25"/>
      <c r="AS8747" s="96"/>
      <c r="AT8747" s="83"/>
      <c r="AU8747" s="14"/>
      <c r="AX8747" s="83"/>
      <c r="AY8747" s="83"/>
      <c r="AZ8747" s="83"/>
      <c r="BA8747" s="83"/>
      <c r="BJ8747" s="54"/>
      <c r="BK8747" s="22"/>
      <c r="BL8747" s="24"/>
      <c r="BP8747" s="23"/>
      <c r="BQ8747" s="24"/>
      <c r="BR8747" s="22"/>
      <c r="BS8747" s="24"/>
      <c r="BT8747" s="24"/>
      <c r="BU8747" s="23"/>
      <c r="BV8747" s="26"/>
      <c r="BX8747" s="6"/>
      <c r="BY8747" s="24"/>
      <c r="BZ8747" s="109"/>
      <c r="CA8747" s="66"/>
      <c r="CB8747" s="5"/>
      <c r="CC8747" s="68"/>
      <c r="CD8747" s="67"/>
      <c r="CE8747" s="67"/>
      <c r="CF8747" s="64"/>
      <c r="CG8747" s="5"/>
      <c r="CH8747" s="69"/>
      <c r="CI8747" s="6"/>
      <c r="CJ8747" s="5"/>
      <c r="CK8747" s="25"/>
      <c r="CL8747" s="5"/>
      <c r="DN8747" s="14"/>
      <c r="DO8747" s="14"/>
      <c r="DP8747" s="5"/>
      <c r="DQ8747" s="25"/>
      <c r="DR8747" s="25"/>
      <c r="DS8747" s="96"/>
      <c r="DT8747" s="83"/>
      <c r="DU8747" s="14"/>
      <c r="DX8747" s="83"/>
      <c r="DY8747" s="83"/>
      <c r="DZ8747" s="83"/>
      <c r="EA8747" s="83"/>
      <c r="EJ8747" s="54"/>
      <c r="EK8747" s="22"/>
      <c r="EL8747" s="24"/>
      <c r="EP8747" s="23"/>
      <c r="EQ8747" s="24"/>
      <c r="ER8747" s="22"/>
      <c r="ES8747" s="24"/>
      <c r="ET8747" s="24"/>
      <c r="EU8747" s="23"/>
      <c r="EV8747" s="26"/>
      <c r="EX8747" s="6"/>
      <c r="EY8747" s="24"/>
      <c r="EZ8747" s="109"/>
      <c r="FA8747" s="66"/>
      <c r="FB8747" s="5"/>
      <c r="FC8747" s="68"/>
      <c r="FD8747" s="67"/>
      <c r="FE8747" s="67"/>
      <c r="FF8747" s="64"/>
      <c r="FG8747" s="5"/>
      <c r="FH8747" s="69"/>
      <c r="FI8747" s="6"/>
      <c r="FJ8747" s="5"/>
      <c r="FK8747" s="25"/>
      <c r="FL8747" s="5"/>
    </row>
    <row r="8748" spans="40:168">
      <c r="AN8748" s="14"/>
      <c r="AO8748" s="14"/>
      <c r="AP8748" s="5"/>
      <c r="AQ8748" s="25"/>
      <c r="AR8748" s="25"/>
      <c r="AS8748" s="96"/>
      <c r="AT8748" s="83"/>
      <c r="AU8748" s="14"/>
      <c r="AX8748" s="83"/>
      <c r="AY8748" s="83"/>
      <c r="AZ8748" s="83"/>
      <c r="BA8748" s="83"/>
      <c r="BJ8748" s="54"/>
      <c r="BK8748" s="22"/>
      <c r="BL8748" s="24"/>
      <c r="BP8748" s="23"/>
      <c r="BQ8748" s="24"/>
      <c r="BR8748" s="22"/>
      <c r="BS8748" s="24"/>
      <c r="BT8748" s="24"/>
      <c r="BU8748" s="23"/>
      <c r="BV8748" s="26"/>
      <c r="BX8748" s="6"/>
      <c r="BY8748" s="24"/>
      <c r="BZ8748" s="109"/>
      <c r="CA8748" s="66"/>
      <c r="CB8748" s="5"/>
      <c r="CC8748" s="68"/>
      <c r="CD8748" s="67"/>
      <c r="CE8748" s="67"/>
      <c r="CF8748" s="64"/>
      <c r="CG8748" s="5"/>
      <c r="CH8748" s="69"/>
      <c r="CI8748" s="6"/>
      <c r="CJ8748" s="5"/>
      <c r="CK8748" s="25"/>
      <c r="CL8748" s="5"/>
      <c r="DN8748" s="14"/>
      <c r="DO8748" s="14"/>
      <c r="DP8748" s="5"/>
      <c r="DQ8748" s="25"/>
      <c r="DR8748" s="25"/>
      <c r="DS8748" s="96"/>
      <c r="DT8748" s="83"/>
      <c r="DU8748" s="14"/>
      <c r="DX8748" s="83"/>
      <c r="DY8748" s="83"/>
      <c r="DZ8748" s="83"/>
      <c r="EA8748" s="83"/>
      <c r="EJ8748" s="54"/>
      <c r="EK8748" s="22"/>
      <c r="EL8748" s="24"/>
      <c r="EP8748" s="23"/>
      <c r="EQ8748" s="24"/>
      <c r="ER8748" s="22"/>
      <c r="ES8748" s="24"/>
      <c r="ET8748" s="24"/>
      <c r="EU8748" s="23"/>
      <c r="EV8748" s="26"/>
      <c r="EX8748" s="6"/>
      <c r="EY8748" s="24"/>
      <c r="EZ8748" s="109"/>
      <c r="FA8748" s="66"/>
      <c r="FB8748" s="5"/>
      <c r="FC8748" s="68"/>
      <c r="FD8748" s="67"/>
      <c r="FE8748" s="67"/>
      <c r="FF8748" s="64"/>
      <c r="FG8748" s="5"/>
      <c r="FH8748" s="69"/>
      <c r="FI8748" s="6"/>
      <c r="FJ8748" s="5"/>
      <c r="FK8748" s="25"/>
      <c r="FL8748" s="5"/>
    </row>
    <row r="8749" spans="40:168">
      <c r="AN8749" s="14"/>
      <c r="AO8749" s="14"/>
      <c r="AP8749" s="5"/>
      <c r="AQ8749" s="25"/>
      <c r="AR8749" s="25"/>
      <c r="AS8749" s="96"/>
      <c r="AT8749" s="83"/>
      <c r="AU8749" s="14"/>
      <c r="AX8749" s="83"/>
      <c r="AY8749" s="83"/>
      <c r="AZ8749" s="83"/>
      <c r="BA8749" s="83"/>
      <c r="BJ8749" s="54"/>
      <c r="BK8749" s="22"/>
      <c r="BL8749" s="24"/>
      <c r="BP8749" s="23"/>
      <c r="BQ8749" s="24"/>
      <c r="BR8749" s="22"/>
      <c r="BS8749" s="24"/>
      <c r="BT8749" s="24"/>
      <c r="BU8749" s="23"/>
      <c r="BV8749" s="26"/>
      <c r="BX8749" s="6"/>
      <c r="BY8749" s="24"/>
      <c r="BZ8749" s="109"/>
      <c r="CA8749" s="66"/>
      <c r="CB8749" s="5"/>
      <c r="CC8749" s="68"/>
      <c r="CD8749" s="67"/>
      <c r="CE8749" s="67"/>
      <c r="CF8749" s="64"/>
      <c r="CG8749" s="5"/>
      <c r="CH8749" s="69"/>
      <c r="CI8749" s="6"/>
      <c r="CJ8749" s="5"/>
      <c r="CK8749" s="25"/>
      <c r="CL8749" s="5"/>
      <c r="DN8749" s="14"/>
      <c r="DO8749" s="14"/>
      <c r="DP8749" s="5"/>
      <c r="DQ8749" s="25"/>
      <c r="DR8749" s="25"/>
      <c r="DS8749" s="96"/>
      <c r="DT8749" s="83"/>
      <c r="DU8749" s="14"/>
      <c r="DX8749" s="83"/>
      <c r="DY8749" s="83"/>
      <c r="DZ8749" s="83"/>
      <c r="EA8749" s="83"/>
      <c r="EJ8749" s="54"/>
      <c r="EK8749" s="22"/>
      <c r="EL8749" s="24"/>
      <c r="EP8749" s="23"/>
      <c r="EQ8749" s="24"/>
      <c r="ER8749" s="22"/>
      <c r="ES8749" s="24"/>
      <c r="ET8749" s="24"/>
      <c r="EU8749" s="23"/>
      <c r="EV8749" s="26"/>
      <c r="EX8749" s="6"/>
      <c r="EY8749" s="24"/>
      <c r="EZ8749" s="109"/>
      <c r="FA8749" s="66"/>
      <c r="FB8749" s="5"/>
      <c r="FC8749" s="68"/>
      <c r="FD8749" s="67"/>
      <c r="FE8749" s="67"/>
      <c r="FF8749" s="64"/>
      <c r="FG8749" s="5"/>
      <c r="FH8749" s="69"/>
      <c r="FI8749" s="6"/>
      <c r="FJ8749" s="5"/>
      <c r="FK8749" s="25"/>
      <c r="FL8749" s="5"/>
    </row>
    <row r="8750" spans="40:168">
      <c r="AN8750" s="14"/>
      <c r="AO8750" s="14"/>
      <c r="AP8750" s="5"/>
      <c r="AQ8750" s="25"/>
      <c r="AR8750" s="25"/>
      <c r="AS8750" s="96"/>
      <c r="AT8750" s="83"/>
      <c r="AU8750" s="14"/>
      <c r="AX8750" s="83"/>
      <c r="AY8750" s="83"/>
      <c r="AZ8750" s="83"/>
      <c r="BA8750" s="83"/>
      <c r="BJ8750" s="54"/>
      <c r="BK8750" s="22"/>
      <c r="BL8750" s="24"/>
      <c r="BP8750" s="23"/>
      <c r="BQ8750" s="24"/>
      <c r="BR8750" s="22"/>
      <c r="BS8750" s="24"/>
      <c r="BT8750" s="24"/>
      <c r="BU8750" s="23"/>
      <c r="BV8750" s="26"/>
      <c r="BX8750" s="6"/>
      <c r="BY8750" s="24"/>
      <c r="BZ8750" s="109"/>
      <c r="CA8750" s="66"/>
      <c r="CB8750" s="5"/>
      <c r="CC8750" s="68"/>
      <c r="CD8750" s="67"/>
      <c r="CE8750" s="67"/>
      <c r="CF8750" s="64"/>
      <c r="CG8750" s="5"/>
      <c r="CH8750" s="69"/>
      <c r="CI8750" s="6"/>
      <c r="CJ8750" s="5"/>
      <c r="CK8750" s="25"/>
      <c r="CL8750" s="5"/>
      <c r="DN8750" s="14"/>
      <c r="DO8750" s="14"/>
      <c r="DP8750" s="5"/>
      <c r="DQ8750" s="25"/>
      <c r="DR8750" s="25"/>
      <c r="DS8750" s="96"/>
      <c r="DT8750" s="83"/>
      <c r="DU8750" s="14"/>
      <c r="DX8750" s="83"/>
      <c r="DY8750" s="83"/>
      <c r="DZ8750" s="83"/>
      <c r="EA8750" s="83"/>
      <c r="EJ8750" s="54"/>
      <c r="EK8750" s="22"/>
      <c r="EL8750" s="24"/>
      <c r="EP8750" s="23"/>
      <c r="EQ8750" s="24"/>
      <c r="ER8750" s="22"/>
      <c r="ES8750" s="24"/>
      <c r="ET8750" s="24"/>
      <c r="EU8750" s="23"/>
      <c r="EV8750" s="26"/>
      <c r="EX8750" s="6"/>
      <c r="EY8750" s="24"/>
      <c r="EZ8750" s="109"/>
      <c r="FA8750" s="66"/>
      <c r="FB8750" s="5"/>
      <c r="FC8750" s="68"/>
      <c r="FD8750" s="67"/>
      <c r="FE8750" s="67"/>
      <c r="FF8750" s="64"/>
      <c r="FG8750" s="5"/>
      <c r="FH8750" s="69"/>
      <c r="FI8750" s="6"/>
      <c r="FJ8750" s="5"/>
      <c r="FK8750" s="25"/>
      <c r="FL8750" s="5"/>
    </row>
    <row r="8751" spans="40:168">
      <c r="AN8751" s="14"/>
      <c r="AO8751" s="14"/>
      <c r="AP8751" s="5"/>
      <c r="AQ8751" s="25"/>
      <c r="AR8751" s="25"/>
      <c r="AS8751" s="96"/>
      <c r="AT8751" s="83"/>
      <c r="AU8751" s="14"/>
      <c r="AX8751" s="83"/>
      <c r="AY8751" s="83"/>
      <c r="AZ8751" s="83"/>
      <c r="BA8751" s="83"/>
      <c r="BJ8751" s="54"/>
      <c r="BK8751" s="22"/>
      <c r="BL8751" s="24"/>
      <c r="BP8751" s="23"/>
      <c r="BQ8751" s="24"/>
      <c r="BR8751" s="22"/>
      <c r="BS8751" s="24"/>
      <c r="BT8751" s="24"/>
      <c r="BU8751" s="23"/>
      <c r="BV8751" s="26"/>
      <c r="BX8751" s="6"/>
      <c r="BY8751" s="24"/>
      <c r="BZ8751" s="109"/>
      <c r="CA8751" s="66"/>
      <c r="CB8751" s="5"/>
      <c r="CC8751" s="68"/>
      <c r="CD8751" s="67"/>
      <c r="CE8751" s="67"/>
      <c r="CF8751" s="64"/>
      <c r="CG8751" s="5"/>
      <c r="CH8751" s="69"/>
      <c r="CI8751" s="6"/>
      <c r="CJ8751" s="5"/>
      <c r="CK8751" s="25"/>
      <c r="CL8751" s="5"/>
      <c r="DN8751" s="14"/>
      <c r="DO8751" s="14"/>
      <c r="DP8751" s="5"/>
      <c r="DQ8751" s="25"/>
      <c r="DR8751" s="25"/>
      <c r="DS8751" s="96"/>
      <c r="DT8751" s="83"/>
      <c r="DU8751" s="14"/>
      <c r="DX8751" s="83"/>
      <c r="DY8751" s="83"/>
      <c r="DZ8751" s="83"/>
      <c r="EA8751" s="83"/>
      <c r="EJ8751" s="54"/>
      <c r="EK8751" s="22"/>
      <c r="EL8751" s="24"/>
      <c r="EP8751" s="23"/>
      <c r="EQ8751" s="24"/>
      <c r="ER8751" s="22"/>
      <c r="ES8751" s="24"/>
      <c r="ET8751" s="24"/>
      <c r="EU8751" s="23"/>
      <c r="EV8751" s="26"/>
      <c r="EX8751" s="6"/>
      <c r="EY8751" s="24"/>
      <c r="EZ8751" s="109"/>
      <c r="FA8751" s="66"/>
      <c r="FB8751" s="5"/>
      <c r="FC8751" s="68"/>
      <c r="FD8751" s="67"/>
      <c r="FE8751" s="67"/>
      <c r="FF8751" s="64"/>
      <c r="FG8751" s="5"/>
      <c r="FH8751" s="69"/>
      <c r="FI8751" s="6"/>
      <c r="FJ8751" s="5"/>
      <c r="FK8751" s="25"/>
      <c r="FL8751" s="5"/>
    </row>
    <row r="8752" spans="40:168">
      <c r="AN8752" s="14"/>
      <c r="AO8752" s="14"/>
      <c r="AP8752" s="5"/>
      <c r="AQ8752" s="25"/>
      <c r="AR8752" s="25"/>
      <c r="AS8752" s="96"/>
      <c r="AT8752" s="83"/>
      <c r="AU8752" s="14"/>
      <c r="AX8752" s="83"/>
      <c r="AY8752" s="83"/>
      <c r="AZ8752" s="83"/>
      <c r="BA8752" s="83"/>
      <c r="BJ8752" s="54"/>
      <c r="BK8752" s="22"/>
      <c r="BL8752" s="24"/>
      <c r="BP8752" s="23"/>
      <c r="BQ8752" s="24"/>
      <c r="BR8752" s="22"/>
      <c r="BS8752" s="24"/>
      <c r="BT8752" s="24"/>
      <c r="BU8752" s="23"/>
      <c r="BV8752" s="26"/>
      <c r="BX8752" s="6"/>
      <c r="BY8752" s="24"/>
      <c r="BZ8752" s="109"/>
      <c r="CA8752" s="66"/>
      <c r="CB8752" s="5"/>
      <c r="CC8752" s="68"/>
      <c r="CD8752" s="67"/>
      <c r="CE8752" s="67"/>
      <c r="CF8752" s="64"/>
      <c r="CG8752" s="5"/>
      <c r="CH8752" s="69"/>
      <c r="CI8752" s="6"/>
      <c r="CJ8752" s="5"/>
      <c r="CK8752" s="25"/>
      <c r="CL8752" s="5"/>
      <c r="DN8752" s="14"/>
      <c r="DO8752" s="14"/>
      <c r="DP8752" s="5"/>
      <c r="DQ8752" s="25"/>
      <c r="DR8752" s="25"/>
      <c r="DS8752" s="96"/>
      <c r="DT8752" s="83"/>
      <c r="DU8752" s="14"/>
      <c r="DX8752" s="83"/>
      <c r="DY8752" s="83"/>
      <c r="DZ8752" s="83"/>
      <c r="EA8752" s="83"/>
      <c r="EJ8752" s="54"/>
      <c r="EK8752" s="22"/>
      <c r="EL8752" s="24"/>
      <c r="EP8752" s="23"/>
      <c r="EQ8752" s="24"/>
      <c r="ER8752" s="22"/>
      <c r="ES8752" s="24"/>
      <c r="ET8752" s="24"/>
      <c r="EU8752" s="23"/>
      <c r="EV8752" s="26"/>
      <c r="EX8752" s="6"/>
      <c r="EY8752" s="24"/>
      <c r="EZ8752" s="109"/>
      <c r="FA8752" s="66"/>
      <c r="FB8752" s="5"/>
      <c r="FC8752" s="68"/>
      <c r="FD8752" s="67"/>
      <c r="FE8752" s="67"/>
      <c r="FF8752" s="64"/>
      <c r="FG8752" s="5"/>
      <c r="FH8752" s="69"/>
      <c r="FI8752" s="6"/>
      <c r="FJ8752" s="5"/>
      <c r="FK8752" s="25"/>
      <c r="FL8752" s="5"/>
    </row>
    <row r="8753" spans="40:168">
      <c r="AN8753" s="14"/>
      <c r="AO8753" s="14"/>
      <c r="AP8753" s="5"/>
      <c r="AQ8753" s="25"/>
      <c r="AR8753" s="25"/>
      <c r="AS8753" s="96"/>
      <c r="AT8753" s="83"/>
      <c r="AU8753" s="14"/>
      <c r="AX8753" s="83"/>
      <c r="AY8753" s="83"/>
      <c r="AZ8753" s="83"/>
      <c r="BA8753" s="83"/>
      <c r="BJ8753" s="54"/>
      <c r="BK8753" s="22"/>
      <c r="BL8753" s="24"/>
      <c r="BP8753" s="23"/>
      <c r="BQ8753" s="24"/>
      <c r="BR8753" s="22"/>
      <c r="BS8753" s="24"/>
      <c r="BT8753" s="24"/>
      <c r="BU8753" s="23"/>
      <c r="BV8753" s="26"/>
      <c r="BX8753" s="6"/>
      <c r="BY8753" s="24"/>
      <c r="BZ8753" s="109"/>
      <c r="CA8753" s="66"/>
      <c r="CB8753" s="5"/>
      <c r="CC8753" s="68"/>
      <c r="CD8753" s="67"/>
      <c r="CE8753" s="67"/>
      <c r="CF8753" s="64"/>
      <c r="CG8753" s="5"/>
      <c r="CH8753" s="69"/>
      <c r="CI8753" s="6"/>
      <c r="CJ8753" s="5"/>
      <c r="CK8753" s="25"/>
      <c r="CL8753" s="5"/>
      <c r="DN8753" s="14"/>
      <c r="DO8753" s="14"/>
      <c r="DP8753" s="5"/>
      <c r="DQ8753" s="25"/>
      <c r="DR8753" s="25"/>
      <c r="DS8753" s="96"/>
      <c r="DT8753" s="83"/>
      <c r="DU8753" s="14"/>
      <c r="DX8753" s="83"/>
      <c r="DY8753" s="83"/>
      <c r="DZ8753" s="83"/>
      <c r="EA8753" s="83"/>
      <c r="EJ8753" s="54"/>
      <c r="EK8753" s="22"/>
      <c r="EL8753" s="24"/>
      <c r="EP8753" s="23"/>
      <c r="EQ8753" s="24"/>
      <c r="ER8753" s="22"/>
      <c r="ES8753" s="24"/>
      <c r="ET8753" s="24"/>
      <c r="EU8753" s="23"/>
      <c r="EV8753" s="26"/>
      <c r="EX8753" s="6"/>
      <c r="EY8753" s="24"/>
      <c r="EZ8753" s="109"/>
      <c r="FA8753" s="66"/>
      <c r="FB8753" s="5"/>
      <c r="FC8753" s="68"/>
      <c r="FD8753" s="67"/>
      <c r="FE8753" s="67"/>
      <c r="FF8753" s="64"/>
      <c r="FG8753" s="5"/>
      <c r="FH8753" s="69"/>
      <c r="FI8753" s="6"/>
      <c r="FJ8753" s="5"/>
      <c r="FK8753" s="25"/>
      <c r="FL8753" s="5"/>
    </row>
    <row r="8754" spans="40:168">
      <c r="AN8754" s="14"/>
      <c r="AO8754" s="14"/>
      <c r="AP8754" s="5"/>
      <c r="AQ8754" s="25"/>
      <c r="AR8754" s="25"/>
      <c r="AS8754" s="96"/>
      <c r="AT8754" s="83"/>
      <c r="AU8754" s="14"/>
      <c r="AX8754" s="83"/>
      <c r="AY8754" s="83"/>
      <c r="AZ8754" s="83"/>
      <c r="BA8754" s="83"/>
      <c r="BJ8754" s="54"/>
      <c r="BK8754" s="22"/>
      <c r="BL8754" s="24"/>
      <c r="BP8754" s="23"/>
      <c r="BQ8754" s="24"/>
      <c r="BR8754" s="22"/>
      <c r="BS8754" s="24"/>
      <c r="BT8754" s="24"/>
      <c r="BU8754" s="23"/>
      <c r="BV8754" s="26"/>
      <c r="BX8754" s="6"/>
      <c r="BY8754" s="24"/>
      <c r="BZ8754" s="109"/>
      <c r="CA8754" s="66"/>
      <c r="CB8754" s="5"/>
      <c r="CC8754" s="68"/>
      <c r="CD8754" s="67"/>
      <c r="CE8754" s="67"/>
      <c r="CF8754" s="64"/>
      <c r="CG8754" s="5"/>
      <c r="CH8754" s="69"/>
      <c r="CI8754" s="6"/>
      <c r="CJ8754" s="5"/>
      <c r="CK8754" s="25"/>
      <c r="CL8754" s="5"/>
      <c r="DN8754" s="14"/>
      <c r="DO8754" s="14"/>
      <c r="DP8754" s="5"/>
      <c r="DQ8754" s="25"/>
      <c r="DR8754" s="25"/>
      <c r="DS8754" s="96"/>
      <c r="DT8754" s="83"/>
      <c r="DU8754" s="14"/>
      <c r="DX8754" s="83"/>
      <c r="DY8754" s="83"/>
      <c r="DZ8754" s="83"/>
      <c r="EA8754" s="83"/>
      <c r="EJ8754" s="54"/>
      <c r="EK8754" s="22"/>
      <c r="EL8754" s="24"/>
      <c r="EP8754" s="23"/>
      <c r="EQ8754" s="24"/>
      <c r="ER8754" s="22"/>
      <c r="ES8754" s="24"/>
      <c r="ET8754" s="24"/>
      <c r="EU8754" s="23"/>
      <c r="EV8754" s="26"/>
      <c r="EX8754" s="6"/>
      <c r="EY8754" s="24"/>
      <c r="EZ8754" s="109"/>
      <c r="FA8754" s="66"/>
      <c r="FB8754" s="5"/>
      <c r="FC8754" s="68"/>
      <c r="FD8754" s="67"/>
      <c r="FE8754" s="67"/>
      <c r="FF8754" s="64"/>
      <c r="FG8754" s="5"/>
      <c r="FH8754" s="69"/>
      <c r="FI8754" s="6"/>
      <c r="FJ8754" s="5"/>
      <c r="FK8754" s="25"/>
      <c r="FL8754" s="5"/>
    </row>
    <row r="8755" spans="40:168">
      <c r="AN8755" s="14"/>
      <c r="AO8755" s="14"/>
      <c r="AP8755" s="5"/>
      <c r="AQ8755" s="25"/>
      <c r="AR8755" s="25"/>
      <c r="AS8755" s="96"/>
      <c r="AT8755" s="83"/>
      <c r="AU8755" s="14"/>
      <c r="AX8755" s="83"/>
      <c r="AY8755" s="83"/>
      <c r="AZ8755" s="83"/>
      <c r="BA8755" s="83"/>
      <c r="BJ8755" s="54"/>
      <c r="BK8755" s="22"/>
      <c r="BL8755" s="24"/>
      <c r="BP8755" s="23"/>
      <c r="BQ8755" s="24"/>
      <c r="BR8755" s="22"/>
      <c r="BS8755" s="24"/>
      <c r="BT8755" s="24"/>
      <c r="BU8755" s="23"/>
      <c r="BV8755" s="26"/>
      <c r="BX8755" s="6"/>
      <c r="BY8755" s="24"/>
      <c r="BZ8755" s="109"/>
      <c r="CA8755" s="66"/>
      <c r="CB8755" s="5"/>
      <c r="CC8755" s="68"/>
      <c r="CD8755" s="67"/>
      <c r="CE8755" s="67"/>
      <c r="CF8755" s="64"/>
      <c r="CG8755" s="5"/>
      <c r="CH8755" s="69"/>
      <c r="CI8755" s="6"/>
      <c r="CJ8755" s="5"/>
      <c r="CK8755" s="25"/>
      <c r="CL8755" s="5"/>
      <c r="DN8755" s="14"/>
      <c r="DO8755" s="14"/>
      <c r="DP8755" s="5"/>
      <c r="DQ8755" s="25"/>
      <c r="DR8755" s="25"/>
      <c r="DS8755" s="96"/>
      <c r="DT8755" s="83"/>
      <c r="DU8755" s="14"/>
      <c r="DX8755" s="83"/>
      <c r="DY8755" s="83"/>
      <c r="DZ8755" s="83"/>
      <c r="EA8755" s="83"/>
      <c r="EJ8755" s="54"/>
      <c r="EK8755" s="22"/>
      <c r="EL8755" s="24"/>
      <c r="EP8755" s="23"/>
      <c r="EQ8755" s="24"/>
      <c r="ER8755" s="22"/>
      <c r="ES8755" s="24"/>
      <c r="ET8755" s="24"/>
      <c r="EU8755" s="23"/>
      <c r="EV8755" s="26"/>
      <c r="EX8755" s="6"/>
      <c r="EY8755" s="24"/>
      <c r="EZ8755" s="109"/>
      <c r="FA8755" s="66"/>
      <c r="FB8755" s="5"/>
      <c r="FC8755" s="68"/>
      <c r="FD8755" s="67"/>
      <c r="FE8755" s="67"/>
      <c r="FF8755" s="64"/>
      <c r="FG8755" s="5"/>
      <c r="FH8755" s="69"/>
      <c r="FI8755" s="6"/>
      <c r="FJ8755" s="5"/>
      <c r="FK8755" s="25"/>
      <c r="FL8755" s="5"/>
    </row>
    <row r="8756" spans="40:168">
      <c r="AN8756" s="14"/>
      <c r="AO8756" s="14"/>
      <c r="AP8756" s="5"/>
      <c r="AQ8756" s="25"/>
      <c r="AR8756" s="25"/>
      <c r="AS8756" s="96"/>
      <c r="AT8756" s="83"/>
      <c r="AU8756" s="14"/>
      <c r="AX8756" s="83"/>
      <c r="AY8756" s="83"/>
      <c r="AZ8756" s="83"/>
      <c r="BA8756" s="83"/>
      <c r="BJ8756" s="54"/>
      <c r="BK8756" s="22"/>
      <c r="BL8756" s="24"/>
      <c r="BP8756" s="23"/>
      <c r="BQ8756" s="24"/>
      <c r="BR8756" s="22"/>
      <c r="BS8756" s="24"/>
      <c r="BT8756" s="24"/>
      <c r="BU8756" s="23"/>
      <c r="BV8756" s="26"/>
      <c r="BX8756" s="6"/>
      <c r="BY8756" s="24"/>
      <c r="BZ8756" s="109"/>
      <c r="CA8756" s="66"/>
      <c r="CB8756" s="5"/>
      <c r="CC8756" s="68"/>
      <c r="CD8756" s="67"/>
      <c r="CE8756" s="67"/>
      <c r="CF8756" s="64"/>
      <c r="CG8756" s="5"/>
      <c r="CH8756" s="69"/>
      <c r="CI8756" s="6"/>
      <c r="CJ8756" s="5"/>
      <c r="CK8756" s="25"/>
      <c r="CL8756" s="5"/>
      <c r="DN8756" s="14"/>
      <c r="DO8756" s="14"/>
      <c r="DP8756" s="5"/>
      <c r="DQ8756" s="25"/>
      <c r="DR8756" s="25"/>
      <c r="DS8756" s="96"/>
      <c r="DT8756" s="83"/>
      <c r="DU8756" s="14"/>
      <c r="DX8756" s="83"/>
      <c r="DY8756" s="83"/>
      <c r="DZ8756" s="83"/>
      <c r="EA8756" s="83"/>
      <c r="EJ8756" s="54"/>
      <c r="EK8756" s="22"/>
      <c r="EL8756" s="24"/>
      <c r="EP8756" s="23"/>
      <c r="EQ8756" s="24"/>
      <c r="ER8756" s="22"/>
      <c r="ES8756" s="24"/>
      <c r="ET8756" s="24"/>
      <c r="EU8756" s="23"/>
      <c r="EV8756" s="26"/>
      <c r="EX8756" s="6"/>
      <c r="EY8756" s="24"/>
      <c r="EZ8756" s="109"/>
      <c r="FA8756" s="66"/>
      <c r="FB8756" s="5"/>
      <c r="FC8756" s="68"/>
      <c r="FD8756" s="67"/>
      <c r="FE8756" s="67"/>
      <c r="FF8756" s="64"/>
      <c r="FG8756" s="5"/>
      <c r="FH8756" s="69"/>
      <c r="FI8756" s="6"/>
      <c r="FJ8756" s="5"/>
      <c r="FK8756" s="25"/>
      <c r="FL8756" s="5"/>
    </row>
    <row r="8757" spans="40:168">
      <c r="AN8757" s="14"/>
      <c r="AO8757" s="14"/>
      <c r="AP8757" s="5"/>
      <c r="AQ8757" s="25"/>
      <c r="AR8757" s="25"/>
      <c r="AS8757" s="96"/>
      <c r="AT8757" s="83"/>
      <c r="AU8757" s="14"/>
      <c r="AX8757" s="83"/>
      <c r="AY8757" s="83"/>
      <c r="AZ8757" s="83"/>
      <c r="BA8757" s="83"/>
      <c r="BJ8757" s="54"/>
      <c r="BK8757" s="22"/>
      <c r="BL8757" s="24"/>
      <c r="BP8757" s="23"/>
      <c r="BQ8757" s="24"/>
      <c r="BR8757" s="22"/>
      <c r="BS8757" s="24"/>
      <c r="BT8757" s="24"/>
      <c r="BU8757" s="23"/>
      <c r="BV8757" s="26"/>
      <c r="BX8757" s="6"/>
      <c r="BY8757" s="24"/>
      <c r="BZ8757" s="109"/>
      <c r="CA8757" s="66"/>
      <c r="CB8757" s="5"/>
      <c r="CC8757" s="68"/>
      <c r="CD8757" s="67"/>
      <c r="CE8757" s="67"/>
      <c r="CF8757" s="64"/>
      <c r="CG8757" s="5"/>
      <c r="CH8757" s="69"/>
      <c r="CI8757" s="6"/>
      <c r="CJ8757" s="5"/>
      <c r="CK8757" s="25"/>
      <c r="CL8757" s="5"/>
      <c r="DN8757" s="14"/>
      <c r="DO8757" s="14"/>
      <c r="DP8757" s="5"/>
      <c r="DQ8757" s="25"/>
      <c r="DR8757" s="25"/>
      <c r="DS8757" s="96"/>
      <c r="DT8757" s="83"/>
      <c r="DU8757" s="14"/>
      <c r="DX8757" s="83"/>
      <c r="DY8757" s="83"/>
      <c r="DZ8757" s="83"/>
      <c r="EA8757" s="83"/>
      <c r="EJ8757" s="54"/>
      <c r="EK8757" s="22"/>
      <c r="EL8757" s="24"/>
      <c r="EP8757" s="23"/>
      <c r="EQ8757" s="24"/>
      <c r="ER8757" s="22"/>
      <c r="ES8757" s="24"/>
      <c r="ET8757" s="24"/>
      <c r="EU8757" s="23"/>
      <c r="EV8757" s="26"/>
      <c r="EX8757" s="6"/>
      <c r="EY8757" s="24"/>
      <c r="EZ8757" s="109"/>
      <c r="FA8757" s="66"/>
      <c r="FB8757" s="5"/>
      <c r="FC8757" s="68"/>
      <c r="FD8757" s="67"/>
      <c r="FE8757" s="67"/>
      <c r="FF8757" s="64"/>
      <c r="FG8757" s="5"/>
      <c r="FH8757" s="69"/>
      <c r="FI8757" s="6"/>
      <c r="FJ8757" s="5"/>
      <c r="FK8757" s="25"/>
      <c r="FL8757" s="5"/>
    </row>
    <row r="8758" spans="40:168">
      <c r="AN8758" s="14"/>
      <c r="AO8758" s="14"/>
      <c r="AP8758" s="5"/>
      <c r="AQ8758" s="25"/>
      <c r="AR8758" s="25"/>
      <c r="AS8758" s="96"/>
      <c r="AT8758" s="83"/>
      <c r="AU8758" s="14"/>
      <c r="AX8758" s="83"/>
      <c r="AY8758" s="83"/>
      <c r="AZ8758" s="83"/>
      <c r="BA8758" s="83"/>
      <c r="BJ8758" s="54"/>
      <c r="BK8758" s="22"/>
      <c r="BL8758" s="24"/>
      <c r="BP8758" s="23"/>
      <c r="BQ8758" s="24"/>
      <c r="BR8758" s="22"/>
      <c r="BS8758" s="24"/>
      <c r="BT8758" s="24"/>
      <c r="BU8758" s="23"/>
      <c r="BV8758" s="26"/>
      <c r="BX8758" s="6"/>
      <c r="BY8758" s="24"/>
      <c r="BZ8758" s="109"/>
      <c r="CA8758" s="66"/>
      <c r="CB8758" s="5"/>
      <c r="CC8758" s="68"/>
      <c r="CD8758" s="67"/>
      <c r="CE8758" s="67"/>
      <c r="CF8758" s="64"/>
      <c r="CG8758" s="5"/>
      <c r="CH8758" s="69"/>
      <c r="CI8758" s="6"/>
      <c r="CJ8758" s="5"/>
      <c r="CK8758" s="25"/>
      <c r="CL8758" s="5"/>
      <c r="DN8758" s="14"/>
      <c r="DO8758" s="14"/>
      <c r="DP8758" s="5"/>
      <c r="DQ8758" s="25"/>
      <c r="DR8758" s="25"/>
      <c r="DS8758" s="96"/>
      <c r="DT8758" s="83"/>
      <c r="DU8758" s="14"/>
      <c r="DX8758" s="83"/>
      <c r="DY8758" s="83"/>
      <c r="DZ8758" s="83"/>
      <c r="EA8758" s="83"/>
      <c r="EJ8758" s="54"/>
      <c r="EK8758" s="22"/>
      <c r="EL8758" s="24"/>
      <c r="EP8758" s="23"/>
      <c r="EQ8758" s="24"/>
      <c r="ER8758" s="22"/>
      <c r="ES8758" s="24"/>
      <c r="ET8758" s="24"/>
      <c r="EU8758" s="23"/>
      <c r="EV8758" s="26"/>
      <c r="EX8758" s="6"/>
      <c r="EY8758" s="24"/>
      <c r="EZ8758" s="109"/>
      <c r="FA8758" s="66"/>
      <c r="FB8758" s="5"/>
      <c r="FC8758" s="68"/>
      <c r="FD8758" s="67"/>
      <c r="FE8758" s="67"/>
      <c r="FF8758" s="64"/>
      <c r="FG8758" s="5"/>
      <c r="FH8758" s="69"/>
      <c r="FI8758" s="6"/>
      <c r="FJ8758" s="5"/>
      <c r="FK8758" s="25"/>
      <c r="FL8758" s="5"/>
    </row>
    <row r="8759" spans="40:168">
      <c r="AN8759" s="14"/>
      <c r="AO8759" s="14"/>
      <c r="AP8759" s="5"/>
      <c r="AQ8759" s="25"/>
      <c r="AR8759" s="25"/>
      <c r="AS8759" s="96"/>
      <c r="AT8759" s="83"/>
      <c r="AU8759" s="14"/>
      <c r="AX8759" s="83"/>
      <c r="AY8759" s="83"/>
      <c r="AZ8759" s="83"/>
      <c r="BA8759" s="83"/>
      <c r="BJ8759" s="54"/>
      <c r="BK8759" s="22"/>
      <c r="BL8759" s="24"/>
      <c r="BP8759" s="23"/>
      <c r="BQ8759" s="24"/>
      <c r="BR8759" s="22"/>
      <c r="BS8759" s="24"/>
      <c r="BT8759" s="24"/>
      <c r="BU8759" s="23"/>
      <c r="BV8759" s="26"/>
      <c r="BX8759" s="6"/>
      <c r="BY8759" s="24"/>
      <c r="BZ8759" s="109"/>
      <c r="CA8759" s="66"/>
      <c r="CB8759" s="5"/>
      <c r="CC8759" s="68"/>
      <c r="CD8759" s="67"/>
      <c r="CE8759" s="67"/>
      <c r="CF8759" s="64"/>
      <c r="CG8759" s="5"/>
      <c r="CH8759" s="69"/>
      <c r="CI8759" s="6"/>
      <c r="CJ8759" s="5"/>
      <c r="CK8759" s="25"/>
      <c r="CL8759" s="5"/>
      <c r="DN8759" s="14"/>
      <c r="DO8759" s="14"/>
      <c r="DP8759" s="5"/>
      <c r="DQ8759" s="25"/>
      <c r="DR8759" s="25"/>
      <c r="DS8759" s="96"/>
      <c r="DT8759" s="83"/>
      <c r="DU8759" s="14"/>
      <c r="DX8759" s="83"/>
      <c r="DY8759" s="83"/>
      <c r="DZ8759" s="83"/>
      <c r="EA8759" s="83"/>
      <c r="EJ8759" s="54"/>
      <c r="EK8759" s="22"/>
      <c r="EL8759" s="24"/>
      <c r="EP8759" s="23"/>
      <c r="EQ8759" s="24"/>
      <c r="ER8759" s="22"/>
      <c r="ES8759" s="24"/>
      <c r="ET8759" s="24"/>
      <c r="EU8759" s="23"/>
      <c r="EV8759" s="26"/>
      <c r="EX8759" s="6"/>
      <c r="EY8759" s="24"/>
      <c r="EZ8759" s="109"/>
      <c r="FA8759" s="66"/>
      <c r="FB8759" s="5"/>
      <c r="FC8759" s="68"/>
      <c r="FD8759" s="67"/>
      <c r="FE8759" s="67"/>
      <c r="FF8759" s="64"/>
      <c r="FG8759" s="5"/>
      <c r="FH8759" s="69"/>
      <c r="FI8759" s="6"/>
      <c r="FJ8759" s="5"/>
      <c r="FK8759" s="25"/>
      <c r="FL8759" s="5"/>
    </row>
    <row r="8760" spans="40:168">
      <c r="AN8760" s="14"/>
      <c r="AO8760" s="14"/>
      <c r="AP8760" s="5"/>
      <c r="AQ8760" s="25"/>
      <c r="AR8760" s="25"/>
      <c r="AS8760" s="96"/>
      <c r="AT8760" s="83"/>
      <c r="AU8760" s="14"/>
      <c r="AX8760" s="83"/>
      <c r="AY8760" s="83"/>
      <c r="AZ8760" s="83"/>
      <c r="BA8760" s="83"/>
      <c r="BJ8760" s="54"/>
      <c r="BK8760" s="22"/>
      <c r="BL8760" s="24"/>
      <c r="BP8760" s="23"/>
      <c r="BQ8760" s="24"/>
      <c r="BR8760" s="22"/>
      <c r="BS8760" s="24"/>
      <c r="BT8760" s="24"/>
      <c r="BU8760" s="23"/>
      <c r="BV8760" s="26"/>
      <c r="BX8760" s="6"/>
      <c r="BY8760" s="24"/>
      <c r="BZ8760" s="109"/>
      <c r="CA8760" s="66"/>
      <c r="CB8760" s="5"/>
      <c r="CC8760" s="68"/>
      <c r="CD8760" s="67"/>
      <c r="CE8760" s="67"/>
      <c r="CF8760" s="64"/>
      <c r="CG8760" s="5"/>
      <c r="CH8760" s="69"/>
      <c r="CI8760" s="6"/>
      <c r="CJ8760" s="5"/>
      <c r="CK8760" s="25"/>
      <c r="CL8760" s="5"/>
      <c r="DN8760" s="14"/>
      <c r="DO8760" s="14"/>
      <c r="DP8760" s="5"/>
      <c r="DQ8760" s="25"/>
      <c r="DR8760" s="25"/>
      <c r="DS8760" s="96"/>
      <c r="DT8760" s="83"/>
      <c r="DU8760" s="14"/>
      <c r="DX8760" s="83"/>
      <c r="DY8760" s="83"/>
      <c r="DZ8760" s="83"/>
      <c r="EA8760" s="83"/>
      <c r="EJ8760" s="54"/>
      <c r="EK8760" s="22"/>
      <c r="EL8760" s="24"/>
      <c r="EP8760" s="23"/>
      <c r="EQ8760" s="24"/>
      <c r="ER8760" s="22"/>
      <c r="ES8760" s="24"/>
      <c r="ET8760" s="24"/>
      <c r="EU8760" s="23"/>
      <c r="EV8760" s="26"/>
      <c r="EX8760" s="6"/>
      <c r="EY8760" s="24"/>
      <c r="EZ8760" s="109"/>
      <c r="FA8760" s="66"/>
      <c r="FB8760" s="5"/>
      <c r="FC8760" s="68"/>
      <c r="FD8760" s="67"/>
      <c r="FE8760" s="67"/>
      <c r="FF8760" s="64"/>
      <c r="FG8760" s="5"/>
      <c r="FH8760" s="69"/>
      <c r="FI8760" s="6"/>
      <c r="FJ8760" s="5"/>
      <c r="FK8760" s="25"/>
      <c r="FL8760" s="5"/>
    </row>
    <row r="8761" spans="40:168">
      <c r="AN8761" s="14"/>
      <c r="AO8761" s="14"/>
      <c r="AP8761" s="5"/>
      <c r="AQ8761" s="25"/>
      <c r="AR8761" s="25"/>
      <c r="AS8761" s="96"/>
      <c r="AT8761" s="83"/>
      <c r="AU8761" s="14"/>
      <c r="AX8761" s="83"/>
      <c r="AY8761" s="83"/>
      <c r="AZ8761" s="83"/>
      <c r="BA8761" s="83"/>
      <c r="BJ8761" s="54"/>
      <c r="BK8761" s="22"/>
      <c r="BL8761" s="24"/>
      <c r="BP8761" s="23"/>
      <c r="BQ8761" s="24"/>
      <c r="BR8761" s="22"/>
      <c r="BS8761" s="24"/>
      <c r="BT8761" s="24"/>
      <c r="BU8761" s="23"/>
      <c r="BV8761" s="26"/>
      <c r="BX8761" s="6"/>
      <c r="BY8761" s="24"/>
      <c r="BZ8761" s="109"/>
      <c r="CA8761" s="66"/>
      <c r="CB8761" s="5"/>
      <c r="CC8761" s="68"/>
      <c r="CD8761" s="67"/>
      <c r="CE8761" s="67"/>
      <c r="CF8761" s="64"/>
      <c r="CG8761" s="5"/>
      <c r="CH8761" s="69"/>
      <c r="CI8761" s="6"/>
      <c r="CJ8761" s="5"/>
      <c r="CK8761" s="25"/>
      <c r="CL8761" s="5"/>
      <c r="DN8761" s="14"/>
      <c r="DO8761" s="14"/>
      <c r="DP8761" s="5"/>
      <c r="DQ8761" s="25"/>
      <c r="DR8761" s="25"/>
      <c r="DS8761" s="96"/>
      <c r="DT8761" s="83"/>
      <c r="DU8761" s="14"/>
      <c r="DX8761" s="83"/>
      <c r="DY8761" s="83"/>
      <c r="DZ8761" s="83"/>
      <c r="EA8761" s="83"/>
      <c r="EJ8761" s="54"/>
      <c r="EK8761" s="22"/>
      <c r="EL8761" s="24"/>
      <c r="EP8761" s="23"/>
      <c r="EQ8761" s="24"/>
      <c r="ER8761" s="22"/>
      <c r="ES8761" s="24"/>
      <c r="ET8761" s="24"/>
      <c r="EU8761" s="23"/>
      <c r="EV8761" s="26"/>
      <c r="EX8761" s="6"/>
      <c r="EY8761" s="24"/>
      <c r="EZ8761" s="109"/>
      <c r="FA8761" s="66"/>
      <c r="FB8761" s="5"/>
      <c r="FC8761" s="68"/>
      <c r="FD8761" s="67"/>
      <c r="FE8761" s="67"/>
      <c r="FF8761" s="64"/>
      <c r="FG8761" s="5"/>
      <c r="FH8761" s="69"/>
      <c r="FI8761" s="6"/>
      <c r="FJ8761" s="5"/>
      <c r="FK8761" s="25"/>
      <c r="FL8761" s="5"/>
    </row>
    <row r="8762" spans="40:168">
      <c r="AN8762" s="14"/>
      <c r="AO8762" s="14"/>
      <c r="AP8762" s="5"/>
      <c r="AQ8762" s="25"/>
      <c r="AR8762" s="25"/>
      <c r="AS8762" s="96"/>
      <c r="AT8762" s="83"/>
      <c r="AU8762" s="14"/>
      <c r="AX8762" s="83"/>
      <c r="AY8762" s="83"/>
      <c r="AZ8762" s="83"/>
      <c r="BA8762" s="83"/>
      <c r="BJ8762" s="54"/>
      <c r="BK8762" s="22"/>
      <c r="BL8762" s="24"/>
      <c r="BP8762" s="23"/>
      <c r="BQ8762" s="24"/>
      <c r="BR8762" s="22"/>
      <c r="BS8762" s="24"/>
      <c r="BT8762" s="24"/>
      <c r="BU8762" s="23"/>
      <c r="BV8762" s="26"/>
      <c r="BX8762" s="6"/>
      <c r="BY8762" s="24"/>
      <c r="BZ8762" s="109"/>
      <c r="CA8762" s="66"/>
      <c r="CB8762" s="5"/>
      <c r="CC8762" s="68"/>
      <c r="CD8762" s="67"/>
      <c r="CE8762" s="67"/>
      <c r="CF8762" s="64"/>
      <c r="CG8762" s="5"/>
      <c r="CH8762" s="69"/>
      <c r="CI8762" s="6"/>
      <c r="CJ8762" s="5"/>
      <c r="CK8762" s="25"/>
      <c r="CL8762" s="5"/>
      <c r="DN8762" s="14"/>
      <c r="DO8762" s="14"/>
      <c r="DP8762" s="5"/>
      <c r="DQ8762" s="25"/>
      <c r="DR8762" s="25"/>
      <c r="DS8762" s="96"/>
      <c r="DT8762" s="83"/>
      <c r="DU8762" s="14"/>
      <c r="DX8762" s="83"/>
      <c r="DY8762" s="83"/>
      <c r="DZ8762" s="83"/>
      <c r="EA8762" s="83"/>
      <c r="EJ8762" s="54"/>
      <c r="EK8762" s="22"/>
      <c r="EL8762" s="24"/>
      <c r="EP8762" s="23"/>
      <c r="EQ8762" s="24"/>
      <c r="ER8762" s="22"/>
      <c r="ES8762" s="24"/>
      <c r="ET8762" s="24"/>
      <c r="EU8762" s="23"/>
      <c r="EV8762" s="26"/>
      <c r="EX8762" s="6"/>
      <c r="EY8762" s="24"/>
      <c r="EZ8762" s="109"/>
      <c r="FA8762" s="66"/>
      <c r="FB8762" s="5"/>
      <c r="FC8762" s="68"/>
      <c r="FD8762" s="67"/>
      <c r="FE8762" s="67"/>
      <c r="FF8762" s="64"/>
      <c r="FG8762" s="5"/>
      <c r="FH8762" s="69"/>
      <c r="FI8762" s="6"/>
      <c r="FJ8762" s="5"/>
      <c r="FK8762" s="25"/>
      <c r="FL8762" s="5"/>
    </row>
    <row r="8763" spans="40:168">
      <c r="AN8763" s="14"/>
      <c r="AO8763" s="14"/>
      <c r="AP8763" s="5"/>
      <c r="AQ8763" s="25"/>
      <c r="AR8763" s="25"/>
      <c r="AS8763" s="96"/>
      <c r="AT8763" s="83"/>
      <c r="AU8763" s="14"/>
      <c r="AX8763" s="83"/>
      <c r="AY8763" s="83"/>
      <c r="AZ8763" s="83"/>
      <c r="BA8763" s="83"/>
      <c r="BJ8763" s="54"/>
      <c r="BK8763" s="22"/>
      <c r="BL8763" s="24"/>
      <c r="BP8763" s="23"/>
      <c r="BQ8763" s="24"/>
      <c r="BR8763" s="22"/>
      <c r="BS8763" s="24"/>
      <c r="BT8763" s="24"/>
      <c r="BU8763" s="23"/>
      <c r="BV8763" s="26"/>
      <c r="BX8763" s="6"/>
      <c r="BY8763" s="24"/>
      <c r="BZ8763" s="109"/>
      <c r="CA8763" s="66"/>
      <c r="CB8763" s="5"/>
      <c r="CC8763" s="68"/>
      <c r="CD8763" s="67"/>
      <c r="CE8763" s="67"/>
      <c r="CF8763" s="64"/>
      <c r="CG8763" s="5"/>
      <c r="CH8763" s="69"/>
      <c r="CI8763" s="6"/>
      <c r="CJ8763" s="5"/>
      <c r="CK8763" s="25"/>
      <c r="CL8763" s="5"/>
      <c r="DN8763" s="14"/>
      <c r="DO8763" s="14"/>
      <c r="DP8763" s="5"/>
      <c r="DQ8763" s="25"/>
      <c r="DR8763" s="25"/>
      <c r="DS8763" s="96"/>
      <c r="DT8763" s="83"/>
      <c r="DU8763" s="14"/>
      <c r="DX8763" s="83"/>
      <c r="DY8763" s="83"/>
      <c r="DZ8763" s="83"/>
      <c r="EA8763" s="83"/>
      <c r="EJ8763" s="54"/>
      <c r="EK8763" s="22"/>
      <c r="EL8763" s="24"/>
      <c r="EP8763" s="23"/>
      <c r="EQ8763" s="24"/>
      <c r="ER8763" s="22"/>
      <c r="ES8763" s="24"/>
      <c r="ET8763" s="24"/>
      <c r="EU8763" s="23"/>
      <c r="EV8763" s="26"/>
      <c r="EX8763" s="6"/>
      <c r="EY8763" s="24"/>
      <c r="EZ8763" s="109"/>
      <c r="FA8763" s="66"/>
      <c r="FB8763" s="5"/>
      <c r="FC8763" s="68"/>
      <c r="FD8763" s="67"/>
      <c r="FE8763" s="67"/>
      <c r="FF8763" s="64"/>
      <c r="FG8763" s="5"/>
      <c r="FH8763" s="69"/>
      <c r="FI8763" s="6"/>
      <c r="FJ8763" s="5"/>
      <c r="FK8763" s="25"/>
      <c r="FL8763" s="5"/>
    </row>
    <row r="8764" spans="40:168">
      <c r="AN8764" s="14"/>
      <c r="AO8764" s="14"/>
      <c r="AP8764" s="5"/>
      <c r="AQ8764" s="25"/>
      <c r="AR8764" s="25"/>
      <c r="AS8764" s="96"/>
      <c r="AT8764" s="83"/>
      <c r="AU8764" s="14"/>
      <c r="AX8764" s="83"/>
      <c r="AY8764" s="83"/>
      <c r="AZ8764" s="83"/>
      <c r="BA8764" s="83"/>
      <c r="BJ8764" s="54"/>
      <c r="BK8764" s="22"/>
      <c r="BL8764" s="24"/>
      <c r="BP8764" s="23"/>
      <c r="BQ8764" s="24"/>
      <c r="BR8764" s="22"/>
      <c r="BS8764" s="24"/>
      <c r="BT8764" s="24"/>
      <c r="BU8764" s="23"/>
      <c r="BV8764" s="26"/>
      <c r="BX8764" s="6"/>
      <c r="BY8764" s="24"/>
      <c r="BZ8764" s="109"/>
      <c r="CA8764" s="66"/>
      <c r="CB8764" s="5"/>
      <c r="CC8764" s="68"/>
      <c r="CD8764" s="67"/>
      <c r="CE8764" s="67"/>
      <c r="CF8764" s="64"/>
      <c r="CG8764" s="5"/>
      <c r="CH8764" s="69"/>
      <c r="CI8764" s="6"/>
      <c r="CJ8764" s="5"/>
      <c r="CK8764" s="25"/>
      <c r="CL8764" s="5"/>
      <c r="DN8764" s="14"/>
      <c r="DO8764" s="14"/>
      <c r="DP8764" s="5"/>
      <c r="DQ8764" s="25"/>
      <c r="DR8764" s="25"/>
      <c r="DS8764" s="96"/>
      <c r="DT8764" s="83"/>
      <c r="DU8764" s="14"/>
      <c r="DX8764" s="83"/>
      <c r="DY8764" s="83"/>
      <c r="DZ8764" s="83"/>
      <c r="EA8764" s="83"/>
      <c r="EJ8764" s="54"/>
      <c r="EK8764" s="22"/>
      <c r="EL8764" s="24"/>
      <c r="EP8764" s="23"/>
      <c r="EQ8764" s="24"/>
      <c r="ER8764" s="22"/>
      <c r="ES8764" s="24"/>
      <c r="ET8764" s="24"/>
      <c r="EU8764" s="23"/>
      <c r="EV8764" s="26"/>
      <c r="EX8764" s="6"/>
      <c r="EY8764" s="24"/>
      <c r="EZ8764" s="109"/>
      <c r="FA8764" s="66"/>
      <c r="FB8764" s="5"/>
      <c r="FC8764" s="68"/>
      <c r="FD8764" s="67"/>
      <c r="FE8764" s="67"/>
      <c r="FF8764" s="64"/>
      <c r="FG8764" s="5"/>
      <c r="FH8764" s="69"/>
      <c r="FI8764" s="6"/>
      <c r="FJ8764" s="5"/>
      <c r="FK8764" s="25"/>
      <c r="FL8764" s="5"/>
    </row>
    <row r="8765" spans="40:168">
      <c r="AN8765" s="14"/>
      <c r="AO8765" s="14"/>
      <c r="AP8765" s="5"/>
      <c r="AQ8765" s="25"/>
      <c r="AR8765" s="25"/>
      <c r="AS8765" s="96"/>
      <c r="AT8765" s="83"/>
      <c r="AU8765" s="14"/>
      <c r="AX8765" s="83"/>
      <c r="AY8765" s="83"/>
      <c r="AZ8765" s="83"/>
      <c r="BA8765" s="83"/>
      <c r="BJ8765" s="54"/>
      <c r="BK8765" s="22"/>
      <c r="BL8765" s="24"/>
      <c r="BP8765" s="23"/>
      <c r="BQ8765" s="24"/>
      <c r="BR8765" s="22"/>
      <c r="BS8765" s="24"/>
      <c r="BT8765" s="24"/>
      <c r="BU8765" s="23"/>
      <c r="BV8765" s="26"/>
      <c r="BX8765" s="6"/>
      <c r="BY8765" s="24"/>
      <c r="BZ8765" s="109"/>
      <c r="CA8765" s="66"/>
      <c r="CB8765" s="5"/>
      <c r="CC8765" s="68"/>
      <c r="CD8765" s="67"/>
      <c r="CE8765" s="67"/>
      <c r="CF8765" s="64"/>
      <c r="CG8765" s="5"/>
      <c r="CH8765" s="69"/>
      <c r="CI8765" s="6"/>
      <c r="CJ8765" s="5"/>
      <c r="CK8765" s="25"/>
      <c r="CL8765" s="5"/>
      <c r="DN8765" s="14"/>
      <c r="DO8765" s="14"/>
      <c r="DP8765" s="5"/>
      <c r="DQ8765" s="25"/>
      <c r="DR8765" s="25"/>
      <c r="DS8765" s="96"/>
      <c r="DT8765" s="83"/>
      <c r="DU8765" s="14"/>
      <c r="DX8765" s="83"/>
      <c r="DY8765" s="83"/>
      <c r="DZ8765" s="83"/>
      <c r="EA8765" s="83"/>
      <c r="EJ8765" s="54"/>
      <c r="EK8765" s="22"/>
      <c r="EL8765" s="24"/>
      <c r="EP8765" s="23"/>
      <c r="EQ8765" s="24"/>
      <c r="ER8765" s="22"/>
      <c r="ES8765" s="24"/>
      <c r="ET8765" s="24"/>
      <c r="EU8765" s="23"/>
      <c r="EV8765" s="26"/>
      <c r="EX8765" s="6"/>
      <c r="EY8765" s="24"/>
      <c r="EZ8765" s="109"/>
      <c r="FA8765" s="66"/>
      <c r="FB8765" s="5"/>
      <c r="FC8765" s="68"/>
      <c r="FD8765" s="67"/>
      <c r="FE8765" s="67"/>
      <c r="FF8765" s="64"/>
      <c r="FG8765" s="5"/>
      <c r="FH8765" s="69"/>
      <c r="FI8765" s="6"/>
      <c r="FJ8765" s="5"/>
      <c r="FK8765" s="25"/>
      <c r="FL8765" s="5"/>
    </row>
    <row r="8766" spans="40:168">
      <c r="AN8766" s="14"/>
      <c r="AO8766" s="14"/>
      <c r="AP8766" s="5"/>
      <c r="AQ8766" s="25"/>
      <c r="AR8766" s="25"/>
      <c r="AS8766" s="96"/>
      <c r="AT8766" s="83"/>
      <c r="AU8766" s="14"/>
      <c r="AX8766" s="83"/>
      <c r="AY8766" s="83"/>
      <c r="AZ8766" s="83"/>
      <c r="BA8766" s="83"/>
      <c r="BJ8766" s="54"/>
      <c r="BK8766" s="22"/>
      <c r="BL8766" s="24"/>
      <c r="BP8766" s="23"/>
      <c r="BQ8766" s="24"/>
      <c r="BR8766" s="22"/>
      <c r="BS8766" s="24"/>
      <c r="BT8766" s="24"/>
      <c r="BU8766" s="23"/>
      <c r="BV8766" s="26"/>
      <c r="BX8766" s="6"/>
      <c r="BY8766" s="24"/>
      <c r="BZ8766" s="109"/>
      <c r="CA8766" s="66"/>
      <c r="CB8766" s="5"/>
      <c r="CC8766" s="68"/>
      <c r="CD8766" s="67"/>
      <c r="CE8766" s="67"/>
      <c r="CF8766" s="64"/>
      <c r="CG8766" s="5"/>
      <c r="CH8766" s="69"/>
      <c r="CI8766" s="6"/>
      <c r="CJ8766" s="5"/>
      <c r="CK8766" s="25"/>
      <c r="CL8766" s="5"/>
      <c r="DN8766" s="14"/>
      <c r="DO8766" s="14"/>
      <c r="DP8766" s="5"/>
      <c r="DQ8766" s="25"/>
      <c r="DR8766" s="25"/>
      <c r="DS8766" s="96"/>
      <c r="DT8766" s="83"/>
      <c r="DU8766" s="14"/>
      <c r="DX8766" s="83"/>
      <c r="DY8766" s="83"/>
      <c r="DZ8766" s="83"/>
      <c r="EA8766" s="83"/>
      <c r="EJ8766" s="54"/>
      <c r="EK8766" s="22"/>
      <c r="EL8766" s="24"/>
      <c r="EP8766" s="23"/>
      <c r="EQ8766" s="24"/>
      <c r="ER8766" s="22"/>
      <c r="ES8766" s="24"/>
      <c r="ET8766" s="24"/>
      <c r="EU8766" s="23"/>
      <c r="EV8766" s="26"/>
      <c r="EX8766" s="6"/>
      <c r="EY8766" s="24"/>
      <c r="EZ8766" s="109"/>
      <c r="FA8766" s="66"/>
      <c r="FB8766" s="5"/>
      <c r="FC8766" s="68"/>
      <c r="FD8766" s="67"/>
      <c r="FE8766" s="67"/>
      <c r="FF8766" s="64"/>
      <c r="FG8766" s="5"/>
      <c r="FH8766" s="69"/>
      <c r="FI8766" s="6"/>
      <c r="FJ8766" s="5"/>
      <c r="FK8766" s="25"/>
      <c r="FL8766" s="5"/>
    </row>
    <row r="8767" spans="40:168">
      <c r="AN8767" s="14"/>
      <c r="AO8767" s="14"/>
      <c r="AP8767" s="5"/>
      <c r="AQ8767" s="25"/>
      <c r="AR8767" s="25"/>
      <c r="AS8767" s="96"/>
      <c r="AT8767" s="83"/>
      <c r="AU8767" s="14"/>
      <c r="AX8767" s="83"/>
      <c r="AY8767" s="83"/>
      <c r="AZ8767" s="83"/>
      <c r="BA8767" s="83"/>
      <c r="BJ8767" s="54"/>
      <c r="BK8767" s="22"/>
      <c r="BL8767" s="24"/>
      <c r="BP8767" s="23"/>
      <c r="BQ8767" s="24"/>
      <c r="BR8767" s="22"/>
      <c r="BS8767" s="24"/>
      <c r="BT8767" s="24"/>
      <c r="BU8767" s="23"/>
      <c r="BV8767" s="26"/>
      <c r="BX8767" s="6"/>
      <c r="BY8767" s="24"/>
      <c r="BZ8767" s="109"/>
      <c r="CA8767" s="66"/>
      <c r="CB8767" s="5"/>
      <c r="CC8767" s="68"/>
      <c r="CD8767" s="67"/>
      <c r="CE8767" s="67"/>
      <c r="CF8767" s="64"/>
      <c r="CG8767" s="5"/>
      <c r="CH8767" s="69"/>
      <c r="CI8767" s="6"/>
      <c r="CJ8767" s="5"/>
      <c r="CK8767" s="25"/>
      <c r="CL8767" s="5"/>
      <c r="DN8767" s="14"/>
      <c r="DO8767" s="14"/>
      <c r="DP8767" s="5"/>
      <c r="DQ8767" s="25"/>
      <c r="DR8767" s="25"/>
      <c r="DS8767" s="96"/>
      <c r="DT8767" s="83"/>
      <c r="DU8767" s="14"/>
      <c r="DX8767" s="83"/>
      <c r="DY8767" s="83"/>
      <c r="DZ8767" s="83"/>
      <c r="EA8767" s="83"/>
      <c r="EJ8767" s="54"/>
      <c r="EK8767" s="22"/>
      <c r="EL8767" s="24"/>
      <c r="EP8767" s="23"/>
      <c r="EQ8767" s="24"/>
      <c r="ER8767" s="22"/>
      <c r="ES8767" s="24"/>
      <c r="ET8767" s="24"/>
      <c r="EU8767" s="23"/>
      <c r="EV8767" s="26"/>
      <c r="EX8767" s="6"/>
      <c r="EY8767" s="24"/>
      <c r="EZ8767" s="109"/>
      <c r="FA8767" s="66"/>
      <c r="FB8767" s="5"/>
      <c r="FC8767" s="68"/>
      <c r="FD8767" s="67"/>
      <c r="FE8767" s="67"/>
      <c r="FF8767" s="64"/>
      <c r="FG8767" s="5"/>
      <c r="FH8767" s="69"/>
      <c r="FI8767" s="6"/>
      <c r="FJ8767" s="5"/>
      <c r="FK8767" s="25"/>
      <c r="FL8767" s="5"/>
    </row>
    <row r="8768" spans="40:168">
      <c r="AN8768" s="14"/>
      <c r="AO8768" s="14"/>
      <c r="AP8768" s="5"/>
      <c r="AQ8768" s="25"/>
      <c r="AR8768" s="25"/>
      <c r="AS8768" s="96"/>
      <c r="AT8768" s="83"/>
      <c r="AU8768" s="14"/>
      <c r="AX8768" s="83"/>
      <c r="AY8768" s="83"/>
      <c r="AZ8768" s="83"/>
      <c r="BA8768" s="83"/>
      <c r="BJ8768" s="54"/>
      <c r="BK8768" s="22"/>
      <c r="BL8768" s="24"/>
      <c r="BP8768" s="23"/>
      <c r="BQ8768" s="24"/>
      <c r="BR8768" s="22"/>
      <c r="BS8768" s="24"/>
      <c r="BT8768" s="24"/>
      <c r="BU8768" s="23"/>
      <c r="BV8768" s="26"/>
      <c r="BX8768" s="6"/>
      <c r="BY8768" s="24"/>
      <c r="BZ8768" s="109"/>
      <c r="CA8768" s="66"/>
      <c r="CB8768" s="5"/>
      <c r="CC8768" s="68"/>
      <c r="CD8768" s="67"/>
      <c r="CE8768" s="67"/>
      <c r="CF8768" s="64"/>
      <c r="CG8768" s="5"/>
      <c r="CH8768" s="69"/>
      <c r="CI8768" s="6"/>
      <c r="CJ8768" s="5"/>
      <c r="CK8768" s="25"/>
      <c r="CL8768" s="5"/>
      <c r="DN8768" s="14"/>
      <c r="DO8768" s="14"/>
      <c r="DP8768" s="5"/>
      <c r="DQ8768" s="25"/>
      <c r="DR8768" s="25"/>
      <c r="DS8768" s="96"/>
      <c r="DT8768" s="83"/>
      <c r="DU8768" s="14"/>
      <c r="DX8768" s="83"/>
      <c r="DY8768" s="83"/>
      <c r="DZ8768" s="83"/>
      <c r="EA8768" s="83"/>
      <c r="EJ8768" s="54"/>
      <c r="EK8768" s="22"/>
      <c r="EL8768" s="24"/>
      <c r="EP8768" s="23"/>
      <c r="EQ8768" s="24"/>
      <c r="ER8768" s="22"/>
      <c r="ES8768" s="24"/>
      <c r="ET8768" s="24"/>
      <c r="EU8768" s="23"/>
      <c r="EV8768" s="26"/>
      <c r="EX8768" s="6"/>
      <c r="EY8768" s="24"/>
      <c r="EZ8768" s="109"/>
      <c r="FA8768" s="66"/>
      <c r="FB8768" s="5"/>
      <c r="FC8768" s="68"/>
      <c r="FD8768" s="67"/>
      <c r="FE8768" s="67"/>
      <c r="FF8768" s="64"/>
      <c r="FG8768" s="5"/>
      <c r="FH8768" s="69"/>
      <c r="FI8768" s="6"/>
      <c r="FJ8768" s="5"/>
      <c r="FK8768" s="25"/>
      <c r="FL8768" s="5"/>
    </row>
    <row r="8769" spans="40:168">
      <c r="AN8769" s="14"/>
      <c r="AO8769" s="14"/>
      <c r="AP8769" s="5"/>
      <c r="AQ8769" s="25"/>
      <c r="AR8769" s="25"/>
      <c r="AS8769" s="96"/>
      <c r="AT8769" s="83"/>
      <c r="AU8769" s="14"/>
      <c r="AX8769" s="83"/>
      <c r="AY8769" s="83"/>
      <c r="AZ8769" s="83"/>
      <c r="BA8769" s="83"/>
      <c r="BJ8769" s="54"/>
      <c r="BK8769" s="22"/>
      <c r="BL8769" s="24"/>
      <c r="BP8769" s="23"/>
      <c r="BQ8769" s="24"/>
      <c r="BR8769" s="22"/>
      <c r="BS8769" s="24"/>
      <c r="BT8769" s="24"/>
      <c r="BU8769" s="23"/>
      <c r="BV8769" s="26"/>
      <c r="BX8769" s="6"/>
      <c r="BY8769" s="24"/>
      <c r="BZ8769" s="109"/>
      <c r="CA8769" s="66"/>
      <c r="CB8769" s="5"/>
      <c r="CC8769" s="68"/>
      <c r="CD8769" s="67"/>
      <c r="CE8769" s="67"/>
      <c r="CF8769" s="64"/>
      <c r="CG8769" s="5"/>
      <c r="CH8769" s="69"/>
      <c r="CI8769" s="6"/>
      <c r="CJ8769" s="5"/>
      <c r="CK8769" s="25"/>
      <c r="CL8769" s="5"/>
      <c r="DN8769" s="14"/>
      <c r="DO8769" s="14"/>
      <c r="DP8769" s="5"/>
      <c r="DQ8769" s="25"/>
      <c r="DR8769" s="25"/>
      <c r="DS8769" s="96"/>
      <c r="DT8769" s="83"/>
      <c r="DU8769" s="14"/>
      <c r="DX8769" s="83"/>
      <c r="DY8769" s="83"/>
      <c r="DZ8769" s="83"/>
      <c r="EA8769" s="83"/>
      <c r="EJ8769" s="54"/>
      <c r="EK8769" s="22"/>
      <c r="EL8769" s="24"/>
      <c r="EP8769" s="23"/>
      <c r="EQ8769" s="24"/>
      <c r="ER8769" s="22"/>
      <c r="ES8769" s="24"/>
      <c r="ET8769" s="24"/>
      <c r="EU8769" s="23"/>
      <c r="EV8769" s="26"/>
      <c r="EX8769" s="6"/>
      <c r="EY8769" s="24"/>
      <c r="EZ8769" s="109"/>
      <c r="FA8769" s="66"/>
      <c r="FB8769" s="5"/>
      <c r="FC8769" s="68"/>
      <c r="FD8769" s="67"/>
      <c r="FE8769" s="67"/>
      <c r="FF8769" s="64"/>
      <c r="FG8769" s="5"/>
      <c r="FH8769" s="69"/>
      <c r="FI8769" s="6"/>
      <c r="FJ8769" s="5"/>
      <c r="FK8769" s="25"/>
      <c r="FL8769" s="5"/>
    </row>
    <row r="8770" spans="40:168">
      <c r="AN8770" s="14"/>
      <c r="AO8770" s="14"/>
      <c r="AP8770" s="5"/>
      <c r="AQ8770" s="25"/>
      <c r="AR8770" s="25"/>
      <c r="AS8770" s="96"/>
      <c r="AT8770" s="83"/>
      <c r="AU8770" s="14"/>
      <c r="AX8770" s="83"/>
      <c r="AY8770" s="83"/>
      <c r="AZ8770" s="83"/>
      <c r="BA8770" s="83"/>
      <c r="BJ8770" s="54"/>
      <c r="BK8770" s="22"/>
      <c r="BL8770" s="24"/>
      <c r="BP8770" s="23"/>
      <c r="BQ8770" s="24"/>
      <c r="BR8770" s="22"/>
      <c r="BS8770" s="24"/>
      <c r="BT8770" s="24"/>
      <c r="BU8770" s="23"/>
      <c r="BV8770" s="26"/>
      <c r="BX8770" s="6"/>
      <c r="BY8770" s="24"/>
      <c r="BZ8770" s="109"/>
      <c r="CA8770" s="66"/>
      <c r="CB8770" s="5"/>
      <c r="CC8770" s="68"/>
      <c r="CD8770" s="67"/>
      <c r="CE8770" s="67"/>
      <c r="CF8770" s="64"/>
      <c r="CG8770" s="5"/>
      <c r="CH8770" s="69"/>
      <c r="CI8770" s="6"/>
      <c r="CJ8770" s="5"/>
      <c r="CK8770" s="25"/>
      <c r="CL8770" s="5"/>
      <c r="DN8770" s="14"/>
      <c r="DO8770" s="14"/>
      <c r="DP8770" s="5"/>
      <c r="DQ8770" s="25"/>
      <c r="DR8770" s="25"/>
      <c r="DS8770" s="96"/>
      <c r="DT8770" s="83"/>
      <c r="DU8770" s="14"/>
      <c r="DX8770" s="83"/>
      <c r="DY8770" s="83"/>
      <c r="DZ8770" s="83"/>
      <c r="EA8770" s="83"/>
      <c r="EJ8770" s="54"/>
      <c r="EK8770" s="22"/>
      <c r="EL8770" s="24"/>
      <c r="EP8770" s="23"/>
      <c r="EQ8770" s="24"/>
      <c r="ER8770" s="22"/>
      <c r="ES8770" s="24"/>
      <c r="ET8770" s="24"/>
      <c r="EU8770" s="23"/>
      <c r="EV8770" s="26"/>
      <c r="EX8770" s="6"/>
      <c r="EY8770" s="24"/>
      <c r="EZ8770" s="109"/>
      <c r="FA8770" s="66"/>
      <c r="FB8770" s="5"/>
      <c r="FC8770" s="68"/>
      <c r="FD8770" s="67"/>
      <c r="FE8770" s="67"/>
      <c r="FF8770" s="64"/>
      <c r="FG8770" s="5"/>
      <c r="FH8770" s="69"/>
      <c r="FI8770" s="6"/>
      <c r="FJ8770" s="5"/>
      <c r="FK8770" s="25"/>
      <c r="FL8770" s="5"/>
    </row>
    <row r="8771" spans="40:168">
      <c r="AN8771" s="14"/>
      <c r="AO8771" s="14"/>
      <c r="AP8771" s="5"/>
      <c r="AQ8771" s="25"/>
      <c r="AR8771" s="25"/>
      <c r="AS8771" s="96"/>
      <c r="AT8771" s="83"/>
      <c r="AU8771" s="14"/>
      <c r="AX8771" s="83"/>
      <c r="AY8771" s="83"/>
      <c r="AZ8771" s="83"/>
      <c r="BA8771" s="83"/>
      <c r="BJ8771" s="54"/>
      <c r="BK8771" s="22"/>
      <c r="BL8771" s="24"/>
      <c r="BP8771" s="23"/>
      <c r="BQ8771" s="24"/>
      <c r="BR8771" s="22"/>
      <c r="BS8771" s="24"/>
      <c r="BT8771" s="24"/>
      <c r="BU8771" s="23"/>
      <c r="BV8771" s="26"/>
      <c r="BX8771" s="6"/>
      <c r="BY8771" s="24"/>
      <c r="BZ8771" s="109"/>
      <c r="CA8771" s="66"/>
      <c r="CB8771" s="5"/>
      <c r="CC8771" s="68"/>
      <c r="CD8771" s="67"/>
      <c r="CE8771" s="67"/>
      <c r="CF8771" s="64"/>
      <c r="CG8771" s="5"/>
      <c r="CH8771" s="69"/>
      <c r="CI8771" s="6"/>
      <c r="CJ8771" s="5"/>
      <c r="CK8771" s="25"/>
      <c r="CL8771" s="5"/>
      <c r="DN8771" s="14"/>
      <c r="DO8771" s="14"/>
      <c r="DP8771" s="5"/>
      <c r="DQ8771" s="25"/>
      <c r="DR8771" s="25"/>
      <c r="DS8771" s="96"/>
      <c r="DT8771" s="83"/>
      <c r="DU8771" s="14"/>
      <c r="DX8771" s="83"/>
      <c r="DY8771" s="83"/>
      <c r="DZ8771" s="83"/>
      <c r="EA8771" s="83"/>
      <c r="EJ8771" s="54"/>
      <c r="EK8771" s="22"/>
      <c r="EL8771" s="24"/>
      <c r="EP8771" s="23"/>
      <c r="EQ8771" s="24"/>
      <c r="ER8771" s="22"/>
      <c r="ES8771" s="24"/>
      <c r="ET8771" s="24"/>
      <c r="EU8771" s="23"/>
      <c r="EV8771" s="26"/>
      <c r="EX8771" s="6"/>
      <c r="EY8771" s="24"/>
      <c r="EZ8771" s="109"/>
      <c r="FA8771" s="66"/>
      <c r="FB8771" s="5"/>
      <c r="FC8771" s="68"/>
      <c r="FD8771" s="67"/>
      <c r="FE8771" s="67"/>
      <c r="FF8771" s="64"/>
      <c r="FG8771" s="5"/>
      <c r="FH8771" s="69"/>
      <c r="FI8771" s="6"/>
      <c r="FJ8771" s="5"/>
      <c r="FK8771" s="25"/>
      <c r="FL8771" s="5"/>
    </row>
    <row r="8772" spans="40:168">
      <c r="AN8772" s="14"/>
      <c r="AO8772" s="14"/>
      <c r="AP8772" s="5"/>
      <c r="AQ8772" s="25"/>
      <c r="AR8772" s="25"/>
      <c r="AS8772" s="96"/>
      <c r="AT8772" s="83"/>
      <c r="AU8772" s="14"/>
      <c r="AX8772" s="83"/>
      <c r="AY8772" s="83"/>
      <c r="AZ8772" s="83"/>
      <c r="BA8772" s="83"/>
      <c r="BJ8772" s="54"/>
      <c r="BK8772" s="22"/>
      <c r="BL8772" s="24"/>
      <c r="BP8772" s="23"/>
      <c r="BQ8772" s="24"/>
      <c r="BR8772" s="22"/>
      <c r="BS8772" s="24"/>
      <c r="BT8772" s="24"/>
      <c r="BU8772" s="23"/>
      <c r="BV8772" s="26"/>
      <c r="BX8772" s="6"/>
      <c r="BY8772" s="24"/>
      <c r="BZ8772" s="109"/>
      <c r="CA8772" s="66"/>
      <c r="CB8772" s="5"/>
      <c r="CC8772" s="68"/>
      <c r="CD8772" s="67"/>
      <c r="CE8772" s="67"/>
      <c r="CF8772" s="64"/>
      <c r="CG8772" s="5"/>
      <c r="CH8772" s="69"/>
      <c r="CI8772" s="6"/>
      <c r="CJ8772" s="5"/>
      <c r="CK8772" s="25"/>
      <c r="CL8772" s="5"/>
      <c r="DN8772" s="14"/>
      <c r="DO8772" s="14"/>
      <c r="DP8772" s="5"/>
      <c r="DQ8772" s="25"/>
      <c r="DR8772" s="25"/>
      <c r="DS8772" s="96"/>
      <c r="DT8772" s="83"/>
      <c r="DU8772" s="14"/>
      <c r="DX8772" s="83"/>
      <c r="DY8772" s="83"/>
      <c r="DZ8772" s="83"/>
      <c r="EA8772" s="83"/>
      <c r="EJ8772" s="54"/>
      <c r="EK8772" s="22"/>
      <c r="EL8772" s="24"/>
      <c r="EP8772" s="23"/>
      <c r="EQ8772" s="24"/>
      <c r="ER8772" s="22"/>
      <c r="ES8772" s="24"/>
      <c r="ET8772" s="24"/>
      <c r="EU8772" s="23"/>
      <c r="EV8772" s="26"/>
      <c r="EX8772" s="6"/>
      <c r="EY8772" s="24"/>
      <c r="EZ8772" s="109"/>
      <c r="FA8772" s="66"/>
      <c r="FB8772" s="5"/>
      <c r="FC8772" s="68"/>
      <c r="FD8772" s="67"/>
      <c r="FE8772" s="67"/>
      <c r="FF8772" s="64"/>
      <c r="FG8772" s="5"/>
      <c r="FH8772" s="69"/>
      <c r="FI8772" s="6"/>
      <c r="FJ8772" s="5"/>
      <c r="FK8772" s="25"/>
      <c r="FL8772" s="5"/>
    </row>
    <row r="8773" spans="40:168">
      <c r="AN8773" s="14"/>
      <c r="AO8773" s="14"/>
      <c r="AP8773" s="5"/>
      <c r="AQ8773" s="25"/>
      <c r="AR8773" s="25"/>
      <c r="AS8773" s="96"/>
      <c r="AT8773" s="83"/>
      <c r="AU8773" s="14"/>
      <c r="AX8773" s="83"/>
      <c r="AY8773" s="83"/>
      <c r="AZ8773" s="83"/>
      <c r="BA8773" s="83"/>
      <c r="BJ8773" s="54"/>
      <c r="BK8773" s="22"/>
      <c r="BL8773" s="24"/>
      <c r="BP8773" s="23"/>
      <c r="BQ8773" s="24"/>
      <c r="BR8773" s="22"/>
      <c r="BS8773" s="24"/>
      <c r="BT8773" s="24"/>
      <c r="BU8773" s="23"/>
      <c r="BV8773" s="26"/>
      <c r="BX8773" s="6"/>
      <c r="BY8773" s="24"/>
      <c r="BZ8773" s="109"/>
      <c r="CA8773" s="66"/>
      <c r="CB8773" s="5"/>
      <c r="CC8773" s="68"/>
      <c r="CD8773" s="67"/>
      <c r="CE8773" s="67"/>
      <c r="CF8773" s="64"/>
      <c r="CG8773" s="5"/>
      <c r="CH8773" s="69"/>
      <c r="CI8773" s="6"/>
      <c r="CJ8773" s="5"/>
      <c r="CK8773" s="25"/>
      <c r="CL8773" s="5"/>
      <c r="DN8773" s="14"/>
      <c r="DO8773" s="14"/>
      <c r="DP8773" s="5"/>
      <c r="DQ8773" s="25"/>
      <c r="DR8773" s="25"/>
      <c r="DS8773" s="96"/>
      <c r="DT8773" s="83"/>
      <c r="DU8773" s="14"/>
      <c r="DX8773" s="83"/>
      <c r="DY8773" s="83"/>
      <c r="DZ8773" s="83"/>
      <c r="EA8773" s="83"/>
      <c r="EJ8773" s="54"/>
      <c r="EK8773" s="22"/>
      <c r="EL8773" s="24"/>
      <c r="EP8773" s="23"/>
      <c r="EQ8773" s="24"/>
      <c r="ER8773" s="22"/>
      <c r="ES8773" s="24"/>
      <c r="ET8773" s="24"/>
      <c r="EU8773" s="23"/>
      <c r="EV8773" s="26"/>
      <c r="EX8773" s="6"/>
      <c r="EY8773" s="24"/>
      <c r="EZ8773" s="109"/>
      <c r="FA8773" s="66"/>
      <c r="FB8773" s="5"/>
      <c r="FC8773" s="68"/>
      <c r="FD8773" s="67"/>
      <c r="FE8773" s="67"/>
      <c r="FF8773" s="64"/>
      <c r="FG8773" s="5"/>
      <c r="FH8773" s="69"/>
      <c r="FI8773" s="6"/>
      <c r="FJ8773" s="5"/>
      <c r="FK8773" s="25"/>
      <c r="FL8773" s="5"/>
    </row>
    <row r="8774" spans="40:168">
      <c r="AN8774" s="14"/>
      <c r="AO8774" s="14"/>
      <c r="AP8774" s="5"/>
      <c r="AQ8774" s="25"/>
      <c r="AR8774" s="25"/>
      <c r="AS8774" s="96"/>
      <c r="AT8774" s="83"/>
      <c r="AU8774" s="14"/>
      <c r="AX8774" s="83"/>
      <c r="AY8774" s="83"/>
      <c r="AZ8774" s="83"/>
      <c r="BA8774" s="83"/>
      <c r="BJ8774" s="54"/>
      <c r="BK8774" s="22"/>
      <c r="BL8774" s="24"/>
      <c r="BP8774" s="23"/>
      <c r="BQ8774" s="24"/>
      <c r="BR8774" s="22"/>
      <c r="BS8774" s="24"/>
      <c r="BT8774" s="24"/>
      <c r="BU8774" s="23"/>
      <c r="BV8774" s="26"/>
      <c r="BX8774" s="6"/>
      <c r="BY8774" s="24"/>
      <c r="BZ8774" s="109"/>
      <c r="CA8774" s="66"/>
      <c r="CB8774" s="5"/>
      <c r="CC8774" s="68"/>
      <c r="CD8774" s="67"/>
      <c r="CE8774" s="67"/>
      <c r="CF8774" s="64"/>
      <c r="CG8774" s="5"/>
      <c r="CH8774" s="69"/>
      <c r="CI8774" s="6"/>
      <c r="CJ8774" s="5"/>
      <c r="CK8774" s="25"/>
      <c r="CL8774" s="5"/>
      <c r="DN8774" s="14"/>
      <c r="DO8774" s="14"/>
      <c r="DP8774" s="5"/>
      <c r="DQ8774" s="25"/>
      <c r="DR8774" s="25"/>
      <c r="DS8774" s="96"/>
      <c r="DT8774" s="83"/>
      <c r="DU8774" s="14"/>
      <c r="DX8774" s="83"/>
      <c r="DY8774" s="83"/>
      <c r="DZ8774" s="83"/>
      <c r="EA8774" s="83"/>
      <c r="EJ8774" s="54"/>
      <c r="EK8774" s="22"/>
      <c r="EL8774" s="24"/>
      <c r="EP8774" s="23"/>
      <c r="EQ8774" s="24"/>
      <c r="ER8774" s="22"/>
      <c r="ES8774" s="24"/>
      <c r="ET8774" s="24"/>
      <c r="EU8774" s="23"/>
      <c r="EV8774" s="26"/>
      <c r="EX8774" s="6"/>
      <c r="EY8774" s="24"/>
      <c r="EZ8774" s="109"/>
      <c r="FA8774" s="66"/>
      <c r="FB8774" s="5"/>
      <c r="FC8774" s="68"/>
      <c r="FD8774" s="67"/>
      <c r="FE8774" s="67"/>
      <c r="FF8774" s="64"/>
      <c r="FG8774" s="5"/>
      <c r="FH8774" s="69"/>
      <c r="FI8774" s="6"/>
      <c r="FJ8774" s="5"/>
      <c r="FK8774" s="25"/>
      <c r="FL8774" s="5"/>
    </row>
    <row r="8775" spans="40:168">
      <c r="AN8775" s="14"/>
      <c r="AO8775" s="14"/>
      <c r="AP8775" s="5"/>
      <c r="AQ8775" s="25"/>
      <c r="AR8775" s="25"/>
      <c r="AS8775" s="96"/>
      <c r="AT8775" s="83"/>
      <c r="AU8775" s="14"/>
      <c r="AX8775" s="83"/>
      <c r="AY8775" s="83"/>
      <c r="AZ8775" s="83"/>
      <c r="BA8775" s="83"/>
      <c r="BJ8775" s="54"/>
      <c r="BK8775" s="22"/>
      <c r="BL8775" s="24"/>
      <c r="BP8775" s="23"/>
      <c r="BQ8775" s="24"/>
      <c r="BR8775" s="22"/>
      <c r="BS8775" s="24"/>
      <c r="BT8775" s="24"/>
      <c r="BU8775" s="23"/>
      <c r="BV8775" s="26"/>
      <c r="BX8775" s="6"/>
      <c r="BY8775" s="24"/>
      <c r="BZ8775" s="109"/>
      <c r="CA8775" s="66"/>
      <c r="CB8775" s="5"/>
      <c r="CC8775" s="68"/>
      <c r="CD8775" s="67"/>
      <c r="CE8775" s="67"/>
      <c r="CF8775" s="64"/>
      <c r="CG8775" s="5"/>
      <c r="CH8775" s="69"/>
      <c r="CI8775" s="6"/>
      <c r="CJ8775" s="5"/>
      <c r="CK8775" s="25"/>
      <c r="CL8775" s="5"/>
      <c r="DN8775" s="14"/>
      <c r="DO8775" s="14"/>
      <c r="DP8775" s="5"/>
      <c r="DQ8775" s="25"/>
      <c r="DR8775" s="25"/>
      <c r="DS8775" s="96"/>
      <c r="DT8775" s="83"/>
      <c r="DU8775" s="14"/>
      <c r="DX8775" s="83"/>
      <c r="DY8775" s="83"/>
      <c r="DZ8775" s="83"/>
      <c r="EA8775" s="83"/>
      <c r="EJ8775" s="54"/>
      <c r="EK8775" s="22"/>
      <c r="EL8775" s="24"/>
      <c r="EP8775" s="23"/>
      <c r="EQ8775" s="24"/>
      <c r="ER8775" s="22"/>
      <c r="ES8775" s="24"/>
      <c r="ET8775" s="24"/>
      <c r="EU8775" s="23"/>
      <c r="EV8775" s="26"/>
      <c r="EX8775" s="6"/>
      <c r="EY8775" s="24"/>
      <c r="EZ8775" s="109"/>
      <c r="FA8775" s="66"/>
      <c r="FB8775" s="5"/>
      <c r="FC8775" s="68"/>
      <c r="FD8775" s="67"/>
      <c r="FE8775" s="67"/>
      <c r="FF8775" s="64"/>
      <c r="FG8775" s="5"/>
      <c r="FH8775" s="69"/>
      <c r="FI8775" s="6"/>
      <c r="FJ8775" s="5"/>
      <c r="FK8775" s="25"/>
      <c r="FL8775" s="5"/>
    </row>
    <row r="8776" spans="40:168">
      <c r="AN8776" s="14"/>
      <c r="AO8776" s="14"/>
      <c r="AP8776" s="5"/>
      <c r="AQ8776" s="25"/>
      <c r="AR8776" s="25"/>
      <c r="AS8776" s="96"/>
      <c r="AT8776" s="83"/>
      <c r="AU8776" s="14"/>
      <c r="AX8776" s="83"/>
      <c r="AY8776" s="83"/>
      <c r="AZ8776" s="83"/>
      <c r="BA8776" s="83"/>
      <c r="BJ8776" s="54"/>
      <c r="BK8776" s="22"/>
      <c r="BL8776" s="24"/>
      <c r="BP8776" s="23"/>
      <c r="BQ8776" s="24"/>
      <c r="BR8776" s="22"/>
      <c r="BS8776" s="24"/>
      <c r="BT8776" s="24"/>
      <c r="BU8776" s="23"/>
      <c r="BV8776" s="26"/>
      <c r="BX8776" s="6"/>
      <c r="BY8776" s="24"/>
      <c r="BZ8776" s="109"/>
      <c r="CA8776" s="66"/>
      <c r="CB8776" s="5"/>
      <c r="CC8776" s="68"/>
      <c r="CD8776" s="67"/>
      <c r="CE8776" s="67"/>
      <c r="CF8776" s="64"/>
      <c r="CG8776" s="5"/>
      <c r="CH8776" s="69"/>
      <c r="CI8776" s="6"/>
      <c r="CJ8776" s="5"/>
      <c r="CK8776" s="25"/>
      <c r="CL8776" s="5"/>
      <c r="DN8776" s="14"/>
      <c r="DO8776" s="14"/>
      <c r="DP8776" s="5"/>
      <c r="DQ8776" s="25"/>
      <c r="DR8776" s="25"/>
      <c r="DS8776" s="96"/>
      <c r="DT8776" s="83"/>
      <c r="DU8776" s="14"/>
      <c r="DX8776" s="83"/>
      <c r="DY8776" s="83"/>
      <c r="DZ8776" s="83"/>
      <c r="EA8776" s="83"/>
      <c r="EJ8776" s="54"/>
      <c r="EK8776" s="22"/>
      <c r="EL8776" s="24"/>
      <c r="EP8776" s="23"/>
      <c r="EQ8776" s="24"/>
      <c r="ER8776" s="22"/>
      <c r="ES8776" s="24"/>
      <c r="ET8776" s="24"/>
      <c r="EU8776" s="23"/>
      <c r="EV8776" s="26"/>
      <c r="EX8776" s="6"/>
      <c r="EY8776" s="24"/>
      <c r="EZ8776" s="109"/>
      <c r="FA8776" s="66"/>
      <c r="FB8776" s="5"/>
      <c r="FC8776" s="68"/>
      <c r="FD8776" s="67"/>
      <c r="FE8776" s="67"/>
      <c r="FF8776" s="64"/>
      <c r="FG8776" s="5"/>
      <c r="FH8776" s="69"/>
      <c r="FI8776" s="6"/>
      <c r="FJ8776" s="5"/>
      <c r="FK8776" s="25"/>
      <c r="FL8776" s="5"/>
    </row>
    <row r="8777" spans="40:168">
      <c r="AN8777" s="14"/>
      <c r="AO8777" s="14"/>
      <c r="AP8777" s="5"/>
      <c r="AQ8777" s="25"/>
      <c r="AR8777" s="25"/>
      <c r="AS8777" s="96"/>
      <c r="AT8777" s="83"/>
      <c r="AU8777" s="14"/>
      <c r="AX8777" s="83"/>
      <c r="AY8777" s="83"/>
      <c r="AZ8777" s="83"/>
      <c r="BA8777" s="83"/>
      <c r="BJ8777" s="54"/>
      <c r="BK8777" s="22"/>
      <c r="BL8777" s="24"/>
      <c r="BP8777" s="23"/>
      <c r="BQ8777" s="24"/>
      <c r="BR8777" s="22"/>
      <c r="BS8777" s="24"/>
      <c r="BT8777" s="24"/>
      <c r="BU8777" s="23"/>
      <c r="BV8777" s="26"/>
      <c r="BX8777" s="6"/>
      <c r="BY8777" s="24"/>
      <c r="BZ8777" s="109"/>
      <c r="CA8777" s="66"/>
      <c r="CB8777" s="5"/>
      <c r="CC8777" s="68"/>
      <c r="CD8777" s="67"/>
      <c r="CE8777" s="67"/>
      <c r="CF8777" s="64"/>
      <c r="CG8777" s="5"/>
      <c r="CH8777" s="69"/>
      <c r="CI8777" s="6"/>
      <c r="CJ8777" s="5"/>
      <c r="CK8777" s="25"/>
      <c r="CL8777" s="5"/>
      <c r="DN8777" s="14"/>
      <c r="DO8777" s="14"/>
      <c r="DP8777" s="5"/>
      <c r="DQ8777" s="25"/>
      <c r="DR8777" s="25"/>
      <c r="DS8777" s="96"/>
      <c r="DT8777" s="83"/>
      <c r="DU8777" s="14"/>
      <c r="DX8777" s="83"/>
      <c r="DY8777" s="83"/>
      <c r="DZ8777" s="83"/>
      <c r="EA8777" s="83"/>
      <c r="EJ8777" s="54"/>
      <c r="EK8777" s="22"/>
      <c r="EL8777" s="24"/>
      <c r="EP8777" s="23"/>
      <c r="EQ8777" s="24"/>
      <c r="ER8777" s="22"/>
      <c r="ES8777" s="24"/>
      <c r="ET8777" s="24"/>
      <c r="EU8777" s="23"/>
      <c r="EV8777" s="26"/>
      <c r="EX8777" s="6"/>
      <c r="EY8777" s="24"/>
      <c r="EZ8777" s="109"/>
      <c r="FA8777" s="66"/>
      <c r="FB8777" s="5"/>
      <c r="FC8777" s="68"/>
      <c r="FD8777" s="67"/>
      <c r="FE8777" s="67"/>
      <c r="FF8777" s="64"/>
      <c r="FG8777" s="5"/>
      <c r="FH8777" s="69"/>
      <c r="FI8777" s="6"/>
      <c r="FJ8777" s="5"/>
      <c r="FK8777" s="25"/>
      <c r="FL8777" s="5"/>
    </row>
    <row r="8778" spans="40:168">
      <c r="AN8778" s="14"/>
      <c r="AO8778" s="14"/>
      <c r="AP8778" s="5"/>
      <c r="AQ8778" s="25"/>
      <c r="AR8778" s="25"/>
      <c r="AS8778" s="96"/>
      <c r="AT8778" s="83"/>
      <c r="AU8778" s="14"/>
      <c r="AX8778" s="83"/>
      <c r="AY8778" s="83"/>
      <c r="AZ8778" s="83"/>
      <c r="BA8778" s="83"/>
      <c r="BJ8778" s="54"/>
      <c r="BK8778" s="22"/>
      <c r="BL8778" s="24"/>
      <c r="BP8778" s="23"/>
      <c r="BQ8778" s="24"/>
      <c r="BR8778" s="22"/>
      <c r="BS8778" s="24"/>
      <c r="BT8778" s="24"/>
      <c r="BU8778" s="23"/>
      <c r="BV8778" s="26"/>
      <c r="BX8778" s="6"/>
      <c r="BY8778" s="24"/>
      <c r="BZ8778" s="109"/>
      <c r="CA8778" s="66"/>
      <c r="CB8778" s="5"/>
      <c r="CC8778" s="68"/>
      <c r="CD8778" s="67"/>
      <c r="CE8778" s="67"/>
      <c r="CF8778" s="64"/>
      <c r="CG8778" s="5"/>
      <c r="CH8778" s="69"/>
      <c r="CI8778" s="6"/>
      <c r="CJ8778" s="5"/>
      <c r="CK8778" s="25"/>
      <c r="CL8778" s="5"/>
      <c r="DN8778" s="14"/>
      <c r="DO8778" s="14"/>
      <c r="DP8778" s="5"/>
      <c r="DQ8778" s="25"/>
      <c r="DR8778" s="25"/>
      <c r="DS8778" s="96"/>
      <c r="DT8778" s="83"/>
      <c r="DU8778" s="14"/>
      <c r="DX8778" s="83"/>
      <c r="DY8778" s="83"/>
      <c r="DZ8778" s="83"/>
      <c r="EA8778" s="83"/>
      <c r="EJ8778" s="54"/>
      <c r="EK8778" s="22"/>
      <c r="EL8778" s="24"/>
      <c r="EP8778" s="23"/>
      <c r="EQ8778" s="24"/>
      <c r="ER8778" s="22"/>
      <c r="ES8778" s="24"/>
      <c r="ET8778" s="24"/>
      <c r="EU8778" s="23"/>
      <c r="EV8778" s="26"/>
      <c r="EX8778" s="6"/>
      <c r="EY8778" s="24"/>
      <c r="EZ8778" s="109"/>
      <c r="FA8778" s="66"/>
      <c r="FB8778" s="5"/>
      <c r="FC8778" s="68"/>
      <c r="FD8778" s="67"/>
      <c r="FE8778" s="67"/>
      <c r="FF8778" s="64"/>
      <c r="FG8778" s="5"/>
      <c r="FH8778" s="69"/>
      <c r="FI8778" s="6"/>
      <c r="FJ8778" s="5"/>
      <c r="FK8778" s="25"/>
      <c r="FL8778" s="5"/>
    </row>
    <row r="8779" spans="40:168">
      <c r="AN8779" s="14"/>
      <c r="AO8779" s="14"/>
      <c r="AP8779" s="5"/>
      <c r="AQ8779" s="25"/>
      <c r="AR8779" s="25"/>
      <c r="AS8779" s="96"/>
      <c r="AT8779" s="83"/>
      <c r="AU8779" s="14"/>
      <c r="AX8779" s="83"/>
      <c r="AY8779" s="83"/>
      <c r="AZ8779" s="83"/>
      <c r="BA8779" s="83"/>
      <c r="BJ8779" s="54"/>
      <c r="BK8779" s="22"/>
      <c r="BL8779" s="24"/>
      <c r="BP8779" s="23"/>
      <c r="BQ8779" s="24"/>
      <c r="BR8779" s="22"/>
      <c r="BS8779" s="24"/>
      <c r="BT8779" s="24"/>
      <c r="BU8779" s="23"/>
      <c r="BV8779" s="26"/>
      <c r="BX8779" s="6"/>
      <c r="BY8779" s="24"/>
      <c r="BZ8779" s="109"/>
      <c r="CA8779" s="66"/>
      <c r="CB8779" s="5"/>
      <c r="CC8779" s="68"/>
      <c r="CD8779" s="67"/>
      <c r="CE8779" s="67"/>
      <c r="CF8779" s="64"/>
      <c r="CG8779" s="5"/>
      <c r="CH8779" s="69"/>
      <c r="CI8779" s="6"/>
      <c r="CJ8779" s="5"/>
      <c r="CK8779" s="25"/>
      <c r="CL8779" s="5"/>
      <c r="DN8779" s="14"/>
      <c r="DO8779" s="14"/>
      <c r="DP8779" s="5"/>
      <c r="DQ8779" s="25"/>
      <c r="DR8779" s="25"/>
      <c r="DS8779" s="96"/>
      <c r="DT8779" s="83"/>
      <c r="DU8779" s="14"/>
      <c r="DX8779" s="83"/>
      <c r="DY8779" s="83"/>
      <c r="DZ8779" s="83"/>
      <c r="EA8779" s="83"/>
      <c r="EJ8779" s="54"/>
      <c r="EK8779" s="22"/>
      <c r="EL8779" s="24"/>
      <c r="EP8779" s="23"/>
      <c r="EQ8779" s="24"/>
      <c r="ER8779" s="22"/>
      <c r="ES8779" s="24"/>
      <c r="ET8779" s="24"/>
      <c r="EU8779" s="23"/>
      <c r="EV8779" s="26"/>
      <c r="EX8779" s="6"/>
      <c r="EY8779" s="24"/>
      <c r="EZ8779" s="109"/>
      <c r="FA8779" s="66"/>
      <c r="FB8779" s="5"/>
      <c r="FC8779" s="68"/>
      <c r="FD8779" s="67"/>
      <c r="FE8779" s="67"/>
      <c r="FF8779" s="64"/>
      <c r="FG8779" s="5"/>
      <c r="FH8779" s="69"/>
      <c r="FI8779" s="6"/>
      <c r="FJ8779" s="5"/>
      <c r="FK8779" s="25"/>
      <c r="FL8779" s="5"/>
    </row>
    <row r="8780" spans="40:168">
      <c r="AN8780" s="14"/>
      <c r="AO8780" s="14"/>
      <c r="AP8780" s="5"/>
      <c r="AQ8780" s="25"/>
      <c r="AR8780" s="25"/>
      <c r="AS8780" s="96"/>
      <c r="AT8780" s="83"/>
      <c r="AU8780" s="14"/>
      <c r="AX8780" s="83"/>
      <c r="AY8780" s="83"/>
      <c r="AZ8780" s="83"/>
      <c r="BA8780" s="83"/>
      <c r="BJ8780" s="54"/>
      <c r="BK8780" s="22"/>
      <c r="BL8780" s="24"/>
      <c r="BP8780" s="23"/>
      <c r="BQ8780" s="24"/>
      <c r="BR8780" s="22"/>
      <c r="BS8780" s="24"/>
      <c r="BT8780" s="24"/>
      <c r="BU8780" s="23"/>
      <c r="BV8780" s="26"/>
      <c r="BX8780" s="6"/>
      <c r="BY8780" s="24"/>
      <c r="BZ8780" s="109"/>
      <c r="CA8780" s="66"/>
      <c r="CB8780" s="5"/>
      <c r="CC8780" s="68"/>
      <c r="CD8780" s="67"/>
      <c r="CE8780" s="67"/>
      <c r="CF8780" s="64"/>
      <c r="CG8780" s="5"/>
      <c r="CH8780" s="69"/>
      <c r="CI8780" s="6"/>
      <c r="CJ8780" s="5"/>
      <c r="CK8780" s="25"/>
      <c r="CL8780" s="5"/>
      <c r="DN8780" s="14"/>
      <c r="DO8780" s="14"/>
      <c r="DP8780" s="5"/>
      <c r="DQ8780" s="25"/>
      <c r="DR8780" s="25"/>
      <c r="DS8780" s="96"/>
      <c r="DT8780" s="83"/>
      <c r="DU8780" s="14"/>
      <c r="DX8780" s="83"/>
      <c r="DY8780" s="83"/>
      <c r="DZ8780" s="83"/>
      <c r="EA8780" s="83"/>
      <c r="EJ8780" s="54"/>
      <c r="EK8780" s="22"/>
      <c r="EL8780" s="24"/>
      <c r="EP8780" s="23"/>
      <c r="EQ8780" s="24"/>
      <c r="ER8780" s="22"/>
      <c r="ES8780" s="24"/>
      <c r="ET8780" s="24"/>
      <c r="EU8780" s="23"/>
      <c r="EV8780" s="26"/>
      <c r="EX8780" s="6"/>
      <c r="EY8780" s="24"/>
      <c r="EZ8780" s="109"/>
      <c r="FA8780" s="66"/>
      <c r="FB8780" s="5"/>
      <c r="FC8780" s="68"/>
      <c r="FD8780" s="67"/>
      <c r="FE8780" s="67"/>
      <c r="FF8780" s="64"/>
      <c r="FG8780" s="5"/>
      <c r="FH8780" s="69"/>
      <c r="FI8780" s="6"/>
      <c r="FJ8780" s="5"/>
      <c r="FK8780" s="25"/>
      <c r="FL8780" s="5"/>
    </row>
    <row r="8781" spans="40:168">
      <c r="AN8781" s="14"/>
      <c r="AO8781" s="14"/>
      <c r="AP8781" s="5"/>
      <c r="AQ8781" s="25"/>
      <c r="AR8781" s="25"/>
      <c r="AS8781" s="96"/>
      <c r="AT8781" s="83"/>
      <c r="AU8781" s="14"/>
      <c r="AX8781" s="83"/>
      <c r="AY8781" s="83"/>
      <c r="AZ8781" s="83"/>
      <c r="BA8781" s="83"/>
      <c r="BJ8781" s="54"/>
      <c r="BK8781" s="22"/>
      <c r="BL8781" s="24"/>
      <c r="BP8781" s="23"/>
      <c r="BQ8781" s="24"/>
      <c r="BR8781" s="22"/>
      <c r="BS8781" s="24"/>
      <c r="BT8781" s="24"/>
      <c r="BU8781" s="23"/>
      <c r="BV8781" s="26"/>
      <c r="BX8781" s="6"/>
      <c r="BY8781" s="24"/>
      <c r="BZ8781" s="109"/>
      <c r="CA8781" s="66"/>
      <c r="CB8781" s="5"/>
      <c r="CC8781" s="68"/>
      <c r="CD8781" s="67"/>
      <c r="CE8781" s="67"/>
      <c r="CF8781" s="64"/>
      <c r="CG8781" s="5"/>
      <c r="CH8781" s="69"/>
      <c r="CI8781" s="6"/>
      <c r="CJ8781" s="5"/>
      <c r="CK8781" s="25"/>
      <c r="CL8781" s="5"/>
      <c r="DN8781" s="14"/>
      <c r="DO8781" s="14"/>
      <c r="DP8781" s="5"/>
      <c r="DQ8781" s="25"/>
      <c r="DR8781" s="25"/>
      <c r="DS8781" s="96"/>
      <c r="DT8781" s="83"/>
      <c r="DU8781" s="14"/>
      <c r="DX8781" s="83"/>
      <c r="DY8781" s="83"/>
      <c r="DZ8781" s="83"/>
      <c r="EA8781" s="83"/>
      <c r="EJ8781" s="54"/>
      <c r="EK8781" s="22"/>
      <c r="EL8781" s="24"/>
      <c r="EP8781" s="23"/>
      <c r="EQ8781" s="24"/>
      <c r="ER8781" s="22"/>
      <c r="ES8781" s="24"/>
      <c r="ET8781" s="24"/>
      <c r="EU8781" s="23"/>
      <c r="EV8781" s="26"/>
      <c r="EX8781" s="6"/>
      <c r="EY8781" s="24"/>
      <c r="EZ8781" s="109"/>
      <c r="FA8781" s="66"/>
      <c r="FB8781" s="5"/>
      <c r="FC8781" s="68"/>
      <c r="FD8781" s="67"/>
      <c r="FE8781" s="67"/>
      <c r="FF8781" s="64"/>
      <c r="FG8781" s="5"/>
      <c r="FH8781" s="69"/>
      <c r="FI8781" s="6"/>
      <c r="FJ8781" s="5"/>
      <c r="FK8781" s="25"/>
      <c r="FL8781" s="5"/>
    </row>
    <row r="8782" spans="40:168">
      <c r="AN8782" s="14"/>
      <c r="AO8782" s="14"/>
      <c r="AP8782" s="5"/>
      <c r="AQ8782" s="25"/>
      <c r="AR8782" s="25"/>
      <c r="AS8782" s="96"/>
      <c r="AT8782" s="83"/>
      <c r="AU8782" s="14"/>
      <c r="AX8782" s="83"/>
      <c r="AY8782" s="83"/>
      <c r="AZ8782" s="83"/>
      <c r="BA8782" s="83"/>
      <c r="BJ8782" s="54"/>
      <c r="BK8782" s="22"/>
      <c r="BL8782" s="24"/>
      <c r="BP8782" s="23"/>
      <c r="BQ8782" s="24"/>
      <c r="BR8782" s="22"/>
      <c r="BS8782" s="24"/>
      <c r="BT8782" s="24"/>
      <c r="BU8782" s="23"/>
      <c r="BV8782" s="26"/>
      <c r="BX8782" s="6"/>
      <c r="BY8782" s="24"/>
      <c r="BZ8782" s="109"/>
      <c r="CA8782" s="66"/>
      <c r="CB8782" s="5"/>
      <c r="CC8782" s="68"/>
      <c r="CD8782" s="67"/>
      <c r="CE8782" s="67"/>
      <c r="CF8782" s="64"/>
      <c r="CG8782" s="5"/>
      <c r="CH8782" s="69"/>
      <c r="CI8782" s="6"/>
      <c r="CJ8782" s="5"/>
      <c r="CK8782" s="25"/>
      <c r="CL8782" s="5"/>
      <c r="DN8782" s="14"/>
      <c r="DO8782" s="14"/>
      <c r="DP8782" s="5"/>
      <c r="DQ8782" s="25"/>
      <c r="DR8782" s="25"/>
      <c r="DS8782" s="96"/>
      <c r="DT8782" s="83"/>
      <c r="DU8782" s="14"/>
      <c r="DX8782" s="83"/>
      <c r="DY8782" s="83"/>
      <c r="DZ8782" s="83"/>
      <c r="EA8782" s="83"/>
      <c r="EJ8782" s="54"/>
      <c r="EK8782" s="22"/>
      <c r="EL8782" s="24"/>
      <c r="EP8782" s="23"/>
      <c r="EQ8782" s="24"/>
      <c r="ER8782" s="22"/>
      <c r="ES8782" s="24"/>
      <c r="ET8782" s="24"/>
      <c r="EU8782" s="23"/>
      <c r="EV8782" s="26"/>
      <c r="EX8782" s="6"/>
      <c r="EY8782" s="24"/>
      <c r="EZ8782" s="109"/>
      <c r="FA8782" s="66"/>
      <c r="FB8782" s="5"/>
      <c r="FC8782" s="68"/>
      <c r="FD8782" s="67"/>
      <c r="FE8782" s="67"/>
      <c r="FF8782" s="64"/>
      <c r="FG8782" s="5"/>
      <c r="FH8782" s="69"/>
      <c r="FI8782" s="6"/>
      <c r="FJ8782" s="5"/>
      <c r="FK8782" s="25"/>
      <c r="FL8782" s="5"/>
    </row>
    <row r="8783" spans="40:168">
      <c r="AN8783" s="14"/>
      <c r="AO8783" s="14"/>
      <c r="AP8783" s="5"/>
      <c r="AQ8783" s="25"/>
      <c r="AR8783" s="25"/>
      <c r="AS8783" s="96"/>
      <c r="AT8783" s="83"/>
      <c r="AU8783" s="14"/>
      <c r="AX8783" s="83"/>
      <c r="AY8783" s="83"/>
      <c r="AZ8783" s="83"/>
      <c r="BA8783" s="83"/>
      <c r="BJ8783" s="54"/>
      <c r="BK8783" s="22"/>
      <c r="BL8783" s="24"/>
      <c r="BP8783" s="23"/>
      <c r="BQ8783" s="24"/>
      <c r="BR8783" s="22"/>
      <c r="BS8783" s="24"/>
      <c r="BT8783" s="24"/>
      <c r="BU8783" s="23"/>
      <c r="BV8783" s="26"/>
      <c r="BX8783" s="6"/>
      <c r="BY8783" s="24"/>
      <c r="BZ8783" s="109"/>
      <c r="CA8783" s="66"/>
      <c r="CB8783" s="5"/>
      <c r="CC8783" s="68"/>
      <c r="CD8783" s="67"/>
      <c r="CE8783" s="67"/>
      <c r="CF8783" s="64"/>
      <c r="CG8783" s="5"/>
      <c r="CH8783" s="69"/>
      <c r="CI8783" s="6"/>
      <c r="CJ8783" s="5"/>
      <c r="CK8783" s="25"/>
      <c r="CL8783" s="5"/>
      <c r="DN8783" s="14"/>
      <c r="DO8783" s="14"/>
      <c r="DP8783" s="5"/>
      <c r="DQ8783" s="25"/>
      <c r="DR8783" s="25"/>
      <c r="DS8783" s="96"/>
      <c r="DT8783" s="83"/>
      <c r="DU8783" s="14"/>
      <c r="DX8783" s="83"/>
      <c r="DY8783" s="83"/>
      <c r="DZ8783" s="83"/>
      <c r="EA8783" s="83"/>
      <c r="EJ8783" s="54"/>
      <c r="EK8783" s="22"/>
      <c r="EL8783" s="24"/>
      <c r="EP8783" s="23"/>
      <c r="EQ8783" s="24"/>
      <c r="ER8783" s="22"/>
      <c r="ES8783" s="24"/>
      <c r="ET8783" s="24"/>
      <c r="EU8783" s="23"/>
      <c r="EV8783" s="26"/>
      <c r="EX8783" s="6"/>
      <c r="EY8783" s="24"/>
      <c r="EZ8783" s="109"/>
      <c r="FA8783" s="66"/>
      <c r="FB8783" s="5"/>
      <c r="FC8783" s="68"/>
      <c r="FD8783" s="67"/>
      <c r="FE8783" s="67"/>
      <c r="FF8783" s="64"/>
      <c r="FG8783" s="5"/>
      <c r="FH8783" s="69"/>
      <c r="FI8783" s="6"/>
      <c r="FJ8783" s="5"/>
      <c r="FK8783" s="25"/>
      <c r="FL8783" s="5"/>
    </row>
    <row r="8784" spans="40:168">
      <c r="AN8784" s="14"/>
      <c r="AO8784" s="14"/>
      <c r="AP8784" s="5"/>
      <c r="AQ8784" s="25"/>
      <c r="AR8784" s="25"/>
      <c r="AS8784" s="96"/>
      <c r="AT8784" s="83"/>
      <c r="AU8784" s="14"/>
      <c r="AX8784" s="83"/>
      <c r="AY8784" s="83"/>
      <c r="AZ8784" s="83"/>
      <c r="BA8784" s="83"/>
      <c r="BJ8784" s="54"/>
      <c r="BK8784" s="22"/>
      <c r="BL8784" s="24"/>
      <c r="BP8784" s="23"/>
      <c r="BQ8784" s="24"/>
      <c r="BR8784" s="22"/>
      <c r="BS8784" s="24"/>
      <c r="BT8784" s="24"/>
      <c r="BU8784" s="23"/>
      <c r="BV8784" s="26"/>
      <c r="BX8784" s="6"/>
      <c r="BY8784" s="24"/>
      <c r="BZ8784" s="109"/>
      <c r="CA8784" s="66"/>
      <c r="CB8784" s="5"/>
      <c r="CC8784" s="68"/>
      <c r="CD8784" s="67"/>
      <c r="CE8784" s="67"/>
      <c r="CF8784" s="64"/>
      <c r="CG8784" s="5"/>
      <c r="CH8784" s="69"/>
      <c r="CI8784" s="6"/>
      <c r="CJ8784" s="5"/>
      <c r="CK8784" s="25"/>
      <c r="CL8784" s="5"/>
      <c r="DN8784" s="14"/>
      <c r="DO8784" s="14"/>
      <c r="DP8784" s="5"/>
      <c r="DQ8784" s="25"/>
      <c r="DR8784" s="25"/>
      <c r="DS8784" s="96"/>
      <c r="DT8784" s="83"/>
      <c r="DU8784" s="14"/>
      <c r="DX8784" s="83"/>
      <c r="DY8784" s="83"/>
      <c r="DZ8784" s="83"/>
      <c r="EA8784" s="83"/>
      <c r="EJ8784" s="54"/>
      <c r="EK8784" s="22"/>
      <c r="EL8784" s="24"/>
      <c r="EP8784" s="23"/>
      <c r="EQ8784" s="24"/>
      <c r="ER8784" s="22"/>
      <c r="ES8784" s="24"/>
      <c r="ET8784" s="24"/>
      <c r="EU8784" s="23"/>
      <c r="EV8784" s="26"/>
      <c r="EX8784" s="6"/>
      <c r="EY8784" s="24"/>
      <c r="EZ8784" s="109"/>
      <c r="FA8784" s="66"/>
      <c r="FB8784" s="5"/>
      <c r="FC8784" s="68"/>
      <c r="FD8784" s="67"/>
      <c r="FE8784" s="67"/>
      <c r="FF8784" s="64"/>
      <c r="FG8784" s="5"/>
      <c r="FH8784" s="69"/>
      <c r="FI8784" s="6"/>
      <c r="FJ8784" s="5"/>
      <c r="FK8784" s="25"/>
      <c r="FL8784" s="5"/>
    </row>
    <row r="8785" spans="40:168">
      <c r="AN8785" s="14"/>
      <c r="AO8785" s="14"/>
      <c r="AP8785" s="5"/>
      <c r="AQ8785" s="25"/>
      <c r="AR8785" s="25"/>
      <c r="AS8785" s="96"/>
      <c r="AT8785" s="83"/>
      <c r="AU8785" s="14"/>
      <c r="AX8785" s="83"/>
      <c r="AY8785" s="83"/>
      <c r="AZ8785" s="83"/>
      <c r="BA8785" s="83"/>
      <c r="BJ8785" s="54"/>
      <c r="BK8785" s="22"/>
      <c r="BL8785" s="24"/>
      <c r="BP8785" s="23"/>
      <c r="BQ8785" s="24"/>
      <c r="BR8785" s="22"/>
      <c r="BS8785" s="24"/>
      <c r="BT8785" s="24"/>
      <c r="BU8785" s="23"/>
      <c r="BV8785" s="26"/>
      <c r="BX8785" s="6"/>
      <c r="BY8785" s="24"/>
      <c r="BZ8785" s="109"/>
      <c r="CA8785" s="66"/>
      <c r="CB8785" s="5"/>
      <c r="CC8785" s="68"/>
      <c r="CD8785" s="67"/>
      <c r="CE8785" s="67"/>
      <c r="CF8785" s="64"/>
      <c r="CG8785" s="5"/>
      <c r="CH8785" s="69"/>
      <c r="CI8785" s="6"/>
      <c r="CJ8785" s="5"/>
      <c r="CK8785" s="25"/>
      <c r="CL8785" s="5"/>
      <c r="DN8785" s="14"/>
      <c r="DO8785" s="14"/>
      <c r="DP8785" s="5"/>
      <c r="DQ8785" s="25"/>
      <c r="DR8785" s="25"/>
      <c r="DS8785" s="96"/>
      <c r="DT8785" s="83"/>
      <c r="DU8785" s="14"/>
      <c r="DX8785" s="83"/>
      <c r="DY8785" s="83"/>
      <c r="DZ8785" s="83"/>
      <c r="EA8785" s="83"/>
      <c r="EJ8785" s="54"/>
      <c r="EK8785" s="22"/>
      <c r="EL8785" s="24"/>
      <c r="EP8785" s="23"/>
      <c r="EQ8785" s="24"/>
      <c r="ER8785" s="22"/>
      <c r="ES8785" s="24"/>
      <c r="ET8785" s="24"/>
      <c r="EU8785" s="23"/>
      <c r="EV8785" s="26"/>
      <c r="EX8785" s="6"/>
      <c r="EY8785" s="24"/>
      <c r="EZ8785" s="109"/>
      <c r="FA8785" s="66"/>
      <c r="FB8785" s="5"/>
      <c r="FC8785" s="68"/>
      <c r="FD8785" s="67"/>
      <c r="FE8785" s="67"/>
      <c r="FF8785" s="64"/>
      <c r="FG8785" s="5"/>
      <c r="FH8785" s="69"/>
      <c r="FI8785" s="6"/>
      <c r="FJ8785" s="5"/>
      <c r="FK8785" s="25"/>
      <c r="FL8785" s="5"/>
    </row>
    <row r="8786" spans="40:168">
      <c r="AN8786" s="14"/>
      <c r="AO8786" s="14"/>
      <c r="AP8786" s="5"/>
      <c r="AQ8786" s="25"/>
      <c r="AR8786" s="25"/>
      <c r="AS8786" s="96"/>
      <c r="AT8786" s="83"/>
      <c r="AU8786" s="14"/>
      <c r="AX8786" s="83"/>
      <c r="AY8786" s="83"/>
      <c r="AZ8786" s="83"/>
      <c r="BA8786" s="83"/>
      <c r="BJ8786" s="54"/>
      <c r="BK8786" s="22"/>
      <c r="BL8786" s="24"/>
      <c r="BP8786" s="23"/>
      <c r="BQ8786" s="24"/>
      <c r="BR8786" s="22"/>
      <c r="BS8786" s="24"/>
      <c r="BT8786" s="24"/>
      <c r="BU8786" s="23"/>
      <c r="BV8786" s="26"/>
      <c r="BX8786" s="6"/>
      <c r="BY8786" s="24"/>
      <c r="BZ8786" s="109"/>
      <c r="CA8786" s="66"/>
      <c r="CB8786" s="5"/>
      <c r="CC8786" s="68"/>
      <c r="CD8786" s="67"/>
      <c r="CE8786" s="67"/>
      <c r="CF8786" s="64"/>
      <c r="CG8786" s="5"/>
      <c r="CH8786" s="69"/>
      <c r="CI8786" s="6"/>
      <c r="CJ8786" s="5"/>
      <c r="CK8786" s="25"/>
      <c r="CL8786" s="5"/>
      <c r="DN8786" s="14"/>
      <c r="DO8786" s="14"/>
      <c r="DP8786" s="5"/>
      <c r="DQ8786" s="25"/>
      <c r="DR8786" s="25"/>
      <c r="DS8786" s="96"/>
      <c r="DT8786" s="83"/>
      <c r="DU8786" s="14"/>
      <c r="DX8786" s="83"/>
      <c r="DY8786" s="83"/>
      <c r="DZ8786" s="83"/>
      <c r="EA8786" s="83"/>
      <c r="EJ8786" s="54"/>
      <c r="EK8786" s="22"/>
      <c r="EL8786" s="24"/>
      <c r="EP8786" s="23"/>
      <c r="EQ8786" s="24"/>
      <c r="ER8786" s="22"/>
      <c r="ES8786" s="24"/>
      <c r="ET8786" s="24"/>
      <c r="EU8786" s="23"/>
      <c r="EV8786" s="26"/>
      <c r="EX8786" s="6"/>
      <c r="EY8786" s="24"/>
      <c r="EZ8786" s="109"/>
      <c r="FA8786" s="66"/>
      <c r="FB8786" s="5"/>
      <c r="FC8786" s="68"/>
      <c r="FD8786" s="67"/>
      <c r="FE8786" s="67"/>
      <c r="FF8786" s="64"/>
      <c r="FG8786" s="5"/>
      <c r="FH8786" s="69"/>
      <c r="FI8786" s="6"/>
      <c r="FJ8786" s="5"/>
      <c r="FK8786" s="25"/>
      <c r="FL8786" s="5"/>
    </row>
    <row r="8787" spans="40:168">
      <c r="AN8787" s="14"/>
      <c r="AO8787" s="14"/>
      <c r="AP8787" s="5"/>
      <c r="AQ8787" s="25"/>
      <c r="AR8787" s="25"/>
      <c r="AS8787" s="96"/>
      <c r="AT8787" s="83"/>
      <c r="AU8787" s="14"/>
      <c r="AX8787" s="83"/>
      <c r="AY8787" s="83"/>
      <c r="AZ8787" s="83"/>
      <c r="BA8787" s="83"/>
      <c r="BJ8787" s="54"/>
      <c r="BK8787" s="22"/>
      <c r="BL8787" s="24"/>
      <c r="BP8787" s="23"/>
      <c r="BQ8787" s="24"/>
      <c r="BR8787" s="22"/>
      <c r="BS8787" s="24"/>
      <c r="BT8787" s="24"/>
      <c r="BU8787" s="23"/>
      <c r="BV8787" s="26"/>
      <c r="BX8787" s="6"/>
      <c r="BY8787" s="24"/>
      <c r="BZ8787" s="109"/>
      <c r="CA8787" s="66"/>
      <c r="CB8787" s="5"/>
      <c r="CC8787" s="68"/>
      <c r="CD8787" s="67"/>
      <c r="CE8787" s="67"/>
      <c r="CF8787" s="64"/>
      <c r="CG8787" s="5"/>
      <c r="CH8787" s="69"/>
      <c r="CI8787" s="6"/>
      <c r="CJ8787" s="5"/>
      <c r="CK8787" s="25"/>
      <c r="CL8787" s="5"/>
      <c r="DN8787" s="14"/>
      <c r="DO8787" s="14"/>
      <c r="DP8787" s="5"/>
      <c r="DQ8787" s="25"/>
      <c r="DR8787" s="25"/>
      <c r="DS8787" s="96"/>
      <c r="DT8787" s="83"/>
      <c r="DU8787" s="14"/>
      <c r="DX8787" s="83"/>
      <c r="DY8787" s="83"/>
      <c r="DZ8787" s="83"/>
      <c r="EA8787" s="83"/>
      <c r="EJ8787" s="54"/>
      <c r="EK8787" s="22"/>
      <c r="EL8787" s="24"/>
      <c r="EP8787" s="23"/>
      <c r="EQ8787" s="24"/>
      <c r="ER8787" s="22"/>
      <c r="ES8787" s="24"/>
      <c r="ET8787" s="24"/>
      <c r="EU8787" s="23"/>
      <c r="EV8787" s="26"/>
      <c r="EX8787" s="6"/>
      <c r="EY8787" s="24"/>
      <c r="EZ8787" s="109"/>
      <c r="FA8787" s="66"/>
      <c r="FB8787" s="5"/>
      <c r="FC8787" s="68"/>
      <c r="FD8787" s="67"/>
      <c r="FE8787" s="67"/>
      <c r="FF8787" s="64"/>
      <c r="FG8787" s="5"/>
      <c r="FH8787" s="69"/>
      <c r="FI8787" s="6"/>
      <c r="FJ8787" s="5"/>
      <c r="FK8787" s="25"/>
      <c r="FL8787" s="5"/>
    </row>
    <row r="8788" spans="40:168">
      <c r="AN8788" s="14"/>
      <c r="AO8788" s="14"/>
      <c r="AP8788" s="5"/>
      <c r="AQ8788" s="25"/>
      <c r="AR8788" s="25"/>
      <c r="AS8788" s="96"/>
      <c r="AT8788" s="83"/>
      <c r="AU8788" s="14"/>
      <c r="AX8788" s="83"/>
      <c r="AY8788" s="83"/>
      <c r="AZ8788" s="83"/>
      <c r="BA8788" s="83"/>
      <c r="BJ8788" s="54"/>
      <c r="BK8788" s="22"/>
      <c r="BL8788" s="24"/>
      <c r="BP8788" s="23"/>
      <c r="BQ8788" s="24"/>
      <c r="BR8788" s="22"/>
      <c r="BS8788" s="24"/>
      <c r="BT8788" s="24"/>
      <c r="BU8788" s="23"/>
      <c r="BV8788" s="26"/>
      <c r="BX8788" s="6"/>
      <c r="BY8788" s="24"/>
      <c r="BZ8788" s="109"/>
      <c r="CA8788" s="66"/>
      <c r="CB8788" s="5"/>
      <c r="CC8788" s="68"/>
      <c r="CD8788" s="67"/>
      <c r="CE8788" s="67"/>
      <c r="CF8788" s="64"/>
      <c r="CG8788" s="5"/>
      <c r="CH8788" s="69"/>
      <c r="CI8788" s="6"/>
      <c r="CJ8788" s="5"/>
      <c r="CK8788" s="25"/>
      <c r="CL8788" s="5"/>
      <c r="DN8788" s="14"/>
      <c r="DO8788" s="14"/>
      <c r="DP8788" s="5"/>
      <c r="DQ8788" s="25"/>
      <c r="DR8788" s="25"/>
      <c r="DS8788" s="96"/>
      <c r="DT8788" s="83"/>
      <c r="DU8788" s="14"/>
      <c r="DX8788" s="83"/>
      <c r="DY8788" s="83"/>
      <c r="DZ8788" s="83"/>
      <c r="EA8788" s="83"/>
      <c r="EJ8788" s="54"/>
      <c r="EK8788" s="22"/>
      <c r="EL8788" s="24"/>
      <c r="EP8788" s="23"/>
      <c r="EQ8788" s="24"/>
      <c r="ER8788" s="22"/>
      <c r="ES8788" s="24"/>
      <c r="ET8788" s="24"/>
      <c r="EU8788" s="23"/>
      <c r="EV8788" s="26"/>
      <c r="EX8788" s="6"/>
      <c r="EY8788" s="24"/>
      <c r="EZ8788" s="109"/>
      <c r="FA8788" s="66"/>
      <c r="FB8788" s="5"/>
      <c r="FC8788" s="68"/>
      <c r="FD8788" s="67"/>
      <c r="FE8788" s="67"/>
      <c r="FF8788" s="64"/>
      <c r="FG8788" s="5"/>
      <c r="FH8788" s="69"/>
      <c r="FI8788" s="6"/>
      <c r="FJ8788" s="5"/>
      <c r="FK8788" s="25"/>
      <c r="FL8788" s="5"/>
    </row>
    <row r="8789" spans="40:168">
      <c r="AN8789" s="14"/>
      <c r="AO8789" s="14"/>
      <c r="AP8789" s="5"/>
      <c r="AQ8789" s="25"/>
      <c r="AR8789" s="25"/>
      <c r="AS8789" s="96"/>
      <c r="AT8789" s="83"/>
      <c r="AU8789" s="14"/>
      <c r="AX8789" s="83"/>
      <c r="AY8789" s="83"/>
      <c r="AZ8789" s="83"/>
      <c r="BA8789" s="83"/>
      <c r="BJ8789" s="54"/>
      <c r="BK8789" s="22"/>
      <c r="BL8789" s="24"/>
      <c r="BP8789" s="23"/>
      <c r="BQ8789" s="24"/>
      <c r="BR8789" s="22"/>
      <c r="BS8789" s="24"/>
      <c r="BT8789" s="24"/>
      <c r="BU8789" s="23"/>
      <c r="BV8789" s="26"/>
      <c r="BX8789" s="6"/>
      <c r="BY8789" s="24"/>
      <c r="BZ8789" s="109"/>
      <c r="CA8789" s="66"/>
      <c r="CB8789" s="5"/>
      <c r="CC8789" s="68"/>
      <c r="CD8789" s="67"/>
      <c r="CE8789" s="67"/>
      <c r="CF8789" s="64"/>
      <c r="CG8789" s="5"/>
      <c r="CH8789" s="69"/>
      <c r="CI8789" s="6"/>
      <c r="CJ8789" s="5"/>
      <c r="CK8789" s="25"/>
      <c r="CL8789" s="5"/>
      <c r="DN8789" s="14"/>
      <c r="DO8789" s="14"/>
      <c r="DP8789" s="5"/>
      <c r="DQ8789" s="25"/>
      <c r="DR8789" s="25"/>
      <c r="DS8789" s="96"/>
      <c r="DT8789" s="83"/>
      <c r="DU8789" s="14"/>
      <c r="DX8789" s="83"/>
      <c r="DY8789" s="83"/>
      <c r="DZ8789" s="83"/>
      <c r="EA8789" s="83"/>
      <c r="EJ8789" s="54"/>
      <c r="EK8789" s="22"/>
      <c r="EL8789" s="24"/>
      <c r="EP8789" s="23"/>
      <c r="EQ8789" s="24"/>
      <c r="ER8789" s="22"/>
      <c r="ES8789" s="24"/>
      <c r="ET8789" s="24"/>
      <c r="EU8789" s="23"/>
      <c r="EV8789" s="26"/>
      <c r="EX8789" s="6"/>
      <c r="EY8789" s="24"/>
      <c r="EZ8789" s="109"/>
      <c r="FA8789" s="66"/>
      <c r="FB8789" s="5"/>
      <c r="FC8789" s="68"/>
      <c r="FD8789" s="67"/>
      <c r="FE8789" s="67"/>
      <c r="FF8789" s="64"/>
      <c r="FG8789" s="5"/>
      <c r="FH8789" s="69"/>
      <c r="FI8789" s="6"/>
      <c r="FJ8789" s="5"/>
      <c r="FK8789" s="25"/>
      <c r="FL8789" s="5"/>
    </row>
    <row r="8790" spans="40:168">
      <c r="AN8790" s="14"/>
      <c r="AO8790" s="14"/>
      <c r="AP8790" s="5"/>
      <c r="AQ8790" s="25"/>
      <c r="AR8790" s="25"/>
      <c r="AS8790" s="96"/>
      <c r="AT8790" s="83"/>
      <c r="AU8790" s="14"/>
      <c r="AX8790" s="83"/>
      <c r="AY8790" s="83"/>
      <c r="AZ8790" s="83"/>
      <c r="BA8790" s="83"/>
      <c r="BJ8790" s="54"/>
      <c r="BK8790" s="22"/>
      <c r="BL8790" s="24"/>
      <c r="BP8790" s="23"/>
      <c r="BQ8790" s="24"/>
      <c r="BR8790" s="22"/>
      <c r="BS8790" s="24"/>
      <c r="BT8790" s="24"/>
      <c r="BU8790" s="23"/>
      <c r="BV8790" s="26"/>
      <c r="BX8790" s="6"/>
      <c r="BY8790" s="24"/>
      <c r="BZ8790" s="109"/>
      <c r="CA8790" s="66"/>
      <c r="CB8790" s="5"/>
      <c r="CC8790" s="68"/>
      <c r="CD8790" s="67"/>
      <c r="CE8790" s="67"/>
      <c r="CF8790" s="64"/>
      <c r="CG8790" s="5"/>
      <c r="CH8790" s="69"/>
      <c r="CI8790" s="6"/>
      <c r="CJ8790" s="5"/>
      <c r="CK8790" s="25"/>
      <c r="CL8790" s="5"/>
      <c r="DN8790" s="14"/>
      <c r="DO8790" s="14"/>
      <c r="DP8790" s="5"/>
      <c r="DQ8790" s="25"/>
      <c r="DR8790" s="25"/>
      <c r="DS8790" s="96"/>
      <c r="DT8790" s="83"/>
      <c r="DU8790" s="14"/>
      <c r="DX8790" s="83"/>
      <c r="DY8790" s="83"/>
      <c r="DZ8790" s="83"/>
      <c r="EA8790" s="83"/>
      <c r="EJ8790" s="54"/>
      <c r="EK8790" s="22"/>
      <c r="EL8790" s="24"/>
      <c r="EP8790" s="23"/>
      <c r="EQ8790" s="24"/>
      <c r="ER8790" s="22"/>
      <c r="ES8790" s="24"/>
      <c r="ET8790" s="24"/>
      <c r="EU8790" s="23"/>
      <c r="EV8790" s="26"/>
      <c r="EX8790" s="6"/>
      <c r="EY8790" s="24"/>
      <c r="EZ8790" s="109"/>
      <c r="FA8790" s="66"/>
      <c r="FB8790" s="5"/>
      <c r="FC8790" s="68"/>
      <c r="FD8790" s="67"/>
      <c r="FE8790" s="67"/>
      <c r="FF8790" s="64"/>
      <c r="FG8790" s="5"/>
      <c r="FH8790" s="69"/>
      <c r="FI8790" s="6"/>
      <c r="FJ8790" s="5"/>
      <c r="FK8790" s="25"/>
      <c r="FL8790" s="5"/>
    </row>
    <row r="8791" spans="40:168">
      <c r="AN8791" s="14"/>
      <c r="AO8791" s="14"/>
      <c r="AP8791" s="5"/>
      <c r="AQ8791" s="25"/>
      <c r="AR8791" s="25"/>
      <c r="AS8791" s="96"/>
      <c r="AT8791" s="83"/>
      <c r="AU8791" s="14"/>
      <c r="AX8791" s="83"/>
      <c r="AY8791" s="83"/>
      <c r="AZ8791" s="83"/>
      <c r="BA8791" s="83"/>
      <c r="BJ8791" s="54"/>
      <c r="BK8791" s="22"/>
      <c r="BL8791" s="24"/>
      <c r="BP8791" s="23"/>
      <c r="BQ8791" s="24"/>
      <c r="BR8791" s="22"/>
      <c r="BS8791" s="24"/>
      <c r="BT8791" s="24"/>
      <c r="BU8791" s="23"/>
      <c r="BV8791" s="26"/>
      <c r="BX8791" s="6"/>
      <c r="BY8791" s="24"/>
      <c r="BZ8791" s="109"/>
      <c r="CA8791" s="66"/>
      <c r="CB8791" s="5"/>
      <c r="CC8791" s="68"/>
      <c r="CD8791" s="67"/>
      <c r="CE8791" s="67"/>
      <c r="CF8791" s="64"/>
      <c r="CG8791" s="5"/>
      <c r="CH8791" s="69"/>
      <c r="CI8791" s="6"/>
      <c r="CJ8791" s="5"/>
      <c r="CK8791" s="25"/>
      <c r="CL8791" s="5"/>
      <c r="DN8791" s="14"/>
      <c r="DO8791" s="14"/>
      <c r="DP8791" s="5"/>
      <c r="DQ8791" s="25"/>
      <c r="DR8791" s="25"/>
      <c r="DS8791" s="96"/>
      <c r="DT8791" s="83"/>
      <c r="DU8791" s="14"/>
      <c r="DX8791" s="83"/>
      <c r="DY8791" s="83"/>
      <c r="DZ8791" s="83"/>
      <c r="EA8791" s="83"/>
      <c r="EJ8791" s="54"/>
      <c r="EK8791" s="22"/>
      <c r="EL8791" s="24"/>
      <c r="EP8791" s="23"/>
      <c r="EQ8791" s="24"/>
      <c r="ER8791" s="22"/>
      <c r="ES8791" s="24"/>
      <c r="ET8791" s="24"/>
      <c r="EU8791" s="23"/>
      <c r="EV8791" s="26"/>
      <c r="EX8791" s="6"/>
      <c r="EY8791" s="24"/>
      <c r="EZ8791" s="109"/>
      <c r="FA8791" s="66"/>
      <c r="FB8791" s="5"/>
      <c r="FC8791" s="68"/>
      <c r="FD8791" s="67"/>
      <c r="FE8791" s="67"/>
      <c r="FF8791" s="64"/>
      <c r="FG8791" s="5"/>
      <c r="FH8791" s="69"/>
      <c r="FI8791" s="6"/>
      <c r="FJ8791" s="5"/>
      <c r="FK8791" s="25"/>
      <c r="FL8791" s="5"/>
    </row>
    <row r="8792" spans="40:168">
      <c r="AN8792" s="14"/>
      <c r="AO8792" s="14"/>
      <c r="AP8792" s="5"/>
      <c r="AQ8792" s="25"/>
      <c r="AR8792" s="25"/>
      <c r="AS8792" s="96"/>
      <c r="AT8792" s="83"/>
      <c r="AU8792" s="14"/>
      <c r="AX8792" s="83"/>
      <c r="AY8792" s="83"/>
      <c r="AZ8792" s="83"/>
      <c r="BA8792" s="83"/>
      <c r="BJ8792" s="54"/>
      <c r="BK8792" s="22"/>
      <c r="BL8792" s="24"/>
      <c r="BP8792" s="23"/>
      <c r="BQ8792" s="24"/>
      <c r="BR8792" s="22"/>
      <c r="BS8792" s="24"/>
      <c r="BT8792" s="24"/>
      <c r="BU8792" s="23"/>
      <c r="BV8792" s="26"/>
      <c r="BX8792" s="6"/>
      <c r="BY8792" s="24"/>
      <c r="BZ8792" s="109"/>
      <c r="CA8792" s="66"/>
      <c r="CB8792" s="5"/>
      <c r="CC8792" s="68"/>
      <c r="CD8792" s="67"/>
      <c r="CE8792" s="67"/>
      <c r="CF8792" s="64"/>
      <c r="CG8792" s="5"/>
      <c r="CH8792" s="69"/>
      <c r="CI8792" s="6"/>
      <c r="CJ8792" s="5"/>
      <c r="CK8792" s="25"/>
      <c r="CL8792" s="5"/>
      <c r="DN8792" s="14"/>
      <c r="DO8792" s="14"/>
      <c r="DP8792" s="5"/>
      <c r="DQ8792" s="25"/>
      <c r="DR8792" s="25"/>
      <c r="DS8792" s="96"/>
      <c r="DT8792" s="83"/>
      <c r="DU8792" s="14"/>
      <c r="DX8792" s="83"/>
      <c r="DY8792" s="83"/>
      <c r="DZ8792" s="83"/>
      <c r="EA8792" s="83"/>
      <c r="EJ8792" s="54"/>
      <c r="EK8792" s="22"/>
      <c r="EL8792" s="24"/>
      <c r="EP8792" s="23"/>
      <c r="EQ8792" s="24"/>
      <c r="ER8792" s="22"/>
      <c r="ES8792" s="24"/>
      <c r="ET8792" s="24"/>
      <c r="EU8792" s="23"/>
      <c r="EV8792" s="26"/>
      <c r="EX8792" s="6"/>
      <c r="EY8792" s="24"/>
      <c r="EZ8792" s="109"/>
      <c r="FA8792" s="66"/>
      <c r="FB8792" s="5"/>
      <c r="FC8792" s="68"/>
      <c r="FD8792" s="67"/>
      <c r="FE8792" s="67"/>
      <c r="FF8792" s="64"/>
      <c r="FG8792" s="5"/>
      <c r="FH8792" s="69"/>
      <c r="FI8792" s="6"/>
      <c r="FJ8792" s="5"/>
      <c r="FK8792" s="25"/>
      <c r="FL8792" s="5"/>
    </row>
    <row r="8793" spans="40:168">
      <c r="AN8793" s="14"/>
      <c r="AO8793" s="14"/>
      <c r="AP8793" s="5"/>
      <c r="AQ8793" s="25"/>
      <c r="AR8793" s="25"/>
      <c r="AS8793" s="96"/>
      <c r="AT8793" s="83"/>
      <c r="AU8793" s="14"/>
      <c r="AX8793" s="83"/>
      <c r="AY8793" s="83"/>
      <c r="AZ8793" s="83"/>
      <c r="BA8793" s="83"/>
      <c r="BJ8793" s="54"/>
      <c r="BK8793" s="22"/>
      <c r="BL8793" s="24"/>
      <c r="BP8793" s="23"/>
      <c r="BQ8793" s="24"/>
      <c r="BR8793" s="22"/>
      <c r="BS8793" s="24"/>
      <c r="BT8793" s="24"/>
      <c r="BU8793" s="23"/>
      <c r="BV8793" s="26"/>
      <c r="BX8793" s="6"/>
      <c r="BY8793" s="24"/>
      <c r="BZ8793" s="109"/>
      <c r="CA8793" s="66"/>
      <c r="CB8793" s="5"/>
      <c r="CC8793" s="68"/>
      <c r="CD8793" s="67"/>
      <c r="CE8793" s="67"/>
      <c r="CF8793" s="64"/>
      <c r="CG8793" s="5"/>
      <c r="CH8793" s="69"/>
      <c r="CI8793" s="6"/>
      <c r="CJ8793" s="5"/>
      <c r="CK8793" s="25"/>
      <c r="CL8793" s="5"/>
      <c r="DN8793" s="14"/>
      <c r="DO8793" s="14"/>
      <c r="DP8793" s="5"/>
      <c r="DQ8793" s="25"/>
      <c r="DR8793" s="25"/>
      <c r="DS8793" s="96"/>
      <c r="DT8793" s="83"/>
      <c r="DU8793" s="14"/>
      <c r="DX8793" s="83"/>
      <c r="DY8793" s="83"/>
      <c r="DZ8793" s="83"/>
      <c r="EA8793" s="83"/>
      <c r="EJ8793" s="54"/>
      <c r="EK8793" s="22"/>
      <c r="EL8793" s="24"/>
      <c r="EP8793" s="23"/>
      <c r="EQ8793" s="24"/>
      <c r="ER8793" s="22"/>
      <c r="ES8793" s="24"/>
      <c r="ET8793" s="24"/>
      <c r="EU8793" s="23"/>
      <c r="EV8793" s="26"/>
      <c r="EX8793" s="6"/>
      <c r="EY8793" s="24"/>
      <c r="EZ8793" s="109"/>
      <c r="FA8793" s="66"/>
      <c r="FB8793" s="5"/>
      <c r="FC8793" s="68"/>
      <c r="FD8793" s="67"/>
      <c r="FE8793" s="67"/>
      <c r="FF8793" s="64"/>
      <c r="FG8793" s="5"/>
      <c r="FH8793" s="69"/>
      <c r="FI8793" s="6"/>
      <c r="FJ8793" s="5"/>
      <c r="FK8793" s="25"/>
      <c r="FL8793" s="5"/>
    </row>
    <row r="8794" spans="40:168">
      <c r="AN8794" s="14"/>
      <c r="AO8794" s="14"/>
      <c r="AP8794" s="5"/>
      <c r="AQ8794" s="25"/>
      <c r="AR8794" s="25"/>
      <c r="AS8794" s="96"/>
      <c r="AT8794" s="83"/>
      <c r="AU8794" s="14"/>
      <c r="AX8794" s="83"/>
      <c r="AY8794" s="83"/>
      <c r="AZ8794" s="83"/>
      <c r="BA8794" s="83"/>
      <c r="BJ8794" s="54"/>
      <c r="BK8794" s="22"/>
      <c r="BL8794" s="24"/>
      <c r="BP8794" s="23"/>
      <c r="BQ8794" s="24"/>
      <c r="BR8794" s="22"/>
      <c r="BS8794" s="24"/>
      <c r="BT8794" s="24"/>
      <c r="BU8794" s="23"/>
      <c r="BV8794" s="26"/>
      <c r="BX8794" s="6"/>
      <c r="BY8794" s="24"/>
      <c r="BZ8794" s="109"/>
      <c r="CA8794" s="66"/>
      <c r="CB8794" s="5"/>
      <c r="CC8794" s="68"/>
      <c r="CD8794" s="67"/>
      <c r="CE8794" s="67"/>
      <c r="CF8794" s="64"/>
      <c r="CG8794" s="5"/>
      <c r="CH8794" s="69"/>
      <c r="CI8794" s="6"/>
      <c r="CJ8794" s="5"/>
      <c r="CK8794" s="25"/>
      <c r="CL8794" s="5"/>
      <c r="DN8794" s="14"/>
      <c r="DO8794" s="14"/>
      <c r="DP8794" s="5"/>
      <c r="DQ8794" s="25"/>
      <c r="DR8794" s="25"/>
      <c r="DS8794" s="96"/>
      <c r="DT8794" s="83"/>
      <c r="DU8794" s="14"/>
      <c r="DX8794" s="83"/>
      <c r="DY8794" s="83"/>
      <c r="DZ8794" s="83"/>
      <c r="EA8794" s="83"/>
      <c r="EJ8794" s="54"/>
      <c r="EK8794" s="22"/>
      <c r="EL8794" s="24"/>
      <c r="EP8794" s="23"/>
      <c r="EQ8794" s="24"/>
      <c r="ER8794" s="22"/>
      <c r="ES8794" s="24"/>
      <c r="ET8794" s="24"/>
      <c r="EU8794" s="23"/>
      <c r="EV8794" s="26"/>
      <c r="EX8794" s="6"/>
      <c r="EY8794" s="24"/>
      <c r="EZ8794" s="109"/>
      <c r="FA8794" s="66"/>
      <c r="FB8794" s="5"/>
      <c r="FC8794" s="68"/>
      <c r="FD8794" s="67"/>
      <c r="FE8794" s="67"/>
      <c r="FF8794" s="64"/>
      <c r="FG8794" s="5"/>
      <c r="FH8794" s="69"/>
      <c r="FI8794" s="6"/>
      <c r="FJ8794" s="5"/>
      <c r="FK8794" s="25"/>
      <c r="FL8794" s="5"/>
    </row>
    <row r="8795" spans="40:168">
      <c r="AN8795" s="14"/>
      <c r="AO8795" s="14"/>
      <c r="AP8795" s="5"/>
      <c r="AQ8795" s="25"/>
      <c r="AR8795" s="25"/>
      <c r="AS8795" s="96"/>
      <c r="AT8795" s="83"/>
      <c r="AU8795" s="14"/>
      <c r="AX8795" s="83"/>
      <c r="AY8795" s="83"/>
      <c r="AZ8795" s="83"/>
      <c r="BA8795" s="83"/>
      <c r="BJ8795" s="54"/>
      <c r="BK8795" s="22"/>
      <c r="BL8795" s="24"/>
      <c r="BP8795" s="23"/>
      <c r="BQ8795" s="24"/>
      <c r="BR8795" s="22"/>
      <c r="BS8795" s="24"/>
      <c r="BT8795" s="24"/>
      <c r="BU8795" s="23"/>
      <c r="BV8795" s="26"/>
      <c r="BX8795" s="6"/>
      <c r="BY8795" s="24"/>
      <c r="BZ8795" s="109"/>
      <c r="CA8795" s="66"/>
      <c r="CB8795" s="5"/>
      <c r="CC8795" s="68"/>
      <c r="CD8795" s="67"/>
      <c r="CE8795" s="67"/>
      <c r="CF8795" s="64"/>
      <c r="CG8795" s="5"/>
      <c r="CH8795" s="69"/>
      <c r="CI8795" s="6"/>
      <c r="CJ8795" s="5"/>
      <c r="CK8795" s="25"/>
      <c r="CL8795" s="5"/>
      <c r="DN8795" s="14"/>
      <c r="DO8795" s="14"/>
      <c r="DP8795" s="5"/>
      <c r="DQ8795" s="25"/>
      <c r="DR8795" s="25"/>
      <c r="DS8795" s="96"/>
      <c r="DT8795" s="83"/>
      <c r="DU8795" s="14"/>
      <c r="DX8795" s="83"/>
      <c r="DY8795" s="83"/>
      <c r="DZ8795" s="83"/>
      <c r="EA8795" s="83"/>
      <c r="EJ8795" s="54"/>
      <c r="EK8795" s="22"/>
      <c r="EL8795" s="24"/>
      <c r="EP8795" s="23"/>
      <c r="EQ8795" s="24"/>
      <c r="ER8795" s="22"/>
      <c r="ES8795" s="24"/>
      <c r="ET8795" s="24"/>
      <c r="EU8795" s="23"/>
      <c r="EV8795" s="26"/>
      <c r="EX8795" s="6"/>
      <c r="EY8795" s="24"/>
      <c r="EZ8795" s="109"/>
      <c r="FA8795" s="66"/>
      <c r="FB8795" s="5"/>
      <c r="FC8795" s="68"/>
      <c r="FD8795" s="67"/>
      <c r="FE8795" s="67"/>
      <c r="FF8795" s="64"/>
      <c r="FG8795" s="5"/>
      <c r="FH8795" s="69"/>
      <c r="FI8795" s="6"/>
      <c r="FJ8795" s="5"/>
      <c r="FK8795" s="25"/>
      <c r="FL8795" s="5"/>
    </row>
    <row r="8796" spans="40:168">
      <c r="AN8796" s="14"/>
      <c r="AO8796" s="14"/>
      <c r="AP8796" s="5"/>
      <c r="AQ8796" s="25"/>
      <c r="AR8796" s="25"/>
      <c r="AS8796" s="96"/>
      <c r="AT8796" s="83"/>
      <c r="AU8796" s="14"/>
      <c r="AX8796" s="83"/>
      <c r="AY8796" s="83"/>
      <c r="AZ8796" s="83"/>
      <c r="BA8796" s="83"/>
      <c r="BJ8796" s="54"/>
      <c r="BK8796" s="22"/>
      <c r="BL8796" s="24"/>
      <c r="BP8796" s="23"/>
      <c r="BQ8796" s="24"/>
      <c r="BR8796" s="22"/>
      <c r="BS8796" s="24"/>
      <c r="BT8796" s="24"/>
      <c r="BU8796" s="23"/>
      <c r="BV8796" s="26"/>
      <c r="BX8796" s="6"/>
      <c r="BY8796" s="24"/>
      <c r="BZ8796" s="109"/>
      <c r="CA8796" s="66"/>
      <c r="CB8796" s="5"/>
      <c r="CC8796" s="68"/>
      <c r="CD8796" s="67"/>
      <c r="CE8796" s="67"/>
      <c r="CF8796" s="64"/>
      <c r="CG8796" s="5"/>
      <c r="CH8796" s="69"/>
      <c r="CI8796" s="6"/>
      <c r="CJ8796" s="5"/>
      <c r="CK8796" s="25"/>
      <c r="CL8796" s="5"/>
      <c r="DN8796" s="14"/>
      <c r="DO8796" s="14"/>
      <c r="DP8796" s="5"/>
      <c r="DQ8796" s="25"/>
      <c r="DR8796" s="25"/>
      <c r="DS8796" s="96"/>
      <c r="DT8796" s="83"/>
      <c r="DU8796" s="14"/>
      <c r="DX8796" s="83"/>
      <c r="DY8796" s="83"/>
      <c r="DZ8796" s="83"/>
      <c r="EA8796" s="83"/>
      <c r="EJ8796" s="54"/>
      <c r="EK8796" s="22"/>
      <c r="EL8796" s="24"/>
      <c r="EP8796" s="23"/>
      <c r="EQ8796" s="24"/>
      <c r="ER8796" s="22"/>
      <c r="ES8796" s="24"/>
      <c r="ET8796" s="24"/>
      <c r="EU8796" s="23"/>
      <c r="EV8796" s="26"/>
      <c r="EX8796" s="6"/>
      <c r="EY8796" s="24"/>
      <c r="EZ8796" s="109"/>
      <c r="FA8796" s="66"/>
      <c r="FB8796" s="5"/>
      <c r="FC8796" s="68"/>
      <c r="FD8796" s="67"/>
      <c r="FE8796" s="67"/>
      <c r="FF8796" s="64"/>
      <c r="FG8796" s="5"/>
      <c r="FH8796" s="69"/>
      <c r="FI8796" s="6"/>
      <c r="FJ8796" s="5"/>
      <c r="FK8796" s="25"/>
      <c r="FL8796" s="5"/>
    </row>
    <row r="8797" spans="40:168">
      <c r="AN8797" s="14"/>
      <c r="AO8797" s="14"/>
      <c r="AP8797" s="5"/>
      <c r="AQ8797" s="25"/>
      <c r="AR8797" s="25"/>
      <c r="AS8797" s="96"/>
      <c r="AT8797" s="83"/>
      <c r="AU8797" s="14"/>
      <c r="AX8797" s="83"/>
      <c r="AY8797" s="83"/>
      <c r="AZ8797" s="83"/>
      <c r="BA8797" s="83"/>
      <c r="BJ8797" s="54"/>
      <c r="BK8797" s="22"/>
      <c r="BL8797" s="24"/>
      <c r="BP8797" s="23"/>
      <c r="BQ8797" s="24"/>
      <c r="BR8797" s="22"/>
      <c r="BS8797" s="24"/>
      <c r="BT8797" s="24"/>
      <c r="BU8797" s="23"/>
      <c r="BV8797" s="26"/>
      <c r="BX8797" s="6"/>
      <c r="BY8797" s="24"/>
      <c r="BZ8797" s="109"/>
      <c r="CA8797" s="66"/>
      <c r="CB8797" s="5"/>
      <c r="CC8797" s="68"/>
      <c r="CD8797" s="67"/>
      <c r="CE8797" s="67"/>
      <c r="CF8797" s="64"/>
      <c r="CG8797" s="5"/>
      <c r="CH8797" s="69"/>
      <c r="CI8797" s="6"/>
      <c r="CJ8797" s="5"/>
      <c r="CK8797" s="25"/>
      <c r="CL8797" s="5"/>
      <c r="DN8797" s="14"/>
      <c r="DO8797" s="14"/>
      <c r="DP8797" s="5"/>
      <c r="DQ8797" s="25"/>
      <c r="DR8797" s="25"/>
      <c r="DS8797" s="96"/>
      <c r="DT8797" s="83"/>
      <c r="DU8797" s="14"/>
      <c r="DX8797" s="83"/>
      <c r="DY8797" s="83"/>
      <c r="DZ8797" s="83"/>
      <c r="EA8797" s="83"/>
      <c r="EJ8797" s="54"/>
      <c r="EK8797" s="22"/>
      <c r="EL8797" s="24"/>
      <c r="EP8797" s="23"/>
      <c r="EQ8797" s="24"/>
      <c r="ER8797" s="22"/>
      <c r="ES8797" s="24"/>
      <c r="ET8797" s="24"/>
      <c r="EU8797" s="23"/>
      <c r="EV8797" s="26"/>
      <c r="EX8797" s="6"/>
      <c r="EY8797" s="24"/>
      <c r="EZ8797" s="109"/>
      <c r="FA8797" s="66"/>
      <c r="FB8797" s="5"/>
      <c r="FC8797" s="68"/>
      <c r="FD8797" s="67"/>
      <c r="FE8797" s="67"/>
      <c r="FF8797" s="64"/>
      <c r="FG8797" s="5"/>
      <c r="FH8797" s="69"/>
      <c r="FI8797" s="6"/>
      <c r="FJ8797" s="5"/>
      <c r="FK8797" s="25"/>
      <c r="FL8797" s="5"/>
    </row>
    <row r="8798" spans="40:168">
      <c r="AN8798" s="14"/>
      <c r="AO8798" s="14"/>
      <c r="AP8798" s="5"/>
      <c r="AQ8798" s="25"/>
      <c r="AR8798" s="25"/>
      <c r="AS8798" s="96"/>
      <c r="AT8798" s="83"/>
      <c r="AU8798" s="14"/>
      <c r="AX8798" s="83"/>
      <c r="AY8798" s="83"/>
      <c r="AZ8798" s="83"/>
      <c r="BA8798" s="83"/>
      <c r="BJ8798" s="54"/>
      <c r="BK8798" s="22"/>
      <c r="BL8798" s="24"/>
      <c r="BP8798" s="23"/>
      <c r="BQ8798" s="24"/>
      <c r="BR8798" s="22"/>
      <c r="BS8798" s="24"/>
      <c r="BT8798" s="24"/>
      <c r="BU8798" s="23"/>
      <c r="BV8798" s="26"/>
      <c r="BX8798" s="6"/>
      <c r="BY8798" s="24"/>
      <c r="BZ8798" s="109"/>
      <c r="CA8798" s="66"/>
      <c r="CB8798" s="5"/>
      <c r="CC8798" s="68"/>
      <c r="CD8798" s="67"/>
      <c r="CE8798" s="67"/>
      <c r="CF8798" s="64"/>
      <c r="CG8798" s="5"/>
      <c r="CH8798" s="69"/>
      <c r="CI8798" s="6"/>
      <c r="CJ8798" s="5"/>
      <c r="CK8798" s="25"/>
      <c r="CL8798" s="5"/>
      <c r="DN8798" s="14"/>
      <c r="DO8798" s="14"/>
      <c r="DP8798" s="5"/>
      <c r="DQ8798" s="25"/>
      <c r="DR8798" s="25"/>
      <c r="DS8798" s="96"/>
      <c r="DT8798" s="83"/>
      <c r="DU8798" s="14"/>
      <c r="DX8798" s="83"/>
      <c r="DY8798" s="83"/>
      <c r="DZ8798" s="83"/>
      <c r="EA8798" s="83"/>
      <c r="EJ8798" s="54"/>
      <c r="EK8798" s="22"/>
      <c r="EL8798" s="24"/>
      <c r="EP8798" s="23"/>
      <c r="EQ8798" s="24"/>
      <c r="ER8798" s="22"/>
      <c r="ES8798" s="24"/>
      <c r="ET8798" s="24"/>
      <c r="EU8798" s="23"/>
      <c r="EV8798" s="26"/>
      <c r="EX8798" s="6"/>
      <c r="EY8798" s="24"/>
      <c r="EZ8798" s="109"/>
      <c r="FA8798" s="66"/>
      <c r="FB8798" s="5"/>
      <c r="FC8798" s="68"/>
      <c r="FD8798" s="67"/>
      <c r="FE8798" s="67"/>
      <c r="FF8798" s="64"/>
      <c r="FG8798" s="5"/>
      <c r="FH8798" s="69"/>
      <c r="FI8798" s="6"/>
      <c r="FJ8798" s="5"/>
      <c r="FK8798" s="25"/>
      <c r="FL8798" s="5"/>
    </row>
    <row r="8799" spans="40:168">
      <c r="AN8799" s="14"/>
      <c r="AO8799" s="14"/>
      <c r="AP8799" s="5"/>
      <c r="AQ8799" s="25"/>
      <c r="AR8799" s="25"/>
      <c r="AS8799" s="96"/>
      <c r="AT8799" s="83"/>
      <c r="AU8799" s="14"/>
      <c r="AX8799" s="83"/>
      <c r="AY8799" s="83"/>
      <c r="AZ8799" s="83"/>
      <c r="BA8799" s="83"/>
      <c r="BJ8799" s="54"/>
      <c r="BK8799" s="22"/>
      <c r="BL8799" s="24"/>
      <c r="BP8799" s="23"/>
      <c r="BQ8799" s="24"/>
      <c r="BR8799" s="22"/>
      <c r="BS8799" s="24"/>
      <c r="BT8799" s="24"/>
      <c r="BU8799" s="23"/>
      <c r="BV8799" s="26"/>
      <c r="BX8799" s="6"/>
      <c r="BY8799" s="24"/>
      <c r="BZ8799" s="109"/>
      <c r="CA8799" s="66"/>
      <c r="CB8799" s="5"/>
      <c r="CC8799" s="68"/>
      <c r="CD8799" s="67"/>
      <c r="CE8799" s="67"/>
      <c r="CF8799" s="64"/>
      <c r="CG8799" s="5"/>
      <c r="CH8799" s="69"/>
      <c r="CI8799" s="6"/>
      <c r="CJ8799" s="5"/>
      <c r="CK8799" s="25"/>
      <c r="CL8799" s="5"/>
      <c r="DN8799" s="14"/>
      <c r="DO8799" s="14"/>
      <c r="DP8799" s="5"/>
      <c r="DQ8799" s="25"/>
      <c r="DR8799" s="25"/>
      <c r="DS8799" s="96"/>
      <c r="DT8799" s="83"/>
      <c r="DU8799" s="14"/>
      <c r="DX8799" s="83"/>
      <c r="DY8799" s="83"/>
      <c r="DZ8799" s="83"/>
      <c r="EA8799" s="83"/>
      <c r="EJ8799" s="54"/>
      <c r="EK8799" s="22"/>
      <c r="EL8799" s="24"/>
      <c r="EP8799" s="23"/>
      <c r="EQ8799" s="24"/>
      <c r="ER8799" s="22"/>
      <c r="ES8799" s="24"/>
      <c r="ET8799" s="24"/>
      <c r="EU8799" s="23"/>
      <c r="EV8799" s="26"/>
      <c r="EX8799" s="6"/>
      <c r="EY8799" s="24"/>
      <c r="EZ8799" s="109"/>
      <c r="FA8799" s="66"/>
      <c r="FB8799" s="5"/>
      <c r="FC8799" s="68"/>
      <c r="FD8799" s="67"/>
      <c r="FE8799" s="67"/>
      <c r="FF8799" s="64"/>
      <c r="FG8799" s="5"/>
      <c r="FH8799" s="69"/>
      <c r="FI8799" s="6"/>
      <c r="FJ8799" s="5"/>
      <c r="FK8799" s="25"/>
      <c r="FL8799" s="5"/>
    </row>
    <row r="8800" spans="40:168">
      <c r="AN8800" s="14"/>
      <c r="AO8800" s="14"/>
      <c r="AP8800" s="5"/>
      <c r="AQ8800" s="25"/>
      <c r="AR8800" s="25"/>
      <c r="AS8800" s="96"/>
      <c r="AT8800" s="83"/>
      <c r="AU8800" s="14"/>
      <c r="AX8800" s="83"/>
      <c r="AY8800" s="83"/>
      <c r="AZ8800" s="83"/>
      <c r="BA8800" s="83"/>
      <c r="BJ8800" s="54"/>
      <c r="BK8800" s="22"/>
      <c r="BL8800" s="24"/>
      <c r="BP8800" s="23"/>
      <c r="BQ8800" s="24"/>
      <c r="BR8800" s="22"/>
      <c r="BS8800" s="24"/>
      <c r="BT8800" s="24"/>
      <c r="BU8800" s="23"/>
      <c r="BV8800" s="26"/>
      <c r="BX8800" s="6"/>
      <c r="BY8800" s="24"/>
      <c r="BZ8800" s="109"/>
      <c r="CA8800" s="66"/>
      <c r="CB8800" s="5"/>
      <c r="CC8800" s="68"/>
      <c r="CD8800" s="67"/>
      <c r="CE8800" s="67"/>
      <c r="CF8800" s="64"/>
      <c r="CG8800" s="5"/>
      <c r="CH8800" s="69"/>
      <c r="CI8800" s="6"/>
      <c r="CJ8800" s="5"/>
      <c r="CK8800" s="25"/>
      <c r="CL8800" s="5"/>
      <c r="DN8800" s="14"/>
      <c r="DO8800" s="14"/>
      <c r="DP8800" s="5"/>
      <c r="DQ8800" s="25"/>
      <c r="DR8800" s="25"/>
      <c r="DS8800" s="96"/>
      <c r="DT8800" s="83"/>
      <c r="DU8800" s="14"/>
      <c r="DX8800" s="83"/>
      <c r="DY8800" s="83"/>
      <c r="DZ8800" s="83"/>
      <c r="EA8800" s="83"/>
      <c r="EJ8800" s="54"/>
      <c r="EK8800" s="22"/>
      <c r="EL8800" s="24"/>
      <c r="EP8800" s="23"/>
      <c r="EQ8800" s="24"/>
      <c r="ER8800" s="22"/>
      <c r="ES8800" s="24"/>
      <c r="ET8800" s="24"/>
      <c r="EU8800" s="23"/>
      <c r="EV8800" s="26"/>
      <c r="EX8800" s="6"/>
      <c r="EY8800" s="24"/>
      <c r="EZ8800" s="109"/>
      <c r="FA8800" s="66"/>
      <c r="FB8800" s="5"/>
      <c r="FC8800" s="68"/>
      <c r="FD8800" s="67"/>
      <c r="FE8800" s="67"/>
      <c r="FF8800" s="64"/>
      <c r="FG8800" s="5"/>
      <c r="FH8800" s="69"/>
      <c r="FI8800" s="6"/>
      <c r="FJ8800" s="5"/>
      <c r="FK8800" s="25"/>
      <c r="FL8800" s="5"/>
    </row>
    <row r="8801" spans="40:168">
      <c r="AN8801" s="14"/>
      <c r="AO8801" s="14"/>
      <c r="AP8801" s="5"/>
      <c r="AQ8801" s="25"/>
      <c r="AR8801" s="25"/>
      <c r="AS8801" s="96"/>
      <c r="AT8801" s="83"/>
      <c r="AU8801" s="14"/>
      <c r="AX8801" s="83"/>
      <c r="AY8801" s="83"/>
      <c r="AZ8801" s="83"/>
      <c r="BA8801" s="83"/>
      <c r="BJ8801" s="54"/>
      <c r="BK8801" s="22"/>
      <c r="BL8801" s="24"/>
      <c r="BP8801" s="23"/>
      <c r="BQ8801" s="24"/>
      <c r="BR8801" s="22"/>
      <c r="BS8801" s="24"/>
      <c r="BT8801" s="24"/>
      <c r="BU8801" s="23"/>
      <c r="BV8801" s="26"/>
      <c r="BX8801" s="6"/>
      <c r="BY8801" s="24"/>
      <c r="BZ8801" s="109"/>
      <c r="CA8801" s="66"/>
      <c r="CB8801" s="5"/>
      <c r="CC8801" s="68"/>
      <c r="CD8801" s="67"/>
      <c r="CE8801" s="67"/>
      <c r="CF8801" s="64"/>
      <c r="CG8801" s="5"/>
      <c r="CH8801" s="69"/>
      <c r="CI8801" s="6"/>
      <c r="CJ8801" s="5"/>
      <c r="CK8801" s="25"/>
      <c r="CL8801" s="5"/>
      <c r="DN8801" s="14"/>
      <c r="DO8801" s="14"/>
      <c r="DP8801" s="5"/>
      <c r="DQ8801" s="25"/>
      <c r="DR8801" s="25"/>
      <c r="DS8801" s="96"/>
      <c r="DT8801" s="83"/>
      <c r="DU8801" s="14"/>
      <c r="DX8801" s="83"/>
      <c r="DY8801" s="83"/>
      <c r="DZ8801" s="83"/>
      <c r="EA8801" s="83"/>
      <c r="EJ8801" s="54"/>
      <c r="EK8801" s="22"/>
      <c r="EL8801" s="24"/>
      <c r="EP8801" s="23"/>
      <c r="EQ8801" s="24"/>
      <c r="ER8801" s="22"/>
      <c r="ES8801" s="24"/>
      <c r="ET8801" s="24"/>
      <c r="EU8801" s="23"/>
      <c r="EV8801" s="26"/>
      <c r="EX8801" s="6"/>
      <c r="EY8801" s="24"/>
      <c r="EZ8801" s="109"/>
      <c r="FA8801" s="66"/>
      <c r="FB8801" s="5"/>
      <c r="FC8801" s="68"/>
      <c r="FD8801" s="67"/>
      <c r="FE8801" s="67"/>
      <c r="FF8801" s="64"/>
      <c r="FG8801" s="5"/>
      <c r="FH8801" s="69"/>
      <c r="FI8801" s="6"/>
      <c r="FJ8801" s="5"/>
      <c r="FK8801" s="25"/>
      <c r="FL8801" s="5"/>
    </row>
    <row r="8802" spans="40:168">
      <c r="AN8802" s="14"/>
      <c r="AO8802" s="14"/>
      <c r="AP8802" s="5"/>
      <c r="AQ8802" s="25"/>
      <c r="AR8802" s="25"/>
      <c r="AS8802" s="96"/>
      <c r="AT8802" s="83"/>
      <c r="AU8802" s="14"/>
      <c r="AX8802" s="83"/>
      <c r="AY8802" s="83"/>
      <c r="AZ8802" s="83"/>
      <c r="BA8802" s="83"/>
      <c r="BJ8802" s="54"/>
      <c r="BK8802" s="22"/>
      <c r="BL8802" s="24"/>
      <c r="BP8802" s="23"/>
      <c r="BQ8802" s="24"/>
      <c r="BR8802" s="22"/>
      <c r="BS8802" s="24"/>
      <c r="BT8802" s="24"/>
      <c r="BU8802" s="23"/>
      <c r="BV8802" s="26"/>
      <c r="BX8802" s="6"/>
      <c r="BY8802" s="24"/>
      <c r="BZ8802" s="109"/>
      <c r="CA8802" s="66"/>
      <c r="CB8802" s="5"/>
      <c r="CC8802" s="68"/>
      <c r="CD8802" s="67"/>
      <c r="CE8802" s="67"/>
      <c r="CF8802" s="64"/>
      <c r="CG8802" s="5"/>
      <c r="CH8802" s="69"/>
      <c r="CI8802" s="6"/>
      <c r="CJ8802" s="5"/>
      <c r="CK8802" s="25"/>
      <c r="CL8802" s="5"/>
      <c r="DN8802" s="14"/>
      <c r="DO8802" s="14"/>
      <c r="DP8802" s="5"/>
      <c r="DQ8802" s="25"/>
      <c r="DR8802" s="25"/>
      <c r="DS8802" s="96"/>
      <c r="DT8802" s="83"/>
      <c r="DU8802" s="14"/>
      <c r="DX8802" s="83"/>
      <c r="DY8802" s="83"/>
      <c r="DZ8802" s="83"/>
      <c r="EA8802" s="83"/>
      <c r="EJ8802" s="54"/>
      <c r="EK8802" s="22"/>
      <c r="EL8802" s="24"/>
      <c r="EP8802" s="23"/>
      <c r="EQ8802" s="24"/>
      <c r="ER8802" s="22"/>
      <c r="ES8802" s="24"/>
      <c r="ET8802" s="24"/>
      <c r="EU8802" s="23"/>
      <c r="EV8802" s="26"/>
      <c r="EX8802" s="6"/>
      <c r="EY8802" s="24"/>
      <c r="EZ8802" s="109"/>
      <c r="FA8802" s="66"/>
      <c r="FB8802" s="5"/>
      <c r="FC8802" s="68"/>
      <c r="FD8802" s="67"/>
      <c r="FE8802" s="67"/>
      <c r="FF8802" s="64"/>
      <c r="FG8802" s="5"/>
      <c r="FH8802" s="69"/>
      <c r="FI8802" s="6"/>
      <c r="FJ8802" s="5"/>
      <c r="FK8802" s="25"/>
      <c r="FL8802" s="5"/>
    </row>
    <row r="8803" spans="40:168">
      <c r="AN8803" s="14"/>
      <c r="AO8803" s="14"/>
      <c r="AP8803" s="5"/>
      <c r="AQ8803" s="25"/>
      <c r="AR8803" s="25"/>
      <c r="AS8803" s="96"/>
      <c r="AT8803" s="83"/>
      <c r="AU8803" s="14"/>
      <c r="AX8803" s="83"/>
      <c r="AY8803" s="83"/>
      <c r="AZ8803" s="83"/>
      <c r="BA8803" s="83"/>
      <c r="BJ8803" s="54"/>
      <c r="BK8803" s="22"/>
      <c r="BL8803" s="24"/>
      <c r="BP8803" s="23"/>
      <c r="BQ8803" s="24"/>
      <c r="BR8803" s="22"/>
      <c r="BS8803" s="24"/>
      <c r="BT8803" s="24"/>
      <c r="BU8803" s="23"/>
      <c r="BV8803" s="26"/>
      <c r="BX8803" s="6"/>
      <c r="BY8803" s="24"/>
      <c r="BZ8803" s="109"/>
      <c r="CA8803" s="66"/>
      <c r="CB8803" s="5"/>
      <c r="CC8803" s="68"/>
      <c r="CD8803" s="67"/>
      <c r="CE8803" s="67"/>
      <c r="CF8803" s="64"/>
      <c r="CG8803" s="5"/>
      <c r="CH8803" s="69"/>
      <c r="CI8803" s="6"/>
      <c r="CJ8803" s="5"/>
      <c r="CK8803" s="25"/>
      <c r="CL8803" s="5"/>
      <c r="DN8803" s="14"/>
      <c r="DO8803" s="14"/>
      <c r="DP8803" s="5"/>
      <c r="DQ8803" s="25"/>
      <c r="DR8803" s="25"/>
      <c r="DS8803" s="96"/>
      <c r="DT8803" s="83"/>
      <c r="DU8803" s="14"/>
      <c r="DX8803" s="83"/>
      <c r="DY8803" s="83"/>
      <c r="DZ8803" s="83"/>
      <c r="EA8803" s="83"/>
      <c r="EJ8803" s="54"/>
      <c r="EK8803" s="22"/>
      <c r="EL8803" s="24"/>
      <c r="EP8803" s="23"/>
      <c r="EQ8803" s="24"/>
      <c r="ER8803" s="22"/>
      <c r="ES8803" s="24"/>
      <c r="ET8803" s="24"/>
      <c r="EU8803" s="23"/>
      <c r="EV8803" s="26"/>
      <c r="EX8803" s="6"/>
      <c r="EY8803" s="24"/>
      <c r="EZ8803" s="109"/>
      <c r="FA8803" s="66"/>
      <c r="FB8803" s="5"/>
      <c r="FC8803" s="68"/>
      <c r="FD8803" s="67"/>
      <c r="FE8803" s="67"/>
      <c r="FF8803" s="64"/>
      <c r="FG8803" s="5"/>
      <c r="FH8803" s="69"/>
      <c r="FI8803" s="6"/>
      <c r="FJ8803" s="5"/>
      <c r="FK8803" s="25"/>
      <c r="FL8803" s="5"/>
    </row>
    <row r="8804" spans="40:168">
      <c r="AN8804" s="14"/>
      <c r="AO8804" s="14"/>
      <c r="AP8804" s="5"/>
      <c r="AQ8804" s="25"/>
      <c r="AR8804" s="25"/>
      <c r="AS8804" s="96"/>
      <c r="AT8804" s="83"/>
      <c r="AU8804" s="14"/>
      <c r="AX8804" s="83"/>
      <c r="AY8804" s="83"/>
      <c r="AZ8804" s="83"/>
      <c r="BA8804" s="83"/>
      <c r="BJ8804" s="54"/>
      <c r="BK8804" s="22"/>
      <c r="BL8804" s="24"/>
      <c r="BP8804" s="23"/>
      <c r="BQ8804" s="24"/>
      <c r="BR8804" s="22"/>
      <c r="BS8804" s="24"/>
      <c r="BT8804" s="24"/>
      <c r="BU8804" s="23"/>
      <c r="BV8804" s="26"/>
      <c r="BX8804" s="6"/>
      <c r="BY8804" s="24"/>
      <c r="BZ8804" s="109"/>
      <c r="CA8804" s="66"/>
      <c r="CB8804" s="5"/>
      <c r="CC8804" s="68"/>
      <c r="CD8804" s="67"/>
      <c r="CE8804" s="67"/>
      <c r="CF8804" s="64"/>
      <c r="CG8804" s="5"/>
      <c r="CH8804" s="69"/>
      <c r="CI8804" s="6"/>
      <c r="CJ8804" s="5"/>
      <c r="CK8804" s="25"/>
      <c r="CL8804" s="5"/>
      <c r="DN8804" s="14"/>
      <c r="DO8804" s="14"/>
      <c r="DP8804" s="5"/>
      <c r="DQ8804" s="25"/>
      <c r="DR8804" s="25"/>
      <c r="DS8804" s="96"/>
      <c r="DT8804" s="83"/>
      <c r="DU8804" s="14"/>
      <c r="DX8804" s="83"/>
      <c r="DY8804" s="83"/>
      <c r="DZ8804" s="83"/>
      <c r="EA8804" s="83"/>
      <c r="EJ8804" s="54"/>
      <c r="EK8804" s="22"/>
      <c r="EL8804" s="24"/>
      <c r="EP8804" s="23"/>
      <c r="EQ8804" s="24"/>
      <c r="ER8804" s="22"/>
      <c r="ES8804" s="24"/>
      <c r="ET8804" s="24"/>
      <c r="EU8804" s="23"/>
      <c r="EV8804" s="26"/>
      <c r="EX8804" s="6"/>
      <c r="EY8804" s="24"/>
      <c r="EZ8804" s="109"/>
      <c r="FA8804" s="66"/>
      <c r="FB8804" s="5"/>
      <c r="FC8804" s="68"/>
      <c r="FD8804" s="67"/>
      <c r="FE8804" s="67"/>
      <c r="FF8804" s="64"/>
      <c r="FG8804" s="5"/>
      <c r="FH8804" s="69"/>
      <c r="FI8804" s="6"/>
      <c r="FJ8804" s="5"/>
      <c r="FK8804" s="25"/>
      <c r="FL8804" s="5"/>
    </row>
    <row r="8805" spans="40:168">
      <c r="AN8805" s="14"/>
      <c r="AO8805" s="14"/>
      <c r="AP8805" s="5"/>
      <c r="AQ8805" s="25"/>
      <c r="AR8805" s="25"/>
      <c r="AS8805" s="96"/>
      <c r="AT8805" s="83"/>
      <c r="AU8805" s="14"/>
      <c r="AX8805" s="83"/>
      <c r="AY8805" s="83"/>
      <c r="AZ8805" s="83"/>
      <c r="BA8805" s="83"/>
      <c r="BJ8805" s="54"/>
      <c r="BK8805" s="22"/>
      <c r="BL8805" s="24"/>
      <c r="BP8805" s="23"/>
      <c r="BQ8805" s="24"/>
      <c r="BR8805" s="22"/>
      <c r="BS8805" s="24"/>
      <c r="BT8805" s="24"/>
      <c r="BU8805" s="23"/>
      <c r="BV8805" s="26"/>
      <c r="BX8805" s="6"/>
      <c r="BY8805" s="24"/>
      <c r="BZ8805" s="109"/>
      <c r="CA8805" s="66"/>
      <c r="CB8805" s="5"/>
      <c r="CC8805" s="68"/>
      <c r="CD8805" s="67"/>
      <c r="CE8805" s="67"/>
      <c r="CF8805" s="64"/>
      <c r="CG8805" s="5"/>
      <c r="CH8805" s="69"/>
      <c r="CI8805" s="6"/>
      <c r="CJ8805" s="5"/>
      <c r="CK8805" s="25"/>
      <c r="CL8805" s="5"/>
      <c r="DN8805" s="14"/>
      <c r="DO8805" s="14"/>
      <c r="DP8805" s="5"/>
      <c r="DQ8805" s="25"/>
      <c r="DR8805" s="25"/>
      <c r="DS8805" s="96"/>
      <c r="DT8805" s="83"/>
      <c r="DU8805" s="14"/>
      <c r="DX8805" s="83"/>
      <c r="DY8805" s="83"/>
      <c r="DZ8805" s="83"/>
      <c r="EA8805" s="83"/>
      <c r="EJ8805" s="54"/>
      <c r="EK8805" s="22"/>
      <c r="EL8805" s="24"/>
      <c r="EP8805" s="23"/>
      <c r="EQ8805" s="24"/>
      <c r="ER8805" s="22"/>
      <c r="ES8805" s="24"/>
      <c r="ET8805" s="24"/>
      <c r="EU8805" s="23"/>
      <c r="EV8805" s="26"/>
      <c r="EX8805" s="6"/>
      <c r="EY8805" s="24"/>
      <c r="EZ8805" s="109"/>
      <c r="FA8805" s="66"/>
      <c r="FB8805" s="5"/>
      <c r="FC8805" s="68"/>
      <c r="FD8805" s="67"/>
      <c r="FE8805" s="67"/>
      <c r="FF8805" s="64"/>
      <c r="FG8805" s="5"/>
      <c r="FH8805" s="69"/>
      <c r="FI8805" s="6"/>
      <c r="FJ8805" s="5"/>
      <c r="FK8805" s="25"/>
      <c r="FL8805" s="5"/>
    </row>
    <row r="8806" spans="40:168">
      <c r="AN8806" s="14"/>
      <c r="AO8806" s="14"/>
      <c r="AP8806" s="5"/>
      <c r="AQ8806" s="25"/>
      <c r="AR8806" s="25"/>
      <c r="AS8806" s="96"/>
      <c r="AT8806" s="83"/>
      <c r="AU8806" s="14"/>
      <c r="AX8806" s="83"/>
      <c r="AY8806" s="83"/>
      <c r="AZ8806" s="83"/>
      <c r="BA8806" s="83"/>
      <c r="BJ8806" s="54"/>
      <c r="BK8806" s="22"/>
      <c r="BL8806" s="24"/>
      <c r="BP8806" s="23"/>
      <c r="BQ8806" s="24"/>
      <c r="BR8806" s="22"/>
      <c r="BS8806" s="24"/>
      <c r="BT8806" s="24"/>
      <c r="BU8806" s="23"/>
      <c r="BV8806" s="26"/>
      <c r="BX8806" s="6"/>
      <c r="BY8806" s="24"/>
      <c r="BZ8806" s="109"/>
      <c r="CA8806" s="66"/>
      <c r="CB8806" s="5"/>
      <c r="CC8806" s="68"/>
      <c r="CD8806" s="67"/>
      <c r="CE8806" s="67"/>
      <c r="CF8806" s="64"/>
      <c r="CG8806" s="5"/>
      <c r="CH8806" s="69"/>
      <c r="CI8806" s="6"/>
      <c r="CJ8806" s="5"/>
      <c r="CK8806" s="25"/>
      <c r="CL8806" s="5"/>
      <c r="DN8806" s="14"/>
      <c r="DO8806" s="14"/>
      <c r="DP8806" s="5"/>
      <c r="DQ8806" s="25"/>
      <c r="DR8806" s="25"/>
      <c r="DS8806" s="96"/>
      <c r="DT8806" s="83"/>
      <c r="DU8806" s="14"/>
      <c r="DX8806" s="83"/>
      <c r="DY8806" s="83"/>
      <c r="DZ8806" s="83"/>
      <c r="EA8806" s="83"/>
      <c r="EJ8806" s="54"/>
      <c r="EK8806" s="22"/>
      <c r="EL8806" s="24"/>
      <c r="EP8806" s="23"/>
      <c r="EQ8806" s="24"/>
      <c r="ER8806" s="22"/>
      <c r="ES8806" s="24"/>
      <c r="ET8806" s="24"/>
      <c r="EU8806" s="23"/>
      <c r="EV8806" s="26"/>
      <c r="EX8806" s="6"/>
      <c r="EY8806" s="24"/>
      <c r="EZ8806" s="109"/>
      <c r="FA8806" s="66"/>
      <c r="FB8806" s="5"/>
      <c r="FC8806" s="68"/>
      <c r="FD8806" s="67"/>
      <c r="FE8806" s="67"/>
      <c r="FF8806" s="64"/>
      <c r="FG8806" s="5"/>
      <c r="FH8806" s="69"/>
      <c r="FI8806" s="6"/>
      <c r="FJ8806" s="5"/>
      <c r="FK8806" s="25"/>
      <c r="FL8806" s="5"/>
    </row>
    <row r="8807" spans="40:168">
      <c r="AN8807" s="14"/>
      <c r="AO8807" s="14"/>
      <c r="AP8807" s="5"/>
      <c r="AQ8807" s="25"/>
      <c r="AR8807" s="25"/>
      <c r="AS8807" s="96"/>
      <c r="AT8807" s="83"/>
      <c r="AU8807" s="14"/>
      <c r="AX8807" s="83"/>
      <c r="AY8807" s="83"/>
      <c r="AZ8807" s="83"/>
      <c r="BA8807" s="83"/>
      <c r="BJ8807" s="54"/>
      <c r="BK8807" s="22"/>
      <c r="BL8807" s="24"/>
      <c r="BP8807" s="23"/>
      <c r="BQ8807" s="24"/>
      <c r="BR8807" s="22"/>
      <c r="BS8807" s="24"/>
      <c r="BT8807" s="24"/>
      <c r="BU8807" s="23"/>
      <c r="BV8807" s="26"/>
      <c r="BX8807" s="6"/>
      <c r="BY8807" s="24"/>
      <c r="BZ8807" s="109"/>
      <c r="CA8807" s="66"/>
      <c r="CB8807" s="5"/>
      <c r="CC8807" s="68"/>
      <c r="CD8807" s="67"/>
      <c r="CE8807" s="67"/>
      <c r="CF8807" s="64"/>
      <c r="CG8807" s="5"/>
      <c r="CH8807" s="69"/>
      <c r="CI8807" s="6"/>
      <c r="CJ8807" s="5"/>
      <c r="CK8807" s="25"/>
      <c r="CL8807" s="5"/>
      <c r="DN8807" s="14"/>
      <c r="DO8807" s="14"/>
      <c r="DP8807" s="5"/>
      <c r="DQ8807" s="25"/>
      <c r="DR8807" s="25"/>
      <c r="DS8807" s="96"/>
      <c r="DT8807" s="83"/>
      <c r="DU8807" s="14"/>
      <c r="DX8807" s="83"/>
      <c r="DY8807" s="83"/>
      <c r="DZ8807" s="83"/>
      <c r="EA8807" s="83"/>
      <c r="EJ8807" s="54"/>
      <c r="EK8807" s="22"/>
      <c r="EL8807" s="24"/>
      <c r="EP8807" s="23"/>
      <c r="EQ8807" s="24"/>
      <c r="ER8807" s="22"/>
      <c r="ES8807" s="24"/>
      <c r="ET8807" s="24"/>
      <c r="EU8807" s="23"/>
      <c r="EV8807" s="26"/>
      <c r="EX8807" s="6"/>
      <c r="EY8807" s="24"/>
      <c r="EZ8807" s="109"/>
      <c r="FA8807" s="66"/>
      <c r="FB8807" s="5"/>
      <c r="FC8807" s="68"/>
      <c r="FD8807" s="67"/>
      <c r="FE8807" s="67"/>
      <c r="FF8807" s="64"/>
      <c r="FG8807" s="5"/>
      <c r="FH8807" s="69"/>
      <c r="FI8807" s="6"/>
      <c r="FJ8807" s="5"/>
      <c r="FK8807" s="25"/>
      <c r="FL8807" s="5"/>
    </row>
    <row r="8808" spans="40:168">
      <c r="AN8808" s="14"/>
      <c r="AO8808" s="14"/>
      <c r="AP8808" s="5"/>
      <c r="AQ8808" s="25"/>
      <c r="AR8808" s="25"/>
      <c r="AS8808" s="96"/>
      <c r="AT8808" s="83"/>
      <c r="AU8808" s="14"/>
      <c r="AX8808" s="83"/>
      <c r="AY8808" s="83"/>
      <c r="AZ8808" s="83"/>
      <c r="BA8808" s="83"/>
      <c r="BJ8808" s="54"/>
      <c r="BK8808" s="22"/>
      <c r="BL8808" s="24"/>
      <c r="BP8808" s="23"/>
      <c r="BQ8808" s="24"/>
      <c r="BR8808" s="22"/>
      <c r="BS8808" s="24"/>
      <c r="BT8808" s="24"/>
      <c r="BU8808" s="23"/>
      <c r="BV8808" s="26"/>
      <c r="BX8808" s="6"/>
      <c r="BY8808" s="24"/>
      <c r="BZ8808" s="109"/>
      <c r="CA8808" s="66"/>
      <c r="CB8808" s="5"/>
      <c r="CC8808" s="68"/>
      <c r="CD8808" s="67"/>
      <c r="CE8808" s="67"/>
      <c r="CF8808" s="64"/>
      <c r="CG8808" s="5"/>
      <c r="CH8808" s="69"/>
      <c r="CI8808" s="6"/>
      <c r="CJ8808" s="5"/>
      <c r="CK8808" s="25"/>
      <c r="CL8808" s="5"/>
      <c r="DN8808" s="14"/>
      <c r="DO8808" s="14"/>
      <c r="DP8808" s="5"/>
      <c r="DQ8808" s="25"/>
      <c r="DR8808" s="25"/>
      <c r="DS8808" s="96"/>
      <c r="DT8808" s="83"/>
      <c r="DU8808" s="14"/>
      <c r="DX8808" s="83"/>
      <c r="DY8808" s="83"/>
      <c r="DZ8808" s="83"/>
      <c r="EA8808" s="83"/>
      <c r="EJ8808" s="54"/>
      <c r="EK8808" s="22"/>
      <c r="EL8808" s="24"/>
      <c r="EP8808" s="23"/>
      <c r="EQ8808" s="24"/>
      <c r="ER8808" s="22"/>
      <c r="ES8808" s="24"/>
      <c r="ET8808" s="24"/>
      <c r="EU8808" s="23"/>
      <c r="EV8808" s="26"/>
      <c r="EX8808" s="6"/>
      <c r="EY8808" s="24"/>
      <c r="EZ8808" s="109"/>
      <c r="FA8808" s="66"/>
      <c r="FB8808" s="5"/>
      <c r="FC8808" s="68"/>
      <c r="FD8808" s="67"/>
      <c r="FE8808" s="67"/>
      <c r="FF8808" s="64"/>
      <c r="FG8808" s="5"/>
      <c r="FH8808" s="69"/>
      <c r="FI8808" s="6"/>
      <c r="FJ8808" s="5"/>
      <c r="FK8808" s="25"/>
      <c r="FL8808" s="5"/>
    </row>
    <row r="8809" spans="40:168">
      <c r="AN8809" s="14"/>
      <c r="AO8809" s="14"/>
      <c r="AP8809" s="5"/>
      <c r="AQ8809" s="25"/>
      <c r="AR8809" s="25"/>
      <c r="AS8809" s="96"/>
      <c r="AT8809" s="83"/>
      <c r="AU8809" s="14"/>
      <c r="AX8809" s="83"/>
      <c r="AY8809" s="83"/>
      <c r="AZ8809" s="83"/>
      <c r="BA8809" s="83"/>
      <c r="BJ8809" s="54"/>
      <c r="BK8809" s="22"/>
      <c r="BL8809" s="24"/>
      <c r="BP8809" s="23"/>
      <c r="BQ8809" s="24"/>
      <c r="BR8809" s="22"/>
      <c r="BS8809" s="24"/>
      <c r="BT8809" s="24"/>
      <c r="BU8809" s="23"/>
      <c r="BV8809" s="26"/>
      <c r="BX8809" s="6"/>
      <c r="BY8809" s="24"/>
      <c r="BZ8809" s="109"/>
      <c r="CA8809" s="66"/>
      <c r="CB8809" s="5"/>
      <c r="CC8809" s="68"/>
      <c r="CD8809" s="67"/>
      <c r="CE8809" s="67"/>
      <c r="CF8809" s="64"/>
      <c r="CG8809" s="5"/>
      <c r="CH8809" s="69"/>
      <c r="CI8809" s="6"/>
      <c r="CJ8809" s="5"/>
      <c r="CK8809" s="25"/>
      <c r="CL8809" s="5"/>
      <c r="DN8809" s="14"/>
      <c r="DO8809" s="14"/>
      <c r="DP8809" s="5"/>
      <c r="DQ8809" s="25"/>
      <c r="DR8809" s="25"/>
      <c r="DS8809" s="96"/>
      <c r="DT8809" s="83"/>
      <c r="DU8809" s="14"/>
      <c r="DX8809" s="83"/>
      <c r="DY8809" s="83"/>
      <c r="DZ8809" s="83"/>
      <c r="EA8809" s="83"/>
      <c r="EJ8809" s="54"/>
      <c r="EK8809" s="22"/>
      <c r="EL8809" s="24"/>
      <c r="EP8809" s="23"/>
      <c r="EQ8809" s="24"/>
      <c r="ER8809" s="22"/>
      <c r="ES8809" s="24"/>
      <c r="ET8809" s="24"/>
      <c r="EU8809" s="23"/>
      <c r="EV8809" s="26"/>
      <c r="EX8809" s="6"/>
      <c r="EY8809" s="24"/>
      <c r="EZ8809" s="109"/>
      <c r="FA8809" s="66"/>
      <c r="FB8809" s="5"/>
      <c r="FC8809" s="68"/>
      <c r="FD8809" s="67"/>
      <c r="FE8809" s="67"/>
      <c r="FF8809" s="64"/>
      <c r="FG8809" s="5"/>
      <c r="FH8809" s="69"/>
      <c r="FI8809" s="6"/>
      <c r="FJ8809" s="5"/>
      <c r="FK8809" s="25"/>
      <c r="FL8809" s="5"/>
    </row>
    <row r="8810" spans="40:168">
      <c r="AN8810" s="14"/>
      <c r="AO8810" s="14"/>
      <c r="AP8810" s="5"/>
      <c r="AQ8810" s="25"/>
      <c r="AR8810" s="25"/>
      <c r="AS8810" s="96"/>
      <c r="AT8810" s="83"/>
      <c r="AU8810" s="14"/>
      <c r="AX8810" s="83"/>
      <c r="AY8810" s="83"/>
      <c r="AZ8810" s="83"/>
      <c r="BA8810" s="83"/>
      <c r="BJ8810" s="54"/>
      <c r="BK8810" s="22"/>
      <c r="BL8810" s="24"/>
      <c r="BP8810" s="23"/>
      <c r="BQ8810" s="24"/>
      <c r="BR8810" s="22"/>
      <c r="BS8810" s="24"/>
      <c r="BT8810" s="24"/>
      <c r="BU8810" s="23"/>
      <c r="BV8810" s="26"/>
      <c r="BX8810" s="6"/>
      <c r="BY8810" s="24"/>
      <c r="BZ8810" s="109"/>
      <c r="CA8810" s="66"/>
      <c r="CB8810" s="5"/>
      <c r="CC8810" s="68"/>
      <c r="CD8810" s="67"/>
      <c r="CE8810" s="67"/>
      <c r="CF8810" s="64"/>
      <c r="CG8810" s="5"/>
      <c r="CH8810" s="69"/>
      <c r="CI8810" s="6"/>
      <c r="CJ8810" s="5"/>
      <c r="CK8810" s="25"/>
      <c r="CL8810" s="5"/>
      <c r="DN8810" s="14"/>
      <c r="DO8810" s="14"/>
      <c r="DP8810" s="5"/>
      <c r="DQ8810" s="25"/>
      <c r="DR8810" s="25"/>
      <c r="DS8810" s="96"/>
      <c r="DT8810" s="83"/>
      <c r="DU8810" s="14"/>
      <c r="DX8810" s="83"/>
      <c r="DY8810" s="83"/>
      <c r="DZ8810" s="83"/>
      <c r="EA8810" s="83"/>
      <c r="EJ8810" s="54"/>
      <c r="EK8810" s="22"/>
      <c r="EL8810" s="24"/>
      <c r="EP8810" s="23"/>
      <c r="EQ8810" s="24"/>
      <c r="ER8810" s="22"/>
      <c r="ES8810" s="24"/>
      <c r="ET8810" s="24"/>
      <c r="EU8810" s="23"/>
      <c r="EV8810" s="26"/>
      <c r="EX8810" s="6"/>
      <c r="EY8810" s="24"/>
      <c r="EZ8810" s="109"/>
      <c r="FA8810" s="66"/>
      <c r="FB8810" s="5"/>
      <c r="FC8810" s="68"/>
      <c r="FD8810" s="67"/>
      <c r="FE8810" s="67"/>
      <c r="FF8810" s="64"/>
      <c r="FG8810" s="5"/>
      <c r="FH8810" s="69"/>
      <c r="FI8810" s="6"/>
      <c r="FJ8810" s="5"/>
      <c r="FK8810" s="25"/>
      <c r="FL8810" s="5"/>
    </row>
    <row r="8811" spans="40:168">
      <c r="AN8811" s="14"/>
      <c r="AO8811" s="14"/>
      <c r="AP8811" s="5"/>
      <c r="AQ8811" s="25"/>
      <c r="AR8811" s="25"/>
      <c r="AS8811" s="96"/>
      <c r="AT8811" s="83"/>
      <c r="AU8811" s="14"/>
      <c r="AX8811" s="83"/>
      <c r="AY8811" s="83"/>
      <c r="AZ8811" s="83"/>
      <c r="BA8811" s="83"/>
      <c r="BJ8811" s="54"/>
      <c r="BK8811" s="22"/>
      <c r="BL8811" s="24"/>
      <c r="BP8811" s="23"/>
      <c r="BQ8811" s="24"/>
      <c r="BR8811" s="22"/>
      <c r="BS8811" s="24"/>
      <c r="BT8811" s="24"/>
      <c r="BU8811" s="23"/>
      <c r="BV8811" s="26"/>
      <c r="BX8811" s="6"/>
      <c r="BY8811" s="24"/>
      <c r="BZ8811" s="109"/>
      <c r="CA8811" s="66"/>
      <c r="CB8811" s="5"/>
      <c r="CC8811" s="68"/>
      <c r="CD8811" s="67"/>
      <c r="CE8811" s="67"/>
      <c r="CF8811" s="64"/>
      <c r="CG8811" s="5"/>
      <c r="CH8811" s="69"/>
      <c r="CI8811" s="6"/>
      <c r="CJ8811" s="5"/>
      <c r="CK8811" s="25"/>
      <c r="CL8811" s="5"/>
      <c r="DN8811" s="14"/>
      <c r="DO8811" s="14"/>
      <c r="DP8811" s="5"/>
      <c r="DQ8811" s="25"/>
      <c r="DR8811" s="25"/>
      <c r="DS8811" s="96"/>
      <c r="DT8811" s="83"/>
      <c r="DU8811" s="14"/>
      <c r="DX8811" s="83"/>
      <c r="DY8811" s="83"/>
      <c r="DZ8811" s="83"/>
      <c r="EA8811" s="83"/>
      <c r="EJ8811" s="54"/>
      <c r="EK8811" s="22"/>
      <c r="EL8811" s="24"/>
      <c r="EP8811" s="23"/>
      <c r="EQ8811" s="24"/>
      <c r="ER8811" s="22"/>
      <c r="ES8811" s="24"/>
      <c r="ET8811" s="24"/>
      <c r="EU8811" s="23"/>
      <c r="EV8811" s="26"/>
      <c r="EX8811" s="6"/>
      <c r="EY8811" s="24"/>
      <c r="EZ8811" s="109"/>
      <c r="FA8811" s="66"/>
      <c r="FB8811" s="5"/>
      <c r="FC8811" s="68"/>
      <c r="FD8811" s="67"/>
      <c r="FE8811" s="67"/>
      <c r="FF8811" s="64"/>
      <c r="FG8811" s="5"/>
      <c r="FH8811" s="69"/>
      <c r="FI8811" s="6"/>
      <c r="FJ8811" s="5"/>
      <c r="FK8811" s="25"/>
      <c r="FL8811" s="5"/>
    </row>
    <row r="8812" spans="40:168">
      <c r="AN8812" s="14"/>
      <c r="AO8812" s="14"/>
      <c r="AP8812" s="5"/>
      <c r="AQ8812" s="25"/>
      <c r="AR8812" s="25"/>
      <c r="AS8812" s="96"/>
      <c r="AT8812" s="83"/>
      <c r="AU8812" s="14"/>
      <c r="AX8812" s="83"/>
      <c r="AY8812" s="83"/>
      <c r="AZ8812" s="83"/>
      <c r="BA8812" s="83"/>
      <c r="BJ8812" s="54"/>
      <c r="BK8812" s="22"/>
      <c r="BL8812" s="24"/>
      <c r="BP8812" s="23"/>
      <c r="BQ8812" s="24"/>
      <c r="BR8812" s="22"/>
      <c r="BS8812" s="24"/>
      <c r="BT8812" s="24"/>
      <c r="BU8812" s="23"/>
      <c r="BV8812" s="26"/>
      <c r="BX8812" s="6"/>
      <c r="BY8812" s="24"/>
      <c r="BZ8812" s="109"/>
      <c r="CA8812" s="66"/>
      <c r="CB8812" s="5"/>
      <c r="CC8812" s="68"/>
      <c r="CD8812" s="67"/>
      <c r="CE8812" s="67"/>
      <c r="CF8812" s="64"/>
      <c r="CG8812" s="5"/>
      <c r="CH8812" s="69"/>
      <c r="CI8812" s="6"/>
      <c r="CJ8812" s="5"/>
      <c r="CK8812" s="25"/>
      <c r="CL8812" s="5"/>
      <c r="DN8812" s="14"/>
      <c r="DO8812" s="14"/>
      <c r="DP8812" s="5"/>
      <c r="DQ8812" s="25"/>
      <c r="DR8812" s="25"/>
      <c r="DS8812" s="96"/>
      <c r="DT8812" s="83"/>
      <c r="DU8812" s="14"/>
      <c r="DX8812" s="83"/>
      <c r="DY8812" s="83"/>
      <c r="DZ8812" s="83"/>
      <c r="EA8812" s="83"/>
      <c r="EJ8812" s="54"/>
      <c r="EK8812" s="22"/>
      <c r="EL8812" s="24"/>
      <c r="EP8812" s="23"/>
      <c r="EQ8812" s="24"/>
      <c r="ER8812" s="22"/>
      <c r="ES8812" s="24"/>
      <c r="ET8812" s="24"/>
      <c r="EU8812" s="23"/>
      <c r="EV8812" s="26"/>
      <c r="EX8812" s="6"/>
      <c r="EY8812" s="24"/>
      <c r="EZ8812" s="109"/>
      <c r="FA8812" s="66"/>
      <c r="FB8812" s="5"/>
      <c r="FC8812" s="68"/>
      <c r="FD8812" s="67"/>
      <c r="FE8812" s="67"/>
      <c r="FF8812" s="64"/>
      <c r="FG8812" s="5"/>
      <c r="FH8812" s="69"/>
      <c r="FI8812" s="6"/>
      <c r="FJ8812" s="5"/>
      <c r="FK8812" s="25"/>
      <c r="FL8812" s="5"/>
    </row>
    <row r="8813" spans="40:168">
      <c r="AN8813" s="14"/>
      <c r="AO8813" s="14"/>
      <c r="AP8813" s="5"/>
      <c r="AQ8813" s="25"/>
      <c r="AR8813" s="25"/>
      <c r="AS8813" s="96"/>
      <c r="AT8813" s="83"/>
      <c r="AU8813" s="14"/>
      <c r="AX8813" s="83"/>
      <c r="AY8813" s="83"/>
      <c r="AZ8813" s="83"/>
      <c r="BA8813" s="83"/>
      <c r="BJ8813" s="54"/>
      <c r="BK8813" s="22"/>
      <c r="BL8813" s="24"/>
      <c r="BP8813" s="23"/>
      <c r="BQ8813" s="24"/>
      <c r="BR8813" s="22"/>
      <c r="BS8813" s="24"/>
      <c r="BT8813" s="24"/>
      <c r="BU8813" s="23"/>
      <c r="BV8813" s="26"/>
      <c r="BX8813" s="6"/>
      <c r="BY8813" s="24"/>
      <c r="BZ8813" s="109"/>
      <c r="CA8813" s="66"/>
      <c r="CB8813" s="5"/>
      <c r="CC8813" s="68"/>
      <c r="CD8813" s="67"/>
      <c r="CE8813" s="67"/>
      <c r="CF8813" s="64"/>
      <c r="CG8813" s="5"/>
      <c r="CH8813" s="69"/>
      <c r="CI8813" s="6"/>
      <c r="CJ8813" s="5"/>
      <c r="CK8813" s="25"/>
      <c r="CL8813" s="5"/>
      <c r="DN8813" s="14"/>
      <c r="DO8813" s="14"/>
      <c r="DP8813" s="5"/>
      <c r="DQ8813" s="25"/>
      <c r="DR8813" s="25"/>
      <c r="DS8813" s="96"/>
      <c r="DT8813" s="83"/>
      <c r="DU8813" s="14"/>
      <c r="DX8813" s="83"/>
      <c r="DY8813" s="83"/>
      <c r="DZ8813" s="83"/>
      <c r="EA8813" s="83"/>
      <c r="EJ8813" s="54"/>
      <c r="EK8813" s="22"/>
      <c r="EL8813" s="24"/>
      <c r="EP8813" s="23"/>
      <c r="EQ8813" s="24"/>
      <c r="ER8813" s="22"/>
      <c r="ES8813" s="24"/>
      <c r="ET8813" s="24"/>
      <c r="EU8813" s="23"/>
      <c r="EV8813" s="26"/>
      <c r="EX8813" s="6"/>
      <c r="EY8813" s="24"/>
      <c r="EZ8813" s="109"/>
      <c r="FA8813" s="66"/>
      <c r="FB8813" s="5"/>
      <c r="FC8813" s="68"/>
      <c r="FD8813" s="67"/>
      <c r="FE8813" s="67"/>
      <c r="FF8813" s="64"/>
      <c r="FG8813" s="5"/>
      <c r="FH8813" s="69"/>
      <c r="FI8813" s="6"/>
      <c r="FJ8813" s="5"/>
      <c r="FK8813" s="25"/>
      <c r="FL8813" s="5"/>
    </row>
    <row r="8814" spans="40:168">
      <c r="AN8814" s="14"/>
      <c r="AO8814" s="14"/>
      <c r="AP8814" s="5"/>
      <c r="AQ8814" s="25"/>
      <c r="AR8814" s="25"/>
      <c r="AS8814" s="96"/>
      <c r="AT8814" s="83"/>
      <c r="AU8814" s="14"/>
      <c r="AX8814" s="83"/>
      <c r="AY8814" s="83"/>
      <c r="AZ8814" s="83"/>
      <c r="BA8814" s="83"/>
      <c r="BJ8814" s="54"/>
      <c r="BK8814" s="22"/>
      <c r="BL8814" s="24"/>
      <c r="BP8814" s="23"/>
      <c r="BQ8814" s="24"/>
      <c r="BR8814" s="22"/>
      <c r="BS8814" s="24"/>
      <c r="BT8814" s="24"/>
      <c r="BU8814" s="23"/>
      <c r="BV8814" s="26"/>
      <c r="BX8814" s="6"/>
      <c r="BY8814" s="24"/>
      <c r="BZ8814" s="109"/>
      <c r="CA8814" s="66"/>
      <c r="CB8814" s="5"/>
      <c r="CC8814" s="68"/>
      <c r="CD8814" s="67"/>
      <c r="CE8814" s="67"/>
      <c r="CF8814" s="64"/>
      <c r="CG8814" s="5"/>
      <c r="CH8814" s="69"/>
      <c r="CI8814" s="6"/>
      <c r="CJ8814" s="5"/>
      <c r="CK8814" s="25"/>
      <c r="CL8814" s="5"/>
      <c r="DN8814" s="14"/>
      <c r="DO8814" s="14"/>
      <c r="DP8814" s="5"/>
      <c r="DQ8814" s="25"/>
      <c r="DR8814" s="25"/>
      <c r="DS8814" s="96"/>
      <c r="DT8814" s="83"/>
      <c r="DU8814" s="14"/>
      <c r="DX8814" s="83"/>
      <c r="DY8814" s="83"/>
      <c r="DZ8814" s="83"/>
      <c r="EA8814" s="83"/>
      <c r="EJ8814" s="54"/>
      <c r="EK8814" s="22"/>
      <c r="EL8814" s="24"/>
      <c r="EP8814" s="23"/>
      <c r="EQ8814" s="24"/>
      <c r="ER8814" s="22"/>
      <c r="ES8814" s="24"/>
      <c r="ET8814" s="24"/>
      <c r="EU8814" s="23"/>
      <c r="EV8814" s="26"/>
      <c r="EX8814" s="6"/>
      <c r="EY8814" s="24"/>
      <c r="EZ8814" s="109"/>
      <c r="FA8814" s="66"/>
      <c r="FB8814" s="5"/>
      <c r="FC8814" s="68"/>
      <c r="FD8814" s="67"/>
      <c r="FE8814" s="67"/>
      <c r="FF8814" s="64"/>
      <c r="FG8814" s="5"/>
      <c r="FH8814" s="69"/>
      <c r="FI8814" s="6"/>
      <c r="FJ8814" s="5"/>
      <c r="FK8814" s="25"/>
      <c r="FL8814" s="5"/>
    </row>
    <row r="8815" spans="40:168">
      <c r="AN8815" s="14"/>
      <c r="AO8815" s="14"/>
      <c r="AP8815" s="5"/>
      <c r="AQ8815" s="25"/>
      <c r="AR8815" s="25"/>
      <c r="AS8815" s="96"/>
      <c r="AT8815" s="83"/>
      <c r="AU8815" s="14"/>
      <c r="AX8815" s="83"/>
      <c r="AY8815" s="83"/>
      <c r="AZ8815" s="83"/>
      <c r="BA8815" s="83"/>
      <c r="BJ8815" s="54"/>
      <c r="BK8815" s="22"/>
      <c r="BL8815" s="24"/>
      <c r="BP8815" s="23"/>
      <c r="BQ8815" s="24"/>
      <c r="BR8815" s="22"/>
      <c r="BS8815" s="24"/>
      <c r="BT8815" s="24"/>
      <c r="BU8815" s="23"/>
      <c r="BV8815" s="26"/>
      <c r="BX8815" s="6"/>
      <c r="BY8815" s="24"/>
      <c r="BZ8815" s="109"/>
      <c r="CA8815" s="66"/>
      <c r="CB8815" s="5"/>
      <c r="CC8815" s="68"/>
      <c r="CD8815" s="67"/>
      <c r="CE8815" s="67"/>
      <c r="CF8815" s="64"/>
      <c r="CG8815" s="5"/>
      <c r="CH8815" s="69"/>
      <c r="CI8815" s="6"/>
      <c r="CJ8815" s="5"/>
      <c r="CK8815" s="25"/>
      <c r="CL8815" s="5"/>
      <c r="DN8815" s="14"/>
      <c r="DO8815" s="14"/>
      <c r="DP8815" s="5"/>
      <c r="DQ8815" s="25"/>
      <c r="DR8815" s="25"/>
      <c r="DS8815" s="96"/>
      <c r="DT8815" s="83"/>
      <c r="DU8815" s="14"/>
      <c r="DX8815" s="83"/>
      <c r="DY8815" s="83"/>
      <c r="DZ8815" s="83"/>
      <c r="EA8815" s="83"/>
      <c r="EJ8815" s="54"/>
      <c r="EK8815" s="22"/>
      <c r="EL8815" s="24"/>
      <c r="EP8815" s="23"/>
      <c r="EQ8815" s="24"/>
      <c r="ER8815" s="22"/>
      <c r="ES8815" s="24"/>
      <c r="ET8815" s="24"/>
      <c r="EU8815" s="23"/>
      <c r="EV8815" s="26"/>
      <c r="EX8815" s="6"/>
      <c r="EY8815" s="24"/>
      <c r="EZ8815" s="109"/>
      <c r="FA8815" s="66"/>
      <c r="FB8815" s="5"/>
      <c r="FC8815" s="68"/>
      <c r="FD8815" s="67"/>
      <c r="FE8815" s="67"/>
      <c r="FF8815" s="64"/>
      <c r="FG8815" s="5"/>
      <c r="FH8815" s="69"/>
      <c r="FI8815" s="6"/>
      <c r="FJ8815" s="5"/>
      <c r="FK8815" s="25"/>
      <c r="FL8815" s="5"/>
    </row>
    <row r="8816" spans="40:168">
      <c r="AN8816" s="14"/>
      <c r="AO8816" s="14"/>
      <c r="AP8816" s="5"/>
      <c r="AQ8816" s="25"/>
      <c r="AR8816" s="25"/>
      <c r="AS8816" s="96"/>
      <c r="AT8816" s="83"/>
      <c r="AU8816" s="14"/>
      <c r="AX8816" s="83"/>
      <c r="AY8816" s="83"/>
      <c r="AZ8816" s="83"/>
      <c r="BA8816" s="83"/>
      <c r="BJ8816" s="54"/>
      <c r="BK8816" s="22"/>
      <c r="BL8816" s="24"/>
      <c r="BP8816" s="23"/>
      <c r="BQ8816" s="24"/>
      <c r="BR8816" s="22"/>
      <c r="BS8816" s="24"/>
      <c r="BT8816" s="24"/>
      <c r="BU8816" s="23"/>
      <c r="BV8816" s="26"/>
      <c r="BX8816" s="6"/>
      <c r="BY8816" s="24"/>
      <c r="BZ8816" s="109"/>
      <c r="CA8816" s="66"/>
      <c r="CB8816" s="5"/>
      <c r="CC8816" s="68"/>
      <c r="CD8816" s="67"/>
      <c r="CE8816" s="67"/>
      <c r="CF8816" s="64"/>
      <c r="CG8816" s="5"/>
      <c r="CH8816" s="69"/>
      <c r="CI8816" s="6"/>
      <c r="CJ8816" s="5"/>
      <c r="CK8816" s="25"/>
      <c r="CL8816" s="5"/>
      <c r="DN8816" s="14"/>
      <c r="DO8816" s="14"/>
      <c r="DP8816" s="5"/>
      <c r="DQ8816" s="25"/>
      <c r="DR8816" s="25"/>
      <c r="DS8816" s="96"/>
      <c r="DT8816" s="83"/>
      <c r="DU8816" s="14"/>
      <c r="DX8816" s="83"/>
      <c r="DY8816" s="83"/>
      <c r="DZ8816" s="83"/>
      <c r="EA8816" s="83"/>
      <c r="EJ8816" s="54"/>
      <c r="EK8816" s="22"/>
      <c r="EL8816" s="24"/>
      <c r="EP8816" s="23"/>
      <c r="EQ8816" s="24"/>
      <c r="ER8816" s="22"/>
      <c r="ES8816" s="24"/>
      <c r="ET8816" s="24"/>
      <c r="EU8816" s="23"/>
      <c r="EV8816" s="26"/>
      <c r="EX8816" s="6"/>
      <c r="EY8816" s="24"/>
      <c r="EZ8816" s="109"/>
      <c r="FA8816" s="66"/>
      <c r="FB8816" s="5"/>
      <c r="FC8816" s="68"/>
      <c r="FD8816" s="67"/>
      <c r="FE8816" s="67"/>
      <c r="FF8816" s="64"/>
      <c r="FG8816" s="5"/>
      <c r="FH8816" s="69"/>
      <c r="FI8816" s="6"/>
      <c r="FJ8816" s="5"/>
      <c r="FK8816" s="25"/>
      <c r="FL8816" s="5"/>
    </row>
    <row r="8817" spans="40:168">
      <c r="AN8817" s="14"/>
      <c r="AO8817" s="14"/>
      <c r="AP8817" s="5"/>
      <c r="AQ8817" s="25"/>
      <c r="AR8817" s="25"/>
      <c r="AS8817" s="96"/>
      <c r="AT8817" s="83"/>
      <c r="AU8817" s="14"/>
      <c r="AX8817" s="83"/>
      <c r="AY8817" s="83"/>
      <c r="AZ8817" s="83"/>
      <c r="BA8817" s="83"/>
      <c r="BJ8817" s="54"/>
      <c r="BK8817" s="22"/>
      <c r="BL8817" s="24"/>
      <c r="BP8817" s="23"/>
      <c r="BQ8817" s="24"/>
      <c r="BR8817" s="22"/>
      <c r="BS8817" s="24"/>
      <c r="BT8817" s="24"/>
      <c r="BU8817" s="23"/>
      <c r="BV8817" s="26"/>
      <c r="BX8817" s="6"/>
      <c r="BY8817" s="24"/>
      <c r="BZ8817" s="109"/>
      <c r="CA8817" s="66"/>
      <c r="CB8817" s="5"/>
      <c r="CC8817" s="68"/>
      <c r="CD8817" s="67"/>
      <c r="CE8817" s="67"/>
      <c r="CF8817" s="64"/>
      <c r="CG8817" s="5"/>
      <c r="CH8817" s="69"/>
      <c r="CI8817" s="6"/>
      <c r="CJ8817" s="5"/>
      <c r="CK8817" s="25"/>
      <c r="CL8817" s="5"/>
      <c r="DN8817" s="14"/>
      <c r="DO8817" s="14"/>
      <c r="DP8817" s="5"/>
      <c r="DQ8817" s="25"/>
      <c r="DR8817" s="25"/>
      <c r="DS8817" s="96"/>
      <c r="DT8817" s="83"/>
      <c r="DU8817" s="14"/>
      <c r="DX8817" s="83"/>
      <c r="DY8817" s="83"/>
      <c r="DZ8817" s="83"/>
      <c r="EA8817" s="83"/>
      <c r="EJ8817" s="54"/>
      <c r="EK8817" s="22"/>
      <c r="EL8817" s="24"/>
      <c r="EP8817" s="23"/>
      <c r="EQ8817" s="24"/>
      <c r="ER8817" s="22"/>
      <c r="ES8817" s="24"/>
      <c r="ET8817" s="24"/>
      <c r="EU8817" s="23"/>
      <c r="EV8817" s="26"/>
      <c r="EX8817" s="6"/>
      <c r="EY8817" s="24"/>
      <c r="EZ8817" s="109"/>
      <c r="FA8817" s="66"/>
      <c r="FB8817" s="5"/>
      <c r="FC8817" s="68"/>
      <c r="FD8817" s="67"/>
      <c r="FE8817" s="67"/>
      <c r="FF8817" s="64"/>
      <c r="FG8817" s="5"/>
      <c r="FH8817" s="69"/>
      <c r="FI8817" s="6"/>
      <c r="FJ8817" s="5"/>
      <c r="FK8817" s="25"/>
      <c r="FL8817" s="5"/>
    </row>
    <row r="8818" spans="40:168">
      <c r="AN8818" s="14"/>
      <c r="AO8818" s="14"/>
      <c r="AP8818" s="5"/>
      <c r="AQ8818" s="25"/>
      <c r="AR8818" s="25"/>
      <c r="AS8818" s="96"/>
      <c r="AT8818" s="83"/>
      <c r="AU8818" s="14"/>
      <c r="AX8818" s="83"/>
      <c r="AY8818" s="83"/>
      <c r="AZ8818" s="83"/>
      <c r="BA8818" s="83"/>
      <c r="BJ8818" s="54"/>
      <c r="BK8818" s="22"/>
      <c r="BL8818" s="24"/>
      <c r="BP8818" s="23"/>
      <c r="BQ8818" s="24"/>
      <c r="BR8818" s="22"/>
      <c r="BS8818" s="24"/>
      <c r="BT8818" s="24"/>
      <c r="BU8818" s="23"/>
      <c r="BV8818" s="26"/>
      <c r="BX8818" s="6"/>
      <c r="BY8818" s="24"/>
      <c r="BZ8818" s="109"/>
      <c r="CA8818" s="66"/>
      <c r="CB8818" s="5"/>
      <c r="CC8818" s="68"/>
      <c r="CD8818" s="67"/>
      <c r="CE8818" s="67"/>
      <c r="CF8818" s="64"/>
      <c r="CG8818" s="5"/>
      <c r="CH8818" s="69"/>
      <c r="CI8818" s="6"/>
      <c r="CJ8818" s="5"/>
      <c r="CK8818" s="25"/>
      <c r="CL8818" s="5"/>
      <c r="DN8818" s="14"/>
      <c r="DO8818" s="14"/>
      <c r="DP8818" s="5"/>
      <c r="DQ8818" s="25"/>
      <c r="DR8818" s="25"/>
      <c r="DS8818" s="96"/>
      <c r="DT8818" s="83"/>
      <c r="DU8818" s="14"/>
      <c r="DX8818" s="83"/>
      <c r="DY8818" s="83"/>
      <c r="DZ8818" s="83"/>
      <c r="EA8818" s="83"/>
      <c r="EJ8818" s="54"/>
      <c r="EK8818" s="22"/>
      <c r="EL8818" s="24"/>
      <c r="EP8818" s="23"/>
      <c r="EQ8818" s="24"/>
      <c r="ER8818" s="22"/>
      <c r="ES8818" s="24"/>
      <c r="ET8818" s="24"/>
      <c r="EU8818" s="23"/>
      <c r="EV8818" s="26"/>
      <c r="EX8818" s="6"/>
      <c r="EY8818" s="24"/>
      <c r="EZ8818" s="109"/>
      <c r="FA8818" s="66"/>
      <c r="FB8818" s="5"/>
      <c r="FC8818" s="68"/>
      <c r="FD8818" s="67"/>
      <c r="FE8818" s="67"/>
      <c r="FF8818" s="64"/>
      <c r="FG8818" s="5"/>
      <c r="FH8818" s="69"/>
      <c r="FI8818" s="6"/>
      <c r="FJ8818" s="5"/>
      <c r="FK8818" s="25"/>
      <c r="FL8818" s="5"/>
    </row>
    <row r="8819" spans="40:168">
      <c r="AN8819" s="14"/>
      <c r="AO8819" s="14"/>
      <c r="AP8819" s="5"/>
      <c r="AQ8819" s="25"/>
      <c r="AR8819" s="25"/>
      <c r="AS8819" s="96"/>
      <c r="AT8819" s="83"/>
      <c r="AU8819" s="14"/>
      <c r="AX8819" s="83"/>
      <c r="AY8819" s="83"/>
      <c r="AZ8819" s="83"/>
      <c r="BA8819" s="83"/>
      <c r="BJ8819" s="54"/>
      <c r="BK8819" s="22"/>
      <c r="BL8819" s="24"/>
      <c r="BP8819" s="23"/>
      <c r="BQ8819" s="24"/>
      <c r="BR8819" s="22"/>
      <c r="BS8819" s="24"/>
      <c r="BT8819" s="24"/>
      <c r="BU8819" s="23"/>
      <c r="BV8819" s="26"/>
      <c r="BX8819" s="6"/>
      <c r="BY8819" s="24"/>
      <c r="BZ8819" s="109"/>
      <c r="CA8819" s="66"/>
      <c r="CB8819" s="5"/>
      <c r="CC8819" s="68"/>
      <c r="CD8819" s="67"/>
      <c r="CE8819" s="67"/>
      <c r="CF8819" s="64"/>
      <c r="CG8819" s="5"/>
      <c r="CH8819" s="69"/>
      <c r="CI8819" s="6"/>
      <c r="CJ8819" s="5"/>
      <c r="CK8819" s="25"/>
      <c r="CL8819" s="5"/>
      <c r="DN8819" s="14"/>
      <c r="DO8819" s="14"/>
      <c r="DP8819" s="5"/>
      <c r="DQ8819" s="25"/>
      <c r="DR8819" s="25"/>
      <c r="DS8819" s="96"/>
      <c r="DT8819" s="83"/>
      <c r="DU8819" s="14"/>
      <c r="DX8819" s="83"/>
      <c r="DY8819" s="83"/>
      <c r="DZ8819" s="83"/>
      <c r="EA8819" s="83"/>
      <c r="EJ8819" s="54"/>
      <c r="EK8819" s="22"/>
      <c r="EL8819" s="24"/>
      <c r="EP8819" s="23"/>
      <c r="EQ8819" s="24"/>
      <c r="ER8819" s="22"/>
      <c r="ES8819" s="24"/>
      <c r="ET8819" s="24"/>
      <c r="EU8819" s="23"/>
      <c r="EV8819" s="26"/>
      <c r="EX8819" s="6"/>
      <c r="EY8819" s="24"/>
      <c r="EZ8819" s="109"/>
      <c r="FA8819" s="66"/>
      <c r="FB8819" s="5"/>
      <c r="FC8819" s="68"/>
      <c r="FD8819" s="67"/>
      <c r="FE8819" s="67"/>
      <c r="FF8819" s="64"/>
      <c r="FG8819" s="5"/>
      <c r="FH8819" s="69"/>
      <c r="FI8819" s="6"/>
      <c r="FJ8819" s="5"/>
      <c r="FK8819" s="25"/>
      <c r="FL8819" s="5"/>
    </row>
    <row r="8820" spans="40:168">
      <c r="AN8820" s="14"/>
      <c r="AO8820" s="14"/>
      <c r="AP8820" s="5"/>
      <c r="AQ8820" s="25"/>
      <c r="AR8820" s="25"/>
      <c r="AS8820" s="96"/>
      <c r="AT8820" s="83"/>
      <c r="AU8820" s="14"/>
      <c r="AX8820" s="83"/>
      <c r="AY8820" s="83"/>
      <c r="AZ8820" s="83"/>
      <c r="BA8820" s="83"/>
      <c r="BJ8820" s="54"/>
      <c r="BK8820" s="22"/>
      <c r="BL8820" s="24"/>
      <c r="BP8820" s="23"/>
      <c r="BQ8820" s="24"/>
      <c r="BR8820" s="22"/>
      <c r="BS8820" s="24"/>
      <c r="BT8820" s="24"/>
      <c r="BU8820" s="23"/>
      <c r="BV8820" s="26"/>
      <c r="BX8820" s="6"/>
      <c r="BY8820" s="24"/>
      <c r="BZ8820" s="109"/>
      <c r="CA8820" s="66"/>
      <c r="CB8820" s="5"/>
      <c r="CC8820" s="68"/>
      <c r="CD8820" s="67"/>
      <c r="CE8820" s="67"/>
      <c r="CF8820" s="64"/>
      <c r="CG8820" s="5"/>
      <c r="CH8820" s="69"/>
      <c r="CI8820" s="6"/>
      <c r="CJ8820" s="5"/>
      <c r="CK8820" s="25"/>
      <c r="CL8820" s="5"/>
      <c r="DN8820" s="14"/>
      <c r="DO8820" s="14"/>
      <c r="DP8820" s="5"/>
      <c r="DQ8820" s="25"/>
      <c r="DR8820" s="25"/>
      <c r="DS8820" s="96"/>
      <c r="DT8820" s="83"/>
      <c r="DU8820" s="14"/>
      <c r="DX8820" s="83"/>
      <c r="DY8820" s="83"/>
      <c r="DZ8820" s="83"/>
      <c r="EA8820" s="83"/>
      <c r="EJ8820" s="54"/>
      <c r="EK8820" s="22"/>
      <c r="EL8820" s="24"/>
      <c r="EP8820" s="23"/>
      <c r="EQ8820" s="24"/>
      <c r="ER8820" s="22"/>
      <c r="ES8820" s="24"/>
      <c r="ET8820" s="24"/>
      <c r="EU8820" s="23"/>
      <c r="EV8820" s="26"/>
      <c r="EX8820" s="6"/>
      <c r="EY8820" s="24"/>
      <c r="EZ8820" s="109"/>
      <c r="FA8820" s="66"/>
      <c r="FB8820" s="5"/>
      <c r="FC8820" s="68"/>
      <c r="FD8820" s="67"/>
      <c r="FE8820" s="67"/>
      <c r="FF8820" s="64"/>
      <c r="FG8820" s="5"/>
      <c r="FH8820" s="69"/>
      <c r="FI8820" s="6"/>
      <c r="FJ8820" s="5"/>
      <c r="FK8820" s="25"/>
      <c r="FL8820" s="5"/>
    </row>
    <row r="8821" spans="40:168">
      <c r="AN8821" s="14"/>
      <c r="AO8821" s="14"/>
      <c r="AP8821" s="5"/>
      <c r="AQ8821" s="25"/>
      <c r="AR8821" s="25"/>
      <c r="AS8821" s="96"/>
      <c r="AT8821" s="83"/>
      <c r="AU8821" s="14"/>
      <c r="AX8821" s="83"/>
      <c r="AY8821" s="83"/>
      <c r="AZ8821" s="83"/>
      <c r="BA8821" s="83"/>
      <c r="BJ8821" s="54"/>
      <c r="BK8821" s="22"/>
      <c r="BL8821" s="24"/>
      <c r="BP8821" s="23"/>
      <c r="BQ8821" s="24"/>
      <c r="BR8821" s="22"/>
      <c r="BS8821" s="24"/>
      <c r="BT8821" s="24"/>
      <c r="BU8821" s="23"/>
      <c r="BV8821" s="26"/>
      <c r="BX8821" s="6"/>
      <c r="BY8821" s="24"/>
      <c r="BZ8821" s="109"/>
      <c r="CA8821" s="66"/>
      <c r="CB8821" s="5"/>
      <c r="CC8821" s="68"/>
      <c r="CD8821" s="67"/>
      <c r="CE8821" s="67"/>
      <c r="CF8821" s="64"/>
      <c r="CG8821" s="5"/>
      <c r="CH8821" s="69"/>
      <c r="CI8821" s="6"/>
      <c r="CJ8821" s="5"/>
      <c r="CK8821" s="25"/>
      <c r="CL8821" s="5"/>
      <c r="DN8821" s="14"/>
      <c r="DO8821" s="14"/>
      <c r="DP8821" s="5"/>
      <c r="DQ8821" s="25"/>
      <c r="DR8821" s="25"/>
      <c r="DS8821" s="96"/>
      <c r="DT8821" s="83"/>
      <c r="DU8821" s="14"/>
      <c r="DX8821" s="83"/>
      <c r="DY8821" s="83"/>
      <c r="DZ8821" s="83"/>
      <c r="EA8821" s="83"/>
      <c r="EJ8821" s="54"/>
      <c r="EK8821" s="22"/>
      <c r="EL8821" s="24"/>
      <c r="EP8821" s="23"/>
      <c r="EQ8821" s="24"/>
      <c r="ER8821" s="22"/>
      <c r="ES8821" s="24"/>
      <c r="ET8821" s="24"/>
      <c r="EU8821" s="23"/>
      <c r="EV8821" s="26"/>
      <c r="EX8821" s="6"/>
      <c r="EY8821" s="24"/>
      <c r="EZ8821" s="109"/>
      <c r="FA8821" s="66"/>
      <c r="FB8821" s="5"/>
      <c r="FC8821" s="68"/>
      <c r="FD8821" s="67"/>
      <c r="FE8821" s="67"/>
      <c r="FF8821" s="64"/>
      <c r="FG8821" s="5"/>
      <c r="FH8821" s="69"/>
      <c r="FI8821" s="6"/>
      <c r="FJ8821" s="5"/>
      <c r="FK8821" s="25"/>
      <c r="FL8821" s="5"/>
    </row>
    <row r="8822" spans="40:168">
      <c r="AN8822" s="14"/>
      <c r="AO8822" s="14"/>
      <c r="AP8822" s="5"/>
      <c r="AQ8822" s="25"/>
      <c r="AR8822" s="25"/>
      <c r="AS8822" s="96"/>
      <c r="AT8822" s="83"/>
      <c r="AU8822" s="14"/>
      <c r="AX8822" s="83"/>
      <c r="AY8822" s="83"/>
      <c r="AZ8822" s="83"/>
      <c r="BA8822" s="83"/>
      <c r="BJ8822" s="54"/>
      <c r="BK8822" s="22"/>
      <c r="BL8822" s="24"/>
      <c r="BP8822" s="23"/>
      <c r="BQ8822" s="24"/>
      <c r="BR8822" s="22"/>
      <c r="BS8822" s="24"/>
      <c r="BT8822" s="24"/>
      <c r="BU8822" s="23"/>
      <c r="BV8822" s="26"/>
      <c r="BX8822" s="6"/>
      <c r="BY8822" s="24"/>
      <c r="BZ8822" s="109"/>
      <c r="CA8822" s="66"/>
      <c r="CB8822" s="5"/>
      <c r="CC8822" s="68"/>
      <c r="CD8822" s="67"/>
      <c r="CE8822" s="67"/>
      <c r="CF8822" s="64"/>
      <c r="CG8822" s="5"/>
      <c r="CH8822" s="69"/>
      <c r="CI8822" s="6"/>
      <c r="CJ8822" s="5"/>
      <c r="CK8822" s="25"/>
      <c r="CL8822" s="5"/>
      <c r="DN8822" s="14"/>
      <c r="DO8822" s="14"/>
      <c r="DP8822" s="5"/>
      <c r="DQ8822" s="25"/>
      <c r="DR8822" s="25"/>
      <c r="DS8822" s="96"/>
      <c r="DT8822" s="83"/>
      <c r="DU8822" s="14"/>
      <c r="DX8822" s="83"/>
      <c r="DY8822" s="83"/>
      <c r="DZ8822" s="83"/>
      <c r="EA8822" s="83"/>
      <c r="EJ8822" s="54"/>
      <c r="EK8822" s="22"/>
      <c r="EL8822" s="24"/>
      <c r="EP8822" s="23"/>
      <c r="EQ8822" s="24"/>
      <c r="ER8822" s="22"/>
      <c r="ES8822" s="24"/>
      <c r="ET8822" s="24"/>
      <c r="EU8822" s="23"/>
      <c r="EV8822" s="26"/>
      <c r="EX8822" s="6"/>
      <c r="EY8822" s="24"/>
      <c r="EZ8822" s="109"/>
      <c r="FA8822" s="66"/>
      <c r="FB8822" s="5"/>
      <c r="FC8822" s="68"/>
      <c r="FD8822" s="67"/>
      <c r="FE8822" s="67"/>
      <c r="FF8822" s="64"/>
      <c r="FG8822" s="5"/>
      <c r="FH8822" s="69"/>
      <c r="FI8822" s="6"/>
      <c r="FJ8822" s="5"/>
      <c r="FK8822" s="25"/>
      <c r="FL8822" s="5"/>
    </row>
    <row r="8823" spans="40:168">
      <c r="AN8823" s="14"/>
      <c r="AO8823" s="14"/>
      <c r="AP8823" s="5"/>
      <c r="AQ8823" s="25"/>
      <c r="AR8823" s="25"/>
      <c r="AS8823" s="96"/>
      <c r="AT8823" s="83"/>
      <c r="AU8823" s="14"/>
      <c r="AX8823" s="83"/>
      <c r="AY8823" s="83"/>
      <c r="AZ8823" s="83"/>
      <c r="BA8823" s="83"/>
      <c r="BJ8823" s="54"/>
      <c r="BK8823" s="22"/>
      <c r="BL8823" s="24"/>
      <c r="BP8823" s="23"/>
      <c r="BQ8823" s="24"/>
      <c r="BR8823" s="22"/>
      <c r="BS8823" s="24"/>
      <c r="BT8823" s="24"/>
      <c r="BU8823" s="23"/>
      <c r="BV8823" s="26"/>
      <c r="BX8823" s="6"/>
      <c r="BY8823" s="24"/>
      <c r="BZ8823" s="109"/>
      <c r="CA8823" s="66"/>
      <c r="CB8823" s="5"/>
      <c r="CC8823" s="68"/>
      <c r="CD8823" s="67"/>
      <c r="CE8823" s="67"/>
      <c r="CF8823" s="64"/>
      <c r="CG8823" s="5"/>
      <c r="CH8823" s="69"/>
      <c r="CI8823" s="6"/>
      <c r="CJ8823" s="5"/>
      <c r="CK8823" s="25"/>
      <c r="CL8823" s="5"/>
      <c r="DN8823" s="14"/>
      <c r="DO8823" s="14"/>
      <c r="DP8823" s="5"/>
      <c r="DQ8823" s="25"/>
      <c r="DR8823" s="25"/>
      <c r="DS8823" s="96"/>
      <c r="DT8823" s="83"/>
      <c r="DU8823" s="14"/>
      <c r="DX8823" s="83"/>
      <c r="DY8823" s="83"/>
      <c r="DZ8823" s="83"/>
      <c r="EA8823" s="83"/>
      <c r="EJ8823" s="54"/>
      <c r="EK8823" s="22"/>
      <c r="EL8823" s="24"/>
      <c r="EP8823" s="23"/>
      <c r="EQ8823" s="24"/>
      <c r="ER8823" s="22"/>
      <c r="ES8823" s="24"/>
      <c r="ET8823" s="24"/>
      <c r="EU8823" s="23"/>
      <c r="EV8823" s="26"/>
      <c r="EX8823" s="6"/>
      <c r="EY8823" s="24"/>
      <c r="EZ8823" s="109"/>
      <c r="FA8823" s="66"/>
      <c r="FB8823" s="5"/>
      <c r="FC8823" s="68"/>
      <c r="FD8823" s="67"/>
      <c r="FE8823" s="67"/>
      <c r="FF8823" s="64"/>
      <c r="FG8823" s="5"/>
      <c r="FH8823" s="69"/>
      <c r="FI8823" s="6"/>
      <c r="FJ8823" s="5"/>
      <c r="FK8823" s="25"/>
      <c r="FL8823" s="5"/>
    </row>
    <row r="8824" spans="40:168">
      <c r="AN8824" s="14"/>
      <c r="AO8824" s="14"/>
      <c r="AP8824" s="5"/>
      <c r="AQ8824" s="25"/>
      <c r="AR8824" s="25"/>
      <c r="AS8824" s="96"/>
      <c r="AT8824" s="83"/>
      <c r="AU8824" s="14"/>
      <c r="AX8824" s="83"/>
      <c r="AY8824" s="83"/>
      <c r="AZ8824" s="83"/>
      <c r="BA8824" s="83"/>
      <c r="BJ8824" s="54"/>
      <c r="BK8824" s="22"/>
      <c r="BL8824" s="24"/>
      <c r="BP8824" s="23"/>
      <c r="BQ8824" s="24"/>
      <c r="BR8824" s="22"/>
      <c r="BS8824" s="24"/>
      <c r="BT8824" s="24"/>
      <c r="BU8824" s="23"/>
      <c r="BV8824" s="26"/>
      <c r="BX8824" s="6"/>
      <c r="BY8824" s="24"/>
      <c r="BZ8824" s="109"/>
      <c r="CA8824" s="66"/>
      <c r="CB8824" s="5"/>
      <c r="CC8824" s="68"/>
      <c r="CD8824" s="67"/>
      <c r="CE8824" s="67"/>
      <c r="CF8824" s="64"/>
      <c r="CG8824" s="5"/>
      <c r="CH8824" s="69"/>
      <c r="CI8824" s="6"/>
      <c r="CJ8824" s="5"/>
      <c r="CK8824" s="25"/>
      <c r="CL8824" s="5"/>
      <c r="DN8824" s="14"/>
      <c r="DO8824" s="14"/>
      <c r="DP8824" s="5"/>
      <c r="DQ8824" s="25"/>
      <c r="DR8824" s="25"/>
      <c r="DS8824" s="96"/>
      <c r="DT8824" s="83"/>
      <c r="DU8824" s="14"/>
      <c r="DX8824" s="83"/>
      <c r="DY8824" s="83"/>
      <c r="DZ8824" s="83"/>
      <c r="EA8824" s="83"/>
      <c r="EJ8824" s="54"/>
      <c r="EK8824" s="22"/>
      <c r="EL8824" s="24"/>
      <c r="EP8824" s="23"/>
      <c r="EQ8824" s="24"/>
      <c r="ER8824" s="22"/>
      <c r="ES8824" s="24"/>
      <c r="ET8824" s="24"/>
      <c r="EU8824" s="23"/>
      <c r="EV8824" s="26"/>
      <c r="EX8824" s="6"/>
      <c r="EY8824" s="24"/>
      <c r="EZ8824" s="109"/>
      <c r="FA8824" s="66"/>
      <c r="FB8824" s="5"/>
      <c r="FC8824" s="68"/>
      <c r="FD8824" s="67"/>
      <c r="FE8824" s="67"/>
      <c r="FF8824" s="64"/>
      <c r="FG8824" s="5"/>
      <c r="FH8824" s="69"/>
      <c r="FI8824" s="6"/>
      <c r="FJ8824" s="5"/>
      <c r="FK8824" s="25"/>
      <c r="FL8824" s="5"/>
    </row>
    <row r="8825" spans="40:168">
      <c r="AN8825" s="14"/>
      <c r="AO8825" s="14"/>
      <c r="AP8825" s="5"/>
      <c r="AQ8825" s="25"/>
      <c r="AR8825" s="25"/>
      <c r="AS8825" s="96"/>
      <c r="AT8825" s="83"/>
      <c r="AU8825" s="14"/>
      <c r="AX8825" s="83"/>
      <c r="AY8825" s="83"/>
      <c r="AZ8825" s="83"/>
      <c r="BA8825" s="83"/>
      <c r="BJ8825" s="54"/>
      <c r="BK8825" s="22"/>
      <c r="BL8825" s="24"/>
      <c r="BP8825" s="23"/>
      <c r="BQ8825" s="24"/>
      <c r="BR8825" s="22"/>
      <c r="BS8825" s="24"/>
      <c r="BT8825" s="24"/>
      <c r="BU8825" s="23"/>
      <c r="BV8825" s="26"/>
      <c r="BX8825" s="6"/>
      <c r="BY8825" s="24"/>
      <c r="BZ8825" s="109"/>
      <c r="CA8825" s="66"/>
      <c r="CB8825" s="5"/>
      <c r="CC8825" s="68"/>
      <c r="CD8825" s="67"/>
      <c r="CE8825" s="67"/>
      <c r="CF8825" s="64"/>
      <c r="CG8825" s="5"/>
      <c r="CH8825" s="69"/>
      <c r="CI8825" s="6"/>
      <c r="CJ8825" s="5"/>
      <c r="CK8825" s="25"/>
      <c r="CL8825" s="5"/>
      <c r="DN8825" s="14"/>
      <c r="DO8825" s="14"/>
      <c r="DP8825" s="5"/>
      <c r="DQ8825" s="25"/>
      <c r="DR8825" s="25"/>
      <c r="DS8825" s="96"/>
      <c r="DT8825" s="83"/>
      <c r="DU8825" s="14"/>
      <c r="DX8825" s="83"/>
      <c r="DY8825" s="83"/>
      <c r="DZ8825" s="83"/>
      <c r="EA8825" s="83"/>
      <c r="EJ8825" s="54"/>
      <c r="EK8825" s="22"/>
      <c r="EL8825" s="24"/>
      <c r="EP8825" s="23"/>
      <c r="EQ8825" s="24"/>
      <c r="ER8825" s="22"/>
      <c r="ES8825" s="24"/>
      <c r="ET8825" s="24"/>
      <c r="EU8825" s="23"/>
      <c r="EV8825" s="26"/>
      <c r="EX8825" s="6"/>
      <c r="EY8825" s="24"/>
      <c r="EZ8825" s="109"/>
      <c r="FA8825" s="66"/>
      <c r="FB8825" s="5"/>
      <c r="FC8825" s="68"/>
      <c r="FD8825" s="67"/>
      <c r="FE8825" s="67"/>
      <c r="FF8825" s="64"/>
      <c r="FG8825" s="5"/>
      <c r="FH8825" s="69"/>
      <c r="FI8825" s="6"/>
      <c r="FJ8825" s="5"/>
      <c r="FK8825" s="25"/>
      <c r="FL8825" s="5"/>
    </row>
    <row r="8826" spans="40:168">
      <c r="AN8826" s="14"/>
      <c r="AO8826" s="14"/>
      <c r="AP8826" s="5"/>
      <c r="AQ8826" s="25"/>
      <c r="AR8826" s="25"/>
      <c r="AS8826" s="96"/>
      <c r="AT8826" s="83"/>
      <c r="AU8826" s="14"/>
      <c r="AX8826" s="83"/>
      <c r="AY8826" s="83"/>
      <c r="AZ8826" s="83"/>
      <c r="BA8826" s="83"/>
      <c r="BJ8826" s="54"/>
      <c r="BK8826" s="22"/>
      <c r="BL8826" s="24"/>
      <c r="BP8826" s="23"/>
      <c r="BQ8826" s="24"/>
      <c r="BR8826" s="22"/>
      <c r="BS8826" s="24"/>
      <c r="BT8826" s="24"/>
      <c r="BU8826" s="23"/>
      <c r="BV8826" s="26"/>
      <c r="BX8826" s="6"/>
      <c r="BY8826" s="24"/>
      <c r="BZ8826" s="109"/>
      <c r="CA8826" s="66"/>
      <c r="CB8826" s="5"/>
      <c r="CC8826" s="68"/>
      <c r="CD8826" s="67"/>
      <c r="CE8826" s="67"/>
      <c r="CF8826" s="64"/>
      <c r="CG8826" s="5"/>
      <c r="CH8826" s="69"/>
      <c r="CI8826" s="6"/>
      <c r="CJ8826" s="5"/>
      <c r="CK8826" s="25"/>
      <c r="CL8826" s="5"/>
      <c r="DN8826" s="14"/>
      <c r="DO8826" s="14"/>
      <c r="DP8826" s="5"/>
      <c r="DQ8826" s="25"/>
      <c r="DR8826" s="25"/>
      <c r="DS8826" s="96"/>
      <c r="DT8826" s="83"/>
      <c r="DU8826" s="14"/>
      <c r="DX8826" s="83"/>
      <c r="DY8826" s="83"/>
      <c r="DZ8826" s="83"/>
      <c r="EA8826" s="83"/>
      <c r="EJ8826" s="54"/>
      <c r="EK8826" s="22"/>
      <c r="EL8826" s="24"/>
      <c r="EP8826" s="23"/>
      <c r="EQ8826" s="24"/>
      <c r="ER8826" s="22"/>
      <c r="ES8826" s="24"/>
      <c r="ET8826" s="24"/>
      <c r="EU8826" s="23"/>
      <c r="EV8826" s="26"/>
      <c r="EX8826" s="6"/>
      <c r="EY8826" s="24"/>
      <c r="EZ8826" s="109"/>
      <c r="FA8826" s="66"/>
      <c r="FB8826" s="5"/>
      <c r="FC8826" s="68"/>
      <c r="FD8826" s="67"/>
      <c r="FE8826" s="67"/>
      <c r="FF8826" s="64"/>
      <c r="FG8826" s="5"/>
      <c r="FH8826" s="69"/>
      <c r="FI8826" s="6"/>
      <c r="FJ8826" s="5"/>
      <c r="FK8826" s="25"/>
      <c r="FL8826" s="5"/>
    </row>
    <row r="8827" spans="40:168">
      <c r="AN8827" s="14"/>
      <c r="AO8827" s="14"/>
      <c r="AP8827" s="5"/>
      <c r="AQ8827" s="25"/>
      <c r="AR8827" s="25"/>
      <c r="AS8827" s="96"/>
      <c r="AT8827" s="83"/>
      <c r="AU8827" s="14"/>
      <c r="AX8827" s="83"/>
      <c r="AY8827" s="83"/>
      <c r="AZ8827" s="83"/>
      <c r="BA8827" s="83"/>
      <c r="BJ8827" s="54"/>
      <c r="BK8827" s="22"/>
      <c r="BL8827" s="24"/>
      <c r="BP8827" s="23"/>
      <c r="BQ8827" s="24"/>
      <c r="BR8827" s="22"/>
      <c r="BS8827" s="24"/>
      <c r="BT8827" s="24"/>
      <c r="BU8827" s="23"/>
      <c r="BV8827" s="26"/>
      <c r="BX8827" s="6"/>
      <c r="BY8827" s="24"/>
      <c r="BZ8827" s="109"/>
      <c r="CA8827" s="66"/>
      <c r="CB8827" s="5"/>
      <c r="CC8827" s="68"/>
      <c r="CD8827" s="67"/>
      <c r="CE8827" s="67"/>
      <c r="CF8827" s="64"/>
      <c r="CG8827" s="5"/>
      <c r="CH8827" s="69"/>
      <c r="CI8827" s="6"/>
      <c r="CJ8827" s="5"/>
      <c r="CK8827" s="25"/>
      <c r="CL8827" s="5"/>
      <c r="DN8827" s="14"/>
      <c r="DO8827" s="14"/>
      <c r="DP8827" s="5"/>
      <c r="DQ8827" s="25"/>
      <c r="DR8827" s="25"/>
      <c r="DS8827" s="96"/>
      <c r="DT8827" s="83"/>
      <c r="DU8827" s="14"/>
      <c r="DX8827" s="83"/>
      <c r="DY8827" s="83"/>
      <c r="DZ8827" s="83"/>
      <c r="EA8827" s="83"/>
      <c r="EJ8827" s="54"/>
      <c r="EK8827" s="22"/>
      <c r="EL8827" s="24"/>
      <c r="EP8827" s="23"/>
      <c r="EQ8827" s="24"/>
      <c r="ER8827" s="22"/>
      <c r="ES8827" s="24"/>
      <c r="ET8827" s="24"/>
      <c r="EU8827" s="23"/>
      <c r="EV8827" s="26"/>
      <c r="EX8827" s="6"/>
      <c r="EY8827" s="24"/>
      <c r="EZ8827" s="109"/>
      <c r="FA8827" s="66"/>
      <c r="FB8827" s="5"/>
      <c r="FC8827" s="68"/>
      <c r="FD8827" s="67"/>
      <c r="FE8827" s="67"/>
      <c r="FF8827" s="64"/>
      <c r="FG8827" s="5"/>
      <c r="FH8827" s="69"/>
      <c r="FI8827" s="6"/>
      <c r="FJ8827" s="5"/>
      <c r="FK8827" s="25"/>
      <c r="FL8827" s="5"/>
    </row>
    <row r="8828" spans="40:168">
      <c r="AN8828" s="14"/>
      <c r="AO8828" s="14"/>
      <c r="AP8828" s="5"/>
      <c r="AQ8828" s="25"/>
      <c r="AR8828" s="25"/>
      <c r="AS8828" s="96"/>
      <c r="AT8828" s="83"/>
      <c r="AU8828" s="14"/>
      <c r="AX8828" s="83"/>
      <c r="AY8828" s="83"/>
      <c r="AZ8828" s="83"/>
      <c r="BA8828" s="83"/>
      <c r="BJ8828" s="54"/>
      <c r="BK8828" s="22"/>
      <c r="BL8828" s="24"/>
      <c r="BP8828" s="23"/>
      <c r="BQ8828" s="24"/>
      <c r="BR8828" s="22"/>
      <c r="BS8828" s="24"/>
      <c r="BT8828" s="24"/>
      <c r="BU8828" s="23"/>
      <c r="BV8828" s="26"/>
      <c r="BX8828" s="6"/>
      <c r="BY8828" s="24"/>
      <c r="BZ8828" s="109"/>
      <c r="CA8828" s="66"/>
      <c r="CB8828" s="5"/>
      <c r="CC8828" s="68"/>
      <c r="CD8828" s="67"/>
      <c r="CE8828" s="67"/>
      <c r="CF8828" s="64"/>
      <c r="CG8828" s="5"/>
      <c r="CH8828" s="69"/>
      <c r="CI8828" s="6"/>
      <c r="CJ8828" s="5"/>
      <c r="CK8828" s="25"/>
      <c r="CL8828" s="5"/>
      <c r="DN8828" s="14"/>
      <c r="DO8828" s="14"/>
      <c r="DP8828" s="5"/>
      <c r="DQ8828" s="25"/>
      <c r="DR8828" s="25"/>
      <c r="DS8828" s="96"/>
      <c r="DT8828" s="83"/>
      <c r="DU8828" s="14"/>
      <c r="DX8828" s="83"/>
      <c r="DY8828" s="83"/>
      <c r="DZ8828" s="83"/>
      <c r="EA8828" s="83"/>
      <c r="EJ8828" s="54"/>
      <c r="EK8828" s="22"/>
      <c r="EL8828" s="24"/>
      <c r="EP8828" s="23"/>
      <c r="EQ8828" s="24"/>
      <c r="ER8828" s="22"/>
      <c r="ES8828" s="24"/>
      <c r="ET8828" s="24"/>
      <c r="EU8828" s="23"/>
      <c r="EV8828" s="26"/>
      <c r="EX8828" s="6"/>
      <c r="EY8828" s="24"/>
      <c r="EZ8828" s="109"/>
      <c r="FA8828" s="66"/>
      <c r="FB8828" s="5"/>
      <c r="FC8828" s="68"/>
      <c r="FD8828" s="67"/>
      <c r="FE8828" s="67"/>
      <c r="FF8828" s="64"/>
      <c r="FG8828" s="5"/>
      <c r="FH8828" s="69"/>
      <c r="FI8828" s="6"/>
      <c r="FJ8828" s="5"/>
      <c r="FK8828" s="25"/>
      <c r="FL8828" s="5"/>
    </row>
    <row r="8829" spans="40:168">
      <c r="AN8829" s="14"/>
      <c r="AO8829" s="14"/>
      <c r="AP8829" s="5"/>
      <c r="AQ8829" s="25"/>
      <c r="AR8829" s="25"/>
      <c r="AS8829" s="96"/>
      <c r="AT8829" s="83"/>
      <c r="AU8829" s="14"/>
      <c r="AX8829" s="83"/>
      <c r="AY8829" s="83"/>
      <c r="AZ8829" s="83"/>
      <c r="BA8829" s="83"/>
      <c r="BJ8829" s="54"/>
      <c r="BK8829" s="22"/>
      <c r="BL8829" s="24"/>
      <c r="BP8829" s="23"/>
      <c r="BQ8829" s="24"/>
      <c r="BR8829" s="22"/>
      <c r="BS8829" s="24"/>
      <c r="BT8829" s="24"/>
      <c r="BU8829" s="23"/>
      <c r="BV8829" s="26"/>
      <c r="BX8829" s="6"/>
      <c r="BY8829" s="24"/>
      <c r="BZ8829" s="109"/>
      <c r="CA8829" s="66"/>
      <c r="CB8829" s="5"/>
      <c r="CC8829" s="68"/>
      <c r="CD8829" s="67"/>
      <c r="CE8829" s="67"/>
      <c r="CF8829" s="64"/>
      <c r="CG8829" s="5"/>
      <c r="CH8829" s="69"/>
      <c r="CI8829" s="6"/>
      <c r="CJ8829" s="5"/>
      <c r="CK8829" s="25"/>
      <c r="CL8829" s="5"/>
      <c r="DN8829" s="14"/>
      <c r="DO8829" s="14"/>
      <c r="DP8829" s="5"/>
      <c r="DQ8829" s="25"/>
      <c r="DR8829" s="25"/>
      <c r="DS8829" s="96"/>
      <c r="DT8829" s="83"/>
      <c r="DU8829" s="14"/>
      <c r="DX8829" s="83"/>
      <c r="DY8829" s="83"/>
      <c r="DZ8829" s="83"/>
      <c r="EA8829" s="83"/>
      <c r="EJ8829" s="54"/>
      <c r="EK8829" s="22"/>
      <c r="EL8829" s="24"/>
      <c r="EP8829" s="23"/>
      <c r="EQ8829" s="24"/>
      <c r="ER8829" s="22"/>
      <c r="ES8829" s="24"/>
      <c r="ET8829" s="24"/>
      <c r="EU8829" s="23"/>
      <c r="EV8829" s="26"/>
      <c r="EX8829" s="6"/>
      <c r="EY8829" s="24"/>
      <c r="EZ8829" s="109"/>
      <c r="FA8829" s="66"/>
      <c r="FB8829" s="5"/>
      <c r="FC8829" s="68"/>
      <c r="FD8829" s="67"/>
      <c r="FE8829" s="67"/>
      <c r="FF8829" s="64"/>
      <c r="FG8829" s="5"/>
      <c r="FH8829" s="69"/>
      <c r="FI8829" s="6"/>
      <c r="FJ8829" s="5"/>
      <c r="FK8829" s="25"/>
      <c r="FL8829" s="5"/>
    </row>
    <row r="8830" spans="40:168">
      <c r="AN8830" s="14"/>
      <c r="AO8830" s="14"/>
      <c r="AP8830" s="5"/>
      <c r="AQ8830" s="25"/>
      <c r="AR8830" s="25"/>
      <c r="AS8830" s="96"/>
      <c r="AT8830" s="83"/>
      <c r="AU8830" s="14"/>
      <c r="AX8830" s="83"/>
      <c r="AY8830" s="83"/>
      <c r="AZ8830" s="83"/>
      <c r="BA8830" s="83"/>
      <c r="BJ8830" s="54"/>
      <c r="BK8830" s="22"/>
      <c r="BL8830" s="24"/>
      <c r="BP8830" s="23"/>
      <c r="BQ8830" s="24"/>
      <c r="BR8830" s="22"/>
      <c r="BS8830" s="24"/>
      <c r="BT8830" s="24"/>
      <c r="BU8830" s="23"/>
      <c r="BV8830" s="26"/>
      <c r="BX8830" s="6"/>
      <c r="BY8830" s="24"/>
      <c r="BZ8830" s="109"/>
      <c r="CA8830" s="66"/>
      <c r="CB8830" s="5"/>
      <c r="CC8830" s="68"/>
      <c r="CD8830" s="67"/>
      <c r="CE8830" s="67"/>
      <c r="CF8830" s="64"/>
      <c r="CG8830" s="5"/>
      <c r="CH8830" s="69"/>
      <c r="CI8830" s="6"/>
      <c r="CJ8830" s="5"/>
      <c r="CK8830" s="25"/>
      <c r="CL8830" s="5"/>
      <c r="DN8830" s="14"/>
      <c r="DO8830" s="14"/>
      <c r="DP8830" s="5"/>
      <c r="DQ8830" s="25"/>
      <c r="DR8830" s="25"/>
      <c r="DS8830" s="96"/>
      <c r="DT8830" s="83"/>
      <c r="DU8830" s="14"/>
      <c r="DX8830" s="83"/>
      <c r="DY8830" s="83"/>
      <c r="DZ8830" s="83"/>
      <c r="EA8830" s="83"/>
      <c r="EJ8830" s="54"/>
      <c r="EK8830" s="22"/>
      <c r="EL8830" s="24"/>
      <c r="EP8830" s="23"/>
      <c r="EQ8830" s="24"/>
      <c r="ER8830" s="22"/>
      <c r="ES8830" s="24"/>
      <c r="ET8830" s="24"/>
      <c r="EU8830" s="23"/>
      <c r="EV8830" s="26"/>
      <c r="EX8830" s="6"/>
      <c r="EY8830" s="24"/>
      <c r="EZ8830" s="109"/>
      <c r="FA8830" s="66"/>
      <c r="FB8830" s="5"/>
      <c r="FC8830" s="68"/>
      <c r="FD8830" s="67"/>
      <c r="FE8830" s="67"/>
      <c r="FF8830" s="64"/>
      <c r="FG8830" s="5"/>
      <c r="FH8830" s="69"/>
      <c r="FI8830" s="6"/>
      <c r="FJ8830" s="5"/>
      <c r="FK8830" s="25"/>
      <c r="FL8830" s="5"/>
    </row>
    <row r="8831" spans="40:168">
      <c r="AN8831" s="14"/>
      <c r="AO8831" s="14"/>
      <c r="AP8831" s="5"/>
      <c r="AQ8831" s="25"/>
      <c r="AR8831" s="25"/>
      <c r="AS8831" s="96"/>
      <c r="AT8831" s="83"/>
      <c r="AU8831" s="14"/>
      <c r="AX8831" s="83"/>
      <c r="AY8831" s="83"/>
      <c r="AZ8831" s="83"/>
      <c r="BA8831" s="83"/>
      <c r="BJ8831" s="54"/>
      <c r="BK8831" s="22"/>
      <c r="BL8831" s="24"/>
      <c r="BP8831" s="23"/>
      <c r="BQ8831" s="24"/>
      <c r="BR8831" s="22"/>
      <c r="BS8831" s="24"/>
      <c r="BT8831" s="24"/>
      <c r="BU8831" s="23"/>
      <c r="BV8831" s="26"/>
      <c r="BX8831" s="6"/>
      <c r="BY8831" s="24"/>
      <c r="BZ8831" s="109"/>
      <c r="CA8831" s="66"/>
      <c r="CB8831" s="5"/>
      <c r="CC8831" s="68"/>
      <c r="CD8831" s="67"/>
      <c r="CE8831" s="67"/>
      <c r="CF8831" s="64"/>
      <c r="CG8831" s="5"/>
      <c r="CH8831" s="69"/>
      <c r="CI8831" s="6"/>
      <c r="CJ8831" s="5"/>
      <c r="CK8831" s="25"/>
      <c r="CL8831" s="5"/>
      <c r="DN8831" s="14"/>
      <c r="DO8831" s="14"/>
      <c r="DP8831" s="5"/>
      <c r="DQ8831" s="25"/>
      <c r="DR8831" s="25"/>
      <c r="DS8831" s="96"/>
      <c r="DT8831" s="83"/>
      <c r="DU8831" s="14"/>
      <c r="DX8831" s="83"/>
      <c r="DY8831" s="83"/>
      <c r="DZ8831" s="83"/>
      <c r="EA8831" s="83"/>
      <c r="EJ8831" s="54"/>
      <c r="EK8831" s="22"/>
      <c r="EL8831" s="24"/>
      <c r="EP8831" s="23"/>
      <c r="EQ8831" s="24"/>
      <c r="ER8831" s="22"/>
      <c r="ES8831" s="24"/>
      <c r="ET8831" s="24"/>
      <c r="EU8831" s="23"/>
      <c r="EV8831" s="26"/>
      <c r="EX8831" s="6"/>
      <c r="EY8831" s="24"/>
      <c r="EZ8831" s="109"/>
      <c r="FA8831" s="66"/>
      <c r="FB8831" s="5"/>
      <c r="FC8831" s="68"/>
      <c r="FD8831" s="67"/>
      <c r="FE8831" s="67"/>
      <c r="FF8831" s="64"/>
      <c r="FG8831" s="5"/>
      <c r="FH8831" s="69"/>
      <c r="FI8831" s="6"/>
      <c r="FJ8831" s="5"/>
      <c r="FK8831" s="25"/>
      <c r="FL8831" s="5"/>
    </row>
    <row r="8832" spans="40:168">
      <c r="AN8832" s="14"/>
      <c r="AO8832" s="14"/>
      <c r="AP8832" s="5"/>
      <c r="AQ8832" s="25"/>
      <c r="AR8832" s="25"/>
      <c r="AS8832" s="96"/>
      <c r="AT8832" s="83"/>
      <c r="AU8832" s="14"/>
      <c r="AX8832" s="83"/>
      <c r="AY8832" s="83"/>
      <c r="AZ8832" s="83"/>
      <c r="BA8832" s="83"/>
      <c r="BJ8832" s="54"/>
      <c r="BK8832" s="22"/>
      <c r="BL8832" s="24"/>
      <c r="BP8832" s="23"/>
      <c r="BQ8832" s="24"/>
      <c r="BR8832" s="22"/>
      <c r="BS8832" s="24"/>
      <c r="BT8832" s="24"/>
      <c r="BU8832" s="23"/>
      <c r="BV8832" s="26"/>
      <c r="BX8832" s="6"/>
      <c r="BY8832" s="24"/>
      <c r="BZ8832" s="109"/>
      <c r="CA8832" s="66"/>
      <c r="CB8832" s="5"/>
      <c r="CC8832" s="68"/>
      <c r="CD8832" s="67"/>
      <c r="CE8832" s="67"/>
      <c r="CF8832" s="64"/>
      <c r="CG8832" s="5"/>
      <c r="CH8832" s="69"/>
      <c r="CI8832" s="6"/>
      <c r="CJ8832" s="5"/>
      <c r="CK8832" s="25"/>
      <c r="CL8832" s="5"/>
      <c r="DN8832" s="14"/>
      <c r="DO8832" s="14"/>
      <c r="DP8832" s="5"/>
      <c r="DQ8832" s="25"/>
      <c r="DR8832" s="25"/>
      <c r="DS8832" s="96"/>
      <c r="DT8832" s="83"/>
      <c r="DU8832" s="14"/>
      <c r="DX8832" s="83"/>
      <c r="DY8832" s="83"/>
      <c r="DZ8832" s="83"/>
      <c r="EA8832" s="83"/>
      <c r="EJ8832" s="54"/>
      <c r="EK8832" s="22"/>
      <c r="EL8832" s="24"/>
      <c r="EP8832" s="23"/>
      <c r="EQ8832" s="24"/>
      <c r="ER8832" s="22"/>
      <c r="ES8832" s="24"/>
      <c r="ET8832" s="24"/>
      <c r="EU8832" s="23"/>
      <c r="EV8832" s="26"/>
      <c r="EX8832" s="6"/>
      <c r="EY8832" s="24"/>
      <c r="EZ8832" s="109"/>
      <c r="FA8832" s="66"/>
      <c r="FB8832" s="5"/>
      <c r="FC8832" s="68"/>
      <c r="FD8832" s="67"/>
      <c r="FE8832" s="67"/>
      <c r="FF8832" s="64"/>
      <c r="FG8832" s="5"/>
      <c r="FH8832" s="69"/>
      <c r="FI8832" s="6"/>
      <c r="FJ8832" s="5"/>
      <c r="FK8832" s="25"/>
      <c r="FL8832" s="5"/>
    </row>
    <row r="8833" spans="40:168">
      <c r="AN8833" s="14"/>
      <c r="AO8833" s="14"/>
      <c r="AP8833" s="5"/>
      <c r="AQ8833" s="25"/>
      <c r="AR8833" s="25"/>
      <c r="AS8833" s="96"/>
      <c r="AT8833" s="83"/>
      <c r="AU8833" s="14"/>
      <c r="AX8833" s="83"/>
      <c r="AY8833" s="83"/>
      <c r="AZ8833" s="83"/>
      <c r="BA8833" s="83"/>
      <c r="BJ8833" s="54"/>
      <c r="BK8833" s="22"/>
      <c r="BL8833" s="24"/>
      <c r="BP8833" s="23"/>
      <c r="BQ8833" s="24"/>
      <c r="BR8833" s="22"/>
      <c r="BS8833" s="24"/>
      <c r="BT8833" s="24"/>
      <c r="BU8833" s="23"/>
      <c r="BV8833" s="26"/>
      <c r="BX8833" s="6"/>
      <c r="BY8833" s="24"/>
      <c r="BZ8833" s="109"/>
      <c r="CA8833" s="66"/>
      <c r="CB8833" s="5"/>
      <c r="CC8833" s="68"/>
      <c r="CD8833" s="67"/>
      <c r="CE8833" s="67"/>
      <c r="CF8833" s="64"/>
      <c r="CG8833" s="5"/>
      <c r="CH8833" s="69"/>
      <c r="CI8833" s="6"/>
      <c r="CJ8833" s="5"/>
      <c r="CK8833" s="25"/>
      <c r="CL8833" s="5"/>
      <c r="DN8833" s="14"/>
      <c r="DO8833" s="14"/>
      <c r="DP8833" s="5"/>
      <c r="DQ8833" s="25"/>
      <c r="DR8833" s="25"/>
      <c r="DS8833" s="96"/>
      <c r="DT8833" s="83"/>
      <c r="DU8833" s="14"/>
      <c r="DX8833" s="83"/>
      <c r="DY8833" s="83"/>
      <c r="DZ8833" s="83"/>
      <c r="EA8833" s="83"/>
      <c r="EJ8833" s="54"/>
      <c r="EK8833" s="22"/>
      <c r="EL8833" s="24"/>
      <c r="EP8833" s="23"/>
      <c r="EQ8833" s="24"/>
      <c r="ER8833" s="22"/>
      <c r="ES8833" s="24"/>
      <c r="ET8833" s="24"/>
      <c r="EU8833" s="23"/>
      <c r="EV8833" s="26"/>
      <c r="EX8833" s="6"/>
      <c r="EY8833" s="24"/>
      <c r="EZ8833" s="109"/>
      <c r="FA8833" s="66"/>
      <c r="FB8833" s="5"/>
      <c r="FC8833" s="68"/>
      <c r="FD8833" s="67"/>
      <c r="FE8833" s="67"/>
      <c r="FF8833" s="64"/>
      <c r="FG8833" s="5"/>
      <c r="FH8833" s="69"/>
      <c r="FI8833" s="6"/>
      <c r="FJ8833" s="5"/>
      <c r="FK8833" s="25"/>
      <c r="FL8833" s="5"/>
    </row>
    <row r="8834" spans="40:168">
      <c r="AN8834" s="14"/>
      <c r="AO8834" s="14"/>
      <c r="AP8834" s="5"/>
      <c r="AQ8834" s="25"/>
      <c r="AR8834" s="25"/>
      <c r="AS8834" s="96"/>
      <c r="AT8834" s="83"/>
      <c r="AU8834" s="14"/>
      <c r="AX8834" s="83"/>
      <c r="AY8834" s="83"/>
      <c r="AZ8834" s="83"/>
      <c r="BA8834" s="83"/>
      <c r="BJ8834" s="54"/>
      <c r="BK8834" s="22"/>
      <c r="BL8834" s="24"/>
      <c r="BP8834" s="23"/>
      <c r="BQ8834" s="24"/>
      <c r="BR8834" s="22"/>
      <c r="BS8834" s="24"/>
      <c r="BT8834" s="24"/>
      <c r="BU8834" s="23"/>
      <c r="BV8834" s="26"/>
      <c r="BX8834" s="6"/>
      <c r="BY8834" s="24"/>
      <c r="BZ8834" s="109"/>
      <c r="CA8834" s="66"/>
      <c r="CB8834" s="5"/>
      <c r="CC8834" s="68"/>
      <c r="CD8834" s="67"/>
      <c r="CE8834" s="67"/>
      <c r="CF8834" s="64"/>
      <c r="CG8834" s="5"/>
      <c r="CH8834" s="69"/>
      <c r="CI8834" s="6"/>
      <c r="CJ8834" s="5"/>
      <c r="CK8834" s="25"/>
      <c r="CL8834" s="5"/>
      <c r="DN8834" s="14"/>
      <c r="DO8834" s="14"/>
      <c r="DP8834" s="5"/>
      <c r="DQ8834" s="25"/>
      <c r="DR8834" s="25"/>
      <c r="DS8834" s="96"/>
      <c r="DT8834" s="83"/>
      <c r="DU8834" s="14"/>
      <c r="DX8834" s="83"/>
      <c r="DY8834" s="83"/>
      <c r="DZ8834" s="83"/>
      <c r="EA8834" s="83"/>
      <c r="EJ8834" s="54"/>
      <c r="EK8834" s="22"/>
      <c r="EL8834" s="24"/>
      <c r="EP8834" s="23"/>
      <c r="EQ8834" s="24"/>
      <c r="ER8834" s="22"/>
      <c r="ES8834" s="24"/>
      <c r="ET8834" s="24"/>
      <c r="EU8834" s="23"/>
      <c r="EV8834" s="26"/>
      <c r="EX8834" s="6"/>
      <c r="EY8834" s="24"/>
      <c r="EZ8834" s="109"/>
      <c r="FA8834" s="66"/>
      <c r="FB8834" s="5"/>
      <c r="FC8834" s="68"/>
      <c r="FD8834" s="67"/>
      <c r="FE8834" s="67"/>
      <c r="FF8834" s="64"/>
      <c r="FG8834" s="5"/>
      <c r="FH8834" s="69"/>
      <c r="FI8834" s="6"/>
      <c r="FJ8834" s="5"/>
      <c r="FK8834" s="25"/>
      <c r="FL8834" s="5"/>
    </row>
    <row r="8835" spans="40:168">
      <c r="AN8835" s="14"/>
      <c r="AO8835" s="14"/>
      <c r="AP8835" s="5"/>
      <c r="AQ8835" s="25"/>
      <c r="AR8835" s="25"/>
      <c r="AS8835" s="96"/>
      <c r="AT8835" s="83"/>
      <c r="AU8835" s="14"/>
      <c r="AX8835" s="83"/>
      <c r="AY8835" s="83"/>
      <c r="AZ8835" s="83"/>
      <c r="BA8835" s="83"/>
      <c r="BJ8835" s="54"/>
      <c r="BK8835" s="22"/>
      <c r="BL8835" s="24"/>
      <c r="BP8835" s="23"/>
      <c r="BQ8835" s="24"/>
      <c r="BR8835" s="22"/>
      <c r="BS8835" s="24"/>
      <c r="BT8835" s="24"/>
      <c r="BU8835" s="23"/>
      <c r="BV8835" s="26"/>
      <c r="BX8835" s="6"/>
      <c r="BY8835" s="24"/>
      <c r="BZ8835" s="109"/>
      <c r="CA8835" s="66"/>
      <c r="CB8835" s="5"/>
      <c r="CC8835" s="68"/>
      <c r="CD8835" s="67"/>
      <c r="CE8835" s="67"/>
      <c r="CF8835" s="64"/>
      <c r="CG8835" s="5"/>
      <c r="CH8835" s="69"/>
      <c r="CI8835" s="6"/>
      <c r="CJ8835" s="5"/>
      <c r="CK8835" s="25"/>
      <c r="CL8835" s="5"/>
      <c r="DN8835" s="14"/>
      <c r="DO8835" s="14"/>
      <c r="DP8835" s="5"/>
      <c r="DQ8835" s="25"/>
      <c r="DR8835" s="25"/>
      <c r="DS8835" s="96"/>
      <c r="DT8835" s="83"/>
      <c r="DU8835" s="14"/>
      <c r="DX8835" s="83"/>
      <c r="DY8835" s="83"/>
      <c r="DZ8835" s="83"/>
      <c r="EA8835" s="83"/>
      <c r="EJ8835" s="54"/>
      <c r="EK8835" s="22"/>
      <c r="EL8835" s="24"/>
      <c r="EP8835" s="23"/>
      <c r="EQ8835" s="24"/>
      <c r="ER8835" s="22"/>
      <c r="ES8835" s="24"/>
      <c r="ET8835" s="24"/>
      <c r="EU8835" s="23"/>
      <c r="EV8835" s="26"/>
      <c r="EX8835" s="6"/>
      <c r="EY8835" s="24"/>
      <c r="EZ8835" s="109"/>
      <c r="FA8835" s="66"/>
      <c r="FB8835" s="5"/>
      <c r="FC8835" s="68"/>
      <c r="FD8835" s="67"/>
      <c r="FE8835" s="67"/>
      <c r="FF8835" s="64"/>
      <c r="FG8835" s="5"/>
      <c r="FH8835" s="69"/>
      <c r="FI8835" s="6"/>
      <c r="FJ8835" s="5"/>
      <c r="FK8835" s="25"/>
      <c r="FL8835" s="5"/>
    </row>
    <row r="8836" spans="40:168">
      <c r="AN8836" s="14"/>
      <c r="AO8836" s="14"/>
      <c r="AP8836" s="5"/>
      <c r="AQ8836" s="25"/>
      <c r="AR8836" s="25"/>
      <c r="AS8836" s="96"/>
      <c r="AT8836" s="83"/>
      <c r="AU8836" s="14"/>
      <c r="AX8836" s="83"/>
      <c r="AY8836" s="83"/>
      <c r="AZ8836" s="83"/>
      <c r="BA8836" s="83"/>
      <c r="BJ8836" s="54"/>
      <c r="BK8836" s="22"/>
      <c r="BL8836" s="24"/>
      <c r="BP8836" s="23"/>
      <c r="BQ8836" s="24"/>
      <c r="BR8836" s="22"/>
      <c r="BS8836" s="24"/>
      <c r="BT8836" s="24"/>
      <c r="BU8836" s="23"/>
      <c r="BV8836" s="26"/>
      <c r="BX8836" s="6"/>
      <c r="BY8836" s="24"/>
      <c r="BZ8836" s="109"/>
      <c r="CA8836" s="66"/>
      <c r="CB8836" s="5"/>
      <c r="CC8836" s="68"/>
      <c r="CD8836" s="67"/>
      <c r="CE8836" s="67"/>
      <c r="CF8836" s="64"/>
      <c r="CG8836" s="5"/>
      <c r="CH8836" s="69"/>
      <c r="CI8836" s="6"/>
      <c r="CJ8836" s="5"/>
      <c r="CK8836" s="25"/>
      <c r="CL8836" s="5"/>
      <c r="DN8836" s="14"/>
      <c r="DO8836" s="14"/>
      <c r="DP8836" s="5"/>
      <c r="DQ8836" s="25"/>
      <c r="DR8836" s="25"/>
      <c r="DS8836" s="96"/>
      <c r="DT8836" s="83"/>
      <c r="DU8836" s="14"/>
      <c r="DX8836" s="83"/>
      <c r="DY8836" s="83"/>
      <c r="DZ8836" s="83"/>
      <c r="EA8836" s="83"/>
      <c r="EJ8836" s="54"/>
      <c r="EK8836" s="22"/>
      <c r="EL8836" s="24"/>
      <c r="EP8836" s="23"/>
      <c r="EQ8836" s="24"/>
      <c r="ER8836" s="22"/>
      <c r="ES8836" s="24"/>
      <c r="ET8836" s="24"/>
      <c r="EU8836" s="23"/>
      <c r="EV8836" s="26"/>
      <c r="EX8836" s="6"/>
      <c r="EY8836" s="24"/>
      <c r="EZ8836" s="109"/>
      <c r="FA8836" s="66"/>
      <c r="FB8836" s="5"/>
      <c r="FC8836" s="68"/>
      <c r="FD8836" s="67"/>
      <c r="FE8836" s="67"/>
      <c r="FF8836" s="64"/>
      <c r="FG8836" s="5"/>
      <c r="FH8836" s="69"/>
      <c r="FI8836" s="6"/>
      <c r="FJ8836" s="5"/>
      <c r="FK8836" s="25"/>
      <c r="FL8836" s="5"/>
    </row>
    <row r="8837" spans="40:168">
      <c r="AN8837" s="14"/>
      <c r="AO8837" s="14"/>
      <c r="AP8837" s="5"/>
      <c r="AQ8837" s="25"/>
      <c r="AR8837" s="25"/>
      <c r="AS8837" s="96"/>
      <c r="AT8837" s="83"/>
      <c r="AU8837" s="14"/>
      <c r="AX8837" s="83"/>
      <c r="AY8837" s="83"/>
      <c r="AZ8837" s="83"/>
      <c r="BA8837" s="83"/>
      <c r="BJ8837" s="54"/>
      <c r="BK8837" s="22"/>
      <c r="BL8837" s="24"/>
      <c r="BP8837" s="23"/>
      <c r="BQ8837" s="24"/>
      <c r="BR8837" s="22"/>
      <c r="BS8837" s="24"/>
      <c r="BT8837" s="24"/>
      <c r="BU8837" s="23"/>
      <c r="BV8837" s="26"/>
      <c r="BX8837" s="6"/>
      <c r="BY8837" s="24"/>
      <c r="BZ8837" s="109"/>
      <c r="CA8837" s="66"/>
      <c r="CB8837" s="5"/>
      <c r="CC8837" s="68"/>
      <c r="CD8837" s="67"/>
      <c r="CE8837" s="67"/>
      <c r="CF8837" s="64"/>
      <c r="CG8837" s="5"/>
      <c r="CH8837" s="69"/>
      <c r="CI8837" s="6"/>
      <c r="CJ8837" s="5"/>
      <c r="CK8837" s="25"/>
      <c r="CL8837" s="5"/>
      <c r="DN8837" s="14"/>
      <c r="DO8837" s="14"/>
      <c r="DP8837" s="5"/>
      <c r="DQ8837" s="25"/>
      <c r="DR8837" s="25"/>
      <c r="DS8837" s="96"/>
      <c r="DT8837" s="83"/>
      <c r="DU8837" s="14"/>
      <c r="DX8837" s="83"/>
      <c r="DY8837" s="83"/>
      <c r="DZ8837" s="83"/>
      <c r="EA8837" s="83"/>
      <c r="EJ8837" s="54"/>
      <c r="EK8837" s="22"/>
      <c r="EL8837" s="24"/>
      <c r="EP8837" s="23"/>
      <c r="EQ8837" s="24"/>
      <c r="ER8837" s="22"/>
      <c r="ES8837" s="24"/>
      <c r="ET8837" s="24"/>
      <c r="EU8837" s="23"/>
      <c r="EV8837" s="26"/>
      <c r="EX8837" s="6"/>
      <c r="EY8837" s="24"/>
      <c r="EZ8837" s="109"/>
      <c r="FA8837" s="66"/>
      <c r="FB8837" s="5"/>
      <c r="FC8837" s="68"/>
      <c r="FD8837" s="67"/>
      <c r="FE8837" s="67"/>
      <c r="FF8837" s="64"/>
      <c r="FG8837" s="5"/>
      <c r="FH8837" s="69"/>
      <c r="FI8837" s="6"/>
      <c r="FJ8837" s="5"/>
      <c r="FK8837" s="25"/>
      <c r="FL8837" s="5"/>
    </row>
    <row r="8838" spans="40:168">
      <c r="AN8838" s="14"/>
      <c r="AO8838" s="14"/>
      <c r="AP8838" s="5"/>
      <c r="AQ8838" s="25"/>
      <c r="AR8838" s="25"/>
      <c r="AS8838" s="96"/>
      <c r="AT8838" s="83"/>
      <c r="AU8838" s="14"/>
      <c r="AX8838" s="83"/>
      <c r="AY8838" s="83"/>
      <c r="AZ8838" s="83"/>
      <c r="BA8838" s="83"/>
      <c r="BJ8838" s="54"/>
      <c r="BK8838" s="22"/>
      <c r="BL8838" s="24"/>
      <c r="BP8838" s="23"/>
      <c r="BQ8838" s="24"/>
      <c r="BR8838" s="22"/>
      <c r="BS8838" s="24"/>
      <c r="BT8838" s="24"/>
      <c r="BU8838" s="23"/>
      <c r="BV8838" s="26"/>
      <c r="BX8838" s="6"/>
      <c r="BY8838" s="24"/>
      <c r="BZ8838" s="109"/>
      <c r="CA8838" s="66"/>
      <c r="CB8838" s="5"/>
      <c r="CC8838" s="68"/>
      <c r="CD8838" s="67"/>
      <c r="CE8838" s="67"/>
      <c r="CF8838" s="64"/>
      <c r="CG8838" s="5"/>
      <c r="CH8838" s="69"/>
      <c r="CI8838" s="6"/>
      <c r="CJ8838" s="5"/>
      <c r="CK8838" s="25"/>
      <c r="CL8838" s="5"/>
      <c r="DN8838" s="14"/>
      <c r="DO8838" s="14"/>
      <c r="DP8838" s="5"/>
      <c r="DQ8838" s="25"/>
      <c r="DR8838" s="25"/>
      <c r="DS8838" s="96"/>
      <c r="DT8838" s="83"/>
      <c r="DU8838" s="14"/>
      <c r="DX8838" s="83"/>
      <c r="DY8838" s="83"/>
      <c r="DZ8838" s="83"/>
      <c r="EA8838" s="83"/>
      <c r="EJ8838" s="54"/>
      <c r="EK8838" s="22"/>
      <c r="EL8838" s="24"/>
      <c r="EP8838" s="23"/>
      <c r="EQ8838" s="24"/>
      <c r="ER8838" s="22"/>
      <c r="ES8838" s="24"/>
      <c r="ET8838" s="24"/>
      <c r="EU8838" s="23"/>
      <c r="EV8838" s="26"/>
      <c r="EX8838" s="6"/>
      <c r="EY8838" s="24"/>
      <c r="EZ8838" s="109"/>
      <c r="FA8838" s="66"/>
      <c r="FB8838" s="5"/>
      <c r="FC8838" s="68"/>
      <c r="FD8838" s="67"/>
      <c r="FE8838" s="67"/>
      <c r="FF8838" s="64"/>
      <c r="FG8838" s="5"/>
      <c r="FH8838" s="69"/>
      <c r="FI8838" s="6"/>
      <c r="FJ8838" s="5"/>
      <c r="FK8838" s="25"/>
      <c r="FL8838" s="5"/>
    </row>
    <row r="8839" spans="40:168">
      <c r="AN8839" s="14"/>
      <c r="AO8839" s="14"/>
      <c r="AP8839" s="5"/>
      <c r="AQ8839" s="25"/>
      <c r="AR8839" s="25"/>
      <c r="AS8839" s="96"/>
      <c r="AT8839" s="83"/>
      <c r="AU8839" s="14"/>
      <c r="AX8839" s="83"/>
      <c r="AY8839" s="83"/>
      <c r="AZ8839" s="83"/>
      <c r="BA8839" s="83"/>
      <c r="BJ8839" s="54"/>
      <c r="BK8839" s="22"/>
      <c r="BL8839" s="24"/>
      <c r="BP8839" s="23"/>
      <c r="BQ8839" s="24"/>
      <c r="BR8839" s="22"/>
      <c r="BS8839" s="24"/>
      <c r="BT8839" s="24"/>
      <c r="BU8839" s="23"/>
      <c r="BV8839" s="26"/>
      <c r="BX8839" s="6"/>
      <c r="BY8839" s="24"/>
      <c r="BZ8839" s="109"/>
      <c r="CA8839" s="66"/>
      <c r="CB8839" s="5"/>
      <c r="CC8839" s="68"/>
      <c r="CD8839" s="67"/>
      <c r="CE8839" s="67"/>
      <c r="CF8839" s="64"/>
      <c r="CG8839" s="5"/>
      <c r="CH8839" s="69"/>
      <c r="CI8839" s="6"/>
      <c r="CJ8839" s="5"/>
      <c r="CK8839" s="25"/>
      <c r="CL8839" s="5"/>
      <c r="DN8839" s="14"/>
      <c r="DO8839" s="14"/>
      <c r="DP8839" s="5"/>
      <c r="DQ8839" s="25"/>
      <c r="DR8839" s="25"/>
      <c r="DS8839" s="96"/>
      <c r="DT8839" s="83"/>
      <c r="DU8839" s="14"/>
      <c r="DX8839" s="83"/>
      <c r="DY8839" s="83"/>
      <c r="DZ8839" s="83"/>
      <c r="EA8839" s="83"/>
      <c r="EJ8839" s="54"/>
      <c r="EK8839" s="22"/>
      <c r="EL8839" s="24"/>
      <c r="EP8839" s="23"/>
      <c r="EQ8839" s="24"/>
      <c r="ER8839" s="22"/>
      <c r="ES8839" s="24"/>
      <c r="ET8839" s="24"/>
      <c r="EU8839" s="23"/>
      <c r="EV8839" s="26"/>
      <c r="EX8839" s="6"/>
      <c r="EY8839" s="24"/>
      <c r="EZ8839" s="109"/>
      <c r="FA8839" s="66"/>
      <c r="FB8839" s="5"/>
      <c r="FC8839" s="68"/>
      <c r="FD8839" s="67"/>
      <c r="FE8839" s="67"/>
      <c r="FF8839" s="64"/>
      <c r="FG8839" s="5"/>
      <c r="FH8839" s="69"/>
      <c r="FI8839" s="6"/>
      <c r="FJ8839" s="5"/>
      <c r="FK8839" s="25"/>
      <c r="FL8839" s="5"/>
    </row>
    <row r="8840" spans="40:168">
      <c r="AN8840" s="14"/>
      <c r="AO8840" s="14"/>
      <c r="AP8840" s="5"/>
      <c r="AQ8840" s="25"/>
      <c r="AR8840" s="25"/>
      <c r="AS8840" s="96"/>
      <c r="AT8840" s="83"/>
      <c r="AU8840" s="14"/>
      <c r="AX8840" s="83"/>
      <c r="AY8840" s="83"/>
      <c r="AZ8840" s="83"/>
      <c r="BA8840" s="83"/>
      <c r="BJ8840" s="54"/>
      <c r="BK8840" s="22"/>
      <c r="BL8840" s="24"/>
      <c r="BP8840" s="23"/>
      <c r="BQ8840" s="24"/>
      <c r="BR8840" s="22"/>
      <c r="BS8840" s="24"/>
      <c r="BT8840" s="24"/>
      <c r="BU8840" s="23"/>
      <c r="BV8840" s="26"/>
      <c r="BX8840" s="6"/>
      <c r="BY8840" s="24"/>
      <c r="BZ8840" s="109"/>
      <c r="CA8840" s="66"/>
      <c r="CB8840" s="5"/>
      <c r="CC8840" s="68"/>
      <c r="CD8840" s="67"/>
      <c r="CE8840" s="67"/>
      <c r="CF8840" s="64"/>
      <c r="CG8840" s="5"/>
      <c r="CH8840" s="69"/>
      <c r="CI8840" s="6"/>
      <c r="CJ8840" s="5"/>
      <c r="CK8840" s="25"/>
      <c r="CL8840" s="5"/>
      <c r="DN8840" s="14"/>
      <c r="DO8840" s="14"/>
      <c r="DP8840" s="5"/>
      <c r="DQ8840" s="25"/>
      <c r="DR8840" s="25"/>
      <c r="DS8840" s="96"/>
      <c r="DT8840" s="83"/>
      <c r="DU8840" s="14"/>
      <c r="DX8840" s="83"/>
      <c r="DY8840" s="83"/>
      <c r="DZ8840" s="83"/>
      <c r="EA8840" s="83"/>
      <c r="EJ8840" s="54"/>
      <c r="EK8840" s="22"/>
      <c r="EL8840" s="24"/>
      <c r="EP8840" s="23"/>
      <c r="EQ8840" s="24"/>
      <c r="ER8840" s="22"/>
      <c r="ES8840" s="24"/>
      <c r="ET8840" s="24"/>
      <c r="EU8840" s="23"/>
      <c r="EV8840" s="26"/>
      <c r="EX8840" s="6"/>
      <c r="EY8840" s="24"/>
      <c r="EZ8840" s="109"/>
      <c r="FA8840" s="66"/>
      <c r="FB8840" s="5"/>
      <c r="FC8840" s="68"/>
      <c r="FD8840" s="67"/>
      <c r="FE8840" s="67"/>
      <c r="FF8840" s="64"/>
      <c r="FG8840" s="5"/>
      <c r="FH8840" s="69"/>
      <c r="FI8840" s="6"/>
      <c r="FJ8840" s="5"/>
      <c r="FK8840" s="25"/>
      <c r="FL8840" s="5"/>
    </row>
    <row r="8841" spans="40:168">
      <c r="AN8841" s="14"/>
      <c r="AO8841" s="14"/>
      <c r="AP8841" s="5"/>
      <c r="AQ8841" s="25"/>
      <c r="AR8841" s="25"/>
      <c r="AS8841" s="96"/>
      <c r="AT8841" s="83"/>
      <c r="AU8841" s="14"/>
      <c r="AX8841" s="83"/>
      <c r="AY8841" s="83"/>
      <c r="AZ8841" s="83"/>
      <c r="BA8841" s="83"/>
      <c r="BJ8841" s="54"/>
      <c r="BK8841" s="22"/>
      <c r="BL8841" s="24"/>
      <c r="BP8841" s="23"/>
      <c r="BQ8841" s="24"/>
      <c r="BR8841" s="22"/>
      <c r="BS8841" s="24"/>
      <c r="BT8841" s="24"/>
      <c r="BU8841" s="23"/>
      <c r="BV8841" s="26"/>
      <c r="BX8841" s="6"/>
      <c r="BY8841" s="24"/>
      <c r="BZ8841" s="109"/>
      <c r="CA8841" s="66"/>
      <c r="CB8841" s="5"/>
      <c r="CC8841" s="68"/>
      <c r="CD8841" s="67"/>
      <c r="CE8841" s="67"/>
      <c r="CF8841" s="64"/>
      <c r="CG8841" s="5"/>
      <c r="CH8841" s="69"/>
      <c r="CI8841" s="6"/>
      <c r="CJ8841" s="5"/>
      <c r="CK8841" s="25"/>
      <c r="CL8841" s="5"/>
      <c r="DN8841" s="14"/>
      <c r="DO8841" s="14"/>
      <c r="DP8841" s="5"/>
      <c r="DQ8841" s="25"/>
      <c r="DR8841" s="25"/>
      <c r="DS8841" s="96"/>
      <c r="DT8841" s="83"/>
      <c r="DU8841" s="14"/>
      <c r="DX8841" s="83"/>
      <c r="DY8841" s="83"/>
      <c r="DZ8841" s="83"/>
      <c r="EA8841" s="83"/>
      <c r="EJ8841" s="54"/>
      <c r="EK8841" s="22"/>
      <c r="EL8841" s="24"/>
      <c r="EP8841" s="23"/>
      <c r="EQ8841" s="24"/>
      <c r="ER8841" s="22"/>
      <c r="ES8841" s="24"/>
      <c r="ET8841" s="24"/>
      <c r="EU8841" s="23"/>
      <c r="EV8841" s="26"/>
      <c r="EX8841" s="6"/>
      <c r="EY8841" s="24"/>
      <c r="EZ8841" s="109"/>
      <c r="FA8841" s="66"/>
      <c r="FB8841" s="5"/>
      <c r="FC8841" s="68"/>
      <c r="FD8841" s="67"/>
      <c r="FE8841" s="67"/>
      <c r="FF8841" s="64"/>
      <c r="FG8841" s="5"/>
      <c r="FH8841" s="69"/>
      <c r="FI8841" s="6"/>
      <c r="FJ8841" s="5"/>
      <c r="FK8841" s="25"/>
      <c r="FL8841" s="5"/>
    </row>
    <row r="8842" spans="40:168">
      <c r="AN8842" s="14"/>
      <c r="AO8842" s="14"/>
      <c r="AP8842" s="5"/>
      <c r="AQ8842" s="25"/>
      <c r="AR8842" s="25"/>
      <c r="AS8842" s="96"/>
      <c r="AT8842" s="83"/>
      <c r="AU8842" s="14"/>
      <c r="AX8842" s="83"/>
      <c r="AY8842" s="83"/>
      <c r="AZ8842" s="83"/>
      <c r="BA8842" s="83"/>
      <c r="BJ8842" s="54"/>
      <c r="BK8842" s="22"/>
      <c r="BL8842" s="24"/>
      <c r="BP8842" s="23"/>
      <c r="BQ8842" s="24"/>
      <c r="BR8842" s="22"/>
      <c r="BS8842" s="24"/>
      <c r="BT8842" s="24"/>
      <c r="BU8842" s="23"/>
      <c r="BV8842" s="26"/>
      <c r="BX8842" s="6"/>
      <c r="BY8842" s="24"/>
      <c r="BZ8842" s="109"/>
      <c r="CA8842" s="66"/>
      <c r="CB8842" s="5"/>
      <c r="CC8842" s="68"/>
      <c r="CD8842" s="67"/>
      <c r="CE8842" s="67"/>
      <c r="CF8842" s="64"/>
      <c r="CG8842" s="5"/>
      <c r="CH8842" s="69"/>
      <c r="CI8842" s="6"/>
      <c r="CJ8842" s="5"/>
      <c r="CK8842" s="25"/>
      <c r="CL8842" s="5"/>
      <c r="DN8842" s="14"/>
      <c r="DO8842" s="14"/>
      <c r="DP8842" s="5"/>
      <c r="DQ8842" s="25"/>
      <c r="DR8842" s="25"/>
      <c r="DS8842" s="96"/>
      <c r="DT8842" s="83"/>
      <c r="DU8842" s="14"/>
      <c r="DX8842" s="83"/>
      <c r="DY8842" s="83"/>
      <c r="DZ8842" s="83"/>
      <c r="EA8842" s="83"/>
      <c r="EJ8842" s="54"/>
      <c r="EK8842" s="22"/>
      <c r="EL8842" s="24"/>
      <c r="EP8842" s="23"/>
      <c r="EQ8842" s="24"/>
      <c r="ER8842" s="22"/>
      <c r="ES8842" s="24"/>
      <c r="ET8842" s="24"/>
      <c r="EU8842" s="23"/>
      <c r="EV8842" s="26"/>
      <c r="EX8842" s="6"/>
      <c r="EY8842" s="24"/>
      <c r="EZ8842" s="109"/>
      <c r="FA8842" s="66"/>
      <c r="FB8842" s="5"/>
      <c r="FC8842" s="68"/>
      <c r="FD8842" s="67"/>
      <c r="FE8842" s="67"/>
      <c r="FF8842" s="64"/>
      <c r="FG8842" s="5"/>
      <c r="FH8842" s="69"/>
      <c r="FI8842" s="6"/>
      <c r="FJ8842" s="5"/>
      <c r="FK8842" s="25"/>
      <c r="FL8842" s="5"/>
    </row>
    <row r="8843" spans="40:168">
      <c r="AN8843" s="14"/>
      <c r="AO8843" s="14"/>
      <c r="AP8843" s="5"/>
      <c r="AQ8843" s="25"/>
      <c r="AR8843" s="25"/>
      <c r="AS8843" s="96"/>
      <c r="AT8843" s="83"/>
      <c r="AU8843" s="14"/>
      <c r="AX8843" s="83"/>
      <c r="AY8843" s="83"/>
      <c r="AZ8843" s="83"/>
      <c r="BA8843" s="83"/>
      <c r="BJ8843" s="54"/>
      <c r="BK8843" s="22"/>
      <c r="BL8843" s="24"/>
      <c r="BP8843" s="23"/>
      <c r="BQ8843" s="24"/>
      <c r="BR8843" s="22"/>
      <c r="BS8843" s="24"/>
      <c r="BT8843" s="24"/>
      <c r="BU8843" s="23"/>
      <c r="BV8843" s="26"/>
      <c r="BX8843" s="6"/>
      <c r="BY8843" s="24"/>
      <c r="BZ8843" s="109"/>
      <c r="CA8843" s="66"/>
      <c r="CB8843" s="5"/>
      <c r="CC8843" s="68"/>
      <c r="CD8843" s="67"/>
      <c r="CE8843" s="67"/>
      <c r="CF8843" s="64"/>
      <c r="CG8843" s="5"/>
      <c r="CH8843" s="69"/>
      <c r="CI8843" s="6"/>
      <c r="CJ8843" s="5"/>
      <c r="CK8843" s="25"/>
      <c r="CL8843" s="5"/>
      <c r="DN8843" s="14"/>
      <c r="DO8843" s="14"/>
      <c r="DP8843" s="5"/>
      <c r="DQ8843" s="25"/>
      <c r="DR8843" s="25"/>
      <c r="DS8843" s="96"/>
      <c r="DT8843" s="83"/>
      <c r="DU8843" s="14"/>
      <c r="DX8843" s="83"/>
      <c r="DY8843" s="83"/>
      <c r="DZ8843" s="83"/>
      <c r="EA8843" s="83"/>
      <c r="EJ8843" s="54"/>
      <c r="EK8843" s="22"/>
      <c r="EL8843" s="24"/>
      <c r="EP8843" s="23"/>
      <c r="EQ8843" s="24"/>
      <c r="ER8843" s="22"/>
      <c r="ES8843" s="24"/>
      <c r="ET8843" s="24"/>
      <c r="EU8843" s="23"/>
      <c r="EV8843" s="26"/>
      <c r="EX8843" s="6"/>
      <c r="EY8843" s="24"/>
      <c r="EZ8843" s="109"/>
      <c r="FA8843" s="66"/>
      <c r="FB8843" s="5"/>
      <c r="FC8843" s="68"/>
      <c r="FD8843" s="67"/>
      <c r="FE8843" s="67"/>
      <c r="FF8843" s="64"/>
      <c r="FG8843" s="5"/>
      <c r="FH8843" s="69"/>
      <c r="FI8843" s="6"/>
      <c r="FJ8843" s="5"/>
      <c r="FK8843" s="25"/>
      <c r="FL8843" s="5"/>
    </row>
    <row r="8844" spans="40:168">
      <c r="AN8844" s="14"/>
      <c r="AO8844" s="14"/>
      <c r="AP8844" s="5"/>
      <c r="AQ8844" s="25"/>
      <c r="AR8844" s="25"/>
      <c r="AS8844" s="96"/>
      <c r="AT8844" s="83"/>
      <c r="AU8844" s="14"/>
      <c r="AX8844" s="83"/>
      <c r="AY8844" s="83"/>
      <c r="AZ8844" s="83"/>
      <c r="BA8844" s="83"/>
      <c r="BJ8844" s="54"/>
      <c r="BK8844" s="22"/>
      <c r="BL8844" s="24"/>
      <c r="BP8844" s="23"/>
      <c r="BQ8844" s="24"/>
      <c r="BR8844" s="22"/>
      <c r="BS8844" s="24"/>
      <c r="BT8844" s="24"/>
      <c r="BU8844" s="23"/>
      <c r="BV8844" s="26"/>
      <c r="BX8844" s="6"/>
      <c r="BY8844" s="24"/>
      <c r="BZ8844" s="109"/>
      <c r="CA8844" s="66"/>
      <c r="CB8844" s="5"/>
      <c r="CC8844" s="68"/>
      <c r="CD8844" s="67"/>
      <c r="CE8844" s="67"/>
      <c r="CF8844" s="64"/>
      <c r="CG8844" s="5"/>
      <c r="CH8844" s="69"/>
      <c r="CI8844" s="6"/>
      <c r="CJ8844" s="5"/>
      <c r="CK8844" s="25"/>
      <c r="CL8844" s="5"/>
      <c r="DN8844" s="14"/>
      <c r="DO8844" s="14"/>
      <c r="DP8844" s="5"/>
      <c r="DQ8844" s="25"/>
      <c r="DR8844" s="25"/>
      <c r="DS8844" s="96"/>
      <c r="DT8844" s="83"/>
      <c r="DU8844" s="14"/>
      <c r="DX8844" s="83"/>
      <c r="DY8844" s="83"/>
      <c r="DZ8844" s="83"/>
      <c r="EA8844" s="83"/>
      <c r="EJ8844" s="54"/>
      <c r="EK8844" s="22"/>
      <c r="EL8844" s="24"/>
      <c r="EP8844" s="23"/>
      <c r="EQ8844" s="24"/>
      <c r="ER8844" s="22"/>
      <c r="ES8844" s="24"/>
      <c r="ET8844" s="24"/>
      <c r="EU8844" s="23"/>
      <c r="EV8844" s="26"/>
      <c r="EX8844" s="6"/>
      <c r="EY8844" s="24"/>
      <c r="EZ8844" s="109"/>
      <c r="FA8844" s="66"/>
      <c r="FB8844" s="5"/>
      <c r="FC8844" s="68"/>
      <c r="FD8844" s="67"/>
      <c r="FE8844" s="67"/>
      <c r="FF8844" s="64"/>
      <c r="FG8844" s="5"/>
      <c r="FH8844" s="69"/>
      <c r="FI8844" s="6"/>
      <c r="FJ8844" s="5"/>
      <c r="FK8844" s="25"/>
      <c r="FL8844" s="5"/>
    </row>
    <row r="8845" spans="40:168">
      <c r="AN8845" s="14"/>
      <c r="AO8845" s="14"/>
      <c r="AP8845" s="5"/>
      <c r="AQ8845" s="25"/>
      <c r="AR8845" s="25"/>
      <c r="AS8845" s="96"/>
      <c r="AT8845" s="83"/>
      <c r="AU8845" s="14"/>
      <c r="AX8845" s="83"/>
      <c r="AY8845" s="83"/>
      <c r="AZ8845" s="83"/>
      <c r="BA8845" s="83"/>
      <c r="BJ8845" s="54"/>
      <c r="BK8845" s="22"/>
      <c r="BL8845" s="24"/>
      <c r="BP8845" s="23"/>
      <c r="BQ8845" s="24"/>
      <c r="BR8845" s="22"/>
      <c r="BS8845" s="24"/>
      <c r="BT8845" s="24"/>
      <c r="BU8845" s="23"/>
      <c r="BV8845" s="26"/>
      <c r="BX8845" s="6"/>
      <c r="BY8845" s="24"/>
      <c r="BZ8845" s="109"/>
      <c r="CA8845" s="66"/>
      <c r="CB8845" s="5"/>
      <c r="CC8845" s="68"/>
      <c r="CD8845" s="67"/>
      <c r="CE8845" s="67"/>
      <c r="CF8845" s="64"/>
      <c r="CG8845" s="5"/>
      <c r="CH8845" s="69"/>
      <c r="CI8845" s="6"/>
      <c r="CJ8845" s="5"/>
      <c r="CK8845" s="25"/>
      <c r="CL8845" s="5"/>
      <c r="DN8845" s="14"/>
      <c r="DO8845" s="14"/>
      <c r="DP8845" s="5"/>
      <c r="DQ8845" s="25"/>
      <c r="DR8845" s="25"/>
      <c r="DS8845" s="96"/>
      <c r="DT8845" s="83"/>
      <c r="DU8845" s="14"/>
      <c r="DX8845" s="83"/>
      <c r="DY8845" s="83"/>
      <c r="DZ8845" s="83"/>
      <c r="EA8845" s="83"/>
      <c r="EJ8845" s="54"/>
      <c r="EK8845" s="22"/>
      <c r="EL8845" s="24"/>
      <c r="EP8845" s="23"/>
      <c r="EQ8845" s="24"/>
      <c r="ER8845" s="22"/>
      <c r="ES8845" s="24"/>
      <c r="ET8845" s="24"/>
      <c r="EU8845" s="23"/>
      <c r="EV8845" s="26"/>
      <c r="EX8845" s="6"/>
      <c r="EY8845" s="24"/>
      <c r="EZ8845" s="109"/>
      <c r="FA8845" s="66"/>
      <c r="FB8845" s="5"/>
      <c r="FC8845" s="68"/>
      <c r="FD8845" s="67"/>
      <c r="FE8845" s="67"/>
      <c r="FF8845" s="64"/>
      <c r="FG8845" s="5"/>
      <c r="FH8845" s="69"/>
      <c r="FI8845" s="6"/>
      <c r="FJ8845" s="5"/>
      <c r="FK8845" s="25"/>
      <c r="FL8845" s="5"/>
    </row>
    <row r="8846" spans="40:168">
      <c r="AN8846" s="14"/>
      <c r="AO8846" s="14"/>
      <c r="AP8846" s="5"/>
      <c r="AQ8846" s="25"/>
      <c r="AR8846" s="25"/>
      <c r="AS8846" s="96"/>
      <c r="AT8846" s="83"/>
      <c r="AU8846" s="14"/>
      <c r="AX8846" s="83"/>
      <c r="AY8846" s="83"/>
      <c r="AZ8846" s="83"/>
      <c r="BA8846" s="83"/>
      <c r="BJ8846" s="54"/>
      <c r="BK8846" s="22"/>
      <c r="BL8846" s="24"/>
      <c r="BP8846" s="23"/>
      <c r="BQ8846" s="24"/>
      <c r="BR8846" s="22"/>
      <c r="BS8846" s="24"/>
      <c r="BT8846" s="24"/>
      <c r="BU8846" s="23"/>
      <c r="BV8846" s="26"/>
      <c r="BX8846" s="6"/>
      <c r="BY8846" s="24"/>
      <c r="BZ8846" s="109"/>
      <c r="CA8846" s="66"/>
      <c r="CB8846" s="5"/>
      <c r="CC8846" s="68"/>
      <c r="CD8846" s="67"/>
      <c r="CE8846" s="67"/>
      <c r="CF8846" s="64"/>
      <c r="CG8846" s="5"/>
      <c r="CH8846" s="69"/>
      <c r="CI8846" s="6"/>
      <c r="CJ8846" s="5"/>
      <c r="CK8846" s="25"/>
      <c r="CL8846" s="5"/>
      <c r="DN8846" s="14"/>
      <c r="DO8846" s="14"/>
      <c r="DP8846" s="5"/>
      <c r="DQ8846" s="25"/>
      <c r="DR8846" s="25"/>
      <c r="DS8846" s="96"/>
      <c r="DT8846" s="83"/>
      <c r="DU8846" s="14"/>
      <c r="DX8846" s="83"/>
      <c r="DY8846" s="83"/>
      <c r="DZ8846" s="83"/>
      <c r="EA8846" s="83"/>
      <c r="EJ8846" s="54"/>
      <c r="EK8846" s="22"/>
      <c r="EL8846" s="24"/>
      <c r="EP8846" s="23"/>
      <c r="EQ8846" s="24"/>
      <c r="ER8846" s="22"/>
      <c r="ES8846" s="24"/>
      <c r="ET8846" s="24"/>
      <c r="EU8846" s="23"/>
      <c r="EV8846" s="26"/>
      <c r="EX8846" s="6"/>
      <c r="EY8846" s="24"/>
      <c r="EZ8846" s="109"/>
      <c r="FA8846" s="66"/>
      <c r="FB8846" s="5"/>
      <c r="FC8846" s="68"/>
      <c r="FD8846" s="67"/>
      <c r="FE8846" s="67"/>
      <c r="FF8846" s="64"/>
      <c r="FG8846" s="5"/>
      <c r="FH8846" s="69"/>
      <c r="FI8846" s="6"/>
      <c r="FJ8846" s="5"/>
      <c r="FK8846" s="25"/>
      <c r="FL8846" s="5"/>
    </row>
    <row r="8847" spans="40:168">
      <c r="AN8847" s="14"/>
      <c r="AO8847" s="14"/>
      <c r="AP8847" s="5"/>
      <c r="AQ8847" s="25"/>
      <c r="AR8847" s="25"/>
      <c r="AS8847" s="96"/>
      <c r="AT8847" s="83"/>
      <c r="AU8847" s="14"/>
      <c r="AX8847" s="83"/>
      <c r="AY8847" s="83"/>
      <c r="AZ8847" s="83"/>
      <c r="BA8847" s="83"/>
      <c r="BJ8847" s="54"/>
      <c r="BK8847" s="22"/>
      <c r="BL8847" s="24"/>
      <c r="BP8847" s="23"/>
      <c r="BQ8847" s="24"/>
      <c r="BR8847" s="22"/>
      <c r="BS8847" s="24"/>
      <c r="BT8847" s="24"/>
      <c r="BU8847" s="23"/>
      <c r="BV8847" s="26"/>
      <c r="BX8847" s="6"/>
      <c r="BY8847" s="24"/>
      <c r="BZ8847" s="109"/>
      <c r="CA8847" s="66"/>
      <c r="CB8847" s="5"/>
      <c r="CC8847" s="68"/>
      <c r="CD8847" s="67"/>
      <c r="CE8847" s="67"/>
      <c r="CF8847" s="64"/>
      <c r="CG8847" s="5"/>
      <c r="CH8847" s="69"/>
      <c r="CI8847" s="6"/>
      <c r="CJ8847" s="5"/>
      <c r="CK8847" s="25"/>
      <c r="CL8847" s="5"/>
      <c r="DN8847" s="14"/>
      <c r="DO8847" s="14"/>
      <c r="DP8847" s="5"/>
      <c r="DQ8847" s="25"/>
      <c r="DR8847" s="25"/>
      <c r="DS8847" s="96"/>
      <c r="DT8847" s="83"/>
      <c r="DU8847" s="14"/>
      <c r="DX8847" s="83"/>
      <c r="DY8847" s="83"/>
      <c r="DZ8847" s="83"/>
      <c r="EA8847" s="83"/>
      <c r="EJ8847" s="54"/>
      <c r="EK8847" s="22"/>
      <c r="EL8847" s="24"/>
      <c r="EP8847" s="23"/>
      <c r="EQ8847" s="24"/>
      <c r="ER8847" s="22"/>
      <c r="ES8847" s="24"/>
      <c r="ET8847" s="24"/>
      <c r="EU8847" s="23"/>
      <c r="EV8847" s="26"/>
      <c r="EX8847" s="6"/>
      <c r="EY8847" s="24"/>
      <c r="EZ8847" s="109"/>
      <c r="FA8847" s="66"/>
      <c r="FB8847" s="5"/>
      <c r="FC8847" s="68"/>
      <c r="FD8847" s="67"/>
      <c r="FE8847" s="67"/>
      <c r="FF8847" s="64"/>
      <c r="FG8847" s="5"/>
      <c r="FH8847" s="69"/>
      <c r="FI8847" s="6"/>
      <c r="FJ8847" s="5"/>
      <c r="FK8847" s="25"/>
      <c r="FL8847" s="5"/>
    </row>
    <row r="8848" spans="40:168">
      <c r="AN8848" s="14"/>
      <c r="AO8848" s="14"/>
      <c r="AP8848" s="5"/>
      <c r="AQ8848" s="25"/>
      <c r="AR8848" s="25"/>
      <c r="AS8848" s="96"/>
      <c r="AT8848" s="83"/>
      <c r="AU8848" s="14"/>
      <c r="AX8848" s="83"/>
      <c r="AY8848" s="83"/>
      <c r="AZ8848" s="83"/>
      <c r="BA8848" s="83"/>
      <c r="BJ8848" s="54"/>
      <c r="BK8848" s="22"/>
      <c r="BL8848" s="24"/>
      <c r="BP8848" s="23"/>
      <c r="BQ8848" s="24"/>
      <c r="BR8848" s="22"/>
      <c r="BS8848" s="24"/>
      <c r="BT8848" s="24"/>
      <c r="BU8848" s="23"/>
      <c r="BV8848" s="26"/>
      <c r="BX8848" s="6"/>
      <c r="BY8848" s="24"/>
      <c r="BZ8848" s="109"/>
      <c r="CA8848" s="66"/>
      <c r="CB8848" s="5"/>
      <c r="CC8848" s="68"/>
      <c r="CD8848" s="67"/>
      <c r="CE8848" s="67"/>
      <c r="CF8848" s="64"/>
      <c r="CG8848" s="5"/>
      <c r="CH8848" s="69"/>
      <c r="CI8848" s="6"/>
      <c r="CJ8848" s="5"/>
      <c r="CK8848" s="25"/>
      <c r="CL8848" s="5"/>
      <c r="DN8848" s="14"/>
      <c r="DO8848" s="14"/>
      <c r="DP8848" s="5"/>
      <c r="DQ8848" s="25"/>
      <c r="DR8848" s="25"/>
      <c r="DS8848" s="96"/>
      <c r="DT8848" s="83"/>
      <c r="DU8848" s="14"/>
      <c r="DX8848" s="83"/>
      <c r="DY8848" s="83"/>
      <c r="DZ8848" s="83"/>
      <c r="EA8848" s="83"/>
      <c r="EJ8848" s="54"/>
      <c r="EK8848" s="22"/>
      <c r="EL8848" s="24"/>
      <c r="EP8848" s="23"/>
      <c r="EQ8848" s="24"/>
      <c r="ER8848" s="22"/>
      <c r="ES8848" s="24"/>
      <c r="ET8848" s="24"/>
      <c r="EU8848" s="23"/>
      <c r="EV8848" s="26"/>
      <c r="EX8848" s="6"/>
      <c r="EY8848" s="24"/>
      <c r="EZ8848" s="109"/>
      <c r="FA8848" s="66"/>
      <c r="FB8848" s="5"/>
      <c r="FC8848" s="68"/>
      <c r="FD8848" s="67"/>
      <c r="FE8848" s="67"/>
      <c r="FF8848" s="64"/>
      <c r="FG8848" s="5"/>
      <c r="FH8848" s="69"/>
      <c r="FI8848" s="6"/>
      <c r="FJ8848" s="5"/>
      <c r="FK8848" s="25"/>
      <c r="FL8848" s="5"/>
    </row>
    <row r="8849" spans="40:168">
      <c r="AN8849" s="14"/>
      <c r="AO8849" s="14"/>
      <c r="AP8849" s="5"/>
      <c r="AQ8849" s="25"/>
      <c r="AR8849" s="25"/>
      <c r="AS8849" s="96"/>
      <c r="AT8849" s="83"/>
      <c r="AU8849" s="14"/>
      <c r="AX8849" s="83"/>
      <c r="AY8849" s="83"/>
      <c r="AZ8849" s="83"/>
      <c r="BA8849" s="83"/>
      <c r="BJ8849" s="54"/>
      <c r="BK8849" s="22"/>
      <c r="BL8849" s="24"/>
      <c r="BP8849" s="23"/>
      <c r="BQ8849" s="24"/>
      <c r="BR8849" s="22"/>
      <c r="BS8849" s="24"/>
      <c r="BT8849" s="24"/>
      <c r="BU8849" s="23"/>
      <c r="BV8849" s="26"/>
      <c r="BX8849" s="6"/>
      <c r="BY8849" s="24"/>
      <c r="BZ8849" s="109"/>
      <c r="CA8849" s="66"/>
      <c r="CB8849" s="5"/>
      <c r="CC8849" s="68"/>
      <c r="CD8849" s="67"/>
      <c r="CE8849" s="67"/>
      <c r="CF8849" s="64"/>
      <c r="CG8849" s="5"/>
      <c r="CH8849" s="69"/>
      <c r="CI8849" s="6"/>
      <c r="CJ8849" s="5"/>
      <c r="CK8849" s="25"/>
      <c r="CL8849" s="5"/>
      <c r="DN8849" s="14"/>
      <c r="DO8849" s="14"/>
      <c r="DP8849" s="5"/>
      <c r="DQ8849" s="25"/>
      <c r="DR8849" s="25"/>
      <c r="DS8849" s="96"/>
      <c r="DT8849" s="83"/>
      <c r="DU8849" s="14"/>
      <c r="DX8849" s="83"/>
      <c r="DY8849" s="83"/>
      <c r="DZ8849" s="83"/>
      <c r="EA8849" s="83"/>
      <c r="EJ8849" s="54"/>
      <c r="EK8849" s="22"/>
      <c r="EL8849" s="24"/>
      <c r="EP8849" s="23"/>
      <c r="EQ8849" s="24"/>
      <c r="ER8849" s="22"/>
      <c r="ES8849" s="24"/>
      <c r="ET8849" s="24"/>
      <c r="EU8849" s="23"/>
      <c r="EV8849" s="26"/>
      <c r="EX8849" s="6"/>
      <c r="EY8849" s="24"/>
      <c r="EZ8849" s="109"/>
      <c r="FA8849" s="66"/>
      <c r="FB8849" s="5"/>
      <c r="FC8849" s="68"/>
      <c r="FD8849" s="67"/>
      <c r="FE8849" s="67"/>
      <c r="FF8849" s="64"/>
      <c r="FG8849" s="5"/>
      <c r="FH8849" s="69"/>
      <c r="FI8849" s="6"/>
      <c r="FJ8849" s="5"/>
      <c r="FK8849" s="25"/>
      <c r="FL8849" s="5"/>
    </row>
    <row r="8850" spans="40:168">
      <c r="AN8850" s="14"/>
      <c r="AO8850" s="14"/>
      <c r="AP8850" s="5"/>
      <c r="AQ8850" s="25"/>
      <c r="AR8850" s="25"/>
      <c r="AS8850" s="96"/>
      <c r="AT8850" s="83"/>
      <c r="AU8850" s="14"/>
      <c r="AX8850" s="83"/>
      <c r="AY8850" s="83"/>
      <c r="AZ8850" s="83"/>
      <c r="BA8850" s="83"/>
      <c r="BJ8850" s="54"/>
      <c r="BK8850" s="22"/>
      <c r="BL8850" s="24"/>
      <c r="BP8850" s="23"/>
      <c r="BQ8850" s="24"/>
      <c r="BR8850" s="22"/>
      <c r="BS8850" s="24"/>
      <c r="BT8850" s="24"/>
      <c r="BU8850" s="23"/>
      <c r="BV8850" s="26"/>
      <c r="BX8850" s="6"/>
      <c r="BY8850" s="24"/>
      <c r="BZ8850" s="109"/>
      <c r="CA8850" s="66"/>
      <c r="CB8850" s="5"/>
      <c r="CC8850" s="68"/>
      <c r="CD8850" s="67"/>
      <c r="CE8850" s="67"/>
      <c r="CF8850" s="64"/>
      <c r="CG8850" s="5"/>
      <c r="CH8850" s="69"/>
      <c r="CI8850" s="6"/>
      <c r="CJ8850" s="5"/>
      <c r="CK8850" s="25"/>
      <c r="CL8850" s="5"/>
      <c r="DN8850" s="14"/>
      <c r="DO8850" s="14"/>
      <c r="DP8850" s="5"/>
      <c r="DQ8850" s="25"/>
      <c r="DR8850" s="25"/>
      <c r="DS8850" s="96"/>
      <c r="DT8850" s="83"/>
      <c r="DU8850" s="14"/>
      <c r="DX8850" s="83"/>
      <c r="DY8850" s="83"/>
      <c r="DZ8850" s="83"/>
      <c r="EA8850" s="83"/>
      <c r="EJ8850" s="54"/>
      <c r="EK8850" s="22"/>
      <c r="EL8850" s="24"/>
      <c r="EP8850" s="23"/>
      <c r="EQ8850" s="24"/>
      <c r="ER8850" s="22"/>
      <c r="ES8850" s="24"/>
      <c r="ET8850" s="24"/>
      <c r="EU8850" s="23"/>
      <c r="EV8850" s="26"/>
      <c r="EX8850" s="6"/>
      <c r="EY8850" s="24"/>
      <c r="EZ8850" s="109"/>
      <c r="FA8850" s="66"/>
      <c r="FB8850" s="5"/>
      <c r="FC8850" s="68"/>
      <c r="FD8850" s="67"/>
      <c r="FE8850" s="67"/>
      <c r="FF8850" s="64"/>
      <c r="FG8850" s="5"/>
      <c r="FH8850" s="69"/>
      <c r="FI8850" s="6"/>
      <c r="FJ8850" s="5"/>
      <c r="FK8850" s="25"/>
      <c r="FL8850" s="5"/>
    </row>
    <row r="8851" spans="40:168">
      <c r="AN8851" s="14"/>
      <c r="AO8851" s="14"/>
      <c r="AP8851" s="5"/>
      <c r="AQ8851" s="25"/>
      <c r="AR8851" s="25"/>
      <c r="AS8851" s="96"/>
      <c r="AT8851" s="83"/>
      <c r="AU8851" s="14"/>
      <c r="AX8851" s="83"/>
      <c r="AY8851" s="83"/>
      <c r="AZ8851" s="83"/>
      <c r="BA8851" s="83"/>
      <c r="BJ8851" s="54"/>
      <c r="BK8851" s="22"/>
      <c r="BL8851" s="24"/>
      <c r="BP8851" s="23"/>
      <c r="BQ8851" s="24"/>
      <c r="BR8851" s="22"/>
      <c r="BS8851" s="24"/>
      <c r="BT8851" s="24"/>
      <c r="BU8851" s="23"/>
      <c r="BV8851" s="26"/>
      <c r="BX8851" s="6"/>
      <c r="BY8851" s="24"/>
      <c r="BZ8851" s="109"/>
      <c r="CA8851" s="66"/>
      <c r="CB8851" s="5"/>
      <c r="CC8851" s="68"/>
      <c r="CD8851" s="67"/>
      <c r="CE8851" s="67"/>
      <c r="CF8851" s="64"/>
      <c r="CG8851" s="5"/>
      <c r="CH8851" s="69"/>
      <c r="CI8851" s="6"/>
      <c r="CJ8851" s="5"/>
      <c r="CK8851" s="25"/>
      <c r="CL8851" s="5"/>
      <c r="DN8851" s="14"/>
      <c r="DO8851" s="14"/>
      <c r="DP8851" s="5"/>
      <c r="DQ8851" s="25"/>
      <c r="DR8851" s="25"/>
      <c r="DS8851" s="96"/>
      <c r="DT8851" s="83"/>
      <c r="DU8851" s="14"/>
      <c r="DX8851" s="83"/>
      <c r="DY8851" s="83"/>
      <c r="DZ8851" s="83"/>
      <c r="EA8851" s="83"/>
      <c r="EJ8851" s="54"/>
      <c r="EK8851" s="22"/>
      <c r="EL8851" s="24"/>
      <c r="EP8851" s="23"/>
      <c r="EQ8851" s="24"/>
      <c r="ER8851" s="22"/>
      <c r="ES8851" s="24"/>
      <c r="ET8851" s="24"/>
      <c r="EU8851" s="23"/>
      <c r="EV8851" s="26"/>
      <c r="EX8851" s="6"/>
      <c r="EY8851" s="24"/>
      <c r="EZ8851" s="109"/>
      <c r="FA8851" s="66"/>
      <c r="FB8851" s="5"/>
      <c r="FC8851" s="68"/>
      <c r="FD8851" s="67"/>
      <c r="FE8851" s="67"/>
      <c r="FF8851" s="64"/>
      <c r="FG8851" s="5"/>
      <c r="FH8851" s="69"/>
      <c r="FI8851" s="6"/>
      <c r="FJ8851" s="5"/>
      <c r="FK8851" s="25"/>
      <c r="FL8851" s="5"/>
    </row>
    <row r="8852" spans="40:168">
      <c r="AN8852" s="14"/>
      <c r="AO8852" s="14"/>
      <c r="AP8852" s="5"/>
      <c r="AQ8852" s="25"/>
      <c r="AR8852" s="25"/>
      <c r="AS8852" s="96"/>
      <c r="AT8852" s="83"/>
      <c r="AU8852" s="14"/>
      <c r="AX8852" s="83"/>
      <c r="AY8852" s="83"/>
      <c r="AZ8852" s="83"/>
      <c r="BA8852" s="83"/>
      <c r="BJ8852" s="54"/>
      <c r="BK8852" s="22"/>
      <c r="BL8852" s="24"/>
      <c r="BP8852" s="23"/>
      <c r="BQ8852" s="24"/>
      <c r="BR8852" s="22"/>
      <c r="BS8852" s="24"/>
      <c r="BT8852" s="24"/>
      <c r="BU8852" s="23"/>
      <c r="BV8852" s="26"/>
      <c r="BX8852" s="6"/>
      <c r="BY8852" s="24"/>
      <c r="BZ8852" s="109"/>
      <c r="CA8852" s="66"/>
      <c r="CB8852" s="5"/>
      <c r="CC8852" s="68"/>
      <c r="CD8852" s="67"/>
      <c r="CE8852" s="67"/>
      <c r="CF8852" s="64"/>
      <c r="CG8852" s="5"/>
      <c r="CH8852" s="69"/>
      <c r="CI8852" s="6"/>
      <c r="CJ8852" s="5"/>
      <c r="CK8852" s="25"/>
      <c r="CL8852" s="5"/>
      <c r="DN8852" s="14"/>
      <c r="DO8852" s="14"/>
      <c r="DP8852" s="5"/>
      <c r="DQ8852" s="25"/>
      <c r="DR8852" s="25"/>
      <c r="DS8852" s="96"/>
      <c r="DT8852" s="83"/>
      <c r="DU8852" s="14"/>
      <c r="DX8852" s="83"/>
      <c r="DY8852" s="83"/>
      <c r="DZ8852" s="83"/>
      <c r="EA8852" s="83"/>
      <c r="EJ8852" s="54"/>
      <c r="EK8852" s="22"/>
      <c r="EL8852" s="24"/>
      <c r="EP8852" s="23"/>
      <c r="EQ8852" s="24"/>
      <c r="ER8852" s="22"/>
      <c r="ES8852" s="24"/>
      <c r="ET8852" s="24"/>
      <c r="EU8852" s="23"/>
      <c r="EV8852" s="26"/>
      <c r="EX8852" s="6"/>
      <c r="EY8852" s="24"/>
      <c r="EZ8852" s="109"/>
      <c r="FA8852" s="66"/>
      <c r="FB8852" s="5"/>
      <c r="FC8852" s="68"/>
      <c r="FD8852" s="67"/>
      <c r="FE8852" s="67"/>
      <c r="FF8852" s="64"/>
      <c r="FG8852" s="5"/>
      <c r="FH8852" s="69"/>
      <c r="FI8852" s="6"/>
      <c r="FJ8852" s="5"/>
      <c r="FK8852" s="25"/>
      <c r="FL8852" s="5"/>
    </row>
    <row r="8853" spans="40:168">
      <c r="AN8853" s="14"/>
      <c r="AO8853" s="14"/>
      <c r="AP8853" s="5"/>
      <c r="AQ8853" s="25"/>
      <c r="AR8853" s="25"/>
      <c r="AS8853" s="96"/>
      <c r="AT8853" s="83"/>
      <c r="AU8853" s="14"/>
      <c r="AX8853" s="83"/>
      <c r="AY8853" s="83"/>
      <c r="AZ8853" s="83"/>
      <c r="BA8853" s="83"/>
      <c r="BJ8853" s="54"/>
      <c r="BK8853" s="22"/>
      <c r="BL8853" s="24"/>
      <c r="BP8853" s="23"/>
      <c r="BQ8853" s="24"/>
      <c r="BR8853" s="22"/>
      <c r="BS8853" s="24"/>
      <c r="BT8853" s="24"/>
      <c r="BU8853" s="23"/>
      <c r="BV8853" s="26"/>
      <c r="BX8853" s="6"/>
      <c r="BY8853" s="24"/>
      <c r="BZ8853" s="109"/>
      <c r="CA8853" s="66"/>
      <c r="CB8853" s="5"/>
      <c r="CC8853" s="68"/>
      <c r="CD8853" s="67"/>
      <c r="CE8853" s="67"/>
      <c r="CF8853" s="64"/>
      <c r="CG8853" s="5"/>
      <c r="CH8853" s="69"/>
      <c r="CI8853" s="6"/>
      <c r="CJ8853" s="5"/>
      <c r="CK8853" s="25"/>
      <c r="CL8853" s="5"/>
      <c r="DN8853" s="14"/>
      <c r="DO8853" s="14"/>
      <c r="DP8853" s="5"/>
      <c r="DQ8853" s="25"/>
      <c r="DR8853" s="25"/>
      <c r="DS8853" s="96"/>
      <c r="DT8853" s="83"/>
      <c r="DU8853" s="14"/>
      <c r="DX8853" s="83"/>
      <c r="DY8853" s="83"/>
      <c r="DZ8853" s="83"/>
      <c r="EA8853" s="83"/>
      <c r="EJ8853" s="54"/>
      <c r="EK8853" s="22"/>
      <c r="EL8853" s="24"/>
      <c r="EP8853" s="23"/>
      <c r="EQ8853" s="24"/>
      <c r="ER8853" s="22"/>
      <c r="ES8853" s="24"/>
      <c r="ET8853" s="24"/>
      <c r="EU8853" s="23"/>
      <c r="EV8853" s="26"/>
      <c r="EX8853" s="6"/>
      <c r="EY8853" s="24"/>
      <c r="EZ8853" s="109"/>
      <c r="FA8853" s="66"/>
      <c r="FB8853" s="5"/>
      <c r="FC8853" s="68"/>
      <c r="FD8853" s="67"/>
      <c r="FE8853" s="67"/>
      <c r="FF8853" s="64"/>
      <c r="FG8853" s="5"/>
      <c r="FH8853" s="69"/>
      <c r="FI8853" s="6"/>
      <c r="FJ8853" s="5"/>
      <c r="FK8853" s="25"/>
      <c r="FL8853" s="5"/>
    </row>
    <row r="8854" spans="40:168">
      <c r="AN8854" s="14"/>
      <c r="AO8854" s="14"/>
      <c r="AP8854" s="5"/>
      <c r="AQ8854" s="25"/>
      <c r="AR8854" s="25"/>
      <c r="AS8854" s="96"/>
      <c r="AT8854" s="83"/>
      <c r="AU8854" s="14"/>
      <c r="AX8854" s="83"/>
      <c r="AY8854" s="83"/>
      <c r="AZ8854" s="83"/>
      <c r="BA8854" s="83"/>
      <c r="BJ8854" s="54"/>
      <c r="BK8854" s="22"/>
      <c r="BL8854" s="24"/>
      <c r="BP8854" s="23"/>
      <c r="BQ8854" s="24"/>
      <c r="BR8854" s="22"/>
      <c r="BS8854" s="24"/>
      <c r="BT8854" s="24"/>
      <c r="BU8854" s="23"/>
      <c r="BV8854" s="26"/>
      <c r="BX8854" s="6"/>
      <c r="BY8854" s="24"/>
      <c r="BZ8854" s="109"/>
      <c r="CA8854" s="66"/>
      <c r="CB8854" s="5"/>
      <c r="CC8854" s="68"/>
      <c r="CD8854" s="67"/>
      <c r="CE8854" s="67"/>
      <c r="CF8854" s="64"/>
      <c r="CG8854" s="5"/>
      <c r="CH8854" s="69"/>
      <c r="CI8854" s="6"/>
      <c r="CJ8854" s="5"/>
      <c r="CK8854" s="25"/>
      <c r="CL8854" s="5"/>
      <c r="DN8854" s="14"/>
      <c r="DO8854" s="14"/>
      <c r="DP8854" s="5"/>
      <c r="DQ8854" s="25"/>
      <c r="DR8854" s="25"/>
      <c r="DS8854" s="96"/>
      <c r="DT8854" s="83"/>
      <c r="DU8854" s="14"/>
      <c r="DX8854" s="83"/>
      <c r="DY8854" s="83"/>
      <c r="DZ8854" s="83"/>
      <c r="EA8854" s="83"/>
      <c r="EJ8854" s="54"/>
      <c r="EK8854" s="22"/>
      <c r="EL8854" s="24"/>
      <c r="EP8854" s="23"/>
      <c r="EQ8854" s="24"/>
      <c r="ER8854" s="22"/>
      <c r="ES8854" s="24"/>
      <c r="ET8854" s="24"/>
      <c r="EU8854" s="23"/>
      <c r="EV8854" s="26"/>
      <c r="EX8854" s="6"/>
      <c r="EY8854" s="24"/>
      <c r="EZ8854" s="109"/>
      <c r="FA8854" s="66"/>
      <c r="FB8854" s="5"/>
      <c r="FC8854" s="68"/>
      <c r="FD8854" s="67"/>
      <c r="FE8854" s="67"/>
      <c r="FF8854" s="64"/>
      <c r="FG8854" s="5"/>
      <c r="FH8854" s="69"/>
      <c r="FI8854" s="6"/>
      <c r="FJ8854" s="5"/>
      <c r="FK8854" s="25"/>
      <c r="FL8854" s="5"/>
    </row>
    <row r="8855" spans="40:168">
      <c r="AN8855" s="14"/>
      <c r="AO8855" s="14"/>
      <c r="AP8855" s="5"/>
      <c r="AQ8855" s="25"/>
      <c r="AR8855" s="25"/>
      <c r="AS8855" s="96"/>
      <c r="AT8855" s="83"/>
      <c r="AU8855" s="14"/>
      <c r="AX8855" s="83"/>
      <c r="AY8855" s="83"/>
      <c r="AZ8855" s="83"/>
      <c r="BA8855" s="83"/>
      <c r="BJ8855" s="54"/>
      <c r="BK8855" s="22"/>
      <c r="BL8855" s="24"/>
      <c r="BP8855" s="23"/>
      <c r="BQ8855" s="24"/>
      <c r="BR8855" s="22"/>
      <c r="BS8855" s="24"/>
      <c r="BT8855" s="24"/>
      <c r="BU8855" s="23"/>
      <c r="BV8855" s="26"/>
      <c r="BX8855" s="6"/>
      <c r="BY8855" s="24"/>
      <c r="BZ8855" s="109"/>
      <c r="CA8855" s="66"/>
      <c r="CB8855" s="5"/>
      <c r="CC8855" s="68"/>
      <c r="CD8855" s="67"/>
      <c r="CE8855" s="67"/>
      <c r="CF8855" s="64"/>
      <c r="CG8855" s="5"/>
      <c r="CH8855" s="69"/>
      <c r="CI8855" s="6"/>
      <c r="CJ8855" s="5"/>
      <c r="CK8855" s="25"/>
      <c r="CL8855" s="5"/>
      <c r="DN8855" s="14"/>
      <c r="DO8855" s="14"/>
      <c r="DP8855" s="5"/>
      <c r="DQ8855" s="25"/>
      <c r="DR8855" s="25"/>
      <c r="DS8855" s="96"/>
      <c r="DT8855" s="83"/>
      <c r="DU8855" s="14"/>
      <c r="DX8855" s="83"/>
      <c r="DY8855" s="83"/>
      <c r="DZ8855" s="83"/>
      <c r="EA8855" s="83"/>
      <c r="EJ8855" s="54"/>
      <c r="EK8855" s="22"/>
      <c r="EL8855" s="24"/>
      <c r="EP8855" s="23"/>
      <c r="EQ8855" s="24"/>
      <c r="ER8855" s="22"/>
      <c r="ES8855" s="24"/>
      <c r="ET8855" s="24"/>
      <c r="EU8855" s="23"/>
      <c r="EV8855" s="26"/>
      <c r="EX8855" s="6"/>
      <c r="EY8855" s="24"/>
      <c r="EZ8855" s="109"/>
      <c r="FA8855" s="66"/>
      <c r="FB8855" s="5"/>
      <c r="FC8855" s="68"/>
      <c r="FD8855" s="67"/>
      <c r="FE8855" s="67"/>
      <c r="FF8855" s="64"/>
      <c r="FG8855" s="5"/>
      <c r="FH8855" s="69"/>
      <c r="FI8855" s="6"/>
      <c r="FJ8855" s="5"/>
      <c r="FK8855" s="25"/>
      <c r="FL8855" s="5"/>
    </row>
    <row r="8856" spans="40:168">
      <c r="AN8856" s="14"/>
      <c r="AO8856" s="14"/>
      <c r="AP8856" s="5"/>
      <c r="AQ8856" s="25"/>
      <c r="AR8856" s="25"/>
      <c r="AS8856" s="96"/>
      <c r="AT8856" s="83"/>
      <c r="AU8856" s="14"/>
      <c r="AX8856" s="83"/>
      <c r="AY8856" s="83"/>
      <c r="AZ8856" s="83"/>
      <c r="BA8856" s="83"/>
      <c r="BJ8856" s="54"/>
      <c r="BK8856" s="22"/>
      <c r="BL8856" s="24"/>
      <c r="BP8856" s="23"/>
      <c r="BQ8856" s="24"/>
      <c r="BR8856" s="22"/>
      <c r="BS8856" s="24"/>
      <c r="BT8856" s="24"/>
      <c r="BU8856" s="23"/>
      <c r="BV8856" s="26"/>
      <c r="BX8856" s="6"/>
      <c r="BY8856" s="24"/>
      <c r="BZ8856" s="109"/>
      <c r="CA8856" s="66"/>
      <c r="CB8856" s="5"/>
      <c r="CC8856" s="68"/>
      <c r="CD8856" s="67"/>
      <c r="CE8856" s="67"/>
      <c r="CF8856" s="64"/>
      <c r="CG8856" s="5"/>
      <c r="CH8856" s="69"/>
      <c r="CI8856" s="6"/>
      <c r="CJ8856" s="5"/>
      <c r="CK8856" s="25"/>
      <c r="CL8856" s="5"/>
      <c r="DN8856" s="14"/>
      <c r="DO8856" s="14"/>
      <c r="DP8856" s="5"/>
      <c r="DQ8856" s="25"/>
      <c r="DR8856" s="25"/>
      <c r="DS8856" s="96"/>
      <c r="DT8856" s="83"/>
      <c r="DU8856" s="14"/>
      <c r="DX8856" s="83"/>
      <c r="DY8856" s="83"/>
      <c r="DZ8856" s="83"/>
      <c r="EA8856" s="83"/>
      <c r="EJ8856" s="54"/>
      <c r="EK8856" s="22"/>
      <c r="EL8856" s="24"/>
      <c r="EP8856" s="23"/>
      <c r="EQ8856" s="24"/>
      <c r="ER8856" s="22"/>
      <c r="ES8856" s="24"/>
      <c r="ET8856" s="24"/>
      <c r="EU8856" s="23"/>
      <c r="EV8856" s="26"/>
      <c r="EX8856" s="6"/>
      <c r="EY8856" s="24"/>
      <c r="EZ8856" s="109"/>
      <c r="FA8856" s="66"/>
      <c r="FB8856" s="5"/>
      <c r="FC8856" s="68"/>
      <c r="FD8856" s="67"/>
      <c r="FE8856" s="67"/>
      <c r="FF8856" s="64"/>
      <c r="FG8856" s="5"/>
      <c r="FH8856" s="69"/>
      <c r="FI8856" s="6"/>
      <c r="FJ8856" s="5"/>
      <c r="FK8856" s="25"/>
      <c r="FL8856" s="5"/>
    </row>
    <row r="8857" spans="40:168">
      <c r="AN8857" s="14"/>
      <c r="AO8857" s="14"/>
      <c r="AP8857" s="5"/>
      <c r="AQ8857" s="25"/>
      <c r="AR8857" s="25"/>
      <c r="AS8857" s="96"/>
      <c r="AT8857" s="83"/>
      <c r="AU8857" s="14"/>
      <c r="AX8857" s="83"/>
      <c r="AY8857" s="83"/>
      <c r="AZ8857" s="83"/>
      <c r="BA8857" s="83"/>
      <c r="BJ8857" s="54"/>
      <c r="BK8857" s="22"/>
      <c r="BL8857" s="24"/>
      <c r="BP8857" s="23"/>
      <c r="BQ8857" s="24"/>
      <c r="BR8857" s="22"/>
      <c r="BS8857" s="24"/>
      <c r="BT8857" s="24"/>
      <c r="BU8857" s="23"/>
      <c r="BV8857" s="26"/>
      <c r="BX8857" s="6"/>
      <c r="BY8857" s="24"/>
      <c r="BZ8857" s="109"/>
      <c r="CA8857" s="66"/>
      <c r="CB8857" s="5"/>
      <c r="CC8857" s="68"/>
      <c r="CD8857" s="67"/>
      <c r="CE8857" s="67"/>
      <c r="CF8857" s="64"/>
      <c r="CG8857" s="5"/>
      <c r="CH8857" s="69"/>
      <c r="CI8857" s="6"/>
      <c r="CJ8857" s="5"/>
      <c r="CK8857" s="25"/>
      <c r="CL8857" s="5"/>
      <c r="DN8857" s="14"/>
      <c r="DO8857" s="14"/>
      <c r="DP8857" s="5"/>
      <c r="DQ8857" s="25"/>
      <c r="DR8857" s="25"/>
      <c r="DS8857" s="96"/>
      <c r="DT8857" s="83"/>
      <c r="DU8857" s="14"/>
      <c r="DX8857" s="83"/>
      <c r="DY8857" s="83"/>
      <c r="DZ8857" s="83"/>
      <c r="EA8857" s="83"/>
      <c r="EJ8857" s="54"/>
      <c r="EK8857" s="22"/>
      <c r="EL8857" s="24"/>
      <c r="EP8857" s="23"/>
      <c r="EQ8857" s="24"/>
      <c r="ER8857" s="22"/>
      <c r="ES8857" s="24"/>
      <c r="ET8857" s="24"/>
      <c r="EU8857" s="23"/>
      <c r="EV8857" s="26"/>
      <c r="EX8857" s="6"/>
      <c r="EY8857" s="24"/>
      <c r="EZ8857" s="109"/>
      <c r="FA8857" s="66"/>
      <c r="FB8857" s="5"/>
      <c r="FC8857" s="68"/>
      <c r="FD8857" s="67"/>
      <c r="FE8857" s="67"/>
      <c r="FF8857" s="64"/>
      <c r="FG8857" s="5"/>
      <c r="FH8857" s="69"/>
      <c r="FI8857" s="6"/>
      <c r="FJ8857" s="5"/>
      <c r="FK8857" s="25"/>
      <c r="FL8857" s="5"/>
    </row>
    <row r="8858" spans="40:168">
      <c r="AN8858" s="14"/>
      <c r="AO8858" s="14"/>
      <c r="AP8858" s="5"/>
      <c r="AQ8858" s="25"/>
      <c r="AR8858" s="25"/>
      <c r="AS8858" s="96"/>
      <c r="AT8858" s="83"/>
      <c r="AU8858" s="14"/>
      <c r="AX8858" s="83"/>
      <c r="AY8858" s="83"/>
      <c r="AZ8858" s="83"/>
      <c r="BA8858" s="83"/>
      <c r="BJ8858" s="54"/>
      <c r="BK8858" s="22"/>
      <c r="BL8858" s="24"/>
      <c r="BP8858" s="23"/>
      <c r="BQ8858" s="24"/>
      <c r="BR8858" s="22"/>
      <c r="BS8858" s="24"/>
      <c r="BT8858" s="24"/>
      <c r="BU8858" s="23"/>
      <c r="BV8858" s="26"/>
      <c r="BX8858" s="6"/>
      <c r="BY8858" s="24"/>
      <c r="BZ8858" s="109"/>
      <c r="CA8858" s="66"/>
      <c r="CB8858" s="5"/>
      <c r="CC8858" s="68"/>
      <c r="CD8858" s="67"/>
      <c r="CE8858" s="67"/>
      <c r="CF8858" s="64"/>
      <c r="CG8858" s="5"/>
      <c r="CH8858" s="69"/>
      <c r="CI8858" s="6"/>
      <c r="CJ8858" s="5"/>
      <c r="CK8858" s="25"/>
      <c r="CL8858" s="5"/>
      <c r="DN8858" s="14"/>
      <c r="DO8858" s="14"/>
      <c r="DP8858" s="5"/>
      <c r="DQ8858" s="25"/>
      <c r="DR8858" s="25"/>
      <c r="DS8858" s="96"/>
      <c r="DT8858" s="83"/>
      <c r="DU8858" s="14"/>
      <c r="DX8858" s="83"/>
      <c r="DY8858" s="83"/>
      <c r="DZ8858" s="83"/>
      <c r="EA8858" s="83"/>
      <c r="EJ8858" s="54"/>
      <c r="EK8858" s="22"/>
      <c r="EL8858" s="24"/>
      <c r="EP8858" s="23"/>
      <c r="EQ8858" s="24"/>
      <c r="ER8858" s="22"/>
      <c r="ES8858" s="24"/>
      <c r="ET8858" s="24"/>
      <c r="EU8858" s="23"/>
      <c r="EV8858" s="26"/>
      <c r="EX8858" s="6"/>
      <c r="EY8858" s="24"/>
      <c r="EZ8858" s="109"/>
      <c r="FA8858" s="66"/>
      <c r="FB8858" s="5"/>
      <c r="FC8858" s="68"/>
      <c r="FD8858" s="67"/>
      <c r="FE8858" s="67"/>
      <c r="FF8858" s="64"/>
      <c r="FG8858" s="5"/>
      <c r="FH8858" s="69"/>
      <c r="FI8858" s="6"/>
      <c r="FJ8858" s="5"/>
      <c r="FK8858" s="25"/>
      <c r="FL8858" s="5"/>
    </row>
    <row r="8859" spans="40:168">
      <c r="AN8859" s="14"/>
      <c r="AO8859" s="14"/>
      <c r="AP8859" s="5"/>
      <c r="AQ8859" s="25"/>
      <c r="AR8859" s="25"/>
      <c r="AS8859" s="96"/>
      <c r="AT8859" s="83"/>
      <c r="AU8859" s="14"/>
      <c r="AX8859" s="83"/>
      <c r="AY8859" s="83"/>
      <c r="AZ8859" s="83"/>
      <c r="BA8859" s="83"/>
      <c r="BJ8859" s="54"/>
      <c r="BK8859" s="22"/>
      <c r="BL8859" s="24"/>
      <c r="BP8859" s="23"/>
      <c r="BQ8859" s="24"/>
      <c r="BR8859" s="22"/>
      <c r="BS8859" s="24"/>
      <c r="BT8859" s="24"/>
      <c r="BU8859" s="23"/>
      <c r="BV8859" s="26"/>
      <c r="BX8859" s="6"/>
      <c r="BY8859" s="24"/>
      <c r="BZ8859" s="109"/>
      <c r="CA8859" s="66"/>
      <c r="CB8859" s="5"/>
      <c r="CC8859" s="68"/>
      <c r="CD8859" s="67"/>
      <c r="CE8859" s="67"/>
      <c r="CF8859" s="64"/>
      <c r="CG8859" s="5"/>
      <c r="CH8859" s="69"/>
      <c r="CI8859" s="6"/>
      <c r="CJ8859" s="5"/>
      <c r="CK8859" s="25"/>
      <c r="CL8859" s="5"/>
      <c r="DN8859" s="14"/>
      <c r="DO8859" s="14"/>
      <c r="DP8859" s="5"/>
      <c r="DQ8859" s="25"/>
      <c r="DR8859" s="25"/>
      <c r="DS8859" s="96"/>
      <c r="DT8859" s="83"/>
      <c r="DU8859" s="14"/>
      <c r="DX8859" s="83"/>
      <c r="DY8859" s="83"/>
      <c r="DZ8859" s="83"/>
      <c r="EA8859" s="83"/>
      <c r="EJ8859" s="54"/>
      <c r="EK8859" s="22"/>
      <c r="EL8859" s="24"/>
      <c r="EP8859" s="23"/>
      <c r="EQ8859" s="24"/>
      <c r="ER8859" s="22"/>
      <c r="ES8859" s="24"/>
      <c r="ET8859" s="24"/>
      <c r="EU8859" s="23"/>
      <c r="EV8859" s="26"/>
      <c r="EX8859" s="6"/>
      <c r="EY8859" s="24"/>
      <c r="EZ8859" s="109"/>
      <c r="FA8859" s="66"/>
      <c r="FB8859" s="5"/>
      <c r="FC8859" s="68"/>
      <c r="FD8859" s="67"/>
      <c r="FE8859" s="67"/>
      <c r="FF8859" s="64"/>
      <c r="FG8859" s="5"/>
      <c r="FH8859" s="69"/>
      <c r="FI8859" s="6"/>
      <c r="FJ8859" s="5"/>
      <c r="FK8859" s="25"/>
      <c r="FL8859" s="5"/>
    </row>
    <row r="8860" spans="40:168">
      <c r="AN8860" s="14"/>
      <c r="AO8860" s="14"/>
      <c r="AP8860" s="5"/>
      <c r="AQ8860" s="25"/>
      <c r="AR8860" s="25"/>
      <c r="AS8860" s="96"/>
      <c r="AT8860" s="83"/>
      <c r="AU8860" s="14"/>
      <c r="AX8860" s="83"/>
      <c r="AY8860" s="83"/>
      <c r="AZ8860" s="83"/>
      <c r="BA8860" s="83"/>
      <c r="BJ8860" s="54"/>
      <c r="BK8860" s="22"/>
      <c r="BL8860" s="24"/>
      <c r="BP8860" s="23"/>
      <c r="BQ8860" s="24"/>
      <c r="BR8860" s="22"/>
      <c r="BS8860" s="24"/>
      <c r="BT8860" s="24"/>
      <c r="BU8860" s="23"/>
      <c r="BV8860" s="26"/>
      <c r="BX8860" s="6"/>
      <c r="BY8860" s="24"/>
      <c r="BZ8860" s="109"/>
      <c r="CA8860" s="66"/>
      <c r="CB8860" s="5"/>
      <c r="CC8860" s="68"/>
      <c r="CD8860" s="67"/>
      <c r="CE8860" s="67"/>
      <c r="CF8860" s="64"/>
      <c r="CG8860" s="5"/>
      <c r="CH8860" s="69"/>
      <c r="CI8860" s="6"/>
      <c r="CJ8860" s="5"/>
      <c r="CK8860" s="25"/>
      <c r="CL8860" s="5"/>
      <c r="DN8860" s="14"/>
      <c r="DO8860" s="14"/>
      <c r="DP8860" s="5"/>
      <c r="DQ8860" s="25"/>
      <c r="DR8860" s="25"/>
      <c r="DS8860" s="96"/>
      <c r="DT8860" s="83"/>
      <c r="DU8860" s="14"/>
      <c r="DX8860" s="83"/>
      <c r="DY8860" s="83"/>
      <c r="DZ8860" s="83"/>
      <c r="EA8860" s="83"/>
      <c r="EJ8860" s="54"/>
      <c r="EK8860" s="22"/>
      <c r="EL8860" s="24"/>
      <c r="EP8860" s="23"/>
      <c r="EQ8860" s="24"/>
      <c r="ER8860" s="22"/>
      <c r="ES8860" s="24"/>
      <c r="ET8860" s="24"/>
      <c r="EU8860" s="23"/>
      <c r="EV8860" s="26"/>
      <c r="EX8860" s="6"/>
      <c r="EY8860" s="24"/>
      <c r="EZ8860" s="109"/>
      <c r="FA8860" s="66"/>
      <c r="FB8860" s="5"/>
      <c r="FC8860" s="68"/>
      <c r="FD8860" s="67"/>
      <c r="FE8860" s="67"/>
      <c r="FF8860" s="64"/>
      <c r="FG8860" s="5"/>
      <c r="FH8860" s="69"/>
      <c r="FI8860" s="6"/>
      <c r="FJ8860" s="5"/>
      <c r="FK8860" s="25"/>
      <c r="FL8860" s="5"/>
    </row>
    <row r="8861" spans="40:168">
      <c r="AN8861" s="14"/>
      <c r="AO8861" s="14"/>
      <c r="AP8861" s="5"/>
      <c r="AQ8861" s="25"/>
      <c r="AR8861" s="25"/>
      <c r="AS8861" s="96"/>
      <c r="AT8861" s="83"/>
      <c r="AU8861" s="14"/>
      <c r="AX8861" s="83"/>
      <c r="AY8861" s="83"/>
      <c r="AZ8861" s="83"/>
      <c r="BA8861" s="83"/>
      <c r="BJ8861" s="54"/>
      <c r="BK8861" s="22"/>
      <c r="BL8861" s="24"/>
      <c r="BP8861" s="23"/>
      <c r="BQ8861" s="24"/>
      <c r="BR8861" s="22"/>
      <c r="BS8861" s="24"/>
      <c r="BT8861" s="24"/>
      <c r="BU8861" s="23"/>
      <c r="BV8861" s="26"/>
      <c r="BX8861" s="6"/>
      <c r="BY8861" s="24"/>
      <c r="BZ8861" s="109"/>
      <c r="CA8861" s="66"/>
      <c r="CB8861" s="5"/>
      <c r="CC8861" s="68"/>
      <c r="CD8861" s="67"/>
      <c r="CE8861" s="67"/>
      <c r="CF8861" s="64"/>
      <c r="CG8861" s="5"/>
      <c r="CH8861" s="69"/>
      <c r="CI8861" s="6"/>
      <c r="CJ8861" s="5"/>
      <c r="CK8861" s="25"/>
      <c r="CL8861" s="5"/>
      <c r="DN8861" s="14"/>
      <c r="DO8861" s="14"/>
      <c r="DP8861" s="5"/>
      <c r="DQ8861" s="25"/>
      <c r="DR8861" s="25"/>
      <c r="DS8861" s="96"/>
      <c r="DT8861" s="83"/>
      <c r="DU8861" s="14"/>
      <c r="DX8861" s="83"/>
      <c r="DY8861" s="83"/>
      <c r="DZ8861" s="83"/>
      <c r="EA8861" s="83"/>
      <c r="EJ8861" s="54"/>
      <c r="EK8861" s="22"/>
      <c r="EL8861" s="24"/>
      <c r="EP8861" s="23"/>
      <c r="EQ8861" s="24"/>
      <c r="ER8861" s="22"/>
      <c r="ES8861" s="24"/>
      <c r="ET8861" s="24"/>
      <c r="EU8861" s="23"/>
      <c r="EV8861" s="26"/>
      <c r="EX8861" s="6"/>
      <c r="EY8861" s="24"/>
      <c r="EZ8861" s="109"/>
      <c r="FA8861" s="66"/>
      <c r="FB8861" s="5"/>
      <c r="FC8861" s="68"/>
      <c r="FD8861" s="67"/>
      <c r="FE8861" s="67"/>
      <c r="FF8861" s="64"/>
      <c r="FG8861" s="5"/>
      <c r="FH8861" s="69"/>
      <c r="FI8861" s="6"/>
      <c r="FJ8861" s="5"/>
      <c r="FK8861" s="25"/>
      <c r="FL8861" s="5"/>
    </row>
    <row r="8862" spans="40:168">
      <c r="AN8862" s="14"/>
      <c r="AO8862" s="14"/>
      <c r="AP8862" s="5"/>
      <c r="AQ8862" s="25"/>
      <c r="AR8862" s="25"/>
      <c r="AS8862" s="96"/>
      <c r="AT8862" s="83"/>
      <c r="AU8862" s="14"/>
      <c r="AX8862" s="83"/>
      <c r="AY8862" s="83"/>
      <c r="AZ8862" s="83"/>
      <c r="BA8862" s="83"/>
      <c r="BJ8862" s="54"/>
      <c r="BK8862" s="22"/>
      <c r="BL8862" s="24"/>
      <c r="BP8862" s="23"/>
      <c r="BQ8862" s="24"/>
      <c r="BR8862" s="22"/>
      <c r="BS8862" s="24"/>
      <c r="BT8862" s="24"/>
      <c r="BU8862" s="23"/>
      <c r="BV8862" s="26"/>
      <c r="BX8862" s="6"/>
      <c r="BY8862" s="24"/>
      <c r="BZ8862" s="109"/>
      <c r="CA8862" s="66"/>
      <c r="CB8862" s="5"/>
      <c r="CC8862" s="68"/>
      <c r="CD8862" s="67"/>
      <c r="CE8862" s="67"/>
      <c r="CF8862" s="64"/>
      <c r="CG8862" s="5"/>
      <c r="CH8862" s="69"/>
      <c r="CI8862" s="6"/>
      <c r="CJ8862" s="5"/>
      <c r="CK8862" s="25"/>
      <c r="CL8862" s="5"/>
      <c r="DN8862" s="14"/>
      <c r="DO8862" s="14"/>
      <c r="DP8862" s="5"/>
      <c r="DQ8862" s="25"/>
      <c r="DR8862" s="25"/>
      <c r="DS8862" s="96"/>
      <c r="DT8862" s="83"/>
      <c r="DU8862" s="14"/>
      <c r="DX8862" s="83"/>
      <c r="DY8862" s="83"/>
      <c r="DZ8862" s="83"/>
      <c r="EA8862" s="83"/>
      <c r="EJ8862" s="54"/>
      <c r="EK8862" s="22"/>
      <c r="EL8862" s="24"/>
      <c r="EP8862" s="23"/>
      <c r="EQ8862" s="24"/>
      <c r="ER8862" s="22"/>
      <c r="ES8862" s="24"/>
      <c r="ET8862" s="24"/>
      <c r="EU8862" s="23"/>
      <c r="EV8862" s="26"/>
      <c r="EX8862" s="6"/>
      <c r="EY8862" s="24"/>
      <c r="EZ8862" s="109"/>
      <c r="FA8862" s="66"/>
      <c r="FB8862" s="5"/>
      <c r="FC8862" s="68"/>
      <c r="FD8862" s="67"/>
      <c r="FE8862" s="67"/>
      <c r="FF8862" s="64"/>
      <c r="FG8862" s="5"/>
      <c r="FH8862" s="69"/>
      <c r="FI8862" s="6"/>
      <c r="FJ8862" s="5"/>
      <c r="FK8862" s="25"/>
      <c r="FL8862" s="5"/>
    </row>
    <row r="8863" spans="40:168">
      <c r="AN8863" s="14"/>
      <c r="AO8863" s="14"/>
      <c r="AP8863" s="5"/>
      <c r="AQ8863" s="25"/>
      <c r="AR8863" s="25"/>
      <c r="AS8863" s="96"/>
      <c r="AT8863" s="83"/>
      <c r="AU8863" s="14"/>
      <c r="AX8863" s="83"/>
      <c r="AY8863" s="83"/>
      <c r="AZ8863" s="83"/>
      <c r="BA8863" s="83"/>
      <c r="BJ8863" s="54"/>
      <c r="BK8863" s="22"/>
      <c r="BL8863" s="24"/>
      <c r="BP8863" s="23"/>
      <c r="BQ8863" s="24"/>
      <c r="BR8863" s="22"/>
      <c r="BS8863" s="24"/>
      <c r="BT8863" s="24"/>
      <c r="BU8863" s="23"/>
      <c r="BV8863" s="26"/>
      <c r="BX8863" s="6"/>
      <c r="BY8863" s="24"/>
      <c r="BZ8863" s="109"/>
      <c r="CA8863" s="66"/>
      <c r="CB8863" s="5"/>
      <c r="CC8863" s="68"/>
      <c r="CD8863" s="67"/>
      <c r="CE8863" s="67"/>
      <c r="CF8863" s="64"/>
      <c r="CG8863" s="5"/>
      <c r="CH8863" s="69"/>
      <c r="CI8863" s="6"/>
      <c r="CJ8863" s="5"/>
      <c r="CK8863" s="25"/>
      <c r="CL8863" s="5"/>
      <c r="DN8863" s="14"/>
      <c r="DO8863" s="14"/>
      <c r="DP8863" s="5"/>
      <c r="DQ8863" s="25"/>
      <c r="DR8863" s="25"/>
      <c r="DS8863" s="96"/>
      <c r="DT8863" s="83"/>
      <c r="DU8863" s="14"/>
      <c r="DX8863" s="83"/>
      <c r="DY8863" s="83"/>
      <c r="DZ8863" s="83"/>
      <c r="EA8863" s="83"/>
      <c r="EJ8863" s="54"/>
      <c r="EK8863" s="22"/>
      <c r="EL8863" s="24"/>
      <c r="EP8863" s="23"/>
      <c r="EQ8863" s="24"/>
      <c r="ER8863" s="22"/>
      <c r="ES8863" s="24"/>
      <c r="ET8863" s="24"/>
      <c r="EU8863" s="23"/>
      <c r="EV8863" s="26"/>
      <c r="EX8863" s="6"/>
      <c r="EY8863" s="24"/>
      <c r="EZ8863" s="109"/>
      <c r="FA8863" s="66"/>
      <c r="FB8863" s="5"/>
      <c r="FC8863" s="68"/>
      <c r="FD8863" s="67"/>
      <c r="FE8863" s="67"/>
      <c r="FF8863" s="64"/>
      <c r="FG8863" s="5"/>
      <c r="FH8863" s="69"/>
      <c r="FI8863" s="6"/>
      <c r="FJ8863" s="5"/>
      <c r="FK8863" s="25"/>
      <c r="FL8863" s="5"/>
    </row>
    <row r="8864" spans="40:168">
      <c r="AN8864" s="14"/>
      <c r="AO8864" s="14"/>
      <c r="AP8864" s="5"/>
      <c r="AQ8864" s="25"/>
      <c r="AR8864" s="25"/>
      <c r="AS8864" s="96"/>
      <c r="AT8864" s="83"/>
      <c r="AU8864" s="14"/>
      <c r="AX8864" s="83"/>
      <c r="AY8864" s="83"/>
      <c r="AZ8864" s="83"/>
      <c r="BA8864" s="83"/>
      <c r="BJ8864" s="54"/>
      <c r="BK8864" s="22"/>
      <c r="BL8864" s="24"/>
      <c r="BP8864" s="23"/>
      <c r="BQ8864" s="24"/>
      <c r="BR8864" s="22"/>
      <c r="BS8864" s="24"/>
      <c r="BT8864" s="24"/>
      <c r="BU8864" s="23"/>
      <c r="BV8864" s="26"/>
      <c r="BX8864" s="6"/>
      <c r="BY8864" s="24"/>
      <c r="BZ8864" s="109"/>
      <c r="CA8864" s="66"/>
      <c r="CB8864" s="5"/>
      <c r="CC8864" s="68"/>
      <c r="CD8864" s="67"/>
      <c r="CE8864" s="67"/>
      <c r="CF8864" s="64"/>
      <c r="CG8864" s="5"/>
      <c r="CH8864" s="69"/>
      <c r="CI8864" s="6"/>
      <c r="CJ8864" s="5"/>
      <c r="CK8864" s="25"/>
      <c r="CL8864" s="5"/>
      <c r="DN8864" s="14"/>
      <c r="DO8864" s="14"/>
      <c r="DP8864" s="5"/>
      <c r="DQ8864" s="25"/>
      <c r="DR8864" s="25"/>
      <c r="DS8864" s="96"/>
      <c r="DT8864" s="83"/>
      <c r="DU8864" s="14"/>
      <c r="DX8864" s="83"/>
      <c r="DY8864" s="83"/>
      <c r="DZ8864" s="83"/>
      <c r="EA8864" s="83"/>
      <c r="EJ8864" s="54"/>
      <c r="EK8864" s="22"/>
      <c r="EL8864" s="24"/>
      <c r="EP8864" s="23"/>
      <c r="EQ8864" s="24"/>
      <c r="ER8864" s="22"/>
      <c r="ES8864" s="24"/>
      <c r="ET8864" s="24"/>
      <c r="EU8864" s="23"/>
      <c r="EV8864" s="26"/>
      <c r="EX8864" s="6"/>
      <c r="EY8864" s="24"/>
      <c r="EZ8864" s="109"/>
      <c r="FA8864" s="66"/>
      <c r="FB8864" s="5"/>
      <c r="FC8864" s="68"/>
      <c r="FD8864" s="67"/>
      <c r="FE8864" s="67"/>
      <c r="FF8864" s="64"/>
      <c r="FG8864" s="5"/>
      <c r="FH8864" s="69"/>
      <c r="FI8864" s="6"/>
      <c r="FJ8864" s="5"/>
      <c r="FK8864" s="25"/>
      <c r="FL8864" s="5"/>
    </row>
    <row r="8865" spans="40:168">
      <c r="AN8865" s="14"/>
      <c r="AO8865" s="14"/>
      <c r="AP8865" s="5"/>
      <c r="AQ8865" s="25"/>
      <c r="AR8865" s="25"/>
      <c r="AS8865" s="96"/>
      <c r="AT8865" s="83"/>
      <c r="AU8865" s="14"/>
      <c r="AX8865" s="83"/>
      <c r="AY8865" s="83"/>
      <c r="AZ8865" s="83"/>
      <c r="BA8865" s="83"/>
      <c r="BJ8865" s="54"/>
      <c r="BK8865" s="22"/>
      <c r="BL8865" s="24"/>
      <c r="BP8865" s="23"/>
      <c r="BQ8865" s="24"/>
      <c r="BR8865" s="22"/>
      <c r="BS8865" s="24"/>
      <c r="BT8865" s="24"/>
      <c r="BU8865" s="23"/>
      <c r="BV8865" s="26"/>
      <c r="BX8865" s="6"/>
      <c r="BY8865" s="24"/>
      <c r="BZ8865" s="109"/>
      <c r="CA8865" s="66"/>
      <c r="CB8865" s="5"/>
      <c r="CC8865" s="68"/>
      <c r="CD8865" s="67"/>
      <c r="CE8865" s="67"/>
      <c r="CF8865" s="64"/>
      <c r="CG8865" s="5"/>
      <c r="CH8865" s="69"/>
      <c r="CI8865" s="6"/>
      <c r="CJ8865" s="5"/>
      <c r="CK8865" s="25"/>
      <c r="CL8865" s="5"/>
      <c r="DN8865" s="14"/>
      <c r="DO8865" s="14"/>
      <c r="DP8865" s="5"/>
      <c r="DQ8865" s="25"/>
      <c r="DR8865" s="25"/>
      <c r="DS8865" s="96"/>
      <c r="DT8865" s="83"/>
      <c r="DU8865" s="14"/>
      <c r="DX8865" s="83"/>
      <c r="DY8865" s="83"/>
      <c r="DZ8865" s="83"/>
      <c r="EA8865" s="83"/>
      <c r="EJ8865" s="54"/>
      <c r="EK8865" s="22"/>
      <c r="EL8865" s="24"/>
      <c r="EP8865" s="23"/>
      <c r="EQ8865" s="24"/>
      <c r="ER8865" s="22"/>
      <c r="ES8865" s="24"/>
      <c r="ET8865" s="24"/>
      <c r="EU8865" s="23"/>
      <c r="EV8865" s="26"/>
      <c r="EX8865" s="6"/>
      <c r="EY8865" s="24"/>
      <c r="EZ8865" s="109"/>
      <c r="FA8865" s="66"/>
      <c r="FB8865" s="5"/>
      <c r="FC8865" s="68"/>
      <c r="FD8865" s="67"/>
      <c r="FE8865" s="67"/>
      <c r="FF8865" s="64"/>
      <c r="FG8865" s="5"/>
      <c r="FH8865" s="69"/>
      <c r="FI8865" s="6"/>
      <c r="FJ8865" s="5"/>
      <c r="FK8865" s="25"/>
      <c r="FL8865" s="5"/>
    </row>
    <row r="8866" spans="40:168">
      <c r="AN8866" s="14"/>
      <c r="AO8866" s="14"/>
      <c r="AP8866" s="5"/>
      <c r="AQ8866" s="25"/>
      <c r="AR8866" s="25"/>
      <c r="AS8866" s="96"/>
      <c r="AT8866" s="83"/>
      <c r="AU8866" s="14"/>
      <c r="AX8866" s="83"/>
      <c r="AY8866" s="83"/>
      <c r="AZ8866" s="83"/>
      <c r="BA8866" s="83"/>
      <c r="BJ8866" s="54"/>
      <c r="BK8866" s="22"/>
      <c r="BL8866" s="24"/>
      <c r="BP8866" s="23"/>
      <c r="BQ8866" s="24"/>
      <c r="BR8866" s="22"/>
      <c r="BS8866" s="24"/>
      <c r="BT8866" s="24"/>
      <c r="BU8866" s="23"/>
      <c r="BV8866" s="26"/>
      <c r="BX8866" s="6"/>
      <c r="BY8866" s="24"/>
      <c r="BZ8866" s="109"/>
      <c r="CA8866" s="66"/>
      <c r="CB8866" s="5"/>
      <c r="CC8866" s="68"/>
      <c r="CD8866" s="67"/>
      <c r="CE8866" s="67"/>
      <c r="CF8866" s="64"/>
      <c r="CG8866" s="5"/>
      <c r="CH8866" s="69"/>
      <c r="CI8866" s="6"/>
      <c r="CJ8866" s="5"/>
      <c r="CK8866" s="25"/>
      <c r="CL8866" s="5"/>
      <c r="DN8866" s="14"/>
      <c r="DO8866" s="14"/>
      <c r="DP8866" s="5"/>
      <c r="DQ8866" s="25"/>
      <c r="DR8866" s="25"/>
      <c r="DS8866" s="96"/>
      <c r="DT8866" s="83"/>
      <c r="DU8866" s="14"/>
      <c r="DX8866" s="83"/>
      <c r="DY8866" s="83"/>
      <c r="DZ8866" s="83"/>
      <c r="EA8866" s="83"/>
      <c r="EJ8866" s="54"/>
      <c r="EK8866" s="22"/>
      <c r="EL8866" s="24"/>
      <c r="EP8866" s="23"/>
      <c r="EQ8866" s="24"/>
      <c r="ER8866" s="22"/>
      <c r="ES8866" s="24"/>
      <c r="ET8866" s="24"/>
      <c r="EU8866" s="23"/>
      <c r="EV8866" s="26"/>
      <c r="EX8866" s="6"/>
      <c r="EY8866" s="24"/>
      <c r="EZ8866" s="109"/>
      <c r="FA8866" s="66"/>
      <c r="FB8866" s="5"/>
      <c r="FC8866" s="68"/>
      <c r="FD8866" s="67"/>
      <c r="FE8866" s="67"/>
      <c r="FF8866" s="64"/>
      <c r="FG8866" s="5"/>
      <c r="FH8866" s="69"/>
      <c r="FI8866" s="6"/>
      <c r="FJ8866" s="5"/>
      <c r="FK8866" s="25"/>
      <c r="FL8866" s="5"/>
    </row>
    <row r="8867" spans="40:168">
      <c r="AN8867" s="14"/>
      <c r="AO8867" s="14"/>
      <c r="AP8867" s="5"/>
      <c r="AQ8867" s="25"/>
      <c r="AR8867" s="25"/>
      <c r="AS8867" s="96"/>
      <c r="AT8867" s="83"/>
      <c r="AU8867" s="14"/>
      <c r="AX8867" s="83"/>
      <c r="AY8867" s="83"/>
      <c r="AZ8867" s="83"/>
      <c r="BA8867" s="83"/>
      <c r="BJ8867" s="54"/>
      <c r="BK8867" s="22"/>
      <c r="BL8867" s="24"/>
      <c r="BP8867" s="23"/>
      <c r="BQ8867" s="24"/>
      <c r="BR8867" s="22"/>
      <c r="BS8867" s="24"/>
      <c r="BT8867" s="24"/>
      <c r="BU8867" s="23"/>
      <c r="BV8867" s="26"/>
      <c r="BX8867" s="6"/>
      <c r="BY8867" s="24"/>
      <c r="BZ8867" s="109"/>
      <c r="CA8867" s="66"/>
      <c r="CB8867" s="5"/>
      <c r="CC8867" s="68"/>
      <c r="CD8867" s="67"/>
      <c r="CE8867" s="67"/>
      <c r="CF8867" s="64"/>
      <c r="CG8867" s="5"/>
      <c r="CH8867" s="69"/>
      <c r="CI8867" s="6"/>
      <c r="CJ8867" s="5"/>
      <c r="CK8867" s="25"/>
      <c r="CL8867" s="5"/>
      <c r="DN8867" s="14"/>
      <c r="DO8867" s="14"/>
      <c r="DP8867" s="5"/>
      <c r="DQ8867" s="25"/>
      <c r="DR8867" s="25"/>
      <c r="DS8867" s="96"/>
      <c r="DT8867" s="83"/>
      <c r="DU8867" s="14"/>
      <c r="DX8867" s="83"/>
      <c r="DY8867" s="83"/>
      <c r="DZ8867" s="83"/>
      <c r="EA8867" s="83"/>
      <c r="EJ8867" s="54"/>
      <c r="EK8867" s="22"/>
      <c r="EL8867" s="24"/>
      <c r="EP8867" s="23"/>
      <c r="EQ8867" s="24"/>
      <c r="ER8867" s="22"/>
      <c r="ES8867" s="24"/>
      <c r="ET8867" s="24"/>
      <c r="EU8867" s="23"/>
      <c r="EV8867" s="26"/>
      <c r="EX8867" s="6"/>
      <c r="EY8867" s="24"/>
      <c r="EZ8867" s="109"/>
      <c r="FA8867" s="66"/>
      <c r="FB8867" s="5"/>
      <c r="FC8867" s="68"/>
      <c r="FD8867" s="67"/>
      <c r="FE8867" s="67"/>
      <c r="FF8867" s="64"/>
      <c r="FG8867" s="5"/>
      <c r="FH8867" s="69"/>
      <c r="FI8867" s="6"/>
      <c r="FJ8867" s="5"/>
      <c r="FK8867" s="25"/>
      <c r="FL8867" s="5"/>
    </row>
    <row r="8868" spans="40:168">
      <c r="AN8868" s="14"/>
      <c r="AO8868" s="14"/>
      <c r="AP8868" s="5"/>
      <c r="AQ8868" s="25"/>
      <c r="AR8868" s="25"/>
      <c r="AS8868" s="96"/>
      <c r="AT8868" s="83"/>
      <c r="AU8868" s="14"/>
      <c r="AX8868" s="83"/>
      <c r="AY8868" s="83"/>
      <c r="AZ8868" s="83"/>
      <c r="BA8868" s="83"/>
      <c r="BJ8868" s="54"/>
      <c r="BK8868" s="22"/>
      <c r="BL8868" s="24"/>
      <c r="BP8868" s="23"/>
      <c r="BQ8868" s="24"/>
      <c r="BR8868" s="22"/>
      <c r="BS8868" s="24"/>
      <c r="BT8868" s="24"/>
      <c r="BU8868" s="23"/>
      <c r="BV8868" s="26"/>
      <c r="BX8868" s="6"/>
      <c r="BY8868" s="24"/>
      <c r="BZ8868" s="109"/>
      <c r="CA8868" s="66"/>
      <c r="CB8868" s="5"/>
      <c r="CC8868" s="68"/>
      <c r="CD8868" s="67"/>
      <c r="CE8868" s="67"/>
      <c r="CF8868" s="64"/>
      <c r="CG8868" s="5"/>
      <c r="CH8868" s="69"/>
      <c r="CI8868" s="6"/>
      <c r="CJ8868" s="5"/>
      <c r="CK8868" s="25"/>
      <c r="CL8868" s="5"/>
      <c r="DN8868" s="14"/>
      <c r="DO8868" s="14"/>
      <c r="DP8868" s="5"/>
      <c r="DQ8868" s="25"/>
      <c r="DR8868" s="25"/>
      <c r="DS8868" s="96"/>
      <c r="DT8868" s="83"/>
      <c r="DU8868" s="14"/>
      <c r="DX8868" s="83"/>
      <c r="DY8868" s="83"/>
      <c r="DZ8868" s="83"/>
      <c r="EA8868" s="83"/>
      <c r="EJ8868" s="54"/>
      <c r="EK8868" s="22"/>
      <c r="EL8868" s="24"/>
      <c r="EP8868" s="23"/>
      <c r="EQ8868" s="24"/>
      <c r="ER8868" s="22"/>
      <c r="ES8868" s="24"/>
      <c r="ET8868" s="24"/>
      <c r="EU8868" s="23"/>
      <c r="EV8868" s="26"/>
      <c r="EX8868" s="6"/>
      <c r="EY8868" s="24"/>
      <c r="EZ8868" s="109"/>
      <c r="FA8868" s="66"/>
      <c r="FB8868" s="5"/>
      <c r="FC8868" s="68"/>
      <c r="FD8868" s="67"/>
      <c r="FE8868" s="67"/>
      <c r="FF8868" s="64"/>
      <c r="FG8868" s="5"/>
      <c r="FH8868" s="69"/>
      <c r="FI8868" s="6"/>
      <c r="FJ8868" s="5"/>
      <c r="FK8868" s="25"/>
      <c r="FL8868" s="5"/>
    </row>
    <row r="8869" spans="40:168">
      <c r="AN8869" s="14"/>
      <c r="AO8869" s="14"/>
      <c r="AP8869" s="5"/>
      <c r="AQ8869" s="25"/>
      <c r="AR8869" s="25"/>
      <c r="AS8869" s="96"/>
      <c r="AT8869" s="83"/>
      <c r="AU8869" s="14"/>
      <c r="AX8869" s="83"/>
      <c r="AY8869" s="83"/>
      <c r="AZ8869" s="83"/>
      <c r="BA8869" s="83"/>
      <c r="BJ8869" s="54"/>
      <c r="BK8869" s="22"/>
      <c r="BL8869" s="24"/>
      <c r="BP8869" s="23"/>
      <c r="BQ8869" s="24"/>
      <c r="BR8869" s="22"/>
      <c r="BS8869" s="24"/>
      <c r="BT8869" s="24"/>
      <c r="BU8869" s="23"/>
      <c r="BV8869" s="26"/>
      <c r="BX8869" s="6"/>
      <c r="BY8869" s="24"/>
      <c r="BZ8869" s="109"/>
      <c r="CA8869" s="66"/>
      <c r="CB8869" s="5"/>
      <c r="CC8869" s="68"/>
      <c r="CD8869" s="67"/>
      <c r="CE8869" s="67"/>
      <c r="CF8869" s="64"/>
      <c r="CG8869" s="5"/>
      <c r="CH8869" s="69"/>
      <c r="CI8869" s="6"/>
      <c r="CJ8869" s="5"/>
      <c r="CK8869" s="25"/>
      <c r="CL8869" s="5"/>
      <c r="DN8869" s="14"/>
      <c r="DO8869" s="14"/>
      <c r="DP8869" s="5"/>
      <c r="DQ8869" s="25"/>
      <c r="DR8869" s="25"/>
      <c r="DS8869" s="96"/>
      <c r="DT8869" s="83"/>
      <c r="DU8869" s="14"/>
      <c r="DX8869" s="83"/>
      <c r="DY8869" s="83"/>
      <c r="DZ8869" s="83"/>
      <c r="EA8869" s="83"/>
      <c r="EJ8869" s="54"/>
      <c r="EK8869" s="22"/>
      <c r="EL8869" s="24"/>
      <c r="EP8869" s="23"/>
      <c r="EQ8869" s="24"/>
      <c r="ER8869" s="22"/>
      <c r="ES8869" s="24"/>
      <c r="ET8869" s="24"/>
      <c r="EU8869" s="23"/>
      <c r="EV8869" s="26"/>
      <c r="EX8869" s="6"/>
      <c r="EY8869" s="24"/>
      <c r="EZ8869" s="109"/>
      <c r="FA8869" s="66"/>
      <c r="FB8869" s="5"/>
      <c r="FC8869" s="68"/>
      <c r="FD8869" s="67"/>
      <c r="FE8869" s="67"/>
      <c r="FF8869" s="64"/>
      <c r="FG8869" s="5"/>
      <c r="FH8869" s="69"/>
      <c r="FI8869" s="6"/>
      <c r="FJ8869" s="5"/>
      <c r="FK8869" s="25"/>
      <c r="FL8869" s="5"/>
    </row>
    <row r="8870" spans="40:168">
      <c r="AN8870" s="14"/>
      <c r="AO8870" s="14"/>
      <c r="AP8870" s="5"/>
      <c r="AQ8870" s="25"/>
      <c r="AR8870" s="25"/>
      <c r="AS8870" s="96"/>
      <c r="AT8870" s="83"/>
      <c r="AU8870" s="14"/>
      <c r="AX8870" s="83"/>
      <c r="AY8870" s="83"/>
      <c r="AZ8870" s="83"/>
      <c r="BA8870" s="83"/>
      <c r="BJ8870" s="54"/>
      <c r="BK8870" s="22"/>
      <c r="BL8870" s="24"/>
      <c r="BP8870" s="23"/>
      <c r="BQ8870" s="24"/>
      <c r="BR8870" s="22"/>
      <c r="BS8870" s="24"/>
      <c r="BT8870" s="24"/>
      <c r="BU8870" s="23"/>
      <c r="BV8870" s="26"/>
      <c r="BX8870" s="6"/>
      <c r="BY8870" s="24"/>
      <c r="BZ8870" s="109"/>
      <c r="CA8870" s="66"/>
      <c r="CB8870" s="5"/>
      <c r="CC8870" s="68"/>
      <c r="CD8870" s="67"/>
      <c r="CE8870" s="67"/>
      <c r="CF8870" s="64"/>
      <c r="CG8870" s="5"/>
      <c r="CH8870" s="69"/>
      <c r="CI8870" s="6"/>
      <c r="CJ8870" s="5"/>
      <c r="CK8870" s="25"/>
      <c r="CL8870" s="5"/>
      <c r="DN8870" s="14"/>
      <c r="DO8870" s="14"/>
      <c r="DP8870" s="5"/>
      <c r="DQ8870" s="25"/>
      <c r="DR8870" s="25"/>
      <c r="DS8870" s="96"/>
      <c r="DT8870" s="83"/>
      <c r="DU8870" s="14"/>
      <c r="DX8870" s="83"/>
      <c r="DY8870" s="83"/>
      <c r="DZ8870" s="83"/>
      <c r="EA8870" s="83"/>
      <c r="EJ8870" s="54"/>
      <c r="EK8870" s="22"/>
      <c r="EL8870" s="24"/>
      <c r="EP8870" s="23"/>
      <c r="EQ8870" s="24"/>
      <c r="ER8870" s="22"/>
      <c r="ES8870" s="24"/>
      <c r="ET8870" s="24"/>
      <c r="EU8870" s="23"/>
      <c r="EV8870" s="26"/>
      <c r="EX8870" s="6"/>
      <c r="EY8870" s="24"/>
      <c r="EZ8870" s="109"/>
      <c r="FA8870" s="66"/>
      <c r="FB8870" s="5"/>
      <c r="FC8870" s="68"/>
      <c r="FD8870" s="67"/>
      <c r="FE8870" s="67"/>
      <c r="FF8870" s="64"/>
      <c r="FG8870" s="5"/>
      <c r="FH8870" s="69"/>
      <c r="FI8870" s="6"/>
      <c r="FJ8870" s="5"/>
      <c r="FK8870" s="25"/>
      <c r="FL8870" s="5"/>
    </row>
    <row r="8871" spans="40:168">
      <c r="AN8871" s="14"/>
      <c r="AO8871" s="14"/>
      <c r="AP8871" s="5"/>
      <c r="AQ8871" s="25"/>
      <c r="AR8871" s="25"/>
      <c r="AS8871" s="96"/>
      <c r="AT8871" s="83"/>
      <c r="AU8871" s="14"/>
      <c r="AX8871" s="83"/>
      <c r="AY8871" s="83"/>
      <c r="AZ8871" s="83"/>
      <c r="BA8871" s="83"/>
      <c r="BJ8871" s="54"/>
      <c r="BK8871" s="22"/>
      <c r="BL8871" s="24"/>
      <c r="BP8871" s="23"/>
      <c r="BQ8871" s="24"/>
      <c r="BR8871" s="22"/>
      <c r="BS8871" s="24"/>
      <c r="BT8871" s="24"/>
      <c r="BU8871" s="23"/>
      <c r="BV8871" s="26"/>
      <c r="BX8871" s="6"/>
      <c r="BY8871" s="24"/>
      <c r="BZ8871" s="109"/>
      <c r="CA8871" s="66"/>
      <c r="CB8871" s="5"/>
      <c r="CC8871" s="68"/>
      <c r="CD8871" s="67"/>
      <c r="CE8871" s="67"/>
      <c r="CF8871" s="64"/>
      <c r="CG8871" s="5"/>
      <c r="CH8871" s="69"/>
      <c r="CI8871" s="6"/>
      <c r="CJ8871" s="5"/>
      <c r="CK8871" s="25"/>
      <c r="CL8871" s="5"/>
      <c r="DN8871" s="14"/>
      <c r="DO8871" s="14"/>
      <c r="DP8871" s="5"/>
      <c r="DQ8871" s="25"/>
      <c r="DR8871" s="25"/>
      <c r="DS8871" s="96"/>
      <c r="DT8871" s="83"/>
      <c r="DU8871" s="14"/>
      <c r="DX8871" s="83"/>
      <c r="DY8871" s="83"/>
      <c r="DZ8871" s="83"/>
      <c r="EA8871" s="83"/>
      <c r="EJ8871" s="54"/>
      <c r="EK8871" s="22"/>
      <c r="EL8871" s="24"/>
      <c r="EP8871" s="23"/>
      <c r="EQ8871" s="24"/>
      <c r="ER8871" s="22"/>
      <c r="ES8871" s="24"/>
      <c r="ET8871" s="24"/>
      <c r="EU8871" s="23"/>
      <c r="EV8871" s="26"/>
      <c r="EX8871" s="6"/>
      <c r="EY8871" s="24"/>
      <c r="EZ8871" s="109"/>
      <c r="FA8871" s="66"/>
      <c r="FB8871" s="5"/>
      <c r="FC8871" s="68"/>
      <c r="FD8871" s="67"/>
      <c r="FE8871" s="67"/>
      <c r="FF8871" s="64"/>
      <c r="FG8871" s="5"/>
      <c r="FH8871" s="69"/>
      <c r="FI8871" s="6"/>
      <c r="FJ8871" s="5"/>
      <c r="FK8871" s="25"/>
      <c r="FL8871" s="5"/>
    </row>
    <row r="8872" spans="40:168">
      <c r="AN8872" s="14"/>
      <c r="AO8872" s="14"/>
      <c r="AP8872" s="5"/>
      <c r="AQ8872" s="25"/>
      <c r="AR8872" s="25"/>
      <c r="AS8872" s="96"/>
      <c r="AT8872" s="83"/>
      <c r="AU8872" s="14"/>
      <c r="AX8872" s="83"/>
      <c r="AY8872" s="83"/>
      <c r="AZ8872" s="83"/>
      <c r="BA8872" s="83"/>
      <c r="BJ8872" s="54"/>
      <c r="BK8872" s="22"/>
      <c r="BL8872" s="24"/>
      <c r="BP8872" s="23"/>
      <c r="BQ8872" s="24"/>
      <c r="BR8872" s="22"/>
      <c r="BS8872" s="24"/>
      <c r="BT8872" s="24"/>
      <c r="BU8872" s="23"/>
      <c r="BV8872" s="26"/>
      <c r="BX8872" s="6"/>
      <c r="BY8872" s="24"/>
      <c r="BZ8872" s="109"/>
      <c r="CA8872" s="66"/>
      <c r="CB8872" s="5"/>
      <c r="CC8872" s="68"/>
      <c r="CD8872" s="67"/>
      <c r="CE8872" s="67"/>
      <c r="CF8872" s="64"/>
      <c r="CG8872" s="5"/>
      <c r="CH8872" s="69"/>
      <c r="CI8872" s="6"/>
      <c r="CJ8872" s="5"/>
      <c r="CK8872" s="25"/>
      <c r="CL8872" s="5"/>
      <c r="DN8872" s="14"/>
      <c r="DO8872" s="14"/>
      <c r="DP8872" s="5"/>
      <c r="DQ8872" s="25"/>
      <c r="DR8872" s="25"/>
      <c r="DS8872" s="96"/>
      <c r="DT8872" s="83"/>
      <c r="DU8872" s="14"/>
      <c r="DX8872" s="83"/>
      <c r="DY8872" s="83"/>
      <c r="DZ8872" s="83"/>
      <c r="EA8872" s="83"/>
      <c r="EJ8872" s="54"/>
      <c r="EK8872" s="22"/>
      <c r="EL8872" s="24"/>
      <c r="EP8872" s="23"/>
      <c r="EQ8872" s="24"/>
      <c r="ER8872" s="22"/>
      <c r="ES8872" s="24"/>
      <c r="ET8872" s="24"/>
      <c r="EU8872" s="23"/>
      <c r="EV8872" s="26"/>
      <c r="EX8872" s="6"/>
      <c r="EY8872" s="24"/>
      <c r="EZ8872" s="109"/>
      <c r="FA8872" s="66"/>
      <c r="FB8872" s="5"/>
      <c r="FC8872" s="68"/>
      <c r="FD8872" s="67"/>
      <c r="FE8872" s="67"/>
      <c r="FF8872" s="64"/>
      <c r="FG8872" s="5"/>
      <c r="FH8872" s="69"/>
      <c r="FI8872" s="6"/>
      <c r="FJ8872" s="5"/>
      <c r="FK8872" s="25"/>
      <c r="FL8872" s="5"/>
    </row>
    <row r="8873" spans="40:168">
      <c r="AN8873" s="14"/>
      <c r="AO8873" s="14"/>
      <c r="AP8873" s="5"/>
      <c r="AQ8873" s="25"/>
      <c r="AR8873" s="25"/>
      <c r="AS8873" s="96"/>
      <c r="AT8873" s="83"/>
      <c r="AU8873" s="14"/>
      <c r="AX8873" s="83"/>
      <c r="AY8873" s="83"/>
      <c r="AZ8873" s="83"/>
      <c r="BA8873" s="83"/>
      <c r="BJ8873" s="54"/>
      <c r="BK8873" s="22"/>
      <c r="BL8873" s="24"/>
      <c r="BP8873" s="23"/>
      <c r="BQ8873" s="24"/>
      <c r="BR8873" s="22"/>
      <c r="BS8873" s="24"/>
      <c r="BT8873" s="24"/>
      <c r="BU8873" s="23"/>
      <c r="BV8873" s="26"/>
      <c r="BX8873" s="6"/>
      <c r="BY8873" s="24"/>
      <c r="BZ8873" s="109"/>
      <c r="CA8873" s="66"/>
      <c r="CB8873" s="5"/>
      <c r="CC8873" s="68"/>
      <c r="CD8873" s="67"/>
      <c r="CE8873" s="67"/>
      <c r="CF8873" s="64"/>
      <c r="CG8873" s="5"/>
      <c r="CH8873" s="69"/>
      <c r="CI8873" s="6"/>
      <c r="CJ8873" s="5"/>
      <c r="CK8873" s="25"/>
      <c r="CL8873" s="5"/>
      <c r="DN8873" s="14"/>
      <c r="DO8873" s="14"/>
      <c r="DP8873" s="5"/>
      <c r="DQ8873" s="25"/>
      <c r="DR8873" s="25"/>
      <c r="DS8873" s="96"/>
      <c r="DT8873" s="83"/>
      <c r="DU8873" s="14"/>
      <c r="DX8873" s="83"/>
      <c r="DY8873" s="83"/>
      <c r="DZ8873" s="83"/>
      <c r="EA8873" s="83"/>
      <c r="EJ8873" s="54"/>
      <c r="EK8873" s="22"/>
      <c r="EL8873" s="24"/>
      <c r="EP8873" s="23"/>
      <c r="EQ8873" s="24"/>
      <c r="ER8873" s="22"/>
      <c r="ES8873" s="24"/>
      <c r="ET8873" s="24"/>
      <c r="EU8873" s="23"/>
      <c r="EV8873" s="26"/>
      <c r="EX8873" s="6"/>
      <c r="EY8873" s="24"/>
      <c r="EZ8873" s="109"/>
      <c r="FA8873" s="66"/>
      <c r="FB8873" s="5"/>
      <c r="FC8873" s="68"/>
      <c r="FD8873" s="67"/>
      <c r="FE8873" s="67"/>
      <c r="FF8873" s="64"/>
      <c r="FG8873" s="5"/>
      <c r="FH8873" s="69"/>
      <c r="FI8873" s="6"/>
      <c r="FJ8873" s="5"/>
      <c r="FK8873" s="25"/>
      <c r="FL8873" s="5"/>
    </row>
    <row r="8874" spans="40:168">
      <c r="AN8874" s="14"/>
      <c r="AO8874" s="14"/>
      <c r="AP8874" s="5"/>
      <c r="AQ8874" s="25"/>
      <c r="AR8874" s="25"/>
      <c r="AS8874" s="96"/>
      <c r="AT8874" s="83"/>
      <c r="AU8874" s="14"/>
      <c r="AX8874" s="83"/>
      <c r="AY8874" s="83"/>
      <c r="AZ8874" s="83"/>
      <c r="BA8874" s="83"/>
      <c r="BJ8874" s="54"/>
      <c r="BK8874" s="22"/>
      <c r="BL8874" s="24"/>
      <c r="BP8874" s="23"/>
      <c r="BQ8874" s="24"/>
      <c r="BR8874" s="22"/>
      <c r="BS8874" s="24"/>
      <c r="BT8874" s="24"/>
      <c r="BU8874" s="23"/>
      <c r="BV8874" s="26"/>
      <c r="BX8874" s="6"/>
      <c r="BY8874" s="24"/>
      <c r="BZ8874" s="109"/>
      <c r="CA8874" s="66"/>
      <c r="CB8874" s="5"/>
      <c r="CC8874" s="68"/>
      <c r="CD8874" s="67"/>
      <c r="CE8874" s="67"/>
      <c r="CF8874" s="64"/>
      <c r="CG8874" s="5"/>
      <c r="CH8874" s="69"/>
      <c r="CI8874" s="6"/>
      <c r="CJ8874" s="5"/>
      <c r="CK8874" s="25"/>
      <c r="CL8874" s="5"/>
      <c r="DN8874" s="14"/>
      <c r="DO8874" s="14"/>
      <c r="DP8874" s="5"/>
      <c r="DQ8874" s="25"/>
      <c r="DR8874" s="25"/>
      <c r="DS8874" s="96"/>
      <c r="DT8874" s="83"/>
      <c r="DU8874" s="14"/>
      <c r="DX8874" s="83"/>
      <c r="DY8874" s="83"/>
      <c r="DZ8874" s="83"/>
      <c r="EA8874" s="83"/>
      <c r="EJ8874" s="54"/>
      <c r="EK8874" s="22"/>
      <c r="EL8874" s="24"/>
      <c r="EP8874" s="23"/>
      <c r="EQ8874" s="24"/>
      <c r="ER8874" s="22"/>
      <c r="ES8874" s="24"/>
      <c r="ET8874" s="24"/>
      <c r="EU8874" s="23"/>
      <c r="EV8874" s="26"/>
      <c r="EX8874" s="6"/>
      <c r="EY8874" s="24"/>
      <c r="EZ8874" s="109"/>
      <c r="FA8874" s="66"/>
      <c r="FB8874" s="5"/>
      <c r="FC8874" s="68"/>
      <c r="FD8874" s="67"/>
      <c r="FE8874" s="67"/>
      <c r="FF8874" s="64"/>
      <c r="FG8874" s="5"/>
      <c r="FH8874" s="69"/>
      <c r="FI8874" s="6"/>
      <c r="FJ8874" s="5"/>
      <c r="FK8874" s="25"/>
      <c r="FL8874" s="5"/>
    </row>
    <row r="8875" spans="40:168">
      <c r="AN8875" s="14"/>
      <c r="AO8875" s="14"/>
      <c r="AP8875" s="5"/>
      <c r="AQ8875" s="25"/>
      <c r="AR8875" s="25"/>
      <c r="AS8875" s="96"/>
      <c r="AT8875" s="83"/>
      <c r="AU8875" s="14"/>
      <c r="AX8875" s="83"/>
      <c r="AY8875" s="83"/>
      <c r="AZ8875" s="83"/>
      <c r="BA8875" s="83"/>
      <c r="BJ8875" s="54"/>
      <c r="BK8875" s="22"/>
      <c r="BL8875" s="24"/>
      <c r="BP8875" s="23"/>
      <c r="BQ8875" s="24"/>
      <c r="BR8875" s="22"/>
      <c r="BS8875" s="24"/>
      <c r="BT8875" s="24"/>
      <c r="BU8875" s="23"/>
      <c r="BV8875" s="26"/>
      <c r="BX8875" s="6"/>
      <c r="BY8875" s="24"/>
      <c r="BZ8875" s="109"/>
      <c r="CA8875" s="66"/>
      <c r="CB8875" s="5"/>
      <c r="CC8875" s="68"/>
      <c r="CD8875" s="67"/>
      <c r="CE8875" s="67"/>
      <c r="CF8875" s="64"/>
      <c r="CG8875" s="5"/>
      <c r="CH8875" s="69"/>
      <c r="CI8875" s="6"/>
      <c r="CJ8875" s="5"/>
      <c r="CK8875" s="25"/>
      <c r="CL8875" s="5"/>
      <c r="DN8875" s="14"/>
      <c r="DO8875" s="14"/>
      <c r="DP8875" s="5"/>
      <c r="DQ8875" s="25"/>
      <c r="DR8875" s="25"/>
      <c r="DS8875" s="96"/>
      <c r="DT8875" s="83"/>
      <c r="DU8875" s="14"/>
      <c r="DX8875" s="83"/>
      <c r="DY8875" s="83"/>
      <c r="DZ8875" s="83"/>
      <c r="EA8875" s="83"/>
      <c r="EJ8875" s="54"/>
      <c r="EK8875" s="22"/>
      <c r="EL8875" s="24"/>
      <c r="EP8875" s="23"/>
      <c r="EQ8875" s="24"/>
      <c r="ER8875" s="22"/>
      <c r="ES8875" s="24"/>
      <c r="ET8875" s="24"/>
      <c r="EU8875" s="23"/>
      <c r="EV8875" s="26"/>
      <c r="EX8875" s="6"/>
      <c r="EY8875" s="24"/>
      <c r="EZ8875" s="109"/>
      <c r="FA8875" s="66"/>
      <c r="FB8875" s="5"/>
      <c r="FC8875" s="68"/>
      <c r="FD8875" s="67"/>
      <c r="FE8875" s="67"/>
      <c r="FF8875" s="64"/>
      <c r="FG8875" s="5"/>
      <c r="FH8875" s="69"/>
      <c r="FI8875" s="6"/>
      <c r="FJ8875" s="5"/>
      <c r="FK8875" s="25"/>
      <c r="FL8875" s="5"/>
    </row>
    <row r="8876" spans="40:168">
      <c r="AN8876" s="14"/>
      <c r="AO8876" s="14"/>
      <c r="AP8876" s="5"/>
      <c r="AQ8876" s="25"/>
      <c r="AR8876" s="25"/>
      <c r="AS8876" s="96"/>
      <c r="AT8876" s="83"/>
      <c r="AU8876" s="14"/>
      <c r="AX8876" s="83"/>
      <c r="AY8876" s="83"/>
      <c r="AZ8876" s="83"/>
      <c r="BA8876" s="83"/>
      <c r="BJ8876" s="54"/>
      <c r="BK8876" s="22"/>
      <c r="BL8876" s="24"/>
      <c r="BP8876" s="23"/>
      <c r="BQ8876" s="24"/>
      <c r="BR8876" s="22"/>
      <c r="BS8876" s="24"/>
      <c r="BT8876" s="24"/>
      <c r="BU8876" s="23"/>
      <c r="BV8876" s="26"/>
      <c r="BX8876" s="6"/>
      <c r="BY8876" s="24"/>
      <c r="BZ8876" s="109"/>
      <c r="CA8876" s="66"/>
      <c r="CB8876" s="5"/>
      <c r="CC8876" s="68"/>
      <c r="CD8876" s="67"/>
      <c r="CE8876" s="67"/>
      <c r="CF8876" s="64"/>
      <c r="CG8876" s="5"/>
      <c r="CH8876" s="69"/>
      <c r="CI8876" s="6"/>
      <c r="CJ8876" s="5"/>
      <c r="CK8876" s="25"/>
      <c r="CL8876" s="5"/>
      <c r="DN8876" s="14"/>
      <c r="DO8876" s="14"/>
      <c r="DP8876" s="5"/>
      <c r="DQ8876" s="25"/>
      <c r="DR8876" s="25"/>
      <c r="DS8876" s="96"/>
      <c r="DT8876" s="83"/>
      <c r="DU8876" s="14"/>
      <c r="DX8876" s="83"/>
      <c r="DY8876" s="83"/>
      <c r="DZ8876" s="83"/>
      <c r="EA8876" s="83"/>
      <c r="EJ8876" s="54"/>
      <c r="EK8876" s="22"/>
      <c r="EL8876" s="24"/>
      <c r="EP8876" s="23"/>
      <c r="EQ8876" s="24"/>
      <c r="ER8876" s="22"/>
      <c r="ES8876" s="24"/>
      <c r="ET8876" s="24"/>
      <c r="EU8876" s="23"/>
      <c r="EV8876" s="26"/>
      <c r="EX8876" s="6"/>
      <c r="EY8876" s="24"/>
      <c r="EZ8876" s="109"/>
      <c r="FA8876" s="66"/>
      <c r="FB8876" s="5"/>
      <c r="FC8876" s="68"/>
      <c r="FD8876" s="67"/>
      <c r="FE8876" s="67"/>
      <c r="FF8876" s="64"/>
      <c r="FG8876" s="5"/>
      <c r="FH8876" s="69"/>
      <c r="FI8876" s="6"/>
      <c r="FJ8876" s="5"/>
      <c r="FK8876" s="25"/>
      <c r="FL8876" s="5"/>
    </row>
    <row r="8877" spans="40:168">
      <c r="AN8877" s="14"/>
      <c r="AO8877" s="14"/>
      <c r="AP8877" s="5"/>
      <c r="AQ8877" s="25"/>
      <c r="AR8877" s="25"/>
      <c r="AS8877" s="96"/>
      <c r="AT8877" s="83"/>
      <c r="AU8877" s="14"/>
      <c r="AX8877" s="83"/>
      <c r="AY8877" s="83"/>
      <c r="AZ8877" s="83"/>
      <c r="BA8877" s="83"/>
      <c r="BJ8877" s="54"/>
      <c r="BK8877" s="22"/>
      <c r="BL8877" s="24"/>
      <c r="BP8877" s="23"/>
      <c r="BQ8877" s="24"/>
      <c r="BR8877" s="22"/>
      <c r="BS8877" s="24"/>
      <c r="BT8877" s="24"/>
      <c r="BU8877" s="23"/>
      <c r="BV8877" s="26"/>
      <c r="BX8877" s="6"/>
      <c r="BY8877" s="24"/>
      <c r="BZ8877" s="109"/>
      <c r="CA8877" s="66"/>
      <c r="CB8877" s="5"/>
      <c r="CC8877" s="68"/>
      <c r="CD8877" s="67"/>
      <c r="CE8877" s="67"/>
      <c r="CF8877" s="64"/>
      <c r="CG8877" s="5"/>
      <c r="CH8877" s="69"/>
      <c r="CI8877" s="6"/>
      <c r="CJ8877" s="5"/>
      <c r="CK8877" s="25"/>
      <c r="CL8877" s="5"/>
      <c r="DN8877" s="14"/>
      <c r="DO8877" s="14"/>
      <c r="DP8877" s="5"/>
      <c r="DQ8877" s="25"/>
      <c r="DR8877" s="25"/>
      <c r="DS8877" s="96"/>
      <c r="DT8877" s="83"/>
      <c r="DU8877" s="14"/>
      <c r="DX8877" s="83"/>
      <c r="DY8877" s="83"/>
      <c r="DZ8877" s="83"/>
      <c r="EA8877" s="83"/>
      <c r="EJ8877" s="54"/>
      <c r="EK8877" s="22"/>
      <c r="EL8877" s="24"/>
      <c r="EP8877" s="23"/>
      <c r="EQ8877" s="24"/>
      <c r="ER8877" s="22"/>
      <c r="ES8877" s="24"/>
      <c r="ET8877" s="24"/>
      <c r="EU8877" s="23"/>
      <c r="EV8877" s="26"/>
      <c r="EX8877" s="6"/>
      <c r="EY8877" s="24"/>
      <c r="EZ8877" s="109"/>
      <c r="FA8877" s="66"/>
      <c r="FB8877" s="5"/>
      <c r="FC8877" s="68"/>
      <c r="FD8877" s="67"/>
      <c r="FE8877" s="67"/>
      <c r="FF8877" s="64"/>
      <c r="FG8877" s="5"/>
      <c r="FH8877" s="69"/>
      <c r="FI8877" s="6"/>
      <c r="FJ8877" s="5"/>
      <c r="FK8877" s="25"/>
      <c r="FL8877" s="5"/>
    </row>
    <row r="8878" spans="40:168">
      <c r="AN8878" s="14"/>
      <c r="AO8878" s="14"/>
      <c r="AP8878" s="5"/>
      <c r="AQ8878" s="25"/>
      <c r="AR8878" s="25"/>
      <c r="AS8878" s="96"/>
      <c r="AT8878" s="83"/>
      <c r="AU8878" s="14"/>
      <c r="AX8878" s="83"/>
      <c r="AY8878" s="83"/>
      <c r="AZ8878" s="83"/>
      <c r="BA8878" s="83"/>
      <c r="BJ8878" s="54"/>
      <c r="BK8878" s="22"/>
      <c r="BL8878" s="24"/>
      <c r="BP8878" s="23"/>
      <c r="BQ8878" s="24"/>
      <c r="BR8878" s="22"/>
      <c r="BS8878" s="24"/>
      <c r="BT8878" s="24"/>
      <c r="BU8878" s="23"/>
      <c r="BV8878" s="26"/>
      <c r="BX8878" s="6"/>
      <c r="BY8878" s="24"/>
      <c r="BZ8878" s="109"/>
      <c r="CA8878" s="66"/>
      <c r="CB8878" s="5"/>
      <c r="CC8878" s="68"/>
      <c r="CD8878" s="67"/>
      <c r="CE8878" s="67"/>
      <c r="CF8878" s="64"/>
      <c r="CG8878" s="5"/>
      <c r="CH8878" s="69"/>
      <c r="CI8878" s="6"/>
      <c r="CJ8878" s="5"/>
      <c r="CK8878" s="25"/>
      <c r="CL8878" s="5"/>
      <c r="DN8878" s="14"/>
      <c r="DO8878" s="14"/>
      <c r="DP8878" s="5"/>
      <c r="DQ8878" s="25"/>
      <c r="DR8878" s="25"/>
      <c r="DS8878" s="96"/>
      <c r="DT8878" s="83"/>
      <c r="DU8878" s="14"/>
      <c r="DX8878" s="83"/>
      <c r="DY8878" s="83"/>
      <c r="DZ8878" s="83"/>
      <c r="EA8878" s="83"/>
      <c r="EJ8878" s="54"/>
      <c r="EK8878" s="22"/>
      <c r="EL8878" s="24"/>
      <c r="EP8878" s="23"/>
      <c r="EQ8878" s="24"/>
      <c r="ER8878" s="22"/>
      <c r="ES8878" s="24"/>
      <c r="ET8878" s="24"/>
      <c r="EU8878" s="23"/>
      <c r="EV8878" s="26"/>
      <c r="EX8878" s="6"/>
      <c r="EY8878" s="24"/>
      <c r="EZ8878" s="109"/>
      <c r="FA8878" s="66"/>
      <c r="FB8878" s="5"/>
      <c r="FC8878" s="68"/>
      <c r="FD8878" s="67"/>
      <c r="FE8878" s="67"/>
      <c r="FF8878" s="64"/>
      <c r="FG8878" s="5"/>
      <c r="FH8878" s="69"/>
      <c r="FI8878" s="6"/>
      <c r="FJ8878" s="5"/>
      <c r="FK8878" s="25"/>
      <c r="FL8878" s="5"/>
    </row>
    <row r="8879" spans="40:168">
      <c r="AN8879" s="14"/>
      <c r="AO8879" s="14"/>
      <c r="AP8879" s="5"/>
      <c r="AQ8879" s="25"/>
      <c r="AR8879" s="25"/>
      <c r="AS8879" s="96"/>
      <c r="AT8879" s="83"/>
      <c r="AU8879" s="14"/>
      <c r="AX8879" s="83"/>
      <c r="AY8879" s="83"/>
      <c r="AZ8879" s="83"/>
      <c r="BA8879" s="83"/>
      <c r="BJ8879" s="54"/>
      <c r="BK8879" s="22"/>
      <c r="BL8879" s="24"/>
      <c r="BP8879" s="23"/>
      <c r="BQ8879" s="24"/>
      <c r="BR8879" s="22"/>
      <c r="BS8879" s="24"/>
      <c r="BT8879" s="24"/>
      <c r="BU8879" s="23"/>
      <c r="BV8879" s="26"/>
      <c r="BX8879" s="6"/>
      <c r="BY8879" s="24"/>
      <c r="BZ8879" s="109"/>
      <c r="CA8879" s="66"/>
      <c r="CB8879" s="5"/>
      <c r="CC8879" s="68"/>
      <c r="CD8879" s="67"/>
      <c r="CE8879" s="67"/>
      <c r="CF8879" s="64"/>
      <c r="CG8879" s="5"/>
      <c r="CH8879" s="69"/>
      <c r="CI8879" s="6"/>
      <c r="CJ8879" s="5"/>
      <c r="CK8879" s="25"/>
      <c r="CL8879" s="5"/>
      <c r="DN8879" s="14"/>
      <c r="DO8879" s="14"/>
      <c r="DP8879" s="5"/>
      <c r="DQ8879" s="25"/>
      <c r="DR8879" s="25"/>
      <c r="DS8879" s="96"/>
      <c r="DT8879" s="83"/>
      <c r="DU8879" s="14"/>
      <c r="DX8879" s="83"/>
      <c r="DY8879" s="83"/>
      <c r="DZ8879" s="83"/>
      <c r="EA8879" s="83"/>
      <c r="EJ8879" s="54"/>
      <c r="EK8879" s="22"/>
      <c r="EL8879" s="24"/>
      <c r="EP8879" s="23"/>
      <c r="EQ8879" s="24"/>
      <c r="ER8879" s="22"/>
      <c r="ES8879" s="24"/>
      <c r="ET8879" s="24"/>
      <c r="EU8879" s="23"/>
      <c r="EV8879" s="26"/>
      <c r="EX8879" s="6"/>
      <c r="EY8879" s="24"/>
      <c r="EZ8879" s="109"/>
      <c r="FA8879" s="66"/>
      <c r="FB8879" s="5"/>
      <c r="FC8879" s="68"/>
      <c r="FD8879" s="67"/>
      <c r="FE8879" s="67"/>
      <c r="FF8879" s="64"/>
      <c r="FG8879" s="5"/>
      <c r="FH8879" s="69"/>
      <c r="FI8879" s="6"/>
      <c r="FJ8879" s="5"/>
      <c r="FK8879" s="25"/>
      <c r="FL8879" s="5"/>
    </row>
    <row r="8880" spans="40:168">
      <c r="AN8880" s="14"/>
      <c r="AO8880" s="14"/>
      <c r="AP8880" s="5"/>
      <c r="AQ8880" s="25"/>
      <c r="AR8880" s="25"/>
      <c r="AS8880" s="96"/>
      <c r="AT8880" s="83"/>
      <c r="AU8880" s="14"/>
      <c r="AX8880" s="83"/>
      <c r="AY8880" s="83"/>
      <c r="AZ8880" s="83"/>
      <c r="BA8880" s="83"/>
      <c r="BJ8880" s="54"/>
      <c r="BK8880" s="22"/>
      <c r="BL8880" s="24"/>
      <c r="BP8880" s="23"/>
      <c r="BQ8880" s="24"/>
      <c r="BR8880" s="22"/>
      <c r="BS8880" s="24"/>
      <c r="BT8880" s="24"/>
      <c r="BU8880" s="23"/>
      <c r="BV8880" s="26"/>
      <c r="BX8880" s="6"/>
      <c r="BY8880" s="24"/>
      <c r="BZ8880" s="109"/>
      <c r="CA8880" s="66"/>
      <c r="CB8880" s="5"/>
      <c r="CC8880" s="68"/>
      <c r="CD8880" s="67"/>
      <c r="CE8880" s="67"/>
      <c r="CF8880" s="64"/>
      <c r="CG8880" s="5"/>
      <c r="CH8880" s="69"/>
      <c r="CI8880" s="6"/>
      <c r="CJ8880" s="5"/>
      <c r="CK8880" s="25"/>
      <c r="CL8880" s="5"/>
      <c r="DN8880" s="14"/>
      <c r="DO8880" s="14"/>
      <c r="DP8880" s="5"/>
      <c r="DQ8880" s="25"/>
      <c r="DR8880" s="25"/>
      <c r="DS8880" s="96"/>
      <c r="DT8880" s="83"/>
      <c r="DU8880" s="14"/>
      <c r="DX8880" s="83"/>
      <c r="DY8880" s="83"/>
      <c r="DZ8880" s="83"/>
      <c r="EA8880" s="83"/>
      <c r="EJ8880" s="54"/>
      <c r="EK8880" s="22"/>
      <c r="EL8880" s="24"/>
      <c r="EP8880" s="23"/>
      <c r="EQ8880" s="24"/>
      <c r="ER8880" s="22"/>
      <c r="ES8880" s="24"/>
      <c r="ET8880" s="24"/>
      <c r="EU8880" s="23"/>
      <c r="EV8880" s="26"/>
      <c r="EX8880" s="6"/>
      <c r="EY8880" s="24"/>
      <c r="EZ8880" s="109"/>
      <c r="FA8880" s="66"/>
      <c r="FB8880" s="5"/>
      <c r="FC8880" s="68"/>
      <c r="FD8880" s="67"/>
      <c r="FE8880" s="67"/>
      <c r="FF8880" s="64"/>
      <c r="FG8880" s="5"/>
      <c r="FH8880" s="69"/>
      <c r="FI8880" s="6"/>
      <c r="FJ8880" s="5"/>
      <c r="FK8880" s="25"/>
      <c r="FL8880" s="5"/>
    </row>
    <row r="8881" spans="40:168">
      <c r="AN8881" s="14"/>
      <c r="AO8881" s="14"/>
      <c r="AP8881" s="5"/>
      <c r="AQ8881" s="25"/>
      <c r="AR8881" s="25"/>
      <c r="AS8881" s="96"/>
      <c r="AT8881" s="83"/>
      <c r="AU8881" s="14"/>
      <c r="AX8881" s="83"/>
      <c r="AY8881" s="83"/>
      <c r="AZ8881" s="83"/>
      <c r="BA8881" s="83"/>
      <c r="BJ8881" s="54"/>
      <c r="BK8881" s="22"/>
      <c r="BL8881" s="24"/>
      <c r="BP8881" s="23"/>
      <c r="BQ8881" s="24"/>
      <c r="BR8881" s="22"/>
      <c r="BS8881" s="24"/>
      <c r="BT8881" s="24"/>
      <c r="BU8881" s="23"/>
      <c r="BV8881" s="26"/>
      <c r="BX8881" s="6"/>
      <c r="BY8881" s="24"/>
      <c r="BZ8881" s="109"/>
      <c r="CA8881" s="66"/>
      <c r="CB8881" s="5"/>
      <c r="CC8881" s="68"/>
      <c r="CD8881" s="67"/>
      <c r="CE8881" s="67"/>
      <c r="CF8881" s="64"/>
      <c r="CG8881" s="5"/>
      <c r="CH8881" s="69"/>
      <c r="CI8881" s="6"/>
      <c r="CJ8881" s="5"/>
      <c r="CK8881" s="25"/>
      <c r="CL8881" s="5"/>
      <c r="DN8881" s="14"/>
      <c r="DO8881" s="14"/>
      <c r="DP8881" s="5"/>
      <c r="DQ8881" s="25"/>
      <c r="DR8881" s="25"/>
      <c r="DS8881" s="96"/>
      <c r="DT8881" s="83"/>
      <c r="DU8881" s="14"/>
      <c r="DX8881" s="83"/>
      <c r="DY8881" s="83"/>
      <c r="DZ8881" s="83"/>
      <c r="EA8881" s="83"/>
      <c r="EJ8881" s="54"/>
      <c r="EK8881" s="22"/>
      <c r="EL8881" s="24"/>
      <c r="EP8881" s="23"/>
      <c r="EQ8881" s="24"/>
      <c r="ER8881" s="22"/>
      <c r="ES8881" s="24"/>
      <c r="ET8881" s="24"/>
      <c r="EU8881" s="23"/>
      <c r="EV8881" s="26"/>
      <c r="EX8881" s="6"/>
      <c r="EY8881" s="24"/>
      <c r="EZ8881" s="109"/>
      <c r="FA8881" s="66"/>
      <c r="FB8881" s="5"/>
      <c r="FC8881" s="68"/>
      <c r="FD8881" s="67"/>
      <c r="FE8881" s="67"/>
      <c r="FF8881" s="64"/>
      <c r="FG8881" s="5"/>
      <c r="FH8881" s="69"/>
      <c r="FI8881" s="6"/>
      <c r="FJ8881" s="5"/>
      <c r="FK8881" s="25"/>
      <c r="FL8881" s="5"/>
    </row>
    <row r="8882" spans="40:168">
      <c r="AN8882" s="14"/>
      <c r="AO8882" s="14"/>
      <c r="AP8882" s="5"/>
      <c r="AQ8882" s="25"/>
      <c r="AR8882" s="25"/>
      <c r="AS8882" s="96"/>
      <c r="AT8882" s="83"/>
      <c r="AU8882" s="14"/>
      <c r="AX8882" s="83"/>
      <c r="AY8882" s="83"/>
      <c r="AZ8882" s="83"/>
      <c r="BA8882" s="83"/>
      <c r="BJ8882" s="54"/>
      <c r="BK8882" s="22"/>
      <c r="BL8882" s="24"/>
      <c r="BP8882" s="23"/>
      <c r="BQ8882" s="24"/>
      <c r="BR8882" s="22"/>
      <c r="BS8882" s="24"/>
      <c r="BT8882" s="24"/>
      <c r="BU8882" s="23"/>
      <c r="BV8882" s="26"/>
      <c r="BX8882" s="6"/>
      <c r="BY8882" s="24"/>
      <c r="BZ8882" s="109"/>
      <c r="CA8882" s="66"/>
      <c r="CB8882" s="5"/>
      <c r="CC8882" s="68"/>
      <c r="CD8882" s="67"/>
      <c r="CE8882" s="67"/>
      <c r="CF8882" s="64"/>
      <c r="CG8882" s="5"/>
      <c r="CH8882" s="69"/>
      <c r="CI8882" s="6"/>
      <c r="CJ8882" s="5"/>
      <c r="CK8882" s="25"/>
      <c r="CL8882" s="5"/>
      <c r="DN8882" s="14"/>
      <c r="DO8882" s="14"/>
      <c r="DP8882" s="5"/>
      <c r="DQ8882" s="25"/>
      <c r="DR8882" s="25"/>
      <c r="DS8882" s="96"/>
      <c r="DT8882" s="83"/>
      <c r="DU8882" s="14"/>
      <c r="DX8882" s="83"/>
      <c r="DY8882" s="83"/>
      <c r="DZ8882" s="83"/>
      <c r="EA8882" s="83"/>
      <c r="EJ8882" s="54"/>
      <c r="EK8882" s="22"/>
      <c r="EL8882" s="24"/>
      <c r="EP8882" s="23"/>
      <c r="EQ8882" s="24"/>
      <c r="ER8882" s="22"/>
      <c r="ES8882" s="24"/>
      <c r="ET8882" s="24"/>
      <c r="EU8882" s="23"/>
      <c r="EV8882" s="26"/>
      <c r="EX8882" s="6"/>
      <c r="EY8882" s="24"/>
      <c r="EZ8882" s="109"/>
      <c r="FA8882" s="66"/>
      <c r="FB8882" s="5"/>
      <c r="FC8882" s="68"/>
      <c r="FD8882" s="67"/>
      <c r="FE8882" s="67"/>
      <c r="FF8882" s="64"/>
      <c r="FG8882" s="5"/>
      <c r="FH8882" s="69"/>
      <c r="FI8882" s="6"/>
      <c r="FJ8882" s="5"/>
      <c r="FK8882" s="25"/>
      <c r="FL8882" s="5"/>
    </row>
    <row r="8883" spans="40:168">
      <c r="AN8883" s="14"/>
      <c r="AO8883" s="14"/>
      <c r="AP8883" s="5"/>
      <c r="AQ8883" s="25"/>
      <c r="AR8883" s="25"/>
      <c r="AS8883" s="96"/>
      <c r="AT8883" s="83"/>
      <c r="AU8883" s="14"/>
      <c r="AX8883" s="83"/>
      <c r="AY8883" s="83"/>
      <c r="AZ8883" s="83"/>
      <c r="BA8883" s="83"/>
      <c r="BJ8883" s="54"/>
      <c r="BK8883" s="22"/>
      <c r="BL8883" s="24"/>
      <c r="BP8883" s="23"/>
      <c r="BQ8883" s="24"/>
      <c r="BR8883" s="22"/>
      <c r="BS8883" s="24"/>
      <c r="BT8883" s="24"/>
      <c r="BU8883" s="23"/>
      <c r="BV8883" s="26"/>
      <c r="BX8883" s="6"/>
      <c r="BY8883" s="24"/>
      <c r="BZ8883" s="109"/>
      <c r="CA8883" s="66"/>
      <c r="CB8883" s="5"/>
      <c r="CC8883" s="68"/>
      <c r="CD8883" s="67"/>
      <c r="CE8883" s="67"/>
      <c r="CF8883" s="64"/>
      <c r="CG8883" s="5"/>
      <c r="CH8883" s="69"/>
      <c r="CI8883" s="6"/>
      <c r="CJ8883" s="5"/>
      <c r="CK8883" s="25"/>
      <c r="CL8883" s="5"/>
      <c r="DN8883" s="14"/>
      <c r="DO8883" s="14"/>
      <c r="DP8883" s="5"/>
      <c r="DQ8883" s="25"/>
      <c r="DR8883" s="25"/>
      <c r="DS8883" s="96"/>
      <c r="DT8883" s="83"/>
      <c r="DU8883" s="14"/>
      <c r="DX8883" s="83"/>
      <c r="DY8883" s="83"/>
      <c r="DZ8883" s="83"/>
      <c r="EA8883" s="83"/>
      <c r="EJ8883" s="54"/>
      <c r="EK8883" s="22"/>
      <c r="EL8883" s="24"/>
      <c r="EP8883" s="23"/>
      <c r="EQ8883" s="24"/>
      <c r="ER8883" s="22"/>
      <c r="ES8883" s="24"/>
      <c r="ET8883" s="24"/>
      <c r="EU8883" s="23"/>
      <c r="EV8883" s="26"/>
      <c r="EX8883" s="6"/>
      <c r="EY8883" s="24"/>
      <c r="EZ8883" s="109"/>
      <c r="FA8883" s="66"/>
      <c r="FB8883" s="5"/>
      <c r="FC8883" s="68"/>
      <c r="FD8883" s="67"/>
      <c r="FE8883" s="67"/>
      <c r="FF8883" s="64"/>
      <c r="FG8883" s="5"/>
      <c r="FH8883" s="69"/>
      <c r="FI8883" s="6"/>
      <c r="FJ8883" s="5"/>
      <c r="FK8883" s="25"/>
      <c r="FL8883" s="5"/>
    </row>
    <row r="8884" spans="40:168">
      <c r="AN8884" s="14"/>
      <c r="AO8884" s="14"/>
      <c r="AP8884" s="5"/>
      <c r="AQ8884" s="25"/>
      <c r="AR8884" s="25"/>
      <c r="AS8884" s="96"/>
      <c r="AT8884" s="83"/>
      <c r="AU8884" s="14"/>
      <c r="AX8884" s="83"/>
      <c r="AY8884" s="83"/>
      <c r="AZ8884" s="83"/>
      <c r="BA8884" s="83"/>
      <c r="BJ8884" s="54"/>
      <c r="BK8884" s="22"/>
      <c r="BL8884" s="24"/>
      <c r="BP8884" s="23"/>
      <c r="BQ8884" s="24"/>
      <c r="BR8884" s="22"/>
      <c r="BS8884" s="24"/>
      <c r="BT8884" s="24"/>
      <c r="BU8884" s="23"/>
      <c r="BV8884" s="26"/>
      <c r="BX8884" s="6"/>
      <c r="BY8884" s="24"/>
      <c r="BZ8884" s="109"/>
      <c r="CA8884" s="66"/>
      <c r="CB8884" s="5"/>
      <c r="CC8884" s="68"/>
      <c r="CD8884" s="67"/>
      <c r="CE8884" s="67"/>
      <c r="CF8884" s="64"/>
      <c r="CG8884" s="5"/>
      <c r="CH8884" s="69"/>
      <c r="CI8884" s="6"/>
      <c r="CJ8884" s="5"/>
      <c r="CK8884" s="25"/>
      <c r="CL8884" s="5"/>
      <c r="DN8884" s="14"/>
      <c r="DO8884" s="14"/>
      <c r="DP8884" s="5"/>
      <c r="DQ8884" s="25"/>
      <c r="DR8884" s="25"/>
      <c r="DS8884" s="96"/>
      <c r="DT8884" s="83"/>
      <c r="DU8884" s="14"/>
      <c r="DX8884" s="83"/>
      <c r="DY8884" s="83"/>
      <c r="DZ8884" s="83"/>
      <c r="EA8884" s="83"/>
      <c r="EJ8884" s="54"/>
      <c r="EK8884" s="22"/>
      <c r="EL8884" s="24"/>
      <c r="EP8884" s="23"/>
      <c r="EQ8884" s="24"/>
      <c r="ER8884" s="22"/>
      <c r="ES8884" s="24"/>
      <c r="ET8884" s="24"/>
      <c r="EU8884" s="23"/>
      <c r="EV8884" s="26"/>
      <c r="EX8884" s="6"/>
      <c r="EY8884" s="24"/>
      <c r="EZ8884" s="109"/>
      <c r="FA8884" s="66"/>
      <c r="FB8884" s="5"/>
      <c r="FC8884" s="68"/>
      <c r="FD8884" s="67"/>
      <c r="FE8884" s="67"/>
      <c r="FF8884" s="64"/>
      <c r="FG8884" s="5"/>
      <c r="FH8884" s="69"/>
      <c r="FI8884" s="6"/>
      <c r="FJ8884" s="5"/>
      <c r="FK8884" s="25"/>
      <c r="FL8884" s="5"/>
    </row>
    <row r="8885" spans="40:168">
      <c r="AN8885" s="14"/>
      <c r="AO8885" s="14"/>
      <c r="AP8885" s="5"/>
      <c r="AQ8885" s="25"/>
      <c r="AR8885" s="25"/>
      <c r="AS8885" s="96"/>
      <c r="AT8885" s="83"/>
      <c r="AU8885" s="14"/>
      <c r="AX8885" s="83"/>
      <c r="AY8885" s="83"/>
      <c r="AZ8885" s="83"/>
      <c r="BA8885" s="83"/>
      <c r="BJ8885" s="54"/>
      <c r="BK8885" s="22"/>
      <c r="BL8885" s="24"/>
      <c r="BP8885" s="23"/>
      <c r="BQ8885" s="24"/>
      <c r="BR8885" s="22"/>
      <c r="BS8885" s="24"/>
      <c r="BT8885" s="24"/>
      <c r="BU8885" s="23"/>
      <c r="BV8885" s="26"/>
      <c r="BX8885" s="6"/>
      <c r="BY8885" s="24"/>
      <c r="BZ8885" s="109"/>
      <c r="CA8885" s="66"/>
      <c r="CB8885" s="5"/>
      <c r="CC8885" s="68"/>
      <c r="CD8885" s="67"/>
      <c r="CE8885" s="67"/>
      <c r="CF8885" s="64"/>
      <c r="CG8885" s="5"/>
      <c r="CH8885" s="69"/>
      <c r="CI8885" s="6"/>
      <c r="CJ8885" s="5"/>
      <c r="CK8885" s="25"/>
      <c r="CL8885" s="5"/>
      <c r="DN8885" s="14"/>
      <c r="DO8885" s="14"/>
      <c r="DP8885" s="5"/>
      <c r="DQ8885" s="25"/>
      <c r="DR8885" s="25"/>
      <c r="DS8885" s="96"/>
      <c r="DT8885" s="83"/>
      <c r="DU8885" s="14"/>
      <c r="DX8885" s="83"/>
      <c r="DY8885" s="83"/>
      <c r="DZ8885" s="83"/>
      <c r="EA8885" s="83"/>
      <c r="EJ8885" s="54"/>
      <c r="EK8885" s="22"/>
      <c r="EL8885" s="24"/>
      <c r="EP8885" s="23"/>
      <c r="EQ8885" s="24"/>
      <c r="ER8885" s="22"/>
      <c r="ES8885" s="24"/>
      <c r="ET8885" s="24"/>
      <c r="EU8885" s="23"/>
      <c r="EV8885" s="26"/>
      <c r="EX8885" s="6"/>
      <c r="EY8885" s="24"/>
      <c r="EZ8885" s="109"/>
      <c r="FA8885" s="66"/>
      <c r="FB8885" s="5"/>
      <c r="FC8885" s="68"/>
      <c r="FD8885" s="67"/>
      <c r="FE8885" s="67"/>
      <c r="FF8885" s="64"/>
      <c r="FG8885" s="5"/>
      <c r="FH8885" s="69"/>
      <c r="FI8885" s="6"/>
      <c r="FJ8885" s="5"/>
      <c r="FK8885" s="25"/>
      <c r="FL8885" s="5"/>
    </row>
    <row r="8886" spans="40:168">
      <c r="AN8886" s="14"/>
      <c r="AO8886" s="14"/>
      <c r="AP8886" s="5"/>
      <c r="AQ8886" s="25"/>
      <c r="AR8886" s="25"/>
      <c r="AS8886" s="96"/>
      <c r="AT8886" s="83"/>
      <c r="AU8886" s="14"/>
      <c r="AX8886" s="83"/>
      <c r="AY8886" s="83"/>
      <c r="AZ8886" s="83"/>
      <c r="BA8886" s="83"/>
      <c r="BJ8886" s="54"/>
      <c r="BK8886" s="22"/>
      <c r="BL8886" s="24"/>
      <c r="BP8886" s="23"/>
      <c r="BQ8886" s="24"/>
      <c r="BR8886" s="22"/>
      <c r="BS8886" s="24"/>
      <c r="BT8886" s="24"/>
      <c r="BU8886" s="23"/>
      <c r="BV8886" s="26"/>
      <c r="BX8886" s="6"/>
      <c r="BY8886" s="24"/>
      <c r="BZ8886" s="109"/>
      <c r="CA8886" s="66"/>
      <c r="CB8886" s="5"/>
      <c r="CC8886" s="68"/>
      <c r="CD8886" s="67"/>
      <c r="CE8886" s="67"/>
      <c r="CF8886" s="64"/>
      <c r="CG8886" s="5"/>
      <c r="CH8886" s="69"/>
      <c r="CI8886" s="6"/>
      <c r="CJ8886" s="5"/>
      <c r="CK8886" s="25"/>
      <c r="CL8886" s="5"/>
      <c r="DN8886" s="14"/>
      <c r="DO8886" s="14"/>
      <c r="DP8886" s="5"/>
      <c r="DQ8886" s="25"/>
      <c r="DR8886" s="25"/>
      <c r="DS8886" s="96"/>
      <c r="DT8886" s="83"/>
      <c r="DU8886" s="14"/>
      <c r="DX8886" s="83"/>
      <c r="DY8886" s="83"/>
      <c r="DZ8886" s="83"/>
      <c r="EA8886" s="83"/>
      <c r="EJ8886" s="54"/>
      <c r="EK8886" s="22"/>
      <c r="EL8886" s="24"/>
      <c r="EP8886" s="23"/>
      <c r="EQ8886" s="24"/>
      <c r="ER8886" s="22"/>
      <c r="ES8886" s="24"/>
      <c r="ET8886" s="24"/>
      <c r="EU8886" s="23"/>
      <c r="EV8886" s="26"/>
      <c r="EX8886" s="6"/>
      <c r="EY8886" s="24"/>
      <c r="EZ8886" s="109"/>
      <c r="FA8886" s="66"/>
      <c r="FB8886" s="5"/>
      <c r="FC8886" s="68"/>
      <c r="FD8886" s="67"/>
      <c r="FE8886" s="67"/>
      <c r="FF8886" s="64"/>
      <c r="FG8886" s="5"/>
      <c r="FH8886" s="69"/>
      <c r="FI8886" s="6"/>
      <c r="FJ8886" s="5"/>
      <c r="FK8886" s="25"/>
      <c r="FL8886" s="5"/>
    </row>
    <row r="8887" spans="40:168">
      <c r="AN8887" s="14"/>
      <c r="AO8887" s="14"/>
      <c r="AP8887" s="5"/>
      <c r="AQ8887" s="25"/>
      <c r="AR8887" s="25"/>
      <c r="AS8887" s="96"/>
      <c r="AT8887" s="83"/>
      <c r="AU8887" s="14"/>
      <c r="AX8887" s="83"/>
      <c r="AY8887" s="83"/>
      <c r="AZ8887" s="83"/>
      <c r="BA8887" s="83"/>
      <c r="BJ8887" s="54"/>
      <c r="BK8887" s="22"/>
      <c r="BL8887" s="24"/>
      <c r="BP8887" s="23"/>
      <c r="BQ8887" s="24"/>
      <c r="BR8887" s="22"/>
      <c r="BS8887" s="24"/>
      <c r="BT8887" s="24"/>
      <c r="BU8887" s="23"/>
      <c r="BV8887" s="26"/>
      <c r="BX8887" s="6"/>
      <c r="BY8887" s="24"/>
      <c r="BZ8887" s="109"/>
      <c r="CA8887" s="66"/>
      <c r="CB8887" s="5"/>
      <c r="CC8887" s="68"/>
      <c r="CD8887" s="67"/>
      <c r="CE8887" s="67"/>
      <c r="CF8887" s="64"/>
      <c r="CG8887" s="5"/>
      <c r="CH8887" s="69"/>
      <c r="CI8887" s="6"/>
      <c r="CJ8887" s="5"/>
      <c r="CK8887" s="25"/>
      <c r="CL8887" s="5"/>
      <c r="DN8887" s="14"/>
      <c r="DO8887" s="14"/>
      <c r="DP8887" s="5"/>
      <c r="DQ8887" s="25"/>
      <c r="DR8887" s="25"/>
      <c r="DS8887" s="96"/>
      <c r="DT8887" s="83"/>
      <c r="DU8887" s="14"/>
      <c r="DX8887" s="83"/>
      <c r="DY8887" s="83"/>
      <c r="DZ8887" s="83"/>
      <c r="EA8887" s="83"/>
      <c r="EJ8887" s="54"/>
      <c r="EK8887" s="22"/>
      <c r="EL8887" s="24"/>
      <c r="EP8887" s="23"/>
      <c r="EQ8887" s="24"/>
      <c r="ER8887" s="22"/>
      <c r="ES8887" s="24"/>
      <c r="ET8887" s="24"/>
      <c r="EU8887" s="23"/>
      <c r="EV8887" s="26"/>
      <c r="EX8887" s="6"/>
      <c r="EY8887" s="24"/>
      <c r="EZ8887" s="109"/>
      <c r="FA8887" s="66"/>
      <c r="FB8887" s="5"/>
      <c r="FC8887" s="68"/>
      <c r="FD8887" s="67"/>
      <c r="FE8887" s="67"/>
      <c r="FF8887" s="64"/>
      <c r="FG8887" s="5"/>
      <c r="FH8887" s="69"/>
      <c r="FI8887" s="6"/>
      <c r="FJ8887" s="5"/>
      <c r="FK8887" s="25"/>
      <c r="FL8887" s="5"/>
    </row>
    <row r="8888" spans="40:168">
      <c r="AN8888" s="14"/>
      <c r="AO8888" s="14"/>
      <c r="AP8888" s="5"/>
      <c r="AQ8888" s="25"/>
      <c r="AR8888" s="25"/>
      <c r="AS8888" s="96"/>
      <c r="AT8888" s="83"/>
      <c r="AU8888" s="14"/>
      <c r="AX8888" s="83"/>
      <c r="AY8888" s="83"/>
      <c r="AZ8888" s="83"/>
      <c r="BA8888" s="83"/>
      <c r="BJ8888" s="54"/>
      <c r="BK8888" s="22"/>
      <c r="BL8888" s="24"/>
      <c r="BP8888" s="23"/>
      <c r="BQ8888" s="24"/>
      <c r="BR8888" s="22"/>
      <c r="BS8888" s="24"/>
      <c r="BT8888" s="24"/>
      <c r="BU8888" s="23"/>
      <c r="BV8888" s="26"/>
      <c r="BX8888" s="6"/>
      <c r="BY8888" s="24"/>
      <c r="BZ8888" s="109"/>
      <c r="CA8888" s="66"/>
      <c r="CB8888" s="5"/>
      <c r="CC8888" s="68"/>
      <c r="CD8888" s="67"/>
      <c r="CE8888" s="67"/>
      <c r="CF8888" s="64"/>
      <c r="CG8888" s="5"/>
      <c r="CH8888" s="69"/>
      <c r="CI8888" s="6"/>
      <c r="CJ8888" s="5"/>
      <c r="CK8888" s="25"/>
      <c r="CL8888" s="5"/>
      <c r="DN8888" s="14"/>
      <c r="DO8888" s="14"/>
      <c r="DP8888" s="5"/>
      <c r="DQ8888" s="25"/>
      <c r="DR8888" s="25"/>
      <c r="DS8888" s="96"/>
      <c r="DT8888" s="83"/>
      <c r="DU8888" s="14"/>
      <c r="DX8888" s="83"/>
      <c r="DY8888" s="83"/>
      <c r="DZ8888" s="83"/>
      <c r="EA8888" s="83"/>
      <c r="EJ8888" s="54"/>
      <c r="EK8888" s="22"/>
      <c r="EL8888" s="24"/>
      <c r="EP8888" s="23"/>
      <c r="EQ8888" s="24"/>
      <c r="ER8888" s="22"/>
      <c r="ES8888" s="24"/>
      <c r="ET8888" s="24"/>
      <c r="EU8888" s="23"/>
      <c r="EV8888" s="26"/>
      <c r="EX8888" s="6"/>
      <c r="EY8888" s="24"/>
      <c r="EZ8888" s="109"/>
      <c r="FA8888" s="66"/>
      <c r="FB8888" s="5"/>
      <c r="FC8888" s="68"/>
      <c r="FD8888" s="67"/>
      <c r="FE8888" s="67"/>
      <c r="FF8888" s="64"/>
      <c r="FG8888" s="5"/>
      <c r="FH8888" s="69"/>
      <c r="FI8888" s="6"/>
      <c r="FJ8888" s="5"/>
      <c r="FK8888" s="25"/>
      <c r="FL8888" s="5"/>
    </row>
    <row r="8889" spans="40:168">
      <c r="AN8889" s="14"/>
      <c r="AO8889" s="14"/>
      <c r="AP8889" s="5"/>
      <c r="AQ8889" s="25"/>
      <c r="AR8889" s="25"/>
      <c r="AS8889" s="96"/>
      <c r="AT8889" s="83"/>
      <c r="AU8889" s="14"/>
      <c r="AX8889" s="83"/>
      <c r="AY8889" s="83"/>
      <c r="AZ8889" s="83"/>
      <c r="BA8889" s="83"/>
      <c r="BJ8889" s="54"/>
      <c r="BK8889" s="22"/>
      <c r="BL8889" s="24"/>
      <c r="BP8889" s="23"/>
      <c r="BQ8889" s="24"/>
      <c r="BR8889" s="22"/>
      <c r="BS8889" s="24"/>
      <c r="BT8889" s="24"/>
      <c r="BU8889" s="23"/>
      <c r="BV8889" s="26"/>
      <c r="BX8889" s="6"/>
      <c r="BY8889" s="24"/>
      <c r="BZ8889" s="109"/>
      <c r="CA8889" s="66"/>
      <c r="CB8889" s="5"/>
      <c r="CC8889" s="68"/>
      <c r="CD8889" s="67"/>
      <c r="CE8889" s="67"/>
      <c r="CF8889" s="64"/>
      <c r="CG8889" s="5"/>
      <c r="CH8889" s="69"/>
      <c r="CI8889" s="6"/>
      <c r="CJ8889" s="5"/>
      <c r="CK8889" s="25"/>
      <c r="CL8889" s="5"/>
      <c r="DN8889" s="14"/>
      <c r="DO8889" s="14"/>
      <c r="DP8889" s="5"/>
      <c r="DQ8889" s="25"/>
      <c r="DR8889" s="25"/>
      <c r="DS8889" s="96"/>
      <c r="DT8889" s="83"/>
      <c r="DU8889" s="14"/>
      <c r="DX8889" s="83"/>
      <c r="DY8889" s="83"/>
      <c r="DZ8889" s="83"/>
      <c r="EA8889" s="83"/>
      <c r="EJ8889" s="54"/>
      <c r="EK8889" s="22"/>
      <c r="EL8889" s="24"/>
      <c r="EP8889" s="23"/>
      <c r="EQ8889" s="24"/>
      <c r="ER8889" s="22"/>
      <c r="ES8889" s="24"/>
      <c r="ET8889" s="24"/>
      <c r="EU8889" s="23"/>
      <c r="EV8889" s="26"/>
      <c r="EX8889" s="6"/>
      <c r="EY8889" s="24"/>
      <c r="EZ8889" s="109"/>
      <c r="FA8889" s="66"/>
      <c r="FB8889" s="5"/>
      <c r="FC8889" s="68"/>
      <c r="FD8889" s="67"/>
      <c r="FE8889" s="67"/>
      <c r="FF8889" s="64"/>
      <c r="FG8889" s="5"/>
      <c r="FH8889" s="69"/>
      <c r="FI8889" s="6"/>
      <c r="FJ8889" s="5"/>
      <c r="FK8889" s="25"/>
      <c r="FL8889" s="5"/>
    </row>
    <row r="8890" spans="40:168">
      <c r="AN8890" s="14"/>
      <c r="AO8890" s="14"/>
      <c r="AP8890" s="5"/>
      <c r="AQ8890" s="25"/>
      <c r="AR8890" s="25"/>
      <c r="AS8890" s="96"/>
      <c r="AT8890" s="83"/>
      <c r="AU8890" s="14"/>
      <c r="AX8890" s="83"/>
      <c r="AY8890" s="83"/>
      <c r="AZ8890" s="83"/>
      <c r="BA8890" s="83"/>
      <c r="BJ8890" s="54"/>
      <c r="BK8890" s="22"/>
      <c r="BL8890" s="24"/>
      <c r="BP8890" s="23"/>
      <c r="BQ8890" s="24"/>
      <c r="BR8890" s="22"/>
      <c r="BS8890" s="24"/>
      <c r="BT8890" s="24"/>
      <c r="BU8890" s="23"/>
      <c r="BV8890" s="26"/>
      <c r="BX8890" s="6"/>
      <c r="BY8890" s="24"/>
      <c r="BZ8890" s="109"/>
      <c r="CA8890" s="66"/>
      <c r="CB8890" s="5"/>
      <c r="CC8890" s="68"/>
      <c r="CD8890" s="67"/>
      <c r="CE8890" s="67"/>
      <c r="CF8890" s="64"/>
      <c r="CG8890" s="5"/>
      <c r="CH8890" s="69"/>
      <c r="CI8890" s="6"/>
      <c r="CJ8890" s="5"/>
      <c r="CK8890" s="25"/>
      <c r="CL8890" s="5"/>
      <c r="DN8890" s="14"/>
      <c r="DO8890" s="14"/>
      <c r="DP8890" s="5"/>
      <c r="DQ8890" s="25"/>
      <c r="DR8890" s="25"/>
      <c r="DS8890" s="96"/>
      <c r="DT8890" s="83"/>
      <c r="DU8890" s="14"/>
      <c r="DX8890" s="83"/>
      <c r="DY8890" s="83"/>
      <c r="DZ8890" s="83"/>
      <c r="EA8890" s="83"/>
      <c r="EJ8890" s="54"/>
      <c r="EK8890" s="22"/>
      <c r="EL8890" s="24"/>
      <c r="EP8890" s="23"/>
      <c r="EQ8890" s="24"/>
      <c r="ER8890" s="22"/>
      <c r="ES8890" s="24"/>
      <c r="ET8890" s="24"/>
      <c r="EU8890" s="23"/>
      <c r="EV8890" s="26"/>
      <c r="EX8890" s="6"/>
      <c r="EY8890" s="24"/>
      <c r="EZ8890" s="109"/>
      <c r="FA8890" s="66"/>
      <c r="FB8890" s="5"/>
      <c r="FC8890" s="68"/>
      <c r="FD8890" s="67"/>
      <c r="FE8890" s="67"/>
      <c r="FF8890" s="64"/>
      <c r="FG8890" s="5"/>
      <c r="FH8890" s="69"/>
      <c r="FI8890" s="6"/>
      <c r="FJ8890" s="5"/>
      <c r="FK8890" s="25"/>
      <c r="FL8890" s="5"/>
    </row>
    <row r="8891" spans="40:168">
      <c r="AN8891" s="14"/>
      <c r="AO8891" s="14"/>
      <c r="AP8891" s="5"/>
      <c r="AQ8891" s="25"/>
      <c r="AR8891" s="25"/>
      <c r="AS8891" s="96"/>
      <c r="AT8891" s="83"/>
      <c r="AU8891" s="14"/>
      <c r="AX8891" s="83"/>
      <c r="AY8891" s="83"/>
      <c r="AZ8891" s="83"/>
      <c r="BA8891" s="83"/>
      <c r="BJ8891" s="54"/>
      <c r="BK8891" s="22"/>
      <c r="BL8891" s="24"/>
      <c r="BP8891" s="23"/>
      <c r="BQ8891" s="24"/>
      <c r="BR8891" s="22"/>
      <c r="BS8891" s="24"/>
      <c r="BT8891" s="24"/>
      <c r="BU8891" s="23"/>
      <c r="BV8891" s="26"/>
      <c r="BX8891" s="6"/>
      <c r="BY8891" s="24"/>
      <c r="BZ8891" s="109"/>
      <c r="CA8891" s="66"/>
      <c r="CB8891" s="5"/>
      <c r="CC8891" s="68"/>
      <c r="CD8891" s="67"/>
      <c r="CE8891" s="67"/>
      <c r="CF8891" s="64"/>
      <c r="CG8891" s="5"/>
      <c r="CH8891" s="69"/>
      <c r="CI8891" s="6"/>
      <c r="CJ8891" s="5"/>
      <c r="CK8891" s="25"/>
      <c r="CL8891" s="5"/>
      <c r="DN8891" s="14"/>
      <c r="DO8891" s="14"/>
      <c r="DP8891" s="5"/>
      <c r="DQ8891" s="25"/>
      <c r="DR8891" s="25"/>
      <c r="DS8891" s="96"/>
      <c r="DT8891" s="83"/>
      <c r="DU8891" s="14"/>
      <c r="DX8891" s="83"/>
      <c r="DY8891" s="83"/>
      <c r="DZ8891" s="83"/>
      <c r="EA8891" s="83"/>
      <c r="EJ8891" s="54"/>
      <c r="EK8891" s="22"/>
      <c r="EL8891" s="24"/>
      <c r="EP8891" s="23"/>
      <c r="EQ8891" s="24"/>
      <c r="ER8891" s="22"/>
      <c r="ES8891" s="24"/>
      <c r="ET8891" s="24"/>
      <c r="EU8891" s="23"/>
      <c r="EV8891" s="26"/>
      <c r="EX8891" s="6"/>
      <c r="EY8891" s="24"/>
      <c r="EZ8891" s="109"/>
      <c r="FA8891" s="66"/>
      <c r="FB8891" s="5"/>
      <c r="FC8891" s="68"/>
      <c r="FD8891" s="67"/>
      <c r="FE8891" s="67"/>
      <c r="FF8891" s="64"/>
      <c r="FG8891" s="5"/>
      <c r="FH8891" s="69"/>
      <c r="FI8891" s="6"/>
      <c r="FJ8891" s="5"/>
      <c r="FK8891" s="25"/>
      <c r="FL8891" s="5"/>
    </row>
    <row r="8892" spans="40:168">
      <c r="AN8892" s="14"/>
      <c r="AO8892" s="14"/>
      <c r="AP8892" s="5"/>
      <c r="AQ8892" s="25"/>
      <c r="AR8892" s="25"/>
      <c r="AS8892" s="96"/>
      <c r="AT8892" s="83"/>
      <c r="AU8892" s="14"/>
      <c r="AX8892" s="83"/>
      <c r="AY8892" s="83"/>
      <c r="AZ8892" s="83"/>
      <c r="BA8892" s="83"/>
      <c r="BJ8892" s="54"/>
      <c r="BK8892" s="22"/>
      <c r="BL8892" s="24"/>
      <c r="BP8892" s="23"/>
      <c r="BQ8892" s="24"/>
      <c r="BR8892" s="22"/>
      <c r="BS8892" s="24"/>
      <c r="BT8892" s="24"/>
      <c r="BU8892" s="23"/>
      <c r="BV8892" s="26"/>
      <c r="BX8892" s="6"/>
      <c r="BY8892" s="24"/>
      <c r="BZ8892" s="109"/>
      <c r="CA8892" s="66"/>
      <c r="CB8892" s="5"/>
      <c r="CC8892" s="68"/>
      <c r="CD8892" s="67"/>
      <c r="CE8892" s="67"/>
      <c r="CF8892" s="64"/>
      <c r="CG8892" s="5"/>
      <c r="CH8892" s="69"/>
      <c r="CI8892" s="6"/>
      <c r="CJ8892" s="5"/>
      <c r="CK8892" s="25"/>
      <c r="CL8892" s="5"/>
      <c r="DN8892" s="14"/>
      <c r="DO8892" s="14"/>
      <c r="DP8892" s="5"/>
      <c r="DQ8892" s="25"/>
      <c r="DR8892" s="25"/>
      <c r="DS8892" s="96"/>
      <c r="DT8892" s="83"/>
      <c r="DU8892" s="14"/>
      <c r="DX8892" s="83"/>
      <c r="DY8892" s="83"/>
      <c r="DZ8892" s="83"/>
      <c r="EA8892" s="83"/>
      <c r="EJ8892" s="54"/>
      <c r="EK8892" s="22"/>
      <c r="EL8892" s="24"/>
      <c r="EP8892" s="23"/>
      <c r="EQ8892" s="24"/>
      <c r="ER8892" s="22"/>
      <c r="ES8892" s="24"/>
      <c r="ET8892" s="24"/>
      <c r="EU8892" s="23"/>
      <c r="EV8892" s="26"/>
      <c r="EX8892" s="6"/>
      <c r="EY8892" s="24"/>
      <c r="EZ8892" s="109"/>
      <c r="FA8892" s="66"/>
      <c r="FB8892" s="5"/>
      <c r="FC8892" s="68"/>
      <c r="FD8892" s="67"/>
      <c r="FE8892" s="67"/>
      <c r="FF8892" s="64"/>
      <c r="FG8892" s="5"/>
      <c r="FH8892" s="69"/>
      <c r="FI8892" s="6"/>
      <c r="FJ8892" s="5"/>
      <c r="FK8892" s="25"/>
      <c r="FL8892" s="5"/>
    </row>
    <row r="8893" spans="40:168">
      <c r="AN8893" s="14"/>
      <c r="AO8893" s="14"/>
      <c r="AP8893" s="5"/>
      <c r="AQ8893" s="25"/>
      <c r="AR8893" s="25"/>
      <c r="AS8893" s="96"/>
      <c r="AT8893" s="83"/>
      <c r="AU8893" s="14"/>
      <c r="AX8893" s="83"/>
      <c r="AY8893" s="83"/>
      <c r="AZ8893" s="83"/>
      <c r="BA8893" s="83"/>
      <c r="BJ8893" s="54"/>
      <c r="BK8893" s="22"/>
      <c r="BL8893" s="24"/>
      <c r="BP8893" s="23"/>
      <c r="BQ8893" s="24"/>
      <c r="BR8893" s="22"/>
      <c r="BS8893" s="24"/>
      <c r="BT8893" s="24"/>
      <c r="BU8893" s="23"/>
      <c r="BV8893" s="26"/>
      <c r="BX8893" s="6"/>
      <c r="BY8893" s="24"/>
      <c r="BZ8893" s="109"/>
      <c r="CA8893" s="66"/>
      <c r="CB8893" s="5"/>
      <c r="CC8893" s="68"/>
      <c r="CD8893" s="67"/>
      <c r="CE8893" s="67"/>
      <c r="CF8893" s="64"/>
      <c r="CG8893" s="5"/>
      <c r="CH8893" s="69"/>
      <c r="CI8893" s="6"/>
      <c r="CJ8893" s="5"/>
      <c r="CK8893" s="25"/>
      <c r="CL8893" s="5"/>
      <c r="DN8893" s="14"/>
      <c r="DO8893" s="14"/>
      <c r="DP8893" s="5"/>
      <c r="DQ8893" s="25"/>
      <c r="DR8893" s="25"/>
      <c r="DS8893" s="96"/>
      <c r="DT8893" s="83"/>
      <c r="DU8893" s="14"/>
      <c r="DX8893" s="83"/>
      <c r="DY8893" s="83"/>
      <c r="DZ8893" s="83"/>
      <c r="EA8893" s="83"/>
      <c r="EJ8893" s="54"/>
      <c r="EK8893" s="22"/>
      <c r="EL8893" s="24"/>
      <c r="EP8893" s="23"/>
      <c r="EQ8893" s="24"/>
      <c r="ER8893" s="22"/>
      <c r="ES8893" s="24"/>
      <c r="ET8893" s="24"/>
      <c r="EU8893" s="23"/>
      <c r="EV8893" s="26"/>
      <c r="EX8893" s="6"/>
      <c r="EY8893" s="24"/>
      <c r="EZ8893" s="109"/>
      <c r="FA8893" s="66"/>
      <c r="FB8893" s="5"/>
      <c r="FC8893" s="68"/>
      <c r="FD8893" s="67"/>
      <c r="FE8893" s="67"/>
      <c r="FF8893" s="64"/>
      <c r="FG8893" s="5"/>
      <c r="FH8893" s="69"/>
      <c r="FI8893" s="6"/>
      <c r="FJ8893" s="5"/>
      <c r="FK8893" s="25"/>
      <c r="FL8893" s="5"/>
    </row>
    <row r="8894" spans="40:168">
      <c r="AN8894" s="14"/>
      <c r="AO8894" s="14"/>
      <c r="AP8894" s="5"/>
      <c r="AQ8894" s="25"/>
      <c r="AR8894" s="25"/>
      <c r="AS8894" s="96"/>
      <c r="AT8894" s="83"/>
      <c r="AU8894" s="14"/>
      <c r="AX8894" s="83"/>
      <c r="AY8894" s="83"/>
      <c r="AZ8894" s="83"/>
      <c r="BA8894" s="83"/>
      <c r="BJ8894" s="54"/>
      <c r="BK8894" s="22"/>
      <c r="BL8894" s="24"/>
      <c r="BP8894" s="23"/>
      <c r="BQ8894" s="24"/>
      <c r="BR8894" s="22"/>
      <c r="BS8894" s="24"/>
      <c r="BT8894" s="24"/>
      <c r="BU8894" s="23"/>
      <c r="BV8894" s="26"/>
      <c r="BX8894" s="6"/>
      <c r="BY8894" s="24"/>
      <c r="BZ8894" s="109"/>
      <c r="CA8894" s="66"/>
      <c r="CB8894" s="5"/>
      <c r="CC8894" s="68"/>
      <c r="CD8894" s="67"/>
      <c r="CE8894" s="67"/>
      <c r="CF8894" s="64"/>
      <c r="CG8894" s="5"/>
      <c r="CH8894" s="69"/>
      <c r="CI8894" s="6"/>
      <c r="CJ8894" s="5"/>
      <c r="CK8894" s="25"/>
      <c r="CL8894" s="5"/>
      <c r="DN8894" s="14"/>
      <c r="DO8894" s="14"/>
      <c r="DP8894" s="5"/>
      <c r="DQ8894" s="25"/>
      <c r="DR8894" s="25"/>
      <c r="DS8894" s="96"/>
      <c r="DT8894" s="83"/>
      <c r="DU8894" s="14"/>
      <c r="DX8894" s="83"/>
      <c r="DY8894" s="83"/>
      <c r="DZ8894" s="83"/>
      <c r="EA8894" s="83"/>
      <c r="EJ8894" s="54"/>
      <c r="EK8894" s="22"/>
      <c r="EL8894" s="24"/>
      <c r="EP8894" s="23"/>
      <c r="EQ8894" s="24"/>
      <c r="ER8894" s="22"/>
      <c r="ES8894" s="24"/>
      <c r="ET8894" s="24"/>
      <c r="EU8894" s="23"/>
      <c r="EV8894" s="26"/>
      <c r="EX8894" s="6"/>
      <c r="EY8894" s="24"/>
      <c r="EZ8894" s="109"/>
      <c r="FA8894" s="66"/>
      <c r="FB8894" s="5"/>
      <c r="FC8894" s="68"/>
      <c r="FD8894" s="67"/>
      <c r="FE8894" s="67"/>
      <c r="FF8894" s="64"/>
      <c r="FG8894" s="5"/>
      <c r="FH8894" s="69"/>
      <c r="FI8894" s="6"/>
      <c r="FJ8894" s="5"/>
      <c r="FK8894" s="25"/>
      <c r="FL8894" s="5"/>
    </row>
    <row r="8895" spans="40:168">
      <c r="AN8895" s="14"/>
      <c r="AO8895" s="14"/>
      <c r="AP8895" s="5"/>
      <c r="AQ8895" s="25"/>
      <c r="AR8895" s="25"/>
      <c r="AS8895" s="96"/>
      <c r="AT8895" s="83"/>
      <c r="AU8895" s="14"/>
      <c r="AX8895" s="83"/>
      <c r="AY8895" s="83"/>
      <c r="AZ8895" s="83"/>
      <c r="BA8895" s="83"/>
      <c r="BJ8895" s="54"/>
      <c r="BK8895" s="22"/>
      <c r="BL8895" s="24"/>
      <c r="BP8895" s="23"/>
      <c r="BQ8895" s="24"/>
      <c r="BR8895" s="22"/>
      <c r="BS8895" s="24"/>
      <c r="BT8895" s="24"/>
      <c r="BU8895" s="23"/>
      <c r="BV8895" s="26"/>
      <c r="BX8895" s="6"/>
      <c r="BY8895" s="24"/>
      <c r="BZ8895" s="109"/>
      <c r="CA8895" s="66"/>
      <c r="CB8895" s="5"/>
      <c r="CC8895" s="68"/>
      <c r="CD8895" s="67"/>
      <c r="CE8895" s="67"/>
      <c r="CF8895" s="64"/>
      <c r="CG8895" s="5"/>
      <c r="CH8895" s="69"/>
      <c r="CI8895" s="6"/>
      <c r="CJ8895" s="5"/>
      <c r="CK8895" s="25"/>
      <c r="CL8895" s="5"/>
      <c r="DN8895" s="14"/>
      <c r="DO8895" s="14"/>
      <c r="DP8895" s="5"/>
      <c r="DQ8895" s="25"/>
      <c r="DR8895" s="25"/>
      <c r="DS8895" s="96"/>
      <c r="DT8895" s="83"/>
      <c r="DU8895" s="14"/>
      <c r="DX8895" s="83"/>
      <c r="DY8895" s="83"/>
      <c r="DZ8895" s="83"/>
      <c r="EA8895" s="83"/>
      <c r="EJ8895" s="54"/>
      <c r="EK8895" s="22"/>
      <c r="EL8895" s="24"/>
      <c r="EP8895" s="23"/>
      <c r="EQ8895" s="24"/>
      <c r="ER8895" s="22"/>
      <c r="ES8895" s="24"/>
      <c r="ET8895" s="24"/>
      <c r="EU8895" s="23"/>
      <c r="EV8895" s="26"/>
      <c r="EX8895" s="6"/>
      <c r="EY8895" s="24"/>
      <c r="EZ8895" s="109"/>
      <c r="FA8895" s="66"/>
      <c r="FB8895" s="5"/>
      <c r="FC8895" s="68"/>
      <c r="FD8895" s="67"/>
      <c r="FE8895" s="67"/>
      <c r="FF8895" s="64"/>
      <c r="FG8895" s="5"/>
      <c r="FH8895" s="69"/>
      <c r="FI8895" s="6"/>
      <c r="FJ8895" s="5"/>
      <c r="FK8895" s="25"/>
      <c r="FL8895" s="5"/>
    </row>
    <row r="8896" spans="40:168">
      <c r="AN8896" s="14"/>
      <c r="AO8896" s="14"/>
      <c r="AP8896" s="5"/>
      <c r="AQ8896" s="25"/>
      <c r="AR8896" s="25"/>
      <c r="AS8896" s="96"/>
      <c r="AT8896" s="83"/>
      <c r="AU8896" s="14"/>
      <c r="AX8896" s="83"/>
      <c r="AY8896" s="83"/>
      <c r="AZ8896" s="83"/>
      <c r="BA8896" s="83"/>
      <c r="BJ8896" s="54"/>
      <c r="BK8896" s="22"/>
      <c r="BL8896" s="24"/>
      <c r="BP8896" s="23"/>
      <c r="BQ8896" s="24"/>
      <c r="BR8896" s="22"/>
      <c r="BS8896" s="24"/>
      <c r="BT8896" s="24"/>
      <c r="BU8896" s="23"/>
      <c r="BV8896" s="26"/>
      <c r="BX8896" s="6"/>
      <c r="BY8896" s="24"/>
      <c r="BZ8896" s="109"/>
      <c r="CA8896" s="66"/>
      <c r="CB8896" s="5"/>
      <c r="CC8896" s="68"/>
      <c r="CD8896" s="67"/>
      <c r="CE8896" s="67"/>
      <c r="CF8896" s="64"/>
      <c r="CG8896" s="5"/>
      <c r="CH8896" s="69"/>
      <c r="CI8896" s="6"/>
      <c r="CJ8896" s="5"/>
      <c r="CK8896" s="25"/>
      <c r="CL8896" s="5"/>
      <c r="DN8896" s="14"/>
      <c r="DO8896" s="14"/>
      <c r="DP8896" s="5"/>
      <c r="DQ8896" s="25"/>
      <c r="DR8896" s="25"/>
      <c r="DS8896" s="96"/>
      <c r="DT8896" s="83"/>
      <c r="DU8896" s="14"/>
      <c r="DX8896" s="83"/>
      <c r="DY8896" s="83"/>
      <c r="DZ8896" s="83"/>
      <c r="EA8896" s="83"/>
      <c r="EJ8896" s="54"/>
      <c r="EK8896" s="22"/>
      <c r="EL8896" s="24"/>
      <c r="EP8896" s="23"/>
      <c r="EQ8896" s="24"/>
      <c r="ER8896" s="22"/>
      <c r="ES8896" s="24"/>
      <c r="ET8896" s="24"/>
      <c r="EU8896" s="23"/>
      <c r="EV8896" s="26"/>
      <c r="EX8896" s="6"/>
      <c r="EY8896" s="24"/>
      <c r="EZ8896" s="109"/>
      <c r="FA8896" s="66"/>
      <c r="FB8896" s="5"/>
      <c r="FC8896" s="68"/>
      <c r="FD8896" s="67"/>
      <c r="FE8896" s="67"/>
      <c r="FF8896" s="64"/>
      <c r="FG8896" s="5"/>
      <c r="FH8896" s="69"/>
      <c r="FI8896" s="6"/>
      <c r="FJ8896" s="5"/>
      <c r="FK8896" s="25"/>
      <c r="FL8896" s="5"/>
    </row>
    <row r="8897" spans="40:168">
      <c r="AN8897" s="14"/>
      <c r="AO8897" s="14"/>
      <c r="AP8897" s="5"/>
      <c r="AQ8897" s="25"/>
      <c r="AR8897" s="25"/>
      <c r="AS8897" s="96"/>
      <c r="AT8897" s="83"/>
      <c r="AU8897" s="14"/>
      <c r="AX8897" s="83"/>
      <c r="AY8897" s="83"/>
      <c r="AZ8897" s="83"/>
      <c r="BA8897" s="83"/>
      <c r="BJ8897" s="54"/>
      <c r="BK8897" s="22"/>
      <c r="BL8897" s="24"/>
      <c r="BP8897" s="23"/>
      <c r="BQ8897" s="24"/>
      <c r="BR8897" s="22"/>
      <c r="BS8897" s="24"/>
      <c r="BT8897" s="24"/>
      <c r="BU8897" s="23"/>
      <c r="BV8897" s="26"/>
      <c r="BX8897" s="6"/>
      <c r="BY8897" s="24"/>
      <c r="BZ8897" s="109"/>
      <c r="CA8897" s="66"/>
      <c r="CB8897" s="5"/>
      <c r="CC8897" s="68"/>
      <c r="CD8897" s="67"/>
      <c r="CE8897" s="67"/>
      <c r="CF8897" s="64"/>
      <c r="CG8897" s="5"/>
      <c r="CH8897" s="69"/>
      <c r="CI8897" s="6"/>
      <c r="CJ8897" s="5"/>
      <c r="CK8897" s="25"/>
      <c r="CL8897" s="5"/>
      <c r="DN8897" s="14"/>
      <c r="DO8897" s="14"/>
      <c r="DP8897" s="5"/>
      <c r="DQ8897" s="25"/>
      <c r="DR8897" s="25"/>
      <c r="DS8897" s="96"/>
      <c r="DT8897" s="83"/>
      <c r="DU8897" s="14"/>
      <c r="DX8897" s="83"/>
      <c r="DY8897" s="83"/>
      <c r="DZ8897" s="83"/>
      <c r="EA8897" s="83"/>
      <c r="EJ8897" s="54"/>
      <c r="EK8897" s="22"/>
      <c r="EL8897" s="24"/>
      <c r="EP8897" s="23"/>
      <c r="EQ8897" s="24"/>
      <c r="ER8897" s="22"/>
      <c r="ES8897" s="24"/>
      <c r="ET8897" s="24"/>
      <c r="EU8897" s="23"/>
      <c r="EV8897" s="26"/>
      <c r="EX8897" s="6"/>
      <c r="EY8897" s="24"/>
      <c r="EZ8897" s="109"/>
      <c r="FA8897" s="66"/>
      <c r="FB8897" s="5"/>
      <c r="FC8897" s="68"/>
      <c r="FD8897" s="67"/>
      <c r="FE8897" s="67"/>
      <c r="FF8897" s="64"/>
      <c r="FG8897" s="5"/>
      <c r="FH8897" s="69"/>
      <c r="FI8897" s="6"/>
      <c r="FJ8897" s="5"/>
      <c r="FK8897" s="25"/>
      <c r="FL8897" s="5"/>
    </row>
    <row r="8898" spans="40:168">
      <c r="AN8898" s="14"/>
      <c r="AO8898" s="14"/>
      <c r="AP8898" s="5"/>
      <c r="AQ8898" s="25"/>
      <c r="AR8898" s="25"/>
      <c r="AS8898" s="96"/>
      <c r="AT8898" s="83"/>
      <c r="AU8898" s="14"/>
      <c r="AX8898" s="83"/>
      <c r="AY8898" s="83"/>
      <c r="AZ8898" s="83"/>
      <c r="BA8898" s="83"/>
      <c r="BJ8898" s="54"/>
      <c r="BK8898" s="22"/>
      <c r="BL8898" s="24"/>
      <c r="BP8898" s="23"/>
      <c r="BQ8898" s="24"/>
      <c r="BR8898" s="22"/>
      <c r="BS8898" s="24"/>
      <c r="BT8898" s="24"/>
      <c r="BU8898" s="23"/>
      <c r="BV8898" s="26"/>
      <c r="BX8898" s="6"/>
      <c r="BY8898" s="24"/>
      <c r="BZ8898" s="109"/>
      <c r="CA8898" s="66"/>
      <c r="CB8898" s="5"/>
      <c r="CC8898" s="68"/>
      <c r="CD8898" s="67"/>
      <c r="CE8898" s="67"/>
      <c r="CF8898" s="64"/>
      <c r="CG8898" s="5"/>
      <c r="CH8898" s="69"/>
      <c r="CI8898" s="6"/>
      <c r="CJ8898" s="5"/>
      <c r="CK8898" s="25"/>
      <c r="CL8898" s="5"/>
      <c r="DN8898" s="14"/>
      <c r="DO8898" s="14"/>
      <c r="DP8898" s="5"/>
      <c r="DQ8898" s="25"/>
      <c r="DR8898" s="25"/>
      <c r="DS8898" s="96"/>
      <c r="DT8898" s="83"/>
      <c r="DU8898" s="14"/>
      <c r="DX8898" s="83"/>
      <c r="DY8898" s="83"/>
      <c r="DZ8898" s="83"/>
      <c r="EA8898" s="83"/>
      <c r="EJ8898" s="54"/>
      <c r="EK8898" s="22"/>
      <c r="EL8898" s="24"/>
      <c r="EP8898" s="23"/>
      <c r="EQ8898" s="24"/>
      <c r="ER8898" s="22"/>
      <c r="ES8898" s="24"/>
      <c r="ET8898" s="24"/>
      <c r="EU8898" s="23"/>
      <c r="EV8898" s="26"/>
      <c r="EX8898" s="6"/>
      <c r="EY8898" s="24"/>
      <c r="EZ8898" s="109"/>
      <c r="FA8898" s="66"/>
      <c r="FB8898" s="5"/>
      <c r="FC8898" s="68"/>
      <c r="FD8898" s="67"/>
      <c r="FE8898" s="67"/>
      <c r="FF8898" s="64"/>
      <c r="FG8898" s="5"/>
      <c r="FH8898" s="69"/>
      <c r="FI8898" s="6"/>
      <c r="FJ8898" s="5"/>
      <c r="FK8898" s="25"/>
      <c r="FL8898" s="5"/>
    </row>
    <row r="8899" spans="40:168">
      <c r="AN8899" s="14"/>
      <c r="AO8899" s="14"/>
      <c r="AP8899" s="5"/>
      <c r="AQ8899" s="25"/>
      <c r="AR8899" s="25"/>
      <c r="AS8899" s="96"/>
      <c r="AT8899" s="83"/>
      <c r="AU8899" s="14"/>
      <c r="AX8899" s="83"/>
      <c r="AY8899" s="83"/>
      <c r="AZ8899" s="83"/>
      <c r="BA8899" s="83"/>
      <c r="BJ8899" s="54"/>
      <c r="BK8899" s="22"/>
      <c r="BL8899" s="24"/>
      <c r="BP8899" s="23"/>
      <c r="BQ8899" s="24"/>
      <c r="BR8899" s="22"/>
      <c r="BS8899" s="24"/>
      <c r="BT8899" s="24"/>
      <c r="BU8899" s="23"/>
      <c r="BV8899" s="26"/>
      <c r="BX8899" s="6"/>
      <c r="BY8899" s="24"/>
      <c r="BZ8899" s="109"/>
      <c r="CA8899" s="66"/>
      <c r="CB8899" s="5"/>
      <c r="CC8899" s="68"/>
      <c r="CD8899" s="67"/>
      <c r="CE8899" s="67"/>
      <c r="CF8899" s="64"/>
      <c r="CG8899" s="5"/>
      <c r="CH8899" s="69"/>
      <c r="CI8899" s="6"/>
      <c r="CJ8899" s="5"/>
      <c r="CK8899" s="25"/>
      <c r="CL8899" s="5"/>
      <c r="DN8899" s="14"/>
      <c r="DO8899" s="14"/>
      <c r="DP8899" s="5"/>
      <c r="DQ8899" s="25"/>
      <c r="DR8899" s="25"/>
      <c r="DS8899" s="96"/>
      <c r="DT8899" s="83"/>
      <c r="DU8899" s="14"/>
      <c r="DX8899" s="83"/>
      <c r="DY8899" s="83"/>
      <c r="DZ8899" s="83"/>
      <c r="EA8899" s="83"/>
      <c r="EJ8899" s="54"/>
      <c r="EK8899" s="22"/>
      <c r="EL8899" s="24"/>
      <c r="EP8899" s="23"/>
      <c r="EQ8899" s="24"/>
      <c r="ER8899" s="22"/>
      <c r="ES8899" s="24"/>
      <c r="ET8899" s="24"/>
      <c r="EU8899" s="23"/>
      <c r="EV8899" s="26"/>
      <c r="EX8899" s="6"/>
      <c r="EY8899" s="24"/>
      <c r="EZ8899" s="109"/>
      <c r="FA8899" s="66"/>
      <c r="FB8899" s="5"/>
      <c r="FC8899" s="68"/>
      <c r="FD8899" s="67"/>
      <c r="FE8899" s="67"/>
      <c r="FF8899" s="64"/>
      <c r="FG8899" s="5"/>
      <c r="FH8899" s="69"/>
      <c r="FI8899" s="6"/>
      <c r="FJ8899" s="5"/>
      <c r="FK8899" s="25"/>
      <c r="FL8899" s="5"/>
    </row>
    <row r="8900" spans="40:168">
      <c r="AN8900" s="14"/>
      <c r="AO8900" s="14"/>
      <c r="AP8900" s="5"/>
      <c r="AQ8900" s="25"/>
      <c r="AR8900" s="25"/>
      <c r="AS8900" s="96"/>
      <c r="AT8900" s="83"/>
      <c r="AU8900" s="14"/>
      <c r="AX8900" s="83"/>
      <c r="AY8900" s="83"/>
      <c r="AZ8900" s="83"/>
      <c r="BA8900" s="83"/>
      <c r="BJ8900" s="54"/>
      <c r="BK8900" s="22"/>
      <c r="BL8900" s="24"/>
      <c r="BP8900" s="23"/>
      <c r="BQ8900" s="24"/>
      <c r="BR8900" s="22"/>
      <c r="BS8900" s="24"/>
      <c r="BT8900" s="24"/>
      <c r="BU8900" s="23"/>
      <c r="BV8900" s="26"/>
      <c r="BX8900" s="6"/>
      <c r="BY8900" s="24"/>
      <c r="BZ8900" s="109"/>
      <c r="CA8900" s="66"/>
      <c r="CB8900" s="5"/>
      <c r="CC8900" s="68"/>
      <c r="CD8900" s="67"/>
      <c r="CE8900" s="67"/>
      <c r="CF8900" s="64"/>
      <c r="CG8900" s="5"/>
      <c r="CH8900" s="69"/>
      <c r="CI8900" s="6"/>
      <c r="CJ8900" s="5"/>
      <c r="CK8900" s="25"/>
      <c r="CL8900" s="5"/>
      <c r="DN8900" s="14"/>
      <c r="DO8900" s="14"/>
      <c r="DP8900" s="5"/>
      <c r="DQ8900" s="25"/>
      <c r="DR8900" s="25"/>
      <c r="DS8900" s="96"/>
      <c r="DT8900" s="83"/>
      <c r="DU8900" s="14"/>
      <c r="DX8900" s="83"/>
      <c r="DY8900" s="83"/>
      <c r="DZ8900" s="83"/>
      <c r="EA8900" s="83"/>
      <c r="EJ8900" s="54"/>
      <c r="EK8900" s="22"/>
      <c r="EL8900" s="24"/>
      <c r="EP8900" s="23"/>
      <c r="EQ8900" s="24"/>
      <c r="ER8900" s="22"/>
      <c r="ES8900" s="24"/>
      <c r="ET8900" s="24"/>
      <c r="EU8900" s="23"/>
      <c r="EV8900" s="26"/>
      <c r="EX8900" s="6"/>
      <c r="EY8900" s="24"/>
      <c r="EZ8900" s="109"/>
      <c r="FA8900" s="66"/>
      <c r="FB8900" s="5"/>
      <c r="FC8900" s="68"/>
      <c r="FD8900" s="67"/>
      <c r="FE8900" s="67"/>
      <c r="FF8900" s="64"/>
      <c r="FG8900" s="5"/>
      <c r="FH8900" s="69"/>
      <c r="FI8900" s="6"/>
      <c r="FJ8900" s="5"/>
      <c r="FK8900" s="25"/>
      <c r="FL8900" s="5"/>
    </row>
    <row r="8901" spans="40:168">
      <c r="AN8901" s="14"/>
      <c r="AO8901" s="14"/>
      <c r="AP8901" s="5"/>
      <c r="AQ8901" s="25"/>
      <c r="AR8901" s="25"/>
      <c r="AS8901" s="96"/>
      <c r="AT8901" s="83"/>
      <c r="AU8901" s="14"/>
      <c r="AX8901" s="83"/>
      <c r="AY8901" s="83"/>
      <c r="AZ8901" s="83"/>
      <c r="BA8901" s="83"/>
      <c r="BJ8901" s="54"/>
      <c r="BK8901" s="22"/>
      <c r="BL8901" s="24"/>
      <c r="BP8901" s="23"/>
      <c r="BQ8901" s="24"/>
      <c r="BR8901" s="22"/>
      <c r="BS8901" s="24"/>
      <c r="BT8901" s="24"/>
      <c r="BU8901" s="23"/>
      <c r="BV8901" s="26"/>
      <c r="BX8901" s="6"/>
      <c r="BY8901" s="24"/>
      <c r="BZ8901" s="109"/>
      <c r="CA8901" s="66"/>
      <c r="CB8901" s="5"/>
      <c r="CC8901" s="68"/>
      <c r="CD8901" s="67"/>
      <c r="CE8901" s="67"/>
      <c r="CF8901" s="64"/>
      <c r="CG8901" s="5"/>
      <c r="CH8901" s="69"/>
      <c r="CI8901" s="6"/>
      <c r="CJ8901" s="5"/>
      <c r="CK8901" s="25"/>
      <c r="CL8901" s="5"/>
      <c r="DN8901" s="14"/>
      <c r="DO8901" s="14"/>
      <c r="DP8901" s="5"/>
      <c r="DQ8901" s="25"/>
      <c r="DR8901" s="25"/>
      <c r="DS8901" s="96"/>
      <c r="DT8901" s="83"/>
      <c r="DU8901" s="14"/>
      <c r="DX8901" s="83"/>
      <c r="DY8901" s="83"/>
      <c r="DZ8901" s="83"/>
      <c r="EA8901" s="83"/>
      <c r="EJ8901" s="54"/>
      <c r="EK8901" s="22"/>
      <c r="EL8901" s="24"/>
      <c r="EP8901" s="23"/>
      <c r="EQ8901" s="24"/>
      <c r="ER8901" s="22"/>
      <c r="ES8901" s="24"/>
      <c r="ET8901" s="24"/>
      <c r="EU8901" s="23"/>
      <c r="EV8901" s="26"/>
      <c r="EX8901" s="6"/>
      <c r="EY8901" s="24"/>
      <c r="EZ8901" s="109"/>
      <c r="FA8901" s="66"/>
      <c r="FB8901" s="5"/>
      <c r="FC8901" s="68"/>
      <c r="FD8901" s="67"/>
      <c r="FE8901" s="67"/>
      <c r="FF8901" s="64"/>
      <c r="FG8901" s="5"/>
      <c r="FH8901" s="69"/>
      <c r="FI8901" s="6"/>
      <c r="FJ8901" s="5"/>
      <c r="FK8901" s="25"/>
      <c r="FL8901" s="5"/>
    </row>
    <row r="8902" spans="40:168">
      <c r="AN8902" s="14"/>
      <c r="AO8902" s="14"/>
      <c r="AP8902" s="5"/>
      <c r="AQ8902" s="25"/>
      <c r="AR8902" s="25"/>
      <c r="AS8902" s="96"/>
      <c r="AT8902" s="83"/>
      <c r="AU8902" s="14"/>
      <c r="AX8902" s="83"/>
      <c r="AY8902" s="83"/>
      <c r="AZ8902" s="83"/>
      <c r="BA8902" s="83"/>
      <c r="BJ8902" s="54"/>
      <c r="BK8902" s="22"/>
      <c r="BL8902" s="24"/>
      <c r="BP8902" s="23"/>
      <c r="BQ8902" s="24"/>
      <c r="BR8902" s="22"/>
      <c r="BS8902" s="24"/>
      <c r="BT8902" s="24"/>
      <c r="BU8902" s="23"/>
      <c r="BV8902" s="26"/>
      <c r="BX8902" s="6"/>
      <c r="BY8902" s="24"/>
      <c r="BZ8902" s="109"/>
      <c r="CA8902" s="66"/>
      <c r="CB8902" s="5"/>
      <c r="CC8902" s="68"/>
      <c r="CD8902" s="67"/>
      <c r="CE8902" s="67"/>
      <c r="CF8902" s="64"/>
      <c r="CG8902" s="5"/>
      <c r="CH8902" s="69"/>
      <c r="CI8902" s="6"/>
      <c r="CJ8902" s="5"/>
      <c r="CK8902" s="25"/>
      <c r="CL8902" s="5"/>
      <c r="DN8902" s="14"/>
      <c r="DO8902" s="14"/>
      <c r="DP8902" s="5"/>
      <c r="DQ8902" s="25"/>
      <c r="DR8902" s="25"/>
      <c r="DS8902" s="96"/>
      <c r="DT8902" s="83"/>
      <c r="DU8902" s="14"/>
      <c r="DX8902" s="83"/>
      <c r="DY8902" s="83"/>
      <c r="DZ8902" s="83"/>
      <c r="EA8902" s="83"/>
      <c r="EJ8902" s="54"/>
      <c r="EK8902" s="22"/>
      <c r="EL8902" s="24"/>
      <c r="EP8902" s="23"/>
      <c r="EQ8902" s="24"/>
      <c r="ER8902" s="22"/>
      <c r="ES8902" s="24"/>
      <c r="ET8902" s="24"/>
      <c r="EU8902" s="23"/>
      <c r="EV8902" s="26"/>
      <c r="EX8902" s="6"/>
      <c r="EY8902" s="24"/>
      <c r="EZ8902" s="109"/>
      <c r="FA8902" s="66"/>
      <c r="FB8902" s="5"/>
      <c r="FC8902" s="68"/>
      <c r="FD8902" s="67"/>
      <c r="FE8902" s="67"/>
      <c r="FF8902" s="64"/>
      <c r="FG8902" s="5"/>
      <c r="FH8902" s="69"/>
      <c r="FI8902" s="6"/>
      <c r="FJ8902" s="5"/>
      <c r="FK8902" s="25"/>
      <c r="FL8902" s="5"/>
    </row>
    <row r="8903" spans="40:168">
      <c r="AN8903" s="14"/>
      <c r="AO8903" s="14"/>
      <c r="AP8903" s="5"/>
      <c r="AQ8903" s="25"/>
      <c r="AR8903" s="25"/>
      <c r="AS8903" s="96"/>
      <c r="AT8903" s="83"/>
      <c r="AU8903" s="14"/>
      <c r="AX8903" s="83"/>
      <c r="AY8903" s="83"/>
      <c r="AZ8903" s="83"/>
      <c r="BA8903" s="83"/>
      <c r="BJ8903" s="54"/>
      <c r="BK8903" s="22"/>
      <c r="BL8903" s="24"/>
      <c r="BP8903" s="23"/>
      <c r="BQ8903" s="24"/>
      <c r="BR8903" s="22"/>
      <c r="BS8903" s="24"/>
      <c r="BT8903" s="24"/>
      <c r="BU8903" s="23"/>
      <c r="BV8903" s="26"/>
      <c r="BX8903" s="6"/>
      <c r="BY8903" s="24"/>
      <c r="BZ8903" s="109"/>
      <c r="CA8903" s="66"/>
      <c r="CB8903" s="5"/>
      <c r="CC8903" s="68"/>
      <c r="CD8903" s="67"/>
      <c r="CE8903" s="67"/>
      <c r="CF8903" s="64"/>
      <c r="CG8903" s="5"/>
      <c r="CH8903" s="69"/>
      <c r="CI8903" s="6"/>
      <c r="CJ8903" s="5"/>
      <c r="CK8903" s="25"/>
      <c r="CL8903" s="5"/>
      <c r="DN8903" s="14"/>
      <c r="DO8903" s="14"/>
      <c r="DP8903" s="5"/>
      <c r="DQ8903" s="25"/>
      <c r="DR8903" s="25"/>
      <c r="DS8903" s="96"/>
      <c r="DT8903" s="83"/>
      <c r="DU8903" s="14"/>
      <c r="DX8903" s="83"/>
      <c r="DY8903" s="83"/>
      <c r="DZ8903" s="83"/>
      <c r="EA8903" s="83"/>
      <c r="EJ8903" s="54"/>
      <c r="EK8903" s="22"/>
      <c r="EL8903" s="24"/>
      <c r="EP8903" s="23"/>
      <c r="EQ8903" s="24"/>
      <c r="ER8903" s="22"/>
      <c r="ES8903" s="24"/>
      <c r="ET8903" s="24"/>
      <c r="EU8903" s="23"/>
      <c r="EV8903" s="26"/>
      <c r="EX8903" s="6"/>
      <c r="EY8903" s="24"/>
      <c r="EZ8903" s="109"/>
      <c r="FA8903" s="66"/>
      <c r="FB8903" s="5"/>
      <c r="FC8903" s="68"/>
      <c r="FD8903" s="67"/>
      <c r="FE8903" s="67"/>
      <c r="FF8903" s="64"/>
      <c r="FG8903" s="5"/>
      <c r="FH8903" s="69"/>
      <c r="FI8903" s="6"/>
      <c r="FJ8903" s="5"/>
      <c r="FK8903" s="25"/>
      <c r="FL8903" s="5"/>
    </row>
    <row r="8904" spans="40:168">
      <c r="AN8904" s="14"/>
      <c r="AO8904" s="14"/>
      <c r="AP8904" s="5"/>
      <c r="AQ8904" s="25"/>
      <c r="AR8904" s="25"/>
      <c r="AS8904" s="96"/>
      <c r="AT8904" s="83"/>
      <c r="AU8904" s="14"/>
      <c r="AX8904" s="83"/>
      <c r="AY8904" s="83"/>
      <c r="AZ8904" s="83"/>
      <c r="BA8904" s="83"/>
      <c r="BJ8904" s="54"/>
      <c r="BK8904" s="22"/>
      <c r="BL8904" s="24"/>
      <c r="BP8904" s="23"/>
      <c r="BQ8904" s="24"/>
      <c r="BR8904" s="22"/>
      <c r="BS8904" s="24"/>
      <c r="BT8904" s="24"/>
      <c r="BU8904" s="23"/>
      <c r="BV8904" s="26"/>
      <c r="BX8904" s="6"/>
      <c r="BY8904" s="24"/>
      <c r="BZ8904" s="109"/>
      <c r="CA8904" s="66"/>
      <c r="CB8904" s="5"/>
      <c r="CC8904" s="68"/>
      <c r="CD8904" s="67"/>
      <c r="CE8904" s="67"/>
      <c r="CF8904" s="64"/>
      <c r="CG8904" s="5"/>
      <c r="CH8904" s="69"/>
      <c r="CI8904" s="6"/>
      <c r="CJ8904" s="5"/>
      <c r="CK8904" s="25"/>
      <c r="CL8904" s="5"/>
      <c r="DN8904" s="14"/>
      <c r="DO8904" s="14"/>
      <c r="DP8904" s="5"/>
      <c r="DQ8904" s="25"/>
      <c r="DR8904" s="25"/>
      <c r="DS8904" s="96"/>
      <c r="DT8904" s="83"/>
      <c r="DU8904" s="14"/>
      <c r="DX8904" s="83"/>
      <c r="DY8904" s="83"/>
      <c r="DZ8904" s="83"/>
      <c r="EA8904" s="83"/>
      <c r="EJ8904" s="54"/>
      <c r="EK8904" s="22"/>
      <c r="EL8904" s="24"/>
      <c r="EP8904" s="23"/>
      <c r="EQ8904" s="24"/>
      <c r="ER8904" s="22"/>
      <c r="ES8904" s="24"/>
      <c r="ET8904" s="24"/>
      <c r="EU8904" s="23"/>
      <c r="EV8904" s="26"/>
      <c r="EX8904" s="6"/>
      <c r="EY8904" s="24"/>
      <c r="EZ8904" s="109"/>
      <c r="FA8904" s="66"/>
      <c r="FB8904" s="5"/>
      <c r="FC8904" s="68"/>
      <c r="FD8904" s="67"/>
      <c r="FE8904" s="67"/>
      <c r="FF8904" s="64"/>
      <c r="FG8904" s="5"/>
      <c r="FH8904" s="69"/>
      <c r="FI8904" s="6"/>
      <c r="FJ8904" s="5"/>
      <c r="FK8904" s="25"/>
      <c r="FL8904" s="5"/>
    </row>
    <row r="8905" spans="40:168">
      <c r="AN8905" s="14"/>
      <c r="AO8905" s="14"/>
      <c r="AP8905" s="5"/>
      <c r="AQ8905" s="25"/>
      <c r="AR8905" s="25"/>
      <c r="AS8905" s="96"/>
      <c r="AT8905" s="83"/>
      <c r="AU8905" s="14"/>
      <c r="AX8905" s="83"/>
      <c r="AY8905" s="83"/>
      <c r="AZ8905" s="83"/>
      <c r="BA8905" s="83"/>
      <c r="BJ8905" s="54"/>
      <c r="BK8905" s="22"/>
      <c r="BL8905" s="24"/>
      <c r="BP8905" s="23"/>
      <c r="BQ8905" s="24"/>
      <c r="BR8905" s="22"/>
      <c r="BS8905" s="24"/>
      <c r="BT8905" s="24"/>
      <c r="BU8905" s="23"/>
      <c r="BV8905" s="26"/>
      <c r="BX8905" s="6"/>
      <c r="BY8905" s="24"/>
      <c r="BZ8905" s="109"/>
      <c r="CA8905" s="66"/>
      <c r="CB8905" s="5"/>
      <c r="CC8905" s="68"/>
      <c r="CD8905" s="67"/>
      <c r="CE8905" s="67"/>
      <c r="CF8905" s="64"/>
      <c r="CG8905" s="5"/>
      <c r="CH8905" s="69"/>
      <c r="CI8905" s="6"/>
      <c r="CJ8905" s="5"/>
      <c r="CK8905" s="25"/>
      <c r="CL8905" s="5"/>
      <c r="DN8905" s="14"/>
      <c r="DO8905" s="14"/>
      <c r="DP8905" s="5"/>
      <c r="DQ8905" s="25"/>
      <c r="DR8905" s="25"/>
      <c r="DS8905" s="96"/>
      <c r="DT8905" s="83"/>
      <c r="DU8905" s="14"/>
      <c r="DX8905" s="83"/>
      <c r="DY8905" s="83"/>
      <c r="DZ8905" s="83"/>
      <c r="EA8905" s="83"/>
      <c r="EJ8905" s="54"/>
      <c r="EK8905" s="22"/>
      <c r="EL8905" s="24"/>
      <c r="EP8905" s="23"/>
      <c r="EQ8905" s="24"/>
      <c r="ER8905" s="22"/>
      <c r="ES8905" s="24"/>
      <c r="ET8905" s="24"/>
      <c r="EU8905" s="23"/>
      <c r="EV8905" s="26"/>
      <c r="EX8905" s="6"/>
      <c r="EY8905" s="24"/>
      <c r="EZ8905" s="109"/>
      <c r="FA8905" s="66"/>
      <c r="FB8905" s="5"/>
      <c r="FC8905" s="68"/>
      <c r="FD8905" s="67"/>
      <c r="FE8905" s="67"/>
      <c r="FF8905" s="64"/>
      <c r="FG8905" s="5"/>
      <c r="FH8905" s="69"/>
      <c r="FI8905" s="6"/>
      <c r="FJ8905" s="5"/>
      <c r="FK8905" s="25"/>
      <c r="FL8905" s="5"/>
    </row>
    <row r="8906" spans="40:168">
      <c r="AN8906" s="14"/>
      <c r="AO8906" s="14"/>
      <c r="AP8906" s="5"/>
      <c r="AQ8906" s="25"/>
      <c r="AR8906" s="25"/>
      <c r="AS8906" s="96"/>
      <c r="AT8906" s="83"/>
      <c r="AU8906" s="14"/>
      <c r="AX8906" s="83"/>
      <c r="AY8906" s="83"/>
      <c r="AZ8906" s="83"/>
      <c r="BA8906" s="83"/>
      <c r="BJ8906" s="54"/>
      <c r="BK8906" s="22"/>
      <c r="BL8906" s="24"/>
      <c r="BP8906" s="23"/>
      <c r="BQ8906" s="24"/>
      <c r="BR8906" s="22"/>
      <c r="BS8906" s="24"/>
      <c r="BT8906" s="24"/>
      <c r="BU8906" s="23"/>
      <c r="BV8906" s="26"/>
      <c r="BX8906" s="6"/>
      <c r="BY8906" s="24"/>
      <c r="BZ8906" s="109"/>
      <c r="CA8906" s="66"/>
      <c r="CB8906" s="5"/>
      <c r="CC8906" s="68"/>
      <c r="CD8906" s="67"/>
      <c r="CE8906" s="67"/>
      <c r="CF8906" s="64"/>
      <c r="CG8906" s="5"/>
      <c r="CH8906" s="69"/>
      <c r="CI8906" s="6"/>
      <c r="CJ8906" s="5"/>
      <c r="CK8906" s="25"/>
      <c r="CL8906" s="5"/>
      <c r="DN8906" s="14"/>
      <c r="DO8906" s="14"/>
      <c r="DP8906" s="5"/>
      <c r="DQ8906" s="25"/>
      <c r="DR8906" s="25"/>
      <c r="DS8906" s="96"/>
      <c r="DT8906" s="83"/>
      <c r="DU8906" s="14"/>
      <c r="DX8906" s="83"/>
      <c r="DY8906" s="83"/>
      <c r="DZ8906" s="83"/>
      <c r="EA8906" s="83"/>
      <c r="EJ8906" s="54"/>
      <c r="EK8906" s="22"/>
      <c r="EL8906" s="24"/>
      <c r="EP8906" s="23"/>
      <c r="EQ8906" s="24"/>
      <c r="ER8906" s="22"/>
      <c r="ES8906" s="24"/>
      <c r="ET8906" s="24"/>
      <c r="EU8906" s="23"/>
      <c r="EV8906" s="26"/>
      <c r="EX8906" s="6"/>
      <c r="EY8906" s="24"/>
      <c r="EZ8906" s="109"/>
      <c r="FA8906" s="66"/>
      <c r="FB8906" s="5"/>
      <c r="FC8906" s="68"/>
      <c r="FD8906" s="67"/>
      <c r="FE8906" s="67"/>
      <c r="FF8906" s="64"/>
      <c r="FG8906" s="5"/>
      <c r="FH8906" s="69"/>
      <c r="FI8906" s="6"/>
      <c r="FJ8906" s="5"/>
      <c r="FK8906" s="25"/>
      <c r="FL8906" s="5"/>
    </row>
    <row r="8907" spans="40:168">
      <c r="AN8907" s="14"/>
      <c r="AO8907" s="14"/>
      <c r="AP8907" s="5"/>
      <c r="AQ8907" s="25"/>
      <c r="AR8907" s="25"/>
      <c r="AS8907" s="96"/>
      <c r="AT8907" s="83"/>
      <c r="AU8907" s="14"/>
      <c r="AX8907" s="83"/>
      <c r="AY8907" s="83"/>
      <c r="AZ8907" s="83"/>
      <c r="BA8907" s="83"/>
      <c r="BJ8907" s="54"/>
      <c r="BK8907" s="22"/>
      <c r="BL8907" s="24"/>
      <c r="BP8907" s="23"/>
      <c r="BQ8907" s="24"/>
      <c r="BR8907" s="22"/>
      <c r="BS8907" s="24"/>
      <c r="BT8907" s="24"/>
      <c r="BU8907" s="23"/>
      <c r="BV8907" s="26"/>
      <c r="BX8907" s="6"/>
      <c r="BY8907" s="24"/>
      <c r="BZ8907" s="109"/>
      <c r="CA8907" s="66"/>
      <c r="CB8907" s="5"/>
      <c r="CC8907" s="68"/>
      <c r="CD8907" s="67"/>
      <c r="CE8907" s="67"/>
      <c r="CF8907" s="64"/>
      <c r="CG8907" s="5"/>
      <c r="CH8907" s="69"/>
      <c r="CI8907" s="6"/>
      <c r="CJ8907" s="5"/>
      <c r="CK8907" s="25"/>
      <c r="CL8907" s="5"/>
      <c r="DN8907" s="14"/>
      <c r="DO8907" s="14"/>
      <c r="DP8907" s="5"/>
      <c r="DQ8907" s="25"/>
      <c r="DR8907" s="25"/>
      <c r="DS8907" s="96"/>
      <c r="DT8907" s="83"/>
      <c r="DU8907" s="14"/>
      <c r="DX8907" s="83"/>
      <c r="DY8907" s="83"/>
      <c r="DZ8907" s="83"/>
      <c r="EA8907" s="83"/>
      <c r="EJ8907" s="54"/>
      <c r="EK8907" s="22"/>
      <c r="EL8907" s="24"/>
      <c r="EP8907" s="23"/>
      <c r="EQ8907" s="24"/>
      <c r="ER8907" s="22"/>
      <c r="ES8907" s="24"/>
      <c r="ET8907" s="24"/>
      <c r="EU8907" s="23"/>
      <c r="EV8907" s="26"/>
      <c r="EX8907" s="6"/>
      <c r="EY8907" s="24"/>
      <c r="EZ8907" s="109"/>
      <c r="FA8907" s="66"/>
      <c r="FB8907" s="5"/>
      <c r="FC8907" s="68"/>
      <c r="FD8907" s="67"/>
      <c r="FE8907" s="67"/>
      <c r="FF8907" s="64"/>
      <c r="FG8907" s="5"/>
      <c r="FH8907" s="69"/>
      <c r="FI8907" s="6"/>
      <c r="FJ8907" s="5"/>
      <c r="FK8907" s="25"/>
      <c r="FL8907" s="5"/>
    </row>
    <row r="8908" spans="40:168">
      <c r="AN8908" s="14"/>
      <c r="AO8908" s="14"/>
      <c r="AP8908" s="5"/>
      <c r="AQ8908" s="25"/>
      <c r="AR8908" s="25"/>
      <c r="AS8908" s="96"/>
      <c r="AT8908" s="83"/>
      <c r="AU8908" s="14"/>
      <c r="AX8908" s="83"/>
      <c r="AY8908" s="83"/>
      <c r="AZ8908" s="83"/>
      <c r="BA8908" s="83"/>
      <c r="BJ8908" s="54"/>
      <c r="BK8908" s="22"/>
      <c r="BL8908" s="24"/>
      <c r="BP8908" s="23"/>
      <c r="BQ8908" s="24"/>
      <c r="BR8908" s="22"/>
      <c r="BS8908" s="24"/>
      <c r="BT8908" s="24"/>
      <c r="BU8908" s="23"/>
      <c r="BV8908" s="26"/>
      <c r="BX8908" s="6"/>
      <c r="BY8908" s="24"/>
      <c r="BZ8908" s="109"/>
      <c r="CA8908" s="66"/>
      <c r="CB8908" s="5"/>
      <c r="CC8908" s="68"/>
      <c r="CD8908" s="67"/>
      <c r="CE8908" s="67"/>
      <c r="CF8908" s="64"/>
      <c r="CG8908" s="5"/>
      <c r="CH8908" s="69"/>
      <c r="CI8908" s="6"/>
      <c r="CJ8908" s="5"/>
      <c r="CK8908" s="25"/>
      <c r="CL8908" s="5"/>
      <c r="DN8908" s="14"/>
      <c r="DO8908" s="14"/>
      <c r="DP8908" s="5"/>
      <c r="DQ8908" s="25"/>
      <c r="DR8908" s="25"/>
      <c r="DS8908" s="96"/>
      <c r="DT8908" s="83"/>
      <c r="DU8908" s="14"/>
      <c r="DX8908" s="83"/>
      <c r="DY8908" s="83"/>
      <c r="DZ8908" s="83"/>
      <c r="EA8908" s="83"/>
      <c r="EJ8908" s="54"/>
      <c r="EK8908" s="22"/>
      <c r="EL8908" s="24"/>
      <c r="EP8908" s="23"/>
      <c r="EQ8908" s="24"/>
      <c r="ER8908" s="22"/>
      <c r="ES8908" s="24"/>
      <c r="ET8908" s="24"/>
      <c r="EU8908" s="23"/>
      <c r="EV8908" s="26"/>
      <c r="EX8908" s="6"/>
      <c r="EY8908" s="24"/>
      <c r="EZ8908" s="109"/>
      <c r="FA8908" s="66"/>
      <c r="FB8908" s="5"/>
      <c r="FC8908" s="68"/>
      <c r="FD8908" s="67"/>
      <c r="FE8908" s="67"/>
      <c r="FF8908" s="64"/>
      <c r="FG8908" s="5"/>
      <c r="FH8908" s="69"/>
      <c r="FI8908" s="6"/>
      <c r="FJ8908" s="5"/>
      <c r="FK8908" s="25"/>
      <c r="FL8908" s="5"/>
    </row>
    <row r="8909" spans="40:168">
      <c r="AN8909" s="14"/>
      <c r="AO8909" s="14"/>
      <c r="AP8909" s="5"/>
      <c r="AQ8909" s="25"/>
      <c r="AR8909" s="25"/>
      <c r="AS8909" s="96"/>
      <c r="AT8909" s="83"/>
      <c r="AU8909" s="14"/>
      <c r="AX8909" s="83"/>
      <c r="AY8909" s="83"/>
      <c r="AZ8909" s="83"/>
      <c r="BA8909" s="83"/>
      <c r="BJ8909" s="54"/>
      <c r="BK8909" s="22"/>
      <c r="BL8909" s="24"/>
      <c r="BP8909" s="23"/>
      <c r="BQ8909" s="24"/>
      <c r="BR8909" s="22"/>
      <c r="BS8909" s="24"/>
      <c r="BT8909" s="24"/>
      <c r="BU8909" s="23"/>
      <c r="BV8909" s="26"/>
      <c r="BX8909" s="6"/>
      <c r="BY8909" s="24"/>
      <c r="BZ8909" s="109"/>
      <c r="CA8909" s="66"/>
      <c r="CB8909" s="5"/>
      <c r="CC8909" s="68"/>
      <c r="CD8909" s="67"/>
      <c r="CE8909" s="67"/>
      <c r="CF8909" s="64"/>
      <c r="CG8909" s="5"/>
      <c r="CH8909" s="69"/>
      <c r="CI8909" s="6"/>
      <c r="CJ8909" s="5"/>
      <c r="CK8909" s="25"/>
      <c r="CL8909" s="5"/>
      <c r="DN8909" s="14"/>
      <c r="DO8909" s="14"/>
      <c r="DP8909" s="5"/>
      <c r="DQ8909" s="25"/>
      <c r="DR8909" s="25"/>
      <c r="DS8909" s="96"/>
      <c r="DT8909" s="83"/>
      <c r="DU8909" s="14"/>
      <c r="DX8909" s="83"/>
      <c r="DY8909" s="83"/>
      <c r="DZ8909" s="83"/>
      <c r="EA8909" s="83"/>
      <c r="EJ8909" s="54"/>
      <c r="EK8909" s="22"/>
      <c r="EL8909" s="24"/>
      <c r="EP8909" s="23"/>
      <c r="EQ8909" s="24"/>
      <c r="ER8909" s="22"/>
      <c r="ES8909" s="24"/>
      <c r="ET8909" s="24"/>
      <c r="EU8909" s="23"/>
      <c r="EV8909" s="26"/>
      <c r="EX8909" s="6"/>
      <c r="EY8909" s="24"/>
      <c r="EZ8909" s="109"/>
      <c r="FA8909" s="66"/>
      <c r="FB8909" s="5"/>
      <c r="FC8909" s="68"/>
      <c r="FD8909" s="67"/>
      <c r="FE8909" s="67"/>
      <c r="FF8909" s="64"/>
      <c r="FG8909" s="5"/>
      <c r="FH8909" s="69"/>
      <c r="FI8909" s="6"/>
      <c r="FJ8909" s="5"/>
      <c r="FK8909" s="25"/>
      <c r="FL8909" s="5"/>
    </row>
    <row r="8910" spans="40:168">
      <c r="AN8910" s="14"/>
      <c r="AO8910" s="14"/>
      <c r="AP8910" s="5"/>
      <c r="AQ8910" s="25"/>
      <c r="AR8910" s="25"/>
      <c r="AS8910" s="96"/>
      <c r="AT8910" s="83"/>
      <c r="AU8910" s="14"/>
      <c r="AX8910" s="83"/>
      <c r="AY8910" s="83"/>
      <c r="AZ8910" s="83"/>
      <c r="BA8910" s="83"/>
      <c r="BJ8910" s="54"/>
      <c r="BK8910" s="22"/>
      <c r="BL8910" s="24"/>
      <c r="BP8910" s="23"/>
      <c r="BQ8910" s="24"/>
      <c r="BR8910" s="22"/>
      <c r="BS8910" s="24"/>
      <c r="BT8910" s="24"/>
      <c r="BU8910" s="23"/>
      <c r="BV8910" s="26"/>
      <c r="BX8910" s="6"/>
      <c r="BY8910" s="24"/>
      <c r="BZ8910" s="109"/>
      <c r="CA8910" s="66"/>
      <c r="CB8910" s="5"/>
      <c r="CC8910" s="68"/>
      <c r="CD8910" s="67"/>
      <c r="CE8910" s="67"/>
      <c r="CF8910" s="64"/>
      <c r="CG8910" s="5"/>
      <c r="CH8910" s="69"/>
      <c r="CI8910" s="6"/>
      <c r="CJ8910" s="5"/>
      <c r="CK8910" s="25"/>
      <c r="CL8910" s="5"/>
      <c r="DN8910" s="14"/>
      <c r="DO8910" s="14"/>
      <c r="DP8910" s="5"/>
      <c r="DQ8910" s="25"/>
      <c r="DR8910" s="25"/>
      <c r="DS8910" s="96"/>
      <c r="DT8910" s="83"/>
      <c r="DU8910" s="14"/>
      <c r="DX8910" s="83"/>
      <c r="DY8910" s="83"/>
      <c r="DZ8910" s="83"/>
      <c r="EA8910" s="83"/>
      <c r="EJ8910" s="54"/>
      <c r="EK8910" s="22"/>
      <c r="EL8910" s="24"/>
      <c r="EP8910" s="23"/>
      <c r="EQ8910" s="24"/>
      <c r="ER8910" s="22"/>
      <c r="ES8910" s="24"/>
      <c r="ET8910" s="24"/>
      <c r="EU8910" s="23"/>
      <c r="EV8910" s="26"/>
      <c r="EX8910" s="6"/>
      <c r="EY8910" s="24"/>
      <c r="EZ8910" s="109"/>
      <c r="FA8910" s="66"/>
      <c r="FB8910" s="5"/>
      <c r="FC8910" s="68"/>
      <c r="FD8910" s="67"/>
      <c r="FE8910" s="67"/>
      <c r="FF8910" s="64"/>
      <c r="FG8910" s="5"/>
      <c r="FH8910" s="69"/>
      <c r="FI8910" s="6"/>
      <c r="FJ8910" s="5"/>
      <c r="FK8910" s="25"/>
      <c r="FL8910" s="5"/>
    </row>
    <row r="8911" spans="40:168">
      <c r="AN8911" s="14"/>
      <c r="AO8911" s="14"/>
      <c r="AP8911" s="5"/>
      <c r="AQ8911" s="25"/>
      <c r="AR8911" s="25"/>
      <c r="AS8911" s="96"/>
      <c r="AT8911" s="83"/>
      <c r="AU8911" s="14"/>
      <c r="AX8911" s="83"/>
      <c r="AY8911" s="83"/>
      <c r="AZ8911" s="83"/>
      <c r="BA8911" s="83"/>
      <c r="BJ8911" s="54"/>
      <c r="BK8911" s="22"/>
      <c r="BL8911" s="24"/>
      <c r="BP8911" s="23"/>
      <c r="BQ8911" s="24"/>
      <c r="BR8911" s="22"/>
      <c r="BS8911" s="24"/>
      <c r="BT8911" s="24"/>
      <c r="BU8911" s="23"/>
      <c r="BV8911" s="26"/>
      <c r="BX8911" s="6"/>
      <c r="BY8911" s="24"/>
      <c r="BZ8911" s="109"/>
      <c r="CA8911" s="66"/>
      <c r="CB8911" s="5"/>
      <c r="CC8911" s="68"/>
      <c r="CD8911" s="67"/>
      <c r="CE8911" s="67"/>
      <c r="CF8911" s="64"/>
      <c r="CG8911" s="5"/>
      <c r="CH8911" s="69"/>
      <c r="CI8911" s="6"/>
      <c r="CJ8911" s="5"/>
      <c r="CK8911" s="25"/>
      <c r="CL8911" s="5"/>
      <c r="DN8911" s="14"/>
      <c r="DO8911" s="14"/>
      <c r="DP8911" s="5"/>
      <c r="DQ8911" s="25"/>
      <c r="DR8911" s="25"/>
      <c r="DS8911" s="96"/>
      <c r="DT8911" s="83"/>
      <c r="DU8911" s="14"/>
      <c r="DX8911" s="83"/>
      <c r="DY8911" s="83"/>
      <c r="DZ8911" s="83"/>
      <c r="EA8911" s="83"/>
      <c r="EJ8911" s="54"/>
      <c r="EK8911" s="22"/>
      <c r="EL8911" s="24"/>
      <c r="EP8911" s="23"/>
      <c r="EQ8911" s="24"/>
      <c r="ER8911" s="22"/>
      <c r="ES8911" s="24"/>
      <c r="ET8911" s="24"/>
      <c r="EU8911" s="23"/>
      <c r="EV8911" s="26"/>
      <c r="EX8911" s="6"/>
      <c r="EY8911" s="24"/>
      <c r="EZ8911" s="109"/>
      <c r="FA8911" s="66"/>
      <c r="FB8911" s="5"/>
      <c r="FC8911" s="68"/>
      <c r="FD8911" s="67"/>
      <c r="FE8911" s="67"/>
      <c r="FF8911" s="64"/>
      <c r="FG8911" s="5"/>
      <c r="FH8911" s="69"/>
      <c r="FI8911" s="6"/>
      <c r="FJ8911" s="5"/>
      <c r="FK8911" s="25"/>
      <c r="FL8911" s="5"/>
    </row>
    <row r="8912" spans="40:168">
      <c r="AN8912" s="14"/>
      <c r="AO8912" s="14"/>
      <c r="AP8912" s="5"/>
      <c r="AQ8912" s="25"/>
      <c r="AR8912" s="25"/>
      <c r="AS8912" s="96"/>
      <c r="AT8912" s="83"/>
      <c r="AU8912" s="14"/>
      <c r="AX8912" s="83"/>
      <c r="AY8912" s="83"/>
      <c r="AZ8912" s="83"/>
      <c r="BA8912" s="83"/>
      <c r="BJ8912" s="54"/>
      <c r="BK8912" s="22"/>
      <c r="BL8912" s="24"/>
      <c r="BP8912" s="23"/>
      <c r="BQ8912" s="24"/>
      <c r="BR8912" s="22"/>
      <c r="BS8912" s="24"/>
      <c r="BT8912" s="24"/>
      <c r="BU8912" s="23"/>
      <c r="BV8912" s="26"/>
      <c r="BX8912" s="6"/>
      <c r="BY8912" s="24"/>
      <c r="BZ8912" s="109"/>
      <c r="CA8912" s="66"/>
      <c r="CB8912" s="5"/>
      <c r="CC8912" s="68"/>
      <c r="CD8912" s="67"/>
      <c r="CE8912" s="67"/>
      <c r="CF8912" s="64"/>
      <c r="CG8912" s="5"/>
      <c r="CH8912" s="69"/>
      <c r="CI8912" s="6"/>
      <c r="CJ8912" s="5"/>
      <c r="CK8912" s="25"/>
      <c r="CL8912" s="5"/>
      <c r="DN8912" s="14"/>
      <c r="DO8912" s="14"/>
      <c r="DP8912" s="5"/>
      <c r="DQ8912" s="25"/>
      <c r="DR8912" s="25"/>
      <c r="DS8912" s="96"/>
      <c r="DT8912" s="83"/>
      <c r="DU8912" s="14"/>
      <c r="DX8912" s="83"/>
      <c r="DY8912" s="83"/>
      <c r="DZ8912" s="83"/>
      <c r="EA8912" s="83"/>
      <c r="EJ8912" s="54"/>
      <c r="EK8912" s="22"/>
      <c r="EL8912" s="24"/>
      <c r="EP8912" s="23"/>
      <c r="EQ8912" s="24"/>
      <c r="ER8912" s="22"/>
      <c r="ES8912" s="24"/>
      <c r="ET8912" s="24"/>
      <c r="EU8912" s="23"/>
      <c r="EV8912" s="26"/>
      <c r="EX8912" s="6"/>
      <c r="EY8912" s="24"/>
      <c r="EZ8912" s="109"/>
      <c r="FA8912" s="66"/>
      <c r="FB8912" s="5"/>
      <c r="FC8912" s="68"/>
      <c r="FD8912" s="67"/>
      <c r="FE8912" s="67"/>
      <c r="FF8912" s="64"/>
      <c r="FG8912" s="5"/>
      <c r="FH8912" s="69"/>
      <c r="FI8912" s="6"/>
      <c r="FJ8912" s="5"/>
      <c r="FK8912" s="25"/>
      <c r="FL8912" s="5"/>
    </row>
    <row r="8913" spans="40:168">
      <c r="AN8913" s="14"/>
      <c r="AO8913" s="14"/>
      <c r="AP8913" s="5"/>
      <c r="AQ8913" s="25"/>
      <c r="AR8913" s="25"/>
      <c r="AS8913" s="96"/>
      <c r="AT8913" s="83"/>
      <c r="AU8913" s="14"/>
      <c r="AX8913" s="83"/>
      <c r="AY8913" s="83"/>
      <c r="AZ8913" s="83"/>
      <c r="BA8913" s="83"/>
      <c r="BJ8913" s="54"/>
      <c r="BK8913" s="22"/>
      <c r="BL8913" s="24"/>
      <c r="BP8913" s="23"/>
      <c r="BQ8913" s="24"/>
      <c r="BR8913" s="22"/>
      <c r="BS8913" s="24"/>
      <c r="BT8913" s="24"/>
      <c r="BU8913" s="23"/>
      <c r="BV8913" s="26"/>
      <c r="BX8913" s="6"/>
      <c r="BY8913" s="24"/>
      <c r="BZ8913" s="109"/>
      <c r="CA8913" s="66"/>
      <c r="CB8913" s="5"/>
      <c r="CC8913" s="68"/>
      <c r="CD8913" s="67"/>
      <c r="CE8913" s="67"/>
      <c r="CF8913" s="64"/>
      <c r="CG8913" s="5"/>
      <c r="CH8913" s="69"/>
      <c r="CI8913" s="6"/>
      <c r="CJ8913" s="5"/>
      <c r="CK8913" s="25"/>
      <c r="CL8913" s="5"/>
      <c r="DN8913" s="14"/>
      <c r="DO8913" s="14"/>
      <c r="DP8913" s="5"/>
      <c r="DQ8913" s="25"/>
      <c r="DR8913" s="25"/>
      <c r="DS8913" s="96"/>
      <c r="DT8913" s="83"/>
      <c r="DU8913" s="14"/>
      <c r="DX8913" s="83"/>
      <c r="DY8913" s="83"/>
      <c r="DZ8913" s="83"/>
      <c r="EA8913" s="83"/>
      <c r="EJ8913" s="54"/>
      <c r="EK8913" s="22"/>
      <c r="EL8913" s="24"/>
      <c r="EP8913" s="23"/>
      <c r="EQ8913" s="24"/>
      <c r="ER8913" s="22"/>
      <c r="ES8913" s="24"/>
      <c r="ET8913" s="24"/>
      <c r="EU8913" s="23"/>
      <c r="EV8913" s="26"/>
      <c r="EX8913" s="6"/>
      <c r="EY8913" s="24"/>
      <c r="EZ8913" s="109"/>
      <c r="FA8913" s="66"/>
      <c r="FB8913" s="5"/>
      <c r="FC8913" s="68"/>
      <c r="FD8913" s="67"/>
      <c r="FE8913" s="67"/>
      <c r="FF8913" s="64"/>
      <c r="FG8913" s="5"/>
      <c r="FH8913" s="69"/>
      <c r="FI8913" s="6"/>
      <c r="FJ8913" s="5"/>
      <c r="FK8913" s="25"/>
      <c r="FL8913" s="5"/>
    </row>
    <row r="8914" spans="40:168">
      <c r="AN8914" s="14"/>
      <c r="AO8914" s="14"/>
      <c r="AP8914" s="5"/>
      <c r="AQ8914" s="25"/>
      <c r="AR8914" s="25"/>
      <c r="AS8914" s="96"/>
      <c r="AT8914" s="83"/>
      <c r="AU8914" s="14"/>
      <c r="AX8914" s="83"/>
      <c r="AY8914" s="83"/>
      <c r="AZ8914" s="83"/>
      <c r="BA8914" s="83"/>
      <c r="BJ8914" s="54"/>
      <c r="BK8914" s="22"/>
      <c r="BL8914" s="24"/>
      <c r="BP8914" s="23"/>
      <c r="BQ8914" s="24"/>
      <c r="BR8914" s="22"/>
      <c r="BS8914" s="24"/>
      <c r="BT8914" s="24"/>
      <c r="BU8914" s="23"/>
      <c r="BV8914" s="26"/>
      <c r="BX8914" s="6"/>
      <c r="BY8914" s="24"/>
      <c r="BZ8914" s="109"/>
      <c r="CA8914" s="66"/>
      <c r="CB8914" s="5"/>
      <c r="CC8914" s="68"/>
      <c r="CD8914" s="67"/>
      <c r="CE8914" s="67"/>
      <c r="CF8914" s="64"/>
      <c r="CG8914" s="5"/>
      <c r="CH8914" s="69"/>
      <c r="CI8914" s="6"/>
      <c r="CJ8914" s="5"/>
      <c r="CK8914" s="25"/>
      <c r="CL8914" s="5"/>
      <c r="DN8914" s="14"/>
      <c r="DO8914" s="14"/>
      <c r="DP8914" s="5"/>
      <c r="DQ8914" s="25"/>
      <c r="DR8914" s="25"/>
      <c r="DS8914" s="96"/>
      <c r="DT8914" s="83"/>
      <c r="DU8914" s="14"/>
      <c r="DX8914" s="83"/>
      <c r="DY8914" s="83"/>
      <c r="DZ8914" s="83"/>
      <c r="EA8914" s="83"/>
      <c r="EJ8914" s="54"/>
      <c r="EK8914" s="22"/>
      <c r="EL8914" s="24"/>
      <c r="EP8914" s="23"/>
      <c r="EQ8914" s="24"/>
      <c r="ER8914" s="22"/>
      <c r="ES8914" s="24"/>
      <c r="ET8914" s="24"/>
      <c r="EU8914" s="23"/>
      <c r="EV8914" s="26"/>
      <c r="EX8914" s="6"/>
      <c r="EY8914" s="24"/>
      <c r="EZ8914" s="109"/>
      <c r="FA8914" s="66"/>
      <c r="FB8914" s="5"/>
      <c r="FC8914" s="68"/>
      <c r="FD8914" s="67"/>
      <c r="FE8914" s="67"/>
      <c r="FF8914" s="64"/>
      <c r="FG8914" s="5"/>
      <c r="FH8914" s="69"/>
      <c r="FI8914" s="6"/>
      <c r="FJ8914" s="5"/>
      <c r="FK8914" s="25"/>
      <c r="FL8914" s="5"/>
    </row>
    <row r="8915" spans="40:168">
      <c r="AN8915" s="14"/>
      <c r="AO8915" s="14"/>
      <c r="AP8915" s="5"/>
      <c r="AQ8915" s="25"/>
      <c r="AR8915" s="25"/>
      <c r="AS8915" s="96"/>
      <c r="AT8915" s="83"/>
      <c r="AU8915" s="14"/>
      <c r="AX8915" s="83"/>
      <c r="AY8915" s="83"/>
      <c r="AZ8915" s="83"/>
      <c r="BA8915" s="83"/>
      <c r="BJ8915" s="54"/>
      <c r="BK8915" s="22"/>
      <c r="BL8915" s="24"/>
      <c r="BP8915" s="23"/>
      <c r="BQ8915" s="24"/>
      <c r="BR8915" s="22"/>
      <c r="BS8915" s="24"/>
      <c r="BT8915" s="24"/>
      <c r="BU8915" s="23"/>
      <c r="BV8915" s="26"/>
      <c r="BX8915" s="6"/>
      <c r="BY8915" s="24"/>
      <c r="BZ8915" s="109"/>
      <c r="CA8915" s="66"/>
      <c r="CB8915" s="5"/>
      <c r="CC8915" s="68"/>
      <c r="CD8915" s="67"/>
      <c r="CE8915" s="67"/>
      <c r="CF8915" s="64"/>
      <c r="CG8915" s="5"/>
      <c r="CH8915" s="69"/>
      <c r="CI8915" s="6"/>
      <c r="CJ8915" s="5"/>
      <c r="CK8915" s="25"/>
      <c r="CL8915" s="5"/>
      <c r="DN8915" s="14"/>
      <c r="DO8915" s="14"/>
      <c r="DP8915" s="5"/>
      <c r="DQ8915" s="25"/>
      <c r="DR8915" s="25"/>
      <c r="DS8915" s="96"/>
      <c r="DT8915" s="83"/>
      <c r="DU8915" s="14"/>
      <c r="DX8915" s="83"/>
      <c r="DY8915" s="83"/>
      <c r="DZ8915" s="83"/>
      <c r="EA8915" s="83"/>
      <c r="EJ8915" s="54"/>
      <c r="EK8915" s="22"/>
      <c r="EL8915" s="24"/>
      <c r="EP8915" s="23"/>
      <c r="EQ8915" s="24"/>
      <c r="ER8915" s="22"/>
      <c r="ES8915" s="24"/>
      <c r="ET8915" s="24"/>
      <c r="EU8915" s="23"/>
      <c r="EV8915" s="26"/>
      <c r="EX8915" s="6"/>
      <c r="EY8915" s="24"/>
      <c r="EZ8915" s="109"/>
      <c r="FA8915" s="66"/>
      <c r="FB8915" s="5"/>
      <c r="FC8915" s="68"/>
      <c r="FD8915" s="67"/>
      <c r="FE8915" s="67"/>
      <c r="FF8915" s="64"/>
      <c r="FG8915" s="5"/>
      <c r="FH8915" s="69"/>
      <c r="FI8915" s="6"/>
      <c r="FJ8915" s="5"/>
      <c r="FK8915" s="25"/>
      <c r="FL8915" s="5"/>
    </row>
    <row r="8916" spans="40:168">
      <c r="AN8916" s="14"/>
      <c r="AO8916" s="14"/>
      <c r="AP8916" s="5"/>
      <c r="AQ8916" s="25"/>
      <c r="AR8916" s="25"/>
      <c r="AS8916" s="96"/>
      <c r="AT8916" s="83"/>
      <c r="AU8916" s="14"/>
      <c r="AX8916" s="83"/>
      <c r="AY8916" s="83"/>
      <c r="AZ8916" s="83"/>
      <c r="BA8916" s="83"/>
      <c r="BJ8916" s="54"/>
      <c r="BK8916" s="22"/>
      <c r="BL8916" s="24"/>
      <c r="BP8916" s="23"/>
      <c r="BQ8916" s="24"/>
      <c r="BR8916" s="22"/>
      <c r="BS8916" s="24"/>
      <c r="BT8916" s="24"/>
      <c r="BU8916" s="23"/>
      <c r="BV8916" s="26"/>
      <c r="BX8916" s="6"/>
      <c r="BY8916" s="24"/>
      <c r="BZ8916" s="109"/>
      <c r="CA8916" s="66"/>
      <c r="CB8916" s="5"/>
      <c r="CC8916" s="68"/>
      <c r="CD8916" s="67"/>
      <c r="CE8916" s="67"/>
      <c r="CF8916" s="64"/>
      <c r="CG8916" s="5"/>
      <c r="CH8916" s="69"/>
      <c r="CI8916" s="6"/>
      <c r="CJ8916" s="5"/>
      <c r="CK8916" s="25"/>
      <c r="CL8916" s="5"/>
      <c r="DN8916" s="14"/>
      <c r="DO8916" s="14"/>
      <c r="DP8916" s="5"/>
      <c r="DQ8916" s="25"/>
      <c r="DR8916" s="25"/>
      <c r="DS8916" s="96"/>
      <c r="DT8916" s="83"/>
      <c r="DU8916" s="14"/>
      <c r="DX8916" s="83"/>
      <c r="DY8916" s="83"/>
      <c r="DZ8916" s="83"/>
      <c r="EA8916" s="83"/>
      <c r="EJ8916" s="54"/>
      <c r="EK8916" s="22"/>
      <c r="EL8916" s="24"/>
      <c r="EP8916" s="23"/>
      <c r="EQ8916" s="24"/>
      <c r="ER8916" s="22"/>
      <c r="ES8916" s="24"/>
      <c r="ET8916" s="24"/>
      <c r="EU8916" s="23"/>
      <c r="EV8916" s="26"/>
      <c r="EX8916" s="6"/>
      <c r="EY8916" s="24"/>
      <c r="EZ8916" s="109"/>
      <c r="FA8916" s="66"/>
      <c r="FB8916" s="5"/>
      <c r="FC8916" s="68"/>
      <c r="FD8916" s="67"/>
      <c r="FE8916" s="67"/>
      <c r="FF8916" s="64"/>
      <c r="FG8916" s="5"/>
      <c r="FH8916" s="69"/>
      <c r="FI8916" s="6"/>
      <c r="FJ8916" s="5"/>
      <c r="FK8916" s="25"/>
      <c r="FL8916" s="5"/>
    </row>
    <row r="8917" spans="40:168">
      <c r="AN8917" s="14"/>
      <c r="AO8917" s="14"/>
      <c r="AP8917" s="5"/>
      <c r="AQ8917" s="25"/>
      <c r="AR8917" s="25"/>
      <c r="AS8917" s="96"/>
      <c r="AT8917" s="83"/>
      <c r="AU8917" s="14"/>
      <c r="AX8917" s="83"/>
      <c r="AY8917" s="83"/>
      <c r="AZ8917" s="83"/>
      <c r="BA8917" s="83"/>
      <c r="BJ8917" s="54"/>
      <c r="BK8917" s="22"/>
      <c r="BL8917" s="24"/>
      <c r="BP8917" s="23"/>
      <c r="BQ8917" s="24"/>
      <c r="BR8917" s="22"/>
      <c r="BS8917" s="24"/>
      <c r="BT8917" s="24"/>
      <c r="BU8917" s="23"/>
      <c r="BV8917" s="26"/>
      <c r="BX8917" s="6"/>
      <c r="BY8917" s="24"/>
      <c r="BZ8917" s="109"/>
      <c r="CA8917" s="66"/>
      <c r="CB8917" s="5"/>
      <c r="CC8917" s="68"/>
      <c r="CD8917" s="67"/>
      <c r="CE8917" s="67"/>
      <c r="CF8917" s="64"/>
      <c r="CG8917" s="5"/>
      <c r="CH8917" s="69"/>
      <c r="CI8917" s="6"/>
      <c r="CJ8917" s="5"/>
      <c r="CK8917" s="25"/>
      <c r="CL8917" s="5"/>
      <c r="DN8917" s="14"/>
      <c r="DO8917" s="14"/>
      <c r="DP8917" s="5"/>
      <c r="DQ8917" s="25"/>
      <c r="DR8917" s="25"/>
      <c r="DS8917" s="96"/>
      <c r="DT8917" s="83"/>
      <c r="DU8917" s="14"/>
      <c r="DX8917" s="83"/>
      <c r="DY8917" s="83"/>
      <c r="DZ8917" s="83"/>
      <c r="EA8917" s="83"/>
      <c r="EJ8917" s="54"/>
      <c r="EK8917" s="22"/>
      <c r="EL8917" s="24"/>
      <c r="EP8917" s="23"/>
      <c r="EQ8917" s="24"/>
      <c r="ER8917" s="22"/>
      <c r="ES8917" s="24"/>
      <c r="ET8917" s="24"/>
      <c r="EU8917" s="23"/>
      <c r="EV8917" s="26"/>
      <c r="EX8917" s="6"/>
      <c r="EY8917" s="24"/>
      <c r="EZ8917" s="109"/>
      <c r="FA8917" s="66"/>
      <c r="FB8917" s="5"/>
      <c r="FC8917" s="68"/>
      <c r="FD8917" s="67"/>
      <c r="FE8917" s="67"/>
      <c r="FF8917" s="64"/>
      <c r="FG8917" s="5"/>
      <c r="FH8917" s="69"/>
      <c r="FI8917" s="6"/>
      <c r="FJ8917" s="5"/>
      <c r="FK8917" s="25"/>
      <c r="FL8917" s="5"/>
    </row>
    <row r="8918" spans="40:168">
      <c r="AN8918" s="14"/>
      <c r="AO8918" s="14"/>
      <c r="AP8918" s="5"/>
      <c r="AQ8918" s="25"/>
      <c r="AR8918" s="25"/>
      <c r="AS8918" s="96"/>
      <c r="AT8918" s="83"/>
      <c r="AU8918" s="14"/>
      <c r="AX8918" s="83"/>
      <c r="AY8918" s="83"/>
      <c r="AZ8918" s="83"/>
      <c r="BA8918" s="83"/>
      <c r="BJ8918" s="54"/>
      <c r="BK8918" s="22"/>
      <c r="BL8918" s="24"/>
      <c r="BP8918" s="23"/>
      <c r="BQ8918" s="24"/>
      <c r="BR8918" s="22"/>
      <c r="BS8918" s="24"/>
      <c r="BT8918" s="24"/>
      <c r="BU8918" s="23"/>
      <c r="BV8918" s="26"/>
      <c r="BX8918" s="6"/>
      <c r="BY8918" s="24"/>
      <c r="BZ8918" s="109"/>
      <c r="CA8918" s="66"/>
      <c r="CB8918" s="5"/>
      <c r="CC8918" s="68"/>
      <c r="CD8918" s="67"/>
      <c r="CE8918" s="67"/>
      <c r="CF8918" s="64"/>
      <c r="CG8918" s="5"/>
      <c r="CH8918" s="69"/>
      <c r="CI8918" s="6"/>
      <c r="CJ8918" s="5"/>
      <c r="CK8918" s="25"/>
      <c r="CL8918" s="5"/>
      <c r="DN8918" s="14"/>
      <c r="DO8918" s="14"/>
      <c r="DP8918" s="5"/>
      <c r="DQ8918" s="25"/>
      <c r="DR8918" s="25"/>
      <c r="DS8918" s="96"/>
      <c r="DT8918" s="83"/>
      <c r="DU8918" s="14"/>
      <c r="DX8918" s="83"/>
      <c r="DY8918" s="83"/>
      <c r="DZ8918" s="83"/>
      <c r="EA8918" s="83"/>
      <c r="EJ8918" s="54"/>
      <c r="EK8918" s="22"/>
      <c r="EL8918" s="24"/>
      <c r="EP8918" s="23"/>
      <c r="EQ8918" s="24"/>
      <c r="ER8918" s="22"/>
      <c r="ES8918" s="24"/>
      <c r="ET8918" s="24"/>
      <c r="EU8918" s="23"/>
      <c r="EV8918" s="26"/>
      <c r="EX8918" s="6"/>
      <c r="EY8918" s="24"/>
      <c r="EZ8918" s="109"/>
      <c r="FA8918" s="66"/>
      <c r="FB8918" s="5"/>
      <c r="FC8918" s="68"/>
      <c r="FD8918" s="67"/>
      <c r="FE8918" s="67"/>
      <c r="FF8918" s="64"/>
      <c r="FG8918" s="5"/>
      <c r="FH8918" s="69"/>
      <c r="FI8918" s="6"/>
      <c r="FJ8918" s="5"/>
      <c r="FK8918" s="25"/>
      <c r="FL8918" s="5"/>
    </row>
    <row r="8919" spans="40:168">
      <c r="AN8919" s="14"/>
      <c r="AO8919" s="14"/>
      <c r="AP8919" s="5"/>
      <c r="AQ8919" s="25"/>
      <c r="AR8919" s="25"/>
      <c r="AS8919" s="96"/>
      <c r="AT8919" s="83"/>
      <c r="AU8919" s="14"/>
      <c r="AX8919" s="83"/>
      <c r="AY8919" s="83"/>
      <c r="AZ8919" s="83"/>
      <c r="BA8919" s="83"/>
      <c r="BJ8919" s="54"/>
      <c r="BK8919" s="22"/>
      <c r="BL8919" s="24"/>
      <c r="BP8919" s="23"/>
      <c r="BQ8919" s="24"/>
      <c r="BR8919" s="22"/>
      <c r="BS8919" s="24"/>
      <c r="BT8919" s="24"/>
      <c r="BU8919" s="23"/>
      <c r="BV8919" s="26"/>
      <c r="BX8919" s="6"/>
      <c r="BY8919" s="24"/>
      <c r="BZ8919" s="109"/>
      <c r="CA8919" s="66"/>
      <c r="CB8919" s="5"/>
      <c r="CC8919" s="68"/>
      <c r="CD8919" s="67"/>
      <c r="CE8919" s="67"/>
      <c r="CF8919" s="64"/>
      <c r="CG8919" s="5"/>
      <c r="CH8919" s="69"/>
      <c r="CI8919" s="6"/>
      <c r="CJ8919" s="5"/>
      <c r="CK8919" s="25"/>
      <c r="CL8919" s="5"/>
      <c r="DN8919" s="14"/>
      <c r="DO8919" s="14"/>
      <c r="DP8919" s="5"/>
      <c r="DQ8919" s="25"/>
      <c r="DR8919" s="25"/>
      <c r="DS8919" s="96"/>
      <c r="DT8919" s="83"/>
      <c r="DU8919" s="14"/>
      <c r="DX8919" s="83"/>
      <c r="DY8919" s="83"/>
      <c r="DZ8919" s="83"/>
      <c r="EA8919" s="83"/>
      <c r="EJ8919" s="54"/>
      <c r="EK8919" s="22"/>
      <c r="EL8919" s="24"/>
      <c r="EP8919" s="23"/>
      <c r="EQ8919" s="24"/>
      <c r="ER8919" s="22"/>
      <c r="ES8919" s="24"/>
      <c r="ET8919" s="24"/>
      <c r="EU8919" s="23"/>
      <c r="EV8919" s="26"/>
      <c r="EX8919" s="6"/>
      <c r="EY8919" s="24"/>
      <c r="EZ8919" s="109"/>
      <c r="FA8919" s="66"/>
      <c r="FB8919" s="5"/>
      <c r="FC8919" s="68"/>
      <c r="FD8919" s="67"/>
      <c r="FE8919" s="67"/>
      <c r="FF8919" s="64"/>
      <c r="FG8919" s="5"/>
      <c r="FH8919" s="69"/>
      <c r="FI8919" s="6"/>
      <c r="FJ8919" s="5"/>
      <c r="FK8919" s="25"/>
      <c r="FL8919" s="5"/>
    </row>
    <row r="8920" spans="40:168">
      <c r="AN8920" s="14"/>
      <c r="AO8920" s="14"/>
      <c r="AP8920" s="5"/>
      <c r="AQ8920" s="25"/>
      <c r="AR8920" s="25"/>
      <c r="AS8920" s="96"/>
      <c r="AT8920" s="83"/>
      <c r="AU8920" s="14"/>
      <c r="AX8920" s="83"/>
      <c r="AY8920" s="83"/>
      <c r="AZ8920" s="83"/>
      <c r="BA8920" s="83"/>
      <c r="BJ8920" s="54"/>
      <c r="BK8920" s="22"/>
      <c r="BL8920" s="24"/>
      <c r="BP8920" s="23"/>
      <c r="BQ8920" s="24"/>
      <c r="BR8920" s="22"/>
      <c r="BS8920" s="24"/>
      <c r="BT8920" s="24"/>
      <c r="BU8920" s="23"/>
      <c r="BV8920" s="26"/>
      <c r="BX8920" s="6"/>
      <c r="BY8920" s="24"/>
      <c r="BZ8920" s="109"/>
      <c r="CA8920" s="66"/>
      <c r="CB8920" s="5"/>
      <c r="CC8920" s="68"/>
      <c r="CD8920" s="67"/>
      <c r="CE8920" s="67"/>
      <c r="CF8920" s="64"/>
      <c r="CG8920" s="5"/>
      <c r="CH8920" s="69"/>
      <c r="CI8920" s="6"/>
      <c r="CJ8920" s="5"/>
      <c r="CK8920" s="25"/>
      <c r="CL8920" s="5"/>
      <c r="DN8920" s="14"/>
      <c r="DO8920" s="14"/>
      <c r="DP8920" s="5"/>
      <c r="DQ8920" s="25"/>
      <c r="DR8920" s="25"/>
      <c r="DS8920" s="96"/>
      <c r="DT8920" s="83"/>
      <c r="DU8920" s="14"/>
      <c r="DX8920" s="83"/>
      <c r="DY8920" s="83"/>
      <c r="DZ8920" s="83"/>
      <c r="EA8920" s="83"/>
      <c r="EJ8920" s="54"/>
      <c r="EK8920" s="22"/>
      <c r="EL8920" s="24"/>
      <c r="EP8920" s="23"/>
      <c r="EQ8920" s="24"/>
      <c r="ER8920" s="22"/>
      <c r="ES8920" s="24"/>
      <c r="ET8920" s="24"/>
      <c r="EU8920" s="23"/>
      <c r="EV8920" s="26"/>
      <c r="EX8920" s="6"/>
      <c r="EY8920" s="24"/>
      <c r="EZ8920" s="109"/>
      <c r="FA8920" s="66"/>
      <c r="FB8920" s="5"/>
      <c r="FC8920" s="68"/>
      <c r="FD8920" s="67"/>
      <c r="FE8920" s="67"/>
      <c r="FF8920" s="64"/>
      <c r="FG8920" s="5"/>
      <c r="FH8920" s="69"/>
      <c r="FI8920" s="6"/>
      <c r="FJ8920" s="5"/>
      <c r="FK8920" s="25"/>
      <c r="FL8920" s="5"/>
    </row>
    <row r="8921" spans="40:168">
      <c r="AN8921" s="14"/>
      <c r="AO8921" s="14"/>
      <c r="AP8921" s="5"/>
      <c r="AQ8921" s="25"/>
      <c r="AR8921" s="25"/>
      <c r="AS8921" s="96"/>
      <c r="AT8921" s="83"/>
      <c r="AU8921" s="14"/>
      <c r="AX8921" s="83"/>
      <c r="AY8921" s="83"/>
      <c r="AZ8921" s="83"/>
      <c r="BA8921" s="83"/>
      <c r="BJ8921" s="54"/>
      <c r="BK8921" s="22"/>
      <c r="BL8921" s="24"/>
      <c r="BP8921" s="23"/>
      <c r="BQ8921" s="24"/>
      <c r="BR8921" s="22"/>
      <c r="BS8921" s="24"/>
      <c r="BT8921" s="24"/>
      <c r="BU8921" s="23"/>
      <c r="BV8921" s="26"/>
      <c r="BX8921" s="6"/>
      <c r="BY8921" s="24"/>
      <c r="BZ8921" s="109"/>
      <c r="CA8921" s="66"/>
      <c r="CB8921" s="5"/>
      <c r="CC8921" s="68"/>
      <c r="CD8921" s="67"/>
      <c r="CE8921" s="67"/>
      <c r="CF8921" s="64"/>
      <c r="CG8921" s="5"/>
      <c r="CH8921" s="69"/>
      <c r="CI8921" s="6"/>
      <c r="CJ8921" s="5"/>
      <c r="CK8921" s="25"/>
      <c r="CL8921" s="5"/>
      <c r="DN8921" s="14"/>
      <c r="DO8921" s="14"/>
      <c r="DP8921" s="5"/>
      <c r="DQ8921" s="25"/>
      <c r="DR8921" s="25"/>
      <c r="DS8921" s="96"/>
      <c r="DT8921" s="83"/>
      <c r="DU8921" s="14"/>
      <c r="DX8921" s="83"/>
      <c r="DY8921" s="83"/>
      <c r="DZ8921" s="83"/>
      <c r="EA8921" s="83"/>
      <c r="EJ8921" s="54"/>
      <c r="EK8921" s="22"/>
      <c r="EL8921" s="24"/>
      <c r="EP8921" s="23"/>
      <c r="EQ8921" s="24"/>
      <c r="ER8921" s="22"/>
      <c r="ES8921" s="24"/>
      <c r="ET8921" s="24"/>
      <c r="EU8921" s="23"/>
      <c r="EV8921" s="26"/>
      <c r="EX8921" s="6"/>
      <c r="EY8921" s="24"/>
      <c r="EZ8921" s="109"/>
      <c r="FA8921" s="66"/>
      <c r="FB8921" s="5"/>
      <c r="FC8921" s="68"/>
      <c r="FD8921" s="67"/>
      <c r="FE8921" s="67"/>
      <c r="FF8921" s="64"/>
      <c r="FG8921" s="5"/>
      <c r="FH8921" s="69"/>
      <c r="FI8921" s="6"/>
      <c r="FJ8921" s="5"/>
      <c r="FK8921" s="25"/>
      <c r="FL8921" s="5"/>
    </row>
    <row r="8922" spans="40:168">
      <c r="AN8922" s="14"/>
      <c r="AO8922" s="14"/>
      <c r="AP8922" s="5"/>
      <c r="AQ8922" s="25"/>
      <c r="AR8922" s="25"/>
      <c r="AS8922" s="96"/>
      <c r="AT8922" s="83"/>
      <c r="AU8922" s="14"/>
      <c r="AX8922" s="83"/>
      <c r="AY8922" s="83"/>
      <c r="AZ8922" s="83"/>
      <c r="BA8922" s="83"/>
      <c r="BJ8922" s="54"/>
      <c r="BK8922" s="22"/>
      <c r="BL8922" s="24"/>
      <c r="BP8922" s="23"/>
      <c r="BQ8922" s="24"/>
      <c r="BR8922" s="22"/>
      <c r="BS8922" s="24"/>
      <c r="BT8922" s="24"/>
      <c r="BU8922" s="23"/>
      <c r="BV8922" s="26"/>
      <c r="BX8922" s="6"/>
      <c r="BY8922" s="24"/>
      <c r="BZ8922" s="109"/>
      <c r="CA8922" s="66"/>
      <c r="CB8922" s="5"/>
      <c r="CC8922" s="68"/>
      <c r="CD8922" s="67"/>
      <c r="CE8922" s="67"/>
      <c r="CF8922" s="64"/>
      <c r="CG8922" s="5"/>
      <c r="CH8922" s="69"/>
      <c r="CI8922" s="6"/>
      <c r="CJ8922" s="5"/>
      <c r="CK8922" s="25"/>
      <c r="CL8922" s="5"/>
      <c r="DN8922" s="14"/>
      <c r="DO8922" s="14"/>
      <c r="DP8922" s="5"/>
      <c r="DQ8922" s="25"/>
      <c r="DR8922" s="25"/>
      <c r="DS8922" s="96"/>
      <c r="DT8922" s="83"/>
      <c r="DU8922" s="14"/>
      <c r="DX8922" s="83"/>
      <c r="DY8922" s="83"/>
      <c r="DZ8922" s="83"/>
      <c r="EA8922" s="83"/>
      <c r="EJ8922" s="54"/>
      <c r="EK8922" s="22"/>
      <c r="EL8922" s="24"/>
      <c r="EP8922" s="23"/>
      <c r="EQ8922" s="24"/>
      <c r="ER8922" s="22"/>
      <c r="ES8922" s="24"/>
      <c r="ET8922" s="24"/>
      <c r="EU8922" s="23"/>
      <c r="EV8922" s="26"/>
      <c r="EX8922" s="6"/>
      <c r="EY8922" s="24"/>
      <c r="EZ8922" s="109"/>
      <c r="FA8922" s="66"/>
      <c r="FB8922" s="5"/>
      <c r="FC8922" s="68"/>
      <c r="FD8922" s="67"/>
      <c r="FE8922" s="67"/>
      <c r="FF8922" s="64"/>
      <c r="FG8922" s="5"/>
      <c r="FH8922" s="69"/>
      <c r="FI8922" s="6"/>
      <c r="FJ8922" s="5"/>
      <c r="FK8922" s="25"/>
      <c r="FL8922" s="5"/>
    </row>
    <row r="8923" spans="40:168">
      <c r="AN8923" s="14"/>
      <c r="AO8923" s="14"/>
      <c r="AP8923" s="5"/>
      <c r="AQ8923" s="25"/>
      <c r="AR8923" s="25"/>
      <c r="AS8923" s="96"/>
      <c r="AT8923" s="83"/>
      <c r="AU8923" s="14"/>
      <c r="AX8923" s="83"/>
      <c r="AY8923" s="83"/>
      <c r="AZ8923" s="83"/>
      <c r="BA8923" s="83"/>
      <c r="BJ8923" s="54"/>
      <c r="BK8923" s="22"/>
      <c r="BL8923" s="24"/>
      <c r="BP8923" s="23"/>
      <c r="BQ8923" s="24"/>
      <c r="BR8923" s="22"/>
      <c r="BS8923" s="24"/>
      <c r="BT8923" s="24"/>
      <c r="BU8923" s="23"/>
      <c r="BV8923" s="26"/>
      <c r="BX8923" s="6"/>
      <c r="BY8923" s="24"/>
      <c r="BZ8923" s="109"/>
      <c r="CA8923" s="66"/>
      <c r="CB8923" s="5"/>
      <c r="CC8923" s="68"/>
      <c r="CD8923" s="67"/>
      <c r="CE8923" s="67"/>
      <c r="CF8923" s="64"/>
      <c r="CG8923" s="5"/>
      <c r="CH8923" s="69"/>
      <c r="CI8923" s="6"/>
      <c r="CJ8923" s="5"/>
      <c r="CK8923" s="25"/>
      <c r="CL8923" s="5"/>
      <c r="DN8923" s="14"/>
      <c r="DO8923" s="14"/>
      <c r="DP8923" s="5"/>
      <c r="DQ8923" s="25"/>
      <c r="DR8923" s="25"/>
      <c r="DS8923" s="96"/>
      <c r="DT8923" s="83"/>
      <c r="DU8923" s="14"/>
      <c r="DX8923" s="83"/>
      <c r="DY8923" s="83"/>
      <c r="DZ8923" s="83"/>
      <c r="EA8923" s="83"/>
      <c r="EJ8923" s="54"/>
      <c r="EK8923" s="22"/>
      <c r="EL8923" s="24"/>
      <c r="EP8923" s="23"/>
      <c r="EQ8923" s="24"/>
      <c r="ER8923" s="22"/>
      <c r="ES8923" s="24"/>
      <c r="ET8923" s="24"/>
      <c r="EU8923" s="23"/>
      <c r="EV8923" s="26"/>
      <c r="EX8923" s="6"/>
      <c r="EY8923" s="24"/>
      <c r="EZ8923" s="109"/>
      <c r="FA8923" s="66"/>
      <c r="FB8923" s="5"/>
      <c r="FC8923" s="68"/>
      <c r="FD8923" s="67"/>
      <c r="FE8923" s="67"/>
      <c r="FF8923" s="64"/>
      <c r="FG8923" s="5"/>
      <c r="FH8923" s="69"/>
      <c r="FI8923" s="6"/>
      <c r="FJ8923" s="5"/>
      <c r="FK8923" s="25"/>
      <c r="FL8923" s="5"/>
    </row>
    <row r="8924" spans="40:168">
      <c r="AN8924" s="14"/>
      <c r="AO8924" s="14"/>
      <c r="AP8924" s="5"/>
      <c r="AQ8924" s="25"/>
      <c r="AR8924" s="25"/>
      <c r="AS8924" s="96"/>
      <c r="AT8924" s="83"/>
      <c r="AU8924" s="14"/>
      <c r="AX8924" s="83"/>
      <c r="AY8924" s="83"/>
      <c r="AZ8924" s="83"/>
      <c r="BA8924" s="83"/>
      <c r="BJ8924" s="54"/>
      <c r="BK8924" s="22"/>
      <c r="BL8924" s="24"/>
      <c r="BP8924" s="23"/>
      <c r="BQ8924" s="24"/>
      <c r="BR8924" s="22"/>
      <c r="BS8924" s="24"/>
      <c r="BT8924" s="24"/>
      <c r="BU8924" s="23"/>
      <c r="BV8924" s="26"/>
      <c r="BX8924" s="6"/>
      <c r="BY8924" s="24"/>
      <c r="BZ8924" s="109"/>
      <c r="CA8924" s="66"/>
      <c r="CB8924" s="5"/>
      <c r="CC8924" s="68"/>
      <c r="CD8924" s="67"/>
      <c r="CE8924" s="67"/>
      <c r="CF8924" s="64"/>
      <c r="CG8924" s="5"/>
      <c r="CH8924" s="69"/>
      <c r="CI8924" s="6"/>
      <c r="CJ8924" s="5"/>
      <c r="CK8924" s="25"/>
      <c r="CL8924" s="5"/>
      <c r="DN8924" s="14"/>
      <c r="DO8924" s="14"/>
      <c r="DP8924" s="5"/>
      <c r="DQ8924" s="25"/>
      <c r="DR8924" s="25"/>
      <c r="DS8924" s="96"/>
      <c r="DT8924" s="83"/>
      <c r="DU8924" s="14"/>
      <c r="DX8924" s="83"/>
      <c r="DY8924" s="83"/>
      <c r="DZ8924" s="83"/>
      <c r="EA8924" s="83"/>
      <c r="EJ8924" s="54"/>
      <c r="EK8924" s="22"/>
      <c r="EL8924" s="24"/>
      <c r="EP8924" s="23"/>
      <c r="EQ8924" s="24"/>
      <c r="ER8924" s="22"/>
      <c r="ES8924" s="24"/>
      <c r="ET8924" s="24"/>
      <c r="EU8924" s="23"/>
      <c r="EV8924" s="26"/>
      <c r="EX8924" s="6"/>
      <c r="EY8924" s="24"/>
      <c r="EZ8924" s="109"/>
      <c r="FA8924" s="66"/>
      <c r="FB8924" s="5"/>
      <c r="FC8924" s="68"/>
      <c r="FD8924" s="67"/>
      <c r="FE8924" s="67"/>
      <c r="FF8924" s="64"/>
      <c r="FG8924" s="5"/>
      <c r="FH8924" s="69"/>
      <c r="FI8924" s="6"/>
      <c r="FJ8924" s="5"/>
      <c r="FK8924" s="25"/>
      <c r="FL8924" s="5"/>
    </row>
    <row r="8925" spans="40:168">
      <c r="AN8925" s="14"/>
      <c r="AO8925" s="14"/>
      <c r="AP8925" s="5"/>
      <c r="AQ8925" s="25"/>
      <c r="AR8925" s="25"/>
      <c r="AS8925" s="96"/>
      <c r="AT8925" s="83"/>
      <c r="AU8925" s="14"/>
      <c r="AX8925" s="83"/>
      <c r="AY8925" s="83"/>
      <c r="AZ8925" s="83"/>
      <c r="BA8925" s="83"/>
      <c r="BJ8925" s="54"/>
      <c r="BK8925" s="22"/>
      <c r="BL8925" s="24"/>
      <c r="BP8925" s="23"/>
      <c r="BQ8925" s="24"/>
      <c r="BR8925" s="22"/>
      <c r="BS8925" s="24"/>
      <c r="BT8925" s="24"/>
      <c r="BU8925" s="23"/>
      <c r="BV8925" s="26"/>
      <c r="BX8925" s="6"/>
      <c r="BY8925" s="24"/>
      <c r="BZ8925" s="109"/>
      <c r="CA8925" s="66"/>
      <c r="CB8925" s="5"/>
      <c r="CC8925" s="68"/>
      <c r="CD8925" s="67"/>
      <c r="CE8925" s="67"/>
      <c r="CF8925" s="64"/>
      <c r="CG8925" s="5"/>
      <c r="CH8925" s="69"/>
      <c r="CI8925" s="6"/>
      <c r="CJ8925" s="5"/>
      <c r="CK8925" s="25"/>
      <c r="CL8925" s="5"/>
      <c r="DN8925" s="14"/>
      <c r="DO8925" s="14"/>
      <c r="DP8925" s="5"/>
      <c r="DQ8925" s="25"/>
      <c r="DR8925" s="25"/>
      <c r="DS8925" s="96"/>
      <c r="DT8925" s="83"/>
      <c r="DU8925" s="14"/>
      <c r="DX8925" s="83"/>
      <c r="DY8925" s="83"/>
      <c r="DZ8925" s="83"/>
      <c r="EA8925" s="83"/>
      <c r="EJ8925" s="54"/>
      <c r="EK8925" s="22"/>
      <c r="EL8925" s="24"/>
      <c r="EP8925" s="23"/>
      <c r="EQ8925" s="24"/>
      <c r="ER8925" s="22"/>
      <c r="ES8925" s="24"/>
      <c r="ET8925" s="24"/>
      <c r="EU8925" s="23"/>
      <c r="EV8925" s="26"/>
      <c r="EX8925" s="6"/>
      <c r="EY8925" s="24"/>
      <c r="EZ8925" s="109"/>
      <c r="FA8925" s="66"/>
      <c r="FB8925" s="5"/>
      <c r="FC8925" s="68"/>
      <c r="FD8925" s="67"/>
      <c r="FE8925" s="67"/>
      <c r="FF8925" s="64"/>
      <c r="FG8925" s="5"/>
      <c r="FH8925" s="69"/>
      <c r="FI8925" s="6"/>
      <c r="FJ8925" s="5"/>
      <c r="FK8925" s="25"/>
      <c r="FL8925" s="5"/>
    </row>
    <row r="8926" spans="40:168">
      <c r="AN8926" s="14"/>
      <c r="AO8926" s="14"/>
      <c r="AP8926" s="5"/>
      <c r="AQ8926" s="25"/>
      <c r="AR8926" s="25"/>
      <c r="AS8926" s="96"/>
      <c r="AT8926" s="83"/>
      <c r="AU8926" s="14"/>
      <c r="AX8926" s="83"/>
      <c r="AY8926" s="83"/>
      <c r="AZ8926" s="83"/>
      <c r="BA8926" s="83"/>
      <c r="BJ8926" s="54"/>
      <c r="BK8926" s="22"/>
      <c r="BL8926" s="24"/>
      <c r="BP8926" s="23"/>
      <c r="BQ8926" s="24"/>
      <c r="BR8926" s="22"/>
      <c r="BS8926" s="24"/>
      <c r="BT8926" s="24"/>
      <c r="BU8926" s="23"/>
      <c r="BV8926" s="26"/>
      <c r="BX8926" s="6"/>
      <c r="BY8926" s="24"/>
      <c r="BZ8926" s="109"/>
      <c r="CA8926" s="66"/>
      <c r="CB8926" s="5"/>
      <c r="CC8926" s="68"/>
      <c r="CD8926" s="67"/>
      <c r="CE8926" s="67"/>
      <c r="CF8926" s="64"/>
      <c r="CG8926" s="5"/>
      <c r="CH8926" s="69"/>
      <c r="CI8926" s="6"/>
      <c r="CJ8926" s="5"/>
      <c r="CK8926" s="25"/>
      <c r="CL8926" s="5"/>
      <c r="DN8926" s="14"/>
      <c r="DO8926" s="14"/>
      <c r="DP8926" s="5"/>
      <c r="DQ8926" s="25"/>
      <c r="DR8926" s="25"/>
      <c r="DS8926" s="96"/>
      <c r="DT8926" s="83"/>
      <c r="DU8926" s="14"/>
      <c r="DX8926" s="83"/>
      <c r="DY8926" s="83"/>
      <c r="DZ8926" s="83"/>
      <c r="EA8926" s="83"/>
      <c r="EJ8926" s="54"/>
      <c r="EK8926" s="22"/>
      <c r="EL8926" s="24"/>
      <c r="EP8926" s="23"/>
      <c r="EQ8926" s="24"/>
      <c r="ER8926" s="22"/>
      <c r="ES8926" s="24"/>
      <c r="ET8926" s="24"/>
      <c r="EU8926" s="23"/>
      <c r="EV8926" s="26"/>
      <c r="EX8926" s="6"/>
      <c r="EY8926" s="24"/>
      <c r="EZ8926" s="109"/>
      <c r="FA8926" s="66"/>
      <c r="FB8926" s="5"/>
      <c r="FC8926" s="68"/>
      <c r="FD8926" s="67"/>
      <c r="FE8926" s="67"/>
      <c r="FF8926" s="64"/>
      <c r="FG8926" s="5"/>
      <c r="FH8926" s="69"/>
      <c r="FI8926" s="6"/>
      <c r="FJ8926" s="5"/>
      <c r="FK8926" s="25"/>
      <c r="FL8926" s="5"/>
    </row>
    <row r="8927" spans="40:168">
      <c r="AN8927" s="14"/>
      <c r="AO8927" s="14"/>
      <c r="AP8927" s="5"/>
      <c r="AQ8927" s="25"/>
      <c r="AR8927" s="25"/>
      <c r="AS8927" s="96"/>
      <c r="AT8927" s="83"/>
      <c r="AU8927" s="14"/>
      <c r="AX8927" s="83"/>
      <c r="AY8927" s="83"/>
      <c r="AZ8927" s="83"/>
      <c r="BA8927" s="83"/>
      <c r="BJ8927" s="54"/>
      <c r="BK8927" s="22"/>
      <c r="BL8927" s="24"/>
      <c r="BP8927" s="23"/>
      <c r="BQ8927" s="24"/>
      <c r="BR8927" s="22"/>
      <c r="BS8927" s="24"/>
      <c r="BT8927" s="24"/>
      <c r="BU8927" s="23"/>
      <c r="BV8927" s="26"/>
      <c r="BX8927" s="6"/>
      <c r="BY8927" s="24"/>
      <c r="BZ8927" s="109"/>
      <c r="CA8927" s="66"/>
      <c r="CB8927" s="5"/>
      <c r="CC8927" s="68"/>
      <c r="CD8927" s="67"/>
      <c r="CE8927" s="67"/>
      <c r="CF8927" s="64"/>
      <c r="CG8927" s="5"/>
      <c r="CH8927" s="69"/>
      <c r="CI8927" s="6"/>
      <c r="CJ8927" s="5"/>
      <c r="CK8927" s="25"/>
      <c r="CL8927" s="5"/>
      <c r="DN8927" s="14"/>
      <c r="DO8927" s="14"/>
      <c r="DP8927" s="5"/>
      <c r="DQ8927" s="25"/>
      <c r="DR8927" s="25"/>
      <c r="DS8927" s="96"/>
      <c r="DT8927" s="83"/>
      <c r="DU8927" s="14"/>
      <c r="DX8927" s="83"/>
      <c r="DY8927" s="83"/>
      <c r="DZ8927" s="83"/>
      <c r="EA8927" s="83"/>
      <c r="EJ8927" s="54"/>
      <c r="EK8927" s="22"/>
      <c r="EL8927" s="24"/>
      <c r="EP8927" s="23"/>
      <c r="EQ8927" s="24"/>
      <c r="ER8927" s="22"/>
      <c r="ES8927" s="24"/>
      <c r="ET8927" s="24"/>
      <c r="EU8927" s="23"/>
      <c r="EV8927" s="26"/>
      <c r="EX8927" s="6"/>
      <c r="EY8927" s="24"/>
      <c r="EZ8927" s="109"/>
      <c r="FA8927" s="66"/>
      <c r="FB8927" s="5"/>
      <c r="FC8927" s="68"/>
      <c r="FD8927" s="67"/>
      <c r="FE8927" s="67"/>
      <c r="FF8927" s="64"/>
      <c r="FG8927" s="5"/>
      <c r="FH8927" s="69"/>
      <c r="FI8927" s="6"/>
      <c r="FJ8927" s="5"/>
      <c r="FK8927" s="25"/>
      <c r="FL8927" s="5"/>
    </row>
    <row r="8928" spans="40:168">
      <c r="AN8928" s="14"/>
      <c r="AO8928" s="14"/>
      <c r="AP8928" s="5"/>
      <c r="AQ8928" s="25"/>
      <c r="AR8928" s="25"/>
      <c r="AS8928" s="96"/>
      <c r="AT8928" s="83"/>
      <c r="AU8928" s="14"/>
      <c r="AX8928" s="83"/>
      <c r="AY8928" s="83"/>
      <c r="AZ8928" s="83"/>
      <c r="BA8928" s="83"/>
      <c r="BJ8928" s="54"/>
      <c r="BK8928" s="22"/>
      <c r="BL8928" s="24"/>
      <c r="BP8928" s="23"/>
      <c r="BQ8928" s="24"/>
      <c r="BR8928" s="22"/>
      <c r="BS8928" s="24"/>
      <c r="BT8928" s="24"/>
      <c r="BU8928" s="23"/>
      <c r="BV8928" s="26"/>
      <c r="BX8928" s="6"/>
      <c r="BY8928" s="24"/>
      <c r="BZ8928" s="109"/>
      <c r="CA8928" s="66"/>
      <c r="CB8928" s="5"/>
      <c r="CC8928" s="68"/>
      <c r="CD8928" s="67"/>
      <c r="CE8928" s="67"/>
      <c r="CF8928" s="64"/>
      <c r="CG8928" s="5"/>
      <c r="CH8928" s="69"/>
      <c r="CI8928" s="6"/>
      <c r="CJ8928" s="5"/>
      <c r="CK8928" s="25"/>
      <c r="CL8928" s="5"/>
      <c r="DN8928" s="14"/>
      <c r="DO8928" s="14"/>
      <c r="DP8928" s="5"/>
      <c r="DQ8928" s="25"/>
      <c r="DR8928" s="25"/>
      <c r="DS8928" s="96"/>
      <c r="DT8928" s="83"/>
      <c r="DU8928" s="14"/>
      <c r="DX8928" s="83"/>
      <c r="DY8928" s="83"/>
      <c r="DZ8928" s="83"/>
      <c r="EA8928" s="83"/>
      <c r="EJ8928" s="54"/>
      <c r="EK8928" s="22"/>
      <c r="EL8928" s="24"/>
      <c r="EP8928" s="23"/>
      <c r="EQ8928" s="24"/>
      <c r="ER8928" s="22"/>
      <c r="ES8928" s="24"/>
      <c r="ET8928" s="24"/>
      <c r="EU8928" s="23"/>
      <c r="EV8928" s="26"/>
      <c r="EX8928" s="6"/>
      <c r="EY8928" s="24"/>
      <c r="EZ8928" s="109"/>
      <c r="FA8928" s="66"/>
      <c r="FB8928" s="5"/>
      <c r="FC8928" s="68"/>
      <c r="FD8928" s="67"/>
      <c r="FE8928" s="67"/>
      <c r="FF8928" s="64"/>
      <c r="FG8928" s="5"/>
      <c r="FH8928" s="69"/>
      <c r="FI8928" s="6"/>
      <c r="FJ8928" s="5"/>
      <c r="FK8928" s="25"/>
      <c r="FL8928" s="5"/>
    </row>
    <row r="8929" spans="40:168">
      <c r="AN8929" s="14"/>
      <c r="AO8929" s="14"/>
      <c r="AP8929" s="5"/>
      <c r="AQ8929" s="25"/>
      <c r="AR8929" s="25"/>
      <c r="AS8929" s="96"/>
      <c r="AT8929" s="83"/>
      <c r="AU8929" s="14"/>
      <c r="AX8929" s="83"/>
      <c r="AY8929" s="83"/>
      <c r="AZ8929" s="83"/>
      <c r="BA8929" s="83"/>
      <c r="BJ8929" s="54"/>
      <c r="BK8929" s="22"/>
      <c r="BL8929" s="24"/>
      <c r="BP8929" s="23"/>
      <c r="BQ8929" s="24"/>
      <c r="BR8929" s="22"/>
      <c r="BS8929" s="24"/>
      <c r="BT8929" s="24"/>
      <c r="BU8929" s="23"/>
      <c r="BV8929" s="26"/>
      <c r="BX8929" s="6"/>
      <c r="BY8929" s="24"/>
      <c r="BZ8929" s="109"/>
      <c r="CA8929" s="66"/>
      <c r="CB8929" s="5"/>
      <c r="CC8929" s="68"/>
      <c r="CD8929" s="67"/>
      <c r="CE8929" s="67"/>
      <c r="CF8929" s="64"/>
      <c r="CG8929" s="5"/>
      <c r="CH8929" s="69"/>
      <c r="CI8929" s="6"/>
      <c r="CJ8929" s="5"/>
      <c r="CK8929" s="25"/>
      <c r="CL8929" s="5"/>
      <c r="DN8929" s="14"/>
      <c r="DO8929" s="14"/>
      <c r="DP8929" s="5"/>
      <c r="DQ8929" s="25"/>
      <c r="DR8929" s="25"/>
      <c r="DS8929" s="96"/>
      <c r="DT8929" s="83"/>
      <c r="DU8929" s="14"/>
      <c r="DX8929" s="83"/>
      <c r="DY8929" s="83"/>
      <c r="DZ8929" s="83"/>
      <c r="EA8929" s="83"/>
      <c r="EJ8929" s="54"/>
      <c r="EK8929" s="22"/>
      <c r="EL8929" s="24"/>
      <c r="EP8929" s="23"/>
      <c r="EQ8929" s="24"/>
      <c r="ER8929" s="22"/>
      <c r="ES8929" s="24"/>
      <c r="ET8929" s="24"/>
      <c r="EU8929" s="23"/>
      <c r="EV8929" s="26"/>
      <c r="EX8929" s="6"/>
      <c r="EY8929" s="24"/>
      <c r="EZ8929" s="109"/>
      <c r="FA8929" s="66"/>
      <c r="FB8929" s="5"/>
      <c r="FC8929" s="68"/>
      <c r="FD8929" s="67"/>
      <c r="FE8929" s="67"/>
      <c r="FF8929" s="64"/>
      <c r="FG8929" s="5"/>
      <c r="FH8929" s="69"/>
      <c r="FI8929" s="6"/>
      <c r="FJ8929" s="5"/>
      <c r="FK8929" s="25"/>
      <c r="FL8929" s="5"/>
    </row>
    <row r="8930" spans="40:168">
      <c r="AN8930" s="14"/>
      <c r="AO8930" s="14"/>
      <c r="AP8930" s="5"/>
      <c r="AQ8930" s="25"/>
      <c r="AR8930" s="25"/>
      <c r="AS8930" s="96"/>
      <c r="AT8930" s="83"/>
      <c r="AU8930" s="14"/>
      <c r="AX8930" s="83"/>
      <c r="AY8930" s="83"/>
      <c r="AZ8930" s="83"/>
      <c r="BA8930" s="83"/>
      <c r="BJ8930" s="54"/>
      <c r="BK8930" s="22"/>
      <c r="BL8930" s="24"/>
      <c r="BP8930" s="23"/>
      <c r="BQ8930" s="24"/>
      <c r="BR8930" s="22"/>
      <c r="BS8930" s="24"/>
      <c r="BT8930" s="24"/>
      <c r="BU8930" s="23"/>
      <c r="BV8930" s="26"/>
      <c r="BX8930" s="6"/>
      <c r="BY8930" s="24"/>
      <c r="BZ8930" s="109"/>
      <c r="CA8930" s="66"/>
      <c r="CB8930" s="5"/>
      <c r="CC8930" s="68"/>
      <c r="CD8930" s="67"/>
      <c r="CE8930" s="67"/>
      <c r="CF8930" s="64"/>
      <c r="CG8930" s="5"/>
      <c r="CH8930" s="69"/>
      <c r="CI8930" s="6"/>
      <c r="CJ8930" s="5"/>
      <c r="CK8930" s="25"/>
      <c r="CL8930" s="5"/>
      <c r="DN8930" s="14"/>
      <c r="DO8930" s="14"/>
      <c r="DP8930" s="5"/>
      <c r="DQ8930" s="25"/>
      <c r="DR8930" s="25"/>
      <c r="DS8930" s="96"/>
      <c r="DT8930" s="83"/>
      <c r="DU8930" s="14"/>
      <c r="DX8930" s="83"/>
      <c r="DY8930" s="83"/>
      <c r="DZ8930" s="83"/>
      <c r="EA8930" s="83"/>
      <c r="EJ8930" s="54"/>
      <c r="EK8930" s="22"/>
      <c r="EL8930" s="24"/>
      <c r="EP8930" s="23"/>
      <c r="EQ8930" s="24"/>
      <c r="ER8930" s="22"/>
      <c r="ES8930" s="24"/>
      <c r="ET8930" s="24"/>
      <c r="EU8930" s="23"/>
      <c r="EV8930" s="26"/>
      <c r="EX8930" s="6"/>
      <c r="EY8930" s="24"/>
      <c r="EZ8930" s="109"/>
      <c r="FA8930" s="66"/>
      <c r="FB8930" s="5"/>
      <c r="FC8930" s="68"/>
      <c r="FD8930" s="67"/>
      <c r="FE8930" s="67"/>
      <c r="FF8930" s="64"/>
      <c r="FG8930" s="5"/>
      <c r="FH8930" s="69"/>
      <c r="FI8930" s="6"/>
      <c r="FJ8930" s="5"/>
      <c r="FK8930" s="25"/>
      <c r="FL8930" s="5"/>
    </row>
    <row r="8931" spans="40:168">
      <c r="AN8931" s="14"/>
      <c r="AO8931" s="14"/>
      <c r="AP8931" s="5"/>
      <c r="AQ8931" s="25"/>
      <c r="AR8931" s="25"/>
      <c r="AS8931" s="96"/>
      <c r="AT8931" s="83"/>
      <c r="AU8931" s="14"/>
      <c r="AX8931" s="83"/>
      <c r="AY8931" s="83"/>
      <c r="AZ8931" s="83"/>
      <c r="BA8931" s="83"/>
      <c r="BJ8931" s="54"/>
      <c r="BK8931" s="22"/>
      <c r="BL8931" s="24"/>
      <c r="BP8931" s="23"/>
      <c r="BQ8931" s="24"/>
      <c r="BR8931" s="22"/>
      <c r="BS8931" s="24"/>
      <c r="BT8931" s="24"/>
      <c r="BU8931" s="23"/>
      <c r="BV8931" s="26"/>
      <c r="BX8931" s="6"/>
      <c r="BY8931" s="24"/>
      <c r="BZ8931" s="109"/>
      <c r="CA8931" s="66"/>
      <c r="CB8931" s="5"/>
      <c r="CC8931" s="68"/>
      <c r="CD8931" s="67"/>
      <c r="CE8931" s="67"/>
      <c r="CF8931" s="64"/>
      <c r="CG8931" s="5"/>
      <c r="CH8931" s="69"/>
      <c r="CI8931" s="6"/>
      <c r="CJ8931" s="5"/>
      <c r="CK8931" s="25"/>
      <c r="CL8931" s="5"/>
      <c r="DN8931" s="14"/>
      <c r="DO8931" s="14"/>
      <c r="DP8931" s="5"/>
      <c r="DQ8931" s="25"/>
      <c r="DR8931" s="25"/>
      <c r="DS8931" s="96"/>
      <c r="DT8931" s="83"/>
      <c r="DU8931" s="14"/>
      <c r="DX8931" s="83"/>
      <c r="DY8931" s="83"/>
      <c r="DZ8931" s="83"/>
      <c r="EA8931" s="83"/>
      <c r="EJ8931" s="54"/>
      <c r="EK8931" s="22"/>
      <c r="EL8931" s="24"/>
      <c r="EP8931" s="23"/>
      <c r="EQ8931" s="24"/>
      <c r="ER8931" s="22"/>
      <c r="ES8931" s="24"/>
      <c r="ET8931" s="24"/>
      <c r="EU8931" s="23"/>
      <c r="EV8931" s="26"/>
      <c r="EX8931" s="6"/>
      <c r="EY8931" s="24"/>
      <c r="EZ8931" s="109"/>
      <c r="FA8931" s="66"/>
      <c r="FB8931" s="5"/>
      <c r="FC8931" s="68"/>
      <c r="FD8931" s="67"/>
      <c r="FE8931" s="67"/>
      <c r="FF8931" s="64"/>
      <c r="FG8931" s="5"/>
      <c r="FH8931" s="69"/>
      <c r="FI8931" s="6"/>
      <c r="FJ8931" s="5"/>
      <c r="FK8931" s="25"/>
      <c r="FL8931" s="5"/>
    </row>
    <row r="8932" spans="40:168">
      <c r="AN8932" s="14"/>
      <c r="AO8932" s="14"/>
      <c r="AP8932" s="5"/>
      <c r="AQ8932" s="25"/>
      <c r="AR8932" s="25"/>
      <c r="AS8932" s="96"/>
      <c r="AT8932" s="83"/>
      <c r="AU8932" s="14"/>
      <c r="AX8932" s="83"/>
      <c r="AY8932" s="83"/>
      <c r="AZ8932" s="83"/>
      <c r="BA8932" s="83"/>
      <c r="BJ8932" s="54"/>
      <c r="BK8932" s="22"/>
      <c r="BL8932" s="24"/>
      <c r="BP8932" s="23"/>
      <c r="BQ8932" s="24"/>
      <c r="BR8932" s="22"/>
      <c r="BS8932" s="24"/>
      <c r="BT8932" s="24"/>
      <c r="BU8932" s="23"/>
      <c r="BV8932" s="26"/>
      <c r="BX8932" s="6"/>
      <c r="BY8932" s="24"/>
      <c r="BZ8932" s="109"/>
      <c r="CA8932" s="66"/>
      <c r="CB8932" s="5"/>
      <c r="CC8932" s="68"/>
      <c r="CD8932" s="67"/>
      <c r="CE8932" s="67"/>
      <c r="CF8932" s="64"/>
      <c r="CG8932" s="5"/>
      <c r="CH8932" s="69"/>
      <c r="CI8932" s="6"/>
      <c r="CJ8932" s="5"/>
      <c r="CK8932" s="25"/>
      <c r="CL8932" s="5"/>
      <c r="DN8932" s="14"/>
      <c r="DO8932" s="14"/>
      <c r="DP8932" s="5"/>
      <c r="DQ8932" s="25"/>
      <c r="DR8932" s="25"/>
      <c r="DS8932" s="96"/>
      <c r="DT8932" s="83"/>
      <c r="DU8932" s="14"/>
      <c r="DX8932" s="83"/>
      <c r="DY8932" s="83"/>
      <c r="DZ8932" s="83"/>
      <c r="EA8932" s="83"/>
      <c r="EJ8932" s="54"/>
      <c r="EK8932" s="22"/>
      <c r="EL8932" s="24"/>
      <c r="EP8932" s="23"/>
      <c r="EQ8932" s="24"/>
      <c r="ER8932" s="22"/>
      <c r="ES8932" s="24"/>
      <c r="ET8932" s="24"/>
      <c r="EU8932" s="23"/>
      <c r="EV8932" s="26"/>
      <c r="EX8932" s="6"/>
      <c r="EY8932" s="24"/>
      <c r="EZ8932" s="109"/>
      <c r="FA8932" s="66"/>
      <c r="FB8932" s="5"/>
      <c r="FC8932" s="68"/>
      <c r="FD8932" s="67"/>
      <c r="FE8932" s="67"/>
      <c r="FF8932" s="64"/>
      <c r="FG8932" s="5"/>
      <c r="FH8932" s="69"/>
      <c r="FI8932" s="6"/>
      <c r="FJ8932" s="5"/>
      <c r="FK8932" s="25"/>
      <c r="FL8932" s="5"/>
    </row>
    <row r="8933" spans="40:168">
      <c r="AN8933" s="14"/>
      <c r="AO8933" s="14"/>
      <c r="AP8933" s="5"/>
      <c r="AQ8933" s="25"/>
      <c r="AR8933" s="25"/>
      <c r="AS8933" s="96"/>
      <c r="AT8933" s="83"/>
      <c r="AU8933" s="14"/>
      <c r="AX8933" s="83"/>
      <c r="AY8933" s="83"/>
      <c r="AZ8933" s="83"/>
      <c r="BA8933" s="83"/>
      <c r="BJ8933" s="54"/>
      <c r="BK8933" s="22"/>
      <c r="BL8933" s="24"/>
      <c r="BP8933" s="23"/>
      <c r="BQ8933" s="24"/>
      <c r="BR8933" s="22"/>
      <c r="BS8933" s="24"/>
      <c r="BT8933" s="24"/>
      <c r="BU8933" s="23"/>
      <c r="BV8933" s="26"/>
      <c r="BX8933" s="6"/>
      <c r="BY8933" s="24"/>
      <c r="BZ8933" s="109"/>
      <c r="CA8933" s="66"/>
      <c r="CB8933" s="5"/>
      <c r="CC8933" s="68"/>
      <c r="CD8933" s="67"/>
      <c r="CE8933" s="67"/>
      <c r="CF8933" s="64"/>
      <c r="CG8933" s="5"/>
      <c r="CH8933" s="69"/>
      <c r="CI8933" s="6"/>
      <c r="CJ8933" s="5"/>
      <c r="CK8933" s="25"/>
      <c r="CL8933" s="5"/>
      <c r="DN8933" s="14"/>
      <c r="DO8933" s="14"/>
      <c r="DP8933" s="5"/>
      <c r="DQ8933" s="25"/>
      <c r="DR8933" s="25"/>
      <c r="DS8933" s="96"/>
      <c r="DT8933" s="83"/>
      <c r="DU8933" s="14"/>
      <c r="DX8933" s="83"/>
      <c r="DY8933" s="83"/>
      <c r="DZ8933" s="83"/>
      <c r="EA8933" s="83"/>
      <c r="EJ8933" s="54"/>
      <c r="EK8933" s="22"/>
      <c r="EL8933" s="24"/>
      <c r="EP8933" s="23"/>
      <c r="EQ8933" s="24"/>
      <c r="ER8933" s="22"/>
      <c r="ES8933" s="24"/>
      <c r="ET8933" s="24"/>
      <c r="EU8933" s="23"/>
      <c r="EV8933" s="26"/>
      <c r="EX8933" s="6"/>
      <c r="EY8933" s="24"/>
      <c r="EZ8933" s="109"/>
      <c r="FA8933" s="66"/>
      <c r="FB8933" s="5"/>
      <c r="FC8933" s="68"/>
      <c r="FD8933" s="67"/>
      <c r="FE8933" s="67"/>
      <c r="FF8933" s="64"/>
      <c r="FG8933" s="5"/>
      <c r="FH8933" s="69"/>
      <c r="FI8933" s="6"/>
      <c r="FJ8933" s="5"/>
      <c r="FK8933" s="25"/>
      <c r="FL8933" s="5"/>
    </row>
    <row r="8934" spans="40:168">
      <c r="AN8934" s="14"/>
      <c r="AO8934" s="14"/>
      <c r="AP8934" s="5"/>
      <c r="AQ8934" s="25"/>
      <c r="AR8934" s="25"/>
      <c r="AS8934" s="96"/>
      <c r="AT8934" s="83"/>
      <c r="AU8934" s="14"/>
      <c r="AX8934" s="83"/>
      <c r="AY8934" s="83"/>
      <c r="AZ8934" s="83"/>
      <c r="BA8934" s="83"/>
      <c r="BJ8934" s="54"/>
      <c r="BK8934" s="22"/>
      <c r="BL8934" s="24"/>
      <c r="BP8934" s="23"/>
      <c r="BQ8934" s="24"/>
      <c r="BR8934" s="22"/>
      <c r="BS8934" s="24"/>
      <c r="BT8934" s="24"/>
      <c r="BU8934" s="23"/>
      <c r="BV8934" s="26"/>
      <c r="BX8934" s="6"/>
      <c r="BY8934" s="24"/>
      <c r="BZ8934" s="109"/>
      <c r="CA8934" s="66"/>
      <c r="CB8934" s="5"/>
      <c r="CC8934" s="68"/>
      <c r="CD8934" s="67"/>
      <c r="CE8934" s="67"/>
      <c r="CF8934" s="64"/>
      <c r="CG8934" s="5"/>
      <c r="CH8934" s="69"/>
      <c r="CI8934" s="6"/>
      <c r="CJ8934" s="5"/>
      <c r="CK8934" s="25"/>
      <c r="CL8934" s="5"/>
      <c r="DN8934" s="14"/>
      <c r="DO8934" s="14"/>
      <c r="DP8934" s="5"/>
      <c r="DQ8934" s="25"/>
      <c r="DR8934" s="25"/>
      <c r="DS8934" s="96"/>
      <c r="DT8934" s="83"/>
      <c r="DU8934" s="14"/>
      <c r="DX8934" s="83"/>
      <c r="DY8934" s="83"/>
      <c r="DZ8934" s="83"/>
      <c r="EA8934" s="83"/>
      <c r="EJ8934" s="54"/>
      <c r="EK8934" s="22"/>
      <c r="EL8934" s="24"/>
      <c r="EP8934" s="23"/>
      <c r="EQ8934" s="24"/>
      <c r="ER8934" s="22"/>
      <c r="ES8934" s="24"/>
      <c r="ET8934" s="24"/>
      <c r="EU8934" s="23"/>
      <c r="EV8934" s="26"/>
      <c r="EX8934" s="6"/>
      <c r="EY8934" s="24"/>
      <c r="EZ8934" s="109"/>
      <c r="FA8934" s="66"/>
      <c r="FB8934" s="5"/>
      <c r="FC8934" s="68"/>
      <c r="FD8934" s="67"/>
      <c r="FE8934" s="67"/>
      <c r="FF8934" s="64"/>
      <c r="FG8934" s="5"/>
      <c r="FH8934" s="69"/>
      <c r="FI8934" s="6"/>
      <c r="FJ8934" s="5"/>
      <c r="FK8934" s="25"/>
      <c r="FL8934" s="5"/>
    </row>
    <row r="8935" spans="40:168">
      <c r="AN8935" s="14"/>
      <c r="AO8935" s="14"/>
      <c r="AP8935" s="5"/>
      <c r="AQ8935" s="25"/>
      <c r="AR8935" s="25"/>
      <c r="AS8935" s="96"/>
      <c r="AT8935" s="83"/>
      <c r="AU8935" s="14"/>
      <c r="AX8935" s="83"/>
      <c r="AY8935" s="83"/>
      <c r="AZ8935" s="83"/>
      <c r="BA8935" s="83"/>
      <c r="BJ8935" s="54"/>
      <c r="BK8935" s="22"/>
      <c r="BL8935" s="24"/>
      <c r="BP8935" s="23"/>
      <c r="BQ8935" s="24"/>
      <c r="BR8935" s="22"/>
      <c r="BS8935" s="24"/>
      <c r="BT8935" s="24"/>
      <c r="BU8935" s="23"/>
      <c r="BV8935" s="26"/>
      <c r="BX8935" s="6"/>
      <c r="BY8935" s="24"/>
      <c r="BZ8935" s="109"/>
      <c r="CA8935" s="66"/>
      <c r="CB8935" s="5"/>
      <c r="CC8935" s="68"/>
      <c r="CD8935" s="67"/>
      <c r="CE8935" s="67"/>
      <c r="CF8935" s="64"/>
      <c r="CG8935" s="5"/>
      <c r="CH8935" s="69"/>
      <c r="CI8935" s="6"/>
      <c r="CJ8935" s="5"/>
      <c r="CK8935" s="25"/>
      <c r="CL8935" s="5"/>
      <c r="DN8935" s="14"/>
      <c r="DO8935" s="14"/>
      <c r="DP8935" s="5"/>
      <c r="DQ8935" s="25"/>
      <c r="DR8935" s="25"/>
      <c r="DS8935" s="96"/>
      <c r="DT8935" s="83"/>
      <c r="DU8935" s="14"/>
      <c r="DX8935" s="83"/>
      <c r="DY8935" s="83"/>
      <c r="DZ8935" s="83"/>
      <c r="EA8935" s="83"/>
      <c r="EJ8935" s="54"/>
      <c r="EK8935" s="22"/>
      <c r="EL8935" s="24"/>
      <c r="EP8935" s="23"/>
      <c r="EQ8935" s="24"/>
      <c r="ER8935" s="22"/>
      <c r="ES8935" s="24"/>
      <c r="ET8935" s="24"/>
      <c r="EU8935" s="23"/>
      <c r="EV8935" s="26"/>
      <c r="EX8935" s="6"/>
      <c r="EY8935" s="24"/>
      <c r="EZ8935" s="109"/>
      <c r="FA8935" s="66"/>
      <c r="FB8935" s="5"/>
      <c r="FC8935" s="68"/>
      <c r="FD8935" s="67"/>
      <c r="FE8935" s="67"/>
      <c r="FF8935" s="64"/>
      <c r="FG8935" s="5"/>
      <c r="FH8935" s="69"/>
      <c r="FI8935" s="6"/>
      <c r="FJ8935" s="5"/>
      <c r="FK8935" s="25"/>
      <c r="FL8935" s="5"/>
    </row>
    <row r="8936" spans="40:168">
      <c r="AN8936" s="14"/>
      <c r="AO8936" s="14"/>
      <c r="AP8936" s="5"/>
      <c r="AQ8936" s="25"/>
      <c r="AR8936" s="25"/>
      <c r="AS8936" s="96"/>
      <c r="AT8936" s="83"/>
      <c r="AU8936" s="14"/>
      <c r="AX8936" s="83"/>
      <c r="AY8936" s="83"/>
      <c r="AZ8936" s="83"/>
      <c r="BA8936" s="83"/>
      <c r="BJ8936" s="54"/>
      <c r="BK8936" s="22"/>
      <c r="BL8936" s="24"/>
      <c r="BP8936" s="23"/>
      <c r="BQ8936" s="24"/>
      <c r="BR8936" s="22"/>
      <c r="BS8936" s="24"/>
      <c r="BT8936" s="24"/>
      <c r="BU8936" s="23"/>
      <c r="BV8936" s="26"/>
      <c r="BX8936" s="6"/>
      <c r="BY8936" s="24"/>
      <c r="BZ8936" s="109"/>
      <c r="CA8936" s="66"/>
      <c r="CB8936" s="5"/>
      <c r="CC8936" s="68"/>
      <c r="CD8936" s="67"/>
      <c r="CE8936" s="67"/>
      <c r="CF8936" s="64"/>
      <c r="CG8936" s="5"/>
      <c r="CH8936" s="69"/>
      <c r="CI8936" s="6"/>
      <c r="CJ8936" s="5"/>
      <c r="CK8936" s="25"/>
      <c r="CL8936" s="5"/>
      <c r="DN8936" s="14"/>
      <c r="DO8936" s="14"/>
      <c r="DP8936" s="5"/>
      <c r="DQ8936" s="25"/>
      <c r="DR8936" s="25"/>
      <c r="DS8936" s="96"/>
      <c r="DT8936" s="83"/>
      <c r="DU8936" s="14"/>
      <c r="DX8936" s="83"/>
      <c r="DY8936" s="83"/>
      <c r="DZ8936" s="83"/>
      <c r="EA8936" s="83"/>
      <c r="EJ8936" s="54"/>
      <c r="EK8936" s="22"/>
      <c r="EL8936" s="24"/>
      <c r="EP8936" s="23"/>
      <c r="EQ8936" s="24"/>
      <c r="ER8936" s="22"/>
      <c r="ES8936" s="24"/>
      <c r="ET8936" s="24"/>
      <c r="EU8936" s="23"/>
      <c r="EV8936" s="26"/>
      <c r="EX8936" s="6"/>
      <c r="EY8936" s="24"/>
      <c r="EZ8936" s="109"/>
      <c r="FA8936" s="66"/>
      <c r="FB8936" s="5"/>
      <c r="FC8936" s="68"/>
      <c r="FD8936" s="67"/>
      <c r="FE8936" s="67"/>
      <c r="FF8936" s="64"/>
      <c r="FG8936" s="5"/>
      <c r="FH8936" s="69"/>
      <c r="FI8936" s="6"/>
      <c r="FJ8936" s="5"/>
      <c r="FK8936" s="25"/>
      <c r="FL8936" s="5"/>
    </row>
    <row r="8937" spans="40:168">
      <c r="AN8937" s="14"/>
      <c r="AO8937" s="14"/>
      <c r="AP8937" s="5"/>
      <c r="AQ8937" s="25"/>
      <c r="AR8937" s="25"/>
      <c r="AS8937" s="96"/>
      <c r="AT8937" s="83"/>
      <c r="AU8937" s="14"/>
      <c r="AX8937" s="83"/>
      <c r="AY8937" s="83"/>
      <c r="AZ8937" s="83"/>
      <c r="BA8937" s="83"/>
      <c r="BJ8937" s="54"/>
      <c r="BK8937" s="22"/>
      <c r="BL8937" s="24"/>
      <c r="BP8937" s="23"/>
      <c r="BQ8937" s="24"/>
      <c r="BR8937" s="22"/>
      <c r="BS8937" s="24"/>
      <c r="BT8937" s="24"/>
      <c r="BU8937" s="23"/>
      <c r="BV8937" s="26"/>
      <c r="BX8937" s="6"/>
      <c r="BY8937" s="24"/>
      <c r="BZ8937" s="109"/>
      <c r="CA8937" s="66"/>
      <c r="CB8937" s="5"/>
      <c r="CC8937" s="68"/>
      <c r="CD8937" s="67"/>
      <c r="CE8937" s="67"/>
      <c r="CF8937" s="64"/>
      <c r="CG8937" s="5"/>
      <c r="CH8937" s="69"/>
      <c r="CI8937" s="6"/>
      <c r="CJ8937" s="5"/>
      <c r="CK8937" s="25"/>
      <c r="CL8937" s="5"/>
      <c r="DN8937" s="14"/>
      <c r="DO8937" s="14"/>
      <c r="DP8937" s="5"/>
      <c r="DQ8937" s="25"/>
      <c r="DR8937" s="25"/>
      <c r="DS8937" s="96"/>
      <c r="DT8937" s="83"/>
      <c r="DU8937" s="14"/>
      <c r="DX8937" s="83"/>
      <c r="DY8937" s="83"/>
      <c r="DZ8937" s="83"/>
      <c r="EA8937" s="83"/>
      <c r="EJ8937" s="54"/>
      <c r="EK8937" s="22"/>
      <c r="EL8937" s="24"/>
      <c r="EP8937" s="23"/>
      <c r="EQ8937" s="24"/>
      <c r="ER8937" s="22"/>
      <c r="ES8937" s="24"/>
      <c r="ET8937" s="24"/>
      <c r="EU8937" s="23"/>
      <c r="EV8937" s="26"/>
      <c r="EX8937" s="6"/>
      <c r="EY8937" s="24"/>
      <c r="EZ8937" s="109"/>
      <c r="FA8937" s="66"/>
      <c r="FB8937" s="5"/>
      <c r="FC8937" s="68"/>
      <c r="FD8937" s="67"/>
      <c r="FE8937" s="67"/>
      <c r="FF8937" s="64"/>
      <c r="FG8937" s="5"/>
      <c r="FH8937" s="69"/>
      <c r="FI8937" s="6"/>
      <c r="FJ8937" s="5"/>
      <c r="FK8937" s="25"/>
      <c r="FL8937" s="5"/>
    </row>
    <row r="8938" spans="40:168">
      <c r="AN8938" s="14"/>
      <c r="AO8938" s="14"/>
      <c r="AP8938" s="5"/>
      <c r="AQ8938" s="25"/>
      <c r="AR8938" s="25"/>
      <c r="AS8938" s="96"/>
      <c r="AT8938" s="83"/>
      <c r="AU8938" s="14"/>
      <c r="AX8938" s="83"/>
      <c r="AY8938" s="83"/>
      <c r="AZ8938" s="83"/>
      <c r="BA8938" s="83"/>
      <c r="BJ8938" s="54"/>
      <c r="BK8938" s="22"/>
      <c r="BL8938" s="24"/>
      <c r="BP8938" s="23"/>
      <c r="BQ8938" s="24"/>
      <c r="BR8938" s="22"/>
      <c r="BS8938" s="24"/>
      <c r="BT8938" s="24"/>
      <c r="BU8938" s="23"/>
      <c r="BV8938" s="26"/>
      <c r="BX8938" s="6"/>
      <c r="BY8938" s="24"/>
      <c r="BZ8938" s="109"/>
      <c r="CA8938" s="66"/>
      <c r="CB8938" s="5"/>
      <c r="CC8938" s="68"/>
      <c r="CD8938" s="67"/>
      <c r="CE8938" s="67"/>
      <c r="CF8938" s="64"/>
      <c r="CG8938" s="5"/>
      <c r="CH8938" s="69"/>
      <c r="CI8938" s="6"/>
      <c r="CJ8938" s="5"/>
      <c r="CK8938" s="25"/>
      <c r="CL8938" s="5"/>
      <c r="DN8938" s="14"/>
      <c r="DO8938" s="14"/>
      <c r="DP8938" s="5"/>
      <c r="DQ8938" s="25"/>
      <c r="DR8938" s="25"/>
      <c r="DS8938" s="96"/>
      <c r="DT8938" s="83"/>
      <c r="DU8938" s="14"/>
      <c r="DX8938" s="83"/>
      <c r="DY8938" s="83"/>
      <c r="DZ8938" s="83"/>
      <c r="EA8938" s="83"/>
      <c r="EJ8938" s="54"/>
      <c r="EK8938" s="22"/>
      <c r="EL8938" s="24"/>
      <c r="EP8938" s="23"/>
      <c r="EQ8938" s="24"/>
      <c r="ER8938" s="22"/>
      <c r="ES8938" s="24"/>
      <c r="ET8938" s="24"/>
      <c r="EU8938" s="23"/>
      <c r="EV8938" s="26"/>
      <c r="EX8938" s="6"/>
      <c r="EY8938" s="24"/>
      <c r="EZ8938" s="109"/>
      <c r="FA8938" s="66"/>
      <c r="FB8938" s="5"/>
      <c r="FC8938" s="68"/>
      <c r="FD8938" s="67"/>
      <c r="FE8938" s="67"/>
      <c r="FF8938" s="64"/>
      <c r="FG8938" s="5"/>
      <c r="FH8938" s="69"/>
      <c r="FI8938" s="6"/>
      <c r="FJ8938" s="5"/>
      <c r="FK8938" s="25"/>
      <c r="FL8938" s="5"/>
    </row>
    <row r="8939" spans="40:168">
      <c r="AN8939" s="14"/>
      <c r="AO8939" s="14"/>
      <c r="AP8939" s="5"/>
      <c r="AQ8939" s="25"/>
      <c r="AR8939" s="25"/>
      <c r="AS8939" s="96"/>
      <c r="AT8939" s="83"/>
      <c r="AU8939" s="14"/>
      <c r="AX8939" s="83"/>
      <c r="AY8939" s="83"/>
      <c r="AZ8939" s="83"/>
      <c r="BA8939" s="83"/>
      <c r="BJ8939" s="54"/>
      <c r="BK8939" s="22"/>
      <c r="BL8939" s="24"/>
      <c r="BP8939" s="23"/>
      <c r="BQ8939" s="24"/>
      <c r="BR8939" s="22"/>
      <c r="BS8939" s="24"/>
      <c r="BT8939" s="24"/>
      <c r="BU8939" s="23"/>
      <c r="BV8939" s="26"/>
      <c r="BX8939" s="6"/>
      <c r="BY8939" s="24"/>
      <c r="BZ8939" s="109"/>
      <c r="CA8939" s="66"/>
      <c r="CB8939" s="5"/>
      <c r="CC8939" s="68"/>
      <c r="CD8939" s="67"/>
      <c r="CE8939" s="67"/>
      <c r="CF8939" s="64"/>
      <c r="CG8939" s="5"/>
      <c r="CH8939" s="69"/>
      <c r="CI8939" s="6"/>
      <c r="CJ8939" s="5"/>
      <c r="CK8939" s="25"/>
      <c r="CL8939" s="5"/>
      <c r="DN8939" s="14"/>
      <c r="DO8939" s="14"/>
      <c r="DP8939" s="5"/>
      <c r="DQ8939" s="25"/>
      <c r="DR8939" s="25"/>
      <c r="DS8939" s="96"/>
      <c r="DT8939" s="83"/>
      <c r="DU8939" s="14"/>
      <c r="DX8939" s="83"/>
      <c r="DY8939" s="83"/>
      <c r="DZ8939" s="83"/>
      <c r="EA8939" s="83"/>
      <c r="EJ8939" s="54"/>
      <c r="EK8939" s="22"/>
      <c r="EL8939" s="24"/>
      <c r="EP8939" s="23"/>
      <c r="EQ8939" s="24"/>
      <c r="ER8939" s="22"/>
      <c r="ES8939" s="24"/>
      <c r="ET8939" s="24"/>
      <c r="EU8939" s="23"/>
      <c r="EV8939" s="26"/>
      <c r="EX8939" s="6"/>
      <c r="EY8939" s="24"/>
      <c r="EZ8939" s="109"/>
      <c r="FA8939" s="66"/>
      <c r="FB8939" s="5"/>
      <c r="FC8939" s="68"/>
      <c r="FD8939" s="67"/>
      <c r="FE8939" s="67"/>
      <c r="FF8939" s="64"/>
      <c r="FG8939" s="5"/>
      <c r="FH8939" s="69"/>
      <c r="FI8939" s="6"/>
      <c r="FJ8939" s="5"/>
      <c r="FK8939" s="25"/>
      <c r="FL8939" s="5"/>
    </row>
    <row r="8940" spans="40:168">
      <c r="AN8940" s="14"/>
      <c r="AO8940" s="14"/>
      <c r="AP8940" s="5"/>
      <c r="AQ8940" s="25"/>
      <c r="AR8940" s="25"/>
      <c r="AS8940" s="96"/>
      <c r="AT8940" s="83"/>
      <c r="AU8940" s="14"/>
      <c r="AX8940" s="83"/>
      <c r="AY8940" s="83"/>
      <c r="AZ8940" s="83"/>
      <c r="BA8940" s="83"/>
      <c r="BJ8940" s="54"/>
      <c r="BK8940" s="22"/>
      <c r="BL8940" s="24"/>
      <c r="BP8940" s="23"/>
      <c r="BQ8940" s="24"/>
      <c r="BR8940" s="22"/>
      <c r="BS8940" s="24"/>
      <c r="BT8940" s="24"/>
      <c r="BU8940" s="23"/>
      <c r="BV8940" s="26"/>
      <c r="BX8940" s="6"/>
      <c r="BY8940" s="24"/>
      <c r="BZ8940" s="109"/>
      <c r="CA8940" s="66"/>
      <c r="CB8940" s="5"/>
      <c r="CC8940" s="68"/>
      <c r="CD8940" s="67"/>
      <c r="CE8940" s="67"/>
      <c r="CF8940" s="64"/>
      <c r="CG8940" s="5"/>
      <c r="CH8940" s="69"/>
      <c r="CI8940" s="6"/>
      <c r="CJ8940" s="5"/>
      <c r="CK8940" s="25"/>
      <c r="CL8940" s="5"/>
      <c r="DN8940" s="14"/>
      <c r="DO8940" s="14"/>
      <c r="DP8940" s="5"/>
      <c r="DQ8940" s="25"/>
      <c r="DR8940" s="25"/>
      <c r="DS8940" s="96"/>
      <c r="DT8940" s="83"/>
      <c r="DU8940" s="14"/>
      <c r="DX8940" s="83"/>
      <c r="DY8940" s="83"/>
      <c r="DZ8940" s="83"/>
      <c r="EA8940" s="83"/>
      <c r="EJ8940" s="54"/>
      <c r="EK8940" s="22"/>
      <c r="EL8940" s="24"/>
      <c r="EP8940" s="23"/>
      <c r="EQ8940" s="24"/>
      <c r="ER8940" s="22"/>
      <c r="ES8940" s="24"/>
      <c r="ET8940" s="24"/>
      <c r="EU8940" s="23"/>
      <c r="EV8940" s="26"/>
      <c r="EX8940" s="6"/>
      <c r="EY8940" s="24"/>
      <c r="EZ8940" s="109"/>
      <c r="FA8940" s="66"/>
      <c r="FB8940" s="5"/>
      <c r="FC8940" s="68"/>
      <c r="FD8940" s="67"/>
      <c r="FE8940" s="67"/>
      <c r="FF8940" s="64"/>
      <c r="FG8940" s="5"/>
      <c r="FH8940" s="69"/>
      <c r="FI8940" s="6"/>
      <c r="FJ8940" s="5"/>
      <c r="FK8940" s="25"/>
      <c r="FL8940" s="5"/>
    </row>
    <row r="8941" spans="40:168">
      <c r="AN8941" s="14"/>
      <c r="AO8941" s="14"/>
      <c r="AP8941" s="5"/>
      <c r="AQ8941" s="25"/>
      <c r="AR8941" s="25"/>
      <c r="AS8941" s="96"/>
      <c r="AT8941" s="83"/>
      <c r="AU8941" s="14"/>
      <c r="AX8941" s="83"/>
      <c r="AY8941" s="83"/>
      <c r="AZ8941" s="83"/>
      <c r="BA8941" s="83"/>
      <c r="BJ8941" s="54"/>
      <c r="BK8941" s="22"/>
      <c r="BL8941" s="24"/>
      <c r="BP8941" s="23"/>
      <c r="BQ8941" s="24"/>
      <c r="BR8941" s="22"/>
      <c r="BS8941" s="24"/>
      <c r="BT8941" s="24"/>
      <c r="BU8941" s="23"/>
      <c r="BV8941" s="26"/>
      <c r="BX8941" s="6"/>
      <c r="BY8941" s="24"/>
      <c r="BZ8941" s="109"/>
      <c r="CA8941" s="66"/>
      <c r="CB8941" s="5"/>
      <c r="CC8941" s="68"/>
      <c r="CD8941" s="67"/>
      <c r="CE8941" s="67"/>
      <c r="CF8941" s="64"/>
      <c r="CG8941" s="5"/>
      <c r="CH8941" s="69"/>
      <c r="CI8941" s="6"/>
      <c r="CJ8941" s="5"/>
      <c r="CK8941" s="25"/>
      <c r="CL8941" s="5"/>
      <c r="DN8941" s="14"/>
      <c r="DO8941" s="14"/>
      <c r="DP8941" s="5"/>
      <c r="DQ8941" s="25"/>
      <c r="DR8941" s="25"/>
      <c r="DS8941" s="96"/>
      <c r="DT8941" s="83"/>
      <c r="DU8941" s="14"/>
      <c r="DX8941" s="83"/>
      <c r="DY8941" s="83"/>
      <c r="DZ8941" s="83"/>
      <c r="EA8941" s="83"/>
      <c r="EJ8941" s="54"/>
      <c r="EK8941" s="22"/>
      <c r="EL8941" s="24"/>
      <c r="EP8941" s="23"/>
      <c r="EQ8941" s="24"/>
      <c r="ER8941" s="22"/>
      <c r="ES8941" s="24"/>
      <c r="ET8941" s="24"/>
      <c r="EU8941" s="23"/>
      <c r="EV8941" s="26"/>
      <c r="EX8941" s="6"/>
      <c r="EY8941" s="24"/>
      <c r="EZ8941" s="109"/>
      <c r="FA8941" s="66"/>
      <c r="FB8941" s="5"/>
      <c r="FC8941" s="68"/>
      <c r="FD8941" s="67"/>
      <c r="FE8941" s="67"/>
      <c r="FF8941" s="64"/>
      <c r="FG8941" s="5"/>
      <c r="FH8941" s="69"/>
      <c r="FI8941" s="6"/>
      <c r="FJ8941" s="5"/>
      <c r="FK8941" s="25"/>
      <c r="FL8941" s="5"/>
    </row>
    <row r="8942" spans="40:168">
      <c r="AN8942" s="14"/>
      <c r="AO8942" s="14"/>
      <c r="AP8942" s="5"/>
      <c r="AQ8942" s="25"/>
      <c r="AR8942" s="25"/>
      <c r="AS8942" s="96"/>
      <c r="AT8942" s="83"/>
      <c r="AU8942" s="14"/>
      <c r="AX8942" s="83"/>
      <c r="AY8942" s="83"/>
      <c r="AZ8942" s="83"/>
      <c r="BA8942" s="83"/>
      <c r="BJ8942" s="54"/>
      <c r="BK8942" s="22"/>
      <c r="BL8942" s="24"/>
      <c r="BP8942" s="23"/>
      <c r="BQ8942" s="24"/>
      <c r="BR8942" s="22"/>
      <c r="BS8942" s="24"/>
      <c r="BT8942" s="24"/>
      <c r="BU8942" s="23"/>
      <c r="BV8942" s="26"/>
      <c r="BX8942" s="6"/>
      <c r="BY8942" s="24"/>
      <c r="BZ8942" s="109"/>
      <c r="CA8942" s="66"/>
      <c r="CB8942" s="5"/>
      <c r="CC8942" s="68"/>
      <c r="CD8942" s="67"/>
      <c r="CE8942" s="67"/>
      <c r="CF8942" s="64"/>
      <c r="CG8942" s="5"/>
      <c r="CH8942" s="69"/>
      <c r="CI8942" s="6"/>
      <c r="CJ8942" s="5"/>
      <c r="CK8942" s="25"/>
      <c r="CL8942" s="5"/>
      <c r="DN8942" s="14"/>
      <c r="DO8942" s="14"/>
      <c r="DP8942" s="5"/>
      <c r="DQ8942" s="25"/>
      <c r="DR8942" s="25"/>
      <c r="DS8942" s="96"/>
      <c r="DT8942" s="83"/>
      <c r="DU8942" s="14"/>
      <c r="DX8942" s="83"/>
      <c r="DY8942" s="83"/>
      <c r="DZ8942" s="83"/>
      <c r="EA8942" s="83"/>
      <c r="EJ8942" s="54"/>
      <c r="EK8942" s="22"/>
      <c r="EL8942" s="24"/>
      <c r="EP8942" s="23"/>
      <c r="EQ8942" s="24"/>
      <c r="ER8942" s="22"/>
      <c r="ES8942" s="24"/>
      <c r="ET8942" s="24"/>
      <c r="EU8942" s="23"/>
      <c r="EV8942" s="26"/>
      <c r="EX8942" s="6"/>
      <c r="EY8942" s="24"/>
      <c r="EZ8942" s="109"/>
      <c r="FA8942" s="66"/>
      <c r="FB8942" s="5"/>
      <c r="FC8942" s="68"/>
      <c r="FD8942" s="67"/>
      <c r="FE8942" s="67"/>
      <c r="FF8942" s="64"/>
      <c r="FG8942" s="5"/>
      <c r="FH8942" s="69"/>
      <c r="FI8942" s="6"/>
      <c r="FJ8942" s="5"/>
      <c r="FK8942" s="25"/>
      <c r="FL8942" s="5"/>
    </row>
    <row r="8943" spans="40:168">
      <c r="AN8943" s="14"/>
      <c r="AO8943" s="14"/>
      <c r="AP8943" s="5"/>
      <c r="AQ8943" s="25"/>
      <c r="AR8943" s="25"/>
      <c r="AS8943" s="96"/>
      <c r="AT8943" s="83"/>
      <c r="AU8943" s="14"/>
      <c r="AX8943" s="83"/>
      <c r="AY8943" s="83"/>
      <c r="AZ8943" s="83"/>
      <c r="BA8943" s="83"/>
      <c r="BJ8943" s="54"/>
      <c r="BK8943" s="22"/>
      <c r="BL8943" s="24"/>
      <c r="BP8943" s="23"/>
      <c r="BQ8943" s="24"/>
      <c r="BR8943" s="22"/>
      <c r="BS8943" s="24"/>
      <c r="BT8943" s="24"/>
      <c r="BU8943" s="23"/>
      <c r="BV8943" s="26"/>
      <c r="BX8943" s="6"/>
      <c r="BY8943" s="24"/>
      <c r="BZ8943" s="109"/>
      <c r="CA8943" s="66"/>
      <c r="CB8943" s="5"/>
      <c r="CC8943" s="68"/>
      <c r="CD8943" s="67"/>
      <c r="CE8943" s="67"/>
      <c r="CF8943" s="64"/>
      <c r="CG8943" s="5"/>
      <c r="CH8943" s="69"/>
      <c r="CI8943" s="6"/>
      <c r="CJ8943" s="5"/>
      <c r="CK8943" s="25"/>
      <c r="CL8943" s="5"/>
      <c r="DN8943" s="14"/>
      <c r="DO8943" s="14"/>
      <c r="DP8943" s="5"/>
      <c r="DQ8943" s="25"/>
      <c r="DR8943" s="25"/>
      <c r="DS8943" s="96"/>
      <c r="DT8943" s="83"/>
      <c r="DU8943" s="14"/>
      <c r="DX8943" s="83"/>
      <c r="DY8943" s="83"/>
      <c r="DZ8943" s="83"/>
      <c r="EA8943" s="83"/>
      <c r="EJ8943" s="54"/>
      <c r="EK8943" s="22"/>
      <c r="EL8943" s="24"/>
      <c r="EP8943" s="23"/>
      <c r="EQ8943" s="24"/>
      <c r="ER8943" s="22"/>
      <c r="ES8943" s="24"/>
      <c r="ET8943" s="24"/>
      <c r="EU8943" s="23"/>
      <c r="EV8943" s="26"/>
      <c r="EX8943" s="6"/>
      <c r="EY8943" s="24"/>
      <c r="EZ8943" s="109"/>
      <c r="FA8943" s="66"/>
      <c r="FB8943" s="5"/>
      <c r="FC8943" s="68"/>
      <c r="FD8943" s="67"/>
      <c r="FE8943" s="67"/>
      <c r="FF8943" s="64"/>
      <c r="FG8943" s="5"/>
      <c r="FH8943" s="69"/>
      <c r="FI8943" s="6"/>
      <c r="FJ8943" s="5"/>
      <c r="FK8943" s="25"/>
      <c r="FL8943" s="5"/>
    </row>
    <row r="8944" spans="40:168">
      <c r="AN8944" s="14"/>
      <c r="AO8944" s="14"/>
      <c r="AP8944" s="5"/>
      <c r="AQ8944" s="25"/>
      <c r="AR8944" s="25"/>
      <c r="AS8944" s="96"/>
      <c r="AT8944" s="83"/>
      <c r="AU8944" s="14"/>
      <c r="AX8944" s="83"/>
      <c r="AY8944" s="83"/>
      <c r="AZ8944" s="83"/>
      <c r="BA8944" s="83"/>
      <c r="BJ8944" s="54"/>
      <c r="BK8944" s="22"/>
      <c r="BL8944" s="24"/>
      <c r="BP8944" s="23"/>
      <c r="BQ8944" s="24"/>
      <c r="BR8944" s="22"/>
      <c r="BS8944" s="24"/>
      <c r="BT8944" s="24"/>
      <c r="BU8944" s="23"/>
      <c r="BV8944" s="26"/>
      <c r="BX8944" s="6"/>
      <c r="BY8944" s="24"/>
      <c r="BZ8944" s="109"/>
      <c r="CA8944" s="66"/>
      <c r="CB8944" s="5"/>
      <c r="CC8944" s="68"/>
      <c r="CD8944" s="67"/>
      <c r="CE8944" s="67"/>
      <c r="CF8944" s="64"/>
      <c r="CG8944" s="5"/>
      <c r="CH8944" s="69"/>
      <c r="CI8944" s="6"/>
      <c r="CJ8944" s="5"/>
      <c r="CK8944" s="25"/>
      <c r="CL8944" s="5"/>
      <c r="DN8944" s="14"/>
      <c r="DO8944" s="14"/>
      <c r="DP8944" s="5"/>
      <c r="DQ8944" s="25"/>
      <c r="DR8944" s="25"/>
      <c r="DS8944" s="96"/>
      <c r="DT8944" s="83"/>
      <c r="DU8944" s="14"/>
      <c r="DX8944" s="83"/>
      <c r="DY8944" s="83"/>
      <c r="DZ8944" s="83"/>
      <c r="EA8944" s="83"/>
      <c r="EJ8944" s="54"/>
      <c r="EK8944" s="22"/>
      <c r="EL8944" s="24"/>
      <c r="EP8944" s="23"/>
      <c r="EQ8944" s="24"/>
      <c r="ER8944" s="22"/>
      <c r="ES8944" s="24"/>
      <c r="ET8944" s="24"/>
      <c r="EU8944" s="23"/>
      <c r="EV8944" s="26"/>
      <c r="EX8944" s="6"/>
      <c r="EY8944" s="24"/>
      <c r="EZ8944" s="109"/>
      <c r="FA8944" s="66"/>
      <c r="FB8944" s="5"/>
      <c r="FC8944" s="68"/>
      <c r="FD8944" s="67"/>
      <c r="FE8944" s="67"/>
      <c r="FF8944" s="64"/>
      <c r="FG8944" s="5"/>
      <c r="FH8944" s="69"/>
      <c r="FI8944" s="6"/>
      <c r="FJ8944" s="5"/>
      <c r="FK8944" s="25"/>
      <c r="FL8944" s="5"/>
    </row>
    <row r="8945" spans="40:168">
      <c r="AN8945" s="14"/>
      <c r="AO8945" s="14"/>
      <c r="AP8945" s="5"/>
      <c r="AQ8945" s="25"/>
      <c r="AR8945" s="25"/>
      <c r="AS8945" s="96"/>
      <c r="AT8945" s="83"/>
      <c r="AU8945" s="14"/>
      <c r="AX8945" s="83"/>
      <c r="AY8945" s="83"/>
      <c r="AZ8945" s="83"/>
      <c r="BA8945" s="83"/>
      <c r="BJ8945" s="54"/>
      <c r="BK8945" s="22"/>
      <c r="BL8945" s="24"/>
      <c r="BP8945" s="23"/>
      <c r="BQ8945" s="24"/>
      <c r="BR8945" s="22"/>
      <c r="BS8945" s="24"/>
      <c r="BT8945" s="24"/>
      <c r="BU8945" s="23"/>
      <c r="BV8945" s="26"/>
      <c r="BX8945" s="6"/>
      <c r="BY8945" s="24"/>
      <c r="BZ8945" s="109"/>
      <c r="CA8945" s="66"/>
      <c r="CB8945" s="5"/>
      <c r="CC8945" s="68"/>
      <c r="CD8945" s="67"/>
      <c r="CE8945" s="67"/>
      <c r="CF8945" s="64"/>
      <c r="CG8945" s="5"/>
      <c r="CH8945" s="69"/>
      <c r="CI8945" s="6"/>
      <c r="CJ8945" s="5"/>
      <c r="CK8945" s="25"/>
      <c r="CL8945" s="5"/>
      <c r="DN8945" s="14"/>
      <c r="DO8945" s="14"/>
      <c r="DP8945" s="5"/>
      <c r="DQ8945" s="25"/>
      <c r="DR8945" s="25"/>
      <c r="DS8945" s="96"/>
      <c r="DT8945" s="83"/>
      <c r="DU8945" s="14"/>
      <c r="DX8945" s="83"/>
      <c r="DY8945" s="83"/>
      <c r="DZ8945" s="83"/>
      <c r="EA8945" s="83"/>
      <c r="EJ8945" s="54"/>
      <c r="EK8945" s="22"/>
      <c r="EL8945" s="24"/>
      <c r="EP8945" s="23"/>
      <c r="EQ8945" s="24"/>
      <c r="ER8945" s="22"/>
      <c r="ES8945" s="24"/>
      <c r="ET8945" s="24"/>
      <c r="EU8945" s="23"/>
      <c r="EV8945" s="26"/>
      <c r="EX8945" s="6"/>
      <c r="EY8945" s="24"/>
      <c r="EZ8945" s="109"/>
      <c r="FA8945" s="66"/>
      <c r="FB8945" s="5"/>
      <c r="FC8945" s="68"/>
      <c r="FD8945" s="67"/>
      <c r="FE8945" s="67"/>
      <c r="FF8945" s="64"/>
      <c r="FG8945" s="5"/>
      <c r="FH8945" s="69"/>
      <c r="FI8945" s="6"/>
      <c r="FJ8945" s="5"/>
      <c r="FK8945" s="25"/>
      <c r="FL8945" s="5"/>
    </row>
    <row r="8946" spans="40:168">
      <c r="AN8946" s="14"/>
      <c r="AO8946" s="14"/>
      <c r="AP8946" s="5"/>
      <c r="AQ8946" s="25"/>
      <c r="AR8946" s="25"/>
      <c r="AS8946" s="96"/>
      <c r="AT8946" s="83"/>
      <c r="AU8946" s="14"/>
      <c r="AX8946" s="83"/>
      <c r="AY8946" s="83"/>
      <c r="AZ8946" s="83"/>
      <c r="BA8946" s="83"/>
      <c r="BJ8946" s="54"/>
      <c r="BK8946" s="22"/>
      <c r="BL8946" s="24"/>
      <c r="BP8946" s="23"/>
      <c r="BQ8946" s="24"/>
      <c r="BR8946" s="22"/>
      <c r="BS8946" s="24"/>
      <c r="BT8946" s="24"/>
      <c r="BU8946" s="23"/>
      <c r="BV8946" s="26"/>
      <c r="BX8946" s="6"/>
      <c r="BY8946" s="24"/>
      <c r="BZ8946" s="109"/>
      <c r="CA8946" s="66"/>
      <c r="CB8946" s="5"/>
      <c r="CC8946" s="68"/>
      <c r="CD8946" s="67"/>
      <c r="CE8946" s="67"/>
      <c r="CF8946" s="64"/>
      <c r="CG8946" s="5"/>
      <c r="CH8946" s="69"/>
      <c r="CI8946" s="6"/>
      <c r="CJ8946" s="5"/>
      <c r="CK8946" s="25"/>
      <c r="CL8946" s="5"/>
      <c r="DN8946" s="14"/>
      <c r="DO8946" s="14"/>
      <c r="DP8946" s="5"/>
      <c r="DQ8946" s="25"/>
      <c r="DR8946" s="25"/>
      <c r="DS8946" s="96"/>
      <c r="DT8946" s="83"/>
      <c r="DU8946" s="14"/>
      <c r="DX8946" s="83"/>
      <c r="DY8946" s="83"/>
      <c r="DZ8946" s="83"/>
      <c r="EA8946" s="83"/>
      <c r="EJ8946" s="54"/>
      <c r="EK8946" s="22"/>
      <c r="EL8946" s="24"/>
      <c r="EP8946" s="23"/>
      <c r="EQ8946" s="24"/>
      <c r="ER8946" s="22"/>
      <c r="ES8946" s="24"/>
      <c r="ET8946" s="24"/>
      <c r="EU8946" s="23"/>
      <c r="EV8946" s="26"/>
      <c r="EX8946" s="6"/>
      <c r="EY8946" s="24"/>
      <c r="EZ8946" s="109"/>
      <c r="FA8946" s="66"/>
      <c r="FB8946" s="5"/>
      <c r="FC8946" s="68"/>
      <c r="FD8946" s="67"/>
      <c r="FE8946" s="67"/>
      <c r="FF8946" s="64"/>
      <c r="FG8946" s="5"/>
      <c r="FH8946" s="69"/>
      <c r="FI8946" s="6"/>
      <c r="FJ8946" s="5"/>
      <c r="FK8946" s="25"/>
      <c r="FL8946" s="5"/>
    </row>
    <row r="8947" spans="40:168">
      <c r="AN8947" s="14"/>
      <c r="AO8947" s="14"/>
      <c r="AP8947" s="5"/>
      <c r="AQ8947" s="25"/>
      <c r="AR8947" s="25"/>
      <c r="AS8947" s="96"/>
      <c r="AT8947" s="83"/>
      <c r="AU8947" s="14"/>
      <c r="AX8947" s="83"/>
      <c r="AY8947" s="83"/>
      <c r="AZ8947" s="83"/>
      <c r="BA8947" s="83"/>
      <c r="BJ8947" s="54"/>
      <c r="BK8947" s="22"/>
      <c r="BL8947" s="24"/>
      <c r="BP8947" s="23"/>
      <c r="BQ8947" s="24"/>
      <c r="BR8947" s="22"/>
      <c r="BS8947" s="24"/>
      <c r="BT8947" s="24"/>
      <c r="BU8947" s="23"/>
      <c r="BV8947" s="26"/>
      <c r="BX8947" s="6"/>
      <c r="BY8947" s="24"/>
      <c r="BZ8947" s="109"/>
      <c r="CA8947" s="66"/>
      <c r="CB8947" s="5"/>
      <c r="CC8947" s="68"/>
      <c r="CD8947" s="67"/>
      <c r="CE8947" s="67"/>
      <c r="CF8947" s="64"/>
      <c r="CG8947" s="5"/>
      <c r="CH8947" s="69"/>
      <c r="CI8947" s="6"/>
      <c r="CJ8947" s="5"/>
      <c r="CK8947" s="25"/>
      <c r="CL8947" s="5"/>
      <c r="DN8947" s="14"/>
      <c r="DO8947" s="14"/>
      <c r="DP8947" s="5"/>
      <c r="DQ8947" s="25"/>
      <c r="DR8947" s="25"/>
      <c r="DS8947" s="96"/>
      <c r="DT8947" s="83"/>
      <c r="DU8947" s="14"/>
      <c r="DX8947" s="83"/>
      <c r="DY8947" s="83"/>
      <c r="DZ8947" s="83"/>
      <c r="EA8947" s="83"/>
      <c r="EJ8947" s="54"/>
      <c r="EK8947" s="22"/>
      <c r="EL8947" s="24"/>
      <c r="EP8947" s="23"/>
      <c r="EQ8947" s="24"/>
      <c r="ER8947" s="22"/>
      <c r="ES8947" s="24"/>
      <c r="ET8947" s="24"/>
      <c r="EU8947" s="23"/>
      <c r="EV8947" s="26"/>
      <c r="EX8947" s="6"/>
      <c r="EY8947" s="24"/>
      <c r="EZ8947" s="109"/>
      <c r="FA8947" s="66"/>
      <c r="FB8947" s="5"/>
      <c r="FC8947" s="68"/>
      <c r="FD8947" s="67"/>
      <c r="FE8947" s="67"/>
      <c r="FF8947" s="64"/>
      <c r="FG8947" s="5"/>
      <c r="FH8947" s="69"/>
      <c r="FI8947" s="6"/>
      <c r="FJ8947" s="5"/>
      <c r="FK8947" s="25"/>
      <c r="FL8947" s="5"/>
    </row>
    <row r="8948" spans="40:168">
      <c r="AN8948" s="14"/>
      <c r="AO8948" s="14"/>
      <c r="AP8948" s="5"/>
      <c r="AQ8948" s="25"/>
      <c r="AR8948" s="25"/>
      <c r="AS8948" s="96"/>
      <c r="AT8948" s="83"/>
      <c r="AU8948" s="14"/>
      <c r="AX8948" s="83"/>
      <c r="AY8948" s="83"/>
      <c r="AZ8948" s="83"/>
      <c r="BA8948" s="83"/>
      <c r="BJ8948" s="54"/>
      <c r="BK8948" s="22"/>
      <c r="BL8948" s="24"/>
      <c r="BP8948" s="23"/>
      <c r="BQ8948" s="24"/>
      <c r="BR8948" s="22"/>
      <c r="BS8948" s="24"/>
      <c r="BT8948" s="24"/>
      <c r="BU8948" s="23"/>
      <c r="BV8948" s="26"/>
      <c r="BX8948" s="6"/>
      <c r="BY8948" s="24"/>
      <c r="BZ8948" s="109"/>
      <c r="CA8948" s="66"/>
      <c r="CB8948" s="5"/>
      <c r="CC8948" s="68"/>
      <c r="CD8948" s="67"/>
      <c r="CE8948" s="67"/>
      <c r="CF8948" s="64"/>
      <c r="CG8948" s="5"/>
      <c r="CH8948" s="69"/>
      <c r="CI8948" s="6"/>
      <c r="CJ8948" s="5"/>
      <c r="CK8948" s="25"/>
      <c r="CL8948" s="5"/>
      <c r="DN8948" s="14"/>
      <c r="DO8948" s="14"/>
      <c r="DP8948" s="5"/>
      <c r="DQ8948" s="25"/>
      <c r="DR8948" s="25"/>
      <c r="DS8948" s="96"/>
      <c r="DT8948" s="83"/>
      <c r="DU8948" s="14"/>
      <c r="DX8948" s="83"/>
      <c r="DY8948" s="83"/>
      <c r="DZ8948" s="83"/>
      <c r="EA8948" s="83"/>
      <c r="EJ8948" s="54"/>
      <c r="EK8948" s="22"/>
      <c r="EL8948" s="24"/>
      <c r="EP8948" s="23"/>
      <c r="EQ8948" s="24"/>
      <c r="ER8948" s="22"/>
      <c r="ES8948" s="24"/>
      <c r="ET8948" s="24"/>
      <c r="EU8948" s="23"/>
      <c r="EV8948" s="26"/>
      <c r="EX8948" s="6"/>
      <c r="EY8948" s="24"/>
      <c r="EZ8948" s="109"/>
      <c r="FA8948" s="66"/>
      <c r="FB8948" s="5"/>
      <c r="FC8948" s="68"/>
      <c r="FD8948" s="67"/>
      <c r="FE8948" s="67"/>
      <c r="FF8948" s="64"/>
      <c r="FG8948" s="5"/>
      <c r="FH8948" s="69"/>
      <c r="FI8948" s="6"/>
      <c r="FJ8948" s="5"/>
      <c r="FK8948" s="25"/>
      <c r="FL8948" s="5"/>
    </row>
    <row r="8949" spans="40:168">
      <c r="AN8949" s="14"/>
      <c r="AO8949" s="14"/>
      <c r="AP8949" s="5"/>
      <c r="AQ8949" s="25"/>
      <c r="AR8949" s="25"/>
      <c r="AS8949" s="96"/>
      <c r="AT8949" s="83"/>
      <c r="AU8949" s="14"/>
      <c r="AX8949" s="83"/>
      <c r="AY8949" s="83"/>
      <c r="AZ8949" s="83"/>
      <c r="BA8949" s="83"/>
      <c r="BJ8949" s="54"/>
      <c r="BK8949" s="22"/>
      <c r="BL8949" s="24"/>
      <c r="BP8949" s="23"/>
      <c r="BQ8949" s="24"/>
      <c r="BR8949" s="22"/>
      <c r="BS8949" s="24"/>
      <c r="BT8949" s="24"/>
      <c r="BU8949" s="23"/>
      <c r="BV8949" s="26"/>
      <c r="BX8949" s="6"/>
      <c r="BY8949" s="24"/>
      <c r="BZ8949" s="109"/>
      <c r="CA8949" s="66"/>
      <c r="CB8949" s="5"/>
      <c r="CC8949" s="68"/>
      <c r="CD8949" s="67"/>
      <c r="CE8949" s="67"/>
      <c r="CF8949" s="64"/>
      <c r="CG8949" s="5"/>
      <c r="CH8949" s="69"/>
      <c r="CI8949" s="6"/>
      <c r="CJ8949" s="5"/>
      <c r="CK8949" s="25"/>
      <c r="CL8949" s="5"/>
      <c r="DN8949" s="14"/>
      <c r="DO8949" s="14"/>
      <c r="DP8949" s="5"/>
      <c r="DQ8949" s="25"/>
      <c r="DR8949" s="25"/>
      <c r="DS8949" s="96"/>
      <c r="DT8949" s="83"/>
      <c r="DU8949" s="14"/>
      <c r="DX8949" s="83"/>
      <c r="DY8949" s="83"/>
      <c r="DZ8949" s="83"/>
      <c r="EA8949" s="83"/>
      <c r="EJ8949" s="54"/>
      <c r="EK8949" s="22"/>
      <c r="EL8949" s="24"/>
      <c r="EP8949" s="23"/>
      <c r="EQ8949" s="24"/>
      <c r="ER8949" s="22"/>
      <c r="ES8949" s="24"/>
      <c r="ET8949" s="24"/>
      <c r="EU8949" s="23"/>
      <c r="EV8949" s="26"/>
      <c r="EX8949" s="6"/>
      <c r="EY8949" s="24"/>
      <c r="EZ8949" s="109"/>
      <c r="FA8949" s="66"/>
      <c r="FB8949" s="5"/>
      <c r="FC8949" s="68"/>
      <c r="FD8949" s="67"/>
      <c r="FE8949" s="67"/>
      <c r="FF8949" s="64"/>
      <c r="FG8949" s="5"/>
      <c r="FH8949" s="69"/>
      <c r="FI8949" s="6"/>
      <c r="FJ8949" s="5"/>
      <c r="FK8949" s="25"/>
      <c r="FL8949" s="5"/>
    </row>
    <row r="8950" spans="40:168">
      <c r="AN8950" s="14"/>
      <c r="AO8950" s="14"/>
      <c r="AP8950" s="5"/>
      <c r="AQ8950" s="25"/>
      <c r="AR8950" s="25"/>
      <c r="AS8950" s="96"/>
      <c r="AT8950" s="83"/>
      <c r="AU8950" s="14"/>
      <c r="AX8950" s="83"/>
      <c r="AY8950" s="83"/>
      <c r="AZ8950" s="83"/>
      <c r="BA8950" s="83"/>
      <c r="BJ8950" s="54"/>
      <c r="BK8950" s="22"/>
      <c r="BL8950" s="24"/>
      <c r="BP8950" s="23"/>
      <c r="BQ8950" s="24"/>
      <c r="BR8950" s="22"/>
      <c r="BS8950" s="24"/>
      <c r="BT8950" s="24"/>
      <c r="BU8950" s="23"/>
      <c r="BV8950" s="26"/>
      <c r="BX8950" s="6"/>
      <c r="BY8950" s="24"/>
      <c r="BZ8950" s="109"/>
      <c r="CA8950" s="66"/>
      <c r="CB8950" s="5"/>
      <c r="CC8950" s="68"/>
      <c r="CD8950" s="67"/>
      <c r="CE8950" s="67"/>
      <c r="CF8950" s="64"/>
      <c r="CG8950" s="5"/>
      <c r="CH8950" s="69"/>
      <c r="CI8950" s="6"/>
      <c r="CJ8950" s="5"/>
      <c r="CK8950" s="25"/>
      <c r="CL8950" s="5"/>
      <c r="DN8950" s="14"/>
      <c r="DO8950" s="14"/>
      <c r="DP8950" s="5"/>
      <c r="DQ8950" s="25"/>
      <c r="DR8950" s="25"/>
      <c r="DS8950" s="96"/>
      <c r="DT8950" s="83"/>
      <c r="DU8950" s="14"/>
      <c r="DX8950" s="83"/>
      <c r="DY8950" s="83"/>
      <c r="DZ8950" s="83"/>
      <c r="EA8950" s="83"/>
      <c r="EJ8950" s="54"/>
      <c r="EK8950" s="22"/>
      <c r="EL8950" s="24"/>
      <c r="EP8950" s="23"/>
      <c r="EQ8950" s="24"/>
      <c r="ER8950" s="22"/>
      <c r="ES8950" s="24"/>
      <c r="ET8950" s="24"/>
      <c r="EU8950" s="23"/>
      <c r="EV8950" s="26"/>
      <c r="EX8950" s="6"/>
      <c r="EY8950" s="24"/>
      <c r="EZ8950" s="109"/>
      <c r="FA8950" s="66"/>
      <c r="FB8950" s="5"/>
      <c r="FC8950" s="68"/>
      <c r="FD8950" s="67"/>
      <c r="FE8950" s="67"/>
      <c r="FF8950" s="64"/>
      <c r="FG8950" s="5"/>
      <c r="FH8950" s="69"/>
      <c r="FI8950" s="6"/>
      <c r="FJ8950" s="5"/>
      <c r="FK8950" s="25"/>
      <c r="FL8950" s="5"/>
    </row>
    <row r="8951" spans="40:168">
      <c r="AN8951" s="14"/>
      <c r="AO8951" s="14"/>
      <c r="AP8951" s="5"/>
      <c r="AQ8951" s="25"/>
      <c r="AR8951" s="25"/>
      <c r="AS8951" s="96"/>
      <c r="AT8951" s="83"/>
      <c r="AU8951" s="14"/>
      <c r="AX8951" s="83"/>
      <c r="AY8951" s="83"/>
      <c r="AZ8951" s="83"/>
      <c r="BA8951" s="83"/>
      <c r="BJ8951" s="54"/>
      <c r="BK8951" s="22"/>
      <c r="BL8951" s="24"/>
      <c r="BP8951" s="23"/>
      <c r="BQ8951" s="24"/>
      <c r="BR8951" s="22"/>
      <c r="BS8951" s="24"/>
      <c r="BT8951" s="24"/>
      <c r="BU8951" s="23"/>
      <c r="BV8951" s="26"/>
      <c r="BX8951" s="6"/>
      <c r="BY8951" s="24"/>
      <c r="BZ8951" s="109"/>
      <c r="CA8951" s="66"/>
      <c r="CB8951" s="5"/>
      <c r="CC8951" s="68"/>
      <c r="CD8951" s="67"/>
      <c r="CE8951" s="67"/>
      <c r="CF8951" s="64"/>
      <c r="CG8951" s="5"/>
      <c r="CH8951" s="69"/>
      <c r="CI8951" s="6"/>
      <c r="CJ8951" s="5"/>
      <c r="CK8951" s="25"/>
      <c r="CL8951" s="5"/>
      <c r="DN8951" s="14"/>
      <c r="DO8951" s="14"/>
      <c r="DP8951" s="5"/>
      <c r="DQ8951" s="25"/>
      <c r="DR8951" s="25"/>
      <c r="DS8951" s="96"/>
      <c r="DT8951" s="83"/>
      <c r="DU8951" s="14"/>
      <c r="DX8951" s="83"/>
      <c r="DY8951" s="83"/>
      <c r="DZ8951" s="83"/>
      <c r="EA8951" s="83"/>
      <c r="EJ8951" s="54"/>
      <c r="EK8951" s="22"/>
      <c r="EL8951" s="24"/>
      <c r="EP8951" s="23"/>
      <c r="EQ8951" s="24"/>
      <c r="ER8951" s="22"/>
      <c r="ES8951" s="24"/>
      <c r="ET8951" s="24"/>
      <c r="EU8951" s="23"/>
      <c r="EV8951" s="26"/>
      <c r="EX8951" s="6"/>
      <c r="EY8951" s="24"/>
      <c r="EZ8951" s="109"/>
      <c r="FA8951" s="66"/>
      <c r="FB8951" s="5"/>
      <c r="FC8951" s="68"/>
      <c r="FD8951" s="67"/>
      <c r="FE8951" s="67"/>
      <c r="FF8951" s="64"/>
      <c r="FG8951" s="5"/>
      <c r="FH8951" s="69"/>
      <c r="FI8951" s="6"/>
      <c r="FJ8951" s="5"/>
      <c r="FK8951" s="25"/>
      <c r="FL8951" s="5"/>
    </row>
    <row r="8952" spans="40:168">
      <c r="AN8952" s="14"/>
      <c r="AO8952" s="14"/>
      <c r="AP8952" s="5"/>
      <c r="AQ8952" s="25"/>
      <c r="AR8952" s="25"/>
      <c r="AS8952" s="96"/>
      <c r="AT8952" s="83"/>
      <c r="AU8952" s="14"/>
      <c r="AX8952" s="83"/>
      <c r="AY8952" s="83"/>
      <c r="AZ8952" s="83"/>
      <c r="BA8952" s="83"/>
      <c r="BJ8952" s="54"/>
      <c r="BK8952" s="22"/>
      <c r="BL8952" s="24"/>
      <c r="BP8952" s="23"/>
      <c r="BQ8952" s="24"/>
      <c r="BR8952" s="22"/>
      <c r="BS8952" s="24"/>
      <c r="BT8952" s="24"/>
      <c r="BU8952" s="23"/>
      <c r="BV8952" s="26"/>
      <c r="BX8952" s="6"/>
      <c r="BY8952" s="24"/>
      <c r="BZ8952" s="109"/>
      <c r="CA8952" s="66"/>
      <c r="CB8952" s="5"/>
      <c r="CC8952" s="68"/>
      <c r="CD8952" s="67"/>
      <c r="CE8952" s="67"/>
      <c r="CF8952" s="64"/>
      <c r="CG8952" s="5"/>
      <c r="CH8952" s="69"/>
      <c r="CI8952" s="6"/>
      <c r="CJ8952" s="5"/>
      <c r="CK8952" s="25"/>
      <c r="CL8952" s="5"/>
      <c r="DN8952" s="14"/>
      <c r="DO8952" s="14"/>
      <c r="DP8952" s="5"/>
      <c r="DQ8952" s="25"/>
      <c r="DR8952" s="25"/>
      <c r="DS8952" s="96"/>
      <c r="DT8952" s="83"/>
      <c r="DU8952" s="14"/>
      <c r="DX8952" s="83"/>
      <c r="DY8952" s="83"/>
      <c r="DZ8952" s="83"/>
      <c r="EA8952" s="83"/>
      <c r="EJ8952" s="54"/>
      <c r="EK8952" s="22"/>
      <c r="EL8952" s="24"/>
      <c r="EP8952" s="23"/>
      <c r="EQ8952" s="24"/>
      <c r="ER8952" s="22"/>
      <c r="ES8952" s="24"/>
      <c r="ET8952" s="24"/>
      <c r="EU8952" s="23"/>
      <c r="EV8952" s="26"/>
      <c r="EX8952" s="6"/>
      <c r="EY8952" s="24"/>
      <c r="EZ8952" s="109"/>
      <c r="FA8952" s="66"/>
      <c r="FB8952" s="5"/>
      <c r="FC8952" s="68"/>
      <c r="FD8952" s="67"/>
      <c r="FE8952" s="67"/>
      <c r="FF8952" s="64"/>
      <c r="FG8952" s="5"/>
      <c r="FH8952" s="69"/>
      <c r="FI8952" s="6"/>
      <c r="FJ8952" s="5"/>
      <c r="FK8952" s="25"/>
      <c r="FL8952" s="5"/>
    </row>
    <row r="8953" spans="40:168">
      <c r="AN8953" s="14"/>
      <c r="AO8953" s="14"/>
      <c r="AP8953" s="5"/>
      <c r="AQ8953" s="25"/>
      <c r="AR8953" s="25"/>
      <c r="AS8953" s="96"/>
      <c r="AT8953" s="83"/>
      <c r="AU8953" s="14"/>
      <c r="AX8953" s="83"/>
      <c r="AY8953" s="83"/>
      <c r="AZ8953" s="83"/>
      <c r="BA8953" s="83"/>
      <c r="BJ8953" s="54"/>
      <c r="BK8953" s="22"/>
      <c r="BL8953" s="24"/>
      <c r="BP8953" s="23"/>
      <c r="BQ8953" s="24"/>
      <c r="BR8953" s="22"/>
      <c r="BS8953" s="24"/>
      <c r="BT8953" s="24"/>
      <c r="BU8953" s="23"/>
      <c r="BV8953" s="26"/>
      <c r="BX8953" s="6"/>
      <c r="BY8953" s="24"/>
      <c r="BZ8953" s="109"/>
      <c r="CA8953" s="66"/>
      <c r="CB8953" s="5"/>
      <c r="CC8953" s="68"/>
      <c r="CD8953" s="67"/>
      <c r="CE8953" s="67"/>
      <c r="CF8953" s="64"/>
      <c r="CG8953" s="5"/>
      <c r="CH8953" s="69"/>
      <c r="CI8953" s="6"/>
      <c r="CJ8953" s="5"/>
      <c r="CK8953" s="25"/>
      <c r="CL8953" s="5"/>
      <c r="DN8953" s="14"/>
      <c r="DO8953" s="14"/>
      <c r="DP8953" s="5"/>
      <c r="DQ8953" s="25"/>
      <c r="DR8953" s="25"/>
      <c r="DS8953" s="96"/>
      <c r="DT8953" s="83"/>
      <c r="DU8953" s="14"/>
      <c r="DX8953" s="83"/>
      <c r="DY8953" s="83"/>
      <c r="DZ8953" s="83"/>
      <c r="EA8953" s="83"/>
      <c r="EJ8953" s="54"/>
      <c r="EK8953" s="22"/>
      <c r="EL8953" s="24"/>
      <c r="EP8953" s="23"/>
      <c r="EQ8953" s="24"/>
      <c r="ER8953" s="22"/>
      <c r="ES8953" s="24"/>
      <c r="ET8953" s="24"/>
      <c r="EU8953" s="23"/>
      <c r="EV8953" s="26"/>
      <c r="EX8953" s="6"/>
      <c r="EY8953" s="24"/>
      <c r="EZ8953" s="109"/>
      <c r="FA8953" s="66"/>
      <c r="FB8953" s="5"/>
      <c r="FC8953" s="68"/>
      <c r="FD8953" s="67"/>
      <c r="FE8953" s="67"/>
      <c r="FF8953" s="64"/>
      <c r="FG8953" s="5"/>
      <c r="FH8953" s="69"/>
      <c r="FI8953" s="6"/>
      <c r="FJ8953" s="5"/>
      <c r="FK8953" s="25"/>
      <c r="FL8953" s="5"/>
    </row>
    <row r="8954" spans="40:168">
      <c r="AN8954" s="14"/>
      <c r="AO8954" s="14"/>
      <c r="AP8954" s="5"/>
      <c r="AQ8954" s="25"/>
      <c r="AR8954" s="25"/>
      <c r="AS8954" s="96"/>
      <c r="AT8954" s="83"/>
      <c r="AU8954" s="14"/>
      <c r="AX8954" s="83"/>
      <c r="AY8954" s="83"/>
      <c r="AZ8954" s="83"/>
      <c r="BA8954" s="83"/>
      <c r="BJ8954" s="54"/>
      <c r="BK8954" s="22"/>
      <c r="BL8954" s="24"/>
      <c r="BP8954" s="23"/>
      <c r="BQ8954" s="24"/>
      <c r="BR8954" s="22"/>
      <c r="BS8954" s="24"/>
      <c r="BT8954" s="24"/>
      <c r="BU8954" s="23"/>
      <c r="BV8954" s="26"/>
      <c r="BX8954" s="6"/>
      <c r="BY8954" s="24"/>
      <c r="BZ8954" s="109"/>
      <c r="CA8954" s="66"/>
      <c r="CB8954" s="5"/>
      <c r="CC8954" s="68"/>
      <c r="CD8954" s="67"/>
      <c r="CE8954" s="67"/>
      <c r="CF8954" s="64"/>
      <c r="CG8954" s="5"/>
      <c r="CH8954" s="69"/>
      <c r="CI8954" s="6"/>
      <c r="CJ8954" s="5"/>
      <c r="CK8954" s="25"/>
      <c r="CL8954" s="5"/>
      <c r="DN8954" s="14"/>
      <c r="DO8954" s="14"/>
      <c r="DP8954" s="5"/>
      <c r="DQ8954" s="25"/>
      <c r="DR8954" s="25"/>
      <c r="DS8954" s="96"/>
      <c r="DT8954" s="83"/>
      <c r="DU8954" s="14"/>
      <c r="DX8954" s="83"/>
      <c r="DY8954" s="83"/>
      <c r="DZ8954" s="83"/>
      <c r="EA8954" s="83"/>
      <c r="EJ8954" s="54"/>
      <c r="EK8954" s="22"/>
      <c r="EL8954" s="24"/>
      <c r="EP8954" s="23"/>
      <c r="EQ8954" s="24"/>
      <c r="ER8954" s="22"/>
      <c r="ES8954" s="24"/>
      <c r="ET8954" s="24"/>
      <c r="EU8954" s="23"/>
      <c r="EV8954" s="26"/>
      <c r="EX8954" s="6"/>
      <c r="EY8954" s="24"/>
      <c r="EZ8954" s="109"/>
      <c r="FA8954" s="66"/>
      <c r="FB8954" s="5"/>
      <c r="FC8954" s="68"/>
      <c r="FD8954" s="67"/>
      <c r="FE8954" s="67"/>
      <c r="FF8954" s="64"/>
      <c r="FG8954" s="5"/>
      <c r="FH8954" s="69"/>
      <c r="FI8954" s="6"/>
      <c r="FJ8954" s="5"/>
      <c r="FK8954" s="25"/>
      <c r="FL8954" s="5"/>
    </row>
    <row r="8955" spans="40:168">
      <c r="AN8955" s="14"/>
      <c r="AO8955" s="14"/>
      <c r="AP8955" s="5"/>
      <c r="AQ8955" s="25"/>
      <c r="AR8955" s="25"/>
      <c r="AS8955" s="96"/>
      <c r="AT8955" s="83"/>
      <c r="AU8955" s="14"/>
      <c r="AX8955" s="83"/>
      <c r="AY8955" s="83"/>
      <c r="AZ8955" s="83"/>
      <c r="BA8955" s="83"/>
      <c r="BJ8955" s="54"/>
      <c r="BK8955" s="22"/>
      <c r="BL8955" s="24"/>
      <c r="BP8955" s="23"/>
      <c r="BQ8955" s="24"/>
      <c r="BR8955" s="22"/>
      <c r="BS8955" s="24"/>
      <c r="BT8955" s="24"/>
      <c r="BU8955" s="23"/>
      <c r="BV8955" s="26"/>
      <c r="BX8955" s="6"/>
      <c r="BY8955" s="24"/>
      <c r="BZ8955" s="109"/>
      <c r="CA8955" s="66"/>
      <c r="CB8955" s="5"/>
      <c r="CC8955" s="68"/>
      <c r="CD8955" s="67"/>
      <c r="CE8955" s="67"/>
      <c r="CF8955" s="64"/>
      <c r="CG8955" s="5"/>
      <c r="CH8955" s="69"/>
      <c r="CI8955" s="6"/>
      <c r="CJ8955" s="5"/>
      <c r="CK8955" s="25"/>
      <c r="CL8955" s="5"/>
      <c r="DN8955" s="14"/>
      <c r="DO8955" s="14"/>
      <c r="DP8955" s="5"/>
      <c r="DQ8955" s="25"/>
      <c r="DR8955" s="25"/>
      <c r="DS8955" s="96"/>
      <c r="DT8955" s="83"/>
      <c r="DU8955" s="14"/>
      <c r="DX8955" s="83"/>
      <c r="DY8955" s="83"/>
      <c r="DZ8955" s="83"/>
      <c r="EA8955" s="83"/>
      <c r="EJ8955" s="54"/>
      <c r="EK8955" s="22"/>
      <c r="EL8955" s="24"/>
      <c r="EP8955" s="23"/>
      <c r="EQ8955" s="24"/>
      <c r="ER8955" s="22"/>
      <c r="ES8955" s="24"/>
      <c r="ET8955" s="24"/>
      <c r="EU8955" s="23"/>
      <c r="EV8955" s="26"/>
      <c r="EX8955" s="6"/>
      <c r="EY8955" s="24"/>
      <c r="EZ8955" s="109"/>
      <c r="FA8955" s="66"/>
      <c r="FB8955" s="5"/>
      <c r="FC8955" s="68"/>
      <c r="FD8955" s="67"/>
      <c r="FE8955" s="67"/>
      <c r="FF8955" s="64"/>
      <c r="FG8955" s="5"/>
      <c r="FH8955" s="69"/>
      <c r="FI8955" s="6"/>
      <c r="FJ8955" s="5"/>
      <c r="FK8955" s="25"/>
      <c r="FL8955" s="5"/>
    </row>
    <row r="8956" spans="40:168">
      <c r="AN8956" s="14"/>
      <c r="AO8956" s="14"/>
      <c r="AP8956" s="5"/>
      <c r="AQ8956" s="25"/>
      <c r="AR8956" s="25"/>
      <c r="AS8956" s="96"/>
      <c r="AT8956" s="83"/>
      <c r="AU8956" s="14"/>
      <c r="AX8956" s="83"/>
      <c r="AY8956" s="83"/>
      <c r="AZ8956" s="83"/>
      <c r="BA8956" s="83"/>
      <c r="BJ8956" s="54"/>
      <c r="BK8956" s="22"/>
      <c r="BL8956" s="24"/>
      <c r="BP8956" s="23"/>
      <c r="BQ8956" s="24"/>
      <c r="BR8956" s="22"/>
      <c r="BS8956" s="24"/>
      <c r="BT8956" s="24"/>
      <c r="BU8956" s="23"/>
      <c r="BV8956" s="26"/>
      <c r="BX8956" s="6"/>
      <c r="BY8956" s="24"/>
      <c r="BZ8956" s="109"/>
      <c r="CA8956" s="66"/>
      <c r="CB8956" s="5"/>
      <c r="CC8956" s="68"/>
      <c r="CD8956" s="67"/>
      <c r="CE8956" s="67"/>
      <c r="CF8956" s="64"/>
      <c r="CG8956" s="5"/>
      <c r="CH8956" s="69"/>
      <c r="CI8956" s="6"/>
      <c r="CJ8956" s="5"/>
      <c r="CK8956" s="25"/>
      <c r="CL8956" s="5"/>
      <c r="DN8956" s="14"/>
      <c r="DO8956" s="14"/>
      <c r="DP8956" s="5"/>
      <c r="DQ8956" s="25"/>
      <c r="DR8956" s="25"/>
      <c r="DS8956" s="96"/>
      <c r="DT8956" s="83"/>
      <c r="DU8956" s="14"/>
      <c r="DX8956" s="83"/>
      <c r="DY8956" s="83"/>
      <c r="DZ8956" s="83"/>
      <c r="EA8956" s="83"/>
      <c r="EJ8956" s="54"/>
      <c r="EK8956" s="22"/>
      <c r="EL8956" s="24"/>
      <c r="EP8956" s="23"/>
      <c r="EQ8956" s="24"/>
      <c r="ER8956" s="22"/>
      <c r="ES8956" s="24"/>
      <c r="ET8956" s="24"/>
      <c r="EU8956" s="23"/>
      <c r="EV8956" s="26"/>
      <c r="EX8956" s="6"/>
      <c r="EY8956" s="24"/>
      <c r="EZ8956" s="109"/>
      <c r="FA8956" s="66"/>
      <c r="FB8956" s="5"/>
      <c r="FC8956" s="68"/>
      <c r="FD8956" s="67"/>
      <c r="FE8956" s="67"/>
      <c r="FF8956" s="64"/>
      <c r="FG8956" s="5"/>
      <c r="FH8956" s="69"/>
      <c r="FI8956" s="6"/>
      <c r="FJ8956" s="5"/>
      <c r="FK8956" s="25"/>
      <c r="FL8956" s="5"/>
    </row>
    <row r="8957" spans="40:168">
      <c r="AN8957" s="14"/>
      <c r="AO8957" s="14"/>
      <c r="AP8957" s="5"/>
      <c r="AQ8957" s="25"/>
      <c r="AR8957" s="25"/>
      <c r="AS8957" s="96"/>
      <c r="AT8957" s="83"/>
      <c r="AU8957" s="14"/>
      <c r="AX8957" s="83"/>
      <c r="AY8957" s="83"/>
      <c r="AZ8957" s="83"/>
      <c r="BA8957" s="83"/>
      <c r="BJ8957" s="54"/>
      <c r="BK8957" s="22"/>
      <c r="BL8957" s="24"/>
      <c r="BP8957" s="23"/>
      <c r="BQ8957" s="24"/>
      <c r="BR8957" s="22"/>
      <c r="BS8957" s="24"/>
      <c r="BT8957" s="24"/>
      <c r="BU8957" s="23"/>
      <c r="BV8957" s="26"/>
      <c r="BX8957" s="6"/>
      <c r="BY8957" s="24"/>
      <c r="BZ8957" s="109"/>
      <c r="CA8957" s="66"/>
      <c r="CB8957" s="5"/>
      <c r="CC8957" s="68"/>
      <c r="CD8957" s="67"/>
      <c r="CE8957" s="67"/>
      <c r="CF8957" s="64"/>
      <c r="CG8957" s="5"/>
      <c r="CH8957" s="69"/>
      <c r="CI8957" s="6"/>
      <c r="CJ8957" s="5"/>
      <c r="CK8957" s="25"/>
      <c r="CL8957" s="5"/>
      <c r="DN8957" s="14"/>
      <c r="DO8957" s="14"/>
      <c r="DP8957" s="5"/>
      <c r="DQ8957" s="25"/>
      <c r="DR8957" s="25"/>
      <c r="DS8957" s="96"/>
      <c r="DT8957" s="83"/>
      <c r="DU8957" s="14"/>
      <c r="DX8957" s="83"/>
      <c r="DY8957" s="83"/>
      <c r="DZ8957" s="83"/>
      <c r="EA8957" s="83"/>
      <c r="EJ8957" s="54"/>
      <c r="EK8957" s="22"/>
      <c r="EL8957" s="24"/>
      <c r="EP8957" s="23"/>
      <c r="EQ8957" s="24"/>
      <c r="ER8957" s="22"/>
      <c r="ES8957" s="24"/>
      <c r="ET8957" s="24"/>
      <c r="EU8957" s="23"/>
      <c r="EV8957" s="26"/>
      <c r="EX8957" s="6"/>
      <c r="EY8957" s="24"/>
      <c r="EZ8957" s="109"/>
      <c r="FA8957" s="66"/>
      <c r="FB8957" s="5"/>
      <c r="FC8957" s="68"/>
      <c r="FD8957" s="67"/>
      <c r="FE8957" s="67"/>
      <c r="FF8957" s="64"/>
      <c r="FG8957" s="5"/>
      <c r="FH8957" s="69"/>
      <c r="FI8957" s="6"/>
      <c r="FJ8957" s="5"/>
      <c r="FK8957" s="25"/>
      <c r="FL8957" s="5"/>
    </row>
    <row r="8958" spans="40:168">
      <c r="AN8958" s="14"/>
      <c r="AO8958" s="14"/>
      <c r="AP8958" s="5"/>
      <c r="AQ8958" s="25"/>
      <c r="AR8958" s="25"/>
      <c r="AS8958" s="96"/>
      <c r="AT8958" s="83"/>
      <c r="AU8958" s="14"/>
      <c r="AX8958" s="83"/>
      <c r="AY8958" s="83"/>
      <c r="AZ8958" s="83"/>
      <c r="BA8958" s="83"/>
      <c r="BJ8958" s="54"/>
      <c r="BK8958" s="22"/>
      <c r="BL8958" s="24"/>
      <c r="BP8958" s="23"/>
      <c r="BQ8958" s="24"/>
      <c r="BR8958" s="22"/>
      <c r="BS8958" s="24"/>
      <c r="BT8958" s="24"/>
      <c r="BU8958" s="23"/>
      <c r="BV8958" s="26"/>
      <c r="BX8958" s="6"/>
      <c r="BY8958" s="24"/>
      <c r="BZ8958" s="109"/>
      <c r="CA8958" s="66"/>
      <c r="CB8958" s="5"/>
      <c r="CC8958" s="68"/>
      <c r="CD8958" s="67"/>
      <c r="CE8958" s="67"/>
      <c r="CF8958" s="64"/>
      <c r="CG8958" s="5"/>
      <c r="CH8958" s="69"/>
      <c r="CI8958" s="6"/>
      <c r="CJ8958" s="5"/>
      <c r="CK8958" s="25"/>
      <c r="CL8958" s="5"/>
      <c r="DN8958" s="14"/>
      <c r="DO8958" s="14"/>
      <c r="DP8958" s="5"/>
      <c r="DQ8958" s="25"/>
      <c r="DR8958" s="25"/>
      <c r="DS8958" s="96"/>
      <c r="DT8958" s="83"/>
      <c r="DU8958" s="14"/>
      <c r="DX8958" s="83"/>
      <c r="DY8958" s="83"/>
      <c r="DZ8958" s="83"/>
      <c r="EA8958" s="83"/>
      <c r="EJ8958" s="54"/>
      <c r="EK8958" s="22"/>
      <c r="EL8958" s="24"/>
      <c r="EP8958" s="23"/>
      <c r="EQ8958" s="24"/>
      <c r="ER8958" s="22"/>
      <c r="ES8958" s="24"/>
      <c r="ET8958" s="24"/>
      <c r="EU8958" s="23"/>
      <c r="EV8958" s="26"/>
      <c r="EX8958" s="6"/>
      <c r="EY8958" s="24"/>
      <c r="EZ8958" s="109"/>
      <c r="FA8958" s="66"/>
      <c r="FB8958" s="5"/>
      <c r="FC8958" s="68"/>
      <c r="FD8958" s="67"/>
      <c r="FE8958" s="67"/>
      <c r="FF8958" s="64"/>
      <c r="FG8958" s="5"/>
      <c r="FH8958" s="69"/>
      <c r="FI8958" s="6"/>
      <c r="FJ8958" s="5"/>
      <c r="FK8958" s="25"/>
      <c r="FL8958" s="5"/>
    </row>
    <row r="8959" spans="40:168">
      <c r="AN8959" s="14"/>
      <c r="AO8959" s="14"/>
      <c r="AP8959" s="5"/>
      <c r="AQ8959" s="25"/>
      <c r="AR8959" s="25"/>
      <c r="AS8959" s="96"/>
      <c r="AT8959" s="83"/>
      <c r="AU8959" s="14"/>
      <c r="AX8959" s="83"/>
      <c r="AY8959" s="83"/>
      <c r="AZ8959" s="83"/>
      <c r="BA8959" s="83"/>
      <c r="BJ8959" s="54"/>
      <c r="BK8959" s="22"/>
      <c r="BL8959" s="24"/>
      <c r="BP8959" s="23"/>
      <c r="BQ8959" s="24"/>
      <c r="BR8959" s="22"/>
      <c r="BS8959" s="24"/>
      <c r="BT8959" s="24"/>
      <c r="BU8959" s="23"/>
      <c r="BV8959" s="26"/>
      <c r="BX8959" s="6"/>
      <c r="BY8959" s="24"/>
      <c r="BZ8959" s="109"/>
      <c r="CA8959" s="66"/>
      <c r="CB8959" s="5"/>
      <c r="CC8959" s="68"/>
      <c r="CD8959" s="67"/>
      <c r="CE8959" s="67"/>
      <c r="CF8959" s="64"/>
      <c r="CG8959" s="5"/>
      <c r="CH8959" s="69"/>
      <c r="CI8959" s="6"/>
      <c r="CJ8959" s="5"/>
      <c r="CK8959" s="25"/>
      <c r="CL8959" s="5"/>
      <c r="DN8959" s="14"/>
      <c r="DO8959" s="14"/>
      <c r="DP8959" s="5"/>
      <c r="DQ8959" s="25"/>
      <c r="DR8959" s="25"/>
      <c r="DS8959" s="96"/>
      <c r="DT8959" s="83"/>
      <c r="DU8959" s="14"/>
      <c r="DX8959" s="83"/>
      <c r="DY8959" s="83"/>
      <c r="DZ8959" s="83"/>
      <c r="EA8959" s="83"/>
      <c r="EJ8959" s="54"/>
      <c r="EK8959" s="22"/>
      <c r="EL8959" s="24"/>
      <c r="EP8959" s="23"/>
      <c r="EQ8959" s="24"/>
      <c r="ER8959" s="22"/>
      <c r="ES8959" s="24"/>
      <c r="ET8959" s="24"/>
      <c r="EU8959" s="23"/>
      <c r="EV8959" s="26"/>
      <c r="EX8959" s="6"/>
      <c r="EY8959" s="24"/>
      <c r="EZ8959" s="109"/>
      <c r="FA8959" s="66"/>
      <c r="FB8959" s="5"/>
      <c r="FC8959" s="68"/>
      <c r="FD8959" s="67"/>
      <c r="FE8959" s="67"/>
      <c r="FF8959" s="64"/>
      <c r="FG8959" s="5"/>
      <c r="FH8959" s="69"/>
      <c r="FI8959" s="6"/>
      <c r="FJ8959" s="5"/>
      <c r="FK8959" s="25"/>
      <c r="FL8959" s="5"/>
    </row>
    <row r="8960" spans="40:168">
      <c r="AN8960" s="14"/>
      <c r="AO8960" s="14"/>
      <c r="AP8960" s="5"/>
      <c r="AQ8960" s="25"/>
      <c r="AR8960" s="25"/>
      <c r="AS8960" s="96"/>
      <c r="AT8960" s="83"/>
      <c r="AU8960" s="14"/>
      <c r="AX8960" s="83"/>
      <c r="AY8960" s="83"/>
      <c r="AZ8960" s="83"/>
      <c r="BA8960" s="83"/>
      <c r="BJ8960" s="54"/>
      <c r="BK8960" s="22"/>
      <c r="BL8960" s="24"/>
      <c r="BP8960" s="23"/>
      <c r="BQ8960" s="24"/>
      <c r="BR8960" s="22"/>
      <c r="BS8960" s="24"/>
      <c r="BT8960" s="24"/>
      <c r="BU8960" s="23"/>
      <c r="BV8960" s="26"/>
      <c r="BX8960" s="6"/>
      <c r="BY8960" s="24"/>
      <c r="BZ8960" s="109"/>
      <c r="CA8960" s="66"/>
      <c r="CB8960" s="5"/>
      <c r="CC8960" s="68"/>
      <c r="CD8960" s="67"/>
      <c r="CE8960" s="67"/>
      <c r="CF8960" s="64"/>
      <c r="CG8960" s="5"/>
      <c r="CH8960" s="69"/>
      <c r="CI8960" s="6"/>
      <c r="CJ8960" s="5"/>
      <c r="CK8960" s="25"/>
      <c r="CL8960" s="5"/>
      <c r="DN8960" s="14"/>
      <c r="DO8960" s="14"/>
      <c r="DP8960" s="5"/>
      <c r="DQ8960" s="25"/>
      <c r="DR8960" s="25"/>
      <c r="DS8960" s="96"/>
      <c r="DT8960" s="83"/>
      <c r="DU8960" s="14"/>
      <c r="DX8960" s="83"/>
      <c r="DY8960" s="83"/>
      <c r="DZ8960" s="83"/>
      <c r="EA8960" s="83"/>
      <c r="EJ8960" s="54"/>
      <c r="EK8960" s="22"/>
      <c r="EL8960" s="24"/>
      <c r="EP8960" s="23"/>
      <c r="EQ8960" s="24"/>
      <c r="ER8960" s="22"/>
      <c r="ES8960" s="24"/>
      <c r="ET8960" s="24"/>
      <c r="EU8960" s="23"/>
      <c r="EV8960" s="26"/>
      <c r="EX8960" s="6"/>
      <c r="EY8960" s="24"/>
      <c r="EZ8960" s="109"/>
      <c r="FA8960" s="66"/>
      <c r="FB8960" s="5"/>
      <c r="FC8960" s="68"/>
      <c r="FD8960" s="67"/>
      <c r="FE8960" s="67"/>
      <c r="FF8960" s="64"/>
      <c r="FG8960" s="5"/>
      <c r="FH8960" s="69"/>
      <c r="FI8960" s="6"/>
      <c r="FJ8960" s="5"/>
      <c r="FK8960" s="25"/>
      <c r="FL8960" s="5"/>
    </row>
    <row r="8961" spans="40:168">
      <c r="AN8961" s="14"/>
      <c r="AO8961" s="14"/>
      <c r="AP8961" s="5"/>
      <c r="AQ8961" s="25"/>
      <c r="AR8961" s="25"/>
      <c r="AS8961" s="96"/>
      <c r="AT8961" s="83"/>
      <c r="AU8961" s="14"/>
      <c r="AX8961" s="83"/>
      <c r="AY8961" s="83"/>
      <c r="AZ8961" s="83"/>
      <c r="BA8961" s="83"/>
      <c r="BJ8961" s="54"/>
      <c r="BK8961" s="22"/>
      <c r="BL8961" s="24"/>
      <c r="BP8961" s="23"/>
      <c r="BQ8961" s="24"/>
      <c r="BR8961" s="22"/>
      <c r="BS8961" s="24"/>
      <c r="BT8961" s="24"/>
      <c r="BU8961" s="23"/>
      <c r="BV8961" s="26"/>
      <c r="BX8961" s="6"/>
      <c r="BY8961" s="24"/>
      <c r="BZ8961" s="109"/>
      <c r="CA8961" s="66"/>
      <c r="CB8961" s="5"/>
      <c r="CC8961" s="68"/>
      <c r="CD8961" s="67"/>
      <c r="CE8961" s="67"/>
      <c r="CF8961" s="64"/>
      <c r="CG8961" s="5"/>
      <c r="CH8961" s="69"/>
      <c r="CI8961" s="6"/>
      <c r="CJ8961" s="5"/>
      <c r="CK8961" s="25"/>
      <c r="CL8961" s="5"/>
      <c r="DN8961" s="14"/>
      <c r="DO8961" s="14"/>
      <c r="DP8961" s="5"/>
      <c r="DQ8961" s="25"/>
      <c r="DR8961" s="25"/>
      <c r="DS8961" s="96"/>
      <c r="DT8961" s="83"/>
      <c r="DU8961" s="14"/>
      <c r="DX8961" s="83"/>
      <c r="DY8961" s="83"/>
      <c r="DZ8961" s="83"/>
      <c r="EA8961" s="83"/>
      <c r="EJ8961" s="54"/>
      <c r="EK8961" s="22"/>
      <c r="EL8961" s="24"/>
      <c r="EP8961" s="23"/>
      <c r="EQ8961" s="24"/>
      <c r="ER8961" s="22"/>
      <c r="ES8961" s="24"/>
      <c r="ET8961" s="24"/>
      <c r="EU8961" s="23"/>
      <c r="EV8961" s="26"/>
      <c r="EX8961" s="6"/>
      <c r="EY8961" s="24"/>
      <c r="EZ8961" s="109"/>
      <c r="FA8961" s="66"/>
      <c r="FB8961" s="5"/>
      <c r="FC8961" s="68"/>
      <c r="FD8961" s="67"/>
      <c r="FE8961" s="67"/>
      <c r="FF8961" s="64"/>
      <c r="FG8961" s="5"/>
      <c r="FH8961" s="69"/>
      <c r="FI8961" s="6"/>
      <c r="FJ8961" s="5"/>
      <c r="FK8961" s="25"/>
      <c r="FL8961" s="5"/>
    </row>
    <row r="8962" spans="40:168">
      <c r="AN8962" s="14"/>
      <c r="AO8962" s="14"/>
      <c r="AP8962" s="5"/>
      <c r="AQ8962" s="25"/>
      <c r="AR8962" s="25"/>
      <c r="AS8962" s="96"/>
      <c r="AT8962" s="83"/>
      <c r="AU8962" s="14"/>
      <c r="AX8962" s="83"/>
      <c r="AY8962" s="83"/>
      <c r="AZ8962" s="83"/>
      <c r="BA8962" s="83"/>
      <c r="BJ8962" s="54"/>
      <c r="BK8962" s="22"/>
      <c r="BL8962" s="24"/>
      <c r="BP8962" s="23"/>
      <c r="BQ8962" s="24"/>
      <c r="BR8962" s="22"/>
      <c r="BS8962" s="24"/>
      <c r="BT8962" s="24"/>
      <c r="BU8962" s="23"/>
      <c r="BV8962" s="26"/>
      <c r="BX8962" s="6"/>
      <c r="BY8962" s="24"/>
      <c r="BZ8962" s="109"/>
      <c r="CA8962" s="66"/>
      <c r="CB8962" s="5"/>
      <c r="CC8962" s="68"/>
      <c r="CD8962" s="67"/>
      <c r="CE8962" s="67"/>
      <c r="CF8962" s="64"/>
      <c r="CG8962" s="5"/>
      <c r="CH8962" s="69"/>
      <c r="CI8962" s="6"/>
      <c r="CJ8962" s="5"/>
      <c r="CK8962" s="25"/>
      <c r="CL8962" s="5"/>
      <c r="DN8962" s="14"/>
      <c r="DO8962" s="14"/>
      <c r="DP8962" s="5"/>
      <c r="DQ8962" s="25"/>
      <c r="DR8962" s="25"/>
      <c r="DS8962" s="96"/>
      <c r="DT8962" s="83"/>
      <c r="DU8962" s="14"/>
      <c r="DX8962" s="83"/>
      <c r="DY8962" s="83"/>
      <c r="DZ8962" s="83"/>
      <c r="EA8962" s="83"/>
      <c r="EJ8962" s="54"/>
      <c r="EK8962" s="22"/>
      <c r="EL8962" s="24"/>
      <c r="EP8962" s="23"/>
      <c r="EQ8962" s="24"/>
      <c r="ER8962" s="22"/>
      <c r="ES8962" s="24"/>
      <c r="ET8962" s="24"/>
      <c r="EU8962" s="23"/>
      <c r="EV8962" s="26"/>
      <c r="EX8962" s="6"/>
      <c r="EY8962" s="24"/>
      <c r="EZ8962" s="109"/>
      <c r="FA8962" s="66"/>
      <c r="FB8962" s="5"/>
      <c r="FC8962" s="68"/>
      <c r="FD8962" s="67"/>
      <c r="FE8962" s="67"/>
      <c r="FF8962" s="64"/>
      <c r="FG8962" s="5"/>
      <c r="FH8962" s="69"/>
      <c r="FI8962" s="6"/>
      <c r="FJ8962" s="5"/>
      <c r="FK8962" s="25"/>
      <c r="FL8962" s="5"/>
    </row>
    <row r="8963" spans="40:168">
      <c r="AN8963" s="14"/>
      <c r="AO8963" s="14"/>
      <c r="AP8963" s="5"/>
      <c r="AQ8963" s="25"/>
      <c r="AR8963" s="25"/>
      <c r="AS8963" s="96"/>
      <c r="AT8963" s="83"/>
      <c r="AU8963" s="14"/>
      <c r="AX8963" s="83"/>
      <c r="AY8963" s="83"/>
      <c r="AZ8963" s="83"/>
      <c r="BA8963" s="83"/>
      <c r="BJ8963" s="54"/>
      <c r="BK8963" s="22"/>
      <c r="BL8963" s="24"/>
      <c r="BP8963" s="23"/>
      <c r="BQ8963" s="24"/>
      <c r="BR8963" s="22"/>
      <c r="BS8963" s="24"/>
      <c r="BT8963" s="24"/>
      <c r="BU8963" s="23"/>
      <c r="BV8963" s="26"/>
      <c r="BX8963" s="6"/>
      <c r="BY8963" s="24"/>
      <c r="BZ8963" s="109"/>
      <c r="CA8963" s="66"/>
      <c r="CB8963" s="5"/>
      <c r="CC8963" s="68"/>
      <c r="CD8963" s="67"/>
      <c r="CE8963" s="67"/>
      <c r="CF8963" s="64"/>
      <c r="CG8963" s="5"/>
      <c r="CH8963" s="69"/>
      <c r="CI8963" s="6"/>
      <c r="CJ8963" s="5"/>
      <c r="CK8963" s="25"/>
      <c r="CL8963" s="5"/>
      <c r="DN8963" s="14"/>
      <c r="DO8963" s="14"/>
      <c r="DP8963" s="5"/>
      <c r="DQ8963" s="25"/>
      <c r="DR8963" s="25"/>
      <c r="DS8963" s="96"/>
      <c r="DT8963" s="83"/>
      <c r="DU8963" s="14"/>
      <c r="DX8963" s="83"/>
      <c r="DY8963" s="83"/>
      <c r="DZ8963" s="83"/>
      <c r="EA8963" s="83"/>
      <c r="EJ8963" s="54"/>
      <c r="EK8963" s="22"/>
      <c r="EL8963" s="24"/>
      <c r="EP8963" s="23"/>
      <c r="EQ8963" s="24"/>
      <c r="ER8963" s="22"/>
      <c r="ES8963" s="24"/>
      <c r="ET8963" s="24"/>
      <c r="EU8963" s="23"/>
      <c r="EV8963" s="26"/>
      <c r="EX8963" s="6"/>
      <c r="EY8963" s="24"/>
      <c r="EZ8963" s="109"/>
      <c r="FA8963" s="66"/>
      <c r="FB8963" s="5"/>
      <c r="FC8963" s="68"/>
      <c r="FD8963" s="67"/>
      <c r="FE8963" s="67"/>
      <c r="FF8963" s="64"/>
      <c r="FG8963" s="5"/>
      <c r="FH8963" s="69"/>
      <c r="FI8963" s="6"/>
      <c r="FJ8963" s="5"/>
      <c r="FK8963" s="25"/>
      <c r="FL8963" s="5"/>
    </row>
    <row r="8964" spans="40:168">
      <c r="AN8964" s="14"/>
      <c r="AO8964" s="14"/>
      <c r="AP8964" s="5"/>
      <c r="AQ8964" s="25"/>
      <c r="AR8964" s="25"/>
      <c r="AS8964" s="96"/>
      <c r="AT8964" s="83"/>
      <c r="AU8964" s="14"/>
      <c r="AX8964" s="83"/>
      <c r="AY8964" s="83"/>
      <c r="AZ8964" s="83"/>
      <c r="BA8964" s="83"/>
      <c r="BJ8964" s="54"/>
      <c r="BK8964" s="22"/>
      <c r="BL8964" s="24"/>
      <c r="BP8964" s="23"/>
      <c r="BQ8964" s="24"/>
      <c r="BR8964" s="22"/>
      <c r="BS8964" s="24"/>
      <c r="BT8964" s="24"/>
      <c r="BU8964" s="23"/>
      <c r="BV8964" s="26"/>
      <c r="BX8964" s="6"/>
      <c r="BY8964" s="24"/>
      <c r="BZ8964" s="109"/>
      <c r="CA8964" s="66"/>
      <c r="CB8964" s="5"/>
      <c r="CC8964" s="68"/>
      <c r="CD8964" s="67"/>
      <c r="CE8964" s="67"/>
      <c r="CF8964" s="64"/>
      <c r="CG8964" s="5"/>
      <c r="CH8964" s="69"/>
      <c r="CI8964" s="6"/>
      <c r="CJ8964" s="5"/>
      <c r="CK8964" s="25"/>
      <c r="CL8964" s="5"/>
      <c r="DN8964" s="14"/>
      <c r="DO8964" s="14"/>
      <c r="DP8964" s="5"/>
      <c r="DQ8964" s="25"/>
      <c r="DR8964" s="25"/>
      <c r="DS8964" s="96"/>
      <c r="DT8964" s="83"/>
      <c r="DU8964" s="14"/>
      <c r="DX8964" s="83"/>
      <c r="DY8964" s="83"/>
      <c r="DZ8964" s="83"/>
      <c r="EA8964" s="83"/>
      <c r="EJ8964" s="54"/>
      <c r="EK8964" s="22"/>
      <c r="EL8964" s="24"/>
      <c r="EP8964" s="23"/>
      <c r="EQ8964" s="24"/>
      <c r="ER8964" s="22"/>
      <c r="ES8964" s="24"/>
      <c r="ET8964" s="24"/>
      <c r="EU8964" s="23"/>
      <c r="EV8964" s="26"/>
      <c r="EX8964" s="6"/>
      <c r="EY8964" s="24"/>
      <c r="EZ8964" s="109"/>
      <c r="FA8964" s="66"/>
      <c r="FB8964" s="5"/>
      <c r="FC8964" s="68"/>
      <c r="FD8964" s="67"/>
      <c r="FE8964" s="67"/>
      <c r="FF8964" s="64"/>
      <c r="FG8964" s="5"/>
      <c r="FH8964" s="69"/>
      <c r="FI8964" s="6"/>
      <c r="FJ8964" s="5"/>
      <c r="FK8964" s="25"/>
      <c r="FL8964" s="5"/>
    </row>
    <row r="8965" spans="40:168">
      <c r="AN8965" s="14"/>
      <c r="AO8965" s="14"/>
      <c r="AP8965" s="5"/>
      <c r="AQ8965" s="25"/>
      <c r="AR8965" s="25"/>
      <c r="AS8965" s="96"/>
      <c r="AT8965" s="83"/>
      <c r="AU8965" s="14"/>
      <c r="AX8965" s="83"/>
      <c r="AY8965" s="83"/>
      <c r="AZ8965" s="83"/>
      <c r="BA8965" s="83"/>
      <c r="BJ8965" s="54"/>
      <c r="BK8965" s="22"/>
      <c r="BL8965" s="24"/>
      <c r="BP8965" s="23"/>
      <c r="BQ8965" s="24"/>
      <c r="BR8965" s="22"/>
      <c r="BS8965" s="24"/>
      <c r="BT8965" s="24"/>
      <c r="BU8965" s="23"/>
      <c r="BV8965" s="26"/>
      <c r="BX8965" s="6"/>
      <c r="BY8965" s="24"/>
      <c r="BZ8965" s="109"/>
      <c r="CA8965" s="66"/>
      <c r="CB8965" s="5"/>
      <c r="CC8965" s="68"/>
      <c r="CD8965" s="67"/>
      <c r="CE8965" s="67"/>
      <c r="CF8965" s="64"/>
      <c r="CG8965" s="5"/>
      <c r="CH8965" s="69"/>
      <c r="CI8965" s="6"/>
      <c r="CJ8965" s="5"/>
      <c r="CK8965" s="25"/>
      <c r="CL8965" s="5"/>
      <c r="DN8965" s="14"/>
      <c r="DO8965" s="14"/>
      <c r="DP8965" s="5"/>
      <c r="DQ8965" s="25"/>
      <c r="DR8965" s="25"/>
      <c r="DS8965" s="96"/>
      <c r="DT8965" s="83"/>
      <c r="DU8965" s="14"/>
      <c r="DX8965" s="83"/>
      <c r="DY8965" s="83"/>
      <c r="DZ8965" s="83"/>
      <c r="EA8965" s="83"/>
      <c r="EJ8965" s="54"/>
      <c r="EK8965" s="22"/>
      <c r="EL8965" s="24"/>
      <c r="EP8965" s="23"/>
      <c r="EQ8965" s="24"/>
      <c r="ER8965" s="22"/>
      <c r="ES8965" s="24"/>
      <c r="ET8965" s="24"/>
      <c r="EU8965" s="23"/>
      <c r="EV8965" s="26"/>
      <c r="EX8965" s="6"/>
      <c r="EY8965" s="24"/>
      <c r="EZ8965" s="109"/>
      <c r="FA8965" s="66"/>
      <c r="FB8965" s="5"/>
      <c r="FC8965" s="68"/>
      <c r="FD8965" s="67"/>
      <c r="FE8965" s="67"/>
      <c r="FF8965" s="64"/>
      <c r="FG8965" s="5"/>
      <c r="FH8965" s="69"/>
      <c r="FI8965" s="6"/>
      <c r="FJ8965" s="5"/>
      <c r="FK8965" s="25"/>
      <c r="FL8965" s="5"/>
    </row>
    <row r="8966" spans="40:168">
      <c r="AN8966" s="14"/>
      <c r="AO8966" s="14"/>
      <c r="AP8966" s="5"/>
      <c r="AQ8966" s="25"/>
      <c r="AR8966" s="25"/>
      <c r="AS8966" s="96"/>
      <c r="AT8966" s="83"/>
      <c r="AU8966" s="14"/>
      <c r="AX8966" s="83"/>
      <c r="AY8966" s="83"/>
      <c r="AZ8966" s="83"/>
      <c r="BA8966" s="83"/>
      <c r="BJ8966" s="54"/>
      <c r="BK8966" s="22"/>
      <c r="BL8966" s="24"/>
      <c r="BP8966" s="23"/>
      <c r="BQ8966" s="24"/>
      <c r="BR8966" s="22"/>
      <c r="BS8966" s="24"/>
      <c r="BT8966" s="24"/>
      <c r="BU8966" s="23"/>
      <c r="BV8966" s="26"/>
      <c r="BX8966" s="6"/>
      <c r="BY8966" s="24"/>
      <c r="BZ8966" s="109"/>
      <c r="CA8966" s="66"/>
      <c r="CB8966" s="5"/>
      <c r="CC8966" s="68"/>
      <c r="CD8966" s="67"/>
      <c r="CE8966" s="67"/>
      <c r="CF8966" s="64"/>
      <c r="CG8966" s="5"/>
      <c r="CH8966" s="69"/>
      <c r="CI8966" s="6"/>
      <c r="CJ8966" s="5"/>
      <c r="CK8966" s="25"/>
      <c r="CL8966" s="5"/>
      <c r="DN8966" s="14"/>
      <c r="DO8966" s="14"/>
      <c r="DP8966" s="5"/>
      <c r="DQ8966" s="25"/>
      <c r="DR8966" s="25"/>
      <c r="DS8966" s="96"/>
      <c r="DT8966" s="83"/>
      <c r="DU8966" s="14"/>
      <c r="DX8966" s="83"/>
      <c r="DY8966" s="83"/>
      <c r="DZ8966" s="83"/>
      <c r="EA8966" s="83"/>
      <c r="EJ8966" s="54"/>
      <c r="EK8966" s="22"/>
      <c r="EL8966" s="24"/>
      <c r="EP8966" s="23"/>
      <c r="EQ8966" s="24"/>
      <c r="ER8966" s="22"/>
      <c r="ES8966" s="24"/>
      <c r="ET8966" s="24"/>
      <c r="EU8966" s="23"/>
      <c r="EV8966" s="26"/>
      <c r="EX8966" s="6"/>
      <c r="EY8966" s="24"/>
      <c r="EZ8966" s="109"/>
      <c r="FA8966" s="66"/>
      <c r="FB8966" s="5"/>
      <c r="FC8966" s="68"/>
      <c r="FD8966" s="67"/>
      <c r="FE8966" s="67"/>
      <c r="FF8966" s="64"/>
      <c r="FG8966" s="5"/>
      <c r="FH8966" s="69"/>
      <c r="FI8966" s="6"/>
      <c r="FJ8966" s="5"/>
      <c r="FK8966" s="25"/>
      <c r="FL8966" s="5"/>
    </row>
    <row r="8967" spans="40:168">
      <c r="AN8967" s="14"/>
      <c r="AO8967" s="14"/>
      <c r="AP8967" s="5"/>
      <c r="AQ8967" s="25"/>
      <c r="AR8967" s="25"/>
      <c r="AS8967" s="96"/>
      <c r="AT8967" s="83"/>
      <c r="AU8967" s="14"/>
      <c r="AX8967" s="83"/>
      <c r="AY8967" s="83"/>
      <c r="AZ8967" s="83"/>
      <c r="BA8967" s="83"/>
      <c r="BJ8967" s="54"/>
      <c r="BK8967" s="22"/>
      <c r="BL8967" s="24"/>
      <c r="BP8967" s="23"/>
      <c r="BQ8967" s="24"/>
      <c r="BR8967" s="22"/>
      <c r="BS8967" s="24"/>
      <c r="BT8967" s="24"/>
      <c r="BU8967" s="23"/>
      <c r="BV8967" s="26"/>
      <c r="BX8967" s="6"/>
      <c r="BY8967" s="24"/>
      <c r="BZ8967" s="109"/>
      <c r="CA8967" s="66"/>
      <c r="CB8967" s="5"/>
      <c r="CC8967" s="68"/>
      <c r="CD8967" s="67"/>
      <c r="CE8967" s="67"/>
      <c r="CF8967" s="64"/>
      <c r="CG8967" s="5"/>
      <c r="CH8967" s="69"/>
      <c r="CI8967" s="6"/>
      <c r="CJ8967" s="5"/>
      <c r="CK8967" s="25"/>
      <c r="CL8967" s="5"/>
      <c r="DN8967" s="14"/>
      <c r="DO8967" s="14"/>
      <c r="DP8967" s="5"/>
      <c r="DQ8967" s="25"/>
      <c r="DR8967" s="25"/>
      <c r="DS8967" s="96"/>
      <c r="DT8967" s="83"/>
      <c r="DU8967" s="14"/>
      <c r="DX8967" s="83"/>
      <c r="DY8967" s="83"/>
      <c r="DZ8967" s="83"/>
      <c r="EA8967" s="83"/>
      <c r="EJ8967" s="54"/>
      <c r="EK8967" s="22"/>
      <c r="EL8967" s="24"/>
      <c r="EP8967" s="23"/>
      <c r="EQ8967" s="24"/>
      <c r="ER8967" s="22"/>
      <c r="ES8967" s="24"/>
      <c r="ET8967" s="24"/>
      <c r="EU8967" s="23"/>
      <c r="EV8967" s="26"/>
      <c r="EX8967" s="6"/>
      <c r="EY8967" s="24"/>
      <c r="EZ8967" s="109"/>
      <c r="FA8967" s="66"/>
      <c r="FB8967" s="5"/>
      <c r="FC8967" s="68"/>
      <c r="FD8967" s="67"/>
      <c r="FE8967" s="67"/>
      <c r="FF8967" s="64"/>
      <c r="FG8967" s="5"/>
      <c r="FH8967" s="69"/>
      <c r="FI8967" s="6"/>
      <c r="FJ8967" s="5"/>
      <c r="FK8967" s="25"/>
      <c r="FL8967" s="5"/>
    </row>
    <row r="8968" spans="40:168">
      <c r="AN8968" s="14"/>
      <c r="AO8968" s="14"/>
      <c r="AP8968" s="5"/>
      <c r="AQ8968" s="25"/>
      <c r="AR8968" s="25"/>
      <c r="AS8968" s="96"/>
      <c r="AT8968" s="83"/>
      <c r="AU8968" s="14"/>
      <c r="AX8968" s="83"/>
      <c r="AY8968" s="83"/>
      <c r="AZ8968" s="83"/>
      <c r="BA8968" s="83"/>
      <c r="BJ8968" s="54"/>
      <c r="BK8968" s="22"/>
      <c r="BL8968" s="24"/>
      <c r="BP8968" s="23"/>
      <c r="BQ8968" s="24"/>
      <c r="BR8968" s="22"/>
      <c r="BS8968" s="24"/>
      <c r="BT8968" s="24"/>
      <c r="BU8968" s="23"/>
      <c r="BV8968" s="26"/>
      <c r="BX8968" s="6"/>
      <c r="BY8968" s="24"/>
      <c r="BZ8968" s="109"/>
      <c r="CA8968" s="66"/>
      <c r="CB8968" s="5"/>
      <c r="CC8968" s="68"/>
      <c r="CD8968" s="67"/>
      <c r="CE8968" s="67"/>
      <c r="CF8968" s="64"/>
      <c r="CG8968" s="5"/>
      <c r="CH8968" s="69"/>
      <c r="CI8968" s="6"/>
      <c r="CJ8968" s="5"/>
      <c r="CK8968" s="25"/>
      <c r="CL8968" s="5"/>
      <c r="DN8968" s="14"/>
      <c r="DO8968" s="14"/>
      <c r="DP8968" s="5"/>
      <c r="DQ8968" s="25"/>
      <c r="DR8968" s="25"/>
      <c r="DS8968" s="96"/>
      <c r="DT8968" s="83"/>
      <c r="DU8968" s="14"/>
      <c r="DX8968" s="83"/>
      <c r="DY8968" s="83"/>
      <c r="DZ8968" s="83"/>
      <c r="EA8968" s="83"/>
      <c r="EJ8968" s="54"/>
      <c r="EK8968" s="22"/>
      <c r="EL8968" s="24"/>
      <c r="EP8968" s="23"/>
      <c r="EQ8968" s="24"/>
      <c r="ER8968" s="22"/>
      <c r="ES8968" s="24"/>
      <c r="ET8968" s="24"/>
      <c r="EU8968" s="23"/>
      <c r="EV8968" s="26"/>
      <c r="EX8968" s="6"/>
      <c r="EY8968" s="24"/>
      <c r="EZ8968" s="109"/>
      <c r="FA8968" s="66"/>
      <c r="FB8968" s="5"/>
      <c r="FC8968" s="68"/>
      <c r="FD8968" s="67"/>
      <c r="FE8968" s="67"/>
      <c r="FF8968" s="64"/>
      <c r="FG8968" s="5"/>
      <c r="FH8968" s="69"/>
      <c r="FI8968" s="6"/>
      <c r="FJ8968" s="5"/>
      <c r="FK8968" s="25"/>
      <c r="FL8968" s="5"/>
    </row>
    <row r="8969" spans="40:168">
      <c r="AN8969" s="14"/>
      <c r="AO8969" s="14"/>
      <c r="AP8969" s="5"/>
      <c r="AQ8969" s="25"/>
      <c r="AR8969" s="25"/>
      <c r="AS8969" s="96"/>
      <c r="AT8969" s="83"/>
      <c r="AU8969" s="14"/>
      <c r="AX8969" s="83"/>
      <c r="AY8969" s="83"/>
      <c r="AZ8969" s="83"/>
      <c r="BA8969" s="83"/>
      <c r="BJ8969" s="54"/>
      <c r="BK8969" s="22"/>
      <c r="BL8969" s="24"/>
      <c r="BP8969" s="23"/>
      <c r="BQ8969" s="24"/>
      <c r="BR8969" s="22"/>
      <c r="BS8969" s="24"/>
      <c r="BT8969" s="24"/>
      <c r="BU8969" s="23"/>
      <c r="BV8969" s="26"/>
      <c r="BX8969" s="6"/>
      <c r="BY8969" s="24"/>
      <c r="BZ8969" s="109"/>
      <c r="CA8969" s="66"/>
      <c r="CB8969" s="5"/>
      <c r="CC8969" s="68"/>
      <c r="CD8969" s="67"/>
      <c r="CE8969" s="67"/>
      <c r="CF8969" s="64"/>
      <c r="CG8969" s="5"/>
      <c r="CH8969" s="69"/>
      <c r="CI8969" s="6"/>
      <c r="CJ8969" s="5"/>
      <c r="CK8969" s="25"/>
      <c r="CL8969" s="5"/>
      <c r="DN8969" s="14"/>
      <c r="DO8969" s="14"/>
      <c r="DP8969" s="5"/>
      <c r="DQ8969" s="25"/>
      <c r="DR8969" s="25"/>
      <c r="DS8969" s="96"/>
      <c r="DT8969" s="83"/>
      <c r="DU8969" s="14"/>
      <c r="DX8969" s="83"/>
      <c r="DY8969" s="83"/>
      <c r="DZ8969" s="83"/>
      <c r="EA8969" s="83"/>
      <c r="EJ8969" s="54"/>
      <c r="EK8969" s="22"/>
      <c r="EL8969" s="24"/>
      <c r="EP8969" s="23"/>
      <c r="EQ8969" s="24"/>
      <c r="ER8969" s="22"/>
      <c r="ES8969" s="24"/>
      <c r="ET8969" s="24"/>
      <c r="EU8969" s="23"/>
      <c r="EV8969" s="26"/>
      <c r="EX8969" s="6"/>
      <c r="EY8969" s="24"/>
      <c r="EZ8969" s="109"/>
      <c r="FA8969" s="66"/>
      <c r="FB8969" s="5"/>
      <c r="FC8969" s="68"/>
      <c r="FD8969" s="67"/>
      <c r="FE8969" s="67"/>
      <c r="FF8969" s="64"/>
      <c r="FG8969" s="5"/>
      <c r="FH8969" s="69"/>
      <c r="FI8969" s="6"/>
      <c r="FJ8969" s="5"/>
      <c r="FK8969" s="25"/>
      <c r="FL8969" s="5"/>
    </row>
    <row r="8970" spans="40:168">
      <c r="AN8970" s="14"/>
      <c r="AO8970" s="14"/>
      <c r="AP8970" s="5"/>
      <c r="AQ8970" s="25"/>
      <c r="AR8970" s="25"/>
      <c r="AS8970" s="96"/>
      <c r="AT8970" s="83"/>
      <c r="AU8970" s="14"/>
      <c r="AX8970" s="83"/>
      <c r="AY8970" s="83"/>
      <c r="AZ8970" s="83"/>
      <c r="BA8970" s="83"/>
      <c r="BJ8970" s="54"/>
      <c r="BK8970" s="22"/>
      <c r="BL8970" s="24"/>
      <c r="BP8970" s="23"/>
      <c r="BQ8970" s="24"/>
      <c r="BR8970" s="22"/>
      <c r="BS8970" s="24"/>
      <c r="BT8970" s="24"/>
      <c r="BU8970" s="23"/>
      <c r="BV8970" s="26"/>
      <c r="BX8970" s="6"/>
      <c r="BY8970" s="24"/>
      <c r="BZ8970" s="109"/>
      <c r="CA8970" s="66"/>
      <c r="CB8970" s="5"/>
      <c r="CC8970" s="68"/>
      <c r="CD8970" s="67"/>
      <c r="CE8970" s="67"/>
      <c r="CF8970" s="64"/>
      <c r="CG8970" s="5"/>
      <c r="CH8970" s="69"/>
      <c r="CI8970" s="6"/>
      <c r="CJ8970" s="5"/>
      <c r="CK8970" s="25"/>
      <c r="CL8970" s="5"/>
      <c r="DN8970" s="14"/>
      <c r="DO8970" s="14"/>
      <c r="DP8970" s="5"/>
      <c r="DQ8970" s="25"/>
      <c r="DR8970" s="25"/>
      <c r="DS8970" s="96"/>
      <c r="DT8970" s="83"/>
      <c r="DU8970" s="14"/>
      <c r="DX8970" s="83"/>
      <c r="DY8970" s="83"/>
      <c r="DZ8970" s="83"/>
      <c r="EA8970" s="83"/>
      <c r="EJ8970" s="54"/>
      <c r="EK8970" s="22"/>
      <c r="EL8970" s="24"/>
      <c r="EP8970" s="23"/>
      <c r="EQ8970" s="24"/>
      <c r="ER8970" s="22"/>
      <c r="ES8970" s="24"/>
      <c r="ET8970" s="24"/>
      <c r="EU8970" s="23"/>
      <c r="EV8970" s="26"/>
      <c r="EX8970" s="6"/>
      <c r="EY8970" s="24"/>
      <c r="EZ8970" s="109"/>
      <c r="FA8970" s="66"/>
      <c r="FB8970" s="5"/>
      <c r="FC8970" s="68"/>
      <c r="FD8970" s="67"/>
      <c r="FE8970" s="67"/>
      <c r="FF8970" s="64"/>
      <c r="FG8970" s="5"/>
      <c r="FH8970" s="69"/>
      <c r="FI8970" s="6"/>
      <c r="FJ8970" s="5"/>
      <c r="FK8970" s="25"/>
      <c r="FL8970" s="5"/>
    </row>
    <row r="8971" spans="40:168">
      <c r="AN8971" s="14"/>
      <c r="AO8971" s="14"/>
      <c r="AP8971" s="5"/>
      <c r="AQ8971" s="25"/>
      <c r="AR8971" s="25"/>
      <c r="AS8971" s="96"/>
      <c r="AT8971" s="83"/>
      <c r="AU8971" s="14"/>
      <c r="AX8971" s="83"/>
      <c r="AY8971" s="83"/>
      <c r="AZ8971" s="83"/>
      <c r="BA8971" s="83"/>
      <c r="BJ8971" s="54"/>
      <c r="BK8971" s="22"/>
      <c r="BL8971" s="24"/>
      <c r="BP8971" s="23"/>
      <c r="BQ8971" s="24"/>
      <c r="BR8971" s="22"/>
      <c r="BS8971" s="24"/>
      <c r="BT8971" s="24"/>
      <c r="BU8971" s="23"/>
      <c r="BV8971" s="26"/>
      <c r="BX8971" s="6"/>
      <c r="BY8971" s="24"/>
      <c r="BZ8971" s="109"/>
      <c r="CA8971" s="66"/>
      <c r="CB8971" s="5"/>
      <c r="CC8971" s="68"/>
      <c r="CD8971" s="67"/>
      <c r="CE8971" s="67"/>
      <c r="CF8971" s="64"/>
      <c r="CG8971" s="5"/>
      <c r="CH8971" s="69"/>
      <c r="CI8971" s="6"/>
      <c r="CJ8971" s="5"/>
      <c r="CK8971" s="25"/>
      <c r="CL8971" s="5"/>
      <c r="DN8971" s="14"/>
      <c r="DO8971" s="14"/>
      <c r="DP8971" s="5"/>
      <c r="DQ8971" s="25"/>
      <c r="DR8971" s="25"/>
      <c r="DS8971" s="96"/>
      <c r="DT8971" s="83"/>
      <c r="DU8971" s="14"/>
      <c r="DX8971" s="83"/>
      <c r="DY8971" s="83"/>
      <c r="DZ8971" s="83"/>
      <c r="EA8971" s="83"/>
      <c r="EJ8971" s="54"/>
      <c r="EK8971" s="22"/>
      <c r="EL8971" s="24"/>
      <c r="EP8971" s="23"/>
      <c r="EQ8971" s="24"/>
      <c r="ER8971" s="22"/>
      <c r="ES8971" s="24"/>
      <c r="ET8971" s="24"/>
      <c r="EU8971" s="23"/>
      <c r="EV8971" s="26"/>
      <c r="EX8971" s="6"/>
      <c r="EY8971" s="24"/>
      <c r="EZ8971" s="109"/>
      <c r="FA8971" s="66"/>
      <c r="FB8971" s="5"/>
      <c r="FC8971" s="68"/>
      <c r="FD8971" s="67"/>
      <c r="FE8971" s="67"/>
      <c r="FF8971" s="64"/>
      <c r="FG8971" s="5"/>
      <c r="FH8971" s="69"/>
      <c r="FI8971" s="6"/>
      <c r="FJ8971" s="5"/>
      <c r="FK8971" s="25"/>
      <c r="FL8971" s="5"/>
    </row>
    <row r="8972" spans="40:168">
      <c r="AN8972" s="14"/>
      <c r="AO8972" s="14"/>
      <c r="AP8972" s="5"/>
      <c r="AQ8972" s="25"/>
      <c r="AR8972" s="25"/>
      <c r="AS8972" s="96"/>
      <c r="AT8972" s="83"/>
      <c r="AU8972" s="14"/>
      <c r="AX8972" s="83"/>
      <c r="AY8972" s="83"/>
      <c r="AZ8972" s="83"/>
      <c r="BA8972" s="83"/>
      <c r="BJ8972" s="54"/>
      <c r="BK8972" s="22"/>
      <c r="BL8972" s="24"/>
      <c r="BP8972" s="23"/>
      <c r="BQ8972" s="24"/>
      <c r="BR8972" s="22"/>
      <c r="BS8972" s="24"/>
      <c r="BT8972" s="24"/>
      <c r="BU8972" s="23"/>
      <c r="BV8972" s="26"/>
      <c r="BX8972" s="6"/>
      <c r="BY8972" s="24"/>
      <c r="BZ8972" s="109"/>
      <c r="CA8972" s="66"/>
      <c r="CB8972" s="5"/>
      <c r="CC8972" s="68"/>
      <c r="CD8972" s="67"/>
      <c r="CE8972" s="67"/>
      <c r="CF8972" s="64"/>
      <c r="CG8972" s="5"/>
      <c r="CH8972" s="69"/>
      <c r="CI8972" s="6"/>
      <c r="CJ8972" s="5"/>
      <c r="CK8972" s="25"/>
      <c r="CL8972" s="5"/>
      <c r="DN8972" s="14"/>
      <c r="DO8972" s="14"/>
      <c r="DP8972" s="5"/>
      <c r="DQ8972" s="25"/>
      <c r="DR8972" s="25"/>
      <c r="DS8972" s="96"/>
      <c r="DT8972" s="83"/>
      <c r="DU8972" s="14"/>
      <c r="DX8972" s="83"/>
      <c r="DY8972" s="83"/>
      <c r="DZ8972" s="83"/>
      <c r="EA8972" s="83"/>
      <c r="EJ8972" s="54"/>
      <c r="EK8972" s="22"/>
      <c r="EL8972" s="24"/>
      <c r="EP8972" s="23"/>
      <c r="EQ8972" s="24"/>
      <c r="ER8972" s="22"/>
      <c r="ES8972" s="24"/>
      <c r="ET8972" s="24"/>
      <c r="EU8972" s="23"/>
      <c r="EV8972" s="26"/>
      <c r="EX8972" s="6"/>
      <c r="EY8972" s="24"/>
      <c r="EZ8972" s="109"/>
      <c r="FA8972" s="66"/>
      <c r="FB8972" s="5"/>
      <c r="FC8972" s="68"/>
      <c r="FD8972" s="67"/>
      <c r="FE8972" s="67"/>
      <c r="FF8972" s="64"/>
      <c r="FG8972" s="5"/>
      <c r="FH8972" s="69"/>
      <c r="FI8972" s="6"/>
      <c r="FJ8972" s="5"/>
      <c r="FK8972" s="25"/>
      <c r="FL8972" s="5"/>
    </row>
    <row r="8973" spans="40:168">
      <c r="AN8973" s="14"/>
      <c r="AO8973" s="14"/>
      <c r="AP8973" s="5"/>
      <c r="AQ8973" s="25"/>
      <c r="AR8973" s="25"/>
      <c r="AS8973" s="96"/>
      <c r="AT8973" s="83"/>
      <c r="AU8973" s="14"/>
      <c r="AX8973" s="83"/>
      <c r="AY8973" s="83"/>
      <c r="AZ8973" s="83"/>
      <c r="BA8973" s="83"/>
      <c r="BJ8973" s="54"/>
      <c r="BK8973" s="22"/>
      <c r="BL8973" s="24"/>
      <c r="BP8973" s="23"/>
      <c r="BQ8973" s="24"/>
      <c r="BR8973" s="22"/>
      <c r="BS8973" s="24"/>
      <c r="BT8973" s="24"/>
      <c r="BU8973" s="23"/>
      <c r="BV8973" s="26"/>
      <c r="BX8973" s="6"/>
      <c r="BY8973" s="24"/>
      <c r="BZ8973" s="109"/>
      <c r="CA8973" s="66"/>
      <c r="CB8973" s="5"/>
      <c r="CC8973" s="68"/>
      <c r="CD8973" s="67"/>
      <c r="CE8973" s="67"/>
      <c r="CF8973" s="64"/>
      <c r="CG8973" s="5"/>
      <c r="CH8973" s="69"/>
      <c r="CI8973" s="6"/>
      <c r="CJ8973" s="5"/>
      <c r="CK8973" s="25"/>
      <c r="CL8973" s="5"/>
      <c r="DN8973" s="14"/>
      <c r="DO8973" s="14"/>
      <c r="DP8973" s="5"/>
      <c r="DQ8973" s="25"/>
      <c r="DR8973" s="25"/>
      <c r="DS8973" s="96"/>
      <c r="DT8973" s="83"/>
      <c r="DU8973" s="14"/>
      <c r="DX8973" s="83"/>
      <c r="DY8973" s="83"/>
      <c r="DZ8973" s="83"/>
      <c r="EA8973" s="83"/>
      <c r="EJ8973" s="54"/>
      <c r="EK8973" s="22"/>
      <c r="EL8973" s="24"/>
      <c r="EP8973" s="23"/>
      <c r="EQ8973" s="24"/>
      <c r="ER8973" s="22"/>
      <c r="ES8973" s="24"/>
      <c r="ET8973" s="24"/>
      <c r="EU8973" s="23"/>
      <c r="EV8973" s="26"/>
      <c r="EX8973" s="6"/>
      <c r="EY8973" s="24"/>
      <c r="EZ8973" s="109"/>
      <c r="FA8973" s="66"/>
      <c r="FB8973" s="5"/>
      <c r="FC8973" s="68"/>
      <c r="FD8973" s="67"/>
      <c r="FE8973" s="67"/>
      <c r="FF8973" s="64"/>
      <c r="FG8973" s="5"/>
      <c r="FH8973" s="69"/>
      <c r="FI8973" s="6"/>
      <c r="FJ8973" s="5"/>
      <c r="FK8973" s="25"/>
      <c r="FL8973" s="5"/>
    </row>
    <row r="8974" spans="40:168">
      <c r="AN8974" s="14"/>
      <c r="AO8974" s="14"/>
      <c r="AP8974" s="5"/>
      <c r="AQ8974" s="25"/>
      <c r="AR8974" s="25"/>
      <c r="AS8974" s="96"/>
      <c r="AT8974" s="83"/>
      <c r="AU8974" s="14"/>
      <c r="AX8974" s="83"/>
      <c r="AY8974" s="83"/>
      <c r="AZ8974" s="83"/>
      <c r="BA8974" s="83"/>
      <c r="BJ8974" s="54"/>
      <c r="BK8974" s="22"/>
      <c r="BL8974" s="24"/>
      <c r="BP8974" s="23"/>
      <c r="BQ8974" s="24"/>
      <c r="BR8974" s="22"/>
      <c r="BS8974" s="24"/>
      <c r="BT8974" s="24"/>
      <c r="BU8974" s="23"/>
      <c r="BV8974" s="26"/>
      <c r="BX8974" s="6"/>
      <c r="BY8974" s="24"/>
      <c r="BZ8974" s="109"/>
      <c r="CA8974" s="66"/>
      <c r="CB8974" s="5"/>
      <c r="CC8974" s="68"/>
      <c r="CD8974" s="67"/>
      <c r="CE8974" s="67"/>
      <c r="CF8974" s="64"/>
      <c r="CG8974" s="5"/>
      <c r="CH8974" s="69"/>
      <c r="CI8974" s="6"/>
      <c r="CJ8974" s="5"/>
      <c r="CK8974" s="25"/>
      <c r="CL8974" s="5"/>
      <c r="DN8974" s="14"/>
      <c r="DO8974" s="14"/>
      <c r="DP8974" s="5"/>
      <c r="DQ8974" s="25"/>
      <c r="DR8974" s="25"/>
      <c r="DS8974" s="96"/>
      <c r="DT8974" s="83"/>
      <c r="DU8974" s="14"/>
      <c r="DX8974" s="83"/>
      <c r="DY8974" s="83"/>
      <c r="DZ8974" s="83"/>
      <c r="EA8974" s="83"/>
      <c r="EJ8974" s="54"/>
      <c r="EK8974" s="22"/>
      <c r="EL8974" s="24"/>
      <c r="EP8974" s="23"/>
      <c r="EQ8974" s="24"/>
      <c r="ER8974" s="22"/>
      <c r="ES8974" s="24"/>
      <c r="ET8974" s="24"/>
      <c r="EU8974" s="23"/>
      <c r="EV8974" s="26"/>
      <c r="EX8974" s="6"/>
      <c r="EY8974" s="24"/>
      <c r="EZ8974" s="109"/>
      <c r="FA8974" s="66"/>
      <c r="FB8974" s="5"/>
      <c r="FC8974" s="68"/>
      <c r="FD8974" s="67"/>
      <c r="FE8974" s="67"/>
      <c r="FF8974" s="64"/>
      <c r="FG8974" s="5"/>
      <c r="FH8974" s="69"/>
      <c r="FI8974" s="6"/>
      <c r="FJ8974" s="5"/>
      <c r="FK8974" s="25"/>
      <c r="FL8974" s="5"/>
    </row>
    <row r="8975" spans="40:168">
      <c r="AN8975" s="14"/>
      <c r="AO8975" s="14"/>
      <c r="AP8975" s="5"/>
      <c r="AQ8975" s="25"/>
      <c r="AR8975" s="25"/>
      <c r="AS8975" s="96"/>
      <c r="AT8975" s="83"/>
      <c r="AU8975" s="14"/>
      <c r="AX8975" s="83"/>
      <c r="AY8975" s="83"/>
      <c r="AZ8975" s="83"/>
      <c r="BA8975" s="83"/>
      <c r="BJ8975" s="54"/>
      <c r="BK8975" s="22"/>
      <c r="BL8975" s="24"/>
      <c r="BP8975" s="23"/>
      <c r="BQ8975" s="24"/>
      <c r="BR8975" s="22"/>
      <c r="BS8975" s="24"/>
      <c r="BT8975" s="24"/>
      <c r="BU8975" s="23"/>
      <c r="BV8975" s="26"/>
      <c r="BX8975" s="6"/>
      <c r="BY8975" s="24"/>
      <c r="BZ8975" s="109"/>
      <c r="CA8975" s="66"/>
      <c r="CB8975" s="5"/>
      <c r="CC8975" s="68"/>
      <c r="CD8975" s="67"/>
      <c r="CE8975" s="67"/>
      <c r="CF8975" s="64"/>
      <c r="CG8975" s="5"/>
      <c r="CH8975" s="69"/>
      <c r="CI8975" s="6"/>
      <c r="CJ8975" s="5"/>
      <c r="CK8975" s="25"/>
      <c r="CL8975" s="5"/>
      <c r="DN8975" s="14"/>
      <c r="DO8975" s="14"/>
      <c r="DP8975" s="5"/>
      <c r="DQ8975" s="25"/>
      <c r="DR8975" s="25"/>
      <c r="DS8975" s="96"/>
      <c r="DT8975" s="83"/>
      <c r="DU8975" s="14"/>
      <c r="DX8975" s="83"/>
      <c r="DY8975" s="83"/>
      <c r="DZ8975" s="83"/>
      <c r="EA8975" s="83"/>
      <c r="EJ8975" s="54"/>
      <c r="EK8975" s="22"/>
      <c r="EL8975" s="24"/>
      <c r="EP8975" s="23"/>
      <c r="EQ8975" s="24"/>
      <c r="ER8975" s="22"/>
      <c r="ES8975" s="24"/>
      <c r="ET8975" s="24"/>
      <c r="EU8975" s="23"/>
      <c r="EV8975" s="26"/>
      <c r="EX8975" s="6"/>
      <c r="EY8975" s="24"/>
      <c r="EZ8975" s="109"/>
      <c r="FA8975" s="66"/>
      <c r="FB8975" s="5"/>
      <c r="FC8975" s="68"/>
      <c r="FD8975" s="67"/>
      <c r="FE8975" s="67"/>
      <c r="FF8975" s="64"/>
      <c r="FG8975" s="5"/>
      <c r="FH8975" s="69"/>
      <c r="FI8975" s="6"/>
      <c r="FJ8975" s="5"/>
      <c r="FK8975" s="25"/>
      <c r="FL8975" s="5"/>
    </row>
    <row r="8976" spans="40:168">
      <c r="AN8976" s="14"/>
      <c r="AO8976" s="14"/>
      <c r="AP8976" s="5"/>
      <c r="AQ8976" s="25"/>
      <c r="AR8976" s="25"/>
      <c r="AS8976" s="96"/>
      <c r="AT8976" s="83"/>
      <c r="AU8976" s="14"/>
      <c r="AX8976" s="83"/>
      <c r="AY8976" s="83"/>
      <c r="AZ8976" s="83"/>
      <c r="BA8976" s="83"/>
      <c r="BJ8976" s="54"/>
      <c r="BK8976" s="22"/>
      <c r="BL8976" s="24"/>
      <c r="BP8976" s="23"/>
      <c r="BQ8976" s="24"/>
      <c r="BR8976" s="22"/>
      <c r="BS8976" s="24"/>
      <c r="BT8976" s="24"/>
      <c r="BU8976" s="23"/>
      <c r="BV8976" s="26"/>
      <c r="BX8976" s="6"/>
      <c r="BY8976" s="24"/>
      <c r="BZ8976" s="109"/>
      <c r="CA8976" s="66"/>
      <c r="CB8976" s="5"/>
      <c r="CC8976" s="68"/>
      <c r="CD8976" s="67"/>
      <c r="CE8976" s="67"/>
      <c r="CF8976" s="64"/>
      <c r="CG8976" s="5"/>
      <c r="CH8976" s="69"/>
      <c r="CI8976" s="6"/>
      <c r="CJ8976" s="5"/>
      <c r="CK8976" s="25"/>
      <c r="CL8976" s="5"/>
      <c r="DN8976" s="14"/>
      <c r="DO8976" s="14"/>
      <c r="DP8976" s="5"/>
      <c r="DQ8976" s="25"/>
      <c r="DR8976" s="25"/>
      <c r="DS8976" s="96"/>
      <c r="DT8976" s="83"/>
      <c r="DU8976" s="14"/>
      <c r="DX8976" s="83"/>
      <c r="DY8976" s="83"/>
      <c r="DZ8976" s="83"/>
      <c r="EA8976" s="83"/>
      <c r="EJ8976" s="54"/>
      <c r="EK8976" s="22"/>
      <c r="EL8976" s="24"/>
      <c r="EP8976" s="23"/>
      <c r="EQ8976" s="24"/>
      <c r="ER8976" s="22"/>
      <c r="ES8976" s="24"/>
      <c r="ET8976" s="24"/>
      <c r="EU8976" s="23"/>
      <c r="EV8976" s="26"/>
      <c r="EX8976" s="6"/>
      <c r="EY8976" s="24"/>
      <c r="EZ8976" s="109"/>
      <c r="FA8976" s="66"/>
      <c r="FB8976" s="5"/>
      <c r="FC8976" s="68"/>
      <c r="FD8976" s="67"/>
      <c r="FE8976" s="67"/>
      <c r="FF8976" s="64"/>
      <c r="FG8976" s="5"/>
      <c r="FH8976" s="69"/>
      <c r="FI8976" s="6"/>
      <c r="FJ8976" s="5"/>
      <c r="FK8976" s="25"/>
      <c r="FL8976" s="5"/>
    </row>
    <row r="8977" spans="40:168">
      <c r="AN8977" s="14"/>
      <c r="AO8977" s="14"/>
      <c r="AP8977" s="5"/>
      <c r="AQ8977" s="25"/>
      <c r="AR8977" s="25"/>
      <c r="AS8977" s="96"/>
      <c r="AT8977" s="83"/>
      <c r="AU8977" s="14"/>
      <c r="AX8977" s="83"/>
      <c r="AY8977" s="83"/>
      <c r="AZ8977" s="83"/>
      <c r="BA8977" s="83"/>
      <c r="BJ8977" s="54"/>
      <c r="BK8977" s="22"/>
      <c r="BL8977" s="24"/>
      <c r="BP8977" s="23"/>
      <c r="BQ8977" s="24"/>
      <c r="BR8977" s="22"/>
      <c r="BS8977" s="24"/>
      <c r="BT8977" s="24"/>
      <c r="BU8977" s="23"/>
      <c r="BV8977" s="26"/>
      <c r="BX8977" s="6"/>
      <c r="BY8977" s="24"/>
      <c r="BZ8977" s="109"/>
      <c r="CA8977" s="66"/>
      <c r="CB8977" s="5"/>
      <c r="CC8977" s="68"/>
      <c r="CD8977" s="67"/>
      <c r="CE8977" s="67"/>
      <c r="CF8977" s="64"/>
      <c r="CG8977" s="5"/>
      <c r="CH8977" s="69"/>
      <c r="CI8977" s="6"/>
      <c r="CJ8977" s="5"/>
      <c r="CK8977" s="25"/>
      <c r="CL8977" s="5"/>
      <c r="DN8977" s="14"/>
      <c r="DO8977" s="14"/>
      <c r="DP8977" s="5"/>
      <c r="DQ8977" s="25"/>
      <c r="DR8977" s="25"/>
      <c r="DS8977" s="96"/>
      <c r="DT8977" s="83"/>
      <c r="DU8977" s="14"/>
      <c r="DX8977" s="83"/>
      <c r="DY8977" s="83"/>
      <c r="DZ8977" s="83"/>
      <c r="EA8977" s="83"/>
      <c r="EJ8977" s="54"/>
      <c r="EK8977" s="22"/>
      <c r="EL8977" s="24"/>
      <c r="EP8977" s="23"/>
      <c r="EQ8977" s="24"/>
      <c r="ER8977" s="22"/>
      <c r="ES8977" s="24"/>
      <c r="ET8977" s="24"/>
      <c r="EU8977" s="23"/>
      <c r="EV8977" s="26"/>
      <c r="EX8977" s="6"/>
      <c r="EY8977" s="24"/>
      <c r="EZ8977" s="109"/>
      <c r="FA8977" s="66"/>
      <c r="FB8977" s="5"/>
      <c r="FC8977" s="68"/>
      <c r="FD8977" s="67"/>
      <c r="FE8977" s="67"/>
      <c r="FF8977" s="64"/>
      <c r="FG8977" s="5"/>
      <c r="FH8977" s="69"/>
      <c r="FI8977" s="6"/>
      <c r="FJ8977" s="5"/>
      <c r="FK8977" s="25"/>
      <c r="FL8977" s="5"/>
    </row>
    <row r="8978" spans="40:168">
      <c r="AN8978" s="14"/>
      <c r="AO8978" s="14"/>
      <c r="AP8978" s="5"/>
      <c r="AQ8978" s="25"/>
      <c r="AR8978" s="25"/>
      <c r="AS8978" s="96"/>
      <c r="AT8978" s="83"/>
      <c r="AU8978" s="14"/>
      <c r="AX8978" s="83"/>
      <c r="AY8978" s="83"/>
      <c r="AZ8978" s="83"/>
      <c r="BA8978" s="83"/>
      <c r="BJ8978" s="54"/>
      <c r="BK8978" s="22"/>
      <c r="BL8978" s="24"/>
      <c r="BP8978" s="23"/>
      <c r="BQ8978" s="24"/>
      <c r="BR8978" s="22"/>
      <c r="BS8978" s="24"/>
      <c r="BT8978" s="24"/>
      <c r="BU8978" s="23"/>
      <c r="BV8978" s="26"/>
      <c r="BX8978" s="6"/>
      <c r="BY8978" s="24"/>
      <c r="BZ8978" s="109"/>
      <c r="CA8978" s="66"/>
      <c r="CB8978" s="5"/>
      <c r="CC8978" s="68"/>
      <c r="CD8978" s="67"/>
      <c r="CE8978" s="67"/>
      <c r="CF8978" s="64"/>
      <c r="CG8978" s="5"/>
      <c r="CH8978" s="69"/>
      <c r="CI8978" s="6"/>
      <c r="CJ8978" s="5"/>
      <c r="CK8978" s="25"/>
      <c r="CL8978" s="5"/>
      <c r="DN8978" s="14"/>
      <c r="DO8978" s="14"/>
      <c r="DP8978" s="5"/>
      <c r="DQ8978" s="25"/>
      <c r="DR8978" s="25"/>
      <c r="DS8978" s="96"/>
      <c r="DT8978" s="83"/>
      <c r="DU8978" s="14"/>
      <c r="DX8978" s="83"/>
      <c r="DY8978" s="83"/>
      <c r="DZ8978" s="83"/>
      <c r="EA8978" s="83"/>
      <c r="EJ8978" s="54"/>
      <c r="EK8978" s="22"/>
      <c r="EL8978" s="24"/>
      <c r="EP8978" s="23"/>
      <c r="EQ8978" s="24"/>
      <c r="ER8978" s="22"/>
      <c r="ES8978" s="24"/>
      <c r="ET8978" s="24"/>
      <c r="EU8978" s="23"/>
      <c r="EV8978" s="26"/>
      <c r="EX8978" s="6"/>
      <c r="EY8978" s="24"/>
      <c r="EZ8978" s="109"/>
      <c r="FA8978" s="66"/>
      <c r="FB8978" s="5"/>
      <c r="FC8978" s="68"/>
      <c r="FD8978" s="67"/>
      <c r="FE8978" s="67"/>
      <c r="FF8978" s="64"/>
      <c r="FG8978" s="5"/>
      <c r="FH8978" s="69"/>
      <c r="FI8978" s="6"/>
      <c r="FJ8978" s="5"/>
      <c r="FK8978" s="25"/>
      <c r="FL8978" s="5"/>
    </row>
    <row r="8979" spans="40:168">
      <c r="AN8979" s="14"/>
      <c r="AO8979" s="14"/>
      <c r="AP8979" s="5"/>
      <c r="AQ8979" s="25"/>
      <c r="AR8979" s="25"/>
      <c r="AS8979" s="96"/>
      <c r="AT8979" s="83"/>
      <c r="AU8979" s="14"/>
      <c r="AX8979" s="83"/>
      <c r="AY8979" s="83"/>
      <c r="AZ8979" s="83"/>
      <c r="BA8979" s="83"/>
      <c r="BJ8979" s="54"/>
      <c r="BK8979" s="22"/>
      <c r="BL8979" s="24"/>
      <c r="BP8979" s="23"/>
      <c r="BQ8979" s="24"/>
      <c r="BR8979" s="22"/>
      <c r="BS8979" s="24"/>
      <c r="BT8979" s="24"/>
      <c r="BU8979" s="23"/>
      <c r="BV8979" s="26"/>
      <c r="BX8979" s="6"/>
      <c r="BY8979" s="24"/>
      <c r="BZ8979" s="109"/>
      <c r="CA8979" s="66"/>
      <c r="CB8979" s="5"/>
      <c r="CC8979" s="68"/>
      <c r="CD8979" s="67"/>
      <c r="CE8979" s="67"/>
      <c r="CF8979" s="64"/>
      <c r="CG8979" s="5"/>
      <c r="CH8979" s="69"/>
      <c r="CI8979" s="6"/>
      <c r="CJ8979" s="5"/>
      <c r="CK8979" s="25"/>
      <c r="CL8979" s="5"/>
      <c r="DN8979" s="14"/>
      <c r="DO8979" s="14"/>
      <c r="DP8979" s="5"/>
      <c r="DQ8979" s="25"/>
      <c r="DR8979" s="25"/>
      <c r="DS8979" s="96"/>
      <c r="DT8979" s="83"/>
      <c r="DU8979" s="14"/>
      <c r="DX8979" s="83"/>
      <c r="DY8979" s="83"/>
      <c r="DZ8979" s="83"/>
      <c r="EA8979" s="83"/>
      <c r="EJ8979" s="54"/>
      <c r="EK8979" s="22"/>
      <c r="EL8979" s="24"/>
      <c r="EP8979" s="23"/>
      <c r="EQ8979" s="24"/>
      <c r="ER8979" s="22"/>
      <c r="ES8979" s="24"/>
      <c r="ET8979" s="24"/>
      <c r="EU8979" s="23"/>
      <c r="EV8979" s="26"/>
      <c r="EX8979" s="6"/>
      <c r="EY8979" s="24"/>
      <c r="EZ8979" s="109"/>
      <c r="FA8979" s="66"/>
      <c r="FB8979" s="5"/>
      <c r="FC8979" s="68"/>
      <c r="FD8979" s="67"/>
      <c r="FE8979" s="67"/>
      <c r="FF8979" s="64"/>
      <c r="FG8979" s="5"/>
      <c r="FH8979" s="69"/>
      <c r="FI8979" s="6"/>
      <c r="FJ8979" s="5"/>
      <c r="FK8979" s="25"/>
      <c r="FL8979" s="5"/>
    </row>
    <row r="8980" spans="40:168">
      <c r="AN8980" s="14"/>
      <c r="AO8980" s="14"/>
      <c r="AP8980" s="5"/>
      <c r="AQ8980" s="25"/>
      <c r="AR8980" s="25"/>
      <c r="AS8980" s="96"/>
      <c r="AT8980" s="83"/>
      <c r="AU8980" s="14"/>
      <c r="AX8980" s="83"/>
      <c r="AY8980" s="83"/>
      <c r="AZ8980" s="83"/>
      <c r="BA8980" s="83"/>
      <c r="BJ8980" s="54"/>
      <c r="BK8980" s="22"/>
      <c r="BL8980" s="24"/>
      <c r="BP8980" s="23"/>
      <c r="BQ8980" s="24"/>
      <c r="BR8980" s="22"/>
      <c r="BS8980" s="24"/>
      <c r="BT8980" s="24"/>
      <c r="BU8980" s="23"/>
      <c r="BV8980" s="26"/>
      <c r="BX8980" s="6"/>
      <c r="BY8980" s="24"/>
      <c r="BZ8980" s="109"/>
      <c r="CA8980" s="66"/>
      <c r="CB8980" s="5"/>
      <c r="CC8980" s="68"/>
      <c r="CD8980" s="67"/>
      <c r="CE8980" s="67"/>
      <c r="CF8980" s="64"/>
      <c r="CG8980" s="5"/>
      <c r="CH8980" s="69"/>
      <c r="CI8980" s="6"/>
      <c r="CJ8980" s="5"/>
      <c r="CK8980" s="25"/>
      <c r="CL8980" s="5"/>
      <c r="DN8980" s="14"/>
      <c r="DO8980" s="14"/>
      <c r="DP8980" s="5"/>
      <c r="DQ8980" s="25"/>
      <c r="DR8980" s="25"/>
      <c r="DS8980" s="96"/>
      <c r="DT8980" s="83"/>
      <c r="DU8980" s="14"/>
      <c r="DX8980" s="83"/>
      <c r="DY8980" s="83"/>
      <c r="DZ8980" s="83"/>
      <c r="EA8980" s="83"/>
      <c r="EJ8980" s="54"/>
      <c r="EK8980" s="22"/>
      <c r="EL8980" s="24"/>
      <c r="EP8980" s="23"/>
      <c r="EQ8980" s="24"/>
      <c r="ER8980" s="22"/>
      <c r="ES8980" s="24"/>
      <c r="ET8980" s="24"/>
      <c r="EU8980" s="23"/>
      <c r="EV8980" s="26"/>
      <c r="EX8980" s="6"/>
      <c r="EY8980" s="24"/>
      <c r="EZ8980" s="109"/>
      <c r="FA8980" s="66"/>
      <c r="FB8980" s="5"/>
      <c r="FC8980" s="68"/>
      <c r="FD8980" s="67"/>
      <c r="FE8980" s="67"/>
      <c r="FF8980" s="64"/>
      <c r="FG8980" s="5"/>
      <c r="FH8980" s="69"/>
      <c r="FI8980" s="6"/>
      <c r="FJ8980" s="5"/>
      <c r="FK8980" s="25"/>
      <c r="FL8980" s="5"/>
    </row>
    <row r="8981" spans="40:168">
      <c r="AN8981" s="14"/>
      <c r="AO8981" s="14"/>
      <c r="AP8981" s="5"/>
      <c r="AQ8981" s="25"/>
      <c r="AR8981" s="25"/>
      <c r="AS8981" s="96"/>
      <c r="AT8981" s="83"/>
      <c r="AU8981" s="14"/>
      <c r="AX8981" s="83"/>
      <c r="AY8981" s="83"/>
      <c r="AZ8981" s="83"/>
      <c r="BA8981" s="83"/>
      <c r="BJ8981" s="54"/>
      <c r="BK8981" s="22"/>
      <c r="BL8981" s="24"/>
      <c r="BP8981" s="23"/>
      <c r="BQ8981" s="24"/>
      <c r="BR8981" s="22"/>
      <c r="BS8981" s="24"/>
      <c r="BT8981" s="24"/>
      <c r="BU8981" s="23"/>
      <c r="BV8981" s="26"/>
      <c r="BX8981" s="6"/>
      <c r="BY8981" s="24"/>
      <c r="BZ8981" s="109"/>
      <c r="CA8981" s="66"/>
      <c r="CB8981" s="5"/>
      <c r="CC8981" s="68"/>
      <c r="CD8981" s="67"/>
      <c r="CE8981" s="67"/>
      <c r="CF8981" s="64"/>
      <c r="CG8981" s="5"/>
      <c r="CH8981" s="69"/>
      <c r="CI8981" s="6"/>
      <c r="CJ8981" s="5"/>
      <c r="CK8981" s="25"/>
      <c r="CL8981" s="5"/>
      <c r="DN8981" s="14"/>
      <c r="DO8981" s="14"/>
      <c r="DP8981" s="5"/>
      <c r="DQ8981" s="25"/>
      <c r="DR8981" s="25"/>
      <c r="DS8981" s="96"/>
      <c r="DT8981" s="83"/>
      <c r="DU8981" s="14"/>
      <c r="DX8981" s="83"/>
      <c r="DY8981" s="83"/>
      <c r="DZ8981" s="83"/>
      <c r="EA8981" s="83"/>
      <c r="EJ8981" s="54"/>
      <c r="EK8981" s="22"/>
      <c r="EL8981" s="24"/>
      <c r="EP8981" s="23"/>
      <c r="EQ8981" s="24"/>
      <c r="ER8981" s="22"/>
      <c r="ES8981" s="24"/>
      <c r="ET8981" s="24"/>
      <c r="EU8981" s="23"/>
      <c r="EV8981" s="26"/>
      <c r="EX8981" s="6"/>
      <c r="EY8981" s="24"/>
      <c r="EZ8981" s="109"/>
      <c r="FA8981" s="66"/>
      <c r="FB8981" s="5"/>
      <c r="FC8981" s="68"/>
      <c r="FD8981" s="67"/>
      <c r="FE8981" s="67"/>
      <c r="FF8981" s="64"/>
      <c r="FG8981" s="5"/>
      <c r="FH8981" s="69"/>
      <c r="FI8981" s="6"/>
      <c r="FJ8981" s="5"/>
      <c r="FK8981" s="25"/>
      <c r="FL8981" s="5"/>
    </row>
    <row r="8982" spans="40:168">
      <c r="AN8982" s="14"/>
      <c r="AO8982" s="14"/>
      <c r="AP8982" s="5"/>
      <c r="AQ8982" s="25"/>
      <c r="AR8982" s="25"/>
      <c r="AS8982" s="96"/>
      <c r="AT8982" s="83"/>
      <c r="AU8982" s="14"/>
      <c r="AX8982" s="83"/>
      <c r="AY8982" s="83"/>
      <c r="AZ8982" s="83"/>
      <c r="BA8982" s="83"/>
      <c r="BJ8982" s="54"/>
      <c r="BK8982" s="22"/>
      <c r="BL8982" s="24"/>
      <c r="BP8982" s="23"/>
      <c r="BQ8982" s="24"/>
      <c r="BR8982" s="22"/>
      <c r="BS8982" s="24"/>
      <c r="BT8982" s="24"/>
      <c r="BU8982" s="23"/>
      <c r="BV8982" s="26"/>
      <c r="BX8982" s="6"/>
      <c r="BY8982" s="24"/>
      <c r="BZ8982" s="109"/>
      <c r="CA8982" s="66"/>
      <c r="CB8982" s="5"/>
      <c r="CC8982" s="68"/>
      <c r="CD8982" s="67"/>
      <c r="CE8982" s="67"/>
      <c r="CF8982" s="64"/>
      <c r="CG8982" s="5"/>
      <c r="CH8982" s="69"/>
      <c r="CI8982" s="6"/>
      <c r="CJ8982" s="5"/>
      <c r="CK8982" s="25"/>
      <c r="CL8982" s="5"/>
      <c r="DN8982" s="14"/>
      <c r="DO8982" s="14"/>
      <c r="DP8982" s="5"/>
      <c r="DQ8982" s="25"/>
      <c r="DR8982" s="25"/>
      <c r="DS8982" s="96"/>
      <c r="DT8982" s="83"/>
      <c r="DU8982" s="14"/>
      <c r="DX8982" s="83"/>
      <c r="DY8982" s="83"/>
      <c r="DZ8982" s="83"/>
      <c r="EA8982" s="83"/>
      <c r="EJ8982" s="54"/>
      <c r="EK8982" s="22"/>
      <c r="EL8982" s="24"/>
      <c r="EP8982" s="23"/>
      <c r="EQ8982" s="24"/>
      <c r="ER8982" s="22"/>
      <c r="ES8982" s="24"/>
      <c r="ET8982" s="24"/>
      <c r="EU8982" s="23"/>
      <c r="EV8982" s="26"/>
      <c r="EX8982" s="6"/>
      <c r="EY8982" s="24"/>
      <c r="EZ8982" s="109"/>
      <c r="FA8982" s="66"/>
      <c r="FB8982" s="5"/>
      <c r="FC8982" s="68"/>
      <c r="FD8982" s="67"/>
      <c r="FE8982" s="67"/>
      <c r="FF8982" s="64"/>
      <c r="FG8982" s="5"/>
      <c r="FH8982" s="69"/>
      <c r="FI8982" s="6"/>
      <c r="FJ8982" s="5"/>
      <c r="FK8982" s="25"/>
      <c r="FL8982" s="5"/>
    </row>
    <row r="8983" spans="40:168">
      <c r="AN8983" s="14"/>
      <c r="AO8983" s="14"/>
      <c r="AP8983" s="5"/>
      <c r="AQ8983" s="25"/>
      <c r="AR8983" s="25"/>
      <c r="AS8983" s="96"/>
      <c r="AT8983" s="83"/>
      <c r="AU8983" s="14"/>
      <c r="AX8983" s="83"/>
      <c r="AY8983" s="83"/>
      <c r="AZ8983" s="83"/>
      <c r="BA8983" s="83"/>
      <c r="BJ8983" s="54"/>
      <c r="BK8983" s="22"/>
      <c r="BL8983" s="24"/>
      <c r="BP8983" s="23"/>
      <c r="BQ8983" s="24"/>
      <c r="BR8983" s="22"/>
      <c r="BS8983" s="24"/>
      <c r="BT8983" s="24"/>
      <c r="BU8983" s="23"/>
      <c r="BV8983" s="26"/>
      <c r="BX8983" s="6"/>
      <c r="BY8983" s="24"/>
      <c r="BZ8983" s="109"/>
      <c r="CA8983" s="66"/>
      <c r="CB8983" s="5"/>
      <c r="CC8983" s="68"/>
      <c r="CD8983" s="67"/>
      <c r="CE8983" s="67"/>
      <c r="CF8983" s="64"/>
      <c r="CG8983" s="5"/>
      <c r="CH8983" s="69"/>
      <c r="CI8983" s="6"/>
      <c r="CJ8983" s="5"/>
      <c r="CK8983" s="25"/>
      <c r="CL8983" s="5"/>
      <c r="DN8983" s="14"/>
      <c r="DO8983" s="14"/>
      <c r="DP8983" s="5"/>
      <c r="DQ8983" s="25"/>
      <c r="DR8983" s="25"/>
      <c r="DS8983" s="96"/>
      <c r="DT8983" s="83"/>
      <c r="DU8983" s="14"/>
      <c r="DX8983" s="83"/>
      <c r="DY8983" s="83"/>
      <c r="DZ8983" s="83"/>
      <c r="EA8983" s="83"/>
      <c r="EJ8983" s="54"/>
      <c r="EK8983" s="22"/>
      <c r="EL8983" s="24"/>
      <c r="EP8983" s="23"/>
      <c r="EQ8983" s="24"/>
      <c r="ER8983" s="22"/>
      <c r="ES8983" s="24"/>
      <c r="ET8983" s="24"/>
      <c r="EU8983" s="23"/>
      <c r="EV8983" s="26"/>
      <c r="EX8983" s="6"/>
      <c r="EY8983" s="24"/>
      <c r="EZ8983" s="109"/>
      <c r="FA8983" s="66"/>
      <c r="FB8983" s="5"/>
      <c r="FC8983" s="68"/>
      <c r="FD8983" s="67"/>
      <c r="FE8983" s="67"/>
      <c r="FF8983" s="64"/>
      <c r="FG8983" s="5"/>
      <c r="FH8983" s="69"/>
      <c r="FI8983" s="6"/>
      <c r="FJ8983" s="5"/>
      <c r="FK8983" s="25"/>
      <c r="FL8983" s="5"/>
    </row>
    <row r="8984" spans="40:168">
      <c r="AN8984" s="14"/>
      <c r="AO8984" s="14"/>
      <c r="AP8984" s="5"/>
      <c r="AQ8984" s="25"/>
      <c r="AR8984" s="25"/>
      <c r="AS8984" s="96"/>
      <c r="AT8984" s="83"/>
      <c r="AU8984" s="14"/>
      <c r="AX8984" s="83"/>
      <c r="AY8984" s="83"/>
      <c r="AZ8984" s="83"/>
      <c r="BA8984" s="83"/>
      <c r="BJ8984" s="54"/>
      <c r="BK8984" s="22"/>
      <c r="BL8984" s="24"/>
      <c r="BP8984" s="23"/>
      <c r="BQ8984" s="24"/>
      <c r="BR8984" s="22"/>
      <c r="BS8984" s="24"/>
      <c r="BT8984" s="24"/>
      <c r="BU8984" s="23"/>
      <c r="BV8984" s="26"/>
      <c r="BX8984" s="6"/>
      <c r="BY8984" s="24"/>
      <c r="BZ8984" s="109"/>
      <c r="CA8984" s="66"/>
      <c r="CB8984" s="5"/>
      <c r="CC8984" s="68"/>
      <c r="CD8984" s="67"/>
      <c r="CE8984" s="67"/>
      <c r="CF8984" s="64"/>
      <c r="CG8984" s="5"/>
      <c r="CH8984" s="69"/>
      <c r="CI8984" s="6"/>
      <c r="CJ8984" s="5"/>
      <c r="CK8984" s="25"/>
      <c r="CL8984" s="5"/>
      <c r="DN8984" s="14"/>
      <c r="DO8984" s="14"/>
      <c r="DP8984" s="5"/>
      <c r="DQ8984" s="25"/>
      <c r="DR8984" s="25"/>
      <c r="DS8984" s="96"/>
      <c r="DT8984" s="83"/>
      <c r="DU8984" s="14"/>
      <c r="DX8984" s="83"/>
      <c r="DY8984" s="83"/>
      <c r="DZ8984" s="83"/>
      <c r="EA8984" s="83"/>
      <c r="EJ8984" s="54"/>
      <c r="EK8984" s="22"/>
      <c r="EL8984" s="24"/>
      <c r="EP8984" s="23"/>
      <c r="EQ8984" s="24"/>
      <c r="ER8984" s="22"/>
      <c r="ES8984" s="24"/>
      <c r="ET8984" s="24"/>
      <c r="EU8984" s="23"/>
      <c r="EV8984" s="26"/>
      <c r="EX8984" s="6"/>
      <c r="EY8984" s="24"/>
      <c r="EZ8984" s="109"/>
      <c r="FA8984" s="66"/>
      <c r="FB8984" s="5"/>
      <c r="FC8984" s="68"/>
      <c r="FD8984" s="67"/>
      <c r="FE8984" s="67"/>
      <c r="FF8984" s="64"/>
      <c r="FG8984" s="5"/>
      <c r="FH8984" s="69"/>
      <c r="FI8984" s="6"/>
      <c r="FJ8984" s="5"/>
      <c r="FK8984" s="25"/>
      <c r="FL8984" s="5"/>
    </row>
    <row r="8985" spans="40:168">
      <c r="AN8985" s="14"/>
      <c r="AO8985" s="14"/>
      <c r="AP8985" s="5"/>
      <c r="AQ8985" s="25"/>
      <c r="AR8985" s="25"/>
      <c r="AS8985" s="96"/>
      <c r="AT8985" s="83"/>
      <c r="AU8985" s="14"/>
      <c r="AX8985" s="83"/>
      <c r="AY8985" s="83"/>
      <c r="AZ8985" s="83"/>
      <c r="BA8985" s="83"/>
      <c r="BJ8985" s="54"/>
      <c r="BK8985" s="22"/>
      <c r="BL8985" s="24"/>
      <c r="BP8985" s="23"/>
      <c r="BQ8985" s="24"/>
      <c r="BR8985" s="22"/>
      <c r="BS8985" s="24"/>
      <c r="BT8985" s="24"/>
      <c r="BU8985" s="23"/>
      <c r="BV8985" s="26"/>
      <c r="BX8985" s="6"/>
      <c r="BY8985" s="24"/>
      <c r="BZ8985" s="109"/>
      <c r="CA8985" s="66"/>
      <c r="CB8985" s="5"/>
      <c r="CC8985" s="68"/>
      <c r="CD8985" s="67"/>
      <c r="CE8985" s="67"/>
      <c r="CF8985" s="64"/>
      <c r="CG8985" s="5"/>
      <c r="CH8985" s="69"/>
      <c r="CI8985" s="6"/>
      <c r="CJ8985" s="5"/>
      <c r="CK8985" s="25"/>
      <c r="CL8985" s="5"/>
      <c r="DN8985" s="14"/>
      <c r="DO8985" s="14"/>
      <c r="DP8985" s="5"/>
      <c r="DQ8985" s="25"/>
      <c r="DR8985" s="25"/>
      <c r="DS8985" s="96"/>
      <c r="DT8985" s="83"/>
      <c r="DU8985" s="14"/>
      <c r="DX8985" s="83"/>
      <c r="DY8985" s="83"/>
      <c r="DZ8985" s="83"/>
      <c r="EA8985" s="83"/>
      <c r="EJ8985" s="54"/>
      <c r="EK8985" s="22"/>
      <c r="EL8985" s="24"/>
      <c r="EP8985" s="23"/>
      <c r="EQ8985" s="24"/>
      <c r="ER8985" s="22"/>
      <c r="ES8985" s="24"/>
      <c r="ET8985" s="24"/>
      <c r="EU8985" s="23"/>
      <c r="EV8985" s="26"/>
      <c r="EX8985" s="6"/>
      <c r="EY8985" s="24"/>
      <c r="EZ8985" s="109"/>
      <c r="FA8985" s="66"/>
      <c r="FB8985" s="5"/>
      <c r="FC8985" s="68"/>
      <c r="FD8985" s="67"/>
      <c r="FE8985" s="67"/>
      <c r="FF8985" s="64"/>
      <c r="FG8985" s="5"/>
      <c r="FH8985" s="69"/>
      <c r="FI8985" s="6"/>
      <c r="FJ8985" s="5"/>
      <c r="FK8985" s="25"/>
      <c r="FL8985" s="5"/>
    </row>
    <row r="8986" spans="40:168">
      <c r="AN8986" s="14"/>
      <c r="AO8986" s="14"/>
      <c r="AP8986" s="5"/>
      <c r="AQ8986" s="25"/>
      <c r="AR8986" s="25"/>
      <c r="AS8986" s="96"/>
      <c r="AT8986" s="83"/>
      <c r="AU8986" s="14"/>
      <c r="AX8986" s="83"/>
      <c r="AY8986" s="83"/>
      <c r="AZ8986" s="83"/>
      <c r="BA8986" s="83"/>
      <c r="BJ8986" s="54"/>
      <c r="BK8986" s="22"/>
      <c r="BL8986" s="24"/>
      <c r="BP8986" s="23"/>
      <c r="BQ8986" s="24"/>
      <c r="BR8986" s="22"/>
      <c r="BS8986" s="24"/>
      <c r="BT8986" s="24"/>
      <c r="BU8986" s="23"/>
      <c r="BV8986" s="26"/>
      <c r="BX8986" s="6"/>
      <c r="BY8986" s="24"/>
      <c r="BZ8986" s="109"/>
      <c r="CA8986" s="66"/>
      <c r="CB8986" s="5"/>
      <c r="CC8986" s="68"/>
      <c r="CD8986" s="67"/>
      <c r="CE8986" s="67"/>
      <c r="CF8986" s="64"/>
      <c r="CG8986" s="5"/>
      <c r="CH8986" s="69"/>
      <c r="CI8986" s="6"/>
      <c r="CJ8986" s="5"/>
      <c r="CK8986" s="25"/>
      <c r="CL8986" s="5"/>
      <c r="DN8986" s="14"/>
      <c r="DO8986" s="14"/>
      <c r="DP8986" s="5"/>
      <c r="DQ8986" s="25"/>
      <c r="DR8986" s="25"/>
      <c r="DS8986" s="96"/>
      <c r="DT8986" s="83"/>
      <c r="DU8986" s="14"/>
      <c r="DX8986" s="83"/>
      <c r="DY8986" s="83"/>
      <c r="DZ8986" s="83"/>
      <c r="EA8986" s="83"/>
      <c r="EJ8986" s="54"/>
      <c r="EK8986" s="22"/>
      <c r="EL8986" s="24"/>
      <c r="EP8986" s="23"/>
      <c r="EQ8986" s="24"/>
      <c r="ER8986" s="22"/>
      <c r="ES8986" s="24"/>
      <c r="ET8986" s="24"/>
      <c r="EU8986" s="23"/>
      <c r="EV8986" s="26"/>
      <c r="EX8986" s="6"/>
      <c r="EY8986" s="24"/>
      <c r="EZ8986" s="109"/>
      <c r="FA8986" s="66"/>
      <c r="FB8986" s="5"/>
      <c r="FC8986" s="68"/>
      <c r="FD8986" s="67"/>
      <c r="FE8986" s="67"/>
      <c r="FF8986" s="64"/>
      <c r="FG8986" s="5"/>
      <c r="FH8986" s="69"/>
      <c r="FI8986" s="6"/>
      <c r="FJ8986" s="5"/>
      <c r="FK8986" s="25"/>
      <c r="FL8986" s="5"/>
    </row>
    <row r="8987" spans="40:168">
      <c r="AN8987" s="14"/>
      <c r="AO8987" s="14"/>
      <c r="AP8987" s="5"/>
      <c r="AQ8987" s="25"/>
      <c r="AR8987" s="25"/>
      <c r="AS8987" s="96"/>
      <c r="AT8987" s="83"/>
      <c r="AU8987" s="14"/>
      <c r="AX8987" s="83"/>
      <c r="AY8987" s="83"/>
      <c r="AZ8987" s="83"/>
      <c r="BA8987" s="83"/>
      <c r="BJ8987" s="54"/>
      <c r="BK8987" s="22"/>
      <c r="BL8987" s="24"/>
      <c r="BP8987" s="23"/>
      <c r="BQ8987" s="24"/>
      <c r="BR8987" s="22"/>
      <c r="BS8987" s="24"/>
      <c r="BT8987" s="24"/>
      <c r="BU8987" s="23"/>
      <c r="BV8987" s="26"/>
      <c r="BX8987" s="6"/>
      <c r="BY8987" s="24"/>
      <c r="BZ8987" s="109"/>
      <c r="CA8987" s="66"/>
      <c r="CB8987" s="5"/>
      <c r="CC8987" s="68"/>
      <c r="CD8987" s="67"/>
      <c r="CE8987" s="67"/>
      <c r="CF8987" s="64"/>
      <c r="CG8987" s="5"/>
      <c r="CH8987" s="69"/>
      <c r="CI8987" s="6"/>
      <c r="CJ8987" s="5"/>
      <c r="CK8987" s="25"/>
      <c r="CL8987" s="5"/>
      <c r="DN8987" s="14"/>
      <c r="DO8987" s="14"/>
      <c r="DP8987" s="5"/>
      <c r="DQ8987" s="25"/>
      <c r="DR8987" s="25"/>
      <c r="DS8987" s="96"/>
      <c r="DT8987" s="83"/>
      <c r="DU8987" s="14"/>
      <c r="DX8987" s="83"/>
      <c r="DY8987" s="83"/>
      <c r="DZ8987" s="83"/>
      <c r="EA8987" s="83"/>
      <c r="EJ8987" s="54"/>
      <c r="EK8987" s="22"/>
      <c r="EL8987" s="24"/>
      <c r="EP8987" s="23"/>
      <c r="EQ8987" s="24"/>
      <c r="ER8987" s="22"/>
      <c r="ES8987" s="24"/>
      <c r="ET8987" s="24"/>
      <c r="EU8987" s="23"/>
      <c r="EV8987" s="26"/>
      <c r="EX8987" s="6"/>
      <c r="EY8987" s="24"/>
      <c r="EZ8987" s="109"/>
      <c r="FA8987" s="66"/>
      <c r="FB8987" s="5"/>
      <c r="FC8987" s="68"/>
      <c r="FD8987" s="67"/>
      <c r="FE8987" s="67"/>
      <c r="FF8987" s="64"/>
      <c r="FG8987" s="5"/>
      <c r="FH8987" s="69"/>
      <c r="FI8987" s="6"/>
      <c r="FJ8987" s="5"/>
      <c r="FK8987" s="25"/>
      <c r="FL8987" s="5"/>
    </row>
    <row r="8988" spans="40:168">
      <c r="AN8988" s="14"/>
      <c r="AO8988" s="14"/>
      <c r="AP8988" s="5"/>
      <c r="AQ8988" s="25"/>
      <c r="AR8988" s="25"/>
      <c r="AS8988" s="96"/>
      <c r="AT8988" s="83"/>
      <c r="AU8988" s="14"/>
      <c r="AX8988" s="83"/>
      <c r="AY8988" s="83"/>
      <c r="AZ8988" s="83"/>
      <c r="BA8988" s="83"/>
      <c r="BJ8988" s="54"/>
      <c r="BK8988" s="22"/>
      <c r="BL8988" s="24"/>
      <c r="BP8988" s="23"/>
      <c r="BQ8988" s="24"/>
      <c r="BR8988" s="22"/>
      <c r="BS8988" s="24"/>
      <c r="BT8988" s="24"/>
      <c r="BU8988" s="23"/>
      <c r="BV8988" s="26"/>
      <c r="BX8988" s="6"/>
      <c r="BY8988" s="24"/>
      <c r="BZ8988" s="109"/>
      <c r="CA8988" s="66"/>
      <c r="CB8988" s="5"/>
      <c r="CC8988" s="68"/>
      <c r="CD8988" s="67"/>
      <c r="CE8988" s="67"/>
      <c r="CF8988" s="64"/>
      <c r="CG8988" s="5"/>
      <c r="CH8988" s="69"/>
      <c r="CI8988" s="6"/>
      <c r="CJ8988" s="5"/>
      <c r="CK8988" s="25"/>
      <c r="CL8988" s="5"/>
      <c r="DN8988" s="14"/>
      <c r="DO8988" s="14"/>
      <c r="DP8988" s="5"/>
      <c r="DQ8988" s="25"/>
      <c r="DR8988" s="25"/>
      <c r="DS8988" s="96"/>
      <c r="DT8988" s="83"/>
      <c r="DU8988" s="14"/>
      <c r="DX8988" s="83"/>
      <c r="DY8988" s="83"/>
      <c r="DZ8988" s="83"/>
      <c r="EA8988" s="83"/>
      <c r="EJ8988" s="54"/>
      <c r="EK8988" s="22"/>
      <c r="EL8988" s="24"/>
      <c r="EP8988" s="23"/>
      <c r="EQ8988" s="24"/>
      <c r="ER8988" s="22"/>
      <c r="ES8988" s="24"/>
      <c r="ET8988" s="24"/>
      <c r="EU8988" s="23"/>
      <c r="EV8988" s="26"/>
      <c r="EX8988" s="6"/>
      <c r="EY8988" s="24"/>
      <c r="EZ8988" s="109"/>
      <c r="FA8988" s="66"/>
      <c r="FB8988" s="5"/>
      <c r="FC8988" s="68"/>
      <c r="FD8988" s="67"/>
      <c r="FE8988" s="67"/>
      <c r="FF8988" s="64"/>
      <c r="FG8988" s="5"/>
      <c r="FH8988" s="69"/>
      <c r="FI8988" s="6"/>
      <c r="FJ8988" s="5"/>
      <c r="FK8988" s="25"/>
      <c r="FL8988" s="5"/>
    </row>
    <row r="8989" spans="40:168">
      <c r="AN8989" s="14"/>
      <c r="AO8989" s="14"/>
      <c r="AP8989" s="5"/>
      <c r="AQ8989" s="25"/>
      <c r="AR8989" s="25"/>
      <c r="AS8989" s="96"/>
      <c r="AT8989" s="83"/>
      <c r="AU8989" s="14"/>
      <c r="AX8989" s="83"/>
      <c r="AY8989" s="83"/>
      <c r="AZ8989" s="83"/>
      <c r="BA8989" s="83"/>
      <c r="BJ8989" s="54"/>
      <c r="BK8989" s="22"/>
      <c r="BL8989" s="24"/>
      <c r="BP8989" s="23"/>
      <c r="BQ8989" s="24"/>
      <c r="BR8989" s="22"/>
      <c r="BS8989" s="24"/>
      <c r="BT8989" s="24"/>
      <c r="BU8989" s="23"/>
      <c r="BV8989" s="26"/>
      <c r="BX8989" s="6"/>
      <c r="BY8989" s="24"/>
      <c r="BZ8989" s="109"/>
      <c r="CA8989" s="66"/>
      <c r="CB8989" s="5"/>
      <c r="CC8989" s="68"/>
      <c r="CD8989" s="67"/>
      <c r="CE8989" s="67"/>
      <c r="CF8989" s="64"/>
      <c r="CG8989" s="5"/>
      <c r="CH8989" s="69"/>
      <c r="CI8989" s="6"/>
      <c r="CJ8989" s="5"/>
      <c r="CK8989" s="25"/>
      <c r="CL8989" s="5"/>
      <c r="DN8989" s="14"/>
      <c r="DO8989" s="14"/>
      <c r="DP8989" s="5"/>
      <c r="DQ8989" s="25"/>
      <c r="DR8989" s="25"/>
      <c r="DS8989" s="96"/>
      <c r="DT8989" s="83"/>
      <c r="DU8989" s="14"/>
      <c r="DX8989" s="83"/>
      <c r="DY8989" s="83"/>
      <c r="DZ8989" s="83"/>
      <c r="EA8989" s="83"/>
      <c r="EJ8989" s="54"/>
      <c r="EK8989" s="22"/>
      <c r="EL8989" s="24"/>
      <c r="EP8989" s="23"/>
      <c r="EQ8989" s="24"/>
      <c r="ER8989" s="22"/>
      <c r="ES8989" s="24"/>
      <c r="ET8989" s="24"/>
      <c r="EU8989" s="23"/>
      <c r="EV8989" s="26"/>
      <c r="EX8989" s="6"/>
      <c r="EY8989" s="24"/>
      <c r="EZ8989" s="109"/>
      <c r="FA8989" s="66"/>
      <c r="FB8989" s="5"/>
      <c r="FC8989" s="68"/>
      <c r="FD8989" s="67"/>
      <c r="FE8989" s="67"/>
      <c r="FF8989" s="64"/>
      <c r="FG8989" s="5"/>
      <c r="FH8989" s="69"/>
      <c r="FI8989" s="6"/>
      <c r="FJ8989" s="5"/>
      <c r="FK8989" s="25"/>
      <c r="FL8989" s="5"/>
    </row>
    <row r="8990" spans="40:168">
      <c r="AN8990" s="14"/>
      <c r="AO8990" s="14"/>
      <c r="AP8990" s="5"/>
      <c r="AQ8990" s="25"/>
      <c r="AR8990" s="25"/>
      <c r="AS8990" s="96"/>
      <c r="AT8990" s="83"/>
      <c r="AU8990" s="14"/>
      <c r="AX8990" s="83"/>
      <c r="AY8990" s="83"/>
      <c r="AZ8990" s="83"/>
      <c r="BA8990" s="83"/>
      <c r="BJ8990" s="54"/>
      <c r="BK8990" s="22"/>
      <c r="BL8990" s="24"/>
      <c r="BP8990" s="23"/>
      <c r="BQ8990" s="24"/>
      <c r="BR8990" s="22"/>
      <c r="BS8990" s="24"/>
      <c r="BT8990" s="24"/>
      <c r="BU8990" s="23"/>
      <c r="BV8990" s="26"/>
      <c r="BX8990" s="6"/>
      <c r="BY8990" s="24"/>
      <c r="BZ8990" s="109"/>
      <c r="CA8990" s="66"/>
      <c r="CB8990" s="5"/>
      <c r="CC8990" s="68"/>
      <c r="CD8990" s="67"/>
      <c r="CE8990" s="67"/>
      <c r="CF8990" s="64"/>
      <c r="CG8990" s="5"/>
      <c r="CH8990" s="69"/>
      <c r="CI8990" s="6"/>
      <c r="CJ8990" s="5"/>
      <c r="CK8990" s="25"/>
      <c r="CL8990" s="5"/>
      <c r="DN8990" s="14"/>
      <c r="DO8990" s="14"/>
      <c r="DP8990" s="5"/>
      <c r="DQ8990" s="25"/>
      <c r="DR8990" s="25"/>
      <c r="DS8990" s="96"/>
      <c r="DT8990" s="83"/>
      <c r="DU8990" s="14"/>
      <c r="DX8990" s="83"/>
      <c r="DY8990" s="83"/>
      <c r="DZ8990" s="83"/>
      <c r="EA8990" s="83"/>
      <c r="EJ8990" s="54"/>
      <c r="EK8990" s="22"/>
      <c r="EL8990" s="24"/>
      <c r="EP8990" s="23"/>
      <c r="EQ8990" s="24"/>
      <c r="ER8990" s="22"/>
      <c r="ES8990" s="24"/>
      <c r="ET8990" s="24"/>
      <c r="EU8990" s="23"/>
      <c r="EV8990" s="26"/>
      <c r="EX8990" s="6"/>
      <c r="EY8990" s="24"/>
      <c r="EZ8990" s="109"/>
      <c r="FA8990" s="66"/>
      <c r="FB8990" s="5"/>
      <c r="FC8990" s="68"/>
      <c r="FD8990" s="67"/>
      <c r="FE8990" s="67"/>
      <c r="FF8990" s="64"/>
      <c r="FG8990" s="5"/>
      <c r="FH8990" s="69"/>
      <c r="FI8990" s="6"/>
      <c r="FJ8990" s="5"/>
      <c r="FK8990" s="25"/>
      <c r="FL8990" s="5"/>
    </row>
    <row r="8991" spans="40:168">
      <c r="AN8991" s="14"/>
      <c r="AO8991" s="14"/>
      <c r="AP8991" s="5"/>
      <c r="AQ8991" s="25"/>
      <c r="AR8991" s="25"/>
      <c r="AS8991" s="96"/>
      <c r="AT8991" s="83"/>
      <c r="AU8991" s="14"/>
      <c r="AX8991" s="83"/>
      <c r="AY8991" s="83"/>
      <c r="AZ8991" s="83"/>
      <c r="BA8991" s="83"/>
      <c r="BJ8991" s="54"/>
      <c r="BK8991" s="22"/>
      <c r="BL8991" s="24"/>
      <c r="BP8991" s="23"/>
      <c r="BQ8991" s="24"/>
      <c r="BR8991" s="22"/>
      <c r="BS8991" s="24"/>
      <c r="BT8991" s="24"/>
      <c r="BU8991" s="23"/>
      <c r="BV8991" s="26"/>
      <c r="BX8991" s="6"/>
      <c r="BY8991" s="24"/>
      <c r="BZ8991" s="109"/>
      <c r="CA8991" s="66"/>
      <c r="CB8991" s="5"/>
      <c r="CC8991" s="68"/>
      <c r="CD8991" s="67"/>
      <c r="CE8991" s="67"/>
      <c r="CF8991" s="64"/>
      <c r="CG8991" s="5"/>
      <c r="CH8991" s="69"/>
      <c r="CI8991" s="6"/>
      <c r="CJ8991" s="5"/>
      <c r="CK8991" s="25"/>
      <c r="CL8991" s="5"/>
      <c r="DN8991" s="14"/>
      <c r="DO8991" s="14"/>
      <c r="DP8991" s="5"/>
      <c r="DQ8991" s="25"/>
      <c r="DR8991" s="25"/>
      <c r="DS8991" s="96"/>
      <c r="DT8991" s="83"/>
      <c r="DU8991" s="14"/>
      <c r="DX8991" s="83"/>
      <c r="DY8991" s="83"/>
      <c r="DZ8991" s="83"/>
      <c r="EA8991" s="83"/>
      <c r="EJ8991" s="54"/>
      <c r="EK8991" s="22"/>
      <c r="EL8991" s="24"/>
      <c r="EP8991" s="23"/>
      <c r="EQ8991" s="24"/>
      <c r="ER8991" s="22"/>
      <c r="ES8991" s="24"/>
      <c r="ET8991" s="24"/>
      <c r="EU8991" s="23"/>
      <c r="EV8991" s="26"/>
      <c r="EX8991" s="6"/>
      <c r="EY8991" s="24"/>
      <c r="EZ8991" s="109"/>
      <c r="FA8991" s="66"/>
      <c r="FB8991" s="5"/>
      <c r="FC8991" s="68"/>
      <c r="FD8991" s="67"/>
      <c r="FE8991" s="67"/>
      <c r="FF8991" s="64"/>
      <c r="FG8991" s="5"/>
      <c r="FH8991" s="69"/>
      <c r="FI8991" s="6"/>
      <c r="FJ8991" s="5"/>
      <c r="FK8991" s="25"/>
      <c r="FL8991" s="5"/>
    </row>
    <row r="8992" spans="40:168">
      <c r="AN8992" s="14"/>
      <c r="AO8992" s="14"/>
      <c r="AP8992" s="5"/>
      <c r="AQ8992" s="25"/>
      <c r="AR8992" s="25"/>
      <c r="AS8992" s="96"/>
      <c r="AT8992" s="83"/>
      <c r="AU8992" s="14"/>
      <c r="AX8992" s="83"/>
      <c r="AY8992" s="83"/>
      <c r="AZ8992" s="83"/>
      <c r="BA8992" s="83"/>
      <c r="BJ8992" s="54"/>
      <c r="BK8992" s="22"/>
      <c r="BL8992" s="24"/>
      <c r="BP8992" s="23"/>
      <c r="BQ8992" s="24"/>
      <c r="BR8992" s="22"/>
      <c r="BS8992" s="24"/>
      <c r="BT8992" s="24"/>
      <c r="BU8992" s="23"/>
      <c r="BV8992" s="26"/>
      <c r="BX8992" s="6"/>
      <c r="BY8992" s="24"/>
      <c r="BZ8992" s="109"/>
      <c r="CA8992" s="66"/>
      <c r="CB8992" s="5"/>
      <c r="CC8992" s="68"/>
      <c r="CD8992" s="67"/>
      <c r="CE8992" s="67"/>
      <c r="CF8992" s="64"/>
      <c r="CG8992" s="5"/>
      <c r="CH8992" s="69"/>
      <c r="CI8992" s="6"/>
      <c r="CJ8992" s="5"/>
      <c r="CK8992" s="25"/>
      <c r="CL8992" s="5"/>
      <c r="DN8992" s="14"/>
      <c r="DO8992" s="14"/>
      <c r="DP8992" s="5"/>
      <c r="DQ8992" s="25"/>
      <c r="DR8992" s="25"/>
      <c r="DS8992" s="96"/>
      <c r="DT8992" s="83"/>
      <c r="DU8992" s="14"/>
      <c r="DX8992" s="83"/>
      <c r="DY8992" s="83"/>
      <c r="DZ8992" s="83"/>
      <c r="EA8992" s="83"/>
      <c r="EJ8992" s="54"/>
      <c r="EK8992" s="22"/>
      <c r="EL8992" s="24"/>
      <c r="EP8992" s="23"/>
      <c r="EQ8992" s="24"/>
      <c r="ER8992" s="22"/>
      <c r="ES8992" s="24"/>
      <c r="ET8992" s="24"/>
      <c r="EU8992" s="23"/>
      <c r="EV8992" s="26"/>
      <c r="EX8992" s="6"/>
      <c r="EY8992" s="24"/>
      <c r="EZ8992" s="109"/>
      <c r="FA8992" s="66"/>
      <c r="FB8992" s="5"/>
      <c r="FC8992" s="68"/>
      <c r="FD8992" s="67"/>
      <c r="FE8992" s="67"/>
      <c r="FF8992" s="64"/>
      <c r="FG8992" s="5"/>
      <c r="FH8992" s="69"/>
      <c r="FI8992" s="6"/>
      <c r="FJ8992" s="5"/>
      <c r="FK8992" s="25"/>
      <c r="FL8992" s="5"/>
    </row>
    <row r="8993" spans="40:168">
      <c r="AN8993" s="14"/>
      <c r="AO8993" s="14"/>
      <c r="AP8993" s="5"/>
      <c r="AQ8993" s="25"/>
      <c r="AR8993" s="25"/>
      <c r="AS8993" s="96"/>
      <c r="AT8993" s="83"/>
      <c r="AU8993" s="14"/>
      <c r="AX8993" s="83"/>
      <c r="AY8993" s="83"/>
      <c r="AZ8993" s="83"/>
      <c r="BA8993" s="83"/>
      <c r="BJ8993" s="54"/>
      <c r="BK8993" s="22"/>
      <c r="BL8993" s="24"/>
      <c r="BP8993" s="23"/>
      <c r="BQ8993" s="24"/>
      <c r="BR8993" s="22"/>
      <c r="BS8993" s="24"/>
      <c r="BT8993" s="24"/>
      <c r="BU8993" s="23"/>
      <c r="BV8993" s="26"/>
      <c r="BX8993" s="6"/>
      <c r="BY8993" s="24"/>
      <c r="BZ8993" s="109"/>
      <c r="CA8993" s="66"/>
      <c r="CB8993" s="5"/>
      <c r="CC8993" s="68"/>
      <c r="CD8993" s="67"/>
      <c r="CE8993" s="67"/>
      <c r="CF8993" s="64"/>
      <c r="CG8993" s="5"/>
      <c r="CH8993" s="69"/>
      <c r="CI8993" s="6"/>
      <c r="CJ8993" s="5"/>
      <c r="CK8993" s="25"/>
      <c r="CL8993" s="5"/>
      <c r="DN8993" s="14"/>
      <c r="DO8993" s="14"/>
      <c r="DP8993" s="5"/>
      <c r="DQ8993" s="25"/>
      <c r="DR8993" s="25"/>
      <c r="DS8993" s="96"/>
      <c r="DT8993" s="83"/>
      <c r="DU8993" s="14"/>
      <c r="DX8993" s="83"/>
      <c r="DY8993" s="83"/>
      <c r="DZ8993" s="83"/>
      <c r="EA8993" s="83"/>
      <c r="EJ8993" s="54"/>
      <c r="EK8993" s="22"/>
      <c r="EL8993" s="24"/>
      <c r="EP8993" s="23"/>
      <c r="EQ8993" s="24"/>
      <c r="ER8993" s="22"/>
      <c r="ES8993" s="24"/>
      <c r="ET8993" s="24"/>
      <c r="EU8993" s="23"/>
      <c r="EV8993" s="26"/>
      <c r="EX8993" s="6"/>
      <c r="EY8993" s="24"/>
      <c r="EZ8993" s="109"/>
      <c r="FA8993" s="66"/>
      <c r="FB8993" s="5"/>
      <c r="FC8993" s="68"/>
      <c r="FD8993" s="67"/>
      <c r="FE8993" s="67"/>
      <c r="FF8993" s="64"/>
      <c r="FG8993" s="5"/>
      <c r="FH8993" s="69"/>
      <c r="FI8993" s="6"/>
      <c r="FJ8993" s="5"/>
      <c r="FK8993" s="25"/>
      <c r="FL8993" s="5"/>
    </row>
    <row r="8994" spans="40:168">
      <c r="AN8994" s="14"/>
      <c r="AO8994" s="14"/>
      <c r="AP8994" s="5"/>
      <c r="AQ8994" s="25"/>
      <c r="AR8994" s="25"/>
      <c r="AS8994" s="96"/>
      <c r="AT8994" s="83"/>
      <c r="AU8994" s="14"/>
      <c r="AX8994" s="83"/>
      <c r="AY8994" s="83"/>
      <c r="AZ8994" s="83"/>
      <c r="BA8994" s="83"/>
      <c r="BJ8994" s="54"/>
      <c r="BK8994" s="22"/>
      <c r="BL8994" s="24"/>
      <c r="BP8994" s="23"/>
      <c r="BQ8994" s="24"/>
      <c r="BR8994" s="22"/>
      <c r="BS8994" s="24"/>
      <c r="BT8994" s="24"/>
      <c r="BU8994" s="23"/>
      <c r="BV8994" s="26"/>
      <c r="BX8994" s="6"/>
      <c r="BY8994" s="24"/>
      <c r="BZ8994" s="109"/>
      <c r="CA8994" s="66"/>
      <c r="CB8994" s="5"/>
      <c r="CC8994" s="68"/>
      <c r="CD8994" s="67"/>
      <c r="CE8994" s="67"/>
      <c r="CF8994" s="64"/>
      <c r="CG8994" s="5"/>
      <c r="CH8994" s="69"/>
      <c r="CI8994" s="6"/>
      <c r="CJ8994" s="5"/>
      <c r="CK8994" s="25"/>
      <c r="CL8994" s="5"/>
      <c r="DN8994" s="14"/>
      <c r="DO8994" s="14"/>
      <c r="DP8994" s="5"/>
      <c r="DQ8994" s="25"/>
      <c r="DR8994" s="25"/>
      <c r="DS8994" s="96"/>
      <c r="DT8994" s="83"/>
      <c r="DU8994" s="14"/>
      <c r="DX8994" s="83"/>
      <c r="DY8994" s="83"/>
      <c r="DZ8994" s="83"/>
      <c r="EA8994" s="83"/>
      <c r="EJ8994" s="54"/>
      <c r="EK8994" s="22"/>
      <c r="EL8994" s="24"/>
      <c r="EP8994" s="23"/>
      <c r="EQ8994" s="24"/>
      <c r="ER8994" s="22"/>
      <c r="ES8994" s="24"/>
      <c r="ET8994" s="24"/>
      <c r="EU8994" s="23"/>
      <c r="EV8994" s="26"/>
      <c r="EX8994" s="6"/>
      <c r="EY8994" s="24"/>
      <c r="EZ8994" s="109"/>
      <c r="FA8994" s="66"/>
      <c r="FB8994" s="5"/>
      <c r="FC8994" s="68"/>
      <c r="FD8994" s="67"/>
      <c r="FE8994" s="67"/>
      <c r="FF8994" s="64"/>
      <c r="FG8994" s="5"/>
      <c r="FH8994" s="69"/>
      <c r="FI8994" s="6"/>
      <c r="FJ8994" s="5"/>
      <c r="FK8994" s="25"/>
      <c r="FL8994" s="5"/>
    </row>
    <row r="8995" spans="40:168">
      <c r="AN8995" s="14"/>
      <c r="AO8995" s="14"/>
      <c r="AP8995" s="5"/>
      <c r="AQ8995" s="25"/>
      <c r="AR8995" s="25"/>
      <c r="AS8995" s="96"/>
      <c r="AT8995" s="83"/>
      <c r="AU8995" s="14"/>
      <c r="AX8995" s="83"/>
      <c r="AY8995" s="83"/>
      <c r="AZ8995" s="83"/>
      <c r="BA8995" s="83"/>
      <c r="BJ8995" s="54"/>
      <c r="BK8995" s="22"/>
      <c r="BL8995" s="24"/>
      <c r="BP8995" s="23"/>
      <c r="BQ8995" s="24"/>
      <c r="BR8995" s="22"/>
      <c r="BS8995" s="24"/>
      <c r="BT8995" s="24"/>
      <c r="BU8995" s="23"/>
      <c r="BV8995" s="26"/>
      <c r="BX8995" s="6"/>
      <c r="BY8995" s="24"/>
      <c r="BZ8995" s="109"/>
      <c r="CA8995" s="66"/>
      <c r="CB8995" s="5"/>
      <c r="CC8995" s="68"/>
      <c r="CD8995" s="67"/>
      <c r="CE8995" s="67"/>
      <c r="CF8995" s="64"/>
      <c r="CG8995" s="5"/>
      <c r="CH8995" s="69"/>
      <c r="CI8995" s="6"/>
      <c r="CJ8995" s="5"/>
      <c r="CK8995" s="25"/>
      <c r="CL8995" s="5"/>
      <c r="DN8995" s="14"/>
      <c r="DO8995" s="14"/>
      <c r="DP8995" s="5"/>
      <c r="DQ8995" s="25"/>
      <c r="DR8995" s="25"/>
      <c r="DS8995" s="96"/>
      <c r="DT8995" s="83"/>
      <c r="DU8995" s="14"/>
      <c r="DX8995" s="83"/>
      <c r="DY8995" s="83"/>
      <c r="DZ8995" s="83"/>
      <c r="EA8995" s="83"/>
      <c r="EJ8995" s="54"/>
      <c r="EK8995" s="22"/>
      <c r="EL8995" s="24"/>
      <c r="EP8995" s="23"/>
      <c r="EQ8995" s="24"/>
      <c r="ER8995" s="22"/>
      <c r="ES8995" s="24"/>
      <c r="ET8995" s="24"/>
      <c r="EU8995" s="23"/>
      <c r="EV8995" s="26"/>
      <c r="EX8995" s="6"/>
      <c r="EY8995" s="24"/>
      <c r="EZ8995" s="109"/>
      <c r="FA8995" s="66"/>
      <c r="FB8995" s="5"/>
      <c r="FC8995" s="68"/>
      <c r="FD8995" s="67"/>
      <c r="FE8995" s="67"/>
      <c r="FF8995" s="64"/>
      <c r="FG8995" s="5"/>
      <c r="FH8995" s="69"/>
      <c r="FI8995" s="6"/>
      <c r="FJ8995" s="5"/>
      <c r="FK8995" s="25"/>
      <c r="FL8995" s="5"/>
    </row>
    <row r="8996" spans="40:168">
      <c r="AN8996" s="14"/>
      <c r="AO8996" s="14"/>
      <c r="AP8996" s="5"/>
      <c r="AQ8996" s="25"/>
      <c r="AR8996" s="25"/>
      <c r="AS8996" s="96"/>
      <c r="AT8996" s="83"/>
      <c r="AU8996" s="14"/>
      <c r="AX8996" s="83"/>
      <c r="AY8996" s="83"/>
      <c r="AZ8996" s="83"/>
      <c r="BA8996" s="83"/>
      <c r="BJ8996" s="54"/>
      <c r="BK8996" s="22"/>
      <c r="BL8996" s="24"/>
      <c r="BP8996" s="23"/>
      <c r="BQ8996" s="24"/>
      <c r="BR8996" s="22"/>
      <c r="BS8996" s="24"/>
      <c r="BT8996" s="24"/>
      <c r="BU8996" s="23"/>
      <c r="BV8996" s="26"/>
      <c r="BX8996" s="6"/>
      <c r="BY8996" s="24"/>
      <c r="BZ8996" s="109"/>
      <c r="CA8996" s="66"/>
      <c r="CB8996" s="5"/>
      <c r="CC8996" s="68"/>
      <c r="CD8996" s="67"/>
      <c r="CE8996" s="67"/>
      <c r="CF8996" s="64"/>
      <c r="CG8996" s="5"/>
      <c r="CH8996" s="69"/>
      <c r="CI8996" s="6"/>
      <c r="CJ8996" s="5"/>
      <c r="CK8996" s="25"/>
      <c r="CL8996" s="5"/>
      <c r="DN8996" s="14"/>
      <c r="DO8996" s="14"/>
      <c r="DP8996" s="5"/>
      <c r="DQ8996" s="25"/>
      <c r="DR8996" s="25"/>
      <c r="DS8996" s="96"/>
      <c r="DT8996" s="83"/>
      <c r="DU8996" s="14"/>
      <c r="DX8996" s="83"/>
      <c r="DY8996" s="83"/>
      <c r="DZ8996" s="83"/>
      <c r="EA8996" s="83"/>
      <c r="EJ8996" s="54"/>
      <c r="EK8996" s="22"/>
      <c r="EL8996" s="24"/>
      <c r="EP8996" s="23"/>
      <c r="EQ8996" s="24"/>
      <c r="ER8996" s="22"/>
      <c r="ES8996" s="24"/>
      <c r="ET8996" s="24"/>
      <c r="EU8996" s="23"/>
      <c r="EV8996" s="26"/>
      <c r="EX8996" s="6"/>
      <c r="EY8996" s="24"/>
      <c r="EZ8996" s="109"/>
      <c r="FA8996" s="66"/>
      <c r="FB8996" s="5"/>
      <c r="FC8996" s="68"/>
      <c r="FD8996" s="67"/>
      <c r="FE8996" s="67"/>
      <c r="FF8996" s="64"/>
      <c r="FG8996" s="5"/>
      <c r="FH8996" s="69"/>
      <c r="FI8996" s="6"/>
      <c r="FJ8996" s="5"/>
      <c r="FK8996" s="25"/>
      <c r="FL8996" s="5"/>
    </row>
    <row r="8997" spans="40:168">
      <c r="AN8997" s="14"/>
      <c r="AO8997" s="14"/>
      <c r="AP8997" s="5"/>
      <c r="AQ8997" s="25"/>
      <c r="AR8997" s="25"/>
      <c r="AS8997" s="96"/>
      <c r="AT8997" s="83"/>
      <c r="AU8997" s="14"/>
      <c r="AX8997" s="83"/>
      <c r="AY8997" s="83"/>
      <c r="AZ8997" s="83"/>
      <c r="BA8997" s="83"/>
      <c r="BJ8997" s="54"/>
      <c r="BK8997" s="22"/>
      <c r="BL8997" s="24"/>
      <c r="BP8997" s="23"/>
      <c r="BQ8997" s="24"/>
      <c r="BR8997" s="22"/>
      <c r="BS8997" s="24"/>
      <c r="BT8997" s="24"/>
      <c r="BU8997" s="23"/>
      <c r="BV8997" s="26"/>
      <c r="BX8997" s="6"/>
      <c r="BY8997" s="24"/>
      <c r="BZ8997" s="109"/>
      <c r="CA8997" s="66"/>
      <c r="CB8997" s="5"/>
      <c r="CC8997" s="68"/>
      <c r="CD8997" s="67"/>
      <c r="CE8997" s="67"/>
      <c r="CF8997" s="64"/>
      <c r="CG8997" s="5"/>
      <c r="CH8997" s="69"/>
      <c r="CI8997" s="6"/>
      <c r="CJ8997" s="5"/>
      <c r="CK8997" s="25"/>
      <c r="CL8997" s="5"/>
      <c r="DN8997" s="14"/>
      <c r="DO8997" s="14"/>
      <c r="DP8997" s="5"/>
      <c r="DQ8997" s="25"/>
      <c r="DR8997" s="25"/>
      <c r="DS8997" s="96"/>
      <c r="DT8997" s="83"/>
      <c r="DU8997" s="14"/>
      <c r="DX8997" s="83"/>
      <c r="DY8997" s="83"/>
      <c r="DZ8997" s="83"/>
      <c r="EA8997" s="83"/>
      <c r="EJ8997" s="54"/>
      <c r="EK8997" s="22"/>
      <c r="EL8997" s="24"/>
      <c r="EP8997" s="23"/>
      <c r="EQ8997" s="24"/>
      <c r="ER8997" s="22"/>
      <c r="ES8997" s="24"/>
      <c r="ET8997" s="24"/>
      <c r="EU8997" s="23"/>
      <c r="EV8997" s="26"/>
      <c r="EX8997" s="6"/>
      <c r="EY8997" s="24"/>
      <c r="EZ8997" s="109"/>
      <c r="FA8997" s="66"/>
      <c r="FB8997" s="5"/>
      <c r="FC8997" s="68"/>
      <c r="FD8997" s="67"/>
      <c r="FE8997" s="67"/>
      <c r="FF8997" s="64"/>
      <c r="FG8997" s="5"/>
      <c r="FH8997" s="69"/>
      <c r="FI8997" s="6"/>
      <c r="FJ8997" s="5"/>
      <c r="FK8997" s="25"/>
      <c r="FL8997" s="5"/>
    </row>
    <row r="8998" spans="40:168">
      <c r="AN8998" s="14"/>
      <c r="AO8998" s="14"/>
      <c r="AP8998" s="5"/>
      <c r="AQ8998" s="25"/>
      <c r="AR8998" s="25"/>
      <c r="AS8998" s="96"/>
      <c r="AT8998" s="83"/>
      <c r="AU8998" s="14"/>
      <c r="AX8998" s="83"/>
      <c r="AY8998" s="83"/>
      <c r="AZ8998" s="83"/>
      <c r="BA8998" s="83"/>
      <c r="BJ8998" s="54"/>
      <c r="BK8998" s="22"/>
      <c r="BL8998" s="24"/>
      <c r="BP8998" s="23"/>
      <c r="BQ8998" s="24"/>
      <c r="BR8998" s="22"/>
      <c r="BS8998" s="24"/>
      <c r="BT8998" s="24"/>
      <c r="BU8998" s="23"/>
      <c r="BV8998" s="26"/>
      <c r="BX8998" s="6"/>
      <c r="BY8998" s="24"/>
      <c r="BZ8998" s="109"/>
      <c r="CA8998" s="66"/>
      <c r="CB8998" s="5"/>
      <c r="CC8998" s="68"/>
      <c r="CD8998" s="67"/>
      <c r="CE8998" s="67"/>
      <c r="CF8998" s="64"/>
      <c r="CG8998" s="5"/>
      <c r="CH8998" s="69"/>
      <c r="CI8998" s="6"/>
      <c r="CJ8998" s="5"/>
      <c r="CK8998" s="25"/>
      <c r="CL8998" s="5"/>
      <c r="DN8998" s="14"/>
      <c r="DO8998" s="14"/>
      <c r="DP8998" s="5"/>
      <c r="DQ8998" s="25"/>
      <c r="DR8998" s="25"/>
      <c r="DS8998" s="96"/>
      <c r="DT8998" s="83"/>
      <c r="DU8998" s="14"/>
      <c r="DX8998" s="83"/>
      <c r="DY8998" s="83"/>
      <c r="DZ8998" s="83"/>
      <c r="EA8998" s="83"/>
      <c r="EJ8998" s="54"/>
      <c r="EK8998" s="22"/>
      <c r="EL8998" s="24"/>
      <c r="EP8998" s="23"/>
      <c r="EQ8998" s="24"/>
      <c r="ER8998" s="22"/>
      <c r="ES8998" s="24"/>
      <c r="ET8998" s="24"/>
      <c r="EU8998" s="23"/>
      <c r="EV8998" s="26"/>
      <c r="EX8998" s="6"/>
      <c r="EY8998" s="24"/>
      <c r="EZ8998" s="109"/>
      <c r="FA8998" s="66"/>
      <c r="FB8998" s="5"/>
      <c r="FC8998" s="68"/>
      <c r="FD8998" s="67"/>
      <c r="FE8998" s="67"/>
      <c r="FF8998" s="64"/>
      <c r="FG8998" s="5"/>
      <c r="FH8998" s="69"/>
      <c r="FI8998" s="6"/>
      <c r="FJ8998" s="5"/>
      <c r="FK8998" s="25"/>
      <c r="FL8998" s="5"/>
    </row>
    <row r="8999" spans="40:168">
      <c r="AN8999" s="14"/>
      <c r="AO8999" s="14"/>
      <c r="AP8999" s="5"/>
      <c r="AQ8999" s="25"/>
      <c r="AR8999" s="25"/>
      <c r="AS8999" s="96"/>
      <c r="AT8999" s="83"/>
      <c r="AU8999" s="14"/>
      <c r="AX8999" s="83"/>
      <c r="AY8999" s="83"/>
      <c r="AZ8999" s="83"/>
      <c r="BA8999" s="83"/>
      <c r="BJ8999" s="54"/>
      <c r="BK8999" s="22"/>
      <c r="BL8999" s="24"/>
      <c r="BP8999" s="23"/>
      <c r="BQ8999" s="24"/>
      <c r="BR8999" s="22"/>
      <c r="BS8999" s="24"/>
      <c r="BT8999" s="24"/>
      <c r="BU8999" s="23"/>
      <c r="BV8999" s="26"/>
      <c r="BX8999" s="6"/>
      <c r="BY8999" s="24"/>
      <c r="BZ8999" s="109"/>
      <c r="CA8999" s="66"/>
      <c r="CB8999" s="5"/>
      <c r="CC8999" s="68"/>
      <c r="CD8999" s="67"/>
      <c r="CE8999" s="67"/>
      <c r="CF8999" s="64"/>
      <c r="CG8999" s="5"/>
      <c r="CH8999" s="69"/>
      <c r="CI8999" s="6"/>
      <c r="CJ8999" s="5"/>
      <c r="CK8999" s="25"/>
      <c r="CL8999" s="5"/>
      <c r="DN8999" s="14"/>
      <c r="DO8999" s="14"/>
      <c r="DP8999" s="5"/>
      <c r="DQ8999" s="25"/>
      <c r="DR8999" s="25"/>
      <c r="DS8999" s="96"/>
      <c r="DT8999" s="83"/>
      <c r="DU8999" s="14"/>
      <c r="DX8999" s="83"/>
      <c r="DY8999" s="83"/>
      <c r="DZ8999" s="83"/>
      <c r="EA8999" s="83"/>
      <c r="EJ8999" s="54"/>
      <c r="EK8999" s="22"/>
      <c r="EL8999" s="24"/>
      <c r="EP8999" s="23"/>
      <c r="EQ8999" s="24"/>
      <c r="ER8999" s="22"/>
      <c r="ES8999" s="24"/>
      <c r="ET8999" s="24"/>
      <c r="EU8999" s="23"/>
      <c r="EV8999" s="26"/>
      <c r="EX8999" s="6"/>
      <c r="EY8999" s="24"/>
      <c r="EZ8999" s="109"/>
      <c r="FA8999" s="66"/>
      <c r="FB8999" s="5"/>
      <c r="FC8999" s="68"/>
      <c r="FD8999" s="67"/>
      <c r="FE8999" s="67"/>
      <c r="FF8999" s="64"/>
      <c r="FG8999" s="5"/>
      <c r="FH8999" s="69"/>
      <c r="FI8999" s="6"/>
      <c r="FJ8999" s="5"/>
      <c r="FK8999" s="25"/>
      <c r="FL8999" s="5"/>
    </row>
    <row r="9000" spans="40:168">
      <c r="AN9000" s="14"/>
      <c r="AO9000" s="14"/>
      <c r="AP9000" s="5"/>
      <c r="AQ9000" s="25"/>
      <c r="AR9000" s="25"/>
      <c r="AS9000" s="96"/>
      <c r="AT9000" s="83"/>
      <c r="AU9000" s="14"/>
      <c r="AX9000" s="83"/>
      <c r="AY9000" s="83"/>
      <c r="AZ9000" s="83"/>
      <c r="BA9000" s="83"/>
      <c r="BJ9000" s="54"/>
      <c r="BK9000" s="22"/>
      <c r="BL9000" s="24"/>
      <c r="BP9000" s="23"/>
      <c r="BQ9000" s="24"/>
      <c r="BR9000" s="22"/>
      <c r="BS9000" s="24"/>
      <c r="BT9000" s="24"/>
      <c r="BU9000" s="23"/>
      <c r="BV9000" s="26"/>
      <c r="BX9000" s="6"/>
      <c r="BY9000" s="24"/>
      <c r="BZ9000" s="109"/>
      <c r="CA9000" s="66"/>
      <c r="CB9000" s="5"/>
      <c r="CC9000" s="68"/>
      <c r="CD9000" s="67"/>
      <c r="CE9000" s="67"/>
      <c r="CF9000" s="64"/>
      <c r="CG9000" s="5"/>
      <c r="CH9000" s="69"/>
      <c r="CI9000" s="6"/>
      <c r="CJ9000" s="5"/>
      <c r="CK9000" s="25"/>
      <c r="CL9000" s="5"/>
      <c r="DN9000" s="14"/>
      <c r="DO9000" s="14"/>
      <c r="DP9000" s="5"/>
      <c r="DQ9000" s="25"/>
      <c r="DR9000" s="25"/>
      <c r="DS9000" s="96"/>
      <c r="DT9000" s="83"/>
      <c r="DU9000" s="14"/>
      <c r="DX9000" s="83"/>
      <c r="DY9000" s="83"/>
      <c r="DZ9000" s="83"/>
      <c r="EA9000" s="83"/>
      <c r="EJ9000" s="54"/>
      <c r="EK9000" s="22"/>
      <c r="EL9000" s="24"/>
      <c r="EP9000" s="23"/>
      <c r="EQ9000" s="24"/>
      <c r="ER9000" s="22"/>
      <c r="ES9000" s="24"/>
      <c r="ET9000" s="24"/>
      <c r="EU9000" s="23"/>
      <c r="EV9000" s="26"/>
      <c r="EX9000" s="6"/>
      <c r="EY9000" s="24"/>
      <c r="EZ9000" s="109"/>
      <c r="FA9000" s="66"/>
      <c r="FB9000" s="5"/>
      <c r="FC9000" s="68"/>
      <c r="FD9000" s="67"/>
      <c r="FE9000" s="67"/>
      <c r="FF9000" s="64"/>
      <c r="FG9000" s="5"/>
      <c r="FH9000" s="69"/>
      <c r="FI9000" s="6"/>
      <c r="FJ9000" s="5"/>
      <c r="FK9000" s="25"/>
      <c r="FL9000" s="5"/>
    </row>
    <row r="9001" spans="40:168">
      <c r="AN9001" s="14"/>
      <c r="AO9001" s="14"/>
      <c r="AP9001" s="5"/>
      <c r="AQ9001" s="25"/>
      <c r="AR9001" s="25"/>
      <c r="AS9001" s="96"/>
      <c r="AT9001" s="83"/>
      <c r="AU9001" s="14"/>
      <c r="AX9001" s="83"/>
      <c r="AY9001" s="83"/>
      <c r="AZ9001" s="83"/>
      <c r="BA9001" s="83"/>
      <c r="BJ9001" s="54"/>
      <c r="BK9001" s="22"/>
      <c r="BL9001" s="24"/>
      <c r="BP9001" s="23"/>
      <c r="BQ9001" s="24"/>
      <c r="BR9001" s="22"/>
      <c r="BS9001" s="24"/>
      <c r="BT9001" s="24"/>
      <c r="BU9001" s="23"/>
      <c r="BV9001" s="26"/>
      <c r="BX9001" s="6"/>
      <c r="BY9001" s="24"/>
      <c r="BZ9001" s="109"/>
      <c r="CA9001" s="66"/>
      <c r="CB9001" s="5"/>
      <c r="CC9001" s="68"/>
      <c r="CD9001" s="67"/>
      <c r="CE9001" s="67"/>
      <c r="CF9001" s="64"/>
      <c r="CG9001" s="5"/>
      <c r="CH9001" s="69"/>
      <c r="CI9001" s="6"/>
      <c r="CJ9001" s="5"/>
      <c r="CK9001" s="25"/>
      <c r="CL9001" s="5"/>
      <c r="DN9001" s="14"/>
      <c r="DO9001" s="14"/>
      <c r="DP9001" s="5"/>
      <c r="DQ9001" s="25"/>
      <c r="DR9001" s="25"/>
      <c r="DS9001" s="96"/>
      <c r="DT9001" s="83"/>
      <c r="DU9001" s="14"/>
      <c r="DX9001" s="83"/>
      <c r="DY9001" s="83"/>
      <c r="DZ9001" s="83"/>
      <c r="EA9001" s="83"/>
      <c r="EJ9001" s="54"/>
      <c r="EK9001" s="22"/>
      <c r="EL9001" s="24"/>
      <c r="EP9001" s="23"/>
      <c r="EQ9001" s="24"/>
      <c r="ER9001" s="22"/>
      <c r="ES9001" s="24"/>
      <c r="ET9001" s="24"/>
      <c r="EU9001" s="23"/>
      <c r="EV9001" s="26"/>
      <c r="EX9001" s="6"/>
      <c r="EY9001" s="24"/>
      <c r="EZ9001" s="109"/>
      <c r="FA9001" s="66"/>
      <c r="FB9001" s="5"/>
      <c r="FC9001" s="68"/>
      <c r="FD9001" s="67"/>
      <c r="FE9001" s="67"/>
      <c r="FF9001" s="64"/>
      <c r="FG9001" s="5"/>
      <c r="FH9001" s="69"/>
      <c r="FI9001" s="6"/>
      <c r="FJ9001" s="5"/>
      <c r="FK9001" s="25"/>
      <c r="FL9001" s="5"/>
    </row>
    <row r="9002" spans="40:168">
      <c r="AN9002" s="14"/>
      <c r="AO9002" s="14"/>
      <c r="AP9002" s="5"/>
      <c r="AQ9002" s="25"/>
      <c r="AR9002" s="25"/>
      <c r="AS9002" s="96"/>
      <c r="AT9002" s="83"/>
      <c r="AU9002" s="14"/>
      <c r="AX9002" s="83"/>
      <c r="AY9002" s="83"/>
      <c r="AZ9002" s="83"/>
      <c r="BA9002" s="83"/>
      <c r="BJ9002" s="54"/>
      <c r="BK9002" s="22"/>
      <c r="BL9002" s="24"/>
      <c r="BP9002" s="23"/>
      <c r="BQ9002" s="24"/>
      <c r="BR9002" s="22"/>
      <c r="BS9002" s="24"/>
      <c r="BT9002" s="24"/>
      <c r="BU9002" s="23"/>
      <c r="BV9002" s="26"/>
      <c r="BX9002" s="6"/>
      <c r="BY9002" s="24"/>
      <c r="BZ9002" s="109"/>
      <c r="CA9002" s="66"/>
      <c r="CB9002" s="5"/>
      <c r="CC9002" s="68"/>
      <c r="CD9002" s="67"/>
      <c r="CE9002" s="67"/>
      <c r="CF9002" s="64"/>
      <c r="CG9002" s="5"/>
      <c r="CH9002" s="69"/>
      <c r="CI9002" s="6"/>
      <c r="CJ9002" s="5"/>
      <c r="CK9002" s="25"/>
      <c r="CL9002" s="5"/>
      <c r="DN9002" s="14"/>
      <c r="DO9002" s="14"/>
      <c r="DP9002" s="5"/>
      <c r="DQ9002" s="25"/>
      <c r="DR9002" s="25"/>
      <c r="DS9002" s="96"/>
      <c r="DT9002" s="83"/>
      <c r="DU9002" s="14"/>
      <c r="DX9002" s="83"/>
      <c r="DY9002" s="83"/>
      <c r="DZ9002" s="83"/>
      <c r="EA9002" s="83"/>
      <c r="EJ9002" s="54"/>
      <c r="EK9002" s="22"/>
      <c r="EL9002" s="24"/>
      <c r="EP9002" s="23"/>
      <c r="EQ9002" s="24"/>
      <c r="ER9002" s="22"/>
      <c r="ES9002" s="24"/>
      <c r="ET9002" s="24"/>
      <c r="EU9002" s="23"/>
      <c r="EV9002" s="26"/>
      <c r="EX9002" s="6"/>
      <c r="EY9002" s="24"/>
      <c r="EZ9002" s="109"/>
      <c r="FA9002" s="66"/>
      <c r="FB9002" s="5"/>
      <c r="FC9002" s="68"/>
      <c r="FD9002" s="67"/>
      <c r="FE9002" s="67"/>
      <c r="FF9002" s="64"/>
      <c r="FG9002" s="5"/>
      <c r="FH9002" s="69"/>
      <c r="FI9002" s="6"/>
      <c r="FJ9002" s="5"/>
      <c r="FK9002" s="25"/>
      <c r="FL9002" s="5"/>
    </row>
    <row r="9003" spans="40:168">
      <c r="AN9003" s="14"/>
      <c r="AO9003" s="14"/>
      <c r="AP9003" s="5"/>
      <c r="AQ9003" s="25"/>
      <c r="AR9003" s="25"/>
      <c r="AS9003" s="96"/>
      <c r="AT9003" s="83"/>
      <c r="AU9003" s="14"/>
      <c r="AX9003" s="83"/>
      <c r="AY9003" s="83"/>
      <c r="AZ9003" s="83"/>
      <c r="BA9003" s="83"/>
      <c r="BJ9003" s="54"/>
      <c r="BK9003" s="22"/>
      <c r="BL9003" s="24"/>
      <c r="BP9003" s="23"/>
      <c r="BQ9003" s="24"/>
      <c r="BR9003" s="22"/>
      <c r="BS9003" s="24"/>
      <c r="BT9003" s="24"/>
      <c r="BU9003" s="23"/>
      <c r="BV9003" s="26"/>
      <c r="BX9003" s="6"/>
      <c r="BY9003" s="24"/>
      <c r="BZ9003" s="109"/>
      <c r="CA9003" s="66"/>
      <c r="CB9003" s="5"/>
      <c r="CC9003" s="68"/>
      <c r="CD9003" s="67"/>
      <c r="CE9003" s="67"/>
      <c r="CF9003" s="64"/>
      <c r="CG9003" s="5"/>
      <c r="CH9003" s="69"/>
      <c r="CI9003" s="6"/>
      <c r="CJ9003" s="5"/>
      <c r="CK9003" s="25"/>
      <c r="CL9003" s="5"/>
      <c r="DN9003" s="14"/>
      <c r="DO9003" s="14"/>
      <c r="DP9003" s="5"/>
      <c r="DQ9003" s="25"/>
      <c r="DR9003" s="25"/>
      <c r="DS9003" s="96"/>
      <c r="DT9003" s="83"/>
      <c r="DU9003" s="14"/>
      <c r="DX9003" s="83"/>
      <c r="DY9003" s="83"/>
      <c r="DZ9003" s="83"/>
      <c r="EA9003" s="83"/>
      <c r="EJ9003" s="54"/>
      <c r="EK9003" s="22"/>
      <c r="EL9003" s="24"/>
      <c r="EP9003" s="23"/>
      <c r="EQ9003" s="24"/>
      <c r="ER9003" s="22"/>
      <c r="ES9003" s="24"/>
      <c r="ET9003" s="24"/>
      <c r="EU9003" s="23"/>
      <c r="EV9003" s="26"/>
      <c r="EX9003" s="6"/>
      <c r="EY9003" s="24"/>
      <c r="EZ9003" s="109"/>
      <c r="FA9003" s="66"/>
      <c r="FB9003" s="5"/>
      <c r="FC9003" s="68"/>
      <c r="FD9003" s="67"/>
      <c r="FE9003" s="67"/>
      <c r="FF9003" s="64"/>
      <c r="FG9003" s="5"/>
      <c r="FH9003" s="69"/>
      <c r="FI9003" s="6"/>
      <c r="FJ9003" s="5"/>
      <c r="FK9003" s="25"/>
      <c r="FL9003" s="5"/>
    </row>
    <row r="9004" spans="40:168">
      <c r="AN9004" s="14"/>
      <c r="AO9004" s="14"/>
      <c r="AP9004" s="5"/>
      <c r="AQ9004" s="25"/>
      <c r="AR9004" s="25"/>
      <c r="AS9004" s="96"/>
      <c r="AT9004" s="83"/>
      <c r="AU9004" s="14"/>
      <c r="AX9004" s="83"/>
      <c r="AY9004" s="83"/>
      <c r="AZ9004" s="83"/>
      <c r="BA9004" s="83"/>
      <c r="BJ9004" s="54"/>
      <c r="BK9004" s="22"/>
      <c r="BL9004" s="24"/>
      <c r="BP9004" s="23"/>
      <c r="BQ9004" s="24"/>
      <c r="BR9004" s="22"/>
      <c r="BS9004" s="24"/>
      <c r="BT9004" s="24"/>
      <c r="BU9004" s="23"/>
      <c r="BV9004" s="26"/>
      <c r="BX9004" s="6"/>
      <c r="BY9004" s="24"/>
      <c r="BZ9004" s="109"/>
      <c r="CA9004" s="66"/>
      <c r="CB9004" s="5"/>
      <c r="CC9004" s="68"/>
      <c r="CD9004" s="67"/>
      <c r="CE9004" s="67"/>
      <c r="CF9004" s="64"/>
      <c r="CG9004" s="5"/>
      <c r="CH9004" s="69"/>
      <c r="CI9004" s="6"/>
      <c r="CJ9004" s="5"/>
      <c r="CK9004" s="25"/>
      <c r="CL9004" s="5"/>
      <c r="DN9004" s="14"/>
      <c r="DO9004" s="14"/>
      <c r="DP9004" s="5"/>
      <c r="DQ9004" s="25"/>
      <c r="DR9004" s="25"/>
      <c r="DS9004" s="96"/>
      <c r="DT9004" s="83"/>
      <c r="DU9004" s="14"/>
      <c r="DX9004" s="83"/>
      <c r="DY9004" s="83"/>
      <c r="DZ9004" s="83"/>
      <c r="EA9004" s="83"/>
      <c r="EJ9004" s="54"/>
      <c r="EK9004" s="22"/>
      <c r="EL9004" s="24"/>
      <c r="EP9004" s="23"/>
      <c r="EQ9004" s="24"/>
      <c r="ER9004" s="22"/>
      <c r="ES9004" s="24"/>
      <c r="ET9004" s="24"/>
      <c r="EU9004" s="23"/>
      <c r="EV9004" s="26"/>
      <c r="EX9004" s="6"/>
      <c r="EY9004" s="24"/>
      <c r="EZ9004" s="109"/>
      <c r="FA9004" s="66"/>
      <c r="FB9004" s="5"/>
      <c r="FC9004" s="68"/>
      <c r="FD9004" s="67"/>
      <c r="FE9004" s="67"/>
      <c r="FF9004" s="64"/>
      <c r="FG9004" s="5"/>
      <c r="FH9004" s="69"/>
      <c r="FI9004" s="6"/>
      <c r="FJ9004" s="5"/>
      <c r="FK9004" s="25"/>
      <c r="FL9004" s="5"/>
    </row>
    <row r="9005" spans="40:168">
      <c r="AN9005" s="14"/>
      <c r="AO9005" s="14"/>
      <c r="AP9005" s="5"/>
      <c r="AQ9005" s="25"/>
      <c r="AR9005" s="25"/>
      <c r="AS9005" s="96"/>
      <c r="AT9005" s="83"/>
      <c r="AU9005" s="14"/>
      <c r="AX9005" s="83"/>
      <c r="AY9005" s="83"/>
      <c r="AZ9005" s="83"/>
      <c r="BA9005" s="83"/>
      <c r="BJ9005" s="54"/>
      <c r="BK9005" s="22"/>
      <c r="BL9005" s="24"/>
      <c r="BP9005" s="23"/>
      <c r="BQ9005" s="24"/>
      <c r="BR9005" s="22"/>
      <c r="BS9005" s="24"/>
      <c r="BT9005" s="24"/>
      <c r="BU9005" s="23"/>
      <c r="BV9005" s="26"/>
      <c r="BX9005" s="6"/>
      <c r="BY9005" s="24"/>
      <c r="BZ9005" s="109"/>
      <c r="CA9005" s="66"/>
      <c r="CB9005" s="5"/>
      <c r="CC9005" s="68"/>
      <c r="CD9005" s="67"/>
      <c r="CE9005" s="67"/>
      <c r="CF9005" s="64"/>
      <c r="CG9005" s="5"/>
      <c r="CH9005" s="69"/>
      <c r="CI9005" s="6"/>
      <c r="CJ9005" s="5"/>
      <c r="CK9005" s="25"/>
      <c r="CL9005" s="5"/>
      <c r="DN9005" s="14"/>
      <c r="DO9005" s="14"/>
      <c r="DP9005" s="5"/>
      <c r="DQ9005" s="25"/>
      <c r="DR9005" s="25"/>
      <c r="DS9005" s="96"/>
      <c r="DT9005" s="83"/>
      <c r="DU9005" s="14"/>
      <c r="DX9005" s="83"/>
      <c r="DY9005" s="83"/>
      <c r="DZ9005" s="83"/>
      <c r="EA9005" s="83"/>
      <c r="EJ9005" s="54"/>
      <c r="EK9005" s="22"/>
      <c r="EL9005" s="24"/>
      <c r="EP9005" s="23"/>
      <c r="EQ9005" s="24"/>
      <c r="ER9005" s="22"/>
      <c r="ES9005" s="24"/>
      <c r="ET9005" s="24"/>
      <c r="EU9005" s="23"/>
      <c r="EV9005" s="26"/>
      <c r="EX9005" s="6"/>
      <c r="EY9005" s="24"/>
      <c r="EZ9005" s="109"/>
      <c r="FA9005" s="66"/>
      <c r="FB9005" s="5"/>
      <c r="FC9005" s="68"/>
      <c r="FD9005" s="67"/>
      <c r="FE9005" s="67"/>
      <c r="FF9005" s="64"/>
      <c r="FG9005" s="5"/>
      <c r="FH9005" s="69"/>
      <c r="FI9005" s="6"/>
      <c r="FJ9005" s="5"/>
      <c r="FK9005" s="25"/>
      <c r="FL9005" s="5"/>
    </row>
    <row r="9006" spans="40:168">
      <c r="AN9006" s="14"/>
      <c r="AO9006" s="14"/>
      <c r="AP9006" s="5"/>
      <c r="AQ9006" s="25"/>
      <c r="AR9006" s="25"/>
      <c r="AS9006" s="96"/>
      <c r="AT9006" s="83"/>
      <c r="AU9006" s="14"/>
      <c r="AX9006" s="83"/>
      <c r="AY9006" s="83"/>
      <c r="AZ9006" s="83"/>
      <c r="BA9006" s="83"/>
      <c r="BJ9006" s="54"/>
      <c r="BK9006" s="22"/>
      <c r="BL9006" s="24"/>
      <c r="BP9006" s="23"/>
      <c r="BQ9006" s="24"/>
      <c r="BR9006" s="22"/>
      <c r="BS9006" s="24"/>
      <c r="BT9006" s="24"/>
      <c r="BU9006" s="23"/>
      <c r="BV9006" s="26"/>
      <c r="BX9006" s="6"/>
      <c r="BY9006" s="24"/>
      <c r="BZ9006" s="109"/>
      <c r="CA9006" s="66"/>
      <c r="CB9006" s="5"/>
      <c r="CC9006" s="68"/>
      <c r="CD9006" s="67"/>
      <c r="CE9006" s="67"/>
      <c r="CF9006" s="64"/>
      <c r="CG9006" s="5"/>
      <c r="CH9006" s="69"/>
      <c r="CI9006" s="6"/>
      <c r="CJ9006" s="5"/>
      <c r="CK9006" s="25"/>
      <c r="CL9006" s="5"/>
      <c r="DN9006" s="14"/>
      <c r="DO9006" s="14"/>
      <c r="DP9006" s="5"/>
      <c r="DQ9006" s="25"/>
      <c r="DR9006" s="25"/>
      <c r="DS9006" s="96"/>
      <c r="DT9006" s="83"/>
      <c r="DU9006" s="14"/>
      <c r="DX9006" s="83"/>
      <c r="DY9006" s="83"/>
      <c r="DZ9006" s="83"/>
      <c r="EA9006" s="83"/>
      <c r="EJ9006" s="54"/>
      <c r="EK9006" s="22"/>
      <c r="EL9006" s="24"/>
      <c r="EP9006" s="23"/>
      <c r="EQ9006" s="24"/>
      <c r="ER9006" s="22"/>
      <c r="ES9006" s="24"/>
      <c r="ET9006" s="24"/>
      <c r="EU9006" s="23"/>
      <c r="EV9006" s="26"/>
      <c r="EX9006" s="6"/>
      <c r="EY9006" s="24"/>
      <c r="EZ9006" s="109"/>
      <c r="FA9006" s="66"/>
      <c r="FB9006" s="5"/>
      <c r="FC9006" s="68"/>
      <c r="FD9006" s="67"/>
      <c r="FE9006" s="67"/>
      <c r="FF9006" s="64"/>
      <c r="FG9006" s="5"/>
      <c r="FH9006" s="69"/>
      <c r="FI9006" s="6"/>
      <c r="FJ9006" s="5"/>
      <c r="FK9006" s="25"/>
      <c r="FL9006" s="5"/>
    </row>
    <row r="9007" spans="40:168">
      <c r="AN9007" s="14"/>
      <c r="AO9007" s="14"/>
      <c r="AP9007" s="5"/>
      <c r="AQ9007" s="25"/>
      <c r="AR9007" s="25"/>
      <c r="AS9007" s="96"/>
      <c r="AT9007" s="83"/>
      <c r="AU9007" s="14"/>
      <c r="AX9007" s="83"/>
      <c r="AY9007" s="83"/>
      <c r="AZ9007" s="83"/>
      <c r="BA9007" s="83"/>
      <c r="BJ9007" s="54"/>
      <c r="BK9007" s="22"/>
      <c r="BL9007" s="24"/>
      <c r="BP9007" s="23"/>
      <c r="BQ9007" s="24"/>
      <c r="BR9007" s="22"/>
      <c r="BS9007" s="24"/>
      <c r="BT9007" s="24"/>
      <c r="BU9007" s="23"/>
      <c r="BV9007" s="26"/>
      <c r="BX9007" s="6"/>
      <c r="BY9007" s="24"/>
      <c r="BZ9007" s="109"/>
      <c r="CA9007" s="66"/>
      <c r="CB9007" s="5"/>
      <c r="CC9007" s="68"/>
      <c r="CD9007" s="67"/>
      <c r="CE9007" s="67"/>
      <c r="CF9007" s="64"/>
      <c r="CG9007" s="5"/>
      <c r="CH9007" s="69"/>
      <c r="CI9007" s="6"/>
      <c r="CJ9007" s="5"/>
      <c r="CK9007" s="25"/>
      <c r="CL9007" s="5"/>
      <c r="DN9007" s="14"/>
      <c r="DO9007" s="14"/>
      <c r="DP9007" s="5"/>
      <c r="DQ9007" s="25"/>
      <c r="DR9007" s="25"/>
      <c r="DS9007" s="96"/>
      <c r="DT9007" s="83"/>
      <c r="DU9007" s="14"/>
      <c r="DX9007" s="83"/>
      <c r="DY9007" s="83"/>
      <c r="DZ9007" s="83"/>
      <c r="EA9007" s="83"/>
      <c r="EJ9007" s="54"/>
      <c r="EK9007" s="22"/>
      <c r="EL9007" s="24"/>
      <c r="EP9007" s="23"/>
      <c r="EQ9007" s="24"/>
      <c r="ER9007" s="22"/>
      <c r="ES9007" s="24"/>
      <c r="ET9007" s="24"/>
      <c r="EU9007" s="23"/>
      <c r="EV9007" s="26"/>
      <c r="EX9007" s="6"/>
      <c r="EY9007" s="24"/>
      <c r="EZ9007" s="109"/>
      <c r="FA9007" s="66"/>
      <c r="FB9007" s="5"/>
      <c r="FC9007" s="68"/>
      <c r="FD9007" s="67"/>
      <c r="FE9007" s="67"/>
      <c r="FF9007" s="64"/>
      <c r="FG9007" s="5"/>
      <c r="FH9007" s="69"/>
      <c r="FI9007" s="6"/>
      <c r="FJ9007" s="5"/>
      <c r="FK9007" s="25"/>
      <c r="FL9007" s="5"/>
    </row>
    <row r="9008" spans="40:168">
      <c r="AN9008" s="14"/>
      <c r="AO9008" s="14"/>
      <c r="AP9008" s="5"/>
      <c r="AQ9008" s="25"/>
      <c r="AR9008" s="25"/>
      <c r="AS9008" s="96"/>
      <c r="AT9008" s="83"/>
      <c r="AU9008" s="14"/>
      <c r="AX9008" s="83"/>
      <c r="AY9008" s="83"/>
      <c r="AZ9008" s="83"/>
      <c r="BA9008" s="83"/>
      <c r="BJ9008" s="54"/>
      <c r="BK9008" s="22"/>
      <c r="BL9008" s="24"/>
      <c r="BP9008" s="23"/>
      <c r="BQ9008" s="24"/>
      <c r="BR9008" s="22"/>
      <c r="BS9008" s="24"/>
      <c r="BT9008" s="24"/>
      <c r="BU9008" s="23"/>
      <c r="BV9008" s="26"/>
      <c r="BX9008" s="6"/>
      <c r="BY9008" s="24"/>
      <c r="BZ9008" s="109"/>
      <c r="CA9008" s="66"/>
      <c r="CB9008" s="5"/>
      <c r="CC9008" s="68"/>
      <c r="CD9008" s="67"/>
      <c r="CE9008" s="67"/>
      <c r="CF9008" s="64"/>
      <c r="CG9008" s="5"/>
      <c r="CH9008" s="69"/>
      <c r="CI9008" s="6"/>
      <c r="CJ9008" s="5"/>
      <c r="CK9008" s="25"/>
      <c r="CL9008" s="5"/>
      <c r="DN9008" s="14"/>
      <c r="DO9008" s="14"/>
      <c r="DP9008" s="5"/>
      <c r="DQ9008" s="25"/>
      <c r="DR9008" s="25"/>
      <c r="DS9008" s="96"/>
      <c r="DT9008" s="83"/>
      <c r="DU9008" s="14"/>
      <c r="DX9008" s="83"/>
      <c r="DY9008" s="83"/>
      <c r="DZ9008" s="83"/>
      <c r="EA9008" s="83"/>
      <c r="EJ9008" s="54"/>
      <c r="EK9008" s="22"/>
      <c r="EL9008" s="24"/>
      <c r="EP9008" s="23"/>
      <c r="EQ9008" s="24"/>
      <c r="ER9008" s="22"/>
      <c r="ES9008" s="24"/>
      <c r="ET9008" s="24"/>
      <c r="EU9008" s="23"/>
      <c r="EV9008" s="26"/>
      <c r="EX9008" s="6"/>
      <c r="EY9008" s="24"/>
      <c r="EZ9008" s="109"/>
      <c r="FA9008" s="66"/>
      <c r="FB9008" s="5"/>
      <c r="FC9008" s="68"/>
      <c r="FD9008" s="67"/>
      <c r="FE9008" s="67"/>
      <c r="FF9008" s="64"/>
      <c r="FG9008" s="5"/>
      <c r="FH9008" s="69"/>
      <c r="FI9008" s="6"/>
      <c r="FJ9008" s="5"/>
      <c r="FK9008" s="25"/>
      <c r="FL9008" s="5"/>
    </row>
    <row r="9009" spans="40:168">
      <c r="AN9009" s="14"/>
      <c r="AO9009" s="14"/>
      <c r="AP9009" s="5"/>
      <c r="AQ9009" s="25"/>
      <c r="AR9009" s="25"/>
      <c r="AS9009" s="96"/>
      <c r="AT9009" s="83"/>
      <c r="AU9009" s="14"/>
      <c r="AX9009" s="83"/>
      <c r="AY9009" s="83"/>
      <c r="AZ9009" s="83"/>
      <c r="BA9009" s="83"/>
      <c r="BJ9009" s="54"/>
      <c r="BK9009" s="22"/>
      <c r="BL9009" s="24"/>
      <c r="BP9009" s="23"/>
      <c r="BQ9009" s="24"/>
      <c r="BR9009" s="22"/>
      <c r="BS9009" s="24"/>
      <c r="BT9009" s="24"/>
      <c r="BU9009" s="23"/>
      <c r="BV9009" s="26"/>
      <c r="BX9009" s="6"/>
      <c r="BY9009" s="24"/>
      <c r="BZ9009" s="109"/>
      <c r="CA9009" s="66"/>
      <c r="CB9009" s="5"/>
      <c r="CC9009" s="68"/>
      <c r="CD9009" s="67"/>
      <c r="CE9009" s="67"/>
      <c r="CF9009" s="64"/>
      <c r="CG9009" s="5"/>
      <c r="CH9009" s="69"/>
      <c r="CI9009" s="6"/>
      <c r="CJ9009" s="5"/>
      <c r="CK9009" s="25"/>
      <c r="CL9009" s="5"/>
      <c r="DN9009" s="14"/>
      <c r="DO9009" s="14"/>
      <c r="DP9009" s="5"/>
      <c r="DQ9009" s="25"/>
      <c r="DR9009" s="25"/>
      <c r="DS9009" s="96"/>
      <c r="DT9009" s="83"/>
      <c r="DU9009" s="14"/>
      <c r="DX9009" s="83"/>
      <c r="DY9009" s="83"/>
      <c r="DZ9009" s="83"/>
      <c r="EA9009" s="83"/>
      <c r="EJ9009" s="54"/>
      <c r="EK9009" s="22"/>
      <c r="EL9009" s="24"/>
      <c r="EP9009" s="23"/>
      <c r="EQ9009" s="24"/>
      <c r="ER9009" s="22"/>
      <c r="ES9009" s="24"/>
      <c r="ET9009" s="24"/>
      <c r="EU9009" s="23"/>
      <c r="EV9009" s="26"/>
      <c r="EX9009" s="6"/>
      <c r="EY9009" s="24"/>
      <c r="EZ9009" s="109"/>
      <c r="FA9009" s="66"/>
      <c r="FB9009" s="5"/>
      <c r="FC9009" s="68"/>
      <c r="FD9009" s="67"/>
      <c r="FE9009" s="67"/>
      <c r="FF9009" s="64"/>
      <c r="FG9009" s="5"/>
      <c r="FH9009" s="69"/>
      <c r="FI9009" s="6"/>
      <c r="FJ9009" s="5"/>
      <c r="FK9009" s="25"/>
      <c r="FL9009" s="5"/>
    </row>
    <row r="9010" spans="40:168">
      <c r="AN9010" s="14"/>
      <c r="AO9010" s="14"/>
      <c r="AP9010" s="5"/>
      <c r="AQ9010" s="25"/>
      <c r="AR9010" s="25"/>
      <c r="AS9010" s="96"/>
      <c r="AT9010" s="83"/>
      <c r="AU9010" s="14"/>
      <c r="AX9010" s="83"/>
      <c r="AY9010" s="83"/>
      <c r="AZ9010" s="83"/>
      <c r="BA9010" s="83"/>
      <c r="BJ9010" s="54"/>
      <c r="BK9010" s="22"/>
      <c r="BL9010" s="24"/>
      <c r="BP9010" s="23"/>
      <c r="BQ9010" s="24"/>
      <c r="BR9010" s="22"/>
      <c r="BS9010" s="24"/>
      <c r="BT9010" s="24"/>
      <c r="BU9010" s="23"/>
      <c r="BV9010" s="26"/>
      <c r="BX9010" s="6"/>
      <c r="BY9010" s="24"/>
      <c r="BZ9010" s="109"/>
      <c r="CA9010" s="66"/>
      <c r="CB9010" s="5"/>
      <c r="CC9010" s="68"/>
      <c r="CD9010" s="67"/>
      <c r="CE9010" s="67"/>
      <c r="CF9010" s="64"/>
      <c r="CG9010" s="5"/>
      <c r="CH9010" s="69"/>
      <c r="CI9010" s="6"/>
      <c r="CJ9010" s="5"/>
      <c r="CK9010" s="25"/>
      <c r="CL9010" s="5"/>
      <c r="DN9010" s="14"/>
      <c r="DO9010" s="14"/>
      <c r="DP9010" s="5"/>
      <c r="DQ9010" s="25"/>
      <c r="DR9010" s="25"/>
      <c r="DS9010" s="96"/>
      <c r="DT9010" s="83"/>
      <c r="DU9010" s="14"/>
      <c r="DX9010" s="83"/>
      <c r="DY9010" s="83"/>
      <c r="DZ9010" s="83"/>
      <c r="EA9010" s="83"/>
      <c r="EJ9010" s="54"/>
      <c r="EK9010" s="22"/>
      <c r="EL9010" s="24"/>
      <c r="EP9010" s="23"/>
      <c r="EQ9010" s="24"/>
      <c r="ER9010" s="22"/>
      <c r="ES9010" s="24"/>
      <c r="ET9010" s="24"/>
      <c r="EU9010" s="23"/>
      <c r="EV9010" s="26"/>
      <c r="EX9010" s="6"/>
      <c r="EY9010" s="24"/>
      <c r="EZ9010" s="109"/>
      <c r="FA9010" s="66"/>
      <c r="FB9010" s="5"/>
      <c r="FC9010" s="68"/>
      <c r="FD9010" s="67"/>
      <c r="FE9010" s="67"/>
      <c r="FF9010" s="64"/>
      <c r="FG9010" s="5"/>
      <c r="FH9010" s="69"/>
      <c r="FI9010" s="6"/>
      <c r="FJ9010" s="5"/>
      <c r="FK9010" s="25"/>
      <c r="FL9010" s="5"/>
    </row>
    <row r="9011" spans="40:168">
      <c r="AN9011" s="14"/>
      <c r="AO9011" s="14"/>
      <c r="AP9011" s="5"/>
      <c r="AQ9011" s="25"/>
      <c r="AR9011" s="25"/>
      <c r="AS9011" s="96"/>
      <c r="AT9011" s="83"/>
      <c r="AU9011" s="14"/>
      <c r="AX9011" s="83"/>
      <c r="AY9011" s="83"/>
      <c r="AZ9011" s="83"/>
      <c r="BA9011" s="83"/>
      <c r="BJ9011" s="54"/>
      <c r="BK9011" s="22"/>
      <c r="BL9011" s="24"/>
      <c r="BP9011" s="23"/>
      <c r="BQ9011" s="24"/>
      <c r="BR9011" s="22"/>
      <c r="BS9011" s="24"/>
      <c r="BT9011" s="24"/>
      <c r="BU9011" s="23"/>
      <c r="BV9011" s="26"/>
      <c r="BX9011" s="6"/>
      <c r="BY9011" s="24"/>
      <c r="BZ9011" s="109"/>
      <c r="CA9011" s="66"/>
      <c r="CB9011" s="5"/>
      <c r="CC9011" s="68"/>
      <c r="CD9011" s="67"/>
      <c r="CE9011" s="67"/>
      <c r="CF9011" s="64"/>
      <c r="CG9011" s="5"/>
      <c r="CH9011" s="69"/>
      <c r="CI9011" s="6"/>
      <c r="CJ9011" s="5"/>
      <c r="CK9011" s="25"/>
      <c r="CL9011" s="5"/>
      <c r="DN9011" s="14"/>
      <c r="DO9011" s="14"/>
      <c r="DP9011" s="5"/>
      <c r="DQ9011" s="25"/>
      <c r="DR9011" s="25"/>
      <c r="DS9011" s="96"/>
      <c r="DT9011" s="83"/>
      <c r="DU9011" s="14"/>
      <c r="DX9011" s="83"/>
      <c r="DY9011" s="83"/>
      <c r="DZ9011" s="83"/>
      <c r="EA9011" s="83"/>
      <c r="EJ9011" s="54"/>
      <c r="EK9011" s="22"/>
      <c r="EL9011" s="24"/>
      <c r="EP9011" s="23"/>
      <c r="EQ9011" s="24"/>
      <c r="ER9011" s="22"/>
      <c r="ES9011" s="24"/>
      <c r="ET9011" s="24"/>
      <c r="EU9011" s="23"/>
      <c r="EV9011" s="26"/>
      <c r="EX9011" s="6"/>
      <c r="EY9011" s="24"/>
      <c r="EZ9011" s="109"/>
      <c r="FA9011" s="66"/>
      <c r="FB9011" s="5"/>
      <c r="FC9011" s="68"/>
      <c r="FD9011" s="67"/>
      <c r="FE9011" s="67"/>
      <c r="FF9011" s="64"/>
      <c r="FG9011" s="5"/>
      <c r="FH9011" s="69"/>
      <c r="FI9011" s="6"/>
      <c r="FJ9011" s="5"/>
      <c r="FK9011" s="25"/>
      <c r="FL9011" s="5"/>
    </row>
    <row r="9012" spans="40:168">
      <c r="AN9012" s="14"/>
      <c r="AO9012" s="14"/>
      <c r="AP9012" s="5"/>
      <c r="AQ9012" s="25"/>
      <c r="AR9012" s="25"/>
      <c r="AS9012" s="96"/>
      <c r="AT9012" s="83"/>
      <c r="AU9012" s="14"/>
      <c r="AX9012" s="83"/>
      <c r="AY9012" s="83"/>
      <c r="AZ9012" s="83"/>
      <c r="BA9012" s="83"/>
      <c r="BJ9012" s="54"/>
      <c r="BK9012" s="22"/>
      <c r="BL9012" s="24"/>
      <c r="BP9012" s="23"/>
      <c r="BQ9012" s="24"/>
      <c r="BR9012" s="22"/>
      <c r="BS9012" s="24"/>
      <c r="BT9012" s="24"/>
      <c r="BU9012" s="23"/>
      <c r="BV9012" s="26"/>
      <c r="BX9012" s="6"/>
      <c r="BY9012" s="24"/>
      <c r="BZ9012" s="109"/>
      <c r="CA9012" s="66"/>
      <c r="CB9012" s="5"/>
      <c r="CC9012" s="68"/>
      <c r="CD9012" s="67"/>
      <c r="CE9012" s="67"/>
      <c r="CF9012" s="64"/>
      <c r="CG9012" s="5"/>
      <c r="CH9012" s="69"/>
      <c r="CI9012" s="6"/>
      <c r="CJ9012" s="5"/>
      <c r="CK9012" s="25"/>
      <c r="CL9012" s="5"/>
      <c r="DN9012" s="14"/>
      <c r="DO9012" s="14"/>
      <c r="DP9012" s="5"/>
      <c r="DQ9012" s="25"/>
      <c r="DR9012" s="25"/>
      <c r="DS9012" s="96"/>
      <c r="DT9012" s="83"/>
      <c r="DU9012" s="14"/>
      <c r="DX9012" s="83"/>
      <c r="DY9012" s="83"/>
      <c r="DZ9012" s="83"/>
      <c r="EA9012" s="83"/>
      <c r="EJ9012" s="54"/>
      <c r="EK9012" s="22"/>
      <c r="EL9012" s="24"/>
      <c r="EP9012" s="23"/>
      <c r="EQ9012" s="24"/>
      <c r="ER9012" s="22"/>
      <c r="ES9012" s="24"/>
      <c r="ET9012" s="24"/>
      <c r="EU9012" s="23"/>
      <c r="EV9012" s="26"/>
      <c r="EX9012" s="6"/>
      <c r="EY9012" s="24"/>
      <c r="EZ9012" s="109"/>
      <c r="FA9012" s="66"/>
      <c r="FB9012" s="5"/>
      <c r="FC9012" s="68"/>
      <c r="FD9012" s="67"/>
      <c r="FE9012" s="67"/>
      <c r="FF9012" s="64"/>
      <c r="FG9012" s="5"/>
      <c r="FH9012" s="69"/>
      <c r="FI9012" s="6"/>
      <c r="FJ9012" s="5"/>
      <c r="FK9012" s="25"/>
      <c r="FL9012" s="5"/>
    </row>
    <row r="9013" spans="40:168">
      <c r="AN9013" s="14"/>
      <c r="AO9013" s="14"/>
      <c r="AP9013" s="5"/>
      <c r="AQ9013" s="25"/>
      <c r="AR9013" s="25"/>
      <c r="AS9013" s="96"/>
      <c r="AT9013" s="83"/>
      <c r="AU9013" s="14"/>
      <c r="AX9013" s="83"/>
      <c r="AY9013" s="83"/>
      <c r="AZ9013" s="83"/>
      <c r="BA9013" s="83"/>
      <c r="BJ9013" s="54"/>
      <c r="BK9013" s="22"/>
      <c r="BL9013" s="24"/>
      <c r="BP9013" s="23"/>
      <c r="BQ9013" s="24"/>
      <c r="BR9013" s="22"/>
      <c r="BS9013" s="24"/>
      <c r="BT9013" s="24"/>
      <c r="BU9013" s="23"/>
      <c r="BV9013" s="26"/>
      <c r="BX9013" s="6"/>
      <c r="BY9013" s="24"/>
      <c r="BZ9013" s="109"/>
      <c r="CA9013" s="66"/>
      <c r="CB9013" s="5"/>
      <c r="CC9013" s="68"/>
      <c r="CD9013" s="67"/>
      <c r="CE9013" s="67"/>
      <c r="CF9013" s="64"/>
      <c r="CG9013" s="5"/>
      <c r="CH9013" s="69"/>
      <c r="CI9013" s="6"/>
      <c r="CJ9013" s="5"/>
      <c r="CK9013" s="25"/>
      <c r="CL9013" s="5"/>
      <c r="DN9013" s="14"/>
      <c r="DO9013" s="14"/>
      <c r="DP9013" s="5"/>
      <c r="DQ9013" s="25"/>
      <c r="DR9013" s="25"/>
      <c r="DS9013" s="96"/>
      <c r="DT9013" s="83"/>
      <c r="DU9013" s="14"/>
      <c r="DX9013" s="83"/>
      <c r="DY9013" s="83"/>
      <c r="DZ9013" s="83"/>
      <c r="EA9013" s="83"/>
      <c r="EJ9013" s="54"/>
      <c r="EK9013" s="22"/>
      <c r="EL9013" s="24"/>
      <c r="EP9013" s="23"/>
      <c r="EQ9013" s="24"/>
      <c r="ER9013" s="22"/>
      <c r="ES9013" s="24"/>
      <c r="ET9013" s="24"/>
      <c r="EU9013" s="23"/>
      <c r="EV9013" s="26"/>
      <c r="EX9013" s="6"/>
      <c r="EY9013" s="24"/>
      <c r="EZ9013" s="109"/>
      <c r="FA9013" s="66"/>
      <c r="FB9013" s="5"/>
      <c r="FC9013" s="68"/>
      <c r="FD9013" s="67"/>
      <c r="FE9013" s="67"/>
      <c r="FF9013" s="64"/>
      <c r="FG9013" s="5"/>
      <c r="FH9013" s="69"/>
      <c r="FI9013" s="6"/>
      <c r="FJ9013" s="5"/>
      <c r="FK9013" s="25"/>
      <c r="FL9013" s="5"/>
    </row>
    <row r="9014" spans="40:168">
      <c r="AN9014" s="14"/>
      <c r="AO9014" s="14"/>
      <c r="AP9014" s="5"/>
      <c r="AQ9014" s="25"/>
      <c r="AR9014" s="25"/>
      <c r="AS9014" s="96"/>
      <c r="AT9014" s="83"/>
      <c r="AU9014" s="14"/>
      <c r="AX9014" s="83"/>
      <c r="AY9014" s="83"/>
      <c r="AZ9014" s="83"/>
      <c r="BA9014" s="83"/>
      <c r="BJ9014" s="54"/>
      <c r="BK9014" s="22"/>
      <c r="BL9014" s="24"/>
      <c r="BP9014" s="23"/>
      <c r="BQ9014" s="24"/>
      <c r="BR9014" s="22"/>
      <c r="BS9014" s="24"/>
      <c r="BT9014" s="24"/>
      <c r="BU9014" s="23"/>
      <c r="BV9014" s="26"/>
      <c r="BX9014" s="6"/>
      <c r="BY9014" s="24"/>
      <c r="BZ9014" s="109"/>
      <c r="CA9014" s="66"/>
      <c r="CB9014" s="5"/>
      <c r="CC9014" s="68"/>
      <c r="CD9014" s="67"/>
      <c r="CE9014" s="67"/>
      <c r="CF9014" s="64"/>
      <c r="CG9014" s="5"/>
      <c r="CH9014" s="69"/>
      <c r="CI9014" s="6"/>
      <c r="CJ9014" s="5"/>
      <c r="CK9014" s="25"/>
      <c r="CL9014" s="5"/>
      <c r="DN9014" s="14"/>
      <c r="DO9014" s="14"/>
      <c r="DP9014" s="5"/>
      <c r="DQ9014" s="25"/>
      <c r="DR9014" s="25"/>
      <c r="DS9014" s="96"/>
      <c r="DT9014" s="83"/>
      <c r="DU9014" s="14"/>
      <c r="DX9014" s="83"/>
      <c r="DY9014" s="83"/>
      <c r="DZ9014" s="83"/>
      <c r="EA9014" s="83"/>
      <c r="EJ9014" s="54"/>
      <c r="EK9014" s="22"/>
      <c r="EL9014" s="24"/>
      <c r="EP9014" s="23"/>
      <c r="EQ9014" s="24"/>
      <c r="ER9014" s="22"/>
      <c r="ES9014" s="24"/>
      <c r="ET9014" s="24"/>
      <c r="EU9014" s="23"/>
      <c r="EV9014" s="26"/>
      <c r="EX9014" s="6"/>
      <c r="EY9014" s="24"/>
      <c r="EZ9014" s="109"/>
      <c r="FA9014" s="66"/>
      <c r="FB9014" s="5"/>
      <c r="FC9014" s="68"/>
      <c r="FD9014" s="67"/>
      <c r="FE9014" s="67"/>
      <c r="FF9014" s="64"/>
      <c r="FG9014" s="5"/>
      <c r="FH9014" s="69"/>
      <c r="FI9014" s="6"/>
      <c r="FJ9014" s="5"/>
      <c r="FK9014" s="25"/>
      <c r="FL9014" s="5"/>
    </row>
    <row r="9015" spans="40:168">
      <c r="AN9015" s="14"/>
      <c r="AO9015" s="14"/>
      <c r="AP9015" s="5"/>
      <c r="AQ9015" s="25"/>
      <c r="AR9015" s="25"/>
      <c r="AS9015" s="96"/>
      <c r="AT9015" s="83"/>
      <c r="AU9015" s="14"/>
      <c r="AX9015" s="83"/>
      <c r="AY9015" s="83"/>
      <c r="AZ9015" s="83"/>
      <c r="BA9015" s="83"/>
      <c r="BJ9015" s="54"/>
      <c r="BK9015" s="22"/>
      <c r="BL9015" s="24"/>
      <c r="BP9015" s="23"/>
      <c r="BQ9015" s="24"/>
      <c r="BR9015" s="22"/>
      <c r="BS9015" s="24"/>
      <c r="BT9015" s="24"/>
      <c r="BU9015" s="23"/>
      <c r="BV9015" s="26"/>
      <c r="BX9015" s="6"/>
      <c r="BY9015" s="24"/>
      <c r="BZ9015" s="109"/>
      <c r="CA9015" s="66"/>
      <c r="CB9015" s="5"/>
      <c r="CC9015" s="68"/>
      <c r="CD9015" s="67"/>
      <c r="CE9015" s="67"/>
      <c r="CF9015" s="64"/>
      <c r="CG9015" s="5"/>
      <c r="CH9015" s="69"/>
      <c r="CI9015" s="6"/>
      <c r="CJ9015" s="5"/>
      <c r="CK9015" s="25"/>
      <c r="CL9015" s="5"/>
      <c r="DN9015" s="14"/>
      <c r="DO9015" s="14"/>
      <c r="DP9015" s="5"/>
      <c r="DQ9015" s="25"/>
      <c r="DR9015" s="25"/>
      <c r="DS9015" s="96"/>
      <c r="DT9015" s="83"/>
      <c r="DU9015" s="14"/>
      <c r="DX9015" s="83"/>
      <c r="DY9015" s="83"/>
      <c r="DZ9015" s="83"/>
      <c r="EA9015" s="83"/>
      <c r="EJ9015" s="54"/>
      <c r="EK9015" s="22"/>
      <c r="EL9015" s="24"/>
      <c r="EP9015" s="23"/>
      <c r="EQ9015" s="24"/>
      <c r="ER9015" s="22"/>
      <c r="ES9015" s="24"/>
      <c r="ET9015" s="24"/>
      <c r="EU9015" s="23"/>
      <c r="EV9015" s="26"/>
      <c r="EX9015" s="6"/>
      <c r="EY9015" s="24"/>
      <c r="EZ9015" s="109"/>
      <c r="FA9015" s="66"/>
      <c r="FB9015" s="5"/>
      <c r="FC9015" s="68"/>
      <c r="FD9015" s="67"/>
      <c r="FE9015" s="67"/>
      <c r="FF9015" s="64"/>
      <c r="FG9015" s="5"/>
      <c r="FH9015" s="69"/>
      <c r="FI9015" s="6"/>
      <c r="FJ9015" s="5"/>
      <c r="FK9015" s="25"/>
      <c r="FL9015" s="5"/>
    </row>
    <row r="9016" spans="40:168">
      <c r="AN9016" s="14"/>
      <c r="AO9016" s="14"/>
      <c r="AP9016" s="5"/>
      <c r="AQ9016" s="25"/>
      <c r="AR9016" s="25"/>
      <c r="AS9016" s="96"/>
      <c r="AT9016" s="83"/>
      <c r="AU9016" s="14"/>
      <c r="AX9016" s="83"/>
      <c r="AY9016" s="83"/>
      <c r="AZ9016" s="83"/>
      <c r="BA9016" s="83"/>
      <c r="BJ9016" s="54"/>
      <c r="BK9016" s="22"/>
      <c r="BL9016" s="24"/>
      <c r="BP9016" s="23"/>
      <c r="BQ9016" s="24"/>
      <c r="BR9016" s="22"/>
      <c r="BS9016" s="24"/>
      <c r="BT9016" s="24"/>
      <c r="BU9016" s="23"/>
      <c r="BV9016" s="26"/>
      <c r="BX9016" s="6"/>
      <c r="BY9016" s="24"/>
      <c r="BZ9016" s="109"/>
      <c r="CA9016" s="66"/>
      <c r="CB9016" s="5"/>
      <c r="CC9016" s="68"/>
      <c r="CD9016" s="67"/>
      <c r="CE9016" s="67"/>
      <c r="CF9016" s="64"/>
      <c r="CG9016" s="5"/>
      <c r="CH9016" s="69"/>
      <c r="CI9016" s="6"/>
      <c r="CJ9016" s="5"/>
      <c r="CK9016" s="25"/>
      <c r="CL9016" s="5"/>
      <c r="DN9016" s="14"/>
      <c r="DO9016" s="14"/>
      <c r="DP9016" s="5"/>
      <c r="DQ9016" s="25"/>
      <c r="DR9016" s="25"/>
      <c r="DS9016" s="96"/>
      <c r="DT9016" s="83"/>
      <c r="DU9016" s="14"/>
      <c r="DX9016" s="83"/>
      <c r="DY9016" s="83"/>
      <c r="DZ9016" s="83"/>
      <c r="EA9016" s="83"/>
      <c r="EJ9016" s="54"/>
      <c r="EK9016" s="22"/>
      <c r="EL9016" s="24"/>
      <c r="EP9016" s="23"/>
      <c r="EQ9016" s="24"/>
      <c r="ER9016" s="22"/>
      <c r="ES9016" s="24"/>
      <c r="ET9016" s="24"/>
      <c r="EU9016" s="23"/>
      <c r="EV9016" s="26"/>
      <c r="EX9016" s="6"/>
      <c r="EY9016" s="24"/>
      <c r="EZ9016" s="109"/>
      <c r="FA9016" s="66"/>
      <c r="FB9016" s="5"/>
      <c r="FC9016" s="68"/>
      <c r="FD9016" s="67"/>
      <c r="FE9016" s="67"/>
      <c r="FF9016" s="64"/>
      <c r="FG9016" s="5"/>
      <c r="FH9016" s="69"/>
      <c r="FI9016" s="6"/>
      <c r="FJ9016" s="5"/>
      <c r="FK9016" s="25"/>
      <c r="FL9016" s="5"/>
    </row>
    <row r="9017" spans="40:168">
      <c r="AN9017" s="14"/>
      <c r="AO9017" s="14"/>
      <c r="AP9017" s="5"/>
      <c r="AQ9017" s="25"/>
      <c r="AR9017" s="25"/>
      <c r="AS9017" s="96"/>
      <c r="AT9017" s="83"/>
      <c r="AU9017" s="14"/>
      <c r="AX9017" s="83"/>
      <c r="AY9017" s="83"/>
      <c r="AZ9017" s="83"/>
      <c r="BA9017" s="83"/>
      <c r="BJ9017" s="54"/>
      <c r="BK9017" s="22"/>
      <c r="BL9017" s="24"/>
      <c r="BP9017" s="23"/>
      <c r="BQ9017" s="24"/>
      <c r="BR9017" s="22"/>
      <c r="BS9017" s="24"/>
      <c r="BT9017" s="24"/>
      <c r="BU9017" s="23"/>
      <c r="BV9017" s="26"/>
      <c r="BX9017" s="6"/>
      <c r="BY9017" s="24"/>
      <c r="BZ9017" s="109"/>
      <c r="CA9017" s="66"/>
      <c r="CB9017" s="5"/>
      <c r="CC9017" s="68"/>
      <c r="CD9017" s="67"/>
      <c r="CE9017" s="67"/>
      <c r="CF9017" s="64"/>
      <c r="CG9017" s="5"/>
      <c r="CH9017" s="69"/>
      <c r="CI9017" s="6"/>
      <c r="CJ9017" s="5"/>
      <c r="CK9017" s="25"/>
      <c r="CL9017" s="5"/>
      <c r="DN9017" s="14"/>
      <c r="DO9017" s="14"/>
      <c r="DP9017" s="5"/>
      <c r="DQ9017" s="25"/>
      <c r="DR9017" s="25"/>
      <c r="DS9017" s="96"/>
      <c r="DT9017" s="83"/>
      <c r="DU9017" s="14"/>
      <c r="DX9017" s="83"/>
      <c r="DY9017" s="83"/>
      <c r="DZ9017" s="83"/>
      <c r="EA9017" s="83"/>
      <c r="EJ9017" s="54"/>
      <c r="EK9017" s="22"/>
      <c r="EL9017" s="24"/>
      <c r="EP9017" s="23"/>
      <c r="EQ9017" s="24"/>
      <c r="ER9017" s="22"/>
      <c r="ES9017" s="24"/>
      <c r="ET9017" s="24"/>
      <c r="EU9017" s="23"/>
      <c r="EV9017" s="26"/>
      <c r="EX9017" s="6"/>
      <c r="EY9017" s="24"/>
      <c r="EZ9017" s="109"/>
      <c r="FA9017" s="66"/>
      <c r="FB9017" s="5"/>
      <c r="FC9017" s="68"/>
      <c r="FD9017" s="67"/>
      <c r="FE9017" s="67"/>
      <c r="FF9017" s="64"/>
      <c r="FG9017" s="5"/>
      <c r="FH9017" s="69"/>
      <c r="FI9017" s="6"/>
      <c r="FJ9017" s="5"/>
      <c r="FK9017" s="25"/>
      <c r="FL9017" s="5"/>
    </row>
    <row r="9018" spans="40:168">
      <c r="AN9018" s="14"/>
      <c r="AO9018" s="14"/>
      <c r="AP9018" s="5"/>
      <c r="AQ9018" s="25"/>
      <c r="AR9018" s="25"/>
      <c r="AS9018" s="96"/>
      <c r="AT9018" s="83"/>
      <c r="AU9018" s="14"/>
      <c r="AX9018" s="83"/>
      <c r="AY9018" s="83"/>
      <c r="AZ9018" s="83"/>
      <c r="BA9018" s="83"/>
      <c r="BJ9018" s="54"/>
      <c r="BK9018" s="22"/>
      <c r="BL9018" s="24"/>
      <c r="BP9018" s="23"/>
      <c r="BQ9018" s="24"/>
      <c r="BR9018" s="22"/>
      <c r="BS9018" s="24"/>
      <c r="BT9018" s="24"/>
      <c r="BU9018" s="23"/>
      <c r="BV9018" s="26"/>
      <c r="BX9018" s="6"/>
      <c r="BY9018" s="24"/>
      <c r="BZ9018" s="109"/>
      <c r="CA9018" s="66"/>
      <c r="CB9018" s="5"/>
      <c r="CC9018" s="68"/>
      <c r="CD9018" s="67"/>
      <c r="CE9018" s="67"/>
      <c r="CF9018" s="64"/>
      <c r="CG9018" s="5"/>
      <c r="CH9018" s="69"/>
      <c r="CI9018" s="6"/>
      <c r="CJ9018" s="5"/>
      <c r="CK9018" s="25"/>
      <c r="CL9018" s="5"/>
      <c r="DN9018" s="14"/>
      <c r="DO9018" s="14"/>
      <c r="DP9018" s="5"/>
      <c r="DQ9018" s="25"/>
      <c r="DR9018" s="25"/>
      <c r="DS9018" s="96"/>
      <c r="DT9018" s="83"/>
      <c r="DU9018" s="14"/>
      <c r="DX9018" s="83"/>
      <c r="DY9018" s="83"/>
      <c r="DZ9018" s="83"/>
      <c r="EA9018" s="83"/>
      <c r="EJ9018" s="54"/>
      <c r="EK9018" s="22"/>
      <c r="EL9018" s="24"/>
      <c r="EP9018" s="23"/>
      <c r="EQ9018" s="24"/>
      <c r="ER9018" s="22"/>
      <c r="ES9018" s="24"/>
      <c r="ET9018" s="24"/>
      <c r="EU9018" s="23"/>
      <c r="EV9018" s="26"/>
      <c r="EX9018" s="6"/>
      <c r="EY9018" s="24"/>
      <c r="EZ9018" s="109"/>
      <c r="FA9018" s="66"/>
      <c r="FB9018" s="5"/>
      <c r="FC9018" s="68"/>
      <c r="FD9018" s="67"/>
      <c r="FE9018" s="67"/>
      <c r="FF9018" s="64"/>
      <c r="FG9018" s="5"/>
      <c r="FH9018" s="69"/>
      <c r="FI9018" s="6"/>
      <c r="FJ9018" s="5"/>
      <c r="FK9018" s="25"/>
      <c r="FL9018" s="5"/>
    </row>
    <row r="9019" spans="40:168">
      <c r="AN9019" s="14"/>
      <c r="AO9019" s="14"/>
      <c r="AP9019" s="5"/>
      <c r="AQ9019" s="25"/>
      <c r="AR9019" s="25"/>
      <c r="AS9019" s="96"/>
      <c r="AT9019" s="83"/>
      <c r="AU9019" s="14"/>
      <c r="AX9019" s="83"/>
      <c r="AY9019" s="83"/>
      <c r="AZ9019" s="83"/>
      <c r="BA9019" s="83"/>
      <c r="BJ9019" s="54"/>
      <c r="BK9019" s="22"/>
      <c r="BL9019" s="24"/>
      <c r="BP9019" s="23"/>
      <c r="BQ9019" s="24"/>
      <c r="BR9019" s="22"/>
      <c r="BS9019" s="24"/>
      <c r="BT9019" s="24"/>
      <c r="BU9019" s="23"/>
      <c r="BV9019" s="26"/>
      <c r="BX9019" s="6"/>
      <c r="BY9019" s="24"/>
      <c r="BZ9019" s="109"/>
      <c r="CA9019" s="66"/>
      <c r="CB9019" s="5"/>
      <c r="CC9019" s="68"/>
      <c r="CD9019" s="67"/>
      <c r="CE9019" s="67"/>
      <c r="CF9019" s="64"/>
      <c r="CG9019" s="5"/>
      <c r="CH9019" s="69"/>
      <c r="CI9019" s="6"/>
      <c r="CJ9019" s="5"/>
      <c r="CK9019" s="25"/>
      <c r="CL9019" s="5"/>
      <c r="DN9019" s="14"/>
      <c r="DO9019" s="14"/>
      <c r="DP9019" s="5"/>
      <c r="DQ9019" s="25"/>
      <c r="DR9019" s="25"/>
      <c r="DS9019" s="96"/>
      <c r="DT9019" s="83"/>
      <c r="DU9019" s="14"/>
      <c r="DX9019" s="83"/>
      <c r="DY9019" s="83"/>
      <c r="DZ9019" s="83"/>
      <c r="EA9019" s="83"/>
      <c r="EJ9019" s="54"/>
      <c r="EK9019" s="22"/>
      <c r="EL9019" s="24"/>
      <c r="EP9019" s="23"/>
      <c r="EQ9019" s="24"/>
      <c r="ER9019" s="22"/>
      <c r="ES9019" s="24"/>
      <c r="ET9019" s="24"/>
      <c r="EU9019" s="23"/>
      <c r="EV9019" s="26"/>
      <c r="EX9019" s="6"/>
      <c r="EY9019" s="24"/>
      <c r="EZ9019" s="109"/>
      <c r="FA9019" s="66"/>
      <c r="FB9019" s="5"/>
      <c r="FC9019" s="68"/>
      <c r="FD9019" s="67"/>
      <c r="FE9019" s="67"/>
      <c r="FF9019" s="64"/>
      <c r="FG9019" s="5"/>
      <c r="FH9019" s="69"/>
      <c r="FI9019" s="6"/>
      <c r="FJ9019" s="5"/>
      <c r="FK9019" s="25"/>
      <c r="FL9019" s="5"/>
    </row>
    <row r="9020" spans="40:168">
      <c r="AN9020" s="14"/>
      <c r="AO9020" s="14"/>
      <c r="AP9020" s="5"/>
      <c r="AQ9020" s="25"/>
      <c r="AR9020" s="25"/>
      <c r="AS9020" s="96"/>
      <c r="AT9020" s="83"/>
      <c r="AU9020" s="14"/>
      <c r="AX9020" s="83"/>
      <c r="AY9020" s="83"/>
      <c r="AZ9020" s="83"/>
      <c r="BA9020" s="83"/>
      <c r="BJ9020" s="54"/>
      <c r="BK9020" s="22"/>
      <c r="BL9020" s="24"/>
      <c r="BP9020" s="23"/>
      <c r="BQ9020" s="24"/>
      <c r="BR9020" s="22"/>
      <c r="BS9020" s="24"/>
      <c r="BT9020" s="24"/>
      <c r="BU9020" s="23"/>
      <c r="BV9020" s="26"/>
      <c r="BX9020" s="6"/>
      <c r="BY9020" s="24"/>
      <c r="BZ9020" s="109"/>
      <c r="CA9020" s="66"/>
      <c r="CB9020" s="5"/>
      <c r="CC9020" s="68"/>
      <c r="CD9020" s="67"/>
      <c r="CE9020" s="67"/>
      <c r="CF9020" s="64"/>
      <c r="CG9020" s="5"/>
      <c r="CH9020" s="69"/>
      <c r="CI9020" s="6"/>
      <c r="CJ9020" s="5"/>
      <c r="CK9020" s="25"/>
      <c r="CL9020" s="5"/>
      <c r="DN9020" s="14"/>
      <c r="DO9020" s="14"/>
      <c r="DP9020" s="5"/>
      <c r="DQ9020" s="25"/>
      <c r="DR9020" s="25"/>
      <c r="DS9020" s="96"/>
      <c r="DT9020" s="83"/>
      <c r="DU9020" s="14"/>
      <c r="DX9020" s="83"/>
      <c r="DY9020" s="83"/>
      <c r="DZ9020" s="83"/>
      <c r="EA9020" s="83"/>
      <c r="EJ9020" s="54"/>
      <c r="EK9020" s="22"/>
      <c r="EL9020" s="24"/>
      <c r="EP9020" s="23"/>
      <c r="EQ9020" s="24"/>
      <c r="ER9020" s="22"/>
      <c r="ES9020" s="24"/>
      <c r="ET9020" s="24"/>
      <c r="EU9020" s="23"/>
      <c r="EV9020" s="26"/>
      <c r="EX9020" s="6"/>
      <c r="EY9020" s="24"/>
      <c r="EZ9020" s="109"/>
      <c r="FA9020" s="66"/>
      <c r="FB9020" s="5"/>
      <c r="FC9020" s="68"/>
      <c r="FD9020" s="67"/>
      <c r="FE9020" s="67"/>
      <c r="FF9020" s="64"/>
      <c r="FG9020" s="5"/>
      <c r="FH9020" s="69"/>
      <c r="FI9020" s="6"/>
      <c r="FJ9020" s="5"/>
      <c r="FK9020" s="25"/>
      <c r="FL9020" s="5"/>
    </row>
    <row r="9021" spans="40:168">
      <c r="AN9021" s="14"/>
      <c r="AO9021" s="14"/>
      <c r="AP9021" s="5"/>
      <c r="AQ9021" s="25"/>
      <c r="AR9021" s="25"/>
      <c r="AS9021" s="96"/>
      <c r="AT9021" s="83"/>
      <c r="AU9021" s="14"/>
      <c r="AX9021" s="83"/>
      <c r="AY9021" s="83"/>
      <c r="AZ9021" s="83"/>
      <c r="BA9021" s="83"/>
      <c r="BJ9021" s="54"/>
      <c r="BK9021" s="22"/>
      <c r="BL9021" s="24"/>
      <c r="BP9021" s="23"/>
      <c r="BQ9021" s="24"/>
      <c r="BR9021" s="22"/>
      <c r="BS9021" s="24"/>
      <c r="BT9021" s="24"/>
      <c r="BU9021" s="23"/>
      <c r="BV9021" s="26"/>
      <c r="BX9021" s="6"/>
      <c r="BY9021" s="24"/>
      <c r="BZ9021" s="109"/>
      <c r="CA9021" s="66"/>
      <c r="CB9021" s="5"/>
      <c r="CC9021" s="68"/>
      <c r="CD9021" s="67"/>
      <c r="CE9021" s="67"/>
      <c r="CF9021" s="64"/>
      <c r="CG9021" s="5"/>
      <c r="CH9021" s="69"/>
      <c r="CI9021" s="6"/>
      <c r="CJ9021" s="5"/>
      <c r="CK9021" s="25"/>
      <c r="CL9021" s="5"/>
      <c r="DN9021" s="14"/>
      <c r="DO9021" s="14"/>
      <c r="DP9021" s="5"/>
      <c r="DQ9021" s="25"/>
      <c r="DR9021" s="25"/>
      <c r="DS9021" s="96"/>
      <c r="DT9021" s="83"/>
      <c r="DU9021" s="14"/>
      <c r="DX9021" s="83"/>
      <c r="DY9021" s="83"/>
      <c r="DZ9021" s="83"/>
      <c r="EA9021" s="83"/>
      <c r="EJ9021" s="54"/>
      <c r="EK9021" s="22"/>
      <c r="EL9021" s="24"/>
      <c r="EP9021" s="23"/>
      <c r="EQ9021" s="24"/>
      <c r="ER9021" s="22"/>
      <c r="ES9021" s="24"/>
      <c r="ET9021" s="24"/>
      <c r="EU9021" s="23"/>
      <c r="EV9021" s="26"/>
      <c r="EX9021" s="6"/>
      <c r="EY9021" s="24"/>
      <c r="EZ9021" s="109"/>
      <c r="FA9021" s="66"/>
      <c r="FB9021" s="5"/>
      <c r="FC9021" s="68"/>
      <c r="FD9021" s="67"/>
      <c r="FE9021" s="67"/>
      <c r="FF9021" s="64"/>
      <c r="FG9021" s="5"/>
      <c r="FH9021" s="69"/>
      <c r="FI9021" s="6"/>
      <c r="FJ9021" s="5"/>
      <c r="FK9021" s="25"/>
      <c r="FL9021" s="5"/>
    </row>
    <row r="9022" spans="40:168">
      <c r="AN9022" s="14"/>
      <c r="AO9022" s="14"/>
      <c r="AP9022" s="5"/>
      <c r="AQ9022" s="25"/>
      <c r="AR9022" s="25"/>
      <c r="AS9022" s="96"/>
      <c r="AT9022" s="83"/>
      <c r="AU9022" s="14"/>
      <c r="AX9022" s="83"/>
      <c r="AY9022" s="83"/>
      <c r="AZ9022" s="83"/>
      <c r="BA9022" s="83"/>
      <c r="BJ9022" s="54"/>
      <c r="BK9022" s="22"/>
      <c r="BL9022" s="24"/>
      <c r="BP9022" s="23"/>
      <c r="BQ9022" s="24"/>
      <c r="BR9022" s="22"/>
      <c r="BS9022" s="24"/>
      <c r="BT9022" s="24"/>
      <c r="BU9022" s="23"/>
      <c r="BV9022" s="26"/>
      <c r="BX9022" s="6"/>
      <c r="BY9022" s="24"/>
      <c r="BZ9022" s="109"/>
      <c r="CA9022" s="66"/>
      <c r="CB9022" s="5"/>
      <c r="CC9022" s="68"/>
      <c r="CD9022" s="67"/>
      <c r="CE9022" s="67"/>
      <c r="CF9022" s="64"/>
      <c r="CG9022" s="5"/>
      <c r="CH9022" s="69"/>
      <c r="CI9022" s="6"/>
      <c r="CJ9022" s="5"/>
      <c r="CK9022" s="25"/>
      <c r="CL9022" s="5"/>
      <c r="DN9022" s="14"/>
      <c r="DO9022" s="14"/>
      <c r="DP9022" s="5"/>
      <c r="DQ9022" s="25"/>
      <c r="DR9022" s="25"/>
      <c r="DS9022" s="96"/>
      <c r="DT9022" s="83"/>
      <c r="DU9022" s="14"/>
      <c r="DX9022" s="83"/>
      <c r="DY9022" s="83"/>
      <c r="DZ9022" s="83"/>
      <c r="EA9022" s="83"/>
      <c r="EJ9022" s="54"/>
      <c r="EK9022" s="22"/>
      <c r="EL9022" s="24"/>
      <c r="EP9022" s="23"/>
      <c r="EQ9022" s="24"/>
      <c r="ER9022" s="22"/>
      <c r="ES9022" s="24"/>
      <c r="ET9022" s="24"/>
      <c r="EU9022" s="23"/>
      <c r="EV9022" s="26"/>
      <c r="EX9022" s="6"/>
      <c r="EY9022" s="24"/>
      <c r="EZ9022" s="109"/>
      <c r="FA9022" s="66"/>
      <c r="FB9022" s="5"/>
      <c r="FC9022" s="68"/>
      <c r="FD9022" s="67"/>
      <c r="FE9022" s="67"/>
      <c r="FF9022" s="64"/>
      <c r="FG9022" s="5"/>
      <c r="FH9022" s="69"/>
      <c r="FI9022" s="6"/>
      <c r="FJ9022" s="5"/>
      <c r="FK9022" s="25"/>
      <c r="FL9022" s="5"/>
    </row>
    <row r="9023" spans="40:168">
      <c r="AN9023" s="14"/>
      <c r="AO9023" s="14"/>
      <c r="AP9023" s="5"/>
      <c r="AQ9023" s="25"/>
      <c r="AR9023" s="25"/>
      <c r="AS9023" s="96"/>
      <c r="AT9023" s="83"/>
      <c r="AU9023" s="14"/>
      <c r="AX9023" s="83"/>
      <c r="AY9023" s="83"/>
      <c r="AZ9023" s="83"/>
      <c r="BA9023" s="83"/>
      <c r="BJ9023" s="54"/>
      <c r="BK9023" s="22"/>
      <c r="BL9023" s="24"/>
      <c r="BP9023" s="23"/>
      <c r="BQ9023" s="24"/>
      <c r="BR9023" s="22"/>
      <c r="BS9023" s="24"/>
      <c r="BT9023" s="24"/>
      <c r="BU9023" s="23"/>
      <c r="BV9023" s="26"/>
      <c r="BX9023" s="6"/>
      <c r="BY9023" s="24"/>
      <c r="BZ9023" s="109"/>
      <c r="CA9023" s="66"/>
      <c r="CB9023" s="5"/>
      <c r="CC9023" s="68"/>
      <c r="CD9023" s="67"/>
      <c r="CE9023" s="67"/>
      <c r="CF9023" s="64"/>
      <c r="CG9023" s="5"/>
      <c r="CH9023" s="69"/>
      <c r="CI9023" s="6"/>
      <c r="CJ9023" s="5"/>
      <c r="CK9023" s="25"/>
      <c r="CL9023" s="5"/>
      <c r="DN9023" s="14"/>
      <c r="DO9023" s="14"/>
      <c r="DP9023" s="5"/>
      <c r="DQ9023" s="25"/>
      <c r="DR9023" s="25"/>
      <c r="DS9023" s="96"/>
      <c r="DT9023" s="83"/>
      <c r="DU9023" s="14"/>
      <c r="DX9023" s="83"/>
      <c r="DY9023" s="83"/>
      <c r="DZ9023" s="83"/>
      <c r="EA9023" s="83"/>
      <c r="EJ9023" s="54"/>
      <c r="EK9023" s="22"/>
      <c r="EL9023" s="24"/>
      <c r="EP9023" s="23"/>
      <c r="EQ9023" s="24"/>
      <c r="ER9023" s="22"/>
      <c r="ES9023" s="24"/>
      <c r="ET9023" s="24"/>
      <c r="EU9023" s="23"/>
      <c r="EV9023" s="26"/>
      <c r="EX9023" s="6"/>
      <c r="EY9023" s="24"/>
      <c r="EZ9023" s="109"/>
      <c r="FA9023" s="66"/>
      <c r="FB9023" s="5"/>
      <c r="FC9023" s="68"/>
      <c r="FD9023" s="67"/>
      <c r="FE9023" s="67"/>
      <c r="FF9023" s="64"/>
      <c r="FG9023" s="5"/>
      <c r="FH9023" s="69"/>
      <c r="FI9023" s="6"/>
      <c r="FJ9023" s="5"/>
      <c r="FK9023" s="25"/>
      <c r="FL9023" s="5"/>
    </row>
    <row r="9024" spans="40:168">
      <c r="AN9024" s="14"/>
      <c r="AO9024" s="14"/>
      <c r="AP9024" s="5"/>
      <c r="AQ9024" s="25"/>
      <c r="AR9024" s="25"/>
      <c r="AS9024" s="96"/>
      <c r="AT9024" s="83"/>
      <c r="AU9024" s="14"/>
      <c r="AX9024" s="83"/>
      <c r="AY9024" s="83"/>
      <c r="AZ9024" s="83"/>
      <c r="BA9024" s="83"/>
      <c r="BJ9024" s="54"/>
      <c r="BK9024" s="22"/>
      <c r="BL9024" s="24"/>
      <c r="BP9024" s="23"/>
      <c r="BQ9024" s="24"/>
      <c r="BR9024" s="22"/>
      <c r="BS9024" s="24"/>
      <c r="BT9024" s="24"/>
      <c r="BU9024" s="23"/>
      <c r="BV9024" s="26"/>
      <c r="BX9024" s="6"/>
      <c r="BY9024" s="24"/>
      <c r="BZ9024" s="109"/>
      <c r="CA9024" s="66"/>
      <c r="CB9024" s="5"/>
      <c r="CC9024" s="68"/>
      <c r="CD9024" s="67"/>
      <c r="CE9024" s="67"/>
      <c r="CF9024" s="64"/>
      <c r="CG9024" s="5"/>
      <c r="CH9024" s="69"/>
      <c r="CI9024" s="6"/>
      <c r="CJ9024" s="5"/>
      <c r="CK9024" s="25"/>
      <c r="CL9024" s="5"/>
      <c r="DN9024" s="14"/>
      <c r="DO9024" s="14"/>
      <c r="DP9024" s="5"/>
      <c r="DQ9024" s="25"/>
      <c r="DR9024" s="25"/>
      <c r="DS9024" s="96"/>
      <c r="DT9024" s="83"/>
      <c r="DU9024" s="14"/>
      <c r="DX9024" s="83"/>
      <c r="DY9024" s="83"/>
      <c r="DZ9024" s="83"/>
      <c r="EA9024" s="83"/>
      <c r="EJ9024" s="54"/>
      <c r="EK9024" s="22"/>
      <c r="EL9024" s="24"/>
      <c r="EP9024" s="23"/>
      <c r="EQ9024" s="24"/>
      <c r="ER9024" s="22"/>
      <c r="ES9024" s="24"/>
      <c r="ET9024" s="24"/>
      <c r="EU9024" s="23"/>
      <c r="EV9024" s="26"/>
      <c r="EX9024" s="6"/>
      <c r="EY9024" s="24"/>
      <c r="EZ9024" s="109"/>
      <c r="FA9024" s="66"/>
      <c r="FB9024" s="5"/>
      <c r="FC9024" s="68"/>
      <c r="FD9024" s="67"/>
      <c r="FE9024" s="67"/>
      <c r="FF9024" s="64"/>
      <c r="FG9024" s="5"/>
      <c r="FH9024" s="69"/>
      <c r="FI9024" s="6"/>
      <c r="FJ9024" s="5"/>
      <c r="FK9024" s="25"/>
      <c r="FL9024" s="5"/>
    </row>
    <row r="9025" spans="40:168">
      <c r="AN9025" s="14"/>
      <c r="AO9025" s="14"/>
      <c r="AP9025" s="5"/>
      <c r="AQ9025" s="25"/>
      <c r="AR9025" s="25"/>
      <c r="AS9025" s="96"/>
      <c r="AT9025" s="83"/>
      <c r="AU9025" s="14"/>
      <c r="AX9025" s="83"/>
      <c r="AY9025" s="83"/>
      <c r="AZ9025" s="83"/>
      <c r="BA9025" s="83"/>
      <c r="BJ9025" s="54"/>
      <c r="BK9025" s="22"/>
      <c r="BL9025" s="24"/>
      <c r="BP9025" s="23"/>
      <c r="BQ9025" s="24"/>
      <c r="BR9025" s="22"/>
      <c r="BS9025" s="24"/>
      <c r="BT9025" s="24"/>
      <c r="BU9025" s="23"/>
      <c r="BV9025" s="26"/>
      <c r="BX9025" s="6"/>
      <c r="BY9025" s="24"/>
      <c r="BZ9025" s="109"/>
      <c r="CA9025" s="66"/>
      <c r="CB9025" s="5"/>
      <c r="CC9025" s="68"/>
      <c r="CD9025" s="67"/>
      <c r="CE9025" s="67"/>
      <c r="CF9025" s="64"/>
      <c r="CG9025" s="5"/>
      <c r="CH9025" s="69"/>
      <c r="CI9025" s="6"/>
      <c r="CJ9025" s="5"/>
      <c r="CK9025" s="25"/>
      <c r="CL9025" s="5"/>
      <c r="DN9025" s="14"/>
      <c r="DO9025" s="14"/>
      <c r="DP9025" s="5"/>
      <c r="DQ9025" s="25"/>
      <c r="DR9025" s="25"/>
      <c r="DS9025" s="96"/>
      <c r="DT9025" s="83"/>
      <c r="DU9025" s="14"/>
      <c r="DX9025" s="83"/>
      <c r="DY9025" s="83"/>
      <c r="DZ9025" s="83"/>
      <c r="EA9025" s="83"/>
      <c r="EJ9025" s="54"/>
      <c r="EK9025" s="22"/>
      <c r="EL9025" s="24"/>
      <c r="EP9025" s="23"/>
      <c r="EQ9025" s="24"/>
      <c r="ER9025" s="22"/>
      <c r="ES9025" s="24"/>
      <c r="ET9025" s="24"/>
      <c r="EU9025" s="23"/>
      <c r="EV9025" s="26"/>
      <c r="EX9025" s="6"/>
      <c r="EY9025" s="24"/>
      <c r="EZ9025" s="109"/>
      <c r="FA9025" s="66"/>
      <c r="FB9025" s="5"/>
      <c r="FC9025" s="68"/>
      <c r="FD9025" s="67"/>
      <c r="FE9025" s="67"/>
      <c r="FF9025" s="64"/>
      <c r="FG9025" s="5"/>
      <c r="FH9025" s="69"/>
      <c r="FI9025" s="6"/>
      <c r="FJ9025" s="5"/>
      <c r="FK9025" s="25"/>
      <c r="FL9025" s="5"/>
    </row>
    <row r="9026" spans="40:168">
      <c r="AN9026" s="14"/>
      <c r="AO9026" s="14"/>
      <c r="AP9026" s="5"/>
      <c r="AQ9026" s="25"/>
      <c r="AR9026" s="25"/>
      <c r="AS9026" s="96"/>
      <c r="AT9026" s="83"/>
      <c r="AU9026" s="14"/>
      <c r="AX9026" s="83"/>
      <c r="AY9026" s="83"/>
      <c r="AZ9026" s="83"/>
      <c r="BA9026" s="83"/>
      <c r="BJ9026" s="54"/>
      <c r="BK9026" s="22"/>
      <c r="BL9026" s="24"/>
      <c r="BP9026" s="23"/>
      <c r="BQ9026" s="24"/>
      <c r="BR9026" s="22"/>
      <c r="BS9026" s="24"/>
      <c r="BT9026" s="24"/>
      <c r="BU9026" s="23"/>
      <c r="BV9026" s="26"/>
      <c r="BX9026" s="6"/>
      <c r="BY9026" s="24"/>
      <c r="BZ9026" s="109"/>
      <c r="CA9026" s="66"/>
      <c r="CB9026" s="5"/>
      <c r="CC9026" s="68"/>
      <c r="CD9026" s="67"/>
      <c r="CE9026" s="67"/>
      <c r="CF9026" s="64"/>
      <c r="CG9026" s="5"/>
      <c r="CH9026" s="69"/>
      <c r="CI9026" s="6"/>
      <c r="CJ9026" s="5"/>
      <c r="CK9026" s="25"/>
      <c r="CL9026" s="5"/>
      <c r="DN9026" s="14"/>
      <c r="DO9026" s="14"/>
      <c r="DP9026" s="5"/>
      <c r="DQ9026" s="25"/>
      <c r="DR9026" s="25"/>
      <c r="DS9026" s="96"/>
      <c r="DT9026" s="83"/>
      <c r="DU9026" s="14"/>
      <c r="DX9026" s="83"/>
      <c r="DY9026" s="83"/>
      <c r="DZ9026" s="83"/>
      <c r="EA9026" s="83"/>
      <c r="EJ9026" s="54"/>
      <c r="EK9026" s="22"/>
      <c r="EL9026" s="24"/>
      <c r="EP9026" s="23"/>
      <c r="EQ9026" s="24"/>
      <c r="ER9026" s="22"/>
      <c r="ES9026" s="24"/>
      <c r="ET9026" s="24"/>
      <c r="EU9026" s="23"/>
      <c r="EV9026" s="26"/>
      <c r="EX9026" s="6"/>
      <c r="EY9026" s="24"/>
      <c r="EZ9026" s="109"/>
      <c r="FA9026" s="66"/>
      <c r="FB9026" s="5"/>
      <c r="FC9026" s="68"/>
      <c r="FD9026" s="67"/>
      <c r="FE9026" s="67"/>
      <c r="FF9026" s="64"/>
      <c r="FG9026" s="5"/>
      <c r="FH9026" s="69"/>
      <c r="FI9026" s="6"/>
      <c r="FJ9026" s="5"/>
      <c r="FK9026" s="25"/>
      <c r="FL9026" s="5"/>
    </row>
    <row r="9027" spans="40:168">
      <c r="AN9027" s="14"/>
      <c r="AO9027" s="14"/>
      <c r="AP9027" s="5"/>
      <c r="AQ9027" s="25"/>
      <c r="AR9027" s="25"/>
      <c r="AS9027" s="96"/>
      <c r="AT9027" s="83"/>
      <c r="AU9027" s="14"/>
      <c r="AX9027" s="83"/>
      <c r="AY9027" s="83"/>
      <c r="AZ9027" s="83"/>
      <c r="BA9027" s="83"/>
      <c r="BJ9027" s="54"/>
      <c r="BK9027" s="22"/>
      <c r="BL9027" s="24"/>
      <c r="BP9027" s="23"/>
      <c r="BQ9027" s="24"/>
      <c r="BR9027" s="22"/>
      <c r="BS9027" s="24"/>
      <c r="BT9027" s="24"/>
      <c r="BU9027" s="23"/>
      <c r="BV9027" s="26"/>
      <c r="BX9027" s="6"/>
      <c r="BY9027" s="24"/>
      <c r="BZ9027" s="109"/>
      <c r="CA9027" s="66"/>
      <c r="CB9027" s="5"/>
      <c r="CC9027" s="68"/>
      <c r="CD9027" s="67"/>
      <c r="CE9027" s="67"/>
      <c r="CF9027" s="64"/>
      <c r="CG9027" s="5"/>
      <c r="CH9027" s="69"/>
      <c r="CI9027" s="6"/>
      <c r="CJ9027" s="5"/>
      <c r="CK9027" s="25"/>
      <c r="CL9027" s="5"/>
      <c r="DN9027" s="14"/>
      <c r="DO9027" s="14"/>
      <c r="DP9027" s="5"/>
      <c r="DQ9027" s="25"/>
      <c r="DR9027" s="25"/>
      <c r="DS9027" s="96"/>
      <c r="DT9027" s="83"/>
      <c r="DU9027" s="14"/>
      <c r="DX9027" s="83"/>
      <c r="DY9027" s="83"/>
      <c r="DZ9027" s="83"/>
      <c r="EA9027" s="83"/>
      <c r="EJ9027" s="54"/>
      <c r="EK9027" s="22"/>
      <c r="EL9027" s="24"/>
      <c r="EP9027" s="23"/>
      <c r="EQ9027" s="24"/>
      <c r="ER9027" s="22"/>
      <c r="ES9027" s="24"/>
      <c r="ET9027" s="24"/>
      <c r="EU9027" s="23"/>
      <c r="EV9027" s="26"/>
      <c r="EX9027" s="6"/>
      <c r="EY9027" s="24"/>
      <c r="EZ9027" s="109"/>
      <c r="FA9027" s="66"/>
      <c r="FB9027" s="5"/>
      <c r="FC9027" s="68"/>
      <c r="FD9027" s="67"/>
      <c r="FE9027" s="67"/>
      <c r="FF9027" s="64"/>
      <c r="FG9027" s="5"/>
      <c r="FH9027" s="69"/>
      <c r="FI9027" s="6"/>
      <c r="FJ9027" s="5"/>
      <c r="FK9027" s="25"/>
      <c r="FL9027" s="5"/>
    </row>
    <row r="9028" spans="40:168">
      <c r="AN9028" s="14"/>
      <c r="AO9028" s="14"/>
      <c r="AP9028" s="5"/>
      <c r="AQ9028" s="25"/>
      <c r="AR9028" s="25"/>
      <c r="AS9028" s="96"/>
      <c r="AT9028" s="83"/>
      <c r="AU9028" s="14"/>
      <c r="AX9028" s="83"/>
      <c r="AY9028" s="83"/>
      <c r="AZ9028" s="83"/>
      <c r="BA9028" s="83"/>
      <c r="BJ9028" s="54"/>
      <c r="BK9028" s="22"/>
      <c r="BL9028" s="24"/>
      <c r="BP9028" s="23"/>
      <c r="BQ9028" s="24"/>
      <c r="BR9028" s="22"/>
      <c r="BS9028" s="24"/>
      <c r="BT9028" s="24"/>
      <c r="BU9028" s="23"/>
      <c r="BV9028" s="26"/>
      <c r="BX9028" s="6"/>
      <c r="BY9028" s="24"/>
      <c r="BZ9028" s="109"/>
      <c r="CA9028" s="66"/>
      <c r="CB9028" s="5"/>
      <c r="CC9028" s="68"/>
      <c r="CD9028" s="67"/>
      <c r="CE9028" s="67"/>
      <c r="CF9028" s="64"/>
      <c r="CG9028" s="5"/>
      <c r="CH9028" s="69"/>
      <c r="CI9028" s="6"/>
      <c r="CJ9028" s="5"/>
      <c r="CK9028" s="25"/>
      <c r="CL9028" s="5"/>
      <c r="DN9028" s="14"/>
      <c r="DO9028" s="14"/>
      <c r="DP9028" s="5"/>
      <c r="DQ9028" s="25"/>
      <c r="DR9028" s="25"/>
      <c r="DS9028" s="96"/>
      <c r="DT9028" s="83"/>
      <c r="DU9028" s="14"/>
      <c r="DX9028" s="83"/>
      <c r="DY9028" s="83"/>
      <c r="DZ9028" s="83"/>
      <c r="EA9028" s="83"/>
      <c r="EJ9028" s="54"/>
      <c r="EK9028" s="22"/>
      <c r="EL9028" s="24"/>
      <c r="EP9028" s="23"/>
      <c r="EQ9028" s="24"/>
      <c r="ER9028" s="22"/>
      <c r="ES9028" s="24"/>
      <c r="ET9028" s="24"/>
      <c r="EU9028" s="23"/>
      <c r="EV9028" s="26"/>
      <c r="EX9028" s="6"/>
      <c r="EY9028" s="24"/>
      <c r="EZ9028" s="109"/>
      <c r="FA9028" s="66"/>
      <c r="FB9028" s="5"/>
      <c r="FC9028" s="68"/>
      <c r="FD9028" s="67"/>
      <c r="FE9028" s="67"/>
      <c r="FF9028" s="64"/>
      <c r="FG9028" s="5"/>
      <c r="FH9028" s="69"/>
      <c r="FI9028" s="6"/>
      <c r="FJ9028" s="5"/>
      <c r="FK9028" s="25"/>
      <c r="FL9028" s="5"/>
    </row>
    <row r="9029" spans="40:168">
      <c r="AN9029" s="14"/>
      <c r="AO9029" s="14"/>
      <c r="AP9029" s="5"/>
      <c r="AQ9029" s="25"/>
      <c r="AR9029" s="25"/>
      <c r="AS9029" s="96"/>
      <c r="AT9029" s="83"/>
      <c r="AU9029" s="14"/>
      <c r="AX9029" s="83"/>
      <c r="AY9029" s="83"/>
      <c r="AZ9029" s="83"/>
      <c r="BA9029" s="83"/>
      <c r="BJ9029" s="54"/>
      <c r="BK9029" s="22"/>
      <c r="BL9029" s="24"/>
      <c r="BP9029" s="23"/>
      <c r="BQ9029" s="24"/>
      <c r="BR9029" s="22"/>
      <c r="BS9029" s="24"/>
      <c r="BT9029" s="24"/>
      <c r="BU9029" s="23"/>
      <c r="BV9029" s="26"/>
      <c r="BX9029" s="6"/>
      <c r="BY9029" s="24"/>
      <c r="BZ9029" s="109"/>
      <c r="CA9029" s="66"/>
      <c r="CB9029" s="5"/>
      <c r="CC9029" s="68"/>
      <c r="CD9029" s="67"/>
      <c r="CE9029" s="67"/>
      <c r="CF9029" s="64"/>
      <c r="CG9029" s="5"/>
      <c r="CH9029" s="69"/>
      <c r="CI9029" s="6"/>
      <c r="CJ9029" s="5"/>
      <c r="CK9029" s="25"/>
      <c r="CL9029" s="5"/>
      <c r="DN9029" s="14"/>
      <c r="DO9029" s="14"/>
      <c r="DP9029" s="5"/>
      <c r="DQ9029" s="25"/>
      <c r="DR9029" s="25"/>
      <c r="DS9029" s="96"/>
      <c r="DT9029" s="83"/>
      <c r="DU9029" s="14"/>
      <c r="DX9029" s="83"/>
      <c r="DY9029" s="83"/>
      <c r="DZ9029" s="83"/>
      <c r="EA9029" s="83"/>
      <c r="EJ9029" s="54"/>
      <c r="EK9029" s="22"/>
      <c r="EL9029" s="24"/>
      <c r="EP9029" s="23"/>
      <c r="EQ9029" s="24"/>
      <c r="ER9029" s="22"/>
      <c r="ES9029" s="24"/>
      <c r="ET9029" s="24"/>
      <c r="EU9029" s="23"/>
      <c r="EV9029" s="26"/>
      <c r="EX9029" s="6"/>
      <c r="EY9029" s="24"/>
      <c r="EZ9029" s="109"/>
      <c r="FA9029" s="66"/>
      <c r="FB9029" s="5"/>
      <c r="FC9029" s="68"/>
      <c r="FD9029" s="67"/>
      <c r="FE9029" s="67"/>
      <c r="FF9029" s="64"/>
      <c r="FG9029" s="5"/>
      <c r="FH9029" s="69"/>
      <c r="FI9029" s="6"/>
      <c r="FJ9029" s="5"/>
      <c r="FK9029" s="25"/>
      <c r="FL9029" s="5"/>
    </row>
    <row r="9030" spans="40:168">
      <c r="AN9030" s="14"/>
      <c r="AO9030" s="14"/>
      <c r="AP9030" s="5"/>
      <c r="AQ9030" s="25"/>
      <c r="AR9030" s="25"/>
      <c r="AS9030" s="96"/>
      <c r="AT9030" s="83"/>
      <c r="AU9030" s="14"/>
      <c r="AX9030" s="83"/>
      <c r="AY9030" s="83"/>
      <c r="AZ9030" s="83"/>
      <c r="BA9030" s="83"/>
      <c r="BJ9030" s="54"/>
      <c r="BK9030" s="22"/>
      <c r="BL9030" s="24"/>
      <c r="BP9030" s="23"/>
      <c r="BQ9030" s="24"/>
      <c r="BR9030" s="22"/>
      <c r="BS9030" s="24"/>
      <c r="BT9030" s="24"/>
      <c r="BU9030" s="23"/>
      <c r="BV9030" s="26"/>
      <c r="BX9030" s="6"/>
      <c r="BY9030" s="24"/>
      <c r="BZ9030" s="109"/>
      <c r="CA9030" s="66"/>
      <c r="CB9030" s="5"/>
      <c r="CC9030" s="68"/>
      <c r="CD9030" s="67"/>
      <c r="CE9030" s="67"/>
      <c r="CF9030" s="64"/>
      <c r="CG9030" s="5"/>
      <c r="CH9030" s="69"/>
      <c r="CI9030" s="6"/>
      <c r="CJ9030" s="5"/>
      <c r="CK9030" s="25"/>
      <c r="CL9030" s="5"/>
      <c r="DN9030" s="14"/>
      <c r="DO9030" s="14"/>
      <c r="DP9030" s="5"/>
      <c r="DQ9030" s="25"/>
      <c r="DR9030" s="25"/>
      <c r="DS9030" s="96"/>
      <c r="DT9030" s="83"/>
      <c r="DU9030" s="14"/>
      <c r="DX9030" s="83"/>
      <c r="DY9030" s="83"/>
      <c r="DZ9030" s="83"/>
      <c r="EA9030" s="83"/>
      <c r="EJ9030" s="54"/>
      <c r="EK9030" s="22"/>
      <c r="EL9030" s="24"/>
      <c r="EP9030" s="23"/>
      <c r="EQ9030" s="24"/>
      <c r="ER9030" s="22"/>
      <c r="ES9030" s="24"/>
      <c r="ET9030" s="24"/>
      <c r="EU9030" s="23"/>
      <c r="EV9030" s="26"/>
      <c r="EX9030" s="6"/>
      <c r="EY9030" s="24"/>
      <c r="EZ9030" s="109"/>
      <c r="FA9030" s="66"/>
      <c r="FB9030" s="5"/>
      <c r="FC9030" s="68"/>
      <c r="FD9030" s="67"/>
      <c r="FE9030" s="67"/>
      <c r="FF9030" s="64"/>
      <c r="FG9030" s="5"/>
      <c r="FH9030" s="69"/>
      <c r="FI9030" s="6"/>
      <c r="FJ9030" s="5"/>
      <c r="FK9030" s="25"/>
      <c r="FL9030" s="5"/>
    </row>
    <row r="9031" spans="40:168">
      <c r="AN9031" s="14"/>
      <c r="AO9031" s="14"/>
      <c r="AP9031" s="5"/>
      <c r="AQ9031" s="25"/>
      <c r="AR9031" s="25"/>
      <c r="AS9031" s="96"/>
      <c r="AT9031" s="83"/>
      <c r="AU9031" s="14"/>
      <c r="AX9031" s="83"/>
      <c r="AY9031" s="83"/>
      <c r="AZ9031" s="83"/>
      <c r="BA9031" s="83"/>
      <c r="BJ9031" s="54"/>
      <c r="BK9031" s="22"/>
      <c r="BL9031" s="24"/>
      <c r="BP9031" s="23"/>
      <c r="BQ9031" s="24"/>
      <c r="BR9031" s="22"/>
      <c r="BS9031" s="24"/>
      <c r="BT9031" s="24"/>
      <c r="BU9031" s="23"/>
      <c r="BV9031" s="26"/>
      <c r="BX9031" s="6"/>
      <c r="BY9031" s="24"/>
      <c r="BZ9031" s="109"/>
      <c r="CA9031" s="66"/>
      <c r="CB9031" s="5"/>
      <c r="CC9031" s="68"/>
      <c r="CD9031" s="67"/>
      <c r="CE9031" s="67"/>
      <c r="CF9031" s="64"/>
      <c r="CG9031" s="5"/>
      <c r="CH9031" s="69"/>
      <c r="CI9031" s="6"/>
      <c r="CJ9031" s="5"/>
      <c r="CK9031" s="25"/>
      <c r="CL9031" s="5"/>
      <c r="DN9031" s="14"/>
      <c r="DO9031" s="14"/>
      <c r="DP9031" s="5"/>
      <c r="DQ9031" s="25"/>
      <c r="DR9031" s="25"/>
      <c r="DS9031" s="96"/>
      <c r="DT9031" s="83"/>
      <c r="DU9031" s="14"/>
      <c r="DX9031" s="83"/>
      <c r="DY9031" s="83"/>
      <c r="DZ9031" s="83"/>
      <c r="EA9031" s="83"/>
      <c r="EJ9031" s="54"/>
      <c r="EK9031" s="22"/>
      <c r="EL9031" s="24"/>
      <c r="EP9031" s="23"/>
      <c r="EQ9031" s="24"/>
      <c r="ER9031" s="22"/>
      <c r="ES9031" s="24"/>
      <c r="ET9031" s="24"/>
      <c r="EU9031" s="23"/>
      <c r="EV9031" s="26"/>
      <c r="EX9031" s="6"/>
      <c r="EY9031" s="24"/>
      <c r="EZ9031" s="109"/>
      <c r="FA9031" s="66"/>
      <c r="FB9031" s="5"/>
      <c r="FC9031" s="68"/>
      <c r="FD9031" s="67"/>
      <c r="FE9031" s="67"/>
      <c r="FF9031" s="64"/>
      <c r="FG9031" s="5"/>
      <c r="FH9031" s="69"/>
      <c r="FI9031" s="6"/>
      <c r="FJ9031" s="5"/>
      <c r="FK9031" s="25"/>
      <c r="FL9031" s="5"/>
    </row>
    <row r="9032" spans="40:168">
      <c r="AN9032" s="14"/>
      <c r="AO9032" s="14"/>
      <c r="AP9032" s="5"/>
      <c r="AQ9032" s="25"/>
      <c r="AR9032" s="25"/>
      <c r="AS9032" s="96"/>
      <c r="AT9032" s="83"/>
      <c r="AU9032" s="14"/>
      <c r="AX9032" s="83"/>
      <c r="AY9032" s="83"/>
      <c r="AZ9032" s="83"/>
      <c r="BA9032" s="83"/>
      <c r="BJ9032" s="54"/>
      <c r="BK9032" s="22"/>
      <c r="BL9032" s="24"/>
      <c r="BP9032" s="23"/>
      <c r="BQ9032" s="24"/>
      <c r="BR9032" s="22"/>
      <c r="BS9032" s="24"/>
      <c r="BT9032" s="24"/>
      <c r="BU9032" s="23"/>
      <c r="BV9032" s="26"/>
      <c r="BX9032" s="6"/>
      <c r="BY9032" s="24"/>
      <c r="BZ9032" s="109"/>
      <c r="CA9032" s="66"/>
      <c r="CB9032" s="5"/>
      <c r="CC9032" s="68"/>
      <c r="CD9032" s="67"/>
      <c r="CE9032" s="67"/>
      <c r="CF9032" s="64"/>
      <c r="CG9032" s="5"/>
      <c r="CH9032" s="69"/>
      <c r="CI9032" s="6"/>
      <c r="CJ9032" s="5"/>
      <c r="CK9032" s="25"/>
      <c r="CL9032" s="5"/>
      <c r="DN9032" s="14"/>
      <c r="DO9032" s="14"/>
      <c r="DP9032" s="5"/>
      <c r="DQ9032" s="25"/>
      <c r="DR9032" s="25"/>
      <c r="DS9032" s="96"/>
      <c r="DT9032" s="83"/>
      <c r="DU9032" s="14"/>
      <c r="DX9032" s="83"/>
      <c r="DY9032" s="83"/>
      <c r="DZ9032" s="83"/>
      <c r="EA9032" s="83"/>
      <c r="EJ9032" s="54"/>
      <c r="EK9032" s="22"/>
      <c r="EL9032" s="24"/>
      <c r="EP9032" s="23"/>
      <c r="EQ9032" s="24"/>
      <c r="ER9032" s="22"/>
      <c r="ES9032" s="24"/>
      <c r="ET9032" s="24"/>
      <c r="EU9032" s="23"/>
      <c r="EV9032" s="26"/>
      <c r="EX9032" s="6"/>
      <c r="EY9032" s="24"/>
      <c r="EZ9032" s="109"/>
      <c r="FA9032" s="66"/>
      <c r="FB9032" s="5"/>
      <c r="FC9032" s="68"/>
      <c r="FD9032" s="67"/>
      <c r="FE9032" s="67"/>
      <c r="FF9032" s="64"/>
      <c r="FG9032" s="5"/>
      <c r="FH9032" s="69"/>
      <c r="FI9032" s="6"/>
      <c r="FJ9032" s="5"/>
      <c r="FK9032" s="25"/>
      <c r="FL9032" s="5"/>
    </row>
    <row r="9033" spans="40:168">
      <c r="AN9033" s="14"/>
      <c r="AO9033" s="14"/>
      <c r="AP9033" s="5"/>
      <c r="AQ9033" s="25"/>
      <c r="AR9033" s="25"/>
      <c r="AS9033" s="96"/>
      <c r="AT9033" s="83"/>
      <c r="AU9033" s="14"/>
      <c r="AX9033" s="83"/>
      <c r="AY9033" s="83"/>
      <c r="AZ9033" s="83"/>
      <c r="BA9033" s="83"/>
      <c r="BJ9033" s="54"/>
      <c r="BK9033" s="22"/>
      <c r="BL9033" s="24"/>
      <c r="BP9033" s="23"/>
      <c r="BQ9033" s="24"/>
      <c r="BR9033" s="22"/>
      <c r="BS9033" s="24"/>
      <c r="BT9033" s="24"/>
      <c r="BU9033" s="23"/>
      <c r="BV9033" s="26"/>
      <c r="BX9033" s="6"/>
      <c r="BY9033" s="24"/>
      <c r="BZ9033" s="109"/>
      <c r="CA9033" s="66"/>
      <c r="CB9033" s="5"/>
      <c r="CC9033" s="68"/>
      <c r="CD9033" s="67"/>
      <c r="CE9033" s="67"/>
      <c r="CF9033" s="64"/>
      <c r="CG9033" s="5"/>
      <c r="CH9033" s="69"/>
      <c r="CI9033" s="6"/>
      <c r="CJ9033" s="5"/>
      <c r="CK9033" s="25"/>
      <c r="CL9033" s="5"/>
      <c r="DN9033" s="14"/>
      <c r="DO9033" s="14"/>
      <c r="DP9033" s="5"/>
      <c r="DQ9033" s="25"/>
      <c r="DR9033" s="25"/>
      <c r="DS9033" s="96"/>
      <c r="DT9033" s="83"/>
      <c r="DU9033" s="14"/>
      <c r="DX9033" s="83"/>
      <c r="DY9033" s="83"/>
      <c r="DZ9033" s="83"/>
      <c r="EA9033" s="83"/>
      <c r="EJ9033" s="54"/>
      <c r="EK9033" s="22"/>
      <c r="EL9033" s="24"/>
      <c r="EP9033" s="23"/>
      <c r="EQ9033" s="24"/>
      <c r="ER9033" s="22"/>
      <c r="ES9033" s="24"/>
      <c r="ET9033" s="24"/>
      <c r="EU9033" s="23"/>
      <c r="EV9033" s="26"/>
      <c r="EX9033" s="6"/>
      <c r="EY9033" s="24"/>
      <c r="EZ9033" s="109"/>
      <c r="FA9033" s="66"/>
      <c r="FB9033" s="5"/>
      <c r="FC9033" s="68"/>
      <c r="FD9033" s="67"/>
      <c r="FE9033" s="67"/>
      <c r="FF9033" s="64"/>
      <c r="FG9033" s="5"/>
      <c r="FH9033" s="69"/>
      <c r="FI9033" s="6"/>
      <c r="FJ9033" s="5"/>
      <c r="FK9033" s="25"/>
      <c r="FL9033" s="5"/>
    </row>
    <row r="9034" spans="40:168">
      <c r="AN9034" s="14"/>
      <c r="AO9034" s="14"/>
      <c r="AP9034" s="5"/>
      <c r="AQ9034" s="25"/>
      <c r="AR9034" s="25"/>
      <c r="AS9034" s="96"/>
      <c r="AT9034" s="83"/>
      <c r="AU9034" s="14"/>
      <c r="AX9034" s="83"/>
      <c r="AY9034" s="83"/>
      <c r="AZ9034" s="83"/>
      <c r="BA9034" s="83"/>
      <c r="BJ9034" s="54"/>
      <c r="BK9034" s="22"/>
      <c r="BL9034" s="24"/>
      <c r="BP9034" s="23"/>
      <c r="BQ9034" s="24"/>
      <c r="BR9034" s="22"/>
      <c r="BS9034" s="24"/>
      <c r="BT9034" s="24"/>
      <c r="BU9034" s="23"/>
      <c r="BV9034" s="26"/>
      <c r="BX9034" s="6"/>
      <c r="BY9034" s="24"/>
      <c r="BZ9034" s="109"/>
      <c r="CA9034" s="66"/>
      <c r="CB9034" s="5"/>
      <c r="CC9034" s="68"/>
      <c r="CD9034" s="67"/>
      <c r="CE9034" s="67"/>
      <c r="CF9034" s="64"/>
      <c r="CG9034" s="5"/>
      <c r="CH9034" s="69"/>
      <c r="CI9034" s="6"/>
      <c r="CJ9034" s="5"/>
      <c r="CK9034" s="25"/>
      <c r="CL9034" s="5"/>
      <c r="DN9034" s="14"/>
      <c r="DO9034" s="14"/>
      <c r="DP9034" s="5"/>
      <c r="DQ9034" s="25"/>
      <c r="DR9034" s="25"/>
      <c r="DS9034" s="96"/>
      <c r="DT9034" s="83"/>
      <c r="DU9034" s="14"/>
      <c r="DX9034" s="83"/>
      <c r="DY9034" s="83"/>
      <c r="DZ9034" s="83"/>
      <c r="EA9034" s="83"/>
      <c r="EJ9034" s="54"/>
      <c r="EK9034" s="22"/>
      <c r="EL9034" s="24"/>
      <c r="EP9034" s="23"/>
      <c r="EQ9034" s="24"/>
      <c r="ER9034" s="22"/>
      <c r="ES9034" s="24"/>
      <c r="ET9034" s="24"/>
      <c r="EU9034" s="23"/>
      <c r="EV9034" s="26"/>
      <c r="EX9034" s="6"/>
      <c r="EY9034" s="24"/>
      <c r="EZ9034" s="109"/>
      <c r="FA9034" s="66"/>
      <c r="FB9034" s="5"/>
      <c r="FC9034" s="68"/>
      <c r="FD9034" s="67"/>
      <c r="FE9034" s="67"/>
      <c r="FF9034" s="64"/>
      <c r="FG9034" s="5"/>
      <c r="FH9034" s="69"/>
      <c r="FI9034" s="6"/>
      <c r="FJ9034" s="5"/>
      <c r="FK9034" s="25"/>
      <c r="FL9034" s="5"/>
    </row>
    <row r="9035" spans="40:168">
      <c r="AN9035" s="14"/>
      <c r="AO9035" s="14"/>
      <c r="AP9035" s="5"/>
      <c r="AQ9035" s="25"/>
      <c r="AR9035" s="25"/>
      <c r="AS9035" s="96"/>
      <c r="AT9035" s="83"/>
      <c r="AU9035" s="14"/>
      <c r="AX9035" s="83"/>
      <c r="AY9035" s="83"/>
      <c r="AZ9035" s="83"/>
      <c r="BA9035" s="83"/>
      <c r="BJ9035" s="54"/>
      <c r="BK9035" s="22"/>
      <c r="BL9035" s="24"/>
      <c r="BP9035" s="23"/>
      <c r="BQ9035" s="24"/>
      <c r="BR9035" s="22"/>
      <c r="BS9035" s="24"/>
      <c r="BT9035" s="24"/>
      <c r="BU9035" s="23"/>
      <c r="BV9035" s="26"/>
      <c r="BX9035" s="6"/>
      <c r="BY9035" s="24"/>
      <c r="BZ9035" s="109"/>
      <c r="CA9035" s="66"/>
      <c r="CB9035" s="5"/>
      <c r="CC9035" s="68"/>
      <c r="CD9035" s="67"/>
      <c r="CE9035" s="67"/>
      <c r="CF9035" s="64"/>
      <c r="CG9035" s="5"/>
      <c r="CH9035" s="69"/>
      <c r="CI9035" s="6"/>
      <c r="CJ9035" s="5"/>
      <c r="CK9035" s="25"/>
      <c r="CL9035" s="5"/>
      <c r="DN9035" s="14"/>
      <c r="DO9035" s="14"/>
      <c r="DP9035" s="5"/>
      <c r="DQ9035" s="25"/>
      <c r="DR9035" s="25"/>
      <c r="DS9035" s="96"/>
      <c r="DT9035" s="83"/>
      <c r="DU9035" s="14"/>
      <c r="DX9035" s="83"/>
      <c r="DY9035" s="83"/>
      <c r="DZ9035" s="83"/>
      <c r="EA9035" s="83"/>
      <c r="EJ9035" s="54"/>
      <c r="EK9035" s="22"/>
      <c r="EL9035" s="24"/>
      <c r="EP9035" s="23"/>
      <c r="EQ9035" s="24"/>
      <c r="ER9035" s="22"/>
      <c r="ES9035" s="24"/>
      <c r="ET9035" s="24"/>
      <c r="EU9035" s="23"/>
      <c r="EV9035" s="26"/>
      <c r="EX9035" s="6"/>
      <c r="EY9035" s="24"/>
      <c r="EZ9035" s="109"/>
      <c r="FA9035" s="66"/>
      <c r="FB9035" s="5"/>
      <c r="FC9035" s="68"/>
      <c r="FD9035" s="67"/>
      <c r="FE9035" s="67"/>
      <c r="FF9035" s="64"/>
      <c r="FG9035" s="5"/>
      <c r="FH9035" s="69"/>
      <c r="FI9035" s="6"/>
      <c r="FJ9035" s="5"/>
      <c r="FK9035" s="25"/>
      <c r="FL9035" s="5"/>
    </row>
    <row r="9036" spans="40:168">
      <c r="AN9036" s="14"/>
      <c r="AO9036" s="14"/>
      <c r="AP9036" s="5"/>
      <c r="AQ9036" s="25"/>
      <c r="AR9036" s="25"/>
      <c r="AS9036" s="96"/>
      <c r="AT9036" s="83"/>
      <c r="AU9036" s="14"/>
      <c r="AX9036" s="83"/>
      <c r="AY9036" s="83"/>
      <c r="AZ9036" s="83"/>
      <c r="BA9036" s="83"/>
      <c r="BJ9036" s="54"/>
      <c r="BK9036" s="22"/>
      <c r="BL9036" s="24"/>
      <c r="BP9036" s="23"/>
      <c r="BQ9036" s="24"/>
      <c r="BR9036" s="22"/>
      <c r="BS9036" s="24"/>
      <c r="BT9036" s="24"/>
      <c r="BU9036" s="23"/>
      <c r="BV9036" s="26"/>
      <c r="BX9036" s="6"/>
      <c r="BY9036" s="24"/>
      <c r="BZ9036" s="109"/>
      <c r="CA9036" s="66"/>
      <c r="CB9036" s="5"/>
      <c r="CC9036" s="68"/>
      <c r="CD9036" s="67"/>
      <c r="CE9036" s="67"/>
      <c r="CF9036" s="64"/>
      <c r="CG9036" s="5"/>
      <c r="CH9036" s="69"/>
      <c r="CI9036" s="6"/>
      <c r="CJ9036" s="5"/>
      <c r="CK9036" s="25"/>
      <c r="CL9036" s="5"/>
      <c r="DN9036" s="14"/>
      <c r="DO9036" s="14"/>
      <c r="DP9036" s="5"/>
      <c r="DQ9036" s="25"/>
      <c r="DR9036" s="25"/>
      <c r="DS9036" s="96"/>
      <c r="DT9036" s="83"/>
      <c r="DU9036" s="14"/>
      <c r="DX9036" s="83"/>
      <c r="DY9036" s="83"/>
      <c r="DZ9036" s="83"/>
      <c r="EA9036" s="83"/>
      <c r="EJ9036" s="54"/>
      <c r="EK9036" s="22"/>
      <c r="EL9036" s="24"/>
      <c r="EP9036" s="23"/>
      <c r="EQ9036" s="24"/>
      <c r="ER9036" s="22"/>
      <c r="ES9036" s="24"/>
      <c r="ET9036" s="24"/>
      <c r="EU9036" s="23"/>
      <c r="EV9036" s="26"/>
      <c r="EX9036" s="6"/>
      <c r="EY9036" s="24"/>
      <c r="EZ9036" s="109"/>
      <c r="FA9036" s="66"/>
      <c r="FB9036" s="5"/>
      <c r="FC9036" s="68"/>
      <c r="FD9036" s="67"/>
      <c r="FE9036" s="67"/>
      <c r="FF9036" s="64"/>
      <c r="FG9036" s="5"/>
      <c r="FH9036" s="69"/>
      <c r="FI9036" s="6"/>
      <c r="FJ9036" s="5"/>
      <c r="FK9036" s="25"/>
      <c r="FL9036" s="5"/>
    </row>
    <row r="9037" spans="40:168">
      <c r="AN9037" s="14"/>
      <c r="AO9037" s="14"/>
      <c r="AP9037" s="5"/>
      <c r="AQ9037" s="25"/>
      <c r="AR9037" s="25"/>
      <c r="AS9037" s="96"/>
      <c r="AT9037" s="83"/>
      <c r="AU9037" s="14"/>
      <c r="AX9037" s="83"/>
      <c r="AY9037" s="83"/>
      <c r="AZ9037" s="83"/>
      <c r="BA9037" s="83"/>
      <c r="BJ9037" s="54"/>
      <c r="BK9037" s="22"/>
      <c r="BL9037" s="24"/>
      <c r="BP9037" s="23"/>
      <c r="BQ9037" s="24"/>
      <c r="BR9037" s="22"/>
      <c r="BS9037" s="24"/>
      <c r="BT9037" s="24"/>
      <c r="BU9037" s="23"/>
      <c r="BV9037" s="26"/>
      <c r="BX9037" s="6"/>
      <c r="BY9037" s="24"/>
      <c r="BZ9037" s="109"/>
      <c r="CA9037" s="66"/>
      <c r="CB9037" s="5"/>
      <c r="CC9037" s="68"/>
      <c r="CD9037" s="67"/>
      <c r="CE9037" s="67"/>
      <c r="CF9037" s="64"/>
      <c r="CG9037" s="5"/>
      <c r="CH9037" s="69"/>
      <c r="CI9037" s="6"/>
      <c r="CJ9037" s="5"/>
      <c r="CK9037" s="25"/>
      <c r="CL9037" s="5"/>
      <c r="DN9037" s="14"/>
      <c r="DO9037" s="14"/>
      <c r="DP9037" s="5"/>
      <c r="DQ9037" s="25"/>
      <c r="DR9037" s="25"/>
      <c r="DS9037" s="96"/>
      <c r="DT9037" s="83"/>
      <c r="DU9037" s="14"/>
      <c r="DX9037" s="83"/>
      <c r="DY9037" s="83"/>
      <c r="DZ9037" s="83"/>
      <c r="EA9037" s="83"/>
      <c r="EJ9037" s="54"/>
      <c r="EK9037" s="22"/>
      <c r="EL9037" s="24"/>
      <c r="EP9037" s="23"/>
      <c r="EQ9037" s="24"/>
      <c r="ER9037" s="22"/>
      <c r="ES9037" s="24"/>
      <c r="ET9037" s="24"/>
      <c r="EU9037" s="23"/>
      <c r="EV9037" s="26"/>
      <c r="EX9037" s="6"/>
      <c r="EY9037" s="24"/>
      <c r="EZ9037" s="109"/>
      <c r="FA9037" s="66"/>
      <c r="FB9037" s="5"/>
      <c r="FC9037" s="68"/>
      <c r="FD9037" s="67"/>
      <c r="FE9037" s="67"/>
      <c r="FF9037" s="64"/>
      <c r="FG9037" s="5"/>
      <c r="FH9037" s="69"/>
      <c r="FI9037" s="6"/>
      <c r="FJ9037" s="5"/>
      <c r="FK9037" s="25"/>
      <c r="FL9037" s="5"/>
    </row>
    <row r="9038" spans="40:168">
      <c r="AN9038" s="14"/>
      <c r="AO9038" s="14"/>
      <c r="AP9038" s="5"/>
      <c r="AQ9038" s="25"/>
      <c r="AR9038" s="25"/>
      <c r="AS9038" s="96"/>
      <c r="AT9038" s="83"/>
      <c r="AU9038" s="14"/>
      <c r="AX9038" s="83"/>
      <c r="AY9038" s="83"/>
      <c r="AZ9038" s="83"/>
      <c r="BA9038" s="83"/>
      <c r="BJ9038" s="54"/>
      <c r="BK9038" s="22"/>
      <c r="BL9038" s="24"/>
      <c r="BP9038" s="23"/>
      <c r="BQ9038" s="24"/>
      <c r="BR9038" s="22"/>
      <c r="BS9038" s="24"/>
      <c r="BT9038" s="24"/>
      <c r="BU9038" s="23"/>
      <c r="BV9038" s="26"/>
      <c r="BX9038" s="6"/>
      <c r="BY9038" s="24"/>
      <c r="BZ9038" s="109"/>
      <c r="CA9038" s="66"/>
      <c r="CB9038" s="5"/>
      <c r="CC9038" s="68"/>
      <c r="CD9038" s="67"/>
      <c r="CE9038" s="67"/>
      <c r="CF9038" s="64"/>
      <c r="CG9038" s="5"/>
      <c r="CH9038" s="69"/>
      <c r="CI9038" s="6"/>
      <c r="CJ9038" s="5"/>
      <c r="CK9038" s="25"/>
      <c r="CL9038" s="5"/>
      <c r="DN9038" s="14"/>
      <c r="DO9038" s="14"/>
      <c r="DP9038" s="5"/>
      <c r="DQ9038" s="25"/>
      <c r="DR9038" s="25"/>
      <c r="DS9038" s="96"/>
      <c r="DT9038" s="83"/>
      <c r="DU9038" s="14"/>
      <c r="DX9038" s="83"/>
      <c r="DY9038" s="83"/>
      <c r="DZ9038" s="83"/>
      <c r="EA9038" s="83"/>
      <c r="EJ9038" s="54"/>
      <c r="EK9038" s="22"/>
      <c r="EL9038" s="24"/>
      <c r="EP9038" s="23"/>
      <c r="EQ9038" s="24"/>
      <c r="ER9038" s="22"/>
      <c r="ES9038" s="24"/>
      <c r="ET9038" s="24"/>
      <c r="EU9038" s="23"/>
      <c r="EV9038" s="26"/>
      <c r="EX9038" s="6"/>
      <c r="EY9038" s="24"/>
      <c r="EZ9038" s="109"/>
      <c r="FA9038" s="66"/>
      <c r="FB9038" s="5"/>
      <c r="FC9038" s="68"/>
      <c r="FD9038" s="67"/>
      <c r="FE9038" s="67"/>
      <c r="FF9038" s="64"/>
      <c r="FG9038" s="5"/>
      <c r="FH9038" s="69"/>
      <c r="FI9038" s="6"/>
      <c r="FJ9038" s="5"/>
      <c r="FK9038" s="25"/>
      <c r="FL9038" s="5"/>
    </row>
    <row r="9039" spans="40:168">
      <c r="AN9039" s="14"/>
      <c r="AO9039" s="14"/>
      <c r="AP9039" s="5"/>
      <c r="AQ9039" s="25"/>
      <c r="AR9039" s="25"/>
      <c r="AS9039" s="96"/>
      <c r="AT9039" s="83"/>
      <c r="AU9039" s="14"/>
      <c r="AX9039" s="83"/>
      <c r="AY9039" s="83"/>
      <c r="AZ9039" s="83"/>
      <c r="BA9039" s="83"/>
      <c r="BJ9039" s="54"/>
      <c r="BK9039" s="22"/>
      <c r="BL9039" s="24"/>
      <c r="BP9039" s="23"/>
      <c r="BQ9039" s="24"/>
      <c r="BR9039" s="22"/>
      <c r="BS9039" s="24"/>
      <c r="BT9039" s="24"/>
      <c r="BU9039" s="23"/>
      <c r="BV9039" s="26"/>
      <c r="BX9039" s="6"/>
      <c r="BY9039" s="24"/>
      <c r="BZ9039" s="109"/>
      <c r="CA9039" s="66"/>
      <c r="CB9039" s="5"/>
      <c r="CC9039" s="68"/>
      <c r="CD9039" s="67"/>
      <c r="CE9039" s="67"/>
      <c r="CF9039" s="64"/>
      <c r="CG9039" s="5"/>
      <c r="CH9039" s="69"/>
      <c r="CI9039" s="6"/>
      <c r="CJ9039" s="5"/>
      <c r="CK9039" s="25"/>
      <c r="CL9039" s="5"/>
      <c r="DN9039" s="14"/>
      <c r="DO9039" s="14"/>
      <c r="DP9039" s="5"/>
      <c r="DQ9039" s="25"/>
      <c r="DR9039" s="25"/>
      <c r="DS9039" s="96"/>
      <c r="DT9039" s="83"/>
      <c r="DU9039" s="14"/>
      <c r="DX9039" s="83"/>
      <c r="DY9039" s="83"/>
      <c r="DZ9039" s="83"/>
      <c r="EA9039" s="83"/>
      <c r="EJ9039" s="54"/>
      <c r="EK9039" s="22"/>
      <c r="EL9039" s="24"/>
      <c r="EP9039" s="23"/>
      <c r="EQ9039" s="24"/>
      <c r="ER9039" s="22"/>
      <c r="ES9039" s="24"/>
      <c r="ET9039" s="24"/>
      <c r="EU9039" s="23"/>
      <c r="EV9039" s="26"/>
      <c r="EX9039" s="6"/>
      <c r="EY9039" s="24"/>
      <c r="EZ9039" s="109"/>
      <c r="FA9039" s="66"/>
      <c r="FB9039" s="5"/>
      <c r="FC9039" s="68"/>
      <c r="FD9039" s="67"/>
      <c r="FE9039" s="67"/>
      <c r="FF9039" s="64"/>
      <c r="FG9039" s="5"/>
      <c r="FH9039" s="69"/>
      <c r="FI9039" s="6"/>
      <c r="FJ9039" s="5"/>
      <c r="FK9039" s="25"/>
      <c r="FL9039" s="5"/>
    </row>
    <row r="9040" spans="40:168">
      <c r="AN9040" s="14"/>
      <c r="AO9040" s="14"/>
      <c r="AP9040" s="5"/>
      <c r="AQ9040" s="25"/>
      <c r="AR9040" s="25"/>
      <c r="AS9040" s="96"/>
      <c r="AT9040" s="83"/>
      <c r="AU9040" s="14"/>
      <c r="AX9040" s="83"/>
      <c r="AY9040" s="83"/>
      <c r="AZ9040" s="83"/>
      <c r="BA9040" s="83"/>
      <c r="BJ9040" s="54"/>
      <c r="BK9040" s="22"/>
      <c r="BL9040" s="24"/>
      <c r="BP9040" s="23"/>
      <c r="BQ9040" s="24"/>
      <c r="BR9040" s="22"/>
      <c r="BS9040" s="24"/>
      <c r="BT9040" s="24"/>
      <c r="BU9040" s="23"/>
      <c r="BV9040" s="26"/>
      <c r="BX9040" s="6"/>
      <c r="BY9040" s="24"/>
      <c r="BZ9040" s="109"/>
      <c r="CA9040" s="66"/>
      <c r="CB9040" s="5"/>
      <c r="CC9040" s="68"/>
      <c r="CD9040" s="67"/>
      <c r="CE9040" s="67"/>
      <c r="CF9040" s="64"/>
      <c r="CG9040" s="5"/>
      <c r="CH9040" s="69"/>
      <c r="CI9040" s="6"/>
      <c r="CJ9040" s="5"/>
      <c r="CK9040" s="25"/>
      <c r="CL9040" s="5"/>
      <c r="DN9040" s="14"/>
      <c r="DO9040" s="14"/>
      <c r="DP9040" s="5"/>
      <c r="DQ9040" s="25"/>
      <c r="DR9040" s="25"/>
      <c r="DS9040" s="96"/>
      <c r="DT9040" s="83"/>
      <c r="DU9040" s="14"/>
      <c r="DX9040" s="83"/>
      <c r="DY9040" s="83"/>
      <c r="DZ9040" s="83"/>
      <c r="EA9040" s="83"/>
      <c r="EJ9040" s="54"/>
      <c r="EK9040" s="22"/>
      <c r="EL9040" s="24"/>
      <c r="EP9040" s="23"/>
      <c r="EQ9040" s="24"/>
      <c r="ER9040" s="22"/>
      <c r="ES9040" s="24"/>
      <c r="ET9040" s="24"/>
      <c r="EU9040" s="23"/>
      <c r="EV9040" s="26"/>
      <c r="EX9040" s="6"/>
      <c r="EY9040" s="24"/>
      <c r="EZ9040" s="109"/>
      <c r="FA9040" s="66"/>
      <c r="FB9040" s="5"/>
      <c r="FC9040" s="68"/>
      <c r="FD9040" s="67"/>
      <c r="FE9040" s="67"/>
      <c r="FF9040" s="64"/>
      <c r="FG9040" s="5"/>
      <c r="FH9040" s="69"/>
      <c r="FI9040" s="6"/>
      <c r="FJ9040" s="5"/>
      <c r="FK9040" s="25"/>
      <c r="FL9040" s="5"/>
    </row>
    <row r="9041" spans="40:168">
      <c r="AN9041" s="14"/>
      <c r="AO9041" s="14"/>
      <c r="AP9041" s="5"/>
      <c r="AQ9041" s="25"/>
      <c r="AR9041" s="25"/>
      <c r="AS9041" s="96"/>
      <c r="AT9041" s="83"/>
      <c r="AU9041" s="14"/>
      <c r="AX9041" s="83"/>
      <c r="AY9041" s="83"/>
      <c r="AZ9041" s="83"/>
      <c r="BA9041" s="83"/>
      <c r="BJ9041" s="54"/>
      <c r="BK9041" s="22"/>
      <c r="BL9041" s="24"/>
      <c r="BP9041" s="23"/>
      <c r="BQ9041" s="24"/>
      <c r="BR9041" s="22"/>
      <c r="BS9041" s="24"/>
      <c r="BT9041" s="24"/>
      <c r="BU9041" s="23"/>
      <c r="BV9041" s="26"/>
      <c r="BX9041" s="6"/>
      <c r="BY9041" s="24"/>
      <c r="BZ9041" s="109"/>
      <c r="CA9041" s="66"/>
      <c r="CB9041" s="5"/>
      <c r="CC9041" s="68"/>
      <c r="CD9041" s="67"/>
      <c r="CE9041" s="67"/>
      <c r="CF9041" s="64"/>
      <c r="CG9041" s="5"/>
      <c r="CH9041" s="69"/>
      <c r="CI9041" s="6"/>
      <c r="CJ9041" s="5"/>
      <c r="CK9041" s="25"/>
      <c r="CL9041" s="5"/>
      <c r="DN9041" s="14"/>
      <c r="DO9041" s="14"/>
      <c r="DP9041" s="5"/>
      <c r="DQ9041" s="25"/>
      <c r="DR9041" s="25"/>
      <c r="DS9041" s="96"/>
      <c r="DT9041" s="83"/>
      <c r="DU9041" s="14"/>
      <c r="DX9041" s="83"/>
      <c r="DY9041" s="83"/>
      <c r="DZ9041" s="83"/>
      <c r="EA9041" s="83"/>
      <c r="EJ9041" s="54"/>
      <c r="EK9041" s="22"/>
      <c r="EL9041" s="24"/>
      <c r="EP9041" s="23"/>
      <c r="EQ9041" s="24"/>
      <c r="ER9041" s="22"/>
      <c r="ES9041" s="24"/>
      <c r="ET9041" s="24"/>
      <c r="EU9041" s="23"/>
      <c r="EV9041" s="26"/>
      <c r="EX9041" s="6"/>
      <c r="EY9041" s="24"/>
      <c r="EZ9041" s="109"/>
      <c r="FA9041" s="66"/>
      <c r="FB9041" s="5"/>
      <c r="FC9041" s="68"/>
      <c r="FD9041" s="67"/>
      <c r="FE9041" s="67"/>
      <c r="FF9041" s="64"/>
      <c r="FG9041" s="5"/>
      <c r="FH9041" s="69"/>
      <c r="FI9041" s="6"/>
      <c r="FJ9041" s="5"/>
      <c r="FK9041" s="25"/>
      <c r="FL9041" s="5"/>
    </row>
    <row r="9042" spans="40:168">
      <c r="AN9042" s="14"/>
      <c r="AO9042" s="14"/>
      <c r="AP9042" s="5"/>
      <c r="AQ9042" s="25"/>
      <c r="AR9042" s="25"/>
      <c r="AS9042" s="96"/>
      <c r="AT9042" s="83"/>
      <c r="AU9042" s="14"/>
      <c r="AX9042" s="83"/>
      <c r="AY9042" s="83"/>
      <c r="AZ9042" s="83"/>
      <c r="BA9042" s="83"/>
      <c r="BJ9042" s="54"/>
      <c r="BK9042" s="22"/>
      <c r="BL9042" s="24"/>
      <c r="BP9042" s="23"/>
      <c r="BQ9042" s="24"/>
      <c r="BR9042" s="22"/>
      <c r="BS9042" s="24"/>
      <c r="BT9042" s="24"/>
      <c r="BU9042" s="23"/>
      <c r="BV9042" s="26"/>
      <c r="BX9042" s="6"/>
      <c r="BY9042" s="24"/>
      <c r="BZ9042" s="109"/>
      <c r="CA9042" s="66"/>
      <c r="CB9042" s="5"/>
      <c r="CC9042" s="68"/>
      <c r="CD9042" s="67"/>
      <c r="CE9042" s="67"/>
      <c r="CF9042" s="64"/>
      <c r="CG9042" s="5"/>
      <c r="CH9042" s="69"/>
      <c r="CI9042" s="6"/>
      <c r="CJ9042" s="5"/>
      <c r="CK9042" s="25"/>
      <c r="CL9042" s="5"/>
      <c r="DN9042" s="14"/>
      <c r="DO9042" s="14"/>
      <c r="DP9042" s="5"/>
      <c r="DQ9042" s="25"/>
      <c r="DR9042" s="25"/>
      <c r="DS9042" s="96"/>
      <c r="DT9042" s="83"/>
      <c r="DU9042" s="14"/>
      <c r="DX9042" s="83"/>
      <c r="DY9042" s="83"/>
      <c r="DZ9042" s="83"/>
      <c r="EA9042" s="83"/>
      <c r="EJ9042" s="54"/>
      <c r="EK9042" s="22"/>
      <c r="EL9042" s="24"/>
      <c r="EP9042" s="23"/>
      <c r="EQ9042" s="24"/>
      <c r="ER9042" s="22"/>
      <c r="ES9042" s="24"/>
      <c r="ET9042" s="24"/>
      <c r="EU9042" s="23"/>
      <c r="EV9042" s="26"/>
      <c r="EX9042" s="6"/>
      <c r="EY9042" s="24"/>
      <c r="EZ9042" s="109"/>
      <c r="FA9042" s="66"/>
      <c r="FB9042" s="5"/>
      <c r="FC9042" s="68"/>
      <c r="FD9042" s="67"/>
      <c r="FE9042" s="67"/>
      <c r="FF9042" s="64"/>
      <c r="FG9042" s="5"/>
      <c r="FH9042" s="69"/>
      <c r="FI9042" s="6"/>
      <c r="FJ9042" s="5"/>
      <c r="FK9042" s="25"/>
      <c r="FL9042" s="5"/>
    </row>
    <row r="9043" spans="40:168">
      <c r="AN9043" s="14"/>
      <c r="AO9043" s="14"/>
      <c r="AP9043" s="5"/>
      <c r="AQ9043" s="25"/>
      <c r="AR9043" s="25"/>
      <c r="AS9043" s="96"/>
      <c r="AT9043" s="83"/>
      <c r="AU9043" s="14"/>
      <c r="AX9043" s="83"/>
      <c r="AY9043" s="83"/>
      <c r="AZ9043" s="83"/>
      <c r="BA9043" s="83"/>
      <c r="BJ9043" s="54"/>
      <c r="BK9043" s="22"/>
      <c r="BL9043" s="24"/>
      <c r="BP9043" s="23"/>
      <c r="BQ9043" s="24"/>
      <c r="BR9043" s="22"/>
      <c r="BS9043" s="24"/>
      <c r="BT9043" s="24"/>
      <c r="BU9043" s="23"/>
      <c r="BV9043" s="26"/>
      <c r="BX9043" s="6"/>
      <c r="BY9043" s="24"/>
      <c r="BZ9043" s="109"/>
      <c r="CA9043" s="66"/>
      <c r="CB9043" s="5"/>
      <c r="CC9043" s="68"/>
      <c r="CD9043" s="67"/>
      <c r="CE9043" s="67"/>
      <c r="CF9043" s="64"/>
      <c r="CG9043" s="5"/>
      <c r="CH9043" s="69"/>
      <c r="CI9043" s="6"/>
      <c r="CJ9043" s="5"/>
      <c r="CK9043" s="25"/>
      <c r="CL9043" s="5"/>
      <c r="DN9043" s="14"/>
      <c r="DO9043" s="14"/>
      <c r="DP9043" s="5"/>
      <c r="DQ9043" s="25"/>
      <c r="DR9043" s="25"/>
      <c r="DS9043" s="96"/>
      <c r="DT9043" s="83"/>
      <c r="DU9043" s="14"/>
      <c r="DX9043" s="83"/>
      <c r="DY9043" s="83"/>
      <c r="DZ9043" s="83"/>
      <c r="EA9043" s="83"/>
      <c r="EJ9043" s="54"/>
      <c r="EK9043" s="22"/>
      <c r="EL9043" s="24"/>
      <c r="EP9043" s="23"/>
      <c r="EQ9043" s="24"/>
      <c r="ER9043" s="22"/>
      <c r="ES9043" s="24"/>
      <c r="ET9043" s="24"/>
      <c r="EU9043" s="23"/>
      <c r="EV9043" s="26"/>
      <c r="EX9043" s="6"/>
      <c r="EY9043" s="24"/>
      <c r="EZ9043" s="109"/>
      <c r="FA9043" s="66"/>
      <c r="FB9043" s="5"/>
      <c r="FC9043" s="68"/>
      <c r="FD9043" s="67"/>
      <c r="FE9043" s="67"/>
      <c r="FF9043" s="64"/>
      <c r="FG9043" s="5"/>
      <c r="FH9043" s="69"/>
      <c r="FI9043" s="6"/>
      <c r="FJ9043" s="5"/>
      <c r="FK9043" s="25"/>
      <c r="FL9043" s="5"/>
    </row>
    <row r="9044" spans="40:168">
      <c r="AN9044" s="14"/>
      <c r="AO9044" s="14"/>
      <c r="AP9044" s="5"/>
      <c r="AQ9044" s="25"/>
      <c r="AR9044" s="25"/>
      <c r="AS9044" s="96"/>
      <c r="AT9044" s="83"/>
      <c r="AU9044" s="14"/>
      <c r="AX9044" s="83"/>
      <c r="AY9044" s="83"/>
      <c r="AZ9044" s="83"/>
      <c r="BA9044" s="83"/>
      <c r="BJ9044" s="54"/>
      <c r="BK9044" s="22"/>
      <c r="BL9044" s="24"/>
      <c r="BP9044" s="23"/>
      <c r="BQ9044" s="24"/>
      <c r="BR9044" s="22"/>
      <c r="BS9044" s="24"/>
      <c r="BT9044" s="24"/>
      <c r="BU9044" s="23"/>
      <c r="BV9044" s="26"/>
      <c r="BX9044" s="6"/>
      <c r="BY9044" s="24"/>
      <c r="BZ9044" s="109"/>
      <c r="CA9044" s="66"/>
      <c r="CB9044" s="5"/>
      <c r="CC9044" s="68"/>
      <c r="CD9044" s="67"/>
      <c r="CE9044" s="67"/>
      <c r="CF9044" s="64"/>
      <c r="CG9044" s="5"/>
      <c r="CH9044" s="69"/>
      <c r="CI9044" s="6"/>
      <c r="CJ9044" s="5"/>
      <c r="CK9044" s="25"/>
      <c r="CL9044" s="5"/>
      <c r="DN9044" s="14"/>
      <c r="DO9044" s="14"/>
      <c r="DP9044" s="5"/>
      <c r="DQ9044" s="25"/>
      <c r="DR9044" s="25"/>
      <c r="DS9044" s="96"/>
      <c r="DT9044" s="83"/>
      <c r="DU9044" s="14"/>
      <c r="DX9044" s="83"/>
      <c r="DY9044" s="83"/>
      <c r="DZ9044" s="83"/>
      <c r="EA9044" s="83"/>
      <c r="EJ9044" s="54"/>
      <c r="EK9044" s="22"/>
      <c r="EL9044" s="24"/>
      <c r="EP9044" s="23"/>
      <c r="EQ9044" s="24"/>
      <c r="ER9044" s="22"/>
      <c r="ES9044" s="24"/>
      <c r="ET9044" s="24"/>
      <c r="EU9044" s="23"/>
      <c r="EV9044" s="26"/>
      <c r="EX9044" s="6"/>
      <c r="EY9044" s="24"/>
      <c r="EZ9044" s="109"/>
      <c r="FA9044" s="66"/>
      <c r="FB9044" s="5"/>
      <c r="FC9044" s="68"/>
      <c r="FD9044" s="67"/>
      <c r="FE9044" s="67"/>
      <c r="FF9044" s="64"/>
      <c r="FG9044" s="5"/>
      <c r="FH9044" s="69"/>
      <c r="FI9044" s="6"/>
      <c r="FJ9044" s="5"/>
      <c r="FK9044" s="25"/>
      <c r="FL9044" s="5"/>
    </row>
    <row r="9045" spans="40:168">
      <c r="AN9045" s="14"/>
      <c r="AO9045" s="14"/>
      <c r="AP9045" s="5"/>
      <c r="AQ9045" s="25"/>
      <c r="AR9045" s="25"/>
      <c r="AS9045" s="96"/>
      <c r="AT9045" s="83"/>
      <c r="AU9045" s="14"/>
      <c r="AX9045" s="83"/>
      <c r="AY9045" s="83"/>
      <c r="AZ9045" s="83"/>
      <c r="BA9045" s="83"/>
      <c r="BJ9045" s="54"/>
      <c r="BK9045" s="22"/>
      <c r="BL9045" s="24"/>
      <c r="BP9045" s="23"/>
      <c r="BQ9045" s="24"/>
      <c r="BR9045" s="22"/>
      <c r="BS9045" s="24"/>
      <c r="BT9045" s="24"/>
      <c r="BU9045" s="23"/>
      <c r="BV9045" s="26"/>
      <c r="BX9045" s="6"/>
      <c r="BY9045" s="24"/>
      <c r="BZ9045" s="109"/>
      <c r="CA9045" s="66"/>
      <c r="CB9045" s="5"/>
      <c r="CC9045" s="68"/>
      <c r="CD9045" s="67"/>
      <c r="CE9045" s="67"/>
      <c r="CF9045" s="64"/>
      <c r="CG9045" s="5"/>
      <c r="CH9045" s="69"/>
      <c r="CI9045" s="6"/>
      <c r="CJ9045" s="5"/>
      <c r="CK9045" s="25"/>
      <c r="CL9045" s="5"/>
      <c r="DN9045" s="14"/>
      <c r="DO9045" s="14"/>
      <c r="DP9045" s="5"/>
      <c r="DQ9045" s="25"/>
      <c r="DR9045" s="25"/>
      <c r="DS9045" s="96"/>
      <c r="DT9045" s="83"/>
      <c r="DU9045" s="14"/>
      <c r="DX9045" s="83"/>
      <c r="DY9045" s="83"/>
      <c r="DZ9045" s="83"/>
      <c r="EA9045" s="83"/>
      <c r="EJ9045" s="54"/>
      <c r="EK9045" s="22"/>
      <c r="EL9045" s="24"/>
      <c r="EP9045" s="23"/>
      <c r="EQ9045" s="24"/>
      <c r="ER9045" s="22"/>
      <c r="ES9045" s="24"/>
      <c r="ET9045" s="24"/>
      <c r="EU9045" s="23"/>
      <c r="EV9045" s="26"/>
      <c r="EX9045" s="6"/>
      <c r="EY9045" s="24"/>
      <c r="EZ9045" s="109"/>
      <c r="FA9045" s="66"/>
      <c r="FB9045" s="5"/>
      <c r="FC9045" s="68"/>
      <c r="FD9045" s="67"/>
      <c r="FE9045" s="67"/>
      <c r="FF9045" s="64"/>
      <c r="FG9045" s="5"/>
      <c r="FH9045" s="69"/>
      <c r="FI9045" s="6"/>
      <c r="FJ9045" s="5"/>
      <c r="FK9045" s="25"/>
      <c r="FL9045" s="5"/>
    </row>
    <row r="9046" spans="40:168">
      <c r="AN9046" s="14"/>
      <c r="AO9046" s="14"/>
      <c r="AP9046" s="5"/>
      <c r="AQ9046" s="25"/>
      <c r="AR9046" s="25"/>
      <c r="AS9046" s="96"/>
      <c r="AT9046" s="83"/>
      <c r="AU9046" s="14"/>
      <c r="AX9046" s="83"/>
      <c r="AY9046" s="83"/>
      <c r="AZ9046" s="83"/>
      <c r="BA9046" s="83"/>
      <c r="BJ9046" s="54"/>
      <c r="BK9046" s="22"/>
      <c r="BL9046" s="24"/>
      <c r="BP9046" s="23"/>
      <c r="BQ9046" s="24"/>
      <c r="BR9046" s="22"/>
      <c r="BS9046" s="24"/>
      <c r="BT9046" s="24"/>
      <c r="BU9046" s="23"/>
      <c r="BV9046" s="26"/>
      <c r="BX9046" s="6"/>
      <c r="BY9046" s="24"/>
      <c r="BZ9046" s="109"/>
      <c r="CA9046" s="66"/>
      <c r="CB9046" s="5"/>
      <c r="CC9046" s="68"/>
      <c r="CD9046" s="67"/>
      <c r="CE9046" s="67"/>
      <c r="CF9046" s="64"/>
      <c r="CG9046" s="5"/>
      <c r="CH9046" s="69"/>
      <c r="CI9046" s="6"/>
      <c r="CJ9046" s="5"/>
      <c r="CK9046" s="25"/>
      <c r="CL9046" s="5"/>
      <c r="DN9046" s="14"/>
      <c r="DO9046" s="14"/>
      <c r="DP9046" s="5"/>
      <c r="DQ9046" s="25"/>
      <c r="DR9046" s="25"/>
      <c r="DS9046" s="96"/>
      <c r="DT9046" s="83"/>
      <c r="DU9046" s="14"/>
      <c r="DX9046" s="83"/>
      <c r="DY9046" s="83"/>
      <c r="DZ9046" s="83"/>
      <c r="EA9046" s="83"/>
      <c r="EJ9046" s="54"/>
      <c r="EK9046" s="22"/>
      <c r="EL9046" s="24"/>
      <c r="EP9046" s="23"/>
      <c r="EQ9046" s="24"/>
      <c r="ER9046" s="22"/>
      <c r="ES9046" s="24"/>
      <c r="ET9046" s="24"/>
      <c r="EU9046" s="23"/>
      <c r="EV9046" s="26"/>
      <c r="EX9046" s="6"/>
      <c r="EY9046" s="24"/>
      <c r="EZ9046" s="109"/>
      <c r="FA9046" s="66"/>
      <c r="FB9046" s="5"/>
      <c r="FC9046" s="68"/>
      <c r="FD9046" s="67"/>
      <c r="FE9046" s="67"/>
      <c r="FF9046" s="64"/>
      <c r="FG9046" s="5"/>
      <c r="FH9046" s="69"/>
      <c r="FI9046" s="6"/>
      <c r="FJ9046" s="5"/>
      <c r="FK9046" s="25"/>
      <c r="FL9046" s="5"/>
    </row>
    <row r="9047" spans="40:168">
      <c r="AN9047" s="14"/>
      <c r="AO9047" s="14"/>
      <c r="AP9047" s="5"/>
      <c r="AQ9047" s="25"/>
      <c r="AR9047" s="25"/>
      <c r="AS9047" s="96"/>
      <c r="AT9047" s="83"/>
      <c r="AU9047" s="14"/>
      <c r="AX9047" s="83"/>
      <c r="AY9047" s="83"/>
      <c r="AZ9047" s="83"/>
      <c r="BA9047" s="83"/>
      <c r="BJ9047" s="54"/>
      <c r="BK9047" s="22"/>
      <c r="BL9047" s="24"/>
      <c r="BP9047" s="23"/>
      <c r="BQ9047" s="24"/>
      <c r="BR9047" s="22"/>
      <c r="BS9047" s="24"/>
      <c r="BT9047" s="24"/>
      <c r="BU9047" s="23"/>
      <c r="BV9047" s="26"/>
      <c r="BX9047" s="6"/>
      <c r="BY9047" s="24"/>
      <c r="BZ9047" s="109"/>
      <c r="CA9047" s="66"/>
      <c r="CB9047" s="5"/>
      <c r="CC9047" s="68"/>
      <c r="CD9047" s="67"/>
      <c r="CE9047" s="67"/>
      <c r="CF9047" s="64"/>
      <c r="CG9047" s="5"/>
      <c r="CH9047" s="69"/>
      <c r="CI9047" s="6"/>
      <c r="CJ9047" s="5"/>
      <c r="CK9047" s="25"/>
      <c r="CL9047" s="5"/>
      <c r="DN9047" s="14"/>
      <c r="DO9047" s="14"/>
      <c r="DP9047" s="5"/>
      <c r="DQ9047" s="25"/>
      <c r="DR9047" s="25"/>
      <c r="DS9047" s="96"/>
      <c r="DT9047" s="83"/>
      <c r="DU9047" s="14"/>
      <c r="DX9047" s="83"/>
      <c r="DY9047" s="83"/>
      <c r="DZ9047" s="83"/>
      <c r="EA9047" s="83"/>
      <c r="EJ9047" s="54"/>
      <c r="EK9047" s="22"/>
      <c r="EL9047" s="24"/>
      <c r="EP9047" s="23"/>
      <c r="EQ9047" s="24"/>
      <c r="ER9047" s="22"/>
      <c r="ES9047" s="24"/>
      <c r="ET9047" s="24"/>
      <c r="EU9047" s="23"/>
      <c r="EV9047" s="26"/>
      <c r="EX9047" s="6"/>
      <c r="EY9047" s="24"/>
      <c r="EZ9047" s="109"/>
      <c r="FA9047" s="66"/>
      <c r="FB9047" s="5"/>
      <c r="FC9047" s="68"/>
      <c r="FD9047" s="67"/>
      <c r="FE9047" s="67"/>
      <c r="FF9047" s="64"/>
      <c r="FG9047" s="5"/>
      <c r="FH9047" s="69"/>
      <c r="FI9047" s="6"/>
      <c r="FJ9047" s="5"/>
      <c r="FK9047" s="25"/>
      <c r="FL9047" s="5"/>
    </row>
    <row r="9048" spans="40:168">
      <c r="AN9048" s="14"/>
      <c r="AO9048" s="14"/>
      <c r="AP9048" s="5"/>
      <c r="AQ9048" s="25"/>
      <c r="AR9048" s="25"/>
      <c r="AS9048" s="96"/>
      <c r="AT9048" s="83"/>
      <c r="AU9048" s="14"/>
      <c r="AX9048" s="83"/>
      <c r="AY9048" s="83"/>
      <c r="AZ9048" s="83"/>
      <c r="BA9048" s="83"/>
      <c r="BJ9048" s="54"/>
      <c r="BK9048" s="22"/>
      <c r="BL9048" s="24"/>
      <c r="BP9048" s="23"/>
      <c r="BQ9048" s="24"/>
      <c r="BR9048" s="22"/>
      <c r="BS9048" s="24"/>
      <c r="BT9048" s="24"/>
      <c r="BU9048" s="23"/>
      <c r="BV9048" s="26"/>
      <c r="BX9048" s="6"/>
      <c r="BY9048" s="24"/>
      <c r="BZ9048" s="109"/>
      <c r="CA9048" s="66"/>
      <c r="CB9048" s="5"/>
      <c r="CC9048" s="68"/>
      <c r="CD9048" s="67"/>
      <c r="CE9048" s="67"/>
      <c r="CF9048" s="64"/>
      <c r="CG9048" s="5"/>
      <c r="CH9048" s="69"/>
      <c r="CI9048" s="6"/>
      <c r="CJ9048" s="5"/>
      <c r="CK9048" s="25"/>
      <c r="CL9048" s="5"/>
      <c r="DN9048" s="14"/>
      <c r="DO9048" s="14"/>
      <c r="DP9048" s="5"/>
      <c r="DQ9048" s="25"/>
      <c r="DR9048" s="25"/>
      <c r="DS9048" s="96"/>
      <c r="DT9048" s="83"/>
      <c r="DU9048" s="14"/>
      <c r="DX9048" s="83"/>
      <c r="DY9048" s="83"/>
      <c r="DZ9048" s="83"/>
      <c r="EA9048" s="83"/>
      <c r="EJ9048" s="54"/>
      <c r="EK9048" s="22"/>
      <c r="EL9048" s="24"/>
      <c r="EP9048" s="23"/>
      <c r="EQ9048" s="24"/>
      <c r="ER9048" s="22"/>
      <c r="ES9048" s="24"/>
      <c r="ET9048" s="24"/>
      <c r="EU9048" s="23"/>
      <c r="EV9048" s="26"/>
      <c r="EX9048" s="6"/>
      <c r="EY9048" s="24"/>
      <c r="EZ9048" s="109"/>
      <c r="FA9048" s="66"/>
      <c r="FB9048" s="5"/>
      <c r="FC9048" s="68"/>
      <c r="FD9048" s="67"/>
      <c r="FE9048" s="67"/>
      <c r="FF9048" s="64"/>
      <c r="FG9048" s="5"/>
      <c r="FH9048" s="69"/>
      <c r="FI9048" s="6"/>
      <c r="FJ9048" s="5"/>
      <c r="FK9048" s="25"/>
      <c r="FL9048" s="5"/>
    </row>
    <row r="9049" spans="40:168">
      <c r="AN9049" s="14"/>
      <c r="AO9049" s="14"/>
      <c r="AP9049" s="5"/>
      <c r="AQ9049" s="25"/>
      <c r="AR9049" s="25"/>
      <c r="AS9049" s="96"/>
      <c r="AT9049" s="83"/>
      <c r="AU9049" s="14"/>
      <c r="AX9049" s="83"/>
      <c r="AY9049" s="83"/>
      <c r="AZ9049" s="83"/>
      <c r="BA9049" s="83"/>
      <c r="BJ9049" s="54"/>
      <c r="BK9049" s="22"/>
      <c r="BL9049" s="24"/>
      <c r="BP9049" s="23"/>
      <c r="BQ9049" s="24"/>
      <c r="BR9049" s="22"/>
      <c r="BS9049" s="24"/>
      <c r="BT9049" s="24"/>
      <c r="BU9049" s="23"/>
      <c r="BV9049" s="26"/>
      <c r="BX9049" s="6"/>
      <c r="BY9049" s="24"/>
      <c r="BZ9049" s="109"/>
      <c r="CA9049" s="66"/>
      <c r="CB9049" s="5"/>
      <c r="CC9049" s="68"/>
      <c r="CD9049" s="67"/>
      <c r="CE9049" s="67"/>
      <c r="CF9049" s="64"/>
      <c r="CG9049" s="5"/>
      <c r="CH9049" s="69"/>
      <c r="CI9049" s="6"/>
      <c r="CJ9049" s="5"/>
      <c r="CK9049" s="25"/>
      <c r="CL9049" s="5"/>
      <c r="DN9049" s="14"/>
      <c r="DO9049" s="14"/>
      <c r="DP9049" s="5"/>
      <c r="DQ9049" s="25"/>
      <c r="DR9049" s="25"/>
      <c r="DS9049" s="96"/>
      <c r="DT9049" s="83"/>
      <c r="DU9049" s="14"/>
      <c r="DX9049" s="83"/>
      <c r="DY9049" s="83"/>
      <c r="DZ9049" s="83"/>
      <c r="EA9049" s="83"/>
      <c r="EJ9049" s="54"/>
      <c r="EK9049" s="22"/>
      <c r="EL9049" s="24"/>
      <c r="EP9049" s="23"/>
      <c r="EQ9049" s="24"/>
      <c r="ER9049" s="22"/>
      <c r="ES9049" s="24"/>
      <c r="ET9049" s="24"/>
      <c r="EU9049" s="23"/>
      <c r="EV9049" s="26"/>
      <c r="EX9049" s="6"/>
      <c r="EY9049" s="24"/>
      <c r="EZ9049" s="109"/>
      <c r="FA9049" s="66"/>
      <c r="FB9049" s="5"/>
      <c r="FC9049" s="68"/>
      <c r="FD9049" s="67"/>
      <c r="FE9049" s="67"/>
      <c r="FF9049" s="64"/>
      <c r="FG9049" s="5"/>
      <c r="FH9049" s="69"/>
      <c r="FI9049" s="6"/>
      <c r="FJ9049" s="5"/>
      <c r="FK9049" s="25"/>
      <c r="FL9049" s="5"/>
    </row>
    <row r="9050" spans="40:168">
      <c r="AN9050" s="14"/>
      <c r="AO9050" s="14"/>
      <c r="AP9050" s="5"/>
      <c r="AQ9050" s="25"/>
      <c r="AR9050" s="25"/>
      <c r="AS9050" s="96"/>
      <c r="AT9050" s="83"/>
      <c r="AU9050" s="14"/>
      <c r="AX9050" s="83"/>
      <c r="AY9050" s="83"/>
      <c r="AZ9050" s="83"/>
      <c r="BA9050" s="83"/>
      <c r="BJ9050" s="54"/>
      <c r="BK9050" s="22"/>
      <c r="BL9050" s="24"/>
      <c r="BP9050" s="23"/>
      <c r="BQ9050" s="24"/>
      <c r="BR9050" s="22"/>
      <c r="BS9050" s="24"/>
      <c r="BT9050" s="24"/>
      <c r="BU9050" s="23"/>
      <c r="BV9050" s="26"/>
      <c r="BX9050" s="6"/>
      <c r="BY9050" s="24"/>
      <c r="BZ9050" s="109"/>
      <c r="CA9050" s="66"/>
      <c r="CB9050" s="5"/>
      <c r="CC9050" s="68"/>
      <c r="CD9050" s="67"/>
      <c r="CE9050" s="67"/>
      <c r="CF9050" s="64"/>
      <c r="CG9050" s="5"/>
      <c r="CH9050" s="69"/>
      <c r="CI9050" s="6"/>
      <c r="CJ9050" s="5"/>
      <c r="CK9050" s="25"/>
      <c r="CL9050" s="5"/>
      <c r="DN9050" s="14"/>
      <c r="DO9050" s="14"/>
      <c r="DP9050" s="5"/>
      <c r="DQ9050" s="25"/>
      <c r="DR9050" s="25"/>
      <c r="DS9050" s="96"/>
      <c r="DT9050" s="83"/>
      <c r="DU9050" s="14"/>
      <c r="DX9050" s="83"/>
      <c r="DY9050" s="83"/>
      <c r="DZ9050" s="83"/>
      <c r="EA9050" s="83"/>
      <c r="EJ9050" s="54"/>
      <c r="EK9050" s="22"/>
      <c r="EL9050" s="24"/>
      <c r="EP9050" s="23"/>
      <c r="EQ9050" s="24"/>
      <c r="ER9050" s="22"/>
      <c r="ES9050" s="24"/>
      <c r="ET9050" s="24"/>
      <c r="EU9050" s="23"/>
      <c r="EV9050" s="26"/>
      <c r="EX9050" s="6"/>
      <c r="EY9050" s="24"/>
      <c r="EZ9050" s="109"/>
      <c r="FA9050" s="66"/>
      <c r="FB9050" s="5"/>
      <c r="FC9050" s="68"/>
      <c r="FD9050" s="67"/>
      <c r="FE9050" s="67"/>
      <c r="FF9050" s="64"/>
      <c r="FG9050" s="5"/>
      <c r="FH9050" s="69"/>
      <c r="FI9050" s="6"/>
      <c r="FJ9050" s="5"/>
      <c r="FK9050" s="25"/>
      <c r="FL9050" s="5"/>
    </row>
    <row r="9051" spans="40:168">
      <c r="AN9051" s="14"/>
      <c r="AO9051" s="14"/>
      <c r="AP9051" s="5"/>
      <c r="AQ9051" s="25"/>
      <c r="AR9051" s="25"/>
      <c r="AS9051" s="96"/>
      <c r="AT9051" s="83"/>
      <c r="AU9051" s="14"/>
      <c r="AX9051" s="83"/>
      <c r="AY9051" s="83"/>
      <c r="AZ9051" s="83"/>
      <c r="BA9051" s="83"/>
      <c r="BJ9051" s="54"/>
      <c r="BK9051" s="22"/>
      <c r="BL9051" s="24"/>
      <c r="BP9051" s="23"/>
      <c r="BQ9051" s="24"/>
      <c r="BR9051" s="22"/>
      <c r="BS9051" s="24"/>
      <c r="BT9051" s="24"/>
      <c r="BU9051" s="23"/>
      <c r="BV9051" s="26"/>
      <c r="BX9051" s="6"/>
      <c r="BY9051" s="24"/>
      <c r="BZ9051" s="109"/>
      <c r="CA9051" s="66"/>
      <c r="CB9051" s="5"/>
      <c r="CC9051" s="68"/>
      <c r="CD9051" s="67"/>
      <c r="CE9051" s="67"/>
      <c r="CF9051" s="64"/>
      <c r="CG9051" s="5"/>
      <c r="CH9051" s="69"/>
      <c r="CI9051" s="6"/>
      <c r="CJ9051" s="5"/>
      <c r="CK9051" s="25"/>
      <c r="CL9051" s="5"/>
      <c r="DN9051" s="14"/>
      <c r="DO9051" s="14"/>
      <c r="DP9051" s="5"/>
      <c r="DQ9051" s="25"/>
      <c r="DR9051" s="25"/>
      <c r="DS9051" s="96"/>
      <c r="DT9051" s="83"/>
      <c r="DU9051" s="14"/>
      <c r="DX9051" s="83"/>
      <c r="DY9051" s="83"/>
      <c r="DZ9051" s="83"/>
      <c r="EA9051" s="83"/>
      <c r="EJ9051" s="54"/>
      <c r="EK9051" s="22"/>
      <c r="EL9051" s="24"/>
      <c r="EP9051" s="23"/>
      <c r="EQ9051" s="24"/>
      <c r="ER9051" s="22"/>
      <c r="ES9051" s="24"/>
      <c r="ET9051" s="24"/>
      <c r="EU9051" s="23"/>
      <c r="EV9051" s="26"/>
      <c r="EX9051" s="6"/>
      <c r="EY9051" s="24"/>
      <c r="EZ9051" s="109"/>
      <c r="FA9051" s="66"/>
      <c r="FB9051" s="5"/>
      <c r="FC9051" s="68"/>
      <c r="FD9051" s="67"/>
      <c r="FE9051" s="67"/>
      <c r="FF9051" s="64"/>
      <c r="FG9051" s="5"/>
      <c r="FH9051" s="69"/>
      <c r="FI9051" s="6"/>
      <c r="FJ9051" s="5"/>
      <c r="FK9051" s="25"/>
      <c r="FL9051" s="5"/>
    </row>
    <row r="9052" spans="40:168">
      <c r="AN9052" s="14"/>
      <c r="AO9052" s="14"/>
      <c r="AP9052" s="5"/>
      <c r="AQ9052" s="25"/>
      <c r="AR9052" s="25"/>
      <c r="AS9052" s="96"/>
      <c r="AT9052" s="83"/>
      <c r="AU9052" s="14"/>
      <c r="AX9052" s="83"/>
      <c r="AY9052" s="83"/>
      <c r="AZ9052" s="83"/>
      <c r="BA9052" s="83"/>
      <c r="BJ9052" s="54"/>
      <c r="BK9052" s="22"/>
      <c r="BL9052" s="24"/>
      <c r="BP9052" s="23"/>
      <c r="BQ9052" s="24"/>
      <c r="BR9052" s="22"/>
      <c r="BS9052" s="24"/>
      <c r="BT9052" s="24"/>
      <c r="BU9052" s="23"/>
      <c r="BV9052" s="26"/>
      <c r="BX9052" s="6"/>
      <c r="BY9052" s="24"/>
      <c r="BZ9052" s="109"/>
      <c r="CA9052" s="66"/>
      <c r="CB9052" s="5"/>
      <c r="CC9052" s="68"/>
      <c r="CD9052" s="67"/>
      <c r="CE9052" s="67"/>
      <c r="CF9052" s="64"/>
      <c r="CG9052" s="5"/>
      <c r="CH9052" s="69"/>
      <c r="CI9052" s="6"/>
      <c r="CJ9052" s="5"/>
      <c r="CK9052" s="25"/>
      <c r="CL9052" s="5"/>
      <c r="DN9052" s="14"/>
      <c r="DO9052" s="14"/>
      <c r="DP9052" s="5"/>
      <c r="DQ9052" s="25"/>
      <c r="DR9052" s="25"/>
      <c r="DS9052" s="96"/>
      <c r="DT9052" s="83"/>
      <c r="DU9052" s="14"/>
      <c r="DX9052" s="83"/>
      <c r="DY9052" s="83"/>
      <c r="DZ9052" s="83"/>
      <c r="EA9052" s="83"/>
      <c r="EJ9052" s="54"/>
      <c r="EK9052" s="22"/>
      <c r="EL9052" s="24"/>
      <c r="EP9052" s="23"/>
      <c r="EQ9052" s="24"/>
      <c r="ER9052" s="22"/>
      <c r="ES9052" s="24"/>
      <c r="ET9052" s="24"/>
      <c r="EU9052" s="23"/>
      <c r="EV9052" s="26"/>
      <c r="EX9052" s="6"/>
      <c r="EY9052" s="24"/>
      <c r="EZ9052" s="109"/>
      <c r="FA9052" s="66"/>
      <c r="FB9052" s="5"/>
      <c r="FC9052" s="68"/>
      <c r="FD9052" s="67"/>
      <c r="FE9052" s="67"/>
      <c r="FF9052" s="64"/>
      <c r="FG9052" s="5"/>
      <c r="FH9052" s="69"/>
      <c r="FI9052" s="6"/>
      <c r="FJ9052" s="5"/>
      <c r="FK9052" s="25"/>
      <c r="FL9052" s="5"/>
    </row>
    <row r="9053" spans="40:168">
      <c r="AN9053" s="14"/>
      <c r="AO9053" s="14"/>
      <c r="AP9053" s="5"/>
      <c r="AQ9053" s="25"/>
      <c r="AR9053" s="25"/>
      <c r="AS9053" s="96"/>
      <c r="AT9053" s="83"/>
      <c r="AU9053" s="14"/>
      <c r="AX9053" s="83"/>
      <c r="AY9053" s="83"/>
      <c r="AZ9053" s="83"/>
      <c r="BA9053" s="83"/>
      <c r="BJ9053" s="54"/>
      <c r="BK9053" s="22"/>
      <c r="BL9053" s="24"/>
      <c r="BP9053" s="23"/>
      <c r="BQ9053" s="24"/>
      <c r="BR9053" s="22"/>
      <c r="BS9053" s="24"/>
      <c r="BT9053" s="24"/>
      <c r="BU9053" s="23"/>
      <c r="BV9053" s="26"/>
      <c r="BX9053" s="6"/>
      <c r="BY9053" s="24"/>
      <c r="BZ9053" s="109"/>
      <c r="CA9053" s="66"/>
      <c r="CB9053" s="5"/>
      <c r="CC9053" s="68"/>
      <c r="CD9053" s="67"/>
      <c r="CE9053" s="67"/>
      <c r="CF9053" s="64"/>
      <c r="CG9053" s="5"/>
      <c r="CH9053" s="69"/>
      <c r="CI9053" s="6"/>
      <c r="CJ9053" s="5"/>
      <c r="CK9053" s="25"/>
      <c r="CL9053" s="5"/>
      <c r="DN9053" s="14"/>
      <c r="DO9053" s="14"/>
      <c r="DP9053" s="5"/>
      <c r="DQ9053" s="25"/>
      <c r="DR9053" s="25"/>
      <c r="DS9053" s="96"/>
      <c r="DT9053" s="83"/>
      <c r="DU9053" s="14"/>
      <c r="DX9053" s="83"/>
      <c r="DY9053" s="83"/>
      <c r="DZ9053" s="83"/>
      <c r="EA9053" s="83"/>
      <c r="EJ9053" s="54"/>
      <c r="EK9053" s="22"/>
      <c r="EL9053" s="24"/>
      <c r="EP9053" s="23"/>
      <c r="EQ9053" s="24"/>
      <c r="ER9053" s="22"/>
      <c r="ES9053" s="24"/>
      <c r="ET9053" s="24"/>
      <c r="EU9053" s="23"/>
      <c r="EV9053" s="26"/>
      <c r="EX9053" s="6"/>
      <c r="EY9053" s="24"/>
      <c r="EZ9053" s="109"/>
      <c r="FA9053" s="66"/>
      <c r="FB9053" s="5"/>
      <c r="FC9053" s="68"/>
      <c r="FD9053" s="67"/>
      <c r="FE9053" s="67"/>
      <c r="FF9053" s="64"/>
      <c r="FG9053" s="5"/>
      <c r="FH9053" s="69"/>
      <c r="FI9053" s="6"/>
      <c r="FJ9053" s="5"/>
      <c r="FK9053" s="25"/>
      <c r="FL9053" s="5"/>
    </row>
    <row r="9054" spans="40:168">
      <c r="AN9054" s="14"/>
      <c r="AO9054" s="14"/>
      <c r="AP9054" s="5"/>
      <c r="AQ9054" s="25"/>
      <c r="AR9054" s="25"/>
      <c r="AS9054" s="96"/>
      <c r="AT9054" s="83"/>
      <c r="AU9054" s="14"/>
      <c r="AX9054" s="83"/>
      <c r="AY9054" s="83"/>
      <c r="AZ9054" s="83"/>
      <c r="BA9054" s="83"/>
      <c r="BJ9054" s="54"/>
      <c r="BK9054" s="22"/>
      <c r="BL9054" s="24"/>
      <c r="BP9054" s="23"/>
      <c r="BQ9054" s="24"/>
      <c r="BR9054" s="22"/>
      <c r="BS9054" s="24"/>
      <c r="BT9054" s="24"/>
      <c r="BU9054" s="23"/>
      <c r="BV9054" s="26"/>
      <c r="BX9054" s="6"/>
      <c r="BY9054" s="24"/>
      <c r="BZ9054" s="109"/>
      <c r="CA9054" s="66"/>
      <c r="CB9054" s="5"/>
      <c r="CC9054" s="68"/>
      <c r="CD9054" s="67"/>
      <c r="CE9054" s="67"/>
      <c r="CF9054" s="64"/>
      <c r="CG9054" s="5"/>
      <c r="CH9054" s="69"/>
      <c r="CI9054" s="6"/>
      <c r="CJ9054" s="5"/>
      <c r="CK9054" s="25"/>
      <c r="CL9054" s="5"/>
      <c r="DN9054" s="14"/>
      <c r="DO9054" s="14"/>
      <c r="DP9054" s="5"/>
      <c r="DQ9054" s="25"/>
      <c r="DR9054" s="25"/>
      <c r="DS9054" s="96"/>
      <c r="DT9054" s="83"/>
      <c r="DU9054" s="14"/>
      <c r="DX9054" s="83"/>
      <c r="DY9054" s="83"/>
      <c r="DZ9054" s="83"/>
      <c r="EA9054" s="83"/>
      <c r="EJ9054" s="54"/>
      <c r="EK9054" s="22"/>
      <c r="EL9054" s="24"/>
      <c r="EP9054" s="23"/>
      <c r="EQ9054" s="24"/>
      <c r="ER9054" s="22"/>
      <c r="ES9054" s="24"/>
      <c r="ET9054" s="24"/>
      <c r="EU9054" s="23"/>
      <c r="EV9054" s="26"/>
      <c r="EX9054" s="6"/>
      <c r="EY9054" s="24"/>
      <c r="EZ9054" s="109"/>
      <c r="FA9054" s="66"/>
      <c r="FB9054" s="5"/>
      <c r="FC9054" s="68"/>
      <c r="FD9054" s="67"/>
      <c r="FE9054" s="67"/>
      <c r="FF9054" s="64"/>
      <c r="FG9054" s="5"/>
      <c r="FH9054" s="69"/>
      <c r="FI9054" s="6"/>
      <c r="FJ9054" s="5"/>
      <c r="FK9054" s="25"/>
      <c r="FL9054" s="5"/>
    </row>
    <row r="9055" spans="40:168">
      <c r="AN9055" s="14"/>
      <c r="AO9055" s="14"/>
      <c r="AP9055" s="5"/>
      <c r="AQ9055" s="25"/>
      <c r="AR9055" s="25"/>
      <c r="AS9055" s="96"/>
      <c r="AT9055" s="83"/>
      <c r="AU9055" s="14"/>
      <c r="AX9055" s="83"/>
      <c r="AY9055" s="83"/>
      <c r="AZ9055" s="83"/>
      <c r="BA9055" s="83"/>
      <c r="BJ9055" s="54"/>
      <c r="BK9055" s="22"/>
      <c r="BL9055" s="24"/>
      <c r="BP9055" s="23"/>
      <c r="BQ9055" s="24"/>
      <c r="BR9055" s="22"/>
      <c r="BS9055" s="24"/>
      <c r="BT9055" s="24"/>
      <c r="BU9055" s="23"/>
      <c r="BV9055" s="26"/>
      <c r="BX9055" s="6"/>
      <c r="BY9055" s="24"/>
      <c r="BZ9055" s="109"/>
      <c r="CA9055" s="66"/>
      <c r="CB9055" s="5"/>
      <c r="CC9055" s="68"/>
      <c r="CD9055" s="67"/>
      <c r="CE9055" s="67"/>
      <c r="CF9055" s="64"/>
      <c r="CG9055" s="5"/>
      <c r="CH9055" s="69"/>
      <c r="CI9055" s="6"/>
      <c r="CJ9055" s="5"/>
      <c r="CK9055" s="25"/>
      <c r="CL9055" s="5"/>
      <c r="DN9055" s="14"/>
      <c r="DO9055" s="14"/>
      <c r="DP9055" s="5"/>
      <c r="DQ9055" s="25"/>
      <c r="DR9055" s="25"/>
      <c r="DS9055" s="96"/>
      <c r="DT9055" s="83"/>
      <c r="DU9055" s="14"/>
      <c r="DX9055" s="83"/>
      <c r="DY9055" s="83"/>
      <c r="DZ9055" s="83"/>
      <c r="EA9055" s="83"/>
      <c r="EJ9055" s="54"/>
      <c r="EK9055" s="22"/>
      <c r="EL9055" s="24"/>
      <c r="EP9055" s="23"/>
      <c r="EQ9055" s="24"/>
      <c r="ER9055" s="22"/>
      <c r="ES9055" s="24"/>
      <c r="ET9055" s="24"/>
      <c r="EU9055" s="23"/>
      <c r="EV9055" s="26"/>
      <c r="EX9055" s="6"/>
      <c r="EY9055" s="24"/>
      <c r="EZ9055" s="109"/>
      <c r="FA9055" s="66"/>
      <c r="FB9055" s="5"/>
      <c r="FC9055" s="68"/>
      <c r="FD9055" s="67"/>
      <c r="FE9055" s="67"/>
      <c r="FF9055" s="64"/>
      <c r="FG9055" s="5"/>
      <c r="FH9055" s="69"/>
      <c r="FI9055" s="6"/>
      <c r="FJ9055" s="5"/>
      <c r="FK9055" s="25"/>
      <c r="FL9055" s="5"/>
    </row>
    <row r="9056" spans="40:168">
      <c r="AN9056" s="14"/>
      <c r="AO9056" s="14"/>
      <c r="AP9056" s="5"/>
      <c r="AQ9056" s="25"/>
      <c r="AR9056" s="25"/>
      <c r="AS9056" s="96"/>
      <c r="AT9056" s="83"/>
      <c r="AU9056" s="14"/>
      <c r="AX9056" s="83"/>
      <c r="AY9056" s="83"/>
      <c r="AZ9056" s="83"/>
      <c r="BA9056" s="83"/>
      <c r="BJ9056" s="54"/>
      <c r="BK9056" s="22"/>
      <c r="BL9056" s="24"/>
      <c r="BP9056" s="23"/>
      <c r="BQ9056" s="24"/>
      <c r="BR9056" s="22"/>
      <c r="BS9056" s="24"/>
      <c r="BT9056" s="24"/>
      <c r="BU9056" s="23"/>
      <c r="BV9056" s="26"/>
      <c r="BX9056" s="6"/>
      <c r="BY9056" s="24"/>
      <c r="BZ9056" s="109"/>
      <c r="CA9056" s="66"/>
      <c r="CB9056" s="5"/>
      <c r="CC9056" s="68"/>
      <c r="CD9056" s="67"/>
      <c r="CE9056" s="67"/>
      <c r="CF9056" s="64"/>
      <c r="CG9056" s="5"/>
      <c r="CH9056" s="69"/>
      <c r="CI9056" s="6"/>
      <c r="CJ9056" s="5"/>
      <c r="CK9056" s="25"/>
      <c r="CL9056" s="5"/>
      <c r="DN9056" s="14"/>
      <c r="DO9056" s="14"/>
      <c r="DP9056" s="5"/>
      <c r="DQ9056" s="25"/>
      <c r="DR9056" s="25"/>
      <c r="DS9056" s="96"/>
      <c r="DT9056" s="83"/>
      <c r="DU9056" s="14"/>
      <c r="DX9056" s="83"/>
      <c r="DY9056" s="83"/>
      <c r="DZ9056" s="83"/>
      <c r="EA9056" s="83"/>
      <c r="EJ9056" s="54"/>
      <c r="EK9056" s="22"/>
      <c r="EL9056" s="24"/>
      <c r="EP9056" s="23"/>
      <c r="EQ9056" s="24"/>
      <c r="ER9056" s="22"/>
      <c r="ES9056" s="24"/>
      <c r="ET9056" s="24"/>
      <c r="EU9056" s="23"/>
      <c r="EV9056" s="26"/>
      <c r="EX9056" s="6"/>
      <c r="EY9056" s="24"/>
      <c r="EZ9056" s="109"/>
      <c r="FA9056" s="66"/>
      <c r="FB9056" s="5"/>
      <c r="FC9056" s="68"/>
      <c r="FD9056" s="67"/>
      <c r="FE9056" s="67"/>
      <c r="FF9056" s="64"/>
      <c r="FG9056" s="5"/>
      <c r="FH9056" s="69"/>
      <c r="FI9056" s="6"/>
      <c r="FJ9056" s="5"/>
      <c r="FK9056" s="25"/>
      <c r="FL9056" s="5"/>
    </row>
    <row r="9057" spans="40:168">
      <c r="AN9057" s="14"/>
      <c r="AO9057" s="14"/>
      <c r="AP9057" s="5"/>
      <c r="AQ9057" s="25"/>
      <c r="AR9057" s="25"/>
      <c r="AS9057" s="96"/>
      <c r="AT9057" s="83"/>
      <c r="AU9057" s="14"/>
      <c r="AX9057" s="83"/>
      <c r="AY9057" s="83"/>
      <c r="AZ9057" s="83"/>
      <c r="BA9057" s="83"/>
      <c r="BJ9057" s="54"/>
      <c r="BK9057" s="22"/>
      <c r="BL9057" s="24"/>
      <c r="BP9057" s="23"/>
      <c r="BQ9057" s="24"/>
      <c r="BR9057" s="22"/>
      <c r="BS9057" s="24"/>
      <c r="BT9057" s="24"/>
      <c r="BU9057" s="23"/>
      <c r="BV9057" s="26"/>
      <c r="BX9057" s="6"/>
      <c r="BY9057" s="24"/>
      <c r="BZ9057" s="109"/>
      <c r="CA9057" s="66"/>
      <c r="CB9057" s="5"/>
      <c r="CC9057" s="68"/>
      <c r="CD9057" s="67"/>
      <c r="CE9057" s="67"/>
      <c r="CF9057" s="64"/>
      <c r="CG9057" s="5"/>
      <c r="CH9057" s="69"/>
      <c r="CI9057" s="6"/>
      <c r="CJ9057" s="5"/>
      <c r="CK9057" s="25"/>
      <c r="CL9057" s="5"/>
      <c r="DN9057" s="14"/>
      <c r="DO9057" s="14"/>
      <c r="DP9057" s="5"/>
      <c r="DQ9057" s="25"/>
      <c r="DR9057" s="25"/>
      <c r="DS9057" s="96"/>
      <c r="DT9057" s="83"/>
      <c r="DU9057" s="14"/>
      <c r="DX9057" s="83"/>
      <c r="DY9057" s="83"/>
      <c r="DZ9057" s="83"/>
      <c r="EA9057" s="83"/>
      <c r="EJ9057" s="54"/>
      <c r="EK9057" s="22"/>
      <c r="EL9057" s="24"/>
      <c r="EP9057" s="23"/>
      <c r="EQ9057" s="24"/>
      <c r="ER9057" s="22"/>
      <c r="ES9057" s="24"/>
      <c r="ET9057" s="24"/>
      <c r="EU9057" s="23"/>
      <c r="EV9057" s="26"/>
      <c r="EX9057" s="6"/>
      <c r="EY9057" s="24"/>
      <c r="EZ9057" s="109"/>
      <c r="FA9057" s="66"/>
      <c r="FB9057" s="5"/>
      <c r="FC9057" s="68"/>
      <c r="FD9057" s="67"/>
      <c r="FE9057" s="67"/>
      <c r="FF9057" s="64"/>
      <c r="FG9057" s="5"/>
      <c r="FH9057" s="69"/>
      <c r="FI9057" s="6"/>
      <c r="FJ9057" s="5"/>
      <c r="FK9057" s="25"/>
      <c r="FL9057" s="5"/>
    </row>
    <row r="9058" spans="40:168">
      <c r="AN9058" s="14"/>
      <c r="AO9058" s="14"/>
      <c r="AP9058" s="5"/>
      <c r="AQ9058" s="25"/>
      <c r="AR9058" s="25"/>
      <c r="AS9058" s="96"/>
      <c r="AT9058" s="83"/>
      <c r="AU9058" s="14"/>
      <c r="AX9058" s="83"/>
      <c r="AY9058" s="83"/>
      <c r="AZ9058" s="83"/>
      <c r="BA9058" s="83"/>
      <c r="BJ9058" s="54"/>
      <c r="BK9058" s="22"/>
      <c r="BL9058" s="24"/>
      <c r="BP9058" s="23"/>
      <c r="BQ9058" s="24"/>
      <c r="BR9058" s="22"/>
      <c r="BS9058" s="24"/>
      <c r="BT9058" s="24"/>
      <c r="BU9058" s="23"/>
      <c r="BV9058" s="26"/>
      <c r="BX9058" s="6"/>
      <c r="BY9058" s="24"/>
      <c r="BZ9058" s="109"/>
      <c r="CA9058" s="66"/>
      <c r="CB9058" s="5"/>
      <c r="CC9058" s="68"/>
      <c r="CD9058" s="67"/>
      <c r="CE9058" s="67"/>
      <c r="CF9058" s="64"/>
      <c r="CG9058" s="5"/>
      <c r="CH9058" s="69"/>
      <c r="CI9058" s="6"/>
      <c r="CJ9058" s="5"/>
      <c r="CK9058" s="25"/>
      <c r="CL9058" s="5"/>
      <c r="DN9058" s="14"/>
      <c r="DO9058" s="14"/>
      <c r="DP9058" s="5"/>
      <c r="DQ9058" s="25"/>
      <c r="DR9058" s="25"/>
      <c r="DS9058" s="96"/>
      <c r="DT9058" s="83"/>
      <c r="DU9058" s="14"/>
      <c r="DX9058" s="83"/>
      <c r="DY9058" s="83"/>
      <c r="DZ9058" s="83"/>
      <c r="EA9058" s="83"/>
      <c r="EJ9058" s="54"/>
      <c r="EK9058" s="22"/>
      <c r="EL9058" s="24"/>
      <c r="EP9058" s="23"/>
      <c r="EQ9058" s="24"/>
      <c r="ER9058" s="22"/>
      <c r="ES9058" s="24"/>
      <c r="ET9058" s="24"/>
      <c r="EU9058" s="23"/>
      <c r="EV9058" s="26"/>
      <c r="EX9058" s="6"/>
      <c r="EY9058" s="24"/>
      <c r="EZ9058" s="109"/>
      <c r="FA9058" s="66"/>
      <c r="FB9058" s="5"/>
      <c r="FC9058" s="68"/>
      <c r="FD9058" s="67"/>
      <c r="FE9058" s="67"/>
      <c r="FF9058" s="64"/>
      <c r="FG9058" s="5"/>
      <c r="FH9058" s="69"/>
      <c r="FI9058" s="6"/>
      <c r="FJ9058" s="5"/>
      <c r="FK9058" s="25"/>
      <c r="FL9058" s="5"/>
    </row>
    <row r="9059" spans="40:168">
      <c r="AN9059" s="14"/>
      <c r="AO9059" s="14"/>
      <c r="AP9059" s="5"/>
      <c r="AQ9059" s="25"/>
      <c r="AR9059" s="25"/>
      <c r="AS9059" s="96"/>
      <c r="AT9059" s="83"/>
      <c r="AU9059" s="14"/>
      <c r="AX9059" s="83"/>
      <c r="AY9059" s="83"/>
      <c r="AZ9059" s="83"/>
      <c r="BA9059" s="83"/>
      <c r="BJ9059" s="54"/>
      <c r="BK9059" s="22"/>
      <c r="BL9059" s="24"/>
      <c r="BP9059" s="23"/>
      <c r="BQ9059" s="24"/>
      <c r="BR9059" s="22"/>
      <c r="BS9059" s="24"/>
      <c r="BT9059" s="24"/>
      <c r="BU9059" s="23"/>
      <c r="BV9059" s="26"/>
      <c r="BX9059" s="6"/>
      <c r="BY9059" s="24"/>
      <c r="BZ9059" s="109"/>
      <c r="CA9059" s="66"/>
      <c r="CB9059" s="5"/>
      <c r="CC9059" s="68"/>
      <c r="CD9059" s="67"/>
      <c r="CE9059" s="67"/>
      <c r="CF9059" s="64"/>
      <c r="CG9059" s="5"/>
      <c r="CH9059" s="69"/>
      <c r="CI9059" s="6"/>
      <c r="CJ9059" s="5"/>
      <c r="CK9059" s="25"/>
      <c r="CL9059" s="5"/>
      <c r="DN9059" s="14"/>
      <c r="DO9059" s="14"/>
      <c r="DP9059" s="5"/>
      <c r="DQ9059" s="25"/>
      <c r="DR9059" s="25"/>
      <c r="DS9059" s="96"/>
      <c r="DT9059" s="83"/>
      <c r="DU9059" s="14"/>
      <c r="DX9059" s="83"/>
      <c r="DY9059" s="83"/>
      <c r="DZ9059" s="83"/>
      <c r="EA9059" s="83"/>
      <c r="EJ9059" s="54"/>
      <c r="EK9059" s="22"/>
      <c r="EL9059" s="24"/>
      <c r="EP9059" s="23"/>
      <c r="EQ9059" s="24"/>
      <c r="ER9059" s="22"/>
      <c r="ES9059" s="24"/>
      <c r="ET9059" s="24"/>
      <c r="EU9059" s="23"/>
      <c r="EV9059" s="26"/>
      <c r="EX9059" s="6"/>
      <c r="EY9059" s="24"/>
      <c r="EZ9059" s="109"/>
      <c r="FA9059" s="66"/>
      <c r="FB9059" s="5"/>
      <c r="FC9059" s="68"/>
      <c r="FD9059" s="67"/>
      <c r="FE9059" s="67"/>
      <c r="FF9059" s="64"/>
      <c r="FG9059" s="5"/>
      <c r="FH9059" s="69"/>
      <c r="FI9059" s="6"/>
      <c r="FJ9059" s="5"/>
      <c r="FK9059" s="25"/>
      <c r="FL9059" s="5"/>
    </row>
    <row r="9060" spans="40:168">
      <c r="AN9060" s="14"/>
      <c r="AO9060" s="14"/>
      <c r="AP9060" s="5"/>
      <c r="AQ9060" s="25"/>
      <c r="AR9060" s="25"/>
      <c r="AS9060" s="96"/>
      <c r="AT9060" s="83"/>
      <c r="AU9060" s="14"/>
      <c r="AX9060" s="83"/>
      <c r="AY9060" s="83"/>
      <c r="AZ9060" s="83"/>
      <c r="BA9060" s="83"/>
      <c r="BJ9060" s="54"/>
      <c r="BK9060" s="22"/>
      <c r="BL9060" s="24"/>
      <c r="BP9060" s="23"/>
      <c r="BQ9060" s="24"/>
      <c r="BR9060" s="22"/>
      <c r="BS9060" s="24"/>
      <c r="BT9060" s="24"/>
      <c r="BU9060" s="23"/>
      <c r="BV9060" s="26"/>
      <c r="BX9060" s="6"/>
      <c r="BY9060" s="24"/>
      <c r="BZ9060" s="109"/>
      <c r="CA9060" s="66"/>
      <c r="CB9060" s="5"/>
      <c r="CC9060" s="68"/>
      <c r="CD9060" s="67"/>
      <c r="CE9060" s="67"/>
      <c r="CF9060" s="64"/>
      <c r="CG9060" s="5"/>
      <c r="CH9060" s="69"/>
      <c r="CI9060" s="6"/>
      <c r="CJ9060" s="5"/>
      <c r="CK9060" s="25"/>
      <c r="CL9060" s="5"/>
      <c r="DN9060" s="14"/>
      <c r="DO9060" s="14"/>
      <c r="DP9060" s="5"/>
      <c r="DQ9060" s="25"/>
      <c r="DR9060" s="25"/>
      <c r="DS9060" s="96"/>
      <c r="DT9060" s="83"/>
      <c r="DU9060" s="14"/>
      <c r="DX9060" s="83"/>
      <c r="DY9060" s="83"/>
      <c r="DZ9060" s="83"/>
      <c r="EA9060" s="83"/>
      <c r="EJ9060" s="54"/>
      <c r="EK9060" s="22"/>
      <c r="EL9060" s="24"/>
      <c r="EP9060" s="23"/>
      <c r="EQ9060" s="24"/>
      <c r="ER9060" s="22"/>
      <c r="ES9060" s="24"/>
      <c r="ET9060" s="24"/>
      <c r="EU9060" s="23"/>
      <c r="EV9060" s="26"/>
      <c r="EX9060" s="6"/>
      <c r="EY9060" s="24"/>
      <c r="EZ9060" s="109"/>
      <c r="FA9060" s="66"/>
      <c r="FB9060" s="5"/>
      <c r="FC9060" s="68"/>
      <c r="FD9060" s="67"/>
      <c r="FE9060" s="67"/>
      <c r="FF9060" s="64"/>
      <c r="FG9060" s="5"/>
      <c r="FH9060" s="69"/>
      <c r="FI9060" s="6"/>
      <c r="FJ9060" s="5"/>
      <c r="FK9060" s="25"/>
      <c r="FL9060" s="5"/>
    </row>
    <row r="9061" spans="40:168">
      <c r="AN9061" s="14"/>
      <c r="AO9061" s="14"/>
      <c r="AP9061" s="5"/>
      <c r="AQ9061" s="25"/>
      <c r="AR9061" s="25"/>
      <c r="AS9061" s="96"/>
      <c r="AT9061" s="83"/>
      <c r="AU9061" s="14"/>
      <c r="AX9061" s="83"/>
      <c r="AY9061" s="83"/>
      <c r="AZ9061" s="83"/>
      <c r="BA9061" s="83"/>
      <c r="BJ9061" s="54"/>
      <c r="BK9061" s="22"/>
      <c r="BL9061" s="24"/>
      <c r="BP9061" s="23"/>
      <c r="BQ9061" s="24"/>
      <c r="BR9061" s="22"/>
      <c r="BS9061" s="24"/>
      <c r="BT9061" s="24"/>
      <c r="BU9061" s="23"/>
      <c r="BV9061" s="26"/>
      <c r="BX9061" s="6"/>
      <c r="BY9061" s="24"/>
      <c r="BZ9061" s="109"/>
      <c r="CA9061" s="66"/>
      <c r="CB9061" s="5"/>
      <c r="CC9061" s="68"/>
      <c r="CD9061" s="67"/>
      <c r="CE9061" s="67"/>
      <c r="CF9061" s="64"/>
      <c r="CG9061" s="5"/>
      <c r="CH9061" s="69"/>
      <c r="CI9061" s="6"/>
      <c r="CJ9061" s="5"/>
      <c r="CK9061" s="25"/>
      <c r="CL9061" s="5"/>
      <c r="DN9061" s="14"/>
      <c r="DO9061" s="14"/>
      <c r="DP9061" s="5"/>
      <c r="DQ9061" s="25"/>
      <c r="DR9061" s="25"/>
      <c r="DS9061" s="96"/>
      <c r="DT9061" s="83"/>
      <c r="DU9061" s="14"/>
      <c r="DX9061" s="83"/>
      <c r="DY9061" s="83"/>
      <c r="DZ9061" s="83"/>
      <c r="EA9061" s="83"/>
      <c r="EJ9061" s="54"/>
      <c r="EK9061" s="22"/>
      <c r="EL9061" s="24"/>
      <c r="EP9061" s="23"/>
      <c r="EQ9061" s="24"/>
      <c r="ER9061" s="22"/>
      <c r="ES9061" s="24"/>
      <c r="ET9061" s="24"/>
      <c r="EU9061" s="23"/>
      <c r="EV9061" s="26"/>
      <c r="EX9061" s="6"/>
      <c r="EY9061" s="24"/>
      <c r="EZ9061" s="109"/>
      <c r="FA9061" s="66"/>
      <c r="FB9061" s="5"/>
      <c r="FC9061" s="68"/>
      <c r="FD9061" s="67"/>
      <c r="FE9061" s="67"/>
      <c r="FF9061" s="64"/>
      <c r="FG9061" s="5"/>
      <c r="FH9061" s="69"/>
      <c r="FI9061" s="6"/>
      <c r="FJ9061" s="5"/>
      <c r="FK9061" s="25"/>
      <c r="FL9061" s="5"/>
    </row>
    <row r="9062" spans="40:168">
      <c r="AN9062" s="14"/>
      <c r="AO9062" s="14"/>
      <c r="AP9062" s="5"/>
      <c r="AQ9062" s="25"/>
      <c r="AR9062" s="25"/>
      <c r="AS9062" s="96"/>
      <c r="AT9062" s="83"/>
      <c r="AU9062" s="14"/>
      <c r="AX9062" s="83"/>
      <c r="AY9062" s="83"/>
      <c r="AZ9062" s="83"/>
      <c r="BA9062" s="83"/>
      <c r="BJ9062" s="54"/>
      <c r="BK9062" s="22"/>
      <c r="BL9062" s="24"/>
      <c r="BP9062" s="23"/>
      <c r="BQ9062" s="24"/>
      <c r="BR9062" s="22"/>
      <c r="BS9062" s="24"/>
      <c r="BT9062" s="24"/>
      <c r="BU9062" s="23"/>
      <c r="BV9062" s="26"/>
      <c r="BX9062" s="6"/>
      <c r="BY9062" s="24"/>
      <c r="BZ9062" s="109"/>
      <c r="CA9062" s="66"/>
      <c r="CB9062" s="5"/>
      <c r="CC9062" s="68"/>
      <c r="CD9062" s="67"/>
      <c r="CE9062" s="67"/>
      <c r="CF9062" s="64"/>
      <c r="CG9062" s="5"/>
      <c r="CH9062" s="69"/>
      <c r="CI9062" s="6"/>
      <c r="CJ9062" s="5"/>
      <c r="CK9062" s="25"/>
      <c r="CL9062" s="5"/>
      <c r="DN9062" s="14"/>
      <c r="DO9062" s="14"/>
      <c r="DP9062" s="5"/>
      <c r="DQ9062" s="25"/>
      <c r="DR9062" s="25"/>
      <c r="DS9062" s="96"/>
      <c r="DT9062" s="83"/>
      <c r="DU9062" s="14"/>
      <c r="DX9062" s="83"/>
      <c r="DY9062" s="83"/>
      <c r="DZ9062" s="83"/>
      <c r="EA9062" s="83"/>
      <c r="EJ9062" s="54"/>
      <c r="EK9062" s="22"/>
      <c r="EL9062" s="24"/>
      <c r="EP9062" s="23"/>
      <c r="EQ9062" s="24"/>
      <c r="ER9062" s="22"/>
      <c r="ES9062" s="24"/>
      <c r="ET9062" s="24"/>
      <c r="EU9062" s="23"/>
      <c r="EV9062" s="26"/>
      <c r="EX9062" s="6"/>
      <c r="EY9062" s="24"/>
      <c r="EZ9062" s="109"/>
      <c r="FA9062" s="66"/>
      <c r="FB9062" s="5"/>
      <c r="FC9062" s="68"/>
      <c r="FD9062" s="67"/>
      <c r="FE9062" s="67"/>
      <c r="FF9062" s="64"/>
      <c r="FG9062" s="5"/>
      <c r="FH9062" s="69"/>
      <c r="FI9062" s="6"/>
      <c r="FJ9062" s="5"/>
      <c r="FK9062" s="25"/>
      <c r="FL9062" s="5"/>
    </row>
    <row r="9063" spans="40:168">
      <c r="AN9063" s="14"/>
      <c r="AO9063" s="14"/>
      <c r="AP9063" s="5"/>
      <c r="AQ9063" s="25"/>
      <c r="AR9063" s="25"/>
      <c r="AS9063" s="96"/>
      <c r="AT9063" s="83"/>
      <c r="AU9063" s="14"/>
      <c r="AX9063" s="83"/>
      <c r="AY9063" s="83"/>
      <c r="AZ9063" s="83"/>
      <c r="BA9063" s="83"/>
      <c r="BJ9063" s="54"/>
      <c r="BK9063" s="22"/>
      <c r="BL9063" s="24"/>
      <c r="BP9063" s="23"/>
      <c r="BQ9063" s="24"/>
      <c r="BR9063" s="22"/>
      <c r="BS9063" s="24"/>
      <c r="BT9063" s="24"/>
      <c r="BU9063" s="23"/>
      <c r="BV9063" s="26"/>
      <c r="BX9063" s="6"/>
      <c r="BY9063" s="24"/>
      <c r="BZ9063" s="109"/>
      <c r="CA9063" s="66"/>
      <c r="CB9063" s="5"/>
      <c r="CC9063" s="68"/>
      <c r="CD9063" s="67"/>
      <c r="CE9063" s="67"/>
      <c r="CF9063" s="64"/>
      <c r="CG9063" s="5"/>
      <c r="CH9063" s="69"/>
      <c r="CI9063" s="6"/>
      <c r="CJ9063" s="5"/>
      <c r="CK9063" s="25"/>
      <c r="CL9063" s="5"/>
      <c r="DN9063" s="14"/>
      <c r="DO9063" s="14"/>
      <c r="DP9063" s="5"/>
      <c r="DQ9063" s="25"/>
      <c r="DR9063" s="25"/>
      <c r="DS9063" s="96"/>
      <c r="DT9063" s="83"/>
      <c r="DU9063" s="14"/>
      <c r="DX9063" s="83"/>
      <c r="DY9063" s="83"/>
      <c r="DZ9063" s="83"/>
      <c r="EA9063" s="83"/>
      <c r="EJ9063" s="54"/>
      <c r="EK9063" s="22"/>
      <c r="EL9063" s="24"/>
      <c r="EP9063" s="23"/>
      <c r="EQ9063" s="24"/>
      <c r="ER9063" s="22"/>
      <c r="ES9063" s="24"/>
      <c r="ET9063" s="24"/>
      <c r="EU9063" s="23"/>
      <c r="EV9063" s="26"/>
      <c r="EX9063" s="6"/>
      <c r="EY9063" s="24"/>
      <c r="EZ9063" s="109"/>
      <c r="FA9063" s="66"/>
      <c r="FB9063" s="5"/>
      <c r="FC9063" s="68"/>
      <c r="FD9063" s="67"/>
      <c r="FE9063" s="67"/>
      <c r="FF9063" s="64"/>
      <c r="FG9063" s="5"/>
      <c r="FH9063" s="69"/>
      <c r="FI9063" s="6"/>
      <c r="FJ9063" s="5"/>
      <c r="FK9063" s="25"/>
      <c r="FL9063" s="5"/>
    </row>
    <row r="9064" spans="40:168">
      <c r="AN9064" s="14"/>
      <c r="AO9064" s="14"/>
      <c r="AP9064" s="5"/>
      <c r="AQ9064" s="25"/>
      <c r="AR9064" s="25"/>
      <c r="AS9064" s="96"/>
      <c r="AT9064" s="83"/>
      <c r="AU9064" s="14"/>
      <c r="AX9064" s="83"/>
      <c r="AY9064" s="83"/>
      <c r="AZ9064" s="83"/>
      <c r="BA9064" s="83"/>
      <c r="BJ9064" s="54"/>
      <c r="BK9064" s="22"/>
      <c r="BL9064" s="24"/>
      <c r="BP9064" s="23"/>
      <c r="BQ9064" s="24"/>
      <c r="BR9064" s="22"/>
      <c r="BS9064" s="24"/>
      <c r="BT9064" s="24"/>
      <c r="BU9064" s="23"/>
      <c r="BV9064" s="26"/>
      <c r="BX9064" s="6"/>
      <c r="BY9064" s="24"/>
      <c r="BZ9064" s="109"/>
      <c r="CA9064" s="66"/>
      <c r="CB9064" s="5"/>
      <c r="CC9064" s="68"/>
      <c r="CD9064" s="67"/>
      <c r="CE9064" s="67"/>
      <c r="CF9064" s="64"/>
      <c r="CG9064" s="5"/>
      <c r="CH9064" s="69"/>
      <c r="CI9064" s="6"/>
      <c r="CJ9064" s="5"/>
      <c r="CK9064" s="25"/>
      <c r="CL9064" s="5"/>
      <c r="DN9064" s="14"/>
      <c r="DO9064" s="14"/>
      <c r="DP9064" s="5"/>
      <c r="DQ9064" s="25"/>
      <c r="DR9064" s="25"/>
      <c r="DS9064" s="96"/>
      <c r="DT9064" s="83"/>
      <c r="DU9064" s="14"/>
      <c r="DX9064" s="83"/>
      <c r="DY9064" s="83"/>
      <c r="DZ9064" s="83"/>
      <c r="EA9064" s="83"/>
      <c r="EJ9064" s="54"/>
      <c r="EK9064" s="22"/>
      <c r="EL9064" s="24"/>
      <c r="EP9064" s="23"/>
      <c r="EQ9064" s="24"/>
      <c r="ER9064" s="22"/>
      <c r="ES9064" s="24"/>
      <c r="ET9064" s="24"/>
      <c r="EU9064" s="23"/>
      <c r="EV9064" s="26"/>
      <c r="EX9064" s="6"/>
      <c r="EY9064" s="24"/>
      <c r="EZ9064" s="109"/>
      <c r="FA9064" s="66"/>
      <c r="FB9064" s="5"/>
      <c r="FC9064" s="68"/>
      <c r="FD9064" s="67"/>
      <c r="FE9064" s="67"/>
      <c r="FF9064" s="64"/>
      <c r="FG9064" s="5"/>
      <c r="FH9064" s="69"/>
      <c r="FI9064" s="6"/>
      <c r="FJ9064" s="5"/>
      <c r="FK9064" s="25"/>
      <c r="FL9064" s="5"/>
    </row>
    <row r="9065" spans="40:168">
      <c r="AN9065" s="14"/>
      <c r="AO9065" s="14"/>
      <c r="AP9065" s="5"/>
      <c r="AQ9065" s="25"/>
      <c r="AR9065" s="25"/>
      <c r="AS9065" s="96"/>
      <c r="AT9065" s="83"/>
      <c r="AU9065" s="14"/>
      <c r="AX9065" s="83"/>
      <c r="AY9065" s="83"/>
      <c r="AZ9065" s="83"/>
      <c r="BA9065" s="83"/>
      <c r="BJ9065" s="54"/>
      <c r="BK9065" s="22"/>
      <c r="BL9065" s="24"/>
      <c r="BP9065" s="23"/>
      <c r="BQ9065" s="24"/>
      <c r="BR9065" s="22"/>
      <c r="BS9065" s="24"/>
      <c r="BT9065" s="24"/>
      <c r="BU9065" s="23"/>
      <c r="BV9065" s="26"/>
      <c r="BX9065" s="6"/>
      <c r="BY9065" s="24"/>
      <c r="BZ9065" s="109"/>
      <c r="CA9065" s="66"/>
      <c r="CB9065" s="5"/>
      <c r="CC9065" s="68"/>
      <c r="CD9065" s="67"/>
      <c r="CE9065" s="67"/>
      <c r="CF9065" s="64"/>
      <c r="CG9065" s="5"/>
      <c r="CH9065" s="69"/>
      <c r="CI9065" s="6"/>
      <c r="CJ9065" s="5"/>
      <c r="CK9065" s="25"/>
      <c r="CL9065" s="5"/>
      <c r="DN9065" s="14"/>
      <c r="DO9065" s="14"/>
      <c r="DP9065" s="5"/>
      <c r="DQ9065" s="25"/>
      <c r="DR9065" s="25"/>
      <c r="DS9065" s="96"/>
      <c r="DT9065" s="83"/>
      <c r="DU9065" s="14"/>
      <c r="DX9065" s="83"/>
      <c r="DY9065" s="83"/>
      <c r="DZ9065" s="83"/>
      <c r="EA9065" s="83"/>
      <c r="EJ9065" s="54"/>
      <c r="EK9065" s="22"/>
      <c r="EL9065" s="24"/>
      <c r="EP9065" s="23"/>
      <c r="EQ9065" s="24"/>
      <c r="ER9065" s="22"/>
      <c r="ES9065" s="24"/>
      <c r="ET9065" s="24"/>
      <c r="EU9065" s="23"/>
      <c r="EV9065" s="26"/>
      <c r="EX9065" s="6"/>
      <c r="EY9065" s="24"/>
      <c r="EZ9065" s="109"/>
      <c r="FA9065" s="66"/>
      <c r="FB9065" s="5"/>
      <c r="FC9065" s="68"/>
      <c r="FD9065" s="67"/>
      <c r="FE9065" s="67"/>
      <c r="FF9065" s="64"/>
      <c r="FG9065" s="5"/>
      <c r="FH9065" s="69"/>
      <c r="FI9065" s="6"/>
      <c r="FJ9065" s="5"/>
      <c r="FK9065" s="25"/>
      <c r="FL9065" s="5"/>
    </row>
    <row r="9066" spans="40:168">
      <c r="AN9066" s="14"/>
      <c r="AO9066" s="14"/>
      <c r="AP9066" s="5"/>
      <c r="AQ9066" s="25"/>
      <c r="AR9066" s="25"/>
      <c r="AS9066" s="96"/>
      <c r="AT9066" s="83"/>
      <c r="AU9066" s="14"/>
      <c r="AX9066" s="83"/>
      <c r="AY9066" s="83"/>
      <c r="AZ9066" s="83"/>
      <c r="BA9066" s="83"/>
      <c r="BJ9066" s="54"/>
      <c r="BK9066" s="22"/>
      <c r="BL9066" s="24"/>
      <c r="BP9066" s="23"/>
      <c r="BQ9066" s="24"/>
      <c r="BR9066" s="22"/>
      <c r="BS9066" s="24"/>
      <c r="BT9066" s="24"/>
      <c r="BU9066" s="23"/>
      <c r="BV9066" s="26"/>
      <c r="BX9066" s="6"/>
      <c r="BY9066" s="24"/>
      <c r="BZ9066" s="109"/>
      <c r="CA9066" s="66"/>
      <c r="CB9066" s="5"/>
      <c r="CC9066" s="68"/>
      <c r="CD9066" s="67"/>
      <c r="CE9066" s="67"/>
      <c r="CF9066" s="64"/>
      <c r="CG9066" s="5"/>
      <c r="CH9066" s="69"/>
      <c r="CI9066" s="6"/>
      <c r="CJ9066" s="5"/>
      <c r="CK9066" s="25"/>
      <c r="CL9066" s="5"/>
      <c r="DN9066" s="14"/>
      <c r="DO9066" s="14"/>
      <c r="DP9066" s="5"/>
      <c r="DQ9066" s="25"/>
      <c r="DR9066" s="25"/>
      <c r="DS9066" s="96"/>
      <c r="DT9066" s="83"/>
      <c r="DU9066" s="14"/>
      <c r="DX9066" s="83"/>
      <c r="DY9066" s="83"/>
      <c r="DZ9066" s="83"/>
      <c r="EA9066" s="83"/>
      <c r="EJ9066" s="54"/>
      <c r="EK9066" s="22"/>
      <c r="EL9066" s="24"/>
      <c r="EP9066" s="23"/>
      <c r="EQ9066" s="24"/>
      <c r="ER9066" s="22"/>
      <c r="ES9066" s="24"/>
      <c r="ET9066" s="24"/>
      <c r="EU9066" s="23"/>
      <c r="EV9066" s="26"/>
      <c r="EX9066" s="6"/>
      <c r="EY9066" s="24"/>
      <c r="EZ9066" s="109"/>
      <c r="FA9066" s="66"/>
      <c r="FB9066" s="5"/>
      <c r="FC9066" s="68"/>
      <c r="FD9066" s="67"/>
      <c r="FE9066" s="67"/>
      <c r="FF9066" s="64"/>
      <c r="FG9066" s="5"/>
      <c r="FH9066" s="69"/>
      <c r="FI9066" s="6"/>
      <c r="FJ9066" s="5"/>
      <c r="FK9066" s="25"/>
      <c r="FL9066" s="5"/>
    </row>
    <row r="9067" spans="40:168">
      <c r="AN9067" s="14"/>
      <c r="AO9067" s="14"/>
      <c r="AP9067" s="5"/>
      <c r="AQ9067" s="25"/>
      <c r="AR9067" s="25"/>
      <c r="AS9067" s="96"/>
      <c r="AT9067" s="83"/>
      <c r="AU9067" s="14"/>
      <c r="AX9067" s="83"/>
      <c r="AY9067" s="83"/>
      <c r="AZ9067" s="83"/>
      <c r="BA9067" s="83"/>
      <c r="BJ9067" s="54"/>
      <c r="BK9067" s="22"/>
      <c r="BL9067" s="24"/>
      <c r="BP9067" s="23"/>
      <c r="BQ9067" s="24"/>
      <c r="BR9067" s="22"/>
      <c r="BS9067" s="24"/>
      <c r="BT9067" s="24"/>
      <c r="BU9067" s="23"/>
      <c r="BV9067" s="26"/>
      <c r="BX9067" s="6"/>
      <c r="BY9067" s="24"/>
      <c r="BZ9067" s="109"/>
      <c r="CA9067" s="66"/>
      <c r="CB9067" s="5"/>
      <c r="CC9067" s="68"/>
      <c r="CD9067" s="67"/>
      <c r="CE9067" s="67"/>
      <c r="CF9067" s="64"/>
      <c r="CG9067" s="5"/>
      <c r="CH9067" s="69"/>
      <c r="CI9067" s="6"/>
      <c r="CJ9067" s="5"/>
      <c r="CK9067" s="25"/>
      <c r="CL9067" s="5"/>
      <c r="DN9067" s="14"/>
      <c r="DO9067" s="14"/>
      <c r="DP9067" s="5"/>
      <c r="DQ9067" s="25"/>
      <c r="DR9067" s="25"/>
      <c r="DS9067" s="96"/>
      <c r="DT9067" s="83"/>
      <c r="DU9067" s="14"/>
      <c r="DX9067" s="83"/>
      <c r="DY9067" s="83"/>
      <c r="DZ9067" s="83"/>
      <c r="EA9067" s="83"/>
      <c r="EJ9067" s="54"/>
      <c r="EK9067" s="22"/>
      <c r="EL9067" s="24"/>
      <c r="EP9067" s="23"/>
      <c r="EQ9067" s="24"/>
      <c r="ER9067" s="22"/>
      <c r="ES9067" s="24"/>
      <c r="ET9067" s="24"/>
      <c r="EU9067" s="23"/>
      <c r="EV9067" s="26"/>
      <c r="EX9067" s="6"/>
      <c r="EY9067" s="24"/>
      <c r="EZ9067" s="109"/>
      <c r="FA9067" s="66"/>
      <c r="FB9067" s="5"/>
      <c r="FC9067" s="68"/>
      <c r="FD9067" s="67"/>
      <c r="FE9067" s="67"/>
      <c r="FF9067" s="64"/>
      <c r="FG9067" s="5"/>
      <c r="FH9067" s="69"/>
      <c r="FI9067" s="6"/>
      <c r="FJ9067" s="5"/>
      <c r="FK9067" s="25"/>
      <c r="FL9067" s="5"/>
    </row>
    <row r="9068" spans="40:168">
      <c r="AN9068" s="14"/>
      <c r="AO9068" s="14"/>
      <c r="AP9068" s="5"/>
      <c r="AQ9068" s="25"/>
      <c r="AR9068" s="25"/>
      <c r="AS9068" s="96"/>
      <c r="AT9068" s="83"/>
      <c r="AU9068" s="14"/>
      <c r="AX9068" s="83"/>
      <c r="AY9068" s="83"/>
      <c r="AZ9068" s="83"/>
      <c r="BA9068" s="83"/>
      <c r="BJ9068" s="54"/>
      <c r="BK9068" s="22"/>
      <c r="BL9068" s="24"/>
      <c r="BP9068" s="23"/>
      <c r="BQ9068" s="24"/>
      <c r="BR9068" s="22"/>
      <c r="BS9068" s="24"/>
      <c r="BT9068" s="24"/>
      <c r="BU9068" s="23"/>
      <c r="BV9068" s="26"/>
      <c r="BX9068" s="6"/>
      <c r="BY9068" s="24"/>
      <c r="BZ9068" s="109"/>
      <c r="CA9068" s="66"/>
      <c r="CB9068" s="5"/>
      <c r="CC9068" s="68"/>
      <c r="CD9068" s="67"/>
      <c r="CE9068" s="67"/>
      <c r="CF9068" s="64"/>
      <c r="CG9068" s="5"/>
      <c r="CH9068" s="69"/>
      <c r="CI9068" s="6"/>
      <c r="CJ9068" s="5"/>
      <c r="CK9068" s="25"/>
      <c r="CL9068" s="5"/>
      <c r="DN9068" s="14"/>
      <c r="DO9068" s="14"/>
      <c r="DP9068" s="5"/>
      <c r="DQ9068" s="25"/>
      <c r="DR9068" s="25"/>
      <c r="DS9068" s="96"/>
      <c r="DT9068" s="83"/>
      <c r="DU9068" s="14"/>
      <c r="DX9068" s="83"/>
      <c r="DY9068" s="83"/>
      <c r="DZ9068" s="83"/>
      <c r="EA9068" s="83"/>
      <c r="EJ9068" s="54"/>
      <c r="EK9068" s="22"/>
      <c r="EL9068" s="24"/>
      <c r="EP9068" s="23"/>
      <c r="EQ9068" s="24"/>
      <c r="ER9068" s="22"/>
      <c r="ES9068" s="24"/>
      <c r="ET9068" s="24"/>
      <c r="EU9068" s="23"/>
      <c r="EV9068" s="26"/>
      <c r="EX9068" s="6"/>
      <c r="EY9068" s="24"/>
      <c r="EZ9068" s="109"/>
      <c r="FA9068" s="66"/>
      <c r="FB9068" s="5"/>
      <c r="FC9068" s="68"/>
      <c r="FD9068" s="67"/>
      <c r="FE9068" s="67"/>
      <c r="FF9068" s="64"/>
      <c r="FG9068" s="5"/>
      <c r="FH9068" s="69"/>
      <c r="FI9068" s="6"/>
      <c r="FJ9068" s="5"/>
      <c r="FK9068" s="25"/>
      <c r="FL9068" s="5"/>
    </row>
    <row r="9069" spans="40:168">
      <c r="AN9069" s="14"/>
      <c r="AO9069" s="14"/>
      <c r="AP9069" s="5"/>
      <c r="AQ9069" s="25"/>
      <c r="AR9069" s="25"/>
      <c r="AS9069" s="96"/>
      <c r="AT9069" s="83"/>
      <c r="AU9069" s="14"/>
      <c r="AX9069" s="83"/>
      <c r="AY9069" s="83"/>
      <c r="AZ9069" s="83"/>
      <c r="BA9069" s="83"/>
      <c r="BJ9069" s="54"/>
      <c r="BK9069" s="22"/>
      <c r="BL9069" s="24"/>
      <c r="BP9069" s="23"/>
      <c r="BQ9069" s="24"/>
      <c r="BR9069" s="22"/>
      <c r="BS9069" s="24"/>
      <c r="BT9069" s="24"/>
      <c r="BU9069" s="23"/>
      <c r="BV9069" s="26"/>
      <c r="BX9069" s="6"/>
      <c r="BY9069" s="24"/>
      <c r="BZ9069" s="109"/>
      <c r="CA9069" s="66"/>
      <c r="CB9069" s="5"/>
      <c r="CC9069" s="68"/>
      <c r="CD9069" s="67"/>
      <c r="CE9069" s="67"/>
      <c r="CF9069" s="64"/>
      <c r="CG9069" s="5"/>
      <c r="CH9069" s="69"/>
      <c r="CI9069" s="6"/>
      <c r="CJ9069" s="5"/>
      <c r="CK9069" s="25"/>
      <c r="CL9069" s="5"/>
      <c r="DN9069" s="14"/>
      <c r="DO9069" s="14"/>
      <c r="DP9069" s="5"/>
      <c r="DQ9069" s="25"/>
      <c r="DR9069" s="25"/>
      <c r="DS9069" s="96"/>
      <c r="DT9069" s="83"/>
      <c r="DU9069" s="14"/>
      <c r="DX9069" s="83"/>
      <c r="DY9069" s="83"/>
      <c r="DZ9069" s="83"/>
      <c r="EA9069" s="83"/>
      <c r="EJ9069" s="54"/>
      <c r="EK9069" s="22"/>
      <c r="EL9069" s="24"/>
      <c r="EP9069" s="23"/>
      <c r="EQ9069" s="24"/>
      <c r="ER9069" s="22"/>
      <c r="ES9069" s="24"/>
      <c r="ET9069" s="24"/>
      <c r="EU9069" s="23"/>
      <c r="EV9069" s="26"/>
      <c r="EX9069" s="6"/>
      <c r="EY9069" s="24"/>
      <c r="EZ9069" s="109"/>
      <c r="FA9069" s="66"/>
      <c r="FB9069" s="5"/>
      <c r="FC9069" s="68"/>
      <c r="FD9069" s="67"/>
      <c r="FE9069" s="67"/>
      <c r="FF9069" s="64"/>
      <c r="FG9069" s="5"/>
      <c r="FH9069" s="69"/>
      <c r="FI9069" s="6"/>
      <c r="FJ9069" s="5"/>
      <c r="FK9069" s="25"/>
      <c r="FL9069" s="5"/>
    </row>
    <row r="9070" spans="40:168">
      <c r="AN9070" s="14"/>
      <c r="AO9070" s="14"/>
      <c r="AP9070" s="5"/>
      <c r="AQ9070" s="25"/>
      <c r="AR9070" s="25"/>
      <c r="AS9070" s="96"/>
      <c r="AT9070" s="83"/>
      <c r="AU9070" s="14"/>
      <c r="AX9070" s="83"/>
      <c r="AY9070" s="83"/>
      <c r="AZ9070" s="83"/>
      <c r="BA9070" s="83"/>
      <c r="BJ9070" s="54"/>
      <c r="BK9070" s="22"/>
      <c r="BL9070" s="24"/>
      <c r="BP9070" s="23"/>
      <c r="BQ9070" s="24"/>
      <c r="BR9070" s="22"/>
      <c r="BS9070" s="24"/>
      <c r="BT9070" s="24"/>
      <c r="BU9070" s="23"/>
      <c r="BV9070" s="26"/>
      <c r="BX9070" s="6"/>
      <c r="BY9070" s="24"/>
      <c r="BZ9070" s="109"/>
      <c r="CA9070" s="66"/>
      <c r="CB9070" s="5"/>
      <c r="CC9070" s="68"/>
      <c r="CD9070" s="67"/>
      <c r="CE9070" s="67"/>
      <c r="CF9070" s="64"/>
      <c r="CG9070" s="5"/>
      <c r="CH9070" s="69"/>
      <c r="CI9070" s="6"/>
      <c r="CJ9070" s="5"/>
      <c r="CK9070" s="25"/>
      <c r="CL9070" s="5"/>
      <c r="DN9070" s="14"/>
      <c r="DO9070" s="14"/>
      <c r="DP9070" s="5"/>
      <c r="DQ9070" s="25"/>
      <c r="DR9070" s="25"/>
      <c r="DS9070" s="96"/>
      <c r="DT9070" s="83"/>
      <c r="DU9070" s="14"/>
      <c r="DX9070" s="83"/>
      <c r="DY9070" s="83"/>
      <c r="DZ9070" s="83"/>
      <c r="EA9070" s="83"/>
      <c r="EJ9070" s="54"/>
      <c r="EK9070" s="22"/>
      <c r="EL9070" s="24"/>
      <c r="EP9070" s="23"/>
      <c r="EQ9070" s="24"/>
      <c r="ER9070" s="22"/>
      <c r="ES9070" s="24"/>
      <c r="ET9070" s="24"/>
      <c r="EU9070" s="23"/>
      <c r="EV9070" s="26"/>
      <c r="EX9070" s="6"/>
      <c r="EY9070" s="24"/>
      <c r="EZ9070" s="109"/>
      <c r="FA9070" s="66"/>
      <c r="FB9070" s="5"/>
      <c r="FC9070" s="68"/>
      <c r="FD9070" s="67"/>
      <c r="FE9070" s="67"/>
      <c r="FF9070" s="64"/>
      <c r="FG9070" s="5"/>
      <c r="FH9070" s="69"/>
      <c r="FI9070" s="6"/>
      <c r="FJ9070" s="5"/>
      <c r="FK9070" s="25"/>
      <c r="FL9070" s="5"/>
    </row>
    <row r="9071" spans="40:168">
      <c r="AN9071" s="14"/>
      <c r="AO9071" s="14"/>
      <c r="AP9071" s="5"/>
      <c r="AQ9071" s="25"/>
      <c r="AR9071" s="25"/>
      <c r="AS9071" s="96"/>
      <c r="AT9071" s="83"/>
      <c r="AU9071" s="14"/>
      <c r="AX9071" s="83"/>
      <c r="AY9071" s="83"/>
      <c r="AZ9071" s="83"/>
      <c r="BA9071" s="83"/>
      <c r="BJ9071" s="54"/>
      <c r="BK9071" s="22"/>
      <c r="BL9071" s="24"/>
      <c r="BP9071" s="23"/>
      <c r="BQ9071" s="24"/>
      <c r="BR9071" s="22"/>
      <c r="BS9071" s="24"/>
      <c r="BT9071" s="24"/>
      <c r="BU9071" s="23"/>
      <c r="BV9071" s="26"/>
      <c r="BX9071" s="6"/>
      <c r="BY9071" s="24"/>
      <c r="BZ9071" s="109"/>
      <c r="CA9071" s="66"/>
      <c r="CB9071" s="5"/>
      <c r="CC9071" s="68"/>
      <c r="CD9071" s="67"/>
      <c r="CE9071" s="67"/>
      <c r="CF9071" s="64"/>
      <c r="CG9071" s="5"/>
      <c r="CH9071" s="69"/>
      <c r="CI9071" s="6"/>
      <c r="CJ9071" s="5"/>
      <c r="CK9071" s="25"/>
      <c r="CL9071" s="5"/>
      <c r="DN9071" s="14"/>
      <c r="DO9071" s="14"/>
      <c r="DP9071" s="5"/>
      <c r="DQ9071" s="25"/>
      <c r="DR9071" s="25"/>
      <c r="DS9071" s="96"/>
      <c r="DT9071" s="83"/>
      <c r="DU9071" s="14"/>
      <c r="DX9071" s="83"/>
      <c r="DY9071" s="83"/>
      <c r="DZ9071" s="83"/>
      <c r="EA9071" s="83"/>
      <c r="EJ9071" s="54"/>
      <c r="EK9071" s="22"/>
      <c r="EL9071" s="24"/>
      <c r="EP9071" s="23"/>
      <c r="EQ9071" s="24"/>
      <c r="ER9071" s="22"/>
      <c r="ES9071" s="24"/>
      <c r="ET9071" s="24"/>
      <c r="EU9071" s="23"/>
      <c r="EV9071" s="26"/>
      <c r="EX9071" s="6"/>
      <c r="EY9071" s="24"/>
      <c r="EZ9071" s="109"/>
      <c r="FA9071" s="66"/>
      <c r="FB9071" s="5"/>
      <c r="FC9071" s="68"/>
      <c r="FD9071" s="67"/>
      <c r="FE9071" s="67"/>
      <c r="FF9071" s="64"/>
      <c r="FG9071" s="5"/>
      <c r="FH9071" s="69"/>
      <c r="FI9071" s="6"/>
      <c r="FJ9071" s="5"/>
      <c r="FK9071" s="25"/>
      <c r="FL9071" s="5"/>
    </row>
    <row r="9072" spans="40:168">
      <c r="AN9072" s="14"/>
      <c r="AO9072" s="14"/>
      <c r="AP9072" s="5"/>
      <c r="AQ9072" s="25"/>
      <c r="AR9072" s="25"/>
      <c r="AS9072" s="96"/>
      <c r="AT9072" s="83"/>
      <c r="AU9072" s="14"/>
      <c r="AX9072" s="83"/>
      <c r="AY9072" s="83"/>
      <c r="AZ9072" s="83"/>
      <c r="BA9072" s="83"/>
      <c r="BJ9072" s="54"/>
      <c r="BK9072" s="22"/>
      <c r="BL9072" s="24"/>
      <c r="BP9072" s="23"/>
      <c r="BQ9072" s="24"/>
      <c r="BR9072" s="22"/>
      <c r="BS9072" s="24"/>
      <c r="BT9072" s="24"/>
      <c r="BU9072" s="23"/>
      <c r="BV9072" s="26"/>
      <c r="BX9072" s="6"/>
      <c r="BY9072" s="24"/>
      <c r="BZ9072" s="109"/>
      <c r="CA9072" s="66"/>
      <c r="CB9072" s="5"/>
      <c r="CC9072" s="68"/>
      <c r="CD9072" s="67"/>
      <c r="CE9072" s="67"/>
      <c r="CF9072" s="64"/>
      <c r="CG9072" s="5"/>
      <c r="CH9072" s="69"/>
      <c r="CI9072" s="6"/>
      <c r="CJ9072" s="5"/>
      <c r="CK9072" s="25"/>
      <c r="CL9072" s="5"/>
      <c r="DN9072" s="14"/>
      <c r="DO9072" s="14"/>
      <c r="DP9072" s="5"/>
      <c r="DQ9072" s="25"/>
      <c r="DR9072" s="25"/>
      <c r="DS9072" s="96"/>
      <c r="DT9072" s="83"/>
      <c r="DU9072" s="14"/>
      <c r="DX9072" s="83"/>
      <c r="DY9072" s="83"/>
      <c r="DZ9072" s="83"/>
      <c r="EA9072" s="83"/>
      <c r="EJ9072" s="54"/>
      <c r="EK9072" s="22"/>
      <c r="EL9072" s="24"/>
      <c r="EP9072" s="23"/>
      <c r="EQ9072" s="24"/>
      <c r="ER9072" s="22"/>
      <c r="ES9072" s="24"/>
      <c r="ET9072" s="24"/>
      <c r="EU9072" s="23"/>
      <c r="EV9072" s="26"/>
      <c r="EX9072" s="6"/>
      <c r="EY9072" s="24"/>
      <c r="EZ9072" s="109"/>
      <c r="FA9072" s="66"/>
      <c r="FB9072" s="5"/>
      <c r="FC9072" s="68"/>
      <c r="FD9072" s="67"/>
      <c r="FE9072" s="67"/>
      <c r="FF9072" s="64"/>
      <c r="FG9072" s="5"/>
      <c r="FH9072" s="69"/>
      <c r="FI9072" s="6"/>
      <c r="FJ9072" s="5"/>
      <c r="FK9072" s="25"/>
      <c r="FL9072" s="5"/>
    </row>
    <row r="9073" spans="40:168">
      <c r="AN9073" s="14"/>
      <c r="AO9073" s="14"/>
      <c r="AP9073" s="5"/>
      <c r="AQ9073" s="25"/>
      <c r="AR9073" s="25"/>
      <c r="AS9073" s="96"/>
      <c r="AT9073" s="83"/>
      <c r="AU9073" s="14"/>
      <c r="AX9073" s="83"/>
      <c r="AY9073" s="83"/>
      <c r="AZ9073" s="83"/>
      <c r="BA9073" s="83"/>
      <c r="BJ9073" s="54"/>
      <c r="BK9073" s="22"/>
      <c r="BL9073" s="24"/>
      <c r="BP9073" s="23"/>
      <c r="BQ9073" s="24"/>
      <c r="BR9073" s="22"/>
      <c r="BS9073" s="24"/>
      <c r="BT9073" s="24"/>
      <c r="BU9073" s="23"/>
      <c r="BV9073" s="26"/>
      <c r="BX9073" s="6"/>
      <c r="BY9073" s="24"/>
      <c r="BZ9073" s="109"/>
      <c r="CA9073" s="66"/>
      <c r="CB9073" s="5"/>
      <c r="CC9073" s="68"/>
      <c r="CD9073" s="67"/>
      <c r="CE9073" s="67"/>
      <c r="CF9073" s="64"/>
      <c r="CG9073" s="5"/>
      <c r="CH9073" s="69"/>
      <c r="CI9073" s="6"/>
      <c r="CJ9073" s="5"/>
      <c r="CK9073" s="25"/>
      <c r="CL9073" s="5"/>
      <c r="DN9073" s="14"/>
      <c r="DO9073" s="14"/>
      <c r="DP9073" s="5"/>
      <c r="DQ9073" s="25"/>
      <c r="DR9073" s="25"/>
      <c r="DS9073" s="96"/>
      <c r="DT9073" s="83"/>
      <c r="DU9073" s="14"/>
      <c r="DX9073" s="83"/>
      <c r="DY9073" s="83"/>
      <c r="DZ9073" s="83"/>
      <c r="EA9073" s="83"/>
      <c r="EJ9073" s="54"/>
      <c r="EK9073" s="22"/>
      <c r="EL9073" s="24"/>
      <c r="EP9073" s="23"/>
      <c r="EQ9073" s="24"/>
      <c r="ER9073" s="22"/>
      <c r="ES9073" s="24"/>
      <c r="ET9073" s="24"/>
      <c r="EU9073" s="23"/>
      <c r="EV9073" s="26"/>
      <c r="EX9073" s="6"/>
      <c r="EY9073" s="24"/>
      <c r="EZ9073" s="109"/>
      <c r="FA9073" s="66"/>
      <c r="FB9073" s="5"/>
      <c r="FC9073" s="68"/>
      <c r="FD9073" s="67"/>
      <c r="FE9073" s="67"/>
      <c r="FF9073" s="64"/>
      <c r="FG9073" s="5"/>
      <c r="FH9073" s="69"/>
      <c r="FI9073" s="6"/>
      <c r="FJ9073" s="5"/>
      <c r="FK9073" s="25"/>
      <c r="FL9073" s="5"/>
    </row>
    <row r="9074" spans="40:168">
      <c r="AN9074" s="14"/>
      <c r="AO9074" s="14"/>
      <c r="AP9074" s="5"/>
      <c r="AQ9074" s="25"/>
      <c r="AR9074" s="25"/>
      <c r="AS9074" s="96"/>
      <c r="AT9074" s="83"/>
      <c r="AU9074" s="14"/>
      <c r="AX9074" s="83"/>
      <c r="AY9074" s="83"/>
      <c r="AZ9074" s="83"/>
      <c r="BA9074" s="83"/>
      <c r="BJ9074" s="54"/>
      <c r="BK9074" s="22"/>
      <c r="BL9074" s="24"/>
      <c r="BP9074" s="23"/>
      <c r="BQ9074" s="24"/>
      <c r="BR9074" s="22"/>
      <c r="BS9074" s="24"/>
      <c r="BT9074" s="24"/>
      <c r="BU9074" s="23"/>
      <c r="BV9074" s="26"/>
      <c r="BX9074" s="6"/>
      <c r="BY9074" s="24"/>
      <c r="BZ9074" s="109"/>
      <c r="CA9074" s="66"/>
      <c r="CB9074" s="5"/>
      <c r="CC9074" s="68"/>
      <c r="CD9074" s="67"/>
      <c r="CE9074" s="67"/>
      <c r="CF9074" s="64"/>
      <c r="CG9074" s="5"/>
      <c r="CH9074" s="69"/>
      <c r="CI9074" s="6"/>
      <c r="CJ9074" s="5"/>
      <c r="CK9074" s="25"/>
      <c r="CL9074" s="5"/>
      <c r="DN9074" s="14"/>
      <c r="DO9074" s="14"/>
      <c r="DP9074" s="5"/>
      <c r="DQ9074" s="25"/>
      <c r="DR9074" s="25"/>
      <c r="DS9074" s="96"/>
      <c r="DT9074" s="83"/>
      <c r="DU9074" s="14"/>
      <c r="DX9074" s="83"/>
      <c r="DY9074" s="83"/>
      <c r="DZ9074" s="83"/>
      <c r="EA9074" s="83"/>
      <c r="EJ9074" s="54"/>
      <c r="EK9074" s="22"/>
      <c r="EL9074" s="24"/>
      <c r="EP9074" s="23"/>
      <c r="EQ9074" s="24"/>
      <c r="ER9074" s="22"/>
      <c r="ES9074" s="24"/>
      <c r="ET9074" s="24"/>
      <c r="EU9074" s="23"/>
      <c r="EV9074" s="26"/>
      <c r="EX9074" s="6"/>
      <c r="EY9074" s="24"/>
      <c r="EZ9074" s="109"/>
      <c r="FA9074" s="66"/>
      <c r="FB9074" s="5"/>
      <c r="FC9074" s="68"/>
      <c r="FD9074" s="67"/>
      <c r="FE9074" s="67"/>
      <c r="FF9074" s="64"/>
      <c r="FG9074" s="5"/>
      <c r="FH9074" s="69"/>
      <c r="FI9074" s="6"/>
      <c r="FJ9074" s="5"/>
      <c r="FK9074" s="25"/>
      <c r="FL9074" s="5"/>
    </row>
    <row r="9075" spans="40:168">
      <c r="AN9075" s="14"/>
      <c r="AO9075" s="14"/>
      <c r="AP9075" s="5"/>
      <c r="AQ9075" s="25"/>
      <c r="AR9075" s="25"/>
      <c r="AS9075" s="96"/>
      <c r="AT9075" s="83"/>
      <c r="AU9075" s="14"/>
      <c r="AX9075" s="83"/>
      <c r="AY9075" s="83"/>
      <c r="AZ9075" s="83"/>
      <c r="BA9075" s="83"/>
      <c r="BJ9075" s="54"/>
      <c r="BK9075" s="22"/>
      <c r="BL9075" s="24"/>
      <c r="BP9075" s="23"/>
      <c r="BQ9075" s="24"/>
      <c r="BR9075" s="22"/>
      <c r="BS9075" s="24"/>
      <c r="BT9075" s="24"/>
      <c r="BU9075" s="23"/>
      <c r="BV9075" s="26"/>
      <c r="BX9075" s="6"/>
      <c r="BY9075" s="24"/>
      <c r="BZ9075" s="109"/>
      <c r="CA9075" s="66"/>
      <c r="CB9075" s="5"/>
      <c r="CC9075" s="68"/>
      <c r="CD9075" s="67"/>
      <c r="CE9075" s="67"/>
      <c r="CF9075" s="64"/>
      <c r="CG9075" s="5"/>
      <c r="CH9075" s="69"/>
      <c r="CI9075" s="6"/>
      <c r="CJ9075" s="5"/>
      <c r="CK9075" s="25"/>
      <c r="CL9075" s="5"/>
      <c r="DN9075" s="14"/>
      <c r="DO9075" s="14"/>
      <c r="DP9075" s="5"/>
      <c r="DQ9075" s="25"/>
      <c r="DR9075" s="25"/>
      <c r="DS9075" s="96"/>
      <c r="DT9075" s="83"/>
      <c r="DU9075" s="14"/>
      <c r="DX9075" s="83"/>
      <c r="DY9075" s="83"/>
      <c r="DZ9075" s="83"/>
      <c r="EA9075" s="83"/>
      <c r="EJ9075" s="54"/>
      <c r="EK9075" s="22"/>
      <c r="EL9075" s="24"/>
      <c r="EP9075" s="23"/>
      <c r="EQ9075" s="24"/>
      <c r="ER9075" s="22"/>
      <c r="ES9075" s="24"/>
      <c r="ET9075" s="24"/>
      <c r="EU9075" s="23"/>
      <c r="EV9075" s="26"/>
      <c r="EX9075" s="6"/>
      <c r="EY9075" s="24"/>
      <c r="EZ9075" s="109"/>
      <c r="FA9075" s="66"/>
      <c r="FB9075" s="5"/>
      <c r="FC9075" s="68"/>
      <c r="FD9075" s="67"/>
      <c r="FE9075" s="67"/>
      <c r="FF9075" s="64"/>
      <c r="FG9075" s="5"/>
      <c r="FH9075" s="69"/>
      <c r="FI9075" s="6"/>
      <c r="FJ9075" s="5"/>
      <c r="FK9075" s="25"/>
      <c r="FL9075" s="5"/>
    </row>
    <row r="9076" spans="40:168">
      <c r="AN9076" s="14"/>
      <c r="AO9076" s="14"/>
      <c r="AP9076" s="5"/>
      <c r="AQ9076" s="25"/>
      <c r="AR9076" s="25"/>
      <c r="AS9076" s="96"/>
      <c r="AT9076" s="83"/>
      <c r="AU9076" s="14"/>
      <c r="AX9076" s="83"/>
      <c r="AY9076" s="83"/>
      <c r="AZ9076" s="83"/>
      <c r="BA9076" s="83"/>
      <c r="BJ9076" s="54"/>
      <c r="BK9076" s="22"/>
      <c r="BL9076" s="24"/>
      <c r="BP9076" s="23"/>
      <c r="BQ9076" s="24"/>
      <c r="BR9076" s="22"/>
      <c r="BS9076" s="24"/>
      <c r="BT9076" s="24"/>
      <c r="BU9076" s="23"/>
      <c r="BV9076" s="26"/>
      <c r="BX9076" s="6"/>
      <c r="BY9076" s="24"/>
      <c r="BZ9076" s="109"/>
      <c r="CA9076" s="66"/>
      <c r="CB9076" s="5"/>
      <c r="CC9076" s="68"/>
      <c r="CD9076" s="67"/>
      <c r="CE9076" s="67"/>
      <c r="CF9076" s="64"/>
      <c r="CG9076" s="5"/>
      <c r="CH9076" s="69"/>
      <c r="CI9076" s="6"/>
      <c r="CJ9076" s="5"/>
      <c r="CK9076" s="25"/>
      <c r="CL9076" s="5"/>
      <c r="DN9076" s="14"/>
      <c r="DO9076" s="14"/>
      <c r="DP9076" s="5"/>
      <c r="DQ9076" s="25"/>
      <c r="DR9076" s="25"/>
      <c r="DS9076" s="96"/>
      <c r="DT9076" s="83"/>
      <c r="DU9076" s="14"/>
      <c r="DX9076" s="83"/>
      <c r="DY9076" s="83"/>
      <c r="DZ9076" s="83"/>
      <c r="EA9076" s="83"/>
      <c r="EJ9076" s="54"/>
      <c r="EK9076" s="22"/>
      <c r="EL9076" s="24"/>
      <c r="EP9076" s="23"/>
      <c r="EQ9076" s="24"/>
      <c r="ER9076" s="22"/>
      <c r="ES9076" s="24"/>
      <c r="ET9076" s="24"/>
      <c r="EU9076" s="23"/>
      <c r="EV9076" s="26"/>
      <c r="EX9076" s="6"/>
      <c r="EY9076" s="24"/>
      <c r="EZ9076" s="109"/>
      <c r="FA9076" s="66"/>
      <c r="FB9076" s="5"/>
      <c r="FC9076" s="68"/>
      <c r="FD9076" s="67"/>
      <c r="FE9076" s="67"/>
      <c r="FF9076" s="64"/>
      <c r="FG9076" s="5"/>
      <c r="FH9076" s="69"/>
      <c r="FI9076" s="6"/>
      <c r="FJ9076" s="5"/>
      <c r="FK9076" s="25"/>
      <c r="FL9076" s="5"/>
    </row>
    <row r="9077" spans="40:168">
      <c r="AN9077" s="14"/>
      <c r="AO9077" s="14"/>
      <c r="AP9077" s="5"/>
      <c r="AQ9077" s="25"/>
      <c r="AR9077" s="25"/>
      <c r="AS9077" s="96"/>
      <c r="AT9077" s="83"/>
      <c r="AU9077" s="14"/>
      <c r="AX9077" s="83"/>
      <c r="AY9077" s="83"/>
      <c r="AZ9077" s="83"/>
      <c r="BA9077" s="83"/>
      <c r="BJ9077" s="54"/>
      <c r="BK9077" s="22"/>
      <c r="BL9077" s="24"/>
      <c r="BP9077" s="23"/>
      <c r="BQ9077" s="24"/>
      <c r="BR9077" s="22"/>
      <c r="BS9077" s="24"/>
      <c r="BT9077" s="24"/>
      <c r="BU9077" s="23"/>
      <c r="BV9077" s="26"/>
      <c r="BX9077" s="6"/>
      <c r="BY9077" s="24"/>
      <c r="BZ9077" s="109"/>
      <c r="CA9077" s="66"/>
      <c r="CB9077" s="5"/>
      <c r="CC9077" s="68"/>
      <c r="CD9077" s="67"/>
      <c r="CE9077" s="67"/>
      <c r="CF9077" s="64"/>
      <c r="CG9077" s="5"/>
      <c r="CH9077" s="69"/>
      <c r="CI9077" s="6"/>
      <c r="CJ9077" s="5"/>
      <c r="CK9077" s="25"/>
      <c r="CL9077" s="5"/>
      <c r="DN9077" s="14"/>
      <c r="DO9077" s="14"/>
      <c r="DP9077" s="5"/>
      <c r="DQ9077" s="25"/>
      <c r="DR9077" s="25"/>
      <c r="DS9077" s="96"/>
      <c r="DT9077" s="83"/>
      <c r="DU9077" s="14"/>
      <c r="DX9077" s="83"/>
      <c r="DY9077" s="83"/>
      <c r="DZ9077" s="83"/>
      <c r="EA9077" s="83"/>
      <c r="EJ9077" s="54"/>
      <c r="EK9077" s="22"/>
      <c r="EL9077" s="24"/>
      <c r="EP9077" s="23"/>
      <c r="EQ9077" s="24"/>
      <c r="ER9077" s="22"/>
      <c r="ES9077" s="24"/>
      <c r="ET9077" s="24"/>
      <c r="EU9077" s="23"/>
      <c r="EV9077" s="26"/>
      <c r="EX9077" s="6"/>
      <c r="EY9077" s="24"/>
      <c r="EZ9077" s="109"/>
      <c r="FA9077" s="66"/>
      <c r="FB9077" s="5"/>
      <c r="FC9077" s="68"/>
      <c r="FD9077" s="67"/>
      <c r="FE9077" s="67"/>
      <c r="FF9077" s="64"/>
      <c r="FG9077" s="5"/>
      <c r="FH9077" s="69"/>
      <c r="FI9077" s="6"/>
      <c r="FJ9077" s="5"/>
      <c r="FK9077" s="25"/>
      <c r="FL9077" s="5"/>
    </row>
    <row r="9078" spans="40:168">
      <c r="AN9078" s="14"/>
      <c r="AO9078" s="14"/>
      <c r="AP9078" s="5"/>
      <c r="AQ9078" s="25"/>
      <c r="AR9078" s="25"/>
      <c r="AS9078" s="96"/>
      <c r="AT9078" s="83"/>
      <c r="AU9078" s="14"/>
      <c r="AX9078" s="83"/>
      <c r="AY9078" s="83"/>
      <c r="AZ9078" s="83"/>
      <c r="BA9078" s="83"/>
      <c r="BJ9078" s="54"/>
      <c r="BK9078" s="22"/>
      <c r="BL9078" s="24"/>
      <c r="BP9078" s="23"/>
      <c r="BQ9078" s="24"/>
      <c r="BR9078" s="22"/>
      <c r="BS9078" s="24"/>
      <c r="BT9078" s="24"/>
      <c r="BU9078" s="23"/>
      <c r="BV9078" s="26"/>
      <c r="BX9078" s="6"/>
      <c r="BY9078" s="24"/>
      <c r="BZ9078" s="109"/>
      <c r="CA9078" s="66"/>
      <c r="CB9078" s="5"/>
      <c r="CC9078" s="68"/>
      <c r="CD9078" s="67"/>
      <c r="CE9078" s="67"/>
      <c r="CF9078" s="64"/>
      <c r="CG9078" s="5"/>
      <c r="CH9078" s="69"/>
      <c r="CI9078" s="6"/>
      <c r="CJ9078" s="5"/>
      <c r="CK9078" s="25"/>
      <c r="CL9078" s="5"/>
      <c r="DN9078" s="14"/>
      <c r="DO9078" s="14"/>
      <c r="DP9078" s="5"/>
      <c r="DQ9078" s="25"/>
      <c r="DR9078" s="25"/>
      <c r="DS9078" s="96"/>
      <c r="DT9078" s="83"/>
      <c r="DU9078" s="14"/>
      <c r="DX9078" s="83"/>
      <c r="DY9078" s="83"/>
      <c r="DZ9078" s="83"/>
      <c r="EA9078" s="83"/>
      <c r="EJ9078" s="54"/>
      <c r="EK9078" s="22"/>
      <c r="EL9078" s="24"/>
      <c r="EP9078" s="23"/>
      <c r="EQ9078" s="24"/>
      <c r="ER9078" s="22"/>
      <c r="ES9078" s="24"/>
      <c r="ET9078" s="24"/>
      <c r="EU9078" s="23"/>
      <c r="EV9078" s="26"/>
      <c r="EX9078" s="6"/>
      <c r="EY9078" s="24"/>
      <c r="EZ9078" s="109"/>
      <c r="FA9078" s="66"/>
      <c r="FB9078" s="5"/>
      <c r="FC9078" s="68"/>
      <c r="FD9078" s="67"/>
      <c r="FE9078" s="67"/>
      <c r="FF9078" s="64"/>
      <c r="FG9078" s="5"/>
      <c r="FH9078" s="69"/>
      <c r="FI9078" s="6"/>
      <c r="FJ9078" s="5"/>
      <c r="FK9078" s="25"/>
      <c r="FL9078" s="5"/>
    </row>
    <row r="9079" spans="40:168">
      <c r="AN9079" s="14"/>
      <c r="AO9079" s="14"/>
      <c r="AP9079" s="5"/>
      <c r="AQ9079" s="25"/>
      <c r="AR9079" s="25"/>
      <c r="AS9079" s="96"/>
      <c r="AT9079" s="83"/>
      <c r="AU9079" s="14"/>
      <c r="AX9079" s="83"/>
      <c r="AY9079" s="83"/>
      <c r="AZ9079" s="83"/>
      <c r="BA9079" s="83"/>
      <c r="BJ9079" s="54"/>
      <c r="BK9079" s="22"/>
      <c r="BL9079" s="24"/>
      <c r="BP9079" s="23"/>
      <c r="BQ9079" s="24"/>
      <c r="BR9079" s="22"/>
      <c r="BS9079" s="24"/>
      <c r="BT9079" s="24"/>
      <c r="BU9079" s="23"/>
      <c r="BV9079" s="26"/>
      <c r="BX9079" s="6"/>
      <c r="BY9079" s="24"/>
      <c r="BZ9079" s="109"/>
      <c r="CA9079" s="66"/>
      <c r="CB9079" s="5"/>
      <c r="CC9079" s="68"/>
      <c r="CD9079" s="67"/>
      <c r="CE9079" s="67"/>
      <c r="CF9079" s="64"/>
      <c r="CG9079" s="5"/>
      <c r="CH9079" s="69"/>
      <c r="CI9079" s="6"/>
      <c r="CJ9079" s="5"/>
      <c r="CK9079" s="25"/>
      <c r="CL9079" s="5"/>
      <c r="DN9079" s="14"/>
      <c r="DO9079" s="14"/>
      <c r="DP9079" s="5"/>
      <c r="DQ9079" s="25"/>
      <c r="DR9079" s="25"/>
      <c r="DS9079" s="96"/>
      <c r="DT9079" s="83"/>
      <c r="DU9079" s="14"/>
      <c r="DX9079" s="83"/>
      <c r="DY9079" s="83"/>
      <c r="DZ9079" s="83"/>
      <c r="EA9079" s="83"/>
      <c r="EJ9079" s="54"/>
      <c r="EK9079" s="22"/>
      <c r="EL9079" s="24"/>
      <c r="EP9079" s="23"/>
      <c r="EQ9079" s="24"/>
      <c r="ER9079" s="22"/>
      <c r="ES9079" s="24"/>
      <c r="ET9079" s="24"/>
      <c r="EU9079" s="23"/>
      <c r="EV9079" s="26"/>
      <c r="EX9079" s="6"/>
      <c r="EY9079" s="24"/>
      <c r="EZ9079" s="109"/>
      <c r="FA9079" s="66"/>
      <c r="FB9079" s="5"/>
      <c r="FC9079" s="68"/>
      <c r="FD9079" s="67"/>
      <c r="FE9079" s="67"/>
      <c r="FF9079" s="64"/>
      <c r="FG9079" s="5"/>
      <c r="FH9079" s="69"/>
      <c r="FI9079" s="6"/>
      <c r="FJ9079" s="5"/>
      <c r="FK9079" s="25"/>
      <c r="FL9079" s="5"/>
    </row>
    <row r="9080" spans="40:168">
      <c r="AN9080" s="14"/>
      <c r="AO9080" s="14"/>
      <c r="AP9080" s="5"/>
      <c r="AQ9080" s="25"/>
      <c r="AR9080" s="25"/>
      <c r="AS9080" s="96"/>
      <c r="AT9080" s="83"/>
      <c r="AU9080" s="14"/>
      <c r="AX9080" s="83"/>
      <c r="AY9080" s="83"/>
      <c r="AZ9080" s="83"/>
      <c r="BA9080" s="83"/>
      <c r="BJ9080" s="54"/>
      <c r="BK9080" s="22"/>
      <c r="BL9080" s="24"/>
      <c r="BP9080" s="23"/>
      <c r="BQ9080" s="24"/>
      <c r="BR9080" s="22"/>
      <c r="BS9080" s="24"/>
      <c r="BT9080" s="24"/>
      <c r="BU9080" s="23"/>
      <c r="BV9080" s="26"/>
      <c r="BX9080" s="6"/>
      <c r="BY9080" s="24"/>
      <c r="BZ9080" s="109"/>
      <c r="CA9080" s="66"/>
      <c r="CB9080" s="5"/>
      <c r="CC9080" s="68"/>
      <c r="CD9080" s="67"/>
      <c r="CE9080" s="67"/>
      <c r="CF9080" s="64"/>
      <c r="CG9080" s="5"/>
      <c r="CH9080" s="69"/>
      <c r="CI9080" s="6"/>
      <c r="CJ9080" s="5"/>
      <c r="CK9080" s="25"/>
      <c r="CL9080" s="5"/>
      <c r="DN9080" s="14"/>
      <c r="DO9080" s="14"/>
      <c r="DP9080" s="5"/>
      <c r="DQ9080" s="25"/>
      <c r="DR9080" s="25"/>
      <c r="DS9080" s="96"/>
      <c r="DT9080" s="83"/>
      <c r="DU9080" s="14"/>
      <c r="DX9080" s="83"/>
      <c r="DY9080" s="83"/>
      <c r="DZ9080" s="83"/>
      <c r="EA9080" s="83"/>
      <c r="EJ9080" s="54"/>
      <c r="EK9080" s="22"/>
      <c r="EL9080" s="24"/>
      <c r="EP9080" s="23"/>
      <c r="EQ9080" s="24"/>
      <c r="ER9080" s="22"/>
      <c r="ES9080" s="24"/>
      <c r="ET9080" s="24"/>
      <c r="EU9080" s="23"/>
      <c r="EV9080" s="26"/>
      <c r="EX9080" s="6"/>
      <c r="EY9080" s="24"/>
      <c r="EZ9080" s="109"/>
      <c r="FA9080" s="66"/>
      <c r="FB9080" s="5"/>
      <c r="FC9080" s="68"/>
      <c r="FD9080" s="67"/>
      <c r="FE9080" s="67"/>
      <c r="FF9080" s="64"/>
      <c r="FG9080" s="5"/>
      <c r="FH9080" s="69"/>
      <c r="FI9080" s="6"/>
      <c r="FJ9080" s="5"/>
      <c r="FK9080" s="25"/>
      <c r="FL9080" s="5"/>
    </row>
    <row r="9081" spans="40:168">
      <c r="AN9081" s="14"/>
      <c r="AO9081" s="14"/>
      <c r="AP9081" s="5"/>
      <c r="AQ9081" s="25"/>
      <c r="AR9081" s="25"/>
      <c r="AS9081" s="96"/>
      <c r="AT9081" s="83"/>
      <c r="AU9081" s="14"/>
      <c r="AX9081" s="83"/>
      <c r="AY9081" s="83"/>
      <c r="AZ9081" s="83"/>
      <c r="BA9081" s="83"/>
      <c r="BJ9081" s="54"/>
      <c r="BK9081" s="22"/>
      <c r="BL9081" s="24"/>
      <c r="BP9081" s="23"/>
      <c r="BQ9081" s="24"/>
      <c r="BR9081" s="22"/>
      <c r="BS9081" s="24"/>
      <c r="BT9081" s="24"/>
      <c r="BU9081" s="23"/>
      <c r="BV9081" s="26"/>
      <c r="BX9081" s="6"/>
      <c r="BY9081" s="24"/>
      <c r="BZ9081" s="109"/>
      <c r="CA9081" s="66"/>
      <c r="CB9081" s="5"/>
      <c r="CC9081" s="68"/>
      <c r="CD9081" s="67"/>
      <c r="CE9081" s="67"/>
      <c r="CF9081" s="64"/>
      <c r="CG9081" s="5"/>
      <c r="CH9081" s="69"/>
      <c r="CI9081" s="6"/>
      <c r="CJ9081" s="5"/>
      <c r="CK9081" s="25"/>
      <c r="CL9081" s="5"/>
      <c r="DN9081" s="14"/>
      <c r="DO9081" s="14"/>
      <c r="DP9081" s="5"/>
      <c r="DQ9081" s="25"/>
      <c r="DR9081" s="25"/>
      <c r="DS9081" s="96"/>
      <c r="DT9081" s="83"/>
      <c r="DU9081" s="14"/>
      <c r="DX9081" s="83"/>
      <c r="DY9081" s="83"/>
      <c r="DZ9081" s="83"/>
      <c r="EA9081" s="83"/>
      <c r="EJ9081" s="54"/>
      <c r="EK9081" s="22"/>
      <c r="EL9081" s="24"/>
      <c r="EP9081" s="23"/>
      <c r="EQ9081" s="24"/>
      <c r="ER9081" s="22"/>
      <c r="ES9081" s="24"/>
      <c r="ET9081" s="24"/>
      <c r="EU9081" s="23"/>
      <c r="EV9081" s="26"/>
      <c r="EX9081" s="6"/>
      <c r="EY9081" s="24"/>
      <c r="EZ9081" s="109"/>
      <c r="FA9081" s="66"/>
      <c r="FB9081" s="5"/>
      <c r="FC9081" s="68"/>
      <c r="FD9081" s="67"/>
      <c r="FE9081" s="67"/>
      <c r="FF9081" s="64"/>
      <c r="FG9081" s="5"/>
      <c r="FH9081" s="69"/>
      <c r="FI9081" s="6"/>
      <c r="FJ9081" s="5"/>
      <c r="FK9081" s="25"/>
      <c r="FL9081" s="5"/>
    </row>
    <row r="9082" spans="40:168">
      <c r="AN9082" s="14"/>
      <c r="AO9082" s="14"/>
      <c r="AP9082" s="5"/>
      <c r="AQ9082" s="25"/>
      <c r="AR9082" s="25"/>
      <c r="AS9082" s="96"/>
      <c r="AT9082" s="83"/>
      <c r="AU9082" s="14"/>
      <c r="AX9082" s="83"/>
      <c r="AY9082" s="83"/>
      <c r="AZ9082" s="83"/>
      <c r="BA9082" s="83"/>
      <c r="BJ9082" s="54"/>
      <c r="BK9082" s="22"/>
      <c r="BL9082" s="24"/>
      <c r="BP9082" s="23"/>
      <c r="BQ9082" s="24"/>
      <c r="BR9082" s="22"/>
      <c r="BS9082" s="24"/>
      <c r="BT9082" s="24"/>
      <c r="BU9082" s="23"/>
      <c r="BV9082" s="26"/>
      <c r="BX9082" s="6"/>
      <c r="BY9082" s="24"/>
      <c r="BZ9082" s="109"/>
      <c r="CA9082" s="66"/>
      <c r="CB9082" s="5"/>
      <c r="CC9082" s="68"/>
      <c r="CD9082" s="67"/>
      <c r="CE9082" s="67"/>
      <c r="CF9082" s="64"/>
      <c r="CG9082" s="5"/>
      <c r="CH9082" s="69"/>
      <c r="CI9082" s="6"/>
      <c r="CJ9082" s="5"/>
      <c r="CK9082" s="25"/>
      <c r="CL9082" s="5"/>
      <c r="DN9082" s="14"/>
      <c r="DO9082" s="14"/>
      <c r="DP9082" s="5"/>
      <c r="DQ9082" s="25"/>
      <c r="DR9082" s="25"/>
      <c r="DS9082" s="96"/>
      <c r="DT9082" s="83"/>
      <c r="DU9082" s="14"/>
      <c r="DX9082" s="83"/>
      <c r="DY9082" s="83"/>
      <c r="DZ9082" s="83"/>
      <c r="EA9082" s="83"/>
      <c r="EJ9082" s="54"/>
      <c r="EK9082" s="22"/>
      <c r="EL9082" s="24"/>
      <c r="EP9082" s="23"/>
      <c r="EQ9082" s="24"/>
      <c r="ER9082" s="22"/>
      <c r="ES9082" s="24"/>
      <c r="ET9082" s="24"/>
      <c r="EU9082" s="23"/>
      <c r="EV9082" s="26"/>
      <c r="EX9082" s="6"/>
      <c r="EY9082" s="24"/>
      <c r="EZ9082" s="109"/>
      <c r="FA9082" s="66"/>
      <c r="FB9082" s="5"/>
      <c r="FC9082" s="68"/>
      <c r="FD9082" s="67"/>
      <c r="FE9082" s="67"/>
      <c r="FF9082" s="64"/>
      <c r="FG9082" s="5"/>
      <c r="FH9082" s="69"/>
      <c r="FI9082" s="6"/>
      <c r="FJ9082" s="5"/>
      <c r="FK9082" s="25"/>
      <c r="FL9082" s="5"/>
    </row>
    <row r="9083" spans="40:168">
      <c r="AN9083" s="14"/>
      <c r="AO9083" s="14"/>
      <c r="AP9083" s="5"/>
      <c r="AQ9083" s="25"/>
      <c r="AR9083" s="25"/>
      <c r="AS9083" s="96"/>
      <c r="AT9083" s="83"/>
      <c r="AU9083" s="14"/>
      <c r="AX9083" s="83"/>
      <c r="AY9083" s="83"/>
      <c r="AZ9083" s="83"/>
      <c r="BA9083" s="83"/>
      <c r="BJ9083" s="54"/>
      <c r="BK9083" s="22"/>
      <c r="BL9083" s="24"/>
      <c r="BP9083" s="23"/>
      <c r="BQ9083" s="24"/>
      <c r="BR9083" s="22"/>
      <c r="BS9083" s="24"/>
      <c r="BT9083" s="24"/>
      <c r="BU9083" s="23"/>
      <c r="BV9083" s="26"/>
      <c r="BX9083" s="6"/>
      <c r="BY9083" s="24"/>
      <c r="BZ9083" s="109"/>
      <c r="CA9083" s="66"/>
      <c r="CB9083" s="5"/>
      <c r="CC9083" s="68"/>
      <c r="CD9083" s="67"/>
      <c r="CE9083" s="67"/>
      <c r="CF9083" s="64"/>
      <c r="CG9083" s="5"/>
      <c r="CH9083" s="69"/>
      <c r="CI9083" s="6"/>
      <c r="CJ9083" s="5"/>
      <c r="CK9083" s="25"/>
      <c r="CL9083" s="5"/>
      <c r="DN9083" s="14"/>
      <c r="DO9083" s="14"/>
      <c r="DP9083" s="5"/>
      <c r="DQ9083" s="25"/>
      <c r="DR9083" s="25"/>
      <c r="DS9083" s="96"/>
      <c r="DT9083" s="83"/>
      <c r="DU9083" s="14"/>
      <c r="DX9083" s="83"/>
      <c r="DY9083" s="83"/>
      <c r="DZ9083" s="83"/>
      <c r="EA9083" s="83"/>
      <c r="EJ9083" s="54"/>
      <c r="EK9083" s="22"/>
      <c r="EL9083" s="24"/>
      <c r="EP9083" s="23"/>
      <c r="EQ9083" s="24"/>
      <c r="ER9083" s="22"/>
      <c r="ES9083" s="24"/>
      <c r="ET9083" s="24"/>
      <c r="EU9083" s="23"/>
      <c r="EV9083" s="26"/>
      <c r="EX9083" s="6"/>
      <c r="EY9083" s="24"/>
      <c r="EZ9083" s="109"/>
      <c r="FA9083" s="66"/>
      <c r="FB9083" s="5"/>
      <c r="FC9083" s="68"/>
      <c r="FD9083" s="67"/>
      <c r="FE9083" s="67"/>
      <c r="FF9083" s="64"/>
      <c r="FG9083" s="5"/>
      <c r="FH9083" s="69"/>
      <c r="FI9083" s="6"/>
      <c r="FJ9083" s="5"/>
      <c r="FK9083" s="25"/>
      <c r="FL9083" s="5"/>
    </row>
    <row r="9084" spans="40:168">
      <c r="AN9084" s="14"/>
      <c r="AO9084" s="14"/>
      <c r="AP9084" s="5"/>
      <c r="AQ9084" s="25"/>
      <c r="AR9084" s="25"/>
      <c r="AS9084" s="96"/>
      <c r="AT9084" s="83"/>
      <c r="AU9084" s="14"/>
      <c r="AX9084" s="83"/>
      <c r="AY9084" s="83"/>
      <c r="AZ9084" s="83"/>
      <c r="BA9084" s="83"/>
      <c r="BJ9084" s="54"/>
      <c r="BK9084" s="22"/>
      <c r="BL9084" s="24"/>
      <c r="BP9084" s="23"/>
      <c r="BQ9084" s="24"/>
      <c r="BR9084" s="22"/>
      <c r="BS9084" s="24"/>
      <c r="BT9084" s="24"/>
      <c r="BU9084" s="23"/>
      <c r="BV9084" s="26"/>
      <c r="BX9084" s="6"/>
      <c r="BY9084" s="24"/>
      <c r="BZ9084" s="109"/>
      <c r="CA9084" s="66"/>
      <c r="CB9084" s="5"/>
      <c r="CC9084" s="68"/>
      <c r="CD9084" s="67"/>
      <c r="CE9084" s="67"/>
      <c r="CF9084" s="64"/>
      <c r="CG9084" s="5"/>
      <c r="CH9084" s="69"/>
      <c r="CI9084" s="6"/>
      <c r="CJ9084" s="5"/>
      <c r="CK9084" s="25"/>
      <c r="CL9084" s="5"/>
      <c r="DN9084" s="14"/>
      <c r="DO9084" s="14"/>
      <c r="DP9084" s="5"/>
      <c r="DQ9084" s="25"/>
      <c r="DR9084" s="25"/>
      <c r="DS9084" s="96"/>
      <c r="DT9084" s="83"/>
      <c r="DU9084" s="14"/>
      <c r="DX9084" s="83"/>
      <c r="DY9084" s="83"/>
      <c r="DZ9084" s="83"/>
      <c r="EA9084" s="83"/>
      <c r="EJ9084" s="54"/>
      <c r="EK9084" s="22"/>
      <c r="EL9084" s="24"/>
      <c r="EP9084" s="23"/>
      <c r="EQ9084" s="24"/>
      <c r="ER9084" s="22"/>
      <c r="ES9084" s="24"/>
      <c r="ET9084" s="24"/>
      <c r="EU9084" s="23"/>
      <c r="EV9084" s="26"/>
      <c r="EX9084" s="6"/>
      <c r="EY9084" s="24"/>
      <c r="EZ9084" s="109"/>
      <c r="FA9084" s="66"/>
      <c r="FB9084" s="5"/>
      <c r="FC9084" s="68"/>
      <c r="FD9084" s="67"/>
      <c r="FE9084" s="67"/>
      <c r="FF9084" s="64"/>
      <c r="FG9084" s="5"/>
      <c r="FH9084" s="69"/>
      <c r="FI9084" s="6"/>
      <c r="FJ9084" s="5"/>
      <c r="FK9084" s="25"/>
      <c r="FL9084" s="5"/>
    </row>
    <row r="9085" spans="40:168">
      <c r="AN9085" s="14"/>
      <c r="AO9085" s="14"/>
      <c r="AP9085" s="5"/>
      <c r="AQ9085" s="25"/>
      <c r="AR9085" s="25"/>
      <c r="AS9085" s="96"/>
      <c r="AT9085" s="83"/>
      <c r="AU9085" s="14"/>
      <c r="AX9085" s="83"/>
      <c r="AY9085" s="83"/>
      <c r="AZ9085" s="83"/>
      <c r="BA9085" s="83"/>
      <c r="BJ9085" s="54"/>
      <c r="BK9085" s="22"/>
      <c r="BL9085" s="24"/>
      <c r="BP9085" s="23"/>
      <c r="BQ9085" s="24"/>
      <c r="BR9085" s="22"/>
      <c r="BS9085" s="24"/>
      <c r="BT9085" s="24"/>
      <c r="BU9085" s="23"/>
      <c r="BV9085" s="26"/>
      <c r="BX9085" s="6"/>
      <c r="BY9085" s="24"/>
      <c r="BZ9085" s="109"/>
      <c r="CA9085" s="66"/>
      <c r="CB9085" s="5"/>
      <c r="CC9085" s="68"/>
      <c r="CD9085" s="67"/>
      <c r="CE9085" s="67"/>
      <c r="CF9085" s="64"/>
      <c r="CG9085" s="5"/>
      <c r="CH9085" s="69"/>
      <c r="CI9085" s="6"/>
      <c r="CJ9085" s="5"/>
      <c r="CK9085" s="25"/>
      <c r="CL9085" s="5"/>
      <c r="DN9085" s="14"/>
      <c r="DO9085" s="14"/>
      <c r="DP9085" s="5"/>
      <c r="DQ9085" s="25"/>
      <c r="DR9085" s="25"/>
      <c r="DS9085" s="96"/>
      <c r="DT9085" s="83"/>
      <c r="DU9085" s="14"/>
      <c r="DX9085" s="83"/>
      <c r="DY9085" s="83"/>
      <c r="DZ9085" s="83"/>
      <c r="EA9085" s="83"/>
      <c r="EJ9085" s="54"/>
      <c r="EK9085" s="22"/>
      <c r="EL9085" s="24"/>
      <c r="EP9085" s="23"/>
      <c r="EQ9085" s="24"/>
      <c r="ER9085" s="22"/>
      <c r="ES9085" s="24"/>
      <c r="ET9085" s="24"/>
      <c r="EU9085" s="23"/>
      <c r="EV9085" s="26"/>
      <c r="EX9085" s="6"/>
      <c r="EY9085" s="24"/>
      <c r="EZ9085" s="109"/>
      <c r="FA9085" s="66"/>
      <c r="FB9085" s="5"/>
      <c r="FC9085" s="68"/>
      <c r="FD9085" s="67"/>
      <c r="FE9085" s="67"/>
      <c r="FF9085" s="64"/>
      <c r="FG9085" s="5"/>
      <c r="FH9085" s="69"/>
      <c r="FI9085" s="6"/>
      <c r="FJ9085" s="5"/>
      <c r="FK9085" s="25"/>
      <c r="FL9085" s="5"/>
    </row>
    <row r="9086" spans="40:168">
      <c r="AN9086" s="14"/>
      <c r="AO9086" s="14"/>
      <c r="AP9086" s="5"/>
      <c r="AQ9086" s="25"/>
      <c r="AR9086" s="25"/>
      <c r="AS9086" s="96"/>
      <c r="AT9086" s="83"/>
      <c r="AU9086" s="14"/>
      <c r="AX9086" s="83"/>
      <c r="AY9086" s="83"/>
      <c r="AZ9086" s="83"/>
      <c r="BA9086" s="83"/>
      <c r="BJ9086" s="54"/>
      <c r="BK9086" s="22"/>
      <c r="BL9086" s="24"/>
      <c r="BP9086" s="23"/>
      <c r="BQ9086" s="24"/>
      <c r="BR9086" s="22"/>
      <c r="BS9086" s="24"/>
      <c r="BT9086" s="24"/>
      <c r="BU9086" s="23"/>
      <c r="BV9086" s="26"/>
      <c r="BX9086" s="6"/>
      <c r="BY9086" s="24"/>
      <c r="BZ9086" s="109"/>
      <c r="CA9086" s="66"/>
      <c r="CB9086" s="5"/>
      <c r="CC9086" s="68"/>
      <c r="CD9086" s="67"/>
      <c r="CE9086" s="67"/>
      <c r="CF9086" s="64"/>
      <c r="CG9086" s="5"/>
      <c r="CH9086" s="69"/>
      <c r="CI9086" s="6"/>
      <c r="CJ9086" s="5"/>
      <c r="CK9086" s="25"/>
      <c r="CL9086" s="5"/>
      <c r="DN9086" s="14"/>
      <c r="DO9086" s="14"/>
      <c r="DP9086" s="5"/>
      <c r="DQ9086" s="25"/>
      <c r="DR9086" s="25"/>
      <c r="DS9086" s="96"/>
      <c r="DT9086" s="83"/>
      <c r="DU9086" s="14"/>
      <c r="DX9086" s="83"/>
      <c r="DY9086" s="83"/>
      <c r="DZ9086" s="83"/>
      <c r="EA9086" s="83"/>
      <c r="EJ9086" s="54"/>
      <c r="EK9086" s="22"/>
      <c r="EL9086" s="24"/>
      <c r="EP9086" s="23"/>
      <c r="EQ9086" s="24"/>
      <c r="ER9086" s="22"/>
      <c r="ES9086" s="24"/>
      <c r="ET9086" s="24"/>
      <c r="EU9086" s="23"/>
      <c r="EV9086" s="26"/>
      <c r="EX9086" s="6"/>
      <c r="EY9086" s="24"/>
      <c r="EZ9086" s="109"/>
      <c r="FA9086" s="66"/>
      <c r="FB9086" s="5"/>
      <c r="FC9086" s="68"/>
      <c r="FD9086" s="67"/>
      <c r="FE9086" s="67"/>
      <c r="FF9086" s="64"/>
      <c r="FG9086" s="5"/>
      <c r="FH9086" s="69"/>
      <c r="FI9086" s="6"/>
      <c r="FJ9086" s="5"/>
      <c r="FK9086" s="25"/>
      <c r="FL9086" s="5"/>
    </row>
    <row r="9087" spans="40:168">
      <c r="AN9087" s="14"/>
      <c r="AO9087" s="14"/>
      <c r="AP9087" s="5"/>
      <c r="AQ9087" s="25"/>
      <c r="AR9087" s="25"/>
      <c r="AS9087" s="96"/>
      <c r="AT9087" s="83"/>
      <c r="AU9087" s="14"/>
      <c r="AX9087" s="83"/>
      <c r="AY9087" s="83"/>
      <c r="AZ9087" s="83"/>
      <c r="BA9087" s="83"/>
      <c r="BJ9087" s="54"/>
      <c r="BK9087" s="22"/>
      <c r="BL9087" s="24"/>
      <c r="BP9087" s="23"/>
      <c r="BQ9087" s="24"/>
      <c r="BR9087" s="22"/>
      <c r="BS9087" s="24"/>
      <c r="BT9087" s="24"/>
      <c r="BU9087" s="23"/>
      <c r="BV9087" s="26"/>
      <c r="BX9087" s="6"/>
      <c r="BY9087" s="24"/>
      <c r="BZ9087" s="109"/>
      <c r="CA9087" s="66"/>
      <c r="CB9087" s="5"/>
      <c r="CC9087" s="68"/>
      <c r="CD9087" s="67"/>
      <c r="CE9087" s="67"/>
      <c r="CF9087" s="64"/>
      <c r="CG9087" s="5"/>
      <c r="CH9087" s="69"/>
      <c r="CI9087" s="6"/>
      <c r="CJ9087" s="5"/>
      <c r="CK9087" s="25"/>
      <c r="CL9087" s="5"/>
      <c r="DN9087" s="14"/>
      <c r="DO9087" s="14"/>
      <c r="DP9087" s="5"/>
      <c r="DQ9087" s="25"/>
      <c r="DR9087" s="25"/>
      <c r="DS9087" s="96"/>
      <c r="DT9087" s="83"/>
      <c r="DU9087" s="14"/>
      <c r="DX9087" s="83"/>
      <c r="DY9087" s="83"/>
      <c r="DZ9087" s="83"/>
      <c r="EA9087" s="83"/>
      <c r="EJ9087" s="54"/>
      <c r="EK9087" s="22"/>
      <c r="EL9087" s="24"/>
      <c r="EP9087" s="23"/>
      <c r="EQ9087" s="24"/>
      <c r="ER9087" s="22"/>
      <c r="ES9087" s="24"/>
      <c r="ET9087" s="24"/>
      <c r="EU9087" s="23"/>
      <c r="EV9087" s="26"/>
      <c r="EX9087" s="6"/>
      <c r="EY9087" s="24"/>
      <c r="EZ9087" s="109"/>
      <c r="FA9087" s="66"/>
      <c r="FB9087" s="5"/>
      <c r="FC9087" s="68"/>
      <c r="FD9087" s="67"/>
      <c r="FE9087" s="67"/>
      <c r="FF9087" s="64"/>
      <c r="FG9087" s="5"/>
      <c r="FH9087" s="69"/>
      <c r="FI9087" s="6"/>
      <c r="FJ9087" s="5"/>
      <c r="FK9087" s="25"/>
      <c r="FL9087" s="5"/>
    </row>
    <row r="9088" spans="40:168">
      <c r="AN9088" s="14"/>
      <c r="AO9088" s="14"/>
      <c r="AP9088" s="5"/>
      <c r="AQ9088" s="25"/>
      <c r="AR9088" s="25"/>
      <c r="AS9088" s="96"/>
      <c r="AT9088" s="83"/>
      <c r="AU9088" s="14"/>
      <c r="AX9088" s="83"/>
      <c r="AY9088" s="83"/>
      <c r="AZ9088" s="83"/>
      <c r="BA9088" s="83"/>
      <c r="BJ9088" s="54"/>
      <c r="BK9088" s="22"/>
      <c r="BL9088" s="24"/>
      <c r="BP9088" s="23"/>
      <c r="BQ9088" s="24"/>
      <c r="BR9088" s="22"/>
      <c r="BS9088" s="24"/>
      <c r="BT9088" s="24"/>
      <c r="BU9088" s="23"/>
      <c r="BV9088" s="26"/>
      <c r="BX9088" s="6"/>
      <c r="BY9088" s="24"/>
      <c r="BZ9088" s="109"/>
      <c r="CA9088" s="66"/>
      <c r="CB9088" s="5"/>
      <c r="CC9088" s="68"/>
      <c r="CD9088" s="67"/>
      <c r="CE9088" s="67"/>
      <c r="CF9088" s="64"/>
      <c r="CG9088" s="5"/>
      <c r="CH9088" s="69"/>
      <c r="CI9088" s="6"/>
      <c r="CJ9088" s="5"/>
      <c r="CK9088" s="25"/>
      <c r="CL9088" s="5"/>
      <c r="DN9088" s="14"/>
      <c r="DO9088" s="14"/>
      <c r="DP9088" s="5"/>
      <c r="DQ9088" s="25"/>
      <c r="DR9088" s="25"/>
      <c r="DS9088" s="96"/>
      <c r="DT9088" s="83"/>
      <c r="DU9088" s="14"/>
      <c r="DX9088" s="83"/>
      <c r="DY9088" s="83"/>
      <c r="DZ9088" s="83"/>
      <c r="EA9088" s="83"/>
      <c r="EJ9088" s="54"/>
      <c r="EK9088" s="22"/>
      <c r="EL9088" s="24"/>
      <c r="EP9088" s="23"/>
      <c r="EQ9088" s="24"/>
      <c r="ER9088" s="22"/>
      <c r="ES9088" s="24"/>
      <c r="ET9088" s="24"/>
      <c r="EU9088" s="23"/>
      <c r="EV9088" s="26"/>
      <c r="EX9088" s="6"/>
      <c r="EY9088" s="24"/>
      <c r="EZ9088" s="109"/>
      <c r="FA9088" s="66"/>
      <c r="FB9088" s="5"/>
      <c r="FC9088" s="68"/>
      <c r="FD9088" s="67"/>
      <c r="FE9088" s="67"/>
      <c r="FF9088" s="64"/>
      <c r="FG9088" s="5"/>
      <c r="FH9088" s="69"/>
      <c r="FI9088" s="6"/>
      <c r="FJ9088" s="5"/>
      <c r="FK9088" s="25"/>
      <c r="FL9088" s="5"/>
    </row>
    <row r="9089" spans="40:168">
      <c r="AN9089" s="14"/>
      <c r="AO9089" s="14"/>
      <c r="AP9089" s="5"/>
      <c r="AQ9089" s="25"/>
      <c r="AR9089" s="25"/>
      <c r="AS9089" s="96"/>
      <c r="AT9089" s="83"/>
      <c r="AU9089" s="14"/>
      <c r="AX9089" s="83"/>
      <c r="AY9089" s="83"/>
      <c r="AZ9089" s="83"/>
      <c r="BA9089" s="83"/>
      <c r="BJ9089" s="54"/>
      <c r="BK9089" s="22"/>
      <c r="BL9089" s="24"/>
      <c r="BP9089" s="23"/>
      <c r="BQ9089" s="24"/>
      <c r="BR9089" s="22"/>
      <c r="BS9089" s="24"/>
      <c r="BT9089" s="24"/>
      <c r="BU9089" s="23"/>
      <c r="BV9089" s="26"/>
      <c r="BX9089" s="6"/>
      <c r="BY9089" s="24"/>
      <c r="BZ9089" s="109"/>
      <c r="CA9089" s="66"/>
      <c r="CB9089" s="5"/>
      <c r="CC9089" s="68"/>
      <c r="CD9089" s="67"/>
      <c r="CE9089" s="67"/>
      <c r="CF9089" s="64"/>
      <c r="CG9089" s="5"/>
      <c r="CH9089" s="69"/>
      <c r="CI9089" s="6"/>
      <c r="CJ9089" s="5"/>
      <c r="CK9089" s="25"/>
      <c r="CL9089" s="5"/>
      <c r="DN9089" s="14"/>
      <c r="DO9089" s="14"/>
      <c r="DP9089" s="5"/>
      <c r="DQ9089" s="25"/>
      <c r="DR9089" s="25"/>
      <c r="DS9089" s="96"/>
      <c r="DT9089" s="83"/>
      <c r="DU9089" s="14"/>
      <c r="DX9089" s="83"/>
      <c r="DY9089" s="83"/>
      <c r="DZ9089" s="83"/>
      <c r="EA9089" s="83"/>
      <c r="EJ9089" s="54"/>
      <c r="EK9089" s="22"/>
      <c r="EL9089" s="24"/>
      <c r="EP9089" s="23"/>
      <c r="EQ9089" s="24"/>
      <c r="ER9089" s="22"/>
      <c r="ES9089" s="24"/>
      <c r="ET9089" s="24"/>
      <c r="EU9089" s="23"/>
      <c r="EV9089" s="26"/>
      <c r="EX9089" s="6"/>
      <c r="EY9089" s="24"/>
      <c r="EZ9089" s="109"/>
      <c r="FA9089" s="66"/>
      <c r="FB9089" s="5"/>
      <c r="FC9089" s="68"/>
      <c r="FD9089" s="67"/>
      <c r="FE9089" s="67"/>
      <c r="FF9089" s="64"/>
      <c r="FG9089" s="5"/>
      <c r="FH9089" s="69"/>
      <c r="FI9089" s="6"/>
      <c r="FJ9089" s="5"/>
      <c r="FK9089" s="25"/>
      <c r="FL9089" s="5"/>
    </row>
    <row r="9090" spans="40:168">
      <c r="AN9090" s="14"/>
      <c r="AO9090" s="14"/>
      <c r="AP9090" s="5"/>
      <c r="AQ9090" s="25"/>
      <c r="AR9090" s="25"/>
      <c r="AS9090" s="96"/>
      <c r="AT9090" s="83"/>
      <c r="AU9090" s="14"/>
      <c r="AX9090" s="83"/>
      <c r="AY9090" s="83"/>
      <c r="AZ9090" s="83"/>
      <c r="BA9090" s="83"/>
      <c r="BJ9090" s="54"/>
      <c r="BK9090" s="22"/>
      <c r="BL9090" s="24"/>
      <c r="BP9090" s="23"/>
      <c r="BQ9090" s="24"/>
      <c r="BR9090" s="22"/>
      <c r="BS9090" s="24"/>
      <c r="BT9090" s="24"/>
      <c r="BU9090" s="23"/>
      <c r="BV9090" s="26"/>
      <c r="BX9090" s="6"/>
      <c r="BY9090" s="24"/>
      <c r="BZ9090" s="109"/>
      <c r="CA9090" s="66"/>
      <c r="CB9090" s="5"/>
      <c r="CC9090" s="68"/>
      <c r="CD9090" s="67"/>
      <c r="CE9090" s="67"/>
      <c r="CF9090" s="64"/>
      <c r="CG9090" s="5"/>
      <c r="CH9090" s="69"/>
      <c r="CI9090" s="6"/>
      <c r="CJ9090" s="5"/>
      <c r="CK9090" s="25"/>
      <c r="CL9090" s="5"/>
      <c r="DN9090" s="14"/>
      <c r="DO9090" s="14"/>
      <c r="DP9090" s="5"/>
      <c r="DQ9090" s="25"/>
      <c r="DR9090" s="25"/>
      <c r="DS9090" s="96"/>
      <c r="DT9090" s="83"/>
      <c r="DU9090" s="14"/>
      <c r="DX9090" s="83"/>
      <c r="DY9090" s="83"/>
      <c r="DZ9090" s="83"/>
      <c r="EA9090" s="83"/>
      <c r="EJ9090" s="54"/>
      <c r="EK9090" s="22"/>
      <c r="EL9090" s="24"/>
      <c r="EP9090" s="23"/>
      <c r="EQ9090" s="24"/>
      <c r="ER9090" s="22"/>
      <c r="ES9090" s="24"/>
      <c r="ET9090" s="24"/>
      <c r="EU9090" s="23"/>
      <c r="EV9090" s="26"/>
      <c r="EX9090" s="6"/>
      <c r="EY9090" s="24"/>
      <c r="EZ9090" s="109"/>
      <c r="FA9090" s="66"/>
      <c r="FB9090" s="5"/>
      <c r="FC9090" s="68"/>
      <c r="FD9090" s="67"/>
      <c r="FE9090" s="67"/>
      <c r="FF9090" s="64"/>
      <c r="FG9090" s="5"/>
      <c r="FH9090" s="69"/>
      <c r="FI9090" s="6"/>
      <c r="FJ9090" s="5"/>
      <c r="FK9090" s="25"/>
      <c r="FL9090" s="5"/>
    </row>
    <row r="9091" spans="40:168">
      <c r="AN9091" s="14"/>
      <c r="AO9091" s="14"/>
      <c r="AP9091" s="5"/>
      <c r="AQ9091" s="25"/>
      <c r="AR9091" s="25"/>
      <c r="AS9091" s="96"/>
      <c r="AT9091" s="83"/>
      <c r="AU9091" s="14"/>
      <c r="AX9091" s="83"/>
      <c r="AY9091" s="83"/>
      <c r="AZ9091" s="83"/>
      <c r="BA9091" s="83"/>
      <c r="BJ9091" s="54"/>
      <c r="BK9091" s="22"/>
      <c r="BL9091" s="24"/>
      <c r="BP9091" s="23"/>
      <c r="BQ9091" s="24"/>
      <c r="BR9091" s="22"/>
      <c r="BS9091" s="24"/>
      <c r="BT9091" s="24"/>
      <c r="BU9091" s="23"/>
      <c r="BV9091" s="26"/>
      <c r="BX9091" s="6"/>
      <c r="BY9091" s="24"/>
      <c r="BZ9091" s="109"/>
      <c r="CA9091" s="66"/>
      <c r="CB9091" s="5"/>
      <c r="CC9091" s="68"/>
      <c r="CD9091" s="67"/>
      <c r="CE9091" s="67"/>
      <c r="CF9091" s="64"/>
      <c r="CG9091" s="5"/>
      <c r="CH9091" s="69"/>
      <c r="CI9091" s="6"/>
      <c r="CJ9091" s="5"/>
      <c r="CK9091" s="25"/>
      <c r="CL9091" s="5"/>
      <c r="DN9091" s="14"/>
      <c r="DO9091" s="14"/>
      <c r="DP9091" s="5"/>
      <c r="DQ9091" s="25"/>
      <c r="DR9091" s="25"/>
      <c r="DS9091" s="96"/>
      <c r="DT9091" s="83"/>
      <c r="DU9091" s="14"/>
      <c r="DX9091" s="83"/>
      <c r="DY9091" s="83"/>
      <c r="DZ9091" s="83"/>
      <c r="EA9091" s="83"/>
      <c r="EJ9091" s="54"/>
      <c r="EK9091" s="22"/>
      <c r="EL9091" s="24"/>
      <c r="EP9091" s="23"/>
      <c r="EQ9091" s="24"/>
      <c r="ER9091" s="22"/>
      <c r="ES9091" s="24"/>
      <c r="ET9091" s="24"/>
      <c r="EU9091" s="23"/>
      <c r="EV9091" s="26"/>
      <c r="EX9091" s="6"/>
      <c r="EY9091" s="24"/>
      <c r="EZ9091" s="109"/>
      <c r="FA9091" s="66"/>
      <c r="FB9091" s="5"/>
      <c r="FC9091" s="68"/>
      <c r="FD9091" s="67"/>
      <c r="FE9091" s="67"/>
      <c r="FF9091" s="64"/>
      <c r="FG9091" s="5"/>
      <c r="FH9091" s="69"/>
      <c r="FI9091" s="6"/>
      <c r="FJ9091" s="5"/>
      <c r="FK9091" s="25"/>
      <c r="FL9091" s="5"/>
    </row>
    <row r="9092" spans="40:168">
      <c r="AN9092" s="14"/>
      <c r="AO9092" s="14"/>
      <c r="AP9092" s="5"/>
      <c r="AQ9092" s="25"/>
      <c r="AR9092" s="25"/>
      <c r="AS9092" s="96"/>
      <c r="AT9092" s="83"/>
      <c r="AU9092" s="14"/>
      <c r="AX9092" s="83"/>
      <c r="AY9092" s="83"/>
      <c r="AZ9092" s="83"/>
      <c r="BA9092" s="83"/>
      <c r="BJ9092" s="54"/>
      <c r="BK9092" s="22"/>
      <c r="BL9092" s="24"/>
      <c r="BP9092" s="23"/>
      <c r="BQ9092" s="24"/>
      <c r="BR9092" s="22"/>
      <c r="BS9092" s="24"/>
      <c r="BT9092" s="24"/>
      <c r="BU9092" s="23"/>
      <c r="BV9092" s="26"/>
      <c r="BX9092" s="6"/>
      <c r="BY9092" s="24"/>
      <c r="BZ9092" s="109"/>
      <c r="CA9092" s="66"/>
      <c r="CB9092" s="5"/>
      <c r="CC9092" s="68"/>
      <c r="CD9092" s="67"/>
      <c r="CE9092" s="67"/>
      <c r="CF9092" s="64"/>
      <c r="CG9092" s="5"/>
      <c r="CH9092" s="69"/>
      <c r="CI9092" s="6"/>
      <c r="CJ9092" s="5"/>
      <c r="CK9092" s="25"/>
      <c r="CL9092" s="5"/>
      <c r="DN9092" s="14"/>
      <c r="DO9092" s="14"/>
      <c r="DP9092" s="5"/>
      <c r="DQ9092" s="25"/>
      <c r="DR9092" s="25"/>
      <c r="DS9092" s="96"/>
      <c r="DT9092" s="83"/>
      <c r="DU9092" s="14"/>
      <c r="DX9092" s="83"/>
      <c r="DY9092" s="83"/>
      <c r="DZ9092" s="83"/>
      <c r="EA9092" s="83"/>
      <c r="EJ9092" s="54"/>
      <c r="EK9092" s="22"/>
      <c r="EL9092" s="24"/>
      <c r="EP9092" s="23"/>
      <c r="EQ9092" s="24"/>
      <c r="ER9092" s="22"/>
      <c r="ES9092" s="24"/>
      <c r="ET9092" s="24"/>
      <c r="EU9092" s="23"/>
      <c r="EV9092" s="26"/>
      <c r="EX9092" s="6"/>
      <c r="EY9092" s="24"/>
      <c r="EZ9092" s="109"/>
      <c r="FA9092" s="66"/>
      <c r="FB9092" s="5"/>
      <c r="FC9092" s="68"/>
      <c r="FD9092" s="67"/>
      <c r="FE9092" s="67"/>
      <c r="FF9092" s="64"/>
      <c r="FG9092" s="5"/>
      <c r="FH9092" s="69"/>
      <c r="FI9092" s="6"/>
      <c r="FJ9092" s="5"/>
      <c r="FK9092" s="25"/>
      <c r="FL9092" s="5"/>
    </row>
    <row r="9093" spans="40:168">
      <c r="AN9093" s="14"/>
      <c r="AO9093" s="14"/>
      <c r="AP9093" s="5"/>
      <c r="AQ9093" s="25"/>
      <c r="AR9093" s="25"/>
      <c r="AS9093" s="96"/>
      <c r="AT9093" s="83"/>
      <c r="AU9093" s="14"/>
      <c r="AX9093" s="83"/>
      <c r="AY9093" s="83"/>
      <c r="AZ9093" s="83"/>
      <c r="BA9093" s="83"/>
      <c r="BJ9093" s="54"/>
      <c r="BK9093" s="22"/>
      <c r="BL9093" s="24"/>
      <c r="BP9093" s="23"/>
      <c r="BQ9093" s="24"/>
      <c r="BR9093" s="22"/>
      <c r="BS9093" s="24"/>
      <c r="BT9093" s="24"/>
      <c r="BU9093" s="23"/>
      <c r="BV9093" s="26"/>
      <c r="BX9093" s="6"/>
      <c r="BY9093" s="24"/>
      <c r="BZ9093" s="109"/>
      <c r="CA9093" s="66"/>
      <c r="CB9093" s="5"/>
      <c r="CC9093" s="68"/>
      <c r="CD9093" s="67"/>
      <c r="CE9093" s="67"/>
      <c r="CF9093" s="64"/>
      <c r="CG9093" s="5"/>
      <c r="CH9093" s="69"/>
      <c r="CI9093" s="6"/>
      <c r="CJ9093" s="5"/>
      <c r="CK9093" s="25"/>
      <c r="CL9093" s="5"/>
      <c r="DN9093" s="14"/>
      <c r="DO9093" s="14"/>
      <c r="DP9093" s="5"/>
      <c r="DQ9093" s="25"/>
      <c r="DR9093" s="25"/>
      <c r="DS9093" s="96"/>
      <c r="DT9093" s="83"/>
      <c r="DU9093" s="14"/>
      <c r="DX9093" s="83"/>
      <c r="DY9093" s="83"/>
      <c r="DZ9093" s="83"/>
      <c r="EA9093" s="83"/>
      <c r="EJ9093" s="54"/>
      <c r="EK9093" s="22"/>
      <c r="EL9093" s="24"/>
      <c r="EP9093" s="23"/>
      <c r="EQ9093" s="24"/>
      <c r="ER9093" s="22"/>
      <c r="ES9093" s="24"/>
      <c r="ET9093" s="24"/>
      <c r="EU9093" s="23"/>
      <c r="EV9093" s="26"/>
      <c r="EX9093" s="6"/>
      <c r="EY9093" s="24"/>
      <c r="EZ9093" s="109"/>
      <c r="FA9093" s="66"/>
      <c r="FB9093" s="5"/>
      <c r="FC9093" s="68"/>
      <c r="FD9093" s="67"/>
      <c r="FE9093" s="67"/>
      <c r="FF9093" s="64"/>
      <c r="FG9093" s="5"/>
      <c r="FH9093" s="69"/>
      <c r="FI9093" s="6"/>
      <c r="FJ9093" s="5"/>
      <c r="FK9093" s="25"/>
      <c r="FL9093" s="5"/>
    </row>
    <row r="9094" spans="40:168">
      <c r="AN9094" s="14"/>
      <c r="AO9094" s="14"/>
      <c r="AP9094" s="5"/>
      <c r="AQ9094" s="25"/>
      <c r="AR9094" s="25"/>
      <c r="AS9094" s="96"/>
      <c r="AT9094" s="83"/>
      <c r="AU9094" s="14"/>
      <c r="AX9094" s="83"/>
      <c r="AY9094" s="83"/>
      <c r="AZ9094" s="83"/>
      <c r="BA9094" s="83"/>
      <c r="BJ9094" s="54"/>
      <c r="BK9094" s="22"/>
      <c r="BL9094" s="24"/>
      <c r="BP9094" s="23"/>
      <c r="BQ9094" s="24"/>
      <c r="BR9094" s="22"/>
      <c r="BS9094" s="24"/>
      <c r="BT9094" s="24"/>
      <c r="BU9094" s="23"/>
      <c r="BV9094" s="26"/>
      <c r="BX9094" s="6"/>
      <c r="BY9094" s="24"/>
      <c r="BZ9094" s="109"/>
      <c r="CA9094" s="66"/>
      <c r="CB9094" s="5"/>
      <c r="CC9094" s="68"/>
      <c r="CD9094" s="67"/>
      <c r="CE9094" s="67"/>
      <c r="CF9094" s="64"/>
      <c r="CG9094" s="5"/>
      <c r="CH9094" s="69"/>
      <c r="CI9094" s="6"/>
      <c r="CJ9094" s="5"/>
      <c r="CK9094" s="25"/>
      <c r="CL9094" s="5"/>
      <c r="DN9094" s="14"/>
      <c r="DO9094" s="14"/>
      <c r="DP9094" s="5"/>
      <c r="DQ9094" s="25"/>
      <c r="DR9094" s="25"/>
      <c r="DS9094" s="96"/>
      <c r="DT9094" s="83"/>
      <c r="DU9094" s="14"/>
      <c r="DX9094" s="83"/>
      <c r="DY9094" s="83"/>
      <c r="DZ9094" s="83"/>
      <c r="EA9094" s="83"/>
      <c r="EJ9094" s="54"/>
      <c r="EK9094" s="22"/>
      <c r="EL9094" s="24"/>
      <c r="EP9094" s="23"/>
      <c r="EQ9094" s="24"/>
      <c r="ER9094" s="22"/>
      <c r="ES9094" s="24"/>
      <c r="ET9094" s="24"/>
      <c r="EU9094" s="23"/>
      <c r="EV9094" s="26"/>
      <c r="EX9094" s="6"/>
      <c r="EY9094" s="24"/>
      <c r="EZ9094" s="109"/>
      <c r="FA9094" s="66"/>
      <c r="FB9094" s="5"/>
      <c r="FC9094" s="68"/>
      <c r="FD9094" s="67"/>
      <c r="FE9094" s="67"/>
      <c r="FF9094" s="64"/>
      <c r="FG9094" s="5"/>
      <c r="FH9094" s="69"/>
      <c r="FI9094" s="6"/>
      <c r="FJ9094" s="5"/>
      <c r="FK9094" s="25"/>
      <c r="FL9094" s="5"/>
    </row>
    <row r="9095" spans="40:168">
      <c r="AN9095" s="14"/>
      <c r="AO9095" s="14"/>
      <c r="AP9095" s="5"/>
      <c r="AQ9095" s="25"/>
      <c r="AR9095" s="25"/>
      <c r="AS9095" s="96"/>
      <c r="AT9095" s="83"/>
      <c r="AU9095" s="14"/>
      <c r="AX9095" s="83"/>
      <c r="AY9095" s="83"/>
      <c r="AZ9095" s="83"/>
      <c r="BA9095" s="83"/>
      <c r="BJ9095" s="54"/>
      <c r="BK9095" s="22"/>
      <c r="BL9095" s="24"/>
      <c r="BP9095" s="23"/>
      <c r="BQ9095" s="24"/>
      <c r="BR9095" s="22"/>
      <c r="BS9095" s="24"/>
      <c r="BT9095" s="24"/>
      <c r="BU9095" s="23"/>
      <c r="BV9095" s="26"/>
      <c r="BX9095" s="6"/>
      <c r="BY9095" s="24"/>
      <c r="BZ9095" s="109"/>
      <c r="CA9095" s="66"/>
      <c r="CB9095" s="5"/>
      <c r="CC9095" s="68"/>
      <c r="CD9095" s="67"/>
      <c r="CE9095" s="67"/>
      <c r="CF9095" s="64"/>
      <c r="CG9095" s="5"/>
      <c r="CH9095" s="69"/>
      <c r="CI9095" s="6"/>
      <c r="CJ9095" s="5"/>
      <c r="CK9095" s="25"/>
      <c r="CL9095" s="5"/>
      <c r="DN9095" s="14"/>
      <c r="DO9095" s="14"/>
      <c r="DP9095" s="5"/>
      <c r="DQ9095" s="25"/>
      <c r="DR9095" s="25"/>
      <c r="DS9095" s="96"/>
      <c r="DT9095" s="83"/>
      <c r="DU9095" s="14"/>
      <c r="DX9095" s="83"/>
      <c r="DY9095" s="83"/>
      <c r="DZ9095" s="83"/>
      <c r="EA9095" s="83"/>
      <c r="EJ9095" s="54"/>
      <c r="EK9095" s="22"/>
      <c r="EL9095" s="24"/>
      <c r="EP9095" s="23"/>
      <c r="EQ9095" s="24"/>
      <c r="ER9095" s="22"/>
      <c r="ES9095" s="24"/>
      <c r="ET9095" s="24"/>
      <c r="EU9095" s="23"/>
      <c r="EV9095" s="26"/>
      <c r="EX9095" s="6"/>
      <c r="EY9095" s="24"/>
      <c r="EZ9095" s="109"/>
      <c r="FA9095" s="66"/>
      <c r="FB9095" s="5"/>
      <c r="FC9095" s="68"/>
      <c r="FD9095" s="67"/>
      <c r="FE9095" s="67"/>
      <c r="FF9095" s="64"/>
      <c r="FG9095" s="5"/>
      <c r="FH9095" s="69"/>
      <c r="FI9095" s="6"/>
      <c r="FJ9095" s="5"/>
      <c r="FK9095" s="25"/>
      <c r="FL9095" s="5"/>
    </row>
    <row r="9096" spans="40:168">
      <c r="AN9096" s="14"/>
      <c r="AO9096" s="14"/>
      <c r="AP9096" s="5"/>
      <c r="AQ9096" s="25"/>
      <c r="AR9096" s="25"/>
      <c r="AS9096" s="96"/>
      <c r="AT9096" s="83"/>
      <c r="AU9096" s="14"/>
      <c r="AX9096" s="83"/>
      <c r="AY9096" s="83"/>
      <c r="AZ9096" s="83"/>
      <c r="BA9096" s="83"/>
      <c r="BJ9096" s="54"/>
      <c r="BK9096" s="22"/>
      <c r="BL9096" s="24"/>
      <c r="BP9096" s="23"/>
      <c r="BQ9096" s="24"/>
      <c r="BR9096" s="22"/>
      <c r="BS9096" s="24"/>
      <c r="BT9096" s="24"/>
      <c r="BU9096" s="23"/>
      <c r="BV9096" s="26"/>
      <c r="BX9096" s="6"/>
      <c r="BY9096" s="24"/>
      <c r="BZ9096" s="109"/>
      <c r="CA9096" s="66"/>
      <c r="CB9096" s="5"/>
      <c r="CC9096" s="68"/>
      <c r="CD9096" s="67"/>
      <c r="CE9096" s="67"/>
      <c r="CF9096" s="64"/>
      <c r="CG9096" s="5"/>
      <c r="CH9096" s="69"/>
      <c r="CI9096" s="6"/>
      <c r="CJ9096" s="5"/>
      <c r="CK9096" s="25"/>
      <c r="CL9096" s="5"/>
      <c r="DN9096" s="14"/>
      <c r="DO9096" s="14"/>
      <c r="DP9096" s="5"/>
      <c r="DQ9096" s="25"/>
      <c r="DR9096" s="25"/>
      <c r="DS9096" s="96"/>
      <c r="DT9096" s="83"/>
      <c r="DU9096" s="14"/>
      <c r="DX9096" s="83"/>
      <c r="DY9096" s="83"/>
      <c r="DZ9096" s="83"/>
      <c r="EA9096" s="83"/>
      <c r="EJ9096" s="54"/>
      <c r="EK9096" s="22"/>
      <c r="EL9096" s="24"/>
      <c r="EP9096" s="23"/>
      <c r="EQ9096" s="24"/>
      <c r="ER9096" s="22"/>
      <c r="ES9096" s="24"/>
      <c r="ET9096" s="24"/>
      <c r="EU9096" s="23"/>
      <c r="EV9096" s="26"/>
      <c r="EX9096" s="6"/>
      <c r="EY9096" s="24"/>
      <c r="EZ9096" s="109"/>
      <c r="FA9096" s="66"/>
      <c r="FB9096" s="5"/>
      <c r="FC9096" s="68"/>
      <c r="FD9096" s="67"/>
      <c r="FE9096" s="67"/>
      <c r="FF9096" s="64"/>
      <c r="FG9096" s="5"/>
      <c r="FH9096" s="69"/>
      <c r="FI9096" s="6"/>
      <c r="FJ9096" s="5"/>
      <c r="FK9096" s="25"/>
      <c r="FL9096" s="5"/>
    </row>
    <row r="9097" spans="40:168">
      <c r="AN9097" s="14"/>
      <c r="AO9097" s="14"/>
      <c r="AP9097" s="5"/>
      <c r="AQ9097" s="25"/>
      <c r="AR9097" s="25"/>
      <c r="AS9097" s="96"/>
      <c r="AT9097" s="83"/>
      <c r="AU9097" s="14"/>
      <c r="AX9097" s="83"/>
      <c r="AY9097" s="83"/>
      <c r="AZ9097" s="83"/>
      <c r="BA9097" s="83"/>
      <c r="BJ9097" s="54"/>
      <c r="BK9097" s="22"/>
      <c r="BL9097" s="24"/>
      <c r="BP9097" s="23"/>
      <c r="BQ9097" s="24"/>
      <c r="BR9097" s="22"/>
      <c r="BS9097" s="24"/>
      <c r="BT9097" s="24"/>
      <c r="BU9097" s="23"/>
      <c r="BV9097" s="26"/>
      <c r="BX9097" s="6"/>
      <c r="BY9097" s="24"/>
      <c r="BZ9097" s="109"/>
      <c r="CA9097" s="66"/>
      <c r="CB9097" s="5"/>
      <c r="CC9097" s="68"/>
      <c r="CD9097" s="67"/>
      <c r="CE9097" s="67"/>
      <c r="CF9097" s="64"/>
      <c r="CG9097" s="5"/>
      <c r="CH9097" s="69"/>
      <c r="CI9097" s="6"/>
      <c r="CJ9097" s="5"/>
      <c r="CK9097" s="25"/>
      <c r="CL9097" s="5"/>
      <c r="DN9097" s="14"/>
      <c r="DO9097" s="14"/>
      <c r="DP9097" s="5"/>
      <c r="DQ9097" s="25"/>
      <c r="DR9097" s="25"/>
      <c r="DS9097" s="96"/>
      <c r="DT9097" s="83"/>
      <c r="DU9097" s="14"/>
      <c r="DX9097" s="83"/>
      <c r="DY9097" s="83"/>
      <c r="DZ9097" s="83"/>
      <c r="EA9097" s="83"/>
      <c r="EJ9097" s="54"/>
      <c r="EK9097" s="22"/>
      <c r="EL9097" s="24"/>
      <c r="EP9097" s="23"/>
      <c r="EQ9097" s="24"/>
      <c r="ER9097" s="22"/>
      <c r="ES9097" s="24"/>
      <c r="ET9097" s="24"/>
      <c r="EU9097" s="23"/>
      <c r="EV9097" s="26"/>
      <c r="EX9097" s="6"/>
      <c r="EY9097" s="24"/>
      <c r="EZ9097" s="109"/>
      <c r="FA9097" s="66"/>
      <c r="FB9097" s="5"/>
      <c r="FC9097" s="68"/>
      <c r="FD9097" s="67"/>
      <c r="FE9097" s="67"/>
      <c r="FF9097" s="64"/>
      <c r="FG9097" s="5"/>
      <c r="FH9097" s="69"/>
      <c r="FI9097" s="6"/>
      <c r="FJ9097" s="5"/>
      <c r="FK9097" s="25"/>
      <c r="FL9097" s="5"/>
    </row>
    <row r="9098" spans="40:168">
      <c r="AN9098" s="14"/>
      <c r="AO9098" s="14"/>
      <c r="AP9098" s="5"/>
      <c r="AQ9098" s="25"/>
      <c r="AR9098" s="25"/>
      <c r="AS9098" s="96"/>
      <c r="AT9098" s="83"/>
      <c r="AU9098" s="14"/>
      <c r="AX9098" s="83"/>
      <c r="AY9098" s="83"/>
      <c r="AZ9098" s="83"/>
      <c r="BA9098" s="83"/>
      <c r="BJ9098" s="54"/>
      <c r="BK9098" s="22"/>
      <c r="BL9098" s="24"/>
      <c r="BP9098" s="23"/>
      <c r="BQ9098" s="24"/>
      <c r="BR9098" s="22"/>
      <c r="BS9098" s="24"/>
      <c r="BT9098" s="24"/>
      <c r="BU9098" s="23"/>
      <c r="BV9098" s="26"/>
      <c r="BX9098" s="6"/>
      <c r="BY9098" s="24"/>
      <c r="BZ9098" s="109"/>
      <c r="CA9098" s="66"/>
      <c r="CB9098" s="5"/>
      <c r="CC9098" s="68"/>
      <c r="CD9098" s="67"/>
      <c r="CE9098" s="67"/>
      <c r="CF9098" s="64"/>
      <c r="CG9098" s="5"/>
      <c r="CH9098" s="69"/>
      <c r="CI9098" s="6"/>
      <c r="CJ9098" s="5"/>
      <c r="CK9098" s="25"/>
      <c r="CL9098" s="5"/>
      <c r="DN9098" s="14"/>
      <c r="DO9098" s="14"/>
      <c r="DP9098" s="5"/>
      <c r="DQ9098" s="25"/>
      <c r="DR9098" s="25"/>
      <c r="DS9098" s="96"/>
      <c r="DT9098" s="83"/>
      <c r="DU9098" s="14"/>
      <c r="DX9098" s="83"/>
      <c r="DY9098" s="83"/>
      <c r="DZ9098" s="83"/>
      <c r="EA9098" s="83"/>
      <c r="EJ9098" s="54"/>
      <c r="EK9098" s="22"/>
      <c r="EL9098" s="24"/>
      <c r="EP9098" s="23"/>
      <c r="EQ9098" s="24"/>
      <c r="ER9098" s="22"/>
      <c r="ES9098" s="24"/>
      <c r="ET9098" s="24"/>
      <c r="EU9098" s="23"/>
      <c r="EV9098" s="26"/>
      <c r="EX9098" s="6"/>
      <c r="EY9098" s="24"/>
      <c r="EZ9098" s="109"/>
      <c r="FA9098" s="66"/>
      <c r="FB9098" s="5"/>
      <c r="FC9098" s="68"/>
      <c r="FD9098" s="67"/>
      <c r="FE9098" s="67"/>
      <c r="FF9098" s="64"/>
      <c r="FG9098" s="5"/>
      <c r="FH9098" s="69"/>
      <c r="FI9098" s="6"/>
      <c r="FJ9098" s="5"/>
      <c r="FK9098" s="25"/>
      <c r="FL9098" s="5"/>
    </row>
    <row r="9099" spans="40:168">
      <c r="AN9099" s="14"/>
      <c r="AO9099" s="14"/>
      <c r="AP9099" s="5"/>
      <c r="AQ9099" s="25"/>
      <c r="AR9099" s="25"/>
      <c r="AS9099" s="96"/>
      <c r="AT9099" s="83"/>
      <c r="AU9099" s="14"/>
      <c r="AX9099" s="83"/>
      <c r="AY9099" s="83"/>
      <c r="AZ9099" s="83"/>
      <c r="BA9099" s="83"/>
      <c r="BJ9099" s="54"/>
      <c r="BK9099" s="22"/>
      <c r="BL9099" s="24"/>
      <c r="BP9099" s="23"/>
      <c r="BQ9099" s="24"/>
      <c r="BR9099" s="22"/>
      <c r="BS9099" s="24"/>
      <c r="BT9099" s="24"/>
      <c r="BU9099" s="23"/>
      <c r="BV9099" s="26"/>
      <c r="BX9099" s="6"/>
      <c r="BY9099" s="24"/>
      <c r="BZ9099" s="109"/>
      <c r="CA9099" s="66"/>
      <c r="CB9099" s="5"/>
      <c r="CC9099" s="68"/>
      <c r="CD9099" s="67"/>
      <c r="CE9099" s="67"/>
      <c r="CF9099" s="64"/>
      <c r="CG9099" s="5"/>
      <c r="CH9099" s="69"/>
      <c r="CI9099" s="6"/>
      <c r="CJ9099" s="5"/>
      <c r="CK9099" s="25"/>
      <c r="CL9099" s="5"/>
      <c r="DN9099" s="14"/>
      <c r="DO9099" s="14"/>
      <c r="DP9099" s="5"/>
      <c r="DQ9099" s="25"/>
      <c r="DR9099" s="25"/>
      <c r="DS9099" s="96"/>
      <c r="DT9099" s="83"/>
      <c r="DU9099" s="14"/>
      <c r="DX9099" s="83"/>
      <c r="DY9099" s="83"/>
      <c r="DZ9099" s="83"/>
      <c r="EA9099" s="83"/>
      <c r="EJ9099" s="54"/>
      <c r="EK9099" s="22"/>
      <c r="EL9099" s="24"/>
      <c r="EP9099" s="23"/>
      <c r="EQ9099" s="24"/>
      <c r="ER9099" s="22"/>
      <c r="ES9099" s="24"/>
      <c r="ET9099" s="24"/>
      <c r="EU9099" s="23"/>
      <c r="EV9099" s="26"/>
      <c r="EX9099" s="6"/>
      <c r="EY9099" s="24"/>
      <c r="EZ9099" s="109"/>
      <c r="FA9099" s="66"/>
      <c r="FB9099" s="5"/>
      <c r="FC9099" s="68"/>
      <c r="FD9099" s="67"/>
      <c r="FE9099" s="67"/>
      <c r="FF9099" s="64"/>
      <c r="FG9099" s="5"/>
      <c r="FH9099" s="69"/>
      <c r="FI9099" s="6"/>
      <c r="FJ9099" s="5"/>
      <c r="FK9099" s="25"/>
      <c r="FL9099" s="5"/>
    </row>
    <row r="9100" spans="40:168">
      <c r="AN9100" s="14"/>
      <c r="AO9100" s="14"/>
      <c r="AP9100" s="5"/>
      <c r="AQ9100" s="25"/>
      <c r="AR9100" s="25"/>
      <c r="AS9100" s="96"/>
      <c r="AT9100" s="83"/>
      <c r="AU9100" s="14"/>
      <c r="AX9100" s="83"/>
      <c r="AY9100" s="83"/>
      <c r="AZ9100" s="83"/>
      <c r="BA9100" s="83"/>
      <c r="BJ9100" s="54"/>
      <c r="BK9100" s="22"/>
      <c r="BL9100" s="24"/>
      <c r="BP9100" s="23"/>
      <c r="BQ9100" s="24"/>
      <c r="BR9100" s="22"/>
      <c r="BS9100" s="24"/>
      <c r="BT9100" s="24"/>
      <c r="BU9100" s="23"/>
      <c r="BV9100" s="26"/>
      <c r="BX9100" s="6"/>
      <c r="BY9100" s="24"/>
      <c r="BZ9100" s="109"/>
      <c r="CA9100" s="66"/>
      <c r="CB9100" s="5"/>
      <c r="CC9100" s="68"/>
      <c r="CD9100" s="67"/>
      <c r="CE9100" s="67"/>
      <c r="CF9100" s="64"/>
      <c r="CG9100" s="5"/>
      <c r="CH9100" s="69"/>
      <c r="CI9100" s="6"/>
      <c r="CJ9100" s="5"/>
      <c r="CK9100" s="25"/>
      <c r="CL9100" s="5"/>
      <c r="DN9100" s="14"/>
      <c r="DO9100" s="14"/>
      <c r="DP9100" s="5"/>
      <c r="DQ9100" s="25"/>
      <c r="DR9100" s="25"/>
      <c r="DS9100" s="96"/>
      <c r="DT9100" s="83"/>
      <c r="DU9100" s="14"/>
      <c r="DX9100" s="83"/>
      <c r="DY9100" s="83"/>
      <c r="DZ9100" s="83"/>
      <c r="EA9100" s="83"/>
      <c r="EJ9100" s="54"/>
      <c r="EK9100" s="22"/>
      <c r="EL9100" s="24"/>
      <c r="EP9100" s="23"/>
      <c r="EQ9100" s="24"/>
      <c r="ER9100" s="22"/>
      <c r="ES9100" s="24"/>
      <c r="ET9100" s="24"/>
      <c r="EU9100" s="23"/>
      <c r="EV9100" s="26"/>
      <c r="EX9100" s="6"/>
      <c r="EY9100" s="24"/>
      <c r="EZ9100" s="109"/>
      <c r="FA9100" s="66"/>
      <c r="FB9100" s="5"/>
      <c r="FC9100" s="68"/>
      <c r="FD9100" s="67"/>
      <c r="FE9100" s="67"/>
      <c r="FF9100" s="64"/>
      <c r="FG9100" s="5"/>
      <c r="FH9100" s="69"/>
      <c r="FI9100" s="6"/>
      <c r="FJ9100" s="5"/>
      <c r="FK9100" s="25"/>
      <c r="FL9100" s="5"/>
    </row>
    <row r="9101" spans="40:168">
      <c r="AN9101" s="14"/>
      <c r="AO9101" s="14"/>
      <c r="AP9101" s="5"/>
      <c r="AQ9101" s="25"/>
      <c r="AR9101" s="25"/>
      <c r="AS9101" s="96"/>
      <c r="AT9101" s="83"/>
      <c r="AU9101" s="14"/>
      <c r="AX9101" s="83"/>
      <c r="AY9101" s="83"/>
      <c r="AZ9101" s="83"/>
      <c r="BA9101" s="83"/>
      <c r="BJ9101" s="54"/>
      <c r="BK9101" s="22"/>
      <c r="BL9101" s="24"/>
      <c r="BP9101" s="23"/>
      <c r="BQ9101" s="24"/>
      <c r="BR9101" s="22"/>
      <c r="BS9101" s="24"/>
      <c r="BT9101" s="24"/>
      <c r="BU9101" s="23"/>
      <c r="BV9101" s="26"/>
      <c r="BX9101" s="6"/>
      <c r="BY9101" s="24"/>
      <c r="BZ9101" s="109"/>
      <c r="CA9101" s="66"/>
      <c r="CB9101" s="5"/>
      <c r="CC9101" s="68"/>
      <c r="CD9101" s="67"/>
      <c r="CE9101" s="67"/>
      <c r="CF9101" s="64"/>
      <c r="CG9101" s="5"/>
      <c r="CH9101" s="69"/>
      <c r="CI9101" s="6"/>
      <c r="CJ9101" s="5"/>
      <c r="CK9101" s="25"/>
      <c r="CL9101" s="5"/>
      <c r="DN9101" s="14"/>
      <c r="DO9101" s="14"/>
      <c r="DP9101" s="5"/>
      <c r="DQ9101" s="25"/>
      <c r="DR9101" s="25"/>
      <c r="DS9101" s="96"/>
      <c r="DT9101" s="83"/>
      <c r="DU9101" s="14"/>
      <c r="DX9101" s="83"/>
      <c r="DY9101" s="83"/>
      <c r="DZ9101" s="83"/>
      <c r="EA9101" s="83"/>
      <c r="EJ9101" s="54"/>
      <c r="EK9101" s="22"/>
      <c r="EL9101" s="24"/>
      <c r="EP9101" s="23"/>
      <c r="EQ9101" s="24"/>
      <c r="ER9101" s="22"/>
      <c r="ES9101" s="24"/>
      <c r="ET9101" s="24"/>
      <c r="EU9101" s="23"/>
      <c r="EV9101" s="26"/>
      <c r="EX9101" s="6"/>
      <c r="EY9101" s="24"/>
      <c r="EZ9101" s="109"/>
      <c r="FA9101" s="66"/>
      <c r="FB9101" s="5"/>
      <c r="FC9101" s="68"/>
      <c r="FD9101" s="67"/>
      <c r="FE9101" s="67"/>
      <c r="FF9101" s="64"/>
      <c r="FG9101" s="5"/>
      <c r="FH9101" s="69"/>
      <c r="FI9101" s="6"/>
      <c r="FJ9101" s="5"/>
      <c r="FK9101" s="25"/>
      <c r="FL9101" s="5"/>
    </row>
    <row r="9102" spans="40:168">
      <c r="AN9102" s="14"/>
      <c r="AO9102" s="14"/>
      <c r="AP9102" s="5"/>
      <c r="AQ9102" s="25"/>
      <c r="AR9102" s="25"/>
      <c r="AS9102" s="96"/>
      <c r="AT9102" s="83"/>
      <c r="AU9102" s="14"/>
      <c r="AX9102" s="83"/>
      <c r="AY9102" s="83"/>
      <c r="AZ9102" s="83"/>
      <c r="BA9102" s="83"/>
      <c r="BJ9102" s="54"/>
      <c r="BK9102" s="22"/>
      <c r="BL9102" s="24"/>
      <c r="BP9102" s="23"/>
      <c r="BQ9102" s="24"/>
      <c r="BR9102" s="22"/>
      <c r="BS9102" s="24"/>
      <c r="BT9102" s="24"/>
      <c r="BU9102" s="23"/>
      <c r="BV9102" s="26"/>
      <c r="BX9102" s="6"/>
      <c r="BY9102" s="24"/>
      <c r="BZ9102" s="109"/>
      <c r="CA9102" s="66"/>
      <c r="CB9102" s="5"/>
      <c r="CC9102" s="68"/>
      <c r="CD9102" s="67"/>
      <c r="CE9102" s="67"/>
      <c r="CF9102" s="64"/>
      <c r="CG9102" s="5"/>
      <c r="CH9102" s="69"/>
      <c r="CI9102" s="6"/>
      <c r="CJ9102" s="5"/>
      <c r="CK9102" s="25"/>
      <c r="CL9102" s="5"/>
      <c r="DN9102" s="14"/>
      <c r="DO9102" s="14"/>
      <c r="DP9102" s="5"/>
      <c r="DQ9102" s="25"/>
      <c r="DR9102" s="25"/>
      <c r="DS9102" s="96"/>
      <c r="DT9102" s="83"/>
      <c r="DU9102" s="14"/>
      <c r="DX9102" s="83"/>
      <c r="DY9102" s="83"/>
      <c r="DZ9102" s="83"/>
      <c r="EA9102" s="83"/>
      <c r="EJ9102" s="54"/>
      <c r="EK9102" s="22"/>
      <c r="EL9102" s="24"/>
      <c r="EP9102" s="23"/>
      <c r="EQ9102" s="24"/>
      <c r="ER9102" s="22"/>
      <c r="ES9102" s="24"/>
      <c r="ET9102" s="24"/>
      <c r="EU9102" s="23"/>
      <c r="EV9102" s="26"/>
      <c r="EX9102" s="6"/>
      <c r="EY9102" s="24"/>
      <c r="EZ9102" s="109"/>
      <c r="FA9102" s="66"/>
      <c r="FB9102" s="5"/>
      <c r="FC9102" s="68"/>
      <c r="FD9102" s="67"/>
      <c r="FE9102" s="67"/>
      <c r="FF9102" s="64"/>
      <c r="FG9102" s="5"/>
      <c r="FH9102" s="69"/>
      <c r="FI9102" s="6"/>
      <c r="FJ9102" s="5"/>
      <c r="FK9102" s="25"/>
      <c r="FL9102" s="5"/>
    </row>
    <row r="9103" spans="40:168">
      <c r="AN9103" s="14"/>
      <c r="AO9103" s="14"/>
      <c r="AP9103" s="5"/>
      <c r="AQ9103" s="25"/>
      <c r="AR9103" s="25"/>
      <c r="AS9103" s="96"/>
      <c r="AT9103" s="83"/>
      <c r="AU9103" s="14"/>
      <c r="AX9103" s="83"/>
      <c r="AY9103" s="83"/>
      <c r="AZ9103" s="83"/>
      <c r="BA9103" s="83"/>
      <c r="BJ9103" s="54"/>
      <c r="BK9103" s="22"/>
      <c r="BL9103" s="24"/>
      <c r="BP9103" s="23"/>
      <c r="BQ9103" s="24"/>
      <c r="BR9103" s="22"/>
      <c r="BS9103" s="24"/>
      <c r="BT9103" s="24"/>
      <c r="BU9103" s="23"/>
      <c r="BV9103" s="26"/>
      <c r="BX9103" s="6"/>
      <c r="BY9103" s="24"/>
      <c r="BZ9103" s="109"/>
      <c r="CA9103" s="66"/>
      <c r="CB9103" s="5"/>
      <c r="CC9103" s="68"/>
      <c r="CD9103" s="67"/>
      <c r="CE9103" s="67"/>
      <c r="CF9103" s="64"/>
      <c r="CG9103" s="5"/>
      <c r="CH9103" s="69"/>
      <c r="CI9103" s="6"/>
      <c r="CJ9103" s="5"/>
      <c r="CK9103" s="25"/>
      <c r="CL9103" s="5"/>
      <c r="DN9103" s="14"/>
      <c r="DO9103" s="14"/>
      <c r="DP9103" s="5"/>
      <c r="DQ9103" s="25"/>
      <c r="DR9103" s="25"/>
      <c r="DS9103" s="96"/>
      <c r="DT9103" s="83"/>
      <c r="DU9103" s="14"/>
      <c r="DX9103" s="83"/>
      <c r="DY9103" s="83"/>
      <c r="DZ9103" s="83"/>
      <c r="EA9103" s="83"/>
      <c r="EJ9103" s="54"/>
      <c r="EK9103" s="22"/>
      <c r="EL9103" s="24"/>
      <c r="EP9103" s="23"/>
      <c r="EQ9103" s="24"/>
      <c r="ER9103" s="22"/>
      <c r="ES9103" s="24"/>
      <c r="ET9103" s="24"/>
      <c r="EU9103" s="23"/>
      <c r="EV9103" s="26"/>
      <c r="EX9103" s="6"/>
      <c r="EY9103" s="24"/>
      <c r="EZ9103" s="109"/>
      <c r="FA9103" s="66"/>
      <c r="FB9103" s="5"/>
      <c r="FC9103" s="68"/>
      <c r="FD9103" s="67"/>
      <c r="FE9103" s="67"/>
      <c r="FF9103" s="64"/>
      <c r="FG9103" s="5"/>
      <c r="FH9103" s="69"/>
      <c r="FI9103" s="6"/>
      <c r="FJ9103" s="5"/>
      <c r="FK9103" s="25"/>
      <c r="FL9103" s="5"/>
    </row>
    <row r="9104" spans="40:168">
      <c r="AN9104" s="14"/>
      <c r="AO9104" s="14"/>
      <c r="AP9104" s="5"/>
      <c r="AQ9104" s="25"/>
      <c r="AR9104" s="25"/>
      <c r="AS9104" s="96"/>
      <c r="AT9104" s="83"/>
      <c r="AU9104" s="14"/>
      <c r="AX9104" s="83"/>
      <c r="AY9104" s="83"/>
      <c r="AZ9104" s="83"/>
      <c r="BA9104" s="83"/>
      <c r="BJ9104" s="54"/>
      <c r="BK9104" s="22"/>
      <c r="BL9104" s="24"/>
      <c r="BP9104" s="23"/>
      <c r="BQ9104" s="24"/>
      <c r="BR9104" s="22"/>
      <c r="BS9104" s="24"/>
      <c r="BT9104" s="24"/>
      <c r="BU9104" s="23"/>
      <c r="BV9104" s="26"/>
      <c r="BX9104" s="6"/>
      <c r="BY9104" s="24"/>
      <c r="BZ9104" s="109"/>
      <c r="CA9104" s="66"/>
      <c r="CB9104" s="5"/>
      <c r="CC9104" s="68"/>
      <c r="CD9104" s="67"/>
      <c r="CE9104" s="67"/>
      <c r="CF9104" s="64"/>
      <c r="CG9104" s="5"/>
      <c r="CH9104" s="69"/>
      <c r="CI9104" s="6"/>
      <c r="CJ9104" s="5"/>
      <c r="CK9104" s="25"/>
      <c r="CL9104" s="5"/>
      <c r="DN9104" s="14"/>
      <c r="DO9104" s="14"/>
      <c r="DP9104" s="5"/>
      <c r="DQ9104" s="25"/>
      <c r="DR9104" s="25"/>
      <c r="DS9104" s="96"/>
      <c r="DT9104" s="83"/>
      <c r="DU9104" s="14"/>
      <c r="DX9104" s="83"/>
      <c r="DY9104" s="83"/>
      <c r="DZ9104" s="83"/>
      <c r="EA9104" s="83"/>
      <c r="EJ9104" s="54"/>
      <c r="EK9104" s="22"/>
      <c r="EL9104" s="24"/>
      <c r="EP9104" s="23"/>
      <c r="EQ9104" s="24"/>
      <c r="ER9104" s="22"/>
      <c r="ES9104" s="24"/>
      <c r="ET9104" s="24"/>
      <c r="EU9104" s="23"/>
      <c r="EV9104" s="26"/>
      <c r="EX9104" s="6"/>
      <c r="EY9104" s="24"/>
      <c r="EZ9104" s="109"/>
      <c r="FA9104" s="66"/>
      <c r="FB9104" s="5"/>
      <c r="FC9104" s="68"/>
      <c r="FD9104" s="67"/>
      <c r="FE9104" s="67"/>
      <c r="FF9104" s="64"/>
      <c r="FG9104" s="5"/>
      <c r="FH9104" s="69"/>
      <c r="FI9104" s="6"/>
      <c r="FJ9104" s="5"/>
      <c r="FK9104" s="25"/>
      <c r="FL9104" s="5"/>
    </row>
    <row r="9105" spans="40:168">
      <c r="AN9105" s="14"/>
      <c r="AO9105" s="14"/>
      <c r="AP9105" s="5"/>
      <c r="AQ9105" s="25"/>
      <c r="AR9105" s="25"/>
      <c r="AS9105" s="96"/>
      <c r="AT9105" s="83"/>
      <c r="AU9105" s="14"/>
      <c r="AX9105" s="83"/>
      <c r="AY9105" s="83"/>
      <c r="AZ9105" s="83"/>
      <c r="BA9105" s="83"/>
      <c r="BJ9105" s="54"/>
      <c r="BK9105" s="22"/>
      <c r="BL9105" s="24"/>
      <c r="BP9105" s="23"/>
      <c r="BQ9105" s="24"/>
      <c r="BR9105" s="22"/>
      <c r="BS9105" s="24"/>
      <c r="BT9105" s="24"/>
      <c r="BU9105" s="23"/>
      <c r="BV9105" s="26"/>
      <c r="BX9105" s="6"/>
      <c r="BY9105" s="24"/>
      <c r="BZ9105" s="109"/>
      <c r="CA9105" s="66"/>
      <c r="CB9105" s="5"/>
      <c r="CC9105" s="68"/>
      <c r="CD9105" s="67"/>
      <c r="CE9105" s="67"/>
      <c r="CF9105" s="64"/>
      <c r="CG9105" s="5"/>
      <c r="CH9105" s="69"/>
      <c r="CI9105" s="6"/>
      <c r="CJ9105" s="5"/>
      <c r="CK9105" s="25"/>
      <c r="CL9105" s="5"/>
      <c r="DN9105" s="14"/>
      <c r="DO9105" s="14"/>
      <c r="DP9105" s="5"/>
      <c r="DQ9105" s="25"/>
      <c r="DR9105" s="25"/>
      <c r="DS9105" s="96"/>
      <c r="DT9105" s="83"/>
      <c r="DU9105" s="14"/>
      <c r="DX9105" s="83"/>
      <c r="DY9105" s="83"/>
      <c r="DZ9105" s="83"/>
      <c r="EA9105" s="83"/>
      <c r="EJ9105" s="54"/>
      <c r="EK9105" s="22"/>
      <c r="EL9105" s="24"/>
      <c r="EP9105" s="23"/>
      <c r="EQ9105" s="24"/>
      <c r="ER9105" s="22"/>
      <c r="ES9105" s="24"/>
      <c r="ET9105" s="24"/>
      <c r="EU9105" s="23"/>
      <c r="EV9105" s="26"/>
      <c r="EX9105" s="6"/>
      <c r="EY9105" s="24"/>
      <c r="EZ9105" s="109"/>
      <c r="FA9105" s="66"/>
      <c r="FB9105" s="5"/>
      <c r="FC9105" s="68"/>
      <c r="FD9105" s="67"/>
      <c r="FE9105" s="67"/>
      <c r="FF9105" s="64"/>
      <c r="FG9105" s="5"/>
      <c r="FH9105" s="69"/>
      <c r="FI9105" s="6"/>
      <c r="FJ9105" s="5"/>
      <c r="FK9105" s="25"/>
      <c r="FL9105" s="5"/>
    </row>
    <row r="9106" spans="40:168">
      <c r="AN9106" s="14"/>
      <c r="AO9106" s="14"/>
      <c r="AP9106" s="5"/>
      <c r="AQ9106" s="25"/>
      <c r="AR9106" s="25"/>
      <c r="AS9106" s="96"/>
      <c r="AT9106" s="83"/>
      <c r="AU9106" s="14"/>
      <c r="AX9106" s="83"/>
      <c r="AY9106" s="83"/>
      <c r="AZ9106" s="83"/>
      <c r="BA9106" s="83"/>
      <c r="BJ9106" s="54"/>
      <c r="BK9106" s="22"/>
      <c r="BL9106" s="24"/>
      <c r="BP9106" s="23"/>
      <c r="BQ9106" s="24"/>
      <c r="BR9106" s="22"/>
      <c r="BS9106" s="24"/>
      <c r="BT9106" s="24"/>
      <c r="BU9106" s="23"/>
      <c r="BV9106" s="26"/>
      <c r="BX9106" s="6"/>
      <c r="BY9106" s="24"/>
      <c r="BZ9106" s="109"/>
      <c r="CA9106" s="66"/>
      <c r="CB9106" s="5"/>
      <c r="CC9106" s="68"/>
      <c r="CD9106" s="67"/>
      <c r="CE9106" s="67"/>
      <c r="CF9106" s="64"/>
      <c r="CG9106" s="5"/>
      <c r="CH9106" s="69"/>
      <c r="CI9106" s="6"/>
      <c r="CJ9106" s="5"/>
      <c r="CK9106" s="25"/>
      <c r="CL9106" s="5"/>
      <c r="DN9106" s="14"/>
      <c r="DO9106" s="14"/>
      <c r="DP9106" s="5"/>
      <c r="DQ9106" s="25"/>
      <c r="DR9106" s="25"/>
      <c r="DS9106" s="96"/>
      <c r="DT9106" s="83"/>
      <c r="DU9106" s="14"/>
      <c r="DX9106" s="83"/>
      <c r="DY9106" s="83"/>
      <c r="DZ9106" s="83"/>
      <c r="EA9106" s="83"/>
      <c r="EJ9106" s="54"/>
      <c r="EK9106" s="22"/>
      <c r="EL9106" s="24"/>
      <c r="EP9106" s="23"/>
      <c r="EQ9106" s="24"/>
      <c r="ER9106" s="22"/>
      <c r="ES9106" s="24"/>
      <c r="ET9106" s="24"/>
      <c r="EU9106" s="23"/>
      <c r="EV9106" s="26"/>
      <c r="EX9106" s="6"/>
      <c r="EY9106" s="24"/>
      <c r="EZ9106" s="109"/>
      <c r="FA9106" s="66"/>
      <c r="FB9106" s="5"/>
      <c r="FC9106" s="68"/>
      <c r="FD9106" s="67"/>
      <c r="FE9106" s="67"/>
      <c r="FF9106" s="64"/>
      <c r="FG9106" s="5"/>
      <c r="FH9106" s="69"/>
      <c r="FI9106" s="6"/>
      <c r="FJ9106" s="5"/>
      <c r="FK9106" s="25"/>
      <c r="FL9106" s="5"/>
    </row>
    <row r="9107" spans="40:168">
      <c r="AN9107" s="14"/>
      <c r="AO9107" s="14"/>
      <c r="AP9107" s="5"/>
      <c r="AQ9107" s="25"/>
      <c r="AR9107" s="25"/>
      <c r="AS9107" s="96"/>
      <c r="AT9107" s="83"/>
      <c r="AU9107" s="14"/>
      <c r="AX9107" s="83"/>
      <c r="AY9107" s="83"/>
      <c r="AZ9107" s="83"/>
      <c r="BA9107" s="83"/>
      <c r="BJ9107" s="54"/>
      <c r="BK9107" s="22"/>
      <c r="BL9107" s="24"/>
      <c r="BP9107" s="23"/>
      <c r="BQ9107" s="24"/>
      <c r="BR9107" s="22"/>
      <c r="BS9107" s="24"/>
      <c r="BT9107" s="24"/>
      <c r="BU9107" s="23"/>
      <c r="BV9107" s="26"/>
      <c r="BX9107" s="6"/>
      <c r="BY9107" s="24"/>
      <c r="BZ9107" s="109"/>
      <c r="CA9107" s="66"/>
      <c r="CB9107" s="5"/>
      <c r="CC9107" s="68"/>
      <c r="CD9107" s="67"/>
      <c r="CE9107" s="67"/>
      <c r="CF9107" s="64"/>
      <c r="CG9107" s="5"/>
      <c r="CH9107" s="69"/>
      <c r="CI9107" s="6"/>
      <c r="CJ9107" s="5"/>
      <c r="CK9107" s="25"/>
      <c r="CL9107" s="5"/>
      <c r="DN9107" s="14"/>
      <c r="DO9107" s="14"/>
      <c r="DP9107" s="5"/>
      <c r="DQ9107" s="25"/>
      <c r="DR9107" s="25"/>
      <c r="DS9107" s="96"/>
      <c r="DT9107" s="83"/>
      <c r="DU9107" s="14"/>
      <c r="DX9107" s="83"/>
      <c r="DY9107" s="83"/>
      <c r="DZ9107" s="83"/>
      <c r="EA9107" s="83"/>
      <c r="EJ9107" s="54"/>
      <c r="EK9107" s="22"/>
      <c r="EL9107" s="24"/>
      <c r="EP9107" s="23"/>
      <c r="EQ9107" s="24"/>
      <c r="ER9107" s="22"/>
      <c r="ES9107" s="24"/>
      <c r="ET9107" s="24"/>
      <c r="EU9107" s="23"/>
      <c r="EV9107" s="26"/>
      <c r="EX9107" s="6"/>
      <c r="EY9107" s="24"/>
      <c r="EZ9107" s="109"/>
      <c r="FA9107" s="66"/>
      <c r="FB9107" s="5"/>
      <c r="FC9107" s="68"/>
      <c r="FD9107" s="67"/>
      <c r="FE9107" s="67"/>
      <c r="FF9107" s="64"/>
      <c r="FG9107" s="5"/>
      <c r="FH9107" s="69"/>
      <c r="FI9107" s="6"/>
      <c r="FJ9107" s="5"/>
      <c r="FK9107" s="25"/>
      <c r="FL9107" s="5"/>
    </row>
    <row r="9108" spans="40:168">
      <c r="AN9108" s="14"/>
      <c r="AO9108" s="14"/>
      <c r="AP9108" s="5"/>
      <c r="AQ9108" s="25"/>
      <c r="AR9108" s="25"/>
      <c r="AS9108" s="96"/>
      <c r="AT9108" s="83"/>
      <c r="AU9108" s="14"/>
      <c r="AX9108" s="83"/>
      <c r="AY9108" s="83"/>
      <c r="AZ9108" s="83"/>
      <c r="BA9108" s="83"/>
      <c r="BJ9108" s="54"/>
      <c r="BK9108" s="22"/>
      <c r="BL9108" s="24"/>
      <c r="BP9108" s="23"/>
      <c r="BQ9108" s="24"/>
      <c r="BR9108" s="22"/>
      <c r="BS9108" s="24"/>
      <c r="BT9108" s="24"/>
      <c r="BU9108" s="23"/>
      <c r="BV9108" s="26"/>
      <c r="BX9108" s="6"/>
      <c r="BY9108" s="24"/>
      <c r="BZ9108" s="109"/>
      <c r="CA9108" s="66"/>
      <c r="CB9108" s="5"/>
      <c r="CC9108" s="68"/>
      <c r="CD9108" s="67"/>
      <c r="CE9108" s="67"/>
      <c r="CF9108" s="64"/>
      <c r="CG9108" s="5"/>
      <c r="CH9108" s="69"/>
      <c r="CI9108" s="6"/>
      <c r="CJ9108" s="5"/>
      <c r="CK9108" s="25"/>
      <c r="CL9108" s="5"/>
      <c r="DN9108" s="14"/>
      <c r="DO9108" s="14"/>
      <c r="DP9108" s="5"/>
      <c r="DQ9108" s="25"/>
      <c r="DR9108" s="25"/>
      <c r="DS9108" s="96"/>
      <c r="DT9108" s="83"/>
      <c r="DU9108" s="14"/>
      <c r="DX9108" s="83"/>
      <c r="DY9108" s="83"/>
      <c r="DZ9108" s="83"/>
      <c r="EA9108" s="83"/>
      <c r="EJ9108" s="54"/>
      <c r="EK9108" s="22"/>
      <c r="EL9108" s="24"/>
      <c r="EP9108" s="23"/>
      <c r="EQ9108" s="24"/>
      <c r="ER9108" s="22"/>
      <c r="ES9108" s="24"/>
      <c r="ET9108" s="24"/>
      <c r="EU9108" s="23"/>
      <c r="EV9108" s="26"/>
      <c r="EX9108" s="6"/>
      <c r="EY9108" s="24"/>
      <c r="EZ9108" s="109"/>
      <c r="FA9108" s="66"/>
      <c r="FB9108" s="5"/>
      <c r="FC9108" s="68"/>
      <c r="FD9108" s="67"/>
      <c r="FE9108" s="67"/>
      <c r="FF9108" s="64"/>
      <c r="FG9108" s="5"/>
      <c r="FH9108" s="69"/>
      <c r="FI9108" s="6"/>
      <c r="FJ9108" s="5"/>
      <c r="FK9108" s="25"/>
      <c r="FL9108" s="5"/>
    </row>
    <row r="9109" spans="40:168">
      <c r="AN9109" s="14"/>
      <c r="AO9109" s="14"/>
      <c r="AP9109" s="5"/>
      <c r="AQ9109" s="25"/>
      <c r="AR9109" s="25"/>
      <c r="AS9109" s="96"/>
      <c r="AT9109" s="83"/>
      <c r="AU9109" s="14"/>
      <c r="AX9109" s="83"/>
      <c r="AY9109" s="83"/>
      <c r="AZ9109" s="83"/>
      <c r="BA9109" s="83"/>
      <c r="BJ9109" s="54"/>
      <c r="BK9109" s="22"/>
      <c r="BL9109" s="24"/>
      <c r="BP9109" s="23"/>
      <c r="BQ9109" s="24"/>
      <c r="BR9109" s="22"/>
      <c r="BS9109" s="24"/>
      <c r="BT9109" s="24"/>
      <c r="BU9109" s="23"/>
      <c r="BV9109" s="26"/>
      <c r="BX9109" s="6"/>
      <c r="BY9109" s="24"/>
      <c r="BZ9109" s="109"/>
      <c r="CA9109" s="66"/>
      <c r="CB9109" s="5"/>
      <c r="CC9109" s="68"/>
      <c r="CD9109" s="67"/>
      <c r="CE9109" s="67"/>
      <c r="CF9109" s="64"/>
      <c r="CG9109" s="5"/>
      <c r="CH9109" s="69"/>
      <c r="CI9109" s="6"/>
      <c r="CJ9109" s="5"/>
      <c r="CK9109" s="25"/>
      <c r="CL9109" s="5"/>
      <c r="DN9109" s="14"/>
      <c r="DO9109" s="14"/>
      <c r="DP9109" s="5"/>
      <c r="DQ9109" s="25"/>
      <c r="DR9109" s="25"/>
      <c r="DS9109" s="96"/>
      <c r="DT9109" s="83"/>
      <c r="DU9109" s="14"/>
      <c r="DX9109" s="83"/>
      <c r="DY9109" s="83"/>
      <c r="DZ9109" s="83"/>
      <c r="EA9109" s="83"/>
      <c r="EJ9109" s="54"/>
      <c r="EK9109" s="22"/>
      <c r="EL9109" s="24"/>
      <c r="EP9109" s="23"/>
      <c r="EQ9109" s="24"/>
      <c r="ER9109" s="22"/>
      <c r="ES9109" s="24"/>
      <c r="ET9109" s="24"/>
      <c r="EU9109" s="23"/>
      <c r="EV9109" s="26"/>
      <c r="EX9109" s="6"/>
      <c r="EY9109" s="24"/>
      <c r="EZ9109" s="109"/>
      <c r="FA9109" s="66"/>
      <c r="FB9109" s="5"/>
      <c r="FC9109" s="68"/>
      <c r="FD9109" s="67"/>
      <c r="FE9109" s="67"/>
      <c r="FF9109" s="64"/>
      <c r="FG9109" s="5"/>
      <c r="FH9109" s="69"/>
      <c r="FI9109" s="6"/>
      <c r="FJ9109" s="5"/>
      <c r="FK9109" s="25"/>
      <c r="FL9109" s="5"/>
    </row>
    <row r="9110" spans="40:168">
      <c r="AN9110" s="14"/>
      <c r="AO9110" s="14"/>
      <c r="AP9110" s="5"/>
      <c r="AQ9110" s="25"/>
      <c r="AR9110" s="25"/>
      <c r="AS9110" s="96"/>
      <c r="AT9110" s="83"/>
      <c r="AU9110" s="14"/>
      <c r="AX9110" s="83"/>
      <c r="AY9110" s="83"/>
      <c r="AZ9110" s="83"/>
      <c r="BA9110" s="83"/>
      <c r="BJ9110" s="54"/>
      <c r="BK9110" s="22"/>
      <c r="BL9110" s="24"/>
      <c r="BP9110" s="23"/>
      <c r="BQ9110" s="24"/>
      <c r="BR9110" s="22"/>
      <c r="BS9110" s="24"/>
      <c r="BT9110" s="24"/>
      <c r="BU9110" s="23"/>
      <c r="BV9110" s="26"/>
      <c r="BX9110" s="6"/>
      <c r="BY9110" s="24"/>
      <c r="BZ9110" s="109"/>
      <c r="CA9110" s="66"/>
      <c r="CB9110" s="5"/>
      <c r="CC9110" s="68"/>
      <c r="CD9110" s="67"/>
      <c r="CE9110" s="67"/>
      <c r="CF9110" s="64"/>
      <c r="CG9110" s="5"/>
      <c r="CH9110" s="69"/>
      <c r="CI9110" s="6"/>
      <c r="CJ9110" s="5"/>
      <c r="CK9110" s="25"/>
      <c r="CL9110" s="5"/>
      <c r="DN9110" s="14"/>
      <c r="DO9110" s="14"/>
      <c r="DP9110" s="5"/>
      <c r="DQ9110" s="25"/>
      <c r="DR9110" s="25"/>
      <c r="DS9110" s="96"/>
      <c r="DT9110" s="83"/>
      <c r="DU9110" s="14"/>
      <c r="DX9110" s="83"/>
      <c r="DY9110" s="83"/>
      <c r="DZ9110" s="83"/>
      <c r="EA9110" s="83"/>
      <c r="EJ9110" s="54"/>
      <c r="EK9110" s="22"/>
      <c r="EL9110" s="24"/>
      <c r="EP9110" s="23"/>
      <c r="EQ9110" s="24"/>
      <c r="ER9110" s="22"/>
      <c r="ES9110" s="24"/>
      <c r="ET9110" s="24"/>
      <c r="EU9110" s="23"/>
      <c r="EV9110" s="26"/>
      <c r="EX9110" s="6"/>
      <c r="EY9110" s="24"/>
      <c r="EZ9110" s="109"/>
      <c r="FA9110" s="66"/>
      <c r="FB9110" s="5"/>
      <c r="FC9110" s="68"/>
      <c r="FD9110" s="67"/>
      <c r="FE9110" s="67"/>
      <c r="FF9110" s="64"/>
      <c r="FG9110" s="5"/>
      <c r="FH9110" s="69"/>
      <c r="FI9110" s="6"/>
      <c r="FJ9110" s="5"/>
      <c r="FK9110" s="25"/>
      <c r="FL9110" s="5"/>
    </row>
    <row r="9111" spans="40:168">
      <c r="AN9111" s="14"/>
      <c r="AO9111" s="14"/>
      <c r="AP9111" s="5"/>
      <c r="AQ9111" s="25"/>
      <c r="AR9111" s="25"/>
      <c r="AS9111" s="96"/>
      <c r="AT9111" s="83"/>
      <c r="AU9111" s="14"/>
      <c r="AX9111" s="83"/>
      <c r="AY9111" s="83"/>
      <c r="AZ9111" s="83"/>
      <c r="BA9111" s="83"/>
      <c r="BJ9111" s="54"/>
      <c r="BK9111" s="22"/>
      <c r="BL9111" s="24"/>
      <c r="BP9111" s="23"/>
      <c r="BQ9111" s="24"/>
      <c r="BR9111" s="22"/>
      <c r="BS9111" s="24"/>
      <c r="BT9111" s="24"/>
      <c r="BU9111" s="23"/>
      <c r="BV9111" s="26"/>
      <c r="BX9111" s="6"/>
      <c r="BY9111" s="24"/>
      <c r="BZ9111" s="109"/>
      <c r="CA9111" s="66"/>
      <c r="CB9111" s="5"/>
      <c r="CC9111" s="68"/>
      <c r="CD9111" s="67"/>
      <c r="CE9111" s="67"/>
      <c r="CF9111" s="64"/>
      <c r="CG9111" s="5"/>
      <c r="CH9111" s="69"/>
      <c r="CI9111" s="6"/>
      <c r="CJ9111" s="5"/>
      <c r="CK9111" s="25"/>
      <c r="CL9111" s="5"/>
      <c r="DN9111" s="14"/>
      <c r="DO9111" s="14"/>
      <c r="DP9111" s="5"/>
      <c r="DQ9111" s="25"/>
      <c r="DR9111" s="25"/>
      <c r="DS9111" s="96"/>
      <c r="DT9111" s="83"/>
      <c r="DU9111" s="14"/>
      <c r="DX9111" s="83"/>
      <c r="DY9111" s="83"/>
      <c r="DZ9111" s="83"/>
      <c r="EA9111" s="83"/>
      <c r="EJ9111" s="54"/>
      <c r="EK9111" s="22"/>
      <c r="EL9111" s="24"/>
      <c r="EP9111" s="23"/>
      <c r="EQ9111" s="24"/>
      <c r="ER9111" s="22"/>
      <c r="ES9111" s="24"/>
      <c r="ET9111" s="24"/>
      <c r="EU9111" s="23"/>
      <c r="EV9111" s="26"/>
      <c r="EX9111" s="6"/>
      <c r="EY9111" s="24"/>
      <c r="EZ9111" s="109"/>
      <c r="FA9111" s="66"/>
      <c r="FB9111" s="5"/>
      <c r="FC9111" s="68"/>
      <c r="FD9111" s="67"/>
      <c r="FE9111" s="67"/>
      <c r="FF9111" s="64"/>
      <c r="FG9111" s="5"/>
      <c r="FH9111" s="69"/>
      <c r="FI9111" s="6"/>
      <c r="FJ9111" s="5"/>
      <c r="FK9111" s="25"/>
      <c r="FL9111" s="5"/>
    </row>
    <row r="9112" spans="40:168">
      <c r="AN9112" s="14"/>
      <c r="AO9112" s="14"/>
      <c r="AP9112" s="5"/>
      <c r="AQ9112" s="25"/>
      <c r="AR9112" s="25"/>
      <c r="AS9112" s="96"/>
      <c r="AT9112" s="83"/>
      <c r="AU9112" s="14"/>
      <c r="AX9112" s="83"/>
      <c r="AY9112" s="83"/>
      <c r="AZ9112" s="83"/>
      <c r="BA9112" s="83"/>
      <c r="BJ9112" s="54"/>
      <c r="BK9112" s="22"/>
      <c r="BL9112" s="24"/>
      <c r="BP9112" s="23"/>
      <c r="BQ9112" s="24"/>
      <c r="BR9112" s="22"/>
      <c r="BS9112" s="24"/>
      <c r="BT9112" s="24"/>
      <c r="BU9112" s="23"/>
      <c r="BV9112" s="26"/>
      <c r="BX9112" s="6"/>
      <c r="BY9112" s="24"/>
      <c r="BZ9112" s="109"/>
      <c r="CA9112" s="66"/>
      <c r="CB9112" s="5"/>
      <c r="CC9112" s="68"/>
      <c r="CD9112" s="67"/>
      <c r="CE9112" s="67"/>
      <c r="CF9112" s="64"/>
      <c r="CG9112" s="5"/>
      <c r="CH9112" s="69"/>
      <c r="CI9112" s="6"/>
      <c r="CJ9112" s="5"/>
      <c r="CK9112" s="25"/>
      <c r="CL9112" s="5"/>
      <c r="DN9112" s="14"/>
      <c r="DO9112" s="14"/>
      <c r="DP9112" s="5"/>
      <c r="DQ9112" s="25"/>
      <c r="DR9112" s="25"/>
      <c r="DS9112" s="96"/>
      <c r="DT9112" s="83"/>
      <c r="DU9112" s="14"/>
      <c r="DX9112" s="83"/>
      <c r="DY9112" s="83"/>
      <c r="DZ9112" s="83"/>
      <c r="EA9112" s="83"/>
      <c r="EJ9112" s="54"/>
      <c r="EK9112" s="22"/>
      <c r="EL9112" s="24"/>
      <c r="EP9112" s="23"/>
      <c r="EQ9112" s="24"/>
      <c r="ER9112" s="22"/>
      <c r="ES9112" s="24"/>
      <c r="ET9112" s="24"/>
      <c r="EU9112" s="23"/>
      <c r="EV9112" s="26"/>
      <c r="EX9112" s="6"/>
      <c r="EY9112" s="24"/>
      <c r="EZ9112" s="109"/>
      <c r="FA9112" s="66"/>
      <c r="FB9112" s="5"/>
      <c r="FC9112" s="68"/>
      <c r="FD9112" s="67"/>
      <c r="FE9112" s="67"/>
      <c r="FF9112" s="64"/>
      <c r="FG9112" s="5"/>
      <c r="FH9112" s="69"/>
      <c r="FI9112" s="6"/>
      <c r="FJ9112" s="5"/>
      <c r="FK9112" s="25"/>
      <c r="FL9112" s="5"/>
    </row>
    <row r="9113" spans="40:168">
      <c r="AN9113" s="14"/>
      <c r="AO9113" s="14"/>
      <c r="AP9113" s="5"/>
      <c r="AQ9113" s="25"/>
      <c r="AR9113" s="25"/>
      <c r="AS9113" s="96"/>
      <c r="AT9113" s="83"/>
      <c r="AU9113" s="14"/>
      <c r="AX9113" s="83"/>
      <c r="AY9113" s="83"/>
      <c r="AZ9113" s="83"/>
      <c r="BA9113" s="83"/>
      <c r="BJ9113" s="54"/>
      <c r="BK9113" s="22"/>
      <c r="BL9113" s="24"/>
      <c r="BP9113" s="23"/>
      <c r="BQ9113" s="24"/>
      <c r="BR9113" s="22"/>
      <c r="BS9113" s="24"/>
      <c r="BT9113" s="24"/>
      <c r="BU9113" s="23"/>
      <c r="BV9113" s="26"/>
      <c r="BX9113" s="6"/>
      <c r="BY9113" s="24"/>
      <c r="BZ9113" s="109"/>
      <c r="CA9113" s="66"/>
      <c r="CB9113" s="5"/>
      <c r="CC9113" s="68"/>
      <c r="CD9113" s="67"/>
      <c r="CE9113" s="67"/>
      <c r="CF9113" s="64"/>
      <c r="CG9113" s="5"/>
      <c r="CH9113" s="69"/>
      <c r="CI9113" s="6"/>
      <c r="CJ9113" s="5"/>
      <c r="CK9113" s="25"/>
      <c r="CL9113" s="5"/>
      <c r="DN9113" s="14"/>
      <c r="DO9113" s="14"/>
      <c r="DP9113" s="5"/>
      <c r="DQ9113" s="25"/>
      <c r="DR9113" s="25"/>
      <c r="DS9113" s="96"/>
      <c r="DT9113" s="83"/>
      <c r="DU9113" s="14"/>
      <c r="DX9113" s="83"/>
      <c r="DY9113" s="83"/>
      <c r="DZ9113" s="83"/>
      <c r="EA9113" s="83"/>
      <c r="EJ9113" s="54"/>
      <c r="EK9113" s="22"/>
      <c r="EL9113" s="24"/>
      <c r="EP9113" s="23"/>
      <c r="EQ9113" s="24"/>
      <c r="ER9113" s="22"/>
      <c r="ES9113" s="24"/>
      <c r="ET9113" s="24"/>
      <c r="EU9113" s="23"/>
      <c r="EV9113" s="26"/>
      <c r="EX9113" s="6"/>
      <c r="EY9113" s="24"/>
      <c r="EZ9113" s="109"/>
      <c r="FA9113" s="66"/>
      <c r="FB9113" s="5"/>
      <c r="FC9113" s="68"/>
      <c r="FD9113" s="67"/>
      <c r="FE9113" s="67"/>
      <c r="FF9113" s="64"/>
      <c r="FG9113" s="5"/>
      <c r="FH9113" s="69"/>
      <c r="FI9113" s="6"/>
      <c r="FJ9113" s="5"/>
      <c r="FK9113" s="25"/>
      <c r="FL9113" s="5"/>
    </row>
    <row r="9114" spans="40:168">
      <c r="AN9114" s="14"/>
      <c r="AO9114" s="14"/>
      <c r="AP9114" s="5"/>
      <c r="AQ9114" s="25"/>
      <c r="AR9114" s="25"/>
      <c r="AS9114" s="96"/>
      <c r="AT9114" s="83"/>
      <c r="AU9114" s="14"/>
      <c r="AX9114" s="83"/>
      <c r="AY9114" s="83"/>
      <c r="AZ9114" s="83"/>
      <c r="BA9114" s="83"/>
      <c r="BJ9114" s="54"/>
      <c r="BK9114" s="22"/>
      <c r="BL9114" s="24"/>
      <c r="BP9114" s="23"/>
      <c r="BQ9114" s="24"/>
      <c r="BR9114" s="22"/>
      <c r="BS9114" s="24"/>
      <c r="BT9114" s="24"/>
      <c r="BU9114" s="23"/>
      <c r="BV9114" s="26"/>
      <c r="BX9114" s="6"/>
      <c r="BY9114" s="24"/>
      <c r="BZ9114" s="109"/>
      <c r="CA9114" s="66"/>
      <c r="CB9114" s="5"/>
      <c r="CC9114" s="68"/>
      <c r="CD9114" s="67"/>
      <c r="CE9114" s="67"/>
      <c r="CF9114" s="64"/>
      <c r="CG9114" s="5"/>
      <c r="CH9114" s="69"/>
      <c r="CI9114" s="6"/>
      <c r="CJ9114" s="5"/>
      <c r="CK9114" s="25"/>
      <c r="CL9114" s="5"/>
      <c r="DN9114" s="14"/>
      <c r="DO9114" s="14"/>
      <c r="DP9114" s="5"/>
      <c r="DQ9114" s="25"/>
      <c r="DR9114" s="25"/>
      <c r="DS9114" s="96"/>
      <c r="DT9114" s="83"/>
      <c r="DU9114" s="14"/>
      <c r="DX9114" s="83"/>
      <c r="DY9114" s="83"/>
      <c r="DZ9114" s="83"/>
      <c r="EA9114" s="83"/>
      <c r="EJ9114" s="54"/>
      <c r="EK9114" s="22"/>
      <c r="EL9114" s="24"/>
      <c r="EP9114" s="23"/>
      <c r="EQ9114" s="24"/>
      <c r="ER9114" s="22"/>
      <c r="ES9114" s="24"/>
      <c r="ET9114" s="24"/>
      <c r="EU9114" s="23"/>
      <c r="EV9114" s="26"/>
      <c r="EX9114" s="6"/>
      <c r="EY9114" s="24"/>
      <c r="EZ9114" s="109"/>
      <c r="FA9114" s="66"/>
      <c r="FB9114" s="5"/>
      <c r="FC9114" s="68"/>
      <c r="FD9114" s="67"/>
      <c r="FE9114" s="67"/>
      <c r="FF9114" s="64"/>
      <c r="FG9114" s="5"/>
      <c r="FH9114" s="69"/>
      <c r="FI9114" s="6"/>
      <c r="FJ9114" s="5"/>
      <c r="FK9114" s="25"/>
      <c r="FL9114" s="5"/>
    </row>
    <row r="9115" spans="40:168">
      <c r="AN9115" s="14"/>
      <c r="AO9115" s="14"/>
      <c r="AP9115" s="5"/>
      <c r="AQ9115" s="25"/>
      <c r="AR9115" s="25"/>
      <c r="AS9115" s="96"/>
      <c r="AT9115" s="83"/>
      <c r="AU9115" s="14"/>
      <c r="AX9115" s="83"/>
      <c r="AY9115" s="83"/>
      <c r="AZ9115" s="83"/>
      <c r="BA9115" s="83"/>
      <c r="BJ9115" s="54"/>
      <c r="BK9115" s="22"/>
      <c r="BL9115" s="24"/>
      <c r="BP9115" s="23"/>
      <c r="BQ9115" s="24"/>
      <c r="BR9115" s="22"/>
      <c r="BS9115" s="24"/>
      <c r="BT9115" s="24"/>
      <c r="BU9115" s="23"/>
      <c r="BV9115" s="26"/>
      <c r="BX9115" s="6"/>
      <c r="BY9115" s="24"/>
      <c r="BZ9115" s="109"/>
      <c r="CA9115" s="66"/>
      <c r="CB9115" s="5"/>
      <c r="CC9115" s="68"/>
      <c r="CD9115" s="67"/>
      <c r="CE9115" s="67"/>
      <c r="CF9115" s="64"/>
      <c r="CG9115" s="5"/>
      <c r="CH9115" s="69"/>
      <c r="CI9115" s="6"/>
      <c r="CJ9115" s="5"/>
      <c r="CK9115" s="25"/>
      <c r="CL9115" s="5"/>
      <c r="DN9115" s="14"/>
      <c r="DO9115" s="14"/>
      <c r="DP9115" s="5"/>
      <c r="DQ9115" s="25"/>
      <c r="DR9115" s="25"/>
      <c r="DS9115" s="96"/>
      <c r="DT9115" s="83"/>
      <c r="DU9115" s="14"/>
      <c r="DX9115" s="83"/>
      <c r="DY9115" s="83"/>
      <c r="DZ9115" s="83"/>
      <c r="EA9115" s="83"/>
      <c r="EJ9115" s="54"/>
      <c r="EK9115" s="22"/>
      <c r="EL9115" s="24"/>
      <c r="EP9115" s="23"/>
      <c r="EQ9115" s="24"/>
      <c r="ER9115" s="22"/>
      <c r="ES9115" s="24"/>
      <c r="ET9115" s="24"/>
      <c r="EU9115" s="23"/>
      <c r="EV9115" s="26"/>
      <c r="EX9115" s="6"/>
      <c r="EY9115" s="24"/>
      <c r="EZ9115" s="109"/>
      <c r="FA9115" s="66"/>
      <c r="FB9115" s="5"/>
      <c r="FC9115" s="68"/>
      <c r="FD9115" s="67"/>
      <c r="FE9115" s="67"/>
      <c r="FF9115" s="64"/>
      <c r="FG9115" s="5"/>
      <c r="FH9115" s="69"/>
      <c r="FI9115" s="6"/>
      <c r="FJ9115" s="5"/>
      <c r="FK9115" s="25"/>
      <c r="FL9115" s="5"/>
    </row>
    <row r="9116" spans="40:168">
      <c r="AN9116" s="14"/>
      <c r="AO9116" s="14"/>
      <c r="AP9116" s="5"/>
      <c r="AQ9116" s="25"/>
      <c r="AR9116" s="25"/>
      <c r="AS9116" s="96"/>
      <c r="AT9116" s="83"/>
      <c r="AU9116" s="14"/>
      <c r="AX9116" s="83"/>
      <c r="AY9116" s="83"/>
      <c r="AZ9116" s="83"/>
      <c r="BA9116" s="83"/>
      <c r="BJ9116" s="54"/>
      <c r="BK9116" s="22"/>
      <c r="BL9116" s="24"/>
      <c r="BP9116" s="23"/>
      <c r="BQ9116" s="24"/>
      <c r="BR9116" s="22"/>
      <c r="BS9116" s="24"/>
      <c r="BT9116" s="24"/>
      <c r="BU9116" s="23"/>
      <c r="BV9116" s="26"/>
      <c r="BX9116" s="6"/>
      <c r="BY9116" s="24"/>
      <c r="BZ9116" s="109"/>
      <c r="CA9116" s="66"/>
      <c r="CB9116" s="5"/>
      <c r="CC9116" s="68"/>
      <c r="CD9116" s="67"/>
      <c r="CE9116" s="67"/>
      <c r="CF9116" s="64"/>
      <c r="CG9116" s="5"/>
      <c r="CH9116" s="69"/>
      <c r="CI9116" s="6"/>
      <c r="CJ9116" s="5"/>
      <c r="CK9116" s="25"/>
      <c r="CL9116" s="5"/>
      <c r="DN9116" s="14"/>
      <c r="DO9116" s="14"/>
      <c r="DP9116" s="5"/>
      <c r="DQ9116" s="25"/>
      <c r="DR9116" s="25"/>
      <c r="DS9116" s="96"/>
      <c r="DT9116" s="83"/>
      <c r="DU9116" s="14"/>
      <c r="DX9116" s="83"/>
      <c r="DY9116" s="83"/>
      <c r="DZ9116" s="83"/>
      <c r="EA9116" s="83"/>
      <c r="EJ9116" s="54"/>
      <c r="EK9116" s="22"/>
      <c r="EL9116" s="24"/>
      <c r="EP9116" s="23"/>
      <c r="EQ9116" s="24"/>
      <c r="ER9116" s="22"/>
      <c r="ES9116" s="24"/>
      <c r="ET9116" s="24"/>
      <c r="EU9116" s="23"/>
      <c r="EV9116" s="26"/>
      <c r="EX9116" s="6"/>
      <c r="EY9116" s="24"/>
      <c r="EZ9116" s="109"/>
      <c r="FA9116" s="66"/>
      <c r="FB9116" s="5"/>
      <c r="FC9116" s="68"/>
      <c r="FD9116" s="67"/>
      <c r="FE9116" s="67"/>
      <c r="FF9116" s="64"/>
      <c r="FG9116" s="5"/>
      <c r="FH9116" s="69"/>
      <c r="FI9116" s="6"/>
      <c r="FJ9116" s="5"/>
      <c r="FK9116" s="25"/>
      <c r="FL9116" s="5"/>
    </row>
    <row r="9117" spans="40:168">
      <c r="AN9117" s="14"/>
      <c r="AO9117" s="14"/>
      <c r="AP9117" s="5"/>
      <c r="AQ9117" s="25"/>
      <c r="AR9117" s="25"/>
      <c r="AS9117" s="96"/>
      <c r="AT9117" s="83"/>
      <c r="AU9117" s="14"/>
      <c r="AX9117" s="83"/>
      <c r="AY9117" s="83"/>
      <c r="AZ9117" s="83"/>
      <c r="BA9117" s="83"/>
      <c r="BJ9117" s="54"/>
      <c r="BK9117" s="22"/>
      <c r="BL9117" s="24"/>
      <c r="BP9117" s="23"/>
      <c r="BQ9117" s="24"/>
      <c r="BR9117" s="22"/>
      <c r="BS9117" s="24"/>
      <c r="BT9117" s="24"/>
      <c r="BU9117" s="23"/>
      <c r="BV9117" s="26"/>
      <c r="BX9117" s="6"/>
      <c r="BY9117" s="24"/>
      <c r="BZ9117" s="109"/>
      <c r="CA9117" s="66"/>
      <c r="CB9117" s="5"/>
      <c r="CC9117" s="68"/>
      <c r="CD9117" s="67"/>
      <c r="CE9117" s="67"/>
      <c r="CF9117" s="64"/>
      <c r="CG9117" s="5"/>
      <c r="CH9117" s="69"/>
      <c r="CI9117" s="6"/>
      <c r="CJ9117" s="5"/>
      <c r="CK9117" s="25"/>
      <c r="CL9117" s="5"/>
      <c r="DN9117" s="14"/>
      <c r="DO9117" s="14"/>
      <c r="DP9117" s="5"/>
      <c r="DQ9117" s="25"/>
      <c r="DR9117" s="25"/>
      <c r="DS9117" s="96"/>
      <c r="DT9117" s="83"/>
      <c r="DU9117" s="14"/>
      <c r="DX9117" s="83"/>
      <c r="DY9117" s="83"/>
      <c r="DZ9117" s="83"/>
      <c r="EA9117" s="83"/>
      <c r="EJ9117" s="54"/>
      <c r="EK9117" s="22"/>
      <c r="EL9117" s="24"/>
      <c r="EP9117" s="23"/>
      <c r="EQ9117" s="24"/>
      <c r="ER9117" s="22"/>
      <c r="ES9117" s="24"/>
      <c r="ET9117" s="24"/>
      <c r="EU9117" s="23"/>
      <c r="EV9117" s="26"/>
      <c r="EX9117" s="6"/>
      <c r="EY9117" s="24"/>
      <c r="EZ9117" s="109"/>
      <c r="FA9117" s="66"/>
      <c r="FB9117" s="5"/>
      <c r="FC9117" s="68"/>
      <c r="FD9117" s="67"/>
      <c r="FE9117" s="67"/>
      <c r="FF9117" s="64"/>
      <c r="FG9117" s="5"/>
      <c r="FH9117" s="69"/>
      <c r="FI9117" s="6"/>
      <c r="FJ9117" s="5"/>
      <c r="FK9117" s="25"/>
      <c r="FL9117" s="5"/>
    </row>
    <row r="9118" spans="40:168">
      <c r="AN9118" s="14"/>
      <c r="AO9118" s="14"/>
      <c r="AP9118" s="5"/>
      <c r="AQ9118" s="25"/>
      <c r="AR9118" s="25"/>
      <c r="AS9118" s="96"/>
      <c r="AT9118" s="83"/>
      <c r="AU9118" s="14"/>
      <c r="AX9118" s="83"/>
      <c r="AY9118" s="83"/>
      <c r="AZ9118" s="83"/>
      <c r="BA9118" s="83"/>
      <c r="BJ9118" s="54"/>
      <c r="BK9118" s="22"/>
      <c r="BL9118" s="24"/>
      <c r="BP9118" s="23"/>
      <c r="BQ9118" s="24"/>
      <c r="BR9118" s="22"/>
      <c r="BS9118" s="24"/>
      <c r="BT9118" s="24"/>
      <c r="BU9118" s="23"/>
      <c r="BV9118" s="26"/>
      <c r="BX9118" s="6"/>
      <c r="BY9118" s="24"/>
      <c r="BZ9118" s="109"/>
      <c r="CA9118" s="66"/>
      <c r="CB9118" s="5"/>
      <c r="CC9118" s="68"/>
      <c r="CD9118" s="67"/>
      <c r="CE9118" s="67"/>
      <c r="CF9118" s="64"/>
      <c r="CG9118" s="5"/>
      <c r="CH9118" s="69"/>
      <c r="CI9118" s="6"/>
      <c r="CJ9118" s="5"/>
      <c r="CK9118" s="25"/>
      <c r="CL9118" s="5"/>
      <c r="DN9118" s="14"/>
      <c r="DO9118" s="14"/>
      <c r="DP9118" s="5"/>
      <c r="DQ9118" s="25"/>
      <c r="DR9118" s="25"/>
      <c r="DS9118" s="96"/>
      <c r="DT9118" s="83"/>
      <c r="DU9118" s="14"/>
      <c r="DX9118" s="83"/>
      <c r="DY9118" s="83"/>
      <c r="DZ9118" s="83"/>
      <c r="EA9118" s="83"/>
      <c r="EJ9118" s="54"/>
      <c r="EK9118" s="22"/>
      <c r="EL9118" s="24"/>
      <c r="EP9118" s="23"/>
      <c r="EQ9118" s="24"/>
      <c r="ER9118" s="22"/>
      <c r="ES9118" s="24"/>
      <c r="ET9118" s="24"/>
      <c r="EU9118" s="23"/>
      <c r="EV9118" s="26"/>
      <c r="EX9118" s="6"/>
      <c r="EY9118" s="24"/>
      <c r="EZ9118" s="109"/>
      <c r="FA9118" s="66"/>
      <c r="FB9118" s="5"/>
      <c r="FC9118" s="68"/>
      <c r="FD9118" s="67"/>
      <c r="FE9118" s="67"/>
      <c r="FF9118" s="64"/>
      <c r="FG9118" s="5"/>
      <c r="FH9118" s="69"/>
      <c r="FI9118" s="6"/>
      <c r="FJ9118" s="5"/>
      <c r="FK9118" s="25"/>
      <c r="FL9118" s="5"/>
    </row>
    <row r="9119" spans="40:168">
      <c r="AN9119" s="14"/>
      <c r="AO9119" s="14"/>
      <c r="AP9119" s="5"/>
      <c r="AQ9119" s="25"/>
      <c r="AR9119" s="25"/>
      <c r="AS9119" s="96"/>
      <c r="AT9119" s="83"/>
      <c r="AU9119" s="14"/>
      <c r="AX9119" s="83"/>
      <c r="AY9119" s="83"/>
      <c r="AZ9119" s="83"/>
      <c r="BA9119" s="83"/>
      <c r="BJ9119" s="54"/>
      <c r="BK9119" s="22"/>
      <c r="BL9119" s="24"/>
      <c r="BP9119" s="23"/>
      <c r="BQ9119" s="24"/>
      <c r="BR9119" s="22"/>
      <c r="BS9119" s="24"/>
      <c r="BT9119" s="24"/>
      <c r="BU9119" s="23"/>
      <c r="BV9119" s="26"/>
      <c r="BX9119" s="6"/>
      <c r="BY9119" s="24"/>
      <c r="BZ9119" s="109"/>
      <c r="CA9119" s="66"/>
      <c r="CB9119" s="5"/>
      <c r="CC9119" s="68"/>
      <c r="CD9119" s="67"/>
      <c r="CE9119" s="67"/>
      <c r="CF9119" s="64"/>
      <c r="CG9119" s="5"/>
      <c r="CH9119" s="69"/>
      <c r="CI9119" s="6"/>
      <c r="CJ9119" s="5"/>
      <c r="CK9119" s="25"/>
      <c r="CL9119" s="5"/>
      <c r="DN9119" s="14"/>
      <c r="DO9119" s="14"/>
      <c r="DP9119" s="5"/>
      <c r="DQ9119" s="25"/>
      <c r="DR9119" s="25"/>
      <c r="DS9119" s="96"/>
      <c r="DT9119" s="83"/>
      <c r="DU9119" s="14"/>
      <c r="DX9119" s="83"/>
      <c r="DY9119" s="83"/>
      <c r="DZ9119" s="83"/>
      <c r="EA9119" s="83"/>
      <c r="EJ9119" s="54"/>
      <c r="EK9119" s="22"/>
      <c r="EL9119" s="24"/>
      <c r="EP9119" s="23"/>
      <c r="EQ9119" s="24"/>
      <c r="ER9119" s="22"/>
      <c r="ES9119" s="24"/>
      <c r="ET9119" s="24"/>
      <c r="EU9119" s="23"/>
      <c r="EV9119" s="26"/>
      <c r="EX9119" s="6"/>
      <c r="EY9119" s="24"/>
      <c r="EZ9119" s="109"/>
      <c r="FA9119" s="66"/>
      <c r="FB9119" s="5"/>
      <c r="FC9119" s="68"/>
      <c r="FD9119" s="67"/>
      <c r="FE9119" s="67"/>
      <c r="FF9119" s="64"/>
      <c r="FG9119" s="5"/>
      <c r="FH9119" s="69"/>
      <c r="FI9119" s="6"/>
      <c r="FJ9119" s="5"/>
      <c r="FK9119" s="25"/>
      <c r="FL9119" s="5"/>
    </row>
    <row r="9120" spans="40:168">
      <c r="AN9120" s="14"/>
      <c r="AO9120" s="14"/>
      <c r="AP9120" s="5"/>
      <c r="AQ9120" s="25"/>
      <c r="AR9120" s="25"/>
      <c r="AS9120" s="96"/>
      <c r="AT9120" s="83"/>
      <c r="AU9120" s="14"/>
      <c r="AX9120" s="83"/>
      <c r="AY9120" s="83"/>
      <c r="AZ9120" s="83"/>
      <c r="BA9120" s="83"/>
      <c r="BJ9120" s="54"/>
      <c r="BK9120" s="22"/>
      <c r="BL9120" s="24"/>
      <c r="BP9120" s="23"/>
      <c r="BQ9120" s="24"/>
      <c r="BR9120" s="22"/>
      <c r="BS9120" s="24"/>
      <c r="BT9120" s="24"/>
      <c r="BU9120" s="23"/>
      <c r="BV9120" s="26"/>
      <c r="BX9120" s="6"/>
      <c r="BY9120" s="24"/>
      <c r="BZ9120" s="109"/>
      <c r="CA9120" s="66"/>
      <c r="CB9120" s="5"/>
      <c r="CC9120" s="68"/>
      <c r="CD9120" s="67"/>
      <c r="CE9120" s="67"/>
      <c r="CF9120" s="64"/>
      <c r="CG9120" s="5"/>
      <c r="CH9120" s="69"/>
      <c r="CI9120" s="6"/>
      <c r="CJ9120" s="5"/>
      <c r="CK9120" s="25"/>
      <c r="CL9120" s="5"/>
      <c r="DN9120" s="14"/>
      <c r="DO9120" s="14"/>
      <c r="DP9120" s="5"/>
      <c r="DQ9120" s="25"/>
      <c r="DR9120" s="25"/>
      <c r="DS9120" s="96"/>
      <c r="DT9120" s="83"/>
      <c r="DU9120" s="14"/>
      <c r="DX9120" s="83"/>
      <c r="DY9120" s="83"/>
      <c r="DZ9120" s="83"/>
      <c r="EA9120" s="83"/>
      <c r="EJ9120" s="54"/>
      <c r="EK9120" s="22"/>
      <c r="EL9120" s="24"/>
      <c r="EP9120" s="23"/>
      <c r="EQ9120" s="24"/>
      <c r="ER9120" s="22"/>
      <c r="ES9120" s="24"/>
      <c r="ET9120" s="24"/>
      <c r="EU9120" s="23"/>
      <c r="EV9120" s="26"/>
      <c r="EX9120" s="6"/>
      <c r="EY9120" s="24"/>
      <c r="EZ9120" s="109"/>
      <c r="FA9120" s="66"/>
      <c r="FB9120" s="5"/>
      <c r="FC9120" s="68"/>
      <c r="FD9120" s="67"/>
      <c r="FE9120" s="67"/>
      <c r="FF9120" s="64"/>
      <c r="FG9120" s="5"/>
      <c r="FH9120" s="69"/>
      <c r="FI9120" s="6"/>
      <c r="FJ9120" s="5"/>
      <c r="FK9120" s="25"/>
      <c r="FL9120" s="5"/>
    </row>
    <row r="9121" spans="40:168">
      <c r="AN9121" s="14"/>
      <c r="AO9121" s="14"/>
      <c r="AP9121" s="5"/>
      <c r="AQ9121" s="25"/>
      <c r="AR9121" s="25"/>
      <c r="AS9121" s="96"/>
      <c r="AT9121" s="83"/>
      <c r="AU9121" s="14"/>
      <c r="AX9121" s="83"/>
      <c r="AY9121" s="83"/>
      <c r="AZ9121" s="83"/>
      <c r="BA9121" s="83"/>
      <c r="BJ9121" s="54"/>
      <c r="BK9121" s="22"/>
      <c r="BL9121" s="24"/>
      <c r="BP9121" s="23"/>
      <c r="BQ9121" s="24"/>
      <c r="BR9121" s="22"/>
      <c r="BS9121" s="24"/>
      <c r="BT9121" s="24"/>
      <c r="BU9121" s="23"/>
      <c r="BV9121" s="26"/>
      <c r="BX9121" s="6"/>
      <c r="BY9121" s="24"/>
      <c r="BZ9121" s="109"/>
      <c r="CA9121" s="66"/>
      <c r="CB9121" s="5"/>
      <c r="CC9121" s="68"/>
      <c r="CD9121" s="67"/>
      <c r="CE9121" s="67"/>
      <c r="CF9121" s="64"/>
      <c r="CG9121" s="5"/>
      <c r="CH9121" s="69"/>
      <c r="CI9121" s="6"/>
      <c r="CJ9121" s="5"/>
      <c r="CK9121" s="25"/>
      <c r="CL9121" s="5"/>
      <c r="DN9121" s="14"/>
      <c r="DO9121" s="14"/>
      <c r="DP9121" s="5"/>
      <c r="DQ9121" s="25"/>
      <c r="DR9121" s="25"/>
      <c r="DS9121" s="96"/>
      <c r="DT9121" s="83"/>
      <c r="DU9121" s="14"/>
      <c r="DX9121" s="83"/>
      <c r="DY9121" s="83"/>
      <c r="DZ9121" s="83"/>
      <c r="EA9121" s="83"/>
      <c r="EJ9121" s="54"/>
      <c r="EK9121" s="22"/>
      <c r="EL9121" s="24"/>
      <c r="EP9121" s="23"/>
      <c r="EQ9121" s="24"/>
      <c r="ER9121" s="22"/>
      <c r="ES9121" s="24"/>
      <c r="ET9121" s="24"/>
      <c r="EU9121" s="23"/>
      <c r="EV9121" s="26"/>
      <c r="EX9121" s="6"/>
      <c r="EY9121" s="24"/>
      <c r="EZ9121" s="109"/>
      <c r="FA9121" s="66"/>
      <c r="FB9121" s="5"/>
      <c r="FC9121" s="68"/>
      <c r="FD9121" s="67"/>
      <c r="FE9121" s="67"/>
      <c r="FF9121" s="64"/>
      <c r="FG9121" s="5"/>
      <c r="FH9121" s="69"/>
      <c r="FI9121" s="6"/>
      <c r="FJ9121" s="5"/>
      <c r="FK9121" s="25"/>
      <c r="FL9121" s="5"/>
    </row>
    <row r="9122" spans="40:168">
      <c r="AN9122" s="14"/>
      <c r="AO9122" s="14"/>
      <c r="AP9122" s="5"/>
      <c r="AQ9122" s="25"/>
      <c r="AR9122" s="25"/>
      <c r="AS9122" s="96"/>
      <c r="AT9122" s="83"/>
      <c r="AU9122" s="14"/>
      <c r="AX9122" s="83"/>
      <c r="AY9122" s="83"/>
      <c r="AZ9122" s="83"/>
      <c r="BA9122" s="83"/>
      <c r="BJ9122" s="54"/>
      <c r="BK9122" s="22"/>
      <c r="BL9122" s="24"/>
      <c r="BP9122" s="23"/>
      <c r="BQ9122" s="24"/>
      <c r="BR9122" s="22"/>
      <c r="BS9122" s="24"/>
      <c r="BT9122" s="24"/>
      <c r="BU9122" s="23"/>
      <c r="BV9122" s="26"/>
      <c r="BX9122" s="6"/>
      <c r="BY9122" s="24"/>
      <c r="BZ9122" s="109"/>
      <c r="CA9122" s="66"/>
      <c r="CB9122" s="5"/>
      <c r="CC9122" s="68"/>
      <c r="CD9122" s="67"/>
      <c r="CE9122" s="67"/>
      <c r="CF9122" s="64"/>
      <c r="CG9122" s="5"/>
      <c r="CH9122" s="69"/>
      <c r="CI9122" s="6"/>
      <c r="CJ9122" s="5"/>
      <c r="CK9122" s="25"/>
      <c r="CL9122" s="5"/>
      <c r="DN9122" s="14"/>
      <c r="DO9122" s="14"/>
      <c r="DP9122" s="5"/>
      <c r="DQ9122" s="25"/>
      <c r="DR9122" s="25"/>
      <c r="DS9122" s="96"/>
      <c r="DT9122" s="83"/>
      <c r="DU9122" s="14"/>
      <c r="DX9122" s="83"/>
      <c r="DY9122" s="83"/>
      <c r="DZ9122" s="83"/>
      <c r="EA9122" s="83"/>
      <c r="EJ9122" s="54"/>
      <c r="EK9122" s="22"/>
      <c r="EL9122" s="24"/>
      <c r="EP9122" s="23"/>
      <c r="EQ9122" s="24"/>
      <c r="ER9122" s="22"/>
      <c r="ES9122" s="24"/>
      <c r="ET9122" s="24"/>
      <c r="EU9122" s="23"/>
      <c r="EV9122" s="26"/>
      <c r="EX9122" s="6"/>
      <c r="EY9122" s="24"/>
      <c r="EZ9122" s="109"/>
      <c r="FA9122" s="66"/>
      <c r="FB9122" s="5"/>
      <c r="FC9122" s="68"/>
      <c r="FD9122" s="67"/>
      <c r="FE9122" s="67"/>
      <c r="FF9122" s="64"/>
      <c r="FG9122" s="5"/>
      <c r="FH9122" s="69"/>
      <c r="FI9122" s="6"/>
      <c r="FJ9122" s="5"/>
      <c r="FK9122" s="25"/>
      <c r="FL9122" s="5"/>
    </row>
    <row r="9123" spans="40:168">
      <c r="AN9123" s="14"/>
      <c r="AO9123" s="14"/>
      <c r="AP9123" s="5"/>
      <c r="AQ9123" s="25"/>
      <c r="AR9123" s="25"/>
      <c r="AS9123" s="96"/>
      <c r="AT9123" s="83"/>
      <c r="AU9123" s="14"/>
      <c r="AX9123" s="83"/>
      <c r="AY9123" s="83"/>
      <c r="AZ9123" s="83"/>
      <c r="BA9123" s="83"/>
      <c r="BJ9123" s="54"/>
      <c r="BK9123" s="22"/>
      <c r="BL9123" s="24"/>
      <c r="BP9123" s="23"/>
      <c r="BQ9123" s="24"/>
      <c r="BR9123" s="22"/>
      <c r="BS9123" s="24"/>
      <c r="BT9123" s="24"/>
      <c r="BU9123" s="23"/>
      <c r="BV9123" s="26"/>
      <c r="BX9123" s="6"/>
      <c r="BY9123" s="24"/>
      <c r="BZ9123" s="109"/>
      <c r="CA9123" s="66"/>
      <c r="CB9123" s="5"/>
      <c r="CC9123" s="68"/>
      <c r="CD9123" s="67"/>
      <c r="CE9123" s="67"/>
      <c r="CF9123" s="64"/>
      <c r="CG9123" s="5"/>
      <c r="CH9123" s="69"/>
      <c r="CI9123" s="6"/>
      <c r="CJ9123" s="5"/>
      <c r="CK9123" s="25"/>
      <c r="CL9123" s="5"/>
      <c r="DN9123" s="14"/>
      <c r="DO9123" s="14"/>
      <c r="DP9123" s="5"/>
      <c r="DQ9123" s="25"/>
      <c r="DR9123" s="25"/>
      <c r="DS9123" s="96"/>
      <c r="DT9123" s="83"/>
      <c r="DU9123" s="14"/>
      <c r="DX9123" s="83"/>
      <c r="DY9123" s="83"/>
      <c r="DZ9123" s="83"/>
      <c r="EA9123" s="83"/>
      <c r="EJ9123" s="54"/>
      <c r="EK9123" s="22"/>
      <c r="EL9123" s="24"/>
      <c r="EP9123" s="23"/>
      <c r="EQ9123" s="24"/>
      <c r="ER9123" s="22"/>
      <c r="ES9123" s="24"/>
      <c r="ET9123" s="24"/>
      <c r="EU9123" s="23"/>
      <c r="EV9123" s="26"/>
      <c r="EX9123" s="6"/>
      <c r="EY9123" s="24"/>
      <c r="EZ9123" s="109"/>
      <c r="FA9123" s="66"/>
      <c r="FB9123" s="5"/>
      <c r="FC9123" s="68"/>
      <c r="FD9123" s="67"/>
      <c r="FE9123" s="67"/>
      <c r="FF9123" s="64"/>
      <c r="FG9123" s="5"/>
      <c r="FH9123" s="69"/>
      <c r="FI9123" s="6"/>
      <c r="FJ9123" s="5"/>
      <c r="FK9123" s="25"/>
      <c r="FL9123" s="5"/>
    </row>
    <row r="9124" spans="40:168">
      <c r="AN9124" s="14"/>
      <c r="AO9124" s="14"/>
      <c r="AP9124" s="5"/>
      <c r="AQ9124" s="25"/>
      <c r="AR9124" s="25"/>
      <c r="AS9124" s="96"/>
      <c r="AT9124" s="83"/>
      <c r="AU9124" s="14"/>
      <c r="AX9124" s="83"/>
      <c r="AY9124" s="83"/>
      <c r="AZ9124" s="83"/>
      <c r="BA9124" s="83"/>
      <c r="BJ9124" s="54"/>
      <c r="BK9124" s="22"/>
      <c r="BL9124" s="24"/>
      <c r="BP9124" s="23"/>
      <c r="BQ9124" s="24"/>
      <c r="BR9124" s="22"/>
      <c r="BS9124" s="24"/>
      <c r="BT9124" s="24"/>
      <c r="BU9124" s="23"/>
      <c r="BV9124" s="26"/>
      <c r="BX9124" s="6"/>
      <c r="BY9124" s="24"/>
      <c r="BZ9124" s="109"/>
      <c r="CA9124" s="66"/>
      <c r="CB9124" s="5"/>
      <c r="CC9124" s="68"/>
      <c r="CD9124" s="67"/>
      <c r="CE9124" s="67"/>
      <c r="CF9124" s="64"/>
      <c r="CG9124" s="5"/>
      <c r="CH9124" s="69"/>
      <c r="CI9124" s="6"/>
      <c r="CJ9124" s="5"/>
      <c r="CK9124" s="25"/>
      <c r="CL9124" s="5"/>
      <c r="DN9124" s="14"/>
      <c r="DO9124" s="14"/>
      <c r="DP9124" s="5"/>
      <c r="DQ9124" s="25"/>
      <c r="DR9124" s="25"/>
      <c r="DS9124" s="96"/>
      <c r="DT9124" s="83"/>
      <c r="DU9124" s="14"/>
      <c r="DX9124" s="83"/>
      <c r="DY9124" s="83"/>
      <c r="DZ9124" s="83"/>
      <c r="EA9124" s="83"/>
      <c r="EJ9124" s="54"/>
      <c r="EK9124" s="22"/>
      <c r="EL9124" s="24"/>
      <c r="EP9124" s="23"/>
      <c r="EQ9124" s="24"/>
      <c r="ER9124" s="22"/>
      <c r="ES9124" s="24"/>
      <c r="ET9124" s="24"/>
      <c r="EU9124" s="23"/>
      <c r="EV9124" s="26"/>
      <c r="EX9124" s="6"/>
      <c r="EY9124" s="24"/>
      <c r="EZ9124" s="109"/>
      <c r="FA9124" s="66"/>
      <c r="FB9124" s="5"/>
      <c r="FC9124" s="68"/>
      <c r="FD9124" s="67"/>
      <c r="FE9124" s="67"/>
      <c r="FF9124" s="64"/>
      <c r="FG9124" s="5"/>
      <c r="FH9124" s="69"/>
      <c r="FI9124" s="6"/>
      <c r="FJ9124" s="5"/>
      <c r="FK9124" s="25"/>
      <c r="FL9124" s="5"/>
    </row>
    <row r="9125" spans="40:168">
      <c r="AN9125" s="14"/>
      <c r="AO9125" s="14"/>
      <c r="AP9125" s="5"/>
      <c r="AQ9125" s="25"/>
      <c r="AR9125" s="25"/>
      <c r="AS9125" s="96"/>
      <c r="AT9125" s="83"/>
      <c r="AU9125" s="14"/>
      <c r="AX9125" s="83"/>
      <c r="AY9125" s="83"/>
      <c r="AZ9125" s="83"/>
      <c r="BA9125" s="83"/>
      <c r="BJ9125" s="54"/>
      <c r="BK9125" s="22"/>
      <c r="BL9125" s="24"/>
      <c r="BP9125" s="23"/>
      <c r="BQ9125" s="24"/>
      <c r="BR9125" s="22"/>
      <c r="BS9125" s="24"/>
      <c r="BT9125" s="24"/>
      <c r="BU9125" s="23"/>
      <c r="BV9125" s="26"/>
      <c r="BX9125" s="6"/>
      <c r="BY9125" s="24"/>
      <c r="BZ9125" s="109"/>
      <c r="CA9125" s="66"/>
      <c r="CB9125" s="5"/>
      <c r="CC9125" s="68"/>
      <c r="CD9125" s="67"/>
      <c r="CE9125" s="67"/>
      <c r="CF9125" s="64"/>
      <c r="CG9125" s="5"/>
      <c r="CH9125" s="69"/>
      <c r="CI9125" s="6"/>
      <c r="CJ9125" s="5"/>
      <c r="CK9125" s="25"/>
      <c r="CL9125" s="5"/>
      <c r="DN9125" s="14"/>
      <c r="DO9125" s="14"/>
      <c r="DP9125" s="5"/>
      <c r="DQ9125" s="25"/>
      <c r="DR9125" s="25"/>
      <c r="DS9125" s="96"/>
      <c r="DT9125" s="83"/>
      <c r="DU9125" s="14"/>
      <c r="DX9125" s="83"/>
      <c r="DY9125" s="83"/>
      <c r="DZ9125" s="83"/>
      <c r="EA9125" s="83"/>
      <c r="EJ9125" s="54"/>
      <c r="EK9125" s="22"/>
      <c r="EL9125" s="24"/>
      <c r="EP9125" s="23"/>
      <c r="EQ9125" s="24"/>
      <c r="ER9125" s="22"/>
      <c r="ES9125" s="24"/>
      <c r="ET9125" s="24"/>
      <c r="EU9125" s="23"/>
      <c r="EV9125" s="26"/>
      <c r="EX9125" s="6"/>
      <c r="EY9125" s="24"/>
      <c r="EZ9125" s="109"/>
      <c r="FA9125" s="66"/>
      <c r="FB9125" s="5"/>
      <c r="FC9125" s="68"/>
      <c r="FD9125" s="67"/>
      <c r="FE9125" s="67"/>
      <c r="FF9125" s="64"/>
      <c r="FG9125" s="5"/>
      <c r="FH9125" s="69"/>
      <c r="FI9125" s="6"/>
      <c r="FJ9125" s="5"/>
      <c r="FK9125" s="25"/>
      <c r="FL9125" s="5"/>
    </row>
    <row r="9126" spans="40:168">
      <c r="AN9126" s="14"/>
      <c r="AO9126" s="14"/>
      <c r="AP9126" s="5"/>
      <c r="AQ9126" s="25"/>
      <c r="AR9126" s="25"/>
      <c r="AS9126" s="96"/>
      <c r="AT9126" s="83"/>
      <c r="AU9126" s="14"/>
      <c r="AX9126" s="83"/>
      <c r="AY9126" s="83"/>
      <c r="AZ9126" s="83"/>
      <c r="BA9126" s="83"/>
      <c r="BJ9126" s="54"/>
      <c r="BK9126" s="22"/>
      <c r="BL9126" s="24"/>
      <c r="BP9126" s="23"/>
      <c r="BQ9126" s="24"/>
      <c r="BR9126" s="22"/>
      <c r="BS9126" s="24"/>
      <c r="BT9126" s="24"/>
      <c r="BU9126" s="23"/>
      <c r="BV9126" s="26"/>
      <c r="BX9126" s="6"/>
      <c r="BY9126" s="24"/>
      <c r="BZ9126" s="109"/>
      <c r="CA9126" s="66"/>
      <c r="CB9126" s="5"/>
      <c r="CC9126" s="68"/>
      <c r="CD9126" s="67"/>
      <c r="CE9126" s="67"/>
      <c r="CF9126" s="64"/>
      <c r="CG9126" s="5"/>
      <c r="CH9126" s="69"/>
      <c r="CI9126" s="6"/>
      <c r="CJ9126" s="5"/>
      <c r="CK9126" s="25"/>
      <c r="CL9126" s="5"/>
      <c r="DN9126" s="14"/>
      <c r="DO9126" s="14"/>
      <c r="DP9126" s="5"/>
      <c r="DQ9126" s="25"/>
      <c r="DR9126" s="25"/>
      <c r="DS9126" s="96"/>
      <c r="DT9126" s="83"/>
      <c r="DU9126" s="14"/>
      <c r="DX9126" s="83"/>
      <c r="DY9126" s="83"/>
      <c r="DZ9126" s="83"/>
      <c r="EA9126" s="83"/>
      <c r="EJ9126" s="54"/>
      <c r="EK9126" s="22"/>
      <c r="EL9126" s="24"/>
      <c r="EP9126" s="23"/>
      <c r="EQ9126" s="24"/>
      <c r="ER9126" s="22"/>
      <c r="ES9126" s="24"/>
      <c r="ET9126" s="24"/>
      <c r="EU9126" s="23"/>
      <c r="EV9126" s="26"/>
      <c r="EX9126" s="6"/>
      <c r="EY9126" s="24"/>
      <c r="EZ9126" s="109"/>
      <c r="FA9126" s="66"/>
      <c r="FB9126" s="5"/>
      <c r="FC9126" s="68"/>
      <c r="FD9126" s="67"/>
      <c r="FE9126" s="67"/>
      <c r="FF9126" s="64"/>
      <c r="FG9126" s="5"/>
      <c r="FH9126" s="69"/>
      <c r="FI9126" s="6"/>
      <c r="FJ9126" s="5"/>
      <c r="FK9126" s="25"/>
      <c r="FL9126" s="5"/>
    </row>
    <row r="9127" spans="40:168">
      <c r="AN9127" s="14"/>
      <c r="AO9127" s="14"/>
      <c r="AP9127" s="5"/>
      <c r="AQ9127" s="25"/>
      <c r="AR9127" s="25"/>
      <c r="AS9127" s="96"/>
      <c r="AT9127" s="83"/>
      <c r="AU9127" s="14"/>
      <c r="AX9127" s="83"/>
      <c r="AY9127" s="83"/>
      <c r="AZ9127" s="83"/>
      <c r="BA9127" s="83"/>
      <c r="BJ9127" s="54"/>
      <c r="BK9127" s="22"/>
      <c r="BL9127" s="24"/>
      <c r="BP9127" s="23"/>
      <c r="BQ9127" s="24"/>
      <c r="BR9127" s="22"/>
      <c r="BS9127" s="24"/>
      <c r="BT9127" s="24"/>
      <c r="BU9127" s="23"/>
      <c r="BV9127" s="26"/>
      <c r="BX9127" s="6"/>
      <c r="BY9127" s="24"/>
      <c r="BZ9127" s="109"/>
      <c r="CA9127" s="66"/>
      <c r="CB9127" s="5"/>
      <c r="CC9127" s="68"/>
      <c r="CD9127" s="67"/>
      <c r="CE9127" s="67"/>
      <c r="CF9127" s="64"/>
      <c r="CG9127" s="5"/>
      <c r="CH9127" s="69"/>
      <c r="CI9127" s="6"/>
      <c r="CJ9127" s="5"/>
      <c r="CK9127" s="25"/>
      <c r="CL9127" s="5"/>
      <c r="DN9127" s="14"/>
      <c r="DO9127" s="14"/>
      <c r="DP9127" s="5"/>
      <c r="DQ9127" s="25"/>
      <c r="DR9127" s="25"/>
      <c r="DS9127" s="96"/>
      <c r="DT9127" s="83"/>
      <c r="DU9127" s="14"/>
      <c r="DX9127" s="83"/>
      <c r="DY9127" s="83"/>
      <c r="DZ9127" s="83"/>
      <c r="EA9127" s="83"/>
      <c r="EJ9127" s="54"/>
      <c r="EK9127" s="22"/>
      <c r="EL9127" s="24"/>
      <c r="EP9127" s="23"/>
      <c r="EQ9127" s="24"/>
      <c r="ER9127" s="22"/>
      <c r="ES9127" s="24"/>
      <c r="ET9127" s="24"/>
      <c r="EU9127" s="23"/>
      <c r="EV9127" s="26"/>
      <c r="EX9127" s="6"/>
      <c r="EY9127" s="24"/>
      <c r="EZ9127" s="109"/>
      <c r="FA9127" s="66"/>
      <c r="FB9127" s="5"/>
      <c r="FC9127" s="68"/>
      <c r="FD9127" s="67"/>
      <c r="FE9127" s="67"/>
      <c r="FF9127" s="64"/>
      <c r="FG9127" s="5"/>
      <c r="FH9127" s="69"/>
      <c r="FI9127" s="6"/>
      <c r="FJ9127" s="5"/>
      <c r="FK9127" s="25"/>
      <c r="FL9127" s="5"/>
    </row>
    <row r="9128" spans="40:168">
      <c r="AN9128" s="14"/>
      <c r="AO9128" s="14"/>
      <c r="AP9128" s="5"/>
      <c r="AQ9128" s="25"/>
      <c r="AR9128" s="25"/>
      <c r="AS9128" s="96"/>
      <c r="AT9128" s="83"/>
      <c r="AU9128" s="14"/>
      <c r="AX9128" s="83"/>
      <c r="AY9128" s="83"/>
      <c r="AZ9128" s="83"/>
      <c r="BA9128" s="83"/>
      <c r="BJ9128" s="54"/>
      <c r="BK9128" s="22"/>
      <c r="BL9128" s="24"/>
      <c r="BP9128" s="23"/>
      <c r="BQ9128" s="24"/>
      <c r="BR9128" s="22"/>
      <c r="BS9128" s="24"/>
      <c r="BT9128" s="24"/>
      <c r="BU9128" s="23"/>
      <c r="BV9128" s="26"/>
      <c r="BX9128" s="6"/>
      <c r="BY9128" s="24"/>
      <c r="BZ9128" s="109"/>
      <c r="CA9128" s="66"/>
      <c r="CB9128" s="5"/>
      <c r="CC9128" s="68"/>
      <c r="CD9128" s="67"/>
      <c r="CE9128" s="67"/>
      <c r="CF9128" s="64"/>
      <c r="CG9128" s="5"/>
      <c r="CH9128" s="69"/>
      <c r="CI9128" s="6"/>
      <c r="CJ9128" s="5"/>
      <c r="CK9128" s="25"/>
      <c r="CL9128" s="5"/>
      <c r="DN9128" s="14"/>
      <c r="DO9128" s="14"/>
      <c r="DP9128" s="5"/>
      <c r="DQ9128" s="25"/>
      <c r="DR9128" s="25"/>
      <c r="DS9128" s="96"/>
      <c r="DT9128" s="83"/>
      <c r="DU9128" s="14"/>
      <c r="DX9128" s="83"/>
      <c r="DY9128" s="83"/>
      <c r="DZ9128" s="83"/>
      <c r="EA9128" s="83"/>
      <c r="EJ9128" s="54"/>
      <c r="EK9128" s="22"/>
      <c r="EL9128" s="24"/>
      <c r="EP9128" s="23"/>
      <c r="EQ9128" s="24"/>
      <c r="ER9128" s="22"/>
      <c r="ES9128" s="24"/>
      <c r="ET9128" s="24"/>
      <c r="EU9128" s="23"/>
      <c r="EV9128" s="26"/>
      <c r="EX9128" s="6"/>
      <c r="EY9128" s="24"/>
      <c r="EZ9128" s="109"/>
      <c r="FA9128" s="66"/>
      <c r="FB9128" s="5"/>
      <c r="FC9128" s="68"/>
      <c r="FD9128" s="67"/>
      <c r="FE9128" s="67"/>
      <c r="FF9128" s="64"/>
      <c r="FG9128" s="5"/>
      <c r="FH9128" s="69"/>
      <c r="FI9128" s="6"/>
      <c r="FJ9128" s="5"/>
      <c r="FK9128" s="25"/>
      <c r="FL9128" s="5"/>
    </row>
    <row r="9129" spans="40:168">
      <c r="AN9129" s="14"/>
      <c r="AO9129" s="14"/>
      <c r="AP9129" s="5"/>
      <c r="AQ9129" s="25"/>
      <c r="AR9129" s="25"/>
      <c r="AS9129" s="96"/>
      <c r="AT9129" s="83"/>
      <c r="AU9129" s="14"/>
      <c r="AX9129" s="83"/>
      <c r="AY9129" s="83"/>
      <c r="AZ9129" s="83"/>
      <c r="BA9129" s="83"/>
      <c r="BJ9129" s="54"/>
      <c r="BK9129" s="22"/>
      <c r="BL9129" s="24"/>
      <c r="BP9129" s="23"/>
      <c r="BQ9129" s="24"/>
      <c r="BR9129" s="22"/>
      <c r="BS9129" s="24"/>
      <c r="BT9129" s="24"/>
      <c r="BU9129" s="23"/>
      <c r="BV9129" s="26"/>
      <c r="BX9129" s="6"/>
      <c r="BY9129" s="24"/>
      <c r="BZ9129" s="109"/>
      <c r="CA9129" s="66"/>
      <c r="CB9129" s="5"/>
      <c r="CC9129" s="68"/>
      <c r="CD9129" s="67"/>
      <c r="CE9129" s="67"/>
      <c r="CF9129" s="64"/>
      <c r="CG9129" s="5"/>
      <c r="CH9129" s="69"/>
      <c r="CI9129" s="6"/>
      <c r="CJ9129" s="5"/>
      <c r="CK9129" s="25"/>
      <c r="CL9129" s="5"/>
      <c r="DN9129" s="14"/>
      <c r="DO9129" s="14"/>
      <c r="DP9129" s="5"/>
      <c r="DQ9129" s="25"/>
      <c r="DR9129" s="25"/>
      <c r="DS9129" s="96"/>
      <c r="DT9129" s="83"/>
      <c r="DU9129" s="14"/>
      <c r="DX9129" s="83"/>
      <c r="DY9129" s="83"/>
      <c r="DZ9129" s="83"/>
      <c r="EA9129" s="83"/>
      <c r="EJ9129" s="54"/>
      <c r="EK9129" s="22"/>
      <c r="EL9129" s="24"/>
      <c r="EP9129" s="23"/>
      <c r="EQ9129" s="24"/>
      <c r="ER9129" s="22"/>
      <c r="ES9129" s="24"/>
      <c r="ET9129" s="24"/>
      <c r="EU9129" s="23"/>
      <c r="EV9129" s="26"/>
      <c r="EX9129" s="6"/>
      <c r="EY9129" s="24"/>
      <c r="EZ9129" s="109"/>
      <c r="FA9129" s="66"/>
      <c r="FB9129" s="5"/>
      <c r="FC9129" s="68"/>
      <c r="FD9129" s="67"/>
      <c r="FE9129" s="67"/>
      <c r="FF9129" s="64"/>
      <c r="FG9129" s="5"/>
      <c r="FH9129" s="69"/>
      <c r="FI9129" s="6"/>
      <c r="FJ9129" s="5"/>
      <c r="FK9129" s="25"/>
      <c r="FL9129" s="5"/>
    </row>
    <row r="9130" spans="40:168">
      <c r="AN9130" s="14"/>
      <c r="AO9130" s="14"/>
      <c r="AP9130" s="5"/>
      <c r="AQ9130" s="25"/>
      <c r="AR9130" s="25"/>
      <c r="AS9130" s="96"/>
      <c r="AT9130" s="83"/>
      <c r="AU9130" s="14"/>
      <c r="AX9130" s="83"/>
      <c r="AY9130" s="83"/>
      <c r="AZ9130" s="83"/>
      <c r="BA9130" s="83"/>
      <c r="BJ9130" s="54"/>
      <c r="BK9130" s="22"/>
      <c r="BL9130" s="24"/>
      <c r="BP9130" s="23"/>
      <c r="BQ9130" s="24"/>
      <c r="BR9130" s="22"/>
      <c r="BS9130" s="24"/>
      <c r="BT9130" s="24"/>
      <c r="BU9130" s="23"/>
      <c r="BV9130" s="26"/>
      <c r="BX9130" s="6"/>
      <c r="BY9130" s="24"/>
      <c r="BZ9130" s="109"/>
      <c r="CA9130" s="66"/>
      <c r="CB9130" s="5"/>
      <c r="CC9130" s="68"/>
      <c r="CD9130" s="67"/>
      <c r="CE9130" s="67"/>
      <c r="CF9130" s="64"/>
      <c r="CG9130" s="5"/>
      <c r="CH9130" s="69"/>
      <c r="CI9130" s="6"/>
      <c r="CJ9130" s="5"/>
      <c r="CK9130" s="25"/>
      <c r="CL9130" s="5"/>
      <c r="DN9130" s="14"/>
      <c r="DO9130" s="14"/>
      <c r="DP9130" s="5"/>
      <c r="DQ9130" s="25"/>
      <c r="DR9130" s="25"/>
      <c r="DS9130" s="96"/>
      <c r="DT9130" s="83"/>
      <c r="DU9130" s="14"/>
      <c r="DX9130" s="83"/>
      <c r="DY9130" s="83"/>
      <c r="DZ9130" s="83"/>
      <c r="EA9130" s="83"/>
      <c r="EJ9130" s="54"/>
      <c r="EK9130" s="22"/>
      <c r="EL9130" s="24"/>
      <c r="EP9130" s="23"/>
      <c r="EQ9130" s="24"/>
      <c r="ER9130" s="22"/>
      <c r="ES9130" s="24"/>
      <c r="ET9130" s="24"/>
      <c r="EU9130" s="23"/>
      <c r="EV9130" s="26"/>
      <c r="EX9130" s="6"/>
      <c r="EY9130" s="24"/>
      <c r="EZ9130" s="109"/>
      <c r="FA9130" s="66"/>
      <c r="FB9130" s="5"/>
      <c r="FC9130" s="68"/>
      <c r="FD9130" s="67"/>
      <c r="FE9130" s="67"/>
      <c r="FF9130" s="64"/>
      <c r="FG9130" s="5"/>
      <c r="FH9130" s="69"/>
      <c r="FI9130" s="6"/>
      <c r="FJ9130" s="5"/>
      <c r="FK9130" s="25"/>
      <c r="FL9130" s="5"/>
    </row>
    <row r="9131" spans="40:168">
      <c r="AN9131" s="14"/>
      <c r="AO9131" s="14"/>
      <c r="AP9131" s="5"/>
      <c r="AQ9131" s="25"/>
      <c r="AR9131" s="25"/>
      <c r="AS9131" s="96"/>
      <c r="AT9131" s="83"/>
      <c r="AU9131" s="14"/>
      <c r="AX9131" s="83"/>
      <c r="AY9131" s="83"/>
      <c r="AZ9131" s="83"/>
      <c r="BA9131" s="83"/>
      <c r="BJ9131" s="54"/>
      <c r="BK9131" s="22"/>
      <c r="BL9131" s="24"/>
      <c r="BP9131" s="23"/>
      <c r="BQ9131" s="24"/>
      <c r="BR9131" s="22"/>
      <c r="BS9131" s="24"/>
      <c r="BT9131" s="24"/>
      <c r="BU9131" s="23"/>
      <c r="BV9131" s="26"/>
      <c r="BX9131" s="6"/>
      <c r="BY9131" s="24"/>
      <c r="BZ9131" s="109"/>
      <c r="CA9131" s="66"/>
      <c r="CB9131" s="5"/>
      <c r="CC9131" s="68"/>
      <c r="CD9131" s="67"/>
      <c r="CE9131" s="67"/>
      <c r="CF9131" s="64"/>
      <c r="CG9131" s="5"/>
      <c r="CH9131" s="69"/>
      <c r="CI9131" s="6"/>
      <c r="CJ9131" s="5"/>
      <c r="CK9131" s="25"/>
      <c r="CL9131" s="5"/>
      <c r="DN9131" s="14"/>
      <c r="DO9131" s="14"/>
      <c r="DP9131" s="5"/>
      <c r="DQ9131" s="25"/>
      <c r="DR9131" s="25"/>
      <c r="DS9131" s="96"/>
      <c r="DT9131" s="83"/>
      <c r="DU9131" s="14"/>
      <c r="DX9131" s="83"/>
      <c r="DY9131" s="83"/>
      <c r="DZ9131" s="83"/>
      <c r="EA9131" s="83"/>
      <c r="EJ9131" s="54"/>
      <c r="EK9131" s="22"/>
      <c r="EL9131" s="24"/>
      <c r="EP9131" s="23"/>
      <c r="EQ9131" s="24"/>
      <c r="ER9131" s="22"/>
      <c r="ES9131" s="24"/>
      <c r="ET9131" s="24"/>
      <c r="EU9131" s="23"/>
      <c r="EV9131" s="26"/>
      <c r="EX9131" s="6"/>
      <c r="EY9131" s="24"/>
      <c r="EZ9131" s="109"/>
      <c r="FA9131" s="66"/>
      <c r="FB9131" s="5"/>
      <c r="FC9131" s="68"/>
      <c r="FD9131" s="67"/>
      <c r="FE9131" s="67"/>
      <c r="FF9131" s="64"/>
      <c r="FG9131" s="5"/>
      <c r="FH9131" s="69"/>
      <c r="FI9131" s="6"/>
      <c r="FJ9131" s="5"/>
      <c r="FK9131" s="25"/>
      <c r="FL9131" s="5"/>
    </row>
    <row r="9132" spans="40:168">
      <c r="AN9132" s="14"/>
      <c r="AO9132" s="14"/>
      <c r="AP9132" s="5"/>
      <c r="AQ9132" s="25"/>
      <c r="AR9132" s="25"/>
      <c r="AS9132" s="96"/>
      <c r="AT9132" s="83"/>
      <c r="AU9132" s="14"/>
      <c r="AX9132" s="83"/>
      <c r="AY9132" s="83"/>
      <c r="AZ9132" s="83"/>
      <c r="BA9132" s="83"/>
      <c r="BJ9132" s="54"/>
      <c r="BK9132" s="22"/>
      <c r="BL9132" s="24"/>
      <c r="BP9132" s="23"/>
      <c r="BQ9132" s="24"/>
      <c r="BR9132" s="22"/>
      <c r="BS9132" s="24"/>
      <c r="BT9132" s="24"/>
      <c r="BU9132" s="23"/>
      <c r="BV9132" s="26"/>
      <c r="BX9132" s="6"/>
      <c r="BY9132" s="24"/>
      <c r="BZ9132" s="109"/>
      <c r="CA9132" s="66"/>
      <c r="CB9132" s="5"/>
      <c r="CC9132" s="68"/>
      <c r="CD9132" s="67"/>
      <c r="CE9132" s="67"/>
      <c r="CF9132" s="64"/>
      <c r="CG9132" s="5"/>
      <c r="CH9132" s="69"/>
      <c r="CI9132" s="6"/>
      <c r="CJ9132" s="5"/>
      <c r="CK9132" s="25"/>
      <c r="CL9132" s="5"/>
      <c r="DN9132" s="14"/>
      <c r="DO9132" s="14"/>
      <c r="DP9132" s="5"/>
      <c r="DQ9132" s="25"/>
      <c r="DR9132" s="25"/>
      <c r="DS9132" s="96"/>
      <c r="DT9132" s="83"/>
      <c r="DU9132" s="14"/>
      <c r="DX9132" s="83"/>
      <c r="DY9132" s="83"/>
      <c r="DZ9132" s="83"/>
      <c r="EA9132" s="83"/>
      <c r="EJ9132" s="54"/>
      <c r="EK9132" s="22"/>
      <c r="EL9132" s="24"/>
      <c r="EP9132" s="23"/>
      <c r="EQ9132" s="24"/>
      <c r="ER9132" s="22"/>
      <c r="ES9132" s="24"/>
      <c r="ET9132" s="24"/>
      <c r="EU9132" s="23"/>
      <c r="EV9132" s="26"/>
      <c r="EX9132" s="6"/>
      <c r="EY9132" s="24"/>
      <c r="EZ9132" s="109"/>
      <c r="FA9132" s="66"/>
      <c r="FB9132" s="5"/>
      <c r="FC9132" s="68"/>
      <c r="FD9132" s="67"/>
      <c r="FE9132" s="67"/>
      <c r="FF9132" s="64"/>
      <c r="FG9132" s="5"/>
      <c r="FH9132" s="69"/>
      <c r="FI9132" s="6"/>
      <c r="FJ9132" s="5"/>
      <c r="FK9132" s="25"/>
      <c r="FL9132" s="5"/>
    </row>
    <row r="9133" spans="40:168">
      <c r="AN9133" s="14"/>
      <c r="AO9133" s="14"/>
      <c r="AP9133" s="5"/>
      <c r="AQ9133" s="25"/>
      <c r="AR9133" s="25"/>
      <c r="AS9133" s="96"/>
      <c r="AT9133" s="83"/>
      <c r="AU9133" s="14"/>
      <c r="AX9133" s="83"/>
      <c r="AY9133" s="83"/>
      <c r="AZ9133" s="83"/>
      <c r="BA9133" s="83"/>
      <c r="BJ9133" s="54"/>
      <c r="BK9133" s="22"/>
      <c r="BL9133" s="24"/>
      <c r="BP9133" s="23"/>
      <c r="BQ9133" s="24"/>
      <c r="BR9133" s="22"/>
      <c r="BS9133" s="24"/>
      <c r="BT9133" s="24"/>
      <c r="BU9133" s="23"/>
      <c r="BV9133" s="26"/>
      <c r="BX9133" s="6"/>
      <c r="BY9133" s="24"/>
      <c r="BZ9133" s="109"/>
      <c r="CA9133" s="66"/>
      <c r="CB9133" s="5"/>
      <c r="CC9133" s="68"/>
      <c r="CD9133" s="67"/>
      <c r="CE9133" s="67"/>
      <c r="CF9133" s="64"/>
      <c r="CG9133" s="5"/>
      <c r="CH9133" s="69"/>
      <c r="CI9133" s="6"/>
      <c r="CJ9133" s="5"/>
      <c r="CK9133" s="25"/>
      <c r="CL9133" s="5"/>
      <c r="DN9133" s="14"/>
      <c r="DO9133" s="14"/>
      <c r="DP9133" s="5"/>
      <c r="DQ9133" s="25"/>
      <c r="DR9133" s="25"/>
      <c r="DS9133" s="96"/>
      <c r="DT9133" s="83"/>
      <c r="DU9133" s="14"/>
      <c r="DX9133" s="83"/>
      <c r="DY9133" s="83"/>
      <c r="DZ9133" s="83"/>
      <c r="EA9133" s="83"/>
      <c r="EJ9133" s="54"/>
      <c r="EK9133" s="22"/>
      <c r="EL9133" s="24"/>
      <c r="EP9133" s="23"/>
      <c r="EQ9133" s="24"/>
      <c r="ER9133" s="22"/>
      <c r="ES9133" s="24"/>
      <c r="ET9133" s="24"/>
      <c r="EU9133" s="23"/>
      <c r="EV9133" s="26"/>
      <c r="EX9133" s="6"/>
      <c r="EY9133" s="24"/>
      <c r="EZ9133" s="109"/>
      <c r="FA9133" s="66"/>
      <c r="FB9133" s="5"/>
      <c r="FC9133" s="68"/>
      <c r="FD9133" s="67"/>
      <c r="FE9133" s="67"/>
      <c r="FF9133" s="64"/>
      <c r="FG9133" s="5"/>
      <c r="FH9133" s="69"/>
      <c r="FI9133" s="6"/>
      <c r="FJ9133" s="5"/>
      <c r="FK9133" s="25"/>
      <c r="FL9133" s="5"/>
    </row>
    <row r="9134" spans="40:168">
      <c r="AN9134" s="14"/>
      <c r="AO9134" s="14"/>
      <c r="AP9134" s="5"/>
      <c r="AQ9134" s="25"/>
      <c r="AR9134" s="25"/>
      <c r="AS9134" s="96"/>
      <c r="AT9134" s="83"/>
      <c r="AU9134" s="14"/>
      <c r="AX9134" s="83"/>
      <c r="AY9134" s="83"/>
      <c r="AZ9134" s="83"/>
      <c r="BA9134" s="83"/>
      <c r="BJ9134" s="54"/>
      <c r="BK9134" s="22"/>
      <c r="BL9134" s="24"/>
      <c r="BP9134" s="23"/>
      <c r="BQ9134" s="24"/>
      <c r="BR9134" s="22"/>
      <c r="BS9134" s="24"/>
      <c r="BT9134" s="24"/>
      <c r="BU9134" s="23"/>
      <c r="BV9134" s="26"/>
      <c r="BX9134" s="6"/>
      <c r="BY9134" s="24"/>
      <c r="BZ9134" s="109"/>
      <c r="CA9134" s="66"/>
      <c r="CB9134" s="5"/>
      <c r="CC9134" s="68"/>
      <c r="CD9134" s="67"/>
      <c r="CE9134" s="67"/>
      <c r="CF9134" s="64"/>
      <c r="CG9134" s="5"/>
      <c r="CH9134" s="69"/>
      <c r="CI9134" s="6"/>
      <c r="CJ9134" s="5"/>
      <c r="CK9134" s="25"/>
      <c r="CL9134" s="5"/>
      <c r="DN9134" s="14"/>
      <c r="DO9134" s="14"/>
      <c r="DP9134" s="5"/>
      <c r="DQ9134" s="25"/>
      <c r="DR9134" s="25"/>
      <c r="DS9134" s="96"/>
      <c r="DT9134" s="83"/>
      <c r="DU9134" s="14"/>
      <c r="DX9134" s="83"/>
      <c r="DY9134" s="83"/>
      <c r="DZ9134" s="83"/>
      <c r="EA9134" s="83"/>
      <c r="EJ9134" s="54"/>
      <c r="EK9134" s="22"/>
      <c r="EL9134" s="24"/>
      <c r="EP9134" s="23"/>
      <c r="EQ9134" s="24"/>
      <c r="ER9134" s="22"/>
      <c r="ES9134" s="24"/>
      <c r="ET9134" s="24"/>
      <c r="EU9134" s="23"/>
      <c r="EV9134" s="26"/>
      <c r="EX9134" s="6"/>
      <c r="EY9134" s="24"/>
      <c r="EZ9134" s="109"/>
      <c r="FA9134" s="66"/>
      <c r="FB9134" s="5"/>
      <c r="FC9134" s="68"/>
      <c r="FD9134" s="67"/>
      <c r="FE9134" s="67"/>
      <c r="FF9134" s="64"/>
      <c r="FG9134" s="5"/>
      <c r="FH9134" s="69"/>
      <c r="FI9134" s="6"/>
      <c r="FJ9134" s="5"/>
      <c r="FK9134" s="25"/>
      <c r="FL9134" s="5"/>
    </row>
    <row r="9135" spans="40:168">
      <c r="AN9135" s="14"/>
      <c r="AO9135" s="14"/>
      <c r="AP9135" s="5"/>
      <c r="AQ9135" s="25"/>
      <c r="AR9135" s="25"/>
      <c r="AS9135" s="96"/>
      <c r="AT9135" s="83"/>
      <c r="AU9135" s="14"/>
      <c r="AX9135" s="83"/>
      <c r="AY9135" s="83"/>
      <c r="AZ9135" s="83"/>
      <c r="BA9135" s="83"/>
      <c r="BJ9135" s="54"/>
      <c r="BK9135" s="22"/>
      <c r="BL9135" s="24"/>
      <c r="BP9135" s="23"/>
      <c r="BQ9135" s="24"/>
      <c r="BR9135" s="22"/>
      <c r="BS9135" s="24"/>
      <c r="BT9135" s="24"/>
      <c r="BU9135" s="23"/>
      <c r="BV9135" s="26"/>
      <c r="BX9135" s="6"/>
      <c r="BY9135" s="24"/>
      <c r="BZ9135" s="109"/>
      <c r="CA9135" s="66"/>
      <c r="CB9135" s="5"/>
      <c r="CC9135" s="68"/>
      <c r="CD9135" s="67"/>
      <c r="CE9135" s="67"/>
      <c r="CF9135" s="64"/>
      <c r="CG9135" s="5"/>
      <c r="CH9135" s="69"/>
      <c r="CI9135" s="6"/>
      <c r="CJ9135" s="5"/>
      <c r="CK9135" s="25"/>
      <c r="CL9135" s="5"/>
      <c r="DN9135" s="14"/>
      <c r="DO9135" s="14"/>
      <c r="DP9135" s="5"/>
      <c r="DQ9135" s="25"/>
      <c r="DR9135" s="25"/>
      <c r="DS9135" s="96"/>
      <c r="DT9135" s="83"/>
      <c r="DU9135" s="14"/>
      <c r="DX9135" s="83"/>
      <c r="DY9135" s="83"/>
      <c r="DZ9135" s="83"/>
      <c r="EA9135" s="83"/>
      <c r="EJ9135" s="54"/>
      <c r="EK9135" s="22"/>
      <c r="EL9135" s="24"/>
      <c r="EP9135" s="23"/>
      <c r="EQ9135" s="24"/>
      <c r="ER9135" s="22"/>
      <c r="ES9135" s="24"/>
      <c r="ET9135" s="24"/>
      <c r="EU9135" s="23"/>
      <c r="EV9135" s="26"/>
      <c r="EX9135" s="6"/>
      <c r="EY9135" s="24"/>
      <c r="EZ9135" s="109"/>
      <c r="FA9135" s="66"/>
      <c r="FB9135" s="5"/>
      <c r="FC9135" s="68"/>
      <c r="FD9135" s="67"/>
      <c r="FE9135" s="67"/>
      <c r="FF9135" s="64"/>
      <c r="FG9135" s="5"/>
      <c r="FH9135" s="69"/>
      <c r="FI9135" s="6"/>
      <c r="FJ9135" s="5"/>
      <c r="FK9135" s="25"/>
      <c r="FL9135" s="5"/>
    </row>
    <row r="9136" spans="40:168">
      <c r="AN9136" s="14"/>
      <c r="AO9136" s="14"/>
      <c r="AP9136" s="5"/>
      <c r="AQ9136" s="25"/>
      <c r="AR9136" s="25"/>
      <c r="AS9136" s="96"/>
      <c r="AT9136" s="83"/>
      <c r="AU9136" s="14"/>
      <c r="AX9136" s="83"/>
      <c r="AY9136" s="83"/>
      <c r="AZ9136" s="83"/>
      <c r="BA9136" s="83"/>
      <c r="BJ9136" s="54"/>
      <c r="BK9136" s="22"/>
      <c r="BL9136" s="24"/>
      <c r="BP9136" s="23"/>
      <c r="BQ9136" s="24"/>
      <c r="BR9136" s="22"/>
      <c r="BS9136" s="24"/>
      <c r="BT9136" s="24"/>
      <c r="BU9136" s="23"/>
      <c r="BV9136" s="26"/>
      <c r="BX9136" s="6"/>
      <c r="BY9136" s="24"/>
      <c r="BZ9136" s="109"/>
      <c r="CA9136" s="66"/>
      <c r="CB9136" s="5"/>
      <c r="CC9136" s="68"/>
      <c r="CD9136" s="67"/>
      <c r="CE9136" s="67"/>
      <c r="CF9136" s="64"/>
      <c r="CG9136" s="5"/>
      <c r="CH9136" s="69"/>
      <c r="CI9136" s="6"/>
      <c r="CJ9136" s="5"/>
      <c r="CK9136" s="25"/>
      <c r="CL9136" s="5"/>
      <c r="DN9136" s="14"/>
      <c r="DO9136" s="14"/>
      <c r="DP9136" s="5"/>
      <c r="DQ9136" s="25"/>
      <c r="DR9136" s="25"/>
      <c r="DS9136" s="96"/>
      <c r="DT9136" s="83"/>
      <c r="DU9136" s="14"/>
      <c r="DX9136" s="83"/>
      <c r="DY9136" s="83"/>
      <c r="DZ9136" s="83"/>
      <c r="EA9136" s="83"/>
      <c r="EJ9136" s="54"/>
      <c r="EK9136" s="22"/>
      <c r="EL9136" s="24"/>
      <c r="EP9136" s="23"/>
      <c r="EQ9136" s="24"/>
      <c r="ER9136" s="22"/>
      <c r="ES9136" s="24"/>
      <c r="ET9136" s="24"/>
      <c r="EU9136" s="23"/>
      <c r="EV9136" s="26"/>
      <c r="EX9136" s="6"/>
      <c r="EY9136" s="24"/>
      <c r="EZ9136" s="109"/>
      <c r="FA9136" s="66"/>
      <c r="FB9136" s="5"/>
      <c r="FC9136" s="68"/>
      <c r="FD9136" s="67"/>
      <c r="FE9136" s="67"/>
      <c r="FF9136" s="64"/>
      <c r="FG9136" s="5"/>
      <c r="FH9136" s="69"/>
      <c r="FI9136" s="6"/>
      <c r="FJ9136" s="5"/>
      <c r="FK9136" s="25"/>
      <c r="FL9136" s="5"/>
    </row>
    <row r="9137" spans="40:168">
      <c r="AN9137" s="14"/>
      <c r="AO9137" s="14"/>
      <c r="AP9137" s="5"/>
      <c r="AQ9137" s="25"/>
      <c r="AR9137" s="25"/>
      <c r="AS9137" s="96"/>
      <c r="AT9137" s="83"/>
      <c r="AU9137" s="14"/>
      <c r="AX9137" s="83"/>
      <c r="AY9137" s="83"/>
      <c r="AZ9137" s="83"/>
      <c r="BA9137" s="83"/>
      <c r="BJ9137" s="54"/>
      <c r="BK9137" s="22"/>
      <c r="BL9137" s="24"/>
      <c r="BP9137" s="23"/>
      <c r="BQ9137" s="24"/>
      <c r="BR9137" s="22"/>
      <c r="BS9137" s="24"/>
      <c r="BT9137" s="24"/>
      <c r="BU9137" s="23"/>
      <c r="BV9137" s="26"/>
      <c r="BX9137" s="6"/>
      <c r="BY9137" s="24"/>
      <c r="BZ9137" s="109"/>
      <c r="CA9137" s="66"/>
      <c r="CB9137" s="5"/>
      <c r="CC9137" s="68"/>
      <c r="CD9137" s="67"/>
      <c r="CE9137" s="67"/>
      <c r="CF9137" s="64"/>
      <c r="CG9137" s="5"/>
      <c r="CH9137" s="69"/>
      <c r="CI9137" s="6"/>
      <c r="CJ9137" s="5"/>
      <c r="CK9137" s="25"/>
      <c r="CL9137" s="5"/>
      <c r="DN9137" s="14"/>
      <c r="DO9137" s="14"/>
      <c r="DP9137" s="5"/>
      <c r="DQ9137" s="25"/>
      <c r="DR9137" s="25"/>
      <c r="DS9137" s="96"/>
      <c r="DT9137" s="83"/>
      <c r="DU9137" s="14"/>
      <c r="DX9137" s="83"/>
      <c r="DY9137" s="83"/>
      <c r="DZ9137" s="83"/>
      <c r="EA9137" s="83"/>
      <c r="EJ9137" s="54"/>
      <c r="EK9137" s="22"/>
      <c r="EL9137" s="24"/>
      <c r="EP9137" s="23"/>
      <c r="EQ9137" s="24"/>
      <c r="ER9137" s="22"/>
      <c r="ES9137" s="24"/>
      <c r="ET9137" s="24"/>
      <c r="EU9137" s="23"/>
      <c r="EV9137" s="26"/>
      <c r="EX9137" s="6"/>
      <c r="EY9137" s="24"/>
      <c r="EZ9137" s="109"/>
      <c r="FA9137" s="66"/>
      <c r="FB9137" s="5"/>
      <c r="FC9137" s="68"/>
      <c r="FD9137" s="67"/>
      <c r="FE9137" s="67"/>
      <c r="FF9137" s="64"/>
      <c r="FG9137" s="5"/>
      <c r="FH9137" s="69"/>
      <c r="FI9137" s="6"/>
      <c r="FJ9137" s="5"/>
      <c r="FK9137" s="25"/>
      <c r="FL9137" s="5"/>
    </row>
    <row r="9138" spans="40:168">
      <c r="AN9138" s="14"/>
      <c r="AO9138" s="14"/>
      <c r="AP9138" s="5"/>
      <c r="AQ9138" s="25"/>
      <c r="AR9138" s="25"/>
      <c r="AS9138" s="96"/>
      <c r="AT9138" s="83"/>
      <c r="AU9138" s="14"/>
      <c r="AX9138" s="83"/>
      <c r="AY9138" s="83"/>
      <c r="AZ9138" s="83"/>
      <c r="BA9138" s="83"/>
      <c r="BJ9138" s="54"/>
      <c r="BK9138" s="22"/>
      <c r="BL9138" s="24"/>
      <c r="BP9138" s="23"/>
      <c r="BQ9138" s="24"/>
      <c r="BR9138" s="22"/>
      <c r="BS9138" s="24"/>
      <c r="BT9138" s="24"/>
      <c r="BU9138" s="23"/>
      <c r="BV9138" s="26"/>
      <c r="BX9138" s="6"/>
      <c r="BY9138" s="24"/>
      <c r="BZ9138" s="109"/>
      <c r="CA9138" s="66"/>
      <c r="CB9138" s="5"/>
      <c r="CC9138" s="68"/>
      <c r="CD9138" s="67"/>
      <c r="CE9138" s="67"/>
      <c r="CF9138" s="64"/>
      <c r="CG9138" s="5"/>
      <c r="CH9138" s="69"/>
      <c r="CI9138" s="6"/>
      <c r="CJ9138" s="5"/>
      <c r="CK9138" s="25"/>
      <c r="CL9138" s="5"/>
      <c r="DN9138" s="14"/>
      <c r="DO9138" s="14"/>
      <c r="DP9138" s="5"/>
      <c r="DQ9138" s="25"/>
      <c r="DR9138" s="25"/>
      <c r="DS9138" s="96"/>
      <c r="DT9138" s="83"/>
      <c r="DU9138" s="14"/>
      <c r="DX9138" s="83"/>
      <c r="DY9138" s="83"/>
      <c r="DZ9138" s="83"/>
      <c r="EA9138" s="83"/>
      <c r="EJ9138" s="54"/>
      <c r="EK9138" s="22"/>
      <c r="EL9138" s="24"/>
      <c r="EP9138" s="23"/>
      <c r="EQ9138" s="24"/>
      <c r="ER9138" s="22"/>
      <c r="ES9138" s="24"/>
      <c r="ET9138" s="24"/>
      <c r="EU9138" s="23"/>
      <c r="EV9138" s="26"/>
      <c r="EX9138" s="6"/>
      <c r="EY9138" s="24"/>
      <c r="EZ9138" s="109"/>
      <c r="FA9138" s="66"/>
      <c r="FB9138" s="5"/>
      <c r="FC9138" s="68"/>
      <c r="FD9138" s="67"/>
      <c r="FE9138" s="67"/>
      <c r="FF9138" s="64"/>
      <c r="FG9138" s="5"/>
      <c r="FH9138" s="69"/>
      <c r="FI9138" s="6"/>
      <c r="FJ9138" s="5"/>
      <c r="FK9138" s="25"/>
      <c r="FL9138" s="5"/>
    </row>
    <row r="9139" spans="40:168">
      <c r="AN9139" s="14"/>
      <c r="AO9139" s="14"/>
      <c r="AP9139" s="5"/>
      <c r="AQ9139" s="25"/>
      <c r="AR9139" s="25"/>
      <c r="AS9139" s="96"/>
      <c r="AT9139" s="83"/>
      <c r="AU9139" s="14"/>
      <c r="AX9139" s="83"/>
      <c r="AY9139" s="83"/>
      <c r="AZ9139" s="83"/>
      <c r="BA9139" s="83"/>
      <c r="BJ9139" s="54"/>
      <c r="BK9139" s="22"/>
      <c r="BL9139" s="24"/>
      <c r="BP9139" s="23"/>
      <c r="BQ9139" s="24"/>
      <c r="BR9139" s="22"/>
      <c r="BS9139" s="24"/>
      <c r="BT9139" s="24"/>
      <c r="BU9139" s="23"/>
      <c r="BV9139" s="26"/>
      <c r="BX9139" s="6"/>
      <c r="BY9139" s="24"/>
      <c r="BZ9139" s="109"/>
      <c r="CA9139" s="66"/>
      <c r="CB9139" s="5"/>
      <c r="CC9139" s="68"/>
      <c r="CD9139" s="67"/>
      <c r="CE9139" s="67"/>
      <c r="CF9139" s="64"/>
      <c r="CG9139" s="5"/>
      <c r="CH9139" s="69"/>
      <c r="CI9139" s="6"/>
      <c r="CJ9139" s="5"/>
      <c r="CK9139" s="25"/>
      <c r="CL9139" s="5"/>
      <c r="DN9139" s="14"/>
      <c r="DO9139" s="14"/>
      <c r="DP9139" s="5"/>
      <c r="DQ9139" s="25"/>
      <c r="DR9139" s="25"/>
      <c r="DS9139" s="96"/>
      <c r="DT9139" s="83"/>
      <c r="DU9139" s="14"/>
      <c r="DX9139" s="83"/>
      <c r="DY9139" s="83"/>
      <c r="DZ9139" s="83"/>
      <c r="EA9139" s="83"/>
      <c r="EJ9139" s="54"/>
      <c r="EK9139" s="22"/>
      <c r="EL9139" s="24"/>
      <c r="EP9139" s="23"/>
      <c r="EQ9139" s="24"/>
      <c r="ER9139" s="22"/>
      <c r="ES9139" s="24"/>
      <c r="ET9139" s="24"/>
      <c r="EU9139" s="23"/>
      <c r="EV9139" s="26"/>
      <c r="EX9139" s="6"/>
      <c r="EY9139" s="24"/>
      <c r="EZ9139" s="109"/>
      <c r="FA9139" s="66"/>
      <c r="FB9139" s="5"/>
      <c r="FC9139" s="68"/>
      <c r="FD9139" s="67"/>
      <c r="FE9139" s="67"/>
      <c r="FF9139" s="64"/>
      <c r="FG9139" s="5"/>
      <c r="FH9139" s="69"/>
      <c r="FI9139" s="6"/>
      <c r="FJ9139" s="5"/>
      <c r="FK9139" s="25"/>
      <c r="FL9139" s="5"/>
    </row>
    <row r="9140" spans="40:168">
      <c r="AN9140" s="14"/>
      <c r="AO9140" s="14"/>
      <c r="AP9140" s="5"/>
      <c r="AQ9140" s="25"/>
      <c r="AR9140" s="25"/>
      <c r="AS9140" s="96"/>
      <c r="AT9140" s="83"/>
      <c r="AU9140" s="14"/>
      <c r="AX9140" s="83"/>
      <c r="AY9140" s="83"/>
      <c r="AZ9140" s="83"/>
      <c r="BA9140" s="83"/>
      <c r="BJ9140" s="54"/>
      <c r="BK9140" s="22"/>
      <c r="BL9140" s="24"/>
      <c r="BP9140" s="23"/>
      <c r="BQ9140" s="24"/>
      <c r="BR9140" s="22"/>
      <c r="BS9140" s="24"/>
      <c r="BT9140" s="24"/>
      <c r="BU9140" s="23"/>
      <c r="BV9140" s="26"/>
      <c r="BX9140" s="6"/>
      <c r="BY9140" s="24"/>
      <c r="BZ9140" s="109"/>
      <c r="CA9140" s="66"/>
      <c r="CB9140" s="5"/>
      <c r="CC9140" s="68"/>
      <c r="CD9140" s="67"/>
      <c r="CE9140" s="67"/>
      <c r="CF9140" s="64"/>
      <c r="CG9140" s="5"/>
      <c r="CH9140" s="69"/>
      <c r="CI9140" s="6"/>
      <c r="CJ9140" s="5"/>
      <c r="CK9140" s="25"/>
      <c r="CL9140" s="5"/>
      <c r="DN9140" s="14"/>
      <c r="DO9140" s="14"/>
      <c r="DP9140" s="5"/>
      <c r="DQ9140" s="25"/>
      <c r="DR9140" s="25"/>
      <c r="DS9140" s="96"/>
      <c r="DT9140" s="83"/>
      <c r="DU9140" s="14"/>
      <c r="DX9140" s="83"/>
      <c r="DY9140" s="83"/>
      <c r="DZ9140" s="83"/>
      <c r="EA9140" s="83"/>
      <c r="EJ9140" s="54"/>
      <c r="EK9140" s="22"/>
      <c r="EL9140" s="24"/>
      <c r="EP9140" s="23"/>
      <c r="EQ9140" s="24"/>
      <c r="ER9140" s="22"/>
      <c r="ES9140" s="24"/>
      <c r="ET9140" s="24"/>
      <c r="EU9140" s="23"/>
      <c r="EV9140" s="26"/>
      <c r="EX9140" s="6"/>
      <c r="EY9140" s="24"/>
      <c r="EZ9140" s="109"/>
      <c r="FA9140" s="66"/>
      <c r="FB9140" s="5"/>
      <c r="FC9140" s="68"/>
      <c r="FD9140" s="67"/>
      <c r="FE9140" s="67"/>
      <c r="FF9140" s="64"/>
      <c r="FG9140" s="5"/>
      <c r="FH9140" s="69"/>
      <c r="FI9140" s="6"/>
      <c r="FJ9140" s="5"/>
      <c r="FK9140" s="25"/>
      <c r="FL9140" s="5"/>
    </row>
    <row r="9141" spans="40:168">
      <c r="AN9141" s="14"/>
      <c r="AO9141" s="14"/>
      <c r="AP9141" s="5"/>
      <c r="AQ9141" s="25"/>
      <c r="AR9141" s="25"/>
      <c r="AS9141" s="96"/>
      <c r="AT9141" s="83"/>
      <c r="AU9141" s="14"/>
      <c r="AX9141" s="83"/>
      <c r="AY9141" s="83"/>
      <c r="AZ9141" s="83"/>
      <c r="BA9141" s="83"/>
      <c r="BJ9141" s="54"/>
      <c r="BK9141" s="22"/>
      <c r="BL9141" s="24"/>
      <c r="BP9141" s="23"/>
      <c r="BQ9141" s="24"/>
      <c r="BR9141" s="22"/>
      <c r="BS9141" s="24"/>
      <c r="BT9141" s="24"/>
      <c r="BU9141" s="23"/>
      <c r="BV9141" s="26"/>
      <c r="BX9141" s="6"/>
      <c r="BY9141" s="24"/>
      <c r="BZ9141" s="109"/>
      <c r="CA9141" s="66"/>
      <c r="CB9141" s="5"/>
      <c r="CC9141" s="68"/>
      <c r="CD9141" s="67"/>
      <c r="CE9141" s="67"/>
      <c r="CF9141" s="64"/>
      <c r="CG9141" s="5"/>
      <c r="CH9141" s="69"/>
      <c r="CI9141" s="6"/>
      <c r="CJ9141" s="5"/>
      <c r="CK9141" s="25"/>
      <c r="CL9141" s="5"/>
      <c r="DN9141" s="14"/>
      <c r="DO9141" s="14"/>
      <c r="DP9141" s="5"/>
      <c r="DQ9141" s="25"/>
      <c r="DR9141" s="25"/>
      <c r="DS9141" s="96"/>
      <c r="DT9141" s="83"/>
      <c r="DU9141" s="14"/>
      <c r="DX9141" s="83"/>
      <c r="DY9141" s="83"/>
      <c r="DZ9141" s="83"/>
      <c r="EA9141" s="83"/>
      <c r="EJ9141" s="54"/>
      <c r="EK9141" s="22"/>
      <c r="EL9141" s="24"/>
      <c r="EP9141" s="23"/>
      <c r="EQ9141" s="24"/>
      <c r="ER9141" s="22"/>
      <c r="ES9141" s="24"/>
      <c r="ET9141" s="24"/>
      <c r="EU9141" s="23"/>
      <c r="EV9141" s="26"/>
      <c r="EX9141" s="6"/>
      <c r="EY9141" s="24"/>
      <c r="EZ9141" s="109"/>
      <c r="FA9141" s="66"/>
      <c r="FB9141" s="5"/>
      <c r="FC9141" s="68"/>
      <c r="FD9141" s="67"/>
      <c r="FE9141" s="67"/>
      <c r="FF9141" s="64"/>
      <c r="FG9141" s="5"/>
      <c r="FH9141" s="69"/>
      <c r="FI9141" s="6"/>
      <c r="FJ9141" s="5"/>
      <c r="FK9141" s="25"/>
      <c r="FL9141" s="5"/>
    </row>
    <row r="9142" spans="40:168">
      <c r="AN9142" s="14"/>
      <c r="AO9142" s="14"/>
      <c r="AP9142" s="5"/>
      <c r="AQ9142" s="25"/>
      <c r="AR9142" s="25"/>
      <c r="AS9142" s="96"/>
      <c r="AT9142" s="83"/>
      <c r="AU9142" s="14"/>
      <c r="AX9142" s="83"/>
      <c r="AY9142" s="83"/>
      <c r="AZ9142" s="83"/>
      <c r="BA9142" s="83"/>
      <c r="BJ9142" s="54"/>
      <c r="BK9142" s="22"/>
      <c r="BL9142" s="24"/>
      <c r="BP9142" s="23"/>
      <c r="BQ9142" s="24"/>
      <c r="BR9142" s="22"/>
      <c r="BS9142" s="24"/>
      <c r="BT9142" s="24"/>
      <c r="BU9142" s="23"/>
      <c r="BV9142" s="26"/>
      <c r="BX9142" s="6"/>
      <c r="BY9142" s="24"/>
      <c r="BZ9142" s="109"/>
      <c r="CA9142" s="66"/>
      <c r="CB9142" s="5"/>
      <c r="CC9142" s="68"/>
      <c r="CD9142" s="67"/>
      <c r="CE9142" s="67"/>
      <c r="CF9142" s="64"/>
      <c r="CG9142" s="5"/>
      <c r="CH9142" s="69"/>
      <c r="CI9142" s="6"/>
      <c r="CJ9142" s="5"/>
      <c r="CK9142" s="25"/>
      <c r="CL9142" s="5"/>
      <c r="DN9142" s="14"/>
      <c r="DO9142" s="14"/>
      <c r="DP9142" s="5"/>
      <c r="DQ9142" s="25"/>
      <c r="DR9142" s="25"/>
      <c r="DS9142" s="96"/>
      <c r="DT9142" s="83"/>
      <c r="DU9142" s="14"/>
      <c r="DX9142" s="83"/>
      <c r="DY9142" s="83"/>
      <c r="DZ9142" s="83"/>
      <c r="EA9142" s="83"/>
      <c r="EJ9142" s="54"/>
      <c r="EK9142" s="22"/>
      <c r="EL9142" s="24"/>
      <c r="EP9142" s="23"/>
      <c r="EQ9142" s="24"/>
      <c r="ER9142" s="22"/>
      <c r="ES9142" s="24"/>
      <c r="ET9142" s="24"/>
      <c r="EU9142" s="23"/>
      <c r="EV9142" s="26"/>
      <c r="EX9142" s="6"/>
      <c r="EY9142" s="24"/>
      <c r="EZ9142" s="109"/>
      <c r="FA9142" s="66"/>
      <c r="FB9142" s="5"/>
      <c r="FC9142" s="68"/>
      <c r="FD9142" s="67"/>
      <c r="FE9142" s="67"/>
      <c r="FF9142" s="64"/>
      <c r="FG9142" s="5"/>
      <c r="FH9142" s="69"/>
      <c r="FI9142" s="6"/>
      <c r="FJ9142" s="5"/>
      <c r="FK9142" s="25"/>
      <c r="FL9142" s="5"/>
    </row>
    <row r="9143" spans="40:168">
      <c r="AN9143" s="14"/>
      <c r="AO9143" s="14"/>
      <c r="AP9143" s="5"/>
      <c r="AQ9143" s="25"/>
      <c r="AR9143" s="25"/>
      <c r="AS9143" s="96"/>
      <c r="AT9143" s="83"/>
      <c r="AU9143" s="14"/>
      <c r="AX9143" s="83"/>
      <c r="AY9143" s="83"/>
      <c r="AZ9143" s="83"/>
      <c r="BA9143" s="83"/>
      <c r="BJ9143" s="54"/>
      <c r="BK9143" s="22"/>
      <c r="BL9143" s="24"/>
      <c r="BP9143" s="23"/>
      <c r="BQ9143" s="24"/>
      <c r="BR9143" s="22"/>
      <c r="BS9143" s="24"/>
      <c r="BT9143" s="24"/>
      <c r="BU9143" s="23"/>
      <c r="BV9143" s="26"/>
      <c r="BX9143" s="6"/>
      <c r="BY9143" s="24"/>
      <c r="BZ9143" s="109"/>
      <c r="CA9143" s="66"/>
      <c r="CB9143" s="5"/>
      <c r="CC9143" s="68"/>
      <c r="CD9143" s="67"/>
      <c r="CE9143" s="67"/>
      <c r="CF9143" s="64"/>
      <c r="CG9143" s="5"/>
      <c r="CH9143" s="69"/>
      <c r="CI9143" s="6"/>
      <c r="CJ9143" s="5"/>
      <c r="CK9143" s="25"/>
      <c r="CL9143" s="5"/>
      <c r="DN9143" s="14"/>
      <c r="DO9143" s="14"/>
      <c r="DP9143" s="5"/>
      <c r="DQ9143" s="25"/>
      <c r="DR9143" s="25"/>
      <c r="DS9143" s="96"/>
      <c r="DT9143" s="83"/>
      <c r="DU9143" s="14"/>
      <c r="DX9143" s="83"/>
      <c r="DY9143" s="83"/>
      <c r="DZ9143" s="83"/>
      <c r="EA9143" s="83"/>
      <c r="EJ9143" s="54"/>
      <c r="EK9143" s="22"/>
      <c r="EL9143" s="24"/>
      <c r="EP9143" s="23"/>
      <c r="EQ9143" s="24"/>
      <c r="ER9143" s="22"/>
      <c r="ES9143" s="24"/>
      <c r="ET9143" s="24"/>
      <c r="EU9143" s="23"/>
      <c r="EV9143" s="26"/>
      <c r="EX9143" s="6"/>
      <c r="EY9143" s="24"/>
      <c r="EZ9143" s="109"/>
      <c r="FA9143" s="66"/>
      <c r="FB9143" s="5"/>
      <c r="FC9143" s="68"/>
      <c r="FD9143" s="67"/>
      <c r="FE9143" s="67"/>
      <c r="FF9143" s="64"/>
      <c r="FG9143" s="5"/>
      <c r="FH9143" s="69"/>
      <c r="FI9143" s="6"/>
      <c r="FJ9143" s="5"/>
      <c r="FK9143" s="25"/>
      <c r="FL9143" s="5"/>
    </row>
    <row r="9144" spans="40:168">
      <c r="AN9144" s="14"/>
      <c r="AO9144" s="14"/>
      <c r="AP9144" s="5"/>
      <c r="AQ9144" s="25"/>
      <c r="AR9144" s="25"/>
      <c r="AS9144" s="96"/>
      <c r="AT9144" s="83"/>
      <c r="AU9144" s="14"/>
      <c r="AX9144" s="83"/>
      <c r="AY9144" s="83"/>
      <c r="AZ9144" s="83"/>
      <c r="BA9144" s="83"/>
      <c r="BJ9144" s="54"/>
      <c r="BK9144" s="22"/>
      <c r="BL9144" s="24"/>
      <c r="BP9144" s="23"/>
      <c r="BQ9144" s="24"/>
      <c r="BR9144" s="22"/>
      <c r="BS9144" s="24"/>
      <c r="BT9144" s="24"/>
      <c r="BU9144" s="23"/>
      <c r="BV9144" s="26"/>
      <c r="BX9144" s="6"/>
      <c r="BY9144" s="24"/>
      <c r="BZ9144" s="109"/>
      <c r="CA9144" s="66"/>
      <c r="CB9144" s="5"/>
      <c r="CC9144" s="68"/>
      <c r="CD9144" s="67"/>
      <c r="CE9144" s="67"/>
      <c r="CF9144" s="64"/>
      <c r="CG9144" s="5"/>
      <c r="CH9144" s="69"/>
      <c r="CI9144" s="6"/>
      <c r="CJ9144" s="5"/>
      <c r="CK9144" s="25"/>
      <c r="CL9144" s="5"/>
      <c r="DN9144" s="14"/>
      <c r="DO9144" s="14"/>
      <c r="DP9144" s="5"/>
      <c r="DQ9144" s="25"/>
      <c r="DR9144" s="25"/>
      <c r="DS9144" s="96"/>
      <c r="DT9144" s="83"/>
      <c r="DU9144" s="14"/>
      <c r="DX9144" s="83"/>
      <c r="DY9144" s="83"/>
      <c r="DZ9144" s="83"/>
      <c r="EA9144" s="83"/>
      <c r="EJ9144" s="54"/>
      <c r="EK9144" s="22"/>
      <c r="EL9144" s="24"/>
      <c r="EP9144" s="23"/>
      <c r="EQ9144" s="24"/>
      <c r="ER9144" s="22"/>
      <c r="ES9144" s="24"/>
      <c r="ET9144" s="24"/>
      <c r="EU9144" s="23"/>
      <c r="EV9144" s="26"/>
      <c r="EX9144" s="6"/>
      <c r="EY9144" s="24"/>
      <c r="EZ9144" s="109"/>
      <c r="FA9144" s="66"/>
      <c r="FB9144" s="5"/>
      <c r="FC9144" s="68"/>
      <c r="FD9144" s="67"/>
      <c r="FE9144" s="67"/>
      <c r="FF9144" s="64"/>
      <c r="FG9144" s="5"/>
      <c r="FH9144" s="69"/>
      <c r="FI9144" s="6"/>
      <c r="FJ9144" s="5"/>
      <c r="FK9144" s="25"/>
      <c r="FL9144" s="5"/>
    </row>
    <row r="9145" spans="40:168">
      <c r="AN9145" s="14"/>
      <c r="AO9145" s="14"/>
      <c r="AP9145" s="5"/>
      <c r="AQ9145" s="25"/>
      <c r="AR9145" s="25"/>
      <c r="AS9145" s="96"/>
      <c r="AT9145" s="83"/>
      <c r="AU9145" s="14"/>
      <c r="AX9145" s="83"/>
      <c r="AY9145" s="83"/>
      <c r="AZ9145" s="83"/>
      <c r="BA9145" s="83"/>
      <c r="BJ9145" s="54"/>
      <c r="BK9145" s="22"/>
      <c r="BL9145" s="24"/>
      <c r="BP9145" s="23"/>
      <c r="BQ9145" s="24"/>
      <c r="BR9145" s="22"/>
      <c r="BS9145" s="24"/>
      <c r="BT9145" s="24"/>
      <c r="BU9145" s="23"/>
      <c r="BV9145" s="26"/>
      <c r="BX9145" s="6"/>
      <c r="BY9145" s="24"/>
      <c r="BZ9145" s="109"/>
      <c r="CA9145" s="66"/>
      <c r="CB9145" s="5"/>
      <c r="CC9145" s="68"/>
      <c r="CD9145" s="67"/>
      <c r="CE9145" s="67"/>
      <c r="CF9145" s="64"/>
      <c r="CG9145" s="5"/>
      <c r="CH9145" s="69"/>
      <c r="CI9145" s="6"/>
      <c r="CJ9145" s="5"/>
      <c r="CK9145" s="25"/>
      <c r="CL9145" s="5"/>
      <c r="DN9145" s="14"/>
      <c r="DO9145" s="14"/>
      <c r="DP9145" s="5"/>
      <c r="DQ9145" s="25"/>
      <c r="DR9145" s="25"/>
      <c r="DS9145" s="96"/>
      <c r="DT9145" s="83"/>
      <c r="DU9145" s="14"/>
      <c r="DX9145" s="83"/>
      <c r="DY9145" s="83"/>
      <c r="DZ9145" s="83"/>
      <c r="EA9145" s="83"/>
      <c r="EJ9145" s="54"/>
      <c r="EK9145" s="22"/>
      <c r="EL9145" s="24"/>
      <c r="EP9145" s="23"/>
      <c r="EQ9145" s="24"/>
      <c r="ER9145" s="22"/>
      <c r="ES9145" s="24"/>
      <c r="ET9145" s="24"/>
      <c r="EU9145" s="23"/>
      <c r="EV9145" s="26"/>
      <c r="EX9145" s="6"/>
      <c r="EY9145" s="24"/>
      <c r="EZ9145" s="109"/>
      <c r="FA9145" s="66"/>
      <c r="FB9145" s="5"/>
      <c r="FC9145" s="68"/>
      <c r="FD9145" s="67"/>
      <c r="FE9145" s="67"/>
      <c r="FF9145" s="64"/>
      <c r="FG9145" s="5"/>
      <c r="FH9145" s="69"/>
      <c r="FI9145" s="6"/>
      <c r="FJ9145" s="5"/>
      <c r="FK9145" s="25"/>
      <c r="FL9145" s="5"/>
    </row>
    <row r="9146" spans="40:168">
      <c r="AN9146" s="14"/>
      <c r="AO9146" s="14"/>
      <c r="AP9146" s="5"/>
      <c r="AQ9146" s="25"/>
      <c r="AR9146" s="25"/>
      <c r="AS9146" s="96"/>
      <c r="AT9146" s="83"/>
      <c r="AU9146" s="14"/>
      <c r="AX9146" s="83"/>
      <c r="AY9146" s="83"/>
      <c r="AZ9146" s="83"/>
      <c r="BA9146" s="83"/>
      <c r="BJ9146" s="54"/>
      <c r="BK9146" s="22"/>
      <c r="BL9146" s="24"/>
      <c r="BP9146" s="23"/>
      <c r="BQ9146" s="24"/>
      <c r="BR9146" s="22"/>
      <c r="BS9146" s="24"/>
      <c r="BT9146" s="24"/>
      <c r="BU9146" s="23"/>
      <c r="BV9146" s="26"/>
      <c r="BX9146" s="6"/>
      <c r="BY9146" s="24"/>
      <c r="BZ9146" s="109"/>
      <c r="CA9146" s="66"/>
      <c r="CB9146" s="5"/>
      <c r="CC9146" s="68"/>
      <c r="CD9146" s="67"/>
      <c r="CE9146" s="67"/>
      <c r="CF9146" s="64"/>
      <c r="CG9146" s="5"/>
      <c r="CH9146" s="69"/>
      <c r="CI9146" s="6"/>
      <c r="CJ9146" s="5"/>
      <c r="CK9146" s="25"/>
      <c r="CL9146" s="5"/>
      <c r="DN9146" s="14"/>
      <c r="DO9146" s="14"/>
      <c r="DP9146" s="5"/>
      <c r="DQ9146" s="25"/>
      <c r="DR9146" s="25"/>
      <c r="DS9146" s="96"/>
      <c r="DT9146" s="83"/>
      <c r="DU9146" s="14"/>
      <c r="DX9146" s="83"/>
      <c r="DY9146" s="83"/>
      <c r="DZ9146" s="83"/>
      <c r="EA9146" s="83"/>
      <c r="EJ9146" s="54"/>
      <c r="EK9146" s="22"/>
      <c r="EL9146" s="24"/>
      <c r="EP9146" s="23"/>
      <c r="EQ9146" s="24"/>
      <c r="ER9146" s="22"/>
      <c r="ES9146" s="24"/>
      <c r="ET9146" s="24"/>
      <c r="EU9146" s="23"/>
      <c r="EV9146" s="26"/>
      <c r="EX9146" s="6"/>
      <c r="EY9146" s="24"/>
      <c r="EZ9146" s="109"/>
      <c r="FA9146" s="66"/>
      <c r="FB9146" s="5"/>
      <c r="FC9146" s="68"/>
      <c r="FD9146" s="67"/>
      <c r="FE9146" s="67"/>
      <c r="FF9146" s="64"/>
      <c r="FG9146" s="5"/>
      <c r="FH9146" s="69"/>
      <c r="FI9146" s="6"/>
      <c r="FJ9146" s="5"/>
      <c r="FK9146" s="25"/>
      <c r="FL9146" s="5"/>
    </row>
    <row r="9147" spans="40:168">
      <c r="AN9147" s="14"/>
      <c r="AO9147" s="14"/>
      <c r="AP9147" s="5"/>
      <c r="AQ9147" s="25"/>
      <c r="AR9147" s="25"/>
      <c r="AS9147" s="96"/>
      <c r="AT9147" s="83"/>
      <c r="AU9147" s="14"/>
      <c r="AX9147" s="83"/>
      <c r="AY9147" s="83"/>
      <c r="AZ9147" s="83"/>
      <c r="BA9147" s="83"/>
      <c r="BJ9147" s="54"/>
      <c r="BK9147" s="22"/>
      <c r="BL9147" s="24"/>
      <c r="BP9147" s="23"/>
      <c r="BQ9147" s="24"/>
      <c r="BR9147" s="22"/>
      <c r="BS9147" s="24"/>
      <c r="BT9147" s="24"/>
      <c r="BU9147" s="23"/>
      <c r="BV9147" s="26"/>
      <c r="BX9147" s="6"/>
      <c r="BY9147" s="24"/>
      <c r="BZ9147" s="109"/>
      <c r="CA9147" s="66"/>
      <c r="CB9147" s="5"/>
      <c r="CC9147" s="68"/>
      <c r="CD9147" s="67"/>
      <c r="CE9147" s="67"/>
      <c r="CF9147" s="64"/>
      <c r="CG9147" s="5"/>
      <c r="CH9147" s="69"/>
      <c r="CI9147" s="6"/>
      <c r="CJ9147" s="5"/>
      <c r="CK9147" s="25"/>
      <c r="CL9147" s="5"/>
      <c r="DN9147" s="14"/>
      <c r="DO9147" s="14"/>
      <c r="DP9147" s="5"/>
      <c r="DQ9147" s="25"/>
      <c r="DR9147" s="25"/>
      <c r="DS9147" s="96"/>
      <c r="DT9147" s="83"/>
      <c r="DU9147" s="14"/>
      <c r="DX9147" s="83"/>
      <c r="DY9147" s="83"/>
      <c r="DZ9147" s="83"/>
      <c r="EA9147" s="83"/>
      <c r="EJ9147" s="54"/>
      <c r="EK9147" s="22"/>
      <c r="EL9147" s="24"/>
      <c r="EP9147" s="23"/>
      <c r="EQ9147" s="24"/>
      <c r="ER9147" s="22"/>
      <c r="ES9147" s="24"/>
      <c r="ET9147" s="24"/>
      <c r="EU9147" s="23"/>
      <c r="EV9147" s="26"/>
      <c r="EX9147" s="6"/>
      <c r="EY9147" s="24"/>
      <c r="EZ9147" s="109"/>
      <c r="FA9147" s="66"/>
      <c r="FB9147" s="5"/>
      <c r="FC9147" s="68"/>
      <c r="FD9147" s="67"/>
      <c r="FE9147" s="67"/>
      <c r="FF9147" s="64"/>
      <c r="FG9147" s="5"/>
      <c r="FH9147" s="69"/>
      <c r="FI9147" s="6"/>
      <c r="FJ9147" s="5"/>
      <c r="FK9147" s="25"/>
      <c r="FL9147" s="5"/>
    </row>
    <row r="9148" spans="40:168">
      <c r="AN9148" s="14"/>
      <c r="AO9148" s="14"/>
      <c r="AP9148" s="5"/>
      <c r="AQ9148" s="25"/>
      <c r="AR9148" s="25"/>
      <c r="AS9148" s="96"/>
      <c r="AT9148" s="83"/>
      <c r="AU9148" s="14"/>
      <c r="AX9148" s="83"/>
      <c r="AY9148" s="83"/>
      <c r="AZ9148" s="83"/>
      <c r="BA9148" s="83"/>
      <c r="BJ9148" s="54"/>
      <c r="BK9148" s="22"/>
      <c r="BL9148" s="24"/>
      <c r="BP9148" s="23"/>
      <c r="BQ9148" s="24"/>
      <c r="BR9148" s="22"/>
      <c r="BS9148" s="24"/>
      <c r="BT9148" s="24"/>
      <c r="BU9148" s="23"/>
      <c r="BV9148" s="26"/>
      <c r="BX9148" s="6"/>
      <c r="BY9148" s="24"/>
      <c r="BZ9148" s="109"/>
      <c r="CA9148" s="66"/>
      <c r="CB9148" s="5"/>
      <c r="CC9148" s="68"/>
      <c r="CD9148" s="67"/>
      <c r="CE9148" s="67"/>
      <c r="CF9148" s="64"/>
      <c r="CG9148" s="5"/>
      <c r="CH9148" s="69"/>
      <c r="CI9148" s="6"/>
      <c r="CJ9148" s="5"/>
      <c r="CK9148" s="25"/>
      <c r="CL9148" s="5"/>
      <c r="DN9148" s="14"/>
      <c r="DO9148" s="14"/>
      <c r="DP9148" s="5"/>
      <c r="DQ9148" s="25"/>
      <c r="DR9148" s="25"/>
      <c r="DS9148" s="96"/>
      <c r="DT9148" s="83"/>
      <c r="DU9148" s="14"/>
      <c r="DX9148" s="83"/>
      <c r="DY9148" s="83"/>
      <c r="DZ9148" s="83"/>
      <c r="EA9148" s="83"/>
      <c r="EJ9148" s="54"/>
      <c r="EK9148" s="22"/>
      <c r="EL9148" s="24"/>
      <c r="EP9148" s="23"/>
      <c r="EQ9148" s="24"/>
      <c r="ER9148" s="22"/>
      <c r="ES9148" s="24"/>
      <c r="ET9148" s="24"/>
      <c r="EU9148" s="23"/>
      <c r="EV9148" s="26"/>
      <c r="EX9148" s="6"/>
      <c r="EY9148" s="24"/>
      <c r="EZ9148" s="109"/>
      <c r="FA9148" s="66"/>
      <c r="FB9148" s="5"/>
      <c r="FC9148" s="68"/>
      <c r="FD9148" s="67"/>
      <c r="FE9148" s="67"/>
      <c r="FF9148" s="64"/>
      <c r="FG9148" s="5"/>
      <c r="FH9148" s="69"/>
      <c r="FI9148" s="6"/>
      <c r="FJ9148" s="5"/>
      <c r="FK9148" s="25"/>
      <c r="FL9148" s="5"/>
    </row>
    <row r="9149" spans="40:168">
      <c r="AN9149" s="14"/>
      <c r="AO9149" s="14"/>
      <c r="AP9149" s="5"/>
      <c r="AQ9149" s="25"/>
      <c r="AR9149" s="25"/>
      <c r="AS9149" s="96"/>
      <c r="AT9149" s="83"/>
      <c r="AU9149" s="14"/>
      <c r="AX9149" s="83"/>
      <c r="AY9149" s="83"/>
      <c r="AZ9149" s="83"/>
      <c r="BA9149" s="83"/>
      <c r="BJ9149" s="54"/>
      <c r="BK9149" s="22"/>
      <c r="BL9149" s="24"/>
      <c r="BP9149" s="23"/>
      <c r="BQ9149" s="24"/>
      <c r="BR9149" s="22"/>
      <c r="BS9149" s="24"/>
      <c r="BT9149" s="24"/>
      <c r="BU9149" s="23"/>
      <c r="BV9149" s="26"/>
      <c r="BX9149" s="6"/>
      <c r="BY9149" s="24"/>
      <c r="BZ9149" s="109"/>
      <c r="CA9149" s="66"/>
      <c r="CB9149" s="5"/>
      <c r="CC9149" s="68"/>
      <c r="CD9149" s="67"/>
      <c r="CE9149" s="67"/>
      <c r="CF9149" s="64"/>
      <c r="CG9149" s="5"/>
      <c r="CH9149" s="69"/>
      <c r="CI9149" s="6"/>
      <c r="CJ9149" s="5"/>
      <c r="CK9149" s="25"/>
      <c r="CL9149" s="5"/>
      <c r="DN9149" s="14"/>
      <c r="DO9149" s="14"/>
      <c r="DP9149" s="5"/>
      <c r="DQ9149" s="25"/>
      <c r="DR9149" s="25"/>
      <c r="DS9149" s="96"/>
      <c r="DT9149" s="83"/>
      <c r="DU9149" s="14"/>
      <c r="DX9149" s="83"/>
      <c r="DY9149" s="83"/>
      <c r="DZ9149" s="83"/>
      <c r="EA9149" s="83"/>
      <c r="EJ9149" s="54"/>
      <c r="EK9149" s="22"/>
      <c r="EL9149" s="24"/>
      <c r="EP9149" s="23"/>
      <c r="EQ9149" s="24"/>
      <c r="ER9149" s="22"/>
      <c r="ES9149" s="24"/>
      <c r="ET9149" s="24"/>
      <c r="EU9149" s="23"/>
      <c r="EV9149" s="26"/>
      <c r="EX9149" s="6"/>
      <c r="EY9149" s="24"/>
      <c r="EZ9149" s="109"/>
      <c r="FA9149" s="66"/>
      <c r="FB9149" s="5"/>
      <c r="FC9149" s="68"/>
      <c r="FD9149" s="67"/>
      <c r="FE9149" s="67"/>
      <c r="FF9149" s="64"/>
      <c r="FG9149" s="5"/>
      <c r="FH9149" s="69"/>
      <c r="FI9149" s="6"/>
      <c r="FJ9149" s="5"/>
      <c r="FK9149" s="25"/>
      <c r="FL9149" s="5"/>
    </row>
    <row r="9150" spans="40:168">
      <c r="AN9150" s="14"/>
      <c r="AO9150" s="14"/>
      <c r="AP9150" s="5"/>
      <c r="AQ9150" s="25"/>
      <c r="AR9150" s="25"/>
      <c r="AS9150" s="96"/>
      <c r="AT9150" s="83"/>
      <c r="AU9150" s="14"/>
      <c r="AX9150" s="83"/>
      <c r="AY9150" s="83"/>
      <c r="AZ9150" s="83"/>
      <c r="BA9150" s="83"/>
      <c r="BJ9150" s="54"/>
      <c r="BK9150" s="22"/>
      <c r="BL9150" s="24"/>
      <c r="BP9150" s="23"/>
      <c r="BQ9150" s="24"/>
      <c r="BR9150" s="22"/>
      <c r="BS9150" s="24"/>
      <c r="BT9150" s="24"/>
      <c r="BU9150" s="23"/>
      <c r="BV9150" s="26"/>
      <c r="BX9150" s="6"/>
      <c r="BY9150" s="24"/>
      <c r="BZ9150" s="109"/>
      <c r="CA9150" s="66"/>
      <c r="CB9150" s="5"/>
      <c r="CC9150" s="68"/>
      <c r="CD9150" s="67"/>
      <c r="CE9150" s="67"/>
      <c r="CF9150" s="64"/>
      <c r="CG9150" s="5"/>
      <c r="CH9150" s="69"/>
      <c r="CI9150" s="6"/>
      <c r="CJ9150" s="5"/>
      <c r="CK9150" s="25"/>
      <c r="CL9150" s="5"/>
      <c r="DN9150" s="14"/>
      <c r="DO9150" s="14"/>
      <c r="DP9150" s="5"/>
      <c r="DQ9150" s="25"/>
      <c r="DR9150" s="25"/>
      <c r="DS9150" s="96"/>
      <c r="DT9150" s="83"/>
      <c r="DU9150" s="14"/>
      <c r="DX9150" s="83"/>
      <c r="DY9150" s="83"/>
      <c r="DZ9150" s="83"/>
      <c r="EA9150" s="83"/>
      <c r="EJ9150" s="54"/>
      <c r="EK9150" s="22"/>
      <c r="EL9150" s="24"/>
      <c r="EP9150" s="23"/>
      <c r="EQ9150" s="24"/>
      <c r="ER9150" s="22"/>
      <c r="ES9150" s="24"/>
      <c r="ET9150" s="24"/>
      <c r="EU9150" s="23"/>
      <c r="EV9150" s="26"/>
      <c r="EX9150" s="6"/>
      <c r="EY9150" s="24"/>
      <c r="EZ9150" s="109"/>
      <c r="FA9150" s="66"/>
      <c r="FB9150" s="5"/>
      <c r="FC9150" s="68"/>
      <c r="FD9150" s="67"/>
      <c r="FE9150" s="67"/>
      <c r="FF9150" s="64"/>
      <c r="FG9150" s="5"/>
      <c r="FH9150" s="69"/>
      <c r="FI9150" s="6"/>
      <c r="FJ9150" s="5"/>
      <c r="FK9150" s="25"/>
      <c r="FL9150" s="5"/>
    </row>
    <row r="9151" spans="40:168">
      <c r="AN9151" s="14"/>
      <c r="AO9151" s="14"/>
      <c r="AP9151" s="5"/>
      <c r="AQ9151" s="25"/>
      <c r="AR9151" s="25"/>
      <c r="AS9151" s="96"/>
      <c r="AT9151" s="83"/>
      <c r="AU9151" s="14"/>
      <c r="AX9151" s="83"/>
      <c r="AY9151" s="83"/>
      <c r="AZ9151" s="83"/>
      <c r="BA9151" s="83"/>
      <c r="BJ9151" s="54"/>
      <c r="BK9151" s="22"/>
      <c r="BL9151" s="24"/>
      <c r="BP9151" s="23"/>
      <c r="BQ9151" s="24"/>
      <c r="BR9151" s="22"/>
      <c r="BS9151" s="24"/>
      <c r="BT9151" s="24"/>
      <c r="BU9151" s="23"/>
      <c r="BV9151" s="26"/>
      <c r="BX9151" s="6"/>
      <c r="BY9151" s="24"/>
      <c r="BZ9151" s="109"/>
      <c r="CA9151" s="66"/>
      <c r="CB9151" s="5"/>
      <c r="CC9151" s="68"/>
      <c r="CD9151" s="67"/>
      <c r="CE9151" s="67"/>
      <c r="CF9151" s="64"/>
      <c r="CG9151" s="5"/>
      <c r="CH9151" s="69"/>
      <c r="CI9151" s="6"/>
      <c r="CJ9151" s="5"/>
      <c r="CK9151" s="25"/>
      <c r="CL9151" s="5"/>
      <c r="DN9151" s="14"/>
      <c r="DO9151" s="14"/>
      <c r="DP9151" s="5"/>
      <c r="DQ9151" s="25"/>
      <c r="DR9151" s="25"/>
      <c r="DS9151" s="96"/>
      <c r="DT9151" s="83"/>
      <c r="DU9151" s="14"/>
      <c r="DX9151" s="83"/>
      <c r="DY9151" s="83"/>
      <c r="DZ9151" s="83"/>
      <c r="EA9151" s="83"/>
      <c r="EJ9151" s="54"/>
      <c r="EK9151" s="22"/>
      <c r="EL9151" s="24"/>
      <c r="EP9151" s="23"/>
      <c r="EQ9151" s="24"/>
      <c r="ER9151" s="22"/>
      <c r="ES9151" s="24"/>
      <c r="ET9151" s="24"/>
      <c r="EU9151" s="23"/>
      <c r="EV9151" s="26"/>
      <c r="EX9151" s="6"/>
      <c r="EY9151" s="24"/>
      <c r="EZ9151" s="109"/>
      <c r="FA9151" s="66"/>
      <c r="FB9151" s="5"/>
      <c r="FC9151" s="68"/>
      <c r="FD9151" s="67"/>
      <c r="FE9151" s="67"/>
      <c r="FF9151" s="64"/>
      <c r="FG9151" s="5"/>
      <c r="FH9151" s="69"/>
      <c r="FI9151" s="6"/>
      <c r="FJ9151" s="5"/>
      <c r="FK9151" s="25"/>
      <c r="FL9151" s="5"/>
    </row>
    <row r="9152" spans="40:168">
      <c r="AN9152" s="14"/>
      <c r="AO9152" s="14"/>
      <c r="AP9152" s="5"/>
      <c r="AQ9152" s="25"/>
      <c r="AR9152" s="25"/>
      <c r="AS9152" s="96"/>
      <c r="AT9152" s="83"/>
      <c r="AU9152" s="14"/>
      <c r="AX9152" s="83"/>
      <c r="AY9152" s="83"/>
      <c r="AZ9152" s="83"/>
      <c r="BA9152" s="83"/>
      <c r="BJ9152" s="54"/>
      <c r="BK9152" s="22"/>
      <c r="BL9152" s="24"/>
      <c r="BP9152" s="23"/>
      <c r="BQ9152" s="24"/>
      <c r="BR9152" s="22"/>
      <c r="BS9152" s="24"/>
      <c r="BT9152" s="24"/>
      <c r="BU9152" s="23"/>
      <c r="BV9152" s="26"/>
      <c r="BX9152" s="6"/>
      <c r="BY9152" s="24"/>
      <c r="BZ9152" s="109"/>
      <c r="CA9152" s="66"/>
      <c r="CB9152" s="5"/>
      <c r="CC9152" s="68"/>
      <c r="CD9152" s="67"/>
      <c r="CE9152" s="67"/>
      <c r="CF9152" s="64"/>
      <c r="CG9152" s="5"/>
      <c r="CH9152" s="69"/>
      <c r="CI9152" s="6"/>
      <c r="CJ9152" s="5"/>
      <c r="CK9152" s="25"/>
      <c r="CL9152" s="5"/>
      <c r="DN9152" s="14"/>
      <c r="DO9152" s="14"/>
      <c r="DP9152" s="5"/>
      <c r="DQ9152" s="25"/>
      <c r="DR9152" s="25"/>
      <c r="DS9152" s="96"/>
      <c r="DT9152" s="83"/>
      <c r="DU9152" s="14"/>
      <c r="DX9152" s="83"/>
      <c r="DY9152" s="83"/>
      <c r="DZ9152" s="83"/>
      <c r="EA9152" s="83"/>
      <c r="EJ9152" s="54"/>
      <c r="EK9152" s="22"/>
      <c r="EL9152" s="24"/>
      <c r="EP9152" s="23"/>
      <c r="EQ9152" s="24"/>
      <c r="ER9152" s="22"/>
      <c r="ES9152" s="24"/>
      <c r="ET9152" s="24"/>
      <c r="EU9152" s="23"/>
      <c r="EV9152" s="26"/>
      <c r="EX9152" s="6"/>
      <c r="EY9152" s="24"/>
      <c r="EZ9152" s="109"/>
      <c r="FA9152" s="66"/>
      <c r="FB9152" s="5"/>
      <c r="FC9152" s="68"/>
      <c r="FD9152" s="67"/>
      <c r="FE9152" s="67"/>
      <c r="FF9152" s="64"/>
      <c r="FG9152" s="5"/>
      <c r="FH9152" s="69"/>
      <c r="FI9152" s="6"/>
      <c r="FJ9152" s="5"/>
      <c r="FK9152" s="25"/>
      <c r="FL9152" s="5"/>
    </row>
    <row r="9153" spans="40:168">
      <c r="AN9153" s="14"/>
      <c r="AO9153" s="14"/>
      <c r="AP9153" s="5"/>
      <c r="AQ9153" s="25"/>
      <c r="AR9153" s="25"/>
      <c r="AS9153" s="96"/>
      <c r="AT9153" s="83"/>
      <c r="AU9153" s="14"/>
      <c r="AX9153" s="83"/>
      <c r="AY9153" s="83"/>
      <c r="AZ9153" s="83"/>
      <c r="BA9153" s="83"/>
      <c r="BJ9153" s="54"/>
      <c r="BK9153" s="22"/>
      <c r="BL9153" s="24"/>
      <c r="BP9153" s="23"/>
      <c r="BQ9153" s="24"/>
      <c r="BR9153" s="22"/>
      <c r="BS9153" s="24"/>
      <c r="BT9153" s="24"/>
      <c r="BU9153" s="23"/>
      <c r="BV9153" s="26"/>
      <c r="BX9153" s="6"/>
      <c r="BY9153" s="24"/>
      <c r="BZ9153" s="109"/>
      <c r="CA9153" s="66"/>
      <c r="CB9153" s="5"/>
      <c r="CC9153" s="68"/>
      <c r="CD9153" s="67"/>
      <c r="CE9153" s="67"/>
      <c r="CF9153" s="64"/>
      <c r="CG9153" s="5"/>
      <c r="CH9153" s="69"/>
      <c r="CI9153" s="6"/>
      <c r="CJ9153" s="5"/>
      <c r="CK9153" s="25"/>
      <c r="CL9153" s="5"/>
      <c r="DN9153" s="14"/>
      <c r="DO9153" s="14"/>
      <c r="DP9153" s="5"/>
      <c r="DQ9153" s="25"/>
      <c r="DR9153" s="25"/>
      <c r="DS9153" s="96"/>
      <c r="DT9153" s="83"/>
      <c r="DU9153" s="14"/>
      <c r="DX9153" s="83"/>
      <c r="DY9153" s="83"/>
      <c r="DZ9153" s="83"/>
      <c r="EA9153" s="83"/>
      <c r="EJ9153" s="54"/>
      <c r="EK9153" s="22"/>
      <c r="EL9153" s="24"/>
      <c r="EP9153" s="23"/>
      <c r="EQ9153" s="24"/>
      <c r="ER9153" s="22"/>
      <c r="ES9153" s="24"/>
      <c r="ET9153" s="24"/>
      <c r="EU9153" s="23"/>
      <c r="EV9153" s="26"/>
      <c r="EX9153" s="6"/>
      <c r="EY9153" s="24"/>
      <c r="EZ9153" s="109"/>
      <c r="FA9153" s="66"/>
      <c r="FB9153" s="5"/>
      <c r="FC9153" s="68"/>
      <c r="FD9153" s="67"/>
      <c r="FE9153" s="67"/>
      <c r="FF9153" s="64"/>
      <c r="FG9153" s="5"/>
      <c r="FH9153" s="69"/>
      <c r="FI9153" s="6"/>
      <c r="FJ9153" s="5"/>
      <c r="FK9153" s="25"/>
      <c r="FL9153" s="5"/>
    </row>
    <row r="9154" spans="40:168">
      <c r="AN9154" s="14"/>
      <c r="AO9154" s="14"/>
      <c r="AP9154" s="5"/>
      <c r="AQ9154" s="25"/>
      <c r="AR9154" s="25"/>
      <c r="AS9154" s="96"/>
      <c r="AT9154" s="83"/>
      <c r="AU9154" s="14"/>
      <c r="AX9154" s="83"/>
      <c r="AY9154" s="83"/>
      <c r="AZ9154" s="83"/>
      <c r="BA9154" s="83"/>
      <c r="BJ9154" s="54"/>
      <c r="BK9154" s="22"/>
      <c r="BL9154" s="24"/>
      <c r="BP9154" s="23"/>
      <c r="BQ9154" s="24"/>
      <c r="BR9154" s="22"/>
      <c r="BS9154" s="24"/>
      <c r="BT9154" s="24"/>
      <c r="BU9154" s="23"/>
      <c r="BV9154" s="26"/>
      <c r="BX9154" s="6"/>
      <c r="BY9154" s="24"/>
      <c r="BZ9154" s="109"/>
      <c r="CA9154" s="66"/>
      <c r="CB9154" s="5"/>
      <c r="CC9154" s="68"/>
      <c r="CD9154" s="67"/>
      <c r="CE9154" s="67"/>
      <c r="CF9154" s="64"/>
      <c r="CG9154" s="5"/>
      <c r="CH9154" s="69"/>
      <c r="CI9154" s="6"/>
      <c r="CJ9154" s="5"/>
      <c r="CK9154" s="25"/>
      <c r="CL9154" s="5"/>
      <c r="DN9154" s="14"/>
      <c r="DO9154" s="14"/>
      <c r="DP9154" s="5"/>
      <c r="DQ9154" s="25"/>
      <c r="DR9154" s="25"/>
      <c r="DS9154" s="96"/>
      <c r="DT9154" s="83"/>
      <c r="DU9154" s="14"/>
      <c r="DX9154" s="83"/>
      <c r="DY9154" s="83"/>
      <c r="DZ9154" s="83"/>
      <c r="EA9154" s="83"/>
      <c r="EJ9154" s="54"/>
      <c r="EK9154" s="22"/>
      <c r="EL9154" s="24"/>
      <c r="EP9154" s="23"/>
      <c r="EQ9154" s="24"/>
      <c r="ER9154" s="22"/>
      <c r="ES9154" s="24"/>
      <c r="ET9154" s="24"/>
      <c r="EU9154" s="23"/>
      <c r="EV9154" s="26"/>
      <c r="EX9154" s="6"/>
      <c r="EY9154" s="24"/>
      <c r="EZ9154" s="109"/>
      <c r="FA9154" s="66"/>
      <c r="FB9154" s="5"/>
      <c r="FC9154" s="68"/>
      <c r="FD9154" s="67"/>
      <c r="FE9154" s="67"/>
      <c r="FF9154" s="64"/>
      <c r="FG9154" s="5"/>
      <c r="FH9154" s="69"/>
      <c r="FI9154" s="6"/>
      <c r="FJ9154" s="5"/>
      <c r="FK9154" s="25"/>
      <c r="FL9154" s="5"/>
    </row>
    <row r="9155" spans="40:168">
      <c r="AN9155" s="14"/>
      <c r="AO9155" s="14"/>
      <c r="AP9155" s="5"/>
      <c r="AQ9155" s="25"/>
      <c r="AR9155" s="25"/>
      <c r="AS9155" s="96"/>
      <c r="AT9155" s="83"/>
      <c r="AU9155" s="14"/>
      <c r="AX9155" s="83"/>
      <c r="AY9155" s="83"/>
      <c r="AZ9155" s="83"/>
      <c r="BA9155" s="83"/>
      <c r="BJ9155" s="54"/>
      <c r="BK9155" s="22"/>
      <c r="BL9155" s="24"/>
      <c r="BP9155" s="23"/>
      <c r="BQ9155" s="24"/>
      <c r="BR9155" s="22"/>
      <c r="BS9155" s="24"/>
      <c r="BT9155" s="24"/>
      <c r="BU9155" s="23"/>
      <c r="BV9155" s="26"/>
      <c r="BX9155" s="6"/>
      <c r="BY9155" s="24"/>
      <c r="BZ9155" s="109"/>
      <c r="CA9155" s="66"/>
      <c r="CB9155" s="5"/>
      <c r="CC9155" s="68"/>
      <c r="CD9155" s="67"/>
      <c r="CE9155" s="67"/>
      <c r="CF9155" s="64"/>
      <c r="CG9155" s="5"/>
      <c r="CH9155" s="69"/>
      <c r="CI9155" s="6"/>
      <c r="CJ9155" s="5"/>
      <c r="CK9155" s="25"/>
      <c r="CL9155" s="5"/>
      <c r="DN9155" s="14"/>
      <c r="DO9155" s="14"/>
      <c r="DP9155" s="5"/>
      <c r="DQ9155" s="25"/>
      <c r="DR9155" s="25"/>
      <c r="DS9155" s="96"/>
      <c r="DT9155" s="83"/>
      <c r="DU9155" s="14"/>
      <c r="DX9155" s="83"/>
      <c r="DY9155" s="83"/>
      <c r="DZ9155" s="83"/>
      <c r="EA9155" s="83"/>
      <c r="EJ9155" s="54"/>
      <c r="EK9155" s="22"/>
      <c r="EL9155" s="24"/>
      <c r="EP9155" s="23"/>
      <c r="EQ9155" s="24"/>
      <c r="ER9155" s="22"/>
      <c r="ES9155" s="24"/>
      <c r="ET9155" s="24"/>
      <c r="EU9155" s="23"/>
      <c r="EV9155" s="26"/>
      <c r="EX9155" s="6"/>
      <c r="EY9155" s="24"/>
      <c r="EZ9155" s="109"/>
      <c r="FA9155" s="66"/>
      <c r="FB9155" s="5"/>
      <c r="FC9155" s="68"/>
      <c r="FD9155" s="67"/>
      <c r="FE9155" s="67"/>
      <c r="FF9155" s="64"/>
      <c r="FG9155" s="5"/>
      <c r="FH9155" s="69"/>
      <c r="FI9155" s="6"/>
      <c r="FJ9155" s="5"/>
      <c r="FK9155" s="25"/>
      <c r="FL9155" s="5"/>
    </row>
    <row r="9156" spans="40:168">
      <c r="AN9156" s="14"/>
      <c r="AO9156" s="14"/>
      <c r="AP9156" s="5"/>
      <c r="AQ9156" s="25"/>
      <c r="AR9156" s="25"/>
      <c r="AS9156" s="96"/>
      <c r="AT9156" s="83"/>
      <c r="AU9156" s="14"/>
      <c r="AX9156" s="83"/>
      <c r="AY9156" s="83"/>
      <c r="AZ9156" s="83"/>
      <c r="BA9156" s="83"/>
      <c r="BJ9156" s="54"/>
      <c r="BK9156" s="22"/>
      <c r="BL9156" s="24"/>
      <c r="BP9156" s="23"/>
      <c r="BQ9156" s="24"/>
      <c r="BR9156" s="22"/>
      <c r="BS9156" s="24"/>
      <c r="BT9156" s="24"/>
      <c r="BU9156" s="23"/>
      <c r="BV9156" s="26"/>
      <c r="BX9156" s="6"/>
      <c r="BY9156" s="24"/>
      <c r="BZ9156" s="109"/>
      <c r="CA9156" s="66"/>
      <c r="CB9156" s="5"/>
      <c r="CC9156" s="68"/>
      <c r="CD9156" s="67"/>
      <c r="CE9156" s="67"/>
      <c r="CF9156" s="64"/>
      <c r="CG9156" s="5"/>
      <c r="CH9156" s="69"/>
      <c r="CI9156" s="6"/>
      <c r="CJ9156" s="5"/>
      <c r="CK9156" s="25"/>
      <c r="CL9156" s="5"/>
      <c r="DN9156" s="14"/>
      <c r="DO9156" s="14"/>
      <c r="DP9156" s="5"/>
      <c r="DQ9156" s="25"/>
      <c r="DR9156" s="25"/>
      <c r="DS9156" s="96"/>
      <c r="DT9156" s="83"/>
      <c r="DU9156" s="14"/>
      <c r="DX9156" s="83"/>
      <c r="DY9156" s="83"/>
      <c r="DZ9156" s="83"/>
      <c r="EA9156" s="83"/>
      <c r="EJ9156" s="54"/>
      <c r="EK9156" s="22"/>
      <c r="EL9156" s="24"/>
      <c r="EP9156" s="23"/>
      <c r="EQ9156" s="24"/>
      <c r="ER9156" s="22"/>
      <c r="ES9156" s="24"/>
      <c r="ET9156" s="24"/>
      <c r="EU9156" s="23"/>
      <c r="EV9156" s="26"/>
      <c r="EX9156" s="6"/>
      <c r="EY9156" s="24"/>
      <c r="EZ9156" s="109"/>
      <c r="FA9156" s="66"/>
      <c r="FB9156" s="5"/>
      <c r="FC9156" s="68"/>
      <c r="FD9156" s="67"/>
      <c r="FE9156" s="67"/>
      <c r="FF9156" s="64"/>
      <c r="FG9156" s="5"/>
      <c r="FH9156" s="69"/>
      <c r="FI9156" s="6"/>
      <c r="FJ9156" s="5"/>
      <c r="FK9156" s="25"/>
      <c r="FL9156" s="5"/>
    </row>
    <row r="9157" spans="40:168">
      <c r="AN9157" s="14"/>
      <c r="AO9157" s="14"/>
      <c r="AP9157" s="5"/>
      <c r="AQ9157" s="25"/>
      <c r="AR9157" s="25"/>
      <c r="AS9157" s="96"/>
      <c r="AT9157" s="83"/>
      <c r="AU9157" s="14"/>
      <c r="AX9157" s="83"/>
      <c r="AY9157" s="83"/>
      <c r="AZ9157" s="83"/>
      <c r="BA9157" s="83"/>
      <c r="BJ9157" s="54"/>
      <c r="BK9157" s="22"/>
      <c r="BL9157" s="24"/>
      <c r="BP9157" s="23"/>
      <c r="BQ9157" s="24"/>
      <c r="BR9157" s="22"/>
      <c r="BS9157" s="24"/>
      <c r="BT9157" s="24"/>
      <c r="BU9157" s="23"/>
      <c r="BV9157" s="26"/>
      <c r="BX9157" s="6"/>
      <c r="BY9157" s="24"/>
      <c r="BZ9157" s="109"/>
      <c r="CA9157" s="66"/>
      <c r="CB9157" s="5"/>
      <c r="CC9157" s="68"/>
      <c r="CD9157" s="67"/>
      <c r="CE9157" s="67"/>
      <c r="CF9157" s="64"/>
      <c r="CG9157" s="5"/>
      <c r="CH9157" s="69"/>
      <c r="CI9157" s="6"/>
      <c r="CJ9157" s="5"/>
      <c r="CK9157" s="25"/>
      <c r="CL9157" s="5"/>
      <c r="DN9157" s="14"/>
      <c r="DO9157" s="14"/>
      <c r="DP9157" s="5"/>
      <c r="DQ9157" s="25"/>
      <c r="DR9157" s="25"/>
      <c r="DS9157" s="96"/>
      <c r="DT9157" s="83"/>
      <c r="DU9157" s="14"/>
      <c r="DX9157" s="83"/>
      <c r="DY9157" s="83"/>
      <c r="DZ9157" s="83"/>
      <c r="EA9157" s="83"/>
      <c r="EJ9157" s="54"/>
      <c r="EK9157" s="22"/>
      <c r="EL9157" s="24"/>
      <c r="EP9157" s="23"/>
      <c r="EQ9157" s="24"/>
      <c r="ER9157" s="22"/>
      <c r="ES9157" s="24"/>
      <c r="ET9157" s="24"/>
      <c r="EU9157" s="23"/>
      <c r="EV9157" s="26"/>
      <c r="EX9157" s="6"/>
      <c r="EY9157" s="24"/>
      <c r="EZ9157" s="109"/>
      <c r="FA9157" s="66"/>
      <c r="FB9157" s="5"/>
      <c r="FC9157" s="68"/>
      <c r="FD9157" s="67"/>
      <c r="FE9157" s="67"/>
      <c r="FF9157" s="64"/>
      <c r="FG9157" s="5"/>
      <c r="FH9157" s="69"/>
      <c r="FI9157" s="6"/>
      <c r="FJ9157" s="5"/>
      <c r="FK9157" s="25"/>
      <c r="FL9157" s="5"/>
    </row>
    <row r="9158" spans="40:168">
      <c r="AN9158" s="14"/>
      <c r="AO9158" s="14"/>
      <c r="AP9158" s="5"/>
      <c r="AQ9158" s="25"/>
      <c r="AR9158" s="25"/>
      <c r="AS9158" s="96"/>
      <c r="AT9158" s="83"/>
      <c r="AU9158" s="14"/>
      <c r="AX9158" s="83"/>
      <c r="AY9158" s="83"/>
      <c r="AZ9158" s="83"/>
      <c r="BA9158" s="83"/>
      <c r="BJ9158" s="54"/>
      <c r="BK9158" s="22"/>
      <c r="BL9158" s="24"/>
      <c r="BP9158" s="23"/>
      <c r="BQ9158" s="24"/>
      <c r="BR9158" s="22"/>
      <c r="BS9158" s="24"/>
      <c r="BT9158" s="24"/>
      <c r="BU9158" s="23"/>
      <c r="BV9158" s="26"/>
      <c r="BX9158" s="6"/>
      <c r="BY9158" s="24"/>
      <c r="BZ9158" s="109"/>
      <c r="CA9158" s="66"/>
      <c r="CB9158" s="5"/>
      <c r="CC9158" s="68"/>
      <c r="CD9158" s="67"/>
      <c r="CE9158" s="67"/>
      <c r="CF9158" s="64"/>
      <c r="CG9158" s="5"/>
      <c r="CH9158" s="69"/>
      <c r="CI9158" s="6"/>
      <c r="CJ9158" s="5"/>
      <c r="CK9158" s="25"/>
      <c r="CL9158" s="5"/>
      <c r="DN9158" s="14"/>
      <c r="DO9158" s="14"/>
      <c r="DP9158" s="5"/>
      <c r="DQ9158" s="25"/>
      <c r="DR9158" s="25"/>
      <c r="DS9158" s="96"/>
      <c r="DT9158" s="83"/>
      <c r="DU9158" s="14"/>
      <c r="DX9158" s="83"/>
      <c r="DY9158" s="83"/>
      <c r="DZ9158" s="83"/>
      <c r="EA9158" s="83"/>
      <c r="EJ9158" s="54"/>
      <c r="EK9158" s="22"/>
      <c r="EL9158" s="24"/>
      <c r="EP9158" s="23"/>
      <c r="EQ9158" s="24"/>
      <c r="ER9158" s="22"/>
      <c r="ES9158" s="24"/>
      <c r="ET9158" s="24"/>
      <c r="EU9158" s="23"/>
      <c r="EV9158" s="26"/>
      <c r="EX9158" s="6"/>
      <c r="EY9158" s="24"/>
      <c r="EZ9158" s="109"/>
      <c r="FA9158" s="66"/>
      <c r="FB9158" s="5"/>
      <c r="FC9158" s="68"/>
      <c r="FD9158" s="67"/>
      <c r="FE9158" s="67"/>
      <c r="FF9158" s="64"/>
      <c r="FG9158" s="5"/>
      <c r="FH9158" s="69"/>
      <c r="FI9158" s="6"/>
      <c r="FJ9158" s="5"/>
      <c r="FK9158" s="25"/>
      <c r="FL9158" s="5"/>
    </row>
    <row r="9159" spans="40:168">
      <c r="AN9159" s="14"/>
      <c r="AO9159" s="14"/>
      <c r="AP9159" s="5"/>
      <c r="AQ9159" s="25"/>
      <c r="AR9159" s="25"/>
      <c r="AS9159" s="96"/>
      <c r="AT9159" s="83"/>
      <c r="AU9159" s="14"/>
      <c r="AX9159" s="83"/>
      <c r="AY9159" s="83"/>
      <c r="AZ9159" s="83"/>
      <c r="BA9159" s="83"/>
      <c r="BJ9159" s="54"/>
      <c r="BK9159" s="22"/>
      <c r="BL9159" s="24"/>
      <c r="BP9159" s="23"/>
      <c r="BQ9159" s="24"/>
      <c r="BR9159" s="22"/>
      <c r="BS9159" s="24"/>
      <c r="BT9159" s="24"/>
      <c r="BU9159" s="23"/>
      <c r="BV9159" s="26"/>
      <c r="BX9159" s="6"/>
      <c r="BY9159" s="24"/>
      <c r="BZ9159" s="109"/>
      <c r="CA9159" s="66"/>
      <c r="CB9159" s="5"/>
      <c r="CC9159" s="68"/>
      <c r="CD9159" s="67"/>
      <c r="CE9159" s="67"/>
      <c r="CF9159" s="64"/>
      <c r="CG9159" s="5"/>
      <c r="CH9159" s="69"/>
      <c r="CI9159" s="6"/>
      <c r="CJ9159" s="5"/>
      <c r="CK9159" s="25"/>
      <c r="CL9159" s="5"/>
      <c r="DN9159" s="14"/>
      <c r="DO9159" s="14"/>
      <c r="DP9159" s="5"/>
      <c r="DQ9159" s="25"/>
      <c r="DR9159" s="25"/>
      <c r="DS9159" s="96"/>
      <c r="DT9159" s="83"/>
      <c r="DU9159" s="14"/>
      <c r="DX9159" s="83"/>
      <c r="DY9159" s="83"/>
      <c r="DZ9159" s="83"/>
      <c r="EA9159" s="83"/>
      <c r="EJ9159" s="54"/>
      <c r="EK9159" s="22"/>
      <c r="EL9159" s="24"/>
      <c r="EP9159" s="23"/>
      <c r="EQ9159" s="24"/>
      <c r="ER9159" s="22"/>
      <c r="ES9159" s="24"/>
      <c r="ET9159" s="24"/>
      <c r="EU9159" s="23"/>
      <c r="EV9159" s="26"/>
      <c r="EX9159" s="6"/>
      <c r="EY9159" s="24"/>
      <c r="EZ9159" s="109"/>
      <c r="FA9159" s="66"/>
      <c r="FB9159" s="5"/>
      <c r="FC9159" s="68"/>
      <c r="FD9159" s="67"/>
      <c r="FE9159" s="67"/>
      <c r="FF9159" s="64"/>
      <c r="FG9159" s="5"/>
      <c r="FH9159" s="69"/>
      <c r="FI9159" s="6"/>
      <c r="FJ9159" s="5"/>
      <c r="FK9159" s="25"/>
      <c r="FL9159" s="5"/>
    </row>
    <row r="9160" spans="40:168">
      <c r="AN9160" s="14"/>
      <c r="AO9160" s="14"/>
      <c r="AP9160" s="5"/>
      <c r="AQ9160" s="25"/>
      <c r="AR9160" s="25"/>
      <c r="AS9160" s="96"/>
      <c r="AT9160" s="83"/>
      <c r="AU9160" s="14"/>
      <c r="AX9160" s="83"/>
      <c r="AY9160" s="83"/>
      <c r="AZ9160" s="83"/>
      <c r="BA9160" s="83"/>
      <c r="BJ9160" s="54"/>
      <c r="BK9160" s="22"/>
      <c r="BL9160" s="24"/>
      <c r="BP9160" s="23"/>
      <c r="BQ9160" s="24"/>
      <c r="BR9160" s="22"/>
      <c r="BS9160" s="24"/>
      <c r="BT9160" s="24"/>
      <c r="BU9160" s="23"/>
      <c r="BV9160" s="26"/>
      <c r="BX9160" s="6"/>
      <c r="BY9160" s="24"/>
      <c r="BZ9160" s="109"/>
      <c r="CA9160" s="66"/>
      <c r="CB9160" s="5"/>
      <c r="CC9160" s="68"/>
      <c r="CD9160" s="67"/>
      <c r="CE9160" s="67"/>
      <c r="CF9160" s="64"/>
      <c r="CG9160" s="5"/>
      <c r="CH9160" s="69"/>
      <c r="CI9160" s="6"/>
      <c r="CJ9160" s="5"/>
      <c r="CK9160" s="25"/>
      <c r="CL9160" s="5"/>
      <c r="DN9160" s="14"/>
      <c r="DO9160" s="14"/>
      <c r="DP9160" s="5"/>
      <c r="DQ9160" s="25"/>
      <c r="DR9160" s="25"/>
      <c r="DS9160" s="96"/>
      <c r="DT9160" s="83"/>
      <c r="DU9160" s="14"/>
      <c r="DX9160" s="83"/>
      <c r="DY9160" s="83"/>
      <c r="DZ9160" s="83"/>
      <c r="EA9160" s="83"/>
      <c r="EJ9160" s="54"/>
      <c r="EK9160" s="22"/>
      <c r="EL9160" s="24"/>
      <c r="EP9160" s="23"/>
      <c r="EQ9160" s="24"/>
      <c r="ER9160" s="22"/>
      <c r="ES9160" s="24"/>
      <c r="ET9160" s="24"/>
      <c r="EU9160" s="23"/>
      <c r="EV9160" s="26"/>
      <c r="EX9160" s="6"/>
      <c r="EY9160" s="24"/>
      <c r="EZ9160" s="109"/>
      <c r="FA9160" s="66"/>
      <c r="FB9160" s="5"/>
      <c r="FC9160" s="68"/>
      <c r="FD9160" s="67"/>
      <c r="FE9160" s="67"/>
      <c r="FF9160" s="64"/>
      <c r="FG9160" s="5"/>
      <c r="FH9160" s="69"/>
      <c r="FI9160" s="6"/>
      <c r="FJ9160" s="5"/>
      <c r="FK9160" s="25"/>
      <c r="FL9160" s="5"/>
    </row>
    <row r="9161" spans="40:168">
      <c r="AN9161" s="14"/>
      <c r="AO9161" s="14"/>
      <c r="AP9161" s="5"/>
      <c r="AQ9161" s="25"/>
      <c r="AR9161" s="25"/>
      <c r="AS9161" s="96"/>
      <c r="AT9161" s="83"/>
      <c r="AU9161" s="14"/>
      <c r="AX9161" s="83"/>
      <c r="AY9161" s="83"/>
      <c r="AZ9161" s="83"/>
      <c r="BA9161" s="83"/>
      <c r="BJ9161" s="54"/>
      <c r="BK9161" s="22"/>
      <c r="BL9161" s="24"/>
      <c r="BP9161" s="23"/>
      <c r="BQ9161" s="24"/>
      <c r="BR9161" s="22"/>
      <c r="BS9161" s="24"/>
      <c r="BT9161" s="24"/>
      <c r="BU9161" s="23"/>
      <c r="BV9161" s="26"/>
      <c r="BX9161" s="6"/>
      <c r="BY9161" s="24"/>
      <c r="BZ9161" s="109"/>
      <c r="CA9161" s="66"/>
      <c r="CB9161" s="5"/>
      <c r="CC9161" s="68"/>
      <c r="CD9161" s="67"/>
      <c r="CE9161" s="67"/>
      <c r="CF9161" s="64"/>
      <c r="CG9161" s="5"/>
      <c r="CH9161" s="69"/>
      <c r="CI9161" s="6"/>
      <c r="CJ9161" s="5"/>
      <c r="CK9161" s="25"/>
      <c r="CL9161" s="5"/>
      <c r="DN9161" s="14"/>
      <c r="DO9161" s="14"/>
      <c r="DP9161" s="5"/>
      <c r="DQ9161" s="25"/>
      <c r="DR9161" s="25"/>
      <c r="DS9161" s="96"/>
      <c r="DT9161" s="83"/>
      <c r="DU9161" s="14"/>
      <c r="DX9161" s="83"/>
      <c r="DY9161" s="83"/>
      <c r="DZ9161" s="83"/>
      <c r="EA9161" s="83"/>
      <c r="EJ9161" s="54"/>
      <c r="EK9161" s="22"/>
      <c r="EL9161" s="24"/>
      <c r="EP9161" s="23"/>
      <c r="EQ9161" s="24"/>
      <c r="ER9161" s="22"/>
      <c r="ES9161" s="24"/>
      <c r="ET9161" s="24"/>
      <c r="EU9161" s="23"/>
      <c r="EV9161" s="26"/>
      <c r="EX9161" s="6"/>
      <c r="EY9161" s="24"/>
      <c r="EZ9161" s="109"/>
      <c r="FA9161" s="66"/>
      <c r="FB9161" s="5"/>
      <c r="FC9161" s="68"/>
      <c r="FD9161" s="67"/>
      <c r="FE9161" s="67"/>
      <c r="FF9161" s="64"/>
      <c r="FG9161" s="5"/>
      <c r="FH9161" s="69"/>
      <c r="FI9161" s="6"/>
      <c r="FJ9161" s="5"/>
      <c r="FK9161" s="25"/>
      <c r="FL9161" s="5"/>
    </row>
    <row r="9162" spans="40:168">
      <c r="AN9162" s="14"/>
      <c r="AO9162" s="14"/>
      <c r="AP9162" s="5"/>
      <c r="AQ9162" s="25"/>
      <c r="AR9162" s="25"/>
      <c r="AS9162" s="96"/>
      <c r="AT9162" s="83"/>
      <c r="AU9162" s="14"/>
      <c r="AX9162" s="83"/>
      <c r="AY9162" s="83"/>
      <c r="AZ9162" s="83"/>
      <c r="BA9162" s="83"/>
      <c r="BJ9162" s="54"/>
      <c r="BK9162" s="22"/>
      <c r="BL9162" s="24"/>
      <c r="BP9162" s="23"/>
      <c r="BQ9162" s="24"/>
      <c r="BR9162" s="22"/>
      <c r="BS9162" s="24"/>
      <c r="BT9162" s="24"/>
      <c r="BU9162" s="23"/>
      <c r="BV9162" s="26"/>
      <c r="BX9162" s="6"/>
      <c r="BY9162" s="24"/>
      <c r="BZ9162" s="109"/>
      <c r="CA9162" s="66"/>
      <c r="CB9162" s="5"/>
      <c r="CC9162" s="68"/>
      <c r="CD9162" s="67"/>
      <c r="CE9162" s="67"/>
      <c r="CF9162" s="64"/>
      <c r="CG9162" s="5"/>
      <c r="CH9162" s="69"/>
      <c r="CI9162" s="6"/>
      <c r="CJ9162" s="5"/>
      <c r="CK9162" s="25"/>
      <c r="CL9162" s="5"/>
      <c r="DN9162" s="14"/>
      <c r="DO9162" s="14"/>
      <c r="DP9162" s="5"/>
      <c r="DQ9162" s="25"/>
      <c r="DR9162" s="25"/>
      <c r="DS9162" s="96"/>
      <c r="DT9162" s="83"/>
      <c r="DU9162" s="14"/>
      <c r="DX9162" s="83"/>
      <c r="DY9162" s="83"/>
      <c r="DZ9162" s="83"/>
      <c r="EA9162" s="83"/>
      <c r="EJ9162" s="54"/>
      <c r="EK9162" s="22"/>
      <c r="EL9162" s="24"/>
      <c r="EP9162" s="23"/>
      <c r="EQ9162" s="24"/>
      <c r="ER9162" s="22"/>
      <c r="ES9162" s="24"/>
      <c r="ET9162" s="24"/>
      <c r="EU9162" s="23"/>
      <c r="EV9162" s="26"/>
      <c r="EX9162" s="6"/>
      <c r="EY9162" s="24"/>
      <c r="EZ9162" s="109"/>
      <c r="FA9162" s="66"/>
      <c r="FB9162" s="5"/>
      <c r="FC9162" s="68"/>
      <c r="FD9162" s="67"/>
      <c r="FE9162" s="67"/>
      <c r="FF9162" s="64"/>
      <c r="FG9162" s="5"/>
      <c r="FH9162" s="69"/>
      <c r="FI9162" s="6"/>
      <c r="FJ9162" s="5"/>
      <c r="FK9162" s="25"/>
      <c r="FL9162" s="5"/>
    </row>
    <row r="9163" spans="40:168">
      <c r="AN9163" s="14"/>
      <c r="AO9163" s="14"/>
      <c r="AP9163" s="5"/>
      <c r="AQ9163" s="25"/>
      <c r="AR9163" s="25"/>
      <c r="AS9163" s="96"/>
      <c r="AT9163" s="83"/>
      <c r="AU9163" s="14"/>
      <c r="AX9163" s="83"/>
      <c r="AY9163" s="83"/>
      <c r="AZ9163" s="83"/>
      <c r="BA9163" s="83"/>
      <c r="BJ9163" s="54"/>
      <c r="BK9163" s="22"/>
      <c r="BL9163" s="24"/>
      <c r="BP9163" s="23"/>
      <c r="BQ9163" s="24"/>
      <c r="BR9163" s="22"/>
      <c r="BS9163" s="24"/>
      <c r="BT9163" s="24"/>
      <c r="BU9163" s="23"/>
      <c r="BV9163" s="26"/>
      <c r="BX9163" s="6"/>
      <c r="BY9163" s="24"/>
      <c r="BZ9163" s="109"/>
      <c r="CA9163" s="66"/>
      <c r="CB9163" s="5"/>
      <c r="CC9163" s="68"/>
      <c r="CD9163" s="67"/>
      <c r="CE9163" s="67"/>
      <c r="CF9163" s="64"/>
      <c r="CG9163" s="5"/>
      <c r="CH9163" s="69"/>
      <c r="CI9163" s="6"/>
      <c r="CJ9163" s="5"/>
      <c r="CK9163" s="25"/>
      <c r="CL9163" s="5"/>
      <c r="DN9163" s="14"/>
      <c r="DO9163" s="14"/>
      <c r="DP9163" s="5"/>
      <c r="DQ9163" s="25"/>
      <c r="DR9163" s="25"/>
      <c r="DS9163" s="96"/>
      <c r="DT9163" s="83"/>
      <c r="DU9163" s="14"/>
      <c r="DX9163" s="83"/>
      <c r="DY9163" s="83"/>
      <c r="DZ9163" s="83"/>
      <c r="EA9163" s="83"/>
      <c r="EJ9163" s="54"/>
      <c r="EK9163" s="22"/>
      <c r="EL9163" s="24"/>
      <c r="EP9163" s="23"/>
      <c r="EQ9163" s="24"/>
      <c r="ER9163" s="22"/>
      <c r="ES9163" s="24"/>
      <c r="ET9163" s="24"/>
      <c r="EU9163" s="23"/>
      <c r="EV9163" s="26"/>
      <c r="EX9163" s="6"/>
      <c r="EY9163" s="24"/>
      <c r="EZ9163" s="109"/>
      <c r="FA9163" s="66"/>
      <c r="FB9163" s="5"/>
      <c r="FC9163" s="68"/>
      <c r="FD9163" s="67"/>
      <c r="FE9163" s="67"/>
      <c r="FF9163" s="64"/>
      <c r="FG9163" s="5"/>
      <c r="FH9163" s="69"/>
      <c r="FI9163" s="6"/>
      <c r="FJ9163" s="5"/>
      <c r="FK9163" s="25"/>
      <c r="FL9163" s="5"/>
    </row>
    <row r="9164" spans="40:168">
      <c r="AN9164" s="14"/>
      <c r="AO9164" s="14"/>
      <c r="AP9164" s="5"/>
      <c r="AQ9164" s="25"/>
      <c r="AR9164" s="25"/>
      <c r="AS9164" s="96"/>
      <c r="AT9164" s="83"/>
      <c r="AU9164" s="14"/>
      <c r="AX9164" s="83"/>
      <c r="AY9164" s="83"/>
      <c r="AZ9164" s="83"/>
      <c r="BA9164" s="83"/>
      <c r="BJ9164" s="54"/>
      <c r="BK9164" s="22"/>
      <c r="BL9164" s="24"/>
      <c r="BP9164" s="23"/>
      <c r="BQ9164" s="24"/>
      <c r="BR9164" s="22"/>
      <c r="BS9164" s="24"/>
      <c r="BT9164" s="24"/>
      <c r="BU9164" s="23"/>
      <c r="BV9164" s="26"/>
      <c r="BX9164" s="6"/>
      <c r="BY9164" s="24"/>
      <c r="BZ9164" s="109"/>
      <c r="CA9164" s="66"/>
      <c r="CB9164" s="5"/>
      <c r="CC9164" s="68"/>
      <c r="CD9164" s="67"/>
      <c r="CE9164" s="67"/>
      <c r="CF9164" s="64"/>
      <c r="CG9164" s="5"/>
      <c r="CH9164" s="69"/>
      <c r="CI9164" s="6"/>
      <c r="CJ9164" s="5"/>
      <c r="CK9164" s="25"/>
      <c r="CL9164" s="5"/>
      <c r="DN9164" s="14"/>
      <c r="DO9164" s="14"/>
      <c r="DP9164" s="5"/>
      <c r="DQ9164" s="25"/>
      <c r="DR9164" s="25"/>
      <c r="DS9164" s="96"/>
      <c r="DT9164" s="83"/>
      <c r="DU9164" s="14"/>
      <c r="DX9164" s="83"/>
      <c r="DY9164" s="83"/>
      <c r="DZ9164" s="83"/>
      <c r="EA9164" s="83"/>
      <c r="EJ9164" s="54"/>
      <c r="EK9164" s="22"/>
      <c r="EL9164" s="24"/>
      <c r="EP9164" s="23"/>
      <c r="EQ9164" s="24"/>
      <c r="ER9164" s="22"/>
      <c r="ES9164" s="24"/>
      <c r="ET9164" s="24"/>
      <c r="EU9164" s="23"/>
      <c r="EV9164" s="26"/>
      <c r="EX9164" s="6"/>
      <c r="EY9164" s="24"/>
      <c r="EZ9164" s="109"/>
      <c r="FA9164" s="66"/>
      <c r="FB9164" s="5"/>
      <c r="FC9164" s="68"/>
      <c r="FD9164" s="67"/>
      <c r="FE9164" s="67"/>
      <c r="FF9164" s="64"/>
      <c r="FG9164" s="5"/>
      <c r="FH9164" s="69"/>
      <c r="FI9164" s="6"/>
      <c r="FJ9164" s="5"/>
      <c r="FK9164" s="25"/>
      <c r="FL9164" s="5"/>
    </row>
    <row r="9165" spans="40:168">
      <c r="AN9165" s="14"/>
      <c r="AO9165" s="14"/>
      <c r="AP9165" s="5"/>
      <c r="AQ9165" s="25"/>
      <c r="AR9165" s="25"/>
      <c r="AS9165" s="96"/>
      <c r="AT9165" s="83"/>
      <c r="AU9165" s="14"/>
      <c r="AX9165" s="83"/>
      <c r="AY9165" s="83"/>
      <c r="AZ9165" s="83"/>
      <c r="BA9165" s="83"/>
      <c r="BJ9165" s="54"/>
      <c r="BK9165" s="22"/>
      <c r="BL9165" s="24"/>
      <c r="BP9165" s="23"/>
      <c r="BQ9165" s="24"/>
      <c r="BR9165" s="22"/>
      <c r="BS9165" s="24"/>
      <c r="BT9165" s="24"/>
      <c r="BU9165" s="23"/>
      <c r="BV9165" s="26"/>
      <c r="BX9165" s="6"/>
      <c r="BY9165" s="24"/>
      <c r="BZ9165" s="109"/>
      <c r="CA9165" s="66"/>
      <c r="CB9165" s="5"/>
      <c r="CC9165" s="68"/>
      <c r="CD9165" s="67"/>
      <c r="CE9165" s="67"/>
      <c r="CF9165" s="64"/>
      <c r="CG9165" s="5"/>
      <c r="CH9165" s="69"/>
      <c r="CI9165" s="6"/>
      <c r="CJ9165" s="5"/>
      <c r="CK9165" s="25"/>
      <c r="CL9165" s="5"/>
      <c r="DN9165" s="14"/>
      <c r="DO9165" s="14"/>
      <c r="DP9165" s="5"/>
      <c r="DQ9165" s="25"/>
      <c r="DR9165" s="25"/>
      <c r="DS9165" s="96"/>
      <c r="DT9165" s="83"/>
      <c r="DU9165" s="14"/>
      <c r="DX9165" s="83"/>
      <c r="DY9165" s="83"/>
      <c r="DZ9165" s="83"/>
      <c r="EA9165" s="83"/>
      <c r="EJ9165" s="54"/>
      <c r="EK9165" s="22"/>
      <c r="EL9165" s="24"/>
      <c r="EP9165" s="23"/>
      <c r="EQ9165" s="24"/>
      <c r="ER9165" s="22"/>
      <c r="ES9165" s="24"/>
      <c r="ET9165" s="24"/>
      <c r="EU9165" s="23"/>
      <c r="EV9165" s="26"/>
      <c r="EX9165" s="6"/>
      <c r="EY9165" s="24"/>
      <c r="EZ9165" s="109"/>
      <c r="FA9165" s="66"/>
      <c r="FB9165" s="5"/>
      <c r="FC9165" s="68"/>
      <c r="FD9165" s="67"/>
      <c r="FE9165" s="67"/>
      <c r="FF9165" s="64"/>
      <c r="FG9165" s="5"/>
      <c r="FH9165" s="69"/>
      <c r="FI9165" s="6"/>
      <c r="FJ9165" s="5"/>
      <c r="FK9165" s="25"/>
      <c r="FL9165" s="5"/>
    </row>
    <row r="9166" spans="40:168">
      <c r="AN9166" s="14"/>
      <c r="AO9166" s="14"/>
      <c r="AP9166" s="5"/>
      <c r="AQ9166" s="25"/>
      <c r="AR9166" s="25"/>
      <c r="AS9166" s="96"/>
      <c r="AT9166" s="83"/>
      <c r="AU9166" s="14"/>
      <c r="AX9166" s="83"/>
      <c r="AY9166" s="83"/>
      <c r="AZ9166" s="83"/>
      <c r="BA9166" s="83"/>
      <c r="BJ9166" s="54"/>
      <c r="BK9166" s="22"/>
      <c r="BL9166" s="24"/>
      <c r="BP9166" s="23"/>
      <c r="BQ9166" s="24"/>
      <c r="BR9166" s="22"/>
      <c r="BS9166" s="24"/>
      <c r="BT9166" s="24"/>
      <c r="BU9166" s="23"/>
      <c r="BV9166" s="26"/>
      <c r="BX9166" s="6"/>
      <c r="BY9166" s="24"/>
      <c r="BZ9166" s="109"/>
      <c r="CA9166" s="66"/>
      <c r="CB9166" s="5"/>
      <c r="CC9166" s="68"/>
      <c r="CD9166" s="67"/>
      <c r="CE9166" s="67"/>
      <c r="CF9166" s="64"/>
      <c r="CG9166" s="5"/>
      <c r="CH9166" s="69"/>
      <c r="CI9166" s="6"/>
      <c r="CJ9166" s="5"/>
      <c r="CK9166" s="25"/>
      <c r="CL9166" s="5"/>
      <c r="DN9166" s="14"/>
      <c r="DO9166" s="14"/>
      <c r="DP9166" s="5"/>
      <c r="DQ9166" s="25"/>
      <c r="DR9166" s="25"/>
      <c r="DS9166" s="96"/>
      <c r="DT9166" s="83"/>
      <c r="DU9166" s="14"/>
      <c r="DX9166" s="83"/>
      <c r="DY9166" s="83"/>
      <c r="DZ9166" s="83"/>
      <c r="EA9166" s="83"/>
      <c r="EJ9166" s="54"/>
      <c r="EK9166" s="22"/>
      <c r="EL9166" s="24"/>
      <c r="EP9166" s="23"/>
      <c r="EQ9166" s="24"/>
      <c r="ER9166" s="22"/>
      <c r="ES9166" s="24"/>
      <c r="ET9166" s="24"/>
      <c r="EU9166" s="23"/>
      <c r="EV9166" s="26"/>
      <c r="EX9166" s="6"/>
      <c r="EY9166" s="24"/>
      <c r="EZ9166" s="109"/>
      <c r="FA9166" s="66"/>
      <c r="FB9166" s="5"/>
      <c r="FC9166" s="68"/>
      <c r="FD9166" s="67"/>
      <c r="FE9166" s="67"/>
      <c r="FF9166" s="64"/>
      <c r="FG9166" s="5"/>
      <c r="FH9166" s="69"/>
      <c r="FI9166" s="6"/>
      <c r="FJ9166" s="5"/>
      <c r="FK9166" s="25"/>
      <c r="FL9166" s="5"/>
    </row>
    <row r="9167" spans="40:168">
      <c r="AN9167" s="14"/>
      <c r="AO9167" s="14"/>
      <c r="AP9167" s="5"/>
      <c r="AQ9167" s="25"/>
      <c r="AR9167" s="25"/>
      <c r="AS9167" s="96"/>
      <c r="AT9167" s="83"/>
      <c r="AU9167" s="14"/>
      <c r="AX9167" s="83"/>
      <c r="AY9167" s="83"/>
      <c r="AZ9167" s="83"/>
      <c r="BA9167" s="83"/>
      <c r="BJ9167" s="54"/>
      <c r="BK9167" s="22"/>
      <c r="BL9167" s="24"/>
      <c r="BP9167" s="23"/>
      <c r="BQ9167" s="24"/>
      <c r="BR9167" s="22"/>
      <c r="BS9167" s="24"/>
      <c r="BT9167" s="24"/>
      <c r="BU9167" s="23"/>
      <c r="BV9167" s="26"/>
      <c r="BX9167" s="6"/>
      <c r="BY9167" s="24"/>
      <c r="BZ9167" s="109"/>
      <c r="CA9167" s="66"/>
      <c r="CB9167" s="5"/>
      <c r="CC9167" s="68"/>
      <c r="CD9167" s="67"/>
      <c r="CE9167" s="67"/>
      <c r="CF9167" s="64"/>
      <c r="CG9167" s="5"/>
      <c r="CH9167" s="69"/>
      <c r="CI9167" s="6"/>
      <c r="CJ9167" s="5"/>
      <c r="CK9167" s="25"/>
      <c r="CL9167" s="5"/>
      <c r="DN9167" s="14"/>
      <c r="DO9167" s="14"/>
      <c r="DP9167" s="5"/>
      <c r="DQ9167" s="25"/>
      <c r="DR9167" s="25"/>
      <c r="DS9167" s="96"/>
      <c r="DT9167" s="83"/>
      <c r="DU9167" s="14"/>
      <c r="DX9167" s="83"/>
      <c r="DY9167" s="83"/>
      <c r="DZ9167" s="83"/>
      <c r="EA9167" s="83"/>
      <c r="EJ9167" s="54"/>
      <c r="EK9167" s="22"/>
      <c r="EL9167" s="24"/>
      <c r="EP9167" s="23"/>
      <c r="EQ9167" s="24"/>
      <c r="ER9167" s="22"/>
      <c r="ES9167" s="24"/>
      <c r="ET9167" s="24"/>
      <c r="EU9167" s="23"/>
      <c r="EV9167" s="26"/>
      <c r="EX9167" s="6"/>
      <c r="EY9167" s="24"/>
      <c r="EZ9167" s="109"/>
      <c r="FA9167" s="66"/>
      <c r="FB9167" s="5"/>
      <c r="FC9167" s="68"/>
      <c r="FD9167" s="67"/>
      <c r="FE9167" s="67"/>
      <c r="FF9167" s="64"/>
      <c r="FG9167" s="5"/>
      <c r="FH9167" s="69"/>
      <c r="FI9167" s="6"/>
      <c r="FJ9167" s="5"/>
      <c r="FK9167" s="25"/>
      <c r="FL9167" s="5"/>
    </row>
    <row r="9168" spans="40:168">
      <c r="AN9168" s="14"/>
      <c r="AO9168" s="14"/>
      <c r="AP9168" s="5"/>
      <c r="AQ9168" s="25"/>
      <c r="AR9168" s="25"/>
      <c r="AS9168" s="96"/>
      <c r="AT9168" s="83"/>
      <c r="AU9168" s="14"/>
      <c r="AX9168" s="83"/>
      <c r="AY9168" s="83"/>
      <c r="AZ9168" s="83"/>
      <c r="BA9168" s="83"/>
      <c r="BJ9168" s="54"/>
      <c r="BK9168" s="22"/>
      <c r="BL9168" s="24"/>
      <c r="BP9168" s="23"/>
      <c r="BQ9168" s="24"/>
      <c r="BR9168" s="22"/>
      <c r="BS9168" s="24"/>
      <c r="BT9168" s="24"/>
      <c r="BU9168" s="23"/>
      <c r="BV9168" s="26"/>
      <c r="BX9168" s="6"/>
      <c r="BY9168" s="24"/>
      <c r="BZ9168" s="109"/>
      <c r="CA9168" s="66"/>
      <c r="CB9168" s="5"/>
      <c r="CC9168" s="68"/>
      <c r="CD9168" s="67"/>
      <c r="CE9168" s="67"/>
      <c r="CF9168" s="64"/>
      <c r="CG9168" s="5"/>
      <c r="CH9168" s="69"/>
      <c r="CI9168" s="6"/>
      <c r="CJ9168" s="5"/>
      <c r="CK9168" s="25"/>
      <c r="CL9168" s="5"/>
      <c r="DN9168" s="14"/>
      <c r="DO9168" s="14"/>
      <c r="DP9168" s="5"/>
      <c r="DQ9168" s="25"/>
      <c r="DR9168" s="25"/>
      <c r="DS9168" s="96"/>
      <c r="DT9168" s="83"/>
      <c r="DU9168" s="14"/>
      <c r="DX9168" s="83"/>
      <c r="DY9168" s="83"/>
      <c r="DZ9168" s="83"/>
      <c r="EA9168" s="83"/>
      <c r="EJ9168" s="54"/>
      <c r="EK9168" s="22"/>
      <c r="EL9168" s="24"/>
      <c r="EP9168" s="23"/>
      <c r="EQ9168" s="24"/>
      <c r="ER9168" s="22"/>
      <c r="ES9168" s="24"/>
      <c r="ET9168" s="24"/>
      <c r="EU9168" s="23"/>
      <c r="EV9168" s="26"/>
      <c r="EX9168" s="6"/>
      <c r="EY9168" s="24"/>
      <c r="EZ9168" s="109"/>
      <c r="FA9168" s="66"/>
      <c r="FB9168" s="5"/>
      <c r="FC9168" s="68"/>
      <c r="FD9168" s="67"/>
      <c r="FE9168" s="67"/>
      <c r="FF9168" s="64"/>
      <c r="FG9168" s="5"/>
      <c r="FH9168" s="69"/>
      <c r="FI9168" s="6"/>
      <c r="FJ9168" s="5"/>
      <c r="FK9168" s="25"/>
      <c r="FL9168" s="5"/>
    </row>
    <row r="9169" spans="40:168">
      <c r="AN9169" s="14"/>
      <c r="AO9169" s="14"/>
      <c r="AP9169" s="5"/>
      <c r="AQ9169" s="25"/>
      <c r="AR9169" s="25"/>
      <c r="AS9169" s="96"/>
      <c r="AT9169" s="83"/>
      <c r="AU9169" s="14"/>
      <c r="AX9169" s="83"/>
      <c r="AY9169" s="83"/>
      <c r="AZ9169" s="83"/>
      <c r="BA9169" s="83"/>
      <c r="BJ9169" s="54"/>
      <c r="BK9169" s="22"/>
      <c r="BL9169" s="24"/>
      <c r="BP9169" s="23"/>
      <c r="BQ9169" s="24"/>
      <c r="BR9169" s="22"/>
      <c r="BS9169" s="24"/>
      <c r="BT9169" s="24"/>
      <c r="BU9169" s="23"/>
      <c r="BV9169" s="26"/>
      <c r="BX9169" s="6"/>
      <c r="BY9169" s="24"/>
      <c r="BZ9169" s="109"/>
      <c r="CA9169" s="66"/>
      <c r="CB9169" s="5"/>
      <c r="CC9169" s="68"/>
      <c r="CD9169" s="67"/>
      <c r="CE9169" s="67"/>
      <c r="CF9169" s="64"/>
      <c r="CG9169" s="5"/>
      <c r="CH9169" s="69"/>
      <c r="CI9169" s="6"/>
      <c r="CJ9169" s="5"/>
      <c r="CK9169" s="25"/>
      <c r="CL9169" s="5"/>
      <c r="DN9169" s="14"/>
      <c r="DO9169" s="14"/>
      <c r="DP9169" s="5"/>
      <c r="DQ9169" s="25"/>
      <c r="DR9169" s="25"/>
      <c r="DS9169" s="96"/>
      <c r="DT9169" s="83"/>
      <c r="DU9169" s="14"/>
      <c r="DX9169" s="83"/>
      <c r="DY9169" s="83"/>
      <c r="DZ9169" s="83"/>
      <c r="EA9169" s="83"/>
      <c r="EJ9169" s="54"/>
      <c r="EK9169" s="22"/>
      <c r="EL9169" s="24"/>
      <c r="EP9169" s="23"/>
      <c r="EQ9169" s="24"/>
      <c r="ER9169" s="22"/>
      <c r="ES9169" s="24"/>
      <c r="ET9169" s="24"/>
      <c r="EU9169" s="23"/>
      <c r="EV9169" s="26"/>
      <c r="EX9169" s="6"/>
      <c r="EY9169" s="24"/>
      <c r="EZ9169" s="109"/>
      <c r="FA9169" s="66"/>
      <c r="FB9169" s="5"/>
      <c r="FC9169" s="68"/>
      <c r="FD9169" s="67"/>
      <c r="FE9169" s="67"/>
      <c r="FF9169" s="64"/>
      <c r="FG9169" s="5"/>
      <c r="FH9169" s="69"/>
      <c r="FI9169" s="6"/>
      <c r="FJ9169" s="5"/>
      <c r="FK9169" s="25"/>
      <c r="FL9169" s="5"/>
    </row>
    <row r="9170" spans="40:168">
      <c r="AN9170" s="14"/>
      <c r="AO9170" s="14"/>
      <c r="AP9170" s="5"/>
      <c r="AQ9170" s="25"/>
      <c r="AR9170" s="25"/>
      <c r="AS9170" s="96"/>
      <c r="AT9170" s="83"/>
      <c r="AU9170" s="14"/>
      <c r="AX9170" s="83"/>
      <c r="AY9170" s="83"/>
      <c r="AZ9170" s="83"/>
      <c r="BA9170" s="83"/>
      <c r="BJ9170" s="54"/>
      <c r="BK9170" s="22"/>
      <c r="BL9170" s="24"/>
      <c r="BP9170" s="23"/>
      <c r="BQ9170" s="24"/>
      <c r="BR9170" s="22"/>
      <c r="BS9170" s="24"/>
      <c r="BT9170" s="24"/>
      <c r="BU9170" s="23"/>
      <c r="BV9170" s="26"/>
      <c r="BX9170" s="6"/>
      <c r="BY9170" s="24"/>
      <c r="BZ9170" s="109"/>
      <c r="CA9170" s="66"/>
      <c r="CB9170" s="5"/>
      <c r="CC9170" s="68"/>
      <c r="CD9170" s="67"/>
      <c r="CE9170" s="67"/>
      <c r="CF9170" s="64"/>
      <c r="CG9170" s="5"/>
      <c r="CH9170" s="69"/>
      <c r="CI9170" s="6"/>
      <c r="CJ9170" s="5"/>
      <c r="CK9170" s="25"/>
      <c r="CL9170" s="5"/>
      <c r="DN9170" s="14"/>
      <c r="DO9170" s="14"/>
      <c r="DP9170" s="5"/>
      <c r="DQ9170" s="25"/>
      <c r="DR9170" s="25"/>
      <c r="DS9170" s="96"/>
      <c r="DT9170" s="83"/>
      <c r="DU9170" s="14"/>
      <c r="DX9170" s="83"/>
      <c r="DY9170" s="83"/>
      <c r="DZ9170" s="83"/>
      <c r="EA9170" s="83"/>
      <c r="EJ9170" s="54"/>
      <c r="EK9170" s="22"/>
      <c r="EL9170" s="24"/>
      <c r="EP9170" s="23"/>
      <c r="EQ9170" s="24"/>
      <c r="ER9170" s="22"/>
      <c r="ES9170" s="24"/>
      <c r="ET9170" s="24"/>
      <c r="EU9170" s="23"/>
      <c r="EV9170" s="26"/>
      <c r="EX9170" s="6"/>
      <c r="EY9170" s="24"/>
      <c r="EZ9170" s="109"/>
      <c r="FA9170" s="66"/>
      <c r="FB9170" s="5"/>
      <c r="FC9170" s="68"/>
      <c r="FD9170" s="67"/>
      <c r="FE9170" s="67"/>
      <c r="FF9170" s="64"/>
      <c r="FG9170" s="5"/>
      <c r="FH9170" s="69"/>
      <c r="FI9170" s="6"/>
      <c r="FJ9170" s="5"/>
      <c r="FK9170" s="25"/>
      <c r="FL9170" s="5"/>
    </row>
    <row r="9171" spans="40:168">
      <c r="AN9171" s="14"/>
      <c r="AO9171" s="14"/>
      <c r="AP9171" s="5"/>
      <c r="AQ9171" s="25"/>
      <c r="AR9171" s="25"/>
      <c r="AS9171" s="96"/>
      <c r="AT9171" s="83"/>
      <c r="AU9171" s="14"/>
      <c r="AX9171" s="83"/>
      <c r="AY9171" s="83"/>
      <c r="AZ9171" s="83"/>
      <c r="BA9171" s="83"/>
      <c r="BJ9171" s="54"/>
      <c r="BK9171" s="22"/>
      <c r="BL9171" s="24"/>
      <c r="BP9171" s="23"/>
      <c r="BQ9171" s="24"/>
      <c r="BR9171" s="22"/>
      <c r="BS9171" s="24"/>
      <c r="BT9171" s="24"/>
      <c r="BU9171" s="23"/>
      <c r="BV9171" s="26"/>
      <c r="BX9171" s="6"/>
      <c r="BY9171" s="24"/>
      <c r="BZ9171" s="109"/>
      <c r="CA9171" s="66"/>
      <c r="CB9171" s="5"/>
      <c r="CC9171" s="68"/>
      <c r="CD9171" s="67"/>
      <c r="CE9171" s="67"/>
      <c r="CF9171" s="64"/>
      <c r="CG9171" s="5"/>
      <c r="CH9171" s="69"/>
      <c r="CI9171" s="6"/>
      <c r="CJ9171" s="5"/>
      <c r="CK9171" s="25"/>
      <c r="CL9171" s="5"/>
      <c r="DN9171" s="14"/>
      <c r="DO9171" s="14"/>
      <c r="DP9171" s="5"/>
      <c r="DQ9171" s="25"/>
      <c r="DR9171" s="25"/>
      <c r="DS9171" s="96"/>
      <c r="DT9171" s="83"/>
      <c r="DU9171" s="14"/>
      <c r="DX9171" s="83"/>
      <c r="DY9171" s="83"/>
      <c r="DZ9171" s="83"/>
      <c r="EA9171" s="83"/>
      <c r="EJ9171" s="54"/>
      <c r="EK9171" s="22"/>
      <c r="EL9171" s="24"/>
      <c r="EP9171" s="23"/>
      <c r="EQ9171" s="24"/>
      <c r="ER9171" s="22"/>
      <c r="ES9171" s="24"/>
      <c r="ET9171" s="24"/>
      <c r="EU9171" s="23"/>
      <c r="EV9171" s="26"/>
      <c r="EX9171" s="6"/>
      <c r="EY9171" s="24"/>
      <c r="EZ9171" s="109"/>
      <c r="FA9171" s="66"/>
      <c r="FB9171" s="5"/>
      <c r="FC9171" s="68"/>
      <c r="FD9171" s="67"/>
      <c r="FE9171" s="67"/>
      <c r="FF9171" s="64"/>
      <c r="FG9171" s="5"/>
      <c r="FH9171" s="69"/>
      <c r="FI9171" s="6"/>
      <c r="FJ9171" s="5"/>
      <c r="FK9171" s="25"/>
      <c r="FL9171" s="5"/>
    </row>
    <row r="9172" spans="40:168">
      <c r="AN9172" s="14"/>
      <c r="AO9172" s="14"/>
      <c r="AP9172" s="5"/>
      <c r="AQ9172" s="25"/>
      <c r="AR9172" s="25"/>
      <c r="AS9172" s="96"/>
      <c r="AT9172" s="83"/>
      <c r="AU9172" s="14"/>
      <c r="AX9172" s="83"/>
      <c r="AY9172" s="83"/>
      <c r="AZ9172" s="83"/>
      <c r="BA9172" s="83"/>
      <c r="BJ9172" s="54"/>
      <c r="BK9172" s="22"/>
      <c r="BL9172" s="24"/>
      <c r="BP9172" s="23"/>
      <c r="BQ9172" s="24"/>
      <c r="BR9172" s="22"/>
      <c r="BS9172" s="24"/>
      <c r="BT9172" s="24"/>
      <c r="BU9172" s="23"/>
      <c r="BV9172" s="26"/>
      <c r="BX9172" s="6"/>
      <c r="BY9172" s="24"/>
      <c r="BZ9172" s="109"/>
      <c r="CA9172" s="66"/>
      <c r="CB9172" s="5"/>
      <c r="CC9172" s="68"/>
      <c r="CD9172" s="67"/>
      <c r="CE9172" s="67"/>
      <c r="CF9172" s="64"/>
      <c r="CG9172" s="5"/>
      <c r="CH9172" s="69"/>
      <c r="CI9172" s="6"/>
      <c r="CJ9172" s="5"/>
      <c r="CK9172" s="25"/>
      <c r="CL9172" s="5"/>
      <c r="DN9172" s="14"/>
      <c r="DO9172" s="14"/>
      <c r="DP9172" s="5"/>
      <c r="DQ9172" s="25"/>
      <c r="DR9172" s="25"/>
      <c r="DS9172" s="96"/>
      <c r="DT9172" s="83"/>
      <c r="DU9172" s="14"/>
      <c r="DX9172" s="83"/>
      <c r="DY9172" s="83"/>
      <c r="DZ9172" s="83"/>
      <c r="EA9172" s="83"/>
      <c r="EJ9172" s="54"/>
      <c r="EK9172" s="22"/>
      <c r="EL9172" s="24"/>
      <c r="EP9172" s="23"/>
      <c r="EQ9172" s="24"/>
      <c r="ER9172" s="22"/>
      <c r="ES9172" s="24"/>
      <c r="ET9172" s="24"/>
      <c r="EU9172" s="23"/>
      <c r="EV9172" s="26"/>
      <c r="EX9172" s="6"/>
      <c r="EY9172" s="24"/>
      <c r="EZ9172" s="109"/>
      <c r="FA9172" s="66"/>
      <c r="FB9172" s="5"/>
      <c r="FC9172" s="68"/>
      <c r="FD9172" s="67"/>
      <c r="FE9172" s="67"/>
      <c r="FF9172" s="64"/>
      <c r="FG9172" s="5"/>
      <c r="FH9172" s="69"/>
      <c r="FI9172" s="6"/>
      <c r="FJ9172" s="5"/>
      <c r="FK9172" s="25"/>
      <c r="FL9172" s="5"/>
    </row>
    <row r="9173" spans="40:168">
      <c r="AN9173" s="14"/>
      <c r="AO9173" s="14"/>
      <c r="AP9173" s="5"/>
      <c r="AQ9173" s="25"/>
      <c r="AR9173" s="25"/>
      <c r="AS9173" s="96"/>
      <c r="AT9173" s="83"/>
      <c r="AU9173" s="14"/>
      <c r="AX9173" s="83"/>
      <c r="AY9173" s="83"/>
      <c r="AZ9173" s="83"/>
      <c r="BA9173" s="83"/>
      <c r="BJ9173" s="54"/>
      <c r="BK9173" s="22"/>
      <c r="BL9173" s="24"/>
      <c r="BP9173" s="23"/>
      <c r="BQ9173" s="24"/>
      <c r="BR9173" s="22"/>
      <c r="BS9173" s="24"/>
      <c r="BT9173" s="24"/>
      <c r="BU9173" s="23"/>
      <c r="BV9173" s="26"/>
      <c r="BX9173" s="6"/>
      <c r="BY9173" s="24"/>
      <c r="BZ9173" s="109"/>
      <c r="CA9173" s="66"/>
      <c r="CB9173" s="5"/>
      <c r="CC9173" s="68"/>
      <c r="CD9173" s="67"/>
      <c r="CE9173" s="67"/>
      <c r="CF9173" s="64"/>
      <c r="CG9173" s="5"/>
      <c r="CH9173" s="69"/>
      <c r="CI9173" s="6"/>
      <c r="CJ9173" s="5"/>
      <c r="CK9173" s="25"/>
      <c r="CL9173" s="5"/>
      <c r="DN9173" s="14"/>
      <c r="DO9173" s="14"/>
      <c r="DP9173" s="5"/>
      <c r="DQ9173" s="25"/>
      <c r="DR9173" s="25"/>
      <c r="DS9173" s="96"/>
      <c r="DT9173" s="83"/>
      <c r="DU9173" s="14"/>
      <c r="DX9173" s="83"/>
      <c r="DY9173" s="83"/>
      <c r="DZ9173" s="83"/>
      <c r="EA9173" s="83"/>
      <c r="EJ9173" s="54"/>
      <c r="EK9173" s="22"/>
      <c r="EL9173" s="24"/>
      <c r="EP9173" s="23"/>
      <c r="EQ9173" s="24"/>
      <c r="ER9173" s="22"/>
      <c r="ES9173" s="24"/>
      <c r="ET9173" s="24"/>
      <c r="EU9173" s="23"/>
      <c r="EV9173" s="26"/>
      <c r="EX9173" s="6"/>
      <c r="EY9173" s="24"/>
      <c r="EZ9173" s="109"/>
      <c r="FA9173" s="66"/>
      <c r="FB9173" s="5"/>
      <c r="FC9173" s="68"/>
      <c r="FD9173" s="67"/>
      <c r="FE9173" s="67"/>
      <c r="FF9173" s="64"/>
      <c r="FG9173" s="5"/>
      <c r="FH9173" s="69"/>
      <c r="FI9173" s="6"/>
      <c r="FJ9173" s="5"/>
      <c r="FK9173" s="25"/>
      <c r="FL9173" s="5"/>
    </row>
    <row r="9174" spans="40:168">
      <c r="AN9174" s="14"/>
      <c r="AO9174" s="14"/>
      <c r="AP9174" s="5"/>
      <c r="AQ9174" s="25"/>
      <c r="AR9174" s="25"/>
      <c r="AS9174" s="96"/>
      <c r="AT9174" s="83"/>
      <c r="AU9174" s="14"/>
      <c r="AX9174" s="83"/>
      <c r="AY9174" s="83"/>
      <c r="AZ9174" s="83"/>
      <c r="BA9174" s="83"/>
      <c r="BJ9174" s="54"/>
      <c r="BK9174" s="22"/>
      <c r="BL9174" s="24"/>
      <c r="BP9174" s="23"/>
      <c r="BQ9174" s="24"/>
      <c r="BR9174" s="22"/>
      <c r="BS9174" s="24"/>
      <c r="BT9174" s="24"/>
      <c r="BU9174" s="23"/>
      <c r="BV9174" s="26"/>
      <c r="BX9174" s="6"/>
      <c r="BY9174" s="24"/>
      <c r="BZ9174" s="109"/>
      <c r="CA9174" s="66"/>
      <c r="CB9174" s="5"/>
      <c r="CC9174" s="68"/>
      <c r="CD9174" s="67"/>
      <c r="CE9174" s="67"/>
      <c r="CF9174" s="64"/>
      <c r="CG9174" s="5"/>
      <c r="CH9174" s="69"/>
      <c r="CI9174" s="6"/>
      <c r="CJ9174" s="5"/>
      <c r="CK9174" s="25"/>
      <c r="CL9174" s="5"/>
      <c r="DN9174" s="14"/>
      <c r="DO9174" s="14"/>
      <c r="DP9174" s="5"/>
      <c r="DQ9174" s="25"/>
      <c r="DR9174" s="25"/>
      <c r="DS9174" s="96"/>
      <c r="DT9174" s="83"/>
      <c r="DU9174" s="14"/>
      <c r="DX9174" s="83"/>
      <c r="DY9174" s="83"/>
      <c r="DZ9174" s="83"/>
      <c r="EA9174" s="83"/>
      <c r="EJ9174" s="54"/>
      <c r="EK9174" s="22"/>
      <c r="EL9174" s="24"/>
      <c r="EP9174" s="23"/>
      <c r="EQ9174" s="24"/>
      <c r="ER9174" s="22"/>
      <c r="ES9174" s="24"/>
      <c r="ET9174" s="24"/>
      <c r="EU9174" s="23"/>
      <c r="EV9174" s="26"/>
      <c r="EX9174" s="6"/>
      <c r="EY9174" s="24"/>
      <c r="EZ9174" s="109"/>
      <c r="FA9174" s="66"/>
      <c r="FB9174" s="5"/>
      <c r="FC9174" s="68"/>
      <c r="FD9174" s="67"/>
      <c r="FE9174" s="67"/>
      <c r="FF9174" s="64"/>
      <c r="FG9174" s="5"/>
      <c r="FH9174" s="69"/>
      <c r="FI9174" s="6"/>
      <c r="FJ9174" s="5"/>
      <c r="FK9174" s="25"/>
      <c r="FL9174" s="5"/>
    </row>
    <row r="9175" spans="40:168">
      <c r="AN9175" s="14"/>
      <c r="AO9175" s="14"/>
      <c r="AP9175" s="5"/>
      <c r="AQ9175" s="25"/>
      <c r="AR9175" s="25"/>
      <c r="AS9175" s="96"/>
      <c r="AT9175" s="83"/>
      <c r="AU9175" s="14"/>
      <c r="AX9175" s="83"/>
      <c r="AY9175" s="83"/>
      <c r="AZ9175" s="83"/>
      <c r="BA9175" s="83"/>
      <c r="BJ9175" s="54"/>
      <c r="BK9175" s="22"/>
      <c r="BL9175" s="24"/>
      <c r="BP9175" s="23"/>
      <c r="BQ9175" s="24"/>
      <c r="BR9175" s="22"/>
      <c r="BS9175" s="24"/>
      <c r="BT9175" s="24"/>
      <c r="BU9175" s="23"/>
      <c r="BV9175" s="26"/>
      <c r="BX9175" s="6"/>
      <c r="BY9175" s="24"/>
      <c r="BZ9175" s="109"/>
      <c r="CA9175" s="66"/>
      <c r="CB9175" s="5"/>
      <c r="CC9175" s="68"/>
      <c r="CD9175" s="67"/>
      <c r="CE9175" s="67"/>
      <c r="CF9175" s="64"/>
      <c r="CG9175" s="5"/>
      <c r="CH9175" s="69"/>
      <c r="CI9175" s="6"/>
      <c r="CJ9175" s="5"/>
      <c r="CK9175" s="25"/>
      <c r="CL9175" s="5"/>
      <c r="DN9175" s="14"/>
      <c r="DO9175" s="14"/>
      <c r="DP9175" s="5"/>
      <c r="DQ9175" s="25"/>
      <c r="DR9175" s="25"/>
      <c r="DS9175" s="96"/>
      <c r="DT9175" s="83"/>
      <c r="DU9175" s="14"/>
      <c r="DX9175" s="83"/>
      <c r="DY9175" s="83"/>
      <c r="DZ9175" s="83"/>
      <c r="EA9175" s="83"/>
      <c r="EJ9175" s="54"/>
      <c r="EK9175" s="22"/>
      <c r="EL9175" s="24"/>
      <c r="EP9175" s="23"/>
      <c r="EQ9175" s="24"/>
      <c r="ER9175" s="22"/>
      <c r="ES9175" s="24"/>
      <c r="ET9175" s="24"/>
      <c r="EU9175" s="23"/>
      <c r="EV9175" s="26"/>
      <c r="EX9175" s="6"/>
      <c r="EY9175" s="24"/>
      <c r="EZ9175" s="109"/>
      <c r="FA9175" s="66"/>
      <c r="FB9175" s="5"/>
      <c r="FC9175" s="68"/>
      <c r="FD9175" s="67"/>
      <c r="FE9175" s="67"/>
      <c r="FF9175" s="64"/>
      <c r="FG9175" s="5"/>
      <c r="FH9175" s="69"/>
      <c r="FI9175" s="6"/>
      <c r="FJ9175" s="5"/>
      <c r="FK9175" s="25"/>
      <c r="FL9175" s="5"/>
    </row>
    <row r="9176" spans="40:168">
      <c r="AN9176" s="14"/>
      <c r="AO9176" s="14"/>
      <c r="AP9176" s="5"/>
      <c r="AQ9176" s="25"/>
      <c r="AR9176" s="25"/>
      <c r="AS9176" s="96"/>
      <c r="AT9176" s="83"/>
      <c r="AU9176" s="14"/>
      <c r="AX9176" s="83"/>
      <c r="AY9176" s="83"/>
      <c r="AZ9176" s="83"/>
      <c r="BA9176" s="83"/>
      <c r="BJ9176" s="54"/>
      <c r="BK9176" s="22"/>
      <c r="BL9176" s="24"/>
      <c r="BP9176" s="23"/>
      <c r="BQ9176" s="24"/>
      <c r="BR9176" s="22"/>
      <c r="BS9176" s="24"/>
      <c r="BT9176" s="24"/>
      <c r="BU9176" s="23"/>
      <c r="BV9176" s="26"/>
      <c r="BX9176" s="6"/>
      <c r="BY9176" s="24"/>
      <c r="BZ9176" s="109"/>
      <c r="CA9176" s="66"/>
      <c r="CB9176" s="5"/>
      <c r="CC9176" s="68"/>
      <c r="CD9176" s="67"/>
      <c r="CE9176" s="67"/>
      <c r="CF9176" s="64"/>
      <c r="CG9176" s="5"/>
      <c r="CH9176" s="69"/>
      <c r="CI9176" s="6"/>
      <c r="CJ9176" s="5"/>
      <c r="CK9176" s="25"/>
      <c r="CL9176" s="5"/>
      <c r="DN9176" s="14"/>
      <c r="DO9176" s="14"/>
      <c r="DP9176" s="5"/>
      <c r="DQ9176" s="25"/>
      <c r="DR9176" s="25"/>
      <c r="DS9176" s="96"/>
      <c r="DT9176" s="83"/>
      <c r="DU9176" s="14"/>
      <c r="DX9176" s="83"/>
      <c r="DY9176" s="83"/>
      <c r="DZ9176" s="83"/>
      <c r="EA9176" s="83"/>
      <c r="EJ9176" s="54"/>
      <c r="EK9176" s="22"/>
      <c r="EL9176" s="24"/>
      <c r="EP9176" s="23"/>
      <c r="EQ9176" s="24"/>
      <c r="ER9176" s="22"/>
      <c r="ES9176" s="24"/>
      <c r="ET9176" s="24"/>
      <c r="EU9176" s="23"/>
      <c r="EV9176" s="26"/>
      <c r="EX9176" s="6"/>
      <c r="EY9176" s="24"/>
      <c r="EZ9176" s="109"/>
      <c r="FA9176" s="66"/>
      <c r="FB9176" s="5"/>
      <c r="FC9176" s="68"/>
      <c r="FD9176" s="67"/>
      <c r="FE9176" s="67"/>
      <c r="FF9176" s="64"/>
      <c r="FG9176" s="5"/>
      <c r="FH9176" s="69"/>
      <c r="FI9176" s="6"/>
      <c r="FJ9176" s="5"/>
      <c r="FK9176" s="25"/>
      <c r="FL9176" s="5"/>
    </row>
    <row r="9177" spans="40:168">
      <c r="AN9177" s="14"/>
      <c r="AO9177" s="14"/>
      <c r="AP9177" s="5"/>
      <c r="AQ9177" s="25"/>
      <c r="AR9177" s="25"/>
      <c r="AS9177" s="96"/>
      <c r="AT9177" s="83"/>
      <c r="AU9177" s="14"/>
      <c r="AX9177" s="83"/>
      <c r="AY9177" s="83"/>
      <c r="AZ9177" s="83"/>
      <c r="BA9177" s="83"/>
      <c r="BJ9177" s="54"/>
      <c r="BK9177" s="22"/>
      <c r="BL9177" s="24"/>
      <c r="BP9177" s="23"/>
      <c r="BQ9177" s="24"/>
      <c r="BR9177" s="22"/>
      <c r="BS9177" s="24"/>
      <c r="BT9177" s="24"/>
      <c r="BU9177" s="23"/>
      <c r="BV9177" s="26"/>
      <c r="BX9177" s="6"/>
      <c r="BY9177" s="24"/>
      <c r="BZ9177" s="109"/>
      <c r="CA9177" s="66"/>
      <c r="CB9177" s="5"/>
      <c r="CC9177" s="68"/>
      <c r="CD9177" s="67"/>
      <c r="CE9177" s="67"/>
      <c r="CF9177" s="64"/>
      <c r="CG9177" s="5"/>
      <c r="CH9177" s="69"/>
      <c r="CI9177" s="6"/>
      <c r="CJ9177" s="5"/>
      <c r="CK9177" s="25"/>
      <c r="CL9177" s="5"/>
      <c r="DN9177" s="14"/>
      <c r="DO9177" s="14"/>
      <c r="DP9177" s="5"/>
      <c r="DQ9177" s="25"/>
      <c r="DR9177" s="25"/>
      <c r="DS9177" s="96"/>
      <c r="DT9177" s="83"/>
      <c r="DU9177" s="14"/>
      <c r="DX9177" s="83"/>
      <c r="DY9177" s="83"/>
      <c r="DZ9177" s="83"/>
      <c r="EA9177" s="83"/>
      <c r="EJ9177" s="54"/>
      <c r="EK9177" s="22"/>
      <c r="EL9177" s="24"/>
      <c r="EP9177" s="23"/>
      <c r="EQ9177" s="24"/>
      <c r="ER9177" s="22"/>
      <c r="ES9177" s="24"/>
      <c r="ET9177" s="24"/>
      <c r="EU9177" s="23"/>
      <c r="EV9177" s="26"/>
      <c r="EX9177" s="6"/>
      <c r="EY9177" s="24"/>
      <c r="EZ9177" s="109"/>
      <c r="FA9177" s="66"/>
      <c r="FB9177" s="5"/>
      <c r="FC9177" s="68"/>
      <c r="FD9177" s="67"/>
      <c r="FE9177" s="67"/>
      <c r="FF9177" s="64"/>
      <c r="FG9177" s="5"/>
      <c r="FH9177" s="69"/>
      <c r="FI9177" s="6"/>
      <c r="FJ9177" s="5"/>
      <c r="FK9177" s="25"/>
      <c r="FL9177" s="5"/>
    </row>
    <row r="9178" spans="40:168">
      <c r="AN9178" s="14"/>
      <c r="AO9178" s="14"/>
      <c r="AP9178" s="5"/>
      <c r="AQ9178" s="25"/>
      <c r="AR9178" s="25"/>
      <c r="AS9178" s="96"/>
      <c r="AT9178" s="83"/>
      <c r="AU9178" s="14"/>
      <c r="AX9178" s="83"/>
      <c r="AY9178" s="83"/>
      <c r="AZ9178" s="83"/>
      <c r="BA9178" s="83"/>
      <c r="BJ9178" s="54"/>
      <c r="BK9178" s="22"/>
      <c r="BL9178" s="24"/>
      <c r="BP9178" s="23"/>
      <c r="BQ9178" s="24"/>
      <c r="BR9178" s="22"/>
      <c r="BS9178" s="24"/>
      <c r="BT9178" s="24"/>
      <c r="BU9178" s="23"/>
      <c r="BV9178" s="26"/>
      <c r="BX9178" s="6"/>
      <c r="BY9178" s="24"/>
      <c r="BZ9178" s="109"/>
      <c r="CA9178" s="66"/>
      <c r="CB9178" s="5"/>
      <c r="CC9178" s="68"/>
      <c r="CD9178" s="67"/>
      <c r="CE9178" s="67"/>
      <c r="CF9178" s="64"/>
      <c r="CG9178" s="5"/>
      <c r="CH9178" s="69"/>
      <c r="CI9178" s="6"/>
      <c r="CJ9178" s="5"/>
      <c r="CK9178" s="25"/>
      <c r="CL9178" s="5"/>
      <c r="DN9178" s="14"/>
      <c r="DO9178" s="14"/>
      <c r="DP9178" s="5"/>
      <c r="DQ9178" s="25"/>
      <c r="DR9178" s="25"/>
      <c r="DS9178" s="96"/>
      <c r="DT9178" s="83"/>
      <c r="DU9178" s="14"/>
      <c r="DX9178" s="83"/>
      <c r="DY9178" s="83"/>
      <c r="DZ9178" s="83"/>
      <c r="EA9178" s="83"/>
      <c r="EJ9178" s="54"/>
      <c r="EK9178" s="22"/>
      <c r="EL9178" s="24"/>
      <c r="EP9178" s="23"/>
      <c r="EQ9178" s="24"/>
      <c r="ER9178" s="22"/>
      <c r="ES9178" s="24"/>
      <c r="ET9178" s="24"/>
      <c r="EU9178" s="23"/>
      <c r="EV9178" s="26"/>
      <c r="EX9178" s="6"/>
      <c r="EY9178" s="24"/>
      <c r="EZ9178" s="109"/>
      <c r="FA9178" s="66"/>
      <c r="FB9178" s="5"/>
      <c r="FC9178" s="68"/>
      <c r="FD9178" s="67"/>
      <c r="FE9178" s="67"/>
      <c r="FF9178" s="64"/>
      <c r="FG9178" s="5"/>
      <c r="FH9178" s="69"/>
      <c r="FI9178" s="6"/>
      <c r="FJ9178" s="5"/>
      <c r="FK9178" s="25"/>
      <c r="FL9178" s="5"/>
    </row>
    <row r="9179" spans="40:168">
      <c r="AN9179" s="14"/>
      <c r="AO9179" s="14"/>
      <c r="AP9179" s="5"/>
      <c r="AQ9179" s="25"/>
      <c r="AR9179" s="25"/>
      <c r="AS9179" s="96"/>
      <c r="AT9179" s="83"/>
      <c r="AU9179" s="14"/>
      <c r="AX9179" s="83"/>
      <c r="AY9179" s="83"/>
      <c r="AZ9179" s="83"/>
      <c r="BA9179" s="83"/>
      <c r="BJ9179" s="54"/>
      <c r="BK9179" s="22"/>
      <c r="BL9179" s="24"/>
      <c r="BP9179" s="23"/>
      <c r="BQ9179" s="24"/>
      <c r="BR9179" s="22"/>
      <c r="BS9179" s="24"/>
      <c r="BT9179" s="24"/>
      <c r="BU9179" s="23"/>
      <c r="BV9179" s="26"/>
      <c r="BX9179" s="6"/>
      <c r="BY9179" s="24"/>
      <c r="BZ9179" s="109"/>
      <c r="CA9179" s="66"/>
      <c r="CB9179" s="5"/>
      <c r="CC9179" s="68"/>
      <c r="CD9179" s="67"/>
      <c r="CE9179" s="67"/>
      <c r="CF9179" s="64"/>
      <c r="CG9179" s="5"/>
      <c r="CH9179" s="69"/>
      <c r="CI9179" s="6"/>
      <c r="CJ9179" s="5"/>
      <c r="CK9179" s="25"/>
      <c r="CL9179" s="5"/>
      <c r="DN9179" s="14"/>
      <c r="DO9179" s="14"/>
      <c r="DP9179" s="5"/>
      <c r="DQ9179" s="25"/>
      <c r="DR9179" s="25"/>
      <c r="DS9179" s="96"/>
      <c r="DT9179" s="83"/>
      <c r="DU9179" s="14"/>
      <c r="DX9179" s="83"/>
      <c r="DY9179" s="83"/>
      <c r="DZ9179" s="83"/>
      <c r="EA9179" s="83"/>
      <c r="EJ9179" s="54"/>
      <c r="EK9179" s="22"/>
      <c r="EL9179" s="24"/>
      <c r="EP9179" s="23"/>
      <c r="EQ9179" s="24"/>
      <c r="ER9179" s="22"/>
      <c r="ES9179" s="24"/>
      <c r="ET9179" s="24"/>
      <c r="EU9179" s="23"/>
      <c r="EV9179" s="26"/>
      <c r="EX9179" s="6"/>
      <c r="EY9179" s="24"/>
      <c r="EZ9179" s="109"/>
      <c r="FA9179" s="66"/>
      <c r="FB9179" s="5"/>
      <c r="FC9179" s="68"/>
      <c r="FD9179" s="67"/>
      <c r="FE9179" s="67"/>
      <c r="FF9179" s="64"/>
      <c r="FG9179" s="5"/>
      <c r="FH9179" s="69"/>
      <c r="FI9179" s="6"/>
      <c r="FJ9179" s="5"/>
      <c r="FK9179" s="25"/>
      <c r="FL9179" s="5"/>
    </row>
    <row r="9180" spans="40:168">
      <c r="AN9180" s="14"/>
      <c r="AO9180" s="14"/>
      <c r="AP9180" s="5"/>
      <c r="AQ9180" s="25"/>
      <c r="AR9180" s="25"/>
      <c r="AS9180" s="96"/>
      <c r="AT9180" s="83"/>
      <c r="AU9180" s="14"/>
      <c r="AX9180" s="83"/>
      <c r="AY9180" s="83"/>
      <c r="AZ9180" s="83"/>
      <c r="BA9180" s="83"/>
      <c r="BJ9180" s="54"/>
      <c r="BK9180" s="22"/>
      <c r="BL9180" s="24"/>
      <c r="BP9180" s="23"/>
      <c r="BQ9180" s="24"/>
      <c r="BR9180" s="22"/>
      <c r="BS9180" s="24"/>
      <c r="BT9180" s="24"/>
      <c r="BU9180" s="23"/>
      <c r="BV9180" s="26"/>
      <c r="BX9180" s="6"/>
      <c r="BY9180" s="24"/>
      <c r="BZ9180" s="109"/>
      <c r="CA9180" s="66"/>
      <c r="CB9180" s="5"/>
      <c r="CC9180" s="68"/>
      <c r="CD9180" s="67"/>
      <c r="CE9180" s="67"/>
      <c r="CF9180" s="64"/>
      <c r="CG9180" s="5"/>
      <c r="CH9180" s="69"/>
      <c r="CI9180" s="6"/>
      <c r="CJ9180" s="5"/>
      <c r="CK9180" s="25"/>
      <c r="CL9180" s="5"/>
      <c r="DN9180" s="14"/>
      <c r="DO9180" s="14"/>
      <c r="DP9180" s="5"/>
      <c r="DQ9180" s="25"/>
      <c r="DR9180" s="25"/>
      <c r="DS9180" s="96"/>
      <c r="DT9180" s="83"/>
      <c r="DU9180" s="14"/>
      <c r="DX9180" s="83"/>
      <c r="DY9180" s="83"/>
      <c r="DZ9180" s="83"/>
      <c r="EA9180" s="83"/>
      <c r="EJ9180" s="54"/>
      <c r="EK9180" s="22"/>
      <c r="EL9180" s="24"/>
      <c r="EP9180" s="23"/>
      <c r="EQ9180" s="24"/>
      <c r="ER9180" s="22"/>
      <c r="ES9180" s="24"/>
      <c r="ET9180" s="24"/>
      <c r="EU9180" s="23"/>
      <c r="EV9180" s="26"/>
      <c r="EX9180" s="6"/>
      <c r="EY9180" s="24"/>
      <c r="EZ9180" s="109"/>
      <c r="FA9180" s="66"/>
      <c r="FB9180" s="5"/>
      <c r="FC9180" s="68"/>
      <c r="FD9180" s="67"/>
      <c r="FE9180" s="67"/>
      <c r="FF9180" s="64"/>
      <c r="FG9180" s="5"/>
      <c r="FH9180" s="69"/>
      <c r="FI9180" s="6"/>
      <c r="FJ9180" s="5"/>
      <c r="FK9180" s="25"/>
      <c r="FL9180" s="5"/>
    </row>
    <row r="9181" spans="40:168">
      <c r="AN9181" s="14"/>
      <c r="AO9181" s="14"/>
      <c r="AP9181" s="5"/>
      <c r="AQ9181" s="25"/>
      <c r="AR9181" s="25"/>
      <c r="AS9181" s="96"/>
      <c r="AT9181" s="83"/>
      <c r="AU9181" s="14"/>
      <c r="AX9181" s="83"/>
      <c r="AY9181" s="83"/>
      <c r="AZ9181" s="83"/>
      <c r="BA9181" s="83"/>
      <c r="BJ9181" s="54"/>
      <c r="BK9181" s="22"/>
      <c r="BL9181" s="24"/>
      <c r="BP9181" s="23"/>
      <c r="BQ9181" s="24"/>
      <c r="BR9181" s="22"/>
      <c r="BS9181" s="24"/>
      <c r="BT9181" s="24"/>
      <c r="BU9181" s="23"/>
      <c r="BV9181" s="26"/>
      <c r="BX9181" s="6"/>
      <c r="BY9181" s="24"/>
      <c r="BZ9181" s="109"/>
      <c r="CA9181" s="66"/>
      <c r="CB9181" s="5"/>
      <c r="CC9181" s="68"/>
      <c r="CD9181" s="67"/>
      <c r="CE9181" s="67"/>
      <c r="CF9181" s="64"/>
      <c r="CG9181" s="5"/>
      <c r="CH9181" s="69"/>
      <c r="CI9181" s="6"/>
      <c r="CJ9181" s="5"/>
      <c r="CK9181" s="25"/>
      <c r="CL9181" s="5"/>
      <c r="DN9181" s="14"/>
      <c r="DO9181" s="14"/>
      <c r="DP9181" s="5"/>
      <c r="DQ9181" s="25"/>
      <c r="DR9181" s="25"/>
      <c r="DS9181" s="96"/>
      <c r="DT9181" s="83"/>
      <c r="DU9181" s="14"/>
      <c r="DX9181" s="83"/>
      <c r="DY9181" s="83"/>
      <c r="DZ9181" s="83"/>
      <c r="EA9181" s="83"/>
      <c r="EJ9181" s="54"/>
      <c r="EK9181" s="22"/>
      <c r="EL9181" s="24"/>
      <c r="EP9181" s="23"/>
      <c r="EQ9181" s="24"/>
      <c r="ER9181" s="22"/>
      <c r="ES9181" s="24"/>
      <c r="ET9181" s="24"/>
      <c r="EU9181" s="23"/>
      <c r="EV9181" s="26"/>
      <c r="EX9181" s="6"/>
      <c r="EY9181" s="24"/>
      <c r="EZ9181" s="109"/>
      <c r="FA9181" s="66"/>
      <c r="FB9181" s="5"/>
      <c r="FC9181" s="68"/>
      <c r="FD9181" s="67"/>
      <c r="FE9181" s="67"/>
      <c r="FF9181" s="64"/>
      <c r="FG9181" s="5"/>
      <c r="FH9181" s="69"/>
      <c r="FI9181" s="6"/>
      <c r="FJ9181" s="5"/>
      <c r="FK9181" s="25"/>
      <c r="FL9181" s="5"/>
    </row>
    <row r="9182" spans="40:168">
      <c r="AN9182" s="14"/>
      <c r="AO9182" s="14"/>
      <c r="AP9182" s="5"/>
      <c r="AQ9182" s="25"/>
      <c r="AR9182" s="25"/>
      <c r="AS9182" s="96"/>
      <c r="AT9182" s="83"/>
      <c r="AU9182" s="14"/>
      <c r="AX9182" s="83"/>
      <c r="AY9182" s="83"/>
      <c r="AZ9182" s="83"/>
      <c r="BA9182" s="83"/>
      <c r="BJ9182" s="54"/>
      <c r="BK9182" s="22"/>
      <c r="BL9182" s="24"/>
      <c r="BP9182" s="23"/>
      <c r="BQ9182" s="24"/>
      <c r="BR9182" s="22"/>
      <c r="BS9182" s="24"/>
      <c r="BT9182" s="24"/>
      <c r="BU9182" s="23"/>
      <c r="BV9182" s="26"/>
      <c r="BX9182" s="6"/>
      <c r="BY9182" s="24"/>
      <c r="BZ9182" s="109"/>
      <c r="CA9182" s="66"/>
      <c r="CB9182" s="5"/>
      <c r="CC9182" s="68"/>
      <c r="CD9182" s="67"/>
      <c r="CE9182" s="67"/>
      <c r="CF9182" s="64"/>
      <c r="CG9182" s="5"/>
      <c r="CH9182" s="69"/>
      <c r="CI9182" s="6"/>
      <c r="CJ9182" s="5"/>
      <c r="CK9182" s="25"/>
      <c r="CL9182" s="5"/>
      <c r="DN9182" s="14"/>
      <c r="DO9182" s="14"/>
      <c r="DP9182" s="5"/>
      <c r="DQ9182" s="25"/>
      <c r="DR9182" s="25"/>
      <c r="DS9182" s="96"/>
      <c r="DT9182" s="83"/>
      <c r="DU9182" s="14"/>
      <c r="DX9182" s="83"/>
      <c r="DY9182" s="83"/>
      <c r="DZ9182" s="83"/>
      <c r="EA9182" s="83"/>
      <c r="EJ9182" s="54"/>
      <c r="EK9182" s="22"/>
      <c r="EL9182" s="24"/>
      <c r="EP9182" s="23"/>
      <c r="EQ9182" s="24"/>
      <c r="ER9182" s="22"/>
      <c r="ES9182" s="24"/>
      <c r="ET9182" s="24"/>
      <c r="EU9182" s="23"/>
      <c r="EV9182" s="26"/>
      <c r="EX9182" s="6"/>
      <c r="EY9182" s="24"/>
      <c r="EZ9182" s="109"/>
      <c r="FA9182" s="66"/>
      <c r="FB9182" s="5"/>
      <c r="FC9182" s="68"/>
      <c r="FD9182" s="67"/>
      <c r="FE9182" s="67"/>
      <c r="FF9182" s="64"/>
      <c r="FG9182" s="5"/>
      <c r="FH9182" s="69"/>
      <c r="FI9182" s="6"/>
      <c r="FJ9182" s="5"/>
      <c r="FK9182" s="25"/>
      <c r="FL9182" s="5"/>
    </row>
    <row r="9183" spans="40:168">
      <c r="AN9183" s="14"/>
      <c r="AO9183" s="14"/>
      <c r="AP9183" s="5"/>
      <c r="AQ9183" s="25"/>
      <c r="AR9183" s="25"/>
      <c r="AS9183" s="96"/>
      <c r="AT9183" s="83"/>
      <c r="AU9183" s="14"/>
      <c r="AX9183" s="83"/>
      <c r="AY9183" s="83"/>
      <c r="AZ9183" s="83"/>
      <c r="BA9183" s="83"/>
      <c r="BJ9183" s="54"/>
      <c r="BK9183" s="22"/>
      <c r="BL9183" s="24"/>
      <c r="BP9183" s="23"/>
      <c r="BQ9183" s="24"/>
      <c r="BR9183" s="22"/>
      <c r="BS9183" s="24"/>
      <c r="BT9183" s="24"/>
      <c r="BU9183" s="23"/>
      <c r="BV9183" s="26"/>
      <c r="BX9183" s="6"/>
      <c r="BY9183" s="24"/>
      <c r="BZ9183" s="109"/>
      <c r="CA9183" s="66"/>
      <c r="CB9183" s="5"/>
      <c r="CC9183" s="68"/>
      <c r="CD9183" s="67"/>
      <c r="CE9183" s="67"/>
      <c r="CF9183" s="64"/>
      <c r="CG9183" s="5"/>
      <c r="CH9183" s="69"/>
      <c r="CI9183" s="6"/>
      <c r="CJ9183" s="5"/>
      <c r="CK9183" s="25"/>
      <c r="CL9183" s="5"/>
      <c r="DN9183" s="14"/>
      <c r="DO9183" s="14"/>
      <c r="DP9183" s="5"/>
      <c r="DQ9183" s="25"/>
      <c r="DR9183" s="25"/>
      <c r="DS9183" s="96"/>
      <c r="DT9183" s="83"/>
      <c r="DU9183" s="14"/>
      <c r="DX9183" s="83"/>
      <c r="DY9183" s="83"/>
      <c r="DZ9183" s="83"/>
      <c r="EA9183" s="83"/>
      <c r="EJ9183" s="54"/>
      <c r="EK9183" s="22"/>
      <c r="EL9183" s="24"/>
      <c r="EP9183" s="23"/>
      <c r="EQ9183" s="24"/>
      <c r="ER9183" s="22"/>
      <c r="ES9183" s="24"/>
      <c r="ET9183" s="24"/>
      <c r="EU9183" s="23"/>
      <c r="EV9183" s="26"/>
      <c r="EX9183" s="6"/>
      <c r="EY9183" s="24"/>
      <c r="EZ9183" s="109"/>
      <c r="FA9183" s="66"/>
      <c r="FB9183" s="5"/>
      <c r="FC9183" s="68"/>
      <c r="FD9183" s="67"/>
      <c r="FE9183" s="67"/>
      <c r="FF9183" s="64"/>
      <c r="FG9183" s="5"/>
      <c r="FH9183" s="69"/>
      <c r="FI9183" s="6"/>
      <c r="FJ9183" s="5"/>
      <c r="FK9183" s="25"/>
      <c r="FL9183" s="5"/>
    </row>
    <row r="9184" spans="40:168">
      <c r="AN9184" s="14"/>
      <c r="AO9184" s="14"/>
      <c r="AP9184" s="5"/>
      <c r="AQ9184" s="25"/>
      <c r="AR9184" s="25"/>
      <c r="AS9184" s="96"/>
      <c r="AT9184" s="83"/>
      <c r="AU9184" s="14"/>
      <c r="AX9184" s="83"/>
      <c r="AY9184" s="83"/>
      <c r="AZ9184" s="83"/>
      <c r="BA9184" s="83"/>
      <c r="BJ9184" s="54"/>
      <c r="BK9184" s="22"/>
      <c r="BL9184" s="24"/>
      <c r="BP9184" s="23"/>
      <c r="BQ9184" s="24"/>
      <c r="BR9184" s="22"/>
      <c r="BS9184" s="24"/>
      <c r="BT9184" s="24"/>
      <c r="BU9184" s="23"/>
      <c r="BV9184" s="26"/>
      <c r="BX9184" s="6"/>
      <c r="BY9184" s="24"/>
      <c r="BZ9184" s="109"/>
      <c r="CA9184" s="66"/>
      <c r="CB9184" s="5"/>
      <c r="CC9184" s="68"/>
      <c r="CD9184" s="67"/>
      <c r="CE9184" s="67"/>
      <c r="CF9184" s="64"/>
      <c r="CG9184" s="5"/>
      <c r="CH9184" s="69"/>
      <c r="CI9184" s="6"/>
      <c r="CJ9184" s="5"/>
      <c r="CK9184" s="25"/>
      <c r="CL9184" s="5"/>
      <c r="DN9184" s="14"/>
      <c r="DO9184" s="14"/>
      <c r="DP9184" s="5"/>
      <c r="DQ9184" s="25"/>
      <c r="DR9184" s="25"/>
      <c r="DS9184" s="96"/>
      <c r="DT9184" s="83"/>
      <c r="DU9184" s="14"/>
      <c r="DX9184" s="83"/>
      <c r="DY9184" s="83"/>
      <c r="DZ9184" s="83"/>
      <c r="EA9184" s="83"/>
      <c r="EJ9184" s="54"/>
      <c r="EK9184" s="22"/>
      <c r="EL9184" s="24"/>
      <c r="EP9184" s="23"/>
      <c r="EQ9184" s="24"/>
      <c r="ER9184" s="22"/>
      <c r="ES9184" s="24"/>
      <c r="ET9184" s="24"/>
      <c r="EU9184" s="23"/>
      <c r="EV9184" s="26"/>
      <c r="EX9184" s="6"/>
      <c r="EY9184" s="24"/>
      <c r="EZ9184" s="109"/>
      <c r="FA9184" s="66"/>
      <c r="FB9184" s="5"/>
      <c r="FC9184" s="68"/>
      <c r="FD9184" s="67"/>
      <c r="FE9184" s="67"/>
      <c r="FF9184" s="64"/>
      <c r="FG9184" s="5"/>
      <c r="FH9184" s="69"/>
      <c r="FI9184" s="6"/>
      <c r="FJ9184" s="5"/>
      <c r="FK9184" s="25"/>
      <c r="FL9184" s="5"/>
    </row>
    <row r="9185" spans="40:168">
      <c r="AN9185" s="14"/>
      <c r="AO9185" s="14"/>
      <c r="AP9185" s="5"/>
      <c r="AQ9185" s="25"/>
      <c r="AR9185" s="25"/>
      <c r="AS9185" s="96"/>
      <c r="AT9185" s="83"/>
      <c r="AU9185" s="14"/>
      <c r="AX9185" s="83"/>
      <c r="AY9185" s="83"/>
      <c r="AZ9185" s="83"/>
      <c r="BA9185" s="83"/>
      <c r="BJ9185" s="54"/>
      <c r="BK9185" s="22"/>
      <c r="BL9185" s="24"/>
      <c r="BP9185" s="23"/>
      <c r="BQ9185" s="24"/>
      <c r="BR9185" s="22"/>
      <c r="BS9185" s="24"/>
      <c r="BT9185" s="24"/>
      <c r="BU9185" s="23"/>
      <c r="BV9185" s="26"/>
      <c r="BX9185" s="6"/>
      <c r="BY9185" s="24"/>
      <c r="BZ9185" s="109"/>
      <c r="CA9185" s="66"/>
      <c r="CB9185" s="5"/>
      <c r="CC9185" s="68"/>
      <c r="CD9185" s="67"/>
      <c r="CE9185" s="67"/>
      <c r="CF9185" s="64"/>
      <c r="CG9185" s="5"/>
      <c r="CH9185" s="69"/>
      <c r="CI9185" s="6"/>
      <c r="CJ9185" s="5"/>
      <c r="CK9185" s="25"/>
      <c r="CL9185" s="5"/>
      <c r="DN9185" s="14"/>
      <c r="DO9185" s="14"/>
      <c r="DP9185" s="5"/>
      <c r="DQ9185" s="25"/>
      <c r="DR9185" s="25"/>
      <c r="DS9185" s="96"/>
      <c r="DT9185" s="83"/>
      <c r="DU9185" s="14"/>
      <c r="DX9185" s="83"/>
      <c r="DY9185" s="83"/>
      <c r="DZ9185" s="83"/>
      <c r="EA9185" s="83"/>
      <c r="EJ9185" s="54"/>
      <c r="EK9185" s="22"/>
      <c r="EL9185" s="24"/>
      <c r="EP9185" s="23"/>
      <c r="EQ9185" s="24"/>
      <c r="ER9185" s="22"/>
      <c r="ES9185" s="24"/>
      <c r="ET9185" s="24"/>
      <c r="EU9185" s="23"/>
      <c r="EV9185" s="26"/>
      <c r="EX9185" s="6"/>
      <c r="EY9185" s="24"/>
      <c r="EZ9185" s="109"/>
      <c r="FA9185" s="66"/>
      <c r="FB9185" s="5"/>
      <c r="FC9185" s="68"/>
      <c r="FD9185" s="67"/>
      <c r="FE9185" s="67"/>
      <c r="FF9185" s="64"/>
      <c r="FG9185" s="5"/>
      <c r="FH9185" s="69"/>
      <c r="FI9185" s="6"/>
      <c r="FJ9185" s="5"/>
      <c r="FK9185" s="25"/>
      <c r="FL9185" s="5"/>
    </row>
    <row r="9186" spans="40:168">
      <c r="AN9186" s="14"/>
      <c r="AO9186" s="14"/>
      <c r="AP9186" s="5"/>
      <c r="AQ9186" s="25"/>
      <c r="AR9186" s="25"/>
      <c r="AS9186" s="96"/>
      <c r="AT9186" s="83"/>
      <c r="AU9186" s="14"/>
      <c r="AX9186" s="83"/>
      <c r="AY9186" s="83"/>
      <c r="AZ9186" s="83"/>
      <c r="BA9186" s="83"/>
      <c r="BJ9186" s="54"/>
      <c r="BK9186" s="22"/>
      <c r="BL9186" s="24"/>
      <c r="BP9186" s="23"/>
      <c r="BQ9186" s="24"/>
      <c r="BR9186" s="22"/>
      <c r="BS9186" s="24"/>
      <c r="BT9186" s="24"/>
      <c r="BU9186" s="23"/>
      <c r="BV9186" s="26"/>
      <c r="BX9186" s="6"/>
      <c r="BY9186" s="24"/>
      <c r="BZ9186" s="109"/>
      <c r="CA9186" s="66"/>
      <c r="CB9186" s="5"/>
      <c r="CC9186" s="68"/>
      <c r="CD9186" s="67"/>
      <c r="CE9186" s="67"/>
      <c r="CF9186" s="64"/>
      <c r="CG9186" s="5"/>
      <c r="CH9186" s="69"/>
      <c r="CI9186" s="6"/>
      <c r="CJ9186" s="5"/>
      <c r="CK9186" s="25"/>
      <c r="CL9186" s="5"/>
      <c r="DN9186" s="14"/>
      <c r="DO9186" s="14"/>
      <c r="DP9186" s="5"/>
      <c r="DQ9186" s="25"/>
      <c r="DR9186" s="25"/>
      <c r="DS9186" s="96"/>
      <c r="DT9186" s="83"/>
      <c r="DU9186" s="14"/>
      <c r="DX9186" s="83"/>
      <c r="DY9186" s="83"/>
      <c r="DZ9186" s="83"/>
      <c r="EA9186" s="83"/>
      <c r="EJ9186" s="54"/>
      <c r="EK9186" s="22"/>
      <c r="EL9186" s="24"/>
      <c r="EP9186" s="23"/>
      <c r="EQ9186" s="24"/>
      <c r="ER9186" s="22"/>
      <c r="ES9186" s="24"/>
      <c r="ET9186" s="24"/>
      <c r="EU9186" s="23"/>
      <c r="EV9186" s="26"/>
      <c r="EX9186" s="6"/>
      <c r="EY9186" s="24"/>
      <c r="EZ9186" s="109"/>
      <c r="FA9186" s="66"/>
      <c r="FB9186" s="5"/>
      <c r="FC9186" s="68"/>
      <c r="FD9186" s="67"/>
      <c r="FE9186" s="67"/>
      <c r="FF9186" s="64"/>
      <c r="FG9186" s="5"/>
      <c r="FH9186" s="69"/>
      <c r="FI9186" s="6"/>
      <c r="FJ9186" s="5"/>
      <c r="FK9186" s="25"/>
      <c r="FL9186" s="5"/>
    </row>
    <row r="9187" spans="40:168">
      <c r="AN9187" s="14"/>
      <c r="AO9187" s="14"/>
      <c r="AP9187" s="5"/>
      <c r="AQ9187" s="25"/>
      <c r="AR9187" s="25"/>
      <c r="AS9187" s="96"/>
      <c r="AT9187" s="83"/>
      <c r="AU9187" s="14"/>
      <c r="AX9187" s="83"/>
      <c r="AY9187" s="83"/>
      <c r="AZ9187" s="83"/>
      <c r="BA9187" s="83"/>
      <c r="BJ9187" s="54"/>
      <c r="BK9187" s="22"/>
      <c r="BL9187" s="24"/>
      <c r="BP9187" s="23"/>
      <c r="BQ9187" s="24"/>
      <c r="BR9187" s="22"/>
      <c r="BS9187" s="24"/>
      <c r="BT9187" s="24"/>
      <c r="BU9187" s="23"/>
      <c r="BV9187" s="26"/>
      <c r="BX9187" s="6"/>
      <c r="BY9187" s="24"/>
      <c r="BZ9187" s="109"/>
      <c r="CA9187" s="66"/>
      <c r="CB9187" s="5"/>
      <c r="CC9187" s="68"/>
      <c r="CD9187" s="67"/>
      <c r="CE9187" s="67"/>
      <c r="CF9187" s="64"/>
      <c r="CG9187" s="5"/>
      <c r="CH9187" s="69"/>
      <c r="CI9187" s="6"/>
      <c r="CJ9187" s="5"/>
      <c r="CK9187" s="25"/>
      <c r="CL9187" s="5"/>
      <c r="DN9187" s="14"/>
      <c r="DO9187" s="14"/>
      <c r="DP9187" s="5"/>
      <c r="DQ9187" s="25"/>
      <c r="DR9187" s="25"/>
      <c r="DS9187" s="96"/>
      <c r="DT9187" s="83"/>
      <c r="DU9187" s="14"/>
      <c r="DX9187" s="83"/>
      <c r="DY9187" s="83"/>
      <c r="DZ9187" s="83"/>
      <c r="EA9187" s="83"/>
      <c r="EJ9187" s="54"/>
      <c r="EK9187" s="22"/>
      <c r="EL9187" s="24"/>
      <c r="EP9187" s="23"/>
      <c r="EQ9187" s="24"/>
      <c r="ER9187" s="22"/>
      <c r="ES9187" s="24"/>
      <c r="ET9187" s="24"/>
      <c r="EU9187" s="23"/>
      <c r="EV9187" s="26"/>
      <c r="EX9187" s="6"/>
      <c r="EY9187" s="24"/>
      <c r="EZ9187" s="109"/>
      <c r="FA9187" s="66"/>
      <c r="FB9187" s="5"/>
      <c r="FC9187" s="68"/>
      <c r="FD9187" s="67"/>
      <c r="FE9187" s="67"/>
      <c r="FF9187" s="64"/>
      <c r="FG9187" s="5"/>
      <c r="FH9187" s="69"/>
      <c r="FI9187" s="6"/>
      <c r="FJ9187" s="5"/>
      <c r="FK9187" s="25"/>
      <c r="FL9187" s="5"/>
    </row>
    <row r="9188" spans="40:168">
      <c r="AN9188" s="14"/>
      <c r="AO9188" s="14"/>
      <c r="AP9188" s="5"/>
      <c r="AQ9188" s="25"/>
      <c r="AR9188" s="25"/>
      <c r="AS9188" s="96"/>
      <c r="AT9188" s="83"/>
      <c r="AU9188" s="14"/>
      <c r="AX9188" s="83"/>
      <c r="AY9188" s="83"/>
      <c r="AZ9188" s="83"/>
      <c r="BA9188" s="83"/>
      <c r="BJ9188" s="54"/>
      <c r="BK9188" s="22"/>
      <c r="BL9188" s="24"/>
      <c r="BP9188" s="23"/>
      <c r="BQ9188" s="24"/>
      <c r="BR9188" s="22"/>
      <c r="BS9188" s="24"/>
      <c r="BT9188" s="24"/>
      <c r="BU9188" s="23"/>
      <c r="BV9188" s="26"/>
      <c r="BX9188" s="6"/>
      <c r="BY9188" s="24"/>
      <c r="BZ9188" s="109"/>
      <c r="CA9188" s="66"/>
      <c r="CB9188" s="5"/>
      <c r="CC9188" s="68"/>
      <c r="CD9188" s="67"/>
      <c r="CE9188" s="67"/>
      <c r="CF9188" s="64"/>
      <c r="CG9188" s="5"/>
      <c r="CH9188" s="69"/>
      <c r="CI9188" s="6"/>
      <c r="CJ9188" s="5"/>
      <c r="CK9188" s="25"/>
      <c r="CL9188" s="5"/>
      <c r="DN9188" s="14"/>
      <c r="DO9188" s="14"/>
      <c r="DP9188" s="5"/>
      <c r="DQ9188" s="25"/>
      <c r="DR9188" s="25"/>
      <c r="DS9188" s="96"/>
      <c r="DT9188" s="83"/>
      <c r="DU9188" s="14"/>
      <c r="DX9188" s="83"/>
      <c r="DY9188" s="83"/>
      <c r="DZ9188" s="83"/>
      <c r="EA9188" s="83"/>
      <c r="EJ9188" s="54"/>
      <c r="EK9188" s="22"/>
      <c r="EL9188" s="24"/>
      <c r="EP9188" s="23"/>
      <c r="EQ9188" s="24"/>
      <c r="ER9188" s="22"/>
      <c r="ES9188" s="24"/>
      <c r="ET9188" s="24"/>
      <c r="EU9188" s="23"/>
      <c r="EV9188" s="26"/>
      <c r="EX9188" s="6"/>
      <c r="EY9188" s="24"/>
      <c r="EZ9188" s="109"/>
      <c r="FA9188" s="66"/>
      <c r="FB9188" s="5"/>
      <c r="FC9188" s="68"/>
      <c r="FD9188" s="67"/>
      <c r="FE9188" s="67"/>
      <c r="FF9188" s="64"/>
      <c r="FG9188" s="5"/>
      <c r="FH9188" s="69"/>
      <c r="FI9188" s="6"/>
      <c r="FJ9188" s="5"/>
      <c r="FK9188" s="25"/>
      <c r="FL9188" s="5"/>
    </row>
    <row r="9189" spans="40:168">
      <c r="AN9189" s="14"/>
      <c r="AO9189" s="14"/>
      <c r="AP9189" s="5"/>
      <c r="AQ9189" s="25"/>
      <c r="AR9189" s="25"/>
      <c r="AS9189" s="96"/>
      <c r="AT9189" s="83"/>
      <c r="AU9189" s="14"/>
      <c r="AX9189" s="83"/>
      <c r="AY9189" s="83"/>
      <c r="AZ9189" s="83"/>
      <c r="BA9189" s="83"/>
      <c r="BJ9189" s="54"/>
      <c r="BK9189" s="22"/>
      <c r="BL9189" s="24"/>
      <c r="BP9189" s="23"/>
      <c r="BQ9189" s="24"/>
      <c r="BR9189" s="22"/>
      <c r="BS9189" s="24"/>
      <c r="BT9189" s="24"/>
      <c r="BU9189" s="23"/>
      <c r="BV9189" s="26"/>
      <c r="BX9189" s="6"/>
      <c r="BY9189" s="24"/>
      <c r="BZ9189" s="109"/>
      <c r="CA9189" s="66"/>
      <c r="CB9189" s="5"/>
      <c r="CC9189" s="68"/>
      <c r="CD9189" s="67"/>
      <c r="CE9189" s="67"/>
      <c r="CF9189" s="64"/>
      <c r="CG9189" s="5"/>
      <c r="CH9189" s="69"/>
      <c r="CI9189" s="6"/>
      <c r="CJ9189" s="5"/>
      <c r="CK9189" s="25"/>
      <c r="CL9189" s="5"/>
      <c r="DN9189" s="14"/>
      <c r="DO9189" s="14"/>
      <c r="DP9189" s="5"/>
      <c r="DQ9189" s="25"/>
      <c r="DR9189" s="25"/>
      <c r="DS9189" s="96"/>
      <c r="DT9189" s="83"/>
      <c r="DU9189" s="14"/>
      <c r="DX9189" s="83"/>
      <c r="DY9189" s="83"/>
      <c r="DZ9189" s="83"/>
      <c r="EA9189" s="83"/>
      <c r="EJ9189" s="54"/>
      <c r="EK9189" s="22"/>
      <c r="EL9189" s="24"/>
      <c r="EP9189" s="23"/>
      <c r="EQ9189" s="24"/>
      <c r="ER9189" s="22"/>
      <c r="ES9189" s="24"/>
      <c r="ET9189" s="24"/>
      <c r="EU9189" s="23"/>
      <c r="EV9189" s="26"/>
      <c r="EX9189" s="6"/>
      <c r="EY9189" s="24"/>
      <c r="EZ9189" s="109"/>
      <c r="FA9189" s="66"/>
      <c r="FB9189" s="5"/>
      <c r="FC9189" s="68"/>
      <c r="FD9189" s="67"/>
      <c r="FE9189" s="67"/>
      <c r="FF9189" s="64"/>
      <c r="FG9189" s="5"/>
      <c r="FH9189" s="69"/>
      <c r="FI9189" s="6"/>
      <c r="FJ9189" s="5"/>
      <c r="FK9189" s="25"/>
      <c r="FL9189" s="5"/>
    </row>
    <row r="9190" spans="40:168">
      <c r="AN9190" s="14"/>
      <c r="AO9190" s="14"/>
      <c r="AP9190" s="5"/>
      <c r="AQ9190" s="25"/>
      <c r="AR9190" s="25"/>
      <c r="AS9190" s="96"/>
      <c r="AT9190" s="83"/>
      <c r="AU9190" s="14"/>
      <c r="AX9190" s="83"/>
      <c r="AY9190" s="83"/>
      <c r="AZ9190" s="83"/>
      <c r="BA9190" s="83"/>
      <c r="BJ9190" s="54"/>
      <c r="BK9190" s="22"/>
      <c r="BL9190" s="24"/>
      <c r="BP9190" s="23"/>
      <c r="BQ9190" s="24"/>
      <c r="BR9190" s="22"/>
      <c r="BS9190" s="24"/>
      <c r="BT9190" s="24"/>
      <c r="BU9190" s="23"/>
      <c r="BV9190" s="26"/>
      <c r="BX9190" s="6"/>
      <c r="BY9190" s="24"/>
      <c r="BZ9190" s="109"/>
      <c r="CA9190" s="66"/>
      <c r="CB9190" s="5"/>
      <c r="CC9190" s="68"/>
      <c r="CD9190" s="67"/>
      <c r="CE9190" s="67"/>
      <c r="CF9190" s="64"/>
      <c r="CG9190" s="5"/>
      <c r="CH9190" s="69"/>
      <c r="CI9190" s="6"/>
      <c r="CJ9190" s="5"/>
      <c r="CK9190" s="25"/>
      <c r="CL9190" s="5"/>
      <c r="DN9190" s="14"/>
      <c r="DO9190" s="14"/>
      <c r="DP9190" s="5"/>
      <c r="DQ9190" s="25"/>
      <c r="DR9190" s="25"/>
      <c r="DS9190" s="96"/>
      <c r="DT9190" s="83"/>
      <c r="DU9190" s="14"/>
      <c r="DX9190" s="83"/>
      <c r="DY9190" s="83"/>
      <c r="DZ9190" s="83"/>
      <c r="EA9190" s="83"/>
      <c r="EJ9190" s="54"/>
      <c r="EK9190" s="22"/>
      <c r="EL9190" s="24"/>
      <c r="EP9190" s="23"/>
      <c r="EQ9190" s="24"/>
      <c r="ER9190" s="22"/>
      <c r="ES9190" s="24"/>
      <c r="ET9190" s="24"/>
      <c r="EU9190" s="23"/>
      <c r="EV9190" s="26"/>
      <c r="EX9190" s="6"/>
      <c r="EY9190" s="24"/>
      <c r="EZ9190" s="109"/>
      <c r="FA9190" s="66"/>
      <c r="FB9190" s="5"/>
      <c r="FC9190" s="68"/>
      <c r="FD9190" s="67"/>
      <c r="FE9190" s="67"/>
      <c r="FF9190" s="64"/>
      <c r="FG9190" s="5"/>
      <c r="FH9190" s="69"/>
      <c r="FI9190" s="6"/>
      <c r="FJ9190" s="5"/>
      <c r="FK9190" s="25"/>
      <c r="FL9190" s="5"/>
    </row>
    <row r="9191" spans="40:168">
      <c r="AN9191" s="14"/>
      <c r="AO9191" s="14"/>
      <c r="AP9191" s="5"/>
      <c r="AQ9191" s="25"/>
      <c r="AR9191" s="25"/>
      <c r="AS9191" s="96"/>
      <c r="AT9191" s="83"/>
      <c r="AU9191" s="14"/>
      <c r="AX9191" s="83"/>
      <c r="AY9191" s="83"/>
      <c r="AZ9191" s="83"/>
      <c r="BA9191" s="83"/>
      <c r="BJ9191" s="54"/>
      <c r="BK9191" s="22"/>
      <c r="BL9191" s="24"/>
      <c r="BP9191" s="23"/>
      <c r="BQ9191" s="24"/>
      <c r="BR9191" s="22"/>
      <c r="BS9191" s="24"/>
      <c r="BT9191" s="24"/>
      <c r="BU9191" s="23"/>
      <c r="BV9191" s="26"/>
      <c r="BX9191" s="6"/>
      <c r="BY9191" s="24"/>
      <c r="BZ9191" s="109"/>
      <c r="CA9191" s="66"/>
      <c r="CB9191" s="5"/>
      <c r="CC9191" s="68"/>
      <c r="CD9191" s="67"/>
      <c r="CE9191" s="67"/>
      <c r="CF9191" s="64"/>
      <c r="CG9191" s="5"/>
      <c r="CH9191" s="69"/>
      <c r="CI9191" s="6"/>
      <c r="CJ9191" s="5"/>
      <c r="CK9191" s="25"/>
      <c r="CL9191" s="5"/>
      <c r="DN9191" s="14"/>
      <c r="DO9191" s="14"/>
      <c r="DP9191" s="5"/>
      <c r="DQ9191" s="25"/>
      <c r="DR9191" s="25"/>
      <c r="DS9191" s="96"/>
      <c r="DT9191" s="83"/>
      <c r="DU9191" s="14"/>
      <c r="DX9191" s="83"/>
      <c r="DY9191" s="83"/>
      <c r="DZ9191" s="83"/>
      <c r="EA9191" s="83"/>
      <c r="EJ9191" s="54"/>
      <c r="EK9191" s="22"/>
      <c r="EL9191" s="24"/>
      <c r="EP9191" s="23"/>
      <c r="EQ9191" s="24"/>
      <c r="ER9191" s="22"/>
      <c r="ES9191" s="24"/>
      <c r="ET9191" s="24"/>
      <c r="EU9191" s="23"/>
      <c r="EV9191" s="26"/>
      <c r="EX9191" s="6"/>
      <c r="EY9191" s="24"/>
      <c r="EZ9191" s="109"/>
      <c r="FA9191" s="66"/>
      <c r="FB9191" s="5"/>
      <c r="FC9191" s="68"/>
      <c r="FD9191" s="67"/>
      <c r="FE9191" s="67"/>
      <c r="FF9191" s="64"/>
      <c r="FG9191" s="5"/>
      <c r="FH9191" s="69"/>
      <c r="FI9191" s="6"/>
      <c r="FJ9191" s="5"/>
      <c r="FK9191" s="25"/>
      <c r="FL9191" s="5"/>
    </row>
    <row r="9192" spans="40:168">
      <c r="AN9192" s="14"/>
      <c r="AO9192" s="14"/>
      <c r="AP9192" s="5"/>
      <c r="AQ9192" s="25"/>
      <c r="AR9192" s="25"/>
      <c r="AS9192" s="96"/>
      <c r="AT9192" s="83"/>
      <c r="AU9192" s="14"/>
      <c r="AX9192" s="83"/>
      <c r="AY9192" s="83"/>
      <c r="AZ9192" s="83"/>
      <c r="BA9192" s="83"/>
      <c r="BJ9192" s="54"/>
      <c r="BK9192" s="22"/>
      <c r="BL9192" s="24"/>
      <c r="BP9192" s="23"/>
      <c r="BQ9192" s="24"/>
      <c r="BR9192" s="22"/>
      <c r="BS9192" s="24"/>
      <c r="BT9192" s="24"/>
      <c r="BU9192" s="23"/>
      <c r="BV9192" s="26"/>
      <c r="BX9192" s="6"/>
      <c r="BY9192" s="24"/>
      <c r="BZ9192" s="109"/>
      <c r="CA9192" s="66"/>
      <c r="CB9192" s="5"/>
      <c r="CC9192" s="68"/>
      <c r="CD9192" s="67"/>
      <c r="CE9192" s="67"/>
      <c r="CF9192" s="64"/>
      <c r="CG9192" s="5"/>
      <c r="CH9192" s="69"/>
      <c r="CI9192" s="6"/>
      <c r="CJ9192" s="5"/>
      <c r="CK9192" s="25"/>
      <c r="CL9192" s="5"/>
      <c r="DN9192" s="14"/>
      <c r="DO9192" s="14"/>
      <c r="DP9192" s="5"/>
      <c r="DQ9192" s="25"/>
      <c r="DR9192" s="25"/>
      <c r="DS9192" s="96"/>
      <c r="DT9192" s="83"/>
      <c r="DU9192" s="14"/>
      <c r="DX9192" s="83"/>
      <c r="DY9192" s="83"/>
      <c r="DZ9192" s="83"/>
      <c r="EA9192" s="83"/>
      <c r="EJ9192" s="54"/>
      <c r="EK9192" s="22"/>
      <c r="EL9192" s="24"/>
      <c r="EP9192" s="23"/>
      <c r="EQ9192" s="24"/>
      <c r="ER9192" s="22"/>
      <c r="ES9192" s="24"/>
      <c r="ET9192" s="24"/>
      <c r="EU9192" s="23"/>
      <c r="EV9192" s="26"/>
      <c r="EX9192" s="6"/>
      <c r="EY9192" s="24"/>
      <c r="EZ9192" s="109"/>
      <c r="FA9192" s="66"/>
      <c r="FB9192" s="5"/>
      <c r="FC9192" s="68"/>
      <c r="FD9192" s="67"/>
      <c r="FE9192" s="67"/>
      <c r="FF9192" s="64"/>
      <c r="FG9192" s="5"/>
      <c r="FH9192" s="69"/>
      <c r="FI9192" s="6"/>
      <c r="FJ9192" s="5"/>
      <c r="FK9192" s="25"/>
      <c r="FL9192" s="5"/>
    </row>
    <row r="9193" spans="40:168">
      <c r="AN9193" s="14"/>
      <c r="AO9193" s="14"/>
      <c r="AP9193" s="5"/>
      <c r="AQ9193" s="25"/>
      <c r="AR9193" s="25"/>
      <c r="AS9193" s="96"/>
      <c r="AT9193" s="83"/>
      <c r="AU9193" s="14"/>
      <c r="AX9193" s="83"/>
      <c r="AY9193" s="83"/>
      <c r="AZ9193" s="83"/>
      <c r="BA9193" s="83"/>
      <c r="BJ9193" s="54"/>
      <c r="BK9193" s="22"/>
      <c r="BL9193" s="24"/>
      <c r="BP9193" s="23"/>
      <c r="BQ9193" s="24"/>
      <c r="BR9193" s="22"/>
      <c r="BS9193" s="24"/>
      <c r="BT9193" s="24"/>
      <c r="BU9193" s="23"/>
      <c r="BV9193" s="26"/>
      <c r="BX9193" s="6"/>
      <c r="BY9193" s="24"/>
      <c r="BZ9193" s="109"/>
      <c r="CA9193" s="66"/>
      <c r="CB9193" s="5"/>
      <c r="CC9193" s="68"/>
      <c r="CD9193" s="67"/>
      <c r="CE9193" s="67"/>
      <c r="CF9193" s="64"/>
      <c r="CG9193" s="5"/>
      <c r="CH9193" s="69"/>
      <c r="CI9193" s="6"/>
      <c r="CJ9193" s="5"/>
      <c r="CK9193" s="25"/>
      <c r="CL9193" s="5"/>
      <c r="DN9193" s="14"/>
      <c r="DO9193" s="14"/>
      <c r="DP9193" s="5"/>
      <c r="DQ9193" s="25"/>
      <c r="DR9193" s="25"/>
      <c r="DS9193" s="96"/>
      <c r="DT9193" s="83"/>
      <c r="DU9193" s="14"/>
      <c r="DX9193" s="83"/>
      <c r="DY9193" s="83"/>
      <c r="DZ9193" s="83"/>
      <c r="EA9193" s="83"/>
      <c r="EJ9193" s="54"/>
      <c r="EK9193" s="22"/>
      <c r="EL9193" s="24"/>
      <c r="EP9193" s="23"/>
      <c r="EQ9193" s="24"/>
      <c r="ER9193" s="22"/>
      <c r="ES9193" s="24"/>
      <c r="ET9193" s="24"/>
      <c r="EU9193" s="23"/>
      <c r="EV9193" s="26"/>
      <c r="EX9193" s="6"/>
      <c r="EY9193" s="24"/>
      <c r="EZ9193" s="109"/>
      <c r="FA9193" s="66"/>
      <c r="FB9193" s="5"/>
      <c r="FC9193" s="68"/>
      <c r="FD9193" s="67"/>
      <c r="FE9193" s="67"/>
      <c r="FF9193" s="64"/>
      <c r="FG9193" s="5"/>
      <c r="FH9193" s="69"/>
      <c r="FI9193" s="6"/>
      <c r="FJ9193" s="5"/>
      <c r="FK9193" s="25"/>
      <c r="FL9193" s="5"/>
    </row>
    <row r="9194" spans="40:168">
      <c r="AN9194" s="14"/>
      <c r="AO9194" s="14"/>
      <c r="AP9194" s="5"/>
      <c r="AQ9194" s="25"/>
      <c r="AR9194" s="25"/>
      <c r="AS9194" s="96"/>
      <c r="AT9194" s="83"/>
      <c r="AU9194" s="14"/>
      <c r="AX9194" s="83"/>
      <c r="AY9194" s="83"/>
      <c r="AZ9194" s="83"/>
      <c r="BA9194" s="83"/>
      <c r="BJ9194" s="54"/>
      <c r="BK9194" s="22"/>
      <c r="BL9194" s="24"/>
      <c r="BP9194" s="23"/>
      <c r="BQ9194" s="24"/>
      <c r="BR9194" s="22"/>
      <c r="BS9194" s="24"/>
      <c r="BT9194" s="24"/>
      <c r="BU9194" s="23"/>
      <c r="BV9194" s="26"/>
      <c r="BX9194" s="6"/>
      <c r="BY9194" s="24"/>
      <c r="BZ9194" s="109"/>
      <c r="CA9194" s="66"/>
      <c r="CB9194" s="5"/>
      <c r="CC9194" s="68"/>
      <c r="CD9194" s="67"/>
      <c r="CE9194" s="67"/>
      <c r="CF9194" s="64"/>
      <c r="CG9194" s="5"/>
      <c r="CH9194" s="69"/>
      <c r="CI9194" s="6"/>
      <c r="CJ9194" s="5"/>
      <c r="CK9194" s="25"/>
      <c r="CL9194" s="5"/>
      <c r="DN9194" s="14"/>
      <c r="DO9194" s="14"/>
      <c r="DP9194" s="5"/>
      <c r="DQ9194" s="25"/>
      <c r="DR9194" s="25"/>
      <c r="DS9194" s="96"/>
      <c r="DT9194" s="83"/>
      <c r="DU9194" s="14"/>
      <c r="DX9194" s="83"/>
      <c r="DY9194" s="83"/>
      <c r="DZ9194" s="83"/>
      <c r="EA9194" s="83"/>
      <c r="EJ9194" s="54"/>
      <c r="EK9194" s="22"/>
      <c r="EL9194" s="24"/>
      <c r="EP9194" s="23"/>
      <c r="EQ9194" s="24"/>
      <c r="ER9194" s="22"/>
      <c r="ES9194" s="24"/>
      <c r="ET9194" s="24"/>
      <c r="EU9194" s="23"/>
      <c r="EV9194" s="26"/>
      <c r="EX9194" s="6"/>
      <c r="EY9194" s="24"/>
      <c r="EZ9194" s="109"/>
      <c r="FA9194" s="66"/>
      <c r="FB9194" s="5"/>
      <c r="FC9194" s="68"/>
      <c r="FD9194" s="67"/>
      <c r="FE9194" s="67"/>
      <c r="FF9194" s="64"/>
      <c r="FG9194" s="5"/>
      <c r="FH9194" s="69"/>
      <c r="FI9194" s="6"/>
      <c r="FJ9194" s="5"/>
      <c r="FK9194" s="25"/>
      <c r="FL9194" s="5"/>
    </row>
    <row r="9195" spans="40:168">
      <c r="AN9195" s="14"/>
      <c r="AO9195" s="14"/>
      <c r="AP9195" s="5"/>
      <c r="AQ9195" s="25"/>
      <c r="AR9195" s="25"/>
      <c r="AS9195" s="96"/>
      <c r="AT9195" s="83"/>
      <c r="AU9195" s="14"/>
      <c r="AX9195" s="83"/>
      <c r="AY9195" s="83"/>
      <c r="AZ9195" s="83"/>
      <c r="BA9195" s="83"/>
      <c r="BJ9195" s="54"/>
      <c r="BK9195" s="22"/>
      <c r="BL9195" s="24"/>
      <c r="BP9195" s="23"/>
      <c r="BQ9195" s="24"/>
      <c r="BR9195" s="22"/>
      <c r="BS9195" s="24"/>
      <c r="BT9195" s="24"/>
      <c r="BU9195" s="23"/>
      <c r="BV9195" s="26"/>
      <c r="BX9195" s="6"/>
      <c r="BY9195" s="24"/>
      <c r="BZ9195" s="109"/>
      <c r="CA9195" s="66"/>
      <c r="CB9195" s="5"/>
      <c r="CC9195" s="68"/>
      <c r="CD9195" s="67"/>
      <c r="CE9195" s="67"/>
      <c r="CF9195" s="64"/>
      <c r="CG9195" s="5"/>
      <c r="CH9195" s="69"/>
      <c r="CI9195" s="6"/>
      <c r="CJ9195" s="5"/>
      <c r="CK9195" s="25"/>
      <c r="CL9195" s="5"/>
      <c r="DN9195" s="14"/>
      <c r="DO9195" s="14"/>
      <c r="DP9195" s="5"/>
      <c r="DQ9195" s="25"/>
      <c r="DR9195" s="25"/>
      <c r="DS9195" s="96"/>
      <c r="DT9195" s="83"/>
      <c r="DU9195" s="14"/>
      <c r="DX9195" s="83"/>
      <c r="DY9195" s="83"/>
      <c r="DZ9195" s="83"/>
      <c r="EA9195" s="83"/>
      <c r="EJ9195" s="54"/>
      <c r="EK9195" s="22"/>
      <c r="EL9195" s="24"/>
      <c r="EP9195" s="23"/>
      <c r="EQ9195" s="24"/>
      <c r="ER9195" s="22"/>
      <c r="ES9195" s="24"/>
      <c r="ET9195" s="24"/>
      <c r="EU9195" s="23"/>
      <c r="EV9195" s="26"/>
      <c r="EX9195" s="6"/>
      <c r="EY9195" s="24"/>
      <c r="EZ9195" s="109"/>
      <c r="FA9195" s="66"/>
      <c r="FB9195" s="5"/>
      <c r="FC9195" s="68"/>
      <c r="FD9195" s="67"/>
      <c r="FE9195" s="67"/>
      <c r="FF9195" s="64"/>
      <c r="FG9195" s="5"/>
      <c r="FH9195" s="69"/>
      <c r="FI9195" s="6"/>
      <c r="FJ9195" s="5"/>
      <c r="FK9195" s="25"/>
      <c r="FL9195" s="5"/>
    </row>
    <row r="9196" spans="40:168">
      <c r="AN9196" s="14"/>
      <c r="AO9196" s="14"/>
      <c r="AP9196" s="5"/>
      <c r="AQ9196" s="25"/>
      <c r="AR9196" s="25"/>
      <c r="AS9196" s="96"/>
      <c r="AT9196" s="83"/>
      <c r="AU9196" s="14"/>
      <c r="AX9196" s="83"/>
      <c r="AY9196" s="83"/>
      <c r="AZ9196" s="83"/>
      <c r="BA9196" s="83"/>
      <c r="BJ9196" s="54"/>
      <c r="BK9196" s="22"/>
      <c r="BL9196" s="24"/>
      <c r="BP9196" s="23"/>
      <c r="BQ9196" s="24"/>
      <c r="BR9196" s="22"/>
      <c r="BS9196" s="24"/>
      <c r="BT9196" s="24"/>
      <c r="BU9196" s="23"/>
      <c r="BV9196" s="26"/>
      <c r="BX9196" s="6"/>
      <c r="BY9196" s="24"/>
      <c r="BZ9196" s="109"/>
      <c r="CA9196" s="66"/>
      <c r="CB9196" s="5"/>
      <c r="CC9196" s="68"/>
      <c r="CD9196" s="67"/>
      <c r="CE9196" s="67"/>
      <c r="CF9196" s="64"/>
      <c r="CG9196" s="5"/>
      <c r="CH9196" s="69"/>
      <c r="CI9196" s="6"/>
      <c r="CJ9196" s="5"/>
      <c r="CK9196" s="25"/>
      <c r="CL9196" s="5"/>
      <c r="DN9196" s="14"/>
      <c r="DO9196" s="14"/>
      <c r="DP9196" s="5"/>
      <c r="DQ9196" s="25"/>
      <c r="DR9196" s="25"/>
      <c r="DS9196" s="96"/>
      <c r="DT9196" s="83"/>
      <c r="DU9196" s="14"/>
      <c r="DX9196" s="83"/>
      <c r="DY9196" s="83"/>
      <c r="DZ9196" s="83"/>
      <c r="EA9196" s="83"/>
      <c r="EJ9196" s="54"/>
      <c r="EK9196" s="22"/>
      <c r="EL9196" s="24"/>
      <c r="EP9196" s="23"/>
      <c r="EQ9196" s="24"/>
      <c r="ER9196" s="22"/>
      <c r="ES9196" s="24"/>
      <c r="ET9196" s="24"/>
      <c r="EU9196" s="23"/>
      <c r="EV9196" s="26"/>
      <c r="EX9196" s="6"/>
      <c r="EY9196" s="24"/>
      <c r="EZ9196" s="109"/>
      <c r="FA9196" s="66"/>
      <c r="FB9196" s="5"/>
      <c r="FC9196" s="68"/>
      <c r="FD9196" s="67"/>
      <c r="FE9196" s="67"/>
      <c r="FF9196" s="64"/>
      <c r="FG9196" s="5"/>
      <c r="FH9196" s="69"/>
      <c r="FI9196" s="6"/>
      <c r="FJ9196" s="5"/>
      <c r="FK9196" s="25"/>
      <c r="FL9196" s="5"/>
    </row>
    <row r="9197" spans="40:168">
      <c r="AN9197" s="14"/>
      <c r="AO9197" s="14"/>
      <c r="AP9197" s="5"/>
      <c r="AQ9197" s="25"/>
      <c r="AR9197" s="25"/>
      <c r="AS9197" s="96"/>
      <c r="AT9197" s="83"/>
      <c r="AU9197" s="14"/>
      <c r="AX9197" s="83"/>
      <c r="AY9197" s="83"/>
      <c r="AZ9197" s="83"/>
      <c r="BA9197" s="83"/>
      <c r="BJ9197" s="54"/>
      <c r="BK9197" s="22"/>
      <c r="BL9197" s="24"/>
      <c r="BP9197" s="23"/>
      <c r="BQ9197" s="24"/>
      <c r="BR9197" s="22"/>
      <c r="BS9197" s="24"/>
      <c r="BT9197" s="24"/>
      <c r="BU9197" s="23"/>
      <c r="BV9197" s="26"/>
      <c r="BX9197" s="6"/>
      <c r="BY9197" s="24"/>
      <c r="BZ9197" s="109"/>
      <c r="CA9197" s="66"/>
      <c r="CB9197" s="5"/>
      <c r="CC9197" s="68"/>
      <c r="CD9197" s="67"/>
      <c r="CE9197" s="67"/>
      <c r="CF9197" s="64"/>
      <c r="CG9197" s="5"/>
      <c r="CH9197" s="69"/>
      <c r="CI9197" s="6"/>
      <c r="CJ9197" s="5"/>
      <c r="CK9197" s="25"/>
      <c r="CL9197" s="5"/>
      <c r="DN9197" s="14"/>
      <c r="DO9197" s="14"/>
      <c r="DP9197" s="5"/>
      <c r="DQ9197" s="25"/>
      <c r="DR9197" s="25"/>
      <c r="DS9197" s="96"/>
      <c r="DT9197" s="83"/>
      <c r="DU9197" s="14"/>
      <c r="DX9197" s="83"/>
      <c r="DY9197" s="83"/>
      <c r="DZ9197" s="83"/>
      <c r="EA9197" s="83"/>
      <c r="EJ9197" s="54"/>
      <c r="EK9197" s="22"/>
      <c r="EL9197" s="24"/>
      <c r="EP9197" s="23"/>
      <c r="EQ9197" s="24"/>
      <c r="ER9197" s="22"/>
      <c r="ES9197" s="24"/>
      <c r="ET9197" s="24"/>
      <c r="EU9197" s="23"/>
      <c r="EV9197" s="26"/>
      <c r="EX9197" s="6"/>
      <c r="EY9197" s="24"/>
      <c r="EZ9197" s="109"/>
      <c r="FA9197" s="66"/>
      <c r="FB9197" s="5"/>
      <c r="FC9197" s="68"/>
      <c r="FD9197" s="67"/>
      <c r="FE9197" s="67"/>
      <c r="FF9197" s="64"/>
      <c r="FG9197" s="5"/>
      <c r="FH9197" s="69"/>
      <c r="FI9197" s="6"/>
      <c r="FJ9197" s="5"/>
      <c r="FK9197" s="25"/>
      <c r="FL9197" s="5"/>
    </row>
    <row r="9198" spans="40:168">
      <c r="AN9198" s="14"/>
      <c r="AO9198" s="14"/>
      <c r="AP9198" s="5"/>
      <c r="AQ9198" s="25"/>
      <c r="AR9198" s="25"/>
      <c r="AS9198" s="96"/>
      <c r="AT9198" s="83"/>
      <c r="AU9198" s="14"/>
      <c r="AX9198" s="83"/>
      <c r="AY9198" s="83"/>
      <c r="AZ9198" s="83"/>
      <c r="BA9198" s="83"/>
      <c r="BJ9198" s="54"/>
      <c r="BK9198" s="22"/>
      <c r="BL9198" s="24"/>
      <c r="BP9198" s="23"/>
      <c r="BQ9198" s="24"/>
      <c r="BR9198" s="22"/>
      <c r="BS9198" s="24"/>
      <c r="BT9198" s="24"/>
      <c r="BU9198" s="23"/>
      <c r="BV9198" s="26"/>
      <c r="BX9198" s="6"/>
      <c r="BY9198" s="24"/>
      <c r="BZ9198" s="109"/>
      <c r="CA9198" s="66"/>
      <c r="CB9198" s="5"/>
      <c r="CC9198" s="68"/>
      <c r="CD9198" s="67"/>
      <c r="CE9198" s="67"/>
      <c r="CF9198" s="64"/>
      <c r="CG9198" s="5"/>
      <c r="CH9198" s="69"/>
      <c r="CI9198" s="6"/>
      <c r="CJ9198" s="5"/>
      <c r="CK9198" s="25"/>
      <c r="CL9198" s="5"/>
      <c r="DN9198" s="14"/>
      <c r="DO9198" s="14"/>
      <c r="DP9198" s="5"/>
      <c r="DQ9198" s="25"/>
      <c r="DR9198" s="25"/>
      <c r="DS9198" s="96"/>
      <c r="DT9198" s="83"/>
      <c r="DU9198" s="14"/>
      <c r="DX9198" s="83"/>
      <c r="DY9198" s="83"/>
      <c r="DZ9198" s="83"/>
      <c r="EA9198" s="83"/>
      <c r="EJ9198" s="54"/>
      <c r="EK9198" s="22"/>
      <c r="EL9198" s="24"/>
      <c r="EP9198" s="23"/>
      <c r="EQ9198" s="24"/>
      <c r="ER9198" s="22"/>
      <c r="ES9198" s="24"/>
      <c r="ET9198" s="24"/>
      <c r="EU9198" s="23"/>
      <c r="EV9198" s="26"/>
      <c r="EX9198" s="6"/>
      <c r="EY9198" s="24"/>
      <c r="EZ9198" s="109"/>
      <c r="FA9198" s="66"/>
      <c r="FB9198" s="5"/>
      <c r="FC9198" s="68"/>
      <c r="FD9198" s="67"/>
      <c r="FE9198" s="67"/>
      <c r="FF9198" s="64"/>
      <c r="FG9198" s="5"/>
      <c r="FH9198" s="69"/>
      <c r="FI9198" s="6"/>
      <c r="FJ9198" s="5"/>
      <c r="FK9198" s="25"/>
      <c r="FL9198" s="5"/>
    </row>
    <row r="9199" spans="40:168">
      <c r="AN9199" s="14"/>
      <c r="AO9199" s="14"/>
      <c r="AP9199" s="5"/>
      <c r="AQ9199" s="25"/>
      <c r="AR9199" s="25"/>
      <c r="AS9199" s="96"/>
      <c r="AT9199" s="83"/>
      <c r="AU9199" s="14"/>
      <c r="AX9199" s="83"/>
      <c r="AY9199" s="83"/>
      <c r="AZ9199" s="83"/>
      <c r="BA9199" s="83"/>
      <c r="BJ9199" s="54"/>
      <c r="BK9199" s="22"/>
      <c r="BL9199" s="24"/>
      <c r="BP9199" s="23"/>
      <c r="BQ9199" s="24"/>
      <c r="BR9199" s="22"/>
      <c r="BS9199" s="24"/>
      <c r="BT9199" s="24"/>
      <c r="BU9199" s="23"/>
      <c r="BV9199" s="26"/>
      <c r="BX9199" s="6"/>
      <c r="BY9199" s="24"/>
      <c r="BZ9199" s="109"/>
      <c r="CA9199" s="66"/>
      <c r="CB9199" s="5"/>
      <c r="CC9199" s="68"/>
      <c r="CD9199" s="67"/>
      <c r="CE9199" s="67"/>
      <c r="CF9199" s="64"/>
      <c r="CG9199" s="5"/>
      <c r="CH9199" s="69"/>
      <c r="CI9199" s="6"/>
      <c r="CJ9199" s="5"/>
      <c r="CK9199" s="25"/>
      <c r="CL9199" s="5"/>
      <c r="DN9199" s="14"/>
      <c r="DO9199" s="14"/>
      <c r="DP9199" s="5"/>
      <c r="DQ9199" s="25"/>
      <c r="DR9199" s="25"/>
      <c r="DS9199" s="96"/>
      <c r="DT9199" s="83"/>
      <c r="DU9199" s="14"/>
      <c r="DX9199" s="83"/>
      <c r="DY9199" s="83"/>
      <c r="DZ9199" s="83"/>
      <c r="EA9199" s="83"/>
      <c r="EJ9199" s="54"/>
      <c r="EK9199" s="22"/>
      <c r="EL9199" s="24"/>
      <c r="EP9199" s="23"/>
      <c r="EQ9199" s="24"/>
      <c r="ER9199" s="22"/>
      <c r="ES9199" s="24"/>
      <c r="ET9199" s="24"/>
      <c r="EU9199" s="23"/>
      <c r="EV9199" s="26"/>
      <c r="EX9199" s="6"/>
      <c r="EY9199" s="24"/>
      <c r="EZ9199" s="109"/>
      <c r="FA9199" s="66"/>
      <c r="FB9199" s="5"/>
      <c r="FC9199" s="68"/>
      <c r="FD9199" s="67"/>
      <c r="FE9199" s="67"/>
      <c r="FF9199" s="64"/>
      <c r="FG9199" s="5"/>
      <c r="FH9199" s="69"/>
      <c r="FI9199" s="6"/>
      <c r="FJ9199" s="5"/>
      <c r="FK9199" s="25"/>
      <c r="FL9199" s="5"/>
    </row>
    <row r="9200" spans="40:168">
      <c r="AN9200" s="14"/>
      <c r="AO9200" s="14"/>
      <c r="AP9200" s="5"/>
      <c r="AQ9200" s="25"/>
      <c r="AR9200" s="25"/>
      <c r="AS9200" s="96"/>
      <c r="AT9200" s="83"/>
      <c r="AU9200" s="14"/>
      <c r="AX9200" s="83"/>
      <c r="AY9200" s="83"/>
      <c r="AZ9200" s="83"/>
      <c r="BA9200" s="83"/>
      <c r="BJ9200" s="54"/>
      <c r="BK9200" s="22"/>
      <c r="BL9200" s="24"/>
      <c r="BP9200" s="23"/>
      <c r="BQ9200" s="24"/>
      <c r="BR9200" s="22"/>
      <c r="BS9200" s="24"/>
      <c r="BT9200" s="24"/>
      <c r="BU9200" s="23"/>
      <c r="BV9200" s="26"/>
      <c r="BX9200" s="6"/>
      <c r="BY9200" s="24"/>
      <c r="BZ9200" s="109"/>
      <c r="CA9200" s="66"/>
      <c r="CB9200" s="5"/>
      <c r="CC9200" s="68"/>
      <c r="CD9200" s="67"/>
      <c r="CE9200" s="67"/>
      <c r="CF9200" s="64"/>
      <c r="CG9200" s="5"/>
      <c r="CH9200" s="69"/>
      <c r="CI9200" s="6"/>
      <c r="CJ9200" s="5"/>
      <c r="CK9200" s="25"/>
      <c r="CL9200" s="5"/>
      <c r="DN9200" s="14"/>
      <c r="DO9200" s="14"/>
      <c r="DP9200" s="5"/>
      <c r="DQ9200" s="25"/>
      <c r="DR9200" s="25"/>
      <c r="DS9200" s="96"/>
      <c r="DT9200" s="83"/>
      <c r="DU9200" s="14"/>
      <c r="DX9200" s="83"/>
      <c r="DY9200" s="83"/>
      <c r="DZ9200" s="83"/>
      <c r="EA9200" s="83"/>
      <c r="EJ9200" s="54"/>
      <c r="EK9200" s="22"/>
      <c r="EL9200" s="24"/>
      <c r="EP9200" s="23"/>
      <c r="EQ9200" s="24"/>
      <c r="ER9200" s="22"/>
      <c r="ES9200" s="24"/>
      <c r="ET9200" s="24"/>
      <c r="EU9200" s="23"/>
      <c r="EV9200" s="26"/>
      <c r="EX9200" s="6"/>
      <c r="EY9200" s="24"/>
      <c r="EZ9200" s="109"/>
      <c r="FA9200" s="66"/>
      <c r="FB9200" s="5"/>
      <c r="FC9200" s="68"/>
      <c r="FD9200" s="67"/>
      <c r="FE9200" s="67"/>
      <c r="FF9200" s="64"/>
      <c r="FG9200" s="5"/>
      <c r="FH9200" s="69"/>
      <c r="FI9200" s="6"/>
      <c r="FJ9200" s="5"/>
      <c r="FK9200" s="25"/>
      <c r="FL9200" s="5"/>
    </row>
    <row r="9201" spans="40:168">
      <c r="AN9201" s="14"/>
      <c r="AO9201" s="14"/>
      <c r="AP9201" s="5"/>
      <c r="AQ9201" s="25"/>
      <c r="AR9201" s="25"/>
      <c r="AS9201" s="96"/>
      <c r="AT9201" s="83"/>
      <c r="AU9201" s="14"/>
      <c r="AX9201" s="83"/>
      <c r="AY9201" s="83"/>
      <c r="AZ9201" s="83"/>
      <c r="BA9201" s="83"/>
      <c r="BJ9201" s="54"/>
      <c r="BK9201" s="22"/>
      <c r="BL9201" s="24"/>
      <c r="BP9201" s="23"/>
      <c r="BQ9201" s="24"/>
      <c r="BR9201" s="22"/>
      <c r="BS9201" s="24"/>
      <c r="BT9201" s="24"/>
      <c r="BU9201" s="23"/>
      <c r="BV9201" s="26"/>
      <c r="BX9201" s="6"/>
      <c r="BY9201" s="24"/>
      <c r="BZ9201" s="109"/>
      <c r="CA9201" s="66"/>
      <c r="CB9201" s="5"/>
      <c r="CC9201" s="68"/>
      <c r="CD9201" s="67"/>
      <c r="CE9201" s="67"/>
      <c r="CF9201" s="64"/>
      <c r="CG9201" s="5"/>
      <c r="CH9201" s="69"/>
      <c r="CI9201" s="6"/>
      <c r="CJ9201" s="5"/>
      <c r="CK9201" s="25"/>
      <c r="CL9201" s="5"/>
      <c r="DN9201" s="14"/>
      <c r="DO9201" s="14"/>
      <c r="DP9201" s="5"/>
      <c r="DQ9201" s="25"/>
      <c r="DR9201" s="25"/>
      <c r="DS9201" s="96"/>
      <c r="DT9201" s="83"/>
      <c r="DU9201" s="14"/>
      <c r="DX9201" s="83"/>
      <c r="DY9201" s="83"/>
      <c r="DZ9201" s="83"/>
      <c r="EA9201" s="83"/>
      <c r="EJ9201" s="54"/>
      <c r="EK9201" s="22"/>
      <c r="EL9201" s="24"/>
      <c r="EP9201" s="23"/>
      <c r="EQ9201" s="24"/>
      <c r="ER9201" s="22"/>
      <c r="ES9201" s="24"/>
      <c r="ET9201" s="24"/>
      <c r="EU9201" s="23"/>
      <c r="EV9201" s="26"/>
      <c r="EX9201" s="6"/>
      <c r="EY9201" s="24"/>
      <c r="EZ9201" s="109"/>
      <c r="FA9201" s="66"/>
      <c r="FB9201" s="5"/>
      <c r="FC9201" s="68"/>
      <c r="FD9201" s="67"/>
      <c r="FE9201" s="67"/>
      <c r="FF9201" s="64"/>
      <c r="FG9201" s="5"/>
      <c r="FH9201" s="69"/>
      <c r="FI9201" s="6"/>
      <c r="FJ9201" s="5"/>
      <c r="FK9201" s="25"/>
      <c r="FL9201" s="5"/>
    </row>
    <row r="9202" spans="40:168">
      <c r="AN9202" s="14"/>
      <c r="AO9202" s="14"/>
      <c r="AP9202" s="5"/>
      <c r="AQ9202" s="25"/>
      <c r="AR9202" s="25"/>
      <c r="AS9202" s="96"/>
      <c r="AT9202" s="83"/>
      <c r="AU9202" s="14"/>
      <c r="AX9202" s="83"/>
      <c r="AY9202" s="83"/>
      <c r="AZ9202" s="83"/>
      <c r="BA9202" s="83"/>
      <c r="BJ9202" s="54"/>
      <c r="BK9202" s="22"/>
      <c r="BL9202" s="24"/>
      <c r="BP9202" s="23"/>
      <c r="BQ9202" s="24"/>
      <c r="BR9202" s="22"/>
      <c r="BS9202" s="24"/>
      <c r="BT9202" s="24"/>
      <c r="BU9202" s="23"/>
      <c r="BV9202" s="26"/>
      <c r="BX9202" s="6"/>
      <c r="BY9202" s="24"/>
      <c r="BZ9202" s="109"/>
      <c r="CA9202" s="66"/>
      <c r="CB9202" s="5"/>
      <c r="CC9202" s="68"/>
      <c r="CD9202" s="67"/>
      <c r="CE9202" s="67"/>
      <c r="CF9202" s="64"/>
      <c r="CG9202" s="5"/>
      <c r="CH9202" s="69"/>
      <c r="CI9202" s="6"/>
      <c r="CJ9202" s="5"/>
      <c r="CK9202" s="25"/>
      <c r="CL9202" s="5"/>
      <c r="DN9202" s="14"/>
      <c r="DO9202" s="14"/>
      <c r="DP9202" s="5"/>
      <c r="DQ9202" s="25"/>
      <c r="DR9202" s="25"/>
      <c r="DS9202" s="96"/>
      <c r="DT9202" s="83"/>
      <c r="DU9202" s="14"/>
      <c r="DX9202" s="83"/>
      <c r="DY9202" s="83"/>
      <c r="DZ9202" s="83"/>
      <c r="EA9202" s="83"/>
      <c r="EJ9202" s="54"/>
      <c r="EK9202" s="22"/>
      <c r="EL9202" s="24"/>
      <c r="EP9202" s="23"/>
      <c r="EQ9202" s="24"/>
      <c r="ER9202" s="22"/>
      <c r="ES9202" s="24"/>
      <c r="ET9202" s="24"/>
      <c r="EU9202" s="23"/>
      <c r="EV9202" s="26"/>
      <c r="EX9202" s="6"/>
      <c r="EY9202" s="24"/>
      <c r="EZ9202" s="109"/>
      <c r="FA9202" s="66"/>
      <c r="FB9202" s="5"/>
      <c r="FC9202" s="68"/>
      <c r="FD9202" s="67"/>
      <c r="FE9202" s="67"/>
      <c r="FF9202" s="64"/>
      <c r="FG9202" s="5"/>
      <c r="FH9202" s="69"/>
      <c r="FI9202" s="6"/>
      <c r="FJ9202" s="5"/>
      <c r="FK9202" s="25"/>
      <c r="FL9202" s="5"/>
    </row>
    <row r="9203" spans="40:168">
      <c r="AN9203" s="14"/>
      <c r="AO9203" s="14"/>
      <c r="AP9203" s="5"/>
      <c r="AQ9203" s="25"/>
      <c r="AR9203" s="25"/>
      <c r="AS9203" s="96"/>
      <c r="AT9203" s="83"/>
      <c r="AU9203" s="14"/>
      <c r="AX9203" s="83"/>
      <c r="AY9203" s="83"/>
      <c r="AZ9203" s="83"/>
      <c r="BA9203" s="83"/>
      <c r="BJ9203" s="54"/>
      <c r="BK9203" s="22"/>
      <c r="BL9203" s="24"/>
      <c r="BP9203" s="23"/>
      <c r="BQ9203" s="24"/>
      <c r="BR9203" s="22"/>
      <c r="BS9203" s="24"/>
      <c r="BT9203" s="24"/>
      <c r="BU9203" s="23"/>
      <c r="BV9203" s="26"/>
      <c r="BX9203" s="6"/>
      <c r="BY9203" s="24"/>
      <c r="BZ9203" s="109"/>
      <c r="CA9203" s="66"/>
      <c r="CB9203" s="5"/>
      <c r="CC9203" s="68"/>
      <c r="CD9203" s="67"/>
      <c r="CE9203" s="67"/>
      <c r="CF9203" s="64"/>
      <c r="CG9203" s="5"/>
      <c r="CH9203" s="69"/>
      <c r="CI9203" s="6"/>
      <c r="CJ9203" s="5"/>
      <c r="CK9203" s="25"/>
      <c r="CL9203" s="5"/>
      <c r="DN9203" s="14"/>
      <c r="DO9203" s="14"/>
      <c r="DP9203" s="5"/>
      <c r="DQ9203" s="25"/>
      <c r="DR9203" s="25"/>
      <c r="DS9203" s="96"/>
      <c r="DT9203" s="83"/>
      <c r="DU9203" s="14"/>
      <c r="DX9203" s="83"/>
      <c r="DY9203" s="83"/>
      <c r="DZ9203" s="83"/>
      <c r="EA9203" s="83"/>
      <c r="EJ9203" s="54"/>
      <c r="EK9203" s="22"/>
      <c r="EL9203" s="24"/>
      <c r="EP9203" s="23"/>
      <c r="EQ9203" s="24"/>
      <c r="ER9203" s="22"/>
      <c r="ES9203" s="24"/>
      <c r="ET9203" s="24"/>
      <c r="EU9203" s="23"/>
      <c r="EV9203" s="26"/>
      <c r="EX9203" s="6"/>
      <c r="EY9203" s="24"/>
      <c r="EZ9203" s="109"/>
      <c r="FA9203" s="66"/>
      <c r="FB9203" s="5"/>
      <c r="FC9203" s="68"/>
      <c r="FD9203" s="67"/>
      <c r="FE9203" s="67"/>
      <c r="FF9203" s="64"/>
      <c r="FG9203" s="5"/>
      <c r="FH9203" s="69"/>
      <c r="FI9203" s="6"/>
      <c r="FJ9203" s="5"/>
      <c r="FK9203" s="25"/>
      <c r="FL9203" s="5"/>
    </row>
    <row r="9204" spans="40:168">
      <c r="AN9204" s="14"/>
      <c r="AO9204" s="14"/>
      <c r="AP9204" s="5"/>
      <c r="AQ9204" s="25"/>
      <c r="AR9204" s="25"/>
      <c r="AS9204" s="96"/>
      <c r="AT9204" s="83"/>
      <c r="AU9204" s="14"/>
      <c r="AX9204" s="83"/>
      <c r="AY9204" s="83"/>
      <c r="AZ9204" s="83"/>
      <c r="BA9204" s="83"/>
      <c r="BJ9204" s="54"/>
      <c r="BK9204" s="22"/>
      <c r="BL9204" s="24"/>
      <c r="BP9204" s="23"/>
      <c r="BQ9204" s="24"/>
      <c r="BR9204" s="22"/>
      <c r="BS9204" s="24"/>
      <c r="BT9204" s="24"/>
      <c r="BU9204" s="23"/>
      <c r="BV9204" s="26"/>
      <c r="BX9204" s="6"/>
      <c r="BY9204" s="24"/>
      <c r="BZ9204" s="109"/>
      <c r="CA9204" s="66"/>
      <c r="CB9204" s="5"/>
      <c r="CC9204" s="68"/>
      <c r="CD9204" s="67"/>
      <c r="CE9204" s="67"/>
      <c r="CF9204" s="64"/>
      <c r="CG9204" s="5"/>
      <c r="CH9204" s="69"/>
      <c r="CI9204" s="6"/>
      <c r="CJ9204" s="5"/>
      <c r="CK9204" s="25"/>
      <c r="CL9204" s="5"/>
      <c r="DN9204" s="14"/>
      <c r="DO9204" s="14"/>
      <c r="DP9204" s="5"/>
      <c r="DQ9204" s="25"/>
      <c r="DR9204" s="25"/>
      <c r="DS9204" s="96"/>
      <c r="DT9204" s="83"/>
      <c r="DU9204" s="14"/>
      <c r="DX9204" s="83"/>
      <c r="DY9204" s="83"/>
      <c r="DZ9204" s="83"/>
      <c r="EA9204" s="83"/>
      <c r="EJ9204" s="54"/>
      <c r="EK9204" s="22"/>
      <c r="EL9204" s="24"/>
      <c r="EP9204" s="23"/>
      <c r="EQ9204" s="24"/>
      <c r="ER9204" s="22"/>
      <c r="ES9204" s="24"/>
      <c r="ET9204" s="24"/>
      <c r="EU9204" s="23"/>
      <c r="EV9204" s="26"/>
      <c r="EX9204" s="6"/>
      <c r="EY9204" s="24"/>
      <c r="EZ9204" s="109"/>
      <c r="FA9204" s="66"/>
      <c r="FB9204" s="5"/>
      <c r="FC9204" s="68"/>
      <c r="FD9204" s="67"/>
      <c r="FE9204" s="67"/>
      <c r="FF9204" s="64"/>
      <c r="FG9204" s="5"/>
      <c r="FH9204" s="69"/>
      <c r="FI9204" s="6"/>
      <c r="FJ9204" s="5"/>
      <c r="FK9204" s="25"/>
      <c r="FL9204" s="5"/>
    </row>
    <row r="9205" spans="40:168">
      <c r="AN9205" s="14"/>
      <c r="AO9205" s="14"/>
      <c r="AP9205" s="5"/>
      <c r="AQ9205" s="25"/>
      <c r="AR9205" s="25"/>
      <c r="AS9205" s="96"/>
      <c r="AT9205" s="83"/>
      <c r="AU9205" s="14"/>
      <c r="AX9205" s="83"/>
      <c r="AY9205" s="83"/>
      <c r="AZ9205" s="83"/>
      <c r="BA9205" s="83"/>
      <c r="BJ9205" s="54"/>
      <c r="BK9205" s="22"/>
      <c r="BL9205" s="24"/>
      <c r="BP9205" s="23"/>
      <c r="BQ9205" s="24"/>
      <c r="BR9205" s="22"/>
      <c r="BS9205" s="24"/>
      <c r="BT9205" s="24"/>
      <c r="BU9205" s="23"/>
      <c r="BV9205" s="26"/>
      <c r="BX9205" s="6"/>
      <c r="BY9205" s="24"/>
      <c r="BZ9205" s="109"/>
      <c r="CA9205" s="66"/>
      <c r="CB9205" s="5"/>
      <c r="CC9205" s="68"/>
      <c r="CD9205" s="67"/>
      <c r="CE9205" s="67"/>
      <c r="CF9205" s="64"/>
      <c r="CG9205" s="5"/>
      <c r="CH9205" s="69"/>
      <c r="CI9205" s="6"/>
      <c r="CJ9205" s="5"/>
      <c r="CK9205" s="25"/>
      <c r="CL9205" s="5"/>
      <c r="DN9205" s="14"/>
      <c r="DO9205" s="14"/>
      <c r="DP9205" s="5"/>
      <c r="DQ9205" s="25"/>
      <c r="DR9205" s="25"/>
      <c r="DS9205" s="96"/>
      <c r="DT9205" s="83"/>
      <c r="DU9205" s="14"/>
      <c r="DX9205" s="83"/>
      <c r="DY9205" s="83"/>
      <c r="DZ9205" s="83"/>
      <c r="EA9205" s="83"/>
      <c r="EJ9205" s="54"/>
      <c r="EK9205" s="22"/>
      <c r="EL9205" s="24"/>
      <c r="EP9205" s="23"/>
      <c r="EQ9205" s="24"/>
      <c r="ER9205" s="22"/>
      <c r="ES9205" s="24"/>
      <c r="ET9205" s="24"/>
      <c r="EU9205" s="23"/>
      <c r="EV9205" s="26"/>
      <c r="EX9205" s="6"/>
      <c r="EY9205" s="24"/>
      <c r="EZ9205" s="109"/>
      <c r="FA9205" s="66"/>
      <c r="FB9205" s="5"/>
      <c r="FC9205" s="68"/>
      <c r="FD9205" s="67"/>
      <c r="FE9205" s="67"/>
      <c r="FF9205" s="64"/>
      <c r="FG9205" s="5"/>
      <c r="FH9205" s="69"/>
      <c r="FI9205" s="6"/>
      <c r="FJ9205" s="5"/>
      <c r="FK9205" s="25"/>
      <c r="FL9205" s="5"/>
    </row>
    <row r="9206" spans="40:168">
      <c r="AN9206" s="14"/>
      <c r="AO9206" s="14"/>
      <c r="AP9206" s="5"/>
      <c r="AQ9206" s="25"/>
      <c r="AR9206" s="25"/>
      <c r="AS9206" s="96"/>
      <c r="AT9206" s="83"/>
      <c r="AU9206" s="14"/>
      <c r="AX9206" s="83"/>
      <c r="AY9206" s="83"/>
      <c r="AZ9206" s="83"/>
      <c r="BA9206" s="83"/>
      <c r="BJ9206" s="54"/>
      <c r="BK9206" s="22"/>
      <c r="BL9206" s="24"/>
      <c r="BP9206" s="23"/>
      <c r="BQ9206" s="24"/>
      <c r="BR9206" s="22"/>
      <c r="BS9206" s="24"/>
      <c r="BT9206" s="24"/>
      <c r="BU9206" s="23"/>
      <c r="BV9206" s="26"/>
      <c r="BX9206" s="6"/>
      <c r="BY9206" s="24"/>
      <c r="BZ9206" s="109"/>
      <c r="CA9206" s="66"/>
      <c r="CB9206" s="5"/>
      <c r="CC9206" s="68"/>
      <c r="CD9206" s="67"/>
      <c r="CE9206" s="67"/>
      <c r="CF9206" s="64"/>
      <c r="CG9206" s="5"/>
      <c r="CH9206" s="69"/>
      <c r="CI9206" s="6"/>
      <c r="CJ9206" s="5"/>
      <c r="CK9206" s="25"/>
      <c r="CL9206" s="5"/>
      <c r="DN9206" s="14"/>
      <c r="DO9206" s="14"/>
      <c r="DP9206" s="5"/>
      <c r="DQ9206" s="25"/>
      <c r="DR9206" s="25"/>
      <c r="DS9206" s="96"/>
      <c r="DT9206" s="83"/>
      <c r="DU9206" s="14"/>
      <c r="DX9206" s="83"/>
      <c r="DY9206" s="83"/>
      <c r="DZ9206" s="83"/>
      <c r="EA9206" s="83"/>
      <c r="EJ9206" s="54"/>
      <c r="EK9206" s="22"/>
      <c r="EL9206" s="24"/>
      <c r="EP9206" s="23"/>
      <c r="EQ9206" s="24"/>
      <c r="ER9206" s="22"/>
      <c r="ES9206" s="24"/>
      <c r="ET9206" s="24"/>
      <c r="EU9206" s="23"/>
      <c r="EV9206" s="26"/>
      <c r="EX9206" s="6"/>
      <c r="EY9206" s="24"/>
      <c r="EZ9206" s="109"/>
      <c r="FA9206" s="66"/>
      <c r="FB9206" s="5"/>
      <c r="FC9206" s="68"/>
      <c r="FD9206" s="67"/>
      <c r="FE9206" s="67"/>
      <c r="FF9206" s="64"/>
      <c r="FG9206" s="5"/>
      <c r="FH9206" s="69"/>
      <c r="FI9206" s="6"/>
      <c r="FJ9206" s="5"/>
      <c r="FK9206" s="25"/>
      <c r="FL9206" s="5"/>
    </row>
    <row r="9207" spans="40:168">
      <c r="AN9207" s="14"/>
      <c r="AO9207" s="14"/>
      <c r="AP9207" s="5"/>
      <c r="AQ9207" s="25"/>
      <c r="AR9207" s="25"/>
      <c r="AS9207" s="96"/>
      <c r="AT9207" s="83"/>
      <c r="AU9207" s="14"/>
      <c r="AX9207" s="83"/>
      <c r="AY9207" s="83"/>
      <c r="AZ9207" s="83"/>
      <c r="BA9207" s="83"/>
      <c r="BJ9207" s="54"/>
      <c r="BK9207" s="22"/>
      <c r="BL9207" s="24"/>
      <c r="BP9207" s="23"/>
      <c r="BQ9207" s="24"/>
      <c r="BR9207" s="22"/>
      <c r="BS9207" s="24"/>
      <c r="BT9207" s="24"/>
      <c r="BU9207" s="23"/>
      <c r="BV9207" s="26"/>
      <c r="BX9207" s="6"/>
      <c r="BY9207" s="24"/>
      <c r="BZ9207" s="109"/>
      <c r="CA9207" s="66"/>
      <c r="CB9207" s="5"/>
      <c r="CC9207" s="68"/>
      <c r="CD9207" s="67"/>
      <c r="CE9207" s="67"/>
      <c r="CF9207" s="64"/>
      <c r="CG9207" s="5"/>
      <c r="CH9207" s="69"/>
      <c r="CI9207" s="6"/>
      <c r="CJ9207" s="5"/>
      <c r="CK9207" s="25"/>
      <c r="CL9207" s="5"/>
      <c r="DN9207" s="14"/>
      <c r="DO9207" s="14"/>
      <c r="DP9207" s="5"/>
      <c r="DQ9207" s="25"/>
      <c r="DR9207" s="25"/>
      <c r="DS9207" s="96"/>
      <c r="DT9207" s="83"/>
      <c r="DU9207" s="14"/>
      <c r="DX9207" s="83"/>
      <c r="DY9207" s="83"/>
      <c r="DZ9207" s="83"/>
      <c r="EA9207" s="83"/>
      <c r="EJ9207" s="54"/>
      <c r="EK9207" s="22"/>
      <c r="EL9207" s="24"/>
      <c r="EP9207" s="23"/>
      <c r="EQ9207" s="24"/>
      <c r="ER9207" s="22"/>
      <c r="ES9207" s="24"/>
      <c r="ET9207" s="24"/>
      <c r="EU9207" s="23"/>
      <c r="EV9207" s="26"/>
      <c r="EX9207" s="6"/>
      <c r="EY9207" s="24"/>
      <c r="EZ9207" s="109"/>
      <c r="FA9207" s="66"/>
      <c r="FB9207" s="5"/>
      <c r="FC9207" s="68"/>
      <c r="FD9207" s="67"/>
      <c r="FE9207" s="67"/>
      <c r="FF9207" s="64"/>
      <c r="FG9207" s="5"/>
      <c r="FH9207" s="69"/>
      <c r="FI9207" s="6"/>
      <c r="FJ9207" s="5"/>
      <c r="FK9207" s="25"/>
      <c r="FL9207" s="5"/>
    </row>
    <row r="9208" spans="40:168">
      <c r="AN9208" s="14"/>
      <c r="AO9208" s="14"/>
      <c r="AP9208" s="5"/>
      <c r="AQ9208" s="25"/>
      <c r="AR9208" s="25"/>
      <c r="AS9208" s="96"/>
      <c r="AT9208" s="83"/>
      <c r="AU9208" s="14"/>
      <c r="AX9208" s="83"/>
      <c r="AY9208" s="83"/>
      <c r="AZ9208" s="83"/>
      <c r="BA9208" s="83"/>
      <c r="BJ9208" s="54"/>
      <c r="BK9208" s="22"/>
      <c r="BL9208" s="24"/>
      <c r="BP9208" s="23"/>
      <c r="BQ9208" s="24"/>
      <c r="BR9208" s="22"/>
      <c r="BS9208" s="24"/>
      <c r="BT9208" s="24"/>
      <c r="BU9208" s="23"/>
      <c r="BV9208" s="26"/>
      <c r="BX9208" s="6"/>
      <c r="BY9208" s="24"/>
      <c r="BZ9208" s="109"/>
      <c r="CA9208" s="66"/>
      <c r="CB9208" s="5"/>
      <c r="CC9208" s="68"/>
      <c r="CD9208" s="67"/>
      <c r="CE9208" s="67"/>
      <c r="CF9208" s="64"/>
      <c r="CG9208" s="5"/>
      <c r="CH9208" s="69"/>
      <c r="CI9208" s="6"/>
      <c r="CJ9208" s="5"/>
      <c r="CK9208" s="25"/>
      <c r="CL9208" s="5"/>
      <c r="DN9208" s="14"/>
      <c r="DO9208" s="14"/>
      <c r="DP9208" s="5"/>
      <c r="DQ9208" s="25"/>
      <c r="DR9208" s="25"/>
      <c r="DS9208" s="96"/>
      <c r="DT9208" s="83"/>
      <c r="DU9208" s="14"/>
      <c r="DX9208" s="83"/>
      <c r="DY9208" s="83"/>
      <c r="DZ9208" s="83"/>
      <c r="EA9208" s="83"/>
      <c r="EJ9208" s="54"/>
      <c r="EK9208" s="22"/>
      <c r="EL9208" s="24"/>
      <c r="EP9208" s="23"/>
      <c r="EQ9208" s="24"/>
      <c r="ER9208" s="22"/>
      <c r="ES9208" s="24"/>
      <c r="ET9208" s="24"/>
      <c r="EU9208" s="23"/>
      <c r="EV9208" s="26"/>
      <c r="EX9208" s="6"/>
      <c r="EY9208" s="24"/>
      <c r="EZ9208" s="109"/>
      <c r="FA9208" s="66"/>
      <c r="FB9208" s="5"/>
      <c r="FC9208" s="68"/>
      <c r="FD9208" s="67"/>
      <c r="FE9208" s="67"/>
      <c r="FF9208" s="64"/>
      <c r="FG9208" s="5"/>
      <c r="FH9208" s="69"/>
      <c r="FI9208" s="6"/>
      <c r="FJ9208" s="5"/>
      <c r="FK9208" s="25"/>
      <c r="FL9208" s="5"/>
    </row>
    <row r="9209" spans="40:168">
      <c r="AN9209" s="14"/>
      <c r="AO9209" s="14"/>
      <c r="AP9209" s="5"/>
      <c r="AQ9209" s="25"/>
      <c r="AR9209" s="25"/>
      <c r="AS9209" s="96"/>
      <c r="AT9209" s="83"/>
      <c r="AU9209" s="14"/>
      <c r="AX9209" s="83"/>
      <c r="AY9209" s="83"/>
      <c r="AZ9209" s="83"/>
      <c r="BA9209" s="83"/>
      <c r="BJ9209" s="54"/>
      <c r="BK9209" s="22"/>
      <c r="BL9209" s="24"/>
      <c r="BP9209" s="23"/>
      <c r="BQ9209" s="24"/>
      <c r="BR9209" s="22"/>
      <c r="BS9209" s="24"/>
      <c r="BT9209" s="24"/>
      <c r="BU9209" s="23"/>
      <c r="BV9209" s="26"/>
      <c r="BX9209" s="6"/>
      <c r="BY9209" s="24"/>
      <c r="BZ9209" s="109"/>
      <c r="CA9209" s="66"/>
      <c r="CB9209" s="5"/>
      <c r="CC9209" s="68"/>
      <c r="CD9209" s="67"/>
      <c r="CE9209" s="67"/>
      <c r="CF9209" s="64"/>
      <c r="CG9209" s="5"/>
      <c r="CH9209" s="69"/>
      <c r="CI9209" s="6"/>
      <c r="CJ9209" s="5"/>
      <c r="CK9209" s="25"/>
      <c r="CL9209" s="5"/>
      <c r="DN9209" s="14"/>
      <c r="DO9209" s="14"/>
      <c r="DP9209" s="5"/>
      <c r="DQ9209" s="25"/>
      <c r="DR9209" s="25"/>
      <c r="DS9209" s="96"/>
      <c r="DT9209" s="83"/>
      <c r="DU9209" s="14"/>
      <c r="DX9209" s="83"/>
      <c r="DY9209" s="83"/>
      <c r="DZ9209" s="83"/>
      <c r="EA9209" s="83"/>
      <c r="EJ9209" s="54"/>
      <c r="EK9209" s="22"/>
      <c r="EL9209" s="24"/>
      <c r="EP9209" s="23"/>
      <c r="EQ9209" s="24"/>
      <c r="ER9209" s="22"/>
      <c r="ES9209" s="24"/>
      <c r="ET9209" s="24"/>
      <c r="EU9209" s="23"/>
      <c r="EV9209" s="26"/>
      <c r="EX9209" s="6"/>
      <c r="EY9209" s="24"/>
      <c r="EZ9209" s="109"/>
      <c r="FA9209" s="66"/>
      <c r="FB9209" s="5"/>
      <c r="FC9209" s="68"/>
      <c r="FD9209" s="67"/>
      <c r="FE9209" s="67"/>
      <c r="FF9209" s="64"/>
      <c r="FG9209" s="5"/>
      <c r="FH9209" s="69"/>
      <c r="FI9209" s="6"/>
      <c r="FJ9209" s="5"/>
      <c r="FK9209" s="25"/>
      <c r="FL9209" s="5"/>
    </row>
    <row r="9210" spans="40:168">
      <c r="AN9210" s="14"/>
      <c r="AO9210" s="14"/>
      <c r="AP9210" s="5"/>
      <c r="AQ9210" s="25"/>
      <c r="AR9210" s="25"/>
      <c r="AS9210" s="96"/>
      <c r="AT9210" s="83"/>
      <c r="AU9210" s="14"/>
      <c r="AX9210" s="83"/>
      <c r="AY9210" s="83"/>
      <c r="AZ9210" s="83"/>
      <c r="BA9210" s="83"/>
      <c r="BJ9210" s="54"/>
      <c r="BK9210" s="22"/>
      <c r="BL9210" s="24"/>
      <c r="BP9210" s="23"/>
      <c r="BQ9210" s="24"/>
      <c r="BR9210" s="22"/>
      <c r="BS9210" s="24"/>
      <c r="BT9210" s="24"/>
      <c r="BU9210" s="23"/>
      <c r="BV9210" s="26"/>
      <c r="BX9210" s="6"/>
      <c r="BY9210" s="24"/>
      <c r="BZ9210" s="109"/>
      <c r="CA9210" s="66"/>
      <c r="CB9210" s="5"/>
      <c r="CC9210" s="68"/>
      <c r="CD9210" s="67"/>
      <c r="CE9210" s="67"/>
      <c r="CF9210" s="64"/>
      <c r="CG9210" s="5"/>
      <c r="CH9210" s="69"/>
      <c r="CI9210" s="6"/>
      <c r="CJ9210" s="5"/>
      <c r="CK9210" s="25"/>
      <c r="CL9210" s="5"/>
      <c r="DN9210" s="14"/>
      <c r="DO9210" s="14"/>
      <c r="DP9210" s="5"/>
      <c r="DQ9210" s="25"/>
      <c r="DR9210" s="25"/>
      <c r="DS9210" s="96"/>
      <c r="DT9210" s="83"/>
      <c r="DU9210" s="14"/>
      <c r="DX9210" s="83"/>
      <c r="DY9210" s="83"/>
      <c r="DZ9210" s="83"/>
      <c r="EA9210" s="83"/>
      <c r="EJ9210" s="54"/>
      <c r="EK9210" s="22"/>
      <c r="EL9210" s="24"/>
      <c r="EP9210" s="23"/>
      <c r="EQ9210" s="24"/>
      <c r="ER9210" s="22"/>
      <c r="ES9210" s="24"/>
      <c r="ET9210" s="24"/>
      <c r="EU9210" s="23"/>
      <c r="EV9210" s="26"/>
      <c r="EX9210" s="6"/>
      <c r="EY9210" s="24"/>
      <c r="EZ9210" s="109"/>
      <c r="FA9210" s="66"/>
      <c r="FB9210" s="5"/>
      <c r="FC9210" s="68"/>
      <c r="FD9210" s="67"/>
      <c r="FE9210" s="67"/>
      <c r="FF9210" s="64"/>
      <c r="FG9210" s="5"/>
      <c r="FH9210" s="69"/>
      <c r="FI9210" s="6"/>
      <c r="FJ9210" s="5"/>
      <c r="FK9210" s="25"/>
      <c r="FL9210" s="5"/>
    </row>
    <row r="9211" spans="40:168">
      <c r="AN9211" s="14"/>
      <c r="AO9211" s="14"/>
      <c r="AP9211" s="5"/>
      <c r="AQ9211" s="25"/>
      <c r="AR9211" s="25"/>
      <c r="AS9211" s="96"/>
      <c r="AT9211" s="83"/>
      <c r="AU9211" s="14"/>
      <c r="AX9211" s="83"/>
      <c r="AY9211" s="83"/>
      <c r="AZ9211" s="83"/>
      <c r="BA9211" s="83"/>
      <c r="BJ9211" s="54"/>
      <c r="BK9211" s="22"/>
      <c r="BL9211" s="24"/>
      <c r="BP9211" s="23"/>
      <c r="BQ9211" s="24"/>
      <c r="BR9211" s="22"/>
      <c r="BS9211" s="24"/>
      <c r="BT9211" s="24"/>
      <c r="BU9211" s="23"/>
      <c r="BV9211" s="26"/>
      <c r="BX9211" s="6"/>
      <c r="BY9211" s="24"/>
      <c r="BZ9211" s="109"/>
      <c r="CA9211" s="66"/>
      <c r="CB9211" s="5"/>
      <c r="CC9211" s="68"/>
      <c r="CD9211" s="67"/>
      <c r="CE9211" s="67"/>
      <c r="CF9211" s="64"/>
      <c r="CG9211" s="5"/>
      <c r="CH9211" s="69"/>
      <c r="CI9211" s="6"/>
      <c r="CJ9211" s="5"/>
      <c r="CK9211" s="25"/>
      <c r="CL9211" s="5"/>
      <c r="DN9211" s="14"/>
      <c r="DO9211" s="14"/>
      <c r="DP9211" s="5"/>
      <c r="DQ9211" s="25"/>
      <c r="DR9211" s="25"/>
      <c r="DS9211" s="96"/>
      <c r="DT9211" s="83"/>
      <c r="DU9211" s="14"/>
      <c r="DX9211" s="83"/>
      <c r="DY9211" s="83"/>
      <c r="DZ9211" s="83"/>
      <c r="EA9211" s="83"/>
      <c r="EJ9211" s="54"/>
      <c r="EK9211" s="22"/>
      <c r="EL9211" s="24"/>
      <c r="EP9211" s="23"/>
      <c r="EQ9211" s="24"/>
      <c r="ER9211" s="22"/>
      <c r="ES9211" s="24"/>
      <c r="ET9211" s="24"/>
      <c r="EU9211" s="23"/>
      <c r="EV9211" s="26"/>
      <c r="EX9211" s="6"/>
      <c r="EY9211" s="24"/>
      <c r="EZ9211" s="109"/>
      <c r="FA9211" s="66"/>
      <c r="FB9211" s="5"/>
      <c r="FC9211" s="68"/>
      <c r="FD9211" s="67"/>
      <c r="FE9211" s="67"/>
      <c r="FF9211" s="64"/>
      <c r="FG9211" s="5"/>
      <c r="FH9211" s="69"/>
      <c r="FI9211" s="6"/>
      <c r="FJ9211" s="5"/>
      <c r="FK9211" s="25"/>
      <c r="FL9211" s="5"/>
    </row>
    <row r="9212" spans="40:168">
      <c r="AN9212" s="14"/>
      <c r="AO9212" s="14"/>
      <c r="AP9212" s="5"/>
      <c r="AQ9212" s="25"/>
      <c r="AR9212" s="25"/>
      <c r="AS9212" s="96"/>
      <c r="AT9212" s="83"/>
      <c r="AU9212" s="14"/>
      <c r="AX9212" s="83"/>
      <c r="AY9212" s="83"/>
      <c r="AZ9212" s="83"/>
      <c r="BA9212" s="83"/>
      <c r="BJ9212" s="54"/>
      <c r="BK9212" s="22"/>
      <c r="BL9212" s="24"/>
      <c r="BP9212" s="23"/>
      <c r="BQ9212" s="24"/>
      <c r="BR9212" s="22"/>
      <c r="BS9212" s="24"/>
      <c r="BT9212" s="24"/>
      <c r="BU9212" s="23"/>
      <c r="BV9212" s="26"/>
      <c r="BX9212" s="6"/>
      <c r="BY9212" s="24"/>
      <c r="BZ9212" s="109"/>
      <c r="CA9212" s="66"/>
      <c r="CB9212" s="5"/>
      <c r="CC9212" s="68"/>
      <c r="CD9212" s="67"/>
      <c r="CE9212" s="67"/>
      <c r="CF9212" s="64"/>
      <c r="CG9212" s="5"/>
      <c r="CH9212" s="69"/>
      <c r="CI9212" s="6"/>
      <c r="CJ9212" s="5"/>
      <c r="CK9212" s="25"/>
      <c r="CL9212" s="5"/>
      <c r="DN9212" s="14"/>
      <c r="DO9212" s="14"/>
      <c r="DP9212" s="5"/>
      <c r="DQ9212" s="25"/>
      <c r="DR9212" s="25"/>
      <c r="DS9212" s="96"/>
      <c r="DT9212" s="83"/>
      <c r="DU9212" s="14"/>
      <c r="DX9212" s="83"/>
      <c r="DY9212" s="83"/>
      <c r="DZ9212" s="83"/>
      <c r="EA9212" s="83"/>
      <c r="EJ9212" s="54"/>
      <c r="EK9212" s="22"/>
      <c r="EL9212" s="24"/>
      <c r="EP9212" s="23"/>
      <c r="EQ9212" s="24"/>
      <c r="ER9212" s="22"/>
      <c r="ES9212" s="24"/>
      <c r="ET9212" s="24"/>
      <c r="EU9212" s="23"/>
      <c r="EV9212" s="26"/>
      <c r="EX9212" s="6"/>
      <c r="EY9212" s="24"/>
      <c r="EZ9212" s="109"/>
      <c r="FA9212" s="66"/>
      <c r="FB9212" s="5"/>
      <c r="FC9212" s="68"/>
      <c r="FD9212" s="67"/>
      <c r="FE9212" s="67"/>
      <c r="FF9212" s="64"/>
      <c r="FG9212" s="5"/>
      <c r="FH9212" s="69"/>
      <c r="FI9212" s="6"/>
      <c r="FJ9212" s="5"/>
      <c r="FK9212" s="25"/>
      <c r="FL9212" s="5"/>
    </row>
    <row r="9213" spans="40:168">
      <c r="AN9213" s="14"/>
      <c r="AO9213" s="14"/>
      <c r="AP9213" s="5"/>
      <c r="AQ9213" s="25"/>
      <c r="AR9213" s="25"/>
      <c r="AS9213" s="96"/>
      <c r="AT9213" s="83"/>
      <c r="AU9213" s="14"/>
      <c r="AX9213" s="83"/>
      <c r="AY9213" s="83"/>
      <c r="AZ9213" s="83"/>
      <c r="BA9213" s="83"/>
      <c r="BJ9213" s="54"/>
      <c r="BK9213" s="22"/>
      <c r="BL9213" s="24"/>
      <c r="BP9213" s="23"/>
      <c r="BQ9213" s="24"/>
      <c r="BR9213" s="22"/>
      <c r="BS9213" s="24"/>
      <c r="BT9213" s="24"/>
      <c r="BU9213" s="23"/>
      <c r="BV9213" s="26"/>
      <c r="BX9213" s="6"/>
      <c r="BY9213" s="24"/>
      <c r="BZ9213" s="109"/>
      <c r="CA9213" s="66"/>
      <c r="CB9213" s="5"/>
      <c r="CC9213" s="68"/>
      <c r="CD9213" s="67"/>
      <c r="CE9213" s="67"/>
      <c r="CF9213" s="64"/>
      <c r="CG9213" s="5"/>
      <c r="CH9213" s="69"/>
      <c r="CI9213" s="6"/>
      <c r="CJ9213" s="5"/>
      <c r="CK9213" s="25"/>
      <c r="CL9213" s="5"/>
      <c r="DN9213" s="14"/>
      <c r="DO9213" s="14"/>
      <c r="DP9213" s="5"/>
      <c r="DQ9213" s="25"/>
      <c r="DR9213" s="25"/>
      <c r="DS9213" s="96"/>
      <c r="DT9213" s="83"/>
      <c r="DU9213" s="14"/>
      <c r="DX9213" s="83"/>
      <c r="DY9213" s="83"/>
      <c r="DZ9213" s="83"/>
      <c r="EA9213" s="83"/>
      <c r="EJ9213" s="54"/>
      <c r="EK9213" s="22"/>
      <c r="EL9213" s="24"/>
      <c r="EP9213" s="23"/>
      <c r="EQ9213" s="24"/>
      <c r="ER9213" s="22"/>
      <c r="ES9213" s="24"/>
      <c r="ET9213" s="24"/>
      <c r="EU9213" s="23"/>
      <c r="EV9213" s="26"/>
      <c r="EX9213" s="6"/>
      <c r="EY9213" s="24"/>
      <c r="EZ9213" s="109"/>
      <c r="FA9213" s="66"/>
      <c r="FB9213" s="5"/>
      <c r="FC9213" s="68"/>
      <c r="FD9213" s="67"/>
      <c r="FE9213" s="67"/>
      <c r="FF9213" s="64"/>
      <c r="FG9213" s="5"/>
      <c r="FH9213" s="69"/>
      <c r="FI9213" s="6"/>
      <c r="FJ9213" s="5"/>
      <c r="FK9213" s="25"/>
      <c r="FL9213" s="5"/>
    </row>
    <row r="9214" spans="40:168">
      <c r="AN9214" s="14"/>
      <c r="AO9214" s="14"/>
      <c r="AP9214" s="5"/>
      <c r="AQ9214" s="25"/>
      <c r="AR9214" s="25"/>
      <c r="AS9214" s="96"/>
      <c r="AT9214" s="83"/>
      <c r="AU9214" s="14"/>
      <c r="AX9214" s="83"/>
      <c r="AY9214" s="83"/>
      <c r="AZ9214" s="83"/>
      <c r="BA9214" s="83"/>
      <c r="BJ9214" s="54"/>
      <c r="BK9214" s="22"/>
      <c r="BL9214" s="24"/>
      <c r="BP9214" s="23"/>
      <c r="BQ9214" s="24"/>
      <c r="BR9214" s="22"/>
      <c r="BS9214" s="24"/>
      <c r="BT9214" s="24"/>
      <c r="BU9214" s="23"/>
      <c r="BV9214" s="26"/>
      <c r="BX9214" s="6"/>
      <c r="BY9214" s="24"/>
      <c r="BZ9214" s="109"/>
      <c r="CA9214" s="66"/>
      <c r="CB9214" s="5"/>
      <c r="CC9214" s="68"/>
      <c r="CD9214" s="67"/>
      <c r="CE9214" s="67"/>
      <c r="CF9214" s="64"/>
      <c r="CG9214" s="5"/>
      <c r="CH9214" s="69"/>
      <c r="CI9214" s="6"/>
      <c r="CJ9214" s="5"/>
      <c r="CK9214" s="25"/>
      <c r="CL9214" s="5"/>
      <c r="DN9214" s="14"/>
      <c r="DO9214" s="14"/>
      <c r="DP9214" s="5"/>
      <c r="DQ9214" s="25"/>
      <c r="DR9214" s="25"/>
      <c r="DS9214" s="96"/>
      <c r="DT9214" s="83"/>
      <c r="DU9214" s="14"/>
      <c r="DX9214" s="83"/>
      <c r="DY9214" s="83"/>
      <c r="DZ9214" s="83"/>
      <c r="EA9214" s="83"/>
      <c r="EJ9214" s="54"/>
      <c r="EK9214" s="22"/>
      <c r="EL9214" s="24"/>
      <c r="EP9214" s="23"/>
      <c r="EQ9214" s="24"/>
      <c r="ER9214" s="22"/>
      <c r="ES9214" s="24"/>
      <c r="ET9214" s="24"/>
      <c r="EU9214" s="23"/>
      <c r="EV9214" s="26"/>
      <c r="EX9214" s="6"/>
      <c r="EY9214" s="24"/>
      <c r="EZ9214" s="109"/>
      <c r="FA9214" s="66"/>
      <c r="FB9214" s="5"/>
      <c r="FC9214" s="68"/>
      <c r="FD9214" s="67"/>
      <c r="FE9214" s="67"/>
      <c r="FF9214" s="64"/>
      <c r="FG9214" s="5"/>
      <c r="FH9214" s="69"/>
      <c r="FI9214" s="6"/>
      <c r="FJ9214" s="5"/>
      <c r="FK9214" s="25"/>
      <c r="FL9214" s="5"/>
    </row>
    <row r="9215" spans="40:168">
      <c r="AN9215" s="14"/>
      <c r="AO9215" s="14"/>
      <c r="AP9215" s="5"/>
      <c r="AQ9215" s="25"/>
      <c r="AR9215" s="25"/>
      <c r="AS9215" s="96"/>
      <c r="AT9215" s="83"/>
      <c r="AU9215" s="14"/>
      <c r="AX9215" s="83"/>
      <c r="AY9215" s="83"/>
      <c r="AZ9215" s="83"/>
      <c r="BA9215" s="83"/>
      <c r="BJ9215" s="54"/>
      <c r="BK9215" s="22"/>
      <c r="BL9215" s="24"/>
      <c r="BP9215" s="23"/>
      <c r="BQ9215" s="24"/>
      <c r="BR9215" s="22"/>
      <c r="BS9215" s="24"/>
      <c r="BT9215" s="24"/>
      <c r="BU9215" s="23"/>
      <c r="BV9215" s="26"/>
      <c r="BX9215" s="6"/>
      <c r="BY9215" s="24"/>
      <c r="BZ9215" s="109"/>
      <c r="CA9215" s="66"/>
      <c r="CB9215" s="5"/>
      <c r="CC9215" s="68"/>
      <c r="CD9215" s="67"/>
      <c r="CE9215" s="67"/>
      <c r="CF9215" s="64"/>
      <c r="CG9215" s="5"/>
      <c r="CH9215" s="69"/>
      <c r="CI9215" s="6"/>
      <c r="CJ9215" s="5"/>
      <c r="CK9215" s="25"/>
      <c r="CL9215" s="5"/>
      <c r="DN9215" s="14"/>
      <c r="DO9215" s="14"/>
      <c r="DP9215" s="5"/>
      <c r="DQ9215" s="25"/>
      <c r="DR9215" s="25"/>
      <c r="DS9215" s="96"/>
      <c r="DT9215" s="83"/>
      <c r="DU9215" s="14"/>
      <c r="DX9215" s="83"/>
      <c r="DY9215" s="83"/>
      <c r="DZ9215" s="83"/>
      <c r="EA9215" s="83"/>
      <c r="EJ9215" s="54"/>
      <c r="EK9215" s="22"/>
      <c r="EL9215" s="24"/>
      <c r="EP9215" s="23"/>
      <c r="EQ9215" s="24"/>
      <c r="ER9215" s="22"/>
      <c r="ES9215" s="24"/>
      <c r="ET9215" s="24"/>
      <c r="EU9215" s="23"/>
      <c r="EV9215" s="26"/>
      <c r="EX9215" s="6"/>
      <c r="EY9215" s="24"/>
      <c r="EZ9215" s="109"/>
      <c r="FA9215" s="66"/>
      <c r="FB9215" s="5"/>
      <c r="FC9215" s="68"/>
      <c r="FD9215" s="67"/>
      <c r="FE9215" s="67"/>
      <c r="FF9215" s="64"/>
      <c r="FG9215" s="5"/>
      <c r="FH9215" s="69"/>
      <c r="FI9215" s="6"/>
      <c r="FJ9215" s="5"/>
      <c r="FK9215" s="25"/>
      <c r="FL9215" s="5"/>
    </row>
    <row r="9216" spans="40:168">
      <c r="AN9216" s="14"/>
      <c r="AO9216" s="14"/>
      <c r="AP9216" s="5"/>
      <c r="AQ9216" s="25"/>
      <c r="AR9216" s="25"/>
      <c r="AS9216" s="96"/>
      <c r="AT9216" s="83"/>
      <c r="AU9216" s="14"/>
      <c r="AX9216" s="83"/>
      <c r="AY9216" s="83"/>
      <c r="AZ9216" s="83"/>
      <c r="BA9216" s="83"/>
      <c r="BJ9216" s="54"/>
      <c r="BK9216" s="22"/>
      <c r="BL9216" s="24"/>
      <c r="BP9216" s="23"/>
      <c r="BQ9216" s="24"/>
      <c r="BR9216" s="22"/>
      <c r="BS9216" s="24"/>
      <c r="BT9216" s="24"/>
      <c r="BU9216" s="23"/>
      <c r="BV9216" s="26"/>
      <c r="BX9216" s="6"/>
      <c r="BY9216" s="24"/>
      <c r="BZ9216" s="109"/>
      <c r="CA9216" s="66"/>
      <c r="CB9216" s="5"/>
      <c r="CC9216" s="68"/>
      <c r="CD9216" s="67"/>
      <c r="CE9216" s="67"/>
      <c r="CF9216" s="64"/>
      <c r="CG9216" s="5"/>
      <c r="CH9216" s="69"/>
      <c r="CI9216" s="6"/>
      <c r="CJ9216" s="5"/>
      <c r="CK9216" s="25"/>
      <c r="CL9216" s="5"/>
      <c r="DN9216" s="14"/>
      <c r="DO9216" s="14"/>
      <c r="DP9216" s="5"/>
      <c r="DQ9216" s="25"/>
      <c r="DR9216" s="25"/>
      <c r="DS9216" s="96"/>
      <c r="DT9216" s="83"/>
      <c r="DU9216" s="14"/>
      <c r="DX9216" s="83"/>
      <c r="DY9216" s="83"/>
      <c r="DZ9216" s="83"/>
      <c r="EA9216" s="83"/>
      <c r="EJ9216" s="54"/>
      <c r="EK9216" s="22"/>
      <c r="EL9216" s="24"/>
      <c r="EP9216" s="23"/>
      <c r="EQ9216" s="24"/>
      <c r="ER9216" s="22"/>
      <c r="ES9216" s="24"/>
      <c r="ET9216" s="24"/>
      <c r="EU9216" s="23"/>
      <c r="EV9216" s="26"/>
      <c r="EX9216" s="6"/>
      <c r="EY9216" s="24"/>
      <c r="EZ9216" s="109"/>
      <c r="FA9216" s="66"/>
      <c r="FB9216" s="5"/>
      <c r="FC9216" s="68"/>
      <c r="FD9216" s="67"/>
      <c r="FE9216" s="67"/>
      <c r="FF9216" s="64"/>
      <c r="FG9216" s="5"/>
      <c r="FH9216" s="69"/>
      <c r="FI9216" s="6"/>
      <c r="FJ9216" s="5"/>
      <c r="FK9216" s="25"/>
      <c r="FL9216" s="5"/>
    </row>
    <row r="9217" spans="40:168">
      <c r="AN9217" s="14"/>
      <c r="AO9217" s="14"/>
      <c r="AP9217" s="5"/>
      <c r="AQ9217" s="25"/>
      <c r="AR9217" s="25"/>
      <c r="AS9217" s="96"/>
      <c r="AT9217" s="83"/>
      <c r="AU9217" s="14"/>
      <c r="AX9217" s="83"/>
      <c r="AY9217" s="83"/>
      <c r="AZ9217" s="83"/>
      <c r="BA9217" s="83"/>
      <c r="BJ9217" s="54"/>
      <c r="BK9217" s="22"/>
      <c r="BL9217" s="24"/>
      <c r="BP9217" s="23"/>
      <c r="BQ9217" s="24"/>
      <c r="BR9217" s="22"/>
      <c r="BS9217" s="24"/>
      <c r="BT9217" s="24"/>
      <c r="BU9217" s="23"/>
      <c r="BV9217" s="26"/>
      <c r="BX9217" s="6"/>
      <c r="BY9217" s="24"/>
      <c r="BZ9217" s="109"/>
      <c r="CA9217" s="66"/>
      <c r="CB9217" s="5"/>
      <c r="CC9217" s="68"/>
      <c r="CD9217" s="67"/>
      <c r="CE9217" s="67"/>
      <c r="CF9217" s="64"/>
      <c r="CG9217" s="5"/>
      <c r="CH9217" s="69"/>
      <c r="CI9217" s="6"/>
      <c r="CJ9217" s="5"/>
      <c r="CK9217" s="25"/>
      <c r="CL9217" s="5"/>
      <c r="DN9217" s="14"/>
      <c r="DO9217" s="14"/>
      <c r="DP9217" s="5"/>
      <c r="DQ9217" s="25"/>
      <c r="DR9217" s="25"/>
      <c r="DS9217" s="96"/>
      <c r="DT9217" s="83"/>
      <c r="DU9217" s="14"/>
      <c r="DX9217" s="83"/>
      <c r="DY9217" s="83"/>
      <c r="DZ9217" s="83"/>
      <c r="EA9217" s="83"/>
      <c r="EJ9217" s="54"/>
      <c r="EK9217" s="22"/>
      <c r="EL9217" s="24"/>
      <c r="EP9217" s="23"/>
      <c r="EQ9217" s="24"/>
      <c r="ER9217" s="22"/>
      <c r="ES9217" s="24"/>
      <c r="ET9217" s="24"/>
      <c r="EU9217" s="23"/>
      <c r="EV9217" s="26"/>
      <c r="EX9217" s="6"/>
      <c r="EY9217" s="24"/>
      <c r="EZ9217" s="109"/>
      <c r="FA9217" s="66"/>
      <c r="FB9217" s="5"/>
      <c r="FC9217" s="68"/>
      <c r="FD9217" s="67"/>
      <c r="FE9217" s="67"/>
      <c r="FF9217" s="64"/>
      <c r="FG9217" s="5"/>
      <c r="FH9217" s="69"/>
      <c r="FI9217" s="6"/>
      <c r="FJ9217" s="5"/>
      <c r="FK9217" s="25"/>
      <c r="FL9217" s="5"/>
    </row>
    <row r="9218" spans="40:168">
      <c r="AN9218" s="14"/>
      <c r="AO9218" s="14"/>
      <c r="AP9218" s="5"/>
      <c r="AQ9218" s="25"/>
      <c r="AR9218" s="25"/>
      <c r="AS9218" s="96"/>
      <c r="AT9218" s="83"/>
      <c r="AU9218" s="14"/>
      <c r="AX9218" s="83"/>
      <c r="AY9218" s="83"/>
      <c r="AZ9218" s="83"/>
      <c r="BA9218" s="83"/>
      <c r="BJ9218" s="54"/>
      <c r="BK9218" s="22"/>
      <c r="BL9218" s="24"/>
      <c r="BP9218" s="23"/>
      <c r="BQ9218" s="24"/>
      <c r="BR9218" s="22"/>
      <c r="BS9218" s="24"/>
      <c r="BT9218" s="24"/>
      <c r="BU9218" s="23"/>
      <c r="BV9218" s="26"/>
      <c r="BX9218" s="6"/>
      <c r="BY9218" s="24"/>
      <c r="BZ9218" s="109"/>
      <c r="CA9218" s="66"/>
      <c r="CB9218" s="5"/>
      <c r="CC9218" s="68"/>
      <c r="CD9218" s="67"/>
      <c r="CE9218" s="67"/>
      <c r="CF9218" s="64"/>
      <c r="CG9218" s="5"/>
      <c r="CH9218" s="69"/>
      <c r="CI9218" s="6"/>
      <c r="CJ9218" s="5"/>
      <c r="CK9218" s="25"/>
      <c r="CL9218" s="5"/>
      <c r="DN9218" s="14"/>
      <c r="DO9218" s="14"/>
      <c r="DP9218" s="5"/>
      <c r="DQ9218" s="25"/>
      <c r="DR9218" s="25"/>
      <c r="DS9218" s="96"/>
      <c r="DT9218" s="83"/>
      <c r="DU9218" s="14"/>
      <c r="DX9218" s="83"/>
      <c r="DY9218" s="83"/>
      <c r="DZ9218" s="83"/>
      <c r="EA9218" s="83"/>
      <c r="EJ9218" s="54"/>
      <c r="EK9218" s="22"/>
      <c r="EL9218" s="24"/>
      <c r="EP9218" s="23"/>
      <c r="EQ9218" s="24"/>
      <c r="ER9218" s="22"/>
      <c r="ES9218" s="24"/>
      <c r="ET9218" s="24"/>
      <c r="EU9218" s="23"/>
      <c r="EV9218" s="26"/>
      <c r="EX9218" s="6"/>
      <c r="EY9218" s="24"/>
      <c r="EZ9218" s="109"/>
      <c r="FA9218" s="66"/>
      <c r="FB9218" s="5"/>
      <c r="FC9218" s="68"/>
      <c r="FD9218" s="67"/>
      <c r="FE9218" s="67"/>
      <c r="FF9218" s="64"/>
      <c r="FG9218" s="5"/>
      <c r="FH9218" s="69"/>
      <c r="FI9218" s="6"/>
      <c r="FJ9218" s="5"/>
      <c r="FK9218" s="25"/>
      <c r="FL9218" s="5"/>
    </row>
    <row r="9219" spans="40:168">
      <c r="AN9219" s="14"/>
      <c r="AO9219" s="14"/>
      <c r="AP9219" s="5"/>
      <c r="AQ9219" s="25"/>
      <c r="AR9219" s="25"/>
      <c r="AS9219" s="96"/>
      <c r="AT9219" s="83"/>
      <c r="AU9219" s="14"/>
      <c r="AX9219" s="83"/>
      <c r="AY9219" s="83"/>
      <c r="AZ9219" s="83"/>
      <c r="BA9219" s="83"/>
      <c r="BJ9219" s="54"/>
      <c r="BK9219" s="22"/>
      <c r="BL9219" s="24"/>
      <c r="BP9219" s="23"/>
      <c r="BQ9219" s="24"/>
      <c r="BR9219" s="22"/>
      <c r="BS9219" s="24"/>
      <c r="BT9219" s="24"/>
      <c r="BU9219" s="23"/>
      <c r="BV9219" s="26"/>
      <c r="BX9219" s="6"/>
      <c r="BY9219" s="24"/>
      <c r="BZ9219" s="109"/>
      <c r="CA9219" s="66"/>
      <c r="CB9219" s="5"/>
      <c r="CC9219" s="68"/>
      <c r="CD9219" s="67"/>
      <c r="CE9219" s="67"/>
      <c r="CF9219" s="64"/>
      <c r="CG9219" s="5"/>
      <c r="CH9219" s="69"/>
      <c r="CI9219" s="6"/>
      <c r="CJ9219" s="5"/>
      <c r="CK9219" s="25"/>
      <c r="CL9219" s="5"/>
      <c r="DN9219" s="14"/>
      <c r="DO9219" s="14"/>
      <c r="DP9219" s="5"/>
      <c r="DQ9219" s="25"/>
      <c r="DR9219" s="25"/>
      <c r="DS9219" s="96"/>
      <c r="DT9219" s="83"/>
      <c r="DU9219" s="14"/>
      <c r="DX9219" s="83"/>
      <c r="DY9219" s="83"/>
      <c r="DZ9219" s="83"/>
      <c r="EA9219" s="83"/>
      <c r="EJ9219" s="54"/>
      <c r="EK9219" s="22"/>
      <c r="EL9219" s="24"/>
      <c r="EP9219" s="23"/>
      <c r="EQ9219" s="24"/>
      <c r="ER9219" s="22"/>
      <c r="ES9219" s="24"/>
      <c r="ET9219" s="24"/>
      <c r="EU9219" s="23"/>
      <c r="EV9219" s="26"/>
      <c r="EX9219" s="6"/>
      <c r="EY9219" s="24"/>
      <c r="EZ9219" s="109"/>
      <c r="FA9219" s="66"/>
      <c r="FB9219" s="5"/>
      <c r="FC9219" s="68"/>
      <c r="FD9219" s="67"/>
      <c r="FE9219" s="67"/>
      <c r="FF9219" s="64"/>
      <c r="FG9219" s="5"/>
      <c r="FH9219" s="69"/>
      <c r="FI9219" s="6"/>
      <c r="FJ9219" s="5"/>
      <c r="FK9219" s="25"/>
      <c r="FL9219" s="5"/>
    </row>
    <row r="9220" spans="40:168">
      <c r="AN9220" s="14"/>
      <c r="AO9220" s="14"/>
      <c r="AP9220" s="5"/>
      <c r="AQ9220" s="25"/>
      <c r="AR9220" s="25"/>
      <c r="AS9220" s="96"/>
      <c r="AT9220" s="83"/>
      <c r="AU9220" s="14"/>
      <c r="AX9220" s="83"/>
      <c r="AY9220" s="83"/>
      <c r="AZ9220" s="83"/>
      <c r="BA9220" s="83"/>
      <c r="BJ9220" s="54"/>
      <c r="BK9220" s="22"/>
      <c r="BL9220" s="24"/>
      <c r="BP9220" s="23"/>
      <c r="BQ9220" s="24"/>
      <c r="BR9220" s="22"/>
      <c r="BS9220" s="24"/>
      <c r="BT9220" s="24"/>
      <c r="BU9220" s="23"/>
      <c r="BV9220" s="26"/>
      <c r="BX9220" s="6"/>
      <c r="BY9220" s="24"/>
      <c r="BZ9220" s="109"/>
      <c r="CA9220" s="66"/>
      <c r="CB9220" s="5"/>
      <c r="CC9220" s="68"/>
      <c r="CD9220" s="67"/>
      <c r="CE9220" s="67"/>
      <c r="CF9220" s="64"/>
      <c r="CG9220" s="5"/>
      <c r="CH9220" s="69"/>
      <c r="CI9220" s="6"/>
      <c r="CJ9220" s="5"/>
      <c r="CK9220" s="25"/>
      <c r="CL9220" s="5"/>
      <c r="DN9220" s="14"/>
      <c r="DO9220" s="14"/>
      <c r="DP9220" s="5"/>
      <c r="DQ9220" s="25"/>
      <c r="DR9220" s="25"/>
      <c r="DS9220" s="96"/>
      <c r="DT9220" s="83"/>
      <c r="DU9220" s="14"/>
      <c r="DX9220" s="83"/>
      <c r="DY9220" s="83"/>
      <c r="DZ9220" s="83"/>
      <c r="EA9220" s="83"/>
      <c r="EJ9220" s="54"/>
      <c r="EK9220" s="22"/>
      <c r="EL9220" s="24"/>
      <c r="EP9220" s="23"/>
      <c r="EQ9220" s="24"/>
      <c r="ER9220" s="22"/>
      <c r="ES9220" s="24"/>
      <c r="ET9220" s="24"/>
      <c r="EU9220" s="23"/>
      <c r="EV9220" s="26"/>
      <c r="EX9220" s="6"/>
      <c r="EY9220" s="24"/>
      <c r="EZ9220" s="109"/>
      <c r="FA9220" s="66"/>
      <c r="FB9220" s="5"/>
      <c r="FC9220" s="68"/>
      <c r="FD9220" s="67"/>
      <c r="FE9220" s="67"/>
      <c r="FF9220" s="64"/>
      <c r="FG9220" s="5"/>
      <c r="FH9220" s="69"/>
      <c r="FI9220" s="6"/>
      <c r="FJ9220" s="5"/>
      <c r="FK9220" s="25"/>
      <c r="FL9220" s="5"/>
    </row>
    <row r="9221" spans="40:168">
      <c r="AN9221" s="14"/>
      <c r="AO9221" s="14"/>
      <c r="AP9221" s="5"/>
      <c r="AQ9221" s="25"/>
      <c r="AR9221" s="25"/>
      <c r="AS9221" s="96"/>
      <c r="AT9221" s="83"/>
      <c r="AU9221" s="14"/>
      <c r="AX9221" s="83"/>
      <c r="AY9221" s="83"/>
      <c r="AZ9221" s="83"/>
      <c r="BA9221" s="83"/>
      <c r="BJ9221" s="54"/>
      <c r="BK9221" s="22"/>
      <c r="BL9221" s="24"/>
      <c r="BP9221" s="23"/>
      <c r="BQ9221" s="24"/>
      <c r="BR9221" s="22"/>
      <c r="BS9221" s="24"/>
      <c r="BT9221" s="24"/>
      <c r="BU9221" s="23"/>
      <c r="BV9221" s="26"/>
      <c r="BX9221" s="6"/>
      <c r="BY9221" s="24"/>
      <c r="BZ9221" s="109"/>
      <c r="CA9221" s="66"/>
      <c r="CB9221" s="5"/>
      <c r="CC9221" s="68"/>
      <c r="CD9221" s="67"/>
      <c r="CE9221" s="67"/>
      <c r="CF9221" s="64"/>
      <c r="CG9221" s="5"/>
      <c r="CH9221" s="69"/>
      <c r="CI9221" s="6"/>
      <c r="CJ9221" s="5"/>
      <c r="CK9221" s="25"/>
      <c r="CL9221" s="5"/>
      <c r="DN9221" s="14"/>
      <c r="DO9221" s="14"/>
      <c r="DP9221" s="5"/>
      <c r="DQ9221" s="25"/>
      <c r="DR9221" s="25"/>
      <c r="DS9221" s="96"/>
      <c r="DT9221" s="83"/>
      <c r="DU9221" s="14"/>
      <c r="DX9221" s="83"/>
      <c r="DY9221" s="83"/>
      <c r="DZ9221" s="83"/>
      <c r="EA9221" s="83"/>
      <c r="EJ9221" s="54"/>
      <c r="EK9221" s="22"/>
      <c r="EL9221" s="24"/>
      <c r="EP9221" s="23"/>
      <c r="EQ9221" s="24"/>
      <c r="ER9221" s="22"/>
      <c r="ES9221" s="24"/>
      <c r="ET9221" s="24"/>
      <c r="EU9221" s="23"/>
      <c r="EV9221" s="26"/>
      <c r="EX9221" s="6"/>
      <c r="EY9221" s="24"/>
      <c r="EZ9221" s="109"/>
      <c r="FA9221" s="66"/>
      <c r="FB9221" s="5"/>
      <c r="FC9221" s="68"/>
      <c r="FD9221" s="67"/>
      <c r="FE9221" s="67"/>
      <c r="FF9221" s="64"/>
      <c r="FG9221" s="5"/>
      <c r="FH9221" s="69"/>
      <c r="FI9221" s="6"/>
      <c r="FJ9221" s="5"/>
      <c r="FK9221" s="25"/>
      <c r="FL9221" s="5"/>
    </row>
    <row r="9222" spans="40:168">
      <c r="AN9222" s="14"/>
      <c r="AO9222" s="14"/>
      <c r="AP9222" s="5"/>
      <c r="AQ9222" s="25"/>
      <c r="AR9222" s="25"/>
      <c r="AS9222" s="96"/>
      <c r="AT9222" s="83"/>
      <c r="AU9222" s="14"/>
      <c r="AX9222" s="83"/>
      <c r="AY9222" s="83"/>
      <c r="AZ9222" s="83"/>
      <c r="BA9222" s="83"/>
      <c r="BJ9222" s="54"/>
      <c r="BK9222" s="22"/>
      <c r="BL9222" s="24"/>
      <c r="BP9222" s="23"/>
      <c r="BQ9222" s="24"/>
      <c r="BR9222" s="22"/>
      <c r="BS9222" s="24"/>
      <c r="BT9222" s="24"/>
      <c r="BU9222" s="23"/>
      <c r="BV9222" s="26"/>
      <c r="BX9222" s="6"/>
      <c r="BY9222" s="24"/>
      <c r="BZ9222" s="109"/>
      <c r="CA9222" s="66"/>
      <c r="CB9222" s="5"/>
      <c r="CC9222" s="68"/>
      <c r="CD9222" s="67"/>
      <c r="CE9222" s="67"/>
      <c r="CF9222" s="64"/>
      <c r="CG9222" s="5"/>
      <c r="CH9222" s="69"/>
      <c r="CI9222" s="6"/>
      <c r="CJ9222" s="5"/>
      <c r="CK9222" s="25"/>
      <c r="CL9222" s="5"/>
      <c r="DN9222" s="14"/>
      <c r="DO9222" s="14"/>
      <c r="DP9222" s="5"/>
      <c r="DQ9222" s="25"/>
      <c r="DR9222" s="25"/>
      <c r="DS9222" s="96"/>
      <c r="DT9222" s="83"/>
      <c r="DU9222" s="14"/>
      <c r="DX9222" s="83"/>
      <c r="DY9222" s="83"/>
      <c r="DZ9222" s="83"/>
      <c r="EA9222" s="83"/>
      <c r="EJ9222" s="54"/>
      <c r="EK9222" s="22"/>
      <c r="EL9222" s="24"/>
      <c r="EP9222" s="23"/>
      <c r="EQ9222" s="24"/>
      <c r="ER9222" s="22"/>
      <c r="ES9222" s="24"/>
      <c r="ET9222" s="24"/>
      <c r="EU9222" s="23"/>
      <c r="EV9222" s="26"/>
      <c r="EX9222" s="6"/>
      <c r="EY9222" s="24"/>
      <c r="EZ9222" s="109"/>
      <c r="FA9222" s="66"/>
      <c r="FB9222" s="5"/>
      <c r="FC9222" s="68"/>
      <c r="FD9222" s="67"/>
      <c r="FE9222" s="67"/>
      <c r="FF9222" s="64"/>
      <c r="FG9222" s="5"/>
      <c r="FH9222" s="69"/>
      <c r="FI9222" s="6"/>
      <c r="FJ9222" s="5"/>
      <c r="FK9222" s="25"/>
      <c r="FL9222" s="5"/>
    </row>
    <row r="9223" spans="40:168">
      <c r="AN9223" s="14"/>
      <c r="AO9223" s="14"/>
      <c r="AP9223" s="5"/>
      <c r="AQ9223" s="25"/>
      <c r="AR9223" s="25"/>
      <c r="AS9223" s="96"/>
      <c r="AT9223" s="83"/>
      <c r="AU9223" s="14"/>
      <c r="AX9223" s="83"/>
      <c r="AY9223" s="83"/>
      <c r="AZ9223" s="83"/>
      <c r="BA9223" s="83"/>
      <c r="BJ9223" s="54"/>
      <c r="BK9223" s="22"/>
      <c r="BL9223" s="24"/>
      <c r="BP9223" s="23"/>
      <c r="BQ9223" s="24"/>
      <c r="BR9223" s="22"/>
      <c r="BS9223" s="24"/>
      <c r="BT9223" s="24"/>
      <c r="BU9223" s="23"/>
      <c r="BV9223" s="26"/>
      <c r="BX9223" s="6"/>
      <c r="BY9223" s="24"/>
      <c r="BZ9223" s="109"/>
      <c r="CA9223" s="66"/>
      <c r="CB9223" s="5"/>
      <c r="CC9223" s="68"/>
      <c r="CD9223" s="67"/>
      <c r="CE9223" s="67"/>
      <c r="CF9223" s="64"/>
      <c r="CG9223" s="5"/>
      <c r="CH9223" s="69"/>
      <c r="CI9223" s="6"/>
      <c r="CJ9223" s="5"/>
      <c r="CK9223" s="25"/>
      <c r="CL9223" s="5"/>
      <c r="DN9223" s="14"/>
      <c r="DO9223" s="14"/>
      <c r="DP9223" s="5"/>
      <c r="DQ9223" s="25"/>
      <c r="DR9223" s="25"/>
      <c r="DS9223" s="96"/>
      <c r="DT9223" s="83"/>
      <c r="DU9223" s="14"/>
      <c r="DX9223" s="83"/>
      <c r="DY9223" s="83"/>
      <c r="DZ9223" s="83"/>
      <c r="EA9223" s="83"/>
      <c r="EJ9223" s="54"/>
      <c r="EK9223" s="22"/>
      <c r="EL9223" s="24"/>
      <c r="EP9223" s="23"/>
      <c r="EQ9223" s="24"/>
      <c r="ER9223" s="22"/>
      <c r="ES9223" s="24"/>
      <c r="ET9223" s="24"/>
      <c r="EU9223" s="23"/>
      <c r="EV9223" s="26"/>
      <c r="EX9223" s="6"/>
      <c r="EY9223" s="24"/>
      <c r="EZ9223" s="109"/>
      <c r="FA9223" s="66"/>
      <c r="FB9223" s="5"/>
      <c r="FC9223" s="68"/>
      <c r="FD9223" s="67"/>
      <c r="FE9223" s="67"/>
      <c r="FF9223" s="64"/>
      <c r="FG9223" s="5"/>
      <c r="FH9223" s="69"/>
      <c r="FI9223" s="6"/>
      <c r="FJ9223" s="5"/>
      <c r="FK9223" s="25"/>
      <c r="FL9223" s="5"/>
    </row>
    <row r="9224" spans="40:168">
      <c r="AN9224" s="14"/>
      <c r="AO9224" s="14"/>
      <c r="AP9224" s="5"/>
      <c r="AQ9224" s="25"/>
      <c r="AR9224" s="25"/>
      <c r="AS9224" s="96"/>
      <c r="AT9224" s="83"/>
      <c r="AU9224" s="14"/>
      <c r="AX9224" s="83"/>
      <c r="AY9224" s="83"/>
      <c r="AZ9224" s="83"/>
      <c r="BA9224" s="83"/>
      <c r="BJ9224" s="54"/>
      <c r="BK9224" s="22"/>
      <c r="BL9224" s="24"/>
      <c r="BP9224" s="23"/>
      <c r="BQ9224" s="24"/>
      <c r="BR9224" s="22"/>
      <c r="BS9224" s="24"/>
      <c r="BT9224" s="24"/>
      <c r="BU9224" s="23"/>
      <c r="BV9224" s="26"/>
      <c r="BX9224" s="6"/>
      <c r="BY9224" s="24"/>
      <c r="BZ9224" s="109"/>
      <c r="CA9224" s="66"/>
      <c r="CB9224" s="5"/>
      <c r="CC9224" s="68"/>
      <c r="CD9224" s="67"/>
      <c r="CE9224" s="67"/>
      <c r="CF9224" s="64"/>
      <c r="CG9224" s="5"/>
      <c r="CH9224" s="69"/>
      <c r="CI9224" s="6"/>
      <c r="CJ9224" s="5"/>
      <c r="CK9224" s="25"/>
      <c r="CL9224" s="5"/>
      <c r="DN9224" s="14"/>
      <c r="DO9224" s="14"/>
      <c r="DP9224" s="5"/>
      <c r="DQ9224" s="25"/>
      <c r="DR9224" s="25"/>
      <c r="DS9224" s="96"/>
      <c r="DT9224" s="83"/>
      <c r="DU9224" s="14"/>
      <c r="DX9224" s="83"/>
      <c r="DY9224" s="83"/>
      <c r="DZ9224" s="83"/>
      <c r="EA9224" s="83"/>
      <c r="EJ9224" s="54"/>
      <c r="EK9224" s="22"/>
      <c r="EL9224" s="24"/>
      <c r="EP9224" s="23"/>
      <c r="EQ9224" s="24"/>
      <c r="ER9224" s="22"/>
      <c r="ES9224" s="24"/>
      <c r="ET9224" s="24"/>
      <c r="EU9224" s="23"/>
      <c r="EV9224" s="26"/>
      <c r="EX9224" s="6"/>
      <c r="EY9224" s="24"/>
      <c r="EZ9224" s="109"/>
      <c r="FA9224" s="66"/>
      <c r="FB9224" s="5"/>
      <c r="FC9224" s="68"/>
      <c r="FD9224" s="67"/>
      <c r="FE9224" s="67"/>
      <c r="FF9224" s="64"/>
      <c r="FG9224" s="5"/>
      <c r="FH9224" s="69"/>
      <c r="FI9224" s="6"/>
      <c r="FJ9224" s="5"/>
      <c r="FK9224" s="25"/>
      <c r="FL9224" s="5"/>
    </row>
    <row r="9225" spans="40:168">
      <c r="AN9225" s="14"/>
      <c r="AO9225" s="14"/>
      <c r="AP9225" s="5"/>
      <c r="AQ9225" s="25"/>
      <c r="AR9225" s="25"/>
      <c r="AS9225" s="96"/>
      <c r="AT9225" s="83"/>
      <c r="AU9225" s="14"/>
      <c r="AX9225" s="83"/>
      <c r="AY9225" s="83"/>
      <c r="AZ9225" s="83"/>
      <c r="BA9225" s="83"/>
      <c r="BJ9225" s="54"/>
      <c r="BK9225" s="22"/>
      <c r="BL9225" s="24"/>
      <c r="BP9225" s="23"/>
      <c r="BQ9225" s="24"/>
      <c r="BR9225" s="22"/>
      <c r="BS9225" s="24"/>
      <c r="BT9225" s="24"/>
      <c r="BU9225" s="23"/>
      <c r="BV9225" s="26"/>
      <c r="BX9225" s="6"/>
      <c r="BY9225" s="24"/>
      <c r="BZ9225" s="109"/>
      <c r="CA9225" s="66"/>
      <c r="CB9225" s="5"/>
      <c r="CC9225" s="68"/>
      <c r="CD9225" s="67"/>
      <c r="CE9225" s="67"/>
      <c r="CF9225" s="64"/>
      <c r="CG9225" s="5"/>
      <c r="CH9225" s="69"/>
      <c r="CI9225" s="6"/>
      <c r="CJ9225" s="5"/>
      <c r="CK9225" s="25"/>
      <c r="CL9225" s="5"/>
      <c r="DN9225" s="14"/>
      <c r="DO9225" s="14"/>
      <c r="DP9225" s="5"/>
      <c r="DQ9225" s="25"/>
      <c r="DR9225" s="25"/>
      <c r="DS9225" s="96"/>
      <c r="DT9225" s="83"/>
      <c r="DU9225" s="14"/>
      <c r="DX9225" s="83"/>
      <c r="DY9225" s="83"/>
      <c r="DZ9225" s="83"/>
      <c r="EA9225" s="83"/>
      <c r="EJ9225" s="54"/>
      <c r="EK9225" s="22"/>
      <c r="EL9225" s="24"/>
      <c r="EP9225" s="23"/>
      <c r="EQ9225" s="24"/>
      <c r="ER9225" s="22"/>
      <c r="ES9225" s="24"/>
      <c r="ET9225" s="24"/>
      <c r="EU9225" s="23"/>
      <c r="EV9225" s="26"/>
      <c r="EX9225" s="6"/>
      <c r="EY9225" s="24"/>
      <c r="EZ9225" s="109"/>
      <c r="FA9225" s="66"/>
      <c r="FB9225" s="5"/>
      <c r="FC9225" s="68"/>
      <c r="FD9225" s="67"/>
      <c r="FE9225" s="67"/>
      <c r="FF9225" s="64"/>
      <c r="FG9225" s="5"/>
      <c r="FH9225" s="69"/>
      <c r="FI9225" s="6"/>
      <c r="FJ9225" s="5"/>
      <c r="FK9225" s="25"/>
      <c r="FL9225" s="5"/>
    </row>
    <row r="9226" spans="40:168">
      <c r="AN9226" s="14"/>
      <c r="AO9226" s="14"/>
      <c r="AP9226" s="5"/>
      <c r="AQ9226" s="25"/>
      <c r="AR9226" s="25"/>
      <c r="AS9226" s="96"/>
      <c r="AT9226" s="83"/>
      <c r="AU9226" s="14"/>
      <c r="AX9226" s="83"/>
      <c r="AY9226" s="83"/>
      <c r="AZ9226" s="83"/>
      <c r="BA9226" s="83"/>
      <c r="BJ9226" s="54"/>
      <c r="BK9226" s="22"/>
      <c r="BL9226" s="24"/>
      <c r="BP9226" s="23"/>
      <c r="BQ9226" s="24"/>
      <c r="BR9226" s="22"/>
      <c r="BS9226" s="24"/>
      <c r="BT9226" s="24"/>
      <c r="BU9226" s="23"/>
      <c r="BV9226" s="26"/>
      <c r="BX9226" s="6"/>
      <c r="BY9226" s="24"/>
      <c r="BZ9226" s="109"/>
      <c r="CA9226" s="66"/>
      <c r="CB9226" s="5"/>
      <c r="CC9226" s="68"/>
      <c r="CD9226" s="67"/>
      <c r="CE9226" s="67"/>
      <c r="CF9226" s="64"/>
      <c r="CG9226" s="5"/>
      <c r="CH9226" s="69"/>
      <c r="CI9226" s="6"/>
      <c r="CJ9226" s="5"/>
      <c r="CK9226" s="25"/>
      <c r="CL9226" s="5"/>
      <c r="DN9226" s="14"/>
      <c r="DO9226" s="14"/>
      <c r="DP9226" s="5"/>
      <c r="DQ9226" s="25"/>
      <c r="DR9226" s="25"/>
      <c r="DS9226" s="96"/>
      <c r="DT9226" s="83"/>
      <c r="DU9226" s="14"/>
      <c r="DX9226" s="83"/>
      <c r="DY9226" s="83"/>
      <c r="DZ9226" s="83"/>
      <c r="EA9226" s="83"/>
      <c r="EJ9226" s="54"/>
      <c r="EK9226" s="22"/>
      <c r="EL9226" s="24"/>
      <c r="EP9226" s="23"/>
      <c r="EQ9226" s="24"/>
      <c r="ER9226" s="22"/>
      <c r="ES9226" s="24"/>
      <c r="ET9226" s="24"/>
      <c r="EU9226" s="23"/>
      <c r="EV9226" s="26"/>
      <c r="EX9226" s="6"/>
      <c r="EY9226" s="24"/>
      <c r="EZ9226" s="109"/>
      <c r="FA9226" s="66"/>
      <c r="FB9226" s="5"/>
      <c r="FC9226" s="68"/>
      <c r="FD9226" s="67"/>
      <c r="FE9226" s="67"/>
      <c r="FF9226" s="64"/>
      <c r="FG9226" s="5"/>
      <c r="FH9226" s="69"/>
      <c r="FI9226" s="6"/>
      <c r="FJ9226" s="5"/>
      <c r="FK9226" s="25"/>
      <c r="FL9226" s="5"/>
    </row>
    <row r="9227" spans="40:168">
      <c r="AN9227" s="14"/>
      <c r="AO9227" s="14"/>
      <c r="AP9227" s="5"/>
      <c r="AQ9227" s="25"/>
      <c r="AR9227" s="25"/>
      <c r="AS9227" s="96"/>
      <c r="AT9227" s="83"/>
      <c r="AU9227" s="14"/>
      <c r="AX9227" s="83"/>
      <c r="AY9227" s="83"/>
      <c r="AZ9227" s="83"/>
      <c r="BA9227" s="83"/>
      <c r="BJ9227" s="54"/>
      <c r="BK9227" s="22"/>
      <c r="BL9227" s="24"/>
      <c r="BP9227" s="23"/>
      <c r="BQ9227" s="24"/>
      <c r="BR9227" s="22"/>
      <c r="BS9227" s="24"/>
      <c r="BT9227" s="24"/>
      <c r="BU9227" s="23"/>
      <c r="BV9227" s="26"/>
      <c r="BX9227" s="6"/>
      <c r="BY9227" s="24"/>
      <c r="BZ9227" s="109"/>
      <c r="CA9227" s="66"/>
      <c r="CB9227" s="5"/>
      <c r="CC9227" s="68"/>
      <c r="CD9227" s="67"/>
      <c r="CE9227" s="67"/>
      <c r="CF9227" s="64"/>
      <c r="CG9227" s="5"/>
      <c r="CH9227" s="69"/>
      <c r="CI9227" s="6"/>
      <c r="CJ9227" s="5"/>
      <c r="CK9227" s="25"/>
      <c r="CL9227" s="5"/>
      <c r="DN9227" s="14"/>
      <c r="DO9227" s="14"/>
      <c r="DP9227" s="5"/>
      <c r="DQ9227" s="25"/>
      <c r="DR9227" s="25"/>
      <c r="DS9227" s="96"/>
      <c r="DT9227" s="83"/>
      <c r="DU9227" s="14"/>
      <c r="DX9227" s="83"/>
      <c r="DY9227" s="83"/>
      <c r="DZ9227" s="83"/>
      <c r="EA9227" s="83"/>
      <c r="EJ9227" s="54"/>
      <c r="EK9227" s="22"/>
      <c r="EL9227" s="24"/>
      <c r="EP9227" s="23"/>
      <c r="EQ9227" s="24"/>
      <c r="ER9227" s="22"/>
      <c r="ES9227" s="24"/>
      <c r="ET9227" s="24"/>
      <c r="EU9227" s="23"/>
      <c r="EV9227" s="26"/>
      <c r="EX9227" s="6"/>
      <c r="EY9227" s="24"/>
      <c r="EZ9227" s="109"/>
      <c r="FA9227" s="66"/>
      <c r="FB9227" s="5"/>
      <c r="FC9227" s="68"/>
      <c r="FD9227" s="67"/>
      <c r="FE9227" s="67"/>
      <c r="FF9227" s="64"/>
      <c r="FG9227" s="5"/>
      <c r="FH9227" s="69"/>
      <c r="FI9227" s="6"/>
      <c r="FJ9227" s="5"/>
      <c r="FK9227" s="25"/>
      <c r="FL9227" s="5"/>
    </row>
    <row r="9228" spans="40:168">
      <c r="AN9228" s="14"/>
      <c r="AO9228" s="14"/>
      <c r="AP9228" s="5"/>
      <c r="AQ9228" s="25"/>
      <c r="AR9228" s="25"/>
      <c r="AS9228" s="96"/>
      <c r="AT9228" s="83"/>
      <c r="AU9228" s="14"/>
      <c r="AX9228" s="83"/>
      <c r="AY9228" s="83"/>
      <c r="AZ9228" s="83"/>
      <c r="BA9228" s="83"/>
      <c r="BJ9228" s="54"/>
      <c r="BK9228" s="22"/>
      <c r="BL9228" s="24"/>
      <c r="BP9228" s="23"/>
      <c r="BQ9228" s="24"/>
      <c r="BR9228" s="22"/>
      <c r="BS9228" s="24"/>
      <c r="BT9228" s="24"/>
      <c r="BU9228" s="23"/>
      <c r="BV9228" s="26"/>
      <c r="BX9228" s="6"/>
      <c r="BY9228" s="24"/>
      <c r="BZ9228" s="109"/>
      <c r="CA9228" s="66"/>
      <c r="CB9228" s="5"/>
      <c r="CC9228" s="68"/>
      <c r="CD9228" s="67"/>
      <c r="CE9228" s="67"/>
      <c r="CF9228" s="64"/>
      <c r="CG9228" s="5"/>
      <c r="CH9228" s="69"/>
      <c r="CI9228" s="6"/>
      <c r="CJ9228" s="5"/>
      <c r="CK9228" s="25"/>
      <c r="CL9228" s="5"/>
      <c r="DN9228" s="14"/>
      <c r="DO9228" s="14"/>
      <c r="DP9228" s="5"/>
      <c r="DQ9228" s="25"/>
      <c r="DR9228" s="25"/>
      <c r="DS9228" s="96"/>
      <c r="DT9228" s="83"/>
      <c r="DU9228" s="14"/>
      <c r="DX9228" s="83"/>
      <c r="DY9228" s="83"/>
      <c r="DZ9228" s="83"/>
      <c r="EA9228" s="83"/>
      <c r="EJ9228" s="54"/>
      <c r="EK9228" s="22"/>
      <c r="EL9228" s="24"/>
      <c r="EP9228" s="23"/>
      <c r="EQ9228" s="24"/>
      <c r="ER9228" s="22"/>
      <c r="ES9228" s="24"/>
      <c r="ET9228" s="24"/>
      <c r="EU9228" s="23"/>
      <c r="EV9228" s="26"/>
      <c r="EX9228" s="6"/>
      <c r="EY9228" s="24"/>
      <c r="EZ9228" s="109"/>
      <c r="FA9228" s="66"/>
      <c r="FB9228" s="5"/>
      <c r="FC9228" s="68"/>
      <c r="FD9228" s="67"/>
      <c r="FE9228" s="67"/>
      <c r="FF9228" s="64"/>
      <c r="FG9228" s="5"/>
      <c r="FH9228" s="69"/>
      <c r="FI9228" s="6"/>
      <c r="FJ9228" s="5"/>
      <c r="FK9228" s="25"/>
      <c r="FL9228" s="5"/>
    </row>
    <row r="9229" spans="40:168">
      <c r="AN9229" s="14"/>
      <c r="AO9229" s="14"/>
      <c r="AP9229" s="5"/>
      <c r="AQ9229" s="25"/>
      <c r="AR9229" s="25"/>
      <c r="AS9229" s="96"/>
      <c r="AT9229" s="83"/>
      <c r="AU9229" s="14"/>
      <c r="AX9229" s="83"/>
      <c r="AY9229" s="83"/>
      <c r="AZ9229" s="83"/>
      <c r="BA9229" s="83"/>
      <c r="BJ9229" s="54"/>
      <c r="BK9229" s="22"/>
      <c r="BL9229" s="24"/>
      <c r="BP9229" s="23"/>
      <c r="BQ9229" s="24"/>
      <c r="BR9229" s="22"/>
      <c r="BS9229" s="24"/>
      <c r="BT9229" s="24"/>
      <c r="BU9229" s="23"/>
      <c r="BV9229" s="26"/>
      <c r="BX9229" s="6"/>
      <c r="BY9229" s="24"/>
      <c r="BZ9229" s="109"/>
      <c r="CA9229" s="66"/>
      <c r="CB9229" s="5"/>
      <c r="CC9229" s="68"/>
      <c r="CD9229" s="67"/>
      <c r="CE9229" s="67"/>
      <c r="CF9229" s="64"/>
      <c r="CG9229" s="5"/>
      <c r="CH9229" s="69"/>
      <c r="CI9229" s="6"/>
      <c r="CJ9229" s="5"/>
      <c r="CK9229" s="25"/>
      <c r="CL9229" s="5"/>
      <c r="DN9229" s="14"/>
      <c r="DO9229" s="14"/>
      <c r="DP9229" s="5"/>
      <c r="DQ9229" s="25"/>
      <c r="DR9229" s="25"/>
      <c r="DS9229" s="96"/>
      <c r="DT9229" s="83"/>
      <c r="DU9229" s="14"/>
      <c r="DX9229" s="83"/>
      <c r="DY9229" s="83"/>
      <c r="DZ9229" s="83"/>
      <c r="EA9229" s="83"/>
      <c r="EJ9229" s="54"/>
      <c r="EK9229" s="22"/>
      <c r="EL9229" s="24"/>
      <c r="EP9229" s="23"/>
      <c r="EQ9229" s="24"/>
      <c r="ER9229" s="22"/>
      <c r="ES9229" s="24"/>
      <c r="ET9229" s="24"/>
      <c r="EU9229" s="23"/>
      <c r="EV9229" s="26"/>
      <c r="EX9229" s="6"/>
      <c r="EY9229" s="24"/>
      <c r="EZ9229" s="109"/>
      <c r="FA9229" s="66"/>
      <c r="FB9229" s="5"/>
      <c r="FC9229" s="68"/>
      <c r="FD9229" s="67"/>
      <c r="FE9229" s="67"/>
      <c r="FF9229" s="64"/>
      <c r="FG9229" s="5"/>
      <c r="FH9229" s="69"/>
      <c r="FI9229" s="6"/>
      <c r="FJ9229" s="5"/>
      <c r="FK9229" s="25"/>
      <c r="FL9229" s="5"/>
    </row>
    <row r="9230" spans="40:168">
      <c r="AN9230" s="14"/>
      <c r="AO9230" s="14"/>
      <c r="AP9230" s="5"/>
      <c r="AQ9230" s="25"/>
      <c r="AR9230" s="25"/>
      <c r="AS9230" s="96"/>
      <c r="AT9230" s="83"/>
      <c r="AU9230" s="14"/>
      <c r="AX9230" s="83"/>
      <c r="AY9230" s="83"/>
      <c r="AZ9230" s="83"/>
      <c r="BA9230" s="83"/>
      <c r="BJ9230" s="54"/>
      <c r="BK9230" s="22"/>
      <c r="BL9230" s="24"/>
      <c r="BP9230" s="23"/>
      <c r="BQ9230" s="24"/>
      <c r="BR9230" s="22"/>
      <c r="BS9230" s="24"/>
      <c r="BT9230" s="24"/>
      <c r="BU9230" s="23"/>
      <c r="BV9230" s="26"/>
      <c r="BX9230" s="6"/>
      <c r="BY9230" s="24"/>
      <c r="BZ9230" s="109"/>
      <c r="CA9230" s="66"/>
      <c r="CB9230" s="5"/>
      <c r="CC9230" s="68"/>
      <c r="CD9230" s="67"/>
      <c r="CE9230" s="67"/>
      <c r="CF9230" s="64"/>
      <c r="CG9230" s="5"/>
      <c r="CH9230" s="69"/>
      <c r="CI9230" s="6"/>
      <c r="CJ9230" s="5"/>
      <c r="CK9230" s="25"/>
      <c r="CL9230" s="5"/>
      <c r="DN9230" s="14"/>
      <c r="DO9230" s="14"/>
      <c r="DP9230" s="5"/>
      <c r="DQ9230" s="25"/>
      <c r="DR9230" s="25"/>
      <c r="DS9230" s="96"/>
      <c r="DT9230" s="83"/>
      <c r="DU9230" s="14"/>
      <c r="DX9230" s="83"/>
      <c r="DY9230" s="83"/>
      <c r="DZ9230" s="83"/>
      <c r="EA9230" s="83"/>
      <c r="EJ9230" s="54"/>
      <c r="EK9230" s="22"/>
      <c r="EL9230" s="24"/>
      <c r="EP9230" s="23"/>
      <c r="EQ9230" s="24"/>
      <c r="ER9230" s="22"/>
      <c r="ES9230" s="24"/>
      <c r="ET9230" s="24"/>
      <c r="EU9230" s="23"/>
      <c r="EV9230" s="26"/>
      <c r="EX9230" s="6"/>
      <c r="EY9230" s="24"/>
      <c r="EZ9230" s="109"/>
      <c r="FA9230" s="66"/>
      <c r="FB9230" s="5"/>
      <c r="FC9230" s="68"/>
      <c r="FD9230" s="67"/>
      <c r="FE9230" s="67"/>
      <c r="FF9230" s="64"/>
      <c r="FG9230" s="5"/>
      <c r="FH9230" s="69"/>
      <c r="FI9230" s="6"/>
      <c r="FJ9230" s="5"/>
      <c r="FK9230" s="25"/>
      <c r="FL9230" s="5"/>
    </row>
    <row r="9231" spans="40:168">
      <c r="AN9231" s="14"/>
      <c r="AO9231" s="14"/>
      <c r="AP9231" s="5"/>
      <c r="AQ9231" s="25"/>
      <c r="AR9231" s="25"/>
      <c r="AS9231" s="96"/>
      <c r="AT9231" s="83"/>
      <c r="AU9231" s="14"/>
      <c r="AX9231" s="83"/>
      <c r="AY9231" s="83"/>
      <c r="AZ9231" s="83"/>
      <c r="BA9231" s="83"/>
      <c r="BJ9231" s="54"/>
      <c r="BK9231" s="22"/>
      <c r="BL9231" s="24"/>
      <c r="BP9231" s="23"/>
      <c r="BQ9231" s="24"/>
      <c r="BR9231" s="22"/>
      <c r="BS9231" s="24"/>
      <c r="BT9231" s="24"/>
      <c r="BU9231" s="23"/>
      <c r="BV9231" s="26"/>
      <c r="BX9231" s="6"/>
      <c r="BY9231" s="24"/>
      <c r="BZ9231" s="109"/>
      <c r="CA9231" s="66"/>
      <c r="CB9231" s="5"/>
      <c r="CC9231" s="68"/>
      <c r="CD9231" s="67"/>
      <c r="CE9231" s="67"/>
      <c r="CF9231" s="64"/>
      <c r="CG9231" s="5"/>
      <c r="CH9231" s="69"/>
      <c r="CI9231" s="6"/>
      <c r="CJ9231" s="5"/>
      <c r="CK9231" s="25"/>
      <c r="CL9231" s="5"/>
      <c r="DN9231" s="14"/>
      <c r="DO9231" s="14"/>
      <c r="DP9231" s="5"/>
      <c r="DQ9231" s="25"/>
      <c r="DR9231" s="25"/>
      <c r="DS9231" s="96"/>
      <c r="DT9231" s="83"/>
      <c r="DU9231" s="14"/>
      <c r="DX9231" s="83"/>
      <c r="DY9231" s="83"/>
      <c r="DZ9231" s="83"/>
      <c r="EA9231" s="83"/>
      <c r="EJ9231" s="54"/>
      <c r="EK9231" s="22"/>
      <c r="EL9231" s="24"/>
      <c r="EP9231" s="23"/>
      <c r="EQ9231" s="24"/>
      <c r="ER9231" s="22"/>
      <c r="ES9231" s="24"/>
      <c r="ET9231" s="24"/>
      <c r="EU9231" s="23"/>
      <c r="EV9231" s="26"/>
      <c r="EX9231" s="6"/>
      <c r="EY9231" s="24"/>
      <c r="EZ9231" s="109"/>
      <c r="FA9231" s="66"/>
      <c r="FB9231" s="5"/>
      <c r="FC9231" s="68"/>
      <c r="FD9231" s="67"/>
      <c r="FE9231" s="67"/>
      <c r="FF9231" s="64"/>
      <c r="FG9231" s="5"/>
      <c r="FH9231" s="69"/>
      <c r="FI9231" s="6"/>
      <c r="FJ9231" s="5"/>
      <c r="FK9231" s="25"/>
      <c r="FL9231" s="5"/>
    </row>
    <row r="9232" spans="40:168">
      <c r="AN9232" s="14"/>
      <c r="AO9232" s="14"/>
      <c r="AP9232" s="5"/>
      <c r="AQ9232" s="25"/>
      <c r="AR9232" s="25"/>
      <c r="AS9232" s="96"/>
      <c r="AT9232" s="83"/>
      <c r="AU9232" s="14"/>
      <c r="AX9232" s="83"/>
      <c r="AY9232" s="83"/>
      <c r="AZ9232" s="83"/>
      <c r="BA9232" s="83"/>
      <c r="BJ9232" s="54"/>
      <c r="BK9232" s="22"/>
      <c r="BL9232" s="24"/>
      <c r="BP9232" s="23"/>
      <c r="BQ9232" s="24"/>
      <c r="BR9232" s="22"/>
      <c r="BS9232" s="24"/>
      <c r="BT9232" s="24"/>
      <c r="BU9232" s="23"/>
      <c r="BV9232" s="26"/>
      <c r="BX9232" s="6"/>
      <c r="BY9232" s="24"/>
      <c r="BZ9232" s="109"/>
      <c r="CA9232" s="66"/>
      <c r="CB9232" s="5"/>
      <c r="CC9232" s="68"/>
      <c r="CD9232" s="67"/>
      <c r="CE9232" s="67"/>
      <c r="CF9232" s="64"/>
      <c r="CG9232" s="5"/>
      <c r="CH9232" s="69"/>
      <c r="CI9232" s="6"/>
      <c r="CJ9232" s="5"/>
      <c r="CK9232" s="25"/>
      <c r="CL9232" s="5"/>
      <c r="DN9232" s="14"/>
      <c r="DO9232" s="14"/>
      <c r="DP9232" s="5"/>
      <c r="DQ9232" s="25"/>
      <c r="DR9232" s="25"/>
      <c r="DS9232" s="96"/>
      <c r="DT9232" s="83"/>
      <c r="DU9232" s="14"/>
      <c r="DX9232" s="83"/>
      <c r="DY9232" s="83"/>
      <c r="DZ9232" s="83"/>
      <c r="EA9232" s="83"/>
      <c r="EJ9232" s="54"/>
      <c r="EK9232" s="22"/>
      <c r="EL9232" s="24"/>
      <c r="EP9232" s="23"/>
      <c r="EQ9232" s="24"/>
      <c r="ER9232" s="22"/>
      <c r="ES9232" s="24"/>
      <c r="ET9232" s="24"/>
      <c r="EU9232" s="23"/>
      <c r="EV9232" s="26"/>
      <c r="EX9232" s="6"/>
      <c r="EY9232" s="24"/>
      <c r="EZ9232" s="109"/>
      <c r="FA9232" s="66"/>
      <c r="FB9232" s="5"/>
      <c r="FC9232" s="68"/>
      <c r="FD9232" s="67"/>
      <c r="FE9232" s="67"/>
      <c r="FF9232" s="64"/>
      <c r="FG9232" s="5"/>
      <c r="FH9232" s="69"/>
      <c r="FI9232" s="6"/>
      <c r="FJ9232" s="5"/>
      <c r="FK9232" s="25"/>
      <c r="FL9232" s="5"/>
    </row>
    <row r="9233" spans="40:168">
      <c r="AN9233" s="14"/>
      <c r="AO9233" s="14"/>
      <c r="AP9233" s="5"/>
      <c r="AQ9233" s="25"/>
      <c r="AR9233" s="25"/>
      <c r="AS9233" s="96"/>
      <c r="AT9233" s="83"/>
      <c r="AU9233" s="14"/>
      <c r="AX9233" s="83"/>
      <c r="AY9233" s="83"/>
      <c r="AZ9233" s="83"/>
      <c r="BA9233" s="83"/>
      <c r="BJ9233" s="54"/>
      <c r="BK9233" s="22"/>
      <c r="BL9233" s="24"/>
      <c r="BP9233" s="23"/>
      <c r="BQ9233" s="24"/>
      <c r="BR9233" s="22"/>
      <c r="BS9233" s="24"/>
      <c r="BT9233" s="24"/>
      <c r="BU9233" s="23"/>
      <c r="BV9233" s="26"/>
      <c r="BX9233" s="6"/>
      <c r="BY9233" s="24"/>
      <c r="BZ9233" s="109"/>
      <c r="CA9233" s="66"/>
      <c r="CB9233" s="5"/>
      <c r="CC9233" s="68"/>
      <c r="CD9233" s="67"/>
      <c r="CE9233" s="67"/>
      <c r="CF9233" s="64"/>
      <c r="CG9233" s="5"/>
      <c r="CH9233" s="69"/>
      <c r="CI9233" s="6"/>
      <c r="CJ9233" s="5"/>
      <c r="CK9233" s="25"/>
      <c r="CL9233" s="5"/>
      <c r="DN9233" s="14"/>
      <c r="DO9233" s="14"/>
      <c r="DP9233" s="5"/>
      <c r="DQ9233" s="25"/>
      <c r="DR9233" s="25"/>
      <c r="DS9233" s="96"/>
      <c r="DT9233" s="83"/>
      <c r="DU9233" s="14"/>
      <c r="DX9233" s="83"/>
      <c r="DY9233" s="83"/>
      <c r="DZ9233" s="83"/>
      <c r="EA9233" s="83"/>
      <c r="EJ9233" s="54"/>
      <c r="EK9233" s="22"/>
      <c r="EL9233" s="24"/>
      <c r="EP9233" s="23"/>
      <c r="EQ9233" s="24"/>
      <c r="ER9233" s="22"/>
      <c r="ES9233" s="24"/>
      <c r="ET9233" s="24"/>
      <c r="EU9233" s="23"/>
      <c r="EV9233" s="26"/>
      <c r="EX9233" s="6"/>
      <c r="EY9233" s="24"/>
      <c r="EZ9233" s="109"/>
      <c r="FA9233" s="66"/>
      <c r="FB9233" s="5"/>
      <c r="FC9233" s="68"/>
      <c r="FD9233" s="67"/>
      <c r="FE9233" s="67"/>
      <c r="FF9233" s="64"/>
      <c r="FG9233" s="5"/>
      <c r="FH9233" s="69"/>
      <c r="FI9233" s="6"/>
      <c r="FJ9233" s="5"/>
      <c r="FK9233" s="25"/>
      <c r="FL9233" s="5"/>
    </row>
    <row r="9234" spans="40:168">
      <c r="AN9234" s="14"/>
      <c r="AO9234" s="14"/>
      <c r="AP9234" s="5"/>
      <c r="AQ9234" s="25"/>
      <c r="AR9234" s="25"/>
      <c r="AS9234" s="96"/>
      <c r="AT9234" s="83"/>
      <c r="AU9234" s="14"/>
      <c r="AX9234" s="83"/>
      <c r="AY9234" s="83"/>
      <c r="AZ9234" s="83"/>
      <c r="BA9234" s="83"/>
      <c r="BJ9234" s="54"/>
      <c r="BK9234" s="22"/>
      <c r="BL9234" s="24"/>
      <c r="BP9234" s="23"/>
      <c r="BQ9234" s="24"/>
      <c r="BR9234" s="22"/>
      <c r="BS9234" s="24"/>
      <c r="BT9234" s="24"/>
      <c r="BU9234" s="23"/>
      <c r="BV9234" s="26"/>
      <c r="BX9234" s="6"/>
      <c r="BY9234" s="24"/>
      <c r="BZ9234" s="109"/>
      <c r="CA9234" s="66"/>
      <c r="CB9234" s="5"/>
      <c r="CC9234" s="68"/>
      <c r="CD9234" s="67"/>
      <c r="CE9234" s="67"/>
      <c r="CF9234" s="64"/>
      <c r="CG9234" s="5"/>
      <c r="CH9234" s="69"/>
      <c r="CI9234" s="6"/>
      <c r="CJ9234" s="5"/>
      <c r="CK9234" s="25"/>
      <c r="CL9234" s="5"/>
      <c r="DN9234" s="14"/>
      <c r="DO9234" s="14"/>
      <c r="DP9234" s="5"/>
      <c r="DQ9234" s="25"/>
      <c r="DR9234" s="25"/>
      <c r="DS9234" s="96"/>
      <c r="DT9234" s="83"/>
      <c r="DU9234" s="14"/>
      <c r="DX9234" s="83"/>
      <c r="DY9234" s="83"/>
      <c r="DZ9234" s="83"/>
      <c r="EA9234" s="83"/>
      <c r="EJ9234" s="54"/>
      <c r="EK9234" s="22"/>
      <c r="EL9234" s="24"/>
      <c r="EP9234" s="23"/>
      <c r="EQ9234" s="24"/>
      <c r="ER9234" s="22"/>
      <c r="ES9234" s="24"/>
      <c r="ET9234" s="24"/>
      <c r="EU9234" s="23"/>
      <c r="EV9234" s="26"/>
      <c r="EX9234" s="6"/>
      <c r="EY9234" s="24"/>
      <c r="EZ9234" s="109"/>
      <c r="FA9234" s="66"/>
      <c r="FB9234" s="5"/>
      <c r="FC9234" s="68"/>
      <c r="FD9234" s="67"/>
      <c r="FE9234" s="67"/>
      <c r="FF9234" s="64"/>
      <c r="FG9234" s="5"/>
      <c r="FH9234" s="69"/>
      <c r="FI9234" s="6"/>
      <c r="FJ9234" s="5"/>
      <c r="FK9234" s="25"/>
      <c r="FL9234" s="5"/>
    </row>
    <row r="9235" spans="40:168">
      <c r="AN9235" s="14"/>
      <c r="AO9235" s="14"/>
      <c r="AP9235" s="5"/>
      <c r="AQ9235" s="25"/>
      <c r="AR9235" s="25"/>
      <c r="AS9235" s="96"/>
      <c r="AT9235" s="83"/>
      <c r="AU9235" s="14"/>
      <c r="AX9235" s="83"/>
      <c r="AY9235" s="83"/>
      <c r="AZ9235" s="83"/>
      <c r="BA9235" s="83"/>
      <c r="BJ9235" s="54"/>
      <c r="BK9235" s="22"/>
      <c r="BL9235" s="24"/>
      <c r="BP9235" s="23"/>
      <c r="BQ9235" s="24"/>
      <c r="BR9235" s="22"/>
      <c r="BS9235" s="24"/>
      <c r="BT9235" s="24"/>
      <c r="BU9235" s="23"/>
      <c r="BV9235" s="26"/>
      <c r="BX9235" s="6"/>
      <c r="BY9235" s="24"/>
      <c r="BZ9235" s="109"/>
      <c r="CA9235" s="66"/>
      <c r="CB9235" s="5"/>
      <c r="CC9235" s="68"/>
      <c r="CD9235" s="67"/>
      <c r="CE9235" s="67"/>
      <c r="CF9235" s="64"/>
      <c r="CG9235" s="5"/>
      <c r="CH9235" s="69"/>
      <c r="CI9235" s="6"/>
      <c r="CJ9235" s="5"/>
      <c r="CK9235" s="25"/>
      <c r="CL9235" s="5"/>
      <c r="DN9235" s="14"/>
      <c r="DO9235" s="14"/>
      <c r="DP9235" s="5"/>
      <c r="DQ9235" s="25"/>
      <c r="DR9235" s="25"/>
      <c r="DS9235" s="96"/>
      <c r="DT9235" s="83"/>
      <c r="DU9235" s="14"/>
      <c r="DX9235" s="83"/>
      <c r="DY9235" s="83"/>
      <c r="DZ9235" s="83"/>
      <c r="EA9235" s="83"/>
      <c r="EJ9235" s="54"/>
      <c r="EK9235" s="22"/>
      <c r="EL9235" s="24"/>
      <c r="EP9235" s="23"/>
      <c r="EQ9235" s="24"/>
      <c r="ER9235" s="22"/>
      <c r="ES9235" s="24"/>
      <c r="ET9235" s="24"/>
      <c r="EU9235" s="23"/>
      <c r="EV9235" s="26"/>
      <c r="EX9235" s="6"/>
      <c r="EY9235" s="24"/>
      <c r="EZ9235" s="109"/>
      <c r="FA9235" s="66"/>
      <c r="FB9235" s="5"/>
      <c r="FC9235" s="68"/>
      <c r="FD9235" s="67"/>
      <c r="FE9235" s="67"/>
      <c r="FF9235" s="64"/>
      <c r="FG9235" s="5"/>
      <c r="FH9235" s="69"/>
      <c r="FI9235" s="6"/>
      <c r="FJ9235" s="5"/>
      <c r="FK9235" s="25"/>
      <c r="FL9235" s="5"/>
    </row>
    <row r="9236" spans="40:168">
      <c r="AN9236" s="14"/>
      <c r="AO9236" s="14"/>
      <c r="AP9236" s="5"/>
      <c r="AQ9236" s="25"/>
      <c r="AR9236" s="25"/>
      <c r="AS9236" s="96"/>
      <c r="AT9236" s="83"/>
      <c r="AU9236" s="14"/>
      <c r="AX9236" s="83"/>
      <c r="AY9236" s="83"/>
      <c r="AZ9236" s="83"/>
      <c r="BA9236" s="83"/>
      <c r="BJ9236" s="54"/>
      <c r="BK9236" s="22"/>
      <c r="BL9236" s="24"/>
      <c r="BP9236" s="23"/>
      <c r="BQ9236" s="24"/>
      <c r="BR9236" s="22"/>
      <c r="BS9236" s="24"/>
      <c r="BT9236" s="24"/>
      <c r="BU9236" s="23"/>
      <c r="BV9236" s="26"/>
      <c r="BX9236" s="6"/>
      <c r="BY9236" s="24"/>
      <c r="BZ9236" s="109"/>
      <c r="CA9236" s="66"/>
      <c r="CB9236" s="5"/>
      <c r="CC9236" s="68"/>
      <c r="CD9236" s="67"/>
      <c r="CE9236" s="67"/>
      <c r="CF9236" s="64"/>
      <c r="CG9236" s="5"/>
      <c r="CH9236" s="69"/>
      <c r="CI9236" s="6"/>
      <c r="CJ9236" s="5"/>
      <c r="CK9236" s="25"/>
      <c r="CL9236" s="5"/>
      <c r="DN9236" s="14"/>
      <c r="DO9236" s="14"/>
      <c r="DP9236" s="5"/>
      <c r="DQ9236" s="25"/>
      <c r="DR9236" s="25"/>
      <c r="DS9236" s="96"/>
      <c r="DT9236" s="83"/>
      <c r="DU9236" s="14"/>
      <c r="DX9236" s="83"/>
      <c r="DY9236" s="83"/>
      <c r="DZ9236" s="83"/>
      <c r="EA9236" s="83"/>
      <c r="EJ9236" s="54"/>
      <c r="EK9236" s="22"/>
      <c r="EL9236" s="24"/>
      <c r="EP9236" s="23"/>
      <c r="EQ9236" s="24"/>
      <c r="ER9236" s="22"/>
      <c r="ES9236" s="24"/>
      <c r="ET9236" s="24"/>
      <c r="EU9236" s="23"/>
      <c r="EV9236" s="26"/>
      <c r="EX9236" s="6"/>
      <c r="EY9236" s="24"/>
      <c r="EZ9236" s="109"/>
      <c r="FA9236" s="66"/>
      <c r="FB9236" s="5"/>
      <c r="FC9236" s="68"/>
      <c r="FD9236" s="67"/>
      <c r="FE9236" s="67"/>
      <c r="FF9236" s="64"/>
      <c r="FG9236" s="5"/>
      <c r="FH9236" s="69"/>
      <c r="FI9236" s="6"/>
      <c r="FJ9236" s="5"/>
      <c r="FK9236" s="25"/>
      <c r="FL9236" s="5"/>
    </row>
    <row r="9237" spans="40:168">
      <c r="AN9237" s="14"/>
      <c r="AO9237" s="14"/>
      <c r="AP9237" s="5"/>
      <c r="AQ9237" s="25"/>
      <c r="AR9237" s="25"/>
      <c r="AS9237" s="96"/>
      <c r="AT9237" s="83"/>
      <c r="AU9237" s="14"/>
      <c r="AX9237" s="83"/>
      <c r="AY9237" s="83"/>
      <c r="AZ9237" s="83"/>
      <c r="BA9237" s="83"/>
      <c r="BJ9237" s="54"/>
      <c r="BK9237" s="22"/>
      <c r="BL9237" s="24"/>
      <c r="BP9237" s="23"/>
      <c r="BQ9237" s="24"/>
      <c r="BR9237" s="22"/>
      <c r="BS9237" s="24"/>
      <c r="BT9237" s="24"/>
      <c r="BU9237" s="23"/>
      <c r="BV9237" s="26"/>
      <c r="BX9237" s="6"/>
      <c r="BY9237" s="24"/>
      <c r="BZ9237" s="109"/>
      <c r="CA9237" s="66"/>
      <c r="CB9237" s="5"/>
      <c r="CC9237" s="68"/>
      <c r="CD9237" s="67"/>
      <c r="CE9237" s="67"/>
      <c r="CF9237" s="64"/>
      <c r="CG9237" s="5"/>
      <c r="CH9237" s="69"/>
      <c r="CI9237" s="6"/>
      <c r="CJ9237" s="5"/>
      <c r="CK9237" s="25"/>
      <c r="CL9237" s="5"/>
      <c r="DN9237" s="14"/>
      <c r="DO9237" s="14"/>
      <c r="DP9237" s="5"/>
      <c r="DQ9237" s="25"/>
      <c r="DR9237" s="25"/>
      <c r="DS9237" s="96"/>
      <c r="DT9237" s="83"/>
      <c r="DU9237" s="14"/>
      <c r="DX9237" s="83"/>
      <c r="DY9237" s="83"/>
      <c r="DZ9237" s="83"/>
      <c r="EA9237" s="83"/>
      <c r="EJ9237" s="54"/>
      <c r="EK9237" s="22"/>
      <c r="EL9237" s="24"/>
      <c r="EP9237" s="23"/>
      <c r="EQ9237" s="24"/>
      <c r="ER9237" s="22"/>
      <c r="ES9237" s="24"/>
      <c r="ET9237" s="24"/>
      <c r="EU9237" s="23"/>
      <c r="EV9237" s="26"/>
      <c r="EX9237" s="6"/>
      <c r="EY9237" s="24"/>
      <c r="EZ9237" s="109"/>
      <c r="FA9237" s="66"/>
      <c r="FB9237" s="5"/>
      <c r="FC9237" s="68"/>
      <c r="FD9237" s="67"/>
      <c r="FE9237" s="67"/>
      <c r="FF9237" s="64"/>
      <c r="FG9237" s="5"/>
      <c r="FH9237" s="69"/>
      <c r="FI9237" s="6"/>
      <c r="FJ9237" s="5"/>
      <c r="FK9237" s="25"/>
      <c r="FL9237" s="5"/>
    </row>
    <row r="9238" spans="40:168">
      <c r="AN9238" s="14"/>
      <c r="AO9238" s="14"/>
      <c r="AP9238" s="5"/>
      <c r="AQ9238" s="25"/>
      <c r="AR9238" s="25"/>
      <c r="AS9238" s="96"/>
      <c r="AT9238" s="83"/>
      <c r="AU9238" s="14"/>
      <c r="AX9238" s="83"/>
      <c r="AY9238" s="83"/>
      <c r="AZ9238" s="83"/>
      <c r="BA9238" s="83"/>
      <c r="BJ9238" s="54"/>
      <c r="BK9238" s="22"/>
      <c r="BL9238" s="24"/>
      <c r="BP9238" s="23"/>
      <c r="BQ9238" s="24"/>
      <c r="BR9238" s="22"/>
      <c r="BS9238" s="24"/>
      <c r="BT9238" s="24"/>
      <c r="BU9238" s="23"/>
      <c r="BV9238" s="26"/>
      <c r="BX9238" s="6"/>
      <c r="BY9238" s="24"/>
      <c r="BZ9238" s="109"/>
      <c r="CA9238" s="66"/>
      <c r="CB9238" s="5"/>
      <c r="CC9238" s="68"/>
      <c r="CD9238" s="67"/>
      <c r="CE9238" s="67"/>
      <c r="CF9238" s="64"/>
      <c r="CG9238" s="5"/>
      <c r="CH9238" s="69"/>
      <c r="CI9238" s="6"/>
      <c r="CJ9238" s="5"/>
      <c r="CK9238" s="25"/>
      <c r="CL9238" s="5"/>
      <c r="DN9238" s="14"/>
      <c r="DO9238" s="14"/>
      <c r="DP9238" s="5"/>
      <c r="DQ9238" s="25"/>
      <c r="DR9238" s="25"/>
      <c r="DS9238" s="96"/>
      <c r="DT9238" s="83"/>
      <c r="DU9238" s="14"/>
      <c r="DX9238" s="83"/>
      <c r="DY9238" s="83"/>
      <c r="DZ9238" s="83"/>
      <c r="EA9238" s="83"/>
      <c r="EJ9238" s="54"/>
      <c r="EK9238" s="22"/>
      <c r="EL9238" s="24"/>
      <c r="EP9238" s="23"/>
      <c r="EQ9238" s="24"/>
      <c r="ER9238" s="22"/>
      <c r="ES9238" s="24"/>
      <c r="ET9238" s="24"/>
      <c r="EU9238" s="23"/>
      <c r="EV9238" s="26"/>
      <c r="EX9238" s="6"/>
      <c r="EY9238" s="24"/>
      <c r="EZ9238" s="109"/>
      <c r="FA9238" s="66"/>
      <c r="FB9238" s="5"/>
      <c r="FC9238" s="68"/>
      <c r="FD9238" s="67"/>
      <c r="FE9238" s="67"/>
      <c r="FF9238" s="64"/>
      <c r="FG9238" s="5"/>
      <c r="FH9238" s="69"/>
      <c r="FI9238" s="6"/>
      <c r="FJ9238" s="5"/>
      <c r="FK9238" s="25"/>
      <c r="FL9238" s="5"/>
    </row>
    <row r="9239" spans="40:168">
      <c r="AN9239" s="14"/>
      <c r="AO9239" s="14"/>
      <c r="AP9239" s="5"/>
      <c r="AQ9239" s="25"/>
      <c r="AR9239" s="25"/>
      <c r="AS9239" s="96"/>
      <c r="AT9239" s="83"/>
      <c r="AU9239" s="14"/>
      <c r="AX9239" s="83"/>
      <c r="AY9239" s="83"/>
      <c r="AZ9239" s="83"/>
      <c r="BA9239" s="83"/>
      <c r="BJ9239" s="54"/>
      <c r="BK9239" s="22"/>
      <c r="BL9239" s="24"/>
      <c r="BP9239" s="23"/>
      <c r="BQ9239" s="24"/>
      <c r="BR9239" s="22"/>
      <c r="BS9239" s="24"/>
      <c r="BT9239" s="24"/>
      <c r="BU9239" s="23"/>
      <c r="BV9239" s="26"/>
      <c r="BX9239" s="6"/>
      <c r="BY9239" s="24"/>
      <c r="BZ9239" s="109"/>
      <c r="CA9239" s="66"/>
      <c r="CB9239" s="5"/>
      <c r="CC9239" s="68"/>
      <c r="CD9239" s="67"/>
      <c r="CE9239" s="67"/>
      <c r="CF9239" s="64"/>
      <c r="CG9239" s="5"/>
      <c r="CH9239" s="69"/>
      <c r="CI9239" s="6"/>
      <c r="CJ9239" s="5"/>
      <c r="CK9239" s="25"/>
      <c r="CL9239" s="5"/>
      <c r="DN9239" s="14"/>
      <c r="DO9239" s="14"/>
      <c r="DP9239" s="5"/>
      <c r="DQ9239" s="25"/>
      <c r="DR9239" s="25"/>
      <c r="DS9239" s="96"/>
      <c r="DT9239" s="83"/>
      <c r="DU9239" s="14"/>
      <c r="DX9239" s="83"/>
      <c r="DY9239" s="83"/>
      <c r="DZ9239" s="83"/>
      <c r="EA9239" s="83"/>
      <c r="EJ9239" s="54"/>
      <c r="EK9239" s="22"/>
      <c r="EL9239" s="24"/>
      <c r="EP9239" s="23"/>
      <c r="EQ9239" s="24"/>
      <c r="ER9239" s="22"/>
      <c r="ES9239" s="24"/>
      <c r="ET9239" s="24"/>
      <c r="EU9239" s="23"/>
      <c r="EV9239" s="26"/>
      <c r="EX9239" s="6"/>
      <c r="EY9239" s="24"/>
      <c r="EZ9239" s="109"/>
      <c r="FA9239" s="66"/>
      <c r="FB9239" s="5"/>
      <c r="FC9239" s="68"/>
      <c r="FD9239" s="67"/>
      <c r="FE9239" s="67"/>
      <c r="FF9239" s="64"/>
      <c r="FG9239" s="5"/>
      <c r="FH9239" s="69"/>
      <c r="FI9239" s="6"/>
      <c r="FJ9239" s="5"/>
      <c r="FK9239" s="25"/>
      <c r="FL9239" s="5"/>
    </row>
    <row r="9240" spans="40:168">
      <c r="AN9240" s="14"/>
      <c r="AO9240" s="14"/>
      <c r="AP9240" s="5"/>
      <c r="AQ9240" s="25"/>
      <c r="AR9240" s="25"/>
      <c r="AS9240" s="96"/>
      <c r="AT9240" s="83"/>
      <c r="AU9240" s="14"/>
      <c r="AX9240" s="83"/>
      <c r="AY9240" s="83"/>
      <c r="AZ9240" s="83"/>
      <c r="BA9240" s="83"/>
      <c r="BJ9240" s="54"/>
      <c r="BK9240" s="22"/>
      <c r="BL9240" s="24"/>
      <c r="BP9240" s="23"/>
      <c r="BQ9240" s="24"/>
      <c r="BR9240" s="22"/>
      <c r="BS9240" s="24"/>
      <c r="BT9240" s="24"/>
      <c r="BU9240" s="23"/>
      <c r="BV9240" s="26"/>
      <c r="BX9240" s="6"/>
      <c r="BY9240" s="24"/>
      <c r="BZ9240" s="109"/>
      <c r="CA9240" s="66"/>
      <c r="CB9240" s="5"/>
      <c r="CC9240" s="68"/>
      <c r="CD9240" s="67"/>
      <c r="CE9240" s="67"/>
      <c r="CF9240" s="64"/>
      <c r="CG9240" s="5"/>
      <c r="CH9240" s="69"/>
      <c r="CI9240" s="6"/>
      <c r="CJ9240" s="5"/>
      <c r="CK9240" s="25"/>
      <c r="CL9240" s="5"/>
      <c r="DN9240" s="14"/>
      <c r="DO9240" s="14"/>
      <c r="DP9240" s="5"/>
      <c r="DQ9240" s="25"/>
      <c r="DR9240" s="25"/>
      <c r="DS9240" s="96"/>
      <c r="DT9240" s="83"/>
      <c r="DU9240" s="14"/>
      <c r="DX9240" s="83"/>
      <c r="DY9240" s="83"/>
      <c r="DZ9240" s="83"/>
      <c r="EA9240" s="83"/>
      <c r="EJ9240" s="54"/>
      <c r="EK9240" s="22"/>
      <c r="EL9240" s="24"/>
      <c r="EP9240" s="23"/>
      <c r="EQ9240" s="24"/>
      <c r="ER9240" s="22"/>
      <c r="ES9240" s="24"/>
      <c r="ET9240" s="24"/>
      <c r="EU9240" s="23"/>
      <c r="EV9240" s="26"/>
      <c r="EX9240" s="6"/>
      <c r="EY9240" s="24"/>
      <c r="EZ9240" s="109"/>
      <c r="FA9240" s="66"/>
      <c r="FB9240" s="5"/>
      <c r="FC9240" s="68"/>
      <c r="FD9240" s="67"/>
      <c r="FE9240" s="67"/>
      <c r="FF9240" s="64"/>
      <c r="FG9240" s="5"/>
      <c r="FH9240" s="69"/>
      <c r="FI9240" s="6"/>
      <c r="FJ9240" s="5"/>
      <c r="FK9240" s="25"/>
      <c r="FL9240" s="5"/>
    </row>
    <row r="9241" spans="40:168">
      <c r="AN9241" s="14"/>
      <c r="AO9241" s="14"/>
      <c r="AP9241" s="5"/>
      <c r="AQ9241" s="25"/>
      <c r="AR9241" s="25"/>
      <c r="AS9241" s="96"/>
      <c r="AT9241" s="83"/>
      <c r="AU9241" s="14"/>
      <c r="AX9241" s="83"/>
      <c r="AY9241" s="83"/>
      <c r="AZ9241" s="83"/>
      <c r="BA9241" s="83"/>
      <c r="BJ9241" s="54"/>
      <c r="BK9241" s="22"/>
      <c r="BL9241" s="24"/>
      <c r="BP9241" s="23"/>
      <c r="BQ9241" s="24"/>
      <c r="BR9241" s="22"/>
      <c r="BS9241" s="24"/>
      <c r="BT9241" s="24"/>
      <c r="BU9241" s="23"/>
      <c r="BV9241" s="26"/>
      <c r="BX9241" s="6"/>
      <c r="BY9241" s="24"/>
      <c r="BZ9241" s="109"/>
      <c r="CA9241" s="66"/>
      <c r="CB9241" s="5"/>
      <c r="CC9241" s="68"/>
      <c r="CD9241" s="67"/>
      <c r="CE9241" s="67"/>
      <c r="CF9241" s="64"/>
      <c r="CG9241" s="5"/>
      <c r="CH9241" s="69"/>
      <c r="CI9241" s="6"/>
      <c r="CJ9241" s="5"/>
      <c r="CK9241" s="25"/>
      <c r="CL9241" s="5"/>
      <c r="DN9241" s="14"/>
      <c r="DO9241" s="14"/>
      <c r="DP9241" s="5"/>
      <c r="DQ9241" s="25"/>
      <c r="DR9241" s="25"/>
      <c r="DS9241" s="96"/>
      <c r="DT9241" s="83"/>
      <c r="DU9241" s="14"/>
      <c r="DX9241" s="83"/>
      <c r="DY9241" s="83"/>
      <c r="DZ9241" s="83"/>
      <c r="EA9241" s="83"/>
      <c r="EJ9241" s="54"/>
      <c r="EK9241" s="22"/>
      <c r="EL9241" s="24"/>
      <c r="EP9241" s="23"/>
      <c r="EQ9241" s="24"/>
      <c r="ER9241" s="22"/>
      <c r="ES9241" s="24"/>
      <c r="ET9241" s="24"/>
      <c r="EU9241" s="23"/>
      <c r="EV9241" s="26"/>
      <c r="EX9241" s="6"/>
      <c r="EY9241" s="24"/>
      <c r="EZ9241" s="109"/>
      <c r="FA9241" s="66"/>
      <c r="FB9241" s="5"/>
      <c r="FC9241" s="68"/>
      <c r="FD9241" s="67"/>
      <c r="FE9241" s="67"/>
      <c r="FF9241" s="64"/>
      <c r="FG9241" s="5"/>
      <c r="FH9241" s="69"/>
      <c r="FI9241" s="6"/>
      <c r="FJ9241" s="5"/>
      <c r="FK9241" s="25"/>
      <c r="FL9241" s="5"/>
    </row>
    <row r="9242" spans="40:168">
      <c r="AN9242" s="14"/>
      <c r="AO9242" s="14"/>
      <c r="AP9242" s="5"/>
      <c r="AQ9242" s="25"/>
      <c r="AR9242" s="25"/>
      <c r="AS9242" s="96"/>
      <c r="AT9242" s="83"/>
      <c r="AU9242" s="14"/>
      <c r="AX9242" s="83"/>
      <c r="AY9242" s="83"/>
      <c r="AZ9242" s="83"/>
      <c r="BA9242" s="83"/>
      <c r="BJ9242" s="54"/>
      <c r="BK9242" s="22"/>
      <c r="BL9242" s="24"/>
      <c r="BP9242" s="23"/>
      <c r="BQ9242" s="24"/>
      <c r="BR9242" s="22"/>
      <c r="BS9242" s="24"/>
      <c r="BT9242" s="24"/>
      <c r="BU9242" s="23"/>
      <c r="BV9242" s="26"/>
      <c r="BX9242" s="6"/>
      <c r="BY9242" s="24"/>
      <c r="BZ9242" s="109"/>
      <c r="CA9242" s="66"/>
      <c r="CB9242" s="5"/>
      <c r="CC9242" s="68"/>
      <c r="CD9242" s="67"/>
      <c r="CE9242" s="67"/>
      <c r="CF9242" s="64"/>
      <c r="CG9242" s="5"/>
      <c r="CH9242" s="69"/>
      <c r="CI9242" s="6"/>
      <c r="CJ9242" s="5"/>
      <c r="CK9242" s="25"/>
      <c r="CL9242" s="5"/>
      <c r="DN9242" s="14"/>
      <c r="DO9242" s="14"/>
      <c r="DP9242" s="5"/>
      <c r="DQ9242" s="25"/>
      <c r="DR9242" s="25"/>
      <c r="DS9242" s="96"/>
      <c r="DT9242" s="83"/>
      <c r="DU9242" s="14"/>
      <c r="DX9242" s="83"/>
      <c r="DY9242" s="83"/>
      <c r="DZ9242" s="83"/>
      <c r="EA9242" s="83"/>
      <c r="EJ9242" s="54"/>
      <c r="EK9242" s="22"/>
      <c r="EL9242" s="24"/>
      <c r="EP9242" s="23"/>
      <c r="EQ9242" s="24"/>
      <c r="ER9242" s="22"/>
      <c r="ES9242" s="24"/>
      <c r="ET9242" s="24"/>
      <c r="EU9242" s="23"/>
      <c r="EV9242" s="26"/>
      <c r="EX9242" s="6"/>
      <c r="EY9242" s="24"/>
      <c r="EZ9242" s="109"/>
      <c r="FA9242" s="66"/>
      <c r="FB9242" s="5"/>
      <c r="FC9242" s="68"/>
      <c r="FD9242" s="67"/>
      <c r="FE9242" s="67"/>
      <c r="FF9242" s="64"/>
      <c r="FG9242" s="5"/>
      <c r="FH9242" s="69"/>
      <c r="FI9242" s="6"/>
      <c r="FJ9242" s="5"/>
      <c r="FK9242" s="25"/>
      <c r="FL9242" s="5"/>
    </row>
    <row r="9243" spans="40:168">
      <c r="AN9243" s="14"/>
      <c r="AO9243" s="14"/>
      <c r="AP9243" s="5"/>
      <c r="AQ9243" s="25"/>
      <c r="AR9243" s="25"/>
      <c r="AS9243" s="96"/>
      <c r="AT9243" s="83"/>
      <c r="AU9243" s="14"/>
      <c r="AX9243" s="83"/>
      <c r="AY9243" s="83"/>
      <c r="AZ9243" s="83"/>
      <c r="BA9243" s="83"/>
      <c r="BJ9243" s="54"/>
      <c r="BK9243" s="22"/>
      <c r="BL9243" s="24"/>
      <c r="BP9243" s="23"/>
      <c r="BQ9243" s="24"/>
      <c r="BR9243" s="22"/>
      <c r="BS9243" s="24"/>
      <c r="BT9243" s="24"/>
      <c r="BU9243" s="23"/>
      <c r="BV9243" s="26"/>
      <c r="BX9243" s="6"/>
      <c r="BY9243" s="24"/>
      <c r="BZ9243" s="109"/>
      <c r="CA9243" s="66"/>
      <c r="CB9243" s="5"/>
      <c r="CC9243" s="68"/>
      <c r="CD9243" s="67"/>
      <c r="CE9243" s="67"/>
      <c r="CF9243" s="64"/>
      <c r="CG9243" s="5"/>
      <c r="CH9243" s="69"/>
      <c r="CI9243" s="6"/>
      <c r="CJ9243" s="5"/>
      <c r="CK9243" s="25"/>
      <c r="CL9243" s="5"/>
      <c r="DN9243" s="14"/>
      <c r="DO9243" s="14"/>
      <c r="DP9243" s="5"/>
      <c r="DQ9243" s="25"/>
      <c r="DR9243" s="25"/>
      <c r="DS9243" s="96"/>
      <c r="DT9243" s="83"/>
      <c r="DU9243" s="14"/>
      <c r="DX9243" s="83"/>
      <c r="DY9243" s="83"/>
      <c r="DZ9243" s="83"/>
      <c r="EA9243" s="83"/>
      <c r="EJ9243" s="54"/>
      <c r="EK9243" s="22"/>
      <c r="EL9243" s="24"/>
      <c r="EP9243" s="23"/>
      <c r="EQ9243" s="24"/>
      <c r="ER9243" s="22"/>
      <c r="ES9243" s="24"/>
      <c r="ET9243" s="24"/>
      <c r="EU9243" s="23"/>
      <c r="EV9243" s="26"/>
      <c r="EX9243" s="6"/>
      <c r="EY9243" s="24"/>
      <c r="EZ9243" s="109"/>
      <c r="FA9243" s="66"/>
      <c r="FB9243" s="5"/>
      <c r="FC9243" s="68"/>
      <c r="FD9243" s="67"/>
      <c r="FE9243" s="67"/>
      <c r="FF9243" s="64"/>
      <c r="FG9243" s="5"/>
      <c r="FH9243" s="69"/>
      <c r="FI9243" s="6"/>
      <c r="FJ9243" s="5"/>
      <c r="FK9243" s="25"/>
      <c r="FL9243" s="5"/>
    </row>
    <row r="9244" spans="40:168">
      <c r="AN9244" s="14"/>
      <c r="AO9244" s="14"/>
      <c r="AP9244" s="5"/>
      <c r="AQ9244" s="25"/>
      <c r="AR9244" s="25"/>
      <c r="AS9244" s="96"/>
      <c r="AT9244" s="83"/>
      <c r="AU9244" s="14"/>
      <c r="AX9244" s="83"/>
      <c r="AY9244" s="83"/>
      <c r="AZ9244" s="83"/>
      <c r="BA9244" s="83"/>
      <c r="BJ9244" s="54"/>
      <c r="BK9244" s="22"/>
      <c r="BL9244" s="24"/>
      <c r="BP9244" s="23"/>
      <c r="BQ9244" s="24"/>
      <c r="BR9244" s="22"/>
      <c r="BS9244" s="24"/>
      <c r="BT9244" s="24"/>
      <c r="BU9244" s="23"/>
      <c r="BV9244" s="26"/>
      <c r="BX9244" s="6"/>
      <c r="BY9244" s="24"/>
      <c r="BZ9244" s="109"/>
      <c r="CA9244" s="66"/>
      <c r="CB9244" s="5"/>
      <c r="CC9244" s="68"/>
      <c r="CD9244" s="67"/>
      <c r="CE9244" s="67"/>
      <c r="CF9244" s="64"/>
      <c r="CG9244" s="5"/>
      <c r="CH9244" s="69"/>
      <c r="CI9244" s="6"/>
      <c r="CJ9244" s="5"/>
      <c r="CK9244" s="25"/>
      <c r="CL9244" s="5"/>
      <c r="DN9244" s="14"/>
      <c r="DO9244" s="14"/>
      <c r="DP9244" s="5"/>
      <c r="DQ9244" s="25"/>
      <c r="DR9244" s="25"/>
      <c r="DS9244" s="96"/>
      <c r="DT9244" s="83"/>
      <c r="DU9244" s="14"/>
      <c r="DX9244" s="83"/>
      <c r="DY9244" s="83"/>
      <c r="DZ9244" s="83"/>
      <c r="EA9244" s="83"/>
      <c r="EJ9244" s="54"/>
      <c r="EK9244" s="22"/>
      <c r="EL9244" s="24"/>
      <c r="EP9244" s="23"/>
      <c r="EQ9244" s="24"/>
      <c r="ER9244" s="22"/>
      <c r="ES9244" s="24"/>
      <c r="ET9244" s="24"/>
      <c r="EU9244" s="23"/>
      <c r="EV9244" s="26"/>
      <c r="EX9244" s="6"/>
      <c r="EY9244" s="24"/>
      <c r="EZ9244" s="109"/>
      <c r="FA9244" s="66"/>
      <c r="FB9244" s="5"/>
      <c r="FC9244" s="68"/>
      <c r="FD9244" s="67"/>
      <c r="FE9244" s="67"/>
      <c r="FF9244" s="64"/>
      <c r="FG9244" s="5"/>
      <c r="FH9244" s="69"/>
      <c r="FI9244" s="6"/>
      <c r="FJ9244" s="5"/>
      <c r="FK9244" s="25"/>
      <c r="FL9244" s="5"/>
    </row>
    <row r="9245" spans="40:168">
      <c r="AN9245" s="14"/>
      <c r="AO9245" s="14"/>
      <c r="AP9245" s="5"/>
      <c r="AQ9245" s="25"/>
      <c r="AR9245" s="25"/>
      <c r="AS9245" s="96"/>
      <c r="AT9245" s="83"/>
      <c r="AU9245" s="14"/>
      <c r="AX9245" s="83"/>
      <c r="AY9245" s="83"/>
      <c r="AZ9245" s="83"/>
      <c r="BA9245" s="83"/>
      <c r="BJ9245" s="54"/>
      <c r="BK9245" s="22"/>
      <c r="BL9245" s="24"/>
      <c r="BP9245" s="23"/>
      <c r="BQ9245" s="24"/>
      <c r="BR9245" s="22"/>
      <c r="BS9245" s="24"/>
      <c r="BT9245" s="24"/>
      <c r="BU9245" s="23"/>
      <c r="BV9245" s="26"/>
      <c r="BX9245" s="6"/>
      <c r="BY9245" s="24"/>
      <c r="BZ9245" s="109"/>
      <c r="CA9245" s="66"/>
      <c r="CB9245" s="5"/>
      <c r="CC9245" s="68"/>
      <c r="CD9245" s="67"/>
      <c r="CE9245" s="67"/>
      <c r="CF9245" s="64"/>
      <c r="CG9245" s="5"/>
      <c r="CH9245" s="69"/>
      <c r="CI9245" s="6"/>
      <c r="CJ9245" s="5"/>
      <c r="CK9245" s="25"/>
      <c r="CL9245" s="5"/>
      <c r="DN9245" s="14"/>
      <c r="DO9245" s="14"/>
      <c r="DP9245" s="5"/>
      <c r="DQ9245" s="25"/>
      <c r="DR9245" s="25"/>
      <c r="DS9245" s="96"/>
      <c r="DT9245" s="83"/>
      <c r="DU9245" s="14"/>
      <c r="DX9245" s="83"/>
      <c r="DY9245" s="83"/>
      <c r="DZ9245" s="83"/>
      <c r="EA9245" s="83"/>
      <c r="EJ9245" s="54"/>
      <c r="EK9245" s="22"/>
      <c r="EL9245" s="24"/>
      <c r="EP9245" s="23"/>
      <c r="EQ9245" s="24"/>
      <c r="ER9245" s="22"/>
      <c r="ES9245" s="24"/>
      <c r="ET9245" s="24"/>
      <c r="EU9245" s="23"/>
      <c r="EV9245" s="26"/>
      <c r="EX9245" s="6"/>
      <c r="EY9245" s="24"/>
      <c r="EZ9245" s="109"/>
      <c r="FA9245" s="66"/>
      <c r="FB9245" s="5"/>
      <c r="FC9245" s="68"/>
      <c r="FD9245" s="67"/>
      <c r="FE9245" s="67"/>
      <c r="FF9245" s="64"/>
      <c r="FG9245" s="5"/>
      <c r="FH9245" s="69"/>
      <c r="FI9245" s="6"/>
      <c r="FJ9245" s="5"/>
      <c r="FK9245" s="25"/>
      <c r="FL9245" s="5"/>
    </row>
    <row r="9246" spans="40:168">
      <c r="AN9246" s="14"/>
      <c r="AO9246" s="14"/>
      <c r="AP9246" s="5"/>
      <c r="AQ9246" s="25"/>
      <c r="AR9246" s="25"/>
      <c r="AS9246" s="96"/>
      <c r="AT9246" s="83"/>
      <c r="AU9246" s="14"/>
      <c r="AX9246" s="83"/>
      <c r="AY9246" s="83"/>
      <c r="AZ9246" s="83"/>
      <c r="BA9246" s="83"/>
      <c r="BJ9246" s="54"/>
      <c r="BK9246" s="22"/>
      <c r="BL9246" s="24"/>
      <c r="BP9246" s="23"/>
      <c r="BQ9246" s="24"/>
      <c r="BR9246" s="22"/>
      <c r="BS9246" s="24"/>
      <c r="BT9246" s="24"/>
      <c r="BU9246" s="23"/>
      <c r="BV9246" s="26"/>
      <c r="BX9246" s="6"/>
      <c r="BY9246" s="24"/>
      <c r="BZ9246" s="109"/>
      <c r="CA9246" s="66"/>
      <c r="CB9246" s="5"/>
      <c r="CC9246" s="68"/>
      <c r="CD9246" s="67"/>
      <c r="CE9246" s="67"/>
      <c r="CF9246" s="64"/>
      <c r="CG9246" s="5"/>
      <c r="CH9246" s="69"/>
      <c r="CI9246" s="6"/>
      <c r="CJ9246" s="5"/>
      <c r="CK9246" s="25"/>
      <c r="CL9246" s="5"/>
      <c r="DN9246" s="14"/>
      <c r="DO9246" s="14"/>
      <c r="DP9246" s="5"/>
      <c r="DQ9246" s="25"/>
      <c r="DR9246" s="25"/>
      <c r="DS9246" s="96"/>
      <c r="DT9246" s="83"/>
      <c r="DU9246" s="14"/>
      <c r="DX9246" s="83"/>
      <c r="DY9246" s="83"/>
      <c r="DZ9246" s="83"/>
      <c r="EA9246" s="83"/>
      <c r="EJ9246" s="54"/>
      <c r="EK9246" s="22"/>
      <c r="EL9246" s="24"/>
      <c r="EP9246" s="23"/>
      <c r="EQ9246" s="24"/>
      <c r="ER9246" s="22"/>
      <c r="ES9246" s="24"/>
      <c r="ET9246" s="24"/>
      <c r="EU9246" s="23"/>
      <c r="EV9246" s="26"/>
      <c r="EX9246" s="6"/>
      <c r="EY9246" s="24"/>
      <c r="EZ9246" s="109"/>
      <c r="FA9246" s="66"/>
      <c r="FB9246" s="5"/>
      <c r="FC9246" s="68"/>
      <c r="FD9246" s="67"/>
      <c r="FE9246" s="67"/>
      <c r="FF9246" s="64"/>
      <c r="FG9246" s="5"/>
      <c r="FH9246" s="69"/>
      <c r="FI9246" s="6"/>
      <c r="FJ9246" s="5"/>
      <c r="FK9246" s="25"/>
      <c r="FL9246" s="5"/>
    </row>
    <row r="9247" spans="40:168">
      <c r="AN9247" s="14"/>
      <c r="AO9247" s="14"/>
      <c r="AP9247" s="5"/>
      <c r="AQ9247" s="25"/>
      <c r="AR9247" s="25"/>
      <c r="AS9247" s="96"/>
      <c r="AT9247" s="83"/>
      <c r="AU9247" s="14"/>
      <c r="AX9247" s="83"/>
      <c r="AY9247" s="83"/>
      <c r="AZ9247" s="83"/>
      <c r="BA9247" s="83"/>
      <c r="BJ9247" s="54"/>
      <c r="BK9247" s="22"/>
      <c r="BL9247" s="24"/>
      <c r="BP9247" s="23"/>
      <c r="BQ9247" s="24"/>
      <c r="BR9247" s="22"/>
      <c r="BS9247" s="24"/>
      <c r="BT9247" s="24"/>
      <c r="BU9247" s="23"/>
      <c r="BV9247" s="26"/>
      <c r="BX9247" s="6"/>
      <c r="BY9247" s="24"/>
      <c r="BZ9247" s="109"/>
      <c r="CA9247" s="66"/>
      <c r="CB9247" s="5"/>
      <c r="CC9247" s="68"/>
      <c r="CD9247" s="67"/>
      <c r="CE9247" s="67"/>
      <c r="CF9247" s="64"/>
      <c r="CG9247" s="5"/>
      <c r="CH9247" s="69"/>
      <c r="CI9247" s="6"/>
      <c r="CJ9247" s="5"/>
      <c r="CK9247" s="25"/>
      <c r="CL9247" s="5"/>
      <c r="DN9247" s="14"/>
      <c r="DO9247" s="14"/>
      <c r="DP9247" s="5"/>
      <c r="DQ9247" s="25"/>
      <c r="DR9247" s="25"/>
      <c r="DS9247" s="96"/>
      <c r="DT9247" s="83"/>
      <c r="DU9247" s="14"/>
      <c r="DX9247" s="83"/>
      <c r="DY9247" s="83"/>
      <c r="DZ9247" s="83"/>
      <c r="EA9247" s="83"/>
      <c r="EJ9247" s="54"/>
      <c r="EK9247" s="22"/>
      <c r="EL9247" s="24"/>
      <c r="EP9247" s="23"/>
      <c r="EQ9247" s="24"/>
      <c r="ER9247" s="22"/>
      <c r="ES9247" s="24"/>
      <c r="ET9247" s="24"/>
      <c r="EU9247" s="23"/>
      <c r="EV9247" s="26"/>
      <c r="EX9247" s="6"/>
      <c r="EY9247" s="24"/>
      <c r="EZ9247" s="109"/>
      <c r="FA9247" s="66"/>
      <c r="FB9247" s="5"/>
      <c r="FC9247" s="68"/>
      <c r="FD9247" s="67"/>
      <c r="FE9247" s="67"/>
      <c r="FF9247" s="64"/>
      <c r="FG9247" s="5"/>
      <c r="FH9247" s="69"/>
      <c r="FI9247" s="6"/>
      <c r="FJ9247" s="5"/>
      <c r="FK9247" s="25"/>
      <c r="FL9247" s="5"/>
    </row>
    <row r="9248" spans="40:168">
      <c r="AN9248" s="14"/>
      <c r="AO9248" s="14"/>
      <c r="AP9248" s="5"/>
      <c r="AQ9248" s="25"/>
      <c r="AR9248" s="25"/>
      <c r="AS9248" s="96"/>
      <c r="AT9248" s="83"/>
      <c r="AU9248" s="14"/>
      <c r="AX9248" s="83"/>
      <c r="AY9248" s="83"/>
      <c r="AZ9248" s="83"/>
      <c r="BA9248" s="83"/>
      <c r="BJ9248" s="54"/>
      <c r="BK9248" s="22"/>
      <c r="BL9248" s="24"/>
      <c r="BP9248" s="23"/>
      <c r="BQ9248" s="24"/>
      <c r="BR9248" s="22"/>
      <c r="BS9248" s="24"/>
      <c r="BT9248" s="24"/>
      <c r="BU9248" s="23"/>
      <c r="BV9248" s="26"/>
      <c r="BX9248" s="6"/>
      <c r="BY9248" s="24"/>
      <c r="BZ9248" s="109"/>
      <c r="CA9248" s="66"/>
      <c r="CB9248" s="5"/>
      <c r="CC9248" s="68"/>
      <c r="CD9248" s="67"/>
      <c r="CE9248" s="67"/>
      <c r="CF9248" s="64"/>
      <c r="CG9248" s="5"/>
      <c r="CH9248" s="69"/>
      <c r="CI9248" s="6"/>
      <c r="CJ9248" s="5"/>
      <c r="CK9248" s="25"/>
      <c r="CL9248" s="5"/>
      <c r="DN9248" s="14"/>
      <c r="DO9248" s="14"/>
      <c r="DP9248" s="5"/>
      <c r="DQ9248" s="25"/>
      <c r="DR9248" s="25"/>
      <c r="DS9248" s="96"/>
      <c r="DT9248" s="83"/>
      <c r="DU9248" s="14"/>
      <c r="DX9248" s="83"/>
      <c r="DY9248" s="83"/>
      <c r="DZ9248" s="83"/>
      <c r="EA9248" s="83"/>
      <c r="EJ9248" s="54"/>
      <c r="EK9248" s="22"/>
      <c r="EL9248" s="24"/>
      <c r="EP9248" s="23"/>
      <c r="EQ9248" s="24"/>
      <c r="ER9248" s="22"/>
      <c r="ES9248" s="24"/>
      <c r="ET9248" s="24"/>
      <c r="EU9248" s="23"/>
      <c r="EV9248" s="26"/>
      <c r="EX9248" s="6"/>
      <c r="EY9248" s="24"/>
      <c r="EZ9248" s="109"/>
      <c r="FA9248" s="66"/>
      <c r="FB9248" s="5"/>
      <c r="FC9248" s="68"/>
      <c r="FD9248" s="67"/>
      <c r="FE9248" s="67"/>
      <c r="FF9248" s="64"/>
      <c r="FG9248" s="5"/>
      <c r="FH9248" s="69"/>
      <c r="FI9248" s="6"/>
      <c r="FJ9248" s="5"/>
      <c r="FK9248" s="25"/>
      <c r="FL9248" s="5"/>
    </row>
    <row r="9249" spans="40:168">
      <c r="AN9249" s="14"/>
      <c r="AO9249" s="14"/>
      <c r="AP9249" s="5"/>
      <c r="AQ9249" s="25"/>
      <c r="AR9249" s="25"/>
      <c r="AS9249" s="96"/>
      <c r="AT9249" s="83"/>
      <c r="AU9249" s="14"/>
      <c r="AX9249" s="83"/>
      <c r="AY9249" s="83"/>
      <c r="AZ9249" s="83"/>
      <c r="BA9249" s="83"/>
      <c r="BJ9249" s="54"/>
      <c r="BK9249" s="22"/>
      <c r="BL9249" s="24"/>
      <c r="BP9249" s="23"/>
      <c r="BQ9249" s="24"/>
      <c r="BR9249" s="22"/>
      <c r="BS9249" s="24"/>
      <c r="BT9249" s="24"/>
      <c r="BU9249" s="23"/>
      <c r="BV9249" s="26"/>
      <c r="BX9249" s="6"/>
      <c r="BY9249" s="24"/>
      <c r="BZ9249" s="109"/>
      <c r="CA9249" s="66"/>
      <c r="CB9249" s="5"/>
      <c r="CC9249" s="68"/>
      <c r="CD9249" s="67"/>
      <c r="CE9249" s="67"/>
      <c r="CF9249" s="64"/>
      <c r="CG9249" s="5"/>
      <c r="CH9249" s="69"/>
      <c r="CI9249" s="6"/>
      <c r="CJ9249" s="5"/>
      <c r="CK9249" s="25"/>
      <c r="CL9249" s="5"/>
      <c r="DN9249" s="14"/>
      <c r="DO9249" s="14"/>
      <c r="DP9249" s="5"/>
      <c r="DQ9249" s="25"/>
      <c r="DR9249" s="25"/>
      <c r="DS9249" s="96"/>
      <c r="DT9249" s="83"/>
      <c r="DU9249" s="14"/>
      <c r="DX9249" s="83"/>
      <c r="DY9249" s="83"/>
      <c r="DZ9249" s="83"/>
      <c r="EA9249" s="83"/>
      <c r="EJ9249" s="54"/>
      <c r="EK9249" s="22"/>
      <c r="EL9249" s="24"/>
      <c r="EP9249" s="23"/>
      <c r="EQ9249" s="24"/>
      <c r="ER9249" s="22"/>
      <c r="ES9249" s="24"/>
      <c r="ET9249" s="24"/>
      <c r="EU9249" s="23"/>
      <c r="EV9249" s="26"/>
      <c r="EX9249" s="6"/>
      <c r="EY9249" s="24"/>
      <c r="EZ9249" s="109"/>
      <c r="FA9249" s="66"/>
      <c r="FB9249" s="5"/>
      <c r="FC9249" s="68"/>
      <c r="FD9249" s="67"/>
      <c r="FE9249" s="67"/>
      <c r="FF9249" s="64"/>
      <c r="FG9249" s="5"/>
      <c r="FH9249" s="69"/>
      <c r="FI9249" s="6"/>
      <c r="FJ9249" s="5"/>
      <c r="FK9249" s="25"/>
      <c r="FL9249" s="5"/>
    </row>
    <row r="9250" spans="40:168">
      <c r="AN9250" s="14"/>
      <c r="AO9250" s="14"/>
      <c r="AP9250" s="5"/>
      <c r="AQ9250" s="25"/>
      <c r="AR9250" s="25"/>
      <c r="AS9250" s="96"/>
      <c r="AT9250" s="83"/>
      <c r="AU9250" s="14"/>
      <c r="AX9250" s="83"/>
      <c r="AY9250" s="83"/>
      <c r="AZ9250" s="83"/>
      <c r="BA9250" s="83"/>
      <c r="BJ9250" s="54"/>
      <c r="BK9250" s="22"/>
      <c r="BL9250" s="24"/>
      <c r="BP9250" s="23"/>
      <c r="BQ9250" s="24"/>
      <c r="BR9250" s="22"/>
      <c r="BS9250" s="24"/>
      <c r="BT9250" s="24"/>
      <c r="BU9250" s="23"/>
      <c r="BV9250" s="26"/>
      <c r="BX9250" s="6"/>
      <c r="BY9250" s="24"/>
      <c r="BZ9250" s="109"/>
      <c r="CA9250" s="66"/>
      <c r="CB9250" s="5"/>
      <c r="CC9250" s="68"/>
      <c r="CD9250" s="67"/>
      <c r="CE9250" s="67"/>
      <c r="CF9250" s="64"/>
      <c r="CG9250" s="5"/>
      <c r="CH9250" s="69"/>
      <c r="CI9250" s="6"/>
      <c r="CJ9250" s="5"/>
      <c r="CK9250" s="25"/>
      <c r="CL9250" s="5"/>
      <c r="DN9250" s="14"/>
      <c r="DO9250" s="14"/>
      <c r="DP9250" s="5"/>
      <c r="DQ9250" s="25"/>
      <c r="DR9250" s="25"/>
      <c r="DS9250" s="96"/>
      <c r="DT9250" s="83"/>
      <c r="DU9250" s="14"/>
      <c r="DX9250" s="83"/>
      <c r="DY9250" s="83"/>
      <c r="DZ9250" s="83"/>
      <c r="EA9250" s="83"/>
      <c r="EJ9250" s="54"/>
      <c r="EK9250" s="22"/>
      <c r="EL9250" s="24"/>
      <c r="EP9250" s="23"/>
      <c r="EQ9250" s="24"/>
      <c r="ER9250" s="22"/>
      <c r="ES9250" s="24"/>
      <c r="ET9250" s="24"/>
      <c r="EU9250" s="23"/>
      <c r="EV9250" s="26"/>
      <c r="EX9250" s="6"/>
      <c r="EY9250" s="24"/>
      <c r="EZ9250" s="109"/>
      <c r="FA9250" s="66"/>
      <c r="FB9250" s="5"/>
      <c r="FC9250" s="68"/>
      <c r="FD9250" s="67"/>
      <c r="FE9250" s="67"/>
      <c r="FF9250" s="64"/>
      <c r="FG9250" s="5"/>
      <c r="FH9250" s="69"/>
      <c r="FI9250" s="6"/>
      <c r="FJ9250" s="5"/>
      <c r="FK9250" s="25"/>
      <c r="FL9250" s="5"/>
    </row>
    <row r="9251" spans="40:168">
      <c r="AN9251" s="14"/>
      <c r="AO9251" s="14"/>
      <c r="AP9251" s="5"/>
      <c r="AQ9251" s="25"/>
      <c r="AR9251" s="25"/>
      <c r="AS9251" s="96"/>
      <c r="AT9251" s="83"/>
      <c r="AU9251" s="14"/>
      <c r="AX9251" s="83"/>
      <c r="AY9251" s="83"/>
      <c r="AZ9251" s="83"/>
      <c r="BA9251" s="83"/>
      <c r="BJ9251" s="54"/>
      <c r="BK9251" s="22"/>
      <c r="BL9251" s="24"/>
      <c r="BP9251" s="23"/>
      <c r="BQ9251" s="24"/>
      <c r="BR9251" s="22"/>
      <c r="BS9251" s="24"/>
      <c r="BT9251" s="24"/>
      <c r="BU9251" s="23"/>
      <c r="BV9251" s="26"/>
      <c r="BX9251" s="6"/>
      <c r="BY9251" s="24"/>
      <c r="BZ9251" s="109"/>
      <c r="CA9251" s="66"/>
      <c r="CB9251" s="5"/>
      <c r="CC9251" s="68"/>
      <c r="CD9251" s="67"/>
      <c r="CE9251" s="67"/>
      <c r="CF9251" s="64"/>
      <c r="CG9251" s="5"/>
      <c r="CH9251" s="69"/>
      <c r="CI9251" s="6"/>
      <c r="CJ9251" s="5"/>
      <c r="CK9251" s="25"/>
      <c r="CL9251" s="5"/>
      <c r="DN9251" s="14"/>
      <c r="DO9251" s="14"/>
      <c r="DP9251" s="5"/>
      <c r="DQ9251" s="25"/>
      <c r="DR9251" s="25"/>
      <c r="DS9251" s="96"/>
      <c r="DT9251" s="83"/>
      <c r="DU9251" s="14"/>
      <c r="DX9251" s="83"/>
      <c r="DY9251" s="83"/>
      <c r="DZ9251" s="83"/>
      <c r="EA9251" s="83"/>
      <c r="EJ9251" s="54"/>
      <c r="EK9251" s="22"/>
      <c r="EL9251" s="24"/>
      <c r="EP9251" s="23"/>
      <c r="EQ9251" s="24"/>
      <c r="ER9251" s="22"/>
      <c r="ES9251" s="24"/>
      <c r="ET9251" s="24"/>
      <c r="EU9251" s="23"/>
      <c r="EV9251" s="26"/>
      <c r="EX9251" s="6"/>
      <c r="EY9251" s="24"/>
      <c r="EZ9251" s="109"/>
      <c r="FA9251" s="66"/>
      <c r="FB9251" s="5"/>
      <c r="FC9251" s="68"/>
      <c r="FD9251" s="67"/>
      <c r="FE9251" s="67"/>
      <c r="FF9251" s="64"/>
      <c r="FG9251" s="5"/>
      <c r="FH9251" s="69"/>
      <c r="FI9251" s="6"/>
      <c r="FJ9251" s="5"/>
      <c r="FK9251" s="25"/>
      <c r="FL9251" s="5"/>
    </row>
    <row r="9252" spans="40:168">
      <c r="AN9252" s="14"/>
      <c r="AO9252" s="14"/>
      <c r="AP9252" s="5"/>
      <c r="AQ9252" s="25"/>
      <c r="AR9252" s="25"/>
      <c r="AS9252" s="96"/>
      <c r="AT9252" s="83"/>
      <c r="AU9252" s="14"/>
      <c r="AX9252" s="83"/>
      <c r="AY9252" s="83"/>
      <c r="AZ9252" s="83"/>
      <c r="BA9252" s="83"/>
      <c r="BJ9252" s="54"/>
      <c r="BK9252" s="22"/>
      <c r="BL9252" s="24"/>
      <c r="BP9252" s="23"/>
      <c r="BQ9252" s="24"/>
      <c r="BR9252" s="22"/>
      <c r="BS9252" s="24"/>
      <c r="BT9252" s="24"/>
      <c r="BU9252" s="23"/>
      <c r="BV9252" s="26"/>
      <c r="BX9252" s="6"/>
      <c r="BY9252" s="24"/>
      <c r="BZ9252" s="109"/>
      <c r="CA9252" s="66"/>
      <c r="CB9252" s="5"/>
      <c r="CC9252" s="68"/>
      <c r="CD9252" s="67"/>
      <c r="CE9252" s="67"/>
      <c r="CF9252" s="64"/>
      <c r="CG9252" s="5"/>
      <c r="CH9252" s="69"/>
      <c r="CI9252" s="6"/>
      <c r="CJ9252" s="5"/>
      <c r="CK9252" s="25"/>
      <c r="CL9252" s="5"/>
      <c r="DN9252" s="14"/>
      <c r="DO9252" s="14"/>
      <c r="DP9252" s="5"/>
      <c r="DQ9252" s="25"/>
      <c r="DR9252" s="25"/>
      <c r="DS9252" s="96"/>
      <c r="DT9252" s="83"/>
      <c r="DU9252" s="14"/>
      <c r="DX9252" s="83"/>
      <c r="DY9252" s="83"/>
      <c r="DZ9252" s="83"/>
      <c r="EA9252" s="83"/>
      <c r="EJ9252" s="54"/>
      <c r="EK9252" s="22"/>
      <c r="EL9252" s="24"/>
      <c r="EP9252" s="23"/>
      <c r="EQ9252" s="24"/>
      <c r="ER9252" s="22"/>
      <c r="ES9252" s="24"/>
      <c r="ET9252" s="24"/>
      <c r="EU9252" s="23"/>
      <c r="EV9252" s="26"/>
      <c r="EX9252" s="6"/>
      <c r="EY9252" s="24"/>
      <c r="EZ9252" s="109"/>
      <c r="FA9252" s="66"/>
      <c r="FB9252" s="5"/>
      <c r="FC9252" s="68"/>
      <c r="FD9252" s="67"/>
      <c r="FE9252" s="67"/>
      <c r="FF9252" s="64"/>
      <c r="FG9252" s="5"/>
      <c r="FH9252" s="69"/>
      <c r="FI9252" s="6"/>
      <c r="FJ9252" s="5"/>
      <c r="FK9252" s="25"/>
      <c r="FL9252" s="5"/>
    </row>
    <row r="9253" spans="40:168">
      <c r="AN9253" s="14"/>
      <c r="AO9253" s="14"/>
      <c r="AP9253" s="5"/>
      <c r="AQ9253" s="25"/>
      <c r="AR9253" s="25"/>
      <c r="AS9253" s="96"/>
      <c r="AT9253" s="83"/>
      <c r="AU9253" s="14"/>
      <c r="AX9253" s="83"/>
      <c r="AY9253" s="83"/>
      <c r="AZ9253" s="83"/>
      <c r="BA9253" s="83"/>
      <c r="BJ9253" s="54"/>
      <c r="BK9253" s="22"/>
      <c r="BL9253" s="24"/>
      <c r="BP9253" s="23"/>
      <c r="BQ9253" s="24"/>
      <c r="BR9253" s="22"/>
      <c r="BS9253" s="24"/>
      <c r="BT9253" s="24"/>
      <c r="BU9253" s="23"/>
      <c r="BV9253" s="26"/>
      <c r="BX9253" s="6"/>
      <c r="BY9253" s="24"/>
      <c r="BZ9253" s="109"/>
      <c r="CA9253" s="66"/>
      <c r="CB9253" s="5"/>
      <c r="CC9253" s="68"/>
      <c r="CD9253" s="67"/>
      <c r="CE9253" s="67"/>
      <c r="CF9253" s="64"/>
      <c r="CG9253" s="5"/>
      <c r="CH9253" s="69"/>
      <c r="CI9253" s="6"/>
      <c r="CJ9253" s="5"/>
      <c r="CK9253" s="25"/>
      <c r="CL9253" s="5"/>
      <c r="DN9253" s="14"/>
      <c r="DO9253" s="14"/>
      <c r="DP9253" s="5"/>
      <c r="DQ9253" s="25"/>
      <c r="DR9253" s="25"/>
      <c r="DS9253" s="96"/>
      <c r="DT9253" s="83"/>
      <c r="DU9253" s="14"/>
      <c r="DX9253" s="83"/>
      <c r="DY9253" s="83"/>
      <c r="DZ9253" s="83"/>
      <c r="EA9253" s="83"/>
      <c r="EJ9253" s="54"/>
      <c r="EK9253" s="22"/>
      <c r="EL9253" s="24"/>
      <c r="EP9253" s="23"/>
      <c r="EQ9253" s="24"/>
      <c r="ER9253" s="22"/>
      <c r="ES9253" s="24"/>
      <c r="ET9253" s="24"/>
      <c r="EU9253" s="23"/>
      <c r="EV9253" s="26"/>
      <c r="EX9253" s="6"/>
      <c r="EY9253" s="24"/>
      <c r="EZ9253" s="109"/>
      <c r="FA9253" s="66"/>
      <c r="FB9253" s="5"/>
      <c r="FC9253" s="68"/>
      <c r="FD9253" s="67"/>
      <c r="FE9253" s="67"/>
      <c r="FF9253" s="64"/>
      <c r="FG9253" s="5"/>
      <c r="FH9253" s="69"/>
      <c r="FI9253" s="6"/>
      <c r="FJ9253" s="5"/>
      <c r="FK9253" s="25"/>
      <c r="FL9253" s="5"/>
    </row>
    <row r="9254" spans="40:168">
      <c r="AN9254" s="14"/>
      <c r="AO9254" s="14"/>
      <c r="AP9254" s="5"/>
      <c r="AQ9254" s="25"/>
      <c r="AR9254" s="25"/>
      <c r="AS9254" s="96"/>
      <c r="AT9254" s="83"/>
      <c r="AU9254" s="14"/>
      <c r="AX9254" s="83"/>
      <c r="AY9254" s="83"/>
      <c r="AZ9254" s="83"/>
      <c r="BA9254" s="83"/>
      <c r="BJ9254" s="54"/>
      <c r="BK9254" s="22"/>
      <c r="BL9254" s="24"/>
      <c r="BP9254" s="23"/>
      <c r="BQ9254" s="24"/>
      <c r="BR9254" s="22"/>
      <c r="BS9254" s="24"/>
      <c r="BT9254" s="24"/>
      <c r="BU9254" s="23"/>
      <c r="BV9254" s="26"/>
      <c r="BX9254" s="6"/>
      <c r="BY9254" s="24"/>
      <c r="BZ9254" s="109"/>
      <c r="CA9254" s="66"/>
      <c r="CB9254" s="5"/>
      <c r="CC9254" s="68"/>
      <c r="CD9254" s="67"/>
      <c r="CE9254" s="67"/>
      <c r="CF9254" s="64"/>
      <c r="CG9254" s="5"/>
      <c r="CH9254" s="69"/>
      <c r="CI9254" s="6"/>
      <c r="CJ9254" s="5"/>
      <c r="CK9254" s="25"/>
      <c r="CL9254" s="5"/>
      <c r="DN9254" s="14"/>
      <c r="DO9254" s="14"/>
      <c r="DP9254" s="5"/>
      <c r="DQ9254" s="25"/>
      <c r="DR9254" s="25"/>
      <c r="DS9254" s="96"/>
      <c r="DT9254" s="83"/>
      <c r="DU9254" s="14"/>
      <c r="DX9254" s="83"/>
      <c r="DY9254" s="83"/>
      <c r="DZ9254" s="83"/>
      <c r="EA9254" s="83"/>
      <c r="EJ9254" s="54"/>
      <c r="EK9254" s="22"/>
      <c r="EL9254" s="24"/>
      <c r="EP9254" s="23"/>
      <c r="EQ9254" s="24"/>
      <c r="ER9254" s="22"/>
      <c r="ES9254" s="24"/>
      <c r="ET9254" s="24"/>
      <c r="EU9254" s="23"/>
      <c r="EV9254" s="26"/>
      <c r="EX9254" s="6"/>
      <c r="EY9254" s="24"/>
      <c r="EZ9254" s="109"/>
      <c r="FA9254" s="66"/>
      <c r="FB9254" s="5"/>
      <c r="FC9254" s="68"/>
      <c r="FD9254" s="67"/>
      <c r="FE9254" s="67"/>
      <c r="FF9254" s="64"/>
      <c r="FG9254" s="5"/>
      <c r="FH9254" s="69"/>
      <c r="FI9254" s="6"/>
      <c r="FJ9254" s="5"/>
      <c r="FK9254" s="25"/>
      <c r="FL9254" s="5"/>
    </row>
    <row r="9255" spans="40:168">
      <c r="AN9255" s="14"/>
      <c r="AO9255" s="14"/>
      <c r="AP9255" s="5"/>
      <c r="AQ9255" s="25"/>
      <c r="AR9255" s="25"/>
      <c r="AS9255" s="96"/>
      <c r="AT9255" s="83"/>
      <c r="AU9255" s="14"/>
      <c r="AX9255" s="83"/>
      <c r="AY9255" s="83"/>
      <c r="AZ9255" s="83"/>
      <c r="BA9255" s="83"/>
      <c r="BJ9255" s="54"/>
      <c r="BK9255" s="22"/>
      <c r="BL9255" s="24"/>
      <c r="BP9255" s="23"/>
      <c r="BQ9255" s="24"/>
      <c r="BR9255" s="22"/>
      <c r="BS9255" s="24"/>
      <c r="BT9255" s="24"/>
      <c r="BU9255" s="23"/>
      <c r="BV9255" s="26"/>
      <c r="BX9255" s="6"/>
      <c r="BY9255" s="24"/>
      <c r="BZ9255" s="109"/>
      <c r="CA9255" s="66"/>
      <c r="CB9255" s="5"/>
      <c r="CC9255" s="68"/>
      <c r="CD9255" s="67"/>
      <c r="CE9255" s="67"/>
      <c r="CF9255" s="64"/>
      <c r="CG9255" s="5"/>
      <c r="CH9255" s="69"/>
      <c r="CI9255" s="6"/>
      <c r="CJ9255" s="5"/>
      <c r="CK9255" s="25"/>
      <c r="CL9255" s="5"/>
      <c r="DN9255" s="14"/>
      <c r="DO9255" s="14"/>
      <c r="DP9255" s="5"/>
      <c r="DQ9255" s="25"/>
      <c r="DR9255" s="25"/>
      <c r="DS9255" s="96"/>
      <c r="DT9255" s="83"/>
      <c r="DU9255" s="14"/>
      <c r="DX9255" s="83"/>
      <c r="DY9255" s="83"/>
      <c r="DZ9255" s="83"/>
      <c r="EA9255" s="83"/>
      <c r="EJ9255" s="54"/>
      <c r="EK9255" s="22"/>
      <c r="EL9255" s="24"/>
      <c r="EP9255" s="23"/>
      <c r="EQ9255" s="24"/>
      <c r="ER9255" s="22"/>
      <c r="ES9255" s="24"/>
      <c r="ET9255" s="24"/>
      <c r="EU9255" s="23"/>
      <c r="EV9255" s="26"/>
      <c r="EX9255" s="6"/>
      <c r="EY9255" s="24"/>
      <c r="EZ9255" s="109"/>
      <c r="FA9255" s="66"/>
      <c r="FB9255" s="5"/>
      <c r="FC9255" s="68"/>
      <c r="FD9255" s="67"/>
      <c r="FE9255" s="67"/>
      <c r="FF9255" s="64"/>
      <c r="FG9255" s="5"/>
      <c r="FH9255" s="69"/>
      <c r="FI9255" s="6"/>
      <c r="FJ9255" s="5"/>
      <c r="FK9255" s="25"/>
      <c r="FL9255" s="5"/>
    </row>
    <row r="9256" spans="40:168">
      <c r="AN9256" s="14"/>
      <c r="AO9256" s="14"/>
      <c r="AP9256" s="5"/>
      <c r="AQ9256" s="25"/>
      <c r="AR9256" s="25"/>
      <c r="AS9256" s="96"/>
      <c r="AT9256" s="83"/>
      <c r="AU9256" s="14"/>
      <c r="AX9256" s="83"/>
      <c r="AY9256" s="83"/>
      <c r="AZ9256" s="83"/>
      <c r="BA9256" s="83"/>
      <c r="BJ9256" s="54"/>
      <c r="BK9256" s="22"/>
      <c r="BL9256" s="24"/>
      <c r="BP9256" s="23"/>
      <c r="BQ9256" s="24"/>
      <c r="BR9256" s="22"/>
      <c r="BS9256" s="24"/>
      <c r="BT9256" s="24"/>
      <c r="BU9256" s="23"/>
      <c r="BV9256" s="26"/>
      <c r="BX9256" s="6"/>
      <c r="BY9256" s="24"/>
      <c r="BZ9256" s="109"/>
      <c r="CA9256" s="66"/>
      <c r="CB9256" s="5"/>
      <c r="CC9256" s="68"/>
      <c r="CD9256" s="67"/>
      <c r="CE9256" s="67"/>
      <c r="CF9256" s="64"/>
      <c r="CG9256" s="5"/>
      <c r="CH9256" s="69"/>
      <c r="CI9256" s="6"/>
      <c r="CJ9256" s="5"/>
      <c r="CK9256" s="25"/>
      <c r="CL9256" s="5"/>
      <c r="DN9256" s="14"/>
      <c r="DO9256" s="14"/>
      <c r="DP9256" s="5"/>
      <c r="DQ9256" s="25"/>
      <c r="DR9256" s="25"/>
      <c r="DS9256" s="96"/>
      <c r="DT9256" s="83"/>
      <c r="DU9256" s="14"/>
      <c r="DX9256" s="83"/>
      <c r="DY9256" s="83"/>
      <c r="DZ9256" s="83"/>
      <c r="EA9256" s="83"/>
      <c r="EJ9256" s="54"/>
      <c r="EK9256" s="22"/>
      <c r="EL9256" s="24"/>
      <c r="EP9256" s="23"/>
      <c r="EQ9256" s="24"/>
      <c r="ER9256" s="22"/>
      <c r="ES9256" s="24"/>
      <c r="ET9256" s="24"/>
      <c r="EU9256" s="23"/>
      <c r="EV9256" s="26"/>
      <c r="EX9256" s="6"/>
      <c r="EY9256" s="24"/>
      <c r="EZ9256" s="109"/>
      <c r="FA9256" s="66"/>
      <c r="FB9256" s="5"/>
      <c r="FC9256" s="68"/>
      <c r="FD9256" s="67"/>
      <c r="FE9256" s="67"/>
      <c r="FF9256" s="64"/>
      <c r="FG9256" s="5"/>
      <c r="FH9256" s="69"/>
      <c r="FI9256" s="6"/>
      <c r="FJ9256" s="5"/>
      <c r="FK9256" s="25"/>
      <c r="FL9256" s="5"/>
    </row>
    <row r="9257" spans="40:168">
      <c r="AN9257" s="14"/>
      <c r="AO9257" s="14"/>
      <c r="AP9257" s="5"/>
      <c r="AQ9257" s="25"/>
      <c r="AR9257" s="25"/>
      <c r="AS9257" s="96"/>
      <c r="AT9257" s="83"/>
      <c r="AU9257" s="14"/>
      <c r="AX9257" s="83"/>
      <c r="AY9257" s="83"/>
      <c r="AZ9257" s="83"/>
      <c r="BA9257" s="83"/>
      <c r="BJ9257" s="54"/>
      <c r="BK9257" s="22"/>
      <c r="BL9257" s="24"/>
      <c r="BP9257" s="23"/>
      <c r="BQ9257" s="24"/>
      <c r="BR9257" s="22"/>
      <c r="BS9257" s="24"/>
      <c r="BT9257" s="24"/>
      <c r="BU9257" s="23"/>
      <c r="BV9257" s="26"/>
      <c r="BX9257" s="6"/>
      <c r="BY9257" s="24"/>
      <c r="BZ9257" s="109"/>
      <c r="CA9257" s="66"/>
      <c r="CB9257" s="5"/>
      <c r="CC9257" s="68"/>
      <c r="CD9257" s="67"/>
      <c r="CE9257" s="67"/>
      <c r="CF9257" s="64"/>
      <c r="CG9257" s="5"/>
      <c r="CH9257" s="69"/>
      <c r="CI9257" s="6"/>
      <c r="CJ9257" s="5"/>
      <c r="CK9257" s="25"/>
      <c r="CL9257" s="5"/>
      <c r="DN9257" s="14"/>
      <c r="DO9257" s="14"/>
      <c r="DP9257" s="5"/>
      <c r="DQ9257" s="25"/>
      <c r="DR9257" s="25"/>
      <c r="DS9257" s="96"/>
      <c r="DT9257" s="83"/>
      <c r="DU9257" s="14"/>
      <c r="DX9257" s="83"/>
      <c r="DY9257" s="83"/>
      <c r="DZ9257" s="83"/>
      <c r="EA9257" s="83"/>
      <c r="EJ9257" s="54"/>
      <c r="EK9257" s="22"/>
      <c r="EL9257" s="24"/>
      <c r="EP9257" s="23"/>
      <c r="EQ9257" s="24"/>
      <c r="ER9257" s="22"/>
      <c r="ES9257" s="24"/>
      <c r="ET9257" s="24"/>
      <c r="EU9257" s="23"/>
      <c r="EV9257" s="26"/>
      <c r="EX9257" s="6"/>
      <c r="EY9257" s="24"/>
      <c r="EZ9257" s="109"/>
      <c r="FA9257" s="66"/>
      <c r="FB9257" s="5"/>
      <c r="FC9257" s="68"/>
      <c r="FD9257" s="67"/>
      <c r="FE9257" s="67"/>
      <c r="FF9257" s="64"/>
      <c r="FG9257" s="5"/>
      <c r="FH9257" s="69"/>
      <c r="FI9257" s="6"/>
      <c r="FJ9257" s="5"/>
      <c r="FK9257" s="25"/>
      <c r="FL9257" s="5"/>
    </row>
    <row r="9258" spans="40:168">
      <c r="AN9258" s="14"/>
      <c r="AO9258" s="14"/>
      <c r="AP9258" s="5"/>
      <c r="AQ9258" s="25"/>
      <c r="AR9258" s="25"/>
      <c r="AS9258" s="96"/>
      <c r="AT9258" s="83"/>
      <c r="AU9258" s="14"/>
      <c r="AX9258" s="83"/>
      <c r="AY9258" s="83"/>
      <c r="AZ9258" s="83"/>
      <c r="BA9258" s="83"/>
      <c r="BJ9258" s="54"/>
      <c r="BK9258" s="22"/>
      <c r="BL9258" s="24"/>
      <c r="BP9258" s="23"/>
      <c r="BQ9258" s="24"/>
      <c r="BR9258" s="22"/>
      <c r="BS9258" s="24"/>
      <c r="BT9258" s="24"/>
      <c r="BU9258" s="23"/>
      <c r="BV9258" s="26"/>
      <c r="BX9258" s="6"/>
      <c r="BY9258" s="24"/>
      <c r="BZ9258" s="109"/>
      <c r="CA9258" s="66"/>
      <c r="CB9258" s="5"/>
      <c r="CC9258" s="68"/>
      <c r="CD9258" s="67"/>
      <c r="CE9258" s="67"/>
      <c r="CF9258" s="64"/>
      <c r="CG9258" s="5"/>
      <c r="CH9258" s="69"/>
      <c r="CI9258" s="6"/>
      <c r="CJ9258" s="5"/>
      <c r="CK9258" s="25"/>
      <c r="CL9258" s="5"/>
      <c r="DN9258" s="14"/>
      <c r="DO9258" s="14"/>
      <c r="DP9258" s="5"/>
      <c r="DQ9258" s="25"/>
      <c r="DR9258" s="25"/>
      <c r="DS9258" s="96"/>
      <c r="DT9258" s="83"/>
      <c r="DU9258" s="14"/>
      <c r="DX9258" s="83"/>
      <c r="DY9258" s="83"/>
      <c r="DZ9258" s="83"/>
      <c r="EA9258" s="83"/>
      <c r="EJ9258" s="54"/>
      <c r="EK9258" s="22"/>
      <c r="EL9258" s="24"/>
      <c r="EP9258" s="23"/>
      <c r="EQ9258" s="24"/>
      <c r="ER9258" s="22"/>
      <c r="ES9258" s="24"/>
      <c r="ET9258" s="24"/>
      <c r="EU9258" s="23"/>
      <c r="EV9258" s="26"/>
      <c r="EX9258" s="6"/>
      <c r="EY9258" s="24"/>
      <c r="EZ9258" s="109"/>
      <c r="FA9258" s="66"/>
      <c r="FB9258" s="5"/>
      <c r="FC9258" s="68"/>
      <c r="FD9258" s="67"/>
      <c r="FE9258" s="67"/>
      <c r="FF9258" s="64"/>
      <c r="FG9258" s="5"/>
      <c r="FH9258" s="69"/>
      <c r="FI9258" s="6"/>
      <c r="FJ9258" s="5"/>
      <c r="FK9258" s="25"/>
      <c r="FL9258" s="5"/>
    </row>
    <row r="9259" spans="40:168">
      <c r="AN9259" s="14"/>
      <c r="AO9259" s="14"/>
      <c r="AP9259" s="5"/>
      <c r="AQ9259" s="25"/>
      <c r="AR9259" s="25"/>
      <c r="AS9259" s="96"/>
      <c r="AT9259" s="83"/>
      <c r="AU9259" s="14"/>
      <c r="AX9259" s="83"/>
      <c r="AY9259" s="83"/>
      <c r="AZ9259" s="83"/>
      <c r="BA9259" s="83"/>
      <c r="BJ9259" s="54"/>
      <c r="BK9259" s="22"/>
      <c r="BL9259" s="24"/>
      <c r="BP9259" s="23"/>
      <c r="BQ9259" s="24"/>
      <c r="BR9259" s="22"/>
      <c r="BS9259" s="24"/>
      <c r="BT9259" s="24"/>
      <c r="BU9259" s="23"/>
      <c r="BV9259" s="26"/>
      <c r="BX9259" s="6"/>
      <c r="BY9259" s="24"/>
      <c r="BZ9259" s="109"/>
      <c r="CA9259" s="66"/>
      <c r="CB9259" s="5"/>
      <c r="CC9259" s="68"/>
      <c r="CD9259" s="67"/>
      <c r="CE9259" s="67"/>
      <c r="CF9259" s="64"/>
      <c r="CG9259" s="5"/>
      <c r="CH9259" s="69"/>
      <c r="CI9259" s="6"/>
      <c r="CJ9259" s="5"/>
      <c r="CK9259" s="25"/>
      <c r="CL9259" s="5"/>
      <c r="DN9259" s="14"/>
      <c r="DO9259" s="14"/>
      <c r="DP9259" s="5"/>
      <c r="DQ9259" s="25"/>
      <c r="DR9259" s="25"/>
      <c r="DS9259" s="96"/>
      <c r="DT9259" s="83"/>
      <c r="DU9259" s="14"/>
      <c r="DX9259" s="83"/>
      <c r="DY9259" s="83"/>
      <c r="DZ9259" s="83"/>
      <c r="EA9259" s="83"/>
      <c r="EJ9259" s="54"/>
      <c r="EK9259" s="22"/>
      <c r="EL9259" s="24"/>
      <c r="EP9259" s="23"/>
      <c r="EQ9259" s="24"/>
      <c r="ER9259" s="22"/>
      <c r="ES9259" s="24"/>
      <c r="ET9259" s="24"/>
      <c r="EU9259" s="23"/>
      <c r="EV9259" s="26"/>
      <c r="EX9259" s="6"/>
      <c r="EY9259" s="24"/>
      <c r="EZ9259" s="109"/>
      <c r="FA9259" s="66"/>
      <c r="FB9259" s="5"/>
      <c r="FC9259" s="68"/>
      <c r="FD9259" s="67"/>
      <c r="FE9259" s="67"/>
      <c r="FF9259" s="64"/>
      <c r="FG9259" s="5"/>
      <c r="FH9259" s="69"/>
      <c r="FI9259" s="6"/>
      <c r="FJ9259" s="5"/>
      <c r="FK9259" s="25"/>
      <c r="FL9259" s="5"/>
    </row>
    <row r="9260" spans="40:168">
      <c r="AN9260" s="14"/>
      <c r="AO9260" s="14"/>
      <c r="AP9260" s="5"/>
      <c r="AQ9260" s="25"/>
      <c r="AR9260" s="25"/>
      <c r="AS9260" s="96"/>
      <c r="AT9260" s="83"/>
      <c r="AU9260" s="14"/>
      <c r="AX9260" s="83"/>
      <c r="AY9260" s="83"/>
      <c r="AZ9260" s="83"/>
      <c r="BA9260" s="83"/>
      <c r="BJ9260" s="54"/>
      <c r="BK9260" s="22"/>
      <c r="BL9260" s="24"/>
      <c r="BP9260" s="23"/>
      <c r="BQ9260" s="24"/>
      <c r="BR9260" s="22"/>
      <c r="BS9260" s="24"/>
      <c r="BT9260" s="24"/>
      <c r="BU9260" s="23"/>
      <c r="BV9260" s="26"/>
      <c r="BX9260" s="6"/>
      <c r="BY9260" s="24"/>
      <c r="BZ9260" s="109"/>
      <c r="CA9260" s="66"/>
      <c r="CB9260" s="5"/>
      <c r="CC9260" s="68"/>
      <c r="CD9260" s="67"/>
      <c r="CE9260" s="67"/>
      <c r="CF9260" s="64"/>
      <c r="CG9260" s="5"/>
      <c r="CH9260" s="69"/>
      <c r="CI9260" s="6"/>
      <c r="CJ9260" s="5"/>
      <c r="CK9260" s="25"/>
      <c r="CL9260" s="5"/>
      <c r="DN9260" s="14"/>
      <c r="DO9260" s="14"/>
      <c r="DP9260" s="5"/>
      <c r="DQ9260" s="25"/>
      <c r="DR9260" s="25"/>
      <c r="DS9260" s="96"/>
      <c r="DT9260" s="83"/>
      <c r="DU9260" s="14"/>
      <c r="DX9260" s="83"/>
      <c r="DY9260" s="83"/>
      <c r="DZ9260" s="83"/>
      <c r="EA9260" s="83"/>
      <c r="EJ9260" s="54"/>
      <c r="EK9260" s="22"/>
      <c r="EL9260" s="24"/>
      <c r="EP9260" s="23"/>
      <c r="EQ9260" s="24"/>
      <c r="ER9260" s="22"/>
      <c r="ES9260" s="24"/>
      <c r="ET9260" s="24"/>
      <c r="EU9260" s="23"/>
      <c r="EV9260" s="26"/>
      <c r="EX9260" s="6"/>
      <c r="EY9260" s="24"/>
      <c r="EZ9260" s="109"/>
      <c r="FA9260" s="66"/>
      <c r="FB9260" s="5"/>
      <c r="FC9260" s="68"/>
      <c r="FD9260" s="67"/>
      <c r="FE9260" s="67"/>
      <c r="FF9260" s="64"/>
      <c r="FG9260" s="5"/>
      <c r="FH9260" s="69"/>
      <c r="FI9260" s="6"/>
      <c r="FJ9260" s="5"/>
      <c r="FK9260" s="25"/>
      <c r="FL9260" s="5"/>
    </row>
    <row r="9261" spans="40:168">
      <c r="AN9261" s="14"/>
      <c r="AO9261" s="14"/>
      <c r="AP9261" s="5"/>
      <c r="AQ9261" s="25"/>
      <c r="AR9261" s="25"/>
      <c r="AS9261" s="96"/>
      <c r="AT9261" s="83"/>
      <c r="AU9261" s="14"/>
      <c r="AX9261" s="83"/>
      <c r="AY9261" s="83"/>
      <c r="AZ9261" s="83"/>
      <c r="BA9261" s="83"/>
      <c r="BJ9261" s="54"/>
      <c r="BK9261" s="22"/>
      <c r="BL9261" s="24"/>
      <c r="BP9261" s="23"/>
      <c r="BQ9261" s="24"/>
      <c r="BR9261" s="22"/>
      <c r="BS9261" s="24"/>
      <c r="BT9261" s="24"/>
      <c r="BU9261" s="23"/>
      <c r="BV9261" s="26"/>
      <c r="BX9261" s="6"/>
      <c r="BY9261" s="24"/>
      <c r="BZ9261" s="109"/>
      <c r="CA9261" s="66"/>
      <c r="CB9261" s="5"/>
      <c r="CC9261" s="68"/>
      <c r="CD9261" s="67"/>
      <c r="CE9261" s="67"/>
      <c r="CF9261" s="64"/>
      <c r="CG9261" s="5"/>
      <c r="CH9261" s="69"/>
      <c r="CI9261" s="6"/>
      <c r="CJ9261" s="5"/>
      <c r="CK9261" s="25"/>
      <c r="CL9261" s="5"/>
      <c r="DN9261" s="14"/>
      <c r="DO9261" s="14"/>
      <c r="DP9261" s="5"/>
      <c r="DQ9261" s="25"/>
      <c r="DR9261" s="25"/>
      <c r="DS9261" s="96"/>
      <c r="DT9261" s="83"/>
      <c r="DU9261" s="14"/>
      <c r="DX9261" s="83"/>
      <c r="DY9261" s="83"/>
      <c r="DZ9261" s="83"/>
      <c r="EA9261" s="83"/>
      <c r="EJ9261" s="54"/>
      <c r="EK9261" s="22"/>
      <c r="EL9261" s="24"/>
      <c r="EP9261" s="23"/>
      <c r="EQ9261" s="24"/>
      <c r="ER9261" s="22"/>
      <c r="ES9261" s="24"/>
      <c r="ET9261" s="24"/>
      <c r="EU9261" s="23"/>
      <c r="EV9261" s="26"/>
      <c r="EX9261" s="6"/>
      <c r="EY9261" s="24"/>
      <c r="EZ9261" s="109"/>
      <c r="FA9261" s="66"/>
      <c r="FB9261" s="5"/>
      <c r="FC9261" s="68"/>
      <c r="FD9261" s="67"/>
      <c r="FE9261" s="67"/>
      <c r="FF9261" s="64"/>
      <c r="FG9261" s="5"/>
      <c r="FH9261" s="69"/>
      <c r="FI9261" s="6"/>
      <c r="FJ9261" s="5"/>
      <c r="FK9261" s="25"/>
      <c r="FL9261" s="5"/>
    </row>
    <row r="9262" spans="40:168">
      <c r="AN9262" s="14"/>
      <c r="AO9262" s="14"/>
      <c r="AP9262" s="5"/>
      <c r="AQ9262" s="25"/>
      <c r="AR9262" s="25"/>
      <c r="AS9262" s="96"/>
      <c r="AT9262" s="83"/>
      <c r="AU9262" s="14"/>
      <c r="AX9262" s="83"/>
      <c r="AY9262" s="83"/>
      <c r="AZ9262" s="83"/>
      <c r="BA9262" s="83"/>
      <c r="BJ9262" s="54"/>
      <c r="BK9262" s="22"/>
      <c r="BL9262" s="24"/>
      <c r="BP9262" s="23"/>
      <c r="BQ9262" s="24"/>
      <c r="BR9262" s="22"/>
      <c r="BS9262" s="24"/>
      <c r="BT9262" s="24"/>
      <c r="BU9262" s="23"/>
      <c r="BV9262" s="26"/>
      <c r="BX9262" s="6"/>
      <c r="BY9262" s="24"/>
      <c r="BZ9262" s="109"/>
      <c r="CA9262" s="66"/>
      <c r="CB9262" s="5"/>
      <c r="CC9262" s="68"/>
      <c r="CD9262" s="67"/>
      <c r="CE9262" s="67"/>
      <c r="CF9262" s="64"/>
      <c r="CG9262" s="5"/>
      <c r="CH9262" s="69"/>
      <c r="CI9262" s="6"/>
      <c r="CJ9262" s="5"/>
      <c r="CK9262" s="25"/>
      <c r="CL9262" s="5"/>
      <c r="DN9262" s="14"/>
      <c r="DO9262" s="14"/>
      <c r="DP9262" s="5"/>
      <c r="DQ9262" s="25"/>
      <c r="DR9262" s="25"/>
      <c r="DS9262" s="96"/>
      <c r="DT9262" s="83"/>
      <c r="DU9262" s="14"/>
      <c r="DX9262" s="83"/>
      <c r="DY9262" s="83"/>
      <c r="DZ9262" s="83"/>
      <c r="EA9262" s="83"/>
      <c r="EJ9262" s="54"/>
      <c r="EK9262" s="22"/>
      <c r="EL9262" s="24"/>
      <c r="EP9262" s="23"/>
      <c r="EQ9262" s="24"/>
      <c r="ER9262" s="22"/>
      <c r="ES9262" s="24"/>
      <c r="ET9262" s="24"/>
      <c r="EU9262" s="23"/>
      <c r="EV9262" s="26"/>
      <c r="EX9262" s="6"/>
      <c r="EY9262" s="24"/>
      <c r="EZ9262" s="109"/>
      <c r="FA9262" s="66"/>
      <c r="FB9262" s="5"/>
      <c r="FC9262" s="68"/>
      <c r="FD9262" s="67"/>
      <c r="FE9262" s="67"/>
      <c r="FF9262" s="64"/>
      <c r="FG9262" s="5"/>
      <c r="FH9262" s="69"/>
      <c r="FI9262" s="6"/>
      <c r="FJ9262" s="5"/>
      <c r="FK9262" s="25"/>
      <c r="FL9262" s="5"/>
    </row>
    <row r="9263" spans="40:168">
      <c r="AN9263" s="14"/>
      <c r="AO9263" s="14"/>
      <c r="AP9263" s="5"/>
      <c r="AQ9263" s="25"/>
      <c r="AR9263" s="25"/>
      <c r="AS9263" s="96"/>
      <c r="AT9263" s="83"/>
      <c r="AU9263" s="14"/>
      <c r="AX9263" s="83"/>
      <c r="AY9263" s="83"/>
      <c r="AZ9263" s="83"/>
      <c r="BA9263" s="83"/>
      <c r="BJ9263" s="54"/>
      <c r="BK9263" s="22"/>
      <c r="BL9263" s="24"/>
      <c r="BP9263" s="23"/>
      <c r="BQ9263" s="24"/>
      <c r="BR9263" s="22"/>
      <c r="BS9263" s="24"/>
      <c r="BT9263" s="24"/>
      <c r="BU9263" s="23"/>
      <c r="BV9263" s="26"/>
      <c r="BX9263" s="6"/>
      <c r="BY9263" s="24"/>
      <c r="BZ9263" s="109"/>
      <c r="CA9263" s="66"/>
      <c r="CB9263" s="5"/>
      <c r="CC9263" s="68"/>
      <c r="CD9263" s="67"/>
      <c r="CE9263" s="67"/>
      <c r="CF9263" s="64"/>
      <c r="CG9263" s="5"/>
      <c r="CH9263" s="69"/>
      <c r="CI9263" s="6"/>
      <c r="CJ9263" s="5"/>
      <c r="CK9263" s="25"/>
      <c r="CL9263" s="5"/>
      <c r="DN9263" s="14"/>
      <c r="DO9263" s="14"/>
      <c r="DP9263" s="5"/>
      <c r="DQ9263" s="25"/>
      <c r="DR9263" s="25"/>
      <c r="DS9263" s="96"/>
      <c r="DT9263" s="83"/>
      <c r="DU9263" s="14"/>
      <c r="DX9263" s="83"/>
      <c r="DY9263" s="83"/>
      <c r="DZ9263" s="83"/>
      <c r="EA9263" s="83"/>
      <c r="EJ9263" s="54"/>
      <c r="EK9263" s="22"/>
      <c r="EL9263" s="24"/>
      <c r="EP9263" s="23"/>
      <c r="EQ9263" s="24"/>
      <c r="ER9263" s="22"/>
      <c r="ES9263" s="24"/>
      <c r="ET9263" s="24"/>
      <c r="EU9263" s="23"/>
      <c r="EV9263" s="26"/>
      <c r="EX9263" s="6"/>
      <c r="EY9263" s="24"/>
      <c r="EZ9263" s="109"/>
      <c r="FA9263" s="66"/>
      <c r="FB9263" s="5"/>
      <c r="FC9263" s="68"/>
      <c r="FD9263" s="67"/>
      <c r="FE9263" s="67"/>
      <c r="FF9263" s="64"/>
      <c r="FG9263" s="5"/>
      <c r="FH9263" s="69"/>
      <c r="FI9263" s="6"/>
      <c r="FJ9263" s="5"/>
      <c r="FK9263" s="25"/>
      <c r="FL9263" s="5"/>
    </row>
    <row r="9264" spans="40:168">
      <c r="AN9264" s="14"/>
      <c r="AO9264" s="14"/>
      <c r="AP9264" s="5"/>
      <c r="AQ9264" s="25"/>
      <c r="AR9264" s="25"/>
      <c r="AS9264" s="96"/>
      <c r="AT9264" s="83"/>
      <c r="AU9264" s="14"/>
      <c r="AX9264" s="83"/>
      <c r="AY9264" s="83"/>
      <c r="AZ9264" s="83"/>
      <c r="BA9264" s="83"/>
      <c r="BJ9264" s="54"/>
      <c r="BK9264" s="22"/>
      <c r="BL9264" s="24"/>
      <c r="BP9264" s="23"/>
      <c r="BQ9264" s="24"/>
      <c r="BR9264" s="22"/>
      <c r="BS9264" s="24"/>
      <c r="BT9264" s="24"/>
      <c r="BU9264" s="23"/>
      <c r="BV9264" s="26"/>
      <c r="BX9264" s="6"/>
      <c r="BY9264" s="24"/>
      <c r="BZ9264" s="109"/>
      <c r="CA9264" s="66"/>
      <c r="CB9264" s="5"/>
      <c r="CC9264" s="68"/>
      <c r="CD9264" s="67"/>
      <c r="CE9264" s="67"/>
      <c r="CF9264" s="64"/>
      <c r="CG9264" s="5"/>
      <c r="CH9264" s="69"/>
      <c r="CI9264" s="6"/>
      <c r="CJ9264" s="5"/>
      <c r="CK9264" s="25"/>
      <c r="CL9264" s="5"/>
      <c r="DN9264" s="14"/>
      <c r="DO9264" s="14"/>
      <c r="DP9264" s="5"/>
      <c r="DQ9264" s="25"/>
      <c r="DR9264" s="25"/>
      <c r="DS9264" s="96"/>
      <c r="DT9264" s="83"/>
      <c r="DU9264" s="14"/>
      <c r="DX9264" s="83"/>
      <c r="DY9264" s="83"/>
      <c r="DZ9264" s="83"/>
      <c r="EA9264" s="83"/>
      <c r="EJ9264" s="54"/>
      <c r="EK9264" s="22"/>
      <c r="EL9264" s="24"/>
      <c r="EP9264" s="23"/>
      <c r="EQ9264" s="24"/>
      <c r="ER9264" s="22"/>
      <c r="ES9264" s="24"/>
      <c r="ET9264" s="24"/>
      <c r="EU9264" s="23"/>
      <c r="EV9264" s="26"/>
      <c r="EX9264" s="6"/>
      <c r="EY9264" s="24"/>
      <c r="EZ9264" s="109"/>
      <c r="FA9264" s="66"/>
      <c r="FB9264" s="5"/>
      <c r="FC9264" s="68"/>
      <c r="FD9264" s="67"/>
      <c r="FE9264" s="67"/>
      <c r="FF9264" s="64"/>
      <c r="FG9264" s="5"/>
      <c r="FH9264" s="69"/>
      <c r="FI9264" s="6"/>
      <c r="FJ9264" s="5"/>
      <c r="FK9264" s="25"/>
      <c r="FL9264" s="5"/>
    </row>
    <row r="9265" spans="40:168">
      <c r="AN9265" s="14"/>
      <c r="AO9265" s="14"/>
      <c r="AP9265" s="5"/>
      <c r="AQ9265" s="25"/>
      <c r="AR9265" s="25"/>
      <c r="AS9265" s="96"/>
      <c r="AT9265" s="83"/>
      <c r="AU9265" s="14"/>
      <c r="AX9265" s="83"/>
      <c r="AY9265" s="83"/>
      <c r="AZ9265" s="83"/>
      <c r="BA9265" s="83"/>
      <c r="BJ9265" s="54"/>
      <c r="BK9265" s="22"/>
      <c r="BL9265" s="24"/>
      <c r="BP9265" s="23"/>
      <c r="BQ9265" s="24"/>
      <c r="BR9265" s="22"/>
      <c r="BS9265" s="24"/>
      <c r="BT9265" s="24"/>
      <c r="BU9265" s="23"/>
      <c r="BV9265" s="26"/>
      <c r="BX9265" s="6"/>
      <c r="BY9265" s="24"/>
      <c r="BZ9265" s="109"/>
      <c r="CA9265" s="66"/>
      <c r="CB9265" s="5"/>
      <c r="CC9265" s="68"/>
      <c r="CD9265" s="67"/>
      <c r="CE9265" s="67"/>
      <c r="CF9265" s="64"/>
      <c r="CG9265" s="5"/>
      <c r="CH9265" s="69"/>
      <c r="CI9265" s="6"/>
      <c r="CJ9265" s="5"/>
      <c r="CK9265" s="25"/>
      <c r="CL9265" s="5"/>
      <c r="DN9265" s="14"/>
      <c r="DO9265" s="14"/>
      <c r="DP9265" s="5"/>
      <c r="DQ9265" s="25"/>
      <c r="DR9265" s="25"/>
      <c r="DS9265" s="96"/>
      <c r="DT9265" s="83"/>
      <c r="DU9265" s="14"/>
      <c r="DX9265" s="83"/>
      <c r="DY9265" s="83"/>
      <c r="DZ9265" s="83"/>
      <c r="EA9265" s="83"/>
      <c r="EJ9265" s="54"/>
      <c r="EK9265" s="22"/>
      <c r="EL9265" s="24"/>
      <c r="EP9265" s="23"/>
      <c r="EQ9265" s="24"/>
      <c r="ER9265" s="22"/>
      <c r="ES9265" s="24"/>
      <c r="ET9265" s="24"/>
      <c r="EU9265" s="23"/>
      <c r="EV9265" s="26"/>
      <c r="EX9265" s="6"/>
      <c r="EY9265" s="24"/>
      <c r="EZ9265" s="109"/>
      <c r="FA9265" s="66"/>
      <c r="FB9265" s="5"/>
      <c r="FC9265" s="68"/>
      <c r="FD9265" s="67"/>
      <c r="FE9265" s="67"/>
      <c r="FF9265" s="64"/>
      <c r="FG9265" s="5"/>
      <c r="FH9265" s="69"/>
      <c r="FI9265" s="6"/>
      <c r="FJ9265" s="5"/>
      <c r="FK9265" s="25"/>
      <c r="FL9265" s="5"/>
    </row>
    <row r="9266" spans="40:168">
      <c r="AN9266" s="14"/>
      <c r="AO9266" s="14"/>
      <c r="AP9266" s="5"/>
      <c r="AQ9266" s="25"/>
      <c r="AR9266" s="25"/>
      <c r="AS9266" s="96"/>
      <c r="AT9266" s="83"/>
      <c r="AU9266" s="14"/>
      <c r="AX9266" s="83"/>
      <c r="AY9266" s="83"/>
      <c r="AZ9266" s="83"/>
      <c r="BA9266" s="83"/>
      <c r="BJ9266" s="54"/>
      <c r="BK9266" s="22"/>
      <c r="BL9266" s="24"/>
      <c r="BP9266" s="23"/>
      <c r="BQ9266" s="24"/>
      <c r="BR9266" s="22"/>
      <c r="BS9266" s="24"/>
      <c r="BT9266" s="24"/>
      <c r="BU9266" s="23"/>
      <c r="BV9266" s="26"/>
      <c r="BX9266" s="6"/>
      <c r="BY9266" s="24"/>
      <c r="BZ9266" s="109"/>
      <c r="CA9266" s="66"/>
      <c r="CB9266" s="5"/>
      <c r="CC9266" s="68"/>
      <c r="CD9266" s="67"/>
      <c r="CE9266" s="67"/>
      <c r="CF9266" s="64"/>
      <c r="CG9266" s="5"/>
      <c r="CH9266" s="69"/>
      <c r="CI9266" s="6"/>
      <c r="CJ9266" s="5"/>
      <c r="CK9266" s="25"/>
      <c r="CL9266" s="5"/>
      <c r="DN9266" s="14"/>
      <c r="DO9266" s="14"/>
      <c r="DP9266" s="5"/>
      <c r="DQ9266" s="25"/>
      <c r="DR9266" s="25"/>
      <c r="DS9266" s="96"/>
      <c r="DT9266" s="83"/>
      <c r="DU9266" s="14"/>
      <c r="DX9266" s="83"/>
      <c r="DY9266" s="83"/>
      <c r="DZ9266" s="83"/>
      <c r="EA9266" s="83"/>
      <c r="EJ9266" s="54"/>
      <c r="EK9266" s="22"/>
      <c r="EL9266" s="24"/>
      <c r="EP9266" s="23"/>
      <c r="EQ9266" s="24"/>
      <c r="ER9266" s="22"/>
      <c r="ES9266" s="24"/>
      <c r="ET9266" s="24"/>
      <c r="EU9266" s="23"/>
      <c r="EV9266" s="26"/>
      <c r="EX9266" s="6"/>
      <c r="EY9266" s="24"/>
      <c r="EZ9266" s="109"/>
      <c r="FA9266" s="66"/>
      <c r="FB9266" s="5"/>
      <c r="FC9266" s="68"/>
      <c r="FD9266" s="67"/>
      <c r="FE9266" s="67"/>
      <c r="FF9266" s="64"/>
      <c r="FG9266" s="5"/>
      <c r="FH9266" s="69"/>
      <c r="FI9266" s="6"/>
      <c r="FJ9266" s="5"/>
      <c r="FK9266" s="25"/>
      <c r="FL9266" s="5"/>
    </row>
    <row r="9267" spans="40:168">
      <c r="AN9267" s="14"/>
      <c r="AO9267" s="14"/>
      <c r="AP9267" s="5"/>
      <c r="AQ9267" s="25"/>
      <c r="AR9267" s="25"/>
      <c r="AS9267" s="96"/>
      <c r="AT9267" s="83"/>
      <c r="AU9267" s="14"/>
      <c r="AX9267" s="83"/>
      <c r="AY9267" s="83"/>
      <c r="AZ9267" s="83"/>
      <c r="BA9267" s="83"/>
      <c r="BJ9267" s="54"/>
      <c r="BK9267" s="22"/>
      <c r="BL9267" s="24"/>
      <c r="BP9267" s="23"/>
      <c r="BQ9267" s="24"/>
      <c r="BR9267" s="22"/>
      <c r="BS9267" s="24"/>
      <c r="BT9267" s="24"/>
      <c r="BU9267" s="23"/>
      <c r="BV9267" s="26"/>
      <c r="BX9267" s="6"/>
      <c r="BY9267" s="24"/>
      <c r="BZ9267" s="109"/>
      <c r="CA9267" s="66"/>
      <c r="CB9267" s="5"/>
      <c r="CC9267" s="68"/>
      <c r="CD9267" s="67"/>
      <c r="CE9267" s="67"/>
      <c r="CF9267" s="64"/>
      <c r="CG9267" s="5"/>
      <c r="CH9267" s="69"/>
      <c r="CI9267" s="6"/>
      <c r="CJ9267" s="5"/>
      <c r="CK9267" s="25"/>
      <c r="CL9267" s="5"/>
      <c r="DN9267" s="14"/>
      <c r="DO9267" s="14"/>
      <c r="DP9267" s="5"/>
      <c r="DQ9267" s="25"/>
      <c r="DR9267" s="25"/>
      <c r="DS9267" s="96"/>
      <c r="DT9267" s="83"/>
      <c r="DU9267" s="14"/>
      <c r="DX9267" s="83"/>
      <c r="DY9267" s="83"/>
      <c r="DZ9267" s="83"/>
      <c r="EA9267" s="83"/>
      <c r="EJ9267" s="54"/>
      <c r="EK9267" s="22"/>
      <c r="EL9267" s="24"/>
      <c r="EP9267" s="23"/>
      <c r="EQ9267" s="24"/>
      <c r="ER9267" s="22"/>
      <c r="ES9267" s="24"/>
      <c r="ET9267" s="24"/>
      <c r="EU9267" s="23"/>
      <c r="EV9267" s="26"/>
      <c r="EX9267" s="6"/>
      <c r="EY9267" s="24"/>
      <c r="EZ9267" s="109"/>
      <c r="FA9267" s="66"/>
      <c r="FB9267" s="5"/>
      <c r="FC9267" s="68"/>
      <c r="FD9267" s="67"/>
      <c r="FE9267" s="67"/>
      <c r="FF9267" s="64"/>
      <c r="FG9267" s="5"/>
      <c r="FH9267" s="69"/>
      <c r="FI9267" s="6"/>
      <c r="FJ9267" s="5"/>
      <c r="FK9267" s="25"/>
      <c r="FL9267" s="5"/>
    </row>
    <row r="9268" spans="40:168">
      <c r="AN9268" s="14"/>
      <c r="AO9268" s="14"/>
      <c r="AP9268" s="5"/>
      <c r="AQ9268" s="25"/>
      <c r="AR9268" s="25"/>
      <c r="AS9268" s="96"/>
      <c r="AT9268" s="83"/>
      <c r="AU9268" s="14"/>
      <c r="AX9268" s="83"/>
      <c r="AY9268" s="83"/>
      <c r="AZ9268" s="83"/>
      <c r="BA9268" s="83"/>
      <c r="BJ9268" s="54"/>
      <c r="BK9268" s="22"/>
      <c r="BL9268" s="24"/>
      <c r="BP9268" s="23"/>
      <c r="BQ9268" s="24"/>
      <c r="BR9268" s="22"/>
      <c r="BS9268" s="24"/>
      <c r="BT9268" s="24"/>
      <c r="BU9268" s="23"/>
      <c r="BV9268" s="26"/>
      <c r="BX9268" s="6"/>
      <c r="BY9268" s="24"/>
      <c r="BZ9268" s="109"/>
      <c r="CA9268" s="66"/>
      <c r="CB9268" s="5"/>
      <c r="CC9268" s="68"/>
      <c r="CD9268" s="67"/>
      <c r="CE9268" s="67"/>
      <c r="CF9268" s="64"/>
      <c r="CG9268" s="5"/>
      <c r="CH9268" s="69"/>
      <c r="CI9268" s="6"/>
      <c r="CJ9268" s="5"/>
      <c r="CK9268" s="25"/>
      <c r="CL9268" s="5"/>
      <c r="DN9268" s="14"/>
      <c r="DO9268" s="14"/>
      <c r="DP9268" s="5"/>
      <c r="DQ9268" s="25"/>
      <c r="DR9268" s="25"/>
      <c r="DS9268" s="96"/>
      <c r="DT9268" s="83"/>
      <c r="DU9268" s="14"/>
      <c r="DX9268" s="83"/>
      <c r="DY9268" s="83"/>
      <c r="DZ9268" s="83"/>
      <c r="EA9268" s="83"/>
      <c r="EJ9268" s="54"/>
      <c r="EK9268" s="22"/>
      <c r="EL9268" s="24"/>
      <c r="EP9268" s="23"/>
      <c r="EQ9268" s="24"/>
      <c r="ER9268" s="22"/>
      <c r="ES9268" s="24"/>
      <c r="ET9268" s="24"/>
      <c r="EU9268" s="23"/>
      <c r="EV9268" s="26"/>
      <c r="EX9268" s="6"/>
      <c r="EY9268" s="24"/>
      <c r="EZ9268" s="109"/>
      <c r="FA9268" s="66"/>
      <c r="FB9268" s="5"/>
      <c r="FC9268" s="68"/>
      <c r="FD9268" s="67"/>
      <c r="FE9268" s="67"/>
      <c r="FF9268" s="64"/>
      <c r="FG9268" s="5"/>
      <c r="FH9268" s="69"/>
      <c r="FI9268" s="6"/>
      <c r="FJ9268" s="5"/>
      <c r="FK9268" s="25"/>
      <c r="FL9268" s="5"/>
    </row>
    <row r="9269" spans="40:168">
      <c r="AN9269" s="14"/>
      <c r="AO9269" s="14"/>
      <c r="AP9269" s="5"/>
      <c r="AQ9269" s="25"/>
      <c r="AR9269" s="25"/>
      <c r="AS9269" s="96"/>
      <c r="AT9269" s="83"/>
      <c r="AU9269" s="14"/>
      <c r="AX9269" s="83"/>
      <c r="AY9269" s="83"/>
      <c r="AZ9269" s="83"/>
      <c r="BA9269" s="83"/>
      <c r="BJ9269" s="54"/>
      <c r="BK9269" s="22"/>
      <c r="BL9269" s="24"/>
      <c r="BP9269" s="23"/>
      <c r="BQ9269" s="24"/>
      <c r="BR9269" s="22"/>
      <c r="BS9269" s="24"/>
      <c r="BT9269" s="24"/>
      <c r="BU9269" s="23"/>
      <c r="BV9269" s="26"/>
      <c r="BX9269" s="6"/>
      <c r="BY9269" s="24"/>
      <c r="BZ9269" s="109"/>
      <c r="CA9269" s="66"/>
      <c r="CB9269" s="5"/>
      <c r="CC9269" s="68"/>
      <c r="CD9269" s="67"/>
      <c r="CE9269" s="67"/>
      <c r="CF9269" s="64"/>
      <c r="CG9269" s="5"/>
      <c r="CH9269" s="69"/>
      <c r="CI9269" s="6"/>
      <c r="CJ9269" s="5"/>
      <c r="CK9269" s="25"/>
      <c r="CL9269" s="5"/>
      <c r="DN9269" s="14"/>
      <c r="DO9269" s="14"/>
      <c r="DP9269" s="5"/>
      <c r="DQ9269" s="25"/>
      <c r="DR9269" s="25"/>
      <c r="DS9269" s="96"/>
      <c r="DT9269" s="83"/>
      <c r="DU9269" s="14"/>
      <c r="DX9269" s="83"/>
      <c r="DY9269" s="83"/>
      <c r="DZ9269" s="83"/>
      <c r="EA9269" s="83"/>
      <c r="EJ9269" s="54"/>
      <c r="EK9269" s="22"/>
      <c r="EL9269" s="24"/>
      <c r="EP9269" s="23"/>
      <c r="EQ9269" s="24"/>
      <c r="ER9269" s="22"/>
      <c r="ES9269" s="24"/>
      <c r="ET9269" s="24"/>
      <c r="EU9269" s="23"/>
      <c r="EV9269" s="26"/>
      <c r="EX9269" s="6"/>
      <c r="EY9269" s="24"/>
      <c r="EZ9269" s="109"/>
      <c r="FA9269" s="66"/>
      <c r="FB9269" s="5"/>
      <c r="FC9269" s="68"/>
      <c r="FD9269" s="67"/>
      <c r="FE9269" s="67"/>
      <c r="FF9269" s="64"/>
      <c r="FG9269" s="5"/>
      <c r="FH9269" s="69"/>
      <c r="FI9269" s="6"/>
      <c r="FJ9269" s="5"/>
      <c r="FK9269" s="25"/>
      <c r="FL9269" s="5"/>
    </row>
    <row r="9270" spans="40:168">
      <c r="AN9270" s="14"/>
      <c r="AO9270" s="14"/>
      <c r="AP9270" s="5"/>
      <c r="AQ9270" s="25"/>
      <c r="AR9270" s="25"/>
      <c r="AS9270" s="96"/>
      <c r="AT9270" s="83"/>
      <c r="AU9270" s="14"/>
      <c r="AX9270" s="83"/>
      <c r="AY9270" s="83"/>
      <c r="AZ9270" s="83"/>
      <c r="BA9270" s="83"/>
      <c r="BJ9270" s="54"/>
      <c r="BK9270" s="22"/>
      <c r="BL9270" s="24"/>
      <c r="BP9270" s="23"/>
      <c r="BQ9270" s="24"/>
      <c r="BR9270" s="22"/>
      <c r="BS9270" s="24"/>
      <c r="BT9270" s="24"/>
      <c r="BU9270" s="23"/>
      <c r="BV9270" s="26"/>
      <c r="BX9270" s="6"/>
      <c r="BY9270" s="24"/>
      <c r="BZ9270" s="109"/>
      <c r="CA9270" s="66"/>
      <c r="CB9270" s="5"/>
      <c r="CC9270" s="68"/>
      <c r="CD9270" s="67"/>
      <c r="CE9270" s="67"/>
      <c r="CF9270" s="64"/>
      <c r="CG9270" s="5"/>
      <c r="CH9270" s="69"/>
      <c r="CI9270" s="6"/>
      <c r="CJ9270" s="5"/>
      <c r="CK9270" s="25"/>
      <c r="CL9270" s="5"/>
      <c r="DN9270" s="14"/>
      <c r="DO9270" s="14"/>
      <c r="DP9270" s="5"/>
      <c r="DQ9270" s="25"/>
      <c r="DR9270" s="25"/>
      <c r="DS9270" s="96"/>
      <c r="DT9270" s="83"/>
      <c r="DU9270" s="14"/>
      <c r="DX9270" s="83"/>
      <c r="DY9270" s="83"/>
      <c r="DZ9270" s="83"/>
      <c r="EA9270" s="83"/>
      <c r="EJ9270" s="54"/>
      <c r="EK9270" s="22"/>
      <c r="EL9270" s="24"/>
      <c r="EP9270" s="23"/>
      <c r="EQ9270" s="24"/>
      <c r="ER9270" s="22"/>
      <c r="ES9270" s="24"/>
      <c r="ET9270" s="24"/>
      <c r="EU9270" s="23"/>
      <c r="EV9270" s="26"/>
      <c r="EX9270" s="6"/>
      <c r="EY9270" s="24"/>
      <c r="EZ9270" s="109"/>
      <c r="FA9270" s="66"/>
      <c r="FB9270" s="5"/>
      <c r="FC9270" s="68"/>
      <c r="FD9270" s="67"/>
      <c r="FE9270" s="67"/>
      <c r="FF9270" s="64"/>
      <c r="FG9270" s="5"/>
      <c r="FH9270" s="69"/>
      <c r="FI9270" s="6"/>
      <c r="FJ9270" s="5"/>
      <c r="FK9270" s="25"/>
      <c r="FL9270" s="5"/>
    </row>
    <row r="9271" spans="40:168">
      <c r="AN9271" s="14"/>
      <c r="AO9271" s="14"/>
      <c r="AP9271" s="5"/>
      <c r="AQ9271" s="25"/>
      <c r="AR9271" s="25"/>
      <c r="AS9271" s="96"/>
      <c r="AT9271" s="83"/>
      <c r="AU9271" s="14"/>
      <c r="AX9271" s="83"/>
      <c r="AY9271" s="83"/>
      <c r="AZ9271" s="83"/>
      <c r="BA9271" s="83"/>
      <c r="BJ9271" s="54"/>
      <c r="BK9271" s="22"/>
      <c r="BL9271" s="24"/>
      <c r="BP9271" s="23"/>
      <c r="BQ9271" s="24"/>
      <c r="BR9271" s="22"/>
      <c r="BS9271" s="24"/>
      <c r="BT9271" s="24"/>
      <c r="BU9271" s="23"/>
      <c r="BV9271" s="26"/>
      <c r="BX9271" s="6"/>
      <c r="BY9271" s="24"/>
      <c r="BZ9271" s="109"/>
      <c r="CA9271" s="66"/>
      <c r="CB9271" s="5"/>
      <c r="CC9271" s="68"/>
      <c r="CD9271" s="67"/>
      <c r="CE9271" s="67"/>
      <c r="CF9271" s="64"/>
      <c r="CG9271" s="5"/>
      <c r="CH9271" s="69"/>
      <c r="CI9271" s="6"/>
      <c r="CJ9271" s="5"/>
      <c r="CK9271" s="25"/>
      <c r="CL9271" s="5"/>
      <c r="DN9271" s="14"/>
      <c r="DO9271" s="14"/>
      <c r="DP9271" s="5"/>
      <c r="DQ9271" s="25"/>
      <c r="DR9271" s="25"/>
      <c r="DS9271" s="96"/>
      <c r="DT9271" s="83"/>
      <c r="DU9271" s="14"/>
      <c r="DX9271" s="83"/>
      <c r="DY9271" s="83"/>
      <c r="DZ9271" s="83"/>
      <c r="EA9271" s="83"/>
      <c r="EJ9271" s="54"/>
      <c r="EK9271" s="22"/>
      <c r="EL9271" s="24"/>
      <c r="EP9271" s="23"/>
      <c r="EQ9271" s="24"/>
      <c r="ER9271" s="22"/>
      <c r="ES9271" s="24"/>
      <c r="ET9271" s="24"/>
      <c r="EU9271" s="23"/>
      <c r="EV9271" s="26"/>
      <c r="EX9271" s="6"/>
      <c r="EY9271" s="24"/>
      <c r="EZ9271" s="109"/>
      <c r="FA9271" s="66"/>
      <c r="FB9271" s="5"/>
      <c r="FC9271" s="68"/>
      <c r="FD9271" s="67"/>
      <c r="FE9271" s="67"/>
      <c r="FF9271" s="64"/>
      <c r="FG9271" s="5"/>
      <c r="FH9271" s="69"/>
      <c r="FI9271" s="6"/>
      <c r="FJ9271" s="5"/>
      <c r="FK9271" s="25"/>
      <c r="FL9271" s="5"/>
    </row>
    <row r="9272" spans="40:168">
      <c r="AN9272" s="14"/>
      <c r="AO9272" s="14"/>
      <c r="AP9272" s="5"/>
      <c r="AQ9272" s="25"/>
      <c r="AR9272" s="25"/>
      <c r="AS9272" s="96"/>
      <c r="AT9272" s="83"/>
      <c r="AU9272" s="14"/>
      <c r="AX9272" s="83"/>
      <c r="AY9272" s="83"/>
      <c r="AZ9272" s="83"/>
      <c r="BA9272" s="83"/>
      <c r="BJ9272" s="54"/>
      <c r="BK9272" s="22"/>
      <c r="BL9272" s="24"/>
      <c r="BP9272" s="23"/>
      <c r="BQ9272" s="24"/>
      <c r="BR9272" s="22"/>
      <c r="BS9272" s="24"/>
      <c r="BT9272" s="24"/>
      <c r="BU9272" s="23"/>
      <c r="BV9272" s="26"/>
      <c r="BX9272" s="6"/>
      <c r="BY9272" s="24"/>
      <c r="BZ9272" s="109"/>
      <c r="CA9272" s="66"/>
      <c r="CB9272" s="5"/>
      <c r="CC9272" s="68"/>
      <c r="CD9272" s="67"/>
      <c r="CE9272" s="67"/>
      <c r="CF9272" s="64"/>
      <c r="CG9272" s="5"/>
      <c r="CH9272" s="69"/>
      <c r="CI9272" s="6"/>
      <c r="CJ9272" s="5"/>
      <c r="CK9272" s="25"/>
      <c r="CL9272" s="5"/>
      <c r="DN9272" s="14"/>
      <c r="DO9272" s="14"/>
      <c r="DP9272" s="5"/>
      <c r="DQ9272" s="25"/>
      <c r="DR9272" s="25"/>
      <c r="DS9272" s="96"/>
      <c r="DT9272" s="83"/>
      <c r="DU9272" s="14"/>
      <c r="DX9272" s="83"/>
      <c r="DY9272" s="83"/>
      <c r="DZ9272" s="83"/>
      <c r="EA9272" s="83"/>
      <c r="EJ9272" s="54"/>
      <c r="EK9272" s="22"/>
      <c r="EL9272" s="24"/>
      <c r="EP9272" s="23"/>
      <c r="EQ9272" s="24"/>
      <c r="ER9272" s="22"/>
      <c r="ES9272" s="24"/>
      <c r="ET9272" s="24"/>
      <c r="EU9272" s="23"/>
      <c r="EV9272" s="26"/>
      <c r="EX9272" s="6"/>
      <c r="EY9272" s="24"/>
      <c r="EZ9272" s="109"/>
      <c r="FA9272" s="66"/>
      <c r="FB9272" s="5"/>
      <c r="FC9272" s="68"/>
      <c r="FD9272" s="67"/>
      <c r="FE9272" s="67"/>
      <c r="FF9272" s="64"/>
      <c r="FG9272" s="5"/>
      <c r="FH9272" s="69"/>
      <c r="FI9272" s="6"/>
      <c r="FJ9272" s="5"/>
      <c r="FK9272" s="25"/>
      <c r="FL9272" s="5"/>
    </row>
    <row r="9273" spans="40:168">
      <c r="AN9273" s="14"/>
      <c r="AO9273" s="14"/>
      <c r="AP9273" s="5"/>
      <c r="AQ9273" s="25"/>
      <c r="AR9273" s="25"/>
      <c r="AS9273" s="96"/>
      <c r="AT9273" s="83"/>
      <c r="AU9273" s="14"/>
      <c r="AX9273" s="83"/>
      <c r="AY9273" s="83"/>
      <c r="AZ9273" s="83"/>
      <c r="BA9273" s="83"/>
      <c r="BJ9273" s="54"/>
      <c r="BK9273" s="22"/>
      <c r="BL9273" s="24"/>
      <c r="BP9273" s="23"/>
      <c r="BQ9273" s="24"/>
      <c r="BR9273" s="22"/>
      <c r="BS9273" s="24"/>
      <c r="BT9273" s="24"/>
      <c r="BU9273" s="23"/>
      <c r="BV9273" s="26"/>
      <c r="BX9273" s="6"/>
      <c r="BY9273" s="24"/>
      <c r="BZ9273" s="109"/>
      <c r="CA9273" s="66"/>
      <c r="CB9273" s="5"/>
      <c r="CC9273" s="68"/>
      <c r="CD9273" s="67"/>
      <c r="CE9273" s="67"/>
      <c r="CF9273" s="64"/>
      <c r="CG9273" s="5"/>
      <c r="CH9273" s="69"/>
      <c r="CI9273" s="6"/>
      <c r="CJ9273" s="5"/>
      <c r="CK9273" s="25"/>
      <c r="CL9273" s="5"/>
      <c r="DN9273" s="14"/>
      <c r="DO9273" s="14"/>
      <c r="DP9273" s="5"/>
      <c r="DQ9273" s="25"/>
      <c r="DR9273" s="25"/>
      <c r="DS9273" s="96"/>
      <c r="DT9273" s="83"/>
      <c r="DU9273" s="14"/>
      <c r="DX9273" s="83"/>
      <c r="DY9273" s="83"/>
      <c r="DZ9273" s="83"/>
      <c r="EA9273" s="83"/>
      <c r="EJ9273" s="54"/>
      <c r="EK9273" s="22"/>
      <c r="EL9273" s="24"/>
      <c r="EP9273" s="23"/>
      <c r="EQ9273" s="24"/>
      <c r="ER9273" s="22"/>
      <c r="ES9273" s="24"/>
      <c r="ET9273" s="24"/>
      <c r="EU9273" s="23"/>
      <c r="EV9273" s="26"/>
      <c r="EX9273" s="6"/>
      <c r="EY9273" s="24"/>
      <c r="EZ9273" s="109"/>
      <c r="FA9273" s="66"/>
      <c r="FB9273" s="5"/>
      <c r="FC9273" s="68"/>
      <c r="FD9273" s="67"/>
      <c r="FE9273" s="67"/>
      <c r="FF9273" s="64"/>
      <c r="FG9273" s="5"/>
      <c r="FH9273" s="69"/>
      <c r="FI9273" s="6"/>
      <c r="FJ9273" s="5"/>
      <c r="FK9273" s="25"/>
      <c r="FL9273" s="5"/>
    </row>
    <row r="9274" spans="40:168">
      <c r="AN9274" s="14"/>
      <c r="AO9274" s="14"/>
      <c r="AP9274" s="5"/>
      <c r="AQ9274" s="25"/>
      <c r="AR9274" s="25"/>
      <c r="AS9274" s="96"/>
      <c r="AT9274" s="83"/>
      <c r="AU9274" s="14"/>
      <c r="AX9274" s="83"/>
      <c r="AY9274" s="83"/>
      <c r="AZ9274" s="83"/>
      <c r="BA9274" s="83"/>
      <c r="BJ9274" s="54"/>
      <c r="BK9274" s="22"/>
      <c r="BL9274" s="24"/>
      <c r="BP9274" s="23"/>
      <c r="BQ9274" s="24"/>
      <c r="BR9274" s="22"/>
      <c r="BS9274" s="24"/>
      <c r="BT9274" s="24"/>
      <c r="BU9274" s="23"/>
      <c r="BV9274" s="26"/>
      <c r="BX9274" s="6"/>
      <c r="BY9274" s="24"/>
      <c r="BZ9274" s="109"/>
      <c r="CA9274" s="66"/>
      <c r="CB9274" s="5"/>
      <c r="CC9274" s="68"/>
      <c r="CD9274" s="67"/>
      <c r="CE9274" s="67"/>
      <c r="CF9274" s="64"/>
      <c r="CG9274" s="5"/>
      <c r="CH9274" s="69"/>
      <c r="CI9274" s="6"/>
      <c r="CJ9274" s="5"/>
      <c r="CK9274" s="25"/>
      <c r="CL9274" s="5"/>
      <c r="DN9274" s="14"/>
      <c r="DO9274" s="14"/>
      <c r="DP9274" s="5"/>
      <c r="DQ9274" s="25"/>
      <c r="DR9274" s="25"/>
      <c r="DS9274" s="96"/>
      <c r="DT9274" s="83"/>
      <c r="DU9274" s="14"/>
      <c r="DX9274" s="83"/>
      <c r="DY9274" s="83"/>
      <c r="DZ9274" s="83"/>
      <c r="EA9274" s="83"/>
      <c r="EJ9274" s="54"/>
      <c r="EK9274" s="22"/>
      <c r="EL9274" s="24"/>
      <c r="EP9274" s="23"/>
      <c r="EQ9274" s="24"/>
      <c r="ER9274" s="22"/>
      <c r="ES9274" s="24"/>
      <c r="ET9274" s="24"/>
      <c r="EU9274" s="23"/>
      <c r="EV9274" s="26"/>
      <c r="EX9274" s="6"/>
      <c r="EY9274" s="24"/>
      <c r="EZ9274" s="109"/>
      <c r="FA9274" s="66"/>
      <c r="FB9274" s="5"/>
      <c r="FC9274" s="68"/>
      <c r="FD9274" s="67"/>
      <c r="FE9274" s="67"/>
      <c r="FF9274" s="64"/>
      <c r="FG9274" s="5"/>
      <c r="FH9274" s="69"/>
      <c r="FI9274" s="6"/>
      <c r="FJ9274" s="5"/>
      <c r="FK9274" s="25"/>
      <c r="FL9274" s="5"/>
    </row>
    <row r="9275" spans="40:168">
      <c r="AN9275" s="14"/>
      <c r="AO9275" s="14"/>
      <c r="AP9275" s="5"/>
      <c r="AQ9275" s="25"/>
      <c r="AR9275" s="25"/>
      <c r="AS9275" s="96"/>
      <c r="AT9275" s="83"/>
      <c r="AU9275" s="14"/>
      <c r="AX9275" s="83"/>
      <c r="AY9275" s="83"/>
      <c r="AZ9275" s="83"/>
      <c r="BA9275" s="83"/>
      <c r="BJ9275" s="54"/>
      <c r="BK9275" s="22"/>
      <c r="BL9275" s="24"/>
      <c r="BP9275" s="23"/>
      <c r="BQ9275" s="24"/>
      <c r="BR9275" s="22"/>
      <c r="BS9275" s="24"/>
      <c r="BT9275" s="24"/>
      <c r="BU9275" s="23"/>
      <c r="BV9275" s="26"/>
      <c r="BX9275" s="6"/>
      <c r="BY9275" s="24"/>
      <c r="BZ9275" s="109"/>
      <c r="CA9275" s="66"/>
      <c r="CB9275" s="5"/>
      <c r="CC9275" s="68"/>
      <c r="CD9275" s="67"/>
      <c r="CE9275" s="67"/>
      <c r="CF9275" s="64"/>
      <c r="CG9275" s="5"/>
      <c r="CH9275" s="69"/>
      <c r="CI9275" s="6"/>
      <c r="CJ9275" s="5"/>
      <c r="CK9275" s="25"/>
      <c r="CL9275" s="5"/>
      <c r="DN9275" s="14"/>
      <c r="DO9275" s="14"/>
      <c r="DP9275" s="5"/>
      <c r="DQ9275" s="25"/>
      <c r="DR9275" s="25"/>
      <c r="DS9275" s="96"/>
      <c r="DT9275" s="83"/>
      <c r="DU9275" s="14"/>
      <c r="DX9275" s="83"/>
      <c r="DY9275" s="83"/>
      <c r="DZ9275" s="83"/>
      <c r="EA9275" s="83"/>
      <c r="EJ9275" s="54"/>
      <c r="EK9275" s="22"/>
      <c r="EL9275" s="24"/>
      <c r="EP9275" s="23"/>
      <c r="EQ9275" s="24"/>
      <c r="ER9275" s="22"/>
      <c r="ES9275" s="24"/>
      <c r="ET9275" s="24"/>
      <c r="EU9275" s="23"/>
      <c r="EV9275" s="26"/>
      <c r="EX9275" s="6"/>
      <c r="EY9275" s="24"/>
      <c r="EZ9275" s="109"/>
      <c r="FA9275" s="66"/>
      <c r="FB9275" s="5"/>
      <c r="FC9275" s="68"/>
      <c r="FD9275" s="67"/>
      <c r="FE9275" s="67"/>
      <c r="FF9275" s="64"/>
      <c r="FG9275" s="5"/>
      <c r="FH9275" s="69"/>
      <c r="FI9275" s="6"/>
      <c r="FJ9275" s="5"/>
      <c r="FK9275" s="25"/>
      <c r="FL9275" s="5"/>
    </row>
    <row r="9276" spans="40:168">
      <c r="AN9276" s="14"/>
      <c r="AO9276" s="14"/>
      <c r="AP9276" s="5"/>
      <c r="AQ9276" s="25"/>
      <c r="AR9276" s="25"/>
      <c r="AS9276" s="96"/>
      <c r="AT9276" s="83"/>
      <c r="AU9276" s="14"/>
      <c r="AX9276" s="83"/>
      <c r="AY9276" s="83"/>
      <c r="AZ9276" s="83"/>
      <c r="BA9276" s="83"/>
      <c r="BJ9276" s="54"/>
      <c r="BK9276" s="22"/>
      <c r="BL9276" s="24"/>
      <c r="BP9276" s="23"/>
      <c r="BQ9276" s="24"/>
      <c r="BR9276" s="22"/>
      <c r="BS9276" s="24"/>
      <c r="BT9276" s="24"/>
      <c r="BU9276" s="23"/>
      <c r="BV9276" s="26"/>
      <c r="BX9276" s="6"/>
      <c r="BY9276" s="24"/>
      <c r="BZ9276" s="109"/>
      <c r="CA9276" s="66"/>
      <c r="CB9276" s="5"/>
      <c r="CC9276" s="68"/>
      <c r="CD9276" s="67"/>
      <c r="CE9276" s="67"/>
      <c r="CF9276" s="64"/>
      <c r="CG9276" s="5"/>
      <c r="CH9276" s="69"/>
      <c r="CI9276" s="6"/>
      <c r="CJ9276" s="5"/>
      <c r="CK9276" s="25"/>
      <c r="CL9276" s="5"/>
      <c r="DN9276" s="14"/>
      <c r="DO9276" s="14"/>
      <c r="DP9276" s="5"/>
      <c r="DQ9276" s="25"/>
      <c r="DR9276" s="25"/>
      <c r="DS9276" s="96"/>
      <c r="DT9276" s="83"/>
      <c r="DU9276" s="14"/>
      <c r="DX9276" s="83"/>
      <c r="DY9276" s="83"/>
      <c r="DZ9276" s="83"/>
      <c r="EA9276" s="83"/>
      <c r="EJ9276" s="54"/>
      <c r="EK9276" s="22"/>
      <c r="EL9276" s="24"/>
      <c r="EP9276" s="23"/>
      <c r="EQ9276" s="24"/>
      <c r="ER9276" s="22"/>
      <c r="ES9276" s="24"/>
      <c r="ET9276" s="24"/>
      <c r="EU9276" s="23"/>
      <c r="EV9276" s="26"/>
      <c r="EX9276" s="6"/>
      <c r="EY9276" s="24"/>
      <c r="EZ9276" s="109"/>
      <c r="FA9276" s="66"/>
      <c r="FB9276" s="5"/>
      <c r="FC9276" s="68"/>
      <c r="FD9276" s="67"/>
      <c r="FE9276" s="67"/>
      <c r="FF9276" s="64"/>
      <c r="FG9276" s="5"/>
      <c r="FH9276" s="69"/>
      <c r="FI9276" s="6"/>
      <c r="FJ9276" s="5"/>
      <c r="FK9276" s="25"/>
      <c r="FL9276" s="5"/>
    </row>
    <row r="9277" spans="40:168">
      <c r="AN9277" s="14"/>
      <c r="AO9277" s="14"/>
      <c r="AP9277" s="5"/>
      <c r="AQ9277" s="25"/>
      <c r="AR9277" s="25"/>
      <c r="AS9277" s="96"/>
      <c r="AT9277" s="83"/>
      <c r="AU9277" s="14"/>
      <c r="AX9277" s="83"/>
      <c r="AY9277" s="83"/>
      <c r="AZ9277" s="83"/>
      <c r="BA9277" s="83"/>
      <c r="BJ9277" s="54"/>
      <c r="BK9277" s="22"/>
      <c r="BL9277" s="24"/>
      <c r="BP9277" s="23"/>
      <c r="BQ9277" s="24"/>
      <c r="BR9277" s="22"/>
      <c r="BS9277" s="24"/>
      <c r="BT9277" s="24"/>
      <c r="BU9277" s="23"/>
      <c r="BV9277" s="26"/>
      <c r="BX9277" s="6"/>
      <c r="BY9277" s="24"/>
      <c r="BZ9277" s="109"/>
      <c r="CA9277" s="66"/>
      <c r="CB9277" s="5"/>
      <c r="CC9277" s="68"/>
      <c r="CD9277" s="67"/>
      <c r="CE9277" s="67"/>
      <c r="CF9277" s="64"/>
      <c r="CG9277" s="5"/>
      <c r="CH9277" s="69"/>
      <c r="CI9277" s="6"/>
      <c r="CJ9277" s="5"/>
      <c r="CK9277" s="25"/>
      <c r="CL9277" s="5"/>
      <c r="DN9277" s="14"/>
      <c r="DO9277" s="14"/>
      <c r="DP9277" s="5"/>
      <c r="DQ9277" s="25"/>
      <c r="DR9277" s="25"/>
      <c r="DS9277" s="96"/>
      <c r="DT9277" s="83"/>
      <c r="DU9277" s="14"/>
      <c r="DX9277" s="83"/>
      <c r="DY9277" s="83"/>
      <c r="DZ9277" s="83"/>
      <c r="EA9277" s="83"/>
      <c r="EJ9277" s="54"/>
      <c r="EK9277" s="22"/>
      <c r="EL9277" s="24"/>
      <c r="EP9277" s="23"/>
      <c r="EQ9277" s="24"/>
      <c r="ER9277" s="22"/>
      <c r="ES9277" s="24"/>
      <c r="ET9277" s="24"/>
      <c r="EU9277" s="23"/>
      <c r="EV9277" s="26"/>
      <c r="EX9277" s="6"/>
      <c r="EY9277" s="24"/>
      <c r="EZ9277" s="109"/>
      <c r="FA9277" s="66"/>
      <c r="FB9277" s="5"/>
      <c r="FC9277" s="68"/>
      <c r="FD9277" s="67"/>
      <c r="FE9277" s="67"/>
      <c r="FF9277" s="64"/>
      <c r="FG9277" s="5"/>
      <c r="FH9277" s="69"/>
      <c r="FI9277" s="6"/>
      <c r="FJ9277" s="5"/>
      <c r="FK9277" s="25"/>
      <c r="FL9277" s="5"/>
    </row>
    <row r="9278" spans="40:168">
      <c r="AN9278" s="14"/>
      <c r="AO9278" s="14"/>
      <c r="AP9278" s="5"/>
      <c r="AQ9278" s="25"/>
      <c r="AR9278" s="25"/>
      <c r="AS9278" s="96"/>
      <c r="AT9278" s="83"/>
      <c r="AU9278" s="14"/>
      <c r="AX9278" s="83"/>
      <c r="AY9278" s="83"/>
      <c r="AZ9278" s="83"/>
      <c r="BA9278" s="83"/>
      <c r="BJ9278" s="54"/>
      <c r="BK9278" s="22"/>
      <c r="BL9278" s="24"/>
      <c r="BP9278" s="23"/>
      <c r="BQ9278" s="24"/>
      <c r="BR9278" s="22"/>
      <c r="BS9278" s="24"/>
      <c r="BT9278" s="24"/>
      <c r="BU9278" s="23"/>
      <c r="BV9278" s="26"/>
      <c r="BX9278" s="6"/>
      <c r="BY9278" s="24"/>
      <c r="BZ9278" s="109"/>
      <c r="CA9278" s="66"/>
      <c r="CB9278" s="5"/>
      <c r="CC9278" s="68"/>
      <c r="CD9278" s="67"/>
      <c r="CE9278" s="67"/>
      <c r="CF9278" s="64"/>
      <c r="CG9278" s="5"/>
      <c r="CH9278" s="69"/>
      <c r="CI9278" s="6"/>
      <c r="CJ9278" s="5"/>
      <c r="CK9278" s="25"/>
      <c r="CL9278" s="5"/>
      <c r="DN9278" s="14"/>
      <c r="DO9278" s="14"/>
      <c r="DP9278" s="5"/>
      <c r="DQ9278" s="25"/>
      <c r="DR9278" s="25"/>
      <c r="DS9278" s="96"/>
      <c r="DT9278" s="83"/>
      <c r="DU9278" s="14"/>
      <c r="DX9278" s="83"/>
      <c r="DY9278" s="83"/>
      <c r="DZ9278" s="83"/>
      <c r="EA9278" s="83"/>
      <c r="EJ9278" s="54"/>
      <c r="EK9278" s="22"/>
      <c r="EL9278" s="24"/>
      <c r="EP9278" s="23"/>
      <c r="EQ9278" s="24"/>
      <c r="ER9278" s="22"/>
      <c r="ES9278" s="24"/>
      <c r="ET9278" s="24"/>
      <c r="EU9278" s="23"/>
      <c r="EV9278" s="26"/>
      <c r="EX9278" s="6"/>
      <c r="EY9278" s="24"/>
      <c r="EZ9278" s="109"/>
      <c r="FA9278" s="66"/>
      <c r="FB9278" s="5"/>
      <c r="FC9278" s="68"/>
      <c r="FD9278" s="67"/>
      <c r="FE9278" s="67"/>
      <c r="FF9278" s="64"/>
      <c r="FG9278" s="5"/>
      <c r="FH9278" s="69"/>
      <c r="FI9278" s="6"/>
      <c r="FJ9278" s="5"/>
      <c r="FK9278" s="25"/>
      <c r="FL9278" s="5"/>
    </row>
    <row r="9279" spans="40:168">
      <c r="AN9279" s="14"/>
      <c r="AO9279" s="14"/>
      <c r="AP9279" s="5"/>
      <c r="AQ9279" s="25"/>
      <c r="AR9279" s="25"/>
      <c r="AS9279" s="96"/>
      <c r="AT9279" s="83"/>
      <c r="AU9279" s="14"/>
      <c r="AX9279" s="83"/>
      <c r="AY9279" s="83"/>
      <c r="AZ9279" s="83"/>
      <c r="BA9279" s="83"/>
      <c r="BJ9279" s="54"/>
      <c r="BK9279" s="22"/>
      <c r="BL9279" s="24"/>
      <c r="BP9279" s="23"/>
      <c r="BQ9279" s="24"/>
      <c r="BR9279" s="22"/>
      <c r="BS9279" s="24"/>
      <c r="BT9279" s="24"/>
      <c r="BU9279" s="23"/>
      <c r="BV9279" s="26"/>
      <c r="BX9279" s="6"/>
      <c r="BY9279" s="24"/>
      <c r="BZ9279" s="109"/>
      <c r="CA9279" s="66"/>
      <c r="CB9279" s="5"/>
      <c r="CC9279" s="68"/>
      <c r="CD9279" s="67"/>
      <c r="CE9279" s="67"/>
      <c r="CF9279" s="64"/>
      <c r="CG9279" s="5"/>
      <c r="CH9279" s="69"/>
      <c r="CI9279" s="6"/>
      <c r="CJ9279" s="5"/>
      <c r="CK9279" s="25"/>
      <c r="CL9279" s="5"/>
      <c r="DN9279" s="14"/>
      <c r="DO9279" s="14"/>
      <c r="DP9279" s="5"/>
      <c r="DQ9279" s="25"/>
      <c r="DR9279" s="25"/>
      <c r="DS9279" s="96"/>
      <c r="DT9279" s="83"/>
      <c r="DU9279" s="14"/>
      <c r="DX9279" s="83"/>
      <c r="DY9279" s="83"/>
      <c r="DZ9279" s="83"/>
      <c r="EA9279" s="83"/>
      <c r="EJ9279" s="54"/>
      <c r="EK9279" s="22"/>
      <c r="EL9279" s="24"/>
      <c r="EP9279" s="23"/>
      <c r="EQ9279" s="24"/>
      <c r="ER9279" s="22"/>
      <c r="ES9279" s="24"/>
      <c r="ET9279" s="24"/>
      <c r="EU9279" s="23"/>
      <c r="EV9279" s="26"/>
      <c r="EX9279" s="6"/>
      <c r="EY9279" s="24"/>
      <c r="EZ9279" s="109"/>
      <c r="FA9279" s="66"/>
      <c r="FB9279" s="5"/>
      <c r="FC9279" s="68"/>
      <c r="FD9279" s="67"/>
      <c r="FE9279" s="67"/>
      <c r="FF9279" s="64"/>
      <c r="FG9279" s="5"/>
      <c r="FH9279" s="69"/>
      <c r="FI9279" s="6"/>
      <c r="FJ9279" s="5"/>
      <c r="FK9279" s="25"/>
      <c r="FL9279" s="5"/>
    </row>
    <row r="9280" spans="40:168">
      <c r="AN9280" s="14"/>
      <c r="AO9280" s="14"/>
      <c r="AP9280" s="5"/>
      <c r="AQ9280" s="25"/>
      <c r="AR9280" s="25"/>
      <c r="AS9280" s="96"/>
      <c r="AT9280" s="83"/>
      <c r="AU9280" s="14"/>
      <c r="AX9280" s="83"/>
      <c r="AY9280" s="83"/>
      <c r="AZ9280" s="83"/>
      <c r="BA9280" s="83"/>
      <c r="BJ9280" s="54"/>
      <c r="BK9280" s="22"/>
      <c r="BL9280" s="24"/>
      <c r="BP9280" s="23"/>
      <c r="BQ9280" s="24"/>
      <c r="BR9280" s="22"/>
      <c r="BS9280" s="24"/>
      <c r="BT9280" s="24"/>
      <c r="BU9280" s="23"/>
      <c r="BV9280" s="26"/>
      <c r="BX9280" s="6"/>
      <c r="BY9280" s="24"/>
      <c r="BZ9280" s="109"/>
      <c r="CA9280" s="66"/>
      <c r="CB9280" s="5"/>
      <c r="CC9280" s="68"/>
      <c r="CD9280" s="67"/>
      <c r="CE9280" s="67"/>
      <c r="CF9280" s="64"/>
      <c r="CG9280" s="5"/>
      <c r="CH9280" s="69"/>
      <c r="CI9280" s="6"/>
      <c r="CJ9280" s="5"/>
      <c r="CK9280" s="25"/>
      <c r="CL9280" s="5"/>
      <c r="DN9280" s="14"/>
      <c r="DO9280" s="14"/>
      <c r="DP9280" s="5"/>
      <c r="DQ9280" s="25"/>
      <c r="DR9280" s="25"/>
      <c r="DS9280" s="96"/>
      <c r="DT9280" s="83"/>
      <c r="DU9280" s="14"/>
      <c r="DX9280" s="83"/>
      <c r="DY9280" s="83"/>
      <c r="DZ9280" s="83"/>
      <c r="EA9280" s="83"/>
      <c r="EJ9280" s="54"/>
      <c r="EK9280" s="22"/>
      <c r="EL9280" s="24"/>
      <c r="EP9280" s="23"/>
      <c r="EQ9280" s="24"/>
      <c r="ER9280" s="22"/>
      <c r="ES9280" s="24"/>
      <c r="ET9280" s="24"/>
      <c r="EU9280" s="23"/>
      <c r="EV9280" s="26"/>
      <c r="EX9280" s="6"/>
      <c r="EY9280" s="24"/>
      <c r="EZ9280" s="109"/>
      <c r="FA9280" s="66"/>
      <c r="FB9280" s="5"/>
      <c r="FC9280" s="68"/>
      <c r="FD9280" s="67"/>
      <c r="FE9280" s="67"/>
      <c r="FF9280" s="64"/>
      <c r="FG9280" s="5"/>
      <c r="FH9280" s="69"/>
      <c r="FI9280" s="6"/>
      <c r="FJ9280" s="5"/>
      <c r="FK9280" s="25"/>
      <c r="FL9280" s="5"/>
    </row>
    <row r="9281" spans="40:168">
      <c r="AN9281" s="14"/>
      <c r="AO9281" s="14"/>
      <c r="AP9281" s="5"/>
      <c r="AQ9281" s="25"/>
      <c r="AR9281" s="25"/>
      <c r="AS9281" s="96"/>
      <c r="AT9281" s="83"/>
      <c r="AU9281" s="14"/>
      <c r="AX9281" s="83"/>
      <c r="AY9281" s="83"/>
      <c r="AZ9281" s="83"/>
      <c r="BA9281" s="83"/>
      <c r="BJ9281" s="54"/>
      <c r="BK9281" s="22"/>
      <c r="BL9281" s="24"/>
      <c r="BP9281" s="23"/>
      <c r="BQ9281" s="24"/>
      <c r="BR9281" s="22"/>
      <c r="BS9281" s="24"/>
      <c r="BT9281" s="24"/>
      <c r="BU9281" s="23"/>
      <c r="BV9281" s="26"/>
      <c r="BX9281" s="6"/>
      <c r="BY9281" s="24"/>
      <c r="BZ9281" s="109"/>
      <c r="CA9281" s="66"/>
      <c r="CB9281" s="5"/>
      <c r="CC9281" s="68"/>
      <c r="CD9281" s="67"/>
      <c r="CE9281" s="67"/>
      <c r="CF9281" s="64"/>
      <c r="CG9281" s="5"/>
      <c r="CH9281" s="69"/>
      <c r="CI9281" s="6"/>
      <c r="CJ9281" s="5"/>
      <c r="CK9281" s="25"/>
      <c r="CL9281" s="5"/>
      <c r="DN9281" s="14"/>
      <c r="DO9281" s="14"/>
      <c r="DP9281" s="5"/>
      <c r="DQ9281" s="25"/>
      <c r="DR9281" s="25"/>
      <c r="DS9281" s="96"/>
      <c r="DT9281" s="83"/>
      <c r="DU9281" s="14"/>
      <c r="DX9281" s="83"/>
      <c r="DY9281" s="83"/>
      <c r="DZ9281" s="83"/>
      <c r="EA9281" s="83"/>
      <c r="EJ9281" s="54"/>
      <c r="EK9281" s="22"/>
      <c r="EL9281" s="24"/>
      <c r="EP9281" s="23"/>
      <c r="EQ9281" s="24"/>
      <c r="ER9281" s="22"/>
      <c r="ES9281" s="24"/>
      <c r="ET9281" s="24"/>
      <c r="EU9281" s="23"/>
      <c r="EV9281" s="26"/>
      <c r="EX9281" s="6"/>
      <c r="EY9281" s="24"/>
      <c r="EZ9281" s="109"/>
      <c r="FA9281" s="66"/>
      <c r="FB9281" s="5"/>
      <c r="FC9281" s="68"/>
      <c r="FD9281" s="67"/>
      <c r="FE9281" s="67"/>
      <c r="FF9281" s="64"/>
      <c r="FG9281" s="5"/>
      <c r="FH9281" s="69"/>
      <c r="FI9281" s="6"/>
      <c r="FJ9281" s="5"/>
      <c r="FK9281" s="25"/>
      <c r="FL9281" s="5"/>
    </row>
    <row r="9282" spans="40:168">
      <c r="AN9282" s="14"/>
      <c r="AO9282" s="14"/>
      <c r="AP9282" s="5"/>
      <c r="AQ9282" s="25"/>
      <c r="AR9282" s="25"/>
      <c r="AS9282" s="96"/>
      <c r="AT9282" s="83"/>
      <c r="AU9282" s="14"/>
      <c r="AX9282" s="83"/>
      <c r="AY9282" s="83"/>
      <c r="AZ9282" s="83"/>
      <c r="BA9282" s="83"/>
      <c r="BJ9282" s="54"/>
      <c r="BK9282" s="22"/>
      <c r="BL9282" s="24"/>
      <c r="BP9282" s="23"/>
      <c r="BQ9282" s="24"/>
      <c r="BR9282" s="22"/>
      <c r="BS9282" s="24"/>
      <c r="BT9282" s="24"/>
      <c r="BU9282" s="23"/>
      <c r="BV9282" s="26"/>
      <c r="BX9282" s="6"/>
      <c r="BY9282" s="24"/>
      <c r="BZ9282" s="109"/>
      <c r="CA9282" s="66"/>
      <c r="CB9282" s="5"/>
      <c r="CC9282" s="68"/>
      <c r="CD9282" s="67"/>
      <c r="CE9282" s="67"/>
      <c r="CF9282" s="64"/>
      <c r="CG9282" s="5"/>
      <c r="CH9282" s="69"/>
      <c r="CI9282" s="6"/>
      <c r="CJ9282" s="5"/>
      <c r="CK9282" s="25"/>
      <c r="CL9282" s="5"/>
      <c r="DN9282" s="14"/>
      <c r="DO9282" s="14"/>
      <c r="DP9282" s="5"/>
      <c r="DQ9282" s="25"/>
      <c r="DR9282" s="25"/>
      <c r="DS9282" s="96"/>
      <c r="DT9282" s="83"/>
      <c r="DU9282" s="14"/>
      <c r="DX9282" s="83"/>
      <c r="DY9282" s="83"/>
      <c r="DZ9282" s="83"/>
      <c r="EA9282" s="83"/>
      <c r="EJ9282" s="54"/>
      <c r="EK9282" s="22"/>
      <c r="EL9282" s="24"/>
      <c r="EP9282" s="23"/>
      <c r="EQ9282" s="24"/>
      <c r="ER9282" s="22"/>
      <c r="ES9282" s="24"/>
      <c r="ET9282" s="24"/>
      <c r="EU9282" s="23"/>
      <c r="EV9282" s="26"/>
      <c r="EX9282" s="6"/>
      <c r="EY9282" s="24"/>
      <c r="EZ9282" s="109"/>
      <c r="FA9282" s="66"/>
      <c r="FB9282" s="5"/>
      <c r="FC9282" s="68"/>
      <c r="FD9282" s="67"/>
      <c r="FE9282" s="67"/>
      <c r="FF9282" s="64"/>
      <c r="FG9282" s="5"/>
      <c r="FH9282" s="69"/>
      <c r="FI9282" s="6"/>
      <c r="FJ9282" s="5"/>
      <c r="FK9282" s="25"/>
      <c r="FL9282" s="5"/>
    </row>
    <row r="9283" spans="40:168">
      <c r="AN9283" s="14"/>
      <c r="AO9283" s="14"/>
      <c r="AP9283" s="5"/>
      <c r="AQ9283" s="25"/>
      <c r="AR9283" s="25"/>
      <c r="AS9283" s="96"/>
      <c r="AT9283" s="83"/>
      <c r="AU9283" s="14"/>
      <c r="AX9283" s="83"/>
      <c r="AY9283" s="83"/>
      <c r="AZ9283" s="83"/>
      <c r="BA9283" s="83"/>
      <c r="BJ9283" s="54"/>
      <c r="BK9283" s="22"/>
      <c r="BL9283" s="24"/>
      <c r="BP9283" s="23"/>
      <c r="BQ9283" s="24"/>
      <c r="BR9283" s="22"/>
      <c r="BS9283" s="24"/>
      <c r="BT9283" s="24"/>
      <c r="BU9283" s="23"/>
      <c r="BV9283" s="26"/>
      <c r="BX9283" s="6"/>
      <c r="BY9283" s="24"/>
      <c r="BZ9283" s="109"/>
      <c r="CA9283" s="66"/>
      <c r="CB9283" s="5"/>
      <c r="CC9283" s="68"/>
      <c r="CD9283" s="67"/>
      <c r="CE9283" s="67"/>
      <c r="CF9283" s="64"/>
      <c r="CG9283" s="5"/>
      <c r="CH9283" s="69"/>
      <c r="CI9283" s="6"/>
      <c r="CJ9283" s="5"/>
      <c r="CK9283" s="25"/>
      <c r="CL9283" s="5"/>
      <c r="DN9283" s="14"/>
      <c r="DO9283" s="14"/>
      <c r="DP9283" s="5"/>
      <c r="DQ9283" s="25"/>
      <c r="DR9283" s="25"/>
      <c r="DS9283" s="96"/>
      <c r="DT9283" s="83"/>
      <c r="DU9283" s="14"/>
      <c r="DX9283" s="83"/>
      <c r="DY9283" s="83"/>
      <c r="DZ9283" s="83"/>
      <c r="EA9283" s="83"/>
      <c r="EJ9283" s="54"/>
      <c r="EK9283" s="22"/>
      <c r="EL9283" s="24"/>
      <c r="EP9283" s="23"/>
      <c r="EQ9283" s="24"/>
      <c r="ER9283" s="22"/>
      <c r="ES9283" s="24"/>
      <c r="ET9283" s="24"/>
      <c r="EU9283" s="23"/>
      <c r="EV9283" s="26"/>
      <c r="EX9283" s="6"/>
      <c r="EY9283" s="24"/>
      <c r="EZ9283" s="109"/>
      <c r="FA9283" s="66"/>
      <c r="FB9283" s="5"/>
      <c r="FC9283" s="68"/>
      <c r="FD9283" s="67"/>
      <c r="FE9283" s="67"/>
      <c r="FF9283" s="64"/>
      <c r="FG9283" s="5"/>
      <c r="FH9283" s="69"/>
      <c r="FI9283" s="6"/>
      <c r="FJ9283" s="5"/>
      <c r="FK9283" s="25"/>
      <c r="FL9283" s="5"/>
    </row>
    <row r="9284" spans="40:168">
      <c r="AN9284" s="14"/>
      <c r="AO9284" s="14"/>
      <c r="AP9284" s="5"/>
      <c r="AQ9284" s="25"/>
      <c r="AR9284" s="25"/>
      <c r="AS9284" s="96"/>
      <c r="AT9284" s="83"/>
      <c r="AU9284" s="14"/>
      <c r="AX9284" s="83"/>
      <c r="AY9284" s="83"/>
      <c r="AZ9284" s="83"/>
      <c r="BA9284" s="83"/>
      <c r="BJ9284" s="54"/>
      <c r="BK9284" s="22"/>
      <c r="BL9284" s="24"/>
      <c r="BP9284" s="23"/>
      <c r="BQ9284" s="24"/>
      <c r="BR9284" s="22"/>
      <c r="BS9284" s="24"/>
      <c r="BT9284" s="24"/>
      <c r="BU9284" s="23"/>
      <c r="BV9284" s="26"/>
      <c r="BX9284" s="6"/>
      <c r="BY9284" s="24"/>
      <c r="BZ9284" s="109"/>
      <c r="CA9284" s="66"/>
      <c r="CB9284" s="5"/>
      <c r="CC9284" s="68"/>
      <c r="CD9284" s="67"/>
      <c r="CE9284" s="67"/>
      <c r="CF9284" s="64"/>
      <c r="CG9284" s="5"/>
      <c r="CH9284" s="69"/>
      <c r="CI9284" s="6"/>
      <c r="CJ9284" s="5"/>
      <c r="CK9284" s="25"/>
      <c r="CL9284" s="5"/>
      <c r="DN9284" s="14"/>
      <c r="DO9284" s="14"/>
      <c r="DP9284" s="5"/>
      <c r="DQ9284" s="25"/>
      <c r="DR9284" s="25"/>
      <c r="DS9284" s="96"/>
      <c r="DT9284" s="83"/>
      <c r="DU9284" s="14"/>
      <c r="DX9284" s="83"/>
      <c r="DY9284" s="83"/>
      <c r="DZ9284" s="83"/>
      <c r="EA9284" s="83"/>
      <c r="EJ9284" s="54"/>
      <c r="EK9284" s="22"/>
      <c r="EL9284" s="24"/>
      <c r="EP9284" s="23"/>
      <c r="EQ9284" s="24"/>
      <c r="ER9284" s="22"/>
      <c r="ES9284" s="24"/>
      <c r="ET9284" s="24"/>
      <c r="EU9284" s="23"/>
      <c r="EV9284" s="26"/>
      <c r="EX9284" s="6"/>
      <c r="EY9284" s="24"/>
      <c r="EZ9284" s="109"/>
      <c r="FA9284" s="66"/>
      <c r="FB9284" s="5"/>
      <c r="FC9284" s="68"/>
      <c r="FD9284" s="67"/>
      <c r="FE9284" s="67"/>
      <c r="FF9284" s="64"/>
      <c r="FG9284" s="5"/>
      <c r="FH9284" s="69"/>
      <c r="FI9284" s="6"/>
      <c r="FJ9284" s="5"/>
      <c r="FK9284" s="25"/>
      <c r="FL9284" s="5"/>
    </row>
    <row r="9285" spans="40:168">
      <c r="AN9285" s="14"/>
      <c r="AO9285" s="14"/>
      <c r="AP9285" s="5"/>
      <c r="AQ9285" s="25"/>
      <c r="AR9285" s="25"/>
      <c r="AS9285" s="96"/>
      <c r="AT9285" s="83"/>
      <c r="AU9285" s="14"/>
      <c r="AX9285" s="83"/>
      <c r="AY9285" s="83"/>
      <c r="AZ9285" s="83"/>
      <c r="BA9285" s="83"/>
      <c r="BJ9285" s="54"/>
      <c r="BK9285" s="22"/>
      <c r="BL9285" s="24"/>
      <c r="BP9285" s="23"/>
      <c r="BQ9285" s="24"/>
      <c r="BR9285" s="22"/>
      <c r="BS9285" s="24"/>
      <c r="BT9285" s="24"/>
      <c r="BU9285" s="23"/>
      <c r="BV9285" s="26"/>
      <c r="BX9285" s="6"/>
      <c r="BY9285" s="24"/>
      <c r="BZ9285" s="109"/>
      <c r="CA9285" s="66"/>
      <c r="CB9285" s="5"/>
      <c r="CC9285" s="68"/>
      <c r="CD9285" s="67"/>
      <c r="CE9285" s="67"/>
      <c r="CF9285" s="64"/>
      <c r="CG9285" s="5"/>
      <c r="CH9285" s="69"/>
      <c r="CI9285" s="6"/>
      <c r="CJ9285" s="5"/>
      <c r="CK9285" s="25"/>
      <c r="CL9285" s="5"/>
      <c r="DN9285" s="14"/>
      <c r="DO9285" s="14"/>
      <c r="DP9285" s="5"/>
      <c r="DQ9285" s="25"/>
      <c r="DR9285" s="25"/>
      <c r="DS9285" s="96"/>
      <c r="DT9285" s="83"/>
      <c r="DU9285" s="14"/>
      <c r="DX9285" s="83"/>
      <c r="DY9285" s="83"/>
      <c r="DZ9285" s="83"/>
      <c r="EA9285" s="83"/>
      <c r="EJ9285" s="54"/>
      <c r="EK9285" s="22"/>
      <c r="EL9285" s="24"/>
      <c r="EP9285" s="23"/>
      <c r="EQ9285" s="24"/>
      <c r="ER9285" s="22"/>
      <c r="ES9285" s="24"/>
      <c r="ET9285" s="24"/>
      <c r="EU9285" s="23"/>
      <c r="EV9285" s="26"/>
      <c r="EX9285" s="6"/>
      <c r="EY9285" s="24"/>
      <c r="EZ9285" s="109"/>
      <c r="FA9285" s="66"/>
      <c r="FB9285" s="5"/>
      <c r="FC9285" s="68"/>
      <c r="FD9285" s="67"/>
      <c r="FE9285" s="67"/>
      <c r="FF9285" s="64"/>
      <c r="FG9285" s="5"/>
      <c r="FH9285" s="69"/>
      <c r="FI9285" s="6"/>
      <c r="FJ9285" s="5"/>
      <c r="FK9285" s="25"/>
      <c r="FL9285" s="5"/>
    </row>
    <row r="9286" spans="40:168">
      <c r="AN9286" s="14"/>
      <c r="AO9286" s="14"/>
      <c r="AP9286" s="5"/>
      <c r="AQ9286" s="25"/>
      <c r="AR9286" s="25"/>
      <c r="AS9286" s="96"/>
      <c r="AT9286" s="83"/>
      <c r="AU9286" s="14"/>
      <c r="AX9286" s="83"/>
      <c r="AY9286" s="83"/>
      <c r="AZ9286" s="83"/>
      <c r="BA9286" s="83"/>
      <c r="BJ9286" s="54"/>
      <c r="BK9286" s="22"/>
      <c r="BL9286" s="24"/>
      <c r="BP9286" s="23"/>
      <c r="BQ9286" s="24"/>
      <c r="BR9286" s="22"/>
      <c r="BS9286" s="24"/>
      <c r="BT9286" s="24"/>
      <c r="BU9286" s="23"/>
      <c r="BV9286" s="26"/>
      <c r="BX9286" s="6"/>
      <c r="BY9286" s="24"/>
      <c r="BZ9286" s="109"/>
      <c r="CA9286" s="66"/>
      <c r="CB9286" s="5"/>
      <c r="CC9286" s="68"/>
      <c r="CD9286" s="67"/>
      <c r="CE9286" s="67"/>
      <c r="CF9286" s="64"/>
      <c r="CG9286" s="5"/>
      <c r="CH9286" s="69"/>
      <c r="CI9286" s="6"/>
      <c r="CJ9286" s="5"/>
      <c r="CK9286" s="25"/>
      <c r="CL9286" s="5"/>
      <c r="DN9286" s="14"/>
      <c r="DO9286" s="14"/>
      <c r="DP9286" s="5"/>
      <c r="DQ9286" s="25"/>
      <c r="DR9286" s="25"/>
      <c r="DS9286" s="96"/>
      <c r="DT9286" s="83"/>
      <c r="DU9286" s="14"/>
      <c r="DX9286" s="83"/>
      <c r="DY9286" s="83"/>
      <c r="DZ9286" s="83"/>
      <c r="EA9286" s="83"/>
      <c r="EJ9286" s="54"/>
      <c r="EK9286" s="22"/>
      <c r="EL9286" s="24"/>
      <c r="EP9286" s="23"/>
      <c r="EQ9286" s="24"/>
      <c r="ER9286" s="22"/>
      <c r="ES9286" s="24"/>
      <c r="ET9286" s="24"/>
      <c r="EU9286" s="23"/>
      <c r="EV9286" s="26"/>
      <c r="EX9286" s="6"/>
      <c r="EY9286" s="24"/>
      <c r="EZ9286" s="109"/>
      <c r="FA9286" s="66"/>
      <c r="FB9286" s="5"/>
      <c r="FC9286" s="68"/>
      <c r="FD9286" s="67"/>
      <c r="FE9286" s="67"/>
      <c r="FF9286" s="64"/>
      <c r="FG9286" s="5"/>
      <c r="FH9286" s="69"/>
      <c r="FI9286" s="6"/>
      <c r="FJ9286" s="5"/>
      <c r="FK9286" s="25"/>
      <c r="FL9286" s="5"/>
    </row>
    <row r="9287" spans="40:168">
      <c r="AN9287" s="14"/>
      <c r="AO9287" s="14"/>
      <c r="AP9287" s="5"/>
      <c r="AQ9287" s="25"/>
      <c r="AR9287" s="25"/>
      <c r="AS9287" s="96"/>
      <c r="AT9287" s="83"/>
      <c r="AU9287" s="14"/>
      <c r="AX9287" s="83"/>
      <c r="AY9287" s="83"/>
      <c r="AZ9287" s="83"/>
      <c r="BA9287" s="83"/>
      <c r="BJ9287" s="54"/>
      <c r="BK9287" s="22"/>
      <c r="BL9287" s="24"/>
      <c r="BP9287" s="23"/>
      <c r="BQ9287" s="24"/>
      <c r="BR9287" s="22"/>
      <c r="BS9287" s="24"/>
      <c r="BT9287" s="24"/>
      <c r="BU9287" s="23"/>
      <c r="BV9287" s="26"/>
      <c r="BX9287" s="6"/>
      <c r="BY9287" s="24"/>
      <c r="BZ9287" s="109"/>
      <c r="CA9287" s="66"/>
      <c r="CB9287" s="5"/>
      <c r="CC9287" s="68"/>
      <c r="CD9287" s="67"/>
      <c r="CE9287" s="67"/>
      <c r="CF9287" s="64"/>
      <c r="CG9287" s="5"/>
      <c r="CH9287" s="69"/>
      <c r="CI9287" s="6"/>
      <c r="CJ9287" s="5"/>
      <c r="CK9287" s="25"/>
      <c r="CL9287" s="5"/>
      <c r="DN9287" s="14"/>
      <c r="DO9287" s="14"/>
      <c r="DP9287" s="5"/>
      <c r="DQ9287" s="25"/>
      <c r="DR9287" s="25"/>
      <c r="DS9287" s="96"/>
      <c r="DT9287" s="83"/>
      <c r="DU9287" s="14"/>
      <c r="DX9287" s="83"/>
      <c r="DY9287" s="83"/>
      <c r="DZ9287" s="83"/>
      <c r="EA9287" s="83"/>
      <c r="EJ9287" s="54"/>
      <c r="EK9287" s="22"/>
      <c r="EL9287" s="24"/>
      <c r="EP9287" s="23"/>
      <c r="EQ9287" s="24"/>
      <c r="ER9287" s="22"/>
      <c r="ES9287" s="24"/>
      <c r="ET9287" s="24"/>
      <c r="EU9287" s="23"/>
      <c r="EV9287" s="26"/>
      <c r="EX9287" s="6"/>
      <c r="EY9287" s="24"/>
      <c r="EZ9287" s="109"/>
      <c r="FA9287" s="66"/>
      <c r="FB9287" s="5"/>
      <c r="FC9287" s="68"/>
      <c r="FD9287" s="67"/>
      <c r="FE9287" s="67"/>
      <c r="FF9287" s="64"/>
      <c r="FG9287" s="5"/>
      <c r="FH9287" s="69"/>
      <c r="FI9287" s="6"/>
      <c r="FJ9287" s="5"/>
      <c r="FK9287" s="25"/>
      <c r="FL9287" s="5"/>
    </row>
    <row r="9288" spans="40:168">
      <c r="AN9288" s="14"/>
      <c r="AO9288" s="14"/>
      <c r="AP9288" s="5"/>
      <c r="AQ9288" s="25"/>
      <c r="AR9288" s="25"/>
      <c r="AS9288" s="96"/>
      <c r="AT9288" s="83"/>
      <c r="AU9288" s="14"/>
      <c r="AX9288" s="83"/>
      <c r="AY9288" s="83"/>
      <c r="AZ9288" s="83"/>
      <c r="BA9288" s="83"/>
      <c r="BJ9288" s="54"/>
      <c r="BK9288" s="22"/>
      <c r="BL9288" s="24"/>
      <c r="BP9288" s="23"/>
      <c r="BQ9288" s="24"/>
      <c r="BR9288" s="22"/>
      <c r="BS9288" s="24"/>
      <c r="BT9288" s="24"/>
      <c r="BU9288" s="23"/>
      <c r="BV9288" s="26"/>
      <c r="BX9288" s="6"/>
      <c r="BY9288" s="24"/>
      <c r="BZ9288" s="109"/>
      <c r="CA9288" s="66"/>
      <c r="CB9288" s="5"/>
      <c r="CC9288" s="68"/>
      <c r="CD9288" s="67"/>
      <c r="CE9288" s="67"/>
      <c r="CF9288" s="64"/>
      <c r="CG9288" s="5"/>
      <c r="CH9288" s="69"/>
      <c r="CI9288" s="6"/>
      <c r="CJ9288" s="5"/>
      <c r="CK9288" s="25"/>
      <c r="CL9288" s="5"/>
      <c r="DN9288" s="14"/>
      <c r="DO9288" s="14"/>
      <c r="DP9288" s="5"/>
      <c r="DQ9288" s="25"/>
      <c r="DR9288" s="25"/>
      <c r="DS9288" s="96"/>
      <c r="DT9288" s="83"/>
      <c r="DU9288" s="14"/>
      <c r="DX9288" s="83"/>
      <c r="DY9288" s="83"/>
      <c r="DZ9288" s="83"/>
      <c r="EA9288" s="83"/>
      <c r="EJ9288" s="54"/>
      <c r="EK9288" s="22"/>
      <c r="EL9288" s="24"/>
      <c r="EP9288" s="23"/>
      <c r="EQ9288" s="24"/>
      <c r="ER9288" s="22"/>
      <c r="ES9288" s="24"/>
      <c r="ET9288" s="24"/>
      <c r="EU9288" s="23"/>
      <c r="EV9288" s="26"/>
      <c r="EX9288" s="6"/>
      <c r="EY9288" s="24"/>
      <c r="EZ9288" s="109"/>
      <c r="FA9288" s="66"/>
      <c r="FB9288" s="5"/>
      <c r="FC9288" s="68"/>
      <c r="FD9288" s="67"/>
      <c r="FE9288" s="67"/>
      <c r="FF9288" s="64"/>
      <c r="FG9288" s="5"/>
      <c r="FH9288" s="69"/>
      <c r="FI9288" s="6"/>
      <c r="FJ9288" s="5"/>
      <c r="FK9288" s="25"/>
      <c r="FL9288" s="5"/>
    </row>
    <row r="9289" spans="40:168">
      <c r="AN9289" s="14"/>
      <c r="AO9289" s="14"/>
      <c r="AP9289" s="5"/>
      <c r="AQ9289" s="25"/>
      <c r="AR9289" s="25"/>
      <c r="AS9289" s="96"/>
      <c r="AT9289" s="83"/>
      <c r="AU9289" s="14"/>
      <c r="AX9289" s="83"/>
      <c r="AY9289" s="83"/>
      <c r="AZ9289" s="83"/>
      <c r="BA9289" s="83"/>
      <c r="BJ9289" s="54"/>
      <c r="BK9289" s="22"/>
      <c r="BL9289" s="24"/>
      <c r="BP9289" s="23"/>
      <c r="BQ9289" s="24"/>
      <c r="BR9289" s="22"/>
      <c r="BS9289" s="24"/>
      <c r="BT9289" s="24"/>
      <c r="BU9289" s="23"/>
      <c r="BV9289" s="26"/>
      <c r="BX9289" s="6"/>
      <c r="BY9289" s="24"/>
      <c r="BZ9289" s="109"/>
      <c r="CA9289" s="66"/>
      <c r="CB9289" s="5"/>
      <c r="CC9289" s="68"/>
      <c r="CD9289" s="67"/>
      <c r="CE9289" s="67"/>
      <c r="CF9289" s="64"/>
      <c r="CG9289" s="5"/>
      <c r="CH9289" s="69"/>
      <c r="CI9289" s="6"/>
      <c r="CJ9289" s="5"/>
      <c r="CK9289" s="25"/>
      <c r="CL9289" s="5"/>
      <c r="DN9289" s="14"/>
      <c r="DO9289" s="14"/>
      <c r="DP9289" s="5"/>
      <c r="DQ9289" s="25"/>
      <c r="DR9289" s="25"/>
      <c r="DS9289" s="96"/>
      <c r="DT9289" s="83"/>
      <c r="DU9289" s="14"/>
      <c r="DX9289" s="83"/>
      <c r="DY9289" s="83"/>
      <c r="DZ9289" s="83"/>
      <c r="EA9289" s="83"/>
      <c r="EJ9289" s="54"/>
      <c r="EK9289" s="22"/>
      <c r="EL9289" s="24"/>
      <c r="EP9289" s="23"/>
      <c r="EQ9289" s="24"/>
      <c r="ER9289" s="22"/>
      <c r="ES9289" s="24"/>
      <c r="ET9289" s="24"/>
      <c r="EU9289" s="23"/>
      <c r="EV9289" s="26"/>
      <c r="EX9289" s="6"/>
      <c r="EY9289" s="24"/>
      <c r="EZ9289" s="109"/>
      <c r="FA9289" s="66"/>
      <c r="FB9289" s="5"/>
      <c r="FC9289" s="68"/>
      <c r="FD9289" s="67"/>
      <c r="FE9289" s="67"/>
      <c r="FF9289" s="64"/>
      <c r="FG9289" s="5"/>
      <c r="FH9289" s="69"/>
      <c r="FI9289" s="6"/>
      <c r="FJ9289" s="5"/>
      <c r="FK9289" s="25"/>
      <c r="FL9289" s="5"/>
    </row>
    <row r="9290" spans="40:168">
      <c r="AN9290" s="14"/>
      <c r="AO9290" s="14"/>
      <c r="AP9290" s="5"/>
      <c r="AQ9290" s="25"/>
      <c r="AR9290" s="25"/>
      <c r="AS9290" s="96"/>
      <c r="AT9290" s="83"/>
      <c r="AU9290" s="14"/>
      <c r="AX9290" s="83"/>
      <c r="AY9290" s="83"/>
      <c r="AZ9290" s="83"/>
      <c r="BA9290" s="83"/>
      <c r="BJ9290" s="54"/>
      <c r="BK9290" s="22"/>
      <c r="BL9290" s="24"/>
      <c r="BP9290" s="23"/>
      <c r="BQ9290" s="24"/>
      <c r="BR9290" s="22"/>
      <c r="BS9290" s="24"/>
      <c r="BT9290" s="24"/>
      <c r="BU9290" s="23"/>
      <c r="BV9290" s="26"/>
      <c r="BX9290" s="6"/>
      <c r="BY9290" s="24"/>
      <c r="BZ9290" s="109"/>
      <c r="CA9290" s="66"/>
      <c r="CB9290" s="5"/>
      <c r="CC9290" s="68"/>
      <c r="CD9290" s="67"/>
      <c r="CE9290" s="67"/>
      <c r="CF9290" s="64"/>
      <c r="CG9290" s="5"/>
      <c r="CH9290" s="69"/>
      <c r="CI9290" s="6"/>
      <c r="CJ9290" s="5"/>
      <c r="CK9290" s="25"/>
      <c r="CL9290" s="5"/>
      <c r="DN9290" s="14"/>
      <c r="DO9290" s="14"/>
      <c r="DP9290" s="5"/>
      <c r="DQ9290" s="25"/>
      <c r="DR9290" s="25"/>
      <c r="DS9290" s="96"/>
      <c r="DT9290" s="83"/>
      <c r="DU9290" s="14"/>
      <c r="DX9290" s="83"/>
      <c r="DY9290" s="83"/>
      <c r="DZ9290" s="83"/>
      <c r="EA9290" s="83"/>
      <c r="EJ9290" s="54"/>
      <c r="EK9290" s="22"/>
      <c r="EL9290" s="24"/>
      <c r="EP9290" s="23"/>
      <c r="EQ9290" s="24"/>
      <c r="ER9290" s="22"/>
      <c r="ES9290" s="24"/>
      <c r="ET9290" s="24"/>
      <c r="EU9290" s="23"/>
      <c r="EV9290" s="26"/>
      <c r="EX9290" s="6"/>
      <c r="EY9290" s="24"/>
      <c r="EZ9290" s="109"/>
      <c r="FA9290" s="66"/>
      <c r="FB9290" s="5"/>
      <c r="FC9290" s="68"/>
      <c r="FD9290" s="67"/>
      <c r="FE9290" s="67"/>
      <c r="FF9290" s="64"/>
      <c r="FG9290" s="5"/>
      <c r="FH9290" s="69"/>
      <c r="FI9290" s="6"/>
      <c r="FJ9290" s="5"/>
      <c r="FK9290" s="25"/>
      <c r="FL9290" s="5"/>
    </row>
    <row r="9291" spans="40:168">
      <c r="AN9291" s="14"/>
      <c r="AO9291" s="14"/>
      <c r="AP9291" s="5"/>
      <c r="AQ9291" s="25"/>
      <c r="AR9291" s="25"/>
      <c r="AS9291" s="96"/>
      <c r="AT9291" s="83"/>
      <c r="AU9291" s="14"/>
      <c r="AX9291" s="83"/>
      <c r="AY9291" s="83"/>
      <c r="AZ9291" s="83"/>
      <c r="BA9291" s="83"/>
      <c r="BJ9291" s="54"/>
      <c r="BK9291" s="22"/>
      <c r="BL9291" s="24"/>
      <c r="BP9291" s="23"/>
      <c r="BQ9291" s="24"/>
      <c r="BR9291" s="22"/>
      <c r="BS9291" s="24"/>
      <c r="BT9291" s="24"/>
      <c r="BU9291" s="23"/>
      <c r="BV9291" s="26"/>
      <c r="BX9291" s="6"/>
      <c r="BY9291" s="24"/>
      <c r="BZ9291" s="109"/>
      <c r="CA9291" s="66"/>
      <c r="CB9291" s="5"/>
      <c r="CC9291" s="68"/>
      <c r="CD9291" s="67"/>
      <c r="CE9291" s="67"/>
      <c r="CF9291" s="64"/>
      <c r="CG9291" s="5"/>
      <c r="CH9291" s="69"/>
      <c r="CI9291" s="6"/>
      <c r="CJ9291" s="5"/>
      <c r="CK9291" s="25"/>
      <c r="CL9291" s="5"/>
      <c r="DN9291" s="14"/>
      <c r="DO9291" s="14"/>
      <c r="DP9291" s="5"/>
      <c r="DQ9291" s="25"/>
      <c r="DR9291" s="25"/>
      <c r="DS9291" s="96"/>
      <c r="DT9291" s="83"/>
      <c r="DU9291" s="14"/>
      <c r="DX9291" s="83"/>
      <c r="DY9291" s="83"/>
      <c r="DZ9291" s="83"/>
      <c r="EA9291" s="83"/>
      <c r="EJ9291" s="54"/>
      <c r="EK9291" s="22"/>
      <c r="EL9291" s="24"/>
      <c r="EP9291" s="23"/>
      <c r="EQ9291" s="24"/>
      <c r="ER9291" s="22"/>
      <c r="ES9291" s="24"/>
      <c r="ET9291" s="24"/>
      <c r="EU9291" s="23"/>
      <c r="EV9291" s="26"/>
      <c r="EX9291" s="6"/>
      <c r="EY9291" s="24"/>
      <c r="EZ9291" s="109"/>
      <c r="FA9291" s="66"/>
      <c r="FB9291" s="5"/>
      <c r="FC9291" s="68"/>
      <c r="FD9291" s="67"/>
      <c r="FE9291" s="67"/>
      <c r="FF9291" s="64"/>
      <c r="FG9291" s="5"/>
      <c r="FH9291" s="69"/>
      <c r="FI9291" s="6"/>
      <c r="FJ9291" s="5"/>
      <c r="FK9291" s="25"/>
      <c r="FL9291" s="5"/>
    </row>
    <row r="9292" spans="40:168">
      <c r="AN9292" s="14"/>
      <c r="AO9292" s="14"/>
      <c r="AP9292" s="5"/>
      <c r="AQ9292" s="25"/>
      <c r="AR9292" s="25"/>
      <c r="AS9292" s="96"/>
      <c r="AT9292" s="83"/>
      <c r="AU9292" s="14"/>
      <c r="AX9292" s="83"/>
      <c r="AY9292" s="83"/>
      <c r="AZ9292" s="83"/>
      <c r="BA9292" s="83"/>
      <c r="BJ9292" s="54"/>
      <c r="BK9292" s="22"/>
      <c r="BL9292" s="24"/>
      <c r="BP9292" s="23"/>
      <c r="BQ9292" s="24"/>
      <c r="BR9292" s="22"/>
      <c r="BS9292" s="24"/>
      <c r="BT9292" s="24"/>
      <c r="BU9292" s="23"/>
      <c r="BV9292" s="26"/>
      <c r="BX9292" s="6"/>
      <c r="BY9292" s="24"/>
      <c r="BZ9292" s="109"/>
      <c r="CA9292" s="66"/>
      <c r="CB9292" s="5"/>
      <c r="CC9292" s="68"/>
      <c r="CD9292" s="67"/>
      <c r="CE9292" s="67"/>
      <c r="CF9292" s="64"/>
      <c r="CG9292" s="5"/>
      <c r="CH9292" s="69"/>
      <c r="CI9292" s="6"/>
      <c r="CJ9292" s="5"/>
      <c r="CK9292" s="25"/>
      <c r="CL9292" s="5"/>
      <c r="DN9292" s="14"/>
      <c r="DO9292" s="14"/>
      <c r="DP9292" s="5"/>
      <c r="DQ9292" s="25"/>
      <c r="DR9292" s="25"/>
      <c r="DS9292" s="96"/>
      <c r="DT9292" s="83"/>
      <c r="DU9292" s="14"/>
      <c r="DX9292" s="83"/>
      <c r="DY9292" s="83"/>
      <c r="DZ9292" s="83"/>
      <c r="EA9292" s="83"/>
      <c r="EJ9292" s="54"/>
      <c r="EK9292" s="22"/>
      <c r="EL9292" s="24"/>
      <c r="EP9292" s="23"/>
      <c r="EQ9292" s="24"/>
      <c r="ER9292" s="22"/>
      <c r="ES9292" s="24"/>
      <c r="ET9292" s="24"/>
      <c r="EU9292" s="23"/>
      <c r="EV9292" s="26"/>
      <c r="EX9292" s="6"/>
      <c r="EY9292" s="24"/>
      <c r="EZ9292" s="109"/>
      <c r="FA9292" s="66"/>
      <c r="FB9292" s="5"/>
      <c r="FC9292" s="68"/>
      <c r="FD9292" s="67"/>
      <c r="FE9292" s="67"/>
      <c r="FF9292" s="64"/>
      <c r="FG9292" s="5"/>
      <c r="FH9292" s="69"/>
      <c r="FI9292" s="6"/>
      <c r="FJ9292" s="5"/>
      <c r="FK9292" s="25"/>
      <c r="FL9292" s="5"/>
    </row>
    <row r="9293" spans="40:168">
      <c r="AN9293" s="14"/>
      <c r="AO9293" s="14"/>
      <c r="AP9293" s="5"/>
      <c r="AQ9293" s="25"/>
      <c r="AR9293" s="25"/>
      <c r="AS9293" s="96"/>
      <c r="AT9293" s="83"/>
      <c r="AU9293" s="14"/>
      <c r="AX9293" s="83"/>
      <c r="AY9293" s="83"/>
      <c r="AZ9293" s="83"/>
      <c r="BA9293" s="83"/>
      <c r="BJ9293" s="54"/>
      <c r="BK9293" s="22"/>
      <c r="BL9293" s="24"/>
      <c r="BP9293" s="23"/>
      <c r="BQ9293" s="24"/>
      <c r="BR9293" s="22"/>
      <c r="BS9293" s="24"/>
      <c r="BT9293" s="24"/>
      <c r="BU9293" s="23"/>
      <c r="BV9293" s="26"/>
      <c r="BX9293" s="6"/>
      <c r="BY9293" s="24"/>
      <c r="BZ9293" s="109"/>
      <c r="CA9293" s="66"/>
      <c r="CB9293" s="5"/>
      <c r="CC9293" s="68"/>
      <c r="CD9293" s="67"/>
      <c r="CE9293" s="67"/>
      <c r="CF9293" s="64"/>
      <c r="CG9293" s="5"/>
      <c r="CH9293" s="69"/>
      <c r="CI9293" s="6"/>
      <c r="CJ9293" s="5"/>
      <c r="CK9293" s="25"/>
      <c r="CL9293" s="5"/>
      <c r="DN9293" s="14"/>
      <c r="DO9293" s="14"/>
      <c r="DP9293" s="5"/>
      <c r="DQ9293" s="25"/>
      <c r="DR9293" s="25"/>
      <c r="DS9293" s="96"/>
      <c r="DT9293" s="83"/>
      <c r="DU9293" s="14"/>
      <c r="DX9293" s="83"/>
      <c r="DY9293" s="83"/>
      <c r="DZ9293" s="83"/>
      <c r="EA9293" s="83"/>
      <c r="EJ9293" s="54"/>
      <c r="EK9293" s="22"/>
      <c r="EL9293" s="24"/>
      <c r="EP9293" s="23"/>
      <c r="EQ9293" s="24"/>
      <c r="ER9293" s="22"/>
      <c r="ES9293" s="24"/>
      <c r="ET9293" s="24"/>
      <c r="EU9293" s="23"/>
      <c r="EV9293" s="26"/>
      <c r="EX9293" s="6"/>
      <c r="EY9293" s="24"/>
      <c r="EZ9293" s="109"/>
      <c r="FA9293" s="66"/>
      <c r="FB9293" s="5"/>
      <c r="FC9293" s="68"/>
      <c r="FD9293" s="67"/>
      <c r="FE9293" s="67"/>
      <c r="FF9293" s="64"/>
      <c r="FG9293" s="5"/>
      <c r="FH9293" s="69"/>
      <c r="FI9293" s="6"/>
      <c r="FJ9293" s="5"/>
      <c r="FK9293" s="25"/>
      <c r="FL9293" s="5"/>
    </row>
    <row r="9294" spans="40:168">
      <c r="AN9294" s="14"/>
      <c r="AO9294" s="14"/>
      <c r="AP9294" s="5"/>
      <c r="AQ9294" s="25"/>
      <c r="AR9294" s="25"/>
      <c r="AS9294" s="96"/>
      <c r="AT9294" s="83"/>
      <c r="AU9294" s="14"/>
      <c r="AX9294" s="83"/>
      <c r="AY9294" s="83"/>
      <c r="AZ9294" s="83"/>
      <c r="BA9294" s="83"/>
      <c r="BJ9294" s="54"/>
      <c r="BK9294" s="22"/>
      <c r="BL9294" s="24"/>
      <c r="BP9294" s="23"/>
      <c r="BQ9294" s="24"/>
      <c r="BR9294" s="22"/>
      <c r="BS9294" s="24"/>
      <c r="BT9294" s="24"/>
      <c r="BU9294" s="23"/>
      <c r="BV9294" s="26"/>
      <c r="BX9294" s="6"/>
      <c r="BY9294" s="24"/>
      <c r="BZ9294" s="109"/>
      <c r="CA9294" s="66"/>
      <c r="CB9294" s="5"/>
      <c r="CC9294" s="68"/>
      <c r="CD9294" s="67"/>
      <c r="CE9294" s="67"/>
      <c r="CF9294" s="64"/>
      <c r="CG9294" s="5"/>
      <c r="CH9294" s="69"/>
      <c r="CI9294" s="6"/>
      <c r="CJ9294" s="5"/>
      <c r="CK9294" s="25"/>
      <c r="CL9294" s="5"/>
      <c r="DN9294" s="14"/>
      <c r="DO9294" s="14"/>
      <c r="DP9294" s="5"/>
      <c r="DQ9294" s="25"/>
      <c r="DR9294" s="25"/>
      <c r="DS9294" s="96"/>
      <c r="DT9294" s="83"/>
      <c r="DU9294" s="14"/>
      <c r="DX9294" s="83"/>
      <c r="DY9294" s="83"/>
      <c r="DZ9294" s="83"/>
      <c r="EA9294" s="83"/>
      <c r="EJ9294" s="54"/>
      <c r="EK9294" s="22"/>
      <c r="EL9294" s="24"/>
      <c r="EP9294" s="23"/>
      <c r="EQ9294" s="24"/>
      <c r="ER9294" s="22"/>
      <c r="ES9294" s="24"/>
      <c r="ET9294" s="24"/>
      <c r="EU9294" s="23"/>
      <c r="EV9294" s="26"/>
      <c r="EX9294" s="6"/>
      <c r="EY9294" s="24"/>
      <c r="EZ9294" s="109"/>
      <c r="FA9294" s="66"/>
      <c r="FB9294" s="5"/>
      <c r="FC9294" s="68"/>
      <c r="FD9294" s="67"/>
      <c r="FE9294" s="67"/>
      <c r="FF9294" s="64"/>
      <c r="FG9294" s="5"/>
      <c r="FH9294" s="69"/>
      <c r="FI9294" s="6"/>
      <c r="FJ9294" s="5"/>
      <c r="FK9294" s="25"/>
      <c r="FL9294" s="5"/>
    </row>
    <row r="9295" spans="40:168">
      <c r="AN9295" s="14"/>
      <c r="AO9295" s="14"/>
      <c r="AP9295" s="5"/>
      <c r="AQ9295" s="25"/>
      <c r="AR9295" s="25"/>
      <c r="AS9295" s="96"/>
      <c r="AT9295" s="83"/>
      <c r="AU9295" s="14"/>
      <c r="AX9295" s="83"/>
      <c r="AY9295" s="83"/>
      <c r="AZ9295" s="83"/>
      <c r="BA9295" s="83"/>
      <c r="BJ9295" s="54"/>
      <c r="BK9295" s="22"/>
      <c r="BL9295" s="24"/>
      <c r="BP9295" s="23"/>
      <c r="BQ9295" s="24"/>
      <c r="BR9295" s="22"/>
      <c r="BS9295" s="24"/>
      <c r="BT9295" s="24"/>
      <c r="BU9295" s="23"/>
      <c r="BV9295" s="26"/>
      <c r="BX9295" s="6"/>
      <c r="BY9295" s="24"/>
      <c r="BZ9295" s="109"/>
      <c r="CA9295" s="66"/>
      <c r="CB9295" s="5"/>
      <c r="CC9295" s="68"/>
      <c r="CD9295" s="67"/>
      <c r="CE9295" s="67"/>
      <c r="CF9295" s="64"/>
      <c r="CG9295" s="5"/>
      <c r="CH9295" s="69"/>
      <c r="CI9295" s="6"/>
      <c r="CJ9295" s="5"/>
      <c r="CK9295" s="25"/>
      <c r="CL9295" s="5"/>
      <c r="DN9295" s="14"/>
      <c r="DO9295" s="14"/>
      <c r="DP9295" s="5"/>
      <c r="DQ9295" s="25"/>
      <c r="DR9295" s="25"/>
      <c r="DS9295" s="96"/>
      <c r="DT9295" s="83"/>
      <c r="DU9295" s="14"/>
      <c r="DX9295" s="83"/>
      <c r="DY9295" s="83"/>
      <c r="DZ9295" s="83"/>
      <c r="EA9295" s="83"/>
      <c r="EJ9295" s="54"/>
      <c r="EK9295" s="22"/>
      <c r="EL9295" s="24"/>
      <c r="EP9295" s="23"/>
      <c r="EQ9295" s="24"/>
      <c r="ER9295" s="22"/>
      <c r="ES9295" s="24"/>
      <c r="ET9295" s="24"/>
      <c r="EU9295" s="23"/>
      <c r="EV9295" s="26"/>
      <c r="EX9295" s="6"/>
      <c r="EY9295" s="24"/>
      <c r="EZ9295" s="109"/>
      <c r="FA9295" s="66"/>
      <c r="FB9295" s="5"/>
      <c r="FC9295" s="68"/>
      <c r="FD9295" s="67"/>
      <c r="FE9295" s="67"/>
      <c r="FF9295" s="64"/>
      <c r="FG9295" s="5"/>
      <c r="FH9295" s="69"/>
      <c r="FI9295" s="6"/>
      <c r="FJ9295" s="5"/>
      <c r="FK9295" s="25"/>
      <c r="FL9295" s="5"/>
    </row>
    <row r="9296" spans="40:168">
      <c r="AN9296" s="14"/>
      <c r="AO9296" s="14"/>
      <c r="AP9296" s="5"/>
      <c r="AQ9296" s="25"/>
      <c r="AR9296" s="25"/>
      <c r="AS9296" s="96"/>
      <c r="AT9296" s="83"/>
      <c r="AU9296" s="14"/>
      <c r="AX9296" s="83"/>
      <c r="AY9296" s="83"/>
      <c r="AZ9296" s="83"/>
      <c r="BA9296" s="83"/>
      <c r="BJ9296" s="54"/>
      <c r="BK9296" s="22"/>
      <c r="BL9296" s="24"/>
      <c r="BP9296" s="23"/>
      <c r="BQ9296" s="24"/>
      <c r="BR9296" s="22"/>
      <c r="BS9296" s="24"/>
      <c r="BT9296" s="24"/>
      <c r="BU9296" s="23"/>
      <c r="BV9296" s="26"/>
      <c r="BX9296" s="6"/>
      <c r="BY9296" s="24"/>
      <c r="BZ9296" s="109"/>
      <c r="CA9296" s="66"/>
      <c r="CB9296" s="5"/>
      <c r="CC9296" s="68"/>
      <c r="CD9296" s="67"/>
      <c r="CE9296" s="67"/>
      <c r="CF9296" s="64"/>
      <c r="CG9296" s="5"/>
      <c r="CH9296" s="69"/>
      <c r="CI9296" s="6"/>
      <c r="CJ9296" s="5"/>
      <c r="CK9296" s="25"/>
      <c r="CL9296" s="5"/>
      <c r="DN9296" s="14"/>
      <c r="DO9296" s="14"/>
      <c r="DP9296" s="5"/>
      <c r="DQ9296" s="25"/>
      <c r="DR9296" s="25"/>
      <c r="DS9296" s="96"/>
      <c r="DT9296" s="83"/>
      <c r="DU9296" s="14"/>
      <c r="DX9296" s="83"/>
      <c r="DY9296" s="83"/>
      <c r="DZ9296" s="83"/>
      <c r="EA9296" s="83"/>
      <c r="EJ9296" s="54"/>
      <c r="EK9296" s="22"/>
      <c r="EL9296" s="24"/>
      <c r="EP9296" s="23"/>
      <c r="EQ9296" s="24"/>
      <c r="ER9296" s="22"/>
      <c r="ES9296" s="24"/>
      <c r="ET9296" s="24"/>
      <c r="EU9296" s="23"/>
      <c r="EV9296" s="26"/>
      <c r="EX9296" s="6"/>
      <c r="EY9296" s="24"/>
      <c r="EZ9296" s="109"/>
      <c r="FA9296" s="66"/>
      <c r="FB9296" s="5"/>
      <c r="FC9296" s="68"/>
      <c r="FD9296" s="67"/>
      <c r="FE9296" s="67"/>
      <c r="FF9296" s="64"/>
      <c r="FG9296" s="5"/>
      <c r="FH9296" s="69"/>
      <c r="FI9296" s="6"/>
      <c r="FJ9296" s="5"/>
      <c r="FK9296" s="25"/>
      <c r="FL9296" s="5"/>
    </row>
    <row r="9297" spans="40:168">
      <c r="AN9297" s="14"/>
      <c r="AO9297" s="14"/>
      <c r="AP9297" s="5"/>
      <c r="AQ9297" s="25"/>
      <c r="AR9297" s="25"/>
      <c r="AS9297" s="96"/>
      <c r="AT9297" s="83"/>
      <c r="AU9297" s="14"/>
      <c r="AX9297" s="83"/>
      <c r="AY9297" s="83"/>
      <c r="AZ9297" s="83"/>
      <c r="BA9297" s="83"/>
      <c r="BJ9297" s="54"/>
      <c r="BK9297" s="22"/>
      <c r="BL9297" s="24"/>
      <c r="BP9297" s="23"/>
      <c r="BQ9297" s="24"/>
      <c r="BR9297" s="22"/>
      <c r="BS9297" s="24"/>
      <c r="BT9297" s="24"/>
      <c r="BU9297" s="23"/>
      <c r="BV9297" s="26"/>
      <c r="BX9297" s="6"/>
      <c r="BY9297" s="24"/>
      <c r="BZ9297" s="109"/>
      <c r="CA9297" s="66"/>
      <c r="CB9297" s="5"/>
      <c r="CC9297" s="68"/>
      <c r="CD9297" s="67"/>
      <c r="CE9297" s="67"/>
      <c r="CF9297" s="64"/>
      <c r="CG9297" s="5"/>
      <c r="CH9297" s="69"/>
      <c r="CI9297" s="6"/>
      <c r="CJ9297" s="5"/>
      <c r="CK9297" s="25"/>
      <c r="CL9297" s="5"/>
      <c r="DN9297" s="14"/>
      <c r="DO9297" s="14"/>
      <c r="DP9297" s="5"/>
      <c r="DQ9297" s="25"/>
      <c r="DR9297" s="25"/>
      <c r="DS9297" s="96"/>
      <c r="DT9297" s="83"/>
      <c r="DU9297" s="14"/>
      <c r="DX9297" s="83"/>
      <c r="DY9297" s="83"/>
      <c r="DZ9297" s="83"/>
      <c r="EA9297" s="83"/>
      <c r="EJ9297" s="54"/>
      <c r="EK9297" s="22"/>
      <c r="EL9297" s="24"/>
      <c r="EP9297" s="23"/>
      <c r="EQ9297" s="24"/>
      <c r="ER9297" s="22"/>
      <c r="ES9297" s="24"/>
      <c r="ET9297" s="24"/>
      <c r="EU9297" s="23"/>
      <c r="EV9297" s="26"/>
      <c r="EX9297" s="6"/>
      <c r="EY9297" s="24"/>
      <c r="EZ9297" s="109"/>
      <c r="FA9297" s="66"/>
      <c r="FB9297" s="5"/>
      <c r="FC9297" s="68"/>
      <c r="FD9297" s="67"/>
      <c r="FE9297" s="67"/>
      <c r="FF9297" s="64"/>
      <c r="FG9297" s="5"/>
      <c r="FH9297" s="69"/>
      <c r="FI9297" s="6"/>
      <c r="FJ9297" s="5"/>
      <c r="FK9297" s="25"/>
      <c r="FL9297" s="5"/>
    </row>
    <row r="9298" spans="40:168">
      <c r="AN9298" s="14"/>
      <c r="AO9298" s="14"/>
      <c r="AP9298" s="5"/>
      <c r="AQ9298" s="25"/>
      <c r="AR9298" s="25"/>
      <c r="AS9298" s="96"/>
      <c r="AT9298" s="83"/>
      <c r="AU9298" s="14"/>
      <c r="AX9298" s="83"/>
      <c r="AY9298" s="83"/>
      <c r="AZ9298" s="83"/>
      <c r="BA9298" s="83"/>
      <c r="BJ9298" s="54"/>
      <c r="BK9298" s="22"/>
      <c r="BL9298" s="24"/>
      <c r="BP9298" s="23"/>
      <c r="BQ9298" s="24"/>
      <c r="BR9298" s="22"/>
      <c r="BS9298" s="24"/>
      <c r="BT9298" s="24"/>
      <c r="BU9298" s="23"/>
      <c r="BV9298" s="26"/>
      <c r="BX9298" s="6"/>
      <c r="BY9298" s="24"/>
      <c r="BZ9298" s="109"/>
      <c r="CA9298" s="66"/>
      <c r="CB9298" s="5"/>
      <c r="CC9298" s="68"/>
      <c r="CD9298" s="67"/>
      <c r="CE9298" s="67"/>
      <c r="CF9298" s="64"/>
      <c r="CG9298" s="5"/>
      <c r="CH9298" s="69"/>
      <c r="CI9298" s="6"/>
      <c r="CJ9298" s="5"/>
      <c r="CK9298" s="25"/>
      <c r="CL9298" s="5"/>
      <c r="DN9298" s="14"/>
      <c r="DO9298" s="14"/>
      <c r="DP9298" s="5"/>
      <c r="DQ9298" s="25"/>
      <c r="DR9298" s="25"/>
      <c r="DS9298" s="96"/>
      <c r="DT9298" s="83"/>
      <c r="DU9298" s="14"/>
      <c r="DX9298" s="83"/>
      <c r="DY9298" s="83"/>
      <c r="DZ9298" s="83"/>
      <c r="EA9298" s="83"/>
      <c r="EJ9298" s="54"/>
      <c r="EK9298" s="22"/>
      <c r="EL9298" s="24"/>
      <c r="EP9298" s="23"/>
      <c r="EQ9298" s="24"/>
      <c r="ER9298" s="22"/>
      <c r="ES9298" s="24"/>
      <c r="ET9298" s="24"/>
      <c r="EU9298" s="23"/>
      <c r="EV9298" s="26"/>
      <c r="EX9298" s="6"/>
      <c r="EY9298" s="24"/>
      <c r="EZ9298" s="109"/>
      <c r="FA9298" s="66"/>
      <c r="FB9298" s="5"/>
      <c r="FC9298" s="68"/>
      <c r="FD9298" s="67"/>
      <c r="FE9298" s="67"/>
      <c r="FF9298" s="64"/>
      <c r="FG9298" s="5"/>
      <c r="FH9298" s="69"/>
      <c r="FI9298" s="6"/>
      <c r="FJ9298" s="5"/>
      <c r="FK9298" s="25"/>
      <c r="FL9298" s="5"/>
    </row>
    <row r="9299" spans="40:168">
      <c r="AN9299" s="14"/>
      <c r="AO9299" s="14"/>
      <c r="AP9299" s="5"/>
      <c r="AQ9299" s="25"/>
      <c r="AR9299" s="25"/>
      <c r="AS9299" s="96"/>
      <c r="AT9299" s="83"/>
      <c r="AU9299" s="14"/>
      <c r="AX9299" s="83"/>
      <c r="AY9299" s="83"/>
      <c r="AZ9299" s="83"/>
      <c r="BA9299" s="83"/>
      <c r="BJ9299" s="54"/>
      <c r="BK9299" s="22"/>
      <c r="BL9299" s="24"/>
      <c r="BP9299" s="23"/>
      <c r="BQ9299" s="24"/>
      <c r="BR9299" s="22"/>
      <c r="BS9299" s="24"/>
      <c r="BT9299" s="24"/>
      <c r="BU9299" s="23"/>
      <c r="BV9299" s="26"/>
      <c r="BX9299" s="6"/>
      <c r="BY9299" s="24"/>
      <c r="BZ9299" s="109"/>
      <c r="CA9299" s="66"/>
      <c r="CB9299" s="5"/>
      <c r="CC9299" s="68"/>
      <c r="CD9299" s="67"/>
      <c r="CE9299" s="67"/>
      <c r="CF9299" s="64"/>
      <c r="CG9299" s="5"/>
      <c r="CH9299" s="69"/>
      <c r="CI9299" s="6"/>
      <c r="CJ9299" s="5"/>
      <c r="CK9299" s="25"/>
      <c r="CL9299" s="5"/>
      <c r="DN9299" s="14"/>
      <c r="DO9299" s="14"/>
      <c r="DP9299" s="5"/>
      <c r="DQ9299" s="25"/>
      <c r="DR9299" s="25"/>
      <c r="DS9299" s="96"/>
      <c r="DT9299" s="83"/>
      <c r="DU9299" s="14"/>
      <c r="DX9299" s="83"/>
      <c r="DY9299" s="83"/>
      <c r="DZ9299" s="83"/>
      <c r="EA9299" s="83"/>
      <c r="EJ9299" s="54"/>
      <c r="EK9299" s="22"/>
      <c r="EL9299" s="24"/>
      <c r="EP9299" s="23"/>
      <c r="EQ9299" s="24"/>
      <c r="ER9299" s="22"/>
      <c r="ES9299" s="24"/>
      <c r="ET9299" s="24"/>
      <c r="EU9299" s="23"/>
      <c r="EV9299" s="26"/>
      <c r="EX9299" s="6"/>
      <c r="EY9299" s="24"/>
      <c r="EZ9299" s="109"/>
      <c r="FA9299" s="66"/>
      <c r="FB9299" s="5"/>
      <c r="FC9299" s="68"/>
      <c r="FD9299" s="67"/>
      <c r="FE9299" s="67"/>
      <c r="FF9299" s="64"/>
      <c r="FG9299" s="5"/>
      <c r="FH9299" s="69"/>
      <c r="FI9299" s="6"/>
      <c r="FJ9299" s="5"/>
      <c r="FK9299" s="25"/>
      <c r="FL9299" s="5"/>
    </row>
    <row r="9300" spans="40:168">
      <c r="AN9300" s="14"/>
      <c r="AO9300" s="14"/>
      <c r="AP9300" s="5"/>
      <c r="AQ9300" s="25"/>
      <c r="AR9300" s="25"/>
      <c r="AS9300" s="96"/>
      <c r="AT9300" s="83"/>
      <c r="AU9300" s="14"/>
      <c r="AX9300" s="83"/>
      <c r="AY9300" s="83"/>
      <c r="AZ9300" s="83"/>
      <c r="BA9300" s="83"/>
      <c r="BJ9300" s="54"/>
      <c r="BK9300" s="22"/>
      <c r="BL9300" s="24"/>
      <c r="BP9300" s="23"/>
      <c r="BQ9300" s="24"/>
      <c r="BR9300" s="22"/>
      <c r="BS9300" s="24"/>
      <c r="BT9300" s="24"/>
      <c r="BU9300" s="23"/>
      <c r="BV9300" s="26"/>
      <c r="BX9300" s="6"/>
      <c r="BY9300" s="24"/>
      <c r="BZ9300" s="109"/>
      <c r="CA9300" s="66"/>
      <c r="CB9300" s="5"/>
      <c r="CC9300" s="68"/>
      <c r="CD9300" s="67"/>
      <c r="CE9300" s="67"/>
      <c r="CF9300" s="64"/>
      <c r="CG9300" s="5"/>
      <c r="CH9300" s="69"/>
      <c r="CI9300" s="6"/>
      <c r="CJ9300" s="5"/>
      <c r="CK9300" s="25"/>
      <c r="CL9300" s="5"/>
      <c r="DN9300" s="14"/>
      <c r="DO9300" s="14"/>
      <c r="DP9300" s="5"/>
      <c r="DQ9300" s="25"/>
      <c r="DR9300" s="25"/>
      <c r="DS9300" s="96"/>
      <c r="DT9300" s="83"/>
      <c r="DU9300" s="14"/>
      <c r="DX9300" s="83"/>
      <c r="DY9300" s="83"/>
      <c r="DZ9300" s="83"/>
      <c r="EA9300" s="83"/>
      <c r="EJ9300" s="54"/>
      <c r="EK9300" s="22"/>
      <c r="EL9300" s="24"/>
      <c r="EP9300" s="23"/>
      <c r="EQ9300" s="24"/>
      <c r="ER9300" s="22"/>
      <c r="ES9300" s="24"/>
      <c r="ET9300" s="24"/>
      <c r="EU9300" s="23"/>
      <c r="EV9300" s="26"/>
      <c r="EX9300" s="6"/>
      <c r="EY9300" s="24"/>
      <c r="EZ9300" s="109"/>
      <c r="FA9300" s="66"/>
      <c r="FB9300" s="5"/>
      <c r="FC9300" s="68"/>
      <c r="FD9300" s="67"/>
      <c r="FE9300" s="67"/>
      <c r="FF9300" s="64"/>
      <c r="FG9300" s="5"/>
      <c r="FH9300" s="69"/>
      <c r="FI9300" s="6"/>
      <c r="FJ9300" s="5"/>
      <c r="FK9300" s="25"/>
      <c r="FL9300" s="5"/>
    </row>
    <row r="9301" spans="40:168">
      <c r="AN9301" s="14"/>
      <c r="AO9301" s="14"/>
      <c r="AP9301" s="5"/>
      <c r="AQ9301" s="25"/>
      <c r="AR9301" s="25"/>
      <c r="AS9301" s="96"/>
      <c r="AT9301" s="83"/>
      <c r="AU9301" s="14"/>
      <c r="AX9301" s="83"/>
      <c r="AY9301" s="83"/>
      <c r="AZ9301" s="83"/>
      <c r="BA9301" s="83"/>
      <c r="BJ9301" s="54"/>
      <c r="BK9301" s="22"/>
      <c r="BL9301" s="24"/>
      <c r="BP9301" s="23"/>
      <c r="BQ9301" s="24"/>
      <c r="BR9301" s="22"/>
      <c r="BS9301" s="24"/>
      <c r="BT9301" s="24"/>
      <c r="BU9301" s="23"/>
      <c r="BV9301" s="26"/>
      <c r="BX9301" s="6"/>
      <c r="BY9301" s="24"/>
      <c r="BZ9301" s="109"/>
      <c r="CA9301" s="66"/>
      <c r="CB9301" s="5"/>
      <c r="CC9301" s="68"/>
      <c r="CD9301" s="67"/>
      <c r="CE9301" s="67"/>
      <c r="CF9301" s="64"/>
      <c r="CG9301" s="5"/>
      <c r="CH9301" s="69"/>
      <c r="CI9301" s="6"/>
      <c r="CJ9301" s="5"/>
      <c r="CK9301" s="25"/>
      <c r="CL9301" s="5"/>
      <c r="DN9301" s="14"/>
      <c r="DO9301" s="14"/>
      <c r="DP9301" s="5"/>
      <c r="DQ9301" s="25"/>
      <c r="DR9301" s="25"/>
      <c r="DS9301" s="96"/>
      <c r="DT9301" s="83"/>
      <c r="DU9301" s="14"/>
      <c r="DX9301" s="83"/>
      <c r="DY9301" s="83"/>
      <c r="DZ9301" s="83"/>
      <c r="EA9301" s="83"/>
      <c r="EJ9301" s="54"/>
      <c r="EK9301" s="22"/>
      <c r="EL9301" s="24"/>
      <c r="EP9301" s="23"/>
      <c r="EQ9301" s="24"/>
      <c r="ER9301" s="22"/>
      <c r="ES9301" s="24"/>
      <c r="ET9301" s="24"/>
      <c r="EU9301" s="23"/>
      <c r="EV9301" s="26"/>
      <c r="EX9301" s="6"/>
      <c r="EY9301" s="24"/>
      <c r="EZ9301" s="109"/>
      <c r="FA9301" s="66"/>
      <c r="FB9301" s="5"/>
      <c r="FC9301" s="68"/>
      <c r="FD9301" s="67"/>
      <c r="FE9301" s="67"/>
      <c r="FF9301" s="64"/>
      <c r="FG9301" s="5"/>
      <c r="FH9301" s="69"/>
      <c r="FI9301" s="6"/>
      <c r="FJ9301" s="5"/>
      <c r="FK9301" s="25"/>
      <c r="FL9301" s="5"/>
    </row>
    <row r="9302" spans="40:168">
      <c r="AN9302" s="14"/>
      <c r="AO9302" s="14"/>
      <c r="AP9302" s="5"/>
      <c r="AQ9302" s="25"/>
      <c r="AR9302" s="25"/>
      <c r="AS9302" s="96"/>
      <c r="AT9302" s="83"/>
      <c r="AU9302" s="14"/>
      <c r="AX9302" s="83"/>
      <c r="AY9302" s="83"/>
      <c r="AZ9302" s="83"/>
      <c r="BA9302" s="83"/>
      <c r="BJ9302" s="54"/>
      <c r="BK9302" s="22"/>
      <c r="BL9302" s="24"/>
      <c r="BP9302" s="23"/>
      <c r="BQ9302" s="24"/>
      <c r="BR9302" s="22"/>
      <c r="BS9302" s="24"/>
      <c r="BT9302" s="24"/>
      <c r="BU9302" s="23"/>
      <c r="BV9302" s="26"/>
      <c r="BX9302" s="6"/>
      <c r="BY9302" s="24"/>
      <c r="BZ9302" s="109"/>
      <c r="CA9302" s="66"/>
      <c r="CB9302" s="5"/>
      <c r="CC9302" s="68"/>
      <c r="CD9302" s="67"/>
      <c r="CE9302" s="67"/>
      <c r="CF9302" s="64"/>
      <c r="CG9302" s="5"/>
      <c r="CH9302" s="69"/>
      <c r="CI9302" s="6"/>
      <c r="CJ9302" s="5"/>
      <c r="CK9302" s="25"/>
      <c r="CL9302" s="5"/>
      <c r="DN9302" s="14"/>
      <c r="DO9302" s="14"/>
      <c r="DP9302" s="5"/>
      <c r="DQ9302" s="25"/>
      <c r="DR9302" s="25"/>
      <c r="DS9302" s="96"/>
      <c r="DT9302" s="83"/>
      <c r="DU9302" s="14"/>
      <c r="DX9302" s="83"/>
      <c r="DY9302" s="83"/>
      <c r="DZ9302" s="83"/>
      <c r="EA9302" s="83"/>
      <c r="EJ9302" s="54"/>
      <c r="EK9302" s="22"/>
      <c r="EL9302" s="24"/>
      <c r="EP9302" s="23"/>
      <c r="EQ9302" s="24"/>
      <c r="ER9302" s="22"/>
      <c r="ES9302" s="24"/>
      <c r="ET9302" s="24"/>
      <c r="EU9302" s="23"/>
      <c r="EV9302" s="26"/>
      <c r="EX9302" s="6"/>
      <c r="EY9302" s="24"/>
      <c r="EZ9302" s="109"/>
      <c r="FA9302" s="66"/>
      <c r="FB9302" s="5"/>
      <c r="FC9302" s="68"/>
      <c r="FD9302" s="67"/>
      <c r="FE9302" s="67"/>
      <c r="FF9302" s="64"/>
      <c r="FG9302" s="5"/>
      <c r="FH9302" s="69"/>
      <c r="FI9302" s="6"/>
      <c r="FJ9302" s="5"/>
      <c r="FK9302" s="25"/>
      <c r="FL9302" s="5"/>
    </row>
    <row r="9303" spans="40:168">
      <c r="AN9303" s="14"/>
      <c r="AO9303" s="14"/>
      <c r="AP9303" s="5"/>
      <c r="AQ9303" s="25"/>
      <c r="AR9303" s="25"/>
      <c r="AS9303" s="96"/>
      <c r="AT9303" s="83"/>
      <c r="AU9303" s="14"/>
      <c r="AX9303" s="83"/>
      <c r="AY9303" s="83"/>
      <c r="AZ9303" s="83"/>
      <c r="BA9303" s="83"/>
      <c r="BJ9303" s="54"/>
      <c r="BK9303" s="22"/>
      <c r="BL9303" s="24"/>
      <c r="BP9303" s="23"/>
      <c r="BQ9303" s="24"/>
      <c r="BR9303" s="22"/>
      <c r="BS9303" s="24"/>
      <c r="BT9303" s="24"/>
      <c r="BU9303" s="23"/>
      <c r="BV9303" s="26"/>
      <c r="BX9303" s="6"/>
      <c r="BY9303" s="24"/>
      <c r="BZ9303" s="109"/>
      <c r="CA9303" s="66"/>
      <c r="CB9303" s="5"/>
      <c r="CC9303" s="68"/>
      <c r="CD9303" s="67"/>
      <c r="CE9303" s="67"/>
      <c r="CF9303" s="64"/>
      <c r="CG9303" s="5"/>
      <c r="CH9303" s="69"/>
      <c r="CI9303" s="6"/>
      <c r="CJ9303" s="5"/>
      <c r="CK9303" s="25"/>
      <c r="CL9303" s="5"/>
      <c r="DN9303" s="14"/>
      <c r="DO9303" s="14"/>
      <c r="DP9303" s="5"/>
      <c r="DQ9303" s="25"/>
      <c r="DR9303" s="25"/>
      <c r="DS9303" s="96"/>
      <c r="DT9303" s="83"/>
      <c r="DU9303" s="14"/>
      <c r="DX9303" s="83"/>
      <c r="DY9303" s="83"/>
      <c r="DZ9303" s="83"/>
      <c r="EA9303" s="83"/>
      <c r="EJ9303" s="54"/>
      <c r="EK9303" s="22"/>
      <c r="EL9303" s="24"/>
      <c r="EP9303" s="23"/>
      <c r="EQ9303" s="24"/>
      <c r="ER9303" s="22"/>
      <c r="ES9303" s="24"/>
      <c r="ET9303" s="24"/>
      <c r="EU9303" s="23"/>
      <c r="EV9303" s="26"/>
      <c r="EX9303" s="6"/>
      <c r="EY9303" s="24"/>
      <c r="EZ9303" s="109"/>
      <c r="FA9303" s="66"/>
      <c r="FB9303" s="5"/>
      <c r="FC9303" s="68"/>
      <c r="FD9303" s="67"/>
      <c r="FE9303" s="67"/>
      <c r="FF9303" s="64"/>
      <c r="FG9303" s="5"/>
      <c r="FH9303" s="69"/>
      <c r="FI9303" s="6"/>
      <c r="FJ9303" s="5"/>
      <c r="FK9303" s="25"/>
      <c r="FL9303" s="5"/>
    </row>
    <row r="9304" spans="40:168">
      <c r="AN9304" s="14"/>
      <c r="AO9304" s="14"/>
      <c r="AP9304" s="5"/>
      <c r="AQ9304" s="25"/>
      <c r="AR9304" s="25"/>
      <c r="AS9304" s="96"/>
      <c r="AT9304" s="83"/>
      <c r="AU9304" s="14"/>
      <c r="AX9304" s="83"/>
      <c r="AY9304" s="83"/>
      <c r="AZ9304" s="83"/>
      <c r="BA9304" s="83"/>
      <c r="BJ9304" s="54"/>
      <c r="BK9304" s="22"/>
      <c r="BL9304" s="24"/>
      <c r="BP9304" s="23"/>
      <c r="BQ9304" s="24"/>
      <c r="BR9304" s="22"/>
      <c r="BS9304" s="24"/>
      <c r="BT9304" s="24"/>
      <c r="BU9304" s="23"/>
      <c r="BV9304" s="26"/>
      <c r="BX9304" s="6"/>
      <c r="BY9304" s="24"/>
      <c r="BZ9304" s="109"/>
      <c r="CA9304" s="66"/>
      <c r="CB9304" s="5"/>
      <c r="CC9304" s="68"/>
      <c r="CD9304" s="67"/>
      <c r="CE9304" s="67"/>
      <c r="CF9304" s="64"/>
      <c r="CG9304" s="5"/>
      <c r="CH9304" s="69"/>
      <c r="CI9304" s="6"/>
      <c r="CJ9304" s="5"/>
      <c r="CK9304" s="25"/>
      <c r="CL9304" s="5"/>
      <c r="DN9304" s="14"/>
      <c r="DO9304" s="14"/>
      <c r="DP9304" s="5"/>
      <c r="DQ9304" s="25"/>
      <c r="DR9304" s="25"/>
      <c r="DS9304" s="96"/>
      <c r="DT9304" s="83"/>
      <c r="DU9304" s="14"/>
      <c r="DX9304" s="83"/>
      <c r="DY9304" s="83"/>
      <c r="DZ9304" s="83"/>
      <c r="EA9304" s="83"/>
      <c r="EJ9304" s="54"/>
      <c r="EK9304" s="22"/>
      <c r="EL9304" s="24"/>
      <c r="EP9304" s="23"/>
      <c r="EQ9304" s="24"/>
      <c r="ER9304" s="22"/>
      <c r="ES9304" s="24"/>
      <c r="ET9304" s="24"/>
      <c r="EU9304" s="23"/>
      <c r="EV9304" s="26"/>
      <c r="EX9304" s="6"/>
      <c r="EY9304" s="24"/>
      <c r="EZ9304" s="109"/>
      <c r="FA9304" s="66"/>
      <c r="FB9304" s="5"/>
      <c r="FC9304" s="68"/>
      <c r="FD9304" s="67"/>
      <c r="FE9304" s="67"/>
      <c r="FF9304" s="64"/>
      <c r="FG9304" s="5"/>
      <c r="FH9304" s="69"/>
      <c r="FI9304" s="6"/>
      <c r="FJ9304" s="5"/>
      <c r="FK9304" s="25"/>
      <c r="FL9304" s="5"/>
    </row>
    <row r="9305" spans="40:168">
      <c r="AN9305" s="14"/>
      <c r="AO9305" s="14"/>
      <c r="AP9305" s="5"/>
      <c r="AQ9305" s="25"/>
      <c r="AR9305" s="25"/>
      <c r="AS9305" s="96"/>
      <c r="AT9305" s="83"/>
      <c r="AU9305" s="14"/>
      <c r="AX9305" s="83"/>
      <c r="AY9305" s="83"/>
      <c r="AZ9305" s="83"/>
      <c r="BA9305" s="83"/>
      <c r="BJ9305" s="54"/>
      <c r="BK9305" s="22"/>
      <c r="BL9305" s="24"/>
      <c r="BP9305" s="23"/>
      <c r="BQ9305" s="24"/>
      <c r="BR9305" s="22"/>
      <c r="BS9305" s="24"/>
      <c r="BT9305" s="24"/>
      <c r="BU9305" s="23"/>
      <c r="BV9305" s="26"/>
      <c r="BX9305" s="6"/>
      <c r="BY9305" s="24"/>
      <c r="BZ9305" s="109"/>
      <c r="CA9305" s="66"/>
      <c r="CB9305" s="5"/>
      <c r="CC9305" s="68"/>
      <c r="CD9305" s="67"/>
      <c r="CE9305" s="67"/>
      <c r="CF9305" s="64"/>
      <c r="CG9305" s="5"/>
      <c r="CH9305" s="69"/>
      <c r="CI9305" s="6"/>
      <c r="CJ9305" s="5"/>
      <c r="CK9305" s="25"/>
      <c r="CL9305" s="5"/>
      <c r="DN9305" s="14"/>
      <c r="DO9305" s="14"/>
      <c r="DP9305" s="5"/>
      <c r="DQ9305" s="25"/>
      <c r="DR9305" s="25"/>
      <c r="DS9305" s="96"/>
      <c r="DT9305" s="83"/>
      <c r="DU9305" s="14"/>
      <c r="DX9305" s="83"/>
      <c r="DY9305" s="83"/>
      <c r="DZ9305" s="83"/>
      <c r="EA9305" s="83"/>
      <c r="EJ9305" s="54"/>
      <c r="EK9305" s="22"/>
      <c r="EL9305" s="24"/>
      <c r="EP9305" s="23"/>
      <c r="EQ9305" s="24"/>
      <c r="ER9305" s="22"/>
      <c r="ES9305" s="24"/>
      <c r="ET9305" s="24"/>
      <c r="EU9305" s="23"/>
      <c r="EV9305" s="26"/>
      <c r="EX9305" s="6"/>
      <c r="EY9305" s="24"/>
      <c r="EZ9305" s="109"/>
      <c r="FA9305" s="66"/>
      <c r="FB9305" s="5"/>
      <c r="FC9305" s="68"/>
      <c r="FD9305" s="67"/>
      <c r="FE9305" s="67"/>
      <c r="FF9305" s="64"/>
      <c r="FG9305" s="5"/>
      <c r="FH9305" s="69"/>
      <c r="FI9305" s="6"/>
      <c r="FJ9305" s="5"/>
      <c r="FK9305" s="25"/>
      <c r="FL9305" s="5"/>
    </row>
    <row r="9306" spans="40:168">
      <c r="AN9306" s="14"/>
      <c r="AO9306" s="14"/>
      <c r="AP9306" s="5"/>
      <c r="AQ9306" s="25"/>
      <c r="AR9306" s="25"/>
      <c r="AS9306" s="96"/>
      <c r="AT9306" s="83"/>
      <c r="AU9306" s="14"/>
      <c r="AX9306" s="83"/>
      <c r="AY9306" s="83"/>
      <c r="AZ9306" s="83"/>
      <c r="BA9306" s="83"/>
      <c r="BJ9306" s="54"/>
      <c r="BK9306" s="22"/>
      <c r="BL9306" s="24"/>
      <c r="BP9306" s="23"/>
      <c r="BQ9306" s="24"/>
      <c r="BR9306" s="22"/>
      <c r="BS9306" s="24"/>
      <c r="BT9306" s="24"/>
      <c r="BU9306" s="23"/>
      <c r="BV9306" s="26"/>
      <c r="BX9306" s="6"/>
      <c r="BY9306" s="24"/>
      <c r="BZ9306" s="109"/>
      <c r="CA9306" s="66"/>
      <c r="CB9306" s="5"/>
      <c r="CC9306" s="68"/>
      <c r="CD9306" s="67"/>
      <c r="CE9306" s="67"/>
      <c r="CF9306" s="64"/>
      <c r="CG9306" s="5"/>
      <c r="CH9306" s="69"/>
      <c r="CI9306" s="6"/>
      <c r="CJ9306" s="5"/>
      <c r="CK9306" s="25"/>
      <c r="CL9306" s="5"/>
      <c r="DN9306" s="14"/>
      <c r="DO9306" s="14"/>
      <c r="DP9306" s="5"/>
      <c r="DQ9306" s="25"/>
      <c r="DR9306" s="25"/>
      <c r="DS9306" s="96"/>
      <c r="DT9306" s="83"/>
      <c r="DU9306" s="14"/>
      <c r="DX9306" s="83"/>
      <c r="DY9306" s="83"/>
      <c r="DZ9306" s="83"/>
      <c r="EA9306" s="83"/>
      <c r="EJ9306" s="54"/>
      <c r="EK9306" s="22"/>
      <c r="EL9306" s="24"/>
      <c r="EP9306" s="23"/>
      <c r="EQ9306" s="24"/>
      <c r="ER9306" s="22"/>
      <c r="ES9306" s="24"/>
      <c r="ET9306" s="24"/>
      <c r="EU9306" s="23"/>
      <c r="EV9306" s="26"/>
      <c r="EX9306" s="6"/>
      <c r="EY9306" s="24"/>
      <c r="EZ9306" s="109"/>
      <c r="FA9306" s="66"/>
      <c r="FB9306" s="5"/>
      <c r="FC9306" s="68"/>
      <c r="FD9306" s="67"/>
      <c r="FE9306" s="67"/>
      <c r="FF9306" s="64"/>
      <c r="FG9306" s="5"/>
      <c r="FH9306" s="69"/>
      <c r="FI9306" s="6"/>
      <c r="FJ9306" s="5"/>
      <c r="FK9306" s="25"/>
      <c r="FL9306" s="5"/>
    </row>
    <row r="9307" spans="40:168">
      <c r="AN9307" s="14"/>
      <c r="AO9307" s="14"/>
      <c r="AP9307" s="5"/>
      <c r="AQ9307" s="25"/>
      <c r="AR9307" s="25"/>
      <c r="AS9307" s="96"/>
      <c r="AT9307" s="83"/>
      <c r="AU9307" s="14"/>
      <c r="AX9307" s="83"/>
      <c r="AY9307" s="83"/>
      <c r="AZ9307" s="83"/>
      <c r="BA9307" s="83"/>
      <c r="BJ9307" s="54"/>
      <c r="BK9307" s="22"/>
      <c r="BL9307" s="24"/>
      <c r="BP9307" s="23"/>
      <c r="BQ9307" s="24"/>
      <c r="BR9307" s="22"/>
      <c r="BS9307" s="24"/>
      <c r="BT9307" s="24"/>
      <c r="BU9307" s="23"/>
      <c r="BV9307" s="26"/>
      <c r="BX9307" s="6"/>
      <c r="BY9307" s="24"/>
      <c r="BZ9307" s="109"/>
      <c r="CA9307" s="66"/>
      <c r="CB9307" s="5"/>
      <c r="CC9307" s="68"/>
      <c r="CD9307" s="67"/>
      <c r="CE9307" s="67"/>
      <c r="CF9307" s="64"/>
      <c r="CG9307" s="5"/>
      <c r="CH9307" s="69"/>
      <c r="CI9307" s="6"/>
      <c r="CJ9307" s="5"/>
      <c r="CK9307" s="25"/>
      <c r="CL9307" s="5"/>
      <c r="DN9307" s="14"/>
      <c r="DO9307" s="14"/>
      <c r="DP9307" s="5"/>
      <c r="DQ9307" s="25"/>
      <c r="DR9307" s="25"/>
      <c r="DS9307" s="96"/>
      <c r="DT9307" s="83"/>
      <c r="DU9307" s="14"/>
      <c r="DX9307" s="83"/>
      <c r="DY9307" s="83"/>
      <c r="DZ9307" s="83"/>
      <c r="EA9307" s="83"/>
      <c r="EJ9307" s="54"/>
      <c r="EK9307" s="22"/>
      <c r="EL9307" s="24"/>
      <c r="EP9307" s="23"/>
      <c r="EQ9307" s="24"/>
      <c r="ER9307" s="22"/>
      <c r="ES9307" s="24"/>
      <c r="ET9307" s="24"/>
      <c r="EU9307" s="23"/>
      <c r="EV9307" s="26"/>
      <c r="EX9307" s="6"/>
      <c r="EY9307" s="24"/>
      <c r="EZ9307" s="109"/>
      <c r="FA9307" s="66"/>
      <c r="FB9307" s="5"/>
      <c r="FC9307" s="68"/>
      <c r="FD9307" s="67"/>
      <c r="FE9307" s="67"/>
      <c r="FF9307" s="64"/>
      <c r="FG9307" s="5"/>
      <c r="FH9307" s="69"/>
      <c r="FI9307" s="6"/>
      <c r="FJ9307" s="5"/>
      <c r="FK9307" s="25"/>
      <c r="FL9307" s="5"/>
    </row>
    <row r="9308" spans="40:168">
      <c r="AN9308" s="14"/>
      <c r="AO9308" s="14"/>
      <c r="AP9308" s="5"/>
      <c r="AQ9308" s="25"/>
      <c r="AR9308" s="25"/>
      <c r="AS9308" s="96"/>
      <c r="AT9308" s="83"/>
      <c r="AU9308" s="14"/>
      <c r="AX9308" s="83"/>
      <c r="AY9308" s="83"/>
      <c r="AZ9308" s="83"/>
      <c r="BA9308" s="83"/>
      <c r="BJ9308" s="54"/>
      <c r="BK9308" s="22"/>
      <c r="BL9308" s="24"/>
      <c r="BP9308" s="23"/>
      <c r="BQ9308" s="24"/>
      <c r="BR9308" s="22"/>
      <c r="BS9308" s="24"/>
      <c r="BT9308" s="24"/>
      <c r="BU9308" s="23"/>
      <c r="BV9308" s="26"/>
      <c r="BX9308" s="6"/>
      <c r="BY9308" s="24"/>
      <c r="BZ9308" s="109"/>
      <c r="CA9308" s="66"/>
      <c r="CB9308" s="5"/>
      <c r="CC9308" s="68"/>
      <c r="CD9308" s="67"/>
      <c r="CE9308" s="67"/>
      <c r="CF9308" s="64"/>
      <c r="CG9308" s="5"/>
      <c r="CH9308" s="69"/>
      <c r="CI9308" s="6"/>
      <c r="CJ9308" s="5"/>
      <c r="CK9308" s="25"/>
      <c r="CL9308" s="5"/>
      <c r="DN9308" s="14"/>
      <c r="DO9308" s="14"/>
      <c r="DP9308" s="5"/>
      <c r="DQ9308" s="25"/>
      <c r="DR9308" s="25"/>
      <c r="DS9308" s="96"/>
      <c r="DT9308" s="83"/>
      <c r="DU9308" s="14"/>
      <c r="DX9308" s="83"/>
      <c r="DY9308" s="83"/>
      <c r="DZ9308" s="83"/>
      <c r="EA9308" s="83"/>
      <c r="EJ9308" s="54"/>
      <c r="EK9308" s="22"/>
      <c r="EL9308" s="24"/>
      <c r="EP9308" s="23"/>
      <c r="EQ9308" s="24"/>
      <c r="ER9308" s="22"/>
      <c r="ES9308" s="24"/>
      <c r="ET9308" s="24"/>
      <c r="EU9308" s="23"/>
      <c r="EV9308" s="26"/>
      <c r="EX9308" s="6"/>
      <c r="EY9308" s="24"/>
      <c r="EZ9308" s="109"/>
      <c r="FA9308" s="66"/>
      <c r="FB9308" s="5"/>
      <c r="FC9308" s="68"/>
      <c r="FD9308" s="67"/>
      <c r="FE9308" s="67"/>
      <c r="FF9308" s="64"/>
      <c r="FG9308" s="5"/>
      <c r="FH9308" s="69"/>
      <c r="FI9308" s="6"/>
      <c r="FJ9308" s="5"/>
      <c r="FK9308" s="25"/>
      <c r="FL9308" s="5"/>
    </row>
    <row r="9309" spans="40:168">
      <c r="AN9309" s="14"/>
      <c r="AO9309" s="14"/>
      <c r="AP9309" s="5"/>
      <c r="AQ9309" s="25"/>
      <c r="AR9309" s="25"/>
      <c r="AS9309" s="96"/>
      <c r="AT9309" s="83"/>
      <c r="AU9309" s="14"/>
      <c r="AX9309" s="83"/>
      <c r="AY9309" s="83"/>
      <c r="AZ9309" s="83"/>
      <c r="BA9309" s="83"/>
      <c r="BJ9309" s="54"/>
      <c r="BK9309" s="22"/>
      <c r="BL9309" s="24"/>
      <c r="BP9309" s="23"/>
      <c r="BQ9309" s="24"/>
      <c r="BR9309" s="22"/>
      <c r="BS9309" s="24"/>
      <c r="BT9309" s="24"/>
      <c r="BU9309" s="23"/>
      <c r="BV9309" s="26"/>
      <c r="BX9309" s="6"/>
      <c r="BY9309" s="24"/>
      <c r="BZ9309" s="109"/>
      <c r="CA9309" s="66"/>
      <c r="CB9309" s="5"/>
      <c r="CC9309" s="68"/>
      <c r="CD9309" s="67"/>
      <c r="CE9309" s="67"/>
      <c r="CF9309" s="64"/>
      <c r="CG9309" s="5"/>
      <c r="CH9309" s="69"/>
      <c r="CI9309" s="6"/>
      <c r="CJ9309" s="5"/>
      <c r="CK9309" s="25"/>
      <c r="CL9309" s="5"/>
      <c r="DN9309" s="14"/>
      <c r="DO9309" s="14"/>
      <c r="DP9309" s="5"/>
      <c r="DQ9309" s="25"/>
      <c r="DR9309" s="25"/>
      <c r="DS9309" s="96"/>
      <c r="DT9309" s="83"/>
      <c r="DU9309" s="14"/>
      <c r="DX9309" s="83"/>
      <c r="DY9309" s="83"/>
      <c r="DZ9309" s="83"/>
      <c r="EA9309" s="83"/>
      <c r="EJ9309" s="54"/>
      <c r="EK9309" s="22"/>
      <c r="EL9309" s="24"/>
      <c r="EP9309" s="23"/>
      <c r="EQ9309" s="24"/>
      <c r="ER9309" s="22"/>
      <c r="ES9309" s="24"/>
      <c r="ET9309" s="24"/>
      <c r="EU9309" s="23"/>
      <c r="EV9309" s="26"/>
      <c r="EX9309" s="6"/>
      <c r="EY9309" s="24"/>
      <c r="EZ9309" s="109"/>
      <c r="FA9309" s="66"/>
      <c r="FB9309" s="5"/>
      <c r="FC9309" s="68"/>
      <c r="FD9309" s="67"/>
      <c r="FE9309" s="67"/>
      <c r="FF9309" s="64"/>
      <c r="FG9309" s="5"/>
      <c r="FH9309" s="69"/>
      <c r="FI9309" s="6"/>
      <c r="FJ9309" s="5"/>
      <c r="FK9309" s="25"/>
      <c r="FL9309" s="5"/>
    </row>
    <row r="9310" spans="40:168">
      <c r="AN9310" s="14"/>
      <c r="AO9310" s="14"/>
      <c r="AP9310" s="5"/>
      <c r="AQ9310" s="25"/>
      <c r="AR9310" s="25"/>
      <c r="AS9310" s="96"/>
      <c r="AT9310" s="83"/>
      <c r="AU9310" s="14"/>
      <c r="AX9310" s="83"/>
      <c r="AY9310" s="83"/>
      <c r="AZ9310" s="83"/>
      <c r="BA9310" s="83"/>
      <c r="BJ9310" s="54"/>
      <c r="BK9310" s="22"/>
      <c r="BL9310" s="24"/>
      <c r="BP9310" s="23"/>
      <c r="BQ9310" s="24"/>
      <c r="BR9310" s="22"/>
      <c r="BS9310" s="24"/>
      <c r="BT9310" s="24"/>
      <c r="BU9310" s="23"/>
      <c r="BV9310" s="26"/>
      <c r="BX9310" s="6"/>
      <c r="BY9310" s="24"/>
      <c r="BZ9310" s="109"/>
      <c r="CA9310" s="66"/>
      <c r="CB9310" s="5"/>
      <c r="CC9310" s="68"/>
      <c r="CD9310" s="67"/>
      <c r="CE9310" s="67"/>
      <c r="CF9310" s="64"/>
      <c r="CG9310" s="5"/>
      <c r="CH9310" s="69"/>
      <c r="CI9310" s="6"/>
      <c r="CJ9310" s="5"/>
      <c r="CK9310" s="25"/>
      <c r="CL9310" s="5"/>
      <c r="DN9310" s="14"/>
      <c r="DO9310" s="14"/>
      <c r="DP9310" s="5"/>
      <c r="DQ9310" s="25"/>
      <c r="DR9310" s="25"/>
      <c r="DS9310" s="96"/>
      <c r="DT9310" s="83"/>
      <c r="DU9310" s="14"/>
      <c r="DX9310" s="83"/>
      <c r="DY9310" s="83"/>
      <c r="DZ9310" s="83"/>
      <c r="EA9310" s="83"/>
      <c r="EJ9310" s="54"/>
      <c r="EK9310" s="22"/>
      <c r="EL9310" s="24"/>
      <c r="EP9310" s="23"/>
      <c r="EQ9310" s="24"/>
      <c r="ER9310" s="22"/>
      <c r="ES9310" s="24"/>
      <c r="ET9310" s="24"/>
      <c r="EU9310" s="23"/>
      <c r="EV9310" s="26"/>
      <c r="EX9310" s="6"/>
      <c r="EY9310" s="24"/>
      <c r="EZ9310" s="109"/>
      <c r="FA9310" s="66"/>
      <c r="FB9310" s="5"/>
      <c r="FC9310" s="68"/>
      <c r="FD9310" s="67"/>
      <c r="FE9310" s="67"/>
      <c r="FF9310" s="64"/>
      <c r="FG9310" s="5"/>
      <c r="FH9310" s="69"/>
      <c r="FI9310" s="6"/>
      <c r="FJ9310" s="5"/>
      <c r="FK9310" s="25"/>
      <c r="FL9310" s="5"/>
    </row>
    <row r="9311" spans="40:168">
      <c r="AN9311" s="14"/>
      <c r="AO9311" s="14"/>
      <c r="AP9311" s="5"/>
      <c r="AQ9311" s="25"/>
      <c r="AR9311" s="25"/>
      <c r="AS9311" s="96"/>
      <c r="AT9311" s="83"/>
      <c r="AU9311" s="14"/>
      <c r="AX9311" s="83"/>
      <c r="AY9311" s="83"/>
      <c r="AZ9311" s="83"/>
      <c r="BA9311" s="83"/>
      <c r="BJ9311" s="54"/>
      <c r="BK9311" s="22"/>
      <c r="BL9311" s="24"/>
      <c r="BP9311" s="23"/>
      <c r="BQ9311" s="24"/>
      <c r="BR9311" s="22"/>
      <c r="BS9311" s="24"/>
      <c r="BT9311" s="24"/>
      <c r="BU9311" s="23"/>
      <c r="BV9311" s="26"/>
      <c r="BX9311" s="6"/>
      <c r="BY9311" s="24"/>
      <c r="BZ9311" s="109"/>
      <c r="CA9311" s="66"/>
      <c r="CB9311" s="5"/>
      <c r="CC9311" s="68"/>
      <c r="CD9311" s="67"/>
      <c r="CE9311" s="67"/>
      <c r="CF9311" s="64"/>
      <c r="CG9311" s="5"/>
      <c r="CH9311" s="69"/>
      <c r="CI9311" s="6"/>
      <c r="CJ9311" s="5"/>
      <c r="CK9311" s="25"/>
      <c r="CL9311" s="5"/>
      <c r="DN9311" s="14"/>
      <c r="DO9311" s="14"/>
      <c r="DP9311" s="5"/>
      <c r="DQ9311" s="25"/>
      <c r="DR9311" s="25"/>
      <c r="DS9311" s="96"/>
      <c r="DT9311" s="83"/>
      <c r="DU9311" s="14"/>
      <c r="DX9311" s="83"/>
      <c r="DY9311" s="83"/>
      <c r="DZ9311" s="83"/>
      <c r="EA9311" s="83"/>
      <c r="EJ9311" s="54"/>
      <c r="EK9311" s="22"/>
      <c r="EL9311" s="24"/>
      <c r="EP9311" s="23"/>
      <c r="EQ9311" s="24"/>
      <c r="ER9311" s="22"/>
      <c r="ES9311" s="24"/>
      <c r="ET9311" s="24"/>
      <c r="EU9311" s="23"/>
      <c r="EV9311" s="26"/>
      <c r="EX9311" s="6"/>
      <c r="EY9311" s="24"/>
      <c r="EZ9311" s="109"/>
      <c r="FA9311" s="66"/>
      <c r="FB9311" s="5"/>
      <c r="FC9311" s="68"/>
      <c r="FD9311" s="67"/>
      <c r="FE9311" s="67"/>
      <c r="FF9311" s="64"/>
      <c r="FG9311" s="5"/>
      <c r="FH9311" s="69"/>
      <c r="FI9311" s="6"/>
      <c r="FJ9311" s="5"/>
      <c r="FK9311" s="25"/>
      <c r="FL9311" s="5"/>
    </row>
    <row r="9312" spans="40:168">
      <c r="AN9312" s="14"/>
      <c r="AO9312" s="14"/>
      <c r="AP9312" s="5"/>
      <c r="AQ9312" s="25"/>
      <c r="AR9312" s="25"/>
      <c r="AS9312" s="96"/>
      <c r="AT9312" s="83"/>
      <c r="AU9312" s="14"/>
      <c r="AX9312" s="83"/>
      <c r="AY9312" s="83"/>
      <c r="AZ9312" s="83"/>
      <c r="BA9312" s="83"/>
      <c r="BJ9312" s="54"/>
      <c r="BK9312" s="22"/>
      <c r="BL9312" s="24"/>
      <c r="BP9312" s="23"/>
      <c r="BQ9312" s="24"/>
      <c r="BR9312" s="22"/>
      <c r="BS9312" s="24"/>
      <c r="BT9312" s="24"/>
      <c r="BU9312" s="23"/>
      <c r="BV9312" s="26"/>
      <c r="BX9312" s="6"/>
      <c r="BY9312" s="24"/>
      <c r="BZ9312" s="109"/>
      <c r="CA9312" s="66"/>
      <c r="CB9312" s="5"/>
      <c r="CC9312" s="68"/>
      <c r="CD9312" s="67"/>
      <c r="CE9312" s="67"/>
      <c r="CF9312" s="64"/>
      <c r="CG9312" s="5"/>
      <c r="CH9312" s="69"/>
      <c r="CI9312" s="6"/>
      <c r="CJ9312" s="5"/>
      <c r="CK9312" s="25"/>
      <c r="CL9312" s="5"/>
      <c r="DN9312" s="14"/>
      <c r="DO9312" s="14"/>
      <c r="DP9312" s="5"/>
      <c r="DQ9312" s="25"/>
      <c r="DR9312" s="25"/>
      <c r="DS9312" s="96"/>
      <c r="DT9312" s="83"/>
      <c r="DU9312" s="14"/>
      <c r="DX9312" s="83"/>
      <c r="DY9312" s="83"/>
      <c r="DZ9312" s="83"/>
      <c r="EA9312" s="83"/>
      <c r="EJ9312" s="54"/>
      <c r="EK9312" s="22"/>
      <c r="EL9312" s="24"/>
      <c r="EP9312" s="23"/>
      <c r="EQ9312" s="24"/>
      <c r="ER9312" s="22"/>
      <c r="ES9312" s="24"/>
      <c r="ET9312" s="24"/>
      <c r="EU9312" s="23"/>
      <c r="EV9312" s="26"/>
      <c r="EX9312" s="6"/>
      <c r="EY9312" s="24"/>
      <c r="EZ9312" s="109"/>
      <c r="FA9312" s="66"/>
      <c r="FB9312" s="5"/>
      <c r="FC9312" s="68"/>
      <c r="FD9312" s="67"/>
      <c r="FE9312" s="67"/>
      <c r="FF9312" s="64"/>
      <c r="FG9312" s="5"/>
      <c r="FH9312" s="69"/>
      <c r="FI9312" s="6"/>
      <c r="FJ9312" s="5"/>
      <c r="FK9312" s="25"/>
      <c r="FL9312" s="5"/>
    </row>
    <row r="9313" spans="40:168">
      <c r="AN9313" s="14"/>
      <c r="AO9313" s="14"/>
      <c r="AP9313" s="5"/>
      <c r="AQ9313" s="25"/>
      <c r="AR9313" s="25"/>
      <c r="AS9313" s="96"/>
      <c r="AT9313" s="83"/>
      <c r="AU9313" s="14"/>
      <c r="AX9313" s="83"/>
      <c r="AY9313" s="83"/>
      <c r="AZ9313" s="83"/>
      <c r="BA9313" s="83"/>
      <c r="BJ9313" s="54"/>
      <c r="BK9313" s="22"/>
      <c r="BL9313" s="24"/>
      <c r="BP9313" s="23"/>
      <c r="BQ9313" s="24"/>
      <c r="BR9313" s="22"/>
      <c r="BS9313" s="24"/>
      <c r="BT9313" s="24"/>
      <c r="BU9313" s="23"/>
      <c r="BV9313" s="26"/>
      <c r="BX9313" s="6"/>
      <c r="BY9313" s="24"/>
      <c r="BZ9313" s="109"/>
      <c r="CA9313" s="66"/>
      <c r="CB9313" s="5"/>
      <c r="CC9313" s="68"/>
      <c r="CD9313" s="67"/>
      <c r="CE9313" s="67"/>
      <c r="CF9313" s="64"/>
      <c r="CG9313" s="5"/>
      <c r="CH9313" s="69"/>
      <c r="CI9313" s="6"/>
      <c r="CJ9313" s="5"/>
      <c r="CK9313" s="25"/>
      <c r="CL9313" s="5"/>
      <c r="DN9313" s="14"/>
      <c r="DO9313" s="14"/>
      <c r="DP9313" s="5"/>
      <c r="DQ9313" s="25"/>
      <c r="DR9313" s="25"/>
      <c r="DS9313" s="96"/>
      <c r="DT9313" s="83"/>
      <c r="DU9313" s="14"/>
      <c r="DX9313" s="83"/>
      <c r="DY9313" s="83"/>
      <c r="DZ9313" s="83"/>
      <c r="EA9313" s="83"/>
      <c r="EJ9313" s="54"/>
      <c r="EK9313" s="22"/>
      <c r="EL9313" s="24"/>
      <c r="EP9313" s="23"/>
      <c r="EQ9313" s="24"/>
      <c r="ER9313" s="22"/>
      <c r="ES9313" s="24"/>
      <c r="ET9313" s="24"/>
      <c r="EU9313" s="23"/>
      <c r="EV9313" s="26"/>
      <c r="EX9313" s="6"/>
      <c r="EY9313" s="24"/>
      <c r="EZ9313" s="109"/>
      <c r="FA9313" s="66"/>
      <c r="FB9313" s="5"/>
      <c r="FC9313" s="68"/>
      <c r="FD9313" s="67"/>
      <c r="FE9313" s="67"/>
      <c r="FF9313" s="64"/>
      <c r="FG9313" s="5"/>
      <c r="FH9313" s="69"/>
      <c r="FI9313" s="6"/>
      <c r="FJ9313" s="5"/>
      <c r="FK9313" s="25"/>
      <c r="FL9313" s="5"/>
    </row>
    <row r="9314" spans="40:168">
      <c r="AN9314" s="14"/>
      <c r="AO9314" s="14"/>
      <c r="AP9314" s="5"/>
      <c r="AQ9314" s="25"/>
      <c r="AR9314" s="25"/>
      <c r="AS9314" s="96"/>
      <c r="AT9314" s="83"/>
      <c r="AU9314" s="14"/>
      <c r="AX9314" s="83"/>
      <c r="AY9314" s="83"/>
      <c r="AZ9314" s="83"/>
      <c r="BA9314" s="83"/>
      <c r="BJ9314" s="54"/>
      <c r="BK9314" s="22"/>
      <c r="BL9314" s="24"/>
      <c r="BP9314" s="23"/>
      <c r="BQ9314" s="24"/>
      <c r="BR9314" s="22"/>
      <c r="BS9314" s="24"/>
      <c r="BT9314" s="24"/>
      <c r="BU9314" s="23"/>
      <c r="BV9314" s="26"/>
      <c r="BX9314" s="6"/>
      <c r="BY9314" s="24"/>
      <c r="BZ9314" s="109"/>
      <c r="CA9314" s="66"/>
      <c r="CB9314" s="5"/>
      <c r="CC9314" s="68"/>
      <c r="CD9314" s="67"/>
      <c r="CE9314" s="67"/>
      <c r="CF9314" s="64"/>
      <c r="CG9314" s="5"/>
      <c r="CH9314" s="69"/>
      <c r="CI9314" s="6"/>
      <c r="CJ9314" s="5"/>
      <c r="CK9314" s="25"/>
      <c r="CL9314" s="5"/>
      <c r="DN9314" s="14"/>
      <c r="DO9314" s="14"/>
      <c r="DP9314" s="5"/>
      <c r="DQ9314" s="25"/>
      <c r="DR9314" s="25"/>
      <c r="DS9314" s="96"/>
      <c r="DT9314" s="83"/>
      <c r="DU9314" s="14"/>
      <c r="DX9314" s="83"/>
      <c r="DY9314" s="83"/>
      <c r="DZ9314" s="83"/>
      <c r="EA9314" s="83"/>
      <c r="EJ9314" s="54"/>
      <c r="EK9314" s="22"/>
      <c r="EL9314" s="24"/>
      <c r="EP9314" s="23"/>
      <c r="EQ9314" s="24"/>
      <c r="ER9314" s="22"/>
      <c r="ES9314" s="24"/>
      <c r="ET9314" s="24"/>
      <c r="EU9314" s="23"/>
      <c r="EV9314" s="26"/>
      <c r="EX9314" s="6"/>
      <c r="EY9314" s="24"/>
      <c r="EZ9314" s="109"/>
      <c r="FA9314" s="66"/>
      <c r="FB9314" s="5"/>
      <c r="FC9314" s="68"/>
      <c r="FD9314" s="67"/>
      <c r="FE9314" s="67"/>
      <c r="FF9314" s="64"/>
      <c r="FG9314" s="5"/>
      <c r="FH9314" s="69"/>
      <c r="FI9314" s="6"/>
      <c r="FJ9314" s="5"/>
      <c r="FK9314" s="25"/>
      <c r="FL9314" s="5"/>
    </row>
    <row r="9315" spans="40:168">
      <c r="AN9315" s="14"/>
      <c r="AO9315" s="14"/>
      <c r="AP9315" s="5"/>
      <c r="AQ9315" s="25"/>
      <c r="AR9315" s="25"/>
      <c r="AS9315" s="96"/>
      <c r="AT9315" s="83"/>
      <c r="AU9315" s="14"/>
      <c r="AX9315" s="83"/>
      <c r="AY9315" s="83"/>
      <c r="AZ9315" s="83"/>
      <c r="BA9315" s="83"/>
      <c r="BJ9315" s="54"/>
      <c r="BK9315" s="22"/>
      <c r="BL9315" s="24"/>
      <c r="BP9315" s="23"/>
      <c r="BQ9315" s="24"/>
      <c r="BR9315" s="22"/>
      <c r="BS9315" s="24"/>
      <c r="BT9315" s="24"/>
      <c r="BU9315" s="23"/>
      <c r="BV9315" s="26"/>
      <c r="BX9315" s="6"/>
      <c r="BY9315" s="24"/>
      <c r="BZ9315" s="109"/>
      <c r="CA9315" s="66"/>
      <c r="CB9315" s="5"/>
      <c r="CC9315" s="68"/>
      <c r="CD9315" s="67"/>
      <c r="CE9315" s="67"/>
      <c r="CF9315" s="64"/>
      <c r="CG9315" s="5"/>
      <c r="CH9315" s="69"/>
      <c r="CI9315" s="6"/>
      <c r="CJ9315" s="5"/>
      <c r="CK9315" s="25"/>
      <c r="CL9315" s="5"/>
      <c r="DN9315" s="14"/>
      <c r="DO9315" s="14"/>
      <c r="DP9315" s="5"/>
      <c r="DQ9315" s="25"/>
      <c r="DR9315" s="25"/>
      <c r="DS9315" s="96"/>
      <c r="DT9315" s="83"/>
      <c r="DU9315" s="14"/>
      <c r="DX9315" s="83"/>
      <c r="DY9315" s="83"/>
      <c r="DZ9315" s="83"/>
      <c r="EA9315" s="83"/>
      <c r="EJ9315" s="54"/>
      <c r="EK9315" s="22"/>
      <c r="EL9315" s="24"/>
      <c r="EP9315" s="23"/>
      <c r="EQ9315" s="24"/>
      <c r="ER9315" s="22"/>
      <c r="ES9315" s="24"/>
      <c r="ET9315" s="24"/>
      <c r="EU9315" s="23"/>
      <c r="EV9315" s="26"/>
      <c r="EX9315" s="6"/>
      <c r="EY9315" s="24"/>
      <c r="EZ9315" s="109"/>
      <c r="FA9315" s="66"/>
      <c r="FB9315" s="5"/>
      <c r="FC9315" s="68"/>
      <c r="FD9315" s="67"/>
      <c r="FE9315" s="67"/>
      <c r="FF9315" s="64"/>
      <c r="FG9315" s="5"/>
      <c r="FH9315" s="69"/>
      <c r="FI9315" s="6"/>
      <c r="FJ9315" s="5"/>
      <c r="FK9315" s="25"/>
      <c r="FL9315" s="5"/>
    </row>
    <row r="9316" spans="40:168">
      <c r="AN9316" s="14"/>
      <c r="AO9316" s="14"/>
      <c r="AP9316" s="5"/>
      <c r="AQ9316" s="25"/>
      <c r="AR9316" s="25"/>
      <c r="AS9316" s="96"/>
      <c r="AT9316" s="83"/>
      <c r="AU9316" s="14"/>
      <c r="AX9316" s="83"/>
      <c r="AY9316" s="83"/>
      <c r="AZ9316" s="83"/>
      <c r="BA9316" s="83"/>
      <c r="BJ9316" s="54"/>
      <c r="BK9316" s="22"/>
      <c r="BL9316" s="24"/>
      <c r="BP9316" s="23"/>
      <c r="BQ9316" s="24"/>
      <c r="BR9316" s="22"/>
      <c r="BS9316" s="24"/>
      <c r="BT9316" s="24"/>
      <c r="BU9316" s="23"/>
      <c r="BV9316" s="26"/>
      <c r="BX9316" s="6"/>
      <c r="BY9316" s="24"/>
      <c r="BZ9316" s="109"/>
      <c r="CA9316" s="66"/>
      <c r="CB9316" s="5"/>
      <c r="CC9316" s="68"/>
      <c r="CD9316" s="67"/>
      <c r="CE9316" s="67"/>
      <c r="CF9316" s="64"/>
      <c r="CG9316" s="5"/>
      <c r="CH9316" s="69"/>
      <c r="CI9316" s="6"/>
      <c r="CJ9316" s="5"/>
      <c r="CK9316" s="25"/>
      <c r="CL9316" s="5"/>
      <c r="DN9316" s="14"/>
      <c r="DO9316" s="14"/>
      <c r="DP9316" s="5"/>
      <c r="DQ9316" s="25"/>
      <c r="DR9316" s="25"/>
      <c r="DS9316" s="96"/>
      <c r="DT9316" s="83"/>
      <c r="DU9316" s="14"/>
      <c r="DX9316" s="83"/>
      <c r="DY9316" s="83"/>
      <c r="DZ9316" s="83"/>
      <c r="EA9316" s="83"/>
      <c r="EJ9316" s="54"/>
      <c r="EK9316" s="22"/>
      <c r="EL9316" s="24"/>
      <c r="EP9316" s="23"/>
      <c r="EQ9316" s="24"/>
      <c r="ER9316" s="22"/>
      <c r="ES9316" s="24"/>
      <c r="ET9316" s="24"/>
      <c r="EU9316" s="23"/>
      <c r="EV9316" s="26"/>
      <c r="EX9316" s="6"/>
      <c r="EY9316" s="24"/>
      <c r="EZ9316" s="109"/>
      <c r="FA9316" s="66"/>
      <c r="FB9316" s="5"/>
      <c r="FC9316" s="68"/>
      <c r="FD9316" s="67"/>
      <c r="FE9316" s="67"/>
      <c r="FF9316" s="64"/>
      <c r="FG9316" s="5"/>
      <c r="FH9316" s="69"/>
      <c r="FI9316" s="6"/>
      <c r="FJ9316" s="5"/>
      <c r="FK9316" s="25"/>
      <c r="FL9316" s="5"/>
    </row>
    <row r="9317" spans="40:168">
      <c r="AN9317" s="14"/>
      <c r="AO9317" s="14"/>
      <c r="AP9317" s="5"/>
      <c r="AQ9317" s="25"/>
      <c r="AR9317" s="25"/>
      <c r="AS9317" s="96"/>
      <c r="AT9317" s="83"/>
      <c r="AU9317" s="14"/>
      <c r="AX9317" s="83"/>
      <c r="AY9317" s="83"/>
      <c r="AZ9317" s="83"/>
      <c r="BA9317" s="83"/>
      <c r="BJ9317" s="54"/>
      <c r="BK9317" s="22"/>
      <c r="BL9317" s="24"/>
      <c r="BP9317" s="23"/>
      <c r="BQ9317" s="24"/>
      <c r="BR9317" s="22"/>
      <c r="BS9317" s="24"/>
      <c r="BT9317" s="24"/>
      <c r="BU9317" s="23"/>
      <c r="BV9317" s="26"/>
      <c r="BX9317" s="6"/>
      <c r="BY9317" s="24"/>
      <c r="BZ9317" s="109"/>
      <c r="CA9317" s="66"/>
      <c r="CB9317" s="5"/>
      <c r="CC9317" s="68"/>
      <c r="CD9317" s="67"/>
      <c r="CE9317" s="67"/>
      <c r="CF9317" s="64"/>
      <c r="CG9317" s="5"/>
      <c r="CH9317" s="69"/>
      <c r="CI9317" s="6"/>
      <c r="CJ9317" s="5"/>
      <c r="CK9317" s="25"/>
      <c r="CL9317" s="5"/>
      <c r="DN9317" s="14"/>
      <c r="DO9317" s="14"/>
      <c r="DP9317" s="5"/>
      <c r="DQ9317" s="25"/>
      <c r="DR9317" s="25"/>
      <c r="DS9317" s="96"/>
      <c r="DT9317" s="83"/>
      <c r="DU9317" s="14"/>
      <c r="DX9317" s="83"/>
      <c r="DY9317" s="83"/>
      <c r="DZ9317" s="83"/>
      <c r="EA9317" s="83"/>
      <c r="EJ9317" s="54"/>
      <c r="EK9317" s="22"/>
      <c r="EL9317" s="24"/>
      <c r="EP9317" s="23"/>
      <c r="EQ9317" s="24"/>
      <c r="ER9317" s="22"/>
      <c r="ES9317" s="24"/>
      <c r="ET9317" s="24"/>
      <c r="EU9317" s="23"/>
      <c r="EV9317" s="26"/>
      <c r="EX9317" s="6"/>
      <c r="EY9317" s="24"/>
      <c r="EZ9317" s="109"/>
      <c r="FA9317" s="66"/>
      <c r="FB9317" s="5"/>
      <c r="FC9317" s="68"/>
      <c r="FD9317" s="67"/>
      <c r="FE9317" s="67"/>
      <c r="FF9317" s="64"/>
      <c r="FG9317" s="5"/>
      <c r="FH9317" s="69"/>
      <c r="FI9317" s="6"/>
      <c r="FJ9317" s="5"/>
      <c r="FK9317" s="25"/>
      <c r="FL9317" s="5"/>
    </row>
    <row r="9318" spans="40:168">
      <c r="AN9318" s="14"/>
      <c r="AO9318" s="14"/>
      <c r="AP9318" s="5"/>
      <c r="AQ9318" s="25"/>
      <c r="AR9318" s="25"/>
      <c r="AS9318" s="96"/>
      <c r="AT9318" s="83"/>
      <c r="AU9318" s="14"/>
      <c r="AX9318" s="83"/>
      <c r="AY9318" s="83"/>
      <c r="AZ9318" s="83"/>
      <c r="BA9318" s="83"/>
      <c r="BJ9318" s="54"/>
      <c r="BK9318" s="22"/>
      <c r="BL9318" s="24"/>
      <c r="BP9318" s="23"/>
      <c r="BQ9318" s="24"/>
      <c r="BR9318" s="22"/>
      <c r="BS9318" s="24"/>
      <c r="BT9318" s="24"/>
      <c r="BU9318" s="23"/>
      <c r="BV9318" s="26"/>
      <c r="BX9318" s="6"/>
      <c r="BY9318" s="24"/>
      <c r="BZ9318" s="109"/>
      <c r="CA9318" s="66"/>
      <c r="CB9318" s="5"/>
      <c r="CC9318" s="68"/>
      <c r="CD9318" s="67"/>
      <c r="CE9318" s="67"/>
      <c r="CF9318" s="64"/>
      <c r="CG9318" s="5"/>
      <c r="CH9318" s="69"/>
      <c r="CI9318" s="6"/>
      <c r="CJ9318" s="5"/>
      <c r="CK9318" s="25"/>
      <c r="CL9318" s="5"/>
      <c r="DN9318" s="14"/>
      <c r="DO9318" s="14"/>
      <c r="DP9318" s="5"/>
      <c r="DQ9318" s="25"/>
      <c r="DR9318" s="25"/>
      <c r="DS9318" s="96"/>
      <c r="DT9318" s="83"/>
      <c r="DU9318" s="14"/>
      <c r="DX9318" s="83"/>
      <c r="DY9318" s="83"/>
      <c r="DZ9318" s="83"/>
      <c r="EA9318" s="83"/>
      <c r="EJ9318" s="54"/>
      <c r="EK9318" s="22"/>
      <c r="EL9318" s="24"/>
      <c r="EP9318" s="23"/>
      <c r="EQ9318" s="24"/>
      <c r="ER9318" s="22"/>
      <c r="ES9318" s="24"/>
      <c r="ET9318" s="24"/>
      <c r="EU9318" s="23"/>
      <c r="EV9318" s="26"/>
      <c r="EX9318" s="6"/>
      <c r="EY9318" s="24"/>
      <c r="EZ9318" s="109"/>
      <c r="FA9318" s="66"/>
      <c r="FB9318" s="5"/>
      <c r="FC9318" s="68"/>
      <c r="FD9318" s="67"/>
      <c r="FE9318" s="67"/>
      <c r="FF9318" s="64"/>
      <c r="FG9318" s="5"/>
      <c r="FH9318" s="69"/>
      <c r="FI9318" s="6"/>
      <c r="FJ9318" s="5"/>
      <c r="FK9318" s="25"/>
      <c r="FL9318" s="5"/>
    </row>
    <row r="9319" spans="40:168">
      <c r="AN9319" s="14"/>
      <c r="AO9319" s="14"/>
      <c r="AP9319" s="5"/>
      <c r="AQ9319" s="25"/>
      <c r="AR9319" s="25"/>
      <c r="AS9319" s="96"/>
      <c r="AT9319" s="83"/>
      <c r="AU9319" s="14"/>
      <c r="AX9319" s="83"/>
      <c r="AY9319" s="83"/>
      <c r="AZ9319" s="83"/>
      <c r="BA9319" s="83"/>
      <c r="BJ9319" s="54"/>
      <c r="BK9319" s="22"/>
      <c r="BL9319" s="24"/>
      <c r="BP9319" s="23"/>
      <c r="BQ9319" s="24"/>
      <c r="BR9319" s="22"/>
      <c r="BS9319" s="24"/>
      <c r="BT9319" s="24"/>
      <c r="BU9319" s="23"/>
      <c r="BV9319" s="26"/>
      <c r="BX9319" s="6"/>
      <c r="BY9319" s="24"/>
      <c r="BZ9319" s="109"/>
      <c r="CA9319" s="66"/>
      <c r="CB9319" s="5"/>
      <c r="CC9319" s="68"/>
      <c r="CD9319" s="67"/>
      <c r="CE9319" s="67"/>
      <c r="CF9319" s="64"/>
      <c r="CG9319" s="5"/>
      <c r="CH9319" s="69"/>
      <c r="CI9319" s="6"/>
      <c r="CJ9319" s="5"/>
      <c r="CK9319" s="25"/>
      <c r="CL9319" s="5"/>
      <c r="DN9319" s="14"/>
      <c r="DO9319" s="14"/>
      <c r="DP9319" s="5"/>
      <c r="DQ9319" s="25"/>
      <c r="DR9319" s="25"/>
      <c r="DS9319" s="96"/>
      <c r="DT9319" s="83"/>
      <c r="DU9319" s="14"/>
      <c r="DX9319" s="83"/>
      <c r="DY9319" s="83"/>
      <c r="DZ9319" s="83"/>
      <c r="EA9319" s="83"/>
      <c r="EJ9319" s="54"/>
      <c r="EK9319" s="22"/>
      <c r="EL9319" s="24"/>
      <c r="EP9319" s="23"/>
      <c r="EQ9319" s="24"/>
      <c r="ER9319" s="22"/>
      <c r="ES9319" s="24"/>
      <c r="ET9319" s="24"/>
      <c r="EU9319" s="23"/>
      <c r="EV9319" s="26"/>
      <c r="EX9319" s="6"/>
      <c r="EY9319" s="24"/>
      <c r="EZ9319" s="109"/>
      <c r="FA9319" s="66"/>
      <c r="FB9319" s="5"/>
      <c r="FC9319" s="68"/>
      <c r="FD9319" s="67"/>
      <c r="FE9319" s="67"/>
      <c r="FF9319" s="64"/>
      <c r="FG9319" s="5"/>
      <c r="FH9319" s="69"/>
      <c r="FI9319" s="6"/>
      <c r="FJ9319" s="5"/>
      <c r="FK9319" s="25"/>
      <c r="FL9319" s="5"/>
    </row>
    <row r="9320" spans="40:168">
      <c r="AN9320" s="14"/>
      <c r="AO9320" s="14"/>
      <c r="AP9320" s="5"/>
      <c r="AQ9320" s="25"/>
      <c r="AR9320" s="25"/>
      <c r="AS9320" s="96"/>
      <c r="AT9320" s="83"/>
      <c r="AU9320" s="14"/>
      <c r="AX9320" s="83"/>
      <c r="AY9320" s="83"/>
      <c r="AZ9320" s="83"/>
      <c r="BA9320" s="83"/>
      <c r="BJ9320" s="54"/>
      <c r="BK9320" s="22"/>
      <c r="BL9320" s="24"/>
      <c r="BP9320" s="23"/>
      <c r="BQ9320" s="24"/>
      <c r="BR9320" s="22"/>
      <c r="BS9320" s="24"/>
      <c r="BT9320" s="24"/>
      <c r="BU9320" s="23"/>
      <c r="BV9320" s="26"/>
      <c r="BX9320" s="6"/>
      <c r="BY9320" s="24"/>
      <c r="BZ9320" s="109"/>
      <c r="CA9320" s="66"/>
      <c r="CB9320" s="5"/>
      <c r="CC9320" s="68"/>
      <c r="CD9320" s="67"/>
      <c r="CE9320" s="67"/>
      <c r="CF9320" s="64"/>
      <c r="CG9320" s="5"/>
      <c r="CH9320" s="69"/>
      <c r="CI9320" s="6"/>
      <c r="CJ9320" s="5"/>
      <c r="CK9320" s="25"/>
      <c r="CL9320" s="5"/>
      <c r="DN9320" s="14"/>
      <c r="DO9320" s="14"/>
      <c r="DP9320" s="5"/>
      <c r="DQ9320" s="25"/>
      <c r="DR9320" s="25"/>
      <c r="DS9320" s="96"/>
      <c r="DT9320" s="83"/>
      <c r="DU9320" s="14"/>
      <c r="DX9320" s="83"/>
      <c r="DY9320" s="83"/>
      <c r="DZ9320" s="83"/>
      <c r="EA9320" s="83"/>
      <c r="EJ9320" s="54"/>
      <c r="EK9320" s="22"/>
      <c r="EL9320" s="24"/>
      <c r="EP9320" s="23"/>
      <c r="EQ9320" s="24"/>
      <c r="ER9320" s="22"/>
      <c r="ES9320" s="24"/>
      <c r="ET9320" s="24"/>
      <c r="EU9320" s="23"/>
      <c r="EV9320" s="26"/>
      <c r="EX9320" s="6"/>
      <c r="EY9320" s="24"/>
      <c r="EZ9320" s="109"/>
      <c r="FA9320" s="66"/>
      <c r="FB9320" s="5"/>
      <c r="FC9320" s="68"/>
      <c r="FD9320" s="67"/>
      <c r="FE9320" s="67"/>
      <c r="FF9320" s="64"/>
      <c r="FG9320" s="5"/>
      <c r="FH9320" s="69"/>
      <c r="FI9320" s="6"/>
      <c r="FJ9320" s="5"/>
      <c r="FK9320" s="25"/>
      <c r="FL9320" s="5"/>
    </row>
    <row r="9321" spans="40:168">
      <c r="AN9321" s="14"/>
      <c r="AO9321" s="14"/>
      <c r="AP9321" s="5"/>
      <c r="AQ9321" s="25"/>
      <c r="AR9321" s="25"/>
      <c r="AS9321" s="96"/>
      <c r="AT9321" s="83"/>
      <c r="AU9321" s="14"/>
      <c r="AX9321" s="83"/>
      <c r="AY9321" s="83"/>
      <c r="AZ9321" s="83"/>
      <c r="BA9321" s="83"/>
      <c r="BJ9321" s="54"/>
      <c r="BK9321" s="22"/>
      <c r="BL9321" s="24"/>
      <c r="BP9321" s="23"/>
      <c r="BQ9321" s="24"/>
      <c r="BR9321" s="22"/>
      <c r="BS9321" s="24"/>
      <c r="BT9321" s="24"/>
      <c r="BU9321" s="23"/>
      <c r="BV9321" s="26"/>
      <c r="BX9321" s="6"/>
      <c r="BY9321" s="24"/>
      <c r="BZ9321" s="109"/>
      <c r="CA9321" s="66"/>
      <c r="CB9321" s="5"/>
      <c r="CC9321" s="68"/>
      <c r="CD9321" s="67"/>
      <c r="CE9321" s="67"/>
      <c r="CF9321" s="64"/>
      <c r="CG9321" s="5"/>
      <c r="CH9321" s="69"/>
      <c r="CI9321" s="6"/>
      <c r="CJ9321" s="5"/>
      <c r="CK9321" s="25"/>
      <c r="CL9321" s="5"/>
      <c r="DN9321" s="14"/>
      <c r="DO9321" s="14"/>
      <c r="DP9321" s="5"/>
      <c r="DQ9321" s="25"/>
      <c r="DR9321" s="25"/>
      <c r="DS9321" s="96"/>
      <c r="DT9321" s="83"/>
      <c r="DU9321" s="14"/>
      <c r="DX9321" s="83"/>
      <c r="DY9321" s="83"/>
      <c r="DZ9321" s="83"/>
      <c r="EA9321" s="83"/>
      <c r="EJ9321" s="54"/>
      <c r="EK9321" s="22"/>
      <c r="EL9321" s="24"/>
      <c r="EP9321" s="23"/>
      <c r="EQ9321" s="24"/>
      <c r="ER9321" s="22"/>
      <c r="ES9321" s="24"/>
      <c r="ET9321" s="24"/>
      <c r="EU9321" s="23"/>
      <c r="EV9321" s="26"/>
      <c r="EX9321" s="6"/>
      <c r="EY9321" s="24"/>
      <c r="EZ9321" s="109"/>
      <c r="FA9321" s="66"/>
      <c r="FB9321" s="5"/>
      <c r="FC9321" s="68"/>
      <c r="FD9321" s="67"/>
      <c r="FE9321" s="67"/>
      <c r="FF9321" s="64"/>
      <c r="FG9321" s="5"/>
      <c r="FH9321" s="69"/>
      <c r="FI9321" s="6"/>
      <c r="FJ9321" s="5"/>
      <c r="FK9321" s="25"/>
      <c r="FL9321" s="5"/>
    </row>
    <row r="9322" spans="40:168">
      <c r="AN9322" s="14"/>
      <c r="AO9322" s="14"/>
      <c r="AP9322" s="5"/>
      <c r="AQ9322" s="25"/>
      <c r="AR9322" s="25"/>
      <c r="AS9322" s="96"/>
      <c r="AT9322" s="83"/>
      <c r="AU9322" s="14"/>
      <c r="AX9322" s="83"/>
      <c r="AY9322" s="83"/>
      <c r="AZ9322" s="83"/>
      <c r="BA9322" s="83"/>
      <c r="BJ9322" s="54"/>
      <c r="BK9322" s="22"/>
      <c r="BL9322" s="24"/>
      <c r="BP9322" s="23"/>
      <c r="BQ9322" s="24"/>
      <c r="BR9322" s="22"/>
      <c r="BS9322" s="24"/>
      <c r="BT9322" s="24"/>
      <c r="BU9322" s="23"/>
      <c r="BV9322" s="26"/>
      <c r="BX9322" s="6"/>
      <c r="BY9322" s="24"/>
      <c r="BZ9322" s="109"/>
      <c r="CA9322" s="66"/>
      <c r="CB9322" s="5"/>
      <c r="CC9322" s="68"/>
      <c r="CD9322" s="67"/>
      <c r="CE9322" s="67"/>
      <c r="CF9322" s="64"/>
      <c r="CG9322" s="5"/>
      <c r="CH9322" s="69"/>
      <c r="CI9322" s="6"/>
      <c r="CJ9322" s="5"/>
      <c r="CK9322" s="25"/>
      <c r="CL9322" s="5"/>
      <c r="DN9322" s="14"/>
      <c r="DO9322" s="14"/>
      <c r="DP9322" s="5"/>
      <c r="DQ9322" s="25"/>
      <c r="DR9322" s="25"/>
      <c r="DS9322" s="96"/>
      <c r="DT9322" s="83"/>
      <c r="DU9322" s="14"/>
      <c r="DX9322" s="83"/>
      <c r="DY9322" s="83"/>
      <c r="DZ9322" s="83"/>
      <c r="EA9322" s="83"/>
      <c r="EJ9322" s="54"/>
      <c r="EK9322" s="22"/>
      <c r="EL9322" s="24"/>
      <c r="EP9322" s="23"/>
      <c r="EQ9322" s="24"/>
      <c r="ER9322" s="22"/>
      <c r="ES9322" s="24"/>
      <c r="ET9322" s="24"/>
      <c r="EU9322" s="23"/>
      <c r="EV9322" s="26"/>
      <c r="EX9322" s="6"/>
      <c r="EY9322" s="24"/>
      <c r="EZ9322" s="109"/>
      <c r="FA9322" s="66"/>
      <c r="FB9322" s="5"/>
      <c r="FC9322" s="68"/>
      <c r="FD9322" s="67"/>
      <c r="FE9322" s="67"/>
      <c r="FF9322" s="64"/>
      <c r="FG9322" s="5"/>
      <c r="FH9322" s="69"/>
      <c r="FI9322" s="6"/>
      <c r="FJ9322" s="5"/>
      <c r="FK9322" s="25"/>
      <c r="FL9322" s="5"/>
    </row>
    <row r="9323" spans="40:168">
      <c r="AN9323" s="14"/>
      <c r="AO9323" s="14"/>
      <c r="AP9323" s="5"/>
      <c r="AQ9323" s="25"/>
      <c r="AR9323" s="25"/>
      <c r="AS9323" s="96"/>
      <c r="AT9323" s="83"/>
      <c r="AU9323" s="14"/>
      <c r="AX9323" s="83"/>
      <c r="AY9323" s="83"/>
      <c r="AZ9323" s="83"/>
      <c r="BA9323" s="83"/>
      <c r="BJ9323" s="54"/>
      <c r="BK9323" s="22"/>
      <c r="BL9323" s="24"/>
      <c r="BP9323" s="23"/>
      <c r="BQ9323" s="24"/>
      <c r="BR9323" s="22"/>
      <c r="BS9323" s="24"/>
      <c r="BT9323" s="24"/>
      <c r="BU9323" s="23"/>
      <c r="BV9323" s="26"/>
      <c r="BX9323" s="6"/>
      <c r="BY9323" s="24"/>
      <c r="BZ9323" s="109"/>
      <c r="CA9323" s="66"/>
      <c r="CB9323" s="5"/>
      <c r="CC9323" s="68"/>
      <c r="CD9323" s="67"/>
      <c r="CE9323" s="67"/>
      <c r="CF9323" s="64"/>
      <c r="CG9323" s="5"/>
      <c r="CH9323" s="69"/>
      <c r="CI9323" s="6"/>
      <c r="CJ9323" s="5"/>
      <c r="CK9323" s="25"/>
      <c r="CL9323" s="5"/>
      <c r="DN9323" s="14"/>
      <c r="DO9323" s="14"/>
      <c r="DP9323" s="5"/>
      <c r="DQ9323" s="25"/>
      <c r="DR9323" s="25"/>
      <c r="DS9323" s="96"/>
      <c r="DT9323" s="83"/>
      <c r="DU9323" s="14"/>
      <c r="DX9323" s="83"/>
      <c r="DY9323" s="83"/>
      <c r="DZ9323" s="83"/>
      <c r="EA9323" s="83"/>
      <c r="EJ9323" s="54"/>
      <c r="EK9323" s="22"/>
      <c r="EL9323" s="24"/>
      <c r="EP9323" s="23"/>
      <c r="EQ9323" s="24"/>
      <c r="ER9323" s="22"/>
      <c r="ES9323" s="24"/>
      <c r="ET9323" s="24"/>
      <c r="EU9323" s="23"/>
      <c r="EV9323" s="26"/>
      <c r="EX9323" s="6"/>
      <c r="EY9323" s="24"/>
      <c r="EZ9323" s="109"/>
      <c r="FA9323" s="66"/>
      <c r="FB9323" s="5"/>
      <c r="FC9323" s="68"/>
      <c r="FD9323" s="67"/>
      <c r="FE9323" s="67"/>
      <c r="FF9323" s="64"/>
      <c r="FG9323" s="5"/>
      <c r="FH9323" s="69"/>
      <c r="FI9323" s="6"/>
      <c r="FJ9323" s="5"/>
      <c r="FK9323" s="25"/>
      <c r="FL9323" s="5"/>
    </row>
    <row r="9324" spans="40:168">
      <c r="AN9324" s="14"/>
      <c r="AO9324" s="14"/>
      <c r="AP9324" s="5"/>
      <c r="AQ9324" s="25"/>
      <c r="AR9324" s="25"/>
      <c r="AS9324" s="96"/>
      <c r="AT9324" s="83"/>
      <c r="AU9324" s="14"/>
      <c r="AX9324" s="83"/>
      <c r="AY9324" s="83"/>
      <c r="AZ9324" s="83"/>
      <c r="BA9324" s="83"/>
      <c r="BJ9324" s="54"/>
      <c r="BK9324" s="22"/>
      <c r="BL9324" s="24"/>
      <c r="BP9324" s="23"/>
      <c r="BQ9324" s="24"/>
      <c r="BR9324" s="22"/>
      <c r="BS9324" s="24"/>
      <c r="BT9324" s="24"/>
      <c r="BU9324" s="23"/>
      <c r="BV9324" s="26"/>
      <c r="BX9324" s="6"/>
      <c r="BY9324" s="24"/>
      <c r="BZ9324" s="109"/>
      <c r="CA9324" s="66"/>
      <c r="CB9324" s="5"/>
      <c r="CC9324" s="68"/>
      <c r="CD9324" s="67"/>
      <c r="CE9324" s="67"/>
      <c r="CF9324" s="64"/>
      <c r="CG9324" s="5"/>
      <c r="CH9324" s="69"/>
      <c r="CI9324" s="6"/>
      <c r="CJ9324" s="5"/>
      <c r="CK9324" s="25"/>
      <c r="CL9324" s="5"/>
      <c r="DN9324" s="14"/>
      <c r="DO9324" s="14"/>
      <c r="DP9324" s="5"/>
      <c r="DQ9324" s="25"/>
      <c r="DR9324" s="25"/>
      <c r="DS9324" s="96"/>
      <c r="DT9324" s="83"/>
      <c r="DU9324" s="14"/>
      <c r="DX9324" s="83"/>
      <c r="DY9324" s="83"/>
      <c r="DZ9324" s="83"/>
      <c r="EA9324" s="83"/>
      <c r="EJ9324" s="54"/>
      <c r="EK9324" s="22"/>
      <c r="EL9324" s="24"/>
      <c r="EP9324" s="23"/>
      <c r="EQ9324" s="24"/>
      <c r="ER9324" s="22"/>
      <c r="ES9324" s="24"/>
      <c r="ET9324" s="24"/>
      <c r="EU9324" s="23"/>
      <c r="EV9324" s="26"/>
      <c r="EX9324" s="6"/>
      <c r="EY9324" s="24"/>
      <c r="EZ9324" s="109"/>
      <c r="FA9324" s="66"/>
      <c r="FB9324" s="5"/>
      <c r="FC9324" s="68"/>
      <c r="FD9324" s="67"/>
      <c r="FE9324" s="67"/>
      <c r="FF9324" s="64"/>
      <c r="FG9324" s="5"/>
      <c r="FH9324" s="69"/>
      <c r="FI9324" s="6"/>
      <c r="FJ9324" s="5"/>
      <c r="FK9324" s="25"/>
      <c r="FL9324" s="5"/>
    </row>
    <row r="9325" spans="40:168">
      <c r="AN9325" s="14"/>
      <c r="AO9325" s="14"/>
      <c r="AP9325" s="5"/>
      <c r="AQ9325" s="25"/>
      <c r="AR9325" s="25"/>
      <c r="AS9325" s="96"/>
      <c r="AT9325" s="83"/>
      <c r="AU9325" s="14"/>
      <c r="AX9325" s="83"/>
      <c r="AY9325" s="83"/>
      <c r="AZ9325" s="83"/>
      <c r="BA9325" s="83"/>
      <c r="BJ9325" s="54"/>
      <c r="BK9325" s="22"/>
      <c r="BL9325" s="24"/>
      <c r="BP9325" s="23"/>
      <c r="BQ9325" s="24"/>
      <c r="BR9325" s="22"/>
      <c r="BS9325" s="24"/>
      <c r="BT9325" s="24"/>
      <c r="BU9325" s="23"/>
      <c r="BV9325" s="26"/>
      <c r="BX9325" s="6"/>
      <c r="BY9325" s="24"/>
      <c r="BZ9325" s="109"/>
      <c r="CA9325" s="66"/>
      <c r="CB9325" s="5"/>
      <c r="CC9325" s="68"/>
      <c r="CD9325" s="67"/>
      <c r="CE9325" s="67"/>
      <c r="CF9325" s="64"/>
      <c r="CG9325" s="5"/>
      <c r="CH9325" s="69"/>
      <c r="CI9325" s="6"/>
      <c r="CJ9325" s="5"/>
      <c r="CK9325" s="25"/>
      <c r="CL9325" s="5"/>
      <c r="DN9325" s="14"/>
      <c r="DO9325" s="14"/>
      <c r="DP9325" s="5"/>
      <c r="DQ9325" s="25"/>
      <c r="DR9325" s="25"/>
      <c r="DS9325" s="96"/>
      <c r="DT9325" s="83"/>
      <c r="DU9325" s="14"/>
      <c r="DX9325" s="83"/>
      <c r="DY9325" s="83"/>
      <c r="DZ9325" s="83"/>
      <c r="EA9325" s="83"/>
      <c r="EJ9325" s="54"/>
      <c r="EK9325" s="22"/>
      <c r="EL9325" s="24"/>
      <c r="EP9325" s="23"/>
      <c r="EQ9325" s="24"/>
      <c r="ER9325" s="22"/>
      <c r="ES9325" s="24"/>
      <c r="ET9325" s="24"/>
      <c r="EU9325" s="23"/>
      <c r="EV9325" s="26"/>
      <c r="EX9325" s="6"/>
      <c r="EY9325" s="24"/>
      <c r="EZ9325" s="109"/>
      <c r="FA9325" s="66"/>
      <c r="FB9325" s="5"/>
      <c r="FC9325" s="68"/>
      <c r="FD9325" s="67"/>
      <c r="FE9325" s="67"/>
      <c r="FF9325" s="64"/>
      <c r="FG9325" s="5"/>
      <c r="FH9325" s="69"/>
      <c r="FI9325" s="6"/>
      <c r="FJ9325" s="5"/>
      <c r="FK9325" s="25"/>
      <c r="FL9325" s="5"/>
    </row>
    <row r="9326" spans="40:168">
      <c r="AN9326" s="14"/>
      <c r="AO9326" s="14"/>
      <c r="AP9326" s="5"/>
      <c r="AQ9326" s="25"/>
      <c r="AR9326" s="25"/>
      <c r="AS9326" s="96"/>
      <c r="AT9326" s="83"/>
      <c r="AU9326" s="14"/>
      <c r="AX9326" s="83"/>
      <c r="AY9326" s="83"/>
      <c r="AZ9326" s="83"/>
      <c r="BA9326" s="83"/>
      <c r="BJ9326" s="54"/>
      <c r="BK9326" s="22"/>
      <c r="BL9326" s="24"/>
      <c r="BP9326" s="23"/>
      <c r="BQ9326" s="24"/>
      <c r="BR9326" s="22"/>
      <c r="BS9326" s="24"/>
      <c r="BT9326" s="24"/>
      <c r="BU9326" s="23"/>
      <c r="BV9326" s="26"/>
      <c r="BX9326" s="6"/>
      <c r="BY9326" s="24"/>
      <c r="BZ9326" s="109"/>
      <c r="CA9326" s="66"/>
      <c r="CB9326" s="5"/>
      <c r="CC9326" s="68"/>
      <c r="CD9326" s="67"/>
      <c r="CE9326" s="67"/>
      <c r="CF9326" s="64"/>
      <c r="CG9326" s="5"/>
      <c r="CH9326" s="69"/>
      <c r="CI9326" s="6"/>
      <c r="CJ9326" s="5"/>
      <c r="CK9326" s="25"/>
      <c r="CL9326" s="5"/>
      <c r="DN9326" s="14"/>
      <c r="DO9326" s="14"/>
      <c r="DP9326" s="5"/>
      <c r="DQ9326" s="25"/>
      <c r="DR9326" s="25"/>
      <c r="DS9326" s="96"/>
      <c r="DT9326" s="83"/>
      <c r="DU9326" s="14"/>
      <c r="DX9326" s="83"/>
      <c r="DY9326" s="83"/>
      <c r="DZ9326" s="83"/>
      <c r="EA9326" s="83"/>
      <c r="EJ9326" s="54"/>
      <c r="EK9326" s="22"/>
      <c r="EL9326" s="24"/>
      <c r="EP9326" s="23"/>
      <c r="EQ9326" s="24"/>
      <c r="ER9326" s="22"/>
      <c r="ES9326" s="24"/>
      <c r="ET9326" s="24"/>
      <c r="EU9326" s="23"/>
      <c r="EV9326" s="26"/>
      <c r="EX9326" s="6"/>
      <c r="EY9326" s="24"/>
      <c r="EZ9326" s="109"/>
      <c r="FA9326" s="66"/>
      <c r="FB9326" s="5"/>
      <c r="FC9326" s="68"/>
      <c r="FD9326" s="67"/>
      <c r="FE9326" s="67"/>
      <c r="FF9326" s="64"/>
      <c r="FG9326" s="5"/>
      <c r="FH9326" s="69"/>
      <c r="FI9326" s="6"/>
      <c r="FJ9326" s="5"/>
      <c r="FK9326" s="25"/>
      <c r="FL9326" s="5"/>
    </row>
    <row r="9327" spans="40:168">
      <c r="AN9327" s="14"/>
      <c r="AO9327" s="14"/>
      <c r="AP9327" s="5"/>
      <c r="AQ9327" s="25"/>
      <c r="AR9327" s="25"/>
      <c r="AS9327" s="96"/>
      <c r="AT9327" s="83"/>
      <c r="AU9327" s="14"/>
      <c r="AX9327" s="83"/>
      <c r="AY9327" s="83"/>
      <c r="AZ9327" s="83"/>
      <c r="BA9327" s="83"/>
      <c r="BJ9327" s="54"/>
      <c r="BK9327" s="22"/>
      <c r="BL9327" s="24"/>
      <c r="BP9327" s="23"/>
      <c r="BQ9327" s="24"/>
      <c r="BR9327" s="22"/>
      <c r="BS9327" s="24"/>
      <c r="BT9327" s="24"/>
      <c r="BU9327" s="23"/>
      <c r="BV9327" s="26"/>
      <c r="BX9327" s="6"/>
      <c r="BY9327" s="24"/>
      <c r="BZ9327" s="109"/>
      <c r="CA9327" s="66"/>
      <c r="CB9327" s="5"/>
      <c r="CC9327" s="68"/>
      <c r="CD9327" s="67"/>
      <c r="CE9327" s="67"/>
      <c r="CF9327" s="64"/>
      <c r="CG9327" s="5"/>
      <c r="CH9327" s="69"/>
      <c r="CI9327" s="6"/>
      <c r="CJ9327" s="5"/>
      <c r="CK9327" s="25"/>
      <c r="CL9327" s="5"/>
      <c r="DN9327" s="14"/>
      <c r="DO9327" s="14"/>
      <c r="DP9327" s="5"/>
      <c r="DQ9327" s="25"/>
      <c r="DR9327" s="25"/>
      <c r="DS9327" s="96"/>
      <c r="DT9327" s="83"/>
      <c r="DU9327" s="14"/>
      <c r="DX9327" s="83"/>
      <c r="DY9327" s="83"/>
      <c r="DZ9327" s="83"/>
      <c r="EA9327" s="83"/>
      <c r="EJ9327" s="54"/>
      <c r="EK9327" s="22"/>
      <c r="EL9327" s="24"/>
      <c r="EP9327" s="23"/>
      <c r="EQ9327" s="24"/>
      <c r="ER9327" s="22"/>
      <c r="ES9327" s="24"/>
      <c r="ET9327" s="24"/>
      <c r="EU9327" s="23"/>
      <c r="EV9327" s="26"/>
      <c r="EX9327" s="6"/>
      <c r="EY9327" s="24"/>
      <c r="EZ9327" s="109"/>
      <c r="FA9327" s="66"/>
      <c r="FB9327" s="5"/>
      <c r="FC9327" s="68"/>
      <c r="FD9327" s="67"/>
      <c r="FE9327" s="67"/>
      <c r="FF9327" s="64"/>
      <c r="FG9327" s="5"/>
      <c r="FH9327" s="69"/>
      <c r="FI9327" s="6"/>
      <c r="FJ9327" s="5"/>
      <c r="FK9327" s="25"/>
      <c r="FL9327" s="5"/>
    </row>
    <row r="9328" spans="40:168">
      <c r="AN9328" s="14"/>
      <c r="AO9328" s="14"/>
      <c r="AP9328" s="5"/>
      <c r="AQ9328" s="25"/>
      <c r="AR9328" s="25"/>
      <c r="AS9328" s="96"/>
      <c r="AT9328" s="83"/>
      <c r="AU9328" s="14"/>
      <c r="AX9328" s="83"/>
      <c r="AY9328" s="83"/>
      <c r="AZ9328" s="83"/>
      <c r="BA9328" s="83"/>
      <c r="BJ9328" s="54"/>
      <c r="BK9328" s="22"/>
      <c r="BL9328" s="24"/>
      <c r="BP9328" s="23"/>
      <c r="BQ9328" s="24"/>
      <c r="BR9328" s="22"/>
      <c r="BS9328" s="24"/>
      <c r="BT9328" s="24"/>
      <c r="BU9328" s="23"/>
      <c r="BV9328" s="26"/>
      <c r="BX9328" s="6"/>
      <c r="BY9328" s="24"/>
      <c r="BZ9328" s="109"/>
      <c r="CA9328" s="66"/>
      <c r="CB9328" s="5"/>
      <c r="CC9328" s="68"/>
      <c r="CD9328" s="67"/>
      <c r="CE9328" s="67"/>
      <c r="CF9328" s="64"/>
      <c r="CG9328" s="5"/>
      <c r="CH9328" s="69"/>
      <c r="CI9328" s="6"/>
      <c r="CJ9328" s="5"/>
      <c r="CK9328" s="25"/>
      <c r="CL9328" s="5"/>
      <c r="DN9328" s="14"/>
      <c r="DO9328" s="14"/>
      <c r="DP9328" s="5"/>
      <c r="DQ9328" s="25"/>
      <c r="DR9328" s="25"/>
      <c r="DS9328" s="96"/>
      <c r="DT9328" s="83"/>
      <c r="DU9328" s="14"/>
      <c r="DX9328" s="83"/>
      <c r="DY9328" s="83"/>
      <c r="DZ9328" s="83"/>
      <c r="EA9328" s="83"/>
      <c r="EJ9328" s="54"/>
      <c r="EK9328" s="22"/>
      <c r="EL9328" s="24"/>
      <c r="EP9328" s="23"/>
      <c r="EQ9328" s="24"/>
      <c r="ER9328" s="22"/>
      <c r="ES9328" s="24"/>
      <c r="ET9328" s="24"/>
      <c r="EU9328" s="23"/>
      <c r="EV9328" s="26"/>
      <c r="EX9328" s="6"/>
      <c r="EY9328" s="24"/>
      <c r="EZ9328" s="109"/>
      <c r="FA9328" s="66"/>
      <c r="FB9328" s="5"/>
      <c r="FC9328" s="68"/>
      <c r="FD9328" s="67"/>
      <c r="FE9328" s="67"/>
      <c r="FF9328" s="64"/>
      <c r="FG9328" s="5"/>
      <c r="FH9328" s="69"/>
      <c r="FI9328" s="6"/>
      <c r="FJ9328" s="5"/>
      <c r="FK9328" s="25"/>
      <c r="FL9328" s="5"/>
    </row>
    <row r="9329" spans="40:168">
      <c r="AN9329" s="14"/>
      <c r="AO9329" s="14"/>
      <c r="AP9329" s="5"/>
      <c r="AQ9329" s="25"/>
      <c r="AR9329" s="25"/>
      <c r="AS9329" s="96"/>
      <c r="AT9329" s="83"/>
      <c r="AU9329" s="14"/>
      <c r="AX9329" s="83"/>
      <c r="AY9329" s="83"/>
      <c r="AZ9329" s="83"/>
      <c r="BA9329" s="83"/>
      <c r="BJ9329" s="54"/>
      <c r="BK9329" s="22"/>
      <c r="BL9329" s="24"/>
      <c r="BP9329" s="23"/>
      <c r="BQ9329" s="24"/>
      <c r="BR9329" s="22"/>
      <c r="BS9329" s="24"/>
      <c r="BT9329" s="24"/>
      <c r="BU9329" s="23"/>
      <c r="BV9329" s="26"/>
      <c r="BX9329" s="6"/>
      <c r="BY9329" s="24"/>
      <c r="BZ9329" s="109"/>
      <c r="CA9329" s="66"/>
      <c r="CB9329" s="5"/>
      <c r="CC9329" s="68"/>
      <c r="CD9329" s="67"/>
      <c r="CE9329" s="67"/>
      <c r="CF9329" s="64"/>
      <c r="CG9329" s="5"/>
      <c r="CH9329" s="69"/>
      <c r="CI9329" s="6"/>
      <c r="CJ9329" s="5"/>
      <c r="CK9329" s="25"/>
      <c r="CL9329" s="5"/>
      <c r="DN9329" s="14"/>
      <c r="DO9329" s="14"/>
      <c r="DP9329" s="5"/>
      <c r="DQ9329" s="25"/>
      <c r="DR9329" s="25"/>
      <c r="DS9329" s="96"/>
      <c r="DT9329" s="83"/>
      <c r="DU9329" s="14"/>
      <c r="DX9329" s="83"/>
      <c r="DY9329" s="83"/>
      <c r="DZ9329" s="83"/>
      <c r="EA9329" s="83"/>
      <c r="EJ9329" s="54"/>
      <c r="EK9329" s="22"/>
      <c r="EL9329" s="24"/>
      <c r="EP9329" s="23"/>
      <c r="EQ9329" s="24"/>
      <c r="ER9329" s="22"/>
      <c r="ES9329" s="24"/>
      <c r="ET9329" s="24"/>
      <c r="EU9329" s="23"/>
      <c r="EV9329" s="26"/>
      <c r="EX9329" s="6"/>
      <c r="EY9329" s="24"/>
      <c r="EZ9329" s="109"/>
      <c r="FA9329" s="66"/>
      <c r="FB9329" s="5"/>
      <c r="FC9329" s="68"/>
      <c r="FD9329" s="67"/>
      <c r="FE9329" s="67"/>
      <c r="FF9329" s="64"/>
      <c r="FG9329" s="5"/>
      <c r="FH9329" s="69"/>
      <c r="FI9329" s="6"/>
      <c r="FJ9329" s="5"/>
      <c r="FK9329" s="25"/>
      <c r="FL9329" s="5"/>
    </row>
    <row r="9330" spans="40:168">
      <c r="AN9330" s="14"/>
      <c r="AO9330" s="14"/>
      <c r="AP9330" s="5"/>
      <c r="AQ9330" s="25"/>
      <c r="AR9330" s="25"/>
      <c r="AS9330" s="96"/>
      <c r="AT9330" s="83"/>
      <c r="AU9330" s="14"/>
      <c r="AX9330" s="83"/>
      <c r="AY9330" s="83"/>
      <c r="AZ9330" s="83"/>
      <c r="BA9330" s="83"/>
      <c r="BJ9330" s="54"/>
      <c r="BK9330" s="22"/>
      <c r="BL9330" s="24"/>
      <c r="BP9330" s="23"/>
      <c r="BQ9330" s="24"/>
      <c r="BR9330" s="22"/>
      <c r="BS9330" s="24"/>
      <c r="BT9330" s="24"/>
      <c r="BU9330" s="23"/>
      <c r="BV9330" s="26"/>
      <c r="BX9330" s="6"/>
      <c r="BY9330" s="24"/>
      <c r="BZ9330" s="109"/>
      <c r="CA9330" s="66"/>
      <c r="CB9330" s="5"/>
      <c r="CC9330" s="68"/>
      <c r="CD9330" s="67"/>
      <c r="CE9330" s="67"/>
      <c r="CF9330" s="64"/>
      <c r="CG9330" s="5"/>
      <c r="CH9330" s="69"/>
      <c r="CI9330" s="6"/>
      <c r="CJ9330" s="5"/>
      <c r="CK9330" s="25"/>
      <c r="CL9330" s="5"/>
      <c r="DN9330" s="14"/>
      <c r="DO9330" s="14"/>
      <c r="DP9330" s="5"/>
      <c r="DQ9330" s="25"/>
      <c r="DR9330" s="25"/>
      <c r="DS9330" s="96"/>
      <c r="DT9330" s="83"/>
      <c r="DU9330" s="14"/>
      <c r="DX9330" s="83"/>
      <c r="DY9330" s="83"/>
      <c r="DZ9330" s="83"/>
      <c r="EA9330" s="83"/>
      <c r="EJ9330" s="54"/>
      <c r="EK9330" s="22"/>
      <c r="EL9330" s="24"/>
      <c r="EP9330" s="23"/>
      <c r="EQ9330" s="24"/>
      <c r="ER9330" s="22"/>
      <c r="ES9330" s="24"/>
      <c r="ET9330" s="24"/>
      <c r="EU9330" s="23"/>
      <c r="EV9330" s="26"/>
      <c r="EX9330" s="6"/>
      <c r="EY9330" s="24"/>
      <c r="EZ9330" s="109"/>
      <c r="FA9330" s="66"/>
      <c r="FB9330" s="5"/>
      <c r="FC9330" s="68"/>
      <c r="FD9330" s="67"/>
      <c r="FE9330" s="67"/>
      <c r="FF9330" s="64"/>
      <c r="FG9330" s="5"/>
      <c r="FH9330" s="69"/>
      <c r="FI9330" s="6"/>
      <c r="FJ9330" s="5"/>
      <c r="FK9330" s="25"/>
      <c r="FL9330" s="5"/>
    </row>
    <row r="9331" spans="40:168">
      <c r="AN9331" s="14"/>
      <c r="AO9331" s="14"/>
      <c r="AP9331" s="5"/>
      <c r="AQ9331" s="25"/>
      <c r="AR9331" s="25"/>
      <c r="AS9331" s="96"/>
      <c r="AT9331" s="83"/>
      <c r="AU9331" s="14"/>
      <c r="AX9331" s="83"/>
      <c r="AY9331" s="83"/>
      <c r="AZ9331" s="83"/>
      <c r="BA9331" s="83"/>
      <c r="BJ9331" s="54"/>
      <c r="BK9331" s="22"/>
      <c r="BL9331" s="24"/>
      <c r="BP9331" s="23"/>
      <c r="BQ9331" s="24"/>
      <c r="BR9331" s="22"/>
      <c r="BS9331" s="24"/>
      <c r="BT9331" s="24"/>
      <c r="BU9331" s="23"/>
      <c r="BV9331" s="26"/>
      <c r="BX9331" s="6"/>
      <c r="BY9331" s="24"/>
      <c r="BZ9331" s="109"/>
      <c r="CA9331" s="66"/>
      <c r="CB9331" s="5"/>
      <c r="CC9331" s="68"/>
      <c r="CD9331" s="67"/>
      <c r="CE9331" s="67"/>
      <c r="CF9331" s="64"/>
      <c r="CG9331" s="5"/>
      <c r="CH9331" s="69"/>
      <c r="CI9331" s="6"/>
      <c r="CJ9331" s="5"/>
      <c r="CK9331" s="25"/>
      <c r="CL9331" s="5"/>
      <c r="DN9331" s="14"/>
      <c r="DO9331" s="14"/>
      <c r="DP9331" s="5"/>
      <c r="DQ9331" s="25"/>
      <c r="DR9331" s="25"/>
      <c r="DS9331" s="96"/>
      <c r="DT9331" s="83"/>
      <c r="DU9331" s="14"/>
      <c r="DX9331" s="83"/>
      <c r="DY9331" s="83"/>
      <c r="DZ9331" s="83"/>
      <c r="EA9331" s="83"/>
      <c r="EJ9331" s="54"/>
      <c r="EK9331" s="22"/>
      <c r="EL9331" s="24"/>
      <c r="EP9331" s="23"/>
      <c r="EQ9331" s="24"/>
      <c r="ER9331" s="22"/>
      <c r="ES9331" s="24"/>
      <c r="ET9331" s="24"/>
      <c r="EU9331" s="23"/>
      <c r="EV9331" s="26"/>
      <c r="EX9331" s="6"/>
      <c r="EY9331" s="24"/>
      <c r="EZ9331" s="109"/>
      <c r="FA9331" s="66"/>
      <c r="FB9331" s="5"/>
      <c r="FC9331" s="68"/>
      <c r="FD9331" s="67"/>
      <c r="FE9331" s="67"/>
      <c r="FF9331" s="64"/>
      <c r="FG9331" s="5"/>
      <c r="FH9331" s="69"/>
      <c r="FI9331" s="6"/>
      <c r="FJ9331" s="5"/>
      <c r="FK9331" s="25"/>
      <c r="FL9331" s="5"/>
    </row>
    <row r="9332" spans="40:168">
      <c r="AN9332" s="14"/>
      <c r="AO9332" s="14"/>
      <c r="AP9332" s="5"/>
      <c r="AQ9332" s="25"/>
      <c r="AR9332" s="25"/>
      <c r="AS9332" s="96"/>
      <c r="AT9332" s="83"/>
      <c r="AU9332" s="14"/>
      <c r="AX9332" s="83"/>
      <c r="AY9332" s="83"/>
      <c r="AZ9332" s="83"/>
      <c r="BA9332" s="83"/>
      <c r="BJ9332" s="54"/>
      <c r="BK9332" s="22"/>
      <c r="BL9332" s="24"/>
      <c r="BP9332" s="23"/>
      <c r="BQ9332" s="24"/>
      <c r="BR9332" s="22"/>
      <c r="BS9332" s="24"/>
      <c r="BT9332" s="24"/>
      <c r="BU9332" s="23"/>
      <c r="BV9332" s="26"/>
      <c r="BX9332" s="6"/>
      <c r="BY9332" s="24"/>
      <c r="BZ9332" s="109"/>
      <c r="CA9332" s="66"/>
      <c r="CB9332" s="5"/>
      <c r="CC9332" s="68"/>
      <c r="CD9332" s="67"/>
      <c r="CE9332" s="67"/>
      <c r="CF9332" s="64"/>
      <c r="CG9332" s="5"/>
      <c r="CH9332" s="69"/>
      <c r="CI9332" s="6"/>
      <c r="CJ9332" s="5"/>
      <c r="CK9332" s="25"/>
      <c r="CL9332" s="5"/>
      <c r="DN9332" s="14"/>
      <c r="DO9332" s="14"/>
      <c r="DP9332" s="5"/>
      <c r="DQ9332" s="25"/>
      <c r="DR9332" s="25"/>
      <c r="DS9332" s="96"/>
      <c r="DT9332" s="83"/>
      <c r="DU9332" s="14"/>
      <c r="DX9332" s="83"/>
      <c r="DY9332" s="83"/>
      <c r="DZ9332" s="83"/>
      <c r="EA9332" s="83"/>
      <c r="EJ9332" s="54"/>
      <c r="EK9332" s="22"/>
      <c r="EL9332" s="24"/>
      <c r="EP9332" s="23"/>
      <c r="EQ9332" s="24"/>
      <c r="ER9332" s="22"/>
      <c r="ES9332" s="24"/>
      <c r="ET9332" s="24"/>
      <c r="EU9332" s="23"/>
      <c r="EV9332" s="26"/>
      <c r="EX9332" s="6"/>
      <c r="EY9332" s="24"/>
      <c r="EZ9332" s="109"/>
      <c r="FA9332" s="66"/>
      <c r="FB9332" s="5"/>
      <c r="FC9332" s="68"/>
      <c r="FD9332" s="67"/>
      <c r="FE9332" s="67"/>
      <c r="FF9332" s="64"/>
      <c r="FG9332" s="5"/>
      <c r="FH9332" s="69"/>
      <c r="FI9332" s="6"/>
      <c r="FJ9332" s="5"/>
      <c r="FK9332" s="25"/>
      <c r="FL9332" s="5"/>
    </row>
    <row r="9333" spans="40:168">
      <c r="AN9333" s="14"/>
      <c r="AO9333" s="14"/>
      <c r="AP9333" s="5"/>
      <c r="AQ9333" s="25"/>
      <c r="AR9333" s="25"/>
      <c r="AS9333" s="96"/>
      <c r="AT9333" s="83"/>
      <c r="AU9333" s="14"/>
      <c r="AX9333" s="83"/>
      <c r="AY9333" s="83"/>
      <c r="AZ9333" s="83"/>
      <c r="BA9333" s="83"/>
      <c r="BJ9333" s="54"/>
      <c r="BK9333" s="22"/>
      <c r="BL9333" s="24"/>
      <c r="BP9333" s="23"/>
      <c r="BQ9333" s="24"/>
      <c r="BR9333" s="22"/>
      <c r="BS9333" s="24"/>
      <c r="BT9333" s="24"/>
      <c r="BU9333" s="23"/>
      <c r="BV9333" s="26"/>
      <c r="BX9333" s="6"/>
      <c r="BY9333" s="24"/>
      <c r="BZ9333" s="109"/>
      <c r="CA9333" s="66"/>
      <c r="CB9333" s="5"/>
      <c r="CC9333" s="68"/>
      <c r="CD9333" s="67"/>
      <c r="CE9333" s="67"/>
      <c r="CF9333" s="64"/>
      <c r="CG9333" s="5"/>
      <c r="CH9333" s="69"/>
      <c r="CI9333" s="6"/>
      <c r="CJ9333" s="5"/>
      <c r="CK9333" s="25"/>
      <c r="CL9333" s="5"/>
      <c r="DN9333" s="14"/>
      <c r="DO9333" s="14"/>
      <c r="DP9333" s="5"/>
      <c r="DQ9333" s="25"/>
      <c r="DR9333" s="25"/>
      <c r="DS9333" s="96"/>
      <c r="DT9333" s="83"/>
      <c r="DU9333" s="14"/>
      <c r="DX9333" s="83"/>
      <c r="DY9333" s="83"/>
      <c r="DZ9333" s="83"/>
      <c r="EA9333" s="83"/>
      <c r="EJ9333" s="54"/>
      <c r="EK9333" s="22"/>
      <c r="EL9333" s="24"/>
      <c r="EP9333" s="23"/>
      <c r="EQ9333" s="24"/>
      <c r="ER9333" s="22"/>
      <c r="ES9333" s="24"/>
      <c r="ET9333" s="24"/>
      <c r="EU9333" s="23"/>
      <c r="EV9333" s="26"/>
      <c r="EX9333" s="6"/>
      <c r="EY9333" s="24"/>
      <c r="EZ9333" s="109"/>
      <c r="FA9333" s="66"/>
      <c r="FB9333" s="5"/>
      <c r="FC9333" s="68"/>
      <c r="FD9333" s="67"/>
      <c r="FE9333" s="67"/>
      <c r="FF9333" s="64"/>
      <c r="FG9333" s="5"/>
      <c r="FH9333" s="69"/>
      <c r="FI9333" s="6"/>
      <c r="FJ9333" s="5"/>
      <c r="FK9333" s="25"/>
      <c r="FL9333" s="5"/>
    </row>
    <row r="9334" spans="40:168">
      <c r="AN9334" s="14"/>
      <c r="AO9334" s="14"/>
      <c r="AP9334" s="5"/>
      <c r="AQ9334" s="25"/>
      <c r="AR9334" s="25"/>
      <c r="AS9334" s="96"/>
      <c r="AT9334" s="83"/>
      <c r="AU9334" s="14"/>
      <c r="AX9334" s="83"/>
      <c r="AY9334" s="83"/>
      <c r="AZ9334" s="83"/>
      <c r="BA9334" s="83"/>
      <c r="BJ9334" s="54"/>
      <c r="BK9334" s="22"/>
      <c r="BL9334" s="24"/>
      <c r="BP9334" s="23"/>
      <c r="BQ9334" s="24"/>
      <c r="BR9334" s="22"/>
      <c r="BS9334" s="24"/>
      <c r="BT9334" s="24"/>
      <c r="BU9334" s="23"/>
      <c r="BV9334" s="26"/>
      <c r="BX9334" s="6"/>
      <c r="BY9334" s="24"/>
      <c r="BZ9334" s="109"/>
      <c r="CA9334" s="66"/>
      <c r="CB9334" s="5"/>
      <c r="CC9334" s="68"/>
      <c r="CD9334" s="67"/>
      <c r="CE9334" s="67"/>
      <c r="CF9334" s="64"/>
      <c r="CG9334" s="5"/>
      <c r="CH9334" s="69"/>
      <c r="CI9334" s="6"/>
      <c r="CJ9334" s="5"/>
      <c r="CK9334" s="25"/>
      <c r="CL9334" s="5"/>
      <c r="DN9334" s="14"/>
      <c r="DO9334" s="14"/>
      <c r="DP9334" s="5"/>
      <c r="DQ9334" s="25"/>
      <c r="DR9334" s="25"/>
      <c r="DS9334" s="96"/>
      <c r="DT9334" s="83"/>
      <c r="DU9334" s="14"/>
      <c r="DX9334" s="83"/>
      <c r="DY9334" s="83"/>
      <c r="DZ9334" s="83"/>
      <c r="EA9334" s="83"/>
      <c r="EJ9334" s="54"/>
      <c r="EK9334" s="22"/>
      <c r="EL9334" s="24"/>
      <c r="EP9334" s="23"/>
      <c r="EQ9334" s="24"/>
      <c r="ER9334" s="22"/>
      <c r="ES9334" s="24"/>
      <c r="ET9334" s="24"/>
      <c r="EU9334" s="23"/>
      <c r="EV9334" s="26"/>
      <c r="EX9334" s="6"/>
      <c r="EY9334" s="24"/>
      <c r="EZ9334" s="109"/>
      <c r="FA9334" s="66"/>
      <c r="FB9334" s="5"/>
      <c r="FC9334" s="68"/>
      <c r="FD9334" s="67"/>
      <c r="FE9334" s="67"/>
      <c r="FF9334" s="64"/>
      <c r="FG9334" s="5"/>
      <c r="FH9334" s="69"/>
      <c r="FI9334" s="6"/>
      <c r="FJ9334" s="5"/>
      <c r="FK9334" s="25"/>
      <c r="FL9334" s="5"/>
    </row>
    <row r="9335" spans="40:168">
      <c r="AN9335" s="14"/>
      <c r="AO9335" s="14"/>
      <c r="AP9335" s="5"/>
      <c r="AQ9335" s="25"/>
      <c r="AR9335" s="25"/>
      <c r="AS9335" s="96"/>
      <c r="AT9335" s="83"/>
      <c r="AU9335" s="14"/>
      <c r="AX9335" s="83"/>
      <c r="AY9335" s="83"/>
      <c r="AZ9335" s="83"/>
      <c r="BA9335" s="83"/>
      <c r="BJ9335" s="54"/>
      <c r="BK9335" s="22"/>
      <c r="BL9335" s="24"/>
      <c r="BP9335" s="23"/>
      <c r="BQ9335" s="24"/>
      <c r="BR9335" s="22"/>
      <c r="BS9335" s="24"/>
      <c r="BT9335" s="24"/>
      <c r="BU9335" s="23"/>
      <c r="BV9335" s="26"/>
      <c r="BX9335" s="6"/>
      <c r="BY9335" s="24"/>
      <c r="BZ9335" s="109"/>
      <c r="CA9335" s="66"/>
      <c r="CB9335" s="5"/>
      <c r="CC9335" s="68"/>
      <c r="CD9335" s="67"/>
      <c r="CE9335" s="67"/>
      <c r="CF9335" s="64"/>
      <c r="CG9335" s="5"/>
      <c r="CH9335" s="69"/>
      <c r="CI9335" s="6"/>
      <c r="CJ9335" s="5"/>
      <c r="CK9335" s="25"/>
      <c r="CL9335" s="5"/>
      <c r="DN9335" s="14"/>
      <c r="DO9335" s="14"/>
      <c r="DP9335" s="5"/>
      <c r="DQ9335" s="25"/>
      <c r="DR9335" s="25"/>
      <c r="DS9335" s="96"/>
      <c r="DT9335" s="83"/>
      <c r="DU9335" s="14"/>
      <c r="DX9335" s="83"/>
      <c r="DY9335" s="83"/>
      <c r="DZ9335" s="83"/>
      <c r="EA9335" s="83"/>
      <c r="EJ9335" s="54"/>
      <c r="EK9335" s="22"/>
      <c r="EL9335" s="24"/>
      <c r="EP9335" s="23"/>
      <c r="EQ9335" s="24"/>
      <c r="ER9335" s="22"/>
      <c r="ES9335" s="24"/>
      <c r="ET9335" s="24"/>
      <c r="EU9335" s="23"/>
      <c r="EV9335" s="26"/>
      <c r="EX9335" s="6"/>
      <c r="EY9335" s="24"/>
      <c r="EZ9335" s="109"/>
      <c r="FA9335" s="66"/>
      <c r="FB9335" s="5"/>
      <c r="FC9335" s="68"/>
      <c r="FD9335" s="67"/>
      <c r="FE9335" s="67"/>
      <c r="FF9335" s="64"/>
      <c r="FG9335" s="5"/>
      <c r="FH9335" s="69"/>
      <c r="FI9335" s="6"/>
      <c r="FJ9335" s="5"/>
      <c r="FK9335" s="25"/>
      <c r="FL9335" s="5"/>
    </row>
    <row r="9336" spans="40:168">
      <c r="AN9336" s="14"/>
      <c r="AO9336" s="14"/>
      <c r="AP9336" s="5"/>
      <c r="AQ9336" s="25"/>
      <c r="AR9336" s="25"/>
      <c r="AS9336" s="96"/>
      <c r="AT9336" s="83"/>
      <c r="AU9336" s="14"/>
      <c r="AX9336" s="83"/>
      <c r="AY9336" s="83"/>
      <c r="AZ9336" s="83"/>
      <c r="BA9336" s="83"/>
      <c r="BJ9336" s="54"/>
      <c r="BK9336" s="22"/>
      <c r="BL9336" s="24"/>
      <c r="BP9336" s="23"/>
      <c r="BQ9336" s="24"/>
      <c r="BR9336" s="22"/>
      <c r="BS9336" s="24"/>
      <c r="BT9336" s="24"/>
      <c r="BU9336" s="23"/>
      <c r="BV9336" s="26"/>
      <c r="BX9336" s="6"/>
      <c r="BY9336" s="24"/>
      <c r="BZ9336" s="109"/>
      <c r="CA9336" s="66"/>
      <c r="CB9336" s="5"/>
      <c r="CC9336" s="68"/>
      <c r="CD9336" s="67"/>
      <c r="CE9336" s="67"/>
      <c r="CF9336" s="64"/>
      <c r="CG9336" s="5"/>
      <c r="CH9336" s="69"/>
      <c r="CI9336" s="6"/>
      <c r="CJ9336" s="5"/>
      <c r="CK9336" s="25"/>
      <c r="CL9336" s="5"/>
      <c r="DN9336" s="14"/>
      <c r="DO9336" s="14"/>
      <c r="DP9336" s="5"/>
      <c r="DQ9336" s="25"/>
      <c r="DR9336" s="25"/>
      <c r="DS9336" s="96"/>
      <c r="DT9336" s="83"/>
      <c r="DU9336" s="14"/>
      <c r="DX9336" s="83"/>
      <c r="DY9336" s="83"/>
      <c r="DZ9336" s="83"/>
      <c r="EA9336" s="83"/>
      <c r="EJ9336" s="54"/>
      <c r="EK9336" s="22"/>
      <c r="EL9336" s="24"/>
      <c r="EP9336" s="23"/>
      <c r="EQ9336" s="24"/>
      <c r="ER9336" s="22"/>
      <c r="ES9336" s="24"/>
      <c r="ET9336" s="24"/>
      <c r="EU9336" s="23"/>
      <c r="EV9336" s="26"/>
      <c r="EX9336" s="6"/>
      <c r="EY9336" s="24"/>
      <c r="EZ9336" s="109"/>
      <c r="FA9336" s="66"/>
      <c r="FB9336" s="5"/>
      <c r="FC9336" s="68"/>
      <c r="FD9336" s="67"/>
      <c r="FE9336" s="67"/>
      <c r="FF9336" s="64"/>
      <c r="FG9336" s="5"/>
      <c r="FH9336" s="69"/>
      <c r="FI9336" s="6"/>
      <c r="FJ9336" s="5"/>
      <c r="FK9336" s="25"/>
      <c r="FL9336" s="5"/>
    </row>
    <row r="9337" spans="40:168">
      <c r="AN9337" s="14"/>
      <c r="AO9337" s="14"/>
      <c r="AP9337" s="5"/>
      <c r="AQ9337" s="25"/>
      <c r="AR9337" s="25"/>
      <c r="AS9337" s="96"/>
      <c r="AT9337" s="83"/>
      <c r="AU9337" s="14"/>
      <c r="AX9337" s="83"/>
      <c r="AY9337" s="83"/>
      <c r="AZ9337" s="83"/>
      <c r="BA9337" s="83"/>
      <c r="BJ9337" s="54"/>
      <c r="BK9337" s="22"/>
      <c r="BL9337" s="24"/>
      <c r="BP9337" s="23"/>
      <c r="BQ9337" s="24"/>
      <c r="BR9337" s="22"/>
      <c r="BS9337" s="24"/>
      <c r="BT9337" s="24"/>
      <c r="BU9337" s="23"/>
      <c r="BV9337" s="26"/>
      <c r="BX9337" s="6"/>
      <c r="BY9337" s="24"/>
      <c r="BZ9337" s="109"/>
      <c r="CA9337" s="66"/>
      <c r="CB9337" s="5"/>
      <c r="CC9337" s="68"/>
      <c r="CD9337" s="67"/>
      <c r="CE9337" s="67"/>
      <c r="CF9337" s="64"/>
      <c r="CG9337" s="5"/>
      <c r="CH9337" s="69"/>
      <c r="CI9337" s="6"/>
      <c r="CJ9337" s="5"/>
      <c r="CK9337" s="25"/>
      <c r="CL9337" s="5"/>
      <c r="DN9337" s="14"/>
      <c r="DO9337" s="14"/>
      <c r="DP9337" s="5"/>
      <c r="DQ9337" s="25"/>
      <c r="DR9337" s="25"/>
      <c r="DS9337" s="96"/>
      <c r="DT9337" s="83"/>
      <c r="DU9337" s="14"/>
      <c r="DX9337" s="83"/>
      <c r="DY9337" s="83"/>
      <c r="DZ9337" s="83"/>
      <c r="EA9337" s="83"/>
      <c r="EJ9337" s="54"/>
      <c r="EK9337" s="22"/>
      <c r="EL9337" s="24"/>
      <c r="EP9337" s="23"/>
      <c r="EQ9337" s="24"/>
      <c r="ER9337" s="22"/>
      <c r="ES9337" s="24"/>
      <c r="ET9337" s="24"/>
      <c r="EU9337" s="23"/>
      <c r="EV9337" s="26"/>
      <c r="EX9337" s="6"/>
      <c r="EY9337" s="24"/>
      <c r="EZ9337" s="109"/>
      <c r="FA9337" s="66"/>
      <c r="FB9337" s="5"/>
      <c r="FC9337" s="68"/>
      <c r="FD9337" s="67"/>
      <c r="FE9337" s="67"/>
      <c r="FF9337" s="64"/>
      <c r="FG9337" s="5"/>
      <c r="FH9337" s="69"/>
      <c r="FI9337" s="6"/>
      <c r="FJ9337" s="5"/>
      <c r="FK9337" s="25"/>
      <c r="FL9337" s="5"/>
    </row>
    <row r="9338" spans="40:168">
      <c r="AN9338" s="14"/>
      <c r="AO9338" s="14"/>
      <c r="AP9338" s="5"/>
      <c r="AQ9338" s="25"/>
      <c r="AR9338" s="25"/>
      <c r="AS9338" s="96"/>
      <c r="AT9338" s="83"/>
      <c r="AU9338" s="14"/>
      <c r="AX9338" s="83"/>
      <c r="AY9338" s="83"/>
      <c r="AZ9338" s="83"/>
      <c r="BA9338" s="83"/>
      <c r="BJ9338" s="54"/>
      <c r="BK9338" s="22"/>
      <c r="BL9338" s="24"/>
      <c r="BP9338" s="23"/>
      <c r="BQ9338" s="24"/>
      <c r="BR9338" s="22"/>
      <c r="BS9338" s="24"/>
      <c r="BT9338" s="24"/>
      <c r="BU9338" s="23"/>
      <c r="BV9338" s="26"/>
      <c r="BX9338" s="6"/>
      <c r="BY9338" s="24"/>
      <c r="BZ9338" s="109"/>
      <c r="CA9338" s="66"/>
      <c r="CB9338" s="5"/>
      <c r="CC9338" s="68"/>
      <c r="CD9338" s="67"/>
      <c r="CE9338" s="67"/>
      <c r="CF9338" s="64"/>
      <c r="CG9338" s="5"/>
      <c r="CH9338" s="69"/>
      <c r="CI9338" s="6"/>
      <c r="CJ9338" s="5"/>
      <c r="CK9338" s="25"/>
      <c r="CL9338" s="5"/>
      <c r="DN9338" s="14"/>
      <c r="DO9338" s="14"/>
      <c r="DP9338" s="5"/>
      <c r="DQ9338" s="25"/>
      <c r="DR9338" s="25"/>
      <c r="DS9338" s="96"/>
      <c r="DT9338" s="83"/>
      <c r="DU9338" s="14"/>
      <c r="DX9338" s="83"/>
      <c r="DY9338" s="83"/>
      <c r="DZ9338" s="83"/>
      <c r="EA9338" s="83"/>
      <c r="EJ9338" s="54"/>
      <c r="EK9338" s="22"/>
      <c r="EL9338" s="24"/>
      <c r="EP9338" s="23"/>
      <c r="EQ9338" s="24"/>
      <c r="ER9338" s="22"/>
      <c r="ES9338" s="24"/>
      <c r="ET9338" s="24"/>
      <c r="EU9338" s="23"/>
      <c r="EV9338" s="26"/>
      <c r="EX9338" s="6"/>
      <c r="EY9338" s="24"/>
      <c r="EZ9338" s="109"/>
      <c r="FA9338" s="66"/>
      <c r="FB9338" s="5"/>
      <c r="FC9338" s="68"/>
      <c r="FD9338" s="67"/>
      <c r="FE9338" s="67"/>
      <c r="FF9338" s="64"/>
      <c r="FG9338" s="5"/>
      <c r="FH9338" s="69"/>
      <c r="FI9338" s="6"/>
      <c r="FJ9338" s="5"/>
      <c r="FK9338" s="25"/>
      <c r="FL9338" s="5"/>
    </row>
    <row r="9339" spans="40:168">
      <c r="AN9339" s="14"/>
      <c r="AO9339" s="14"/>
      <c r="AP9339" s="5"/>
      <c r="AQ9339" s="25"/>
      <c r="AR9339" s="25"/>
      <c r="AS9339" s="96"/>
      <c r="AT9339" s="83"/>
      <c r="AU9339" s="14"/>
      <c r="AX9339" s="83"/>
      <c r="AY9339" s="83"/>
      <c r="AZ9339" s="83"/>
      <c r="BA9339" s="83"/>
      <c r="BJ9339" s="54"/>
      <c r="BK9339" s="22"/>
      <c r="BL9339" s="24"/>
      <c r="BP9339" s="23"/>
      <c r="BQ9339" s="24"/>
      <c r="BR9339" s="22"/>
      <c r="BS9339" s="24"/>
      <c r="BT9339" s="24"/>
      <c r="BU9339" s="23"/>
      <c r="BV9339" s="26"/>
      <c r="BX9339" s="6"/>
      <c r="BY9339" s="24"/>
      <c r="BZ9339" s="109"/>
      <c r="CA9339" s="66"/>
      <c r="CB9339" s="5"/>
      <c r="CC9339" s="68"/>
      <c r="CD9339" s="67"/>
      <c r="CE9339" s="67"/>
      <c r="CF9339" s="64"/>
      <c r="CG9339" s="5"/>
      <c r="CH9339" s="69"/>
      <c r="CI9339" s="6"/>
      <c r="CJ9339" s="5"/>
      <c r="CK9339" s="25"/>
      <c r="CL9339" s="5"/>
      <c r="DN9339" s="14"/>
      <c r="DO9339" s="14"/>
      <c r="DP9339" s="5"/>
      <c r="DQ9339" s="25"/>
      <c r="DR9339" s="25"/>
      <c r="DS9339" s="96"/>
      <c r="DT9339" s="83"/>
      <c r="DU9339" s="14"/>
      <c r="DX9339" s="83"/>
      <c r="DY9339" s="83"/>
      <c r="DZ9339" s="83"/>
      <c r="EA9339" s="83"/>
      <c r="EJ9339" s="54"/>
      <c r="EK9339" s="22"/>
      <c r="EL9339" s="24"/>
      <c r="EP9339" s="23"/>
      <c r="EQ9339" s="24"/>
      <c r="ER9339" s="22"/>
      <c r="ES9339" s="24"/>
      <c r="ET9339" s="24"/>
      <c r="EU9339" s="23"/>
      <c r="EV9339" s="26"/>
      <c r="EX9339" s="6"/>
      <c r="EY9339" s="24"/>
      <c r="EZ9339" s="109"/>
      <c r="FA9339" s="66"/>
      <c r="FB9339" s="5"/>
      <c r="FC9339" s="68"/>
      <c r="FD9339" s="67"/>
      <c r="FE9339" s="67"/>
      <c r="FF9339" s="64"/>
      <c r="FG9339" s="5"/>
      <c r="FH9339" s="69"/>
      <c r="FI9339" s="6"/>
      <c r="FJ9339" s="5"/>
      <c r="FK9339" s="25"/>
      <c r="FL9339" s="5"/>
    </row>
    <row r="9340" spans="40:168">
      <c r="AN9340" s="14"/>
      <c r="AO9340" s="14"/>
      <c r="AP9340" s="5"/>
      <c r="AQ9340" s="25"/>
      <c r="AR9340" s="25"/>
      <c r="AS9340" s="96"/>
      <c r="AT9340" s="83"/>
      <c r="AU9340" s="14"/>
      <c r="AX9340" s="83"/>
      <c r="AY9340" s="83"/>
      <c r="AZ9340" s="83"/>
      <c r="BA9340" s="83"/>
      <c r="BJ9340" s="54"/>
      <c r="BK9340" s="22"/>
      <c r="BL9340" s="24"/>
      <c r="BP9340" s="23"/>
      <c r="BQ9340" s="24"/>
      <c r="BR9340" s="22"/>
      <c r="BS9340" s="24"/>
      <c r="BT9340" s="24"/>
      <c r="BU9340" s="23"/>
      <c r="BV9340" s="26"/>
      <c r="BX9340" s="6"/>
      <c r="BY9340" s="24"/>
      <c r="BZ9340" s="109"/>
      <c r="CA9340" s="66"/>
      <c r="CB9340" s="5"/>
      <c r="CC9340" s="68"/>
      <c r="CD9340" s="67"/>
      <c r="CE9340" s="67"/>
      <c r="CF9340" s="64"/>
      <c r="CG9340" s="5"/>
      <c r="CH9340" s="69"/>
      <c r="CI9340" s="6"/>
      <c r="CJ9340" s="5"/>
      <c r="CK9340" s="25"/>
      <c r="CL9340" s="5"/>
      <c r="DN9340" s="14"/>
      <c r="DO9340" s="14"/>
      <c r="DP9340" s="5"/>
      <c r="DQ9340" s="25"/>
      <c r="DR9340" s="25"/>
      <c r="DS9340" s="96"/>
      <c r="DT9340" s="83"/>
      <c r="DU9340" s="14"/>
      <c r="DX9340" s="83"/>
      <c r="DY9340" s="83"/>
      <c r="DZ9340" s="83"/>
      <c r="EA9340" s="83"/>
      <c r="EJ9340" s="54"/>
      <c r="EK9340" s="22"/>
      <c r="EL9340" s="24"/>
      <c r="EP9340" s="23"/>
      <c r="EQ9340" s="24"/>
      <c r="ER9340" s="22"/>
      <c r="ES9340" s="24"/>
      <c r="ET9340" s="24"/>
      <c r="EU9340" s="23"/>
      <c r="EV9340" s="26"/>
      <c r="EX9340" s="6"/>
      <c r="EY9340" s="24"/>
      <c r="EZ9340" s="109"/>
      <c r="FA9340" s="66"/>
      <c r="FB9340" s="5"/>
      <c r="FC9340" s="68"/>
      <c r="FD9340" s="67"/>
      <c r="FE9340" s="67"/>
      <c r="FF9340" s="64"/>
      <c r="FG9340" s="5"/>
      <c r="FH9340" s="69"/>
      <c r="FI9340" s="6"/>
      <c r="FJ9340" s="5"/>
      <c r="FK9340" s="25"/>
      <c r="FL9340" s="5"/>
    </row>
    <row r="9341" spans="40:168">
      <c r="AN9341" s="14"/>
      <c r="AO9341" s="14"/>
      <c r="AP9341" s="5"/>
      <c r="AQ9341" s="25"/>
      <c r="AR9341" s="25"/>
      <c r="AS9341" s="96"/>
      <c r="AT9341" s="83"/>
      <c r="AU9341" s="14"/>
      <c r="AX9341" s="83"/>
      <c r="AY9341" s="83"/>
      <c r="AZ9341" s="83"/>
      <c r="BA9341" s="83"/>
      <c r="BJ9341" s="54"/>
      <c r="BK9341" s="22"/>
      <c r="BL9341" s="24"/>
      <c r="BP9341" s="23"/>
      <c r="BQ9341" s="24"/>
      <c r="BR9341" s="22"/>
      <c r="BS9341" s="24"/>
      <c r="BT9341" s="24"/>
      <c r="BU9341" s="23"/>
      <c r="BV9341" s="26"/>
      <c r="BX9341" s="6"/>
      <c r="BY9341" s="24"/>
      <c r="BZ9341" s="109"/>
      <c r="CA9341" s="66"/>
      <c r="CB9341" s="5"/>
      <c r="CC9341" s="68"/>
      <c r="CD9341" s="67"/>
      <c r="CE9341" s="67"/>
      <c r="CF9341" s="64"/>
      <c r="CG9341" s="5"/>
      <c r="CH9341" s="69"/>
      <c r="CI9341" s="6"/>
      <c r="CJ9341" s="5"/>
      <c r="CK9341" s="25"/>
      <c r="CL9341" s="5"/>
      <c r="DN9341" s="14"/>
      <c r="DO9341" s="14"/>
      <c r="DP9341" s="5"/>
      <c r="DQ9341" s="25"/>
      <c r="DR9341" s="25"/>
      <c r="DS9341" s="96"/>
      <c r="DT9341" s="83"/>
      <c r="DU9341" s="14"/>
      <c r="DX9341" s="83"/>
      <c r="DY9341" s="83"/>
      <c r="DZ9341" s="83"/>
      <c r="EA9341" s="83"/>
      <c r="EJ9341" s="54"/>
      <c r="EK9341" s="22"/>
      <c r="EL9341" s="24"/>
      <c r="EP9341" s="23"/>
      <c r="EQ9341" s="24"/>
      <c r="ER9341" s="22"/>
      <c r="ES9341" s="24"/>
      <c r="ET9341" s="24"/>
      <c r="EU9341" s="23"/>
      <c r="EV9341" s="26"/>
      <c r="EX9341" s="6"/>
      <c r="EY9341" s="24"/>
      <c r="EZ9341" s="109"/>
      <c r="FA9341" s="66"/>
      <c r="FB9341" s="5"/>
      <c r="FC9341" s="68"/>
      <c r="FD9341" s="67"/>
      <c r="FE9341" s="67"/>
      <c r="FF9341" s="64"/>
      <c r="FG9341" s="5"/>
      <c r="FH9341" s="69"/>
      <c r="FI9341" s="6"/>
      <c r="FJ9341" s="5"/>
      <c r="FK9341" s="25"/>
      <c r="FL9341" s="5"/>
    </row>
    <row r="9342" spans="40:168">
      <c r="AN9342" s="14"/>
      <c r="AO9342" s="14"/>
      <c r="AP9342" s="5"/>
      <c r="AQ9342" s="25"/>
      <c r="AR9342" s="25"/>
      <c r="AS9342" s="96"/>
      <c r="AT9342" s="83"/>
      <c r="AU9342" s="14"/>
      <c r="AX9342" s="83"/>
      <c r="AY9342" s="83"/>
      <c r="AZ9342" s="83"/>
      <c r="BA9342" s="83"/>
      <c r="BJ9342" s="54"/>
      <c r="BK9342" s="22"/>
      <c r="BL9342" s="24"/>
      <c r="BP9342" s="23"/>
      <c r="BQ9342" s="24"/>
      <c r="BR9342" s="22"/>
      <c r="BS9342" s="24"/>
      <c r="BT9342" s="24"/>
      <c r="BU9342" s="23"/>
      <c r="BV9342" s="26"/>
      <c r="BX9342" s="6"/>
      <c r="BY9342" s="24"/>
      <c r="BZ9342" s="109"/>
      <c r="CA9342" s="66"/>
      <c r="CB9342" s="5"/>
      <c r="CC9342" s="68"/>
      <c r="CD9342" s="67"/>
      <c r="CE9342" s="67"/>
      <c r="CF9342" s="64"/>
      <c r="CG9342" s="5"/>
      <c r="CH9342" s="69"/>
      <c r="CI9342" s="6"/>
      <c r="CJ9342" s="5"/>
      <c r="CK9342" s="25"/>
      <c r="CL9342" s="5"/>
      <c r="DN9342" s="14"/>
      <c r="DO9342" s="14"/>
      <c r="DP9342" s="5"/>
      <c r="DQ9342" s="25"/>
      <c r="DR9342" s="25"/>
      <c r="DS9342" s="96"/>
      <c r="DT9342" s="83"/>
      <c r="DU9342" s="14"/>
      <c r="DX9342" s="83"/>
      <c r="DY9342" s="83"/>
      <c r="DZ9342" s="83"/>
      <c r="EA9342" s="83"/>
      <c r="EJ9342" s="54"/>
      <c r="EK9342" s="22"/>
      <c r="EL9342" s="24"/>
      <c r="EP9342" s="23"/>
      <c r="EQ9342" s="24"/>
      <c r="ER9342" s="22"/>
      <c r="ES9342" s="24"/>
      <c r="ET9342" s="24"/>
      <c r="EU9342" s="23"/>
      <c r="EV9342" s="26"/>
      <c r="EX9342" s="6"/>
      <c r="EY9342" s="24"/>
      <c r="EZ9342" s="109"/>
      <c r="FA9342" s="66"/>
      <c r="FB9342" s="5"/>
      <c r="FC9342" s="68"/>
      <c r="FD9342" s="67"/>
      <c r="FE9342" s="67"/>
      <c r="FF9342" s="64"/>
      <c r="FG9342" s="5"/>
      <c r="FH9342" s="69"/>
      <c r="FI9342" s="6"/>
      <c r="FJ9342" s="5"/>
      <c r="FK9342" s="25"/>
      <c r="FL9342" s="5"/>
    </row>
    <row r="9343" spans="40:168">
      <c r="AN9343" s="14"/>
      <c r="AO9343" s="14"/>
      <c r="AP9343" s="5"/>
      <c r="AQ9343" s="25"/>
      <c r="AR9343" s="25"/>
      <c r="AS9343" s="96"/>
      <c r="AT9343" s="83"/>
      <c r="AU9343" s="14"/>
      <c r="AX9343" s="83"/>
      <c r="AY9343" s="83"/>
      <c r="AZ9343" s="83"/>
      <c r="BA9343" s="83"/>
      <c r="BJ9343" s="54"/>
      <c r="BK9343" s="22"/>
      <c r="BL9343" s="24"/>
      <c r="BP9343" s="23"/>
      <c r="BQ9343" s="24"/>
      <c r="BR9343" s="22"/>
      <c r="BS9343" s="24"/>
      <c r="BT9343" s="24"/>
      <c r="BU9343" s="23"/>
      <c r="BV9343" s="26"/>
      <c r="BX9343" s="6"/>
      <c r="BY9343" s="24"/>
      <c r="BZ9343" s="109"/>
      <c r="CA9343" s="66"/>
      <c r="CB9343" s="5"/>
      <c r="CC9343" s="68"/>
      <c r="CD9343" s="67"/>
      <c r="CE9343" s="67"/>
      <c r="CF9343" s="64"/>
      <c r="CG9343" s="5"/>
      <c r="CH9343" s="69"/>
      <c r="CI9343" s="6"/>
      <c r="CJ9343" s="5"/>
      <c r="CK9343" s="25"/>
      <c r="CL9343" s="5"/>
      <c r="DN9343" s="14"/>
      <c r="DO9343" s="14"/>
      <c r="DP9343" s="5"/>
      <c r="DQ9343" s="25"/>
      <c r="DR9343" s="25"/>
      <c r="DS9343" s="96"/>
      <c r="DT9343" s="83"/>
      <c r="DU9343" s="14"/>
      <c r="DX9343" s="83"/>
      <c r="DY9343" s="83"/>
      <c r="DZ9343" s="83"/>
      <c r="EA9343" s="83"/>
      <c r="EJ9343" s="54"/>
      <c r="EK9343" s="22"/>
      <c r="EL9343" s="24"/>
      <c r="EP9343" s="23"/>
      <c r="EQ9343" s="24"/>
      <c r="ER9343" s="22"/>
      <c r="ES9343" s="24"/>
      <c r="ET9343" s="24"/>
      <c r="EU9343" s="23"/>
      <c r="EV9343" s="26"/>
      <c r="EX9343" s="6"/>
      <c r="EY9343" s="24"/>
      <c r="EZ9343" s="109"/>
      <c r="FA9343" s="66"/>
      <c r="FB9343" s="5"/>
      <c r="FC9343" s="68"/>
      <c r="FD9343" s="67"/>
      <c r="FE9343" s="67"/>
      <c r="FF9343" s="64"/>
      <c r="FG9343" s="5"/>
      <c r="FH9343" s="69"/>
      <c r="FI9343" s="6"/>
      <c r="FJ9343" s="5"/>
      <c r="FK9343" s="25"/>
      <c r="FL9343" s="5"/>
    </row>
    <row r="9344" spans="40:168">
      <c r="AN9344" s="14"/>
      <c r="AO9344" s="14"/>
      <c r="AP9344" s="5"/>
      <c r="AQ9344" s="25"/>
      <c r="AR9344" s="25"/>
      <c r="AS9344" s="96"/>
      <c r="AT9344" s="83"/>
      <c r="AU9344" s="14"/>
      <c r="AX9344" s="83"/>
      <c r="AY9344" s="83"/>
      <c r="AZ9344" s="83"/>
      <c r="BA9344" s="83"/>
      <c r="BJ9344" s="54"/>
      <c r="BK9344" s="22"/>
      <c r="BL9344" s="24"/>
      <c r="BP9344" s="23"/>
      <c r="BQ9344" s="24"/>
      <c r="BR9344" s="22"/>
      <c r="BS9344" s="24"/>
      <c r="BT9344" s="24"/>
      <c r="BU9344" s="23"/>
      <c r="BV9344" s="26"/>
      <c r="BX9344" s="6"/>
      <c r="BY9344" s="24"/>
      <c r="BZ9344" s="109"/>
      <c r="CA9344" s="66"/>
      <c r="CB9344" s="5"/>
      <c r="CC9344" s="68"/>
      <c r="CD9344" s="67"/>
      <c r="CE9344" s="67"/>
      <c r="CF9344" s="64"/>
      <c r="CG9344" s="5"/>
      <c r="CH9344" s="69"/>
      <c r="CI9344" s="6"/>
      <c r="CJ9344" s="5"/>
      <c r="CK9344" s="25"/>
      <c r="CL9344" s="5"/>
      <c r="DN9344" s="14"/>
      <c r="DO9344" s="14"/>
      <c r="DP9344" s="5"/>
      <c r="DQ9344" s="25"/>
      <c r="DR9344" s="25"/>
      <c r="DS9344" s="96"/>
      <c r="DT9344" s="83"/>
      <c r="DU9344" s="14"/>
      <c r="DX9344" s="83"/>
      <c r="DY9344" s="83"/>
      <c r="DZ9344" s="83"/>
      <c r="EA9344" s="83"/>
      <c r="EJ9344" s="54"/>
      <c r="EK9344" s="22"/>
      <c r="EL9344" s="24"/>
      <c r="EP9344" s="23"/>
      <c r="EQ9344" s="24"/>
      <c r="ER9344" s="22"/>
      <c r="ES9344" s="24"/>
      <c r="ET9344" s="24"/>
      <c r="EU9344" s="23"/>
      <c r="EV9344" s="26"/>
      <c r="EX9344" s="6"/>
      <c r="EY9344" s="24"/>
      <c r="EZ9344" s="109"/>
      <c r="FA9344" s="66"/>
      <c r="FB9344" s="5"/>
      <c r="FC9344" s="68"/>
      <c r="FD9344" s="67"/>
      <c r="FE9344" s="67"/>
      <c r="FF9344" s="64"/>
      <c r="FG9344" s="5"/>
      <c r="FH9344" s="69"/>
      <c r="FI9344" s="6"/>
      <c r="FJ9344" s="5"/>
      <c r="FK9344" s="25"/>
      <c r="FL9344" s="5"/>
    </row>
    <row r="9345" spans="40:168">
      <c r="AN9345" s="14"/>
      <c r="AO9345" s="14"/>
      <c r="AP9345" s="5"/>
      <c r="AQ9345" s="25"/>
      <c r="AR9345" s="25"/>
      <c r="AS9345" s="96"/>
      <c r="AT9345" s="83"/>
      <c r="AU9345" s="14"/>
      <c r="AX9345" s="83"/>
      <c r="AY9345" s="83"/>
      <c r="AZ9345" s="83"/>
      <c r="BA9345" s="83"/>
      <c r="BJ9345" s="54"/>
      <c r="BK9345" s="22"/>
      <c r="BL9345" s="24"/>
      <c r="BP9345" s="23"/>
      <c r="BQ9345" s="24"/>
      <c r="BR9345" s="22"/>
      <c r="BS9345" s="24"/>
      <c r="BT9345" s="24"/>
      <c r="BU9345" s="23"/>
      <c r="BV9345" s="26"/>
      <c r="BX9345" s="6"/>
      <c r="BY9345" s="24"/>
      <c r="BZ9345" s="109"/>
      <c r="CA9345" s="66"/>
      <c r="CB9345" s="5"/>
      <c r="CC9345" s="68"/>
      <c r="CD9345" s="67"/>
      <c r="CE9345" s="67"/>
      <c r="CF9345" s="64"/>
      <c r="CG9345" s="5"/>
      <c r="CH9345" s="69"/>
      <c r="CI9345" s="6"/>
      <c r="CJ9345" s="5"/>
      <c r="CK9345" s="25"/>
      <c r="CL9345" s="5"/>
      <c r="DN9345" s="14"/>
      <c r="DO9345" s="14"/>
      <c r="DP9345" s="5"/>
      <c r="DQ9345" s="25"/>
      <c r="DR9345" s="25"/>
      <c r="DS9345" s="96"/>
      <c r="DT9345" s="83"/>
      <c r="DU9345" s="14"/>
      <c r="DX9345" s="83"/>
      <c r="DY9345" s="83"/>
      <c r="DZ9345" s="83"/>
      <c r="EA9345" s="83"/>
      <c r="EJ9345" s="54"/>
      <c r="EK9345" s="22"/>
      <c r="EL9345" s="24"/>
      <c r="EP9345" s="23"/>
      <c r="EQ9345" s="24"/>
      <c r="ER9345" s="22"/>
      <c r="ES9345" s="24"/>
      <c r="ET9345" s="24"/>
      <c r="EU9345" s="23"/>
      <c r="EV9345" s="26"/>
      <c r="EX9345" s="6"/>
      <c r="EY9345" s="24"/>
      <c r="EZ9345" s="109"/>
      <c r="FA9345" s="66"/>
      <c r="FB9345" s="5"/>
      <c r="FC9345" s="68"/>
      <c r="FD9345" s="67"/>
      <c r="FE9345" s="67"/>
      <c r="FF9345" s="64"/>
      <c r="FG9345" s="5"/>
      <c r="FH9345" s="69"/>
      <c r="FI9345" s="6"/>
      <c r="FJ9345" s="5"/>
      <c r="FK9345" s="25"/>
      <c r="FL9345" s="5"/>
    </row>
    <row r="9346" spans="40:168">
      <c r="AN9346" s="14"/>
      <c r="AO9346" s="14"/>
      <c r="AP9346" s="5"/>
      <c r="AQ9346" s="25"/>
      <c r="AR9346" s="25"/>
      <c r="AS9346" s="96"/>
      <c r="AT9346" s="83"/>
      <c r="AU9346" s="14"/>
      <c r="AX9346" s="83"/>
      <c r="AY9346" s="83"/>
      <c r="AZ9346" s="83"/>
      <c r="BA9346" s="83"/>
      <c r="BJ9346" s="54"/>
      <c r="BK9346" s="22"/>
      <c r="BL9346" s="24"/>
      <c r="BP9346" s="23"/>
      <c r="BQ9346" s="24"/>
      <c r="BR9346" s="22"/>
      <c r="BS9346" s="24"/>
      <c r="BT9346" s="24"/>
      <c r="BU9346" s="23"/>
      <c r="BV9346" s="26"/>
      <c r="BX9346" s="6"/>
      <c r="BY9346" s="24"/>
      <c r="BZ9346" s="109"/>
      <c r="CA9346" s="66"/>
      <c r="CB9346" s="5"/>
      <c r="CC9346" s="68"/>
      <c r="CD9346" s="67"/>
      <c r="CE9346" s="67"/>
      <c r="CF9346" s="64"/>
      <c r="CG9346" s="5"/>
      <c r="CH9346" s="69"/>
      <c r="CI9346" s="6"/>
      <c r="CJ9346" s="5"/>
      <c r="CK9346" s="25"/>
      <c r="CL9346" s="5"/>
      <c r="DN9346" s="14"/>
      <c r="DO9346" s="14"/>
      <c r="DP9346" s="5"/>
      <c r="DQ9346" s="25"/>
      <c r="DR9346" s="25"/>
      <c r="DS9346" s="96"/>
      <c r="DT9346" s="83"/>
      <c r="DU9346" s="14"/>
      <c r="DX9346" s="83"/>
      <c r="DY9346" s="83"/>
      <c r="DZ9346" s="83"/>
      <c r="EA9346" s="83"/>
      <c r="EJ9346" s="54"/>
      <c r="EK9346" s="22"/>
      <c r="EL9346" s="24"/>
      <c r="EP9346" s="23"/>
      <c r="EQ9346" s="24"/>
      <c r="ER9346" s="22"/>
      <c r="ES9346" s="24"/>
      <c r="ET9346" s="24"/>
      <c r="EU9346" s="23"/>
      <c r="EV9346" s="26"/>
      <c r="EX9346" s="6"/>
      <c r="EY9346" s="24"/>
      <c r="EZ9346" s="109"/>
      <c r="FA9346" s="66"/>
      <c r="FB9346" s="5"/>
      <c r="FC9346" s="68"/>
      <c r="FD9346" s="67"/>
      <c r="FE9346" s="67"/>
      <c r="FF9346" s="64"/>
      <c r="FG9346" s="5"/>
      <c r="FH9346" s="69"/>
      <c r="FI9346" s="6"/>
      <c r="FJ9346" s="5"/>
      <c r="FK9346" s="25"/>
      <c r="FL9346" s="5"/>
    </row>
    <row r="9347" spans="40:168">
      <c r="AN9347" s="14"/>
      <c r="AO9347" s="14"/>
      <c r="AP9347" s="5"/>
      <c r="AQ9347" s="25"/>
      <c r="AR9347" s="25"/>
      <c r="AS9347" s="96"/>
      <c r="AT9347" s="83"/>
      <c r="AU9347" s="14"/>
      <c r="AX9347" s="83"/>
      <c r="AY9347" s="83"/>
      <c r="AZ9347" s="83"/>
      <c r="BA9347" s="83"/>
      <c r="BJ9347" s="54"/>
      <c r="BK9347" s="22"/>
      <c r="BL9347" s="24"/>
      <c r="BP9347" s="23"/>
      <c r="BQ9347" s="24"/>
      <c r="BR9347" s="22"/>
      <c r="BS9347" s="24"/>
      <c r="BT9347" s="24"/>
      <c r="BU9347" s="23"/>
      <c r="BV9347" s="26"/>
      <c r="BX9347" s="6"/>
      <c r="BY9347" s="24"/>
      <c r="BZ9347" s="109"/>
      <c r="CA9347" s="66"/>
      <c r="CB9347" s="5"/>
      <c r="CC9347" s="68"/>
      <c r="CD9347" s="67"/>
      <c r="CE9347" s="67"/>
      <c r="CF9347" s="64"/>
      <c r="CG9347" s="5"/>
      <c r="CH9347" s="69"/>
      <c r="CI9347" s="6"/>
      <c r="CJ9347" s="5"/>
      <c r="CK9347" s="25"/>
      <c r="CL9347" s="5"/>
      <c r="DN9347" s="14"/>
      <c r="DO9347" s="14"/>
      <c r="DP9347" s="5"/>
      <c r="DQ9347" s="25"/>
      <c r="DR9347" s="25"/>
      <c r="DS9347" s="96"/>
      <c r="DT9347" s="83"/>
      <c r="DU9347" s="14"/>
      <c r="DX9347" s="83"/>
      <c r="DY9347" s="83"/>
      <c r="DZ9347" s="83"/>
      <c r="EA9347" s="83"/>
      <c r="EJ9347" s="54"/>
      <c r="EK9347" s="22"/>
      <c r="EL9347" s="24"/>
      <c r="EP9347" s="23"/>
      <c r="EQ9347" s="24"/>
      <c r="ER9347" s="22"/>
      <c r="ES9347" s="24"/>
      <c r="ET9347" s="24"/>
      <c r="EU9347" s="23"/>
      <c r="EV9347" s="26"/>
      <c r="EX9347" s="6"/>
      <c r="EY9347" s="24"/>
      <c r="EZ9347" s="109"/>
      <c r="FA9347" s="66"/>
      <c r="FB9347" s="5"/>
      <c r="FC9347" s="68"/>
      <c r="FD9347" s="67"/>
      <c r="FE9347" s="67"/>
      <c r="FF9347" s="64"/>
      <c r="FG9347" s="5"/>
      <c r="FH9347" s="69"/>
      <c r="FI9347" s="6"/>
      <c r="FJ9347" s="5"/>
      <c r="FK9347" s="25"/>
      <c r="FL9347" s="5"/>
    </row>
    <row r="9348" spans="40:168">
      <c r="AN9348" s="14"/>
      <c r="AO9348" s="14"/>
      <c r="AP9348" s="5"/>
      <c r="AQ9348" s="25"/>
      <c r="AR9348" s="25"/>
      <c r="AS9348" s="96"/>
      <c r="AT9348" s="83"/>
      <c r="AU9348" s="14"/>
      <c r="AX9348" s="83"/>
      <c r="AY9348" s="83"/>
      <c r="AZ9348" s="83"/>
      <c r="BA9348" s="83"/>
      <c r="BJ9348" s="54"/>
      <c r="BK9348" s="22"/>
      <c r="BL9348" s="24"/>
      <c r="BP9348" s="23"/>
      <c r="BQ9348" s="24"/>
      <c r="BR9348" s="22"/>
      <c r="BS9348" s="24"/>
      <c r="BT9348" s="24"/>
      <c r="BU9348" s="23"/>
      <c r="BV9348" s="26"/>
      <c r="BX9348" s="6"/>
      <c r="BY9348" s="24"/>
      <c r="BZ9348" s="109"/>
      <c r="CA9348" s="66"/>
      <c r="CB9348" s="5"/>
      <c r="CC9348" s="68"/>
      <c r="CD9348" s="67"/>
      <c r="CE9348" s="67"/>
      <c r="CF9348" s="64"/>
      <c r="CG9348" s="5"/>
      <c r="CH9348" s="69"/>
      <c r="CI9348" s="6"/>
      <c r="CJ9348" s="5"/>
      <c r="CK9348" s="25"/>
      <c r="CL9348" s="5"/>
      <c r="DN9348" s="14"/>
      <c r="DO9348" s="14"/>
      <c r="DP9348" s="5"/>
      <c r="DQ9348" s="25"/>
      <c r="DR9348" s="25"/>
      <c r="DS9348" s="96"/>
      <c r="DT9348" s="83"/>
      <c r="DU9348" s="14"/>
      <c r="DX9348" s="83"/>
      <c r="DY9348" s="83"/>
      <c r="DZ9348" s="83"/>
      <c r="EA9348" s="83"/>
      <c r="EJ9348" s="54"/>
      <c r="EK9348" s="22"/>
      <c r="EL9348" s="24"/>
      <c r="EP9348" s="23"/>
      <c r="EQ9348" s="24"/>
      <c r="ER9348" s="22"/>
      <c r="ES9348" s="24"/>
      <c r="ET9348" s="24"/>
      <c r="EU9348" s="23"/>
      <c r="EV9348" s="26"/>
      <c r="EX9348" s="6"/>
      <c r="EY9348" s="24"/>
      <c r="EZ9348" s="109"/>
      <c r="FA9348" s="66"/>
      <c r="FB9348" s="5"/>
      <c r="FC9348" s="68"/>
      <c r="FD9348" s="67"/>
      <c r="FE9348" s="67"/>
      <c r="FF9348" s="64"/>
      <c r="FG9348" s="5"/>
      <c r="FH9348" s="69"/>
      <c r="FI9348" s="6"/>
      <c r="FJ9348" s="5"/>
      <c r="FK9348" s="25"/>
      <c r="FL9348" s="5"/>
    </row>
    <row r="9349" spans="40:168">
      <c r="AN9349" s="14"/>
      <c r="AO9349" s="14"/>
      <c r="AP9349" s="5"/>
      <c r="AQ9349" s="25"/>
      <c r="AR9349" s="25"/>
      <c r="AS9349" s="96"/>
      <c r="AT9349" s="83"/>
      <c r="AU9349" s="14"/>
      <c r="AX9349" s="83"/>
      <c r="AY9349" s="83"/>
      <c r="AZ9349" s="83"/>
      <c r="BA9349" s="83"/>
      <c r="BJ9349" s="54"/>
      <c r="BK9349" s="22"/>
      <c r="BL9349" s="24"/>
      <c r="BP9349" s="23"/>
      <c r="BQ9349" s="24"/>
      <c r="BR9349" s="22"/>
      <c r="BS9349" s="24"/>
      <c r="BT9349" s="24"/>
      <c r="BU9349" s="23"/>
      <c r="BV9349" s="26"/>
      <c r="BX9349" s="6"/>
      <c r="BY9349" s="24"/>
      <c r="BZ9349" s="109"/>
      <c r="CA9349" s="66"/>
      <c r="CB9349" s="5"/>
      <c r="CC9349" s="68"/>
      <c r="CD9349" s="67"/>
      <c r="CE9349" s="67"/>
      <c r="CF9349" s="64"/>
      <c r="CG9349" s="5"/>
      <c r="CH9349" s="69"/>
      <c r="CI9349" s="6"/>
      <c r="CJ9349" s="5"/>
      <c r="CK9349" s="25"/>
      <c r="CL9349" s="5"/>
      <c r="DN9349" s="14"/>
      <c r="DO9349" s="14"/>
      <c r="DP9349" s="5"/>
      <c r="DQ9349" s="25"/>
      <c r="DR9349" s="25"/>
      <c r="DS9349" s="96"/>
      <c r="DT9349" s="83"/>
      <c r="DU9349" s="14"/>
      <c r="DX9349" s="83"/>
      <c r="DY9349" s="83"/>
      <c r="DZ9349" s="83"/>
      <c r="EA9349" s="83"/>
      <c r="EJ9349" s="54"/>
      <c r="EK9349" s="22"/>
      <c r="EL9349" s="24"/>
      <c r="EP9349" s="23"/>
      <c r="EQ9349" s="24"/>
      <c r="ER9349" s="22"/>
      <c r="ES9349" s="24"/>
      <c r="ET9349" s="24"/>
      <c r="EU9349" s="23"/>
      <c r="EV9349" s="26"/>
      <c r="EX9349" s="6"/>
      <c r="EY9349" s="24"/>
      <c r="EZ9349" s="109"/>
      <c r="FA9349" s="66"/>
      <c r="FB9349" s="5"/>
      <c r="FC9349" s="68"/>
      <c r="FD9349" s="67"/>
      <c r="FE9349" s="67"/>
      <c r="FF9349" s="64"/>
      <c r="FG9349" s="5"/>
      <c r="FH9349" s="69"/>
      <c r="FI9349" s="6"/>
      <c r="FJ9349" s="5"/>
      <c r="FK9349" s="25"/>
      <c r="FL9349" s="5"/>
    </row>
    <row r="9350" spans="40:168">
      <c r="AN9350" s="14"/>
      <c r="AO9350" s="14"/>
      <c r="AP9350" s="5"/>
      <c r="AQ9350" s="25"/>
      <c r="AR9350" s="25"/>
      <c r="AS9350" s="96"/>
      <c r="AT9350" s="83"/>
      <c r="AU9350" s="14"/>
      <c r="AX9350" s="83"/>
      <c r="AY9350" s="83"/>
      <c r="AZ9350" s="83"/>
      <c r="BA9350" s="83"/>
      <c r="BJ9350" s="54"/>
      <c r="BK9350" s="22"/>
      <c r="BL9350" s="24"/>
      <c r="BP9350" s="23"/>
      <c r="BQ9350" s="24"/>
      <c r="BR9350" s="22"/>
      <c r="BS9350" s="24"/>
      <c r="BT9350" s="24"/>
      <c r="BU9350" s="23"/>
      <c r="BV9350" s="26"/>
      <c r="BX9350" s="6"/>
      <c r="BY9350" s="24"/>
      <c r="BZ9350" s="109"/>
      <c r="CA9350" s="66"/>
      <c r="CB9350" s="5"/>
      <c r="CC9350" s="68"/>
      <c r="CD9350" s="67"/>
      <c r="CE9350" s="67"/>
      <c r="CF9350" s="64"/>
      <c r="CG9350" s="5"/>
      <c r="CH9350" s="69"/>
      <c r="CI9350" s="6"/>
      <c r="CJ9350" s="5"/>
      <c r="CK9350" s="25"/>
      <c r="CL9350" s="5"/>
      <c r="DN9350" s="14"/>
      <c r="DO9350" s="14"/>
      <c r="DP9350" s="5"/>
      <c r="DQ9350" s="25"/>
      <c r="DR9350" s="25"/>
      <c r="DS9350" s="96"/>
      <c r="DT9350" s="83"/>
      <c r="DU9350" s="14"/>
      <c r="DX9350" s="83"/>
      <c r="DY9350" s="83"/>
      <c r="DZ9350" s="83"/>
      <c r="EA9350" s="83"/>
      <c r="EJ9350" s="54"/>
      <c r="EK9350" s="22"/>
      <c r="EL9350" s="24"/>
      <c r="EP9350" s="23"/>
      <c r="EQ9350" s="24"/>
      <c r="ER9350" s="22"/>
      <c r="ES9350" s="24"/>
      <c r="ET9350" s="24"/>
      <c r="EU9350" s="23"/>
      <c r="EV9350" s="26"/>
      <c r="EX9350" s="6"/>
      <c r="EY9350" s="24"/>
      <c r="EZ9350" s="109"/>
      <c r="FA9350" s="66"/>
      <c r="FB9350" s="5"/>
      <c r="FC9350" s="68"/>
      <c r="FD9350" s="67"/>
      <c r="FE9350" s="67"/>
      <c r="FF9350" s="64"/>
      <c r="FG9350" s="5"/>
      <c r="FH9350" s="69"/>
      <c r="FI9350" s="6"/>
      <c r="FJ9350" s="5"/>
      <c r="FK9350" s="25"/>
      <c r="FL9350" s="5"/>
    </row>
    <row r="9351" spans="40:168">
      <c r="AN9351" s="14"/>
      <c r="AO9351" s="14"/>
      <c r="AP9351" s="5"/>
      <c r="AQ9351" s="25"/>
      <c r="AR9351" s="25"/>
      <c r="AS9351" s="96"/>
      <c r="AT9351" s="83"/>
      <c r="AU9351" s="14"/>
      <c r="AX9351" s="83"/>
      <c r="AY9351" s="83"/>
      <c r="AZ9351" s="83"/>
      <c r="BA9351" s="83"/>
      <c r="BJ9351" s="54"/>
      <c r="BK9351" s="22"/>
      <c r="BL9351" s="24"/>
      <c r="BP9351" s="23"/>
      <c r="BQ9351" s="24"/>
      <c r="BR9351" s="22"/>
      <c r="BS9351" s="24"/>
      <c r="BT9351" s="24"/>
      <c r="BU9351" s="23"/>
      <c r="BV9351" s="26"/>
      <c r="BX9351" s="6"/>
      <c r="BY9351" s="24"/>
      <c r="BZ9351" s="109"/>
      <c r="CA9351" s="66"/>
      <c r="CB9351" s="5"/>
      <c r="CC9351" s="68"/>
      <c r="CD9351" s="67"/>
      <c r="CE9351" s="67"/>
      <c r="CF9351" s="64"/>
      <c r="CG9351" s="5"/>
      <c r="CH9351" s="69"/>
      <c r="CI9351" s="6"/>
      <c r="CJ9351" s="5"/>
      <c r="CK9351" s="25"/>
      <c r="CL9351" s="5"/>
      <c r="DN9351" s="14"/>
      <c r="DO9351" s="14"/>
      <c r="DP9351" s="5"/>
      <c r="DQ9351" s="25"/>
      <c r="DR9351" s="25"/>
      <c r="DS9351" s="96"/>
      <c r="DT9351" s="83"/>
      <c r="DU9351" s="14"/>
      <c r="DX9351" s="83"/>
      <c r="DY9351" s="83"/>
      <c r="DZ9351" s="83"/>
      <c r="EA9351" s="83"/>
      <c r="EJ9351" s="54"/>
      <c r="EK9351" s="22"/>
      <c r="EL9351" s="24"/>
      <c r="EP9351" s="23"/>
      <c r="EQ9351" s="24"/>
      <c r="ER9351" s="22"/>
      <c r="ES9351" s="24"/>
      <c r="ET9351" s="24"/>
      <c r="EU9351" s="23"/>
      <c r="EV9351" s="26"/>
      <c r="EX9351" s="6"/>
      <c r="EY9351" s="24"/>
      <c r="EZ9351" s="109"/>
      <c r="FA9351" s="66"/>
      <c r="FB9351" s="5"/>
      <c r="FC9351" s="68"/>
      <c r="FD9351" s="67"/>
      <c r="FE9351" s="67"/>
      <c r="FF9351" s="64"/>
      <c r="FG9351" s="5"/>
      <c r="FH9351" s="69"/>
      <c r="FI9351" s="6"/>
      <c r="FJ9351" s="5"/>
      <c r="FK9351" s="25"/>
      <c r="FL9351" s="5"/>
    </row>
    <row r="9352" spans="40:168">
      <c r="AN9352" s="14"/>
      <c r="AO9352" s="14"/>
      <c r="AP9352" s="5"/>
      <c r="AQ9352" s="25"/>
      <c r="AR9352" s="25"/>
      <c r="AS9352" s="96"/>
      <c r="AT9352" s="83"/>
      <c r="AU9352" s="14"/>
      <c r="AX9352" s="83"/>
      <c r="AY9352" s="83"/>
      <c r="AZ9352" s="83"/>
      <c r="BA9352" s="83"/>
      <c r="BJ9352" s="54"/>
      <c r="BK9352" s="22"/>
      <c r="BL9352" s="24"/>
      <c r="BP9352" s="23"/>
      <c r="BQ9352" s="24"/>
      <c r="BR9352" s="22"/>
      <c r="BS9352" s="24"/>
      <c r="BT9352" s="24"/>
      <c r="BU9352" s="23"/>
      <c r="BV9352" s="26"/>
      <c r="BX9352" s="6"/>
      <c r="BY9352" s="24"/>
      <c r="BZ9352" s="109"/>
      <c r="CA9352" s="66"/>
      <c r="CB9352" s="5"/>
      <c r="CC9352" s="68"/>
      <c r="CD9352" s="67"/>
      <c r="CE9352" s="67"/>
      <c r="CF9352" s="64"/>
      <c r="CG9352" s="5"/>
      <c r="CH9352" s="69"/>
      <c r="CI9352" s="6"/>
      <c r="CJ9352" s="5"/>
      <c r="CK9352" s="25"/>
      <c r="CL9352" s="5"/>
      <c r="DN9352" s="14"/>
      <c r="DO9352" s="14"/>
      <c r="DP9352" s="5"/>
      <c r="DQ9352" s="25"/>
      <c r="DR9352" s="25"/>
      <c r="DS9352" s="96"/>
      <c r="DT9352" s="83"/>
      <c r="DU9352" s="14"/>
      <c r="DX9352" s="83"/>
      <c r="DY9352" s="83"/>
      <c r="DZ9352" s="83"/>
      <c r="EA9352" s="83"/>
      <c r="EJ9352" s="54"/>
      <c r="EK9352" s="22"/>
      <c r="EL9352" s="24"/>
      <c r="EP9352" s="23"/>
      <c r="EQ9352" s="24"/>
      <c r="ER9352" s="22"/>
      <c r="ES9352" s="24"/>
      <c r="ET9352" s="24"/>
      <c r="EU9352" s="23"/>
      <c r="EV9352" s="26"/>
      <c r="EX9352" s="6"/>
      <c r="EY9352" s="24"/>
      <c r="EZ9352" s="109"/>
      <c r="FA9352" s="66"/>
      <c r="FB9352" s="5"/>
      <c r="FC9352" s="68"/>
      <c r="FD9352" s="67"/>
      <c r="FE9352" s="67"/>
      <c r="FF9352" s="64"/>
      <c r="FG9352" s="5"/>
      <c r="FH9352" s="69"/>
      <c r="FI9352" s="6"/>
      <c r="FJ9352" s="5"/>
      <c r="FK9352" s="25"/>
      <c r="FL9352" s="5"/>
    </row>
    <row r="9353" spans="40:168">
      <c r="AN9353" s="14"/>
      <c r="AO9353" s="14"/>
      <c r="AP9353" s="5"/>
      <c r="AQ9353" s="25"/>
      <c r="AR9353" s="25"/>
      <c r="AS9353" s="96"/>
      <c r="AT9353" s="83"/>
      <c r="AU9353" s="14"/>
      <c r="AX9353" s="83"/>
      <c r="AY9353" s="83"/>
      <c r="AZ9353" s="83"/>
      <c r="BA9353" s="83"/>
      <c r="BJ9353" s="54"/>
      <c r="BK9353" s="22"/>
      <c r="BL9353" s="24"/>
      <c r="BP9353" s="23"/>
      <c r="BQ9353" s="24"/>
      <c r="BR9353" s="22"/>
      <c r="BS9353" s="24"/>
      <c r="BT9353" s="24"/>
      <c r="BU9353" s="23"/>
      <c r="BV9353" s="26"/>
      <c r="BX9353" s="6"/>
      <c r="BY9353" s="24"/>
      <c r="BZ9353" s="109"/>
      <c r="CA9353" s="66"/>
      <c r="CB9353" s="5"/>
      <c r="CC9353" s="68"/>
      <c r="CD9353" s="67"/>
      <c r="CE9353" s="67"/>
      <c r="CF9353" s="64"/>
      <c r="CG9353" s="5"/>
      <c r="CH9353" s="69"/>
      <c r="CI9353" s="6"/>
      <c r="CJ9353" s="5"/>
      <c r="CK9353" s="25"/>
      <c r="CL9353" s="5"/>
      <c r="DN9353" s="14"/>
      <c r="DO9353" s="14"/>
      <c r="DP9353" s="5"/>
      <c r="DQ9353" s="25"/>
      <c r="DR9353" s="25"/>
      <c r="DS9353" s="96"/>
      <c r="DT9353" s="83"/>
      <c r="DU9353" s="14"/>
      <c r="DX9353" s="83"/>
      <c r="DY9353" s="83"/>
      <c r="DZ9353" s="83"/>
      <c r="EA9353" s="83"/>
      <c r="EJ9353" s="54"/>
      <c r="EK9353" s="22"/>
      <c r="EL9353" s="24"/>
      <c r="EP9353" s="23"/>
      <c r="EQ9353" s="24"/>
      <c r="ER9353" s="22"/>
      <c r="ES9353" s="24"/>
      <c r="ET9353" s="24"/>
      <c r="EU9353" s="23"/>
      <c r="EV9353" s="26"/>
      <c r="EX9353" s="6"/>
      <c r="EY9353" s="24"/>
      <c r="EZ9353" s="109"/>
      <c r="FA9353" s="66"/>
      <c r="FB9353" s="5"/>
      <c r="FC9353" s="68"/>
      <c r="FD9353" s="67"/>
      <c r="FE9353" s="67"/>
      <c r="FF9353" s="64"/>
      <c r="FG9353" s="5"/>
      <c r="FH9353" s="69"/>
      <c r="FI9353" s="6"/>
      <c r="FJ9353" s="5"/>
      <c r="FK9353" s="25"/>
      <c r="FL9353" s="5"/>
    </row>
    <row r="9354" spans="40:168">
      <c r="AN9354" s="14"/>
      <c r="AO9354" s="14"/>
      <c r="AP9354" s="5"/>
      <c r="AQ9354" s="25"/>
      <c r="AR9354" s="25"/>
      <c r="AS9354" s="96"/>
      <c r="AT9354" s="83"/>
      <c r="AU9354" s="14"/>
      <c r="AX9354" s="83"/>
      <c r="AY9354" s="83"/>
      <c r="AZ9354" s="83"/>
      <c r="BA9354" s="83"/>
      <c r="BJ9354" s="54"/>
      <c r="BK9354" s="22"/>
      <c r="BL9354" s="24"/>
      <c r="BP9354" s="23"/>
      <c r="BQ9354" s="24"/>
      <c r="BR9354" s="22"/>
      <c r="BS9354" s="24"/>
      <c r="BT9354" s="24"/>
      <c r="BU9354" s="23"/>
      <c r="BV9354" s="26"/>
      <c r="BX9354" s="6"/>
      <c r="BY9354" s="24"/>
      <c r="BZ9354" s="109"/>
      <c r="CA9354" s="66"/>
      <c r="CB9354" s="5"/>
      <c r="CC9354" s="68"/>
      <c r="CD9354" s="67"/>
      <c r="CE9354" s="67"/>
      <c r="CF9354" s="64"/>
      <c r="CG9354" s="5"/>
      <c r="CH9354" s="69"/>
      <c r="CI9354" s="6"/>
      <c r="CJ9354" s="5"/>
      <c r="CK9354" s="25"/>
      <c r="CL9354" s="5"/>
      <c r="DN9354" s="14"/>
      <c r="DO9354" s="14"/>
      <c r="DP9354" s="5"/>
      <c r="DQ9354" s="25"/>
      <c r="DR9354" s="25"/>
      <c r="DS9354" s="96"/>
      <c r="DT9354" s="83"/>
      <c r="DU9354" s="14"/>
      <c r="DX9354" s="83"/>
      <c r="DY9354" s="83"/>
      <c r="DZ9354" s="83"/>
      <c r="EA9354" s="83"/>
      <c r="EJ9354" s="54"/>
      <c r="EK9354" s="22"/>
      <c r="EL9354" s="24"/>
      <c r="EP9354" s="23"/>
      <c r="EQ9354" s="24"/>
      <c r="ER9354" s="22"/>
      <c r="ES9354" s="24"/>
      <c r="ET9354" s="24"/>
      <c r="EU9354" s="23"/>
      <c r="EV9354" s="26"/>
      <c r="EX9354" s="6"/>
      <c r="EY9354" s="24"/>
      <c r="EZ9354" s="109"/>
      <c r="FA9354" s="66"/>
      <c r="FB9354" s="5"/>
      <c r="FC9354" s="68"/>
      <c r="FD9354" s="67"/>
      <c r="FE9354" s="67"/>
      <c r="FF9354" s="64"/>
      <c r="FG9354" s="5"/>
      <c r="FH9354" s="69"/>
      <c r="FI9354" s="6"/>
      <c r="FJ9354" s="5"/>
      <c r="FK9354" s="25"/>
      <c r="FL9354" s="5"/>
    </row>
    <row r="9355" spans="40:168">
      <c r="AN9355" s="14"/>
      <c r="AO9355" s="14"/>
      <c r="AP9355" s="5"/>
      <c r="AQ9355" s="25"/>
      <c r="AR9355" s="25"/>
      <c r="AS9355" s="96"/>
      <c r="AT9355" s="83"/>
      <c r="AU9355" s="14"/>
      <c r="AX9355" s="83"/>
      <c r="AY9355" s="83"/>
      <c r="AZ9355" s="83"/>
      <c r="BA9355" s="83"/>
      <c r="BJ9355" s="54"/>
      <c r="BK9355" s="22"/>
      <c r="BL9355" s="24"/>
      <c r="BP9355" s="23"/>
      <c r="BQ9355" s="24"/>
      <c r="BR9355" s="22"/>
      <c r="BS9355" s="24"/>
      <c r="BT9355" s="24"/>
      <c r="BU9355" s="23"/>
      <c r="BV9355" s="26"/>
      <c r="BX9355" s="6"/>
      <c r="BY9355" s="24"/>
      <c r="BZ9355" s="109"/>
      <c r="CA9355" s="66"/>
      <c r="CB9355" s="5"/>
      <c r="CC9355" s="68"/>
      <c r="CD9355" s="67"/>
      <c r="CE9355" s="67"/>
      <c r="CF9355" s="64"/>
      <c r="CG9355" s="5"/>
      <c r="CH9355" s="69"/>
      <c r="CI9355" s="6"/>
      <c r="CJ9355" s="5"/>
      <c r="CK9355" s="25"/>
      <c r="CL9355" s="5"/>
      <c r="DN9355" s="14"/>
      <c r="DO9355" s="14"/>
      <c r="DP9355" s="5"/>
      <c r="DQ9355" s="25"/>
      <c r="DR9355" s="25"/>
      <c r="DS9355" s="96"/>
      <c r="DT9355" s="83"/>
      <c r="DU9355" s="14"/>
      <c r="DX9355" s="83"/>
      <c r="DY9355" s="83"/>
      <c r="DZ9355" s="83"/>
      <c r="EA9355" s="83"/>
      <c r="EJ9355" s="54"/>
      <c r="EK9355" s="22"/>
      <c r="EL9355" s="24"/>
      <c r="EP9355" s="23"/>
      <c r="EQ9355" s="24"/>
      <c r="ER9355" s="22"/>
      <c r="ES9355" s="24"/>
      <c r="ET9355" s="24"/>
      <c r="EU9355" s="23"/>
      <c r="EV9355" s="26"/>
      <c r="EX9355" s="6"/>
      <c r="EY9355" s="24"/>
      <c r="EZ9355" s="109"/>
      <c r="FA9355" s="66"/>
      <c r="FB9355" s="5"/>
      <c r="FC9355" s="68"/>
      <c r="FD9355" s="67"/>
      <c r="FE9355" s="67"/>
      <c r="FF9355" s="64"/>
      <c r="FG9355" s="5"/>
      <c r="FH9355" s="69"/>
      <c r="FI9355" s="6"/>
      <c r="FJ9355" s="5"/>
      <c r="FK9355" s="25"/>
      <c r="FL9355" s="5"/>
    </row>
    <row r="9356" spans="40:168">
      <c r="AN9356" s="14"/>
      <c r="AO9356" s="14"/>
      <c r="AP9356" s="5"/>
      <c r="AQ9356" s="25"/>
      <c r="AR9356" s="25"/>
      <c r="AS9356" s="96"/>
      <c r="AT9356" s="83"/>
      <c r="AU9356" s="14"/>
      <c r="AX9356" s="83"/>
      <c r="AY9356" s="83"/>
      <c r="AZ9356" s="83"/>
      <c r="BA9356" s="83"/>
      <c r="BJ9356" s="54"/>
      <c r="BK9356" s="22"/>
      <c r="BL9356" s="24"/>
      <c r="BP9356" s="23"/>
      <c r="BQ9356" s="24"/>
      <c r="BR9356" s="22"/>
      <c r="BS9356" s="24"/>
      <c r="BT9356" s="24"/>
      <c r="BU9356" s="23"/>
      <c r="BV9356" s="26"/>
      <c r="BX9356" s="6"/>
      <c r="BY9356" s="24"/>
      <c r="BZ9356" s="109"/>
      <c r="CA9356" s="66"/>
      <c r="CB9356" s="5"/>
      <c r="CC9356" s="68"/>
      <c r="CD9356" s="67"/>
      <c r="CE9356" s="67"/>
      <c r="CF9356" s="64"/>
      <c r="CG9356" s="5"/>
      <c r="CH9356" s="69"/>
      <c r="CI9356" s="6"/>
      <c r="CJ9356" s="5"/>
      <c r="CK9356" s="25"/>
      <c r="CL9356" s="5"/>
      <c r="DN9356" s="14"/>
      <c r="DO9356" s="14"/>
      <c r="DP9356" s="5"/>
      <c r="DQ9356" s="25"/>
      <c r="DR9356" s="25"/>
      <c r="DS9356" s="96"/>
      <c r="DT9356" s="83"/>
      <c r="DU9356" s="14"/>
      <c r="DX9356" s="83"/>
      <c r="DY9356" s="83"/>
      <c r="DZ9356" s="83"/>
      <c r="EA9356" s="83"/>
      <c r="EJ9356" s="54"/>
      <c r="EK9356" s="22"/>
      <c r="EL9356" s="24"/>
      <c r="EP9356" s="23"/>
      <c r="EQ9356" s="24"/>
      <c r="ER9356" s="22"/>
      <c r="ES9356" s="24"/>
      <c r="ET9356" s="24"/>
      <c r="EU9356" s="23"/>
      <c r="EV9356" s="26"/>
      <c r="EX9356" s="6"/>
      <c r="EY9356" s="24"/>
      <c r="EZ9356" s="109"/>
      <c r="FA9356" s="66"/>
      <c r="FB9356" s="5"/>
      <c r="FC9356" s="68"/>
      <c r="FD9356" s="67"/>
      <c r="FE9356" s="67"/>
      <c r="FF9356" s="64"/>
      <c r="FG9356" s="5"/>
      <c r="FH9356" s="69"/>
      <c r="FI9356" s="6"/>
      <c r="FJ9356" s="5"/>
      <c r="FK9356" s="25"/>
      <c r="FL9356" s="5"/>
    </row>
    <row r="9357" spans="40:168">
      <c r="AN9357" s="14"/>
      <c r="AO9357" s="14"/>
      <c r="AP9357" s="5"/>
      <c r="AQ9357" s="25"/>
      <c r="AR9357" s="25"/>
      <c r="AS9357" s="96"/>
      <c r="AT9357" s="83"/>
      <c r="AU9357" s="14"/>
      <c r="AX9357" s="83"/>
      <c r="AY9357" s="83"/>
      <c r="AZ9357" s="83"/>
      <c r="BA9357" s="83"/>
      <c r="BJ9357" s="54"/>
      <c r="BK9357" s="22"/>
      <c r="BL9357" s="24"/>
      <c r="BP9357" s="23"/>
      <c r="BQ9357" s="24"/>
      <c r="BR9357" s="22"/>
      <c r="BS9357" s="24"/>
      <c r="BT9357" s="24"/>
      <c r="BU9357" s="23"/>
      <c r="BV9357" s="26"/>
      <c r="BX9357" s="6"/>
      <c r="BY9357" s="24"/>
      <c r="BZ9357" s="109"/>
      <c r="CA9357" s="66"/>
      <c r="CB9357" s="5"/>
      <c r="CC9357" s="68"/>
      <c r="CD9357" s="67"/>
      <c r="CE9357" s="67"/>
      <c r="CF9357" s="64"/>
      <c r="CG9357" s="5"/>
      <c r="CH9357" s="69"/>
      <c r="CI9357" s="6"/>
      <c r="CJ9357" s="5"/>
      <c r="CK9357" s="25"/>
      <c r="CL9357" s="5"/>
      <c r="DN9357" s="14"/>
      <c r="DO9357" s="14"/>
      <c r="DP9357" s="5"/>
      <c r="DQ9357" s="25"/>
      <c r="DR9357" s="25"/>
      <c r="DS9357" s="96"/>
      <c r="DT9357" s="83"/>
      <c r="DU9357" s="14"/>
      <c r="DX9357" s="83"/>
      <c r="DY9357" s="83"/>
      <c r="DZ9357" s="83"/>
      <c r="EA9357" s="83"/>
      <c r="EJ9357" s="54"/>
      <c r="EK9357" s="22"/>
      <c r="EL9357" s="24"/>
      <c r="EP9357" s="23"/>
      <c r="EQ9357" s="24"/>
      <c r="ER9357" s="22"/>
      <c r="ES9357" s="24"/>
      <c r="ET9357" s="24"/>
      <c r="EU9357" s="23"/>
      <c r="EV9357" s="26"/>
      <c r="EX9357" s="6"/>
      <c r="EY9357" s="24"/>
      <c r="EZ9357" s="109"/>
      <c r="FA9357" s="66"/>
      <c r="FB9357" s="5"/>
      <c r="FC9357" s="68"/>
      <c r="FD9357" s="67"/>
      <c r="FE9357" s="67"/>
      <c r="FF9357" s="64"/>
      <c r="FG9357" s="5"/>
      <c r="FH9357" s="69"/>
      <c r="FI9357" s="6"/>
      <c r="FJ9357" s="5"/>
      <c r="FK9357" s="25"/>
      <c r="FL9357" s="5"/>
    </row>
    <row r="9358" spans="40:168">
      <c r="AN9358" s="14"/>
      <c r="AO9358" s="14"/>
      <c r="AP9358" s="5"/>
      <c r="AQ9358" s="25"/>
      <c r="AR9358" s="25"/>
      <c r="AS9358" s="96"/>
      <c r="AT9358" s="83"/>
      <c r="AU9358" s="14"/>
      <c r="AX9358" s="83"/>
      <c r="AY9358" s="83"/>
      <c r="AZ9358" s="83"/>
      <c r="BA9358" s="83"/>
      <c r="BJ9358" s="54"/>
      <c r="BK9358" s="22"/>
      <c r="BL9358" s="24"/>
      <c r="BP9358" s="23"/>
      <c r="BQ9358" s="24"/>
      <c r="BR9358" s="22"/>
      <c r="BS9358" s="24"/>
      <c r="BT9358" s="24"/>
      <c r="BU9358" s="23"/>
      <c r="BV9358" s="26"/>
      <c r="BX9358" s="6"/>
      <c r="BY9358" s="24"/>
      <c r="BZ9358" s="109"/>
      <c r="CA9358" s="66"/>
      <c r="CB9358" s="5"/>
      <c r="CC9358" s="68"/>
      <c r="CD9358" s="67"/>
      <c r="CE9358" s="67"/>
      <c r="CF9358" s="64"/>
      <c r="CG9358" s="5"/>
      <c r="CH9358" s="69"/>
      <c r="CI9358" s="6"/>
      <c r="CJ9358" s="5"/>
      <c r="CK9358" s="25"/>
      <c r="CL9358" s="5"/>
      <c r="DN9358" s="14"/>
      <c r="DO9358" s="14"/>
      <c r="DP9358" s="5"/>
      <c r="DQ9358" s="25"/>
      <c r="DR9358" s="25"/>
      <c r="DS9358" s="96"/>
      <c r="DT9358" s="83"/>
      <c r="DU9358" s="14"/>
      <c r="DX9358" s="83"/>
      <c r="DY9358" s="83"/>
      <c r="DZ9358" s="83"/>
      <c r="EA9358" s="83"/>
      <c r="EJ9358" s="54"/>
      <c r="EK9358" s="22"/>
      <c r="EL9358" s="24"/>
      <c r="EP9358" s="23"/>
      <c r="EQ9358" s="24"/>
      <c r="ER9358" s="22"/>
      <c r="ES9358" s="24"/>
      <c r="ET9358" s="24"/>
      <c r="EU9358" s="23"/>
      <c r="EV9358" s="26"/>
      <c r="EX9358" s="6"/>
      <c r="EY9358" s="24"/>
      <c r="EZ9358" s="109"/>
      <c r="FA9358" s="66"/>
      <c r="FB9358" s="5"/>
      <c r="FC9358" s="68"/>
      <c r="FD9358" s="67"/>
      <c r="FE9358" s="67"/>
      <c r="FF9358" s="64"/>
      <c r="FG9358" s="5"/>
      <c r="FH9358" s="69"/>
      <c r="FI9358" s="6"/>
      <c r="FJ9358" s="5"/>
      <c r="FK9358" s="25"/>
      <c r="FL9358" s="5"/>
    </row>
    <row r="9359" spans="40:168">
      <c r="AN9359" s="14"/>
      <c r="AO9359" s="14"/>
      <c r="AP9359" s="5"/>
      <c r="AQ9359" s="25"/>
      <c r="AR9359" s="25"/>
      <c r="AS9359" s="96"/>
      <c r="AT9359" s="83"/>
      <c r="AU9359" s="14"/>
      <c r="AX9359" s="83"/>
      <c r="AY9359" s="83"/>
      <c r="AZ9359" s="83"/>
      <c r="BA9359" s="83"/>
      <c r="BJ9359" s="54"/>
      <c r="BK9359" s="22"/>
      <c r="BL9359" s="24"/>
      <c r="BP9359" s="23"/>
      <c r="BQ9359" s="24"/>
      <c r="BR9359" s="22"/>
      <c r="BS9359" s="24"/>
      <c r="BT9359" s="24"/>
      <c r="BU9359" s="23"/>
      <c r="BV9359" s="26"/>
      <c r="BX9359" s="6"/>
      <c r="BY9359" s="24"/>
      <c r="BZ9359" s="109"/>
      <c r="CA9359" s="66"/>
      <c r="CB9359" s="5"/>
      <c r="CC9359" s="68"/>
      <c r="CD9359" s="67"/>
      <c r="CE9359" s="67"/>
      <c r="CF9359" s="64"/>
      <c r="CG9359" s="5"/>
      <c r="CH9359" s="69"/>
      <c r="CI9359" s="6"/>
      <c r="CJ9359" s="5"/>
      <c r="CK9359" s="25"/>
      <c r="CL9359" s="5"/>
      <c r="DN9359" s="14"/>
      <c r="DO9359" s="14"/>
      <c r="DP9359" s="5"/>
      <c r="DQ9359" s="25"/>
      <c r="DR9359" s="25"/>
      <c r="DS9359" s="96"/>
      <c r="DT9359" s="83"/>
      <c r="DU9359" s="14"/>
      <c r="DX9359" s="83"/>
      <c r="DY9359" s="83"/>
      <c r="DZ9359" s="83"/>
      <c r="EA9359" s="83"/>
      <c r="EJ9359" s="54"/>
      <c r="EK9359" s="22"/>
      <c r="EL9359" s="24"/>
      <c r="EP9359" s="23"/>
      <c r="EQ9359" s="24"/>
      <c r="ER9359" s="22"/>
      <c r="ES9359" s="24"/>
      <c r="ET9359" s="24"/>
      <c r="EU9359" s="23"/>
      <c r="EV9359" s="26"/>
      <c r="EX9359" s="6"/>
      <c r="EY9359" s="24"/>
      <c r="EZ9359" s="109"/>
      <c r="FA9359" s="66"/>
      <c r="FB9359" s="5"/>
      <c r="FC9359" s="68"/>
      <c r="FD9359" s="67"/>
      <c r="FE9359" s="67"/>
      <c r="FF9359" s="64"/>
      <c r="FG9359" s="5"/>
      <c r="FH9359" s="69"/>
      <c r="FI9359" s="6"/>
      <c r="FJ9359" s="5"/>
      <c r="FK9359" s="25"/>
      <c r="FL9359" s="5"/>
    </row>
    <row r="9360" spans="40:168">
      <c r="AN9360" s="14"/>
      <c r="AO9360" s="14"/>
      <c r="AP9360" s="5"/>
      <c r="AQ9360" s="25"/>
      <c r="AR9360" s="25"/>
      <c r="AS9360" s="96"/>
      <c r="AT9360" s="83"/>
      <c r="AU9360" s="14"/>
      <c r="AX9360" s="83"/>
      <c r="AY9360" s="83"/>
      <c r="AZ9360" s="83"/>
      <c r="BA9360" s="83"/>
      <c r="BJ9360" s="54"/>
      <c r="BK9360" s="22"/>
      <c r="BL9360" s="24"/>
      <c r="BP9360" s="23"/>
      <c r="BQ9360" s="24"/>
      <c r="BR9360" s="22"/>
      <c r="BS9360" s="24"/>
      <c r="BT9360" s="24"/>
      <c r="BU9360" s="23"/>
      <c r="BV9360" s="26"/>
      <c r="BX9360" s="6"/>
      <c r="BY9360" s="24"/>
      <c r="BZ9360" s="109"/>
      <c r="CA9360" s="66"/>
      <c r="CB9360" s="5"/>
      <c r="CC9360" s="68"/>
      <c r="CD9360" s="67"/>
      <c r="CE9360" s="67"/>
      <c r="CF9360" s="64"/>
      <c r="CG9360" s="5"/>
      <c r="CH9360" s="69"/>
      <c r="CI9360" s="6"/>
      <c r="CJ9360" s="5"/>
      <c r="CK9360" s="25"/>
      <c r="CL9360" s="5"/>
      <c r="DN9360" s="14"/>
      <c r="DO9360" s="14"/>
      <c r="DP9360" s="5"/>
      <c r="DQ9360" s="25"/>
      <c r="DR9360" s="25"/>
      <c r="DS9360" s="96"/>
      <c r="DT9360" s="83"/>
      <c r="DU9360" s="14"/>
      <c r="DX9360" s="83"/>
      <c r="DY9360" s="83"/>
      <c r="DZ9360" s="83"/>
      <c r="EA9360" s="83"/>
      <c r="EJ9360" s="54"/>
      <c r="EK9360" s="22"/>
      <c r="EL9360" s="24"/>
      <c r="EP9360" s="23"/>
      <c r="EQ9360" s="24"/>
      <c r="ER9360" s="22"/>
      <c r="ES9360" s="24"/>
      <c r="ET9360" s="24"/>
      <c r="EU9360" s="23"/>
      <c r="EV9360" s="26"/>
      <c r="EX9360" s="6"/>
      <c r="EY9360" s="24"/>
      <c r="EZ9360" s="109"/>
      <c r="FA9360" s="66"/>
      <c r="FB9360" s="5"/>
      <c r="FC9360" s="68"/>
      <c r="FD9360" s="67"/>
      <c r="FE9360" s="67"/>
      <c r="FF9360" s="64"/>
      <c r="FG9360" s="5"/>
      <c r="FH9360" s="69"/>
      <c r="FI9360" s="6"/>
      <c r="FJ9360" s="5"/>
      <c r="FK9360" s="25"/>
      <c r="FL9360" s="5"/>
    </row>
    <row r="9361" spans="40:168">
      <c r="AN9361" s="14"/>
      <c r="AO9361" s="14"/>
      <c r="AP9361" s="5"/>
      <c r="AQ9361" s="25"/>
      <c r="AR9361" s="25"/>
      <c r="AS9361" s="96"/>
      <c r="AT9361" s="83"/>
      <c r="AU9361" s="14"/>
      <c r="AX9361" s="83"/>
      <c r="AY9361" s="83"/>
      <c r="AZ9361" s="83"/>
      <c r="BA9361" s="83"/>
      <c r="BJ9361" s="54"/>
      <c r="BK9361" s="22"/>
      <c r="BL9361" s="24"/>
      <c r="BP9361" s="23"/>
      <c r="BQ9361" s="24"/>
      <c r="BR9361" s="22"/>
      <c r="BS9361" s="24"/>
      <c r="BT9361" s="24"/>
      <c r="BU9361" s="23"/>
      <c r="BV9361" s="26"/>
      <c r="BX9361" s="6"/>
      <c r="BY9361" s="24"/>
      <c r="BZ9361" s="109"/>
      <c r="CA9361" s="66"/>
      <c r="CB9361" s="5"/>
      <c r="CC9361" s="68"/>
      <c r="CD9361" s="67"/>
      <c r="CE9361" s="67"/>
      <c r="CF9361" s="64"/>
      <c r="CG9361" s="5"/>
      <c r="CH9361" s="69"/>
      <c r="CI9361" s="6"/>
      <c r="CJ9361" s="5"/>
      <c r="CK9361" s="25"/>
      <c r="CL9361" s="5"/>
      <c r="DN9361" s="14"/>
      <c r="DO9361" s="14"/>
      <c r="DP9361" s="5"/>
      <c r="DQ9361" s="25"/>
      <c r="DR9361" s="25"/>
      <c r="DS9361" s="96"/>
      <c r="DT9361" s="83"/>
      <c r="DU9361" s="14"/>
      <c r="DX9361" s="83"/>
      <c r="DY9361" s="83"/>
      <c r="DZ9361" s="83"/>
      <c r="EA9361" s="83"/>
      <c r="EJ9361" s="54"/>
      <c r="EK9361" s="22"/>
      <c r="EL9361" s="24"/>
      <c r="EP9361" s="23"/>
      <c r="EQ9361" s="24"/>
      <c r="ER9361" s="22"/>
      <c r="ES9361" s="24"/>
      <c r="ET9361" s="24"/>
      <c r="EU9361" s="23"/>
      <c r="EV9361" s="26"/>
      <c r="EX9361" s="6"/>
      <c r="EY9361" s="24"/>
      <c r="EZ9361" s="109"/>
      <c r="FA9361" s="66"/>
      <c r="FB9361" s="5"/>
      <c r="FC9361" s="68"/>
      <c r="FD9361" s="67"/>
      <c r="FE9361" s="67"/>
      <c r="FF9361" s="64"/>
      <c r="FG9361" s="5"/>
      <c r="FH9361" s="69"/>
      <c r="FI9361" s="6"/>
      <c r="FJ9361" s="5"/>
      <c r="FK9361" s="25"/>
      <c r="FL9361" s="5"/>
    </row>
    <row r="9362" spans="40:168">
      <c r="AN9362" s="14"/>
      <c r="AO9362" s="14"/>
      <c r="AP9362" s="5"/>
      <c r="AQ9362" s="25"/>
      <c r="AR9362" s="25"/>
      <c r="AS9362" s="96"/>
      <c r="AT9362" s="83"/>
      <c r="AU9362" s="14"/>
      <c r="AX9362" s="83"/>
      <c r="AY9362" s="83"/>
      <c r="AZ9362" s="83"/>
      <c r="BA9362" s="83"/>
      <c r="BJ9362" s="54"/>
      <c r="BK9362" s="22"/>
      <c r="BL9362" s="24"/>
      <c r="BP9362" s="23"/>
      <c r="BQ9362" s="24"/>
      <c r="BR9362" s="22"/>
      <c r="BS9362" s="24"/>
      <c r="BT9362" s="24"/>
      <c r="BU9362" s="23"/>
      <c r="BV9362" s="26"/>
      <c r="BX9362" s="6"/>
      <c r="BY9362" s="24"/>
      <c r="BZ9362" s="109"/>
      <c r="CA9362" s="66"/>
      <c r="CB9362" s="5"/>
      <c r="CC9362" s="68"/>
      <c r="CD9362" s="67"/>
      <c r="CE9362" s="67"/>
      <c r="CF9362" s="64"/>
      <c r="CG9362" s="5"/>
      <c r="CH9362" s="69"/>
      <c r="CI9362" s="6"/>
      <c r="CJ9362" s="5"/>
      <c r="CK9362" s="25"/>
      <c r="CL9362" s="5"/>
      <c r="DN9362" s="14"/>
      <c r="DO9362" s="14"/>
      <c r="DP9362" s="5"/>
      <c r="DQ9362" s="25"/>
      <c r="DR9362" s="25"/>
      <c r="DS9362" s="96"/>
      <c r="DT9362" s="83"/>
      <c r="DU9362" s="14"/>
      <c r="DX9362" s="83"/>
      <c r="DY9362" s="83"/>
      <c r="DZ9362" s="83"/>
      <c r="EA9362" s="83"/>
      <c r="EJ9362" s="54"/>
      <c r="EK9362" s="22"/>
      <c r="EL9362" s="24"/>
      <c r="EP9362" s="23"/>
      <c r="EQ9362" s="24"/>
      <c r="ER9362" s="22"/>
      <c r="ES9362" s="24"/>
      <c r="ET9362" s="24"/>
      <c r="EU9362" s="23"/>
      <c r="EV9362" s="26"/>
      <c r="EX9362" s="6"/>
      <c r="EY9362" s="24"/>
      <c r="EZ9362" s="109"/>
      <c r="FA9362" s="66"/>
      <c r="FB9362" s="5"/>
      <c r="FC9362" s="68"/>
      <c r="FD9362" s="67"/>
      <c r="FE9362" s="67"/>
      <c r="FF9362" s="64"/>
      <c r="FG9362" s="5"/>
      <c r="FH9362" s="69"/>
      <c r="FI9362" s="6"/>
      <c r="FJ9362" s="5"/>
      <c r="FK9362" s="25"/>
      <c r="FL9362" s="5"/>
    </row>
    <row r="9363" spans="40:168">
      <c r="AN9363" s="14"/>
      <c r="AO9363" s="14"/>
      <c r="AP9363" s="5"/>
      <c r="AQ9363" s="25"/>
      <c r="AR9363" s="25"/>
      <c r="AS9363" s="96"/>
      <c r="AT9363" s="83"/>
      <c r="AU9363" s="14"/>
      <c r="AX9363" s="83"/>
      <c r="AY9363" s="83"/>
      <c r="AZ9363" s="83"/>
      <c r="BA9363" s="83"/>
      <c r="BJ9363" s="54"/>
      <c r="BK9363" s="22"/>
      <c r="BL9363" s="24"/>
      <c r="BP9363" s="23"/>
      <c r="BQ9363" s="24"/>
      <c r="BR9363" s="22"/>
      <c r="BS9363" s="24"/>
      <c r="BT9363" s="24"/>
      <c r="BU9363" s="23"/>
      <c r="BV9363" s="26"/>
      <c r="BX9363" s="6"/>
      <c r="BY9363" s="24"/>
      <c r="BZ9363" s="109"/>
      <c r="CA9363" s="66"/>
      <c r="CB9363" s="5"/>
      <c r="CC9363" s="68"/>
      <c r="CD9363" s="67"/>
      <c r="CE9363" s="67"/>
      <c r="CF9363" s="64"/>
      <c r="CG9363" s="5"/>
      <c r="CH9363" s="69"/>
      <c r="CI9363" s="6"/>
      <c r="CJ9363" s="5"/>
      <c r="CK9363" s="25"/>
      <c r="CL9363" s="5"/>
      <c r="DN9363" s="14"/>
      <c r="DO9363" s="14"/>
      <c r="DP9363" s="5"/>
      <c r="DQ9363" s="25"/>
      <c r="DR9363" s="25"/>
      <c r="DS9363" s="96"/>
      <c r="DT9363" s="83"/>
      <c r="DU9363" s="14"/>
      <c r="DX9363" s="83"/>
      <c r="DY9363" s="83"/>
      <c r="DZ9363" s="83"/>
      <c r="EA9363" s="83"/>
      <c r="EJ9363" s="54"/>
      <c r="EK9363" s="22"/>
      <c r="EL9363" s="24"/>
      <c r="EP9363" s="23"/>
      <c r="EQ9363" s="24"/>
      <c r="ER9363" s="22"/>
      <c r="ES9363" s="24"/>
      <c r="ET9363" s="24"/>
      <c r="EU9363" s="23"/>
      <c r="EV9363" s="26"/>
      <c r="EX9363" s="6"/>
      <c r="EY9363" s="24"/>
      <c r="EZ9363" s="109"/>
      <c r="FA9363" s="66"/>
      <c r="FB9363" s="5"/>
      <c r="FC9363" s="68"/>
      <c r="FD9363" s="67"/>
      <c r="FE9363" s="67"/>
      <c r="FF9363" s="64"/>
      <c r="FG9363" s="5"/>
      <c r="FH9363" s="69"/>
      <c r="FI9363" s="6"/>
      <c r="FJ9363" s="5"/>
      <c r="FK9363" s="25"/>
      <c r="FL9363" s="5"/>
    </row>
    <row r="9364" spans="40:168">
      <c r="AN9364" s="14"/>
      <c r="AO9364" s="14"/>
      <c r="AP9364" s="5"/>
      <c r="AQ9364" s="25"/>
      <c r="AR9364" s="25"/>
      <c r="AS9364" s="96"/>
      <c r="AT9364" s="83"/>
      <c r="AU9364" s="14"/>
      <c r="AX9364" s="83"/>
      <c r="AY9364" s="83"/>
      <c r="AZ9364" s="83"/>
      <c r="BA9364" s="83"/>
      <c r="BJ9364" s="54"/>
      <c r="BK9364" s="22"/>
      <c r="BL9364" s="24"/>
      <c r="BP9364" s="23"/>
      <c r="BQ9364" s="24"/>
      <c r="BR9364" s="22"/>
      <c r="BS9364" s="24"/>
      <c r="BT9364" s="24"/>
      <c r="BU9364" s="23"/>
      <c r="BV9364" s="26"/>
      <c r="BX9364" s="6"/>
      <c r="BY9364" s="24"/>
      <c r="BZ9364" s="109"/>
      <c r="CA9364" s="66"/>
      <c r="CB9364" s="5"/>
      <c r="CC9364" s="68"/>
      <c r="CD9364" s="67"/>
      <c r="CE9364" s="67"/>
      <c r="CF9364" s="64"/>
      <c r="CG9364" s="5"/>
      <c r="CH9364" s="69"/>
      <c r="CI9364" s="6"/>
      <c r="CJ9364" s="5"/>
      <c r="CK9364" s="25"/>
      <c r="CL9364" s="5"/>
      <c r="DN9364" s="14"/>
      <c r="DO9364" s="14"/>
      <c r="DP9364" s="5"/>
      <c r="DQ9364" s="25"/>
      <c r="DR9364" s="25"/>
      <c r="DS9364" s="96"/>
      <c r="DT9364" s="83"/>
      <c r="DU9364" s="14"/>
      <c r="DX9364" s="83"/>
      <c r="DY9364" s="83"/>
      <c r="DZ9364" s="83"/>
      <c r="EA9364" s="83"/>
      <c r="EJ9364" s="54"/>
      <c r="EK9364" s="22"/>
      <c r="EL9364" s="24"/>
      <c r="EP9364" s="23"/>
      <c r="EQ9364" s="24"/>
      <c r="ER9364" s="22"/>
      <c r="ES9364" s="24"/>
      <c r="ET9364" s="24"/>
      <c r="EU9364" s="23"/>
      <c r="EV9364" s="26"/>
      <c r="EX9364" s="6"/>
      <c r="EY9364" s="24"/>
      <c r="EZ9364" s="109"/>
      <c r="FA9364" s="66"/>
      <c r="FB9364" s="5"/>
      <c r="FC9364" s="68"/>
      <c r="FD9364" s="67"/>
      <c r="FE9364" s="67"/>
      <c r="FF9364" s="64"/>
      <c r="FG9364" s="5"/>
      <c r="FH9364" s="69"/>
      <c r="FI9364" s="6"/>
      <c r="FJ9364" s="5"/>
      <c r="FK9364" s="25"/>
      <c r="FL9364" s="5"/>
    </row>
    <row r="9365" spans="40:168">
      <c r="AN9365" s="14"/>
      <c r="AO9365" s="14"/>
      <c r="AP9365" s="5"/>
      <c r="AQ9365" s="25"/>
      <c r="AR9365" s="25"/>
      <c r="AS9365" s="96"/>
      <c r="AT9365" s="83"/>
      <c r="AU9365" s="14"/>
      <c r="AX9365" s="83"/>
      <c r="AY9365" s="83"/>
      <c r="AZ9365" s="83"/>
      <c r="BA9365" s="83"/>
      <c r="BJ9365" s="54"/>
      <c r="BK9365" s="22"/>
      <c r="BL9365" s="24"/>
      <c r="BP9365" s="23"/>
      <c r="BQ9365" s="24"/>
      <c r="BR9365" s="22"/>
      <c r="BS9365" s="24"/>
      <c r="BT9365" s="24"/>
      <c r="BU9365" s="23"/>
      <c r="BV9365" s="26"/>
      <c r="BX9365" s="6"/>
      <c r="BY9365" s="24"/>
      <c r="BZ9365" s="109"/>
      <c r="CA9365" s="66"/>
      <c r="CB9365" s="5"/>
      <c r="CC9365" s="68"/>
      <c r="CD9365" s="67"/>
      <c r="CE9365" s="67"/>
      <c r="CF9365" s="64"/>
      <c r="CG9365" s="5"/>
      <c r="CH9365" s="69"/>
      <c r="CI9365" s="6"/>
      <c r="CJ9365" s="5"/>
      <c r="CK9365" s="25"/>
      <c r="CL9365" s="5"/>
      <c r="DN9365" s="14"/>
      <c r="DO9365" s="14"/>
      <c r="DP9365" s="5"/>
      <c r="DQ9365" s="25"/>
      <c r="DR9365" s="25"/>
      <c r="DS9365" s="96"/>
      <c r="DT9365" s="83"/>
      <c r="DU9365" s="14"/>
      <c r="DX9365" s="83"/>
      <c r="DY9365" s="83"/>
      <c r="DZ9365" s="83"/>
      <c r="EA9365" s="83"/>
      <c r="EJ9365" s="54"/>
      <c r="EK9365" s="22"/>
      <c r="EL9365" s="24"/>
      <c r="EP9365" s="23"/>
      <c r="EQ9365" s="24"/>
      <c r="ER9365" s="22"/>
      <c r="ES9365" s="24"/>
      <c r="ET9365" s="24"/>
      <c r="EU9365" s="23"/>
      <c r="EV9365" s="26"/>
      <c r="EX9365" s="6"/>
      <c r="EY9365" s="24"/>
      <c r="EZ9365" s="109"/>
      <c r="FA9365" s="66"/>
      <c r="FB9365" s="5"/>
      <c r="FC9365" s="68"/>
      <c r="FD9365" s="67"/>
      <c r="FE9365" s="67"/>
      <c r="FF9365" s="64"/>
      <c r="FG9365" s="5"/>
      <c r="FH9365" s="69"/>
      <c r="FI9365" s="6"/>
      <c r="FJ9365" s="5"/>
      <c r="FK9365" s="25"/>
      <c r="FL9365" s="5"/>
    </row>
    <row r="9366" spans="40:168">
      <c r="AN9366" s="14"/>
      <c r="AO9366" s="14"/>
      <c r="AP9366" s="5"/>
      <c r="AQ9366" s="25"/>
      <c r="AR9366" s="25"/>
      <c r="AS9366" s="96"/>
      <c r="AT9366" s="83"/>
      <c r="AU9366" s="14"/>
      <c r="AX9366" s="83"/>
      <c r="AY9366" s="83"/>
      <c r="AZ9366" s="83"/>
      <c r="BA9366" s="83"/>
      <c r="BJ9366" s="54"/>
      <c r="BK9366" s="22"/>
      <c r="BL9366" s="24"/>
      <c r="BP9366" s="23"/>
      <c r="BQ9366" s="24"/>
      <c r="BR9366" s="22"/>
      <c r="BS9366" s="24"/>
      <c r="BT9366" s="24"/>
      <c r="BU9366" s="23"/>
      <c r="BV9366" s="26"/>
      <c r="BX9366" s="6"/>
      <c r="BY9366" s="24"/>
      <c r="BZ9366" s="109"/>
      <c r="CA9366" s="66"/>
      <c r="CB9366" s="5"/>
      <c r="CC9366" s="68"/>
      <c r="CD9366" s="67"/>
      <c r="CE9366" s="67"/>
      <c r="CF9366" s="64"/>
      <c r="CG9366" s="5"/>
      <c r="CH9366" s="69"/>
      <c r="CI9366" s="6"/>
      <c r="CJ9366" s="5"/>
      <c r="CK9366" s="25"/>
      <c r="CL9366" s="5"/>
      <c r="DN9366" s="14"/>
      <c r="DO9366" s="14"/>
      <c r="DP9366" s="5"/>
      <c r="DQ9366" s="25"/>
      <c r="DR9366" s="25"/>
      <c r="DS9366" s="96"/>
      <c r="DT9366" s="83"/>
      <c r="DU9366" s="14"/>
      <c r="DX9366" s="83"/>
      <c r="DY9366" s="83"/>
      <c r="DZ9366" s="83"/>
      <c r="EA9366" s="83"/>
      <c r="EJ9366" s="54"/>
      <c r="EK9366" s="22"/>
      <c r="EL9366" s="24"/>
      <c r="EP9366" s="23"/>
      <c r="EQ9366" s="24"/>
      <c r="ER9366" s="22"/>
      <c r="ES9366" s="24"/>
      <c r="ET9366" s="24"/>
      <c r="EU9366" s="23"/>
      <c r="EV9366" s="26"/>
      <c r="EX9366" s="6"/>
      <c r="EY9366" s="24"/>
      <c r="EZ9366" s="109"/>
      <c r="FA9366" s="66"/>
      <c r="FB9366" s="5"/>
      <c r="FC9366" s="68"/>
      <c r="FD9366" s="67"/>
      <c r="FE9366" s="67"/>
      <c r="FF9366" s="64"/>
      <c r="FG9366" s="5"/>
      <c r="FH9366" s="69"/>
      <c r="FI9366" s="6"/>
      <c r="FJ9366" s="5"/>
      <c r="FK9366" s="25"/>
      <c r="FL9366" s="5"/>
    </row>
    <row r="9367" spans="40:168">
      <c r="AN9367" s="14"/>
      <c r="AO9367" s="14"/>
      <c r="AP9367" s="5"/>
      <c r="AQ9367" s="25"/>
      <c r="AR9367" s="25"/>
      <c r="AS9367" s="96"/>
      <c r="AT9367" s="83"/>
      <c r="AU9367" s="14"/>
      <c r="AX9367" s="83"/>
      <c r="AY9367" s="83"/>
      <c r="AZ9367" s="83"/>
      <c r="BA9367" s="83"/>
      <c r="BJ9367" s="54"/>
      <c r="BK9367" s="22"/>
      <c r="BL9367" s="24"/>
      <c r="BP9367" s="23"/>
      <c r="BQ9367" s="24"/>
      <c r="BR9367" s="22"/>
      <c r="BS9367" s="24"/>
      <c r="BT9367" s="24"/>
      <c r="BU9367" s="23"/>
      <c r="BV9367" s="26"/>
      <c r="BX9367" s="6"/>
      <c r="BY9367" s="24"/>
      <c r="BZ9367" s="109"/>
      <c r="CA9367" s="66"/>
      <c r="CB9367" s="5"/>
      <c r="CC9367" s="68"/>
      <c r="CD9367" s="67"/>
      <c r="CE9367" s="67"/>
      <c r="CF9367" s="64"/>
      <c r="CG9367" s="5"/>
      <c r="CH9367" s="69"/>
      <c r="CI9367" s="6"/>
      <c r="CJ9367" s="5"/>
      <c r="CK9367" s="25"/>
      <c r="CL9367" s="5"/>
      <c r="DN9367" s="14"/>
      <c r="DO9367" s="14"/>
      <c r="DP9367" s="5"/>
      <c r="DQ9367" s="25"/>
      <c r="DR9367" s="25"/>
      <c r="DS9367" s="96"/>
      <c r="DT9367" s="83"/>
      <c r="DU9367" s="14"/>
      <c r="DX9367" s="83"/>
      <c r="DY9367" s="83"/>
      <c r="DZ9367" s="83"/>
      <c r="EA9367" s="83"/>
      <c r="EJ9367" s="54"/>
      <c r="EK9367" s="22"/>
      <c r="EL9367" s="24"/>
      <c r="EP9367" s="23"/>
      <c r="EQ9367" s="24"/>
      <c r="ER9367" s="22"/>
      <c r="ES9367" s="24"/>
      <c r="ET9367" s="24"/>
      <c r="EU9367" s="23"/>
      <c r="EV9367" s="26"/>
      <c r="EX9367" s="6"/>
      <c r="EY9367" s="24"/>
      <c r="EZ9367" s="109"/>
      <c r="FA9367" s="66"/>
      <c r="FB9367" s="5"/>
      <c r="FC9367" s="68"/>
      <c r="FD9367" s="67"/>
      <c r="FE9367" s="67"/>
      <c r="FF9367" s="64"/>
      <c r="FG9367" s="5"/>
      <c r="FH9367" s="69"/>
      <c r="FI9367" s="6"/>
      <c r="FJ9367" s="5"/>
      <c r="FK9367" s="25"/>
      <c r="FL9367" s="5"/>
    </row>
    <row r="9368" spans="40:168">
      <c r="AN9368" s="14"/>
      <c r="AO9368" s="14"/>
      <c r="AP9368" s="5"/>
      <c r="AQ9368" s="25"/>
      <c r="AR9368" s="25"/>
      <c r="AS9368" s="96"/>
      <c r="AT9368" s="83"/>
      <c r="AU9368" s="14"/>
      <c r="AX9368" s="83"/>
      <c r="AY9368" s="83"/>
      <c r="AZ9368" s="83"/>
      <c r="BA9368" s="83"/>
      <c r="BJ9368" s="54"/>
      <c r="BK9368" s="22"/>
      <c r="BL9368" s="24"/>
      <c r="BP9368" s="23"/>
      <c r="BQ9368" s="24"/>
      <c r="BR9368" s="22"/>
      <c r="BS9368" s="24"/>
      <c r="BT9368" s="24"/>
      <c r="BU9368" s="23"/>
      <c r="BV9368" s="26"/>
      <c r="BX9368" s="6"/>
      <c r="BY9368" s="24"/>
      <c r="BZ9368" s="109"/>
      <c r="CA9368" s="66"/>
      <c r="CB9368" s="5"/>
      <c r="CC9368" s="68"/>
      <c r="CD9368" s="67"/>
      <c r="CE9368" s="67"/>
      <c r="CF9368" s="64"/>
      <c r="CG9368" s="5"/>
      <c r="CH9368" s="69"/>
      <c r="CI9368" s="6"/>
      <c r="CJ9368" s="5"/>
      <c r="CK9368" s="25"/>
      <c r="CL9368" s="5"/>
      <c r="DN9368" s="14"/>
      <c r="DO9368" s="14"/>
      <c r="DP9368" s="5"/>
      <c r="DQ9368" s="25"/>
      <c r="DR9368" s="25"/>
      <c r="DS9368" s="96"/>
      <c r="DT9368" s="83"/>
      <c r="DU9368" s="14"/>
      <c r="DX9368" s="83"/>
      <c r="DY9368" s="83"/>
      <c r="DZ9368" s="83"/>
      <c r="EA9368" s="83"/>
      <c r="EJ9368" s="54"/>
      <c r="EK9368" s="22"/>
      <c r="EL9368" s="24"/>
      <c r="EP9368" s="23"/>
      <c r="EQ9368" s="24"/>
      <c r="ER9368" s="22"/>
      <c r="ES9368" s="24"/>
      <c r="ET9368" s="24"/>
      <c r="EU9368" s="23"/>
      <c r="EV9368" s="26"/>
      <c r="EX9368" s="6"/>
      <c r="EY9368" s="24"/>
      <c r="EZ9368" s="109"/>
      <c r="FA9368" s="66"/>
      <c r="FB9368" s="5"/>
      <c r="FC9368" s="68"/>
      <c r="FD9368" s="67"/>
      <c r="FE9368" s="67"/>
      <c r="FF9368" s="64"/>
      <c r="FG9368" s="5"/>
      <c r="FH9368" s="69"/>
      <c r="FI9368" s="6"/>
      <c r="FJ9368" s="5"/>
      <c r="FK9368" s="25"/>
      <c r="FL9368" s="5"/>
    </row>
    <row r="9369" spans="40:168">
      <c r="AN9369" s="14"/>
      <c r="AO9369" s="14"/>
      <c r="AP9369" s="5"/>
      <c r="AQ9369" s="25"/>
      <c r="AR9369" s="25"/>
      <c r="AS9369" s="96"/>
      <c r="AT9369" s="83"/>
      <c r="AU9369" s="14"/>
      <c r="AX9369" s="83"/>
      <c r="AY9369" s="83"/>
      <c r="AZ9369" s="83"/>
      <c r="BA9369" s="83"/>
      <c r="BJ9369" s="54"/>
      <c r="BK9369" s="22"/>
      <c r="BL9369" s="24"/>
      <c r="BP9369" s="23"/>
      <c r="BQ9369" s="24"/>
      <c r="BR9369" s="22"/>
      <c r="BS9369" s="24"/>
      <c r="BT9369" s="24"/>
      <c r="BU9369" s="23"/>
      <c r="BV9369" s="26"/>
      <c r="BX9369" s="6"/>
      <c r="BY9369" s="24"/>
      <c r="BZ9369" s="109"/>
      <c r="CA9369" s="66"/>
      <c r="CB9369" s="5"/>
      <c r="CC9369" s="68"/>
      <c r="CD9369" s="67"/>
      <c r="CE9369" s="67"/>
      <c r="CF9369" s="64"/>
      <c r="CG9369" s="5"/>
      <c r="CH9369" s="69"/>
      <c r="CI9369" s="6"/>
      <c r="CJ9369" s="5"/>
      <c r="CK9369" s="25"/>
      <c r="CL9369" s="5"/>
      <c r="DN9369" s="14"/>
      <c r="DO9369" s="14"/>
      <c r="DP9369" s="5"/>
      <c r="DQ9369" s="25"/>
      <c r="DR9369" s="25"/>
      <c r="DS9369" s="96"/>
      <c r="DT9369" s="83"/>
      <c r="DU9369" s="14"/>
      <c r="DX9369" s="83"/>
      <c r="DY9369" s="83"/>
      <c r="DZ9369" s="83"/>
      <c r="EA9369" s="83"/>
      <c r="EJ9369" s="54"/>
      <c r="EK9369" s="22"/>
      <c r="EL9369" s="24"/>
      <c r="EP9369" s="23"/>
      <c r="EQ9369" s="24"/>
      <c r="ER9369" s="22"/>
      <c r="ES9369" s="24"/>
      <c r="ET9369" s="24"/>
      <c r="EU9369" s="23"/>
      <c r="EV9369" s="26"/>
      <c r="EX9369" s="6"/>
      <c r="EY9369" s="24"/>
      <c r="EZ9369" s="109"/>
      <c r="FA9369" s="66"/>
      <c r="FB9369" s="5"/>
      <c r="FC9369" s="68"/>
      <c r="FD9369" s="67"/>
      <c r="FE9369" s="67"/>
      <c r="FF9369" s="64"/>
      <c r="FG9369" s="5"/>
      <c r="FH9369" s="69"/>
      <c r="FI9369" s="6"/>
      <c r="FJ9369" s="5"/>
      <c r="FK9369" s="25"/>
      <c r="FL9369" s="5"/>
    </row>
    <row r="9370" spans="40:168">
      <c r="AN9370" s="14"/>
      <c r="AO9370" s="14"/>
      <c r="AP9370" s="5"/>
      <c r="AQ9370" s="25"/>
      <c r="AR9370" s="25"/>
      <c r="AS9370" s="96"/>
      <c r="AT9370" s="83"/>
      <c r="AU9370" s="14"/>
      <c r="AX9370" s="83"/>
      <c r="AY9370" s="83"/>
      <c r="AZ9370" s="83"/>
      <c r="BA9370" s="83"/>
      <c r="BJ9370" s="54"/>
      <c r="BK9370" s="22"/>
      <c r="BL9370" s="24"/>
      <c r="BP9370" s="23"/>
      <c r="BQ9370" s="24"/>
      <c r="BR9370" s="22"/>
      <c r="BS9370" s="24"/>
      <c r="BT9370" s="24"/>
      <c r="BU9370" s="23"/>
      <c r="BV9370" s="26"/>
      <c r="BX9370" s="6"/>
      <c r="BY9370" s="24"/>
      <c r="BZ9370" s="109"/>
      <c r="CA9370" s="66"/>
      <c r="CB9370" s="5"/>
      <c r="CC9370" s="68"/>
      <c r="CD9370" s="67"/>
      <c r="CE9370" s="67"/>
      <c r="CF9370" s="64"/>
      <c r="CG9370" s="5"/>
      <c r="CH9370" s="69"/>
      <c r="CI9370" s="6"/>
      <c r="CJ9370" s="5"/>
      <c r="CK9370" s="25"/>
      <c r="CL9370" s="5"/>
      <c r="DN9370" s="14"/>
      <c r="DO9370" s="14"/>
      <c r="DP9370" s="5"/>
      <c r="DQ9370" s="25"/>
      <c r="DR9370" s="25"/>
      <c r="DS9370" s="96"/>
      <c r="DT9370" s="83"/>
      <c r="DU9370" s="14"/>
      <c r="DX9370" s="83"/>
      <c r="DY9370" s="83"/>
      <c r="DZ9370" s="83"/>
      <c r="EA9370" s="83"/>
      <c r="EJ9370" s="54"/>
      <c r="EK9370" s="22"/>
      <c r="EL9370" s="24"/>
      <c r="EP9370" s="23"/>
      <c r="EQ9370" s="24"/>
      <c r="ER9370" s="22"/>
      <c r="ES9370" s="24"/>
      <c r="ET9370" s="24"/>
      <c r="EU9370" s="23"/>
      <c r="EV9370" s="26"/>
      <c r="EX9370" s="6"/>
      <c r="EY9370" s="24"/>
      <c r="EZ9370" s="109"/>
      <c r="FA9370" s="66"/>
      <c r="FB9370" s="5"/>
      <c r="FC9370" s="68"/>
      <c r="FD9370" s="67"/>
      <c r="FE9370" s="67"/>
      <c r="FF9370" s="64"/>
      <c r="FG9370" s="5"/>
      <c r="FH9370" s="69"/>
      <c r="FI9370" s="6"/>
      <c r="FJ9370" s="5"/>
      <c r="FK9370" s="25"/>
      <c r="FL9370" s="5"/>
    </row>
    <row r="9371" spans="40:168">
      <c r="AN9371" s="14"/>
      <c r="AO9371" s="14"/>
      <c r="AP9371" s="5"/>
      <c r="AQ9371" s="25"/>
      <c r="AR9371" s="25"/>
      <c r="AS9371" s="96"/>
      <c r="AT9371" s="83"/>
      <c r="AU9371" s="14"/>
      <c r="AX9371" s="83"/>
      <c r="AY9371" s="83"/>
      <c r="AZ9371" s="83"/>
      <c r="BA9371" s="83"/>
      <c r="BJ9371" s="54"/>
      <c r="BK9371" s="22"/>
      <c r="BL9371" s="24"/>
      <c r="BP9371" s="23"/>
      <c r="BQ9371" s="24"/>
      <c r="BR9371" s="22"/>
      <c r="BS9371" s="24"/>
      <c r="BT9371" s="24"/>
      <c r="BU9371" s="23"/>
      <c r="BV9371" s="26"/>
      <c r="BX9371" s="6"/>
      <c r="BY9371" s="24"/>
      <c r="BZ9371" s="109"/>
      <c r="CA9371" s="66"/>
      <c r="CB9371" s="5"/>
      <c r="CC9371" s="68"/>
      <c r="CD9371" s="67"/>
      <c r="CE9371" s="67"/>
      <c r="CF9371" s="64"/>
      <c r="CG9371" s="5"/>
      <c r="CH9371" s="69"/>
      <c r="CI9371" s="6"/>
      <c r="CJ9371" s="5"/>
      <c r="CK9371" s="25"/>
      <c r="CL9371" s="5"/>
      <c r="DN9371" s="14"/>
      <c r="DO9371" s="14"/>
      <c r="DP9371" s="5"/>
      <c r="DQ9371" s="25"/>
      <c r="DR9371" s="25"/>
      <c r="DS9371" s="96"/>
      <c r="DT9371" s="83"/>
      <c r="DU9371" s="14"/>
      <c r="DX9371" s="83"/>
      <c r="DY9371" s="83"/>
      <c r="DZ9371" s="83"/>
      <c r="EA9371" s="83"/>
      <c r="EJ9371" s="54"/>
      <c r="EK9371" s="22"/>
      <c r="EL9371" s="24"/>
      <c r="EP9371" s="23"/>
      <c r="EQ9371" s="24"/>
      <c r="ER9371" s="22"/>
      <c r="ES9371" s="24"/>
      <c r="ET9371" s="24"/>
      <c r="EU9371" s="23"/>
      <c r="EV9371" s="26"/>
      <c r="EX9371" s="6"/>
      <c r="EY9371" s="24"/>
      <c r="EZ9371" s="109"/>
      <c r="FA9371" s="66"/>
      <c r="FB9371" s="5"/>
      <c r="FC9371" s="68"/>
      <c r="FD9371" s="67"/>
      <c r="FE9371" s="67"/>
      <c r="FF9371" s="64"/>
      <c r="FG9371" s="5"/>
      <c r="FH9371" s="69"/>
      <c r="FI9371" s="6"/>
      <c r="FJ9371" s="5"/>
      <c r="FK9371" s="25"/>
      <c r="FL9371" s="5"/>
    </row>
    <row r="9372" spans="40:168">
      <c r="AN9372" s="14"/>
      <c r="AO9372" s="14"/>
      <c r="AP9372" s="5"/>
      <c r="AQ9372" s="25"/>
      <c r="AR9372" s="25"/>
      <c r="AS9372" s="96"/>
      <c r="AT9372" s="83"/>
      <c r="AU9372" s="14"/>
      <c r="AX9372" s="83"/>
      <c r="AY9372" s="83"/>
      <c r="AZ9372" s="83"/>
      <c r="BA9372" s="83"/>
      <c r="BJ9372" s="54"/>
      <c r="BK9372" s="22"/>
      <c r="BL9372" s="24"/>
      <c r="BP9372" s="23"/>
      <c r="BQ9372" s="24"/>
      <c r="BR9372" s="22"/>
      <c r="BS9372" s="24"/>
      <c r="BT9372" s="24"/>
      <c r="BU9372" s="23"/>
      <c r="BV9372" s="26"/>
      <c r="BX9372" s="6"/>
      <c r="BY9372" s="24"/>
      <c r="BZ9372" s="109"/>
      <c r="CA9372" s="66"/>
      <c r="CB9372" s="5"/>
      <c r="CC9372" s="68"/>
      <c r="CD9372" s="67"/>
      <c r="CE9372" s="67"/>
      <c r="CF9372" s="64"/>
      <c r="CG9372" s="5"/>
      <c r="CH9372" s="69"/>
      <c r="CI9372" s="6"/>
      <c r="CJ9372" s="5"/>
      <c r="CK9372" s="25"/>
      <c r="CL9372" s="5"/>
      <c r="DN9372" s="14"/>
      <c r="DO9372" s="14"/>
      <c r="DP9372" s="5"/>
      <c r="DQ9372" s="25"/>
      <c r="DR9372" s="25"/>
      <c r="DS9372" s="96"/>
      <c r="DT9372" s="83"/>
      <c r="DU9372" s="14"/>
      <c r="DX9372" s="83"/>
      <c r="DY9372" s="83"/>
      <c r="DZ9372" s="83"/>
      <c r="EA9372" s="83"/>
      <c r="EJ9372" s="54"/>
      <c r="EK9372" s="22"/>
      <c r="EL9372" s="24"/>
      <c r="EP9372" s="23"/>
      <c r="EQ9372" s="24"/>
      <c r="ER9372" s="22"/>
      <c r="ES9372" s="24"/>
      <c r="ET9372" s="24"/>
      <c r="EU9372" s="23"/>
      <c r="EV9372" s="26"/>
      <c r="EX9372" s="6"/>
      <c r="EY9372" s="24"/>
      <c r="EZ9372" s="109"/>
      <c r="FA9372" s="66"/>
      <c r="FB9372" s="5"/>
      <c r="FC9372" s="68"/>
      <c r="FD9372" s="67"/>
      <c r="FE9372" s="67"/>
      <c r="FF9372" s="64"/>
      <c r="FG9372" s="5"/>
      <c r="FH9372" s="69"/>
      <c r="FI9372" s="6"/>
      <c r="FJ9372" s="5"/>
      <c r="FK9372" s="25"/>
      <c r="FL9372" s="5"/>
    </row>
    <row r="9373" spans="40:168">
      <c r="AN9373" s="14"/>
      <c r="AO9373" s="14"/>
      <c r="AP9373" s="5"/>
      <c r="AQ9373" s="25"/>
      <c r="AR9373" s="25"/>
      <c r="AS9373" s="96"/>
      <c r="AT9373" s="83"/>
      <c r="AU9373" s="14"/>
      <c r="AX9373" s="83"/>
      <c r="AY9373" s="83"/>
      <c r="AZ9373" s="83"/>
      <c r="BA9373" s="83"/>
      <c r="BJ9373" s="54"/>
      <c r="BK9373" s="22"/>
      <c r="BL9373" s="24"/>
      <c r="BP9373" s="23"/>
      <c r="BQ9373" s="24"/>
      <c r="BR9373" s="22"/>
      <c r="BS9373" s="24"/>
      <c r="BT9373" s="24"/>
      <c r="BU9373" s="23"/>
      <c r="BV9373" s="26"/>
      <c r="BX9373" s="6"/>
      <c r="BY9373" s="24"/>
      <c r="BZ9373" s="109"/>
      <c r="CA9373" s="66"/>
      <c r="CB9373" s="5"/>
      <c r="CC9373" s="68"/>
      <c r="CD9373" s="67"/>
      <c r="CE9373" s="67"/>
      <c r="CF9373" s="64"/>
      <c r="CG9373" s="5"/>
      <c r="CH9373" s="69"/>
      <c r="CI9373" s="6"/>
      <c r="CJ9373" s="5"/>
      <c r="CK9373" s="25"/>
      <c r="CL9373" s="5"/>
      <c r="DN9373" s="14"/>
      <c r="DO9373" s="14"/>
      <c r="DP9373" s="5"/>
      <c r="DQ9373" s="25"/>
      <c r="DR9373" s="25"/>
      <c r="DS9373" s="96"/>
      <c r="DT9373" s="83"/>
      <c r="DU9373" s="14"/>
      <c r="DX9373" s="83"/>
      <c r="DY9373" s="83"/>
      <c r="DZ9373" s="83"/>
      <c r="EA9373" s="83"/>
      <c r="EJ9373" s="54"/>
      <c r="EK9373" s="22"/>
      <c r="EL9373" s="24"/>
      <c r="EP9373" s="23"/>
      <c r="EQ9373" s="24"/>
      <c r="ER9373" s="22"/>
      <c r="ES9373" s="24"/>
      <c r="ET9373" s="24"/>
      <c r="EU9373" s="23"/>
      <c r="EV9373" s="26"/>
      <c r="EX9373" s="6"/>
      <c r="EY9373" s="24"/>
      <c r="EZ9373" s="109"/>
      <c r="FA9373" s="66"/>
      <c r="FB9373" s="5"/>
      <c r="FC9373" s="68"/>
      <c r="FD9373" s="67"/>
      <c r="FE9373" s="67"/>
      <c r="FF9373" s="64"/>
      <c r="FG9373" s="5"/>
      <c r="FH9373" s="69"/>
      <c r="FI9373" s="6"/>
      <c r="FJ9373" s="5"/>
      <c r="FK9373" s="25"/>
      <c r="FL9373" s="5"/>
    </row>
    <row r="9374" spans="40:168">
      <c r="AN9374" s="14"/>
      <c r="AO9374" s="14"/>
      <c r="AP9374" s="5"/>
      <c r="AQ9374" s="25"/>
      <c r="AR9374" s="25"/>
      <c r="AS9374" s="96"/>
      <c r="AT9374" s="83"/>
      <c r="AU9374" s="14"/>
      <c r="AX9374" s="83"/>
      <c r="AY9374" s="83"/>
      <c r="AZ9374" s="83"/>
      <c r="BA9374" s="83"/>
      <c r="BJ9374" s="54"/>
      <c r="BK9374" s="22"/>
      <c r="BL9374" s="24"/>
      <c r="BP9374" s="23"/>
      <c r="BQ9374" s="24"/>
      <c r="BR9374" s="22"/>
      <c r="BS9374" s="24"/>
      <c r="BT9374" s="24"/>
      <c r="BU9374" s="23"/>
      <c r="BV9374" s="26"/>
      <c r="BX9374" s="6"/>
      <c r="BY9374" s="24"/>
      <c r="BZ9374" s="109"/>
      <c r="CA9374" s="66"/>
      <c r="CB9374" s="5"/>
      <c r="CC9374" s="68"/>
      <c r="CD9374" s="67"/>
      <c r="CE9374" s="67"/>
      <c r="CF9374" s="64"/>
      <c r="CG9374" s="5"/>
      <c r="CH9374" s="69"/>
      <c r="CI9374" s="6"/>
      <c r="CJ9374" s="5"/>
      <c r="CK9374" s="25"/>
      <c r="CL9374" s="5"/>
      <c r="DN9374" s="14"/>
      <c r="DO9374" s="14"/>
      <c r="DP9374" s="5"/>
      <c r="DQ9374" s="25"/>
      <c r="DR9374" s="25"/>
      <c r="DS9374" s="96"/>
      <c r="DT9374" s="83"/>
      <c r="DU9374" s="14"/>
      <c r="DX9374" s="83"/>
      <c r="DY9374" s="83"/>
      <c r="DZ9374" s="83"/>
      <c r="EA9374" s="83"/>
      <c r="EJ9374" s="54"/>
      <c r="EK9374" s="22"/>
      <c r="EL9374" s="24"/>
      <c r="EP9374" s="23"/>
      <c r="EQ9374" s="24"/>
      <c r="ER9374" s="22"/>
      <c r="ES9374" s="24"/>
      <c r="ET9374" s="24"/>
      <c r="EU9374" s="23"/>
      <c r="EV9374" s="26"/>
      <c r="EX9374" s="6"/>
      <c r="EY9374" s="24"/>
      <c r="EZ9374" s="109"/>
      <c r="FA9374" s="66"/>
      <c r="FB9374" s="5"/>
      <c r="FC9374" s="68"/>
      <c r="FD9374" s="67"/>
      <c r="FE9374" s="67"/>
      <c r="FF9374" s="64"/>
      <c r="FG9374" s="5"/>
      <c r="FH9374" s="69"/>
      <c r="FI9374" s="6"/>
      <c r="FJ9374" s="5"/>
      <c r="FK9374" s="25"/>
      <c r="FL9374" s="5"/>
    </row>
    <row r="9375" spans="40:168">
      <c r="AN9375" s="14"/>
      <c r="AO9375" s="14"/>
      <c r="AP9375" s="5"/>
      <c r="AQ9375" s="25"/>
      <c r="AR9375" s="25"/>
      <c r="AS9375" s="96"/>
      <c r="AT9375" s="83"/>
      <c r="AU9375" s="14"/>
      <c r="AX9375" s="83"/>
      <c r="AY9375" s="83"/>
      <c r="AZ9375" s="83"/>
      <c r="BA9375" s="83"/>
      <c r="BJ9375" s="54"/>
      <c r="BK9375" s="22"/>
      <c r="BL9375" s="24"/>
      <c r="BP9375" s="23"/>
      <c r="BQ9375" s="24"/>
      <c r="BR9375" s="22"/>
      <c r="BS9375" s="24"/>
      <c r="BT9375" s="24"/>
      <c r="BU9375" s="23"/>
      <c r="BV9375" s="26"/>
      <c r="BX9375" s="6"/>
      <c r="BY9375" s="24"/>
      <c r="BZ9375" s="109"/>
      <c r="CA9375" s="66"/>
      <c r="CB9375" s="5"/>
      <c r="CC9375" s="68"/>
      <c r="CD9375" s="67"/>
      <c r="CE9375" s="67"/>
      <c r="CF9375" s="64"/>
      <c r="CG9375" s="5"/>
      <c r="CH9375" s="69"/>
      <c r="CI9375" s="6"/>
      <c r="CJ9375" s="5"/>
      <c r="CK9375" s="25"/>
      <c r="CL9375" s="5"/>
      <c r="DN9375" s="14"/>
      <c r="DO9375" s="14"/>
      <c r="DP9375" s="5"/>
      <c r="DQ9375" s="25"/>
      <c r="DR9375" s="25"/>
      <c r="DS9375" s="96"/>
      <c r="DT9375" s="83"/>
      <c r="DU9375" s="14"/>
      <c r="DX9375" s="83"/>
      <c r="DY9375" s="83"/>
      <c r="DZ9375" s="83"/>
      <c r="EA9375" s="83"/>
      <c r="EJ9375" s="54"/>
      <c r="EK9375" s="22"/>
      <c r="EL9375" s="24"/>
      <c r="EP9375" s="23"/>
      <c r="EQ9375" s="24"/>
      <c r="ER9375" s="22"/>
      <c r="ES9375" s="24"/>
      <c r="ET9375" s="24"/>
      <c r="EU9375" s="23"/>
      <c r="EV9375" s="26"/>
      <c r="EX9375" s="6"/>
      <c r="EY9375" s="24"/>
      <c r="EZ9375" s="109"/>
      <c r="FA9375" s="66"/>
      <c r="FB9375" s="5"/>
      <c r="FC9375" s="68"/>
      <c r="FD9375" s="67"/>
      <c r="FE9375" s="67"/>
      <c r="FF9375" s="64"/>
      <c r="FG9375" s="5"/>
      <c r="FH9375" s="69"/>
      <c r="FI9375" s="6"/>
      <c r="FJ9375" s="5"/>
      <c r="FK9375" s="25"/>
      <c r="FL9375" s="5"/>
    </row>
    <row r="9376" spans="40:168">
      <c r="AN9376" s="14"/>
      <c r="AO9376" s="14"/>
      <c r="AP9376" s="5"/>
      <c r="AQ9376" s="25"/>
      <c r="AR9376" s="25"/>
      <c r="AS9376" s="96"/>
      <c r="AT9376" s="83"/>
      <c r="AU9376" s="14"/>
      <c r="AX9376" s="83"/>
      <c r="AY9376" s="83"/>
      <c r="AZ9376" s="83"/>
      <c r="BA9376" s="83"/>
      <c r="BJ9376" s="54"/>
      <c r="BK9376" s="22"/>
      <c r="BL9376" s="24"/>
      <c r="BP9376" s="23"/>
      <c r="BQ9376" s="24"/>
      <c r="BR9376" s="22"/>
      <c r="BS9376" s="24"/>
      <c r="BT9376" s="24"/>
      <c r="BU9376" s="23"/>
      <c r="BV9376" s="26"/>
      <c r="BX9376" s="6"/>
      <c r="BY9376" s="24"/>
      <c r="BZ9376" s="109"/>
      <c r="CA9376" s="66"/>
      <c r="CB9376" s="5"/>
      <c r="CC9376" s="68"/>
      <c r="CD9376" s="67"/>
      <c r="CE9376" s="67"/>
      <c r="CF9376" s="64"/>
      <c r="CG9376" s="5"/>
      <c r="CH9376" s="69"/>
      <c r="CI9376" s="6"/>
      <c r="CJ9376" s="5"/>
      <c r="CK9376" s="25"/>
      <c r="CL9376" s="5"/>
      <c r="DN9376" s="14"/>
      <c r="DO9376" s="14"/>
      <c r="DP9376" s="5"/>
      <c r="DQ9376" s="25"/>
      <c r="DR9376" s="25"/>
      <c r="DS9376" s="96"/>
      <c r="DT9376" s="83"/>
      <c r="DU9376" s="14"/>
      <c r="DX9376" s="83"/>
      <c r="DY9376" s="83"/>
      <c r="DZ9376" s="83"/>
      <c r="EA9376" s="83"/>
      <c r="EJ9376" s="54"/>
      <c r="EK9376" s="22"/>
      <c r="EL9376" s="24"/>
      <c r="EP9376" s="23"/>
      <c r="EQ9376" s="24"/>
      <c r="ER9376" s="22"/>
      <c r="ES9376" s="24"/>
      <c r="ET9376" s="24"/>
      <c r="EU9376" s="23"/>
      <c r="EV9376" s="26"/>
      <c r="EX9376" s="6"/>
      <c r="EY9376" s="24"/>
      <c r="EZ9376" s="109"/>
      <c r="FA9376" s="66"/>
      <c r="FB9376" s="5"/>
      <c r="FC9376" s="68"/>
      <c r="FD9376" s="67"/>
      <c r="FE9376" s="67"/>
      <c r="FF9376" s="64"/>
      <c r="FG9376" s="5"/>
      <c r="FH9376" s="69"/>
      <c r="FI9376" s="6"/>
      <c r="FJ9376" s="5"/>
      <c r="FK9376" s="25"/>
      <c r="FL9376" s="5"/>
    </row>
    <row r="9377" spans="40:168">
      <c r="AN9377" s="14"/>
      <c r="AO9377" s="14"/>
      <c r="AP9377" s="5"/>
      <c r="AQ9377" s="25"/>
      <c r="AR9377" s="25"/>
      <c r="AS9377" s="96"/>
      <c r="AT9377" s="83"/>
      <c r="AU9377" s="14"/>
      <c r="AX9377" s="83"/>
      <c r="AY9377" s="83"/>
      <c r="AZ9377" s="83"/>
      <c r="BA9377" s="83"/>
      <c r="BJ9377" s="54"/>
      <c r="BK9377" s="22"/>
      <c r="BL9377" s="24"/>
      <c r="BP9377" s="23"/>
      <c r="BQ9377" s="24"/>
      <c r="BR9377" s="22"/>
      <c r="BS9377" s="24"/>
      <c r="BT9377" s="24"/>
      <c r="BU9377" s="23"/>
      <c r="BV9377" s="26"/>
      <c r="BX9377" s="6"/>
      <c r="BY9377" s="24"/>
      <c r="BZ9377" s="109"/>
      <c r="CA9377" s="66"/>
      <c r="CB9377" s="5"/>
      <c r="CC9377" s="68"/>
      <c r="CD9377" s="67"/>
      <c r="CE9377" s="67"/>
      <c r="CF9377" s="64"/>
      <c r="CG9377" s="5"/>
      <c r="CH9377" s="69"/>
      <c r="CI9377" s="6"/>
      <c r="CJ9377" s="5"/>
      <c r="CK9377" s="25"/>
      <c r="CL9377" s="5"/>
      <c r="DN9377" s="14"/>
      <c r="DO9377" s="14"/>
      <c r="DP9377" s="5"/>
      <c r="DQ9377" s="25"/>
      <c r="DR9377" s="25"/>
      <c r="DS9377" s="96"/>
      <c r="DT9377" s="83"/>
      <c r="DU9377" s="14"/>
      <c r="DX9377" s="83"/>
      <c r="DY9377" s="83"/>
      <c r="DZ9377" s="83"/>
      <c r="EA9377" s="83"/>
      <c r="EJ9377" s="54"/>
      <c r="EK9377" s="22"/>
      <c r="EL9377" s="24"/>
      <c r="EP9377" s="23"/>
      <c r="EQ9377" s="24"/>
      <c r="ER9377" s="22"/>
      <c r="ES9377" s="24"/>
      <c r="ET9377" s="24"/>
      <c r="EU9377" s="23"/>
      <c r="EV9377" s="26"/>
      <c r="EX9377" s="6"/>
      <c r="EY9377" s="24"/>
      <c r="EZ9377" s="109"/>
      <c r="FA9377" s="66"/>
      <c r="FB9377" s="5"/>
      <c r="FC9377" s="68"/>
      <c r="FD9377" s="67"/>
      <c r="FE9377" s="67"/>
      <c r="FF9377" s="64"/>
      <c r="FG9377" s="5"/>
      <c r="FH9377" s="69"/>
      <c r="FI9377" s="6"/>
      <c r="FJ9377" s="5"/>
      <c r="FK9377" s="25"/>
      <c r="FL9377" s="5"/>
    </row>
    <row r="9378" spans="40:168">
      <c r="AN9378" s="14"/>
      <c r="AO9378" s="14"/>
      <c r="AP9378" s="5"/>
      <c r="AQ9378" s="25"/>
      <c r="AR9378" s="25"/>
      <c r="AS9378" s="96"/>
      <c r="AT9378" s="83"/>
      <c r="AU9378" s="14"/>
      <c r="AX9378" s="83"/>
      <c r="AY9378" s="83"/>
      <c r="AZ9378" s="83"/>
      <c r="BA9378" s="83"/>
      <c r="BJ9378" s="54"/>
      <c r="BK9378" s="22"/>
      <c r="BL9378" s="24"/>
      <c r="BP9378" s="23"/>
      <c r="BQ9378" s="24"/>
      <c r="BR9378" s="22"/>
      <c r="BS9378" s="24"/>
      <c r="BT9378" s="24"/>
      <c r="BU9378" s="23"/>
      <c r="BV9378" s="26"/>
      <c r="BX9378" s="6"/>
      <c r="BY9378" s="24"/>
      <c r="BZ9378" s="109"/>
      <c r="CA9378" s="66"/>
      <c r="CB9378" s="5"/>
      <c r="CC9378" s="68"/>
      <c r="CD9378" s="67"/>
      <c r="CE9378" s="67"/>
      <c r="CF9378" s="64"/>
      <c r="CG9378" s="5"/>
      <c r="CH9378" s="69"/>
      <c r="CI9378" s="6"/>
      <c r="CJ9378" s="5"/>
      <c r="CK9378" s="25"/>
      <c r="CL9378" s="5"/>
      <c r="DN9378" s="14"/>
      <c r="DO9378" s="14"/>
      <c r="DP9378" s="5"/>
      <c r="DQ9378" s="25"/>
      <c r="DR9378" s="25"/>
      <c r="DS9378" s="96"/>
      <c r="DT9378" s="83"/>
      <c r="DU9378" s="14"/>
      <c r="DX9378" s="83"/>
      <c r="DY9378" s="83"/>
      <c r="DZ9378" s="83"/>
      <c r="EA9378" s="83"/>
      <c r="EJ9378" s="54"/>
      <c r="EK9378" s="22"/>
      <c r="EL9378" s="24"/>
      <c r="EP9378" s="23"/>
      <c r="EQ9378" s="24"/>
      <c r="ER9378" s="22"/>
      <c r="ES9378" s="24"/>
      <c r="ET9378" s="24"/>
      <c r="EU9378" s="23"/>
      <c r="EV9378" s="26"/>
      <c r="EX9378" s="6"/>
      <c r="EY9378" s="24"/>
      <c r="EZ9378" s="109"/>
      <c r="FA9378" s="66"/>
      <c r="FB9378" s="5"/>
      <c r="FC9378" s="68"/>
      <c r="FD9378" s="67"/>
      <c r="FE9378" s="67"/>
      <c r="FF9378" s="64"/>
      <c r="FG9378" s="5"/>
      <c r="FH9378" s="69"/>
      <c r="FI9378" s="6"/>
      <c r="FJ9378" s="5"/>
      <c r="FK9378" s="25"/>
      <c r="FL9378" s="5"/>
    </row>
    <row r="9379" spans="40:168">
      <c r="AN9379" s="14"/>
      <c r="AO9379" s="14"/>
      <c r="AP9379" s="5"/>
      <c r="AQ9379" s="25"/>
      <c r="AR9379" s="25"/>
      <c r="AS9379" s="96"/>
      <c r="AT9379" s="83"/>
      <c r="AU9379" s="14"/>
      <c r="AX9379" s="83"/>
      <c r="AY9379" s="83"/>
      <c r="AZ9379" s="83"/>
      <c r="BA9379" s="83"/>
      <c r="BJ9379" s="54"/>
      <c r="BK9379" s="22"/>
      <c r="BL9379" s="24"/>
      <c r="BP9379" s="23"/>
      <c r="BQ9379" s="24"/>
      <c r="BR9379" s="22"/>
      <c r="BS9379" s="24"/>
      <c r="BT9379" s="24"/>
      <c r="BU9379" s="23"/>
      <c r="BV9379" s="26"/>
      <c r="BX9379" s="6"/>
      <c r="BY9379" s="24"/>
      <c r="BZ9379" s="109"/>
      <c r="CA9379" s="66"/>
      <c r="CB9379" s="5"/>
      <c r="CC9379" s="68"/>
      <c r="CD9379" s="67"/>
      <c r="CE9379" s="67"/>
      <c r="CF9379" s="64"/>
      <c r="CG9379" s="5"/>
      <c r="CH9379" s="69"/>
      <c r="CI9379" s="6"/>
      <c r="CJ9379" s="5"/>
      <c r="CK9379" s="25"/>
      <c r="CL9379" s="5"/>
      <c r="DN9379" s="14"/>
      <c r="DO9379" s="14"/>
      <c r="DP9379" s="5"/>
      <c r="DQ9379" s="25"/>
      <c r="DR9379" s="25"/>
      <c r="DS9379" s="96"/>
      <c r="DT9379" s="83"/>
      <c r="DU9379" s="14"/>
      <c r="DX9379" s="83"/>
      <c r="DY9379" s="83"/>
      <c r="DZ9379" s="83"/>
      <c r="EA9379" s="83"/>
      <c r="EJ9379" s="54"/>
      <c r="EK9379" s="22"/>
      <c r="EL9379" s="24"/>
      <c r="EP9379" s="23"/>
      <c r="EQ9379" s="24"/>
      <c r="ER9379" s="22"/>
      <c r="ES9379" s="24"/>
      <c r="ET9379" s="24"/>
      <c r="EU9379" s="23"/>
      <c r="EV9379" s="26"/>
      <c r="EX9379" s="6"/>
      <c r="EY9379" s="24"/>
      <c r="EZ9379" s="109"/>
      <c r="FA9379" s="66"/>
      <c r="FB9379" s="5"/>
      <c r="FC9379" s="68"/>
      <c r="FD9379" s="67"/>
      <c r="FE9379" s="67"/>
      <c r="FF9379" s="64"/>
      <c r="FG9379" s="5"/>
      <c r="FH9379" s="69"/>
      <c r="FI9379" s="6"/>
      <c r="FJ9379" s="5"/>
      <c r="FK9379" s="25"/>
      <c r="FL9379" s="5"/>
    </row>
    <row r="9380" spans="40:168">
      <c r="AN9380" s="14"/>
      <c r="AO9380" s="14"/>
      <c r="AP9380" s="5"/>
      <c r="AQ9380" s="25"/>
      <c r="AR9380" s="25"/>
      <c r="AS9380" s="96"/>
      <c r="AT9380" s="83"/>
      <c r="AU9380" s="14"/>
      <c r="AX9380" s="83"/>
      <c r="AY9380" s="83"/>
      <c r="AZ9380" s="83"/>
      <c r="BA9380" s="83"/>
      <c r="BJ9380" s="54"/>
      <c r="BK9380" s="22"/>
      <c r="BL9380" s="24"/>
      <c r="BP9380" s="23"/>
      <c r="BQ9380" s="24"/>
      <c r="BR9380" s="22"/>
      <c r="BS9380" s="24"/>
      <c r="BT9380" s="24"/>
      <c r="BU9380" s="23"/>
      <c r="BV9380" s="26"/>
      <c r="BX9380" s="6"/>
      <c r="BY9380" s="24"/>
      <c r="BZ9380" s="109"/>
      <c r="CA9380" s="66"/>
      <c r="CB9380" s="5"/>
      <c r="CC9380" s="68"/>
      <c r="CD9380" s="67"/>
      <c r="CE9380" s="67"/>
      <c r="CF9380" s="64"/>
      <c r="CG9380" s="5"/>
      <c r="CH9380" s="69"/>
      <c r="CI9380" s="6"/>
      <c r="CJ9380" s="5"/>
      <c r="CK9380" s="25"/>
      <c r="CL9380" s="5"/>
      <c r="DN9380" s="14"/>
      <c r="DO9380" s="14"/>
      <c r="DP9380" s="5"/>
      <c r="DQ9380" s="25"/>
      <c r="DR9380" s="25"/>
      <c r="DS9380" s="96"/>
      <c r="DT9380" s="83"/>
      <c r="DU9380" s="14"/>
      <c r="DX9380" s="83"/>
      <c r="DY9380" s="83"/>
      <c r="DZ9380" s="83"/>
      <c r="EA9380" s="83"/>
      <c r="EJ9380" s="54"/>
      <c r="EK9380" s="22"/>
      <c r="EL9380" s="24"/>
      <c r="EP9380" s="23"/>
      <c r="EQ9380" s="24"/>
      <c r="ER9380" s="22"/>
      <c r="ES9380" s="24"/>
      <c r="ET9380" s="24"/>
      <c r="EU9380" s="23"/>
      <c r="EV9380" s="26"/>
      <c r="EX9380" s="6"/>
      <c r="EY9380" s="24"/>
      <c r="EZ9380" s="109"/>
      <c r="FA9380" s="66"/>
      <c r="FB9380" s="5"/>
      <c r="FC9380" s="68"/>
      <c r="FD9380" s="67"/>
      <c r="FE9380" s="67"/>
      <c r="FF9380" s="64"/>
      <c r="FG9380" s="5"/>
      <c r="FH9380" s="69"/>
      <c r="FI9380" s="6"/>
      <c r="FJ9380" s="5"/>
      <c r="FK9380" s="25"/>
      <c r="FL9380" s="5"/>
    </row>
    <row r="9381" spans="40:168">
      <c r="AN9381" s="14"/>
      <c r="AO9381" s="14"/>
      <c r="AP9381" s="5"/>
      <c r="AQ9381" s="25"/>
      <c r="AR9381" s="25"/>
      <c r="AS9381" s="96"/>
      <c r="AT9381" s="83"/>
      <c r="AU9381" s="14"/>
      <c r="AX9381" s="83"/>
      <c r="AY9381" s="83"/>
      <c r="AZ9381" s="83"/>
      <c r="BA9381" s="83"/>
      <c r="BJ9381" s="54"/>
      <c r="BK9381" s="22"/>
      <c r="BL9381" s="24"/>
      <c r="BP9381" s="23"/>
      <c r="BQ9381" s="24"/>
      <c r="BR9381" s="22"/>
      <c r="BS9381" s="24"/>
      <c r="BT9381" s="24"/>
      <c r="BU9381" s="23"/>
      <c r="BV9381" s="26"/>
      <c r="BX9381" s="6"/>
      <c r="BY9381" s="24"/>
      <c r="BZ9381" s="109"/>
      <c r="CA9381" s="66"/>
      <c r="CB9381" s="5"/>
      <c r="CC9381" s="68"/>
      <c r="CD9381" s="67"/>
      <c r="CE9381" s="67"/>
      <c r="CF9381" s="64"/>
      <c r="CG9381" s="5"/>
      <c r="CH9381" s="69"/>
      <c r="CI9381" s="6"/>
      <c r="CJ9381" s="5"/>
      <c r="CK9381" s="25"/>
      <c r="CL9381" s="5"/>
      <c r="DN9381" s="14"/>
      <c r="DO9381" s="14"/>
      <c r="DP9381" s="5"/>
      <c r="DQ9381" s="25"/>
      <c r="DR9381" s="25"/>
      <c r="DS9381" s="96"/>
      <c r="DT9381" s="83"/>
      <c r="DU9381" s="14"/>
      <c r="DX9381" s="83"/>
      <c r="DY9381" s="83"/>
      <c r="DZ9381" s="83"/>
      <c r="EA9381" s="83"/>
      <c r="EJ9381" s="54"/>
      <c r="EK9381" s="22"/>
      <c r="EL9381" s="24"/>
      <c r="EP9381" s="23"/>
      <c r="EQ9381" s="24"/>
      <c r="ER9381" s="22"/>
      <c r="ES9381" s="24"/>
      <c r="ET9381" s="24"/>
      <c r="EU9381" s="23"/>
      <c r="EV9381" s="26"/>
      <c r="EX9381" s="6"/>
      <c r="EY9381" s="24"/>
      <c r="EZ9381" s="109"/>
      <c r="FA9381" s="66"/>
      <c r="FB9381" s="5"/>
      <c r="FC9381" s="68"/>
      <c r="FD9381" s="67"/>
      <c r="FE9381" s="67"/>
      <c r="FF9381" s="64"/>
      <c r="FG9381" s="5"/>
      <c r="FH9381" s="69"/>
      <c r="FI9381" s="6"/>
      <c r="FJ9381" s="5"/>
      <c r="FK9381" s="25"/>
      <c r="FL9381" s="5"/>
    </row>
    <row r="9382" spans="40:168">
      <c r="AN9382" s="14"/>
      <c r="AO9382" s="14"/>
      <c r="AP9382" s="5"/>
      <c r="AQ9382" s="25"/>
      <c r="AR9382" s="25"/>
      <c r="AS9382" s="96"/>
      <c r="AT9382" s="83"/>
      <c r="AU9382" s="14"/>
      <c r="AX9382" s="83"/>
      <c r="AY9382" s="83"/>
      <c r="AZ9382" s="83"/>
      <c r="BA9382" s="83"/>
      <c r="BJ9382" s="54"/>
      <c r="BK9382" s="22"/>
      <c r="BL9382" s="24"/>
      <c r="BP9382" s="23"/>
      <c r="BQ9382" s="24"/>
      <c r="BR9382" s="22"/>
      <c r="BS9382" s="24"/>
      <c r="BT9382" s="24"/>
      <c r="BU9382" s="23"/>
      <c r="BV9382" s="26"/>
      <c r="BX9382" s="6"/>
      <c r="BY9382" s="24"/>
      <c r="BZ9382" s="109"/>
      <c r="CA9382" s="66"/>
      <c r="CB9382" s="5"/>
      <c r="CC9382" s="68"/>
      <c r="CD9382" s="67"/>
      <c r="CE9382" s="67"/>
      <c r="CF9382" s="64"/>
      <c r="CG9382" s="5"/>
      <c r="CH9382" s="69"/>
      <c r="CI9382" s="6"/>
      <c r="CJ9382" s="5"/>
      <c r="CK9382" s="25"/>
      <c r="CL9382" s="5"/>
      <c r="DN9382" s="14"/>
      <c r="DO9382" s="14"/>
      <c r="DP9382" s="5"/>
      <c r="DQ9382" s="25"/>
      <c r="DR9382" s="25"/>
      <c r="DS9382" s="96"/>
      <c r="DT9382" s="83"/>
      <c r="DU9382" s="14"/>
      <c r="DX9382" s="83"/>
      <c r="DY9382" s="83"/>
      <c r="DZ9382" s="83"/>
      <c r="EA9382" s="83"/>
      <c r="EJ9382" s="54"/>
      <c r="EK9382" s="22"/>
      <c r="EL9382" s="24"/>
      <c r="EP9382" s="23"/>
      <c r="EQ9382" s="24"/>
      <c r="ER9382" s="22"/>
      <c r="ES9382" s="24"/>
      <c r="ET9382" s="24"/>
      <c r="EU9382" s="23"/>
      <c r="EV9382" s="26"/>
      <c r="EX9382" s="6"/>
      <c r="EY9382" s="24"/>
      <c r="EZ9382" s="109"/>
      <c r="FA9382" s="66"/>
      <c r="FB9382" s="5"/>
      <c r="FC9382" s="68"/>
      <c r="FD9382" s="67"/>
      <c r="FE9382" s="67"/>
      <c r="FF9382" s="64"/>
      <c r="FG9382" s="5"/>
      <c r="FH9382" s="69"/>
      <c r="FI9382" s="6"/>
      <c r="FJ9382" s="5"/>
      <c r="FK9382" s="25"/>
      <c r="FL9382" s="5"/>
    </row>
    <row r="9383" spans="40:168">
      <c r="AN9383" s="14"/>
      <c r="AO9383" s="14"/>
      <c r="AP9383" s="5"/>
      <c r="AQ9383" s="25"/>
      <c r="AR9383" s="25"/>
      <c r="AS9383" s="96"/>
      <c r="AT9383" s="83"/>
      <c r="AU9383" s="14"/>
      <c r="AX9383" s="83"/>
      <c r="AY9383" s="83"/>
      <c r="AZ9383" s="83"/>
      <c r="BA9383" s="83"/>
      <c r="BJ9383" s="54"/>
      <c r="BK9383" s="22"/>
      <c r="BL9383" s="24"/>
      <c r="BP9383" s="23"/>
      <c r="BQ9383" s="24"/>
      <c r="BR9383" s="22"/>
      <c r="BS9383" s="24"/>
      <c r="BT9383" s="24"/>
      <c r="BU9383" s="23"/>
      <c r="BV9383" s="26"/>
      <c r="BX9383" s="6"/>
      <c r="BY9383" s="24"/>
      <c r="BZ9383" s="109"/>
      <c r="CA9383" s="66"/>
      <c r="CB9383" s="5"/>
      <c r="CC9383" s="68"/>
      <c r="CD9383" s="67"/>
      <c r="CE9383" s="67"/>
      <c r="CF9383" s="64"/>
      <c r="CG9383" s="5"/>
      <c r="CH9383" s="69"/>
      <c r="CI9383" s="6"/>
      <c r="CJ9383" s="5"/>
      <c r="CK9383" s="25"/>
      <c r="CL9383" s="5"/>
      <c r="DN9383" s="14"/>
      <c r="DO9383" s="14"/>
      <c r="DP9383" s="5"/>
      <c r="DQ9383" s="25"/>
      <c r="DR9383" s="25"/>
      <c r="DS9383" s="96"/>
      <c r="DT9383" s="83"/>
      <c r="DU9383" s="14"/>
      <c r="DX9383" s="83"/>
      <c r="DY9383" s="83"/>
      <c r="DZ9383" s="83"/>
      <c r="EA9383" s="83"/>
      <c r="EJ9383" s="54"/>
      <c r="EK9383" s="22"/>
      <c r="EL9383" s="24"/>
      <c r="EP9383" s="23"/>
      <c r="EQ9383" s="24"/>
      <c r="ER9383" s="22"/>
      <c r="ES9383" s="24"/>
      <c r="ET9383" s="24"/>
      <c r="EU9383" s="23"/>
      <c r="EV9383" s="26"/>
      <c r="EX9383" s="6"/>
      <c r="EY9383" s="24"/>
      <c r="EZ9383" s="109"/>
      <c r="FA9383" s="66"/>
      <c r="FB9383" s="5"/>
      <c r="FC9383" s="68"/>
      <c r="FD9383" s="67"/>
      <c r="FE9383" s="67"/>
      <c r="FF9383" s="64"/>
      <c r="FG9383" s="5"/>
      <c r="FH9383" s="69"/>
      <c r="FI9383" s="6"/>
      <c r="FJ9383" s="5"/>
      <c r="FK9383" s="25"/>
      <c r="FL9383" s="5"/>
    </row>
    <row r="9384" spans="40:168">
      <c r="AN9384" s="14"/>
      <c r="AO9384" s="14"/>
      <c r="AP9384" s="5"/>
      <c r="AQ9384" s="25"/>
      <c r="AR9384" s="25"/>
      <c r="AS9384" s="96"/>
      <c r="AT9384" s="83"/>
      <c r="AU9384" s="14"/>
      <c r="AX9384" s="83"/>
      <c r="AY9384" s="83"/>
      <c r="AZ9384" s="83"/>
      <c r="BA9384" s="83"/>
      <c r="BJ9384" s="54"/>
      <c r="BK9384" s="22"/>
      <c r="BL9384" s="24"/>
      <c r="BP9384" s="23"/>
      <c r="BQ9384" s="24"/>
      <c r="BR9384" s="22"/>
      <c r="BS9384" s="24"/>
      <c r="BT9384" s="24"/>
      <c r="BU9384" s="23"/>
      <c r="BV9384" s="26"/>
      <c r="BX9384" s="6"/>
      <c r="BY9384" s="24"/>
      <c r="BZ9384" s="109"/>
      <c r="CA9384" s="66"/>
      <c r="CB9384" s="5"/>
      <c r="CC9384" s="68"/>
      <c r="CD9384" s="67"/>
      <c r="CE9384" s="67"/>
      <c r="CF9384" s="64"/>
      <c r="CG9384" s="5"/>
      <c r="CH9384" s="69"/>
      <c r="CI9384" s="6"/>
      <c r="CJ9384" s="5"/>
      <c r="CK9384" s="25"/>
      <c r="CL9384" s="5"/>
      <c r="DN9384" s="14"/>
      <c r="DO9384" s="14"/>
      <c r="DP9384" s="5"/>
      <c r="DQ9384" s="25"/>
      <c r="DR9384" s="25"/>
      <c r="DS9384" s="96"/>
      <c r="DT9384" s="83"/>
      <c r="DU9384" s="14"/>
      <c r="DX9384" s="83"/>
      <c r="DY9384" s="83"/>
      <c r="DZ9384" s="83"/>
      <c r="EA9384" s="83"/>
      <c r="EJ9384" s="54"/>
      <c r="EK9384" s="22"/>
      <c r="EL9384" s="24"/>
      <c r="EP9384" s="23"/>
      <c r="EQ9384" s="24"/>
      <c r="ER9384" s="22"/>
      <c r="ES9384" s="24"/>
      <c r="ET9384" s="24"/>
      <c r="EU9384" s="23"/>
      <c r="EV9384" s="26"/>
      <c r="EX9384" s="6"/>
      <c r="EY9384" s="24"/>
      <c r="EZ9384" s="109"/>
      <c r="FA9384" s="66"/>
      <c r="FB9384" s="5"/>
      <c r="FC9384" s="68"/>
      <c r="FD9384" s="67"/>
      <c r="FE9384" s="67"/>
      <c r="FF9384" s="64"/>
      <c r="FG9384" s="5"/>
      <c r="FH9384" s="69"/>
      <c r="FI9384" s="6"/>
      <c r="FJ9384" s="5"/>
      <c r="FK9384" s="25"/>
      <c r="FL9384" s="5"/>
    </row>
    <row r="9385" spans="40:168">
      <c r="AN9385" s="14"/>
      <c r="AO9385" s="14"/>
      <c r="AP9385" s="5"/>
      <c r="AQ9385" s="25"/>
      <c r="AR9385" s="25"/>
      <c r="AS9385" s="96"/>
      <c r="AT9385" s="83"/>
      <c r="AU9385" s="14"/>
      <c r="AX9385" s="83"/>
      <c r="AY9385" s="83"/>
      <c r="AZ9385" s="83"/>
      <c r="BA9385" s="83"/>
      <c r="BJ9385" s="54"/>
      <c r="BK9385" s="22"/>
      <c r="BL9385" s="24"/>
      <c r="BP9385" s="23"/>
      <c r="BQ9385" s="24"/>
      <c r="BR9385" s="22"/>
      <c r="BS9385" s="24"/>
      <c r="BT9385" s="24"/>
      <c r="BU9385" s="23"/>
      <c r="BV9385" s="26"/>
      <c r="BX9385" s="6"/>
      <c r="BY9385" s="24"/>
      <c r="BZ9385" s="109"/>
      <c r="CA9385" s="66"/>
      <c r="CB9385" s="5"/>
      <c r="CC9385" s="68"/>
      <c r="CD9385" s="67"/>
      <c r="CE9385" s="67"/>
      <c r="CF9385" s="64"/>
      <c r="CG9385" s="5"/>
      <c r="CH9385" s="69"/>
      <c r="CI9385" s="6"/>
      <c r="CJ9385" s="5"/>
      <c r="CK9385" s="25"/>
      <c r="CL9385" s="5"/>
      <c r="DN9385" s="14"/>
      <c r="DO9385" s="14"/>
      <c r="DP9385" s="5"/>
      <c r="DQ9385" s="25"/>
      <c r="DR9385" s="25"/>
      <c r="DS9385" s="96"/>
      <c r="DT9385" s="83"/>
      <c r="DU9385" s="14"/>
      <c r="DX9385" s="83"/>
      <c r="DY9385" s="83"/>
      <c r="DZ9385" s="83"/>
      <c r="EA9385" s="83"/>
      <c r="EJ9385" s="54"/>
      <c r="EK9385" s="22"/>
      <c r="EL9385" s="24"/>
      <c r="EP9385" s="23"/>
      <c r="EQ9385" s="24"/>
      <c r="ER9385" s="22"/>
      <c r="ES9385" s="24"/>
      <c r="ET9385" s="24"/>
      <c r="EU9385" s="23"/>
      <c r="EV9385" s="26"/>
      <c r="EX9385" s="6"/>
      <c r="EY9385" s="24"/>
      <c r="EZ9385" s="109"/>
      <c r="FA9385" s="66"/>
      <c r="FB9385" s="5"/>
      <c r="FC9385" s="68"/>
      <c r="FD9385" s="67"/>
      <c r="FE9385" s="67"/>
      <c r="FF9385" s="64"/>
      <c r="FG9385" s="5"/>
      <c r="FH9385" s="69"/>
      <c r="FI9385" s="6"/>
      <c r="FJ9385" s="5"/>
      <c r="FK9385" s="25"/>
      <c r="FL9385" s="5"/>
    </row>
    <row r="9386" spans="40:168">
      <c r="AN9386" s="14"/>
      <c r="AO9386" s="14"/>
      <c r="AP9386" s="5"/>
      <c r="AQ9386" s="25"/>
      <c r="AR9386" s="25"/>
      <c r="AS9386" s="96"/>
      <c r="AT9386" s="83"/>
      <c r="AU9386" s="14"/>
      <c r="AX9386" s="83"/>
      <c r="AY9386" s="83"/>
      <c r="AZ9386" s="83"/>
      <c r="BA9386" s="83"/>
      <c r="BJ9386" s="54"/>
      <c r="BK9386" s="22"/>
      <c r="BL9386" s="24"/>
      <c r="BP9386" s="23"/>
      <c r="BQ9386" s="24"/>
      <c r="BR9386" s="22"/>
      <c r="BS9386" s="24"/>
      <c r="BT9386" s="24"/>
      <c r="BU9386" s="23"/>
      <c r="BV9386" s="26"/>
      <c r="BX9386" s="6"/>
      <c r="BY9386" s="24"/>
      <c r="BZ9386" s="109"/>
      <c r="CA9386" s="66"/>
      <c r="CB9386" s="5"/>
      <c r="CC9386" s="68"/>
      <c r="CD9386" s="67"/>
      <c r="CE9386" s="67"/>
      <c r="CF9386" s="64"/>
      <c r="CG9386" s="5"/>
      <c r="CH9386" s="69"/>
      <c r="CI9386" s="6"/>
      <c r="CJ9386" s="5"/>
      <c r="CK9386" s="25"/>
      <c r="CL9386" s="5"/>
      <c r="DN9386" s="14"/>
      <c r="DO9386" s="14"/>
      <c r="DP9386" s="5"/>
      <c r="DQ9386" s="25"/>
      <c r="DR9386" s="25"/>
      <c r="DS9386" s="96"/>
      <c r="DT9386" s="83"/>
      <c r="DU9386" s="14"/>
      <c r="DX9386" s="83"/>
      <c r="DY9386" s="83"/>
      <c r="DZ9386" s="83"/>
      <c r="EA9386" s="83"/>
      <c r="EJ9386" s="54"/>
      <c r="EK9386" s="22"/>
      <c r="EL9386" s="24"/>
      <c r="EP9386" s="23"/>
      <c r="EQ9386" s="24"/>
      <c r="ER9386" s="22"/>
      <c r="ES9386" s="24"/>
      <c r="ET9386" s="24"/>
      <c r="EU9386" s="23"/>
      <c r="EV9386" s="26"/>
      <c r="EX9386" s="6"/>
      <c r="EY9386" s="24"/>
      <c r="EZ9386" s="109"/>
      <c r="FA9386" s="66"/>
      <c r="FB9386" s="5"/>
      <c r="FC9386" s="68"/>
      <c r="FD9386" s="67"/>
      <c r="FE9386" s="67"/>
      <c r="FF9386" s="64"/>
      <c r="FG9386" s="5"/>
      <c r="FH9386" s="69"/>
      <c r="FI9386" s="6"/>
      <c r="FJ9386" s="5"/>
      <c r="FK9386" s="25"/>
      <c r="FL9386" s="5"/>
    </row>
    <row r="9387" spans="40:168">
      <c r="AN9387" s="14"/>
      <c r="AO9387" s="14"/>
      <c r="AP9387" s="5"/>
      <c r="AQ9387" s="25"/>
      <c r="AR9387" s="25"/>
      <c r="AS9387" s="96"/>
      <c r="AT9387" s="83"/>
      <c r="AU9387" s="14"/>
      <c r="AX9387" s="83"/>
      <c r="AY9387" s="83"/>
      <c r="AZ9387" s="83"/>
      <c r="BA9387" s="83"/>
      <c r="BJ9387" s="54"/>
      <c r="BK9387" s="22"/>
      <c r="BL9387" s="24"/>
      <c r="BP9387" s="23"/>
      <c r="BQ9387" s="24"/>
      <c r="BR9387" s="22"/>
      <c r="BS9387" s="24"/>
      <c r="BT9387" s="24"/>
      <c r="BU9387" s="23"/>
      <c r="BV9387" s="26"/>
      <c r="BX9387" s="6"/>
      <c r="BY9387" s="24"/>
      <c r="BZ9387" s="109"/>
      <c r="CA9387" s="66"/>
      <c r="CB9387" s="5"/>
      <c r="CC9387" s="68"/>
      <c r="CD9387" s="67"/>
      <c r="CE9387" s="67"/>
      <c r="CF9387" s="64"/>
      <c r="CG9387" s="5"/>
      <c r="CH9387" s="69"/>
      <c r="CI9387" s="6"/>
      <c r="CJ9387" s="5"/>
      <c r="CK9387" s="25"/>
      <c r="CL9387" s="5"/>
      <c r="DN9387" s="14"/>
      <c r="DO9387" s="14"/>
      <c r="DP9387" s="5"/>
      <c r="DQ9387" s="25"/>
      <c r="DR9387" s="25"/>
      <c r="DS9387" s="96"/>
      <c r="DT9387" s="83"/>
      <c r="DU9387" s="14"/>
      <c r="DX9387" s="83"/>
      <c r="DY9387" s="83"/>
      <c r="DZ9387" s="83"/>
      <c r="EA9387" s="83"/>
      <c r="EJ9387" s="54"/>
      <c r="EK9387" s="22"/>
      <c r="EL9387" s="24"/>
      <c r="EP9387" s="23"/>
      <c r="EQ9387" s="24"/>
      <c r="ER9387" s="22"/>
      <c r="ES9387" s="24"/>
      <c r="ET9387" s="24"/>
      <c r="EU9387" s="23"/>
      <c r="EV9387" s="26"/>
      <c r="EX9387" s="6"/>
      <c r="EY9387" s="24"/>
      <c r="EZ9387" s="109"/>
      <c r="FA9387" s="66"/>
      <c r="FB9387" s="5"/>
      <c r="FC9387" s="68"/>
      <c r="FD9387" s="67"/>
      <c r="FE9387" s="67"/>
      <c r="FF9387" s="64"/>
      <c r="FG9387" s="5"/>
      <c r="FH9387" s="69"/>
      <c r="FI9387" s="6"/>
      <c r="FJ9387" s="5"/>
      <c r="FK9387" s="25"/>
      <c r="FL9387" s="5"/>
    </row>
    <row r="9388" spans="40:168">
      <c r="AN9388" s="14"/>
      <c r="AO9388" s="14"/>
      <c r="AP9388" s="5"/>
      <c r="AQ9388" s="25"/>
      <c r="AR9388" s="25"/>
      <c r="AS9388" s="96"/>
      <c r="AT9388" s="83"/>
      <c r="AU9388" s="14"/>
      <c r="AX9388" s="83"/>
      <c r="AY9388" s="83"/>
      <c r="AZ9388" s="83"/>
      <c r="BA9388" s="83"/>
      <c r="BJ9388" s="54"/>
      <c r="BK9388" s="22"/>
      <c r="BL9388" s="24"/>
      <c r="BP9388" s="23"/>
      <c r="BQ9388" s="24"/>
      <c r="BR9388" s="22"/>
      <c r="BS9388" s="24"/>
      <c r="BT9388" s="24"/>
      <c r="BU9388" s="23"/>
      <c r="BV9388" s="26"/>
      <c r="BX9388" s="6"/>
      <c r="BY9388" s="24"/>
      <c r="BZ9388" s="109"/>
      <c r="CA9388" s="66"/>
      <c r="CB9388" s="5"/>
      <c r="CC9388" s="68"/>
      <c r="CD9388" s="67"/>
      <c r="CE9388" s="67"/>
      <c r="CF9388" s="64"/>
      <c r="CG9388" s="5"/>
      <c r="CH9388" s="69"/>
      <c r="CI9388" s="6"/>
      <c r="CJ9388" s="5"/>
      <c r="CK9388" s="25"/>
      <c r="CL9388" s="5"/>
      <c r="DN9388" s="14"/>
      <c r="DO9388" s="14"/>
      <c r="DP9388" s="5"/>
      <c r="DQ9388" s="25"/>
      <c r="DR9388" s="25"/>
      <c r="DS9388" s="96"/>
      <c r="DT9388" s="83"/>
      <c r="DU9388" s="14"/>
      <c r="DX9388" s="83"/>
      <c r="DY9388" s="83"/>
      <c r="DZ9388" s="83"/>
      <c r="EA9388" s="83"/>
      <c r="EJ9388" s="54"/>
      <c r="EK9388" s="22"/>
      <c r="EL9388" s="24"/>
      <c r="EP9388" s="23"/>
      <c r="EQ9388" s="24"/>
      <c r="ER9388" s="22"/>
      <c r="ES9388" s="24"/>
      <c r="ET9388" s="24"/>
      <c r="EU9388" s="23"/>
      <c r="EV9388" s="26"/>
      <c r="EX9388" s="6"/>
      <c r="EY9388" s="24"/>
      <c r="EZ9388" s="109"/>
      <c r="FA9388" s="66"/>
      <c r="FB9388" s="5"/>
      <c r="FC9388" s="68"/>
      <c r="FD9388" s="67"/>
      <c r="FE9388" s="67"/>
      <c r="FF9388" s="64"/>
      <c r="FG9388" s="5"/>
      <c r="FH9388" s="69"/>
      <c r="FI9388" s="6"/>
      <c r="FJ9388" s="5"/>
      <c r="FK9388" s="25"/>
      <c r="FL9388" s="5"/>
    </row>
    <row r="9389" spans="40:168">
      <c r="AN9389" s="14"/>
      <c r="AO9389" s="14"/>
      <c r="AP9389" s="5"/>
      <c r="AQ9389" s="25"/>
      <c r="AR9389" s="25"/>
      <c r="AS9389" s="96"/>
      <c r="AT9389" s="83"/>
      <c r="AU9389" s="14"/>
      <c r="AX9389" s="83"/>
      <c r="AY9389" s="83"/>
      <c r="AZ9389" s="83"/>
      <c r="BA9389" s="83"/>
      <c r="BJ9389" s="54"/>
      <c r="BK9389" s="22"/>
      <c r="BL9389" s="24"/>
      <c r="BP9389" s="23"/>
      <c r="BQ9389" s="24"/>
      <c r="BR9389" s="22"/>
      <c r="BS9389" s="24"/>
      <c r="BT9389" s="24"/>
      <c r="BU9389" s="23"/>
      <c r="BV9389" s="26"/>
      <c r="BX9389" s="6"/>
      <c r="BY9389" s="24"/>
      <c r="BZ9389" s="109"/>
      <c r="CA9389" s="66"/>
      <c r="CB9389" s="5"/>
      <c r="CC9389" s="68"/>
      <c r="CD9389" s="67"/>
      <c r="CE9389" s="67"/>
      <c r="CF9389" s="64"/>
      <c r="CG9389" s="5"/>
      <c r="CH9389" s="69"/>
      <c r="CI9389" s="6"/>
      <c r="CJ9389" s="5"/>
      <c r="CK9389" s="25"/>
      <c r="CL9389" s="5"/>
      <c r="DN9389" s="14"/>
      <c r="DO9389" s="14"/>
      <c r="DP9389" s="5"/>
      <c r="DQ9389" s="25"/>
      <c r="DR9389" s="25"/>
      <c r="DS9389" s="96"/>
      <c r="DT9389" s="83"/>
      <c r="DU9389" s="14"/>
      <c r="DX9389" s="83"/>
      <c r="DY9389" s="83"/>
      <c r="DZ9389" s="83"/>
      <c r="EA9389" s="83"/>
      <c r="EJ9389" s="54"/>
      <c r="EK9389" s="22"/>
      <c r="EL9389" s="24"/>
      <c r="EP9389" s="23"/>
      <c r="EQ9389" s="24"/>
      <c r="ER9389" s="22"/>
      <c r="ES9389" s="24"/>
      <c r="ET9389" s="24"/>
      <c r="EU9389" s="23"/>
      <c r="EV9389" s="26"/>
      <c r="EX9389" s="6"/>
      <c r="EY9389" s="24"/>
      <c r="EZ9389" s="109"/>
      <c r="FA9389" s="66"/>
      <c r="FB9389" s="5"/>
      <c r="FC9389" s="68"/>
      <c r="FD9389" s="67"/>
      <c r="FE9389" s="67"/>
      <c r="FF9389" s="64"/>
      <c r="FG9389" s="5"/>
      <c r="FH9389" s="69"/>
      <c r="FI9389" s="6"/>
      <c r="FJ9389" s="5"/>
      <c r="FK9389" s="25"/>
      <c r="FL9389" s="5"/>
    </row>
    <row r="9390" spans="40:168">
      <c r="AN9390" s="14"/>
      <c r="AO9390" s="14"/>
      <c r="AP9390" s="5"/>
      <c r="AQ9390" s="25"/>
      <c r="AR9390" s="25"/>
      <c r="AS9390" s="96"/>
      <c r="AT9390" s="83"/>
      <c r="AU9390" s="14"/>
      <c r="AX9390" s="83"/>
      <c r="AY9390" s="83"/>
      <c r="AZ9390" s="83"/>
      <c r="BA9390" s="83"/>
      <c r="BJ9390" s="54"/>
      <c r="BK9390" s="22"/>
      <c r="BL9390" s="24"/>
      <c r="BP9390" s="23"/>
      <c r="BQ9390" s="24"/>
      <c r="BR9390" s="22"/>
      <c r="BS9390" s="24"/>
      <c r="BT9390" s="24"/>
      <c r="BU9390" s="23"/>
      <c r="BV9390" s="26"/>
      <c r="BX9390" s="6"/>
      <c r="BY9390" s="24"/>
      <c r="BZ9390" s="109"/>
      <c r="CA9390" s="66"/>
      <c r="CB9390" s="5"/>
      <c r="CC9390" s="68"/>
      <c r="CD9390" s="67"/>
      <c r="CE9390" s="67"/>
      <c r="CF9390" s="64"/>
      <c r="CG9390" s="5"/>
      <c r="CH9390" s="69"/>
      <c r="CI9390" s="6"/>
      <c r="CJ9390" s="5"/>
      <c r="CK9390" s="25"/>
      <c r="CL9390" s="5"/>
      <c r="DN9390" s="14"/>
      <c r="DO9390" s="14"/>
      <c r="DP9390" s="5"/>
      <c r="DQ9390" s="25"/>
      <c r="DR9390" s="25"/>
      <c r="DS9390" s="96"/>
      <c r="DT9390" s="83"/>
      <c r="DU9390" s="14"/>
      <c r="DX9390" s="83"/>
      <c r="DY9390" s="83"/>
      <c r="DZ9390" s="83"/>
      <c r="EA9390" s="83"/>
      <c r="EJ9390" s="54"/>
      <c r="EK9390" s="22"/>
      <c r="EL9390" s="24"/>
      <c r="EP9390" s="23"/>
      <c r="EQ9390" s="24"/>
      <c r="ER9390" s="22"/>
      <c r="ES9390" s="24"/>
      <c r="ET9390" s="24"/>
      <c r="EU9390" s="23"/>
      <c r="EV9390" s="26"/>
      <c r="EX9390" s="6"/>
      <c r="EY9390" s="24"/>
      <c r="EZ9390" s="109"/>
      <c r="FA9390" s="66"/>
      <c r="FB9390" s="5"/>
      <c r="FC9390" s="68"/>
      <c r="FD9390" s="67"/>
      <c r="FE9390" s="67"/>
      <c r="FF9390" s="64"/>
      <c r="FG9390" s="5"/>
      <c r="FH9390" s="69"/>
      <c r="FI9390" s="6"/>
      <c r="FJ9390" s="5"/>
      <c r="FK9390" s="25"/>
      <c r="FL9390" s="5"/>
    </row>
    <row r="9391" spans="40:168">
      <c r="AN9391" s="14"/>
      <c r="AO9391" s="14"/>
      <c r="AP9391" s="5"/>
      <c r="AQ9391" s="25"/>
      <c r="AR9391" s="25"/>
      <c r="AS9391" s="96"/>
      <c r="AT9391" s="83"/>
      <c r="AU9391" s="14"/>
      <c r="AX9391" s="83"/>
      <c r="AY9391" s="83"/>
      <c r="AZ9391" s="83"/>
      <c r="BA9391" s="83"/>
      <c r="BJ9391" s="54"/>
      <c r="BK9391" s="22"/>
      <c r="BL9391" s="24"/>
      <c r="BP9391" s="23"/>
      <c r="BQ9391" s="24"/>
      <c r="BR9391" s="22"/>
      <c r="BS9391" s="24"/>
      <c r="BT9391" s="24"/>
      <c r="BU9391" s="23"/>
      <c r="BV9391" s="26"/>
      <c r="BX9391" s="6"/>
      <c r="BY9391" s="24"/>
      <c r="BZ9391" s="109"/>
      <c r="CA9391" s="66"/>
      <c r="CB9391" s="5"/>
      <c r="CC9391" s="68"/>
      <c r="CD9391" s="67"/>
      <c r="CE9391" s="67"/>
      <c r="CF9391" s="64"/>
      <c r="CG9391" s="5"/>
      <c r="CH9391" s="69"/>
      <c r="CI9391" s="6"/>
      <c r="CJ9391" s="5"/>
      <c r="CK9391" s="25"/>
      <c r="CL9391" s="5"/>
      <c r="DN9391" s="14"/>
      <c r="DO9391" s="14"/>
      <c r="DP9391" s="5"/>
      <c r="DQ9391" s="25"/>
      <c r="DR9391" s="25"/>
      <c r="DS9391" s="96"/>
      <c r="DT9391" s="83"/>
      <c r="DU9391" s="14"/>
      <c r="DX9391" s="83"/>
      <c r="DY9391" s="83"/>
      <c r="DZ9391" s="83"/>
      <c r="EA9391" s="83"/>
      <c r="EJ9391" s="54"/>
      <c r="EK9391" s="22"/>
      <c r="EL9391" s="24"/>
      <c r="EP9391" s="23"/>
      <c r="EQ9391" s="24"/>
      <c r="ER9391" s="22"/>
      <c r="ES9391" s="24"/>
      <c r="ET9391" s="24"/>
      <c r="EU9391" s="23"/>
      <c r="EV9391" s="26"/>
      <c r="EX9391" s="6"/>
      <c r="EY9391" s="24"/>
      <c r="EZ9391" s="109"/>
      <c r="FA9391" s="66"/>
      <c r="FB9391" s="5"/>
      <c r="FC9391" s="68"/>
      <c r="FD9391" s="67"/>
      <c r="FE9391" s="67"/>
      <c r="FF9391" s="64"/>
      <c r="FG9391" s="5"/>
      <c r="FH9391" s="69"/>
      <c r="FI9391" s="6"/>
      <c r="FJ9391" s="5"/>
      <c r="FK9391" s="25"/>
      <c r="FL9391" s="5"/>
    </row>
    <row r="9392" spans="40:168">
      <c r="AN9392" s="14"/>
      <c r="AO9392" s="14"/>
      <c r="AP9392" s="5"/>
      <c r="AQ9392" s="25"/>
      <c r="AR9392" s="25"/>
      <c r="AS9392" s="96"/>
      <c r="AT9392" s="83"/>
      <c r="AU9392" s="14"/>
      <c r="AX9392" s="83"/>
      <c r="AY9392" s="83"/>
      <c r="AZ9392" s="83"/>
      <c r="BA9392" s="83"/>
      <c r="BJ9392" s="54"/>
      <c r="BK9392" s="22"/>
      <c r="BL9392" s="24"/>
      <c r="BP9392" s="23"/>
      <c r="BQ9392" s="24"/>
      <c r="BR9392" s="22"/>
      <c r="BS9392" s="24"/>
      <c r="BT9392" s="24"/>
      <c r="BU9392" s="23"/>
      <c r="BV9392" s="26"/>
      <c r="BX9392" s="6"/>
      <c r="BY9392" s="24"/>
      <c r="BZ9392" s="109"/>
      <c r="CA9392" s="66"/>
      <c r="CB9392" s="5"/>
      <c r="CC9392" s="68"/>
      <c r="CD9392" s="67"/>
      <c r="CE9392" s="67"/>
      <c r="CF9392" s="64"/>
      <c r="CG9392" s="5"/>
      <c r="CH9392" s="69"/>
      <c r="CI9392" s="6"/>
      <c r="CJ9392" s="5"/>
      <c r="CK9392" s="25"/>
      <c r="CL9392" s="5"/>
      <c r="DN9392" s="14"/>
      <c r="DO9392" s="14"/>
      <c r="DP9392" s="5"/>
      <c r="DQ9392" s="25"/>
      <c r="DR9392" s="25"/>
      <c r="DS9392" s="96"/>
      <c r="DT9392" s="83"/>
      <c r="DU9392" s="14"/>
      <c r="DX9392" s="83"/>
      <c r="DY9392" s="83"/>
      <c r="DZ9392" s="83"/>
      <c r="EA9392" s="83"/>
      <c r="EJ9392" s="54"/>
      <c r="EK9392" s="22"/>
      <c r="EL9392" s="24"/>
      <c r="EP9392" s="23"/>
      <c r="EQ9392" s="24"/>
      <c r="ER9392" s="22"/>
      <c r="ES9392" s="24"/>
      <c r="ET9392" s="24"/>
      <c r="EU9392" s="23"/>
      <c r="EV9392" s="26"/>
      <c r="EX9392" s="6"/>
      <c r="EY9392" s="24"/>
      <c r="EZ9392" s="109"/>
      <c r="FA9392" s="66"/>
      <c r="FB9392" s="5"/>
      <c r="FC9392" s="68"/>
      <c r="FD9392" s="67"/>
      <c r="FE9392" s="67"/>
      <c r="FF9392" s="64"/>
      <c r="FG9392" s="5"/>
      <c r="FH9392" s="69"/>
      <c r="FI9392" s="6"/>
      <c r="FJ9392" s="5"/>
      <c r="FK9392" s="25"/>
      <c r="FL9392" s="5"/>
    </row>
    <row r="9393" spans="40:168">
      <c r="AN9393" s="14"/>
      <c r="AO9393" s="14"/>
      <c r="AP9393" s="5"/>
      <c r="AQ9393" s="25"/>
      <c r="AR9393" s="25"/>
      <c r="AS9393" s="96"/>
      <c r="AT9393" s="83"/>
      <c r="AU9393" s="14"/>
      <c r="AX9393" s="83"/>
      <c r="AY9393" s="83"/>
      <c r="AZ9393" s="83"/>
      <c r="BA9393" s="83"/>
      <c r="BJ9393" s="54"/>
      <c r="BK9393" s="22"/>
      <c r="BL9393" s="24"/>
      <c r="BP9393" s="23"/>
      <c r="BQ9393" s="24"/>
      <c r="BR9393" s="22"/>
      <c r="BS9393" s="24"/>
      <c r="BT9393" s="24"/>
      <c r="BU9393" s="23"/>
      <c r="BV9393" s="26"/>
      <c r="BX9393" s="6"/>
      <c r="BY9393" s="24"/>
      <c r="BZ9393" s="109"/>
      <c r="CA9393" s="66"/>
      <c r="CB9393" s="5"/>
      <c r="CC9393" s="68"/>
      <c r="CD9393" s="67"/>
      <c r="CE9393" s="67"/>
      <c r="CF9393" s="64"/>
      <c r="CG9393" s="5"/>
      <c r="CH9393" s="69"/>
      <c r="CI9393" s="6"/>
      <c r="CJ9393" s="5"/>
      <c r="CK9393" s="25"/>
      <c r="CL9393" s="5"/>
      <c r="DN9393" s="14"/>
      <c r="DO9393" s="14"/>
      <c r="DP9393" s="5"/>
      <c r="DQ9393" s="25"/>
      <c r="DR9393" s="25"/>
      <c r="DS9393" s="96"/>
      <c r="DT9393" s="83"/>
      <c r="DU9393" s="14"/>
      <c r="DX9393" s="83"/>
      <c r="DY9393" s="83"/>
      <c r="DZ9393" s="83"/>
      <c r="EA9393" s="83"/>
      <c r="EJ9393" s="54"/>
      <c r="EK9393" s="22"/>
      <c r="EL9393" s="24"/>
      <c r="EP9393" s="23"/>
      <c r="EQ9393" s="24"/>
      <c r="ER9393" s="22"/>
      <c r="ES9393" s="24"/>
      <c r="ET9393" s="24"/>
      <c r="EU9393" s="23"/>
      <c r="EV9393" s="26"/>
      <c r="EX9393" s="6"/>
      <c r="EY9393" s="24"/>
      <c r="EZ9393" s="109"/>
      <c r="FA9393" s="66"/>
      <c r="FB9393" s="5"/>
      <c r="FC9393" s="68"/>
      <c r="FD9393" s="67"/>
      <c r="FE9393" s="67"/>
      <c r="FF9393" s="64"/>
      <c r="FG9393" s="5"/>
      <c r="FH9393" s="69"/>
      <c r="FI9393" s="6"/>
      <c r="FJ9393" s="5"/>
      <c r="FK9393" s="25"/>
      <c r="FL9393" s="5"/>
    </row>
    <row r="9394" spans="40:168">
      <c r="AN9394" s="14"/>
      <c r="AO9394" s="14"/>
      <c r="AP9394" s="5"/>
      <c r="AQ9394" s="25"/>
      <c r="AR9394" s="25"/>
      <c r="AS9394" s="96"/>
      <c r="AT9394" s="83"/>
      <c r="AU9394" s="14"/>
      <c r="AX9394" s="83"/>
      <c r="AY9394" s="83"/>
      <c r="AZ9394" s="83"/>
      <c r="BA9394" s="83"/>
      <c r="BJ9394" s="54"/>
      <c r="BK9394" s="22"/>
      <c r="BL9394" s="24"/>
      <c r="BP9394" s="23"/>
      <c r="BQ9394" s="24"/>
      <c r="BR9394" s="22"/>
      <c r="BS9394" s="24"/>
      <c r="BT9394" s="24"/>
      <c r="BU9394" s="23"/>
      <c r="BV9394" s="26"/>
      <c r="BX9394" s="6"/>
      <c r="BY9394" s="24"/>
      <c r="BZ9394" s="109"/>
      <c r="CA9394" s="66"/>
      <c r="CB9394" s="5"/>
      <c r="CC9394" s="68"/>
      <c r="CD9394" s="67"/>
      <c r="CE9394" s="67"/>
      <c r="CF9394" s="64"/>
      <c r="CG9394" s="5"/>
      <c r="CH9394" s="69"/>
      <c r="CI9394" s="6"/>
      <c r="CJ9394" s="5"/>
      <c r="CK9394" s="25"/>
      <c r="CL9394" s="5"/>
      <c r="DN9394" s="14"/>
      <c r="DO9394" s="14"/>
      <c r="DP9394" s="5"/>
      <c r="DQ9394" s="25"/>
      <c r="DR9394" s="25"/>
      <c r="DS9394" s="96"/>
      <c r="DT9394" s="83"/>
      <c r="DU9394" s="14"/>
      <c r="DX9394" s="83"/>
      <c r="DY9394" s="83"/>
      <c r="DZ9394" s="83"/>
      <c r="EA9394" s="83"/>
      <c r="EJ9394" s="54"/>
      <c r="EK9394" s="22"/>
      <c r="EL9394" s="24"/>
      <c r="EP9394" s="23"/>
      <c r="EQ9394" s="24"/>
      <c r="ER9394" s="22"/>
      <c r="ES9394" s="24"/>
      <c r="ET9394" s="24"/>
      <c r="EU9394" s="23"/>
      <c r="EV9394" s="26"/>
      <c r="EX9394" s="6"/>
      <c r="EY9394" s="24"/>
      <c r="EZ9394" s="109"/>
      <c r="FA9394" s="66"/>
      <c r="FB9394" s="5"/>
      <c r="FC9394" s="68"/>
      <c r="FD9394" s="67"/>
      <c r="FE9394" s="67"/>
      <c r="FF9394" s="64"/>
      <c r="FG9394" s="5"/>
      <c r="FH9394" s="69"/>
      <c r="FI9394" s="6"/>
      <c r="FJ9394" s="5"/>
      <c r="FK9394" s="25"/>
      <c r="FL9394" s="5"/>
    </row>
    <row r="9395" spans="40:168">
      <c r="AN9395" s="14"/>
      <c r="AO9395" s="14"/>
      <c r="AP9395" s="5"/>
      <c r="AQ9395" s="25"/>
      <c r="AR9395" s="25"/>
      <c r="AS9395" s="96"/>
      <c r="AT9395" s="83"/>
      <c r="AU9395" s="14"/>
      <c r="AX9395" s="83"/>
      <c r="AY9395" s="83"/>
      <c r="AZ9395" s="83"/>
      <c r="BA9395" s="83"/>
      <c r="BJ9395" s="54"/>
      <c r="BK9395" s="22"/>
      <c r="BL9395" s="24"/>
      <c r="BP9395" s="23"/>
      <c r="BQ9395" s="24"/>
      <c r="BR9395" s="22"/>
      <c r="BS9395" s="24"/>
      <c r="BT9395" s="24"/>
      <c r="BU9395" s="23"/>
      <c r="BV9395" s="26"/>
      <c r="BX9395" s="6"/>
      <c r="BY9395" s="24"/>
      <c r="BZ9395" s="109"/>
      <c r="CA9395" s="66"/>
      <c r="CB9395" s="5"/>
      <c r="CC9395" s="68"/>
      <c r="CD9395" s="67"/>
      <c r="CE9395" s="67"/>
      <c r="CF9395" s="64"/>
      <c r="CG9395" s="5"/>
      <c r="CH9395" s="69"/>
      <c r="CI9395" s="6"/>
      <c r="CJ9395" s="5"/>
      <c r="CK9395" s="25"/>
      <c r="CL9395" s="5"/>
      <c r="DN9395" s="14"/>
      <c r="DO9395" s="14"/>
      <c r="DP9395" s="5"/>
      <c r="DQ9395" s="25"/>
      <c r="DR9395" s="25"/>
      <c r="DS9395" s="96"/>
      <c r="DT9395" s="83"/>
      <c r="DU9395" s="14"/>
      <c r="DX9395" s="83"/>
      <c r="DY9395" s="83"/>
      <c r="DZ9395" s="83"/>
      <c r="EA9395" s="83"/>
      <c r="EJ9395" s="54"/>
      <c r="EK9395" s="22"/>
      <c r="EL9395" s="24"/>
      <c r="EP9395" s="23"/>
      <c r="EQ9395" s="24"/>
      <c r="ER9395" s="22"/>
      <c r="ES9395" s="24"/>
      <c r="ET9395" s="24"/>
      <c r="EU9395" s="23"/>
      <c r="EV9395" s="26"/>
      <c r="EX9395" s="6"/>
      <c r="EY9395" s="24"/>
      <c r="EZ9395" s="109"/>
      <c r="FA9395" s="66"/>
      <c r="FB9395" s="5"/>
      <c r="FC9395" s="68"/>
      <c r="FD9395" s="67"/>
      <c r="FE9395" s="67"/>
      <c r="FF9395" s="64"/>
      <c r="FG9395" s="5"/>
      <c r="FH9395" s="69"/>
      <c r="FI9395" s="6"/>
      <c r="FJ9395" s="5"/>
      <c r="FK9395" s="25"/>
      <c r="FL9395" s="5"/>
    </row>
    <row r="9396" spans="40:168">
      <c r="AN9396" s="14"/>
      <c r="AO9396" s="14"/>
      <c r="AP9396" s="5"/>
      <c r="AQ9396" s="25"/>
      <c r="AR9396" s="25"/>
      <c r="AS9396" s="96"/>
      <c r="AT9396" s="83"/>
      <c r="AU9396" s="14"/>
      <c r="AX9396" s="83"/>
      <c r="AY9396" s="83"/>
      <c r="AZ9396" s="83"/>
      <c r="BA9396" s="83"/>
      <c r="BJ9396" s="54"/>
      <c r="BK9396" s="22"/>
      <c r="BL9396" s="24"/>
      <c r="BP9396" s="23"/>
      <c r="BQ9396" s="24"/>
      <c r="BR9396" s="22"/>
      <c r="BS9396" s="24"/>
      <c r="BT9396" s="24"/>
      <c r="BU9396" s="23"/>
      <c r="BV9396" s="26"/>
      <c r="BX9396" s="6"/>
      <c r="BY9396" s="24"/>
      <c r="BZ9396" s="109"/>
      <c r="CA9396" s="66"/>
      <c r="CB9396" s="5"/>
      <c r="CC9396" s="68"/>
      <c r="CD9396" s="67"/>
      <c r="CE9396" s="67"/>
      <c r="CF9396" s="64"/>
      <c r="CG9396" s="5"/>
      <c r="CH9396" s="69"/>
      <c r="CI9396" s="6"/>
      <c r="CJ9396" s="5"/>
      <c r="CK9396" s="25"/>
      <c r="CL9396" s="5"/>
      <c r="DN9396" s="14"/>
      <c r="DO9396" s="14"/>
      <c r="DP9396" s="5"/>
      <c r="DQ9396" s="25"/>
      <c r="DR9396" s="25"/>
      <c r="DS9396" s="96"/>
      <c r="DT9396" s="83"/>
      <c r="DU9396" s="14"/>
      <c r="DX9396" s="83"/>
      <c r="DY9396" s="83"/>
      <c r="DZ9396" s="83"/>
      <c r="EA9396" s="83"/>
      <c r="EJ9396" s="54"/>
      <c r="EK9396" s="22"/>
      <c r="EL9396" s="24"/>
      <c r="EP9396" s="23"/>
      <c r="EQ9396" s="24"/>
      <c r="ER9396" s="22"/>
      <c r="ES9396" s="24"/>
      <c r="ET9396" s="24"/>
      <c r="EU9396" s="23"/>
      <c r="EV9396" s="26"/>
      <c r="EX9396" s="6"/>
      <c r="EY9396" s="24"/>
      <c r="EZ9396" s="109"/>
      <c r="FA9396" s="66"/>
      <c r="FB9396" s="5"/>
      <c r="FC9396" s="68"/>
      <c r="FD9396" s="67"/>
      <c r="FE9396" s="67"/>
      <c r="FF9396" s="64"/>
      <c r="FG9396" s="5"/>
      <c r="FH9396" s="69"/>
      <c r="FI9396" s="6"/>
      <c r="FJ9396" s="5"/>
      <c r="FK9396" s="25"/>
      <c r="FL9396" s="5"/>
    </row>
    <row r="9397" spans="40:168">
      <c r="AN9397" s="14"/>
      <c r="AO9397" s="14"/>
      <c r="AP9397" s="5"/>
      <c r="AQ9397" s="25"/>
      <c r="AR9397" s="25"/>
      <c r="AS9397" s="96"/>
      <c r="AT9397" s="83"/>
      <c r="AU9397" s="14"/>
      <c r="AX9397" s="83"/>
      <c r="AY9397" s="83"/>
      <c r="AZ9397" s="83"/>
      <c r="BA9397" s="83"/>
      <c r="BJ9397" s="54"/>
      <c r="BK9397" s="22"/>
      <c r="BL9397" s="24"/>
      <c r="BP9397" s="23"/>
      <c r="BQ9397" s="24"/>
      <c r="BR9397" s="22"/>
      <c r="BS9397" s="24"/>
      <c r="BT9397" s="24"/>
      <c r="BU9397" s="23"/>
      <c r="BV9397" s="26"/>
      <c r="BX9397" s="6"/>
      <c r="BY9397" s="24"/>
      <c r="BZ9397" s="109"/>
      <c r="CA9397" s="66"/>
      <c r="CB9397" s="5"/>
      <c r="CC9397" s="68"/>
      <c r="CD9397" s="67"/>
      <c r="CE9397" s="67"/>
      <c r="CF9397" s="64"/>
      <c r="CG9397" s="5"/>
      <c r="CH9397" s="69"/>
      <c r="CI9397" s="6"/>
      <c r="CJ9397" s="5"/>
      <c r="CK9397" s="25"/>
      <c r="CL9397" s="5"/>
      <c r="DN9397" s="14"/>
      <c r="DO9397" s="14"/>
      <c r="DP9397" s="5"/>
      <c r="DQ9397" s="25"/>
      <c r="DR9397" s="25"/>
      <c r="DS9397" s="96"/>
      <c r="DT9397" s="83"/>
      <c r="DU9397" s="14"/>
      <c r="DX9397" s="83"/>
      <c r="DY9397" s="83"/>
      <c r="DZ9397" s="83"/>
      <c r="EA9397" s="83"/>
      <c r="EJ9397" s="54"/>
      <c r="EK9397" s="22"/>
      <c r="EL9397" s="24"/>
      <c r="EP9397" s="23"/>
      <c r="EQ9397" s="24"/>
      <c r="ER9397" s="22"/>
      <c r="ES9397" s="24"/>
      <c r="ET9397" s="24"/>
      <c r="EU9397" s="23"/>
      <c r="EV9397" s="26"/>
      <c r="EX9397" s="6"/>
      <c r="EY9397" s="24"/>
      <c r="EZ9397" s="109"/>
      <c r="FA9397" s="66"/>
      <c r="FB9397" s="5"/>
      <c r="FC9397" s="68"/>
      <c r="FD9397" s="67"/>
      <c r="FE9397" s="67"/>
      <c r="FF9397" s="64"/>
      <c r="FG9397" s="5"/>
      <c r="FH9397" s="69"/>
      <c r="FI9397" s="6"/>
      <c r="FJ9397" s="5"/>
      <c r="FK9397" s="25"/>
      <c r="FL9397" s="5"/>
    </row>
    <row r="9398" spans="40:168">
      <c r="AN9398" s="14"/>
      <c r="AO9398" s="14"/>
      <c r="AP9398" s="5"/>
      <c r="AQ9398" s="25"/>
      <c r="AR9398" s="25"/>
      <c r="AS9398" s="96"/>
      <c r="AT9398" s="83"/>
      <c r="AU9398" s="14"/>
      <c r="AX9398" s="83"/>
      <c r="AY9398" s="83"/>
      <c r="AZ9398" s="83"/>
      <c r="BA9398" s="83"/>
      <c r="BJ9398" s="54"/>
      <c r="BK9398" s="22"/>
      <c r="BL9398" s="24"/>
      <c r="BP9398" s="23"/>
      <c r="BQ9398" s="24"/>
      <c r="BR9398" s="22"/>
      <c r="BS9398" s="24"/>
      <c r="BT9398" s="24"/>
      <c r="BU9398" s="23"/>
      <c r="BV9398" s="26"/>
      <c r="BX9398" s="6"/>
      <c r="BY9398" s="24"/>
      <c r="BZ9398" s="109"/>
      <c r="CA9398" s="66"/>
      <c r="CB9398" s="5"/>
      <c r="CC9398" s="68"/>
      <c r="CD9398" s="67"/>
      <c r="CE9398" s="67"/>
      <c r="CF9398" s="64"/>
      <c r="CG9398" s="5"/>
      <c r="CH9398" s="69"/>
      <c r="CI9398" s="6"/>
      <c r="CJ9398" s="5"/>
      <c r="CK9398" s="25"/>
      <c r="CL9398" s="5"/>
      <c r="DN9398" s="14"/>
      <c r="DO9398" s="14"/>
      <c r="DP9398" s="5"/>
      <c r="DQ9398" s="25"/>
      <c r="DR9398" s="25"/>
      <c r="DS9398" s="96"/>
      <c r="DT9398" s="83"/>
      <c r="DU9398" s="14"/>
      <c r="DX9398" s="83"/>
      <c r="DY9398" s="83"/>
      <c r="DZ9398" s="83"/>
      <c r="EA9398" s="83"/>
      <c r="EJ9398" s="54"/>
      <c r="EK9398" s="22"/>
      <c r="EL9398" s="24"/>
      <c r="EP9398" s="23"/>
      <c r="EQ9398" s="24"/>
      <c r="ER9398" s="22"/>
      <c r="ES9398" s="24"/>
      <c r="ET9398" s="24"/>
      <c r="EU9398" s="23"/>
      <c r="EV9398" s="26"/>
      <c r="EX9398" s="6"/>
      <c r="EY9398" s="24"/>
      <c r="EZ9398" s="109"/>
      <c r="FA9398" s="66"/>
      <c r="FB9398" s="5"/>
      <c r="FC9398" s="68"/>
      <c r="FD9398" s="67"/>
      <c r="FE9398" s="67"/>
      <c r="FF9398" s="64"/>
      <c r="FG9398" s="5"/>
      <c r="FH9398" s="69"/>
      <c r="FI9398" s="6"/>
      <c r="FJ9398" s="5"/>
      <c r="FK9398" s="25"/>
      <c r="FL9398" s="5"/>
    </row>
    <row r="9399" spans="40:168">
      <c r="AN9399" s="14"/>
      <c r="AO9399" s="14"/>
      <c r="AP9399" s="5"/>
      <c r="AQ9399" s="25"/>
      <c r="AR9399" s="25"/>
      <c r="AS9399" s="96"/>
      <c r="AT9399" s="83"/>
      <c r="AU9399" s="14"/>
      <c r="AX9399" s="83"/>
      <c r="AY9399" s="83"/>
      <c r="AZ9399" s="83"/>
      <c r="BA9399" s="83"/>
      <c r="BJ9399" s="54"/>
      <c r="BK9399" s="22"/>
      <c r="BL9399" s="24"/>
      <c r="BP9399" s="23"/>
      <c r="BQ9399" s="24"/>
      <c r="BR9399" s="22"/>
      <c r="BS9399" s="24"/>
      <c r="BT9399" s="24"/>
      <c r="BU9399" s="23"/>
      <c r="BV9399" s="26"/>
      <c r="BX9399" s="6"/>
      <c r="BY9399" s="24"/>
      <c r="BZ9399" s="109"/>
      <c r="CA9399" s="66"/>
      <c r="CB9399" s="5"/>
      <c r="CC9399" s="68"/>
      <c r="CD9399" s="67"/>
      <c r="CE9399" s="67"/>
      <c r="CF9399" s="64"/>
      <c r="CG9399" s="5"/>
      <c r="CH9399" s="69"/>
      <c r="CI9399" s="6"/>
      <c r="CJ9399" s="5"/>
      <c r="CK9399" s="25"/>
      <c r="CL9399" s="5"/>
      <c r="DN9399" s="14"/>
      <c r="DO9399" s="14"/>
      <c r="DP9399" s="5"/>
      <c r="DQ9399" s="25"/>
      <c r="DR9399" s="25"/>
      <c r="DS9399" s="96"/>
      <c r="DT9399" s="83"/>
      <c r="DU9399" s="14"/>
      <c r="DX9399" s="83"/>
      <c r="DY9399" s="83"/>
      <c r="DZ9399" s="83"/>
      <c r="EA9399" s="83"/>
      <c r="EJ9399" s="54"/>
      <c r="EK9399" s="22"/>
      <c r="EL9399" s="24"/>
      <c r="EP9399" s="23"/>
      <c r="EQ9399" s="24"/>
      <c r="ER9399" s="22"/>
      <c r="ES9399" s="24"/>
      <c r="ET9399" s="24"/>
      <c r="EU9399" s="23"/>
      <c r="EV9399" s="26"/>
      <c r="EX9399" s="6"/>
      <c r="EY9399" s="24"/>
      <c r="EZ9399" s="109"/>
      <c r="FA9399" s="66"/>
      <c r="FB9399" s="5"/>
      <c r="FC9399" s="68"/>
      <c r="FD9399" s="67"/>
      <c r="FE9399" s="67"/>
      <c r="FF9399" s="64"/>
      <c r="FG9399" s="5"/>
      <c r="FH9399" s="69"/>
      <c r="FI9399" s="6"/>
      <c r="FJ9399" s="5"/>
      <c r="FK9399" s="25"/>
      <c r="FL9399" s="5"/>
    </row>
    <row r="9400" spans="40:168">
      <c r="AN9400" s="14"/>
      <c r="AO9400" s="14"/>
      <c r="AP9400" s="5"/>
      <c r="AQ9400" s="25"/>
      <c r="AR9400" s="25"/>
      <c r="AS9400" s="96"/>
      <c r="AT9400" s="83"/>
      <c r="AU9400" s="14"/>
      <c r="AX9400" s="83"/>
      <c r="AY9400" s="83"/>
      <c r="AZ9400" s="83"/>
      <c r="BA9400" s="83"/>
      <c r="BJ9400" s="54"/>
      <c r="BK9400" s="22"/>
      <c r="BL9400" s="24"/>
      <c r="BP9400" s="23"/>
      <c r="BQ9400" s="24"/>
      <c r="BR9400" s="22"/>
      <c r="BS9400" s="24"/>
      <c r="BT9400" s="24"/>
      <c r="BU9400" s="23"/>
      <c r="BV9400" s="26"/>
      <c r="BX9400" s="6"/>
      <c r="BY9400" s="24"/>
      <c r="BZ9400" s="109"/>
      <c r="CA9400" s="66"/>
      <c r="CB9400" s="5"/>
      <c r="CC9400" s="68"/>
      <c r="CD9400" s="67"/>
      <c r="CE9400" s="67"/>
      <c r="CF9400" s="64"/>
      <c r="CG9400" s="5"/>
      <c r="CH9400" s="69"/>
      <c r="CI9400" s="6"/>
      <c r="CJ9400" s="5"/>
      <c r="CK9400" s="25"/>
      <c r="CL9400" s="5"/>
      <c r="DN9400" s="14"/>
      <c r="DO9400" s="14"/>
      <c r="DP9400" s="5"/>
      <c r="DQ9400" s="25"/>
      <c r="DR9400" s="25"/>
      <c r="DS9400" s="96"/>
      <c r="DT9400" s="83"/>
      <c r="DU9400" s="14"/>
      <c r="DX9400" s="83"/>
      <c r="DY9400" s="83"/>
      <c r="DZ9400" s="83"/>
      <c r="EA9400" s="83"/>
      <c r="EJ9400" s="54"/>
      <c r="EK9400" s="22"/>
      <c r="EL9400" s="24"/>
      <c r="EP9400" s="23"/>
      <c r="EQ9400" s="24"/>
      <c r="ER9400" s="22"/>
      <c r="ES9400" s="24"/>
      <c r="ET9400" s="24"/>
      <c r="EU9400" s="23"/>
      <c r="EV9400" s="26"/>
      <c r="EX9400" s="6"/>
      <c r="EY9400" s="24"/>
      <c r="EZ9400" s="109"/>
      <c r="FA9400" s="66"/>
      <c r="FB9400" s="5"/>
      <c r="FC9400" s="68"/>
      <c r="FD9400" s="67"/>
      <c r="FE9400" s="67"/>
      <c r="FF9400" s="64"/>
      <c r="FG9400" s="5"/>
      <c r="FH9400" s="69"/>
      <c r="FI9400" s="6"/>
      <c r="FJ9400" s="5"/>
      <c r="FK9400" s="25"/>
      <c r="FL9400" s="5"/>
    </row>
    <row r="9401" spans="40:168">
      <c r="AN9401" s="14"/>
      <c r="AO9401" s="14"/>
      <c r="AP9401" s="5"/>
      <c r="AQ9401" s="25"/>
      <c r="AR9401" s="25"/>
      <c r="AS9401" s="96"/>
      <c r="AT9401" s="83"/>
      <c r="AU9401" s="14"/>
      <c r="AX9401" s="83"/>
      <c r="AY9401" s="83"/>
      <c r="AZ9401" s="83"/>
      <c r="BA9401" s="83"/>
      <c r="BJ9401" s="54"/>
      <c r="BK9401" s="22"/>
      <c r="BL9401" s="24"/>
      <c r="BP9401" s="23"/>
      <c r="BQ9401" s="24"/>
      <c r="BR9401" s="22"/>
      <c r="BS9401" s="24"/>
      <c r="BT9401" s="24"/>
      <c r="BU9401" s="23"/>
      <c r="BV9401" s="26"/>
      <c r="BX9401" s="6"/>
      <c r="BY9401" s="24"/>
      <c r="BZ9401" s="109"/>
      <c r="CA9401" s="66"/>
      <c r="CB9401" s="5"/>
      <c r="CC9401" s="68"/>
      <c r="CD9401" s="67"/>
      <c r="CE9401" s="67"/>
      <c r="CF9401" s="64"/>
      <c r="CG9401" s="5"/>
      <c r="CH9401" s="69"/>
      <c r="CI9401" s="6"/>
      <c r="CJ9401" s="5"/>
      <c r="CK9401" s="25"/>
      <c r="CL9401" s="5"/>
      <c r="DN9401" s="14"/>
      <c r="DO9401" s="14"/>
      <c r="DP9401" s="5"/>
      <c r="DQ9401" s="25"/>
      <c r="DR9401" s="25"/>
      <c r="DS9401" s="96"/>
      <c r="DT9401" s="83"/>
      <c r="DU9401" s="14"/>
      <c r="DX9401" s="83"/>
      <c r="DY9401" s="83"/>
      <c r="DZ9401" s="83"/>
      <c r="EA9401" s="83"/>
      <c r="EJ9401" s="54"/>
      <c r="EK9401" s="22"/>
      <c r="EL9401" s="24"/>
      <c r="EP9401" s="23"/>
      <c r="EQ9401" s="24"/>
      <c r="ER9401" s="22"/>
      <c r="ES9401" s="24"/>
      <c r="ET9401" s="24"/>
      <c r="EU9401" s="23"/>
      <c r="EV9401" s="26"/>
      <c r="EX9401" s="6"/>
      <c r="EY9401" s="24"/>
      <c r="EZ9401" s="109"/>
      <c r="FA9401" s="66"/>
      <c r="FB9401" s="5"/>
      <c r="FC9401" s="68"/>
      <c r="FD9401" s="67"/>
      <c r="FE9401" s="67"/>
      <c r="FF9401" s="64"/>
      <c r="FG9401" s="5"/>
      <c r="FH9401" s="69"/>
      <c r="FI9401" s="6"/>
      <c r="FJ9401" s="5"/>
      <c r="FK9401" s="25"/>
      <c r="FL9401" s="5"/>
    </row>
    <row r="9402" spans="40:168">
      <c r="AN9402" s="14"/>
      <c r="AO9402" s="14"/>
      <c r="AP9402" s="5"/>
      <c r="AQ9402" s="25"/>
      <c r="AR9402" s="25"/>
      <c r="AS9402" s="96"/>
      <c r="AT9402" s="83"/>
      <c r="AU9402" s="14"/>
      <c r="AX9402" s="83"/>
      <c r="AY9402" s="83"/>
      <c r="AZ9402" s="83"/>
      <c r="BA9402" s="83"/>
      <c r="BJ9402" s="54"/>
      <c r="BK9402" s="22"/>
      <c r="BL9402" s="24"/>
      <c r="BP9402" s="23"/>
      <c r="BQ9402" s="24"/>
      <c r="BR9402" s="22"/>
      <c r="BS9402" s="24"/>
      <c r="BT9402" s="24"/>
      <c r="BU9402" s="23"/>
      <c r="BV9402" s="26"/>
      <c r="BX9402" s="6"/>
      <c r="BY9402" s="24"/>
      <c r="BZ9402" s="109"/>
      <c r="CA9402" s="66"/>
      <c r="CB9402" s="5"/>
      <c r="CC9402" s="68"/>
      <c r="CD9402" s="67"/>
      <c r="CE9402" s="67"/>
      <c r="CF9402" s="64"/>
      <c r="CG9402" s="5"/>
      <c r="CH9402" s="69"/>
      <c r="CI9402" s="6"/>
      <c r="CJ9402" s="5"/>
      <c r="CK9402" s="25"/>
      <c r="CL9402" s="5"/>
      <c r="DN9402" s="14"/>
      <c r="DO9402" s="14"/>
      <c r="DP9402" s="5"/>
      <c r="DQ9402" s="25"/>
      <c r="DR9402" s="25"/>
      <c r="DS9402" s="96"/>
      <c r="DT9402" s="83"/>
      <c r="DU9402" s="14"/>
      <c r="DX9402" s="83"/>
      <c r="DY9402" s="83"/>
      <c r="DZ9402" s="83"/>
      <c r="EA9402" s="83"/>
      <c r="EJ9402" s="54"/>
      <c r="EK9402" s="22"/>
      <c r="EL9402" s="24"/>
      <c r="EP9402" s="23"/>
      <c r="EQ9402" s="24"/>
      <c r="ER9402" s="22"/>
      <c r="ES9402" s="24"/>
      <c r="ET9402" s="24"/>
      <c r="EU9402" s="23"/>
      <c r="EV9402" s="26"/>
      <c r="EX9402" s="6"/>
      <c r="EY9402" s="24"/>
      <c r="EZ9402" s="109"/>
      <c r="FA9402" s="66"/>
      <c r="FB9402" s="5"/>
      <c r="FC9402" s="68"/>
      <c r="FD9402" s="67"/>
      <c r="FE9402" s="67"/>
      <c r="FF9402" s="64"/>
      <c r="FG9402" s="5"/>
      <c r="FH9402" s="69"/>
      <c r="FI9402" s="6"/>
      <c r="FJ9402" s="5"/>
      <c r="FK9402" s="25"/>
      <c r="FL9402" s="5"/>
    </row>
    <row r="9403" spans="40:168">
      <c r="AN9403" s="14"/>
      <c r="AO9403" s="14"/>
      <c r="AP9403" s="5"/>
      <c r="AQ9403" s="25"/>
      <c r="AR9403" s="25"/>
      <c r="AS9403" s="96"/>
      <c r="AT9403" s="83"/>
      <c r="AU9403" s="14"/>
      <c r="AX9403" s="83"/>
      <c r="AY9403" s="83"/>
      <c r="AZ9403" s="83"/>
      <c r="BA9403" s="83"/>
      <c r="BJ9403" s="54"/>
      <c r="BK9403" s="22"/>
      <c r="BL9403" s="24"/>
      <c r="BP9403" s="23"/>
      <c r="BQ9403" s="24"/>
      <c r="BR9403" s="22"/>
      <c r="BS9403" s="24"/>
      <c r="BT9403" s="24"/>
      <c r="BU9403" s="23"/>
      <c r="BV9403" s="26"/>
      <c r="BX9403" s="6"/>
      <c r="BY9403" s="24"/>
      <c r="BZ9403" s="109"/>
      <c r="CA9403" s="66"/>
      <c r="CB9403" s="5"/>
      <c r="CC9403" s="68"/>
      <c r="CD9403" s="67"/>
      <c r="CE9403" s="67"/>
      <c r="CF9403" s="64"/>
      <c r="CG9403" s="5"/>
      <c r="CH9403" s="69"/>
      <c r="CI9403" s="6"/>
      <c r="CJ9403" s="5"/>
      <c r="CK9403" s="25"/>
      <c r="CL9403" s="5"/>
      <c r="DN9403" s="14"/>
      <c r="DO9403" s="14"/>
      <c r="DP9403" s="5"/>
      <c r="DQ9403" s="25"/>
      <c r="DR9403" s="25"/>
      <c r="DS9403" s="96"/>
      <c r="DT9403" s="83"/>
      <c r="DU9403" s="14"/>
      <c r="DX9403" s="83"/>
      <c r="DY9403" s="83"/>
      <c r="DZ9403" s="83"/>
      <c r="EA9403" s="83"/>
      <c r="EJ9403" s="54"/>
      <c r="EK9403" s="22"/>
      <c r="EL9403" s="24"/>
      <c r="EP9403" s="23"/>
      <c r="EQ9403" s="24"/>
      <c r="ER9403" s="22"/>
      <c r="ES9403" s="24"/>
      <c r="ET9403" s="24"/>
      <c r="EU9403" s="23"/>
      <c r="EV9403" s="26"/>
      <c r="EX9403" s="6"/>
      <c r="EY9403" s="24"/>
      <c r="EZ9403" s="109"/>
      <c r="FA9403" s="66"/>
      <c r="FB9403" s="5"/>
      <c r="FC9403" s="68"/>
      <c r="FD9403" s="67"/>
      <c r="FE9403" s="67"/>
      <c r="FF9403" s="64"/>
      <c r="FG9403" s="5"/>
      <c r="FH9403" s="69"/>
      <c r="FI9403" s="6"/>
      <c r="FJ9403" s="5"/>
      <c r="FK9403" s="25"/>
      <c r="FL9403" s="5"/>
    </row>
    <row r="9404" spans="40:168">
      <c r="AN9404" s="14"/>
      <c r="AO9404" s="14"/>
      <c r="AP9404" s="5"/>
      <c r="AQ9404" s="25"/>
      <c r="AR9404" s="25"/>
      <c r="AS9404" s="96"/>
      <c r="AT9404" s="83"/>
      <c r="AU9404" s="14"/>
      <c r="AX9404" s="83"/>
      <c r="AY9404" s="83"/>
      <c r="AZ9404" s="83"/>
      <c r="BA9404" s="83"/>
      <c r="BJ9404" s="54"/>
      <c r="BK9404" s="22"/>
      <c r="BL9404" s="24"/>
      <c r="BP9404" s="23"/>
      <c r="BQ9404" s="24"/>
      <c r="BR9404" s="22"/>
      <c r="BS9404" s="24"/>
      <c r="BT9404" s="24"/>
      <c r="BU9404" s="23"/>
      <c r="BV9404" s="26"/>
      <c r="BX9404" s="6"/>
      <c r="BY9404" s="24"/>
      <c r="BZ9404" s="109"/>
      <c r="CA9404" s="66"/>
      <c r="CB9404" s="5"/>
      <c r="CC9404" s="68"/>
      <c r="CD9404" s="67"/>
      <c r="CE9404" s="67"/>
      <c r="CF9404" s="64"/>
      <c r="CG9404" s="5"/>
      <c r="CH9404" s="69"/>
      <c r="CI9404" s="6"/>
      <c r="CJ9404" s="5"/>
      <c r="CK9404" s="25"/>
      <c r="CL9404" s="5"/>
      <c r="DN9404" s="14"/>
      <c r="DO9404" s="14"/>
      <c r="DP9404" s="5"/>
      <c r="DQ9404" s="25"/>
      <c r="DR9404" s="25"/>
      <c r="DS9404" s="96"/>
      <c r="DT9404" s="83"/>
      <c r="DU9404" s="14"/>
      <c r="DX9404" s="83"/>
      <c r="DY9404" s="83"/>
      <c r="DZ9404" s="83"/>
      <c r="EA9404" s="83"/>
      <c r="EJ9404" s="54"/>
      <c r="EK9404" s="22"/>
      <c r="EL9404" s="24"/>
      <c r="EP9404" s="23"/>
      <c r="EQ9404" s="24"/>
      <c r="ER9404" s="22"/>
      <c r="ES9404" s="24"/>
      <c r="ET9404" s="24"/>
      <c r="EU9404" s="23"/>
      <c r="EV9404" s="26"/>
      <c r="EX9404" s="6"/>
      <c r="EY9404" s="24"/>
      <c r="EZ9404" s="109"/>
      <c r="FA9404" s="66"/>
      <c r="FB9404" s="5"/>
      <c r="FC9404" s="68"/>
      <c r="FD9404" s="67"/>
      <c r="FE9404" s="67"/>
      <c r="FF9404" s="64"/>
      <c r="FG9404" s="5"/>
      <c r="FH9404" s="69"/>
      <c r="FI9404" s="6"/>
      <c r="FJ9404" s="5"/>
      <c r="FK9404" s="25"/>
      <c r="FL9404" s="5"/>
    </row>
    <row r="9405" spans="40:168">
      <c r="AN9405" s="14"/>
      <c r="AO9405" s="14"/>
      <c r="AP9405" s="5"/>
      <c r="AQ9405" s="25"/>
      <c r="AR9405" s="25"/>
      <c r="AS9405" s="96"/>
      <c r="AT9405" s="83"/>
      <c r="AU9405" s="14"/>
      <c r="AX9405" s="83"/>
      <c r="AY9405" s="83"/>
      <c r="AZ9405" s="83"/>
      <c r="BA9405" s="83"/>
      <c r="BJ9405" s="54"/>
      <c r="BK9405" s="22"/>
      <c r="BL9405" s="24"/>
      <c r="BP9405" s="23"/>
      <c r="BQ9405" s="24"/>
      <c r="BR9405" s="22"/>
      <c r="BS9405" s="24"/>
      <c r="BT9405" s="24"/>
      <c r="BU9405" s="23"/>
      <c r="BV9405" s="26"/>
      <c r="BX9405" s="6"/>
      <c r="BY9405" s="24"/>
      <c r="BZ9405" s="109"/>
      <c r="CA9405" s="66"/>
      <c r="CB9405" s="5"/>
      <c r="CC9405" s="68"/>
      <c r="CD9405" s="67"/>
      <c r="CE9405" s="67"/>
      <c r="CF9405" s="64"/>
      <c r="CG9405" s="5"/>
      <c r="CH9405" s="69"/>
      <c r="CI9405" s="6"/>
      <c r="CJ9405" s="5"/>
      <c r="CK9405" s="25"/>
      <c r="CL9405" s="5"/>
      <c r="DN9405" s="14"/>
      <c r="DO9405" s="14"/>
      <c r="DP9405" s="5"/>
      <c r="DQ9405" s="25"/>
      <c r="DR9405" s="25"/>
      <c r="DS9405" s="96"/>
      <c r="DT9405" s="83"/>
      <c r="DU9405" s="14"/>
      <c r="DX9405" s="83"/>
      <c r="DY9405" s="83"/>
      <c r="DZ9405" s="83"/>
      <c r="EA9405" s="83"/>
      <c r="EJ9405" s="54"/>
      <c r="EK9405" s="22"/>
      <c r="EL9405" s="24"/>
      <c r="EP9405" s="23"/>
      <c r="EQ9405" s="24"/>
      <c r="ER9405" s="22"/>
      <c r="ES9405" s="24"/>
      <c r="ET9405" s="24"/>
      <c r="EU9405" s="23"/>
      <c r="EV9405" s="26"/>
      <c r="EX9405" s="6"/>
      <c r="EY9405" s="24"/>
      <c r="EZ9405" s="109"/>
      <c r="FA9405" s="66"/>
      <c r="FB9405" s="5"/>
      <c r="FC9405" s="68"/>
      <c r="FD9405" s="67"/>
      <c r="FE9405" s="67"/>
      <c r="FF9405" s="64"/>
      <c r="FG9405" s="5"/>
      <c r="FH9405" s="69"/>
      <c r="FI9405" s="6"/>
      <c r="FJ9405" s="5"/>
      <c r="FK9405" s="25"/>
      <c r="FL9405" s="5"/>
    </row>
    <row r="9406" spans="40:168">
      <c r="AN9406" s="14"/>
      <c r="AO9406" s="14"/>
      <c r="AP9406" s="5"/>
      <c r="AQ9406" s="25"/>
      <c r="AR9406" s="25"/>
      <c r="AS9406" s="96"/>
      <c r="AT9406" s="83"/>
      <c r="AU9406" s="14"/>
      <c r="AX9406" s="83"/>
      <c r="AY9406" s="83"/>
      <c r="AZ9406" s="83"/>
      <c r="BA9406" s="83"/>
      <c r="BJ9406" s="54"/>
      <c r="BK9406" s="22"/>
      <c r="BL9406" s="24"/>
      <c r="BP9406" s="23"/>
      <c r="BQ9406" s="24"/>
      <c r="BR9406" s="22"/>
      <c r="BS9406" s="24"/>
      <c r="BT9406" s="24"/>
      <c r="BU9406" s="23"/>
      <c r="BV9406" s="26"/>
      <c r="BX9406" s="6"/>
      <c r="BY9406" s="24"/>
      <c r="BZ9406" s="109"/>
      <c r="CA9406" s="66"/>
      <c r="CB9406" s="5"/>
      <c r="CC9406" s="68"/>
      <c r="CD9406" s="67"/>
      <c r="CE9406" s="67"/>
      <c r="CF9406" s="64"/>
      <c r="CG9406" s="5"/>
      <c r="CH9406" s="69"/>
      <c r="CI9406" s="6"/>
      <c r="CJ9406" s="5"/>
      <c r="CK9406" s="25"/>
      <c r="CL9406" s="5"/>
      <c r="DN9406" s="14"/>
      <c r="DO9406" s="14"/>
      <c r="DP9406" s="5"/>
      <c r="DQ9406" s="25"/>
      <c r="DR9406" s="25"/>
      <c r="DS9406" s="96"/>
      <c r="DT9406" s="83"/>
      <c r="DU9406" s="14"/>
      <c r="DX9406" s="83"/>
      <c r="DY9406" s="83"/>
      <c r="DZ9406" s="83"/>
      <c r="EA9406" s="83"/>
      <c r="EJ9406" s="54"/>
      <c r="EK9406" s="22"/>
      <c r="EL9406" s="24"/>
      <c r="EP9406" s="23"/>
      <c r="EQ9406" s="24"/>
      <c r="ER9406" s="22"/>
      <c r="ES9406" s="24"/>
      <c r="ET9406" s="24"/>
      <c r="EU9406" s="23"/>
      <c r="EV9406" s="26"/>
      <c r="EX9406" s="6"/>
      <c r="EY9406" s="24"/>
      <c r="EZ9406" s="109"/>
      <c r="FA9406" s="66"/>
      <c r="FB9406" s="5"/>
      <c r="FC9406" s="68"/>
      <c r="FD9406" s="67"/>
      <c r="FE9406" s="67"/>
      <c r="FF9406" s="64"/>
      <c r="FG9406" s="5"/>
      <c r="FH9406" s="69"/>
      <c r="FI9406" s="6"/>
      <c r="FJ9406" s="5"/>
      <c r="FK9406" s="25"/>
      <c r="FL9406" s="5"/>
    </row>
    <row r="9407" spans="40:168">
      <c r="AN9407" s="14"/>
      <c r="AO9407" s="14"/>
      <c r="AP9407" s="5"/>
      <c r="AQ9407" s="25"/>
      <c r="AR9407" s="25"/>
      <c r="AS9407" s="96"/>
      <c r="AT9407" s="83"/>
      <c r="AU9407" s="14"/>
      <c r="AX9407" s="83"/>
      <c r="AY9407" s="83"/>
      <c r="AZ9407" s="83"/>
      <c r="BA9407" s="83"/>
      <c r="BJ9407" s="54"/>
      <c r="BK9407" s="22"/>
      <c r="BL9407" s="24"/>
      <c r="BP9407" s="23"/>
      <c r="BQ9407" s="24"/>
      <c r="BR9407" s="22"/>
      <c r="BS9407" s="24"/>
      <c r="BT9407" s="24"/>
      <c r="BU9407" s="23"/>
      <c r="BV9407" s="26"/>
      <c r="BX9407" s="6"/>
      <c r="BY9407" s="24"/>
      <c r="BZ9407" s="109"/>
      <c r="CA9407" s="66"/>
      <c r="CB9407" s="5"/>
      <c r="CC9407" s="68"/>
      <c r="CD9407" s="67"/>
      <c r="CE9407" s="67"/>
      <c r="CF9407" s="64"/>
      <c r="CG9407" s="5"/>
      <c r="CH9407" s="69"/>
      <c r="CI9407" s="6"/>
      <c r="CJ9407" s="5"/>
      <c r="CK9407" s="25"/>
      <c r="CL9407" s="5"/>
      <c r="DN9407" s="14"/>
      <c r="DO9407" s="14"/>
      <c r="DP9407" s="5"/>
      <c r="DQ9407" s="25"/>
      <c r="DR9407" s="25"/>
      <c r="DS9407" s="96"/>
      <c r="DT9407" s="83"/>
      <c r="DU9407" s="14"/>
      <c r="DX9407" s="83"/>
      <c r="DY9407" s="83"/>
      <c r="DZ9407" s="83"/>
      <c r="EA9407" s="83"/>
      <c r="EJ9407" s="54"/>
      <c r="EK9407" s="22"/>
      <c r="EL9407" s="24"/>
      <c r="EP9407" s="23"/>
      <c r="EQ9407" s="24"/>
      <c r="ER9407" s="22"/>
      <c r="ES9407" s="24"/>
      <c r="ET9407" s="24"/>
      <c r="EU9407" s="23"/>
      <c r="EV9407" s="26"/>
      <c r="EX9407" s="6"/>
      <c r="EY9407" s="24"/>
      <c r="EZ9407" s="109"/>
      <c r="FA9407" s="66"/>
      <c r="FB9407" s="5"/>
      <c r="FC9407" s="68"/>
      <c r="FD9407" s="67"/>
      <c r="FE9407" s="67"/>
      <c r="FF9407" s="64"/>
      <c r="FG9407" s="5"/>
      <c r="FH9407" s="69"/>
      <c r="FI9407" s="6"/>
      <c r="FJ9407" s="5"/>
      <c r="FK9407" s="25"/>
      <c r="FL9407" s="5"/>
    </row>
    <row r="9408" spans="40:168">
      <c r="AN9408" s="14"/>
      <c r="AO9408" s="14"/>
      <c r="AP9408" s="5"/>
      <c r="AQ9408" s="25"/>
      <c r="AR9408" s="25"/>
      <c r="AS9408" s="96"/>
      <c r="AT9408" s="83"/>
      <c r="AU9408" s="14"/>
      <c r="AX9408" s="83"/>
      <c r="AY9408" s="83"/>
      <c r="AZ9408" s="83"/>
      <c r="BA9408" s="83"/>
      <c r="BJ9408" s="54"/>
      <c r="BK9408" s="22"/>
      <c r="BL9408" s="24"/>
      <c r="BP9408" s="23"/>
      <c r="BQ9408" s="24"/>
      <c r="BR9408" s="22"/>
      <c r="BS9408" s="24"/>
      <c r="BT9408" s="24"/>
      <c r="BU9408" s="23"/>
      <c r="BV9408" s="26"/>
      <c r="BX9408" s="6"/>
      <c r="BY9408" s="24"/>
      <c r="BZ9408" s="109"/>
      <c r="CA9408" s="66"/>
      <c r="CB9408" s="5"/>
      <c r="CC9408" s="68"/>
      <c r="CD9408" s="67"/>
      <c r="CE9408" s="67"/>
      <c r="CF9408" s="64"/>
      <c r="CG9408" s="5"/>
      <c r="CH9408" s="69"/>
      <c r="CI9408" s="6"/>
      <c r="CJ9408" s="5"/>
      <c r="CK9408" s="25"/>
      <c r="CL9408" s="5"/>
      <c r="DN9408" s="14"/>
      <c r="DO9408" s="14"/>
      <c r="DP9408" s="5"/>
      <c r="DQ9408" s="25"/>
      <c r="DR9408" s="25"/>
      <c r="DS9408" s="96"/>
      <c r="DT9408" s="83"/>
      <c r="DU9408" s="14"/>
      <c r="DX9408" s="83"/>
      <c r="DY9408" s="83"/>
      <c r="DZ9408" s="83"/>
      <c r="EA9408" s="83"/>
      <c r="EJ9408" s="54"/>
      <c r="EK9408" s="22"/>
      <c r="EL9408" s="24"/>
      <c r="EP9408" s="23"/>
      <c r="EQ9408" s="24"/>
      <c r="ER9408" s="22"/>
      <c r="ES9408" s="24"/>
      <c r="ET9408" s="24"/>
      <c r="EU9408" s="23"/>
      <c r="EV9408" s="26"/>
      <c r="EX9408" s="6"/>
      <c r="EY9408" s="24"/>
      <c r="EZ9408" s="109"/>
      <c r="FA9408" s="66"/>
      <c r="FB9408" s="5"/>
      <c r="FC9408" s="68"/>
      <c r="FD9408" s="67"/>
      <c r="FE9408" s="67"/>
      <c r="FF9408" s="64"/>
      <c r="FG9408" s="5"/>
      <c r="FH9408" s="69"/>
      <c r="FI9408" s="6"/>
      <c r="FJ9408" s="5"/>
      <c r="FK9408" s="25"/>
      <c r="FL9408" s="5"/>
    </row>
    <row r="9409" spans="40:168">
      <c r="AN9409" s="14"/>
      <c r="AO9409" s="14"/>
      <c r="AP9409" s="5"/>
      <c r="AQ9409" s="25"/>
      <c r="AR9409" s="25"/>
      <c r="AS9409" s="96"/>
      <c r="AT9409" s="83"/>
      <c r="AU9409" s="14"/>
      <c r="AX9409" s="83"/>
      <c r="AY9409" s="83"/>
      <c r="AZ9409" s="83"/>
      <c r="BA9409" s="83"/>
      <c r="BJ9409" s="54"/>
      <c r="BK9409" s="22"/>
      <c r="BL9409" s="24"/>
      <c r="BP9409" s="23"/>
      <c r="BQ9409" s="24"/>
      <c r="BR9409" s="22"/>
      <c r="BS9409" s="24"/>
      <c r="BT9409" s="24"/>
      <c r="BU9409" s="23"/>
      <c r="BV9409" s="26"/>
      <c r="BX9409" s="6"/>
      <c r="BY9409" s="24"/>
      <c r="BZ9409" s="109"/>
      <c r="CA9409" s="66"/>
      <c r="CB9409" s="5"/>
      <c r="CC9409" s="68"/>
      <c r="CD9409" s="67"/>
      <c r="CE9409" s="67"/>
      <c r="CF9409" s="64"/>
      <c r="CG9409" s="5"/>
      <c r="CH9409" s="69"/>
      <c r="CI9409" s="6"/>
      <c r="CJ9409" s="5"/>
      <c r="CK9409" s="25"/>
      <c r="CL9409" s="5"/>
      <c r="DN9409" s="14"/>
      <c r="DO9409" s="14"/>
      <c r="DP9409" s="5"/>
      <c r="DQ9409" s="25"/>
      <c r="DR9409" s="25"/>
      <c r="DS9409" s="96"/>
      <c r="DT9409" s="83"/>
      <c r="DU9409" s="14"/>
      <c r="DX9409" s="83"/>
      <c r="DY9409" s="83"/>
      <c r="DZ9409" s="83"/>
      <c r="EA9409" s="83"/>
      <c r="EJ9409" s="54"/>
      <c r="EK9409" s="22"/>
      <c r="EL9409" s="24"/>
      <c r="EP9409" s="23"/>
      <c r="EQ9409" s="24"/>
      <c r="ER9409" s="22"/>
      <c r="ES9409" s="24"/>
      <c r="ET9409" s="24"/>
      <c r="EU9409" s="23"/>
      <c r="EV9409" s="26"/>
      <c r="EX9409" s="6"/>
      <c r="EY9409" s="24"/>
      <c r="EZ9409" s="109"/>
      <c r="FA9409" s="66"/>
      <c r="FB9409" s="5"/>
      <c r="FC9409" s="68"/>
      <c r="FD9409" s="67"/>
      <c r="FE9409" s="67"/>
      <c r="FF9409" s="64"/>
      <c r="FG9409" s="5"/>
      <c r="FH9409" s="69"/>
      <c r="FI9409" s="6"/>
      <c r="FJ9409" s="5"/>
      <c r="FK9409" s="25"/>
      <c r="FL9409" s="5"/>
    </row>
    <row r="9410" spans="40:168">
      <c r="AN9410" s="14"/>
      <c r="AO9410" s="14"/>
      <c r="AP9410" s="5"/>
      <c r="AQ9410" s="25"/>
      <c r="AR9410" s="25"/>
      <c r="AS9410" s="96"/>
      <c r="AT9410" s="83"/>
      <c r="AU9410" s="14"/>
      <c r="AX9410" s="83"/>
      <c r="AY9410" s="83"/>
      <c r="AZ9410" s="83"/>
      <c r="BA9410" s="83"/>
      <c r="BJ9410" s="54"/>
      <c r="BK9410" s="22"/>
      <c r="BL9410" s="24"/>
      <c r="BP9410" s="23"/>
      <c r="BQ9410" s="24"/>
      <c r="BR9410" s="22"/>
      <c r="BS9410" s="24"/>
      <c r="BT9410" s="24"/>
      <c r="BU9410" s="23"/>
      <c r="BV9410" s="26"/>
      <c r="BX9410" s="6"/>
      <c r="BY9410" s="24"/>
      <c r="BZ9410" s="109"/>
      <c r="CA9410" s="66"/>
      <c r="CB9410" s="5"/>
      <c r="CC9410" s="68"/>
      <c r="CD9410" s="67"/>
      <c r="CE9410" s="67"/>
      <c r="CF9410" s="64"/>
      <c r="CG9410" s="5"/>
      <c r="CH9410" s="69"/>
      <c r="CI9410" s="6"/>
      <c r="CJ9410" s="5"/>
      <c r="CK9410" s="25"/>
      <c r="CL9410" s="5"/>
      <c r="DN9410" s="14"/>
      <c r="DO9410" s="14"/>
      <c r="DP9410" s="5"/>
      <c r="DQ9410" s="25"/>
      <c r="DR9410" s="25"/>
      <c r="DS9410" s="96"/>
      <c r="DT9410" s="83"/>
      <c r="DU9410" s="14"/>
      <c r="DX9410" s="83"/>
      <c r="DY9410" s="83"/>
      <c r="DZ9410" s="83"/>
      <c r="EA9410" s="83"/>
      <c r="EJ9410" s="54"/>
      <c r="EK9410" s="22"/>
      <c r="EL9410" s="24"/>
      <c r="EP9410" s="23"/>
      <c r="EQ9410" s="24"/>
      <c r="ER9410" s="22"/>
      <c r="ES9410" s="24"/>
      <c r="ET9410" s="24"/>
      <c r="EU9410" s="23"/>
      <c r="EV9410" s="26"/>
      <c r="EX9410" s="6"/>
      <c r="EY9410" s="24"/>
      <c r="EZ9410" s="109"/>
      <c r="FA9410" s="66"/>
      <c r="FB9410" s="5"/>
      <c r="FC9410" s="68"/>
      <c r="FD9410" s="67"/>
      <c r="FE9410" s="67"/>
      <c r="FF9410" s="64"/>
      <c r="FG9410" s="5"/>
      <c r="FH9410" s="69"/>
      <c r="FI9410" s="6"/>
      <c r="FJ9410" s="5"/>
      <c r="FK9410" s="25"/>
      <c r="FL9410" s="5"/>
    </row>
    <row r="9411" spans="40:168">
      <c r="AN9411" s="14"/>
      <c r="AO9411" s="14"/>
      <c r="AP9411" s="5"/>
      <c r="AQ9411" s="25"/>
      <c r="AR9411" s="25"/>
      <c r="AS9411" s="96"/>
      <c r="AT9411" s="83"/>
      <c r="AU9411" s="14"/>
      <c r="AX9411" s="83"/>
      <c r="AY9411" s="83"/>
      <c r="AZ9411" s="83"/>
      <c r="BA9411" s="83"/>
      <c r="BJ9411" s="54"/>
      <c r="BK9411" s="22"/>
      <c r="BL9411" s="24"/>
      <c r="BP9411" s="23"/>
      <c r="BQ9411" s="24"/>
      <c r="BR9411" s="22"/>
      <c r="BS9411" s="24"/>
      <c r="BT9411" s="24"/>
      <c r="BU9411" s="23"/>
      <c r="BV9411" s="26"/>
      <c r="BX9411" s="6"/>
      <c r="BY9411" s="24"/>
      <c r="BZ9411" s="109"/>
      <c r="CA9411" s="66"/>
      <c r="CB9411" s="5"/>
      <c r="CC9411" s="68"/>
      <c r="CD9411" s="67"/>
      <c r="CE9411" s="67"/>
      <c r="CF9411" s="64"/>
      <c r="CG9411" s="5"/>
      <c r="CH9411" s="69"/>
      <c r="CI9411" s="6"/>
      <c r="CJ9411" s="5"/>
      <c r="CK9411" s="25"/>
      <c r="CL9411" s="5"/>
      <c r="DN9411" s="14"/>
      <c r="DO9411" s="14"/>
      <c r="DP9411" s="5"/>
      <c r="DQ9411" s="25"/>
      <c r="DR9411" s="25"/>
      <c r="DS9411" s="96"/>
      <c r="DT9411" s="83"/>
      <c r="DU9411" s="14"/>
      <c r="DX9411" s="83"/>
      <c r="DY9411" s="83"/>
      <c r="DZ9411" s="83"/>
      <c r="EA9411" s="83"/>
      <c r="EJ9411" s="54"/>
      <c r="EK9411" s="22"/>
      <c r="EL9411" s="24"/>
      <c r="EP9411" s="23"/>
      <c r="EQ9411" s="24"/>
      <c r="ER9411" s="22"/>
      <c r="ES9411" s="24"/>
      <c r="ET9411" s="24"/>
      <c r="EU9411" s="23"/>
      <c r="EV9411" s="26"/>
      <c r="EX9411" s="6"/>
      <c r="EY9411" s="24"/>
      <c r="EZ9411" s="109"/>
      <c r="FA9411" s="66"/>
      <c r="FB9411" s="5"/>
      <c r="FC9411" s="68"/>
      <c r="FD9411" s="67"/>
      <c r="FE9411" s="67"/>
      <c r="FF9411" s="64"/>
      <c r="FG9411" s="5"/>
      <c r="FH9411" s="69"/>
      <c r="FI9411" s="6"/>
      <c r="FJ9411" s="5"/>
      <c r="FK9411" s="25"/>
      <c r="FL9411" s="5"/>
    </row>
    <row r="9412" spans="40:168">
      <c r="AN9412" s="14"/>
      <c r="AO9412" s="14"/>
      <c r="AP9412" s="5"/>
      <c r="AQ9412" s="25"/>
      <c r="AR9412" s="25"/>
      <c r="AS9412" s="96"/>
      <c r="AT9412" s="83"/>
      <c r="AU9412" s="14"/>
      <c r="AX9412" s="83"/>
      <c r="AY9412" s="83"/>
      <c r="AZ9412" s="83"/>
      <c r="BA9412" s="83"/>
      <c r="BJ9412" s="54"/>
      <c r="BK9412" s="22"/>
      <c r="BL9412" s="24"/>
      <c r="BP9412" s="23"/>
      <c r="BQ9412" s="24"/>
      <c r="BR9412" s="22"/>
      <c r="BS9412" s="24"/>
      <c r="BT9412" s="24"/>
      <c r="BU9412" s="23"/>
      <c r="BV9412" s="26"/>
      <c r="BX9412" s="6"/>
      <c r="BY9412" s="24"/>
      <c r="BZ9412" s="109"/>
      <c r="CA9412" s="66"/>
      <c r="CB9412" s="5"/>
      <c r="CC9412" s="68"/>
      <c r="CD9412" s="67"/>
      <c r="CE9412" s="67"/>
      <c r="CF9412" s="64"/>
      <c r="CG9412" s="5"/>
      <c r="CH9412" s="69"/>
      <c r="CI9412" s="6"/>
      <c r="CJ9412" s="5"/>
      <c r="CK9412" s="25"/>
      <c r="CL9412" s="5"/>
      <c r="DN9412" s="14"/>
      <c r="DO9412" s="14"/>
      <c r="DP9412" s="5"/>
      <c r="DQ9412" s="25"/>
      <c r="DR9412" s="25"/>
      <c r="DS9412" s="96"/>
      <c r="DT9412" s="83"/>
      <c r="DU9412" s="14"/>
      <c r="DX9412" s="83"/>
      <c r="DY9412" s="83"/>
      <c r="DZ9412" s="83"/>
      <c r="EA9412" s="83"/>
      <c r="EJ9412" s="54"/>
      <c r="EK9412" s="22"/>
      <c r="EL9412" s="24"/>
      <c r="EP9412" s="23"/>
      <c r="EQ9412" s="24"/>
      <c r="ER9412" s="22"/>
      <c r="ES9412" s="24"/>
      <c r="ET9412" s="24"/>
      <c r="EU9412" s="23"/>
      <c r="EV9412" s="26"/>
      <c r="EX9412" s="6"/>
      <c r="EY9412" s="24"/>
      <c r="EZ9412" s="109"/>
      <c r="FA9412" s="66"/>
      <c r="FB9412" s="5"/>
      <c r="FC9412" s="68"/>
      <c r="FD9412" s="67"/>
      <c r="FE9412" s="67"/>
      <c r="FF9412" s="64"/>
      <c r="FG9412" s="5"/>
      <c r="FH9412" s="69"/>
      <c r="FI9412" s="6"/>
      <c r="FJ9412" s="5"/>
      <c r="FK9412" s="25"/>
      <c r="FL9412" s="5"/>
    </row>
    <row r="9413" spans="40:168">
      <c r="AN9413" s="14"/>
      <c r="AO9413" s="14"/>
      <c r="AP9413" s="5"/>
      <c r="AQ9413" s="25"/>
      <c r="AR9413" s="25"/>
      <c r="AS9413" s="96"/>
      <c r="AT9413" s="83"/>
      <c r="AU9413" s="14"/>
      <c r="AX9413" s="83"/>
      <c r="AY9413" s="83"/>
      <c r="AZ9413" s="83"/>
      <c r="BA9413" s="83"/>
      <c r="BJ9413" s="54"/>
      <c r="BK9413" s="22"/>
      <c r="BL9413" s="24"/>
      <c r="BP9413" s="23"/>
      <c r="BQ9413" s="24"/>
      <c r="BR9413" s="22"/>
      <c r="BS9413" s="24"/>
      <c r="BT9413" s="24"/>
      <c r="BU9413" s="23"/>
      <c r="BV9413" s="26"/>
      <c r="BX9413" s="6"/>
      <c r="BY9413" s="24"/>
      <c r="BZ9413" s="109"/>
      <c r="CA9413" s="66"/>
      <c r="CB9413" s="5"/>
      <c r="CC9413" s="68"/>
      <c r="CD9413" s="67"/>
      <c r="CE9413" s="67"/>
      <c r="CF9413" s="64"/>
      <c r="CG9413" s="5"/>
      <c r="CH9413" s="69"/>
      <c r="CI9413" s="6"/>
      <c r="CJ9413" s="5"/>
      <c r="CK9413" s="25"/>
      <c r="CL9413" s="5"/>
      <c r="DN9413" s="14"/>
      <c r="DO9413" s="14"/>
      <c r="DP9413" s="5"/>
      <c r="DQ9413" s="25"/>
      <c r="DR9413" s="25"/>
      <c r="DS9413" s="96"/>
      <c r="DT9413" s="83"/>
      <c r="DU9413" s="14"/>
      <c r="DX9413" s="83"/>
      <c r="DY9413" s="83"/>
      <c r="DZ9413" s="83"/>
      <c r="EA9413" s="83"/>
      <c r="EJ9413" s="54"/>
      <c r="EK9413" s="22"/>
      <c r="EL9413" s="24"/>
      <c r="EP9413" s="23"/>
      <c r="EQ9413" s="24"/>
      <c r="ER9413" s="22"/>
      <c r="ES9413" s="24"/>
      <c r="ET9413" s="24"/>
      <c r="EU9413" s="23"/>
      <c r="EV9413" s="26"/>
      <c r="EX9413" s="6"/>
      <c r="EY9413" s="24"/>
      <c r="EZ9413" s="109"/>
      <c r="FA9413" s="66"/>
      <c r="FB9413" s="5"/>
      <c r="FC9413" s="68"/>
      <c r="FD9413" s="67"/>
      <c r="FE9413" s="67"/>
      <c r="FF9413" s="64"/>
      <c r="FG9413" s="5"/>
      <c r="FH9413" s="69"/>
      <c r="FI9413" s="6"/>
      <c r="FJ9413" s="5"/>
      <c r="FK9413" s="25"/>
      <c r="FL9413" s="5"/>
    </row>
    <row r="9414" spans="40:168">
      <c r="AN9414" s="14"/>
      <c r="AO9414" s="14"/>
      <c r="AP9414" s="5"/>
      <c r="AQ9414" s="25"/>
      <c r="AR9414" s="25"/>
      <c r="AS9414" s="96"/>
      <c r="AT9414" s="83"/>
      <c r="AU9414" s="14"/>
      <c r="AX9414" s="83"/>
      <c r="AY9414" s="83"/>
      <c r="AZ9414" s="83"/>
      <c r="BA9414" s="83"/>
      <c r="BJ9414" s="54"/>
      <c r="BK9414" s="22"/>
      <c r="BL9414" s="24"/>
      <c r="BP9414" s="23"/>
      <c r="BQ9414" s="24"/>
      <c r="BR9414" s="22"/>
      <c r="BS9414" s="24"/>
      <c r="BT9414" s="24"/>
      <c r="BU9414" s="23"/>
      <c r="BV9414" s="26"/>
      <c r="BX9414" s="6"/>
      <c r="BY9414" s="24"/>
      <c r="BZ9414" s="109"/>
      <c r="CA9414" s="66"/>
      <c r="CB9414" s="5"/>
      <c r="CC9414" s="68"/>
      <c r="CD9414" s="67"/>
      <c r="CE9414" s="67"/>
      <c r="CF9414" s="64"/>
      <c r="CG9414" s="5"/>
      <c r="CH9414" s="69"/>
      <c r="CI9414" s="6"/>
      <c r="CJ9414" s="5"/>
      <c r="CK9414" s="25"/>
      <c r="CL9414" s="5"/>
      <c r="DN9414" s="14"/>
      <c r="DO9414" s="14"/>
      <c r="DP9414" s="5"/>
      <c r="DQ9414" s="25"/>
      <c r="DR9414" s="25"/>
      <c r="DS9414" s="96"/>
      <c r="DT9414" s="83"/>
      <c r="DU9414" s="14"/>
      <c r="DX9414" s="83"/>
      <c r="DY9414" s="83"/>
      <c r="DZ9414" s="83"/>
      <c r="EA9414" s="83"/>
      <c r="EJ9414" s="54"/>
      <c r="EK9414" s="22"/>
      <c r="EL9414" s="24"/>
      <c r="EP9414" s="23"/>
      <c r="EQ9414" s="24"/>
      <c r="ER9414" s="22"/>
      <c r="ES9414" s="24"/>
      <c r="ET9414" s="24"/>
      <c r="EU9414" s="23"/>
      <c r="EV9414" s="26"/>
      <c r="EX9414" s="6"/>
      <c r="EY9414" s="24"/>
      <c r="EZ9414" s="109"/>
      <c r="FA9414" s="66"/>
      <c r="FB9414" s="5"/>
      <c r="FC9414" s="68"/>
      <c r="FD9414" s="67"/>
      <c r="FE9414" s="67"/>
      <c r="FF9414" s="64"/>
      <c r="FG9414" s="5"/>
      <c r="FH9414" s="69"/>
      <c r="FI9414" s="6"/>
      <c r="FJ9414" s="5"/>
      <c r="FK9414" s="25"/>
      <c r="FL9414" s="5"/>
    </row>
    <row r="9415" spans="40:168">
      <c r="AN9415" s="14"/>
      <c r="AO9415" s="14"/>
      <c r="AP9415" s="5"/>
      <c r="AQ9415" s="25"/>
      <c r="AR9415" s="25"/>
      <c r="AS9415" s="96"/>
      <c r="AT9415" s="83"/>
      <c r="AU9415" s="14"/>
      <c r="AX9415" s="83"/>
      <c r="AY9415" s="83"/>
      <c r="AZ9415" s="83"/>
      <c r="BA9415" s="83"/>
      <c r="BJ9415" s="54"/>
      <c r="BK9415" s="22"/>
      <c r="BL9415" s="24"/>
      <c r="BP9415" s="23"/>
      <c r="BQ9415" s="24"/>
      <c r="BR9415" s="22"/>
      <c r="BS9415" s="24"/>
      <c r="BT9415" s="24"/>
      <c r="BU9415" s="23"/>
      <c r="BV9415" s="26"/>
      <c r="BX9415" s="6"/>
      <c r="BY9415" s="24"/>
      <c r="BZ9415" s="109"/>
      <c r="CA9415" s="66"/>
      <c r="CB9415" s="5"/>
      <c r="CC9415" s="68"/>
      <c r="CD9415" s="67"/>
      <c r="CE9415" s="67"/>
      <c r="CF9415" s="64"/>
      <c r="CG9415" s="5"/>
      <c r="CH9415" s="69"/>
      <c r="CI9415" s="6"/>
      <c r="CJ9415" s="5"/>
      <c r="CK9415" s="25"/>
      <c r="CL9415" s="5"/>
      <c r="DN9415" s="14"/>
      <c r="DO9415" s="14"/>
      <c r="DP9415" s="5"/>
      <c r="DQ9415" s="25"/>
      <c r="DR9415" s="25"/>
      <c r="DS9415" s="96"/>
      <c r="DT9415" s="83"/>
      <c r="DU9415" s="14"/>
      <c r="DX9415" s="83"/>
      <c r="DY9415" s="83"/>
      <c r="DZ9415" s="83"/>
      <c r="EA9415" s="83"/>
      <c r="EJ9415" s="54"/>
      <c r="EK9415" s="22"/>
      <c r="EL9415" s="24"/>
      <c r="EP9415" s="23"/>
      <c r="EQ9415" s="24"/>
      <c r="ER9415" s="22"/>
      <c r="ES9415" s="24"/>
      <c r="ET9415" s="24"/>
      <c r="EU9415" s="23"/>
      <c r="EV9415" s="26"/>
      <c r="EX9415" s="6"/>
      <c r="EY9415" s="24"/>
      <c r="EZ9415" s="109"/>
      <c r="FA9415" s="66"/>
      <c r="FB9415" s="5"/>
      <c r="FC9415" s="68"/>
      <c r="FD9415" s="67"/>
      <c r="FE9415" s="67"/>
      <c r="FF9415" s="64"/>
      <c r="FG9415" s="5"/>
      <c r="FH9415" s="69"/>
      <c r="FI9415" s="6"/>
      <c r="FJ9415" s="5"/>
      <c r="FK9415" s="25"/>
      <c r="FL9415" s="5"/>
    </row>
    <row r="9416" spans="40:168">
      <c r="AN9416" s="14"/>
      <c r="AO9416" s="14"/>
      <c r="AP9416" s="5"/>
      <c r="AQ9416" s="25"/>
      <c r="AR9416" s="25"/>
      <c r="AS9416" s="96"/>
      <c r="AT9416" s="83"/>
      <c r="AU9416" s="14"/>
      <c r="AX9416" s="83"/>
      <c r="AY9416" s="83"/>
      <c r="AZ9416" s="83"/>
      <c r="BA9416" s="83"/>
      <c r="BJ9416" s="54"/>
      <c r="BK9416" s="22"/>
      <c r="BL9416" s="24"/>
      <c r="BP9416" s="23"/>
      <c r="BQ9416" s="24"/>
      <c r="BR9416" s="22"/>
      <c r="BS9416" s="24"/>
      <c r="BT9416" s="24"/>
      <c r="BU9416" s="23"/>
      <c r="BV9416" s="26"/>
      <c r="BX9416" s="6"/>
      <c r="BY9416" s="24"/>
      <c r="BZ9416" s="109"/>
      <c r="CA9416" s="66"/>
      <c r="CB9416" s="5"/>
      <c r="CC9416" s="68"/>
      <c r="CD9416" s="67"/>
      <c r="CE9416" s="67"/>
      <c r="CF9416" s="64"/>
      <c r="CG9416" s="5"/>
      <c r="CH9416" s="69"/>
      <c r="CI9416" s="6"/>
      <c r="CJ9416" s="5"/>
      <c r="CK9416" s="25"/>
      <c r="CL9416" s="5"/>
      <c r="DN9416" s="14"/>
      <c r="DO9416" s="14"/>
      <c r="DP9416" s="5"/>
      <c r="DQ9416" s="25"/>
      <c r="DR9416" s="25"/>
      <c r="DS9416" s="96"/>
      <c r="DT9416" s="83"/>
      <c r="DU9416" s="14"/>
      <c r="DX9416" s="83"/>
      <c r="DY9416" s="83"/>
      <c r="DZ9416" s="83"/>
      <c r="EA9416" s="83"/>
      <c r="EJ9416" s="54"/>
      <c r="EK9416" s="22"/>
      <c r="EL9416" s="24"/>
      <c r="EP9416" s="23"/>
      <c r="EQ9416" s="24"/>
      <c r="ER9416" s="22"/>
      <c r="ES9416" s="24"/>
      <c r="ET9416" s="24"/>
      <c r="EU9416" s="23"/>
      <c r="EV9416" s="26"/>
      <c r="EX9416" s="6"/>
      <c r="EY9416" s="24"/>
      <c r="EZ9416" s="109"/>
      <c r="FA9416" s="66"/>
      <c r="FB9416" s="5"/>
      <c r="FC9416" s="68"/>
      <c r="FD9416" s="67"/>
      <c r="FE9416" s="67"/>
      <c r="FF9416" s="64"/>
      <c r="FG9416" s="5"/>
      <c r="FH9416" s="69"/>
      <c r="FI9416" s="6"/>
      <c r="FJ9416" s="5"/>
      <c r="FK9416" s="25"/>
      <c r="FL9416" s="5"/>
    </row>
    <row r="9417" spans="40:168">
      <c r="AN9417" s="14"/>
      <c r="AO9417" s="14"/>
      <c r="AP9417" s="5"/>
      <c r="AQ9417" s="25"/>
      <c r="AR9417" s="25"/>
      <c r="AS9417" s="96"/>
      <c r="AT9417" s="83"/>
      <c r="AU9417" s="14"/>
      <c r="AX9417" s="83"/>
      <c r="AY9417" s="83"/>
      <c r="AZ9417" s="83"/>
      <c r="BA9417" s="83"/>
      <c r="BJ9417" s="54"/>
      <c r="BK9417" s="22"/>
      <c r="BL9417" s="24"/>
      <c r="BP9417" s="23"/>
      <c r="BQ9417" s="24"/>
      <c r="BR9417" s="22"/>
      <c r="BS9417" s="24"/>
      <c r="BT9417" s="24"/>
      <c r="BU9417" s="23"/>
      <c r="BV9417" s="26"/>
      <c r="BX9417" s="6"/>
      <c r="BY9417" s="24"/>
      <c r="BZ9417" s="109"/>
      <c r="CA9417" s="66"/>
      <c r="CB9417" s="5"/>
      <c r="CC9417" s="68"/>
      <c r="CD9417" s="67"/>
      <c r="CE9417" s="67"/>
      <c r="CF9417" s="64"/>
      <c r="CG9417" s="5"/>
      <c r="CH9417" s="69"/>
      <c r="CI9417" s="6"/>
      <c r="CJ9417" s="5"/>
      <c r="CK9417" s="25"/>
      <c r="CL9417" s="5"/>
      <c r="DN9417" s="14"/>
      <c r="DO9417" s="14"/>
      <c r="DP9417" s="5"/>
      <c r="DQ9417" s="25"/>
      <c r="DR9417" s="25"/>
      <c r="DS9417" s="96"/>
      <c r="DT9417" s="83"/>
      <c r="DU9417" s="14"/>
      <c r="DX9417" s="83"/>
      <c r="DY9417" s="83"/>
      <c r="DZ9417" s="83"/>
      <c r="EA9417" s="83"/>
      <c r="EJ9417" s="54"/>
      <c r="EK9417" s="22"/>
      <c r="EL9417" s="24"/>
      <c r="EP9417" s="23"/>
      <c r="EQ9417" s="24"/>
      <c r="ER9417" s="22"/>
      <c r="ES9417" s="24"/>
      <c r="ET9417" s="24"/>
      <c r="EU9417" s="23"/>
      <c r="EV9417" s="26"/>
      <c r="EX9417" s="6"/>
      <c r="EY9417" s="24"/>
      <c r="EZ9417" s="109"/>
      <c r="FA9417" s="66"/>
      <c r="FB9417" s="5"/>
      <c r="FC9417" s="68"/>
      <c r="FD9417" s="67"/>
      <c r="FE9417" s="67"/>
      <c r="FF9417" s="64"/>
      <c r="FG9417" s="5"/>
      <c r="FH9417" s="69"/>
      <c r="FI9417" s="6"/>
      <c r="FJ9417" s="5"/>
      <c r="FK9417" s="25"/>
      <c r="FL9417" s="5"/>
    </row>
    <row r="9418" spans="40:168">
      <c r="AN9418" s="14"/>
      <c r="AO9418" s="14"/>
      <c r="AP9418" s="5"/>
      <c r="AQ9418" s="25"/>
      <c r="AR9418" s="25"/>
      <c r="AS9418" s="96"/>
      <c r="AT9418" s="83"/>
      <c r="AU9418" s="14"/>
      <c r="AX9418" s="83"/>
      <c r="AY9418" s="83"/>
      <c r="AZ9418" s="83"/>
      <c r="BA9418" s="83"/>
      <c r="BJ9418" s="54"/>
      <c r="BK9418" s="22"/>
      <c r="BL9418" s="24"/>
      <c r="BP9418" s="23"/>
      <c r="BQ9418" s="24"/>
      <c r="BR9418" s="22"/>
      <c r="BS9418" s="24"/>
      <c r="BT9418" s="24"/>
      <c r="BU9418" s="23"/>
      <c r="BV9418" s="26"/>
      <c r="BX9418" s="6"/>
      <c r="BY9418" s="24"/>
      <c r="BZ9418" s="109"/>
      <c r="CA9418" s="66"/>
      <c r="CB9418" s="5"/>
      <c r="CC9418" s="68"/>
      <c r="CD9418" s="67"/>
      <c r="CE9418" s="67"/>
      <c r="CF9418" s="64"/>
      <c r="CG9418" s="5"/>
      <c r="CH9418" s="69"/>
      <c r="CI9418" s="6"/>
      <c r="CJ9418" s="5"/>
      <c r="CK9418" s="25"/>
      <c r="CL9418" s="5"/>
      <c r="DN9418" s="14"/>
      <c r="DO9418" s="14"/>
      <c r="DP9418" s="5"/>
      <c r="DQ9418" s="25"/>
      <c r="DR9418" s="25"/>
      <c r="DS9418" s="96"/>
      <c r="DT9418" s="83"/>
      <c r="DU9418" s="14"/>
      <c r="DX9418" s="83"/>
      <c r="DY9418" s="83"/>
      <c r="DZ9418" s="83"/>
      <c r="EA9418" s="83"/>
      <c r="EJ9418" s="54"/>
      <c r="EK9418" s="22"/>
      <c r="EL9418" s="24"/>
      <c r="EP9418" s="23"/>
      <c r="EQ9418" s="24"/>
      <c r="ER9418" s="22"/>
      <c r="ES9418" s="24"/>
      <c r="ET9418" s="24"/>
      <c r="EU9418" s="23"/>
      <c r="EV9418" s="26"/>
      <c r="EX9418" s="6"/>
      <c r="EY9418" s="24"/>
      <c r="EZ9418" s="109"/>
      <c r="FA9418" s="66"/>
      <c r="FB9418" s="5"/>
      <c r="FC9418" s="68"/>
      <c r="FD9418" s="67"/>
      <c r="FE9418" s="67"/>
      <c r="FF9418" s="64"/>
      <c r="FG9418" s="5"/>
      <c r="FH9418" s="69"/>
      <c r="FI9418" s="6"/>
      <c r="FJ9418" s="5"/>
      <c r="FK9418" s="25"/>
      <c r="FL9418" s="5"/>
    </row>
    <row r="9419" spans="40:168">
      <c r="AN9419" s="14"/>
      <c r="AO9419" s="14"/>
      <c r="AP9419" s="5"/>
      <c r="AQ9419" s="25"/>
      <c r="AR9419" s="25"/>
      <c r="AS9419" s="96"/>
      <c r="AT9419" s="83"/>
      <c r="AU9419" s="14"/>
      <c r="AX9419" s="83"/>
      <c r="AY9419" s="83"/>
      <c r="AZ9419" s="83"/>
      <c r="BA9419" s="83"/>
      <c r="BJ9419" s="54"/>
      <c r="BK9419" s="22"/>
      <c r="BL9419" s="24"/>
      <c r="BP9419" s="23"/>
      <c r="BQ9419" s="24"/>
      <c r="BR9419" s="22"/>
      <c r="BS9419" s="24"/>
      <c r="BT9419" s="24"/>
      <c r="BU9419" s="23"/>
      <c r="BV9419" s="26"/>
      <c r="BX9419" s="6"/>
      <c r="BY9419" s="24"/>
      <c r="BZ9419" s="109"/>
      <c r="CA9419" s="66"/>
      <c r="CB9419" s="5"/>
      <c r="CC9419" s="68"/>
      <c r="CD9419" s="67"/>
      <c r="CE9419" s="67"/>
      <c r="CF9419" s="64"/>
      <c r="CG9419" s="5"/>
      <c r="CH9419" s="69"/>
      <c r="CI9419" s="6"/>
      <c r="CJ9419" s="5"/>
      <c r="CK9419" s="25"/>
      <c r="CL9419" s="5"/>
      <c r="DN9419" s="14"/>
      <c r="DO9419" s="14"/>
      <c r="DP9419" s="5"/>
      <c r="DQ9419" s="25"/>
      <c r="DR9419" s="25"/>
      <c r="DS9419" s="96"/>
      <c r="DT9419" s="83"/>
      <c r="DU9419" s="14"/>
      <c r="DX9419" s="83"/>
      <c r="DY9419" s="83"/>
      <c r="DZ9419" s="83"/>
      <c r="EA9419" s="83"/>
      <c r="EJ9419" s="54"/>
      <c r="EK9419" s="22"/>
      <c r="EL9419" s="24"/>
      <c r="EP9419" s="23"/>
      <c r="EQ9419" s="24"/>
      <c r="ER9419" s="22"/>
      <c r="ES9419" s="24"/>
      <c r="ET9419" s="24"/>
      <c r="EU9419" s="23"/>
      <c r="EV9419" s="26"/>
      <c r="EX9419" s="6"/>
      <c r="EY9419" s="24"/>
      <c r="EZ9419" s="109"/>
      <c r="FA9419" s="66"/>
      <c r="FB9419" s="5"/>
      <c r="FC9419" s="68"/>
      <c r="FD9419" s="67"/>
      <c r="FE9419" s="67"/>
      <c r="FF9419" s="64"/>
      <c r="FG9419" s="5"/>
      <c r="FH9419" s="69"/>
      <c r="FI9419" s="6"/>
      <c r="FJ9419" s="5"/>
      <c r="FK9419" s="25"/>
      <c r="FL9419" s="5"/>
    </row>
    <row r="9420" spans="40:168">
      <c r="AN9420" s="14"/>
      <c r="AO9420" s="14"/>
      <c r="AP9420" s="5"/>
      <c r="AQ9420" s="25"/>
      <c r="AR9420" s="25"/>
      <c r="AS9420" s="96"/>
      <c r="AT9420" s="83"/>
      <c r="AU9420" s="14"/>
      <c r="AX9420" s="83"/>
      <c r="AY9420" s="83"/>
      <c r="AZ9420" s="83"/>
      <c r="BA9420" s="83"/>
      <c r="BJ9420" s="54"/>
      <c r="BK9420" s="22"/>
      <c r="BL9420" s="24"/>
      <c r="BP9420" s="23"/>
      <c r="BQ9420" s="24"/>
      <c r="BR9420" s="22"/>
      <c r="BS9420" s="24"/>
      <c r="BT9420" s="24"/>
      <c r="BU9420" s="23"/>
      <c r="BV9420" s="26"/>
      <c r="BX9420" s="6"/>
      <c r="BY9420" s="24"/>
      <c r="BZ9420" s="109"/>
      <c r="CA9420" s="66"/>
      <c r="CB9420" s="5"/>
      <c r="CC9420" s="68"/>
      <c r="CD9420" s="67"/>
      <c r="CE9420" s="67"/>
      <c r="CF9420" s="64"/>
      <c r="CG9420" s="5"/>
      <c r="CH9420" s="69"/>
      <c r="CI9420" s="6"/>
      <c r="CJ9420" s="5"/>
      <c r="CK9420" s="25"/>
      <c r="CL9420" s="5"/>
      <c r="DN9420" s="14"/>
      <c r="DO9420" s="14"/>
      <c r="DP9420" s="5"/>
      <c r="DQ9420" s="25"/>
      <c r="DR9420" s="25"/>
      <c r="DS9420" s="96"/>
      <c r="DT9420" s="83"/>
      <c r="DU9420" s="14"/>
      <c r="DX9420" s="83"/>
      <c r="DY9420" s="83"/>
      <c r="DZ9420" s="83"/>
      <c r="EA9420" s="83"/>
      <c r="EJ9420" s="54"/>
      <c r="EK9420" s="22"/>
      <c r="EL9420" s="24"/>
      <c r="EP9420" s="23"/>
      <c r="EQ9420" s="24"/>
      <c r="ER9420" s="22"/>
      <c r="ES9420" s="24"/>
      <c r="ET9420" s="24"/>
      <c r="EU9420" s="23"/>
      <c r="EV9420" s="26"/>
      <c r="EX9420" s="6"/>
      <c r="EY9420" s="24"/>
      <c r="EZ9420" s="109"/>
      <c r="FA9420" s="66"/>
      <c r="FB9420" s="5"/>
      <c r="FC9420" s="68"/>
      <c r="FD9420" s="67"/>
      <c r="FE9420" s="67"/>
      <c r="FF9420" s="64"/>
      <c r="FG9420" s="5"/>
      <c r="FH9420" s="69"/>
      <c r="FI9420" s="6"/>
      <c r="FJ9420" s="5"/>
      <c r="FK9420" s="25"/>
      <c r="FL9420" s="5"/>
    </row>
    <row r="9421" spans="40:168">
      <c r="AN9421" s="14"/>
      <c r="AO9421" s="14"/>
      <c r="AP9421" s="5"/>
      <c r="AQ9421" s="25"/>
      <c r="AR9421" s="25"/>
      <c r="AS9421" s="96"/>
      <c r="AT9421" s="83"/>
      <c r="AU9421" s="14"/>
      <c r="AX9421" s="83"/>
      <c r="AY9421" s="83"/>
      <c r="AZ9421" s="83"/>
      <c r="BA9421" s="83"/>
      <c r="BJ9421" s="54"/>
      <c r="BK9421" s="22"/>
      <c r="BL9421" s="24"/>
      <c r="BP9421" s="23"/>
      <c r="BQ9421" s="24"/>
      <c r="BR9421" s="22"/>
      <c r="BS9421" s="24"/>
      <c r="BT9421" s="24"/>
      <c r="BU9421" s="23"/>
      <c r="BV9421" s="26"/>
      <c r="BX9421" s="6"/>
      <c r="BY9421" s="24"/>
      <c r="BZ9421" s="109"/>
      <c r="CA9421" s="66"/>
      <c r="CB9421" s="5"/>
      <c r="CC9421" s="68"/>
      <c r="CD9421" s="67"/>
      <c r="CE9421" s="67"/>
      <c r="CF9421" s="64"/>
      <c r="CG9421" s="5"/>
      <c r="CH9421" s="69"/>
      <c r="CI9421" s="6"/>
      <c r="CJ9421" s="5"/>
      <c r="CK9421" s="25"/>
      <c r="CL9421" s="5"/>
      <c r="DN9421" s="14"/>
      <c r="DO9421" s="14"/>
      <c r="DP9421" s="5"/>
      <c r="DQ9421" s="25"/>
      <c r="DR9421" s="25"/>
      <c r="DS9421" s="96"/>
      <c r="DT9421" s="83"/>
      <c r="DU9421" s="14"/>
      <c r="DX9421" s="83"/>
      <c r="DY9421" s="83"/>
      <c r="DZ9421" s="83"/>
      <c r="EA9421" s="83"/>
      <c r="EJ9421" s="54"/>
      <c r="EK9421" s="22"/>
      <c r="EL9421" s="24"/>
      <c r="EP9421" s="23"/>
      <c r="EQ9421" s="24"/>
      <c r="ER9421" s="22"/>
      <c r="ES9421" s="24"/>
      <c r="ET9421" s="24"/>
      <c r="EU9421" s="23"/>
      <c r="EV9421" s="26"/>
      <c r="EX9421" s="6"/>
      <c r="EY9421" s="24"/>
      <c r="EZ9421" s="109"/>
      <c r="FA9421" s="66"/>
      <c r="FB9421" s="5"/>
      <c r="FC9421" s="68"/>
      <c r="FD9421" s="67"/>
      <c r="FE9421" s="67"/>
      <c r="FF9421" s="64"/>
      <c r="FG9421" s="5"/>
      <c r="FH9421" s="69"/>
      <c r="FI9421" s="6"/>
      <c r="FJ9421" s="5"/>
      <c r="FK9421" s="25"/>
      <c r="FL9421" s="5"/>
    </row>
    <row r="9422" spans="40:168">
      <c r="AN9422" s="14"/>
      <c r="AO9422" s="14"/>
      <c r="AP9422" s="5"/>
      <c r="AQ9422" s="25"/>
      <c r="AR9422" s="25"/>
      <c r="AS9422" s="96"/>
      <c r="AT9422" s="83"/>
      <c r="AU9422" s="14"/>
      <c r="AX9422" s="83"/>
      <c r="AY9422" s="83"/>
      <c r="AZ9422" s="83"/>
      <c r="BA9422" s="83"/>
      <c r="BJ9422" s="54"/>
      <c r="BK9422" s="22"/>
      <c r="BL9422" s="24"/>
      <c r="BP9422" s="23"/>
      <c r="BQ9422" s="24"/>
      <c r="BR9422" s="22"/>
      <c r="BS9422" s="24"/>
      <c r="BT9422" s="24"/>
      <c r="BU9422" s="23"/>
      <c r="BV9422" s="26"/>
      <c r="BX9422" s="6"/>
      <c r="BY9422" s="24"/>
      <c r="BZ9422" s="109"/>
      <c r="CA9422" s="66"/>
      <c r="CB9422" s="5"/>
      <c r="CC9422" s="68"/>
      <c r="CD9422" s="67"/>
      <c r="CE9422" s="67"/>
      <c r="CF9422" s="64"/>
      <c r="CG9422" s="5"/>
      <c r="CH9422" s="69"/>
      <c r="CI9422" s="6"/>
      <c r="CJ9422" s="5"/>
      <c r="CK9422" s="25"/>
      <c r="CL9422" s="5"/>
      <c r="DN9422" s="14"/>
      <c r="DO9422" s="14"/>
      <c r="DP9422" s="5"/>
      <c r="DQ9422" s="25"/>
      <c r="DR9422" s="25"/>
      <c r="DS9422" s="96"/>
      <c r="DT9422" s="83"/>
      <c r="DU9422" s="14"/>
      <c r="DX9422" s="83"/>
      <c r="DY9422" s="83"/>
      <c r="DZ9422" s="83"/>
      <c r="EA9422" s="83"/>
      <c r="EJ9422" s="54"/>
      <c r="EK9422" s="22"/>
      <c r="EL9422" s="24"/>
      <c r="EP9422" s="23"/>
      <c r="EQ9422" s="24"/>
      <c r="ER9422" s="22"/>
      <c r="ES9422" s="24"/>
      <c r="ET9422" s="24"/>
      <c r="EU9422" s="23"/>
      <c r="EV9422" s="26"/>
      <c r="EX9422" s="6"/>
      <c r="EY9422" s="24"/>
      <c r="EZ9422" s="109"/>
      <c r="FA9422" s="66"/>
      <c r="FB9422" s="5"/>
      <c r="FC9422" s="68"/>
      <c r="FD9422" s="67"/>
      <c r="FE9422" s="67"/>
      <c r="FF9422" s="64"/>
      <c r="FG9422" s="5"/>
      <c r="FH9422" s="69"/>
      <c r="FI9422" s="6"/>
      <c r="FJ9422" s="5"/>
      <c r="FK9422" s="25"/>
      <c r="FL9422" s="5"/>
    </row>
    <row r="9423" spans="40:168">
      <c r="AN9423" s="14"/>
      <c r="AO9423" s="14"/>
      <c r="AP9423" s="5"/>
      <c r="AQ9423" s="25"/>
      <c r="AR9423" s="25"/>
      <c r="AS9423" s="96"/>
      <c r="AT9423" s="83"/>
      <c r="AU9423" s="14"/>
      <c r="AX9423" s="83"/>
      <c r="AY9423" s="83"/>
      <c r="AZ9423" s="83"/>
      <c r="BA9423" s="83"/>
      <c r="BJ9423" s="54"/>
      <c r="BK9423" s="22"/>
      <c r="BL9423" s="24"/>
      <c r="BP9423" s="23"/>
      <c r="BQ9423" s="24"/>
      <c r="BR9423" s="22"/>
      <c r="BS9423" s="24"/>
      <c r="BT9423" s="24"/>
      <c r="BU9423" s="23"/>
      <c r="BV9423" s="26"/>
      <c r="BX9423" s="6"/>
      <c r="BY9423" s="24"/>
      <c r="BZ9423" s="109"/>
      <c r="CA9423" s="66"/>
      <c r="CB9423" s="5"/>
      <c r="CC9423" s="68"/>
      <c r="CD9423" s="67"/>
      <c r="CE9423" s="67"/>
      <c r="CF9423" s="64"/>
      <c r="CG9423" s="5"/>
      <c r="CH9423" s="69"/>
      <c r="CI9423" s="6"/>
      <c r="CJ9423" s="5"/>
      <c r="CK9423" s="25"/>
      <c r="CL9423" s="5"/>
      <c r="DN9423" s="14"/>
      <c r="DO9423" s="14"/>
      <c r="DP9423" s="5"/>
      <c r="DQ9423" s="25"/>
      <c r="DR9423" s="25"/>
      <c r="DS9423" s="96"/>
      <c r="DT9423" s="83"/>
      <c r="DU9423" s="14"/>
      <c r="DX9423" s="83"/>
      <c r="DY9423" s="83"/>
      <c r="DZ9423" s="83"/>
      <c r="EA9423" s="83"/>
      <c r="EJ9423" s="54"/>
      <c r="EK9423" s="22"/>
      <c r="EL9423" s="24"/>
      <c r="EP9423" s="23"/>
      <c r="EQ9423" s="24"/>
      <c r="ER9423" s="22"/>
      <c r="ES9423" s="24"/>
      <c r="ET9423" s="24"/>
      <c r="EU9423" s="23"/>
      <c r="EV9423" s="26"/>
      <c r="EX9423" s="6"/>
      <c r="EY9423" s="24"/>
      <c r="EZ9423" s="109"/>
      <c r="FA9423" s="66"/>
      <c r="FB9423" s="5"/>
      <c r="FC9423" s="68"/>
      <c r="FD9423" s="67"/>
      <c r="FE9423" s="67"/>
      <c r="FF9423" s="64"/>
      <c r="FG9423" s="5"/>
      <c r="FH9423" s="69"/>
      <c r="FI9423" s="6"/>
      <c r="FJ9423" s="5"/>
      <c r="FK9423" s="25"/>
      <c r="FL9423" s="5"/>
    </row>
    <row r="9424" spans="40:168">
      <c r="AN9424" s="14"/>
      <c r="AO9424" s="14"/>
      <c r="AP9424" s="5"/>
      <c r="AQ9424" s="25"/>
      <c r="AR9424" s="25"/>
      <c r="AS9424" s="96"/>
      <c r="AT9424" s="83"/>
      <c r="AU9424" s="14"/>
      <c r="AX9424" s="83"/>
      <c r="AY9424" s="83"/>
      <c r="AZ9424" s="83"/>
      <c r="BA9424" s="83"/>
      <c r="BJ9424" s="54"/>
      <c r="BK9424" s="22"/>
      <c r="BL9424" s="24"/>
      <c r="BP9424" s="23"/>
      <c r="BQ9424" s="24"/>
      <c r="BR9424" s="22"/>
      <c r="BS9424" s="24"/>
      <c r="BT9424" s="24"/>
      <c r="BU9424" s="23"/>
      <c r="BV9424" s="26"/>
      <c r="BX9424" s="6"/>
      <c r="BY9424" s="24"/>
      <c r="BZ9424" s="109"/>
      <c r="CA9424" s="66"/>
      <c r="CB9424" s="5"/>
      <c r="CC9424" s="68"/>
      <c r="CD9424" s="67"/>
      <c r="CE9424" s="67"/>
      <c r="CF9424" s="64"/>
      <c r="CG9424" s="5"/>
      <c r="CH9424" s="69"/>
      <c r="CI9424" s="6"/>
      <c r="CJ9424" s="5"/>
      <c r="CK9424" s="25"/>
      <c r="CL9424" s="5"/>
      <c r="DN9424" s="14"/>
      <c r="DO9424" s="14"/>
      <c r="DP9424" s="5"/>
      <c r="DQ9424" s="25"/>
      <c r="DR9424" s="25"/>
      <c r="DS9424" s="96"/>
      <c r="DT9424" s="83"/>
      <c r="DU9424" s="14"/>
      <c r="DX9424" s="83"/>
      <c r="DY9424" s="83"/>
      <c r="DZ9424" s="83"/>
      <c r="EA9424" s="83"/>
      <c r="EJ9424" s="54"/>
      <c r="EK9424" s="22"/>
      <c r="EL9424" s="24"/>
      <c r="EP9424" s="23"/>
      <c r="EQ9424" s="24"/>
      <c r="ER9424" s="22"/>
      <c r="ES9424" s="24"/>
      <c r="ET9424" s="24"/>
      <c r="EU9424" s="23"/>
      <c r="EV9424" s="26"/>
      <c r="EX9424" s="6"/>
      <c r="EY9424" s="24"/>
      <c r="EZ9424" s="109"/>
      <c r="FA9424" s="66"/>
      <c r="FB9424" s="5"/>
      <c r="FC9424" s="68"/>
      <c r="FD9424" s="67"/>
      <c r="FE9424" s="67"/>
      <c r="FF9424" s="64"/>
      <c r="FG9424" s="5"/>
      <c r="FH9424" s="69"/>
      <c r="FI9424" s="6"/>
      <c r="FJ9424" s="5"/>
      <c r="FK9424" s="25"/>
      <c r="FL9424" s="5"/>
    </row>
    <row r="9425" spans="40:168">
      <c r="AN9425" s="14"/>
      <c r="AO9425" s="14"/>
      <c r="AP9425" s="5"/>
      <c r="AQ9425" s="25"/>
      <c r="AR9425" s="25"/>
      <c r="AS9425" s="96"/>
      <c r="AT9425" s="83"/>
      <c r="AU9425" s="14"/>
      <c r="AX9425" s="83"/>
      <c r="AY9425" s="83"/>
      <c r="AZ9425" s="83"/>
      <c r="BA9425" s="83"/>
      <c r="BJ9425" s="54"/>
      <c r="BK9425" s="22"/>
      <c r="BL9425" s="24"/>
      <c r="BP9425" s="23"/>
      <c r="BQ9425" s="24"/>
      <c r="BR9425" s="22"/>
      <c r="BS9425" s="24"/>
      <c r="BT9425" s="24"/>
      <c r="BU9425" s="23"/>
      <c r="BV9425" s="26"/>
      <c r="BX9425" s="6"/>
      <c r="BY9425" s="24"/>
      <c r="BZ9425" s="109"/>
      <c r="CA9425" s="66"/>
      <c r="CB9425" s="5"/>
      <c r="CC9425" s="68"/>
      <c r="CD9425" s="67"/>
      <c r="CE9425" s="67"/>
      <c r="CF9425" s="64"/>
      <c r="CG9425" s="5"/>
      <c r="CH9425" s="69"/>
      <c r="CI9425" s="6"/>
      <c r="CJ9425" s="5"/>
      <c r="CK9425" s="25"/>
      <c r="CL9425" s="5"/>
      <c r="DN9425" s="14"/>
      <c r="DO9425" s="14"/>
      <c r="DP9425" s="5"/>
      <c r="DQ9425" s="25"/>
      <c r="DR9425" s="25"/>
      <c r="DS9425" s="96"/>
      <c r="DT9425" s="83"/>
      <c r="DU9425" s="14"/>
      <c r="DX9425" s="83"/>
      <c r="DY9425" s="83"/>
      <c r="DZ9425" s="83"/>
      <c r="EA9425" s="83"/>
      <c r="EJ9425" s="54"/>
      <c r="EK9425" s="22"/>
      <c r="EL9425" s="24"/>
      <c r="EP9425" s="23"/>
      <c r="EQ9425" s="24"/>
      <c r="ER9425" s="22"/>
      <c r="ES9425" s="24"/>
      <c r="ET9425" s="24"/>
      <c r="EU9425" s="23"/>
      <c r="EV9425" s="26"/>
      <c r="EX9425" s="6"/>
      <c r="EY9425" s="24"/>
      <c r="EZ9425" s="109"/>
      <c r="FA9425" s="66"/>
      <c r="FB9425" s="5"/>
      <c r="FC9425" s="68"/>
      <c r="FD9425" s="67"/>
      <c r="FE9425" s="67"/>
      <c r="FF9425" s="64"/>
      <c r="FG9425" s="5"/>
      <c r="FH9425" s="69"/>
      <c r="FI9425" s="6"/>
      <c r="FJ9425" s="5"/>
      <c r="FK9425" s="25"/>
      <c r="FL9425" s="5"/>
    </row>
    <row r="9426" spans="40:168">
      <c r="AN9426" s="14"/>
      <c r="AO9426" s="14"/>
      <c r="AP9426" s="5"/>
      <c r="AQ9426" s="25"/>
      <c r="AR9426" s="25"/>
      <c r="AS9426" s="96"/>
      <c r="AT9426" s="83"/>
      <c r="AU9426" s="14"/>
      <c r="AX9426" s="83"/>
      <c r="AY9426" s="83"/>
      <c r="AZ9426" s="83"/>
      <c r="BA9426" s="83"/>
      <c r="BJ9426" s="54"/>
      <c r="BK9426" s="22"/>
      <c r="BL9426" s="24"/>
      <c r="BP9426" s="23"/>
      <c r="BQ9426" s="24"/>
      <c r="BR9426" s="22"/>
      <c r="BS9426" s="24"/>
      <c r="BT9426" s="24"/>
      <c r="BU9426" s="23"/>
      <c r="BV9426" s="26"/>
      <c r="BX9426" s="6"/>
      <c r="BY9426" s="24"/>
      <c r="BZ9426" s="109"/>
      <c r="CA9426" s="66"/>
      <c r="CB9426" s="5"/>
      <c r="CC9426" s="68"/>
      <c r="CD9426" s="67"/>
      <c r="CE9426" s="67"/>
      <c r="CF9426" s="64"/>
      <c r="CG9426" s="5"/>
      <c r="CH9426" s="69"/>
      <c r="CI9426" s="6"/>
      <c r="CJ9426" s="5"/>
      <c r="CK9426" s="25"/>
      <c r="CL9426" s="5"/>
      <c r="DN9426" s="14"/>
      <c r="DO9426" s="14"/>
      <c r="DP9426" s="5"/>
      <c r="DQ9426" s="25"/>
      <c r="DR9426" s="25"/>
      <c r="DS9426" s="96"/>
      <c r="DT9426" s="83"/>
      <c r="DU9426" s="14"/>
      <c r="DX9426" s="83"/>
      <c r="DY9426" s="83"/>
      <c r="DZ9426" s="83"/>
      <c r="EA9426" s="83"/>
      <c r="EJ9426" s="54"/>
      <c r="EK9426" s="22"/>
      <c r="EL9426" s="24"/>
      <c r="EP9426" s="23"/>
      <c r="EQ9426" s="24"/>
      <c r="ER9426" s="22"/>
      <c r="ES9426" s="24"/>
      <c r="ET9426" s="24"/>
      <c r="EU9426" s="23"/>
      <c r="EV9426" s="26"/>
      <c r="EX9426" s="6"/>
      <c r="EY9426" s="24"/>
      <c r="EZ9426" s="109"/>
      <c r="FA9426" s="66"/>
      <c r="FB9426" s="5"/>
      <c r="FC9426" s="68"/>
      <c r="FD9426" s="67"/>
      <c r="FE9426" s="67"/>
      <c r="FF9426" s="64"/>
      <c r="FG9426" s="5"/>
      <c r="FH9426" s="69"/>
      <c r="FI9426" s="6"/>
      <c r="FJ9426" s="5"/>
      <c r="FK9426" s="25"/>
      <c r="FL9426" s="5"/>
    </row>
    <row r="9427" spans="40:168">
      <c r="AN9427" s="14"/>
      <c r="AO9427" s="14"/>
      <c r="AP9427" s="5"/>
      <c r="AQ9427" s="25"/>
      <c r="AR9427" s="25"/>
      <c r="AS9427" s="96"/>
      <c r="AT9427" s="83"/>
      <c r="AU9427" s="14"/>
      <c r="AX9427" s="83"/>
      <c r="AY9427" s="83"/>
      <c r="AZ9427" s="83"/>
      <c r="BA9427" s="83"/>
      <c r="BJ9427" s="54"/>
      <c r="BK9427" s="22"/>
      <c r="BL9427" s="24"/>
      <c r="BP9427" s="23"/>
      <c r="BQ9427" s="24"/>
      <c r="BR9427" s="22"/>
      <c r="BS9427" s="24"/>
      <c r="BT9427" s="24"/>
      <c r="BU9427" s="23"/>
      <c r="BV9427" s="26"/>
      <c r="BX9427" s="6"/>
      <c r="BY9427" s="24"/>
      <c r="BZ9427" s="109"/>
      <c r="CA9427" s="66"/>
      <c r="CB9427" s="5"/>
      <c r="CC9427" s="68"/>
      <c r="CD9427" s="67"/>
      <c r="CE9427" s="67"/>
      <c r="CF9427" s="64"/>
      <c r="CG9427" s="5"/>
      <c r="CH9427" s="69"/>
      <c r="CI9427" s="6"/>
      <c r="CJ9427" s="5"/>
      <c r="CK9427" s="25"/>
      <c r="CL9427" s="5"/>
      <c r="DN9427" s="14"/>
      <c r="DO9427" s="14"/>
      <c r="DP9427" s="5"/>
      <c r="DQ9427" s="25"/>
      <c r="DR9427" s="25"/>
      <c r="DS9427" s="96"/>
      <c r="DT9427" s="83"/>
      <c r="DU9427" s="14"/>
      <c r="DX9427" s="83"/>
      <c r="DY9427" s="83"/>
      <c r="DZ9427" s="83"/>
      <c r="EA9427" s="83"/>
      <c r="EJ9427" s="54"/>
      <c r="EK9427" s="22"/>
      <c r="EL9427" s="24"/>
      <c r="EP9427" s="23"/>
      <c r="EQ9427" s="24"/>
      <c r="ER9427" s="22"/>
      <c r="ES9427" s="24"/>
      <c r="ET9427" s="24"/>
      <c r="EU9427" s="23"/>
      <c r="EV9427" s="26"/>
      <c r="EX9427" s="6"/>
      <c r="EY9427" s="24"/>
      <c r="EZ9427" s="109"/>
      <c r="FA9427" s="66"/>
      <c r="FB9427" s="5"/>
      <c r="FC9427" s="68"/>
      <c r="FD9427" s="67"/>
      <c r="FE9427" s="67"/>
      <c r="FF9427" s="64"/>
      <c r="FG9427" s="5"/>
      <c r="FH9427" s="69"/>
      <c r="FI9427" s="6"/>
      <c r="FJ9427" s="5"/>
      <c r="FK9427" s="25"/>
      <c r="FL9427" s="5"/>
    </row>
    <row r="9428" spans="40:168">
      <c r="AN9428" s="14"/>
      <c r="AO9428" s="14"/>
      <c r="AP9428" s="5"/>
      <c r="AQ9428" s="25"/>
      <c r="AR9428" s="25"/>
      <c r="AS9428" s="96"/>
      <c r="AT9428" s="83"/>
      <c r="AU9428" s="14"/>
      <c r="AX9428" s="83"/>
      <c r="AY9428" s="83"/>
      <c r="AZ9428" s="83"/>
      <c r="BA9428" s="83"/>
      <c r="BJ9428" s="54"/>
      <c r="BK9428" s="22"/>
      <c r="BL9428" s="24"/>
      <c r="BP9428" s="23"/>
      <c r="BQ9428" s="24"/>
      <c r="BR9428" s="22"/>
      <c r="BS9428" s="24"/>
      <c r="BT9428" s="24"/>
      <c r="BU9428" s="23"/>
      <c r="BV9428" s="26"/>
      <c r="BX9428" s="6"/>
      <c r="BY9428" s="24"/>
      <c r="BZ9428" s="109"/>
      <c r="CA9428" s="66"/>
      <c r="CB9428" s="5"/>
      <c r="CC9428" s="68"/>
      <c r="CD9428" s="67"/>
      <c r="CE9428" s="67"/>
      <c r="CF9428" s="64"/>
      <c r="CG9428" s="5"/>
      <c r="CH9428" s="69"/>
      <c r="CI9428" s="6"/>
      <c r="CJ9428" s="5"/>
      <c r="CK9428" s="25"/>
      <c r="CL9428" s="5"/>
      <c r="DN9428" s="14"/>
      <c r="DO9428" s="14"/>
      <c r="DP9428" s="5"/>
      <c r="DQ9428" s="25"/>
      <c r="DR9428" s="25"/>
      <c r="DS9428" s="96"/>
      <c r="DT9428" s="83"/>
      <c r="DU9428" s="14"/>
      <c r="DX9428" s="83"/>
      <c r="DY9428" s="83"/>
      <c r="DZ9428" s="83"/>
      <c r="EA9428" s="83"/>
      <c r="EJ9428" s="54"/>
      <c r="EK9428" s="22"/>
      <c r="EL9428" s="24"/>
      <c r="EP9428" s="23"/>
      <c r="EQ9428" s="24"/>
      <c r="ER9428" s="22"/>
      <c r="ES9428" s="24"/>
      <c r="ET9428" s="24"/>
      <c r="EU9428" s="23"/>
      <c r="EV9428" s="26"/>
      <c r="EX9428" s="6"/>
      <c r="EY9428" s="24"/>
      <c r="EZ9428" s="109"/>
      <c r="FA9428" s="66"/>
      <c r="FB9428" s="5"/>
      <c r="FC9428" s="68"/>
      <c r="FD9428" s="67"/>
      <c r="FE9428" s="67"/>
      <c r="FF9428" s="64"/>
      <c r="FG9428" s="5"/>
      <c r="FH9428" s="69"/>
      <c r="FI9428" s="6"/>
      <c r="FJ9428" s="5"/>
      <c r="FK9428" s="25"/>
      <c r="FL9428" s="5"/>
    </row>
    <row r="9429" spans="40:168">
      <c r="AN9429" s="14"/>
      <c r="AO9429" s="14"/>
      <c r="AP9429" s="5"/>
      <c r="AQ9429" s="25"/>
      <c r="AR9429" s="25"/>
      <c r="AS9429" s="96"/>
      <c r="AT9429" s="83"/>
      <c r="AU9429" s="14"/>
      <c r="AX9429" s="83"/>
      <c r="AY9429" s="83"/>
      <c r="AZ9429" s="83"/>
      <c r="BA9429" s="83"/>
      <c r="BJ9429" s="54"/>
      <c r="BK9429" s="22"/>
      <c r="BL9429" s="24"/>
      <c r="BP9429" s="23"/>
      <c r="BQ9429" s="24"/>
      <c r="BR9429" s="22"/>
      <c r="BS9429" s="24"/>
      <c r="BT9429" s="24"/>
      <c r="BU9429" s="23"/>
      <c r="BV9429" s="26"/>
      <c r="BX9429" s="6"/>
      <c r="BY9429" s="24"/>
      <c r="BZ9429" s="109"/>
      <c r="CA9429" s="66"/>
      <c r="CB9429" s="5"/>
      <c r="CC9429" s="68"/>
      <c r="CD9429" s="67"/>
      <c r="CE9429" s="67"/>
      <c r="CF9429" s="64"/>
      <c r="CG9429" s="5"/>
      <c r="CH9429" s="69"/>
      <c r="CI9429" s="6"/>
      <c r="CJ9429" s="5"/>
      <c r="CK9429" s="25"/>
      <c r="CL9429" s="5"/>
      <c r="DN9429" s="14"/>
      <c r="DO9429" s="14"/>
      <c r="DP9429" s="5"/>
      <c r="DQ9429" s="25"/>
      <c r="DR9429" s="25"/>
      <c r="DS9429" s="96"/>
      <c r="DT9429" s="83"/>
      <c r="DU9429" s="14"/>
      <c r="DX9429" s="83"/>
      <c r="DY9429" s="83"/>
      <c r="DZ9429" s="83"/>
      <c r="EA9429" s="83"/>
      <c r="EJ9429" s="54"/>
      <c r="EK9429" s="22"/>
      <c r="EL9429" s="24"/>
      <c r="EP9429" s="23"/>
      <c r="EQ9429" s="24"/>
      <c r="ER9429" s="22"/>
      <c r="ES9429" s="24"/>
      <c r="ET9429" s="24"/>
      <c r="EU9429" s="23"/>
      <c r="EV9429" s="26"/>
      <c r="EX9429" s="6"/>
      <c r="EY9429" s="24"/>
      <c r="EZ9429" s="109"/>
      <c r="FA9429" s="66"/>
      <c r="FB9429" s="5"/>
      <c r="FC9429" s="68"/>
      <c r="FD9429" s="67"/>
      <c r="FE9429" s="67"/>
      <c r="FF9429" s="64"/>
      <c r="FG9429" s="5"/>
      <c r="FH9429" s="69"/>
      <c r="FI9429" s="6"/>
      <c r="FJ9429" s="5"/>
      <c r="FK9429" s="25"/>
      <c r="FL9429" s="5"/>
    </row>
    <row r="9430" spans="40:168">
      <c r="AN9430" s="14"/>
      <c r="AO9430" s="14"/>
      <c r="AP9430" s="5"/>
      <c r="AQ9430" s="25"/>
      <c r="AR9430" s="25"/>
      <c r="AS9430" s="96"/>
      <c r="AT9430" s="83"/>
      <c r="AU9430" s="14"/>
      <c r="AX9430" s="83"/>
      <c r="AY9430" s="83"/>
      <c r="AZ9430" s="83"/>
      <c r="BA9430" s="83"/>
      <c r="BJ9430" s="54"/>
      <c r="BK9430" s="22"/>
      <c r="BL9430" s="24"/>
      <c r="BP9430" s="23"/>
      <c r="BQ9430" s="24"/>
      <c r="BR9430" s="22"/>
      <c r="BS9430" s="24"/>
      <c r="BT9430" s="24"/>
      <c r="BU9430" s="23"/>
      <c r="BV9430" s="26"/>
      <c r="BX9430" s="6"/>
      <c r="BY9430" s="24"/>
      <c r="BZ9430" s="109"/>
      <c r="CA9430" s="66"/>
      <c r="CB9430" s="5"/>
      <c r="CC9430" s="68"/>
      <c r="CD9430" s="67"/>
      <c r="CE9430" s="67"/>
      <c r="CF9430" s="64"/>
      <c r="CG9430" s="5"/>
      <c r="CH9430" s="69"/>
      <c r="CI9430" s="6"/>
      <c r="CJ9430" s="5"/>
      <c r="CK9430" s="25"/>
      <c r="CL9430" s="5"/>
      <c r="DN9430" s="14"/>
      <c r="DO9430" s="14"/>
      <c r="DP9430" s="5"/>
      <c r="DQ9430" s="25"/>
      <c r="DR9430" s="25"/>
      <c r="DS9430" s="96"/>
      <c r="DT9430" s="83"/>
      <c r="DU9430" s="14"/>
      <c r="DX9430" s="83"/>
      <c r="DY9430" s="83"/>
      <c r="DZ9430" s="83"/>
      <c r="EA9430" s="83"/>
      <c r="EJ9430" s="54"/>
      <c r="EK9430" s="22"/>
      <c r="EL9430" s="24"/>
      <c r="EP9430" s="23"/>
      <c r="EQ9430" s="24"/>
      <c r="ER9430" s="22"/>
      <c r="ES9430" s="24"/>
      <c r="ET9430" s="24"/>
      <c r="EU9430" s="23"/>
      <c r="EV9430" s="26"/>
      <c r="EX9430" s="6"/>
      <c r="EY9430" s="24"/>
      <c r="EZ9430" s="109"/>
      <c r="FA9430" s="66"/>
      <c r="FB9430" s="5"/>
      <c r="FC9430" s="68"/>
      <c r="FD9430" s="67"/>
      <c r="FE9430" s="67"/>
      <c r="FF9430" s="64"/>
      <c r="FG9430" s="5"/>
      <c r="FH9430" s="69"/>
      <c r="FI9430" s="6"/>
      <c r="FJ9430" s="5"/>
      <c r="FK9430" s="25"/>
      <c r="FL9430" s="5"/>
    </row>
    <row r="9431" spans="40:168">
      <c r="AN9431" s="14"/>
      <c r="AO9431" s="14"/>
      <c r="AP9431" s="5"/>
      <c r="AQ9431" s="25"/>
      <c r="AR9431" s="25"/>
      <c r="AS9431" s="96"/>
      <c r="AT9431" s="83"/>
      <c r="AU9431" s="14"/>
      <c r="AX9431" s="83"/>
      <c r="AY9431" s="83"/>
      <c r="AZ9431" s="83"/>
      <c r="BA9431" s="83"/>
      <c r="BJ9431" s="54"/>
      <c r="BK9431" s="22"/>
      <c r="BL9431" s="24"/>
      <c r="BP9431" s="23"/>
      <c r="BQ9431" s="24"/>
      <c r="BR9431" s="22"/>
      <c r="BS9431" s="24"/>
      <c r="BT9431" s="24"/>
      <c r="BU9431" s="23"/>
      <c r="BV9431" s="26"/>
      <c r="BX9431" s="6"/>
      <c r="BY9431" s="24"/>
      <c r="BZ9431" s="109"/>
      <c r="CA9431" s="66"/>
      <c r="CB9431" s="5"/>
      <c r="CC9431" s="68"/>
      <c r="CD9431" s="67"/>
      <c r="CE9431" s="67"/>
      <c r="CF9431" s="64"/>
      <c r="CG9431" s="5"/>
      <c r="CH9431" s="69"/>
      <c r="CI9431" s="6"/>
      <c r="CJ9431" s="5"/>
      <c r="CK9431" s="25"/>
      <c r="CL9431" s="5"/>
      <c r="DN9431" s="14"/>
      <c r="DO9431" s="14"/>
      <c r="DP9431" s="5"/>
      <c r="DQ9431" s="25"/>
      <c r="DR9431" s="25"/>
      <c r="DS9431" s="96"/>
      <c r="DT9431" s="83"/>
      <c r="DU9431" s="14"/>
      <c r="DX9431" s="83"/>
      <c r="DY9431" s="83"/>
      <c r="DZ9431" s="83"/>
      <c r="EA9431" s="83"/>
      <c r="EJ9431" s="54"/>
      <c r="EK9431" s="22"/>
      <c r="EL9431" s="24"/>
      <c r="EP9431" s="23"/>
      <c r="EQ9431" s="24"/>
      <c r="ER9431" s="22"/>
      <c r="ES9431" s="24"/>
      <c r="ET9431" s="24"/>
      <c r="EU9431" s="23"/>
      <c r="EV9431" s="26"/>
      <c r="EX9431" s="6"/>
      <c r="EY9431" s="24"/>
      <c r="EZ9431" s="109"/>
      <c r="FA9431" s="66"/>
      <c r="FB9431" s="5"/>
      <c r="FC9431" s="68"/>
      <c r="FD9431" s="67"/>
      <c r="FE9431" s="67"/>
      <c r="FF9431" s="64"/>
      <c r="FG9431" s="5"/>
      <c r="FH9431" s="69"/>
      <c r="FI9431" s="6"/>
      <c r="FJ9431" s="5"/>
      <c r="FK9431" s="25"/>
      <c r="FL9431" s="5"/>
    </row>
    <row r="9432" spans="40:168">
      <c r="AN9432" s="14"/>
      <c r="AO9432" s="14"/>
      <c r="AP9432" s="5"/>
      <c r="AQ9432" s="25"/>
      <c r="AR9432" s="25"/>
      <c r="AS9432" s="96"/>
      <c r="AT9432" s="83"/>
      <c r="AU9432" s="14"/>
      <c r="AX9432" s="83"/>
      <c r="AY9432" s="83"/>
      <c r="AZ9432" s="83"/>
      <c r="BA9432" s="83"/>
      <c r="BJ9432" s="54"/>
      <c r="BK9432" s="22"/>
      <c r="BL9432" s="24"/>
      <c r="BP9432" s="23"/>
      <c r="BQ9432" s="24"/>
      <c r="BR9432" s="22"/>
      <c r="BS9432" s="24"/>
      <c r="BT9432" s="24"/>
      <c r="BU9432" s="23"/>
      <c r="BV9432" s="26"/>
      <c r="BX9432" s="6"/>
      <c r="BY9432" s="24"/>
      <c r="BZ9432" s="109"/>
      <c r="CA9432" s="66"/>
      <c r="CB9432" s="5"/>
      <c r="CC9432" s="68"/>
      <c r="CD9432" s="67"/>
      <c r="CE9432" s="67"/>
      <c r="CF9432" s="64"/>
      <c r="CG9432" s="5"/>
      <c r="CH9432" s="69"/>
      <c r="CI9432" s="6"/>
      <c r="CJ9432" s="5"/>
      <c r="CK9432" s="25"/>
      <c r="CL9432" s="5"/>
      <c r="DN9432" s="14"/>
      <c r="DO9432" s="14"/>
      <c r="DP9432" s="5"/>
      <c r="DQ9432" s="25"/>
      <c r="DR9432" s="25"/>
      <c r="DS9432" s="96"/>
      <c r="DT9432" s="83"/>
      <c r="DU9432" s="14"/>
      <c r="DX9432" s="83"/>
      <c r="DY9432" s="83"/>
      <c r="DZ9432" s="83"/>
      <c r="EA9432" s="83"/>
      <c r="EJ9432" s="54"/>
      <c r="EK9432" s="22"/>
      <c r="EL9432" s="24"/>
      <c r="EP9432" s="23"/>
      <c r="EQ9432" s="24"/>
      <c r="ER9432" s="22"/>
      <c r="ES9432" s="24"/>
      <c r="ET9432" s="24"/>
      <c r="EU9432" s="23"/>
      <c r="EV9432" s="26"/>
      <c r="EX9432" s="6"/>
      <c r="EY9432" s="24"/>
      <c r="EZ9432" s="109"/>
      <c r="FA9432" s="66"/>
      <c r="FB9432" s="5"/>
      <c r="FC9432" s="68"/>
      <c r="FD9432" s="67"/>
      <c r="FE9432" s="67"/>
      <c r="FF9432" s="64"/>
      <c r="FG9432" s="5"/>
      <c r="FH9432" s="69"/>
      <c r="FI9432" s="6"/>
      <c r="FJ9432" s="5"/>
      <c r="FK9432" s="25"/>
      <c r="FL9432" s="5"/>
    </row>
    <row r="9433" spans="40:168">
      <c r="AN9433" s="14"/>
      <c r="AO9433" s="14"/>
      <c r="AP9433" s="5"/>
      <c r="AQ9433" s="25"/>
      <c r="AR9433" s="25"/>
      <c r="AS9433" s="96"/>
      <c r="AT9433" s="83"/>
      <c r="AU9433" s="14"/>
      <c r="AX9433" s="83"/>
      <c r="AY9433" s="83"/>
      <c r="AZ9433" s="83"/>
      <c r="BA9433" s="83"/>
      <c r="BJ9433" s="54"/>
      <c r="BK9433" s="22"/>
      <c r="BL9433" s="24"/>
      <c r="BP9433" s="23"/>
      <c r="BQ9433" s="24"/>
      <c r="BR9433" s="22"/>
      <c r="BS9433" s="24"/>
      <c r="BT9433" s="24"/>
      <c r="BU9433" s="23"/>
      <c r="BV9433" s="26"/>
      <c r="BX9433" s="6"/>
      <c r="BY9433" s="24"/>
      <c r="BZ9433" s="109"/>
      <c r="CA9433" s="66"/>
      <c r="CB9433" s="5"/>
      <c r="CC9433" s="68"/>
      <c r="CD9433" s="67"/>
      <c r="CE9433" s="67"/>
      <c r="CF9433" s="64"/>
      <c r="CG9433" s="5"/>
      <c r="CH9433" s="69"/>
      <c r="CI9433" s="6"/>
      <c r="CJ9433" s="5"/>
      <c r="CK9433" s="25"/>
      <c r="CL9433" s="5"/>
      <c r="DN9433" s="14"/>
      <c r="DO9433" s="14"/>
      <c r="DP9433" s="5"/>
      <c r="DQ9433" s="25"/>
      <c r="DR9433" s="25"/>
      <c r="DS9433" s="96"/>
      <c r="DT9433" s="83"/>
      <c r="DU9433" s="14"/>
      <c r="DX9433" s="83"/>
      <c r="DY9433" s="83"/>
      <c r="DZ9433" s="83"/>
      <c r="EA9433" s="83"/>
      <c r="EJ9433" s="54"/>
      <c r="EK9433" s="22"/>
      <c r="EL9433" s="24"/>
      <c r="EP9433" s="23"/>
      <c r="EQ9433" s="24"/>
      <c r="ER9433" s="22"/>
      <c r="ES9433" s="24"/>
      <c r="ET9433" s="24"/>
      <c r="EU9433" s="23"/>
      <c r="EV9433" s="26"/>
      <c r="EX9433" s="6"/>
      <c r="EY9433" s="24"/>
      <c r="EZ9433" s="109"/>
      <c r="FA9433" s="66"/>
      <c r="FB9433" s="5"/>
      <c r="FC9433" s="68"/>
      <c r="FD9433" s="67"/>
      <c r="FE9433" s="67"/>
      <c r="FF9433" s="64"/>
      <c r="FG9433" s="5"/>
      <c r="FH9433" s="69"/>
      <c r="FI9433" s="6"/>
      <c r="FJ9433" s="5"/>
      <c r="FK9433" s="25"/>
      <c r="FL9433" s="5"/>
    </row>
    <row r="9434" spans="40:168">
      <c r="AN9434" s="14"/>
      <c r="AO9434" s="14"/>
      <c r="AP9434" s="5"/>
      <c r="AQ9434" s="25"/>
      <c r="AR9434" s="25"/>
      <c r="AS9434" s="96"/>
      <c r="AT9434" s="83"/>
      <c r="AU9434" s="14"/>
      <c r="AX9434" s="83"/>
      <c r="AY9434" s="83"/>
      <c r="AZ9434" s="83"/>
      <c r="BA9434" s="83"/>
      <c r="BJ9434" s="54"/>
      <c r="BK9434" s="22"/>
      <c r="BL9434" s="24"/>
      <c r="BP9434" s="23"/>
      <c r="BQ9434" s="24"/>
      <c r="BR9434" s="22"/>
      <c r="BS9434" s="24"/>
      <c r="BT9434" s="24"/>
      <c r="BU9434" s="23"/>
      <c r="BV9434" s="26"/>
      <c r="BX9434" s="6"/>
      <c r="BY9434" s="24"/>
      <c r="BZ9434" s="109"/>
      <c r="CA9434" s="66"/>
      <c r="CB9434" s="5"/>
      <c r="CC9434" s="68"/>
      <c r="CD9434" s="67"/>
      <c r="CE9434" s="67"/>
      <c r="CF9434" s="64"/>
      <c r="CG9434" s="5"/>
      <c r="CH9434" s="69"/>
      <c r="CI9434" s="6"/>
      <c r="CJ9434" s="5"/>
      <c r="CK9434" s="25"/>
      <c r="CL9434" s="5"/>
      <c r="DN9434" s="14"/>
      <c r="DO9434" s="14"/>
      <c r="DP9434" s="5"/>
      <c r="DQ9434" s="25"/>
      <c r="DR9434" s="25"/>
      <c r="DS9434" s="96"/>
      <c r="DT9434" s="83"/>
      <c r="DU9434" s="14"/>
      <c r="DX9434" s="83"/>
      <c r="DY9434" s="83"/>
      <c r="DZ9434" s="83"/>
      <c r="EA9434" s="83"/>
      <c r="EJ9434" s="54"/>
      <c r="EK9434" s="22"/>
      <c r="EL9434" s="24"/>
      <c r="EP9434" s="23"/>
      <c r="EQ9434" s="24"/>
      <c r="ER9434" s="22"/>
      <c r="ES9434" s="24"/>
      <c r="ET9434" s="24"/>
      <c r="EU9434" s="23"/>
      <c r="EV9434" s="26"/>
      <c r="EX9434" s="6"/>
      <c r="EY9434" s="24"/>
      <c r="EZ9434" s="109"/>
      <c r="FA9434" s="66"/>
      <c r="FB9434" s="5"/>
      <c r="FC9434" s="68"/>
      <c r="FD9434" s="67"/>
      <c r="FE9434" s="67"/>
      <c r="FF9434" s="64"/>
      <c r="FG9434" s="5"/>
      <c r="FH9434" s="69"/>
      <c r="FI9434" s="6"/>
      <c r="FJ9434" s="5"/>
      <c r="FK9434" s="25"/>
      <c r="FL9434" s="5"/>
    </row>
    <row r="9435" spans="40:168">
      <c r="AN9435" s="14"/>
      <c r="AO9435" s="14"/>
      <c r="AP9435" s="5"/>
      <c r="AQ9435" s="25"/>
      <c r="AR9435" s="25"/>
      <c r="AS9435" s="96"/>
      <c r="AT9435" s="83"/>
      <c r="AU9435" s="14"/>
      <c r="AX9435" s="83"/>
      <c r="AY9435" s="83"/>
      <c r="AZ9435" s="83"/>
      <c r="BA9435" s="83"/>
      <c r="BJ9435" s="54"/>
      <c r="BK9435" s="22"/>
      <c r="BL9435" s="24"/>
      <c r="BP9435" s="23"/>
      <c r="BQ9435" s="24"/>
      <c r="BR9435" s="22"/>
      <c r="BS9435" s="24"/>
      <c r="BT9435" s="24"/>
      <c r="BU9435" s="23"/>
      <c r="BV9435" s="26"/>
      <c r="BX9435" s="6"/>
      <c r="BY9435" s="24"/>
      <c r="BZ9435" s="109"/>
      <c r="CA9435" s="66"/>
      <c r="CB9435" s="5"/>
      <c r="CC9435" s="68"/>
      <c r="CD9435" s="67"/>
      <c r="CE9435" s="67"/>
      <c r="CF9435" s="64"/>
      <c r="CG9435" s="5"/>
      <c r="CH9435" s="69"/>
      <c r="CI9435" s="6"/>
      <c r="CJ9435" s="5"/>
      <c r="CK9435" s="25"/>
      <c r="CL9435" s="5"/>
      <c r="DN9435" s="14"/>
      <c r="DO9435" s="14"/>
      <c r="DP9435" s="5"/>
      <c r="DQ9435" s="25"/>
      <c r="DR9435" s="25"/>
      <c r="DS9435" s="96"/>
      <c r="DT9435" s="83"/>
      <c r="DU9435" s="14"/>
      <c r="DX9435" s="83"/>
      <c r="DY9435" s="83"/>
      <c r="DZ9435" s="83"/>
      <c r="EA9435" s="83"/>
      <c r="EJ9435" s="54"/>
      <c r="EK9435" s="22"/>
      <c r="EL9435" s="24"/>
      <c r="EP9435" s="23"/>
      <c r="EQ9435" s="24"/>
      <c r="ER9435" s="22"/>
      <c r="ES9435" s="24"/>
      <c r="ET9435" s="24"/>
      <c r="EU9435" s="23"/>
      <c r="EV9435" s="26"/>
      <c r="EX9435" s="6"/>
      <c r="EY9435" s="24"/>
      <c r="EZ9435" s="109"/>
      <c r="FA9435" s="66"/>
      <c r="FB9435" s="5"/>
      <c r="FC9435" s="68"/>
      <c r="FD9435" s="67"/>
      <c r="FE9435" s="67"/>
      <c r="FF9435" s="64"/>
      <c r="FG9435" s="5"/>
      <c r="FH9435" s="69"/>
      <c r="FI9435" s="6"/>
      <c r="FJ9435" s="5"/>
      <c r="FK9435" s="25"/>
      <c r="FL9435" s="5"/>
    </row>
    <row r="9436" spans="40:168">
      <c r="AN9436" s="14"/>
      <c r="AO9436" s="14"/>
      <c r="AP9436" s="5"/>
      <c r="AQ9436" s="25"/>
      <c r="AR9436" s="25"/>
      <c r="AS9436" s="96"/>
      <c r="AT9436" s="83"/>
      <c r="AU9436" s="14"/>
      <c r="AX9436" s="83"/>
      <c r="AY9436" s="83"/>
      <c r="AZ9436" s="83"/>
      <c r="BA9436" s="83"/>
      <c r="BJ9436" s="54"/>
      <c r="BK9436" s="22"/>
      <c r="BL9436" s="24"/>
      <c r="BP9436" s="23"/>
      <c r="BQ9436" s="24"/>
      <c r="BR9436" s="22"/>
      <c r="BS9436" s="24"/>
      <c r="BT9436" s="24"/>
      <c r="BU9436" s="23"/>
      <c r="BV9436" s="26"/>
      <c r="BX9436" s="6"/>
      <c r="BY9436" s="24"/>
      <c r="BZ9436" s="109"/>
      <c r="CA9436" s="66"/>
      <c r="CB9436" s="5"/>
      <c r="CC9436" s="68"/>
      <c r="CD9436" s="67"/>
      <c r="CE9436" s="67"/>
      <c r="CF9436" s="64"/>
      <c r="CG9436" s="5"/>
      <c r="CH9436" s="69"/>
      <c r="CI9436" s="6"/>
      <c r="CJ9436" s="5"/>
      <c r="CK9436" s="25"/>
      <c r="CL9436" s="5"/>
      <c r="DN9436" s="14"/>
      <c r="DO9436" s="14"/>
      <c r="DP9436" s="5"/>
      <c r="DQ9436" s="25"/>
      <c r="DR9436" s="25"/>
      <c r="DS9436" s="96"/>
      <c r="DT9436" s="83"/>
      <c r="DU9436" s="14"/>
      <c r="DX9436" s="83"/>
      <c r="DY9436" s="83"/>
      <c r="DZ9436" s="83"/>
      <c r="EA9436" s="83"/>
      <c r="EJ9436" s="54"/>
      <c r="EK9436" s="22"/>
      <c r="EL9436" s="24"/>
      <c r="EP9436" s="23"/>
      <c r="EQ9436" s="24"/>
      <c r="ER9436" s="22"/>
      <c r="ES9436" s="24"/>
      <c r="ET9436" s="24"/>
      <c r="EU9436" s="23"/>
      <c r="EV9436" s="26"/>
      <c r="EX9436" s="6"/>
      <c r="EY9436" s="24"/>
      <c r="EZ9436" s="109"/>
      <c r="FA9436" s="66"/>
      <c r="FB9436" s="5"/>
      <c r="FC9436" s="68"/>
      <c r="FD9436" s="67"/>
      <c r="FE9436" s="67"/>
      <c r="FF9436" s="64"/>
      <c r="FG9436" s="5"/>
      <c r="FH9436" s="69"/>
      <c r="FI9436" s="6"/>
      <c r="FJ9436" s="5"/>
      <c r="FK9436" s="25"/>
      <c r="FL9436" s="5"/>
    </row>
    <row r="9437" spans="40:168">
      <c r="AN9437" s="14"/>
      <c r="AO9437" s="14"/>
      <c r="AP9437" s="5"/>
      <c r="AQ9437" s="25"/>
      <c r="AR9437" s="25"/>
      <c r="AS9437" s="96"/>
      <c r="AT9437" s="83"/>
      <c r="AU9437" s="14"/>
      <c r="AX9437" s="83"/>
      <c r="AY9437" s="83"/>
      <c r="AZ9437" s="83"/>
      <c r="BA9437" s="83"/>
      <c r="BJ9437" s="54"/>
      <c r="BK9437" s="22"/>
      <c r="BL9437" s="24"/>
      <c r="BP9437" s="23"/>
      <c r="BQ9437" s="24"/>
      <c r="BR9437" s="22"/>
      <c r="BS9437" s="24"/>
      <c r="BT9437" s="24"/>
      <c r="BU9437" s="23"/>
      <c r="BV9437" s="26"/>
      <c r="BX9437" s="6"/>
      <c r="BY9437" s="24"/>
      <c r="BZ9437" s="109"/>
      <c r="CA9437" s="66"/>
      <c r="CB9437" s="5"/>
      <c r="CC9437" s="68"/>
      <c r="CD9437" s="67"/>
      <c r="CE9437" s="67"/>
      <c r="CF9437" s="64"/>
      <c r="CG9437" s="5"/>
      <c r="CH9437" s="69"/>
      <c r="CI9437" s="6"/>
      <c r="CJ9437" s="5"/>
      <c r="CK9437" s="25"/>
      <c r="CL9437" s="5"/>
      <c r="DN9437" s="14"/>
      <c r="DO9437" s="14"/>
      <c r="DP9437" s="5"/>
      <c r="DQ9437" s="25"/>
      <c r="DR9437" s="25"/>
      <c r="DS9437" s="96"/>
      <c r="DT9437" s="83"/>
      <c r="DU9437" s="14"/>
      <c r="DX9437" s="83"/>
      <c r="DY9437" s="83"/>
      <c r="DZ9437" s="83"/>
      <c r="EA9437" s="83"/>
      <c r="EJ9437" s="54"/>
      <c r="EK9437" s="22"/>
      <c r="EL9437" s="24"/>
      <c r="EP9437" s="23"/>
      <c r="EQ9437" s="24"/>
      <c r="ER9437" s="22"/>
      <c r="ES9437" s="24"/>
      <c r="ET9437" s="24"/>
      <c r="EU9437" s="23"/>
      <c r="EV9437" s="26"/>
      <c r="EX9437" s="6"/>
      <c r="EY9437" s="24"/>
      <c r="EZ9437" s="109"/>
      <c r="FA9437" s="66"/>
      <c r="FB9437" s="5"/>
      <c r="FC9437" s="68"/>
      <c r="FD9437" s="67"/>
      <c r="FE9437" s="67"/>
      <c r="FF9437" s="64"/>
      <c r="FG9437" s="5"/>
      <c r="FH9437" s="69"/>
      <c r="FI9437" s="6"/>
      <c r="FJ9437" s="5"/>
      <c r="FK9437" s="25"/>
      <c r="FL9437" s="5"/>
    </row>
    <row r="9438" spans="40:168">
      <c r="AN9438" s="14"/>
      <c r="AO9438" s="14"/>
      <c r="AP9438" s="5"/>
      <c r="AQ9438" s="25"/>
      <c r="AR9438" s="25"/>
      <c r="AS9438" s="96"/>
      <c r="AT9438" s="83"/>
      <c r="AU9438" s="14"/>
      <c r="AX9438" s="83"/>
      <c r="AY9438" s="83"/>
      <c r="AZ9438" s="83"/>
      <c r="BA9438" s="83"/>
      <c r="BJ9438" s="54"/>
      <c r="BK9438" s="22"/>
      <c r="BL9438" s="24"/>
      <c r="BP9438" s="23"/>
      <c r="BQ9438" s="24"/>
      <c r="BR9438" s="22"/>
      <c r="BS9438" s="24"/>
      <c r="BT9438" s="24"/>
      <c r="BU9438" s="23"/>
      <c r="BV9438" s="26"/>
      <c r="BX9438" s="6"/>
      <c r="BY9438" s="24"/>
      <c r="BZ9438" s="109"/>
      <c r="CA9438" s="66"/>
      <c r="CB9438" s="5"/>
      <c r="CC9438" s="68"/>
      <c r="CD9438" s="67"/>
      <c r="CE9438" s="67"/>
      <c r="CF9438" s="64"/>
      <c r="CG9438" s="5"/>
      <c r="CH9438" s="69"/>
      <c r="CI9438" s="6"/>
      <c r="CJ9438" s="5"/>
      <c r="CK9438" s="25"/>
      <c r="CL9438" s="5"/>
      <c r="DN9438" s="14"/>
      <c r="DO9438" s="14"/>
      <c r="DP9438" s="5"/>
      <c r="DQ9438" s="25"/>
      <c r="DR9438" s="25"/>
      <c r="DS9438" s="96"/>
      <c r="DT9438" s="83"/>
      <c r="DU9438" s="14"/>
      <c r="DX9438" s="83"/>
      <c r="DY9438" s="83"/>
      <c r="DZ9438" s="83"/>
      <c r="EA9438" s="83"/>
      <c r="EJ9438" s="54"/>
      <c r="EK9438" s="22"/>
      <c r="EL9438" s="24"/>
      <c r="EP9438" s="23"/>
      <c r="EQ9438" s="24"/>
      <c r="ER9438" s="22"/>
      <c r="ES9438" s="24"/>
      <c r="ET9438" s="24"/>
      <c r="EU9438" s="23"/>
      <c r="EV9438" s="26"/>
      <c r="EX9438" s="6"/>
      <c r="EY9438" s="24"/>
      <c r="EZ9438" s="109"/>
      <c r="FA9438" s="66"/>
      <c r="FB9438" s="5"/>
      <c r="FC9438" s="68"/>
      <c r="FD9438" s="67"/>
      <c r="FE9438" s="67"/>
      <c r="FF9438" s="64"/>
      <c r="FG9438" s="5"/>
      <c r="FH9438" s="69"/>
      <c r="FI9438" s="6"/>
      <c r="FJ9438" s="5"/>
      <c r="FK9438" s="25"/>
      <c r="FL9438" s="5"/>
    </row>
    <row r="9439" spans="40:168">
      <c r="AN9439" s="14"/>
      <c r="AO9439" s="14"/>
      <c r="AP9439" s="5"/>
      <c r="AQ9439" s="25"/>
      <c r="AR9439" s="25"/>
      <c r="AS9439" s="96"/>
      <c r="AT9439" s="83"/>
      <c r="AU9439" s="14"/>
      <c r="AX9439" s="83"/>
      <c r="AY9439" s="83"/>
      <c r="AZ9439" s="83"/>
      <c r="BA9439" s="83"/>
      <c r="BJ9439" s="54"/>
      <c r="BK9439" s="22"/>
      <c r="BL9439" s="24"/>
      <c r="BP9439" s="23"/>
      <c r="BQ9439" s="24"/>
      <c r="BR9439" s="22"/>
      <c r="BS9439" s="24"/>
      <c r="BT9439" s="24"/>
      <c r="BU9439" s="23"/>
      <c r="BV9439" s="26"/>
      <c r="BX9439" s="6"/>
      <c r="BY9439" s="24"/>
      <c r="BZ9439" s="109"/>
      <c r="CA9439" s="66"/>
      <c r="CB9439" s="5"/>
      <c r="CC9439" s="68"/>
      <c r="CD9439" s="67"/>
      <c r="CE9439" s="67"/>
      <c r="CF9439" s="64"/>
      <c r="CG9439" s="5"/>
      <c r="CH9439" s="69"/>
      <c r="CI9439" s="6"/>
      <c r="CJ9439" s="5"/>
      <c r="CK9439" s="25"/>
      <c r="CL9439" s="5"/>
      <c r="DN9439" s="14"/>
      <c r="DO9439" s="14"/>
      <c r="DP9439" s="5"/>
      <c r="DQ9439" s="25"/>
      <c r="DR9439" s="25"/>
      <c r="DS9439" s="96"/>
      <c r="DT9439" s="83"/>
      <c r="DU9439" s="14"/>
      <c r="DX9439" s="83"/>
      <c r="DY9439" s="83"/>
      <c r="DZ9439" s="83"/>
      <c r="EA9439" s="83"/>
      <c r="EJ9439" s="54"/>
      <c r="EK9439" s="22"/>
      <c r="EL9439" s="24"/>
      <c r="EP9439" s="23"/>
      <c r="EQ9439" s="24"/>
      <c r="ER9439" s="22"/>
      <c r="ES9439" s="24"/>
      <c r="ET9439" s="24"/>
      <c r="EU9439" s="23"/>
      <c r="EV9439" s="26"/>
      <c r="EX9439" s="6"/>
      <c r="EY9439" s="24"/>
      <c r="EZ9439" s="109"/>
      <c r="FA9439" s="66"/>
      <c r="FB9439" s="5"/>
      <c r="FC9439" s="68"/>
      <c r="FD9439" s="67"/>
      <c r="FE9439" s="67"/>
      <c r="FF9439" s="64"/>
      <c r="FG9439" s="5"/>
      <c r="FH9439" s="69"/>
      <c r="FI9439" s="6"/>
      <c r="FJ9439" s="5"/>
      <c r="FK9439" s="25"/>
      <c r="FL9439" s="5"/>
    </row>
    <row r="9440" spans="40:168">
      <c r="AN9440" s="14"/>
      <c r="AO9440" s="14"/>
      <c r="AP9440" s="5"/>
      <c r="AQ9440" s="25"/>
      <c r="AR9440" s="25"/>
      <c r="AS9440" s="96"/>
      <c r="AT9440" s="83"/>
      <c r="AU9440" s="14"/>
      <c r="AX9440" s="83"/>
      <c r="AY9440" s="83"/>
      <c r="AZ9440" s="83"/>
      <c r="BA9440" s="83"/>
      <c r="BJ9440" s="54"/>
      <c r="BK9440" s="22"/>
      <c r="BL9440" s="24"/>
      <c r="BP9440" s="23"/>
      <c r="BQ9440" s="24"/>
      <c r="BR9440" s="22"/>
      <c r="BS9440" s="24"/>
      <c r="BT9440" s="24"/>
      <c r="BU9440" s="23"/>
      <c r="BV9440" s="26"/>
      <c r="BX9440" s="6"/>
      <c r="BY9440" s="24"/>
      <c r="BZ9440" s="109"/>
      <c r="CA9440" s="66"/>
      <c r="CB9440" s="5"/>
      <c r="CC9440" s="68"/>
      <c r="CD9440" s="67"/>
      <c r="CE9440" s="67"/>
      <c r="CF9440" s="64"/>
      <c r="CG9440" s="5"/>
      <c r="CH9440" s="69"/>
      <c r="CI9440" s="6"/>
      <c r="CJ9440" s="5"/>
      <c r="CK9440" s="25"/>
      <c r="CL9440" s="5"/>
      <c r="DN9440" s="14"/>
      <c r="DO9440" s="14"/>
      <c r="DP9440" s="5"/>
      <c r="DQ9440" s="25"/>
      <c r="DR9440" s="25"/>
      <c r="DS9440" s="96"/>
      <c r="DT9440" s="83"/>
      <c r="DU9440" s="14"/>
      <c r="DX9440" s="83"/>
      <c r="DY9440" s="83"/>
      <c r="DZ9440" s="83"/>
      <c r="EA9440" s="83"/>
      <c r="EJ9440" s="54"/>
      <c r="EK9440" s="22"/>
      <c r="EL9440" s="24"/>
      <c r="EP9440" s="23"/>
      <c r="EQ9440" s="24"/>
      <c r="ER9440" s="22"/>
      <c r="ES9440" s="24"/>
      <c r="ET9440" s="24"/>
      <c r="EU9440" s="23"/>
      <c r="EV9440" s="26"/>
      <c r="EX9440" s="6"/>
      <c r="EY9440" s="24"/>
      <c r="EZ9440" s="109"/>
      <c r="FA9440" s="66"/>
      <c r="FB9440" s="5"/>
      <c r="FC9440" s="68"/>
      <c r="FD9440" s="67"/>
      <c r="FE9440" s="67"/>
      <c r="FF9440" s="64"/>
      <c r="FG9440" s="5"/>
      <c r="FH9440" s="69"/>
      <c r="FI9440" s="6"/>
      <c r="FJ9440" s="5"/>
      <c r="FK9440" s="25"/>
      <c r="FL9440" s="5"/>
    </row>
    <row r="9441" spans="40:168">
      <c r="AN9441" s="14"/>
      <c r="AO9441" s="14"/>
      <c r="AP9441" s="5"/>
      <c r="AQ9441" s="25"/>
      <c r="AR9441" s="25"/>
      <c r="AS9441" s="96"/>
      <c r="AT9441" s="83"/>
      <c r="AU9441" s="14"/>
      <c r="AX9441" s="83"/>
      <c r="AY9441" s="83"/>
      <c r="AZ9441" s="83"/>
      <c r="BA9441" s="83"/>
      <c r="BJ9441" s="54"/>
      <c r="BK9441" s="22"/>
      <c r="BL9441" s="24"/>
      <c r="BP9441" s="23"/>
      <c r="BQ9441" s="24"/>
      <c r="BR9441" s="22"/>
      <c r="BS9441" s="24"/>
      <c r="BT9441" s="24"/>
      <c r="BU9441" s="23"/>
      <c r="BV9441" s="26"/>
      <c r="BX9441" s="6"/>
      <c r="BY9441" s="24"/>
      <c r="BZ9441" s="109"/>
      <c r="CA9441" s="66"/>
      <c r="CB9441" s="5"/>
      <c r="CC9441" s="68"/>
      <c r="CD9441" s="67"/>
      <c r="CE9441" s="67"/>
      <c r="CF9441" s="64"/>
      <c r="CG9441" s="5"/>
      <c r="CH9441" s="69"/>
      <c r="CI9441" s="6"/>
      <c r="CJ9441" s="5"/>
      <c r="CK9441" s="25"/>
      <c r="CL9441" s="5"/>
      <c r="DN9441" s="14"/>
      <c r="DO9441" s="14"/>
      <c r="DP9441" s="5"/>
      <c r="DQ9441" s="25"/>
      <c r="DR9441" s="25"/>
      <c r="DS9441" s="96"/>
      <c r="DT9441" s="83"/>
      <c r="DU9441" s="14"/>
      <c r="DX9441" s="83"/>
      <c r="DY9441" s="83"/>
      <c r="DZ9441" s="83"/>
      <c r="EA9441" s="83"/>
      <c r="EJ9441" s="54"/>
      <c r="EK9441" s="22"/>
      <c r="EL9441" s="24"/>
      <c r="EP9441" s="23"/>
      <c r="EQ9441" s="24"/>
      <c r="ER9441" s="22"/>
      <c r="ES9441" s="24"/>
      <c r="ET9441" s="24"/>
      <c r="EU9441" s="23"/>
      <c r="EV9441" s="26"/>
      <c r="EX9441" s="6"/>
      <c r="EY9441" s="24"/>
      <c r="EZ9441" s="109"/>
      <c r="FA9441" s="66"/>
      <c r="FB9441" s="5"/>
      <c r="FC9441" s="68"/>
      <c r="FD9441" s="67"/>
      <c r="FE9441" s="67"/>
      <c r="FF9441" s="64"/>
      <c r="FG9441" s="5"/>
      <c r="FH9441" s="69"/>
      <c r="FI9441" s="6"/>
      <c r="FJ9441" s="5"/>
      <c r="FK9441" s="25"/>
      <c r="FL9441" s="5"/>
    </row>
    <row r="9442" spans="40:168">
      <c r="AN9442" s="14"/>
      <c r="AO9442" s="14"/>
      <c r="AP9442" s="5"/>
      <c r="AQ9442" s="25"/>
      <c r="AR9442" s="25"/>
      <c r="AS9442" s="96"/>
      <c r="AT9442" s="83"/>
      <c r="AU9442" s="14"/>
      <c r="AX9442" s="83"/>
      <c r="AY9442" s="83"/>
      <c r="AZ9442" s="83"/>
      <c r="BA9442" s="83"/>
      <c r="BJ9442" s="54"/>
      <c r="BK9442" s="22"/>
      <c r="BL9442" s="24"/>
      <c r="BP9442" s="23"/>
      <c r="BQ9442" s="24"/>
      <c r="BR9442" s="22"/>
      <c r="BS9442" s="24"/>
      <c r="BT9442" s="24"/>
      <c r="BU9442" s="23"/>
      <c r="BV9442" s="26"/>
      <c r="BX9442" s="6"/>
      <c r="BY9442" s="24"/>
      <c r="BZ9442" s="109"/>
      <c r="CA9442" s="66"/>
      <c r="CB9442" s="5"/>
      <c r="CC9442" s="68"/>
      <c r="CD9442" s="67"/>
      <c r="CE9442" s="67"/>
      <c r="CF9442" s="64"/>
      <c r="CG9442" s="5"/>
      <c r="CH9442" s="69"/>
      <c r="CI9442" s="6"/>
      <c r="CJ9442" s="5"/>
      <c r="CK9442" s="25"/>
      <c r="CL9442" s="5"/>
      <c r="DN9442" s="14"/>
      <c r="DO9442" s="14"/>
      <c r="DP9442" s="5"/>
      <c r="DQ9442" s="25"/>
      <c r="DR9442" s="25"/>
      <c r="DS9442" s="96"/>
      <c r="DT9442" s="83"/>
      <c r="DU9442" s="14"/>
      <c r="DX9442" s="83"/>
      <c r="DY9442" s="83"/>
      <c r="DZ9442" s="83"/>
      <c r="EA9442" s="83"/>
      <c r="EJ9442" s="54"/>
      <c r="EK9442" s="22"/>
      <c r="EL9442" s="24"/>
      <c r="EP9442" s="23"/>
      <c r="EQ9442" s="24"/>
      <c r="ER9442" s="22"/>
      <c r="ES9442" s="24"/>
      <c r="ET9442" s="24"/>
      <c r="EU9442" s="23"/>
      <c r="EV9442" s="26"/>
      <c r="EX9442" s="6"/>
      <c r="EY9442" s="24"/>
      <c r="EZ9442" s="109"/>
      <c r="FA9442" s="66"/>
      <c r="FB9442" s="5"/>
      <c r="FC9442" s="68"/>
      <c r="FD9442" s="67"/>
      <c r="FE9442" s="67"/>
      <c r="FF9442" s="64"/>
      <c r="FG9442" s="5"/>
      <c r="FH9442" s="69"/>
      <c r="FI9442" s="6"/>
      <c r="FJ9442" s="5"/>
      <c r="FK9442" s="25"/>
      <c r="FL9442" s="5"/>
    </row>
    <row r="9443" spans="40:168">
      <c r="AN9443" s="14"/>
      <c r="AO9443" s="14"/>
      <c r="AP9443" s="5"/>
      <c r="AQ9443" s="25"/>
      <c r="AR9443" s="25"/>
      <c r="AS9443" s="96"/>
      <c r="AT9443" s="83"/>
      <c r="AU9443" s="14"/>
      <c r="AX9443" s="83"/>
      <c r="AY9443" s="83"/>
      <c r="AZ9443" s="83"/>
      <c r="BA9443" s="83"/>
      <c r="BJ9443" s="54"/>
      <c r="BK9443" s="22"/>
      <c r="BL9443" s="24"/>
      <c r="BP9443" s="23"/>
      <c r="BQ9443" s="24"/>
      <c r="BR9443" s="22"/>
      <c r="BS9443" s="24"/>
      <c r="BT9443" s="24"/>
      <c r="BU9443" s="23"/>
      <c r="BV9443" s="26"/>
      <c r="BX9443" s="6"/>
      <c r="BY9443" s="24"/>
      <c r="BZ9443" s="109"/>
      <c r="CA9443" s="66"/>
      <c r="CB9443" s="5"/>
      <c r="CC9443" s="68"/>
      <c r="CD9443" s="67"/>
      <c r="CE9443" s="67"/>
      <c r="CF9443" s="64"/>
      <c r="CG9443" s="5"/>
      <c r="CH9443" s="69"/>
      <c r="CI9443" s="6"/>
      <c r="CJ9443" s="5"/>
      <c r="CK9443" s="25"/>
      <c r="CL9443" s="5"/>
      <c r="DN9443" s="14"/>
      <c r="DO9443" s="14"/>
      <c r="DP9443" s="5"/>
      <c r="DQ9443" s="25"/>
      <c r="DR9443" s="25"/>
      <c r="DS9443" s="96"/>
      <c r="DT9443" s="83"/>
      <c r="DU9443" s="14"/>
      <c r="DX9443" s="83"/>
      <c r="DY9443" s="83"/>
      <c r="DZ9443" s="83"/>
      <c r="EA9443" s="83"/>
      <c r="EJ9443" s="54"/>
      <c r="EK9443" s="22"/>
      <c r="EL9443" s="24"/>
      <c r="EP9443" s="23"/>
      <c r="EQ9443" s="24"/>
      <c r="ER9443" s="22"/>
      <c r="ES9443" s="24"/>
      <c r="ET9443" s="24"/>
      <c r="EU9443" s="23"/>
      <c r="EV9443" s="26"/>
      <c r="EX9443" s="6"/>
      <c r="EY9443" s="24"/>
      <c r="EZ9443" s="109"/>
      <c r="FA9443" s="66"/>
      <c r="FB9443" s="5"/>
      <c r="FC9443" s="68"/>
      <c r="FD9443" s="67"/>
      <c r="FE9443" s="67"/>
      <c r="FF9443" s="64"/>
      <c r="FG9443" s="5"/>
      <c r="FH9443" s="69"/>
      <c r="FI9443" s="6"/>
      <c r="FJ9443" s="5"/>
      <c r="FK9443" s="25"/>
      <c r="FL9443" s="5"/>
    </row>
    <row r="9444" spans="40:168">
      <c r="AN9444" s="14"/>
      <c r="AO9444" s="14"/>
      <c r="AP9444" s="5"/>
      <c r="AQ9444" s="25"/>
      <c r="AR9444" s="25"/>
      <c r="AS9444" s="96"/>
      <c r="AT9444" s="83"/>
      <c r="AU9444" s="14"/>
      <c r="AX9444" s="83"/>
      <c r="AY9444" s="83"/>
      <c r="AZ9444" s="83"/>
      <c r="BA9444" s="83"/>
      <c r="BJ9444" s="54"/>
      <c r="BK9444" s="22"/>
      <c r="BL9444" s="24"/>
      <c r="BP9444" s="23"/>
      <c r="BQ9444" s="24"/>
      <c r="BR9444" s="22"/>
      <c r="BS9444" s="24"/>
      <c r="BT9444" s="24"/>
      <c r="BU9444" s="23"/>
      <c r="BV9444" s="26"/>
      <c r="BX9444" s="6"/>
      <c r="BY9444" s="24"/>
      <c r="BZ9444" s="109"/>
      <c r="CA9444" s="66"/>
      <c r="CB9444" s="5"/>
      <c r="CC9444" s="68"/>
      <c r="CD9444" s="67"/>
      <c r="CE9444" s="67"/>
      <c r="CF9444" s="64"/>
      <c r="CG9444" s="5"/>
      <c r="CH9444" s="69"/>
      <c r="CI9444" s="6"/>
      <c r="CJ9444" s="5"/>
      <c r="CK9444" s="25"/>
      <c r="CL9444" s="5"/>
      <c r="DN9444" s="14"/>
      <c r="DO9444" s="14"/>
      <c r="DP9444" s="5"/>
      <c r="DQ9444" s="25"/>
      <c r="DR9444" s="25"/>
      <c r="DS9444" s="96"/>
      <c r="DT9444" s="83"/>
      <c r="DU9444" s="14"/>
      <c r="DX9444" s="83"/>
      <c r="DY9444" s="83"/>
      <c r="DZ9444" s="83"/>
      <c r="EA9444" s="83"/>
      <c r="EJ9444" s="54"/>
      <c r="EK9444" s="22"/>
      <c r="EL9444" s="24"/>
      <c r="EP9444" s="23"/>
      <c r="EQ9444" s="24"/>
      <c r="ER9444" s="22"/>
      <c r="ES9444" s="24"/>
      <c r="ET9444" s="24"/>
      <c r="EU9444" s="23"/>
      <c r="EV9444" s="26"/>
      <c r="EX9444" s="6"/>
      <c r="EY9444" s="24"/>
      <c r="EZ9444" s="109"/>
      <c r="FA9444" s="66"/>
      <c r="FB9444" s="5"/>
      <c r="FC9444" s="68"/>
      <c r="FD9444" s="67"/>
      <c r="FE9444" s="67"/>
      <c r="FF9444" s="64"/>
      <c r="FG9444" s="5"/>
      <c r="FH9444" s="69"/>
      <c r="FI9444" s="6"/>
      <c r="FJ9444" s="5"/>
      <c r="FK9444" s="25"/>
      <c r="FL9444" s="5"/>
    </row>
    <row r="9445" spans="40:168">
      <c r="AN9445" s="14"/>
      <c r="AO9445" s="14"/>
      <c r="AP9445" s="5"/>
      <c r="AQ9445" s="25"/>
      <c r="AR9445" s="25"/>
      <c r="AS9445" s="96"/>
      <c r="AT9445" s="83"/>
      <c r="AU9445" s="14"/>
      <c r="AX9445" s="83"/>
      <c r="AY9445" s="83"/>
      <c r="AZ9445" s="83"/>
      <c r="BA9445" s="83"/>
      <c r="BJ9445" s="54"/>
      <c r="BK9445" s="22"/>
      <c r="BL9445" s="24"/>
      <c r="BP9445" s="23"/>
      <c r="BQ9445" s="24"/>
      <c r="BR9445" s="22"/>
      <c r="BS9445" s="24"/>
      <c r="BT9445" s="24"/>
      <c r="BU9445" s="23"/>
      <c r="BV9445" s="26"/>
      <c r="BX9445" s="6"/>
      <c r="BY9445" s="24"/>
      <c r="BZ9445" s="109"/>
      <c r="CA9445" s="66"/>
      <c r="CB9445" s="5"/>
      <c r="CC9445" s="68"/>
      <c r="CD9445" s="67"/>
      <c r="CE9445" s="67"/>
      <c r="CF9445" s="64"/>
      <c r="CG9445" s="5"/>
      <c r="CH9445" s="69"/>
      <c r="CI9445" s="6"/>
      <c r="CJ9445" s="5"/>
      <c r="CK9445" s="25"/>
      <c r="CL9445" s="5"/>
      <c r="DN9445" s="14"/>
      <c r="DO9445" s="14"/>
      <c r="DP9445" s="5"/>
      <c r="DQ9445" s="25"/>
      <c r="DR9445" s="25"/>
      <c r="DS9445" s="96"/>
      <c r="DT9445" s="83"/>
      <c r="DU9445" s="14"/>
      <c r="DX9445" s="83"/>
      <c r="DY9445" s="83"/>
      <c r="DZ9445" s="83"/>
      <c r="EA9445" s="83"/>
      <c r="EJ9445" s="54"/>
      <c r="EK9445" s="22"/>
      <c r="EL9445" s="24"/>
      <c r="EP9445" s="23"/>
      <c r="EQ9445" s="24"/>
      <c r="ER9445" s="22"/>
      <c r="ES9445" s="24"/>
      <c r="ET9445" s="24"/>
      <c r="EU9445" s="23"/>
      <c r="EV9445" s="26"/>
      <c r="EX9445" s="6"/>
      <c r="EY9445" s="24"/>
      <c r="EZ9445" s="109"/>
      <c r="FA9445" s="66"/>
      <c r="FB9445" s="5"/>
      <c r="FC9445" s="68"/>
      <c r="FD9445" s="67"/>
      <c r="FE9445" s="67"/>
      <c r="FF9445" s="64"/>
      <c r="FG9445" s="5"/>
      <c r="FH9445" s="69"/>
      <c r="FI9445" s="6"/>
      <c r="FJ9445" s="5"/>
      <c r="FK9445" s="25"/>
      <c r="FL9445" s="5"/>
    </row>
    <row r="9446" spans="40:168">
      <c r="AN9446" s="14"/>
      <c r="AO9446" s="14"/>
      <c r="AP9446" s="5"/>
      <c r="AQ9446" s="25"/>
      <c r="AR9446" s="25"/>
      <c r="AS9446" s="96"/>
      <c r="AT9446" s="83"/>
      <c r="AU9446" s="14"/>
      <c r="AX9446" s="83"/>
      <c r="AY9446" s="83"/>
      <c r="AZ9446" s="83"/>
      <c r="BA9446" s="83"/>
      <c r="BJ9446" s="54"/>
      <c r="BK9446" s="22"/>
      <c r="BL9446" s="24"/>
      <c r="BP9446" s="23"/>
      <c r="BQ9446" s="24"/>
      <c r="BR9446" s="22"/>
      <c r="BS9446" s="24"/>
      <c r="BT9446" s="24"/>
      <c r="BU9446" s="23"/>
      <c r="BV9446" s="26"/>
      <c r="BX9446" s="6"/>
      <c r="BY9446" s="24"/>
      <c r="BZ9446" s="109"/>
      <c r="CA9446" s="66"/>
      <c r="CB9446" s="5"/>
      <c r="CC9446" s="68"/>
      <c r="CD9446" s="67"/>
      <c r="CE9446" s="67"/>
      <c r="CF9446" s="64"/>
      <c r="CG9446" s="5"/>
      <c r="CH9446" s="69"/>
      <c r="CI9446" s="6"/>
      <c r="CJ9446" s="5"/>
      <c r="CK9446" s="25"/>
      <c r="CL9446" s="5"/>
      <c r="DN9446" s="14"/>
      <c r="DO9446" s="14"/>
      <c r="DP9446" s="5"/>
      <c r="DQ9446" s="25"/>
      <c r="DR9446" s="25"/>
      <c r="DS9446" s="96"/>
      <c r="DT9446" s="83"/>
      <c r="DU9446" s="14"/>
      <c r="DX9446" s="83"/>
      <c r="DY9446" s="83"/>
      <c r="DZ9446" s="83"/>
      <c r="EA9446" s="83"/>
      <c r="EJ9446" s="54"/>
      <c r="EK9446" s="22"/>
      <c r="EL9446" s="24"/>
      <c r="EP9446" s="23"/>
      <c r="EQ9446" s="24"/>
      <c r="ER9446" s="22"/>
      <c r="ES9446" s="24"/>
      <c r="ET9446" s="24"/>
      <c r="EU9446" s="23"/>
      <c r="EV9446" s="26"/>
      <c r="EX9446" s="6"/>
      <c r="EY9446" s="24"/>
      <c r="EZ9446" s="109"/>
      <c r="FA9446" s="66"/>
      <c r="FB9446" s="5"/>
      <c r="FC9446" s="68"/>
      <c r="FD9446" s="67"/>
      <c r="FE9446" s="67"/>
      <c r="FF9446" s="64"/>
      <c r="FG9446" s="5"/>
      <c r="FH9446" s="69"/>
      <c r="FI9446" s="6"/>
      <c r="FJ9446" s="5"/>
      <c r="FK9446" s="25"/>
      <c r="FL9446" s="5"/>
    </row>
    <row r="9447" spans="40:168">
      <c r="AN9447" s="14"/>
      <c r="AO9447" s="14"/>
      <c r="AP9447" s="5"/>
      <c r="AQ9447" s="25"/>
      <c r="AR9447" s="25"/>
      <c r="AS9447" s="96"/>
      <c r="AT9447" s="83"/>
      <c r="AU9447" s="14"/>
      <c r="AX9447" s="83"/>
      <c r="AY9447" s="83"/>
      <c r="AZ9447" s="83"/>
      <c r="BA9447" s="83"/>
      <c r="BJ9447" s="54"/>
      <c r="BK9447" s="22"/>
      <c r="BL9447" s="24"/>
      <c r="BP9447" s="23"/>
      <c r="BQ9447" s="24"/>
      <c r="BR9447" s="22"/>
      <c r="BS9447" s="24"/>
      <c r="BT9447" s="24"/>
      <c r="BU9447" s="23"/>
      <c r="BV9447" s="26"/>
      <c r="BX9447" s="6"/>
      <c r="BY9447" s="24"/>
      <c r="BZ9447" s="109"/>
      <c r="CA9447" s="66"/>
      <c r="CB9447" s="5"/>
      <c r="CC9447" s="68"/>
      <c r="CD9447" s="67"/>
      <c r="CE9447" s="67"/>
      <c r="CF9447" s="64"/>
      <c r="CG9447" s="5"/>
      <c r="CH9447" s="69"/>
      <c r="CI9447" s="6"/>
      <c r="CJ9447" s="5"/>
      <c r="CK9447" s="25"/>
      <c r="CL9447" s="5"/>
      <c r="DN9447" s="14"/>
      <c r="DO9447" s="14"/>
      <c r="DP9447" s="5"/>
      <c r="DQ9447" s="25"/>
      <c r="DR9447" s="25"/>
      <c r="DS9447" s="96"/>
      <c r="DT9447" s="83"/>
      <c r="DU9447" s="14"/>
      <c r="DX9447" s="83"/>
      <c r="DY9447" s="83"/>
      <c r="DZ9447" s="83"/>
      <c r="EA9447" s="83"/>
      <c r="EJ9447" s="54"/>
      <c r="EK9447" s="22"/>
      <c r="EL9447" s="24"/>
      <c r="EP9447" s="23"/>
      <c r="EQ9447" s="24"/>
      <c r="ER9447" s="22"/>
      <c r="ES9447" s="24"/>
      <c r="ET9447" s="24"/>
      <c r="EU9447" s="23"/>
      <c r="EV9447" s="26"/>
      <c r="EX9447" s="6"/>
      <c r="EY9447" s="24"/>
      <c r="EZ9447" s="109"/>
      <c r="FA9447" s="66"/>
      <c r="FB9447" s="5"/>
      <c r="FC9447" s="68"/>
      <c r="FD9447" s="67"/>
      <c r="FE9447" s="67"/>
      <c r="FF9447" s="64"/>
      <c r="FG9447" s="5"/>
      <c r="FH9447" s="69"/>
      <c r="FI9447" s="6"/>
      <c r="FJ9447" s="5"/>
      <c r="FK9447" s="25"/>
      <c r="FL9447" s="5"/>
    </row>
    <row r="9448" spans="40:168">
      <c r="AN9448" s="14"/>
      <c r="AO9448" s="14"/>
      <c r="AP9448" s="5"/>
      <c r="AQ9448" s="25"/>
      <c r="AR9448" s="25"/>
      <c r="AS9448" s="96"/>
      <c r="AT9448" s="83"/>
      <c r="AU9448" s="14"/>
      <c r="AX9448" s="83"/>
      <c r="AY9448" s="83"/>
      <c r="AZ9448" s="83"/>
      <c r="BA9448" s="83"/>
      <c r="BJ9448" s="54"/>
      <c r="BK9448" s="22"/>
      <c r="BL9448" s="24"/>
      <c r="BP9448" s="23"/>
      <c r="BQ9448" s="24"/>
      <c r="BR9448" s="22"/>
      <c r="BS9448" s="24"/>
      <c r="BT9448" s="24"/>
      <c r="BU9448" s="23"/>
      <c r="BV9448" s="26"/>
      <c r="BX9448" s="6"/>
      <c r="BY9448" s="24"/>
      <c r="BZ9448" s="109"/>
      <c r="CA9448" s="66"/>
      <c r="CB9448" s="5"/>
      <c r="CC9448" s="68"/>
      <c r="CD9448" s="67"/>
      <c r="CE9448" s="67"/>
      <c r="CF9448" s="64"/>
      <c r="CG9448" s="5"/>
      <c r="CH9448" s="69"/>
      <c r="CI9448" s="6"/>
      <c r="CJ9448" s="5"/>
      <c r="CK9448" s="25"/>
      <c r="CL9448" s="5"/>
      <c r="DN9448" s="14"/>
      <c r="DO9448" s="14"/>
      <c r="DP9448" s="5"/>
      <c r="DQ9448" s="25"/>
      <c r="DR9448" s="25"/>
      <c r="DS9448" s="96"/>
      <c r="DT9448" s="83"/>
      <c r="DU9448" s="14"/>
      <c r="DX9448" s="83"/>
      <c r="DY9448" s="83"/>
      <c r="DZ9448" s="83"/>
      <c r="EA9448" s="83"/>
      <c r="EJ9448" s="54"/>
      <c r="EK9448" s="22"/>
      <c r="EL9448" s="24"/>
      <c r="EP9448" s="23"/>
      <c r="EQ9448" s="24"/>
      <c r="ER9448" s="22"/>
      <c r="ES9448" s="24"/>
      <c r="ET9448" s="24"/>
      <c r="EU9448" s="23"/>
      <c r="EV9448" s="26"/>
      <c r="EX9448" s="6"/>
      <c r="EY9448" s="24"/>
      <c r="EZ9448" s="109"/>
      <c r="FA9448" s="66"/>
      <c r="FB9448" s="5"/>
      <c r="FC9448" s="68"/>
      <c r="FD9448" s="67"/>
      <c r="FE9448" s="67"/>
      <c r="FF9448" s="64"/>
      <c r="FG9448" s="5"/>
      <c r="FH9448" s="69"/>
      <c r="FI9448" s="6"/>
      <c r="FJ9448" s="5"/>
      <c r="FK9448" s="25"/>
      <c r="FL9448" s="5"/>
    </row>
    <row r="9449" spans="40:168">
      <c r="AN9449" s="14"/>
      <c r="AO9449" s="14"/>
      <c r="AP9449" s="5"/>
      <c r="AQ9449" s="25"/>
      <c r="AR9449" s="25"/>
      <c r="AS9449" s="96"/>
      <c r="AT9449" s="83"/>
      <c r="AU9449" s="14"/>
      <c r="AX9449" s="83"/>
      <c r="AY9449" s="83"/>
      <c r="AZ9449" s="83"/>
      <c r="BA9449" s="83"/>
      <c r="BJ9449" s="54"/>
      <c r="BK9449" s="22"/>
      <c r="BL9449" s="24"/>
      <c r="BP9449" s="23"/>
      <c r="BQ9449" s="24"/>
      <c r="BR9449" s="22"/>
      <c r="BS9449" s="24"/>
      <c r="BT9449" s="24"/>
      <c r="BU9449" s="23"/>
      <c r="BV9449" s="26"/>
      <c r="BX9449" s="6"/>
      <c r="BY9449" s="24"/>
      <c r="BZ9449" s="109"/>
      <c r="CA9449" s="66"/>
      <c r="CB9449" s="5"/>
      <c r="CC9449" s="68"/>
      <c r="CD9449" s="67"/>
      <c r="CE9449" s="67"/>
      <c r="CF9449" s="64"/>
      <c r="CG9449" s="5"/>
      <c r="CH9449" s="69"/>
      <c r="CI9449" s="6"/>
      <c r="CJ9449" s="5"/>
      <c r="CK9449" s="25"/>
      <c r="CL9449" s="5"/>
      <c r="DN9449" s="14"/>
      <c r="DO9449" s="14"/>
      <c r="DP9449" s="5"/>
      <c r="DQ9449" s="25"/>
      <c r="DR9449" s="25"/>
      <c r="DS9449" s="96"/>
      <c r="DT9449" s="83"/>
      <c r="DU9449" s="14"/>
      <c r="DX9449" s="83"/>
      <c r="DY9449" s="83"/>
      <c r="DZ9449" s="83"/>
      <c r="EA9449" s="83"/>
      <c r="EJ9449" s="54"/>
      <c r="EK9449" s="22"/>
      <c r="EL9449" s="24"/>
      <c r="EP9449" s="23"/>
      <c r="EQ9449" s="24"/>
      <c r="ER9449" s="22"/>
      <c r="ES9449" s="24"/>
      <c r="ET9449" s="24"/>
      <c r="EU9449" s="23"/>
      <c r="EV9449" s="26"/>
      <c r="EX9449" s="6"/>
      <c r="EY9449" s="24"/>
      <c r="EZ9449" s="109"/>
      <c r="FA9449" s="66"/>
      <c r="FB9449" s="5"/>
      <c r="FC9449" s="68"/>
      <c r="FD9449" s="67"/>
      <c r="FE9449" s="67"/>
      <c r="FF9449" s="64"/>
      <c r="FG9449" s="5"/>
      <c r="FH9449" s="69"/>
      <c r="FI9449" s="6"/>
      <c r="FJ9449" s="5"/>
      <c r="FK9449" s="25"/>
      <c r="FL9449" s="5"/>
    </row>
    <row r="9450" spans="40:168">
      <c r="AN9450" s="14"/>
      <c r="AO9450" s="14"/>
      <c r="AP9450" s="5"/>
      <c r="AQ9450" s="25"/>
      <c r="AR9450" s="25"/>
      <c r="AS9450" s="96"/>
      <c r="AT9450" s="83"/>
      <c r="AU9450" s="14"/>
      <c r="AX9450" s="83"/>
      <c r="AY9450" s="83"/>
      <c r="AZ9450" s="83"/>
      <c r="BA9450" s="83"/>
      <c r="BJ9450" s="54"/>
      <c r="BK9450" s="22"/>
      <c r="BL9450" s="24"/>
      <c r="BP9450" s="23"/>
      <c r="BQ9450" s="24"/>
      <c r="BR9450" s="22"/>
      <c r="BS9450" s="24"/>
      <c r="BT9450" s="24"/>
      <c r="BU9450" s="23"/>
      <c r="BV9450" s="26"/>
      <c r="BX9450" s="6"/>
      <c r="BY9450" s="24"/>
      <c r="BZ9450" s="109"/>
      <c r="CA9450" s="66"/>
      <c r="CB9450" s="5"/>
      <c r="CC9450" s="68"/>
      <c r="CD9450" s="67"/>
      <c r="CE9450" s="67"/>
      <c r="CF9450" s="64"/>
      <c r="CG9450" s="5"/>
      <c r="CH9450" s="69"/>
      <c r="CI9450" s="6"/>
      <c r="CJ9450" s="5"/>
      <c r="CK9450" s="25"/>
      <c r="CL9450" s="5"/>
      <c r="DN9450" s="14"/>
      <c r="DO9450" s="14"/>
      <c r="DP9450" s="5"/>
      <c r="DQ9450" s="25"/>
      <c r="DR9450" s="25"/>
      <c r="DS9450" s="96"/>
      <c r="DT9450" s="83"/>
      <c r="DU9450" s="14"/>
      <c r="DX9450" s="83"/>
      <c r="DY9450" s="83"/>
      <c r="DZ9450" s="83"/>
      <c r="EA9450" s="83"/>
      <c r="EJ9450" s="54"/>
      <c r="EK9450" s="22"/>
      <c r="EL9450" s="24"/>
      <c r="EP9450" s="23"/>
      <c r="EQ9450" s="24"/>
      <c r="ER9450" s="22"/>
      <c r="ES9450" s="24"/>
      <c r="ET9450" s="24"/>
      <c r="EU9450" s="23"/>
      <c r="EV9450" s="26"/>
      <c r="EX9450" s="6"/>
      <c r="EY9450" s="24"/>
      <c r="EZ9450" s="109"/>
      <c r="FA9450" s="66"/>
      <c r="FB9450" s="5"/>
      <c r="FC9450" s="68"/>
      <c r="FD9450" s="67"/>
      <c r="FE9450" s="67"/>
      <c r="FF9450" s="64"/>
      <c r="FG9450" s="5"/>
      <c r="FH9450" s="69"/>
      <c r="FI9450" s="6"/>
      <c r="FJ9450" s="5"/>
      <c r="FK9450" s="25"/>
      <c r="FL9450" s="5"/>
    </row>
    <row r="9451" spans="40:168">
      <c r="AN9451" s="14"/>
      <c r="AO9451" s="14"/>
      <c r="AP9451" s="5"/>
      <c r="AQ9451" s="25"/>
      <c r="AR9451" s="25"/>
      <c r="AS9451" s="96"/>
      <c r="AT9451" s="83"/>
      <c r="AU9451" s="14"/>
      <c r="AX9451" s="83"/>
      <c r="AY9451" s="83"/>
      <c r="AZ9451" s="83"/>
      <c r="BA9451" s="83"/>
      <c r="BJ9451" s="54"/>
      <c r="BK9451" s="22"/>
      <c r="BL9451" s="24"/>
      <c r="BP9451" s="23"/>
      <c r="BQ9451" s="24"/>
      <c r="BR9451" s="22"/>
      <c r="BS9451" s="24"/>
      <c r="BT9451" s="24"/>
      <c r="BU9451" s="23"/>
      <c r="BV9451" s="26"/>
      <c r="BX9451" s="6"/>
      <c r="BY9451" s="24"/>
      <c r="BZ9451" s="109"/>
      <c r="CA9451" s="66"/>
      <c r="CB9451" s="5"/>
      <c r="CC9451" s="68"/>
      <c r="CD9451" s="67"/>
      <c r="CE9451" s="67"/>
      <c r="CF9451" s="64"/>
      <c r="CG9451" s="5"/>
      <c r="CH9451" s="69"/>
      <c r="CI9451" s="6"/>
      <c r="CJ9451" s="5"/>
      <c r="CK9451" s="25"/>
      <c r="CL9451" s="5"/>
      <c r="DN9451" s="14"/>
      <c r="DO9451" s="14"/>
      <c r="DP9451" s="5"/>
      <c r="DQ9451" s="25"/>
      <c r="DR9451" s="25"/>
      <c r="DS9451" s="96"/>
      <c r="DT9451" s="83"/>
      <c r="DU9451" s="14"/>
      <c r="DX9451" s="83"/>
      <c r="DY9451" s="83"/>
      <c r="DZ9451" s="83"/>
      <c r="EA9451" s="83"/>
      <c r="EJ9451" s="54"/>
      <c r="EK9451" s="22"/>
      <c r="EL9451" s="24"/>
      <c r="EP9451" s="23"/>
      <c r="EQ9451" s="24"/>
      <c r="ER9451" s="22"/>
      <c r="ES9451" s="24"/>
      <c r="ET9451" s="24"/>
      <c r="EU9451" s="23"/>
      <c r="EV9451" s="26"/>
      <c r="EX9451" s="6"/>
      <c r="EY9451" s="24"/>
      <c r="EZ9451" s="109"/>
      <c r="FA9451" s="66"/>
      <c r="FB9451" s="5"/>
      <c r="FC9451" s="68"/>
      <c r="FD9451" s="67"/>
      <c r="FE9451" s="67"/>
      <c r="FF9451" s="64"/>
      <c r="FG9451" s="5"/>
      <c r="FH9451" s="69"/>
      <c r="FI9451" s="6"/>
      <c r="FJ9451" s="5"/>
      <c r="FK9451" s="25"/>
      <c r="FL9451" s="5"/>
    </row>
    <row r="9452" spans="40:168">
      <c r="AN9452" s="14"/>
      <c r="AO9452" s="14"/>
      <c r="AP9452" s="5"/>
      <c r="AQ9452" s="25"/>
      <c r="AR9452" s="25"/>
      <c r="AS9452" s="96"/>
      <c r="AT9452" s="83"/>
      <c r="AU9452" s="14"/>
      <c r="AX9452" s="83"/>
      <c r="AY9452" s="83"/>
      <c r="AZ9452" s="83"/>
      <c r="BA9452" s="83"/>
      <c r="BJ9452" s="54"/>
      <c r="BK9452" s="22"/>
      <c r="BL9452" s="24"/>
      <c r="BP9452" s="23"/>
      <c r="BQ9452" s="24"/>
      <c r="BR9452" s="22"/>
      <c r="BS9452" s="24"/>
      <c r="BT9452" s="24"/>
      <c r="BU9452" s="23"/>
      <c r="BV9452" s="26"/>
      <c r="BX9452" s="6"/>
      <c r="BY9452" s="24"/>
      <c r="BZ9452" s="109"/>
      <c r="CA9452" s="66"/>
      <c r="CB9452" s="5"/>
      <c r="CC9452" s="68"/>
      <c r="CD9452" s="67"/>
      <c r="CE9452" s="67"/>
      <c r="CF9452" s="64"/>
      <c r="CG9452" s="5"/>
      <c r="CH9452" s="69"/>
      <c r="CI9452" s="6"/>
      <c r="CJ9452" s="5"/>
      <c r="CK9452" s="25"/>
      <c r="CL9452" s="5"/>
      <c r="DN9452" s="14"/>
      <c r="DO9452" s="14"/>
      <c r="DP9452" s="5"/>
      <c r="DQ9452" s="25"/>
      <c r="DR9452" s="25"/>
      <c r="DS9452" s="96"/>
      <c r="DT9452" s="83"/>
      <c r="DU9452" s="14"/>
      <c r="DX9452" s="83"/>
      <c r="DY9452" s="83"/>
      <c r="DZ9452" s="83"/>
      <c r="EA9452" s="83"/>
      <c r="EJ9452" s="54"/>
      <c r="EK9452" s="22"/>
      <c r="EL9452" s="24"/>
      <c r="EP9452" s="23"/>
      <c r="EQ9452" s="24"/>
      <c r="ER9452" s="22"/>
      <c r="ES9452" s="24"/>
      <c r="ET9452" s="24"/>
      <c r="EU9452" s="23"/>
      <c r="EV9452" s="26"/>
      <c r="EX9452" s="6"/>
      <c r="EY9452" s="24"/>
      <c r="EZ9452" s="109"/>
      <c r="FA9452" s="66"/>
      <c r="FB9452" s="5"/>
      <c r="FC9452" s="68"/>
      <c r="FD9452" s="67"/>
      <c r="FE9452" s="67"/>
      <c r="FF9452" s="64"/>
      <c r="FG9452" s="5"/>
      <c r="FH9452" s="69"/>
      <c r="FI9452" s="6"/>
      <c r="FJ9452" s="5"/>
      <c r="FK9452" s="25"/>
      <c r="FL9452" s="5"/>
    </row>
    <row r="9453" spans="40:168">
      <c r="AN9453" s="14"/>
      <c r="AO9453" s="14"/>
      <c r="AP9453" s="5"/>
      <c r="AQ9453" s="25"/>
      <c r="AR9453" s="25"/>
      <c r="AS9453" s="96"/>
      <c r="AT9453" s="83"/>
      <c r="AU9453" s="14"/>
      <c r="AX9453" s="83"/>
      <c r="AY9453" s="83"/>
      <c r="AZ9453" s="83"/>
      <c r="BA9453" s="83"/>
      <c r="BJ9453" s="54"/>
      <c r="BK9453" s="22"/>
      <c r="BL9453" s="24"/>
      <c r="BP9453" s="23"/>
      <c r="BQ9453" s="24"/>
      <c r="BR9453" s="22"/>
      <c r="BS9453" s="24"/>
      <c r="BT9453" s="24"/>
      <c r="BU9453" s="23"/>
      <c r="BV9453" s="26"/>
      <c r="BX9453" s="6"/>
      <c r="BY9453" s="24"/>
      <c r="BZ9453" s="109"/>
      <c r="CA9453" s="66"/>
      <c r="CB9453" s="5"/>
      <c r="CC9453" s="68"/>
      <c r="CD9453" s="67"/>
      <c r="CE9453" s="67"/>
      <c r="CF9453" s="64"/>
      <c r="CG9453" s="5"/>
      <c r="CH9453" s="69"/>
      <c r="CI9453" s="6"/>
      <c r="CJ9453" s="5"/>
      <c r="CK9453" s="25"/>
      <c r="CL9453" s="5"/>
      <c r="DN9453" s="14"/>
      <c r="DO9453" s="14"/>
      <c r="DP9453" s="5"/>
      <c r="DQ9453" s="25"/>
      <c r="DR9453" s="25"/>
      <c r="DS9453" s="96"/>
      <c r="DT9453" s="83"/>
      <c r="DU9453" s="14"/>
      <c r="DX9453" s="83"/>
      <c r="DY9453" s="83"/>
      <c r="DZ9453" s="83"/>
      <c r="EA9453" s="83"/>
      <c r="EJ9453" s="54"/>
      <c r="EK9453" s="22"/>
      <c r="EL9453" s="24"/>
      <c r="EP9453" s="23"/>
      <c r="EQ9453" s="24"/>
      <c r="ER9453" s="22"/>
      <c r="ES9453" s="24"/>
      <c r="ET9453" s="24"/>
      <c r="EU9453" s="23"/>
      <c r="EV9453" s="26"/>
      <c r="EX9453" s="6"/>
      <c r="EY9453" s="24"/>
      <c r="EZ9453" s="109"/>
      <c r="FA9453" s="66"/>
      <c r="FB9453" s="5"/>
      <c r="FC9453" s="68"/>
      <c r="FD9453" s="67"/>
      <c r="FE9453" s="67"/>
      <c r="FF9453" s="64"/>
      <c r="FG9453" s="5"/>
      <c r="FH9453" s="69"/>
      <c r="FI9453" s="6"/>
      <c r="FJ9453" s="5"/>
      <c r="FK9453" s="25"/>
      <c r="FL9453" s="5"/>
    </row>
    <row r="9454" spans="40:168">
      <c r="AN9454" s="14"/>
      <c r="AO9454" s="14"/>
      <c r="AP9454" s="5"/>
      <c r="AQ9454" s="25"/>
      <c r="AR9454" s="25"/>
      <c r="AS9454" s="96"/>
      <c r="AT9454" s="83"/>
      <c r="AU9454" s="14"/>
      <c r="AX9454" s="83"/>
      <c r="AY9454" s="83"/>
      <c r="AZ9454" s="83"/>
      <c r="BA9454" s="83"/>
      <c r="BJ9454" s="54"/>
      <c r="BK9454" s="22"/>
      <c r="BL9454" s="24"/>
      <c r="BP9454" s="23"/>
      <c r="BQ9454" s="24"/>
      <c r="BR9454" s="22"/>
      <c r="BS9454" s="24"/>
      <c r="BT9454" s="24"/>
      <c r="BU9454" s="23"/>
      <c r="BV9454" s="26"/>
      <c r="BX9454" s="6"/>
      <c r="BY9454" s="24"/>
      <c r="BZ9454" s="109"/>
      <c r="CA9454" s="66"/>
      <c r="CB9454" s="5"/>
      <c r="CC9454" s="68"/>
      <c r="CD9454" s="67"/>
      <c r="CE9454" s="67"/>
      <c r="CF9454" s="64"/>
      <c r="CG9454" s="5"/>
      <c r="CH9454" s="69"/>
      <c r="CI9454" s="6"/>
      <c r="CJ9454" s="5"/>
      <c r="CK9454" s="25"/>
      <c r="CL9454" s="5"/>
      <c r="DN9454" s="14"/>
      <c r="DO9454" s="14"/>
      <c r="DP9454" s="5"/>
      <c r="DQ9454" s="25"/>
      <c r="DR9454" s="25"/>
      <c r="DS9454" s="96"/>
      <c r="DT9454" s="83"/>
      <c r="DU9454" s="14"/>
      <c r="DX9454" s="83"/>
      <c r="DY9454" s="83"/>
      <c r="DZ9454" s="83"/>
      <c r="EA9454" s="83"/>
      <c r="EJ9454" s="54"/>
      <c r="EK9454" s="22"/>
      <c r="EL9454" s="24"/>
      <c r="EP9454" s="23"/>
      <c r="EQ9454" s="24"/>
      <c r="ER9454" s="22"/>
      <c r="ES9454" s="24"/>
      <c r="ET9454" s="24"/>
      <c r="EU9454" s="23"/>
      <c r="EV9454" s="26"/>
      <c r="EX9454" s="6"/>
      <c r="EY9454" s="24"/>
      <c r="EZ9454" s="109"/>
      <c r="FA9454" s="66"/>
      <c r="FB9454" s="5"/>
      <c r="FC9454" s="68"/>
      <c r="FD9454" s="67"/>
      <c r="FE9454" s="67"/>
      <c r="FF9454" s="64"/>
      <c r="FG9454" s="5"/>
      <c r="FH9454" s="69"/>
      <c r="FI9454" s="6"/>
      <c r="FJ9454" s="5"/>
      <c r="FK9454" s="25"/>
      <c r="FL9454" s="5"/>
    </row>
    <row r="9455" spans="40:168">
      <c r="AN9455" s="14"/>
      <c r="AO9455" s="14"/>
      <c r="AP9455" s="5"/>
      <c r="AQ9455" s="25"/>
      <c r="AR9455" s="25"/>
      <c r="AS9455" s="96"/>
      <c r="AT9455" s="83"/>
      <c r="AU9455" s="14"/>
      <c r="AX9455" s="83"/>
      <c r="AY9455" s="83"/>
      <c r="AZ9455" s="83"/>
      <c r="BA9455" s="83"/>
      <c r="BJ9455" s="54"/>
      <c r="BK9455" s="22"/>
      <c r="BL9455" s="24"/>
      <c r="BP9455" s="23"/>
      <c r="BQ9455" s="24"/>
      <c r="BR9455" s="22"/>
      <c r="BS9455" s="24"/>
      <c r="BT9455" s="24"/>
      <c r="BU9455" s="23"/>
      <c r="BV9455" s="26"/>
      <c r="BX9455" s="6"/>
      <c r="BY9455" s="24"/>
      <c r="BZ9455" s="109"/>
      <c r="CA9455" s="66"/>
      <c r="CB9455" s="5"/>
      <c r="CC9455" s="68"/>
      <c r="CD9455" s="67"/>
      <c r="CE9455" s="67"/>
      <c r="CF9455" s="64"/>
      <c r="CG9455" s="5"/>
      <c r="CH9455" s="69"/>
      <c r="CI9455" s="6"/>
      <c r="CJ9455" s="5"/>
      <c r="CK9455" s="25"/>
      <c r="CL9455" s="5"/>
      <c r="DN9455" s="14"/>
      <c r="DO9455" s="14"/>
      <c r="DP9455" s="5"/>
      <c r="DQ9455" s="25"/>
      <c r="DR9455" s="25"/>
      <c r="DS9455" s="96"/>
      <c r="DT9455" s="83"/>
      <c r="DU9455" s="14"/>
      <c r="DX9455" s="83"/>
      <c r="DY9455" s="83"/>
      <c r="DZ9455" s="83"/>
      <c r="EA9455" s="83"/>
      <c r="EJ9455" s="54"/>
      <c r="EK9455" s="22"/>
      <c r="EL9455" s="24"/>
      <c r="EP9455" s="23"/>
      <c r="EQ9455" s="24"/>
      <c r="ER9455" s="22"/>
      <c r="ES9455" s="24"/>
      <c r="ET9455" s="24"/>
      <c r="EU9455" s="23"/>
      <c r="EV9455" s="26"/>
      <c r="EX9455" s="6"/>
      <c r="EY9455" s="24"/>
      <c r="EZ9455" s="109"/>
      <c r="FA9455" s="66"/>
      <c r="FB9455" s="5"/>
      <c r="FC9455" s="68"/>
      <c r="FD9455" s="67"/>
      <c r="FE9455" s="67"/>
      <c r="FF9455" s="64"/>
      <c r="FG9455" s="5"/>
      <c r="FH9455" s="69"/>
      <c r="FI9455" s="6"/>
      <c r="FJ9455" s="5"/>
      <c r="FK9455" s="25"/>
      <c r="FL9455" s="5"/>
    </row>
    <row r="9456" spans="40:168">
      <c r="AN9456" s="14"/>
      <c r="AO9456" s="14"/>
      <c r="AP9456" s="5"/>
      <c r="AQ9456" s="25"/>
      <c r="AR9456" s="25"/>
      <c r="AS9456" s="96"/>
      <c r="AT9456" s="83"/>
      <c r="AU9456" s="14"/>
      <c r="AX9456" s="83"/>
      <c r="AY9456" s="83"/>
      <c r="AZ9456" s="83"/>
      <c r="BA9456" s="83"/>
      <c r="BJ9456" s="54"/>
      <c r="BK9456" s="22"/>
      <c r="BL9456" s="24"/>
      <c r="BP9456" s="23"/>
      <c r="BQ9456" s="24"/>
      <c r="BR9456" s="22"/>
      <c r="BS9456" s="24"/>
      <c r="BT9456" s="24"/>
      <c r="BU9456" s="23"/>
      <c r="BV9456" s="26"/>
      <c r="BX9456" s="6"/>
      <c r="BY9456" s="24"/>
      <c r="BZ9456" s="109"/>
      <c r="CA9456" s="66"/>
      <c r="CB9456" s="5"/>
      <c r="CC9456" s="68"/>
      <c r="CD9456" s="67"/>
      <c r="CE9456" s="67"/>
      <c r="CF9456" s="64"/>
      <c r="CG9456" s="5"/>
      <c r="CH9456" s="69"/>
      <c r="CI9456" s="6"/>
      <c r="CJ9456" s="5"/>
      <c r="CK9456" s="25"/>
      <c r="CL9456" s="5"/>
      <c r="DN9456" s="14"/>
      <c r="DO9456" s="14"/>
      <c r="DP9456" s="5"/>
      <c r="DQ9456" s="25"/>
      <c r="DR9456" s="25"/>
      <c r="DS9456" s="96"/>
      <c r="DT9456" s="83"/>
      <c r="DU9456" s="14"/>
      <c r="DX9456" s="83"/>
      <c r="DY9456" s="83"/>
      <c r="DZ9456" s="83"/>
      <c r="EA9456" s="83"/>
      <c r="EJ9456" s="54"/>
      <c r="EK9456" s="22"/>
      <c r="EL9456" s="24"/>
      <c r="EP9456" s="23"/>
      <c r="EQ9456" s="24"/>
      <c r="ER9456" s="22"/>
      <c r="ES9456" s="24"/>
      <c r="ET9456" s="24"/>
      <c r="EU9456" s="23"/>
      <c r="EV9456" s="26"/>
      <c r="EX9456" s="6"/>
      <c r="EY9456" s="24"/>
      <c r="EZ9456" s="109"/>
      <c r="FA9456" s="66"/>
      <c r="FB9456" s="5"/>
      <c r="FC9456" s="68"/>
      <c r="FD9456" s="67"/>
      <c r="FE9456" s="67"/>
      <c r="FF9456" s="64"/>
      <c r="FG9456" s="5"/>
      <c r="FH9456" s="69"/>
      <c r="FI9456" s="6"/>
      <c r="FJ9456" s="5"/>
      <c r="FK9456" s="25"/>
      <c r="FL9456" s="5"/>
    </row>
    <row r="9457" spans="40:168">
      <c r="AN9457" s="14"/>
      <c r="AO9457" s="14"/>
      <c r="AP9457" s="5"/>
      <c r="AQ9457" s="25"/>
      <c r="AR9457" s="25"/>
      <c r="AS9457" s="96"/>
      <c r="AT9457" s="83"/>
      <c r="AU9457" s="14"/>
      <c r="AX9457" s="83"/>
      <c r="AY9457" s="83"/>
      <c r="AZ9457" s="83"/>
      <c r="BA9457" s="83"/>
      <c r="BJ9457" s="54"/>
      <c r="BK9457" s="22"/>
      <c r="BL9457" s="24"/>
      <c r="BP9457" s="23"/>
      <c r="BQ9457" s="24"/>
      <c r="BR9457" s="22"/>
      <c r="BS9457" s="24"/>
      <c r="BT9457" s="24"/>
      <c r="BU9457" s="23"/>
      <c r="BV9457" s="26"/>
      <c r="BX9457" s="6"/>
      <c r="BY9457" s="24"/>
      <c r="BZ9457" s="109"/>
      <c r="CA9457" s="66"/>
      <c r="CB9457" s="5"/>
      <c r="CC9457" s="68"/>
      <c r="CD9457" s="67"/>
      <c r="CE9457" s="67"/>
      <c r="CF9457" s="64"/>
      <c r="CG9457" s="5"/>
      <c r="CH9457" s="69"/>
      <c r="CI9457" s="6"/>
      <c r="CJ9457" s="5"/>
      <c r="CK9457" s="25"/>
      <c r="CL9457" s="5"/>
      <c r="DN9457" s="14"/>
      <c r="DO9457" s="14"/>
      <c r="DP9457" s="5"/>
      <c r="DQ9457" s="25"/>
      <c r="DR9457" s="25"/>
      <c r="DS9457" s="96"/>
      <c r="DT9457" s="83"/>
      <c r="DU9457" s="14"/>
      <c r="DX9457" s="83"/>
      <c r="DY9457" s="83"/>
      <c r="DZ9457" s="83"/>
      <c r="EA9457" s="83"/>
      <c r="EJ9457" s="54"/>
      <c r="EK9457" s="22"/>
      <c r="EL9457" s="24"/>
      <c r="EP9457" s="23"/>
      <c r="EQ9457" s="24"/>
      <c r="ER9457" s="22"/>
      <c r="ES9457" s="24"/>
      <c r="ET9457" s="24"/>
      <c r="EU9457" s="23"/>
      <c r="EV9457" s="26"/>
      <c r="EX9457" s="6"/>
      <c r="EY9457" s="24"/>
      <c r="EZ9457" s="109"/>
      <c r="FA9457" s="66"/>
      <c r="FB9457" s="5"/>
      <c r="FC9457" s="68"/>
      <c r="FD9457" s="67"/>
      <c r="FE9457" s="67"/>
      <c r="FF9457" s="64"/>
      <c r="FG9457" s="5"/>
      <c r="FH9457" s="69"/>
      <c r="FI9457" s="6"/>
      <c r="FJ9457" s="5"/>
      <c r="FK9457" s="25"/>
      <c r="FL9457" s="5"/>
    </row>
    <row r="9458" spans="40:168">
      <c r="AN9458" s="14"/>
      <c r="AO9458" s="14"/>
      <c r="AP9458" s="5"/>
      <c r="AQ9458" s="25"/>
      <c r="AR9458" s="25"/>
      <c r="AS9458" s="96"/>
      <c r="AT9458" s="83"/>
      <c r="AU9458" s="14"/>
      <c r="AX9458" s="83"/>
      <c r="AY9458" s="83"/>
      <c r="AZ9458" s="83"/>
      <c r="BA9458" s="83"/>
      <c r="BJ9458" s="54"/>
      <c r="BK9458" s="22"/>
      <c r="BL9458" s="24"/>
      <c r="BP9458" s="23"/>
      <c r="BQ9458" s="24"/>
      <c r="BR9458" s="22"/>
      <c r="BS9458" s="24"/>
      <c r="BT9458" s="24"/>
      <c r="BU9458" s="23"/>
      <c r="BV9458" s="26"/>
      <c r="BX9458" s="6"/>
      <c r="BY9458" s="24"/>
      <c r="BZ9458" s="109"/>
      <c r="CA9458" s="66"/>
      <c r="CB9458" s="5"/>
      <c r="CC9458" s="68"/>
      <c r="CD9458" s="67"/>
      <c r="CE9458" s="67"/>
      <c r="CF9458" s="64"/>
      <c r="CG9458" s="5"/>
      <c r="CH9458" s="69"/>
      <c r="CI9458" s="6"/>
      <c r="CJ9458" s="5"/>
      <c r="CK9458" s="25"/>
      <c r="CL9458" s="5"/>
      <c r="DN9458" s="14"/>
      <c r="DO9458" s="14"/>
      <c r="DP9458" s="5"/>
      <c r="DQ9458" s="25"/>
      <c r="DR9458" s="25"/>
      <c r="DS9458" s="96"/>
      <c r="DT9458" s="83"/>
      <c r="DU9458" s="14"/>
      <c r="DX9458" s="83"/>
      <c r="DY9458" s="83"/>
      <c r="DZ9458" s="83"/>
      <c r="EA9458" s="83"/>
      <c r="EJ9458" s="54"/>
      <c r="EK9458" s="22"/>
      <c r="EL9458" s="24"/>
      <c r="EP9458" s="23"/>
      <c r="EQ9458" s="24"/>
      <c r="ER9458" s="22"/>
      <c r="ES9458" s="24"/>
      <c r="ET9458" s="24"/>
      <c r="EU9458" s="23"/>
      <c r="EV9458" s="26"/>
      <c r="EX9458" s="6"/>
      <c r="EY9458" s="24"/>
      <c r="EZ9458" s="109"/>
      <c r="FA9458" s="66"/>
      <c r="FB9458" s="5"/>
      <c r="FC9458" s="68"/>
      <c r="FD9458" s="67"/>
      <c r="FE9458" s="67"/>
      <c r="FF9458" s="64"/>
      <c r="FG9458" s="5"/>
      <c r="FH9458" s="69"/>
      <c r="FI9458" s="6"/>
      <c r="FJ9458" s="5"/>
      <c r="FK9458" s="25"/>
      <c r="FL9458" s="5"/>
    </row>
    <row r="9459" spans="40:168">
      <c r="AN9459" s="14"/>
      <c r="AO9459" s="14"/>
      <c r="AP9459" s="5"/>
      <c r="AQ9459" s="25"/>
      <c r="AR9459" s="25"/>
      <c r="AS9459" s="96"/>
      <c r="AT9459" s="83"/>
      <c r="AU9459" s="14"/>
      <c r="AX9459" s="83"/>
      <c r="AY9459" s="83"/>
      <c r="AZ9459" s="83"/>
      <c r="BA9459" s="83"/>
      <c r="BJ9459" s="54"/>
      <c r="BK9459" s="22"/>
      <c r="BL9459" s="24"/>
      <c r="BP9459" s="23"/>
      <c r="BQ9459" s="24"/>
      <c r="BR9459" s="22"/>
      <c r="BS9459" s="24"/>
      <c r="BT9459" s="24"/>
      <c r="BU9459" s="23"/>
      <c r="BV9459" s="26"/>
      <c r="BX9459" s="6"/>
      <c r="BY9459" s="24"/>
      <c r="BZ9459" s="109"/>
      <c r="CA9459" s="66"/>
      <c r="CB9459" s="5"/>
      <c r="CC9459" s="68"/>
      <c r="CD9459" s="67"/>
      <c r="CE9459" s="67"/>
      <c r="CF9459" s="64"/>
      <c r="CG9459" s="5"/>
      <c r="CH9459" s="69"/>
      <c r="CI9459" s="6"/>
      <c r="CJ9459" s="5"/>
      <c r="CK9459" s="25"/>
      <c r="CL9459" s="5"/>
      <c r="DN9459" s="14"/>
      <c r="DO9459" s="14"/>
      <c r="DP9459" s="5"/>
      <c r="DQ9459" s="25"/>
      <c r="DR9459" s="25"/>
      <c r="DS9459" s="96"/>
      <c r="DT9459" s="83"/>
      <c r="DU9459" s="14"/>
      <c r="DX9459" s="83"/>
      <c r="DY9459" s="83"/>
      <c r="DZ9459" s="83"/>
      <c r="EA9459" s="83"/>
      <c r="EJ9459" s="54"/>
      <c r="EK9459" s="22"/>
      <c r="EL9459" s="24"/>
      <c r="EP9459" s="23"/>
      <c r="EQ9459" s="24"/>
      <c r="ER9459" s="22"/>
      <c r="ES9459" s="24"/>
      <c r="ET9459" s="24"/>
      <c r="EU9459" s="23"/>
      <c r="EV9459" s="26"/>
      <c r="EX9459" s="6"/>
      <c r="EY9459" s="24"/>
      <c r="EZ9459" s="109"/>
      <c r="FA9459" s="66"/>
      <c r="FB9459" s="5"/>
      <c r="FC9459" s="68"/>
      <c r="FD9459" s="67"/>
      <c r="FE9459" s="67"/>
      <c r="FF9459" s="64"/>
      <c r="FG9459" s="5"/>
      <c r="FH9459" s="69"/>
      <c r="FI9459" s="6"/>
      <c r="FJ9459" s="5"/>
      <c r="FK9459" s="25"/>
      <c r="FL9459" s="5"/>
    </row>
    <row r="9460" spans="40:168">
      <c r="AN9460" s="14"/>
      <c r="AO9460" s="14"/>
      <c r="AP9460" s="5"/>
      <c r="AQ9460" s="25"/>
      <c r="AR9460" s="25"/>
      <c r="AS9460" s="96"/>
      <c r="AT9460" s="83"/>
      <c r="AU9460" s="14"/>
      <c r="AX9460" s="83"/>
      <c r="AY9460" s="83"/>
      <c r="AZ9460" s="83"/>
      <c r="BA9460" s="83"/>
      <c r="BJ9460" s="54"/>
      <c r="BK9460" s="22"/>
      <c r="BL9460" s="24"/>
      <c r="BP9460" s="23"/>
      <c r="BQ9460" s="24"/>
      <c r="BR9460" s="22"/>
      <c r="BS9460" s="24"/>
      <c r="BT9460" s="24"/>
      <c r="BU9460" s="23"/>
      <c r="BV9460" s="26"/>
      <c r="BX9460" s="6"/>
      <c r="BY9460" s="24"/>
      <c r="BZ9460" s="109"/>
      <c r="CA9460" s="66"/>
      <c r="CB9460" s="5"/>
      <c r="CC9460" s="68"/>
      <c r="CD9460" s="67"/>
      <c r="CE9460" s="67"/>
      <c r="CF9460" s="64"/>
      <c r="CG9460" s="5"/>
      <c r="CH9460" s="69"/>
      <c r="CI9460" s="6"/>
      <c r="CJ9460" s="5"/>
      <c r="CK9460" s="25"/>
      <c r="CL9460" s="5"/>
      <c r="DN9460" s="14"/>
      <c r="DO9460" s="14"/>
      <c r="DP9460" s="5"/>
      <c r="DQ9460" s="25"/>
      <c r="DR9460" s="25"/>
      <c r="DS9460" s="96"/>
      <c r="DT9460" s="83"/>
      <c r="DU9460" s="14"/>
      <c r="DX9460" s="83"/>
      <c r="DY9460" s="83"/>
      <c r="DZ9460" s="83"/>
      <c r="EA9460" s="83"/>
      <c r="EJ9460" s="54"/>
      <c r="EK9460" s="22"/>
      <c r="EL9460" s="24"/>
      <c r="EP9460" s="23"/>
      <c r="EQ9460" s="24"/>
      <c r="ER9460" s="22"/>
      <c r="ES9460" s="24"/>
      <c r="ET9460" s="24"/>
      <c r="EU9460" s="23"/>
      <c r="EV9460" s="26"/>
      <c r="EX9460" s="6"/>
      <c r="EY9460" s="24"/>
      <c r="EZ9460" s="109"/>
      <c r="FA9460" s="66"/>
      <c r="FB9460" s="5"/>
      <c r="FC9460" s="68"/>
      <c r="FD9460" s="67"/>
      <c r="FE9460" s="67"/>
      <c r="FF9460" s="64"/>
      <c r="FG9460" s="5"/>
      <c r="FH9460" s="69"/>
      <c r="FI9460" s="6"/>
      <c r="FJ9460" s="5"/>
      <c r="FK9460" s="25"/>
      <c r="FL9460" s="5"/>
    </row>
    <row r="9461" spans="40:168">
      <c r="AN9461" s="14"/>
      <c r="AO9461" s="14"/>
      <c r="AP9461" s="5"/>
      <c r="AQ9461" s="25"/>
      <c r="AR9461" s="25"/>
      <c r="AS9461" s="96"/>
      <c r="AT9461" s="83"/>
      <c r="AU9461" s="14"/>
      <c r="AX9461" s="83"/>
      <c r="AY9461" s="83"/>
      <c r="AZ9461" s="83"/>
      <c r="BA9461" s="83"/>
      <c r="BJ9461" s="54"/>
      <c r="BK9461" s="22"/>
      <c r="BL9461" s="24"/>
      <c r="BP9461" s="23"/>
      <c r="BQ9461" s="24"/>
      <c r="BR9461" s="22"/>
      <c r="BS9461" s="24"/>
      <c r="BT9461" s="24"/>
      <c r="BU9461" s="23"/>
      <c r="BV9461" s="26"/>
      <c r="BX9461" s="6"/>
      <c r="BY9461" s="24"/>
      <c r="BZ9461" s="109"/>
      <c r="CA9461" s="66"/>
      <c r="CB9461" s="5"/>
      <c r="CC9461" s="68"/>
      <c r="CD9461" s="67"/>
      <c r="CE9461" s="67"/>
      <c r="CF9461" s="64"/>
      <c r="CG9461" s="5"/>
      <c r="CH9461" s="69"/>
      <c r="CI9461" s="6"/>
      <c r="CJ9461" s="5"/>
      <c r="CK9461" s="25"/>
      <c r="CL9461" s="5"/>
      <c r="DN9461" s="14"/>
      <c r="DO9461" s="14"/>
      <c r="DP9461" s="5"/>
      <c r="DQ9461" s="25"/>
      <c r="DR9461" s="25"/>
      <c r="DS9461" s="96"/>
      <c r="DT9461" s="83"/>
      <c r="DU9461" s="14"/>
      <c r="DX9461" s="83"/>
      <c r="DY9461" s="83"/>
      <c r="DZ9461" s="83"/>
      <c r="EA9461" s="83"/>
      <c r="EJ9461" s="54"/>
      <c r="EK9461" s="22"/>
      <c r="EL9461" s="24"/>
      <c r="EP9461" s="23"/>
      <c r="EQ9461" s="24"/>
      <c r="ER9461" s="22"/>
      <c r="ES9461" s="24"/>
      <c r="ET9461" s="24"/>
      <c r="EU9461" s="23"/>
      <c r="EV9461" s="26"/>
      <c r="EX9461" s="6"/>
      <c r="EY9461" s="24"/>
      <c r="EZ9461" s="109"/>
      <c r="FA9461" s="66"/>
      <c r="FB9461" s="5"/>
      <c r="FC9461" s="68"/>
      <c r="FD9461" s="67"/>
      <c r="FE9461" s="67"/>
      <c r="FF9461" s="64"/>
      <c r="FG9461" s="5"/>
      <c r="FH9461" s="69"/>
      <c r="FI9461" s="6"/>
      <c r="FJ9461" s="5"/>
      <c r="FK9461" s="25"/>
      <c r="FL9461" s="5"/>
    </row>
    <row r="9462" spans="40:168">
      <c r="AN9462" s="14"/>
      <c r="AO9462" s="14"/>
      <c r="AP9462" s="5"/>
      <c r="AQ9462" s="25"/>
      <c r="AR9462" s="25"/>
      <c r="AS9462" s="96"/>
      <c r="AT9462" s="83"/>
      <c r="AU9462" s="14"/>
      <c r="AX9462" s="83"/>
      <c r="AY9462" s="83"/>
      <c r="AZ9462" s="83"/>
      <c r="BA9462" s="83"/>
      <c r="BJ9462" s="54"/>
      <c r="BK9462" s="22"/>
      <c r="BL9462" s="24"/>
      <c r="BP9462" s="23"/>
      <c r="BQ9462" s="24"/>
      <c r="BR9462" s="22"/>
      <c r="BS9462" s="24"/>
      <c r="BT9462" s="24"/>
      <c r="BU9462" s="23"/>
      <c r="BV9462" s="26"/>
      <c r="BX9462" s="6"/>
      <c r="BY9462" s="24"/>
      <c r="BZ9462" s="109"/>
      <c r="CA9462" s="66"/>
      <c r="CB9462" s="5"/>
      <c r="CC9462" s="68"/>
      <c r="CD9462" s="67"/>
      <c r="CE9462" s="67"/>
      <c r="CF9462" s="64"/>
      <c r="CG9462" s="5"/>
      <c r="CH9462" s="69"/>
      <c r="CI9462" s="6"/>
      <c r="CJ9462" s="5"/>
      <c r="CK9462" s="25"/>
      <c r="CL9462" s="5"/>
      <c r="DN9462" s="14"/>
      <c r="DO9462" s="14"/>
      <c r="DP9462" s="5"/>
      <c r="DQ9462" s="25"/>
      <c r="DR9462" s="25"/>
      <c r="DS9462" s="96"/>
      <c r="DT9462" s="83"/>
      <c r="DU9462" s="14"/>
      <c r="DX9462" s="83"/>
      <c r="DY9462" s="83"/>
      <c r="DZ9462" s="83"/>
      <c r="EA9462" s="83"/>
      <c r="EJ9462" s="54"/>
      <c r="EK9462" s="22"/>
      <c r="EL9462" s="24"/>
      <c r="EP9462" s="23"/>
      <c r="EQ9462" s="24"/>
      <c r="ER9462" s="22"/>
      <c r="ES9462" s="24"/>
      <c r="ET9462" s="24"/>
      <c r="EU9462" s="23"/>
      <c r="EV9462" s="26"/>
      <c r="EX9462" s="6"/>
      <c r="EY9462" s="24"/>
      <c r="EZ9462" s="109"/>
      <c r="FA9462" s="66"/>
      <c r="FB9462" s="5"/>
      <c r="FC9462" s="68"/>
      <c r="FD9462" s="67"/>
      <c r="FE9462" s="67"/>
      <c r="FF9462" s="64"/>
      <c r="FG9462" s="5"/>
      <c r="FH9462" s="69"/>
      <c r="FI9462" s="6"/>
      <c r="FJ9462" s="5"/>
      <c r="FK9462" s="25"/>
      <c r="FL9462" s="5"/>
    </row>
    <row r="9463" spans="40:168">
      <c r="AN9463" s="14"/>
      <c r="AO9463" s="14"/>
      <c r="AP9463" s="5"/>
      <c r="AQ9463" s="25"/>
      <c r="AR9463" s="25"/>
      <c r="AS9463" s="96"/>
      <c r="AT9463" s="83"/>
      <c r="AU9463" s="14"/>
      <c r="AX9463" s="83"/>
      <c r="AY9463" s="83"/>
      <c r="AZ9463" s="83"/>
      <c r="BA9463" s="83"/>
      <c r="BJ9463" s="54"/>
      <c r="BK9463" s="22"/>
      <c r="BL9463" s="24"/>
      <c r="BP9463" s="23"/>
      <c r="BQ9463" s="24"/>
      <c r="BR9463" s="22"/>
      <c r="BS9463" s="24"/>
      <c r="BT9463" s="24"/>
      <c r="BU9463" s="23"/>
      <c r="BV9463" s="26"/>
      <c r="BX9463" s="6"/>
      <c r="BY9463" s="24"/>
      <c r="BZ9463" s="109"/>
      <c r="CA9463" s="66"/>
      <c r="CB9463" s="5"/>
      <c r="CC9463" s="68"/>
      <c r="CD9463" s="67"/>
      <c r="CE9463" s="67"/>
      <c r="CF9463" s="64"/>
      <c r="CG9463" s="5"/>
      <c r="CH9463" s="69"/>
      <c r="CI9463" s="6"/>
      <c r="CJ9463" s="5"/>
      <c r="CK9463" s="25"/>
      <c r="CL9463" s="5"/>
      <c r="DN9463" s="14"/>
      <c r="DO9463" s="14"/>
      <c r="DP9463" s="5"/>
      <c r="DQ9463" s="25"/>
      <c r="DR9463" s="25"/>
      <c r="DS9463" s="96"/>
      <c r="DT9463" s="83"/>
      <c r="DU9463" s="14"/>
      <c r="DX9463" s="83"/>
      <c r="DY9463" s="83"/>
      <c r="DZ9463" s="83"/>
      <c r="EA9463" s="83"/>
      <c r="EJ9463" s="54"/>
      <c r="EK9463" s="22"/>
      <c r="EL9463" s="24"/>
      <c r="EP9463" s="23"/>
      <c r="EQ9463" s="24"/>
      <c r="ER9463" s="22"/>
      <c r="ES9463" s="24"/>
      <c r="ET9463" s="24"/>
      <c r="EU9463" s="23"/>
      <c r="EV9463" s="26"/>
      <c r="EX9463" s="6"/>
      <c r="EY9463" s="24"/>
      <c r="EZ9463" s="109"/>
      <c r="FA9463" s="66"/>
      <c r="FB9463" s="5"/>
      <c r="FC9463" s="68"/>
      <c r="FD9463" s="67"/>
      <c r="FE9463" s="67"/>
      <c r="FF9463" s="64"/>
      <c r="FG9463" s="5"/>
      <c r="FH9463" s="69"/>
      <c r="FI9463" s="6"/>
      <c r="FJ9463" s="5"/>
      <c r="FK9463" s="25"/>
      <c r="FL9463" s="5"/>
    </row>
    <row r="9464" spans="40:168">
      <c r="AN9464" s="14"/>
      <c r="AO9464" s="14"/>
      <c r="AP9464" s="5"/>
      <c r="AQ9464" s="25"/>
      <c r="AR9464" s="25"/>
      <c r="AS9464" s="96"/>
      <c r="AT9464" s="83"/>
      <c r="AU9464" s="14"/>
      <c r="AX9464" s="83"/>
      <c r="AY9464" s="83"/>
      <c r="AZ9464" s="83"/>
      <c r="BA9464" s="83"/>
      <c r="BJ9464" s="54"/>
      <c r="BK9464" s="22"/>
      <c r="BL9464" s="24"/>
      <c r="BP9464" s="23"/>
      <c r="BQ9464" s="24"/>
      <c r="BR9464" s="22"/>
      <c r="BS9464" s="24"/>
      <c r="BT9464" s="24"/>
      <c r="BU9464" s="23"/>
      <c r="BV9464" s="26"/>
      <c r="BX9464" s="6"/>
      <c r="BY9464" s="24"/>
      <c r="BZ9464" s="109"/>
      <c r="CA9464" s="66"/>
      <c r="CB9464" s="5"/>
      <c r="CC9464" s="68"/>
      <c r="CD9464" s="67"/>
      <c r="CE9464" s="67"/>
      <c r="CF9464" s="64"/>
      <c r="CG9464" s="5"/>
      <c r="CH9464" s="69"/>
      <c r="CI9464" s="6"/>
      <c r="CJ9464" s="5"/>
      <c r="CK9464" s="25"/>
      <c r="CL9464" s="5"/>
      <c r="DN9464" s="14"/>
      <c r="DO9464" s="14"/>
      <c r="DP9464" s="5"/>
      <c r="DQ9464" s="25"/>
      <c r="DR9464" s="25"/>
      <c r="DS9464" s="96"/>
      <c r="DT9464" s="83"/>
      <c r="DU9464" s="14"/>
      <c r="DX9464" s="83"/>
      <c r="DY9464" s="83"/>
      <c r="DZ9464" s="83"/>
      <c r="EA9464" s="83"/>
      <c r="EJ9464" s="54"/>
      <c r="EK9464" s="22"/>
      <c r="EL9464" s="24"/>
      <c r="EP9464" s="23"/>
      <c r="EQ9464" s="24"/>
      <c r="ER9464" s="22"/>
      <c r="ES9464" s="24"/>
      <c r="ET9464" s="24"/>
      <c r="EU9464" s="23"/>
      <c r="EV9464" s="26"/>
      <c r="EX9464" s="6"/>
      <c r="EY9464" s="24"/>
      <c r="EZ9464" s="109"/>
      <c r="FA9464" s="66"/>
      <c r="FB9464" s="5"/>
      <c r="FC9464" s="68"/>
      <c r="FD9464" s="67"/>
      <c r="FE9464" s="67"/>
      <c r="FF9464" s="64"/>
      <c r="FG9464" s="5"/>
      <c r="FH9464" s="69"/>
      <c r="FI9464" s="6"/>
      <c r="FJ9464" s="5"/>
      <c r="FK9464" s="25"/>
      <c r="FL9464" s="5"/>
    </row>
    <row r="9465" spans="40:168">
      <c r="AN9465" s="14"/>
      <c r="AO9465" s="14"/>
      <c r="AP9465" s="5"/>
      <c r="AQ9465" s="25"/>
      <c r="AR9465" s="25"/>
      <c r="AS9465" s="96"/>
      <c r="AT9465" s="83"/>
      <c r="AU9465" s="14"/>
      <c r="AX9465" s="83"/>
      <c r="AY9465" s="83"/>
      <c r="AZ9465" s="83"/>
      <c r="BA9465" s="83"/>
      <c r="BJ9465" s="54"/>
      <c r="BK9465" s="22"/>
      <c r="BL9465" s="24"/>
      <c r="BP9465" s="23"/>
      <c r="BQ9465" s="24"/>
      <c r="BR9465" s="22"/>
      <c r="BS9465" s="24"/>
      <c r="BT9465" s="24"/>
      <c r="BU9465" s="23"/>
      <c r="BV9465" s="26"/>
      <c r="BX9465" s="6"/>
      <c r="BY9465" s="24"/>
      <c r="BZ9465" s="109"/>
      <c r="CA9465" s="66"/>
      <c r="CB9465" s="5"/>
      <c r="CC9465" s="68"/>
      <c r="CD9465" s="67"/>
      <c r="CE9465" s="67"/>
      <c r="CF9465" s="64"/>
      <c r="CG9465" s="5"/>
      <c r="CH9465" s="69"/>
      <c r="CI9465" s="6"/>
      <c r="CJ9465" s="5"/>
      <c r="CK9465" s="25"/>
      <c r="CL9465" s="5"/>
      <c r="DN9465" s="14"/>
      <c r="DO9465" s="14"/>
      <c r="DP9465" s="5"/>
      <c r="DQ9465" s="25"/>
      <c r="DR9465" s="25"/>
      <c r="DS9465" s="96"/>
      <c r="DT9465" s="83"/>
      <c r="DU9465" s="14"/>
      <c r="DX9465" s="83"/>
      <c r="DY9465" s="83"/>
      <c r="DZ9465" s="83"/>
      <c r="EA9465" s="83"/>
      <c r="EJ9465" s="54"/>
      <c r="EK9465" s="22"/>
      <c r="EL9465" s="24"/>
      <c r="EP9465" s="23"/>
      <c r="EQ9465" s="24"/>
      <c r="ER9465" s="22"/>
      <c r="ES9465" s="24"/>
      <c r="ET9465" s="24"/>
      <c r="EU9465" s="23"/>
      <c r="EV9465" s="26"/>
      <c r="EX9465" s="6"/>
      <c r="EY9465" s="24"/>
      <c r="EZ9465" s="109"/>
      <c r="FA9465" s="66"/>
      <c r="FB9465" s="5"/>
      <c r="FC9465" s="68"/>
      <c r="FD9465" s="67"/>
      <c r="FE9465" s="67"/>
      <c r="FF9465" s="64"/>
      <c r="FG9465" s="5"/>
      <c r="FH9465" s="69"/>
      <c r="FI9465" s="6"/>
      <c r="FJ9465" s="5"/>
      <c r="FK9465" s="25"/>
      <c r="FL9465" s="5"/>
    </row>
    <row r="9466" spans="40:168">
      <c r="AN9466" s="14"/>
      <c r="AO9466" s="14"/>
      <c r="AP9466" s="5"/>
      <c r="AQ9466" s="25"/>
      <c r="AR9466" s="25"/>
      <c r="AS9466" s="96"/>
      <c r="AT9466" s="83"/>
      <c r="AU9466" s="14"/>
      <c r="AX9466" s="83"/>
      <c r="AY9466" s="83"/>
      <c r="AZ9466" s="83"/>
      <c r="BA9466" s="83"/>
      <c r="BJ9466" s="54"/>
      <c r="BK9466" s="22"/>
      <c r="BL9466" s="24"/>
      <c r="BP9466" s="23"/>
      <c r="BQ9466" s="24"/>
      <c r="BR9466" s="22"/>
      <c r="BS9466" s="24"/>
      <c r="BT9466" s="24"/>
      <c r="BU9466" s="23"/>
      <c r="BV9466" s="26"/>
      <c r="BX9466" s="6"/>
      <c r="BY9466" s="24"/>
      <c r="BZ9466" s="109"/>
      <c r="CA9466" s="66"/>
      <c r="CB9466" s="5"/>
      <c r="CC9466" s="68"/>
      <c r="CD9466" s="67"/>
      <c r="CE9466" s="67"/>
      <c r="CF9466" s="64"/>
      <c r="CG9466" s="5"/>
      <c r="CH9466" s="69"/>
      <c r="CI9466" s="6"/>
      <c r="CJ9466" s="5"/>
      <c r="CK9466" s="25"/>
      <c r="CL9466" s="5"/>
      <c r="DN9466" s="14"/>
      <c r="DO9466" s="14"/>
      <c r="DP9466" s="5"/>
      <c r="DQ9466" s="25"/>
      <c r="DR9466" s="25"/>
      <c r="DS9466" s="96"/>
      <c r="DT9466" s="83"/>
      <c r="DU9466" s="14"/>
      <c r="DX9466" s="83"/>
      <c r="DY9466" s="83"/>
      <c r="DZ9466" s="83"/>
      <c r="EA9466" s="83"/>
      <c r="EJ9466" s="54"/>
      <c r="EK9466" s="22"/>
      <c r="EL9466" s="24"/>
      <c r="EP9466" s="23"/>
      <c r="EQ9466" s="24"/>
      <c r="ER9466" s="22"/>
      <c r="ES9466" s="24"/>
      <c r="ET9466" s="24"/>
      <c r="EU9466" s="23"/>
      <c r="EV9466" s="26"/>
      <c r="EX9466" s="6"/>
      <c r="EY9466" s="24"/>
      <c r="EZ9466" s="109"/>
      <c r="FA9466" s="66"/>
      <c r="FB9466" s="5"/>
      <c r="FC9466" s="68"/>
      <c r="FD9466" s="67"/>
      <c r="FE9466" s="67"/>
      <c r="FF9466" s="64"/>
      <c r="FG9466" s="5"/>
      <c r="FH9466" s="69"/>
      <c r="FI9466" s="6"/>
      <c r="FJ9466" s="5"/>
      <c r="FK9466" s="25"/>
      <c r="FL9466" s="5"/>
    </row>
    <row r="9467" spans="40:168">
      <c r="AN9467" s="14"/>
      <c r="AO9467" s="14"/>
      <c r="AP9467" s="5"/>
      <c r="AQ9467" s="25"/>
      <c r="AR9467" s="25"/>
      <c r="AS9467" s="96"/>
      <c r="AT9467" s="83"/>
      <c r="AU9467" s="14"/>
      <c r="AX9467" s="83"/>
      <c r="AY9467" s="83"/>
      <c r="AZ9467" s="83"/>
      <c r="BA9467" s="83"/>
      <c r="BJ9467" s="54"/>
      <c r="BK9467" s="22"/>
      <c r="BL9467" s="24"/>
      <c r="BP9467" s="23"/>
      <c r="BQ9467" s="24"/>
      <c r="BR9467" s="22"/>
      <c r="BS9467" s="24"/>
      <c r="BT9467" s="24"/>
      <c r="BU9467" s="23"/>
      <c r="BV9467" s="26"/>
      <c r="BX9467" s="6"/>
      <c r="BY9467" s="24"/>
      <c r="BZ9467" s="109"/>
      <c r="CA9467" s="66"/>
      <c r="CB9467" s="5"/>
      <c r="CC9467" s="68"/>
      <c r="CD9467" s="67"/>
      <c r="CE9467" s="67"/>
      <c r="CF9467" s="64"/>
      <c r="CG9467" s="5"/>
      <c r="CH9467" s="69"/>
      <c r="CI9467" s="6"/>
      <c r="CJ9467" s="5"/>
      <c r="CK9467" s="25"/>
      <c r="CL9467" s="5"/>
      <c r="DN9467" s="14"/>
      <c r="DO9467" s="14"/>
      <c r="DP9467" s="5"/>
      <c r="DQ9467" s="25"/>
      <c r="DR9467" s="25"/>
      <c r="DS9467" s="96"/>
      <c r="DT9467" s="83"/>
      <c r="DU9467" s="14"/>
      <c r="DX9467" s="83"/>
      <c r="DY9467" s="83"/>
      <c r="DZ9467" s="83"/>
      <c r="EA9467" s="83"/>
      <c r="EJ9467" s="54"/>
      <c r="EK9467" s="22"/>
      <c r="EL9467" s="24"/>
      <c r="EP9467" s="23"/>
      <c r="EQ9467" s="24"/>
      <c r="ER9467" s="22"/>
      <c r="ES9467" s="24"/>
      <c r="ET9467" s="24"/>
      <c r="EU9467" s="23"/>
      <c r="EV9467" s="26"/>
      <c r="EX9467" s="6"/>
      <c r="EY9467" s="24"/>
      <c r="EZ9467" s="109"/>
      <c r="FA9467" s="66"/>
      <c r="FB9467" s="5"/>
      <c r="FC9467" s="68"/>
      <c r="FD9467" s="67"/>
      <c r="FE9467" s="67"/>
      <c r="FF9467" s="64"/>
      <c r="FG9467" s="5"/>
      <c r="FH9467" s="69"/>
      <c r="FI9467" s="6"/>
      <c r="FJ9467" s="5"/>
      <c r="FK9467" s="25"/>
      <c r="FL9467" s="5"/>
    </row>
    <row r="9468" spans="40:168">
      <c r="AN9468" s="14"/>
      <c r="AO9468" s="14"/>
      <c r="AP9468" s="5"/>
      <c r="AQ9468" s="25"/>
      <c r="AR9468" s="25"/>
      <c r="AS9468" s="96"/>
      <c r="AT9468" s="83"/>
      <c r="AU9468" s="14"/>
      <c r="AX9468" s="83"/>
      <c r="AY9468" s="83"/>
      <c r="AZ9468" s="83"/>
      <c r="BA9468" s="83"/>
      <c r="BJ9468" s="54"/>
      <c r="BK9468" s="22"/>
      <c r="BL9468" s="24"/>
      <c r="BP9468" s="23"/>
      <c r="BQ9468" s="24"/>
      <c r="BR9468" s="22"/>
      <c r="BS9468" s="24"/>
      <c r="BT9468" s="24"/>
      <c r="BU9468" s="23"/>
      <c r="BV9468" s="26"/>
      <c r="BX9468" s="6"/>
      <c r="BY9468" s="24"/>
      <c r="BZ9468" s="109"/>
      <c r="CA9468" s="66"/>
      <c r="CB9468" s="5"/>
      <c r="CC9468" s="68"/>
      <c r="CD9468" s="67"/>
      <c r="CE9468" s="67"/>
      <c r="CF9468" s="64"/>
      <c r="CG9468" s="5"/>
      <c r="CH9468" s="69"/>
      <c r="CI9468" s="6"/>
      <c r="CJ9468" s="5"/>
      <c r="CK9468" s="25"/>
      <c r="CL9468" s="5"/>
      <c r="DN9468" s="14"/>
      <c r="DO9468" s="14"/>
      <c r="DP9468" s="5"/>
      <c r="DQ9468" s="25"/>
      <c r="DR9468" s="25"/>
      <c r="DS9468" s="96"/>
      <c r="DT9468" s="83"/>
      <c r="DU9468" s="14"/>
      <c r="DX9468" s="83"/>
      <c r="DY9468" s="83"/>
      <c r="DZ9468" s="83"/>
      <c r="EA9468" s="83"/>
      <c r="EJ9468" s="54"/>
      <c r="EK9468" s="22"/>
      <c r="EL9468" s="24"/>
      <c r="EP9468" s="23"/>
      <c r="EQ9468" s="24"/>
      <c r="ER9468" s="22"/>
      <c r="ES9468" s="24"/>
      <c r="ET9468" s="24"/>
      <c r="EU9468" s="23"/>
      <c r="EV9468" s="26"/>
      <c r="EX9468" s="6"/>
      <c r="EY9468" s="24"/>
      <c r="EZ9468" s="109"/>
      <c r="FA9468" s="66"/>
      <c r="FB9468" s="5"/>
      <c r="FC9468" s="68"/>
      <c r="FD9468" s="67"/>
      <c r="FE9468" s="67"/>
      <c r="FF9468" s="64"/>
      <c r="FG9468" s="5"/>
      <c r="FH9468" s="69"/>
      <c r="FI9468" s="6"/>
      <c r="FJ9468" s="5"/>
      <c r="FK9468" s="25"/>
      <c r="FL9468" s="5"/>
    </row>
    <row r="9469" spans="40:168">
      <c r="AN9469" s="14"/>
      <c r="AO9469" s="14"/>
      <c r="AP9469" s="5"/>
      <c r="AQ9469" s="25"/>
      <c r="AR9469" s="25"/>
      <c r="AS9469" s="96"/>
      <c r="AT9469" s="83"/>
      <c r="AU9469" s="14"/>
      <c r="AX9469" s="83"/>
      <c r="AY9469" s="83"/>
      <c r="AZ9469" s="83"/>
      <c r="BA9469" s="83"/>
      <c r="BJ9469" s="54"/>
      <c r="BK9469" s="22"/>
      <c r="BL9469" s="24"/>
      <c r="BP9469" s="23"/>
      <c r="BQ9469" s="24"/>
      <c r="BR9469" s="22"/>
      <c r="BS9469" s="24"/>
      <c r="BT9469" s="24"/>
      <c r="BU9469" s="23"/>
      <c r="BV9469" s="26"/>
      <c r="BX9469" s="6"/>
      <c r="BY9469" s="24"/>
      <c r="BZ9469" s="109"/>
      <c r="CA9469" s="66"/>
      <c r="CB9469" s="5"/>
      <c r="CC9469" s="68"/>
      <c r="CD9469" s="67"/>
      <c r="CE9469" s="67"/>
      <c r="CF9469" s="64"/>
      <c r="CG9469" s="5"/>
      <c r="CH9469" s="69"/>
      <c r="CI9469" s="6"/>
      <c r="CJ9469" s="5"/>
      <c r="CK9469" s="25"/>
      <c r="CL9469" s="5"/>
      <c r="DN9469" s="14"/>
      <c r="DO9469" s="14"/>
      <c r="DP9469" s="5"/>
      <c r="DQ9469" s="25"/>
      <c r="DR9469" s="25"/>
      <c r="DS9469" s="96"/>
      <c r="DT9469" s="83"/>
      <c r="DU9469" s="14"/>
      <c r="DX9469" s="83"/>
      <c r="DY9469" s="83"/>
      <c r="DZ9469" s="83"/>
      <c r="EA9469" s="83"/>
      <c r="EJ9469" s="54"/>
      <c r="EK9469" s="22"/>
      <c r="EL9469" s="24"/>
      <c r="EP9469" s="23"/>
      <c r="EQ9469" s="24"/>
      <c r="ER9469" s="22"/>
      <c r="ES9469" s="24"/>
      <c r="ET9469" s="24"/>
      <c r="EU9469" s="23"/>
      <c r="EV9469" s="26"/>
      <c r="EX9469" s="6"/>
      <c r="EY9469" s="24"/>
      <c r="EZ9469" s="109"/>
      <c r="FA9469" s="66"/>
      <c r="FB9469" s="5"/>
      <c r="FC9469" s="68"/>
      <c r="FD9469" s="67"/>
      <c r="FE9469" s="67"/>
      <c r="FF9469" s="64"/>
      <c r="FG9469" s="5"/>
      <c r="FH9469" s="69"/>
      <c r="FI9469" s="6"/>
      <c r="FJ9469" s="5"/>
      <c r="FK9469" s="25"/>
      <c r="FL9469" s="5"/>
    </row>
    <row r="9470" spans="40:168">
      <c r="AN9470" s="14"/>
      <c r="AO9470" s="14"/>
      <c r="AP9470" s="5"/>
      <c r="AQ9470" s="25"/>
      <c r="AR9470" s="25"/>
      <c r="AS9470" s="96"/>
      <c r="AT9470" s="83"/>
      <c r="AU9470" s="14"/>
      <c r="AX9470" s="83"/>
      <c r="AY9470" s="83"/>
      <c r="AZ9470" s="83"/>
      <c r="BA9470" s="83"/>
      <c r="BJ9470" s="54"/>
      <c r="BK9470" s="22"/>
      <c r="BL9470" s="24"/>
      <c r="BP9470" s="23"/>
      <c r="BQ9470" s="24"/>
      <c r="BR9470" s="22"/>
      <c r="BS9470" s="24"/>
      <c r="BT9470" s="24"/>
      <c r="BU9470" s="23"/>
      <c r="BV9470" s="26"/>
      <c r="BX9470" s="6"/>
      <c r="BY9470" s="24"/>
      <c r="BZ9470" s="109"/>
      <c r="CA9470" s="66"/>
      <c r="CB9470" s="5"/>
      <c r="CC9470" s="68"/>
      <c r="CD9470" s="67"/>
      <c r="CE9470" s="67"/>
      <c r="CF9470" s="64"/>
      <c r="CG9470" s="5"/>
      <c r="CH9470" s="69"/>
      <c r="CI9470" s="6"/>
      <c r="CJ9470" s="5"/>
      <c r="CK9470" s="25"/>
      <c r="CL9470" s="5"/>
      <c r="DN9470" s="14"/>
      <c r="DO9470" s="14"/>
      <c r="DP9470" s="5"/>
      <c r="DQ9470" s="25"/>
      <c r="DR9470" s="25"/>
      <c r="DS9470" s="96"/>
      <c r="DT9470" s="83"/>
      <c r="DU9470" s="14"/>
      <c r="DX9470" s="83"/>
      <c r="DY9470" s="83"/>
      <c r="DZ9470" s="83"/>
      <c r="EA9470" s="83"/>
      <c r="EJ9470" s="54"/>
      <c r="EK9470" s="22"/>
      <c r="EL9470" s="24"/>
      <c r="EP9470" s="23"/>
      <c r="EQ9470" s="24"/>
      <c r="ER9470" s="22"/>
      <c r="ES9470" s="24"/>
      <c r="ET9470" s="24"/>
      <c r="EU9470" s="23"/>
      <c r="EV9470" s="26"/>
      <c r="EX9470" s="6"/>
      <c r="EY9470" s="24"/>
      <c r="EZ9470" s="109"/>
      <c r="FA9470" s="66"/>
      <c r="FB9470" s="5"/>
      <c r="FC9470" s="68"/>
      <c r="FD9470" s="67"/>
      <c r="FE9470" s="67"/>
      <c r="FF9470" s="64"/>
      <c r="FG9470" s="5"/>
      <c r="FH9470" s="69"/>
      <c r="FI9470" s="6"/>
      <c r="FJ9470" s="5"/>
      <c r="FK9470" s="25"/>
      <c r="FL9470" s="5"/>
    </row>
    <row r="9471" spans="40:168">
      <c r="AN9471" s="14"/>
      <c r="AO9471" s="14"/>
      <c r="AP9471" s="5"/>
      <c r="AQ9471" s="25"/>
      <c r="AR9471" s="25"/>
      <c r="AS9471" s="96"/>
      <c r="AT9471" s="83"/>
      <c r="AU9471" s="14"/>
      <c r="AX9471" s="83"/>
      <c r="AY9471" s="83"/>
      <c r="AZ9471" s="83"/>
      <c r="BA9471" s="83"/>
      <c r="BJ9471" s="54"/>
      <c r="BK9471" s="22"/>
      <c r="BL9471" s="24"/>
      <c r="BP9471" s="23"/>
      <c r="BQ9471" s="24"/>
      <c r="BR9471" s="22"/>
      <c r="BS9471" s="24"/>
      <c r="BT9471" s="24"/>
      <c r="BU9471" s="23"/>
      <c r="BV9471" s="26"/>
      <c r="BX9471" s="6"/>
      <c r="BY9471" s="24"/>
      <c r="BZ9471" s="109"/>
      <c r="CA9471" s="66"/>
      <c r="CB9471" s="5"/>
      <c r="CC9471" s="68"/>
      <c r="CD9471" s="67"/>
      <c r="CE9471" s="67"/>
      <c r="CF9471" s="64"/>
      <c r="CG9471" s="5"/>
      <c r="CH9471" s="69"/>
      <c r="CI9471" s="6"/>
      <c r="CJ9471" s="5"/>
      <c r="CK9471" s="25"/>
      <c r="CL9471" s="5"/>
      <c r="DN9471" s="14"/>
      <c r="DO9471" s="14"/>
      <c r="DP9471" s="5"/>
      <c r="DQ9471" s="25"/>
      <c r="DR9471" s="25"/>
      <c r="DS9471" s="96"/>
      <c r="DT9471" s="83"/>
      <c r="DU9471" s="14"/>
      <c r="DX9471" s="83"/>
      <c r="DY9471" s="83"/>
      <c r="DZ9471" s="83"/>
      <c r="EA9471" s="83"/>
      <c r="EJ9471" s="54"/>
      <c r="EK9471" s="22"/>
      <c r="EL9471" s="24"/>
      <c r="EP9471" s="23"/>
      <c r="EQ9471" s="24"/>
      <c r="ER9471" s="22"/>
      <c r="ES9471" s="24"/>
      <c r="ET9471" s="24"/>
      <c r="EU9471" s="23"/>
      <c r="EV9471" s="26"/>
      <c r="EX9471" s="6"/>
      <c r="EY9471" s="24"/>
      <c r="EZ9471" s="109"/>
      <c r="FA9471" s="66"/>
      <c r="FB9471" s="5"/>
      <c r="FC9471" s="68"/>
      <c r="FD9471" s="67"/>
      <c r="FE9471" s="67"/>
      <c r="FF9471" s="64"/>
      <c r="FG9471" s="5"/>
      <c r="FH9471" s="69"/>
      <c r="FI9471" s="6"/>
      <c r="FJ9471" s="5"/>
      <c r="FK9471" s="25"/>
      <c r="FL9471" s="5"/>
    </row>
    <row r="9472" spans="40:168">
      <c r="AN9472" s="14"/>
      <c r="AO9472" s="14"/>
      <c r="AP9472" s="5"/>
      <c r="AQ9472" s="25"/>
      <c r="AR9472" s="25"/>
      <c r="AS9472" s="96"/>
      <c r="AT9472" s="83"/>
      <c r="AU9472" s="14"/>
      <c r="AX9472" s="83"/>
      <c r="AY9472" s="83"/>
      <c r="AZ9472" s="83"/>
      <c r="BA9472" s="83"/>
      <c r="BJ9472" s="54"/>
      <c r="BK9472" s="22"/>
      <c r="BL9472" s="24"/>
      <c r="BP9472" s="23"/>
      <c r="BQ9472" s="24"/>
      <c r="BR9472" s="22"/>
      <c r="BS9472" s="24"/>
      <c r="BT9472" s="24"/>
      <c r="BU9472" s="23"/>
      <c r="BV9472" s="26"/>
      <c r="BX9472" s="6"/>
      <c r="BY9472" s="24"/>
      <c r="BZ9472" s="109"/>
      <c r="CA9472" s="66"/>
      <c r="CB9472" s="5"/>
      <c r="CC9472" s="68"/>
      <c r="CD9472" s="67"/>
      <c r="CE9472" s="67"/>
      <c r="CF9472" s="64"/>
      <c r="CG9472" s="5"/>
      <c r="CH9472" s="69"/>
      <c r="CI9472" s="6"/>
      <c r="CJ9472" s="5"/>
      <c r="CK9472" s="25"/>
      <c r="CL9472" s="5"/>
      <c r="DN9472" s="14"/>
      <c r="DO9472" s="14"/>
      <c r="DP9472" s="5"/>
      <c r="DQ9472" s="25"/>
      <c r="DR9472" s="25"/>
      <c r="DS9472" s="96"/>
      <c r="DT9472" s="83"/>
      <c r="DU9472" s="14"/>
      <c r="DX9472" s="83"/>
      <c r="DY9472" s="83"/>
      <c r="DZ9472" s="83"/>
      <c r="EA9472" s="83"/>
      <c r="EJ9472" s="54"/>
      <c r="EK9472" s="22"/>
      <c r="EL9472" s="24"/>
      <c r="EP9472" s="23"/>
      <c r="EQ9472" s="24"/>
      <c r="ER9472" s="22"/>
      <c r="ES9472" s="24"/>
      <c r="ET9472" s="24"/>
      <c r="EU9472" s="23"/>
      <c r="EV9472" s="26"/>
      <c r="EX9472" s="6"/>
      <c r="EY9472" s="24"/>
      <c r="EZ9472" s="109"/>
      <c r="FA9472" s="66"/>
      <c r="FB9472" s="5"/>
      <c r="FC9472" s="68"/>
      <c r="FD9472" s="67"/>
      <c r="FE9472" s="67"/>
      <c r="FF9472" s="64"/>
      <c r="FG9472" s="5"/>
      <c r="FH9472" s="69"/>
      <c r="FI9472" s="6"/>
      <c r="FJ9472" s="5"/>
      <c r="FK9472" s="25"/>
      <c r="FL9472" s="5"/>
    </row>
    <row r="9473" spans="40:168">
      <c r="AN9473" s="14"/>
      <c r="AO9473" s="14"/>
      <c r="AP9473" s="5"/>
      <c r="AQ9473" s="25"/>
      <c r="AR9473" s="25"/>
      <c r="AS9473" s="96"/>
      <c r="AT9473" s="83"/>
      <c r="AU9473" s="14"/>
      <c r="AX9473" s="83"/>
      <c r="AY9473" s="83"/>
      <c r="AZ9473" s="83"/>
      <c r="BA9473" s="83"/>
      <c r="BJ9473" s="54"/>
      <c r="BK9473" s="22"/>
      <c r="BL9473" s="24"/>
      <c r="BP9473" s="23"/>
      <c r="BQ9473" s="24"/>
      <c r="BR9473" s="22"/>
      <c r="BS9473" s="24"/>
      <c r="BT9473" s="24"/>
      <c r="BU9473" s="23"/>
      <c r="BV9473" s="26"/>
      <c r="BX9473" s="6"/>
      <c r="BY9473" s="24"/>
      <c r="BZ9473" s="109"/>
      <c r="CA9473" s="66"/>
      <c r="CB9473" s="5"/>
      <c r="CC9473" s="68"/>
      <c r="CD9473" s="67"/>
      <c r="CE9473" s="67"/>
      <c r="CF9473" s="64"/>
      <c r="CG9473" s="5"/>
      <c r="CH9473" s="69"/>
      <c r="CI9473" s="6"/>
      <c r="CJ9473" s="5"/>
      <c r="CK9473" s="25"/>
      <c r="CL9473" s="5"/>
      <c r="DN9473" s="14"/>
      <c r="DO9473" s="14"/>
      <c r="DP9473" s="5"/>
      <c r="DQ9473" s="25"/>
      <c r="DR9473" s="25"/>
      <c r="DS9473" s="96"/>
      <c r="DT9473" s="83"/>
      <c r="DU9473" s="14"/>
      <c r="DX9473" s="83"/>
      <c r="DY9473" s="83"/>
      <c r="DZ9473" s="83"/>
      <c r="EA9473" s="83"/>
      <c r="EJ9473" s="54"/>
      <c r="EK9473" s="22"/>
      <c r="EL9473" s="24"/>
      <c r="EP9473" s="23"/>
      <c r="EQ9473" s="24"/>
      <c r="ER9473" s="22"/>
      <c r="ES9473" s="24"/>
      <c r="ET9473" s="24"/>
      <c r="EU9473" s="23"/>
      <c r="EV9473" s="26"/>
      <c r="EX9473" s="6"/>
      <c r="EY9473" s="24"/>
      <c r="EZ9473" s="109"/>
      <c r="FA9473" s="66"/>
      <c r="FB9473" s="5"/>
      <c r="FC9473" s="68"/>
      <c r="FD9473" s="67"/>
      <c r="FE9473" s="67"/>
      <c r="FF9473" s="64"/>
      <c r="FG9473" s="5"/>
      <c r="FH9473" s="69"/>
      <c r="FI9473" s="6"/>
      <c r="FJ9473" s="5"/>
      <c r="FK9473" s="25"/>
      <c r="FL9473" s="5"/>
    </row>
    <row r="9474" spans="40:168">
      <c r="AN9474" s="14"/>
      <c r="AO9474" s="14"/>
      <c r="AP9474" s="5"/>
      <c r="AQ9474" s="25"/>
      <c r="AR9474" s="25"/>
      <c r="AS9474" s="96"/>
      <c r="AT9474" s="83"/>
      <c r="AU9474" s="14"/>
      <c r="AX9474" s="83"/>
      <c r="AY9474" s="83"/>
      <c r="AZ9474" s="83"/>
      <c r="BA9474" s="83"/>
      <c r="BJ9474" s="54"/>
      <c r="BK9474" s="22"/>
      <c r="BL9474" s="24"/>
      <c r="BP9474" s="23"/>
      <c r="BQ9474" s="24"/>
      <c r="BR9474" s="22"/>
      <c r="BS9474" s="24"/>
      <c r="BT9474" s="24"/>
      <c r="BU9474" s="23"/>
      <c r="BV9474" s="26"/>
      <c r="BX9474" s="6"/>
      <c r="BY9474" s="24"/>
      <c r="BZ9474" s="109"/>
      <c r="CA9474" s="66"/>
      <c r="CB9474" s="5"/>
      <c r="CC9474" s="68"/>
      <c r="CD9474" s="67"/>
      <c r="CE9474" s="67"/>
      <c r="CF9474" s="64"/>
      <c r="CG9474" s="5"/>
      <c r="CH9474" s="69"/>
      <c r="CI9474" s="6"/>
      <c r="CJ9474" s="5"/>
      <c r="CK9474" s="25"/>
      <c r="CL9474" s="5"/>
      <c r="DN9474" s="14"/>
      <c r="DO9474" s="14"/>
      <c r="DP9474" s="5"/>
      <c r="DQ9474" s="25"/>
      <c r="DR9474" s="25"/>
      <c r="DS9474" s="96"/>
      <c r="DT9474" s="83"/>
      <c r="DU9474" s="14"/>
      <c r="DX9474" s="83"/>
      <c r="DY9474" s="83"/>
      <c r="DZ9474" s="83"/>
      <c r="EA9474" s="83"/>
      <c r="EJ9474" s="54"/>
      <c r="EK9474" s="22"/>
      <c r="EL9474" s="24"/>
      <c r="EP9474" s="23"/>
      <c r="EQ9474" s="24"/>
      <c r="ER9474" s="22"/>
      <c r="ES9474" s="24"/>
      <c r="ET9474" s="24"/>
      <c r="EU9474" s="23"/>
      <c r="EV9474" s="26"/>
      <c r="EX9474" s="6"/>
      <c r="EY9474" s="24"/>
      <c r="EZ9474" s="109"/>
      <c r="FA9474" s="66"/>
      <c r="FB9474" s="5"/>
      <c r="FC9474" s="68"/>
      <c r="FD9474" s="67"/>
      <c r="FE9474" s="67"/>
      <c r="FF9474" s="64"/>
      <c r="FG9474" s="5"/>
      <c r="FH9474" s="69"/>
      <c r="FI9474" s="6"/>
      <c r="FJ9474" s="5"/>
      <c r="FK9474" s="25"/>
      <c r="FL9474" s="5"/>
    </row>
    <row r="9475" spans="40:168">
      <c r="AN9475" s="14"/>
      <c r="AO9475" s="14"/>
      <c r="AP9475" s="5"/>
      <c r="AQ9475" s="25"/>
      <c r="AR9475" s="25"/>
      <c r="AS9475" s="96"/>
      <c r="AT9475" s="83"/>
      <c r="AU9475" s="14"/>
      <c r="AX9475" s="83"/>
      <c r="AY9475" s="83"/>
      <c r="AZ9475" s="83"/>
      <c r="BA9475" s="83"/>
      <c r="BJ9475" s="54"/>
      <c r="BK9475" s="22"/>
      <c r="BL9475" s="24"/>
      <c r="BP9475" s="23"/>
      <c r="BQ9475" s="24"/>
      <c r="BR9475" s="22"/>
      <c r="BS9475" s="24"/>
      <c r="BT9475" s="24"/>
      <c r="BU9475" s="23"/>
      <c r="BV9475" s="26"/>
      <c r="BX9475" s="6"/>
      <c r="BY9475" s="24"/>
      <c r="BZ9475" s="109"/>
      <c r="CA9475" s="66"/>
      <c r="CB9475" s="5"/>
      <c r="CC9475" s="68"/>
      <c r="CD9475" s="67"/>
      <c r="CE9475" s="67"/>
      <c r="CF9475" s="64"/>
      <c r="CG9475" s="5"/>
      <c r="CH9475" s="69"/>
      <c r="CI9475" s="6"/>
      <c r="CJ9475" s="5"/>
      <c r="CK9475" s="25"/>
      <c r="CL9475" s="5"/>
      <c r="DN9475" s="14"/>
      <c r="DO9475" s="14"/>
      <c r="DP9475" s="5"/>
      <c r="DQ9475" s="25"/>
      <c r="DR9475" s="25"/>
      <c r="DS9475" s="96"/>
      <c r="DT9475" s="83"/>
      <c r="DU9475" s="14"/>
      <c r="DX9475" s="83"/>
      <c r="DY9475" s="83"/>
      <c r="DZ9475" s="83"/>
      <c r="EA9475" s="83"/>
      <c r="EJ9475" s="54"/>
      <c r="EK9475" s="22"/>
      <c r="EL9475" s="24"/>
      <c r="EP9475" s="23"/>
      <c r="EQ9475" s="24"/>
      <c r="ER9475" s="22"/>
      <c r="ES9475" s="24"/>
      <c r="ET9475" s="24"/>
      <c r="EU9475" s="23"/>
      <c r="EV9475" s="26"/>
      <c r="EX9475" s="6"/>
      <c r="EY9475" s="24"/>
      <c r="EZ9475" s="109"/>
      <c r="FA9475" s="66"/>
      <c r="FB9475" s="5"/>
      <c r="FC9475" s="68"/>
      <c r="FD9475" s="67"/>
      <c r="FE9475" s="67"/>
      <c r="FF9475" s="64"/>
      <c r="FG9475" s="5"/>
      <c r="FH9475" s="69"/>
      <c r="FI9475" s="6"/>
      <c r="FJ9475" s="5"/>
      <c r="FK9475" s="25"/>
      <c r="FL9475" s="5"/>
    </row>
    <row r="9476" spans="40:168">
      <c r="AN9476" s="14"/>
      <c r="AO9476" s="14"/>
      <c r="AP9476" s="5"/>
      <c r="AQ9476" s="25"/>
      <c r="AR9476" s="25"/>
      <c r="AS9476" s="96"/>
      <c r="AT9476" s="83"/>
      <c r="AU9476" s="14"/>
      <c r="AX9476" s="83"/>
      <c r="AY9476" s="83"/>
      <c r="AZ9476" s="83"/>
      <c r="BA9476" s="83"/>
      <c r="BJ9476" s="54"/>
      <c r="BK9476" s="22"/>
      <c r="BL9476" s="24"/>
      <c r="BP9476" s="23"/>
      <c r="BQ9476" s="24"/>
      <c r="BR9476" s="22"/>
      <c r="BS9476" s="24"/>
      <c r="BT9476" s="24"/>
      <c r="BU9476" s="23"/>
      <c r="BV9476" s="26"/>
      <c r="BX9476" s="6"/>
      <c r="BY9476" s="24"/>
      <c r="BZ9476" s="109"/>
      <c r="CA9476" s="66"/>
      <c r="CB9476" s="5"/>
      <c r="CC9476" s="68"/>
      <c r="CD9476" s="67"/>
      <c r="CE9476" s="67"/>
      <c r="CF9476" s="64"/>
      <c r="CG9476" s="5"/>
      <c r="CH9476" s="69"/>
      <c r="CI9476" s="6"/>
      <c r="CJ9476" s="5"/>
      <c r="CK9476" s="25"/>
      <c r="CL9476" s="5"/>
      <c r="DN9476" s="14"/>
      <c r="DO9476" s="14"/>
      <c r="DP9476" s="5"/>
      <c r="DQ9476" s="25"/>
      <c r="DR9476" s="25"/>
      <c r="DS9476" s="96"/>
      <c r="DT9476" s="83"/>
      <c r="DU9476" s="14"/>
      <c r="DX9476" s="83"/>
      <c r="DY9476" s="83"/>
      <c r="DZ9476" s="83"/>
      <c r="EA9476" s="83"/>
      <c r="EJ9476" s="54"/>
      <c r="EK9476" s="22"/>
      <c r="EL9476" s="24"/>
      <c r="EP9476" s="23"/>
      <c r="EQ9476" s="24"/>
      <c r="ER9476" s="22"/>
      <c r="ES9476" s="24"/>
      <c r="ET9476" s="24"/>
      <c r="EU9476" s="23"/>
      <c r="EV9476" s="26"/>
      <c r="EX9476" s="6"/>
      <c r="EY9476" s="24"/>
      <c r="EZ9476" s="109"/>
      <c r="FA9476" s="66"/>
      <c r="FB9476" s="5"/>
      <c r="FC9476" s="68"/>
      <c r="FD9476" s="67"/>
      <c r="FE9476" s="67"/>
      <c r="FF9476" s="64"/>
      <c r="FG9476" s="5"/>
      <c r="FH9476" s="69"/>
      <c r="FI9476" s="6"/>
      <c r="FJ9476" s="5"/>
      <c r="FK9476" s="25"/>
      <c r="FL9476" s="5"/>
    </row>
    <row r="9477" spans="40:168">
      <c r="AN9477" s="14"/>
      <c r="AO9477" s="14"/>
      <c r="AP9477" s="5"/>
      <c r="AQ9477" s="25"/>
      <c r="AR9477" s="25"/>
      <c r="AS9477" s="96"/>
      <c r="AT9477" s="83"/>
      <c r="AU9477" s="14"/>
      <c r="AX9477" s="83"/>
      <c r="AY9477" s="83"/>
      <c r="AZ9477" s="83"/>
      <c r="BA9477" s="83"/>
      <c r="BJ9477" s="54"/>
      <c r="BK9477" s="22"/>
      <c r="BL9477" s="24"/>
      <c r="BP9477" s="23"/>
      <c r="BQ9477" s="24"/>
      <c r="BR9477" s="22"/>
      <c r="BS9477" s="24"/>
      <c r="BT9477" s="24"/>
      <c r="BU9477" s="23"/>
      <c r="BV9477" s="26"/>
      <c r="BX9477" s="6"/>
      <c r="BY9477" s="24"/>
      <c r="BZ9477" s="109"/>
      <c r="CA9477" s="66"/>
      <c r="CB9477" s="5"/>
      <c r="CC9477" s="68"/>
      <c r="CD9477" s="67"/>
      <c r="CE9477" s="67"/>
      <c r="CF9477" s="64"/>
      <c r="CG9477" s="5"/>
      <c r="CH9477" s="69"/>
      <c r="CI9477" s="6"/>
      <c r="CJ9477" s="5"/>
      <c r="CK9477" s="25"/>
      <c r="CL9477" s="5"/>
      <c r="DN9477" s="14"/>
      <c r="DO9477" s="14"/>
      <c r="DP9477" s="5"/>
      <c r="DQ9477" s="25"/>
      <c r="DR9477" s="25"/>
      <c r="DS9477" s="96"/>
      <c r="DT9477" s="83"/>
      <c r="DU9477" s="14"/>
      <c r="DX9477" s="83"/>
      <c r="DY9477" s="83"/>
      <c r="DZ9477" s="83"/>
      <c r="EA9477" s="83"/>
      <c r="EJ9477" s="54"/>
      <c r="EK9477" s="22"/>
      <c r="EL9477" s="24"/>
      <c r="EP9477" s="23"/>
      <c r="EQ9477" s="24"/>
      <c r="ER9477" s="22"/>
      <c r="ES9477" s="24"/>
      <c r="ET9477" s="24"/>
      <c r="EU9477" s="23"/>
      <c r="EV9477" s="26"/>
      <c r="EX9477" s="6"/>
      <c r="EY9477" s="24"/>
      <c r="EZ9477" s="109"/>
      <c r="FA9477" s="66"/>
      <c r="FB9477" s="5"/>
      <c r="FC9477" s="68"/>
      <c r="FD9477" s="67"/>
      <c r="FE9477" s="67"/>
      <c r="FF9477" s="64"/>
      <c r="FG9477" s="5"/>
      <c r="FH9477" s="69"/>
      <c r="FI9477" s="6"/>
      <c r="FJ9477" s="5"/>
      <c r="FK9477" s="25"/>
      <c r="FL9477" s="5"/>
    </row>
    <row r="9478" spans="40:168">
      <c r="AN9478" s="14"/>
      <c r="AO9478" s="14"/>
      <c r="AP9478" s="5"/>
      <c r="AQ9478" s="25"/>
      <c r="AR9478" s="25"/>
      <c r="AS9478" s="96"/>
      <c r="AT9478" s="83"/>
      <c r="AU9478" s="14"/>
      <c r="AX9478" s="83"/>
      <c r="AY9478" s="83"/>
      <c r="AZ9478" s="83"/>
      <c r="BA9478" s="83"/>
      <c r="BJ9478" s="54"/>
      <c r="BK9478" s="22"/>
      <c r="BL9478" s="24"/>
      <c r="BP9478" s="23"/>
      <c r="BQ9478" s="24"/>
      <c r="BR9478" s="22"/>
      <c r="BS9478" s="24"/>
      <c r="BT9478" s="24"/>
      <c r="BU9478" s="23"/>
      <c r="BV9478" s="26"/>
      <c r="BX9478" s="6"/>
      <c r="BY9478" s="24"/>
      <c r="BZ9478" s="109"/>
      <c r="CA9478" s="66"/>
      <c r="CB9478" s="5"/>
      <c r="CC9478" s="68"/>
      <c r="CD9478" s="67"/>
      <c r="CE9478" s="67"/>
      <c r="CF9478" s="64"/>
      <c r="CG9478" s="5"/>
      <c r="CH9478" s="69"/>
      <c r="CI9478" s="6"/>
      <c r="CJ9478" s="5"/>
      <c r="CK9478" s="25"/>
      <c r="CL9478" s="5"/>
      <c r="DN9478" s="14"/>
      <c r="DO9478" s="14"/>
      <c r="DP9478" s="5"/>
      <c r="DQ9478" s="25"/>
      <c r="DR9478" s="25"/>
      <c r="DS9478" s="96"/>
      <c r="DT9478" s="83"/>
      <c r="DU9478" s="14"/>
      <c r="DX9478" s="83"/>
      <c r="DY9478" s="83"/>
      <c r="DZ9478" s="83"/>
      <c r="EA9478" s="83"/>
      <c r="EJ9478" s="54"/>
      <c r="EK9478" s="22"/>
      <c r="EL9478" s="24"/>
      <c r="EP9478" s="23"/>
      <c r="EQ9478" s="24"/>
      <c r="ER9478" s="22"/>
      <c r="ES9478" s="24"/>
      <c r="ET9478" s="24"/>
      <c r="EU9478" s="23"/>
      <c r="EV9478" s="26"/>
      <c r="EX9478" s="6"/>
      <c r="EY9478" s="24"/>
      <c r="EZ9478" s="109"/>
      <c r="FA9478" s="66"/>
      <c r="FB9478" s="5"/>
      <c r="FC9478" s="68"/>
      <c r="FD9478" s="67"/>
      <c r="FE9478" s="67"/>
      <c r="FF9478" s="64"/>
      <c r="FG9478" s="5"/>
      <c r="FH9478" s="69"/>
      <c r="FI9478" s="6"/>
      <c r="FJ9478" s="5"/>
      <c r="FK9478" s="25"/>
      <c r="FL9478" s="5"/>
    </row>
    <row r="9479" spans="40:168">
      <c r="AN9479" s="14"/>
      <c r="AO9479" s="14"/>
      <c r="AP9479" s="5"/>
      <c r="AQ9479" s="25"/>
      <c r="AR9479" s="25"/>
      <c r="AS9479" s="96"/>
      <c r="AT9479" s="83"/>
      <c r="AU9479" s="14"/>
      <c r="AX9479" s="83"/>
      <c r="AY9479" s="83"/>
      <c r="AZ9479" s="83"/>
      <c r="BA9479" s="83"/>
      <c r="BJ9479" s="54"/>
      <c r="BK9479" s="22"/>
      <c r="BL9479" s="24"/>
      <c r="BP9479" s="23"/>
      <c r="BQ9479" s="24"/>
      <c r="BR9479" s="22"/>
      <c r="BS9479" s="24"/>
      <c r="BT9479" s="24"/>
      <c r="BU9479" s="23"/>
      <c r="BV9479" s="26"/>
      <c r="BX9479" s="6"/>
      <c r="BY9479" s="24"/>
      <c r="BZ9479" s="109"/>
      <c r="CA9479" s="66"/>
      <c r="CB9479" s="5"/>
      <c r="CC9479" s="68"/>
      <c r="CD9479" s="67"/>
      <c r="CE9479" s="67"/>
      <c r="CF9479" s="64"/>
      <c r="CG9479" s="5"/>
      <c r="CH9479" s="69"/>
      <c r="CI9479" s="6"/>
      <c r="CJ9479" s="5"/>
      <c r="CK9479" s="25"/>
      <c r="CL9479" s="5"/>
      <c r="DN9479" s="14"/>
      <c r="DO9479" s="14"/>
      <c r="DP9479" s="5"/>
      <c r="DQ9479" s="25"/>
      <c r="DR9479" s="25"/>
      <c r="DS9479" s="96"/>
      <c r="DT9479" s="83"/>
      <c r="DU9479" s="14"/>
      <c r="DX9479" s="83"/>
      <c r="DY9479" s="83"/>
      <c r="DZ9479" s="83"/>
      <c r="EA9479" s="83"/>
      <c r="EJ9479" s="54"/>
      <c r="EK9479" s="22"/>
      <c r="EL9479" s="24"/>
      <c r="EP9479" s="23"/>
      <c r="EQ9479" s="24"/>
      <c r="ER9479" s="22"/>
      <c r="ES9479" s="24"/>
      <c r="ET9479" s="24"/>
      <c r="EU9479" s="23"/>
      <c r="EV9479" s="26"/>
      <c r="EX9479" s="6"/>
      <c r="EY9479" s="24"/>
      <c r="EZ9479" s="109"/>
      <c r="FA9479" s="66"/>
      <c r="FB9479" s="5"/>
      <c r="FC9479" s="68"/>
      <c r="FD9479" s="67"/>
      <c r="FE9479" s="67"/>
      <c r="FF9479" s="64"/>
      <c r="FG9479" s="5"/>
      <c r="FH9479" s="69"/>
      <c r="FI9479" s="6"/>
      <c r="FJ9479" s="5"/>
      <c r="FK9479" s="25"/>
      <c r="FL9479" s="5"/>
    </row>
    <row r="9480" spans="40:168">
      <c r="AN9480" s="14"/>
      <c r="AO9480" s="14"/>
      <c r="AP9480" s="5"/>
      <c r="AQ9480" s="25"/>
      <c r="AR9480" s="25"/>
      <c r="AS9480" s="96"/>
      <c r="AT9480" s="83"/>
      <c r="AU9480" s="14"/>
      <c r="AX9480" s="83"/>
      <c r="AY9480" s="83"/>
      <c r="AZ9480" s="83"/>
      <c r="BA9480" s="83"/>
      <c r="BJ9480" s="54"/>
      <c r="BK9480" s="22"/>
      <c r="BL9480" s="24"/>
      <c r="BP9480" s="23"/>
      <c r="BQ9480" s="24"/>
      <c r="BR9480" s="22"/>
      <c r="BS9480" s="24"/>
      <c r="BT9480" s="24"/>
      <c r="BU9480" s="23"/>
      <c r="BV9480" s="26"/>
      <c r="BX9480" s="6"/>
      <c r="BY9480" s="24"/>
      <c r="BZ9480" s="109"/>
      <c r="CA9480" s="66"/>
      <c r="CB9480" s="5"/>
      <c r="CC9480" s="68"/>
      <c r="CD9480" s="67"/>
      <c r="CE9480" s="67"/>
      <c r="CF9480" s="64"/>
      <c r="CG9480" s="5"/>
      <c r="CH9480" s="69"/>
      <c r="CI9480" s="6"/>
      <c r="CJ9480" s="5"/>
      <c r="CK9480" s="25"/>
      <c r="CL9480" s="5"/>
      <c r="DN9480" s="14"/>
      <c r="DO9480" s="14"/>
      <c r="DP9480" s="5"/>
      <c r="DQ9480" s="25"/>
      <c r="DR9480" s="25"/>
      <c r="DS9480" s="96"/>
      <c r="DT9480" s="83"/>
      <c r="DU9480" s="14"/>
      <c r="DX9480" s="83"/>
      <c r="DY9480" s="83"/>
      <c r="DZ9480" s="83"/>
      <c r="EA9480" s="83"/>
      <c r="EJ9480" s="54"/>
      <c r="EK9480" s="22"/>
      <c r="EL9480" s="24"/>
      <c r="EP9480" s="23"/>
      <c r="EQ9480" s="24"/>
      <c r="ER9480" s="22"/>
      <c r="ES9480" s="24"/>
      <c r="ET9480" s="24"/>
      <c r="EU9480" s="23"/>
      <c r="EV9480" s="26"/>
      <c r="EX9480" s="6"/>
      <c r="EY9480" s="24"/>
      <c r="EZ9480" s="109"/>
      <c r="FA9480" s="66"/>
      <c r="FB9480" s="5"/>
      <c r="FC9480" s="68"/>
      <c r="FD9480" s="67"/>
      <c r="FE9480" s="67"/>
      <c r="FF9480" s="64"/>
      <c r="FG9480" s="5"/>
      <c r="FH9480" s="69"/>
      <c r="FI9480" s="6"/>
      <c r="FJ9480" s="5"/>
      <c r="FK9480" s="25"/>
      <c r="FL9480" s="5"/>
    </row>
    <row r="9481" spans="40:168">
      <c r="AN9481" s="14"/>
      <c r="AO9481" s="14"/>
      <c r="AP9481" s="5"/>
      <c r="AQ9481" s="25"/>
      <c r="AR9481" s="25"/>
      <c r="AS9481" s="96"/>
      <c r="AT9481" s="83"/>
      <c r="AU9481" s="14"/>
      <c r="AX9481" s="83"/>
      <c r="AY9481" s="83"/>
      <c r="AZ9481" s="83"/>
      <c r="BA9481" s="83"/>
      <c r="BJ9481" s="54"/>
      <c r="BK9481" s="22"/>
      <c r="BL9481" s="24"/>
      <c r="BP9481" s="23"/>
      <c r="BQ9481" s="24"/>
      <c r="BR9481" s="22"/>
      <c r="BS9481" s="24"/>
      <c r="BT9481" s="24"/>
      <c r="BU9481" s="23"/>
      <c r="BV9481" s="26"/>
      <c r="BX9481" s="6"/>
      <c r="BY9481" s="24"/>
      <c r="BZ9481" s="109"/>
      <c r="CA9481" s="66"/>
      <c r="CB9481" s="5"/>
      <c r="CC9481" s="68"/>
      <c r="CD9481" s="67"/>
      <c r="CE9481" s="67"/>
      <c r="CF9481" s="64"/>
      <c r="CG9481" s="5"/>
      <c r="CH9481" s="69"/>
      <c r="CI9481" s="6"/>
      <c r="CJ9481" s="5"/>
      <c r="CK9481" s="25"/>
      <c r="CL9481" s="5"/>
      <c r="DN9481" s="14"/>
      <c r="DO9481" s="14"/>
      <c r="DP9481" s="5"/>
      <c r="DQ9481" s="25"/>
      <c r="DR9481" s="25"/>
      <c r="DS9481" s="96"/>
      <c r="DT9481" s="83"/>
      <c r="DU9481" s="14"/>
      <c r="DX9481" s="83"/>
      <c r="DY9481" s="83"/>
      <c r="DZ9481" s="83"/>
      <c r="EA9481" s="83"/>
      <c r="EJ9481" s="54"/>
      <c r="EK9481" s="22"/>
      <c r="EL9481" s="24"/>
      <c r="EP9481" s="23"/>
      <c r="EQ9481" s="24"/>
      <c r="ER9481" s="22"/>
      <c r="ES9481" s="24"/>
      <c r="ET9481" s="24"/>
      <c r="EU9481" s="23"/>
      <c r="EV9481" s="26"/>
      <c r="EX9481" s="6"/>
      <c r="EY9481" s="24"/>
      <c r="EZ9481" s="109"/>
      <c r="FA9481" s="66"/>
      <c r="FB9481" s="5"/>
      <c r="FC9481" s="68"/>
      <c r="FD9481" s="67"/>
      <c r="FE9481" s="67"/>
      <c r="FF9481" s="64"/>
      <c r="FG9481" s="5"/>
      <c r="FH9481" s="69"/>
      <c r="FI9481" s="6"/>
      <c r="FJ9481" s="5"/>
      <c r="FK9481" s="25"/>
      <c r="FL9481" s="5"/>
    </row>
    <row r="9482" spans="40:168">
      <c r="AN9482" s="14"/>
      <c r="AO9482" s="14"/>
      <c r="AP9482" s="5"/>
      <c r="AQ9482" s="25"/>
      <c r="AR9482" s="25"/>
      <c r="AS9482" s="96"/>
      <c r="AT9482" s="83"/>
      <c r="AU9482" s="14"/>
      <c r="AX9482" s="83"/>
      <c r="AY9482" s="83"/>
      <c r="AZ9482" s="83"/>
      <c r="BA9482" s="83"/>
      <c r="BJ9482" s="54"/>
      <c r="BK9482" s="22"/>
      <c r="BL9482" s="24"/>
      <c r="BP9482" s="23"/>
      <c r="BQ9482" s="24"/>
      <c r="BR9482" s="22"/>
      <c r="BS9482" s="24"/>
      <c r="BT9482" s="24"/>
      <c r="BU9482" s="23"/>
      <c r="BV9482" s="26"/>
      <c r="BX9482" s="6"/>
      <c r="BY9482" s="24"/>
      <c r="BZ9482" s="109"/>
      <c r="CA9482" s="66"/>
      <c r="CB9482" s="5"/>
      <c r="CC9482" s="68"/>
      <c r="CD9482" s="67"/>
      <c r="CE9482" s="67"/>
      <c r="CF9482" s="64"/>
      <c r="CG9482" s="5"/>
      <c r="CH9482" s="69"/>
      <c r="CI9482" s="6"/>
      <c r="CJ9482" s="5"/>
      <c r="CK9482" s="25"/>
      <c r="CL9482" s="5"/>
      <c r="DN9482" s="14"/>
      <c r="DO9482" s="14"/>
      <c r="DP9482" s="5"/>
      <c r="DQ9482" s="25"/>
      <c r="DR9482" s="25"/>
      <c r="DS9482" s="96"/>
      <c r="DT9482" s="83"/>
      <c r="DU9482" s="14"/>
      <c r="DX9482" s="83"/>
      <c r="DY9482" s="83"/>
      <c r="DZ9482" s="83"/>
      <c r="EA9482" s="83"/>
      <c r="EJ9482" s="54"/>
      <c r="EK9482" s="22"/>
      <c r="EL9482" s="24"/>
      <c r="EP9482" s="23"/>
      <c r="EQ9482" s="24"/>
      <c r="ER9482" s="22"/>
      <c r="ES9482" s="24"/>
      <c r="ET9482" s="24"/>
      <c r="EU9482" s="23"/>
      <c r="EV9482" s="26"/>
      <c r="EX9482" s="6"/>
      <c r="EY9482" s="24"/>
      <c r="EZ9482" s="109"/>
      <c r="FA9482" s="66"/>
      <c r="FB9482" s="5"/>
      <c r="FC9482" s="68"/>
      <c r="FD9482" s="67"/>
      <c r="FE9482" s="67"/>
      <c r="FF9482" s="64"/>
      <c r="FG9482" s="5"/>
      <c r="FH9482" s="69"/>
      <c r="FI9482" s="6"/>
      <c r="FJ9482" s="5"/>
      <c r="FK9482" s="25"/>
      <c r="FL9482" s="5"/>
    </row>
    <row r="9483" spans="40:168">
      <c r="AN9483" s="14"/>
      <c r="AO9483" s="14"/>
      <c r="AP9483" s="5"/>
      <c r="AQ9483" s="25"/>
      <c r="AR9483" s="25"/>
      <c r="AS9483" s="96"/>
      <c r="AT9483" s="83"/>
      <c r="AU9483" s="14"/>
      <c r="AX9483" s="83"/>
      <c r="AY9483" s="83"/>
      <c r="AZ9483" s="83"/>
      <c r="BA9483" s="83"/>
      <c r="BJ9483" s="54"/>
      <c r="BK9483" s="22"/>
      <c r="BL9483" s="24"/>
      <c r="BP9483" s="23"/>
      <c r="BQ9483" s="24"/>
      <c r="BR9483" s="22"/>
      <c r="BS9483" s="24"/>
      <c r="BT9483" s="24"/>
      <c r="BU9483" s="23"/>
      <c r="BV9483" s="26"/>
      <c r="BX9483" s="6"/>
      <c r="BY9483" s="24"/>
      <c r="BZ9483" s="109"/>
      <c r="CA9483" s="66"/>
      <c r="CB9483" s="5"/>
      <c r="CC9483" s="68"/>
      <c r="CD9483" s="67"/>
      <c r="CE9483" s="67"/>
      <c r="CF9483" s="64"/>
      <c r="CG9483" s="5"/>
      <c r="CH9483" s="69"/>
      <c r="CI9483" s="6"/>
      <c r="CJ9483" s="5"/>
      <c r="CK9483" s="25"/>
      <c r="CL9483" s="5"/>
      <c r="DN9483" s="14"/>
      <c r="DO9483" s="14"/>
      <c r="DP9483" s="5"/>
      <c r="DQ9483" s="25"/>
      <c r="DR9483" s="25"/>
      <c r="DS9483" s="96"/>
      <c r="DT9483" s="83"/>
      <c r="DU9483" s="14"/>
      <c r="DX9483" s="83"/>
      <c r="DY9483" s="83"/>
      <c r="DZ9483" s="83"/>
      <c r="EA9483" s="83"/>
      <c r="EJ9483" s="54"/>
      <c r="EK9483" s="22"/>
      <c r="EL9483" s="24"/>
      <c r="EP9483" s="23"/>
      <c r="EQ9483" s="24"/>
      <c r="ER9483" s="22"/>
      <c r="ES9483" s="24"/>
      <c r="ET9483" s="24"/>
      <c r="EU9483" s="23"/>
      <c r="EV9483" s="26"/>
      <c r="EX9483" s="6"/>
      <c r="EY9483" s="24"/>
      <c r="EZ9483" s="109"/>
      <c r="FA9483" s="66"/>
      <c r="FB9483" s="5"/>
      <c r="FC9483" s="68"/>
      <c r="FD9483" s="67"/>
      <c r="FE9483" s="67"/>
      <c r="FF9483" s="64"/>
      <c r="FG9483" s="5"/>
      <c r="FH9483" s="69"/>
      <c r="FI9483" s="6"/>
      <c r="FJ9483" s="5"/>
      <c r="FK9483" s="25"/>
      <c r="FL9483" s="5"/>
    </row>
    <row r="9484" spans="40:168">
      <c r="AN9484" s="14"/>
      <c r="AO9484" s="14"/>
      <c r="AP9484" s="5"/>
      <c r="AQ9484" s="25"/>
      <c r="AR9484" s="25"/>
      <c r="AS9484" s="96"/>
      <c r="AT9484" s="83"/>
      <c r="AU9484" s="14"/>
      <c r="AX9484" s="83"/>
      <c r="AY9484" s="83"/>
      <c r="AZ9484" s="83"/>
      <c r="BA9484" s="83"/>
      <c r="BJ9484" s="54"/>
      <c r="BK9484" s="22"/>
      <c r="BL9484" s="24"/>
      <c r="BP9484" s="23"/>
      <c r="BQ9484" s="24"/>
      <c r="BR9484" s="22"/>
      <c r="BS9484" s="24"/>
      <c r="BT9484" s="24"/>
      <c r="BU9484" s="23"/>
      <c r="BV9484" s="26"/>
      <c r="BX9484" s="6"/>
      <c r="BY9484" s="24"/>
      <c r="BZ9484" s="109"/>
      <c r="CA9484" s="66"/>
      <c r="CB9484" s="5"/>
      <c r="CC9484" s="68"/>
      <c r="CD9484" s="67"/>
      <c r="CE9484" s="67"/>
      <c r="CF9484" s="64"/>
      <c r="CG9484" s="5"/>
      <c r="CH9484" s="69"/>
      <c r="CI9484" s="6"/>
      <c r="CJ9484" s="5"/>
      <c r="CK9484" s="25"/>
      <c r="CL9484" s="5"/>
      <c r="DN9484" s="14"/>
      <c r="DO9484" s="14"/>
      <c r="DP9484" s="5"/>
      <c r="DQ9484" s="25"/>
      <c r="DR9484" s="25"/>
      <c r="DS9484" s="96"/>
      <c r="DT9484" s="83"/>
      <c r="DU9484" s="14"/>
      <c r="DX9484" s="83"/>
      <c r="DY9484" s="83"/>
      <c r="DZ9484" s="83"/>
      <c r="EA9484" s="83"/>
      <c r="EJ9484" s="54"/>
      <c r="EK9484" s="22"/>
      <c r="EL9484" s="24"/>
      <c r="EP9484" s="23"/>
      <c r="EQ9484" s="24"/>
      <c r="ER9484" s="22"/>
      <c r="ES9484" s="24"/>
      <c r="ET9484" s="24"/>
      <c r="EU9484" s="23"/>
      <c r="EV9484" s="26"/>
      <c r="EX9484" s="6"/>
      <c r="EY9484" s="24"/>
      <c r="EZ9484" s="109"/>
      <c r="FA9484" s="66"/>
      <c r="FB9484" s="5"/>
      <c r="FC9484" s="68"/>
      <c r="FD9484" s="67"/>
      <c r="FE9484" s="67"/>
      <c r="FF9484" s="64"/>
      <c r="FG9484" s="5"/>
      <c r="FH9484" s="69"/>
      <c r="FI9484" s="6"/>
      <c r="FJ9484" s="5"/>
      <c r="FK9484" s="25"/>
      <c r="FL9484" s="5"/>
    </row>
    <row r="9485" spans="40:168">
      <c r="AN9485" s="14"/>
      <c r="AO9485" s="14"/>
      <c r="AP9485" s="5"/>
      <c r="AQ9485" s="25"/>
      <c r="AR9485" s="25"/>
      <c r="AS9485" s="96"/>
      <c r="AT9485" s="83"/>
      <c r="AU9485" s="14"/>
      <c r="AX9485" s="83"/>
      <c r="AY9485" s="83"/>
      <c r="AZ9485" s="83"/>
      <c r="BA9485" s="83"/>
      <c r="BJ9485" s="54"/>
      <c r="BK9485" s="22"/>
      <c r="BL9485" s="24"/>
      <c r="BP9485" s="23"/>
      <c r="BQ9485" s="24"/>
      <c r="BR9485" s="22"/>
      <c r="BS9485" s="24"/>
      <c r="BT9485" s="24"/>
      <c r="BU9485" s="23"/>
      <c r="BV9485" s="26"/>
      <c r="BX9485" s="6"/>
      <c r="BY9485" s="24"/>
      <c r="BZ9485" s="109"/>
      <c r="CA9485" s="66"/>
      <c r="CB9485" s="5"/>
      <c r="CC9485" s="68"/>
      <c r="CD9485" s="67"/>
      <c r="CE9485" s="67"/>
      <c r="CF9485" s="64"/>
      <c r="CG9485" s="5"/>
      <c r="CH9485" s="69"/>
      <c r="CI9485" s="6"/>
      <c r="CJ9485" s="5"/>
      <c r="CK9485" s="25"/>
      <c r="CL9485" s="5"/>
      <c r="DN9485" s="14"/>
      <c r="DO9485" s="14"/>
      <c r="DP9485" s="5"/>
      <c r="DQ9485" s="25"/>
      <c r="DR9485" s="25"/>
      <c r="DS9485" s="96"/>
      <c r="DT9485" s="83"/>
      <c r="DU9485" s="14"/>
      <c r="DX9485" s="83"/>
      <c r="DY9485" s="83"/>
      <c r="DZ9485" s="83"/>
      <c r="EA9485" s="83"/>
      <c r="EJ9485" s="54"/>
      <c r="EK9485" s="22"/>
      <c r="EL9485" s="24"/>
      <c r="EP9485" s="23"/>
      <c r="EQ9485" s="24"/>
      <c r="ER9485" s="22"/>
      <c r="ES9485" s="24"/>
      <c r="ET9485" s="24"/>
      <c r="EU9485" s="23"/>
      <c r="EV9485" s="26"/>
      <c r="EX9485" s="6"/>
      <c r="EY9485" s="24"/>
      <c r="EZ9485" s="109"/>
      <c r="FA9485" s="66"/>
      <c r="FB9485" s="5"/>
      <c r="FC9485" s="68"/>
      <c r="FD9485" s="67"/>
      <c r="FE9485" s="67"/>
      <c r="FF9485" s="64"/>
      <c r="FG9485" s="5"/>
      <c r="FH9485" s="69"/>
      <c r="FI9485" s="6"/>
      <c r="FJ9485" s="5"/>
      <c r="FK9485" s="25"/>
      <c r="FL9485" s="5"/>
    </row>
    <row r="9486" spans="40:168">
      <c r="AN9486" s="14"/>
      <c r="AO9486" s="14"/>
      <c r="AP9486" s="5"/>
      <c r="AQ9486" s="25"/>
      <c r="AR9486" s="25"/>
      <c r="AS9486" s="96"/>
      <c r="AT9486" s="83"/>
      <c r="AU9486" s="14"/>
      <c r="AX9486" s="83"/>
      <c r="AY9486" s="83"/>
      <c r="AZ9486" s="83"/>
      <c r="BA9486" s="83"/>
      <c r="BJ9486" s="54"/>
      <c r="BK9486" s="22"/>
      <c r="BL9486" s="24"/>
      <c r="BP9486" s="23"/>
      <c r="BQ9486" s="24"/>
      <c r="BR9486" s="22"/>
      <c r="BS9486" s="24"/>
      <c r="BT9486" s="24"/>
      <c r="BU9486" s="23"/>
      <c r="BV9486" s="26"/>
      <c r="BX9486" s="6"/>
      <c r="BY9486" s="24"/>
      <c r="BZ9486" s="109"/>
      <c r="CA9486" s="66"/>
      <c r="CB9486" s="5"/>
      <c r="CC9486" s="68"/>
      <c r="CD9486" s="67"/>
      <c r="CE9486" s="67"/>
      <c r="CF9486" s="64"/>
      <c r="CG9486" s="5"/>
      <c r="CH9486" s="69"/>
      <c r="CI9486" s="6"/>
      <c r="CJ9486" s="5"/>
      <c r="CK9486" s="25"/>
      <c r="CL9486" s="5"/>
      <c r="DN9486" s="14"/>
      <c r="DO9486" s="14"/>
      <c r="DP9486" s="5"/>
      <c r="DQ9486" s="25"/>
      <c r="DR9486" s="25"/>
      <c r="DS9486" s="96"/>
      <c r="DT9486" s="83"/>
      <c r="DU9486" s="14"/>
      <c r="DX9486" s="83"/>
      <c r="DY9486" s="83"/>
      <c r="DZ9486" s="83"/>
      <c r="EA9486" s="83"/>
      <c r="EJ9486" s="54"/>
      <c r="EK9486" s="22"/>
      <c r="EL9486" s="24"/>
      <c r="EP9486" s="23"/>
      <c r="EQ9486" s="24"/>
      <c r="ER9486" s="22"/>
      <c r="ES9486" s="24"/>
      <c r="ET9486" s="24"/>
      <c r="EU9486" s="23"/>
      <c r="EV9486" s="26"/>
      <c r="EX9486" s="6"/>
      <c r="EY9486" s="24"/>
      <c r="EZ9486" s="109"/>
      <c r="FA9486" s="66"/>
      <c r="FB9486" s="5"/>
      <c r="FC9486" s="68"/>
      <c r="FD9486" s="67"/>
      <c r="FE9486" s="67"/>
      <c r="FF9486" s="64"/>
      <c r="FG9486" s="5"/>
      <c r="FH9486" s="69"/>
      <c r="FI9486" s="6"/>
      <c r="FJ9486" s="5"/>
      <c r="FK9486" s="25"/>
      <c r="FL9486" s="5"/>
    </row>
    <row r="9487" spans="40:168">
      <c r="AN9487" s="14"/>
      <c r="AO9487" s="14"/>
      <c r="AP9487" s="5"/>
      <c r="AQ9487" s="25"/>
      <c r="AR9487" s="25"/>
      <c r="AS9487" s="96"/>
      <c r="AT9487" s="83"/>
      <c r="AU9487" s="14"/>
      <c r="AX9487" s="83"/>
      <c r="AY9487" s="83"/>
      <c r="AZ9487" s="83"/>
      <c r="BA9487" s="83"/>
      <c r="BJ9487" s="54"/>
      <c r="BK9487" s="22"/>
      <c r="BL9487" s="24"/>
      <c r="BP9487" s="23"/>
      <c r="BQ9487" s="24"/>
      <c r="BR9487" s="22"/>
      <c r="BS9487" s="24"/>
      <c r="BT9487" s="24"/>
      <c r="BU9487" s="23"/>
      <c r="BV9487" s="26"/>
      <c r="BX9487" s="6"/>
      <c r="BY9487" s="24"/>
      <c r="BZ9487" s="109"/>
      <c r="CA9487" s="66"/>
      <c r="CB9487" s="5"/>
      <c r="CC9487" s="68"/>
      <c r="CD9487" s="67"/>
      <c r="CE9487" s="67"/>
      <c r="CF9487" s="64"/>
      <c r="CG9487" s="5"/>
      <c r="CH9487" s="69"/>
      <c r="CI9487" s="6"/>
      <c r="CJ9487" s="5"/>
      <c r="CK9487" s="25"/>
      <c r="CL9487" s="5"/>
      <c r="DN9487" s="14"/>
      <c r="DO9487" s="14"/>
      <c r="DP9487" s="5"/>
      <c r="DQ9487" s="25"/>
      <c r="DR9487" s="25"/>
      <c r="DS9487" s="96"/>
      <c r="DT9487" s="83"/>
      <c r="DU9487" s="14"/>
      <c r="DX9487" s="83"/>
      <c r="DY9487" s="83"/>
      <c r="DZ9487" s="83"/>
      <c r="EA9487" s="83"/>
      <c r="EJ9487" s="54"/>
      <c r="EK9487" s="22"/>
      <c r="EL9487" s="24"/>
      <c r="EP9487" s="23"/>
      <c r="EQ9487" s="24"/>
      <c r="ER9487" s="22"/>
      <c r="ES9487" s="24"/>
      <c r="ET9487" s="24"/>
      <c r="EU9487" s="23"/>
      <c r="EV9487" s="26"/>
      <c r="EX9487" s="6"/>
      <c r="EY9487" s="24"/>
      <c r="EZ9487" s="109"/>
      <c r="FA9487" s="66"/>
      <c r="FB9487" s="5"/>
      <c r="FC9487" s="68"/>
      <c r="FD9487" s="67"/>
      <c r="FE9487" s="67"/>
      <c r="FF9487" s="64"/>
      <c r="FG9487" s="5"/>
      <c r="FH9487" s="69"/>
      <c r="FI9487" s="6"/>
      <c r="FJ9487" s="5"/>
      <c r="FK9487" s="25"/>
      <c r="FL9487" s="5"/>
    </row>
    <row r="9488" spans="40:168">
      <c r="AN9488" s="14"/>
      <c r="AO9488" s="14"/>
      <c r="AP9488" s="5"/>
      <c r="AQ9488" s="25"/>
      <c r="AR9488" s="25"/>
      <c r="AS9488" s="96"/>
      <c r="AT9488" s="83"/>
      <c r="AU9488" s="14"/>
      <c r="AX9488" s="83"/>
      <c r="AY9488" s="83"/>
      <c r="AZ9488" s="83"/>
      <c r="BA9488" s="83"/>
      <c r="BJ9488" s="54"/>
      <c r="BK9488" s="22"/>
      <c r="BL9488" s="24"/>
      <c r="BP9488" s="23"/>
      <c r="BQ9488" s="24"/>
      <c r="BR9488" s="22"/>
      <c r="BS9488" s="24"/>
      <c r="BT9488" s="24"/>
      <c r="BU9488" s="23"/>
      <c r="BV9488" s="26"/>
      <c r="BX9488" s="6"/>
      <c r="BY9488" s="24"/>
      <c r="BZ9488" s="109"/>
      <c r="CA9488" s="66"/>
      <c r="CB9488" s="5"/>
      <c r="CC9488" s="68"/>
      <c r="CD9488" s="67"/>
      <c r="CE9488" s="67"/>
      <c r="CF9488" s="64"/>
      <c r="CG9488" s="5"/>
      <c r="CH9488" s="69"/>
      <c r="CI9488" s="6"/>
      <c r="CJ9488" s="5"/>
      <c r="CK9488" s="25"/>
      <c r="CL9488" s="5"/>
      <c r="DN9488" s="14"/>
      <c r="DO9488" s="14"/>
      <c r="DP9488" s="5"/>
      <c r="DQ9488" s="25"/>
      <c r="DR9488" s="25"/>
      <c r="DS9488" s="96"/>
      <c r="DT9488" s="83"/>
      <c r="DU9488" s="14"/>
      <c r="DX9488" s="83"/>
      <c r="DY9488" s="83"/>
      <c r="DZ9488" s="83"/>
      <c r="EA9488" s="83"/>
      <c r="EJ9488" s="54"/>
      <c r="EK9488" s="22"/>
      <c r="EL9488" s="24"/>
      <c r="EP9488" s="23"/>
      <c r="EQ9488" s="24"/>
      <c r="ER9488" s="22"/>
      <c r="ES9488" s="24"/>
      <c r="ET9488" s="24"/>
      <c r="EU9488" s="23"/>
      <c r="EV9488" s="26"/>
      <c r="EX9488" s="6"/>
      <c r="EY9488" s="24"/>
      <c r="EZ9488" s="109"/>
      <c r="FA9488" s="66"/>
      <c r="FB9488" s="5"/>
      <c r="FC9488" s="68"/>
      <c r="FD9488" s="67"/>
      <c r="FE9488" s="67"/>
      <c r="FF9488" s="64"/>
      <c r="FG9488" s="5"/>
      <c r="FH9488" s="69"/>
      <c r="FI9488" s="6"/>
      <c r="FJ9488" s="5"/>
      <c r="FK9488" s="25"/>
      <c r="FL9488" s="5"/>
    </row>
    <row r="9489" spans="40:168">
      <c r="AN9489" s="14"/>
      <c r="AO9489" s="14"/>
      <c r="AP9489" s="5"/>
      <c r="AQ9489" s="25"/>
      <c r="AR9489" s="25"/>
      <c r="AS9489" s="96"/>
      <c r="AT9489" s="83"/>
      <c r="AU9489" s="14"/>
      <c r="AX9489" s="83"/>
      <c r="AY9489" s="83"/>
      <c r="AZ9489" s="83"/>
      <c r="BA9489" s="83"/>
      <c r="BJ9489" s="54"/>
      <c r="BK9489" s="22"/>
      <c r="BL9489" s="24"/>
      <c r="BP9489" s="23"/>
      <c r="BQ9489" s="24"/>
      <c r="BR9489" s="22"/>
      <c r="BS9489" s="24"/>
      <c r="BT9489" s="24"/>
      <c r="BU9489" s="23"/>
      <c r="BV9489" s="26"/>
      <c r="BX9489" s="6"/>
      <c r="BY9489" s="24"/>
      <c r="BZ9489" s="109"/>
      <c r="CA9489" s="66"/>
      <c r="CB9489" s="5"/>
      <c r="CC9489" s="68"/>
      <c r="CD9489" s="67"/>
      <c r="CE9489" s="67"/>
      <c r="CF9489" s="64"/>
      <c r="CG9489" s="5"/>
      <c r="CH9489" s="69"/>
      <c r="CI9489" s="6"/>
      <c r="CJ9489" s="5"/>
      <c r="CK9489" s="25"/>
      <c r="CL9489" s="5"/>
      <c r="DN9489" s="14"/>
      <c r="DO9489" s="14"/>
      <c r="DP9489" s="5"/>
      <c r="DQ9489" s="25"/>
      <c r="DR9489" s="25"/>
      <c r="DS9489" s="96"/>
      <c r="DT9489" s="83"/>
      <c r="DU9489" s="14"/>
      <c r="DX9489" s="83"/>
      <c r="DY9489" s="83"/>
      <c r="DZ9489" s="83"/>
      <c r="EA9489" s="83"/>
      <c r="EJ9489" s="54"/>
      <c r="EK9489" s="22"/>
      <c r="EL9489" s="24"/>
      <c r="EP9489" s="23"/>
      <c r="EQ9489" s="24"/>
      <c r="ER9489" s="22"/>
      <c r="ES9489" s="24"/>
      <c r="ET9489" s="24"/>
      <c r="EU9489" s="23"/>
      <c r="EV9489" s="26"/>
      <c r="EX9489" s="6"/>
      <c r="EY9489" s="24"/>
      <c r="EZ9489" s="109"/>
      <c r="FA9489" s="66"/>
      <c r="FB9489" s="5"/>
      <c r="FC9489" s="68"/>
      <c r="FD9489" s="67"/>
      <c r="FE9489" s="67"/>
      <c r="FF9489" s="64"/>
      <c r="FG9489" s="5"/>
      <c r="FH9489" s="69"/>
      <c r="FI9489" s="6"/>
      <c r="FJ9489" s="5"/>
      <c r="FK9489" s="25"/>
      <c r="FL9489" s="5"/>
    </row>
    <row r="9490" spans="40:168">
      <c r="AN9490" s="14"/>
      <c r="AO9490" s="14"/>
      <c r="AP9490" s="5"/>
      <c r="AQ9490" s="25"/>
      <c r="AR9490" s="25"/>
      <c r="AS9490" s="96"/>
      <c r="AT9490" s="83"/>
      <c r="AU9490" s="14"/>
      <c r="AX9490" s="83"/>
      <c r="AY9490" s="83"/>
      <c r="AZ9490" s="83"/>
      <c r="BA9490" s="83"/>
      <c r="BJ9490" s="54"/>
      <c r="BK9490" s="22"/>
      <c r="BL9490" s="24"/>
      <c r="BP9490" s="23"/>
      <c r="BQ9490" s="24"/>
      <c r="BR9490" s="22"/>
      <c r="BS9490" s="24"/>
      <c r="BT9490" s="24"/>
      <c r="BU9490" s="23"/>
      <c r="BV9490" s="26"/>
      <c r="BX9490" s="6"/>
      <c r="BY9490" s="24"/>
      <c r="BZ9490" s="109"/>
      <c r="CA9490" s="66"/>
      <c r="CB9490" s="5"/>
      <c r="CC9490" s="68"/>
      <c r="CD9490" s="67"/>
      <c r="CE9490" s="67"/>
      <c r="CF9490" s="64"/>
      <c r="CG9490" s="5"/>
      <c r="CH9490" s="69"/>
      <c r="CI9490" s="6"/>
      <c r="CJ9490" s="5"/>
      <c r="CK9490" s="25"/>
      <c r="CL9490" s="5"/>
      <c r="DN9490" s="14"/>
      <c r="DO9490" s="14"/>
      <c r="DP9490" s="5"/>
      <c r="DQ9490" s="25"/>
      <c r="DR9490" s="25"/>
      <c r="DS9490" s="96"/>
      <c r="DT9490" s="83"/>
      <c r="DU9490" s="14"/>
      <c r="DX9490" s="83"/>
      <c r="DY9490" s="83"/>
      <c r="DZ9490" s="83"/>
      <c r="EA9490" s="83"/>
      <c r="EJ9490" s="54"/>
      <c r="EK9490" s="22"/>
      <c r="EL9490" s="24"/>
      <c r="EP9490" s="23"/>
      <c r="EQ9490" s="24"/>
      <c r="ER9490" s="22"/>
      <c r="ES9490" s="24"/>
      <c r="ET9490" s="24"/>
      <c r="EU9490" s="23"/>
      <c r="EV9490" s="26"/>
      <c r="EX9490" s="6"/>
      <c r="EY9490" s="24"/>
      <c r="EZ9490" s="109"/>
      <c r="FA9490" s="66"/>
      <c r="FB9490" s="5"/>
      <c r="FC9490" s="68"/>
      <c r="FD9490" s="67"/>
      <c r="FE9490" s="67"/>
      <c r="FF9490" s="64"/>
      <c r="FG9490" s="5"/>
      <c r="FH9490" s="69"/>
      <c r="FI9490" s="6"/>
      <c r="FJ9490" s="5"/>
      <c r="FK9490" s="25"/>
      <c r="FL9490" s="5"/>
    </row>
    <row r="9491" spans="40:168">
      <c r="AN9491" s="14"/>
      <c r="AO9491" s="14"/>
      <c r="AP9491" s="5"/>
      <c r="AQ9491" s="25"/>
      <c r="AR9491" s="25"/>
      <c r="AS9491" s="96"/>
      <c r="AT9491" s="83"/>
      <c r="AU9491" s="14"/>
      <c r="AX9491" s="83"/>
      <c r="AY9491" s="83"/>
      <c r="AZ9491" s="83"/>
      <c r="BA9491" s="83"/>
      <c r="BJ9491" s="54"/>
      <c r="BK9491" s="22"/>
      <c r="BL9491" s="24"/>
      <c r="BP9491" s="23"/>
      <c r="BQ9491" s="24"/>
      <c r="BR9491" s="22"/>
      <c r="BS9491" s="24"/>
      <c r="BT9491" s="24"/>
      <c r="BU9491" s="23"/>
      <c r="BV9491" s="26"/>
      <c r="BX9491" s="6"/>
      <c r="BY9491" s="24"/>
      <c r="BZ9491" s="109"/>
      <c r="CA9491" s="66"/>
      <c r="CB9491" s="5"/>
      <c r="CC9491" s="68"/>
      <c r="CD9491" s="67"/>
      <c r="CE9491" s="67"/>
      <c r="CF9491" s="64"/>
      <c r="CG9491" s="5"/>
      <c r="CH9491" s="69"/>
      <c r="CI9491" s="6"/>
      <c r="CJ9491" s="5"/>
      <c r="CK9491" s="25"/>
      <c r="CL9491" s="5"/>
      <c r="DN9491" s="14"/>
      <c r="DO9491" s="14"/>
      <c r="DP9491" s="5"/>
      <c r="DQ9491" s="25"/>
      <c r="DR9491" s="25"/>
      <c r="DS9491" s="96"/>
      <c r="DT9491" s="83"/>
      <c r="DU9491" s="14"/>
      <c r="DX9491" s="83"/>
      <c r="DY9491" s="83"/>
      <c r="DZ9491" s="83"/>
      <c r="EA9491" s="83"/>
      <c r="EJ9491" s="54"/>
      <c r="EK9491" s="22"/>
      <c r="EL9491" s="24"/>
      <c r="EP9491" s="23"/>
      <c r="EQ9491" s="24"/>
      <c r="ER9491" s="22"/>
      <c r="ES9491" s="24"/>
      <c r="ET9491" s="24"/>
      <c r="EU9491" s="23"/>
      <c r="EV9491" s="26"/>
      <c r="EX9491" s="6"/>
      <c r="EY9491" s="24"/>
      <c r="EZ9491" s="109"/>
      <c r="FA9491" s="66"/>
      <c r="FB9491" s="5"/>
      <c r="FC9491" s="68"/>
      <c r="FD9491" s="67"/>
      <c r="FE9491" s="67"/>
      <c r="FF9491" s="64"/>
      <c r="FG9491" s="5"/>
      <c r="FH9491" s="69"/>
      <c r="FI9491" s="6"/>
      <c r="FJ9491" s="5"/>
      <c r="FK9491" s="25"/>
      <c r="FL9491" s="5"/>
    </row>
    <row r="9492" spans="40:168">
      <c r="AN9492" s="14"/>
      <c r="AO9492" s="14"/>
      <c r="AP9492" s="5"/>
      <c r="AQ9492" s="25"/>
      <c r="AR9492" s="25"/>
      <c r="AS9492" s="96"/>
      <c r="AT9492" s="83"/>
      <c r="AU9492" s="14"/>
      <c r="AX9492" s="83"/>
      <c r="AY9492" s="83"/>
      <c r="AZ9492" s="83"/>
      <c r="BA9492" s="83"/>
      <c r="BJ9492" s="54"/>
      <c r="BK9492" s="22"/>
      <c r="BL9492" s="24"/>
      <c r="BP9492" s="23"/>
      <c r="BQ9492" s="24"/>
      <c r="BR9492" s="22"/>
      <c r="BS9492" s="24"/>
      <c r="BT9492" s="24"/>
      <c r="BU9492" s="23"/>
      <c r="BV9492" s="26"/>
      <c r="BX9492" s="6"/>
      <c r="BY9492" s="24"/>
      <c r="BZ9492" s="109"/>
      <c r="CA9492" s="66"/>
      <c r="CB9492" s="5"/>
      <c r="CC9492" s="68"/>
      <c r="CD9492" s="67"/>
      <c r="CE9492" s="67"/>
      <c r="CF9492" s="64"/>
      <c r="CG9492" s="5"/>
      <c r="CH9492" s="69"/>
      <c r="CI9492" s="6"/>
      <c r="CJ9492" s="5"/>
      <c r="CK9492" s="25"/>
      <c r="CL9492" s="5"/>
      <c r="DN9492" s="14"/>
      <c r="DO9492" s="14"/>
      <c r="DP9492" s="5"/>
      <c r="DQ9492" s="25"/>
      <c r="DR9492" s="25"/>
      <c r="DS9492" s="96"/>
      <c r="DT9492" s="83"/>
      <c r="DU9492" s="14"/>
      <c r="DX9492" s="83"/>
      <c r="DY9492" s="83"/>
      <c r="DZ9492" s="83"/>
      <c r="EA9492" s="83"/>
      <c r="EJ9492" s="54"/>
      <c r="EK9492" s="22"/>
      <c r="EL9492" s="24"/>
      <c r="EP9492" s="23"/>
      <c r="EQ9492" s="24"/>
      <c r="ER9492" s="22"/>
      <c r="ES9492" s="24"/>
      <c r="ET9492" s="24"/>
      <c r="EU9492" s="23"/>
      <c r="EV9492" s="26"/>
      <c r="EX9492" s="6"/>
      <c r="EY9492" s="24"/>
      <c r="EZ9492" s="109"/>
      <c r="FA9492" s="66"/>
      <c r="FB9492" s="5"/>
      <c r="FC9492" s="68"/>
      <c r="FD9492" s="67"/>
      <c r="FE9492" s="67"/>
      <c r="FF9492" s="64"/>
      <c r="FG9492" s="5"/>
      <c r="FH9492" s="69"/>
      <c r="FI9492" s="6"/>
      <c r="FJ9492" s="5"/>
      <c r="FK9492" s="25"/>
      <c r="FL9492" s="5"/>
    </row>
    <row r="9493" spans="40:168">
      <c r="AN9493" s="14"/>
      <c r="AO9493" s="14"/>
      <c r="AP9493" s="5"/>
      <c r="AQ9493" s="25"/>
      <c r="AR9493" s="25"/>
      <c r="AS9493" s="96"/>
      <c r="AT9493" s="83"/>
      <c r="AU9493" s="14"/>
      <c r="AX9493" s="83"/>
      <c r="AY9493" s="83"/>
      <c r="AZ9493" s="83"/>
      <c r="BA9493" s="83"/>
      <c r="BJ9493" s="54"/>
      <c r="BK9493" s="22"/>
      <c r="BL9493" s="24"/>
      <c r="BP9493" s="23"/>
      <c r="BQ9493" s="24"/>
      <c r="BR9493" s="22"/>
      <c r="BS9493" s="24"/>
      <c r="BT9493" s="24"/>
      <c r="BU9493" s="23"/>
      <c r="BV9493" s="26"/>
      <c r="BX9493" s="6"/>
      <c r="BY9493" s="24"/>
      <c r="BZ9493" s="109"/>
      <c r="CA9493" s="66"/>
      <c r="CB9493" s="5"/>
      <c r="CC9493" s="68"/>
      <c r="CD9493" s="67"/>
      <c r="CE9493" s="67"/>
      <c r="CF9493" s="64"/>
      <c r="CG9493" s="5"/>
      <c r="CH9493" s="69"/>
      <c r="CI9493" s="6"/>
      <c r="CJ9493" s="5"/>
      <c r="CK9493" s="25"/>
      <c r="CL9493" s="5"/>
      <c r="DN9493" s="14"/>
      <c r="DO9493" s="14"/>
      <c r="DP9493" s="5"/>
      <c r="DQ9493" s="25"/>
      <c r="DR9493" s="25"/>
      <c r="DS9493" s="96"/>
      <c r="DT9493" s="83"/>
      <c r="DU9493" s="14"/>
      <c r="DX9493" s="83"/>
      <c r="DY9493" s="83"/>
      <c r="DZ9493" s="83"/>
      <c r="EA9493" s="83"/>
      <c r="EJ9493" s="54"/>
      <c r="EK9493" s="22"/>
      <c r="EL9493" s="24"/>
      <c r="EP9493" s="23"/>
      <c r="EQ9493" s="24"/>
      <c r="ER9493" s="22"/>
      <c r="ES9493" s="24"/>
      <c r="ET9493" s="24"/>
      <c r="EU9493" s="23"/>
      <c r="EV9493" s="26"/>
      <c r="EX9493" s="6"/>
      <c r="EY9493" s="24"/>
      <c r="EZ9493" s="109"/>
      <c r="FA9493" s="66"/>
      <c r="FB9493" s="5"/>
      <c r="FC9493" s="68"/>
      <c r="FD9493" s="67"/>
      <c r="FE9493" s="67"/>
      <c r="FF9493" s="64"/>
      <c r="FG9493" s="5"/>
      <c r="FH9493" s="69"/>
      <c r="FI9493" s="6"/>
      <c r="FJ9493" s="5"/>
      <c r="FK9493" s="25"/>
      <c r="FL9493" s="5"/>
    </row>
    <row r="9494" spans="40:168">
      <c r="AN9494" s="14"/>
      <c r="AO9494" s="14"/>
      <c r="AP9494" s="5"/>
      <c r="AQ9494" s="25"/>
      <c r="AR9494" s="25"/>
      <c r="AS9494" s="96"/>
      <c r="AT9494" s="83"/>
      <c r="AU9494" s="14"/>
      <c r="AX9494" s="83"/>
      <c r="AY9494" s="83"/>
      <c r="AZ9494" s="83"/>
      <c r="BA9494" s="83"/>
      <c r="BJ9494" s="54"/>
      <c r="BK9494" s="22"/>
      <c r="BL9494" s="24"/>
      <c r="BP9494" s="23"/>
      <c r="BQ9494" s="24"/>
      <c r="BR9494" s="22"/>
      <c r="BS9494" s="24"/>
      <c r="BT9494" s="24"/>
      <c r="BU9494" s="23"/>
      <c r="BV9494" s="26"/>
      <c r="BX9494" s="6"/>
      <c r="BY9494" s="24"/>
      <c r="BZ9494" s="109"/>
      <c r="CA9494" s="66"/>
      <c r="CB9494" s="5"/>
      <c r="CC9494" s="68"/>
      <c r="CD9494" s="67"/>
      <c r="CE9494" s="67"/>
      <c r="CF9494" s="64"/>
      <c r="CG9494" s="5"/>
      <c r="CH9494" s="69"/>
      <c r="CI9494" s="6"/>
      <c r="CJ9494" s="5"/>
      <c r="CK9494" s="25"/>
      <c r="CL9494" s="5"/>
      <c r="DN9494" s="14"/>
      <c r="DO9494" s="14"/>
      <c r="DP9494" s="5"/>
      <c r="DQ9494" s="25"/>
      <c r="DR9494" s="25"/>
      <c r="DS9494" s="96"/>
      <c r="DT9494" s="83"/>
      <c r="DU9494" s="14"/>
      <c r="DX9494" s="83"/>
      <c r="DY9494" s="83"/>
      <c r="DZ9494" s="83"/>
      <c r="EA9494" s="83"/>
      <c r="EJ9494" s="54"/>
      <c r="EK9494" s="22"/>
      <c r="EL9494" s="24"/>
      <c r="EP9494" s="23"/>
      <c r="EQ9494" s="24"/>
      <c r="ER9494" s="22"/>
      <c r="ES9494" s="24"/>
      <c r="ET9494" s="24"/>
      <c r="EU9494" s="23"/>
      <c r="EV9494" s="26"/>
      <c r="EX9494" s="6"/>
      <c r="EY9494" s="24"/>
      <c r="EZ9494" s="109"/>
      <c r="FA9494" s="66"/>
      <c r="FB9494" s="5"/>
      <c r="FC9494" s="68"/>
      <c r="FD9494" s="67"/>
      <c r="FE9494" s="67"/>
      <c r="FF9494" s="64"/>
      <c r="FG9494" s="5"/>
      <c r="FH9494" s="69"/>
      <c r="FI9494" s="6"/>
      <c r="FJ9494" s="5"/>
      <c r="FK9494" s="25"/>
      <c r="FL9494" s="5"/>
    </row>
    <row r="9495" spans="40:168">
      <c r="AN9495" s="14"/>
      <c r="AO9495" s="14"/>
      <c r="AP9495" s="5"/>
      <c r="AQ9495" s="25"/>
      <c r="AR9495" s="25"/>
      <c r="AS9495" s="96"/>
      <c r="AT9495" s="83"/>
      <c r="AU9495" s="14"/>
      <c r="AX9495" s="83"/>
      <c r="AY9495" s="83"/>
      <c r="AZ9495" s="83"/>
      <c r="BA9495" s="83"/>
      <c r="BJ9495" s="54"/>
      <c r="BK9495" s="22"/>
      <c r="BL9495" s="24"/>
      <c r="BP9495" s="23"/>
      <c r="BQ9495" s="24"/>
      <c r="BR9495" s="22"/>
      <c r="BS9495" s="24"/>
      <c r="BT9495" s="24"/>
      <c r="BU9495" s="23"/>
      <c r="BV9495" s="26"/>
      <c r="BX9495" s="6"/>
      <c r="BY9495" s="24"/>
      <c r="BZ9495" s="109"/>
      <c r="CA9495" s="66"/>
      <c r="CB9495" s="5"/>
      <c r="CC9495" s="68"/>
      <c r="CD9495" s="67"/>
      <c r="CE9495" s="67"/>
      <c r="CF9495" s="64"/>
      <c r="CG9495" s="5"/>
      <c r="CH9495" s="69"/>
      <c r="CI9495" s="6"/>
      <c r="CJ9495" s="5"/>
      <c r="CK9495" s="25"/>
      <c r="CL9495" s="5"/>
      <c r="DN9495" s="14"/>
      <c r="DO9495" s="14"/>
      <c r="DP9495" s="5"/>
      <c r="DQ9495" s="25"/>
      <c r="DR9495" s="25"/>
      <c r="DS9495" s="96"/>
      <c r="DT9495" s="83"/>
      <c r="DU9495" s="14"/>
      <c r="DX9495" s="83"/>
      <c r="DY9495" s="83"/>
      <c r="DZ9495" s="83"/>
      <c r="EA9495" s="83"/>
      <c r="EJ9495" s="54"/>
      <c r="EK9495" s="22"/>
      <c r="EL9495" s="24"/>
      <c r="EP9495" s="23"/>
      <c r="EQ9495" s="24"/>
      <c r="ER9495" s="22"/>
      <c r="ES9495" s="24"/>
      <c r="ET9495" s="24"/>
      <c r="EU9495" s="23"/>
      <c r="EV9495" s="26"/>
      <c r="EX9495" s="6"/>
      <c r="EY9495" s="24"/>
      <c r="EZ9495" s="109"/>
      <c r="FA9495" s="66"/>
      <c r="FB9495" s="5"/>
      <c r="FC9495" s="68"/>
      <c r="FD9495" s="67"/>
      <c r="FE9495" s="67"/>
      <c r="FF9495" s="64"/>
      <c r="FG9495" s="5"/>
      <c r="FH9495" s="69"/>
      <c r="FI9495" s="6"/>
      <c r="FJ9495" s="5"/>
      <c r="FK9495" s="25"/>
      <c r="FL9495" s="5"/>
    </row>
    <row r="9496" spans="40:168">
      <c r="AN9496" s="14"/>
      <c r="AO9496" s="14"/>
      <c r="AP9496" s="5"/>
      <c r="AQ9496" s="25"/>
      <c r="AR9496" s="25"/>
      <c r="AS9496" s="96"/>
      <c r="AT9496" s="83"/>
      <c r="AU9496" s="14"/>
      <c r="AX9496" s="83"/>
      <c r="AY9496" s="83"/>
      <c r="AZ9496" s="83"/>
      <c r="BA9496" s="83"/>
      <c r="BJ9496" s="54"/>
      <c r="BK9496" s="22"/>
      <c r="BL9496" s="24"/>
      <c r="BP9496" s="23"/>
      <c r="BQ9496" s="24"/>
      <c r="BR9496" s="22"/>
      <c r="BS9496" s="24"/>
      <c r="BT9496" s="24"/>
      <c r="BU9496" s="23"/>
      <c r="BV9496" s="26"/>
      <c r="BX9496" s="6"/>
      <c r="BY9496" s="24"/>
      <c r="BZ9496" s="109"/>
      <c r="CA9496" s="66"/>
      <c r="CB9496" s="5"/>
      <c r="CC9496" s="68"/>
      <c r="CD9496" s="67"/>
      <c r="CE9496" s="67"/>
      <c r="CF9496" s="64"/>
      <c r="CG9496" s="5"/>
      <c r="CH9496" s="69"/>
      <c r="CI9496" s="6"/>
      <c r="CJ9496" s="5"/>
      <c r="CK9496" s="25"/>
      <c r="CL9496" s="5"/>
      <c r="DN9496" s="14"/>
      <c r="DO9496" s="14"/>
      <c r="DP9496" s="5"/>
      <c r="DQ9496" s="25"/>
      <c r="DR9496" s="25"/>
      <c r="DS9496" s="96"/>
      <c r="DT9496" s="83"/>
      <c r="DU9496" s="14"/>
      <c r="DX9496" s="83"/>
      <c r="DY9496" s="83"/>
      <c r="DZ9496" s="83"/>
      <c r="EA9496" s="83"/>
      <c r="EJ9496" s="54"/>
      <c r="EK9496" s="22"/>
      <c r="EL9496" s="24"/>
      <c r="EP9496" s="23"/>
      <c r="EQ9496" s="24"/>
      <c r="ER9496" s="22"/>
      <c r="ES9496" s="24"/>
      <c r="ET9496" s="24"/>
      <c r="EU9496" s="23"/>
      <c r="EV9496" s="26"/>
      <c r="EX9496" s="6"/>
      <c r="EY9496" s="24"/>
      <c r="EZ9496" s="109"/>
      <c r="FA9496" s="66"/>
      <c r="FB9496" s="5"/>
      <c r="FC9496" s="68"/>
      <c r="FD9496" s="67"/>
      <c r="FE9496" s="67"/>
      <c r="FF9496" s="64"/>
      <c r="FG9496" s="5"/>
      <c r="FH9496" s="69"/>
      <c r="FI9496" s="6"/>
      <c r="FJ9496" s="5"/>
      <c r="FK9496" s="25"/>
      <c r="FL9496" s="5"/>
    </row>
    <row r="9497" spans="40:168">
      <c r="AN9497" s="14"/>
      <c r="AO9497" s="14"/>
      <c r="AP9497" s="5"/>
      <c r="AQ9497" s="25"/>
      <c r="AR9497" s="25"/>
      <c r="AS9497" s="96"/>
      <c r="AT9497" s="83"/>
      <c r="AU9497" s="14"/>
      <c r="AX9497" s="83"/>
      <c r="AY9497" s="83"/>
      <c r="AZ9497" s="83"/>
      <c r="BA9497" s="83"/>
      <c r="BJ9497" s="54"/>
      <c r="BK9497" s="22"/>
      <c r="BL9497" s="24"/>
      <c r="BP9497" s="23"/>
      <c r="BQ9497" s="24"/>
      <c r="BR9497" s="22"/>
      <c r="BS9497" s="24"/>
      <c r="BT9497" s="24"/>
      <c r="BU9497" s="23"/>
      <c r="BV9497" s="26"/>
      <c r="BX9497" s="6"/>
      <c r="BY9497" s="24"/>
      <c r="BZ9497" s="109"/>
      <c r="CA9497" s="66"/>
      <c r="CB9497" s="5"/>
      <c r="CC9497" s="68"/>
      <c r="CD9497" s="67"/>
      <c r="CE9497" s="67"/>
      <c r="CF9497" s="64"/>
      <c r="CG9497" s="5"/>
      <c r="CH9497" s="69"/>
      <c r="CI9497" s="6"/>
      <c r="CJ9497" s="5"/>
      <c r="CK9497" s="25"/>
      <c r="CL9497" s="5"/>
      <c r="DN9497" s="14"/>
      <c r="DO9497" s="14"/>
      <c r="DP9497" s="5"/>
      <c r="DQ9497" s="25"/>
      <c r="DR9497" s="25"/>
      <c r="DS9497" s="96"/>
      <c r="DT9497" s="83"/>
      <c r="DU9497" s="14"/>
      <c r="DX9497" s="83"/>
      <c r="DY9497" s="83"/>
      <c r="DZ9497" s="83"/>
      <c r="EA9497" s="83"/>
      <c r="EJ9497" s="54"/>
      <c r="EK9497" s="22"/>
      <c r="EL9497" s="24"/>
      <c r="EP9497" s="23"/>
      <c r="EQ9497" s="24"/>
      <c r="ER9497" s="22"/>
      <c r="ES9497" s="24"/>
      <c r="ET9497" s="24"/>
      <c r="EU9497" s="23"/>
      <c r="EV9497" s="26"/>
      <c r="EX9497" s="6"/>
      <c r="EY9497" s="24"/>
      <c r="EZ9497" s="109"/>
      <c r="FA9497" s="66"/>
      <c r="FB9497" s="5"/>
      <c r="FC9497" s="68"/>
      <c r="FD9497" s="67"/>
      <c r="FE9497" s="67"/>
      <c r="FF9497" s="64"/>
      <c r="FG9497" s="5"/>
      <c r="FH9497" s="69"/>
      <c r="FI9497" s="6"/>
      <c r="FJ9497" s="5"/>
      <c r="FK9497" s="25"/>
      <c r="FL9497" s="5"/>
    </row>
    <row r="9498" spans="40:168">
      <c r="AN9498" s="14"/>
      <c r="AO9498" s="14"/>
      <c r="AP9498" s="5"/>
      <c r="AQ9498" s="25"/>
      <c r="AR9498" s="25"/>
      <c r="AS9498" s="96"/>
      <c r="AT9498" s="83"/>
      <c r="AU9498" s="14"/>
      <c r="AX9498" s="83"/>
      <c r="AY9498" s="83"/>
      <c r="AZ9498" s="83"/>
      <c r="BA9498" s="83"/>
      <c r="BJ9498" s="54"/>
      <c r="BK9498" s="22"/>
      <c r="BL9498" s="24"/>
      <c r="BP9498" s="23"/>
      <c r="BQ9498" s="24"/>
      <c r="BR9498" s="22"/>
      <c r="BS9498" s="24"/>
      <c r="BT9498" s="24"/>
      <c r="BU9498" s="23"/>
      <c r="BV9498" s="26"/>
      <c r="BX9498" s="6"/>
      <c r="BY9498" s="24"/>
      <c r="BZ9498" s="109"/>
      <c r="CA9498" s="66"/>
      <c r="CB9498" s="5"/>
      <c r="CC9498" s="68"/>
      <c r="CD9498" s="67"/>
      <c r="CE9498" s="67"/>
      <c r="CF9498" s="64"/>
      <c r="CG9498" s="5"/>
      <c r="CH9498" s="69"/>
      <c r="CI9498" s="6"/>
      <c r="CJ9498" s="5"/>
      <c r="CK9498" s="25"/>
      <c r="CL9498" s="5"/>
      <c r="DN9498" s="14"/>
      <c r="DO9498" s="14"/>
      <c r="DP9498" s="5"/>
      <c r="DQ9498" s="25"/>
      <c r="DR9498" s="25"/>
      <c r="DS9498" s="96"/>
      <c r="DT9498" s="83"/>
      <c r="DU9498" s="14"/>
      <c r="DX9498" s="83"/>
      <c r="DY9498" s="83"/>
      <c r="DZ9498" s="83"/>
      <c r="EA9498" s="83"/>
      <c r="EJ9498" s="54"/>
      <c r="EK9498" s="22"/>
      <c r="EL9498" s="24"/>
      <c r="EP9498" s="23"/>
      <c r="EQ9498" s="24"/>
      <c r="ER9498" s="22"/>
      <c r="ES9498" s="24"/>
      <c r="ET9498" s="24"/>
      <c r="EU9498" s="23"/>
      <c r="EV9498" s="26"/>
      <c r="EX9498" s="6"/>
      <c r="EY9498" s="24"/>
      <c r="EZ9498" s="109"/>
      <c r="FA9498" s="66"/>
      <c r="FB9498" s="5"/>
      <c r="FC9498" s="68"/>
      <c r="FD9498" s="67"/>
      <c r="FE9498" s="67"/>
      <c r="FF9498" s="64"/>
      <c r="FG9498" s="5"/>
      <c r="FH9498" s="69"/>
      <c r="FI9498" s="6"/>
      <c r="FJ9498" s="5"/>
      <c r="FK9498" s="25"/>
      <c r="FL9498" s="5"/>
    </row>
    <row r="9499" spans="40:168">
      <c r="AN9499" s="14"/>
      <c r="AO9499" s="14"/>
      <c r="AP9499" s="5"/>
      <c r="AQ9499" s="25"/>
      <c r="AR9499" s="25"/>
      <c r="AS9499" s="96"/>
      <c r="AT9499" s="83"/>
      <c r="AU9499" s="14"/>
      <c r="AX9499" s="83"/>
      <c r="AY9499" s="83"/>
      <c r="AZ9499" s="83"/>
      <c r="BA9499" s="83"/>
      <c r="BJ9499" s="54"/>
      <c r="BK9499" s="22"/>
      <c r="BL9499" s="24"/>
      <c r="BP9499" s="23"/>
      <c r="BQ9499" s="24"/>
      <c r="BR9499" s="22"/>
      <c r="BS9499" s="24"/>
      <c r="BT9499" s="24"/>
      <c r="BU9499" s="23"/>
      <c r="BV9499" s="26"/>
      <c r="BX9499" s="6"/>
      <c r="BY9499" s="24"/>
      <c r="BZ9499" s="109"/>
      <c r="CA9499" s="66"/>
      <c r="CB9499" s="5"/>
      <c r="CC9499" s="68"/>
      <c r="CD9499" s="67"/>
      <c r="CE9499" s="67"/>
      <c r="CF9499" s="64"/>
      <c r="CG9499" s="5"/>
      <c r="CH9499" s="69"/>
      <c r="CI9499" s="6"/>
      <c r="CJ9499" s="5"/>
      <c r="CK9499" s="25"/>
      <c r="CL9499" s="5"/>
      <c r="DN9499" s="14"/>
      <c r="DO9499" s="14"/>
      <c r="DP9499" s="5"/>
      <c r="DQ9499" s="25"/>
      <c r="DR9499" s="25"/>
      <c r="DS9499" s="96"/>
      <c r="DT9499" s="83"/>
      <c r="DU9499" s="14"/>
      <c r="DX9499" s="83"/>
      <c r="DY9499" s="83"/>
      <c r="DZ9499" s="83"/>
      <c r="EA9499" s="83"/>
      <c r="EJ9499" s="54"/>
      <c r="EK9499" s="22"/>
      <c r="EL9499" s="24"/>
      <c r="EP9499" s="23"/>
      <c r="EQ9499" s="24"/>
      <c r="ER9499" s="22"/>
      <c r="ES9499" s="24"/>
      <c r="ET9499" s="24"/>
      <c r="EU9499" s="23"/>
      <c r="EV9499" s="26"/>
      <c r="EX9499" s="6"/>
      <c r="EY9499" s="24"/>
      <c r="EZ9499" s="109"/>
      <c r="FA9499" s="66"/>
      <c r="FB9499" s="5"/>
      <c r="FC9499" s="68"/>
      <c r="FD9499" s="67"/>
      <c r="FE9499" s="67"/>
      <c r="FF9499" s="64"/>
      <c r="FG9499" s="5"/>
      <c r="FH9499" s="69"/>
      <c r="FI9499" s="6"/>
      <c r="FJ9499" s="5"/>
      <c r="FK9499" s="25"/>
      <c r="FL9499" s="5"/>
    </row>
    <row r="9500" spans="40:168">
      <c r="AN9500" s="14"/>
      <c r="AO9500" s="14"/>
      <c r="AP9500" s="5"/>
      <c r="AQ9500" s="25"/>
      <c r="AR9500" s="25"/>
      <c r="AS9500" s="96"/>
      <c r="AT9500" s="83"/>
      <c r="AU9500" s="14"/>
      <c r="AX9500" s="83"/>
      <c r="AY9500" s="83"/>
      <c r="AZ9500" s="83"/>
      <c r="BA9500" s="83"/>
      <c r="BJ9500" s="54"/>
      <c r="BK9500" s="22"/>
      <c r="BL9500" s="24"/>
      <c r="BP9500" s="23"/>
      <c r="BQ9500" s="24"/>
      <c r="BR9500" s="22"/>
      <c r="BS9500" s="24"/>
      <c r="BT9500" s="24"/>
      <c r="BU9500" s="23"/>
      <c r="BV9500" s="26"/>
      <c r="BX9500" s="6"/>
      <c r="BY9500" s="24"/>
      <c r="BZ9500" s="109"/>
      <c r="CA9500" s="66"/>
      <c r="CB9500" s="5"/>
      <c r="CC9500" s="68"/>
      <c r="CD9500" s="67"/>
      <c r="CE9500" s="67"/>
      <c r="CF9500" s="64"/>
      <c r="CG9500" s="5"/>
      <c r="CH9500" s="69"/>
      <c r="CI9500" s="6"/>
      <c r="CJ9500" s="5"/>
      <c r="CK9500" s="25"/>
      <c r="CL9500" s="5"/>
      <c r="DN9500" s="14"/>
      <c r="DO9500" s="14"/>
      <c r="DP9500" s="5"/>
      <c r="DQ9500" s="25"/>
      <c r="DR9500" s="25"/>
      <c r="DS9500" s="96"/>
      <c r="DT9500" s="83"/>
      <c r="DU9500" s="14"/>
      <c r="DX9500" s="83"/>
      <c r="DY9500" s="83"/>
      <c r="DZ9500" s="83"/>
      <c r="EA9500" s="83"/>
      <c r="EJ9500" s="54"/>
      <c r="EK9500" s="22"/>
      <c r="EL9500" s="24"/>
      <c r="EP9500" s="23"/>
      <c r="EQ9500" s="24"/>
      <c r="ER9500" s="22"/>
      <c r="ES9500" s="24"/>
      <c r="ET9500" s="24"/>
      <c r="EU9500" s="23"/>
      <c r="EV9500" s="26"/>
      <c r="EX9500" s="6"/>
      <c r="EY9500" s="24"/>
      <c r="EZ9500" s="109"/>
      <c r="FA9500" s="66"/>
      <c r="FB9500" s="5"/>
      <c r="FC9500" s="68"/>
      <c r="FD9500" s="67"/>
      <c r="FE9500" s="67"/>
      <c r="FF9500" s="64"/>
      <c r="FG9500" s="5"/>
      <c r="FH9500" s="69"/>
      <c r="FI9500" s="6"/>
      <c r="FJ9500" s="5"/>
      <c r="FK9500" s="25"/>
      <c r="FL9500" s="5"/>
    </row>
    <row r="9501" spans="40:168">
      <c r="AN9501" s="14"/>
      <c r="AO9501" s="14"/>
      <c r="AP9501" s="5"/>
      <c r="AQ9501" s="25"/>
      <c r="AR9501" s="25"/>
      <c r="AS9501" s="96"/>
      <c r="AT9501" s="83"/>
      <c r="AU9501" s="14"/>
      <c r="AX9501" s="83"/>
      <c r="AY9501" s="83"/>
      <c r="AZ9501" s="83"/>
      <c r="BA9501" s="83"/>
      <c r="BJ9501" s="54"/>
      <c r="BK9501" s="22"/>
      <c r="BL9501" s="24"/>
      <c r="BP9501" s="23"/>
      <c r="BQ9501" s="24"/>
      <c r="BR9501" s="22"/>
      <c r="BS9501" s="24"/>
      <c r="BT9501" s="24"/>
      <c r="BU9501" s="23"/>
      <c r="BV9501" s="26"/>
      <c r="BX9501" s="6"/>
      <c r="BY9501" s="24"/>
      <c r="BZ9501" s="109"/>
      <c r="CA9501" s="66"/>
      <c r="CB9501" s="5"/>
      <c r="CC9501" s="68"/>
      <c r="CD9501" s="67"/>
      <c r="CE9501" s="67"/>
      <c r="CF9501" s="64"/>
      <c r="CG9501" s="5"/>
      <c r="CH9501" s="69"/>
      <c r="CI9501" s="6"/>
      <c r="CJ9501" s="5"/>
      <c r="CK9501" s="25"/>
      <c r="CL9501" s="5"/>
      <c r="DN9501" s="14"/>
      <c r="DO9501" s="14"/>
      <c r="DP9501" s="5"/>
      <c r="DQ9501" s="25"/>
      <c r="DR9501" s="25"/>
      <c r="DS9501" s="96"/>
      <c r="DT9501" s="83"/>
      <c r="DU9501" s="14"/>
      <c r="DX9501" s="83"/>
      <c r="DY9501" s="83"/>
      <c r="DZ9501" s="83"/>
      <c r="EA9501" s="83"/>
      <c r="EJ9501" s="54"/>
      <c r="EK9501" s="22"/>
      <c r="EL9501" s="24"/>
      <c r="EP9501" s="23"/>
      <c r="EQ9501" s="24"/>
      <c r="ER9501" s="22"/>
      <c r="ES9501" s="24"/>
      <c r="ET9501" s="24"/>
      <c r="EU9501" s="23"/>
      <c r="EV9501" s="26"/>
      <c r="EX9501" s="6"/>
      <c r="EY9501" s="24"/>
      <c r="EZ9501" s="109"/>
      <c r="FA9501" s="66"/>
      <c r="FB9501" s="5"/>
      <c r="FC9501" s="68"/>
      <c r="FD9501" s="67"/>
      <c r="FE9501" s="67"/>
      <c r="FF9501" s="64"/>
      <c r="FG9501" s="5"/>
      <c r="FH9501" s="69"/>
      <c r="FI9501" s="6"/>
      <c r="FJ9501" s="5"/>
      <c r="FK9501" s="25"/>
      <c r="FL9501" s="5"/>
    </row>
    <row r="9502" spans="40:168">
      <c r="AN9502" s="14"/>
      <c r="AO9502" s="14"/>
      <c r="AP9502" s="5"/>
      <c r="AQ9502" s="25"/>
      <c r="AR9502" s="25"/>
      <c r="AS9502" s="96"/>
      <c r="AT9502" s="83"/>
      <c r="AU9502" s="14"/>
      <c r="AX9502" s="83"/>
      <c r="AY9502" s="83"/>
      <c r="AZ9502" s="83"/>
      <c r="BA9502" s="83"/>
      <c r="BJ9502" s="54"/>
      <c r="BK9502" s="22"/>
      <c r="BL9502" s="24"/>
      <c r="BP9502" s="23"/>
      <c r="BQ9502" s="24"/>
      <c r="BR9502" s="22"/>
      <c r="BS9502" s="24"/>
      <c r="BT9502" s="24"/>
      <c r="BU9502" s="23"/>
      <c r="BV9502" s="26"/>
      <c r="BX9502" s="6"/>
      <c r="BY9502" s="24"/>
      <c r="BZ9502" s="109"/>
      <c r="CA9502" s="66"/>
      <c r="CB9502" s="5"/>
      <c r="CC9502" s="68"/>
      <c r="CD9502" s="67"/>
      <c r="CE9502" s="67"/>
      <c r="CF9502" s="64"/>
      <c r="CG9502" s="5"/>
      <c r="CH9502" s="69"/>
      <c r="CI9502" s="6"/>
      <c r="CJ9502" s="5"/>
      <c r="CK9502" s="25"/>
      <c r="CL9502" s="5"/>
      <c r="DN9502" s="14"/>
      <c r="DO9502" s="14"/>
      <c r="DP9502" s="5"/>
      <c r="DQ9502" s="25"/>
      <c r="DR9502" s="25"/>
      <c r="DS9502" s="96"/>
      <c r="DT9502" s="83"/>
      <c r="DU9502" s="14"/>
      <c r="DX9502" s="83"/>
      <c r="DY9502" s="83"/>
      <c r="DZ9502" s="83"/>
      <c r="EA9502" s="83"/>
      <c r="EJ9502" s="54"/>
      <c r="EK9502" s="22"/>
      <c r="EL9502" s="24"/>
      <c r="EP9502" s="23"/>
      <c r="EQ9502" s="24"/>
      <c r="ER9502" s="22"/>
      <c r="ES9502" s="24"/>
      <c r="ET9502" s="24"/>
      <c r="EU9502" s="23"/>
      <c r="EV9502" s="26"/>
      <c r="EX9502" s="6"/>
      <c r="EY9502" s="24"/>
      <c r="EZ9502" s="109"/>
      <c r="FA9502" s="66"/>
      <c r="FB9502" s="5"/>
      <c r="FC9502" s="68"/>
      <c r="FD9502" s="67"/>
      <c r="FE9502" s="67"/>
      <c r="FF9502" s="64"/>
      <c r="FG9502" s="5"/>
      <c r="FH9502" s="69"/>
      <c r="FI9502" s="6"/>
      <c r="FJ9502" s="5"/>
      <c r="FK9502" s="25"/>
      <c r="FL9502" s="5"/>
    </row>
    <row r="9503" spans="40:168">
      <c r="AN9503" s="14"/>
      <c r="AO9503" s="14"/>
      <c r="AP9503" s="5"/>
      <c r="AQ9503" s="25"/>
      <c r="AR9503" s="25"/>
      <c r="AS9503" s="96"/>
      <c r="AT9503" s="83"/>
      <c r="AU9503" s="14"/>
      <c r="AX9503" s="83"/>
      <c r="AY9503" s="83"/>
      <c r="AZ9503" s="83"/>
      <c r="BA9503" s="83"/>
      <c r="BJ9503" s="54"/>
      <c r="BK9503" s="22"/>
      <c r="BL9503" s="24"/>
      <c r="BP9503" s="23"/>
      <c r="BQ9503" s="24"/>
      <c r="BR9503" s="22"/>
      <c r="BS9503" s="24"/>
      <c r="BT9503" s="24"/>
      <c r="BU9503" s="23"/>
      <c r="BV9503" s="26"/>
      <c r="BX9503" s="6"/>
      <c r="BY9503" s="24"/>
      <c r="BZ9503" s="109"/>
      <c r="CA9503" s="66"/>
      <c r="CB9503" s="5"/>
      <c r="CC9503" s="68"/>
      <c r="CD9503" s="67"/>
      <c r="CE9503" s="67"/>
      <c r="CF9503" s="64"/>
      <c r="CG9503" s="5"/>
      <c r="CH9503" s="69"/>
      <c r="CI9503" s="6"/>
      <c r="CJ9503" s="5"/>
      <c r="CK9503" s="25"/>
      <c r="CL9503" s="5"/>
      <c r="DN9503" s="14"/>
      <c r="DO9503" s="14"/>
      <c r="DP9503" s="5"/>
      <c r="DQ9503" s="25"/>
      <c r="DR9503" s="25"/>
      <c r="DS9503" s="96"/>
      <c r="DT9503" s="83"/>
      <c r="DU9503" s="14"/>
      <c r="DX9503" s="83"/>
      <c r="DY9503" s="83"/>
      <c r="DZ9503" s="83"/>
      <c r="EA9503" s="83"/>
      <c r="EJ9503" s="54"/>
      <c r="EK9503" s="22"/>
      <c r="EL9503" s="24"/>
      <c r="EP9503" s="23"/>
      <c r="EQ9503" s="24"/>
      <c r="ER9503" s="22"/>
      <c r="ES9503" s="24"/>
      <c r="ET9503" s="24"/>
      <c r="EU9503" s="23"/>
      <c r="EV9503" s="26"/>
      <c r="EX9503" s="6"/>
      <c r="EY9503" s="24"/>
      <c r="EZ9503" s="109"/>
      <c r="FA9503" s="66"/>
      <c r="FB9503" s="5"/>
      <c r="FC9503" s="68"/>
      <c r="FD9503" s="67"/>
      <c r="FE9503" s="67"/>
      <c r="FF9503" s="64"/>
      <c r="FG9503" s="5"/>
      <c r="FH9503" s="69"/>
      <c r="FI9503" s="6"/>
      <c r="FJ9503" s="5"/>
      <c r="FK9503" s="25"/>
      <c r="FL9503" s="5"/>
    </row>
    <row r="9504" spans="40:168">
      <c r="AN9504" s="14"/>
      <c r="AO9504" s="14"/>
      <c r="AP9504" s="5"/>
      <c r="AQ9504" s="25"/>
      <c r="AR9504" s="25"/>
      <c r="AS9504" s="96"/>
      <c r="AT9504" s="83"/>
      <c r="AU9504" s="14"/>
      <c r="AX9504" s="83"/>
      <c r="AY9504" s="83"/>
      <c r="AZ9504" s="83"/>
      <c r="BA9504" s="83"/>
      <c r="BJ9504" s="54"/>
      <c r="BK9504" s="22"/>
      <c r="BL9504" s="24"/>
      <c r="BP9504" s="23"/>
      <c r="BQ9504" s="24"/>
      <c r="BR9504" s="22"/>
      <c r="BS9504" s="24"/>
      <c r="BT9504" s="24"/>
      <c r="BU9504" s="23"/>
      <c r="BV9504" s="26"/>
      <c r="BX9504" s="6"/>
      <c r="BY9504" s="24"/>
      <c r="BZ9504" s="109"/>
      <c r="CA9504" s="66"/>
      <c r="CB9504" s="5"/>
      <c r="CC9504" s="68"/>
      <c r="CD9504" s="67"/>
      <c r="CE9504" s="67"/>
      <c r="CF9504" s="64"/>
      <c r="CG9504" s="5"/>
      <c r="CH9504" s="69"/>
      <c r="CI9504" s="6"/>
      <c r="CJ9504" s="5"/>
      <c r="CK9504" s="25"/>
      <c r="CL9504" s="5"/>
      <c r="DN9504" s="14"/>
      <c r="DO9504" s="14"/>
      <c r="DP9504" s="5"/>
      <c r="DQ9504" s="25"/>
      <c r="DR9504" s="25"/>
      <c r="DS9504" s="96"/>
      <c r="DT9504" s="83"/>
      <c r="DU9504" s="14"/>
      <c r="DX9504" s="83"/>
      <c r="DY9504" s="83"/>
      <c r="DZ9504" s="83"/>
      <c r="EA9504" s="83"/>
      <c r="EJ9504" s="54"/>
      <c r="EK9504" s="22"/>
      <c r="EL9504" s="24"/>
      <c r="EP9504" s="23"/>
      <c r="EQ9504" s="24"/>
      <c r="ER9504" s="22"/>
      <c r="ES9504" s="24"/>
      <c r="ET9504" s="24"/>
      <c r="EU9504" s="23"/>
      <c r="EV9504" s="26"/>
      <c r="EX9504" s="6"/>
      <c r="EY9504" s="24"/>
      <c r="EZ9504" s="109"/>
      <c r="FA9504" s="66"/>
      <c r="FB9504" s="5"/>
      <c r="FC9504" s="68"/>
      <c r="FD9504" s="67"/>
      <c r="FE9504" s="67"/>
      <c r="FF9504" s="64"/>
      <c r="FG9504" s="5"/>
      <c r="FH9504" s="69"/>
      <c r="FI9504" s="6"/>
      <c r="FJ9504" s="5"/>
      <c r="FK9504" s="25"/>
      <c r="FL9504" s="5"/>
    </row>
    <row r="9505" spans="40:168">
      <c r="AN9505" s="14"/>
      <c r="AO9505" s="14"/>
      <c r="AP9505" s="5"/>
      <c r="AQ9505" s="25"/>
      <c r="AR9505" s="25"/>
      <c r="AS9505" s="96"/>
      <c r="AT9505" s="83"/>
      <c r="AU9505" s="14"/>
      <c r="AX9505" s="83"/>
      <c r="AY9505" s="83"/>
      <c r="AZ9505" s="83"/>
      <c r="BA9505" s="83"/>
      <c r="BJ9505" s="54"/>
      <c r="BK9505" s="22"/>
      <c r="BL9505" s="24"/>
      <c r="BP9505" s="23"/>
      <c r="BQ9505" s="24"/>
      <c r="BR9505" s="22"/>
      <c r="BS9505" s="24"/>
      <c r="BT9505" s="24"/>
      <c r="BU9505" s="23"/>
      <c r="BV9505" s="26"/>
      <c r="BX9505" s="6"/>
      <c r="BY9505" s="24"/>
      <c r="BZ9505" s="109"/>
      <c r="CA9505" s="66"/>
      <c r="CB9505" s="5"/>
      <c r="CC9505" s="68"/>
      <c r="CD9505" s="67"/>
      <c r="CE9505" s="67"/>
      <c r="CF9505" s="64"/>
      <c r="CG9505" s="5"/>
      <c r="CH9505" s="69"/>
      <c r="CI9505" s="6"/>
      <c r="CJ9505" s="5"/>
      <c r="CK9505" s="25"/>
      <c r="CL9505" s="5"/>
      <c r="DN9505" s="14"/>
      <c r="DO9505" s="14"/>
      <c r="DP9505" s="5"/>
      <c r="DQ9505" s="25"/>
      <c r="DR9505" s="25"/>
      <c r="DS9505" s="96"/>
      <c r="DT9505" s="83"/>
      <c r="DU9505" s="14"/>
      <c r="DX9505" s="83"/>
      <c r="DY9505" s="83"/>
      <c r="DZ9505" s="83"/>
      <c r="EA9505" s="83"/>
      <c r="EJ9505" s="54"/>
      <c r="EK9505" s="22"/>
      <c r="EL9505" s="24"/>
      <c r="EP9505" s="23"/>
      <c r="EQ9505" s="24"/>
      <c r="ER9505" s="22"/>
      <c r="ES9505" s="24"/>
      <c r="ET9505" s="24"/>
      <c r="EU9505" s="23"/>
      <c r="EV9505" s="26"/>
      <c r="EX9505" s="6"/>
      <c r="EY9505" s="24"/>
      <c r="EZ9505" s="109"/>
      <c r="FA9505" s="66"/>
      <c r="FB9505" s="5"/>
      <c r="FC9505" s="68"/>
      <c r="FD9505" s="67"/>
      <c r="FE9505" s="67"/>
      <c r="FF9505" s="64"/>
      <c r="FG9505" s="5"/>
      <c r="FH9505" s="69"/>
      <c r="FI9505" s="6"/>
      <c r="FJ9505" s="5"/>
      <c r="FK9505" s="25"/>
      <c r="FL9505" s="5"/>
    </row>
    <row r="9506" spans="40:168">
      <c r="AN9506" s="14"/>
      <c r="AO9506" s="14"/>
      <c r="AP9506" s="5"/>
      <c r="AQ9506" s="25"/>
      <c r="AR9506" s="25"/>
      <c r="AS9506" s="96"/>
      <c r="AT9506" s="83"/>
      <c r="AU9506" s="14"/>
      <c r="AX9506" s="83"/>
      <c r="AY9506" s="83"/>
      <c r="AZ9506" s="83"/>
      <c r="BA9506" s="83"/>
      <c r="BJ9506" s="54"/>
      <c r="BK9506" s="22"/>
      <c r="BL9506" s="24"/>
      <c r="BP9506" s="23"/>
      <c r="BQ9506" s="24"/>
      <c r="BR9506" s="22"/>
      <c r="BS9506" s="24"/>
      <c r="BT9506" s="24"/>
      <c r="BU9506" s="23"/>
      <c r="BV9506" s="26"/>
      <c r="BX9506" s="6"/>
      <c r="BY9506" s="24"/>
      <c r="BZ9506" s="109"/>
      <c r="CA9506" s="66"/>
      <c r="CB9506" s="5"/>
      <c r="CC9506" s="68"/>
      <c r="CD9506" s="67"/>
      <c r="CE9506" s="67"/>
      <c r="CF9506" s="64"/>
      <c r="CG9506" s="5"/>
      <c r="CH9506" s="69"/>
      <c r="CI9506" s="6"/>
      <c r="CJ9506" s="5"/>
      <c r="CK9506" s="25"/>
      <c r="CL9506" s="5"/>
      <c r="DN9506" s="14"/>
      <c r="DO9506" s="14"/>
      <c r="DP9506" s="5"/>
      <c r="DQ9506" s="25"/>
      <c r="DR9506" s="25"/>
      <c r="DS9506" s="96"/>
      <c r="DT9506" s="83"/>
      <c r="DU9506" s="14"/>
      <c r="DX9506" s="83"/>
      <c r="DY9506" s="83"/>
      <c r="DZ9506" s="83"/>
      <c r="EA9506" s="83"/>
      <c r="EJ9506" s="54"/>
      <c r="EK9506" s="22"/>
      <c r="EL9506" s="24"/>
      <c r="EP9506" s="23"/>
      <c r="EQ9506" s="24"/>
      <c r="ER9506" s="22"/>
      <c r="ES9506" s="24"/>
      <c r="ET9506" s="24"/>
      <c r="EU9506" s="23"/>
      <c r="EV9506" s="26"/>
      <c r="EX9506" s="6"/>
      <c r="EY9506" s="24"/>
      <c r="EZ9506" s="109"/>
      <c r="FA9506" s="66"/>
      <c r="FB9506" s="5"/>
      <c r="FC9506" s="68"/>
      <c r="FD9506" s="67"/>
      <c r="FE9506" s="67"/>
      <c r="FF9506" s="64"/>
      <c r="FG9506" s="5"/>
      <c r="FH9506" s="69"/>
      <c r="FI9506" s="6"/>
      <c r="FJ9506" s="5"/>
      <c r="FK9506" s="25"/>
      <c r="FL9506" s="5"/>
    </row>
    <row r="9507" spans="40:168">
      <c r="AN9507" s="14"/>
      <c r="AO9507" s="14"/>
      <c r="AP9507" s="5"/>
      <c r="AQ9507" s="25"/>
      <c r="AR9507" s="25"/>
      <c r="AS9507" s="96"/>
      <c r="AT9507" s="83"/>
      <c r="AU9507" s="14"/>
      <c r="AX9507" s="83"/>
      <c r="AY9507" s="83"/>
      <c r="AZ9507" s="83"/>
      <c r="BA9507" s="83"/>
      <c r="BJ9507" s="54"/>
      <c r="BK9507" s="22"/>
      <c r="BL9507" s="24"/>
      <c r="BP9507" s="23"/>
      <c r="BQ9507" s="24"/>
      <c r="BR9507" s="22"/>
      <c r="BS9507" s="24"/>
      <c r="BT9507" s="24"/>
      <c r="BU9507" s="23"/>
      <c r="BV9507" s="26"/>
      <c r="BX9507" s="6"/>
      <c r="BY9507" s="24"/>
      <c r="BZ9507" s="109"/>
      <c r="CA9507" s="66"/>
      <c r="CB9507" s="5"/>
      <c r="CC9507" s="68"/>
      <c r="CD9507" s="67"/>
      <c r="CE9507" s="67"/>
      <c r="CF9507" s="64"/>
      <c r="CG9507" s="5"/>
      <c r="CH9507" s="69"/>
      <c r="CI9507" s="6"/>
      <c r="CJ9507" s="5"/>
      <c r="CK9507" s="25"/>
      <c r="CL9507" s="5"/>
      <c r="DN9507" s="14"/>
      <c r="DO9507" s="14"/>
      <c r="DP9507" s="5"/>
      <c r="DQ9507" s="25"/>
      <c r="DR9507" s="25"/>
      <c r="DS9507" s="96"/>
      <c r="DT9507" s="83"/>
      <c r="DU9507" s="14"/>
      <c r="DX9507" s="83"/>
      <c r="DY9507" s="83"/>
      <c r="DZ9507" s="83"/>
      <c r="EA9507" s="83"/>
      <c r="EJ9507" s="54"/>
      <c r="EK9507" s="22"/>
      <c r="EL9507" s="24"/>
      <c r="EP9507" s="23"/>
      <c r="EQ9507" s="24"/>
      <c r="ER9507" s="22"/>
      <c r="ES9507" s="24"/>
      <c r="ET9507" s="24"/>
      <c r="EU9507" s="23"/>
      <c r="EV9507" s="26"/>
      <c r="EX9507" s="6"/>
      <c r="EY9507" s="24"/>
      <c r="EZ9507" s="109"/>
      <c r="FA9507" s="66"/>
      <c r="FB9507" s="5"/>
      <c r="FC9507" s="68"/>
      <c r="FD9507" s="67"/>
      <c r="FE9507" s="67"/>
      <c r="FF9507" s="64"/>
      <c r="FG9507" s="5"/>
      <c r="FH9507" s="69"/>
      <c r="FI9507" s="6"/>
      <c r="FJ9507" s="5"/>
      <c r="FK9507" s="25"/>
      <c r="FL9507" s="5"/>
    </row>
    <row r="9508" spans="40:168">
      <c r="AN9508" s="14"/>
      <c r="AO9508" s="14"/>
      <c r="AP9508" s="5"/>
      <c r="AQ9508" s="25"/>
      <c r="AR9508" s="25"/>
      <c r="AS9508" s="96"/>
      <c r="AT9508" s="83"/>
      <c r="AU9508" s="14"/>
      <c r="AX9508" s="83"/>
      <c r="AY9508" s="83"/>
      <c r="AZ9508" s="83"/>
      <c r="BA9508" s="83"/>
      <c r="BJ9508" s="54"/>
      <c r="BK9508" s="22"/>
      <c r="BL9508" s="24"/>
      <c r="BP9508" s="23"/>
      <c r="BQ9508" s="24"/>
      <c r="BR9508" s="22"/>
      <c r="BS9508" s="24"/>
      <c r="BT9508" s="24"/>
      <c r="BU9508" s="23"/>
      <c r="BV9508" s="26"/>
      <c r="BX9508" s="6"/>
      <c r="BY9508" s="24"/>
      <c r="BZ9508" s="109"/>
      <c r="CA9508" s="66"/>
      <c r="CB9508" s="5"/>
      <c r="CC9508" s="68"/>
      <c r="CD9508" s="67"/>
      <c r="CE9508" s="67"/>
      <c r="CF9508" s="64"/>
      <c r="CG9508" s="5"/>
      <c r="CH9508" s="69"/>
      <c r="CI9508" s="6"/>
      <c r="CJ9508" s="5"/>
      <c r="CK9508" s="25"/>
      <c r="CL9508" s="5"/>
      <c r="DN9508" s="14"/>
      <c r="DO9508" s="14"/>
      <c r="DP9508" s="5"/>
      <c r="DQ9508" s="25"/>
      <c r="DR9508" s="25"/>
      <c r="DS9508" s="96"/>
      <c r="DT9508" s="83"/>
      <c r="DU9508" s="14"/>
      <c r="DX9508" s="83"/>
      <c r="DY9508" s="83"/>
      <c r="DZ9508" s="83"/>
      <c r="EA9508" s="83"/>
      <c r="EJ9508" s="54"/>
      <c r="EK9508" s="22"/>
      <c r="EL9508" s="24"/>
      <c r="EP9508" s="23"/>
      <c r="EQ9508" s="24"/>
      <c r="ER9508" s="22"/>
      <c r="ES9508" s="24"/>
      <c r="ET9508" s="24"/>
      <c r="EU9508" s="23"/>
      <c r="EV9508" s="26"/>
      <c r="EX9508" s="6"/>
      <c r="EY9508" s="24"/>
      <c r="EZ9508" s="109"/>
      <c r="FA9508" s="66"/>
      <c r="FB9508" s="5"/>
      <c r="FC9508" s="68"/>
      <c r="FD9508" s="67"/>
      <c r="FE9508" s="67"/>
      <c r="FF9508" s="64"/>
      <c r="FG9508" s="5"/>
      <c r="FH9508" s="69"/>
      <c r="FI9508" s="6"/>
      <c r="FJ9508" s="5"/>
      <c r="FK9508" s="25"/>
      <c r="FL9508" s="5"/>
    </row>
    <row r="9509" spans="40:168">
      <c r="AN9509" s="14"/>
      <c r="AO9509" s="14"/>
      <c r="AP9509" s="5"/>
      <c r="AQ9509" s="25"/>
      <c r="AR9509" s="25"/>
      <c r="AS9509" s="96"/>
      <c r="AT9509" s="83"/>
      <c r="AU9509" s="14"/>
      <c r="AX9509" s="83"/>
      <c r="AY9509" s="83"/>
      <c r="AZ9509" s="83"/>
      <c r="BA9509" s="83"/>
      <c r="BJ9509" s="54"/>
      <c r="BK9509" s="22"/>
      <c r="BL9509" s="24"/>
      <c r="BP9509" s="23"/>
      <c r="BQ9509" s="24"/>
      <c r="BR9509" s="22"/>
      <c r="BS9509" s="24"/>
      <c r="BT9509" s="24"/>
      <c r="BU9509" s="23"/>
      <c r="BV9509" s="26"/>
      <c r="BX9509" s="6"/>
      <c r="BY9509" s="24"/>
      <c r="BZ9509" s="109"/>
      <c r="CA9509" s="66"/>
      <c r="CB9509" s="5"/>
      <c r="CC9509" s="68"/>
      <c r="CD9509" s="67"/>
      <c r="CE9509" s="67"/>
      <c r="CF9509" s="64"/>
      <c r="CG9509" s="5"/>
      <c r="CH9509" s="69"/>
      <c r="CI9509" s="6"/>
      <c r="CJ9509" s="5"/>
      <c r="CK9509" s="25"/>
      <c r="CL9509" s="5"/>
      <c r="DN9509" s="14"/>
      <c r="DO9509" s="14"/>
      <c r="DP9509" s="5"/>
      <c r="DQ9509" s="25"/>
      <c r="DR9509" s="25"/>
      <c r="DS9509" s="96"/>
      <c r="DT9509" s="83"/>
      <c r="DU9509" s="14"/>
      <c r="DX9509" s="83"/>
      <c r="DY9509" s="83"/>
      <c r="DZ9509" s="83"/>
      <c r="EA9509" s="83"/>
      <c r="EJ9509" s="54"/>
      <c r="EK9509" s="22"/>
      <c r="EL9509" s="24"/>
      <c r="EP9509" s="23"/>
      <c r="EQ9509" s="24"/>
      <c r="ER9509" s="22"/>
      <c r="ES9509" s="24"/>
      <c r="ET9509" s="24"/>
      <c r="EU9509" s="23"/>
      <c r="EV9509" s="26"/>
      <c r="EX9509" s="6"/>
      <c r="EY9509" s="24"/>
      <c r="EZ9509" s="109"/>
      <c r="FA9509" s="66"/>
      <c r="FB9509" s="5"/>
      <c r="FC9509" s="68"/>
      <c r="FD9509" s="67"/>
      <c r="FE9509" s="67"/>
      <c r="FF9509" s="64"/>
      <c r="FG9509" s="5"/>
      <c r="FH9509" s="69"/>
      <c r="FI9509" s="6"/>
      <c r="FJ9509" s="5"/>
      <c r="FK9509" s="25"/>
      <c r="FL9509" s="5"/>
    </row>
    <row r="9510" spans="40:168">
      <c r="AN9510" s="14"/>
      <c r="AO9510" s="14"/>
      <c r="AP9510" s="5"/>
      <c r="AQ9510" s="25"/>
      <c r="AR9510" s="25"/>
      <c r="AS9510" s="96"/>
      <c r="AT9510" s="83"/>
      <c r="AU9510" s="14"/>
      <c r="AX9510" s="83"/>
      <c r="AY9510" s="83"/>
      <c r="AZ9510" s="83"/>
      <c r="BA9510" s="83"/>
      <c r="BJ9510" s="54"/>
      <c r="BK9510" s="22"/>
      <c r="BL9510" s="24"/>
      <c r="BP9510" s="23"/>
      <c r="BQ9510" s="24"/>
      <c r="BR9510" s="22"/>
      <c r="BS9510" s="24"/>
      <c r="BT9510" s="24"/>
      <c r="BU9510" s="23"/>
      <c r="BV9510" s="26"/>
      <c r="BX9510" s="6"/>
      <c r="BY9510" s="24"/>
      <c r="BZ9510" s="109"/>
      <c r="CA9510" s="66"/>
      <c r="CB9510" s="5"/>
      <c r="CC9510" s="68"/>
      <c r="CD9510" s="67"/>
      <c r="CE9510" s="67"/>
      <c r="CF9510" s="64"/>
      <c r="CG9510" s="5"/>
      <c r="CH9510" s="69"/>
      <c r="CI9510" s="6"/>
      <c r="CJ9510" s="5"/>
      <c r="CK9510" s="25"/>
      <c r="CL9510" s="5"/>
      <c r="DN9510" s="14"/>
      <c r="DO9510" s="14"/>
      <c r="DP9510" s="5"/>
      <c r="DQ9510" s="25"/>
      <c r="DR9510" s="25"/>
      <c r="DS9510" s="96"/>
      <c r="DT9510" s="83"/>
      <c r="DU9510" s="14"/>
      <c r="DX9510" s="83"/>
      <c r="DY9510" s="83"/>
      <c r="DZ9510" s="83"/>
      <c r="EA9510" s="83"/>
      <c r="EJ9510" s="54"/>
      <c r="EK9510" s="22"/>
      <c r="EL9510" s="24"/>
      <c r="EP9510" s="23"/>
      <c r="EQ9510" s="24"/>
      <c r="ER9510" s="22"/>
      <c r="ES9510" s="24"/>
      <c r="ET9510" s="24"/>
      <c r="EU9510" s="23"/>
      <c r="EV9510" s="26"/>
      <c r="EX9510" s="6"/>
      <c r="EY9510" s="24"/>
      <c r="EZ9510" s="109"/>
      <c r="FA9510" s="66"/>
      <c r="FB9510" s="5"/>
      <c r="FC9510" s="68"/>
      <c r="FD9510" s="67"/>
      <c r="FE9510" s="67"/>
      <c r="FF9510" s="64"/>
      <c r="FG9510" s="5"/>
      <c r="FH9510" s="69"/>
      <c r="FI9510" s="6"/>
      <c r="FJ9510" s="5"/>
      <c r="FK9510" s="25"/>
      <c r="FL9510" s="5"/>
    </row>
    <row r="9511" spans="40:168">
      <c r="AN9511" s="14"/>
      <c r="AO9511" s="14"/>
      <c r="AP9511" s="5"/>
      <c r="AQ9511" s="25"/>
      <c r="AR9511" s="25"/>
      <c r="AS9511" s="96"/>
      <c r="AT9511" s="83"/>
      <c r="AU9511" s="14"/>
      <c r="AX9511" s="83"/>
      <c r="AY9511" s="83"/>
      <c r="AZ9511" s="83"/>
      <c r="BA9511" s="83"/>
      <c r="BJ9511" s="54"/>
      <c r="BK9511" s="22"/>
      <c r="BL9511" s="24"/>
      <c r="BP9511" s="23"/>
      <c r="BQ9511" s="24"/>
      <c r="BR9511" s="22"/>
      <c r="BS9511" s="24"/>
      <c r="BT9511" s="24"/>
      <c r="BU9511" s="23"/>
      <c r="BV9511" s="26"/>
      <c r="BX9511" s="6"/>
      <c r="BY9511" s="24"/>
      <c r="BZ9511" s="109"/>
      <c r="CA9511" s="66"/>
      <c r="CB9511" s="5"/>
      <c r="CC9511" s="68"/>
      <c r="CD9511" s="67"/>
      <c r="CE9511" s="67"/>
      <c r="CF9511" s="64"/>
      <c r="CG9511" s="5"/>
      <c r="CH9511" s="69"/>
      <c r="CI9511" s="6"/>
      <c r="CJ9511" s="5"/>
      <c r="CK9511" s="25"/>
      <c r="CL9511" s="5"/>
      <c r="DN9511" s="14"/>
      <c r="DO9511" s="14"/>
      <c r="DP9511" s="5"/>
      <c r="DQ9511" s="25"/>
      <c r="DR9511" s="25"/>
      <c r="DS9511" s="96"/>
      <c r="DT9511" s="83"/>
      <c r="DU9511" s="14"/>
      <c r="DX9511" s="83"/>
      <c r="DY9511" s="83"/>
      <c r="DZ9511" s="83"/>
      <c r="EA9511" s="83"/>
      <c r="EJ9511" s="54"/>
      <c r="EK9511" s="22"/>
      <c r="EL9511" s="24"/>
      <c r="EP9511" s="23"/>
      <c r="EQ9511" s="24"/>
      <c r="ER9511" s="22"/>
      <c r="ES9511" s="24"/>
      <c r="ET9511" s="24"/>
      <c r="EU9511" s="23"/>
      <c r="EV9511" s="26"/>
      <c r="EX9511" s="6"/>
      <c r="EY9511" s="24"/>
      <c r="EZ9511" s="109"/>
      <c r="FA9511" s="66"/>
      <c r="FB9511" s="5"/>
      <c r="FC9511" s="68"/>
      <c r="FD9511" s="67"/>
      <c r="FE9511" s="67"/>
      <c r="FF9511" s="64"/>
      <c r="FG9511" s="5"/>
      <c r="FH9511" s="69"/>
      <c r="FI9511" s="6"/>
      <c r="FJ9511" s="5"/>
      <c r="FK9511" s="25"/>
      <c r="FL9511" s="5"/>
    </row>
    <row r="9512" spans="40:168">
      <c r="AN9512" s="14"/>
      <c r="AO9512" s="14"/>
      <c r="AP9512" s="5"/>
      <c r="AQ9512" s="25"/>
      <c r="AR9512" s="25"/>
      <c r="AS9512" s="96"/>
      <c r="AT9512" s="83"/>
      <c r="AU9512" s="14"/>
      <c r="AX9512" s="83"/>
      <c r="AY9512" s="83"/>
      <c r="AZ9512" s="83"/>
      <c r="BA9512" s="83"/>
      <c r="BJ9512" s="54"/>
      <c r="BK9512" s="22"/>
      <c r="BL9512" s="24"/>
      <c r="BP9512" s="23"/>
      <c r="BQ9512" s="24"/>
      <c r="BR9512" s="22"/>
      <c r="BS9512" s="24"/>
      <c r="BT9512" s="24"/>
      <c r="BU9512" s="23"/>
      <c r="BV9512" s="26"/>
      <c r="BX9512" s="6"/>
      <c r="BY9512" s="24"/>
      <c r="BZ9512" s="109"/>
      <c r="CA9512" s="66"/>
      <c r="CB9512" s="5"/>
      <c r="CC9512" s="68"/>
      <c r="CD9512" s="67"/>
      <c r="CE9512" s="67"/>
      <c r="CF9512" s="64"/>
      <c r="CG9512" s="5"/>
      <c r="CH9512" s="69"/>
      <c r="CI9512" s="6"/>
      <c r="CJ9512" s="5"/>
      <c r="CK9512" s="25"/>
      <c r="CL9512" s="5"/>
      <c r="DN9512" s="14"/>
      <c r="DO9512" s="14"/>
      <c r="DP9512" s="5"/>
      <c r="DQ9512" s="25"/>
      <c r="DR9512" s="25"/>
      <c r="DS9512" s="96"/>
      <c r="DT9512" s="83"/>
      <c r="DU9512" s="14"/>
      <c r="DX9512" s="83"/>
      <c r="DY9512" s="83"/>
      <c r="DZ9512" s="83"/>
      <c r="EA9512" s="83"/>
      <c r="EJ9512" s="54"/>
      <c r="EK9512" s="22"/>
      <c r="EL9512" s="24"/>
      <c r="EP9512" s="23"/>
      <c r="EQ9512" s="24"/>
      <c r="ER9512" s="22"/>
      <c r="ES9512" s="24"/>
      <c r="ET9512" s="24"/>
      <c r="EU9512" s="23"/>
      <c r="EV9512" s="26"/>
      <c r="EX9512" s="6"/>
      <c r="EY9512" s="24"/>
      <c r="EZ9512" s="109"/>
      <c r="FA9512" s="66"/>
      <c r="FB9512" s="5"/>
      <c r="FC9512" s="68"/>
      <c r="FD9512" s="67"/>
      <c r="FE9512" s="67"/>
      <c r="FF9512" s="64"/>
      <c r="FG9512" s="5"/>
      <c r="FH9512" s="69"/>
      <c r="FI9512" s="6"/>
      <c r="FJ9512" s="5"/>
      <c r="FK9512" s="25"/>
      <c r="FL9512" s="5"/>
    </row>
    <row r="9513" spans="40:168">
      <c r="AN9513" s="14"/>
      <c r="AO9513" s="14"/>
      <c r="AP9513" s="5"/>
      <c r="AQ9513" s="25"/>
      <c r="AR9513" s="25"/>
      <c r="AS9513" s="96"/>
      <c r="AT9513" s="83"/>
      <c r="AU9513" s="14"/>
      <c r="AX9513" s="83"/>
      <c r="AY9513" s="83"/>
      <c r="AZ9513" s="83"/>
      <c r="BA9513" s="83"/>
      <c r="BJ9513" s="54"/>
      <c r="BK9513" s="22"/>
      <c r="BL9513" s="24"/>
      <c r="BP9513" s="23"/>
      <c r="BQ9513" s="24"/>
      <c r="BR9513" s="22"/>
      <c r="BS9513" s="24"/>
      <c r="BT9513" s="24"/>
      <c r="BU9513" s="23"/>
      <c r="BV9513" s="26"/>
      <c r="BX9513" s="6"/>
      <c r="BY9513" s="24"/>
      <c r="BZ9513" s="109"/>
      <c r="CA9513" s="66"/>
      <c r="CB9513" s="5"/>
      <c r="CC9513" s="68"/>
      <c r="CD9513" s="67"/>
      <c r="CE9513" s="67"/>
      <c r="CF9513" s="64"/>
      <c r="CG9513" s="5"/>
      <c r="CH9513" s="69"/>
      <c r="CI9513" s="6"/>
      <c r="CJ9513" s="5"/>
      <c r="CK9513" s="25"/>
      <c r="CL9513" s="5"/>
      <c r="DN9513" s="14"/>
      <c r="DO9513" s="14"/>
      <c r="DP9513" s="5"/>
      <c r="DQ9513" s="25"/>
      <c r="DR9513" s="25"/>
      <c r="DS9513" s="96"/>
      <c r="DT9513" s="83"/>
      <c r="DU9513" s="14"/>
      <c r="DX9513" s="83"/>
      <c r="DY9513" s="83"/>
      <c r="DZ9513" s="83"/>
      <c r="EA9513" s="83"/>
      <c r="EJ9513" s="54"/>
      <c r="EK9513" s="22"/>
      <c r="EL9513" s="24"/>
      <c r="EP9513" s="23"/>
      <c r="EQ9513" s="24"/>
      <c r="ER9513" s="22"/>
      <c r="ES9513" s="24"/>
      <c r="ET9513" s="24"/>
      <c r="EU9513" s="23"/>
      <c r="EV9513" s="26"/>
      <c r="EX9513" s="6"/>
      <c r="EY9513" s="24"/>
      <c r="EZ9513" s="109"/>
      <c r="FA9513" s="66"/>
      <c r="FB9513" s="5"/>
      <c r="FC9513" s="68"/>
      <c r="FD9513" s="67"/>
      <c r="FE9513" s="67"/>
      <c r="FF9513" s="64"/>
      <c r="FG9513" s="5"/>
      <c r="FH9513" s="69"/>
      <c r="FI9513" s="6"/>
      <c r="FJ9513" s="5"/>
      <c r="FK9513" s="25"/>
      <c r="FL9513" s="5"/>
    </row>
    <row r="9514" spans="40:168">
      <c r="AN9514" s="14"/>
      <c r="AO9514" s="14"/>
      <c r="AP9514" s="5"/>
      <c r="AQ9514" s="25"/>
      <c r="AR9514" s="25"/>
      <c r="AS9514" s="96"/>
      <c r="AT9514" s="83"/>
      <c r="AU9514" s="14"/>
      <c r="AX9514" s="83"/>
      <c r="AY9514" s="83"/>
      <c r="AZ9514" s="83"/>
      <c r="BA9514" s="83"/>
      <c r="BJ9514" s="54"/>
      <c r="BK9514" s="22"/>
      <c r="BL9514" s="24"/>
      <c r="BP9514" s="23"/>
      <c r="BQ9514" s="24"/>
      <c r="BR9514" s="22"/>
      <c r="BS9514" s="24"/>
      <c r="BT9514" s="24"/>
      <c r="BU9514" s="23"/>
      <c r="BV9514" s="26"/>
      <c r="BX9514" s="6"/>
      <c r="BY9514" s="24"/>
      <c r="BZ9514" s="109"/>
      <c r="CA9514" s="66"/>
      <c r="CB9514" s="5"/>
      <c r="CC9514" s="68"/>
      <c r="CD9514" s="67"/>
      <c r="CE9514" s="67"/>
      <c r="CF9514" s="64"/>
      <c r="CG9514" s="5"/>
      <c r="CH9514" s="69"/>
      <c r="CI9514" s="6"/>
      <c r="CJ9514" s="5"/>
      <c r="CK9514" s="25"/>
      <c r="CL9514" s="5"/>
      <c r="DN9514" s="14"/>
      <c r="DO9514" s="14"/>
      <c r="DP9514" s="5"/>
      <c r="DQ9514" s="25"/>
      <c r="DR9514" s="25"/>
      <c r="DS9514" s="96"/>
      <c r="DT9514" s="83"/>
      <c r="DU9514" s="14"/>
      <c r="DX9514" s="83"/>
      <c r="DY9514" s="83"/>
      <c r="DZ9514" s="83"/>
      <c r="EA9514" s="83"/>
      <c r="EJ9514" s="54"/>
      <c r="EK9514" s="22"/>
      <c r="EL9514" s="24"/>
      <c r="EP9514" s="23"/>
      <c r="EQ9514" s="24"/>
      <c r="ER9514" s="22"/>
      <c r="ES9514" s="24"/>
      <c r="ET9514" s="24"/>
      <c r="EU9514" s="23"/>
      <c r="EV9514" s="26"/>
      <c r="EX9514" s="6"/>
      <c r="EY9514" s="24"/>
      <c r="EZ9514" s="109"/>
      <c r="FA9514" s="66"/>
      <c r="FB9514" s="5"/>
      <c r="FC9514" s="68"/>
      <c r="FD9514" s="67"/>
      <c r="FE9514" s="67"/>
      <c r="FF9514" s="64"/>
      <c r="FG9514" s="5"/>
      <c r="FH9514" s="69"/>
      <c r="FI9514" s="6"/>
      <c r="FJ9514" s="5"/>
      <c r="FK9514" s="25"/>
      <c r="FL9514" s="5"/>
    </row>
    <row r="9515" spans="40:168">
      <c r="AN9515" s="14"/>
      <c r="AO9515" s="14"/>
      <c r="AP9515" s="5"/>
      <c r="AQ9515" s="25"/>
      <c r="AR9515" s="25"/>
      <c r="AS9515" s="96"/>
      <c r="AT9515" s="83"/>
      <c r="AU9515" s="14"/>
      <c r="AX9515" s="83"/>
      <c r="AY9515" s="83"/>
      <c r="AZ9515" s="83"/>
      <c r="BA9515" s="83"/>
      <c r="BJ9515" s="54"/>
      <c r="BK9515" s="22"/>
      <c r="BL9515" s="24"/>
      <c r="BP9515" s="23"/>
      <c r="BQ9515" s="24"/>
      <c r="BR9515" s="22"/>
      <c r="BS9515" s="24"/>
      <c r="BT9515" s="24"/>
      <c r="BU9515" s="23"/>
      <c r="BV9515" s="26"/>
      <c r="BX9515" s="6"/>
      <c r="BY9515" s="24"/>
      <c r="BZ9515" s="109"/>
      <c r="CA9515" s="66"/>
      <c r="CB9515" s="5"/>
      <c r="CC9515" s="68"/>
      <c r="CD9515" s="67"/>
      <c r="CE9515" s="67"/>
      <c r="CF9515" s="64"/>
      <c r="CG9515" s="5"/>
      <c r="CH9515" s="69"/>
      <c r="CI9515" s="6"/>
      <c r="CJ9515" s="5"/>
      <c r="CK9515" s="25"/>
      <c r="CL9515" s="5"/>
      <c r="DN9515" s="14"/>
      <c r="DO9515" s="14"/>
      <c r="DP9515" s="5"/>
      <c r="DQ9515" s="25"/>
      <c r="DR9515" s="25"/>
      <c r="DS9515" s="96"/>
      <c r="DT9515" s="83"/>
      <c r="DU9515" s="14"/>
      <c r="DX9515" s="83"/>
      <c r="DY9515" s="83"/>
      <c r="DZ9515" s="83"/>
      <c r="EA9515" s="83"/>
      <c r="EJ9515" s="54"/>
      <c r="EK9515" s="22"/>
      <c r="EL9515" s="24"/>
      <c r="EP9515" s="23"/>
      <c r="EQ9515" s="24"/>
      <c r="ER9515" s="22"/>
      <c r="ES9515" s="24"/>
      <c r="ET9515" s="24"/>
      <c r="EU9515" s="23"/>
      <c r="EV9515" s="26"/>
      <c r="EX9515" s="6"/>
      <c r="EY9515" s="24"/>
      <c r="EZ9515" s="109"/>
      <c r="FA9515" s="66"/>
      <c r="FB9515" s="5"/>
      <c r="FC9515" s="68"/>
      <c r="FD9515" s="67"/>
      <c r="FE9515" s="67"/>
      <c r="FF9515" s="64"/>
      <c r="FG9515" s="5"/>
      <c r="FH9515" s="69"/>
      <c r="FI9515" s="6"/>
      <c r="FJ9515" s="5"/>
      <c r="FK9515" s="25"/>
      <c r="FL9515" s="5"/>
    </row>
    <row r="9516" spans="40:168">
      <c r="AN9516" s="14"/>
      <c r="AO9516" s="14"/>
      <c r="AP9516" s="5"/>
      <c r="AQ9516" s="25"/>
      <c r="AR9516" s="25"/>
      <c r="AS9516" s="96"/>
      <c r="AT9516" s="83"/>
      <c r="AU9516" s="14"/>
      <c r="AX9516" s="83"/>
      <c r="AY9516" s="83"/>
      <c r="AZ9516" s="83"/>
      <c r="BA9516" s="83"/>
      <c r="BJ9516" s="54"/>
      <c r="BK9516" s="22"/>
      <c r="BL9516" s="24"/>
      <c r="BP9516" s="23"/>
      <c r="BQ9516" s="24"/>
      <c r="BR9516" s="22"/>
      <c r="BS9516" s="24"/>
      <c r="BT9516" s="24"/>
      <c r="BU9516" s="23"/>
      <c r="BV9516" s="26"/>
      <c r="BX9516" s="6"/>
      <c r="BY9516" s="24"/>
      <c r="BZ9516" s="109"/>
      <c r="CA9516" s="66"/>
      <c r="CB9516" s="5"/>
      <c r="CC9516" s="68"/>
      <c r="CD9516" s="67"/>
      <c r="CE9516" s="67"/>
      <c r="CF9516" s="64"/>
      <c r="CG9516" s="5"/>
      <c r="CH9516" s="69"/>
      <c r="CI9516" s="6"/>
      <c r="CJ9516" s="5"/>
      <c r="CK9516" s="25"/>
      <c r="CL9516" s="5"/>
      <c r="DN9516" s="14"/>
      <c r="DO9516" s="14"/>
      <c r="DP9516" s="5"/>
      <c r="DQ9516" s="25"/>
      <c r="DR9516" s="25"/>
      <c r="DS9516" s="96"/>
      <c r="DT9516" s="83"/>
      <c r="DU9516" s="14"/>
      <c r="DX9516" s="83"/>
      <c r="DY9516" s="83"/>
      <c r="DZ9516" s="83"/>
      <c r="EA9516" s="83"/>
      <c r="EJ9516" s="54"/>
      <c r="EK9516" s="22"/>
      <c r="EL9516" s="24"/>
      <c r="EP9516" s="23"/>
      <c r="EQ9516" s="24"/>
      <c r="ER9516" s="22"/>
      <c r="ES9516" s="24"/>
      <c r="ET9516" s="24"/>
      <c r="EU9516" s="23"/>
      <c r="EV9516" s="26"/>
      <c r="EX9516" s="6"/>
      <c r="EY9516" s="24"/>
      <c r="EZ9516" s="109"/>
      <c r="FA9516" s="66"/>
      <c r="FB9516" s="5"/>
      <c r="FC9516" s="68"/>
      <c r="FD9516" s="67"/>
      <c r="FE9516" s="67"/>
      <c r="FF9516" s="64"/>
      <c r="FG9516" s="5"/>
      <c r="FH9516" s="69"/>
      <c r="FI9516" s="6"/>
      <c r="FJ9516" s="5"/>
      <c r="FK9516" s="25"/>
      <c r="FL9516" s="5"/>
    </row>
    <row r="9517" spans="40:168">
      <c r="AN9517" s="14"/>
      <c r="AO9517" s="14"/>
      <c r="AP9517" s="5"/>
      <c r="AQ9517" s="25"/>
      <c r="AR9517" s="25"/>
      <c r="AS9517" s="96"/>
      <c r="AT9517" s="83"/>
      <c r="AU9517" s="14"/>
      <c r="AX9517" s="83"/>
      <c r="AY9517" s="83"/>
      <c r="AZ9517" s="83"/>
      <c r="BA9517" s="83"/>
      <c r="BJ9517" s="54"/>
      <c r="BK9517" s="22"/>
      <c r="BL9517" s="24"/>
      <c r="BP9517" s="23"/>
      <c r="BQ9517" s="24"/>
      <c r="BR9517" s="22"/>
      <c r="BS9517" s="24"/>
      <c r="BT9517" s="24"/>
      <c r="BU9517" s="23"/>
      <c r="BV9517" s="26"/>
      <c r="BX9517" s="6"/>
      <c r="BY9517" s="24"/>
      <c r="BZ9517" s="109"/>
      <c r="CA9517" s="66"/>
      <c r="CB9517" s="5"/>
      <c r="CC9517" s="68"/>
      <c r="CD9517" s="67"/>
      <c r="CE9517" s="67"/>
      <c r="CF9517" s="64"/>
      <c r="CG9517" s="5"/>
      <c r="CH9517" s="69"/>
      <c r="CI9517" s="6"/>
      <c r="CJ9517" s="5"/>
      <c r="CK9517" s="25"/>
      <c r="CL9517" s="5"/>
      <c r="DN9517" s="14"/>
      <c r="DO9517" s="14"/>
      <c r="DP9517" s="5"/>
      <c r="DQ9517" s="25"/>
      <c r="DR9517" s="25"/>
      <c r="DS9517" s="96"/>
      <c r="DT9517" s="83"/>
      <c r="DU9517" s="14"/>
      <c r="DX9517" s="83"/>
      <c r="DY9517" s="83"/>
      <c r="DZ9517" s="83"/>
      <c r="EA9517" s="83"/>
      <c r="EJ9517" s="54"/>
      <c r="EK9517" s="22"/>
      <c r="EL9517" s="24"/>
      <c r="EP9517" s="23"/>
      <c r="EQ9517" s="24"/>
      <c r="ER9517" s="22"/>
      <c r="ES9517" s="24"/>
      <c r="ET9517" s="24"/>
      <c r="EU9517" s="23"/>
      <c r="EV9517" s="26"/>
      <c r="EX9517" s="6"/>
      <c r="EY9517" s="24"/>
      <c r="EZ9517" s="109"/>
      <c r="FA9517" s="66"/>
      <c r="FB9517" s="5"/>
      <c r="FC9517" s="68"/>
      <c r="FD9517" s="67"/>
      <c r="FE9517" s="67"/>
      <c r="FF9517" s="64"/>
      <c r="FG9517" s="5"/>
      <c r="FH9517" s="69"/>
      <c r="FI9517" s="6"/>
      <c r="FJ9517" s="5"/>
      <c r="FK9517" s="25"/>
      <c r="FL9517" s="5"/>
    </row>
    <row r="9518" spans="40:168">
      <c r="AN9518" s="14"/>
      <c r="AO9518" s="14"/>
      <c r="AP9518" s="5"/>
      <c r="AQ9518" s="25"/>
      <c r="AR9518" s="25"/>
      <c r="AS9518" s="96"/>
      <c r="AT9518" s="83"/>
      <c r="AU9518" s="14"/>
      <c r="AX9518" s="83"/>
      <c r="AY9518" s="83"/>
      <c r="AZ9518" s="83"/>
      <c r="BA9518" s="83"/>
      <c r="BJ9518" s="54"/>
      <c r="BK9518" s="22"/>
      <c r="BL9518" s="24"/>
      <c r="BP9518" s="23"/>
      <c r="BQ9518" s="24"/>
      <c r="BR9518" s="22"/>
      <c r="BS9518" s="24"/>
      <c r="BT9518" s="24"/>
      <c r="BU9518" s="23"/>
      <c r="BV9518" s="26"/>
      <c r="BX9518" s="6"/>
      <c r="BY9518" s="24"/>
      <c r="BZ9518" s="109"/>
      <c r="CA9518" s="66"/>
      <c r="CB9518" s="5"/>
      <c r="CC9518" s="68"/>
      <c r="CD9518" s="67"/>
      <c r="CE9518" s="67"/>
      <c r="CF9518" s="64"/>
      <c r="CG9518" s="5"/>
      <c r="CH9518" s="69"/>
      <c r="CI9518" s="6"/>
      <c r="CJ9518" s="5"/>
      <c r="CK9518" s="25"/>
      <c r="CL9518" s="5"/>
      <c r="DN9518" s="14"/>
      <c r="DO9518" s="14"/>
      <c r="DP9518" s="5"/>
      <c r="DQ9518" s="25"/>
      <c r="DR9518" s="25"/>
      <c r="DS9518" s="96"/>
      <c r="DT9518" s="83"/>
      <c r="DU9518" s="14"/>
      <c r="DX9518" s="83"/>
      <c r="DY9518" s="83"/>
      <c r="DZ9518" s="83"/>
      <c r="EA9518" s="83"/>
      <c r="EJ9518" s="54"/>
      <c r="EK9518" s="22"/>
      <c r="EL9518" s="24"/>
      <c r="EP9518" s="23"/>
      <c r="EQ9518" s="24"/>
      <c r="ER9518" s="22"/>
      <c r="ES9518" s="24"/>
      <c r="ET9518" s="24"/>
      <c r="EU9518" s="23"/>
      <c r="EV9518" s="26"/>
      <c r="EX9518" s="6"/>
      <c r="EY9518" s="24"/>
      <c r="EZ9518" s="109"/>
      <c r="FA9518" s="66"/>
      <c r="FB9518" s="5"/>
      <c r="FC9518" s="68"/>
      <c r="FD9518" s="67"/>
      <c r="FE9518" s="67"/>
      <c r="FF9518" s="64"/>
      <c r="FG9518" s="5"/>
      <c r="FH9518" s="69"/>
      <c r="FI9518" s="6"/>
      <c r="FJ9518" s="5"/>
      <c r="FK9518" s="25"/>
      <c r="FL9518" s="5"/>
    </row>
    <row r="9519" spans="40:168">
      <c r="AN9519" s="14"/>
      <c r="AO9519" s="14"/>
      <c r="AP9519" s="5"/>
      <c r="AQ9519" s="25"/>
      <c r="AR9519" s="25"/>
      <c r="AS9519" s="96"/>
      <c r="AT9519" s="83"/>
      <c r="AU9519" s="14"/>
      <c r="AX9519" s="83"/>
      <c r="AY9519" s="83"/>
      <c r="AZ9519" s="83"/>
      <c r="BA9519" s="83"/>
      <c r="BJ9519" s="54"/>
      <c r="BK9519" s="22"/>
      <c r="BL9519" s="24"/>
      <c r="BP9519" s="23"/>
      <c r="BQ9519" s="24"/>
      <c r="BR9519" s="22"/>
      <c r="BS9519" s="24"/>
      <c r="BT9519" s="24"/>
      <c r="BU9519" s="23"/>
      <c r="BV9519" s="26"/>
      <c r="BX9519" s="6"/>
      <c r="BY9519" s="24"/>
      <c r="BZ9519" s="109"/>
      <c r="CA9519" s="66"/>
      <c r="CB9519" s="5"/>
      <c r="CC9519" s="68"/>
      <c r="CD9519" s="67"/>
      <c r="CE9519" s="67"/>
      <c r="CF9519" s="64"/>
      <c r="CG9519" s="5"/>
      <c r="CH9519" s="69"/>
      <c r="CI9519" s="6"/>
      <c r="CJ9519" s="5"/>
      <c r="CK9519" s="25"/>
      <c r="CL9519" s="5"/>
      <c r="DN9519" s="14"/>
      <c r="DO9519" s="14"/>
      <c r="DP9519" s="5"/>
      <c r="DQ9519" s="25"/>
      <c r="DR9519" s="25"/>
      <c r="DS9519" s="96"/>
      <c r="DT9519" s="83"/>
      <c r="DU9519" s="14"/>
      <c r="DX9519" s="83"/>
      <c r="DY9519" s="83"/>
      <c r="DZ9519" s="83"/>
      <c r="EA9519" s="83"/>
      <c r="EJ9519" s="54"/>
      <c r="EK9519" s="22"/>
      <c r="EL9519" s="24"/>
      <c r="EP9519" s="23"/>
      <c r="EQ9519" s="24"/>
      <c r="ER9519" s="22"/>
      <c r="ES9519" s="24"/>
      <c r="ET9519" s="24"/>
      <c r="EU9519" s="23"/>
      <c r="EV9519" s="26"/>
      <c r="EX9519" s="6"/>
      <c r="EY9519" s="24"/>
      <c r="EZ9519" s="109"/>
      <c r="FA9519" s="66"/>
      <c r="FB9519" s="5"/>
      <c r="FC9519" s="68"/>
      <c r="FD9519" s="67"/>
      <c r="FE9519" s="67"/>
      <c r="FF9519" s="64"/>
      <c r="FG9519" s="5"/>
      <c r="FH9519" s="69"/>
      <c r="FI9519" s="6"/>
      <c r="FJ9519" s="5"/>
      <c r="FK9519" s="25"/>
      <c r="FL9519" s="5"/>
    </row>
    <row r="9520" spans="40:168">
      <c r="AN9520" s="14"/>
      <c r="AO9520" s="14"/>
      <c r="AP9520" s="5"/>
      <c r="AQ9520" s="25"/>
      <c r="AR9520" s="25"/>
      <c r="AS9520" s="96"/>
      <c r="AT9520" s="83"/>
      <c r="AU9520" s="14"/>
      <c r="AX9520" s="83"/>
      <c r="AY9520" s="83"/>
      <c r="AZ9520" s="83"/>
      <c r="BA9520" s="83"/>
      <c r="BJ9520" s="54"/>
      <c r="BK9520" s="22"/>
      <c r="BL9520" s="24"/>
      <c r="BP9520" s="23"/>
      <c r="BQ9520" s="24"/>
      <c r="BR9520" s="22"/>
      <c r="BS9520" s="24"/>
      <c r="BT9520" s="24"/>
      <c r="BU9520" s="23"/>
      <c r="BV9520" s="26"/>
      <c r="BX9520" s="6"/>
      <c r="BY9520" s="24"/>
      <c r="BZ9520" s="109"/>
      <c r="CA9520" s="66"/>
      <c r="CB9520" s="5"/>
      <c r="CC9520" s="68"/>
      <c r="CD9520" s="67"/>
      <c r="CE9520" s="67"/>
      <c r="CF9520" s="64"/>
      <c r="CG9520" s="5"/>
      <c r="CH9520" s="69"/>
      <c r="CI9520" s="6"/>
      <c r="CJ9520" s="5"/>
      <c r="CK9520" s="25"/>
      <c r="CL9520" s="5"/>
      <c r="DN9520" s="14"/>
      <c r="DO9520" s="14"/>
      <c r="DP9520" s="5"/>
      <c r="DQ9520" s="25"/>
      <c r="DR9520" s="25"/>
      <c r="DS9520" s="96"/>
      <c r="DT9520" s="83"/>
      <c r="DU9520" s="14"/>
      <c r="DX9520" s="83"/>
      <c r="DY9520" s="83"/>
      <c r="DZ9520" s="83"/>
      <c r="EA9520" s="83"/>
      <c r="EJ9520" s="54"/>
      <c r="EK9520" s="22"/>
      <c r="EL9520" s="24"/>
      <c r="EP9520" s="23"/>
      <c r="EQ9520" s="24"/>
      <c r="ER9520" s="22"/>
      <c r="ES9520" s="24"/>
      <c r="ET9520" s="24"/>
      <c r="EU9520" s="23"/>
      <c r="EV9520" s="26"/>
      <c r="EX9520" s="6"/>
      <c r="EY9520" s="24"/>
      <c r="EZ9520" s="109"/>
      <c r="FA9520" s="66"/>
      <c r="FB9520" s="5"/>
      <c r="FC9520" s="68"/>
      <c r="FD9520" s="67"/>
      <c r="FE9520" s="67"/>
      <c r="FF9520" s="64"/>
      <c r="FG9520" s="5"/>
      <c r="FH9520" s="69"/>
      <c r="FI9520" s="6"/>
      <c r="FJ9520" s="5"/>
      <c r="FK9520" s="25"/>
      <c r="FL9520" s="5"/>
    </row>
    <row r="9521" spans="40:168">
      <c r="AN9521" s="14"/>
      <c r="AO9521" s="14"/>
      <c r="AP9521" s="5"/>
      <c r="AQ9521" s="25"/>
      <c r="AR9521" s="25"/>
      <c r="AS9521" s="96"/>
      <c r="AT9521" s="83"/>
      <c r="AU9521" s="14"/>
      <c r="AX9521" s="83"/>
      <c r="AY9521" s="83"/>
      <c r="AZ9521" s="83"/>
      <c r="BA9521" s="83"/>
      <c r="BJ9521" s="54"/>
      <c r="BK9521" s="22"/>
      <c r="BL9521" s="24"/>
      <c r="BP9521" s="23"/>
      <c r="BQ9521" s="24"/>
      <c r="BR9521" s="22"/>
      <c r="BS9521" s="24"/>
      <c r="BT9521" s="24"/>
      <c r="BU9521" s="23"/>
      <c r="BV9521" s="26"/>
      <c r="BX9521" s="6"/>
      <c r="BY9521" s="24"/>
      <c r="BZ9521" s="109"/>
      <c r="CA9521" s="66"/>
      <c r="CB9521" s="5"/>
      <c r="CC9521" s="68"/>
      <c r="CD9521" s="67"/>
      <c r="CE9521" s="67"/>
      <c r="CF9521" s="64"/>
      <c r="CG9521" s="5"/>
      <c r="CH9521" s="69"/>
      <c r="CI9521" s="6"/>
      <c r="CJ9521" s="5"/>
      <c r="CK9521" s="25"/>
      <c r="CL9521" s="5"/>
      <c r="DN9521" s="14"/>
      <c r="DO9521" s="14"/>
      <c r="DP9521" s="5"/>
      <c r="DQ9521" s="25"/>
      <c r="DR9521" s="25"/>
      <c r="DS9521" s="96"/>
      <c r="DT9521" s="83"/>
      <c r="DU9521" s="14"/>
      <c r="DX9521" s="83"/>
      <c r="DY9521" s="83"/>
      <c r="DZ9521" s="83"/>
      <c r="EA9521" s="83"/>
      <c r="EJ9521" s="54"/>
      <c r="EK9521" s="22"/>
      <c r="EL9521" s="24"/>
      <c r="EP9521" s="23"/>
      <c r="EQ9521" s="24"/>
      <c r="ER9521" s="22"/>
      <c r="ES9521" s="24"/>
      <c r="ET9521" s="24"/>
      <c r="EU9521" s="23"/>
      <c r="EV9521" s="26"/>
      <c r="EX9521" s="6"/>
      <c r="EY9521" s="24"/>
      <c r="EZ9521" s="109"/>
      <c r="FA9521" s="66"/>
      <c r="FB9521" s="5"/>
      <c r="FC9521" s="68"/>
      <c r="FD9521" s="67"/>
      <c r="FE9521" s="67"/>
      <c r="FF9521" s="64"/>
      <c r="FG9521" s="5"/>
      <c r="FH9521" s="69"/>
      <c r="FI9521" s="6"/>
      <c r="FJ9521" s="5"/>
      <c r="FK9521" s="25"/>
      <c r="FL9521" s="5"/>
    </row>
    <row r="9522" spans="40:168">
      <c r="AN9522" s="14"/>
      <c r="AO9522" s="14"/>
      <c r="AP9522" s="5"/>
      <c r="AQ9522" s="25"/>
      <c r="AR9522" s="25"/>
      <c r="AS9522" s="96"/>
      <c r="AT9522" s="83"/>
      <c r="AU9522" s="14"/>
      <c r="AX9522" s="83"/>
      <c r="AY9522" s="83"/>
      <c r="AZ9522" s="83"/>
      <c r="BA9522" s="83"/>
      <c r="BJ9522" s="54"/>
      <c r="BK9522" s="22"/>
      <c r="BL9522" s="24"/>
      <c r="BP9522" s="23"/>
      <c r="BQ9522" s="24"/>
      <c r="BR9522" s="22"/>
      <c r="BS9522" s="24"/>
      <c r="BT9522" s="24"/>
      <c r="BU9522" s="23"/>
      <c r="BV9522" s="26"/>
      <c r="BX9522" s="6"/>
      <c r="BY9522" s="24"/>
      <c r="BZ9522" s="109"/>
      <c r="CA9522" s="66"/>
      <c r="CB9522" s="5"/>
      <c r="CC9522" s="68"/>
      <c r="CD9522" s="67"/>
      <c r="CE9522" s="67"/>
      <c r="CF9522" s="64"/>
      <c r="CG9522" s="5"/>
      <c r="CH9522" s="69"/>
      <c r="CI9522" s="6"/>
      <c r="CJ9522" s="5"/>
      <c r="CK9522" s="25"/>
      <c r="CL9522" s="5"/>
      <c r="DN9522" s="14"/>
      <c r="DO9522" s="14"/>
      <c r="DP9522" s="5"/>
      <c r="DQ9522" s="25"/>
      <c r="DR9522" s="25"/>
      <c r="DS9522" s="96"/>
      <c r="DT9522" s="83"/>
      <c r="DU9522" s="14"/>
      <c r="DX9522" s="83"/>
      <c r="DY9522" s="83"/>
      <c r="DZ9522" s="83"/>
      <c r="EA9522" s="83"/>
      <c r="EJ9522" s="54"/>
      <c r="EK9522" s="22"/>
      <c r="EL9522" s="24"/>
      <c r="EP9522" s="23"/>
      <c r="EQ9522" s="24"/>
      <c r="ER9522" s="22"/>
      <c r="ES9522" s="24"/>
      <c r="ET9522" s="24"/>
      <c r="EU9522" s="23"/>
      <c r="EV9522" s="26"/>
      <c r="EX9522" s="6"/>
      <c r="EY9522" s="24"/>
      <c r="EZ9522" s="109"/>
      <c r="FA9522" s="66"/>
      <c r="FB9522" s="5"/>
      <c r="FC9522" s="68"/>
      <c r="FD9522" s="67"/>
      <c r="FE9522" s="67"/>
      <c r="FF9522" s="64"/>
      <c r="FG9522" s="5"/>
      <c r="FH9522" s="69"/>
      <c r="FI9522" s="6"/>
      <c r="FJ9522" s="5"/>
      <c r="FK9522" s="25"/>
      <c r="FL9522" s="5"/>
    </row>
    <row r="9523" spans="40:168">
      <c r="AN9523" s="14"/>
      <c r="AO9523" s="14"/>
      <c r="AP9523" s="5"/>
      <c r="AQ9523" s="25"/>
      <c r="AR9523" s="25"/>
      <c r="AS9523" s="96"/>
      <c r="AT9523" s="83"/>
      <c r="AU9523" s="14"/>
      <c r="AX9523" s="83"/>
      <c r="AY9523" s="83"/>
      <c r="AZ9523" s="83"/>
      <c r="BA9523" s="83"/>
      <c r="BJ9523" s="54"/>
      <c r="BK9523" s="22"/>
      <c r="BL9523" s="24"/>
      <c r="BP9523" s="23"/>
      <c r="BQ9523" s="24"/>
      <c r="BR9523" s="22"/>
      <c r="BS9523" s="24"/>
      <c r="BT9523" s="24"/>
      <c r="BU9523" s="23"/>
      <c r="BV9523" s="26"/>
      <c r="BX9523" s="6"/>
      <c r="BY9523" s="24"/>
      <c r="BZ9523" s="109"/>
      <c r="CA9523" s="66"/>
      <c r="CB9523" s="5"/>
      <c r="CC9523" s="68"/>
      <c r="CD9523" s="67"/>
      <c r="CE9523" s="67"/>
      <c r="CF9523" s="64"/>
      <c r="CG9523" s="5"/>
      <c r="CH9523" s="69"/>
      <c r="CI9523" s="6"/>
      <c r="CJ9523" s="5"/>
      <c r="CK9523" s="25"/>
      <c r="CL9523" s="5"/>
      <c r="DN9523" s="14"/>
      <c r="DO9523" s="14"/>
      <c r="DP9523" s="5"/>
      <c r="DQ9523" s="25"/>
      <c r="DR9523" s="25"/>
      <c r="DS9523" s="96"/>
      <c r="DT9523" s="83"/>
      <c r="DU9523" s="14"/>
      <c r="DX9523" s="83"/>
      <c r="DY9523" s="83"/>
      <c r="DZ9523" s="83"/>
      <c r="EA9523" s="83"/>
      <c r="EJ9523" s="54"/>
      <c r="EK9523" s="22"/>
      <c r="EL9523" s="24"/>
      <c r="EP9523" s="23"/>
      <c r="EQ9523" s="24"/>
      <c r="ER9523" s="22"/>
      <c r="ES9523" s="24"/>
      <c r="ET9523" s="24"/>
      <c r="EU9523" s="23"/>
      <c r="EV9523" s="26"/>
      <c r="EX9523" s="6"/>
      <c r="EY9523" s="24"/>
      <c r="EZ9523" s="109"/>
      <c r="FA9523" s="66"/>
      <c r="FB9523" s="5"/>
      <c r="FC9523" s="68"/>
      <c r="FD9523" s="67"/>
      <c r="FE9523" s="67"/>
      <c r="FF9523" s="64"/>
      <c r="FG9523" s="5"/>
      <c r="FH9523" s="69"/>
      <c r="FI9523" s="6"/>
      <c r="FJ9523" s="5"/>
      <c r="FK9523" s="25"/>
      <c r="FL9523" s="5"/>
    </row>
    <row r="9524" spans="40:168">
      <c r="AN9524" s="14"/>
      <c r="AO9524" s="14"/>
      <c r="AP9524" s="5"/>
      <c r="AQ9524" s="25"/>
      <c r="AR9524" s="25"/>
      <c r="AS9524" s="96"/>
      <c r="AT9524" s="83"/>
      <c r="AU9524" s="14"/>
      <c r="AX9524" s="83"/>
      <c r="AY9524" s="83"/>
      <c r="AZ9524" s="83"/>
      <c r="BA9524" s="83"/>
      <c r="BJ9524" s="54"/>
      <c r="BK9524" s="22"/>
      <c r="BL9524" s="24"/>
      <c r="BP9524" s="23"/>
      <c r="BQ9524" s="24"/>
      <c r="BR9524" s="22"/>
      <c r="BS9524" s="24"/>
      <c r="BT9524" s="24"/>
      <c r="BU9524" s="23"/>
      <c r="BV9524" s="26"/>
      <c r="BX9524" s="6"/>
      <c r="BY9524" s="24"/>
      <c r="BZ9524" s="109"/>
      <c r="CA9524" s="66"/>
      <c r="CB9524" s="5"/>
      <c r="CC9524" s="68"/>
      <c r="CD9524" s="67"/>
      <c r="CE9524" s="67"/>
      <c r="CF9524" s="64"/>
      <c r="CG9524" s="5"/>
      <c r="CH9524" s="69"/>
      <c r="CI9524" s="6"/>
      <c r="CJ9524" s="5"/>
      <c r="CK9524" s="25"/>
      <c r="CL9524" s="5"/>
      <c r="DN9524" s="14"/>
      <c r="DO9524" s="14"/>
      <c r="DP9524" s="5"/>
      <c r="DQ9524" s="25"/>
      <c r="DR9524" s="25"/>
      <c r="DS9524" s="96"/>
      <c r="DT9524" s="83"/>
      <c r="DU9524" s="14"/>
      <c r="DX9524" s="83"/>
      <c r="DY9524" s="83"/>
      <c r="DZ9524" s="83"/>
      <c r="EA9524" s="83"/>
      <c r="EJ9524" s="54"/>
      <c r="EK9524" s="22"/>
      <c r="EL9524" s="24"/>
      <c r="EP9524" s="23"/>
      <c r="EQ9524" s="24"/>
      <c r="ER9524" s="22"/>
      <c r="ES9524" s="24"/>
      <c r="ET9524" s="24"/>
      <c r="EU9524" s="23"/>
      <c r="EV9524" s="26"/>
      <c r="EX9524" s="6"/>
      <c r="EY9524" s="24"/>
      <c r="EZ9524" s="109"/>
      <c r="FA9524" s="66"/>
      <c r="FB9524" s="5"/>
      <c r="FC9524" s="68"/>
      <c r="FD9524" s="67"/>
      <c r="FE9524" s="67"/>
      <c r="FF9524" s="64"/>
      <c r="FG9524" s="5"/>
      <c r="FH9524" s="69"/>
      <c r="FI9524" s="6"/>
      <c r="FJ9524" s="5"/>
      <c r="FK9524" s="25"/>
      <c r="FL9524" s="5"/>
    </row>
    <row r="9525" spans="40:168">
      <c r="AN9525" s="14"/>
      <c r="AO9525" s="14"/>
      <c r="AP9525" s="5"/>
      <c r="AQ9525" s="25"/>
      <c r="AR9525" s="25"/>
      <c r="AS9525" s="96"/>
      <c r="AT9525" s="83"/>
      <c r="AU9525" s="14"/>
      <c r="AX9525" s="83"/>
      <c r="AY9525" s="83"/>
      <c r="AZ9525" s="83"/>
      <c r="BA9525" s="83"/>
      <c r="BJ9525" s="54"/>
      <c r="BK9525" s="22"/>
      <c r="BL9525" s="24"/>
      <c r="BP9525" s="23"/>
      <c r="BQ9525" s="24"/>
      <c r="BR9525" s="22"/>
      <c r="BS9525" s="24"/>
      <c r="BT9525" s="24"/>
      <c r="BU9525" s="23"/>
      <c r="BV9525" s="26"/>
      <c r="BX9525" s="6"/>
      <c r="BY9525" s="24"/>
      <c r="BZ9525" s="109"/>
      <c r="CA9525" s="66"/>
      <c r="CB9525" s="5"/>
      <c r="CC9525" s="68"/>
      <c r="CD9525" s="67"/>
      <c r="CE9525" s="67"/>
      <c r="CF9525" s="64"/>
      <c r="CG9525" s="5"/>
      <c r="CH9525" s="69"/>
      <c r="CI9525" s="6"/>
      <c r="CJ9525" s="5"/>
      <c r="CK9525" s="25"/>
      <c r="CL9525" s="5"/>
      <c r="DN9525" s="14"/>
      <c r="DO9525" s="14"/>
      <c r="DP9525" s="5"/>
      <c r="DQ9525" s="25"/>
      <c r="DR9525" s="25"/>
      <c r="DS9525" s="96"/>
      <c r="DT9525" s="83"/>
      <c r="DU9525" s="14"/>
      <c r="DX9525" s="83"/>
      <c r="DY9525" s="83"/>
      <c r="DZ9525" s="83"/>
      <c r="EA9525" s="83"/>
      <c r="EJ9525" s="54"/>
      <c r="EK9525" s="22"/>
      <c r="EL9525" s="24"/>
      <c r="EP9525" s="23"/>
      <c r="EQ9525" s="24"/>
      <c r="ER9525" s="22"/>
      <c r="ES9525" s="24"/>
      <c r="ET9525" s="24"/>
      <c r="EU9525" s="23"/>
      <c r="EV9525" s="26"/>
      <c r="EX9525" s="6"/>
      <c r="EY9525" s="24"/>
      <c r="EZ9525" s="109"/>
      <c r="FA9525" s="66"/>
      <c r="FB9525" s="5"/>
      <c r="FC9525" s="68"/>
      <c r="FD9525" s="67"/>
      <c r="FE9525" s="67"/>
      <c r="FF9525" s="64"/>
      <c r="FG9525" s="5"/>
      <c r="FH9525" s="69"/>
      <c r="FI9525" s="6"/>
      <c r="FJ9525" s="5"/>
      <c r="FK9525" s="25"/>
      <c r="FL9525" s="5"/>
    </row>
    <row r="9526" spans="40:168">
      <c r="AN9526" s="14"/>
      <c r="AO9526" s="14"/>
      <c r="AP9526" s="5"/>
      <c r="AQ9526" s="25"/>
      <c r="AR9526" s="25"/>
      <c r="AS9526" s="96"/>
      <c r="AT9526" s="83"/>
      <c r="AU9526" s="14"/>
      <c r="AX9526" s="83"/>
      <c r="AY9526" s="83"/>
      <c r="AZ9526" s="83"/>
      <c r="BA9526" s="83"/>
      <c r="BJ9526" s="54"/>
      <c r="BK9526" s="22"/>
      <c r="BL9526" s="24"/>
      <c r="BP9526" s="23"/>
      <c r="BQ9526" s="24"/>
      <c r="BR9526" s="22"/>
      <c r="BS9526" s="24"/>
      <c r="BT9526" s="24"/>
      <c r="BU9526" s="23"/>
      <c r="BV9526" s="26"/>
      <c r="BX9526" s="6"/>
      <c r="BY9526" s="24"/>
      <c r="BZ9526" s="109"/>
      <c r="CA9526" s="66"/>
      <c r="CB9526" s="5"/>
      <c r="CC9526" s="68"/>
      <c r="CD9526" s="67"/>
      <c r="CE9526" s="67"/>
      <c r="CF9526" s="64"/>
      <c r="CG9526" s="5"/>
      <c r="CH9526" s="69"/>
      <c r="CI9526" s="6"/>
      <c r="CJ9526" s="5"/>
      <c r="CK9526" s="25"/>
      <c r="CL9526" s="5"/>
      <c r="DN9526" s="14"/>
      <c r="DO9526" s="14"/>
      <c r="DP9526" s="5"/>
      <c r="DQ9526" s="25"/>
      <c r="DR9526" s="25"/>
      <c r="DS9526" s="96"/>
      <c r="DT9526" s="83"/>
      <c r="DU9526" s="14"/>
      <c r="DX9526" s="83"/>
      <c r="DY9526" s="83"/>
      <c r="DZ9526" s="83"/>
      <c r="EA9526" s="83"/>
      <c r="EJ9526" s="54"/>
      <c r="EK9526" s="22"/>
      <c r="EL9526" s="24"/>
      <c r="EP9526" s="23"/>
      <c r="EQ9526" s="24"/>
      <c r="ER9526" s="22"/>
      <c r="ES9526" s="24"/>
      <c r="ET9526" s="24"/>
      <c r="EU9526" s="23"/>
      <c r="EV9526" s="26"/>
      <c r="EX9526" s="6"/>
      <c r="EY9526" s="24"/>
      <c r="EZ9526" s="109"/>
      <c r="FA9526" s="66"/>
      <c r="FB9526" s="5"/>
      <c r="FC9526" s="68"/>
      <c r="FD9526" s="67"/>
      <c r="FE9526" s="67"/>
      <c r="FF9526" s="64"/>
      <c r="FG9526" s="5"/>
      <c r="FH9526" s="69"/>
      <c r="FI9526" s="6"/>
      <c r="FJ9526" s="5"/>
      <c r="FK9526" s="25"/>
      <c r="FL9526" s="5"/>
    </row>
    <row r="9527" spans="40:168">
      <c r="AN9527" s="14"/>
      <c r="AO9527" s="14"/>
      <c r="AP9527" s="5"/>
      <c r="AQ9527" s="25"/>
      <c r="AR9527" s="25"/>
      <c r="AS9527" s="96"/>
      <c r="AT9527" s="83"/>
      <c r="AU9527" s="14"/>
      <c r="AX9527" s="83"/>
      <c r="AY9527" s="83"/>
      <c r="AZ9527" s="83"/>
      <c r="BA9527" s="83"/>
      <c r="BJ9527" s="54"/>
      <c r="BK9527" s="22"/>
      <c r="BL9527" s="24"/>
      <c r="BP9527" s="23"/>
      <c r="BQ9527" s="24"/>
      <c r="BR9527" s="22"/>
      <c r="BS9527" s="24"/>
      <c r="BT9527" s="24"/>
      <c r="BU9527" s="23"/>
      <c r="BV9527" s="26"/>
      <c r="BX9527" s="6"/>
      <c r="BY9527" s="24"/>
      <c r="BZ9527" s="109"/>
      <c r="CA9527" s="66"/>
      <c r="CB9527" s="5"/>
      <c r="CC9527" s="68"/>
      <c r="CD9527" s="67"/>
      <c r="CE9527" s="67"/>
      <c r="CF9527" s="64"/>
      <c r="CG9527" s="5"/>
      <c r="CH9527" s="69"/>
      <c r="CI9527" s="6"/>
      <c r="CJ9527" s="5"/>
      <c r="CK9527" s="25"/>
      <c r="CL9527" s="5"/>
      <c r="DN9527" s="14"/>
      <c r="DO9527" s="14"/>
      <c r="DP9527" s="5"/>
      <c r="DQ9527" s="25"/>
      <c r="DR9527" s="25"/>
      <c r="DS9527" s="96"/>
      <c r="DT9527" s="83"/>
      <c r="DU9527" s="14"/>
      <c r="DX9527" s="83"/>
      <c r="DY9527" s="83"/>
      <c r="DZ9527" s="83"/>
      <c r="EA9527" s="83"/>
      <c r="EJ9527" s="54"/>
      <c r="EK9527" s="22"/>
      <c r="EL9527" s="24"/>
      <c r="EP9527" s="23"/>
      <c r="EQ9527" s="24"/>
      <c r="ER9527" s="22"/>
      <c r="ES9527" s="24"/>
      <c r="ET9527" s="24"/>
      <c r="EU9527" s="23"/>
      <c r="EV9527" s="26"/>
      <c r="EX9527" s="6"/>
      <c r="EY9527" s="24"/>
      <c r="EZ9527" s="109"/>
      <c r="FA9527" s="66"/>
      <c r="FB9527" s="5"/>
      <c r="FC9527" s="68"/>
      <c r="FD9527" s="67"/>
      <c r="FE9527" s="67"/>
      <c r="FF9527" s="64"/>
      <c r="FG9527" s="5"/>
      <c r="FH9527" s="69"/>
      <c r="FI9527" s="6"/>
      <c r="FJ9527" s="5"/>
      <c r="FK9527" s="25"/>
      <c r="FL9527" s="5"/>
    </row>
    <row r="9528" spans="40:168">
      <c r="AN9528" s="14"/>
      <c r="AO9528" s="14"/>
      <c r="AP9528" s="5"/>
      <c r="AQ9528" s="25"/>
      <c r="AR9528" s="25"/>
      <c r="AS9528" s="96"/>
      <c r="AT9528" s="83"/>
      <c r="AU9528" s="14"/>
      <c r="AX9528" s="83"/>
      <c r="AY9528" s="83"/>
      <c r="AZ9528" s="83"/>
      <c r="BA9528" s="83"/>
      <c r="BJ9528" s="54"/>
      <c r="BK9528" s="22"/>
      <c r="BL9528" s="24"/>
      <c r="BP9528" s="23"/>
      <c r="BQ9528" s="24"/>
      <c r="BR9528" s="22"/>
      <c r="BS9528" s="24"/>
      <c r="BT9528" s="24"/>
      <c r="BU9528" s="23"/>
      <c r="BV9528" s="26"/>
      <c r="BX9528" s="6"/>
      <c r="BY9528" s="24"/>
      <c r="BZ9528" s="109"/>
      <c r="CA9528" s="66"/>
      <c r="CB9528" s="5"/>
      <c r="CC9528" s="68"/>
      <c r="CD9528" s="67"/>
      <c r="CE9528" s="67"/>
      <c r="CF9528" s="64"/>
      <c r="CG9528" s="5"/>
      <c r="CH9528" s="69"/>
      <c r="CI9528" s="6"/>
      <c r="CJ9528" s="5"/>
      <c r="CK9528" s="25"/>
      <c r="CL9528" s="5"/>
      <c r="DN9528" s="14"/>
      <c r="DO9528" s="14"/>
      <c r="DP9528" s="5"/>
      <c r="DQ9528" s="25"/>
      <c r="DR9528" s="25"/>
      <c r="DS9528" s="96"/>
      <c r="DT9528" s="83"/>
      <c r="DU9528" s="14"/>
      <c r="DX9528" s="83"/>
      <c r="DY9528" s="83"/>
      <c r="DZ9528" s="83"/>
      <c r="EA9528" s="83"/>
      <c r="EJ9528" s="54"/>
      <c r="EK9528" s="22"/>
      <c r="EL9528" s="24"/>
      <c r="EP9528" s="23"/>
      <c r="EQ9528" s="24"/>
      <c r="ER9528" s="22"/>
      <c r="ES9528" s="24"/>
      <c r="ET9528" s="24"/>
      <c r="EU9528" s="23"/>
      <c r="EV9528" s="26"/>
      <c r="EX9528" s="6"/>
      <c r="EY9528" s="24"/>
      <c r="EZ9528" s="109"/>
      <c r="FA9528" s="66"/>
      <c r="FB9528" s="5"/>
      <c r="FC9528" s="68"/>
      <c r="FD9528" s="67"/>
      <c r="FE9528" s="67"/>
      <c r="FF9528" s="64"/>
      <c r="FG9528" s="5"/>
      <c r="FH9528" s="69"/>
      <c r="FI9528" s="6"/>
      <c r="FJ9528" s="5"/>
      <c r="FK9528" s="25"/>
      <c r="FL9528" s="5"/>
    </row>
    <row r="9529" spans="40:168">
      <c r="AN9529" s="14"/>
      <c r="AO9529" s="14"/>
      <c r="AP9529" s="5"/>
      <c r="AQ9529" s="25"/>
      <c r="AR9529" s="25"/>
      <c r="AS9529" s="96"/>
      <c r="AT9529" s="83"/>
      <c r="AU9529" s="14"/>
      <c r="AX9529" s="83"/>
      <c r="AY9529" s="83"/>
      <c r="AZ9529" s="83"/>
      <c r="BA9529" s="83"/>
      <c r="BJ9529" s="54"/>
      <c r="BK9529" s="22"/>
      <c r="BL9529" s="24"/>
      <c r="BP9529" s="23"/>
      <c r="BQ9529" s="24"/>
      <c r="BR9529" s="22"/>
      <c r="BS9529" s="24"/>
      <c r="BT9529" s="24"/>
      <c r="BU9529" s="23"/>
      <c r="BV9529" s="26"/>
      <c r="BX9529" s="6"/>
      <c r="BY9529" s="24"/>
      <c r="BZ9529" s="109"/>
      <c r="CA9529" s="66"/>
      <c r="CB9529" s="5"/>
      <c r="CC9529" s="68"/>
      <c r="CD9529" s="67"/>
      <c r="CE9529" s="67"/>
      <c r="CF9529" s="64"/>
      <c r="CG9529" s="5"/>
      <c r="CH9529" s="69"/>
      <c r="CI9529" s="6"/>
      <c r="CJ9529" s="5"/>
      <c r="CK9529" s="25"/>
      <c r="CL9529" s="5"/>
      <c r="DN9529" s="14"/>
      <c r="DO9529" s="14"/>
      <c r="DP9529" s="5"/>
      <c r="DQ9529" s="25"/>
      <c r="DR9529" s="25"/>
      <c r="DS9529" s="96"/>
      <c r="DT9529" s="83"/>
      <c r="DU9529" s="14"/>
      <c r="DX9529" s="83"/>
      <c r="DY9529" s="83"/>
      <c r="DZ9529" s="83"/>
      <c r="EA9529" s="83"/>
      <c r="EJ9529" s="54"/>
      <c r="EK9529" s="22"/>
      <c r="EL9529" s="24"/>
      <c r="EP9529" s="23"/>
      <c r="EQ9529" s="24"/>
      <c r="ER9529" s="22"/>
      <c r="ES9529" s="24"/>
      <c r="ET9529" s="24"/>
      <c r="EU9529" s="23"/>
      <c r="EV9529" s="26"/>
      <c r="EX9529" s="6"/>
      <c r="EY9529" s="24"/>
      <c r="EZ9529" s="109"/>
      <c r="FA9529" s="66"/>
      <c r="FB9529" s="5"/>
      <c r="FC9529" s="68"/>
      <c r="FD9529" s="67"/>
      <c r="FE9529" s="67"/>
      <c r="FF9529" s="64"/>
      <c r="FG9529" s="5"/>
      <c r="FH9529" s="69"/>
      <c r="FI9529" s="6"/>
      <c r="FJ9529" s="5"/>
      <c r="FK9529" s="25"/>
      <c r="FL9529" s="5"/>
    </row>
    <row r="9530" spans="40:168">
      <c r="AN9530" s="14"/>
      <c r="AO9530" s="14"/>
      <c r="AP9530" s="5"/>
      <c r="AQ9530" s="25"/>
      <c r="AR9530" s="25"/>
      <c r="AS9530" s="96"/>
      <c r="AT9530" s="83"/>
      <c r="AU9530" s="14"/>
      <c r="AX9530" s="83"/>
      <c r="AY9530" s="83"/>
      <c r="AZ9530" s="83"/>
      <c r="BA9530" s="83"/>
      <c r="BJ9530" s="54"/>
      <c r="BK9530" s="22"/>
      <c r="BL9530" s="24"/>
      <c r="BP9530" s="23"/>
      <c r="BQ9530" s="24"/>
      <c r="BR9530" s="22"/>
      <c r="BS9530" s="24"/>
      <c r="BT9530" s="24"/>
      <c r="BU9530" s="23"/>
      <c r="BV9530" s="26"/>
      <c r="BX9530" s="6"/>
      <c r="BY9530" s="24"/>
      <c r="BZ9530" s="109"/>
      <c r="CA9530" s="66"/>
      <c r="CB9530" s="5"/>
      <c r="CC9530" s="68"/>
      <c r="CD9530" s="67"/>
      <c r="CE9530" s="67"/>
      <c r="CF9530" s="64"/>
      <c r="CG9530" s="5"/>
      <c r="CH9530" s="69"/>
      <c r="CI9530" s="6"/>
      <c r="CJ9530" s="5"/>
      <c r="CK9530" s="25"/>
      <c r="CL9530" s="5"/>
      <c r="DN9530" s="14"/>
      <c r="DO9530" s="14"/>
      <c r="DP9530" s="5"/>
      <c r="DQ9530" s="25"/>
      <c r="DR9530" s="25"/>
      <c r="DS9530" s="96"/>
      <c r="DT9530" s="83"/>
      <c r="DU9530" s="14"/>
      <c r="DX9530" s="83"/>
      <c r="DY9530" s="83"/>
      <c r="DZ9530" s="83"/>
      <c r="EA9530" s="83"/>
      <c r="EJ9530" s="54"/>
      <c r="EK9530" s="22"/>
      <c r="EL9530" s="24"/>
      <c r="EP9530" s="23"/>
      <c r="EQ9530" s="24"/>
      <c r="ER9530" s="22"/>
      <c r="ES9530" s="24"/>
      <c r="ET9530" s="24"/>
      <c r="EU9530" s="23"/>
      <c r="EV9530" s="26"/>
      <c r="EX9530" s="6"/>
      <c r="EY9530" s="24"/>
      <c r="EZ9530" s="109"/>
      <c r="FA9530" s="66"/>
      <c r="FB9530" s="5"/>
      <c r="FC9530" s="68"/>
      <c r="FD9530" s="67"/>
      <c r="FE9530" s="67"/>
      <c r="FF9530" s="64"/>
      <c r="FG9530" s="5"/>
      <c r="FH9530" s="69"/>
      <c r="FI9530" s="6"/>
      <c r="FJ9530" s="5"/>
      <c r="FK9530" s="25"/>
      <c r="FL9530" s="5"/>
    </row>
    <row r="9531" spans="40:168">
      <c r="AN9531" s="14"/>
      <c r="AO9531" s="14"/>
      <c r="AP9531" s="5"/>
      <c r="AQ9531" s="25"/>
      <c r="AR9531" s="25"/>
      <c r="AS9531" s="96"/>
      <c r="AT9531" s="83"/>
      <c r="AU9531" s="14"/>
      <c r="AX9531" s="83"/>
      <c r="AY9531" s="83"/>
      <c r="AZ9531" s="83"/>
      <c r="BA9531" s="83"/>
      <c r="BJ9531" s="54"/>
      <c r="BK9531" s="22"/>
      <c r="BL9531" s="24"/>
      <c r="BP9531" s="23"/>
      <c r="BQ9531" s="24"/>
      <c r="BR9531" s="22"/>
      <c r="BS9531" s="24"/>
      <c r="BT9531" s="24"/>
      <c r="BU9531" s="23"/>
      <c r="BV9531" s="26"/>
      <c r="BX9531" s="6"/>
      <c r="BY9531" s="24"/>
      <c r="BZ9531" s="109"/>
      <c r="CA9531" s="66"/>
      <c r="CB9531" s="5"/>
      <c r="CC9531" s="68"/>
      <c r="CD9531" s="67"/>
      <c r="CE9531" s="67"/>
      <c r="CF9531" s="64"/>
      <c r="CG9531" s="5"/>
      <c r="CH9531" s="69"/>
      <c r="CI9531" s="6"/>
      <c r="CJ9531" s="5"/>
      <c r="CK9531" s="25"/>
      <c r="CL9531" s="5"/>
      <c r="DN9531" s="14"/>
      <c r="DO9531" s="14"/>
      <c r="DP9531" s="5"/>
      <c r="DQ9531" s="25"/>
      <c r="DR9531" s="25"/>
      <c r="DS9531" s="96"/>
      <c r="DT9531" s="83"/>
      <c r="DU9531" s="14"/>
      <c r="DX9531" s="83"/>
      <c r="DY9531" s="83"/>
      <c r="DZ9531" s="83"/>
      <c r="EA9531" s="83"/>
      <c r="EJ9531" s="54"/>
      <c r="EK9531" s="22"/>
      <c r="EL9531" s="24"/>
      <c r="EP9531" s="23"/>
      <c r="EQ9531" s="24"/>
      <c r="ER9531" s="22"/>
      <c r="ES9531" s="24"/>
      <c r="ET9531" s="24"/>
      <c r="EU9531" s="23"/>
      <c r="EV9531" s="26"/>
      <c r="EX9531" s="6"/>
      <c r="EY9531" s="24"/>
      <c r="EZ9531" s="109"/>
      <c r="FA9531" s="66"/>
      <c r="FB9531" s="5"/>
      <c r="FC9531" s="68"/>
      <c r="FD9531" s="67"/>
      <c r="FE9531" s="67"/>
      <c r="FF9531" s="64"/>
      <c r="FG9531" s="5"/>
      <c r="FH9531" s="69"/>
      <c r="FI9531" s="6"/>
      <c r="FJ9531" s="5"/>
      <c r="FK9531" s="25"/>
      <c r="FL9531" s="5"/>
    </row>
    <row r="9532" spans="40:168">
      <c r="AN9532" s="14"/>
      <c r="AO9532" s="14"/>
      <c r="AP9532" s="5"/>
      <c r="AQ9532" s="25"/>
      <c r="AR9532" s="25"/>
      <c r="AS9532" s="96"/>
      <c r="AT9532" s="83"/>
      <c r="AU9532" s="14"/>
      <c r="AX9532" s="83"/>
      <c r="AY9532" s="83"/>
      <c r="AZ9532" s="83"/>
      <c r="BA9532" s="83"/>
      <c r="BJ9532" s="54"/>
      <c r="BK9532" s="22"/>
      <c r="BL9532" s="24"/>
      <c r="BP9532" s="23"/>
      <c r="BQ9532" s="24"/>
      <c r="BR9532" s="22"/>
      <c r="BS9532" s="24"/>
      <c r="BT9532" s="24"/>
      <c r="BU9532" s="23"/>
      <c r="BV9532" s="26"/>
      <c r="BX9532" s="6"/>
      <c r="BY9532" s="24"/>
      <c r="BZ9532" s="109"/>
      <c r="CA9532" s="66"/>
      <c r="CB9532" s="5"/>
      <c r="CC9532" s="68"/>
      <c r="CD9532" s="67"/>
      <c r="CE9532" s="67"/>
      <c r="CF9532" s="64"/>
      <c r="CG9532" s="5"/>
      <c r="CH9532" s="69"/>
      <c r="CI9532" s="6"/>
      <c r="CJ9532" s="5"/>
      <c r="CK9532" s="25"/>
      <c r="CL9532" s="5"/>
      <c r="DN9532" s="14"/>
      <c r="DO9532" s="14"/>
      <c r="DP9532" s="5"/>
      <c r="DQ9532" s="25"/>
      <c r="DR9532" s="25"/>
      <c r="DS9532" s="96"/>
      <c r="DT9532" s="83"/>
      <c r="DU9532" s="14"/>
      <c r="DX9532" s="83"/>
      <c r="DY9532" s="83"/>
      <c r="DZ9532" s="83"/>
      <c r="EA9532" s="83"/>
      <c r="EJ9532" s="54"/>
      <c r="EK9532" s="22"/>
      <c r="EL9532" s="24"/>
      <c r="EP9532" s="23"/>
      <c r="EQ9532" s="24"/>
      <c r="ER9532" s="22"/>
      <c r="ES9532" s="24"/>
      <c r="ET9532" s="24"/>
      <c r="EU9532" s="23"/>
      <c r="EV9532" s="26"/>
      <c r="EX9532" s="6"/>
      <c r="EY9532" s="24"/>
      <c r="EZ9532" s="109"/>
      <c r="FA9532" s="66"/>
      <c r="FB9532" s="5"/>
      <c r="FC9532" s="68"/>
      <c r="FD9532" s="67"/>
      <c r="FE9532" s="67"/>
      <c r="FF9532" s="64"/>
      <c r="FG9532" s="5"/>
      <c r="FH9532" s="69"/>
      <c r="FI9532" s="6"/>
      <c r="FJ9532" s="5"/>
      <c r="FK9532" s="25"/>
      <c r="FL9532" s="5"/>
    </row>
    <row r="9533" spans="40:168">
      <c r="AN9533" s="14"/>
      <c r="AO9533" s="14"/>
      <c r="AP9533" s="5"/>
      <c r="AQ9533" s="25"/>
      <c r="AR9533" s="25"/>
      <c r="AS9533" s="96"/>
      <c r="AT9533" s="83"/>
      <c r="AU9533" s="14"/>
      <c r="AX9533" s="83"/>
      <c r="AY9533" s="83"/>
      <c r="AZ9533" s="83"/>
      <c r="BA9533" s="83"/>
      <c r="BJ9533" s="54"/>
      <c r="BK9533" s="22"/>
      <c r="BL9533" s="24"/>
      <c r="BP9533" s="23"/>
      <c r="BQ9533" s="24"/>
      <c r="BR9533" s="22"/>
      <c r="BS9533" s="24"/>
      <c r="BT9533" s="24"/>
      <c r="BU9533" s="23"/>
      <c r="BV9533" s="26"/>
      <c r="BX9533" s="6"/>
      <c r="BY9533" s="24"/>
      <c r="BZ9533" s="109"/>
      <c r="CA9533" s="66"/>
      <c r="CB9533" s="5"/>
      <c r="CC9533" s="68"/>
      <c r="CD9533" s="67"/>
      <c r="CE9533" s="67"/>
      <c r="CF9533" s="64"/>
      <c r="CG9533" s="5"/>
      <c r="CH9533" s="69"/>
      <c r="CI9533" s="6"/>
      <c r="CJ9533" s="5"/>
      <c r="CK9533" s="25"/>
      <c r="CL9533" s="5"/>
      <c r="DN9533" s="14"/>
      <c r="DO9533" s="14"/>
      <c r="DP9533" s="5"/>
      <c r="DQ9533" s="25"/>
      <c r="DR9533" s="25"/>
      <c r="DS9533" s="96"/>
      <c r="DT9533" s="83"/>
      <c r="DU9533" s="14"/>
      <c r="DX9533" s="83"/>
      <c r="DY9533" s="83"/>
      <c r="DZ9533" s="83"/>
      <c r="EA9533" s="83"/>
      <c r="EJ9533" s="54"/>
      <c r="EK9533" s="22"/>
      <c r="EL9533" s="24"/>
      <c r="EP9533" s="23"/>
      <c r="EQ9533" s="24"/>
      <c r="ER9533" s="22"/>
      <c r="ES9533" s="24"/>
      <c r="ET9533" s="24"/>
      <c r="EU9533" s="23"/>
      <c r="EV9533" s="26"/>
      <c r="EX9533" s="6"/>
      <c r="EY9533" s="24"/>
      <c r="EZ9533" s="109"/>
      <c r="FA9533" s="66"/>
      <c r="FB9533" s="5"/>
      <c r="FC9533" s="68"/>
      <c r="FD9533" s="67"/>
      <c r="FE9533" s="67"/>
      <c r="FF9533" s="64"/>
      <c r="FG9533" s="5"/>
      <c r="FH9533" s="69"/>
      <c r="FI9533" s="6"/>
      <c r="FJ9533" s="5"/>
      <c r="FK9533" s="25"/>
      <c r="FL9533" s="5"/>
    </row>
    <row r="9534" spans="40:168">
      <c r="AN9534" s="14"/>
      <c r="AO9534" s="14"/>
      <c r="AP9534" s="5"/>
      <c r="AQ9534" s="25"/>
      <c r="AR9534" s="25"/>
      <c r="AS9534" s="96"/>
      <c r="AT9534" s="83"/>
      <c r="AU9534" s="14"/>
      <c r="AX9534" s="83"/>
      <c r="AY9534" s="83"/>
      <c r="AZ9534" s="83"/>
      <c r="BA9534" s="83"/>
      <c r="BJ9534" s="54"/>
      <c r="BK9534" s="22"/>
      <c r="BL9534" s="24"/>
      <c r="BP9534" s="23"/>
      <c r="BQ9534" s="24"/>
      <c r="BR9534" s="22"/>
      <c r="BS9534" s="24"/>
      <c r="BT9534" s="24"/>
      <c r="BU9534" s="23"/>
      <c r="BV9534" s="26"/>
      <c r="BX9534" s="6"/>
      <c r="BY9534" s="24"/>
      <c r="BZ9534" s="109"/>
      <c r="CA9534" s="66"/>
      <c r="CB9534" s="5"/>
      <c r="CC9534" s="68"/>
      <c r="CD9534" s="67"/>
      <c r="CE9534" s="67"/>
      <c r="CF9534" s="64"/>
      <c r="CG9534" s="5"/>
      <c r="CH9534" s="69"/>
      <c r="CI9534" s="6"/>
      <c r="CJ9534" s="5"/>
      <c r="CK9534" s="25"/>
      <c r="CL9534" s="5"/>
      <c r="DN9534" s="14"/>
      <c r="DO9534" s="14"/>
      <c r="DP9534" s="5"/>
      <c r="DQ9534" s="25"/>
      <c r="DR9534" s="25"/>
      <c r="DS9534" s="96"/>
      <c r="DT9534" s="83"/>
      <c r="DU9534" s="14"/>
      <c r="DX9534" s="83"/>
      <c r="DY9534" s="83"/>
      <c r="DZ9534" s="83"/>
      <c r="EA9534" s="83"/>
      <c r="EJ9534" s="54"/>
      <c r="EK9534" s="22"/>
      <c r="EL9534" s="24"/>
      <c r="EP9534" s="23"/>
      <c r="EQ9534" s="24"/>
      <c r="ER9534" s="22"/>
      <c r="ES9534" s="24"/>
      <c r="ET9534" s="24"/>
      <c r="EU9534" s="23"/>
      <c r="EV9534" s="26"/>
      <c r="EX9534" s="6"/>
      <c r="EY9534" s="24"/>
      <c r="EZ9534" s="109"/>
      <c r="FA9534" s="66"/>
      <c r="FB9534" s="5"/>
      <c r="FC9534" s="68"/>
      <c r="FD9534" s="67"/>
      <c r="FE9534" s="67"/>
      <c r="FF9534" s="64"/>
      <c r="FG9534" s="5"/>
      <c r="FH9534" s="69"/>
      <c r="FI9534" s="6"/>
      <c r="FJ9534" s="5"/>
      <c r="FK9534" s="25"/>
      <c r="FL9534" s="5"/>
    </row>
    <row r="9535" spans="40:168">
      <c r="AN9535" s="14"/>
      <c r="AO9535" s="14"/>
      <c r="AP9535" s="5"/>
      <c r="AQ9535" s="25"/>
      <c r="AR9535" s="25"/>
      <c r="AS9535" s="96"/>
      <c r="AT9535" s="83"/>
      <c r="AU9535" s="14"/>
      <c r="AX9535" s="83"/>
      <c r="AY9535" s="83"/>
      <c r="AZ9535" s="83"/>
      <c r="BA9535" s="83"/>
      <c r="BJ9535" s="54"/>
      <c r="BK9535" s="22"/>
      <c r="BL9535" s="24"/>
      <c r="BP9535" s="23"/>
      <c r="BQ9535" s="24"/>
      <c r="BR9535" s="22"/>
      <c r="BS9535" s="24"/>
      <c r="BT9535" s="24"/>
      <c r="BU9535" s="23"/>
      <c r="BV9535" s="26"/>
      <c r="BX9535" s="6"/>
      <c r="BY9535" s="24"/>
      <c r="BZ9535" s="109"/>
      <c r="CA9535" s="66"/>
      <c r="CB9535" s="5"/>
      <c r="CC9535" s="68"/>
      <c r="CD9535" s="67"/>
      <c r="CE9535" s="67"/>
      <c r="CF9535" s="64"/>
      <c r="CG9535" s="5"/>
      <c r="CH9535" s="69"/>
      <c r="CI9535" s="6"/>
      <c r="CJ9535" s="5"/>
      <c r="CK9535" s="25"/>
      <c r="CL9535" s="5"/>
      <c r="DN9535" s="14"/>
      <c r="DO9535" s="14"/>
      <c r="DP9535" s="5"/>
      <c r="DQ9535" s="25"/>
      <c r="DR9535" s="25"/>
      <c r="DS9535" s="96"/>
      <c r="DT9535" s="83"/>
      <c r="DU9535" s="14"/>
      <c r="DX9535" s="83"/>
      <c r="DY9535" s="83"/>
      <c r="DZ9535" s="83"/>
      <c r="EA9535" s="83"/>
      <c r="EJ9535" s="54"/>
      <c r="EK9535" s="22"/>
      <c r="EL9535" s="24"/>
      <c r="EP9535" s="23"/>
      <c r="EQ9535" s="24"/>
      <c r="ER9535" s="22"/>
      <c r="ES9535" s="24"/>
      <c r="ET9535" s="24"/>
      <c r="EU9535" s="23"/>
      <c r="EV9535" s="26"/>
      <c r="EX9535" s="6"/>
      <c r="EY9535" s="24"/>
      <c r="EZ9535" s="109"/>
      <c r="FA9535" s="66"/>
      <c r="FB9535" s="5"/>
      <c r="FC9535" s="68"/>
      <c r="FD9535" s="67"/>
      <c r="FE9535" s="67"/>
      <c r="FF9535" s="64"/>
      <c r="FG9535" s="5"/>
      <c r="FH9535" s="69"/>
      <c r="FI9535" s="6"/>
      <c r="FJ9535" s="5"/>
      <c r="FK9535" s="25"/>
      <c r="FL9535" s="5"/>
    </row>
    <row r="9536" spans="40:168">
      <c r="AN9536" s="14"/>
      <c r="AO9536" s="14"/>
      <c r="AP9536" s="5"/>
      <c r="AQ9536" s="25"/>
      <c r="AR9536" s="25"/>
      <c r="AS9536" s="96"/>
      <c r="AT9536" s="83"/>
      <c r="AU9536" s="14"/>
      <c r="AX9536" s="83"/>
      <c r="AY9536" s="83"/>
      <c r="AZ9536" s="83"/>
      <c r="BA9536" s="83"/>
      <c r="BJ9536" s="54"/>
      <c r="BK9536" s="22"/>
      <c r="BL9536" s="24"/>
      <c r="BP9536" s="23"/>
      <c r="BQ9536" s="24"/>
      <c r="BR9536" s="22"/>
      <c r="BS9536" s="24"/>
      <c r="BT9536" s="24"/>
      <c r="BU9536" s="23"/>
      <c r="BV9536" s="26"/>
      <c r="BX9536" s="6"/>
      <c r="BY9536" s="24"/>
      <c r="BZ9536" s="109"/>
      <c r="CA9536" s="66"/>
      <c r="CB9536" s="5"/>
      <c r="CC9536" s="68"/>
      <c r="CD9536" s="67"/>
      <c r="CE9536" s="67"/>
      <c r="CF9536" s="64"/>
      <c r="CG9536" s="5"/>
      <c r="CH9536" s="69"/>
      <c r="CI9536" s="6"/>
      <c r="CJ9536" s="5"/>
      <c r="CK9536" s="25"/>
      <c r="CL9536" s="5"/>
      <c r="DN9536" s="14"/>
      <c r="DO9536" s="14"/>
      <c r="DP9536" s="5"/>
      <c r="DQ9536" s="25"/>
      <c r="DR9536" s="25"/>
      <c r="DS9536" s="96"/>
      <c r="DT9536" s="83"/>
      <c r="DU9536" s="14"/>
      <c r="DX9536" s="83"/>
      <c r="DY9536" s="83"/>
      <c r="DZ9536" s="83"/>
      <c r="EA9536" s="83"/>
      <c r="EJ9536" s="54"/>
      <c r="EK9536" s="22"/>
      <c r="EL9536" s="24"/>
      <c r="EP9536" s="23"/>
      <c r="EQ9536" s="24"/>
      <c r="ER9536" s="22"/>
      <c r="ES9536" s="24"/>
      <c r="ET9536" s="24"/>
      <c r="EU9536" s="23"/>
      <c r="EV9536" s="26"/>
      <c r="EX9536" s="6"/>
      <c r="EY9536" s="24"/>
      <c r="EZ9536" s="109"/>
      <c r="FA9536" s="66"/>
      <c r="FB9536" s="5"/>
      <c r="FC9536" s="68"/>
      <c r="FD9536" s="67"/>
      <c r="FE9536" s="67"/>
      <c r="FF9536" s="64"/>
      <c r="FG9536" s="5"/>
      <c r="FH9536" s="69"/>
      <c r="FI9536" s="6"/>
      <c r="FJ9536" s="5"/>
      <c r="FK9536" s="25"/>
      <c r="FL9536" s="5"/>
    </row>
    <row r="9537" spans="40:168">
      <c r="AN9537" s="14"/>
      <c r="AO9537" s="14"/>
      <c r="AP9537" s="5"/>
      <c r="AQ9537" s="25"/>
      <c r="AR9537" s="25"/>
      <c r="AS9537" s="96"/>
      <c r="AT9537" s="83"/>
      <c r="AU9537" s="14"/>
      <c r="AX9537" s="83"/>
      <c r="AY9537" s="83"/>
      <c r="AZ9537" s="83"/>
      <c r="BA9537" s="83"/>
      <c r="BJ9537" s="54"/>
      <c r="BK9537" s="22"/>
      <c r="BL9537" s="24"/>
      <c r="BP9537" s="23"/>
      <c r="BQ9537" s="24"/>
      <c r="BR9537" s="22"/>
      <c r="BS9537" s="24"/>
      <c r="BT9537" s="24"/>
      <c r="BU9537" s="23"/>
      <c r="BV9537" s="26"/>
      <c r="BX9537" s="6"/>
      <c r="BY9537" s="24"/>
      <c r="BZ9537" s="109"/>
      <c r="CA9537" s="66"/>
      <c r="CB9537" s="5"/>
      <c r="CC9537" s="68"/>
      <c r="CD9537" s="67"/>
      <c r="CE9537" s="67"/>
      <c r="CF9537" s="64"/>
      <c r="CG9537" s="5"/>
      <c r="CH9537" s="69"/>
      <c r="CI9537" s="6"/>
      <c r="CJ9537" s="5"/>
      <c r="CK9537" s="25"/>
      <c r="CL9537" s="5"/>
      <c r="DN9537" s="14"/>
      <c r="DO9537" s="14"/>
      <c r="DP9537" s="5"/>
      <c r="DQ9537" s="25"/>
      <c r="DR9537" s="25"/>
      <c r="DS9537" s="96"/>
      <c r="DT9537" s="83"/>
      <c r="DU9537" s="14"/>
      <c r="DX9537" s="83"/>
      <c r="DY9537" s="83"/>
      <c r="DZ9537" s="83"/>
      <c r="EA9537" s="83"/>
      <c r="EJ9537" s="54"/>
      <c r="EK9537" s="22"/>
      <c r="EL9537" s="24"/>
      <c r="EP9537" s="23"/>
      <c r="EQ9537" s="24"/>
      <c r="ER9537" s="22"/>
      <c r="ES9537" s="24"/>
      <c r="ET9537" s="24"/>
      <c r="EU9537" s="23"/>
      <c r="EV9537" s="26"/>
      <c r="EX9537" s="6"/>
      <c r="EY9537" s="24"/>
      <c r="EZ9537" s="109"/>
      <c r="FA9537" s="66"/>
      <c r="FB9537" s="5"/>
      <c r="FC9537" s="68"/>
      <c r="FD9537" s="67"/>
      <c r="FE9537" s="67"/>
      <c r="FF9537" s="64"/>
      <c r="FG9537" s="5"/>
      <c r="FH9537" s="69"/>
      <c r="FI9537" s="6"/>
      <c r="FJ9537" s="5"/>
      <c r="FK9537" s="25"/>
      <c r="FL9537" s="5"/>
    </row>
    <row r="9538" spans="40:168">
      <c r="AN9538" s="14"/>
      <c r="AO9538" s="14"/>
      <c r="AP9538" s="5"/>
      <c r="AQ9538" s="25"/>
      <c r="AR9538" s="25"/>
      <c r="AS9538" s="96"/>
      <c r="AT9538" s="83"/>
      <c r="AU9538" s="14"/>
      <c r="AX9538" s="83"/>
      <c r="AY9538" s="83"/>
      <c r="AZ9538" s="83"/>
      <c r="BA9538" s="83"/>
      <c r="BJ9538" s="54"/>
      <c r="BK9538" s="22"/>
      <c r="BL9538" s="24"/>
      <c r="BP9538" s="23"/>
      <c r="BQ9538" s="24"/>
      <c r="BR9538" s="22"/>
      <c r="BS9538" s="24"/>
      <c r="BT9538" s="24"/>
      <c r="BU9538" s="23"/>
      <c r="BV9538" s="26"/>
      <c r="BX9538" s="6"/>
      <c r="BY9538" s="24"/>
      <c r="BZ9538" s="109"/>
      <c r="CA9538" s="66"/>
      <c r="CB9538" s="5"/>
      <c r="CC9538" s="68"/>
      <c r="CD9538" s="67"/>
      <c r="CE9538" s="67"/>
      <c r="CF9538" s="64"/>
      <c r="CG9538" s="5"/>
      <c r="CH9538" s="69"/>
      <c r="CI9538" s="6"/>
      <c r="CJ9538" s="5"/>
      <c r="CK9538" s="25"/>
      <c r="CL9538" s="5"/>
      <c r="DN9538" s="14"/>
      <c r="DO9538" s="14"/>
      <c r="DP9538" s="5"/>
      <c r="DQ9538" s="25"/>
      <c r="DR9538" s="25"/>
      <c r="DS9538" s="96"/>
      <c r="DT9538" s="83"/>
      <c r="DU9538" s="14"/>
      <c r="DX9538" s="83"/>
      <c r="DY9538" s="83"/>
      <c r="DZ9538" s="83"/>
      <c r="EA9538" s="83"/>
      <c r="EJ9538" s="54"/>
      <c r="EK9538" s="22"/>
      <c r="EL9538" s="24"/>
      <c r="EP9538" s="23"/>
      <c r="EQ9538" s="24"/>
      <c r="ER9538" s="22"/>
      <c r="ES9538" s="24"/>
      <c r="ET9538" s="24"/>
      <c r="EU9538" s="23"/>
      <c r="EV9538" s="26"/>
      <c r="EX9538" s="6"/>
      <c r="EY9538" s="24"/>
      <c r="EZ9538" s="109"/>
      <c r="FA9538" s="66"/>
      <c r="FB9538" s="5"/>
      <c r="FC9538" s="68"/>
      <c r="FD9538" s="67"/>
      <c r="FE9538" s="67"/>
      <c r="FF9538" s="64"/>
      <c r="FG9538" s="5"/>
      <c r="FH9538" s="69"/>
      <c r="FI9538" s="6"/>
      <c r="FJ9538" s="5"/>
      <c r="FK9538" s="25"/>
      <c r="FL9538" s="5"/>
    </row>
    <row r="9539" spans="40:168">
      <c r="AN9539" s="14"/>
      <c r="AO9539" s="14"/>
      <c r="AP9539" s="5"/>
      <c r="AQ9539" s="25"/>
      <c r="AR9539" s="25"/>
      <c r="AS9539" s="96"/>
      <c r="AT9539" s="83"/>
      <c r="AU9539" s="14"/>
      <c r="AX9539" s="83"/>
      <c r="AY9539" s="83"/>
      <c r="AZ9539" s="83"/>
      <c r="BA9539" s="83"/>
      <c r="BJ9539" s="54"/>
      <c r="BK9539" s="22"/>
      <c r="BL9539" s="24"/>
      <c r="BP9539" s="23"/>
      <c r="BQ9539" s="24"/>
      <c r="BR9539" s="22"/>
      <c r="BS9539" s="24"/>
      <c r="BT9539" s="24"/>
      <c r="BU9539" s="23"/>
      <c r="BV9539" s="26"/>
      <c r="BX9539" s="6"/>
      <c r="BY9539" s="24"/>
      <c r="BZ9539" s="109"/>
      <c r="CA9539" s="66"/>
      <c r="CB9539" s="5"/>
      <c r="CC9539" s="68"/>
      <c r="CD9539" s="67"/>
      <c r="CE9539" s="67"/>
      <c r="CF9539" s="64"/>
      <c r="CG9539" s="5"/>
      <c r="CH9539" s="69"/>
      <c r="CI9539" s="6"/>
      <c r="CJ9539" s="5"/>
      <c r="CK9539" s="25"/>
      <c r="CL9539" s="5"/>
      <c r="DN9539" s="14"/>
      <c r="DO9539" s="14"/>
      <c r="DP9539" s="5"/>
      <c r="DQ9539" s="25"/>
      <c r="DR9539" s="25"/>
      <c r="DS9539" s="96"/>
      <c r="DT9539" s="83"/>
      <c r="DU9539" s="14"/>
      <c r="DX9539" s="83"/>
      <c r="DY9539" s="83"/>
      <c r="DZ9539" s="83"/>
      <c r="EA9539" s="83"/>
      <c r="EJ9539" s="54"/>
      <c r="EK9539" s="22"/>
      <c r="EL9539" s="24"/>
      <c r="EP9539" s="23"/>
      <c r="EQ9539" s="24"/>
      <c r="ER9539" s="22"/>
      <c r="ES9539" s="24"/>
      <c r="ET9539" s="24"/>
      <c r="EU9539" s="23"/>
      <c r="EV9539" s="26"/>
      <c r="EX9539" s="6"/>
      <c r="EY9539" s="24"/>
      <c r="EZ9539" s="109"/>
      <c r="FA9539" s="66"/>
      <c r="FB9539" s="5"/>
      <c r="FC9539" s="68"/>
      <c r="FD9539" s="67"/>
      <c r="FE9539" s="67"/>
      <c r="FF9539" s="64"/>
      <c r="FG9539" s="5"/>
      <c r="FH9539" s="69"/>
      <c r="FI9539" s="6"/>
      <c r="FJ9539" s="5"/>
      <c r="FK9539" s="25"/>
      <c r="FL9539" s="5"/>
    </row>
    <row r="9540" spans="40:168">
      <c r="AN9540" s="14"/>
      <c r="AO9540" s="14"/>
      <c r="AP9540" s="5"/>
      <c r="AQ9540" s="25"/>
      <c r="AR9540" s="25"/>
      <c r="AS9540" s="96"/>
      <c r="AT9540" s="83"/>
      <c r="AU9540" s="14"/>
      <c r="AX9540" s="83"/>
      <c r="AY9540" s="83"/>
      <c r="AZ9540" s="83"/>
      <c r="BA9540" s="83"/>
      <c r="BJ9540" s="54"/>
      <c r="BK9540" s="22"/>
      <c r="BL9540" s="24"/>
      <c r="BP9540" s="23"/>
      <c r="BQ9540" s="24"/>
      <c r="BR9540" s="22"/>
      <c r="BS9540" s="24"/>
      <c r="BT9540" s="24"/>
      <c r="BU9540" s="23"/>
      <c r="BV9540" s="26"/>
      <c r="BX9540" s="6"/>
      <c r="BY9540" s="24"/>
      <c r="BZ9540" s="109"/>
      <c r="CA9540" s="66"/>
      <c r="CB9540" s="5"/>
      <c r="CC9540" s="68"/>
      <c r="CD9540" s="67"/>
      <c r="CE9540" s="67"/>
      <c r="CF9540" s="64"/>
      <c r="CG9540" s="5"/>
      <c r="CH9540" s="69"/>
      <c r="CI9540" s="6"/>
      <c r="CJ9540" s="5"/>
      <c r="CK9540" s="25"/>
      <c r="CL9540" s="5"/>
      <c r="DN9540" s="14"/>
      <c r="DO9540" s="14"/>
      <c r="DP9540" s="5"/>
      <c r="DQ9540" s="25"/>
      <c r="DR9540" s="25"/>
      <c r="DS9540" s="96"/>
      <c r="DT9540" s="83"/>
      <c r="DU9540" s="14"/>
      <c r="DX9540" s="83"/>
      <c r="DY9540" s="83"/>
      <c r="DZ9540" s="83"/>
      <c r="EA9540" s="83"/>
      <c r="EJ9540" s="54"/>
      <c r="EK9540" s="22"/>
      <c r="EL9540" s="24"/>
      <c r="EP9540" s="23"/>
      <c r="EQ9540" s="24"/>
      <c r="ER9540" s="22"/>
      <c r="ES9540" s="24"/>
      <c r="ET9540" s="24"/>
      <c r="EU9540" s="23"/>
      <c r="EV9540" s="26"/>
      <c r="EX9540" s="6"/>
      <c r="EY9540" s="24"/>
      <c r="EZ9540" s="109"/>
      <c r="FA9540" s="66"/>
      <c r="FB9540" s="5"/>
      <c r="FC9540" s="68"/>
      <c r="FD9540" s="67"/>
      <c r="FE9540" s="67"/>
      <c r="FF9540" s="64"/>
      <c r="FG9540" s="5"/>
      <c r="FH9540" s="69"/>
      <c r="FI9540" s="6"/>
      <c r="FJ9540" s="5"/>
      <c r="FK9540" s="25"/>
      <c r="FL9540" s="5"/>
    </row>
    <row r="9541" spans="40:168">
      <c r="AN9541" s="14"/>
      <c r="AO9541" s="14"/>
      <c r="AP9541" s="5"/>
      <c r="AQ9541" s="25"/>
      <c r="AR9541" s="25"/>
      <c r="AS9541" s="96"/>
      <c r="AT9541" s="83"/>
      <c r="AU9541" s="14"/>
      <c r="AX9541" s="83"/>
      <c r="AY9541" s="83"/>
      <c r="AZ9541" s="83"/>
      <c r="BA9541" s="83"/>
      <c r="BJ9541" s="54"/>
      <c r="BK9541" s="22"/>
      <c r="BL9541" s="24"/>
      <c r="BP9541" s="23"/>
      <c r="BQ9541" s="24"/>
      <c r="BR9541" s="22"/>
      <c r="BS9541" s="24"/>
      <c r="BT9541" s="24"/>
      <c r="BU9541" s="23"/>
      <c r="BV9541" s="26"/>
      <c r="BX9541" s="6"/>
      <c r="BY9541" s="24"/>
      <c r="BZ9541" s="109"/>
      <c r="CA9541" s="66"/>
      <c r="CB9541" s="5"/>
      <c r="CC9541" s="68"/>
      <c r="CD9541" s="67"/>
      <c r="CE9541" s="67"/>
      <c r="CF9541" s="64"/>
      <c r="CG9541" s="5"/>
      <c r="CH9541" s="69"/>
      <c r="CI9541" s="6"/>
      <c r="CJ9541" s="5"/>
      <c r="CK9541" s="25"/>
      <c r="CL9541" s="5"/>
      <c r="DN9541" s="14"/>
      <c r="DO9541" s="14"/>
      <c r="DP9541" s="5"/>
      <c r="DQ9541" s="25"/>
      <c r="DR9541" s="25"/>
      <c r="DS9541" s="96"/>
      <c r="DT9541" s="83"/>
      <c r="DU9541" s="14"/>
      <c r="DX9541" s="83"/>
      <c r="DY9541" s="83"/>
      <c r="DZ9541" s="83"/>
      <c r="EA9541" s="83"/>
      <c r="EJ9541" s="54"/>
      <c r="EK9541" s="22"/>
      <c r="EL9541" s="24"/>
      <c r="EP9541" s="23"/>
      <c r="EQ9541" s="24"/>
      <c r="ER9541" s="22"/>
      <c r="ES9541" s="24"/>
      <c r="ET9541" s="24"/>
      <c r="EU9541" s="23"/>
      <c r="EV9541" s="26"/>
      <c r="EX9541" s="6"/>
      <c r="EY9541" s="24"/>
      <c r="EZ9541" s="109"/>
      <c r="FA9541" s="66"/>
      <c r="FB9541" s="5"/>
      <c r="FC9541" s="68"/>
      <c r="FD9541" s="67"/>
      <c r="FE9541" s="67"/>
      <c r="FF9541" s="64"/>
      <c r="FG9541" s="5"/>
      <c r="FH9541" s="69"/>
      <c r="FI9541" s="6"/>
      <c r="FJ9541" s="5"/>
      <c r="FK9541" s="25"/>
      <c r="FL9541" s="5"/>
    </row>
    <row r="9542" spans="40:168">
      <c r="AN9542" s="14"/>
      <c r="AO9542" s="14"/>
      <c r="AP9542" s="5"/>
      <c r="AQ9542" s="25"/>
      <c r="AR9542" s="25"/>
      <c r="AS9542" s="96"/>
      <c r="AT9542" s="83"/>
      <c r="AU9542" s="14"/>
      <c r="AX9542" s="83"/>
      <c r="AY9542" s="83"/>
      <c r="AZ9542" s="83"/>
      <c r="BA9542" s="83"/>
      <c r="BJ9542" s="54"/>
      <c r="BK9542" s="22"/>
      <c r="BL9542" s="24"/>
      <c r="BP9542" s="23"/>
      <c r="BQ9542" s="24"/>
      <c r="BR9542" s="22"/>
      <c r="BS9542" s="24"/>
      <c r="BT9542" s="24"/>
      <c r="BU9542" s="23"/>
      <c r="BV9542" s="26"/>
      <c r="BX9542" s="6"/>
      <c r="BY9542" s="24"/>
      <c r="BZ9542" s="109"/>
      <c r="CA9542" s="66"/>
      <c r="CB9542" s="5"/>
      <c r="CC9542" s="68"/>
      <c r="CD9542" s="67"/>
      <c r="CE9542" s="67"/>
      <c r="CF9542" s="64"/>
      <c r="CG9542" s="5"/>
      <c r="CH9542" s="69"/>
      <c r="CI9542" s="6"/>
      <c r="CJ9542" s="5"/>
      <c r="CK9542" s="25"/>
      <c r="CL9542" s="5"/>
      <c r="DN9542" s="14"/>
      <c r="DO9542" s="14"/>
      <c r="DP9542" s="5"/>
      <c r="DQ9542" s="25"/>
      <c r="DR9542" s="25"/>
      <c r="DS9542" s="96"/>
      <c r="DT9542" s="83"/>
      <c r="DU9542" s="14"/>
      <c r="DX9542" s="83"/>
      <c r="DY9542" s="83"/>
      <c r="DZ9542" s="83"/>
      <c r="EA9542" s="83"/>
      <c r="EJ9542" s="54"/>
      <c r="EK9542" s="22"/>
      <c r="EL9542" s="24"/>
      <c r="EP9542" s="23"/>
      <c r="EQ9542" s="24"/>
      <c r="ER9542" s="22"/>
      <c r="ES9542" s="24"/>
      <c r="ET9542" s="24"/>
      <c r="EU9542" s="23"/>
      <c r="EV9542" s="26"/>
      <c r="EX9542" s="6"/>
      <c r="EY9542" s="24"/>
      <c r="EZ9542" s="109"/>
      <c r="FA9542" s="66"/>
      <c r="FB9542" s="5"/>
      <c r="FC9542" s="68"/>
      <c r="FD9542" s="67"/>
      <c r="FE9542" s="67"/>
      <c r="FF9542" s="64"/>
      <c r="FG9542" s="5"/>
      <c r="FH9542" s="69"/>
      <c r="FI9542" s="6"/>
      <c r="FJ9542" s="5"/>
      <c r="FK9542" s="25"/>
      <c r="FL9542" s="5"/>
    </row>
    <row r="9543" spans="40:168">
      <c r="AN9543" s="14"/>
      <c r="AO9543" s="14"/>
      <c r="AP9543" s="5"/>
      <c r="AQ9543" s="25"/>
      <c r="AR9543" s="25"/>
      <c r="AS9543" s="96"/>
      <c r="AT9543" s="83"/>
      <c r="AU9543" s="14"/>
      <c r="AX9543" s="83"/>
      <c r="AY9543" s="83"/>
      <c r="AZ9543" s="83"/>
      <c r="BA9543" s="83"/>
      <c r="BJ9543" s="54"/>
      <c r="BK9543" s="22"/>
      <c r="BL9543" s="24"/>
      <c r="BP9543" s="23"/>
      <c r="BQ9543" s="24"/>
      <c r="BR9543" s="22"/>
      <c r="BS9543" s="24"/>
      <c r="BT9543" s="24"/>
      <c r="BU9543" s="23"/>
      <c r="BV9543" s="26"/>
      <c r="BX9543" s="6"/>
      <c r="BY9543" s="24"/>
      <c r="BZ9543" s="109"/>
      <c r="CA9543" s="66"/>
      <c r="CB9543" s="5"/>
      <c r="CC9543" s="68"/>
      <c r="CD9543" s="67"/>
      <c r="CE9543" s="67"/>
      <c r="CF9543" s="64"/>
      <c r="CG9543" s="5"/>
      <c r="CH9543" s="69"/>
      <c r="CI9543" s="6"/>
      <c r="CJ9543" s="5"/>
      <c r="CK9543" s="25"/>
      <c r="CL9543" s="5"/>
      <c r="DN9543" s="14"/>
      <c r="DO9543" s="14"/>
      <c r="DP9543" s="5"/>
      <c r="DQ9543" s="25"/>
      <c r="DR9543" s="25"/>
      <c r="DS9543" s="96"/>
      <c r="DT9543" s="83"/>
      <c r="DU9543" s="14"/>
      <c r="DX9543" s="83"/>
      <c r="DY9543" s="83"/>
      <c r="DZ9543" s="83"/>
      <c r="EA9543" s="83"/>
      <c r="EJ9543" s="54"/>
      <c r="EK9543" s="22"/>
      <c r="EL9543" s="24"/>
      <c r="EP9543" s="23"/>
      <c r="EQ9543" s="24"/>
      <c r="ER9543" s="22"/>
      <c r="ES9543" s="24"/>
      <c r="ET9543" s="24"/>
      <c r="EU9543" s="23"/>
      <c r="EV9543" s="26"/>
      <c r="EX9543" s="6"/>
      <c r="EY9543" s="24"/>
      <c r="EZ9543" s="109"/>
      <c r="FA9543" s="66"/>
      <c r="FB9543" s="5"/>
      <c r="FC9543" s="68"/>
      <c r="FD9543" s="67"/>
      <c r="FE9543" s="67"/>
      <c r="FF9543" s="64"/>
      <c r="FG9543" s="5"/>
      <c r="FH9543" s="69"/>
      <c r="FI9543" s="6"/>
      <c r="FJ9543" s="5"/>
      <c r="FK9543" s="25"/>
      <c r="FL9543" s="5"/>
    </row>
    <row r="9544" spans="40:168">
      <c r="AN9544" s="14"/>
      <c r="AO9544" s="14"/>
      <c r="AP9544" s="5"/>
      <c r="AQ9544" s="25"/>
      <c r="AR9544" s="25"/>
      <c r="AS9544" s="96"/>
      <c r="AT9544" s="83"/>
      <c r="AU9544" s="14"/>
      <c r="AX9544" s="83"/>
      <c r="AY9544" s="83"/>
      <c r="AZ9544" s="83"/>
      <c r="BA9544" s="83"/>
      <c r="BJ9544" s="54"/>
      <c r="BK9544" s="22"/>
      <c r="BL9544" s="24"/>
      <c r="BP9544" s="23"/>
      <c r="BQ9544" s="24"/>
      <c r="BR9544" s="22"/>
      <c r="BS9544" s="24"/>
      <c r="BT9544" s="24"/>
      <c r="BU9544" s="23"/>
      <c r="BV9544" s="26"/>
      <c r="BX9544" s="6"/>
      <c r="BY9544" s="24"/>
      <c r="BZ9544" s="109"/>
      <c r="CA9544" s="66"/>
      <c r="CB9544" s="5"/>
      <c r="CC9544" s="68"/>
      <c r="CD9544" s="67"/>
      <c r="CE9544" s="67"/>
      <c r="CF9544" s="64"/>
      <c r="CG9544" s="5"/>
      <c r="CH9544" s="69"/>
      <c r="CI9544" s="6"/>
      <c r="CJ9544" s="5"/>
      <c r="CK9544" s="25"/>
      <c r="CL9544" s="5"/>
      <c r="DN9544" s="14"/>
      <c r="DO9544" s="14"/>
      <c r="DP9544" s="5"/>
      <c r="DQ9544" s="25"/>
      <c r="DR9544" s="25"/>
      <c r="DS9544" s="96"/>
      <c r="DT9544" s="83"/>
      <c r="DU9544" s="14"/>
      <c r="DX9544" s="83"/>
      <c r="DY9544" s="83"/>
      <c r="DZ9544" s="83"/>
      <c r="EA9544" s="83"/>
      <c r="EJ9544" s="54"/>
      <c r="EK9544" s="22"/>
      <c r="EL9544" s="24"/>
      <c r="EP9544" s="23"/>
      <c r="EQ9544" s="24"/>
      <c r="ER9544" s="22"/>
      <c r="ES9544" s="24"/>
      <c r="ET9544" s="24"/>
      <c r="EU9544" s="23"/>
      <c r="EV9544" s="26"/>
      <c r="EX9544" s="6"/>
      <c r="EY9544" s="24"/>
      <c r="EZ9544" s="109"/>
      <c r="FA9544" s="66"/>
      <c r="FB9544" s="5"/>
      <c r="FC9544" s="68"/>
      <c r="FD9544" s="67"/>
      <c r="FE9544" s="67"/>
      <c r="FF9544" s="64"/>
      <c r="FG9544" s="5"/>
      <c r="FH9544" s="69"/>
      <c r="FI9544" s="6"/>
      <c r="FJ9544" s="5"/>
      <c r="FK9544" s="25"/>
      <c r="FL9544" s="5"/>
    </row>
    <row r="9545" spans="40:168">
      <c r="AN9545" s="14"/>
      <c r="AO9545" s="14"/>
      <c r="AP9545" s="5"/>
      <c r="AQ9545" s="25"/>
      <c r="AR9545" s="25"/>
      <c r="AS9545" s="96"/>
      <c r="AT9545" s="83"/>
      <c r="AU9545" s="14"/>
      <c r="AX9545" s="83"/>
      <c r="AY9545" s="83"/>
      <c r="AZ9545" s="83"/>
      <c r="BA9545" s="83"/>
      <c r="BJ9545" s="54"/>
      <c r="BK9545" s="22"/>
      <c r="BL9545" s="24"/>
      <c r="BP9545" s="23"/>
      <c r="BQ9545" s="24"/>
      <c r="BR9545" s="22"/>
      <c r="BS9545" s="24"/>
      <c r="BT9545" s="24"/>
      <c r="BU9545" s="23"/>
      <c r="BV9545" s="26"/>
      <c r="BX9545" s="6"/>
      <c r="BY9545" s="24"/>
      <c r="BZ9545" s="109"/>
      <c r="CA9545" s="66"/>
      <c r="CB9545" s="5"/>
      <c r="CC9545" s="68"/>
      <c r="CD9545" s="67"/>
      <c r="CE9545" s="67"/>
      <c r="CF9545" s="64"/>
      <c r="CG9545" s="5"/>
      <c r="CH9545" s="69"/>
      <c r="CI9545" s="6"/>
      <c r="CJ9545" s="5"/>
      <c r="CK9545" s="25"/>
      <c r="CL9545" s="5"/>
      <c r="DN9545" s="14"/>
      <c r="DO9545" s="14"/>
      <c r="DP9545" s="5"/>
      <c r="DQ9545" s="25"/>
      <c r="DR9545" s="25"/>
      <c r="DS9545" s="96"/>
      <c r="DT9545" s="83"/>
      <c r="DU9545" s="14"/>
      <c r="DX9545" s="83"/>
      <c r="DY9545" s="83"/>
      <c r="DZ9545" s="83"/>
      <c r="EA9545" s="83"/>
      <c r="EJ9545" s="54"/>
      <c r="EK9545" s="22"/>
      <c r="EL9545" s="24"/>
      <c r="EP9545" s="23"/>
      <c r="EQ9545" s="24"/>
      <c r="ER9545" s="22"/>
      <c r="ES9545" s="24"/>
      <c r="ET9545" s="24"/>
      <c r="EU9545" s="23"/>
      <c r="EV9545" s="26"/>
      <c r="EX9545" s="6"/>
      <c r="EY9545" s="24"/>
      <c r="EZ9545" s="109"/>
      <c r="FA9545" s="66"/>
      <c r="FB9545" s="5"/>
      <c r="FC9545" s="68"/>
      <c r="FD9545" s="67"/>
      <c r="FE9545" s="67"/>
      <c r="FF9545" s="64"/>
      <c r="FG9545" s="5"/>
      <c r="FH9545" s="69"/>
      <c r="FI9545" s="6"/>
      <c r="FJ9545" s="5"/>
      <c r="FK9545" s="25"/>
      <c r="FL9545" s="5"/>
    </row>
    <row r="9546" spans="40:168">
      <c r="AN9546" s="14"/>
      <c r="AO9546" s="14"/>
      <c r="AP9546" s="5"/>
      <c r="AQ9546" s="25"/>
      <c r="AR9546" s="25"/>
      <c r="AS9546" s="96"/>
      <c r="AT9546" s="83"/>
      <c r="AU9546" s="14"/>
      <c r="AX9546" s="83"/>
      <c r="AY9546" s="83"/>
      <c r="AZ9546" s="83"/>
      <c r="BA9546" s="83"/>
      <c r="BJ9546" s="54"/>
      <c r="BK9546" s="22"/>
      <c r="BL9546" s="24"/>
      <c r="BP9546" s="23"/>
      <c r="BQ9546" s="24"/>
      <c r="BR9546" s="22"/>
      <c r="BS9546" s="24"/>
      <c r="BT9546" s="24"/>
      <c r="BU9546" s="23"/>
      <c r="BV9546" s="26"/>
      <c r="BX9546" s="6"/>
      <c r="BY9546" s="24"/>
      <c r="BZ9546" s="109"/>
      <c r="CA9546" s="66"/>
      <c r="CB9546" s="5"/>
      <c r="CC9546" s="68"/>
      <c r="CD9546" s="67"/>
      <c r="CE9546" s="67"/>
      <c r="CF9546" s="64"/>
      <c r="CG9546" s="5"/>
      <c r="CH9546" s="69"/>
      <c r="CI9546" s="6"/>
      <c r="CJ9546" s="5"/>
      <c r="CK9546" s="25"/>
      <c r="CL9546" s="5"/>
      <c r="DN9546" s="14"/>
      <c r="DO9546" s="14"/>
      <c r="DP9546" s="5"/>
      <c r="DQ9546" s="25"/>
      <c r="DR9546" s="25"/>
      <c r="DS9546" s="96"/>
      <c r="DT9546" s="83"/>
      <c r="DU9546" s="14"/>
      <c r="DX9546" s="83"/>
      <c r="DY9546" s="83"/>
      <c r="DZ9546" s="83"/>
      <c r="EA9546" s="83"/>
      <c r="EJ9546" s="54"/>
      <c r="EK9546" s="22"/>
      <c r="EL9546" s="24"/>
      <c r="EP9546" s="23"/>
      <c r="EQ9546" s="24"/>
      <c r="ER9546" s="22"/>
      <c r="ES9546" s="24"/>
      <c r="ET9546" s="24"/>
      <c r="EU9546" s="23"/>
      <c r="EV9546" s="26"/>
      <c r="EX9546" s="6"/>
      <c r="EY9546" s="24"/>
      <c r="EZ9546" s="109"/>
      <c r="FA9546" s="66"/>
      <c r="FB9546" s="5"/>
      <c r="FC9546" s="68"/>
      <c r="FD9546" s="67"/>
      <c r="FE9546" s="67"/>
      <c r="FF9546" s="64"/>
      <c r="FG9546" s="5"/>
      <c r="FH9546" s="69"/>
      <c r="FI9546" s="6"/>
      <c r="FJ9546" s="5"/>
      <c r="FK9546" s="25"/>
      <c r="FL9546" s="5"/>
    </row>
    <row r="9547" spans="40:168">
      <c r="AN9547" s="14"/>
      <c r="AO9547" s="14"/>
      <c r="AP9547" s="5"/>
      <c r="AQ9547" s="25"/>
      <c r="AR9547" s="25"/>
      <c r="AS9547" s="96"/>
      <c r="AT9547" s="83"/>
      <c r="AU9547" s="14"/>
      <c r="AX9547" s="83"/>
      <c r="AY9547" s="83"/>
      <c r="AZ9547" s="83"/>
      <c r="BA9547" s="83"/>
      <c r="BJ9547" s="54"/>
      <c r="BK9547" s="22"/>
      <c r="BL9547" s="24"/>
      <c r="BP9547" s="23"/>
      <c r="BQ9547" s="24"/>
      <c r="BR9547" s="22"/>
      <c r="BS9547" s="24"/>
      <c r="BT9547" s="24"/>
      <c r="BU9547" s="23"/>
      <c r="BV9547" s="26"/>
      <c r="BX9547" s="6"/>
      <c r="BY9547" s="24"/>
      <c r="BZ9547" s="109"/>
      <c r="CA9547" s="66"/>
      <c r="CB9547" s="5"/>
      <c r="CC9547" s="68"/>
      <c r="CD9547" s="67"/>
      <c r="CE9547" s="67"/>
      <c r="CF9547" s="64"/>
      <c r="CG9547" s="5"/>
      <c r="CH9547" s="69"/>
      <c r="CI9547" s="6"/>
      <c r="CJ9547" s="5"/>
      <c r="CK9547" s="25"/>
      <c r="CL9547" s="5"/>
      <c r="DN9547" s="14"/>
      <c r="DO9547" s="14"/>
      <c r="DP9547" s="5"/>
      <c r="DQ9547" s="25"/>
      <c r="DR9547" s="25"/>
      <c r="DS9547" s="96"/>
      <c r="DT9547" s="83"/>
      <c r="DU9547" s="14"/>
      <c r="DX9547" s="83"/>
      <c r="DY9547" s="83"/>
      <c r="DZ9547" s="83"/>
      <c r="EA9547" s="83"/>
      <c r="EJ9547" s="54"/>
      <c r="EK9547" s="22"/>
      <c r="EL9547" s="24"/>
      <c r="EP9547" s="23"/>
      <c r="EQ9547" s="24"/>
      <c r="ER9547" s="22"/>
      <c r="ES9547" s="24"/>
      <c r="ET9547" s="24"/>
      <c r="EU9547" s="23"/>
      <c r="EV9547" s="26"/>
      <c r="EX9547" s="6"/>
      <c r="EY9547" s="24"/>
      <c r="EZ9547" s="109"/>
      <c r="FA9547" s="66"/>
      <c r="FB9547" s="5"/>
      <c r="FC9547" s="68"/>
      <c r="FD9547" s="67"/>
      <c r="FE9547" s="67"/>
      <c r="FF9547" s="64"/>
      <c r="FG9547" s="5"/>
      <c r="FH9547" s="69"/>
      <c r="FI9547" s="6"/>
      <c r="FJ9547" s="5"/>
      <c r="FK9547" s="25"/>
      <c r="FL9547" s="5"/>
    </row>
    <row r="9548" spans="40:168">
      <c r="AN9548" s="14"/>
      <c r="AO9548" s="14"/>
      <c r="AP9548" s="5"/>
      <c r="AQ9548" s="25"/>
      <c r="AR9548" s="25"/>
      <c r="AS9548" s="96"/>
      <c r="AT9548" s="83"/>
      <c r="AU9548" s="14"/>
      <c r="AX9548" s="83"/>
      <c r="AY9548" s="83"/>
      <c r="AZ9548" s="83"/>
      <c r="BA9548" s="83"/>
      <c r="BJ9548" s="54"/>
      <c r="BK9548" s="22"/>
      <c r="BL9548" s="24"/>
      <c r="BP9548" s="23"/>
      <c r="BQ9548" s="24"/>
      <c r="BR9548" s="22"/>
      <c r="BS9548" s="24"/>
      <c r="BT9548" s="24"/>
      <c r="BU9548" s="23"/>
      <c r="BV9548" s="26"/>
      <c r="BX9548" s="6"/>
      <c r="BY9548" s="24"/>
      <c r="BZ9548" s="109"/>
      <c r="CA9548" s="66"/>
      <c r="CB9548" s="5"/>
      <c r="CC9548" s="68"/>
      <c r="CD9548" s="67"/>
      <c r="CE9548" s="67"/>
      <c r="CF9548" s="64"/>
      <c r="CG9548" s="5"/>
      <c r="CH9548" s="69"/>
      <c r="CI9548" s="6"/>
      <c r="CJ9548" s="5"/>
      <c r="CK9548" s="25"/>
      <c r="CL9548" s="5"/>
      <c r="DN9548" s="14"/>
      <c r="DO9548" s="14"/>
      <c r="DP9548" s="5"/>
      <c r="DQ9548" s="25"/>
      <c r="DR9548" s="25"/>
      <c r="DS9548" s="96"/>
      <c r="DT9548" s="83"/>
      <c r="DU9548" s="14"/>
      <c r="DX9548" s="83"/>
      <c r="DY9548" s="83"/>
      <c r="DZ9548" s="83"/>
      <c r="EA9548" s="83"/>
      <c r="EJ9548" s="54"/>
      <c r="EK9548" s="22"/>
      <c r="EL9548" s="24"/>
      <c r="EP9548" s="23"/>
      <c r="EQ9548" s="24"/>
      <c r="ER9548" s="22"/>
      <c r="ES9548" s="24"/>
      <c r="ET9548" s="24"/>
      <c r="EU9548" s="23"/>
      <c r="EV9548" s="26"/>
      <c r="EX9548" s="6"/>
      <c r="EY9548" s="24"/>
      <c r="EZ9548" s="109"/>
      <c r="FA9548" s="66"/>
      <c r="FB9548" s="5"/>
      <c r="FC9548" s="68"/>
      <c r="FD9548" s="67"/>
      <c r="FE9548" s="67"/>
      <c r="FF9548" s="64"/>
      <c r="FG9548" s="5"/>
      <c r="FH9548" s="69"/>
      <c r="FI9548" s="6"/>
      <c r="FJ9548" s="5"/>
      <c r="FK9548" s="25"/>
      <c r="FL9548" s="5"/>
    </row>
    <row r="9549" spans="40:168">
      <c r="AN9549" s="14"/>
      <c r="AO9549" s="14"/>
      <c r="AP9549" s="5"/>
      <c r="AQ9549" s="25"/>
      <c r="AR9549" s="25"/>
      <c r="AS9549" s="96"/>
      <c r="AT9549" s="83"/>
      <c r="AU9549" s="14"/>
      <c r="AX9549" s="83"/>
      <c r="AY9549" s="83"/>
      <c r="AZ9549" s="83"/>
      <c r="BA9549" s="83"/>
      <c r="BJ9549" s="54"/>
      <c r="BK9549" s="22"/>
      <c r="BL9549" s="24"/>
      <c r="BP9549" s="23"/>
      <c r="BQ9549" s="24"/>
      <c r="BR9549" s="22"/>
      <c r="BS9549" s="24"/>
      <c r="BT9549" s="24"/>
      <c r="BU9549" s="23"/>
      <c r="BV9549" s="26"/>
      <c r="BX9549" s="6"/>
      <c r="BY9549" s="24"/>
      <c r="BZ9549" s="109"/>
      <c r="CA9549" s="66"/>
      <c r="CB9549" s="5"/>
      <c r="CC9549" s="68"/>
      <c r="CD9549" s="67"/>
      <c r="CE9549" s="67"/>
      <c r="CF9549" s="64"/>
      <c r="CG9549" s="5"/>
      <c r="CH9549" s="69"/>
      <c r="CI9549" s="6"/>
      <c r="CJ9549" s="5"/>
      <c r="CK9549" s="25"/>
      <c r="CL9549" s="5"/>
      <c r="DN9549" s="14"/>
      <c r="DO9549" s="14"/>
      <c r="DP9549" s="5"/>
      <c r="DQ9549" s="25"/>
      <c r="DR9549" s="25"/>
      <c r="DS9549" s="96"/>
      <c r="DT9549" s="83"/>
      <c r="DU9549" s="14"/>
      <c r="DX9549" s="83"/>
      <c r="DY9549" s="83"/>
      <c r="DZ9549" s="83"/>
      <c r="EA9549" s="83"/>
      <c r="EJ9549" s="54"/>
      <c r="EK9549" s="22"/>
      <c r="EL9549" s="24"/>
      <c r="EP9549" s="23"/>
      <c r="EQ9549" s="24"/>
      <c r="ER9549" s="22"/>
      <c r="ES9549" s="24"/>
      <c r="ET9549" s="24"/>
      <c r="EU9549" s="23"/>
      <c r="EV9549" s="26"/>
      <c r="EX9549" s="6"/>
      <c r="EY9549" s="24"/>
      <c r="EZ9549" s="109"/>
      <c r="FA9549" s="66"/>
      <c r="FB9549" s="5"/>
      <c r="FC9549" s="68"/>
      <c r="FD9549" s="67"/>
      <c r="FE9549" s="67"/>
      <c r="FF9549" s="64"/>
      <c r="FG9549" s="5"/>
      <c r="FH9549" s="69"/>
      <c r="FI9549" s="6"/>
      <c r="FJ9549" s="5"/>
      <c r="FK9549" s="25"/>
      <c r="FL9549" s="5"/>
    </row>
    <row r="9550" spans="40:168">
      <c r="AN9550" s="14"/>
      <c r="AO9550" s="14"/>
      <c r="AP9550" s="5"/>
      <c r="AQ9550" s="25"/>
      <c r="AR9550" s="25"/>
      <c r="AS9550" s="96"/>
      <c r="AT9550" s="83"/>
      <c r="AU9550" s="14"/>
      <c r="AX9550" s="83"/>
      <c r="AY9550" s="83"/>
      <c r="AZ9550" s="83"/>
      <c r="BA9550" s="83"/>
      <c r="BJ9550" s="54"/>
      <c r="BK9550" s="22"/>
      <c r="BL9550" s="24"/>
      <c r="BP9550" s="23"/>
      <c r="BQ9550" s="24"/>
      <c r="BR9550" s="22"/>
      <c r="BS9550" s="24"/>
      <c r="BT9550" s="24"/>
      <c r="BU9550" s="23"/>
      <c r="BV9550" s="26"/>
      <c r="BX9550" s="6"/>
      <c r="BY9550" s="24"/>
      <c r="BZ9550" s="109"/>
      <c r="CA9550" s="66"/>
      <c r="CB9550" s="5"/>
      <c r="CC9550" s="68"/>
      <c r="CD9550" s="67"/>
      <c r="CE9550" s="67"/>
      <c r="CF9550" s="64"/>
      <c r="CG9550" s="5"/>
      <c r="CH9550" s="69"/>
      <c r="CI9550" s="6"/>
      <c r="CJ9550" s="5"/>
      <c r="CK9550" s="25"/>
      <c r="CL9550" s="5"/>
      <c r="DN9550" s="14"/>
      <c r="DO9550" s="14"/>
      <c r="DP9550" s="5"/>
      <c r="DQ9550" s="25"/>
      <c r="DR9550" s="25"/>
      <c r="DS9550" s="96"/>
      <c r="DT9550" s="83"/>
      <c r="DU9550" s="14"/>
      <c r="DX9550" s="83"/>
      <c r="DY9550" s="83"/>
      <c r="DZ9550" s="83"/>
      <c r="EA9550" s="83"/>
      <c r="EJ9550" s="54"/>
      <c r="EK9550" s="22"/>
      <c r="EL9550" s="24"/>
      <c r="EP9550" s="23"/>
      <c r="EQ9550" s="24"/>
      <c r="ER9550" s="22"/>
      <c r="ES9550" s="24"/>
      <c r="ET9550" s="24"/>
      <c r="EU9550" s="23"/>
      <c r="EV9550" s="26"/>
      <c r="EX9550" s="6"/>
      <c r="EY9550" s="24"/>
      <c r="EZ9550" s="109"/>
      <c r="FA9550" s="66"/>
      <c r="FB9550" s="5"/>
      <c r="FC9550" s="68"/>
      <c r="FD9550" s="67"/>
      <c r="FE9550" s="67"/>
      <c r="FF9550" s="64"/>
      <c r="FG9550" s="5"/>
      <c r="FH9550" s="69"/>
      <c r="FI9550" s="6"/>
      <c r="FJ9550" s="5"/>
      <c r="FK9550" s="25"/>
      <c r="FL9550" s="5"/>
    </row>
    <row r="9551" spans="40:168">
      <c r="AN9551" s="14"/>
      <c r="AO9551" s="14"/>
      <c r="AP9551" s="5"/>
      <c r="AQ9551" s="25"/>
      <c r="AR9551" s="25"/>
      <c r="AS9551" s="96"/>
      <c r="AT9551" s="83"/>
      <c r="AU9551" s="14"/>
      <c r="AX9551" s="83"/>
      <c r="AY9551" s="83"/>
      <c r="AZ9551" s="83"/>
      <c r="BA9551" s="83"/>
      <c r="BJ9551" s="54"/>
      <c r="BK9551" s="22"/>
      <c r="BL9551" s="24"/>
      <c r="BP9551" s="23"/>
      <c r="BQ9551" s="24"/>
      <c r="BR9551" s="22"/>
      <c r="BS9551" s="24"/>
      <c r="BT9551" s="24"/>
      <c r="BU9551" s="23"/>
      <c r="BV9551" s="26"/>
      <c r="BX9551" s="6"/>
      <c r="BY9551" s="24"/>
      <c r="BZ9551" s="109"/>
      <c r="CA9551" s="66"/>
      <c r="CB9551" s="5"/>
      <c r="CC9551" s="68"/>
      <c r="CD9551" s="67"/>
      <c r="CE9551" s="67"/>
      <c r="CF9551" s="64"/>
      <c r="CG9551" s="5"/>
      <c r="CH9551" s="69"/>
      <c r="CI9551" s="6"/>
      <c r="CJ9551" s="5"/>
      <c r="CK9551" s="25"/>
      <c r="CL9551" s="5"/>
      <c r="DN9551" s="14"/>
      <c r="DO9551" s="14"/>
      <c r="DP9551" s="5"/>
      <c r="DQ9551" s="25"/>
      <c r="DR9551" s="25"/>
      <c r="DS9551" s="96"/>
      <c r="DT9551" s="83"/>
      <c r="DU9551" s="14"/>
      <c r="DX9551" s="83"/>
      <c r="DY9551" s="83"/>
      <c r="DZ9551" s="83"/>
      <c r="EA9551" s="83"/>
      <c r="EJ9551" s="54"/>
      <c r="EK9551" s="22"/>
      <c r="EL9551" s="24"/>
      <c r="EP9551" s="23"/>
      <c r="EQ9551" s="24"/>
      <c r="ER9551" s="22"/>
      <c r="ES9551" s="24"/>
      <c r="ET9551" s="24"/>
      <c r="EU9551" s="23"/>
      <c r="EV9551" s="26"/>
      <c r="EX9551" s="6"/>
      <c r="EY9551" s="24"/>
      <c r="EZ9551" s="109"/>
      <c r="FA9551" s="66"/>
      <c r="FB9551" s="5"/>
      <c r="FC9551" s="68"/>
      <c r="FD9551" s="67"/>
      <c r="FE9551" s="67"/>
      <c r="FF9551" s="64"/>
      <c r="FG9551" s="5"/>
      <c r="FH9551" s="69"/>
      <c r="FI9551" s="6"/>
      <c r="FJ9551" s="5"/>
      <c r="FK9551" s="25"/>
      <c r="FL9551" s="5"/>
    </row>
    <row r="9552" spans="40:168">
      <c r="AN9552" s="14"/>
      <c r="AO9552" s="14"/>
      <c r="AP9552" s="5"/>
      <c r="AQ9552" s="25"/>
      <c r="AR9552" s="25"/>
      <c r="AS9552" s="96"/>
      <c r="AT9552" s="83"/>
      <c r="AU9552" s="14"/>
      <c r="AX9552" s="83"/>
      <c r="AY9552" s="83"/>
      <c r="AZ9552" s="83"/>
      <c r="BA9552" s="83"/>
      <c r="BJ9552" s="54"/>
      <c r="BK9552" s="22"/>
      <c r="BL9552" s="24"/>
      <c r="BP9552" s="23"/>
      <c r="BQ9552" s="24"/>
      <c r="BR9552" s="22"/>
      <c r="BS9552" s="24"/>
      <c r="BT9552" s="24"/>
      <c r="BU9552" s="23"/>
      <c r="BV9552" s="26"/>
      <c r="BX9552" s="6"/>
      <c r="BY9552" s="24"/>
      <c r="BZ9552" s="109"/>
      <c r="CA9552" s="66"/>
      <c r="CB9552" s="5"/>
      <c r="CC9552" s="68"/>
      <c r="CD9552" s="67"/>
      <c r="CE9552" s="67"/>
      <c r="CF9552" s="64"/>
      <c r="CG9552" s="5"/>
      <c r="CH9552" s="69"/>
      <c r="CI9552" s="6"/>
      <c r="CJ9552" s="5"/>
      <c r="CK9552" s="25"/>
      <c r="CL9552" s="5"/>
      <c r="DN9552" s="14"/>
      <c r="DO9552" s="14"/>
      <c r="DP9552" s="5"/>
      <c r="DQ9552" s="25"/>
      <c r="DR9552" s="25"/>
      <c r="DS9552" s="96"/>
      <c r="DT9552" s="83"/>
      <c r="DU9552" s="14"/>
      <c r="DX9552" s="83"/>
      <c r="DY9552" s="83"/>
      <c r="DZ9552" s="83"/>
      <c r="EA9552" s="83"/>
      <c r="EJ9552" s="54"/>
      <c r="EK9552" s="22"/>
      <c r="EL9552" s="24"/>
      <c r="EP9552" s="23"/>
      <c r="EQ9552" s="24"/>
      <c r="ER9552" s="22"/>
      <c r="ES9552" s="24"/>
      <c r="ET9552" s="24"/>
      <c r="EU9552" s="23"/>
      <c r="EV9552" s="26"/>
      <c r="EX9552" s="6"/>
      <c r="EY9552" s="24"/>
      <c r="EZ9552" s="109"/>
      <c r="FA9552" s="66"/>
      <c r="FB9552" s="5"/>
      <c r="FC9552" s="68"/>
      <c r="FD9552" s="67"/>
      <c r="FE9552" s="67"/>
      <c r="FF9552" s="64"/>
      <c r="FG9552" s="5"/>
      <c r="FH9552" s="69"/>
      <c r="FI9552" s="6"/>
      <c r="FJ9552" s="5"/>
      <c r="FK9552" s="25"/>
      <c r="FL9552" s="5"/>
    </row>
    <row r="9553" spans="40:168">
      <c r="AN9553" s="14"/>
      <c r="AO9553" s="14"/>
      <c r="AP9553" s="5"/>
      <c r="AQ9553" s="25"/>
      <c r="AR9553" s="25"/>
      <c r="AS9553" s="96"/>
      <c r="AT9553" s="83"/>
      <c r="AU9553" s="14"/>
      <c r="AX9553" s="83"/>
      <c r="AY9553" s="83"/>
      <c r="AZ9553" s="83"/>
      <c r="BA9553" s="83"/>
      <c r="BJ9553" s="54"/>
      <c r="BK9553" s="22"/>
      <c r="BL9553" s="24"/>
      <c r="BP9553" s="23"/>
      <c r="BQ9553" s="24"/>
      <c r="BR9553" s="22"/>
      <c r="BS9553" s="24"/>
      <c r="BT9553" s="24"/>
      <c r="BU9553" s="23"/>
      <c r="BV9553" s="26"/>
      <c r="BX9553" s="6"/>
      <c r="BY9553" s="24"/>
      <c r="BZ9553" s="109"/>
      <c r="CA9553" s="66"/>
      <c r="CB9553" s="5"/>
      <c r="CC9553" s="68"/>
      <c r="CD9553" s="67"/>
      <c r="CE9553" s="67"/>
      <c r="CF9553" s="64"/>
      <c r="CG9553" s="5"/>
      <c r="CH9553" s="69"/>
      <c r="CI9553" s="6"/>
      <c r="CJ9553" s="5"/>
      <c r="CK9553" s="25"/>
      <c r="CL9553" s="5"/>
      <c r="DN9553" s="14"/>
      <c r="DO9553" s="14"/>
      <c r="DP9553" s="5"/>
      <c r="DQ9553" s="25"/>
      <c r="DR9553" s="25"/>
      <c r="DS9553" s="96"/>
      <c r="DT9553" s="83"/>
      <c r="DU9553" s="14"/>
      <c r="DX9553" s="83"/>
      <c r="DY9553" s="83"/>
      <c r="DZ9553" s="83"/>
      <c r="EA9553" s="83"/>
      <c r="EJ9553" s="54"/>
      <c r="EK9553" s="22"/>
      <c r="EL9553" s="24"/>
      <c r="EP9553" s="23"/>
      <c r="EQ9553" s="24"/>
      <c r="ER9553" s="22"/>
      <c r="ES9553" s="24"/>
      <c r="ET9553" s="24"/>
      <c r="EU9553" s="23"/>
      <c r="EV9553" s="26"/>
      <c r="EX9553" s="6"/>
      <c r="EY9553" s="24"/>
      <c r="EZ9553" s="109"/>
      <c r="FA9553" s="66"/>
      <c r="FB9553" s="5"/>
      <c r="FC9553" s="68"/>
      <c r="FD9553" s="67"/>
      <c r="FE9553" s="67"/>
      <c r="FF9553" s="64"/>
      <c r="FG9553" s="5"/>
      <c r="FH9553" s="69"/>
      <c r="FI9553" s="6"/>
      <c r="FJ9553" s="5"/>
      <c r="FK9553" s="25"/>
      <c r="FL9553" s="5"/>
    </row>
    <row r="9554" spans="40:168">
      <c r="AN9554" s="14"/>
      <c r="AO9554" s="14"/>
      <c r="AP9554" s="5"/>
      <c r="AQ9554" s="25"/>
      <c r="AR9554" s="25"/>
      <c r="AS9554" s="96"/>
      <c r="AT9554" s="83"/>
      <c r="AU9554" s="14"/>
      <c r="AX9554" s="83"/>
      <c r="AY9554" s="83"/>
      <c r="AZ9554" s="83"/>
      <c r="BA9554" s="83"/>
      <c r="BJ9554" s="54"/>
      <c r="BK9554" s="22"/>
      <c r="BL9554" s="24"/>
      <c r="BP9554" s="23"/>
      <c r="BQ9554" s="24"/>
      <c r="BR9554" s="22"/>
      <c r="BS9554" s="24"/>
      <c r="BT9554" s="24"/>
      <c r="BU9554" s="23"/>
      <c r="BV9554" s="26"/>
      <c r="BX9554" s="6"/>
      <c r="BY9554" s="24"/>
      <c r="BZ9554" s="109"/>
      <c r="CA9554" s="66"/>
      <c r="CB9554" s="5"/>
      <c r="CC9554" s="68"/>
      <c r="CD9554" s="67"/>
      <c r="CE9554" s="67"/>
      <c r="CF9554" s="64"/>
      <c r="CG9554" s="5"/>
      <c r="CH9554" s="69"/>
      <c r="CI9554" s="6"/>
      <c r="CJ9554" s="5"/>
      <c r="CK9554" s="25"/>
      <c r="CL9554" s="5"/>
      <c r="DN9554" s="14"/>
      <c r="DO9554" s="14"/>
      <c r="DP9554" s="5"/>
      <c r="DQ9554" s="25"/>
      <c r="DR9554" s="25"/>
      <c r="DS9554" s="96"/>
      <c r="DT9554" s="83"/>
      <c r="DU9554" s="14"/>
      <c r="DX9554" s="83"/>
      <c r="DY9554" s="83"/>
      <c r="DZ9554" s="83"/>
      <c r="EA9554" s="83"/>
      <c r="EJ9554" s="54"/>
      <c r="EK9554" s="22"/>
      <c r="EL9554" s="24"/>
      <c r="EP9554" s="23"/>
      <c r="EQ9554" s="24"/>
      <c r="ER9554" s="22"/>
      <c r="ES9554" s="24"/>
      <c r="ET9554" s="24"/>
      <c r="EU9554" s="23"/>
      <c r="EV9554" s="26"/>
      <c r="EX9554" s="6"/>
      <c r="EY9554" s="24"/>
      <c r="EZ9554" s="109"/>
      <c r="FA9554" s="66"/>
      <c r="FB9554" s="5"/>
      <c r="FC9554" s="68"/>
      <c r="FD9554" s="67"/>
      <c r="FE9554" s="67"/>
      <c r="FF9554" s="64"/>
      <c r="FG9554" s="5"/>
      <c r="FH9554" s="69"/>
      <c r="FI9554" s="6"/>
      <c r="FJ9554" s="5"/>
      <c r="FK9554" s="25"/>
      <c r="FL9554" s="5"/>
    </row>
    <row r="9555" spans="40:168">
      <c r="AN9555" s="14"/>
      <c r="AO9555" s="14"/>
      <c r="AP9555" s="5"/>
      <c r="AQ9555" s="25"/>
      <c r="AR9555" s="25"/>
      <c r="AS9555" s="96"/>
      <c r="AT9555" s="83"/>
      <c r="AU9555" s="14"/>
      <c r="AX9555" s="83"/>
      <c r="AY9555" s="83"/>
      <c r="AZ9555" s="83"/>
      <c r="BA9555" s="83"/>
      <c r="BJ9555" s="54"/>
      <c r="BK9555" s="22"/>
      <c r="BL9555" s="24"/>
      <c r="BP9555" s="23"/>
      <c r="BQ9555" s="24"/>
      <c r="BR9555" s="22"/>
      <c r="BS9555" s="24"/>
      <c r="BT9555" s="24"/>
      <c r="BU9555" s="23"/>
      <c r="BV9555" s="26"/>
      <c r="BX9555" s="6"/>
      <c r="BY9555" s="24"/>
      <c r="BZ9555" s="109"/>
      <c r="CA9555" s="66"/>
      <c r="CB9555" s="5"/>
      <c r="CC9555" s="68"/>
      <c r="CD9555" s="67"/>
      <c r="CE9555" s="67"/>
      <c r="CF9555" s="64"/>
      <c r="CG9555" s="5"/>
      <c r="CH9555" s="69"/>
      <c r="CI9555" s="6"/>
      <c r="CJ9555" s="5"/>
      <c r="CK9555" s="25"/>
      <c r="CL9555" s="5"/>
      <c r="DN9555" s="14"/>
      <c r="DO9555" s="14"/>
      <c r="DP9555" s="5"/>
      <c r="DQ9555" s="25"/>
      <c r="DR9555" s="25"/>
      <c r="DS9555" s="96"/>
      <c r="DT9555" s="83"/>
      <c r="DU9555" s="14"/>
      <c r="DX9555" s="83"/>
      <c r="DY9555" s="83"/>
      <c r="DZ9555" s="83"/>
      <c r="EA9555" s="83"/>
      <c r="EJ9555" s="54"/>
      <c r="EK9555" s="22"/>
      <c r="EL9555" s="24"/>
      <c r="EP9555" s="23"/>
      <c r="EQ9555" s="24"/>
      <c r="ER9555" s="22"/>
      <c r="ES9555" s="24"/>
      <c r="ET9555" s="24"/>
      <c r="EU9555" s="23"/>
      <c r="EV9555" s="26"/>
      <c r="EX9555" s="6"/>
      <c r="EY9555" s="24"/>
      <c r="EZ9555" s="109"/>
      <c r="FA9555" s="66"/>
      <c r="FB9555" s="5"/>
      <c r="FC9555" s="68"/>
      <c r="FD9555" s="67"/>
      <c r="FE9555" s="67"/>
      <c r="FF9555" s="64"/>
      <c r="FG9555" s="5"/>
      <c r="FH9555" s="69"/>
      <c r="FI9555" s="6"/>
      <c r="FJ9555" s="5"/>
      <c r="FK9555" s="25"/>
      <c r="FL9555" s="5"/>
    </row>
    <row r="9556" spans="40:168">
      <c r="AN9556" s="14"/>
      <c r="AO9556" s="14"/>
      <c r="AP9556" s="5"/>
      <c r="AQ9556" s="25"/>
      <c r="AR9556" s="25"/>
      <c r="AS9556" s="96"/>
      <c r="AT9556" s="83"/>
      <c r="AU9556" s="14"/>
      <c r="AX9556" s="83"/>
      <c r="AY9556" s="83"/>
      <c r="AZ9556" s="83"/>
      <c r="BA9556" s="83"/>
      <c r="BJ9556" s="54"/>
      <c r="BK9556" s="22"/>
      <c r="BL9556" s="24"/>
      <c r="BP9556" s="23"/>
      <c r="BQ9556" s="24"/>
      <c r="BR9556" s="22"/>
      <c r="BS9556" s="24"/>
      <c r="BT9556" s="24"/>
      <c r="BU9556" s="23"/>
      <c r="BV9556" s="26"/>
      <c r="BX9556" s="6"/>
      <c r="BY9556" s="24"/>
      <c r="BZ9556" s="109"/>
      <c r="CA9556" s="66"/>
      <c r="CB9556" s="5"/>
      <c r="CC9556" s="68"/>
      <c r="CD9556" s="67"/>
      <c r="CE9556" s="67"/>
      <c r="CF9556" s="64"/>
      <c r="CG9556" s="5"/>
      <c r="CH9556" s="69"/>
      <c r="CI9556" s="6"/>
      <c r="CJ9556" s="5"/>
      <c r="CK9556" s="25"/>
      <c r="CL9556" s="5"/>
      <c r="DN9556" s="14"/>
      <c r="DO9556" s="14"/>
      <c r="DP9556" s="5"/>
      <c r="DQ9556" s="25"/>
      <c r="DR9556" s="25"/>
      <c r="DS9556" s="96"/>
      <c r="DT9556" s="83"/>
      <c r="DU9556" s="14"/>
      <c r="DX9556" s="83"/>
      <c r="DY9556" s="83"/>
      <c r="DZ9556" s="83"/>
      <c r="EA9556" s="83"/>
      <c r="EJ9556" s="54"/>
      <c r="EK9556" s="22"/>
      <c r="EL9556" s="24"/>
      <c r="EP9556" s="23"/>
      <c r="EQ9556" s="24"/>
      <c r="ER9556" s="22"/>
      <c r="ES9556" s="24"/>
      <c r="ET9556" s="24"/>
      <c r="EU9556" s="23"/>
      <c r="EV9556" s="26"/>
      <c r="EX9556" s="6"/>
      <c r="EY9556" s="24"/>
      <c r="EZ9556" s="109"/>
      <c r="FA9556" s="66"/>
      <c r="FB9556" s="5"/>
      <c r="FC9556" s="68"/>
      <c r="FD9556" s="67"/>
      <c r="FE9556" s="67"/>
      <c r="FF9556" s="64"/>
      <c r="FG9556" s="5"/>
      <c r="FH9556" s="69"/>
      <c r="FI9556" s="6"/>
      <c r="FJ9556" s="5"/>
      <c r="FK9556" s="25"/>
      <c r="FL9556" s="5"/>
    </row>
    <row r="9557" spans="40:168">
      <c r="AN9557" s="14"/>
      <c r="AO9557" s="14"/>
      <c r="AP9557" s="5"/>
      <c r="AQ9557" s="25"/>
      <c r="AR9557" s="25"/>
      <c r="AS9557" s="96"/>
      <c r="AT9557" s="83"/>
      <c r="AU9557" s="14"/>
      <c r="AX9557" s="83"/>
      <c r="AY9557" s="83"/>
      <c r="AZ9557" s="83"/>
      <c r="BA9557" s="83"/>
      <c r="BJ9557" s="54"/>
      <c r="BK9557" s="22"/>
      <c r="BL9557" s="24"/>
      <c r="BP9557" s="23"/>
      <c r="BQ9557" s="24"/>
      <c r="BR9557" s="22"/>
      <c r="BS9557" s="24"/>
      <c r="BT9557" s="24"/>
      <c r="BU9557" s="23"/>
      <c r="BV9557" s="26"/>
      <c r="BX9557" s="6"/>
      <c r="BY9557" s="24"/>
      <c r="BZ9557" s="109"/>
      <c r="CA9557" s="66"/>
      <c r="CB9557" s="5"/>
      <c r="CC9557" s="68"/>
      <c r="CD9557" s="67"/>
      <c r="CE9557" s="67"/>
      <c r="CF9557" s="64"/>
      <c r="CG9557" s="5"/>
      <c r="CH9557" s="69"/>
      <c r="CI9557" s="6"/>
      <c r="CJ9557" s="5"/>
      <c r="CK9557" s="25"/>
      <c r="CL9557" s="5"/>
      <c r="DN9557" s="14"/>
      <c r="DO9557" s="14"/>
      <c r="DP9557" s="5"/>
      <c r="DQ9557" s="25"/>
      <c r="DR9557" s="25"/>
      <c r="DS9557" s="96"/>
      <c r="DT9557" s="83"/>
      <c r="DU9557" s="14"/>
      <c r="DX9557" s="83"/>
      <c r="DY9557" s="83"/>
      <c r="DZ9557" s="83"/>
      <c r="EA9557" s="83"/>
      <c r="EJ9557" s="54"/>
      <c r="EK9557" s="22"/>
      <c r="EL9557" s="24"/>
      <c r="EP9557" s="23"/>
      <c r="EQ9557" s="24"/>
      <c r="ER9557" s="22"/>
      <c r="ES9557" s="24"/>
      <c r="ET9557" s="24"/>
      <c r="EU9557" s="23"/>
      <c r="EV9557" s="26"/>
      <c r="EX9557" s="6"/>
      <c r="EY9557" s="24"/>
      <c r="EZ9557" s="109"/>
      <c r="FA9557" s="66"/>
      <c r="FB9557" s="5"/>
      <c r="FC9557" s="68"/>
      <c r="FD9557" s="67"/>
      <c r="FE9557" s="67"/>
      <c r="FF9557" s="64"/>
      <c r="FG9557" s="5"/>
      <c r="FH9557" s="69"/>
      <c r="FI9557" s="6"/>
      <c r="FJ9557" s="5"/>
      <c r="FK9557" s="25"/>
      <c r="FL9557" s="5"/>
    </row>
    <row r="9558" spans="40:168">
      <c r="AN9558" s="14"/>
      <c r="AO9558" s="14"/>
      <c r="AP9558" s="5"/>
      <c r="AQ9558" s="25"/>
      <c r="AR9558" s="25"/>
      <c r="AS9558" s="96"/>
      <c r="AT9558" s="83"/>
      <c r="AU9558" s="14"/>
      <c r="AX9558" s="83"/>
      <c r="AY9558" s="83"/>
      <c r="AZ9558" s="83"/>
      <c r="BA9558" s="83"/>
      <c r="BJ9558" s="54"/>
      <c r="BK9558" s="22"/>
      <c r="BL9558" s="24"/>
      <c r="BP9558" s="23"/>
      <c r="BQ9558" s="24"/>
      <c r="BR9558" s="22"/>
      <c r="BS9558" s="24"/>
      <c r="BT9558" s="24"/>
      <c r="BU9558" s="23"/>
      <c r="BV9558" s="26"/>
      <c r="BX9558" s="6"/>
      <c r="BY9558" s="24"/>
      <c r="BZ9558" s="109"/>
      <c r="CA9558" s="66"/>
      <c r="CB9558" s="5"/>
      <c r="CC9558" s="68"/>
      <c r="CD9558" s="67"/>
      <c r="CE9558" s="67"/>
      <c r="CF9558" s="64"/>
      <c r="CG9558" s="5"/>
      <c r="CH9558" s="69"/>
      <c r="CI9558" s="6"/>
      <c r="CJ9558" s="5"/>
      <c r="CK9558" s="25"/>
      <c r="CL9558" s="5"/>
      <c r="DN9558" s="14"/>
      <c r="DO9558" s="14"/>
      <c r="DP9558" s="5"/>
      <c r="DQ9558" s="25"/>
      <c r="DR9558" s="25"/>
      <c r="DS9558" s="96"/>
      <c r="DT9558" s="83"/>
      <c r="DU9558" s="14"/>
      <c r="DX9558" s="83"/>
      <c r="DY9558" s="83"/>
      <c r="DZ9558" s="83"/>
      <c r="EA9558" s="83"/>
      <c r="EJ9558" s="54"/>
      <c r="EK9558" s="22"/>
      <c r="EL9558" s="24"/>
      <c r="EP9558" s="23"/>
      <c r="EQ9558" s="24"/>
      <c r="ER9558" s="22"/>
      <c r="ES9558" s="24"/>
      <c r="ET9558" s="24"/>
      <c r="EU9558" s="23"/>
      <c r="EV9558" s="26"/>
      <c r="EX9558" s="6"/>
      <c r="EY9558" s="24"/>
      <c r="EZ9558" s="109"/>
      <c r="FA9558" s="66"/>
      <c r="FB9558" s="5"/>
      <c r="FC9558" s="68"/>
      <c r="FD9558" s="67"/>
      <c r="FE9558" s="67"/>
      <c r="FF9558" s="64"/>
      <c r="FG9558" s="5"/>
      <c r="FH9558" s="69"/>
      <c r="FI9558" s="6"/>
      <c r="FJ9558" s="5"/>
      <c r="FK9558" s="25"/>
      <c r="FL9558" s="5"/>
    </row>
    <row r="9559" spans="40:168">
      <c r="AN9559" s="14"/>
      <c r="AO9559" s="14"/>
      <c r="AP9559" s="5"/>
      <c r="AQ9559" s="25"/>
      <c r="AR9559" s="25"/>
      <c r="AS9559" s="96"/>
      <c r="AT9559" s="83"/>
      <c r="AU9559" s="14"/>
      <c r="AX9559" s="83"/>
      <c r="AY9559" s="83"/>
      <c r="AZ9559" s="83"/>
      <c r="BA9559" s="83"/>
      <c r="BJ9559" s="54"/>
      <c r="BK9559" s="22"/>
      <c r="BL9559" s="24"/>
      <c r="BP9559" s="23"/>
      <c r="BQ9559" s="24"/>
      <c r="BR9559" s="22"/>
      <c r="BS9559" s="24"/>
      <c r="BT9559" s="24"/>
      <c r="BU9559" s="23"/>
      <c r="BV9559" s="26"/>
      <c r="BX9559" s="6"/>
      <c r="BY9559" s="24"/>
      <c r="BZ9559" s="109"/>
      <c r="CA9559" s="66"/>
      <c r="CB9559" s="5"/>
      <c r="CC9559" s="68"/>
      <c r="CD9559" s="67"/>
      <c r="CE9559" s="67"/>
      <c r="CF9559" s="64"/>
      <c r="CG9559" s="5"/>
      <c r="CH9559" s="69"/>
      <c r="CI9559" s="6"/>
      <c r="CJ9559" s="5"/>
      <c r="CK9559" s="25"/>
      <c r="CL9559" s="5"/>
      <c r="DN9559" s="14"/>
      <c r="DO9559" s="14"/>
      <c r="DP9559" s="5"/>
      <c r="DQ9559" s="25"/>
      <c r="DR9559" s="25"/>
      <c r="DS9559" s="96"/>
      <c r="DT9559" s="83"/>
      <c r="DU9559" s="14"/>
      <c r="DX9559" s="83"/>
      <c r="DY9559" s="83"/>
      <c r="DZ9559" s="83"/>
      <c r="EA9559" s="83"/>
      <c r="EJ9559" s="54"/>
      <c r="EK9559" s="22"/>
      <c r="EL9559" s="24"/>
      <c r="EP9559" s="23"/>
      <c r="EQ9559" s="24"/>
      <c r="ER9559" s="22"/>
      <c r="ES9559" s="24"/>
      <c r="ET9559" s="24"/>
      <c r="EU9559" s="23"/>
      <c r="EV9559" s="26"/>
      <c r="EX9559" s="6"/>
      <c r="EY9559" s="24"/>
      <c r="EZ9559" s="109"/>
      <c r="FA9559" s="66"/>
      <c r="FB9559" s="5"/>
      <c r="FC9559" s="68"/>
      <c r="FD9559" s="67"/>
      <c r="FE9559" s="67"/>
      <c r="FF9559" s="64"/>
      <c r="FG9559" s="5"/>
      <c r="FH9559" s="69"/>
      <c r="FI9559" s="6"/>
      <c r="FJ9559" s="5"/>
      <c r="FK9559" s="25"/>
      <c r="FL9559" s="5"/>
    </row>
    <row r="9560" spans="40:168">
      <c r="AN9560" s="14"/>
      <c r="AO9560" s="14"/>
      <c r="AP9560" s="5"/>
      <c r="AQ9560" s="25"/>
      <c r="AR9560" s="25"/>
      <c r="AS9560" s="96"/>
      <c r="AT9560" s="83"/>
      <c r="AU9560" s="14"/>
      <c r="AX9560" s="83"/>
      <c r="AY9560" s="83"/>
      <c r="AZ9560" s="83"/>
      <c r="BA9560" s="83"/>
      <c r="BJ9560" s="54"/>
      <c r="BK9560" s="22"/>
      <c r="BL9560" s="24"/>
      <c r="BP9560" s="23"/>
      <c r="BQ9560" s="24"/>
      <c r="BR9560" s="22"/>
      <c r="BS9560" s="24"/>
      <c r="BT9560" s="24"/>
      <c r="BU9560" s="23"/>
      <c r="BV9560" s="26"/>
      <c r="BX9560" s="6"/>
      <c r="BY9560" s="24"/>
      <c r="BZ9560" s="109"/>
      <c r="CA9560" s="66"/>
      <c r="CB9560" s="5"/>
      <c r="CC9560" s="68"/>
      <c r="CD9560" s="67"/>
      <c r="CE9560" s="67"/>
      <c r="CF9560" s="64"/>
      <c r="CG9560" s="5"/>
      <c r="CH9560" s="69"/>
      <c r="CI9560" s="6"/>
      <c r="CJ9560" s="5"/>
      <c r="CK9560" s="25"/>
      <c r="CL9560" s="5"/>
      <c r="DN9560" s="14"/>
      <c r="DO9560" s="14"/>
      <c r="DP9560" s="5"/>
      <c r="DQ9560" s="25"/>
      <c r="DR9560" s="25"/>
      <c r="DS9560" s="96"/>
      <c r="DT9560" s="83"/>
      <c r="DU9560" s="14"/>
      <c r="DX9560" s="83"/>
      <c r="DY9560" s="83"/>
      <c r="DZ9560" s="83"/>
      <c r="EA9560" s="83"/>
      <c r="EJ9560" s="54"/>
      <c r="EK9560" s="22"/>
      <c r="EL9560" s="24"/>
      <c r="EP9560" s="23"/>
      <c r="EQ9560" s="24"/>
      <c r="ER9560" s="22"/>
      <c r="ES9560" s="24"/>
      <c r="ET9560" s="24"/>
      <c r="EU9560" s="23"/>
      <c r="EV9560" s="26"/>
      <c r="EX9560" s="6"/>
      <c r="EY9560" s="24"/>
      <c r="EZ9560" s="109"/>
      <c r="FA9560" s="66"/>
      <c r="FB9560" s="5"/>
      <c r="FC9560" s="68"/>
      <c r="FD9560" s="67"/>
      <c r="FE9560" s="67"/>
      <c r="FF9560" s="64"/>
      <c r="FG9560" s="5"/>
      <c r="FH9560" s="69"/>
      <c r="FI9560" s="6"/>
      <c r="FJ9560" s="5"/>
      <c r="FK9560" s="25"/>
      <c r="FL9560" s="5"/>
    </row>
    <row r="9561" spans="40:168">
      <c r="AN9561" s="14"/>
      <c r="AO9561" s="14"/>
      <c r="AP9561" s="5"/>
      <c r="AQ9561" s="25"/>
      <c r="AR9561" s="25"/>
      <c r="AS9561" s="96"/>
      <c r="AT9561" s="83"/>
      <c r="AU9561" s="14"/>
      <c r="AX9561" s="83"/>
      <c r="AY9561" s="83"/>
      <c r="AZ9561" s="83"/>
      <c r="BA9561" s="83"/>
      <c r="BJ9561" s="54"/>
      <c r="BK9561" s="22"/>
      <c r="BL9561" s="24"/>
      <c r="BP9561" s="23"/>
      <c r="BQ9561" s="24"/>
      <c r="BR9561" s="22"/>
      <c r="BS9561" s="24"/>
      <c r="BT9561" s="24"/>
      <c r="BU9561" s="23"/>
      <c r="BV9561" s="26"/>
      <c r="BX9561" s="6"/>
      <c r="BY9561" s="24"/>
      <c r="BZ9561" s="109"/>
      <c r="CA9561" s="66"/>
      <c r="CB9561" s="5"/>
      <c r="CC9561" s="68"/>
      <c r="CD9561" s="67"/>
      <c r="CE9561" s="67"/>
      <c r="CF9561" s="64"/>
      <c r="CG9561" s="5"/>
      <c r="CH9561" s="69"/>
      <c r="CI9561" s="6"/>
      <c r="CJ9561" s="5"/>
      <c r="CK9561" s="25"/>
      <c r="CL9561" s="5"/>
      <c r="DN9561" s="14"/>
      <c r="DO9561" s="14"/>
      <c r="DP9561" s="5"/>
      <c r="DQ9561" s="25"/>
      <c r="DR9561" s="25"/>
      <c r="DS9561" s="96"/>
      <c r="DT9561" s="83"/>
      <c r="DU9561" s="14"/>
      <c r="DX9561" s="83"/>
      <c r="DY9561" s="83"/>
      <c r="DZ9561" s="83"/>
      <c r="EA9561" s="83"/>
      <c r="EJ9561" s="54"/>
      <c r="EK9561" s="22"/>
      <c r="EL9561" s="24"/>
      <c r="EP9561" s="23"/>
      <c r="EQ9561" s="24"/>
      <c r="ER9561" s="22"/>
      <c r="ES9561" s="24"/>
      <c r="ET9561" s="24"/>
      <c r="EU9561" s="23"/>
      <c r="EV9561" s="26"/>
      <c r="EX9561" s="6"/>
      <c r="EY9561" s="24"/>
      <c r="EZ9561" s="109"/>
      <c r="FA9561" s="66"/>
      <c r="FB9561" s="5"/>
      <c r="FC9561" s="68"/>
      <c r="FD9561" s="67"/>
      <c r="FE9561" s="67"/>
      <c r="FF9561" s="64"/>
      <c r="FG9561" s="5"/>
      <c r="FH9561" s="69"/>
      <c r="FI9561" s="6"/>
      <c r="FJ9561" s="5"/>
      <c r="FK9561" s="25"/>
      <c r="FL9561" s="5"/>
    </row>
    <row r="9562" spans="40:168">
      <c r="AN9562" s="14"/>
      <c r="AO9562" s="14"/>
      <c r="AP9562" s="5"/>
      <c r="AQ9562" s="25"/>
      <c r="AR9562" s="25"/>
      <c r="AS9562" s="96"/>
      <c r="AT9562" s="83"/>
      <c r="AU9562" s="14"/>
      <c r="AX9562" s="83"/>
      <c r="AY9562" s="83"/>
      <c r="AZ9562" s="83"/>
      <c r="BA9562" s="83"/>
      <c r="BJ9562" s="54"/>
      <c r="BK9562" s="22"/>
      <c r="BL9562" s="24"/>
      <c r="BP9562" s="23"/>
      <c r="BQ9562" s="24"/>
      <c r="BR9562" s="22"/>
      <c r="BS9562" s="24"/>
      <c r="BT9562" s="24"/>
      <c r="BU9562" s="23"/>
      <c r="BV9562" s="26"/>
      <c r="BX9562" s="6"/>
      <c r="BY9562" s="24"/>
      <c r="BZ9562" s="109"/>
      <c r="CA9562" s="66"/>
      <c r="CB9562" s="5"/>
      <c r="CC9562" s="68"/>
      <c r="CD9562" s="67"/>
      <c r="CE9562" s="67"/>
      <c r="CF9562" s="64"/>
      <c r="CG9562" s="5"/>
      <c r="CH9562" s="69"/>
      <c r="CI9562" s="6"/>
      <c r="CJ9562" s="5"/>
      <c r="CK9562" s="25"/>
      <c r="CL9562" s="5"/>
      <c r="DN9562" s="14"/>
      <c r="DO9562" s="14"/>
      <c r="DP9562" s="5"/>
      <c r="DQ9562" s="25"/>
      <c r="DR9562" s="25"/>
      <c r="DS9562" s="96"/>
      <c r="DT9562" s="83"/>
      <c r="DU9562" s="14"/>
      <c r="DX9562" s="83"/>
      <c r="DY9562" s="83"/>
      <c r="DZ9562" s="83"/>
      <c r="EA9562" s="83"/>
      <c r="EJ9562" s="54"/>
      <c r="EK9562" s="22"/>
      <c r="EL9562" s="24"/>
      <c r="EP9562" s="23"/>
      <c r="EQ9562" s="24"/>
      <c r="ER9562" s="22"/>
      <c r="ES9562" s="24"/>
      <c r="ET9562" s="24"/>
      <c r="EU9562" s="23"/>
      <c r="EV9562" s="26"/>
      <c r="EX9562" s="6"/>
      <c r="EY9562" s="24"/>
      <c r="EZ9562" s="109"/>
      <c r="FA9562" s="66"/>
      <c r="FB9562" s="5"/>
      <c r="FC9562" s="68"/>
      <c r="FD9562" s="67"/>
      <c r="FE9562" s="67"/>
      <c r="FF9562" s="64"/>
      <c r="FG9562" s="5"/>
      <c r="FH9562" s="69"/>
      <c r="FI9562" s="6"/>
      <c r="FJ9562" s="5"/>
      <c r="FK9562" s="25"/>
      <c r="FL9562" s="5"/>
    </row>
    <row r="9563" spans="40:168">
      <c r="AN9563" s="14"/>
      <c r="AO9563" s="14"/>
      <c r="AP9563" s="5"/>
      <c r="AQ9563" s="25"/>
      <c r="AR9563" s="25"/>
      <c r="AS9563" s="96"/>
      <c r="AT9563" s="83"/>
      <c r="AU9563" s="14"/>
      <c r="AX9563" s="83"/>
      <c r="AY9563" s="83"/>
      <c r="AZ9563" s="83"/>
      <c r="BA9563" s="83"/>
      <c r="BJ9563" s="54"/>
      <c r="BK9563" s="22"/>
      <c r="BL9563" s="24"/>
      <c r="BP9563" s="23"/>
      <c r="BQ9563" s="24"/>
      <c r="BR9563" s="22"/>
      <c r="BS9563" s="24"/>
      <c r="BT9563" s="24"/>
      <c r="BU9563" s="23"/>
      <c r="BV9563" s="26"/>
      <c r="BX9563" s="6"/>
      <c r="BY9563" s="24"/>
      <c r="BZ9563" s="109"/>
      <c r="CA9563" s="66"/>
      <c r="CB9563" s="5"/>
      <c r="CC9563" s="68"/>
      <c r="CD9563" s="67"/>
      <c r="CE9563" s="67"/>
      <c r="CF9563" s="64"/>
      <c r="CG9563" s="5"/>
      <c r="CH9563" s="69"/>
      <c r="CI9563" s="6"/>
      <c r="CJ9563" s="5"/>
      <c r="CK9563" s="25"/>
      <c r="CL9563" s="5"/>
      <c r="DN9563" s="14"/>
      <c r="DO9563" s="14"/>
      <c r="DP9563" s="5"/>
      <c r="DQ9563" s="25"/>
      <c r="DR9563" s="25"/>
      <c r="DS9563" s="96"/>
      <c r="DT9563" s="83"/>
      <c r="DU9563" s="14"/>
      <c r="DX9563" s="83"/>
      <c r="DY9563" s="83"/>
      <c r="DZ9563" s="83"/>
      <c r="EA9563" s="83"/>
      <c r="EJ9563" s="54"/>
      <c r="EK9563" s="22"/>
      <c r="EL9563" s="24"/>
      <c r="EP9563" s="23"/>
      <c r="EQ9563" s="24"/>
      <c r="ER9563" s="22"/>
      <c r="ES9563" s="24"/>
      <c r="ET9563" s="24"/>
      <c r="EU9563" s="23"/>
      <c r="EV9563" s="26"/>
      <c r="EX9563" s="6"/>
      <c r="EY9563" s="24"/>
      <c r="EZ9563" s="109"/>
      <c r="FA9563" s="66"/>
      <c r="FB9563" s="5"/>
      <c r="FC9563" s="68"/>
      <c r="FD9563" s="67"/>
      <c r="FE9563" s="67"/>
      <c r="FF9563" s="64"/>
      <c r="FG9563" s="5"/>
      <c r="FH9563" s="69"/>
      <c r="FI9563" s="6"/>
      <c r="FJ9563" s="5"/>
      <c r="FK9563" s="25"/>
      <c r="FL9563" s="5"/>
    </row>
    <row r="9564" spans="40:168">
      <c r="AN9564" s="14"/>
      <c r="AO9564" s="14"/>
      <c r="AP9564" s="5"/>
      <c r="AQ9564" s="25"/>
      <c r="AR9564" s="25"/>
      <c r="AS9564" s="96"/>
      <c r="AT9564" s="83"/>
      <c r="AU9564" s="14"/>
      <c r="AX9564" s="83"/>
      <c r="AY9564" s="83"/>
      <c r="AZ9564" s="83"/>
      <c r="BA9564" s="83"/>
      <c r="BJ9564" s="54"/>
      <c r="BK9564" s="22"/>
      <c r="BL9564" s="24"/>
      <c r="BP9564" s="23"/>
      <c r="BQ9564" s="24"/>
      <c r="BR9564" s="22"/>
      <c r="BS9564" s="24"/>
      <c r="BT9564" s="24"/>
      <c r="BU9564" s="23"/>
      <c r="BV9564" s="26"/>
      <c r="BX9564" s="6"/>
      <c r="BY9564" s="24"/>
      <c r="BZ9564" s="109"/>
      <c r="CA9564" s="66"/>
      <c r="CB9564" s="5"/>
      <c r="CC9564" s="68"/>
      <c r="CD9564" s="67"/>
      <c r="CE9564" s="67"/>
      <c r="CF9564" s="64"/>
      <c r="CG9564" s="5"/>
      <c r="CH9564" s="69"/>
      <c r="CI9564" s="6"/>
      <c r="CJ9564" s="5"/>
      <c r="CK9564" s="25"/>
      <c r="CL9564" s="5"/>
      <c r="DN9564" s="14"/>
      <c r="DO9564" s="14"/>
      <c r="DP9564" s="5"/>
      <c r="DQ9564" s="25"/>
      <c r="DR9564" s="25"/>
      <c r="DS9564" s="96"/>
      <c r="DT9564" s="83"/>
      <c r="DU9564" s="14"/>
      <c r="DX9564" s="83"/>
      <c r="DY9564" s="83"/>
      <c r="DZ9564" s="83"/>
      <c r="EA9564" s="83"/>
      <c r="EJ9564" s="54"/>
      <c r="EK9564" s="22"/>
      <c r="EL9564" s="24"/>
      <c r="EP9564" s="23"/>
      <c r="EQ9564" s="24"/>
      <c r="ER9564" s="22"/>
      <c r="ES9564" s="24"/>
      <c r="ET9564" s="24"/>
      <c r="EU9564" s="23"/>
      <c r="EV9564" s="26"/>
      <c r="EX9564" s="6"/>
      <c r="EY9564" s="24"/>
      <c r="EZ9564" s="109"/>
      <c r="FA9564" s="66"/>
      <c r="FB9564" s="5"/>
      <c r="FC9564" s="68"/>
      <c r="FD9564" s="67"/>
      <c r="FE9564" s="67"/>
      <c r="FF9564" s="64"/>
      <c r="FG9564" s="5"/>
      <c r="FH9564" s="69"/>
      <c r="FI9564" s="6"/>
      <c r="FJ9564" s="5"/>
      <c r="FK9564" s="25"/>
      <c r="FL9564" s="5"/>
    </row>
    <row r="9565" spans="40:168">
      <c r="AN9565" s="14"/>
      <c r="AO9565" s="14"/>
      <c r="AP9565" s="5"/>
      <c r="AQ9565" s="25"/>
      <c r="AR9565" s="25"/>
      <c r="AS9565" s="96"/>
      <c r="AT9565" s="83"/>
      <c r="AU9565" s="14"/>
      <c r="AX9565" s="83"/>
      <c r="AY9565" s="83"/>
      <c r="AZ9565" s="83"/>
      <c r="BA9565" s="83"/>
      <c r="BJ9565" s="54"/>
      <c r="BK9565" s="22"/>
      <c r="BL9565" s="24"/>
      <c r="BP9565" s="23"/>
      <c r="BQ9565" s="24"/>
      <c r="BR9565" s="22"/>
      <c r="BS9565" s="24"/>
      <c r="BT9565" s="24"/>
      <c r="BU9565" s="23"/>
      <c r="BV9565" s="26"/>
      <c r="BX9565" s="6"/>
      <c r="BY9565" s="24"/>
      <c r="BZ9565" s="109"/>
      <c r="CA9565" s="66"/>
      <c r="CB9565" s="5"/>
      <c r="CC9565" s="68"/>
      <c r="CD9565" s="67"/>
      <c r="CE9565" s="67"/>
      <c r="CF9565" s="64"/>
      <c r="CG9565" s="5"/>
      <c r="CH9565" s="69"/>
      <c r="CI9565" s="6"/>
      <c r="CJ9565" s="5"/>
      <c r="CK9565" s="25"/>
      <c r="CL9565" s="5"/>
      <c r="DN9565" s="14"/>
      <c r="DO9565" s="14"/>
      <c r="DP9565" s="5"/>
      <c r="DQ9565" s="25"/>
      <c r="DR9565" s="25"/>
      <c r="DS9565" s="96"/>
      <c r="DT9565" s="83"/>
      <c r="DU9565" s="14"/>
      <c r="DX9565" s="83"/>
      <c r="DY9565" s="83"/>
      <c r="DZ9565" s="83"/>
      <c r="EA9565" s="83"/>
      <c r="EJ9565" s="54"/>
      <c r="EK9565" s="22"/>
      <c r="EL9565" s="24"/>
      <c r="EP9565" s="23"/>
      <c r="EQ9565" s="24"/>
      <c r="ER9565" s="22"/>
      <c r="ES9565" s="24"/>
      <c r="ET9565" s="24"/>
      <c r="EU9565" s="23"/>
      <c r="EV9565" s="26"/>
      <c r="EX9565" s="6"/>
      <c r="EY9565" s="24"/>
      <c r="EZ9565" s="109"/>
      <c r="FA9565" s="66"/>
      <c r="FB9565" s="5"/>
      <c r="FC9565" s="68"/>
      <c r="FD9565" s="67"/>
      <c r="FE9565" s="67"/>
      <c r="FF9565" s="64"/>
      <c r="FG9565" s="5"/>
      <c r="FH9565" s="69"/>
      <c r="FI9565" s="6"/>
      <c r="FJ9565" s="5"/>
      <c r="FK9565" s="25"/>
      <c r="FL9565" s="5"/>
    </row>
    <row r="9566" spans="40:168">
      <c r="AN9566" s="14"/>
      <c r="AO9566" s="14"/>
      <c r="AP9566" s="5"/>
      <c r="AQ9566" s="25"/>
      <c r="AR9566" s="25"/>
      <c r="AS9566" s="96"/>
      <c r="AT9566" s="83"/>
      <c r="AU9566" s="14"/>
      <c r="AX9566" s="83"/>
      <c r="AY9566" s="83"/>
      <c r="AZ9566" s="83"/>
      <c r="BA9566" s="83"/>
      <c r="BJ9566" s="54"/>
      <c r="BK9566" s="22"/>
      <c r="BL9566" s="24"/>
      <c r="BP9566" s="23"/>
      <c r="BQ9566" s="24"/>
      <c r="BR9566" s="22"/>
      <c r="BS9566" s="24"/>
      <c r="BT9566" s="24"/>
      <c r="BU9566" s="23"/>
      <c r="BV9566" s="26"/>
      <c r="BX9566" s="6"/>
      <c r="BY9566" s="24"/>
      <c r="BZ9566" s="109"/>
      <c r="CA9566" s="66"/>
      <c r="CB9566" s="5"/>
      <c r="CC9566" s="68"/>
      <c r="CD9566" s="67"/>
      <c r="CE9566" s="67"/>
      <c r="CF9566" s="64"/>
      <c r="CG9566" s="5"/>
      <c r="CH9566" s="69"/>
      <c r="CI9566" s="6"/>
      <c r="CJ9566" s="5"/>
      <c r="CK9566" s="25"/>
      <c r="CL9566" s="5"/>
      <c r="DN9566" s="14"/>
      <c r="DO9566" s="14"/>
      <c r="DP9566" s="5"/>
      <c r="DQ9566" s="25"/>
      <c r="DR9566" s="25"/>
      <c r="DS9566" s="96"/>
      <c r="DT9566" s="83"/>
      <c r="DU9566" s="14"/>
      <c r="DX9566" s="83"/>
      <c r="DY9566" s="83"/>
      <c r="DZ9566" s="83"/>
      <c r="EA9566" s="83"/>
      <c r="EJ9566" s="54"/>
      <c r="EK9566" s="22"/>
      <c r="EL9566" s="24"/>
      <c r="EP9566" s="23"/>
      <c r="EQ9566" s="24"/>
      <c r="ER9566" s="22"/>
      <c r="ES9566" s="24"/>
      <c r="ET9566" s="24"/>
      <c r="EU9566" s="23"/>
      <c r="EV9566" s="26"/>
      <c r="EX9566" s="6"/>
      <c r="EY9566" s="24"/>
      <c r="EZ9566" s="109"/>
      <c r="FA9566" s="66"/>
      <c r="FB9566" s="5"/>
      <c r="FC9566" s="68"/>
      <c r="FD9566" s="67"/>
      <c r="FE9566" s="67"/>
      <c r="FF9566" s="64"/>
      <c r="FG9566" s="5"/>
      <c r="FH9566" s="69"/>
      <c r="FI9566" s="6"/>
      <c r="FJ9566" s="5"/>
      <c r="FK9566" s="25"/>
      <c r="FL9566" s="5"/>
    </row>
    <row r="9567" spans="40:168">
      <c r="AN9567" s="14"/>
      <c r="AO9567" s="14"/>
      <c r="AP9567" s="5"/>
      <c r="AQ9567" s="25"/>
      <c r="AR9567" s="25"/>
      <c r="AS9567" s="96"/>
      <c r="AT9567" s="83"/>
      <c r="AU9567" s="14"/>
      <c r="AX9567" s="83"/>
      <c r="AY9567" s="83"/>
      <c r="AZ9567" s="83"/>
      <c r="BA9567" s="83"/>
      <c r="BJ9567" s="54"/>
      <c r="BK9567" s="22"/>
      <c r="BL9567" s="24"/>
      <c r="BP9567" s="23"/>
      <c r="BQ9567" s="24"/>
      <c r="BR9567" s="22"/>
      <c r="BS9567" s="24"/>
      <c r="BT9567" s="24"/>
      <c r="BU9567" s="23"/>
      <c r="BV9567" s="26"/>
      <c r="BX9567" s="6"/>
      <c r="BY9567" s="24"/>
      <c r="BZ9567" s="109"/>
      <c r="CA9567" s="66"/>
      <c r="CB9567" s="5"/>
      <c r="CC9567" s="68"/>
      <c r="CD9567" s="67"/>
      <c r="CE9567" s="67"/>
      <c r="CF9567" s="64"/>
      <c r="CG9567" s="5"/>
      <c r="CH9567" s="69"/>
      <c r="CI9567" s="6"/>
      <c r="CJ9567" s="5"/>
      <c r="CK9567" s="25"/>
      <c r="CL9567" s="5"/>
      <c r="DN9567" s="14"/>
      <c r="DO9567" s="14"/>
      <c r="DP9567" s="5"/>
      <c r="DQ9567" s="25"/>
      <c r="DR9567" s="25"/>
      <c r="DS9567" s="96"/>
      <c r="DT9567" s="83"/>
      <c r="DU9567" s="14"/>
      <c r="DX9567" s="83"/>
      <c r="DY9567" s="83"/>
      <c r="DZ9567" s="83"/>
      <c r="EA9567" s="83"/>
      <c r="EJ9567" s="54"/>
      <c r="EK9567" s="22"/>
      <c r="EL9567" s="24"/>
      <c r="EP9567" s="23"/>
      <c r="EQ9567" s="24"/>
      <c r="ER9567" s="22"/>
      <c r="ES9567" s="24"/>
      <c r="ET9567" s="24"/>
      <c r="EU9567" s="23"/>
      <c r="EV9567" s="26"/>
      <c r="EX9567" s="6"/>
      <c r="EY9567" s="24"/>
      <c r="EZ9567" s="109"/>
      <c r="FA9567" s="66"/>
      <c r="FB9567" s="5"/>
      <c r="FC9567" s="68"/>
      <c r="FD9567" s="67"/>
      <c r="FE9567" s="67"/>
      <c r="FF9567" s="64"/>
      <c r="FG9567" s="5"/>
      <c r="FH9567" s="69"/>
      <c r="FI9567" s="6"/>
      <c r="FJ9567" s="5"/>
      <c r="FK9567" s="25"/>
      <c r="FL9567" s="5"/>
    </row>
    <row r="9568" spans="40:168">
      <c r="AN9568" s="14"/>
      <c r="AO9568" s="14"/>
      <c r="AP9568" s="5"/>
      <c r="AQ9568" s="25"/>
      <c r="AR9568" s="25"/>
      <c r="AS9568" s="96"/>
      <c r="AT9568" s="83"/>
      <c r="AU9568" s="14"/>
      <c r="AX9568" s="83"/>
      <c r="AY9568" s="83"/>
      <c r="AZ9568" s="83"/>
      <c r="BA9568" s="83"/>
      <c r="BJ9568" s="54"/>
      <c r="BK9568" s="22"/>
      <c r="BL9568" s="24"/>
      <c r="BP9568" s="23"/>
      <c r="BQ9568" s="24"/>
      <c r="BR9568" s="22"/>
      <c r="BS9568" s="24"/>
      <c r="BT9568" s="24"/>
      <c r="BU9568" s="23"/>
      <c r="BV9568" s="26"/>
      <c r="BX9568" s="6"/>
      <c r="BY9568" s="24"/>
      <c r="BZ9568" s="109"/>
      <c r="CA9568" s="66"/>
      <c r="CB9568" s="5"/>
      <c r="CC9568" s="68"/>
      <c r="CD9568" s="67"/>
      <c r="CE9568" s="67"/>
      <c r="CF9568" s="64"/>
      <c r="CG9568" s="5"/>
      <c r="CH9568" s="69"/>
      <c r="CI9568" s="6"/>
      <c r="CJ9568" s="5"/>
      <c r="CK9568" s="25"/>
      <c r="CL9568" s="5"/>
      <c r="DN9568" s="14"/>
      <c r="DO9568" s="14"/>
      <c r="DP9568" s="5"/>
      <c r="DQ9568" s="25"/>
      <c r="DR9568" s="25"/>
      <c r="DS9568" s="96"/>
      <c r="DT9568" s="83"/>
      <c r="DU9568" s="14"/>
      <c r="DX9568" s="83"/>
      <c r="DY9568" s="83"/>
      <c r="DZ9568" s="83"/>
      <c r="EA9568" s="83"/>
      <c r="EJ9568" s="54"/>
      <c r="EK9568" s="22"/>
      <c r="EL9568" s="24"/>
      <c r="EP9568" s="23"/>
      <c r="EQ9568" s="24"/>
      <c r="ER9568" s="22"/>
      <c r="ES9568" s="24"/>
      <c r="ET9568" s="24"/>
      <c r="EU9568" s="23"/>
      <c r="EV9568" s="26"/>
      <c r="EX9568" s="6"/>
      <c r="EY9568" s="24"/>
      <c r="EZ9568" s="109"/>
      <c r="FA9568" s="66"/>
      <c r="FB9568" s="5"/>
      <c r="FC9568" s="68"/>
      <c r="FD9568" s="67"/>
      <c r="FE9568" s="67"/>
      <c r="FF9568" s="64"/>
      <c r="FG9568" s="5"/>
      <c r="FH9568" s="69"/>
      <c r="FI9568" s="6"/>
      <c r="FJ9568" s="5"/>
      <c r="FK9568" s="25"/>
      <c r="FL9568" s="5"/>
    </row>
    <row r="9569" spans="40:168">
      <c r="AN9569" s="14"/>
      <c r="AO9569" s="14"/>
      <c r="AP9569" s="5"/>
      <c r="AQ9569" s="25"/>
      <c r="AR9569" s="25"/>
      <c r="AS9569" s="96"/>
      <c r="AT9569" s="83"/>
      <c r="AU9569" s="14"/>
      <c r="AX9569" s="83"/>
      <c r="AY9569" s="83"/>
      <c r="AZ9569" s="83"/>
      <c r="BA9569" s="83"/>
      <c r="BJ9569" s="54"/>
      <c r="BK9569" s="22"/>
      <c r="BL9569" s="24"/>
      <c r="BP9569" s="23"/>
      <c r="BQ9569" s="24"/>
      <c r="BR9569" s="22"/>
      <c r="BS9569" s="24"/>
      <c r="BT9569" s="24"/>
      <c r="BU9569" s="23"/>
      <c r="BV9569" s="26"/>
      <c r="BX9569" s="6"/>
      <c r="BY9569" s="24"/>
      <c r="BZ9569" s="109"/>
      <c r="CA9569" s="66"/>
      <c r="CB9569" s="5"/>
      <c r="CC9569" s="68"/>
      <c r="CD9569" s="67"/>
      <c r="CE9569" s="67"/>
      <c r="CF9569" s="64"/>
      <c r="CG9569" s="5"/>
      <c r="CH9569" s="69"/>
      <c r="CI9569" s="6"/>
      <c r="CJ9569" s="5"/>
      <c r="CK9569" s="25"/>
      <c r="CL9569" s="5"/>
      <c r="DN9569" s="14"/>
      <c r="DO9569" s="14"/>
      <c r="DP9569" s="5"/>
      <c r="DQ9569" s="25"/>
      <c r="DR9569" s="25"/>
      <c r="DS9569" s="96"/>
      <c r="DT9569" s="83"/>
      <c r="DU9569" s="14"/>
      <c r="DX9569" s="83"/>
      <c r="DY9569" s="83"/>
      <c r="DZ9569" s="83"/>
      <c r="EA9569" s="83"/>
      <c r="EJ9569" s="54"/>
      <c r="EK9569" s="22"/>
      <c r="EL9569" s="24"/>
      <c r="EP9569" s="23"/>
      <c r="EQ9569" s="24"/>
      <c r="ER9569" s="22"/>
      <c r="ES9569" s="24"/>
      <c r="ET9569" s="24"/>
      <c r="EU9569" s="23"/>
      <c r="EV9569" s="26"/>
      <c r="EX9569" s="6"/>
      <c r="EY9569" s="24"/>
      <c r="EZ9569" s="109"/>
      <c r="FA9569" s="66"/>
      <c r="FB9569" s="5"/>
      <c r="FC9569" s="68"/>
      <c r="FD9569" s="67"/>
      <c r="FE9569" s="67"/>
      <c r="FF9569" s="64"/>
      <c r="FG9569" s="5"/>
      <c r="FH9569" s="69"/>
      <c r="FI9569" s="6"/>
      <c r="FJ9569" s="5"/>
      <c r="FK9569" s="25"/>
      <c r="FL9569" s="5"/>
    </row>
    <row r="9570" spans="40:168">
      <c r="AN9570" s="14"/>
      <c r="AO9570" s="14"/>
      <c r="AP9570" s="5"/>
      <c r="AQ9570" s="25"/>
      <c r="AR9570" s="25"/>
      <c r="AS9570" s="96"/>
      <c r="AT9570" s="83"/>
      <c r="AU9570" s="14"/>
      <c r="AX9570" s="83"/>
      <c r="AY9570" s="83"/>
      <c r="AZ9570" s="83"/>
      <c r="BA9570" s="83"/>
      <c r="BJ9570" s="54"/>
      <c r="BK9570" s="22"/>
      <c r="BL9570" s="24"/>
      <c r="BP9570" s="23"/>
      <c r="BQ9570" s="24"/>
      <c r="BR9570" s="22"/>
      <c r="BS9570" s="24"/>
      <c r="BT9570" s="24"/>
      <c r="BU9570" s="23"/>
      <c r="BV9570" s="26"/>
      <c r="BX9570" s="6"/>
      <c r="BY9570" s="24"/>
      <c r="BZ9570" s="109"/>
      <c r="CA9570" s="66"/>
      <c r="CB9570" s="5"/>
      <c r="CC9570" s="68"/>
      <c r="CD9570" s="67"/>
      <c r="CE9570" s="67"/>
      <c r="CF9570" s="64"/>
      <c r="CG9570" s="5"/>
      <c r="CH9570" s="69"/>
      <c r="CI9570" s="6"/>
      <c r="CJ9570" s="5"/>
      <c r="CK9570" s="25"/>
      <c r="CL9570" s="5"/>
      <c r="DN9570" s="14"/>
      <c r="DO9570" s="14"/>
      <c r="DP9570" s="5"/>
      <c r="DQ9570" s="25"/>
      <c r="DR9570" s="25"/>
      <c r="DS9570" s="96"/>
      <c r="DT9570" s="83"/>
      <c r="DU9570" s="14"/>
      <c r="DX9570" s="83"/>
      <c r="DY9570" s="83"/>
      <c r="DZ9570" s="83"/>
      <c r="EA9570" s="83"/>
      <c r="EJ9570" s="54"/>
      <c r="EK9570" s="22"/>
      <c r="EL9570" s="24"/>
      <c r="EP9570" s="23"/>
      <c r="EQ9570" s="24"/>
      <c r="ER9570" s="22"/>
      <c r="ES9570" s="24"/>
      <c r="ET9570" s="24"/>
      <c r="EU9570" s="23"/>
      <c r="EV9570" s="26"/>
      <c r="EX9570" s="6"/>
      <c r="EY9570" s="24"/>
      <c r="EZ9570" s="109"/>
      <c r="FA9570" s="66"/>
      <c r="FB9570" s="5"/>
      <c r="FC9570" s="68"/>
      <c r="FD9570" s="67"/>
      <c r="FE9570" s="67"/>
      <c r="FF9570" s="64"/>
      <c r="FG9570" s="5"/>
      <c r="FH9570" s="69"/>
      <c r="FI9570" s="6"/>
      <c r="FJ9570" s="5"/>
      <c r="FK9570" s="25"/>
      <c r="FL9570" s="5"/>
    </row>
    <row r="9571" spans="40:168">
      <c r="AN9571" s="14"/>
      <c r="AO9571" s="14"/>
      <c r="AP9571" s="5"/>
      <c r="AQ9571" s="25"/>
      <c r="AR9571" s="25"/>
      <c r="AS9571" s="96"/>
      <c r="AT9571" s="83"/>
      <c r="AU9571" s="14"/>
      <c r="AX9571" s="83"/>
      <c r="AY9571" s="83"/>
      <c r="AZ9571" s="83"/>
      <c r="BA9571" s="83"/>
      <c r="BJ9571" s="54"/>
      <c r="BK9571" s="22"/>
      <c r="BL9571" s="24"/>
      <c r="BP9571" s="23"/>
      <c r="BQ9571" s="24"/>
      <c r="BR9571" s="22"/>
      <c r="BS9571" s="24"/>
      <c r="BT9571" s="24"/>
      <c r="BU9571" s="23"/>
      <c r="BV9571" s="26"/>
      <c r="BX9571" s="6"/>
      <c r="BY9571" s="24"/>
      <c r="BZ9571" s="109"/>
      <c r="CA9571" s="66"/>
      <c r="CB9571" s="5"/>
      <c r="CC9571" s="68"/>
      <c r="CD9571" s="67"/>
      <c r="CE9571" s="67"/>
      <c r="CF9571" s="64"/>
      <c r="CG9571" s="5"/>
      <c r="CH9571" s="69"/>
      <c r="CI9571" s="6"/>
      <c r="CJ9571" s="5"/>
      <c r="CK9571" s="25"/>
      <c r="CL9571" s="5"/>
      <c r="DN9571" s="14"/>
      <c r="DO9571" s="14"/>
      <c r="DP9571" s="5"/>
      <c r="DQ9571" s="25"/>
      <c r="DR9571" s="25"/>
      <c r="DS9571" s="96"/>
      <c r="DT9571" s="83"/>
      <c r="DU9571" s="14"/>
      <c r="DX9571" s="83"/>
      <c r="DY9571" s="83"/>
      <c r="DZ9571" s="83"/>
      <c r="EA9571" s="83"/>
      <c r="EJ9571" s="54"/>
      <c r="EK9571" s="22"/>
      <c r="EL9571" s="24"/>
      <c r="EP9571" s="23"/>
      <c r="EQ9571" s="24"/>
      <c r="ER9571" s="22"/>
      <c r="ES9571" s="24"/>
      <c r="ET9571" s="24"/>
      <c r="EU9571" s="23"/>
      <c r="EV9571" s="26"/>
      <c r="EX9571" s="6"/>
      <c r="EY9571" s="24"/>
      <c r="EZ9571" s="109"/>
      <c r="FA9571" s="66"/>
      <c r="FB9571" s="5"/>
      <c r="FC9571" s="68"/>
      <c r="FD9571" s="67"/>
      <c r="FE9571" s="67"/>
      <c r="FF9571" s="64"/>
      <c r="FG9571" s="5"/>
      <c r="FH9571" s="69"/>
      <c r="FI9571" s="6"/>
      <c r="FJ9571" s="5"/>
      <c r="FK9571" s="25"/>
      <c r="FL9571" s="5"/>
    </row>
    <row r="9572" spans="40:168">
      <c r="AN9572" s="14"/>
      <c r="AO9572" s="14"/>
      <c r="AP9572" s="5"/>
      <c r="AQ9572" s="25"/>
      <c r="AR9572" s="25"/>
      <c r="AS9572" s="96"/>
      <c r="AT9572" s="83"/>
      <c r="AU9572" s="14"/>
      <c r="AX9572" s="83"/>
      <c r="AY9572" s="83"/>
      <c r="AZ9572" s="83"/>
      <c r="BA9572" s="83"/>
      <c r="BJ9572" s="54"/>
      <c r="BK9572" s="22"/>
      <c r="BL9572" s="24"/>
      <c r="BP9572" s="23"/>
      <c r="BQ9572" s="24"/>
      <c r="BR9572" s="22"/>
      <c r="BS9572" s="24"/>
      <c r="BT9572" s="24"/>
      <c r="BU9572" s="23"/>
      <c r="BV9572" s="26"/>
      <c r="BX9572" s="6"/>
      <c r="BY9572" s="24"/>
      <c r="BZ9572" s="109"/>
      <c r="CA9572" s="66"/>
      <c r="CB9572" s="5"/>
      <c r="CC9572" s="68"/>
      <c r="CD9572" s="67"/>
      <c r="CE9572" s="67"/>
      <c r="CF9572" s="64"/>
      <c r="CG9572" s="5"/>
      <c r="CH9572" s="69"/>
      <c r="CI9572" s="6"/>
      <c r="CJ9572" s="5"/>
      <c r="CK9572" s="25"/>
      <c r="CL9572" s="5"/>
      <c r="DN9572" s="14"/>
      <c r="DO9572" s="14"/>
      <c r="DP9572" s="5"/>
      <c r="DQ9572" s="25"/>
      <c r="DR9572" s="25"/>
      <c r="DS9572" s="96"/>
      <c r="DT9572" s="83"/>
      <c r="DU9572" s="14"/>
      <c r="DX9572" s="83"/>
      <c r="DY9572" s="83"/>
      <c r="DZ9572" s="83"/>
      <c r="EA9572" s="83"/>
      <c r="EJ9572" s="54"/>
      <c r="EK9572" s="22"/>
      <c r="EL9572" s="24"/>
      <c r="EP9572" s="23"/>
      <c r="EQ9572" s="24"/>
      <c r="ER9572" s="22"/>
      <c r="ES9572" s="24"/>
      <c r="ET9572" s="24"/>
      <c r="EU9572" s="23"/>
      <c r="EV9572" s="26"/>
      <c r="EX9572" s="6"/>
      <c r="EY9572" s="24"/>
      <c r="EZ9572" s="109"/>
      <c r="FA9572" s="66"/>
      <c r="FB9572" s="5"/>
      <c r="FC9572" s="68"/>
      <c r="FD9572" s="67"/>
      <c r="FE9572" s="67"/>
      <c r="FF9572" s="64"/>
      <c r="FG9572" s="5"/>
      <c r="FH9572" s="69"/>
      <c r="FI9572" s="6"/>
      <c r="FJ9572" s="5"/>
      <c r="FK9572" s="25"/>
      <c r="FL9572" s="5"/>
    </row>
    <row r="9573" spans="40:168">
      <c r="AN9573" s="14"/>
      <c r="AO9573" s="14"/>
      <c r="AP9573" s="5"/>
      <c r="AQ9573" s="25"/>
      <c r="AR9573" s="25"/>
      <c r="AS9573" s="96"/>
      <c r="AT9573" s="83"/>
      <c r="AU9573" s="14"/>
      <c r="AX9573" s="83"/>
      <c r="AY9573" s="83"/>
      <c r="AZ9573" s="83"/>
      <c r="BA9573" s="83"/>
      <c r="BJ9573" s="54"/>
      <c r="BK9573" s="22"/>
      <c r="BL9573" s="24"/>
      <c r="BP9573" s="23"/>
      <c r="BQ9573" s="24"/>
      <c r="BR9573" s="22"/>
      <c r="BS9573" s="24"/>
      <c r="BT9573" s="24"/>
      <c r="BU9573" s="23"/>
      <c r="BV9573" s="26"/>
      <c r="BX9573" s="6"/>
      <c r="BY9573" s="24"/>
      <c r="BZ9573" s="109"/>
      <c r="CA9573" s="66"/>
      <c r="CB9573" s="5"/>
      <c r="CC9573" s="68"/>
      <c r="CD9573" s="67"/>
      <c r="CE9573" s="67"/>
      <c r="CF9573" s="64"/>
      <c r="CG9573" s="5"/>
      <c r="CH9573" s="69"/>
      <c r="CI9573" s="6"/>
      <c r="CJ9573" s="5"/>
      <c r="CK9573" s="25"/>
      <c r="CL9573" s="5"/>
      <c r="DN9573" s="14"/>
      <c r="DO9573" s="14"/>
      <c r="DP9573" s="5"/>
      <c r="DQ9573" s="25"/>
      <c r="DR9573" s="25"/>
      <c r="DS9573" s="96"/>
      <c r="DT9573" s="83"/>
      <c r="DU9573" s="14"/>
      <c r="DX9573" s="83"/>
      <c r="DY9573" s="83"/>
      <c r="DZ9573" s="83"/>
      <c r="EA9573" s="83"/>
      <c r="EJ9573" s="54"/>
      <c r="EK9573" s="22"/>
      <c r="EL9573" s="24"/>
      <c r="EP9573" s="23"/>
      <c r="EQ9573" s="24"/>
      <c r="ER9573" s="22"/>
      <c r="ES9573" s="24"/>
      <c r="ET9573" s="24"/>
      <c r="EU9573" s="23"/>
      <c r="EV9573" s="26"/>
      <c r="EX9573" s="6"/>
      <c r="EY9573" s="24"/>
      <c r="EZ9573" s="109"/>
      <c r="FA9573" s="66"/>
      <c r="FB9573" s="5"/>
      <c r="FC9573" s="68"/>
      <c r="FD9573" s="67"/>
      <c r="FE9573" s="67"/>
      <c r="FF9573" s="64"/>
      <c r="FG9573" s="5"/>
      <c r="FH9573" s="69"/>
      <c r="FI9573" s="6"/>
      <c r="FJ9573" s="5"/>
      <c r="FK9573" s="25"/>
      <c r="FL9573" s="5"/>
    </row>
    <row r="9574" spans="40:168">
      <c r="AN9574" s="14"/>
      <c r="AO9574" s="14"/>
      <c r="AP9574" s="5"/>
      <c r="AQ9574" s="25"/>
      <c r="AR9574" s="25"/>
      <c r="AS9574" s="96"/>
      <c r="AT9574" s="83"/>
      <c r="AU9574" s="14"/>
      <c r="AX9574" s="83"/>
      <c r="AY9574" s="83"/>
      <c r="AZ9574" s="83"/>
      <c r="BA9574" s="83"/>
      <c r="BJ9574" s="54"/>
      <c r="BK9574" s="22"/>
      <c r="BL9574" s="24"/>
      <c r="BP9574" s="23"/>
      <c r="BQ9574" s="24"/>
      <c r="BR9574" s="22"/>
      <c r="BS9574" s="24"/>
      <c r="BT9574" s="24"/>
      <c r="BU9574" s="23"/>
      <c r="BV9574" s="26"/>
      <c r="BX9574" s="6"/>
      <c r="BY9574" s="24"/>
      <c r="BZ9574" s="109"/>
      <c r="CA9574" s="66"/>
      <c r="CB9574" s="5"/>
      <c r="CC9574" s="68"/>
      <c r="CD9574" s="67"/>
      <c r="CE9574" s="67"/>
      <c r="CF9574" s="64"/>
      <c r="CG9574" s="5"/>
      <c r="CH9574" s="69"/>
      <c r="CI9574" s="6"/>
      <c r="CJ9574" s="5"/>
      <c r="CK9574" s="25"/>
      <c r="CL9574" s="5"/>
      <c r="DN9574" s="14"/>
      <c r="DO9574" s="14"/>
      <c r="DP9574" s="5"/>
      <c r="DQ9574" s="25"/>
      <c r="DR9574" s="25"/>
      <c r="DS9574" s="96"/>
      <c r="DT9574" s="83"/>
      <c r="DU9574" s="14"/>
      <c r="DX9574" s="83"/>
      <c r="DY9574" s="83"/>
      <c r="DZ9574" s="83"/>
      <c r="EA9574" s="83"/>
      <c r="EJ9574" s="54"/>
      <c r="EK9574" s="22"/>
      <c r="EL9574" s="24"/>
      <c r="EP9574" s="23"/>
      <c r="EQ9574" s="24"/>
      <c r="ER9574" s="22"/>
      <c r="ES9574" s="24"/>
      <c r="ET9574" s="24"/>
      <c r="EU9574" s="23"/>
      <c r="EV9574" s="26"/>
      <c r="EX9574" s="6"/>
      <c r="EY9574" s="24"/>
      <c r="EZ9574" s="109"/>
      <c r="FA9574" s="66"/>
      <c r="FB9574" s="5"/>
      <c r="FC9574" s="68"/>
      <c r="FD9574" s="67"/>
      <c r="FE9574" s="67"/>
      <c r="FF9574" s="64"/>
      <c r="FG9574" s="5"/>
      <c r="FH9574" s="69"/>
      <c r="FI9574" s="6"/>
      <c r="FJ9574" s="5"/>
      <c r="FK9574" s="25"/>
      <c r="FL9574" s="5"/>
    </row>
    <row r="9575" spans="40:168">
      <c r="AN9575" s="14"/>
      <c r="AO9575" s="14"/>
      <c r="AP9575" s="5"/>
      <c r="AQ9575" s="25"/>
      <c r="AR9575" s="25"/>
      <c r="AS9575" s="96"/>
      <c r="AT9575" s="83"/>
      <c r="AU9575" s="14"/>
      <c r="AX9575" s="83"/>
      <c r="AY9575" s="83"/>
      <c r="AZ9575" s="83"/>
      <c r="BA9575" s="83"/>
      <c r="BJ9575" s="54"/>
      <c r="BK9575" s="22"/>
      <c r="BL9575" s="24"/>
      <c r="BP9575" s="23"/>
      <c r="BQ9575" s="24"/>
      <c r="BR9575" s="22"/>
      <c r="BS9575" s="24"/>
      <c r="BT9575" s="24"/>
      <c r="BU9575" s="23"/>
      <c r="BV9575" s="26"/>
      <c r="BX9575" s="6"/>
      <c r="BY9575" s="24"/>
      <c r="BZ9575" s="109"/>
      <c r="CA9575" s="66"/>
      <c r="CB9575" s="5"/>
      <c r="CC9575" s="68"/>
      <c r="CD9575" s="67"/>
      <c r="CE9575" s="67"/>
      <c r="CF9575" s="64"/>
      <c r="CG9575" s="5"/>
      <c r="CH9575" s="69"/>
      <c r="CI9575" s="6"/>
      <c r="CJ9575" s="5"/>
      <c r="CK9575" s="25"/>
      <c r="CL9575" s="5"/>
      <c r="DN9575" s="14"/>
      <c r="DO9575" s="14"/>
      <c r="DP9575" s="5"/>
      <c r="DQ9575" s="25"/>
      <c r="DR9575" s="25"/>
      <c r="DS9575" s="96"/>
      <c r="DT9575" s="83"/>
      <c r="DU9575" s="14"/>
      <c r="DX9575" s="83"/>
      <c r="DY9575" s="83"/>
      <c r="DZ9575" s="83"/>
      <c r="EA9575" s="83"/>
      <c r="EJ9575" s="54"/>
      <c r="EK9575" s="22"/>
      <c r="EL9575" s="24"/>
      <c r="EP9575" s="23"/>
      <c r="EQ9575" s="24"/>
      <c r="ER9575" s="22"/>
      <c r="ES9575" s="24"/>
      <c r="ET9575" s="24"/>
      <c r="EU9575" s="23"/>
      <c r="EV9575" s="26"/>
      <c r="EX9575" s="6"/>
      <c r="EY9575" s="24"/>
      <c r="EZ9575" s="109"/>
      <c r="FA9575" s="66"/>
      <c r="FB9575" s="5"/>
      <c r="FC9575" s="68"/>
      <c r="FD9575" s="67"/>
      <c r="FE9575" s="67"/>
      <c r="FF9575" s="64"/>
      <c r="FG9575" s="5"/>
      <c r="FH9575" s="69"/>
      <c r="FI9575" s="6"/>
      <c r="FJ9575" s="5"/>
      <c r="FK9575" s="25"/>
      <c r="FL9575" s="5"/>
    </row>
    <row r="9576" spans="40:168">
      <c r="AN9576" s="14"/>
      <c r="AO9576" s="14"/>
      <c r="AP9576" s="5"/>
      <c r="AQ9576" s="25"/>
      <c r="AR9576" s="25"/>
      <c r="AS9576" s="96"/>
      <c r="AT9576" s="83"/>
      <c r="AU9576" s="14"/>
      <c r="AX9576" s="83"/>
      <c r="AY9576" s="83"/>
      <c r="AZ9576" s="83"/>
      <c r="BA9576" s="83"/>
      <c r="BJ9576" s="54"/>
      <c r="BK9576" s="22"/>
      <c r="BL9576" s="24"/>
      <c r="BP9576" s="23"/>
      <c r="BQ9576" s="24"/>
      <c r="BR9576" s="22"/>
      <c r="BS9576" s="24"/>
      <c r="BT9576" s="24"/>
      <c r="BU9576" s="23"/>
      <c r="BV9576" s="26"/>
      <c r="BX9576" s="6"/>
      <c r="BY9576" s="24"/>
      <c r="BZ9576" s="109"/>
      <c r="CA9576" s="66"/>
      <c r="CB9576" s="5"/>
      <c r="CC9576" s="68"/>
      <c r="CD9576" s="67"/>
      <c r="CE9576" s="67"/>
      <c r="CF9576" s="64"/>
      <c r="CG9576" s="5"/>
      <c r="CH9576" s="69"/>
      <c r="CI9576" s="6"/>
      <c r="CJ9576" s="5"/>
      <c r="CK9576" s="25"/>
      <c r="CL9576" s="5"/>
      <c r="DN9576" s="14"/>
      <c r="DO9576" s="14"/>
      <c r="DP9576" s="5"/>
      <c r="DQ9576" s="25"/>
      <c r="DR9576" s="25"/>
      <c r="DS9576" s="96"/>
      <c r="DT9576" s="83"/>
      <c r="DU9576" s="14"/>
      <c r="DX9576" s="83"/>
      <c r="DY9576" s="83"/>
      <c r="DZ9576" s="83"/>
      <c r="EA9576" s="83"/>
      <c r="EJ9576" s="54"/>
      <c r="EK9576" s="22"/>
      <c r="EL9576" s="24"/>
      <c r="EP9576" s="23"/>
      <c r="EQ9576" s="24"/>
      <c r="ER9576" s="22"/>
      <c r="ES9576" s="24"/>
      <c r="ET9576" s="24"/>
      <c r="EU9576" s="23"/>
      <c r="EV9576" s="26"/>
      <c r="EX9576" s="6"/>
      <c r="EY9576" s="24"/>
      <c r="EZ9576" s="109"/>
      <c r="FA9576" s="66"/>
      <c r="FB9576" s="5"/>
      <c r="FC9576" s="68"/>
      <c r="FD9576" s="67"/>
      <c r="FE9576" s="67"/>
      <c r="FF9576" s="64"/>
      <c r="FG9576" s="5"/>
      <c r="FH9576" s="69"/>
      <c r="FI9576" s="6"/>
      <c r="FJ9576" s="5"/>
      <c r="FK9576" s="25"/>
      <c r="FL9576" s="5"/>
    </row>
    <row r="9577" spans="40:168">
      <c r="AN9577" s="14"/>
      <c r="AO9577" s="14"/>
      <c r="AP9577" s="5"/>
      <c r="AQ9577" s="25"/>
      <c r="AR9577" s="25"/>
      <c r="AS9577" s="96"/>
      <c r="AT9577" s="83"/>
      <c r="AU9577" s="14"/>
      <c r="AX9577" s="83"/>
      <c r="AY9577" s="83"/>
      <c r="AZ9577" s="83"/>
      <c r="BA9577" s="83"/>
      <c r="BJ9577" s="54"/>
      <c r="BK9577" s="22"/>
      <c r="BL9577" s="24"/>
      <c r="BP9577" s="23"/>
      <c r="BQ9577" s="24"/>
      <c r="BR9577" s="22"/>
      <c r="BS9577" s="24"/>
      <c r="BT9577" s="24"/>
      <c r="BU9577" s="23"/>
      <c r="BV9577" s="26"/>
      <c r="BX9577" s="6"/>
      <c r="BY9577" s="24"/>
      <c r="BZ9577" s="109"/>
      <c r="CA9577" s="66"/>
      <c r="CB9577" s="5"/>
      <c r="CC9577" s="68"/>
      <c r="CD9577" s="67"/>
      <c r="CE9577" s="67"/>
      <c r="CF9577" s="64"/>
      <c r="CG9577" s="5"/>
      <c r="CH9577" s="69"/>
      <c r="CI9577" s="6"/>
      <c r="CJ9577" s="5"/>
      <c r="CK9577" s="25"/>
      <c r="CL9577" s="5"/>
      <c r="DN9577" s="14"/>
      <c r="DO9577" s="14"/>
      <c r="DP9577" s="5"/>
      <c r="DQ9577" s="25"/>
      <c r="DR9577" s="25"/>
      <c r="DS9577" s="96"/>
      <c r="DT9577" s="83"/>
      <c r="DU9577" s="14"/>
      <c r="DX9577" s="83"/>
      <c r="DY9577" s="83"/>
      <c r="DZ9577" s="83"/>
      <c r="EA9577" s="83"/>
      <c r="EJ9577" s="54"/>
      <c r="EK9577" s="22"/>
      <c r="EL9577" s="24"/>
      <c r="EP9577" s="23"/>
      <c r="EQ9577" s="24"/>
      <c r="ER9577" s="22"/>
      <c r="ES9577" s="24"/>
      <c r="ET9577" s="24"/>
      <c r="EU9577" s="23"/>
      <c r="EV9577" s="26"/>
      <c r="EX9577" s="6"/>
      <c r="EY9577" s="24"/>
      <c r="EZ9577" s="109"/>
      <c r="FA9577" s="66"/>
      <c r="FB9577" s="5"/>
      <c r="FC9577" s="68"/>
      <c r="FD9577" s="67"/>
      <c r="FE9577" s="67"/>
      <c r="FF9577" s="64"/>
      <c r="FG9577" s="5"/>
      <c r="FH9577" s="69"/>
      <c r="FI9577" s="6"/>
      <c r="FJ9577" s="5"/>
      <c r="FK9577" s="25"/>
      <c r="FL9577" s="5"/>
    </row>
    <row r="9578" spans="40:168">
      <c r="AN9578" s="14"/>
      <c r="AO9578" s="14"/>
      <c r="AP9578" s="5"/>
      <c r="AQ9578" s="25"/>
      <c r="AR9578" s="25"/>
      <c r="AS9578" s="96"/>
      <c r="AT9578" s="83"/>
      <c r="AU9578" s="14"/>
      <c r="AX9578" s="83"/>
      <c r="AY9578" s="83"/>
      <c r="AZ9578" s="83"/>
      <c r="BA9578" s="83"/>
      <c r="BJ9578" s="54"/>
      <c r="BK9578" s="22"/>
      <c r="BL9578" s="24"/>
      <c r="BP9578" s="23"/>
      <c r="BQ9578" s="24"/>
      <c r="BR9578" s="22"/>
      <c r="BS9578" s="24"/>
      <c r="BT9578" s="24"/>
      <c r="BU9578" s="23"/>
      <c r="BV9578" s="26"/>
      <c r="BX9578" s="6"/>
      <c r="BY9578" s="24"/>
      <c r="BZ9578" s="109"/>
      <c r="CA9578" s="66"/>
      <c r="CB9578" s="5"/>
      <c r="CC9578" s="68"/>
      <c r="CD9578" s="67"/>
      <c r="CE9578" s="67"/>
      <c r="CF9578" s="64"/>
      <c r="CG9578" s="5"/>
      <c r="CH9578" s="69"/>
      <c r="CI9578" s="6"/>
      <c r="CJ9578" s="5"/>
      <c r="CK9578" s="25"/>
      <c r="CL9578" s="5"/>
      <c r="DN9578" s="14"/>
      <c r="DO9578" s="14"/>
      <c r="DP9578" s="5"/>
      <c r="DQ9578" s="25"/>
      <c r="DR9578" s="25"/>
      <c r="DS9578" s="96"/>
      <c r="DT9578" s="83"/>
      <c r="DU9578" s="14"/>
      <c r="DX9578" s="83"/>
      <c r="DY9578" s="83"/>
      <c r="DZ9578" s="83"/>
      <c r="EA9578" s="83"/>
      <c r="EJ9578" s="54"/>
      <c r="EK9578" s="22"/>
      <c r="EL9578" s="24"/>
      <c r="EP9578" s="23"/>
      <c r="EQ9578" s="24"/>
      <c r="ER9578" s="22"/>
      <c r="ES9578" s="24"/>
      <c r="ET9578" s="24"/>
      <c r="EU9578" s="23"/>
      <c r="EV9578" s="26"/>
      <c r="EX9578" s="6"/>
      <c r="EY9578" s="24"/>
      <c r="EZ9578" s="109"/>
      <c r="FA9578" s="66"/>
      <c r="FB9578" s="5"/>
      <c r="FC9578" s="68"/>
      <c r="FD9578" s="67"/>
      <c r="FE9578" s="67"/>
      <c r="FF9578" s="64"/>
      <c r="FG9578" s="5"/>
      <c r="FH9578" s="69"/>
      <c r="FI9578" s="6"/>
      <c r="FJ9578" s="5"/>
      <c r="FK9578" s="25"/>
      <c r="FL9578" s="5"/>
    </row>
    <row r="9579" spans="40:168">
      <c r="AN9579" s="14"/>
      <c r="AO9579" s="14"/>
      <c r="AP9579" s="5"/>
      <c r="AQ9579" s="25"/>
      <c r="AR9579" s="25"/>
      <c r="AS9579" s="96"/>
      <c r="AT9579" s="83"/>
      <c r="AU9579" s="14"/>
      <c r="AX9579" s="83"/>
      <c r="AY9579" s="83"/>
      <c r="AZ9579" s="83"/>
      <c r="BA9579" s="83"/>
      <c r="BJ9579" s="54"/>
      <c r="BK9579" s="22"/>
      <c r="BL9579" s="24"/>
      <c r="BP9579" s="23"/>
      <c r="BQ9579" s="24"/>
      <c r="BR9579" s="22"/>
      <c r="BS9579" s="24"/>
      <c r="BT9579" s="24"/>
      <c r="BU9579" s="23"/>
      <c r="BV9579" s="26"/>
      <c r="BX9579" s="6"/>
      <c r="BY9579" s="24"/>
      <c r="BZ9579" s="109"/>
      <c r="CA9579" s="66"/>
      <c r="CB9579" s="5"/>
      <c r="CC9579" s="68"/>
      <c r="CD9579" s="67"/>
      <c r="CE9579" s="67"/>
      <c r="CF9579" s="64"/>
      <c r="CG9579" s="5"/>
      <c r="CH9579" s="69"/>
      <c r="CI9579" s="6"/>
      <c r="CJ9579" s="5"/>
      <c r="CK9579" s="25"/>
      <c r="CL9579" s="5"/>
      <c r="DN9579" s="14"/>
      <c r="DO9579" s="14"/>
      <c r="DP9579" s="5"/>
      <c r="DQ9579" s="25"/>
      <c r="DR9579" s="25"/>
      <c r="DS9579" s="96"/>
      <c r="DT9579" s="83"/>
      <c r="DU9579" s="14"/>
      <c r="DX9579" s="83"/>
      <c r="DY9579" s="83"/>
      <c r="DZ9579" s="83"/>
      <c r="EA9579" s="83"/>
      <c r="EJ9579" s="54"/>
      <c r="EK9579" s="22"/>
      <c r="EL9579" s="24"/>
      <c r="EP9579" s="23"/>
      <c r="EQ9579" s="24"/>
      <c r="ER9579" s="22"/>
      <c r="ES9579" s="24"/>
      <c r="ET9579" s="24"/>
      <c r="EU9579" s="23"/>
      <c r="EV9579" s="26"/>
      <c r="EX9579" s="6"/>
      <c r="EY9579" s="24"/>
      <c r="EZ9579" s="109"/>
      <c r="FA9579" s="66"/>
      <c r="FB9579" s="5"/>
      <c r="FC9579" s="68"/>
      <c r="FD9579" s="67"/>
      <c r="FE9579" s="67"/>
      <c r="FF9579" s="64"/>
      <c r="FG9579" s="5"/>
      <c r="FH9579" s="69"/>
      <c r="FI9579" s="6"/>
      <c r="FJ9579" s="5"/>
      <c r="FK9579" s="25"/>
      <c r="FL9579" s="5"/>
    </row>
    <row r="9580" spans="40:168">
      <c r="AN9580" s="14"/>
      <c r="AO9580" s="14"/>
      <c r="AP9580" s="5"/>
      <c r="AQ9580" s="25"/>
      <c r="AR9580" s="25"/>
      <c r="AS9580" s="96"/>
      <c r="AT9580" s="83"/>
      <c r="AU9580" s="14"/>
      <c r="AX9580" s="83"/>
      <c r="AY9580" s="83"/>
      <c r="AZ9580" s="83"/>
      <c r="BA9580" s="83"/>
      <c r="BJ9580" s="54"/>
      <c r="BK9580" s="22"/>
      <c r="BL9580" s="24"/>
      <c r="BP9580" s="23"/>
      <c r="BQ9580" s="24"/>
      <c r="BR9580" s="22"/>
      <c r="BS9580" s="24"/>
      <c r="BT9580" s="24"/>
      <c r="BU9580" s="23"/>
      <c r="BV9580" s="26"/>
      <c r="BX9580" s="6"/>
      <c r="BY9580" s="24"/>
      <c r="BZ9580" s="109"/>
      <c r="CA9580" s="66"/>
      <c r="CB9580" s="5"/>
      <c r="CC9580" s="68"/>
      <c r="CD9580" s="67"/>
      <c r="CE9580" s="67"/>
      <c r="CF9580" s="64"/>
      <c r="CG9580" s="5"/>
      <c r="CH9580" s="69"/>
      <c r="CI9580" s="6"/>
      <c r="CJ9580" s="5"/>
      <c r="CK9580" s="25"/>
      <c r="CL9580" s="5"/>
      <c r="DN9580" s="14"/>
      <c r="DO9580" s="14"/>
      <c r="DP9580" s="5"/>
      <c r="DQ9580" s="25"/>
      <c r="DR9580" s="25"/>
      <c r="DS9580" s="96"/>
      <c r="DT9580" s="83"/>
      <c r="DU9580" s="14"/>
      <c r="DX9580" s="83"/>
      <c r="DY9580" s="83"/>
      <c r="DZ9580" s="83"/>
      <c r="EA9580" s="83"/>
      <c r="EJ9580" s="54"/>
      <c r="EK9580" s="22"/>
      <c r="EL9580" s="24"/>
      <c r="EP9580" s="23"/>
      <c r="EQ9580" s="24"/>
      <c r="ER9580" s="22"/>
      <c r="ES9580" s="24"/>
      <c r="ET9580" s="24"/>
      <c r="EU9580" s="23"/>
      <c r="EV9580" s="26"/>
      <c r="EX9580" s="6"/>
      <c r="EY9580" s="24"/>
      <c r="EZ9580" s="109"/>
      <c r="FA9580" s="66"/>
      <c r="FB9580" s="5"/>
      <c r="FC9580" s="68"/>
      <c r="FD9580" s="67"/>
      <c r="FE9580" s="67"/>
      <c r="FF9580" s="64"/>
      <c r="FG9580" s="5"/>
      <c r="FH9580" s="69"/>
      <c r="FI9580" s="6"/>
      <c r="FJ9580" s="5"/>
      <c r="FK9580" s="25"/>
      <c r="FL9580" s="5"/>
    </row>
    <row r="9581" spans="40:168">
      <c r="AN9581" s="14"/>
      <c r="AO9581" s="14"/>
      <c r="AP9581" s="5"/>
      <c r="AQ9581" s="25"/>
      <c r="AR9581" s="25"/>
      <c r="AS9581" s="96"/>
      <c r="AT9581" s="83"/>
      <c r="AU9581" s="14"/>
      <c r="AX9581" s="83"/>
      <c r="AY9581" s="83"/>
      <c r="AZ9581" s="83"/>
      <c r="BA9581" s="83"/>
      <c r="BJ9581" s="54"/>
      <c r="BK9581" s="22"/>
      <c r="BL9581" s="24"/>
      <c r="BP9581" s="23"/>
      <c r="BQ9581" s="24"/>
      <c r="BR9581" s="22"/>
      <c r="BS9581" s="24"/>
      <c r="BT9581" s="24"/>
      <c r="BU9581" s="23"/>
      <c r="BV9581" s="26"/>
      <c r="BX9581" s="6"/>
      <c r="BY9581" s="24"/>
      <c r="BZ9581" s="109"/>
      <c r="CA9581" s="66"/>
      <c r="CB9581" s="5"/>
      <c r="CC9581" s="68"/>
      <c r="CD9581" s="67"/>
      <c r="CE9581" s="67"/>
      <c r="CF9581" s="64"/>
      <c r="CG9581" s="5"/>
      <c r="CH9581" s="69"/>
      <c r="CI9581" s="6"/>
      <c r="CJ9581" s="5"/>
      <c r="CK9581" s="25"/>
      <c r="CL9581" s="5"/>
      <c r="DN9581" s="14"/>
      <c r="DO9581" s="14"/>
      <c r="DP9581" s="5"/>
      <c r="DQ9581" s="25"/>
      <c r="DR9581" s="25"/>
      <c r="DS9581" s="96"/>
      <c r="DT9581" s="83"/>
      <c r="DU9581" s="14"/>
      <c r="DX9581" s="83"/>
      <c r="DY9581" s="83"/>
      <c r="DZ9581" s="83"/>
      <c r="EA9581" s="83"/>
      <c r="EJ9581" s="54"/>
      <c r="EK9581" s="22"/>
      <c r="EL9581" s="24"/>
      <c r="EP9581" s="23"/>
      <c r="EQ9581" s="24"/>
      <c r="ER9581" s="22"/>
      <c r="ES9581" s="24"/>
      <c r="ET9581" s="24"/>
      <c r="EU9581" s="23"/>
      <c r="EV9581" s="26"/>
      <c r="EX9581" s="6"/>
      <c r="EY9581" s="24"/>
      <c r="EZ9581" s="109"/>
      <c r="FA9581" s="66"/>
      <c r="FB9581" s="5"/>
      <c r="FC9581" s="68"/>
      <c r="FD9581" s="67"/>
      <c r="FE9581" s="67"/>
      <c r="FF9581" s="64"/>
      <c r="FG9581" s="5"/>
      <c r="FH9581" s="69"/>
      <c r="FI9581" s="6"/>
      <c r="FJ9581" s="5"/>
      <c r="FK9581" s="25"/>
      <c r="FL9581" s="5"/>
    </row>
    <row r="9582" spans="40:168">
      <c r="AN9582" s="14"/>
      <c r="AO9582" s="14"/>
      <c r="AP9582" s="5"/>
      <c r="AQ9582" s="25"/>
      <c r="AR9582" s="25"/>
      <c r="AS9582" s="96"/>
      <c r="AT9582" s="83"/>
      <c r="AU9582" s="14"/>
      <c r="AX9582" s="83"/>
      <c r="AY9582" s="83"/>
      <c r="AZ9582" s="83"/>
      <c r="BA9582" s="83"/>
      <c r="BJ9582" s="54"/>
      <c r="BK9582" s="22"/>
      <c r="BL9582" s="24"/>
      <c r="BP9582" s="23"/>
      <c r="BQ9582" s="24"/>
      <c r="BR9582" s="22"/>
      <c r="BS9582" s="24"/>
      <c r="BT9582" s="24"/>
      <c r="BU9582" s="23"/>
      <c r="BV9582" s="26"/>
      <c r="BX9582" s="6"/>
      <c r="BY9582" s="24"/>
      <c r="BZ9582" s="109"/>
      <c r="CA9582" s="66"/>
      <c r="CB9582" s="5"/>
      <c r="CC9582" s="68"/>
      <c r="CD9582" s="67"/>
      <c r="CE9582" s="67"/>
      <c r="CF9582" s="64"/>
      <c r="CG9582" s="5"/>
      <c r="CH9582" s="69"/>
      <c r="CI9582" s="6"/>
      <c r="CJ9582" s="5"/>
      <c r="CK9582" s="25"/>
      <c r="CL9582" s="5"/>
      <c r="DN9582" s="14"/>
      <c r="DO9582" s="14"/>
      <c r="DP9582" s="5"/>
      <c r="DQ9582" s="25"/>
      <c r="DR9582" s="25"/>
      <c r="DS9582" s="96"/>
      <c r="DT9582" s="83"/>
      <c r="DU9582" s="14"/>
      <c r="DX9582" s="83"/>
      <c r="DY9582" s="83"/>
      <c r="DZ9582" s="83"/>
      <c r="EA9582" s="83"/>
      <c r="EJ9582" s="54"/>
      <c r="EK9582" s="22"/>
      <c r="EL9582" s="24"/>
      <c r="EP9582" s="23"/>
      <c r="EQ9582" s="24"/>
      <c r="ER9582" s="22"/>
      <c r="ES9582" s="24"/>
      <c r="ET9582" s="24"/>
      <c r="EU9582" s="23"/>
      <c r="EV9582" s="26"/>
      <c r="EX9582" s="6"/>
      <c r="EY9582" s="24"/>
      <c r="EZ9582" s="109"/>
      <c r="FA9582" s="66"/>
      <c r="FB9582" s="5"/>
      <c r="FC9582" s="68"/>
      <c r="FD9582" s="67"/>
      <c r="FE9582" s="67"/>
      <c r="FF9582" s="64"/>
      <c r="FG9582" s="5"/>
      <c r="FH9582" s="69"/>
      <c r="FI9582" s="6"/>
      <c r="FJ9582" s="5"/>
      <c r="FK9582" s="25"/>
      <c r="FL9582" s="5"/>
    </row>
    <row r="9583" spans="40:168">
      <c r="AN9583" s="14"/>
      <c r="AO9583" s="14"/>
      <c r="AP9583" s="5"/>
      <c r="AQ9583" s="25"/>
      <c r="AR9583" s="25"/>
      <c r="AS9583" s="96"/>
      <c r="AT9583" s="83"/>
      <c r="AU9583" s="14"/>
      <c r="AX9583" s="83"/>
      <c r="AY9583" s="83"/>
      <c r="AZ9583" s="83"/>
      <c r="BA9583" s="83"/>
      <c r="BJ9583" s="54"/>
      <c r="BK9583" s="22"/>
      <c r="BL9583" s="24"/>
      <c r="BP9583" s="23"/>
      <c r="BQ9583" s="24"/>
      <c r="BR9583" s="22"/>
      <c r="BS9583" s="24"/>
      <c r="BT9583" s="24"/>
      <c r="BU9583" s="23"/>
      <c r="BV9583" s="26"/>
      <c r="BX9583" s="6"/>
      <c r="BY9583" s="24"/>
      <c r="BZ9583" s="109"/>
      <c r="CA9583" s="66"/>
      <c r="CB9583" s="5"/>
      <c r="CC9583" s="68"/>
      <c r="CD9583" s="67"/>
      <c r="CE9583" s="67"/>
      <c r="CF9583" s="64"/>
      <c r="CG9583" s="5"/>
      <c r="CH9583" s="69"/>
      <c r="CI9583" s="6"/>
      <c r="CJ9583" s="5"/>
      <c r="CK9583" s="25"/>
      <c r="CL9583" s="5"/>
      <c r="DN9583" s="14"/>
      <c r="DO9583" s="14"/>
      <c r="DP9583" s="5"/>
      <c r="DQ9583" s="25"/>
      <c r="DR9583" s="25"/>
      <c r="DS9583" s="96"/>
      <c r="DT9583" s="83"/>
      <c r="DU9583" s="14"/>
      <c r="DX9583" s="83"/>
      <c r="DY9583" s="83"/>
      <c r="DZ9583" s="83"/>
      <c r="EA9583" s="83"/>
      <c r="EJ9583" s="54"/>
      <c r="EK9583" s="22"/>
      <c r="EL9583" s="24"/>
      <c r="EP9583" s="23"/>
      <c r="EQ9583" s="24"/>
      <c r="ER9583" s="22"/>
      <c r="ES9583" s="24"/>
      <c r="ET9583" s="24"/>
      <c r="EU9583" s="23"/>
      <c r="EV9583" s="26"/>
      <c r="EX9583" s="6"/>
      <c r="EY9583" s="24"/>
      <c r="EZ9583" s="109"/>
      <c r="FA9583" s="66"/>
      <c r="FB9583" s="5"/>
      <c r="FC9583" s="68"/>
      <c r="FD9583" s="67"/>
      <c r="FE9583" s="67"/>
      <c r="FF9583" s="64"/>
      <c r="FG9583" s="5"/>
      <c r="FH9583" s="69"/>
      <c r="FI9583" s="6"/>
      <c r="FJ9583" s="5"/>
      <c r="FK9583" s="25"/>
      <c r="FL9583" s="5"/>
    </row>
    <row r="9584" spans="40:168">
      <c r="AN9584" s="14"/>
      <c r="AO9584" s="14"/>
      <c r="AP9584" s="5"/>
      <c r="AQ9584" s="25"/>
      <c r="AR9584" s="25"/>
      <c r="AS9584" s="96"/>
      <c r="AT9584" s="83"/>
      <c r="AU9584" s="14"/>
      <c r="AX9584" s="83"/>
      <c r="AY9584" s="83"/>
      <c r="AZ9584" s="83"/>
      <c r="BA9584" s="83"/>
      <c r="BJ9584" s="54"/>
      <c r="BK9584" s="22"/>
      <c r="BL9584" s="24"/>
      <c r="BP9584" s="23"/>
      <c r="BQ9584" s="24"/>
      <c r="BR9584" s="22"/>
      <c r="BS9584" s="24"/>
      <c r="BT9584" s="24"/>
      <c r="BU9584" s="23"/>
      <c r="BV9584" s="26"/>
      <c r="BX9584" s="6"/>
      <c r="BY9584" s="24"/>
      <c r="BZ9584" s="109"/>
      <c r="CA9584" s="66"/>
      <c r="CB9584" s="5"/>
      <c r="CC9584" s="68"/>
      <c r="CD9584" s="67"/>
      <c r="CE9584" s="67"/>
      <c r="CF9584" s="64"/>
      <c r="CG9584" s="5"/>
      <c r="CH9584" s="69"/>
      <c r="CI9584" s="6"/>
      <c r="CJ9584" s="5"/>
      <c r="CK9584" s="25"/>
      <c r="CL9584" s="5"/>
      <c r="DN9584" s="14"/>
      <c r="DO9584" s="14"/>
      <c r="DP9584" s="5"/>
      <c r="DQ9584" s="25"/>
      <c r="DR9584" s="25"/>
      <c r="DS9584" s="96"/>
      <c r="DT9584" s="83"/>
      <c r="DU9584" s="14"/>
      <c r="DX9584" s="83"/>
      <c r="DY9584" s="83"/>
      <c r="DZ9584" s="83"/>
      <c r="EA9584" s="83"/>
      <c r="EJ9584" s="54"/>
      <c r="EK9584" s="22"/>
      <c r="EL9584" s="24"/>
      <c r="EP9584" s="23"/>
      <c r="EQ9584" s="24"/>
      <c r="ER9584" s="22"/>
      <c r="ES9584" s="24"/>
      <c r="ET9584" s="24"/>
      <c r="EU9584" s="23"/>
      <c r="EV9584" s="26"/>
      <c r="EX9584" s="6"/>
      <c r="EY9584" s="24"/>
      <c r="EZ9584" s="109"/>
      <c r="FA9584" s="66"/>
      <c r="FB9584" s="5"/>
      <c r="FC9584" s="68"/>
      <c r="FD9584" s="67"/>
      <c r="FE9584" s="67"/>
      <c r="FF9584" s="64"/>
      <c r="FG9584" s="5"/>
      <c r="FH9584" s="69"/>
      <c r="FI9584" s="6"/>
      <c r="FJ9584" s="5"/>
      <c r="FK9584" s="25"/>
      <c r="FL9584" s="5"/>
    </row>
    <row r="9585" spans="40:168">
      <c r="AN9585" s="14"/>
      <c r="AO9585" s="14"/>
      <c r="AP9585" s="5"/>
      <c r="AQ9585" s="25"/>
      <c r="AR9585" s="25"/>
      <c r="AS9585" s="96"/>
      <c r="AT9585" s="83"/>
      <c r="AU9585" s="14"/>
      <c r="AX9585" s="83"/>
      <c r="AY9585" s="83"/>
      <c r="AZ9585" s="83"/>
      <c r="BA9585" s="83"/>
      <c r="BJ9585" s="54"/>
      <c r="BK9585" s="22"/>
      <c r="BL9585" s="24"/>
      <c r="BP9585" s="23"/>
      <c r="BQ9585" s="24"/>
      <c r="BR9585" s="22"/>
      <c r="BS9585" s="24"/>
      <c r="BT9585" s="24"/>
      <c r="BU9585" s="23"/>
      <c r="BV9585" s="26"/>
      <c r="BX9585" s="6"/>
      <c r="BY9585" s="24"/>
      <c r="BZ9585" s="109"/>
      <c r="CA9585" s="66"/>
      <c r="CB9585" s="5"/>
      <c r="CC9585" s="68"/>
      <c r="CD9585" s="67"/>
      <c r="CE9585" s="67"/>
      <c r="CF9585" s="64"/>
      <c r="CG9585" s="5"/>
      <c r="CH9585" s="69"/>
      <c r="CI9585" s="6"/>
      <c r="CJ9585" s="5"/>
      <c r="CK9585" s="25"/>
      <c r="CL9585" s="5"/>
      <c r="DN9585" s="14"/>
      <c r="DO9585" s="14"/>
      <c r="DP9585" s="5"/>
      <c r="DQ9585" s="25"/>
      <c r="DR9585" s="25"/>
      <c r="DS9585" s="96"/>
      <c r="DT9585" s="83"/>
      <c r="DU9585" s="14"/>
      <c r="DX9585" s="83"/>
      <c r="DY9585" s="83"/>
      <c r="DZ9585" s="83"/>
      <c r="EA9585" s="83"/>
      <c r="EJ9585" s="54"/>
      <c r="EK9585" s="22"/>
      <c r="EL9585" s="24"/>
      <c r="EP9585" s="23"/>
      <c r="EQ9585" s="24"/>
      <c r="ER9585" s="22"/>
      <c r="ES9585" s="24"/>
      <c r="ET9585" s="24"/>
      <c r="EU9585" s="23"/>
      <c r="EV9585" s="26"/>
      <c r="EX9585" s="6"/>
      <c r="EY9585" s="24"/>
      <c r="EZ9585" s="109"/>
      <c r="FA9585" s="66"/>
      <c r="FB9585" s="5"/>
      <c r="FC9585" s="68"/>
      <c r="FD9585" s="67"/>
      <c r="FE9585" s="67"/>
      <c r="FF9585" s="64"/>
      <c r="FG9585" s="5"/>
      <c r="FH9585" s="69"/>
      <c r="FI9585" s="6"/>
      <c r="FJ9585" s="5"/>
      <c r="FK9585" s="25"/>
      <c r="FL9585" s="5"/>
    </row>
    <row r="9586" spans="40:168">
      <c r="AN9586" s="14"/>
      <c r="AO9586" s="14"/>
      <c r="AP9586" s="5"/>
      <c r="AQ9586" s="25"/>
      <c r="AR9586" s="25"/>
      <c r="AS9586" s="96"/>
      <c r="AT9586" s="83"/>
      <c r="AU9586" s="14"/>
      <c r="AX9586" s="83"/>
      <c r="AY9586" s="83"/>
      <c r="AZ9586" s="83"/>
      <c r="BA9586" s="83"/>
      <c r="BJ9586" s="54"/>
      <c r="BK9586" s="22"/>
      <c r="BL9586" s="24"/>
      <c r="BP9586" s="23"/>
      <c r="BQ9586" s="24"/>
      <c r="BR9586" s="22"/>
      <c r="BS9586" s="24"/>
      <c r="BT9586" s="24"/>
      <c r="BU9586" s="23"/>
      <c r="BV9586" s="26"/>
      <c r="BX9586" s="6"/>
      <c r="BY9586" s="24"/>
      <c r="BZ9586" s="109"/>
      <c r="CA9586" s="66"/>
      <c r="CB9586" s="5"/>
      <c r="CC9586" s="68"/>
      <c r="CD9586" s="67"/>
      <c r="CE9586" s="67"/>
      <c r="CF9586" s="64"/>
      <c r="CG9586" s="5"/>
      <c r="CH9586" s="69"/>
      <c r="CI9586" s="6"/>
      <c r="CJ9586" s="5"/>
      <c r="CK9586" s="25"/>
      <c r="CL9586" s="5"/>
      <c r="DN9586" s="14"/>
      <c r="DO9586" s="14"/>
      <c r="DP9586" s="5"/>
      <c r="DQ9586" s="25"/>
      <c r="DR9586" s="25"/>
      <c r="DS9586" s="96"/>
      <c r="DT9586" s="83"/>
      <c r="DU9586" s="14"/>
      <c r="DX9586" s="83"/>
      <c r="DY9586" s="83"/>
      <c r="DZ9586" s="83"/>
      <c r="EA9586" s="83"/>
      <c r="EJ9586" s="54"/>
      <c r="EK9586" s="22"/>
      <c r="EL9586" s="24"/>
      <c r="EP9586" s="23"/>
      <c r="EQ9586" s="24"/>
      <c r="ER9586" s="22"/>
      <c r="ES9586" s="24"/>
      <c r="ET9586" s="24"/>
      <c r="EU9586" s="23"/>
      <c r="EV9586" s="26"/>
      <c r="EX9586" s="6"/>
      <c r="EY9586" s="24"/>
      <c r="EZ9586" s="109"/>
      <c r="FA9586" s="66"/>
      <c r="FB9586" s="5"/>
      <c r="FC9586" s="68"/>
      <c r="FD9586" s="67"/>
      <c r="FE9586" s="67"/>
      <c r="FF9586" s="64"/>
      <c r="FG9586" s="5"/>
      <c r="FH9586" s="69"/>
      <c r="FI9586" s="6"/>
      <c r="FJ9586" s="5"/>
      <c r="FK9586" s="25"/>
      <c r="FL9586" s="5"/>
    </row>
    <row r="9587" spans="40:168">
      <c r="AN9587" s="14"/>
      <c r="AO9587" s="14"/>
      <c r="AP9587" s="5"/>
      <c r="AQ9587" s="25"/>
      <c r="AR9587" s="25"/>
      <c r="AS9587" s="96"/>
      <c r="AT9587" s="83"/>
      <c r="AU9587" s="14"/>
      <c r="AX9587" s="83"/>
      <c r="AY9587" s="83"/>
      <c r="AZ9587" s="83"/>
      <c r="BA9587" s="83"/>
      <c r="BJ9587" s="54"/>
      <c r="BK9587" s="22"/>
      <c r="BL9587" s="24"/>
      <c r="BP9587" s="23"/>
      <c r="BQ9587" s="24"/>
      <c r="BR9587" s="22"/>
      <c r="BS9587" s="24"/>
      <c r="BT9587" s="24"/>
      <c r="BU9587" s="23"/>
      <c r="BV9587" s="26"/>
      <c r="BX9587" s="6"/>
      <c r="BY9587" s="24"/>
      <c r="BZ9587" s="109"/>
      <c r="CA9587" s="66"/>
      <c r="CB9587" s="5"/>
      <c r="CC9587" s="68"/>
      <c r="CD9587" s="67"/>
      <c r="CE9587" s="67"/>
      <c r="CF9587" s="64"/>
      <c r="CG9587" s="5"/>
      <c r="CH9587" s="69"/>
      <c r="CI9587" s="6"/>
      <c r="CJ9587" s="5"/>
      <c r="CK9587" s="25"/>
      <c r="CL9587" s="5"/>
      <c r="DN9587" s="14"/>
      <c r="DO9587" s="14"/>
      <c r="DP9587" s="5"/>
      <c r="DQ9587" s="25"/>
      <c r="DR9587" s="25"/>
      <c r="DS9587" s="96"/>
      <c r="DT9587" s="83"/>
      <c r="DU9587" s="14"/>
      <c r="DX9587" s="83"/>
      <c r="DY9587" s="83"/>
      <c r="DZ9587" s="83"/>
      <c r="EA9587" s="83"/>
      <c r="EJ9587" s="54"/>
      <c r="EK9587" s="22"/>
      <c r="EL9587" s="24"/>
      <c r="EP9587" s="23"/>
      <c r="EQ9587" s="24"/>
      <c r="ER9587" s="22"/>
      <c r="ES9587" s="24"/>
      <c r="ET9587" s="24"/>
      <c r="EU9587" s="23"/>
      <c r="EV9587" s="26"/>
      <c r="EX9587" s="6"/>
      <c r="EY9587" s="24"/>
      <c r="EZ9587" s="109"/>
      <c r="FA9587" s="66"/>
      <c r="FB9587" s="5"/>
      <c r="FC9587" s="68"/>
      <c r="FD9587" s="67"/>
      <c r="FE9587" s="67"/>
      <c r="FF9587" s="64"/>
      <c r="FG9587" s="5"/>
      <c r="FH9587" s="69"/>
      <c r="FI9587" s="6"/>
      <c r="FJ9587" s="5"/>
      <c r="FK9587" s="25"/>
      <c r="FL9587" s="5"/>
    </row>
    <row r="9588" spans="40:168">
      <c r="AN9588" s="14"/>
      <c r="AO9588" s="14"/>
      <c r="AP9588" s="5"/>
      <c r="AQ9588" s="25"/>
      <c r="AR9588" s="25"/>
      <c r="AS9588" s="96"/>
      <c r="AT9588" s="83"/>
      <c r="AU9588" s="14"/>
      <c r="AX9588" s="83"/>
      <c r="AY9588" s="83"/>
      <c r="AZ9588" s="83"/>
      <c r="BA9588" s="83"/>
      <c r="BJ9588" s="54"/>
      <c r="BK9588" s="22"/>
      <c r="BL9588" s="24"/>
      <c r="BP9588" s="23"/>
      <c r="BQ9588" s="24"/>
      <c r="BR9588" s="22"/>
      <c r="BS9588" s="24"/>
      <c r="BT9588" s="24"/>
      <c r="BU9588" s="23"/>
      <c r="BV9588" s="26"/>
      <c r="BX9588" s="6"/>
      <c r="BY9588" s="24"/>
      <c r="BZ9588" s="109"/>
      <c r="CA9588" s="66"/>
      <c r="CB9588" s="5"/>
      <c r="CC9588" s="68"/>
      <c r="CD9588" s="67"/>
      <c r="CE9588" s="67"/>
      <c r="CF9588" s="64"/>
      <c r="CG9588" s="5"/>
      <c r="CH9588" s="69"/>
      <c r="CI9588" s="6"/>
      <c r="CJ9588" s="5"/>
      <c r="CK9588" s="25"/>
      <c r="CL9588" s="5"/>
      <c r="DN9588" s="14"/>
      <c r="DO9588" s="14"/>
      <c r="DP9588" s="5"/>
      <c r="DQ9588" s="25"/>
      <c r="DR9588" s="25"/>
      <c r="DS9588" s="96"/>
      <c r="DT9588" s="83"/>
      <c r="DU9588" s="14"/>
      <c r="DX9588" s="83"/>
      <c r="DY9588" s="83"/>
      <c r="DZ9588" s="83"/>
      <c r="EA9588" s="83"/>
      <c r="EJ9588" s="54"/>
      <c r="EK9588" s="22"/>
      <c r="EL9588" s="24"/>
      <c r="EP9588" s="23"/>
      <c r="EQ9588" s="24"/>
      <c r="ER9588" s="22"/>
      <c r="ES9588" s="24"/>
      <c r="ET9588" s="24"/>
      <c r="EU9588" s="23"/>
      <c r="EV9588" s="26"/>
      <c r="EX9588" s="6"/>
      <c r="EY9588" s="24"/>
      <c r="EZ9588" s="109"/>
      <c r="FA9588" s="66"/>
      <c r="FB9588" s="5"/>
      <c r="FC9588" s="68"/>
      <c r="FD9588" s="67"/>
      <c r="FE9588" s="67"/>
      <c r="FF9588" s="64"/>
      <c r="FG9588" s="5"/>
      <c r="FH9588" s="69"/>
      <c r="FI9588" s="6"/>
      <c r="FJ9588" s="5"/>
      <c r="FK9588" s="25"/>
      <c r="FL9588" s="5"/>
    </row>
    <row r="9589" spans="40:168">
      <c r="AN9589" s="14"/>
      <c r="AO9589" s="14"/>
      <c r="AP9589" s="5"/>
      <c r="AQ9589" s="25"/>
      <c r="AR9589" s="25"/>
      <c r="AS9589" s="96"/>
      <c r="AT9589" s="83"/>
      <c r="AU9589" s="14"/>
      <c r="AX9589" s="83"/>
      <c r="AY9589" s="83"/>
      <c r="AZ9589" s="83"/>
      <c r="BA9589" s="83"/>
      <c r="BJ9589" s="54"/>
      <c r="BK9589" s="22"/>
      <c r="BL9589" s="24"/>
      <c r="BP9589" s="23"/>
      <c r="BQ9589" s="24"/>
      <c r="BR9589" s="22"/>
      <c r="BS9589" s="24"/>
      <c r="BT9589" s="24"/>
      <c r="BU9589" s="23"/>
      <c r="BV9589" s="26"/>
      <c r="BX9589" s="6"/>
      <c r="BY9589" s="24"/>
      <c r="BZ9589" s="109"/>
      <c r="CA9589" s="66"/>
      <c r="CB9589" s="5"/>
      <c r="CC9589" s="68"/>
      <c r="CD9589" s="67"/>
      <c r="CE9589" s="67"/>
      <c r="CF9589" s="64"/>
      <c r="CG9589" s="5"/>
      <c r="CH9589" s="69"/>
      <c r="CI9589" s="6"/>
      <c r="CJ9589" s="5"/>
      <c r="CK9589" s="25"/>
      <c r="CL9589" s="5"/>
      <c r="DN9589" s="14"/>
      <c r="DO9589" s="14"/>
      <c r="DP9589" s="5"/>
      <c r="DQ9589" s="25"/>
      <c r="DR9589" s="25"/>
      <c r="DS9589" s="96"/>
      <c r="DT9589" s="83"/>
      <c r="DU9589" s="14"/>
      <c r="DX9589" s="83"/>
      <c r="DY9589" s="83"/>
      <c r="DZ9589" s="83"/>
      <c r="EA9589" s="83"/>
      <c r="EJ9589" s="54"/>
      <c r="EK9589" s="22"/>
      <c r="EL9589" s="24"/>
      <c r="EP9589" s="23"/>
      <c r="EQ9589" s="24"/>
      <c r="ER9589" s="22"/>
      <c r="ES9589" s="24"/>
      <c r="ET9589" s="24"/>
      <c r="EU9589" s="23"/>
      <c r="EV9589" s="26"/>
      <c r="EX9589" s="6"/>
      <c r="EY9589" s="24"/>
      <c r="EZ9589" s="109"/>
      <c r="FA9589" s="66"/>
      <c r="FB9589" s="5"/>
      <c r="FC9589" s="68"/>
      <c r="FD9589" s="67"/>
      <c r="FE9589" s="67"/>
      <c r="FF9589" s="64"/>
      <c r="FG9589" s="5"/>
      <c r="FH9589" s="69"/>
      <c r="FI9589" s="6"/>
      <c r="FJ9589" s="5"/>
      <c r="FK9589" s="25"/>
      <c r="FL9589" s="5"/>
    </row>
    <row r="9590" spans="40:168">
      <c r="AN9590" s="14"/>
      <c r="AO9590" s="14"/>
      <c r="AP9590" s="5"/>
      <c r="AQ9590" s="25"/>
      <c r="AR9590" s="25"/>
      <c r="AS9590" s="96"/>
      <c r="AT9590" s="83"/>
      <c r="AU9590" s="14"/>
      <c r="AX9590" s="83"/>
      <c r="AY9590" s="83"/>
      <c r="AZ9590" s="83"/>
      <c r="BA9590" s="83"/>
      <c r="BJ9590" s="54"/>
      <c r="BK9590" s="22"/>
      <c r="BL9590" s="24"/>
      <c r="BP9590" s="23"/>
      <c r="BQ9590" s="24"/>
      <c r="BR9590" s="22"/>
      <c r="BS9590" s="24"/>
      <c r="BT9590" s="24"/>
      <c r="BU9590" s="23"/>
      <c r="BV9590" s="26"/>
      <c r="BX9590" s="6"/>
      <c r="BY9590" s="24"/>
      <c r="BZ9590" s="109"/>
      <c r="CA9590" s="66"/>
      <c r="CB9590" s="5"/>
      <c r="CC9590" s="68"/>
      <c r="CD9590" s="67"/>
      <c r="CE9590" s="67"/>
      <c r="CF9590" s="64"/>
      <c r="CG9590" s="5"/>
      <c r="CH9590" s="69"/>
      <c r="CI9590" s="6"/>
      <c r="CJ9590" s="5"/>
      <c r="CK9590" s="25"/>
      <c r="CL9590" s="5"/>
      <c r="DN9590" s="14"/>
      <c r="DO9590" s="14"/>
      <c r="DP9590" s="5"/>
      <c r="DQ9590" s="25"/>
      <c r="DR9590" s="25"/>
      <c r="DS9590" s="96"/>
      <c r="DT9590" s="83"/>
      <c r="DU9590" s="14"/>
      <c r="DX9590" s="83"/>
      <c r="DY9590" s="83"/>
      <c r="DZ9590" s="83"/>
      <c r="EA9590" s="83"/>
      <c r="EJ9590" s="54"/>
      <c r="EK9590" s="22"/>
      <c r="EL9590" s="24"/>
      <c r="EP9590" s="23"/>
      <c r="EQ9590" s="24"/>
      <c r="ER9590" s="22"/>
      <c r="ES9590" s="24"/>
      <c r="ET9590" s="24"/>
      <c r="EU9590" s="23"/>
      <c r="EV9590" s="26"/>
      <c r="EX9590" s="6"/>
      <c r="EY9590" s="24"/>
      <c r="EZ9590" s="109"/>
      <c r="FA9590" s="66"/>
      <c r="FB9590" s="5"/>
      <c r="FC9590" s="68"/>
      <c r="FD9590" s="67"/>
      <c r="FE9590" s="67"/>
      <c r="FF9590" s="64"/>
      <c r="FG9590" s="5"/>
      <c r="FH9590" s="69"/>
      <c r="FI9590" s="6"/>
      <c r="FJ9590" s="5"/>
      <c r="FK9590" s="25"/>
      <c r="FL9590" s="5"/>
    </row>
    <row r="9591" spans="40:168">
      <c r="AN9591" s="14"/>
      <c r="AO9591" s="14"/>
      <c r="AP9591" s="5"/>
      <c r="AQ9591" s="25"/>
      <c r="AR9591" s="25"/>
      <c r="AS9591" s="96"/>
      <c r="AT9591" s="83"/>
      <c r="AU9591" s="14"/>
      <c r="AX9591" s="83"/>
      <c r="AY9591" s="83"/>
      <c r="AZ9591" s="83"/>
      <c r="BA9591" s="83"/>
      <c r="BJ9591" s="54"/>
      <c r="BK9591" s="22"/>
      <c r="BL9591" s="24"/>
      <c r="BP9591" s="23"/>
      <c r="BQ9591" s="24"/>
      <c r="BR9591" s="22"/>
      <c r="BS9591" s="24"/>
      <c r="BT9591" s="24"/>
      <c r="BU9591" s="23"/>
      <c r="BV9591" s="26"/>
      <c r="BX9591" s="6"/>
      <c r="BY9591" s="24"/>
      <c r="BZ9591" s="109"/>
      <c r="CA9591" s="66"/>
      <c r="CB9591" s="5"/>
      <c r="CC9591" s="68"/>
      <c r="CD9591" s="67"/>
      <c r="CE9591" s="67"/>
      <c r="CF9591" s="64"/>
      <c r="CG9591" s="5"/>
      <c r="CH9591" s="69"/>
      <c r="CI9591" s="6"/>
      <c r="CJ9591" s="5"/>
      <c r="CK9591" s="25"/>
      <c r="CL9591" s="5"/>
      <c r="DN9591" s="14"/>
      <c r="DO9591" s="14"/>
      <c r="DP9591" s="5"/>
      <c r="DQ9591" s="25"/>
      <c r="DR9591" s="25"/>
      <c r="DS9591" s="96"/>
      <c r="DT9591" s="83"/>
      <c r="DU9591" s="14"/>
      <c r="DX9591" s="83"/>
      <c r="DY9591" s="83"/>
      <c r="DZ9591" s="83"/>
      <c r="EA9591" s="83"/>
      <c r="EJ9591" s="54"/>
      <c r="EK9591" s="22"/>
      <c r="EL9591" s="24"/>
      <c r="EP9591" s="23"/>
      <c r="EQ9591" s="24"/>
      <c r="ER9591" s="22"/>
      <c r="ES9591" s="24"/>
      <c r="ET9591" s="24"/>
      <c r="EU9591" s="23"/>
      <c r="EV9591" s="26"/>
      <c r="EX9591" s="6"/>
      <c r="EY9591" s="24"/>
      <c r="EZ9591" s="109"/>
      <c r="FA9591" s="66"/>
      <c r="FB9591" s="5"/>
      <c r="FC9591" s="68"/>
      <c r="FD9591" s="67"/>
      <c r="FE9591" s="67"/>
      <c r="FF9591" s="64"/>
      <c r="FG9591" s="5"/>
      <c r="FH9591" s="69"/>
      <c r="FI9591" s="6"/>
      <c r="FJ9591" s="5"/>
      <c r="FK9591" s="25"/>
      <c r="FL9591" s="5"/>
    </row>
    <row r="9592" spans="40:168">
      <c r="AN9592" s="14"/>
      <c r="AO9592" s="14"/>
      <c r="AP9592" s="5"/>
      <c r="AQ9592" s="25"/>
      <c r="AR9592" s="25"/>
      <c r="AS9592" s="96"/>
      <c r="AT9592" s="83"/>
      <c r="AU9592" s="14"/>
      <c r="AX9592" s="83"/>
      <c r="AY9592" s="83"/>
      <c r="AZ9592" s="83"/>
      <c r="BA9592" s="83"/>
      <c r="BJ9592" s="54"/>
      <c r="BK9592" s="22"/>
      <c r="BL9592" s="24"/>
      <c r="BP9592" s="23"/>
      <c r="BQ9592" s="24"/>
      <c r="BR9592" s="22"/>
      <c r="BS9592" s="24"/>
      <c r="BT9592" s="24"/>
      <c r="BU9592" s="23"/>
      <c r="BV9592" s="26"/>
      <c r="BX9592" s="6"/>
      <c r="BY9592" s="24"/>
      <c r="BZ9592" s="109"/>
      <c r="CA9592" s="66"/>
      <c r="CB9592" s="5"/>
      <c r="CC9592" s="68"/>
      <c r="CD9592" s="67"/>
      <c r="CE9592" s="67"/>
      <c r="CF9592" s="64"/>
      <c r="CG9592" s="5"/>
      <c r="CH9592" s="69"/>
      <c r="CI9592" s="6"/>
      <c r="CJ9592" s="5"/>
      <c r="CK9592" s="25"/>
      <c r="CL9592" s="5"/>
      <c r="DN9592" s="14"/>
      <c r="DO9592" s="14"/>
      <c r="DP9592" s="5"/>
      <c r="DQ9592" s="25"/>
      <c r="DR9592" s="25"/>
      <c r="DS9592" s="96"/>
      <c r="DT9592" s="83"/>
      <c r="DU9592" s="14"/>
      <c r="DX9592" s="83"/>
      <c r="DY9592" s="83"/>
      <c r="DZ9592" s="83"/>
      <c r="EA9592" s="83"/>
      <c r="EJ9592" s="54"/>
      <c r="EK9592" s="22"/>
      <c r="EL9592" s="24"/>
      <c r="EP9592" s="23"/>
      <c r="EQ9592" s="24"/>
      <c r="ER9592" s="22"/>
      <c r="ES9592" s="24"/>
      <c r="ET9592" s="24"/>
      <c r="EU9592" s="23"/>
      <c r="EV9592" s="26"/>
      <c r="EX9592" s="6"/>
      <c r="EY9592" s="24"/>
      <c r="EZ9592" s="109"/>
      <c r="FA9592" s="66"/>
      <c r="FB9592" s="5"/>
      <c r="FC9592" s="68"/>
      <c r="FD9592" s="67"/>
      <c r="FE9592" s="67"/>
      <c r="FF9592" s="64"/>
      <c r="FG9592" s="5"/>
      <c r="FH9592" s="69"/>
      <c r="FI9592" s="6"/>
      <c r="FJ9592" s="5"/>
      <c r="FK9592" s="25"/>
      <c r="FL9592" s="5"/>
    </row>
    <row r="9593" spans="40:168">
      <c r="AN9593" s="14"/>
      <c r="AO9593" s="14"/>
      <c r="AP9593" s="5"/>
      <c r="AQ9593" s="25"/>
      <c r="AR9593" s="25"/>
      <c r="AS9593" s="96"/>
      <c r="AT9593" s="83"/>
      <c r="AU9593" s="14"/>
      <c r="AX9593" s="83"/>
      <c r="AY9593" s="83"/>
      <c r="AZ9593" s="83"/>
      <c r="BA9593" s="83"/>
      <c r="BJ9593" s="54"/>
      <c r="BK9593" s="22"/>
      <c r="BL9593" s="24"/>
      <c r="BP9593" s="23"/>
      <c r="BQ9593" s="24"/>
      <c r="BR9593" s="22"/>
      <c r="BS9593" s="24"/>
      <c r="BT9593" s="24"/>
      <c r="BU9593" s="23"/>
      <c r="BV9593" s="26"/>
      <c r="BX9593" s="6"/>
      <c r="BY9593" s="24"/>
      <c r="BZ9593" s="109"/>
      <c r="CA9593" s="66"/>
      <c r="CB9593" s="5"/>
      <c r="CC9593" s="68"/>
      <c r="CD9593" s="67"/>
      <c r="CE9593" s="67"/>
      <c r="CF9593" s="64"/>
      <c r="CG9593" s="5"/>
      <c r="CH9593" s="69"/>
      <c r="CI9593" s="6"/>
      <c r="CJ9593" s="5"/>
      <c r="CK9593" s="25"/>
      <c r="CL9593" s="5"/>
      <c r="DN9593" s="14"/>
      <c r="DO9593" s="14"/>
      <c r="DP9593" s="5"/>
      <c r="DQ9593" s="25"/>
      <c r="DR9593" s="25"/>
      <c r="DS9593" s="96"/>
      <c r="DT9593" s="83"/>
      <c r="DU9593" s="14"/>
      <c r="DX9593" s="83"/>
      <c r="DY9593" s="83"/>
      <c r="DZ9593" s="83"/>
      <c r="EA9593" s="83"/>
      <c r="EJ9593" s="54"/>
      <c r="EK9593" s="22"/>
      <c r="EL9593" s="24"/>
      <c r="EP9593" s="23"/>
      <c r="EQ9593" s="24"/>
      <c r="ER9593" s="22"/>
      <c r="ES9593" s="24"/>
      <c r="ET9593" s="24"/>
      <c r="EU9593" s="23"/>
      <c r="EV9593" s="26"/>
      <c r="EX9593" s="6"/>
      <c r="EY9593" s="24"/>
      <c r="EZ9593" s="109"/>
      <c r="FA9593" s="66"/>
      <c r="FB9593" s="5"/>
      <c r="FC9593" s="68"/>
      <c r="FD9593" s="67"/>
      <c r="FE9593" s="67"/>
      <c r="FF9593" s="64"/>
      <c r="FG9593" s="5"/>
      <c r="FH9593" s="69"/>
      <c r="FI9593" s="6"/>
      <c r="FJ9593" s="5"/>
      <c r="FK9593" s="25"/>
      <c r="FL9593" s="5"/>
    </row>
    <row r="9594" spans="40:168">
      <c r="AN9594" s="14"/>
      <c r="AO9594" s="14"/>
      <c r="AP9594" s="5"/>
      <c r="AQ9594" s="25"/>
      <c r="AR9594" s="25"/>
      <c r="AS9594" s="96"/>
      <c r="AT9594" s="83"/>
      <c r="AU9594" s="14"/>
      <c r="AX9594" s="83"/>
      <c r="AY9594" s="83"/>
      <c r="AZ9594" s="83"/>
      <c r="BA9594" s="83"/>
      <c r="BJ9594" s="54"/>
      <c r="BK9594" s="22"/>
      <c r="BL9594" s="24"/>
      <c r="BP9594" s="23"/>
      <c r="BQ9594" s="24"/>
      <c r="BR9594" s="22"/>
      <c r="BS9594" s="24"/>
      <c r="BT9594" s="24"/>
      <c r="BU9594" s="23"/>
      <c r="BV9594" s="26"/>
      <c r="BX9594" s="6"/>
      <c r="BY9594" s="24"/>
      <c r="BZ9594" s="109"/>
      <c r="CA9594" s="66"/>
      <c r="CB9594" s="5"/>
      <c r="CC9594" s="68"/>
      <c r="CD9594" s="67"/>
      <c r="CE9594" s="67"/>
      <c r="CF9594" s="64"/>
      <c r="CG9594" s="5"/>
      <c r="CH9594" s="69"/>
      <c r="CI9594" s="6"/>
      <c r="CJ9594" s="5"/>
      <c r="CK9594" s="25"/>
      <c r="CL9594" s="5"/>
      <c r="DN9594" s="14"/>
      <c r="DO9594" s="14"/>
      <c r="DP9594" s="5"/>
      <c r="DQ9594" s="25"/>
      <c r="DR9594" s="25"/>
      <c r="DS9594" s="96"/>
      <c r="DT9594" s="83"/>
      <c r="DU9594" s="14"/>
      <c r="DX9594" s="83"/>
      <c r="DY9594" s="83"/>
      <c r="DZ9594" s="83"/>
      <c r="EA9594" s="83"/>
      <c r="EJ9594" s="54"/>
      <c r="EK9594" s="22"/>
      <c r="EL9594" s="24"/>
      <c r="EP9594" s="23"/>
      <c r="EQ9594" s="24"/>
      <c r="ER9594" s="22"/>
      <c r="ES9594" s="24"/>
      <c r="ET9594" s="24"/>
      <c r="EU9594" s="23"/>
      <c r="EV9594" s="26"/>
      <c r="EX9594" s="6"/>
      <c r="EY9594" s="24"/>
      <c r="EZ9594" s="109"/>
      <c r="FA9594" s="66"/>
      <c r="FB9594" s="5"/>
      <c r="FC9594" s="68"/>
      <c r="FD9594" s="67"/>
      <c r="FE9594" s="67"/>
      <c r="FF9594" s="64"/>
      <c r="FG9594" s="5"/>
      <c r="FH9594" s="69"/>
      <c r="FI9594" s="6"/>
      <c r="FJ9594" s="5"/>
      <c r="FK9594" s="25"/>
      <c r="FL9594" s="5"/>
    </row>
    <row r="9595" spans="40:168">
      <c r="AN9595" s="14"/>
      <c r="AO9595" s="14"/>
      <c r="AP9595" s="5"/>
      <c r="AQ9595" s="25"/>
      <c r="AR9595" s="25"/>
      <c r="AS9595" s="96"/>
      <c r="AT9595" s="83"/>
      <c r="AU9595" s="14"/>
      <c r="AX9595" s="83"/>
      <c r="AY9595" s="83"/>
      <c r="AZ9595" s="83"/>
      <c r="BA9595" s="83"/>
      <c r="BJ9595" s="54"/>
      <c r="BK9595" s="22"/>
      <c r="BL9595" s="24"/>
      <c r="BP9595" s="23"/>
      <c r="BQ9595" s="24"/>
      <c r="BR9595" s="22"/>
      <c r="BS9595" s="24"/>
      <c r="BT9595" s="24"/>
      <c r="BU9595" s="23"/>
      <c r="BV9595" s="26"/>
      <c r="BX9595" s="6"/>
      <c r="BY9595" s="24"/>
      <c r="BZ9595" s="109"/>
      <c r="CA9595" s="66"/>
      <c r="CB9595" s="5"/>
      <c r="CC9595" s="68"/>
      <c r="CD9595" s="67"/>
      <c r="CE9595" s="67"/>
      <c r="CF9595" s="64"/>
      <c r="CG9595" s="5"/>
      <c r="CH9595" s="69"/>
      <c r="CI9595" s="6"/>
      <c r="CJ9595" s="5"/>
      <c r="CK9595" s="25"/>
      <c r="CL9595" s="5"/>
      <c r="DN9595" s="14"/>
      <c r="DO9595" s="14"/>
      <c r="DP9595" s="5"/>
      <c r="DQ9595" s="25"/>
      <c r="DR9595" s="25"/>
      <c r="DS9595" s="96"/>
      <c r="DT9595" s="83"/>
      <c r="DU9595" s="14"/>
      <c r="DX9595" s="83"/>
      <c r="DY9595" s="83"/>
      <c r="DZ9595" s="83"/>
      <c r="EA9595" s="83"/>
      <c r="EJ9595" s="54"/>
      <c r="EK9595" s="22"/>
      <c r="EL9595" s="24"/>
      <c r="EP9595" s="23"/>
      <c r="EQ9595" s="24"/>
      <c r="ER9595" s="22"/>
      <c r="ES9595" s="24"/>
      <c r="ET9595" s="24"/>
      <c r="EU9595" s="23"/>
      <c r="EV9595" s="26"/>
      <c r="EX9595" s="6"/>
      <c r="EY9595" s="24"/>
      <c r="EZ9595" s="109"/>
      <c r="FA9595" s="66"/>
      <c r="FB9595" s="5"/>
      <c r="FC9595" s="68"/>
      <c r="FD9595" s="67"/>
      <c r="FE9595" s="67"/>
      <c r="FF9595" s="64"/>
      <c r="FG9595" s="5"/>
      <c r="FH9595" s="69"/>
      <c r="FI9595" s="6"/>
      <c r="FJ9595" s="5"/>
      <c r="FK9595" s="25"/>
      <c r="FL9595" s="5"/>
    </row>
    <row r="9596" spans="40:168">
      <c r="AN9596" s="14"/>
      <c r="AO9596" s="14"/>
      <c r="AP9596" s="5"/>
      <c r="AQ9596" s="25"/>
      <c r="AR9596" s="25"/>
      <c r="AS9596" s="96"/>
      <c r="AT9596" s="83"/>
      <c r="AU9596" s="14"/>
      <c r="AX9596" s="83"/>
      <c r="AY9596" s="83"/>
      <c r="AZ9596" s="83"/>
      <c r="BA9596" s="83"/>
      <c r="BJ9596" s="54"/>
      <c r="BK9596" s="22"/>
      <c r="BL9596" s="24"/>
      <c r="BP9596" s="23"/>
      <c r="BQ9596" s="24"/>
      <c r="BR9596" s="22"/>
      <c r="BS9596" s="24"/>
      <c r="BT9596" s="24"/>
      <c r="BU9596" s="23"/>
      <c r="BV9596" s="26"/>
      <c r="BX9596" s="6"/>
      <c r="BY9596" s="24"/>
      <c r="BZ9596" s="109"/>
      <c r="CA9596" s="66"/>
      <c r="CB9596" s="5"/>
      <c r="CC9596" s="68"/>
      <c r="CD9596" s="67"/>
      <c r="CE9596" s="67"/>
      <c r="CF9596" s="64"/>
      <c r="CG9596" s="5"/>
      <c r="CH9596" s="69"/>
      <c r="CI9596" s="6"/>
      <c r="CJ9596" s="5"/>
      <c r="CK9596" s="25"/>
      <c r="CL9596" s="5"/>
      <c r="DN9596" s="14"/>
      <c r="DO9596" s="14"/>
      <c r="DP9596" s="5"/>
      <c r="DQ9596" s="25"/>
      <c r="DR9596" s="25"/>
      <c r="DS9596" s="96"/>
      <c r="DT9596" s="83"/>
      <c r="DU9596" s="14"/>
      <c r="DX9596" s="83"/>
      <c r="DY9596" s="83"/>
      <c r="DZ9596" s="83"/>
      <c r="EA9596" s="83"/>
      <c r="EJ9596" s="54"/>
      <c r="EK9596" s="22"/>
      <c r="EL9596" s="24"/>
      <c r="EP9596" s="23"/>
      <c r="EQ9596" s="24"/>
      <c r="ER9596" s="22"/>
      <c r="ES9596" s="24"/>
      <c r="ET9596" s="24"/>
      <c r="EU9596" s="23"/>
      <c r="EV9596" s="26"/>
      <c r="EX9596" s="6"/>
      <c r="EY9596" s="24"/>
      <c r="EZ9596" s="109"/>
      <c r="FA9596" s="66"/>
      <c r="FB9596" s="5"/>
      <c r="FC9596" s="68"/>
      <c r="FD9596" s="67"/>
      <c r="FE9596" s="67"/>
      <c r="FF9596" s="64"/>
      <c r="FG9596" s="5"/>
      <c r="FH9596" s="69"/>
      <c r="FI9596" s="6"/>
      <c r="FJ9596" s="5"/>
      <c r="FK9596" s="25"/>
      <c r="FL9596" s="5"/>
    </row>
    <row r="9597" spans="40:168">
      <c r="AN9597" s="14"/>
      <c r="AO9597" s="14"/>
      <c r="AP9597" s="5"/>
      <c r="AQ9597" s="25"/>
      <c r="AR9597" s="25"/>
      <c r="AS9597" s="96"/>
      <c r="AT9597" s="83"/>
      <c r="AU9597" s="14"/>
      <c r="AX9597" s="83"/>
      <c r="AY9597" s="83"/>
      <c r="AZ9597" s="83"/>
      <c r="BA9597" s="83"/>
      <c r="BJ9597" s="54"/>
      <c r="BK9597" s="22"/>
      <c r="BL9597" s="24"/>
      <c r="BP9597" s="23"/>
      <c r="BQ9597" s="24"/>
      <c r="BR9597" s="22"/>
      <c r="BS9597" s="24"/>
      <c r="BT9597" s="24"/>
      <c r="BU9597" s="23"/>
      <c r="BV9597" s="26"/>
      <c r="BX9597" s="6"/>
      <c r="BY9597" s="24"/>
      <c r="BZ9597" s="109"/>
      <c r="CA9597" s="66"/>
      <c r="CB9597" s="5"/>
      <c r="CC9597" s="68"/>
      <c r="CD9597" s="67"/>
      <c r="CE9597" s="67"/>
      <c r="CF9597" s="64"/>
      <c r="CG9597" s="5"/>
      <c r="CH9597" s="69"/>
      <c r="CI9597" s="6"/>
      <c r="CJ9597" s="5"/>
      <c r="CK9597" s="25"/>
      <c r="CL9597" s="5"/>
      <c r="DN9597" s="14"/>
      <c r="DO9597" s="14"/>
      <c r="DP9597" s="5"/>
      <c r="DQ9597" s="25"/>
      <c r="DR9597" s="25"/>
      <c r="DS9597" s="96"/>
      <c r="DT9597" s="83"/>
      <c r="DU9597" s="14"/>
      <c r="DX9597" s="83"/>
      <c r="DY9597" s="83"/>
      <c r="DZ9597" s="83"/>
      <c r="EA9597" s="83"/>
      <c r="EJ9597" s="54"/>
      <c r="EK9597" s="22"/>
      <c r="EL9597" s="24"/>
      <c r="EP9597" s="23"/>
      <c r="EQ9597" s="24"/>
      <c r="ER9597" s="22"/>
      <c r="ES9597" s="24"/>
      <c r="ET9597" s="24"/>
      <c r="EU9597" s="23"/>
      <c r="EV9597" s="26"/>
      <c r="EX9597" s="6"/>
      <c r="EY9597" s="24"/>
      <c r="EZ9597" s="109"/>
      <c r="FA9597" s="66"/>
      <c r="FB9597" s="5"/>
      <c r="FC9597" s="68"/>
      <c r="FD9597" s="67"/>
      <c r="FE9597" s="67"/>
      <c r="FF9597" s="64"/>
      <c r="FG9597" s="5"/>
      <c r="FH9597" s="69"/>
      <c r="FI9597" s="6"/>
      <c r="FJ9597" s="5"/>
      <c r="FK9597" s="25"/>
      <c r="FL9597" s="5"/>
    </row>
    <row r="9598" spans="40:168">
      <c r="AN9598" s="14"/>
      <c r="AO9598" s="14"/>
      <c r="AP9598" s="5"/>
      <c r="AQ9598" s="25"/>
      <c r="AR9598" s="25"/>
      <c r="AS9598" s="96"/>
      <c r="AT9598" s="83"/>
      <c r="AU9598" s="14"/>
      <c r="AX9598" s="83"/>
      <c r="AY9598" s="83"/>
      <c r="AZ9598" s="83"/>
      <c r="BA9598" s="83"/>
      <c r="BJ9598" s="54"/>
      <c r="BK9598" s="22"/>
      <c r="BL9598" s="24"/>
      <c r="BP9598" s="23"/>
      <c r="BQ9598" s="24"/>
      <c r="BR9598" s="22"/>
      <c r="BS9598" s="24"/>
      <c r="BT9598" s="24"/>
      <c r="BU9598" s="23"/>
      <c r="BV9598" s="26"/>
      <c r="BX9598" s="6"/>
      <c r="BY9598" s="24"/>
      <c r="BZ9598" s="109"/>
      <c r="CA9598" s="66"/>
      <c r="CB9598" s="5"/>
      <c r="CC9598" s="68"/>
      <c r="CD9598" s="67"/>
      <c r="CE9598" s="67"/>
      <c r="CF9598" s="64"/>
      <c r="CG9598" s="5"/>
      <c r="CH9598" s="69"/>
      <c r="CI9598" s="6"/>
      <c r="CJ9598" s="5"/>
      <c r="CK9598" s="25"/>
      <c r="CL9598" s="5"/>
      <c r="DN9598" s="14"/>
      <c r="DO9598" s="14"/>
      <c r="DP9598" s="5"/>
      <c r="DQ9598" s="25"/>
      <c r="DR9598" s="25"/>
      <c r="DS9598" s="96"/>
      <c r="DT9598" s="83"/>
      <c r="DU9598" s="14"/>
      <c r="DX9598" s="83"/>
      <c r="DY9598" s="83"/>
      <c r="DZ9598" s="83"/>
      <c r="EA9598" s="83"/>
      <c r="EJ9598" s="54"/>
      <c r="EK9598" s="22"/>
      <c r="EL9598" s="24"/>
      <c r="EP9598" s="23"/>
      <c r="EQ9598" s="24"/>
      <c r="ER9598" s="22"/>
      <c r="ES9598" s="24"/>
      <c r="ET9598" s="24"/>
      <c r="EU9598" s="23"/>
      <c r="EV9598" s="26"/>
      <c r="EX9598" s="6"/>
      <c r="EY9598" s="24"/>
      <c r="EZ9598" s="109"/>
      <c r="FA9598" s="66"/>
      <c r="FB9598" s="5"/>
      <c r="FC9598" s="68"/>
      <c r="FD9598" s="67"/>
      <c r="FE9598" s="67"/>
      <c r="FF9598" s="64"/>
      <c r="FG9598" s="5"/>
      <c r="FH9598" s="69"/>
      <c r="FI9598" s="6"/>
      <c r="FJ9598" s="5"/>
      <c r="FK9598" s="25"/>
      <c r="FL9598" s="5"/>
    </row>
    <row r="9599" spans="40:168">
      <c r="AN9599" s="14"/>
      <c r="AO9599" s="14"/>
      <c r="AP9599" s="5"/>
      <c r="AQ9599" s="25"/>
      <c r="AR9599" s="25"/>
      <c r="AS9599" s="96"/>
      <c r="AT9599" s="83"/>
      <c r="AU9599" s="14"/>
      <c r="AX9599" s="83"/>
      <c r="AY9599" s="83"/>
      <c r="AZ9599" s="83"/>
      <c r="BA9599" s="83"/>
      <c r="BJ9599" s="54"/>
      <c r="BK9599" s="22"/>
      <c r="BL9599" s="24"/>
      <c r="BP9599" s="23"/>
      <c r="BQ9599" s="24"/>
      <c r="BR9599" s="22"/>
      <c r="BS9599" s="24"/>
      <c r="BT9599" s="24"/>
      <c r="BU9599" s="23"/>
      <c r="BV9599" s="26"/>
      <c r="BX9599" s="6"/>
      <c r="BY9599" s="24"/>
      <c r="BZ9599" s="109"/>
      <c r="CA9599" s="66"/>
      <c r="CB9599" s="5"/>
      <c r="CC9599" s="68"/>
      <c r="CD9599" s="67"/>
      <c r="CE9599" s="67"/>
      <c r="CF9599" s="64"/>
      <c r="CG9599" s="5"/>
      <c r="CH9599" s="69"/>
      <c r="CI9599" s="6"/>
      <c r="CJ9599" s="5"/>
      <c r="CK9599" s="25"/>
      <c r="CL9599" s="5"/>
      <c r="DN9599" s="14"/>
      <c r="DO9599" s="14"/>
      <c r="DP9599" s="5"/>
      <c r="DQ9599" s="25"/>
      <c r="DR9599" s="25"/>
      <c r="DS9599" s="96"/>
      <c r="DT9599" s="83"/>
      <c r="DU9599" s="14"/>
      <c r="DX9599" s="83"/>
      <c r="DY9599" s="83"/>
      <c r="DZ9599" s="83"/>
      <c r="EA9599" s="83"/>
      <c r="EJ9599" s="54"/>
      <c r="EK9599" s="22"/>
      <c r="EL9599" s="24"/>
      <c r="EP9599" s="23"/>
      <c r="EQ9599" s="24"/>
      <c r="ER9599" s="22"/>
      <c r="ES9599" s="24"/>
      <c r="ET9599" s="24"/>
      <c r="EU9599" s="23"/>
      <c r="EV9599" s="26"/>
      <c r="EX9599" s="6"/>
      <c r="EY9599" s="24"/>
      <c r="EZ9599" s="109"/>
      <c r="FA9599" s="66"/>
      <c r="FB9599" s="5"/>
      <c r="FC9599" s="68"/>
      <c r="FD9599" s="67"/>
      <c r="FE9599" s="67"/>
      <c r="FF9599" s="64"/>
      <c r="FG9599" s="5"/>
      <c r="FH9599" s="69"/>
      <c r="FI9599" s="6"/>
      <c r="FJ9599" s="5"/>
      <c r="FK9599" s="25"/>
      <c r="FL9599" s="5"/>
    </row>
    <row r="9600" spans="40:168">
      <c r="AN9600" s="14"/>
      <c r="AO9600" s="14"/>
      <c r="AP9600" s="5"/>
      <c r="AQ9600" s="25"/>
      <c r="AR9600" s="25"/>
      <c r="AS9600" s="96"/>
      <c r="AT9600" s="83"/>
      <c r="AU9600" s="14"/>
      <c r="AX9600" s="83"/>
      <c r="AY9600" s="83"/>
      <c r="AZ9600" s="83"/>
      <c r="BA9600" s="83"/>
      <c r="BJ9600" s="54"/>
      <c r="BK9600" s="22"/>
      <c r="BL9600" s="24"/>
      <c r="BP9600" s="23"/>
      <c r="BQ9600" s="24"/>
      <c r="BR9600" s="22"/>
      <c r="BS9600" s="24"/>
      <c r="BT9600" s="24"/>
      <c r="BU9600" s="23"/>
      <c r="BV9600" s="26"/>
      <c r="BX9600" s="6"/>
      <c r="BY9600" s="24"/>
      <c r="BZ9600" s="109"/>
      <c r="CA9600" s="66"/>
      <c r="CB9600" s="5"/>
      <c r="CC9600" s="68"/>
      <c r="CD9600" s="67"/>
      <c r="CE9600" s="67"/>
      <c r="CF9600" s="64"/>
      <c r="CG9600" s="5"/>
      <c r="CH9600" s="69"/>
      <c r="CI9600" s="6"/>
      <c r="CJ9600" s="5"/>
      <c r="CK9600" s="25"/>
      <c r="CL9600" s="5"/>
      <c r="DN9600" s="14"/>
      <c r="DO9600" s="14"/>
      <c r="DP9600" s="5"/>
      <c r="DQ9600" s="25"/>
      <c r="DR9600" s="25"/>
      <c r="DS9600" s="96"/>
      <c r="DT9600" s="83"/>
      <c r="DU9600" s="14"/>
      <c r="DX9600" s="83"/>
      <c r="DY9600" s="83"/>
      <c r="DZ9600" s="83"/>
      <c r="EA9600" s="83"/>
      <c r="EJ9600" s="54"/>
      <c r="EK9600" s="22"/>
      <c r="EL9600" s="24"/>
      <c r="EP9600" s="23"/>
      <c r="EQ9600" s="24"/>
      <c r="ER9600" s="22"/>
      <c r="ES9600" s="24"/>
      <c r="ET9600" s="24"/>
      <c r="EU9600" s="23"/>
      <c r="EV9600" s="26"/>
      <c r="EX9600" s="6"/>
      <c r="EY9600" s="24"/>
      <c r="EZ9600" s="109"/>
      <c r="FA9600" s="66"/>
      <c r="FB9600" s="5"/>
      <c r="FC9600" s="68"/>
      <c r="FD9600" s="67"/>
      <c r="FE9600" s="67"/>
      <c r="FF9600" s="64"/>
      <c r="FG9600" s="5"/>
      <c r="FH9600" s="69"/>
      <c r="FI9600" s="6"/>
      <c r="FJ9600" s="5"/>
      <c r="FK9600" s="25"/>
      <c r="FL9600" s="5"/>
    </row>
    <row r="9601" spans="40:168">
      <c r="AN9601" s="14"/>
      <c r="AO9601" s="14"/>
      <c r="AP9601" s="5"/>
      <c r="AQ9601" s="25"/>
      <c r="AR9601" s="25"/>
      <c r="AS9601" s="96"/>
      <c r="AT9601" s="83"/>
      <c r="AU9601" s="14"/>
      <c r="AX9601" s="83"/>
      <c r="AY9601" s="83"/>
      <c r="AZ9601" s="83"/>
      <c r="BA9601" s="83"/>
      <c r="BJ9601" s="54"/>
      <c r="BK9601" s="22"/>
      <c r="BL9601" s="24"/>
      <c r="BP9601" s="23"/>
      <c r="BQ9601" s="24"/>
      <c r="BR9601" s="22"/>
      <c r="BS9601" s="24"/>
      <c r="BT9601" s="24"/>
      <c r="BU9601" s="23"/>
      <c r="BV9601" s="26"/>
      <c r="BX9601" s="6"/>
      <c r="BY9601" s="24"/>
      <c r="BZ9601" s="109"/>
      <c r="CA9601" s="66"/>
      <c r="CB9601" s="5"/>
      <c r="CC9601" s="68"/>
      <c r="CD9601" s="67"/>
      <c r="CE9601" s="67"/>
      <c r="CF9601" s="64"/>
      <c r="CG9601" s="5"/>
      <c r="CH9601" s="69"/>
      <c r="CI9601" s="6"/>
      <c r="CJ9601" s="5"/>
      <c r="CK9601" s="25"/>
      <c r="CL9601" s="5"/>
      <c r="DN9601" s="14"/>
      <c r="DO9601" s="14"/>
      <c r="DP9601" s="5"/>
      <c r="DQ9601" s="25"/>
      <c r="DR9601" s="25"/>
      <c r="DS9601" s="96"/>
      <c r="DT9601" s="83"/>
      <c r="DU9601" s="14"/>
      <c r="DX9601" s="83"/>
      <c r="DY9601" s="83"/>
      <c r="DZ9601" s="83"/>
      <c r="EA9601" s="83"/>
      <c r="EJ9601" s="54"/>
      <c r="EK9601" s="22"/>
      <c r="EL9601" s="24"/>
      <c r="EP9601" s="23"/>
      <c r="EQ9601" s="24"/>
      <c r="ER9601" s="22"/>
      <c r="ES9601" s="24"/>
      <c r="ET9601" s="24"/>
      <c r="EU9601" s="23"/>
      <c r="EV9601" s="26"/>
      <c r="EX9601" s="6"/>
      <c r="EY9601" s="24"/>
      <c r="EZ9601" s="109"/>
      <c r="FA9601" s="66"/>
      <c r="FB9601" s="5"/>
      <c r="FC9601" s="68"/>
      <c r="FD9601" s="67"/>
      <c r="FE9601" s="67"/>
      <c r="FF9601" s="64"/>
      <c r="FG9601" s="5"/>
      <c r="FH9601" s="69"/>
      <c r="FI9601" s="6"/>
      <c r="FJ9601" s="5"/>
      <c r="FK9601" s="25"/>
      <c r="FL9601" s="5"/>
    </row>
    <row r="9602" spans="40:168">
      <c r="AN9602" s="14"/>
      <c r="AO9602" s="14"/>
      <c r="AP9602" s="5"/>
      <c r="AQ9602" s="25"/>
      <c r="AR9602" s="25"/>
      <c r="AS9602" s="96"/>
      <c r="AT9602" s="83"/>
      <c r="AU9602" s="14"/>
      <c r="AX9602" s="83"/>
      <c r="AY9602" s="83"/>
      <c r="AZ9602" s="83"/>
      <c r="BA9602" s="83"/>
      <c r="BJ9602" s="54"/>
      <c r="BK9602" s="22"/>
      <c r="BL9602" s="24"/>
      <c r="BP9602" s="23"/>
      <c r="BQ9602" s="24"/>
      <c r="BR9602" s="22"/>
      <c r="BS9602" s="24"/>
      <c r="BT9602" s="24"/>
      <c r="BU9602" s="23"/>
      <c r="BV9602" s="26"/>
      <c r="BX9602" s="6"/>
      <c r="BY9602" s="24"/>
      <c r="BZ9602" s="109"/>
      <c r="CA9602" s="66"/>
      <c r="CB9602" s="5"/>
      <c r="CC9602" s="68"/>
      <c r="CD9602" s="67"/>
      <c r="CE9602" s="67"/>
      <c r="CF9602" s="64"/>
      <c r="CG9602" s="5"/>
      <c r="CH9602" s="69"/>
      <c r="CI9602" s="6"/>
      <c r="CJ9602" s="5"/>
      <c r="CK9602" s="25"/>
      <c r="CL9602" s="5"/>
      <c r="DN9602" s="14"/>
      <c r="DO9602" s="14"/>
      <c r="DP9602" s="5"/>
      <c r="DQ9602" s="25"/>
      <c r="DR9602" s="25"/>
      <c r="DS9602" s="96"/>
      <c r="DT9602" s="83"/>
      <c r="DU9602" s="14"/>
      <c r="DX9602" s="83"/>
      <c r="DY9602" s="83"/>
      <c r="DZ9602" s="83"/>
      <c r="EA9602" s="83"/>
      <c r="EJ9602" s="54"/>
      <c r="EK9602" s="22"/>
      <c r="EL9602" s="24"/>
      <c r="EP9602" s="23"/>
      <c r="EQ9602" s="24"/>
      <c r="ER9602" s="22"/>
      <c r="ES9602" s="24"/>
      <c r="ET9602" s="24"/>
      <c r="EU9602" s="23"/>
      <c r="EV9602" s="26"/>
      <c r="EX9602" s="6"/>
      <c r="EY9602" s="24"/>
      <c r="EZ9602" s="109"/>
      <c r="FA9602" s="66"/>
      <c r="FB9602" s="5"/>
      <c r="FC9602" s="68"/>
      <c r="FD9602" s="67"/>
      <c r="FE9602" s="67"/>
      <c r="FF9602" s="64"/>
      <c r="FG9602" s="5"/>
      <c r="FH9602" s="69"/>
      <c r="FI9602" s="6"/>
      <c r="FJ9602" s="5"/>
      <c r="FK9602" s="25"/>
      <c r="FL9602" s="5"/>
    </row>
    <row r="9603" spans="40:168">
      <c r="AN9603" s="14"/>
      <c r="AO9603" s="14"/>
      <c r="AP9603" s="5"/>
      <c r="AQ9603" s="25"/>
      <c r="AR9603" s="25"/>
      <c r="AS9603" s="96"/>
      <c r="AT9603" s="83"/>
      <c r="AU9603" s="14"/>
      <c r="AX9603" s="83"/>
      <c r="AY9603" s="83"/>
      <c r="AZ9603" s="83"/>
      <c r="BA9603" s="83"/>
      <c r="BJ9603" s="54"/>
      <c r="BK9603" s="22"/>
      <c r="BL9603" s="24"/>
      <c r="BP9603" s="23"/>
      <c r="BQ9603" s="24"/>
      <c r="BR9603" s="22"/>
      <c r="BS9603" s="24"/>
      <c r="BT9603" s="24"/>
      <c r="BU9603" s="23"/>
      <c r="BV9603" s="26"/>
      <c r="BX9603" s="6"/>
      <c r="BY9603" s="24"/>
      <c r="BZ9603" s="109"/>
      <c r="CA9603" s="66"/>
      <c r="CB9603" s="5"/>
      <c r="CC9603" s="68"/>
      <c r="CD9603" s="67"/>
      <c r="CE9603" s="67"/>
      <c r="CF9603" s="64"/>
      <c r="CG9603" s="5"/>
      <c r="CH9603" s="69"/>
      <c r="CI9603" s="6"/>
      <c r="CJ9603" s="5"/>
      <c r="CK9603" s="25"/>
      <c r="CL9603" s="5"/>
      <c r="DN9603" s="14"/>
      <c r="DO9603" s="14"/>
      <c r="DP9603" s="5"/>
      <c r="DQ9603" s="25"/>
      <c r="DR9603" s="25"/>
      <c r="DS9603" s="96"/>
      <c r="DT9603" s="83"/>
      <c r="DU9603" s="14"/>
      <c r="DX9603" s="83"/>
      <c r="DY9603" s="83"/>
      <c r="DZ9603" s="83"/>
      <c r="EA9603" s="83"/>
      <c r="EJ9603" s="54"/>
      <c r="EK9603" s="22"/>
      <c r="EL9603" s="24"/>
      <c r="EP9603" s="23"/>
      <c r="EQ9603" s="24"/>
      <c r="ER9603" s="22"/>
      <c r="ES9603" s="24"/>
      <c r="ET9603" s="24"/>
      <c r="EU9603" s="23"/>
      <c r="EV9603" s="26"/>
      <c r="EX9603" s="6"/>
      <c r="EY9603" s="24"/>
      <c r="EZ9603" s="109"/>
      <c r="FA9603" s="66"/>
      <c r="FB9603" s="5"/>
      <c r="FC9603" s="68"/>
      <c r="FD9603" s="67"/>
      <c r="FE9603" s="67"/>
      <c r="FF9603" s="64"/>
      <c r="FG9603" s="5"/>
      <c r="FH9603" s="69"/>
      <c r="FI9603" s="6"/>
      <c r="FJ9603" s="5"/>
      <c r="FK9603" s="25"/>
      <c r="FL9603" s="5"/>
    </row>
    <row r="9604" spans="40:168">
      <c r="AN9604" s="14"/>
      <c r="AO9604" s="14"/>
      <c r="AP9604" s="5"/>
      <c r="AQ9604" s="25"/>
      <c r="AR9604" s="25"/>
      <c r="AS9604" s="96"/>
      <c r="AT9604" s="83"/>
      <c r="AU9604" s="14"/>
      <c r="AX9604" s="83"/>
      <c r="AY9604" s="83"/>
      <c r="AZ9604" s="83"/>
      <c r="BA9604" s="83"/>
      <c r="BJ9604" s="54"/>
      <c r="BK9604" s="22"/>
      <c r="BL9604" s="24"/>
      <c r="BP9604" s="23"/>
      <c r="BQ9604" s="24"/>
      <c r="BR9604" s="22"/>
      <c r="BS9604" s="24"/>
      <c r="BT9604" s="24"/>
      <c r="BU9604" s="23"/>
      <c r="BV9604" s="26"/>
      <c r="BX9604" s="6"/>
      <c r="BY9604" s="24"/>
      <c r="BZ9604" s="109"/>
      <c r="CA9604" s="66"/>
      <c r="CB9604" s="5"/>
      <c r="CC9604" s="68"/>
      <c r="CD9604" s="67"/>
      <c r="CE9604" s="67"/>
      <c r="CF9604" s="64"/>
      <c r="CG9604" s="5"/>
      <c r="CH9604" s="69"/>
      <c r="CI9604" s="6"/>
      <c r="CJ9604" s="5"/>
      <c r="CK9604" s="25"/>
      <c r="CL9604" s="5"/>
      <c r="DN9604" s="14"/>
      <c r="DO9604" s="14"/>
      <c r="DP9604" s="5"/>
      <c r="DQ9604" s="25"/>
      <c r="DR9604" s="25"/>
      <c r="DS9604" s="96"/>
      <c r="DT9604" s="83"/>
      <c r="DU9604" s="14"/>
      <c r="DX9604" s="83"/>
      <c r="DY9604" s="83"/>
      <c r="DZ9604" s="83"/>
      <c r="EA9604" s="83"/>
      <c r="EJ9604" s="54"/>
      <c r="EK9604" s="22"/>
      <c r="EL9604" s="24"/>
      <c r="EP9604" s="23"/>
      <c r="EQ9604" s="24"/>
      <c r="ER9604" s="22"/>
      <c r="ES9604" s="24"/>
      <c r="ET9604" s="24"/>
      <c r="EU9604" s="23"/>
      <c r="EV9604" s="26"/>
      <c r="EX9604" s="6"/>
      <c r="EY9604" s="24"/>
      <c r="EZ9604" s="109"/>
      <c r="FA9604" s="66"/>
      <c r="FB9604" s="5"/>
      <c r="FC9604" s="68"/>
      <c r="FD9604" s="67"/>
      <c r="FE9604" s="67"/>
      <c r="FF9604" s="64"/>
      <c r="FG9604" s="5"/>
      <c r="FH9604" s="69"/>
      <c r="FI9604" s="6"/>
      <c r="FJ9604" s="5"/>
      <c r="FK9604" s="25"/>
      <c r="FL9604" s="5"/>
    </row>
    <row r="9605" spans="40:168">
      <c r="AN9605" s="14"/>
      <c r="AO9605" s="14"/>
      <c r="AP9605" s="5"/>
      <c r="AQ9605" s="25"/>
      <c r="AR9605" s="25"/>
      <c r="AS9605" s="96"/>
      <c r="AT9605" s="83"/>
      <c r="AU9605" s="14"/>
      <c r="AX9605" s="83"/>
      <c r="AY9605" s="83"/>
      <c r="AZ9605" s="83"/>
      <c r="BA9605" s="83"/>
      <c r="BJ9605" s="54"/>
      <c r="BK9605" s="22"/>
      <c r="BL9605" s="24"/>
      <c r="BP9605" s="23"/>
      <c r="BQ9605" s="24"/>
      <c r="BR9605" s="22"/>
      <c r="BS9605" s="24"/>
      <c r="BT9605" s="24"/>
      <c r="BU9605" s="23"/>
      <c r="BV9605" s="26"/>
      <c r="BX9605" s="6"/>
      <c r="BY9605" s="24"/>
      <c r="BZ9605" s="109"/>
      <c r="CA9605" s="66"/>
      <c r="CB9605" s="5"/>
      <c r="CC9605" s="68"/>
      <c r="CD9605" s="67"/>
      <c r="CE9605" s="67"/>
      <c r="CF9605" s="64"/>
      <c r="CG9605" s="5"/>
      <c r="CH9605" s="69"/>
      <c r="CI9605" s="6"/>
      <c r="CJ9605" s="5"/>
      <c r="CK9605" s="25"/>
      <c r="CL9605" s="5"/>
      <c r="DN9605" s="14"/>
      <c r="DO9605" s="14"/>
      <c r="DP9605" s="5"/>
      <c r="DQ9605" s="25"/>
      <c r="DR9605" s="25"/>
      <c r="DS9605" s="96"/>
      <c r="DT9605" s="83"/>
      <c r="DU9605" s="14"/>
      <c r="DX9605" s="83"/>
      <c r="DY9605" s="83"/>
      <c r="DZ9605" s="83"/>
      <c r="EA9605" s="83"/>
      <c r="EJ9605" s="54"/>
      <c r="EK9605" s="22"/>
      <c r="EL9605" s="24"/>
      <c r="EP9605" s="23"/>
      <c r="EQ9605" s="24"/>
      <c r="ER9605" s="22"/>
      <c r="ES9605" s="24"/>
      <c r="ET9605" s="24"/>
      <c r="EU9605" s="23"/>
      <c r="EV9605" s="26"/>
      <c r="EX9605" s="6"/>
      <c r="EY9605" s="24"/>
      <c r="EZ9605" s="109"/>
      <c r="FA9605" s="66"/>
      <c r="FB9605" s="5"/>
      <c r="FC9605" s="68"/>
      <c r="FD9605" s="67"/>
      <c r="FE9605" s="67"/>
      <c r="FF9605" s="64"/>
      <c r="FG9605" s="5"/>
      <c r="FH9605" s="69"/>
      <c r="FI9605" s="6"/>
      <c r="FJ9605" s="5"/>
      <c r="FK9605" s="25"/>
      <c r="FL9605" s="5"/>
    </row>
    <row r="9606" spans="40:168">
      <c r="AN9606" s="14"/>
      <c r="AO9606" s="14"/>
      <c r="AP9606" s="5"/>
      <c r="AQ9606" s="25"/>
      <c r="AR9606" s="25"/>
      <c r="AS9606" s="96"/>
      <c r="AT9606" s="83"/>
      <c r="AU9606" s="14"/>
      <c r="AX9606" s="83"/>
      <c r="AY9606" s="83"/>
      <c r="AZ9606" s="83"/>
      <c r="BA9606" s="83"/>
      <c r="BJ9606" s="54"/>
      <c r="BK9606" s="22"/>
      <c r="BL9606" s="24"/>
      <c r="BP9606" s="23"/>
      <c r="BQ9606" s="24"/>
      <c r="BR9606" s="22"/>
      <c r="BS9606" s="24"/>
      <c r="BT9606" s="24"/>
      <c r="BU9606" s="23"/>
      <c r="BV9606" s="26"/>
      <c r="BX9606" s="6"/>
      <c r="BY9606" s="24"/>
      <c r="BZ9606" s="109"/>
      <c r="CA9606" s="66"/>
      <c r="CB9606" s="5"/>
      <c r="CC9606" s="68"/>
      <c r="CD9606" s="67"/>
      <c r="CE9606" s="67"/>
      <c r="CF9606" s="64"/>
      <c r="CG9606" s="5"/>
      <c r="CH9606" s="69"/>
      <c r="CI9606" s="6"/>
      <c r="CJ9606" s="5"/>
      <c r="CK9606" s="25"/>
      <c r="CL9606" s="5"/>
      <c r="DN9606" s="14"/>
      <c r="DO9606" s="14"/>
      <c r="DP9606" s="5"/>
      <c r="DQ9606" s="25"/>
      <c r="DR9606" s="25"/>
      <c r="DS9606" s="96"/>
      <c r="DT9606" s="83"/>
      <c r="DU9606" s="14"/>
      <c r="DX9606" s="83"/>
      <c r="DY9606" s="83"/>
      <c r="DZ9606" s="83"/>
      <c r="EA9606" s="83"/>
      <c r="EJ9606" s="54"/>
      <c r="EK9606" s="22"/>
      <c r="EL9606" s="24"/>
      <c r="EP9606" s="23"/>
      <c r="EQ9606" s="24"/>
      <c r="ER9606" s="22"/>
      <c r="ES9606" s="24"/>
      <c r="ET9606" s="24"/>
      <c r="EU9606" s="23"/>
      <c r="EV9606" s="26"/>
      <c r="EX9606" s="6"/>
      <c r="EY9606" s="24"/>
      <c r="EZ9606" s="109"/>
      <c r="FA9606" s="66"/>
      <c r="FB9606" s="5"/>
      <c r="FC9606" s="68"/>
      <c r="FD9606" s="67"/>
      <c r="FE9606" s="67"/>
      <c r="FF9606" s="64"/>
      <c r="FG9606" s="5"/>
      <c r="FH9606" s="69"/>
      <c r="FI9606" s="6"/>
      <c r="FJ9606" s="5"/>
      <c r="FK9606" s="25"/>
      <c r="FL9606" s="5"/>
    </row>
    <row r="9607" spans="40:168">
      <c r="AN9607" s="14"/>
      <c r="AO9607" s="14"/>
      <c r="AP9607" s="5"/>
      <c r="AQ9607" s="25"/>
      <c r="AR9607" s="25"/>
      <c r="AS9607" s="96"/>
      <c r="AT9607" s="83"/>
      <c r="AU9607" s="14"/>
      <c r="AX9607" s="83"/>
      <c r="AY9607" s="83"/>
      <c r="AZ9607" s="83"/>
      <c r="BA9607" s="83"/>
      <c r="BJ9607" s="54"/>
      <c r="BK9607" s="22"/>
      <c r="BL9607" s="24"/>
      <c r="BP9607" s="23"/>
      <c r="BQ9607" s="24"/>
      <c r="BR9607" s="22"/>
      <c r="BS9607" s="24"/>
      <c r="BT9607" s="24"/>
      <c r="BU9607" s="23"/>
      <c r="BV9607" s="26"/>
      <c r="BX9607" s="6"/>
      <c r="BY9607" s="24"/>
      <c r="BZ9607" s="109"/>
      <c r="CA9607" s="66"/>
      <c r="CB9607" s="5"/>
      <c r="CC9607" s="68"/>
      <c r="CD9607" s="67"/>
      <c r="CE9607" s="67"/>
      <c r="CF9607" s="64"/>
      <c r="CG9607" s="5"/>
      <c r="CH9607" s="69"/>
      <c r="CI9607" s="6"/>
      <c r="CJ9607" s="5"/>
      <c r="CK9607" s="25"/>
      <c r="CL9607" s="5"/>
      <c r="DN9607" s="14"/>
      <c r="DO9607" s="14"/>
      <c r="DP9607" s="5"/>
      <c r="DQ9607" s="25"/>
      <c r="DR9607" s="25"/>
      <c r="DS9607" s="96"/>
      <c r="DT9607" s="83"/>
      <c r="DU9607" s="14"/>
      <c r="DX9607" s="83"/>
      <c r="DY9607" s="83"/>
      <c r="DZ9607" s="83"/>
      <c r="EA9607" s="83"/>
      <c r="EJ9607" s="54"/>
      <c r="EK9607" s="22"/>
      <c r="EL9607" s="24"/>
      <c r="EP9607" s="23"/>
      <c r="EQ9607" s="24"/>
      <c r="ER9607" s="22"/>
      <c r="ES9607" s="24"/>
      <c r="ET9607" s="24"/>
      <c r="EU9607" s="23"/>
      <c r="EV9607" s="26"/>
      <c r="EX9607" s="6"/>
      <c r="EY9607" s="24"/>
      <c r="EZ9607" s="109"/>
      <c r="FA9607" s="66"/>
      <c r="FB9607" s="5"/>
      <c r="FC9607" s="68"/>
      <c r="FD9607" s="67"/>
      <c r="FE9607" s="67"/>
      <c r="FF9607" s="64"/>
      <c r="FG9607" s="5"/>
      <c r="FH9607" s="69"/>
      <c r="FI9607" s="6"/>
      <c r="FJ9607" s="5"/>
      <c r="FK9607" s="25"/>
      <c r="FL9607" s="5"/>
    </row>
    <row r="9608" spans="40:168">
      <c r="AN9608" s="14"/>
      <c r="AO9608" s="14"/>
      <c r="AP9608" s="5"/>
      <c r="AQ9608" s="25"/>
      <c r="AR9608" s="25"/>
      <c r="AS9608" s="96"/>
      <c r="AT9608" s="83"/>
      <c r="AU9608" s="14"/>
      <c r="AX9608" s="83"/>
      <c r="AY9608" s="83"/>
      <c r="AZ9608" s="83"/>
      <c r="BA9608" s="83"/>
      <c r="BJ9608" s="54"/>
      <c r="BK9608" s="22"/>
      <c r="BL9608" s="24"/>
      <c r="BP9608" s="23"/>
      <c r="BQ9608" s="24"/>
      <c r="BR9608" s="22"/>
      <c r="BS9608" s="24"/>
      <c r="BT9608" s="24"/>
      <c r="BU9608" s="23"/>
      <c r="BV9608" s="26"/>
      <c r="BX9608" s="6"/>
      <c r="BY9608" s="24"/>
      <c r="BZ9608" s="109"/>
      <c r="CA9608" s="66"/>
      <c r="CB9608" s="5"/>
      <c r="CC9608" s="68"/>
      <c r="CD9608" s="67"/>
      <c r="CE9608" s="67"/>
      <c r="CF9608" s="64"/>
      <c r="CG9608" s="5"/>
      <c r="CH9608" s="69"/>
      <c r="CI9608" s="6"/>
      <c r="CJ9608" s="5"/>
      <c r="CK9608" s="25"/>
      <c r="CL9608" s="5"/>
      <c r="DN9608" s="14"/>
      <c r="DO9608" s="14"/>
      <c r="DP9608" s="5"/>
      <c r="DQ9608" s="25"/>
      <c r="DR9608" s="25"/>
      <c r="DS9608" s="96"/>
      <c r="DT9608" s="83"/>
      <c r="DU9608" s="14"/>
      <c r="DX9608" s="83"/>
      <c r="DY9608" s="83"/>
      <c r="DZ9608" s="83"/>
      <c r="EA9608" s="83"/>
      <c r="EJ9608" s="54"/>
      <c r="EK9608" s="22"/>
      <c r="EL9608" s="24"/>
      <c r="EP9608" s="23"/>
      <c r="EQ9608" s="24"/>
      <c r="ER9608" s="22"/>
      <c r="ES9608" s="24"/>
      <c r="ET9608" s="24"/>
      <c r="EU9608" s="23"/>
      <c r="EV9608" s="26"/>
      <c r="EX9608" s="6"/>
      <c r="EY9608" s="24"/>
      <c r="EZ9608" s="109"/>
      <c r="FA9608" s="66"/>
      <c r="FB9608" s="5"/>
      <c r="FC9608" s="68"/>
      <c r="FD9608" s="67"/>
      <c r="FE9608" s="67"/>
      <c r="FF9608" s="64"/>
      <c r="FG9608" s="5"/>
      <c r="FH9608" s="69"/>
      <c r="FI9608" s="6"/>
      <c r="FJ9608" s="5"/>
      <c r="FK9608" s="25"/>
      <c r="FL9608" s="5"/>
    </row>
    <row r="9609" spans="40:168">
      <c r="AN9609" s="14"/>
      <c r="AO9609" s="14"/>
      <c r="AP9609" s="5"/>
      <c r="AQ9609" s="25"/>
      <c r="AR9609" s="25"/>
      <c r="AS9609" s="96"/>
      <c r="AT9609" s="83"/>
      <c r="AU9609" s="14"/>
      <c r="AX9609" s="83"/>
      <c r="AY9609" s="83"/>
      <c r="AZ9609" s="83"/>
      <c r="BA9609" s="83"/>
      <c r="BJ9609" s="54"/>
      <c r="BK9609" s="22"/>
      <c r="BL9609" s="24"/>
      <c r="BP9609" s="23"/>
      <c r="BQ9609" s="24"/>
      <c r="BR9609" s="22"/>
      <c r="BS9609" s="24"/>
      <c r="BT9609" s="24"/>
      <c r="BU9609" s="23"/>
      <c r="BV9609" s="26"/>
      <c r="BX9609" s="6"/>
      <c r="BY9609" s="24"/>
      <c r="BZ9609" s="109"/>
      <c r="CA9609" s="66"/>
      <c r="CB9609" s="5"/>
      <c r="CC9609" s="68"/>
      <c r="CD9609" s="67"/>
      <c r="CE9609" s="67"/>
      <c r="CF9609" s="64"/>
      <c r="CG9609" s="5"/>
      <c r="CH9609" s="69"/>
      <c r="CI9609" s="6"/>
      <c r="CJ9609" s="5"/>
      <c r="CK9609" s="25"/>
      <c r="CL9609" s="5"/>
      <c r="DN9609" s="14"/>
      <c r="DO9609" s="14"/>
      <c r="DP9609" s="5"/>
      <c r="DQ9609" s="25"/>
      <c r="DR9609" s="25"/>
      <c r="DS9609" s="96"/>
      <c r="DT9609" s="83"/>
      <c r="DU9609" s="14"/>
      <c r="DX9609" s="83"/>
      <c r="DY9609" s="83"/>
      <c r="DZ9609" s="83"/>
      <c r="EA9609" s="83"/>
      <c r="EJ9609" s="54"/>
      <c r="EK9609" s="22"/>
      <c r="EL9609" s="24"/>
      <c r="EP9609" s="23"/>
      <c r="EQ9609" s="24"/>
      <c r="ER9609" s="22"/>
      <c r="ES9609" s="24"/>
      <c r="ET9609" s="24"/>
      <c r="EU9609" s="23"/>
      <c r="EV9609" s="26"/>
      <c r="EX9609" s="6"/>
      <c r="EY9609" s="24"/>
      <c r="EZ9609" s="109"/>
      <c r="FA9609" s="66"/>
      <c r="FB9609" s="5"/>
      <c r="FC9609" s="68"/>
      <c r="FD9609" s="67"/>
      <c r="FE9609" s="67"/>
      <c r="FF9609" s="64"/>
      <c r="FG9609" s="5"/>
      <c r="FH9609" s="69"/>
      <c r="FI9609" s="6"/>
      <c r="FJ9609" s="5"/>
      <c r="FK9609" s="25"/>
      <c r="FL9609" s="5"/>
    </row>
    <row r="9610" spans="40:168">
      <c r="AN9610" s="14"/>
      <c r="AO9610" s="14"/>
      <c r="AP9610" s="5"/>
      <c r="AQ9610" s="25"/>
      <c r="AR9610" s="25"/>
      <c r="AS9610" s="96"/>
      <c r="AT9610" s="83"/>
      <c r="AU9610" s="14"/>
      <c r="AX9610" s="83"/>
      <c r="AY9610" s="83"/>
      <c r="AZ9610" s="83"/>
      <c r="BA9610" s="83"/>
      <c r="BJ9610" s="54"/>
      <c r="BK9610" s="22"/>
      <c r="BL9610" s="24"/>
      <c r="BP9610" s="23"/>
      <c r="BQ9610" s="24"/>
      <c r="BR9610" s="22"/>
      <c r="BS9610" s="24"/>
      <c r="BT9610" s="24"/>
      <c r="BU9610" s="23"/>
      <c r="BV9610" s="26"/>
      <c r="BX9610" s="6"/>
      <c r="BY9610" s="24"/>
      <c r="BZ9610" s="109"/>
      <c r="CA9610" s="66"/>
      <c r="CB9610" s="5"/>
      <c r="CC9610" s="68"/>
      <c r="CD9610" s="67"/>
      <c r="CE9610" s="67"/>
      <c r="CF9610" s="64"/>
      <c r="CG9610" s="5"/>
      <c r="CH9610" s="69"/>
      <c r="CI9610" s="6"/>
      <c r="CJ9610" s="5"/>
      <c r="CK9610" s="25"/>
      <c r="CL9610" s="5"/>
      <c r="DN9610" s="14"/>
      <c r="DO9610" s="14"/>
      <c r="DP9610" s="5"/>
      <c r="DQ9610" s="25"/>
      <c r="DR9610" s="25"/>
      <c r="DS9610" s="96"/>
      <c r="DT9610" s="83"/>
      <c r="DU9610" s="14"/>
      <c r="DX9610" s="83"/>
      <c r="DY9610" s="83"/>
      <c r="DZ9610" s="83"/>
      <c r="EA9610" s="83"/>
      <c r="EJ9610" s="54"/>
      <c r="EK9610" s="22"/>
      <c r="EL9610" s="24"/>
      <c r="EP9610" s="23"/>
      <c r="EQ9610" s="24"/>
      <c r="ER9610" s="22"/>
      <c r="ES9610" s="24"/>
      <c r="ET9610" s="24"/>
      <c r="EU9610" s="23"/>
      <c r="EV9610" s="26"/>
      <c r="EX9610" s="6"/>
      <c r="EY9610" s="24"/>
      <c r="EZ9610" s="109"/>
      <c r="FA9610" s="66"/>
      <c r="FB9610" s="5"/>
      <c r="FC9610" s="68"/>
      <c r="FD9610" s="67"/>
      <c r="FE9610" s="67"/>
      <c r="FF9610" s="64"/>
      <c r="FG9610" s="5"/>
      <c r="FH9610" s="69"/>
      <c r="FI9610" s="6"/>
      <c r="FJ9610" s="5"/>
      <c r="FK9610" s="25"/>
      <c r="FL9610" s="5"/>
    </row>
    <row r="9611" spans="40:168">
      <c r="AN9611" s="14"/>
      <c r="AO9611" s="14"/>
      <c r="AP9611" s="5"/>
      <c r="AQ9611" s="25"/>
      <c r="AR9611" s="25"/>
      <c r="AS9611" s="96"/>
      <c r="AT9611" s="83"/>
      <c r="AU9611" s="14"/>
      <c r="AX9611" s="83"/>
      <c r="AY9611" s="83"/>
      <c r="AZ9611" s="83"/>
      <c r="BA9611" s="83"/>
      <c r="BJ9611" s="54"/>
      <c r="BK9611" s="22"/>
      <c r="BL9611" s="24"/>
      <c r="BP9611" s="23"/>
      <c r="BQ9611" s="24"/>
      <c r="BR9611" s="22"/>
      <c r="BS9611" s="24"/>
      <c r="BT9611" s="24"/>
      <c r="BU9611" s="23"/>
      <c r="BV9611" s="26"/>
      <c r="BX9611" s="6"/>
      <c r="BY9611" s="24"/>
      <c r="BZ9611" s="109"/>
      <c r="CA9611" s="66"/>
      <c r="CB9611" s="5"/>
      <c r="CC9611" s="68"/>
      <c r="CD9611" s="67"/>
      <c r="CE9611" s="67"/>
      <c r="CF9611" s="64"/>
      <c r="CG9611" s="5"/>
      <c r="CH9611" s="69"/>
      <c r="CI9611" s="6"/>
      <c r="CJ9611" s="5"/>
      <c r="CK9611" s="25"/>
      <c r="CL9611" s="5"/>
      <c r="DN9611" s="14"/>
      <c r="DO9611" s="14"/>
      <c r="DP9611" s="5"/>
      <c r="DQ9611" s="25"/>
      <c r="DR9611" s="25"/>
      <c r="DS9611" s="96"/>
      <c r="DT9611" s="83"/>
      <c r="DU9611" s="14"/>
      <c r="DX9611" s="83"/>
      <c r="DY9611" s="83"/>
      <c r="DZ9611" s="83"/>
      <c r="EA9611" s="83"/>
      <c r="EJ9611" s="54"/>
      <c r="EK9611" s="22"/>
      <c r="EL9611" s="24"/>
      <c r="EP9611" s="23"/>
      <c r="EQ9611" s="24"/>
      <c r="ER9611" s="22"/>
      <c r="ES9611" s="24"/>
      <c r="ET9611" s="24"/>
      <c r="EU9611" s="23"/>
      <c r="EV9611" s="26"/>
      <c r="EX9611" s="6"/>
      <c r="EY9611" s="24"/>
      <c r="EZ9611" s="109"/>
      <c r="FA9611" s="66"/>
      <c r="FB9611" s="5"/>
      <c r="FC9611" s="68"/>
      <c r="FD9611" s="67"/>
      <c r="FE9611" s="67"/>
      <c r="FF9611" s="64"/>
      <c r="FG9611" s="5"/>
      <c r="FH9611" s="69"/>
      <c r="FI9611" s="6"/>
      <c r="FJ9611" s="5"/>
      <c r="FK9611" s="25"/>
      <c r="FL9611" s="5"/>
    </row>
    <row r="9612" spans="40:168">
      <c r="AN9612" s="14"/>
      <c r="AO9612" s="14"/>
      <c r="AP9612" s="5"/>
      <c r="AQ9612" s="25"/>
      <c r="AR9612" s="25"/>
      <c r="AS9612" s="96"/>
      <c r="AT9612" s="83"/>
      <c r="AU9612" s="14"/>
      <c r="AX9612" s="83"/>
      <c r="AY9612" s="83"/>
      <c r="AZ9612" s="83"/>
      <c r="BA9612" s="83"/>
      <c r="BJ9612" s="54"/>
      <c r="BK9612" s="22"/>
      <c r="BL9612" s="24"/>
      <c r="BP9612" s="23"/>
      <c r="BQ9612" s="24"/>
      <c r="BR9612" s="22"/>
      <c r="BS9612" s="24"/>
      <c r="BT9612" s="24"/>
      <c r="BU9612" s="23"/>
      <c r="BV9612" s="26"/>
      <c r="BX9612" s="6"/>
      <c r="BY9612" s="24"/>
      <c r="BZ9612" s="109"/>
      <c r="CA9612" s="66"/>
      <c r="CB9612" s="5"/>
      <c r="CC9612" s="68"/>
      <c r="CD9612" s="67"/>
      <c r="CE9612" s="67"/>
      <c r="CF9612" s="64"/>
      <c r="CG9612" s="5"/>
      <c r="CH9612" s="69"/>
      <c r="CI9612" s="6"/>
      <c r="CJ9612" s="5"/>
      <c r="CK9612" s="25"/>
      <c r="CL9612" s="5"/>
      <c r="DN9612" s="14"/>
      <c r="DO9612" s="14"/>
      <c r="DP9612" s="5"/>
      <c r="DQ9612" s="25"/>
      <c r="DR9612" s="25"/>
      <c r="DS9612" s="96"/>
      <c r="DT9612" s="83"/>
      <c r="DU9612" s="14"/>
      <c r="DX9612" s="83"/>
      <c r="DY9612" s="83"/>
      <c r="DZ9612" s="83"/>
      <c r="EA9612" s="83"/>
      <c r="EJ9612" s="54"/>
      <c r="EK9612" s="22"/>
      <c r="EL9612" s="24"/>
      <c r="EP9612" s="23"/>
      <c r="EQ9612" s="24"/>
      <c r="ER9612" s="22"/>
      <c r="ES9612" s="24"/>
      <c r="ET9612" s="24"/>
      <c r="EU9612" s="23"/>
      <c r="EV9612" s="26"/>
      <c r="EX9612" s="6"/>
      <c r="EY9612" s="24"/>
      <c r="EZ9612" s="109"/>
      <c r="FA9612" s="66"/>
      <c r="FB9612" s="5"/>
      <c r="FC9612" s="68"/>
      <c r="FD9612" s="67"/>
      <c r="FE9612" s="67"/>
      <c r="FF9612" s="64"/>
      <c r="FG9612" s="5"/>
      <c r="FH9612" s="69"/>
      <c r="FI9612" s="6"/>
      <c r="FJ9612" s="5"/>
      <c r="FK9612" s="25"/>
      <c r="FL9612" s="5"/>
    </row>
    <row r="9613" spans="40:168">
      <c r="AN9613" s="14"/>
      <c r="AO9613" s="14"/>
      <c r="AP9613" s="5"/>
      <c r="AQ9613" s="25"/>
      <c r="AR9613" s="25"/>
      <c r="AS9613" s="96"/>
      <c r="AT9613" s="83"/>
      <c r="AU9613" s="14"/>
      <c r="AX9613" s="83"/>
      <c r="AY9613" s="83"/>
      <c r="AZ9613" s="83"/>
      <c r="BA9613" s="83"/>
      <c r="BJ9613" s="54"/>
      <c r="BK9613" s="22"/>
      <c r="BL9613" s="24"/>
      <c r="BP9613" s="23"/>
      <c r="BQ9613" s="24"/>
      <c r="BR9613" s="22"/>
      <c r="BS9613" s="24"/>
      <c r="BT9613" s="24"/>
      <c r="BU9613" s="23"/>
      <c r="BV9613" s="26"/>
      <c r="BX9613" s="6"/>
      <c r="BY9613" s="24"/>
      <c r="BZ9613" s="109"/>
      <c r="CA9613" s="66"/>
      <c r="CB9613" s="5"/>
      <c r="CC9613" s="68"/>
      <c r="CD9613" s="67"/>
      <c r="CE9613" s="67"/>
      <c r="CF9613" s="64"/>
      <c r="CG9613" s="5"/>
      <c r="CH9613" s="69"/>
      <c r="CI9613" s="6"/>
      <c r="CJ9613" s="5"/>
      <c r="CK9613" s="25"/>
      <c r="CL9613" s="5"/>
      <c r="DN9613" s="14"/>
      <c r="DO9613" s="14"/>
      <c r="DP9613" s="5"/>
      <c r="DQ9613" s="25"/>
      <c r="DR9613" s="25"/>
      <c r="DS9613" s="96"/>
      <c r="DT9613" s="83"/>
      <c r="DU9613" s="14"/>
      <c r="DX9613" s="83"/>
      <c r="DY9613" s="83"/>
      <c r="DZ9613" s="83"/>
      <c r="EA9613" s="83"/>
      <c r="EJ9613" s="54"/>
      <c r="EK9613" s="22"/>
      <c r="EL9613" s="24"/>
      <c r="EP9613" s="23"/>
      <c r="EQ9613" s="24"/>
      <c r="ER9613" s="22"/>
      <c r="ES9613" s="24"/>
      <c r="ET9613" s="24"/>
      <c r="EU9613" s="23"/>
      <c r="EV9613" s="26"/>
      <c r="EX9613" s="6"/>
      <c r="EY9613" s="24"/>
      <c r="EZ9613" s="109"/>
      <c r="FA9613" s="66"/>
      <c r="FB9613" s="5"/>
      <c r="FC9613" s="68"/>
      <c r="FD9613" s="67"/>
      <c r="FE9613" s="67"/>
      <c r="FF9613" s="64"/>
      <c r="FG9613" s="5"/>
      <c r="FH9613" s="69"/>
      <c r="FI9613" s="6"/>
      <c r="FJ9613" s="5"/>
      <c r="FK9613" s="25"/>
      <c r="FL9613" s="5"/>
    </row>
    <row r="9614" spans="40:168">
      <c r="AN9614" s="14"/>
      <c r="AO9614" s="14"/>
      <c r="AP9614" s="5"/>
      <c r="AQ9614" s="25"/>
      <c r="AR9614" s="25"/>
      <c r="AS9614" s="96"/>
      <c r="AT9614" s="83"/>
      <c r="AU9614" s="14"/>
      <c r="AX9614" s="83"/>
      <c r="AY9614" s="83"/>
      <c r="AZ9614" s="83"/>
      <c r="BA9614" s="83"/>
      <c r="BJ9614" s="54"/>
      <c r="BK9614" s="22"/>
      <c r="BL9614" s="24"/>
      <c r="BP9614" s="23"/>
      <c r="BQ9614" s="24"/>
      <c r="BR9614" s="22"/>
      <c r="BS9614" s="24"/>
      <c r="BT9614" s="24"/>
      <c r="BU9614" s="23"/>
      <c r="BV9614" s="26"/>
      <c r="BX9614" s="6"/>
      <c r="BY9614" s="24"/>
      <c r="BZ9614" s="109"/>
      <c r="CA9614" s="66"/>
      <c r="CB9614" s="5"/>
      <c r="CC9614" s="68"/>
      <c r="CD9614" s="67"/>
      <c r="CE9614" s="67"/>
      <c r="CF9614" s="64"/>
      <c r="CG9614" s="5"/>
      <c r="CH9614" s="69"/>
      <c r="CI9614" s="6"/>
      <c r="CJ9614" s="5"/>
      <c r="CK9614" s="25"/>
      <c r="CL9614" s="5"/>
      <c r="DN9614" s="14"/>
      <c r="DO9614" s="14"/>
      <c r="DP9614" s="5"/>
      <c r="DQ9614" s="25"/>
      <c r="DR9614" s="25"/>
      <c r="DS9614" s="96"/>
      <c r="DT9614" s="83"/>
      <c r="DU9614" s="14"/>
      <c r="DX9614" s="83"/>
      <c r="DY9614" s="83"/>
      <c r="DZ9614" s="83"/>
      <c r="EA9614" s="83"/>
      <c r="EJ9614" s="54"/>
      <c r="EK9614" s="22"/>
      <c r="EL9614" s="24"/>
      <c r="EP9614" s="23"/>
      <c r="EQ9614" s="24"/>
      <c r="ER9614" s="22"/>
      <c r="ES9614" s="24"/>
      <c r="ET9614" s="24"/>
      <c r="EU9614" s="23"/>
      <c r="EV9614" s="26"/>
      <c r="EX9614" s="6"/>
      <c r="EY9614" s="24"/>
      <c r="EZ9614" s="109"/>
      <c r="FA9614" s="66"/>
      <c r="FB9614" s="5"/>
      <c r="FC9614" s="68"/>
      <c r="FD9614" s="67"/>
      <c r="FE9614" s="67"/>
      <c r="FF9614" s="64"/>
      <c r="FG9614" s="5"/>
      <c r="FH9614" s="69"/>
      <c r="FI9614" s="6"/>
      <c r="FJ9614" s="5"/>
      <c r="FK9614" s="25"/>
      <c r="FL9614" s="5"/>
    </row>
    <row r="9615" spans="40:168">
      <c r="AN9615" s="14"/>
      <c r="AO9615" s="14"/>
      <c r="AP9615" s="5"/>
      <c r="AQ9615" s="25"/>
      <c r="AR9615" s="25"/>
      <c r="AS9615" s="96"/>
      <c r="AT9615" s="83"/>
      <c r="AU9615" s="14"/>
      <c r="AX9615" s="83"/>
      <c r="AY9615" s="83"/>
      <c r="AZ9615" s="83"/>
      <c r="BA9615" s="83"/>
      <c r="BJ9615" s="54"/>
      <c r="BK9615" s="22"/>
      <c r="BL9615" s="24"/>
      <c r="BP9615" s="23"/>
      <c r="BQ9615" s="24"/>
      <c r="BR9615" s="22"/>
      <c r="BS9615" s="24"/>
      <c r="BT9615" s="24"/>
      <c r="BU9615" s="23"/>
      <c r="BV9615" s="26"/>
      <c r="BX9615" s="6"/>
      <c r="BY9615" s="24"/>
      <c r="BZ9615" s="109"/>
      <c r="CA9615" s="66"/>
      <c r="CB9615" s="5"/>
      <c r="CC9615" s="68"/>
      <c r="CD9615" s="67"/>
      <c r="CE9615" s="67"/>
      <c r="CF9615" s="64"/>
      <c r="CG9615" s="5"/>
      <c r="CH9615" s="69"/>
      <c r="CI9615" s="6"/>
      <c r="CJ9615" s="5"/>
      <c r="CK9615" s="25"/>
      <c r="CL9615" s="5"/>
      <c r="DN9615" s="14"/>
      <c r="DO9615" s="14"/>
      <c r="DP9615" s="5"/>
      <c r="DQ9615" s="25"/>
      <c r="DR9615" s="25"/>
      <c r="DS9615" s="96"/>
      <c r="DT9615" s="83"/>
      <c r="DU9615" s="14"/>
      <c r="DX9615" s="83"/>
      <c r="DY9615" s="83"/>
      <c r="DZ9615" s="83"/>
      <c r="EA9615" s="83"/>
      <c r="EJ9615" s="54"/>
      <c r="EK9615" s="22"/>
      <c r="EL9615" s="24"/>
      <c r="EP9615" s="23"/>
      <c r="EQ9615" s="24"/>
      <c r="ER9615" s="22"/>
      <c r="ES9615" s="24"/>
      <c r="ET9615" s="24"/>
      <c r="EU9615" s="23"/>
      <c r="EV9615" s="26"/>
      <c r="EX9615" s="6"/>
      <c r="EY9615" s="24"/>
      <c r="EZ9615" s="109"/>
      <c r="FA9615" s="66"/>
      <c r="FB9615" s="5"/>
      <c r="FC9615" s="68"/>
      <c r="FD9615" s="67"/>
      <c r="FE9615" s="67"/>
      <c r="FF9615" s="64"/>
      <c r="FG9615" s="5"/>
      <c r="FH9615" s="69"/>
      <c r="FI9615" s="6"/>
      <c r="FJ9615" s="5"/>
      <c r="FK9615" s="25"/>
      <c r="FL9615" s="5"/>
    </row>
    <row r="9616" spans="40:168">
      <c r="AN9616" s="14"/>
      <c r="AO9616" s="14"/>
      <c r="AP9616" s="5"/>
      <c r="AQ9616" s="25"/>
      <c r="AR9616" s="25"/>
      <c r="AS9616" s="96"/>
      <c r="AT9616" s="83"/>
      <c r="AU9616" s="14"/>
      <c r="AX9616" s="83"/>
      <c r="AY9616" s="83"/>
      <c r="AZ9616" s="83"/>
      <c r="BA9616" s="83"/>
      <c r="BJ9616" s="54"/>
      <c r="BK9616" s="22"/>
      <c r="BL9616" s="24"/>
      <c r="BP9616" s="23"/>
      <c r="BQ9616" s="24"/>
      <c r="BR9616" s="22"/>
      <c r="BS9616" s="24"/>
      <c r="BT9616" s="24"/>
      <c r="BU9616" s="23"/>
      <c r="BV9616" s="26"/>
      <c r="BX9616" s="6"/>
      <c r="BY9616" s="24"/>
      <c r="BZ9616" s="109"/>
      <c r="CA9616" s="66"/>
      <c r="CB9616" s="5"/>
      <c r="CC9616" s="68"/>
      <c r="CD9616" s="67"/>
      <c r="CE9616" s="67"/>
      <c r="CF9616" s="64"/>
      <c r="CG9616" s="5"/>
      <c r="CH9616" s="69"/>
      <c r="CI9616" s="6"/>
      <c r="CJ9616" s="5"/>
      <c r="CK9616" s="25"/>
      <c r="CL9616" s="5"/>
      <c r="DN9616" s="14"/>
      <c r="DO9616" s="14"/>
      <c r="DP9616" s="5"/>
      <c r="DQ9616" s="25"/>
      <c r="DR9616" s="25"/>
      <c r="DS9616" s="96"/>
      <c r="DT9616" s="83"/>
      <c r="DU9616" s="14"/>
      <c r="DX9616" s="83"/>
      <c r="DY9616" s="83"/>
      <c r="DZ9616" s="83"/>
      <c r="EA9616" s="83"/>
      <c r="EJ9616" s="54"/>
      <c r="EK9616" s="22"/>
      <c r="EL9616" s="24"/>
      <c r="EP9616" s="23"/>
      <c r="EQ9616" s="24"/>
      <c r="ER9616" s="22"/>
      <c r="ES9616" s="24"/>
      <c r="ET9616" s="24"/>
      <c r="EU9616" s="23"/>
      <c r="EV9616" s="26"/>
      <c r="EX9616" s="6"/>
      <c r="EY9616" s="24"/>
      <c r="EZ9616" s="109"/>
      <c r="FA9616" s="66"/>
      <c r="FB9616" s="5"/>
      <c r="FC9616" s="68"/>
      <c r="FD9616" s="67"/>
      <c r="FE9616" s="67"/>
      <c r="FF9616" s="64"/>
      <c r="FG9616" s="5"/>
      <c r="FH9616" s="69"/>
      <c r="FI9616" s="6"/>
      <c r="FJ9616" s="5"/>
      <c r="FK9616" s="25"/>
      <c r="FL9616" s="5"/>
    </row>
    <row r="9617" spans="40:168">
      <c r="AN9617" s="14"/>
      <c r="AO9617" s="14"/>
      <c r="AP9617" s="5"/>
      <c r="AQ9617" s="25"/>
      <c r="AR9617" s="25"/>
      <c r="AS9617" s="96"/>
      <c r="AT9617" s="83"/>
      <c r="AU9617" s="14"/>
      <c r="AX9617" s="83"/>
      <c r="AY9617" s="83"/>
      <c r="AZ9617" s="83"/>
      <c r="BA9617" s="83"/>
      <c r="BJ9617" s="54"/>
      <c r="BK9617" s="22"/>
      <c r="BL9617" s="24"/>
      <c r="BP9617" s="23"/>
      <c r="BQ9617" s="24"/>
      <c r="BR9617" s="22"/>
      <c r="BS9617" s="24"/>
      <c r="BT9617" s="24"/>
      <c r="BU9617" s="23"/>
      <c r="BV9617" s="26"/>
      <c r="BX9617" s="6"/>
      <c r="BY9617" s="24"/>
      <c r="BZ9617" s="109"/>
      <c r="CA9617" s="66"/>
      <c r="CB9617" s="5"/>
      <c r="CC9617" s="68"/>
      <c r="CD9617" s="67"/>
      <c r="CE9617" s="67"/>
      <c r="CF9617" s="64"/>
      <c r="CG9617" s="5"/>
      <c r="CH9617" s="69"/>
      <c r="CI9617" s="6"/>
      <c r="CJ9617" s="5"/>
      <c r="CK9617" s="25"/>
      <c r="CL9617" s="5"/>
      <c r="DN9617" s="14"/>
      <c r="DO9617" s="14"/>
      <c r="DP9617" s="5"/>
      <c r="DQ9617" s="25"/>
      <c r="DR9617" s="25"/>
      <c r="DS9617" s="96"/>
      <c r="DT9617" s="83"/>
      <c r="DU9617" s="14"/>
      <c r="DX9617" s="83"/>
      <c r="DY9617" s="83"/>
      <c r="DZ9617" s="83"/>
      <c r="EA9617" s="83"/>
      <c r="EJ9617" s="54"/>
      <c r="EK9617" s="22"/>
      <c r="EL9617" s="24"/>
      <c r="EP9617" s="23"/>
      <c r="EQ9617" s="24"/>
      <c r="ER9617" s="22"/>
      <c r="ES9617" s="24"/>
      <c r="ET9617" s="24"/>
      <c r="EU9617" s="23"/>
      <c r="EV9617" s="26"/>
      <c r="EX9617" s="6"/>
      <c r="EY9617" s="24"/>
      <c r="EZ9617" s="109"/>
      <c r="FA9617" s="66"/>
      <c r="FB9617" s="5"/>
      <c r="FC9617" s="68"/>
      <c r="FD9617" s="67"/>
      <c r="FE9617" s="67"/>
      <c r="FF9617" s="64"/>
      <c r="FG9617" s="5"/>
      <c r="FH9617" s="69"/>
      <c r="FI9617" s="6"/>
      <c r="FJ9617" s="5"/>
      <c r="FK9617" s="25"/>
      <c r="FL9617" s="5"/>
    </row>
    <row r="9618" spans="40:168">
      <c r="AN9618" s="14"/>
      <c r="AO9618" s="14"/>
      <c r="AP9618" s="5"/>
      <c r="AQ9618" s="25"/>
      <c r="AR9618" s="25"/>
      <c r="AS9618" s="96"/>
      <c r="AT9618" s="83"/>
      <c r="AU9618" s="14"/>
      <c r="AX9618" s="83"/>
      <c r="AY9618" s="83"/>
      <c r="AZ9618" s="83"/>
      <c r="BA9618" s="83"/>
      <c r="BJ9618" s="54"/>
      <c r="BK9618" s="22"/>
      <c r="BL9618" s="24"/>
      <c r="BP9618" s="23"/>
      <c r="BQ9618" s="24"/>
      <c r="BR9618" s="22"/>
      <c r="BS9618" s="24"/>
      <c r="BT9618" s="24"/>
      <c r="BU9618" s="23"/>
      <c r="BV9618" s="26"/>
      <c r="BX9618" s="6"/>
      <c r="BY9618" s="24"/>
      <c r="BZ9618" s="109"/>
      <c r="CA9618" s="66"/>
      <c r="CB9618" s="5"/>
      <c r="CC9618" s="68"/>
      <c r="CD9618" s="67"/>
      <c r="CE9618" s="67"/>
      <c r="CF9618" s="64"/>
      <c r="CG9618" s="5"/>
      <c r="CH9618" s="69"/>
      <c r="CI9618" s="6"/>
      <c r="CJ9618" s="5"/>
      <c r="CK9618" s="25"/>
      <c r="CL9618" s="5"/>
      <c r="DN9618" s="14"/>
      <c r="DO9618" s="14"/>
      <c r="DP9618" s="5"/>
      <c r="DQ9618" s="25"/>
      <c r="DR9618" s="25"/>
      <c r="DS9618" s="96"/>
      <c r="DT9618" s="83"/>
      <c r="DU9618" s="14"/>
      <c r="DX9618" s="83"/>
      <c r="DY9618" s="83"/>
      <c r="DZ9618" s="83"/>
      <c r="EA9618" s="83"/>
      <c r="EJ9618" s="54"/>
      <c r="EK9618" s="22"/>
      <c r="EL9618" s="24"/>
      <c r="EP9618" s="23"/>
      <c r="EQ9618" s="24"/>
      <c r="ER9618" s="22"/>
      <c r="ES9618" s="24"/>
      <c r="ET9618" s="24"/>
      <c r="EU9618" s="23"/>
      <c r="EV9618" s="26"/>
      <c r="EX9618" s="6"/>
      <c r="EY9618" s="24"/>
      <c r="EZ9618" s="109"/>
      <c r="FA9618" s="66"/>
      <c r="FB9618" s="5"/>
      <c r="FC9618" s="68"/>
      <c r="FD9618" s="67"/>
      <c r="FE9618" s="67"/>
      <c r="FF9618" s="64"/>
      <c r="FG9618" s="5"/>
      <c r="FH9618" s="69"/>
      <c r="FI9618" s="6"/>
      <c r="FJ9618" s="5"/>
      <c r="FK9618" s="25"/>
      <c r="FL9618" s="5"/>
    </row>
    <row r="9619" spans="40:168">
      <c r="AN9619" s="14"/>
      <c r="AO9619" s="14"/>
      <c r="AP9619" s="5"/>
      <c r="AQ9619" s="25"/>
      <c r="AR9619" s="25"/>
      <c r="AS9619" s="96"/>
      <c r="AT9619" s="83"/>
      <c r="AU9619" s="14"/>
      <c r="AX9619" s="83"/>
      <c r="AY9619" s="83"/>
      <c r="AZ9619" s="83"/>
      <c r="BA9619" s="83"/>
      <c r="BJ9619" s="54"/>
      <c r="BK9619" s="22"/>
      <c r="BL9619" s="24"/>
      <c r="BP9619" s="23"/>
      <c r="BQ9619" s="24"/>
      <c r="BR9619" s="22"/>
      <c r="BS9619" s="24"/>
      <c r="BT9619" s="24"/>
      <c r="BU9619" s="23"/>
      <c r="BV9619" s="26"/>
      <c r="BX9619" s="6"/>
      <c r="BY9619" s="24"/>
      <c r="BZ9619" s="109"/>
      <c r="CA9619" s="66"/>
      <c r="CB9619" s="5"/>
      <c r="CC9619" s="68"/>
      <c r="CD9619" s="67"/>
      <c r="CE9619" s="67"/>
      <c r="CF9619" s="64"/>
      <c r="CG9619" s="5"/>
      <c r="CH9619" s="69"/>
      <c r="CI9619" s="6"/>
      <c r="CJ9619" s="5"/>
      <c r="CK9619" s="25"/>
      <c r="CL9619" s="5"/>
      <c r="DN9619" s="14"/>
      <c r="DO9619" s="14"/>
      <c r="DP9619" s="5"/>
      <c r="DQ9619" s="25"/>
      <c r="DR9619" s="25"/>
      <c r="DS9619" s="96"/>
      <c r="DT9619" s="83"/>
      <c r="DU9619" s="14"/>
      <c r="DX9619" s="83"/>
      <c r="DY9619" s="83"/>
      <c r="DZ9619" s="83"/>
      <c r="EA9619" s="83"/>
      <c r="EJ9619" s="54"/>
      <c r="EK9619" s="22"/>
      <c r="EL9619" s="24"/>
      <c r="EP9619" s="23"/>
      <c r="EQ9619" s="24"/>
      <c r="ER9619" s="22"/>
      <c r="ES9619" s="24"/>
      <c r="ET9619" s="24"/>
      <c r="EU9619" s="23"/>
      <c r="EV9619" s="26"/>
      <c r="EX9619" s="6"/>
      <c r="EY9619" s="24"/>
      <c r="EZ9619" s="109"/>
      <c r="FA9619" s="66"/>
      <c r="FB9619" s="5"/>
      <c r="FC9619" s="68"/>
      <c r="FD9619" s="67"/>
      <c r="FE9619" s="67"/>
      <c r="FF9619" s="64"/>
      <c r="FG9619" s="5"/>
      <c r="FH9619" s="69"/>
      <c r="FI9619" s="6"/>
      <c r="FJ9619" s="5"/>
      <c r="FK9619" s="25"/>
      <c r="FL9619" s="5"/>
    </row>
    <row r="9620" spans="40:168">
      <c r="AN9620" s="14"/>
      <c r="AO9620" s="14"/>
      <c r="AP9620" s="5"/>
      <c r="AQ9620" s="25"/>
      <c r="AR9620" s="25"/>
      <c r="AS9620" s="96"/>
      <c r="AT9620" s="83"/>
      <c r="AU9620" s="14"/>
      <c r="AX9620" s="83"/>
      <c r="AY9620" s="83"/>
      <c r="AZ9620" s="83"/>
      <c r="BA9620" s="83"/>
      <c r="BJ9620" s="54"/>
      <c r="BK9620" s="22"/>
      <c r="BL9620" s="24"/>
      <c r="BP9620" s="23"/>
      <c r="BQ9620" s="24"/>
      <c r="BR9620" s="22"/>
      <c r="BS9620" s="24"/>
      <c r="BT9620" s="24"/>
      <c r="BU9620" s="23"/>
      <c r="BV9620" s="26"/>
      <c r="BX9620" s="6"/>
      <c r="BY9620" s="24"/>
      <c r="BZ9620" s="109"/>
      <c r="CA9620" s="66"/>
      <c r="CB9620" s="5"/>
      <c r="CC9620" s="68"/>
      <c r="CD9620" s="67"/>
      <c r="CE9620" s="67"/>
      <c r="CF9620" s="64"/>
      <c r="CG9620" s="5"/>
      <c r="CH9620" s="69"/>
      <c r="CI9620" s="6"/>
      <c r="CJ9620" s="5"/>
      <c r="CK9620" s="25"/>
      <c r="CL9620" s="5"/>
      <c r="DN9620" s="14"/>
      <c r="DO9620" s="14"/>
      <c r="DP9620" s="5"/>
      <c r="DQ9620" s="25"/>
      <c r="DR9620" s="25"/>
      <c r="DS9620" s="96"/>
      <c r="DT9620" s="83"/>
      <c r="DU9620" s="14"/>
      <c r="DX9620" s="83"/>
      <c r="DY9620" s="83"/>
      <c r="DZ9620" s="83"/>
      <c r="EA9620" s="83"/>
      <c r="EJ9620" s="54"/>
      <c r="EK9620" s="22"/>
      <c r="EL9620" s="24"/>
      <c r="EP9620" s="23"/>
      <c r="EQ9620" s="24"/>
      <c r="ER9620" s="22"/>
      <c r="ES9620" s="24"/>
      <c r="ET9620" s="24"/>
      <c r="EU9620" s="23"/>
      <c r="EV9620" s="26"/>
      <c r="EX9620" s="6"/>
      <c r="EY9620" s="24"/>
      <c r="EZ9620" s="109"/>
      <c r="FA9620" s="66"/>
      <c r="FB9620" s="5"/>
      <c r="FC9620" s="68"/>
      <c r="FD9620" s="67"/>
      <c r="FE9620" s="67"/>
      <c r="FF9620" s="64"/>
      <c r="FG9620" s="5"/>
      <c r="FH9620" s="69"/>
      <c r="FI9620" s="6"/>
      <c r="FJ9620" s="5"/>
      <c r="FK9620" s="25"/>
      <c r="FL9620" s="5"/>
    </row>
    <row r="9621" spans="40:168">
      <c r="AN9621" s="14"/>
      <c r="AO9621" s="14"/>
      <c r="AP9621" s="5"/>
      <c r="AQ9621" s="25"/>
      <c r="AR9621" s="25"/>
      <c r="AS9621" s="96"/>
      <c r="AT9621" s="83"/>
      <c r="AU9621" s="14"/>
      <c r="AX9621" s="83"/>
      <c r="AY9621" s="83"/>
      <c r="AZ9621" s="83"/>
      <c r="BA9621" s="83"/>
      <c r="BJ9621" s="54"/>
      <c r="BK9621" s="22"/>
      <c r="BL9621" s="24"/>
      <c r="BP9621" s="23"/>
      <c r="BQ9621" s="24"/>
      <c r="BR9621" s="22"/>
      <c r="BS9621" s="24"/>
      <c r="BT9621" s="24"/>
      <c r="BU9621" s="23"/>
      <c r="BV9621" s="26"/>
      <c r="BX9621" s="6"/>
      <c r="BY9621" s="24"/>
      <c r="BZ9621" s="109"/>
      <c r="CA9621" s="66"/>
      <c r="CB9621" s="5"/>
      <c r="CC9621" s="68"/>
      <c r="CD9621" s="67"/>
      <c r="CE9621" s="67"/>
      <c r="CF9621" s="64"/>
      <c r="CG9621" s="5"/>
      <c r="CH9621" s="69"/>
      <c r="CI9621" s="6"/>
      <c r="CJ9621" s="5"/>
      <c r="CK9621" s="25"/>
      <c r="CL9621" s="5"/>
      <c r="DN9621" s="14"/>
      <c r="DO9621" s="14"/>
      <c r="DP9621" s="5"/>
      <c r="DQ9621" s="25"/>
      <c r="DR9621" s="25"/>
      <c r="DS9621" s="96"/>
      <c r="DT9621" s="83"/>
      <c r="DU9621" s="14"/>
      <c r="DX9621" s="83"/>
      <c r="DY9621" s="83"/>
      <c r="DZ9621" s="83"/>
      <c r="EA9621" s="83"/>
      <c r="EJ9621" s="54"/>
      <c r="EK9621" s="22"/>
      <c r="EL9621" s="24"/>
      <c r="EP9621" s="23"/>
      <c r="EQ9621" s="24"/>
      <c r="ER9621" s="22"/>
      <c r="ES9621" s="24"/>
      <c r="ET9621" s="24"/>
      <c r="EU9621" s="23"/>
      <c r="EV9621" s="26"/>
      <c r="EX9621" s="6"/>
      <c r="EY9621" s="24"/>
      <c r="EZ9621" s="109"/>
      <c r="FA9621" s="66"/>
      <c r="FB9621" s="5"/>
      <c r="FC9621" s="68"/>
      <c r="FD9621" s="67"/>
      <c r="FE9621" s="67"/>
      <c r="FF9621" s="64"/>
      <c r="FG9621" s="5"/>
      <c r="FH9621" s="69"/>
      <c r="FI9621" s="6"/>
      <c r="FJ9621" s="5"/>
      <c r="FK9621" s="25"/>
      <c r="FL9621" s="5"/>
    </row>
    <row r="9622" spans="40:168">
      <c r="AN9622" s="14"/>
      <c r="AO9622" s="14"/>
      <c r="AP9622" s="5"/>
      <c r="AQ9622" s="25"/>
      <c r="AR9622" s="25"/>
      <c r="AS9622" s="96"/>
      <c r="AT9622" s="83"/>
      <c r="AU9622" s="14"/>
      <c r="AX9622" s="83"/>
      <c r="AY9622" s="83"/>
      <c r="AZ9622" s="83"/>
      <c r="BA9622" s="83"/>
      <c r="BJ9622" s="54"/>
      <c r="BK9622" s="22"/>
      <c r="BL9622" s="24"/>
      <c r="BP9622" s="23"/>
      <c r="BQ9622" s="24"/>
      <c r="BR9622" s="22"/>
      <c r="BS9622" s="24"/>
      <c r="BT9622" s="24"/>
      <c r="BU9622" s="23"/>
      <c r="BV9622" s="26"/>
      <c r="BX9622" s="6"/>
      <c r="BY9622" s="24"/>
      <c r="BZ9622" s="109"/>
      <c r="CA9622" s="66"/>
      <c r="CB9622" s="5"/>
      <c r="CC9622" s="68"/>
      <c r="CD9622" s="67"/>
      <c r="CE9622" s="67"/>
      <c r="CF9622" s="64"/>
      <c r="CG9622" s="5"/>
      <c r="CH9622" s="69"/>
      <c r="CI9622" s="6"/>
      <c r="CJ9622" s="5"/>
      <c r="CK9622" s="25"/>
      <c r="CL9622" s="5"/>
      <c r="DN9622" s="14"/>
      <c r="DO9622" s="14"/>
      <c r="DP9622" s="5"/>
      <c r="DQ9622" s="25"/>
      <c r="DR9622" s="25"/>
      <c r="DS9622" s="96"/>
      <c r="DT9622" s="83"/>
      <c r="DU9622" s="14"/>
      <c r="DX9622" s="83"/>
      <c r="DY9622" s="83"/>
      <c r="DZ9622" s="83"/>
      <c r="EA9622" s="83"/>
      <c r="EJ9622" s="54"/>
      <c r="EK9622" s="22"/>
      <c r="EL9622" s="24"/>
      <c r="EP9622" s="23"/>
      <c r="EQ9622" s="24"/>
      <c r="ER9622" s="22"/>
      <c r="ES9622" s="24"/>
      <c r="ET9622" s="24"/>
      <c r="EU9622" s="23"/>
      <c r="EV9622" s="26"/>
      <c r="EX9622" s="6"/>
      <c r="EY9622" s="24"/>
      <c r="EZ9622" s="109"/>
      <c r="FA9622" s="66"/>
      <c r="FB9622" s="5"/>
      <c r="FC9622" s="68"/>
      <c r="FD9622" s="67"/>
      <c r="FE9622" s="67"/>
      <c r="FF9622" s="64"/>
      <c r="FG9622" s="5"/>
      <c r="FH9622" s="69"/>
      <c r="FI9622" s="6"/>
      <c r="FJ9622" s="5"/>
      <c r="FK9622" s="25"/>
      <c r="FL9622" s="5"/>
    </row>
    <row r="9623" spans="40:168">
      <c r="AN9623" s="14"/>
      <c r="AO9623" s="14"/>
      <c r="AP9623" s="5"/>
      <c r="AQ9623" s="25"/>
      <c r="AR9623" s="25"/>
      <c r="AS9623" s="96"/>
      <c r="AT9623" s="83"/>
      <c r="AU9623" s="14"/>
      <c r="AX9623" s="83"/>
      <c r="AY9623" s="83"/>
      <c r="AZ9623" s="83"/>
      <c r="BA9623" s="83"/>
      <c r="BJ9623" s="54"/>
      <c r="BK9623" s="22"/>
      <c r="BL9623" s="24"/>
      <c r="BP9623" s="23"/>
      <c r="BQ9623" s="24"/>
      <c r="BR9623" s="22"/>
      <c r="BS9623" s="24"/>
      <c r="BT9623" s="24"/>
      <c r="BU9623" s="23"/>
      <c r="BV9623" s="26"/>
      <c r="BX9623" s="6"/>
      <c r="BY9623" s="24"/>
      <c r="BZ9623" s="109"/>
      <c r="CA9623" s="66"/>
      <c r="CB9623" s="5"/>
      <c r="CC9623" s="68"/>
      <c r="CD9623" s="67"/>
      <c r="CE9623" s="67"/>
      <c r="CF9623" s="64"/>
      <c r="CG9623" s="5"/>
      <c r="CH9623" s="69"/>
      <c r="CI9623" s="6"/>
      <c r="CJ9623" s="5"/>
      <c r="CK9623" s="25"/>
      <c r="CL9623" s="5"/>
      <c r="DN9623" s="14"/>
      <c r="DO9623" s="14"/>
      <c r="DP9623" s="5"/>
      <c r="DQ9623" s="25"/>
      <c r="DR9623" s="25"/>
      <c r="DS9623" s="96"/>
      <c r="DT9623" s="83"/>
      <c r="DU9623" s="14"/>
      <c r="DX9623" s="83"/>
      <c r="DY9623" s="83"/>
      <c r="DZ9623" s="83"/>
      <c r="EA9623" s="83"/>
      <c r="EJ9623" s="54"/>
      <c r="EK9623" s="22"/>
      <c r="EL9623" s="24"/>
      <c r="EP9623" s="23"/>
      <c r="EQ9623" s="24"/>
      <c r="ER9623" s="22"/>
      <c r="ES9623" s="24"/>
      <c r="ET9623" s="24"/>
      <c r="EU9623" s="23"/>
      <c r="EV9623" s="26"/>
      <c r="EX9623" s="6"/>
      <c r="EY9623" s="24"/>
      <c r="EZ9623" s="109"/>
      <c r="FA9623" s="66"/>
      <c r="FB9623" s="5"/>
      <c r="FC9623" s="68"/>
      <c r="FD9623" s="67"/>
      <c r="FE9623" s="67"/>
      <c r="FF9623" s="64"/>
      <c r="FG9623" s="5"/>
      <c r="FH9623" s="69"/>
      <c r="FI9623" s="6"/>
      <c r="FJ9623" s="5"/>
      <c r="FK9623" s="25"/>
      <c r="FL9623" s="5"/>
    </row>
    <row r="9624" spans="40:168">
      <c r="AN9624" s="14"/>
      <c r="AO9624" s="14"/>
      <c r="AP9624" s="5"/>
      <c r="AQ9624" s="25"/>
      <c r="AR9624" s="25"/>
      <c r="AS9624" s="96"/>
      <c r="AT9624" s="83"/>
      <c r="AU9624" s="14"/>
      <c r="AX9624" s="83"/>
      <c r="AY9624" s="83"/>
      <c r="AZ9624" s="83"/>
      <c r="BA9624" s="83"/>
      <c r="BJ9624" s="54"/>
      <c r="BK9624" s="22"/>
      <c r="BL9624" s="24"/>
      <c r="BP9624" s="23"/>
      <c r="BQ9624" s="24"/>
      <c r="BR9624" s="22"/>
      <c r="BS9624" s="24"/>
      <c r="BT9624" s="24"/>
      <c r="BU9624" s="23"/>
      <c r="BV9624" s="26"/>
      <c r="BX9624" s="6"/>
      <c r="BY9624" s="24"/>
      <c r="BZ9624" s="109"/>
      <c r="CA9624" s="66"/>
      <c r="CB9624" s="5"/>
      <c r="CC9624" s="68"/>
      <c r="CD9624" s="67"/>
      <c r="CE9624" s="67"/>
      <c r="CF9624" s="64"/>
      <c r="CG9624" s="5"/>
      <c r="CH9624" s="69"/>
      <c r="CI9624" s="6"/>
      <c r="CJ9624" s="5"/>
      <c r="CK9624" s="25"/>
      <c r="CL9624" s="5"/>
      <c r="DN9624" s="14"/>
      <c r="DO9624" s="14"/>
      <c r="DP9624" s="5"/>
      <c r="DQ9624" s="25"/>
      <c r="DR9624" s="25"/>
      <c r="DS9624" s="96"/>
      <c r="DT9624" s="83"/>
      <c r="DU9624" s="14"/>
      <c r="DX9624" s="83"/>
      <c r="DY9624" s="83"/>
      <c r="DZ9624" s="83"/>
      <c r="EA9624" s="83"/>
      <c r="EJ9624" s="54"/>
      <c r="EK9624" s="22"/>
      <c r="EL9624" s="24"/>
      <c r="EP9624" s="23"/>
      <c r="EQ9624" s="24"/>
      <c r="ER9624" s="22"/>
      <c r="ES9624" s="24"/>
      <c r="ET9624" s="24"/>
      <c r="EU9624" s="23"/>
      <c r="EV9624" s="26"/>
      <c r="EX9624" s="6"/>
      <c r="EY9624" s="24"/>
      <c r="EZ9624" s="109"/>
      <c r="FA9624" s="66"/>
      <c r="FB9624" s="5"/>
      <c r="FC9624" s="68"/>
      <c r="FD9624" s="67"/>
      <c r="FE9624" s="67"/>
      <c r="FF9624" s="64"/>
      <c r="FG9624" s="5"/>
      <c r="FH9624" s="69"/>
      <c r="FI9624" s="6"/>
      <c r="FJ9624" s="5"/>
      <c r="FK9624" s="25"/>
      <c r="FL9624" s="5"/>
    </row>
    <row r="9625" spans="40:168">
      <c r="AN9625" s="14"/>
      <c r="AO9625" s="14"/>
      <c r="AP9625" s="5"/>
      <c r="AQ9625" s="25"/>
      <c r="AR9625" s="25"/>
      <c r="AS9625" s="96"/>
      <c r="AT9625" s="83"/>
      <c r="AU9625" s="14"/>
      <c r="AX9625" s="83"/>
      <c r="AY9625" s="83"/>
      <c r="AZ9625" s="83"/>
      <c r="BA9625" s="83"/>
      <c r="BJ9625" s="54"/>
      <c r="BK9625" s="22"/>
      <c r="BL9625" s="24"/>
      <c r="BP9625" s="23"/>
      <c r="BQ9625" s="24"/>
      <c r="BR9625" s="22"/>
      <c r="BS9625" s="24"/>
      <c r="BT9625" s="24"/>
      <c r="BU9625" s="23"/>
      <c r="BV9625" s="26"/>
      <c r="BX9625" s="6"/>
      <c r="BY9625" s="24"/>
      <c r="BZ9625" s="109"/>
      <c r="CA9625" s="66"/>
      <c r="CB9625" s="5"/>
      <c r="CC9625" s="68"/>
      <c r="CD9625" s="67"/>
      <c r="CE9625" s="67"/>
      <c r="CF9625" s="64"/>
      <c r="CG9625" s="5"/>
      <c r="CH9625" s="69"/>
      <c r="CI9625" s="6"/>
      <c r="CJ9625" s="5"/>
      <c r="CK9625" s="25"/>
      <c r="CL9625" s="5"/>
      <c r="DN9625" s="14"/>
      <c r="DO9625" s="14"/>
      <c r="DP9625" s="5"/>
      <c r="DQ9625" s="25"/>
      <c r="DR9625" s="25"/>
      <c r="DS9625" s="96"/>
      <c r="DT9625" s="83"/>
      <c r="DU9625" s="14"/>
      <c r="DX9625" s="83"/>
      <c r="DY9625" s="83"/>
      <c r="DZ9625" s="83"/>
      <c r="EA9625" s="83"/>
      <c r="EJ9625" s="54"/>
      <c r="EK9625" s="22"/>
      <c r="EL9625" s="24"/>
      <c r="EP9625" s="23"/>
      <c r="EQ9625" s="24"/>
      <c r="ER9625" s="22"/>
      <c r="ES9625" s="24"/>
      <c r="ET9625" s="24"/>
      <c r="EU9625" s="23"/>
      <c r="EV9625" s="26"/>
      <c r="EX9625" s="6"/>
      <c r="EY9625" s="24"/>
      <c r="EZ9625" s="109"/>
      <c r="FA9625" s="66"/>
      <c r="FB9625" s="5"/>
      <c r="FC9625" s="68"/>
      <c r="FD9625" s="67"/>
      <c r="FE9625" s="67"/>
      <c r="FF9625" s="64"/>
      <c r="FG9625" s="5"/>
      <c r="FH9625" s="69"/>
      <c r="FI9625" s="6"/>
      <c r="FJ9625" s="5"/>
      <c r="FK9625" s="25"/>
      <c r="FL9625" s="5"/>
    </row>
    <row r="9626" spans="40:168">
      <c r="AN9626" s="14"/>
      <c r="AO9626" s="14"/>
      <c r="AP9626" s="5"/>
      <c r="AQ9626" s="25"/>
      <c r="AR9626" s="25"/>
      <c r="AS9626" s="96"/>
      <c r="AT9626" s="83"/>
      <c r="AU9626" s="14"/>
      <c r="AX9626" s="83"/>
      <c r="AY9626" s="83"/>
      <c r="AZ9626" s="83"/>
      <c r="BA9626" s="83"/>
      <c r="BJ9626" s="54"/>
      <c r="BK9626" s="22"/>
      <c r="BL9626" s="24"/>
      <c r="BP9626" s="23"/>
      <c r="BQ9626" s="24"/>
      <c r="BR9626" s="22"/>
      <c r="BS9626" s="24"/>
      <c r="BT9626" s="24"/>
      <c r="BU9626" s="23"/>
      <c r="BV9626" s="26"/>
      <c r="BX9626" s="6"/>
      <c r="BY9626" s="24"/>
      <c r="BZ9626" s="109"/>
      <c r="CA9626" s="66"/>
      <c r="CB9626" s="5"/>
      <c r="CC9626" s="68"/>
      <c r="CD9626" s="67"/>
      <c r="CE9626" s="67"/>
      <c r="CF9626" s="64"/>
      <c r="CG9626" s="5"/>
      <c r="CH9626" s="69"/>
      <c r="CI9626" s="6"/>
      <c r="CJ9626" s="5"/>
      <c r="CK9626" s="25"/>
      <c r="CL9626" s="5"/>
      <c r="DN9626" s="14"/>
      <c r="DO9626" s="14"/>
      <c r="DP9626" s="5"/>
      <c r="DQ9626" s="25"/>
      <c r="DR9626" s="25"/>
      <c r="DS9626" s="96"/>
      <c r="DT9626" s="83"/>
      <c r="DU9626" s="14"/>
      <c r="DX9626" s="83"/>
      <c r="DY9626" s="83"/>
      <c r="DZ9626" s="83"/>
      <c r="EA9626" s="83"/>
      <c r="EJ9626" s="54"/>
      <c r="EK9626" s="22"/>
      <c r="EL9626" s="24"/>
      <c r="EP9626" s="23"/>
      <c r="EQ9626" s="24"/>
      <c r="ER9626" s="22"/>
      <c r="ES9626" s="24"/>
      <c r="ET9626" s="24"/>
      <c r="EU9626" s="23"/>
      <c r="EV9626" s="26"/>
      <c r="EX9626" s="6"/>
      <c r="EY9626" s="24"/>
      <c r="EZ9626" s="109"/>
      <c r="FA9626" s="66"/>
      <c r="FB9626" s="5"/>
      <c r="FC9626" s="68"/>
      <c r="FD9626" s="67"/>
      <c r="FE9626" s="67"/>
      <c r="FF9626" s="64"/>
      <c r="FG9626" s="5"/>
      <c r="FH9626" s="69"/>
      <c r="FI9626" s="6"/>
      <c r="FJ9626" s="5"/>
      <c r="FK9626" s="25"/>
      <c r="FL9626" s="5"/>
    </row>
    <row r="9627" spans="40:168">
      <c r="AN9627" s="14"/>
      <c r="AO9627" s="14"/>
      <c r="AP9627" s="5"/>
      <c r="AQ9627" s="25"/>
      <c r="AR9627" s="25"/>
      <c r="AS9627" s="96"/>
      <c r="AT9627" s="83"/>
      <c r="AU9627" s="14"/>
      <c r="AX9627" s="83"/>
      <c r="AY9627" s="83"/>
      <c r="AZ9627" s="83"/>
      <c r="BA9627" s="83"/>
      <c r="BJ9627" s="54"/>
      <c r="BK9627" s="22"/>
      <c r="BL9627" s="24"/>
      <c r="BP9627" s="23"/>
      <c r="BQ9627" s="24"/>
      <c r="BR9627" s="22"/>
      <c r="BS9627" s="24"/>
      <c r="BT9627" s="24"/>
      <c r="BU9627" s="23"/>
      <c r="BV9627" s="26"/>
      <c r="BX9627" s="6"/>
      <c r="BY9627" s="24"/>
      <c r="BZ9627" s="109"/>
      <c r="CA9627" s="66"/>
      <c r="CB9627" s="5"/>
      <c r="CC9627" s="68"/>
      <c r="CD9627" s="67"/>
      <c r="CE9627" s="67"/>
      <c r="CF9627" s="64"/>
      <c r="CG9627" s="5"/>
      <c r="CH9627" s="69"/>
      <c r="CI9627" s="6"/>
      <c r="CJ9627" s="5"/>
      <c r="CK9627" s="25"/>
      <c r="CL9627" s="5"/>
      <c r="DN9627" s="14"/>
      <c r="DO9627" s="14"/>
      <c r="DP9627" s="5"/>
      <c r="DQ9627" s="25"/>
      <c r="DR9627" s="25"/>
      <c r="DS9627" s="96"/>
      <c r="DT9627" s="83"/>
      <c r="DU9627" s="14"/>
      <c r="DX9627" s="83"/>
      <c r="DY9627" s="83"/>
      <c r="DZ9627" s="83"/>
      <c r="EA9627" s="83"/>
      <c r="EJ9627" s="54"/>
      <c r="EK9627" s="22"/>
      <c r="EL9627" s="24"/>
      <c r="EP9627" s="23"/>
      <c r="EQ9627" s="24"/>
      <c r="ER9627" s="22"/>
      <c r="ES9627" s="24"/>
      <c r="ET9627" s="24"/>
      <c r="EU9627" s="23"/>
      <c r="EV9627" s="26"/>
      <c r="EX9627" s="6"/>
      <c r="EY9627" s="24"/>
      <c r="EZ9627" s="109"/>
      <c r="FA9627" s="66"/>
      <c r="FB9627" s="5"/>
      <c r="FC9627" s="68"/>
      <c r="FD9627" s="67"/>
      <c r="FE9627" s="67"/>
      <c r="FF9627" s="64"/>
      <c r="FG9627" s="5"/>
      <c r="FH9627" s="69"/>
      <c r="FI9627" s="6"/>
      <c r="FJ9627" s="5"/>
      <c r="FK9627" s="25"/>
      <c r="FL9627" s="5"/>
    </row>
    <row r="9628" spans="40:168">
      <c r="AN9628" s="14"/>
      <c r="AO9628" s="14"/>
      <c r="AP9628" s="5"/>
      <c r="AQ9628" s="25"/>
      <c r="AR9628" s="25"/>
      <c r="AS9628" s="96"/>
      <c r="AT9628" s="83"/>
      <c r="AU9628" s="14"/>
      <c r="AX9628" s="83"/>
      <c r="AY9628" s="83"/>
      <c r="AZ9628" s="83"/>
      <c r="BA9628" s="83"/>
      <c r="BJ9628" s="54"/>
      <c r="BK9628" s="22"/>
      <c r="BL9628" s="24"/>
      <c r="BP9628" s="23"/>
      <c r="BQ9628" s="24"/>
      <c r="BR9628" s="22"/>
      <c r="BS9628" s="24"/>
      <c r="BT9628" s="24"/>
      <c r="BU9628" s="23"/>
      <c r="BV9628" s="26"/>
      <c r="BX9628" s="6"/>
      <c r="BY9628" s="24"/>
      <c r="BZ9628" s="109"/>
      <c r="CA9628" s="66"/>
      <c r="CB9628" s="5"/>
      <c r="CC9628" s="68"/>
      <c r="CD9628" s="67"/>
      <c r="CE9628" s="67"/>
      <c r="CF9628" s="64"/>
      <c r="CG9628" s="5"/>
      <c r="CH9628" s="69"/>
      <c r="CI9628" s="6"/>
      <c r="CJ9628" s="5"/>
      <c r="CK9628" s="25"/>
      <c r="CL9628" s="5"/>
      <c r="DN9628" s="14"/>
      <c r="DO9628" s="14"/>
      <c r="DP9628" s="5"/>
      <c r="DQ9628" s="25"/>
      <c r="DR9628" s="25"/>
      <c r="DS9628" s="96"/>
      <c r="DT9628" s="83"/>
      <c r="DU9628" s="14"/>
      <c r="DX9628" s="83"/>
      <c r="DY9628" s="83"/>
      <c r="DZ9628" s="83"/>
      <c r="EA9628" s="83"/>
      <c r="EJ9628" s="54"/>
      <c r="EK9628" s="22"/>
      <c r="EL9628" s="24"/>
      <c r="EP9628" s="23"/>
      <c r="EQ9628" s="24"/>
      <c r="ER9628" s="22"/>
      <c r="ES9628" s="24"/>
      <c r="ET9628" s="24"/>
      <c r="EU9628" s="23"/>
      <c r="EV9628" s="26"/>
      <c r="EX9628" s="6"/>
      <c r="EY9628" s="24"/>
      <c r="EZ9628" s="109"/>
      <c r="FA9628" s="66"/>
      <c r="FB9628" s="5"/>
      <c r="FC9628" s="68"/>
      <c r="FD9628" s="67"/>
      <c r="FE9628" s="67"/>
      <c r="FF9628" s="64"/>
      <c r="FG9628" s="5"/>
      <c r="FH9628" s="69"/>
      <c r="FI9628" s="6"/>
      <c r="FJ9628" s="5"/>
      <c r="FK9628" s="25"/>
      <c r="FL9628" s="5"/>
    </row>
    <row r="9629" spans="40:168">
      <c r="AN9629" s="14"/>
      <c r="AO9629" s="14"/>
      <c r="AP9629" s="5"/>
      <c r="AQ9629" s="25"/>
      <c r="AR9629" s="25"/>
      <c r="AS9629" s="96"/>
      <c r="AT9629" s="83"/>
      <c r="AU9629" s="14"/>
      <c r="AX9629" s="83"/>
      <c r="AY9629" s="83"/>
      <c r="AZ9629" s="83"/>
      <c r="BA9629" s="83"/>
      <c r="BJ9629" s="54"/>
      <c r="BK9629" s="22"/>
      <c r="BL9629" s="24"/>
      <c r="BP9629" s="23"/>
      <c r="BQ9629" s="24"/>
      <c r="BR9629" s="22"/>
      <c r="BS9629" s="24"/>
      <c r="BT9629" s="24"/>
      <c r="BU9629" s="23"/>
      <c r="BV9629" s="26"/>
      <c r="BX9629" s="6"/>
      <c r="BY9629" s="24"/>
      <c r="BZ9629" s="109"/>
      <c r="CA9629" s="66"/>
      <c r="CB9629" s="5"/>
      <c r="CC9629" s="68"/>
      <c r="CD9629" s="67"/>
      <c r="CE9629" s="67"/>
      <c r="CF9629" s="64"/>
      <c r="CG9629" s="5"/>
      <c r="CH9629" s="69"/>
      <c r="CI9629" s="6"/>
      <c r="CJ9629" s="5"/>
      <c r="CK9629" s="25"/>
      <c r="CL9629" s="5"/>
      <c r="DN9629" s="14"/>
      <c r="DO9629" s="14"/>
      <c r="DP9629" s="5"/>
      <c r="DQ9629" s="25"/>
      <c r="DR9629" s="25"/>
      <c r="DS9629" s="96"/>
      <c r="DT9629" s="83"/>
      <c r="DU9629" s="14"/>
      <c r="DX9629" s="83"/>
      <c r="DY9629" s="83"/>
      <c r="DZ9629" s="83"/>
      <c r="EA9629" s="83"/>
      <c r="EJ9629" s="54"/>
      <c r="EK9629" s="22"/>
      <c r="EL9629" s="24"/>
      <c r="EP9629" s="23"/>
      <c r="EQ9629" s="24"/>
      <c r="ER9629" s="22"/>
      <c r="ES9629" s="24"/>
      <c r="ET9629" s="24"/>
      <c r="EU9629" s="23"/>
      <c r="EV9629" s="26"/>
      <c r="EX9629" s="6"/>
      <c r="EY9629" s="24"/>
      <c r="EZ9629" s="109"/>
      <c r="FA9629" s="66"/>
      <c r="FB9629" s="5"/>
      <c r="FC9629" s="68"/>
      <c r="FD9629" s="67"/>
      <c r="FE9629" s="67"/>
      <c r="FF9629" s="64"/>
      <c r="FG9629" s="5"/>
      <c r="FH9629" s="69"/>
      <c r="FI9629" s="6"/>
      <c r="FJ9629" s="5"/>
      <c r="FK9629" s="25"/>
      <c r="FL9629" s="5"/>
    </row>
    <row r="9630" spans="40:168">
      <c r="AN9630" s="14"/>
      <c r="AO9630" s="14"/>
      <c r="AP9630" s="5"/>
      <c r="AQ9630" s="25"/>
      <c r="AR9630" s="25"/>
      <c r="AS9630" s="96"/>
      <c r="AT9630" s="83"/>
      <c r="AU9630" s="14"/>
      <c r="AX9630" s="83"/>
      <c r="AY9630" s="83"/>
      <c r="AZ9630" s="83"/>
      <c r="BA9630" s="83"/>
      <c r="BJ9630" s="54"/>
      <c r="BK9630" s="22"/>
      <c r="BL9630" s="24"/>
      <c r="BP9630" s="23"/>
      <c r="BQ9630" s="24"/>
      <c r="BR9630" s="22"/>
      <c r="BS9630" s="24"/>
      <c r="BT9630" s="24"/>
      <c r="BU9630" s="23"/>
      <c r="BV9630" s="26"/>
      <c r="BX9630" s="6"/>
      <c r="BY9630" s="24"/>
      <c r="BZ9630" s="109"/>
      <c r="CA9630" s="66"/>
      <c r="CB9630" s="5"/>
      <c r="CC9630" s="68"/>
      <c r="CD9630" s="67"/>
      <c r="CE9630" s="67"/>
      <c r="CF9630" s="64"/>
      <c r="CG9630" s="5"/>
      <c r="CH9630" s="69"/>
      <c r="CI9630" s="6"/>
      <c r="CJ9630" s="5"/>
      <c r="CK9630" s="25"/>
      <c r="CL9630" s="5"/>
      <c r="DN9630" s="14"/>
      <c r="DO9630" s="14"/>
      <c r="DP9630" s="5"/>
      <c r="DQ9630" s="25"/>
      <c r="DR9630" s="25"/>
      <c r="DS9630" s="96"/>
      <c r="DT9630" s="83"/>
      <c r="DU9630" s="14"/>
      <c r="DX9630" s="83"/>
      <c r="DY9630" s="83"/>
      <c r="DZ9630" s="83"/>
      <c r="EA9630" s="83"/>
      <c r="EJ9630" s="54"/>
      <c r="EK9630" s="22"/>
      <c r="EL9630" s="24"/>
      <c r="EP9630" s="23"/>
      <c r="EQ9630" s="24"/>
      <c r="ER9630" s="22"/>
      <c r="ES9630" s="24"/>
      <c r="ET9630" s="24"/>
      <c r="EU9630" s="23"/>
      <c r="EV9630" s="26"/>
      <c r="EX9630" s="6"/>
      <c r="EY9630" s="24"/>
      <c r="EZ9630" s="109"/>
      <c r="FA9630" s="66"/>
      <c r="FB9630" s="5"/>
      <c r="FC9630" s="68"/>
      <c r="FD9630" s="67"/>
      <c r="FE9630" s="67"/>
      <c r="FF9630" s="64"/>
      <c r="FG9630" s="5"/>
      <c r="FH9630" s="69"/>
      <c r="FI9630" s="6"/>
      <c r="FJ9630" s="5"/>
      <c r="FK9630" s="25"/>
      <c r="FL9630" s="5"/>
    </row>
    <row r="9631" spans="40:168">
      <c r="AN9631" s="14"/>
      <c r="AO9631" s="14"/>
      <c r="AP9631" s="5"/>
      <c r="AQ9631" s="25"/>
      <c r="AR9631" s="25"/>
      <c r="AS9631" s="96"/>
      <c r="AT9631" s="83"/>
      <c r="AU9631" s="14"/>
      <c r="AX9631" s="83"/>
      <c r="AY9631" s="83"/>
      <c r="AZ9631" s="83"/>
      <c r="BA9631" s="83"/>
      <c r="BJ9631" s="54"/>
      <c r="BK9631" s="22"/>
      <c r="BL9631" s="24"/>
      <c r="BP9631" s="23"/>
      <c r="BQ9631" s="24"/>
      <c r="BR9631" s="22"/>
      <c r="BS9631" s="24"/>
      <c r="BT9631" s="24"/>
      <c r="BU9631" s="23"/>
      <c r="BV9631" s="26"/>
      <c r="BX9631" s="6"/>
      <c r="BY9631" s="24"/>
      <c r="BZ9631" s="109"/>
      <c r="CA9631" s="66"/>
      <c r="CB9631" s="5"/>
      <c r="CC9631" s="68"/>
      <c r="CD9631" s="67"/>
      <c r="CE9631" s="67"/>
      <c r="CF9631" s="64"/>
      <c r="CG9631" s="5"/>
      <c r="CH9631" s="69"/>
      <c r="CI9631" s="6"/>
      <c r="CJ9631" s="5"/>
      <c r="CK9631" s="25"/>
      <c r="CL9631" s="5"/>
      <c r="DN9631" s="14"/>
      <c r="DO9631" s="14"/>
      <c r="DP9631" s="5"/>
      <c r="DQ9631" s="25"/>
      <c r="DR9631" s="25"/>
      <c r="DS9631" s="96"/>
      <c r="DT9631" s="83"/>
      <c r="DU9631" s="14"/>
      <c r="DX9631" s="83"/>
      <c r="DY9631" s="83"/>
      <c r="DZ9631" s="83"/>
      <c r="EA9631" s="83"/>
      <c r="EJ9631" s="54"/>
      <c r="EK9631" s="22"/>
      <c r="EL9631" s="24"/>
      <c r="EP9631" s="23"/>
      <c r="EQ9631" s="24"/>
      <c r="ER9631" s="22"/>
      <c r="ES9631" s="24"/>
      <c r="ET9631" s="24"/>
      <c r="EU9631" s="23"/>
      <c r="EV9631" s="26"/>
      <c r="EX9631" s="6"/>
      <c r="EY9631" s="24"/>
      <c r="EZ9631" s="109"/>
      <c r="FA9631" s="66"/>
      <c r="FB9631" s="5"/>
      <c r="FC9631" s="68"/>
      <c r="FD9631" s="67"/>
      <c r="FE9631" s="67"/>
      <c r="FF9631" s="64"/>
      <c r="FG9631" s="5"/>
      <c r="FH9631" s="69"/>
      <c r="FI9631" s="6"/>
      <c r="FJ9631" s="5"/>
      <c r="FK9631" s="25"/>
      <c r="FL9631" s="5"/>
    </row>
    <row r="9632" spans="40:168">
      <c r="AN9632" s="14"/>
      <c r="AO9632" s="14"/>
      <c r="AP9632" s="5"/>
      <c r="AQ9632" s="25"/>
      <c r="AR9632" s="25"/>
      <c r="AS9632" s="96"/>
      <c r="AT9632" s="83"/>
      <c r="AU9632" s="14"/>
      <c r="AX9632" s="83"/>
      <c r="AY9632" s="83"/>
      <c r="AZ9632" s="83"/>
      <c r="BA9632" s="83"/>
      <c r="BJ9632" s="54"/>
      <c r="BK9632" s="22"/>
      <c r="BL9632" s="24"/>
      <c r="BP9632" s="23"/>
      <c r="BQ9632" s="24"/>
      <c r="BR9632" s="22"/>
      <c r="BS9632" s="24"/>
      <c r="BT9632" s="24"/>
      <c r="BU9632" s="23"/>
      <c r="BV9632" s="26"/>
      <c r="BX9632" s="6"/>
      <c r="BY9632" s="24"/>
      <c r="BZ9632" s="109"/>
      <c r="CA9632" s="66"/>
      <c r="CB9632" s="5"/>
      <c r="CC9632" s="68"/>
      <c r="CD9632" s="67"/>
      <c r="CE9632" s="67"/>
      <c r="CF9632" s="64"/>
      <c r="CG9632" s="5"/>
      <c r="CH9632" s="69"/>
      <c r="CI9632" s="6"/>
      <c r="CJ9632" s="5"/>
      <c r="CK9632" s="25"/>
      <c r="CL9632" s="5"/>
      <c r="DN9632" s="14"/>
      <c r="DO9632" s="14"/>
      <c r="DP9632" s="5"/>
      <c r="DQ9632" s="25"/>
      <c r="DR9632" s="25"/>
      <c r="DS9632" s="96"/>
      <c r="DT9632" s="83"/>
      <c r="DU9632" s="14"/>
      <c r="DX9632" s="83"/>
      <c r="DY9632" s="83"/>
      <c r="DZ9632" s="83"/>
      <c r="EA9632" s="83"/>
      <c r="EJ9632" s="54"/>
      <c r="EK9632" s="22"/>
      <c r="EL9632" s="24"/>
      <c r="EP9632" s="23"/>
      <c r="EQ9632" s="24"/>
      <c r="ER9632" s="22"/>
      <c r="ES9632" s="24"/>
      <c r="ET9632" s="24"/>
      <c r="EU9632" s="23"/>
      <c r="EV9632" s="26"/>
      <c r="EX9632" s="6"/>
      <c r="EY9632" s="24"/>
      <c r="EZ9632" s="109"/>
      <c r="FA9632" s="66"/>
      <c r="FB9632" s="5"/>
      <c r="FC9632" s="68"/>
      <c r="FD9632" s="67"/>
      <c r="FE9632" s="67"/>
      <c r="FF9632" s="64"/>
      <c r="FG9632" s="5"/>
      <c r="FH9632" s="69"/>
      <c r="FI9632" s="6"/>
      <c r="FJ9632" s="5"/>
      <c r="FK9632" s="25"/>
      <c r="FL9632" s="5"/>
    </row>
    <row r="9633" spans="40:168">
      <c r="AN9633" s="14"/>
      <c r="AO9633" s="14"/>
      <c r="AP9633" s="5"/>
      <c r="AQ9633" s="25"/>
      <c r="AR9633" s="25"/>
      <c r="AS9633" s="96"/>
      <c r="AT9633" s="83"/>
      <c r="AU9633" s="14"/>
      <c r="AX9633" s="83"/>
      <c r="AY9633" s="83"/>
      <c r="AZ9633" s="83"/>
      <c r="BA9633" s="83"/>
      <c r="BJ9633" s="54"/>
      <c r="BK9633" s="22"/>
      <c r="BL9633" s="24"/>
      <c r="BP9633" s="23"/>
      <c r="BQ9633" s="24"/>
      <c r="BR9633" s="22"/>
      <c r="BS9633" s="24"/>
      <c r="BT9633" s="24"/>
      <c r="BU9633" s="23"/>
      <c r="BV9633" s="26"/>
      <c r="BX9633" s="6"/>
      <c r="BY9633" s="24"/>
      <c r="BZ9633" s="109"/>
      <c r="CA9633" s="66"/>
      <c r="CB9633" s="5"/>
      <c r="CC9633" s="68"/>
      <c r="CD9633" s="67"/>
      <c r="CE9633" s="67"/>
      <c r="CF9633" s="64"/>
      <c r="CG9633" s="5"/>
      <c r="CH9633" s="69"/>
      <c r="CI9633" s="6"/>
      <c r="CJ9633" s="5"/>
      <c r="CK9633" s="25"/>
      <c r="CL9633" s="5"/>
      <c r="DN9633" s="14"/>
      <c r="DO9633" s="14"/>
      <c r="DP9633" s="5"/>
      <c r="DQ9633" s="25"/>
      <c r="DR9633" s="25"/>
      <c r="DS9633" s="96"/>
      <c r="DT9633" s="83"/>
      <c r="DU9633" s="14"/>
      <c r="DX9633" s="83"/>
      <c r="DY9633" s="83"/>
      <c r="DZ9633" s="83"/>
      <c r="EA9633" s="83"/>
      <c r="EJ9633" s="54"/>
      <c r="EK9633" s="22"/>
      <c r="EL9633" s="24"/>
      <c r="EP9633" s="23"/>
      <c r="EQ9633" s="24"/>
      <c r="ER9633" s="22"/>
      <c r="ES9633" s="24"/>
      <c r="ET9633" s="24"/>
      <c r="EU9633" s="23"/>
      <c r="EV9633" s="26"/>
      <c r="EX9633" s="6"/>
      <c r="EY9633" s="24"/>
      <c r="EZ9633" s="109"/>
      <c r="FA9633" s="66"/>
      <c r="FB9633" s="5"/>
      <c r="FC9633" s="68"/>
      <c r="FD9633" s="67"/>
      <c r="FE9633" s="67"/>
      <c r="FF9633" s="64"/>
      <c r="FG9633" s="5"/>
      <c r="FH9633" s="69"/>
      <c r="FI9633" s="6"/>
      <c r="FJ9633" s="5"/>
      <c r="FK9633" s="25"/>
      <c r="FL9633" s="5"/>
    </row>
    <row r="9634" spans="40:168">
      <c r="AN9634" s="14"/>
      <c r="AO9634" s="14"/>
      <c r="AP9634" s="5"/>
      <c r="AQ9634" s="25"/>
      <c r="AR9634" s="25"/>
      <c r="AS9634" s="96"/>
      <c r="AT9634" s="83"/>
      <c r="AU9634" s="14"/>
      <c r="AX9634" s="83"/>
      <c r="AY9634" s="83"/>
      <c r="AZ9634" s="83"/>
      <c r="BA9634" s="83"/>
      <c r="BJ9634" s="54"/>
      <c r="BK9634" s="22"/>
      <c r="BL9634" s="24"/>
      <c r="BP9634" s="23"/>
      <c r="BQ9634" s="24"/>
      <c r="BR9634" s="22"/>
      <c r="BS9634" s="24"/>
      <c r="BT9634" s="24"/>
      <c r="BU9634" s="23"/>
      <c r="BV9634" s="26"/>
      <c r="BX9634" s="6"/>
      <c r="BY9634" s="24"/>
      <c r="BZ9634" s="109"/>
      <c r="CA9634" s="66"/>
      <c r="CB9634" s="5"/>
      <c r="CC9634" s="68"/>
      <c r="CD9634" s="67"/>
      <c r="CE9634" s="67"/>
      <c r="CF9634" s="64"/>
      <c r="CG9634" s="5"/>
      <c r="CH9634" s="69"/>
      <c r="CI9634" s="6"/>
      <c r="CJ9634" s="5"/>
      <c r="CK9634" s="25"/>
      <c r="CL9634" s="5"/>
      <c r="DN9634" s="14"/>
      <c r="DO9634" s="14"/>
      <c r="DP9634" s="5"/>
      <c r="DQ9634" s="25"/>
      <c r="DR9634" s="25"/>
      <c r="DS9634" s="96"/>
      <c r="DT9634" s="83"/>
      <c r="DU9634" s="14"/>
      <c r="DX9634" s="83"/>
      <c r="DY9634" s="83"/>
      <c r="DZ9634" s="83"/>
      <c r="EA9634" s="83"/>
      <c r="EJ9634" s="54"/>
      <c r="EK9634" s="22"/>
      <c r="EL9634" s="24"/>
      <c r="EP9634" s="23"/>
      <c r="EQ9634" s="24"/>
      <c r="ER9634" s="22"/>
      <c r="ES9634" s="24"/>
      <c r="ET9634" s="24"/>
      <c r="EU9634" s="23"/>
      <c r="EV9634" s="26"/>
      <c r="EX9634" s="6"/>
      <c r="EY9634" s="24"/>
      <c r="EZ9634" s="109"/>
      <c r="FA9634" s="66"/>
      <c r="FB9634" s="5"/>
      <c r="FC9634" s="68"/>
      <c r="FD9634" s="67"/>
      <c r="FE9634" s="67"/>
      <c r="FF9634" s="64"/>
      <c r="FG9634" s="5"/>
      <c r="FH9634" s="69"/>
      <c r="FI9634" s="6"/>
      <c r="FJ9634" s="5"/>
      <c r="FK9634" s="25"/>
      <c r="FL9634" s="5"/>
    </row>
    <row r="9635" spans="40:168">
      <c r="AN9635" s="14"/>
      <c r="AO9635" s="14"/>
      <c r="AP9635" s="5"/>
      <c r="AQ9635" s="25"/>
      <c r="AR9635" s="25"/>
      <c r="AS9635" s="96"/>
      <c r="AT9635" s="83"/>
      <c r="AU9635" s="14"/>
      <c r="AX9635" s="83"/>
      <c r="AY9635" s="83"/>
      <c r="AZ9635" s="83"/>
      <c r="BA9635" s="83"/>
      <c r="BJ9635" s="54"/>
      <c r="BK9635" s="22"/>
      <c r="BL9635" s="24"/>
      <c r="BP9635" s="23"/>
      <c r="BQ9635" s="24"/>
      <c r="BR9635" s="22"/>
      <c r="BS9635" s="24"/>
      <c r="BT9635" s="24"/>
      <c r="BU9635" s="23"/>
      <c r="BV9635" s="26"/>
      <c r="BX9635" s="6"/>
      <c r="BY9635" s="24"/>
      <c r="BZ9635" s="109"/>
      <c r="CA9635" s="66"/>
      <c r="CB9635" s="5"/>
      <c r="CC9635" s="68"/>
      <c r="CD9635" s="67"/>
      <c r="CE9635" s="67"/>
      <c r="CF9635" s="64"/>
      <c r="CG9635" s="5"/>
      <c r="CH9635" s="69"/>
      <c r="CI9635" s="6"/>
      <c r="CJ9635" s="5"/>
      <c r="CK9635" s="25"/>
      <c r="CL9635" s="5"/>
      <c r="DN9635" s="14"/>
      <c r="DO9635" s="14"/>
      <c r="DP9635" s="5"/>
      <c r="DQ9635" s="25"/>
      <c r="DR9635" s="25"/>
      <c r="DS9635" s="96"/>
      <c r="DT9635" s="83"/>
      <c r="DU9635" s="14"/>
      <c r="DX9635" s="83"/>
      <c r="DY9635" s="83"/>
      <c r="DZ9635" s="83"/>
      <c r="EA9635" s="83"/>
      <c r="EJ9635" s="54"/>
      <c r="EK9635" s="22"/>
      <c r="EL9635" s="24"/>
      <c r="EP9635" s="23"/>
      <c r="EQ9635" s="24"/>
      <c r="ER9635" s="22"/>
      <c r="ES9635" s="24"/>
      <c r="ET9635" s="24"/>
      <c r="EU9635" s="23"/>
      <c r="EV9635" s="26"/>
      <c r="EX9635" s="6"/>
      <c r="EY9635" s="24"/>
      <c r="EZ9635" s="109"/>
      <c r="FA9635" s="66"/>
      <c r="FB9635" s="5"/>
      <c r="FC9635" s="68"/>
      <c r="FD9635" s="67"/>
      <c r="FE9635" s="67"/>
      <c r="FF9635" s="64"/>
      <c r="FG9635" s="5"/>
      <c r="FH9635" s="69"/>
      <c r="FI9635" s="6"/>
      <c r="FJ9635" s="5"/>
      <c r="FK9635" s="25"/>
      <c r="FL9635" s="5"/>
    </row>
    <row r="9636" spans="40:168">
      <c r="AN9636" s="14"/>
      <c r="AO9636" s="14"/>
      <c r="AP9636" s="5"/>
      <c r="AQ9636" s="25"/>
      <c r="AR9636" s="25"/>
      <c r="AS9636" s="96"/>
      <c r="AT9636" s="83"/>
      <c r="AU9636" s="14"/>
      <c r="AX9636" s="83"/>
      <c r="AY9636" s="83"/>
      <c r="AZ9636" s="83"/>
      <c r="BA9636" s="83"/>
      <c r="BJ9636" s="54"/>
      <c r="BK9636" s="22"/>
      <c r="BL9636" s="24"/>
      <c r="BP9636" s="23"/>
      <c r="BQ9636" s="24"/>
      <c r="BR9636" s="22"/>
      <c r="BS9636" s="24"/>
      <c r="BT9636" s="24"/>
      <c r="BU9636" s="23"/>
      <c r="BV9636" s="26"/>
      <c r="BX9636" s="6"/>
      <c r="BY9636" s="24"/>
      <c r="BZ9636" s="109"/>
      <c r="CA9636" s="66"/>
      <c r="CB9636" s="5"/>
      <c r="CC9636" s="68"/>
      <c r="CD9636" s="67"/>
      <c r="CE9636" s="67"/>
      <c r="CF9636" s="64"/>
      <c r="CG9636" s="5"/>
      <c r="CH9636" s="69"/>
      <c r="CI9636" s="6"/>
      <c r="CJ9636" s="5"/>
      <c r="CK9636" s="25"/>
      <c r="CL9636" s="5"/>
      <c r="DN9636" s="14"/>
      <c r="DO9636" s="14"/>
      <c r="DP9636" s="5"/>
      <c r="DQ9636" s="25"/>
      <c r="DR9636" s="25"/>
      <c r="DS9636" s="96"/>
      <c r="DT9636" s="83"/>
      <c r="DU9636" s="14"/>
      <c r="DX9636" s="83"/>
      <c r="DY9636" s="83"/>
      <c r="DZ9636" s="83"/>
      <c r="EA9636" s="83"/>
      <c r="EJ9636" s="54"/>
      <c r="EK9636" s="22"/>
      <c r="EL9636" s="24"/>
      <c r="EP9636" s="23"/>
      <c r="EQ9636" s="24"/>
      <c r="ER9636" s="22"/>
      <c r="ES9636" s="24"/>
      <c r="ET9636" s="24"/>
      <c r="EU9636" s="23"/>
      <c r="EV9636" s="26"/>
      <c r="EX9636" s="6"/>
      <c r="EY9636" s="24"/>
      <c r="EZ9636" s="109"/>
      <c r="FA9636" s="66"/>
      <c r="FB9636" s="5"/>
      <c r="FC9636" s="68"/>
      <c r="FD9636" s="67"/>
      <c r="FE9636" s="67"/>
      <c r="FF9636" s="64"/>
      <c r="FG9636" s="5"/>
      <c r="FH9636" s="69"/>
      <c r="FI9636" s="6"/>
      <c r="FJ9636" s="5"/>
      <c r="FK9636" s="25"/>
      <c r="FL9636" s="5"/>
    </row>
    <row r="9637" spans="40:168">
      <c r="AN9637" s="14"/>
      <c r="AO9637" s="14"/>
      <c r="AP9637" s="5"/>
      <c r="AQ9637" s="25"/>
      <c r="AR9637" s="25"/>
      <c r="AS9637" s="96"/>
      <c r="AT9637" s="83"/>
      <c r="AU9637" s="14"/>
      <c r="AX9637" s="83"/>
      <c r="AY9637" s="83"/>
      <c r="AZ9637" s="83"/>
      <c r="BA9637" s="83"/>
      <c r="BJ9637" s="54"/>
      <c r="BK9637" s="22"/>
      <c r="BL9637" s="24"/>
      <c r="BP9637" s="23"/>
      <c r="BQ9637" s="24"/>
      <c r="BR9637" s="22"/>
      <c r="BS9637" s="24"/>
      <c r="BT9637" s="24"/>
      <c r="BU9637" s="23"/>
      <c r="BV9637" s="26"/>
      <c r="BX9637" s="6"/>
      <c r="BY9637" s="24"/>
      <c r="BZ9637" s="109"/>
      <c r="CA9637" s="66"/>
      <c r="CB9637" s="5"/>
      <c r="CC9637" s="68"/>
      <c r="CD9637" s="67"/>
      <c r="CE9637" s="67"/>
      <c r="CF9637" s="64"/>
      <c r="CG9637" s="5"/>
      <c r="CH9637" s="69"/>
      <c r="CI9637" s="6"/>
      <c r="CJ9637" s="5"/>
      <c r="CK9637" s="25"/>
      <c r="CL9637" s="5"/>
      <c r="DN9637" s="14"/>
      <c r="DO9637" s="14"/>
      <c r="DP9637" s="5"/>
      <c r="DQ9637" s="25"/>
      <c r="DR9637" s="25"/>
      <c r="DS9637" s="96"/>
      <c r="DT9637" s="83"/>
      <c r="DU9637" s="14"/>
      <c r="DX9637" s="83"/>
      <c r="DY9637" s="83"/>
      <c r="DZ9637" s="83"/>
      <c r="EA9637" s="83"/>
      <c r="EJ9637" s="54"/>
      <c r="EK9637" s="22"/>
      <c r="EL9637" s="24"/>
      <c r="EP9637" s="23"/>
      <c r="EQ9637" s="24"/>
      <c r="ER9637" s="22"/>
      <c r="ES9637" s="24"/>
      <c r="ET9637" s="24"/>
      <c r="EU9637" s="23"/>
      <c r="EV9637" s="26"/>
      <c r="EX9637" s="6"/>
      <c r="EY9637" s="24"/>
      <c r="EZ9637" s="109"/>
      <c r="FA9637" s="66"/>
      <c r="FB9637" s="5"/>
      <c r="FC9637" s="68"/>
      <c r="FD9637" s="67"/>
      <c r="FE9637" s="67"/>
      <c r="FF9637" s="64"/>
      <c r="FG9637" s="5"/>
      <c r="FH9637" s="69"/>
      <c r="FI9637" s="6"/>
      <c r="FJ9637" s="5"/>
      <c r="FK9637" s="25"/>
      <c r="FL9637" s="5"/>
    </row>
    <row r="9638" spans="40:168">
      <c r="AN9638" s="14"/>
      <c r="AO9638" s="14"/>
      <c r="AP9638" s="5"/>
      <c r="AQ9638" s="25"/>
      <c r="AR9638" s="25"/>
      <c r="AS9638" s="96"/>
      <c r="AT9638" s="83"/>
      <c r="AU9638" s="14"/>
      <c r="AX9638" s="83"/>
      <c r="AY9638" s="83"/>
      <c r="AZ9638" s="83"/>
      <c r="BA9638" s="83"/>
      <c r="BJ9638" s="54"/>
      <c r="BK9638" s="22"/>
      <c r="BL9638" s="24"/>
      <c r="BP9638" s="23"/>
      <c r="BQ9638" s="24"/>
      <c r="BR9638" s="22"/>
      <c r="BS9638" s="24"/>
      <c r="BT9638" s="24"/>
      <c r="BU9638" s="23"/>
      <c r="BV9638" s="26"/>
      <c r="BX9638" s="6"/>
      <c r="BY9638" s="24"/>
      <c r="BZ9638" s="109"/>
      <c r="CA9638" s="66"/>
      <c r="CB9638" s="5"/>
      <c r="CC9638" s="68"/>
      <c r="CD9638" s="67"/>
      <c r="CE9638" s="67"/>
      <c r="CF9638" s="64"/>
      <c r="CG9638" s="5"/>
      <c r="CH9638" s="69"/>
      <c r="CI9638" s="6"/>
      <c r="CJ9638" s="5"/>
      <c r="CK9638" s="25"/>
      <c r="CL9638" s="5"/>
      <c r="DN9638" s="14"/>
      <c r="DO9638" s="14"/>
      <c r="DP9638" s="5"/>
      <c r="DQ9638" s="25"/>
      <c r="DR9638" s="25"/>
      <c r="DS9638" s="96"/>
      <c r="DT9638" s="83"/>
      <c r="DU9638" s="14"/>
      <c r="DX9638" s="83"/>
      <c r="DY9638" s="83"/>
      <c r="DZ9638" s="83"/>
      <c r="EA9638" s="83"/>
      <c r="EJ9638" s="54"/>
      <c r="EK9638" s="22"/>
      <c r="EL9638" s="24"/>
      <c r="EP9638" s="23"/>
      <c r="EQ9638" s="24"/>
      <c r="ER9638" s="22"/>
      <c r="ES9638" s="24"/>
      <c r="ET9638" s="24"/>
      <c r="EU9638" s="23"/>
      <c r="EV9638" s="26"/>
      <c r="EX9638" s="6"/>
      <c r="EY9638" s="24"/>
      <c r="EZ9638" s="109"/>
      <c r="FA9638" s="66"/>
      <c r="FB9638" s="5"/>
      <c r="FC9638" s="68"/>
      <c r="FD9638" s="67"/>
      <c r="FE9638" s="67"/>
      <c r="FF9638" s="64"/>
      <c r="FG9638" s="5"/>
      <c r="FH9638" s="69"/>
      <c r="FI9638" s="6"/>
      <c r="FJ9638" s="5"/>
      <c r="FK9638" s="25"/>
      <c r="FL9638" s="5"/>
    </row>
    <row r="9639" spans="40:168">
      <c r="AN9639" s="14"/>
      <c r="AO9639" s="14"/>
      <c r="AP9639" s="5"/>
      <c r="AQ9639" s="25"/>
      <c r="AR9639" s="25"/>
      <c r="AS9639" s="96"/>
      <c r="AT9639" s="83"/>
      <c r="AU9639" s="14"/>
      <c r="AX9639" s="83"/>
      <c r="AY9639" s="83"/>
      <c r="AZ9639" s="83"/>
      <c r="BA9639" s="83"/>
      <c r="BJ9639" s="54"/>
      <c r="BK9639" s="22"/>
      <c r="BL9639" s="24"/>
      <c r="BP9639" s="23"/>
      <c r="BQ9639" s="24"/>
      <c r="BR9639" s="22"/>
      <c r="BS9639" s="24"/>
      <c r="BT9639" s="24"/>
      <c r="BU9639" s="23"/>
      <c r="BV9639" s="26"/>
      <c r="BX9639" s="6"/>
      <c r="BY9639" s="24"/>
      <c r="BZ9639" s="109"/>
      <c r="CA9639" s="66"/>
      <c r="CB9639" s="5"/>
      <c r="CC9639" s="68"/>
      <c r="CD9639" s="67"/>
      <c r="CE9639" s="67"/>
      <c r="CF9639" s="64"/>
      <c r="CG9639" s="5"/>
      <c r="CH9639" s="69"/>
      <c r="CI9639" s="6"/>
      <c r="CJ9639" s="5"/>
      <c r="CK9639" s="25"/>
      <c r="CL9639" s="5"/>
      <c r="DN9639" s="14"/>
      <c r="DO9639" s="14"/>
      <c r="DP9639" s="5"/>
      <c r="DQ9639" s="25"/>
      <c r="DR9639" s="25"/>
      <c r="DS9639" s="96"/>
      <c r="DT9639" s="83"/>
      <c r="DU9639" s="14"/>
      <c r="DX9639" s="83"/>
      <c r="DY9639" s="83"/>
      <c r="DZ9639" s="83"/>
      <c r="EA9639" s="83"/>
      <c r="EJ9639" s="54"/>
      <c r="EK9639" s="22"/>
      <c r="EL9639" s="24"/>
      <c r="EP9639" s="23"/>
      <c r="EQ9639" s="24"/>
      <c r="ER9639" s="22"/>
      <c r="ES9639" s="24"/>
      <c r="ET9639" s="24"/>
      <c r="EU9639" s="23"/>
      <c r="EV9639" s="26"/>
      <c r="EX9639" s="6"/>
      <c r="EY9639" s="24"/>
      <c r="EZ9639" s="109"/>
      <c r="FA9639" s="66"/>
      <c r="FB9639" s="5"/>
      <c r="FC9639" s="68"/>
      <c r="FD9639" s="67"/>
      <c r="FE9639" s="67"/>
      <c r="FF9639" s="64"/>
      <c r="FG9639" s="5"/>
      <c r="FH9639" s="69"/>
      <c r="FI9639" s="6"/>
      <c r="FJ9639" s="5"/>
      <c r="FK9639" s="25"/>
      <c r="FL9639" s="5"/>
    </row>
    <row r="9640" spans="40:168">
      <c r="AN9640" s="14"/>
      <c r="AO9640" s="14"/>
      <c r="AP9640" s="5"/>
      <c r="AQ9640" s="25"/>
      <c r="AR9640" s="25"/>
      <c r="AS9640" s="96"/>
      <c r="AT9640" s="83"/>
      <c r="AU9640" s="14"/>
      <c r="AX9640" s="83"/>
      <c r="AY9640" s="83"/>
      <c r="AZ9640" s="83"/>
      <c r="BA9640" s="83"/>
      <c r="BJ9640" s="54"/>
      <c r="BK9640" s="22"/>
      <c r="BL9640" s="24"/>
      <c r="BP9640" s="23"/>
      <c r="BQ9640" s="24"/>
      <c r="BR9640" s="22"/>
      <c r="BS9640" s="24"/>
      <c r="BT9640" s="24"/>
      <c r="BU9640" s="23"/>
      <c r="BV9640" s="26"/>
      <c r="BX9640" s="6"/>
      <c r="BY9640" s="24"/>
      <c r="BZ9640" s="109"/>
      <c r="CA9640" s="66"/>
      <c r="CB9640" s="5"/>
      <c r="CC9640" s="68"/>
      <c r="CD9640" s="67"/>
      <c r="CE9640" s="67"/>
      <c r="CF9640" s="64"/>
      <c r="CG9640" s="5"/>
      <c r="CH9640" s="69"/>
      <c r="CI9640" s="6"/>
      <c r="CJ9640" s="5"/>
      <c r="CK9640" s="25"/>
      <c r="CL9640" s="5"/>
      <c r="DN9640" s="14"/>
      <c r="DO9640" s="14"/>
      <c r="DP9640" s="5"/>
      <c r="DQ9640" s="25"/>
      <c r="DR9640" s="25"/>
      <c r="DS9640" s="96"/>
      <c r="DT9640" s="83"/>
      <c r="DU9640" s="14"/>
      <c r="DX9640" s="83"/>
      <c r="DY9640" s="83"/>
      <c r="DZ9640" s="83"/>
      <c r="EA9640" s="83"/>
      <c r="EJ9640" s="54"/>
      <c r="EK9640" s="22"/>
      <c r="EL9640" s="24"/>
      <c r="EP9640" s="23"/>
      <c r="EQ9640" s="24"/>
      <c r="ER9640" s="22"/>
      <c r="ES9640" s="24"/>
      <c r="ET9640" s="24"/>
      <c r="EU9640" s="23"/>
      <c r="EV9640" s="26"/>
      <c r="EX9640" s="6"/>
      <c r="EY9640" s="24"/>
      <c r="EZ9640" s="109"/>
      <c r="FA9640" s="66"/>
      <c r="FB9640" s="5"/>
      <c r="FC9640" s="68"/>
      <c r="FD9640" s="67"/>
      <c r="FE9640" s="67"/>
      <c r="FF9640" s="64"/>
      <c r="FG9640" s="5"/>
      <c r="FH9640" s="69"/>
      <c r="FI9640" s="6"/>
      <c r="FJ9640" s="5"/>
      <c r="FK9640" s="25"/>
      <c r="FL9640" s="5"/>
    </row>
    <row r="9641" spans="40:168">
      <c r="AN9641" s="14"/>
      <c r="AO9641" s="14"/>
      <c r="AP9641" s="5"/>
      <c r="AQ9641" s="25"/>
      <c r="AR9641" s="25"/>
      <c r="AS9641" s="96"/>
      <c r="AT9641" s="83"/>
      <c r="AU9641" s="14"/>
      <c r="AX9641" s="83"/>
      <c r="AY9641" s="83"/>
      <c r="AZ9641" s="83"/>
      <c r="BA9641" s="83"/>
      <c r="BJ9641" s="54"/>
      <c r="BK9641" s="22"/>
      <c r="BL9641" s="24"/>
      <c r="BP9641" s="23"/>
      <c r="BQ9641" s="24"/>
      <c r="BR9641" s="22"/>
      <c r="BS9641" s="24"/>
      <c r="BT9641" s="24"/>
      <c r="BU9641" s="23"/>
      <c r="BV9641" s="26"/>
      <c r="BX9641" s="6"/>
      <c r="BY9641" s="24"/>
      <c r="BZ9641" s="109"/>
      <c r="CA9641" s="66"/>
      <c r="CB9641" s="5"/>
      <c r="CC9641" s="68"/>
      <c r="CD9641" s="67"/>
      <c r="CE9641" s="67"/>
      <c r="CF9641" s="64"/>
      <c r="CG9641" s="5"/>
      <c r="CH9641" s="69"/>
      <c r="CI9641" s="6"/>
      <c r="CJ9641" s="5"/>
      <c r="CK9641" s="25"/>
      <c r="CL9641" s="5"/>
      <c r="DN9641" s="14"/>
      <c r="DO9641" s="14"/>
      <c r="DP9641" s="5"/>
      <c r="DQ9641" s="25"/>
      <c r="DR9641" s="25"/>
      <c r="DS9641" s="96"/>
      <c r="DT9641" s="83"/>
      <c r="DU9641" s="14"/>
      <c r="DX9641" s="83"/>
      <c r="DY9641" s="83"/>
      <c r="DZ9641" s="83"/>
      <c r="EA9641" s="83"/>
      <c r="EJ9641" s="54"/>
      <c r="EK9641" s="22"/>
      <c r="EL9641" s="24"/>
      <c r="EP9641" s="23"/>
      <c r="EQ9641" s="24"/>
      <c r="ER9641" s="22"/>
      <c r="ES9641" s="24"/>
      <c r="ET9641" s="24"/>
      <c r="EU9641" s="23"/>
      <c r="EV9641" s="26"/>
      <c r="EX9641" s="6"/>
      <c r="EY9641" s="24"/>
      <c r="EZ9641" s="109"/>
      <c r="FA9641" s="66"/>
      <c r="FB9641" s="5"/>
      <c r="FC9641" s="68"/>
      <c r="FD9641" s="67"/>
      <c r="FE9641" s="67"/>
      <c r="FF9641" s="64"/>
      <c r="FG9641" s="5"/>
      <c r="FH9641" s="69"/>
      <c r="FI9641" s="6"/>
      <c r="FJ9641" s="5"/>
      <c r="FK9641" s="25"/>
      <c r="FL9641" s="5"/>
    </row>
    <row r="9642" spans="40:168">
      <c r="AN9642" s="14"/>
      <c r="AO9642" s="14"/>
      <c r="AP9642" s="5"/>
      <c r="AQ9642" s="25"/>
      <c r="AR9642" s="25"/>
      <c r="AS9642" s="96"/>
      <c r="AT9642" s="83"/>
      <c r="AU9642" s="14"/>
      <c r="AX9642" s="83"/>
      <c r="AY9642" s="83"/>
      <c r="AZ9642" s="83"/>
      <c r="BA9642" s="83"/>
      <c r="BJ9642" s="54"/>
      <c r="BK9642" s="22"/>
      <c r="BL9642" s="24"/>
      <c r="BP9642" s="23"/>
      <c r="BQ9642" s="24"/>
      <c r="BR9642" s="22"/>
      <c r="BS9642" s="24"/>
      <c r="BT9642" s="24"/>
      <c r="BU9642" s="23"/>
      <c r="BV9642" s="26"/>
      <c r="BX9642" s="6"/>
      <c r="BY9642" s="24"/>
      <c r="BZ9642" s="109"/>
      <c r="CA9642" s="66"/>
      <c r="CB9642" s="5"/>
      <c r="CC9642" s="68"/>
      <c r="CD9642" s="67"/>
      <c r="CE9642" s="67"/>
      <c r="CF9642" s="64"/>
      <c r="CG9642" s="5"/>
      <c r="CH9642" s="69"/>
      <c r="CI9642" s="6"/>
      <c r="CJ9642" s="5"/>
      <c r="CK9642" s="25"/>
      <c r="CL9642" s="5"/>
      <c r="DN9642" s="14"/>
      <c r="DO9642" s="14"/>
      <c r="DP9642" s="5"/>
      <c r="DQ9642" s="25"/>
      <c r="DR9642" s="25"/>
      <c r="DS9642" s="96"/>
      <c r="DT9642" s="83"/>
      <c r="DU9642" s="14"/>
      <c r="DX9642" s="83"/>
      <c r="DY9642" s="83"/>
      <c r="DZ9642" s="83"/>
      <c r="EA9642" s="83"/>
      <c r="EJ9642" s="54"/>
      <c r="EK9642" s="22"/>
      <c r="EL9642" s="24"/>
      <c r="EP9642" s="23"/>
      <c r="EQ9642" s="24"/>
      <c r="ER9642" s="22"/>
      <c r="ES9642" s="24"/>
      <c r="ET9642" s="24"/>
      <c r="EU9642" s="23"/>
      <c r="EV9642" s="26"/>
      <c r="EX9642" s="6"/>
      <c r="EY9642" s="24"/>
      <c r="EZ9642" s="109"/>
      <c r="FA9642" s="66"/>
      <c r="FB9642" s="5"/>
      <c r="FC9642" s="68"/>
      <c r="FD9642" s="67"/>
      <c r="FE9642" s="67"/>
      <c r="FF9642" s="64"/>
      <c r="FG9642" s="5"/>
      <c r="FH9642" s="69"/>
      <c r="FI9642" s="6"/>
      <c r="FJ9642" s="5"/>
      <c r="FK9642" s="25"/>
      <c r="FL9642" s="5"/>
    </row>
    <row r="9643" spans="40:168">
      <c r="AN9643" s="14"/>
      <c r="AO9643" s="14"/>
      <c r="AP9643" s="5"/>
      <c r="AQ9643" s="25"/>
      <c r="AR9643" s="25"/>
      <c r="AS9643" s="96"/>
      <c r="AT9643" s="83"/>
      <c r="AU9643" s="14"/>
      <c r="AX9643" s="83"/>
      <c r="AY9643" s="83"/>
      <c r="AZ9643" s="83"/>
      <c r="BA9643" s="83"/>
      <c r="BJ9643" s="54"/>
      <c r="BK9643" s="22"/>
      <c r="BL9643" s="24"/>
      <c r="BP9643" s="23"/>
      <c r="BQ9643" s="24"/>
      <c r="BR9643" s="22"/>
      <c r="BS9643" s="24"/>
      <c r="BT9643" s="24"/>
      <c r="BU9643" s="23"/>
      <c r="BV9643" s="26"/>
      <c r="BX9643" s="6"/>
      <c r="BY9643" s="24"/>
      <c r="BZ9643" s="109"/>
      <c r="CA9643" s="66"/>
      <c r="CB9643" s="5"/>
      <c r="CC9643" s="68"/>
      <c r="CD9643" s="67"/>
      <c r="CE9643" s="67"/>
      <c r="CF9643" s="64"/>
      <c r="CG9643" s="5"/>
      <c r="CH9643" s="69"/>
      <c r="CI9643" s="6"/>
      <c r="CJ9643" s="5"/>
      <c r="CK9643" s="25"/>
      <c r="CL9643" s="5"/>
      <c r="DN9643" s="14"/>
      <c r="DO9643" s="14"/>
      <c r="DP9643" s="5"/>
      <c r="DQ9643" s="25"/>
      <c r="DR9643" s="25"/>
      <c r="DS9643" s="96"/>
      <c r="DT9643" s="83"/>
      <c r="DU9643" s="14"/>
      <c r="DX9643" s="83"/>
      <c r="DY9643" s="83"/>
      <c r="DZ9643" s="83"/>
      <c r="EA9643" s="83"/>
      <c r="EJ9643" s="54"/>
      <c r="EK9643" s="22"/>
      <c r="EL9643" s="24"/>
      <c r="EP9643" s="23"/>
      <c r="EQ9643" s="24"/>
      <c r="ER9643" s="22"/>
      <c r="ES9643" s="24"/>
      <c r="ET9643" s="24"/>
      <c r="EU9643" s="23"/>
      <c r="EV9643" s="26"/>
      <c r="EX9643" s="6"/>
      <c r="EY9643" s="24"/>
      <c r="EZ9643" s="109"/>
      <c r="FA9643" s="66"/>
      <c r="FB9643" s="5"/>
      <c r="FC9643" s="68"/>
      <c r="FD9643" s="67"/>
      <c r="FE9643" s="67"/>
      <c r="FF9643" s="64"/>
      <c r="FG9643" s="5"/>
      <c r="FH9643" s="69"/>
      <c r="FI9643" s="6"/>
      <c r="FJ9643" s="5"/>
      <c r="FK9643" s="25"/>
      <c r="FL9643" s="5"/>
    </row>
    <row r="9644" spans="40:168">
      <c r="AN9644" s="14"/>
      <c r="AO9644" s="14"/>
      <c r="AP9644" s="5"/>
      <c r="AQ9644" s="25"/>
      <c r="AR9644" s="25"/>
      <c r="AS9644" s="96"/>
      <c r="AT9644" s="83"/>
      <c r="AU9644" s="14"/>
      <c r="AX9644" s="83"/>
      <c r="AY9644" s="83"/>
      <c r="AZ9644" s="83"/>
      <c r="BA9644" s="83"/>
      <c r="BJ9644" s="54"/>
      <c r="BK9644" s="22"/>
      <c r="BL9644" s="24"/>
      <c r="BP9644" s="23"/>
      <c r="BQ9644" s="24"/>
      <c r="BR9644" s="22"/>
      <c r="BS9644" s="24"/>
      <c r="BT9644" s="24"/>
      <c r="BU9644" s="23"/>
      <c r="BV9644" s="26"/>
      <c r="BX9644" s="6"/>
      <c r="BY9644" s="24"/>
      <c r="BZ9644" s="109"/>
      <c r="CA9644" s="66"/>
      <c r="CB9644" s="5"/>
      <c r="CC9644" s="68"/>
      <c r="CD9644" s="67"/>
      <c r="CE9644" s="67"/>
      <c r="CF9644" s="64"/>
      <c r="CG9644" s="5"/>
      <c r="CH9644" s="69"/>
      <c r="CI9644" s="6"/>
      <c r="CJ9644" s="5"/>
      <c r="CK9644" s="25"/>
      <c r="CL9644" s="5"/>
      <c r="DN9644" s="14"/>
      <c r="DO9644" s="14"/>
      <c r="DP9644" s="5"/>
      <c r="DQ9644" s="25"/>
      <c r="DR9644" s="25"/>
      <c r="DS9644" s="96"/>
      <c r="DT9644" s="83"/>
      <c r="DU9644" s="14"/>
      <c r="DX9644" s="83"/>
      <c r="DY9644" s="83"/>
      <c r="DZ9644" s="83"/>
      <c r="EA9644" s="83"/>
      <c r="EJ9644" s="54"/>
      <c r="EK9644" s="22"/>
      <c r="EL9644" s="24"/>
      <c r="EP9644" s="23"/>
      <c r="EQ9644" s="24"/>
      <c r="ER9644" s="22"/>
      <c r="ES9644" s="24"/>
      <c r="ET9644" s="24"/>
      <c r="EU9644" s="23"/>
      <c r="EV9644" s="26"/>
      <c r="EX9644" s="6"/>
      <c r="EY9644" s="24"/>
      <c r="EZ9644" s="109"/>
      <c r="FA9644" s="66"/>
      <c r="FB9644" s="5"/>
      <c r="FC9644" s="68"/>
      <c r="FD9644" s="67"/>
      <c r="FE9644" s="67"/>
      <c r="FF9644" s="64"/>
      <c r="FG9644" s="5"/>
      <c r="FH9644" s="69"/>
      <c r="FI9644" s="6"/>
      <c r="FJ9644" s="5"/>
      <c r="FK9644" s="25"/>
      <c r="FL9644" s="5"/>
    </row>
    <row r="9645" spans="40:168">
      <c r="AN9645" s="14"/>
      <c r="AO9645" s="14"/>
      <c r="AP9645" s="5"/>
      <c r="AQ9645" s="25"/>
      <c r="AR9645" s="25"/>
      <c r="AS9645" s="96"/>
      <c r="AT9645" s="83"/>
      <c r="AU9645" s="14"/>
      <c r="AX9645" s="83"/>
      <c r="AY9645" s="83"/>
      <c r="AZ9645" s="83"/>
      <c r="BA9645" s="83"/>
      <c r="BJ9645" s="54"/>
      <c r="BK9645" s="22"/>
      <c r="BL9645" s="24"/>
      <c r="BP9645" s="23"/>
      <c r="BQ9645" s="24"/>
      <c r="BR9645" s="22"/>
      <c r="BS9645" s="24"/>
      <c r="BT9645" s="24"/>
      <c r="BU9645" s="23"/>
      <c r="BV9645" s="26"/>
      <c r="BX9645" s="6"/>
      <c r="BY9645" s="24"/>
      <c r="BZ9645" s="109"/>
      <c r="CA9645" s="66"/>
      <c r="CB9645" s="5"/>
      <c r="CC9645" s="68"/>
      <c r="CD9645" s="67"/>
      <c r="CE9645" s="67"/>
      <c r="CF9645" s="64"/>
      <c r="CG9645" s="5"/>
      <c r="CH9645" s="69"/>
      <c r="CI9645" s="6"/>
      <c r="CJ9645" s="5"/>
      <c r="CK9645" s="25"/>
      <c r="CL9645" s="5"/>
      <c r="DN9645" s="14"/>
      <c r="DO9645" s="14"/>
      <c r="DP9645" s="5"/>
      <c r="DQ9645" s="25"/>
      <c r="DR9645" s="25"/>
      <c r="DS9645" s="96"/>
      <c r="DT9645" s="83"/>
      <c r="DU9645" s="14"/>
      <c r="DX9645" s="83"/>
      <c r="DY9645" s="83"/>
      <c r="DZ9645" s="83"/>
      <c r="EA9645" s="83"/>
      <c r="EJ9645" s="54"/>
      <c r="EK9645" s="22"/>
      <c r="EL9645" s="24"/>
      <c r="EP9645" s="23"/>
      <c r="EQ9645" s="24"/>
      <c r="ER9645" s="22"/>
      <c r="ES9645" s="24"/>
      <c r="ET9645" s="24"/>
      <c r="EU9645" s="23"/>
      <c r="EV9645" s="26"/>
      <c r="EX9645" s="6"/>
      <c r="EY9645" s="24"/>
      <c r="EZ9645" s="109"/>
      <c r="FA9645" s="66"/>
      <c r="FB9645" s="5"/>
      <c r="FC9645" s="68"/>
      <c r="FD9645" s="67"/>
      <c r="FE9645" s="67"/>
      <c r="FF9645" s="64"/>
      <c r="FG9645" s="5"/>
      <c r="FH9645" s="69"/>
      <c r="FI9645" s="6"/>
      <c r="FJ9645" s="5"/>
      <c r="FK9645" s="25"/>
      <c r="FL9645" s="5"/>
    </row>
    <row r="9646" spans="40:168">
      <c r="AN9646" s="14"/>
      <c r="AO9646" s="14"/>
      <c r="AP9646" s="5"/>
      <c r="AQ9646" s="25"/>
      <c r="AR9646" s="25"/>
      <c r="AS9646" s="96"/>
      <c r="AT9646" s="83"/>
      <c r="AU9646" s="14"/>
      <c r="AX9646" s="83"/>
      <c r="AY9646" s="83"/>
      <c r="AZ9646" s="83"/>
      <c r="BA9646" s="83"/>
      <c r="BJ9646" s="54"/>
      <c r="BK9646" s="22"/>
      <c r="BL9646" s="24"/>
      <c r="BP9646" s="23"/>
      <c r="BQ9646" s="24"/>
      <c r="BR9646" s="22"/>
      <c r="BS9646" s="24"/>
      <c r="BT9646" s="24"/>
      <c r="BU9646" s="23"/>
      <c r="BV9646" s="26"/>
      <c r="BX9646" s="6"/>
      <c r="BY9646" s="24"/>
      <c r="BZ9646" s="109"/>
      <c r="CA9646" s="66"/>
      <c r="CB9646" s="5"/>
      <c r="CC9646" s="68"/>
      <c r="CD9646" s="67"/>
      <c r="CE9646" s="67"/>
      <c r="CF9646" s="64"/>
      <c r="CG9646" s="5"/>
      <c r="CH9646" s="69"/>
      <c r="CI9646" s="6"/>
      <c r="CJ9646" s="5"/>
      <c r="CK9646" s="25"/>
      <c r="CL9646" s="5"/>
      <c r="DN9646" s="14"/>
      <c r="DO9646" s="14"/>
      <c r="DP9646" s="5"/>
      <c r="DQ9646" s="25"/>
      <c r="DR9646" s="25"/>
      <c r="DS9646" s="96"/>
      <c r="DT9646" s="83"/>
      <c r="DU9646" s="14"/>
      <c r="DX9646" s="83"/>
      <c r="DY9646" s="83"/>
      <c r="DZ9646" s="83"/>
      <c r="EA9646" s="83"/>
      <c r="EJ9646" s="54"/>
      <c r="EK9646" s="22"/>
      <c r="EL9646" s="24"/>
      <c r="EP9646" s="23"/>
      <c r="EQ9646" s="24"/>
      <c r="ER9646" s="22"/>
      <c r="ES9646" s="24"/>
      <c r="ET9646" s="24"/>
      <c r="EU9646" s="23"/>
      <c r="EV9646" s="26"/>
      <c r="EX9646" s="6"/>
      <c r="EY9646" s="24"/>
      <c r="EZ9646" s="109"/>
      <c r="FA9646" s="66"/>
      <c r="FB9646" s="5"/>
      <c r="FC9646" s="68"/>
      <c r="FD9646" s="67"/>
      <c r="FE9646" s="67"/>
      <c r="FF9646" s="64"/>
      <c r="FG9646" s="5"/>
      <c r="FH9646" s="69"/>
      <c r="FI9646" s="6"/>
      <c r="FJ9646" s="5"/>
      <c r="FK9646" s="25"/>
      <c r="FL9646" s="5"/>
    </row>
    <row r="9647" spans="40:168">
      <c r="AN9647" s="14"/>
      <c r="AO9647" s="14"/>
      <c r="AP9647" s="5"/>
      <c r="AQ9647" s="25"/>
      <c r="AR9647" s="25"/>
      <c r="AS9647" s="96"/>
      <c r="AT9647" s="83"/>
      <c r="AU9647" s="14"/>
      <c r="AX9647" s="83"/>
      <c r="AY9647" s="83"/>
      <c r="AZ9647" s="83"/>
      <c r="BA9647" s="83"/>
      <c r="BJ9647" s="54"/>
      <c r="BK9647" s="22"/>
      <c r="BL9647" s="24"/>
      <c r="BP9647" s="23"/>
      <c r="BQ9647" s="24"/>
      <c r="BR9647" s="22"/>
      <c r="BS9647" s="24"/>
      <c r="BT9647" s="24"/>
      <c r="BU9647" s="23"/>
      <c r="BV9647" s="26"/>
      <c r="BX9647" s="6"/>
      <c r="BY9647" s="24"/>
      <c r="BZ9647" s="109"/>
      <c r="CA9647" s="66"/>
      <c r="CB9647" s="5"/>
      <c r="CC9647" s="68"/>
      <c r="CD9647" s="67"/>
      <c r="CE9647" s="67"/>
      <c r="CF9647" s="64"/>
      <c r="CG9647" s="5"/>
      <c r="CH9647" s="69"/>
      <c r="CI9647" s="6"/>
      <c r="CJ9647" s="5"/>
      <c r="CK9647" s="25"/>
      <c r="CL9647" s="5"/>
      <c r="DN9647" s="14"/>
      <c r="DO9647" s="14"/>
      <c r="DP9647" s="5"/>
      <c r="DQ9647" s="25"/>
      <c r="DR9647" s="25"/>
      <c r="DS9647" s="96"/>
      <c r="DT9647" s="83"/>
      <c r="DU9647" s="14"/>
      <c r="DX9647" s="83"/>
      <c r="DY9647" s="83"/>
      <c r="DZ9647" s="83"/>
      <c r="EA9647" s="83"/>
      <c r="EJ9647" s="54"/>
      <c r="EK9647" s="22"/>
      <c r="EL9647" s="24"/>
      <c r="EP9647" s="23"/>
      <c r="EQ9647" s="24"/>
      <c r="ER9647" s="22"/>
      <c r="ES9647" s="24"/>
      <c r="ET9647" s="24"/>
      <c r="EU9647" s="23"/>
      <c r="EV9647" s="26"/>
      <c r="EX9647" s="6"/>
      <c r="EY9647" s="24"/>
      <c r="EZ9647" s="109"/>
      <c r="FA9647" s="66"/>
      <c r="FB9647" s="5"/>
      <c r="FC9647" s="68"/>
      <c r="FD9647" s="67"/>
      <c r="FE9647" s="67"/>
      <c r="FF9647" s="64"/>
      <c r="FG9647" s="5"/>
      <c r="FH9647" s="69"/>
      <c r="FI9647" s="6"/>
      <c r="FJ9647" s="5"/>
      <c r="FK9647" s="25"/>
      <c r="FL9647" s="5"/>
    </row>
    <row r="9648" spans="40:168">
      <c r="AN9648" s="14"/>
      <c r="AO9648" s="14"/>
      <c r="AP9648" s="5"/>
      <c r="AQ9648" s="25"/>
      <c r="AR9648" s="25"/>
      <c r="AS9648" s="96"/>
      <c r="AT9648" s="83"/>
      <c r="AU9648" s="14"/>
      <c r="AX9648" s="83"/>
      <c r="AY9648" s="83"/>
      <c r="AZ9648" s="83"/>
      <c r="BA9648" s="83"/>
      <c r="BJ9648" s="54"/>
      <c r="BK9648" s="22"/>
      <c r="BL9648" s="24"/>
      <c r="BP9648" s="23"/>
      <c r="BQ9648" s="24"/>
      <c r="BR9648" s="22"/>
      <c r="BS9648" s="24"/>
      <c r="BT9648" s="24"/>
      <c r="BU9648" s="23"/>
      <c r="BV9648" s="26"/>
      <c r="BX9648" s="6"/>
      <c r="BY9648" s="24"/>
      <c r="BZ9648" s="109"/>
      <c r="CA9648" s="66"/>
      <c r="CB9648" s="5"/>
      <c r="CC9648" s="68"/>
      <c r="CD9648" s="67"/>
      <c r="CE9648" s="67"/>
      <c r="CF9648" s="64"/>
      <c r="CG9648" s="5"/>
      <c r="CH9648" s="69"/>
      <c r="CI9648" s="6"/>
      <c r="CJ9648" s="5"/>
      <c r="CK9648" s="25"/>
      <c r="CL9648" s="5"/>
      <c r="DN9648" s="14"/>
      <c r="DO9648" s="14"/>
      <c r="DP9648" s="5"/>
      <c r="DQ9648" s="25"/>
      <c r="DR9648" s="25"/>
      <c r="DS9648" s="96"/>
      <c r="DT9648" s="83"/>
      <c r="DU9648" s="14"/>
      <c r="DX9648" s="83"/>
      <c r="DY9648" s="83"/>
      <c r="DZ9648" s="83"/>
      <c r="EA9648" s="83"/>
      <c r="EJ9648" s="54"/>
      <c r="EK9648" s="22"/>
      <c r="EL9648" s="24"/>
      <c r="EP9648" s="23"/>
      <c r="EQ9648" s="24"/>
      <c r="ER9648" s="22"/>
      <c r="ES9648" s="24"/>
      <c r="ET9648" s="24"/>
      <c r="EU9648" s="23"/>
      <c r="EV9648" s="26"/>
      <c r="EX9648" s="6"/>
      <c r="EY9648" s="24"/>
      <c r="EZ9648" s="109"/>
      <c r="FA9648" s="66"/>
      <c r="FB9648" s="5"/>
      <c r="FC9648" s="68"/>
      <c r="FD9648" s="67"/>
      <c r="FE9648" s="67"/>
      <c r="FF9648" s="64"/>
      <c r="FG9648" s="5"/>
      <c r="FH9648" s="69"/>
      <c r="FI9648" s="6"/>
      <c r="FJ9648" s="5"/>
      <c r="FK9648" s="25"/>
      <c r="FL9648" s="5"/>
    </row>
    <row r="9649" spans="40:168">
      <c r="AN9649" s="14"/>
      <c r="AO9649" s="14"/>
      <c r="AP9649" s="5"/>
      <c r="AQ9649" s="25"/>
      <c r="AR9649" s="25"/>
      <c r="AS9649" s="96"/>
      <c r="AT9649" s="83"/>
      <c r="AU9649" s="14"/>
      <c r="AX9649" s="83"/>
      <c r="AY9649" s="83"/>
      <c r="AZ9649" s="83"/>
      <c r="BA9649" s="83"/>
      <c r="BJ9649" s="54"/>
      <c r="BK9649" s="22"/>
      <c r="BL9649" s="24"/>
      <c r="BP9649" s="23"/>
      <c r="BQ9649" s="24"/>
      <c r="BR9649" s="22"/>
      <c r="BS9649" s="24"/>
      <c r="BT9649" s="24"/>
      <c r="BU9649" s="23"/>
      <c r="BV9649" s="26"/>
      <c r="BX9649" s="6"/>
      <c r="BY9649" s="24"/>
      <c r="BZ9649" s="109"/>
      <c r="CA9649" s="66"/>
      <c r="CB9649" s="5"/>
      <c r="CC9649" s="68"/>
      <c r="CD9649" s="67"/>
      <c r="CE9649" s="67"/>
      <c r="CF9649" s="64"/>
      <c r="CG9649" s="5"/>
      <c r="CH9649" s="69"/>
      <c r="CI9649" s="6"/>
      <c r="CJ9649" s="5"/>
      <c r="CK9649" s="25"/>
      <c r="CL9649" s="5"/>
      <c r="DN9649" s="14"/>
      <c r="DO9649" s="14"/>
      <c r="DP9649" s="5"/>
      <c r="DQ9649" s="25"/>
      <c r="DR9649" s="25"/>
      <c r="DS9649" s="96"/>
      <c r="DT9649" s="83"/>
      <c r="DU9649" s="14"/>
      <c r="DX9649" s="83"/>
      <c r="DY9649" s="83"/>
      <c r="DZ9649" s="83"/>
      <c r="EA9649" s="83"/>
      <c r="EJ9649" s="54"/>
      <c r="EK9649" s="22"/>
      <c r="EL9649" s="24"/>
      <c r="EP9649" s="23"/>
      <c r="EQ9649" s="24"/>
      <c r="ER9649" s="22"/>
      <c r="ES9649" s="24"/>
      <c r="ET9649" s="24"/>
      <c r="EU9649" s="23"/>
      <c r="EV9649" s="26"/>
      <c r="EX9649" s="6"/>
      <c r="EY9649" s="24"/>
      <c r="EZ9649" s="109"/>
      <c r="FA9649" s="66"/>
      <c r="FB9649" s="5"/>
      <c r="FC9649" s="68"/>
      <c r="FD9649" s="67"/>
      <c r="FE9649" s="67"/>
      <c r="FF9649" s="64"/>
      <c r="FG9649" s="5"/>
      <c r="FH9649" s="69"/>
      <c r="FI9649" s="6"/>
      <c r="FJ9649" s="5"/>
      <c r="FK9649" s="25"/>
      <c r="FL9649" s="5"/>
    </row>
    <row r="9650" spans="40:168">
      <c r="AN9650" s="14"/>
      <c r="AO9650" s="14"/>
      <c r="AP9650" s="5"/>
      <c r="AQ9650" s="25"/>
      <c r="AR9650" s="25"/>
      <c r="AS9650" s="96"/>
      <c r="AT9650" s="83"/>
      <c r="AU9650" s="14"/>
      <c r="AX9650" s="83"/>
      <c r="AY9650" s="83"/>
      <c r="AZ9650" s="83"/>
      <c r="BA9650" s="83"/>
      <c r="BJ9650" s="54"/>
      <c r="BK9650" s="22"/>
      <c r="BL9650" s="24"/>
      <c r="BP9650" s="23"/>
      <c r="BQ9650" s="24"/>
      <c r="BR9650" s="22"/>
      <c r="BS9650" s="24"/>
      <c r="BT9650" s="24"/>
      <c r="BU9650" s="23"/>
      <c r="BV9650" s="26"/>
      <c r="BX9650" s="6"/>
      <c r="BY9650" s="24"/>
      <c r="BZ9650" s="109"/>
      <c r="CA9650" s="66"/>
      <c r="CB9650" s="5"/>
      <c r="CC9650" s="68"/>
      <c r="CD9650" s="67"/>
      <c r="CE9650" s="67"/>
      <c r="CF9650" s="64"/>
      <c r="CG9650" s="5"/>
      <c r="CH9650" s="69"/>
      <c r="CI9650" s="6"/>
      <c r="CJ9650" s="5"/>
      <c r="CK9650" s="25"/>
      <c r="CL9650" s="5"/>
      <c r="DN9650" s="14"/>
      <c r="DO9650" s="14"/>
      <c r="DP9650" s="5"/>
      <c r="DQ9650" s="25"/>
      <c r="DR9650" s="25"/>
      <c r="DS9650" s="96"/>
      <c r="DT9650" s="83"/>
      <c r="DU9650" s="14"/>
      <c r="DX9650" s="83"/>
      <c r="DY9650" s="83"/>
      <c r="DZ9650" s="83"/>
      <c r="EA9650" s="83"/>
      <c r="EJ9650" s="54"/>
      <c r="EK9650" s="22"/>
      <c r="EL9650" s="24"/>
      <c r="EP9650" s="23"/>
      <c r="EQ9650" s="24"/>
      <c r="ER9650" s="22"/>
      <c r="ES9650" s="24"/>
      <c r="ET9650" s="24"/>
      <c r="EU9650" s="23"/>
      <c r="EV9650" s="26"/>
      <c r="EX9650" s="6"/>
      <c r="EY9650" s="24"/>
      <c r="EZ9650" s="109"/>
      <c r="FA9650" s="66"/>
      <c r="FB9650" s="5"/>
      <c r="FC9650" s="68"/>
      <c r="FD9650" s="67"/>
      <c r="FE9650" s="67"/>
      <c r="FF9650" s="64"/>
      <c r="FG9650" s="5"/>
      <c r="FH9650" s="69"/>
      <c r="FI9650" s="6"/>
      <c r="FJ9650" s="5"/>
      <c r="FK9650" s="25"/>
      <c r="FL9650" s="5"/>
    </row>
    <row r="9651" spans="40:168">
      <c r="AN9651" s="14"/>
      <c r="AO9651" s="14"/>
      <c r="AP9651" s="5"/>
      <c r="AQ9651" s="25"/>
      <c r="AR9651" s="25"/>
      <c r="AS9651" s="96"/>
      <c r="AT9651" s="83"/>
      <c r="AU9651" s="14"/>
      <c r="AX9651" s="83"/>
      <c r="AY9651" s="83"/>
      <c r="AZ9651" s="83"/>
      <c r="BA9651" s="83"/>
      <c r="BJ9651" s="54"/>
      <c r="BK9651" s="22"/>
      <c r="BL9651" s="24"/>
      <c r="BP9651" s="23"/>
      <c r="BQ9651" s="24"/>
      <c r="BR9651" s="22"/>
      <c r="BS9651" s="24"/>
      <c r="BT9651" s="24"/>
      <c r="BU9651" s="23"/>
      <c r="BV9651" s="26"/>
      <c r="BX9651" s="6"/>
      <c r="BY9651" s="24"/>
      <c r="BZ9651" s="109"/>
      <c r="CA9651" s="66"/>
      <c r="CB9651" s="5"/>
      <c r="CC9651" s="68"/>
      <c r="CD9651" s="67"/>
      <c r="CE9651" s="67"/>
      <c r="CF9651" s="64"/>
      <c r="CG9651" s="5"/>
      <c r="CH9651" s="69"/>
      <c r="CI9651" s="6"/>
      <c r="CJ9651" s="5"/>
      <c r="CK9651" s="25"/>
      <c r="CL9651" s="5"/>
      <c r="DN9651" s="14"/>
      <c r="DO9651" s="14"/>
      <c r="DP9651" s="5"/>
      <c r="DQ9651" s="25"/>
      <c r="DR9651" s="25"/>
      <c r="DS9651" s="96"/>
      <c r="DT9651" s="83"/>
      <c r="DU9651" s="14"/>
      <c r="DX9651" s="83"/>
      <c r="DY9651" s="83"/>
      <c r="DZ9651" s="83"/>
      <c r="EA9651" s="83"/>
      <c r="EJ9651" s="54"/>
      <c r="EK9651" s="22"/>
      <c r="EL9651" s="24"/>
      <c r="EP9651" s="23"/>
      <c r="EQ9651" s="24"/>
      <c r="ER9651" s="22"/>
      <c r="ES9651" s="24"/>
      <c r="ET9651" s="24"/>
      <c r="EU9651" s="23"/>
      <c r="EV9651" s="26"/>
      <c r="EX9651" s="6"/>
      <c r="EY9651" s="24"/>
      <c r="EZ9651" s="109"/>
      <c r="FA9651" s="66"/>
      <c r="FB9651" s="5"/>
      <c r="FC9651" s="68"/>
      <c r="FD9651" s="67"/>
      <c r="FE9651" s="67"/>
      <c r="FF9651" s="64"/>
      <c r="FG9651" s="5"/>
      <c r="FH9651" s="69"/>
      <c r="FI9651" s="6"/>
      <c r="FJ9651" s="5"/>
      <c r="FK9651" s="25"/>
      <c r="FL9651" s="5"/>
    </row>
    <row r="9652" spans="40:168">
      <c r="AN9652" s="14"/>
      <c r="AO9652" s="14"/>
      <c r="AP9652" s="5"/>
      <c r="AQ9652" s="25"/>
      <c r="AR9652" s="25"/>
      <c r="AS9652" s="96"/>
      <c r="AT9652" s="83"/>
      <c r="AU9652" s="14"/>
      <c r="AX9652" s="83"/>
      <c r="AY9652" s="83"/>
      <c r="AZ9652" s="83"/>
      <c r="BA9652" s="83"/>
      <c r="BJ9652" s="54"/>
      <c r="BK9652" s="22"/>
      <c r="BL9652" s="24"/>
      <c r="BP9652" s="23"/>
      <c r="BQ9652" s="24"/>
      <c r="BR9652" s="22"/>
      <c r="BS9652" s="24"/>
      <c r="BT9652" s="24"/>
      <c r="BU9652" s="23"/>
      <c r="BV9652" s="26"/>
      <c r="BX9652" s="6"/>
      <c r="BY9652" s="24"/>
      <c r="BZ9652" s="109"/>
      <c r="CA9652" s="66"/>
      <c r="CB9652" s="5"/>
      <c r="CC9652" s="68"/>
      <c r="CD9652" s="67"/>
      <c r="CE9652" s="67"/>
      <c r="CF9652" s="64"/>
      <c r="CG9652" s="5"/>
      <c r="CH9652" s="69"/>
      <c r="CI9652" s="6"/>
      <c r="CJ9652" s="5"/>
      <c r="CK9652" s="25"/>
      <c r="CL9652" s="5"/>
      <c r="DN9652" s="14"/>
      <c r="DO9652" s="14"/>
      <c r="DP9652" s="5"/>
      <c r="DQ9652" s="25"/>
      <c r="DR9652" s="25"/>
      <c r="DS9652" s="96"/>
      <c r="DT9652" s="83"/>
      <c r="DU9652" s="14"/>
      <c r="DX9652" s="83"/>
      <c r="DY9652" s="83"/>
      <c r="DZ9652" s="83"/>
      <c r="EA9652" s="83"/>
      <c r="EJ9652" s="54"/>
      <c r="EK9652" s="22"/>
      <c r="EL9652" s="24"/>
      <c r="EP9652" s="23"/>
      <c r="EQ9652" s="24"/>
      <c r="ER9652" s="22"/>
      <c r="ES9652" s="24"/>
      <c r="ET9652" s="24"/>
      <c r="EU9652" s="23"/>
      <c r="EV9652" s="26"/>
      <c r="EX9652" s="6"/>
      <c r="EY9652" s="24"/>
      <c r="EZ9652" s="109"/>
      <c r="FA9652" s="66"/>
      <c r="FB9652" s="5"/>
      <c r="FC9652" s="68"/>
      <c r="FD9652" s="67"/>
      <c r="FE9652" s="67"/>
      <c r="FF9652" s="64"/>
      <c r="FG9652" s="5"/>
      <c r="FH9652" s="69"/>
      <c r="FI9652" s="6"/>
      <c r="FJ9652" s="5"/>
      <c r="FK9652" s="25"/>
      <c r="FL9652" s="5"/>
    </row>
    <row r="9653" spans="40:168">
      <c r="AN9653" s="14"/>
      <c r="AO9653" s="14"/>
      <c r="AP9653" s="5"/>
      <c r="AQ9653" s="25"/>
      <c r="AR9653" s="25"/>
      <c r="AS9653" s="96"/>
      <c r="AT9653" s="83"/>
      <c r="AU9653" s="14"/>
      <c r="AX9653" s="83"/>
      <c r="AY9653" s="83"/>
      <c r="AZ9653" s="83"/>
      <c r="BA9653" s="83"/>
      <c r="BJ9653" s="54"/>
      <c r="BK9653" s="22"/>
      <c r="BL9653" s="24"/>
      <c r="BP9653" s="23"/>
      <c r="BQ9653" s="24"/>
      <c r="BR9653" s="22"/>
      <c r="BS9653" s="24"/>
      <c r="BT9653" s="24"/>
      <c r="BU9653" s="23"/>
      <c r="BV9653" s="26"/>
      <c r="BX9653" s="6"/>
      <c r="BY9653" s="24"/>
      <c r="BZ9653" s="109"/>
      <c r="CA9653" s="66"/>
      <c r="CB9653" s="5"/>
      <c r="CC9653" s="68"/>
      <c r="CD9653" s="67"/>
      <c r="CE9653" s="67"/>
      <c r="CF9653" s="64"/>
      <c r="CG9653" s="5"/>
      <c r="CH9653" s="69"/>
      <c r="CI9653" s="6"/>
      <c r="CJ9653" s="5"/>
      <c r="CK9653" s="25"/>
      <c r="CL9653" s="5"/>
      <c r="DN9653" s="14"/>
      <c r="DO9653" s="14"/>
      <c r="DP9653" s="5"/>
      <c r="DQ9653" s="25"/>
      <c r="DR9653" s="25"/>
      <c r="DS9653" s="96"/>
      <c r="DT9653" s="83"/>
      <c r="DU9653" s="14"/>
      <c r="DX9653" s="83"/>
      <c r="DY9653" s="83"/>
      <c r="DZ9653" s="83"/>
      <c r="EA9653" s="83"/>
      <c r="EJ9653" s="54"/>
      <c r="EK9653" s="22"/>
      <c r="EL9653" s="24"/>
      <c r="EP9653" s="23"/>
      <c r="EQ9653" s="24"/>
      <c r="ER9653" s="22"/>
      <c r="ES9653" s="24"/>
      <c r="ET9653" s="24"/>
      <c r="EU9653" s="23"/>
      <c r="EV9653" s="26"/>
      <c r="EX9653" s="6"/>
      <c r="EY9653" s="24"/>
      <c r="EZ9653" s="109"/>
      <c r="FA9653" s="66"/>
      <c r="FB9653" s="5"/>
      <c r="FC9653" s="68"/>
      <c r="FD9653" s="67"/>
      <c r="FE9653" s="67"/>
      <c r="FF9653" s="64"/>
      <c r="FG9653" s="5"/>
      <c r="FH9653" s="69"/>
      <c r="FI9653" s="6"/>
      <c r="FJ9653" s="5"/>
      <c r="FK9653" s="25"/>
      <c r="FL9653" s="5"/>
    </row>
    <row r="9654" spans="40:168">
      <c r="AN9654" s="14"/>
      <c r="AO9654" s="14"/>
      <c r="AP9654" s="5"/>
      <c r="AQ9654" s="25"/>
      <c r="AR9654" s="25"/>
      <c r="AS9654" s="96"/>
      <c r="AT9654" s="83"/>
      <c r="AU9654" s="14"/>
      <c r="AX9654" s="83"/>
      <c r="AY9654" s="83"/>
      <c r="AZ9654" s="83"/>
      <c r="BA9654" s="83"/>
      <c r="BJ9654" s="54"/>
      <c r="BK9654" s="22"/>
      <c r="BL9654" s="24"/>
      <c r="BP9654" s="23"/>
      <c r="BQ9654" s="24"/>
      <c r="BR9654" s="22"/>
      <c r="BS9654" s="24"/>
      <c r="BT9654" s="24"/>
      <c r="BU9654" s="23"/>
      <c r="BV9654" s="26"/>
      <c r="BX9654" s="6"/>
      <c r="BY9654" s="24"/>
      <c r="BZ9654" s="109"/>
      <c r="CA9654" s="66"/>
      <c r="CB9654" s="5"/>
      <c r="CC9654" s="68"/>
      <c r="CD9654" s="67"/>
      <c r="CE9654" s="67"/>
      <c r="CF9654" s="64"/>
      <c r="CG9654" s="5"/>
      <c r="CH9654" s="69"/>
      <c r="CI9654" s="6"/>
      <c r="CJ9654" s="5"/>
      <c r="CK9654" s="25"/>
      <c r="CL9654" s="5"/>
      <c r="DN9654" s="14"/>
      <c r="DO9654" s="14"/>
      <c r="DP9654" s="5"/>
      <c r="DQ9654" s="25"/>
      <c r="DR9654" s="25"/>
      <c r="DS9654" s="96"/>
      <c r="DT9654" s="83"/>
      <c r="DU9654" s="14"/>
      <c r="DX9654" s="83"/>
      <c r="DY9654" s="83"/>
      <c r="DZ9654" s="83"/>
      <c r="EA9654" s="83"/>
      <c r="EJ9654" s="54"/>
      <c r="EK9654" s="22"/>
      <c r="EL9654" s="24"/>
      <c r="EP9654" s="23"/>
      <c r="EQ9654" s="24"/>
      <c r="ER9654" s="22"/>
      <c r="ES9654" s="24"/>
      <c r="ET9654" s="24"/>
      <c r="EU9654" s="23"/>
      <c r="EV9654" s="26"/>
      <c r="EX9654" s="6"/>
      <c r="EY9654" s="24"/>
      <c r="EZ9654" s="109"/>
      <c r="FA9654" s="66"/>
      <c r="FB9654" s="5"/>
      <c r="FC9654" s="68"/>
      <c r="FD9654" s="67"/>
      <c r="FE9654" s="67"/>
      <c r="FF9654" s="64"/>
      <c r="FG9654" s="5"/>
      <c r="FH9654" s="69"/>
      <c r="FI9654" s="6"/>
      <c r="FJ9654" s="5"/>
      <c r="FK9654" s="25"/>
      <c r="FL9654" s="5"/>
    </row>
    <row r="9655" spans="40:168">
      <c r="AN9655" s="14"/>
      <c r="AO9655" s="14"/>
      <c r="AP9655" s="5"/>
      <c r="AQ9655" s="25"/>
      <c r="AR9655" s="25"/>
      <c r="AS9655" s="96"/>
      <c r="AT9655" s="83"/>
      <c r="AU9655" s="14"/>
      <c r="AX9655" s="83"/>
      <c r="AY9655" s="83"/>
      <c r="AZ9655" s="83"/>
      <c r="BA9655" s="83"/>
      <c r="BJ9655" s="54"/>
      <c r="BK9655" s="22"/>
      <c r="BL9655" s="24"/>
      <c r="BP9655" s="23"/>
      <c r="BQ9655" s="24"/>
      <c r="BR9655" s="22"/>
      <c r="BS9655" s="24"/>
      <c r="BT9655" s="24"/>
      <c r="BU9655" s="23"/>
      <c r="BV9655" s="26"/>
      <c r="BX9655" s="6"/>
      <c r="BY9655" s="24"/>
      <c r="BZ9655" s="109"/>
      <c r="CA9655" s="66"/>
      <c r="CB9655" s="5"/>
      <c r="CC9655" s="68"/>
      <c r="CD9655" s="67"/>
      <c r="CE9655" s="67"/>
      <c r="CF9655" s="64"/>
      <c r="CG9655" s="5"/>
      <c r="CH9655" s="69"/>
      <c r="CI9655" s="6"/>
      <c r="CJ9655" s="5"/>
      <c r="CK9655" s="25"/>
      <c r="CL9655" s="5"/>
      <c r="DN9655" s="14"/>
      <c r="DO9655" s="14"/>
      <c r="DP9655" s="5"/>
      <c r="DQ9655" s="25"/>
      <c r="DR9655" s="25"/>
      <c r="DS9655" s="96"/>
      <c r="DT9655" s="83"/>
      <c r="DU9655" s="14"/>
      <c r="DX9655" s="83"/>
      <c r="DY9655" s="83"/>
      <c r="DZ9655" s="83"/>
      <c r="EA9655" s="83"/>
      <c r="EJ9655" s="54"/>
      <c r="EK9655" s="22"/>
      <c r="EL9655" s="24"/>
      <c r="EP9655" s="23"/>
      <c r="EQ9655" s="24"/>
      <c r="ER9655" s="22"/>
      <c r="ES9655" s="24"/>
      <c r="ET9655" s="24"/>
      <c r="EU9655" s="23"/>
      <c r="EV9655" s="26"/>
      <c r="EX9655" s="6"/>
      <c r="EY9655" s="24"/>
      <c r="EZ9655" s="109"/>
      <c r="FA9655" s="66"/>
      <c r="FB9655" s="5"/>
      <c r="FC9655" s="68"/>
      <c r="FD9655" s="67"/>
      <c r="FE9655" s="67"/>
      <c r="FF9655" s="64"/>
      <c r="FG9655" s="5"/>
      <c r="FH9655" s="69"/>
      <c r="FI9655" s="6"/>
      <c r="FJ9655" s="5"/>
      <c r="FK9655" s="25"/>
      <c r="FL9655" s="5"/>
    </row>
    <row r="9656" spans="40:168">
      <c r="AN9656" s="14"/>
      <c r="AO9656" s="14"/>
      <c r="AP9656" s="5"/>
      <c r="AQ9656" s="25"/>
      <c r="AR9656" s="25"/>
      <c r="AS9656" s="96"/>
      <c r="AT9656" s="83"/>
      <c r="AU9656" s="14"/>
      <c r="AX9656" s="83"/>
      <c r="AY9656" s="83"/>
      <c r="AZ9656" s="83"/>
      <c r="BA9656" s="83"/>
      <c r="BJ9656" s="54"/>
      <c r="BK9656" s="22"/>
      <c r="BL9656" s="24"/>
      <c r="BP9656" s="23"/>
      <c r="BQ9656" s="24"/>
      <c r="BR9656" s="22"/>
      <c r="BS9656" s="24"/>
      <c r="BT9656" s="24"/>
      <c r="BU9656" s="23"/>
      <c r="BV9656" s="26"/>
      <c r="BX9656" s="6"/>
      <c r="BY9656" s="24"/>
      <c r="BZ9656" s="109"/>
      <c r="CA9656" s="66"/>
      <c r="CB9656" s="5"/>
      <c r="CC9656" s="68"/>
      <c r="CD9656" s="67"/>
      <c r="CE9656" s="67"/>
      <c r="CF9656" s="64"/>
      <c r="CG9656" s="5"/>
      <c r="CH9656" s="69"/>
      <c r="CI9656" s="6"/>
      <c r="CJ9656" s="5"/>
      <c r="CK9656" s="25"/>
      <c r="CL9656" s="5"/>
      <c r="DN9656" s="14"/>
      <c r="DO9656" s="14"/>
      <c r="DP9656" s="5"/>
      <c r="DQ9656" s="25"/>
      <c r="DR9656" s="25"/>
      <c r="DS9656" s="96"/>
      <c r="DT9656" s="83"/>
      <c r="DU9656" s="14"/>
      <c r="DX9656" s="83"/>
      <c r="DY9656" s="83"/>
      <c r="DZ9656" s="83"/>
      <c r="EA9656" s="83"/>
      <c r="EJ9656" s="54"/>
      <c r="EK9656" s="22"/>
      <c r="EL9656" s="24"/>
      <c r="EP9656" s="23"/>
      <c r="EQ9656" s="24"/>
      <c r="ER9656" s="22"/>
      <c r="ES9656" s="24"/>
      <c r="ET9656" s="24"/>
      <c r="EU9656" s="23"/>
      <c r="EV9656" s="26"/>
      <c r="EX9656" s="6"/>
      <c r="EY9656" s="24"/>
      <c r="EZ9656" s="109"/>
      <c r="FA9656" s="66"/>
      <c r="FB9656" s="5"/>
      <c r="FC9656" s="68"/>
      <c r="FD9656" s="67"/>
      <c r="FE9656" s="67"/>
      <c r="FF9656" s="64"/>
      <c r="FG9656" s="5"/>
      <c r="FH9656" s="69"/>
      <c r="FI9656" s="6"/>
      <c r="FJ9656" s="5"/>
      <c r="FK9656" s="25"/>
      <c r="FL9656" s="5"/>
    </row>
    <row r="9657" spans="40:168">
      <c r="AN9657" s="14"/>
      <c r="AO9657" s="14"/>
      <c r="AP9657" s="5"/>
      <c r="AQ9657" s="25"/>
      <c r="AR9657" s="25"/>
      <c r="AS9657" s="96"/>
      <c r="AT9657" s="83"/>
      <c r="AU9657" s="14"/>
      <c r="AX9657" s="83"/>
      <c r="AY9657" s="83"/>
      <c r="AZ9657" s="83"/>
      <c r="BA9657" s="83"/>
      <c r="BJ9657" s="54"/>
      <c r="BK9657" s="22"/>
      <c r="BL9657" s="24"/>
      <c r="BP9657" s="23"/>
      <c r="BQ9657" s="24"/>
      <c r="BR9657" s="22"/>
      <c r="BS9657" s="24"/>
      <c r="BT9657" s="24"/>
      <c r="BU9657" s="23"/>
      <c r="BV9657" s="26"/>
      <c r="BX9657" s="6"/>
      <c r="BY9657" s="24"/>
      <c r="BZ9657" s="109"/>
      <c r="CA9657" s="66"/>
      <c r="CB9657" s="5"/>
      <c r="CC9657" s="68"/>
      <c r="CD9657" s="67"/>
      <c r="CE9657" s="67"/>
      <c r="CF9657" s="64"/>
      <c r="CG9657" s="5"/>
      <c r="CH9657" s="69"/>
      <c r="CI9657" s="6"/>
      <c r="CJ9657" s="5"/>
      <c r="CK9657" s="25"/>
      <c r="CL9657" s="5"/>
      <c r="DN9657" s="14"/>
      <c r="DO9657" s="14"/>
      <c r="DP9657" s="5"/>
      <c r="DQ9657" s="25"/>
      <c r="DR9657" s="25"/>
      <c r="DS9657" s="96"/>
      <c r="DT9657" s="83"/>
      <c r="DU9657" s="14"/>
      <c r="DX9657" s="83"/>
      <c r="DY9657" s="83"/>
      <c r="DZ9657" s="83"/>
      <c r="EA9657" s="83"/>
      <c r="EJ9657" s="54"/>
      <c r="EK9657" s="22"/>
      <c r="EL9657" s="24"/>
      <c r="EP9657" s="23"/>
      <c r="EQ9657" s="24"/>
      <c r="ER9657" s="22"/>
      <c r="ES9657" s="24"/>
      <c r="ET9657" s="24"/>
      <c r="EU9657" s="23"/>
      <c r="EV9657" s="26"/>
      <c r="EX9657" s="6"/>
      <c r="EY9657" s="24"/>
      <c r="EZ9657" s="109"/>
      <c r="FA9657" s="66"/>
      <c r="FB9657" s="5"/>
      <c r="FC9657" s="68"/>
      <c r="FD9657" s="67"/>
      <c r="FE9657" s="67"/>
      <c r="FF9657" s="64"/>
      <c r="FG9657" s="5"/>
      <c r="FH9657" s="69"/>
      <c r="FI9657" s="6"/>
      <c r="FJ9657" s="5"/>
      <c r="FK9657" s="25"/>
      <c r="FL9657" s="5"/>
    </row>
    <row r="9658" spans="40:168">
      <c r="AN9658" s="14"/>
      <c r="AO9658" s="14"/>
      <c r="AP9658" s="5"/>
      <c r="AQ9658" s="25"/>
      <c r="AR9658" s="25"/>
      <c r="AS9658" s="96"/>
      <c r="AT9658" s="83"/>
      <c r="AU9658" s="14"/>
      <c r="AX9658" s="83"/>
      <c r="AY9658" s="83"/>
      <c r="AZ9658" s="83"/>
      <c r="BA9658" s="83"/>
      <c r="BJ9658" s="54"/>
      <c r="BK9658" s="22"/>
      <c r="BL9658" s="24"/>
      <c r="BP9658" s="23"/>
      <c r="BQ9658" s="24"/>
      <c r="BR9658" s="22"/>
      <c r="BS9658" s="24"/>
      <c r="BT9658" s="24"/>
      <c r="BU9658" s="23"/>
      <c r="BV9658" s="26"/>
      <c r="BX9658" s="6"/>
      <c r="BY9658" s="24"/>
      <c r="BZ9658" s="109"/>
      <c r="CA9658" s="66"/>
      <c r="CB9658" s="5"/>
      <c r="CC9658" s="68"/>
      <c r="CD9658" s="67"/>
      <c r="CE9658" s="67"/>
      <c r="CF9658" s="64"/>
      <c r="CG9658" s="5"/>
      <c r="CH9658" s="69"/>
      <c r="CI9658" s="6"/>
      <c r="CJ9658" s="5"/>
      <c r="CK9658" s="25"/>
      <c r="CL9658" s="5"/>
      <c r="DN9658" s="14"/>
      <c r="DO9658" s="14"/>
      <c r="DP9658" s="5"/>
      <c r="DQ9658" s="25"/>
      <c r="DR9658" s="25"/>
      <c r="DS9658" s="96"/>
      <c r="DT9658" s="83"/>
      <c r="DU9658" s="14"/>
      <c r="DX9658" s="83"/>
      <c r="DY9658" s="83"/>
      <c r="DZ9658" s="83"/>
      <c r="EA9658" s="83"/>
      <c r="EJ9658" s="54"/>
      <c r="EK9658" s="22"/>
      <c r="EL9658" s="24"/>
      <c r="EP9658" s="23"/>
      <c r="EQ9658" s="24"/>
      <c r="ER9658" s="22"/>
      <c r="ES9658" s="24"/>
      <c r="ET9658" s="24"/>
      <c r="EU9658" s="23"/>
      <c r="EV9658" s="26"/>
      <c r="EX9658" s="6"/>
      <c r="EY9658" s="24"/>
      <c r="EZ9658" s="109"/>
      <c r="FA9658" s="66"/>
      <c r="FB9658" s="5"/>
      <c r="FC9658" s="68"/>
      <c r="FD9658" s="67"/>
      <c r="FE9658" s="67"/>
      <c r="FF9658" s="64"/>
      <c r="FG9658" s="5"/>
      <c r="FH9658" s="69"/>
      <c r="FI9658" s="6"/>
      <c r="FJ9658" s="5"/>
      <c r="FK9658" s="25"/>
      <c r="FL9658" s="5"/>
    </row>
    <row r="9659" spans="40:168">
      <c r="AN9659" s="14"/>
      <c r="AO9659" s="14"/>
      <c r="AP9659" s="5"/>
      <c r="AQ9659" s="25"/>
      <c r="AR9659" s="25"/>
      <c r="AS9659" s="96"/>
      <c r="AT9659" s="83"/>
      <c r="AU9659" s="14"/>
      <c r="AX9659" s="83"/>
      <c r="AY9659" s="83"/>
      <c r="AZ9659" s="83"/>
      <c r="BA9659" s="83"/>
      <c r="BJ9659" s="54"/>
      <c r="BK9659" s="22"/>
      <c r="BL9659" s="24"/>
      <c r="BP9659" s="23"/>
      <c r="BQ9659" s="24"/>
      <c r="BR9659" s="22"/>
      <c r="BS9659" s="24"/>
      <c r="BT9659" s="24"/>
      <c r="BU9659" s="23"/>
      <c r="BV9659" s="26"/>
      <c r="BX9659" s="6"/>
      <c r="BY9659" s="24"/>
      <c r="BZ9659" s="109"/>
      <c r="CA9659" s="66"/>
      <c r="CB9659" s="5"/>
      <c r="CC9659" s="68"/>
      <c r="CD9659" s="67"/>
      <c r="CE9659" s="67"/>
      <c r="CF9659" s="64"/>
      <c r="CG9659" s="5"/>
      <c r="CH9659" s="69"/>
      <c r="CI9659" s="6"/>
      <c r="CJ9659" s="5"/>
      <c r="CK9659" s="25"/>
      <c r="CL9659" s="5"/>
      <c r="DN9659" s="14"/>
      <c r="DO9659" s="14"/>
      <c r="DP9659" s="5"/>
      <c r="DQ9659" s="25"/>
      <c r="DR9659" s="25"/>
      <c r="DS9659" s="96"/>
      <c r="DT9659" s="83"/>
      <c r="DU9659" s="14"/>
      <c r="DX9659" s="83"/>
      <c r="DY9659" s="83"/>
      <c r="DZ9659" s="83"/>
      <c r="EA9659" s="83"/>
      <c r="EJ9659" s="54"/>
      <c r="EK9659" s="22"/>
      <c r="EL9659" s="24"/>
      <c r="EP9659" s="23"/>
      <c r="EQ9659" s="24"/>
      <c r="ER9659" s="22"/>
      <c r="ES9659" s="24"/>
      <c r="ET9659" s="24"/>
      <c r="EU9659" s="23"/>
      <c r="EV9659" s="26"/>
      <c r="EX9659" s="6"/>
      <c r="EY9659" s="24"/>
      <c r="EZ9659" s="109"/>
      <c r="FA9659" s="66"/>
      <c r="FB9659" s="5"/>
      <c r="FC9659" s="68"/>
      <c r="FD9659" s="67"/>
      <c r="FE9659" s="67"/>
      <c r="FF9659" s="64"/>
      <c r="FG9659" s="5"/>
      <c r="FH9659" s="69"/>
      <c r="FI9659" s="6"/>
      <c r="FJ9659" s="5"/>
      <c r="FK9659" s="25"/>
      <c r="FL9659" s="5"/>
    </row>
    <row r="9660" spans="40:168">
      <c r="AN9660" s="14"/>
      <c r="AO9660" s="14"/>
      <c r="AP9660" s="5"/>
      <c r="AQ9660" s="25"/>
      <c r="AR9660" s="25"/>
      <c r="AS9660" s="96"/>
      <c r="AT9660" s="83"/>
      <c r="AU9660" s="14"/>
      <c r="AX9660" s="83"/>
      <c r="AY9660" s="83"/>
      <c r="AZ9660" s="83"/>
      <c r="BA9660" s="83"/>
      <c r="BJ9660" s="54"/>
      <c r="BK9660" s="22"/>
      <c r="BL9660" s="24"/>
      <c r="BP9660" s="23"/>
      <c r="BQ9660" s="24"/>
      <c r="BR9660" s="22"/>
      <c r="BS9660" s="24"/>
      <c r="BT9660" s="24"/>
      <c r="BU9660" s="23"/>
      <c r="BV9660" s="26"/>
      <c r="BX9660" s="6"/>
      <c r="BY9660" s="24"/>
      <c r="BZ9660" s="109"/>
      <c r="CA9660" s="66"/>
      <c r="CB9660" s="5"/>
      <c r="CC9660" s="68"/>
      <c r="CD9660" s="67"/>
      <c r="CE9660" s="67"/>
      <c r="CF9660" s="64"/>
      <c r="CG9660" s="5"/>
      <c r="CH9660" s="69"/>
      <c r="CI9660" s="6"/>
      <c r="CJ9660" s="5"/>
      <c r="CK9660" s="25"/>
      <c r="CL9660" s="5"/>
      <c r="DN9660" s="14"/>
      <c r="DO9660" s="14"/>
      <c r="DP9660" s="5"/>
      <c r="DQ9660" s="25"/>
      <c r="DR9660" s="25"/>
      <c r="DS9660" s="96"/>
      <c r="DT9660" s="83"/>
      <c r="DU9660" s="14"/>
      <c r="DX9660" s="83"/>
      <c r="DY9660" s="83"/>
      <c r="DZ9660" s="83"/>
      <c r="EA9660" s="83"/>
      <c r="EJ9660" s="54"/>
      <c r="EK9660" s="22"/>
      <c r="EL9660" s="24"/>
      <c r="EP9660" s="23"/>
      <c r="EQ9660" s="24"/>
      <c r="ER9660" s="22"/>
      <c r="ES9660" s="24"/>
      <c r="ET9660" s="24"/>
      <c r="EU9660" s="23"/>
      <c r="EV9660" s="26"/>
      <c r="EX9660" s="6"/>
      <c r="EY9660" s="24"/>
      <c r="EZ9660" s="109"/>
      <c r="FA9660" s="66"/>
      <c r="FB9660" s="5"/>
      <c r="FC9660" s="68"/>
      <c r="FD9660" s="67"/>
      <c r="FE9660" s="67"/>
      <c r="FF9660" s="64"/>
      <c r="FG9660" s="5"/>
      <c r="FH9660" s="69"/>
      <c r="FI9660" s="6"/>
      <c r="FJ9660" s="5"/>
      <c r="FK9660" s="25"/>
      <c r="FL9660" s="5"/>
    </row>
    <row r="9661" spans="40:168">
      <c r="AN9661" s="14"/>
      <c r="AO9661" s="14"/>
      <c r="AP9661" s="5"/>
      <c r="AQ9661" s="25"/>
      <c r="AR9661" s="25"/>
      <c r="AS9661" s="96"/>
      <c r="AT9661" s="83"/>
      <c r="AU9661" s="14"/>
      <c r="AX9661" s="83"/>
      <c r="AY9661" s="83"/>
      <c r="AZ9661" s="83"/>
      <c r="BA9661" s="83"/>
      <c r="BJ9661" s="54"/>
      <c r="BK9661" s="22"/>
      <c r="BL9661" s="24"/>
      <c r="BP9661" s="23"/>
      <c r="BQ9661" s="24"/>
      <c r="BR9661" s="22"/>
      <c r="BS9661" s="24"/>
      <c r="BT9661" s="24"/>
      <c r="BU9661" s="23"/>
      <c r="BV9661" s="26"/>
      <c r="BX9661" s="6"/>
      <c r="BY9661" s="24"/>
      <c r="BZ9661" s="109"/>
      <c r="CA9661" s="66"/>
      <c r="CB9661" s="5"/>
      <c r="CC9661" s="68"/>
      <c r="CD9661" s="67"/>
      <c r="CE9661" s="67"/>
      <c r="CF9661" s="64"/>
      <c r="CG9661" s="5"/>
      <c r="CH9661" s="69"/>
      <c r="CI9661" s="6"/>
      <c r="CJ9661" s="5"/>
      <c r="CK9661" s="25"/>
      <c r="CL9661" s="5"/>
      <c r="DN9661" s="14"/>
      <c r="DO9661" s="14"/>
      <c r="DP9661" s="5"/>
      <c r="DQ9661" s="25"/>
      <c r="DR9661" s="25"/>
      <c r="DS9661" s="96"/>
      <c r="DT9661" s="83"/>
      <c r="DU9661" s="14"/>
      <c r="DX9661" s="83"/>
      <c r="DY9661" s="83"/>
      <c r="DZ9661" s="83"/>
      <c r="EA9661" s="83"/>
      <c r="EJ9661" s="54"/>
      <c r="EK9661" s="22"/>
      <c r="EL9661" s="24"/>
      <c r="EP9661" s="23"/>
      <c r="EQ9661" s="24"/>
      <c r="ER9661" s="22"/>
      <c r="ES9661" s="24"/>
      <c r="ET9661" s="24"/>
      <c r="EU9661" s="23"/>
      <c r="EV9661" s="26"/>
      <c r="EX9661" s="6"/>
      <c r="EY9661" s="24"/>
      <c r="EZ9661" s="109"/>
      <c r="FA9661" s="66"/>
      <c r="FB9661" s="5"/>
      <c r="FC9661" s="68"/>
      <c r="FD9661" s="67"/>
      <c r="FE9661" s="67"/>
      <c r="FF9661" s="64"/>
      <c r="FG9661" s="5"/>
      <c r="FH9661" s="69"/>
      <c r="FI9661" s="6"/>
      <c r="FJ9661" s="5"/>
      <c r="FK9661" s="25"/>
      <c r="FL9661" s="5"/>
    </row>
    <row r="9662" spans="40:168">
      <c r="AN9662" s="14"/>
      <c r="AO9662" s="14"/>
      <c r="AP9662" s="5"/>
      <c r="AQ9662" s="25"/>
      <c r="AR9662" s="25"/>
      <c r="AS9662" s="96"/>
      <c r="AT9662" s="83"/>
      <c r="AU9662" s="14"/>
      <c r="AX9662" s="83"/>
      <c r="AY9662" s="83"/>
      <c r="AZ9662" s="83"/>
      <c r="BA9662" s="83"/>
      <c r="BJ9662" s="54"/>
      <c r="BK9662" s="22"/>
      <c r="BL9662" s="24"/>
      <c r="BP9662" s="23"/>
      <c r="BQ9662" s="24"/>
      <c r="BR9662" s="22"/>
      <c r="BS9662" s="24"/>
      <c r="BT9662" s="24"/>
      <c r="BU9662" s="23"/>
      <c r="BV9662" s="26"/>
      <c r="BX9662" s="6"/>
      <c r="BY9662" s="24"/>
      <c r="BZ9662" s="109"/>
      <c r="CA9662" s="66"/>
      <c r="CB9662" s="5"/>
      <c r="CC9662" s="68"/>
      <c r="CD9662" s="67"/>
      <c r="CE9662" s="67"/>
      <c r="CF9662" s="64"/>
      <c r="CG9662" s="5"/>
      <c r="CH9662" s="69"/>
      <c r="CI9662" s="6"/>
      <c r="CJ9662" s="5"/>
      <c r="CK9662" s="25"/>
      <c r="CL9662" s="5"/>
      <c r="DN9662" s="14"/>
      <c r="DO9662" s="14"/>
      <c r="DP9662" s="5"/>
      <c r="DQ9662" s="25"/>
      <c r="DR9662" s="25"/>
      <c r="DS9662" s="96"/>
      <c r="DT9662" s="83"/>
      <c r="DU9662" s="14"/>
      <c r="DX9662" s="83"/>
      <c r="DY9662" s="83"/>
      <c r="DZ9662" s="83"/>
      <c r="EA9662" s="83"/>
      <c r="EJ9662" s="54"/>
      <c r="EK9662" s="22"/>
      <c r="EL9662" s="24"/>
      <c r="EP9662" s="23"/>
      <c r="EQ9662" s="24"/>
      <c r="ER9662" s="22"/>
      <c r="ES9662" s="24"/>
      <c r="ET9662" s="24"/>
      <c r="EU9662" s="23"/>
      <c r="EV9662" s="26"/>
      <c r="EX9662" s="6"/>
      <c r="EY9662" s="24"/>
      <c r="EZ9662" s="109"/>
      <c r="FA9662" s="66"/>
      <c r="FB9662" s="5"/>
      <c r="FC9662" s="68"/>
      <c r="FD9662" s="67"/>
      <c r="FE9662" s="67"/>
      <c r="FF9662" s="64"/>
      <c r="FG9662" s="5"/>
      <c r="FH9662" s="69"/>
      <c r="FI9662" s="6"/>
      <c r="FJ9662" s="5"/>
      <c r="FK9662" s="25"/>
      <c r="FL9662" s="5"/>
    </row>
    <row r="9663" spans="40:168">
      <c r="AN9663" s="14"/>
      <c r="AO9663" s="14"/>
      <c r="AP9663" s="5"/>
      <c r="AQ9663" s="25"/>
      <c r="AR9663" s="25"/>
      <c r="AS9663" s="96"/>
      <c r="AT9663" s="83"/>
      <c r="AU9663" s="14"/>
      <c r="AX9663" s="83"/>
      <c r="AY9663" s="83"/>
      <c r="AZ9663" s="83"/>
      <c r="BA9663" s="83"/>
      <c r="BJ9663" s="54"/>
      <c r="BK9663" s="22"/>
      <c r="BL9663" s="24"/>
      <c r="BP9663" s="23"/>
      <c r="BQ9663" s="24"/>
      <c r="BR9663" s="22"/>
      <c r="BS9663" s="24"/>
      <c r="BT9663" s="24"/>
      <c r="BU9663" s="23"/>
      <c r="BV9663" s="26"/>
      <c r="BX9663" s="6"/>
      <c r="BY9663" s="24"/>
      <c r="BZ9663" s="109"/>
      <c r="CA9663" s="66"/>
      <c r="CB9663" s="5"/>
      <c r="CC9663" s="68"/>
      <c r="CD9663" s="67"/>
      <c r="CE9663" s="67"/>
      <c r="CF9663" s="64"/>
      <c r="CG9663" s="5"/>
      <c r="CH9663" s="69"/>
      <c r="CI9663" s="6"/>
      <c r="CJ9663" s="5"/>
      <c r="CK9663" s="25"/>
      <c r="CL9663" s="5"/>
      <c r="DN9663" s="14"/>
      <c r="DO9663" s="14"/>
      <c r="DP9663" s="5"/>
      <c r="DQ9663" s="25"/>
      <c r="DR9663" s="25"/>
      <c r="DS9663" s="96"/>
      <c r="DT9663" s="83"/>
      <c r="DU9663" s="14"/>
      <c r="DX9663" s="83"/>
      <c r="DY9663" s="83"/>
      <c r="DZ9663" s="83"/>
      <c r="EA9663" s="83"/>
      <c r="EJ9663" s="54"/>
      <c r="EK9663" s="22"/>
      <c r="EL9663" s="24"/>
      <c r="EP9663" s="23"/>
      <c r="EQ9663" s="24"/>
      <c r="ER9663" s="22"/>
      <c r="ES9663" s="24"/>
      <c r="ET9663" s="24"/>
      <c r="EU9663" s="23"/>
      <c r="EV9663" s="26"/>
      <c r="EX9663" s="6"/>
      <c r="EY9663" s="24"/>
      <c r="EZ9663" s="109"/>
      <c r="FA9663" s="66"/>
      <c r="FB9663" s="5"/>
      <c r="FC9663" s="68"/>
      <c r="FD9663" s="67"/>
      <c r="FE9663" s="67"/>
      <c r="FF9663" s="64"/>
      <c r="FG9663" s="5"/>
      <c r="FH9663" s="69"/>
      <c r="FI9663" s="6"/>
      <c r="FJ9663" s="5"/>
      <c r="FK9663" s="25"/>
      <c r="FL9663" s="5"/>
    </row>
    <row r="9664" spans="40:168">
      <c r="AN9664" s="14"/>
      <c r="AO9664" s="14"/>
      <c r="AP9664" s="5"/>
      <c r="AQ9664" s="25"/>
      <c r="AR9664" s="25"/>
      <c r="AS9664" s="96"/>
      <c r="AT9664" s="83"/>
      <c r="AU9664" s="14"/>
      <c r="AX9664" s="83"/>
      <c r="AY9664" s="83"/>
      <c r="AZ9664" s="83"/>
      <c r="BA9664" s="83"/>
      <c r="BJ9664" s="54"/>
      <c r="BK9664" s="22"/>
      <c r="BL9664" s="24"/>
      <c r="BP9664" s="23"/>
      <c r="BQ9664" s="24"/>
      <c r="BR9664" s="22"/>
      <c r="BS9664" s="24"/>
      <c r="BT9664" s="24"/>
      <c r="BU9664" s="23"/>
      <c r="BV9664" s="26"/>
      <c r="BX9664" s="6"/>
      <c r="BY9664" s="24"/>
      <c r="BZ9664" s="109"/>
      <c r="CA9664" s="66"/>
      <c r="CB9664" s="5"/>
      <c r="CC9664" s="68"/>
      <c r="CD9664" s="67"/>
      <c r="CE9664" s="67"/>
      <c r="CF9664" s="64"/>
      <c r="CG9664" s="5"/>
      <c r="CH9664" s="69"/>
      <c r="CI9664" s="6"/>
      <c r="CJ9664" s="5"/>
      <c r="CK9664" s="25"/>
      <c r="CL9664" s="5"/>
      <c r="DN9664" s="14"/>
      <c r="DO9664" s="14"/>
      <c r="DP9664" s="5"/>
      <c r="DQ9664" s="25"/>
      <c r="DR9664" s="25"/>
      <c r="DS9664" s="96"/>
      <c r="DT9664" s="83"/>
      <c r="DU9664" s="14"/>
      <c r="DX9664" s="83"/>
      <c r="DY9664" s="83"/>
      <c r="DZ9664" s="83"/>
      <c r="EA9664" s="83"/>
      <c r="EJ9664" s="54"/>
      <c r="EK9664" s="22"/>
      <c r="EL9664" s="24"/>
      <c r="EP9664" s="23"/>
      <c r="EQ9664" s="24"/>
      <c r="ER9664" s="22"/>
      <c r="ES9664" s="24"/>
      <c r="ET9664" s="24"/>
      <c r="EU9664" s="23"/>
      <c r="EV9664" s="26"/>
      <c r="EX9664" s="6"/>
      <c r="EY9664" s="24"/>
      <c r="EZ9664" s="109"/>
      <c r="FA9664" s="66"/>
      <c r="FB9664" s="5"/>
      <c r="FC9664" s="68"/>
      <c r="FD9664" s="67"/>
      <c r="FE9664" s="67"/>
      <c r="FF9664" s="64"/>
      <c r="FG9664" s="5"/>
      <c r="FH9664" s="69"/>
      <c r="FI9664" s="6"/>
      <c r="FJ9664" s="5"/>
      <c r="FK9664" s="25"/>
      <c r="FL9664" s="5"/>
    </row>
    <row r="9665" spans="40:168">
      <c r="AN9665" s="14"/>
      <c r="AO9665" s="14"/>
      <c r="AP9665" s="5"/>
      <c r="AQ9665" s="25"/>
      <c r="AR9665" s="25"/>
      <c r="AS9665" s="96"/>
      <c r="AT9665" s="83"/>
      <c r="AU9665" s="14"/>
      <c r="AX9665" s="83"/>
      <c r="AY9665" s="83"/>
      <c r="AZ9665" s="83"/>
      <c r="BA9665" s="83"/>
      <c r="BJ9665" s="54"/>
      <c r="BK9665" s="22"/>
      <c r="BL9665" s="24"/>
      <c r="BP9665" s="23"/>
      <c r="BQ9665" s="24"/>
      <c r="BR9665" s="22"/>
      <c r="BS9665" s="24"/>
      <c r="BT9665" s="24"/>
      <c r="BU9665" s="23"/>
      <c r="BV9665" s="26"/>
      <c r="BX9665" s="6"/>
      <c r="BY9665" s="24"/>
      <c r="BZ9665" s="109"/>
      <c r="CA9665" s="66"/>
      <c r="CB9665" s="5"/>
      <c r="CC9665" s="68"/>
      <c r="CD9665" s="67"/>
      <c r="CE9665" s="67"/>
      <c r="CF9665" s="64"/>
      <c r="CG9665" s="5"/>
      <c r="CH9665" s="69"/>
      <c r="CI9665" s="6"/>
      <c r="CJ9665" s="5"/>
      <c r="CK9665" s="25"/>
      <c r="CL9665" s="5"/>
      <c r="DN9665" s="14"/>
      <c r="DO9665" s="14"/>
      <c r="DP9665" s="5"/>
      <c r="DQ9665" s="25"/>
      <c r="DR9665" s="25"/>
      <c r="DS9665" s="96"/>
      <c r="DT9665" s="83"/>
      <c r="DU9665" s="14"/>
      <c r="DX9665" s="83"/>
      <c r="DY9665" s="83"/>
      <c r="DZ9665" s="83"/>
      <c r="EA9665" s="83"/>
      <c r="EJ9665" s="54"/>
      <c r="EK9665" s="22"/>
      <c r="EL9665" s="24"/>
      <c r="EP9665" s="23"/>
      <c r="EQ9665" s="24"/>
      <c r="ER9665" s="22"/>
      <c r="ES9665" s="24"/>
      <c r="ET9665" s="24"/>
      <c r="EU9665" s="23"/>
      <c r="EV9665" s="26"/>
      <c r="EX9665" s="6"/>
      <c r="EY9665" s="24"/>
      <c r="EZ9665" s="109"/>
      <c r="FA9665" s="66"/>
      <c r="FB9665" s="5"/>
      <c r="FC9665" s="68"/>
      <c r="FD9665" s="67"/>
      <c r="FE9665" s="67"/>
      <c r="FF9665" s="64"/>
      <c r="FG9665" s="5"/>
      <c r="FH9665" s="69"/>
      <c r="FI9665" s="6"/>
      <c r="FJ9665" s="5"/>
      <c r="FK9665" s="25"/>
      <c r="FL9665" s="5"/>
    </row>
    <row r="9666" spans="40:168">
      <c r="AN9666" s="14"/>
      <c r="AO9666" s="14"/>
      <c r="AP9666" s="5"/>
      <c r="AQ9666" s="25"/>
      <c r="AR9666" s="25"/>
      <c r="AS9666" s="96"/>
      <c r="AT9666" s="83"/>
      <c r="AU9666" s="14"/>
      <c r="AX9666" s="83"/>
      <c r="AY9666" s="83"/>
      <c r="AZ9666" s="83"/>
      <c r="BA9666" s="83"/>
      <c r="BJ9666" s="54"/>
      <c r="BK9666" s="22"/>
      <c r="BL9666" s="24"/>
      <c r="BP9666" s="23"/>
      <c r="BQ9666" s="24"/>
      <c r="BR9666" s="22"/>
      <c r="BS9666" s="24"/>
      <c r="BT9666" s="24"/>
      <c r="BU9666" s="23"/>
      <c r="BV9666" s="26"/>
      <c r="BX9666" s="6"/>
      <c r="BY9666" s="24"/>
      <c r="BZ9666" s="109"/>
      <c r="CA9666" s="66"/>
      <c r="CB9666" s="5"/>
      <c r="CC9666" s="68"/>
      <c r="CD9666" s="67"/>
      <c r="CE9666" s="67"/>
      <c r="CF9666" s="64"/>
      <c r="CG9666" s="5"/>
      <c r="CH9666" s="69"/>
      <c r="CI9666" s="6"/>
      <c r="CJ9666" s="5"/>
      <c r="CK9666" s="25"/>
      <c r="CL9666" s="5"/>
      <c r="DN9666" s="14"/>
      <c r="DO9666" s="14"/>
      <c r="DP9666" s="5"/>
      <c r="DQ9666" s="25"/>
      <c r="DR9666" s="25"/>
      <c r="DS9666" s="96"/>
      <c r="DT9666" s="83"/>
      <c r="DU9666" s="14"/>
      <c r="DX9666" s="83"/>
      <c r="DY9666" s="83"/>
      <c r="DZ9666" s="83"/>
      <c r="EA9666" s="83"/>
      <c r="EJ9666" s="54"/>
      <c r="EK9666" s="22"/>
      <c r="EL9666" s="24"/>
      <c r="EP9666" s="23"/>
      <c r="EQ9666" s="24"/>
      <c r="ER9666" s="22"/>
      <c r="ES9666" s="24"/>
      <c r="ET9666" s="24"/>
      <c r="EU9666" s="23"/>
      <c r="EV9666" s="26"/>
      <c r="EX9666" s="6"/>
      <c r="EY9666" s="24"/>
      <c r="EZ9666" s="109"/>
      <c r="FA9666" s="66"/>
      <c r="FB9666" s="5"/>
      <c r="FC9666" s="68"/>
      <c r="FD9666" s="67"/>
      <c r="FE9666" s="67"/>
      <c r="FF9666" s="64"/>
      <c r="FG9666" s="5"/>
      <c r="FH9666" s="69"/>
      <c r="FI9666" s="6"/>
      <c r="FJ9666" s="5"/>
      <c r="FK9666" s="25"/>
      <c r="FL9666" s="5"/>
    </row>
    <row r="9667" spans="40:168">
      <c r="AN9667" s="14"/>
      <c r="AO9667" s="14"/>
      <c r="AP9667" s="5"/>
      <c r="AQ9667" s="25"/>
      <c r="AR9667" s="25"/>
      <c r="AS9667" s="96"/>
      <c r="AT9667" s="83"/>
      <c r="AU9667" s="14"/>
      <c r="AX9667" s="83"/>
      <c r="AY9667" s="83"/>
      <c r="AZ9667" s="83"/>
      <c r="BA9667" s="83"/>
      <c r="BJ9667" s="54"/>
      <c r="BK9667" s="22"/>
      <c r="BL9667" s="24"/>
      <c r="BP9667" s="23"/>
      <c r="BQ9667" s="24"/>
      <c r="BR9667" s="22"/>
      <c r="BS9667" s="24"/>
      <c r="BT9667" s="24"/>
      <c r="BU9667" s="23"/>
      <c r="BV9667" s="26"/>
      <c r="BX9667" s="6"/>
      <c r="BY9667" s="24"/>
      <c r="BZ9667" s="109"/>
      <c r="CA9667" s="66"/>
      <c r="CB9667" s="5"/>
      <c r="CC9667" s="68"/>
      <c r="CD9667" s="67"/>
      <c r="CE9667" s="67"/>
      <c r="CF9667" s="64"/>
      <c r="CG9667" s="5"/>
      <c r="CH9667" s="69"/>
      <c r="CI9667" s="6"/>
      <c r="CJ9667" s="5"/>
      <c r="CK9667" s="25"/>
      <c r="CL9667" s="5"/>
      <c r="DN9667" s="14"/>
      <c r="DO9667" s="14"/>
      <c r="DP9667" s="5"/>
      <c r="DQ9667" s="25"/>
      <c r="DR9667" s="25"/>
      <c r="DS9667" s="96"/>
      <c r="DT9667" s="83"/>
      <c r="DU9667" s="14"/>
      <c r="DX9667" s="83"/>
      <c r="DY9667" s="83"/>
      <c r="DZ9667" s="83"/>
      <c r="EA9667" s="83"/>
      <c r="EJ9667" s="54"/>
      <c r="EK9667" s="22"/>
      <c r="EL9667" s="24"/>
      <c r="EP9667" s="23"/>
      <c r="EQ9667" s="24"/>
      <c r="ER9667" s="22"/>
      <c r="ES9667" s="24"/>
      <c r="ET9667" s="24"/>
      <c r="EU9667" s="23"/>
      <c r="EV9667" s="26"/>
      <c r="EX9667" s="6"/>
      <c r="EY9667" s="24"/>
      <c r="EZ9667" s="109"/>
      <c r="FA9667" s="66"/>
      <c r="FB9667" s="5"/>
      <c r="FC9667" s="68"/>
      <c r="FD9667" s="67"/>
      <c r="FE9667" s="67"/>
      <c r="FF9667" s="64"/>
      <c r="FG9667" s="5"/>
      <c r="FH9667" s="69"/>
      <c r="FI9667" s="6"/>
      <c r="FJ9667" s="5"/>
      <c r="FK9667" s="25"/>
      <c r="FL9667" s="5"/>
    </row>
    <row r="9668" spans="40:168">
      <c r="AN9668" s="14"/>
      <c r="AO9668" s="14"/>
      <c r="AP9668" s="5"/>
      <c r="AQ9668" s="25"/>
      <c r="AR9668" s="25"/>
      <c r="AS9668" s="96"/>
      <c r="AT9668" s="83"/>
      <c r="AU9668" s="14"/>
      <c r="AX9668" s="83"/>
      <c r="AY9668" s="83"/>
      <c r="AZ9668" s="83"/>
      <c r="BA9668" s="83"/>
      <c r="BJ9668" s="54"/>
      <c r="BK9668" s="22"/>
      <c r="BL9668" s="24"/>
      <c r="BP9668" s="23"/>
      <c r="BQ9668" s="24"/>
      <c r="BR9668" s="22"/>
      <c r="BS9668" s="24"/>
      <c r="BT9668" s="24"/>
      <c r="BU9668" s="23"/>
      <c r="BV9668" s="26"/>
      <c r="BX9668" s="6"/>
      <c r="BY9668" s="24"/>
      <c r="BZ9668" s="109"/>
      <c r="CA9668" s="66"/>
      <c r="CB9668" s="5"/>
      <c r="CC9668" s="68"/>
      <c r="CD9668" s="67"/>
      <c r="CE9668" s="67"/>
      <c r="CF9668" s="64"/>
      <c r="CG9668" s="5"/>
      <c r="CH9668" s="69"/>
      <c r="CI9668" s="6"/>
      <c r="CJ9668" s="5"/>
      <c r="CK9668" s="25"/>
      <c r="CL9668" s="5"/>
      <c r="DN9668" s="14"/>
      <c r="DO9668" s="14"/>
      <c r="DP9668" s="5"/>
      <c r="DQ9668" s="25"/>
      <c r="DR9668" s="25"/>
      <c r="DS9668" s="96"/>
      <c r="DT9668" s="83"/>
      <c r="DU9668" s="14"/>
      <c r="DX9668" s="83"/>
      <c r="DY9668" s="83"/>
      <c r="DZ9668" s="83"/>
      <c r="EA9668" s="83"/>
      <c r="EJ9668" s="54"/>
      <c r="EK9668" s="22"/>
      <c r="EL9668" s="24"/>
      <c r="EP9668" s="23"/>
      <c r="EQ9668" s="24"/>
      <c r="ER9668" s="22"/>
      <c r="ES9668" s="24"/>
      <c r="ET9668" s="24"/>
      <c r="EU9668" s="23"/>
      <c r="EV9668" s="26"/>
      <c r="EX9668" s="6"/>
      <c r="EY9668" s="24"/>
      <c r="EZ9668" s="109"/>
      <c r="FA9668" s="66"/>
      <c r="FB9668" s="5"/>
      <c r="FC9668" s="68"/>
      <c r="FD9668" s="67"/>
      <c r="FE9668" s="67"/>
      <c r="FF9668" s="64"/>
      <c r="FG9668" s="5"/>
      <c r="FH9668" s="69"/>
      <c r="FI9668" s="6"/>
      <c r="FJ9668" s="5"/>
      <c r="FK9668" s="25"/>
      <c r="FL9668" s="5"/>
    </row>
    <row r="9669" spans="40:168">
      <c r="AN9669" s="14"/>
      <c r="AO9669" s="14"/>
      <c r="AP9669" s="5"/>
      <c r="AQ9669" s="25"/>
      <c r="AR9669" s="25"/>
      <c r="AS9669" s="96"/>
      <c r="AT9669" s="83"/>
      <c r="AU9669" s="14"/>
      <c r="AX9669" s="83"/>
      <c r="AY9669" s="83"/>
      <c r="AZ9669" s="83"/>
      <c r="BA9669" s="83"/>
      <c r="BJ9669" s="54"/>
      <c r="BK9669" s="22"/>
      <c r="BL9669" s="24"/>
      <c r="BP9669" s="23"/>
      <c r="BQ9669" s="24"/>
      <c r="BR9669" s="22"/>
      <c r="BS9669" s="24"/>
      <c r="BT9669" s="24"/>
      <c r="BU9669" s="23"/>
      <c r="BV9669" s="26"/>
      <c r="BX9669" s="6"/>
      <c r="BY9669" s="24"/>
      <c r="BZ9669" s="109"/>
      <c r="CA9669" s="66"/>
      <c r="CB9669" s="5"/>
      <c r="CC9669" s="68"/>
      <c r="CD9669" s="67"/>
      <c r="CE9669" s="67"/>
      <c r="CF9669" s="64"/>
      <c r="CG9669" s="5"/>
      <c r="CH9669" s="69"/>
      <c r="CI9669" s="6"/>
      <c r="CJ9669" s="5"/>
      <c r="CK9669" s="25"/>
      <c r="CL9669" s="5"/>
      <c r="DN9669" s="14"/>
      <c r="DO9669" s="14"/>
      <c r="DP9669" s="5"/>
      <c r="DQ9669" s="25"/>
      <c r="DR9669" s="25"/>
      <c r="DS9669" s="96"/>
      <c r="DT9669" s="83"/>
      <c r="DU9669" s="14"/>
      <c r="DX9669" s="83"/>
      <c r="DY9669" s="83"/>
      <c r="DZ9669" s="83"/>
      <c r="EA9669" s="83"/>
      <c r="EJ9669" s="54"/>
      <c r="EK9669" s="22"/>
      <c r="EL9669" s="24"/>
      <c r="EP9669" s="23"/>
      <c r="EQ9669" s="24"/>
      <c r="ER9669" s="22"/>
      <c r="ES9669" s="24"/>
      <c r="ET9669" s="24"/>
      <c r="EU9669" s="23"/>
      <c r="EV9669" s="26"/>
      <c r="EX9669" s="6"/>
      <c r="EY9669" s="24"/>
      <c r="EZ9669" s="109"/>
      <c r="FA9669" s="66"/>
      <c r="FB9669" s="5"/>
      <c r="FC9669" s="68"/>
      <c r="FD9669" s="67"/>
      <c r="FE9669" s="67"/>
      <c r="FF9669" s="64"/>
      <c r="FG9669" s="5"/>
      <c r="FH9669" s="69"/>
      <c r="FI9669" s="6"/>
      <c r="FJ9669" s="5"/>
      <c r="FK9669" s="25"/>
      <c r="FL9669" s="5"/>
    </row>
    <row r="9670" spans="40:168">
      <c r="AN9670" s="14"/>
      <c r="AO9670" s="14"/>
      <c r="AP9670" s="5"/>
      <c r="AQ9670" s="25"/>
      <c r="AR9670" s="25"/>
      <c r="AS9670" s="96"/>
      <c r="AT9670" s="83"/>
      <c r="AU9670" s="14"/>
      <c r="AX9670" s="83"/>
      <c r="AY9670" s="83"/>
      <c r="AZ9670" s="83"/>
      <c r="BA9670" s="83"/>
      <c r="BJ9670" s="54"/>
      <c r="BK9670" s="22"/>
      <c r="BL9670" s="24"/>
      <c r="BP9670" s="23"/>
      <c r="BQ9670" s="24"/>
      <c r="BR9670" s="22"/>
      <c r="BS9670" s="24"/>
      <c r="BT9670" s="24"/>
      <c r="BU9670" s="23"/>
      <c r="BV9670" s="26"/>
      <c r="BX9670" s="6"/>
      <c r="BY9670" s="24"/>
      <c r="BZ9670" s="109"/>
      <c r="CA9670" s="66"/>
      <c r="CB9670" s="5"/>
      <c r="CC9670" s="68"/>
      <c r="CD9670" s="67"/>
      <c r="CE9670" s="67"/>
      <c r="CF9670" s="64"/>
      <c r="CG9670" s="5"/>
      <c r="CH9670" s="69"/>
      <c r="CI9670" s="6"/>
      <c r="CJ9670" s="5"/>
      <c r="CK9670" s="25"/>
      <c r="CL9670" s="5"/>
      <c r="DN9670" s="14"/>
      <c r="DO9670" s="14"/>
      <c r="DP9670" s="5"/>
      <c r="DQ9670" s="25"/>
      <c r="DR9670" s="25"/>
      <c r="DS9670" s="96"/>
      <c r="DT9670" s="83"/>
      <c r="DU9670" s="14"/>
      <c r="DX9670" s="83"/>
      <c r="DY9670" s="83"/>
      <c r="DZ9670" s="83"/>
      <c r="EA9670" s="83"/>
      <c r="EJ9670" s="54"/>
      <c r="EK9670" s="22"/>
      <c r="EL9670" s="24"/>
      <c r="EP9670" s="23"/>
      <c r="EQ9670" s="24"/>
      <c r="ER9670" s="22"/>
      <c r="ES9670" s="24"/>
      <c r="ET9670" s="24"/>
      <c r="EU9670" s="23"/>
      <c r="EV9670" s="26"/>
      <c r="EX9670" s="6"/>
      <c r="EY9670" s="24"/>
      <c r="EZ9670" s="109"/>
      <c r="FA9670" s="66"/>
      <c r="FB9670" s="5"/>
      <c r="FC9670" s="68"/>
      <c r="FD9670" s="67"/>
      <c r="FE9670" s="67"/>
      <c r="FF9670" s="64"/>
      <c r="FG9670" s="5"/>
      <c r="FH9670" s="69"/>
      <c r="FI9670" s="6"/>
      <c r="FJ9670" s="5"/>
      <c r="FK9670" s="25"/>
      <c r="FL9670" s="5"/>
    </row>
    <row r="9671" spans="40:168">
      <c r="AN9671" s="14"/>
      <c r="AO9671" s="14"/>
      <c r="AP9671" s="5"/>
      <c r="AQ9671" s="25"/>
      <c r="AR9671" s="25"/>
      <c r="AS9671" s="96"/>
      <c r="AT9671" s="83"/>
      <c r="AU9671" s="14"/>
      <c r="AX9671" s="83"/>
      <c r="AY9671" s="83"/>
      <c r="AZ9671" s="83"/>
      <c r="BA9671" s="83"/>
      <c r="BJ9671" s="54"/>
      <c r="BK9671" s="22"/>
      <c r="BL9671" s="24"/>
      <c r="BP9671" s="23"/>
      <c r="BQ9671" s="24"/>
      <c r="BR9671" s="22"/>
      <c r="BS9671" s="24"/>
      <c r="BT9671" s="24"/>
      <c r="BU9671" s="23"/>
      <c r="BV9671" s="26"/>
      <c r="BX9671" s="6"/>
      <c r="BY9671" s="24"/>
      <c r="BZ9671" s="109"/>
      <c r="CA9671" s="66"/>
      <c r="CB9671" s="5"/>
      <c r="CC9671" s="68"/>
      <c r="CD9671" s="67"/>
      <c r="CE9671" s="67"/>
      <c r="CF9671" s="64"/>
      <c r="CG9671" s="5"/>
      <c r="CH9671" s="69"/>
      <c r="CI9671" s="6"/>
      <c r="CJ9671" s="5"/>
      <c r="CK9671" s="25"/>
      <c r="CL9671" s="5"/>
      <c r="DN9671" s="14"/>
      <c r="DO9671" s="14"/>
      <c r="DP9671" s="5"/>
      <c r="DQ9671" s="25"/>
      <c r="DR9671" s="25"/>
      <c r="DS9671" s="96"/>
      <c r="DT9671" s="83"/>
      <c r="DU9671" s="14"/>
      <c r="DX9671" s="83"/>
      <c r="DY9671" s="83"/>
      <c r="DZ9671" s="83"/>
      <c r="EA9671" s="83"/>
      <c r="EJ9671" s="54"/>
      <c r="EK9671" s="22"/>
      <c r="EL9671" s="24"/>
      <c r="EP9671" s="23"/>
      <c r="EQ9671" s="24"/>
      <c r="ER9671" s="22"/>
      <c r="ES9671" s="24"/>
      <c r="ET9671" s="24"/>
      <c r="EU9671" s="23"/>
      <c r="EV9671" s="26"/>
      <c r="EX9671" s="6"/>
      <c r="EY9671" s="24"/>
      <c r="EZ9671" s="109"/>
      <c r="FA9671" s="66"/>
      <c r="FB9671" s="5"/>
      <c r="FC9671" s="68"/>
      <c r="FD9671" s="67"/>
      <c r="FE9671" s="67"/>
      <c r="FF9671" s="64"/>
      <c r="FG9671" s="5"/>
      <c r="FH9671" s="69"/>
      <c r="FI9671" s="6"/>
      <c r="FJ9671" s="5"/>
      <c r="FK9671" s="25"/>
      <c r="FL9671" s="5"/>
    </row>
    <row r="9672" spans="40:168">
      <c r="AN9672" s="14"/>
      <c r="AO9672" s="14"/>
      <c r="AP9672" s="5"/>
      <c r="AQ9672" s="25"/>
      <c r="AR9672" s="25"/>
      <c r="AS9672" s="96"/>
      <c r="AT9672" s="83"/>
      <c r="AU9672" s="14"/>
      <c r="AX9672" s="83"/>
      <c r="AY9672" s="83"/>
      <c r="AZ9672" s="83"/>
      <c r="BA9672" s="83"/>
      <c r="BJ9672" s="54"/>
      <c r="BK9672" s="22"/>
      <c r="BL9672" s="24"/>
      <c r="BP9672" s="23"/>
      <c r="BQ9672" s="24"/>
      <c r="BR9672" s="22"/>
      <c r="BS9672" s="24"/>
      <c r="BT9672" s="24"/>
      <c r="BU9672" s="23"/>
      <c r="BV9672" s="26"/>
      <c r="BX9672" s="6"/>
      <c r="BY9672" s="24"/>
      <c r="BZ9672" s="109"/>
      <c r="CA9672" s="66"/>
      <c r="CB9672" s="5"/>
      <c r="CC9672" s="68"/>
      <c r="CD9672" s="67"/>
      <c r="CE9672" s="67"/>
      <c r="CF9672" s="64"/>
      <c r="CG9672" s="5"/>
      <c r="CH9672" s="69"/>
      <c r="CI9672" s="6"/>
      <c r="CJ9672" s="5"/>
      <c r="CK9672" s="25"/>
      <c r="CL9672" s="5"/>
      <c r="DN9672" s="14"/>
      <c r="DO9672" s="14"/>
      <c r="DP9672" s="5"/>
      <c r="DQ9672" s="25"/>
      <c r="DR9672" s="25"/>
      <c r="DS9672" s="96"/>
      <c r="DT9672" s="83"/>
      <c r="DU9672" s="14"/>
      <c r="DX9672" s="83"/>
      <c r="DY9672" s="83"/>
      <c r="DZ9672" s="83"/>
      <c r="EA9672" s="83"/>
      <c r="EJ9672" s="54"/>
      <c r="EK9672" s="22"/>
      <c r="EL9672" s="24"/>
      <c r="EP9672" s="23"/>
      <c r="EQ9672" s="24"/>
      <c r="ER9672" s="22"/>
      <c r="ES9672" s="24"/>
      <c r="ET9672" s="24"/>
      <c r="EU9672" s="23"/>
      <c r="EV9672" s="26"/>
      <c r="EX9672" s="6"/>
      <c r="EY9672" s="24"/>
      <c r="EZ9672" s="109"/>
      <c r="FA9672" s="66"/>
      <c r="FB9672" s="5"/>
      <c r="FC9672" s="68"/>
      <c r="FD9672" s="67"/>
      <c r="FE9672" s="67"/>
      <c r="FF9672" s="64"/>
      <c r="FG9672" s="5"/>
      <c r="FH9672" s="69"/>
      <c r="FI9672" s="6"/>
      <c r="FJ9672" s="5"/>
      <c r="FK9672" s="25"/>
      <c r="FL9672" s="5"/>
    </row>
    <row r="9673" spans="40:168">
      <c r="AN9673" s="14"/>
      <c r="AO9673" s="14"/>
      <c r="AP9673" s="5"/>
      <c r="AQ9673" s="25"/>
      <c r="AR9673" s="25"/>
      <c r="AS9673" s="96"/>
      <c r="AT9673" s="83"/>
      <c r="AU9673" s="14"/>
      <c r="AX9673" s="83"/>
      <c r="AY9673" s="83"/>
      <c r="AZ9673" s="83"/>
      <c r="BA9673" s="83"/>
      <c r="BJ9673" s="54"/>
      <c r="BK9673" s="22"/>
      <c r="BL9673" s="24"/>
      <c r="BP9673" s="23"/>
      <c r="BQ9673" s="24"/>
      <c r="BR9673" s="22"/>
      <c r="BS9673" s="24"/>
      <c r="BT9673" s="24"/>
      <c r="BU9673" s="23"/>
      <c r="BV9673" s="26"/>
      <c r="BX9673" s="6"/>
      <c r="BY9673" s="24"/>
      <c r="BZ9673" s="109"/>
      <c r="CA9673" s="66"/>
      <c r="CB9673" s="5"/>
      <c r="CC9673" s="68"/>
      <c r="CD9673" s="67"/>
      <c r="CE9673" s="67"/>
      <c r="CF9673" s="64"/>
      <c r="CG9673" s="5"/>
      <c r="CH9673" s="69"/>
      <c r="CI9673" s="6"/>
      <c r="CJ9673" s="5"/>
      <c r="CK9673" s="25"/>
      <c r="CL9673" s="5"/>
      <c r="DN9673" s="14"/>
      <c r="DO9673" s="14"/>
      <c r="DP9673" s="5"/>
      <c r="DQ9673" s="25"/>
      <c r="DR9673" s="25"/>
      <c r="DS9673" s="96"/>
      <c r="DT9673" s="83"/>
      <c r="DU9673" s="14"/>
      <c r="DX9673" s="83"/>
      <c r="DY9673" s="83"/>
      <c r="DZ9673" s="83"/>
      <c r="EA9673" s="83"/>
      <c r="EJ9673" s="54"/>
      <c r="EK9673" s="22"/>
      <c r="EL9673" s="24"/>
      <c r="EP9673" s="23"/>
      <c r="EQ9673" s="24"/>
      <c r="ER9673" s="22"/>
      <c r="ES9673" s="24"/>
      <c r="ET9673" s="24"/>
      <c r="EU9673" s="23"/>
      <c r="EV9673" s="26"/>
      <c r="EX9673" s="6"/>
      <c r="EY9673" s="24"/>
      <c r="EZ9673" s="109"/>
      <c r="FA9673" s="66"/>
      <c r="FB9673" s="5"/>
      <c r="FC9673" s="68"/>
      <c r="FD9673" s="67"/>
      <c r="FE9673" s="67"/>
      <c r="FF9673" s="64"/>
      <c r="FG9673" s="5"/>
      <c r="FH9673" s="69"/>
      <c r="FI9673" s="6"/>
      <c r="FJ9673" s="5"/>
      <c r="FK9673" s="25"/>
      <c r="FL9673" s="5"/>
    </row>
    <row r="9674" spans="40:168">
      <c r="AN9674" s="14"/>
      <c r="AO9674" s="14"/>
      <c r="AP9674" s="5"/>
      <c r="AQ9674" s="25"/>
      <c r="AR9674" s="25"/>
      <c r="AS9674" s="96"/>
      <c r="AT9674" s="83"/>
      <c r="AU9674" s="14"/>
      <c r="AX9674" s="83"/>
      <c r="AY9674" s="83"/>
      <c r="AZ9674" s="83"/>
      <c r="BA9674" s="83"/>
      <c r="BJ9674" s="54"/>
      <c r="BK9674" s="22"/>
      <c r="BL9674" s="24"/>
      <c r="BP9674" s="23"/>
      <c r="BQ9674" s="24"/>
      <c r="BR9674" s="22"/>
      <c r="BS9674" s="24"/>
      <c r="BT9674" s="24"/>
      <c r="BU9674" s="23"/>
      <c r="BV9674" s="26"/>
      <c r="BX9674" s="6"/>
      <c r="BY9674" s="24"/>
      <c r="BZ9674" s="109"/>
      <c r="CA9674" s="66"/>
      <c r="CB9674" s="5"/>
      <c r="CC9674" s="68"/>
      <c r="CD9674" s="67"/>
      <c r="CE9674" s="67"/>
      <c r="CF9674" s="64"/>
      <c r="CG9674" s="5"/>
      <c r="CH9674" s="69"/>
      <c r="CI9674" s="6"/>
      <c r="CJ9674" s="5"/>
      <c r="CK9674" s="25"/>
      <c r="CL9674" s="5"/>
      <c r="DN9674" s="14"/>
      <c r="DO9674" s="14"/>
      <c r="DP9674" s="5"/>
      <c r="DQ9674" s="25"/>
      <c r="DR9674" s="25"/>
      <c r="DS9674" s="96"/>
      <c r="DT9674" s="83"/>
      <c r="DU9674" s="14"/>
      <c r="DX9674" s="83"/>
      <c r="DY9674" s="83"/>
      <c r="DZ9674" s="83"/>
      <c r="EA9674" s="83"/>
      <c r="EJ9674" s="54"/>
      <c r="EK9674" s="22"/>
      <c r="EL9674" s="24"/>
      <c r="EP9674" s="23"/>
      <c r="EQ9674" s="24"/>
      <c r="ER9674" s="22"/>
      <c r="ES9674" s="24"/>
      <c r="ET9674" s="24"/>
      <c r="EU9674" s="23"/>
      <c r="EV9674" s="26"/>
      <c r="EX9674" s="6"/>
      <c r="EY9674" s="24"/>
      <c r="EZ9674" s="109"/>
      <c r="FA9674" s="66"/>
      <c r="FB9674" s="5"/>
      <c r="FC9674" s="68"/>
      <c r="FD9674" s="67"/>
      <c r="FE9674" s="67"/>
      <c r="FF9674" s="64"/>
      <c r="FG9674" s="5"/>
      <c r="FH9674" s="69"/>
      <c r="FI9674" s="6"/>
      <c r="FJ9674" s="5"/>
      <c r="FK9674" s="25"/>
      <c r="FL9674" s="5"/>
    </row>
    <row r="9675" spans="40:168">
      <c r="AN9675" s="14"/>
      <c r="AO9675" s="14"/>
      <c r="AP9675" s="5"/>
      <c r="AQ9675" s="25"/>
      <c r="AR9675" s="25"/>
      <c r="AS9675" s="96"/>
      <c r="AT9675" s="83"/>
      <c r="AU9675" s="14"/>
      <c r="AX9675" s="83"/>
      <c r="AY9675" s="83"/>
      <c r="AZ9675" s="83"/>
      <c r="BA9675" s="83"/>
      <c r="BJ9675" s="54"/>
      <c r="BK9675" s="22"/>
      <c r="BL9675" s="24"/>
      <c r="BP9675" s="23"/>
      <c r="BQ9675" s="24"/>
      <c r="BR9675" s="22"/>
      <c r="BS9675" s="24"/>
      <c r="BT9675" s="24"/>
      <c r="BU9675" s="23"/>
      <c r="BV9675" s="26"/>
      <c r="BX9675" s="6"/>
      <c r="BY9675" s="24"/>
      <c r="BZ9675" s="109"/>
      <c r="CA9675" s="66"/>
      <c r="CB9675" s="5"/>
      <c r="CC9675" s="68"/>
      <c r="CD9675" s="67"/>
      <c r="CE9675" s="67"/>
      <c r="CF9675" s="64"/>
      <c r="CG9675" s="5"/>
      <c r="CH9675" s="69"/>
      <c r="CI9675" s="6"/>
      <c r="CJ9675" s="5"/>
      <c r="CK9675" s="25"/>
      <c r="CL9675" s="5"/>
      <c r="DN9675" s="14"/>
      <c r="DO9675" s="14"/>
      <c r="DP9675" s="5"/>
      <c r="DQ9675" s="25"/>
      <c r="DR9675" s="25"/>
      <c r="DS9675" s="96"/>
      <c r="DT9675" s="83"/>
      <c r="DU9675" s="14"/>
      <c r="DX9675" s="83"/>
      <c r="DY9675" s="83"/>
      <c r="DZ9675" s="83"/>
      <c r="EA9675" s="83"/>
      <c r="EJ9675" s="54"/>
      <c r="EK9675" s="22"/>
      <c r="EL9675" s="24"/>
      <c r="EP9675" s="23"/>
      <c r="EQ9675" s="24"/>
      <c r="ER9675" s="22"/>
      <c r="ES9675" s="24"/>
      <c r="ET9675" s="24"/>
      <c r="EU9675" s="23"/>
      <c r="EV9675" s="26"/>
      <c r="EX9675" s="6"/>
      <c r="EY9675" s="24"/>
      <c r="EZ9675" s="109"/>
      <c r="FA9675" s="66"/>
      <c r="FB9675" s="5"/>
      <c r="FC9675" s="68"/>
      <c r="FD9675" s="67"/>
      <c r="FE9675" s="67"/>
      <c r="FF9675" s="64"/>
      <c r="FG9675" s="5"/>
      <c r="FH9675" s="69"/>
      <c r="FI9675" s="6"/>
      <c r="FJ9675" s="5"/>
      <c r="FK9675" s="25"/>
      <c r="FL9675" s="5"/>
    </row>
    <row r="9676" spans="40:168">
      <c r="AN9676" s="14"/>
      <c r="AO9676" s="14"/>
      <c r="AP9676" s="5"/>
      <c r="AQ9676" s="25"/>
      <c r="AR9676" s="25"/>
      <c r="AS9676" s="96"/>
      <c r="AT9676" s="83"/>
      <c r="AU9676" s="14"/>
      <c r="AX9676" s="83"/>
      <c r="AY9676" s="83"/>
      <c r="AZ9676" s="83"/>
      <c r="BA9676" s="83"/>
      <c r="BJ9676" s="54"/>
      <c r="BK9676" s="22"/>
      <c r="BL9676" s="24"/>
      <c r="BP9676" s="23"/>
      <c r="BQ9676" s="24"/>
      <c r="BR9676" s="22"/>
      <c r="BS9676" s="24"/>
      <c r="BT9676" s="24"/>
      <c r="BU9676" s="23"/>
      <c r="BV9676" s="26"/>
      <c r="BX9676" s="6"/>
      <c r="BY9676" s="24"/>
      <c r="BZ9676" s="109"/>
      <c r="CA9676" s="66"/>
      <c r="CB9676" s="5"/>
      <c r="CC9676" s="68"/>
      <c r="CD9676" s="67"/>
      <c r="CE9676" s="67"/>
      <c r="CF9676" s="64"/>
      <c r="CG9676" s="5"/>
      <c r="CH9676" s="69"/>
      <c r="CI9676" s="6"/>
      <c r="CJ9676" s="5"/>
      <c r="CK9676" s="25"/>
      <c r="CL9676" s="5"/>
      <c r="DN9676" s="14"/>
      <c r="DO9676" s="14"/>
      <c r="DP9676" s="5"/>
      <c r="DQ9676" s="25"/>
      <c r="DR9676" s="25"/>
      <c r="DS9676" s="96"/>
      <c r="DT9676" s="83"/>
      <c r="DU9676" s="14"/>
      <c r="DX9676" s="83"/>
      <c r="DY9676" s="83"/>
      <c r="DZ9676" s="83"/>
      <c r="EA9676" s="83"/>
      <c r="EJ9676" s="54"/>
      <c r="EK9676" s="22"/>
      <c r="EL9676" s="24"/>
      <c r="EP9676" s="23"/>
      <c r="EQ9676" s="24"/>
      <c r="ER9676" s="22"/>
      <c r="ES9676" s="24"/>
      <c r="ET9676" s="24"/>
      <c r="EU9676" s="23"/>
      <c r="EV9676" s="26"/>
      <c r="EX9676" s="6"/>
      <c r="EY9676" s="24"/>
      <c r="EZ9676" s="109"/>
      <c r="FA9676" s="66"/>
      <c r="FB9676" s="5"/>
      <c r="FC9676" s="68"/>
      <c r="FD9676" s="67"/>
      <c r="FE9676" s="67"/>
      <c r="FF9676" s="64"/>
      <c r="FG9676" s="5"/>
      <c r="FH9676" s="69"/>
      <c r="FI9676" s="6"/>
      <c r="FJ9676" s="5"/>
      <c r="FK9676" s="25"/>
      <c r="FL9676" s="5"/>
    </row>
    <row r="9677" spans="40:168">
      <c r="AN9677" s="14"/>
      <c r="AO9677" s="14"/>
      <c r="AP9677" s="5"/>
      <c r="AQ9677" s="25"/>
      <c r="AR9677" s="25"/>
      <c r="AS9677" s="96"/>
      <c r="AT9677" s="83"/>
      <c r="AU9677" s="14"/>
      <c r="AX9677" s="83"/>
      <c r="AY9677" s="83"/>
      <c r="AZ9677" s="83"/>
      <c r="BA9677" s="83"/>
      <c r="BJ9677" s="54"/>
      <c r="BK9677" s="22"/>
      <c r="BL9677" s="24"/>
      <c r="BP9677" s="23"/>
      <c r="BQ9677" s="24"/>
      <c r="BR9677" s="22"/>
      <c r="BS9677" s="24"/>
      <c r="BT9677" s="24"/>
      <c r="BU9677" s="23"/>
      <c r="BV9677" s="26"/>
      <c r="BX9677" s="6"/>
      <c r="BY9677" s="24"/>
      <c r="BZ9677" s="109"/>
      <c r="CA9677" s="66"/>
      <c r="CB9677" s="5"/>
      <c r="CC9677" s="68"/>
      <c r="CD9677" s="67"/>
      <c r="CE9677" s="67"/>
      <c r="CF9677" s="64"/>
      <c r="CG9677" s="5"/>
      <c r="CH9677" s="69"/>
      <c r="CI9677" s="6"/>
      <c r="CJ9677" s="5"/>
      <c r="CK9677" s="25"/>
      <c r="CL9677" s="5"/>
      <c r="DN9677" s="14"/>
      <c r="DO9677" s="14"/>
      <c r="DP9677" s="5"/>
      <c r="DQ9677" s="25"/>
      <c r="DR9677" s="25"/>
      <c r="DS9677" s="96"/>
      <c r="DT9677" s="83"/>
      <c r="DU9677" s="14"/>
      <c r="DX9677" s="83"/>
      <c r="DY9677" s="83"/>
      <c r="DZ9677" s="83"/>
      <c r="EA9677" s="83"/>
      <c r="EJ9677" s="54"/>
      <c r="EK9677" s="22"/>
      <c r="EL9677" s="24"/>
      <c r="EP9677" s="23"/>
      <c r="EQ9677" s="24"/>
      <c r="ER9677" s="22"/>
      <c r="ES9677" s="24"/>
      <c r="ET9677" s="24"/>
      <c r="EU9677" s="23"/>
      <c r="EV9677" s="26"/>
      <c r="EX9677" s="6"/>
      <c r="EY9677" s="24"/>
      <c r="EZ9677" s="109"/>
      <c r="FA9677" s="66"/>
      <c r="FB9677" s="5"/>
      <c r="FC9677" s="68"/>
      <c r="FD9677" s="67"/>
      <c r="FE9677" s="67"/>
      <c r="FF9677" s="64"/>
      <c r="FG9677" s="5"/>
      <c r="FH9677" s="69"/>
      <c r="FI9677" s="6"/>
      <c r="FJ9677" s="5"/>
      <c r="FK9677" s="25"/>
      <c r="FL9677" s="5"/>
    </row>
    <row r="9678" spans="40:168">
      <c r="AN9678" s="14"/>
      <c r="AO9678" s="14"/>
      <c r="AP9678" s="5"/>
      <c r="AQ9678" s="25"/>
      <c r="AR9678" s="25"/>
      <c r="AS9678" s="96"/>
      <c r="AT9678" s="83"/>
      <c r="AU9678" s="14"/>
      <c r="AX9678" s="83"/>
      <c r="AY9678" s="83"/>
      <c r="AZ9678" s="83"/>
      <c r="BA9678" s="83"/>
      <c r="BJ9678" s="54"/>
      <c r="BK9678" s="22"/>
      <c r="BL9678" s="24"/>
      <c r="BP9678" s="23"/>
      <c r="BQ9678" s="24"/>
      <c r="BR9678" s="22"/>
      <c r="BS9678" s="24"/>
      <c r="BT9678" s="24"/>
      <c r="BU9678" s="23"/>
      <c r="BV9678" s="26"/>
      <c r="BX9678" s="6"/>
      <c r="BY9678" s="24"/>
      <c r="BZ9678" s="109"/>
      <c r="CA9678" s="66"/>
      <c r="CB9678" s="5"/>
      <c r="CC9678" s="68"/>
      <c r="CD9678" s="67"/>
      <c r="CE9678" s="67"/>
      <c r="CF9678" s="64"/>
      <c r="CG9678" s="5"/>
      <c r="CH9678" s="69"/>
      <c r="CI9678" s="6"/>
      <c r="CJ9678" s="5"/>
      <c r="CK9678" s="25"/>
      <c r="CL9678" s="5"/>
      <c r="DN9678" s="14"/>
      <c r="DO9678" s="14"/>
      <c r="DP9678" s="5"/>
      <c r="DQ9678" s="25"/>
      <c r="DR9678" s="25"/>
      <c r="DS9678" s="96"/>
      <c r="DT9678" s="83"/>
      <c r="DU9678" s="14"/>
      <c r="DX9678" s="83"/>
      <c r="DY9678" s="83"/>
      <c r="DZ9678" s="83"/>
      <c r="EA9678" s="83"/>
      <c r="EJ9678" s="54"/>
      <c r="EK9678" s="22"/>
      <c r="EL9678" s="24"/>
      <c r="EP9678" s="23"/>
      <c r="EQ9678" s="24"/>
      <c r="ER9678" s="22"/>
      <c r="ES9678" s="24"/>
      <c r="ET9678" s="24"/>
      <c r="EU9678" s="23"/>
      <c r="EV9678" s="26"/>
      <c r="EX9678" s="6"/>
      <c r="EY9678" s="24"/>
      <c r="EZ9678" s="109"/>
      <c r="FA9678" s="66"/>
      <c r="FB9678" s="5"/>
      <c r="FC9678" s="68"/>
      <c r="FD9678" s="67"/>
      <c r="FE9678" s="67"/>
      <c r="FF9678" s="64"/>
      <c r="FG9678" s="5"/>
      <c r="FH9678" s="69"/>
      <c r="FI9678" s="6"/>
      <c r="FJ9678" s="5"/>
      <c r="FK9678" s="25"/>
      <c r="FL9678" s="5"/>
    </row>
    <row r="9679" spans="40:168">
      <c r="AN9679" s="14"/>
      <c r="AO9679" s="14"/>
      <c r="AP9679" s="5"/>
      <c r="AQ9679" s="25"/>
      <c r="AR9679" s="25"/>
      <c r="AS9679" s="96"/>
      <c r="AT9679" s="83"/>
      <c r="AU9679" s="14"/>
      <c r="AX9679" s="83"/>
      <c r="AY9679" s="83"/>
      <c r="AZ9679" s="83"/>
      <c r="BA9679" s="83"/>
      <c r="BJ9679" s="54"/>
      <c r="BK9679" s="22"/>
      <c r="BL9679" s="24"/>
      <c r="BP9679" s="23"/>
      <c r="BQ9679" s="24"/>
      <c r="BR9679" s="22"/>
      <c r="BS9679" s="24"/>
      <c r="BT9679" s="24"/>
      <c r="BU9679" s="23"/>
      <c r="BV9679" s="26"/>
      <c r="BX9679" s="6"/>
      <c r="BY9679" s="24"/>
      <c r="BZ9679" s="109"/>
      <c r="CA9679" s="66"/>
      <c r="CB9679" s="5"/>
      <c r="CC9679" s="68"/>
      <c r="CD9679" s="67"/>
      <c r="CE9679" s="67"/>
      <c r="CF9679" s="64"/>
      <c r="CG9679" s="5"/>
      <c r="CH9679" s="69"/>
      <c r="CI9679" s="6"/>
      <c r="CJ9679" s="5"/>
      <c r="CK9679" s="25"/>
      <c r="CL9679" s="5"/>
      <c r="DN9679" s="14"/>
      <c r="DO9679" s="14"/>
      <c r="DP9679" s="5"/>
      <c r="DQ9679" s="25"/>
      <c r="DR9679" s="25"/>
      <c r="DS9679" s="96"/>
      <c r="DT9679" s="83"/>
      <c r="DU9679" s="14"/>
      <c r="DX9679" s="83"/>
      <c r="DY9679" s="83"/>
      <c r="DZ9679" s="83"/>
      <c r="EA9679" s="83"/>
      <c r="EJ9679" s="54"/>
      <c r="EK9679" s="22"/>
      <c r="EL9679" s="24"/>
      <c r="EP9679" s="23"/>
      <c r="EQ9679" s="24"/>
      <c r="ER9679" s="22"/>
      <c r="ES9679" s="24"/>
      <c r="ET9679" s="24"/>
      <c r="EU9679" s="23"/>
      <c r="EV9679" s="26"/>
      <c r="EX9679" s="6"/>
      <c r="EY9679" s="24"/>
      <c r="EZ9679" s="109"/>
      <c r="FA9679" s="66"/>
      <c r="FB9679" s="5"/>
      <c r="FC9679" s="68"/>
      <c r="FD9679" s="67"/>
      <c r="FE9679" s="67"/>
      <c r="FF9679" s="64"/>
      <c r="FG9679" s="5"/>
      <c r="FH9679" s="69"/>
      <c r="FI9679" s="6"/>
      <c r="FJ9679" s="5"/>
      <c r="FK9679" s="25"/>
      <c r="FL9679" s="5"/>
    </row>
    <row r="9680" spans="40:168">
      <c r="AN9680" s="14"/>
      <c r="AO9680" s="14"/>
      <c r="AP9680" s="5"/>
      <c r="AQ9680" s="25"/>
      <c r="AR9680" s="25"/>
      <c r="AS9680" s="96"/>
      <c r="AT9680" s="83"/>
      <c r="AU9680" s="14"/>
      <c r="AX9680" s="83"/>
      <c r="AY9680" s="83"/>
      <c r="AZ9680" s="83"/>
      <c r="BA9680" s="83"/>
      <c r="BJ9680" s="54"/>
      <c r="BK9680" s="22"/>
      <c r="BL9680" s="24"/>
      <c r="BP9680" s="23"/>
      <c r="BQ9680" s="24"/>
      <c r="BR9680" s="22"/>
      <c r="BS9680" s="24"/>
      <c r="BT9680" s="24"/>
      <c r="BU9680" s="23"/>
      <c r="BV9680" s="26"/>
      <c r="BX9680" s="6"/>
      <c r="BY9680" s="24"/>
      <c r="BZ9680" s="109"/>
      <c r="CA9680" s="66"/>
      <c r="CB9680" s="5"/>
      <c r="CC9680" s="68"/>
      <c r="CD9680" s="67"/>
      <c r="CE9680" s="67"/>
      <c r="CF9680" s="64"/>
      <c r="CG9680" s="5"/>
      <c r="CH9680" s="69"/>
      <c r="CI9680" s="6"/>
      <c r="CJ9680" s="5"/>
      <c r="CK9680" s="25"/>
      <c r="CL9680" s="5"/>
      <c r="DN9680" s="14"/>
      <c r="DO9680" s="14"/>
      <c r="DP9680" s="5"/>
      <c r="DQ9680" s="25"/>
      <c r="DR9680" s="25"/>
      <c r="DS9680" s="96"/>
      <c r="DT9680" s="83"/>
      <c r="DU9680" s="14"/>
      <c r="DX9680" s="83"/>
      <c r="DY9680" s="83"/>
      <c r="DZ9680" s="83"/>
      <c r="EA9680" s="83"/>
      <c r="EJ9680" s="54"/>
      <c r="EK9680" s="22"/>
      <c r="EL9680" s="24"/>
      <c r="EP9680" s="23"/>
      <c r="EQ9680" s="24"/>
      <c r="ER9680" s="22"/>
      <c r="ES9680" s="24"/>
      <c r="ET9680" s="24"/>
      <c r="EU9680" s="23"/>
      <c r="EV9680" s="26"/>
      <c r="EX9680" s="6"/>
      <c r="EY9680" s="24"/>
      <c r="EZ9680" s="109"/>
      <c r="FA9680" s="66"/>
      <c r="FB9680" s="5"/>
      <c r="FC9680" s="68"/>
      <c r="FD9680" s="67"/>
      <c r="FE9680" s="67"/>
      <c r="FF9680" s="64"/>
      <c r="FG9680" s="5"/>
      <c r="FH9680" s="69"/>
      <c r="FI9680" s="6"/>
      <c r="FJ9680" s="5"/>
      <c r="FK9680" s="25"/>
      <c r="FL9680" s="5"/>
    </row>
    <row r="9681" spans="40:168">
      <c r="AN9681" s="14"/>
      <c r="AO9681" s="14"/>
      <c r="AP9681" s="5"/>
      <c r="AQ9681" s="25"/>
      <c r="AR9681" s="25"/>
      <c r="AS9681" s="96"/>
      <c r="AT9681" s="83"/>
      <c r="AU9681" s="14"/>
      <c r="AX9681" s="83"/>
      <c r="AY9681" s="83"/>
      <c r="AZ9681" s="83"/>
      <c r="BA9681" s="83"/>
      <c r="BJ9681" s="54"/>
      <c r="BK9681" s="22"/>
      <c r="BL9681" s="24"/>
      <c r="BP9681" s="23"/>
      <c r="BQ9681" s="24"/>
      <c r="BR9681" s="22"/>
      <c r="BS9681" s="24"/>
      <c r="BT9681" s="24"/>
      <c r="BU9681" s="23"/>
      <c r="BV9681" s="26"/>
      <c r="BX9681" s="6"/>
      <c r="BY9681" s="24"/>
      <c r="BZ9681" s="109"/>
      <c r="CA9681" s="66"/>
      <c r="CB9681" s="5"/>
      <c r="CC9681" s="68"/>
      <c r="CD9681" s="67"/>
      <c r="CE9681" s="67"/>
      <c r="CF9681" s="64"/>
      <c r="CG9681" s="5"/>
      <c r="CH9681" s="69"/>
      <c r="CI9681" s="6"/>
      <c r="CJ9681" s="5"/>
      <c r="CK9681" s="25"/>
      <c r="CL9681" s="5"/>
      <c r="DN9681" s="14"/>
      <c r="DO9681" s="14"/>
      <c r="DP9681" s="5"/>
      <c r="DQ9681" s="25"/>
      <c r="DR9681" s="25"/>
      <c r="DS9681" s="96"/>
      <c r="DT9681" s="83"/>
      <c r="DU9681" s="14"/>
      <c r="DX9681" s="83"/>
      <c r="DY9681" s="83"/>
      <c r="DZ9681" s="83"/>
      <c r="EA9681" s="83"/>
      <c r="EJ9681" s="54"/>
      <c r="EK9681" s="22"/>
      <c r="EL9681" s="24"/>
      <c r="EP9681" s="23"/>
      <c r="EQ9681" s="24"/>
      <c r="ER9681" s="22"/>
      <c r="ES9681" s="24"/>
      <c r="ET9681" s="24"/>
      <c r="EU9681" s="23"/>
      <c r="EV9681" s="26"/>
      <c r="EX9681" s="6"/>
      <c r="EY9681" s="24"/>
      <c r="EZ9681" s="109"/>
      <c r="FA9681" s="66"/>
      <c r="FB9681" s="5"/>
      <c r="FC9681" s="68"/>
      <c r="FD9681" s="67"/>
      <c r="FE9681" s="67"/>
      <c r="FF9681" s="64"/>
      <c r="FG9681" s="5"/>
      <c r="FH9681" s="69"/>
      <c r="FI9681" s="6"/>
      <c r="FJ9681" s="5"/>
      <c r="FK9681" s="25"/>
      <c r="FL9681" s="5"/>
    </row>
    <row r="9682" spans="40:168">
      <c r="AN9682" s="14"/>
      <c r="AO9682" s="14"/>
      <c r="AP9682" s="5"/>
      <c r="AQ9682" s="25"/>
      <c r="AR9682" s="25"/>
      <c r="AS9682" s="96"/>
      <c r="AT9682" s="83"/>
      <c r="AU9682" s="14"/>
      <c r="AX9682" s="83"/>
      <c r="AY9682" s="83"/>
      <c r="AZ9682" s="83"/>
      <c r="BA9682" s="83"/>
      <c r="BJ9682" s="54"/>
      <c r="BK9682" s="22"/>
      <c r="BL9682" s="24"/>
      <c r="BP9682" s="23"/>
      <c r="BQ9682" s="24"/>
      <c r="BR9682" s="22"/>
      <c r="BS9682" s="24"/>
      <c r="BT9682" s="24"/>
      <c r="BU9682" s="23"/>
      <c r="BV9682" s="26"/>
      <c r="BX9682" s="6"/>
      <c r="BY9682" s="24"/>
      <c r="BZ9682" s="109"/>
      <c r="CA9682" s="66"/>
      <c r="CB9682" s="5"/>
      <c r="CC9682" s="68"/>
      <c r="CD9682" s="67"/>
      <c r="CE9682" s="67"/>
      <c r="CF9682" s="64"/>
      <c r="CG9682" s="5"/>
      <c r="CH9682" s="69"/>
      <c r="CI9682" s="6"/>
      <c r="CJ9682" s="5"/>
      <c r="CK9682" s="25"/>
      <c r="CL9682" s="5"/>
      <c r="DN9682" s="14"/>
      <c r="DO9682" s="14"/>
      <c r="DP9682" s="5"/>
      <c r="DQ9682" s="25"/>
      <c r="DR9682" s="25"/>
      <c r="DS9682" s="96"/>
      <c r="DT9682" s="83"/>
      <c r="DU9682" s="14"/>
      <c r="DX9682" s="83"/>
      <c r="DY9682" s="83"/>
      <c r="DZ9682" s="83"/>
      <c r="EA9682" s="83"/>
      <c r="EJ9682" s="54"/>
      <c r="EK9682" s="22"/>
      <c r="EL9682" s="24"/>
      <c r="EP9682" s="23"/>
      <c r="EQ9682" s="24"/>
      <c r="ER9682" s="22"/>
      <c r="ES9682" s="24"/>
      <c r="ET9682" s="24"/>
      <c r="EU9682" s="23"/>
      <c r="EV9682" s="26"/>
      <c r="EX9682" s="6"/>
      <c r="EY9682" s="24"/>
      <c r="EZ9682" s="109"/>
      <c r="FA9682" s="66"/>
      <c r="FB9682" s="5"/>
      <c r="FC9682" s="68"/>
      <c r="FD9682" s="67"/>
      <c r="FE9682" s="67"/>
      <c r="FF9682" s="64"/>
      <c r="FG9682" s="5"/>
      <c r="FH9682" s="69"/>
      <c r="FI9682" s="6"/>
      <c r="FJ9682" s="5"/>
      <c r="FK9682" s="25"/>
      <c r="FL9682" s="5"/>
    </row>
    <row r="9683" spans="40:168">
      <c r="AN9683" s="14"/>
      <c r="AO9683" s="14"/>
      <c r="AP9683" s="5"/>
      <c r="AQ9683" s="25"/>
      <c r="AR9683" s="25"/>
      <c r="AS9683" s="96"/>
      <c r="AT9683" s="83"/>
      <c r="AU9683" s="14"/>
      <c r="AX9683" s="83"/>
      <c r="AY9683" s="83"/>
      <c r="AZ9683" s="83"/>
      <c r="BA9683" s="83"/>
      <c r="BJ9683" s="54"/>
      <c r="BK9683" s="22"/>
      <c r="BL9683" s="24"/>
      <c r="BP9683" s="23"/>
      <c r="BQ9683" s="24"/>
      <c r="BR9683" s="22"/>
      <c r="BS9683" s="24"/>
      <c r="BT9683" s="24"/>
      <c r="BU9683" s="23"/>
      <c r="BV9683" s="26"/>
      <c r="BX9683" s="6"/>
      <c r="BY9683" s="24"/>
      <c r="BZ9683" s="109"/>
      <c r="CA9683" s="66"/>
      <c r="CB9683" s="5"/>
      <c r="CC9683" s="68"/>
      <c r="CD9683" s="67"/>
      <c r="CE9683" s="67"/>
      <c r="CF9683" s="64"/>
      <c r="CG9683" s="5"/>
      <c r="CH9683" s="69"/>
      <c r="CI9683" s="6"/>
      <c r="CJ9683" s="5"/>
      <c r="CK9683" s="25"/>
      <c r="CL9683" s="5"/>
      <c r="DN9683" s="14"/>
      <c r="DO9683" s="14"/>
      <c r="DP9683" s="5"/>
      <c r="DQ9683" s="25"/>
      <c r="DR9683" s="25"/>
      <c r="DS9683" s="96"/>
      <c r="DT9683" s="83"/>
      <c r="DU9683" s="14"/>
      <c r="DX9683" s="83"/>
      <c r="DY9683" s="83"/>
      <c r="DZ9683" s="83"/>
      <c r="EA9683" s="83"/>
      <c r="EJ9683" s="54"/>
      <c r="EK9683" s="22"/>
      <c r="EL9683" s="24"/>
      <c r="EP9683" s="23"/>
      <c r="EQ9683" s="24"/>
      <c r="ER9683" s="22"/>
      <c r="ES9683" s="24"/>
      <c r="ET9683" s="24"/>
      <c r="EU9683" s="23"/>
      <c r="EV9683" s="26"/>
      <c r="EX9683" s="6"/>
      <c r="EY9683" s="24"/>
      <c r="EZ9683" s="109"/>
      <c r="FA9683" s="66"/>
      <c r="FB9683" s="5"/>
      <c r="FC9683" s="68"/>
      <c r="FD9683" s="67"/>
      <c r="FE9683" s="67"/>
      <c r="FF9683" s="64"/>
      <c r="FG9683" s="5"/>
      <c r="FH9683" s="69"/>
      <c r="FI9683" s="6"/>
      <c r="FJ9683" s="5"/>
      <c r="FK9683" s="25"/>
      <c r="FL9683" s="5"/>
    </row>
    <row r="9684" spans="40:168">
      <c r="AN9684" s="14"/>
      <c r="AO9684" s="14"/>
      <c r="AP9684" s="5"/>
      <c r="AQ9684" s="25"/>
      <c r="AR9684" s="25"/>
      <c r="AS9684" s="96"/>
      <c r="AT9684" s="83"/>
      <c r="AU9684" s="14"/>
      <c r="AX9684" s="83"/>
      <c r="AY9684" s="83"/>
      <c r="AZ9684" s="83"/>
      <c r="BA9684" s="83"/>
      <c r="BJ9684" s="54"/>
      <c r="BK9684" s="22"/>
      <c r="BL9684" s="24"/>
      <c r="BP9684" s="23"/>
      <c r="BQ9684" s="24"/>
      <c r="BR9684" s="22"/>
      <c r="BS9684" s="24"/>
      <c r="BT9684" s="24"/>
      <c r="BU9684" s="23"/>
      <c r="BV9684" s="26"/>
      <c r="BX9684" s="6"/>
      <c r="BY9684" s="24"/>
      <c r="BZ9684" s="109"/>
      <c r="CA9684" s="66"/>
      <c r="CB9684" s="5"/>
      <c r="CC9684" s="68"/>
      <c r="CD9684" s="67"/>
      <c r="CE9684" s="67"/>
      <c r="CF9684" s="64"/>
      <c r="CG9684" s="5"/>
      <c r="CH9684" s="69"/>
      <c r="CI9684" s="6"/>
      <c r="CJ9684" s="5"/>
      <c r="CK9684" s="25"/>
      <c r="CL9684" s="5"/>
      <c r="DN9684" s="14"/>
      <c r="DO9684" s="14"/>
      <c r="DP9684" s="5"/>
      <c r="DQ9684" s="25"/>
      <c r="DR9684" s="25"/>
      <c r="DS9684" s="96"/>
      <c r="DT9684" s="83"/>
      <c r="DU9684" s="14"/>
      <c r="DX9684" s="83"/>
      <c r="DY9684" s="83"/>
      <c r="DZ9684" s="83"/>
      <c r="EA9684" s="83"/>
      <c r="EJ9684" s="54"/>
      <c r="EK9684" s="22"/>
      <c r="EL9684" s="24"/>
      <c r="EP9684" s="23"/>
      <c r="EQ9684" s="24"/>
      <c r="ER9684" s="22"/>
      <c r="ES9684" s="24"/>
      <c r="ET9684" s="24"/>
      <c r="EU9684" s="23"/>
      <c r="EV9684" s="26"/>
      <c r="EX9684" s="6"/>
      <c r="EY9684" s="24"/>
      <c r="EZ9684" s="109"/>
      <c r="FA9684" s="66"/>
      <c r="FB9684" s="5"/>
      <c r="FC9684" s="68"/>
      <c r="FD9684" s="67"/>
      <c r="FE9684" s="67"/>
      <c r="FF9684" s="64"/>
      <c r="FG9684" s="5"/>
      <c r="FH9684" s="69"/>
      <c r="FI9684" s="6"/>
      <c r="FJ9684" s="5"/>
      <c r="FK9684" s="25"/>
      <c r="FL9684" s="5"/>
    </row>
    <row r="9685" spans="40:168">
      <c r="AN9685" s="14"/>
      <c r="AO9685" s="14"/>
      <c r="AP9685" s="5"/>
      <c r="AQ9685" s="25"/>
      <c r="AR9685" s="25"/>
      <c r="AS9685" s="96"/>
      <c r="AT9685" s="83"/>
      <c r="AU9685" s="14"/>
      <c r="AX9685" s="83"/>
      <c r="AY9685" s="83"/>
      <c r="AZ9685" s="83"/>
      <c r="BA9685" s="83"/>
      <c r="BJ9685" s="54"/>
      <c r="BK9685" s="22"/>
      <c r="BL9685" s="24"/>
      <c r="BP9685" s="23"/>
      <c r="BQ9685" s="24"/>
      <c r="BR9685" s="22"/>
      <c r="BS9685" s="24"/>
      <c r="BT9685" s="24"/>
      <c r="BU9685" s="23"/>
      <c r="BV9685" s="26"/>
      <c r="BX9685" s="6"/>
      <c r="BY9685" s="24"/>
      <c r="BZ9685" s="109"/>
      <c r="CA9685" s="66"/>
      <c r="CB9685" s="5"/>
      <c r="CC9685" s="68"/>
      <c r="CD9685" s="67"/>
      <c r="CE9685" s="67"/>
      <c r="CF9685" s="64"/>
      <c r="CG9685" s="5"/>
      <c r="CH9685" s="69"/>
      <c r="CI9685" s="6"/>
      <c r="CJ9685" s="5"/>
      <c r="CK9685" s="25"/>
      <c r="CL9685" s="5"/>
      <c r="DN9685" s="14"/>
      <c r="DO9685" s="14"/>
      <c r="DP9685" s="5"/>
      <c r="DQ9685" s="25"/>
      <c r="DR9685" s="25"/>
      <c r="DS9685" s="96"/>
      <c r="DT9685" s="83"/>
      <c r="DU9685" s="14"/>
      <c r="DX9685" s="83"/>
      <c r="DY9685" s="83"/>
      <c r="DZ9685" s="83"/>
      <c r="EA9685" s="83"/>
      <c r="EJ9685" s="54"/>
      <c r="EK9685" s="22"/>
      <c r="EL9685" s="24"/>
      <c r="EP9685" s="23"/>
      <c r="EQ9685" s="24"/>
      <c r="ER9685" s="22"/>
      <c r="ES9685" s="24"/>
      <c r="ET9685" s="24"/>
      <c r="EU9685" s="23"/>
      <c r="EV9685" s="26"/>
      <c r="EX9685" s="6"/>
      <c r="EY9685" s="24"/>
      <c r="EZ9685" s="109"/>
      <c r="FA9685" s="66"/>
      <c r="FB9685" s="5"/>
      <c r="FC9685" s="68"/>
      <c r="FD9685" s="67"/>
      <c r="FE9685" s="67"/>
      <c r="FF9685" s="64"/>
      <c r="FG9685" s="5"/>
      <c r="FH9685" s="69"/>
      <c r="FI9685" s="6"/>
      <c r="FJ9685" s="5"/>
      <c r="FK9685" s="25"/>
      <c r="FL9685" s="5"/>
    </row>
    <row r="9686" spans="40:168">
      <c r="AN9686" s="14"/>
      <c r="AO9686" s="14"/>
      <c r="AP9686" s="5"/>
      <c r="AQ9686" s="25"/>
      <c r="AR9686" s="25"/>
      <c r="AS9686" s="96"/>
      <c r="AT9686" s="83"/>
      <c r="AU9686" s="14"/>
      <c r="AX9686" s="83"/>
      <c r="AY9686" s="83"/>
      <c r="AZ9686" s="83"/>
      <c r="BA9686" s="83"/>
      <c r="BJ9686" s="54"/>
      <c r="BK9686" s="22"/>
      <c r="BL9686" s="24"/>
      <c r="BP9686" s="23"/>
      <c r="BQ9686" s="24"/>
      <c r="BR9686" s="22"/>
      <c r="BS9686" s="24"/>
      <c r="BT9686" s="24"/>
      <c r="BU9686" s="23"/>
      <c r="BV9686" s="26"/>
      <c r="BX9686" s="6"/>
      <c r="BY9686" s="24"/>
      <c r="BZ9686" s="109"/>
      <c r="CA9686" s="66"/>
      <c r="CB9686" s="5"/>
      <c r="CC9686" s="68"/>
      <c r="CD9686" s="67"/>
      <c r="CE9686" s="67"/>
      <c r="CF9686" s="64"/>
      <c r="CG9686" s="5"/>
      <c r="CH9686" s="69"/>
      <c r="CI9686" s="6"/>
      <c r="CJ9686" s="5"/>
      <c r="CK9686" s="25"/>
      <c r="CL9686" s="5"/>
      <c r="DN9686" s="14"/>
      <c r="DO9686" s="14"/>
      <c r="DP9686" s="5"/>
      <c r="DQ9686" s="25"/>
      <c r="DR9686" s="25"/>
      <c r="DS9686" s="96"/>
      <c r="DT9686" s="83"/>
      <c r="DU9686" s="14"/>
      <c r="DX9686" s="83"/>
      <c r="DY9686" s="83"/>
      <c r="DZ9686" s="83"/>
      <c r="EA9686" s="83"/>
      <c r="EJ9686" s="54"/>
      <c r="EK9686" s="22"/>
      <c r="EL9686" s="24"/>
      <c r="EP9686" s="23"/>
      <c r="EQ9686" s="24"/>
      <c r="ER9686" s="22"/>
      <c r="ES9686" s="24"/>
      <c r="ET9686" s="24"/>
      <c r="EU9686" s="23"/>
      <c r="EV9686" s="26"/>
      <c r="EX9686" s="6"/>
      <c r="EY9686" s="24"/>
      <c r="EZ9686" s="109"/>
      <c r="FA9686" s="66"/>
      <c r="FB9686" s="5"/>
      <c r="FC9686" s="68"/>
      <c r="FD9686" s="67"/>
      <c r="FE9686" s="67"/>
      <c r="FF9686" s="64"/>
      <c r="FG9686" s="5"/>
      <c r="FH9686" s="69"/>
      <c r="FI9686" s="6"/>
      <c r="FJ9686" s="5"/>
      <c r="FK9686" s="25"/>
      <c r="FL9686" s="5"/>
    </row>
    <row r="9687" spans="40:168">
      <c r="AN9687" s="14"/>
      <c r="AO9687" s="14"/>
      <c r="AP9687" s="5"/>
      <c r="AQ9687" s="25"/>
      <c r="AR9687" s="25"/>
      <c r="AS9687" s="96"/>
      <c r="AT9687" s="83"/>
      <c r="AU9687" s="14"/>
      <c r="AX9687" s="83"/>
      <c r="AY9687" s="83"/>
      <c r="AZ9687" s="83"/>
      <c r="BA9687" s="83"/>
      <c r="BJ9687" s="54"/>
      <c r="BK9687" s="22"/>
      <c r="BL9687" s="24"/>
      <c r="BP9687" s="23"/>
      <c r="BQ9687" s="24"/>
      <c r="BR9687" s="22"/>
      <c r="BS9687" s="24"/>
      <c r="BT9687" s="24"/>
      <c r="BU9687" s="23"/>
      <c r="BV9687" s="26"/>
      <c r="BX9687" s="6"/>
      <c r="BY9687" s="24"/>
      <c r="BZ9687" s="109"/>
      <c r="CA9687" s="66"/>
      <c r="CB9687" s="5"/>
      <c r="CC9687" s="68"/>
      <c r="CD9687" s="67"/>
      <c r="CE9687" s="67"/>
      <c r="CF9687" s="64"/>
      <c r="CG9687" s="5"/>
      <c r="CH9687" s="69"/>
      <c r="CI9687" s="6"/>
      <c r="CJ9687" s="5"/>
      <c r="CK9687" s="25"/>
      <c r="CL9687" s="5"/>
      <c r="DN9687" s="14"/>
      <c r="DO9687" s="14"/>
      <c r="DP9687" s="5"/>
      <c r="DQ9687" s="25"/>
      <c r="DR9687" s="25"/>
      <c r="DS9687" s="96"/>
      <c r="DT9687" s="83"/>
      <c r="DU9687" s="14"/>
      <c r="DX9687" s="83"/>
      <c r="DY9687" s="83"/>
      <c r="DZ9687" s="83"/>
      <c r="EA9687" s="83"/>
      <c r="EJ9687" s="54"/>
      <c r="EK9687" s="22"/>
      <c r="EL9687" s="24"/>
      <c r="EP9687" s="23"/>
      <c r="EQ9687" s="24"/>
      <c r="ER9687" s="22"/>
      <c r="ES9687" s="24"/>
      <c r="ET9687" s="24"/>
      <c r="EU9687" s="23"/>
      <c r="EV9687" s="26"/>
      <c r="EX9687" s="6"/>
      <c r="EY9687" s="24"/>
      <c r="EZ9687" s="109"/>
      <c r="FA9687" s="66"/>
      <c r="FB9687" s="5"/>
      <c r="FC9687" s="68"/>
      <c r="FD9687" s="67"/>
      <c r="FE9687" s="67"/>
      <c r="FF9687" s="64"/>
      <c r="FG9687" s="5"/>
      <c r="FH9687" s="69"/>
      <c r="FI9687" s="6"/>
      <c r="FJ9687" s="5"/>
      <c r="FK9687" s="25"/>
      <c r="FL9687" s="5"/>
    </row>
    <row r="9688" spans="40:168">
      <c r="AN9688" s="14"/>
      <c r="AO9688" s="14"/>
      <c r="AP9688" s="5"/>
      <c r="AQ9688" s="25"/>
      <c r="AR9688" s="25"/>
      <c r="AS9688" s="96"/>
      <c r="AT9688" s="83"/>
      <c r="AU9688" s="14"/>
      <c r="AX9688" s="83"/>
      <c r="AY9688" s="83"/>
      <c r="AZ9688" s="83"/>
      <c r="BA9688" s="83"/>
      <c r="BJ9688" s="54"/>
      <c r="BK9688" s="22"/>
      <c r="BL9688" s="24"/>
      <c r="BP9688" s="23"/>
      <c r="BQ9688" s="24"/>
      <c r="BR9688" s="22"/>
      <c r="BS9688" s="24"/>
      <c r="BT9688" s="24"/>
      <c r="BU9688" s="23"/>
      <c r="BV9688" s="26"/>
      <c r="BX9688" s="6"/>
      <c r="BY9688" s="24"/>
      <c r="BZ9688" s="109"/>
      <c r="CA9688" s="66"/>
      <c r="CB9688" s="5"/>
      <c r="CC9688" s="68"/>
      <c r="CD9688" s="67"/>
      <c r="CE9688" s="67"/>
      <c r="CF9688" s="64"/>
      <c r="CG9688" s="5"/>
      <c r="CH9688" s="69"/>
      <c r="CI9688" s="6"/>
      <c r="CJ9688" s="5"/>
      <c r="CK9688" s="25"/>
      <c r="CL9688" s="5"/>
      <c r="DN9688" s="14"/>
      <c r="DO9688" s="14"/>
      <c r="DP9688" s="5"/>
      <c r="DQ9688" s="25"/>
      <c r="DR9688" s="25"/>
      <c r="DS9688" s="96"/>
      <c r="DT9688" s="83"/>
      <c r="DU9688" s="14"/>
      <c r="DX9688" s="83"/>
      <c r="DY9688" s="83"/>
      <c r="DZ9688" s="83"/>
      <c r="EA9688" s="83"/>
      <c r="EJ9688" s="54"/>
      <c r="EK9688" s="22"/>
      <c r="EL9688" s="24"/>
      <c r="EP9688" s="23"/>
      <c r="EQ9688" s="24"/>
      <c r="ER9688" s="22"/>
      <c r="ES9688" s="24"/>
      <c r="ET9688" s="24"/>
      <c r="EU9688" s="23"/>
      <c r="EV9688" s="26"/>
      <c r="EX9688" s="6"/>
      <c r="EY9688" s="24"/>
      <c r="EZ9688" s="109"/>
      <c r="FA9688" s="66"/>
      <c r="FB9688" s="5"/>
      <c r="FC9688" s="68"/>
      <c r="FD9688" s="67"/>
      <c r="FE9688" s="67"/>
      <c r="FF9688" s="64"/>
      <c r="FG9688" s="5"/>
      <c r="FH9688" s="69"/>
      <c r="FI9688" s="6"/>
      <c r="FJ9688" s="5"/>
      <c r="FK9688" s="25"/>
      <c r="FL9688" s="5"/>
    </row>
    <row r="9689" spans="40:168">
      <c r="AN9689" s="14"/>
      <c r="AO9689" s="14"/>
      <c r="AP9689" s="5"/>
      <c r="AQ9689" s="25"/>
      <c r="AR9689" s="25"/>
      <c r="AS9689" s="96"/>
      <c r="AT9689" s="83"/>
      <c r="AU9689" s="14"/>
      <c r="AX9689" s="83"/>
      <c r="AY9689" s="83"/>
      <c r="AZ9689" s="83"/>
      <c r="BA9689" s="83"/>
      <c r="BJ9689" s="54"/>
      <c r="BK9689" s="22"/>
      <c r="BL9689" s="24"/>
      <c r="BP9689" s="23"/>
      <c r="BQ9689" s="24"/>
      <c r="BR9689" s="22"/>
      <c r="BS9689" s="24"/>
      <c r="BT9689" s="24"/>
      <c r="BU9689" s="23"/>
      <c r="BV9689" s="26"/>
      <c r="BX9689" s="6"/>
      <c r="BY9689" s="24"/>
      <c r="BZ9689" s="109"/>
      <c r="CA9689" s="66"/>
      <c r="CB9689" s="5"/>
      <c r="CC9689" s="68"/>
      <c r="CD9689" s="67"/>
      <c r="CE9689" s="67"/>
      <c r="CF9689" s="64"/>
      <c r="CG9689" s="5"/>
      <c r="CH9689" s="69"/>
      <c r="CI9689" s="6"/>
      <c r="CJ9689" s="5"/>
      <c r="CK9689" s="25"/>
      <c r="CL9689" s="5"/>
      <c r="DN9689" s="14"/>
      <c r="DO9689" s="14"/>
      <c r="DP9689" s="5"/>
      <c r="DQ9689" s="25"/>
      <c r="DR9689" s="25"/>
      <c r="DS9689" s="96"/>
      <c r="DT9689" s="83"/>
      <c r="DU9689" s="14"/>
      <c r="DX9689" s="83"/>
      <c r="DY9689" s="83"/>
      <c r="DZ9689" s="83"/>
      <c r="EA9689" s="83"/>
      <c r="EJ9689" s="54"/>
      <c r="EK9689" s="22"/>
      <c r="EL9689" s="24"/>
      <c r="EP9689" s="23"/>
      <c r="EQ9689" s="24"/>
      <c r="ER9689" s="22"/>
      <c r="ES9689" s="24"/>
      <c r="ET9689" s="24"/>
      <c r="EU9689" s="23"/>
      <c r="EV9689" s="26"/>
      <c r="EX9689" s="6"/>
      <c r="EY9689" s="24"/>
      <c r="EZ9689" s="109"/>
      <c r="FA9689" s="66"/>
      <c r="FB9689" s="5"/>
      <c r="FC9689" s="68"/>
      <c r="FD9689" s="67"/>
      <c r="FE9689" s="67"/>
      <c r="FF9689" s="64"/>
      <c r="FG9689" s="5"/>
      <c r="FH9689" s="69"/>
      <c r="FI9689" s="6"/>
      <c r="FJ9689" s="5"/>
      <c r="FK9689" s="25"/>
      <c r="FL9689" s="5"/>
    </row>
    <row r="9690" spans="40:168">
      <c r="AN9690" s="14"/>
      <c r="AO9690" s="14"/>
      <c r="AP9690" s="5"/>
      <c r="AQ9690" s="25"/>
      <c r="AR9690" s="25"/>
      <c r="AS9690" s="96"/>
      <c r="AT9690" s="83"/>
      <c r="AU9690" s="14"/>
      <c r="AX9690" s="83"/>
      <c r="AY9690" s="83"/>
      <c r="AZ9690" s="83"/>
      <c r="BA9690" s="83"/>
      <c r="BJ9690" s="54"/>
      <c r="BK9690" s="22"/>
      <c r="BL9690" s="24"/>
      <c r="BP9690" s="23"/>
      <c r="BQ9690" s="24"/>
      <c r="BR9690" s="22"/>
      <c r="BS9690" s="24"/>
      <c r="BT9690" s="24"/>
      <c r="BU9690" s="23"/>
      <c r="BV9690" s="26"/>
      <c r="BX9690" s="6"/>
      <c r="BY9690" s="24"/>
      <c r="BZ9690" s="109"/>
      <c r="CA9690" s="66"/>
      <c r="CB9690" s="5"/>
      <c r="CC9690" s="68"/>
      <c r="CD9690" s="67"/>
      <c r="CE9690" s="67"/>
      <c r="CF9690" s="64"/>
      <c r="CG9690" s="5"/>
      <c r="CH9690" s="69"/>
      <c r="CI9690" s="6"/>
      <c r="CJ9690" s="5"/>
      <c r="CK9690" s="25"/>
      <c r="CL9690" s="5"/>
      <c r="DN9690" s="14"/>
      <c r="DO9690" s="14"/>
      <c r="DP9690" s="5"/>
      <c r="DQ9690" s="25"/>
      <c r="DR9690" s="25"/>
      <c r="DS9690" s="96"/>
      <c r="DT9690" s="83"/>
      <c r="DU9690" s="14"/>
      <c r="DX9690" s="83"/>
      <c r="DY9690" s="83"/>
      <c r="DZ9690" s="83"/>
      <c r="EA9690" s="83"/>
      <c r="EJ9690" s="54"/>
      <c r="EK9690" s="22"/>
      <c r="EL9690" s="24"/>
      <c r="EP9690" s="23"/>
      <c r="EQ9690" s="24"/>
      <c r="ER9690" s="22"/>
      <c r="ES9690" s="24"/>
      <c r="ET9690" s="24"/>
      <c r="EU9690" s="23"/>
      <c r="EV9690" s="26"/>
      <c r="EX9690" s="6"/>
      <c r="EY9690" s="24"/>
      <c r="EZ9690" s="109"/>
      <c r="FA9690" s="66"/>
      <c r="FB9690" s="5"/>
      <c r="FC9690" s="68"/>
      <c r="FD9690" s="67"/>
      <c r="FE9690" s="67"/>
      <c r="FF9690" s="64"/>
      <c r="FG9690" s="5"/>
      <c r="FH9690" s="69"/>
      <c r="FI9690" s="6"/>
      <c r="FJ9690" s="5"/>
      <c r="FK9690" s="25"/>
      <c r="FL9690" s="5"/>
    </row>
    <row r="9691" spans="40:168">
      <c r="AN9691" s="14"/>
      <c r="AO9691" s="14"/>
      <c r="AP9691" s="5"/>
      <c r="AQ9691" s="25"/>
      <c r="AR9691" s="25"/>
      <c r="AS9691" s="96"/>
      <c r="AT9691" s="83"/>
      <c r="AU9691" s="14"/>
      <c r="AX9691" s="83"/>
      <c r="AY9691" s="83"/>
      <c r="AZ9691" s="83"/>
      <c r="BA9691" s="83"/>
      <c r="BJ9691" s="54"/>
      <c r="BK9691" s="22"/>
      <c r="BL9691" s="24"/>
      <c r="BP9691" s="23"/>
      <c r="BQ9691" s="24"/>
      <c r="BR9691" s="22"/>
      <c r="BS9691" s="24"/>
      <c r="BT9691" s="24"/>
      <c r="BU9691" s="23"/>
      <c r="BV9691" s="26"/>
      <c r="BX9691" s="6"/>
      <c r="BY9691" s="24"/>
      <c r="BZ9691" s="109"/>
      <c r="CA9691" s="66"/>
      <c r="CB9691" s="5"/>
      <c r="CC9691" s="68"/>
      <c r="CD9691" s="67"/>
      <c r="CE9691" s="67"/>
      <c r="CF9691" s="64"/>
      <c r="CG9691" s="5"/>
      <c r="CH9691" s="69"/>
      <c r="CI9691" s="6"/>
      <c r="CJ9691" s="5"/>
      <c r="CK9691" s="25"/>
      <c r="CL9691" s="5"/>
      <c r="DN9691" s="14"/>
      <c r="DO9691" s="14"/>
      <c r="DP9691" s="5"/>
      <c r="DQ9691" s="25"/>
      <c r="DR9691" s="25"/>
      <c r="DS9691" s="96"/>
      <c r="DT9691" s="83"/>
      <c r="DU9691" s="14"/>
      <c r="DX9691" s="83"/>
      <c r="DY9691" s="83"/>
      <c r="DZ9691" s="83"/>
      <c r="EA9691" s="83"/>
      <c r="EJ9691" s="54"/>
      <c r="EK9691" s="22"/>
      <c r="EL9691" s="24"/>
      <c r="EP9691" s="23"/>
      <c r="EQ9691" s="24"/>
      <c r="ER9691" s="22"/>
      <c r="ES9691" s="24"/>
      <c r="ET9691" s="24"/>
      <c r="EU9691" s="23"/>
      <c r="EV9691" s="26"/>
      <c r="EX9691" s="6"/>
      <c r="EY9691" s="24"/>
      <c r="EZ9691" s="109"/>
      <c r="FA9691" s="66"/>
      <c r="FB9691" s="5"/>
      <c r="FC9691" s="68"/>
      <c r="FD9691" s="67"/>
      <c r="FE9691" s="67"/>
      <c r="FF9691" s="64"/>
      <c r="FG9691" s="5"/>
      <c r="FH9691" s="69"/>
      <c r="FI9691" s="6"/>
      <c r="FJ9691" s="5"/>
      <c r="FK9691" s="25"/>
      <c r="FL9691" s="5"/>
    </row>
    <row r="9692" spans="40:168">
      <c r="AN9692" s="14"/>
      <c r="AO9692" s="14"/>
      <c r="AP9692" s="5"/>
      <c r="AQ9692" s="25"/>
      <c r="AR9692" s="25"/>
      <c r="AS9692" s="96"/>
      <c r="AT9692" s="83"/>
      <c r="AU9692" s="14"/>
      <c r="AX9692" s="83"/>
      <c r="AY9692" s="83"/>
      <c r="AZ9692" s="83"/>
      <c r="BA9692" s="83"/>
      <c r="BJ9692" s="54"/>
      <c r="BK9692" s="22"/>
      <c r="BL9692" s="24"/>
      <c r="BP9692" s="23"/>
      <c r="BQ9692" s="24"/>
      <c r="BR9692" s="22"/>
      <c r="BS9692" s="24"/>
      <c r="BT9692" s="24"/>
      <c r="BU9692" s="23"/>
      <c r="BV9692" s="26"/>
      <c r="BX9692" s="6"/>
      <c r="BY9692" s="24"/>
      <c r="BZ9692" s="109"/>
      <c r="CA9692" s="66"/>
      <c r="CB9692" s="5"/>
      <c r="CC9692" s="68"/>
      <c r="CD9692" s="67"/>
      <c r="CE9692" s="67"/>
      <c r="CF9692" s="64"/>
      <c r="CG9692" s="5"/>
      <c r="CH9692" s="69"/>
      <c r="CI9692" s="6"/>
      <c r="CJ9692" s="5"/>
      <c r="CK9692" s="25"/>
      <c r="CL9692" s="5"/>
      <c r="DN9692" s="14"/>
      <c r="DO9692" s="14"/>
      <c r="DP9692" s="5"/>
      <c r="DQ9692" s="25"/>
      <c r="DR9692" s="25"/>
      <c r="DS9692" s="96"/>
      <c r="DT9692" s="83"/>
      <c r="DU9692" s="14"/>
      <c r="DX9692" s="83"/>
      <c r="DY9692" s="83"/>
      <c r="DZ9692" s="83"/>
      <c r="EA9692" s="83"/>
      <c r="EJ9692" s="54"/>
      <c r="EK9692" s="22"/>
      <c r="EL9692" s="24"/>
      <c r="EP9692" s="23"/>
      <c r="EQ9692" s="24"/>
      <c r="ER9692" s="22"/>
      <c r="ES9692" s="24"/>
      <c r="ET9692" s="24"/>
      <c r="EU9692" s="23"/>
      <c r="EV9692" s="26"/>
      <c r="EX9692" s="6"/>
      <c r="EY9692" s="24"/>
      <c r="EZ9692" s="109"/>
      <c r="FA9692" s="66"/>
      <c r="FB9692" s="5"/>
      <c r="FC9692" s="68"/>
      <c r="FD9692" s="67"/>
      <c r="FE9692" s="67"/>
      <c r="FF9692" s="64"/>
      <c r="FG9692" s="5"/>
      <c r="FH9692" s="69"/>
      <c r="FI9692" s="6"/>
      <c r="FJ9692" s="5"/>
      <c r="FK9692" s="25"/>
      <c r="FL9692" s="5"/>
    </row>
    <row r="9693" spans="40:168">
      <c r="AN9693" s="14"/>
      <c r="AO9693" s="14"/>
      <c r="AP9693" s="5"/>
      <c r="AQ9693" s="25"/>
      <c r="AR9693" s="25"/>
      <c r="AS9693" s="96"/>
      <c r="AT9693" s="83"/>
      <c r="AU9693" s="14"/>
      <c r="AX9693" s="83"/>
      <c r="AY9693" s="83"/>
      <c r="AZ9693" s="83"/>
      <c r="BA9693" s="83"/>
      <c r="BJ9693" s="54"/>
      <c r="BK9693" s="22"/>
      <c r="BL9693" s="24"/>
      <c r="BP9693" s="23"/>
      <c r="BQ9693" s="24"/>
      <c r="BR9693" s="22"/>
      <c r="BS9693" s="24"/>
      <c r="BT9693" s="24"/>
      <c r="BU9693" s="23"/>
      <c r="BV9693" s="26"/>
      <c r="BX9693" s="6"/>
      <c r="BY9693" s="24"/>
      <c r="BZ9693" s="109"/>
      <c r="CA9693" s="66"/>
      <c r="CB9693" s="5"/>
      <c r="CC9693" s="68"/>
      <c r="CD9693" s="67"/>
      <c r="CE9693" s="67"/>
      <c r="CF9693" s="64"/>
      <c r="CG9693" s="5"/>
      <c r="CH9693" s="69"/>
      <c r="CI9693" s="6"/>
      <c r="CJ9693" s="5"/>
      <c r="CK9693" s="25"/>
      <c r="CL9693" s="5"/>
      <c r="DN9693" s="14"/>
      <c r="DO9693" s="14"/>
      <c r="DP9693" s="5"/>
      <c r="DQ9693" s="25"/>
      <c r="DR9693" s="25"/>
      <c r="DS9693" s="96"/>
      <c r="DT9693" s="83"/>
      <c r="DU9693" s="14"/>
      <c r="DX9693" s="83"/>
      <c r="DY9693" s="83"/>
      <c r="DZ9693" s="83"/>
      <c r="EA9693" s="83"/>
      <c r="EJ9693" s="54"/>
      <c r="EK9693" s="22"/>
      <c r="EL9693" s="24"/>
      <c r="EP9693" s="23"/>
      <c r="EQ9693" s="24"/>
      <c r="ER9693" s="22"/>
      <c r="ES9693" s="24"/>
      <c r="ET9693" s="24"/>
      <c r="EU9693" s="23"/>
      <c r="EV9693" s="26"/>
      <c r="EX9693" s="6"/>
      <c r="EY9693" s="24"/>
      <c r="EZ9693" s="109"/>
      <c r="FA9693" s="66"/>
      <c r="FB9693" s="5"/>
      <c r="FC9693" s="68"/>
      <c r="FD9693" s="67"/>
      <c r="FE9693" s="67"/>
      <c r="FF9693" s="64"/>
      <c r="FG9693" s="5"/>
      <c r="FH9693" s="69"/>
      <c r="FI9693" s="6"/>
      <c r="FJ9693" s="5"/>
      <c r="FK9693" s="25"/>
      <c r="FL9693" s="5"/>
    </row>
    <row r="9694" spans="40:168">
      <c r="AN9694" s="14"/>
      <c r="AO9694" s="14"/>
      <c r="AP9694" s="5"/>
      <c r="AQ9694" s="25"/>
      <c r="AR9694" s="25"/>
      <c r="AS9694" s="96"/>
      <c r="AT9694" s="83"/>
      <c r="AU9694" s="14"/>
      <c r="AX9694" s="83"/>
      <c r="AY9694" s="83"/>
      <c r="AZ9694" s="83"/>
      <c r="BA9694" s="83"/>
      <c r="BJ9694" s="54"/>
      <c r="BK9694" s="22"/>
      <c r="BL9694" s="24"/>
      <c r="BP9694" s="23"/>
      <c r="BQ9694" s="24"/>
      <c r="BR9694" s="22"/>
      <c r="BS9694" s="24"/>
      <c r="BT9694" s="24"/>
      <c r="BU9694" s="23"/>
      <c r="BV9694" s="26"/>
      <c r="BX9694" s="6"/>
      <c r="BY9694" s="24"/>
      <c r="BZ9694" s="109"/>
      <c r="CA9694" s="66"/>
      <c r="CB9694" s="5"/>
      <c r="CC9694" s="68"/>
      <c r="CD9694" s="67"/>
      <c r="CE9694" s="67"/>
      <c r="CF9694" s="64"/>
      <c r="CG9694" s="5"/>
      <c r="CH9694" s="69"/>
      <c r="CI9694" s="6"/>
      <c r="CJ9694" s="5"/>
      <c r="CK9694" s="25"/>
      <c r="CL9694" s="5"/>
      <c r="DN9694" s="14"/>
      <c r="DO9694" s="14"/>
      <c r="DP9694" s="5"/>
      <c r="DQ9694" s="25"/>
      <c r="DR9694" s="25"/>
      <c r="DS9694" s="96"/>
      <c r="DT9694" s="83"/>
      <c r="DU9694" s="14"/>
      <c r="DX9694" s="83"/>
      <c r="DY9694" s="83"/>
      <c r="DZ9694" s="83"/>
      <c r="EA9694" s="83"/>
      <c r="EJ9694" s="54"/>
      <c r="EK9694" s="22"/>
      <c r="EL9694" s="24"/>
      <c r="EP9694" s="23"/>
      <c r="EQ9694" s="24"/>
      <c r="ER9694" s="22"/>
      <c r="ES9694" s="24"/>
      <c r="ET9694" s="24"/>
      <c r="EU9694" s="23"/>
      <c r="EV9694" s="26"/>
      <c r="EX9694" s="6"/>
      <c r="EY9694" s="24"/>
      <c r="EZ9694" s="109"/>
      <c r="FA9694" s="66"/>
      <c r="FB9694" s="5"/>
      <c r="FC9694" s="68"/>
      <c r="FD9694" s="67"/>
      <c r="FE9694" s="67"/>
      <c r="FF9694" s="64"/>
      <c r="FG9694" s="5"/>
      <c r="FH9694" s="69"/>
      <c r="FI9694" s="6"/>
      <c r="FJ9694" s="5"/>
      <c r="FK9694" s="25"/>
      <c r="FL9694" s="5"/>
    </row>
    <row r="9695" spans="40:168">
      <c r="AN9695" s="14"/>
      <c r="AO9695" s="14"/>
      <c r="AP9695" s="5"/>
      <c r="AQ9695" s="25"/>
      <c r="AR9695" s="25"/>
      <c r="AS9695" s="96"/>
      <c r="AT9695" s="83"/>
      <c r="AU9695" s="14"/>
      <c r="AX9695" s="83"/>
      <c r="AY9695" s="83"/>
      <c r="AZ9695" s="83"/>
      <c r="BA9695" s="83"/>
      <c r="BJ9695" s="54"/>
      <c r="BK9695" s="22"/>
      <c r="BL9695" s="24"/>
      <c r="BP9695" s="23"/>
      <c r="BQ9695" s="24"/>
      <c r="BR9695" s="22"/>
      <c r="BS9695" s="24"/>
      <c r="BT9695" s="24"/>
      <c r="BU9695" s="23"/>
      <c r="BV9695" s="26"/>
      <c r="BX9695" s="6"/>
      <c r="BY9695" s="24"/>
      <c r="BZ9695" s="109"/>
      <c r="CA9695" s="66"/>
      <c r="CB9695" s="5"/>
      <c r="CC9695" s="68"/>
      <c r="CD9695" s="67"/>
      <c r="CE9695" s="67"/>
      <c r="CF9695" s="64"/>
      <c r="CG9695" s="5"/>
      <c r="CH9695" s="69"/>
      <c r="CI9695" s="6"/>
      <c r="CJ9695" s="5"/>
      <c r="CK9695" s="25"/>
      <c r="CL9695" s="5"/>
      <c r="DN9695" s="14"/>
      <c r="DO9695" s="14"/>
      <c r="DP9695" s="5"/>
      <c r="DQ9695" s="25"/>
      <c r="DR9695" s="25"/>
      <c r="DS9695" s="96"/>
      <c r="DT9695" s="83"/>
      <c r="DU9695" s="14"/>
      <c r="DX9695" s="83"/>
      <c r="DY9695" s="83"/>
      <c r="DZ9695" s="83"/>
      <c r="EA9695" s="83"/>
      <c r="EJ9695" s="54"/>
      <c r="EK9695" s="22"/>
      <c r="EL9695" s="24"/>
      <c r="EP9695" s="23"/>
      <c r="EQ9695" s="24"/>
      <c r="ER9695" s="22"/>
      <c r="ES9695" s="24"/>
      <c r="ET9695" s="24"/>
      <c r="EU9695" s="23"/>
      <c r="EV9695" s="26"/>
      <c r="EX9695" s="6"/>
      <c r="EY9695" s="24"/>
      <c r="EZ9695" s="109"/>
      <c r="FA9695" s="66"/>
      <c r="FB9695" s="5"/>
      <c r="FC9695" s="68"/>
      <c r="FD9695" s="67"/>
      <c r="FE9695" s="67"/>
      <c r="FF9695" s="64"/>
      <c r="FG9695" s="5"/>
      <c r="FH9695" s="69"/>
      <c r="FI9695" s="6"/>
      <c r="FJ9695" s="5"/>
      <c r="FK9695" s="25"/>
      <c r="FL9695" s="5"/>
    </row>
    <row r="9696" spans="40:168">
      <c r="AN9696" s="14"/>
      <c r="AO9696" s="14"/>
      <c r="AP9696" s="5"/>
      <c r="AQ9696" s="25"/>
      <c r="AR9696" s="25"/>
      <c r="AS9696" s="96"/>
      <c r="AT9696" s="83"/>
      <c r="AU9696" s="14"/>
      <c r="AX9696" s="83"/>
      <c r="AY9696" s="83"/>
      <c r="AZ9696" s="83"/>
      <c r="BA9696" s="83"/>
      <c r="BJ9696" s="54"/>
      <c r="BK9696" s="22"/>
      <c r="BL9696" s="24"/>
      <c r="BP9696" s="23"/>
      <c r="BQ9696" s="24"/>
      <c r="BR9696" s="22"/>
      <c r="BS9696" s="24"/>
      <c r="BT9696" s="24"/>
      <c r="BU9696" s="23"/>
      <c r="BV9696" s="26"/>
      <c r="BX9696" s="6"/>
      <c r="BY9696" s="24"/>
      <c r="BZ9696" s="109"/>
      <c r="CA9696" s="66"/>
      <c r="CB9696" s="5"/>
      <c r="CC9696" s="68"/>
      <c r="CD9696" s="67"/>
      <c r="CE9696" s="67"/>
      <c r="CF9696" s="64"/>
      <c r="CG9696" s="5"/>
      <c r="CH9696" s="69"/>
      <c r="CI9696" s="6"/>
      <c r="CJ9696" s="5"/>
      <c r="CK9696" s="25"/>
      <c r="CL9696" s="5"/>
      <c r="DN9696" s="14"/>
      <c r="DO9696" s="14"/>
      <c r="DP9696" s="5"/>
      <c r="DQ9696" s="25"/>
      <c r="DR9696" s="25"/>
      <c r="DS9696" s="96"/>
      <c r="DT9696" s="83"/>
      <c r="DU9696" s="14"/>
      <c r="DX9696" s="83"/>
      <c r="DY9696" s="83"/>
      <c r="DZ9696" s="83"/>
      <c r="EA9696" s="83"/>
      <c r="EJ9696" s="54"/>
      <c r="EK9696" s="22"/>
      <c r="EL9696" s="24"/>
      <c r="EP9696" s="23"/>
      <c r="EQ9696" s="24"/>
      <c r="ER9696" s="22"/>
      <c r="ES9696" s="24"/>
      <c r="ET9696" s="24"/>
      <c r="EU9696" s="23"/>
      <c r="EV9696" s="26"/>
      <c r="EX9696" s="6"/>
      <c r="EY9696" s="24"/>
      <c r="EZ9696" s="109"/>
      <c r="FA9696" s="66"/>
      <c r="FB9696" s="5"/>
      <c r="FC9696" s="68"/>
      <c r="FD9696" s="67"/>
      <c r="FE9696" s="67"/>
      <c r="FF9696" s="64"/>
      <c r="FG9696" s="5"/>
      <c r="FH9696" s="69"/>
      <c r="FI9696" s="6"/>
      <c r="FJ9696" s="5"/>
      <c r="FK9696" s="25"/>
      <c r="FL9696" s="5"/>
    </row>
    <row r="9697" spans="40:168">
      <c r="AN9697" s="14"/>
      <c r="AO9697" s="14"/>
      <c r="AP9697" s="5"/>
      <c r="AQ9697" s="25"/>
      <c r="AR9697" s="25"/>
      <c r="AS9697" s="96"/>
      <c r="AT9697" s="83"/>
      <c r="AU9697" s="14"/>
      <c r="AX9697" s="83"/>
      <c r="AY9697" s="83"/>
      <c r="AZ9697" s="83"/>
      <c r="BA9697" s="83"/>
      <c r="BJ9697" s="54"/>
      <c r="BK9697" s="22"/>
      <c r="BL9697" s="24"/>
      <c r="BP9697" s="23"/>
      <c r="BQ9697" s="24"/>
      <c r="BR9697" s="22"/>
      <c r="BS9697" s="24"/>
      <c r="BT9697" s="24"/>
      <c r="BU9697" s="23"/>
      <c r="BV9697" s="26"/>
      <c r="BX9697" s="6"/>
      <c r="BY9697" s="24"/>
      <c r="BZ9697" s="109"/>
      <c r="CA9697" s="66"/>
      <c r="CB9697" s="5"/>
      <c r="CC9697" s="68"/>
      <c r="CD9697" s="67"/>
      <c r="CE9697" s="67"/>
      <c r="CF9697" s="64"/>
      <c r="CG9697" s="5"/>
      <c r="CH9697" s="69"/>
      <c r="CI9697" s="6"/>
      <c r="CJ9697" s="5"/>
      <c r="CK9697" s="25"/>
      <c r="CL9697" s="5"/>
      <c r="DN9697" s="14"/>
      <c r="DO9697" s="14"/>
      <c r="DP9697" s="5"/>
      <c r="DQ9697" s="25"/>
      <c r="DR9697" s="25"/>
      <c r="DS9697" s="96"/>
      <c r="DT9697" s="83"/>
      <c r="DU9697" s="14"/>
      <c r="DX9697" s="83"/>
      <c r="DY9697" s="83"/>
      <c r="DZ9697" s="83"/>
      <c r="EA9697" s="83"/>
      <c r="EJ9697" s="54"/>
      <c r="EK9697" s="22"/>
      <c r="EL9697" s="24"/>
      <c r="EP9697" s="23"/>
      <c r="EQ9697" s="24"/>
      <c r="ER9697" s="22"/>
      <c r="ES9697" s="24"/>
      <c r="ET9697" s="24"/>
      <c r="EU9697" s="23"/>
      <c r="EV9697" s="26"/>
      <c r="EX9697" s="6"/>
      <c r="EY9697" s="24"/>
      <c r="EZ9697" s="109"/>
      <c r="FA9697" s="66"/>
      <c r="FB9697" s="5"/>
      <c r="FC9697" s="68"/>
      <c r="FD9697" s="67"/>
      <c r="FE9697" s="67"/>
      <c r="FF9697" s="64"/>
      <c r="FG9697" s="5"/>
      <c r="FH9697" s="69"/>
      <c r="FI9697" s="6"/>
      <c r="FJ9697" s="5"/>
      <c r="FK9697" s="25"/>
      <c r="FL9697" s="5"/>
    </row>
    <row r="9698" spans="40:168">
      <c r="AN9698" s="14"/>
      <c r="AO9698" s="14"/>
      <c r="AP9698" s="5"/>
      <c r="AQ9698" s="25"/>
      <c r="AR9698" s="25"/>
      <c r="AS9698" s="96"/>
      <c r="AT9698" s="83"/>
      <c r="AU9698" s="14"/>
      <c r="AX9698" s="83"/>
      <c r="AY9698" s="83"/>
      <c r="AZ9698" s="83"/>
      <c r="BA9698" s="83"/>
      <c r="BJ9698" s="54"/>
      <c r="BK9698" s="22"/>
      <c r="BL9698" s="24"/>
      <c r="BP9698" s="23"/>
      <c r="BQ9698" s="24"/>
      <c r="BR9698" s="22"/>
      <c r="BS9698" s="24"/>
      <c r="BT9698" s="24"/>
      <c r="BU9698" s="23"/>
      <c r="BV9698" s="26"/>
      <c r="BX9698" s="6"/>
      <c r="BY9698" s="24"/>
      <c r="BZ9698" s="109"/>
      <c r="CA9698" s="66"/>
      <c r="CB9698" s="5"/>
      <c r="CC9698" s="68"/>
      <c r="CD9698" s="67"/>
      <c r="CE9698" s="67"/>
      <c r="CF9698" s="64"/>
      <c r="CG9698" s="5"/>
      <c r="CH9698" s="69"/>
      <c r="CI9698" s="6"/>
      <c r="CJ9698" s="5"/>
      <c r="CK9698" s="25"/>
      <c r="CL9698" s="5"/>
      <c r="DN9698" s="14"/>
      <c r="DO9698" s="14"/>
      <c r="DP9698" s="5"/>
      <c r="DQ9698" s="25"/>
      <c r="DR9698" s="25"/>
      <c r="DS9698" s="96"/>
      <c r="DT9698" s="83"/>
      <c r="DU9698" s="14"/>
      <c r="DX9698" s="83"/>
      <c r="DY9698" s="83"/>
      <c r="DZ9698" s="83"/>
      <c r="EA9698" s="83"/>
      <c r="EJ9698" s="54"/>
      <c r="EK9698" s="22"/>
      <c r="EL9698" s="24"/>
      <c r="EP9698" s="23"/>
      <c r="EQ9698" s="24"/>
      <c r="ER9698" s="22"/>
      <c r="ES9698" s="24"/>
      <c r="ET9698" s="24"/>
      <c r="EU9698" s="23"/>
      <c r="EV9698" s="26"/>
      <c r="EX9698" s="6"/>
      <c r="EY9698" s="24"/>
      <c r="EZ9698" s="109"/>
      <c r="FA9698" s="66"/>
      <c r="FB9698" s="5"/>
      <c r="FC9698" s="68"/>
      <c r="FD9698" s="67"/>
      <c r="FE9698" s="67"/>
      <c r="FF9698" s="64"/>
      <c r="FG9698" s="5"/>
      <c r="FH9698" s="69"/>
      <c r="FI9698" s="6"/>
      <c r="FJ9698" s="5"/>
      <c r="FK9698" s="25"/>
      <c r="FL9698" s="5"/>
    </row>
    <row r="9699" spans="40:168">
      <c r="AN9699" s="14"/>
      <c r="AO9699" s="14"/>
      <c r="AP9699" s="5"/>
      <c r="AQ9699" s="25"/>
      <c r="AR9699" s="25"/>
      <c r="AS9699" s="96"/>
      <c r="AT9699" s="83"/>
      <c r="AU9699" s="14"/>
      <c r="AX9699" s="83"/>
      <c r="AY9699" s="83"/>
      <c r="AZ9699" s="83"/>
      <c r="BA9699" s="83"/>
      <c r="BJ9699" s="54"/>
      <c r="BK9699" s="22"/>
      <c r="BL9699" s="24"/>
      <c r="BP9699" s="23"/>
      <c r="BQ9699" s="24"/>
      <c r="BR9699" s="22"/>
      <c r="BS9699" s="24"/>
      <c r="BT9699" s="24"/>
      <c r="BU9699" s="23"/>
      <c r="BV9699" s="26"/>
      <c r="BX9699" s="6"/>
      <c r="BY9699" s="24"/>
      <c r="BZ9699" s="109"/>
      <c r="CA9699" s="66"/>
      <c r="CB9699" s="5"/>
      <c r="CC9699" s="68"/>
      <c r="CD9699" s="67"/>
      <c r="CE9699" s="67"/>
      <c r="CF9699" s="64"/>
      <c r="CG9699" s="5"/>
      <c r="CH9699" s="69"/>
      <c r="CI9699" s="6"/>
      <c r="CJ9699" s="5"/>
      <c r="CK9699" s="25"/>
      <c r="CL9699" s="5"/>
      <c r="DN9699" s="14"/>
      <c r="DO9699" s="14"/>
      <c r="DP9699" s="5"/>
      <c r="DQ9699" s="25"/>
      <c r="DR9699" s="25"/>
      <c r="DS9699" s="96"/>
      <c r="DT9699" s="83"/>
      <c r="DU9699" s="14"/>
      <c r="DX9699" s="83"/>
      <c r="DY9699" s="83"/>
      <c r="DZ9699" s="83"/>
      <c r="EA9699" s="83"/>
      <c r="EJ9699" s="54"/>
      <c r="EK9699" s="22"/>
      <c r="EL9699" s="24"/>
      <c r="EP9699" s="23"/>
      <c r="EQ9699" s="24"/>
      <c r="ER9699" s="22"/>
      <c r="ES9699" s="24"/>
      <c r="ET9699" s="24"/>
      <c r="EU9699" s="23"/>
      <c r="EV9699" s="26"/>
      <c r="EX9699" s="6"/>
      <c r="EY9699" s="24"/>
      <c r="EZ9699" s="109"/>
      <c r="FA9699" s="66"/>
      <c r="FB9699" s="5"/>
      <c r="FC9699" s="68"/>
      <c r="FD9699" s="67"/>
      <c r="FE9699" s="67"/>
      <c r="FF9699" s="64"/>
      <c r="FG9699" s="5"/>
      <c r="FH9699" s="69"/>
      <c r="FI9699" s="6"/>
      <c r="FJ9699" s="5"/>
      <c r="FK9699" s="25"/>
      <c r="FL9699" s="5"/>
    </row>
    <row r="9700" spans="40:168">
      <c r="AN9700" s="14"/>
      <c r="AO9700" s="14"/>
      <c r="AP9700" s="5"/>
      <c r="AQ9700" s="25"/>
      <c r="AR9700" s="25"/>
      <c r="AS9700" s="96"/>
      <c r="AT9700" s="83"/>
      <c r="AU9700" s="14"/>
      <c r="AX9700" s="83"/>
      <c r="AY9700" s="83"/>
      <c r="AZ9700" s="83"/>
      <c r="BA9700" s="83"/>
      <c r="BJ9700" s="54"/>
      <c r="BK9700" s="22"/>
      <c r="BL9700" s="24"/>
      <c r="BP9700" s="23"/>
      <c r="BQ9700" s="24"/>
      <c r="BR9700" s="22"/>
      <c r="BS9700" s="24"/>
      <c r="BT9700" s="24"/>
      <c r="BU9700" s="23"/>
      <c r="BV9700" s="26"/>
      <c r="BX9700" s="6"/>
      <c r="BY9700" s="24"/>
      <c r="BZ9700" s="109"/>
      <c r="CA9700" s="66"/>
      <c r="CB9700" s="5"/>
      <c r="CC9700" s="68"/>
      <c r="CD9700" s="67"/>
      <c r="CE9700" s="67"/>
      <c r="CF9700" s="64"/>
      <c r="CG9700" s="5"/>
      <c r="CH9700" s="69"/>
      <c r="CI9700" s="6"/>
      <c r="CJ9700" s="5"/>
      <c r="CK9700" s="25"/>
      <c r="CL9700" s="5"/>
      <c r="DN9700" s="14"/>
      <c r="DO9700" s="14"/>
      <c r="DP9700" s="5"/>
      <c r="DQ9700" s="25"/>
      <c r="DR9700" s="25"/>
      <c r="DS9700" s="96"/>
      <c r="DT9700" s="83"/>
      <c r="DU9700" s="14"/>
      <c r="DX9700" s="83"/>
      <c r="DY9700" s="83"/>
      <c r="DZ9700" s="83"/>
      <c r="EA9700" s="83"/>
      <c r="EJ9700" s="54"/>
      <c r="EK9700" s="22"/>
      <c r="EL9700" s="24"/>
      <c r="EP9700" s="23"/>
      <c r="EQ9700" s="24"/>
      <c r="ER9700" s="22"/>
      <c r="ES9700" s="24"/>
      <c r="ET9700" s="24"/>
      <c r="EU9700" s="23"/>
      <c r="EV9700" s="26"/>
      <c r="EX9700" s="6"/>
      <c r="EY9700" s="24"/>
      <c r="EZ9700" s="109"/>
      <c r="FA9700" s="66"/>
      <c r="FB9700" s="5"/>
      <c r="FC9700" s="68"/>
      <c r="FD9700" s="67"/>
      <c r="FE9700" s="67"/>
      <c r="FF9700" s="64"/>
      <c r="FG9700" s="5"/>
      <c r="FH9700" s="69"/>
      <c r="FI9700" s="6"/>
      <c r="FJ9700" s="5"/>
      <c r="FK9700" s="25"/>
      <c r="FL9700" s="5"/>
    </row>
    <row r="9701" spans="40:168">
      <c r="AN9701" s="14"/>
      <c r="AO9701" s="14"/>
      <c r="AP9701" s="5"/>
      <c r="AQ9701" s="25"/>
      <c r="AR9701" s="25"/>
      <c r="AS9701" s="96"/>
      <c r="AT9701" s="83"/>
      <c r="AU9701" s="14"/>
      <c r="AX9701" s="83"/>
      <c r="AY9701" s="83"/>
      <c r="AZ9701" s="83"/>
      <c r="BA9701" s="83"/>
      <c r="BJ9701" s="54"/>
      <c r="BK9701" s="22"/>
      <c r="BL9701" s="24"/>
      <c r="BP9701" s="23"/>
      <c r="BQ9701" s="24"/>
      <c r="BR9701" s="22"/>
      <c r="BS9701" s="24"/>
      <c r="BT9701" s="24"/>
      <c r="BU9701" s="23"/>
      <c r="BV9701" s="26"/>
      <c r="BX9701" s="6"/>
      <c r="BY9701" s="24"/>
      <c r="BZ9701" s="109"/>
      <c r="CA9701" s="66"/>
      <c r="CB9701" s="5"/>
      <c r="CC9701" s="68"/>
      <c r="CD9701" s="67"/>
      <c r="CE9701" s="67"/>
      <c r="CF9701" s="64"/>
      <c r="CG9701" s="5"/>
      <c r="CH9701" s="69"/>
      <c r="CI9701" s="6"/>
      <c r="CJ9701" s="5"/>
      <c r="CK9701" s="25"/>
      <c r="CL9701" s="5"/>
      <c r="DN9701" s="14"/>
      <c r="DO9701" s="14"/>
      <c r="DP9701" s="5"/>
      <c r="DQ9701" s="25"/>
      <c r="DR9701" s="25"/>
      <c r="DS9701" s="96"/>
      <c r="DT9701" s="83"/>
      <c r="DU9701" s="14"/>
      <c r="DX9701" s="83"/>
      <c r="DY9701" s="83"/>
      <c r="DZ9701" s="83"/>
      <c r="EA9701" s="83"/>
      <c r="EJ9701" s="54"/>
      <c r="EK9701" s="22"/>
      <c r="EL9701" s="24"/>
      <c r="EP9701" s="23"/>
      <c r="EQ9701" s="24"/>
      <c r="ER9701" s="22"/>
      <c r="ES9701" s="24"/>
      <c r="ET9701" s="24"/>
      <c r="EU9701" s="23"/>
      <c r="EV9701" s="26"/>
      <c r="EX9701" s="6"/>
      <c r="EY9701" s="24"/>
      <c r="EZ9701" s="109"/>
      <c r="FA9701" s="66"/>
      <c r="FB9701" s="5"/>
      <c r="FC9701" s="68"/>
      <c r="FD9701" s="67"/>
      <c r="FE9701" s="67"/>
      <c r="FF9701" s="64"/>
      <c r="FG9701" s="5"/>
      <c r="FH9701" s="69"/>
      <c r="FI9701" s="6"/>
      <c r="FJ9701" s="5"/>
      <c r="FK9701" s="25"/>
      <c r="FL9701" s="5"/>
    </row>
    <row r="9702" spans="40:168">
      <c r="AN9702" s="14"/>
      <c r="AO9702" s="14"/>
      <c r="AP9702" s="5"/>
      <c r="AQ9702" s="25"/>
      <c r="AR9702" s="25"/>
      <c r="AS9702" s="96"/>
      <c r="AT9702" s="83"/>
      <c r="AU9702" s="14"/>
      <c r="AX9702" s="83"/>
      <c r="AY9702" s="83"/>
      <c r="AZ9702" s="83"/>
      <c r="BA9702" s="83"/>
      <c r="BJ9702" s="54"/>
      <c r="BK9702" s="22"/>
      <c r="BL9702" s="24"/>
      <c r="BP9702" s="23"/>
      <c r="BQ9702" s="24"/>
      <c r="BR9702" s="22"/>
      <c r="BS9702" s="24"/>
      <c r="BT9702" s="24"/>
      <c r="BU9702" s="23"/>
      <c r="BV9702" s="26"/>
      <c r="BX9702" s="6"/>
      <c r="BY9702" s="24"/>
      <c r="BZ9702" s="109"/>
      <c r="CA9702" s="66"/>
      <c r="CB9702" s="5"/>
      <c r="CC9702" s="68"/>
      <c r="CD9702" s="67"/>
      <c r="CE9702" s="67"/>
      <c r="CF9702" s="64"/>
      <c r="CG9702" s="5"/>
      <c r="CH9702" s="69"/>
      <c r="CI9702" s="6"/>
      <c r="CJ9702" s="5"/>
      <c r="CK9702" s="25"/>
      <c r="CL9702" s="5"/>
      <c r="DN9702" s="14"/>
      <c r="DO9702" s="14"/>
      <c r="DP9702" s="5"/>
      <c r="DQ9702" s="25"/>
      <c r="DR9702" s="25"/>
      <c r="DS9702" s="96"/>
      <c r="DT9702" s="83"/>
      <c r="DU9702" s="14"/>
      <c r="DX9702" s="83"/>
      <c r="DY9702" s="83"/>
      <c r="DZ9702" s="83"/>
      <c r="EA9702" s="83"/>
      <c r="EJ9702" s="54"/>
      <c r="EK9702" s="22"/>
      <c r="EL9702" s="24"/>
      <c r="EP9702" s="23"/>
      <c r="EQ9702" s="24"/>
      <c r="ER9702" s="22"/>
      <c r="ES9702" s="24"/>
      <c r="ET9702" s="24"/>
      <c r="EU9702" s="23"/>
      <c r="EV9702" s="26"/>
      <c r="EX9702" s="6"/>
      <c r="EY9702" s="24"/>
      <c r="EZ9702" s="109"/>
      <c r="FA9702" s="66"/>
      <c r="FB9702" s="5"/>
      <c r="FC9702" s="68"/>
      <c r="FD9702" s="67"/>
      <c r="FE9702" s="67"/>
      <c r="FF9702" s="64"/>
      <c r="FG9702" s="5"/>
      <c r="FH9702" s="69"/>
      <c r="FI9702" s="6"/>
      <c r="FJ9702" s="5"/>
      <c r="FK9702" s="25"/>
      <c r="FL9702" s="5"/>
    </row>
    <row r="9703" spans="40:168">
      <c r="AN9703" s="14"/>
      <c r="AO9703" s="14"/>
      <c r="AP9703" s="5"/>
      <c r="AQ9703" s="25"/>
      <c r="AR9703" s="25"/>
      <c r="AS9703" s="96"/>
      <c r="AT9703" s="83"/>
      <c r="AU9703" s="14"/>
      <c r="AX9703" s="83"/>
      <c r="AY9703" s="83"/>
      <c r="AZ9703" s="83"/>
      <c r="BA9703" s="83"/>
      <c r="BJ9703" s="54"/>
      <c r="BK9703" s="22"/>
      <c r="BL9703" s="24"/>
      <c r="BP9703" s="23"/>
      <c r="BQ9703" s="24"/>
      <c r="BR9703" s="22"/>
      <c r="BS9703" s="24"/>
      <c r="BT9703" s="24"/>
      <c r="BU9703" s="23"/>
      <c r="BV9703" s="26"/>
      <c r="BX9703" s="6"/>
      <c r="BY9703" s="24"/>
      <c r="BZ9703" s="109"/>
      <c r="CA9703" s="66"/>
      <c r="CB9703" s="5"/>
      <c r="CC9703" s="68"/>
      <c r="CD9703" s="67"/>
      <c r="CE9703" s="67"/>
      <c r="CF9703" s="64"/>
      <c r="CG9703" s="5"/>
      <c r="CH9703" s="69"/>
      <c r="CI9703" s="6"/>
      <c r="CJ9703" s="5"/>
      <c r="CK9703" s="25"/>
      <c r="CL9703" s="5"/>
      <c r="DN9703" s="14"/>
      <c r="DO9703" s="14"/>
      <c r="DP9703" s="5"/>
      <c r="DQ9703" s="25"/>
      <c r="DR9703" s="25"/>
      <c r="DS9703" s="96"/>
      <c r="DT9703" s="83"/>
      <c r="DU9703" s="14"/>
      <c r="DX9703" s="83"/>
      <c r="DY9703" s="83"/>
      <c r="DZ9703" s="83"/>
      <c r="EA9703" s="83"/>
      <c r="EJ9703" s="54"/>
      <c r="EK9703" s="22"/>
      <c r="EL9703" s="24"/>
      <c r="EP9703" s="23"/>
      <c r="EQ9703" s="24"/>
      <c r="ER9703" s="22"/>
      <c r="ES9703" s="24"/>
      <c r="ET9703" s="24"/>
      <c r="EU9703" s="23"/>
      <c r="EV9703" s="26"/>
      <c r="EX9703" s="6"/>
      <c r="EY9703" s="24"/>
      <c r="EZ9703" s="109"/>
      <c r="FA9703" s="66"/>
      <c r="FB9703" s="5"/>
      <c r="FC9703" s="68"/>
      <c r="FD9703" s="67"/>
      <c r="FE9703" s="67"/>
      <c r="FF9703" s="64"/>
      <c r="FG9703" s="5"/>
      <c r="FH9703" s="69"/>
      <c r="FI9703" s="6"/>
      <c r="FJ9703" s="5"/>
      <c r="FK9703" s="25"/>
      <c r="FL9703" s="5"/>
    </row>
    <row r="9704" spans="40:168">
      <c r="AN9704" s="14"/>
      <c r="AO9704" s="14"/>
      <c r="AP9704" s="5"/>
      <c r="AQ9704" s="25"/>
      <c r="AR9704" s="25"/>
      <c r="AS9704" s="96"/>
      <c r="AT9704" s="83"/>
      <c r="AU9704" s="14"/>
      <c r="AX9704" s="83"/>
      <c r="AY9704" s="83"/>
      <c r="AZ9704" s="83"/>
      <c r="BA9704" s="83"/>
      <c r="BJ9704" s="54"/>
      <c r="BK9704" s="22"/>
      <c r="BL9704" s="24"/>
      <c r="BP9704" s="23"/>
      <c r="BQ9704" s="24"/>
      <c r="BR9704" s="22"/>
      <c r="BS9704" s="24"/>
      <c r="BT9704" s="24"/>
      <c r="BU9704" s="23"/>
      <c r="BV9704" s="26"/>
      <c r="BX9704" s="6"/>
      <c r="BY9704" s="24"/>
      <c r="BZ9704" s="109"/>
      <c r="CA9704" s="66"/>
      <c r="CB9704" s="5"/>
      <c r="CC9704" s="68"/>
      <c r="CD9704" s="67"/>
      <c r="CE9704" s="67"/>
      <c r="CF9704" s="64"/>
      <c r="CG9704" s="5"/>
      <c r="CH9704" s="69"/>
      <c r="CI9704" s="6"/>
      <c r="CJ9704" s="5"/>
      <c r="CK9704" s="25"/>
      <c r="CL9704" s="5"/>
      <c r="DN9704" s="14"/>
      <c r="DO9704" s="14"/>
      <c r="DP9704" s="5"/>
      <c r="DQ9704" s="25"/>
      <c r="DR9704" s="25"/>
      <c r="DS9704" s="96"/>
      <c r="DT9704" s="83"/>
      <c r="DU9704" s="14"/>
      <c r="DX9704" s="83"/>
      <c r="DY9704" s="83"/>
      <c r="DZ9704" s="83"/>
      <c r="EA9704" s="83"/>
      <c r="EJ9704" s="54"/>
      <c r="EK9704" s="22"/>
      <c r="EL9704" s="24"/>
      <c r="EP9704" s="23"/>
      <c r="EQ9704" s="24"/>
      <c r="ER9704" s="22"/>
      <c r="ES9704" s="24"/>
      <c r="ET9704" s="24"/>
      <c r="EU9704" s="23"/>
      <c r="EV9704" s="26"/>
      <c r="EX9704" s="6"/>
      <c r="EY9704" s="24"/>
      <c r="EZ9704" s="109"/>
      <c r="FA9704" s="66"/>
      <c r="FB9704" s="5"/>
      <c r="FC9704" s="68"/>
      <c r="FD9704" s="67"/>
      <c r="FE9704" s="67"/>
      <c r="FF9704" s="64"/>
      <c r="FG9704" s="5"/>
      <c r="FH9704" s="69"/>
      <c r="FI9704" s="6"/>
      <c r="FJ9704" s="5"/>
      <c r="FK9704" s="25"/>
      <c r="FL9704" s="5"/>
    </row>
    <row r="9705" spans="40:168">
      <c r="AN9705" s="14"/>
      <c r="AO9705" s="14"/>
      <c r="AP9705" s="5"/>
      <c r="AQ9705" s="25"/>
      <c r="AR9705" s="25"/>
      <c r="AS9705" s="96"/>
      <c r="AT9705" s="83"/>
      <c r="AU9705" s="14"/>
      <c r="AX9705" s="83"/>
      <c r="AY9705" s="83"/>
      <c r="AZ9705" s="83"/>
      <c r="BA9705" s="83"/>
      <c r="BJ9705" s="54"/>
      <c r="BK9705" s="22"/>
      <c r="BL9705" s="24"/>
      <c r="BP9705" s="23"/>
      <c r="BQ9705" s="24"/>
      <c r="BR9705" s="22"/>
      <c r="BS9705" s="24"/>
      <c r="BT9705" s="24"/>
      <c r="BU9705" s="23"/>
      <c r="BV9705" s="26"/>
      <c r="BX9705" s="6"/>
      <c r="BY9705" s="24"/>
      <c r="BZ9705" s="109"/>
      <c r="CA9705" s="66"/>
      <c r="CB9705" s="5"/>
      <c r="CC9705" s="68"/>
      <c r="CD9705" s="67"/>
      <c r="CE9705" s="67"/>
      <c r="CF9705" s="64"/>
      <c r="CG9705" s="5"/>
      <c r="CH9705" s="69"/>
      <c r="CI9705" s="6"/>
      <c r="CJ9705" s="5"/>
      <c r="CK9705" s="25"/>
      <c r="CL9705" s="5"/>
      <c r="DN9705" s="14"/>
      <c r="DO9705" s="14"/>
      <c r="DP9705" s="5"/>
      <c r="DQ9705" s="25"/>
      <c r="DR9705" s="25"/>
      <c r="DS9705" s="96"/>
      <c r="DT9705" s="83"/>
      <c r="DU9705" s="14"/>
      <c r="DX9705" s="83"/>
      <c r="DY9705" s="83"/>
      <c r="DZ9705" s="83"/>
      <c r="EA9705" s="83"/>
      <c r="EJ9705" s="54"/>
      <c r="EK9705" s="22"/>
      <c r="EL9705" s="24"/>
      <c r="EP9705" s="23"/>
      <c r="EQ9705" s="24"/>
      <c r="ER9705" s="22"/>
      <c r="ES9705" s="24"/>
      <c r="ET9705" s="24"/>
      <c r="EU9705" s="23"/>
      <c r="EV9705" s="26"/>
      <c r="EX9705" s="6"/>
      <c r="EY9705" s="24"/>
      <c r="EZ9705" s="109"/>
      <c r="FA9705" s="66"/>
      <c r="FB9705" s="5"/>
      <c r="FC9705" s="68"/>
      <c r="FD9705" s="67"/>
      <c r="FE9705" s="67"/>
      <c r="FF9705" s="64"/>
      <c r="FG9705" s="5"/>
      <c r="FH9705" s="69"/>
      <c r="FI9705" s="6"/>
      <c r="FJ9705" s="5"/>
      <c r="FK9705" s="25"/>
      <c r="FL9705" s="5"/>
    </row>
    <row r="9706" spans="40:168">
      <c r="AN9706" s="14"/>
      <c r="AO9706" s="14"/>
      <c r="AP9706" s="5"/>
      <c r="AQ9706" s="25"/>
      <c r="AR9706" s="25"/>
      <c r="AS9706" s="96"/>
      <c r="AT9706" s="83"/>
      <c r="AU9706" s="14"/>
      <c r="AX9706" s="83"/>
      <c r="AY9706" s="83"/>
      <c r="AZ9706" s="83"/>
      <c r="BA9706" s="83"/>
      <c r="BJ9706" s="54"/>
      <c r="BK9706" s="22"/>
      <c r="BL9706" s="24"/>
      <c r="BP9706" s="23"/>
      <c r="BQ9706" s="24"/>
      <c r="BR9706" s="22"/>
      <c r="BS9706" s="24"/>
      <c r="BT9706" s="24"/>
      <c r="BU9706" s="23"/>
      <c r="BV9706" s="26"/>
      <c r="BX9706" s="6"/>
      <c r="BY9706" s="24"/>
      <c r="BZ9706" s="109"/>
      <c r="CA9706" s="66"/>
      <c r="CB9706" s="5"/>
      <c r="CC9706" s="68"/>
      <c r="CD9706" s="67"/>
      <c r="CE9706" s="67"/>
      <c r="CF9706" s="64"/>
      <c r="CG9706" s="5"/>
      <c r="CH9706" s="69"/>
      <c r="CI9706" s="6"/>
      <c r="CJ9706" s="5"/>
      <c r="CK9706" s="25"/>
      <c r="CL9706" s="5"/>
      <c r="DN9706" s="14"/>
      <c r="DO9706" s="14"/>
      <c r="DP9706" s="5"/>
      <c r="DQ9706" s="25"/>
      <c r="DR9706" s="25"/>
      <c r="DS9706" s="96"/>
      <c r="DT9706" s="83"/>
      <c r="DU9706" s="14"/>
      <c r="DX9706" s="83"/>
      <c r="DY9706" s="83"/>
      <c r="DZ9706" s="83"/>
      <c r="EA9706" s="83"/>
      <c r="EJ9706" s="54"/>
      <c r="EK9706" s="22"/>
      <c r="EL9706" s="24"/>
      <c r="EP9706" s="23"/>
      <c r="EQ9706" s="24"/>
      <c r="ER9706" s="22"/>
      <c r="ES9706" s="24"/>
      <c r="ET9706" s="24"/>
      <c r="EU9706" s="23"/>
      <c r="EV9706" s="26"/>
      <c r="EX9706" s="6"/>
      <c r="EY9706" s="24"/>
      <c r="EZ9706" s="109"/>
      <c r="FA9706" s="66"/>
      <c r="FB9706" s="5"/>
      <c r="FC9706" s="68"/>
      <c r="FD9706" s="67"/>
      <c r="FE9706" s="67"/>
      <c r="FF9706" s="64"/>
      <c r="FG9706" s="5"/>
      <c r="FH9706" s="69"/>
      <c r="FI9706" s="6"/>
      <c r="FJ9706" s="5"/>
      <c r="FK9706" s="25"/>
      <c r="FL9706" s="5"/>
    </row>
    <row r="9707" spans="40:168">
      <c r="AN9707" s="14"/>
      <c r="AO9707" s="14"/>
      <c r="AP9707" s="5"/>
      <c r="AQ9707" s="25"/>
      <c r="AR9707" s="25"/>
      <c r="AS9707" s="96"/>
      <c r="AT9707" s="83"/>
      <c r="AU9707" s="14"/>
      <c r="AX9707" s="83"/>
      <c r="AY9707" s="83"/>
      <c r="AZ9707" s="83"/>
      <c r="BA9707" s="83"/>
      <c r="BJ9707" s="54"/>
      <c r="BK9707" s="22"/>
      <c r="BL9707" s="24"/>
      <c r="BP9707" s="23"/>
      <c r="BQ9707" s="24"/>
      <c r="BR9707" s="22"/>
      <c r="BS9707" s="24"/>
      <c r="BT9707" s="24"/>
      <c r="BU9707" s="23"/>
      <c r="BV9707" s="26"/>
      <c r="BX9707" s="6"/>
      <c r="BY9707" s="24"/>
      <c r="BZ9707" s="109"/>
      <c r="CA9707" s="66"/>
      <c r="CB9707" s="5"/>
      <c r="CC9707" s="68"/>
      <c r="CD9707" s="67"/>
      <c r="CE9707" s="67"/>
      <c r="CF9707" s="64"/>
      <c r="CG9707" s="5"/>
      <c r="CH9707" s="69"/>
      <c r="CI9707" s="6"/>
      <c r="CJ9707" s="5"/>
      <c r="CK9707" s="25"/>
      <c r="CL9707" s="5"/>
      <c r="DN9707" s="14"/>
      <c r="DO9707" s="14"/>
      <c r="DP9707" s="5"/>
      <c r="DQ9707" s="25"/>
      <c r="DR9707" s="25"/>
      <c r="DS9707" s="96"/>
      <c r="DT9707" s="83"/>
      <c r="DU9707" s="14"/>
      <c r="DX9707" s="83"/>
      <c r="DY9707" s="83"/>
      <c r="DZ9707" s="83"/>
      <c r="EA9707" s="83"/>
      <c r="EJ9707" s="54"/>
      <c r="EK9707" s="22"/>
      <c r="EL9707" s="24"/>
      <c r="EP9707" s="23"/>
      <c r="EQ9707" s="24"/>
      <c r="ER9707" s="22"/>
      <c r="ES9707" s="24"/>
      <c r="ET9707" s="24"/>
      <c r="EU9707" s="23"/>
      <c r="EV9707" s="26"/>
      <c r="EX9707" s="6"/>
      <c r="EY9707" s="24"/>
      <c r="EZ9707" s="109"/>
      <c r="FA9707" s="66"/>
      <c r="FB9707" s="5"/>
      <c r="FC9707" s="68"/>
      <c r="FD9707" s="67"/>
      <c r="FE9707" s="67"/>
      <c r="FF9707" s="64"/>
      <c r="FG9707" s="5"/>
      <c r="FH9707" s="69"/>
      <c r="FI9707" s="6"/>
      <c r="FJ9707" s="5"/>
      <c r="FK9707" s="25"/>
      <c r="FL9707" s="5"/>
    </row>
    <row r="9708" spans="40:168">
      <c r="AN9708" s="14"/>
      <c r="AO9708" s="14"/>
      <c r="AP9708" s="5"/>
      <c r="AQ9708" s="25"/>
      <c r="AR9708" s="25"/>
      <c r="AS9708" s="96"/>
      <c r="AT9708" s="83"/>
      <c r="AU9708" s="14"/>
      <c r="AX9708" s="83"/>
      <c r="AY9708" s="83"/>
      <c r="AZ9708" s="83"/>
      <c r="BA9708" s="83"/>
      <c r="BJ9708" s="54"/>
      <c r="BK9708" s="22"/>
      <c r="BL9708" s="24"/>
      <c r="BP9708" s="23"/>
      <c r="BQ9708" s="24"/>
      <c r="BR9708" s="22"/>
      <c r="BS9708" s="24"/>
      <c r="BT9708" s="24"/>
      <c r="BU9708" s="23"/>
      <c r="BV9708" s="26"/>
      <c r="BX9708" s="6"/>
      <c r="BY9708" s="24"/>
      <c r="BZ9708" s="109"/>
      <c r="CA9708" s="66"/>
      <c r="CB9708" s="5"/>
      <c r="CC9708" s="68"/>
      <c r="CD9708" s="67"/>
      <c r="CE9708" s="67"/>
      <c r="CF9708" s="64"/>
      <c r="CG9708" s="5"/>
      <c r="CH9708" s="69"/>
      <c r="CI9708" s="6"/>
      <c r="CJ9708" s="5"/>
      <c r="CK9708" s="25"/>
      <c r="CL9708" s="5"/>
      <c r="DN9708" s="14"/>
      <c r="DO9708" s="14"/>
      <c r="DP9708" s="5"/>
      <c r="DQ9708" s="25"/>
      <c r="DR9708" s="25"/>
      <c r="DS9708" s="96"/>
      <c r="DT9708" s="83"/>
      <c r="DU9708" s="14"/>
      <c r="DX9708" s="83"/>
      <c r="DY9708" s="83"/>
      <c r="DZ9708" s="83"/>
      <c r="EA9708" s="83"/>
      <c r="EJ9708" s="54"/>
      <c r="EK9708" s="22"/>
      <c r="EL9708" s="24"/>
      <c r="EP9708" s="23"/>
      <c r="EQ9708" s="24"/>
      <c r="ER9708" s="22"/>
      <c r="ES9708" s="24"/>
      <c r="ET9708" s="24"/>
      <c r="EU9708" s="23"/>
      <c r="EV9708" s="26"/>
      <c r="EX9708" s="6"/>
      <c r="EY9708" s="24"/>
      <c r="EZ9708" s="109"/>
      <c r="FA9708" s="66"/>
      <c r="FB9708" s="5"/>
      <c r="FC9708" s="68"/>
      <c r="FD9708" s="67"/>
      <c r="FE9708" s="67"/>
      <c r="FF9708" s="64"/>
      <c r="FG9708" s="5"/>
      <c r="FH9708" s="69"/>
      <c r="FI9708" s="6"/>
      <c r="FJ9708" s="5"/>
      <c r="FK9708" s="25"/>
      <c r="FL9708" s="5"/>
    </row>
    <row r="9709" spans="40:168">
      <c r="AN9709" s="14"/>
      <c r="AO9709" s="14"/>
      <c r="AP9709" s="5"/>
      <c r="AQ9709" s="25"/>
      <c r="AR9709" s="25"/>
      <c r="AS9709" s="96"/>
      <c r="AT9709" s="83"/>
      <c r="AU9709" s="14"/>
      <c r="AX9709" s="83"/>
      <c r="AY9709" s="83"/>
      <c r="AZ9709" s="83"/>
      <c r="BA9709" s="83"/>
      <c r="BJ9709" s="54"/>
      <c r="BK9709" s="22"/>
      <c r="BL9709" s="24"/>
      <c r="BP9709" s="23"/>
      <c r="BQ9709" s="24"/>
      <c r="BR9709" s="22"/>
      <c r="BS9709" s="24"/>
      <c r="BT9709" s="24"/>
      <c r="BU9709" s="23"/>
      <c r="BV9709" s="26"/>
      <c r="BX9709" s="6"/>
      <c r="BY9709" s="24"/>
      <c r="BZ9709" s="109"/>
      <c r="CA9709" s="66"/>
      <c r="CB9709" s="5"/>
      <c r="CC9709" s="68"/>
      <c r="CD9709" s="67"/>
      <c r="CE9709" s="67"/>
      <c r="CF9709" s="64"/>
      <c r="CG9709" s="5"/>
      <c r="CH9709" s="69"/>
      <c r="CI9709" s="6"/>
      <c r="CJ9709" s="5"/>
      <c r="CK9709" s="25"/>
      <c r="CL9709" s="5"/>
      <c r="DN9709" s="14"/>
      <c r="DO9709" s="14"/>
      <c r="DP9709" s="5"/>
      <c r="DQ9709" s="25"/>
      <c r="DR9709" s="25"/>
      <c r="DS9709" s="96"/>
      <c r="DT9709" s="83"/>
      <c r="DU9709" s="14"/>
      <c r="DX9709" s="83"/>
      <c r="DY9709" s="83"/>
      <c r="DZ9709" s="83"/>
      <c r="EA9709" s="83"/>
      <c r="EJ9709" s="54"/>
      <c r="EK9709" s="22"/>
      <c r="EL9709" s="24"/>
      <c r="EP9709" s="23"/>
      <c r="EQ9709" s="24"/>
      <c r="ER9709" s="22"/>
      <c r="ES9709" s="24"/>
      <c r="ET9709" s="24"/>
      <c r="EU9709" s="23"/>
      <c r="EV9709" s="26"/>
      <c r="EX9709" s="6"/>
      <c r="EY9709" s="24"/>
      <c r="EZ9709" s="109"/>
      <c r="FA9709" s="66"/>
      <c r="FB9709" s="5"/>
      <c r="FC9709" s="68"/>
      <c r="FD9709" s="67"/>
      <c r="FE9709" s="67"/>
      <c r="FF9709" s="64"/>
      <c r="FG9709" s="5"/>
      <c r="FH9709" s="69"/>
      <c r="FI9709" s="6"/>
      <c r="FJ9709" s="5"/>
      <c r="FK9709" s="25"/>
      <c r="FL9709" s="5"/>
    </row>
    <row r="9710" spans="40:168">
      <c r="AN9710" s="14"/>
      <c r="AO9710" s="14"/>
      <c r="AP9710" s="5"/>
      <c r="AQ9710" s="25"/>
      <c r="AR9710" s="25"/>
      <c r="AS9710" s="96"/>
      <c r="AT9710" s="83"/>
      <c r="AU9710" s="14"/>
      <c r="AX9710" s="83"/>
      <c r="AY9710" s="83"/>
      <c r="AZ9710" s="83"/>
      <c r="BA9710" s="83"/>
      <c r="BJ9710" s="54"/>
      <c r="BK9710" s="22"/>
      <c r="BL9710" s="24"/>
      <c r="BP9710" s="23"/>
      <c r="BQ9710" s="24"/>
      <c r="BR9710" s="22"/>
      <c r="BS9710" s="24"/>
      <c r="BT9710" s="24"/>
      <c r="BU9710" s="23"/>
      <c r="BV9710" s="26"/>
      <c r="BX9710" s="6"/>
      <c r="BY9710" s="24"/>
      <c r="BZ9710" s="109"/>
      <c r="CA9710" s="66"/>
      <c r="CB9710" s="5"/>
      <c r="CC9710" s="68"/>
      <c r="CD9710" s="67"/>
      <c r="CE9710" s="67"/>
      <c r="CF9710" s="64"/>
      <c r="CG9710" s="5"/>
      <c r="CH9710" s="69"/>
      <c r="CI9710" s="6"/>
      <c r="CJ9710" s="5"/>
      <c r="CK9710" s="25"/>
      <c r="CL9710" s="5"/>
      <c r="DN9710" s="14"/>
      <c r="DO9710" s="14"/>
      <c r="DP9710" s="5"/>
      <c r="DQ9710" s="25"/>
      <c r="DR9710" s="25"/>
      <c r="DS9710" s="96"/>
      <c r="DT9710" s="83"/>
      <c r="DU9710" s="14"/>
      <c r="DX9710" s="83"/>
      <c r="DY9710" s="83"/>
      <c r="DZ9710" s="83"/>
      <c r="EA9710" s="83"/>
      <c r="EJ9710" s="54"/>
      <c r="EK9710" s="22"/>
      <c r="EL9710" s="24"/>
      <c r="EP9710" s="23"/>
      <c r="EQ9710" s="24"/>
      <c r="ER9710" s="22"/>
      <c r="ES9710" s="24"/>
      <c r="ET9710" s="24"/>
      <c r="EU9710" s="23"/>
      <c r="EV9710" s="26"/>
      <c r="EX9710" s="6"/>
      <c r="EY9710" s="24"/>
      <c r="EZ9710" s="109"/>
      <c r="FA9710" s="66"/>
      <c r="FB9710" s="5"/>
      <c r="FC9710" s="68"/>
      <c r="FD9710" s="67"/>
      <c r="FE9710" s="67"/>
      <c r="FF9710" s="64"/>
      <c r="FG9710" s="5"/>
      <c r="FH9710" s="69"/>
      <c r="FI9710" s="6"/>
      <c r="FJ9710" s="5"/>
      <c r="FK9710" s="25"/>
      <c r="FL9710" s="5"/>
    </row>
    <row r="9711" spans="40:168">
      <c r="AN9711" s="14"/>
      <c r="AO9711" s="14"/>
      <c r="AP9711" s="5"/>
      <c r="AQ9711" s="25"/>
      <c r="AR9711" s="25"/>
      <c r="AS9711" s="96"/>
      <c r="AT9711" s="83"/>
      <c r="AU9711" s="14"/>
      <c r="AX9711" s="83"/>
      <c r="AY9711" s="83"/>
      <c r="AZ9711" s="83"/>
      <c r="BA9711" s="83"/>
      <c r="BJ9711" s="54"/>
      <c r="BK9711" s="22"/>
      <c r="BL9711" s="24"/>
      <c r="BP9711" s="23"/>
      <c r="BQ9711" s="24"/>
      <c r="BR9711" s="22"/>
      <c r="BS9711" s="24"/>
      <c r="BT9711" s="24"/>
      <c r="BU9711" s="23"/>
      <c r="BV9711" s="26"/>
      <c r="BX9711" s="6"/>
      <c r="BY9711" s="24"/>
      <c r="BZ9711" s="109"/>
      <c r="CA9711" s="66"/>
      <c r="CB9711" s="5"/>
      <c r="CC9711" s="68"/>
      <c r="CD9711" s="67"/>
      <c r="CE9711" s="67"/>
      <c r="CF9711" s="64"/>
      <c r="CG9711" s="5"/>
      <c r="CH9711" s="69"/>
      <c r="CI9711" s="6"/>
      <c r="CJ9711" s="5"/>
      <c r="CK9711" s="25"/>
      <c r="CL9711" s="5"/>
      <c r="DN9711" s="14"/>
      <c r="DO9711" s="14"/>
      <c r="DP9711" s="5"/>
      <c r="DQ9711" s="25"/>
      <c r="DR9711" s="25"/>
      <c r="DS9711" s="96"/>
      <c r="DT9711" s="83"/>
      <c r="DU9711" s="14"/>
      <c r="DX9711" s="83"/>
      <c r="DY9711" s="83"/>
      <c r="DZ9711" s="83"/>
      <c r="EA9711" s="83"/>
      <c r="EJ9711" s="54"/>
      <c r="EK9711" s="22"/>
      <c r="EL9711" s="24"/>
      <c r="EP9711" s="23"/>
      <c r="EQ9711" s="24"/>
      <c r="ER9711" s="22"/>
      <c r="ES9711" s="24"/>
      <c r="ET9711" s="24"/>
      <c r="EU9711" s="23"/>
      <c r="EV9711" s="26"/>
      <c r="EX9711" s="6"/>
      <c r="EY9711" s="24"/>
      <c r="EZ9711" s="109"/>
      <c r="FA9711" s="66"/>
      <c r="FB9711" s="5"/>
      <c r="FC9711" s="68"/>
      <c r="FD9711" s="67"/>
      <c r="FE9711" s="67"/>
      <c r="FF9711" s="64"/>
      <c r="FG9711" s="5"/>
      <c r="FH9711" s="69"/>
      <c r="FI9711" s="6"/>
      <c r="FJ9711" s="5"/>
      <c r="FK9711" s="25"/>
      <c r="FL9711" s="5"/>
    </row>
    <row r="9712" spans="40:168">
      <c r="AN9712" s="14"/>
      <c r="AO9712" s="14"/>
      <c r="AP9712" s="5"/>
      <c r="AQ9712" s="25"/>
      <c r="AR9712" s="25"/>
      <c r="AS9712" s="96"/>
      <c r="AT9712" s="83"/>
      <c r="AU9712" s="14"/>
      <c r="AX9712" s="83"/>
      <c r="AY9712" s="83"/>
      <c r="AZ9712" s="83"/>
      <c r="BA9712" s="83"/>
      <c r="BJ9712" s="54"/>
      <c r="BK9712" s="22"/>
      <c r="BL9712" s="24"/>
      <c r="BP9712" s="23"/>
      <c r="BQ9712" s="24"/>
      <c r="BR9712" s="22"/>
      <c r="BS9712" s="24"/>
      <c r="BT9712" s="24"/>
      <c r="BU9712" s="23"/>
      <c r="BV9712" s="26"/>
      <c r="BX9712" s="6"/>
      <c r="BY9712" s="24"/>
      <c r="BZ9712" s="109"/>
      <c r="CA9712" s="66"/>
      <c r="CB9712" s="5"/>
      <c r="CC9712" s="68"/>
      <c r="CD9712" s="67"/>
      <c r="CE9712" s="67"/>
      <c r="CF9712" s="64"/>
      <c r="CG9712" s="5"/>
      <c r="CH9712" s="69"/>
      <c r="CI9712" s="6"/>
      <c r="CJ9712" s="5"/>
      <c r="CK9712" s="25"/>
      <c r="CL9712" s="5"/>
      <c r="DN9712" s="14"/>
      <c r="DO9712" s="14"/>
      <c r="DP9712" s="5"/>
      <c r="DQ9712" s="25"/>
      <c r="DR9712" s="25"/>
      <c r="DS9712" s="96"/>
      <c r="DT9712" s="83"/>
      <c r="DU9712" s="14"/>
      <c r="DX9712" s="83"/>
      <c r="DY9712" s="83"/>
      <c r="DZ9712" s="83"/>
      <c r="EA9712" s="83"/>
      <c r="EJ9712" s="54"/>
      <c r="EK9712" s="22"/>
      <c r="EL9712" s="24"/>
      <c r="EP9712" s="23"/>
      <c r="EQ9712" s="24"/>
      <c r="ER9712" s="22"/>
      <c r="ES9712" s="24"/>
      <c r="ET9712" s="24"/>
      <c r="EU9712" s="23"/>
      <c r="EV9712" s="26"/>
      <c r="EX9712" s="6"/>
      <c r="EY9712" s="24"/>
      <c r="EZ9712" s="109"/>
      <c r="FA9712" s="66"/>
      <c r="FB9712" s="5"/>
      <c r="FC9712" s="68"/>
      <c r="FD9712" s="67"/>
      <c r="FE9712" s="67"/>
      <c r="FF9712" s="64"/>
      <c r="FG9712" s="5"/>
      <c r="FH9712" s="69"/>
      <c r="FI9712" s="6"/>
      <c r="FJ9712" s="5"/>
      <c r="FK9712" s="25"/>
      <c r="FL9712" s="5"/>
    </row>
    <row r="9713" spans="40:168">
      <c r="AN9713" s="14"/>
      <c r="AO9713" s="14"/>
      <c r="AP9713" s="5"/>
      <c r="AQ9713" s="25"/>
      <c r="AR9713" s="25"/>
      <c r="AS9713" s="96"/>
      <c r="AT9713" s="83"/>
      <c r="AU9713" s="14"/>
      <c r="AX9713" s="83"/>
      <c r="AY9713" s="83"/>
      <c r="AZ9713" s="83"/>
      <c r="BA9713" s="83"/>
      <c r="BJ9713" s="54"/>
      <c r="BK9713" s="22"/>
      <c r="BL9713" s="24"/>
      <c r="BP9713" s="23"/>
      <c r="BQ9713" s="24"/>
      <c r="BR9713" s="22"/>
      <c r="BS9713" s="24"/>
      <c r="BT9713" s="24"/>
      <c r="BU9713" s="23"/>
      <c r="BV9713" s="26"/>
      <c r="BX9713" s="6"/>
      <c r="BY9713" s="24"/>
      <c r="BZ9713" s="109"/>
      <c r="CA9713" s="66"/>
      <c r="CB9713" s="5"/>
      <c r="CC9713" s="68"/>
      <c r="CD9713" s="67"/>
      <c r="CE9713" s="67"/>
      <c r="CF9713" s="64"/>
      <c r="CG9713" s="5"/>
      <c r="CH9713" s="69"/>
      <c r="CI9713" s="6"/>
      <c r="CJ9713" s="5"/>
      <c r="CK9713" s="25"/>
      <c r="CL9713" s="5"/>
      <c r="DN9713" s="14"/>
      <c r="DO9713" s="14"/>
      <c r="DP9713" s="5"/>
      <c r="DQ9713" s="25"/>
      <c r="DR9713" s="25"/>
      <c r="DS9713" s="96"/>
      <c r="DT9713" s="83"/>
      <c r="DU9713" s="14"/>
      <c r="DX9713" s="83"/>
      <c r="DY9713" s="83"/>
      <c r="DZ9713" s="83"/>
      <c r="EA9713" s="83"/>
      <c r="EJ9713" s="54"/>
      <c r="EK9713" s="22"/>
      <c r="EL9713" s="24"/>
      <c r="EP9713" s="23"/>
      <c r="EQ9713" s="24"/>
      <c r="ER9713" s="22"/>
      <c r="ES9713" s="24"/>
      <c r="ET9713" s="24"/>
      <c r="EU9713" s="23"/>
      <c r="EV9713" s="26"/>
      <c r="EX9713" s="6"/>
      <c r="EY9713" s="24"/>
      <c r="EZ9713" s="109"/>
      <c r="FA9713" s="66"/>
      <c r="FB9713" s="5"/>
      <c r="FC9713" s="68"/>
      <c r="FD9713" s="67"/>
      <c r="FE9713" s="67"/>
      <c r="FF9713" s="64"/>
      <c r="FG9713" s="5"/>
      <c r="FH9713" s="69"/>
      <c r="FI9713" s="6"/>
      <c r="FJ9713" s="5"/>
      <c r="FK9713" s="25"/>
      <c r="FL9713" s="5"/>
    </row>
    <row r="9714" spans="40:168">
      <c r="AN9714" s="14"/>
      <c r="AO9714" s="14"/>
      <c r="AP9714" s="5"/>
      <c r="AQ9714" s="25"/>
      <c r="AR9714" s="25"/>
      <c r="AS9714" s="96"/>
      <c r="AT9714" s="83"/>
      <c r="AU9714" s="14"/>
      <c r="AX9714" s="83"/>
      <c r="AY9714" s="83"/>
      <c r="AZ9714" s="83"/>
      <c r="BA9714" s="83"/>
      <c r="BJ9714" s="54"/>
      <c r="BK9714" s="22"/>
      <c r="BL9714" s="24"/>
      <c r="BP9714" s="23"/>
      <c r="BQ9714" s="24"/>
      <c r="BR9714" s="22"/>
      <c r="BS9714" s="24"/>
      <c r="BT9714" s="24"/>
      <c r="BU9714" s="23"/>
      <c r="BV9714" s="26"/>
      <c r="BX9714" s="6"/>
      <c r="BY9714" s="24"/>
      <c r="BZ9714" s="109"/>
      <c r="CA9714" s="66"/>
      <c r="CB9714" s="5"/>
      <c r="CC9714" s="68"/>
      <c r="CD9714" s="67"/>
      <c r="CE9714" s="67"/>
      <c r="CF9714" s="64"/>
      <c r="CG9714" s="5"/>
      <c r="CH9714" s="69"/>
      <c r="CI9714" s="6"/>
      <c r="CJ9714" s="5"/>
      <c r="CK9714" s="25"/>
      <c r="CL9714" s="5"/>
      <c r="DN9714" s="14"/>
      <c r="DO9714" s="14"/>
      <c r="DP9714" s="5"/>
      <c r="DQ9714" s="25"/>
      <c r="DR9714" s="25"/>
      <c r="DS9714" s="96"/>
      <c r="DT9714" s="83"/>
      <c r="DU9714" s="14"/>
      <c r="DX9714" s="83"/>
      <c r="DY9714" s="83"/>
      <c r="DZ9714" s="83"/>
      <c r="EA9714" s="83"/>
      <c r="EJ9714" s="54"/>
      <c r="EK9714" s="22"/>
      <c r="EL9714" s="24"/>
      <c r="EP9714" s="23"/>
      <c r="EQ9714" s="24"/>
      <c r="ER9714" s="22"/>
      <c r="ES9714" s="24"/>
      <c r="ET9714" s="24"/>
      <c r="EU9714" s="23"/>
      <c r="EV9714" s="26"/>
      <c r="EX9714" s="6"/>
      <c r="EY9714" s="24"/>
      <c r="EZ9714" s="109"/>
      <c r="FA9714" s="66"/>
      <c r="FB9714" s="5"/>
      <c r="FC9714" s="68"/>
      <c r="FD9714" s="67"/>
      <c r="FE9714" s="67"/>
      <c r="FF9714" s="64"/>
      <c r="FG9714" s="5"/>
      <c r="FH9714" s="69"/>
      <c r="FI9714" s="6"/>
      <c r="FJ9714" s="5"/>
      <c r="FK9714" s="25"/>
      <c r="FL9714" s="5"/>
    </row>
    <row r="9715" spans="40:168">
      <c r="AN9715" s="14"/>
      <c r="AO9715" s="14"/>
      <c r="AP9715" s="5"/>
      <c r="AQ9715" s="25"/>
      <c r="AR9715" s="25"/>
      <c r="AS9715" s="96"/>
      <c r="AT9715" s="83"/>
      <c r="AU9715" s="14"/>
      <c r="AX9715" s="83"/>
      <c r="AY9715" s="83"/>
      <c r="AZ9715" s="83"/>
      <c r="BA9715" s="83"/>
      <c r="BJ9715" s="54"/>
      <c r="BK9715" s="22"/>
      <c r="BL9715" s="24"/>
      <c r="BP9715" s="23"/>
      <c r="BQ9715" s="24"/>
      <c r="BR9715" s="22"/>
      <c r="BS9715" s="24"/>
      <c r="BT9715" s="24"/>
      <c r="BU9715" s="23"/>
      <c r="BV9715" s="26"/>
      <c r="BX9715" s="6"/>
      <c r="BY9715" s="24"/>
      <c r="BZ9715" s="109"/>
      <c r="CA9715" s="66"/>
      <c r="CB9715" s="5"/>
      <c r="CC9715" s="68"/>
      <c r="CD9715" s="67"/>
      <c r="CE9715" s="67"/>
      <c r="CF9715" s="64"/>
      <c r="CG9715" s="5"/>
      <c r="CH9715" s="69"/>
      <c r="CI9715" s="6"/>
      <c r="CJ9715" s="5"/>
      <c r="CK9715" s="25"/>
      <c r="CL9715" s="5"/>
      <c r="DN9715" s="14"/>
      <c r="DO9715" s="14"/>
      <c r="DP9715" s="5"/>
      <c r="DQ9715" s="25"/>
      <c r="DR9715" s="25"/>
      <c r="DS9715" s="96"/>
      <c r="DT9715" s="83"/>
      <c r="DU9715" s="14"/>
      <c r="DX9715" s="83"/>
      <c r="DY9715" s="83"/>
      <c r="DZ9715" s="83"/>
      <c r="EA9715" s="83"/>
      <c r="EJ9715" s="54"/>
      <c r="EK9715" s="22"/>
      <c r="EL9715" s="24"/>
      <c r="EP9715" s="23"/>
      <c r="EQ9715" s="24"/>
      <c r="ER9715" s="22"/>
      <c r="ES9715" s="24"/>
      <c r="ET9715" s="24"/>
      <c r="EU9715" s="23"/>
      <c r="EV9715" s="26"/>
      <c r="EX9715" s="6"/>
      <c r="EY9715" s="24"/>
      <c r="EZ9715" s="109"/>
      <c r="FA9715" s="66"/>
      <c r="FB9715" s="5"/>
      <c r="FC9715" s="68"/>
      <c r="FD9715" s="67"/>
      <c r="FE9715" s="67"/>
      <c r="FF9715" s="64"/>
      <c r="FG9715" s="5"/>
      <c r="FH9715" s="69"/>
      <c r="FI9715" s="6"/>
      <c r="FJ9715" s="5"/>
      <c r="FK9715" s="25"/>
      <c r="FL9715" s="5"/>
    </row>
    <row r="9716" spans="40:168">
      <c r="AN9716" s="14"/>
      <c r="AO9716" s="14"/>
      <c r="AP9716" s="5"/>
      <c r="AQ9716" s="25"/>
      <c r="AR9716" s="25"/>
      <c r="AS9716" s="96"/>
      <c r="AT9716" s="83"/>
      <c r="AU9716" s="14"/>
      <c r="AX9716" s="83"/>
      <c r="AY9716" s="83"/>
      <c r="AZ9716" s="83"/>
      <c r="BA9716" s="83"/>
      <c r="BJ9716" s="54"/>
      <c r="BK9716" s="22"/>
      <c r="BL9716" s="24"/>
      <c r="BP9716" s="23"/>
      <c r="BQ9716" s="24"/>
      <c r="BR9716" s="22"/>
      <c r="BS9716" s="24"/>
      <c r="BT9716" s="24"/>
      <c r="BU9716" s="23"/>
      <c r="BV9716" s="26"/>
      <c r="BX9716" s="6"/>
      <c r="BY9716" s="24"/>
      <c r="BZ9716" s="109"/>
      <c r="CA9716" s="66"/>
      <c r="CB9716" s="5"/>
      <c r="CC9716" s="68"/>
      <c r="CD9716" s="67"/>
      <c r="CE9716" s="67"/>
      <c r="CF9716" s="64"/>
      <c r="CG9716" s="5"/>
      <c r="CH9716" s="69"/>
      <c r="CI9716" s="6"/>
      <c r="CJ9716" s="5"/>
      <c r="CK9716" s="25"/>
      <c r="CL9716" s="5"/>
      <c r="DN9716" s="14"/>
      <c r="DO9716" s="14"/>
      <c r="DP9716" s="5"/>
      <c r="DQ9716" s="25"/>
      <c r="DR9716" s="25"/>
      <c r="DS9716" s="96"/>
      <c r="DT9716" s="83"/>
      <c r="DU9716" s="14"/>
      <c r="DX9716" s="83"/>
      <c r="DY9716" s="83"/>
      <c r="DZ9716" s="83"/>
      <c r="EA9716" s="83"/>
      <c r="EJ9716" s="54"/>
      <c r="EK9716" s="22"/>
      <c r="EL9716" s="24"/>
      <c r="EP9716" s="23"/>
      <c r="EQ9716" s="24"/>
      <c r="ER9716" s="22"/>
      <c r="ES9716" s="24"/>
      <c r="ET9716" s="24"/>
      <c r="EU9716" s="23"/>
      <c r="EV9716" s="26"/>
      <c r="EX9716" s="6"/>
      <c r="EY9716" s="24"/>
      <c r="EZ9716" s="109"/>
      <c r="FA9716" s="66"/>
      <c r="FB9716" s="5"/>
      <c r="FC9716" s="68"/>
      <c r="FD9716" s="67"/>
      <c r="FE9716" s="67"/>
      <c r="FF9716" s="64"/>
      <c r="FG9716" s="5"/>
      <c r="FH9716" s="69"/>
      <c r="FI9716" s="6"/>
      <c r="FJ9716" s="5"/>
      <c r="FK9716" s="25"/>
      <c r="FL9716" s="5"/>
    </row>
    <row r="9717" spans="40:168">
      <c r="AN9717" s="14"/>
      <c r="AO9717" s="14"/>
      <c r="AP9717" s="5"/>
      <c r="AQ9717" s="25"/>
      <c r="AR9717" s="25"/>
      <c r="AS9717" s="96"/>
      <c r="AT9717" s="83"/>
      <c r="AU9717" s="14"/>
      <c r="AX9717" s="83"/>
      <c r="AY9717" s="83"/>
      <c r="AZ9717" s="83"/>
      <c r="BA9717" s="83"/>
      <c r="BJ9717" s="54"/>
      <c r="BK9717" s="22"/>
      <c r="BL9717" s="24"/>
      <c r="BP9717" s="23"/>
      <c r="BQ9717" s="24"/>
      <c r="BR9717" s="22"/>
      <c r="BS9717" s="24"/>
      <c r="BT9717" s="24"/>
      <c r="BU9717" s="23"/>
      <c r="BV9717" s="26"/>
      <c r="BX9717" s="6"/>
      <c r="BY9717" s="24"/>
      <c r="BZ9717" s="109"/>
      <c r="CA9717" s="66"/>
      <c r="CB9717" s="5"/>
      <c r="CC9717" s="68"/>
      <c r="CD9717" s="67"/>
      <c r="CE9717" s="67"/>
      <c r="CF9717" s="64"/>
      <c r="CG9717" s="5"/>
      <c r="CH9717" s="69"/>
      <c r="CI9717" s="6"/>
      <c r="CJ9717" s="5"/>
      <c r="CK9717" s="25"/>
      <c r="CL9717" s="5"/>
      <c r="DN9717" s="14"/>
      <c r="DO9717" s="14"/>
      <c r="DP9717" s="5"/>
      <c r="DQ9717" s="25"/>
      <c r="DR9717" s="25"/>
      <c r="DS9717" s="96"/>
      <c r="DT9717" s="83"/>
      <c r="DU9717" s="14"/>
      <c r="DX9717" s="83"/>
      <c r="DY9717" s="83"/>
      <c r="DZ9717" s="83"/>
      <c r="EA9717" s="83"/>
      <c r="EJ9717" s="54"/>
      <c r="EK9717" s="22"/>
      <c r="EL9717" s="24"/>
      <c r="EP9717" s="23"/>
      <c r="EQ9717" s="24"/>
      <c r="ER9717" s="22"/>
      <c r="ES9717" s="24"/>
      <c r="ET9717" s="24"/>
      <c r="EU9717" s="23"/>
      <c r="EV9717" s="26"/>
      <c r="EX9717" s="6"/>
      <c r="EY9717" s="24"/>
      <c r="EZ9717" s="109"/>
      <c r="FA9717" s="66"/>
      <c r="FB9717" s="5"/>
      <c r="FC9717" s="68"/>
      <c r="FD9717" s="67"/>
      <c r="FE9717" s="67"/>
      <c r="FF9717" s="64"/>
      <c r="FG9717" s="5"/>
      <c r="FH9717" s="69"/>
      <c r="FI9717" s="6"/>
      <c r="FJ9717" s="5"/>
      <c r="FK9717" s="25"/>
      <c r="FL9717" s="5"/>
    </row>
    <row r="9718" spans="40:168">
      <c r="AN9718" s="14"/>
      <c r="AO9718" s="14"/>
      <c r="AP9718" s="5"/>
      <c r="AQ9718" s="25"/>
      <c r="AR9718" s="25"/>
      <c r="AS9718" s="96"/>
      <c r="AT9718" s="83"/>
      <c r="AU9718" s="14"/>
      <c r="AX9718" s="83"/>
      <c r="AY9718" s="83"/>
      <c r="AZ9718" s="83"/>
      <c r="BA9718" s="83"/>
      <c r="BJ9718" s="54"/>
      <c r="BK9718" s="22"/>
      <c r="BL9718" s="24"/>
      <c r="BP9718" s="23"/>
      <c r="BQ9718" s="24"/>
      <c r="BR9718" s="22"/>
      <c r="BS9718" s="24"/>
      <c r="BT9718" s="24"/>
      <c r="BU9718" s="23"/>
      <c r="BV9718" s="26"/>
      <c r="BX9718" s="6"/>
      <c r="BY9718" s="24"/>
      <c r="BZ9718" s="109"/>
      <c r="CA9718" s="66"/>
      <c r="CB9718" s="5"/>
      <c r="CC9718" s="68"/>
      <c r="CD9718" s="67"/>
      <c r="CE9718" s="67"/>
      <c r="CF9718" s="64"/>
      <c r="CG9718" s="5"/>
      <c r="CH9718" s="69"/>
      <c r="CI9718" s="6"/>
      <c r="CJ9718" s="5"/>
      <c r="CK9718" s="25"/>
      <c r="CL9718" s="5"/>
      <c r="DN9718" s="14"/>
      <c r="DO9718" s="14"/>
      <c r="DP9718" s="5"/>
      <c r="DQ9718" s="25"/>
      <c r="DR9718" s="25"/>
      <c r="DS9718" s="96"/>
      <c r="DT9718" s="83"/>
      <c r="DU9718" s="14"/>
      <c r="DX9718" s="83"/>
      <c r="DY9718" s="83"/>
      <c r="DZ9718" s="83"/>
      <c r="EA9718" s="83"/>
      <c r="EJ9718" s="54"/>
      <c r="EK9718" s="22"/>
      <c r="EL9718" s="24"/>
      <c r="EP9718" s="23"/>
      <c r="EQ9718" s="24"/>
      <c r="ER9718" s="22"/>
      <c r="ES9718" s="24"/>
      <c r="ET9718" s="24"/>
      <c r="EU9718" s="23"/>
      <c r="EV9718" s="26"/>
      <c r="EX9718" s="6"/>
      <c r="EY9718" s="24"/>
      <c r="EZ9718" s="109"/>
      <c r="FA9718" s="66"/>
      <c r="FB9718" s="5"/>
      <c r="FC9718" s="68"/>
      <c r="FD9718" s="67"/>
      <c r="FE9718" s="67"/>
      <c r="FF9718" s="64"/>
      <c r="FG9718" s="5"/>
      <c r="FH9718" s="69"/>
      <c r="FI9718" s="6"/>
      <c r="FJ9718" s="5"/>
      <c r="FK9718" s="25"/>
      <c r="FL9718" s="5"/>
    </row>
    <row r="9719" spans="40:168">
      <c r="AN9719" s="14"/>
      <c r="AO9719" s="14"/>
      <c r="AP9719" s="5"/>
      <c r="AQ9719" s="25"/>
      <c r="AR9719" s="25"/>
      <c r="AS9719" s="96"/>
      <c r="AT9719" s="83"/>
      <c r="AU9719" s="14"/>
      <c r="AX9719" s="83"/>
      <c r="AY9719" s="83"/>
      <c r="AZ9719" s="83"/>
      <c r="BA9719" s="83"/>
      <c r="BJ9719" s="54"/>
      <c r="BK9719" s="22"/>
      <c r="BL9719" s="24"/>
      <c r="BP9719" s="23"/>
      <c r="BQ9719" s="24"/>
      <c r="BR9719" s="22"/>
      <c r="BS9719" s="24"/>
      <c r="BT9719" s="24"/>
      <c r="BU9719" s="23"/>
      <c r="BV9719" s="26"/>
      <c r="BX9719" s="6"/>
      <c r="BY9719" s="24"/>
      <c r="BZ9719" s="109"/>
      <c r="CA9719" s="66"/>
      <c r="CB9719" s="5"/>
      <c r="CC9719" s="68"/>
      <c r="CD9719" s="67"/>
      <c r="CE9719" s="67"/>
      <c r="CF9719" s="64"/>
      <c r="CG9719" s="5"/>
      <c r="CH9719" s="69"/>
      <c r="CI9719" s="6"/>
      <c r="CJ9719" s="5"/>
      <c r="CK9719" s="25"/>
      <c r="CL9719" s="5"/>
      <c r="DN9719" s="14"/>
      <c r="DO9719" s="14"/>
      <c r="DP9719" s="5"/>
      <c r="DQ9719" s="25"/>
      <c r="DR9719" s="25"/>
      <c r="DS9719" s="96"/>
      <c r="DT9719" s="83"/>
      <c r="DU9719" s="14"/>
      <c r="DX9719" s="83"/>
      <c r="DY9719" s="83"/>
      <c r="DZ9719" s="83"/>
      <c r="EA9719" s="83"/>
      <c r="EJ9719" s="54"/>
      <c r="EK9719" s="22"/>
      <c r="EL9719" s="24"/>
      <c r="EP9719" s="23"/>
      <c r="EQ9719" s="24"/>
      <c r="ER9719" s="22"/>
      <c r="ES9719" s="24"/>
      <c r="ET9719" s="24"/>
      <c r="EU9719" s="23"/>
      <c r="EV9719" s="26"/>
      <c r="EX9719" s="6"/>
      <c r="EY9719" s="24"/>
      <c r="EZ9719" s="109"/>
      <c r="FA9719" s="66"/>
      <c r="FB9719" s="5"/>
      <c r="FC9719" s="68"/>
      <c r="FD9719" s="67"/>
      <c r="FE9719" s="67"/>
      <c r="FF9719" s="64"/>
      <c r="FG9719" s="5"/>
      <c r="FH9719" s="69"/>
      <c r="FI9719" s="6"/>
      <c r="FJ9719" s="5"/>
      <c r="FK9719" s="25"/>
      <c r="FL9719" s="5"/>
    </row>
    <row r="9720" spans="40:168">
      <c r="AN9720" s="14"/>
      <c r="AO9720" s="14"/>
      <c r="AP9720" s="5"/>
      <c r="AQ9720" s="25"/>
      <c r="AR9720" s="25"/>
      <c r="AS9720" s="96"/>
      <c r="AT9720" s="83"/>
      <c r="AU9720" s="14"/>
      <c r="AX9720" s="83"/>
      <c r="AY9720" s="83"/>
      <c r="AZ9720" s="83"/>
      <c r="BA9720" s="83"/>
      <c r="BJ9720" s="54"/>
      <c r="BK9720" s="22"/>
      <c r="BL9720" s="24"/>
      <c r="BP9720" s="23"/>
      <c r="BQ9720" s="24"/>
      <c r="BR9720" s="22"/>
      <c r="BS9720" s="24"/>
      <c r="BT9720" s="24"/>
      <c r="BU9720" s="23"/>
      <c r="BV9720" s="26"/>
      <c r="BX9720" s="6"/>
      <c r="BY9720" s="24"/>
      <c r="BZ9720" s="109"/>
      <c r="CA9720" s="66"/>
      <c r="CB9720" s="5"/>
      <c r="CC9720" s="68"/>
      <c r="CD9720" s="67"/>
      <c r="CE9720" s="67"/>
      <c r="CF9720" s="64"/>
      <c r="CG9720" s="5"/>
      <c r="CH9720" s="69"/>
      <c r="CI9720" s="6"/>
      <c r="CJ9720" s="5"/>
      <c r="CK9720" s="25"/>
      <c r="CL9720" s="5"/>
      <c r="DN9720" s="14"/>
      <c r="DO9720" s="14"/>
      <c r="DP9720" s="5"/>
      <c r="DQ9720" s="25"/>
      <c r="DR9720" s="25"/>
      <c r="DS9720" s="96"/>
      <c r="DT9720" s="83"/>
      <c r="DU9720" s="14"/>
      <c r="DX9720" s="83"/>
      <c r="DY9720" s="83"/>
      <c r="DZ9720" s="83"/>
      <c r="EA9720" s="83"/>
      <c r="EJ9720" s="54"/>
      <c r="EK9720" s="22"/>
      <c r="EL9720" s="24"/>
      <c r="EP9720" s="23"/>
      <c r="EQ9720" s="24"/>
      <c r="ER9720" s="22"/>
      <c r="ES9720" s="24"/>
      <c r="ET9720" s="24"/>
      <c r="EU9720" s="23"/>
      <c r="EV9720" s="26"/>
      <c r="EX9720" s="6"/>
      <c r="EY9720" s="24"/>
      <c r="EZ9720" s="109"/>
      <c r="FA9720" s="66"/>
      <c r="FB9720" s="5"/>
      <c r="FC9720" s="68"/>
      <c r="FD9720" s="67"/>
      <c r="FE9720" s="67"/>
      <c r="FF9720" s="64"/>
      <c r="FG9720" s="5"/>
      <c r="FH9720" s="69"/>
      <c r="FI9720" s="6"/>
      <c r="FJ9720" s="5"/>
      <c r="FK9720" s="25"/>
      <c r="FL9720" s="5"/>
    </row>
    <row r="9721" spans="40:168">
      <c r="AN9721" s="14"/>
      <c r="AO9721" s="14"/>
      <c r="AP9721" s="5"/>
      <c r="AQ9721" s="25"/>
      <c r="AR9721" s="25"/>
      <c r="AS9721" s="96"/>
      <c r="AT9721" s="83"/>
      <c r="AU9721" s="14"/>
      <c r="AX9721" s="83"/>
      <c r="AY9721" s="83"/>
      <c r="AZ9721" s="83"/>
      <c r="BA9721" s="83"/>
      <c r="BJ9721" s="54"/>
      <c r="BK9721" s="22"/>
      <c r="BL9721" s="24"/>
      <c r="BP9721" s="23"/>
      <c r="BQ9721" s="24"/>
      <c r="BR9721" s="22"/>
      <c r="BS9721" s="24"/>
      <c r="BT9721" s="24"/>
      <c r="BU9721" s="23"/>
      <c r="BV9721" s="26"/>
      <c r="BX9721" s="6"/>
      <c r="BY9721" s="24"/>
      <c r="BZ9721" s="109"/>
      <c r="CA9721" s="66"/>
      <c r="CB9721" s="5"/>
      <c r="CC9721" s="68"/>
      <c r="CD9721" s="67"/>
      <c r="CE9721" s="67"/>
      <c r="CF9721" s="64"/>
      <c r="CG9721" s="5"/>
      <c r="CH9721" s="69"/>
      <c r="CI9721" s="6"/>
      <c r="CJ9721" s="5"/>
      <c r="CK9721" s="25"/>
      <c r="CL9721" s="5"/>
      <c r="DN9721" s="14"/>
      <c r="DO9721" s="14"/>
      <c r="DP9721" s="5"/>
      <c r="DQ9721" s="25"/>
      <c r="DR9721" s="25"/>
      <c r="DS9721" s="96"/>
      <c r="DT9721" s="83"/>
      <c r="DU9721" s="14"/>
      <c r="DX9721" s="83"/>
      <c r="DY9721" s="83"/>
      <c r="DZ9721" s="83"/>
      <c r="EA9721" s="83"/>
      <c r="EJ9721" s="54"/>
      <c r="EK9721" s="22"/>
      <c r="EL9721" s="24"/>
      <c r="EP9721" s="23"/>
      <c r="EQ9721" s="24"/>
      <c r="ER9721" s="22"/>
      <c r="ES9721" s="24"/>
      <c r="ET9721" s="24"/>
      <c r="EU9721" s="23"/>
      <c r="EV9721" s="26"/>
      <c r="EX9721" s="6"/>
      <c r="EY9721" s="24"/>
      <c r="EZ9721" s="109"/>
      <c r="FA9721" s="66"/>
      <c r="FB9721" s="5"/>
      <c r="FC9721" s="68"/>
      <c r="FD9721" s="67"/>
      <c r="FE9721" s="67"/>
      <c r="FF9721" s="64"/>
      <c r="FG9721" s="5"/>
      <c r="FH9721" s="69"/>
      <c r="FI9721" s="6"/>
      <c r="FJ9721" s="5"/>
      <c r="FK9721" s="25"/>
      <c r="FL9721" s="5"/>
    </row>
    <row r="9722" spans="40:168">
      <c r="AN9722" s="14"/>
      <c r="AO9722" s="14"/>
      <c r="AP9722" s="5"/>
      <c r="AQ9722" s="25"/>
      <c r="AR9722" s="25"/>
      <c r="AS9722" s="96"/>
      <c r="AT9722" s="83"/>
      <c r="AU9722" s="14"/>
      <c r="AX9722" s="83"/>
      <c r="AY9722" s="83"/>
      <c r="AZ9722" s="83"/>
      <c r="BA9722" s="83"/>
      <c r="BJ9722" s="54"/>
      <c r="BK9722" s="22"/>
      <c r="BL9722" s="24"/>
      <c r="BP9722" s="23"/>
      <c r="BQ9722" s="24"/>
      <c r="BR9722" s="22"/>
      <c r="BS9722" s="24"/>
      <c r="BT9722" s="24"/>
      <c r="BU9722" s="23"/>
      <c r="BV9722" s="26"/>
      <c r="BX9722" s="6"/>
      <c r="BY9722" s="24"/>
      <c r="BZ9722" s="109"/>
      <c r="CA9722" s="66"/>
      <c r="CB9722" s="5"/>
      <c r="CC9722" s="68"/>
      <c r="CD9722" s="67"/>
      <c r="CE9722" s="67"/>
      <c r="CF9722" s="64"/>
      <c r="CG9722" s="5"/>
      <c r="CH9722" s="69"/>
      <c r="CI9722" s="6"/>
      <c r="CJ9722" s="5"/>
      <c r="CK9722" s="25"/>
      <c r="CL9722" s="5"/>
      <c r="DN9722" s="14"/>
      <c r="DO9722" s="14"/>
      <c r="DP9722" s="5"/>
      <c r="DQ9722" s="25"/>
      <c r="DR9722" s="25"/>
      <c r="DS9722" s="96"/>
      <c r="DT9722" s="83"/>
      <c r="DU9722" s="14"/>
      <c r="DX9722" s="83"/>
      <c r="DY9722" s="83"/>
      <c r="DZ9722" s="83"/>
      <c r="EA9722" s="83"/>
      <c r="EJ9722" s="54"/>
      <c r="EK9722" s="22"/>
      <c r="EL9722" s="24"/>
      <c r="EP9722" s="23"/>
      <c r="EQ9722" s="24"/>
      <c r="ER9722" s="22"/>
      <c r="ES9722" s="24"/>
      <c r="ET9722" s="24"/>
      <c r="EU9722" s="23"/>
      <c r="EV9722" s="26"/>
      <c r="EX9722" s="6"/>
      <c r="EY9722" s="24"/>
      <c r="EZ9722" s="109"/>
      <c r="FA9722" s="66"/>
      <c r="FB9722" s="5"/>
      <c r="FC9722" s="68"/>
      <c r="FD9722" s="67"/>
      <c r="FE9722" s="67"/>
      <c r="FF9722" s="64"/>
      <c r="FG9722" s="5"/>
      <c r="FH9722" s="69"/>
      <c r="FI9722" s="6"/>
      <c r="FJ9722" s="5"/>
      <c r="FK9722" s="25"/>
      <c r="FL9722" s="5"/>
    </row>
    <row r="9723" spans="40:168">
      <c r="AN9723" s="14"/>
      <c r="AO9723" s="14"/>
      <c r="AP9723" s="5"/>
      <c r="AQ9723" s="25"/>
      <c r="AR9723" s="25"/>
      <c r="AS9723" s="96"/>
      <c r="AT9723" s="83"/>
      <c r="AU9723" s="14"/>
      <c r="AX9723" s="83"/>
      <c r="AY9723" s="83"/>
      <c r="AZ9723" s="83"/>
      <c r="BA9723" s="83"/>
      <c r="BJ9723" s="54"/>
      <c r="BK9723" s="22"/>
      <c r="BL9723" s="24"/>
      <c r="BP9723" s="23"/>
      <c r="BQ9723" s="24"/>
      <c r="BR9723" s="22"/>
      <c r="BS9723" s="24"/>
      <c r="BT9723" s="24"/>
      <c r="BU9723" s="23"/>
      <c r="BV9723" s="26"/>
      <c r="BX9723" s="6"/>
      <c r="BY9723" s="24"/>
      <c r="BZ9723" s="109"/>
      <c r="CA9723" s="66"/>
      <c r="CB9723" s="5"/>
      <c r="CC9723" s="68"/>
      <c r="CD9723" s="67"/>
      <c r="CE9723" s="67"/>
      <c r="CF9723" s="64"/>
      <c r="CG9723" s="5"/>
      <c r="CH9723" s="69"/>
      <c r="CI9723" s="6"/>
      <c r="CJ9723" s="5"/>
      <c r="CK9723" s="25"/>
      <c r="CL9723" s="5"/>
      <c r="DN9723" s="14"/>
      <c r="DO9723" s="14"/>
      <c r="DP9723" s="5"/>
      <c r="DQ9723" s="25"/>
      <c r="DR9723" s="25"/>
      <c r="DS9723" s="96"/>
      <c r="DT9723" s="83"/>
      <c r="DU9723" s="14"/>
      <c r="DX9723" s="83"/>
      <c r="DY9723" s="83"/>
      <c r="DZ9723" s="83"/>
      <c r="EA9723" s="83"/>
      <c r="EJ9723" s="54"/>
      <c r="EK9723" s="22"/>
      <c r="EL9723" s="24"/>
      <c r="EP9723" s="23"/>
      <c r="EQ9723" s="24"/>
      <c r="ER9723" s="22"/>
      <c r="ES9723" s="24"/>
      <c r="ET9723" s="24"/>
      <c r="EU9723" s="23"/>
      <c r="EV9723" s="26"/>
      <c r="EX9723" s="6"/>
      <c r="EY9723" s="24"/>
      <c r="EZ9723" s="109"/>
      <c r="FA9723" s="66"/>
      <c r="FB9723" s="5"/>
      <c r="FC9723" s="68"/>
      <c r="FD9723" s="67"/>
      <c r="FE9723" s="67"/>
      <c r="FF9723" s="64"/>
      <c r="FG9723" s="5"/>
      <c r="FH9723" s="69"/>
      <c r="FI9723" s="6"/>
      <c r="FJ9723" s="5"/>
      <c r="FK9723" s="25"/>
      <c r="FL9723" s="5"/>
    </row>
    <row r="9724" spans="40:168">
      <c r="AN9724" s="14"/>
      <c r="AO9724" s="14"/>
      <c r="AP9724" s="5"/>
      <c r="AQ9724" s="25"/>
      <c r="AR9724" s="25"/>
      <c r="AS9724" s="96"/>
      <c r="AT9724" s="83"/>
      <c r="AU9724" s="14"/>
      <c r="AX9724" s="83"/>
      <c r="AY9724" s="83"/>
      <c r="AZ9724" s="83"/>
      <c r="BA9724" s="83"/>
      <c r="BJ9724" s="54"/>
      <c r="BK9724" s="22"/>
      <c r="BL9724" s="24"/>
      <c r="BP9724" s="23"/>
      <c r="BQ9724" s="24"/>
      <c r="BR9724" s="22"/>
      <c r="BS9724" s="24"/>
      <c r="BT9724" s="24"/>
      <c r="BU9724" s="23"/>
      <c r="BV9724" s="26"/>
      <c r="BX9724" s="6"/>
      <c r="BY9724" s="24"/>
      <c r="BZ9724" s="109"/>
      <c r="CA9724" s="66"/>
      <c r="CB9724" s="5"/>
      <c r="CC9724" s="68"/>
      <c r="CD9724" s="67"/>
      <c r="CE9724" s="67"/>
      <c r="CF9724" s="64"/>
      <c r="CG9724" s="5"/>
      <c r="CH9724" s="69"/>
      <c r="CI9724" s="6"/>
      <c r="CJ9724" s="5"/>
      <c r="CK9724" s="25"/>
      <c r="CL9724" s="5"/>
      <c r="DN9724" s="14"/>
      <c r="DO9724" s="14"/>
      <c r="DP9724" s="5"/>
      <c r="DQ9724" s="25"/>
      <c r="DR9724" s="25"/>
      <c r="DS9724" s="96"/>
      <c r="DT9724" s="83"/>
      <c r="DU9724" s="14"/>
      <c r="DX9724" s="83"/>
      <c r="DY9724" s="83"/>
      <c r="DZ9724" s="83"/>
      <c r="EA9724" s="83"/>
      <c r="EJ9724" s="54"/>
      <c r="EK9724" s="22"/>
      <c r="EL9724" s="24"/>
      <c r="EP9724" s="23"/>
      <c r="EQ9724" s="24"/>
      <c r="ER9724" s="22"/>
      <c r="ES9724" s="24"/>
      <c r="ET9724" s="24"/>
      <c r="EU9724" s="23"/>
      <c r="EV9724" s="26"/>
      <c r="EX9724" s="6"/>
      <c r="EY9724" s="24"/>
      <c r="EZ9724" s="109"/>
      <c r="FA9724" s="66"/>
      <c r="FB9724" s="5"/>
      <c r="FC9724" s="68"/>
      <c r="FD9724" s="67"/>
      <c r="FE9724" s="67"/>
      <c r="FF9724" s="64"/>
      <c r="FG9724" s="5"/>
      <c r="FH9724" s="69"/>
      <c r="FI9724" s="6"/>
      <c r="FJ9724" s="5"/>
      <c r="FK9724" s="25"/>
      <c r="FL9724" s="5"/>
    </row>
    <row r="9725" spans="40:168">
      <c r="AN9725" s="14"/>
      <c r="AO9725" s="14"/>
      <c r="AP9725" s="5"/>
      <c r="AQ9725" s="25"/>
      <c r="AR9725" s="25"/>
      <c r="AS9725" s="96"/>
      <c r="AT9725" s="83"/>
      <c r="AU9725" s="14"/>
      <c r="AX9725" s="83"/>
      <c r="AY9725" s="83"/>
      <c r="AZ9725" s="83"/>
      <c r="BA9725" s="83"/>
      <c r="BJ9725" s="54"/>
      <c r="BK9725" s="22"/>
      <c r="BL9725" s="24"/>
      <c r="BP9725" s="23"/>
      <c r="BQ9725" s="24"/>
      <c r="BR9725" s="22"/>
      <c r="BS9725" s="24"/>
      <c r="BT9725" s="24"/>
      <c r="BU9725" s="23"/>
      <c r="BV9725" s="26"/>
      <c r="BX9725" s="6"/>
      <c r="BY9725" s="24"/>
      <c r="BZ9725" s="109"/>
      <c r="CA9725" s="66"/>
      <c r="CB9725" s="5"/>
      <c r="CC9725" s="68"/>
      <c r="CD9725" s="67"/>
      <c r="CE9725" s="67"/>
      <c r="CF9725" s="64"/>
      <c r="CG9725" s="5"/>
      <c r="CH9725" s="69"/>
      <c r="CI9725" s="6"/>
      <c r="CJ9725" s="5"/>
      <c r="CK9725" s="25"/>
      <c r="CL9725" s="5"/>
      <c r="DN9725" s="14"/>
      <c r="DO9725" s="14"/>
      <c r="DP9725" s="5"/>
      <c r="DQ9725" s="25"/>
      <c r="DR9725" s="25"/>
      <c r="DS9725" s="96"/>
      <c r="DT9725" s="83"/>
      <c r="DU9725" s="14"/>
      <c r="DX9725" s="83"/>
      <c r="DY9725" s="83"/>
      <c r="DZ9725" s="83"/>
      <c r="EA9725" s="83"/>
      <c r="EJ9725" s="54"/>
      <c r="EK9725" s="22"/>
      <c r="EL9725" s="24"/>
      <c r="EP9725" s="23"/>
      <c r="EQ9725" s="24"/>
      <c r="ER9725" s="22"/>
      <c r="ES9725" s="24"/>
      <c r="ET9725" s="24"/>
      <c r="EU9725" s="23"/>
      <c r="EV9725" s="26"/>
      <c r="EX9725" s="6"/>
      <c r="EY9725" s="24"/>
      <c r="EZ9725" s="109"/>
      <c r="FA9725" s="66"/>
      <c r="FB9725" s="5"/>
      <c r="FC9725" s="68"/>
      <c r="FD9725" s="67"/>
      <c r="FE9725" s="67"/>
      <c r="FF9725" s="64"/>
      <c r="FG9725" s="5"/>
      <c r="FH9725" s="69"/>
      <c r="FI9725" s="6"/>
      <c r="FJ9725" s="5"/>
      <c r="FK9725" s="25"/>
      <c r="FL9725" s="5"/>
    </row>
    <row r="9726" spans="40:168">
      <c r="AN9726" s="14"/>
      <c r="AO9726" s="14"/>
      <c r="AP9726" s="5"/>
      <c r="AQ9726" s="25"/>
      <c r="AR9726" s="25"/>
      <c r="AS9726" s="96"/>
      <c r="AT9726" s="83"/>
      <c r="AU9726" s="14"/>
      <c r="AX9726" s="83"/>
      <c r="AY9726" s="83"/>
      <c r="AZ9726" s="83"/>
      <c r="BA9726" s="83"/>
      <c r="BJ9726" s="54"/>
      <c r="BK9726" s="22"/>
      <c r="BL9726" s="24"/>
      <c r="BP9726" s="23"/>
      <c r="BQ9726" s="24"/>
      <c r="BR9726" s="22"/>
      <c r="BS9726" s="24"/>
      <c r="BT9726" s="24"/>
      <c r="BU9726" s="23"/>
      <c r="BV9726" s="26"/>
      <c r="BX9726" s="6"/>
      <c r="BY9726" s="24"/>
      <c r="BZ9726" s="109"/>
      <c r="CA9726" s="66"/>
      <c r="CB9726" s="5"/>
      <c r="CC9726" s="68"/>
      <c r="CD9726" s="67"/>
      <c r="CE9726" s="67"/>
      <c r="CF9726" s="64"/>
      <c r="CG9726" s="5"/>
      <c r="CH9726" s="69"/>
      <c r="CI9726" s="6"/>
      <c r="CJ9726" s="5"/>
      <c r="CK9726" s="25"/>
      <c r="CL9726" s="5"/>
      <c r="DN9726" s="14"/>
      <c r="DO9726" s="14"/>
      <c r="DP9726" s="5"/>
      <c r="DQ9726" s="25"/>
      <c r="DR9726" s="25"/>
      <c r="DS9726" s="96"/>
      <c r="DT9726" s="83"/>
      <c r="DU9726" s="14"/>
      <c r="DX9726" s="83"/>
      <c r="DY9726" s="83"/>
      <c r="DZ9726" s="83"/>
      <c r="EA9726" s="83"/>
      <c r="EJ9726" s="54"/>
      <c r="EK9726" s="22"/>
      <c r="EL9726" s="24"/>
      <c r="EP9726" s="23"/>
      <c r="EQ9726" s="24"/>
      <c r="ER9726" s="22"/>
      <c r="ES9726" s="24"/>
      <c r="ET9726" s="24"/>
      <c r="EU9726" s="23"/>
      <c r="EV9726" s="26"/>
      <c r="EX9726" s="6"/>
      <c r="EY9726" s="24"/>
      <c r="EZ9726" s="109"/>
      <c r="FA9726" s="66"/>
      <c r="FB9726" s="5"/>
      <c r="FC9726" s="68"/>
      <c r="FD9726" s="67"/>
      <c r="FE9726" s="67"/>
      <c r="FF9726" s="64"/>
      <c r="FG9726" s="5"/>
      <c r="FH9726" s="69"/>
      <c r="FI9726" s="6"/>
      <c r="FJ9726" s="5"/>
      <c r="FK9726" s="25"/>
      <c r="FL9726" s="5"/>
    </row>
    <row r="9727" spans="40:168">
      <c r="AN9727" s="14"/>
      <c r="AO9727" s="14"/>
      <c r="AP9727" s="5"/>
      <c r="AQ9727" s="25"/>
      <c r="AR9727" s="25"/>
      <c r="AS9727" s="96"/>
      <c r="AT9727" s="83"/>
      <c r="AU9727" s="14"/>
      <c r="AX9727" s="83"/>
      <c r="AY9727" s="83"/>
      <c r="AZ9727" s="83"/>
      <c r="BA9727" s="83"/>
      <c r="BJ9727" s="54"/>
      <c r="BK9727" s="22"/>
      <c r="BL9727" s="24"/>
      <c r="BP9727" s="23"/>
      <c r="BQ9727" s="24"/>
      <c r="BR9727" s="22"/>
      <c r="BS9727" s="24"/>
      <c r="BT9727" s="24"/>
      <c r="BU9727" s="23"/>
      <c r="BV9727" s="26"/>
      <c r="BX9727" s="6"/>
      <c r="BY9727" s="24"/>
      <c r="BZ9727" s="109"/>
      <c r="CA9727" s="66"/>
      <c r="CB9727" s="5"/>
      <c r="CC9727" s="68"/>
      <c r="CD9727" s="67"/>
      <c r="CE9727" s="67"/>
      <c r="CF9727" s="64"/>
      <c r="CG9727" s="5"/>
      <c r="CH9727" s="69"/>
      <c r="CI9727" s="6"/>
      <c r="CJ9727" s="5"/>
      <c r="CK9727" s="25"/>
      <c r="CL9727" s="5"/>
      <c r="DN9727" s="14"/>
      <c r="DO9727" s="14"/>
      <c r="DP9727" s="5"/>
      <c r="DQ9727" s="25"/>
      <c r="DR9727" s="25"/>
      <c r="DS9727" s="96"/>
      <c r="DT9727" s="83"/>
      <c r="DU9727" s="14"/>
      <c r="DX9727" s="83"/>
      <c r="DY9727" s="83"/>
      <c r="DZ9727" s="83"/>
      <c r="EA9727" s="83"/>
      <c r="EJ9727" s="54"/>
      <c r="EK9727" s="22"/>
      <c r="EL9727" s="24"/>
      <c r="EP9727" s="23"/>
      <c r="EQ9727" s="24"/>
      <c r="ER9727" s="22"/>
      <c r="ES9727" s="24"/>
      <c r="ET9727" s="24"/>
      <c r="EU9727" s="23"/>
      <c r="EV9727" s="26"/>
      <c r="EX9727" s="6"/>
      <c r="EY9727" s="24"/>
      <c r="EZ9727" s="109"/>
      <c r="FA9727" s="66"/>
      <c r="FB9727" s="5"/>
      <c r="FC9727" s="68"/>
      <c r="FD9727" s="67"/>
      <c r="FE9727" s="67"/>
      <c r="FF9727" s="64"/>
      <c r="FG9727" s="5"/>
      <c r="FH9727" s="69"/>
      <c r="FI9727" s="6"/>
      <c r="FJ9727" s="5"/>
      <c r="FK9727" s="25"/>
      <c r="FL9727" s="5"/>
    </row>
    <row r="9728" spans="40:168">
      <c r="AN9728" s="14"/>
      <c r="AO9728" s="14"/>
      <c r="AP9728" s="5"/>
      <c r="AQ9728" s="25"/>
      <c r="AR9728" s="25"/>
      <c r="AS9728" s="96"/>
      <c r="AT9728" s="83"/>
      <c r="AU9728" s="14"/>
      <c r="AX9728" s="83"/>
      <c r="AY9728" s="83"/>
      <c r="AZ9728" s="83"/>
      <c r="BA9728" s="83"/>
      <c r="BJ9728" s="54"/>
      <c r="BK9728" s="22"/>
      <c r="BL9728" s="24"/>
      <c r="BP9728" s="23"/>
      <c r="BQ9728" s="24"/>
      <c r="BR9728" s="22"/>
      <c r="BS9728" s="24"/>
      <c r="BT9728" s="24"/>
      <c r="BU9728" s="23"/>
      <c r="BV9728" s="26"/>
      <c r="BX9728" s="6"/>
      <c r="BY9728" s="24"/>
      <c r="BZ9728" s="109"/>
      <c r="CA9728" s="66"/>
      <c r="CB9728" s="5"/>
      <c r="CC9728" s="68"/>
      <c r="CD9728" s="67"/>
      <c r="CE9728" s="67"/>
      <c r="CF9728" s="64"/>
      <c r="CG9728" s="5"/>
      <c r="CH9728" s="69"/>
      <c r="CI9728" s="6"/>
      <c r="CJ9728" s="5"/>
      <c r="CK9728" s="25"/>
      <c r="CL9728" s="5"/>
      <c r="DN9728" s="14"/>
      <c r="DO9728" s="14"/>
      <c r="DP9728" s="5"/>
      <c r="DQ9728" s="25"/>
      <c r="DR9728" s="25"/>
      <c r="DS9728" s="96"/>
      <c r="DT9728" s="83"/>
      <c r="DU9728" s="14"/>
      <c r="DX9728" s="83"/>
      <c r="DY9728" s="83"/>
      <c r="DZ9728" s="83"/>
      <c r="EA9728" s="83"/>
      <c r="EJ9728" s="54"/>
      <c r="EK9728" s="22"/>
      <c r="EL9728" s="24"/>
      <c r="EP9728" s="23"/>
      <c r="EQ9728" s="24"/>
      <c r="ER9728" s="22"/>
      <c r="ES9728" s="24"/>
      <c r="ET9728" s="24"/>
      <c r="EU9728" s="23"/>
      <c r="EV9728" s="26"/>
      <c r="EX9728" s="6"/>
      <c r="EY9728" s="24"/>
      <c r="EZ9728" s="109"/>
      <c r="FA9728" s="66"/>
      <c r="FB9728" s="5"/>
      <c r="FC9728" s="68"/>
      <c r="FD9728" s="67"/>
      <c r="FE9728" s="67"/>
      <c r="FF9728" s="64"/>
      <c r="FG9728" s="5"/>
      <c r="FH9728" s="69"/>
      <c r="FI9728" s="6"/>
      <c r="FJ9728" s="5"/>
      <c r="FK9728" s="25"/>
      <c r="FL9728" s="5"/>
    </row>
    <row r="9729" spans="40:168">
      <c r="AN9729" s="14"/>
      <c r="AO9729" s="14"/>
      <c r="AP9729" s="5"/>
      <c r="AQ9729" s="25"/>
      <c r="AR9729" s="25"/>
      <c r="AS9729" s="96"/>
      <c r="AT9729" s="83"/>
      <c r="AU9729" s="14"/>
      <c r="AX9729" s="83"/>
      <c r="AY9729" s="83"/>
      <c r="AZ9729" s="83"/>
      <c r="BA9729" s="83"/>
      <c r="BJ9729" s="54"/>
      <c r="BK9729" s="22"/>
      <c r="BL9729" s="24"/>
      <c r="BP9729" s="23"/>
      <c r="BQ9729" s="24"/>
      <c r="BR9729" s="22"/>
      <c r="BS9729" s="24"/>
      <c r="BT9729" s="24"/>
      <c r="BU9729" s="23"/>
      <c r="BV9729" s="26"/>
      <c r="BX9729" s="6"/>
      <c r="BY9729" s="24"/>
      <c r="BZ9729" s="109"/>
      <c r="CA9729" s="66"/>
      <c r="CB9729" s="5"/>
      <c r="CC9729" s="68"/>
      <c r="CD9729" s="67"/>
      <c r="CE9729" s="67"/>
      <c r="CF9729" s="64"/>
      <c r="CG9729" s="5"/>
      <c r="CH9729" s="69"/>
      <c r="CI9729" s="6"/>
      <c r="CJ9729" s="5"/>
      <c r="CK9729" s="25"/>
      <c r="CL9729" s="5"/>
      <c r="DN9729" s="14"/>
      <c r="DO9729" s="14"/>
      <c r="DP9729" s="5"/>
      <c r="DQ9729" s="25"/>
      <c r="DR9729" s="25"/>
      <c r="DS9729" s="96"/>
      <c r="DT9729" s="83"/>
      <c r="DU9729" s="14"/>
      <c r="DX9729" s="83"/>
      <c r="DY9729" s="83"/>
      <c r="DZ9729" s="83"/>
      <c r="EA9729" s="83"/>
      <c r="EJ9729" s="54"/>
      <c r="EK9729" s="22"/>
      <c r="EL9729" s="24"/>
      <c r="EP9729" s="23"/>
      <c r="EQ9729" s="24"/>
      <c r="ER9729" s="22"/>
      <c r="ES9729" s="24"/>
      <c r="ET9729" s="24"/>
      <c r="EU9729" s="23"/>
      <c r="EV9729" s="26"/>
      <c r="EX9729" s="6"/>
      <c r="EY9729" s="24"/>
      <c r="EZ9729" s="109"/>
      <c r="FA9729" s="66"/>
      <c r="FB9729" s="5"/>
      <c r="FC9729" s="68"/>
      <c r="FD9729" s="67"/>
      <c r="FE9729" s="67"/>
      <c r="FF9729" s="64"/>
      <c r="FG9729" s="5"/>
      <c r="FH9729" s="69"/>
      <c r="FI9729" s="6"/>
      <c r="FJ9729" s="5"/>
      <c r="FK9729" s="25"/>
      <c r="FL9729" s="5"/>
    </row>
    <row r="9730" spans="40:168">
      <c r="AN9730" s="14"/>
      <c r="AO9730" s="14"/>
      <c r="AP9730" s="5"/>
      <c r="AQ9730" s="25"/>
      <c r="AR9730" s="25"/>
      <c r="AS9730" s="96"/>
      <c r="AT9730" s="83"/>
      <c r="AU9730" s="14"/>
      <c r="AX9730" s="83"/>
      <c r="AY9730" s="83"/>
      <c r="AZ9730" s="83"/>
      <c r="BA9730" s="83"/>
      <c r="BJ9730" s="54"/>
      <c r="BK9730" s="22"/>
      <c r="BL9730" s="24"/>
      <c r="BP9730" s="23"/>
      <c r="BQ9730" s="24"/>
      <c r="BR9730" s="22"/>
      <c r="BS9730" s="24"/>
      <c r="BT9730" s="24"/>
      <c r="BU9730" s="23"/>
      <c r="BV9730" s="26"/>
      <c r="BX9730" s="6"/>
      <c r="BY9730" s="24"/>
      <c r="BZ9730" s="109"/>
      <c r="CA9730" s="66"/>
      <c r="CB9730" s="5"/>
      <c r="CC9730" s="68"/>
      <c r="CD9730" s="67"/>
      <c r="CE9730" s="67"/>
      <c r="CF9730" s="64"/>
      <c r="CG9730" s="5"/>
      <c r="CH9730" s="69"/>
      <c r="CI9730" s="6"/>
      <c r="CJ9730" s="5"/>
      <c r="CK9730" s="25"/>
      <c r="CL9730" s="5"/>
      <c r="DN9730" s="14"/>
      <c r="DO9730" s="14"/>
      <c r="DP9730" s="5"/>
      <c r="DQ9730" s="25"/>
      <c r="DR9730" s="25"/>
      <c r="DS9730" s="96"/>
      <c r="DT9730" s="83"/>
      <c r="DU9730" s="14"/>
      <c r="DX9730" s="83"/>
      <c r="DY9730" s="83"/>
      <c r="DZ9730" s="83"/>
      <c r="EA9730" s="83"/>
      <c r="EJ9730" s="54"/>
      <c r="EK9730" s="22"/>
      <c r="EL9730" s="24"/>
      <c r="EP9730" s="23"/>
      <c r="EQ9730" s="24"/>
      <c r="ER9730" s="22"/>
      <c r="ES9730" s="24"/>
      <c r="ET9730" s="24"/>
      <c r="EU9730" s="23"/>
      <c r="EV9730" s="26"/>
      <c r="EX9730" s="6"/>
      <c r="EY9730" s="24"/>
      <c r="EZ9730" s="109"/>
      <c r="FA9730" s="66"/>
      <c r="FB9730" s="5"/>
      <c r="FC9730" s="68"/>
      <c r="FD9730" s="67"/>
      <c r="FE9730" s="67"/>
      <c r="FF9730" s="64"/>
      <c r="FG9730" s="5"/>
      <c r="FH9730" s="69"/>
      <c r="FI9730" s="6"/>
      <c r="FJ9730" s="5"/>
      <c r="FK9730" s="25"/>
      <c r="FL9730" s="5"/>
    </row>
    <row r="9731" spans="40:168">
      <c r="AN9731" s="14"/>
      <c r="AO9731" s="14"/>
      <c r="AP9731" s="5"/>
      <c r="AQ9731" s="25"/>
      <c r="AR9731" s="25"/>
      <c r="AS9731" s="96"/>
      <c r="AT9731" s="83"/>
      <c r="AU9731" s="14"/>
      <c r="AX9731" s="83"/>
      <c r="AY9731" s="83"/>
      <c r="AZ9731" s="83"/>
      <c r="BA9731" s="83"/>
      <c r="BJ9731" s="54"/>
      <c r="BK9731" s="22"/>
      <c r="BL9731" s="24"/>
      <c r="BP9731" s="23"/>
      <c r="BQ9731" s="24"/>
      <c r="BR9731" s="22"/>
      <c r="BS9731" s="24"/>
      <c r="BT9731" s="24"/>
      <c r="BU9731" s="23"/>
      <c r="BV9731" s="26"/>
      <c r="BX9731" s="6"/>
      <c r="BY9731" s="24"/>
      <c r="BZ9731" s="109"/>
      <c r="CA9731" s="66"/>
      <c r="CB9731" s="5"/>
      <c r="CC9731" s="68"/>
      <c r="CD9731" s="67"/>
      <c r="CE9731" s="67"/>
      <c r="CF9731" s="64"/>
      <c r="CG9731" s="5"/>
      <c r="CH9731" s="69"/>
      <c r="CI9731" s="6"/>
      <c r="CJ9731" s="5"/>
      <c r="CK9731" s="25"/>
      <c r="CL9731" s="5"/>
      <c r="DN9731" s="14"/>
      <c r="DO9731" s="14"/>
      <c r="DP9731" s="5"/>
      <c r="DQ9731" s="25"/>
      <c r="DR9731" s="25"/>
      <c r="DS9731" s="96"/>
      <c r="DT9731" s="83"/>
      <c r="DU9731" s="14"/>
      <c r="DX9731" s="83"/>
      <c r="DY9731" s="83"/>
      <c r="DZ9731" s="83"/>
      <c r="EA9731" s="83"/>
      <c r="EJ9731" s="54"/>
      <c r="EK9731" s="22"/>
      <c r="EL9731" s="24"/>
      <c r="EP9731" s="23"/>
      <c r="EQ9731" s="24"/>
      <c r="ER9731" s="22"/>
      <c r="ES9731" s="24"/>
      <c r="ET9731" s="24"/>
      <c r="EU9731" s="23"/>
      <c r="EV9731" s="26"/>
      <c r="EX9731" s="6"/>
      <c r="EY9731" s="24"/>
      <c r="EZ9731" s="109"/>
      <c r="FA9731" s="66"/>
      <c r="FB9731" s="5"/>
      <c r="FC9731" s="68"/>
      <c r="FD9731" s="67"/>
      <c r="FE9731" s="67"/>
      <c r="FF9731" s="64"/>
      <c r="FG9731" s="5"/>
      <c r="FH9731" s="69"/>
      <c r="FI9731" s="6"/>
      <c r="FJ9731" s="5"/>
      <c r="FK9731" s="25"/>
      <c r="FL9731" s="5"/>
    </row>
    <row r="9732" spans="40:168">
      <c r="AN9732" s="14"/>
      <c r="AO9732" s="14"/>
      <c r="AP9732" s="5"/>
      <c r="AQ9732" s="25"/>
      <c r="AR9732" s="25"/>
      <c r="AS9732" s="96"/>
      <c r="AT9732" s="83"/>
      <c r="AU9732" s="14"/>
      <c r="AX9732" s="83"/>
      <c r="AY9732" s="83"/>
      <c r="AZ9732" s="83"/>
      <c r="BA9732" s="83"/>
      <c r="BJ9732" s="54"/>
      <c r="BK9732" s="22"/>
      <c r="BL9732" s="24"/>
      <c r="BP9732" s="23"/>
      <c r="BQ9732" s="24"/>
      <c r="BR9732" s="22"/>
      <c r="BS9732" s="24"/>
      <c r="BT9732" s="24"/>
      <c r="BU9732" s="23"/>
      <c r="BV9732" s="26"/>
      <c r="BX9732" s="6"/>
      <c r="BY9732" s="24"/>
      <c r="BZ9732" s="109"/>
      <c r="CA9732" s="66"/>
      <c r="CB9732" s="5"/>
      <c r="CC9732" s="68"/>
      <c r="CD9732" s="67"/>
      <c r="CE9732" s="67"/>
      <c r="CF9732" s="64"/>
      <c r="CG9732" s="5"/>
      <c r="CH9732" s="69"/>
      <c r="CI9732" s="6"/>
      <c r="CJ9732" s="5"/>
      <c r="CK9732" s="25"/>
      <c r="CL9732" s="5"/>
      <c r="DN9732" s="14"/>
      <c r="DO9732" s="14"/>
      <c r="DP9732" s="5"/>
      <c r="DQ9732" s="25"/>
      <c r="DR9732" s="25"/>
      <c r="DS9732" s="96"/>
      <c r="DT9732" s="83"/>
      <c r="DU9732" s="14"/>
      <c r="DX9732" s="83"/>
      <c r="DY9732" s="83"/>
      <c r="DZ9732" s="83"/>
      <c r="EA9732" s="83"/>
      <c r="EJ9732" s="54"/>
      <c r="EK9732" s="22"/>
      <c r="EL9732" s="24"/>
      <c r="EP9732" s="23"/>
      <c r="EQ9732" s="24"/>
      <c r="ER9732" s="22"/>
      <c r="ES9732" s="24"/>
      <c r="ET9732" s="24"/>
      <c r="EU9732" s="23"/>
      <c r="EV9732" s="26"/>
      <c r="EX9732" s="6"/>
      <c r="EY9732" s="24"/>
      <c r="EZ9732" s="109"/>
      <c r="FA9732" s="66"/>
      <c r="FB9732" s="5"/>
      <c r="FC9732" s="68"/>
      <c r="FD9732" s="67"/>
      <c r="FE9732" s="67"/>
      <c r="FF9732" s="64"/>
      <c r="FG9732" s="5"/>
      <c r="FH9732" s="69"/>
      <c r="FI9732" s="6"/>
      <c r="FJ9732" s="5"/>
      <c r="FK9732" s="25"/>
      <c r="FL9732" s="5"/>
    </row>
    <row r="9733" spans="40:168">
      <c r="AN9733" s="14"/>
      <c r="AO9733" s="14"/>
      <c r="AP9733" s="5"/>
      <c r="AQ9733" s="25"/>
      <c r="AR9733" s="25"/>
      <c r="AS9733" s="96"/>
      <c r="AT9733" s="83"/>
      <c r="AU9733" s="14"/>
      <c r="AX9733" s="83"/>
      <c r="AY9733" s="83"/>
      <c r="AZ9733" s="83"/>
      <c r="BA9733" s="83"/>
      <c r="BJ9733" s="54"/>
      <c r="BK9733" s="22"/>
      <c r="BL9733" s="24"/>
      <c r="BP9733" s="23"/>
      <c r="BQ9733" s="24"/>
      <c r="BR9733" s="22"/>
      <c r="BS9733" s="24"/>
      <c r="BT9733" s="24"/>
      <c r="BU9733" s="23"/>
      <c r="BV9733" s="26"/>
      <c r="BX9733" s="6"/>
      <c r="BY9733" s="24"/>
      <c r="BZ9733" s="109"/>
      <c r="CA9733" s="66"/>
      <c r="CB9733" s="5"/>
      <c r="CC9733" s="68"/>
      <c r="CD9733" s="67"/>
      <c r="CE9733" s="67"/>
      <c r="CF9733" s="64"/>
      <c r="CG9733" s="5"/>
      <c r="CH9733" s="69"/>
      <c r="CI9733" s="6"/>
      <c r="CJ9733" s="5"/>
      <c r="CK9733" s="25"/>
      <c r="CL9733" s="5"/>
      <c r="DN9733" s="14"/>
      <c r="DO9733" s="14"/>
      <c r="DP9733" s="5"/>
      <c r="DQ9733" s="25"/>
      <c r="DR9733" s="25"/>
      <c r="DS9733" s="96"/>
      <c r="DT9733" s="83"/>
      <c r="DU9733" s="14"/>
      <c r="DX9733" s="83"/>
      <c r="DY9733" s="83"/>
      <c r="DZ9733" s="83"/>
      <c r="EA9733" s="83"/>
      <c r="EJ9733" s="54"/>
      <c r="EK9733" s="22"/>
      <c r="EL9733" s="24"/>
      <c r="EP9733" s="23"/>
      <c r="EQ9733" s="24"/>
      <c r="ER9733" s="22"/>
      <c r="ES9733" s="24"/>
      <c r="ET9733" s="24"/>
      <c r="EU9733" s="23"/>
      <c r="EV9733" s="26"/>
      <c r="EX9733" s="6"/>
      <c r="EY9733" s="24"/>
      <c r="EZ9733" s="109"/>
      <c r="FA9733" s="66"/>
      <c r="FB9733" s="5"/>
      <c r="FC9733" s="68"/>
      <c r="FD9733" s="67"/>
      <c r="FE9733" s="67"/>
      <c r="FF9733" s="64"/>
      <c r="FG9733" s="5"/>
      <c r="FH9733" s="69"/>
      <c r="FI9733" s="6"/>
      <c r="FJ9733" s="5"/>
      <c r="FK9733" s="25"/>
      <c r="FL9733" s="5"/>
    </row>
    <row r="9734" spans="40:168">
      <c r="AN9734" s="14"/>
      <c r="AO9734" s="14"/>
      <c r="AP9734" s="5"/>
      <c r="AQ9734" s="25"/>
      <c r="AR9734" s="25"/>
      <c r="AS9734" s="96"/>
      <c r="AT9734" s="83"/>
      <c r="AU9734" s="14"/>
      <c r="AX9734" s="83"/>
      <c r="AY9734" s="83"/>
      <c r="AZ9734" s="83"/>
      <c r="BA9734" s="83"/>
      <c r="BJ9734" s="54"/>
      <c r="BK9734" s="22"/>
      <c r="BL9734" s="24"/>
      <c r="BP9734" s="23"/>
      <c r="BQ9734" s="24"/>
      <c r="BR9734" s="22"/>
      <c r="BS9734" s="24"/>
      <c r="BT9734" s="24"/>
      <c r="BU9734" s="23"/>
      <c r="BV9734" s="26"/>
      <c r="BX9734" s="6"/>
      <c r="BY9734" s="24"/>
      <c r="BZ9734" s="109"/>
      <c r="CA9734" s="66"/>
      <c r="CB9734" s="5"/>
      <c r="CC9734" s="68"/>
      <c r="CD9734" s="67"/>
      <c r="CE9734" s="67"/>
      <c r="CF9734" s="64"/>
      <c r="CG9734" s="5"/>
      <c r="CH9734" s="69"/>
      <c r="CI9734" s="6"/>
      <c r="CJ9734" s="5"/>
      <c r="CK9734" s="25"/>
      <c r="CL9734" s="5"/>
      <c r="DN9734" s="14"/>
      <c r="DO9734" s="14"/>
      <c r="DP9734" s="5"/>
      <c r="DQ9734" s="25"/>
      <c r="DR9734" s="25"/>
      <c r="DS9734" s="96"/>
      <c r="DT9734" s="83"/>
      <c r="DU9734" s="14"/>
      <c r="DX9734" s="83"/>
      <c r="DY9734" s="83"/>
      <c r="DZ9734" s="83"/>
      <c r="EA9734" s="83"/>
      <c r="EJ9734" s="54"/>
      <c r="EK9734" s="22"/>
      <c r="EL9734" s="24"/>
      <c r="EP9734" s="23"/>
      <c r="EQ9734" s="24"/>
      <c r="ER9734" s="22"/>
      <c r="ES9734" s="24"/>
      <c r="ET9734" s="24"/>
      <c r="EU9734" s="23"/>
      <c r="EV9734" s="26"/>
      <c r="EX9734" s="6"/>
      <c r="EY9734" s="24"/>
      <c r="EZ9734" s="109"/>
      <c r="FA9734" s="66"/>
      <c r="FB9734" s="5"/>
      <c r="FC9734" s="68"/>
      <c r="FD9734" s="67"/>
      <c r="FE9734" s="67"/>
      <c r="FF9734" s="64"/>
      <c r="FG9734" s="5"/>
      <c r="FH9734" s="69"/>
      <c r="FI9734" s="6"/>
      <c r="FJ9734" s="5"/>
      <c r="FK9734" s="25"/>
      <c r="FL9734" s="5"/>
    </row>
    <row r="9735" spans="40:168">
      <c r="AN9735" s="14"/>
      <c r="AO9735" s="14"/>
      <c r="AP9735" s="5"/>
      <c r="AQ9735" s="25"/>
      <c r="AR9735" s="25"/>
      <c r="AS9735" s="96"/>
      <c r="AT9735" s="83"/>
      <c r="AU9735" s="14"/>
      <c r="AX9735" s="83"/>
      <c r="AY9735" s="83"/>
      <c r="AZ9735" s="83"/>
      <c r="BA9735" s="83"/>
      <c r="BJ9735" s="54"/>
      <c r="BK9735" s="22"/>
      <c r="BL9735" s="24"/>
      <c r="BP9735" s="23"/>
      <c r="BQ9735" s="24"/>
      <c r="BR9735" s="22"/>
      <c r="BS9735" s="24"/>
      <c r="BT9735" s="24"/>
      <c r="BU9735" s="23"/>
      <c r="BV9735" s="26"/>
      <c r="BX9735" s="6"/>
      <c r="BY9735" s="24"/>
      <c r="BZ9735" s="109"/>
      <c r="CA9735" s="66"/>
      <c r="CB9735" s="5"/>
      <c r="CC9735" s="68"/>
      <c r="CD9735" s="67"/>
      <c r="CE9735" s="67"/>
      <c r="CF9735" s="64"/>
      <c r="CG9735" s="5"/>
      <c r="CH9735" s="69"/>
      <c r="CI9735" s="6"/>
      <c r="CJ9735" s="5"/>
      <c r="CK9735" s="25"/>
      <c r="CL9735" s="5"/>
      <c r="DN9735" s="14"/>
      <c r="DO9735" s="14"/>
      <c r="DP9735" s="5"/>
      <c r="DQ9735" s="25"/>
      <c r="DR9735" s="25"/>
      <c r="DS9735" s="96"/>
      <c r="DT9735" s="83"/>
      <c r="DU9735" s="14"/>
      <c r="DX9735" s="83"/>
      <c r="DY9735" s="83"/>
      <c r="DZ9735" s="83"/>
      <c r="EA9735" s="83"/>
      <c r="EJ9735" s="54"/>
      <c r="EK9735" s="22"/>
      <c r="EL9735" s="24"/>
      <c r="EP9735" s="23"/>
      <c r="EQ9735" s="24"/>
      <c r="ER9735" s="22"/>
      <c r="ES9735" s="24"/>
      <c r="ET9735" s="24"/>
      <c r="EU9735" s="23"/>
      <c r="EV9735" s="26"/>
      <c r="EX9735" s="6"/>
      <c r="EY9735" s="24"/>
      <c r="EZ9735" s="109"/>
      <c r="FA9735" s="66"/>
      <c r="FB9735" s="5"/>
      <c r="FC9735" s="68"/>
      <c r="FD9735" s="67"/>
      <c r="FE9735" s="67"/>
      <c r="FF9735" s="64"/>
      <c r="FG9735" s="5"/>
      <c r="FH9735" s="69"/>
      <c r="FI9735" s="6"/>
      <c r="FJ9735" s="5"/>
      <c r="FK9735" s="25"/>
      <c r="FL9735" s="5"/>
    </row>
    <row r="9736" spans="40:168">
      <c r="AN9736" s="14"/>
      <c r="AO9736" s="14"/>
      <c r="AP9736" s="5"/>
      <c r="AQ9736" s="25"/>
      <c r="AR9736" s="25"/>
      <c r="AS9736" s="96"/>
      <c r="AT9736" s="83"/>
      <c r="AU9736" s="14"/>
      <c r="AX9736" s="83"/>
      <c r="AY9736" s="83"/>
      <c r="AZ9736" s="83"/>
      <c r="BA9736" s="83"/>
      <c r="BJ9736" s="54"/>
      <c r="BK9736" s="22"/>
      <c r="BL9736" s="24"/>
      <c r="BP9736" s="23"/>
      <c r="BQ9736" s="24"/>
      <c r="BR9736" s="22"/>
      <c r="BS9736" s="24"/>
      <c r="BT9736" s="24"/>
      <c r="BU9736" s="23"/>
      <c r="BV9736" s="26"/>
      <c r="BX9736" s="6"/>
      <c r="BY9736" s="24"/>
      <c r="BZ9736" s="109"/>
      <c r="CA9736" s="66"/>
      <c r="CB9736" s="5"/>
      <c r="CC9736" s="68"/>
      <c r="CD9736" s="67"/>
      <c r="CE9736" s="67"/>
      <c r="CF9736" s="64"/>
      <c r="CG9736" s="5"/>
      <c r="CH9736" s="69"/>
      <c r="CI9736" s="6"/>
      <c r="CJ9736" s="5"/>
      <c r="CK9736" s="25"/>
      <c r="CL9736" s="5"/>
      <c r="DN9736" s="14"/>
      <c r="DO9736" s="14"/>
      <c r="DP9736" s="5"/>
      <c r="DQ9736" s="25"/>
      <c r="DR9736" s="25"/>
      <c r="DS9736" s="96"/>
      <c r="DT9736" s="83"/>
      <c r="DU9736" s="14"/>
      <c r="DX9736" s="83"/>
      <c r="DY9736" s="83"/>
      <c r="DZ9736" s="83"/>
      <c r="EA9736" s="83"/>
      <c r="EJ9736" s="54"/>
      <c r="EK9736" s="22"/>
      <c r="EL9736" s="24"/>
      <c r="EP9736" s="23"/>
      <c r="EQ9736" s="24"/>
      <c r="ER9736" s="22"/>
      <c r="ES9736" s="24"/>
      <c r="ET9736" s="24"/>
      <c r="EU9736" s="23"/>
      <c r="EV9736" s="26"/>
      <c r="EX9736" s="6"/>
      <c r="EY9736" s="24"/>
      <c r="EZ9736" s="109"/>
      <c r="FA9736" s="66"/>
      <c r="FB9736" s="5"/>
      <c r="FC9736" s="68"/>
      <c r="FD9736" s="67"/>
      <c r="FE9736" s="67"/>
      <c r="FF9736" s="64"/>
      <c r="FG9736" s="5"/>
      <c r="FH9736" s="69"/>
      <c r="FI9736" s="6"/>
      <c r="FJ9736" s="5"/>
      <c r="FK9736" s="25"/>
      <c r="FL9736" s="5"/>
    </row>
    <row r="9737" spans="40:168">
      <c r="AN9737" s="14"/>
      <c r="AO9737" s="14"/>
      <c r="AP9737" s="5"/>
      <c r="AQ9737" s="25"/>
      <c r="AR9737" s="25"/>
      <c r="AS9737" s="96"/>
      <c r="AT9737" s="83"/>
      <c r="AU9737" s="14"/>
      <c r="AX9737" s="83"/>
      <c r="AY9737" s="83"/>
      <c r="AZ9737" s="83"/>
      <c r="BA9737" s="83"/>
      <c r="BJ9737" s="54"/>
      <c r="BK9737" s="22"/>
      <c r="BL9737" s="24"/>
      <c r="BP9737" s="23"/>
      <c r="BQ9737" s="24"/>
      <c r="BR9737" s="22"/>
      <c r="BS9737" s="24"/>
      <c r="BT9737" s="24"/>
      <c r="BU9737" s="23"/>
      <c r="BV9737" s="26"/>
      <c r="BX9737" s="6"/>
      <c r="BY9737" s="24"/>
      <c r="BZ9737" s="109"/>
      <c r="CA9737" s="66"/>
      <c r="CB9737" s="5"/>
      <c r="CC9737" s="68"/>
      <c r="CD9737" s="67"/>
      <c r="CE9737" s="67"/>
      <c r="CF9737" s="64"/>
      <c r="CG9737" s="5"/>
      <c r="CH9737" s="69"/>
      <c r="CI9737" s="6"/>
      <c r="CJ9737" s="5"/>
      <c r="CK9737" s="25"/>
      <c r="CL9737" s="5"/>
      <c r="DN9737" s="14"/>
      <c r="DO9737" s="14"/>
      <c r="DP9737" s="5"/>
      <c r="DQ9737" s="25"/>
      <c r="DR9737" s="25"/>
      <c r="DS9737" s="96"/>
      <c r="DT9737" s="83"/>
      <c r="DU9737" s="14"/>
      <c r="DX9737" s="83"/>
      <c r="DY9737" s="83"/>
      <c r="DZ9737" s="83"/>
      <c r="EA9737" s="83"/>
      <c r="EJ9737" s="54"/>
      <c r="EK9737" s="22"/>
      <c r="EL9737" s="24"/>
      <c r="EP9737" s="23"/>
      <c r="EQ9737" s="24"/>
      <c r="ER9737" s="22"/>
      <c r="ES9737" s="24"/>
      <c r="ET9737" s="24"/>
      <c r="EU9737" s="23"/>
      <c r="EV9737" s="26"/>
      <c r="EX9737" s="6"/>
      <c r="EY9737" s="24"/>
      <c r="EZ9737" s="109"/>
      <c r="FA9737" s="66"/>
      <c r="FB9737" s="5"/>
      <c r="FC9737" s="68"/>
      <c r="FD9737" s="67"/>
      <c r="FE9737" s="67"/>
      <c r="FF9737" s="64"/>
      <c r="FG9737" s="5"/>
      <c r="FH9737" s="69"/>
      <c r="FI9737" s="6"/>
      <c r="FJ9737" s="5"/>
      <c r="FK9737" s="25"/>
      <c r="FL9737" s="5"/>
    </row>
    <row r="9738" spans="40:168">
      <c r="AN9738" s="14"/>
      <c r="AO9738" s="14"/>
      <c r="AP9738" s="5"/>
      <c r="AQ9738" s="25"/>
      <c r="AR9738" s="25"/>
      <c r="AS9738" s="96"/>
      <c r="AT9738" s="83"/>
      <c r="AU9738" s="14"/>
      <c r="AX9738" s="83"/>
      <c r="AY9738" s="83"/>
      <c r="AZ9738" s="83"/>
      <c r="BA9738" s="83"/>
      <c r="BJ9738" s="54"/>
      <c r="BK9738" s="22"/>
      <c r="BL9738" s="24"/>
      <c r="BP9738" s="23"/>
      <c r="BQ9738" s="24"/>
      <c r="BR9738" s="22"/>
      <c r="BS9738" s="24"/>
      <c r="BT9738" s="24"/>
      <c r="BU9738" s="23"/>
      <c r="BV9738" s="26"/>
      <c r="BX9738" s="6"/>
      <c r="BY9738" s="24"/>
      <c r="BZ9738" s="109"/>
      <c r="CA9738" s="66"/>
      <c r="CB9738" s="5"/>
      <c r="CC9738" s="68"/>
      <c r="CD9738" s="67"/>
      <c r="CE9738" s="67"/>
      <c r="CF9738" s="64"/>
      <c r="CG9738" s="5"/>
      <c r="CH9738" s="69"/>
      <c r="CI9738" s="6"/>
      <c r="CJ9738" s="5"/>
      <c r="CK9738" s="25"/>
      <c r="CL9738" s="5"/>
      <c r="DN9738" s="14"/>
      <c r="DO9738" s="14"/>
      <c r="DP9738" s="5"/>
      <c r="DQ9738" s="25"/>
      <c r="DR9738" s="25"/>
      <c r="DS9738" s="96"/>
      <c r="DT9738" s="83"/>
      <c r="DU9738" s="14"/>
      <c r="DX9738" s="83"/>
      <c r="DY9738" s="83"/>
      <c r="DZ9738" s="83"/>
      <c r="EA9738" s="83"/>
      <c r="EJ9738" s="54"/>
      <c r="EK9738" s="22"/>
      <c r="EL9738" s="24"/>
      <c r="EP9738" s="23"/>
      <c r="EQ9738" s="24"/>
      <c r="ER9738" s="22"/>
      <c r="ES9738" s="24"/>
      <c r="ET9738" s="24"/>
      <c r="EU9738" s="23"/>
      <c r="EV9738" s="26"/>
      <c r="EX9738" s="6"/>
      <c r="EY9738" s="24"/>
      <c r="EZ9738" s="109"/>
      <c r="FA9738" s="66"/>
      <c r="FB9738" s="5"/>
      <c r="FC9738" s="68"/>
      <c r="FD9738" s="67"/>
      <c r="FE9738" s="67"/>
      <c r="FF9738" s="64"/>
      <c r="FG9738" s="5"/>
      <c r="FH9738" s="69"/>
      <c r="FI9738" s="6"/>
      <c r="FJ9738" s="5"/>
      <c r="FK9738" s="25"/>
      <c r="FL9738" s="5"/>
    </row>
    <row r="9739" spans="40:168">
      <c r="AN9739" s="14"/>
      <c r="AO9739" s="14"/>
      <c r="AP9739" s="5"/>
      <c r="AQ9739" s="25"/>
      <c r="AR9739" s="25"/>
      <c r="AS9739" s="96"/>
      <c r="AT9739" s="83"/>
      <c r="AU9739" s="14"/>
      <c r="AX9739" s="83"/>
      <c r="AY9739" s="83"/>
      <c r="AZ9739" s="83"/>
      <c r="BA9739" s="83"/>
      <c r="BJ9739" s="54"/>
      <c r="BK9739" s="22"/>
      <c r="BL9739" s="24"/>
      <c r="BP9739" s="23"/>
      <c r="BQ9739" s="24"/>
      <c r="BR9739" s="22"/>
      <c r="BS9739" s="24"/>
      <c r="BT9739" s="24"/>
      <c r="BU9739" s="23"/>
      <c r="BV9739" s="26"/>
      <c r="BX9739" s="6"/>
      <c r="BY9739" s="24"/>
      <c r="BZ9739" s="109"/>
      <c r="CA9739" s="66"/>
      <c r="CB9739" s="5"/>
      <c r="CC9739" s="68"/>
      <c r="CD9739" s="67"/>
      <c r="CE9739" s="67"/>
      <c r="CF9739" s="64"/>
      <c r="CG9739" s="5"/>
      <c r="CH9739" s="69"/>
      <c r="CI9739" s="6"/>
      <c r="CJ9739" s="5"/>
      <c r="CK9739" s="25"/>
      <c r="CL9739" s="5"/>
      <c r="DN9739" s="14"/>
      <c r="DO9739" s="14"/>
      <c r="DP9739" s="5"/>
      <c r="DQ9739" s="25"/>
      <c r="DR9739" s="25"/>
      <c r="DS9739" s="96"/>
      <c r="DT9739" s="83"/>
      <c r="DU9739" s="14"/>
      <c r="DX9739" s="83"/>
      <c r="DY9739" s="83"/>
      <c r="DZ9739" s="83"/>
      <c r="EA9739" s="83"/>
      <c r="EJ9739" s="54"/>
      <c r="EK9739" s="22"/>
      <c r="EL9739" s="24"/>
      <c r="EP9739" s="23"/>
      <c r="EQ9739" s="24"/>
      <c r="ER9739" s="22"/>
      <c r="ES9739" s="24"/>
      <c r="ET9739" s="24"/>
      <c r="EU9739" s="23"/>
      <c r="EV9739" s="26"/>
      <c r="EX9739" s="6"/>
      <c r="EY9739" s="24"/>
      <c r="EZ9739" s="109"/>
      <c r="FA9739" s="66"/>
      <c r="FB9739" s="5"/>
      <c r="FC9739" s="68"/>
      <c r="FD9739" s="67"/>
      <c r="FE9739" s="67"/>
      <c r="FF9739" s="64"/>
      <c r="FG9739" s="5"/>
      <c r="FH9739" s="69"/>
      <c r="FI9739" s="6"/>
      <c r="FJ9739" s="5"/>
      <c r="FK9739" s="25"/>
      <c r="FL9739" s="5"/>
    </row>
    <row r="9740" spans="40:168">
      <c r="AN9740" s="14"/>
      <c r="AO9740" s="14"/>
      <c r="AP9740" s="5"/>
      <c r="AQ9740" s="25"/>
      <c r="AR9740" s="25"/>
      <c r="AS9740" s="96"/>
      <c r="AT9740" s="83"/>
      <c r="AU9740" s="14"/>
      <c r="AX9740" s="83"/>
      <c r="AY9740" s="83"/>
      <c r="AZ9740" s="83"/>
      <c r="BA9740" s="83"/>
      <c r="BJ9740" s="54"/>
      <c r="BK9740" s="22"/>
      <c r="BL9740" s="24"/>
      <c r="BP9740" s="23"/>
      <c r="BQ9740" s="24"/>
      <c r="BR9740" s="22"/>
      <c r="BS9740" s="24"/>
      <c r="BT9740" s="24"/>
      <c r="BU9740" s="23"/>
      <c r="BV9740" s="26"/>
      <c r="BX9740" s="6"/>
      <c r="BY9740" s="24"/>
      <c r="BZ9740" s="109"/>
      <c r="CA9740" s="66"/>
      <c r="CB9740" s="5"/>
      <c r="CC9740" s="68"/>
      <c r="CD9740" s="67"/>
      <c r="CE9740" s="67"/>
      <c r="CF9740" s="64"/>
      <c r="CG9740" s="5"/>
      <c r="CH9740" s="69"/>
      <c r="CI9740" s="6"/>
      <c r="CJ9740" s="5"/>
      <c r="CK9740" s="25"/>
      <c r="CL9740" s="5"/>
      <c r="DN9740" s="14"/>
      <c r="DO9740" s="14"/>
      <c r="DP9740" s="5"/>
      <c r="DQ9740" s="25"/>
      <c r="DR9740" s="25"/>
      <c r="DS9740" s="96"/>
      <c r="DT9740" s="83"/>
      <c r="DU9740" s="14"/>
      <c r="DX9740" s="83"/>
      <c r="DY9740" s="83"/>
      <c r="DZ9740" s="83"/>
      <c r="EA9740" s="83"/>
      <c r="EJ9740" s="54"/>
      <c r="EK9740" s="22"/>
      <c r="EL9740" s="24"/>
      <c r="EP9740" s="23"/>
      <c r="EQ9740" s="24"/>
      <c r="ER9740" s="22"/>
      <c r="ES9740" s="24"/>
      <c r="ET9740" s="24"/>
      <c r="EU9740" s="23"/>
      <c r="EV9740" s="26"/>
      <c r="EX9740" s="6"/>
      <c r="EY9740" s="24"/>
      <c r="EZ9740" s="109"/>
      <c r="FA9740" s="66"/>
      <c r="FB9740" s="5"/>
      <c r="FC9740" s="68"/>
      <c r="FD9740" s="67"/>
      <c r="FE9740" s="67"/>
      <c r="FF9740" s="64"/>
      <c r="FG9740" s="5"/>
      <c r="FH9740" s="69"/>
      <c r="FI9740" s="6"/>
      <c r="FJ9740" s="5"/>
      <c r="FK9740" s="25"/>
      <c r="FL9740" s="5"/>
    </row>
    <row r="9741" spans="40:168">
      <c r="AN9741" s="14"/>
      <c r="AO9741" s="14"/>
      <c r="AP9741" s="5"/>
      <c r="AQ9741" s="25"/>
      <c r="AR9741" s="25"/>
      <c r="AS9741" s="96"/>
      <c r="AT9741" s="83"/>
      <c r="AU9741" s="14"/>
      <c r="AX9741" s="83"/>
      <c r="AY9741" s="83"/>
      <c r="AZ9741" s="83"/>
      <c r="BA9741" s="83"/>
      <c r="BJ9741" s="54"/>
      <c r="BK9741" s="22"/>
      <c r="BL9741" s="24"/>
      <c r="BP9741" s="23"/>
      <c r="BQ9741" s="24"/>
      <c r="BR9741" s="22"/>
      <c r="BS9741" s="24"/>
      <c r="BT9741" s="24"/>
      <c r="BU9741" s="23"/>
      <c r="BV9741" s="26"/>
      <c r="BX9741" s="6"/>
      <c r="BY9741" s="24"/>
      <c r="BZ9741" s="109"/>
      <c r="CA9741" s="66"/>
      <c r="CB9741" s="5"/>
      <c r="CC9741" s="68"/>
      <c r="CD9741" s="67"/>
      <c r="CE9741" s="67"/>
      <c r="CF9741" s="64"/>
      <c r="CG9741" s="5"/>
      <c r="CH9741" s="69"/>
      <c r="CI9741" s="6"/>
      <c r="CJ9741" s="5"/>
      <c r="CK9741" s="25"/>
      <c r="CL9741" s="5"/>
      <c r="DN9741" s="14"/>
      <c r="DO9741" s="14"/>
      <c r="DP9741" s="5"/>
      <c r="DQ9741" s="25"/>
      <c r="DR9741" s="25"/>
      <c r="DS9741" s="96"/>
      <c r="DT9741" s="83"/>
      <c r="DU9741" s="14"/>
      <c r="DX9741" s="83"/>
      <c r="DY9741" s="83"/>
      <c r="DZ9741" s="83"/>
      <c r="EA9741" s="83"/>
      <c r="EJ9741" s="54"/>
      <c r="EK9741" s="22"/>
      <c r="EL9741" s="24"/>
      <c r="EP9741" s="23"/>
      <c r="EQ9741" s="24"/>
      <c r="ER9741" s="22"/>
      <c r="ES9741" s="24"/>
      <c r="ET9741" s="24"/>
      <c r="EU9741" s="23"/>
      <c r="EV9741" s="26"/>
      <c r="EX9741" s="6"/>
      <c r="EY9741" s="24"/>
      <c r="EZ9741" s="109"/>
      <c r="FA9741" s="66"/>
      <c r="FB9741" s="5"/>
      <c r="FC9741" s="68"/>
      <c r="FD9741" s="67"/>
      <c r="FE9741" s="67"/>
      <c r="FF9741" s="64"/>
      <c r="FG9741" s="5"/>
      <c r="FH9741" s="69"/>
      <c r="FI9741" s="6"/>
      <c r="FJ9741" s="5"/>
      <c r="FK9741" s="25"/>
      <c r="FL9741" s="5"/>
    </row>
    <row r="9742" spans="40:168">
      <c r="AN9742" s="14"/>
      <c r="AO9742" s="14"/>
      <c r="AP9742" s="5"/>
      <c r="AQ9742" s="25"/>
      <c r="AR9742" s="25"/>
      <c r="AS9742" s="96"/>
      <c r="AT9742" s="83"/>
      <c r="AU9742" s="14"/>
      <c r="AX9742" s="83"/>
      <c r="AY9742" s="83"/>
      <c r="AZ9742" s="83"/>
      <c r="BA9742" s="83"/>
      <c r="BJ9742" s="54"/>
      <c r="BK9742" s="22"/>
      <c r="BL9742" s="24"/>
      <c r="BP9742" s="23"/>
      <c r="BQ9742" s="24"/>
      <c r="BR9742" s="22"/>
      <c r="BS9742" s="24"/>
      <c r="BT9742" s="24"/>
      <c r="BU9742" s="23"/>
      <c r="BV9742" s="26"/>
      <c r="BX9742" s="6"/>
      <c r="BY9742" s="24"/>
      <c r="BZ9742" s="109"/>
      <c r="CA9742" s="66"/>
      <c r="CB9742" s="5"/>
      <c r="CC9742" s="68"/>
      <c r="CD9742" s="67"/>
      <c r="CE9742" s="67"/>
      <c r="CF9742" s="64"/>
      <c r="CG9742" s="5"/>
      <c r="CH9742" s="69"/>
      <c r="CI9742" s="6"/>
      <c r="CJ9742" s="5"/>
      <c r="CK9742" s="25"/>
      <c r="CL9742" s="5"/>
      <c r="DN9742" s="14"/>
      <c r="DO9742" s="14"/>
      <c r="DP9742" s="5"/>
      <c r="DQ9742" s="25"/>
      <c r="DR9742" s="25"/>
      <c r="DS9742" s="96"/>
      <c r="DT9742" s="83"/>
      <c r="DU9742" s="14"/>
      <c r="DX9742" s="83"/>
      <c r="DY9742" s="83"/>
      <c r="DZ9742" s="83"/>
      <c r="EA9742" s="83"/>
      <c r="EJ9742" s="54"/>
      <c r="EK9742" s="22"/>
      <c r="EL9742" s="24"/>
      <c r="EP9742" s="23"/>
      <c r="EQ9742" s="24"/>
      <c r="ER9742" s="22"/>
      <c r="ES9742" s="24"/>
      <c r="ET9742" s="24"/>
      <c r="EU9742" s="23"/>
      <c r="EV9742" s="26"/>
      <c r="EX9742" s="6"/>
      <c r="EY9742" s="24"/>
      <c r="EZ9742" s="109"/>
      <c r="FA9742" s="66"/>
      <c r="FB9742" s="5"/>
      <c r="FC9742" s="68"/>
      <c r="FD9742" s="67"/>
      <c r="FE9742" s="67"/>
      <c r="FF9742" s="64"/>
      <c r="FG9742" s="5"/>
      <c r="FH9742" s="69"/>
      <c r="FI9742" s="6"/>
      <c r="FJ9742" s="5"/>
      <c r="FK9742" s="25"/>
      <c r="FL9742" s="5"/>
    </row>
    <row r="9743" spans="40:168">
      <c r="AN9743" s="14"/>
      <c r="AO9743" s="14"/>
      <c r="AP9743" s="5"/>
      <c r="AQ9743" s="25"/>
      <c r="AR9743" s="25"/>
      <c r="AS9743" s="96"/>
      <c r="AT9743" s="83"/>
      <c r="AU9743" s="14"/>
      <c r="AX9743" s="83"/>
      <c r="AY9743" s="83"/>
      <c r="AZ9743" s="83"/>
      <c r="BA9743" s="83"/>
      <c r="BJ9743" s="54"/>
      <c r="BK9743" s="22"/>
      <c r="BL9743" s="24"/>
      <c r="BP9743" s="23"/>
      <c r="BQ9743" s="24"/>
      <c r="BR9743" s="22"/>
      <c r="BS9743" s="24"/>
      <c r="BT9743" s="24"/>
      <c r="BU9743" s="23"/>
      <c r="BV9743" s="26"/>
      <c r="BX9743" s="6"/>
      <c r="BY9743" s="24"/>
      <c r="BZ9743" s="109"/>
      <c r="CA9743" s="66"/>
      <c r="CB9743" s="5"/>
      <c r="CC9743" s="68"/>
      <c r="CD9743" s="67"/>
      <c r="CE9743" s="67"/>
      <c r="CF9743" s="64"/>
      <c r="CG9743" s="5"/>
      <c r="CH9743" s="69"/>
      <c r="CI9743" s="6"/>
      <c r="CJ9743" s="5"/>
      <c r="CK9743" s="25"/>
      <c r="CL9743" s="5"/>
      <c r="DN9743" s="14"/>
      <c r="DO9743" s="14"/>
      <c r="DP9743" s="5"/>
      <c r="DQ9743" s="25"/>
      <c r="DR9743" s="25"/>
      <c r="DS9743" s="96"/>
      <c r="DT9743" s="83"/>
      <c r="DU9743" s="14"/>
      <c r="DX9743" s="83"/>
      <c r="DY9743" s="83"/>
      <c r="DZ9743" s="83"/>
      <c r="EA9743" s="83"/>
      <c r="EJ9743" s="54"/>
      <c r="EK9743" s="22"/>
      <c r="EL9743" s="24"/>
      <c r="EP9743" s="23"/>
      <c r="EQ9743" s="24"/>
      <c r="ER9743" s="22"/>
      <c r="ES9743" s="24"/>
      <c r="ET9743" s="24"/>
      <c r="EU9743" s="23"/>
      <c r="EV9743" s="26"/>
      <c r="EX9743" s="6"/>
      <c r="EY9743" s="24"/>
      <c r="EZ9743" s="109"/>
      <c r="FA9743" s="66"/>
      <c r="FB9743" s="5"/>
      <c r="FC9743" s="68"/>
      <c r="FD9743" s="67"/>
      <c r="FE9743" s="67"/>
      <c r="FF9743" s="64"/>
      <c r="FG9743" s="5"/>
      <c r="FH9743" s="69"/>
      <c r="FI9743" s="6"/>
      <c r="FJ9743" s="5"/>
      <c r="FK9743" s="25"/>
      <c r="FL9743" s="5"/>
    </row>
    <row r="9744" spans="40:168">
      <c r="AN9744" s="14"/>
      <c r="AO9744" s="14"/>
      <c r="AP9744" s="5"/>
      <c r="AQ9744" s="25"/>
      <c r="AR9744" s="25"/>
      <c r="AS9744" s="96"/>
      <c r="AT9744" s="83"/>
      <c r="AU9744" s="14"/>
      <c r="AX9744" s="83"/>
      <c r="AY9744" s="83"/>
      <c r="AZ9744" s="83"/>
      <c r="BA9744" s="83"/>
      <c r="BJ9744" s="54"/>
      <c r="BK9744" s="22"/>
      <c r="BL9744" s="24"/>
      <c r="BP9744" s="23"/>
      <c r="BQ9744" s="24"/>
      <c r="BR9744" s="22"/>
      <c r="BS9744" s="24"/>
      <c r="BT9744" s="24"/>
      <c r="BU9744" s="23"/>
      <c r="BV9744" s="26"/>
      <c r="BX9744" s="6"/>
      <c r="BY9744" s="24"/>
      <c r="BZ9744" s="109"/>
      <c r="CA9744" s="66"/>
      <c r="CB9744" s="5"/>
      <c r="CC9744" s="68"/>
      <c r="CD9744" s="67"/>
      <c r="CE9744" s="67"/>
      <c r="CF9744" s="64"/>
      <c r="CG9744" s="5"/>
      <c r="CH9744" s="69"/>
      <c r="CI9744" s="6"/>
      <c r="CJ9744" s="5"/>
      <c r="CK9744" s="25"/>
      <c r="CL9744" s="5"/>
      <c r="DN9744" s="14"/>
      <c r="DO9744" s="14"/>
      <c r="DP9744" s="5"/>
      <c r="DQ9744" s="25"/>
      <c r="DR9744" s="25"/>
      <c r="DS9744" s="96"/>
      <c r="DT9744" s="83"/>
      <c r="DU9744" s="14"/>
      <c r="DX9744" s="83"/>
      <c r="DY9744" s="83"/>
      <c r="DZ9744" s="83"/>
      <c r="EA9744" s="83"/>
      <c r="EJ9744" s="54"/>
      <c r="EK9744" s="22"/>
      <c r="EL9744" s="24"/>
      <c r="EP9744" s="23"/>
      <c r="EQ9744" s="24"/>
      <c r="ER9744" s="22"/>
      <c r="ES9744" s="24"/>
      <c r="ET9744" s="24"/>
      <c r="EU9744" s="23"/>
      <c r="EV9744" s="26"/>
      <c r="EX9744" s="6"/>
      <c r="EY9744" s="24"/>
      <c r="EZ9744" s="109"/>
      <c r="FA9744" s="66"/>
      <c r="FB9744" s="5"/>
      <c r="FC9744" s="68"/>
      <c r="FD9744" s="67"/>
      <c r="FE9744" s="67"/>
      <c r="FF9744" s="64"/>
      <c r="FG9744" s="5"/>
      <c r="FH9744" s="69"/>
      <c r="FI9744" s="6"/>
      <c r="FJ9744" s="5"/>
      <c r="FK9744" s="25"/>
      <c r="FL9744" s="5"/>
    </row>
    <row r="9745" spans="40:168">
      <c r="AN9745" s="14"/>
      <c r="AO9745" s="14"/>
      <c r="AP9745" s="5"/>
      <c r="AQ9745" s="25"/>
      <c r="AR9745" s="25"/>
      <c r="AS9745" s="96"/>
      <c r="AT9745" s="83"/>
      <c r="AU9745" s="14"/>
      <c r="AX9745" s="83"/>
      <c r="AY9745" s="83"/>
      <c r="AZ9745" s="83"/>
      <c r="BA9745" s="83"/>
      <c r="BJ9745" s="54"/>
      <c r="BK9745" s="22"/>
      <c r="BL9745" s="24"/>
      <c r="BP9745" s="23"/>
      <c r="BQ9745" s="24"/>
      <c r="BR9745" s="22"/>
      <c r="BS9745" s="24"/>
      <c r="BT9745" s="24"/>
      <c r="BU9745" s="23"/>
      <c r="BV9745" s="26"/>
      <c r="BX9745" s="6"/>
      <c r="BY9745" s="24"/>
      <c r="BZ9745" s="109"/>
      <c r="CA9745" s="66"/>
      <c r="CB9745" s="5"/>
      <c r="CC9745" s="68"/>
      <c r="CD9745" s="67"/>
      <c r="CE9745" s="67"/>
      <c r="CF9745" s="64"/>
      <c r="CG9745" s="5"/>
      <c r="CH9745" s="69"/>
      <c r="CI9745" s="6"/>
      <c r="CJ9745" s="5"/>
      <c r="CK9745" s="25"/>
      <c r="CL9745" s="5"/>
      <c r="DN9745" s="14"/>
      <c r="DO9745" s="14"/>
      <c r="DP9745" s="5"/>
      <c r="DQ9745" s="25"/>
      <c r="DR9745" s="25"/>
      <c r="DS9745" s="96"/>
      <c r="DT9745" s="83"/>
      <c r="DU9745" s="14"/>
      <c r="DX9745" s="83"/>
      <c r="DY9745" s="83"/>
      <c r="DZ9745" s="83"/>
      <c r="EA9745" s="83"/>
      <c r="EJ9745" s="54"/>
      <c r="EK9745" s="22"/>
      <c r="EL9745" s="24"/>
      <c r="EP9745" s="23"/>
      <c r="EQ9745" s="24"/>
      <c r="ER9745" s="22"/>
      <c r="ES9745" s="24"/>
      <c r="ET9745" s="24"/>
      <c r="EU9745" s="23"/>
      <c r="EV9745" s="26"/>
      <c r="EX9745" s="6"/>
      <c r="EY9745" s="24"/>
      <c r="EZ9745" s="109"/>
      <c r="FA9745" s="66"/>
      <c r="FB9745" s="5"/>
      <c r="FC9745" s="68"/>
      <c r="FD9745" s="67"/>
      <c r="FE9745" s="67"/>
      <c r="FF9745" s="64"/>
      <c r="FG9745" s="5"/>
      <c r="FH9745" s="69"/>
      <c r="FI9745" s="6"/>
      <c r="FJ9745" s="5"/>
      <c r="FK9745" s="25"/>
      <c r="FL9745" s="5"/>
    </row>
    <row r="9746" spans="40:168">
      <c r="AN9746" s="14"/>
      <c r="AO9746" s="14"/>
      <c r="AP9746" s="5"/>
      <c r="AQ9746" s="25"/>
      <c r="AR9746" s="25"/>
      <c r="AS9746" s="96"/>
      <c r="AT9746" s="83"/>
      <c r="AU9746" s="14"/>
      <c r="AX9746" s="83"/>
      <c r="AY9746" s="83"/>
      <c r="AZ9746" s="83"/>
      <c r="BA9746" s="83"/>
      <c r="BJ9746" s="54"/>
      <c r="BK9746" s="22"/>
      <c r="BL9746" s="24"/>
      <c r="BP9746" s="23"/>
      <c r="BQ9746" s="24"/>
      <c r="BR9746" s="22"/>
      <c r="BS9746" s="24"/>
      <c r="BT9746" s="24"/>
      <c r="BU9746" s="23"/>
      <c r="BV9746" s="26"/>
      <c r="BX9746" s="6"/>
      <c r="BY9746" s="24"/>
      <c r="BZ9746" s="109"/>
      <c r="CA9746" s="66"/>
      <c r="CB9746" s="5"/>
      <c r="CC9746" s="68"/>
      <c r="CD9746" s="67"/>
      <c r="CE9746" s="67"/>
      <c r="CF9746" s="64"/>
      <c r="CG9746" s="5"/>
      <c r="CH9746" s="69"/>
      <c r="CI9746" s="6"/>
      <c r="CJ9746" s="5"/>
      <c r="CK9746" s="25"/>
      <c r="CL9746" s="5"/>
      <c r="DN9746" s="14"/>
      <c r="DO9746" s="14"/>
      <c r="DP9746" s="5"/>
      <c r="DQ9746" s="25"/>
      <c r="DR9746" s="25"/>
      <c r="DS9746" s="96"/>
      <c r="DT9746" s="83"/>
      <c r="DU9746" s="14"/>
      <c r="DX9746" s="83"/>
      <c r="DY9746" s="83"/>
      <c r="DZ9746" s="83"/>
      <c r="EA9746" s="83"/>
      <c r="EJ9746" s="54"/>
      <c r="EK9746" s="22"/>
      <c r="EL9746" s="24"/>
      <c r="EP9746" s="23"/>
      <c r="EQ9746" s="24"/>
      <c r="ER9746" s="22"/>
      <c r="ES9746" s="24"/>
      <c r="ET9746" s="24"/>
      <c r="EU9746" s="23"/>
      <c r="EV9746" s="26"/>
      <c r="EX9746" s="6"/>
      <c r="EY9746" s="24"/>
      <c r="EZ9746" s="109"/>
      <c r="FA9746" s="66"/>
      <c r="FB9746" s="5"/>
      <c r="FC9746" s="68"/>
      <c r="FD9746" s="67"/>
      <c r="FE9746" s="67"/>
      <c r="FF9746" s="64"/>
      <c r="FG9746" s="5"/>
      <c r="FH9746" s="69"/>
      <c r="FI9746" s="6"/>
      <c r="FJ9746" s="5"/>
      <c r="FK9746" s="25"/>
      <c r="FL9746" s="5"/>
    </row>
    <row r="9747" spans="40:168">
      <c r="AN9747" s="14"/>
      <c r="AO9747" s="14"/>
      <c r="AP9747" s="5"/>
      <c r="AQ9747" s="25"/>
      <c r="AR9747" s="25"/>
      <c r="AS9747" s="96"/>
      <c r="AT9747" s="83"/>
      <c r="AU9747" s="14"/>
      <c r="AX9747" s="83"/>
      <c r="AY9747" s="83"/>
      <c r="AZ9747" s="83"/>
      <c r="BA9747" s="83"/>
      <c r="BJ9747" s="54"/>
      <c r="BK9747" s="22"/>
      <c r="BL9747" s="24"/>
      <c r="BP9747" s="23"/>
      <c r="BQ9747" s="24"/>
      <c r="BR9747" s="22"/>
      <c r="BS9747" s="24"/>
      <c r="BT9747" s="24"/>
      <c r="BU9747" s="23"/>
      <c r="BV9747" s="26"/>
      <c r="BX9747" s="6"/>
      <c r="BY9747" s="24"/>
      <c r="BZ9747" s="109"/>
      <c r="CA9747" s="66"/>
      <c r="CB9747" s="5"/>
      <c r="CC9747" s="68"/>
      <c r="CD9747" s="67"/>
      <c r="CE9747" s="67"/>
      <c r="CF9747" s="64"/>
      <c r="CG9747" s="5"/>
      <c r="CH9747" s="69"/>
      <c r="CI9747" s="6"/>
      <c r="CJ9747" s="5"/>
      <c r="CK9747" s="25"/>
      <c r="CL9747" s="5"/>
      <c r="DN9747" s="14"/>
      <c r="DO9747" s="14"/>
      <c r="DP9747" s="5"/>
      <c r="DQ9747" s="25"/>
      <c r="DR9747" s="25"/>
      <c r="DS9747" s="96"/>
      <c r="DT9747" s="83"/>
      <c r="DU9747" s="14"/>
      <c r="DX9747" s="83"/>
      <c r="DY9747" s="83"/>
      <c r="DZ9747" s="83"/>
      <c r="EA9747" s="83"/>
      <c r="EJ9747" s="54"/>
      <c r="EK9747" s="22"/>
      <c r="EL9747" s="24"/>
      <c r="EP9747" s="23"/>
      <c r="EQ9747" s="24"/>
      <c r="ER9747" s="22"/>
      <c r="ES9747" s="24"/>
      <c r="ET9747" s="24"/>
      <c r="EU9747" s="23"/>
      <c r="EV9747" s="26"/>
      <c r="EX9747" s="6"/>
      <c r="EY9747" s="24"/>
      <c r="EZ9747" s="109"/>
      <c r="FA9747" s="66"/>
      <c r="FB9747" s="5"/>
      <c r="FC9747" s="68"/>
      <c r="FD9747" s="67"/>
      <c r="FE9747" s="67"/>
      <c r="FF9747" s="64"/>
      <c r="FG9747" s="5"/>
      <c r="FH9747" s="69"/>
      <c r="FI9747" s="6"/>
      <c r="FJ9747" s="5"/>
      <c r="FK9747" s="25"/>
      <c r="FL9747" s="5"/>
    </row>
    <row r="9748" spans="40:168">
      <c r="AN9748" s="14"/>
      <c r="AO9748" s="14"/>
      <c r="AP9748" s="5"/>
      <c r="AQ9748" s="25"/>
      <c r="AR9748" s="25"/>
      <c r="AS9748" s="96"/>
      <c r="AT9748" s="83"/>
      <c r="AU9748" s="14"/>
      <c r="AX9748" s="83"/>
      <c r="AY9748" s="83"/>
      <c r="AZ9748" s="83"/>
      <c r="BA9748" s="83"/>
      <c r="BJ9748" s="54"/>
      <c r="BK9748" s="22"/>
      <c r="BL9748" s="24"/>
      <c r="BP9748" s="23"/>
      <c r="BQ9748" s="24"/>
      <c r="BR9748" s="22"/>
      <c r="BS9748" s="24"/>
      <c r="BT9748" s="24"/>
      <c r="BU9748" s="23"/>
      <c r="BV9748" s="26"/>
      <c r="BX9748" s="6"/>
      <c r="BY9748" s="24"/>
      <c r="BZ9748" s="109"/>
      <c r="CA9748" s="66"/>
      <c r="CB9748" s="5"/>
      <c r="CC9748" s="68"/>
      <c r="CD9748" s="67"/>
      <c r="CE9748" s="67"/>
      <c r="CF9748" s="64"/>
      <c r="CG9748" s="5"/>
      <c r="CH9748" s="69"/>
      <c r="CI9748" s="6"/>
      <c r="CJ9748" s="5"/>
      <c r="CK9748" s="25"/>
      <c r="CL9748" s="5"/>
      <c r="DN9748" s="14"/>
      <c r="DO9748" s="14"/>
      <c r="DP9748" s="5"/>
      <c r="DQ9748" s="25"/>
      <c r="DR9748" s="25"/>
      <c r="DS9748" s="96"/>
      <c r="DT9748" s="83"/>
      <c r="DU9748" s="14"/>
      <c r="DX9748" s="83"/>
      <c r="DY9748" s="83"/>
      <c r="DZ9748" s="83"/>
      <c r="EA9748" s="83"/>
      <c r="EJ9748" s="54"/>
      <c r="EK9748" s="22"/>
      <c r="EL9748" s="24"/>
      <c r="EP9748" s="23"/>
      <c r="EQ9748" s="24"/>
      <c r="ER9748" s="22"/>
      <c r="ES9748" s="24"/>
      <c r="ET9748" s="24"/>
      <c r="EU9748" s="23"/>
      <c r="EV9748" s="26"/>
      <c r="EX9748" s="6"/>
      <c r="EY9748" s="24"/>
      <c r="EZ9748" s="109"/>
      <c r="FA9748" s="66"/>
      <c r="FB9748" s="5"/>
      <c r="FC9748" s="68"/>
      <c r="FD9748" s="67"/>
      <c r="FE9748" s="67"/>
      <c r="FF9748" s="64"/>
      <c r="FG9748" s="5"/>
      <c r="FH9748" s="69"/>
      <c r="FI9748" s="6"/>
      <c r="FJ9748" s="5"/>
      <c r="FK9748" s="25"/>
      <c r="FL9748" s="5"/>
    </row>
    <row r="9749" spans="40:168">
      <c r="AN9749" s="14"/>
      <c r="AO9749" s="14"/>
      <c r="AP9749" s="5"/>
      <c r="AQ9749" s="25"/>
      <c r="AR9749" s="25"/>
      <c r="AS9749" s="96"/>
      <c r="AT9749" s="83"/>
      <c r="AU9749" s="14"/>
      <c r="AX9749" s="83"/>
      <c r="AY9749" s="83"/>
      <c r="AZ9749" s="83"/>
      <c r="BA9749" s="83"/>
      <c r="BJ9749" s="54"/>
      <c r="BK9749" s="22"/>
      <c r="BL9749" s="24"/>
      <c r="BP9749" s="23"/>
      <c r="BQ9749" s="24"/>
      <c r="BR9749" s="22"/>
      <c r="BS9749" s="24"/>
      <c r="BT9749" s="24"/>
      <c r="BU9749" s="23"/>
      <c r="BV9749" s="26"/>
      <c r="BX9749" s="6"/>
      <c r="BY9749" s="24"/>
      <c r="BZ9749" s="109"/>
      <c r="CA9749" s="66"/>
      <c r="CB9749" s="5"/>
      <c r="CC9749" s="68"/>
      <c r="CD9749" s="67"/>
      <c r="CE9749" s="67"/>
      <c r="CF9749" s="64"/>
      <c r="CG9749" s="5"/>
      <c r="CH9749" s="69"/>
      <c r="CI9749" s="6"/>
      <c r="CJ9749" s="5"/>
      <c r="CK9749" s="25"/>
      <c r="CL9749" s="5"/>
      <c r="DN9749" s="14"/>
      <c r="DO9749" s="14"/>
      <c r="DP9749" s="5"/>
      <c r="DQ9749" s="25"/>
      <c r="DR9749" s="25"/>
      <c r="DS9749" s="96"/>
      <c r="DT9749" s="83"/>
      <c r="DU9749" s="14"/>
      <c r="DX9749" s="83"/>
      <c r="DY9749" s="83"/>
      <c r="DZ9749" s="83"/>
      <c r="EA9749" s="83"/>
      <c r="EJ9749" s="54"/>
      <c r="EK9749" s="22"/>
      <c r="EL9749" s="24"/>
      <c r="EP9749" s="23"/>
      <c r="EQ9749" s="24"/>
      <c r="ER9749" s="22"/>
      <c r="ES9749" s="24"/>
      <c r="ET9749" s="24"/>
      <c r="EU9749" s="23"/>
      <c r="EV9749" s="26"/>
      <c r="EX9749" s="6"/>
      <c r="EY9749" s="24"/>
      <c r="EZ9749" s="109"/>
      <c r="FA9749" s="66"/>
      <c r="FB9749" s="5"/>
      <c r="FC9749" s="68"/>
      <c r="FD9749" s="67"/>
      <c r="FE9749" s="67"/>
      <c r="FF9749" s="64"/>
      <c r="FG9749" s="5"/>
      <c r="FH9749" s="69"/>
      <c r="FI9749" s="6"/>
      <c r="FJ9749" s="5"/>
      <c r="FK9749" s="25"/>
      <c r="FL9749" s="5"/>
    </row>
    <row r="9750" spans="40:168">
      <c r="AN9750" s="14"/>
      <c r="AO9750" s="14"/>
      <c r="AP9750" s="5"/>
      <c r="AQ9750" s="25"/>
      <c r="AR9750" s="25"/>
      <c r="AS9750" s="96"/>
      <c r="AT9750" s="83"/>
      <c r="AU9750" s="14"/>
      <c r="AX9750" s="83"/>
      <c r="AY9750" s="83"/>
      <c r="AZ9750" s="83"/>
      <c r="BA9750" s="83"/>
      <c r="BJ9750" s="54"/>
      <c r="BK9750" s="22"/>
      <c r="BL9750" s="24"/>
      <c r="BP9750" s="23"/>
      <c r="BQ9750" s="24"/>
      <c r="BR9750" s="22"/>
      <c r="BS9750" s="24"/>
      <c r="BT9750" s="24"/>
      <c r="BU9750" s="23"/>
      <c r="BV9750" s="26"/>
      <c r="BX9750" s="6"/>
      <c r="BY9750" s="24"/>
      <c r="BZ9750" s="109"/>
      <c r="CA9750" s="66"/>
      <c r="CB9750" s="5"/>
      <c r="CC9750" s="68"/>
      <c r="CD9750" s="67"/>
      <c r="CE9750" s="67"/>
      <c r="CF9750" s="64"/>
      <c r="CG9750" s="5"/>
      <c r="CH9750" s="69"/>
      <c r="CI9750" s="6"/>
      <c r="CJ9750" s="5"/>
      <c r="CK9750" s="25"/>
      <c r="CL9750" s="5"/>
      <c r="DN9750" s="14"/>
      <c r="DO9750" s="14"/>
      <c r="DP9750" s="5"/>
      <c r="DQ9750" s="25"/>
      <c r="DR9750" s="25"/>
      <c r="DS9750" s="96"/>
      <c r="DT9750" s="83"/>
      <c r="DU9750" s="14"/>
      <c r="DX9750" s="83"/>
      <c r="DY9750" s="83"/>
      <c r="DZ9750" s="83"/>
      <c r="EA9750" s="83"/>
      <c r="EJ9750" s="54"/>
      <c r="EK9750" s="22"/>
      <c r="EL9750" s="24"/>
      <c r="EP9750" s="23"/>
      <c r="EQ9750" s="24"/>
      <c r="ER9750" s="22"/>
      <c r="ES9750" s="24"/>
      <c r="ET9750" s="24"/>
      <c r="EU9750" s="23"/>
      <c r="EV9750" s="26"/>
      <c r="EX9750" s="6"/>
      <c r="EY9750" s="24"/>
      <c r="EZ9750" s="109"/>
      <c r="FA9750" s="66"/>
      <c r="FB9750" s="5"/>
      <c r="FC9750" s="68"/>
      <c r="FD9750" s="67"/>
      <c r="FE9750" s="67"/>
      <c r="FF9750" s="64"/>
      <c r="FG9750" s="5"/>
      <c r="FH9750" s="69"/>
      <c r="FI9750" s="6"/>
      <c r="FJ9750" s="5"/>
      <c r="FK9750" s="25"/>
      <c r="FL9750" s="5"/>
    </row>
    <row r="9751" spans="40:168">
      <c r="AN9751" s="14"/>
      <c r="AO9751" s="14"/>
      <c r="AP9751" s="5"/>
      <c r="AQ9751" s="25"/>
      <c r="AR9751" s="25"/>
      <c r="AS9751" s="96"/>
      <c r="AT9751" s="83"/>
      <c r="AU9751" s="14"/>
      <c r="AX9751" s="83"/>
      <c r="AY9751" s="83"/>
      <c r="AZ9751" s="83"/>
      <c r="BA9751" s="83"/>
      <c r="BJ9751" s="54"/>
      <c r="BK9751" s="22"/>
      <c r="BL9751" s="24"/>
      <c r="BP9751" s="23"/>
      <c r="BQ9751" s="24"/>
      <c r="BR9751" s="22"/>
      <c r="BS9751" s="24"/>
      <c r="BT9751" s="24"/>
      <c r="BU9751" s="23"/>
      <c r="BV9751" s="26"/>
      <c r="BX9751" s="6"/>
      <c r="BY9751" s="24"/>
      <c r="BZ9751" s="109"/>
      <c r="CA9751" s="66"/>
      <c r="CB9751" s="5"/>
      <c r="CC9751" s="68"/>
      <c r="CD9751" s="67"/>
      <c r="CE9751" s="67"/>
      <c r="CF9751" s="64"/>
      <c r="CG9751" s="5"/>
      <c r="CH9751" s="69"/>
      <c r="CI9751" s="6"/>
      <c r="CJ9751" s="5"/>
      <c r="CK9751" s="25"/>
      <c r="CL9751" s="5"/>
      <c r="DN9751" s="14"/>
      <c r="DO9751" s="14"/>
      <c r="DP9751" s="5"/>
      <c r="DQ9751" s="25"/>
      <c r="DR9751" s="25"/>
      <c r="DS9751" s="96"/>
      <c r="DT9751" s="83"/>
      <c r="DU9751" s="14"/>
      <c r="DX9751" s="83"/>
      <c r="DY9751" s="83"/>
      <c r="DZ9751" s="83"/>
      <c r="EA9751" s="83"/>
      <c r="EJ9751" s="54"/>
      <c r="EK9751" s="22"/>
      <c r="EL9751" s="24"/>
      <c r="EP9751" s="23"/>
      <c r="EQ9751" s="24"/>
      <c r="ER9751" s="22"/>
      <c r="ES9751" s="24"/>
      <c r="ET9751" s="24"/>
      <c r="EU9751" s="23"/>
      <c r="EV9751" s="26"/>
      <c r="EX9751" s="6"/>
      <c r="EY9751" s="24"/>
      <c r="EZ9751" s="109"/>
      <c r="FA9751" s="66"/>
      <c r="FB9751" s="5"/>
      <c r="FC9751" s="68"/>
      <c r="FD9751" s="67"/>
      <c r="FE9751" s="67"/>
      <c r="FF9751" s="64"/>
      <c r="FG9751" s="5"/>
      <c r="FH9751" s="69"/>
      <c r="FI9751" s="6"/>
      <c r="FJ9751" s="5"/>
      <c r="FK9751" s="25"/>
      <c r="FL9751" s="5"/>
    </row>
    <row r="9752" spans="40:168">
      <c r="AN9752" s="14"/>
      <c r="AO9752" s="14"/>
      <c r="AP9752" s="5"/>
      <c r="AQ9752" s="25"/>
      <c r="AR9752" s="25"/>
      <c r="AS9752" s="96"/>
      <c r="AT9752" s="83"/>
      <c r="AU9752" s="14"/>
      <c r="AX9752" s="83"/>
      <c r="AY9752" s="83"/>
      <c r="AZ9752" s="83"/>
      <c r="BA9752" s="83"/>
      <c r="BJ9752" s="54"/>
      <c r="BK9752" s="22"/>
      <c r="BL9752" s="24"/>
      <c r="BP9752" s="23"/>
      <c r="BQ9752" s="24"/>
      <c r="BR9752" s="22"/>
      <c r="BS9752" s="24"/>
      <c r="BT9752" s="24"/>
      <c r="BU9752" s="23"/>
      <c r="BV9752" s="26"/>
      <c r="BX9752" s="6"/>
      <c r="BY9752" s="24"/>
      <c r="BZ9752" s="109"/>
      <c r="CA9752" s="66"/>
      <c r="CB9752" s="5"/>
      <c r="CC9752" s="68"/>
      <c r="CD9752" s="67"/>
      <c r="CE9752" s="67"/>
      <c r="CF9752" s="64"/>
      <c r="CG9752" s="5"/>
      <c r="CH9752" s="69"/>
      <c r="CI9752" s="6"/>
      <c r="CJ9752" s="5"/>
      <c r="CK9752" s="25"/>
      <c r="CL9752" s="5"/>
      <c r="DN9752" s="14"/>
      <c r="DO9752" s="14"/>
      <c r="DP9752" s="5"/>
      <c r="DQ9752" s="25"/>
      <c r="DR9752" s="25"/>
      <c r="DS9752" s="96"/>
      <c r="DT9752" s="83"/>
      <c r="DU9752" s="14"/>
      <c r="DX9752" s="83"/>
      <c r="DY9752" s="83"/>
      <c r="DZ9752" s="83"/>
      <c r="EA9752" s="83"/>
      <c r="EJ9752" s="54"/>
      <c r="EK9752" s="22"/>
      <c r="EL9752" s="24"/>
      <c r="EP9752" s="23"/>
      <c r="EQ9752" s="24"/>
      <c r="ER9752" s="22"/>
      <c r="ES9752" s="24"/>
      <c r="ET9752" s="24"/>
      <c r="EU9752" s="23"/>
      <c r="EV9752" s="26"/>
      <c r="EX9752" s="6"/>
      <c r="EY9752" s="24"/>
      <c r="EZ9752" s="109"/>
      <c r="FA9752" s="66"/>
      <c r="FB9752" s="5"/>
      <c r="FC9752" s="68"/>
      <c r="FD9752" s="67"/>
      <c r="FE9752" s="67"/>
      <c r="FF9752" s="64"/>
      <c r="FG9752" s="5"/>
      <c r="FH9752" s="69"/>
      <c r="FI9752" s="6"/>
      <c r="FJ9752" s="5"/>
      <c r="FK9752" s="25"/>
      <c r="FL9752" s="5"/>
    </row>
    <row r="9753" spans="40:168">
      <c r="AN9753" s="14"/>
      <c r="AO9753" s="14"/>
      <c r="AP9753" s="5"/>
      <c r="AQ9753" s="25"/>
      <c r="AR9753" s="25"/>
      <c r="AS9753" s="96"/>
      <c r="AT9753" s="83"/>
      <c r="AU9753" s="14"/>
      <c r="AX9753" s="83"/>
      <c r="AY9753" s="83"/>
      <c r="AZ9753" s="83"/>
      <c r="BA9753" s="83"/>
      <c r="BJ9753" s="54"/>
      <c r="BK9753" s="22"/>
      <c r="BL9753" s="24"/>
      <c r="BP9753" s="23"/>
      <c r="BQ9753" s="24"/>
      <c r="BR9753" s="22"/>
      <c r="BS9753" s="24"/>
      <c r="BT9753" s="24"/>
      <c r="BU9753" s="23"/>
      <c r="BV9753" s="26"/>
      <c r="BX9753" s="6"/>
      <c r="BY9753" s="24"/>
      <c r="BZ9753" s="109"/>
      <c r="CA9753" s="66"/>
      <c r="CB9753" s="5"/>
      <c r="CC9753" s="68"/>
      <c r="CD9753" s="67"/>
      <c r="CE9753" s="67"/>
      <c r="CF9753" s="64"/>
      <c r="CG9753" s="5"/>
      <c r="CH9753" s="69"/>
      <c r="CI9753" s="6"/>
      <c r="CJ9753" s="5"/>
      <c r="CK9753" s="25"/>
      <c r="CL9753" s="5"/>
      <c r="DN9753" s="14"/>
      <c r="DO9753" s="14"/>
      <c r="DP9753" s="5"/>
      <c r="DQ9753" s="25"/>
      <c r="DR9753" s="25"/>
      <c r="DS9753" s="96"/>
      <c r="DT9753" s="83"/>
      <c r="DU9753" s="14"/>
      <c r="DX9753" s="83"/>
      <c r="DY9753" s="83"/>
      <c r="DZ9753" s="83"/>
      <c r="EA9753" s="83"/>
      <c r="EJ9753" s="54"/>
      <c r="EK9753" s="22"/>
      <c r="EL9753" s="24"/>
      <c r="EP9753" s="23"/>
      <c r="EQ9753" s="24"/>
      <c r="ER9753" s="22"/>
      <c r="ES9753" s="24"/>
      <c r="ET9753" s="24"/>
      <c r="EU9753" s="23"/>
      <c r="EV9753" s="26"/>
      <c r="EX9753" s="6"/>
      <c r="EY9753" s="24"/>
      <c r="EZ9753" s="109"/>
      <c r="FA9753" s="66"/>
      <c r="FB9753" s="5"/>
      <c r="FC9753" s="68"/>
      <c r="FD9753" s="67"/>
      <c r="FE9753" s="67"/>
      <c r="FF9753" s="64"/>
      <c r="FG9753" s="5"/>
      <c r="FH9753" s="69"/>
      <c r="FI9753" s="6"/>
      <c r="FJ9753" s="5"/>
      <c r="FK9753" s="25"/>
      <c r="FL9753" s="5"/>
    </row>
    <row r="9754" spans="40:168">
      <c r="AN9754" s="14"/>
      <c r="AO9754" s="14"/>
      <c r="AP9754" s="5"/>
      <c r="AQ9754" s="25"/>
      <c r="AR9754" s="25"/>
      <c r="AS9754" s="96"/>
      <c r="AT9754" s="83"/>
      <c r="AU9754" s="14"/>
      <c r="AX9754" s="83"/>
      <c r="AY9754" s="83"/>
      <c r="AZ9754" s="83"/>
      <c r="BA9754" s="83"/>
      <c r="BJ9754" s="54"/>
      <c r="BK9754" s="22"/>
      <c r="BL9754" s="24"/>
      <c r="BP9754" s="23"/>
      <c r="BQ9754" s="24"/>
      <c r="BR9754" s="22"/>
      <c r="BS9754" s="24"/>
      <c r="BT9754" s="24"/>
      <c r="BU9754" s="23"/>
      <c r="BV9754" s="26"/>
      <c r="BX9754" s="6"/>
      <c r="BY9754" s="24"/>
      <c r="BZ9754" s="109"/>
      <c r="CA9754" s="66"/>
      <c r="CB9754" s="5"/>
      <c r="CC9754" s="68"/>
      <c r="CD9754" s="67"/>
      <c r="CE9754" s="67"/>
      <c r="CF9754" s="64"/>
      <c r="CG9754" s="5"/>
      <c r="CH9754" s="69"/>
      <c r="CI9754" s="6"/>
      <c r="CJ9754" s="5"/>
      <c r="CK9754" s="25"/>
      <c r="CL9754" s="5"/>
      <c r="DN9754" s="14"/>
      <c r="DO9754" s="14"/>
      <c r="DP9754" s="5"/>
      <c r="DQ9754" s="25"/>
      <c r="DR9754" s="25"/>
      <c r="DS9754" s="96"/>
      <c r="DT9754" s="83"/>
      <c r="DU9754" s="14"/>
      <c r="DX9754" s="83"/>
      <c r="DY9754" s="83"/>
      <c r="DZ9754" s="83"/>
      <c r="EA9754" s="83"/>
      <c r="EJ9754" s="54"/>
      <c r="EK9754" s="22"/>
      <c r="EL9754" s="24"/>
      <c r="EP9754" s="23"/>
      <c r="EQ9754" s="24"/>
      <c r="ER9754" s="22"/>
      <c r="ES9754" s="24"/>
      <c r="ET9754" s="24"/>
      <c r="EU9754" s="23"/>
      <c r="EV9754" s="26"/>
      <c r="EX9754" s="6"/>
      <c r="EY9754" s="24"/>
      <c r="EZ9754" s="109"/>
      <c r="FA9754" s="66"/>
      <c r="FB9754" s="5"/>
      <c r="FC9754" s="68"/>
      <c r="FD9754" s="67"/>
      <c r="FE9754" s="67"/>
      <c r="FF9754" s="64"/>
      <c r="FG9754" s="5"/>
      <c r="FH9754" s="69"/>
      <c r="FI9754" s="6"/>
      <c r="FJ9754" s="5"/>
      <c r="FK9754" s="25"/>
      <c r="FL9754" s="5"/>
    </row>
    <row r="9755" spans="40:168">
      <c r="AN9755" s="14"/>
      <c r="AO9755" s="14"/>
      <c r="AP9755" s="5"/>
      <c r="AQ9755" s="25"/>
      <c r="AR9755" s="25"/>
      <c r="AS9755" s="96"/>
      <c r="AT9755" s="83"/>
      <c r="AU9755" s="14"/>
      <c r="AX9755" s="83"/>
      <c r="AY9755" s="83"/>
      <c r="AZ9755" s="83"/>
      <c r="BA9755" s="83"/>
      <c r="BJ9755" s="54"/>
      <c r="BK9755" s="22"/>
      <c r="BL9755" s="24"/>
      <c r="BP9755" s="23"/>
      <c r="BQ9755" s="24"/>
      <c r="BR9755" s="22"/>
      <c r="BS9755" s="24"/>
      <c r="BT9755" s="24"/>
      <c r="BU9755" s="23"/>
      <c r="BV9755" s="26"/>
      <c r="BX9755" s="6"/>
      <c r="BY9755" s="24"/>
      <c r="BZ9755" s="109"/>
      <c r="CA9755" s="66"/>
      <c r="CB9755" s="5"/>
      <c r="CC9755" s="68"/>
      <c r="CD9755" s="67"/>
      <c r="CE9755" s="67"/>
      <c r="CF9755" s="64"/>
      <c r="CG9755" s="5"/>
      <c r="CH9755" s="69"/>
      <c r="CI9755" s="6"/>
      <c r="CJ9755" s="5"/>
      <c r="CK9755" s="25"/>
      <c r="CL9755" s="5"/>
      <c r="DN9755" s="14"/>
      <c r="DO9755" s="14"/>
      <c r="DP9755" s="5"/>
      <c r="DQ9755" s="25"/>
      <c r="DR9755" s="25"/>
      <c r="DS9755" s="96"/>
      <c r="DT9755" s="83"/>
      <c r="DU9755" s="14"/>
      <c r="DX9755" s="83"/>
      <c r="DY9755" s="83"/>
      <c r="DZ9755" s="83"/>
      <c r="EA9755" s="83"/>
      <c r="EJ9755" s="54"/>
      <c r="EK9755" s="22"/>
      <c r="EL9755" s="24"/>
      <c r="EP9755" s="23"/>
      <c r="EQ9755" s="24"/>
      <c r="ER9755" s="22"/>
      <c r="ES9755" s="24"/>
      <c r="ET9755" s="24"/>
      <c r="EU9755" s="23"/>
      <c r="EV9755" s="26"/>
      <c r="EX9755" s="6"/>
      <c r="EY9755" s="24"/>
      <c r="EZ9755" s="109"/>
      <c r="FA9755" s="66"/>
      <c r="FB9755" s="5"/>
      <c r="FC9755" s="68"/>
      <c r="FD9755" s="67"/>
      <c r="FE9755" s="67"/>
      <c r="FF9755" s="64"/>
      <c r="FG9755" s="5"/>
      <c r="FH9755" s="69"/>
      <c r="FI9755" s="6"/>
      <c r="FJ9755" s="5"/>
      <c r="FK9755" s="25"/>
      <c r="FL9755" s="5"/>
    </row>
    <row r="9756" spans="40:168">
      <c r="AN9756" s="14"/>
      <c r="AO9756" s="14"/>
      <c r="AP9756" s="5"/>
      <c r="AQ9756" s="25"/>
      <c r="AR9756" s="25"/>
      <c r="AS9756" s="96"/>
      <c r="AT9756" s="83"/>
      <c r="AU9756" s="14"/>
      <c r="AX9756" s="83"/>
      <c r="AY9756" s="83"/>
      <c r="AZ9756" s="83"/>
      <c r="BA9756" s="83"/>
      <c r="BJ9756" s="54"/>
      <c r="BK9756" s="22"/>
      <c r="BL9756" s="24"/>
      <c r="BP9756" s="23"/>
      <c r="BQ9756" s="24"/>
      <c r="BR9756" s="22"/>
      <c r="BS9756" s="24"/>
      <c r="BT9756" s="24"/>
      <c r="BU9756" s="23"/>
      <c r="BV9756" s="26"/>
      <c r="BX9756" s="6"/>
      <c r="BY9756" s="24"/>
      <c r="BZ9756" s="109"/>
      <c r="CA9756" s="66"/>
      <c r="CB9756" s="5"/>
      <c r="CC9756" s="68"/>
      <c r="CD9756" s="67"/>
      <c r="CE9756" s="67"/>
      <c r="CF9756" s="64"/>
      <c r="CG9756" s="5"/>
      <c r="CH9756" s="69"/>
      <c r="CI9756" s="6"/>
      <c r="CJ9756" s="5"/>
      <c r="CK9756" s="25"/>
      <c r="CL9756" s="5"/>
      <c r="DN9756" s="14"/>
      <c r="DO9756" s="14"/>
      <c r="DP9756" s="5"/>
      <c r="DQ9756" s="25"/>
      <c r="DR9756" s="25"/>
      <c r="DS9756" s="96"/>
      <c r="DT9756" s="83"/>
      <c r="DU9756" s="14"/>
      <c r="DX9756" s="83"/>
      <c r="DY9756" s="83"/>
      <c r="DZ9756" s="83"/>
      <c r="EA9756" s="83"/>
      <c r="EJ9756" s="54"/>
      <c r="EK9756" s="22"/>
      <c r="EL9756" s="24"/>
      <c r="EP9756" s="23"/>
      <c r="EQ9756" s="24"/>
      <c r="ER9756" s="22"/>
      <c r="ES9756" s="24"/>
      <c r="ET9756" s="24"/>
      <c r="EU9756" s="23"/>
      <c r="EV9756" s="26"/>
      <c r="EX9756" s="6"/>
      <c r="EY9756" s="24"/>
      <c r="EZ9756" s="109"/>
      <c r="FA9756" s="66"/>
      <c r="FB9756" s="5"/>
      <c r="FC9756" s="68"/>
      <c r="FD9756" s="67"/>
      <c r="FE9756" s="67"/>
      <c r="FF9756" s="64"/>
      <c r="FG9756" s="5"/>
      <c r="FH9756" s="69"/>
      <c r="FI9756" s="6"/>
      <c r="FJ9756" s="5"/>
      <c r="FK9756" s="25"/>
      <c r="FL9756" s="5"/>
    </row>
    <row r="9757" spans="40:168">
      <c r="AN9757" s="14"/>
      <c r="AO9757" s="14"/>
      <c r="AP9757" s="5"/>
      <c r="AQ9757" s="25"/>
      <c r="AR9757" s="25"/>
      <c r="AS9757" s="96"/>
      <c r="AT9757" s="83"/>
      <c r="AU9757" s="14"/>
      <c r="AX9757" s="83"/>
      <c r="AY9757" s="83"/>
      <c r="AZ9757" s="83"/>
      <c r="BA9757" s="83"/>
      <c r="BJ9757" s="54"/>
      <c r="BK9757" s="22"/>
      <c r="BL9757" s="24"/>
      <c r="BP9757" s="23"/>
      <c r="BQ9757" s="24"/>
      <c r="BR9757" s="22"/>
      <c r="BS9757" s="24"/>
      <c r="BT9757" s="24"/>
      <c r="BU9757" s="23"/>
      <c r="BV9757" s="26"/>
      <c r="BX9757" s="6"/>
      <c r="BY9757" s="24"/>
      <c r="BZ9757" s="109"/>
      <c r="CA9757" s="66"/>
      <c r="CB9757" s="5"/>
      <c r="CC9757" s="68"/>
      <c r="CD9757" s="67"/>
      <c r="CE9757" s="67"/>
      <c r="CF9757" s="64"/>
      <c r="CG9757" s="5"/>
      <c r="CH9757" s="69"/>
      <c r="CI9757" s="6"/>
      <c r="CJ9757" s="5"/>
      <c r="CK9757" s="25"/>
      <c r="CL9757" s="5"/>
      <c r="DN9757" s="14"/>
      <c r="DO9757" s="14"/>
      <c r="DP9757" s="5"/>
      <c r="DQ9757" s="25"/>
      <c r="DR9757" s="25"/>
      <c r="DS9757" s="96"/>
      <c r="DT9757" s="83"/>
      <c r="DU9757" s="14"/>
      <c r="DX9757" s="83"/>
      <c r="DY9757" s="83"/>
      <c r="DZ9757" s="83"/>
      <c r="EA9757" s="83"/>
      <c r="EJ9757" s="54"/>
      <c r="EK9757" s="22"/>
      <c r="EL9757" s="24"/>
      <c r="EP9757" s="23"/>
      <c r="EQ9757" s="24"/>
      <c r="ER9757" s="22"/>
      <c r="ES9757" s="24"/>
      <c r="ET9757" s="24"/>
      <c r="EU9757" s="23"/>
      <c r="EV9757" s="26"/>
      <c r="EX9757" s="6"/>
      <c r="EY9757" s="24"/>
      <c r="EZ9757" s="109"/>
      <c r="FA9757" s="66"/>
      <c r="FB9757" s="5"/>
      <c r="FC9757" s="68"/>
      <c r="FD9757" s="67"/>
      <c r="FE9757" s="67"/>
      <c r="FF9757" s="64"/>
      <c r="FG9757" s="5"/>
      <c r="FH9757" s="69"/>
      <c r="FI9757" s="6"/>
      <c r="FJ9757" s="5"/>
      <c r="FK9757" s="25"/>
      <c r="FL9757" s="5"/>
    </row>
    <row r="9758" spans="40:168">
      <c r="AN9758" s="14"/>
      <c r="AO9758" s="14"/>
      <c r="AP9758" s="5"/>
      <c r="AQ9758" s="25"/>
      <c r="AR9758" s="25"/>
      <c r="AS9758" s="96"/>
      <c r="AT9758" s="83"/>
      <c r="AU9758" s="14"/>
      <c r="AX9758" s="83"/>
      <c r="AY9758" s="83"/>
      <c r="AZ9758" s="83"/>
      <c r="BA9758" s="83"/>
      <c r="BJ9758" s="54"/>
      <c r="BK9758" s="22"/>
      <c r="BL9758" s="24"/>
      <c r="BP9758" s="23"/>
      <c r="BQ9758" s="24"/>
      <c r="BR9758" s="22"/>
      <c r="BS9758" s="24"/>
      <c r="BT9758" s="24"/>
      <c r="BU9758" s="23"/>
      <c r="BV9758" s="26"/>
      <c r="BX9758" s="6"/>
      <c r="BY9758" s="24"/>
      <c r="BZ9758" s="109"/>
      <c r="CA9758" s="66"/>
      <c r="CB9758" s="5"/>
      <c r="CC9758" s="68"/>
      <c r="CD9758" s="67"/>
      <c r="CE9758" s="67"/>
      <c r="CF9758" s="64"/>
      <c r="CG9758" s="5"/>
      <c r="CH9758" s="69"/>
      <c r="CI9758" s="6"/>
      <c r="CJ9758" s="5"/>
      <c r="CK9758" s="25"/>
      <c r="CL9758" s="5"/>
      <c r="DN9758" s="14"/>
      <c r="DO9758" s="14"/>
      <c r="DP9758" s="5"/>
      <c r="DQ9758" s="25"/>
      <c r="DR9758" s="25"/>
      <c r="DS9758" s="96"/>
      <c r="DT9758" s="83"/>
      <c r="DU9758" s="14"/>
      <c r="DX9758" s="83"/>
      <c r="DY9758" s="83"/>
      <c r="DZ9758" s="83"/>
      <c r="EA9758" s="83"/>
      <c r="EJ9758" s="54"/>
      <c r="EK9758" s="22"/>
      <c r="EL9758" s="24"/>
      <c r="EP9758" s="23"/>
      <c r="EQ9758" s="24"/>
      <c r="ER9758" s="22"/>
      <c r="ES9758" s="24"/>
      <c r="ET9758" s="24"/>
      <c r="EU9758" s="23"/>
      <c r="EV9758" s="26"/>
      <c r="EX9758" s="6"/>
      <c r="EY9758" s="24"/>
      <c r="EZ9758" s="109"/>
      <c r="FA9758" s="66"/>
      <c r="FB9758" s="5"/>
      <c r="FC9758" s="68"/>
      <c r="FD9758" s="67"/>
      <c r="FE9758" s="67"/>
      <c r="FF9758" s="64"/>
      <c r="FG9758" s="5"/>
      <c r="FH9758" s="69"/>
      <c r="FI9758" s="6"/>
      <c r="FJ9758" s="5"/>
      <c r="FK9758" s="25"/>
      <c r="FL9758" s="5"/>
    </row>
    <row r="9759" spans="40:168">
      <c r="AN9759" s="14"/>
      <c r="AO9759" s="14"/>
      <c r="AP9759" s="5"/>
      <c r="AQ9759" s="25"/>
      <c r="AR9759" s="25"/>
      <c r="AS9759" s="96"/>
      <c r="AT9759" s="83"/>
      <c r="AU9759" s="14"/>
      <c r="AX9759" s="83"/>
      <c r="AY9759" s="83"/>
      <c r="AZ9759" s="83"/>
      <c r="BA9759" s="83"/>
      <c r="BJ9759" s="54"/>
      <c r="BK9759" s="22"/>
      <c r="BL9759" s="24"/>
      <c r="BP9759" s="23"/>
      <c r="BQ9759" s="24"/>
      <c r="BR9759" s="22"/>
      <c r="BS9759" s="24"/>
      <c r="BT9759" s="24"/>
      <c r="BU9759" s="23"/>
      <c r="BV9759" s="26"/>
      <c r="BX9759" s="6"/>
      <c r="BY9759" s="24"/>
      <c r="BZ9759" s="109"/>
      <c r="CA9759" s="66"/>
      <c r="CB9759" s="5"/>
      <c r="CC9759" s="68"/>
      <c r="CD9759" s="67"/>
      <c r="CE9759" s="67"/>
      <c r="CF9759" s="64"/>
      <c r="CG9759" s="5"/>
      <c r="CH9759" s="69"/>
      <c r="CI9759" s="6"/>
      <c r="CJ9759" s="5"/>
      <c r="CK9759" s="25"/>
      <c r="CL9759" s="5"/>
      <c r="DN9759" s="14"/>
      <c r="DO9759" s="14"/>
      <c r="DP9759" s="5"/>
      <c r="DQ9759" s="25"/>
      <c r="DR9759" s="25"/>
      <c r="DS9759" s="96"/>
      <c r="DT9759" s="83"/>
      <c r="DU9759" s="14"/>
      <c r="DX9759" s="83"/>
      <c r="DY9759" s="83"/>
      <c r="DZ9759" s="83"/>
      <c r="EA9759" s="83"/>
      <c r="EJ9759" s="54"/>
      <c r="EK9759" s="22"/>
      <c r="EL9759" s="24"/>
      <c r="EP9759" s="23"/>
      <c r="EQ9759" s="24"/>
      <c r="ER9759" s="22"/>
      <c r="ES9759" s="24"/>
      <c r="ET9759" s="24"/>
      <c r="EU9759" s="23"/>
      <c r="EV9759" s="26"/>
      <c r="EX9759" s="6"/>
      <c r="EY9759" s="24"/>
      <c r="EZ9759" s="109"/>
      <c r="FA9759" s="66"/>
      <c r="FB9759" s="5"/>
      <c r="FC9759" s="68"/>
      <c r="FD9759" s="67"/>
      <c r="FE9759" s="67"/>
      <c r="FF9759" s="64"/>
      <c r="FG9759" s="5"/>
      <c r="FH9759" s="69"/>
      <c r="FI9759" s="6"/>
      <c r="FJ9759" s="5"/>
      <c r="FK9759" s="25"/>
      <c r="FL9759" s="5"/>
    </row>
    <row r="9760" spans="40:168">
      <c r="AN9760" s="14"/>
      <c r="AO9760" s="14"/>
      <c r="AP9760" s="5"/>
      <c r="AQ9760" s="25"/>
      <c r="AR9760" s="25"/>
      <c r="AS9760" s="96"/>
      <c r="AT9760" s="83"/>
      <c r="AU9760" s="14"/>
      <c r="AX9760" s="83"/>
      <c r="AY9760" s="83"/>
      <c r="AZ9760" s="83"/>
      <c r="BA9760" s="83"/>
      <c r="BJ9760" s="54"/>
      <c r="BK9760" s="22"/>
      <c r="BL9760" s="24"/>
      <c r="BP9760" s="23"/>
      <c r="BQ9760" s="24"/>
      <c r="BR9760" s="22"/>
      <c r="BS9760" s="24"/>
      <c r="BT9760" s="24"/>
      <c r="BU9760" s="23"/>
      <c r="BV9760" s="26"/>
      <c r="BX9760" s="6"/>
      <c r="BY9760" s="24"/>
      <c r="BZ9760" s="109"/>
      <c r="CA9760" s="66"/>
      <c r="CB9760" s="5"/>
      <c r="CC9760" s="68"/>
      <c r="CD9760" s="67"/>
      <c r="CE9760" s="67"/>
      <c r="CF9760" s="64"/>
      <c r="CG9760" s="5"/>
      <c r="CH9760" s="69"/>
      <c r="CI9760" s="6"/>
      <c r="CJ9760" s="5"/>
      <c r="CK9760" s="25"/>
      <c r="CL9760" s="5"/>
      <c r="DN9760" s="14"/>
      <c r="DO9760" s="14"/>
      <c r="DP9760" s="5"/>
      <c r="DQ9760" s="25"/>
      <c r="DR9760" s="25"/>
      <c r="DS9760" s="96"/>
      <c r="DT9760" s="83"/>
      <c r="DU9760" s="14"/>
      <c r="DX9760" s="83"/>
      <c r="DY9760" s="83"/>
      <c r="DZ9760" s="83"/>
      <c r="EA9760" s="83"/>
      <c r="EJ9760" s="54"/>
      <c r="EK9760" s="22"/>
      <c r="EL9760" s="24"/>
      <c r="EP9760" s="23"/>
      <c r="EQ9760" s="24"/>
      <c r="ER9760" s="22"/>
      <c r="ES9760" s="24"/>
      <c r="ET9760" s="24"/>
      <c r="EU9760" s="23"/>
      <c r="EV9760" s="26"/>
      <c r="EX9760" s="6"/>
      <c r="EY9760" s="24"/>
      <c r="EZ9760" s="109"/>
      <c r="FA9760" s="66"/>
      <c r="FB9760" s="5"/>
      <c r="FC9760" s="68"/>
      <c r="FD9760" s="67"/>
      <c r="FE9760" s="67"/>
      <c r="FF9760" s="64"/>
      <c r="FG9760" s="5"/>
      <c r="FH9760" s="69"/>
      <c r="FI9760" s="6"/>
      <c r="FJ9760" s="5"/>
      <c r="FK9760" s="25"/>
      <c r="FL9760" s="5"/>
    </row>
    <row r="9761" spans="40:168">
      <c r="AN9761" s="14"/>
      <c r="AO9761" s="14"/>
      <c r="AP9761" s="5"/>
      <c r="AQ9761" s="25"/>
      <c r="AR9761" s="25"/>
      <c r="AS9761" s="96"/>
      <c r="AT9761" s="83"/>
      <c r="AU9761" s="14"/>
      <c r="AX9761" s="83"/>
      <c r="AY9761" s="83"/>
      <c r="AZ9761" s="83"/>
      <c r="BA9761" s="83"/>
      <c r="BJ9761" s="54"/>
      <c r="BK9761" s="22"/>
      <c r="BL9761" s="24"/>
      <c r="BP9761" s="23"/>
      <c r="BQ9761" s="24"/>
      <c r="BR9761" s="22"/>
      <c r="BS9761" s="24"/>
      <c r="BT9761" s="24"/>
      <c r="BU9761" s="23"/>
      <c r="BV9761" s="26"/>
      <c r="BX9761" s="6"/>
      <c r="BY9761" s="24"/>
      <c r="BZ9761" s="109"/>
      <c r="CA9761" s="66"/>
      <c r="CB9761" s="5"/>
      <c r="CC9761" s="68"/>
      <c r="CD9761" s="67"/>
      <c r="CE9761" s="67"/>
      <c r="CF9761" s="64"/>
      <c r="CG9761" s="5"/>
      <c r="CH9761" s="69"/>
      <c r="CI9761" s="6"/>
      <c r="CJ9761" s="5"/>
      <c r="CK9761" s="25"/>
      <c r="CL9761" s="5"/>
      <c r="DN9761" s="14"/>
      <c r="DO9761" s="14"/>
      <c r="DP9761" s="5"/>
      <c r="DQ9761" s="25"/>
      <c r="DR9761" s="25"/>
      <c r="DS9761" s="96"/>
      <c r="DT9761" s="83"/>
      <c r="DU9761" s="14"/>
      <c r="DX9761" s="83"/>
      <c r="DY9761" s="83"/>
      <c r="DZ9761" s="83"/>
      <c r="EA9761" s="83"/>
      <c r="EJ9761" s="54"/>
      <c r="EK9761" s="22"/>
      <c r="EL9761" s="24"/>
      <c r="EP9761" s="23"/>
      <c r="EQ9761" s="24"/>
      <c r="ER9761" s="22"/>
      <c r="ES9761" s="24"/>
      <c r="ET9761" s="24"/>
      <c r="EU9761" s="23"/>
      <c r="EV9761" s="26"/>
      <c r="EX9761" s="6"/>
      <c r="EY9761" s="24"/>
      <c r="EZ9761" s="109"/>
      <c r="FA9761" s="66"/>
      <c r="FB9761" s="5"/>
      <c r="FC9761" s="68"/>
      <c r="FD9761" s="67"/>
      <c r="FE9761" s="67"/>
      <c r="FF9761" s="64"/>
      <c r="FG9761" s="5"/>
      <c r="FH9761" s="69"/>
      <c r="FI9761" s="6"/>
      <c r="FJ9761" s="5"/>
      <c r="FK9761" s="25"/>
      <c r="FL9761" s="5"/>
    </row>
    <row r="9762" spans="40:168">
      <c r="AN9762" s="14"/>
      <c r="AO9762" s="14"/>
      <c r="AP9762" s="5"/>
      <c r="AQ9762" s="25"/>
      <c r="AR9762" s="25"/>
      <c r="AS9762" s="96"/>
      <c r="AT9762" s="83"/>
      <c r="AU9762" s="14"/>
      <c r="AX9762" s="83"/>
      <c r="AY9762" s="83"/>
      <c r="AZ9762" s="83"/>
      <c r="BA9762" s="83"/>
      <c r="BJ9762" s="54"/>
      <c r="BK9762" s="22"/>
      <c r="BL9762" s="24"/>
      <c r="BP9762" s="23"/>
      <c r="BQ9762" s="24"/>
      <c r="BR9762" s="22"/>
      <c r="BS9762" s="24"/>
      <c r="BT9762" s="24"/>
      <c r="BU9762" s="23"/>
      <c r="BV9762" s="26"/>
      <c r="BX9762" s="6"/>
      <c r="BY9762" s="24"/>
      <c r="BZ9762" s="109"/>
      <c r="CA9762" s="66"/>
      <c r="CB9762" s="5"/>
      <c r="CC9762" s="68"/>
      <c r="CD9762" s="67"/>
      <c r="CE9762" s="67"/>
      <c r="CF9762" s="64"/>
      <c r="CG9762" s="5"/>
      <c r="CH9762" s="69"/>
      <c r="CI9762" s="6"/>
      <c r="CJ9762" s="5"/>
      <c r="CK9762" s="25"/>
      <c r="CL9762" s="5"/>
      <c r="DN9762" s="14"/>
      <c r="DO9762" s="14"/>
      <c r="DP9762" s="5"/>
      <c r="DQ9762" s="25"/>
      <c r="DR9762" s="25"/>
      <c r="DS9762" s="96"/>
      <c r="DT9762" s="83"/>
      <c r="DU9762" s="14"/>
      <c r="DX9762" s="83"/>
      <c r="DY9762" s="83"/>
      <c r="DZ9762" s="83"/>
      <c r="EA9762" s="83"/>
      <c r="EJ9762" s="54"/>
      <c r="EK9762" s="22"/>
      <c r="EL9762" s="24"/>
      <c r="EP9762" s="23"/>
      <c r="EQ9762" s="24"/>
      <c r="ER9762" s="22"/>
      <c r="ES9762" s="24"/>
      <c r="ET9762" s="24"/>
      <c r="EU9762" s="23"/>
      <c r="EV9762" s="26"/>
      <c r="EX9762" s="6"/>
      <c r="EY9762" s="24"/>
      <c r="EZ9762" s="109"/>
      <c r="FA9762" s="66"/>
      <c r="FB9762" s="5"/>
      <c r="FC9762" s="68"/>
      <c r="FD9762" s="67"/>
      <c r="FE9762" s="67"/>
      <c r="FF9762" s="64"/>
      <c r="FG9762" s="5"/>
      <c r="FH9762" s="69"/>
      <c r="FI9762" s="6"/>
      <c r="FJ9762" s="5"/>
      <c r="FK9762" s="25"/>
      <c r="FL9762" s="5"/>
    </row>
    <row r="9763" spans="40:168">
      <c r="AN9763" s="14"/>
      <c r="AO9763" s="14"/>
      <c r="AP9763" s="5"/>
      <c r="AQ9763" s="25"/>
      <c r="AR9763" s="25"/>
      <c r="AS9763" s="96"/>
      <c r="AT9763" s="83"/>
      <c r="AU9763" s="14"/>
      <c r="AX9763" s="83"/>
      <c r="AY9763" s="83"/>
      <c r="AZ9763" s="83"/>
      <c r="BA9763" s="83"/>
      <c r="BJ9763" s="54"/>
      <c r="BK9763" s="22"/>
      <c r="BL9763" s="24"/>
      <c r="BP9763" s="23"/>
      <c r="BQ9763" s="24"/>
      <c r="BR9763" s="22"/>
      <c r="BS9763" s="24"/>
      <c r="BT9763" s="24"/>
      <c r="BU9763" s="23"/>
      <c r="BV9763" s="26"/>
      <c r="BX9763" s="6"/>
      <c r="BY9763" s="24"/>
      <c r="BZ9763" s="109"/>
      <c r="CA9763" s="66"/>
      <c r="CB9763" s="5"/>
      <c r="CC9763" s="68"/>
      <c r="CD9763" s="67"/>
      <c r="CE9763" s="67"/>
      <c r="CF9763" s="64"/>
      <c r="CG9763" s="5"/>
      <c r="CH9763" s="69"/>
      <c r="CI9763" s="6"/>
      <c r="CJ9763" s="5"/>
      <c r="CK9763" s="25"/>
      <c r="CL9763" s="5"/>
      <c r="DN9763" s="14"/>
      <c r="DO9763" s="14"/>
      <c r="DP9763" s="5"/>
      <c r="DQ9763" s="25"/>
      <c r="DR9763" s="25"/>
      <c r="DS9763" s="96"/>
      <c r="DT9763" s="83"/>
      <c r="DU9763" s="14"/>
      <c r="DX9763" s="83"/>
      <c r="DY9763" s="83"/>
      <c r="DZ9763" s="83"/>
      <c r="EA9763" s="83"/>
      <c r="EJ9763" s="54"/>
      <c r="EK9763" s="22"/>
      <c r="EL9763" s="24"/>
      <c r="EP9763" s="23"/>
      <c r="EQ9763" s="24"/>
      <c r="ER9763" s="22"/>
      <c r="ES9763" s="24"/>
      <c r="ET9763" s="24"/>
      <c r="EU9763" s="23"/>
      <c r="EV9763" s="26"/>
      <c r="EX9763" s="6"/>
      <c r="EY9763" s="24"/>
      <c r="EZ9763" s="109"/>
      <c r="FA9763" s="66"/>
      <c r="FB9763" s="5"/>
      <c r="FC9763" s="68"/>
      <c r="FD9763" s="67"/>
      <c r="FE9763" s="67"/>
      <c r="FF9763" s="64"/>
      <c r="FG9763" s="5"/>
      <c r="FH9763" s="69"/>
      <c r="FI9763" s="6"/>
      <c r="FJ9763" s="5"/>
      <c r="FK9763" s="25"/>
      <c r="FL9763" s="5"/>
    </row>
    <row r="9764" spans="40:168">
      <c r="AN9764" s="14"/>
      <c r="AO9764" s="14"/>
      <c r="AP9764" s="5"/>
      <c r="AQ9764" s="25"/>
      <c r="AR9764" s="25"/>
      <c r="AS9764" s="96"/>
      <c r="AT9764" s="83"/>
      <c r="AU9764" s="14"/>
      <c r="AX9764" s="83"/>
      <c r="AY9764" s="83"/>
      <c r="AZ9764" s="83"/>
      <c r="BA9764" s="83"/>
      <c r="BJ9764" s="54"/>
      <c r="BK9764" s="22"/>
      <c r="BL9764" s="24"/>
      <c r="BP9764" s="23"/>
      <c r="BQ9764" s="24"/>
      <c r="BR9764" s="22"/>
      <c r="BS9764" s="24"/>
      <c r="BT9764" s="24"/>
      <c r="BU9764" s="23"/>
      <c r="BV9764" s="26"/>
      <c r="BX9764" s="6"/>
      <c r="BY9764" s="24"/>
      <c r="BZ9764" s="109"/>
      <c r="CA9764" s="66"/>
      <c r="CB9764" s="5"/>
      <c r="CC9764" s="68"/>
      <c r="CD9764" s="67"/>
      <c r="CE9764" s="67"/>
      <c r="CF9764" s="64"/>
      <c r="CG9764" s="5"/>
      <c r="CH9764" s="69"/>
      <c r="CI9764" s="6"/>
      <c r="CJ9764" s="5"/>
      <c r="CK9764" s="25"/>
      <c r="CL9764" s="5"/>
      <c r="DN9764" s="14"/>
      <c r="DO9764" s="14"/>
      <c r="DP9764" s="5"/>
      <c r="DQ9764" s="25"/>
      <c r="DR9764" s="25"/>
      <c r="DS9764" s="96"/>
      <c r="DT9764" s="83"/>
      <c r="DU9764" s="14"/>
      <c r="DX9764" s="83"/>
      <c r="DY9764" s="83"/>
      <c r="DZ9764" s="83"/>
      <c r="EA9764" s="83"/>
      <c r="EJ9764" s="54"/>
      <c r="EK9764" s="22"/>
      <c r="EL9764" s="24"/>
      <c r="EP9764" s="23"/>
      <c r="EQ9764" s="24"/>
      <c r="ER9764" s="22"/>
      <c r="ES9764" s="24"/>
      <c r="ET9764" s="24"/>
      <c r="EU9764" s="23"/>
      <c r="EV9764" s="26"/>
      <c r="EX9764" s="6"/>
      <c r="EY9764" s="24"/>
      <c r="EZ9764" s="109"/>
      <c r="FA9764" s="66"/>
      <c r="FB9764" s="5"/>
      <c r="FC9764" s="68"/>
      <c r="FD9764" s="67"/>
      <c r="FE9764" s="67"/>
      <c r="FF9764" s="64"/>
      <c r="FG9764" s="5"/>
      <c r="FH9764" s="69"/>
      <c r="FI9764" s="6"/>
      <c r="FJ9764" s="5"/>
      <c r="FK9764" s="25"/>
      <c r="FL9764" s="5"/>
    </row>
    <row r="9765" spans="40:168">
      <c r="AN9765" s="14"/>
      <c r="AO9765" s="14"/>
      <c r="AP9765" s="5"/>
      <c r="AQ9765" s="25"/>
      <c r="AR9765" s="25"/>
      <c r="AS9765" s="96"/>
      <c r="AT9765" s="83"/>
      <c r="AU9765" s="14"/>
      <c r="AX9765" s="83"/>
      <c r="AY9765" s="83"/>
      <c r="AZ9765" s="83"/>
      <c r="BA9765" s="83"/>
      <c r="BJ9765" s="54"/>
      <c r="BK9765" s="22"/>
      <c r="BL9765" s="24"/>
      <c r="BP9765" s="23"/>
      <c r="BQ9765" s="24"/>
      <c r="BR9765" s="22"/>
      <c r="BS9765" s="24"/>
      <c r="BT9765" s="24"/>
      <c r="BU9765" s="23"/>
      <c r="BV9765" s="26"/>
      <c r="BX9765" s="6"/>
      <c r="BY9765" s="24"/>
      <c r="BZ9765" s="109"/>
      <c r="CA9765" s="66"/>
      <c r="CB9765" s="5"/>
      <c r="CC9765" s="68"/>
      <c r="CD9765" s="67"/>
      <c r="CE9765" s="67"/>
      <c r="CF9765" s="64"/>
      <c r="CG9765" s="5"/>
      <c r="CH9765" s="69"/>
      <c r="CI9765" s="6"/>
      <c r="CJ9765" s="5"/>
      <c r="CK9765" s="25"/>
      <c r="CL9765" s="5"/>
      <c r="DN9765" s="14"/>
      <c r="DO9765" s="14"/>
      <c r="DP9765" s="5"/>
      <c r="DQ9765" s="25"/>
      <c r="DR9765" s="25"/>
      <c r="DS9765" s="96"/>
      <c r="DT9765" s="83"/>
      <c r="DU9765" s="14"/>
      <c r="DX9765" s="83"/>
      <c r="DY9765" s="83"/>
      <c r="DZ9765" s="83"/>
      <c r="EA9765" s="83"/>
      <c r="EJ9765" s="54"/>
      <c r="EK9765" s="22"/>
      <c r="EL9765" s="24"/>
      <c r="EP9765" s="23"/>
      <c r="EQ9765" s="24"/>
      <c r="ER9765" s="22"/>
      <c r="ES9765" s="24"/>
      <c r="ET9765" s="24"/>
      <c r="EU9765" s="23"/>
      <c r="EV9765" s="26"/>
      <c r="EX9765" s="6"/>
      <c r="EY9765" s="24"/>
      <c r="EZ9765" s="109"/>
      <c r="FA9765" s="66"/>
      <c r="FB9765" s="5"/>
      <c r="FC9765" s="68"/>
      <c r="FD9765" s="67"/>
      <c r="FE9765" s="67"/>
      <c r="FF9765" s="64"/>
      <c r="FG9765" s="5"/>
      <c r="FH9765" s="69"/>
      <c r="FI9765" s="6"/>
      <c r="FJ9765" s="5"/>
      <c r="FK9765" s="25"/>
      <c r="FL9765" s="5"/>
    </row>
    <row r="9766" spans="40:168">
      <c r="AN9766" s="14"/>
      <c r="AO9766" s="14"/>
      <c r="AP9766" s="5"/>
      <c r="AQ9766" s="25"/>
      <c r="AR9766" s="25"/>
      <c r="AS9766" s="96"/>
      <c r="AT9766" s="83"/>
      <c r="AU9766" s="14"/>
      <c r="AX9766" s="83"/>
      <c r="AY9766" s="83"/>
      <c r="AZ9766" s="83"/>
      <c r="BA9766" s="83"/>
      <c r="BJ9766" s="54"/>
      <c r="BK9766" s="22"/>
      <c r="BL9766" s="24"/>
      <c r="BP9766" s="23"/>
      <c r="BQ9766" s="24"/>
      <c r="BR9766" s="22"/>
      <c r="BS9766" s="24"/>
      <c r="BT9766" s="24"/>
      <c r="BU9766" s="23"/>
      <c r="BV9766" s="26"/>
      <c r="BX9766" s="6"/>
      <c r="BY9766" s="24"/>
      <c r="BZ9766" s="109"/>
      <c r="CA9766" s="66"/>
      <c r="CB9766" s="5"/>
      <c r="CC9766" s="68"/>
      <c r="CD9766" s="67"/>
      <c r="CE9766" s="67"/>
      <c r="CF9766" s="64"/>
      <c r="CG9766" s="5"/>
      <c r="CH9766" s="69"/>
      <c r="CI9766" s="6"/>
      <c r="CJ9766" s="5"/>
      <c r="CK9766" s="25"/>
      <c r="CL9766" s="5"/>
      <c r="DN9766" s="14"/>
      <c r="DO9766" s="14"/>
      <c r="DP9766" s="5"/>
      <c r="DQ9766" s="25"/>
      <c r="DR9766" s="25"/>
      <c r="DS9766" s="96"/>
      <c r="DT9766" s="83"/>
      <c r="DU9766" s="14"/>
      <c r="DX9766" s="83"/>
      <c r="DY9766" s="83"/>
      <c r="DZ9766" s="83"/>
      <c r="EA9766" s="83"/>
      <c r="EJ9766" s="54"/>
      <c r="EK9766" s="22"/>
      <c r="EL9766" s="24"/>
      <c r="EP9766" s="23"/>
      <c r="EQ9766" s="24"/>
      <c r="ER9766" s="22"/>
      <c r="ES9766" s="24"/>
      <c r="ET9766" s="24"/>
      <c r="EU9766" s="23"/>
      <c r="EV9766" s="26"/>
      <c r="EX9766" s="6"/>
      <c r="EY9766" s="24"/>
      <c r="EZ9766" s="109"/>
      <c r="FA9766" s="66"/>
      <c r="FB9766" s="5"/>
      <c r="FC9766" s="68"/>
      <c r="FD9766" s="67"/>
      <c r="FE9766" s="67"/>
      <c r="FF9766" s="64"/>
      <c r="FG9766" s="5"/>
      <c r="FH9766" s="69"/>
      <c r="FI9766" s="6"/>
      <c r="FJ9766" s="5"/>
      <c r="FK9766" s="25"/>
      <c r="FL9766" s="5"/>
    </row>
    <row r="9767" spans="40:168">
      <c r="AN9767" s="14"/>
      <c r="AO9767" s="14"/>
      <c r="AP9767" s="5"/>
      <c r="AQ9767" s="25"/>
      <c r="AR9767" s="25"/>
      <c r="AS9767" s="96"/>
      <c r="AT9767" s="83"/>
      <c r="AU9767" s="14"/>
      <c r="AX9767" s="83"/>
      <c r="AY9767" s="83"/>
      <c r="AZ9767" s="83"/>
      <c r="BA9767" s="83"/>
      <c r="BJ9767" s="54"/>
      <c r="BK9767" s="22"/>
      <c r="BL9767" s="24"/>
      <c r="BP9767" s="23"/>
      <c r="BQ9767" s="24"/>
      <c r="BR9767" s="22"/>
      <c r="BS9767" s="24"/>
      <c r="BT9767" s="24"/>
      <c r="BU9767" s="23"/>
      <c r="BV9767" s="26"/>
      <c r="BX9767" s="6"/>
      <c r="BY9767" s="24"/>
      <c r="BZ9767" s="109"/>
      <c r="CA9767" s="66"/>
      <c r="CB9767" s="5"/>
      <c r="CC9767" s="68"/>
      <c r="CD9767" s="67"/>
      <c r="CE9767" s="67"/>
      <c r="CF9767" s="64"/>
      <c r="CG9767" s="5"/>
      <c r="CH9767" s="69"/>
      <c r="CI9767" s="6"/>
      <c r="CJ9767" s="5"/>
      <c r="CK9767" s="25"/>
      <c r="CL9767" s="5"/>
      <c r="DN9767" s="14"/>
      <c r="DO9767" s="14"/>
      <c r="DP9767" s="5"/>
      <c r="DQ9767" s="25"/>
      <c r="DR9767" s="25"/>
      <c r="DS9767" s="96"/>
      <c r="DT9767" s="83"/>
      <c r="DU9767" s="14"/>
      <c r="DX9767" s="83"/>
      <c r="DY9767" s="83"/>
      <c r="DZ9767" s="83"/>
      <c r="EA9767" s="83"/>
      <c r="EJ9767" s="54"/>
      <c r="EK9767" s="22"/>
      <c r="EL9767" s="24"/>
      <c r="EP9767" s="23"/>
      <c r="EQ9767" s="24"/>
      <c r="ER9767" s="22"/>
      <c r="ES9767" s="24"/>
      <c r="ET9767" s="24"/>
      <c r="EU9767" s="23"/>
      <c r="EV9767" s="26"/>
      <c r="EX9767" s="6"/>
      <c r="EY9767" s="24"/>
      <c r="EZ9767" s="109"/>
      <c r="FA9767" s="66"/>
      <c r="FB9767" s="5"/>
      <c r="FC9767" s="68"/>
      <c r="FD9767" s="67"/>
      <c r="FE9767" s="67"/>
      <c r="FF9767" s="64"/>
      <c r="FG9767" s="5"/>
      <c r="FH9767" s="69"/>
      <c r="FI9767" s="6"/>
      <c r="FJ9767" s="5"/>
      <c r="FK9767" s="25"/>
      <c r="FL9767" s="5"/>
    </row>
    <row r="9768" spans="40:168">
      <c r="AN9768" s="14"/>
      <c r="AO9768" s="14"/>
      <c r="AP9768" s="5"/>
      <c r="AQ9768" s="25"/>
      <c r="AR9768" s="25"/>
      <c r="AS9768" s="96"/>
      <c r="AT9768" s="83"/>
      <c r="AU9768" s="14"/>
      <c r="AX9768" s="83"/>
      <c r="AY9768" s="83"/>
      <c r="AZ9768" s="83"/>
      <c r="BA9768" s="83"/>
      <c r="BJ9768" s="54"/>
      <c r="BK9768" s="22"/>
      <c r="BL9768" s="24"/>
      <c r="BP9768" s="23"/>
      <c r="BQ9768" s="24"/>
      <c r="BR9768" s="22"/>
      <c r="BS9768" s="24"/>
      <c r="BT9768" s="24"/>
      <c r="BU9768" s="23"/>
      <c r="BV9768" s="26"/>
      <c r="BX9768" s="6"/>
      <c r="BY9768" s="24"/>
      <c r="BZ9768" s="109"/>
      <c r="CA9768" s="66"/>
      <c r="CB9768" s="5"/>
      <c r="CC9768" s="68"/>
      <c r="CD9768" s="67"/>
      <c r="CE9768" s="67"/>
      <c r="CF9768" s="64"/>
      <c r="CG9768" s="5"/>
      <c r="CH9768" s="69"/>
      <c r="CI9768" s="6"/>
      <c r="CJ9768" s="5"/>
      <c r="CK9768" s="25"/>
      <c r="CL9768" s="5"/>
      <c r="DN9768" s="14"/>
      <c r="DO9768" s="14"/>
      <c r="DP9768" s="5"/>
      <c r="DQ9768" s="25"/>
      <c r="DR9768" s="25"/>
      <c r="DS9768" s="96"/>
      <c r="DT9768" s="83"/>
      <c r="DU9768" s="14"/>
      <c r="DX9768" s="83"/>
      <c r="DY9768" s="83"/>
      <c r="DZ9768" s="83"/>
      <c r="EA9768" s="83"/>
      <c r="EJ9768" s="54"/>
      <c r="EK9768" s="22"/>
      <c r="EL9768" s="24"/>
      <c r="EP9768" s="23"/>
      <c r="EQ9768" s="24"/>
      <c r="ER9768" s="22"/>
      <c r="ES9768" s="24"/>
      <c r="ET9768" s="24"/>
      <c r="EU9768" s="23"/>
      <c r="EV9768" s="26"/>
      <c r="EX9768" s="6"/>
      <c r="EY9768" s="24"/>
      <c r="EZ9768" s="109"/>
      <c r="FA9768" s="66"/>
      <c r="FB9768" s="5"/>
      <c r="FC9768" s="68"/>
      <c r="FD9768" s="67"/>
      <c r="FE9768" s="67"/>
      <c r="FF9768" s="64"/>
      <c r="FG9768" s="5"/>
      <c r="FH9768" s="69"/>
      <c r="FI9768" s="6"/>
      <c r="FJ9768" s="5"/>
      <c r="FK9768" s="25"/>
      <c r="FL9768" s="5"/>
    </row>
    <row r="9769" spans="40:168">
      <c r="AN9769" s="14"/>
      <c r="AO9769" s="14"/>
      <c r="AP9769" s="5"/>
      <c r="AQ9769" s="25"/>
      <c r="AR9769" s="25"/>
      <c r="AS9769" s="96"/>
      <c r="AT9769" s="83"/>
      <c r="AU9769" s="14"/>
      <c r="AX9769" s="83"/>
      <c r="AY9769" s="83"/>
      <c r="AZ9769" s="83"/>
      <c r="BA9769" s="83"/>
      <c r="BJ9769" s="54"/>
      <c r="BK9769" s="22"/>
      <c r="BL9769" s="24"/>
      <c r="BP9769" s="23"/>
      <c r="BQ9769" s="24"/>
      <c r="BR9769" s="22"/>
      <c r="BS9769" s="24"/>
      <c r="BT9769" s="24"/>
      <c r="BU9769" s="23"/>
      <c r="BV9769" s="26"/>
      <c r="BX9769" s="6"/>
      <c r="BY9769" s="24"/>
      <c r="BZ9769" s="109"/>
      <c r="CA9769" s="66"/>
      <c r="CB9769" s="5"/>
      <c r="CC9769" s="68"/>
      <c r="CD9769" s="67"/>
      <c r="CE9769" s="67"/>
      <c r="CF9769" s="64"/>
      <c r="CG9769" s="5"/>
      <c r="CH9769" s="69"/>
      <c r="CI9769" s="6"/>
      <c r="CJ9769" s="5"/>
      <c r="CK9769" s="25"/>
      <c r="CL9769" s="5"/>
      <c r="DN9769" s="14"/>
      <c r="DO9769" s="14"/>
      <c r="DP9769" s="5"/>
      <c r="DQ9769" s="25"/>
      <c r="DR9769" s="25"/>
      <c r="DS9769" s="96"/>
      <c r="DT9769" s="83"/>
      <c r="DU9769" s="14"/>
      <c r="DX9769" s="83"/>
      <c r="DY9769" s="83"/>
      <c r="DZ9769" s="83"/>
      <c r="EA9769" s="83"/>
      <c r="EJ9769" s="54"/>
      <c r="EK9769" s="22"/>
      <c r="EL9769" s="24"/>
      <c r="EP9769" s="23"/>
      <c r="EQ9769" s="24"/>
      <c r="ER9769" s="22"/>
      <c r="ES9769" s="24"/>
      <c r="ET9769" s="24"/>
      <c r="EU9769" s="23"/>
      <c r="EV9769" s="26"/>
      <c r="EX9769" s="6"/>
      <c r="EY9769" s="24"/>
      <c r="EZ9769" s="109"/>
      <c r="FA9769" s="66"/>
      <c r="FB9769" s="5"/>
      <c r="FC9769" s="68"/>
      <c r="FD9769" s="67"/>
      <c r="FE9769" s="67"/>
      <c r="FF9769" s="64"/>
      <c r="FG9769" s="5"/>
      <c r="FH9769" s="69"/>
      <c r="FI9769" s="6"/>
      <c r="FJ9769" s="5"/>
      <c r="FK9769" s="25"/>
      <c r="FL9769" s="5"/>
    </row>
    <row r="9770" spans="40:168">
      <c r="AN9770" s="14"/>
      <c r="AO9770" s="14"/>
      <c r="AP9770" s="5"/>
      <c r="AQ9770" s="25"/>
      <c r="AR9770" s="25"/>
      <c r="AS9770" s="96"/>
      <c r="AT9770" s="83"/>
      <c r="AU9770" s="14"/>
      <c r="AX9770" s="83"/>
      <c r="AY9770" s="83"/>
      <c r="AZ9770" s="83"/>
      <c r="BA9770" s="83"/>
      <c r="BJ9770" s="54"/>
      <c r="BK9770" s="22"/>
      <c r="BL9770" s="24"/>
      <c r="BP9770" s="23"/>
      <c r="BQ9770" s="24"/>
      <c r="BR9770" s="22"/>
      <c r="BS9770" s="24"/>
      <c r="BT9770" s="24"/>
      <c r="BU9770" s="23"/>
      <c r="BV9770" s="26"/>
      <c r="BX9770" s="6"/>
      <c r="BY9770" s="24"/>
      <c r="BZ9770" s="109"/>
      <c r="CA9770" s="66"/>
      <c r="CB9770" s="5"/>
      <c r="CC9770" s="68"/>
      <c r="CD9770" s="67"/>
      <c r="CE9770" s="67"/>
      <c r="CF9770" s="64"/>
      <c r="CG9770" s="5"/>
      <c r="CH9770" s="69"/>
      <c r="CI9770" s="6"/>
      <c r="CJ9770" s="5"/>
      <c r="CK9770" s="25"/>
      <c r="CL9770" s="5"/>
      <c r="DN9770" s="14"/>
      <c r="DO9770" s="14"/>
      <c r="DP9770" s="5"/>
      <c r="DQ9770" s="25"/>
      <c r="DR9770" s="25"/>
      <c r="DS9770" s="96"/>
      <c r="DT9770" s="83"/>
      <c r="DU9770" s="14"/>
      <c r="DX9770" s="83"/>
      <c r="DY9770" s="83"/>
      <c r="DZ9770" s="83"/>
      <c r="EA9770" s="83"/>
      <c r="EJ9770" s="54"/>
      <c r="EK9770" s="22"/>
      <c r="EL9770" s="24"/>
      <c r="EP9770" s="23"/>
      <c r="EQ9770" s="24"/>
      <c r="ER9770" s="22"/>
      <c r="ES9770" s="24"/>
      <c r="ET9770" s="24"/>
      <c r="EU9770" s="23"/>
      <c r="EV9770" s="26"/>
      <c r="EX9770" s="6"/>
      <c r="EY9770" s="24"/>
      <c r="EZ9770" s="109"/>
      <c r="FA9770" s="66"/>
      <c r="FB9770" s="5"/>
      <c r="FC9770" s="68"/>
      <c r="FD9770" s="67"/>
      <c r="FE9770" s="67"/>
      <c r="FF9770" s="64"/>
      <c r="FG9770" s="5"/>
      <c r="FH9770" s="69"/>
      <c r="FI9770" s="6"/>
      <c r="FJ9770" s="5"/>
      <c r="FK9770" s="25"/>
      <c r="FL9770" s="5"/>
    </row>
    <row r="9771" spans="40:168">
      <c r="AN9771" s="14"/>
      <c r="AO9771" s="14"/>
      <c r="AP9771" s="5"/>
      <c r="AQ9771" s="25"/>
      <c r="AR9771" s="25"/>
      <c r="AS9771" s="96"/>
      <c r="AT9771" s="83"/>
      <c r="AU9771" s="14"/>
      <c r="AX9771" s="83"/>
      <c r="AY9771" s="83"/>
      <c r="AZ9771" s="83"/>
      <c r="BA9771" s="83"/>
      <c r="BJ9771" s="54"/>
      <c r="BK9771" s="22"/>
      <c r="BL9771" s="24"/>
      <c r="BP9771" s="23"/>
      <c r="BQ9771" s="24"/>
      <c r="BR9771" s="22"/>
      <c r="BS9771" s="24"/>
      <c r="BT9771" s="24"/>
      <c r="BU9771" s="23"/>
      <c r="BV9771" s="26"/>
      <c r="BX9771" s="6"/>
      <c r="BY9771" s="24"/>
      <c r="BZ9771" s="109"/>
      <c r="CA9771" s="66"/>
      <c r="CB9771" s="5"/>
      <c r="CC9771" s="68"/>
      <c r="CD9771" s="67"/>
      <c r="CE9771" s="67"/>
      <c r="CF9771" s="64"/>
      <c r="CG9771" s="5"/>
      <c r="CH9771" s="69"/>
      <c r="CI9771" s="6"/>
      <c r="CJ9771" s="5"/>
      <c r="CK9771" s="25"/>
      <c r="CL9771" s="5"/>
      <c r="DN9771" s="14"/>
      <c r="DO9771" s="14"/>
      <c r="DP9771" s="5"/>
      <c r="DQ9771" s="25"/>
      <c r="DR9771" s="25"/>
      <c r="DS9771" s="96"/>
      <c r="DT9771" s="83"/>
      <c r="DU9771" s="14"/>
      <c r="DX9771" s="83"/>
      <c r="DY9771" s="83"/>
      <c r="DZ9771" s="83"/>
      <c r="EA9771" s="83"/>
      <c r="EJ9771" s="54"/>
      <c r="EK9771" s="22"/>
      <c r="EL9771" s="24"/>
      <c r="EP9771" s="23"/>
      <c r="EQ9771" s="24"/>
      <c r="ER9771" s="22"/>
      <c r="ES9771" s="24"/>
      <c r="ET9771" s="24"/>
      <c r="EU9771" s="23"/>
      <c r="EV9771" s="26"/>
      <c r="EX9771" s="6"/>
      <c r="EY9771" s="24"/>
      <c r="EZ9771" s="109"/>
      <c r="FA9771" s="66"/>
      <c r="FB9771" s="5"/>
      <c r="FC9771" s="68"/>
      <c r="FD9771" s="67"/>
      <c r="FE9771" s="67"/>
      <c r="FF9771" s="64"/>
      <c r="FG9771" s="5"/>
      <c r="FH9771" s="69"/>
      <c r="FI9771" s="6"/>
      <c r="FJ9771" s="5"/>
      <c r="FK9771" s="25"/>
      <c r="FL9771" s="5"/>
    </row>
    <row r="9772" spans="40:168">
      <c r="AN9772" s="14"/>
      <c r="AO9772" s="14"/>
      <c r="AP9772" s="5"/>
      <c r="AQ9772" s="25"/>
      <c r="AR9772" s="25"/>
      <c r="AS9772" s="96"/>
      <c r="AT9772" s="83"/>
      <c r="AU9772" s="14"/>
      <c r="AX9772" s="83"/>
      <c r="AY9772" s="83"/>
      <c r="AZ9772" s="83"/>
      <c r="BA9772" s="83"/>
      <c r="BJ9772" s="54"/>
      <c r="BK9772" s="22"/>
      <c r="BL9772" s="24"/>
      <c r="BP9772" s="23"/>
      <c r="BQ9772" s="24"/>
      <c r="BR9772" s="22"/>
      <c r="BS9772" s="24"/>
      <c r="BT9772" s="24"/>
      <c r="BU9772" s="23"/>
      <c r="BV9772" s="26"/>
      <c r="BX9772" s="6"/>
      <c r="BY9772" s="24"/>
      <c r="BZ9772" s="109"/>
      <c r="CA9772" s="66"/>
      <c r="CB9772" s="5"/>
      <c r="CC9772" s="68"/>
      <c r="CD9772" s="67"/>
      <c r="CE9772" s="67"/>
      <c r="CF9772" s="64"/>
      <c r="CG9772" s="5"/>
      <c r="CH9772" s="69"/>
      <c r="CI9772" s="6"/>
      <c r="CJ9772" s="5"/>
      <c r="CK9772" s="25"/>
      <c r="CL9772" s="5"/>
      <c r="DN9772" s="14"/>
      <c r="DO9772" s="14"/>
      <c r="DP9772" s="5"/>
      <c r="DQ9772" s="25"/>
      <c r="DR9772" s="25"/>
      <c r="DS9772" s="96"/>
      <c r="DT9772" s="83"/>
      <c r="DU9772" s="14"/>
      <c r="DX9772" s="83"/>
      <c r="DY9772" s="83"/>
      <c r="DZ9772" s="83"/>
      <c r="EA9772" s="83"/>
      <c r="EJ9772" s="54"/>
      <c r="EK9772" s="22"/>
      <c r="EL9772" s="24"/>
      <c r="EP9772" s="23"/>
      <c r="EQ9772" s="24"/>
      <c r="ER9772" s="22"/>
      <c r="ES9772" s="24"/>
      <c r="ET9772" s="24"/>
      <c r="EU9772" s="23"/>
      <c r="EV9772" s="26"/>
      <c r="EX9772" s="6"/>
      <c r="EY9772" s="24"/>
      <c r="EZ9772" s="109"/>
      <c r="FA9772" s="66"/>
      <c r="FB9772" s="5"/>
      <c r="FC9772" s="68"/>
      <c r="FD9772" s="67"/>
      <c r="FE9772" s="67"/>
      <c r="FF9772" s="64"/>
      <c r="FG9772" s="5"/>
      <c r="FH9772" s="69"/>
      <c r="FI9772" s="6"/>
      <c r="FJ9772" s="5"/>
      <c r="FK9772" s="25"/>
      <c r="FL9772" s="5"/>
    </row>
    <row r="9773" spans="40:168">
      <c r="AN9773" s="14"/>
      <c r="AO9773" s="14"/>
      <c r="AP9773" s="5"/>
      <c r="AQ9773" s="25"/>
      <c r="AR9773" s="25"/>
      <c r="AS9773" s="96"/>
      <c r="AT9773" s="83"/>
      <c r="AU9773" s="14"/>
      <c r="AX9773" s="83"/>
      <c r="AY9773" s="83"/>
      <c r="AZ9773" s="83"/>
      <c r="BA9773" s="83"/>
      <c r="BJ9773" s="54"/>
      <c r="BK9773" s="22"/>
      <c r="BL9773" s="24"/>
      <c r="BP9773" s="23"/>
      <c r="BQ9773" s="24"/>
      <c r="BR9773" s="22"/>
      <c r="BS9773" s="24"/>
      <c r="BT9773" s="24"/>
      <c r="BU9773" s="23"/>
      <c r="BV9773" s="26"/>
      <c r="BX9773" s="6"/>
      <c r="BY9773" s="24"/>
      <c r="BZ9773" s="109"/>
      <c r="CA9773" s="66"/>
      <c r="CB9773" s="5"/>
      <c r="CC9773" s="68"/>
      <c r="CD9773" s="67"/>
      <c r="CE9773" s="67"/>
      <c r="CF9773" s="64"/>
      <c r="CG9773" s="5"/>
      <c r="CH9773" s="69"/>
      <c r="CI9773" s="6"/>
      <c r="CJ9773" s="5"/>
      <c r="CK9773" s="25"/>
      <c r="CL9773" s="5"/>
      <c r="DN9773" s="14"/>
      <c r="DO9773" s="14"/>
      <c r="DP9773" s="5"/>
      <c r="DQ9773" s="25"/>
      <c r="DR9773" s="25"/>
      <c r="DS9773" s="96"/>
      <c r="DT9773" s="83"/>
      <c r="DU9773" s="14"/>
      <c r="DX9773" s="83"/>
      <c r="DY9773" s="83"/>
      <c r="DZ9773" s="83"/>
      <c r="EA9773" s="83"/>
      <c r="EJ9773" s="54"/>
      <c r="EK9773" s="22"/>
      <c r="EL9773" s="24"/>
      <c r="EP9773" s="23"/>
      <c r="EQ9773" s="24"/>
      <c r="ER9773" s="22"/>
      <c r="ES9773" s="24"/>
      <c r="ET9773" s="24"/>
      <c r="EU9773" s="23"/>
      <c r="EV9773" s="26"/>
      <c r="EX9773" s="6"/>
      <c r="EY9773" s="24"/>
      <c r="EZ9773" s="109"/>
      <c r="FA9773" s="66"/>
      <c r="FB9773" s="5"/>
      <c r="FC9773" s="68"/>
      <c r="FD9773" s="67"/>
      <c r="FE9773" s="67"/>
      <c r="FF9773" s="64"/>
      <c r="FG9773" s="5"/>
      <c r="FH9773" s="69"/>
      <c r="FI9773" s="6"/>
      <c r="FJ9773" s="5"/>
      <c r="FK9773" s="25"/>
      <c r="FL9773" s="5"/>
    </row>
    <row r="9774" spans="40:168">
      <c r="AN9774" s="14"/>
      <c r="AO9774" s="14"/>
      <c r="AP9774" s="5"/>
      <c r="AQ9774" s="25"/>
      <c r="AR9774" s="25"/>
      <c r="AS9774" s="96"/>
      <c r="AT9774" s="83"/>
      <c r="AU9774" s="14"/>
      <c r="AX9774" s="83"/>
      <c r="AY9774" s="83"/>
      <c r="AZ9774" s="83"/>
      <c r="BA9774" s="83"/>
      <c r="BJ9774" s="54"/>
      <c r="BK9774" s="22"/>
      <c r="BL9774" s="24"/>
      <c r="BP9774" s="23"/>
      <c r="BQ9774" s="24"/>
      <c r="BR9774" s="22"/>
      <c r="BS9774" s="24"/>
      <c r="BT9774" s="24"/>
      <c r="BU9774" s="23"/>
      <c r="BV9774" s="26"/>
      <c r="BX9774" s="6"/>
      <c r="BY9774" s="24"/>
      <c r="BZ9774" s="109"/>
      <c r="CA9774" s="66"/>
      <c r="CB9774" s="5"/>
      <c r="CC9774" s="68"/>
      <c r="CD9774" s="67"/>
      <c r="CE9774" s="67"/>
      <c r="CF9774" s="64"/>
      <c r="CG9774" s="5"/>
      <c r="CH9774" s="69"/>
      <c r="CI9774" s="6"/>
      <c r="CJ9774" s="5"/>
      <c r="CK9774" s="25"/>
      <c r="CL9774" s="5"/>
      <c r="DN9774" s="14"/>
      <c r="DO9774" s="14"/>
      <c r="DP9774" s="5"/>
      <c r="DQ9774" s="25"/>
      <c r="DR9774" s="25"/>
      <c r="DS9774" s="96"/>
      <c r="DT9774" s="83"/>
      <c r="DU9774" s="14"/>
      <c r="DX9774" s="83"/>
      <c r="DY9774" s="83"/>
      <c r="DZ9774" s="83"/>
      <c r="EA9774" s="83"/>
      <c r="EJ9774" s="54"/>
      <c r="EK9774" s="22"/>
      <c r="EL9774" s="24"/>
      <c r="EP9774" s="23"/>
      <c r="EQ9774" s="24"/>
      <c r="ER9774" s="22"/>
      <c r="ES9774" s="24"/>
      <c r="ET9774" s="24"/>
      <c r="EU9774" s="23"/>
      <c r="EV9774" s="26"/>
      <c r="EX9774" s="6"/>
      <c r="EY9774" s="24"/>
      <c r="EZ9774" s="109"/>
      <c r="FA9774" s="66"/>
      <c r="FB9774" s="5"/>
      <c r="FC9774" s="68"/>
      <c r="FD9774" s="67"/>
      <c r="FE9774" s="67"/>
      <c r="FF9774" s="64"/>
      <c r="FG9774" s="5"/>
      <c r="FH9774" s="69"/>
      <c r="FI9774" s="6"/>
      <c r="FJ9774" s="5"/>
      <c r="FK9774" s="25"/>
      <c r="FL9774" s="5"/>
    </row>
    <row r="9775" spans="40:168">
      <c r="AN9775" s="14"/>
      <c r="AO9775" s="14"/>
      <c r="AP9775" s="5"/>
      <c r="AQ9775" s="25"/>
      <c r="AR9775" s="25"/>
      <c r="AS9775" s="96"/>
      <c r="AT9775" s="83"/>
      <c r="AU9775" s="14"/>
      <c r="AX9775" s="83"/>
      <c r="AY9775" s="83"/>
      <c r="AZ9775" s="83"/>
      <c r="BA9775" s="83"/>
      <c r="BJ9775" s="54"/>
      <c r="BK9775" s="22"/>
      <c r="BL9775" s="24"/>
      <c r="BP9775" s="23"/>
      <c r="BQ9775" s="24"/>
      <c r="BR9775" s="22"/>
      <c r="BS9775" s="24"/>
      <c r="BT9775" s="24"/>
      <c r="BU9775" s="23"/>
      <c r="BV9775" s="26"/>
      <c r="BX9775" s="6"/>
      <c r="BY9775" s="24"/>
      <c r="BZ9775" s="109"/>
      <c r="CA9775" s="66"/>
      <c r="CB9775" s="5"/>
      <c r="CC9775" s="68"/>
      <c r="CD9775" s="67"/>
      <c r="CE9775" s="67"/>
      <c r="CF9775" s="64"/>
      <c r="CG9775" s="5"/>
      <c r="CH9775" s="69"/>
      <c r="CI9775" s="6"/>
      <c r="CJ9775" s="5"/>
      <c r="CK9775" s="25"/>
      <c r="CL9775" s="5"/>
      <c r="DN9775" s="14"/>
      <c r="DO9775" s="14"/>
      <c r="DP9775" s="5"/>
      <c r="DQ9775" s="25"/>
      <c r="DR9775" s="25"/>
      <c r="DS9775" s="96"/>
      <c r="DT9775" s="83"/>
      <c r="DU9775" s="14"/>
      <c r="DX9775" s="83"/>
      <c r="DY9775" s="83"/>
      <c r="DZ9775" s="83"/>
      <c r="EA9775" s="83"/>
      <c r="EJ9775" s="54"/>
      <c r="EK9775" s="22"/>
      <c r="EL9775" s="24"/>
      <c r="EP9775" s="23"/>
      <c r="EQ9775" s="24"/>
      <c r="ER9775" s="22"/>
      <c r="ES9775" s="24"/>
      <c r="ET9775" s="24"/>
      <c r="EU9775" s="23"/>
      <c r="EV9775" s="26"/>
      <c r="EX9775" s="6"/>
      <c r="EY9775" s="24"/>
      <c r="EZ9775" s="109"/>
      <c r="FA9775" s="66"/>
      <c r="FB9775" s="5"/>
      <c r="FC9775" s="68"/>
      <c r="FD9775" s="67"/>
      <c r="FE9775" s="67"/>
      <c r="FF9775" s="64"/>
      <c r="FG9775" s="5"/>
      <c r="FH9775" s="69"/>
      <c r="FI9775" s="6"/>
      <c r="FJ9775" s="5"/>
      <c r="FK9775" s="25"/>
      <c r="FL9775" s="5"/>
    </row>
    <row r="9776" spans="40:168">
      <c r="AN9776" s="14"/>
      <c r="AO9776" s="14"/>
      <c r="AP9776" s="5"/>
      <c r="AQ9776" s="25"/>
      <c r="AR9776" s="25"/>
      <c r="AS9776" s="96"/>
      <c r="AT9776" s="83"/>
      <c r="AU9776" s="14"/>
      <c r="AX9776" s="83"/>
      <c r="AY9776" s="83"/>
      <c r="AZ9776" s="83"/>
      <c r="BA9776" s="83"/>
      <c r="BJ9776" s="54"/>
      <c r="BK9776" s="22"/>
      <c r="BL9776" s="24"/>
      <c r="BP9776" s="23"/>
      <c r="BQ9776" s="24"/>
      <c r="BR9776" s="22"/>
      <c r="BS9776" s="24"/>
      <c r="BT9776" s="24"/>
      <c r="BU9776" s="23"/>
      <c r="BV9776" s="26"/>
      <c r="BX9776" s="6"/>
      <c r="BY9776" s="24"/>
      <c r="BZ9776" s="109"/>
      <c r="CA9776" s="66"/>
      <c r="CB9776" s="5"/>
      <c r="CC9776" s="68"/>
      <c r="CD9776" s="67"/>
      <c r="CE9776" s="67"/>
      <c r="CF9776" s="64"/>
      <c r="CG9776" s="5"/>
      <c r="CH9776" s="69"/>
      <c r="CI9776" s="6"/>
      <c r="CJ9776" s="5"/>
      <c r="CK9776" s="25"/>
      <c r="CL9776" s="5"/>
      <c r="DN9776" s="14"/>
      <c r="DO9776" s="14"/>
      <c r="DP9776" s="5"/>
      <c r="DQ9776" s="25"/>
      <c r="DR9776" s="25"/>
      <c r="DS9776" s="96"/>
      <c r="DT9776" s="83"/>
      <c r="DU9776" s="14"/>
      <c r="DX9776" s="83"/>
      <c r="DY9776" s="83"/>
      <c r="DZ9776" s="83"/>
      <c r="EA9776" s="83"/>
      <c r="EJ9776" s="54"/>
      <c r="EK9776" s="22"/>
      <c r="EL9776" s="24"/>
      <c r="EP9776" s="23"/>
      <c r="EQ9776" s="24"/>
      <c r="ER9776" s="22"/>
      <c r="ES9776" s="24"/>
      <c r="ET9776" s="24"/>
      <c r="EU9776" s="23"/>
      <c r="EV9776" s="26"/>
      <c r="EX9776" s="6"/>
      <c r="EY9776" s="24"/>
      <c r="EZ9776" s="109"/>
      <c r="FA9776" s="66"/>
      <c r="FB9776" s="5"/>
      <c r="FC9776" s="68"/>
      <c r="FD9776" s="67"/>
      <c r="FE9776" s="67"/>
      <c r="FF9776" s="64"/>
      <c r="FG9776" s="5"/>
      <c r="FH9776" s="69"/>
      <c r="FI9776" s="6"/>
      <c r="FJ9776" s="5"/>
      <c r="FK9776" s="25"/>
      <c r="FL9776" s="5"/>
    </row>
    <row r="9777" spans="40:168">
      <c r="AN9777" s="14"/>
      <c r="AO9777" s="14"/>
      <c r="AP9777" s="5"/>
      <c r="AQ9777" s="25"/>
      <c r="AR9777" s="25"/>
      <c r="AS9777" s="96"/>
      <c r="AT9777" s="83"/>
      <c r="AU9777" s="14"/>
      <c r="AX9777" s="83"/>
      <c r="AY9777" s="83"/>
      <c r="AZ9777" s="83"/>
      <c r="BA9777" s="83"/>
      <c r="BJ9777" s="54"/>
      <c r="BK9777" s="22"/>
      <c r="BL9777" s="24"/>
      <c r="BP9777" s="23"/>
      <c r="BQ9777" s="24"/>
      <c r="BR9777" s="22"/>
      <c r="BS9777" s="24"/>
      <c r="BT9777" s="24"/>
      <c r="BU9777" s="23"/>
      <c r="BV9777" s="26"/>
      <c r="BX9777" s="6"/>
      <c r="BY9777" s="24"/>
      <c r="BZ9777" s="109"/>
      <c r="CA9777" s="66"/>
      <c r="CB9777" s="5"/>
      <c r="CC9777" s="68"/>
      <c r="CD9777" s="67"/>
      <c r="CE9777" s="67"/>
      <c r="CF9777" s="64"/>
      <c r="CG9777" s="5"/>
      <c r="CH9777" s="69"/>
      <c r="CI9777" s="6"/>
      <c r="CJ9777" s="5"/>
      <c r="CK9777" s="25"/>
      <c r="CL9777" s="5"/>
      <c r="DN9777" s="14"/>
      <c r="DO9777" s="14"/>
      <c r="DP9777" s="5"/>
      <c r="DQ9777" s="25"/>
      <c r="DR9777" s="25"/>
      <c r="DS9777" s="96"/>
      <c r="DT9777" s="83"/>
      <c r="DU9777" s="14"/>
      <c r="DX9777" s="83"/>
      <c r="DY9777" s="83"/>
      <c r="DZ9777" s="83"/>
      <c r="EA9777" s="83"/>
      <c r="EJ9777" s="54"/>
      <c r="EK9777" s="22"/>
      <c r="EL9777" s="24"/>
      <c r="EP9777" s="23"/>
      <c r="EQ9777" s="24"/>
      <c r="ER9777" s="22"/>
      <c r="ES9777" s="24"/>
      <c r="ET9777" s="24"/>
      <c r="EU9777" s="23"/>
      <c r="EV9777" s="26"/>
      <c r="EX9777" s="6"/>
      <c r="EY9777" s="24"/>
      <c r="EZ9777" s="109"/>
      <c r="FA9777" s="66"/>
      <c r="FB9777" s="5"/>
      <c r="FC9777" s="68"/>
      <c r="FD9777" s="67"/>
      <c r="FE9777" s="67"/>
      <c r="FF9777" s="64"/>
      <c r="FG9777" s="5"/>
      <c r="FH9777" s="69"/>
      <c r="FI9777" s="6"/>
      <c r="FJ9777" s="5"/>
      <c r="FK9777" s="25"/>
      <c r="FL9777" s="5"/>
    </row>
    <row r="9778" spans="40:168">
      <c r="AN9778" s="14"/>
      <c r="AO9778" s="14"/>
      <c r="AP9778" s="5"/>
      <c r="AQ9778" s="25"/>
      <c r="AR9778" s="25"/>
      <c r="AS9778" s="96"/>
      <c r="AT9778" s="83"/>
      <c r="AU9778" s="14"/>
      <c r="AX9778" s="83"/>
      <c r="AY9778" s="83"/>
      <c r="AZ9778" s="83"/>
      <c r="BA9778" s="83"/>
      <c r="BJ9778" s="54"/>
      <c r="BK9778" s="22"/>
      <c r="BL9778" s="24"/>
      <c r="BP9778" s="23"/>
      <c r="BQ9778" s="24"/>
      <c r="BR9778" s="22"/>
      <c r="BS9778" s="24"/>
      <c r="BT9778" s="24"/>
      <c r="BU9778" s="23"/>
      <c r="BV9778" s="26"/>
      <c r="BX9778" s="6"/>
      <c r="BY9778" s="24"/>
      <c r="BZ9778" s="109"/>
      <c r="CA9778" s="66"/>
      <c r="CB9778" s="5"/>
      <c r="CC9778" s="68"/>
      <c r="CD9778" s="67"/>
      <c r="CE9778" s="67"/>
      <c r="CF9778" s="64"/>
      <c r="CG9778" s="5"/>
      <c r="CH9778" s="69"/>
      <c r="CI9778" s="6"/>
      <c r="CJ9778" s="5"/>
      <c r="CK9778" s="25"/>
      <c r="CL9778" s="5"/>
      <c r="DN9778" s="14"/>
      <c r="DO9778" s="14"/>
      <c r="DP9778" s="5"/>
      <c r="DQ9778" s="25"/>
      <c r="DR9778" s="25"/>
      <c r="DS9778" s="96"/>
      <c r="DT9778" s="83"/>
      <c r="DU9778" s="14"/>
      <c r="DX9778" s="83"/>
      <c r="DY9778" s="83"/>
      <c r="DZ9778" s="83"/>
      <c r="EA9778" s="83"/>
      <c r="EJ9778" s="54"/>
      <c r="EK9778" s="22"/>
      <c r="EL9778" s="24"/>
      <c r="EP9778" s="23"/>
      <c r="EQ9778" s="24"/>
      <c r="ER9778" s="22"/>
      <c r="ES9778" s="24"/>
      <c r="ET9778" s="24"/>
      <c r="EU9778" s="23"/>
      <c r="EV9778" s="26"/>
      <c r="EX9778" s="6"/>
      <c r="EY9778" s="24"/>
      <c r="EZ9778" s="109"/>
      <c r="FA9778" s="66"/>
      <c r="FB9778" s="5"/>
      <c r="FC9778" s="68"/>
      <c r="FD9778" s="67"/>
      <c r="FE9778" s="67"/>
      <c r="FF9778" s="64"/>
      <c r="FG9778" s="5"/>
      <c r="FH9778" s="69"/>
      <c r="FI9778" s="6"/>
      <c r="FJ9778" s="5"/>
      <c r="FK9778" s="25"/>
      <c r="FL9778" s="5"/>
    </row>
    <row r="9779" spans="40:168">
      <c r="AN9779" s="14"/>
      <c r="AO9779" s="14"/>
      <c r="AP9779" s="5"/>
      <c r="AQ9779" s="25"/>
      <c r="AR9779" s="25"/>
      <c r="AS9779" s="96"/>
      <c r="AT9779" s="83"/>
      <c r="AU9779" s="14"/>
      <c r="AX9779" s="83"/>
      <c r="AY9779" s="83"/>
      <c r="AZ9779" s="83"/>
      <c r="BA9779" s="83"/>
      <c r="BJ9779" s="54"/>
      <c r="BK9779" s="22"/>
      <c r="BL9779" s="24"/>
      <c r="BP9779" s="23"/>
      <c r="BQ9779" s="24"/>
      <c r="BR9779" s="22"/>
      <c r="BS9779" s="24"/>
      <c r="BT9779" s="24"/>
      <c r="BU9779" s="23"/>
      <c r="BV9779" s="26"/>
      <c r="BX9779" s="6"/>
      <c r="BY9779" s="24"/>
      <c r="BZ9779" s="109"/>
      <c r="CA9779" s="66"/>
      <c r="CB9779" s="5"/>
      <c r="CC9779" s="68"/>
      <c r="CD9779" s="67"/>
      <c r="CE9779" s="67"/>
      <c r="CF9779" s="64"/>
      <c r="CG9779" s="5"/>
      <c r="CH9779" s="69"/>
      <c r="CI9779" s="6"/>
      <c r="CJ9779" s="5"/>
      <c r="CK9779" s="25"/>
      <c r="CL9779" s="5"/>
      <c r="DN9779" s="14"/>
      <c r="DO9779" s="14"/>
      <c r="DP9779" s="5"/>
      <c r="DQ9779" s="25"/>
      <c r="DR9779" s="25"/>
      <c r="DS9779" s="96"/>
      <c r="DT9779" s="83"/>
      <c r="DU9779" s="14"/>
      <c r="DX9779" s="83"/>
      <c r="DY9779" s="83"/>
      <c r="DZ9779" s="83"/>
      <c r="EA9779" s="83"/>
      <c r="EJ9779" s="54"/>
      <c r="EK9779" s="22"/>
      <c r="EL9779" s="24"/>
      <c r="EP9779" s="23"/>
      <c r="EQ9779" s="24"/>
      <c r="ER9779" s="22"/>
      <c r="ES9779" s="24"/>
      <c r="ET9779" s="24"/>
      <c r="EU9779" s="23"/>
      <c r="EV9779" s="26"/>
      <c r="EX9779" s="6"/>
      <c r="EY9779" s="24"/>
      <c r="EZ9779" s="109"/>
      <c r="FA9779" s="66"/>
      <c r="FB9779" s="5"/>
      <c r="FC9779" s="68"/>
      <c r="FD9779" s="67"/>
      <c r="FE9779" s="67"/>
      <c r="FF9779" s="64"/>
      <c r="FG9779" s="5"/>
      <c r="FH9779" s="69"/>
      <c r="FI9779" s="6"/>
      <c r="FJ9779" s="5"/>
      <c r="FK9779" s="25"/>
      <c r="FL9779" s="5"/>
    </row>
    <row r="9780" spans="40:168">
      <c r="AN9780" s="14"/>
      <c r="AO9780" s="14"/>
      <c r="AP9780" s="5"/>
      <c r="AQ9780" s="25"/>
      <c r="AR9780" s="25"/>
      <c r="AS9780" s="96"/>
      <c r="AT9780" s="83"/>
      <c r="AU9780" s="14"/>
      <c r="AX9780" s="83"/>
      <c r="AY9780" s="83"/>
      <c r="AZ9780" s="83"/>
      <c r="BA9780" s="83"/>
      <c r="BJ9780" s="54"/>
      <c r="BK9780" s="22"/>
      <c r="BL9780" s="24"/>
      <c r="BP9780" s="23"/>
      <c r="BQ9780" s="24"/>
      <c r="BR9780" s="22"/>
      <c r="BS9780" s="24"/>
      <c r="BT9780" s="24"/>
      <c r="BU9780" s="23"/>
      <c r="BV9780" s="26"/>
      <c r="BX9780" s="6"/>
      <c r="BY9780" s="24"/>
      <c r="BZ9780" s="109"/>
      <c r="CA9780" s="66"/>
      <c r="CB9780" s="5"/>
      <c r="CC9780" s="68"/>
      <c r="CD9780" s="67"/>
      <c r="CE9780" s="67"/>
      <c r="CF9780" s="64"/>
      <c r="CG9780" s="5"/>
      <c r="CH9780" s="69"/>
      <c r="CI9780" s="6"/>
      <c r="CJ9780" s="5"/>
      <c r="CK9780" s="25"/>
      <c r="CL9780" s="5"/>
      <c r="DN9780" s="14"/>
      <c r="DO9780" s="14"/>
      <c r="DP9780" s="5"/>
      <c r="DQ9780" s="25"/>
      <c r="DR9780" s="25"/>
      <c r="DS9780" s="96"/>
      <c r="DT9780" s="83"/>
      <c r="DU9780" s="14"/>
      <c r="DX9780" s="83"/>
      <c r="DY9780" s="83"/>
      <c r="DZ9780" s="83"/>
      <c r="EA9780" s="83"/>
      <c r="EJ9780" s="54"/>
      <c r="EK9780" s="22"/>
      <c r="EL9780" s="24"/>
      <c r="EP9780" s="23"/>
      <c r="EQ9780" s="24"/>
      <c r="ER9780" s="22"/>
      <c r="ES9780" s="24"/>
      <c r="ET9780" s="24"/>
      <c r="EU9780" s="23"/>
      <c r="EV9780" s="26"/>
      <c r="EX9780" s="6"/>
      <c r="EY9780" s="24"/>
      <c r="EZ9780" s="109"/>
      <c r="FA9780" s="66"/>
      <c r="FB9780" s="5"/>
      <c r="FC9780" s="68"/>
      <c r="FD9780" s="67"/>
      <c r="FE9780" s="67"/>
      <c r="FF9780" s="64"/>
      <c r="FG9780" s="5"/>
      <c r="FH9780" s="69"/>
      <c r="FI9780" s="6"/>
      <c r="FJ9780" s="5"/>
      <c r="FK9780" s="25"/>
      <c r="FL9780" s="5"/>
    </row>
    <row r="9781" spans="40:168">
      <c r="AN9781" s="14"/>
      <c r="AO9781" s="14"/>
      <c r="AP9781" s="5"/>
      <c r="AQ9781" s="25"/>
      <c r="AR9781" s="25"/>
      <c r="AS9781" s="96"/>
      <c r="AT9781" s="83"/>
      <c r="AU9781" s="14"/>
      <c r="AX9781" s="83"/>
      <c r="AY9781" s="83"/>
      <c r="AZ9781" s="83"/>
      <c r="BA9781" s="83"/>
      <c r="BJ9781" s="54"/>
      <c r="BK9781" s="22"/>
      <c r="BL9781" s="24"/>
      <c r="BP9781" s="23"/>
      <c r="BQ9781" s="24"/>
      <c r="BR9781" s="22"/>
      <c r="BS9781" s="24"/>
      <c r="BT9781" s="24"/>
      <c r="BU9781" s="23"/>
      <c r="BV9781" s="26"/>
      <c r="BX9781" s="6"/>
      <c r="BY9781" s="24"/>
      <c r="BZ9781" s="109"/>
      <c r="CA9781" s="66"/>
      <c r="CB9781" s="5"/>
      <c r="CC9781" s="68"/>
      <c r="CD9781" s="67"/>
      <c r="CE9781" s="67"/>
      <c r="CF9781" s="64"/>
      <c r="CG9781" s="5"/>
      <c r="CH9781" s="69"/>
      <c r="CI9781" s="6"/>
      <c r="CJ9781" s="5"/>
      <c r="CK9781" s="25"/>
      <c r="CL9781" s="5"/>
      <c r="DN9781" s="14"/>
      <c r="DO9781" s="14"/>
      <c r="DP9781" s="5"/>
      <c r="DQ9781" s="25"/>
      <c r="DR9781" s="25"/>
      <c r="DS9781" s="96"/>
      <c r="DT9781" s="83"/>
      <c r="DU9781" s="14"/>
      <c r="DX9781" s="83"/>
      <c r="DY9781" s="83"/>
      <c r="DZ9781" s="83"/>
      <c r="EA9781" s="83"/>
      <c r="EJ9781" s="54"/>
      <c r="EK9781" s="22"/>
      <c r="EL9781" s="24"/>
      <c r="EP9781" s="23"/>
      <c r="EQ9781" s="24"/>
      <c r="ER9781" s="22"/>
      <c r="ES9781" s="24"/>
      <c r="ET9781" s="24"/>
      <c r="EU9781" s="23"/>
      <c r="EV9781" s="26"/>
      <c r="EX9781" s="6"/>
      <c r="EY9781" s="24"/>
      <c r="EZ9781" s="109"/>
      <c r="FA9781" s="66"/>
      <c r="FB9781" s="5"/>
      <c r="FC9781" s="68"/>
      <c r="FD9781" s="67"/>
      <c r="FE9781" s="67"/>
      <c r="FF9781" s="64"/>
      <c r="FG9781" s="5"/>
      <c r="FH9781" s="69"/>
      <c r="FI9781" s="6"/>
      <c r="FJ9781" s="5"/>
      <c r="FK9781" s="25"/>
      <c r="FL9781" s="5"/>
    </row>
    <row r="9782" spans="40:168">
      <c r="AN9782" s="14"/>
      <c r="AO9782" s="14"/>
      <c r="AP9782" s="5"/>
      <c r="AQ9782" s="25"/>
      <c r="AR9782" s="25"/>
      <c r="AS9782" s="96"/>
      <c r="AT9782" s="83"/>
      <c r="AU9782" s="14"/>
      <c r="AX9782" s="83"/>
      <c r="AY9782" s="83"/>
      <c r="AZ9782" s="83"/>
      <c r="BA9782" s="83"/>
      <c r="BJ9782" s="54"/>
      <c r="BK9782" s="22"/>
      <c r="BL9782" s="24"/>
      <c r="BP9782" s="23"/>
      <c r="BQ9782" s="24"/>
      <c r="BR9782" s="22"/>
      <c r="BS9782" s="24"/>
      <c r="BT9782" s="24"/>
      <c r="BU9782" s="23"/>
      <c r="BV9782" s="26"/>
      <c r="BX9782" s="6"/>
      <c r="BY9782" s="24"/>
      <c r="BZ9782" s="109"/>
      <c r="CA9782" s="66"/>
      <c r="CB9782" s="5"/>
      <c r="CC9782" s="68"/>
      <c r="CD9782" s="67"/>
      <c r="CE9782" s="67"/>
      <c r="CF9782" s="64"/>
      <c r="CG9782" s="5"/>
      <c r="CH9782" s="69"/>
      <c r="CI9782" s="6"/>
      <c r="CJ9782" s="5"/>
      <c r="CK9782" s="25"/>
      <c r="CL9782" s="5"/>
      <c r="DN9782" s="14"/>
      <c r="DO9782" s="14"/>
      <c r="DP9782" s="5"/>
      <c r="DQ9782" s="25"/>
      <c r="DR9782" s="25"/>
      <c r="DS9782" s="96"/>
      <c r="DT9782" s="83"/>
      <c r="DU9782" s="14"/>
      <c r="DX9782" s="83"/>
      <c r="DY9782" s="83"/>
      <c r="DZ9782" s="83"/>
      <c r="EA9782" s="83"/>
      <c r="EJ9782" s="54"/>
      <c r="EK9782" s="22"/>
      <c r="EL9782" s="24"/>
      <c r="EP9782" s="23"/>
      <c r="EQ9782" s="24"/>
      <c r="ER9782" s="22"/>
      <c r="ES9782" s="24"/>
      <c r="ET9782" s="24"/>
      <c r="EU9782" s="23"/>
      <c r="EV9782" s="26"/>
      <c r="EX9782" s="6"/>
      <c r="EY9782" s="24"/>
      <c r="EZ9782" s="109"/>
      <c r="FA9782" s="66"/>
      <c r="FB9782" s="5"/>
      <c r="FC9782" s="68"/>
      <c r="FD9782" s="67"/>
      <c r="FE9782" s="67"/>
      <c r="FF9782" s="64"/>
      <c r="FG9782" s="5"/>
      <c r="FH9782" s="69"/>
      <c r="FI9782" s="6"/>
      <c r="FJ9782" s="5"/>
      <c r="FK9782" s="25"/>
      <c r="FL9782" s="5"/>
    </row>
    <row r="9783" spans="40:168">
      <c r="AN9783" s="14"/>
      <c r="AO9783" s="14"/>
      <c r="AP9783" s="5"/>
      <c r="AQ9783" s="25"/>
      <c r="AR9783" s="25"/>
      <c r="AS9783" s="96"/>
      <c r="AT9783" s="83"/>
      <c r="AU9783" s="14"/>
      <c r="AX9783" s="83"/>
      <c r="AY9783" s="83"/>
      <c r="AZ9783" s="83"/>
      <c r="BA9783" s="83"/>
      <c r="BJ9783" s="54"/>
      <c r="BK9783" s="22"/>
      <c r="BL9783" s="24"/>
      <c r="BP9783" s="23"/>
      <c r="BQ9783" s="24"/>
      <c r="BR9783" s="22"/>
      <c r="BS9783" s="24"/>
      <c r="BT9783" s="24"/>
      <c r="BU9783" s="23"/>
      <c r="BV9783" s="26"/>
      <c r="BX9783" s="6"/>
      <c r="BY9783" s="24"/>
      <c r="BZ9783" s="109"/>
      <c r="CA9783" s="66"/>
      <c r="CB9783" s="5"/>
      <c r="CC9783" s="68"/>
      <c r="CD9783" s="67"/>
      <c r="CE9783" s="67"/>
      <c r="CF9783" s="64"/>
      <c r="CG9783" s="5"/>
      <c r="CH9783" s="69"/>
      <c r="CI9783" s="6"/>
      <c r="CJ9783" s="5"/>
      <c r="CK9783" s="25"/>
      <c r="CL9783" s="5"/>
      <c r="DN9783" s="14"/>
      <c r="DO9783" s="14"/>
      <c r="DP9783" s="5"/>
      <c r="DQ9783" s="25"/>
      <c r="DR9783" s="25"/>
      <c r="DS9783" s="96"/>
      <c r="DT9783" s="83"/>
      <c r="DU9783" s="14"/>
      <c r="DX9783" s="83"/>
      <c r="DY9783" s="83"/>
      <c r="DZ9783" s="83"/>
      <c r="EA9783" s="83"/>
      <c r="EJ9783" s="54"/>
      <c r="EK9783" s="22"/>
      <c r="EL9783" s="24"/>
      <c r="EP9783" s="23"/>
      <c r="EQ9783" s="24"/>
      <c r="ER9783" s="22"/>
      <c r="ES9783" s="24"/>
      <c r="ET9783" s="24"/>
      <c r="EU9783" s="23"/>
      <c r="EV9783" s="26"/>
      <c r="EX9783" s="6"/>
      <c r="EY9783" s="24"/>
      <c r="EZ9783" s="109"/>
      <c r="FA9783" s="66"/>
      <c r="FB9783" s="5"/>
      <c r="FC9783" s="68"/>
      <c r="FD9783" s="67"/>
      <c r="FE9783" s="67"/>
      <c r="FF9783" s="64"/>
      <c r="FG9783" s="5"/>
      <c r="FH9783" s="69"/>
      <c r="FI9783" s="6"/>
      <c r="FJ9783" s="5"/>
      <c r="FK9783" s="25"/>
      <c r="FL9783" s="5"/>
    </row>
    <row r="9784" spans="40:168">
      <c r="AN9784" s="14"/>
      <c r="AO9784" s="14"/>
      <c r="AP9784" s="5"/>
      <c r="AQ9784" s="25"/>
      <c r="AR9784" s="25"/>
      <c r="AS9784" s="96"/>
      <c r="AT9784" s="83"/>
      <c r="AU9784" s="14"/>
      <c r="AX9784" s="83"/>
      <c r="AY9784" s="83"/>
      <c r="AZ9784" s="83"/>
      <c r="BA9784" s="83"/>
      <c r="BJ9784" s="54"/>
      <c r="BK9784" s="22"/>
      <c r="BL9784" s="24"/>
      <c r="BP9784" s="23"/>
      <c r="BQ9784" s="24"/>
      <c r="BR9784" s="22"/>
      <c r="BS9784" s="24"/>
      <c r="BT9784" s="24"/>
      <c r="BU9784" s="23"/>
      <c r="BV9784" s="26"/>
      <c r="BX9784" s="6"/>
      <c r="BY9784" s="24"/>
      <c r="BZ9784" s="109"/>
      <c r="CA9784" s="66"/>
      <c r="CB9784" s="5"/>
      <c r="CC9784" s="68"/>
      <c r="CD9784" s="67"/>
      <c r="CE9784" s="67"/>
      <c r="CF9784" s="64"/>
      <c r="CG9784" s="5"/>
      <c r="CH9784" s="69"/>
      <c r="CI9784" s="6"/>
      <c r="CJ9784" s="5"/>
      <c r="CK9784" s="25"/>
      <c r="CL9784" s="5"/>
      <c r="DN9784" s="14"/>
      <c r="DO9784" s="14"/>
      <c r="DP9784" s="5"/>
      <c r="DQ9784" s="25"/>
      <c r="DR9784" s="25"/>
      <c r="DS9784" s="96"/>
      <c r="DT9784" s="83"/>
      <c r="DU9784" s="14"/>
      <c r="DX9784" s="83"/>
      <c r="DY9784" s="83"/>
      <c r="DZ9784" s="83"/>
      <c r="EA9784" s="83"/>
      <c r="EJ9784" s="54"/>
      <c r="EK9784" s="22"/>
      <c r="EL9784" s="24"/>
      <c r="EP9784" s="23"/>
      <c r="EQ9784" s="24"/>
      <c r="ER9784" s="22"/>
      <c r="ES9784" s="24"/>
      <c r="ET9784" s="24"/>
      <c r="EU9784" s="23"/>
      <c r="EV9784" s="26"/>
      <c r="EX9784" s="6"/>
      <c r="EY9784" s="24"/>
      <c r="EZ9784" s="109"/>
      <c r="FA9784" s="66"/>
      <c r="FB9784" s="5"/>
      <c r="FC9784" s="68"/>
      <c r="FD9784" s="67"/>
      <c r="FE9784" s="67"/>
      <c r="FF9784" s="64"/>
      <c r="FG9784" s="5"/>
      <c r="FH9784" s="69"/>
      <c r="FI9784" s="6"/>
      <c r="FJ9784" s="5"/>
      <c r="FK9784" s="25"/>
      <c r="FL9784" s="5"/>
    </row>
    <row r="9785" spans="40:168">
      <c r="AN9785" s="14"/>
      <c r="AO9785" s="14"/>
      <c r="AP9785" s="5"/>
      <c r="AQ9785" s="25"/>
      <c r="AR9785" s="25"/>
      <c r="AS9785" s="96"/>
      <c r="AT9785" s="83"/>
      <c r="AU9785" s="14"/>
      <c r="AX9785" s="83"/>
      <c r="AY9785" s="83"/>
      <c r="AZ9785" s="83"/>
      <c r="BA9785" s="83"/>
      <c r="BJ9785" s="54"/>
      <c r="BK9785" s="22"/>
      <c r="BL9785" s="24"/>
      <c r="BP9785" s="23"/>
      <c r="BQ9785" s="24"/>
      <c r="BR9785" s="22"/>
      <c r="BS9785" s="24"/>
      <c r="BT9785" s="24"/>
      <c r="BU9785" s="23"/>
      <c r="BV9785" s="26"/>
      <c r="BX9785" s="6"/>
      <c r="BY9785" s="24"/>
      <c r="BZ9785" s="109"/>
      <c r="CA9785" s="66"/>
      <c r="CB9785" s="5"/>
      <c r="CC9785" s="68"/>
      <c r="CD9785" s="67"/>
      <c r="CE9785" s="67"/>
      <c r="CF9785" s="64"/>
      <c r="CG9785" s="5"/>
      <c r="CH9785" s="69"/>
      <c r="CI9785" s="6"/>
      <c r="CJ9785" s="5"/>
      <c r="CK9785" s="25"/>
      <c r="CL9785" s="5"/>
      <c r="DN9785" s="14"/>
      <c r="DO9785" s="14"/>
      <c r="DP9785" s="5"/>
      <c r="DQ9785" s="25"/>
      <c r="DR9785" s="25"/>
      <c r="DS9785" s="96"/>
      <c r="DT9785" s="83"/>
      <c r="DU9785" s="14"/>
      <c r="DX9785" s="83"/>
      <c r="DY9785" s="83"/>
      <c r="DZ9785" s="83"/>
      <c r="EA9785" s="83"/>
      <c r="EJ9785" s="54"/>
      <c r="EK9785" s="22"/>
      <c r="EL9785" s="24"/>
      <c r="EP9785" s="23"/>
      <c r="EQ9785" s="24"/>
      <c r="ER9785" s="22"/>
      <c r="ES9785" s="24"/>
      <c r="ET9785" s="24"/>
      <c r="EU9785" s="23"/>
      <c r="EV9785" s="26"/>
      <c r="EX9785" s="6"/>
      <c r="EY9785" s="24"/>
      <c r="EZ9785" s="109"/>
      <c r="FA9785" s="66"/>
      <c r="FB9785" s="5"/>
      <c r="FC9785" s="68"/>
      <c r="FD9785" s="67"/>
      <c r="FE9785" s="67"/>
      <c r="FF9785" s="64"/>
      <c r="FG9785" s="5"/>
      <c r="FH9785" s="69"/>
      <c r="FI9785" s="6"/>
      <c r="FJ9785" s="5"/>
      <c r="FK9785" s="25"/>
      <c r="FL9785" s="5"/>
    </row>
    <row r="9786" spans="40:168">
      <c r="AN9786" s="14"/>
      <c r="AO9786" s="14"/>
      <c r="AP9786" s="5"/>
      <c r="AQ9786" s="25"/>
      <c r="AR9786" s="25"/>
      <c r="AS9786" s="96"/>
      <c r="AT9786" s="83"/>
      <c r="AU9786" s="14"/>
      <c r="AX9786" s="83"/>
      <c r="AY9786" s="83"/>
      <c r="AZ9786" s="83"/>
      <c r="BA9786" s="83"/>
      <c r="BJ9786" s="54"/>
      <c r="BK9786" s="22"/>
      <c r="BL9786" s="24"/>
      <c r="BP9786" s="23"/>
      <c r="BQ9786" s="24"/>
      <c r="BR9786" s="22"/>
      <c r="BS9786" s="24"/>
      <c r="BT9786" s="24"/>
      <c r="BU9786" s="23"/>
      <c r="BV9786" s="26"/>
      <c r="BX9786" s="6"/>
      <c r="BY9786" s="24"/>
      <c r="BZ9786" s="109"/>
      <c r="CA9786" s="66"/>
      <c r="CB9786" s="5"/>
      <c r="CC9786" s="68"/>
      <c r="CD9786" s="67"/>
      <c r="CE9786" s="67"/>
      <c r="CF9786" s="64"/>
      <c r="CG9786" s="5"/>
      <c r="CH9786" s="69"/>
      <c r="CI9786" s="6"/>
      <c r="CJ9786" s="5"/>
      <c r="CK9786" s="25"/>
      <c r="CL9786" s="5"/>
      <c r="DN9786" s="14"/>
      <c r="DO9786" s="14"/>
      <c r="DP9786" s="5"/>
      <c r="DQ9786" s="25"/>
      <c r="DR9786" s="25"/>
      <c r="DS9786" s="96"/>
      <c r="DT9786" s="83"/>
      <c r="DU9786" s="14"/>
      <c r="DX9786" s="83"/>
      <c r="DY9786" s="83"/>
      <c r="DZ9786" s="83"/>
      <c r="EA9786" s="83"/>
      <c r="EJ9786" s="54"/>
      <c r="EK9786" s="22"/>
      <c r="EL9786" s="24"/>
      <c r="EP9786" s="23"/>
      <c r="EQ9786" s="24"/>
      <c r="ER9786" s="22"/>
      <c r="ES9786" s="24"/>
      <c r="ET9786" s="24"/>
      <c r="EU9786" s="23"/>
      <c r="EV9786" s="26"/>
      <c r="EX9786" s="6"/>
      <c r="EY9786" s="24"/>
      <c r="EZ9786" s="109"/>
      <c r="FA9786" s="66"/>
      <c r="FB9786" s="5"/>
      <c r="FC9786" s="68"/>
      <c r="FD9786" s="67"/>
      <c r="FE9786" s="67"/>
      <c r="FF9786" s="64"/>
      <c r="FG9786" s="5"/>
      <c r="FH9786" s="69"/>
      <c r="FI9786" s="6"/>
      <c r="FJ9786" s="5"/>
      <c r="FK9786" s="25"/>
      <c r="FL9786" s="5"/>
    </row>
    <row r="9787" spans="40:168">
      <c r="AN9787" s="14"/>
      <c r="AO9787" s="14"/>
      <c r="AP9787" s="5"/>
      <c r="AQ9787" s="25"/>
      <c r="AR9787" s="25"/>
      <c r="AS9787" s="96"/>
      <c r="AT9787" s="83"/>
      <c r="AU9787" s="14"/>
      <c r="AX9787" s="83"/>
      <c r="AY9787" s="83"/>
      <c r="AZ9787" s="83"/>
      <c r="BA9787" s="83"/>
      <c r="BJ9787" s="54"/>
      <c r="BK9787" s="22"/>
      <c r="BL9787" s="24"/>
      <c r="BP9787" s="23"/>
      <c r="BQ9787" s="24"/>
      <c r="BR9787" s="22"/>
      <c r="BS9787" s="24"/>
      <c r="BT9787" s="24"/>
      <c r="BU9787" s="23"/>
      <c r="BV9787" s="26"/>
      <c r="BX9787" s="6"/>
      <c r="BY9787" s="24"/>
      <c r="BZ9787" s="109"/>
      <c r="CA9787" s="66"/>
      <c r="CB9787" s="5"/>
      <c r="CC9787" s="68"/>
      <c r="CD9787" s="67"/>
      <c r="CE9787" s="67"/>
      <c r="CF9787" s="64"/>
      <c r="CG9787" s="5"/>
      <c r="CH9787" s="69"/>
      <c r="CI9787" s="6"/>
      <c r="CJ9787" s="5"/>
      <c r="CK9787" s="25"/>
      <c r="CL9787" s="5"/>
      <c r="DN9787" s="14"/>
      <c r="DO9787" s="14"/>
      <c r="DP9787" s="5"/>
      <c r="DQ9787" s="25"/>
      <c r="DR9787" s="25"/>
      <c r="DS9787" s="96"/>
      <c r="DT9787" s="83"/>
      <c r="DU9787" s="14"/>
      <c r="DX9787" s="83"/>
      <c r="DY9787" s="83"/>
      <c r="DZ9787" s="83"/>
      <c r="EA9787" s="83"/>
      <c r="EJ9787" s="54"/>
      <c r="EK9787" s="22"/>
      <c r="EL9787" s="24"/>
      <c r="EP9787" s="23"/>
      <c r="EQ9787" s="24"/>
      <c r="ER9787" s="22"/>
      <c r="ES9787" s="24"/>
      <c r="ET9787" s="24"/>
      <c r="EU9787" s="23"/>
      <c r="EV9787" s="26"/>
      <c r="EX9787" s="6"/>
      <c r="EY9787" s="24"/>
      <c r="EZ9787" s="109"/>
      <c r="FA9787" s="66"/>
      <c r="FB9787" s="5"/>
      <c r="FC9787" s="68"/>
      <c r="FD9787" s="67"/>
      <c r="FE9787" s="67"/>
      <c r="FF9787" s="64"/>
      <c r="FG9787" s="5"/>
      <c r="FH9787" s="69"/>
      <c r="FI9787" s="6"/>
      <c r="FJ9787" s="5"/>
      <c r="FK9787" s="25"/>
      <c r="FL9787" s="5"/>
    </row>
    <row r="9788" spans="40:168">
      <c r="AN9788" s="14"/>
      <c r="AO9788" s="14"/>
      <c r="AP9788" s="5"/>
      <c r="AQ9788" s="25"/>
      <c r="AR9788" s="25"/>
      <c r="AS9788" s="96"/>
      <c r="AT9788" s="83"/>
      <c r="AU9788" s="14"/>
      <c r="AX9788" s="83"/>
      <c r="AY9788" s="83"/>
      <c r="AZ9788" s="83"/>
      <c r="BA9788" s="83"/>
      <c r="BJ9788" s="54"/>
      <c r="BK9788" s="22"/>
      <c r="BL9788" s="24"/>
      <c r="BP9788" s="23"/>
      <c r="BQ9788" s="24"/>
      <c r="BR9788" s="22"/>
      <c r="BS9788" s="24"/>
      <c r="BT9788" s="24"/>
      <c r="BU9788" s="23"/>
      <c r="BV9788" s="26"/>
      <c r="BX9788" s="6"/>
      <c r="BY9788" s="24"/>
      <c r="BZ9788" s="109"/>
      <c r="CA9788" s="66"/>
      <c r="CB9788" s="5"/>
      <c r="CC9788" s="68"/>
      <c r="CD9788" s="67"/>
      <c r="CE9788" s="67"/>
      <c r="CF9788" s="64"/>
      <c r="CG9788" s="5"/>
      <c r="CH9788" s="69"/>
      <c r="CI9788" s="6"/>
      <c r="CJ9788" s="5"/>
      <c r="CK9788" s="25"/>
      <c r="CL9788" s="5"/>
      <c r="DN9788" s="14"/>
      <c r="DO9788" s="14"/>
      <c r="DP9788" s="5"/>
      <c r="DQ9788" s="25"/>
      <c r="DR9788" s="25"/>
      <c r="DS9788" s="96"/>
      <c r="DT9788" s="83"/>
      <c r="DU9788" s="14"/>
      <c r="DX9788" s="83"/>
      <c r="DY9788" s="83"/>
      <c r="DZ9788" s="83"/>
      <c r="EA9788" s="83"/>
      <c r="EJ9788" s="54"/>
      <c r="EK9788" s="22"/>
      <c r="EL9788" s="24"/>
      <c r="EP9788" s="23"/>
      <c r="EQ9788" s="24"/>
      <c r="ER9788" s="22"/>
      <c r="ES9788" s="24"/>
      <c r="ET9788" s="24"/>
      <c r="EU9788" s="23"/>
      <c r="EV9788" s="26"/>
      <c r="EX9788" s="6"/>
      <c r="EY9788" s="24"/>
      <c r="EZ9788" s="109"/>
      <c r="FA9788" s="66"/>
      <c r="FB9788" s="5"/>
      <c r="FC9788" s="68"/>
      <c r="FD9788" s="67"/>
      <c r="FE9788" s="67"/>
      <c r="FF9788" s="64"/>
      <c r="FG9788" s="5"/>
      <c r="FH9788" s="69"/>
      <c r="FI9788" s="6"/>
      <c r="FJ9788" s="5"/>
      <c r="FK9788" s="25"/>
      <c r="FL9788" s="5"/>
    </row>
    <row r="9789" spans="40:168">
      <c r="AN9789" s="14"/>
      <c r="AO9789" s="14"/>
      <c r="AP9789" s="5"/>
      <c r="AQ9789" s="25"/>
      <c r="AR9789" s="25"/>
      <c r="AS9789" s="96"/>
      <c r="AT9789" s="83"/>
      <c r="AU9789" s="14"/>
      <c r="AX9789" s="83"/>
      <c r="AY9789" s="83"/>
      <c r="AZ9789" s="83"/>
      <c r="BA9789" s="83"/>
      <c r="BJ9789" s="54"/>
      <c r="BK9789" s="22"/>
      <c r="BL9789" s="24"/>
      <c r="BP9789" s="23"/>
      <c r="BQ9789" s="24"/>
      <c r="BR9789" s="22"/>
      <c r="BS9789" s="24"/>
      <c r="BT9789" s="24"/>
      <c r="BU9789" s="23"/>
      <c r="BV9789" s="26"/>
      <c r="BX9789" s="6"/>
      <c r="BY9789" s="24"/>
      <c r="BZ9789" s="109"/>
      <c r="CA9789" s="66"/>
      <c r="CB9789" s="5"/>
      <c r="CC9789" s="68"/>
      <c r="CD9789" s="67"/>
      <c r="CE9789" s="67"/>
      <c r="CF9789" s="64"/>
      <c r="CG9789" s="5"/>
      <c r="CH9789" s="69"/>
      <c r="CI9789" s="6"/>
      <c r="CJ9789" s="5"/>
      <c r="CK9789" s="25"/>
      <c r="CL9789" s="5"/>
      <c r="DN9789" s="14"/>
      <c r="DO9789" s="14"/>
      <c r="DP9789" s="5"/>
      <c r="DQ9789" s="25"/>
      <c r="DR9789" s="25"/>
      <c r="DS9789" s="96"/>
      <c r="DT9789" s="83"/>
      <c r="DU9789" s="14"/>
      <c r="DX9789" s="83"/>
      <c r="DY9789" s="83"/>
      <c r="DZ9789" s="83"/>
      <c r="EA9789" s="83"/>
      <c r="EJ9789" s="54"/>
      <c r="EK9789" s="22"/>
      <c r="EL9789" s="24"/>
      <c r="EP9789" s="23"/>
      <c r="EQ9789" s="24"/>
      <c r="ER9789" s="22"/>
      <c r="ES9789" s="24"/>
      <c r="ET9789" s="24"/>
      <c r="EU9789" s="23"/>
      <c r="EV9789" s="26"/>
      <c r="EX9789" s="6"/>
      <c r="EY9789" s="24"/>
      <c r="EZ9789" s="109"/>
      <c r="FA9789" s="66"/>
      <c r="FB9789" s="5"/>
      <c r="FC9789" s="68"/>
      <c r="FD9789" s="67"/>
      <c r="FE9789" s="67"/>
      <c r="FF9789" s="64"/>
      <c r="FG9789" s="5"/>
      <c r="FH9789" s="69"/>
      <c r="FI9789" s="6"/>
      <c r="FJ9789" s="5"/>
      <c r="FK9789" s="25"/>
      <c r="FL9789" s="5"/>
    </row>
    <row r="9790" spans="40:168">
      <c r="AN9790" s="14"/>
      <c r="AO9790" s="14"/>
      <c r="AP9790" s="5"/>
      <c r="AQ9790" s="25"/>
      <c r="AR9790" s="25"/>
      <c r="AS9790" s="96"/>
      <c r="AT9790" s="83"/>
      <c r="AU9790" s="14"/>
      <c r="AX9790" s="83"/>
      <c r="AY9790" s="83"/>
      <c r="AZ9790" s="83"/>
      <c r="BA9790" s="83"/>
      <c r="BJ9790" s="54"/>
      <c r="BK9790" s="22"/>
      <c r="BL9790" s="24"/>
      <c r="BP9790" s="23"/>
      <c r="BQ9790" s="24"/>
      <c r="BR9790" s="22"/>
      <c r="BS9790" s="24"/>
      <c r="BT9790" s="24"/>
      <c r="BU9790" s="23"/>
      <c r="BV9790" s="26"/>
      <c r="BX9790" s="6"/>
      <c r="BY9790" s="24"/>
      <c r="BZ9790" s="109"/>
      <c r="CA9790" s="66"/>
      <c r="CB9790" s="5"/>
      <c r="CC9790" s="68"/>
      <c r="CD9790" s="67"/>
      <c r="CE9790" s="67"/>
      <c r="CF9790" s="64"/>
      <c r="CG9790" s="5"/>
      <c r="CH9790" s="69"/>
      <c r="CI9790" s="6"/>
      <c r="CJ9790" s="5"/>
      <c r="CK9790" s="25"/>
      <c r="CL9790" s="5"/>
      <c r="DN9790" s="14"/>
      <c r="DO9790" s="14"/>
      <c r="DP9790" s="5"/>
      <c r="DQ9790" s="25"/>
      <c r="DR9790" s="25"/>
      <c r="DS9790" s="96"/>
      <c r="DT9790" s="83"/>
      <c r="DU9790" s="14"/>
      <c r="DX9790" s="83"/>
      <c r="DY9790" s="83"/>
      <c r="DZ9790" s="83"/>
      <c r="EA9790" s="83"/>
      <c r="EJ9790" s="54"/>
      <c r="EK9790" s="22"/>
      <c r="EL9790" s="24"/>
      <c r="EP9790" s="23"/>
      <c r="EQ9790" s="24"/>
      <c r="ER9790" s="22"/>
      <c r="ES9790" s="24"/>
      <c r="ET9790" s="24"/>
      <c r="EU9790" s="23"/>
      <c r="EV9790" s="26"/>
      <c r="EX9790" s="6"/>
      <c r="EY9790" s="24"/>
      <c r="EZ9790" s="109"/>
      <c r="FA9790" s="66"/>
      <c r="FB9790" s="5"/>
      <c r="FC9790" s="68"/>
      <c r="FD9790" s="67"/>
      <c r="FE9790" s="67"/>
      <c r="FF9790" s="64"/>
      <c r="FG9790" s="5"/>
      <c r="FH9790" s="69"/>
      <c r="FI9790" s="6"/>
      <c r="FJ9790" s="5"/>
      <c r="FK9790" s="25"/>
      <c r="FL9790" s="5"/>
    </row>
    <row r="9791" spans="40:168">
      <c r="AN9791" s="14"/>
      <c r="AO9791" s="14"/>
      <c r="AP9791" s="5"/>
      <c r="AQ9791" s="25"/>
      <c r="AR9791" s="25"/>
      <c r="AS9791" s="96"/>
      <c r="AT9791" s="83"/>
      <c r="AU9791" s="14"/>
      <c r="AX9791" s="83"/>
      <c r="AY9791" s="83"/>
      <c r="AZ9791" s="83"/>
      <c r="BA9791" s="83"/>
      <c r="BJ9791" s="54"/>
      <c r="BK9791" s="22"/>
      <c r="BL9791" s="24"/>
      <c r="BP9791" s="23"/>
      <c r="BQ9791" s="24"/>
      <c r="BR9791" s="22"/>
      <c r="BS9791" s="24"/>
      <c r="BT9791" s="24"/>
      <c r="BU9791" s="23"/>
      <c r="BV9791" s="26"/>
      <c r="BX9791" s="6"/>
      <c r="BY9791" s="24"/>
      <c r="BZ9791" s="109"/>
      <c r="CA9791" s="66"/>
      <c r="CB9791" s="5"/>
      <c r="CC9791" s="68"/>
      <c r="CD9791" s="67"/>
      <c r="CE9791" s="67"/>
      <c r="CF9791" s="64"/>
      <c r="CG9791" s="5"/>
      <c r="CH9791" s="69"/>
      <c r="CI9791" s="6"/>
      <c r="CJ9791" s="5"/>
      <c r="CK9791" s="25"/>
      <c r="CL9791" s="5"/>
      <c r="DN9791" s="14"/>
      <c r="DO9791" s="14"/>
      <c r="DP9791" s="5"/>
      <c r="DQ9791" s="25"/>
      <c r="DR9791" s="25"/>
      <c r="DS9791" s="96"/>
      <c r="DT9791" s="83"/>
      <c r="DU9791" s="14"/>
      <c r="DX9791" s="83"/>
      <c r="DY9791" s="83"/>
      <c r="DZ9791" s="83"/>
      <c r="EA9791" s="83"/>
      <c r="EJ9791" s="54"/>
      <c r="EK9791" s="22"/>
      <c r="EL9791" s="24"/>
      <c r="EP9791" s="23"/>
      <c r="EQ9791" s="24"/>
      <c r="ER9791" s="22"/>
      <c r="ES9791" s="24"/>
      <c r="ET9791" s="24"/>
      <c r="EU9791" s="23"/>
      <c r="EV9791" s="26"/>
      <c r="EX9791" s="6"/>
      <c r="EY9791" s="24"/>
      <c r="EZ9791" s="109"/>
      <c r="FA9791" s="66"/>
      <c r="FB9791" s="5"/>
      <c r="FC9791" s="68"/>
      <c r="FD9791" s="67"/>
      <c r="FE9791" s="67"/>
      <c r="FF9791" s="64"/>
      <c r="FG9791" s="5"/>
      <c r="FH9791" s="69"/>
      <c r="FI9791" s="6"/>
      <c r="FJ9791" s="5"/>
      <c r="FK9791" s="25"/>
      <c r="FL9791" s="5"/>
    </row>
    <row r="9792" spans="40:168">
      <c r="AN9792" s="14"/>
      <c r="AO9792" s="14"/>
      <c r="AP9792" s="5"/>
      <c r="AQ9792" s="25"/>
      <c r="AR9792" s="25"/>
      <c r="AS9792" s="96"/>
      <c r="AT9792" s="83"/>
      <c r="AU9792" s="14"/>
      <c r="AX9792" s="83"/>
      <c r="AY9792" s="83"/>
      <c r="AZ9792" s="83"/>
      <c r="BA9792" s="83"/>
      <c r="BJ9792" s="54"/>
      <c r="BK9792" s="22"/>
      <c r="BL9792" s="24"/>
      <c r="BP9792" s="23"/>
      <c r="BQ9792" s="24"/>
      <c r="BR9792" s="22"/>
      <c r="BS9792" s="24"/>
      <c r="BT9792" s="24"/>
      <c r="BU9792" s="23"/>
      <c r="BV9792" s="26"/>
      <c r="BX9792" s="6"/>
      <c r="BY9792" s="24"/>
      <c r="BZ9792" s="109"/>
      <c r="CA9792" s="66"/>
      <c r="CB9792" s="5"/>
      <c r="CC9792" s="68"/>
      <c r="CD9792" s="67"/>
      <c r="CE9792" s="67"/>
      <c r="CF9792" s="64"/>
      <c r="CG9792" s="5"/>
      <c r="CH9792" s="69"/>
      <c r="CI9792" s="6"/>
      <c r="CJ9792" s="5"/>
      <c r="CK9792" s="25"/>
      <c r="CL9792" s="5"/>
      <c r="DN9792" s="14"/>
      <c r="DO9792" s="14"/>
      <c r="DP9792" s="5"/>
      <c r="DQ9792" s="25"/>
      <c r="DR9792" s="25"/>
      <c r="DS9792" s="96"/>
      <c r="DT9792" s="83"/>
      <c r="DU9792" s="14"/>
      <c r="DX9792" s="83"/>
      <c r="DY9792" s="83"/>
      <c r="DZ9792" s="83"/>
      <c r="EA9792" s="83"/>
      <c r="EJ9792" s="54"/>
      <c r="EK9792" s="22"/>
      <c r="EL9792" s="24"/>
      <c r="EP9792" s="23"/>
      <c r="EQ9792" s="24"/>
      <c r="ER9792" s="22"/>
      <c r="ES9792" s="24"/>
      <c r="ET9792" s="24"/>
      <c r="EU9792" s="23"/>
      <c r="EV9792" s="26"/>
      <c r="EX9792" s="6"/>
      <c r="EY9792" s="24"/>
      <c r="EZ9792" s="109"/>
      <c r="FA9792" s="66"/>
      <c r="FB9792" s="5"/>
      <c r="FC9792" s="68"/>
      <c r="FD9792" s="67"/>
      <c r="FE9792" s="67"/>
      <c r="FF9792" s="64"/>
      <c r="FG9792" s="5"/>
      <c r="FH9792" s="69"/>
      <c r="FI9792" s="6"/>
      <c r="FJ9792" s="5"/>
      <c r="FK9792" s="25"/>
      <c r="FL9792" s="5"/>
    </row>
    <row r="9793" spans="40:168">
      <c r="AN9793" s="14"/>
      <c r="AO9793" s="14"/>
      <c r="AP9793" s="5"/>
      <c r="AQ9793" s="25"/>
      <c r="AR9793" s="25"/>
      <c r="AS9793" s="96"/>
      <c r="AT9793" s="83"/>
      <c r="AU9793" s="14"/>
      <c r="AX9793" s="83"/>
      <c r="AY9793" s="83"/>
      <c r="AZ9793" s="83"/>
      <c r="BA9793" s="83"/>
      <c r="BJ9793" s="54"/>
      <c r="BK9793" s="22"/>
      <c r="BL9793" s="24"/>
      <c r="BP9793" s="23"/>
      <c r="BQ9793" s="24"/>
      <c r="BR9793" s="22"/>
      <c r="BS9793" s="24"/>
      <c r="BT9793" s="24"/>
      <c r="BU9793" s="23"/>
      <c r="BV9793" s="26"/>
      <c r="BX9793" s="6"/>
      <c r="BY9793" s="24"/>
      <c r="BZ9793" s="109"/>
      <c r="CA9793" s="66"/>
      <c r="CB9793" s="5"/>
      <c r="CC9793" s="68"/>
      <c r="CD9793" s="67"/>
      <c r="CE9793" s="67"/>
      <c r="CF9793" s="64"/>
      <c r="CG9793" s="5"/>
      <c r="CH9793" s="69"/>
      <c r="CI9793" s="6"/>
      <c r="CJ9793" s="5"/>
      <c r="CK9793" s="25"/>
      <c r="CL9793" s="5"/>
      <c r="DN9793" s="14"/>
      <c r="DO9793" s="14"/>
      <c r="DP9793" s="5"/>
      <c r="DQ9793" s="25"/>
      <c r="DR9793" s="25"/>
      <c r="DS9793" s="96"/>
      <c r="DT9793" s="83"/>
      <c r="DU9793" s="14"/>
      <c r="DX9793" s="83"/>
      <c r="DY9793" s="83"/>
      <c r="DZ9793" s="83"/>
      <c r="EA9793" s="83"/>
      <c r="EJ9793" s="54"/>
      <c r="EK9793" s="22"/>
      <c r="EL9793" s="24"/>
      <c r="EP9793" s="23"/>
      <c r="EQ9793" s="24"/>
      <c r="ER9793" s="22"/>
      <c r="ES9793" s="24"/>
      <c r="ET9793" s="24"/>
      <c r="EU9793" s="23"/>
      <c r="EV9793" s="26"/>
      <c r="EX9793" s="6"/>
      <c r="EY9793" s="24"/>
      <c r="EZ9793" s="109"/>
      <c r="FA9793" s="66"/>
      <c r="FB9793" s="5"/>
      <c r="FC9793" s="68"/>
      <c r="FD9793" s="67"/>
      <c r="FE9793" s="67"/>
      <c r="FF9793" s="64"/>
      <c r="FG9793" s="5"/>
      <c r="FH9793" s="69"/>
      <c r="FI9793" s="6"/>
      <c r="FJ9793" s="5"/>
      <c r="FK9793" s="25"/>
      <c r="FL9793" s="5"/>
    </row>
    <row r="9794" spans="40:168">
      <c r="AN9794" s="14"/>
      <c r="AO9794" s="14"/>
      <c r="AP9794" s="5"/>
      <c r="AQ9794" s="25"/>
      <c r="AR9794" s="25"/>
      <c r="AS9794" s="96"/>
      <c r="AT9794" s="83"/>
      <c r="AU9794" s="14"/>
      <c r="AX9794" s="83"/>
      <c r="AY9794" s="83"/>
      <c r="AZ9794" s="83"/>
      <c r="BA9794" s="83"/>
      <c r="BJ9794" s="54"/>
      <c r="BK9794" s="22"/>
      <c r="BL9794" s="24"/>
      <c r="BP9794" s="23"/>
      <c r="BQ9794" s="24"/>
      <c r="BR9794" s="22"/>
      <c r="BS9794" s="24"/>
      <c r="BT9794" s="24"/>
      <c r="BU9794" s="23"/>
      <c r="BV9794" s="26"/>
      <c r="BX9794" s="6"/>
      <c r="BY9794" s="24"/>
      <c r="BZ9794" s="109"/>
      <c r="CA9794" s="66"/>
      <c r="CB9794" s="5"/>
      <c r="CC9794" s="68"/>
      <c r="CD9794" s="67"/>
      <c r="CE9794" s="67"/>
      <c r="CF9794" s="64"/>
      <c r="CG9794" s="5"/>
      <c r="CH9794" s="69"/>
      <c r="CI9794" s="6"/>
      <c r="CJ9794" s="5"/>
      <c r="CK9794" s="25"/>
      <c r="CL9794" s="5"/>
      <c r="DN9794" s="14"/>
      <c r="DO9794" s="14"/>
      <c r="DP9794" s="5"/>
      <c r="DQ9794" s="25"/>
      <c r="DR9794" s="25"/>
      <c r="DS9794" s="96"/>
      <c r="DT9794" s="83"/>
      <c r="DU9794" s="14"/>
      <c r="DX9794" s="83"/>
      <c r="DY9794" s="83"/>
      <c r="DZ9794" s="83"/>
      <c r="EA9794" s="83"/>
      <c r="EJ9794" s="54"/>
      <c r="EK9794" s="22"/>
      <c r="EL9794" s="24"/>
      <c r="EP9794" s="23"/>
      <c r="EQ9794" s="24"/>
      <c r="ER9794" s="22"/>
      <c r="ES9794" s="24"/>
      <c r="ET9794" s="24"/>
      <c r="EU9794" s="23"/>
      <c r="EV9794" s="26"/>
      <c r="EX9794" s="6"/>
      <c r="EY9794" s="24"/>
      <c r="EZ9794" s="109"/>
      <c r="FA9794" s="66"/>
      <c r="FB9794" s="5"/>
      <c r="FC9794" s="68"/>
      <c r="FD9794" s="67"/>
      <c r="FE9794" s="67"/>
      <c r="FF9794" s="64"/>
      <c r="FG9794" s="5"/>
      <c r="FH9794" s="69"/>
      <c r="FI9794" s="6"/>
      <c r="FJ9794" s="5"/>
      <c r="FK9794" s="25"/>
      <c r="FL9794" s="5"/>
    </row>
    <row r="9795" spans="40:168">
      <c r="AN9795" s="14"/>
      <c r="AO9795" s="14"/>
      <c r="AP9795" s="5"/>
      <c r="AQ9795" s="25"/>
      <c r="AR9795" s="25"/>
      <c r="AS9795" s="96"/>
      <c r="AT9795" s="83"/>
      <c r="AU9795" s="14"/>
      <c r="AX9795" s="83"/>
      <c r="AY9795" s="83"/>
      <c r="AZ9795" s="83"/>
      <c r="BA9795" s="83"/>
      <c r="BJ9795" s="54"/>
      <c r="BK9795" s="22"/>
      <c r="BL9795" s="24"/>
      <c r="BP9795" s="23"/>
      <c r="BQ9795" s="24"/>
      <c r="BR9795" s="22"/>
      <c r="BS9795" s="24"/>
      <c r="BT9795" s="24"/>
      <c r="BU9795" s="23"/>
      <c r="BV9795" s="26"/>
      <c r="BX9795" s="6"/>
      <c r="BY9795" s="24"/>
      <c r="BZ9795" s="109"/>
      <c r="CA9795" s="66"/>
      <c r="CB9795" s="5"/>
      <c r="CC9795" s="68"/>
      <c r="CD9795" s="67"/>
      <c r="CE9795" s="67"/>
      <c r="CF9795" s="64"/>
      <c r="CG9795" s="5"/>
      <c r="CH9795" s="69"/>
      <c r="CI9795" s="6"/>
      <c r="CJ9795" s="5"/>
      <c r="CK9795" s="25"/>
      <c r="CL9795" s="5"/>
      <c r="DN9795" s="14"/>
      <c r="DO9795" s="14"/>
      <c r="DP9795" s="5"/>
      <c r="DQ9795" s="25"/>
      <c r="DR9795" s="25"/>
      <c r="DS9795" s="96"/>
      <c r="DT9795" s="83"/>
      <c r="DU9795" s="14"/>
      <c r="DX9795" s="83"/>
      <c r="DY9795" s="83"/>
      <c r="DZ9795" s="83"/>
      <c r="EA9795" s="83"/>
      <c r="EJ9795" s="54"/>
      <c r="EK9795" s="22"/>
      <c r="EL9795" s="24"/>
      <c r="EP9795" s="23"/>
      <c r="EQ9795" s="24"/>
      <c r="ER9795" s="22"/>
      <c r="ES9795" s="24"/>
      <c r="ET9795" s="24"/>
      <c r="EU9795" s="23"/>
      <c r="EV9795" s="26"/>
      <c r="EX9795" s="6"/>
      <c r="EY9795" s="24"/>
      <c r="EZ9795" s="109"/>
      <c r="FA9795" s="66"/>
      <c r="FB9795" s="5"/>
      <c r="FC9795" s="68"/>
      <c r="FD9795" s="67"/>
      <c r="FE9795" s="67"/>
      <c r="FF9795" s="64"/>
      <c r="FG9795" s="5"/>
      <c r="FH9795" s="69"/>
      <c r="FI9795" s="6"/>
      <c r="FJ9795" s="5"/>
      <c r="FK9795" s="25"/>
      <c r="FL9795" s="5"/>
    </row>
    <row r="9796" spans="40:168">
      <c r="AN9796" s="14"/>
      <c r="AO9796" s="14"/>
      <c r="AP9796" s="5"/>
      <c r="AQ9796" s="25"/>
      <c r="AR9796" s="25"/>
      <c r="AS9796" s="96"/>
      <c r="AT9796" s="83"/>
      <c r="AU9796" s="14"/>
      <c r="AX9796" s="83"/>
      <c r="AY9796" s="83"/>
      <c r="AZ9796" s="83"/>
      <c r="BA9796" s="83"/>
      <c r="BJ9796" s="54"/>
      <c r="BK9796" s="22"/>
      <c r="BL9796" s="24"/>
      <c r="BP9796" s="23"/>
      <c r="BQ9796" s="24"/>
      <c r="BR9796" s="22"/>
      <c r="BS9796" s="24"/>
      <c r="BT9796" s="24"/>
      <c r="BU9796" s="23"/>
      <c r="BV9796" s="26"/>
      <c r="BX9796" s="6"/>
      <c r="BY9796" s="24"/>
      <c r="BZ9796" s="109"/>
      <c r="CA9796" s="66"/>
      <c r="CB9796" s="5"/>
      <c r="CC9796" s="68"/>
      <c r="CD9796" s="67"/>
      <c r="CE9796" s="67"/>
      <c r="CF9796" s="64"/>
      <c r="CG9796" s="5"/>
      <c r="CH9796" s="69"/>
      <c r="CI9796" s="6"/>
      <c r="CJ9796" s="5"/>
      <c r="CK9796" s="25"/>
      <c r="CL9796" s="5"/>
      <c r="DN9796" s="14"/>
      <c r="DO9796" s="14"/>
      <c r="DP9796" s="5"/>
      <c r="DQ9796" s="25"/>
      <c r="DR9796" s="25"/>
      <c r="DS9796" s="96"/>
      <c r="DT9796" s="83"/>
      <c r="DU9796" s="14"/>
      <c r="DX9796" s="83"/>
      <c r="DY9796" s="83"/>
      <c r="DZ9796" s="83"/>
      <c r="EA9796" s="83"/>
      <c r="EJ9796" s="54"/>
      <c r="EK9796" s="22"/>
      <c r="EL9796" s="24"/>
      <c r="EP9796" s="23"/>
      <c r="EQ9796" s="24"/>
      <c r="ER9796" s="22"/>
      <c r="ES9796" s="24"/>
      <c r="ET9796" s="24"/>
      <c r="EU9796" s="23"/>
      <c r="EV9796" s="26"/>
      <c r="EX9796" s="6"/>
      <c r="EY9796" s="24"/>
      <c r="EZ9796" s="109"/>
      <c r="FA9796" s="66"/>
      <c r="FB9796" s="5"/>
      <c r="FC9796" s="68"/>
      <c r="FD9796" s="67"/>
      <c r="FE9796" s="67"/>
      <c r="FF9796" s="64"/>
      <c r="FG9796" s="5"/>
      <c r="FH9796" s="69"/>
      <c r="FI9796" s="6"/>
      <c r="FJ9796" s="5"/>
      <c r="FK9796" s="25"/>
      <c r="FL9796" s="5"/>
    </row>
    <row r="9797" spans="40:168">
      <c r="AN9797" s="14"/>
      <c r="AO9797" s="14"/>
      <c r="AP9797" s="5"/>
      <c r="AQ9797" s="25"/>
      <c r="AR9797" s="25"/>
      <c r="AS9797" s="96"/>
      <c r="AT9797" s="83"/>
      <c r="AU9797" s="14"/>
      <c r="AX9797" s="83"/>
      <c r="AY9797" s="83"/>
      <c r="AZ9797" s="83"/>
      <c r="BA9797" s="83"/>
      <c r="BJ9797" s="54"/>
      <c r="BK9797" s="22"/>
      <c r="BL9797" s="24"/>
      <c r="BP9797" s="23"/>
      <c r="BQ9797" s="24"/>
      <c r="BR9797" s="22"/>
      <c r="BS9797" s="24"/>
      <c r="BT9797" s="24"/>
      <c r="BU9797" s="23"/>
      <c r="BV9797" s="26"/>
      <c r="BX9797" s="6"/>
      <c r="BY9797" s="24"/>
      <c r="BZ9797" s="109"/>
      <c r="CA9797" s="66"/>
      <c r="CB9797" s="5"/>
      <c r="CC9797" s="68"/>
      <c r="CD9797" s="67"/>
      <c r="CE9797" s="67"/>
      <c r="CF9797" s="64"/>
      <c r="CG9797" s="5"/>
      <c r="CH9797" s="69"/>
      <c r="CI9797" s="6"/>
      <c r="CJ9797" s="5"/>
      <c r="CK9797" s="25"/>
      <c r="CL9797" s="5"/>
      <c r="DN9797" s="14"/>
      <c r="DO9797" s="14"/>
      <c r="DP9797" s="5"/>
      <c r="DQ9797" s="25"/>
      <c r="DR9797" s="25"/>
      <c r="DS9797" s="96"/>
      <c r="DT9797" s="83"/>
      <c r="DU9797" s="14"/>
      <c r="DX9797" s="83"/>
      <c r="DY9797" s="83"/>
      <c r="DZ9797" s="83"/>
      <c r="EA9797" s="83"/>
      <c r="EJ9797" s="54"/>
      <c r="EK9797" s="22"/>
      <c r="EL9797" s="24"/>
      <c r="EP9797" s="23"/>
      <c r="EQ9797" s="24"/>
      <c r="ER9797" s="22"/>
      <c r="ES9797" s="24"/>
      <c r="ET9797" s="24"/>
      <c r="EU9797" s="23"/>
      <c r="EV9797" s="26"/>
      <c r="EX9797" s="6"/>
      <c r="EY9797" s="24"/>
      <c r="EZ9797" s="109"/>
      <c r="FA9797" s="66"/>
      <c r="FB9797" s="5"/>
      <c r="FC9797" s="68"/>
      <c r="FD9797" s="67"/>
      <c r="FE9797" s="67"/>
      <c r="FF9797" s="64"/>
      <c r="FG9797" s="5"/>
      <c r="FH9797" s="69"/>
      <c r="FI9797" s="6"/>
      <c r="FJ9797" s="5"/>
      <c r="FK9797" s="25"/>
      <c r="FL9797" s="5"/>
    </row>
    <row r="9798" spans="40:168">
      <c r="AN9798" s="14"/>
      <c r="AO9798" s="14"/>
      <c r="AP9798" s="5"/>
      <c r="AQ9798" s="25"/>
      <c r="AR9798" s="25"/>
      <c r="AS9798" s="96"/>
      <c r="AT9798" s="83"/>
      <c r="AU9798" s="14"/>
      <c r="AX9798" s="83"/>
      <c r="AY9798" s="83"/>
      <c r="AZ9798" s="83"/>
      <c r="BA9798" s="83"/>
      <c r="BJ9798" s="54"/>
      <c r="BK9798" s="22"/>
      <c r="BL9798" s="24"/>
      <c r="BP9798" s="23"/>
      <c r="BQ9798" s="24"/>
      <c r="BR9798" s="22"/>
      <c r="BS9798" s="24"/>
      <c r="BT9798" s="24"/>
      <c r="BU9798" s="23"/>
      <c r="BV9798" s="26"/>
      <c r="BX9798" s="6"/>
      <c r="BY9798" s="24"/>
      <c r="BZ9798" s="109"/>
      <c r="CA9798" s="66"/>
      <c r="CB9798" s="5"/>
      <c r="CC9798" s="68"/>
      <c r="CD9798" s="67"/>
      <c r="CE9798" s="67"/>
      <c r="CF9798" s="64"/>
      <c r="CG9798" s="5"/>
      <c r="CH9798" s="69"/>
      <c r="CI9798" s="6"/>
      <c r="CJ9798" s="5"/>
      <c r="CK9798" s="25"/>
      <c r="CL9798" s="5"/>
      <c r="DN9798" s="14"/>
      <c r="DO9798" s="14"/>
      <c r="DP9798" s="5"/>
      <c r="DQ9798" s="25"/>
      <c r="DR9798" s="25"/>
      <c r="DS9798" s="96"/>
      <c r="DT9798" s="83"/>
      <c r="DU9798" s="14"/>
      <c r="DX9798" s="83"/>
      <c r="DY9798" s="83"/>
      <c r="DZ9798" s="83"/>
      <c r="EA9798" s="83"/>
      <c r="EJ9798" s="54"/>
      <c r="EK9798" s="22"/>
      <c r="EL9798" s="24"/>
      <c r="EP9798" s="23"/>
      <c r="EQ9798" s="24"/>
      <c r="ER9798" s="22"/>
      <c r="ES9798" s="24"/>
      <c r="ET9798" s="24"/>
      <c r="EU9798" s="23"/>
      <c r="EV9798" s="26"/>
      <c r="EX9798" s="6"/>
      <c r="EY9798" s="24"/>
      <c r="EZ9798" s="109"/>
      <c r="FA9798" s="66"/>
      <c r="FB9798" s="5"/>
      <c r="FC9798" s="68"/>
      <c r="FD9798" s="67"/>
      <c r="FE9798" s="67"/>
      <c r="FF9798" s="64"/>
      <c r="FG9798" s="5"/>
      <c r="FH9798" s="69"/>
      <c r="FI9798" s="6"/>
      <c r="FJ9798" s="5"/>
      <c r="FK9798" s="25"/>
      <c r="FL9798" s="5"/>
    </row>
    <row r="9799" spans="40:168">
      <c r="AN9799" s="14"/>
      <c r="AO9799" s="14"/>
      <c r="AP9799" s="5"/>
      <c r="AQ9799" s="25"/>
      <c r="AR9799" s="25"/>
      <c r="AS9799" s="96"/>
      <c r="AT9799" s="83"/>
      <c r="AU9799" s="14"/>
      <c r="AX9799" s="83"/>
      <c r="AY9799" s="83"/>
      <c r="AZ9799" s="83"/>
      <c r="BA9799" s="83"/>
      <c r="BJ9799" s="54"/>
      <c r="BK9799" s="22"/>
      <c r="BL9799" s="24"/>
      <c r="BP9799" s="23"/>
      <c r="BQ9799" s="24"/>
      <c r="BR9799" s="22"/>
      <c r="BS9799" s="24"/>
      <c r="BT9799" s="24"/>
      <c r="BU9799" s="23"/>
      <c r="BV9799" s="26"/>
      <c r="BX9799" s="6"/>
      <c r="BY9799" s="24"/>
      <c r="BZ9799" s="109"/>
      <c r="CA9799" s="66"/>
      <c r="CB9799" s="5"/>
      <c r="CC9799" s="68"/>
      <c r="CD9799" s="67"/>
      <c r="CE9799" s="67"/>
      <c r="CF9799" s="64"/>
      <c r="CG9799" s="5"/>
      <c r="CH9799" s="69"/>
      <c r="CI9799" s="6"/>
      <c r="CJ9799" s="5"/>
      <c r="CK9799" s="25"/>
      <c r="CL9799" s="5"/>
      <c r="DN9799" s="14"/>
      <c r="DO9799" s="14"/>
      <c r="DP9799" s="5"/>
      <c r="DQ9799" s="25"/>
      <c r="DR9799" s="25"/>
      <c r="DS9799" s="96"/>
      <c r="DT9799" s="83"/>
      <c r="DU9799" s="14"/>
      <c r="DX9799" s="83"/>
      <c r="DY9799" s="83"/>
      <c r="DZ9799" s="83"/>
      <c r="EA9799" s="83"/>
      <c r="EJ9799" s="54"/>
      <c r="EK9799" s="22"/>
      <c r="EL9799" s="24"/>
      <c r="EP9799" s="23"/>
      <c r="EQ9799" s="24"/>
      <c r="ER9799" s="22"/>
      <c r="ES9799" s="24"/>
      <c r="ET9799" s="24"/>
      <c r="EU9799" s="23"/>
      <c r="EV9799" s="26"/>
      <c r="EX9799" s="6"/>
      <c r="EY9799" s="24"/>
      <c r="EZ9799" s="109"/>
      <c r="FA9799" s="66"/>
      <c r="FB9799" s="5"/>
      <c r="FC9799" s="68"/>
      <c r="FD9799" s="67"/>
      <c r="FE9799" s="67"/>
      <c r="FF9799" s="64"/>
      <c r="FG9799" s="5"/>
      <c r="FH9799" s="69"/>
      <c r="FI9799" s="6"/>
      <c r="FJ9799" s="5"/>
      <c r="FK9799" s="25"/>
      <c r="FL9799" s="5"/>
    </row>
    <row r="9800" spans="40:168">
      <c r="AN9800" s="14"/>
      <c r="AO9800" s="14"/>
      <c r="AP9800" s="5"/>
      <c r="AQ9800" s="25"/>
      <c r="AR9800" s="25"/>
      <c r="AS9800" s="96"/>
      <c r="AT9800" s="83"/>
      <c r="AU9800" s="14"/>
      <c r="AX9800" s="83"/>
      <c r="AY9800" s="83"/>
      <c r="AZ9800" s="83"/>
      <c r="BA9800" s="83"/>
      <c r="BJ9800" s="54"/>
      <c r="BK9800" s="22"/>
      <c r="BL9800" s="24"/>
      <c r="BP9800" s="23"/>
      <c r="BQ9800" s="24"/>
      <c r="BR9800" s="22"/>
      <c r="BS9800" s="24"/>
      <c r="BT9800" s="24"/>
      <c r="BU9800" s="23"/>
      <c r="BV9800" s="26"/>
      <c r="BX9800" s="6"/>
      <c r="BY9800" s="24"/>
      <c r="BZ9800" s="109"/>
      <c r="CA9800" s="66"/>
      <c r="CB9800" s="5"/>
      <c r="CC9800" s="68"/>
      <c r="CD9800" s="67"/>
      <c r="CE9800" s="67"/>
      <c r="CF9800" s="64"/>
      <c r="CG9800" s="5"/>
      <c r="CH9800" s="69"/>
      <c r="CI9800" s="6"/>
      <c r="CJ9800" s="5"/>
      <c r="CK9800" s="25"/>
      <c r="CL9800" s="5"/>
      <c r="DN9800" s="14"/>
      <c r="DO9800" s="14"/>
      <c r="DP9800" s="5"/>
      <c r="DQ9800" s="25"/>
      <c r="DR9800" s="25"/>
      <c r="DS9800" s="96"/>
      <c r="DT9800" s="83"/>
      <c r="DU9800" s="14"/>
      <c r="DX9800" s="83"/>
      <c r="DY9800" s="83"/>
      <c r="DZ9800" s="83"/>
      <c r="EA9800" s="83"/>
      <c r="EJ9800" s="54"/>
      <c r="EK9800" s="22"/>
      <c r="EL9800" s="24"/>
      <c r="EP9800" s="23"/>
      <c r="EQ9800" s="24"/>
      <c r="ER9800" s="22"/>
      <c r="ES9800" s="24"/>
      <c r="ET9800" s="24"/>
      <c r="EU9800" s="23"/>
      <c r="EV9800" s="26"/>
      <c r="EX9800" s="6"/>
      <c r="EY9800" s="24"/>
      <c r="EZ9800" s="109"/>
      <c r="FA9800" s="66"/>
      <c r="FB9800" s="5"/>
      <c r="FC9800" s="68"/>
      <c r="FD9800" s="67"/>
      <c r="FE9800" s="67"/>
      <c r="FF9800" s="64"/>
      <c r="FG9800" s="5"/>
      <c r="FH9800" s="69"/>
      <c r="FI9800" s="6"/>
      <c r="FJ9800" s="5"/>
      <c r="FK9800" s="25"/>
      <c r="FL9800" s="5"/>
    </row>
    <row r="9801" spans="40:168">
      <c r="AN9801" s="14"/>
      <c r="AO9801" s="14"/>
      <c r="AP9801" s="5"/>
      <c r="AQ9801" s="25"/>
      <c r="AR9801" s="25"/>
      <c r="AS9801" s="96"/>
      <c r="AT9801" s="83"/>
      <c r="AU9801" s="14"/>
      <c r="AX9801" s="83"/>
      <c r="AY9801" s="83"/>
      <c r="AZ9801" s="83"/>
      <c r="BA9801" s="83"/>
      <c r="BJ9801" s="54"/>
      <c r="BK9801" s="22"/>
      <c r="BL9801" s="24"/>
      <c r="BP9801" s="23"/>
      <c r="BQ9801" s="24"/>
      <c r="BR9801" s="22"/>
      <c r="BS9801" s="24"/>
      <c r="BT9801" s="24"/>
      <c r="BU9801" s="23"/>
      <c r="BV9801" s="26"/>
      <c r="BX9801" s="6"/>
      <c r="BY9801" s="24"/>
      <c r="BZ9801" s="109"/>
      <c r="CA9801" s="66"/>
      <c r="CB9801" s="5"/>
      <c r="CC9801" s="68"/>
      <c r="CD9801" s="67"/>
      <c r="CE9801" s="67"/>
      <c r="CF9801" s="64"/>
      <c r="CG9801" s="5"/>
      <c r="CH9801" s="69"/>
      <c r="CI9801" s="6"/>
      <c r="CJ9801" s="5"/>
      <c r="CK9801" s="25"/>
      <c r="CL9801" s="5"/>
      <c r="DN9801" s="14"/>
      <c r="DO9801" s="14"/>
      <c r="DP9801" s="5"/>
      <c r="DQ9801" s="25"/>
      <c r="DR9801" s="25"/>
      <c r="DS9801" s="96"/>
      <c r="DT9801" s="83"/>
      <c r="DU9801" s="14"/>
      <c r="DX9801" s="83"/>
      <c r="DY9801" s="83"/>
      <c r="DZ9801" s="83"/>
      <c r="EA9801" s="83"/>
      <c r="EJ9801" s="54"/>
      <c r="EK9801" s="22"/>
      <c r="EL9801" s="24"/>
      <c r="EP9801" s="23"/>
      <c r="EQ9801" s="24"/>
      <c r="ER9801" s="22"/>
      <c r="ES9801" s="24"/>
      <c r="ET9801" s="24"/>
      <c r="EU9801" s="23"/>
      <c r="EV9801" s="26"/>
      <c r="EX9801" s="6"/>
      <c r="EY9801" s="24"/>
      <c r="EZ9801" s="109"/>
      <c r="FA9801" s="66"/>
      <c r="FB9801" s="5"/>
      <c r="FC9801" s="68"/>
      <c r="FD9801" s="67"/>
      <c r="FE9801" s="67"/>
      <c r="FF9801" s="64"/>
      <c r="FG9801" s="5"/>
      <c r="FH9801" s="69"/>
      <c r="FI9801" s="6"/>
      <c r="FJ9801" s="5"/>
      <c r="FK9801" s="25"/>
      <c r="FL9801" s="5"/>
    </row>
    <row r="9802" spans="40:168">
      <c r="AN9802" s="14"/>
      <c r="AO9802" s="14"/>
      <c r="AP9802" s="5"/>
      <c r="AQ9802" s="25"/>
      <c r="AR9802" s="25"/>
      <c r="AS9802" s="96"/>
      <c r="AT9802" s="83"/>
      <c r="AU9802" s="14"/>
      <c r="AX9802" s="83"/>
      <c r="AY9802" s="83"/>
      <c r="AZ9802" s="83"/>
      <c r="BA9802" s="83"/>
      <c r="BJ9802" s="54"/>
      <c r="BK9802" s="22"/>
      <c r="BL9802" s="24"/>
      <c r="BP9802" s="23"/>
      <c r="BQ9802" s="24"/>
      <c r="BR9802" s="22"/>
      <c r="BS9802" s="24"/>
      <c r="BT9802" s="24"/>
      <c r="BU9802" s="23"/>
      <c r="BV9802" s="26"/>
      <c r="BX9802" s="6"/>
      <c r="BY9802" s="24"/>
      <c r="BZ9802" s="109"/>
      <c r="CA9802" s="66"/>
      <c r="CB9802" s="5"/>
      <c r="CC9802" s="68"/>
      <c r="CD9802" s="67"/>
      <c r="CE9802" s="67"/>
      <c r="CF9802" s="64"/>
      <c r="CG9802" s="5"/>
      <c r="CH9802" s="69"/>
      <c r="CI9802" s="6"/>
      <c r="CJ9802" s="5"/>
      <c r="CK9802" s="25"/>
      <c r="CL9802" s="5"/>
      <c r="DN9802" s="14"/>
      <c r="DO9802" s="14"/>
      <c r="DP9802" s="5"/>
      <c r="DQ9802" s="25"/>
      <c r="DR9802" s="25"/>
      <c r="DS9802" s="96"/>
      <c r="DT9802" s="83"/>
      <c r="DU9802" s="14"/>
      <c r="DX9802" s="83"/>
      <c r="DY9802" s="83"/>
      <c r="DZ9802" s="83"/>
      <c r="EA9802" s="83"/>
      <c r="EJ9802" s="54"/>
      <c r="EK9802" s="22"/>
      <c r="EL9802" s="24"/>
      <c r="EP9802" s="23"/>
      <c r="EQ9802" s="24"/>
      <c r="ER9802" s="22"/>
      <c r="ES9802" s="24"/>
      <c r="ET9802" s="24"/>
      <c r="EU9802" s="23"/>
      <c r="EV9802" s="26"/>
      <c r="EX9802" s="6"/>
      <c r="EY9802" s="24"/>
      <c r="EZ9802" s="109"/>
      <c r="FA9802" s="66"/>
      <c r="FB9802" s="5"/>
      <c r="FC9802" s="68"/>
      <c r="FD9802" s="67"/>
      <c r="FE9802" s="67"/>
      <c r="FF9802" s="64"/>
      <c r="FG9802" s="5"/>
      <c r="FH9802" s="69"/>
      <c r="FI9802" s="6"/>
      <c r="FJ9802" s="5"/>
      <c r="FK9802" s="25"/>
      <c r="FL9802" s="5"/>
    </row>
    <row r="9803" spans="40:168">
      <c r="AN9803" s="14"/>
      <c r="AO9803" s="14"/>
      <c r="AP9803" s="5"/>
      <c r="AQ9803" s="25"/>
      <c r="AR9803" s="25"/>
      <c r="AS9803" s="96"/>
      <c r="AT9803" s="83"/>
      <c r="AU9803" s="14"/>
      <c r="AX9803" s="83"/>
      <c r="AY9803" s="83"/>
      <c r="AZ9803" s="83"/>
      <c r="BA9803" s="83"/>
      <c r="BJ9803" s="54"/>
      <c r="BK9803" s="22"/>
      <c r="BL9803" s="24"/>
      <c r="BP9803" s="23"/>
      <c r="BQ9803" s="24"/>
      <c r="BR9803" s="22"/>
      <c r="BS9803" s="24"/>
      <c r="BT9803" s="24"/>
      <c r="BU9803" s="23"/>
      <c r="BV9803" s="26"/>
      <c r="BX9803" s="6"/>
      <c r="BY9803" s="24"/>
      <c r="BZ9803" s="109"/>
      <c r="CA9803" s="66"/>
      <c r="CB9803" s="5"/>
      <c r="CC9803" s="68"/>
      <c r="CD9803" s="67"/>
      <c r="CE9803" s="67"/>
      <c r="CF9803" s="64"/>
      <c r="CG9803" s="5"/>
      <c r="CH9803" s="69"/>
      <c r="CI9803" s="6"/>
      <c r="CJ9803" s="5"/>
      <c r="CK9803" s="25"/>
      <c r="CL9803" s="5"/>
      <c r="DN9803" s="14"/>
      <c r="DO9803" s="14"/>
      <c r="DP9803" s="5"/>
      <c r="DQ9803" s="25"/>
      <c r="DR9803" s="25"/>
      <c r="DS9803" s="96"/>
      <c r="DT9803" s="83"/>
      <c r="DU9803" s="14"/>
      <c r="DX9803" s="83"/>
      <c r="DY9803" s="83"/>
      <c r="DZ9803" s="83"/>
      <c r="EA9803" s="83"/>
      <c r="EJ9803" s="54"/>
      <c r="EK9803" s="22"/>
      <c r="EL9803" s="24"/>
      <c r="EP9803" s="23"/>
      <c r="EQ9803" s="24"/>
      <c r="ER9803" s="22"/>
      <c r="ES9803" s="24"/>
      <c r="ET9803" s="24"/>
      <c r="EU9803" s="23"/>
      <c r="EV9803" s="26"/>
      <c r="EX9803" s="6"/>
      <c r="EY9803" s="24"/>
      <c r="EZ9803" s="109"/>
      <c r="FA9803" s="66"/>
      <c r="FB9803" s="5"/>
      <c r="FC9803" s="68"/>
      <c r="FD9803" s="67"/>
      <c r="FE9803" s="67"/>
      <c r="FF9803" s="64"/>
      <c r="FG9803" s="5"/>
      <c r="FH9803" s="69"/>
      <c r="FI9803" s="6"/>
      <c r="FJ9803" s="5"/>
      <c r="FK9803" s="25"/>
      <c r="FL9803" s="5"/>
    </row>
    <row r="9804" spans="40:168">
      <c r="AN9804" s="14"/>
      <c r="AO9804" s="14"/>
      <c r="AP9804" s="5"/>
      <c r="AQ9804" s="25"/>
      <c r="AR9804" s="25"/>
      <c r="AS9804" s="96"/>
      <c r="AT9804" s="83"/>
      <c r="AU9804" s="14"/>
      <c r="AX9804" s="83"/>
      <c r="AY9804" s="83"/>
      <c r="AZ9804" s="83"/>
      <c r="BA9804" s="83"/>
      <c r="BJ9804" s="54"/>
      <c r="BK9804" s="22"/>
      <c r="BL9804" s="24"/>
      <c r="BP9804" s="23"/>
      <c r="BQ9804" s="24"/>
      <c r="BR9804" s="22"/>
      <c r="BS9804" s="24"/>
      <c r="BT9804" s="24"/>
      <c r="BU9804" s="23"/>
      <c r="BV9804" s="26"/>
      <c r="BX9804" s="6"/>
      <c r="BY9804" s="24"/>
      <c r="BZ9804" s="109"/>
      <c r="CA9804" s="66"/>
      <c r="CB9804" s="5"/>
      <c r="CC9804" s="68"/>
      <c r="CD9804" s="67"/>
      <c r="CE9804" s="67"/>
      <c r="CF9804" s="64"/>
      <c r="CG9804" s="5"/>
      <c r="CH9804" s="69"/>
      <c r="CI9804" s="6"/>
      <c r="CJ9804" s="5"/>
      <c r="CK9804" s="25"/>
      <c r="CL9804" s="5"/>
      <c r="DN9804" s="14"/>
      <c r="DO9804" s="14"/>
      <c r="DP9804" s="5"/>
      <c r="DQ9804" s="25"/>
      <c r="DR9804" s="25"/>
      <c r="DS9804" s="96"/>
      <c r="DT9804" s="83"/>
      <c r="DU9804" s="14"/>
      <c r="DX9804" s="83"/>
      <c r="DY9804" s="83"/>
      <c r="DZ9804" s="83"/>
      <c r="EA9804" s="83"/>
      <c r="EJ9804" s="54"/>
      <c r="EK9804" s="22"/>
      <c r="EL9804" s="24"/>
      <c r="EP9804" s="23"/>
      <c r="EQ9804" s="24"/>
      <c r="ER9804" s="22"/>
      <c r="ES9804" s="24"/>
      <c r="ET9804" s="24"/>
      <c r="EU9804" s="23"/>
      <c r="EV9804" s="26"/>
      <c r="EX9804" s="6"/>
      <c r="EY9804" s="24"/>
      <c r="EZ9804" s="109"/>
      <c r="FA9804" s="66"/>
      <c r="FB9804" s="5"/>
      <c r="FC9804" s="68"/>
      <c r="FD9804" s="67"/>
      <c r="FE9804" s="67"/>
      <c r="FF9804" s="64"/>
      <c r="FG9804" s="5"/>
      <c r="FH9804" s="69"/>
      <c r="FI9804" s="6"/>
      <c r="FJ9804" s="5"/>
      <c r="FK9804" s="25"/>
      <c r="FL9804" s="5"/>
    </row>
    <row r="9805" spans="40:168">
      <c r="AN9805" s="14"/>
      <c r="AO9805" s="14"/>
      <c r="AP9805" s="5"/>
      <c r="AQ9805" s="25"/>
      <c r="AR9805" s="25"/>
      <c r="AS9805" s="96"/>
      <c r="AT9805" s="83"/>
      <c r="AU9805" s="14"/>
      <c r="AX9805" s="83"/>
      <c r="AY9805" s="83"/>
      <c r="AZ9805" s="83"/>
      <c r="BA9805" s="83"/>
      <c r="BJ9805" s="54"/>
      <c r="BK9805" s="22"/>
      <c r="BL9805" s="24"/>
      <c r="BP9805" s="23"/>
      <c r="BQ9805" s="24"/>
      <c r="BR9805" s="22"/>
      <c r="BS9805" s="24"/>
      <c r="BT9805" s="24"/>
      <c r="BU9805" s="23"/>
      <c r="BV9805" s="26"/>
      <c r="BX9805" s="6"/>
      <c r="BY9805" s="24"/>
      <c r="BZ9805" s="109"/>
      <c r="CA9805" s="66"/>
      <c r="CB9805" s="5"/>
      <c r="CC9805" s="68"/>
      <c r="CD9805" s="67"/>
      <c r="CE9805" s="67"/>
      <c r="CF9805" s="64"/>
      <c r="CG9805" s="5"/>
      <c r="CH9805" s="69"/>
      <c r="CI9805" s="6"/>
      <c r="CJ9805" s="5"/>
      <c r="CK9805" s="25"/>
      <c r="CL9805" s="5"/>
      <c r="DN9805" s="14"/>
      <c r="DO9805" s="14"/>
      <c r="DP9805" s="5"/>
      <c r="DQ9805" s="25"/>
      <c r="DR9805" s="25"/>
      <c r="DS9805" s="96"/>
      <c r="DT9805" s="83"/>
      <c r="DU9805" s="14"/>
      <c r="DX9805" s="83"/>
      <c r="DY9805" s="83"/>
      <c r="DZ9805" s="83"/>
      <c r="EA9805" s="83"/>
      <c r="EJ9805" s="54"/>
      <c r="EK9805" s="22"/>
      <c r="EL9805" s="24"/>
      <c r="EP9805" s="23"/>
      <c r="EQ9805" s="24"/>
      <c r="ER9805" s="22"/>
      <c r="ES9805" s="24"/>
      <c r="ET9805" s="24"/>
      <c r="EU9805" s="23"/>
      <c r="EV9805" s="26"/>
      <c r="EX9805" s="6"/>
      <c r="EY9805" s="24"/>
      <c r="EZ9805" s="109"/>
      <c r="FA9805" s="66"/>
      <c r="FB9805" s="5"/>
      <c r="FC9805" s="68"/>
      <c r="FD9805" s="67"/>
      <c r="FE9805" s="67"/>
      <c r="FF9805" s="64"/>
      <c r="FG9805" s="5"/>
      <c r="FH9805" s="69"/>
      <c r="FI9805" s="6"/>
      <c r="FJ9805" s="5"/>
      <c r="FK9805" s="25"/>
      <c r="FL9805" s="5"/>
    </row>
    <row r="9806" spans="40:168">
      <c r="AN9806" s="14"/>
      <c r="AO9806" s="14"/>
      <c r="AP9806" s="5"/>
      <c r="AQ9806" s="25"/>
      <c r="AR9806" s="25"/>
      <c r="AS9806" s="96"/>
      <c r="AT9806" s="83"/>
      <c r="AU9806" s="14"/>
      <c r="AX9806" s="83"/>
      <c r="AY9806" s="83"/>
      <c r="AZ9806" s="83"/>
      <c r="BA9806" s="83"/>
      <c r="BJ9806" s="54"/>
      <c r="BK9806" s="22"/>
      <c r="BL9806" s="24"/>
      <c r="BP9806" s="23"/>
      <c r="BQ9806" s="24"/>
      <c r="BR9806" s="22"/>
      <c r="BS9806" s="24"/>
      <c r="BT9806" s="24"/>
      <c r="BU9806" s="23"/>
      <c r="BV9806" s="26"/>
      <c r="BX9806" s="6"/>
      <c r="BY9806" s="24"/>
      <c r="BZ9806" s="109"/>
      <c r="CA9806" s="66"/>
      <c r="CB9806" s="5"/>
      <c r="CC9806" s="68"/>
      <c r="CD9806" s="67"/>
      <c r="CE9806" s="67"/>
      <c r="CF9806" s="64"/>
      <c r="CG9806" s="5"/>
      <c r="CH9806" s="69"/>
      <c r="CI9806" s="6"/>
      <c r="CJ9806" s="5"/>
      <c r="CK9806" s="25"/>
      <c r="CL9806" s="5"/>
      <c r="DN9806" s="14"/>
      <c r="DO9806" s="14"/>
      <c r="DP9806" s="5"/>
      <c r="DQ9806" s="25"/>
      <c r="DR9806" s="25"/>
      <c r="DS9806" s="96"/>
      <c r="DT9806" s="83"/>
      <c r="DU9806" s="14"/>
      <c r="DX9806" s="83"/>
      <c r="DY9806" s="83"/>
      <c r="DZ9806" s="83"/>
      <c r="EA9806" s="83"/>
      <c r="EJ9806" s="54"/>
      <c r="EK9806" s="22"/>
      <c r="EL9806" s="24"/>
      <c r="EP9806" s="23"/>
      <c r="EQ9806" s="24"/>
      <c r="ER9806" s="22"/>
      <c r="ES9806" s="24"/>
      <c r="ET9806" s="24"/>
      <c r="EU9806" s="23"/>
      <c r="EV9806" s="26"/>
      <c r="EX9806" s="6"/>
      <c r="EY9806" s="24"/>
      <c r="EZ9806" s="109"/>
      <c r="FA9806" s="66"/>
      <c r="FB9806" s="5"/>
      <c r="FC9806" s="68"/>
      <c r="FD9806" s="67"/>
      <c r="FE9806" s="67"/>
      <c r="FF9806" s="64"/>
      <c r="FG9806" s="5"/>
      <c r="FH9806" s="69"/>
      <c r="FI9806" s="6"/>
      <c r="FJ9806" s="5"/>
      <c r="FK9806" s="25"/>
      <c r="FL9806" s="5"/>
    </row>
    <row r="9807" spans="40:168">
      <c r="AN9807" s="14"/>
      <c r="AO9807" s="14"/>
      <c r="AP9807" s="5"/>
      <c r="AQ9807" s="25"/>
      <c r="AR9807" s="25"/>
      <c r="AS9807" s="96"/>
      <c r="AT9807" s="83"/>
      <c r="AU9807" s="14"/>
      <c r="AX9807" s="83"/>
      <c r="AY9807" s="83"/>
      <c r="AZ9807" s="83"/>
      <c r="BA9807" s="83"/>
      <c r="BJ9807" s="54"/>
      <c r="BK9807" s="22"/>
      <c r="BL9807" s="24"/>
      <c r="BP9807" s="23"/>
      <c r="BQ9807" s="24"/>
      <c r="BR9807" s="22"/>
      <c r="BS9807" s="24"/>
      <c r="BT9807" s="24"/>
      <c r="BU9807" s="23"/>
      <c r="BV9807" s="26"/>
      <c r="BX9807" s="6"/>
      <c r="BY9807" s="24"/>
      <c r="BZ9807" s="109"/>
      <c r="CA9807" s="66"/>
      <c r="CB9807" s="5"/>
      <c r="CC9807" s="68"/>
      <c r="CD9807" s="67"/>
      <c r="CE9807" s="67"/>
      <c r="CF9807" s="64"/>
      <c r="CG9807" s="5"/>
      <c r="CH9807" s="69"/>
      <c r="CI9807" s="6"/>
      <c r="CJ9807" s="5"/>
      <c r="CK9807" s="25"/>
      <c r="CL9807" s="5"/>
      <c r="DN9807" s="14"/>
      <c r="DO9807" s="14"/>
      <c r="DP9807" s="5"/>
      <c r="DQ9807" s="25"/>
      <c r="DR9807" s="25"/>
      <c r="DS9807" s="96"/>
      <c r="DT9807" s="83"/>
      <c r="DU9807" s="14"/>
      <c r="DX9807" s="83"/>
      <c r="DY9807" s="83"/>
      <c r="DZ9807" s="83"/>
      <c r="EA9807" s="83"/>
      <c r="EJ9807" s="54"/>
      <c r="EK9807" s="22"/>
      <c r="EL9807" s="24"/>
      <c r="EP9807" s="23"/>
      <c r="EQ9807" s="24"/>
      <c r="ER9807" s="22"/>
      <c r="ES9807" s="24"/>
      <c r="ET9807" s="24"/>
      <c r="EU9807" s="23"/>
      <c r="EV9807" s="26"/>
      <c r="EX9807" s="6"/>
      <c r="EY9807" s="24"/>
      <c r="EZ9807" s="109"/>
      <c r="FA9807" s="66"/>
      <c r="FB9807" s="5"/>
      <c r="FC9807" s="68"/>
      <c r="FD9807" s="67"/>
      <c r="FE9807" s="67"/>
      <c r="FF9807" s="64"/>
      <c r="FG9807" s="5"/>
      <c r="FH9807" s="69"/>
      <c r="FI9807" s="6"/>
      <c r="FJ9807" s="5"/>
      <c r="FK9807" s="25"/>
      <c r="FL9807" s="5"/>
    </row>
    <row r="9808" spans="40:168">
      <c r="AN9808" s="14"/>
      <c r="AO9808" s="14"/>
      <c r="AP9808" s="5"/>
      <c r="AQ9808" s="25"/>
      <c r="AR9808" s="25"/>
      <c r="AS9808" s="96"/>
      <c r="AT9808" s="83"/>
      <c r="AU9808" s="14"/>
      <c r="AX9808" s="83"/>
      <c r="AY9808" s="83"/>
      <c r="AZ9808" s="83"/>
      <c r="BA9808" s="83"/>
      <c r="BJ9808" s="54"/>
      <c r="BK9808" s="22"/>
      <c r="BL9808" s="24"/>
      <c r="BP9808" s="23"/>
      <c r="BQ9808" s="24"/>
      <c r="BR9808" s="22"/>
      <c r="BS9808" s="24"/>
      <c r="BT9808" s="24"/>
      <c r="BU9808" s="23"/>
      <c r="BV9808" s="26"/>
      <c r="BX9808" s="6"/>
      <c r="BY9808" s="24"/>
      <c r="BZ9808" s="109"/>
      <c r="CA9808" s="66"/>
      <c r="CB9808" s="5"/>
      <c r="CC9808" s="68"/>
      <c r="CD9808" s="67"/>
      <c r="CE9808" s="67"/>
      <c r="CF9808" s="64"/>
      <c r="CG9808" s="5"/>
      <c r="CH9808" s="69"/>
      <c r="CI9808" s="6"/>
      <c r="CJ9808" s="5"/>
      <c r="CK9808" s="25"/>
      <c r="CL9808" s="5"/>
      <c r="DN9808" s="14"/>
      <c r="DO9808" s="14"/>
      <c r="DP9808" s="5"/>
      <c r="DQ9808" s="25"/>
      <c r="DR9808" s="25"/>
      <c r="DS9808" s="96"/>
      <c r="DT9808" s="83"/>
      <c r="DU9808" s="14"/>
      <c r="DX9808" s="83"/>
      <c r="DY9808" s="83"/>
      <c r="DZ9808" s="83"/>
      <c r="EA9808" s="83"/>
      <c r="EJ9808" s="54"/>
      <c r="EK9808" s="22"/>
      <c r="EL9808" s="24"/>
      <c r="EP9808" s="23"/>
      <c r="EQ9808" s="24"/>
      <c r="ER9808" s="22"/>
      <c r="ES9808" s="24"/>
      <c r="ET9808" s="24"/>
      <c r="EU9808" s="23"/>
      <c r="EV9808" s="26"/>
      <c r="EX9808" s="6"/>
      <c r="EY9808" s="24"/>
      <c r="EZ9808" s="109"/>
      <c r="FA9808" s="66"/>
      <c r="FB9808" s="5"/>
      <c r="FC9808" s="68"/>
      <c r="FD9808" s="67"/>
      <c r="FE9808" s="67"/>
      <c r="FF9808" s="64"/>
      <c r="FG9808" s="5"/>
      <c r="FH9808" s="69"/>
      <c r="FI9808" s="6"/>
      <c r="FJ9808" s="5"/>
      <c r="FK9808" s="25"/>
      <c r="FL9808" s="5"/>
    </row>
    <row r="9809" spans="40:168">
      <c r="AN9809" s="14"/>
      <c r="AO9809" s="14"/>
      <c r="AP9809" s="5"/>
      <c r="AQ9809" s="25"/>
      <c r="AR9809" s="25"/>
      <c r="AS9809" s="96"/>
      <c r="AT9809" s="83"/>
      <c r="AU9809" s="14"/>
      <c r="AX9809" s="83"/>
      <c r="AY9809" s="83"/>
      <c r="AZ9809" s="83"/>
      <c r="BA9809" s="83"/>
      <c r="BJ9809" s="54"/>
      <c r="BK9809" s="22"/>
      <c r="BL9809" s="24"/>
      <c r="BP9809" s="23"/>
      <c r="BQ9809" s="24"/>
      <c r="BR9809" s="22"/>
      <c r="BS9809" s="24"/>
      <c r="BT9809" s="24"/>
      <c r="BU9809" s="23"/>
      <c r="BV9809" s="26"/>
      <c r="BX9809" s="6"/>
      <c r="BY9809" s="24"/>
      <c r="BZ9809" s="109"/>
      <c r="CA9809" s="66"/>
      <c r="CB9809" s="5"/>
      <c r="CC9809" s="68"/>
      <c r="CD9809" s="67"/>
      <c r="CE9809" s="67"/>
      <c r="CF9809" s="64"/>
      <c r="CG9809" s="5"/>
      <c r="CH9809" s="69"/>
      <c r="CI9809" s="6"/>
      <c r="CJ9809" s="5"/>
      <c r="CK9809" s="25"/>
      <c r="CL9809" s="5"/>
      <c r="DN9809" s="14"/>
      <c r="DO9809" s="14"/>
      <c r="DP9809" s="5"/>
      <c r="DQ9809" s="25"/>
      <c r="DR9809" s="25"/>
      <c r="DS9809" s="96"/>
      <c r="DT9809" s="83"/>
      <c r="DU9809" s="14"/>
      <c r="DX9809" s="83"/>
      <c r="DY9809" s="83"/>
      <c r="DZ9809" s="83"/>
      <c r="EA9809" s="83"/>
      <c r="EJ9809" s="54"/>
      <c r="EK9809" s="22"/>
      <c r="EL9809" s="24"/>
      <c r="EP9809" s="23"/>
      <c r="EQ9809" s="24"/>
      <c r="ER9809" s="22"/>
      <c r="ES9809" s="24"/>
      <c r="ET9809" s="24"/>
      <c r="EU9809" s="23"/>
      <c r="EV9809" s="26"/>
      <c r="EX9809" s="6"/>
      <c r="EY9809" s="24"/>
      <c r="EZ9809" s="109"/>
      <c r="FA9809" s="66"/>
      <c r="FB9809" s="5"/>
      <c r="FC9809" s="68"/>
      <c r="FD9809" s="67"/>
      <c r="FE9809" s="67"/>
      <c r="FF9809" s="64"/>
      <c r="FG9809" s="5"/>
      <c r="FH9809" s="69"/>
      <c r="FI9809" s="6"/>
      <c r="FJ9809" s="5"/>
      <c r="FK9809" s="25"/>
      <c r="FL9809" s="5"/>
    </row>
    <row r="9810" spans="40:168">
      <c r="AN9810" s="14"/>
      <c r="AO9810" s="14"/>
      <c r="AP9810" s="5"/>
      <c r="AQ9810" s="25"/>
      <c r="AR9810" s="25"/>
      <c r="AS9810" s="96"/>
      <c r="AT9810" s="83"/>
      <c r="AU9810" s="14"/>
      <c r="AX9810" s="83"/>
      <c r="AY9810" s="83"/>
      <c r="AZ9810" s="83"/>
      <c r="BA9810" s="83"/>
      <c r="BJ9810" s="54"/>
      <c r="BK9810" s="22"/>
      <c r="BL9810" s="24"/>
      <c r="BP9810" s="23"/>
      <c r="BQ9810" s="24"/>
      <c r="BR9810" s="22"/>
      <c r="BS9810" s="24"/>
      <c r="BT9810" s="24"/>
      <c r="BU9810" s="23"/>
      <c r="BV9810" s="26"/>
      <c r="BX9810" s="6"/>
      <c r="BY9810" s="24"/>
      <c r="BZ9810" s="109"/>
      <c r="CA9810" s="66"/>
      <c r="CB9810" s="5"/>
      <c r="CC9810" s="68"/>
      <c r="CD9810" s="67"/>
      <c r="CE9810" s="67"/>
      <c r="CF9810" s="64"/>
      <c r="CG9810" s="5"/>
      <c r="CH9810" s="69"/>
      <c r="CI9810" s="6"/>
      <c r="CJ9810" s="5"/>
      <c r="CK9810" s="25"/>
      <c r="CL9810" s="5"/>
      <c r="DN9810" s="14"/>
      <c r="DO9810" s="14"/>
      <c r="DP9810" s="5"/>
      <c r="DQ9810" s="25"/>
      <c r="DR9810" s="25"/>
      <c r="DS9810" s="96"/>
      <c r="DT9810" s="83"/>
      <c r="DU9810" s="14"/>
      <c r="DX9810" s="83"/>
      <c r="DY9810" s="83"/>
      <c r="DZ9810" s="83"/>
      <c r="EA9810" s="83"/>
      <c r="EJ9810" s="54"/>
      <c r="EK9810" s="22"/>
      <c r="EL9810" s="24"/>
      <c r="EP9810" s="23"/>
      <c r="EQ9810" s="24"/>
      <c r="ER9810" s="22"/>
      <c r="ES9810" s="24"/>
      <c r="ET9810" s="24"/>
      <c r="EU9810" s="23"/>
      <c r="EV9810" s="26"/>
      <c r="EX9810" s="6"/>
      <c r="EY9810" s="24"/>
      <c r="EZ9810" s="109"/>
      <c r="FA9810" s="66"/>
      <c r="FB9810" s="5"/>
      <c r="FC9810" s="68"/>
      <c r="FD9810" s="67"/>
      <c r="FE9810" s="67"/>
      <c r="FF9810" s="64"/>
      <c r="FG9810" s="5"/>
      <c r="FH9810" s="69"/>
      <c r="FI9810" s="6"/>
      <c r="FJ9810" s="5"/>
      <c r="FK9810" s="25"/>
      <c r="FL9810" s="5"/>
    </row>
    <row r="9811" spans="40:168">
      <c r="AN9811" s="14"/>
      <c r="AO9811" s="14"/>
      <c r="AP9811" s="5"/>
      <c r="AQ9811" s="25"/>
      <c r="AR9811" s="25"/>
      <c r="AS9811" s="96"/>
      <c r="AT9811" s="83"/>
      <c r="AU9811" s="14"/>
      <c r="AX9811" s="83"/>
      <c r="AY9811" s="83"/>
      <c r="AZ9811" s="83"/>
      <c r="BA9811" s="83"/>
      <c r="BJ9811" s="54"/>
      <c r="BK9811" s="22"/>
      <c r="BL9811" s="24"/>
      <c r="BP9811" s="23"/>
      <c r="BQ9811" s="24"/>
      <c r="BR9811" s="22"/>
      <c r="BS9811" s="24"/>
      <c r="BT9811" s="24"/>
      <c r="BU9811" s="23"/>
      <c r="BV9811" s="26"/>
      <c r="BX9811" s="6"/>
      <c r="BY9811" s="24"/>
      <c r="BZ9811" s="109"/>
      <c r="CA9811" s="66"/>
      <c r="CB9811" s="5"/>
      <c r="CC9811" s="68"/>
      <c r="CD9811" s="67"/>
      <c r="CE9811" s="67"/>
      <c r="CF9811" s="64"/>
      <c r="CG9811" s="5"/>
      <c r="CH9811" s="69"/>
      <c r="CI9811" s="6"/>
      <c r="CJ9811" s="5"/>
      <c r="CK9811" s="25"/>
      <c r="CL9811" s="5"/>
      <c r="DN9811" s="14"/>
      <c r="DO9811" s="14"/>
      <c r="DP9811" s="5"/>
      <c r="DQ9811" s="25"/>
      <c r="DR9811" s="25"/>
      <c r="DS9811" s="96"/>
      <c r="DT9811" s="83"/>
      <c r="DU9811" s="14"/>
      <c r="DX9811" s="83"/>
      <c r="DY9811" s="83"/>
      <c r="DZ9811" s="83"/>
      <c r="EA9811" s="83"/>
      <c r="EJ9811" s="54"/>
      <c r="EK9811" s="22"/>
      <c r="EL9811" s="24"/>
      <c r="EP9811" s="23"/>
      <c r="EQ9811" s="24"/>
      <c r="ER9811" s="22"/>
      <c r="ES9811" s="24"/>
      <c r="ET9811" s="24"/>
      <c r="EU9811" s="23"/>
      <c r="EV9811" s="26"/>
      <c r="EX9811" s="6"/>
      <c r="EY9811" s="24"/>
      <c r="EZ9811" s="109"/>
      <c r="FA9811" s="66"/>
      <c r="FB9811" s="5"/>
      <c r="FC9811" s="68"/>
      <c r="FD9811" s="67"/>
      <c r="FE9811" s="67"/>
      <c r="FF9811" s="64"/>
      <c r="FG9811" s="5"/>
      <c r="FH9811" s="69"/>
      <c r="FI9811" s="6"/>
      <c r="FJ9811" s="5"/>
      <c r="FK9811" s="25"/>
      <c r="FL9811" s="5"/>
    </row>
    <row r="9812" spans="40:168">
      <c r="AN9812" s="14"/>
      <c r="AO9812" s="14"/>
      <c r="AP9812" s="5"/>
      <c r="AQ9812" s="25"/>
      <c r="AR9812" s="25"/>
      <c r="AS9812" s="96"/>
      <c r="AT9812" s="83"/>
      <c r="AU9812" s="14"/>
      <c r="AX9812" s="83"/>
      <c r="AY9812" s="83"/>
      <c r="AZ9812" s="83"/>
      <c r="BA9812" s="83"/>
      <c r="BJ9812" s="54"/>
      <c r="BK9812" s="22"/>
      <c r="BL9812" s="24"/>
      <c r="BP9812" s="23"/>
      <c r="BQ9812" s="24"/>
      <c r="BR9812" s="22"/>
      <c r="BS9812" s="24"/>
      <c r="BT9812" s="24"/>
      <c r="BU9812" s="23"/>
      <c r="BV9812" s="26"/>
      <c r="BX9812" s="6"/>
      <c r="BY9812" s="24"/>
      <c r="BZ9812" s="109"/>
      <c r="CA9812" s="66"/>
      <c r="CB9812" s="5"/>
      <c r="CC9812" s="68"/>
      <c r="CD9812" s="67"/>
      <c r="CE9812" s="67"/>
      <c r="CF9812" s="64"/>
      <c r="CG9812" s="5"/>
      <c r="CH9812" s="69"/>
      <c r="CI9812" s="6"/>
      <c r="CJ9812" s="5"/>
      <c r="CK9812" s="25"/>
      <c r="CL9812" s="5"/>
      <c r="DN9812" s="14"/>
      <c r="DO9812" s="14"/>
      <c r="DP9812" s="5"/>
      <c r="DQ9812" s="25"/>
      <c r="DR9812" s="25"/>
      <c r="DS9812" s="96"/>
      <c r="DT9812" s="83"/>
      <c r="DU9812" s="14"/>
      <c r="DX9812" s="83"/>
      <c r="DY9812" s="83"/>
      <c r="DZ9812" s="83"/>
      <c r="EA9812" s="83"/>
      <c r="EJ9812" s="54"/>
      <c r="EK9812" s="22"/>
      <c r="EL9812" s="24"/>
      <c r="EP9812" s="23"/>
      <c r="EQ9812" s="24"/>
      <c r="ER9812" s="22"/>
      <c r="ES9812" s="24"/>
      <c r="ET9812" s="24"/>
      <c r="EU9812" s="23"/>
      <c r="EV9812" s="26"/>
      <c r="EX9812" s="6"/>
      <c r="EY9812" s="24"/>
      <c r="EZ9812" s="109"/>
      <c r="FA9812" s="66"/>
      <c r="FB9812" s="5"/>
      <c r="FC9812" s="68"/>
      <c r="FD9812" s="67"/>
      <c r="FE9812" s="67"/>
      <c r="FF9812" s="64"/>
      <c r="FG9812" s="5"/>
      <c r="FH9812" s="69"/>
      <c r="FI9812" s="6"/>
      <c r="FJ9812" s="5"/>
      <c r="FK9812" s="25"/>
      <c r="FL9812" s="5"/>
    </row>
    <row r="9813" spans="40:168">
      <c r="AN9813" s="14"/>
      <c r="AO9813" s="14"/>
      <c r="AP9813" s="5"/>
      <c r="AQ9813" s="25"/>
      <c r="AR9813" s="25"/>
      <c r="AS9813" s="96"/>
      <c r="AT9813" s="83"/>
      <c r="AU9813" s="14"/>
      <c r="AX9813" s="83"/>
      <c r="AY9813" s="83"/>
      <c r="AZ9813" s="83"/>
      <c r="BA9813" s="83"/>
      <c r="BJ9813" s="54"/>
      <c r="BK9813" s="22"/>
      <c r="BL9813" s="24"/>
      <c r="BP9813" s="23"/>
      <c r="BQ9813" s="24"/>
      <c r="BR9813" s="22"/>
      <c r="BS9813" s="24"/>
      <c r="BT9813" s="24"/>
      <c r="BU9813" s="23"/>
      <c r="BV9813" s="26"/>
      <c r="BX9813" s="6"/>
      <c r="BY9813" s="24"/>
      <c r="BZ9813" s="109"/>
      <c r="CA9813" s="66"/>
      <c r="CB9813" s="5"/>
      <c r="CC9813" s="68"/>
      <c r="CD9813" s="67"/>
      <c r="CE9813" s="67"/>
      <c r="CF9813" s="64"/>
      <c r="CG9813" s="5"/>
      <c r="CH9813" s="69"/>
      <c r="CI9813" s="6"/>
      <c r="CJ9813" s="5"/>
      <c r="CK9813" s="25"/>
      <c r="CL9813" s="5"/>
      <c r="DN9813" s="14"/>
      <c r="DO9813" s="14"/>
      <c r="DP9813" s="5"/>
      <c r="DQ9813" s="25"/>
      <c r="DR9813" s="25"/>
      <c r="DS9813" s="96"/>
      <c r="DT9813" s="83"/>
      <c r="DU9813" s="14"/>
      <c r="DX9813" s="83"/>
      <c r="DY9813" s="83"/>
      <c r="DZ9813" s="83"/>
      <c r="EA9813" s="83"/>
      <c r="EJ9813" s="54"/>
      <c r="EK9813" s="22"/>
      <c r="EL9813" s="24"/>
      <c r="EP9813" s="23"/>
      <c r="EQ9813" s="24"/>
      <c r="ER9813" s="22"/>
      <c r="ES9813" s="24"/>
      <c r="ET9813" s="24"/>
      <c r="EU9813" s="23"/>
      <c r="EV9813" s="26"/>
      <c r="EX9813" s="6"/>
      <c r="EY9813" s="24"/>
      <c r="EZ9813" s="109"/>
      <c r="FA9813" s="66"/>
      <c r="FB9813" s="5"/>
      <c r="FC9813" s="68"/>
      <c r="FD9813" s="67"/>
      <c r="FE9813" s="67"/>
      <c r="FF9813" s="64"/>
      <c r="FG9813" s="5"/>
      <c r="FH9813" s="69"/>
      <c r="FI9813" s="6"/>
      <c r="FJ9813" s="5"/>
      <c r="FK9813" s="25"/>
      <c r="FL9813" s="5"/>
    </row>
    <row r="9814" spans="40:168">
      <c r="AN9814" s="14"/>
      <c r="AO9814" s="14"/>
      <c r="AP9814" s="5"/>
      <c r="AQ9814" s="25"/>
      <c r="AR9814" s="25"/>
      <c r="AS9814" s="96"/>
      <c r="AT9814" s="83"/>
      <c r="AU9814" s="14"/>
      <c r="AX9814" s="83"/>
      <c r="AY9814" s="83"/>
      <c r="AZ9814" s="83"/>
      <c r="BA9814" s="83"/>
      <c r="BJ9814" s="54"/>
      <c r="BK9814" s="22"/>
      <c r="BL9814" s="24"/>
      <c r="BP9814" s="23"/>
      <c r="BQ9814" s="24"/>
      <c r="BR9814" s="22"/>
      <c r="BS9814" s="24"/>
      <c r="BT9814" s="24"/>
      <c r="BU9814" s="23"/>
      <c r="BV9814" s="26"/>
      <c r="BX9814" s="6"/>
      <c r="BY9814" s="24"/>
      <c r="BZ9814" s="109"/>
      <c r="CA9814" s="66"/>
      <c r="CB9814" s="5"/>
      <c r="CC9814" s="68"/>
      <c r="CD9814" s="67"/>
      <c r="CE9814" s="67"/>
      <c r="CF9814" s="64"/>
      <c r="CG9814" s="5"/>
      <c r="CH9814" s="69"/>
      <c r="CI9814" s="6"/>
      <c r="CJ9814" s="5"/>
      <c r="CK9814" s="25"/>
      <c r="CL9814" s="5"/>
      <c r="DN9814" s="14"/>
      <c r="DO9814" s="14"/>
      <c r="DP9814" s="5"/>
      <c r="DQ9814" s="25"/>
      <c r="DR9814" s="25"/>
      <c r="DS9814" s="96"/>
      <c r="DT9814" s="83"/>
      <c r="DU9814" s="14"/>
      <c r="DX9814" s="83"/>
      <c r="DY9814" s="83"/>
      <c r="DZ9814" s="83"/>
      <c r="EA9814" s="83"/>
      <c r="EJ9814" s="54"/>
      <c r="EK9814" s="22"/>
      <c r="EL9814" s="24"/>
      <c r="EP9814" s="23"/>
      <c r="EQ9814" s="24"/>
      <c r="ER9814" s="22"/>
      <c r="ES9814" s="24"/>
      <c r="ET9814" s="24"/>
      <c r="EU9814" s="23"/>
      <c r="EV9814" s="26"/>
      <c r="EX9814" s="6"/>
      <c r="EY9814" s="24"/>
      <c r="EZ9814" s="109"/>
      <c r="FA9814" s="66"/>
      <c r="FB9814" s="5"/>
      <c r="FC9814" s="68"/>
      <c r="FD9814" s="67"/>
      <c r="FE9814" s="67"/>
      <c r="FF9814" s="64"/>
      <c r="FG9814" s="5"/>
      <c r="FH9814" s="69"/>
      <c r="FI9814" s="6"/>
      <c r="FJ9814" s="5"/>
      <c r="FK9814" s="25"/>
      <c r="FL9814" s="5"/>
    </row>
    <row r="9815" spans="40:168">
      <c r="AN9815" s="14"/>
      <c r="AO9815" s="14"/>
      <c r="AP9815" s="5"/>
      <c r="AQ9815" s="25"/>
      <c r="AR9815" s="25"/>
      <c r="AS9815" s="96"/>
      <c r="AT9815" s="83"/>
      <c r="AU9815" s="14"/>
      <c r="AX9815" s="83"/>
      <c r="AY9815" s="83"/>
      <c r="AZ9815" s="83"/>
      <c r="BA9815" s="83"/>
      <c r="BJ9815" s="54"/>
      <c r="BK9815" s="22"/>
      <c r="BL9815" s="24"/>
      <c r="BP9815" s="23"/>
      <c r="BQ9815" s="24"/>
      <c r="BR9815" s="22"/>
      <c r="BS9815" s="24"/>
      <c r="BT9815" s="24"/>
      <c r="BU9815" s="23"/>
      <c r="BV9815" s="26"/>
      <c r="BX9815" s="6"/>
      <c r="BY9815" s="24"/>
      <c r="BZ9815" s="109"/>
      <c r="CA9815" s="66"/>
      <c r="CB9815" s="5"/>
      <c r="CC9815" s="68"/>
      <c r="CD9815" s="67"/>
      <c r="CE9815" s="67"/>
      <c r="CF9815" s="64"/>
      <c r="CG9815" s="5"/>
      <c r="CH9815" s="69"/>
      <c r="CI9815" s="6"/>
      <c r="CJ9815" s="5"/>
      <c r="CK9815" s="25"/>
      <c r="CL9815" s="5"/>
      <c r="DN9815" s="14"/>
      <c r="DO9815" s="14"/>
      <c r="DP9815" s="5"/>
      <c r="DQ9815" s="25"/>
      <c r="DR9815" s="25"/>
      <c r="DS9815" s="96"/>
      <c r="DT9815" s="83"/>
      <c r="DU9815" s="14"/>
      <c r="DX9815" s="83"/>
      <c r="DY9815" s="83"/>
      <c r="DZ9815" s="83"/>
      <c r="EA9815" s="83"/>
      <c r="EJ9815" s="54"/>
      <c r="EK9815" s="22"/>
      <c r="EL9815" s="24"/>
      <c r="EP9815" s="23"/>
      <c r="EQ9815" s="24"/>
      <c r="ER9815" s="22"/>
      <c r="ES9815" s="24"/>
      <c r="ET9815" s="24"/>
      <c r="EU9815" s="23"/>
      <c r="EV9815" s="26"/>
      <c r="EX9815" s="6"/>
      <c r="EY9815" s="24"/>
      <c r="EZ9815" s="109"/>
      <c r="FA9815" s="66"/>
      <c r="FB9815" s="5"/>
      <c r="FC9815" s="68"/>
      <c r="FD9815" s="67"/>
      <c r="FE9815" s="67"/>
      <c r="FF9815" s="64"/>
      <c r="FG9815" s="5"/>
      <c r="FH9815" s="69"/>
      <c r="FI9815" s="6"/>
      <c r="FJ9815" s="5"/>
      <c r="FK9815" s="25"/>
      <c r="FL9815" s="5"/>
    </row>
    <row r="9816" spans="40:168">
      <c r="AN9816" s="14"/>
      <c r="AO9816" s="14"/>
      <c r="AP9816" s="5"/>
      <c r="AQ9816" s="25"/>
      <c r="AR9816" s="25"/>
      <c r="AS9816" s="96"/>
      <c r="AT9816" s="83"/>
      <c r="AU9816" s="14"/>
      <c r="AX9816" s="83"/>
      <c r="AY9816" s="83"/>
      <c r="AZ9816" s="83"/>
      <c r="BA9816" s="83"/>
      <c r="BJ9816" s="54"/>
      <c r="BK9816" s="22"/>
      <c r="BL9816" s="24"/>
      <c r="BP9816" s="23"/>
      <c r="BQ9816" s="24"/>
      <c r="BR9816" s="22"/>
      <c r="BS9816" s="24"/>
      <c r="BT9816" s="24"/>
      <c r="BU9816" s="23"/>
      <c r="BV9816" s="26"/>
      <c r="BX9816" s="6"/>
      <c r="BY9816" s="24"/>
      <c r="BZ9816" s="109"/>
      <c r="CA9816" s="66"/>
      <c r="CB9816" s="5"/>
      <c r="CC9816" s="68"/>
      <c r="CD9816" s="67"/>
      <c r="CE9816" s="67"/>
      <c r="CF9816" s="64"/>
      <c r="CG9816" s="5"/>
      <c r="CH9816" s="69"/>
      <c r="CI9816" s="6"/>
      <c r="CJ9816" s="5"/>
      <c r="CK9816" s="25"/>
      <c r="CL9816" s="5"/>
      <c r="DN9816" s="14"/>
      <c r="DO9816" s="14"/>
      <c r="DP9816" s="5"/>
      <c r="DQ9816" s="25"/>
      <c r="DR9816" s="25"/>
      <c r="DS9816" s="96"/>
      <c r="DT9816" s="83"/>
      <c r="DU9816" s="14"/>
      <c r="DX9816" s="83"/>
      <c r="DY9816" s="83"/>
      <c r="DZ9816" s="83"/>
      <c r="EA9816" s="83"/>
      <c r="EJ9816" s="54"/>
      <c r="EK9816" s="22"/>
      <c r="EL9816" s="24"/>
      <c r="EP9816" s="23"/>
      <c r="EQ9816" s="24"/>
      <c r="ER9816" s="22"/>
      <c r="ES9816" s="24"/>
      <c r="ET9816" s="24"/>
      <c r="EU9816" s="23"/>
      <c r="EV9816" s="26"/>
      <c r="EX9816" s="6"/>
      <c r="EY9816" s="24"/>
      <c r="EZ9816" s="109"/>
      <c r="FA9816" s="66"/>
      <c r="FB9816" s="5"/>
      <c r="FC9816" s="68"/>
      <c r="FD9816" s="67"/>
      <c r="FE9816" s="67"/>
      <c r="FF9816" s="64"/>
      <c r="FG9816" s="5"/>
      <c r="FH9816" s="69"/>
      <c r="FI9816" s="6"/>
      <c r="FJ9816" s="5"/>
      <c r="FK9816" s="25"/>
      <c r="FL9816" s="5"/>
    </row>
    <row r="9817" spans="40:168">
      <c r="AN9817" s="14"/>
      <c r="AO9817" s="14"/>
      <c r="AP9817" s="5"/>
      <c r="AQ9817" s="25"/>
      <c r="AR9817" s="25"/>
      <c r="AS9817" s="96"/>
      <c r="AT9817" s="83"/>
      <c r="AU9817" s="14"/>
      <c r="AX9817" s="83"/>
      <c r="AY9817" s="83"/>
      <c r="AZ9817" s="83"/>
      <c r="BA9817" s="83"/>
      <c r="BJ9817" s="54"/>
      <c r="BK9817" s="22"/>
      <c r="BL9817" s="24"/>
      <c r="BP9817" s="23"/>
      <c r="BQ9817" s="24"/>
      <c r="BR9817" s="22"/>
      <c r="BS9817" s="24"/>
      <c r="BT9817" s="24"/>
      <c r="BU9817" s="23"/>
      <c r="BV9817" s="26"/>
      <c r="BX9817" s="6"/>
      <c r="BY9817" s="24"/>
      <c r="BZ9817" s="109"/>
      <c r="CA9817" s="66"/>
      <c r="CB9817" s="5"/>
      <c r="CC9817" s="68"/>
      <c r="CD9817" s="67"/>
      <c r="CE9817" s="67"/>
      <c r="CF9817" s="64"/>
      <c r="CG9817" s="5"/>
      <c r="CH9817" s="69"/>
      <c r="CI9817" s="6"/>
      <c r="CJ9817" s="5"/>
      <c r="CK9817" s="25"/>
      <c r="CL9817" s="5"/>
      <c r="DN9817" s="14"/>
      <c r="DO9817" s="14"/>
      <c r="DP9817" s="5"/>
      <c r="DQ9817" s="25"/>
      <c r="DR9817" s="25"/>
      <c r="DS9817" s="96"/>
      <c r="DT9817" s="83"/>
      <c r="DU9817" s="14"/>
      <c r="DX9817" s="83"/>
      <c r="DY9817" s="83"/>
      <c r="DZ9817" s="83"/>
      <c r="EA9817" s="83"/>
      <c r="EJ9817" s="54"/>
      <c r="EK9817" s="22"/>
      <c r="EL9817" s="24"/>
      <c r="EP9817" s="23"/>
      <c r="EQ9817" s="24"/>
      <c r="ER9817" s="22"/>
      <c r="ES9817" s="24"/>
      <c r="ET9817" s="24"/>
      <c r="EU9817" s="23"/>
      <c r="EV9817" s="26"/>
      <c r="EX9817" s="6"/>
      <c r="EY9817" s="24"/>
      <c r="EZ9817" s="109"/>
      <c r="FA9817" s="66"/>
      <c r="FB9817" s="5"/>
      <c r="FC9817" s="68"/>
      <c r="FD9817" s="67"/>
      <c r="FE9817" s="67"/>
      <c r="FF9817" s="64"/>
      <c r="FG9817" s="5"/>
      <c r="FH9817" s="69"/>
      <c r="FI9817" s="6"/>
      <c r="FJ9817" s="5"/>
      <c r="FK9817" s="25"/>
      <c r="FL9817" s="5"/>
    </row>
    <row r="9818" spans="40:168">
      <c r="AN9818" s="14"/>
      <c r="AO9818" s="14"/>
      <c r="AP9818" s="5"/>
      <c r="AQ9818" s="25"/>
      <c r="AR9818" s="25"/>
      <c r="AS9818" s="96"/>
      <c r="AT9818" s="83"/>
      <c r="AU9818" s="14"/>
      <c r="AX9818" s="83"/>
      <c r="AY9818" s="83"/>
      <c r="AZ9818" s="83"/>
      <c r="BA9818" s="83"/>
      <c r="BJ9818" s="54"/>
      <c r="BK9818" s="22"/>
      <c r="BL9818" s="24"/>
      <c r="BP9818" s="23"/>
      <c r="BQ9818" s="24"/>
      <c r="BR9818" s="22"/>
      <c r="BS9818" s="24"/>
      <c r="BT9818" s="24"/>
      <c r="BU9818" s="23"/>
      <c r="BV9818" s="26"/>
      <c r="BX9818" s="6"/>
      <c r="BY9818" s="24"/>
      <c r="BZ9818" s="109"/>
      <c r="CA9818" s="66"/>
      <c r="CB9818" s="5"/>
      <c r="CC9818" s="68"/>
      <c r="CD9818" s="67"/>
      <c r="CE9818" s="67"/>
      <c r="CF9818" s="64"/>
      <c r="CG9818" s="5"/>
      <c r="CH9818" s="69"/>
      <c r="CI9818" s="6"/>
      <c r="CJ9818" s="5"/>
      <c r="CK9818" s="25"/>
      <c r="CL9818" s="5"/>
      <c r="DN9818" s="14"/>
      <c r="DO9818" s="14"/>
      <c r="DP9818" s="5"/>
      <c r="DQ9818" s="25"/>
      <c r="DR9818" s="25"/>
      <c r="DS9818" s="96"/>
      <c r="DT9818" s="83"/>
      <c r="DU9818" s="14"/>
      <c r="DX9818" s="83"/>
      <c r="DY9818" s="83"/>
      <c r="DZ9818" s="83"/>
      <c r="EA9818" s="83"/>
      <c r="EJ9818" s="54"/>
      <c r="EK9818" s="22"/>
      <c r="EL9818" s="24"/>
      <c r="EP9818" s="23"/>
      <c r="EQ9818" s="24"/>
      <c r="ER9818" s="22"/>
      <c r="ES9818" s="24"/>
      <c r="ET9818" s="24"/>
      <c r="EU9818" s="23"/>
      <c r="EV9818" s="26"/>
      <c r="EX9818" s="6"/>
      <c r="EY9818" s="24"/>
      <c r="EZ9818" s="109"/>
      <c r="FA9818" s="66"/>
      <c r="FB9818" s="5"/>
      <c r="FC9818" s="68"/>
      <c r="FD9818" s="67"/>
      <c r="FE9818" s="67"/>
      <c r="FF9818" s="64"/>
      <c r="FG9818" s="5"/>
      <c r="FH9818" s="69"/>
      <c r="FI9818" s="6"/>
      <c r="FJ9818" s="5"/>
      <c r="FK9818" s="25"/>
      <c r="FL9818" s="5"/>
    </row>
    <row r="9819" spans="40:168">
      <c r="AN9819" s="14"/>
      <c r="AO9819" s="14"/>
      <c r="AP9819" s="5"/>
      <c r="AQ9819" s="25"/>
      <c r="AR9819" s="25"/>
      <c r="AS9819" s="96"/>
      <c r="AT9819" s="83"/>
      <c r="AU9819" s="14"/>
      <c r="AX9819" s="83"/>
      <c r="AY9819" s="83"/>
      <c r="AZ9819" s="83"/>
      <c r="BA9819" s="83"/>
      <c r="BJ9819" s="54"/>
      <c r="BK9819" s="22"/>
      <c r="BL9819" s="24"/>
      <c r="BP9819" s="23"/>
      <c r="BQ9819" s="24"/>
      <c r="BR9819" s="22"/>
      <c r="BS9819" s="24"/>
      <c r="BT9819" s="24"/>
      <c r="BU9819" s="23"/>
      <c r="BV9819" s="26"/>
      <c r="BX9819" s="6"/>
      <c r="BY9819" s="24"/>
      <c r="BZ9819" s="109"/>
      <c r="CA9819" s="66"/>
      <c r="CB9819" s="5"/>
      <c r="CC9819" s="68"/>
      <c r="CD9819" s="67"/>
      <c r="CE9819" s="67"/>
      <c r="CF9819" s="64"/>
      <c r="CG9819" s="5"/>
      <c r="CH9819" s="69"/>
      <c r="CI9819" s="6"/>
      <c r="CJ9819" s="5"/>
      <c r="CK9819" s="25"/>
      <c r="CL9819" s="5"/>
      <c r="DN9819" s="14"/>
      <c r="DO9819" s="14"/>
      <c r="DP9819" s="5"/>
      <c r="DQ9819" s="25"/>
      <c r="DR9819" s="25"/>
      <c r="DS9819" s="96"/>
      <c r="DT9819" s="83"/>
      <c r="DU9819" s="14"/>
      <c r="DX9819" s="83"/>
      <c r="DY9819" s="83"/>
      <c r="DZ9819" s="83"/>
      <c r="EA9819" s="83"/>
      <c r="EJ9819" s="54"/>
      <c r="EK9819" s="22"/>
      <c r="EL9819" s="24"/>
      <c r="EP9819" s="23"/>
      <c r="EQ9819" s="24"/>
      <c r="ER9819" s="22"/>
      <c r="ES9819" s="24"/>
      <c r="ET9819" s="24"/>
      <c r="EU9819" s="23"/>
      <c r="EV9819" s="26"/>
      <c r="EX9819" s="6"/>
      <c r="EY9819" s="24"/>
      <c r="EZ9819" s="109"/>
      <c r="FA9819" s="66"/>
      <c r="FB9819" s="5"/>
      <c r="FC9819" s="68"/>
      <c r="FD9819" s="67"/>
      <c r="FE9819" s="67"/>
      <c r="FF9819" s="64"/>
      <c r="FG9819" s="5"/>
      <c r="FH9819" s="69"/>
      <c r="FI9819" s="6"/>
      <c r="FJ9819" s="5"/>
      <c r="FK9819" s="25"/>
      <c r="FL9819" s="5"/>
    </row>
    <row r="9820" spans="40:168">
      <c r="AN9820" s="14"/>
      <c r="AO9820" s="14"/>
      <c r="AP9820" s="5"/>
      <c r="AQ9820" s="25"/>
      <c r="AR9820" s="25"/>
      <c r="AS9820" s="96"/>
      <c r="AT9820" s="83"/>
      <c r="AU9820" s="14"/>
      <c r="AX9820" s="83"/>
      <c r="AY9820" s="83"/>
      <c r="AZ9820" s="83"/>
      <c r="BA9820" s="83"/>
      <c r="BJ9820" s="54"/>
      <c r="BK9820" s="22"/>
      <c r="BL9820" s="24"/>
      <c r="BP9820" s="23"/>
      <c r="BQ9820" s="24"/>
      <c r="BR9820" s="22"/>
      <c r="BS9820" s="24"/>
      <c r="BT9820" s="24"/>
      <c r="BU9820" s="23"/>
      <c r="BV9820" s="26"/>
      <c r="BX9820" s="6"/>
      <c r="BY9820" s="24"/>
      <c r="BZ9820" s="109"/>
      <c r="CA9820" s="66"/>
      <c r="CB9820" s="5"/>
      <c r="CC9820" s="68"/>
      <c r="CD9820" s="67"/>
      <c r="CE9820" s="67"/>
      <c r="CF9820" s="64"/>
      <c r="CG9820" s="5"/>
      <c r="CH9820" s="69"/>
      <c r="CI9820" s="6"/>
      <c r="CJ9820" s="5"/>
      <c r="CK9820" s="25"/>
      <c r="CL9820" s="5"/>
      <c r="DN9820" s="14"/>
      <c r="DO9820" s="14"/>
      <c r="DP9820" s="5"/>
      <c r="DQ9820" s="25"/>
      <c r="DR9820" s="25"/>
      <c r="DS9820" s="96"/>
      <c r="DT9820" s="83"/>
      <c r="DU9820" s="14"/>
      <c r="DX9820" s="83"/>
      <c r="DY9820" s="83"/>
      <c r="DZ9820" s="83"/>
      <c r="EA9820" s="83"/>
      <c r="EJ9820" s="54"/>
      <c r="EK9820" s="22"/>
      <c r="EL9820" s="24"/>
      <c r="EP9820" s="23"/>
      <c r="EQ9820" s="24"/>
      <c r="ER9820" s="22"/>
      <c r="ES9820" s="24"/>
      <c r="ET9820" s="24"/>
      <c r="EU9820" s="23"/>
      <c r="EV9820" s="26"/>
      <c r="EX9820" s="6"/>
      <c r="EY9820" s="24"/>
      <c r="EZ9820" s="109"/>
      <c r="FA9820" s="66"/>
      <c r="FB9820" s="5"/>
      <c r="FC9820" s="68"/>
      <c r="FD9820" s="67"/>
      <c r="FE9820" s="67"/>
      <c r="FF9820" s="64"/>
      <c r="FG9820" s="5"/>
      <c r="FH9820" s="69"/>
      <c r="FI9820" s="6"/>
      <c r="FJ9820" s="5"/>
      <c r="FK9820" s="25"/>
      <c r="FL9820" s="5"/>
    </row>
    <row r="9821" spans="40:168">
      <c r="AN9821" s="14"/>
      <c r="AO9821" s="14"/>
      <c r="AP9821" s="5"/>
      <c r="AQ9821" s="25"/>
      <c r="AR9821" s="25"/>
      <c r="AS9821" s="96"/>
      <c r="AT9821" s="83"/>
      <c r="AU9821" s="14"/>
      <c r="AX9821" s="83"/>
      <c r="AY9821" s="83"/>
      <c r="AZ9821" s="83"/>
      <c r="BA9821" s="83"/>
      <c r="BJ9821" s="54"/>
      <c r="BK9821" s="22"/>
      <c r="BL9821" s="24"/>
      <c r="BP9821" s="23"/>
      <c r="BQ9821" s="24"/>
      <c r="BR9821" s="22"/>
      <c r="BS9821" s="24"/>
      <c r="BT9821" s="24"/>
      <c r="BU9821" s="23"/>
      <c r="BV9821" s="26"/>
      <c r="BX9821" s="6"/>
      <c r="BY9821" s="24"/>
      <c r="BZ9821" s="109"/>
      <c r="CA9821" s="66"/>
      <c r="CB9821" s="5"/>
      <c r="CC9821" s="68"/>
      <c r="CD9821" s="67"/>
      <c r="CE9821" s="67"/>
      <c r="CF9821" s="64"/>
      <c r="CG9821" s="5"/>
      <c r="CH9821" s="69"/>
      <c r="CI9821" s="6"/>
      <c r="CJ9821" s="5"/>
      <c r="CK9821" s="25"/>
      <c r="CL9821" s="5"/>
      <c r="DN9821" s="14"/>
      <c r="DO9821" s="14"/>
      <c r="DP9821" s="5"/>
      <c r="DQ9821" s="25"/>
      <c r="DR9821" s="25"/>
      <c r="DS9821" s="96"/>
      <c r="DT9821" s="83"/>
      <c r="DU9821" s="14"/>
      <c r="DX9821" s="83"/>
      <c r="DY9821" s="83"/>
      <c r="DZ9821" s="83"/>
      <c r="EA9821" s="83"/>
      <c r="EJ9821" s="54"/>
      <c r="EK9821" s="22"/>
      <c r="EL9821" s="24"/>
      <c r="EP9821" s="23"/>
      <c r="EQ9821" s="24"/>
      <c r="ER9821" s="22"/>
      <c r="ES9821" s="24"/>
      <c r="ET9821" s="24"/>
      <c r="EU9821" s="23"/>
      <c r="EV9821" s="26"/>
      <c r="EX9821" s="6"/>
      <c r="EY9821" s="24"/>
      <c r="EZ9821" s="109"/>
      <c r="FA9821" s="66"/>
      <c r="FB9821" s="5"/>
      <c r="FC9821" s="68"/>
      <c r="FD9821" s="67"/>
      <c r="FE9821" s="67"/>
      <c r="FF9821" s="64"/>
      <c r="FG9821" s="5"/>
      <c r="FH9821" s="69"/>
      <c r="FI9821" s="6"/>
      <c r="FJ9821" s="5"/>
      <c r="FK9821" s="25"/>
      <c r="FL9821" s="5"/>
    </row>
    <row r="9822" spans="40:168">
      <c r="AN9822" s="14"/>
      <c r="AO9822" s="14"/>
      <c r="AP9822" s="5"/>
      <c r="AQ9822" s="25"/>
      <c r="AR9822" s="25"/>
      <c r="AS9822" s="96"/>
      <c r="AT9822" s="83"/>
      <c r="AU9822" s="14"/>
      <c r="AX9822" s="83"/>
      <c r="AY9822" s="83"/>
      <c r="AZ9822" s="83"/>
      <c r="BA9822" s="83"/>
      <c r="BJ9822" s="54"/>
      <c r="BK9822" s="22"/>
      <c r="BL9822" s="24"/>
      <c r="BP9822" s="23"/>
      <c r="BQ9822" s="24"/>
      <c r="BR9822" s="22"/>
      <c r="BS9822" s="24"/>
      <c r="BT9822" s="24"/>
      <c r="BU9822" s="23"/>
      <c r="BV9822" s="26"/>
      <c r="BX9822" s="6"/>
      <c r="BY9822" s="24"/>
      <c r="BZ9822" s="109"/>
      <c r="CA9822" s="66"/>
      <c r="CB9822" s="5"/>
      <c r="CC9822" s="68"/>
      <c r="CD9822" s="67"/>
      <c r="CE9822" s="67"/>
      <c r="CF9822" s="64"/>
      <c r="CG9822" s="5"/>
      <c r="CH9822" s="69"/>
      <c r="CI9822" s="6"/>
      <c r="CJ9822" s="5"/>
      <c r="CK9822" s="25"/>
      <c r="CL9822" s="5"/>
      <c r="DN9822" s="14"/>
      <c r="DO9822" s="14"/>
      <c r="DP9822" s="5"/>
      <c r="DQ9822" s="25"/>
      <c r="DR9822" s="25"/>
      <c r="DS9822" s="96"/>
      <c r="DT9822" s="83"/>
      <c r="DU9822" s="14"/>
      <c r="DX9822" s="83"/>
      <c r="DY9822" s="83"/>
      <c r="DZ9822" s="83"/>
      <c r="EA9822" s="83"/>
      <c r="EJ9822" s="54"/>
      <c r="EK9822" s="22"/>
      <c r="EL9822" s="24"/>
      <c r="EP9822" s="23"/>
      <c r="EQ9822" s="24"/>
      <c r="ER9822" s="22"/>
      <c r="ES9822" s="24"/>
      <c r="ET9822" s="24"/>
      <c r="EU9822" s="23"/>
      <c r="EV9822" s="26"/>
      <c r="EX9822" s="6"/>
      <c r="EY9822" s="24"/>
      <c r="EZ9822" s="109"/>
      <c r="FA9822" s="66"/>
      <c r="FB9822" s="5"/>
      <c r="FC9822" s="68"/>
      <c r="FD9822" s="67"/>
      <c r="FE9822" s="67"/>
      <c r="FF9822" s="64"/>
      <c r="FG9822" s="5"/>
      <c r="FH9822" s="69"/>
      <c r="FI9822" s="6"/>
      <c r="FJ9822" s="5"/>
      <c r="FK9822" s="25"/>
      <c r="FL9822" s="5"/>
    </row>
    <row r="9823" spans="40:168">
      <c r="AN9823" s="14"/>
      <c r="AO9823" s="14"/>
      <c r="AP9823" s="5"/>
      <c r="AQ9823" s="25"/>
      <c r="AR9823" s="25"/>
      <c r="AS9823" s="96"/>
      <c r="AT9823" s="83"/>
      <c r="AU9823" s="14"/>
      <c r="AX9823" s="83"/>
      <c r="AY9823" s="83"/>
      <c r="AZ9823" s="83"/>
      <c r="BA9823" s="83"/>
      <c r="BJ9823" s="54"/>
      <c r="BK9823" s="22"/>
      <c r="BL9823" s="24"/>
      <c r="BP9823" s="23"/>
      <c r="BQ9823" s="24"/>
      <c r="BR9823" s="22"/>
      <c r="BS9823" s="24"/>
      <c r="BT9823" s="24"/>
      <c r="BU9823" s="23"/>
      <c r="BV9823" s="26"/>
      <c r="BX9823" s="6"/>
      <c r="BY9823" s="24"/>
      <c r="BZ9823" s="109"/>
      <c r="CA9823" s="66"/>
      <c r="CB9823" s="5"/>
      <c r="CC9823" s="68"/>
      <c r="CD9823" s="67"/>
      <c r="CE9823" s="67"/>
      <c r="CF9823" s="64"/>
      <c r="CG9823" s="5"/>
      <c r="CH9823" s="69"/>
      <c r="CI9823" s="6"/>
      <c r="CJ9823" s="5"/>
      <c r="CK9823" s="25"/>
      <c r="CL9823" s="5"/>
      <c r="DN9823" s="14"/>
      <c r="DO9823" s="14"/>
      <c r="DP9823" s="5"/>
      <c r="DQ9823" s="25"/>
      <c r="DR9823" s="25"/>
      <c r="DS9823" s="96"/>
      <c r="DT9823" s="83"/>
      <c r="DU9823" s="14"/>
      <c r="DX9823" s="83"/>
      <c r="DY9823" s="83"/>
      <c r="DZ9823" s="83"/>
      <c r="EA9823" s="83"/>
      <c r="EJ9823" s="54"/>
      <c r="EK9823" s="22"/>
      <c r="EL9823" s="24"/>
      <c r="EP9823" s="23"/>
      <c r="EQ9823" s="24"/>
      <c r="ER9823" s="22"/>
      <c r="ES9823" s="24"/>
      <c r="ET9823" s="24"/>
      <c r="EU9823" s="23"/>
      <c r="EV9823" s="26"/>
      <c r="EX9823" s="6"/>
      <c r="EY9823" s="24"/>
      <c r="EZ9823" s="109"/>
      <c r="FA9823" s="66"/>
      <c r="FB9823" s="5"/>
      <c r="FC9823" s="68"/>
      <c r="FD9823" s="67"/>
      <c r="FE9823" s="67"/>
      <c r="FF9823" s="64"/>
      <c r="FG9823" s="5"/>
      <c r="FH9823" s="69"/>
      <c r="FI9823" s="6"/>
      <c r="FJ9823" s="5"/>
      <c r="FK9823" s="25"/>
      <c r="FL9823" s="5"/>
    </row>
    <row r="9824" spans="40:168">
      <c r="AN9824" s="14"/>
      <c r="AO9824" s="14"/>
      <c r="AP9824" s="5"/>
      <c r="AQ9824" s="25"/>
      <c r="AR9824" s="25"/>
      <c r="AS9824" s="96"/>
      <c r="AT9824" s="83"/>
      <c r="AU9824" s="14"/>
      <c r="AX9824" s="83"/>
      <c r="AY9824" s="83"/>
      <c r="AZ9824" s="83"/>
      <c r="BA9824" s="83"/>
      <c r="BJ9824" s="54"/>
      <c r="BK9824" s="22"/>
      <c r="BL9824" s="24"/>
      <c r="BP9824" s="23"/>
      <c r="BQ9824" s="24"/>
      <c r="BR9824" s="22"/>
      <c r="BS9824" s="24"/>
      <c r="BT9824" s="24"/>
      <c r="BU9824" s="23"/>
      <c r="BV9824" s="26"/>
      <c r="BX9824" s="6"/>
      <c r="BY9824" s="24"/>
      <c r="BZ9824" s="109"/>
      <c r="CA9824" s="66"/>
      <c r="CB9824" s="5"/>
      <c r="CC9824" s="68"/>
      <c r="CD9824" s="67"/>
      <c r="CE9824" s="67"/>
      <c r="CF9824" s="64"/>
      <c r="CG9824" s="5"/>
      <c r="CH9824" s="69"/>
      <c r="CI9824" s="6"/>
      <c r="CJ9824" s="5"/>
      <c r="CK9824" s="25"/>
      <c r="CL9824" s="5"/>
      <c r="DN9824" s="14"/>
      <c r="DO9824" s="14"/>
      <c r="DP9824" s="5"/>
      <c r="DQ9824" s="25"/>
      <c r="DR9824" s="25"/>
      <c r="DS9824" s="96"/>
      <c r="DT9824" s="83"/>
      <c r="DU9824" s="14"/>
      <c r="DX9824" s="83"/>
      <c r="DY9824" s="83"/>
      <c r="DZ9824" s="83"/>
      <c r="EA9824" s="83"/>
      <c r="EJ9824" s="54"/>
      <c r="EK9824" s="22"/>
      <c r="EL9824" s="24"/>
      <c r="EP9824" s="23"/>
      <c r="EQ9824" s="24"/>
      <c r="ER9824" s="22"/>
      <c r="ES9824" s="24"/>
      <c r="ET9824" s="24"/>
      <c r="EU9824" s="23"/>
      <c r="EV9824" s="26"/>
      <c r="EX9824" s="6"/>
      <c r="EY9824" s="24"/>
      <c r="EZ9824" s="109"/>
      <c r="FA9824" s="66"/>
      <c r="FB9824" s="5"/>
      <c r="FC9824" s="68"/>
      <c r="FD9824" s="67"/>
      <c r="FE9824" s="67"/>
      <c r="FF9824" s="64"/>
      <c r="FG9824" s="5"/>
      <c r="FH9824" s="69"/>
      <c r="FI9824" s="6"/>
      <c r="FJ9824" s="5"/>
      <c r="FK9824" s="25"/>
      <c r="FL9824" s="5"/>
    </row>
    <row r="9825" spans="40:168">
      <c r="AN9825" s="14"/>
      <c r="AO9825" s="14"/>
      <c r="AP9825" s="5"/>
      <c r="AQ9825" s="25"/>
      <c r="AR9825" s="25"/>
      <c r="AS9825" s="96"/>
      <c r="AT9825" s="83"/>
      <c r="AU9825" s="14"/>
      <c r="AX9825" s="83"/>
      <c r="AY9825" s="83"/>
      <c r="AZ9825" s="83"/>
      <c r="BA9825" s="83"/>
      <c r="BJ9825" s="54"/>
      <c r="BK9825" s="22"/>
      <c r="BL9825" s="24"/>
      <c r="BP9825" s="23"/>
      <c r="BQ9825" s="24"/>
      <c r="BR9825" s="22"/>
      <c r="BS9825" s="24"/>
      <c r="BT9825" s="24"/>
      <c r="BU9825" s="23"/>
      <c r="BV9825" s="26"/>
      <c r="BX9825" s="6"/>
      <c r="BY9825" s="24"/>
      <c r="BZ9825" s="109"/>
      <c r="CA9825" s="66"/>
      <c r="CB9825" s="5"/>
      <c r="CC9825" s="68"/>
      <c r="CD9825" s="67"/>
      <c r="CE9825" s="67"/>
      <c r="CF9825" s="64"/>
      <c r="CG9825" s="5"/>
      <c r="CH9825" s="69"/>
      <c r="CI9825" s="6"/>
      <c r="CJ9825" s="5"/>
      <c r="CK9825" s="25"/>
      <c r="CL9825" s="5"/>
      <c r="DN9825" s="14"/>
      <c r="DO9825" s="14"/>
      <c r="DP9825" s="5"/>
      <c r="DQ9825" s="25"/>
      <c r="DR9825" s="25"/>
      <c r="DS9825" s="96"/>
      <c r="DT9825" s="83"/>
      <c r="DU9825" s="14"/>
      <c r="DX9825" s="83"/>
      <c r="DY9825" s="83"/>
      <c r="DZ9825" s="83"/>
      <c r="EA9825" s="83"/>
      <c r="EJ9825" s="54"/>
      <c r="EK9825" s="22"/>
      <c r="EL9825" s="24"/>
      <c r="EP9825" s="23"/>
      <c r="EQ9825" s="24"/>
      <c r="ER9825" s="22"/>
      <c r="ES9825" s="24"/>
      <c r="ET9825" s="24"/>
      <c r="EU9825" s="23"/>
      <c r="EV9825" s="26"/>
      <c r="EX9825" s="6"/>
      <c r="EY9825" s="24"/>
      <c r="EZ9825" s="109"/>
      <c r="FA9825" s="66"/>
      <c r="FB9825" s="5"/>
      <c r="FC9825" s="68"/>
      <c r="FD9825" s="67"/>
      <c r="FE9825" s="67"/>
      <c r="FF9825" s="64"/>
      <c r="FG9825" s="5"/>
      <c r="FH9825" s="69"/>
      <c r="FI9825" s="6"/>
      <c r="FJ9825" s="5"/>
      <c r="FK9825" s="25"/>
      <c r="FL9825" s="5"/>
    </row>
    <row r="9826" spans="40:168">
      <c r="AN9826" s="14"/>
      <c r="AO9826" s="14"/>
      <c r="AP9826" s="5"/>
      <c r="AQ9826" s="25"/>
      <c r="AR9826" s="25"/>
      <c r="AS9826" s="96"/>
      <c r="AT9826" s="83"/>
      <c r="AU9826" s="14"/>
      <c r="AX9826" s="83"/>
      <c r="AY9826" s="83"/>
      <c r="AZ9826" s="83"/>
      <c r="BA9826" s="83"/>
      <c r="BJ9826" s="54"/>
      <c r="BK9826" s="22"/>
      <c r="BL9826" s="24"/>
      <c r="BP9826" s="23"/>
      <c r="BQ9826" s="24"/>
      <c r="BR9826" s="22"/>
      <c r="BS9826" s="24"/>
      <c r="BT9826" s="24"/>
      <c r="BU9826" s="23"/>
      <c r="BV9826" s="26"/>
      <c r="BX9826" s="6"/>
      <c r="BY9826" s="24"/>
      <c r="BZ9826" s="109"/>
      <c r="CA9826" s="66"/>
      <c r="CB9826" s="5"/>
      <c r="CC9826" s="68"/>
      <c r="CD9826" s="67"/>
      <c r="CE9826" s="67"/>
      <c r="CF9826" s="64"/>
      <c r="CG9826" s="5"/>
      <c r="CH9826" s="69"/>
      <c r="CI9826" s="6"/>
      <c r="CJ9826" s="5"/>
      <c r="CK9826" s="25"/>
      <c r="CL9826" s="5"/>
      <c r="DN9826" s="14"/>
      <c r="DO9826" s="14"/>
      <c r="DP9826" s="5"/>
      <c r="DQ9826" s="25"/>
      <c r="DR9826" s="25"/>
      <c r="DS9826" s="96"/>
      <c r="DT9826" s="83"/>
      <c r="DU9826" s="14"/>
      <c r="DX9826" s="83"/>
      <c r="DY9826" s="83"/>
      <c r="DZ9826" s="83"/>
      <c r="EA9826" s="83"/>
      <c r="EJ9826" s="54"/>
      <c r="EK9826" s="22"/>
      <c r="EL9826" s="24"/>
      <c r="EP9826" s="23"/>
      <c r="EQ9826" s="24"/>
      <c r="ER9826" s="22"/>
      <c r="ES9826" s="24"/>
      <c r="ET9826" s="24"/>
      <c r="EU9826" s="23"/>
      <c r="EV9826" s="26"/>
      <c r="EX9826" s="6"/>
      <c r="EY9826" s="24"/>
      <c r="EZ9826" s="109"/>
      <c r="FA9826" s="66"/>
      <c r="FB9826" s="5"/>
      <c r="FC9826" s="68"/>
      <c r="FD9826" s="67"/>
      <c r="FE9826" s="67"/>
      <c r="FF9826" s="64"/>
      <c r="FG9826" s="5"/>
      <c r="FH9826" s="69"/>
      <c r="FI9826" s="6"/>
      <c r="FJ9826" s="5"/>
      <c r="FK9826" s="25"/>
      <c r="FL9826" s="5"/>
    </row>
    <row r="9827" spans="40:168">
      <c r="AN9827" s="14"/>
      <c r="AO9827" s="14"/>
      <c r="AP9827" s="5"/>
      <c r="AQ9827" s="25"/>
      <c r="AR9827" s="25"/>
      <c r="AS9827" s="96"/>
      <c r="AT9827" s="83"/>
      <c r="AU9827" s="14"/>
      <c r="AX9827" s="83"/>
      <c r="AY9827" s="83"/>
      <c r="AZ9827" s="83"/>
      <c r="BA9827" s="83"/>
      <c r="BJ9827" s="54"/>
      <c r="BK9827" s="22"/>
      <c r="BL9827" s="24"/>
      <c r="BP9827" s="23"/>
      <c r="BQ9827" s="24"/>
      <c r="BR9827" s="22"/>
      <c r="BS9827" s="24"/>
      <c r="BT9827" s="24"/>
      <c r="BU9827" s="23"/>
      <c r="BV9827" s="26"/>
      <c r="BX9827" s="6"/>
      <c r="BY9827" s="24"/>
      <c r="BZ9827" s="109"/>
      <c r="CA9827" s="66"/>
      <c r="CB9827" s="5"/>
      <c r="CC9827" s="68"/>
      <c r="CD9827" s="67"/>
      <c r="CE9827" s="67"/>
      <c r="CF9827" s="64"/>
      <c r="CG9827" s="5"/>
      <c r="CH9827" s="69"/>
      <c r="CI9827" s="6"/>
      <c r="CJ9827" s="5"/>
      <c r="CK9827" s="25"/>
      <c r="CL9827" s="5"/>
      <c r="DN9827" s="14"/>
      <c r="DO9827" s="14"/>
      <c r="DP9827" s="5"/>
      <c r="DQ9827" s="25"/>
      <c r="DR9827" s="25"/>
      <c r="DS9827" s="96"/>
      <c r="DT9827" s="83"/>
      <c r="DU9827" s="14"/>
      <c r="DX9827" s="83"/>
      <c r="DY9827" s="83"/>
      <c r="DZ9827" s="83"/>
      <c r="EA9827" s="83"/>
      <c r="EJ9827" s="54"/>
      <c r="EK9827" s="22"/>
      <c r="EL9827" s="24"/>
      <c r="EP9827" s="23"/>
      <c r="EQ9827" s="24"/>
      <c r="ER9827" s="22"/>
      <c r="ES9827" s="24"/>
      <c r="ET9827" s="24"/>
      <c r="EU9827" s="23"/>
      <c r="EV9827" s="26"/>
      <c r="EX9827" s="6"/>
      <c r="EY9827" s="24"/>
      <c r="EZ9827" s="109"/>
      <c r="FA9827" s="66"/>
      <c r="FB9827" s="5"/>
      <c r="FC9827" s="68"/>
      <c r="FD9827" s="67"/>
      <c r="FE9827" s="67"/>
      <c r="FF9827" s="64"/>
      <c r="FG9827" s="5"/>
      <c r="FH9827" s="69"/>
      <c r="FI9827" s="6"/>
      <c r="FJ9827" s="5"/>
      <c r="FK9827" s="25"/>
      <c r="FL9827" s="5"/>
    </row>
    <row r="9828" spans="40:168">
      <c r="AN9828" s="14"/>
      <c r="AO9828" s="14"/>
      <c r="AP9828" s="5"/>
      <c r="AQ9828" s="25"/>
      <c r="AR9828" s="25"/>
      <c r="AS9828" s="96"/>
      <c r="AT9828" s="83"/>
      <c r="AU9828" s="14"/>
      <c r="AX9828" s="83"/>
      <c r="AY9828" s="83"/>
      <c r="AZ9828" s="83"/>
      <c r="BA9828" s="83"/>
      <c r="BJ9828" s="54"/>
      <c r="BK9828" s="22"/>
      <c r="BL9828" s="24"/>
      <c r="BP9828" s="23"/>
      <c r="BQ9828" s="24"/>
      <c r="BR9828" s="22"/>
      <c r="BS9828" s="24"/>
      <c r="BT9828" s="24"/>
      <c r="BU9828" s="23"/>
      <c r="BV9828" s="26"/>
      <c r="BX9828" s="6"/>
      <c r="BY9828" s="24"/>
      <c r="BZ9828" s="109"/>
      <c r="CA9828" s="66"/>
      <c r="CB9828" s="5"/>
      <c r="CC9828" s="68"/>
      <c r="CD9828" s="67"/>
      <c r="CE9828" s="67"/>
      <c r="CF9828" s="64"/>
      <c r="CG9828" s="5"/>
      <c r="CH9828" s="69"/>
      <c r="CI9828" s="6"/>
      <c r="CJ9828" s="5"/>
      <c r="CK9828" s="25"/>
      <c r="CL9828" s="5"/>
      <c r="DN9828" s="14"/>
      <c r="DO9828" s="14"/>
      <c r="DP9828" s="5"/>
      <c r="DQ9828" s="25"/>
      <c r="DR9828" s="25"/>
      <c r="DS9828" s="96"/>
      <c r="DT9828" s="83"/>
      <c r="DU9828" s="14"/>
      <c r="DX9828" s="83"/>
      <c r="DY9828" s="83"/>
      <c r="DZ9828" s="83"/>
      <c r="EA9828" s="83"/>
      <c r="EJ9828" s="54"/>
      <c r="EK9828" s="22"/>
      <c r="EL9828" s="24"/>
      <c r="EP9828" s="23"/>
      <c r="EQ9828" s="24"/>
      <c r="ER9828" s="22"/>
      <c r="ES9828" s="24"/>
      <c r="ET9828" s="24"/>
      <c r="EU9828" s="23"/>
      <c r="EV9828" s="26"/>
      <c r="EX9828" s="6"/>
      <c r="EY9828" s="24"/>
      <c r="EZ9828" s="109"/>
      <c r="FA9828" s="66"/>
      <c r="FB9828" s="5"/>
      <c r="FC9828" s="68"/>
      <c r="FD9828" s="67"/>
      <c r="FE9828" s="67"/>
      <c r="FF9828" s="64"/>
      <c r="FG9828" s="5"/>
      <c r="FH9828" s="69"/>
      <c r="FI9828" s="6"/>
      <c r="FJ9828" s="5"/>
      <c r="FK9828" s="25"/>
      <c r="FL9828" s="5"/>
    </row>
    <row r="9829" spans="40:168">
      <c r="AN9829" s="14"/>
      <c r="AO9829" s="14"/>
      <c r="AP9829" s="5"/>
      <c r="AQ9829" s="25"/>
      <c r="AR9829" s="25"/>
      <c r="AS9829" s="96"/>
      <c r="AT9829" s="83"/>
      <c r="AU9829" s="14"/>
      <c r="AX9829" s="83"/>
      <c r="AY9829" s="83"/>
      <c r="AZ9829" s="83"/>
      <c r="BA9829" s="83"/>
      <c r="BJ9829" s="54"/>
      <c r="BK9829" s="22"/>
      <c r="BL9829" s="24"/>
      <c r="BP9829" s="23"/>
      <c r="BQ9829" s="24"/>
      <c r="BR9829" s="22"/>
      <c r="BS9829" s="24"/>
      <c r="BT9829" s="24"/>
      <c r="BU9829" s="23"/>
      <c r="BV9829" s="26"/>
      <c r="BX9829" s="6"/>
      <c r="BY9829" s="24"/>
      <c r="BZ9829" s="109"/>
      <c r="CA9829" s="66"/>
      <c r="CB9829" s="5"/>
      <c r="CC9829" s="68"/>
      <c r="CD9829" s="67"/>
      <c r="CE9829" s="67"/>
      <c r="CF9829" s="64"/>
      <c r="CG9829" s="5"/>
      <c r="CH9829" s="69"/>
      <c r="CI9829" s="6"/>
      <c r="CJ9829" s="5"/>
      <c r="CK9829" s="25"/>
      <c r="CL9829" s="5"/>
      <c r="DN9829" s="14"/>
      <c r="DO9829" s="14"/>
      <c r="DP9829" s="5"/>
      <c r="DQ9829" s="25"/>
      <c r="DR9829" s="25"/>
      <c r="DS9829" s="96"/>
      <c r="DT9829" s="83"/>
      <c r="DU9829" s="14"/>
      <c r="DX9829" s="83"/>
      <c r="DY9829" s="83"/>
      <c r="DZ9829" s="83"/>
      <c r="EA9829" s="83"/>
      <c r="EJ9829" s="54"/>
      <c r="EK9829" s="22"/>
      <c r="EL9829" s="24"/>
      <c r="EP9829" s="23"/>
      <c r="EQ9829" s="24"/>
      <c r="ER9829" s="22"/>
      <c r="ES9829" s="24"/>
      <c r="ET9829" s="24"/>
      <c r="EU9829" s="23"/>
      <c r="EV9829" s="26"/>
      <c r="EX9829" s="6"/>
      <c r="EY9829" s="24"/>
      <c r="EZ9829" s="109"/>
      <c r="FA9829" s="66"/>
      <c r="FB9829" s="5"/>
      <c r="FC9829" s="68"/>
      <c r="FD9829" s="67"/>
      <c r="FE9829" s="67"/>
      <c r="FF9829" s="64"/>
      <c r="FG9829" s="5"/>
      <c r="FH9829" s="69"/>
      <c r="FI9829" s="6"/>
      <c r="FJ9829" s="5"/>
      <c r="FK9829" s="25"/>
      <c r="FL9829" s="5"/>
    </row>
    <row r="9830" spans="40:168">
      <c r="AN9830" s="14"/>
      <c r="AO9830" s="14"/>
      <c r="AP9830" s="5"/>
      <c r="AQ9830" s="25"/>
      <c r="AR9830" s="25"/>
      <c r="AS9830" s="96"/>
      <c r="AT9830" s="83"/>
      <c r="AU9830" s="14"/>
      <c r="AX9830" s="83"/>
      <c r="AY9830" s="83"/>
      <c r="AZ9830" s="83"/>
      <c r="BA9830" s="83"/>
      <c r="BJ9830" s="54"/>
      <c r="BK9830" s="22"/>
      <c r="BL9830" s="24"/>
      <c r="BP9830" s="23"/>
      <c r="BQ9830" s="24"/>
      <c r="BR9830" s="22"/>
      <c r="BS9830" s="24"/>
      <c r="BT9830" s="24"/>
      <c r="BU9830" s="23"/>
      <c r="BV9830" s="26"/>
      <c r="BX9830" s="6"/>
      <c r="BY9830" s="24"/>
      <c r="BZ9830" s="109"/>
      <c r="CA9830" s="66"/>
      <c r="CB9830" s="5"/>
      <c r="CC9830" s="68"/>
      <c r="CD9830" s="67"/>
      <c r="CE9830" s="67"/>
      <c r="CF9830" s="64"/>
      <c r="CG9830" s="5"/>
      <c r="CH9830" s="69"/>
      <c r="CI9830" s="6"/>
      <c r="CJ9830" s="5"/>
      <c r="CK9830" s="25"/>
      <c r="CL9830" s="5"/>
      <c r="DN9830" s="14"/>
      <c r="DO9830" s="14"/>
      <c r="DP9830" s="5"/>
      <c r="DQ9830" s="25"/>
      <c r="DR9830" s="25"/>
      <c r="DS9830" s="96"/>
      <c r="DT9830" s="83"/>
      <c r="DU9830" s="14"/>
      <c r="DX9830" s="83"/>
      <c r="DY9830" s="83"/>
      <c r="DZ9830" s="83"/>
      <c r="EA9830" s="83"/>
      <c r="EJ9830" s="54"/>
      <c r="EK9830" s="22"/>
      <c r="EL9830" s="24"/>
      <c r="EP9830" s="23"/>
      <c r="EQ9830" s="24"/>
      <c r="ER9830" s="22"/>
      <c r="ES9830" s="24"/>
      <c r="ET9830" s="24"/>
      <c r="EU9830" s="23"/>
      <c r="EV9830" s="26"/>
      <c r="EX9830" s="6"/>
      <c r="EY9830" s="24"/>
      <c r="EZ9830" s="109"/>
      <c r="FA9830" s="66"/>
      <c r="FB9830" s="5"/>
      <c r="FC9830" s="68"/>
      <c r="FD9830" s="67"/>
      <c r="FE9830" s="67"/>
      <c r="FF9830" s="64"/>
      <c r="FG9830" s="5"/>
      <c r="FH9830" s="69"/>
      <c r="FI9830" s="6"/>
      <c r="FJ9830" s="5"/>
      <c r="FK9830" s="25"/>
      <c r="FL9830" s="5"/>
    </row>
    <row r="9831" spans="40:168">
      <c r="AN9831" s="14"/>
      <c r="AO9831" s="14"/>
      <c r="AP9831" s="5"/>
      <c r="AQ9831" s="25"/>
      <c r="AR9831" s="25"/>
      <c r="AS9831" s="96"/>
      <c r="AT9831" s="83"/>
      <c r="AU9831" s="14"/>
      <c r="AX9831" s="83"/>
      <c r="AY9831" s="83"/>
      <c r="AZ9831" s="83"/>
      <c r="BA9831" s="83"/>
      <c r="BJ9831" s="54"/>
      <c r="BK9831" s="22"/>
      <c r="BL9831" s="24"/>
      <c r="BP9831" s="23"/>
      <c r="BQ9831" s="24"/>
      <c r="BR9831" s="22"/>
      <c r="BS9831" s="24"/>
      <c r="BT9831" s="24"/>
      <c r="BU9831" s="23"/>
      <c r="BV9831" s="26"/>
      <c r="BX9831" s="6"/>
      <c r="BY9831" s="24"/>
      <c r="BZ9831" s="109"/>
      <c r="CA9831" s="66"/>
      <c r="CB9831" s="5"/>
      <c r="CC9831" s="68"/>
      <c r="CD9831" s="67"/>
      <c r="CE9831" s="67"/>
      <c r="CF9831" s="64"/>
      <c r="CG9831" s="5"/>
      <c r="CH9831" s="69"/>
      <c r="CI9831" s="6"/>
      <c r="CJ9831" s="5"/>
      <c r="CK9831" s="25"/>
      <c r="CL9831" s="5"/>
      <c r="DN9831" s="14"/>
      <c r="DO9831" s="14"/>
      <c r="DP9831" s="5"/>
      <c r="DQ9831" s="25"/>
      <c r="DR9831" s="25"/>
      <c r="DS9831" s="96"/>
      <c r="DT9831" s="83"/>
      <c r="DU9831" s="14"/>
      <c r="DX9831" s="83"/>
      <c r="DY9831" s="83"/>
      <c r="DZ9831" s="83"/>
      <c r="EA9831" s="83"/>
      <c r="EJ9831" s="54"/>
      <c r="EK9831" s="22"/>
      <c r="EL9831" s="24"/>
      <c r="EP9831" s="23"/>
      <c r="EQ9831" s="24"/>
      <c r="ER9831" s="22"/>
      <c r="ES9831" s="24"/>
      <c r="ET9831" s="24"/>
      <c r="EU9831" s="23"/>
      <c r="EV9831" s="26"/>
      <c r="EX9831" s="6"/>
      <c r="EY9831" s="24"/>
      <c r="EZ9831" s="109"/>
      <c r="FA9831" s="66"/>
      <c r="FB9831" s="5"/>
      <c r="FC9831" s="68"/>
      <c r="FD9831" s="67"/>
      <c r="FE9831" s="67"/>
      <c r="FF9831" s="64"/>
      <c r="FG9831" s="5"/>
      <c r="FH9831" s="69"/>
      <c r="FI9831" s="6"/>
      <c r="FJ9831" s="5"/>
      <c r="FK9831" s="25"/>
      <c r="FL9831" s="5"/>
    </row>
    <row r="9832" spans="40:168">
      <c r="AN9832" s="14"/>
      <c r="AO9832" s="14"/>
      <c r="AP9832" s="5"/>
      <c r="AQ9832" s="25"/>
      <c r="AR9832" s="25"/>
      <c r="AS9832" s="96"/>
      <c r="AT9832" s="83"/>
      <c r="AU9832" s="14"/>
      <c r="AX9832" s="83"/>
      <c r="AY9832" s="83"/>
      <c r="AZ9832" s="83"/>
      <c r="BA9832" s="83"/>
      <c r="BJ9832" s="54"/>
      <c r="BK9832" s="22"/>
      <c r="BL9832" s="24"/>
      <c r="BP9832" s="23"/>
      <c r="BQ9832" s="24"/>
      <c r="BR9832" s="22"/>
      <c r="BS9832" s="24"/>
      <c r="BT9832" s="24"/>
      <c r="BU9832" s="23"/>
      <c r="BV9832" s="26"/>
      <c r="BX9832" s="6"/>
      <c r="BY9832" s="24"/>
      <c r="BZ9832" s="109"/>
      <c r="CA9832" s="66"/>
      <c r="CB9832" s="5"/>
      <c r="CC9832" s="68"/>
      <c r="CD9832" s="67"/>
      <c r="CE9832" s="67"/>
      <c r="CF9832" s="64"/>
      <c r="CG9832" s="5"/>
      <c r="CH9832" s="69"/>
      <c r="CI9832" s="6"/>
      <c r="CJ9832" s="5"/>
      <c r="CK9832" s="25"/>
      <c r="CL9832" s="5"/>
      <c r="DN9832" s="14"/>
      <c r="DO9832" s="14"/>
      <c r="DP9832" s="5"/>
      <c r="DQ9832" s="25"/>
      <c r="DR9832" s="25"/>
      <c r="DS9832" s="96"/>
      <c r="DT9832" s="83"/>
      <c r="DU9832" s="14"/>
      <c r="DX9832" s="83"/>
      <c r="DY9832" s="83"/>
      <c r="DZ9832" s="83"/>
      <c r="EA9832" s="83"/>
      <c r="EJ9832" s="54"/>
      <c r="EK9832" s="22"/>
      <c r="EL9832" s="24"/>
      <c r="EP9832" s="23"/>
      <c r="EQ9832" s="24"/>
      <c r="ER9832" s="22"/>
      <c r="ES9832" s="24"/>
      <c r="ET9832" s="24"/>
      <c r="EU9832" s="23"/>
      <c r="EV9832" s="26"/>
      <c r="EX9832" s="6"/>
      <c r="EY9832" s="24"/>
      <c r="EZ9832" s="109"/>
      <c r="FA9832" s="66"/>
      <c r="FB9832" s="5"/>
      <c r="FC9832" s="68"/>
      <c r="FD9832" s="67"/>
      <c r="FE9832" s="67"/>
      <c r="FF9832" s="64"/>
      <c r="FG9832" s="5"/>
      <c r="FH9832" s="69"/>
      <c r="FI9832" s="6"/>
      <c r="FJ9832" s="5"/>
      <c r="FK9832" s="25"/>
      <c r="FL9832" s="5"/>
    </row>
    <row r="9833" spans="40:168">
      <c r="AN9833" s="14"/>
      <c r="AO9833" s="14"/>
      <c r="AP9833" s="5"/>
      <c r="AQ9833" s="25"/>
      <c r="AR9833" s="25"/>
      <c r="AS9833" s="96"/>
      <c r="AT9833" s="83"/>
      <c r="AU9833" s="14"/>
      <c r="AX9833" s="83"/>
      <c r="AY9833" s="83"/>
      <c r="AZ9833" s="83"/>
      <c r="BA9833" s="83"/>
      <c r="BJ9833" s="54"/>
      <c r="BK9833" s="22"/>
      <c r="BL9833" s="24"/>
      <c r="BP9833" s="23"/>
      <c r="BQ9833" s="24"/>
      <c r="BR9833" s="22"/>
      <c r="BS9833" s="24"/>
      <c r="BT9833" s="24"/>
      <c r="BU9833" s="23"/>
      <c r="BV9833" s="26"/>
      <c r="BX9833" s="6"/>
      <c r="BY9833" s="24"/>
      <c r="BZ9833" s="109"/>
      <c r="CA9833" s="66"/>
      <c r="CB9833" s="5"/>
      <c r="CC9833" s="68"/>
      <c r="CD9833" s="67"/>
      <c r="CE9833" s="67"/>
      <c r="CF9833" s="64"/>
      <c r="CG9833" s="5"/>
      <c r="CH9833" s="69"/>
      <c r="CI9833" s="6"/>
      <c r="CJ9833" s="5"/>
      <c r="CK9833" s="25"/>
      <c r="CL9833" s="5"/>
      <c r="DN9833" s="14"/>
      <c r="DO9833" s="14"/>
      <c r="DP9833" s="5"/>
      <c r="DQ9833" s="25"/>
      <c r="DR9833" s="25"/>
      <c r="DS9833" s="96"/>
      <c r="DT9833" s="83"/>
      <c r="DU9833" s="14"/>
      <c r="DX9833" s="83"/>
      <c r="DY9833" s="83"/>
      <c r="DZ9833" s="83"/>
      <c r="EA9833" s="83"/>
      <c r="EJ9833" s="54"/>
      <c r="EK9833" s="22"/>
      <c r="EL9833" s="24"/>
      <c r="EP9833" s="23"/>
      <c r="EQ9833" s="24"/>
      <c r="ER9833" s="22"/>
      <c r="ES9833" s="24"/>
      <c r="ET9833" s="24"/>
      <c r="EU9833" s="23"/>
      <c r="EV9833" s="26"/>
      <c r="EX9833" s="6"/>
      <c r="EY9833" s="24"/>
      <c r="EZ9833" s="109"/>
      <c r="FA9833" s="66"/>
      <c r="FB9833" s="5"/>
      <c r="FC9833" s="68"/>
      <c r="FD9833" s="67"/>
      <c r="FE9833" s="67"/>
      <c r="FF9833" s="64"/>
      <c r="FG9833" s="5"/>
      <c r="FH9833" s="69"/>
      <c r="FI9833" s="6"/>
      <c r="FJ9833" s="5"/>
      <c r="FK9833" s="25"/>
      <c r="FL9833" s="5"/>
    </row>
    <row r="9834" spans="40:168">
      <c r="AN9834" s="14"/>
      <c r="AO9834" s="14"/>
      <c r="AP9834" s="5"/>
      <c r="AQ9834" s="25"/>
      <c r="AR9834" s="25"/>
      <c r="AS9834" s="96"/>
      <c r="AT9834" s="83"/>
      <c r="AU9834" s="14"/>
      <c r="AX9834" s="83"/>
      <c r="AY9834" s="83"/>
      <c r="AZ9834" s="83"/>
      <c r="BA9834" s="83"/>
      <c r="BJ9834" s="54"/>
      <c r="BK9834" s="22"/>
      <c r="BL9834" s="24"/>
      <c r="BP9834" s="23"/>
      <c r="BQ9834" s="24"/>
      <c r="BR9834" s="22"/>
      <c r="BS9834" s="24"/>
      <c r="BT9834" s="24"/>
      <c r="BU9834" s="23"/>
      <c r="BV9834" s="26"/>
      <c r="BX9834" s="6"/>
      <c r="BY9834" s="24"/>
      <c r="BZ9834" s="109"/>
      <c r="CA9834" s="66"/>
      <c r="CB9834" s="5"/>
      <c r="CC9834" s="68"/>
      <c r="CD9834" s="67"/>
      <c r="CE9834" s="67"/>
      <c r="CF9834" s="64"/>
      <c r="CG9834" s="5"/>
      <c r="CH9834" s="69"/>
      <c r="CI9834" s="6"/>
      <c r="CJ9834" s="5"/>
      <c r="CK9834" s="25"/>
      <c r="CL9834" s="5"/>
      <c r="DN9834" s="14"/>
      <c r="DO9834" s="14"/>
      <c r="DP9834" s="5"/>
      <c r="DQ9834" s="25"/>
      <c r="DR9834" s="25"/>
      <c r="DS9834" s="96"/>
      <c r="DT9834" s="83"/>
      <c r="DU9834" s="14"/>
      <c r="DX9834" s="83"/>
      <c r="DY9834" s="83"/>
      <c r="DZ9834" s="83"/>
      <c r="EA9834" s="83"/>
      <c r="EJ9834" s="54"/>
      <c r="EK9834" s="22"/>
      <c r="EL9834" s="24"/>
      <c r="EP9834" s="23"/>
      <c r="EQ9834" s="24"/>
      <c r="ER9834" s="22"/>
      <c r="ES9834" s="24"/>
      <c r="ET9834" s="24"/>
      <c r="EU9834" s="23"/>
      <c r="EV9834" s="26"/>
      <c r="EX9834" s="6"/>
      <c r="EY9834" s="24"/>
      <c r="EZ9834" s="109"/>
      <c r="FA9834" s="66"/>
      <c r="FB9834" s="5"/>
      <c r="FC9834" s="68"/>
      <c r="FD9834" s="67"/>
      <c r="FE9834" s="67"/>
      <c r="FF9834" s="64"/>
      <c r="FG9834" s="5"/>
      <c r="FH9834" s="69"/>
      <c r="FI9834" s="6"/>
      <c r="FJ9834" s="5"/>
      <c r="FK9834" s="25"/>
      <c r="FL9834" s="5"/>
    </row>
    <row r="9835" spans="40:168">
      <c r="AN9835" s="14"/>
      <c r="AO9835" s="14"/>
      <c r="AP9835" s="5"/>
      <c r="AQ9835" s="25"/>
      <c r="AR9835" s="25"/>
      <c r="AS9835" s="96"/>
      <c r="AT9835" s="83"/>
      <c r="AU9835" s="14"/>
      <c r="AX9835" s="83"/>
      <c r="AY9835" s="83"/>
      <c r="AZ9835" s="83"/>
      <c r="BA9835" s="83"/>
      <c r="BJ9835" s="54"/>
      <c r="BK9835" s="22"/>
      <c r="BL9835" s="24"/>
      <c r="BP9835" s="23"/>
      <c r="BQ9835" s="24"/>
      <c r="BR9835" s="22"/>
      <c r="BS9835" s="24"/>
      <c r="BT9835" s="24"/>
      <c r="BU9835" s="23"/>
      <c r="BV9835" s="26"/>
      <c r="BX9835" s="6"/>
      <c r="BY9835" s="24"/>
      <c r="BZ9835" s="109"/>
      <c r="CA9835" s="66"/>
      <c r="CB9835" s="5"/>
      <c r="CC9835" s="68"/>
      <c r="CD9835" s="67"/>
      <c r="CE9835" s="67"/>
      <c r="CF9835" s="64"/>
      <c r="CG9835" s="5"/>
      <c r="CH9835" s="69"/>
      <c r="CI9835" s="6"/>
      <c r="CJ9835" s="5"/>
      <c r="CK9835" s="25"/>
      <c r="CL9835" s="5"/>
      <c r="DN9835" s="14"/>
      <c r="DO9835" s="14"/>
      <c r="DP9835" s="5"/>
      <c r="DQ9835" s="25"/>
      <c r="DR9835" s="25"/>
      <c r="DS9835" s="96"/>
      <c r="DT9835" s="83"/>
      <c r="DU9835" s="14"/>
      <c r="DX9835" s="83"/>
      <c r="DY9835" s="83"/>
      <c r="DZ9835" s="83"/>
      <c r="EA9835" s="83"/>
      <c r="EJ9835" s="54"/>
      <c r="EK9835" s="22"/>
      <c r="EL9835" s="24"/>
      <c r="EP9835" s="23"/>
      <c r="EQ9835" s="24"/>
      <c r="ER9835" s="22"/>
      <c r="ES9835" s="24"/>
      <c r="ET9835" s="24"/>
      <c r="EU9835" s="23"/>
      <c r="EV9835" s="26"/>
      <c r="EX9835" s="6"/>
      <c r="EY9835" s="24"/>
      <c r="EZ9835" s="109"/>
      <c r="FA9835" s="66"/>
      <c r="FB9835" s="5"/>
      <c r="FC9835" s="68"/>
      <c r="FD9835" s="67"/>
      <c r="FE9835" s="67"/>
      <c r="FF9835" s="64"/>
      <c r="FG9835" s="5"/>
      <c r="FH9835" s="69"/>
      <c r="FI9835" s="6"/>
      <c r="FJ9835" s="5"/>
      <c r="FK9835" s="25"/>
      <c r="FL9835" s="5"/>
    </row>
    <row r="9836" spans="40:168">
      <c r="AN9836" s="14"/>
      <c r="AO9836" s="14"/>
      <c r="AP9836" s="5"/>
      <c r="AQ9836" s="25"/>
      <c r="AR9836" s="25"/>
      <c r="AS9836" s="96"/>
      <c r="AT9836" s="83"/>
      <c r="AU9836" s="14"/>
      <c r="AX9836" s="83"/>
      <c r="AY9836" s="83"/>
      <c r="AZ9836" s="83"/>
      <c r="BA9836" s="83"/>
      <c r="BJ9836" s="54"/>
      <c r="BK9836" s="22"/>
      <c r="BL9836" s="24"/>
      <c r="BP9836" s="23"/>
      <c r="BQ9836" s="24"/>
      <c r="BR9836" s="22"/>
      <c r="BS9836" s="24"/>
      <c r="BT9836" s="24"/>
      <c r="BU9836" s="23"/>
      <c r="BV9836" s="26"/>
      <c r="BX9836" s="6"/>
      <c r="BY9836" s="24"/>
      <c r="BZ9836" s="109"/>
      <c r="CA9836" s="66"/>
      <c r="CB9836" s="5"/>
      <c r="CC9836" s="68"/>
      <c r="CD9836" s="67"/>
      <c r="CE9836" s="67"/>
      <c r="CF9836" s="64"/>
      <c r="CG9836" s="5"/>
      <c r="CH9836" s="69"/>
      <c r="CI9836" s="6"/>
      <c r="CJ9836" s="5"/>
      <c r="CK9836" s="25"/>
      <c r="CL9836" s="5"/>
      <c r="DN9836" s="14"/>
      <c r="DO9836" s="14"/>
      <c r="DP9836" s="5"/>
      <c r="DQ9836" s="25"/>
      <c r="DR9836" s="25"/>
      <c r="DS9836" s="96"/>
      <c r="DT9836" s="83"/>
      <c r="DU9836" s="14"/>
      <c r="DX9836" s="83"/>
      <c r="DY9836" s="83"/>
      <c r="DZ9836" s="83"/>
      <c r="EA9836" s="83"/>
      <c r="EJ9836" s="54"/>
      <c r="EK9836" s="22"/>
      <c r="EL9836" s="24"/>
      <c r="EP9836" s="23"/>
      <c r="EQ9836" s="24"/>
      <c r="ER9836" s="22"/>
      <c r="ES9836" s="24"/>
      <c r="ET9836" s="24"/>
      <c r="EU9836" s="23"/>
      <c r="EV9836" s="26"/>
      <c r="EX9836" s="6"/>
      <c r="EY9836" s="24"/>
      <c r="EZ9836" s="109"/>
      <c r="FA9836" s="66"/>
      <c r="FB9836" s="5"/>
      <c r="FC9836" s="68"/>
      <c r="FD9836" s="67"/>
      <c r="FE9836" s="67"/>
      <c r="FF9836" s="64"/>
      <c r="FG9836" s="5"/>
      <c r="FH9836" s="69"/>
      <c r="FI9836" s="6"/>
      <c r="FJ9836" s="5"/>
      <c r="FK9836" s="25"/>
      <c r="FL9836" s="5"/>
    </row>
    <row r="9837" spans="40:168">
      <c r="AN9837" s="14"/>
      <c r="AO9837" s="14"/>
      <c r="AP9837" s="5"/>
      <c r="AQ9837" s="25"/>
      <c r="AR9837" s="25"/>
      <c r="AS9837" s="96"/>
      <c r="AT9837" s="83"/>
      <c r="AU9837" s="14"/>
      <c r="AX9837" s="83"/>
      <c r="AY9837" s="83"/>
      <c r="AZ9837" s="83"/>
      <c r="BA9837" s="83"/>
      <c r="BJ9837" s="54"/>
      <c r="BK9837" s="22"/>
      <c r="BL9837" s="24"/>
      <c r="BP9837" s="23"/>
      <c r="BQ9837" s="24"/>
      <c r="BR9837" s="22"/>
      <c r="BS9837" s="24"/>
      <c r="BT9837" s="24"/>
      <c r="BU9837" s="23"/>
      <c r="BV9837" s="26"/>
      <c r="BX9837" s="6"/>
      <c r="BY9837" s="24"/>
      <c r="BZ9837" s="109"/>
      <c r="CA9837" s="66"/>
      <c r="CB9837" s="5"/>
      <c r="CC9837" s="68"/>
      <c r="CD9837" s="67"/>
      <c r="CE9837" s="67"/>
      <c r="CF9837" s="64"/>
      <c r="CG9837" s="5"/>
      <c r="CH9837" s="69"/>
      <c r="CI9837" s="6"/>
      <c r="CJ9837" s="5"/>
      <c r="CK9837" s="25"/>
      <c r="CL9837" s="5"/>
      <c r="DN9837" s="14"/>
      <c r="DO9837" s="14"/>
      <c r="DP9837" s="5"/>
      <c r="DQ9837" s="25"/>
      <c r="DR9837" s="25"/>
      <c r="DS9837" s="96"/>
      <c r="DT9837" s="83"/>
      <c r="DU9837" s="14"/>
      <c r="DX9837" s="83"/>
      <c r="DY9837" s="83"/>
      <c r="DZ9837" s="83"/>
      <c r="EA9837" s="83"/>
      <c r="EJ9837" s="54"/>
      <c r="EK9837" s="22"/>
      <c r="EL9837" s="24"/>
      <c r="EP9837" s="23"/>
      <c r="EQ9837" s="24"/>
      <c r="ER9837" s="22"/>
      <c r="ES9837" s="24"/>
      <c r="ET9837" s="24"/>
      <c r="EU9837" s="23"/>
      <c r="EV9837" s="26"/>
      <c r="EX9837" s="6"/>
      <c r="EY9837" s="24"/>
      <c r="EZ9837" s="109"/>
      <c r="FA9837" s="66"/>
      <c r="FB9837" s="5"/>
      <c r="FC9837" s="68"/>
      <c r="FD9837" s="67"/>
      <c r="FE9837" s="67"/>
      <c r="FF9837" s="64"/>
      <c r="FG9837" s="5"/>
      <c r="FH9837" s="69"/>
      <c r="FI9837" s="6"/>
      <c r="FJ9837" s="5"/>
      <c r="FK9837" s="25"/>
      <c r="FL9837" s="5"/>
    </row>
    <row r="9838" spans="40:168">
      <c r="AN9838" s="14"/>
      <c r="AO9838" s="14"/>
      <c r="AP9838" s="5"/>
      <c r="AQ9838" s="25"/>
      <c r="AR9838" s="25"/>
      <c r="AS9838" s="96"/>
      <c r="AT9838" s="83"/>
      <c r="AU9838" s="14"/>
      <c r="AX9838" s="83"/>
      <c r="AY9838" s="83"/>
      <c r="AZ9838" s="83"/>
      <c r="BA9838" s="83"/>
      <c r="BJ9838" s="54"/>
      <c r="BK9838" s="22"/>
      <c r="BL9838" s="24"/>
      <c r="BP9838" s="23"/>
      <c r="BQ9838" s="24"/>
      <c r="BR9838" s="22"/>
      <c r="BS9838" s="24"/>
      <c r="BT9838" s="24"/>
      <c r="BU9838" s="23"/>
      <c r="BV9838" s="26"/>
      <c r="BX9838" s="6"/>
      <c r="BY9838" s="24"/>
      <c r="BZ9838" s="109"/>
      <c r="CA9838" s="66"/>
      <c r="CB9838" s="5"/>
      <c r="CC9838" s="68"/>
      <c r="CD9838" s="67"/>
      <c r="CE9838" s="67"/>
      <c r="CF9838" s="64"/>
      <c r="CG9838" s="5"/>
      <c r="CH9838" s="69"/>
      <c r="CI9838" s="6"/>
      <c r="CJ9838" s="5"/>
      <c r="CK9838" s="25"/>
      <c r="CL9838" s="5"/>
      <c r="DN9838" s="14"/>
      <c r="DO9838" s="14"/>
      <c r="DP9838" s="5"/>
      <c r="DQ9838" s="25"/>
      <c r="DR9838" s="25"/>
      <c r="DS9838" s="96"/>
      <c r="DT9838" s="83"/>
      <c r="DU9838" s="14"/>
      <c r="DX9838" s="83"/>
      <c r="DY9838" s="83"/>
      <c r="DZ9838" s="83"/>
      <c r="EA9838" s="83"/>
      <c r="EJ9838" s="54"/>
      <c r="EK9838" s="22"/>
      <c r="EL9838" s="24"/>
      <c r="EP9838" s="23"/>
      <c r="EQ9838" s="24"/>
      <c r="ER9838" s="22"/>
      <c r="ES9838" s="24"/>
      <c r="ET9838" s="24"/>
      <c r="EU9838" s="23"/>
      <c r="EV9838" s="26"/>
      <c r="EX9838" s="6"/>
      <c r="EY9838" s="24"/>
      <c r="EZ9838" s="109"/>
      <c r="FA9838" s="66"/>
      <c r="FB9838" s="5"/>
      <c r="FC9838" s="68"/>
      <c r="FD9838" s="67"/>
      <c r="FE9838" s="67"/>
      <c r="FF9838" s="64"/>
      <c r="FG9838" s="5"/>
      <c r="FH9838" s="69"/>
      <c r="FI9838" s="6"/>
      <c r="FJ9838" s="5"/>
      <c r="FK9838" s="25"/>
      <c r="FL9838" s="5"/>
    </row>
    <row r="9839" spans="40:168">
      <c r="AN9839" s="14"/>
      <c r="AO9839" s="14"/>
      <c r="AP9839" s="5"/>
      <c r="AQ9839" s="25"/>
      <c r="AR9839" s="25"/>
      <c r="AS9839" s="96"/>
      <c r="AT9839" s="83"/>
      <c r="AU9839" s="14"/>
      <c r="AX9839" s="83"/>
      <c r="AY9839" s="83"/>
      <c r="AZ9839" s="83"/>
      <c r="BA9839" s="83"/>
      <c r="BJ9839" s="54"/>
      <c r="BK9839" s="22"/>
      <c r="BL9839" s="24"/>
      <c r="BP9839" s="23"/>
      <c r="BQ9839" s="24"/>
      <c r="BR9839" s="22"/>
      <c r="BS9839" s="24"/>
      <c r="BT9839" s="24"/>
      <c r="BU9839" s="23"/>
      <c r="BV9839" s="26"/>
      <c r="BX9839" s="6"/>
      <c r="BY9839" s="24"/>
      <c r="BZ9839" s="109"/>
      <c r="CA9839" s="66"/>
      <c r="CB9839" s="5"/>
      <c r="CC9839" s="68"/>
      <c r="CD9839" s="67"/>
      <c r="CE9839" s="67"/>
      <c r="CF9839" s="64"/>
      <c r="CG9839" s="5"/>
      <c r="CH9839" s="69"/>
      <c r="CI9839" s="6"/>
      <c r="CJ9839" s="5"/>
      <c r="CK9839" s="25"/>
      <c r="CL9839" s="5"/>
      <c r="DN9839" s="14"/>
      <c r="DO9839" s="14"/>
      <c r="DP9839" s="5"/>
      <c r="DQ9839" s="25"/>
      <c r="DR9839" s="25"/>
      <c r="DS9839" s="96"/>
      <c r="DT9839" s="83"/>
      <c r="DU9839" s="14"/>
      <c r="DX9839" s="83"/>
      <c r="DY9839" s="83"/>
      <c r="DZ9839" s="83"/>
      <c r="EA9839" s="83"/>
      <c r="EJ9839" s="54"/>
      <c r="EK9839" s="22"/>
      <c r="EL9839" s="24"/>
      <c r="EP9839" s="23"/>
      <c r="EQ9839" s="24"/>
      <c r="ER9839" s="22"/>
      <c r="ES9839" s="24"/>
      <c r="ET9839" s="24"/>
      <c r="EU9839" s="23"/>
      <c r="EV9839" s="26"/>
      <c r="EX9839" s="6"/>
      <c r="EY9839" s="24"/>
      <c r="EZ9839" s="109"/>
      <c r="FA9839" s="66"/>
      <c r="FB9839" s="5"/>
      <c r="FC9839" s="68"/>
      <c r="FD9839" s="67"/>
      <c r="FE9839" s="67"/>
      <c r="FF9839" s="64"/>
      <c r="FG9839" s="5"/>
      <c r="FH9839" s="69"/>
      <c r="FI9839" s="6"/>
      <c r="FJ9839" s="5"/>
      <c r="FK9839" s="25"/>
      <c r="FL9839" s="5"/>
    </row>
    <row r="9840" spans="40:168">
      <c r="AN9840" s="14"/>
      <c r="AO9840" s="14"/>
      <c r="AP9840" s="5"/>
      <c r="AQ9840" s="25"/>
      <c r="AR9840" s="25"/>
      <c r="AS9840" s="96"/>
      <c r="AT9840" s="83"/>
      <c r="AU9840" s="14"/>
      <c r="AX9840" s="83"/>
      <c r="AY9840" s="83"/>
      <c r="AZ9840" s="83"/>
      <c r="BA9840" s="83"/>
      <c r="BJ9840" s="54"/>
      <c r="BK9840" s="22"/>
      <c r="BL9840" s="24"/>
      <c r="BP9840" s="23"/>
      <c r="BQ9840" s="24"/>
      <c r="BR9840" s="22"/>
      <c r="BS9840" s="24"/>
      <c r="BT9840" s="24"/>
      <c r="BU9840" s="23"/>
      <c r="BV9840" s="26"/>
      <c r="BX9840" s="6"/>
      <c r="BY9840" s="24"/>
      <c r="BZ9840" s="109"/>
      <c r="CA9840" s="66"/>
      <c r="CB9840" s="5"/>
      <c r="CC9840" s="68"/>
      <c r="CD9840" s="67"/>
      <c r="CE9840" s="67"/>
      <c r="CF9840" s="64"/>
      <c r="CG9840" s="5"/>
      <c r="CH9840" s="69"/>
      <c r="CI9840" s="6"/>
      <c r="CJ9840" s="5"/>
      <c r="CK9840" s="25"/>
      <c r="CL9840" s="5"/>
      <c r="DN9840" s="14"/>
      <c r="DO9840" s="14"/>
      <c r="DP9840" s="5"/>
      <c r="DQ9840" s="25"/>
      <c r="DR9840" s="25"/>
      <c r="DS9840" s="96"/>
      <c r="DT9840" s="83"/>
      <c r="DU9840" s="14"/>
      <c r="DX9840" s="83"/>
      <c r="DY9840" s="83"/>
      <c r="DZ9840" s="83"/>
      <c r="EA9840" s="83"/>
      <c r="EJ9840" s="54"/>
      <c r="EK9840" s="22"/>
      <c r="EL9840" s="24"/>
      <c r="EP9840" s="23"/>
      <c r="EQ9840" s="24"/>
      <c r="ER9840" s="22"/>
      <c r="ES9840" s="24"/>
      <c r="ET9840" s="24"/>
      <c r="EU9840" s="23"/>
      <c r="EV9840" s="26"/>
      <c r="EX9840" s="6"/>
      <c r="EY9840" s="24"/>
      <c r="EZ9840" s="109"/>
      <c r="FA9840" s="66"/>
      <c r="FB9840" s="5"/>
      <c r="FC9840" s="68"/>
      <c r="FD9840" s="67"/>
      <c r="FE9840" s="67"/>
      <c r="FF9840" s="64"/>
      <c r="FG9840" s="5"/>
      <c r="FH9840" s="69"/>
      <c r="FI9840" s="6"/>
      <c r="FJ9840" s="5"/>
      <c r="FK9840" s="25"/>
      <c r="FL9840" s="5"/>
    </row>
    <row r="9841" spans="40:168">
      <c r="AN9841" s="14"/>
      <c r="AO9841" s="14"/>
      <c r="AP9841" s="5"/>
      <c r="AQ9841" s="25"/>
      <c r="AR9841" s="25"/>
      <c r="AS9841" s="96"/>
      <c r="AT9841" s="83"/>
      <c r="AU9841" s="14"/>
      <c r="AX9841" s="83"/>
      <c r="AY9841" s="83"/>
      <c r="AZ9841" s="83"/>
      <c r="BA9841" s="83"/>
      <c r="BJ9841" s="54"/>
      <c r="BK9841" s="22"/>
      <c r="BL9841" s="24"/>
      <c r="BP9841" s="23"/>
      <c r="BQ9841" s="24"/>
      <c r="BR9841" s="22"/>
      <c r="BS9841" s="24"/>
      <c r="BT9841" s="24"/>
      <c r="BU9841" s="23"/>
      <c r="BV9841" s="26"/>
      <c r="BX9841" s="6"/>
      <c r="BY9841" s="24"/>
      <c r="BZ9841" s="109"/>
      <c r="CA9841" s="66"/>
      <c r="CB9841" s="5"/>
      <c r="CC9841" s="68"/>
      <c r="CD9841" s="67"/>
      <c r="CE9841" s="67"/>
      <c r="CF9841" s="64"/>
      <c r="CG9841" s="5"/>
      <c r="CH9841" s="69"/>
      <c r="CI9841" s="6"/>
      <c r="CJ9841" s="5"/>
      <c r="CK9841" s="25"/>
      <c r="CL9841" s="5"/>
      <c r="DN9841" s="14"/>
      <c r="DO9841" s="14"/>
      <c r="DP9841" s="5"/>
      <c r="DQ9841" s="25"/>
      <c r="DR9841" s="25"/>
      <c r="DS9841" s="96"/>
      <c r="DT9841" s="83"/>
      <c r="DU9841" s="14"/>
      <c r="DX9841" s="83"/>
      <c r="DY9841" s="83"/>
      <c r="DZ9841" s="83"/>
      <c r="EA9841" s="83"/>
      <c r="EJ9841" s="54"/>
      <c r="EK9841" s="22"/>
      <c r="EL9841" s="24"/>
      <c r="EP9841" s="23"/>
      <c r="EQ9841" s="24"/>
      <c r="ER9841" s="22"/>
      <c r="ES9841" s="24"/>
      <c r="ET9841" s="24"/>
      <c r="EU9841" s="23"/>
      <c r="EV9841" s="26"/>
      <c r="EX9841" s="6"/>
      <c r="EY9841" s="24"/>
      <c r="EZ9841" s="109"/>
      <c r="FA9841" s="66"/>
      <c r="FB9841" s="5"/>
      <c r="FC9841" s="68"/>
      <c r="FD9841" s="67"/>
      <c r="FE9841" s="67"/>
      <c r="FF9841" s="64"/>
      <c r="FG9841" s="5"/>
      <c r="FH9841" s="69"/>
      <c r="FI9841" s="6"/>
      <c r="FJ9841" s="5"/>
      <c r="FK9841" s="25"/>
      <c r="FL9841" s="5"/>
    </row>
    <row r="9842" spans="40:168">
      <c r="AN9842" s="14"/>
      <c r="AO9842" s="14"/>
      <c r="AP9842" s="5"/>
      <c r="AQ9842" s="25"/>
      <c r="AR9842" s="25"/>
      <c r="AS9842" s="96"/>
      <c r="AT9842" s="83"/>
      <c r="AU9842" s="14"/>
      <c r="AX9842" s="83"/>
      <c r="AY9842" s="83"/>
      <c r="AZ9842" s="83"/>
      <c r="BA9842" s="83"/>
      <c r="BJ9842" s="54"/>
      <c r="BK9842" s="22"/>
      <c r="BL9842" s="24"/>
      <c r="BP9842" s="23"/>
      <c r="BQ9842" s="24"/>
      <c r="BR9842" s="22"/>
      <c r="BS9842" s="24"/>
      <c r="BT9842" s="24"/>
      <c r="BU9842" s="23"/>
      <c r="BV9842" s="26"/>
      <c r="BX9842" s="6"/>
      <c r="BY9842" s="24"/>
      <c r="BZ9842" s="109"/>
      <c r="CA9842" s="66"/>
      <c r="CB9842" s="5"/>
      <c r="CC9842" s="68"/>
      <c r="CD9842" s="67"/>
      <c r="CE9842" s="67"/>
      <c r="CF9842" s="64"/>
      <c r="CG9842" s="5"/>
      <c r="CH9842" s="69"/>
      <c r="CI9842" s="6"/>
      <c r="CJ9842" s="5"/>
      <c r="CK9842" s="25"/>
      <c r="CL9842" s="5"/>
      <c r="DN9842" s="14"/>
      <c r="DO9842" s="14"/>
      <c r="DP9842" s="5"/>
      <c r="DQ9842" s="25"/>
      <c r="DR9842" s="25"/>
      <c r="DS9842" s="96"/>
      <c r="DT9842" s="83"/>
      <c r="DU9842" s="14"/>
      <c r="DX9842" s="83"/>
      <c r="DY9842" s="83"/>
      <c r="DZ9842" s="83"/>
      <c r="EA9842" s="83"/>
      <c r="EJ9842" s="54"/>
      <c r="EK9842" s="22"/>
      <c r="EL9842" s="24"/>
      <c r="EP9842" s="23"/>
      <c r="EQ9842" s="24"/>
      <c r="ER9842" s="22"/>
      <c r="ES9842" s="24"/>
      <c r="ET9842" s="24"/>
      <c r="EU9842" s="23"/>
      <c r="EV9842" s="26"/>
      <c r="EX9842" s="6"/>
      <c r="EY9842" s="24"/>
      <c r="EZ9842" s="109"/>
      <c r="FA9842" s="66"/>
      <c r="FB9842" s="5"/>
      <c r="FC9842" s="68"/>
      <c r="FD9842" s="67"/>
      <c r="FE9842" s="67"/>
      <c r="FF9842" s="64"/>
      <c r="FG9842" s="5"/>
      <c r="FH9842" s="69"/>
      <c r="FI9842" s="6"/>
      <c r="FJ9842" s="5"/>
      <c r="FK9842" s="25"/>
      <c r="FL9842" s="5"/>
    </row>
    <row r="9843" spans="40:168">
      <c r="AN9843" s="14"/>
      <c r="AO9843" s="14"/>
      <c r="AP9843" s="5"/>
      <c r="AQ9843" s="25"/>
      <c r="AR9843" s="25"/>
      <c r="AS9843" s="96"/>
      <c r="AT9843" s="83"/>
      <c r="AU9843" s="14"/>
      <c r="AX9843" s="83"/>
      <c r="AY9843" s="83"/>
      <c r="AZ9843" s="83"/>
      <c r="BA9843" s="83"/>
      <c r="BJ9843" s="54"/>
      <c r="BK9843" s="22"/>
      <c r="BL9843" s="24"/>
      <c r="BP9843" s="23"/>
      <c r="BQ9843" s="24"/>
      <c r="BR9843" s="22"/>
      <c r="BS9843" s="24"/>
      <c r="BT9843" s="24"/>
      <c r="BU9843" s="23"/>
      <c r="BV9843" s="26"/>
      <c r="BX9843" s="6"/>
      <c r="BY9843" s="24"/>
      <c r="BZ9843" s="109"/>
      <c r="CA9843" s="66"/>
      <c r="CB9843" s="5"/>
      <c r="CC9843" s="68"/>
      <c r="CD9843" s="67"/>
      <c r="CE9843" s="67"/>
      <c r="CF9843" s="64"/>
      <c r="CG9843" s="5"/>
      <c r="CH9843" s="69"/>
      <c r="CI9843" s="6"/>
      <c r="CJ9843" s="5"/>
      <c r="CK9843" s="25"/>
      <c r="CL9843" s="5"/>
      <c r="DN9843" s="14"/>
      <c r="DO9843" s="14"/>
      <c r="DP9843" s="5"/>
      <c r="DQ9843" s="25"/>
      <c r="DR9843" s="25"/>
      <c r="DS9843" s="96"/>
      <c r="DT9843" s="83"/>
      <c r="DU9843" s="14"/>
      <c r="DX9843" s="83"/>
      <c r="DY9843" s="83"/>
      <c r="DZ9843" s="83"/>
      <c r="EA9843" s="83"/>
      <c r="EJ9843" s="54"/>
      <c r="EK9843" s="22"/>
      <c r="EL9843" s="24"/>
      <c r="EP9843" s="23"/>
      <c r="EQ9843" s="24"/>
      <c r="ER9843" s="22"/>
      <c r="ES9843" s="24"/>
      <c r="ET9843" s="24"/>
      <c r="EU9843" s="23"/>
      <c r="EV9843" s="26"/>
      <c r="EX9843" s="6"/>
      <c r="EY9843" s="24"/>
      <c r="EZ9843" s="109"/>
      <c r="FA9843" s="66"/>
      <c r="FB9843" s="5"/>
      <c r="FC9843" s="68"/>
      <c r="FD9843" s="67"/>
      <c r="FE9843" s="67"/>
      <c r="FF9843" s="64"/>
      <c r="FG9843" s="5"/>
      <c r="FH9843" s="69"/>
      <c r="FI9843" s="6"/>
      <c r="FJ9843" s="5"/>
      <c r="FK9843" s="25"/>
      <c r="FL9843" s="5"/>
    </row>
    <row r="9844" spans="40:168">
      <c r="AN9844" s="14"/>
      <c r="AO9844" s="14"/>
      <c r="AP9844" s="5"/>
      <c r="AQ9844" s="25"/>
      <c r="AR9844" s="25"/>
      <c r="AS9844" s="96"/>
      <c r="AT9844" s="83"/>
      <c r="AU9844" s="14"/>
      <c r="AX9844" s="83"/>
      <c r="AY9844" s="83"/>
      <c r="AZ9844" s="83"/>
      <c r="BA9844" s="83"/>
      <c r="BJ9844" s="54"/>
      <c r="BK9844" s="22"/>
      <c r="BL9844" s="24"/>
      <c r="BP9844" s="23"/>
      <c r="BQ9844" s="24"/>
      <c r="BR9844" s="22"/>
      <c r="BS9844" s="24"/>
      <c r="BT9844" s="24"/>
      <c r="BU9844" s="23"/>
      <c r="BV9844" s="26"/>
      <c r="BX9844" s="6"/>
      <c r="BY9844" s="24"/>
      <c r="BZ9844" s="109"/>
      <c r="CA9844" s="66"/>
      <c r="CB9844" s="5"/>
      <c r="CC9844" s="68"/>
      <c r="CD9844" s="67"/>
      <c r="CE9844" s="67"/>
      <c r="CF9844" s="64"/>
      <c r="CG9844" s="5"/>
      <c r="CH9844" s="69"/>
      <c r="CI9844" s="6"/>
      <c r="CJ9844" s="5"/>
      <c r="CK9844" s="25"/>
      <c r="CL9844" s="5"/>
      <c r="DN9844" s="14"/>
      <c r="DO9844" s="14"/>
      <c r="DP9844" s="5"/>
      <c r="DQ9844" s="25"/>
      <c r="DR9844" s="25"/>
      <c r="DS9844" s="96"/>
      <c r="DT9844" s="83"/>
      <c r="DU9844" s="14"/>
      <c r="DX9844" s="83"/>
      <c r="DY9844" s="83"/>
      <c r="DZ9844" s="83"/>
      <c r="EA9844" s="83"/>
      <c r="EJ9844" s="54"/>
      <c r="EK9844" s="22"/>
      <c r="EL9844" s="24"/>
      <c r="EP9844" s="23"/>
      <c r="EQ9844" s="24"/>
      <c r="ER9844" s="22"/>
      <c r="ES9844" s="24"/>
      <c r="ET9844" s="24"/>
      <c r="EU9844" s="23"/>
      <c r="EV9844" s="26"/>
      <c r="EX9844" s="6"/>
      <c r="EY9844" s="24"/>
      <c r="EZ9844" s="109"/>
      <c r="FA9844" s="66"/>
      <c r="FB9844" s="5"/>
      <c r="FC9844" s="68"/>
      <c r="FD9844" s="67"/>
      <c r="FE9844" s="67"/>
      <c r="FF9844" s="64"/>
      <c r="FG9844" s="5"/>
      <c r="FH9844" s="69"/>
      <c r="FI9844" s="6"/>
      <c r="FJ9844" s="5"/>
      <c r="FK9844" s="25"/>
      <c r="FL9844" s="5"/>
    </row>
    <row r="9845" spans="40:168">
      <c r="AN9845" s="14"/>
      <c r="AO9845" s="14"/>
      <c r="AP9845" s="5"/>
      <c r="AQ9845" s="25"/>
      <c r="AR9845" s="25"/>
      <c r="AS9845" s="96"/>
      <c r="AT9845" s="83"/>
      <c r="AU9845" s="14"/>
      <c r="AX9845" s="83"/>
      <c r="AY9845" s="83"/>
      <c r="AZ9845" s="83"/>
      <c r="BA9845" s="83"/>
      <c r="BJ9845" s="54"/>
      <c r="BK9845" s="22"/>
      <c r="BL9845" s="24"/>
      <c r="BP9845" s="23"/>
      <c r="BQ9845" s="24"/>
      <c r="BR9845" s="22"/>
      <c r="BS9845" s="24"/>
      <c r="BT9845" s="24"/>
      <c r="BU9845" s="23"/>
      <c r="BV9845" s="26"/>
      <c r="BX9845" s="6"/>
      <c r="BY9845" s="24"/>
      <c r="BZ9845" s="109"/>
      <c r="CA9845" s="66"/>
      <c r="CB9845" s="5"/>
      <c r="CC9845" s="68"/>
      <c r="CD9845" s="67"/>
      <c r="CE9845" s="67"/>
      <c r="CF9845" s="64"/>
      <c r="CG9845" s="5"/>
      <c r="CH9845" s="69"/>
      <c r="CI9845" s="6"/>
      <c r="CJ9845" s="5"/>
      <c r="CK9845" s="25"/>
      <c r="CL9845" s="5"/>
      <c r="DN9845" s="14"/>
      <c r="DO9845" s="14"/>
      <c r="DP9845" s="5"/>
      <c r="DQ9845" s="25"/>
      <c r="DR9845" s="25"/>
      <c r="DS9845" s="96"/>
      <c r="DT9845" s="83"/>
      <c r="DU9845" s="14"/>
      <c r="DX9845" s="83"/>
      <c r="DY9845" s="83"/>
      <c r="DZ9845" s="83"/>
      <c r="EA9845" s="83"/>
      <c r="EJ9845" s="54"/>
      <c r="EK9845" s="22"/>
      <c r="EL9845" s="24"/>
      <c r="EP9845" s="23"/>
      <c r="EQ9845" s="24"/>
      <c r="ER9845" s="22"/>
      <c r="ES9845" s="24"/>
      <c r="ET9845" s="24"/>
      <c r="EU9845" s="23"/>
      <c r="EV9845" s="26"/>
      <c r="EX9845" s="6"/>
      <c r="EY9845" s="24"/>
      <c r="EZ9845" s="109"/>
      <c r="FA9845" s="66"/>
      <c r="FB9845" s="5"/>
      <c r="FC9845" s="68"/>
      <c r="FD9845" s="67"/>
      <c r="FE9845" s="67"/>
      <c r="FF9845" s="64"/>
      <c r="FG9845" s="5"/>
      <c r="FH9845" s="69"/>
      <c r="FI9845" s="6"/>
      <c r="FJ9845" s="5"/>
      <c r="FK9845" s="25"/>
      <c r="FL9845" s="5"/>
    </row>
    <row r="9846" spans="40:168">
      <c r="AN9846" s="14"/>
      <c r="AO9846" s="14"/>
      <c r="AP9846" s="5"/>
      <c r="AQ9846" s="25"/>
      <c r="AR9846" s="25"/>
      <c r="AS9846" s="96"/>
      <c r="AT9846" s="83"/>
      <c r="AU9846" s="14"/>
      <c r="AX9846" s="83"/>
      <c r="AY9846" s="83"/>
      <c r="AZ9846" s="83"/>
      <c r="BA9846" s="83"/>
      <c r="BJ9846" s="54"/>
      <c r="BK9846" s="22"/>
      <c r="BL9846" s="24"/>
      <c r="BP9846" s="23"/>
      <c r="BQ9846" s="24"/>
      <c r="BR9846" s="22"/>
      <c r="BS9846" s="24"/>
      <c r="BT9846" s="24"/>
      <c r="BU9846" s="23"/>
      <c r="BV9846" s="26"/>
      <c r="BX9846" s="6"/>
      <c r="BY9846" s="24"/>
      <c r="BZ9846" s="109"/>
      <c r="CA9846" s="66"/>
      <c r="CB9846" s="5"/>
      <c r="CC9846" s="68"/>
      <c r="CD9846" s="67"/>
      <c r="CE9846" s="67"/>
      <c r="CF9846" s="64"/>
      <c r="CG9846" s="5"/>
      <c r="CH9846" s="69"/>
      <c r="CI9846" s="6"/>
      <c r="CJ9846" s="5"/>
      <c r="CK9846" s="25"/>
      <c r="CL9846" s="5"/>
      <c r="DN9846" s="14"/>
      <c r="DO9846" s="14"/>
      <c r="DP9846" s="5"/>
      <c r="DQ9846" s="25"/>
      <c r="DR9846" s="25"/>
      <c r="DS9846" s="96"/>
      <c r="DT9846" s="83"/>
      <c r="DU9846" s="14"/>
      <c r="DX9846" s="83"/>
      <c r="DY9846" s="83"/>
      <c r="DZ9846" s="83"/>
      <c r="EA9846" s="83"/>
      <c r="EJ9846" s="54"/>
      <c r="EK9846" s="22"/>
      <c r="EL9846" s="24"/>
      <c r="EP9846" s="23"/>
      <c r="EQ9846" s="24"/>
      <c r="ER9846" s="22"/>
      <c r="ES9846" s="24"/>
      <c r="ET9846" s="24"/>
      <c r="EU9846" s="23"/>
      <c r="EV9846" s="26"/>
      <c r="EX9846" s="6"/>
      <c r="EY9846" s="24"/>
      <c r="EZ9846" s="109"/>
      <c r="FA9846" s="66"/>
      <c r="FB9846" s="5"/>
      <c r="FC9846" s="68"/>
      <c r="FD9846" s="67"/>
      <c r="FE9846" s="67"/>
      <c r="FF9846" s="64"/>
      <c r="FG9846" s="5"/>
      <c r="FH9846" s="69"/>
      <c r="FI9846" s="6"/>
      <c r="FJ9846" s="5"/>
      <c r="FK9846" s="25"/>
      <c r="FL9846" s="5"/>
    </row>
    <row r="9847" spans="40:168">
      <c r="AN9847" s="14"/>
      <c r="AO9847" s="14"/>
      <c r="AP9847" s="5"/>
      <c r="AQ9847" s="25"/>
      <c r="AR9847" s="25"/>
      <c r="AS9847" s="96"/>
      <c r="AT9847" s="83"/>
      <c r="AU9847" s="14"/>
      <c r="AX9847" s="83"/>
      <c r="AY9847" s="83"/>
      <c r="AZ9847" s="83"/>
      <c r="BA9847" s="83"/>
      <c r="BJ9847" s="54"/>
      <c r="BK9847" s="22"/>
      <c r="BL9847" s="24"/>
      <c r="BP9847" s="23"/>
      <c r="BQ9847" s="24"/>
      <c r="BR9847" s="22"/>
      <c r="BS9847" s="24"/>
      <c r="BT9847" s="24"/>
      <c r="BU9847" s="23"/>
      <c r="BV9847" s="26"/>
      <c r="BX9847" s="6"/>
      <c r="BY9847" s="24"/>
      <c r="BZ9847" s="109"/>
      <c r="CA9847" s="66"/>
      <c r="CB9847" s="5"/>
      <c r="CC9847" s="68"/>
      <c r="CD9847" s="67"/>
      <c r="CE9847" s="67"/>
      <c r="CF9847" s="64"/>
      <c r="CG9847" s="5"/>
      <c r="CH9847" s="69"/>
      <c r="CI9847" s="6"/>
      <c r="CJ9847" s="5"/>
      <c r="CK9847" s="25"/>
      <c r="CL9847" s="5"/>
      <c r="DN9847" s="14"/>
      <c r="DO9847" s="14"/>
      <c r="DP9847" s="5"/>
      <c r="DQ9847" s="25"/>
      <c r="DR9847" s="25"/>
      <c r="DS9847" s="96"/>
      <c r="DT9847" s="83"/>
      <c r="DU9847" s="14"/>
      <c r="DX9847" s="83"/>
      <c r="DY9847" s="83"/>
      <c r="DZ9847" s="83"/>
      <c r="EA9847" s="83"/>
      <c r="EJ9847" s="54"/>
      <c r="EK9847" s="22"/>
      <c r="EL9847" s="24"/>
      <c r="EP9847" s="23"/>
      <c r="EQ9847" s="24"/>
      <c r="ER9847" s="22"/>
      <c r="ES9847" s="24"/>
      <c r="ET9847" s="24"/>
      <c r="EU9847" s="23"/>
      <c r="EV9847" s="26"/>
      <c r="EX9847" s="6"/>
      <c r="EY9847" s="24"/>
      <c r="EZ9847" s="109"/>
      <c r="FA9847" s="66"/>
      <c r="FB9847" s="5"/>
      <c r="FC9847" s="68"/>
      <c r="FD9847" s="67"/>
      <c r="FE9847" s="67"/>
      <c r="FF9847" s="64"/>
      <c r="FG9847" s="5"/>
      <c r="FH9847" s="69"/>
      <c r="FI9847" s="6"/>
      <c r="FJ9847" s="5"/>
      <c r="FK9847" s="25"/>
      <c r="FL9847" s="5"/>
    </row>
    <row r="9848" spans="40:168">
      <c r="AN9848" s="14"/>
      <c r="AO9848" s="14"/>
      <c r="AP9848" s="5"/>
      <c r="AQ9848" s="25"/>
      <c r="AR9848" s="25"/>
      <c r="AS9848" s="96"/>
      <c r="AT9848" s="83"/>
      <c r="AU9848" s="14"/>
      <c r="AX9848" s="83"/>
      <c r="AY9848" s="83"/>
      <c r="AZ9848" s="83"/>
      <c r="BA9848" s="83"/>
      <c r="BJ9848" s="54"/>
      <c r="BK9848" s="22"/>
      <c r="BL9848" s="24"/>
      <c r="BP9848" s="23"/>
      <c r="BQ9848" s="24"/>
      <c r="BR9848" s="22"/>
      <c r="BS9848" s="24"/>
      <c r="BT9848" s="24"/>
      <c r="BU9848" s="23"/>
      <c r="BV9848" s="26"/>
      <c r="BX9848" s="6"/>
      <c r="BY9848" s="24"/>
      <c r="BZ9848" s="109"/>
      <c r="CA9848" s="66"/>
      <c r="CB9848" s="5"/>
      <c r="CC9848" s="68"/>
      <c r="CD9848" s="67"/>
      <c r="CE9848" s="67"/>
      <c r="CF9848" s="64"/>
      <c r="CG9848" s="5"/>
      <c r="CH9848" s="69"/>
      <c r="CI9848" s="6"/>
      <c r="CJ9848" s="5"/>
      <c r="CK9848" s="25"/>
      <c r="CL9848" s="5"/>
      <c r="DN9848" s="14"/>
      <c r="DO9848" s="14"/>
      <c r="DP9848" s="5"/>
      <c r="DQ9848" s="25"/>
      <c r="DR9848" s="25"/>
      <c r="DS9848" s="96"/>
      <c r="DT9848" s="83"/>
      <c r="DU9848" s="14"/>
      <c r="DX9848" s="83"/>
      <c r="DY9848" s="83"/>
      <c r="DZ9848" s="83"/>
      <c r="EA9848" s="83"/>
      <c r="EJ9848" s="54"/>
      <c r="EK9848" s="22"/>
      <c r="EL9848" s="24"/>
      <c r="EP9848" s="23"/>
      <c r="EQ9848" s="24"/>
      <c r="ER9848" s="22"/>
      <c r="ES9848" s="24"/>
      <c r="ET9848" s="24"/>
      <c r="EU9848" s="23"/>
      <c r="EV9848" s="26"/>
      <c r="EX9848" s="6"/>
      <c r="EY9848" s="24"/>
      <c r="EZ9848" s="109"/>
      <c r="FA9848" s="66"/>
      <c r="FB9848" s="5"/>
      <c r="FC9848" s="68"/>
      <c r="FD9848" s="67"/>
      <c r="FE9848" s="67"/>
      <c r="FF9848" s="64"/>
      <c r="FG9848" s="5"/>
      <c r="FH9848" s="69"/>
      <c r="FI9848" s="6"/>
      <c r="FJ9848" s="5"/>
      <c r="FK9848" s="25"/>
      <c r="FL9848" s="5"/>
    </row>
    <row r="9849" spans="40:168">
      <c r="AN9849" s="14"/>
      <c r="AO9849" s="14"/>
      <c r="AP9849" s="5"/>
      <c r="AQ9849" s="25"/>
      <c r="AR9849" s="25"/>
      <c r="AS9849" s="96"/>
      <c r="AT9849" s="83"/>
      <c r="AU9849" s="14"/>
      <c r="AX9849" s="83"/>
      <c r="AY9849" s="83"/>
      <c r="AZ9849" s="83"/>
      <c r="BA9849" s="83"/>
      <c r="BJ9849" s="54"/>
      <c r="BK9849" s="22"/>
      <c r="BL9849" s="24"/>
      <c r="BP9849" s="23"/>
      <c r="BQ9849" s="24"/>
      <c r="BR9849" s="22"/>
      <c r="BS9849" s="24"/>
      <c r="BT9849" s="24"/>
      <c r="BU9849" s="23"/>
      <c r="BV9849" s="26"/>
      <c r="BX9849" s="6"/>
      <c r="BY9849" s="24"/>
      <c r="BZ9849" s="109"/>
      <c r="CA9849" s="66"/>
      <c r="CB9849" s="5"/>
      <c r="CC9849" s="68"/>
      <c r="CD9849" s="67"/>
      <c r="CE9849" s="67"/>
      <c r="CF9849" s="64"/>
      <c r="CG9849" s="5"/>
      <c r="CH9849" s="69"/>
      <c r="CI9849" s="6"/>
      <c r="CJ9849" s="5"/>
      <c r="CK9849" s="25"/>
      <c r="CL9849" s="5"/>
      <c r="DN9849" s="14"/>
      <c r="DO9849" s="14"/>
      <c r="DP9849" s="5"/>
      <c r="DQ9849" s="25"/>
      <c r="DR9849" s="25"/>
      <c r="DS9849" s="96"/>
      <c r="DT9849" s="83"/>
      <c r="DU9849" s="14"/>
      <c r="DX9849" s="83"/>
      <c r="DY9849" s="83"/>
      <c r="DZ9849" s="83"/>
      <c r="EA9849" s="83"/>
      <c r="EJ9849" s="54"/>
      <c r="EK9849" s="22"/>
      <c r="EL9849" s="24"/>
      <c r="EP9849" s="23"/>
      <c r="EQ9849" s="24"/>
      <c r="ER9849" s="22"/>
      <c r="ES9849" s="24"/>
      <c r="ET9849" s="24"/>
      <c r="EU9849" s="23"/>
      <c r="EV9849" s="26"/>
      <c r="EX9849" s="6"/>
      <c r="EY9849" s="24"/>
      <c r="EZ9849" s="109"/>
      <c r="FA9849" s="66"/>
      <c r="FB9849" s="5"/>
      <c r="FC9849" s="68"/>
      <c r="FD9849" s="67"/>
      <c r="FE9849" s="67"/>
      <c r="FF9849" s="64"/>
      <c r="FG9849" s="5"/>
      <c r="FH9849" s="69"/>
      <c r="FI9849" s="6"/>
      <c r="FJ9849" s="5"/>
      <c r="FK9849" s="25"/>
      <c r="FL9849" s="5"/>
    </row>
    <row r="9850" spans="40:168">
      <c r="AN9850" s="14"/>
      <c r="AO9850" s="14"/>
      <c r="AP9850" s="5"/>
      <c r="AQ9850" s="25"/>
      <c r="AR9850" s="25"/>
      <c r="AS9850" s="96"/>
      <c r="AT9850" s="83"/>
      <c r="AU9850" s="14"/>
      <c r="AX9850" s="83"/>
      <c r="AY9850" s="83"/>
      <c r="AZ9850" s="83"/>
      <c r="BA9850" s="83"/>
      <c r="BJ9850" s="54"/>
      <c r="BK9850" s="22"/>
      <c r="BL9850" s="24"/>
      <c r="BP9850" s="23"/>
      <c r="BQ9850" s="24"/>
      <c r="BR9850" s="22"/>
      <c r="BS9850" s="24"/>
      <c r="BT9850" s="24"/>
      <c r="BU9850" s="23"/>
      <c r="BV9850" s="26"/>
      <c r="BX9850" s="6"/>
      <c r="BY9850" s="24"/>
      <c r="BZ9850" s="109"/>
      <c r="CA9850" s="66"/>
      <c r="CB9850" s="5"/>
      <c r="CC9850" s="68"/>
      <c r="CD9850" s="67"/>
      <c r="CE9850" s="67"/>
      <c r="CF9850" s="64"/>
      <c r="CG9850" s="5"/>
      <c r="CH9850" s="69"/>
      <c r="CI9850" s="6"/>
      <c r="CJ9850" s="5"/>
      <c r="CK9850" s="25"/>
      <c r="CL9850" s="5"/>
      <c r="DN9850" s="14"/>
      <c r="DO9850" s="14"/>
      <c r="DP9850" s="5"/>
      <c r="DQ9850" s="25"/>
      <c r="DR9850" s="25"/>
      <c r="DS9850" s="96"/>
      <c r="DT9850" s="83"/>
      <c r="DU9850" s="14"/>
      <c r="DX9850" s="83"/>
      <c r="DY9850" s="83"/>
      <c r="DZ9850" s="83"/>
      <c r="EA9850" s="83"/>
      <c r="EJ9850" s="54"/>
      <c r="EK9850" s="22"/>
      <c r="EL9850" s="24"/>
      <c r="EP9850" s="23"/>
      <c r="EQ9850" s="24"/>
      <c r="ER9850" s="22"/>
      <c r="ES9850" s="24"/>
      <c r="ET9850" s="24"/>
      <c r="EU9850" s="23"/>
      <c r="EV9850" s="26"/>
      <c r="EX9850" s="6"/>
      <c r="EY9850" s="24"/>
      <c r="EZ9850" s="109"/>
      <c r="FA9850" s="66"/>
      <c r="FB9850" s="5"/>
      <c r="FC9850" s="68"/>
      <c r="FD9850" s="67"/>
      <c r="FE9850" s="67"/>
      <c r="FF9850" s="64"/>
      <c r="FG9850" s="5"/>
      <c r="FH9850" s="69"/>
      <c r="FI9850" s="6"/>
      <c r="FJ9850" s="5"/>
      <c r="FK9850" s="25"/>
      <c r="FL9850" s="5"/>
    </row>
    <row r="9851" spans="40:168">
      <c r="AN9851" s="14"/>
      <c r="AO9851" s="14"/>
      <c r="AP9851" s="5"/>
      <c r="AQ9851" s="25"/>
      <c r="AR9851" s="25"/>
      <c r="AS9851" s="96"/>
      <c r="AT9851" s="83"/>
      <c r="AU9851" s="14"/>
      <c r="AX9851" s="83"/>
      <c r="AY9851" s="83"/>
      <c r="AZ9851" s="83"/>
      <c r="BA9851" s="83"/>
      <c r="BJ9851" s="54"/>
      <c r="BK9851" s="22"/>
      <c r="BL9851" s="24"/>
      <c r="BP9851" s="23"/>
      <c r="BQ9851" s="24"/>
      <c r="BR9851" s="22"/>
      <c r="BS9851" s="24"/>
      <c r="BT9851" s="24"/>
      <c r="BU9851" s="23"/>
      <c r="BV9851" s="26"/>
      <c r="BX9851" s="6"/>
      <c r="BY9851" s="24"/>
      <c r="BZ9851" s="109"/>
      <c r="CA9851" s="66"/>
      <c r="CB9851" s="5"/>
      <c r="CC9851" s="68"/>
      <c r="CD9851" s="67"/>
      <c r="CE9851" s="67"/>
      <c r="CF9851" s="64"/>
      <c r="CG9851" s="5"/>
      <c r="CH9851" s="69"/>
      <c r="CI9851" s="6"/>
      <c r="CJ9851" s="5"/>
      <c r="CK9851" s="25"/>
      <c r="CL9851" s="5"/>
      <c r="DN9851" s="14"/>
      <c r="DO9851" s="14"/>
      <c r="DP9851" s="5"/>
      <c r="DQ9851" s="25"/>
      <c r="DR9851" s="25"/>
      <c r="DS9851" s="96"/>
      <c r="DT9851" s="83"/>
      <c r="DU9851" s="14"/>
      <c r="DX9851" s="83"/>
      <c r="DY9851" s="83"/>
      <c r="DZ9851" s="83"/>
      <c r="EA9851" s="83"/>
      <c r="EJ9851" s="54"/>
      <c r="EK9851" s="22"/>
      <c r="EL9851" s="24"/>
      <c r="EP9851" s="23"/>
      <c r="EQ9851" s="24"/>
      <c r="ER9851" s="22"/>
      <c r="ES9851" s="24"/>
      <c r="ET9851" s="24"/>
      <c r="EU9851" s="23"/>
      <c r="EV9851" s="26"/>
      <c r="EX9851" s="6"/>
      <c r="EY9851" s="24"/>
      <c r="EZ9851" s="109"/>
      <c r="FA9851" s="66"/>
      <c r="FB9851" s="5"/>
      <c r="FC9851" s="68"/>
      <c r="FD9851" s="67"/>
      <c r="FE9851" s="67"/>
      <c r="FF9851" s="64"/>
      <c r="FG9851" s="5"/>
      <c r="FH9851" s="69"/>
      <c r="FI9851" s="6"/>
      <c r="FJ9851" s="5"/>
      <c r="FK9851" s="25"/>
      <c r="FL9851" s="5"/>
    </row>
    <row r="9852" spans="40:168">
      <c r="AN9852" s="14"/>
      <c r="AO9852" s="14"/>
      <c r="AP9852" s="5"/>
      <c r="AQ9852" s="25"/>
      <c r="AR9852" s="25"/>
      <c r="AS9852" s="96"/>
      <c r="AT9852" s="83"/>
      <c r="AU9852" s="14"/>
      <c r="AX9852" s="83"/>
      <c r="AY9852" s="83"/>
      <c r="AZ9852" s="83"/>
      <c r="BA9852" s="83"/>
      <c r="BJ9852" s="54"/>
      <c r="BK9852" s="22"/>
      <c r="BL9852" s="24"/>
      <c r="BP9852" s="23"/>
      <c r="BQ9852" s="24"/>
      <c r="BR9852" s="22"/>
      <c r="BS9852" s="24"/>
      <c r="BT9852" s="24"/>
      <c r="BU9852" s="23"/>
      <c r="BV9852" s="26"/>
      <c r="BX9852" s="6"/>
      <c r="BY9852" s="24"/>
      <c r="BZ9852" s="109"/>
      <c r="CA9852" s="66"/>
      <c r="CB9852" s="5"/>
      <c r="CC9852" s="68"/>
      <c r="CD9852" s="67"/>
      <c r="CE9852" s="67"/>
      <c r="CF9852" s="64"/>
      <c r="CG9852" s="5"/>
      <c r="CH9852" s="69"/>
      <c r="CI9852" s="6"/>
      <c r="CJ9852" s="5"/>
      <c r="CK9852" s="25"/>
      <c r="CL9852" s="5"/>
      <c r="DN9852" s="14"/>
      <c r="DO9852" s="14"/>
      <c r="DP9852" s="5"/>
      <c r="DQ9852" s="25"/>
      <c r="DR9852" s="25"/>
      <c r="DS9852" s="96"/>
      <c r="DT9852" s="83"/>
      <c r="DU9852" s="14"/>
      <c r="DX9852" s="83"/>
      <c r="DY9852" s="83"/>
      <c r="DZ9852" s="83"/>
      <c r="EA9852" s="83"/>
      <c r="EJ9852" s="54"/>
      <c r="EK9852" s="22"/>
      <c r="EL9852" s="24"/>
      <c r="EP9852" s="23"/>
      <c r="EQ9852" s="24"/>
      <c r="ER9852" s="22"/>
      <c r="ES9852" s="24"/>
      <c r="ET9852" s="24"/>
      <c r="EU9852" s="23"/>
      <c r="EV9852" s="26"/>
      <c r="EX9852" s="6"/>
      <c r="EY9852" s="24"/>
      <c r="EZ9852" s="109"/>
      <c r="FA9852" s="66"/>
      <c r="FB9852" s="5"/>
      <c r="FC9852" s="68"/>
      <c r="FD9852" s="67"/>
      <c r="FE9852" s="67"/>
      <c r="FF9852" s="64"/>
      <c r="FG9852" s="5"/>
      <c r="FH9852" s="69"/>
      <c r="FI9852" s="6"/>
      <c r="FJ9852" s="5"/>
      <c r="FK9852" s="25"/>
      <c r="FL9852" s="5"/>
    </row>
    <row r="9853" spans="40:168">
      <c r="AN9853" s="14"/>
      <c r="AO9853" s="14"/>
      <c r="AP9853" s="5"/>
      <c r="AQ9853" s="25"/>
      <c r="AR9853" s="25"/>
      <c r="AS9853" s="96"/>
      <c r="AT9853" s="83"/>
      <c r="AU9853" s="14"/>
      <c r="AX9853" s="83"/>
      <c r="AY9853" s="83"/>
      <c r="AZ9853" s="83"/>
      <c r="BA9853" s="83"/>
      <c r="BJ9853" s="54"/>
      <c r="BK9853" s="22"/>
      <c r="BL9853" s="24"/>
      <c r="BP9853" s="23"/>
      <c r="BQ9853" s="24"/>
      <c r="BR9853" s="22"/>
      <c r="BS9853" s="24"/>
      <c r="BT9853" s="24"/>
      <c r="BU9853" s="23"/>
      <c r="BV9853" s="26"/>
      <c r="BX9853" s="6"/>
      <c r="BY9853" s="24"/>
      <c r="BZ9853" s="109"/>
      <c r="CA9853" s="66"/>
      <c r="CB9853" s="5"/>
      <c r="CC9853" s="68"/>
      <c r="CD9853" s="67"/>
      <c r="CE9853" s="67"/>
      <c r="CF9853" s="64"/>
      <c r="CG9853" s="5"/>
      <c r="CH9853" s="69"/>
      <c r="CI9853" s="6"/>
      <c r="CJ9853" s="5"/>
      <c r="CK9853" s="25"/>
      <c r="CL9853" s="5"/>
      <c r="DN9853" s="14"/>
      <c r="DO9853" s="14"/>
      <c r="DP9853" s="5"/>
      <c r="DQ9853" s="25"/>
      <c r="DR9853" s="25"/>
      <c r="DS9853" s="96"/>
      <c r="DT9853" s="83"/>
      <c r="DU9853" s="14"/>
      <c r="DX9853" s="83"/>
      <c r="DY9853" s="83"/>
      <c r="DZ9853" s="83"/>
      <c r="EA9853" s="83"/>
      <c r="EJ9853" s="54"/>
      <c r="EK9853" s="22"/>
      <c r="EL9853" s="24"/>
      <c r="EP9853" s="23"/>
      <c r="EQ9853" s="24"/>
      <c r="ER9853" s="22"/>
      <c r="ES9853" s="24"/>
      <c r="ET9853" s="24"/>
      <c r="EU9853" s="23"/>
      <c r="EV9853" s="26"/>
      <c r="EX9853" s="6"/>
      <c r="EY9853" s="24"/>
      <c r="EZ9853" s="109"/>
      <c r="FA9853" s="66"/>
      <c r="FB9853" s="5"/>
      <c r="FC9853" s="68"/>
      <c r="FD9853" s="67"/>
      <c r="FE9853" s="67"/>
      <c r="FF9853" s="64"/>
      <c r="FG9853" s="5"/>
      <c r="FH9853" s="69"/>
      <c r="FI9853" s="6"/>
      <c r="FJ9853" s="5"/>
      <c r="FK9853" s="25"/>
      <c r="FL9853" s="5"/>
    </row>
    <row r="9854" spans="40:168">
      <c r="AN9854" s="14"/>
      <c r="AO9854" s="14"/>
      <c r="AP9854" s="5"/>
      <c r="AQ9854" s="25"/>
      <c r="AR9854" s="25"/>
      <c r="AS9854" s="96"/>
      <c r="AT9854" s="83"/>
      <c r="AU9854" s="14"/>
      <c r="AX9854" s="83"/>
      <c r="AY9854" s="83"/>
      <c r="AZ9854" s="83"/>
      <c r="BA9854" s="83"/>
      <c r="BJ9854" s="54"/>
      <c r="BK9854" s="22"/>
      <c r="BL9854" s="24"/>
      <c r="BP9854" s="23"/>
      <c r="BQ9854" s="24"/>
      <c r="BR9854" s="22"/>
      <c r="BS9854" s="24"/>
      <c r="BT9854" s="24"/>
      <c r="BU9854" s="23"/>
      <c r="BV9854" s="26"/>
      <c r="BX9854" s="6"/>
      <c r="BY9854" s="24"/>
      <c r="BZ9854" s="109"/>
      <c r="CA9854" s="66"/>
      <c r="CB9854" s="5"/>
      <c r="CC9854" s="68"/>
      <c r="CD9854" s="67"/>
      <c r="CE9854" s="67"/>
      <c r="CF9854" s="64"/>
      <c r="CG9854" s="5"/>
      <c r="CH9854" s="69"/>
      <c r="CI9854" s="6"/>
      <c r="CJ9854" s="5"/>
      <c r="CK9854" s="25"/>
      <c r="CL9854" s="5"/>
      <c r="DN9854" s="14"/>
      <c r="DO9854" s="14"/>
      <c r="DP9854" s="5"/>
      <c r="DQ9854" s="25"/>
      <c r="DR9854" s="25"/>
      <c r="DS9854" s="96"/>
      <c r="DT9854" s="83"/>
      <c r="DU9854" s="14"/>
      <c r="DX9854" s="83"/>
      <c r="DY9854" s="83"/>
      <c r="DZ9854" s="83"/>
      <c r="EA9854" s="83"/>
      <c r="EJ9854" s="54"/>
      <c r="EK9854" s="22"/>
      <c r="EL9854" s="24"/>
      <c r="EP9854" s="23"/>
      <c r="EQ9854" s="24"/>
      <c r="ER9854" s="22"/>
      <c r="ES9854" s="24"/>
      <c r="ET9854" s="24"/>
      <c r="EU9854" s="23"/>
      <c r="EV9854" s="26"/>
      <c r="EX9854" s="6"/>
      <c r="EY9854" s="24"/>
      <c r="EZ9854" s="109"/>
      <c r="FA9854" s="66"/>
      <c r="FB9854" s="5"/>
      <c r="FC9854" s="68"/>
      <c r="FD9854" s="67"/>
      <c r="FE9854" s="67"/>
      <c r="FF9854" s="64"/>
      <c r="FG9854" s="5"/>
      <c r="FH9854" s="69"/>
      <c r="FI9854" s="6"/>
      <c r="FJ9854" s="5"/>
      <c r="FK9854" s="25"/>
      <c r="FL9854" s="5"/>
    </row>
    <row r="9855" spans="40:168">
      <c r="AN9855" s="14"/>
      <c r="AO9855" s="14"/>
      <c r="AP9855" s="5"/>
      <c r="AQ9855" s="25"/>
      <c r="AR9855" s="25"/>
      <c r="AS9855" s="96"/>
      <c r="AT9855" s="83"/>
      <c r="AU9855" s="14"/>
      <c r="AX9855" s="83"/>
      <c r="AY9855" s="83"/>
      <c r="AZ9855" s="83"/>
      <c r="BA9855" s="83"/>
      <c r="BJ9855" s="54"/>
      <c r="BK9855" s="22"/>
      <c r="BL9855" s="24"/>
      <c r="BP9855" s="23"/>
      <c r="BQ9855" s="24"/>
      <c r="BR9855" s="22"/>
      <c r="BS9855" s="24"/>
      <c r="BT9855" s="24"/>
      <c r="BU9855" s="23"/>
      <c r="BV9855" s="26"/>
      <c r="BX9855" s="6"/>
      <c r="BY9855" s="24"/>
      <c r="BZ9855" s="109"/>
      <c r="CA9855" s="66"/>
      <c r="CB9855" s="5"/>
      <c r="CC9855" s="68"/>
      <c r="CD9855" s="67"/>
      <c r="CE9855" s="67"/>
      <c r="CF9855" s="64"/>
      <c r="CG9855" s="5"/>
      <c r="CH9855" s="69"/>
      <c r="CI9855" s="6"/>
      <c r="CJ9855" s="5"/>
      <c r="CK9855" s="25"/>
      <c r="CL9855" s="5"/>
      <c r="DN9855" s="14"/>
      <c r="DO9855" s="14"/>
      <c r="DP9855" s="5"/>
      <c r="DQ9855" s="25"/>
      <c r="DR9855" s="25"/>
      <c r="DS9855" s="96"/>
      <c r="DT9855" s="83"/>
      <c r="DU9855" s="14"/>
      <c r="DX9855" s="83"/>
      <c r="DY9855" s="83"/>
      <c r="DZ9855" s="83"/>
      <c r="EA9855" s="83"/>
      <c r="EJ9855" s="54"/>
      <c r="EK9855" s="22"/>
      <c r="EL9855" s="24"/>
      <c r="EP9855" s="23"/>
      <c r="EQ9855" s="24"/>
      <c r="ER9855" s="22"/>
      <c r="ES9855" s="24"/>
      <c r="ET9855" s="24"/>
      <c r="EU9855" s="23"/>
      <c r="EV9855" s="26"/>
      <c r="EX9855" s="6"/>
      <c r="EY9855" s="24"/>
      <c r="EZ9855" s="109"/>
      <c r="FA9855" s="66"/>
      <c r="FB9855" s="5"/>
      <c r="FC9855" s="68"/>
      <c r="FD9855" s="67"/>
      <c r="FE9855" s="67"/>
      <c r="FF9855" s="64"/>
      <c r="FG9855" s="5"/>
      <c r="FH9855" s="69"/>
      <c r="FI9855" s="6"/>
      <c r="FJ9855" s="5"/>
      <c r="FK9855" s="25"/>
      <c r="FL9855" s="5"/>
    </row>
    <row r="9856" spans="40:168">
      <c r="AN9856" s="14"/>
      <c r="AO9856" s="14"/>
      <c r="AP9856" s="5"/>
      <c r="AQ9856" s="25"/>
      <c r="AR9856" s="25"/>
      <c r="AS9856" s="96"/>
      <c r="AT9856" s="83"/>
      <c r="AU9856" s="14"/>
      <c r="AX9856" s="83"/>
      <c r="AY9856" s="83"/>
      <c r="AZ9856" s="83"/>
      <c r="BA9856" s="83"/>
      <c r="BJ9856" s="54"/>
      <c r="BK9856" s="22"/>
      <c r="BL9856" s="24"/>
      <c r="BP9856" s="23"/>
      <c r="BQ9856" s="24"/>
      <c r="BR9856" s="22"/>
      <c r="BS9856" s="24"/>
      <c r="BT9856" s="24"/>
      <c r="BU9856" s="23"/>
      <c r="BV9856" s="26"/>
      <c r="BX9856" s="6"/>
      <c r="BY9856" s="24"/>
      <c r="BZ9856" s="109"/>
      <c r="CA9856" s="66"/>
      <c r="CB9856" s="5"/>
      <c r="CC9856" s="68"/>
      <c r="CD9856" s="67"/>
      <c r="CE9856" s="67"/>
      <c r="CF9856" s="64"/>
      <c r="CG9856" s="5"/>
      <c r="CH9856" s="69"/>
      <c r="CI9856" s="6"/>
      <c r="CJ9856" s="5"/>
      <c r="CK9856" s="25"/>
      <c r="CL9856" s="5"/>
      <c r="DN9856" s="14"/>
      <c r="DO9856" s="14"/>
      <c r="DP9856" s="5"/>
      <c r="DQ9856" s="25"/>
      <c r="DR9856" s="25"/>
      <c r="DS9856" s="96"/>
      <c r="DT9856" s="83"/>
      <c r="DU9856" s="14"/>
      <c r="DX9856" s="83"/>
      <c r="DY9856" s="83"/>
      <c r="DZ9856" s="83"/>
      <c r="EA9856" s="83"/>
      <c r="EJ9856" s="54"/>
      <c r="EK9856" s="22"/>
      <c r="EL9856" s="24"/>
      <c r="EP9856" s="23"/>
      <c r="EQ9856" s="24"/>
      <c r="ER9856" s="22"/>
      <c r="ES9856" s="24"/>
      <c r="ET9856" s="24"/>
      <c r="EU9856" s="23"/>
      <c r="EV9856" s="26"/>
      <c r="EX9856" s="6"/>
      <c r="EY9856" s="24"/>
      <c r="EZ9856" s="109"/>
      <c r="FA9856" s="66"/>
      <c r="FB9856" s="5"/>
      <c r="FC9856" s="68"/>
      <c r="FD9856" s="67"/>
      <c r="FE9856" s="67"/>
      <c r="FF9856" s="64"/>
      <c r="FG9856" s="5"/>
      <c r="FH9856" s="69"/>
      <c r="FI9856" s="6"/>
      <c r="FJ9856" s="5"/>
      <c r="FK9856" s="25"/>
      <c r="FL9856" s="5"/>
    </row>
    <row r="9857" spans="40:168">
      <c r="AN9857" s="14"/>
      <c r="AO9857" s="14"/>
      <c r="AP9857" s="5"/>
      <c r="AQ9857" s="25"/>
      <c r="AR9857" s="25"/>
      <c r="AS9857" s="96"/>
      <c r="AT9857" s="83"/>
      <c r="AU9857" s="14"/>
      <c r="AX9857" s="83"/>
      <c r="AY9857" s="83"/>
      <c r="AZ9857" s="83"/>
      <c r="BA9857" s="83"/>
      <c r="BJ9857" s="54"/>
      <c r="BK9857" s="22"/>
      <c r="BL9857" s="24"/>
      <c r="BP9857" s="23"/>
      <c r="BQ9857" s="24"/>
      <c r="BR9857" s="22"/>
      <c r="BS9857" s="24"/>
      <c r="BT9857" s="24"/>
      <c r="BU9857" s="23"/>
      <c r="BV9857" s="26"/>
      <c r="BX9857" s="6"/>
      <c r="BY9857" s="24"/>
      <c r="BZ9857" s="109"/>
      <c r="CA9857" s="66"/>
      <c r="CB9857" s="5"/>
      <c r="CC9857" s="68"/>
      <c r="CD9857" s="67"/>
      <c r="CE9857" s="67"/>
      <c r="CF9857" s="64"/>
      <c r="CG9857" s="5"/>
      <c r="CH9857" s="69"/>
      <c r="CI9857" s="6"/>
      <c r="CJ9857" s="5"/>
      <c r="CK9857" s="25"/>
      <c r="CL9857" s="5"/>
      <c r="DN9857" s="14"/>
      <c r="DO9857" s="14"/>
      <c r="DP9857" s="5"/>
      <c r="DQ9857" s="25"/>
      <c r="DR9857" s="25"/>
      <c r="DS9857" s="96"/>
      <c r="DT9857" s="83"/>
      <c r="DU9857" s="14"/>
      <c r="DX9857" s="83"/>
      <c r="DY9857" s="83"/>
      <c r="DZ9857" s="83"/>
      <c r="EA9857" s="83"/>
      <c r="EJ9857" s="54"/>
      <c r="EK9857" s="22"/>
      <c r="EL9857" s="24"/>
      <c r="EP9857" s="23"/>
      <c r="EQ9857" s="24"/>
      <c r="ER9857" s="22"/>
      <c r="ES9857" s="24"/>
      <c r="ET9857" s="24"/>
      <c r="EU9857" s="23"/>
      <c r="EV9857" s="26"/>
      <c r="EX9857" s="6"/>
      <c r="EY9857" s="24"/>
      <c r="EZ9857" s="109"/>
      <c r="FA9857" s="66"/>
      <c r="FB9857" s="5"/>
      <c r="FC9857" s="68"/>
      <c r="FD9857" s="67"/>
      <c r="FE9857" s="67"/>
      <c r="FF9857" s="64"/>
      <c r="FG9857" s="5"/>
      <c r="FH9857" s="69"/>
      <c r="FI9857" s="6"/>
      <c r="FJ9857" s="5"/>
      <c r="FK9857" s="25"/>
      <c r="FL9857" s="5"/>
    </row>
    <row r="9858" spans="40:168">
      <c r="AN9858" s="14"/>
      <c r="AO9858" s="14"/>
      <c r="AP9858" s="5"/>
      <c r="AQ9858" s="25"/>
      <c r="AR9858" s="25"/>
      <c r="AS9858" s="96"/>
      <c r="AT9858" s="83"/>
      <c r="AU9858" s="14"/>
      <c r="AX9858" s="83"/>
      <c r="AY9858" s="83"/>
      <c r="AZ9858" s="83"/>
      <c r="BA9858" s="83"/>
      <c r="BJ9858" s="54"/>
      <c r="BK9858" s="22"/>
      <c r="BL9858" s="24"/>
      <c r="BP9858" s="23"/>
      <c r="BQ9858" s="24"/>
      <c r="BR9858" s="22"/>
      <c r="BS9858" s="24"/>
      <c r="BT9858" s="24"/>
      <c r="BU9858" s="23"/>
      <c r="BV9858" s="26"/>
      <c r="BX9858" s="6"/>
      <c r="BY9858" s="24"/>
      <c r="BZ9858" s="109"/>
      <c r="CA9858" s="66"/>
      <c r="CB9858" s="5"/>
      <c r="CC9858" s="68"/>
      <c r="CD9858" s="67"/>
      <c r="CE9858" s="67"/>
      <c r="CF9858" s="64"/>
      <c r="CG9858" s="5"/>
      <c r="CH9858" s="69"/>
      <c r="CI9858" s="6"/>
      <c r="CJ9858" s="5"/>
      <c r="CK9858" s="25"/>
      <c r="CL9858" s="5"/>
      <c r="DN9858" s="14"/>
      <c r="DO9858" s="14"/>
      <c r="DP9858" s="5"/>
      <c r="DQ9858" s="25"/>
      <c r="DR9858" s="25"/>
      <c r="DS9858" s="96"/>
      <c r="DT9858" s="83"/>
      <c r="DU9858" s="14"/>
      <c r="DX9858" s="83"/>
      <c r="DY9858" s="83"/>
      <c r="DZ9858" s="83"/>
      <c r="EA9858" s="83"/>
      <c r="EJ9858" s="54"/>
      <c r="EK9858" s="22"/>
      <c r="EL9858" s="24"/>
      <c r="EP9858" s="23"/>
      <c r="EQ9858" s="24"/>
      <c r="ER9858" s="22"/>
      <c r="ES9858" s="24"/>
      <c r="ET9858" s="24"/>
      <c r="EU9858" s="23"/>
      <c r="EV9858" s="26"/>
      <c r="EX9858" s="6"/>
      <c r="EY9858" s="24"/>
      <c r="EZ9858" s="109"/>
      <c r="FA9858" s="66"/>
      <c r="FB9858" s="5"/>
      <c r="FC9858" s="68"/>
      <c r="FD9858" s="67"/>
      <c r="FE9858" s="67"/>
      <c r="FF9858" s="64"/>
      <c r="FG9858" s="5"/>
      <c r="FH9858" s="69"/>
      <c r="FI9858" s="6"/>
      <c r="FJ9858" s="5"/>
      <c r="FK9858" s="25"/>
      <c r="FL9858" s="5"/>
    </row>
    <row r="9859" spans="40:168">
      <c r="AN9859" s="14"/>
      <c r="AO9859" s="14"/>
      <c r="AP9859" s="5"/>
      <c r="AQ9859" s="25"/>
      <c r="AR9859" s="25"/>
      <c r="AS9859" s="96"/>
      <c r="AT9859" s="83"/>
      <c r="AU9859" s="14"/>
      <c r="AX9859" s="83"/>
      <c r="AY9859" s="83"/>
      <c r="AZ9859" s="83"/>
      <c r="BA9859" s="83"/>
      <c r="BJ9859" s="54"/>
      <c r="BK9859" s="22"/>
      <c r="BL9859" s="24"/>
      <c r="BP9859" s="23"/>
      <c r="BQ9859" s="24"/>
      <c r="BR9859" s="22"/>
      <c r="BS9859" s="24"/>
      <c r="BT9859" s="24"/>
      <c r="BU9859" s="23"/>
      <c r="BV9859" s="26"/>
      <c r="BX9859" s="6"/>
      <c r="BY9859" s="24"/>
      <c r="BZ9859" s="109"/>
      <c r="CA9859" s="66"/>
      <c r="CB9859" s="5"/>
      <c r="CC9859" s="68"/>
      <c r="CD9859" s="67"/>
      <c r="CE9859" s="67"/>
      <c r="CF9859" s="64"/>
      <c r="CG9859" s="5"/>
      <c r="CH9859" s="69"/>
      <c r="CI9859" s="6"/>
      <c r="CJ9859" s="5"/>
      <c r="CK9859" s="25"/>
      <c r="CL9859" s="5"/>
      <c r="DN9859" s="14"/>
      <c r="DO9859" s="14"/>
      <c r="DP9859" s="5"/>
      <c r="DQ9859" s="25"/>
      <c r="DR9859" s="25"/>
      <c r="DS9859" s="96"/>
      <c r="DT9859" s="83"/>
      <c r="DU9859" s="14"/>
      <c r="DX9859" s="83"/>
      <c r="DY9859" s="83"/>
      <c r="DZ9859" s="83"/>
      <c r="EA9859" s="83"/>
      <c r="EJ9859" s="54"/>
      <c r="EK9859" s="22"/>
      <c r="EL9859" s="24"/>
      <c r="EP9859" s="23"/>
      <c r="EQ9859" s="24"/>
      <c r="ER9859" s="22"/>
      <c r="ES9859" s="24"/>
      <c r="ET9859" s="24"/>
      <c r="EU9859" s="23"/>
      <c r="EV9859" s="26"/>
      <c r="EX9859" s="6"/>
      <c r="EY9859" s="24"/>
      <c r="EZ9859" s="109"/>
      <c r="FA9859" s="66"/>
      <c r="FB9859" s="5"/>
      <c r="FC9859" s="68"/>
      <c r="FD9859" s="67"/>
      <c r="FE9859" s="67"/>
      <c r="FF9859" s="64"/>
      <c r="FG9859" s="5"/>
      <c r="FH9859" s="69"/>
      <c r="FI9859" s="6"/>
      <c r="FJ9859" s="5"/>
      <c r="FK9859" s="25"/>
      <c r="FL9859" s="5"/>
    </row>
    <row r="9860" spans="40:168">
      <c r="AN9860" s="14"/>
      <c r="AO9860" s="14"/>
      <c r="AP9860" s="5"/>
      <c r="AQ9860" s="25"/>
      <c r="AR9860" s="25"/>
      <c r="AS9860" s="96"/>
      <c r="AT9860" s="83"/>
      <c r="AU9860" s="14"/>
      <c r="AX9860" s="83"/>
      <c r="AY9860" s="83"/>
      <c r="AZ9860" s="83"/>
      <c r="BA9860" s="83"/>
      <c r="BJ9860" s="54"/>
      <c r="BK9860" s="22"/>
      <c r="BL9860" s="24"/>
      <c r="BP9860" s="23"/>
      <c r="BQ9860" s="24"/>
      <c r="BR9860" s="22"/>
      <c r="BS9860" s="24"/>
      <c r="BT9860" s="24"/>
      <c r="BU9860" s="23"/>
      <c r="BV9860" s="26"/>
      <c r="BX9860" s="6"/>
      <c r="BY9860" s="24"/>
      <c r="BZ9860" s="109"/>
      <c r="CA9860" s="66"/>
      <c r="CB9860" s="5"/>
      <c r="CC9860" s="68"/>
      <c r="CD9860" s="67"/>
      <c r="CE9860" s="67"/>
      <c r="CF9860" s="64"/>
      <c r="CG9860" s="5"/>
      <c r="CH9860" s="69"/>
      <c r="CI9860" s="6"/>
      <c r="CJ9860" s="5"/>
      <c r="CK9860" s="25"/>
      <c r="CL9860" s="5"/>
      <c r="DN9860" s="14"/>
      <c r="DO9860" s="14"/>
      <c r="DP9860" s="5"/>
      <c r="DQ9860" s="25"/>
      <c r="DR9860" s="25"/>
      <c r="DS9860" s="96"/>
      <c r="DT9860" s="83"/>
      <c r="DU9860" s="14"/>
      <c r="DX9860" s="83"/>
      <c r="DY9860" s="83"/>
      <c r="DZ9860" s="83"/>
      <c r="EA9860" s="83"/>
      <c r="EJ9860" s="54"/>
      <c r="EK9860" s="22"/>
      <c r="EL9860" s="24"/>
      <c r="EP9860" s="23"/>
      <c r="EQ9860" s="24"/>
      <c r="ER9860" s="22"/>
      <c r="ES9860" s="24"/>
      <c r="ET9860" s="24"/>
      <c r="EU9860" s="23"/>
      <c r="EV9860" s="26"/>
      <c r="EX9860" s="6"/>
      <c r="EY9860" s="24"/>
      <c r="EZ9860" s="109"/>
      <c r="FA9860" s="66"/>
      <c r="FB9860" s="5"/>
      <c r="FC9860" s="68"/>
      <c r="FD9860" s="67"/>
      <c r="FE9860" s="67"/>
      <c r="FF9860" s="64"/>
      <c r="FG9860" s="5"/>
      <c r="FH9860" s="69"/>
      <c r="FI9860" s="6"/>
      <c r="FJ9860" s="5"/>
      <c r="FK9860" s="25"/>
      <c r="FL9860" s="5"/>
    </row>
    <row r="9861" spans="40:168">
      <c r="AN9861" s="14"/>
      <c r="AO9861" s="14"/>
      <c r="AP9861" s="5"/>
      <c r="AQ9861" s="25"/>
      <c r="AR9861" s="25"/>
      <c r="AS9861" s="96"/>
      <c r="AT9861" s="83"/>
      <c r="AU9861" s="14"/>
      <c r="AX9861" s="83"/>
      <c r="AY9861" s="83"/>
      <c r="AZ9861" s="83"/>
      <c r="BA9861" s="83"/>
      <c r="BJ9861" s="54"/>
      <c r="BK9861" s="22"/>
      <c r="BL9861" s="24"/>
      <c r="BP9861" s="23"/>
      <c r="BQ9861" s="24"/>
      <c r="BR9861" s="22"/>
      <c r="BS9861" s="24"/>
      <c r="BT9861" s="24"/>
      <c r="BU9861" s="23"/>
      <c r="BV9861" s="26"/>
      <c r="BX9861" s="6"/>
      <c r="BY9861" s="24"/>
      <c r="BZ9861" s="109"/>
      <c r="CA9861" s="66"/>
      <c r="CB9861" s="5"/>
      <c r="CC9861" s="68"/>
      <c r="CD9861" s="67"/>
      <c r="CE9861" s="67"/>
      <c r="CF9861" s="64"/>
      <c r="CG9861" s="5"/>
      <c r="CH9861" s="69"/>
      <c r="CI9861" s="6"/>
      <c r="CJ9861" s="5"/>
      <c r="CK9861" s="25"/>
      <c r="CL9861" s="5"/>
      <c r="DN9861" s="14"/>
      <c r="DO9861" s="14"/>
      <c r="DP9861" s="5"/>
      <c r="DQ9861" s="25"/>
      <c r="DR9861" s="25"/>
      <c r="DS9861" s="96"/>
      <c r="DT9861" s="83"/>
      <c r="DU9861" s="14"/>
      <c r="DX9861" s="83"/>
      <c r="DY9861" s="83"/>
      <c r="DZ9861" s="83"/>
      <c r="EA9861" s="83"/>
      <c r="EJ9861" s="54"/>
      <c r="EK9861" s="22"/>
      <c r="EL9861" s="24"/>
      <c r="EP9861" s="23"/>
      <c r="EQ9861" s="24"/>
      <c r="ER9861" s="22"/>
      <c r="ES9861" s="24"/>
      <c r="ET9861" s="24"/>
      <c r="EU9861" s="23"/>
      <c r="EV9861" s="26"/>
      <c r="EX9861" s="6"/>
      <c r="EY9861" s="24"/>
      <c r="EZ9861" s="109"/>
      <c r="FA9861" s="66"/>
      <c r="FB9861" s="5"/>
      <c r="FC9861" s="68"/>
      <c r="FD9861" s="67"/>
      <c r="FE9861" s="67"/>
      <c r="FF9861" s="64"/>
      <c r="FG9861" s="5"/>
      <c r="FH9861" s="69"/>
      <c r="FI9861" s="6"/>
      <c r="FJ9861" s="5"/>
      <c r="FK9861" s="25"/>
      <c r="FL9861" s="5"/>
    </row>
    <row r="9862" spans="40:168">
      <c r="AN9862" s="14"/>
      <c r="AO9862" s="14"/>
      <c r="AP9862" s="5"/>
      <c r="AQ9862" s="25"/>
      <c r="AR9862" s="25"/>
      <c r="AS9862" s="96"/>
      <c r="AT9862" s="83"/>
      <c r="AU9862" s="14"/>
      <c r="AX9862" s="83"/>
      <c r="AY9862" s="83"/>
      <c r="AZ9862" s="83"/>
      <c r="BA9862" s="83"/>
      <c r="BJ9862" s="54"/>
      <c r="BK9862" s="22"/>
      <c r="BL9862" s="24"/>
      <c r="BP9862" s="23"/>
      <c r="BQ9862" s="24"/>
      <c r="BR9862" s="22"/>
      <c r="BS9862" s="24"/>
      <c r="BT9862" s="24"/>
      <c r="BU9862" s="23"/>
      <c r="BV9862" s="26"/>
      <c r="BX9862" s="6"/>
      <c r="BY9862" s="24"/>
      <c r="BZ9862" s="109"/>
      <c r="CA9862" s="66"/>
      <c r="CB9862" s="5"/>
      <c r="CC9862" s="68"/>
      <c r="CD9862" s="67"/>
      <c r="CE9862" s="67"/>
      <c r="CF9862" s="64"/>
      <c r="CG9862" s="5"/>
      <c r="CH9862" s="69"/>
      <c r="CI9862" s="6"/>
      <c r="CJ9862" s="5"/>
      <c r="CK9862" s="25"/>
      <c r="CL9862" s="5"/>
      <c r="DN9862" s="14"/>
      <c r="DO9862" s="14"/>
      <c r="DP9862" s="5"/>
      <c r="DQ9862" s="25"/>
      <c r="DR9862" s="25"/>
      <c r="DS9862" s="96"/>
      <c r="DT9862" s="83"/>
      <c r="DU9862" s="14"/>
      <c r="DX9862" s="83"/>
      <c r="DY9862" s="83"/>
      <c r="DZ9862" s="83"/>
      <c r="EA9862" s="83"/>
      <c r="EJ9862" s="54"/>
      <c r="EK9862" s="22"/>
      <c r="EL9862" s="24"/>
      <c r="EP9862" s="23"/>
      <c r="EQ9862" s="24"/>
      <c r="ER9862" s="22"/>
      <c r="ES9862" s="24"/>
      <c r="ET9862" s="24"/>
      <c r="EU9862" s="23"/>
      <c r="EV9862" s="26"/>
      <c r="EX9862" s="6"/>
      <c r="EY9862" s="24"/>
      <c r="EZ9862" s="109"/>
      <c r="FA9862" s="66"/>
      <c r="FB9862" s="5"/>
      <c r="FC9862" s="68"/>
      <c r="FD9862" s="67"/>
      <c r="FE9862" s="67"/>
      <c r="FF9862" s="64"/>
      <c r="FG9862" s="5"/>
      <c r="FH9862" s="69"/>
      <c r="FI9862" s="6"/>
      <c r="FJ9862" s="5"/>
      <c r="FK9862" s="25"/>
      <c r="FL9862" s="5"/>
    </row>
    <row r="9863" spans="40:168">
      <c r="AN9863" s="14"/>
      <c r="AO9863" s="14"/>
      <c r="AP9863" s="5"/>
      <c r="AQ9863" s="25"/>
      <c r="AR9863" s="25"/>
      <c r="AS9863" s="96"/>
      <c r="AT9863" s="83"/>
      <c r="AU9863" s="14"/>
      <c r="AX9863" s="83"/>
      <c r="AY9863" s="83"/>
      <c r="AZ9863" s="83"/>
      <c r="BA9863" s="83"/>
      <c r="BJ9863" s="54"/>
      <c r="BK9863" s="22"/>
      <c r="BL9863" s="24"/>
      <c r="BP9863" s="23"/>
      <c r="BQ9863" s="24"/>
      <c r="BR9863" s="22"/>
      <c r="BS9863" s="24"/>
      <c r="BT9863" s="24"/>
      <c r="BU9863" s="23"/>
      <c r="BV9863" s="26"/>
      <c r="BX9863" s="6"/>
      <c r="BY9863" s="24"/>
      <c r="BZ9863" s="109"/>
      <c r="CA9863" s="66"/>
      <c r="CB9863" s="5"/>
      <c r="CC9863" s="68"/>
      <c r="CD9863" s="67"/>
      <c r="CE9863" s="67"/>
      <c r="CF9863" s="64"/>
      <c r="CG9863" s="5"/>
      <c r="CH9863" s="69"/>
      <c r="CI9863" s="6"/>
      <c r="CJ9863" s="5"/>
      <c r="CK9863" s="25"/>
      <c r="CL9863" s="5"/>
      <c r="DN9863" s="14"/>
      <c r="DO9863" s="14"/>
      <c r="DP9863" s="5"/>
      <c r="DQ9863" s="25"/>
      <c r="DR9863" s="25"/>
      <c r="DS9863" s="96"/>
      <c r="DT9863" s="83"/>
      <c r="DU9863" s="14"/>
      <c r="DX9863" s="83"/>
      <c r="DY9863" s="83"/>
      <c r="DZ9863" s="83"/>
      <c r="EA9863" s="83"/>
      <c r="EJ9863" s="54"/>
      <c r="EK9863" s="22"/>
      <c r="EL9863" s="24"/>
      <c r="EP9863" s="23"/>
      <c r="EQ9863" s="24"/>
      <c r="ER9863" s="22"/>
      <c r="ES9863" s="24"/>
      <c r="ET9863" s="24"/>
      <c r="EU9863" s="23"/>
      <c r="EV9863" s="26"/>
      <c r="EX9863" s="6"/>
      <c r="EY9863" s="24"/>
      <c r="EZ9863" s="109"/>
      <c r="FA9863" s="66"/>
      <c r="FB9863" s="5"/>
      <c r="FC9863" s="68"/>
      <c r="FD9863" s="67"/>
      <c r="FE9863" s="67"/>
      <c r="FF9863" s="64"/>
      <c r="FG9863" s="5"/>
      <c r="FH9863" s="69"/>
      <c r="FI9863" s="6"/>
      <c r="FJ9863" s="5"/>
      <c r="FK9863" s="25"/>
      <c r="FL9863" s="5"/>
    </row>
    <row r="9864" spans="40:168">
      <c r="AN9864" s="14"/>
      <c r="AO9864" s="14"/>
      <c r="AP9864" s="5"/>
      <c r="AQ9864" s="25"/>
      <c r="AR9864" s="25"/>
      <c r="AS9864" s="96"/>
      <c r="AT9864" s="83"/>
      <c r="AU9864" s="14"/>
      <c r="AX9864" s="83"/>
      <c r="AY9864" s="83"/>
      <c r="AZ9864" s="83"/>
      <c r="BA9864" s="83"/>
      <c r="BJ9864" s="54"/>
      <c r="BK9864" s="22"/>
      <c r="BL9864" s="24"/>
      <c r="BP9864" s="23"/>
      <c r="BQ9864" s="24"/>
      <c r="BR9864" s="22"/>
      <c r="BS9864" s="24"/>
      <c r="BT9864" s="24"/>
      <c r="BU9864" s="23"/>
      <c r="BV9864" s="26"/>
      <c r="BX9864" s="6"/>
      <c r="BY9864" s="24"/>
      <c r="BZ9864" s="109"/>
      <c r="CA9864" s="66"/>
      <c r="CB9864" s="5"/>
      <c r="CC9864" s="68"/>
      <c r="CD9864" s="67"/>
      <c r="CE9864" s="67"/>
      <c r="CF9864" s="64"/>
      <c r="CG9864" s="5"/>
      <c r="CH9864" s="69"/>
      <c r="CI9864" s="6"/>
      <c r="CJ9864" s="5"/>
      <c r="CK9864" s="25"/>
      <c r="CL9864" s="5"/>
      <c r="DN9864" s="14"/>
      <c r="DO9864" s="14"/>
      <c r="DP9864" s="5"/>
      <c r="DQ9864" s="25"/>
      <c r="DR9864" s="25"/>
      <c r="DS9864" s="96"/>
      <c r="DT9864" s="83"/>
      <c r="DU9864" s="14"/>
      <c r="DX9864" s="83"/>
      <c r="DY9864" s="83"/>
      <c r="DZ9864" s="83"/>
      <c r="EA9864" s="83"/>
      <c r="EJ9864" s="54"/>
      <c r="EK9864" s="22"/>
      <c r="EL9864" s="24"/>
      <c r="EP9864" s="23"/>
      <c r="EQ9864" s="24"/>
      <c r="ER9864" s="22"/>
      <c r="ES9864" s="24"/>
      <c r="ET9864" s="24"/>
      <c r="EU9864" s="23"/>
      <c r="EV9864" s="26"/>
      <c r="EX9864" s="6"/>
      <c r="EY9864" s="24"/>
      <c r="EZ9864" s="109"/>
      <c r="FA9864" s="66"/>
      <c r="FB9864" s="5"/>
      <c r="FC9864" s="68"/>
      <c r="FD9864" s="67"/>
      <c r="FE9864" s="67"/>
      <c r="FF9864" s="64"/>
      <c r="FG9864" s="5"/>
      <c r="FH9864" s="69"/>
      <c r="FI9864" s="6"/>
      <c r="FJ9864" s="5"/>
      <c r="FK9864" s="25"/>
      <c r="FL9864" s="5"/>
    </row>
    <row r="9865" spans="40:168">
      <c r="AN9865" s="14"/>
      <c r="AO9865" s="14"/>
      <c r="AP9865" s="5"/>
      <c r="AQ9865" s="25"/>
      <c r="AR9865" s="25"/>
      <c r="AS9865" s="96"/>
      <c r="AT9865" s="83"/>
      <c r="AU9865" s="14"/>
      <c r="AX9865" s="83"/>
      <c r="AY9865" s="83"/>
      <c r="AZ9865" s="83"/>
      <c r="BA9865" s="83"/>
      <c r="BJ9865" s="54"/>
      <c r="BK9865" s="22"/>
      <c r="BL9865" s="24"/>
      <c r="BP9865" s="23"/>
      <c r="BQ9865" s="24"/>
      <c r="BR9865" s="22"/>
      <c r="BS9865" s="24"/>
      <c r="BT9865" s="24"/>
      <c r="BU9865" s="23"/>
      <c r="BV9865" s="26"/>
      <c r="BX9865" s="6"/>
      <c r="BY9865" s="24"/>
      <c r="BZ9865" s="109"/>
      <c r="CA9865" s="66"/>
      <c r="CB9865" s="5"/>
      <c r="CC9865" s="68"/>
      <c r="CD9865" s="67"/>
      <c r="CE9865" s="67"/>
      <c r="CF9865" s="64"/>
      <c r="CG9865" s="5"/>
      <c r="CH9865" s="69"/>
      <c r="CI9865" s="6"/>
      <c r="CJ9865" s="5"/>
      <c r="CK9865" s="25"/>
      <c r="CL9865" s="5"/>
      <c r="DN9865" s="14"/>
      <c r="DO9865" s="14"/>
      <c r="DP9865" s="5"/>
      <c r="DQ9865" s="25"/>
      <c r="DR9865" s="25"/>
      <c r="DS9865" s="96"/>
      <c r="DT9865" s="83"/>
      <c r="DU9865" s="14"/>
      <c r="DX9865" s="83"/>
      <c r="DY9865" s="83"/>
      <c r="DZ9865" s="83"/>
      <c r="EA9865" s="83"/>
      <c r="EJ9865" s="54"/>
      <c r="EK9865" s="22"/>
      <c r="EL9865" s="24"/>
      <c r="EP9865" s="23"/>
      <c r="EQ9865" s="24"/>
      <c r="ER9865" s="22"/>
      <c r="ES9865" s="24"/>
      <c r="ET9865" s="24"/>
      <c r="EU9865" s="23"/>
      <c r="EV9865" s="26"/>
      <c r="EX9865" s="6"/>
      <c r="EY9865" s="24"/>
      <c r="EZ9865" s="109"/>
      <c r="FA9865" s="66"/>
      <c r="FB9865" s="5"/>
      <c r="FC9865" s="68"/>
      <c r="FD9865" s="67"/>
      <c r="FE9865" s="67"/>
      <c r="FF9865" s="64"/>
      <c r="FG9865" s="5"/>
      <c r="FH9865" s="69"/>
      <c r="FI9865" s="6"/>
      <c r="FJ9865" s="5"/>
      <c r="FK9865" s="25"/>
      <c r="FL9865" s="5"/>
    </row>
    <row r="9866" spans="40:168">
      <c r="AN9866" s="14"/>
      <c r="AO9866" s="14"/>
      <c r="AP9866" s="5"/>
      <c r="AQ9866" s="25"/>
      <c r="AR9866" s="25"/>
      <c r="AS9866" s="96"/>
      <c r="AT9866" s="83"/>
      <c r="AU9866" s="14"/>
      <c r="AX9866" s="83"/>
      <c r="AY9866" s="83"/>
      <c r="AZ9866" s="83"/>
      <c r="BA9866" s="83"/>
      <c r="BJ9866" s="54"/>
      <c r="BK9866" s="22"/>
      <c r="BL9866" s="24"/>
      <c r="BP9866" s="23"/>
      <c r="BQ9866" s="24"/>
      <c r="BR9866" s="22"/>
      <c r="BS9866" s="24"/>
      <c r="BT9866" s="24"/>
      <c r="BU9866" s="23"/>
      <c r="BV9866" s="26"/>
      <c r="BX9866" s="6"/>
      <c r="BY9866" s="24"/>
      <c r="BZ9866" s="109"/>
      <c r="CA9866" s="66"/>
      <c r="CB9866" s="5"/>
      <c r="CC9866" s="68"/>
      <c r="CD9866" s="67"/>
      <c r="CE9866" s="67"/>
      <c r="CF9866" s="64"/>
      <c r="CG9866" s="5"/>
      <c r="CH9866" s="69"/>
      <c r="CI9866" s="6"/>
      <c r="CJ9866" s="5"/>
      <c r="CK9866" s="25"/>
      <c r="CL9866" s="5"/>
      <c r="DN9866" s="14"/>
      <c r="DO9866" s="14"/>
      <c r="DP9866" s="5"/>
      <c r="DQ9866" s="25"/>
      <c r="DR9866" s="25"/>
      <c r="DS9866" s="96"/>
      <c r="DT9866" s="83"/>
      <c r="DU9866" s="14"/>
      <c r="DX9866" s="83"/>
      <c r="DY9866" s="83"/>
      <c r="DZ9866" s="83"/>
      <c r="EA9866" s="83"/>
      <c r="EJ9866" s="54"/>
      <c r="EK9866" s="22"/>
      <c r="EL9866" s="24"/>
      <c r="EP9866" s="23"/>
      <c r="EQ9866" s="24"/>
      <c r="ER9866" s="22"/>
      <c r="ES9866" s="24"/>
      <c r="ET9866" s="24"/>
      <c r="EU9866" s="23"/>
      <c r="EV9866" s="26"/>
      <c r="EX9866" s="6"/>
      <c r="EY9866" s="24"/>
      <c r="EZ9866" s="109"/>
      <c r="FA9866" s="66"/>
      <c r="FB9866" s="5"/>
      <c r="FC9866" s="68"/>
      <c r="FD9866" s="67"/>
      <c r="FE9866" s="67"/>
      <c r="FF9866" s="64"/>
      <c r="FG9866" s="5"/>
      <c r="FH9866" s="69"/>
      <c r="FI9866" s="6"/>
      <c r="FJ9866" s="5"/>
      <c r="FK9866" s="25"/>
      <c r="FL9866" s="5"/>
    </row>
    <row r="9867" spans="40:168">
      <c r="AN9867" s="14"/>
      <c r="AO9867" s="14"/>
      <c r="AP9867" s="5"/>
      <c r="AQ9867" s="25"/>
      <c r="AR9867" s="25"/>
      <c r="AS9867" s="96"/>
      <c r="AT9867" s="83"/>
      <c r="AU9867" s="14"/>
      <c r="AX9867" s="83"/>
      <c r="AY9867" s="83"/>
      <c r="AZ9867" s="83"/>
      <c r="BA9867" s="83"/>
      <c r="BJ9867" s="54"/>
      <c r="BK9867" s="22"/>
      <c r="BL9867" s="24"/>
      <c r="BP9867" s="23"/>
      <c r="BQ9867" s="24"/>
      <c r="BR9867" s="22"/>
      <c r="BS9867" s="24"/>
      <c r="BT9867" s="24"/>
      <c r="BU9867" s="23"/>
      <c r="BV9867" s="26"/>
      <c r="BX9867" s="6"/>
      <c r="BY9867" s="24"/>
      <c r="BZ9867" s="109"/>
      <c r="CA9867" s="66"/>
      <c r="CB9867" s="5"/>
      <c r="CC9867" s="68"/>
      <c r="CD9867" s="67"/>
      <c r="CE9867" s="67"/>
      <c r="CF9867" s="64"/>
      <c r="CG9867" s="5"/>
      <c r="CH9867" s="69"/>
      <c r="CI9867" s="6"/>
      <c r="CJ9867" s="5"/>
      <c r="CK9867" s="25"/>
      <c r="CL9867" s="5"/>
      <c r="DN9867" s="14"/>
      <c r="DO9867" s="14"/>
      <c r="DP9867" s="5"/>
      <c r="DQ9867" s="25"/>
      <c r="DR9867" s="25"/>
      <c r="DS9867" s="96"/>
      <c r="DT9867" s="83"/>
      <c r="DU9867" s="14"/>
      <c r="DX9867" s="83"/>
      <c r="DY9867" s="83"/>
      <c r="DZ9867" s="83"/>
      <c r="EA9867" s="83"/>
      <c r="EJ9867" s="54"/>
      <c r="EK9867" s="22"/>
      <c r="EL9867" s="24"/>
      <c r="EP9867" s="23"/>
      <c r="EQ9867" s="24"/>
      <c r="ER9867" s="22"/>
      <c r="ES9867" s="24"/>
      <c r="ET9867" s="24"/>
      <c r="EU9867" s="23"/>
      <c r="EV9867" s="26"/>
      <c r="EX9867" s="6"/>
      <c r="EY9867" s="24"/>
      <c r="EZ9867" s="109"/>
      <c r="FA9867" s="66"/>
      <c r="FB9867" s="5"/>
      <c r="FC9867" s="68"/>
      <c r="FD9867" s="67"/>
      <c r="FE9867" s="67"/>
      <c r="FF9867" s="64"/>
      <c r="FG9867" s="5"/>
      <c r="FH9867" s="69"/>
      <c r="FI9867" s="6"/>
      <c r="FJ9867" s="5"/>
      <c r="FK9867" s="25"/>
      <c r="FL9867" s="5"/>
    </row>
    <row r="9868" spans="40:168">
      <c r="AN9868" s="14"/>
      <c r="AO9868" s="14"/>
      <c r="AP9868" s="5"/>
      <c r="AQ9868" s="25"/>
      <c r="AR9868" s="25"/>
      <c r="AS9868" s="96"/>
      <c r="AT9868" s="83"/>
      <c r="AU9868" s="14"/>
      <c r="AX9868" s="83"/>
      <c r="AY9868" s="83"/>
      <c r="AZ9868" s="83"/>
      <c r="BA9868" s="83"/>
      <c r="BJ9868" s="54"/>
      <c r="BK9868" s="22"/>
      <c r="BL9868" s="24"/>
      <c r="BP9868" s="23"/>
      <c r="BQ9868" s="24"/>
      <c r="BR9868" s="22"/>
      <c r="BS9868" s="24"/>
      <c r="BT9868" s="24"/>
      <c r="BU9868" s="23"/>
      <c r="BV9868" s="26"/>
      <c r="BX9868" s="6"/>
      <c r="BY9868" s="24"/>
      <c r="BZ9868" s="109"/>
      <c r="CA9868" s="66"/>
      <c r="CB9868" s="5"/>
      <c r="CC9868" s="68"/>
      <c r="CD9868" s="67"/>
      <c r="CE9868" s="67"/>
      <c r="CF9868" s="64"/>
      <c r="CG9868" s="5"/>
      <c r="CH9868" s="69"/>
      <c r="CI9868" s="6"/>
      <c r="CJ9868" s="5"/>
      <c r="CK9868" s="25"/>
      <c r="CL9868" s="5"/>
      <c r="DN9868" s="14"/>
      <c r="DO9868" s="14"/>
      <c r="DP9868" s="5"/>
      <c r="DQ9868" s="25"/>
      <c r="DR9868" s="25"/>
      <c r="DS9868" s="96"/>
      <c r="DT9868" s="83"/>
      <c r="DU9868" s="14"/>
      <c r="DX9868" s="83"/>
      <c r="DY9868" s="83"/>
      <c r="DZ9868" s="83"/>
      <c r="EA9868" s="83"/>
      <c r="EJ9868" s="54"/>
      <c r="EK9868" s="22"/>
      <c r="EL9868" s="24"/>
      <c r="EP9868" s="23"/>
      <c r="EQ9868" s="24"/>
      <c r="ER9868" s="22"/>
      <c r="ES9868" s="24"/>
      <c r="ET9868" s="24"/>
      <c r="EU9868" s="23"/>
      <c r="EV9868" s="26"/>
      <c r="EX9868" s="6"/>
      <c r="EY9868" s="24"/>
      <c r="EZ9868" s="109"/>
      <c r="FA9868" s="66"/>
      <c r="FB9868" s="5"/>
      <c r="FC9868" s="68"/>
      <c r="FD9868" s="67"/>
      <c r="FE9868" s="67"/>
      <c r="FF9868" s="64"/>
      <c r="FG9868" s="5"/>
      <c r="FH9868" s="69"/>
      <c r="FI9868" s="6"/>
      <c r="FJ9868" s="5"/>
      <c r="FK9868" s="25"/>
      <c r="FL9868" s="5"/>
    </row>
    <row r="9869" spans="40:168">
      <c r="AN9869" s="14"/>
      <c r="AO9869" s="14"/>
      <c r="AP9869" s="5"/>
      <c r="AQ9869" s="25"/>
      <c r="AR9869" s="25"/>
      <c r="AS9869" s="96"/>
      <c r="AT9869" s="83"/>
      <c r="AU9869" s="14"/>
      <c r="AX9869" s="83"/>
      <c r="AY9869" s="83"/>
      <c r="AZ9869" s="83"/>
      <c r="BA9869" s="83"/>
      <c r="BJ9869" s="54"/>
      <c r="BK9869" s="22"/>
      <c r="BL9869" s="24"/>
      <c r="BP9869" s="23"/>
      <c r="BQ9869" s="24"/>
      <c r="BR9869" s="22"/>
      <c r="BS9869" s="24"/>
      <c r="BT9869" s="24"/>
      <c r="BU9869" s="23"/>
      <c r="BV9869" s="26"/>
      <c r="BX9869" s="6"/>
      <c r="BY9869" s="24"/>
      <c r="BZ9869" s="109"/>
      <c r="CA9869" s="66"/>
      <c r="CB9869" s="5"/>
      <c r="CC9869" s="68"/>
      <c r="CD9869" s="67"/>
      <c r="CE9869" s="67"/>
      <c r="CF9869" s="64"/>
      <c r="CG9869" s="5"/>
      <c r="CH9869" s="69"/>
      <c r="CI9869" s="6"/>
      <c r="CJ9869" s="5"/>
      <c r="CK9869" s="25"/>
      <c r="CL9869" s="5"/>
      <c r="DN9869" s="14"/>
      <c r="DO9869" s="14"/>
      <c r="DP9869" s="5"/>
      <c r="DQ9869" s="25"/>
      <c r="DR9869" s="25"/>
      <c r="DS9869" s="96"/>
      <c r="DT9869" s="83"/>
      <c r="DU9869" s="14"/>
      <c r="DX9869" s="83"/>
      <c r="DY9869" s="83"/>
      <c r="DZ9869" s="83"/>
      <c r="EA9869" s="83"/>
      <c r="EJ9869" s="54"/>
      <c r="EK9869" s="22"/>
      <c r="EL9869" s="24"/>
      <c r="EP9869" s="23"/>
      <c r="EQ9869" s="24"/>
      <c r="ER9869" s="22"/>
      <c r="ES9869" s="24"/>
      <c r="ET9869" s="24"/>
      <c r="EU9869" s="23"/>
      <c r="EV9869" s="26"/>
      <c r="EX9869" s="6"/>
      <c r="EY9869" s="24"/>
      <c r="EZ9869" s="109"/>
      <c r="FA9869" s="66"/>
      <c r="FB9869" s="5"/>
      <c r="FC9869" s="68"/>
      <c r="FD9869" s="67"/>
      <c r="FE9869" s="67"/>
      <c r="FF9869" s="64"/>
      <c r="FG9869" s="5"/>
      <c r="FH9869" s="69"/>
      <c r="FI9869" s="6"/>
      <c r="FJ9869" s="5"/>
      <c r="FK9869" s="25"/>
      <c r="FL9869" s="5"/>
    </row>
    <row r="9870" spans="40:168">
      <c r="AN9870" s="14"/>
      <c r="AO9870" s="14"/>
      <c r="AP9870" s="5"/>
      <c r="AQ9870" s="25"/>
      <c r="AR9870" s="25"/>
      <c r="AS9870" s="96"/>
      <c r="AT9870" s="83"/>
      <c r="AU9870" s="14"/>
      <c r="AX9870" s="83"/>
      <c r="AY9870" s="83"/>
      <c r="AZ9870" s="83"/>
      <c r="BA9870" s="83"/>
      <c r="BJ9870" s="54"/>
      <c r="BK9870" s="22"/>
      <c r="BL9870" s="24"/>
      <c r="BP9870" s="23"/>
      <c r="BQ9870" s="24"/>
      <c r="BR9870" s="22"/>
      <c r="BS9870" s="24"/>
      <c r="BT9870" s="24"/>
      <c r="BU9870" s="23"/>
      <c r="BV9870" s="26"/>
      <c r="BX9870" s="6"/>
      <c r="BY9870" s="24"/>
      <c r="BZ9870" s="109"/>
      <c r="CA9870" s="66"/>
      <c r="CB9870" s="5"/>
      <c r="CC9870" s="68"/>
      <c r="CD9870" s="67"/>
      <c r="CE9870" s="67"/>
      <c r="CF9870" s="64"/>
      <c r="CG9870" s="5"/>
      <c r="CH9870" s="69"/>
      <c r="CI9870" s="6"/>
      <c r="CJ9870" s="5"/>
      <c r="CK9870" s="25"/>
      <c r="CL9870" s="5"/>
      <c r="DN9870" s="14"/>
      <c r="DO9870" s="14"/>
      <c r="DP9870" s="5"/>
      <c r="DQ9870" s="25"/>
      <c r="DR9870" s="25"/>
      <c r="DS9870" s="96"/>
      <c r="DT9870" s="83"/>
      <c r="DU9870" s="14"/>
      <c r="DX9870" s="83"/>
      <c r="DY9870" s="83"/>
      <c r="DZ9870" s="83"/>
      <c r="EA9870" s="83"/>
      <c r="EJ9870" s="54"/>
      <c r="EK9870" s="22"/>
      <c r="EL9870" s="24"/>
      <c r="EP9870" s="23"/>
      <c r="EQ9870" s="24"/>
      <c r="ER9870" s="22"/>
      <c r="ES9870" s="24"/>
      <c r="ET9870" s="24"/>
      <c r="EU9870" s="23"/>
      <c r="EV9870" s="26"/>
      <c r="EX9870" s="6"/>
      <c r="EY9870" s="24"/>
      <c r="EZ9870" s="109"/>
      <c r="FA9870" s="66"/>
      <c r="FB9870" s="5"/>
      <c r="FC9870" s="68"/>
      <c r="FD9870" s="67"/>
      <c r="FE9870" s="67"/>
      <c r="FF9870" s="64"/>
      <c r="FG9870" s="5"/>
      <c r="FH9870" s="69"/>
      <c r="FI9870" s="6"/>
      <c r="FJ9870" s="5"/>
      <c r="FK9870" s="25"/>
      <c r="FL9870" s="5"/>
    </row>
    <row r="9871" spans="40:168">
      <c r="AN9871" s="14"/>
      <c r="AO9871" s="14"/>
      <c r="AP9871" s="5"/>
      <c r="AQ9871" s="25"/>
      <c r="AR9871" s="25"/>
      <c r="AS9871" s="96"/>
      <c r="AT9871" s="83"/>
      <c r="AU9871" s="14"/>
      <c r="AX9871" s="83"/>
      <c r="AY9871" s="83"/>
      <c r="AZ9871" s="83"/>
      <c r="BA9871" s="83"/>
      <c r="BJ9871" s="54"/>
      <c r="BK9871" s="22"/>
      <c r="BL9871" s="24"/>
      <c r="BP9871" s="23"/>
      <c r="BQ9871" s="24"/>
      <c r="BR9871" s="22"/>
      <c r="BS9871" s="24"/>
      <c r="BT9871" s="24"/>
      <c r="BU9871" s="23"/>
      <c r="BV9871" s="26"/>
      <c r="BX9871" s="6"/>
      <c r="BY9871" s="24"/>
      <c r="BZ9871" s="109"/>
      <c r="CA9871" s="66"/>
      <c r="CB9871" s="5"/>
      <c r="CC9871" s="68"/>
      <c r="CD9871" s="67"/>
      <c r="CE9871" s="67"/>
      <c r="CF9871" s="64"/>
      <c r="CG9871" s="5"/>
      <c r="CH9871" s="69"/>
      <c r="CI9871" s="6"/>
      <c r="CJ9871" s="5"/>
      <c r="CK9871" s="25"/>
      <c r="CL9871" s="5"/>
      <c r="DN9871" s="14"/>
      <c r="DO9871" s="14"/>
      <c r="DP9871" s="5"/>
      <c r="DQ9871" s="25"/>
      <c r="DR9871" s="25"/>
      <c r="DS9871" s="96"/>
      <c r="DT9871" s="83"/>
      <c r="DU9871" s="14"/>
      <c r="DX9871" s="83"/>
      <c r="DY9871" s="83"/>
      <c r="DZ9871" s="83"/>
      <c r="EA9871" s="83"/>
      <c r="EJ9871" s="54"/>
      <c r="EK9871" s="22"/>
      <c r="EL9871" s="24"/>
      <c r="EP9871" s="23"/>
      <c r="EQ9871" s="24"/>
      <c r="ER9871" s="22"/>
      <c r="ES9871" s="24"/>
      <c r="ET9871" s="24"/>
      <c r="EU9871" s="23"/>
      <c r="EV9871" s="26"/>
      <c r="EX9871" s="6"/>
      <c r="EY9871" s="24"/>
      <c r="EZ9871" s="109"/>
      <c r="FA9871" s="66"/>
      <c r="FB9871" s="5"/>
      <c r="FC9871" s="68"/>
      <c r="FD9871" s="67"/>
      <c r="FE9871" s="67"/>
      <c r="FF9871" s="64"/>
      <c r="FG9871" s="5"/>
      <c r="FH9871" s="69"/>
      <c r="FI9871" s="6"/>
      <c r="FJ9871" s="5"/>
      <c r="FK9871" s="25"/>
      <c r="FL9871" s="5"/>
    </row>
    <row r="9872" spans="40:168">
      <c r="AN9872" s="14"/>
      <c r="AO9872" s="14"/>
      <c r="AP9872" s="5"/>
      <c r="AQ9872" s="25"/>
      <c r="AR9872" s="25"/>
      <c r="AS9872" s="96"/>
      <c r="AT9872" s="83"/>
      <c r="AU9872" s="14"/>
      <c r="AX9872" s="83"/>
      <c r="AY9872" s="83"/>
      <c r="AZ9872" s="83"/>
      <c r="BA9872" s="83"/>
      <c r="BJ9872" s="54"/>
      <c r="BK9872" s="22"/>
      <c r="BL9872" s="24"/>
      <c r="BP9872" s="23"/>
      <c r="BQ9872" s="24"/>
      <c r="BR9872" s="22"/>
      <c r="BS9872" s="24"/>
      <c r="BT9872" s="24"/>
      <c r="BU9872" s="23"/>
      <c r="BV9872" s="26"/>
      <c r="BX9872" s="6"/>
      <c r="BY9872" s="24"/>
      <c r="BZ9872" s="109"/>
      <c r="CA9872" s="66"/>
      <c r="CB9872" s="5"/>
      <c r="CC9872" s="68"/>
      <c r="CD9872" s="67"/>
      <c r="CE9872" s="67"/>
      <c r="CF9872" s="64"/>
      <c r="CG9872" s="5"/>
      <c r="CH9872" s="69"/>
      <c r="CI9872" s="6"/>
      <c r="CJ9872" s="5"/>
      <c r="CK9872" s="25"/>
      <c r="CL9872" s="5"/>
      <c r="DN9872" s="14"/>
      <c r="DO9872" s="14"/>
      <c r="DP9872" s="5"/>
      <c r="DQ9872" s="25"/>
      <c r="DR9872" s="25"/>
      <c r="DS9872" s="96"/>
      <c r="DT9872" s="83"/>
      <c r="DU9872" s="14"/>
      <c r="DX9872" s="83"/>
      <c r="DY9872" s="83"/>
      <c r="DZ9872" s="83"/>
      <c r="EA9872" s="83"/>
      <c r="EJ9872" s="54"/>
      <c r="EK9872" s="22"/>
      <c r="EL9872" s="24"/>
      <c r="EP9872" s="23"/>
      <c r="EQ9872" s="24"/>
      <c r="ER9872" s="22"/>
      <c r="ES9872" s="24"/>
      <c r="ET9872" s="24"/>
      <c r="EU9872" s="23"/>
      <c r="EV9872" s="26"/>
      <c r="EX9872" s="6"/>
      <c r="EY9872" s="24"/>
      <c r="EZ9872" s="109"/>
      <c r="FA9872" s="66"/>
      <c r="FB9872" s="5"/>
      <c r="FC9872" s="68"/>
      <c r="FD9872" s="67"/>
      <c r="FE9872" s="67"/>
      <c r="FF9872" s="64"/>
      <c r="FG9872" s="5"/>
      <c r="FH9872" s="69"/>
      <c r="FI9872" s="6"/>
      <c r="FJ9872" s="5"/>
      <c r="FK9872" s="25"/>
      <c r="FL9872" s="5"/>
    </row>
    <row r="9873" spans="40:168">
      <c r="AN9873" s="14"/>
      <c r="AO9873" s="14"/>
      <c r="AP9873" s="5"/>
      <c r="AQ9873" s="25"/>
      <c r="AR9873" s="25"/>
      <c r="AS9873" s="96"/>
      <c r="AT9873" s="83"/>
      <c r="AU9873" s="14"/>
      <c r="AX9873" s="83"/>
      <c r="AY9873" s="83"/>
      <c r="AZ9873" s="83"/>
      <c r="BA9873" s="83"/>
      <c r="BJ9873" s="54"/>
      <c r="BK9873" s="22"/>
      <c r="BL9873" s="24"/>
      <c r="BP9873" s="23"/>
      <c r="BQ9873" s="24"/>
      <c r="BR9873" s="22"/>
      <c r="BS9873" s="24"/>
      <c r="BT9873" s="24"/>
      <c r="BU9873" s="23"/>
      <c r="BV9873" s="26"/>
      <c r="BX9873" s="6"/>
      <c r="BY9873" s="24"/>
      <c r="BZ9873" s="109"/>
      <c r="CA9873" s="66"/>
      <c r="CB9873" s="5"/>
      <c r="CC9873" s="68"/>
      <c r="CD9873" s="67"/>
      <c r="CE9873" s="67"/>
      <c r="CF9873" s="64"/>
      <c r="CG9873" s="5"/>
      <c r="CH9873" s="69"/>
      <c r="CI9873" s="6"/>
      <c r="CJ9873" s="5"/>
      <c r="CK9873" s="25"/>
      <c r="CL9873" s="5"/>
      <c r="DN9873" s="14"/>
      <c r="DO9873" s="14"/>
      <c r="DP9873" s="5"/>
      <c r="DQ9873" s="25"/>
      <c r="DR9873" s="25"/>
      <c r="DS9873" s="96"/>
      <c r="DT9873" s="83"/>
      <c r="DU9873" s="14"/>
      <c r="DX9873" s="83"/>
      <c r="DY9873" s="83"/>
      <c r="DZ9873" s="83"/>
      <c r="EA9873" s="83"/>
      <c r="EJ9873" s="54"/>
      <c r="EK9873" s="22"/>
      <c r="EL9873" s="24"/>
      <c r="EP9873" s="23"/>
      <c r="EQ9873" s="24"/>
      <c r="ER9873" s="22"/>
      <c r="ES9873" s="24"/>
      <c r="ET9873" s="24"/>
      <c r="EU9873" s="23"/>
      <c r="EV9873" s="26"/>
      <c r="EX9873" s="6"/>
      <c r="EY9873" s="24"/>
      <c r="EZ9873" s="109"/>
      <c r="FA9873" s="66"/>
      <c r="FB9873" s="5"/>
      <c r="FC9873" s="68"/>
      <c r="FD9873" s="67"/>
      <c r="FE9873" s="67"/>
      <c r="FF9873" s="64"/>
      <c r="FG9873" s="5"/>
      <c r="FH9873" s="69"/>
      <c r="FI9873" s="6"/>
      <c r="FJ9873" s="5"/>
      <c r="FK9873" s="25"/>
      <c r="FL9873" s="5"/>
    </row>
    <row r="9874" spans="40:168">
      <c r="AN9874" s="14"/>
      <c r="AO9874" s="14"/>
      <c r="AP9874" s="5"/>
      <c r="AQ9874" s="25"/>
      <c r="AR9874" s="25"/>
      <c r="AS9874" s="96"/>
      <c r="AT9874" s="83"/>
      <c r="AU9874" s="14"/>
      <c r="AX9874" s="83"/>
      <c r="AY9874" s="83"/>
      <c r="AZ9874" s="83"/>
      <c r="BA9874" s="83"/>
      <c r="BJ9874" s="54"/>
      <c r="BK9874" s="22"/>
      <c r="BL9874" s="24"/>
      <c r="BP9874" s="23"/>
      <c r="BQ9874" s="24"/>
      <c r="BR9874" s="22"/>
      <c r="BS9874" s="24"/>
      <c r="BT9874" s="24"/>
      <c r="BU9874" s="23"/>
      <c r="BV9874" s="26"/>
      <c r="BX9874" s="6"/>
      <c r="BY9874" s="24"/>
      <c r="BZ9874" s="109"/>
      <c r="CA9874" s="66"/>
      <c r="CB9874" s="5"/>
      <c r="CC9874" s="68"/>
      <c r="CD9874" s="67"/>
      <c r="CE9874" s="67"/>
      <c r="CF9874" s="64"/>
      <c r="CG9874" s="5"/>
      <c r="CH9874" s="69"/>
      <c r="CI9874" s="6"/>
      <c r="CJ9874" s="5"/>
      <c r="CK9874" s="25"/>
      <c r="CL9874" s="5"/>
      <c r="DN9874" s="14"/>
      <c r="DO9874" s="14"/>
      <c r="DP9874" s="5"/>
      <c r="DQ9874" s="25"/>
      <c r="DR9874" s="25"/>
      <c r="DS9874" s="96"/>
      <c r="DT9874" s="83"/>
      <c r="DU9874" s="14"/>
      <c r="DX9874" s="83"/>
      <c r="DY9874" s="83"/>
      <c r="DZ9874" s="83"/>
      <c r="EA9874" s="83"/>
      <c r="EJ9874" s="54"/>
      <c r="EK9874" s="22"/>
      <c r="EL9874" s="24"/>
      <c r="EP9874" s="23"/>
      <c r="EQ9874" s="24"/>
      <c r="ER9874" s="22"/>
      <c r="ES9874" s="24"/>
      <c r="ET9874" s="24"/>
      <c r="EU9874" s="23"/>
      <c r="EV9874" s="26"/>
      <c r="EX9874" s="6"/>
      <c r="EY9874" s="24"/>
      <c r="EZ9874" s="109"/>
      <c r="FA9874" s="66"/>
      <c r="FB9874" s="5"/>
      <c r="FC9874" s="68"/>
      <c r="FD9874" s="67"/>
      <c r="FE9874" s="67"/>
      <c r="FF9874" s="64"/>
      <c r="FG9874" s="5"/>
      <c r="FH9874" s="69"/>
      <c r="FI9874" s="6"/>
      <c r="FJ9874" s="5"/>
      <c r="FK9874" s="25"/>
      <c r="FL9874" s="5"/>
    </row>
    <row r="9875" spans="40:168">
      <c r="AN9875" s="14"/>
      <c r="AO9875" s="14"/>
      <c r="AP9875" s="5"/>
      <c r="AQ9875" s="25"/>
      <c r="AR9875" s="25"/>
      <c r="AS9875" s="96"/>
      <c r="AT9875" s="83"/>
      <c r="AU9875" s="14"/>
      <c r="AX9875" s="83"/>
      <c r="AY9875" s="83"/>
      <c r="AZ9875" s="83"/>
      <c r="BA9875" s="83"/>
      <c r="BJ9875" s="54"/>
      <c r="BK9875" s="22"/>
      <c r="BL9875" s="24"/>
      <c r="BP9875" s="23"/>
      <c r="BQ9875" s="24"/>
      <c r="BR9875" s="22"/>
      <c r="BS9875" s="24"/>
      <c r="BT9875" s="24"/>
      <c r="BU9875" s="23"/>
      <c r="BV9875" s="26"/>
      <c r="BX9875" s="6"/>
      <c r="BY9875" s="24"/>
      <c r="BZ9875" s="109"/>
      <c r="CA9875" s="66"/>
      <c r="CB9875" s="5"/>
      <c r="CC9875" s="68"/>
      <c r="CD9875" s="67"/>
      <c r="CE9875" s="67"/>
      <c r="CF9875" s="64"/>
      <c r="CG9875" s="5"/>
      <c r="CH9875" s="69"/>
      <c r="CI9875" s="6"/>
      <c r="CJ9875" s="5"/>
      <c r="CK9875" s="25"/>
      <c r="CL9875" s="5"/>
      <c r="DN9875" s="14"/>
      <c r="DO9875" s="14"/>
      <c r="DP9875" s="5"/>
      <c r="DQ9875" s="25"/>
      <c r="DR9875" s="25"/>
      <c r="DS9875" s="96"/>
      <c r="DT9875" s="83"/>
      <c r="DU9875" s="14"/>
      <c r="DX9875" s="83"/>
      <c r="DY9875" s="83"/>
      <c r="DZ9875" s="83"/>
      <c r="EA9875" s="83"/>
      <c r="EJ9875" s="54"/>
      <c r="EK9875" s="22"/>
      <c r="EL9875" s="24"/>
      <c r="EP9875" s="23"/>
      <c r="EQ9875" s="24"/>
      <c r="ER9875" s="22"/>
      <c r="ES9875" s="24"/>
      <c r="ET9875" s="24"/>
      <c r="EU9875" s="23"/>
      <c r="EV9875" s="26"/>
      <c r="EX9875" s="6"/>
      <c r="EY9875" s="24"/>
      <c r="EZ9875" s="109"/>
      <c r="FA9875" s="66"/>
      <c r="FB9875" s="5"/>
      <c r="FC9875" s="68"/>
      <c r="FD9875" s="67"/>
      <c r="FE9875" s="67"/>
      <c r="FF9875" s="64"/>
      <c r="FG9875" s="5"/>
      <c r="FH9875" s="69"/>
      <c r="FI9875" s="6"/>
      <c r="FJ9875" s="5"/>
      <c r="FK9875" s="25"/>
      <c r="FL9875" s="5"/>
    </row>
    <row r="9876" spans="40:168">
      <c r="AN9876" s="14"/>
      <c r="AO9876" s="14"/>
      <c r="AP9876" s="5"/>
      <c r="AQ9876" s="25"/>
      <c r="AR9876" s="25"/>
      <c r="AS9876" s="96"/>
      <c r="AT9876" s="83"/>
      <c r="AU9876" s="14"/>
      <c r="AX9876" s="83"/>
      <c r="AY9876" s="83"/>
      <c r="AZ9876" s="83"/>
      <c r="BA9876" s="83"/>
      <c r="BJ9876" s="54"/>
      <c r="BK9876" s="22"/>
      <c r="BL9876" s="24"/>
      <c r="BP9876" s="23"/>
      <c r="BQ9876" s="24"/>
      <c r="BR9876" s="22"/>
      <c r="BS9876" s="24"/>
      <c r="BT9876" s="24"/>
      <c r="BU9876" s="23"/>
      <c r="BV9876" s="26"/>
      <c r="BX9876" s="6"/>
      <c r="BY9876" s="24"/>
      <c r="BZ9876" s="109"/>
      <c r="CA9876" s="66"/>
      <c r="CB9876" s="5"/>
      <c r="CC9876" s="68"/>
      <c r="CD9876" s="67"/>
      <c r="CE9876" s="67"/>
      <c r="CF9876" s="64"/>
      <c r="CG9876" s="5"/>
      <c r="CH9876" s="69"/>
      <c r="CI9876" s="6"/>
      <c r="CJ9876" s="5"/>
      <c r="CK9876" s="25"/>
      <c r="CL9876" s="5"/>
      <c r="DN9876" s="14"/>
      <c r="DO9876" s="14"/>
      <c r="DP9876" s="5"/>
      <c r="DQ9876" s="25"/>
      <c r="DR9876" s="25"/>
      <c r="DS9876" s="96"/>
      <c r="DT9876" s="83"/>
      <c r="DU9876" s="14"/>
      <c r="DX9876" s="83"/>
      <c r="DY9876" s="83"/>
      <c r="DZ9876" s="83"/>
      <c r="EA9876" s="83"/>
      <c r="EJ9876" s="54"/>
      <c r="EK9876" s="22"/>
      <c r="EL9876" s="24"/>
      <c r="EP9876" s="23"/>
      <c r="EQ9876" s="24"/>
      <c r="ER9876" s="22"/>
      <c r="ES9876" s="24"/>
      <c r="ET9876" s="24"/>
      <c r="EU9876" s="23"/>
      <c r="EV9876" s="26"/>
      <c r="EX9876" s="6"/>
      <c r="EY9876" s="24"/>
      <c r="EZ9876" s="109"/>
      <c r="FA9876" s="66"/>
      <c r="FB9876" s="5"/>
      <c r="FC9876" s="68"/>
      <c r="FD9876" s="67"/>
      <c r="FE9876" s="67"/>
      <c r="FF9876" s="64"/>
      <c r="FG9876" s="5"/>
      <c r="FH9876" s="69"/>
      <c r="FI9876" s="6"/>
      <c r="FJ9876" s="5"/>
      <c r="FK9876" s="25"/>
      <c r="FL9876" s="5"/>
    </row>
    <row r="9877" spans="40:168">
      <c r="AN9877" s="14"/>
      <c r="AO9877" s="14"/>
      <c r="AP9877" s="5"/>
      <c r="AQ9877" s="25"/>
      <c r="AR9877" s="25"/>
      <c r="AS9877" s="96"/>
      <c r="AT9877" s="83"/>
      <c r="AU9877" s="14"/>
      <c r="AX9877" s="83"/>
      <c r="AY9877" s="83"/>
      <c r="AZ9877" s="83"/>
      <c r="BA9877" s="83"/>
      <c r="BJ9877" s="54"/>
      <c r="BK9877" s="22"/>
      <c r="BL9877" s="24"/>
      <c r="BP9877" s="23"/>
      <c r="BQ9877" s="24"/>
      <c r="BR9877" s="22"/>
      <c r="BS9877" s="24"/>
      <c r="BT9877" s="24"/>
      <c r="BU9877" s="23"/>
      <c r="BV9877" s="26"/>
      <c r="BX9877" s="6"/>
      <c r="BY9877" s="24"/>
      <c r="BZ9877" s="109"/>
      <c r="CA9877" s="66"/>
      <c r="CB9877" s="5"/>
      <c r="CC9877" s="68"/>
      <c r="CD9877" s="67"/>
      <c r="CE9877" s="67"/>
      <c r="CF9877" s="64"/>
      <c r="CG9877" s="5"/>
      <c r="CH9877" s="69"/>
      <c r="CI9877" s="6"/>
      <c r="CJ9877" s="5"/>
      <c r="CK9877" s="25"/>
      <c r="CL9877" s="5"/>
      <c r="DN9877" s="14"/>
      <c r="DO9877" s="14"/>
      <c r="DP9877" s="5"/>
      <c r="DQ9877" s="25"/>
      <c r="DR9877" s="25"/>
      <c r="DS9877" s="96"/>
      <c r="DT9877" s="83"/>
      <c r="DU9877" s="14"/>
      <c r="DX9877" s="83"/>
      <c r="DY9877" s="83"/>
      <c r="DZ9877" s="83"/>
      <c r="EA9877" s="83"/>
      <c r="EJ9877" s="54"/>
      <c r="EK9877" s="22"/>
      <c r="EL9877" s="24"/>
      <c r="EP9877" s="23"/>
      <c r="EQ9877" s="24"/>
      <c r="ER9877" s="22"/>
      <c r="ES9877" s="24"/>
      <c r="ET9877" s="24"/>
      <c r="EU9877" s="23"/>
      <c r="EV9877" s="26"/>
      <c r="EX9877" s="6"/>
      <c r="EY9877" s="24"/>
      <c r="EZ9877" s="109"/>
      <c r="FA9877" s="66"/>
      <c r="FB9877" s="5"/>
      <c r="FC9877" s="68"/>
      <c r="FD9877" s="67"/>
      <c r="FE9877" s="67"/>
      <c r="FF9877" s="64"/>
      <c r="FG9877" s="5"/>
      <c r="FH9877" s="69"/>
      <c r="FI9877" s="6"/>
      <c r="FJ9877" s="5"/>
      <c r="FK9877" s="25"/>
      <c r="FL9877" s="5"/>
    </row>
    <row r="9878" spans="40:168">
      <c r="AN9878" s="14"/>
      <c r="AO9878" s="14"/>
      <c r="AP9878" s="5"/>
      <c r="AQ9878" s="25"/>
      <c r="AR9878" s="25"/>
      <c r="AS9878" s="96"/>
      <c r="AT9878" s="83"/>
      <c r="AU9878" s="14"/>
      <c r="AX9878" s="83"/>
      <c r="AY9878" s="83"/>
      <c r="AZ9878" s="83"/>
      <c r="BA9878" s="83"/>
      <c r="BJ9878" s="54"/>
      <c r="BK9878" s="22"/>
      <c r="BL9878" s="24"/>
      <c r="BP9878" s="23"/>
      <c r="BQ9878" s="24"/>
      <c r="BR9878" s="22"/>
      <c r="BS9878" s="24"/>
      <c r="BT9878" s="24"/>
      <c r="BU9878" s="23"/>
      <c r="BV9878" s="26"/>
      <c r="BX9878" s="6"/>
      <c r="BY9878" s="24"/>
      <c r="BZ9878" s="109"/>
      <c r="CA9878" s="66"/>
      <c r="CB9878" s="5"/>
      <c r="CC9878" s="68"/>
      <c r="CD9878" s="67"/>
      <c r="CE9878" s="67"/>
      <c r="CF9878" s="64"/>
      <c r="CG9878" s="5"/>
      <c r="CH9878" s="69"/>
      <c r="CI9878" s="6"/>
      <c r="CJ9878" s="5"/>
      <c r="CK9878" s="25"/>
      <c r="CL9878" s="5"/>
      <c r="DN9878" s="14"/>
      <c r="DO9878" s="14"/>
      <c r="DP9878" s="5"/>
      <c r="DQ9878" s="25"/>
      <c r="DR9878" s="25"/>
      <c r="DS9878" s="96"/>
      <c r="DT9878" s="83"/>
      <c r="DU9878" s="14"/>
      <c r="DX9878" s="83"/>
      <c r="DY9878" s="83"/>
      <c r="DZ9878" s="83"/>
      <c r="EA9878" s="83"/>
      <c r="EJ9878" s="54"/>
      <c r="EK9878" s="22"/>
      <c r="EL9878" s="24"/>
      <c r="EP9878" s="23"/>
      <c r="EQ9878" s="24"/>
      <c r="ER9878" s="22"/>
      <c r="ES9878" s="24"/>
      <c r="ET9878" s="24"/>
      <c r="EU9878" s="23"/>
      <c r="EV9878" s="26"/>
      <c r="EX9878" s="6"/>
      <c r="EY9878" s="24"/>
      <c r="EZ9878" s="109"/>
      <c r="FA9878" s="66"/>
      <c r="FB9878" s="5"/>
      <c r="FC9878" s="68"/>
      <c r="FD9878" s="67"/>
      <c r="FE9878" s="67"/>
      <c r="FF9878" s="64"/>
      <c r="FG9878" s="5"/>
      <c r="FH9878" s="69"/>
      <c r="FI9878" s="6"/>
      <c r="FJ9878" s="5"/>
      <c r="FK9878" s="25"/>
      <c r="FL9878" s="5"/>
    </row>
    <row r="9879" spans="40:168">
      <c r="AN9879" s="14"/>
      <c r="AO9879" s="14"/>
      <c r="AP9879" s="5"/>
      <c r="AQ9879" s="25"/>
      <c r="AR9879" s="25"/>
      <c r="AS9879" s="96"/>
      <c r="AT9879" s="83"/>
      <c r="AU9879" s="14"/>
      <c r="AX9879" s="83"/>
      <c r="AY9879" s="83"/>
      <c r="AZ9879" s="83"/>
      <c r="BA9879" s="83"/>
      <c r="BJ9879" s="54"/>
      <c r="BK9879" s="22"/>
      <c r="BL9879" s="24"/>
      <c r="BP9879" s="23"/>
      <c r="BQ9879" s="24"/>
      <c r="BR9879" s="22"/>
      <c r="BS9879" s="24"/>
      <c r="BT9879" s="24"/>
      <c r="BU9879" s="23"/>
      <c r="BV9879" s="26"/>
      <c r="BX9879" s="6"/>
      <c r="BY9879" s="24"/>
      <c r="BZ9879" s="109"/>
      <c r="CA9879" s="66"/>
      <c r="CB9879" s="5"/>
      <c r="CC9879" s="68"/>
      <c r="CD9879" s="67"/>
      <c r="CE9879" s="67"/>
      <c r="CF9879" s="64"/>
      <c r="CG9879" s="5"/>
      <c r="CH9879" s="69"/>
      <c r="CI9879" s="6"/>
      <c r="CJ9879" s="5"/>
      <c r="CK9879" s="25"/>
      <c r="CL9879" s="5"/>
      <c r="DN9879" s="14"/>
      <c r="DO9879" s="14"/>
      <c r="DP9879" s="5"/>
      <c r="DQ9879" s="25"/>
      <c r="DR9879" s="25"/>
      <c r="DS9879" s="96"/>
      <c r="DT9879" s="83"/>
      <c r="DU9879" s="14"/>
      <c r="DX9879" s="83"/>
      <c r="DY9879" s="83"/>
      <c r="DZ9879" s="83"/>
      <c r="EA9879" s="83"/>
      <c r="EJ9879" s="54"/>
      <c r="EK9879" s="22"/>
      <c r="EL9879" s="24"/>
      <c r="EP9879" s="23"/>
      <c r="EQ9879" s="24"/>
      <c r="ER9879" s="22"/>
      <c r="ES9879" s="24"/>
      <c r="ET9879" s="24"/>
      <c r="EU9879" s="23"/>
      <c r="EV9879" s="26"/>
      <c r="EX9879" s="6"/>
      <c r="EY9879" s="24"/>
      <c r="EZ9879" s="109"/>
      <c r="FA9879" s="66"/>
      <c r="FB9879" s="5"/>
      <c r="FC9879" s="68"/>
      <c r="FD9879" s="67"/>
      <c r="FE9879" s="67"/>
      <c r="FF9879" s="64"/>
      <c r="FG9879" s="5"/>
      <c r="FH9879" s="69"/>
      <c r="FI9879" s="6"/>
      <c r="FJ9879" s="5"/>
      <c r="FK9879" s="25"/>
      <c r="FL9879" s="5"/>
    </row>
    <row r="9880" spans="40:168">
      <c r="AN9880" s="14"/>
      <c r="AO9880" s="14"/>
      <c r="AP9880" s="5"/>
      <c r="AQ9880" s="25"/>
      <c r="AR9880" s="25"/>
      <c r="AS9880" s="96"/>
      <c r="AT9880" s="83"/>
      <c r="AU9880" s="14"/>
      <c r="AX9880" s="83"/>
      <c r="AY9880" s="83"/>
      <c r="AZ9880" s="83"/>
      <c r="BA9880" s="83"/>
      <c r="BJ9880" s="54"/>
      <c r="BK9880" s="22"/>
      <c r="BL9880" s="24"/>
      <c r="BP9880" s="23"/>
      <c r="BQ9880" s="24"/>
      <c r="BR9880" s="22"/>
      <c r="BS9880" s="24"/>
      <c r="BT9880" s="24"/>
      <c r="BU9880" s="23"/>
      <c r="BV9880" s="26"/>
      <c r="BX9880" s="6"/>
      <c r="BY9880" s="24"/>
      <c r="BZ9880" s="109"/>
      <c r="CA9880" s="66"/>
      <c r="CB9880" s="5"/>
      <c r="CC9880" s="68"/>
      <c r="CD9880" s="67"/>
      <c r="CE9880" s="67"/>
      <c r="CF9880" s="64"/>
      <c r="CG9880" s="5"/>
      <c r="CH9880" s="69"/>
      <c r="CI9880" s="6"/>
      <c r="CJ9880" s="5"/>
      <c r="CK9880" s="25"/>
      <c r="CL9880" s="5"/>
      <c r="DN9880" s="14"/>
      <c r="DO9880" s="14"/>
      <c r="DP9880" s="5"/>
      <c r="DQ9880" s="25"/>
      <c r="DR9880" s="25"/>
      <c r="DS9880" s="96"/>
      <c r="DT9880" s="83"/>
      <c r="DU9880" s="14"/>
      <c r="DX9880" s="83"/>
      <c r="DY9880" s="83"/>
      <c r="DZ9880" s="83"/>
      <c r="EA9880" s="83"/>
      <c r="EJ9880" s="54"/>
      <c r="EK9880" s="22"/>
      <c r="EL9880" s="24"/>
      <c r="EP9880" s="23"/>
      <c r="EQ9880" s="24"/>
      <c r="ER9880" s="22"/>
      <c r="ES9880" s="24"/>
      <c r="ET9880" s="24"/>
      <c r="EU9880" s="23"/>
      <c r="EV9880" s="26"/>
      <c r="EX9880" s="6"/>
      <c r="EY9880" s="24"/>
      <c r="EZ9880" s="109"/>
      <c r="FA9880" s="66"/>
      <c r="FB9880" s="5"/>
      <c r="FC9880" s="68"/>
      <c r="FD9880" s="67"/>
      <c r="FE9880" s="67"/>
      <c r="FF9880" s="64"/>
      <c r="FG9880" s="5"/>
      <c r="FH9880" s="69"/>
      <c r="FI9880" s="6"/>
      <c r="FJ9880" s="5"/>
      <c r="FK9880" s="25"/>
      <c r="FL9880" s="5"/>
    </row>
    <row r="9881" spans="40:168">
      <c r="AN9881" s="14"/>
      <c r="AO9881" s="14"/>
      <c r="AP9881" s="5"/>
      <c r="AQ9881" s="25"/>
      <c r="AR9881" s="25"/>
      <c r="AS9881" s="96"/>
      <c r="AT9881" s="83"/>
      <c r="AU9881" s="14"/>
      <c r="AX9881" s="83"/>
      <c r="AY9881" s="83"/>
      <c r="AZ9881" s="83"/>
      <c r="BA9881" s="83"/>
      <c r="BJ9881" s="54"/>
      <c r="BK9881" s="22"/>
      <c r="BL9881" s="24"/>
      <c r="BP9881" s="23"/>
      <c r="BQ9881" s="24"/>
      <c r="BR9881" s="22"/>
      <c r="BS9881" s="24"/>
      <c r="BT9881" s="24"/>
      <c r="BU9881" s="23"/>
      <c r="BV9881" s="26"/>
      <c r="BX9881" s="6"/>
      <c r="BY9881" s="24"/>
      <c r="BZ9881" s="109"/>
      <c r="CA9881" s="66"/>
      <c r="CB9881" s="5"/>
      <c r="CC9881" s="68"/>
      <c r="CD9881" s="67"/>
      <c r="CE9881" s="67"/>
      <c r="CF9881" s="64"/>
      <c r="CG9881" s="5"/>
      <c r="CH9881" s="69"/>
      <c r="CI9881" s="6"/>
      <c r="CJ9881" s="5"/>
      <c r="CK9881" s="25"/>
      <c r="CL9881" s="5"/>
      <c r="DN9881" s="14"/>
      <c r="DO9881" s="14"/>
      <c r="DP9881" s="5"/>
      <c r="DQ9881" s="25"/>
      <c r="DR9881" s="25"/>
      <c r="DS9881" s="96"/>
      <c r="DT9881" s="83"/>
      <c r="DU9881" s="14"/>
      <c r="DX9881" s="83"/>
      <c r="DY9881" s="83"/>
      <c r="DZ9881" s="83"/>
      <c r="EA9881" s="83"/>
      <c r="EJ9881" s="54"/>
      <c r="EK9881" s="22"/>
      <c r="EL9881" s="24"/>
      <c r="EP9881" s="23"/>
      <c r="EQ9881" s="24"/>
      <c r="ER9881" s="22"/>
      <c r="ES9881" s="24"/>
      <c r="ET9881" s="24"/>
      <c r="EU9881" s="23"/>
      <c r="EV9881" s="26"/>
      <c r="EX9881" s="6"/>
      <c r="EY9881" s="24"/>
      <c r="EZ9881" s="109"/>
      <c r="FA9881" s="66"/>
      <c r="FB9881" s="5"/>
      <c r="FC9881" s="68"/>
      <c r="FD9881" s="67"/>
      <c r="FE9881" s="67"/>
      <c r="FF9881" s="64"/>
      <c r="FG9881" s="5"/>
      <c r="FH9881" s="69"/>
      <c r="FI9881" s="6"/>
      <c r="FJ9881" s="5"/>
      <c r="FK9881" s="25"/>
      <c r="FL9881" s="5"/>
    </row>
    <row r="9882" spans="40:168">
      <c r="AN9882" s="14"/>
      <c r="AO9882" s="14"/>
      <c r="AP9882" s="5"/>
      <c r="AQ9882" s="25"/>
      <c r="AR9882" s="25"/>
      <c r="AS9882" s="96"/>
      <c r="AT9882" s="83"/>
      <c r="AU9882" s="14"/>
      <c r="AX9882" s="83"/>
      <c r="AY9882" s="83"/>
      <c r="AZ9882" s="83"/>
      <c r="BA9882" s="83"/>
      <c r="BJ9882" s="54"/>
      <c r="BK9882" s="22"/>
      <c r="BL9882" s="24"/>
      <c r="BP9882" s="23"/>
      <c r="BQ9882" s="24"/>
      <c r="BR9882" s="22"/>
      <c r="BS9882" s="24"/>
      <c r="BT9882" s="24"/>
      <c r="BU9882" s="23"/>
      <c r="BV9882" s="26"/>
      <c r="BX9882" s="6"/>
      <c r="BY9882" s="24"/>
      <c r="BZ9882" s="109"/>
      <c r="CA9882" s="66"/>
      <c r="CB9882" s="5"/>
      <c r="CC9882" s="68"/>
      <c r="CD9882" s="67"/>
      <c r="CE9882" s="67"/>
      <c r="CF9882" s="64"/>
      <c r="CG9882" s="5"/>
      <c r="CH9882" s="69"/>
      <c r="CI9882" s="6"/>
      <c r="CJ9882" s="5"/>
      <c r="CK9882" s="25"/>
      <c r="CL9882" s="5"/>
      <c r="DN9882" s="14"/>
      <c r="DO9882" s="14"/>
      <c r="DP9882" s="5"/>
      <c r="DQ9882" s="25"/>
      <c r="DR9882" s="25"/>
      <c r="DS9882" s="96"/>
      <c r="DT9882" s="83"/>
      <c r="DU9882" s="14"/>
      <c r="DX9882" s="83"/>
      <c r="DY9882" s="83"/>
      <c r="DZ9882" s="83"/>
      <c r="EA9882" s="83"/>
      <c r="EJ9882" s="54"/>
      <c r="EK9882" s="22"/>
      <c r="EL9882" s="24"/>
      <c r="EP9882" s="23"/>
      <c r="EQ9882" s="24"/>
      <c r="ER9882" s="22"/>
      <c r="ES9882" s="24"/>
      <c r="ET9882" s="24"/>
      <c r="EU9882" s="23"/>
      <c r="EV9882" s="26"/>
      <c r="EX9882" s="6"/>
      <c r="EY9882" s="24"/>
      <c r="EZ9882" s="109"/>
      <c r="FA9882" s="66"/>
      <c r="FB9882" s="5"/>
      <c r="FC9882" s="68"/>
      <c r="FD9882" s="67"/>
      <c r="FE9882" s="67"/>
      <c r="FF9882" s="64"/>
      <c r="FG9882" s="5"/>
      <c r="FH9882" s="69"/>
      <c r="FI9882" s="6"/>
      <c r="FJ9882" s="5"/>
      <c r="FK9882" s="25"/>
      <c r="FL9882" s="5"/>
    </row>
    <row r="9883" spans="40:168">
      <c r="AN9883" s="14"/>
      <c r="AO9883" s="14"/>
      <c r="AP9883" s="5"/>
      <c r="AQ9883" s="25"/>
      <c r="AR9883" s="25"/>
      <c r="AS9883" s="96"/>
      <c r="AT9883" s="83"/>
      <c r="AU9883" s="14"/>
      <c r="AX9883" s="83"/>
      <c r="AY9883" s="83"/>
      <c r="AZ9883" s="83"/>
      <c r="BA9883" s="83"/>
      <c r="BJ9883" s="54"/>
      <c r="BK9883" s="22"/>
      <c r="BL9883" s="24"/>
      <c r="BP9883" s="23"/>
      <c r="BQ9883" s="24"/>
      <c r="BR9883" s="22"/>
      <c r="BS9883" s="24"/>
      <c r="BT9883" s="24"/>
      <c r="BU9883" s="23"/>
      <c r="BV9883" s="26"/>
      <c r="BX9883" s="6"/>
      <c r="BY9883" s="24"/>
      <c r="BZ9883" s="109"/>
      <c r="CA9883" s="66"/>
      <c r="CB9883" s="5"/>
      <c r="CC9883" s="68"/>
      <c r="CD9883" s="67"/>
      <c r="CE9883" s="67"/>
      <c r="CF9883" s="64"/>
      <c r="CG9883" s="5"/>
      <c r="CH9883" s="69"/>
      <c r="CI9883" s="6"/>
      <c r="CJ9883" s="5"/>
      <c r="CK9883" s="25"/>
      <c r="CL9883" s="5"/>
      <c r="DN9883" s="14"/>
      <c r="DO9883" s="14"/>
      <c r="DP9883" s="5"/>
      <c r="DQ9883" s="25"/>
      <c r="DR9883" s="25"/>
      <c r="DS9883" s="96"/>
      <c r="DT9883" s="83"/>
      <c r="DU9883" s="14"/>
      <c r="DX9883" s="83"/>
      <c r="DY9883" s="83"/>
      <c r="DZ9883" s="83"/>
      <c r="EA9883" s="83"/>
      <c r="EJ9883" s="54"/>
      <c r="EK9883" s="22"/>
      <c r="EL9883" s="24"/>
      <c r="EP9883" s="23"/>
      <c r="EQ9883" s="24"/>
      <c r="ER9883" s="22"/>
      <c r="ES9883" s="24"/>
      <c r="ET9883" s="24"/>
      <c r="EU9883" s="23"/>
      <c r="EV9883" s="26"/>
      <c r="EX9883" s="6"/>
      <c r="EY9883" s="24"/>
      <c r="EZ9883" s="109"/>
      <c r="FA9883" s="66"/>
      <c r="FB9883" s="5"/>
      <c r="FC9883" s="68"/>
      <c r="FD9883" s="67"/>
      <c r="FE9883" s="67"/>
      <c r="FF9883" s="64"/>
      <c r="FG9883" s="5"/>
      <c r="FH9883" s="69"/>
      <c r="FI9883" s="6"/>
      <c r="FJ9883" s="5"/>
      <c r="FK9883" s="25"/>
      <c r="FL9883" s="5"/>
    </row>
    <row r="9884" spans="40:168">
      <c r="AN9884" s="14"/>
      <c r="AO9884" s="14"/>
      <c r="AP9884" s="5"/>
      <c r="AQ9884" s="25"/>
      <c r="AR9884" s="25"/>
      <c r="AS9884" s="96"/>
      <c r="AT9884" s="83"/>
      <c r="AU9884" s="14"/>
      <c r="AX9884" s="83"/>
      <c r="AY9884" s="83"/>
      <c r="AZ9884" s="83"/>
      <c r="BA9884" s="83"/>
      <c r="BJ9884" s="54"/>
      <c r="BK9884" s="22"/>
      <c r="BL9884" s="24"/>
      <c r="BP9884" s="23"/>
      <c r="BQ9884" s="24"/>
      <c r="BR9884" s="22"/>
      <c r="BS9884" s="24"/>
      <c r="BT9884" s="24"/>
      <c r="BU9884" s="23"/>
      <c r="BV9884" s="26"/>
      <c r="BX9884" s="6"/>
      <c r="BY9884" s="24"/>
      <c r="BZ9884" s="109"/>
      <c r="CA9884" s="66"/>
      <c r="CB9884" s="5"/>
      <c r="CC9884" s="68"/>
      <c r="CD9884" s="67"/>
      <c r="CE9884" s="67"/>
      <c r="CF9884" s="64"/>
      <c r="CG9884" s="5"/>
      <c r="CH9884" s="69"/>
      <c r="CI9884" s="6"/>
      <c r="CJ9884" s="5"/>
      <c r="CK9884" s="25"/>
      <c r="CL9884" s="5"/>
      <c r="DN9884" s="14"/>
      <c r="DO9884" s="14"/>
      <c r="DP9884" s="5"/>
      <c r="DQ9884" s="25"/>
      <c r="DR9884" s="25"/>
      <c r="DS9884" s="96"/>
      <c r="DT9884" s="83"/>
      <c r="DU9884" s="14"/>
      <c r="DX9884" s="83"/>
      <c r="DY9884" s="83"/>
      <c r="DZ9884" s="83"/>
      <c r="EA9884" s="83"/>
      <c r="EJ9884" s="54"/>
      <c r="EK9884" s="22"/>
      <c r="EL9884" s="24"/>
      <c r="EP9884" s="23"/>
      <c r="EQ9884" s="24"/>
      <c r="ER9884" s="22"/>
      <c r="ES9884" s="24"/>
      <c r="ET9884" s="24"/>
      <c r="EU9884" s="23"/>
      <c r="EV9884" s="26"/>
      <c r="EX9884" s="6"/>
      <c r="EY9884" s="24"/>
      <c r="EZ9884" s="109"/>
      <c r="FA9884" s="66"/>
      <c r="FB9884" s="5"/>
      <c r="FC9884" s="68"/>
      <c r="FD9884" s="67"/>
      <c r="FE9884" s="67"/>
      <c r="FF9884" s="64"/>
      <c r="FG9884" s="5"/>
      <c r="FH9884" s="69"/>
      <c r="FI9884" s="6"/>
      <c r="FJ9884" s="5"/>
      <c r="FK9884" s="25"/>
      <c r="FL9884" s="5"/>
    </row>
    <row r="9885" spans="40:168">
      <c r="AN9885" s="14"/>
      <c r="AO9885" s="14"/>
      <c r="AP9885" s="5"/>
      <c r="AQ9885" s="25"/>
      <c r="AR9885" s="25"/>
      <c r="AS9885" s="96"/>
      <c r="AT9885" s="83"/>
      <c r="AU9885" s="14"/>
      <c r="AX9885" s="83"/>
      <c r="AY9885" s="83"/>
      <c r="AZ9885" s="83"/>
      <c r="BA9885" s="83"/>
      <c r="BJ9885" s="54"/>
      <c r="BK9885" s="22"/>
      <c r="BL9885" s="24"/>
      <c r="BP9885" s="23"/>
      <c r="BQ9885" s="24"/>
      <c r="BR9885" s="22"/>
      <c r="BS9885" s="24"/>
      <c r="BT9885" s="24"/>
      <c r="BU9885" s="23"/>
      <c r="BV9885" s="26"/>
      <c r="BX9885" s="6"/>
      <c r="BY9885" s="24"/>
      <c r="BZ9885" s="109"/>
      <c r="CA9885" s="66"/>
      <c r="CB9885" s="5"/>
      <c r="CC9885" s="68"/>
      <c r="CD9885" s="67"/>
      <c r="CE9885" s="67"/>
      <c r="CF9885" s="64"/>
      <c r="CG9885" s="5"/>
      <c r="CH9885" s="69"/>
      <c r="CI9885" s="6"/>
      <c r="CJ9885" s="5"/>
      <c r="CK9885" s="25"/>
      <c r="CL9885" s="5"/>
      <c r="DN9885" s="14"/>
      <c r="DO9885" s="14"/>
      <c r="DP9885" s="5"/>
      <c r="DQ9885" s="25"/>
      <c r="DR9885" s="25"/>
      <c r="DS9885" s="96"/>
      <c r="DT9885" s="83"/>
      <c r="DU9885" s="14"/>
      <c r="DX9885" s="83"/>
      <c r="DY9885" s="83"/>
      <c r="DZ9885" s="83"/>
      <c r="EA9885" s="83"/>
      <c r="EJ9885" s="54"/>
      <c r="EK9885" s="22"/>
      <c r="EL9885" s="24"/>
      <c r="EP9885" s="23"/>
      <c r="EQ9885" s="24"/>
      <c r="ER9885" s="22"/>
      <c r="ES9885" s="24"/>
      <c r="ET9885" s="24"/>
      <c r="EU9885" s="23"/>
      <c r="EV9885" s="26"/>
      <c r="EX9885" s="6"/>
      <c r="EY9885" s="24"/>
      <c r="EZ9885" s="109"/>
      <c r="FA9885" s="66"/>
      <c r="FB9885" s="5"/>
      <c r="FC9885" s="68"/>
      <c r="FD9885" s="67"/>
      <c r="FE9885" s="67"/>
      <c r="FF9885" s="64"/>
      <c r="FG9885" s="5"/>
      <c r="FH9885" s="69"/>
      <c r="FI9885" s="6"/>
      <c r="FJ9885" s="5"/>
      <c r="FK9885" s="25"/>
      <c r="FL9885" s="5"/>
    </row>
    <row r="9886" spans="40:168">
      <c r="AN9886" s="14"/>
      <c r="AO9886" s="14"/>
      <c r="AP9886" s="5"/>
      <c r="AQ9886" s="25"/>
      <c r="AR9886" s="25"/>
      <c r="AS9886" s="96"/>
      <c r="AT9886" s="83"/>
      <c r="AU9886" s="14"/>
      <c r="AX9886" s="83"/>
      <c r="AY9886" s="83"/>
      <c r="AZ9886" s="83"/>
      <c r="BA9886" s="83"/>
      <c r="BJ9886" s="54"/>
      <c r="BK9886" s="22"/>
      <c r="BL9886" s="24"/>
      <c r="BP9886" s="23"/>
      <c r="BQ9886" s="24"/>
      <c r="BR9886" s="22"/>
      <c r="BS9886" s="24"/>
      <c r="BT9886" s="24"/>
      <c r="BU9886" s="23"/>
      <c r="BV9886" s="26"/>
      <c r="BX9886" s="6"/>
      <c r="BY9886" s="24"/>
      <c r="BZ9886" s="109"/>
      <c r="CA9886" s="66"/>
      <c r="CB9886" s="5"/>
      <c r="CC9886" s="68"/>
      <c r="CD9886" s="67"/>
      <c r="CE9886" s="67"/>
      <c r="CF9886" s="64"/>
      <c r="CG9886" s="5"/>
      <c r="CH9886" s="69"/>
      <c r="CI9886" s="6"/>
      <c r="CJ9886" s="5"/>
      <c r="CK9886" s="25"/>
      <c r="CL9886" s="5"/>
      <c r="DN9886" s="14"/>
      <c r="DO9886" s="14"/>
      <c r="DP9886" s="5"/>
      <c r="DQ9886" s="25"/>
      <c r="DR9886" s="25"/>
      <c r="DS9886" s="96"/>
      <c r="DT9886" s="83"/>
      <c r="DU9886" s="14"/>
      <c r="DX9886" s="83"/>
      <c r="DY9886" s="83"/>
      <c r="DZ9886" s="83"/>
      <c r="EA9886" s="83"/>
      <c r="EJ9886" s="54"/>
      <c r="EK9886" s="22"/>
      <c r="EL9886" s="24"/>
      <c r="EP9886" s="23"/>
      <c r="EQ9886" s="24"/>
      <c r="ER9886" s="22"/>
      <c r="ES9886" s="24"/>
      <c r="ET9886" s="24"/>
      <c r="EU9886" s="23"/>
      <c r="EV9886" s="26"/>
      <c r="EX9886" s="6"/>
      <c r="EY9886" s="24"/>
      <c r="EZ9886" s="109"/>
      <c r="FA9886" s="66"/>
      <c r="FB9886" s="5"/>
      <c r="FC9886" s="68"/>
      <c r="FD9886" s="67"/>
      <c r="FE9886" s="67"/>
      <c r="FF9886" s="64"/>
      <c r="FG9886" s="5"/>
      <c r="FH9886" s="69"/>
      <c r="FI9886" s="6"/>
      <c r="FJ9886" s="5"/>
      <c r="FK9886" s="25"/>
      <c r="FL9886" s="5"/>
    </row>
    <row r="9887" spans="40:168">
      <c r="AN9887" s="14"/>
      <c r="AO9887" s="14"/>
      <c r="AP9887" s="5"/>
      <c r="AQ9887" s="25"/>
      <c r="AR9887" s="25"/>
      <c r="AS9887" s="96"/>
      <c r="AT9887" s="83"/>
      <c r="AU9887" s="14"/>
      <c r="AX9887" s="83"/>
      <c r="AY9887" s="83"/>
      <c r="AZ9887" s="83"/>
      <c r="BA9887" s="83"/>
      <c r="BJ9887" s="54"/>
      <c r="BK9887" s="22"/>
      <c r="BL9887" s="24"/>
      <c r="BP9887" s="23"/>
      <c r="BQ9887" s="24"/>
      <c r="BR9887" s="22"/>
      <c r="BS9887" s="24"/>
      <c r="BT9887" s="24"/>
      <c r="BU9887" s="23"/>
      <c r="BV9887" s="26"/>
      <c r="BX9887" s="6"/>
      <c r="BY9887" s="24"/>
      <c r="BZ9887" s="109"/>
      <c r="CA9887" s="66"/>
      <c r="CB9887" s="5"/>
      <c r="CC9887" s="68"/>
      <c r="CD9887" s="67"/>
      <c r="CE9887" s="67"/>
      <c r="CF9887" s="64"/>
      <c r="CG9887" s="5"/>
      <c r="CH9887" s="69"/>
      <c r="CI9887" s="6"/>
      <c r="CJ9887" s="5"/>
      <c r="CK9887" s="25"/>
      <c r="CL9887" s="5"/>
      <c r="DN9887" s="14"/>
      <c r="DO9887" s="14"/>
      <c r="DP9887" s="5"/>
      <c r="DQ9887" s="25"/>
      <c r="DR9887" s="25"/>
      <c r="DS9887" s="96"/>
      <c r="DT9887" s="83"/>
      <c r="DU9887" s="14"/>
      <c r="DX9887" s="83"/>
      <c r="DY9887" s="83"/>
      <c r="DZ9887" s="83"/>
      <c r="EA9887" s="83"/>
      <c r="EJ9887" s="54"/>
      <c r="EK9887" s="22"/>
      <c r="EL9887" s="24"/>
      <c r="EP9887" s="23"/>
      <c r="EQ9887" s="24"/>
      <c r="ER9887" s="22"/>
      <c r="ES9887" s="24"/>
      <c r="ET9887" s="24"/>
      <c r="EU9887" s="23"/>
      <c r="EV9887" s="26"/>
      <c r="EX9887" s="6"/>
      <c r="EY9887" s="24"/>
      <c r="EZ9887" s="109"/>
      <c r="FA9887" s="66"/>
      <c r="FB9887" s="5"/>
      <c r="FC9887" s="68"/>
      <c r="FD9887" s="67"/>
      <c r="FE9887" s="67"/>
      <c r="FF9887" s="64"/>
      <c r="FG9887" s="5"/>
      <c r="FH9887" s="69"/>
      <c r="FI9887" s="6"/>
      <c r="FJ9887" s="5"/>
      <c r="FK9887" s="25"/>
      <c r="FL9887" s="5"/>
    </row>
    <row r="9888" spans="40:168">
      <c r="AN9888" s="14"/>
      <c r="AO9888" s="14"/>
      <c r="AP9888" s="5"/>
      <c r="AQ9888" s="25"/>
      <c r="AR9888" s="25"/>
      <c r="AS9888" s="96"/>
      <c r="AT9888" s="83"/>
      <c r="AU9888" s="14"/>
      <c r="AX9888" s="83"/>
      <c r="AY9888" s="83"/>
      <c r="AZ9888" s="83"/>
      <c r="BA9888" s="83"/>
      <c r="BJ9888" s="54"/>
      <c r="BK9888" s="22"/>
      <c r="BL9888" s="24"/>
      <c r="BP9888" s="23"/>
      <c r="BQ9888" s="24"/>
      <c r="BR9888" s="22"/>
      <c r="BS9888" s="24"/>
      <c r="BT9888" s="24"/>
      <c r="BU9888" s="23"/>
      <c r="BV9888" s="26"/>
      <c r="BX9888" s="6"/>
      <c r="BY9888" s="24"/>
      <c r="BZ9888" s="109"/>
      <c r="CA9888" s="66"/>
      <c r="CB9888" s="5"/>
      <c r="CC9888" s="68"/>
      <c r="CD9888" s="67"/>
      <c r="CE9888" s="67"/>
      <c r="CF9888" s="64"/>
      <c r="CG9888" s="5"/>
      <c r="CH9888" s="69"/>
      <c r="CI9888" s="6"/>
      <c r="CJ9888" s="5"/>
      <c r="CK9888" s="25"/>
      <c r="CL9888" s="5"/>
      <c r="DN9888" s="14"/>
      <c r="DO9888" s="14"/>
      <c r="DP9888" s="5"/>
      <c r="DQ9888" s="25"/>
      <c r="DR9888" s="25"/>
      <c r="DS9888" s="96"/>
      <c r="DT9888" s="83"/>
      <c r="DU9888" s="14"/>
      <c r="DX9888" s="83"/>
      <c r="DY9888" s="83"/>
      <c r="DZ9888" s="83"/>
      <c r="EA9888" s="83"/>
      <c r="EJ9888" s="54"/>
      <c r="EK9888" s="22"/>
      <c r="EL9888" s="24"/>
      <c r="EP9888" s="23"/>
      <c r="EQ9888" s="24"/>
      <c r="ER9888" s="22"/>
      <c r="ES9888" s="24"/>
      <c r="ET9888" s="24"/>
      <c r="EU9888" s="23"/>
      <c r="EV9888" s="26"/>
      <c r="EX9888" s="6"/>
      <c r="EY9888" s="24"/>
      <c r="EZ9888" s="109"/>
      <c r="FA9888" s="66"/>
      <c r="FB9888" s="5"/>
      <c r="FC9888" s="68"/>
      <c r="FD9888" s="67"/>
      <c r="FE9888" s="67"/>
      <c r="FF9888" s="64"/>
      <c r="FG9888" s="5"/>
      <c r="FH9888" s="69"/>
      <c r="FI9888" s="6"/>
      <c r="FJ9888" s="5"/>
      <c r="FK9888" s="25"/>
      <c r="FL9888" s="5"/>
    </row>
    <row r="9889" spans="40:168">
      <c r="AN9889" s="14"/>
      <c r="AO9889" s="14"/>
      <c r="AP9889" s="5"/>
      <c r="AQ9889" s="25"/>
      <c r="AR9889" s="25"/>
      <c r="AS9889" s="96"/>
      <c r="AT9889" s="83"/>
      <c r="AU9889" s="14"/>
      <c r="AX9889" s="83"/>
      <c r="AY9889" s="83"/>
      <c r="AZ9889" s="83"/>
      <c r="BA9889" s="83"/>
      <c r="BJ9889" s="54"/>
      <c r="BK9889" s="22"/>
      <c r="BL9889" s="24"/>
      <c r="BP9889" s="23"/>
      <c r="BQ9889" s="24"/>
      <c r="BR9889" s="22"/>
      <c r="BS9889" s="24"/>
      <c r="BT9889" s="24"/>
      <c r="BU9889" s="23"/>
      <c r="BV9889" s="26"/>
      <c r="BX9889" s="6"/>
      <c r="BY9889" s="24"/>
      <c r="BZ9889" s="109"/>
      <c r="CA9889" s="66"/>
      <c r="CB9889" s="5"/>
      <c r="CC9889" s="68"/>
      <c r="CD9889" s="67"/>
      <c r="CE9889" s="67"/>
      <c r="CF9889" s="64"/>
      <c r="CG9889" s="5"/>
      <c r="CH9889" s="69"/>
      <c r="CI9889" s="6"/>
      <c r="CJ9889" s="5"/>
      <c r="CK9889" s="25"/>
      <c r="CL9889" s="5"/>
      <c r="DN9889" s="14"/>
      <c r="DO9889" s="14"/>
      <c r="DP9889" s="5"/>
      <c r="DQ9889" s="25"/>
      <c r="DR9889" s="25"/>
      <c r="DS9889" s="96"/>
      <c r="DT9889" s="83"/>
      <c r="DU9889" s="14"/>
      <c r="DX9889" s="83"/>
      <c r="DY9889" s="83"/>
      <c r="DZ9889" s="83"/>
      <c r="EA9889" s="83"/>
      <c r="EJ9889" s="54"/>
      <c r="EK9889" s="22"/>
      <c r="EL9889" s="24"/>
      <c r="EP9889" s="23"/>
      <c r="EQ9889" s="24"/>
      <c r="ER9889" s="22"/>
      <c r="ES9889" s="24"/>
      <c r="ET9889" s="24"/>
      <c r="EU9889" s="23"/>
      <c r="EV9889" s="26"/>
      <c r="EX9889" s="6"/>
      <c r="EY9889" s="24"/>
      <c r="EZ9889" s="109"/>
      <c r="FA9889" s="66"/>
      <c r="FB9889" s="5"/>
      <c r="FC9889" s="68"/>
      <c r="FD9889" s="67"/>
      <c r="FE9889" s="67"/>
      <c r="FF9889" s="64"/>
      <c r="FG9889" s="5"/>
      <c r="FH9889" s="69"/>
      <c r="FI9889" s="6"/>
      <c r="FJ9889" s="5"/>
      <c r="FK9889" s="25"/>
      <c r="FL9889" s="5"/>
    </row>
    <row r="9890" spans="40:168">
      <c r="AN9890" s="14"/>
      <c r="AO9890" s="14"/>
      <c r="AP9890" s="5"/>
      <c r="AQ9890" s="25"/>
      <c r="AR9890" s="25"/>
      <c r="AS9890" s="96"/>
      <c r="AT9890" s="83"/>
      <c r="AU9890" s="14"/>
      <c r="AX9890" s="83"/>
      <c r="AY9890" s="83"/>
      <c r="AZ9890" s="83"/>
      <c r="BA9890" s="83"/>
      <c r="BJ9890" s="54"/>
      <c r="BK9890" s="22"/>
      <c r="BL9890" s="24"/>
      <c r="BP9890" s="23"/>
      <c r="BQ9890" s="24"/>
      <c r="BR9890" s="22"/>
      <c r="BS9890" s="24"/>
      <c r="BT9890" s="24"/>
      <c r="BU9890" s="23"/>
      <c r="BV9890" s="26"/>
      <c r="BX9890" s="6"/>
      <c r="BY9890" s="24"/>
      <c r="BZ9890" s="109"/>
      <c r="CA9890" s="66"/>
      <c r="CB9890" s="5"/>
      <c r="CC9890" s="68"/>
      <c r="CD9890" s="67"/>
      <c r="CE9890" s="67"/>
      <c r="CF9890" s="64"/>
      <c r="CG9890" s="5"/>
      <c r="CH9890" s="69"/>
      <c r="CI9890" s="6"/>
      <c r="CJ9890" s="5"/>
      <c r="CK9890" s="25"/>
      <c r="CL9890" s="5"/>
      <c r="DN9890" s="14"/>
      <c r="DO9890" s="14"/>
      <c r="DP9890" s="5"/>
      <c r="DQ9890" s="25"/>
      <c r="DR9890" s="25"/>
      <c r="DS9890" s="96"/>
      <c r="DT9890" s="83"/>
      <c r="DU9890" s="14"/>
      <c r="DX9890" s="83"/>
      <c r="DY9890" s="83"/>
      <c r="DZ9890" s="83"/>
      <c r="EA9890" s="83"/>
      <c r="EJ9890" s="54"/>
      <c r="EK9890" s="22"/>
      <c r="EL9890" s="24"/>
      <c r="EP9890" s="23"/>
      <c r="EQ9890" s="24"/>
      <c r="ER9890" s="22"/>
      <c r="ES9890" s="24"/>
      <c r="ET9890" s="24"/>
      <c r="EU9890" s="23"/>
      <c r="EV9890" s="26"/>
      <c r="EX9890" s="6"/>
      <c r="EY9890" s="24"/>
      <c r="EZ9890" s="109"/>
      <c r="FA9890" s="66"/>
      <c r="FB9890" s="5"/>
      <c r="FC9890" s="68"/>
      <c r="FD9890" s="67"/>
      <c r="FE9890" s="67"/>
      <c r="FF9890" s="64"/>
      <c r="FG9890" s="5"/>
      <c r="FH9890" s="69"/>
      <c r="FI9890" s="6"/>
      <c r="FJ9890" s="5"/>
      <c r="FK9890" s="25"/>
      <c r="FL9890" s="5"/>
    </row>
    <row r="9891" spans="40:168">
      <c r="AN9891" s="14"/>
      <c r="AO9891" s="14"/>
      <c r="AP9891" s="5"/>
      <c r="AQ9891" s="25"/>
      <c r="AR9891" s="25"/>
      <c r="AS9891" s="96"/>
      <c r="AT9891" s="83"/>
      <c r="AU9891" s="14"/>
      <c r="AX9891" s="83"/>
      <c r="AY9891" s="83"/>
      <c r="AZ9891" s="83"/>
      <c r="BA9891" s="83"/>
      <c r="BJ9891" s="54"/>
      <c r="BK9891" s="22"/>
      <c r="BL9891" s="24"/>
      <c r="BP9891" s="23"/>
      <c r="BQ9891" s="24"/>
      <c r="BR9891" s="22"/>
      <c r="BS9891" s="24"/>
      <c r="BT9891" s="24"/>
      <c r="BU9891" s="23"/>
      <c r="BV9891" s="26"/>
      <c r="BX9891" s="6"/>
      <c r="BY9891" s="24"/>
      <c r="BZ9891" s="109"/>
      <c r="CA9891" s="66"/>
      <c r="CB9891" s="5"/>
      <c r="CC9891" s="68"/>
      <c r="CD9891" s="67"/>
      <c r="CE9891" s="67"/>
      <c r="CF9891" s="64"/>
      <c r="CG9891" s="5"/>
      <c r="CH9891" s="69"/>
      <c r="CI9891" s="6"/>
      <c r="CJ9891" s="5"/>
      <c r="CK9891" s="25"/>
      <c r="CL9891" s="5"/>
      <c r="DN9891" s="14"/>
      <c r="DO9891" s="14"/>
      <c r="DP9891" s="5"/>
      <c r="DQ9891" s="25"/>
      <c r="DR9891" s="25"/>
      <c r="DS9891" s="96"/>
      <c r="DT9891" s="83"/>
      <c r="DU9891" s="14"/>
      <c r="DX9891" s="83"/>
      <c r="DY9891" s="83"/>
      <c r="DZ9891" s="83"/>
      <c r="EA9891" s="83"/>
      <c r="EJ9891" s="54"/>
      <c r="EK9891" s="22"/>
      <c r="EL9891" s="24"/>
      <c r="EP9891" s="23"/>
      <c r="EQ9891" s="24"/>
      <c r="ER9891" s="22"/>
      <c r="ES9891" s="24"/>
      <c r="ET9891" s="24"/>
      <c r="EU9891" s="23"/>
      <c r="EV9891" s="26"/>
      <c r="EX9891" s="6"/>
      <c r="EY9891" s="24"/>
      <c r="EZ9891" s="109"/>
      <c r="FA9891" s="66"/>
      <c r="FB9891" s="5"/>
      <c r="FC9891" s="68"/>
      <c r="FD9891" s="67"/>
      <c r="FE9891" s="67"/>
      <c r="FF9891" s="64"/>
      <c r="FG9891" s="5"/>
      <c r="FH9891" s="69"/>
      <c r="FI9891" s="6"/>
      <c r="FJ9891" s="5"/>
      <c r="FK9891" s="25"/>
      <c r="FL9891" s="5"/>
    </row>
    <row r="9892" spans="40:168">
      <c r="AN9892" s="14"/>
      <c r="AO9892" s="14"/>
      <c r="AP9892" s="5"/>
      <c r="AQ9892" s="25"/>
      <c r="AR9892" s="25"/>
      <c r="AS9892" s="96"/>
      <c r="AT9892" s="83"/>
      <c r="AU9892" s="14"/>
      <c r="AX9892" s="83"/>
      <c r="AY9892" s="83"/>
      <c r="AZ9892" s="83"/>
      <c r="BA9892" s="83"/>
      <c r="BJ9892" s="54"/>
      <c r="BK9892" s="22"/>
      <c r="BL9892" s="24"/>
      <c r="BP9892" s="23"/>
      <c r="BQ9892" s="24"/>
      <c r="BR9892" s="22"/>
      <c r="BS9892" s="24"/>
      <c r="BT9892" s="24"/>
      <c r="BU9892" s="23"/>
      <c r="BV9892" s="26"/>
      <c r="BX9892" s="6"/>
      <c r="BY9892" s="24"/>
      <c r="BZ9892" s="109"/>
      <c r="CA9892" s="66"/>
      <c r="CB9892" s="5"/>
      <c r="CC9892" s="68"/>
      <c r="CD9892" s="67"/>
      <c r="CE9892" s="67"/>
      <c r="CF9892" s="64"/>
      <c r="CG9892" s="5"/>
      <c r="CH9892" s="69"/>
      <c r="CI9892" s="6"/>
      <c r="CJ9892" s="5"/>
      <c r="CK9892" s="25"/>
      <c r="CL9892" s="5"/>
      <c r="DN9892" s="14"/>
      <c r="DO9892" s="14"/>
      <c r="DP9892" s="5"/>
      <c r="DQ9892" s="25"/>
      <c r="DR9892" s="25"/>
      <c r="DS9892" s="96"/>
      <c r="DT9892" s="83"/>
      <c r="DU9892" s="14"/>
      <c r="DX9892" s="83"/>
      <c r="DY9892" s="83"/>
      <c r="DZ9892" s="83"/>
      <c r="EA9892" s="83"/>
      <c r="EJ9892" s="54"/>
      <c r="EK9892" s="22"/>
      <c r="EL9892" s="24"/>
      <c r="EP9892" s="23"/>
      <c r="EQ9892" s="24"/>
      <c r="ER9892" s="22"/>
      <c r="ES9892" s="24"/>
      <c r="ET9892" s="24"/>
      <c r="EU9892" s="23"/>
      <c r="EV9892" s="26"/>
      <c r="EX9892" s="6"/>
      <c r="EY9892" s="24"/>
      <c r="EZ9892" s="109"/>
      <c r="FA9892" s="66"/>
      <c r="FB9892" s="5"/>
      <c r="FC9892" s="68"/>
      <c r="FD9892" s="67"/>
      <c r="FE9892" s="67"/>
      <c r="FF9892" s="64"/>
      <c r="FG9892" s="5"/>
      <c r="FH9892" s="69"/>
      <c r="FI9892" s="6"/>
      <c r="FJ9892" s="5"/>
      <c r="FK9892" s="25"/>
      <c r="FL9892" s="5"/>
    </row>
    <row r="9893" spans="40:168">
      <c r="AN9893" s="14"/>
      <c r="AO9893" s="14"/>
      <c r="AP9893" s="5"/>
      <c r="AQ9893" s="25"/>
      <c r="AR9893" s="25"/>
      <c r="AS9893" s="96"/>
      <c r="AT9893" s="83"/>
      <c r="AU9893" s="14"/>
      <c r="AX9893" s="83"/>
      <c r="AY9893" s="83"/>
      <c r="AZ9893" s="83"/>
      <c r="BA9893" s="83"/>
      <c r="BJ9893" s="54"/>
      <c r="BK9893" s="22"/>
      <c r="BL9893" s="24"/>
      <c r="BP9893" s="23"/>
      <c r="BQ9893" s="24"/>
      <c r="BR9893" s="22"/>
      <c r="BS9893" s="24"/>
      <c r="BT9893" s="24"/>
      <c r="BU9893" s="23"/>
      <c r="BV9893" s="26"/>
      <c r="BX9893" s="6"/>
      <c r="BY9893" s="24"/>
      <c r="BZ9893" s="109"/>
      <c r="CA9893" s="66"/>
      <c r="CB9893" s="5"/>
      <c r="CC9893" s="68"/>
      <c r="CD9893" s="67"/>
      <c r="CE9893" s="67"/>
      <c r="CF9893" s="64"/>
      <c r="CG9893" s="5"/>
      <c r="CH9893" s="69"/>
      <c r="CI9893" s="6"/>
      <c r="CJ9893" s="5"/>
      <c r="CK9893" s="25"/>
      <c r="CL9893" s="5"/>
      <c r="DN9893" s="14"/>
      <c r="DO9893" s="14"/>
      <c r="DP9893" s="5"/>
      <c r="DQ9893" s="25"/>
      <c r="DR9893" s="25"/>
      <c r="DS9893" s="96"/>
      <c r="DT9893" s="83"/>
      <c r="DU9893" s="14"/>
      <c r="DX9893" s="83"/>
      <c r="DY9893" s="83"/>
      <c r="DZ9893" s="83"/>
      <c r="EA9893" s="83"/>
      <c r="EJ9893" s="54"/>
      <c r="EK9893" s="22"/>
      <c r="EL9893" s="24"/>
      <c r="EP9893" s="23"/>
      <c r="EQ9893" s="24"/>
      <c r="ER9893" s="22"/>
      <c r="ES9893" s="24"/>
      <c r="ET9893" s="24"/>
      <c r="EU9893" s="23"/>
      <c r="EV9893" s="26"/>
      <c r="EX9893" s="6"/>
      <c r="EY9893" s="24"/>
      <c r="EZ9893" s="109"/>
      <c r="FA9893" s="66"/>
      <c r="FB9893" s="5"/>
      <c r="FC9893" s="68"/>
      <c r="FD9893" s="67"/>
      <c r="FE9893" s="67"/>
      <c r="FF9893" s="64"/>
      <c r="FG9893" s="5"/>
      <c r="FH9893" s="69"/>
      <c r="FI9893" s="6"/>
      <c r="FJ9893" s="5"/>
      <c r="FK9893" s="25"/>
      <c r="FL9893" s="5"/>
    </row>
    <row r="9894" spans="40:168">
      <c r="AN9894" s="14"/>
      <c r="AO9894" s="14"/>
      <c r="AP9894" s="5"/>
      <c r="AQ9894" s="25"/>
      <c r="AR9894" s="25"/>
      <c r="AS9894" s="96"/>
      <c r="AT9894" s="83"/>
      <c r="AU9894" s="14"/>
      <c r="AX9894" s="83"/>
      <c r="AY9894" s="83"/>
      <c r="AZ9894" s="83"/>
      <c r="BA9894" s="83"/>
      <c r="BJ9894" s="54"/>
      <c r="BK9894" s="22"/>
      <c r="BL9894" s="24"/>
      <c r="BP9894" s="23"/>
      <c r="BQ9894" s="24"/>
      <c r="BR9894" s="22"/>
      <c r="BS9894" s="24"/>
      <c r="BT9894" s="24"/>
      <c r="BU9894" s="23"/>
      <c r="BV9894" s="26"/>
      <c r="BX9894" s="6"/>
      <c r="BY9894" s="24"/>
      <c r="BZ9894" s="109"/>
      <c r="CA9894" s="66"/>
      <c r="CB9894" s="5"/>
      <c r="CC9894" s="68"/>
      <c r="CD9894" s="67"/>
      <c r="CE9894" s="67"/>
      <c r="CF9894" s="64"/>
      <c r="CG9894" s="5"/>
      <c r="CH9894" s="69"/>
      <c r="CI9894" s="6"/>
      <c r="CJ9894" s="5"/>
      <c r="CK9894" s="25"/>
      <c r="CL9894" s="5"/>
      <c r="DN9894" s="14"/>
      <c r="DO9894" s="14"/>
      <c r="DP9894" s="5"/>
      <c r="DQ9894" s="25"/>
      <c r="DR9894" s="25"/>
      <c r="DS9894" s="96"/>
      <c r="DT9894" s="83"/>
      <c r="DU9894" s="14"/>
      <c r="DX9894" s="83"/>
      <c r="DY9894" s="83"/>
      <c r="DZ9894" s="83"/>
      <c r="EA9894" s="83"/>
      <c r="EJ9894" s="54"/>
      <c r="EK9894" s="22"/>
      <c r="EL9894" s="24"/>
      <c r="EP9894" s="23"/>
      <c r="EQ9894" s="24"/>
      <c r="ER9894" s="22"/>
      <c r="ES9894" s="24"/>
      <c r="ET9894" s="24"/>
      <c r="EU9894" s="23"/>
      <c r="EV9894" s="26"/>
      <c r="EX9894" s="6"/>
      <c r="EY9894" s="24"/>
      <c r="EZ9894" s="109"/>
      <c r="FA9894" s="66"/>
      <c r="FB9894" s="5"/>
      <c r="FC9894" s="68"/>
      <c r="FD9894" s="67"/>
      <c r="FE9894" s="67"/>
      <c r="FF9894" s="64"/>
      <c r="FG9894" s="5"/>
      <c r="FH9894" s="69"/>
      <c r="FI9894" s="6"/>
      <c r="FJ9894" s="5"/>
      <c r="FK9894" s="25"/>
      <c r="FL9894" s="5"/>
    </row>
    <row r="9895" spans="40:168">
      <c r="AN9895" s="14"/>
      <c r="AO9895" s="14"/>
      <c r="AP9895" s="5"/>
      <c r="AQ9895" s="25"/>
      <c r="AR9895" s="25"/>
      <c r="AS9895" s="96"/>
      <c r="AT9895" s="83"/>
      <c r="AU9895" s="14"/>
      <c r="AX9895" s="83"/>
      <c r="AY9895" s="83"/>
      <c r="AZ9895" s="83"/>
      <c r="BA9895" s="83"/>
      <c r="BJ9895" s="54"/>
      <c r="BK9895" s="22"/>
      <c r="BL9895" s="24"/>
      <c r="BP9895" s="23"/>
      <c r="BQ9895" s="24"/>
      <c r="BR9895" s="22"/>
      <c r="BS9895" s="24"/>
      <c r="BT9895" s="24"/>
      <c r="BU9895" s="23"/>
      <c r="BV9895" s="26"/>
      <c r="BX9895" s="6"/>
      <c r="BY9895" s="24"/>
      <c r="BZ9895" s="109"/>
      <c r="CA9895" s="66"/>
      <c r="CB9895" s="5"/>
      <c r="CC9895" s="68"/>
      <c r="CD9895" s="67"/>
      <c r="CE9895" s="67"/>
      <c r="CF9895" s="64"/>
      <c r="CG9895" s="5"/>
      <c r="CH9895" s="69"/>
      <c r="CI9895" s="6"/>
      <c r="CJ9895" s="5"/>
      <c r="CK9895" s="25"/>
      <c r="CL9895" s="5"/>
      <c r="DN9895" s="14"/>
      <c r="DO9895" s="14"/>
      <c r="DP9895" s="5"/>
      <c r="DQ9895" s="25"/>
      <c r="DR9895" s="25"/>
      <c r="DS9895" s="96"/>
      <c r="DT9895" s="83"/>
      <c r="DU9895" s="14"/>
      <c r="DX9895" s="83"/>
      <c r="DY9895" s="83"/>
      <c r="DZ9895" s="83"/>
      <c r="EA9895" s="83"/>
      <c r="EJ9895" s="54"/>
      <c r="EK9895" s="22"/>
      <c r="EL9895" s="24"/>
      <c r="EP9895" s="23"/>
      <c r="EQ9895" s="24"/>
      <c r="ER9895" s="22"/>
      <c r="ES9895" s="24"/>
      <c r="ET9895" s="24"/>
      <c r="EU9895" s="23"/>
      <c r="EV9895" s="26"/>
      <c r="EX9895" s="6"/>
      <c r="EY9895" s="24"/>
      <c r="EZ9895" s="109"/>
      <c r="FA9895" s="66"/>
      <c r="FB9895" s="5"/>
      <c r="FC9895" s="68"/>
      <c r="FD9895" s="67"/>
      <c r="FE9895" s="67"/>
      <c r="FF9895" s="64"/>
      <c r="FG9895" s="5"/>
      <c r="FH9895" s="69"/>
      <c r="FI9895" s="6"/>
      <c r="FJ9895" s="5"/>
      <c r="FK9895" s="25"/>
      <c r="FL9895" s="5"/>
    </row>
    <row r="9896" spans="40:168">
      <c r="AN9896" s="14"/>
      <c r="AO9896" s="14"/>
      <c r="AP9896" s="5"/>
      <c r="AQ9896" s="25"/>
      <c r="AR9896" s="25"/>
      <c r="AS9896" s="96"/>
      <c r="AT9896" s="83"/>
      <c r="AU9896" s="14"/>
      <c r="AX9896" s="83"/>
      <c r="AY9896" s="83"/>
      <c r="AZ9896" s="83"/>
      <c r="BA9896" s="83"/>
      <c r="BJ9896" s="54"/>
      <c r="BK9896" s="22"/>
      <c r="BL9896" s="24"/>
      <c r="BP9896" s="23"/>
      <c r="BQ9896" s="24"/>
      <c r="BR9896" s="22"/>
      <c r="BS9896" s="24"/>
      <c r="BT9896" s="24"/>
      <c r="BU9896" s="23"/>
      <c r="BV9896" s="26"/>
      <c r="BX9896" s="6"/>
      <c r="BY9896" s="24"/>
      <c r="BZ9896" s="109"/>
      <c r="CA9896" s="66"/>
      <c r="CB9896" s="5"/>
      <c r="CC9896" s="68"/>
      <c r="CD9896" s="67"/>
      <c r="CE9896" s="67"/>
      <c r="CF9896" s="64"/>
      <c r="CG9896" s="5"/>
      <c r="CH9896" s="69"/>
      <c r="CI9896" s="6"/>
      <c r="CJ9896" s="5"/>
      <c r="CK9896" s="25"/>
      <c r="CL9896" s="5"/>
      <c r="DN9896" s="14"/>
      <c r="DO9896" s="14"/>
      <c r="DP9896" s="5"/>
      <c r="DQ9896" s="25"/>
      <c r="DR9896" s="25"/>
      <c r="DS9896" s="96"/>
      <c r="DT9896" s="83"/>
      <c r="DU9896" s="14"/>
      <c r="DX9896" s="83"/>
      <c r="DY9896" s="83"/>
      <c r="DZ9896" s="83"/>
      <c r="EA9896" s="83"/>
      <c r="EJ9896" s="54"/>
      <c r="EK9896" s="22"/>
      <c r="EL9896" s="24"/>
      <c r="EP9896" s="23"/>
      <c r="EQ9896" s="24"/>
      <c r="ER9896" s="22"/>
      <c r="ES9896" s="24"/>
      <c r="ET9896" s="24"/>
      <c r="EU9896" s="23"/>
      <c r="EV9896" s="26"/>
      <c r="EX9896" s="6"/>
      <c r="EY9896" s="24"/>
      <c r="EZ9896" s="109"/>
      <c r="FA9896" s="66"/>
      <c r="FB9896" s="5"/>
      <c r="FC9896" s="68"/>
      <c r="FD9896" s="67"/>
      <c r="FE9896" s="67"/>
      <c r="FF9896" s="64"/>
      <c r="FG9896" s="5"/>
      <c r="FH9896" s="69"/>
      <c r="FI9896" s="6"/>
      <c r="FJ9896" s="5"/>
      <c r="FK9896" s="25"/>
      <c r="FL9896" s="5"/>
    </row>
    <row r="9897" spans="40:168">
      <c r="AN9897" s="14"/>
      <c r="AO9897" s="14"/>
      <c r="AP9897" s="5"/>
      <c r="AQ9897" s="25"/>
      <c r="AR9897" s="25"/>
      <c r="AS9897" s="96"/>
      <c r="AT9897" s="83"/>
      <c r="AU9897" s="14"/>
      <c r="AX9897" s="83"/>
      <c r="AY9897" s="83"/>
      <c r="AZ9897" s="83"/>
      <c r="BA9897" s="83"/>
      <c r="BJ9897" s="54"/>
      <c r="BK9897" s="22"/>
      <c r="BL9897" s="24"/>
      <c r="BP9897" s="23"/>
      <c r="BQ9897" s="24"/>
      <c r="BR9897" s="22"/>
      <c r="BS9897" s="24"/>
      <c r="BT9897" s="24"/>
      <c r="BU9897" s="23"/>
      <c r="BV9897" s="26"/>
      <c r="BX9897" s="6"/>
      <c r="BY9897" s="24"/>
      <c r="BZ9897" s="109"/>
      <c r="CA9897" s="66"/>
      <c r="CB9897" s="5"/>
      <c r="CC9897" s="68"/>
      <c r="CD9897" s="67"/>
      <c r="CE9897" s="67"/>
      <c r="CF9897" s="64"/>
      <c r="CG9897" s="5"/>
      <c r="CH9897" s="69"/>
      <c r="CI9897" s="6"/>
      <c r="CJ9897" s="5"/>
      <c r="CK9897" s="25"/>
      <c r="CL9897" s="5"/>
      <c r="DN9897" s="14"/>
      <c r="DO9897" s="14"/>
      <c r="DP9897" s="5"/>
      <c r="DQ9897" s="25"/>
      <c r="DR9897" s="25"/>
      <c r="DS9897" s="96"/>
      <c r="DT9897" s="83"/>
      <c r="DU9897" s="14"/>
      <c r="DX9897" s="83"/>
      <c r="DY9897" s="83"/>
      <c r="DZ9897" s="83"/>
      <c r="EA9897" s="83"/>
      <c r="EJ9897" s="54"/>
      <c r="EK9897" s="22"/>
      <c r="EL9897" s="24"/>
      <c r="EP9897" s="23"/>
      <c r="EQ9897" s="24"/>
      <c r="ER9897" s="22"/>
      <c r="ES9897" s="24"/>
      <c r="ET9897" s="24"/>
      <c r="EU9897" s="23"/>
      <c r="EV9897" s="26"/>
      <c r="EX9897" s="6"/>
      <c r="EY9897" s="24"/>
      <c r="EZ9897" s="109"/>
      <c r="FA9897" s="66"/>
      <c r="FB9897" s="5"/>
      <c r="FC9897" s="68"/>
      <c r="FD9897" s="67"/>
      <c r="FE9897" s="67"/>
      <c r="FF9897" s="64"/>
      <c r="FG9897" s="5"/>
      <c r="FH9897" s="69"/>
      <c r="FI9897" s="6"/>
      <c r="FJ9897" s="5"/>
      <c r="FK9897" s="25"/>
      <c r="FL9897" s="5"/>
    </row>
    <row r="9898" spans="40:168">
      <c r="AN9898" s="14"/>
      <c r="AO9898" s="14"/>
      <c r="AP9898" s="5"/>
      <c r="AQ9898" s="25"/>
      <c r="AR9898" s="25"/>
      <c r="AS9898" s="96"/>
      <c r="AT9898" s="83"/>
      <c r="AU9898" s="14"/>
      <c r="AX9898" s="83"/>
      <c r="AY9898" s="83"/>
      <c r="AZ9898" s="83"/>
      <c r="BA9898" s="83"/>
      <c r="BJ9898" s="54"/>
      <c r="BK9898" s="22"/>
      <c r="BL9898" s="24"/>
      <c r="BP9898" s="23"/>
      <c r="BQ9898" s="24"/>
      <c r="BR9898" s="22"/>
      <c r="BS9898" s="24"/>
      <c r="BT9898" s="24"/>
      <c r="BU9898" s="23"/>
      <c r="BV9898" s="26"/>
      <c r="BX9898" s="6"/>
      <c r="BY9898" s="24"/>
      <c r="BZ9898" s="109"/>
      <c r="CA9898" s="66"/>
      <c r="CB9898" s="5"/>
      <c r="CC9898" s="68"/>
      <c r="CD9898" s="67"/>
      <c r="CE9898" s="67"/>
      <c r="CF9898" s="64"/>
      <c r="CG9898" s="5"/>
      <c r="CH9898" s="69"/>
      <c r="CI9898" s="6"/>
      <c r="CJ9898" s="5"/>
      <c r="CK9898" s="25"/>
      <c r="CL9898" s="5"/>
      <c r="DN9898" s="14"/>
      <c r="DO9898" s="14"/>
      <c r="DP9898" s="5"/>
      <c r="DQ9898" s="25"/>
      <c r="DR9898" s="25"/>
      <c r="DS9898" s="96"/>
      <c r="DT9898" s="83"/>
      <c r="DU9898" s="14"/>
      <c r="DX9898" s="83"/>
      <c r="DY9898" s="83"/>
      <c r="DZ9898" s="83"/>
      <c r="EA9898" s="83"/>
      <c r="EJ9898" s="54"/>
      <c r="EK9898" s="22"/>
      <c r="EL9898" s="24"/>
      <c r="EP9898" s="23"/>
      <c r="EQ9898" s="24"/>
      <c r="ER9898" s="22"/>
      <c r="ES9898" s="24"/>
      <c r="ET9898" s="24"/>
      <c r="EU9898" s="23"/>
      <c r="EV9898" s="26"/>
      <c r="EX9898" s="6"/>
      <c r="EY9898" s="24"/>
      <c r="EZ9898" s="109"/>
      <c r="FA9898" s="66"/>
      <c r="FB9898" s="5"/>
      <c r="FC9898" s="68"/>
      <c r="FD9898" s="67"/>
      <c r="FE9898" s="67"/>
      <c r="FF9898" s="64"/>
      <c r="FG9898" s="5"/>
      <c r="FH9898" s="69"/>
      <c r="FI9898" s="6"/>
      <c r="FJ9898" s="5"/>
      <c r="FK9898" s="25"/>
      <c r="FL9898" s="5"/>
    </row>
    <row r="9899" spans="40:168">
      <c r="AN9899" s="14"/>
      <c r="AO9899" s="14"/>
      <c r="AP9899" s="5"/>
      <c r="AQ9899" s="25"/>
      <c r="AR9899" s="25"/>
      <c r="AS9899" s="96"/>
      <c r="AT9899" s="83"/>
      <c r="AU9899" s="14"/>
      <c r="AX9899" s="83"/>
      <c r="AY9899" s="83"/>
      <c r="AZ9899" s="83"/>
      <c r="BA9899" s="83"/>
      <c r="BJ9899" s="54"/>
      <c r="BK9899" s="22"/>
      <c r="BL9899" s="24"/>
      <c r="BP9899" s="23"/>
      <c r="BQ9899" s="24"/>
      <c r="BR9899" s="22"/>
      <c r="BS9899" s="24"/>
      <c r="BT9899" s="24"/>
      <c r="BU9899" s="23"/>
      <c r="BV9899" s="26"/>
      <c r="BX9899" s="6"/>
      <c r="BY9899" s="24"/>
      <c r="BZ9899" s="109"/>
      <c r="CA9899" s="66"/>
      <c r="CB9899" s="5"/>
      <c r="CC9899" s="68"/>
      <c r="CD9899" s="67"/>
      <c r="CE9899" s="67"/>
      <c r="CF9899" s="64"/>
      <c r="CG9899" s="5"/>
      <c r="CH9899" s="69"/>
      <c r="CI9899" s="6"/>
      <c r="CJ9899" s="5"/>
      <c r="CK9899" s="25"/>
      <c r="CL9899" s="5"/>
      <c r="DN9899" s="14"/>
      <c r="DO9899" s="14"/>
      <c r="DP9899" s="5"/>
      <c r="DQ9899" s="25"/>
      <c r="DR9899" s="25"/>
      <c r="DS9899" s="96"/>
      <c r="DT9899" s="83"/>
      <c r="DU9899" s="14"/>
      <c r="DX9899" s="83"/>
      <c r="DY9899" s="83"/>
      <c r="DZ9899" s="83"/>
      <c r="EA9899" s="83"/>
      <c r="EJ9899" s="54"/>
      <c r="EK9899" s="22"/>
      <c r="EL9899" s="24"/>
      <c r="EP9899" s="23"/>
      <c r="EQ9899" s="24"/>
      <c r="ER9899" s="22"/>
      <c r="ES9899" s="24"/>
      <c r="ET9899" s="24"/>
      <c r="EU9899" s="23"/>
      <c r="EV9899" s="26"/>
      <c r="EX9899" s="6"/>
      <c r="EY9899" s="24"/>
      <c r="EZ9899" s="109"/>
      <c r="FA9899" s="66"/>
      <c r="FB9899" s="5"/>
      <c r="FC9899" s="68"/>
      <c r="FD9899" s="67"/>
      <c r="FE9899" s="67"/>
      <c r="FF9899" s="64"/>
      <c r="FG9899" s="5"/>
      <c r="FH9899" s="69"/>
      <c r="FI9899" s="6"/>
      <c r="FJ9899" s="5"/>
      <c r="FK9899" s="25"/>
      <c r="FL9899" s="5"/>
    </row>
    <row r="9900" spans="40:168">
      <c r="AN9900" s="14"/>
      <c r="AO9900" s="14"/>
      <c r="AP9900" s="5"/>
      <c r="AQ9900" s="25"/>
      <c r="AR9900" s="25"/>
      <c r="AS9900" s="96"/>
      <c r="AT9900" s="83"/>
      <c r="AU9900" s="14"/>
      <c r="AX9900" s="83"/>
      <c r="AY9900" s="83"/>
      <c r="AZ9900" s="83"/>
      <c r="BA9900" s="83"/>
      <c r="BJ9900" s="54"/>
      <c r="BK9900" s="22"/>
      <c r="BL9900" s="24"/>
      <c r="BP9900" s="23"/>
      <c r="BQ9900" s="24"/>
      <c r="BR9900" s="22"/>
      <c r="BS9900" s="24"/>
      <c r="BT9900" s="24"/>
      <c r="BU9900" s="23"/>
      <c r="BV9900" s="26"/>
      <c r="BX9900" s="6"/>
      <c r="BY9900" s="24"/>
      <c r="BZ9900" s="109"/>
      <c r="CA9900" s="66"/>
      <c r="CB9900" s="5"/>
      <c r="CC9900" s="68"/>
      <c r="CD9900" s="67"/>
      <c r="CE9900" s="67"/>
      <c r="CF9900" s="64"/>
      <c r="CG9900" s="5"/>
      <c r="CH9900" s="69"/>
      <c r="CI9900" s="6"/>
      <c r="CJ9900" s="5"/>
      <c r="CK9900" s="25"/>
      <c r="CL9900" s="5"/>
      <c r="DN9900" s="14"/>
      <c r="DO9900" s="14"/>
      <c r="DP9900" s="5"/>
      <c r="DQ9900" s="25"/>
      <c r="DR9900" s="25"/>
      <c r="DS9900" s="96"/>
      <c r="DT9900" s="83"/>
      <c r="DU9900" s="14"/>
      <c r="DX9900" s="83"/>
      <c r="DY9900" s="83"/>
      <c r="DZ9900" s="83"/>
      <c r="EA9900" s="83"/>
      <c r="EJ9900" s="54"/>
      <c r="EK9900" s="22"/>
      <c r="EL9900" s="24"/>
      <c r="EP9900" s="23"/>
      <c r="EQ9900" s="24"/>
      <c r="ER9900" s="22"/>
      <c r="ES9900" s="24"/>
      <c r="ET9900" s="24"/>
      <c r="EU9900" s="23"/>
      <c r="EV9900" s="26"/>
      <c r="EX9900" s="6"/>
      <c r="EY9900" s="24"/>
      <c r="EZ9900" s="109"/>
      <c r="FA9900" s="66"/>
      <c r="FB9900" s="5"/>
      <c r="FC9900" s="68"/>
      <c r="FD9900" s="67"/>
      <c r="FE9900" s="67"/>
      <c r="FF9900" s="64"/>
      <c r="FG9900" s="5"/>
      <c r="FH9900" s="69"/>
      <c r="FI9900" s="6"/>
      <c r="FJ9900" s="5"/>
      <c r="FK9900" s="25"/>
      <c r="FL9900" s="5"/>
    </row>
    <row r="9901" spans="40:168">
      <c r="AN9901" s="14"/>
      <c r="AO9901" s="14"/>
      <c r="AP9901" s="5"/>
      <c r="AQ9901" s="25"/>
      <c r="AR9901" s="25"/>
      <c r="AS9901" s="96"/>
      <c r="AT9901" s="83"/>
      <c r="AU9901" s="14"/>
      <c r="AX9901" s="83"/>
      <c r="AY9901" s="83"/>
      <c r="AZ9901" s="83"/>
      <c r="BA9901" s="83"/>
      <c r="BJ9901" s="54"/>
      <c r="BK9901" s="22"/>
      <c r="BL9901" s="24"/>
      <c r="BP9901" s="23"/>
      <c r="BQ9901" s="24"/>
      <c r="BR9901" s="22"/>
      <c r="BS9901" s="24"/>
      <c r="BT9901" s="24"/>
      <c r="BU9901" s="23"/>
      <c r="BV9901" s="26"/>
      <c r="BX9901" s="6"/>
      <c r="BY9901" s="24"/>
      <c r="BZ9901" s="109"/>
      <c r="CA9901" s="66"/>
      <c r="CB9901" s="5"/>
      <c r="CC9901" s="68"/>
      <c r="CD9901" s="67"/>
      <c r="CE9901" s="67"/>
      <c r="CF9901" s="64"/>
      <c r="CG9901" s="5"/>
      <c r="CH9901" s="69"/>
      <c r="CI9901" s="6"/>
      <c r="CJ9901" s="5"/>
      <c r="CK9901" s="25"/>
      <c r="CL9901" s="5"/>
      <c r="DN9901" s="14"/>
      <c r="DO9901" s="14"/>
      <c r="DP9901" s="5"/>
      <c r="DQ9901" s="25"/>
      <c r="DR9901" s="25"/>
      <c r="DS9901" s="96"/>
      <c r="DT9901" s="83"/>
      <c r="DU9901" s="14"/>
      <c r="DX9901" s="83"/>
      <c r="DY9901" s="83"/>
      <c r="DZ9901" s="83"/>
      <c r="EA9901" s="83"/>
      <c r="EJ9901" s="54"/>
      <c r="EK9901" s="22"/>
      <c r="EL9901" s="24"/>
      <c r="EP9901" s="23"/>
      <c r="EQ9901" s="24"/>
      <c r="ER9901" s="22"/>
      <c r="ES9901" s="24"/>
      <c r="ET9901" s="24"/>
      <c r="EU9901" s="23"/>
      <c r="EV9901" s="26"/>
      <c r="EX9901" s="6"/>
      <c r="EY9901" s="24"/>
      <c r="EZ9901" s="109"/>
      <c r="FA9901" s="66"/>
      <c r="FB9901" s="5"/>
      <c r="FC9901" s="68"/>
      <c r="FD9901" s="67"/>
      <c r="FE9901" s="67"/>
      <c r="FF9901" s="64"/>
      <c r="FG9901" s="5"/>
      <c r="FH9901" s="69"/>
      <c r="FI9901" s="6"/>
      <c r="FJ9901" s="5"/>
      <c r="FK9901" s="25"/>
      <c r="FL9901" s="5"/>
    </row>
    <row r="9902" spans="40:168">
      <c r="AN9902" s="14"/>
      <c r="AO9902" s="14"/>
      <c r="AP9902" s="5"/>
      <c r="AQ9902" s="25"/>
      <c r="AR9902" s="25"/>
      <c r="AS9902" s="96"/>
      <c r="AT9902" s="83"/>
      <c r="AU9902" s="14"/>
      <c r="AX9902" s="83"/>
      <c r="AY9902" s="83"/>
      <c r="AZ9902" s="83"/>
      <c r="BA9902" s="83"/>
      <c r="BJ9902" s="54"/>
      <c r="BK9902" s="22"/>
      <c r="BL9902" s="24"/>
      <c r="BP9902" s="23"/>
      <c r="BQ9902" s="24"/>
      <c r="BR9902" s="22"/>
      <c r="BS9902" s="24"/>
      <c r="BT9902" s="24"/>
      <c r="BU9902" s="23"/>
      <c r="BV9902" s="26"/>
      <c r="BX9902" s="6"/>
      <c r="BY9902" s="24"/>
      <c r="BZ9902" s="109"/>
      <c r="CA9902" s="66"/>
      <c r="CB9902" s="5"/>
      <c r="CC9902" s="68"/>
      <c r="CD9902" s="67"/>
      <c r="CE9902" s="67"/>
      <c r="CF9902" s="64"/>
      <c r="CG9902" s="5"/>
      <c r="CH9902" s="69"/>
      <c r="CI9902" s="6"/>
      <c r="CJ9902" s="5"/>
      <c r="CK9902" s="25"/>
      <c r="CL9902" s="5"/>
      <c r="DN9902" s="14"/>
      <c r="DO9902" s="14"/>
      <c r="DP9902" s="5"/>
      <c r="DQ9902" s="25"/>
      <c r="DR9902" s="25"/>
      <c r="DS9902" s="96"/>
      <c r="DT9902" s="83"/>
      <c r="DU9902" s="14"/>
      <c r="DX9902" s="83"/>
      <c r="DY9902" s="83"/>
      <c r="DZ9902" s="83"/>
      <c r="EA9902" s="83"/>
      <c r="EJ9902" s="54"/>
      <c r="EK9902" s="22"/>
      <c r="EL9902" s="24"/>
      <c r="EP9902" s="23"/>
      <c r="EQ9902" s="24"/>
      <c r="ER9902" s="22"/>
      <c r="ES9902" s="24"/>
      <c r="ET9902" s="24"/>
      <c r="EU9902" s="23"/>
      <c r="EV9902" s="26"/>
      <c r="EX9902" s="6"/>
      <c r="EY9902" s="24"/>
      <c r="EZ9902" s="109"/>
      <c r="FA9902" s="66"/>
      <c r="FB9902" s="5"/>
      <c r="FC9902" s="68"/>
      <c r="FD9902" s="67"/>
      <c r="FE9902" s="67"/>
      <c r="FF9902" s="64"/>
      <c r="FG9902" s="5"/>
      <c r="FH9902" s="69"/>
      <c r="FI9902" s="6"/>
      <c r="FJ9902" s="5"/>
      <c r="FK9902" s="25"/>
      <c r="FL9902" s="5"/>
    </row>
    <row r="9903" spans="40:168">
      <c r="AN9903" s="14"/>
      <c r="AO9903" s="14"/>
      <c r="AP9903" s="5"/>
      <c r="AQ9903" s="25"/>
      <c r="AR9903" s="25"/>
      <c r="AS9903" s="96"/>
      <c r="AT9903" s="83"/>
      <c r="AU9903" s="14"/>
      <c r="AX9903" s="83"/>
      <c r="AY9903" s="83"/>
      <c r="AZ9903" s="83"/>
      <c r="BA9903" s="83"/>
      <c r="BJ9903" s="54"/>
      <c r="BK9903" s="22"/>
      <c r="BL9903" s="24"/>
      <c r="BP9903" s="23"/>
      <c r="BQ9903" s="24"/>
      <c r="BR9903" s="22"/>
      <c r="BS9903" s="24"/>
      <c r="BT9903" s="24"/>
      <c r="BU9903" s="23"/>
      <c r="BV9903" s="26"/>
      <c r="BX9903" s="6"/>
      <c r="BY9903" s="24"/>
      <c r="BZ9903" s="109"/>
      <c r="CA9903" s="66"/>
      <c r="CB9903" s="5"/>
      <c r="CC9903" s="68"/>
      <c r="CD9903" s="67"/>
      <c r="CE9903" s="67"/>
      <c r="CF9903" s="64"/>
      <c r="CG9903" s="5"/>
      <c r="CH9903" s="69"/>
      <c r="CI9903" s="6"/>
      <c r="CJ9903" s="5"/>
      <c r="CK9903" s="25"/>
      <c r="CL9903" s="5"/>
      <c r="DN9903" s="14"/>
      <c r="DO9903" s="14"/>
      <c r="DP9903" s="5"/>
      <c r="DQ9903" s="25"/>
      <c r="DR9903" s="25"/>
      <c r="DS9903" s="96"/>
      <c r="DT9903" s="83"/>
      <c r="DU9903" s="14"/>
      <c r="DX9903" s="83"/>
      <c r="DY9903" s="83"/>
      <c r="DZ9903" s="83"/>
      <c r="EA9903" s="83"/>
      <c r="EJ9903" s="54"/>
      <c r="EK9903" s="22"/>
      <c r="EL9903" s="24"/>
      <c r="EP9903" s="23"/>
      <c r="EQ9903" s="24"/>
      <c r="ER9903" s="22"/>
      <c r="ES9903" s="24"/>
      <c r="ET9903" s="24"/>
      <c r="EU9903" s="23"/>
      <c r="EV9903" s="26"/>
      <c r="EX9903" s="6"/>
      <c r="EY9903" s="24"/>
      <c r="EZ9903" s="109"/>
      <c r="FA9903" s="66"/>
      <c r="FB9903" s="5"/>
      <c r="FC9903" s="68"/>
      <c r="FD9903" s="67"/>
      <c r="FE9903" s="67"/>
      <c r="FF9903" s="64"/>
      <c r="FG9903" s="5"/>
      <c r="FH9903" s="69"/>
      <c r="FI9903" s="6"/>
      <c r="FJ9903" s="5"/>
      <c r="FK9903" s="25"/>
      <c r="FL9903" s="5"/>
    </row>
    <row r="9904" spans="40:168">
      <c r="AN9904" s="14"/>
      <c r="AO9904" s="14"/>
      <c r="AP9904" s="5"/>
      <c r="AQ9904" s="25"/>
      <c r="AR9904" s="25"/>
      <c r="AS9904" s="96"/>
      <c r="AT9904" s="83"/>
      <c r="AU9904" s="14"/>
      <c r="AX9904" s="83"/>
      <c r="AY9904" s="83"/>
      <c r="AZ9904" s="83"/>
      <c r="BA9904" s="83"/>
      <c r="BJ9904" s="54"/>
      <c r="BK9904" s="22"/>
      <c r="BL9904" s="24"/>
      <c r="BP9904" s="23"/>
      <c r="BQ9904" s="24"/>
      <c r="BR9904" s="22"/>
      <c r="BS9904" s="24"/>
      <c r="BT9904" s="24"/>
      <c r="BU9904" s="23"/>
      <c r="BV9904" s="26"/>
      <c r="BX9904" s="6"/>
      <c r="BY9904" s="24"/>
      <c r="BZ9904" s="109"/>
      <c r="CA9904" s="66"/>
      <c r="CB9904" s="5"/>
      <c r="CC9904" s="68"/>
      <c r="CD9904" s="67"/>
      <c r="CE9904" s="67"/>
      <c r="CF9904" s="64"/>
      <c r="CG9904" s="5"/>
      <c r="CH9904" s="69"/>
      <c r="CI9904" s="6"/>
      <c r="CJ9904" s="5"/>
      <c r="CK9904" s="25"/>
      <c r="CL9904" s="5"/>
      <c r="DN9904" s="14"/>
      <c r="DO9904" s="14"/>
      <c r="DP9904" s="5"/>
      <c r="DQ9904" s="25"/>
      <c r="DR9904" s="25"/>
      <c r="DS9904" s="96"/>
      <c r="DT9904" s="83"/>
      <c r="DU9904" s="14"/>
      <c r="DX9904" s="83"/>
      <c r="DY9904" s="83"/>
      <c r="DZ9904" s="83"/>
      <c r="EA9904" s="83"/>
      <c r="EJ9904" s="54"/>
      <c r="EK9904" s="22"/>
      <c r="EL9904" s="24"/>
      <c r="EP9904" s="23"/>
      <c r="EQ9904" s="24"/>
      <c r="ER9904" s="22"/>
      <c r="ES9904" s="24"/>
      <c r="ET9904" s="24"/>
      <c r="EU9904" s="23"/>
      <c r="EV9904" s="26"/>
      <c r="EX9904" s="6"/>
      <c r="EY9904" s="24"/>
      <c r="EZ9904" s="109"/>
      <c r="FA9904" s="66"/>
      <c r="FB9904" s="5"/>
      <c r="FC9904" s="68"/>
      <c r="FD9904" s="67"/>
      <c r="FE9904" s="67"/>
      <c r="FF9904" s="64"/>
      <c r="FG9904" s="5"/>
      <c r="FH9904" s="69"/>
      <c r="FI9904" s="6"/>
      <c r="FJ9904" s="5"/>
      <c r="FK9904" s="25"/>
      <c r="FL9904" s="5"/>
    </row>
    <row r="9905" spans="40:168">
      <c r="AN9905" s="14"/>
      <c r="AO9905" s="14"/>
      <c r="AP9905" s="5"/>
      <c r="AQ9905" s="25"/>
      <c r="AR9905" s="25"/>
      <c r="AS9905" s="96"/>
      <c r="AT9905" s="83"/>
      <c r="AU9905" s="14"/>
      <c r="AX9905" s="83"/>
      <c r="AY9905" s="83"/>
      <c r="AZ9905" s="83"/>
      <c r="BA9905" s="83"/>
      <c r="BJ9905" s="54"/>
      <c r="BK9905" s="22"/>
      <c r="BL9905" s="24"/>
      <c r="BP9905" s="23"/>
      <c r="BQ9905" s="24"/>
      <c r="BR9905" s="22"/>
      <c r="BS9905" s="24"/>
      <c r="BT9905" s="24"/>
      <c r="BU9905" s="23"/>
      <c r="BV9905" s="26"/>
      <c r="BX9905" s="6"/>
      <c r="BY9905" s="24"/>
      <c r="BZ9905" s="109"/>
      <c r="CA9905" s="66"/>
      <c r="CB9905" s="5"/>
      <c r="CC9905" s="68"/>
      <c r="CD9905" s="67"/>
      <c r="CE9905" s="67"/>
      <c r="CF9905" s="64"/>
      <c r="CG9905" s="5"/>
      <c r="CH9905" s="69"/>
      <c r="CI9905" s="6"/>
      <c r="CJ9905" s="5"/>
      <c r="CK9905" s="25"/>
      <c r="CL9905" s="5"/>
      <c r="DN9905" s="14"/>
      <c r="DO9905" s="14"/>
      <c r="DP9905" s="5"/>
      <c r="DQ9905" s="25"/>
      <c r="DR9905" s="25"/>
      <c r="DS9905" s="96"/>
      <c r="DT9905" s="83"/>
      <c r="DU9905" s="14"/>
      <c r="DX9905" s="83"/>
      <c r="DY9905" s="83"/>
      <c r="DZ9905" s="83"/>
      <c r="EA9905" s="83"/>
      <c r="EJ9905" s="54"/>
      <c r="EK9905" s="22"/>
      <c r="EL9905" s="24"/>
      <c r="EP9905" s="23"/>
      <c r="EQ9905" s="24"/>
      <c r="ER9905" s="22"/>
      <c r="ES9905" s="24"/>
      <c r="ET9905" s="24"/>
      <c r="EU9905" s="23"/>
      <c r="EV9905" s="26"/>
      <c r="EX9905" s="6"/>
      <c r="EY9905" s="24"/>
      <c r="EZ9905" s="109"/>
      <c r="FA9905" s="66"/>
      <c r="FB9905" s="5"/>
      <c r="FC9905" s="68"/>
      <c r="FD9905" s="67"/>
      <c r="FE9905" s="67"/>
      <c r="FF9905" s="64"/>
      <c r="FG9905" s="5"/>
      <c r="FH9905" s="69"/>
      <c r="FI9905" s="6"/>
      <c r="FJ9905" s="5"/>
      <c r="FK9905" s="25"/>
      <c r="FL9905" s="5"/>
    </row>
    <row r="9906" spans="40:168">
      <c r="AN9906" s="14"/>
      <c r="AO9906" s="14"/>
      <c r="AP9906" s="5"/>
      <c r="AQ9906" s="25"/>
      <c r="AR9906" s="25"/>
      <c r="AS9906" s="96"/>
      <c r="AT9906" s="83"/>
      <c r="AU9906" s="14"/>
      <c r="AX9906" s="83"/>
      <c r="AY9906" s="83"/>
      <c r="AZ9906" s="83"/>
      <c r="BA9906" s="83"/>
      <c r="BJ9906" s="54"/>
      <c r="BK9906" s="22"/>
      <c r="BL9906" s="24"/>
      <c r="BP9906" s="23"/>
      <c r="BQ9906" s="24"/>
      <c r="BR9906" s="22"/>
      <c r="BS9906" s="24"/>
      <c r="BT9906" s="24"/>
      <c r="BU9906" s="23"/>
      <c r="BV9906" s="26"/>
      <c r="BX9906" s="6"/>
      <c r="BY9906" s="24"/>
      <c r="BZ9906" s="109"/>
      <c r="CA9906" s="66"/>
      <c r="CB9906" s="5"/>
      <c r="CC9906" s="68"/>
      <c r="CD9906" s="67"/>
      <c r="CE9906" s="67"/>
      <c r="CF9906" s="64"/>
      <c r="CG9906" s="5"/>
      <c r="CH9906" s="69"/>
      <c r="CI9906" s="6"/>
      <c r="CJ9906" s="5"/>
      <c r="CK9906" s="25"/>
      <c r="CL9906" s="5"/>
      <c r="DN9906" s="14"/>
      <c r="DO9906" s="14"/>
      <c r="DP9906" s="5"/>
      <c r="DQ9906" s="25"/>
      <c r="DR9906" s="25"/>
      <c r="DS9906" s="96"/>
      <c r="DT9906" s="83"/>
      <c r="DU9906" s="14"/>
      <c r="DX9906" s="83"/>
      <c r="DY9906" s="83"/>
      <c r="DZ9906" s="83"/>
      <c r="EA9906" s="83"/>
      <c r="EJ9906" s="54"/>
      <c r="EK9906" s="22"/>
      <c r="EL9906" s="24"/>
      <c r="EP9906" s="23"/>
      <c r="EQ9906" s="24"/>
      <c r="ER9906" s="22"/>
      <c r="ES9906" s="24"/>
      <c r="ET9906" s="24"/>
      <c r="EU9906" s="23"/>
      <c r="EV9906" s="26"/>
      <c r="EX9906" s="6"/>
      <c r="EY9906" s="24"/>
      <c r="EZ9906" s="109"/>
      <c r="FA9906" s="66"/>
      <c r="FB9906" s="5"/>
      <c r="FC9906" s="68"/>
      <c r="FD9906" s="67"/>
      <c r="FE9906" s="67"/>
      <c r="FF9906" s="64"/>
      <c r="FG9906" s="5"/>
      <c r="FH9906" s="69"/>
      <c r="FI9906" s="6"/>
      <c r="FJ9906" s="5"/>
      <c r="FK9906" s="25"/>
      <c r="FL9906" s="5"/>
    </row>
    <row r="9907" spans="40:168">
      <c r="AN9907" s="14"/>
      <c r="AO9907" s="14"/>
      <c r="AP9907" s="5"/>
      <c r="AQ9907" s="25"/>
      <c r="AR9907" s="25"/>
      <c r="AS9907" s="96"/>
      <c r="AT9907" s="83"/>
      <c r="AU9907" s="14"/>
      <c r="AX9907" s="83"/>
      <c r="AY9907" s="83"/>
      <c r="AZ9907" s="83"/>
      <c r="BA9907" s="83"/>
      <c r="BJ9907" s="54"/>
      <c r="BK9907" s="22"/>
      <c r="BL9907" s="24"/>
      <c r="BP9907" s="23"/>
      <c r="BQ9907" s="24"/>
      <c r="BR9907" s="22"/>
      <c r="BS9907" s="24"/>
      <c r="BT9907" s="24"/>
      <c r="BU9907" s="23"/>
      <c r="BV9907" s="26"/>
      <c r="BX9907" s="6"/>
      <c r="BY9907" s="24"/>
      <c r="BZ9907" s="109"/>
      <c r="CA9907" s="66"/>
      <c r="CB9907" s="5"/>
      <c r="CC9907" s="68"/>
      <c r="CD9907" s="67"/>
      <c r="CE9907" s="67"/>
      <c r="CF9907" s="64"/>
      <c r="CG9907" s="5"/>
      <c r="CH9907" s="69"/>
      <c r="CI9907" s="6"/>
      <c r="CJ9907" s="5"/>
      <c r="CK9907" s="25"/>
      <c r="CL9907" s="5"/>
      <c r="DN9907" s="14"/>
      <c r="DO9907" s="14"/>
      <c r="DP9907" s="5"/>
      <c r="DQ9907" s="25"/>
      <c r="DR9907" s="25"/>
      <c r="DS9907" s="96"/>
      <c r="DT9907" s="83"/>
      <c r="DU9907" s="14"/>
      <c r="DX9907" s="83"/>
      <c r="DY9907" s="83"/>
      <c r="DZ9907" s="83"/>
      <c r="EA9907" s="83"/>
      <c r="EJ9907" s="54"/>
      <c r="EK9907" s="22"/>
      <c r="EL9907" s="24"/>
      <c r="EP9907" s="23"/>
      <c r="EQ9907" s="24"/>
      <c r="ER9907" s="22"/>
      <c r="ES9907" s="24"/>
      <c r="ET9907" s="24"/>
      <c r="EU9907" s="23"/>
      <c r="EV9907" s="26"/>
      <c r="EX9907" s="6"/>
      <c r="EY9907" s="24"/>
      <c r="EZ9907" s="109"/>
      <c r="FA9907" s="66"/>
      <c r="FB9907" s="5"/>
      <c r="FC9907" s="68"/>
      <c r="FD9907" s="67"/>
      <c r="FE9907" s="67"/>
      <c r="FF9907" s="64"/>
      <c r="FG9907" s="5"/>
      <c r="FH9907" s="69"/>
      <c r="FI9907" s="6"/>
      <c r="FJ9907" s="5"/>
      <c r="FK9907" s="25"/>
      <c r="FL9907" s="5"/>
    </row>
    <row r="9908" spans="40:168">
      <c r="AN9908" s="14"/>
      <c r="AO9908" s="14"/>
      <c r="AP9908" s="5"/>
      <c r="AQ9908" s="25"/>
      <c r="AR9908" s="25"/>
      <c r="AS9908" s="96"/>
      <c r="AT9908" s="83"/>
      <c r="AU9908" s="14"/>
      <c r="AX9908" s="83"/>
      <c r="AY9908" s="83"/>
      <c r="AZ9908" s="83"/>
      <c r="BA9908" s="83"/>
      <c r="BJ9908" s="54"/>
      <c r="BK9908" s="22"/>
      <c r="BL9908" s="24"/>
      <c r="BP9908" s="23"/>
      <c r="BQ9908" s="24"/>
      <c r="BR9908" s="22"/>
      <c r="BS9908" s="24"/>
      <c r="BT9908" s="24"/>
      <c r="BU9908" s="23"/>
      <c r="BV9908" s="26"/>
      <c r="BX9908" s="6"/>
      <c r="BY9908" s="24"/>
      <c r="BZ9908" s="109"/>
      <c r="CA9908" s="66"/>
      <c r="CB9908" s="5"/>
      <c r="CC9908" s="68"/>
      <c r="CD9908" s="67"/>
      <c r="CE9908" s="67"/>
      <c r="CF9908" s="64"/>
      <c r="CG9908" s="5"/>
      <c r="CH9908" s="69"/>
      <c r="CI9908" s="6"/>
      <c r="CJ9908" s="5"/>
      <c r="CK9908" s="25"/>
      <c r="CL9908" s="5"/>
      <c r="DN9908" s="14"/>
      <c r="DO9908" s="14"/>
      <c r="DP9908" s="5"/>
      <c r="DQ9908" s="25"/>
      <c r="DR9908" s="25"/>
      <c r="DS9908" s="96"/>
      <c r="DT9908" s="83"/>
      <c r="DU9908" s="14"/>
      <c r="DX9908" s="83"/>
      <c r="DY9908" s="83"/>
      <c r="DZ9908" s="83"/>
      <c r="EA9908" s="83"/>
      <c r="EJ9908" s="54"/>
      <c r="EK9908" s="22"/>
      <c r="EL9908" s="24"/>
      <c r="EP9908" s="23"/>
      <c r="EQ9908" s="24"/>
      <c r="ER9908" s="22"/>
      <c r="ES9908" s="24"/>
      <c r="ET9908" s="24"/>
      <c r="EU9908" s="23"/>
      <c r="EV9908" s="26"/>
      <c r="EX9908" s="6"/>
      <c r="EY9908" s="24"/>
      <c r="EZ9908" s="109"/>
      <c r="FA9908" s="66"/>
      <c r="FB9908" s="5"/>
      <c r="FC9908" s="68"/>
      <c r="FD9908" s="67"/>
      <c r="FE9908" s="67"/>
      <c r="FF9908" s="64"/>
      <c r="FG9908" s="5"/>
      <c r="FH9908" s="69"/>
      <c r="FI9908" s="6"/>
      <c r="FJ9908" s="5"/>
      <c r="FK9908" s="25"/>
      <c r="FL9908" s="5"/>
    </row>
    <row r="9909" spans="40:168">
      <c r="AN9909" s="14"/>
      <c r="AO9909" s="14"/>
      <c r="AP9909" s="5"/>
      <c r="AQ9909" s="25"/>
      <c r="AR9909" s="25"/>
      <c r="AS9909" s="96"/>
      <c r="AT9909" s="83"/>
      <c r="AU9909" s="14"/>
      <c r="AX9909" s="83"/>
      <c r="AY9909" s="83"/>
      <c r="AZ9909" s="83"/>
      <c r="BA9909" s="83"/>
      <c r="BJ9909" s="54"/>
      <c r="BK9909" s="22"/>
      <c r="BL9909" s="24"/>
      <c r="BP9909" s="23"/>
      <c r="BQ9909" s="24"/>
      <c r="BR9909" s="22"/>
      <c r="BS9909" s="24"/>
      <c r="BT9909" s="24"/>
      <c r="BU9909" s="23"/>
      <c r="BV9909" s="26"/>
      <c r="BX9909" s="6"/>
      <c r="BY9909" s="24"/>
      <c r="BZ9909" s="109"/>
      <c r="CA9909" s="66"/>
      <c r="CB9909" s="5"/>
      <c r="CC9909" s="68"/>
      <c r="CD9909" s="67"/>
      <c r="CE9909" s="67"/>
      <c r="CF9909" s="64"/>
      <c r="CG9909" s="5"/>
      <c r="CH9909" s="69"/>
      <c r="CI9909" s="6"/>
      <c r="CJ9909" s="5"/>
      <c r="CK9909" s="25"/>
      <c r="CL9909" s="5"/>
      <c r="DN9909" s="14"/>
      <c r="DO9909" s="14"/>
      <c r="DP9909" s="5"/>
      <c r="DQ9909" s="25"/>
      <c r="DR9909" s="25"/>
      <c r="DS9909" s="96"/>
      <c r="DT9909" s="83"/>
      <c r="DU9909" s="14"/>
      <c r="DX9909" s="83"/>
      <c r="DY9909" s="83"/>
      <c r="DZ9909" s="83"/>
      <c r="EA9909" s="83"/>
      <c r="EJ9909" s="54"/>
      <c r="EK9909" s="22"/>
      <c r="EL9909" s="24"/>
      <c r="EP9909" s="23"/>
      <c r="EQ9909" s="24"/>
      <c r="ER9909" s="22"/>
      <c r="ES9909" s="24"/>
      <c r="ET9909" s="24"/>
      <c r="EU9909" s="23"/>
      <c r="EV9909" s="26"/>
      <c r="EX9909" s="6"/>
      <c r="EY9909" s="24"/>
      <c r="EZ9909" s="109"/>
      <c r="FA9909" s="66"/>
      <c r="FB9909" s="5"/>
      <c r="FC9909" s="68"/>
      <c r="FD9909" s="67"/>
      <c r="FE9909" s="67"/>
      <c r="FF9909" s="64"/>
      <c r="FG9909" s="5"/>
      <c r="FH9909" s="69"/>
      <c r="FI9909" s="6"/>
      <c r="FJ9909" s="5"/>
      <c r="FK9909" s="25"/>
      <c r="FL9909" s="5"/>
    </row>
    <row r="9910" spans="40:168">
      <c r="AN9910" s="14"/>
      <c r="AO9910" s="14"/>
      <c r="AP9910" s="5"/>
      <c r="AQ9910" s="25"/>
      <c r="AR9910" s="25"/>
      <c r="AS9910" s="96"/>
      <c r="AT9910" s="83"/>
      <c r="AU9910" s="14"/>
      <c r="AX9910" s="83"/>
      <c r="AY9910" s="83"/>
      <c r="AZ9910" s="83"/>
      <c r="BA9910" s="83"/>
      <c r="BJ9910" s="54"/>
      <c r="BK9910" s="22"/>
      <c r="BL9910" s="24"/>
      <c r="BP9910" s="23"/>
      <c r="BQ9910" s="24"/>
      <c r="BR9910" s="22"/>
      <c r="BS9910" s="24"/>
      <c r="BT9910" s="24"/>
      <c r="BU9910" s="23"/>
      <c r="BV9910" s="26"/>
      <c r="BX9910" s="6"/>
      <c r="BY9910" s="24"/>
      <c r="BZ9910" s="109"/>
      <c r="CA9910" s="66"/>
      <c r="CB9910" s="5"/>
      <c r="CC9910" s="68"/>
      <c r="CD9910" s="67"/>
      <c r="CE9910" s="67"/>
      <c r="CF9910" s="64"/>
      <c r="CG9910" s="5"/>
      <c r="CH9910" s="69"/>
      <c r="CI9910" s="6"/>
      <c r="CJ9910" s="5"/>
      <c r="CK9910" s="25"/>
      <c r="CL9910" s="5"/>
      <c r="DN9910" s="14"/>
      <c r="DO9910" s="14"/>
      <c r="DP9910" s="5"/>
      <c r="DQ9910" s="25"/>
      <c r="DR9910" s="25"/>
      <c r="DS9910" s="96"/>
      <c r="DT9910" s="83"/>
      <c r="DU9910" s="14"/>
      <c r="DX9910" s="83"/>
      <c r="DY9910" s="83"/>
      <c r="DZ9910" s="83"/>
      <c r="EA9910" s="83"/>
      <c r="EJ9910" s="54"/>
      <c r="EK9910" s="22"/>
      <c r="EL9910" s="24"/>
      <c r="EP9910" s="23"/>
      <c r="EQ9910" s="24"/>
      <c r="ER9910" s="22"/>
      <c r="ES9910" s="24"/>
      <c r="ET9910" s="24"/>
      <c r="EU9910" s="23"/>
      <c r="EV9910" s="26"/>
      <c r="EX9910" s="6"/>
      <c r="EY9910" s="24"/>
      <c r="EZ9910" s="109"/>
      <c r="FA9910" s="66"/>
      <c r="FB9910" s="5"/>
      <c r="FC9910" s="68"/>
      <c r="FD9910" s="67"/>
      <c r="FE9910" s="67"/>
      <c r="FF9910" s="64"/>
      <c r="FG9910" s="5"/>
      <c r="FH9910" s="69"/>
      <c r="FI9910" s="6"/>
      <c r="FJ9910" s="5"/>
      <c r="FK9910" s="25"/>
      <c r="FL9910" s="5"/>
    </row>
    <row r="9911" spans="40:168">
      <c r="AN9911" s="14"/>
      <c r="AO9911" s="14"/>
      <c r="AP9911" s="5"/>
      <c r="AQ9911" s="25"/>
      <c r="AR9911" s="25"/>
      <c r="AS9911" s="96"/>
      <c r="AT9911" s="83"/>
      <c r="AU9911" s="14"/>
      <c r="AX9911" s="83"/>
      <c r="AY9911" s="83"/>
      <c r="AZ9911" s="83"/>
      <c r="BA9911" s="83"/>
      <c r="BJ9911" s="54"/>
      <c r="BK9911" s="22"/>
      <c r="BL9911" s="24"/>
      <c r="BP9911" s="23"/>
      <c r="BQ9911" s="24"/>
      <c r="BR9911" s="22"/>
      <c r="BS9911" s="24"/>
      <c r="BT9911" s="24"/>
      <c r="BU9911" s="23"/>
      <c r="BV9911" s="26"/>
      <c r="BX9911" s="6"/>
      <c r="BY9911" s="24"/>
      <c r="BZ9911" s="109"/>
      <c r="CA9911" s="66"/>
      <c r="CB9911" s="5"/>
      <c r="CC9911" s="68"/>
      <c r="CD9911" s="67"/>
      <c r="CE9911" s="67"/>
      <c r="CF9911" s="64"/>
      <c r="CG9911" s="5"/>
      <c r="CH9911" s="69"/>
      <c r="CI9911" s="6"/>
      <c r="CJ9911" s="5"/>
      <c r="CK9911" s="25"/>
      <c r="CL9911" s="5"/>
      <c r="DN9911" s="14"/>
      <c r="DO9911" s="14"/>
      <c r="DP9911" s="5"/>
      <c r="DQ9911" s="25"/>
      <c r="DR9911" s="25"/>
      <c r="DS9911" s="96"/>
      <c r="DT9911" s="83"/>
      <c r="DU9911" s="14"/>
      <c r="DX9911" s="83"/>
      <c r="DY9911" s="83"/>
      <c r="DZ9911" s="83"/>
      <c r="EA9911" s="83"/>
      <c r="EJ9911" s="54"/>
      <c r="EK9911" s="22"/>
      <c r="EL9911" s="24"/>
      <c r="EP9911" s="23"/>
      <c r="EQ9911" s="24"/>
      <c r="ER9911" s="22"/>
      <c r="ES9911" s="24"/>
      <c r="ET9911" s="24"/>
      <c r="EU9911" s="23"/>
      <c r="EV9911" s="26"/>
      <c r="EX9911" s="6"/>
      <c r="EY9911" s="24"/>
      <c r="EZ9911" s="109"/>
      <c r="FA9911" s="66"/>
      <c r="FB9911" s="5"/>
      <c r="FC9911" s="68"/>
      <c r="FD9911" s="67"/>
      <c r="FE9911" s="67"/>
      <c r="FF9911" s="64"/>
      <c r="FG9911" s="5"/>
      <c r="FH9911" s="69"/>
      <c r="FI9911" s="6"/>
      <c r="FJ9911" s="5"/>
      <c r="FK9911" s="25"/>
      <c r="FL9911" s="5"/>
    </row>
    <row r="9912" spans="40:168">
      <c r="AN9912" s="14"/>
      <c r="AO9912" s="14"/>
      <c r="AP9912" s="5"/>
      <c r="AQ9912" s="25"/>
      <c r="AR9912" s="25"/>
      <c r="AS9912" s="96"/>
      <c r="AT9912" s="83"/>
      <c r="AU9912" s="14"/>
      <c r="AX9912" s="83"/>
      <c r="AY9912" s="83"/>
      <c r="AZ9912" s="83"/>
      <c r="BA9912" s="83"/>
      <c r="BJ9912" s="54"/>
      <c r="BK9912" s="22"/>
      <c r="BL9912" s="24"/>
      <c r="BP9912" s="23"/>
      <c r="BQ9912" s="24"/>
      <c r="BR9912" s="22"/>
      <c r="BS9912" s="24"/>
      <c r="BT9912" s="24"/>
      <c r="BU9912" s="23"/>
      <c r="BV9912" s="26"/>
      <c r="BX9912" s="6"/>
      <c r="BY9912" s="24"/>
      <c r="BZ9912" s="109"/>
      <c r="CA9912" s="66"/>
      <c r="CB9912" s="5"/>
      <c r="CC9912" s="68"/>
      <c r="CD9912" s="67"/>
      <c r="CE9912" s="67"/>
      <c r="CF9912" s="64"/>
      <c r="CG9912" s="5"/>
      <c r="CH9912" s="69"/>
      <c r="CI9912" s="6"/>
      <c r="CJ9912" s="5"/>
      <c r="CK9912" s="25"/>
      <c r="CL9912" s="5"/>
      <c r="DN9912" s="14"/>
      <c r="DO9912" s="14"/>
      <c r="DP9912" s="5"/>
      <c r="DQ9912" s="25"/>
      <c r="DR9912" s="25"/>
      <c r="DS9912" s="96"/>
      <c r="DT9912" s="83"/>
      <c r="DU9912" s="14"/>
      <c r="DX9912" s="83"/>
      <c r="DY9912" s="83"/>
      <c r="DZ9912" s="83"/>
      <c r="EA9912" s="83"/>
      <c r="EJ9912" s="54"/>
      <c r="EK9912" s="22"/>
      <c r="EL9912" s="24"/>
      <c r="EP9912" s="23"/>
      <c r="EQ9912" s="24"/>
      <c r="ER9912" s="22"/>
      <c r="ES9912" s="24"/>
      <c r="ET9912" s="24"/>
      <c r="EU9912" s="23"/>
      <c r="EV9912" s="26"/>
      <c r="EX9912" s="6"/>
      <c r="EY9912" s="24"/>
      <c r="EZ9912" s="109"/>
      <c r="FA9912" s="66"/>
      <c r="FB9912" s="5"/>
      <c r="FC9912" s="68"/>
      <c r="FD9912" s="67"/>
      <c r="FE9912" s="67"/>
      <c r="FF9912" s="64"/>
      <c r="FG9912" s="5"/>
      <c r="FH9912" s="69"/>
      <c r="FI9912" s="6"/>
      <c r="FJ9912" s="5"/>
      <c r="FK9912" s="25"/>
      <c r="FL9912" s="5"/>
    </row>
    <row r="9913" spans="40:168">
      <c r="AN9913" s="14"/>
      <c r="AO9913" s="14"/>
      <c r="AP9913" s="5"/>
      <c r="AQ9913" s="25"/>
      <c r="AR9913" s="25"/>
      <c r="AS9913" s="96"/>
      <c r="AT9913" s="83"/>
      <c r="AU9913" s="14"/>
      <c r="AX9913" s="83"/>
      <c r="AY9913" s="83"/>
      <c r="AZ9913" s="83"/>
      <c r="BA9913" s="83"/>
      <c r="BJ9913" s="54"/>
      <c r="BK9913" s="22"/>
      <c r="BL9913" s="24"/>
      <c r="BP9913" s="23"/>
      <c r="BQ9913" s="24"/>
      <c r="BR9913" s="22"/>
      <c r="BS9913" s="24"/>
      <c r="BT9913" s="24"/>
      <c r="BU9913" s="23"/>
      <c r="BV9913" s="26"/>
      <c r="BX9913" s="6"/>
      <c r="BY9913" s="24"/>
      <c r="BZ9913" s="109"/>
      <c r="CA9913" s="66"/>
      <c r="CB9913" s="5"/>
      <c r="CC9913" s="68"/>
      <c r="CD9913" s="67"/>
      <c r="CE9913" s="67"/>
      <c r="CF9913" s="64"/>
      <c r="CG9913" s="5"/>
      <c r="CH9913" s="69"/>
      <c r="CI9913" s="6"/>
      <c r="CJ9913" s="5"/>
      <c r="CK9913" s="25"/>
      <c r="CL9913" s="5"/>
      <c r="DN9913" s="14"/>
      <c r="DO9913" s="14"/>
      <c r="DP9913" s="5"/>
      <c r="DQ9913" s="25"/>
      <c r="DR9913" s="25"/>
      <c r="DS9913" s="96"/>
      <c r="DT9913" s="83"/>
      <c r="DU9913" s="14"/>
      <c r="DX9913" s="83"/>
      <c r="DY9913" s="83"/>
      <c r="DZ9913" s="83"/>
      <c r="EA9913" s="83"/>
      <c r="EJ9913" s="54"/>
      <c r="EK9913" s="22"/>
      <c r="EL9913" s="24"/>
      <c r="EP9913" s="23"/>
      <c r="EQ9913" s="24"/>
      <c r="ER9913" s="22"/>
      <c r="ES9913" s="24"/>
      <c r="ET9913" s="24"/>
      <c r="EU9913" s="23"/>
      <c r="EV9913" s="26"/>
      <c r="EX9913" s="6"/>
      <c r="EY9913" s="24"/>
      <c r="EZ9913" s="109"/>
      <c r="FA9913" s="66"/>
      <c r="FB9913" s="5"/>
      <c r="FC9913" s="68"/>
      <c r="FD9913" s="67"/>
      <c r="FE9913" s="67"/>
      <c r="FF9913" s="64"/>
      <c r="FG9913" s="5"/>
      <c r="FH9913" s="69"/>
      <c r="FI9913" s="6"/>
      <c r="FJ9913" s="5"/>
      <c r="FK9913" s="25"/>
      <c r="FL9913" s="5"/>
    </row>
    <row r="9914" spans="40:168">
      <c r="AN9914" s="14"/>
      <c r="AO9914" s="14"/>
      <c r="AP9914" s="5"/>
      <c r="AQ9914" s="25"/>
      <c r="AR9914" s="25"/>
      <c r="AS9914" s="96"/>
      <c r="AT9914" s="83"/>
      <c r="AU9914" s="14"/>
      <c r="AX9914" s="83"/>
      <c r="AY9914" s="83"/>
      <c r="AZ9914" s="83"/>
      <c r="BA9914" s="83"/>
      <c r="BJ9914" s="54"/>
      <c r="BK9914" s="22"/>
      <c r="BL9914" s="24"/>
      <c r="BP9914" s="23"/>
      <c r="BQ9914" s="24"/>
      <c r="BR9914" s="22"/>
      <c r="BS9914" s="24"/>
      <c r="BT9914" s="24"/>
      <c r="BU9914" s="23"/>
      <c r="BV9914" s="26"/>
      <c r="BX9914" s="6"/>
      <c r="BY9914" s="24"/>
      <c r="BZ9914" s="109"/>
      <c r="CA9914" s="66"/>
      <c r="CB9914" s="5"/>
      <c r="CC9914" s="68"/>
      <c r="CD9914" s="67"/>
      <c r="CE9914" s="67"/>
      <c r="CF9914" s="64"/>
      <c r="CG9914" s="5"/>
      <c r="CH9914" s="69"/>
      <c r="CI9914" s="6"/>
      <c r="CJ9914" s="5"/>
      <c r="CK9914" s="25"/>
      <c r="CL9914" s="5"/>
      <c r="DN9914" s="14"/>
      <c r="DO9914" s="14"/>
      <c r="DP9914" s="5"/>
      <c r="DQ9914" s="25"/>
      <c r="DR9914" s="25"/>
      <c r="DS9914" s="96"/>
      <c r="DT9914" s="83"/>
      <c r="DU9914" s="14"/>
      <c r="DX9914" s="83"/>
      <c r="DY9914" s="83"/>
      <c r="DZ9914" s="83"/>
      <c r="EA9914" s="83"/>
      <c r="EJ9914" s="54"/>
      <c r="EK9914" s="22"/>
      <c r="EL9914" s="24"/>
      <c r="EP9914" s="23"/>
      <c r="EQ9914" s="24"/>
      <c r="ER9914" s="22"/>
      <c r="ES9914" s="24"/>
      <c r="ET9914" s="24"/>
      <c r="EU9914" s="23"/>
      <c r="EV9914" s="26"/>
      <c r="EX9914" s="6"/>
      <c r="EY9914" s="24"/>
      <c r="EZ9914" s="109"/>
      <c r="FA9914" s="66"/>
      <c r="FB9914" s="5"/>
      <c r="FC9914" s="68"/>
      <c r="FD9914" s="67"/>
      <c r="FE9914" s="67"/>
      <c r="FF9914" s="64"/>
      <c r="FG9914" s="5"/>
      <c r="FH9914" s="69"/>
      <c r="FI9914" s="6"/>
      <c r="FJ9914" s="5"/>
      <c r="FK9914" s="25"/>
      <c r="FL9914" s="5"/>
    </row>
    <row r="9915" spans="40:168">
      <c r="AN9915" s="14"/>
      <c r="AO9915" s="14"/>
      <c r="AP9915" s="5"/>
      <c r="AQ9915" s="25"/>
      <c r="AR9915" s="25"/>
      <c r="AS9915" s="96"/>
      <c r="AT9915" s="83"/>
      <c r="AU9915" s="14"/>
      <c r="AX9915" s="83"/>
      <c r="AY9915" s="83"/>
      <c r="AZ9915" s="83"/>
      <c r="BA9915" s="83"/>
      <c r="BJ9915" s="54"/>
      <c r="BK9915" s="22"/>
      <c r="BL9915" s="24"/>
      <c r="BP9915" s="23"/>
      <c r="BQ9915" s="24"/>
      <c r="BR9915" s="22"/>
      <c r="BS9915" s="24"/>
      <c r="BT9915" s="24"/>
      <c r="BU9915" s="23"/>
      <c r="BV9915" s="26"/>
      <c r="BX9915" s="6"/>
      <c r="BY9915" s="24"/>
      <c r="BZ9915" s="109"/>
      <c r="CA9915" s="66"/>
      <c r="CB9915" s="5"/>
      <c r="CC9915" s="68"/>
      <c r="CD9915" s="67"/>
      <c r="CE9915" s="67"/>
      <c r="CF9915" s="64"/>
      <c r="CG9915" s="5"/>
      <c r="CH9915" s="69"/>
      <c r="CI9915" s="6"/>
      <c r="CJ9915" s="5"/>
      <c r="CK9915" s="25"/>
      <c r="CL9915" s="5"/>
      <c r="DN9915" s="14"/>
      <c r="DO9915" s="14"/>
      <c r="DP9915" s="5"/>
      <c r="DQ9915" s="25"/>
      <c r="DR9915" s="25"/>
      <c r="DS9915" s="96"/>
      <c r="DT9915" s="83"/>
      <c r="DU9915" s="14"/>
      <c r="DX9915" s="83"/>
      <c r="DY9915" s="83"/>
      <c r="DZ9915" s="83"/>
      <c r="EA9915" s="83"/>
      <c r="EJ9915" s="54"/>
      <c r="EK9915" s="22"/>
      <c r="EL9915" s="24"/>
      <c r="EP9915" s="23"/>
      <c r="EQ9915" s="24"/>
      <c r="ER9915" s="22"/>
      <c r="ES9915" s="24"/>
      <c r="ET9915" s="24"/>
      <c r="EU9915" s="23"/>
      <c r="EV9915" s="26"/>
      <c r="EX9915" s="6"/>
      <c r="EY9915" s="24"/>
      <c r="EZ9915" s="109"/>
      <c r="FA9915" s="66"/>
      <c r="FB9915" s="5"/>
      <c r="FC9915" s="68"/>
      <c r="FD9915" s="67"/>
      <c r="FE9915" s="67"/>
      <c r="FF9915" s="64"/>
      <c r="FG9915" s="5"/>
      <c r="FH9915" s="69"/>
      <c r="FI9915" s="6"/>
      <c r="FJ9915" s="5"/>
      <c r="FK9915" s="25"/>
      <c r="FL9915" s="5"/>
    </row>
    <row r="9916" spans="40:168">
      <c r="AN9916" s="14"/>
      <c r="AO9916" s="14"/>
      <c r="AP9916" s="5"/>
      <c r="AQ9916" s="25"/>
      <c r="AR9916" s="25"/>
      <c r="AS9916" s="96"/>
      <c r="AT9916" s="83"/>
      <c r="AU9916" s="14"/>
      <c r="AX9916" s="83"/>
      <c r="AY9916" s="83"/>
      <c r="AZ9916" s="83"/>
      <c r="BA9916" s="83"/>
      <c r="BJ9916" s="54"/>
      <c r="BK9916" s="22"/>
      <c r="BL9916" s="24"/>
      <c r="BP9916" s="23"/>
      <c r="BQ9916" s="24"/>
      <c r="BR9916" s="22"/>
      <c r="BS9916" s="24"/>
      <c r="BT9916" s="24"/>
      <c r="BU9916" s="23"/>
      <c r="BV9916" s="26"/>
      <c r="BX9916" s="6"/>
      <c r="BY9916" s="24"/>
      <c r="BZ9916" s="109"/>
      <c r="CA9916" s="66"/>
      <c r="CB9916" s="5"/>
      <c r="CC9916" s="68"/>
      <c r="CD9916" s="67"/>
      <c r="CE9916" s="67"/>
      <c r="CF9916" s="64"/>
      <c r="CG9916" s="5"/>
      <c r="CH9916" s="69"/>
      <c r="CI9916" s="6"/>
      <c r="CJ9916" s="5"/>
      <c r="CK9916" s="25"/>
      <c r="CL9916" s="5"/>
      <c r="DN9916" s="14"/>
      <c r="DO9916" s="14"/>
      <c r="DP9916" s="5"/>
      <c r="DQ9916" s="25"/>
      <c r="DR9916" s="25"/>
      <c r="DS9916" s="96"/>
      <c r="DT9916" s="83"/>
      <c r="DU9916" s="14"/>
      <c r="DX9916" s="83"/>
      <c r="DY9916" s="83"/>
      <c r="DZ9916" s="83"/>
      <c r="EA9916" s="83"/>
      <c r="EJ9916" s="54"/>
      <c r="EK9916" s="22"/>
      <c r="EL9916" s="24"/>
      <c r="EP9916" s="23"/>
      <c r="EQ9916" s="24"/>
      <c r="ER9916" s="22"/>
      <c r="ES9916" s="24"/>
      <c r="ET9916" s="24"/>
      <c r="EU9916" s="23"/>
      <c r="EV9916" s="26"/>
      <c r="EX9916" s="6"/>
      <c r="EY9916" s="24"/>
      <c r="EZ9916" s="109"/>
      <c r="FA9916" s="66"/>
      <c r="FB9916" s="5"/>
      <c r="FC9916" s="68"/>
      <c r="FD9916" s="67"/>
      <c r="FE9916" s="67"/>
      <c r="FF9916" s="64"/>
      <c r="FG9916" s="5"/>
      <c r="FH9916" s="69"/>
      <c r="FI9916" s="6"/>
      <c r="FJ9916" s="5"/>
      <c r="FK9916" s="25"/>
      <c r="FL9916" s="5"/>
    </row>
    <row r="9917" spans="40:168">
      <c r="AN9917" s="14"/>
      <c r="AO9917" s="14"/>
      <c r="AP9917" s="5"/>
      <c r="AQ9917" s="25"/>
      <c r="AR9917" s="25"/>
      <c r="AS9917" s="96"/>
      <c r="AT9917" s="83"/>
      <c r="AU9917" s="14"/>
      <c r="AX9917" s="83"/>
      <c r="AY9917" s="83"/>
      <c r="AZ9917" s="83"/>
      <c r="BA9917" s="83"/>
      <c r="BJ9917" s="54"/>
      <c r="BK9917" s="22"/>
      <c r="BL9917" s="24"/>
      <c r="BP9917" s="23"/>
      <c r="BQ9917" s="24"/>
      <c r="BR9917" s="22"/>
      <c r="BS9917" s="24"/>
      <c r="BT9917" s="24"/>
      <c r="BU9917" s="23"/>
      <c r="BV9917" s="26"/>
      <c r="BX9917" s="6"/>
      <c r="BY9917" s="24"/>
      <c r="BZ9917" s="109"/>
      <c r="CA9917" s="66"/>
      <c r="CB9917" s="5"/>
      <c r="CC9917" s="68"/>
      <c r="CD9917" s="67"/>
      <c r="CE9917" s="67"/>
      <c r="CF9917" s="64"/>
      <c r="CG9917" s="5"/>
      <c r="CH9917" s="69"/>
      <c r="CI9917" s="6"/>
      <c r="CJ9917" s="5"/>
      <c r="CK9917" s="25"/>
      <c r="CL9917" s="5"/>
      <c r="DN9917" s="14"/>
      <c r="DO9917" s="14"/>
      <c r="DP9917" s="5"/>
      <c r="DQ9917" s="25"/>
      <c r="DR9917" s="25"/>
      <c r="DS9917" s="96"/>
      <c r="DT9917" s="83"/>
      <c r="DU9917" s="14"/>
      <c r="DX9917" s="83"/>
      <c r="DY9917" s="83"/>
      <c r="DZ9917" s="83"/>
      <c r="EA9917" s="83"/>
      <c r="EJ9917" s="54"/>
      <c r="EK9917" s="22"/>
      <c r="EL9917" s="24"/>
      <c r="EP9917" s="23"/>
      <c r="EQ9917" s="24"/>
      <c r="ER9917" s="22"/>
      <c r="ES9917" s="24"/>
      <c r="ET9917" s="24"/>
      <c r="EU9917" s="23"/>
      <c r="EV9917" s="26"/>
      <c r="EX9917" s="6"/>
      <c r="EY9917" s="24"/>
      <c r="EZ9917" s="109"/>
      <c r="FA9917" s="66"/>
      <c r="FB9917" s="5"/>
      <c r="FC9917" s="68"/>
      <c r="FD9917" s="67"/>
      <c r="FE9917" s="67"/>
      <c r="FF9917" s="64"/>
      <c r="FG9917" s="5"/>
      <c r="FH9917" s="69"/>
      <c r="FI9917" s="6"/>
      <c r="FJ9917" s="5"/>
      <c r="FK9917" s="25"/>
      <c r="FL9917" s="5"/>
    </row>
    <row r="9918" spans="40:168">
      <c r="AN9918" s="14"/>
      <c r="AO9918" s="14"/>
      <c r="AP9918" s="5"/>
      <c r="AQ9918" s="25"/>
      <c r="AR9918" s="25"/>
      <c r="AS9918" s="96"/>
      <c r="AT9918" s="83"/>
      <c r="AU9918" s="14"/>
      <c r="AX9918" s="83"/>
      <c r="AY9918" s="83"/>
      <c r="AZ9918" s="83"/>
      <c r="BA9918" s="83"/>
      <c r="BJ9918" s="54"/>
      <c r="BK9918" s="22"/>
      <c r="BL9918" s="24"/>
      <c r="BP9918" s="23"/>
      <c r="BQ9918" s="24"/>
      <c r="BR9918" s="22"/>
      <c r="BS9918" s="24"/>
      <c r="BT9918" s="24"/>
      <c r="BU9918" s="23"/>
      <c r="BV9918" s="26"/>
      <c r="BX9918" s="6"/>
      <c r="BY9918" s="24"/>
      <c r="BZ9918" s="109"/>
      <c r="CA9918" s="66"/>
      <c r="CB9918" s="5"/>
      <c r="CC9918" s="68"/>
      <c r="CD9918" s="67"/>
      <c r="CE9918" s="67"/>
      <c r="CF9918" s="64"/>
      <c r="CG9918" s="5"/>
      <c r="CH9918" s="69"/>
      <c r="CI9918" s="6"/>
      <c r="CJ9918" s="5"/>
      <c r="CK9918" s="25"/>
      <c r="CL9918" s="5"/>
      <c r="DN9918" s="14"/>
      <c r="DO9918" s="14"/>
      <c r="DP9918" s="5"/>
      <c r="DQ9918" s="25"/>
      <c r="DR9918" s="25"/>
      <c r="DS9918" s="96"/>
      <c r="DT9918" s="83"/>
      <c r="DU9918" s="14"/>
      <c r="DX9918" s="83"/>
      <c r="DY9918" s="83"/>
      <c r="DZ9918" s="83"/>
      <c r="EA9918" s="83"/>
      <c r="EJ9918" s="54"/>
      <c r="EK9918" s="22"/>
      <c r="EL9918" s="24"/>
      <c r="EP9918" s="23"/>
      <c r="EQ9918" s="24"/>
      <c r="ER9918" s="22"/>
      <c r="ES9918" s="24"/>
      <c r="ET9918" s="24"/>
      <c r="EU9918" s="23"/>
      <c r="EV9918" s="26"/>
      <c r="EX9918" s="6"/>
      <c r="EY9918" s="24"/>
      <c r="EZ9918" s="109"/>
      <c r="FA9918" s="66"/>
      <c r="FB9918" s="5"/>
      <c r="FC9918" s="68"/>
      <c r="FD9918" s="67"/>
      <c r="FE9918" s="67"/>
      <c r="FF9918" s="64"/>
      <c r="FG9918" s="5"/>
      <c r="FH9918" s="69"/>
      <c r="FI9918" s="6"/>
      <c r="FJ9918" s="5"/>
      <c r="FK9918" s="25"/>
      <c r="FL9918" s="5"/>
    </row>
    <row r="9919" spans="40:168">
      <c r="AN9919" s="14"/>
      <c r="AO9919" s="14"/>
      <c r="AP9919" s="5"/>
      <c r="AQ9919" s="25"/>
      <c r="AR9919" s="25"/>
      <c r="AS9919" s="96"/>
      <c r="AT9919" s="83"/>
      <c r="AU9919" s="14"/>
      <c r="AX9919" s="83"/>
      <c r="AY9919" s="83"/>
      <c r="AZ9919" s="83"/>
      <c r="BA9919" s="83"/>
      <c r="BJ9919" s="54"/>
      <c r="BK9919" s="22"/>
      <c r="BL9919" s="24"/>
      <c r="BP9919" s="23"/>
      <c r="BQ9919" s="24"/>
      <c r="BR9919" s="22"/>
      <c r="BS9919" s="24"/>
      <c r="BT9919" s="24"/>
      <c r="BU9919" s="23"/>
      <c r="BV9919" s="26"/>
      <c r="BX9919" s="6"/>
      <c r="BY9919" s="24"/>
      <c r="BZ9919" s="109"/>
      <c r="CA9919" s="66"/>
      <c r="CB9919" s="5"/>
      <c r="CC9919" s="68"/>
      <c r="CD9919" s="67"/>
      <c r="CE9919" s="67"/>
      <c r="CF9919" s="64"/>
      <c r="CG9919" s="5"/>
      <c r="CH9919" s="69"/>
      <c r="CI9919" s="6"/>
      <c r="CJ9919" s="5"/>
      <c r="CK9919" s="25"/>
      <c r="CL9919" s="5"/>
      <c r="DN9919" s="14"/>
      <c r="DO9919" s="14"/>
      <c r="DP9919" s="5"/>
      <c r="DQ9919" s="25"/>
      <c r="DR9919" s="25"/>
      <c r="DS9919" s="96"/>
      <c r="DT9919" s="83"/>
      <c r="DU9919" s="14"/>
      <c r="DX9919" s="83"/>
      <c r="DY9919" s="83"/>
      <c r="DZ9919" s="83"/>
      <c r="EA9919" s="83"/>
      <c r="EJ9919" s="54"/>
      <c r="EK9919" s="22"/>
      <c r="EL9919" s="24"/>
      <c r="EP9919" s="23"/>
      <c r="EQ9919" s="24"/>
      <c r="ER9919" s="22"/>
      <c r="ES9919" s="24"/>
      <c r="ET9919" s="24"/>
      <c r="EU9919" s="23"/>
      <c r="EV9919" s="26"/>
      <c r="EX9919" s="6"/>
      <c r="EY9919" s="24"/>
      <c r="EZ9919" s="109"/>
      <c r="FA9919" s="66"/>
      <c r="FB9919" s="5"/>
      <c r="FC9919" s="68"/>
      <c r="FD9919" s="67"/>
      <c r="FE9919" s="67"/>
      <c r="FF9919" s="64"/>
      <c r="FG9919" s="5"/>
      <c r="FH9919" s="69"/>
      <c r="FI9919" s="6"/>
      <c r="FJ9919" s="5"/>
      <c r="FK9919" s="25"/>
      <c r="FL9919" s="5"/>
    </row>
    <row r="9920" spans="40:168">
      <c r="AN9920" s="14"/>
      <c r="AO9920" s="14"/>
      <c r="AP9920" s="5"/>
      <c r="AQ9920" s="25"/>
      <c r="AR9920" s="25"/>
      <c r="AS9920" s="96"/>
      <c r="AT9920" s="83"/>
      <c r="AU9920" s="14"/>
      <c r="AX9920" s="83"/>
      <c r="AY9920" s="83"/>
      <c r="AZ9920" s="83"/>
      <c r="BA9920" s="83"/>
      <c r="BJ9920" s="54"/>
      <c r="BK9920" s="22"/>
      <c r="BL9920" s="24"/>
      <c r="BP9920" s="23"/>
      <c r="BQ9920" s="24"/>
      <c r="BR9920" s="22"/>
      <c r="BS9920" s="24"/>
      <c r="BT9920" s="24"/>
      <c r="BU9920" s="23"/>
      <c r="BV9920" s="26"/>
      <c r="BX9920" s="6"/>
      <c r="BY9920" s="24"/>
      <c r="BZ9920" s="109"/>
      <c r="CA9920" s="66"/>
      <c r="CB9920" s="5"/>
      <c r="CC9920" s="68"/>
      <c r="CD9920" s="67"/>
      <c r="CE9920" s="67"/>
      <c r="CF9920" s="64"/>
      <c r="CG9920" s="5"/>
      <c r="CH9920" s="69"/>
      <c r="CI9920" s="6"/>
      <c r="CJ9920" s="5"/>
      <c r="CK9920" s="25"/>
      <c r="CL9920" s="5"/>
      <c r="DN9920" s="14"/>
      <c r="DO9920" s="14"/>
      <c r="DP9920" s="5"/>
      <c r="DQ9920" s="25"/>
      <c r="DR9920" s="25"/>
      <c r="DS9920" s="96"/>
      <c r="DT9920" s="83"/>
      <c r="DU9920" s="14"/>
      <c r="DX9920" s="83"/>
      <c r="DY9920" s="83"/>
      <c r="DZ9920" s="83"/>
      <c r="EA9920" s="83"/>
      <c r="EJ9920" s="54"/>
      <c r="EK9920" s="22"/>
      <c r="EL9920" s="24"/>
      <c r="EP9920" s="23"/>
      <c r="EQ9920" s="24"/>
      <c r="ER9920" s="22"/>
      <c r="ES9920" s="24"/>
      <c r="ET9920" s="24"/>
      <c r="EU9920" s="23"/>
      <c r="EV9920" s="26"/>
      <c r="EX9920" s="6"/>
      <c r="EY9920" s="24"/>
      <c r="EZ9920" s="109"/>
      <c r="FA9920" s="66"/>
      <c r="FB9920" s="5"/>
      <c r="FC9920" s="68"/>
      <c r="FD9920" s="67"/>
      <c r="FE9920" s="67"/>
      <c r="FF9920" s="64"/>
      <c r="FG9920" s="5"/>
      <c r="FH9920" s="69"/>
      <c r="FI9920" s="6"/>
      <c r="FJ9920" s="5"/>
      <c r="FK9920" s="25"/>
      <c r="FL9920" s="5"/>
    </row>
    <row r="9921" spans="40:168">
      <c r="AN9921" s="14"/>
      <c r="AO9921" s="14"/>
      <c r="AP9921" s="5"/>
      <c r="AQ9921" s="25"/>
      <c r="AR9921" s="25"/>
      <c r="AS9921" s="96"/>
      <c r="AT9921" s="83"/>
      <c r="AU9921" s="14"/>
      <c r="AX9921" s="83"/>
      <c r="AY9921" s="83"/>
      <c r="AZ9921" s="83"/>
      <c r="BA9921" s="83"/>
      <c r="BJ9921" s="54"/>
      <c r="BK9921" s="22"/>
      <c r="BL9921" s="24"/>
      <c r="BP9921" s="23"/>
      <c r="BQ9921" s="24"/>
      <c r="BR9921" s="22"/>
      <c r="BS9921" s="24"/>
      <c r="BT9921" s="24"/>
      <c r="BU9921" s="23"/>
      <c r="BV9921" s="26"/>
      <c r="BX9921" s="6"/>
      <c r="BY9921" s="24"/>
      <c r="BZ9921" s="109"/>
      <c r="CA9921" s="66"/>
      <c r="CB9921" s="5"/>
      <c r="CC9921" s="68"/>
      <c r="CD9921" s="67"/>
      <c r="CE9921" s="67"/>
      <c r="CF9921" s="64"/>
      <c r="CG9921" s="5"/>
      <c r="CH9921" s="69"/>
      <c r="CI9921" s="6"/>
      <c r="CJ9921" s="5"/>
      <c r="CK9921" s="25"/>
      <c r="CL9921" s="5"/>
      <c r="DN9921" s="14"/>
      <c r="DO9921" s="14"/>
      <c r="DP9921" s="5"/>
      <c r="DQ9921" s="25"/>
      <c r="DR9921" s="25"/>
      <c r="DS9921" s="96"/>
      <c r="DT9921" s="83"/>
      <c r="DU9921" s="14"/>
      <c r="DX9921" s="83"/>
      <c r="DY9921" s="83"/>
      <c r="DZ9921" s="83"/>
      <c r="EA9921" s="83"/>
      <c r="EJ9921" s="54"/>
      <c r="EK9921" s="22"/>
      <c r="EL9921" s="24"/>
      <c r="EP9921" s="23"/>
      <c r="EQ9921" s="24"/>
      <c r="ER9921" s="22"/>
      <c r="ES9921" s="24"/>
      <c r="ET9921" s="24"/>
      <c r="EU9921" s="23"/>
      <c r="EV9921" s="26"/>
      <c r="EX9921" s="6"/>
      <c r="EY9921" s="24"/>
      <c r="EZ9921" s="109"/>
      <c r="FA9921" s="66"/>
      <c r="FB9921" s="5"/>
      <c r="FC9921" s="68"/>
      <c r="FD9921" s="67"/>
      <c r="FE9921" s="67"/>
      <c r="FF9921" s="64"/>
      <c r="FG9921" s="5"/>
      <c r="FH9921" s="69"/>
      <c r="FI9921" s="6"/>
      <c r="FJ9921" s="5"/>
      <c r="FK9921" s="25"/>
      <c r="FL9921" s="5"/>
    </row>
    <row r="9922" spans="40:168">
      <c r="AN9922" s="14"/>
      <c r="AO9922" s="14"/>
      <c r="AP9922" s="5"/>
      <c r="AQ9922" s="25"/>
      <c r="AR9922" s="25"/>
      <c r="AS9922" s="96"/>
      <c r="AT9922" s="83"/>
      <c r="AU9922" s="14"/>
      <c r="AX9922" s="83"/>
      <c r="AY9922" s="83"/>
      <c r="AZ9922" s="83"/>
      <c r="BA9922" s="83"/>
      <c r="BJ9922" s="54"/>
      <c r="BK9922" s="22"/>
      <c r="BL9922" s="24"/>
      <c r="BP9922" s="23"/>
      <c r="BQ9922" s="24"/>
      <c r="BR9922" s="22"/>
      <c r="BS9922" s="24"/>
      <c r="BT9922" s="24"/>
      <c r="BU9922" s="23"/>
      <c r="BV9922" s="26"/>
      <c r="BX9922" s="6"/>
      <c r="BY9922" s="24"/>
      <c r="BZ9922" s="109"/>
      <c r="CA9922" s="66"/>
      <c r="CB9922" s="5"/>
      <c r="CC9922" s="68"/>
      <c r="CD9922" s="67"/>
      <c r="CE9922" s="67"/>
      <c r="CF9922" s="64"/>
      <c r="CG9922" s="5"/>
      <c r="CH9922" s="69"/>
      <c r="CI9922" s="6"/>
      <c r="CJ9922" s="5"/>
      <c r="CK9922" s="25"/>
      <c r="CL9922" s="5"/>
      <c r="DN9922" s="14"/>
      <c r="DO9922" s="14"/>
      <c r="DP9922" s="5"/>
      <c r="DQ9922" s="25"/>
      <c r="DR9922" s="25"/>
      <c r="DS9922" s="96"/>
      <c r="DT9922" s="83"/>
      <c r="DU9922" s="14"/>
      <c r="DX9922" s="83"/>
      <c r="DY9922" s="83"/>
      <c r="DZ9922" s="83"/>
      <c r="EA9922" s="83"/>
      <c r="EJ9922" s="54"/>
      <c r="EK9922" s="22"/>
      <c r="EL9922" s="24"/>
      <c r="EP9922" s="23"/>
      <c r="EQ9922" s="24"/>
      <c r="ER9922" s="22"/>
      <c r="ES9922" s="24"/>
      <c r="ET9922" s="24"/>
      <c r="EU9922" s="23"/>
      <c r="EV9922" s="26"/>
      <c r="EX9922" s="6"/>
      <c r="EY9922" s="24"/>
      <c r="EZ9922" s="109"/>
      <c r="FA9922" s="66"/>
      <c r="FB9922" s="5"/>
      <c r="FC9922" s="68"/>
      <c r="FD9922" s="67"/>
      <c r="FE9922" s="67"/>
      <c r="FF9922" s="64"/>
      <c r="FG9922" s="5"/>
      <c r="FH9922" s="69"/>
      <c r="FI9922" s="6"/>
      <c r="FJ9922" s="5"/>
      <c r="FK9922" s="25"/>
      <c r="FL9922" s="5"/>
    </row>
    <row r="9923" spans="40:168">
      <c r="AN9923" s="14"/>
      <c r="AO9923" s="14"/>
      <c r="AP9923" s="5"/>
      <c r="AQ9923" s="25"/>
      <c r="AR9923" s="25"/>
      <c r="AS9923" s="96"/>
      <c r="AT9923" s="83"/>
      <c r="AU9923" s="14"/>
      <c r="AX9923" s="83"/>
      <c r="AY9923" s="83"/>
      <c r="AZ9923" s="83"/>
      <c r="BA9923" s="83"/>
      <c r="BJ9923" s="54"/>
      <c r="BK9923" s="22"/>
      <c r="BL9923" s="24"/>
      <c r="BP9923" s="23"/>
      <c r="BQ9923" s="24"/>
      <c r="BR9923" s="22"/>
      <c r="BS9923" s="24"/>
      <c r="BT9923" s="24"/>
      <c r="BU9923" s="23"/>
      <c r="BV9923" s="26"/>
      <c r="BX9923" s="6"/>
      <c r="BY9923" s="24"/>
      <c r="BZ9923" s="109"/>
      <c r="CA9923" s="66"/>
      <c r="CB9923" s="5"/>
      <c r="CC9923" s="68"/>
      <c r="CD9923" s="67"/>
      <c r="CE9923" s="67"/>
      <c r="CF9923" s="64"/>
      <c r="CG9923" s="5"/>
      <c r="CH9923" s="69"/>
      <c r="CI9923" s="6"/>
      <c r="CJ9923" s="5"/>
      <c r="CK9923" s="25"/>
      <c r="CL9923" s="5"/>
      <c r="DN9923" s="14"/>
      <c r="DO9923" s="14"/>
      <c r="DP9923" s="5"/>
      <c r="DQ9923" s="25"/>
      <c r="DR9923" s="25"/>
      <c r="DS9923" s="96"/>
      <c r="DT9923" s="83"/>
      <c r="DU9923" s="14"/>
      <c r="DX9923" s="83"/>
      <c r="DY9923" s="83"/>
      <c r="DZ9923" s="83"/>
      <c r="EA9923" s="83"/>
      <c r="EJ9923" s="54"/>
      <c r="EK9923" s="22"/>
      <c r="EL9923" s="24"/>
      <c r="EP9923" s="23"/>
      <c r="EQ9923" s="24"/>
      <c r="ER9923" s="22"/>
      <c r="ES9923" s="24"/>
      <c r="ET9923" s="24"/>
      <c r="EU9923" s="23"/>
      <c r="EV9923" s="26"/>
      <c r="EX9923" s="6"/>
      <c r="EY9923" s="24"/>
      <c r="EZ9923" s="109"/>
      <c r="FA9923" s="66"/>
      <c r="FB9923" s="5"/>
      <c r="FC9923" s="68"/>
      <c r="FD9923" s="67"/>
      <c r="FE9923" s="67"/>
      <c r="FF9923" s="64"/>
      <c r="FG9923" s="5"/>
      <c r="FH9923" s="69"/>
      <c r="FI9923" s="6"/>
      <c r="FJ9923" s="5"/>
      <c r="FK9923" s="25"/>
      <c r="FL9923" s="5"/>
    </row>
    <row r="9924" spans="40:168">
      <c r="AN9924" s="14"/>
      <c r="AO9924" s="14"/>
      <c r="AP9924" s="5"/>
      <c r="AQ9924" s="25"/>
      <c r="AR9924" s="25"/>
      <c r="AS9924" s="96"/>
      <c r="AT9924" s="83"/>
      <c r="AU9924" s="14"/>
      <c r="AX9924" s="83"/>
      <c r="AY9924" s="83"/>
      <c r="AZ9924" s="83"/>
      <c r="BA9924" s="83"/>
      <c r="BJ9924" s="54"/>
      <c r="BK9924" s="22"/>
      <c r="BL9924" s="24"/>
      <c r="BP9924" s="23"/>
      <c r="BQ9924" s="24"/>
      <c r="BR9924" s="22"/>
      <c r="BS9924" s="24"/>
      <c r="BT9924" s="24"/>
      <c r="BU9924" s="23"/>
      <c r="BV9924" s="26"/>
      <c r="BX9924" s="6"/>
      <c r="BY9924" s="24"/>
      <c r="BZ9924" s="109"/>
      <c r="CA9924" s="66"/>
      <c r="CB9924" s="5"/>
      <c r="CC9924" s="68"/>
      <c r="CD9924" s="67"/>
      <c r="CE9924" s="67"/>
      <c r="CF9924" s="64"/>
      <c r="CG9924" s="5"/>
      <c r="CH9924" s="69"/>
      <c r="CI9924" s="6"/>
      <c r="CJ9924" s="5"/>
      <c r="CK9924" s="25"/>
      <c r="CL9924" s="5"/>
      <c r="DN9924" s="14"/>
      <c r="DO9924" s="14"/>
      <c r="DP9924" s="5"/>
      <c r="DQ9924" s="25"/>
      <c r="DR9924" s="25"/>
      <c r="DS9924" s="96"/>
      <c r="DT9924" s="83"/>
      <c r="DU9924" s="14"/>
      <c r="DX9924" s="83"/>
      <c r="DY9924" s="83"/>
      <c r="DZ9924" s="83"/>
      <c r="EA9924" s="83"/>
      <c r="EJ9924" s="54"/>
      <c r="EK9924" s="22"/>
      <c r="EL9924" s="24"/>
      <c r="EP9924" s="23"/>
      <c r="EQ9924" s="24"/>
      <c r="ER9924" s="22"/>
      <c r="ES9924" s="24"/>
      <c r="ET9924" s="24"/>
      <c r="EU9924" s="23"/>
      <c r="EV9924" s="26"/>
      <c r="EX9924" s="6"/>
      <c r="EY9924" s="24"/>
      <c r="EZ9924" s="109"/>
      <c r="FA9924" s="66"/>
      <c r="FB9924" s="5"/>
      <c r="FC9924" s="68"/>
      <c r="FD9924" s="67"/>
      <c r="FE9924" s="67"/>
      <c r="FF9924" s="64"/>
      <c r="FG9924" s="5"/>
      <c r="FH9924" s="69"/>
      <c r="FI9924" s="6"/>
      <c r="FJ9924" s="5"/>
      <c r="FK9924" s="25"/>
      <c r="FL9924" s="5"/>
    </row>
    <row r="9925" spans="40:168">
      <c r="AN9925" s="14"/>
      <c r="AO9925" s="14"/>
      <c r="AP9925" s="5"/>
      <c r="AQ9925" s="25"/>
      <c r="AR9925" s="25"/>
      <c r="AS9925" s="96"/>
      <c r="AT9925" s="83"/>
      <c r="AU9925" s="14"/>
      <c r="AX9925" s="83"/>
      <c r="AY9925" s="83"/>
      <c r="AZ9925" s="83"/>
      <c r="BA9925" s="83"/>
      <c r="BJ9925" s="54"/>
      <c r="BK9925" s="22"/>
      <c r="BL9925" s="24"/>
      <c r="BP9925" s="23"/>
      <c r="BQ9925" s="24"/>
      <c r="BR9925" s="22"/>
      <c r="BS9925" s="24"/>
      <c r="BT9925" s="24"/>
      <c r="BU9925" s="23"/>
      <c r="BV9925" s="26"/>
      <c r="BX9925" s="6"/>
      <c r="BY9925" s="24"/>
      <c r="BZ9925" s="109"/>
      <c r="CA9925" s="66"/>
      <c r="CB9925" s="5"/>
      <c r="CC9925" s="68"/>
      <c r="CD9925" s="67"/>
      <c r="CE9925" s="67"/>
      <c r="CF9925" s="64"/>
      <c r="CG9925" s="5"/>
      <c r="CH9925" s="69"/>
      <c r="CI9925" s="6"/>
      <c r="CJ9925" s="5"/>
      <c r="CK9925" s="25"/>
      <c r="CL9925" s="5"/>
      <c r="DN9925" s="14"/>
      <c r="DO9925" s="14"/>
      <c r="DP9925" s="5"/>
      <c r="DQ9925" s="25"/>
      <c r="DR9925" s="25"/>
      <c r="DS9925" s="96"/>
      <c r="DT9925" s="83"/>
      <c r="DU9925" s="14"/>
      <c r="DX9925" s="83"/>
      <c r="DY9925" s="83"/>
      <c r="DZ9925" s="83"/>
      <c r="EA9925" s="83"/>
      <c r="EJ9925" s="54"/>
      <c r="EK9925" s="22"/>
      <c r="EL9925" s="24"/>
      <c r="EP9925" s="23"/>
      <c r="EQ9925" s="24"/>
      <c r="ER9925" s="22"/>
      <c r="ES9925" s="24"/>
      <c r="ET9925" s="24"/>
      <c r="EU9925" s="23"/>
      <c r="EV9925" s="26"/>
      <c r="EX9925" s="6"/>
      <c r="EY9925" s="24"/>
      <c r="EZ9925" s="109"/>
      <c r="FA9925" s="66"/>
      <c r="FB9925" s="5"/>
      <c r="FC9925" s="68"/>
      <c r="FD9925" s="67"/>
      <c r="FE9925" s="67"/>
      <c r="FF9925" s="64"/>
      <c r="FG9925" s="5"/>
      <c r="FH9925" s="69"/>
      <c r="FI9925" s="6"/>
      <c r="FJ9925" s="5"/>
      <c r="FK9925" s="25"/>
      <c r="FL9925" s="5"/>
    </row>
    <row r="9926" spans="40:168">
      <c r="AN9926" s="14"/>
      <c r="AO9926" s="14"/>
      <c r="AP9926" s="5"/>
      <c r="AQ9926" s="25"/>
      <c r="AR9926" s="25"/>
      <c r="AS9926" s="96"/>
      <c r="AT9926" s="83"/>
      <c r="AU9926" s="14"/>
      <c r="AX9926" s="83"/>
      <c r="AY9926" s="83"/>
      <c r="AZ9926" s="83"/>
      <c r="BA9926" s="83"/>
      <c r="BJ9926" s="54"/>
      <c r="BK9926" s="22"/>
      <c r="BL9926" s="24"/>
      <c r="BP9926" s="23"/>
      <c r="BQ9926" s="24"/>
      <c r="BR9926" s="22"/>
      <c r="BS9926" s="24"/>
      <c r="BT9926" s="24"/>
      <c r="BU9926" s="23"/>
      <c r="BV9926" s="26"/>
      <c r="BX9926" s="6"/>
      <c r="BY9926" s="24"/>
      <c r="BZ9926" s="109"/>
      <c r="CA9926" s="66"/>
      <c r="CB9926" s="5"/>
      <c r="CC9926" s="68"/>
      <c r="CD9926" s="67"/>
      <c r="CE9926" s="67"/>
      <c r="CF9926" s="64"/>
      <c r="CG9926" s="5"/>
      <c r="CH9926" s="69"/>
      <c r="CI9926" s="6"/>
      <c r="CJ9926" s="5"/>
      <c r="CK9926" s="25"/>
      <c r="CL9926" s="5"/>
      <c r="DN9926" s="14"/>
      <c r="DO9926" s="14"/>
      <c r="DP9926" s="5"/>
      <c r="DQ9926" s="25"/>
      <c r="DR9926" s="25"/>
      <c r="DS9926" s="96"/>
      <c r="DT9926" s="83"/>
      <c r="DU9926" s="14"/>
      <c r="DX9926" s="83"/>
      <c r="DY9926" s="83"/>
      <c r="DZ9926" s="83"/>
      <c r="EA9926" s="83"/>
      <c r="EJ9926" s="54"/>
      <c r="EK9926" s="22"/>
      <c r="EL9926" s="24"/>
      <c r="EP9926" s="23"/>
      <c r="EQ9926" s="24"/>
      <c r="ER9926" s="22"/>
      <c r="ES9926" s="24"/>
      <c r="ET9926" s="24"/>
      <c r="EU9926" s="23"/>
      <c r="EV9926" s="26"/>
      <c r="EX9926" s="6"/>
      <c r="EY9926" s="24"/>
      <c r="EZ9926" s="109"/>
      <c r="FA9926" s="66"/>
      <c r="FB9926" s="5"/>
      <c r="FC9926" s="68"/>
      <c r="FD9926" s="67"/>
      <c r="FE9926" s="67"/>
      <c r="FF9926" s="64"/>
      <c r="FG9926" s="5"/>
      <c r="FH9926" s="69"/>
      <c r="FI9926" s="6"/>
      <c r="FJ9926" s="5"/>
      <c r="FK9926" s="25"/>
      <c r="FL9926" s="5"/>
    </row>
    <row r="9927" spans="40:168">
      <c r="AN9927" s="14"/>
      <c r="AO9927" s="14"/>
      <c r="AP9927" s="5"/>
      <c r="AQ9927" s="25"/>
      <c r="AR9927" s="25"/>
      <c r="AS9927" s="96"/>
      <c r="AT9927" s="83"/>
      <c r="AU9927" s="14"/>
      <c r="AX9927" s="83"/>
      <c r="AY9927" s="83"/>
      <c r="AZ9927" s="83"/>
      <c r="BA9927" s="83"/>
      <c r="BJ9927" s="54"/>
      <c r="BK9927" s="22"/>
      <c r="BL9927" s="24"/>
      <c r="BP9927" s="23"/>
      <c r="BQ9927" s="24"/>
      <c r="BR9927" s="22"/>
      <c r="BS9927" s="24"/>
      <c r="BT9927" s="24"/>
      <c r="BU9927" s="23"/>
      <c r="BV9927" s="26"/>
      <c r="BX9927" s="6"/>
      <c r="BY9927" s="24"/>
      <c r="BZ9927" s="109"/>
      <c r="CA9927" s="66"/>
      <c r="CB9927" s="5"/>
      <c r="CC9927" s="68"/>
      <c r="CD9927" s="67"/>
      <c r="CE9927" s="67"/>
      <c r="CF9927" s="64"/>
      <c r="CG9927" s="5"/>
      <c r="CH9927" s="69"/>
      <c r="CI9927" s="6"/>
      <c r="CJ9927" s="5"/>
      <c r="CK9927" s="25"/>
      <c r="CL9927" s="5"/>
      <c r="DN9927" s="14"/>
      <c r="DO9927" s="14"/>
      <c r="DP9927" s="5"/>
      <c r="DQ9927" s="25"/>
      <c r="DR9927" s="25"/>
      <c r="DS9927" s="96"/>
      <c r="DT9927" s="83"/>
      <c r="DU9927" s="14"/>
      <c r="DX9927" s="83"/>
      <c r="DY9927" s="83"/>
      <c r="DZ9927" s="83"/>
      <c r="EA9927" s="83"/>
      <c r="EJ9927" s="54"/>
      <c r="EK9927" s="22"/>
      <c r="EL9927" s="24"/>
      <c r="EP9927" s="23"/>
      <c r="EQ9927" s="24"/>
      <c r="ER9927" s="22"/>
      <c r="ES9927" s="24"/>
      <c r="ET9927" s="24"/>
      <c r="EU9927" s="23"/>
      <c r="EV9927" s="26"/>
      <c r="EX9927" s="6"/>
      <c r="EY9927" s="24"/>
      <c r="EZ9927" s="109"/>
      <c r="FA9927" s="66"/>
      <c r="FB9927" s="5"/>
      <c r="FC9927" s="68"/>
      <c r="FD9927" s="67"/>
      <c r="FE9927" s="67"/>
      <c r="FF9927" s="64"/>
      <c r="FG9927" s="5"/>
      <c r="FH9927" s="69"/>
      <c r="FI9927" s="6"/>
      <c r="FJ9927" s="5"/>
      <c r="FK9927" s="25"/>
      <c r="FL9927" s="5"/>
    </row>
    <row r="9928" spans="40:168">
      <c r="AN9928" s="14"/>
      <c r="AO9928" s="14"/>
      <c r="AP9928" s="5"/>
      <c r="AQ9928" s="25"/>
      <c r="AR9928" s="25"/>
      <c r="AS9928" s="96"/>
      <c r="AT9928" s="83"/>
      <c r="AU9928" s="14"/>
      <c r="AX9928" s="83"/>
      <c r="AY9928" s="83"/>
      <c r="AZ9928" s="83"/>
      <c r="BA9928" s="83"/>
      <c r="BJ9928" s="54"/>
      <c r="BK9928" s="22"/>
      <c r="BL9928" s="24"/>
      <c r="BP9928" s="23"/>
      <c r="BQ9928" s="24"/>
      <c r="BR9928" s="22"/>
      <c r="BS9928" s="24"/>
      <c r="BT9928" s="24"/>
      <c r="BU9928" s="23"/>
      <c r="BV9928" s="26"/>
      <c r="BX9928" s="6"/>
      <c r="BY9928" s="24"/>
      <c r="BZ9928" s="109"/>
      <c r="CA9928" s="66"/>
      <c r="CB9928" s="5"/>
      <c r="CC9928" s="68"/>
      <c r="CD9928" s="67"/>
      <c r="CE9928" s="67"/>
      <c r="CF9928" s="64"/>
      <c r="CG9928" s="5"/>
      <c r="CH9928" s="69"/>
      <c r="CI9928" s="6"/>
      <c r="CJ9928" s="5"/>
      <c r="CK9928" s="25"/>
      <c r="CL9928" s="5"/>
      <c r="DN9928" s="14"/>
      <c r="DO9928" s="14"/>
      <c r="DP9928" s="5"/>
      <c r="DQ9928" s="25"/>
      <c r="DR9928" s="25"/>
      <c r="DS9928" s="96"/>
      <c r="DT9928" s="83"/>
      <c r="DU9928" s="14"/>
      <c r="DX9928" s="83"/>
      <c r="DY9928" s="83"/>
      <c r="DZ9928" s="83"/>
      <c r="EA9928" s="83"/>
      <c r="EJ9928" s="54"/>
      <c r="EK9928" s="22"/>
      <c r="EL9928" s="24"/>
      <c r="EP9928" s="23"/>
      <c r="EQ9928" s="24"/>
      <c r="ER9928" s="22"/>
      <c r="ES9928" s="24"/>
      <c r="ET9928" s="24"/>
      <c r="EU9928" s="23"/>
      <c r="EV9928" s="26"/>
      <c r="EX9928" s="6"/>
      <c r="EY9928" s="24"/>
      <c r="EZ9928" s="109"/>
      <c r="FA9928" s="66"/>
      <c r="FB9928" s="5"/>
      <c r="FC9928" s="68"/>
      <c r="FD9928" s="67"/>
      <c r="FE9928" s="67"/>
      <c r="FF9928" s="64"/>
      <c r="FG9928" s="5"/>
      <c r="FH9928" s="69"/>
      <c r="FI9928" s="6"/>
      <c r="FJ9928" s="5"/>
      <c r="FK9928" s="25"/>
      <c r="FL9928" s="5"/>
    </row>
    <row r="9929" spans="40:168">
      <c r="AN9929" s="14"/>
      <c r="AO9929" s="14"/>
      <c r="AP9929" s="5"/>
      <c r="AQ9929" s="25"/>
      <c r="AR9929" s="25"/>
      <c r="AS9929" s="96"/>
      <c r="AT9929" s="83"/>
      <c r="AU9929" s="14"/>
      <c r="AX9929" s="83"/>
      <c r="AY9929" s="83"/>
      <c r="AZ9929" s="83"/>
      <c r="BA9929" s="83"/>
      <c r="BJ9929" s="54"/>
      <c r="BK9929" s="22"/>
      <c r="BL9929" s="24"/>
      <c r="BP9929" s="23"/>
      <c r="BQ9929" s="24"/>
      <c r="BR9929" s="22"/>
      <c r="BS9929" s="24"/>
      <c r="BT9929" s="24"/>
      <c r="BU9929" s="23"/>
      <c r="BV9929" s="26"/>
      <c r="BX9929" s="6"/>
      <c r="BY9929" s="24"/>
      <c r="BZ9929" s="109"/>
      <c r="CA9929" s="66"/>
      <c r="CB9929" s="5"/>
      <c r="CC9929" s="68"/>
      <c r="CD9929" s="67"/>
      <c r="CE9929" s="67"/>
      <c r="CF9929" s="64"/>
      <c r="CG9929" s="5"/>
      <c r="CH9929" s="69"/>
      <c r="CI9929" s="6"/>
      <c r="CJ9929" s="5"/>
      <c r="CK9929" s="25"/>
      <c r="CL9929" s="5"/>
      <c r="DN9929" s="14"/>
      <c r="DO9929" s="14"/>
      <c r="DP9929" s="5"/>
      <c r="DQ9929" s="25"/>
      <c r="DR9929" s="25"/>
      <c r="DS9929" s="96"/>
      <c r="DT9929" s="83"/>
      <c r="DU9929" s="14"/>
      <c r="DX9929" s="83"/>
      <c r="DY9929" s="83"/>
      <c r="DZ9929" s="83"/>
      <c r="EA9929" s="83"/>
      <c r="EJ9929" s="54"/>
      <c r="EK9929" s="22"/>
      <c r="EL9929" s="24"/>
      <c r="EP9929" s="23"/>
      <c r="EQ9929" s="24"/>
      <c r="ER9929" s="22"/>
      <c r="ES9929" s="24"/>
      <c r="ET9929" s="24"/>
      <c r="EU9929" s="23"/>
      <c r="EV9929" s="26"/>
      <c r="EX9929" s="6"/>
      <c r="EY9929" s="24"/>
      <c r="EZ9929" s="109"/>
      <c r="FA9929" s="66"/>
      <c r="FB9929" s="5"/>
      <c r="FC9929" s="68"/>
      <c r="FD9929" s="67"/>
      <c r="FE9929" s="67"/>
      <c r="FF9929" s="64"/>
      <c r="FG9929" s="5"/>
      <c r="FH9929" s="69"/>
      <c r="FI9929" s="6"/>
      <c r="FJ9929" s="5"/>
      <c r="FK9929" s="25"/>
      <c r="FL9929" s="5"/>
    </row>
    <row r="9930" spans="40:168">
      <c r="AN9930" s="14"/>
      <c r="AO9930" s="14"/>
      <c r="AP9930" s="5"/>
      <c r="AQ9930" s="25"/>
      <c r="AR9930" s="25"/>
      <c r="AS9930" s="96"/>
      <c r="AT9930" s="83"/>
      <c r="AU9930" s="14"/>
      <c r="AX9930" s="83"/>
      <c r="AY9930" s="83"/>
      <c r="AZ9930" s="83"/>
      <c r="BA9930" s="83"/>
      <c r="BJ9930" s="54"/>
      <c r="BK9930" s="22"/>
      <c r="BL9930" s="24"/>
      <c r="BP9930" s="23"/>
      <c r="BQ9930" s="24"/>
      <c r="BR9930" s="22"/>
      <c r="BS9930" s="24"/>
      <c r="BT9930" s="24"/>
      <c r="BU9930" s="23"/>
      <c r="BV9930" s="26"/>
      <c r="BX9930" s="6"/>
      <c r="BY9930" s="24"/>
      <c r="BZ9930" s="109"/>
      <c r="CA9930" s="66"/>
      <c r="CB9930" s="5"/>
      <c r="CC9930" s="68"/>
      <c r="CD9930" s="67"/>
      <c r="CE9930" s="67"/>
      <c r="CF9930" s="64"/>
      <c r="CG9930" s="5"/>
      <c r="CH9930" s="69"/>
      <c r="CI9930" s="6"/>
      <c r="CJ9930" s="5"/>
      <c r="CK9930" s="25"/>
      <c r="CL9930" s="5"/>
      <c r="DN9930" s="14"/>
      <c r="DO9930" s="14"/>
      <c r="DP9930" s="5"/>
      <c r="DQ9930" s="25"/>
      <c r="DR9930" s="25"/>
      <c r="DS9930" s="96"/>
      <c r="DT9930" s="83"/>
      <c r="DU9930" s="14"/>
      <c r="DX9930" s="83"/>
      <c r="DY9930" s="83"/>
      <c r="DZ9930" s="83"/>
      <c r="EA9930" s="83"/>
      <c r="EJ9930" s="54"/>
      <c r="EK9930" s="22"/>
      <c r="EL9930" s="24"/>
      <c r="EP9930" s="23"/>
      <c r="EQ9930" s="24"/>
      <c r="ER9930" s="22"/>
      <c r="ES9930" s="24"/>
      <c r="ET9930" s="24"/>
      <c r="EU9930" s="23"/>
      <c r="EV9930" s="26"/>
      <c r="EX9930" s="6"/>
      <c r="EY9930" s="24"/>
      <c r="EZ9930" s="109"/>
      <c r="FA9930" s="66"/>
      <c r="FB9930" s="5"/>
      <c r="FC9930" s="68"/>
      <c r="FD9930" s="67"/>
      <c r="FE9930" s="67"/>
      <c r="FF9930" s="64"/>
      <c r="FG9930" s="5"/>
      <c r="FH9930" s="69"/>
      <c r="FI9930" s="6"/>
      <c r="FJ9930" s="5"/>
      <c r="FK9930" s="25"/>
      <c r="FL9930" s="5"/>
    </row>
    <row r="9931" spans="40:168">
      <c r="AN9931" s="14"/>
      <c r="AO9931" s="14"/>
      <c r="AP9931" s="5"/>
      <c r="AQ9931" s="25"/>
      <c r="AR9931" s="25"/>
      <c r="AS9931" s="96"/>
      <c r="AT9931" s="83"/>
      <c r="AU9931" s="14"/>
      <c r="AX9931" s="83"/>
      <c r="AY9931" s="83"/>
      <c r="AZ9931" s="83"/>
      <c r="BA9931" s="83"/>
      <c r="BJ9931" s="54"/>
      <c r="BK9931" s="22"/>
      <c r="BL9931" s="24"/>
      <c r="BP9931" s="23"/>
      <c r="BQ9931" s="24"/>
      <c r="BR9931" s="22"/>
      <c r="BS9931" s="24"/>
      <c r="BT9931" s="24"/>
      <c r="BU9931" s="23"/>
      <c r="BV9931" s="26"/>
      <c r="BX9931" s="6"/>
      <c r="BY9931" s="24"/>
      <c r="BZ9931" s="109"/>
      <c r="CA9931" s="66"/>
      <c r="CB9931" s="5"/>
      <c r="CC9931" s="68"/>
      <c r="CD9931" s="67"/>
      <c r="CE9931" s="67"/>
      <c r="CF9931" s="64"/>
      <c r="CG9931" s="5"/>
      <c r="CH9931" s="69"/>
      <c r="CI9931" s="6"/>
      <c r="CJ9931" s="5"/>
      <c r="CK9931" s="25"/>
      <c r="CL9931" s="5"/>
      <c r="DN9931" s="14"/>
      <c r="DO9931" s="14"/>
      <c r="DP9931" s="5"/>
      <c r="DQ9931" s="25"/>
      <c r="DR9931" s="25"/>
      <c r="DS9931" s="96"/>
      <c r="DT9931" s="83"/>
      <c r="DU9931" s="14"/>
      <c r="DX9931" s="83"/>
      <c r="DY9931" s="83"/>
      <c r="DZ9931" s="83"/>
      <c r="EA9931" s="83"/>
      <c r="EJ9931" s="54"/>
      <c r="EK9931" s="22"/>
      <c r="EL9931" s="24"/>
      <c r="EP9931" s="23"/>
      <c r="EQ9931" s="24"/>
      <c r="ER9931" s="22"/>
      <c r="ES9931" s="24"/>
      <c r="ET9931" s="24"/>
      <c r="EU9931" s="23"/>
      <c r="EV9931" s="26"/>
      <c r="EX9931" s="6"/>
      <c r="EY9931" s="24"/>
      <c r="EZ9931" s="109"/>
      <c r="FA9931" s="66"/>
      <c r="FB9931" s="5"/>
      <c r="FC9931" s="68"/>
      <c r="FD9931" s="67"/>
      <c r="FE9931" s="67"/>
      <c r="FF9931" s="64"/>
      <c r="FG9931" s="5"/>
      <c r="FH9931" s="69"/>
      <c r="FI9931" s="6"/>
      <c r="FJ9931" s="5"/>
      <c r="FK9931" s="25"/>
      <c r="FL9931" s="5"/>
    </row>
    <row r="9932" spans="40:168">
      <c r="AN9932" s="14"/>
      <c r="AO9932" s="14"/>
      <c r="AP9932" s="5"/>
      <c r="AQ9932" s="25"/>
      <c r="AR9932" s="25"/>
      <c r="AS9932" s="96"/>
      <c r="AT9932" s="83"/>
      <c r="AU9932" s="14"/>
      <c r="AX9932" s="83"/>
      <c r="AY9932" s="83"/>
      <c r="AZ9932" s="83"/>
      <c r="BA9932" s="83"/>
      <c r="BJ9932" s="54"/>
      <c r="BK9932" s="22"/>
      <c r="BL9932" s="24"/>
      <c r="BP9932" s="23"/>
      <c r="BQ9932" s="24"/>
      <c r="BR9932" s="22"/>
      <c r="BS9932" s="24"/>
      <c r="BT9932" s="24"/>
      <c r="BU9932" s="23"/>
      <c r="BV9932" s="26"/>
      <c r="BX9932" s="6"/>
      <c r="BY9932" s="24"/>
      <c r="BZ9932" s="109"/>
      <c r="CA9932" s="66"/>
      <c r="CB9932" s="5"/>
      <c r="CC9932" s="68"/>
      <c r="CD9932" s="67"/>
      <c r="CE9932" s="67"/>
      <c r="CF9932" s="64"/>
      <c r="CG9932" s="5"/>
      <c r="CH9932" s="69"/>
      <c r="CI9932" s="6"/>
      <c r="CJ9932" s="5"/>
      <c r="CK9932" s="25"/>
      <c r="CL9932" s="5"/>
      <c r="DN9932" s="14"/>
      <c r="DO9932" s="14"/>
      <c r="DP9932" s="5"/>
      <c r="DQ9932" s="25"/>
      <c r="DR9932" s="25"/>
      <c r="DS9932" s="96"/>
      <c r="DT9932" s="83"/>
      <c r="DU9932" s="14"/>
      <c r="DX9932" s="83"/>
      <c r="DY9932" s="83"/>
      <c r="DZ9932" s="83"/>
      <c r="EA9932" s="83"/>
      <c r="EJ9932" s="54"/>
      <c r="EK9932" s="22"/>
      <c r="EL9932" s="24"/>
      <c r="EP9932" s="23"/>
      <c r="EQ9932" s="24"/>
      <c r="ER9932" s="22"/>
      <c r="ES9932" s="24"/>
      <c r="ET9932" s="24"/>
      <c r="EU9932" s="23"/>
      <c r="EV9932" s="26"/>
      <c r="EX9932" s="6"/>
      <c r="EY9932" s="24"/>
      <c r="EZ9932" s="109"/>
      <c r="FA9932" s="66"/>
      <c r="FB9932" s="5"/>
      <c r="FC9932" s="68"/>
      <c r="FD9932" s="67"/>
      <c r="FE9932" s="67"/>
      <c r="FF9932" s="64"/>
      <c r="FG9932" s="5"/>
      <c r="FH9932" s="69"/>
      <c r="FI9932" s="6"/>
      <c r="FJ9932" s="5"/>
      <c r="FK9932" s="25"/>
      <c r="FL9932" s="5"/>
    </row>
    <row r="9933" spans="40:168">
      <c r="AN9933" s="14"/>
      <c r="AO9933" s="14"/>
      <c r="AP9933" s="5"/>
      <c r="AQ9933" s="25"/>
      <c r="AR9933" s="25"/>
      <c r="AS9933" s="96"/>
      <c r="AT9933" s="83"/>
      <c r="AU9933" s="14"/>
      <c r="AX9933" s="83"/>
      <c r="AY9933" s="83"/>
      <c r="AZ9933" s="83"/>
      <c r="BA9933" s="83"/>
      <c r="BJ9933" s="54"/>
      <c r="BK9933" s="22"/>
      <c r="BL9933" s="24"/>
      <c r="BP9933" s="23"/>
      <c r="BQ9933" s="24"/>
      <c r="BR9933" s="22"/>
      <c r="BS9933" s="24"/>
      <c r="BT9933" s="24"/>
      <c r="BU9933" s="23"/>
      <c r="BV9933" s="26"/>
      <c r="BX9933" s="6"/>
      <c r="BY9933" s="24"/>
      <c r="BZ9933" s="109"/>
      <c r="CA9933" s="66"/>
      <c r="CB9933" s="5"/>
      <c r="CC9933" s="68"/>
      <c r="CD9933" s="67"/>
      <c r="CE9933" s="67"/>
      <c r="CF9933" s="64"/>
      <c r="CG9933" s="5"/>
      <c r="CH9933" s="69"/>
      <c r="CI9933" s="6"/>
      <c r="CJ9933" s="5"/>
      <c r="CK9933" s="25"/>
      <c r="CL9933" s="5"/>
      <c r="DN9933" s="14"/>
      <c r="DO9933" s="14"/>
      <c r="DP9933" s="5"/>
      <c r="DQ9933" s="25"/>
      <c r="DR9933" s="25"/>
      <c r="DS9933" s="96"/>
      <c r="DT9933" s="83"/>
      <c r="DU9933" s="14"/>
      <c r="DX9933" s="83"/>
      <c r="DY9933" s="83"/>
      <c r="DZ9933" s="83"/>
      <c r="EA9933" s="83"/>
      <c r="EJ9933" s="54"/>
      <c r="EK9933" s="22"/>
      <c r="EL9933" s="24"/>
      <c r="EP9933" s="23"/>
      <c r="EQ9933" s="24"/>
      <c r="ER9933" s="22"/>
      <c r="ES9933" s="24"/>
      <c r="ET9933" s="24"/>
      <c r="EU9933" s="23"/>
      <c r="EV9933" s="26"/>
      <c r="EX9933" s="6"/>
      <c r="EY9933" s="24"/>
      <c r="EZ9933" s="109"/>
      <c r="FA9933" s="66"/>
      <c r="FB9933" s="5"/>
      <c r="FC9933" s="68"/>
      <c r="FD9933" s="67"/>
      <c r="FE9933" s="67"/>
      <c r="FF9933" s="64"/>
      <c r="FG9933" s="5"/>
      <c r="FH9933" s="69"/>
      <c r="FI9933" s="6"/>
      <c r="FJ9933" s="5"/>
      <c r="FK9933" s="25"/>
      <c r="FL9933" s="5"/>
    </row>
    <row r="9934" spans="40:168">
      <c r="AN9934" s="14"/>
      <c r="AO9934" s="14"/>
      <c r="AP9934" s="5"/>
      <c r="AQ9934" s="25"/>
      <c r="AR9934" s="25"/>
      <c r="AS9934" s="96"/>
      <c r="AT9934" s="83"/>
      <c r="AU9934" s="14"/>
      <c r="AX9934" s="83"/>
      <c r="AY9934" s="83"/>
      <c r="AZ9934" s="83"/>
      <c r="BA9934" s="83"/>
      <c r="BJ9934" s="54"/>
      <c r="BK9934" s="22"/>
      <c r="BL9934" s="24"/>
      <c r="BP9934" s="23"/>
      <c r="BQ9934" s="24"/>
      <c r="BR9934" s="22"/>
      <c r="BS9934" s="24"/>
      <c r="BT9934" s="24"/>
      <c r="BU9934" s="23"/>
      <c r="BV9934" s="26"/>
      <c r="BX9934" s="6"/>
      <c r="BY9934" s="24"/>
      <c r="BZ9934" s="109"/>
      <c r="CA9934" s="66"/>
      <c r="CB9934" s="5"/>
      <c r="CC9934" s="68"/>
      <c r="CD9934" s="67"/>
      <c r="CE9934" s="67"/>
      <c r="CF9934" s="64"/>
      <c r="CG9934" s="5"/>
      <c r="CH9934" s="69"/>
      <c r="CI9934" s="6"/>
      <c r="CJ9934" s="5"/>
      <c r="CK9934" s="25"/>
      <c r="CL9934" s="5"/>
      <c r="DN9934" s="14"/>
      <c r="DO9934" s="14"/>
      <c r="DP9934" s="5"/>
      <c r="DQ9934" s="25"/>
      <c r="DR9934" s="25"/>
      <c r="DS9934" s="96"/>
      <c r="DT9934" s="83"/>
      <c r="DU9934" s="14"/>
      <c r="DX9934" s="83"/>
      <c r="DY9934" s="83"/>
      <c r="DZ9934" s="83"/>
      <c r="EA9934" s="83"/>
      <c r="EJ9934" s="54"/>
      <c r="EK9934" s="22"/>
      <c r="EL9934" s="24"/>
      <c r="EP9934" s="23"/>
      <c r="EQ9934" s="24"/>
      <c r="ER9934" s="22"/>
      <c r="ES9934" s="24"/>
      <c r="ET9934" s="24"/>
      <c r="EU9934" s="23"/>
      <c r="EV9934" s="26"/>
      <c r="EX9934" s="6"/>
      <c r="EY9934" s="24"/>
      <c r="EZ9934" s="109"/>
      <c r="FA9934" s="66"/>
      <c r="FB9934" s="5"/>
      <c r="FC9934" s="68"/>
      <c r="FD9934" s="67"/>
      <c r="FE9934" s="67"/>
      <c r="FF9934" s="64"/>
      <c r="FG9934" s="5"/>
      <c r="FH9934" s="69"/>
      <c r="FI9934" s="6"/>
      <c r="FJ9934" s="5"/>
      <c r="FK9934" s="25"/>
      <c r="FL9934" s="5"/>
    </row>
    <row r="9935" spans="40:168">
      <c r="AN9935" s="14"/>
      <c r="AO9935" s="14"/>
      <c r="AP9935" s="5"/>
      <c r="AQ9935" s="25"/>
      <c r="AR9935" s="25"/>
      <c r="AS9935" s="96"/>
      <c r="AT9935" s="83"/>
      <c r="AU9935" s="14"/>
      <c r="AX9935" s="83"/>
      <c r="AY9935" s="83"/>
      <c r="AZ9935" s="83"/>
      <c r="BA9935" s="83"/>
      <c r="BJ9935" s="54"/>
      <c r="BK9935" s="22"/>
      <c r="BL9935" s="24"/>
      <c r="BP9935" s="23"/>
      <c r="BQ9935" s="24"/>
      <c r="BR9935" s="22"/>
      <c r="BS9935" s="24"/>
      <c r="BT9935" s="24"/>
      <c r="BU9935" s="23"/>
      <c r="BV9935" s="26"/>
      <c r="BX9935" s="6"/>
      <c r="BY9935" s="24"/>
      <c r="BZ9935" s="109"/>
      <c r="CA9935" s="66"/>
      <c r="CB9935" s="5"/>
      <c r="CC9935" s="68"/>
      <c r="CD9935" s="67"/>
      <c r="CE9935" s="67"/>
      <c r="CF9935" s="64"/>
      <c r="CG9935" s="5"/>
      <c r="CH9935" s="69"/>
      <c r="CI9935" s="6"/>
      <c r="CJ9935" s="5"/>
      <c r="CK9935" s="25"/>
      <c r="CL9935" s="5"/>
      <c r="DN9935" s="14"/>
      <c r="DO9935" s="14"/>
      <c r="DP9935" s="5"/>
      <c r="DQ9935" s="25"/>
      <c r="DR9935" s="25"/>
      <c r="DS9935" s="96"/>
      <c r="DT9935" s="83"/>
      <c r="DU9935" s="14"/>
      <c r="DX9935" s="83"/>
      <c r="DY9935" s="83"/>
      <c r="DZ9935" s="83"/>
      <c r="EA9935" s="83"/>
      <c r="EJ9935" s="54"/>
      <c r="EK9935" s="22"/>
      <c r="EL9935" s="24"/>
      <c r="EP9935" s="23"/>
      <c r="EQ9935" s="24"/>
      <c r="ER9935" s="22"/>
      <c r="ES9935" s="24"/>
      <c r="ET9935" s="24"/>
      <c r="EU9935" s="23"/>
      <c r="EV9935" s="26"/>
      <c r="EX9935" s="6"/>
      <c r="EY9935" s="24"/>
      <c r="EZ9935" s="109"/>
      <c r="FA9935" s="66"/>
      <c r="FB9935" s="5"/>
      <c r="FC9935" s="68"/>
      <c r="FD9935" s="67"/>
      <c r="FE9935" s="67"/>
      <c r="FF9935" s="64"/>
      <c r="FG9935" s="5"/>
      <c r="FH9935" s="69"/>
      <c r="FI9935" s="6"/>
      <c r="FJ9935" s="5"/>
      <c r="FK9935" s="25"/>
      <c r="FL9935" s="5"/>
    </row>
    <row r="9936" spans="40:168">
      <c r="AN9936" s="14"/>
      <c r="AO9936" s="14"/>
      <c r="AP9936" s="5"/>
      <c r="AQ9936" s="25"/>
      <c r="AR9936" s="25"/>
      <c r="AS9936" s="96"/>
      <c r="AT9936" s="83"/>
      <c r="AU9936" s="14"/>
      <c r="AX9936" s="83"/>
      <c r="AY9936" s="83"/>
      <c r="AZ9936" s="83"/>
      <c r="BA9936" s="83"/>
      <c r="BJ9936" s="54"/>
      <c r="BK9936" s="22"/>
      <c r="BL9936" s="24"/>
      <c r="BP9936" s="23"/>
      <c r="BQ9936" s="24"/>
      <c r="BR9936" s="22"/>
      <c r="BS9936" s="24"/>
      <c r="BT9936" s="24"/>
      <c r="BU9936" s="23"/>
      <c r="BV9936" s="26"/>
      <c r="BX9936" s="6"/>
      <c r="BY9936" s="24"/>
      <c r="BZ9936" s="109"/>
      <c r="CA9936" s="66"/>
      <c r="CB9936" s="5"/>
      <c r="CC9936" s="68"/>
      <c r="CD9936" s="67"/>
      <c r="CE9936" s="67"/>
      <c r="CF9936" s="64"/>
      <c r="CG9936" s="5"/>
      <c r="CH9936" s="69"/>
      <c r="CI9936" s="6"/>
      <c r="CJ9936" s="5"/>
      <c r="CK9936" s="25"/>
      <c r="CL9936" s="5"/>
      <c r="DN9936" s="14"/>
      <c r="DO9936" s="14"/>
      <c r="DP9936" s="5"/>
      <c r="DQ9936" s="25"/>
      <c r="DR9936" s="25"/>
      <c r="DS9936" s="96"/>
      <c r="DT9936" s="83"/>
      <c r="DU9936" s="14"/>
      <c r="DX9936" s="83"/>
      <c r="DY9936" s="83"/>
      <c r="DZ9936" s="83"/>
      <c r="EA9936" s="83"/>
      <c r="EJ9936" s="54"/>
      <c r="EK9936" s="22"/>
      <c r="EL9936" s="24"/>
      <c r="EP9936" s="23"/>
      <c r="EQ9936" s="24"/>
      <c r="ER9936" s="22"/>
      <c r="ES9936" s="24"/>
      <c r="ET9936" s="24"/>
      <c r="EU9936" s="23"/>
      <c r="EV9936" s="26"/>
      <c r="EX9936" s="6"/>
      <c r="EY9936" s="24"/>
      <c r="EZ9936" s="109"/>
      <c r="FA9936" s="66"/>
      <c r="FB9936" s="5"/>
      <c r="FC9936" s="68"/>
      <c r="FD9936" s="67"/>
      <c r="FE9936" s="67"/>
      <c r="FF9936" s="64"/>
      <c r="FG9936" s="5"/>
      <c r="FH9936" s="69"/>
      <c r="FI9936" s="6"/>
      <c r="FJ9936" s="5"/>
      <c r="FK9936" s="25"/>
      <c r="FL9936" s="5"/>
    </row>
    <row r="9937" spans="40:168">
      <c r="AN9937" s="14"/>
      <c r="AO9937" s="14"/>
      <c r="AP9937" s="5"/>
      <c r="AQ9937" s="25"/>
      <c r="AR9937" s="25"/>
      <c r="AS9937" s="96"/>
      <c r="AT9937" s="83"/>
      <c r="AU9937" s="14"/>
      <c r="AX9937" s="83"/>
      <c r="AY9937" s="83"/>
      <c r="AZ9937" s="83"/>
      <c r="BA9937" s="83"/>
      <c r="BJ9937" s="54"/>
      <c r="BK9937" s="22"/>
      <c r="BL9937" s="24"/>
      <c r="BP9937" s="23"/>
      <c r="BQ9937" s="24"/>
      <c r="BR9937" s="22"/>
      <c r="BS9937" s="24"/>
      <c r="BT9937" s="24"/>
      <c r="BU9937" s="23"/>
      <c r="BV9937" s="26"/>
      <c r="BX9937" s="6"/>
      <c r="BY9937" s="24"/>
      <c r="BZ9937" s="109"/>
      <c r="CA9937" s="66"/>
      <c r="CB9937" s="5"/>
      <c r="CC9937" s="68"/>
      <c r="CD9937" s="67"/>
      <c r="CE9937" s="67"/>
      <c r="CF9937" s="64"/>
      <c r="CG9937" s="5"/>
      <c r="CH9937" s="69"/>
      <c r="CI9937" s="6"/>
      <c r="CJ9937" s="5"/>
      <c r="CK9937" s="25"/>
      <c r="CL9937" s="5"/>
      <c r="DN9937" s="14"/>
      <c r="DO9937" s="14"/>
      <c r="DP9937" s="5"/>
      <c r="DQ9937" s="25"/>
      <c r="DR9937" s="25"/>
      <c r="DS9937" s="96"/>
      <c r="DT9937" s="83"/>
      <c r="DU9937" s="14"/>
      <c r="DX9937" s="83"/>
      <c r="DY9937" s="83"/>
      <c r="DZ9937" s="83"/>
      <c r="EA9937" s="83"/>
      <c r="EJ9937" s="54"/>
      <c r="EK9937" s="22"/>
      <c r="EL9937" s="24"/>
      <c r="EP9937" s="23"/>
      <c r="EQ9937" s="24"/>
      <c r="ER9937" s="22"/>
      <c r="ES9937" s="24"/>
      <c r="ET9937" s="24"/>
      <c r="EU9937" s="23"/>
      <c r="EV9937" s="26"/>
      <c r="EX9937" s="6"/>
      <c r="EY9937" s="24"/>
      <c r="EZ9937" s="109"/>
      <c r="FA9937" s="66"/>
      <c r="FB9937" s="5"/>
      <c r="FC9937" s="68"/>
      <c r="FD9937" s="67"/>
      <c r="FE9937" s="67"/>
      <c r="FF9937" s="64"/>
      <c r="FG9937" s="5"/>
      <c r="FH9937" s="69"/>
      <c r="FI9937" s="6"/>
      <c r="FJ9937" s="5"/>
      <c r="FK9937" s="25"/>
      <c r="FL9937" s="5"/>
    </row>
    <row r="9938" spans="40:168">
      <c r="AN9938" s="14"/>
      <c r="AO9938" s="14"/>
      <c r="AP9938" s="5"/>
      <c r="AQ9938" s="25"/>
      <c r="AR9938" s="25"/>
      <c r="AS9938" s="96"/>
      <c r="AT9938" s="83"/>
      <c r="AU9938" s="14"/>
      <c r="AX9938" s="83"/>
      <c r="AY9938" s="83"/>
      <c r="AZ9938" s="83"/>
      <c r="BA9938" s="83"/>
      <c r="BJ9938" s="54"/>
      <c r="BK9938" s="22"/>
      <c r="BL9938" s="24"/>
      <c r="BP9938" s="23"/>
      <c r="BQ9938" s="24"/>
      <c r="BR9938" s="22"/>
      <c r="BS9938" s="24"/>
      <c r="BT9938" s="24"/>
      <c r="BU9938" s="23"/>
      <c r="BV9938" s="26"/>
      <c r="BX9938" s="6"/>
      <c r="BY9938" s="24"/>
      <c r="BZ9938" s="109"/>
      <c r="CA9938" s="66"/>
      <c r="CB9938" s="5"/>
      <c r="CC9938" s="68"/>
      <c r="CD9938" s="67"/>
      <c r="CE9938" s="67"/>
      <c r="CF9938" s="64"/>
      <c r="CG9938" s="5"/>
      <c r="CH9938" s="69"/>
      <c r="CI9938" s="6"/>
      <c r="CJ9938" s="5"/>
      <c r="CK9938" s="25"/>
      <c r="CL9938" s="5"/>
      <c r="DN9938" s="14"/>
      <c r="DO9938" s="14"/>
      <c r="DP9938" s="5"/>
      <c r="DQ9938" s="25"/>
      <c r="DR9938" s="25"/>
      <c r="DS9938" s="96"/>
      <c r="DT9938" s="83"/>
      <c r="DU9938" s="14"/>
      <c r="DX9938" s="83"/>
      <c r="DY9938" s="83"/>
      <c r="DZ9938" s="83"/>
      <c r="EA9938" s="83"/>
      <c r="EJ9938" s="54"/>
      <c r="EK9938" s="22"/>
      <c r="EL9938" s="24"/>
      <c r="EP9938" s="23"/>
      <c r="EQ9938" s="24"/>
      <c r="ER9938" s="22"/>
      <c r="ES9938" s="24"/>
      <c r="ET9938" s="24"/>
      <c r="EU9938" s="23"/>
      <c r="EV9938" s="26"/>
      <c r="EX9938" s="6"/>
      <c r="EY9938" s="24"/>
      <c r="EZ9938" s="109"/>
      <c r="FA9938" s="66"/>
      <c r="FB9938" s="5"/>
      <c r="FC9938" s="68"/>
      <c r="FD9938" s="67"/>
      <c r="FE9938" s="67"/>
      <c r="FF9938" s="64"/>
      <c r="FG9938" s="5"/>
      <c r="FH9938" s="69"/>
      <c r="FI9938" s="6"/>
      <c r="FJ9938" s="5"/>
      <c r="FK9938" s="25"/>
      <c r="FL9938" s="5"/>
    </row>
    <row r="9939" spans="40:168">
      <c r="AN9939" s="14"/>
      <c r="AO9939" s="14"/>
      <c r="AP9939" s="5"/>
      <c r="AQ9939" s="25"/>
      <c r="AR9939" s="25"/>
      <c r="AS9939" s="96"/>
      <c r="AT9939" s="83"/>
      <c r="AU9939" s="14"/>
      <c r="AX9939" s="83"/>
      <c r="AY9939" s="83"/>
      <c r="AZ9939" s="83"/>
      <c r="BA9939" s="83"/>
      <c r="BJ9939" s="54"/>
      <c r="BK9939" s="22"/>
      <c r="BL9939" s="24"/>
      <c r="BP9939" s="23"/>
      <c r="BQ9939" s="24"/>
      <c r="BR9939" s="22"/>
      <c r="BS9939" s="24"/>
      <c r="BT9939" s="24"/>
      <c r="BU9939" s="23"/>
      <c r="BV9939" s="26"/>
      <c r="BX9939" s="6"/>
      <c r="BY9939" s="24"/>
      <c r="BZ9939" s="109"/>
      <c r="CA9939" s="66"/>
      <c r="CB9939" s="5"/>
      <c r="CC9939" s="68"/>
      <c r="CD9939" s="67"/>
      <c r="CE9939" s="67"/>
      <c r="CF9939" s="64"/>
      <c r="CG9939" s="5"/>
      <c r="CH9939" s="69"/>
      <c r="CI9939" s="6"/>
      <c r="CJ9939" s="5"/>
      <c r="CK9939" s="25"/>
      <c r="CL9939" s="5"/>
      <c r="DN9939" s="14"/>
      <c r="DO9939" s="14"/>
      <c r="DP9939" s="5"/>
      <c r="DQ9939" s="25"/>
      <c r="DR9939" s="25"/>
      <c r="DS9939" s="96"/>
      <c r="DT9939" s="83"/>
      <c r="DU9939" s="14"/>
      <c r="DX9939" s="83"/>
      <c r="DY9939" s="83"/>
      <c r="DZ9939" s="83"/>
      <c r="EA9939" s="83"/>
      <c r="EJ9939" s="54"/>
      <c r="EK9939" s="22"/>
      <c r="EL9939" s="24"/>
      <c r="EP9939" s="23"/>
      <c r="EQ9939" s="24"/>
      <c r="ER9939" s="22"/>
      <c r="ES9939" s="24"/>
      <c r="ET9939" s="24"/>
      <c r="EU9939" s="23"/>
      <c r="EV9939" s="26"/>
      <c r="EX9939" s="6"/>
      <c r="EY9939" s="24"/>
      <c r="EZ9939" s="109"/>
      <c r="FA9939" s="66"/>
      <c r="FB9939" s="5"/>
      <c r="FC9939" s="68"/>
      <c r="FD9939" s="67"/>
      <c r="FE9939" s="67"/>
      <c r="FF9939" s="64"/>
      <c r="FG9939" s="5"/>
      <c r="FH9939" s="69"/>
      <c r="FI9939" s="6"/>
      <c r="FJ9939" s="5"/>
      <c r="FK9939" s="25"/>
      <c r="FL9939" s="5"/>
    </row>
    <row r="9940" spans="40:168">
      <c r="AN9940" s="14"/>
      <c r="AO9940" s="14"/>
      <c r="AP9940" s="5"/>
      <c r="AQ9940" s="25"/>
      <c r="AR9940" s="25"/>
      <c r="AS9940" s="96"/>
      <c r="AT9940" s="83"/>
      <c r="AU9940" s="14"/>
      <c r="AX9940" s="83"/>
      <c r="AY9940" s="83"/>
      <c r="AZ9940" s="83"/>
      <c r="BA9940" s="83"/>
      <c r="BJ9940" s="54"/>
      <c r="BK9940" s="22"/>
      <c r="BL9940" s="24"/>
      <c r="BP9940" s="23"/>
      <c r="BQ9940" s="24"/>
      <c r="BR9940" s="22"/>
      <c r="BS9940" s="24"/>
      <c r="BT9940" s="24"/>
      <c r="BU9940" s="23"/>
      <c r="BV9940" s="26"/>
      <c r="BX9940" s="6"/>
      <c r="BY9940" s="24"/>
      <c r="BZ9940" s="109"/>
      <c r="CA9940" s="66"/>
      <c r="CB9940" s="5"/>
      <c r="CC9940" s="68"/>
      <c r="CD9940" s="67"/>
      <c r="CE9940" s="67"/>
      <c r="CF9940" s="64"/>
      <c r="CG9940" s="5"/>
      <c r="CH9940" s="69"/>
      <c r="CI9940" s="6"/>
      <c r="CJ9940" s="5"/>
      <c r="CK9940" s="25"/>
      <c r="CL9940" s="5"/>
      <c r="DN9940" s="14"/>
      <c r="DO9940" s="14"/>
      <c r="DP9940" s="5"/>
      <c r="DQ9940" s="25"/>
      <c r="DR9940" s="25"/>
      <c r="DS9940" s="96"/>
      <c r="DT9940" s="83"/>
      <c r="DU9940" s="14"/>
      <c r="DX9940" s="83"/>
      <c r="DY9940" s="83"/>
      <c r="DZ9940" s="83"/>
      <c r="EA9940" s="83"/>
      <c r="EJ9940" s="54"/>
      <c r="EK9940" s="22"/>
      <c r="EL9940" s="24"/>
      <c r="EP9940" s="23"/>
      <c r="EQ9940" s="24"/>
      <c r="ER9940" s="22"/>
      <c r="ES9940" s="24"/>
      <c r="ET9940" s="24"/>
      <c r="EU9940" s="23"/>
      <c r="EV9940" s="26"/>
      <c r="EX9940" s="6"/>
      <c r="EY9940" s="24"/>
      <c r="EZ9940" s="109"/>
      <c r="FA9940" s="66"/>
      <c r="FB9940" s="5"/>
      <c r="FC9940" s="68"/>
      <c r="FD9940" s="67"/>
      <c r="FE9940" s="67"/>
      <c r="FF9940" s="64"/>
      <c r="FG9940" s="5"/>
      <c r="FH9940" s="69"/>
      <c r="FI9940" s="6"/>
      <c r="FJ9940" s="5"/>
      <c r="FK9940" s="25"/>
      <c r="FL9940" s="5"/>
    </row>
    <row r="9941" spans="40:168">
      <c r="AN9941" s="14"/>
      <c r="AO9941" s="14"/>
      <c r="AP9941" s="5"/>
      <c r="AQ9941" s="25"/>
      <c r="AR9941" s="25"/>
      <c r="AS9941" s="96"/>
      <c r="AT9941" s="83"/>
      <c r="AU9941" s="14"/>
      <c r="AX9941" s="83"/>
      <c r="AY9941" s="83"/>
      <c r="AZ9941" s="83"/>
      <c r="BA9941" s="83"/>
      <c r="BJ9941" s="54"/>
      <c r="BK9941" s="22"/>
      <c r="BL9941" s="24"/>
      <c r="BP9941" s="23"/>
      <c r="BQ9941" s="24"/>
      <c r="BR9941" s="22"/>
      <c r="BS9941" s="24"/>
      <c r="BT9941" s="24"/>
      <c r="BU9941" s="23"/>
      <c r="BV9941" s="26"/>
      <c r="BX9941" s="6"/>
      <c r="BY9941" s="24"/>
      <c r="BZ9941" s="109"/>
      <c r="CA9941" s="66"/>
      <c r="CB9941" s="5"/>
      <c r="CC9941" s="68"/>
      <c r="CD9941" s="67"/>
      <c r="CE9941" s="67"/>
      <c r="CF9941" s="64"/>
      <c r="CG9941" s="5"/>
      <c r="CH9941" s="69"/>
      <c r="CI9941" s="6"/>
      <c r="CJ9941" s="5"/>
      <c r="CK9941" s="25"/>
      <c r="CL9941" s="5"/>
      <c r="DN9941" s="14"/>
      <c r="DO9941" s="14"/>
      <c r="DP9941" s="5"/>
      <c r="DQ9941" s="25"/>
      <c r="DR9941" s="25"/>
      <c r="DS9941" s="96"/>
      <c r="DT9941" s="83"/>
      <c r="DU9941" s="14"/>
      <c r="DX9941" s="83"/>
      <c r="DY9941" s="83"/>
      <c r="DZ9941" s="83"/>
      <c r="EA9941" s="83"/>
      <c r="EJ9941" s="54"/>
      <c r="EK9941" s="22"/>
      <c r="EL9941" s="24"/>
      <c r="EP9941" s="23"/>
      <c r="EQ9941" s="24"/>
      <c r="ER9941" s="22"/>
      <c r="ES9941" s="24"/>
      <c r="ET9941" s="24"/>
      <c r="EU9941" s="23"/>
      <c r="EV9941" s="26"/>
      <c r="EX9941" s="6"/>
      <c r="EY9941" s="24"/>
      <c r="EZ9941" s="109"/>
      <c r="FA9941" s="66"/>
      <c r="FB9941" s="5"/>
      <c r="FC9941" s="68"/>
      <c r="FD9941" s="67"/>
      <c r="FE9941" s="67"/>
      <c r="FF9941" s="64"/>
      <c r="FG9941" s="5"/>
      <c r="FH9941" s="69"/>
      <c r="FI9941" s="6"/>
      <c r="FJ9941" s="5"/>
      <c r="FK9941" s="25"/>
      <c r="FL9941" s="5"/>
    </row>
    <row r="9942" spans="40:168">
      <c r="AN9942" s="14"/>
      <c r="AO9942" s="14"/>
      <c r="AP9942" s="5"/>
      <c r="AQ9942" s="25"/>
      <c r="AR9942" s="25"/>
      <c r="AS9942" s="96"/>
      <c r="AT9942" s="83"/>
      <c r="AU9942" s="14"/>
      <c r="AX9942" s="83"/>
      <c r="AY9942" s="83"/>
      <c r="AZ9942" s="83"/>
      <c r="BA9942" s="83"/>
      <c r="BJ9942" s="54"/>
      <c r="BK9942" s="22"/>
      <c r="BL9942" s="24"/>
      <c r="BP9942" s="23"/>
      <c r="BQ9942" s="24"/>
      <c r="BR9942" s="22"/>
      <c r="BS9942" s="24"/>
      <c r="BT9942" s="24"/>
      <c r="BU9942" s="23"/>
      <c r="BV9942" s="26"/>
      <c r="BX9942" s="6"/>
      <c r="BY9942" s="24"/>
      <c r="BZ9942" s="109"/>
      <c r="CA9942" s="66"/>
      <c r="CB9942" s="5"/>
      <c r="CC9942" s="68"/>
      <c r="CD9942" s="67"/>
      <c r="CE9942" s="67"/>
      <c r="CF9942" s="64"/>
      <c r="CG9942" s="5"/>
      <c r="CH9942" s="69"/>
      <c r="CI9942" s="6"/>
      <c r="CJ9942" s="5"/>
      <c r="CK9942" s="25"/>
      <c r="CL9942" s="5"/>
      <c r="DN9942" s="14"/>
      <c r="DO9942" s="14"/>
      <c r="DP9942" s="5"/>
      <c r="DQ9942" s="25"/>
      <c r="DR9942" s="25"/>
      <c r="DS9942" s="96"/>
      <c r="DT9942" s="83"/>
      <c r="DU9942" s="14"/>
      <c r="DX9942" s="83"/>
      <c r="DY9942" s="83"/>
      <c r="DZ9942" s="83"/>
      <c r="EA9942" s="83"/>
      <c r="EJ9942" s="54"/>
      <c r="EK9942" s="22"/>
      <c r="EL9942" s="24"/>
      <c r="EP9942" s="23"/>
      <c r="EQ9942" s="24"/>
      <c r="ER9942" s="22"/>
      <c r="ES9942" s="24"/>
      <c r="ET9942" s="24"/>
      <c r="EU9942" s="23"/>
      <c r="EV9942" s="26"/>
      <c r="EX9942" s="6"/>
      <c r="EY9942" s="24"/>
      <c r="EZ9942" s="109"/>
      <c r="FA9942" s="66"/>
      <c r="FB9942" s="5"/>
      <c r="FC9942" s="68"/>
      <c r="FD9942" s="67"/>
      <c r="FE9942" s="67"/>
      <c r="FF9942" s="64"/>
      <c r="FG9942" s="5"/>
      <c r="FH9942" s="69"/>
      <c r="FI9942" s="6"/>
      <c r="FJ9942" s="5"/>
      <c r="FK9942" s="25"/>
      <c r="FL9942" s="5"/>
    </row>
    <row r="9943" spans="40:168">
      <c r="AN9943" s="14"/>
      <c r="AO9943" s="14"/>
      <c r="AP9943" s="5"/>
      <c r="AQ9943" s="25"/>
      <c r="AR9943" s="25"/>
      <c r="AS9943" s="96"/>
      <c r="AT9943" s="83"/>
      <c r="AU9943" s="14"/>
      <c r="AX9943" s="83"/>
      <c r="AY9943" s="83"/>
      <c r="AZ9943" s="83"/>
      <c r="BA9943" s="83"/>
      <c r="BJ9943" s="54"/>
      <c r="BK9943" s="22"/>
      <c r="BL9943" s="24"/>
      <c r="BP9943" s="23"/>
      <c r="BQ9943" s="24"/>
      <c r="BR9943" s="22"/>
      <c r="BS9943" s="24"/>
      <c r="BT9943" s="24"/>
      <c r="BU9943" s="23"/>
      <c r="BV9943" s="26"/>
      <c r="BX9943" s="6"/>
      <c r="BY9943" s="24"/>
      <c r="BZ9943" s="109"/>
      <c r="CA9943" s="66"/>
      <c r="CB9943" s="5"/>
      <c r="CC9943" s="68"/>
      <c r="CD9943" s="67"/>
      <c r="CE9943" s="67"/>
      <c r="CF9943" s="64"/>
      <c r="CG9943" s="5"/>
      <c r="CH9943" s="69"/>
      <c r="CI9943" s="6"/>
      <c r="CJ9943" s="5"/>
      <c r="CK9943" s="25"/>
      <c r="CL9943" s="5"/>
      <c r="DN9943" s="14"/>
      <c r="DO9943" s="14"/>
      <c r="DP9943" s="5"/>
      <c r="DQ9943" s="25"/>
      <c r="DR9943" s="25"/>
      <c r="DS9943" s="96"/>
      <c r="DT9943" s="83"/>
      <c r="DU9943" s="14"/>
      <c r="DX9943" s="83"/>
      <c r="DY9943" s="83"/>
      <c r="DZ9943" s="83"/>
      <c r="EA9943" s="83"/>
      <c r="EJ9943" s="54"/>
      <c r="EK9943" s="22"/>
      <c r="EL9943" s="24"/>
      <c r="EP9943" s="23"/>
      <c r="EQ9943" s="24"/>
      <c r="ER9943" s="22"/>
      <c r="ES9943" s="24"/>
      <c r="ET9943" s="24"/>
      <c r="EU9943" s="23"/>
      <c r="EV9943" s="26"/>
      <c r="EX9943" s="6"/>
      <c r="EY9943" s="24"/>
      <c r="EZ9943" s="109"/>
      <c r="FA9943" s="66"/>
      <c r="FB9943" s="5"/>
      <c r="FC9943" s="68"/>
      <c r="FD9943" s="67"/>
      <c r="FE9943" s="67"/>
      <c r="FF9943" s="64"/>
      <c r="FG9943" s="5"/>
      <c r="FH9943" s="69"/>
      <c r="FI9943" s="6"/>
      <c r="FJ9943" s="5"/>
      <c r="FK9943" s="25"/>
      <c r="FL9943" s="5"/>
    </row>
    <row r="9944" spans="40:168">
      <c r="AN9944" s="14"/>
      <c r="AO9944" s="14"/>
      <c r="AP9944" s="5"/>
      <c r="AQ9944" s="25"/>
      <c r="AR9944" s="25"/>
      <c r="AS9944" s="96"/>
      <c r="AT9944" s="83"/>
      <c r="AU9944" s="14"/>
      <c r="AX9944" s="83"/>
      <c r="AY9944" s="83"/>
      <c r="AZ9944" s="83"/>
      <c r="BA9944" s="83"/>
      <c r="BJ9944" s="54"/>
      <c r="BK9944" s="22"/>
      <c r="BL9944" s="24"/>
      <c r="BP9944" s="23"/>
      <c r="BQ9944" s="24"/>
      <c r="BR9944" s="22"/>
      <c r="BS9944" s="24"/>
      <c r="BT9944" s="24"/>
      <c r="BU9944" s="23"/>
      <c r="BV9944" s="26"/>
      <c r="BX9944" s="6"/>
      <c r="BY9944" s="24"/>
      <c r="BZ9944" s="109"/>
      <c r="CA9944" s="66"/>
      <c r="CB9944" s="5"/>
      <c r="CC9944" s="68"/>
      <c r="CD9944" s="67"/>
      <c r="CE9944" s="67"/>
      <c r="CF9944" s="64"/>
      <c r="CG9944" s="5"/>
      <c r="CH9944" s="69"/>
      <c r="CI9944" s="6"/>
      <c r="CJ9944" s="5"/>
      <c r="CK9944" s="25"/>
      <c r="CL9944" s="5"/>
      <c r="DN9944" s="14"/>
      <c r="DO9944" s="14"/>
      <c r="DP9944" s="5"/>
      <c r="DQ9944" s="25"/>
      <c r="DR9944" s="25"/>
      <c r="DS9944" s="96"/>
      <c r="DT9944" s="83"/>
      <c r="DU9944" s="14"/>
      <c r="DX9944" s="83"/>
      <c r="DY9944" s="83"/>
      <c r="DZ9944" s="83"/>
      <c r="EA9944" s="83"/>
      <c r="EJ9944" s="54"/>
      <c r="EK9944" s="22"/>
      <c r="EL9944" s="24"/>
      <c r="EP9944" s="23"/>
      <c r="EQ9944" s="24"/>
      <c r="ER9944" s="22"/>
      <c r="ES9944" s="24"/>
      <c r="ET9944" s="24"/>
      <c r="EU9944" s="23"/>
      <c r="EV9944" s="26"/>
      <c r="EX9944" s="6"/>
      <c r="EY9944" s="24"/>
      <c r="EZ9944" s="109"/>
      <c r="FA9944" s="66"/>
      <c r="FB9944" s="5"/>
      <c r="FC9944" s="68"/>
      <c r="FD9944" s="67"/>
      <c r="FE9944" s="67"/>
      <c r="FF9944" s="64"/>
      <c r="FG9944" s="5"/>
      <c r="FH9944" s="69"/>
      <c r="FI9944" s="6"/>
      <c r="FJ9944" s="5"/>
      <c r="FK9944" s="25"/>
      <c r="FL9944" s="5"/>
    </row>
    <row r="9945" spans="40:168">
      <c r="AN9945" s="14"/>
      <c r="AO9945" s="14"/>
      <c r="AP9945" s="5"/>
      <c r="AQ9945" s="25"/>
      <c r="AR9945" s="25"/>
      <c r="AS9945" s="96"/>
      <c r="AT9945" s="83"/>
      <c r="AU9945" s="14"/>
      <c r="AX9945" s="83"/>
      <c r="AY9945" s="83"/>
      <c r="AZ9945" s="83"/>
      <c r="BA9945" s="83"/>
      <c r="BJ9945" s="54"/>
      <c r="BK9945" s="22"/>
      <c r="BL9945" s="24"/>
      <c r="BP9945" s="23"/>
      <c r="BQ9945" s="24"/>
      <c r="BR9945" s="22"/>
      <c r="BS9945" s="24"/>
      <c r="BT9945" s="24"/>
      <c r="BU9945" s="23"/>
      <c r="BV9945" s="26"/>
      <c r="BX9945" s="6"/>
      <c r="BY9945" s="24"/>
      <c r="BZ9945" s="109"/>
      <c r="CA9945" s="66"/>
      <c r="CB9945" s="5"/>
      <c r="CC9945" s="68"/>
      <c r="CD9945" s="67"/>
      <c r="CE9945" s="67"/>
      <c r="CF9945" s="64"/>
      <c r="CG9945" s="5"/>
      <c r="CH9945" s="69"/>
      <c r="CI9945" s="6"/>
      <c r="CJ9945" s="5"/>
      <c r="CK9945" s="25"/>
      <c r="CL9945" s="5"/>
      <c r="DN9945" s="14"/>
      <c r="DO9945" s="14"/>
      <c r="DP9945" s="5"/>
      <c r="DQ9945" s="25"/>
      <c r="DR9945" s="25"/>
      <c r="DS9945" s="96"/>
      <c r="DT9945" s="83"/>
      <c r="DU9945" s="14"/>
      <c r="DX9945" s="83"/>
      <c r="DY9945" s="83"/>
      <c r="DZ9945" s="83"/>
      <c r="EA9945" s="83"/>
      <c r="EJ9945" s="54"/>
      <c r="EK9945" s="22"/>
      <c r="EL9945" s="24"/>
      <c r="EP9945" s="23"/>
      <c r="EQ9945" s="24"/>
      <c r="ER9945" s="22"/>
      <c r="ES9945" s="24"/>
      <c r="ET9945" s="24"/>
      <c r="EU9945" s="23"/>
      <c r="EV9945" s="26"/>
      <c r="EX9945" s="6"/>
      <c r="EY9945" s="24"/>
      <c r="EZ9945" s="109"/>
      <c r="FA9945" s="66"/>
      <c r="FB9945" s="5"/>
      <c r="FC9945" s="68"/>
      <c r="FD9945" s="67"/>
      <c r="FE9945" s="67"/>
      <c r="FF9945" s="64"/>
      <c r="FG9945" s="5"/>
      <c r="FH9945" s="69"/>
      <c r="FI9945" s="6"/>
      <c r="FJ9945" s="5"/>
      <c r="FK9945" s="25"/>
      <c r="FL9945" s="5"/>
    </row>
    <row r="9946" spans="40:168">
      <c r="AN9946" s="14"/>
      <c r="AO9946" s="14"/>
      <c r="AP9946" s="5"/>
      <c r="AQ9946" s="25"/>
      <c r="AR9946" s="25"/>
      <c r="AS9946" s="96"/>
      <c r="AT9946" s="83"/>
      <c r="AU9946" s="14"/>
      <c r="AX9946" s="83"/>
      <c r="AY9946" s="83"/>
      <c r="AZ9946" s="83"/>
      <c r="BA9946" s="83"/>
      <c r="BJ9946" s="54"/>
      <c r="BK9946" s="22"/>
      <c r="BL9946" s="24"/>
      <c r="BP9946" s="23"/>
      <c r="BQ9946" s="24"/>
      <c r="BR9946" s="22"/>
      <c r="BS9946" s="24"/>
      <c r="BT9946" s="24"/>
      <c r="BU9946" s="23"/>
      <c r="BV9946" s="26"/>
      <c r="BX9946" s="6"/>
      <c r="BY9946" s="24"/>
      <c r="BZ9946" s="109"/>
      <c r="CA9946" s="66"/>
      <c r="CB9946" s="5"/>
      <c r="CC9946" s="68"/>
      <c r="CD9946" s="67"/>
      <c r="CE9946" s="67"/>
      <c r="CF9946" s="64"/>
      <c r="CG9946" s="5"/>
      <c r="CH9946" s="69"/>
      <c r="CI9946" s="6"/>
      <c r="CJ9946" s="5"/>
      <c r="CK9946" s="25"/>
      <c r="CL9946" s="5"/>
      <c r="DN9946" s="14"/>
      <c r="DO9946" s="14"/>
      <c r="DP9946" s="5"/>
      <c r="DQ9946" s="25"/>
      <c r="DR9946" s="25"/>
      <c r="DS9946" s="96"/>
      <c r="DT9946" s="83"/>
      <c r="DU9946" s="14"/>
      <c r="DX9946" s="83"/>
      <c r="DY9946" s="83"/>
      <c r="DZ9946" s="83"/>
      <c r="EA9946" s="83"/>
      <c r="EJ9946" s="54"/>
      <c r="EK9946" s="22"/>
      <c r="EL9946" s="24"/>
      <c r="EP9946" s="23"/>
      <c r="EQ9946" s="24"/>
      <c r="ER9946" s="22"/>
      <c r="ES9946" s="24"/>
      <c r="ET9946" s="24"/>
      <c r="EU9946" s="23"/>
      <c r="EV9946" s="26"/>
      <c r="EX9946" s="6"/>
      <c r="EY9946" s="24"/>
      <c r="EZ9946" s="109"/>
      <c r="FA9946" s="66"/>
      <c r="FB9946" s="5"/>
      <c r="FC9946" s="68"/>
      <c r="FD9946" s="67"/>
      <c r="FE9946" s="67"/>
      <c r="FF9946" s="64"/>
      <c r="FG9946" s="5"/>
      <c r="FH9946" s="69"/>
      <c r="FI9946" s="6"/>
      <c r="FJ9946" s="5"/>
      <c r="FK9946" s="25"/>
      <c r="FL9946" s="5"/>
    </row>
    <row r="9947" spans="40:168">
      <c r="AN9947" s="14"/>
      <c r="AO9947" s="14"/>
      <c r="AP9947" s="5"/>
      <c r="AQ9947" s="25"/>
      <c r="AR9947" s="25"/>
      <c r="AS9947" s="96"/>
      <c r="AT9947" s="83"/>
      <c r="AU9947" s="14"/>
      <c r="AX9947" s="83"/>
      <c r="AY9947" s="83"/>
      <c r="AZ9947" s="83"/>
      <c r="BA9947" s="83"/>
      <c r="BJ9947" s="54"/>
      <c r="BK9947" s="22"/>
      <c r="BL9947" s="24"/>
      <c r="BP9947" s="23"/>
      <c r="BQ9947" s="24"/>
      <c r="BR9947" s="22"/>
      <c r="BS9947" s="24"/>
      <c r="BT9947" s="24"/>
      <c r="BU9947" s="23"/>
      <c r="BV9947" s="26"/>
      <c r="BX9947" s="6"/>
      <c r="BY9947" s="24"/>
      <c r="BZ9947" s="109"/>
      <c r="CA9947" s="66"/>
      <c r="CB9947" s="5"/>
      <c r="CC9947" s="68"/>
      <c r="CD9947" s="67"/>
      <c r="CE9947" s="67"/>
      <c r="CF9947" s="64"/>
      <c r="CG9947" s="5"/>
      <c r="CH9947" s="69"/>
      <c r="CI9947" s="6"/>
      <c r="CJ9947" s="5"/>
      <c r="CK9947" s="25"/>
      <c r="CL9947" s="5"/>
      <c r="DN9947" s="14"/>
      <c r="DO9947" s="14"/>
      <c r="DP9947" s="5"/>
      <c r="DQ9947" s="25"/>
      <c r="DR9947" s="25"/>
      <c r="DS9947" s="96"/>
      <c r="DT9947" s="83"/>
      <c r="DU9947" s="14"/>
      <c r="DX9947" s="83"/>
      <c r="DY9947" s="83"/>
      <c r="DZ9947" s="83"/>
      <c r="EA9947" s="83"/>
      <c r="EJ9947" s="54"/>
      <c r="EK9947" s="22"/>
      <c r="EL9947" s="24"/>
      <c r="EP9947" s="23"/>
      <c r="EQ9947" s="24"/>
      <c r="ER9947" s="22"/>
      <c r="ES9947" s="24"/>
      <c r="ET9947" s="24"/>
      <c r="EU9947" s="23"/>
      <c r="EV9947" s="26"/>
      <c r="EX9947" s="6"/>
      <c r="EY9947" s="24"/>
      <c r="EZ9947" s="109"/>
      <c r="FA9947" s="66"/>
      <c r="FB9947" s="5"/>
      <c r="FC9947" s="68"/>
      <c r="FD9947" s="67"/>
      <c r="FE9947" s="67"/>
      <c r="FF9947" s="64"/>
      <c r="FG9947" s="5"/>
      <c r="FH9947" s="69"/>
      <c r="FI9947" s="6"/>
      <c r="FJ9947" s="5"/>
      <c r="FK9947" s="25"/>
      <c r="FL9947" s="5"/>
    </row>
    <row r="9948" spans="40:168">
      <c r="AN9948" s="14"/>
      <c r="AO9948" s="14"/>
      <c r="AP9948" s="5"/>
      <c r="AQ9948" s="25"/>
      <c r="AR9948" s="25"/>
      <c r="AS9948" s="96"/>
      <c r="AT9948" s="83"/>
      <c r="AU9948" s="14"/>
      <c r="AX9948" s="83"/>
      <c r="AY9948" s="83"/>
      <c r="AZ9948" s="83"/>
      <c r="BA9948" s="83"/>
      <c r="BJ9948" s="54"/>
      <c r="BK9948" s="22"/>
      <c r="BL9948" s="24"/>
      <c r="BP9948" s="23"/>
      <c r="BQ9948" s="24"/>
      <c r="BR9948" s="22"/>
      <c r="BS9948" s="24"/>
      <c r="BT9948" s="24"/>
      <c r="BU9948" s="23"/>
      <c r="BV9948" s="26"/>
      <c r="BX9948" s="6"/>
      <c r="BY9948" s="24"/>
      <c r="BZ9948" s="109"/>
      <c r="CA9948" s="66"/>
      <c r="CB9948" s="5"/>
      <c r="CC9948" s="68"/>
      <c r="CD9948" s="67"/>
      <c r="CE9948" s="67"/>
      <c r="CF9948" s="64"/>
      <c r="CG9948" s="5"/>
      <c r="CH9948" s="69"/>
      <c r="CI9948" s="6"/>
      <c r="CJ9948" s="5"/>
      <c r="CK9948" s="25"/>
      <c r="CL9948" s="5"/>
      <c r="DN9948" s="14"/>
      <c r="DO9948" s="14"/>
      <c r="DP9948" s="5"/>
      <c r="DQ9948" s="25"/>
      <c r="DR9948" s="25"/>
      <c r="DS9948" s="96"/>
      <c r="DT9948" s="83"/>
      <c r="DU9948" s="14"/>
      <c r="DX9948" s="83"/>
      <c r="DY9948" s="83"/>
      <c r="DZ9948" s="83"/>
      <c r="EA9948" s="83"/>
      <c r="EJ9948" s="54"/>
      <c r="EK9948" s="22"/>
      <c r="EL9948" s="24"/>
      <c r="EP9948" s="23"/>
      <c r="EQ9948" s="24"/>
      <c r="ER9948" s="22"/>
      <c r="ES9948" s="24"/>
      <c r="ET9948" s="24"/>
      <c r="EU9948" s="23"/>
      <c r="EV9948" s="26"/>
      <c r="EX9948" s="6"/>
      <c r="EY9948" s="24"/>
      <c r="EZ9948" s="109"/>
      <c r="FA9948" s="66"/>
      <c r="FB9948" s="5"/>
      <c r="FC9948" s="68"/>
      <c r="FD9948" s="67"/>
      <c r="FE9948" s="67"/>
      <c r="FF9948" s="64"/>
      <c r="FG9948" s="5"/>
      <c r="FH9948" s="69"/>
      <c r="FI9948" s="6"/>
      <c r="FJ9948" s="5"/>
      <c r="FK9948" s="25"/>
      <c r="FL9948" s="5"/>
    </row>
    <row r="9949" spans="40:168">
      <c r="AN9949" s="14"/>
      <c r="AO9949" s="14"/>
      <c r="AP9949" s="5"/>
      <c r="AQ9949" s="25"/>
      <c r="AR9949" s="25"/>
      <c r="AS9949" s="96"/>
      <c r="AT9949" s="83"/>
      <c r="AU9949" s="14"/>
      <c r="AX9949" s="83"/>
      <c r="AY9949" s="83"/>
      <c r="AZ9949" s="83"/>
      <c r="BA9949" s="83"/>
      <c r="BJ9949" s="54"/>
      <c r="BK9949" s="22"/>
      <c r="BL9949" s="24"/>
      <c r="BP9949" s="23"/>
      <c r="BQ9949" s="24"/>
      <c r="BR9949" s="22"/>
      <c r="BS9949" s="24"/>
      <c r="BT9949" s="24"/>
      <c r="BU9949" s="23"/>
      <c r="BV9949" s="26"/>
      <c r="BX9949" s="6"/>
      <c r="BY9949" s="24"/>
      <c r="BZ9949" s="109"/>
      <c r="CA9949" s="66"/>
      <c r="CB9949" s="5"/>
      <c r="CC9949" s="68"/>
      <c r="CD9949" s="67"/>
      <c r="CE9949" s="67"/>
      <c r="CF9949" s="64"/>
      <c r="CG9949" s="5"/>
      <c r="CH9949" s="69"/>
      <c r="CI9949" s="6"/>
      <c r="CJ9949" s="5"/>
      <c r="CK9949" s="25"/>
      <c r="CL9949" s="5"/>
      <c r="DN9949" s="14"/>
      <c r="DO9949" s="14"/>
      <c r="DP9949" s="5"/>
      <c r="DQ9949" s="25"/>
      <c r="DR9949" s="25"/>
      <c r="DS9949" s="96"/>
      <c r="DT9949" s="83"/>
      <c r="DU9949" s="14"/>
      <c r="DX9949" s="83"/>
      <c r="DY9949" s="83"/>
      <c r="DZ9949" s="83"/>
      <c r="EA9949" s="83"/>
      <c r="EJ9949" s="54"/>
      <c r="EK9949" s="22"/>
      <c r="EL9949" s="24"/>
      <c r="EP9949" s="23"/>
      <c r="EQ9949" s="24"/>
      <c r="ER9949" s="22"/>
      <c r="ES9949" s="24"/>
      <c r="ET9949" s="24"/>
      <c r="EU9949" s="23"/>
      <c r="EV9949" s="26"/>
      <c r="EX9949" s="6"/>
      <c r="EY9949" s="24"/>
      <c r="EZ9949" s="109"/>
      <c r="FA9949" s="66"/>
      <c r="FB9949" s="5"/>
      <c r="FC9949" s="68"/>
      <c r="FD9949" s="67"/>
      <c r="FE9949" s="67"/>
      <c r="FF9949" s="64"/>
      <c r="FG9949" s="5"/>
      <c r="FH9949" s="69"/>
      <c r="FI9949" s="6"/>
      <c r="FJ9949" s="5"/>
      <c r="FK9949" s="25"/>
      <c r="FL9949" s="5"/>
    </row>
    <row r="9950" spans="40:168">
      <c r="AN9950" s="14"/>
      <c r="AO9950" s="14"/>
      <c r="AP9950" s="5"/>
      <c r="AQ9950" s="25"/>
      <c r="AR9950" s="25"/>
      <c r="AS9950" s="96"/>
      <c r="AT9950" s="83"/>
      <c r="AU9950" s="14"/>
      <c r="AX9950" s="83"/>
      <c r="AY9950" s="83"/>
      <c r="AZ9950" s="83"/>
      <c r="BA9950" s="83"/>
      <c r="BJ9950" s="54"/>
      <c r="BK9950" s="22"/>
      <c r="BL9950" s="24"/>
      <c r="BP9950" s="23"/>
      <c r="BQ9950" s="24"/>
      <c r="BR9950" s="22"/>
      <c r="BS9950" s="24"/>
      <c r="BT9950" s="24"/>
      <c r="BU9950" s="23"/>
      <c r="BV9950" s="26"/>
      <c r="BX9950" s="6"/>
      <c r="BY9950" s="24"/>
      <c r="BZ9950" s="109"/>
      <c r="CA9950" s="66"/>
      <c r="CB9950" s="5"/>
      <c r="CC9950" s="68"/>
      <c r="CD9950" s="67"/>
      <c r="CE9950" s="67"/>
      <c r="CF9950" s="64"/>
      <c r="CG9950" s="5"/>
      <c r="CH9950" s="69"/>
      <c r="CI9950" s="6"/>
      <c r="CJ9950" s="5"/>
      <c r="CK9950" s="25"/>
      <c r="CL9950" s="5"/>
      <c r="DN9950" s="14"/>
      <c r="DO9950" s="14"/>
      <c r="DP9950" s="5"/>
      <c r="DQ9950" s="25"/>
      <c r="DR9950" s="25"/>
      <c r="DS9950" s="96"/>
      <c r="DT9950" s="83"/>
      <c r="DU9950" s="14"/>
      <c r="DX9950" s="83"/>
      <c r="DY9950" s="83"/>
      <c r="DZ9950" s="83"/>
      <c r="EA9950" s="83"/>
      <c r="EJ9950" s="54"/>
      <c r="EK9950" s="22"/>
      <c r="EL9950" s="24"/>
      <c r="EP9950" s="23"/>
      <c r="EQ9950" s="24"/>
      <c r="ER9950" s="22"/>
      <c r="ES9950" s="24"/>
      <c r="ET9950" s="24"/>
      <c r="EU9950" s="23"/>
      <c r="EV9950" s="26"/>
      <c r="EX9950" s="6"/>
      <c r="EY9950" s="24"/>
      <c r="EZ9950" s="109"/>
      <c r="FA9950" s="66"/>
      <c r="FB9950" s="5"/>
      <c r="FC9950" s="68"/>
      <c r="FD9950" s="67"/>
      <c r="FE9950" s="67"/>
      <c r="FF9950" s="64"/>
      <c r="FG9950" s="5"/>
      <c r="FH9950" s="69"/>
      <c r="FI9950" s="6"/>
      <c r="FJ9950" s="5"/>
      <c r="FK9950" s="25"/>
      <c r="FL9950" s="5"/>
    </row>
    <row r="9951" spans="40:168">
      <c r="AN9951" s="14"/>
      <c r="AO9951" s="14"/>
      <c r="AP9951" s="5"/>
      <c r="AQ9951" s="25"/>
      <c r="AR9951" s="25"/>
      <c r="AS9951" s="96"/>
      <c r="AT9951" s="83"/>
      <c r="AU9951" s="14"/>
      <c r="AX9951" s="83"/>
      <c r="AY9951" s="83"/>
      <c r="AZ9951" s="83"/>
      <c r="BA9951" s="83"/>
      <c r="BJ9951" s="54"/>
      <c r="BK9951" s="22"/>
      <c r="BL9951" s="24"/>
      <c r="BP9951" s="23"/>
      <c r="BQ9951" s="24"/>
      <c r="BR9951" s="22"/>
      <c r="BS9951" s="24"/>
      <c r="BT9951" s="24"/>
      <c r="BU9951" s="23"/>
      <c r="BV9951" s="26"/>
      <c r="BX9951" s="6"/>
      <c r="BY9951" s="24"/>
      <c r="BZ9951" s="109"/>
      <c r="CA9951" s="66"/>
      <c r="CB9951" s="5"/>
      <c r="CC9951" s="68"/>
      <c r="CD9951" s="67"/>
      <c r="CE9951" s="67"/>
      <c r="CF9951" s="64"/>
      <c r="CG9951" s="5"/>
      <c r="CH9951" s="69"/>
      <c r="CI9951" s="6"/>
      <c r="CJ9951" s="5"/>
      <c r="CK9951" s="25"/>
      <c r="CL9951" s="5"/>
      <c r="DN9951" s="14"/>
      <c r="DO9951" s="14"/>
      <c r="DP9951" s="5"/>
      <c r="DQ9951" s="25"/>
      <c r="DR9951" s="25"/>
      <c r="DS9951" s="96"/>
      <c r="DT9951" s="83"/>
      <c r="DU9951" s="14"/>
      <c r="DX9951" s="83"/>
      <c r="DY9951" s="83"/>
      <c r="DZ9951" s="83"/>
      <c r="EA9951" s="83"/>
      <c r="EJ9951" s="54"/>
      <c r="EK9951" s="22"/>
      <c r="EL9951" s="24"/>
      <c r="EP9951" s="23"/>
      <c r="EQ9951" s="24"/>
      <c r="ER9951" s="22"/>
      <c r="ES9951" s="24"/>
      <c r="ET9951" s="24"/>
      <c r="EU9951" s="23"/>
      <c r="EV9951" s="26"/>
      <c r="EX9951" s="6"/>
      <c r="EY9951" s="24"/>
      <c r="EZ9951" s="109"/>
      <c r="FA9951" s="66"/>
      <c r="FB9951" s="5"/>
      <c r="FC9951" s="68"/>
      <c r="FD9951" s="67"/>
      <c r="FE9951" s="67"/>
      <c r="FF9951" s="64"/>
      <c r="FG9951" s="5"/>
      <c r="FH9951" s="69"/>
      <c r="FI9951" s="6"/>
      <c r="FJ9951" s="5"/>
      <c r="FK9951" s="25"/>
      <c r="FL9951" s="5"/>
    </row>
    <row r="9952" spans="40:168">
      <c r="AN9952" s="14"/>
      <c r="AO9952" s="14"/>
      <c r="AP9952" s="5"/>
      <c r="AQ9952" s="25"/>
      <c r="AR9952" s="25"/>
      <c r="AS9952" s="96"/>
      <c r="AT9952" s="83"/>
      <c r="AU9952" s="14"/>
      <c r="AX9952" s="83"/>
      <c r="AY9952" s="83"/>
      <c r="AZ9952" s="83"/>
      <c r="BA9952" s="83"/>
      <c r="BJ9952" s="54"/>
      <c r="BK9952" s="22"/>
      <c r="BL9952" s="24"/>
      <c r="BP9952" s="23"/>
      <c r="BQ9952" s="24"/>
      <c r="BR9952" s="22"/>
      <c r="BS9952" s="24"/>
      <c r="BT9952" s="24"/>
      <c r="BU9952" s="23"/>
      <c r="BV9952" s="26"/>
      <c r="BX9952" s="6"/>
      <c r="BY9952" s="24"/>
      <c r="BZ9952" s="109"/>
      <c r="CA9952" s="66"/>
      <c r="CB9952" s="5"/>
      <c r="CC9952" s="68"/>
      <c r="CD9952" s="67"/>
      <c r="CE9952" s="67"/>
      <c r="CF9952" s="64"/>
      <c r="CG9952" s="5"/>
      <c r="CH9952" s="69"/>
      <c r="CI9952" s="6"/>
      <c r="CJ9952" s="5"/>
      <c r="CK9952" s="25"/>
      <c r="CL9952" s="5"/>
      <c r="DN9952" s="14"/>
      <c r="DO9952" s="14"/>
      <c r="DP9952" s="5"/>
      <c r="DQ9952" s="25"/>
      <c r="DR9952" s="25"/>
      <c r="DS9952" s="96"/>
      <c r="DT9952" s="83"/>
      <c r="DU9952" s="14"/>
      <c r="DX9952" s="83"/>
      <c r="DY9952" s="83"/>
      <c r="DZ9952" s="83"/>
      <c r="EA9952" s="83"/>
      <c r="EJ9952" s="54"/>
      <c r="EK9952" s="22"/>
      <c r="EL9952" s="24"/>
      <c r="EP9952" s="23"/>
      <c r="EQ9952" s="24"/>
      <c r="ER9952" s="22"/>
      <c r="ES9952" s="24"/>
      <c r="ET9952" s="24"/>
      <c r="EU9952" s="23"/>
      <c r="EV9952" s="26"/>
      <c r="EX9952" s="6"/>
      <c r="EY9952" s="24"/>
      <c r="EZ9952" s="109"/>
      <c r="FA9952" s="66"/>
      <c r="FB9952" s="5"/>
      <c r="FC9952" s="68"/>
      <c r="FD9952" s="67"/>
      <c r="FE9952" s="67"/>
      <c r="FF9952" s="64"/>
      <c r="FG9952" s="5"/>
      <c r="FH9952" s="69"/>
      <c r="FI9952" s="6"/>
      <c r="FJ9952" s="5"/>
      <c r="FK9952" s="25"/>
      <c r="FL9952" s="5"/>
    </row>
    <row r="9953" spans="40:168">
      <c r="AN9953" s="14"/>
      <c r="AO9953" s="14"/>
      <c r="AP9953" s="5"/>
      <c r="AQ9953" s="25"/>
      <c r="AR9953" s="25"/>
      <c r="AS9953" s="96"/>
      <c r="AT9953" s="83"/>
      <c r="AU9953" s="14"/>
      <c r="AX9953" s="83"/>
      <c r="AY9953" s="83"/>
      <c r="AZ9953" s="83"/>
      <c r="BA9953" s="83"/>
      <c r="BJ9953" s="54"/>
      <c r="BK9953" s="22"/>
      <c r="BL9953" s="24"/>
      <c r="BP9953" s="23"/>
      <c r="BQ9953" s="24"/>
      <c r="BR9953" s="22"/>
      <c r="BS9953" s="24"/>
      <c r="BT9953" s="24"/>
      <c r="BU9953" s="23"/>
      <c r="BV9953" s="26"/>
      <c r="BX9953" s="6"/>
      <c r="BY9953" s="24"/>
      <c r="BZ9953" s="109"/>
      <c r="CA9953" s="66"/>
      <c r="CB9953" s="5"/>
      <c r="CC9953" s="68"/>
      <c r="CD9953" s="67"/>
      <c r="CE9953" s="67"/>
      <c r="CF9953" s="64"/>
      <c r="CG9953" s="5"/>
      <c r="CH9953" s="69"/>
      <c r="CI9953" s="6"/>
      <c r="CJ9953" s="5"/>
      <c r="CK9953" s="25"/>
      <c r="CL9953" s="5"/>
      <c r="DN9953" s="14"/>
      <c r="DO9953" s="14"/>
      <c r="DP9953" s="5"/>
      <c r="DQ9953" s="25"/>
      <c r="DR9953" s="25"/>
      <c r="DS9953" s="96"/>
      <c r="DT9953" s="83"/>
      <c r="DU9953" s="14"/>
      <c r="DX9953" s="83"/>
      <c r="DY9953" s="83"/>
      <c r="DZ9953" s="83"/>
      <c r="EA9953" s="83"/>
      <c r="EJ9953" s="54"/>
      <c r="EK9953" s="22"/>
      <c r="EL9953" s="24"/>
      <c r="EP9953" s="23"/>
      <c r="EQ9953" s="24"/>
      <c r="ER9953" s="22"/>
      <c r="ES9953" s="24"/>
      <c r="ET9953" s="24"/>
      <c r="EU9953" s="23"/>
      <c r="EV9953" s="26"/>
      <c r="EX9953" s="6"/>
      <c r="EY9953" s="24"/>
      <c r="EZ9953" s="109"/>
      <c r="FA9953" s="66"/>
      <c r="FB9953" s="5"/>
      <c r="FC9953" s="68"/>
      <c r="FD9953" s="67"/>
      <c r="FE9953" s="67"/>
      <c r="FF9953" s="64"/>
      <c r="FG9953" s="5"/>
      <c r="FH9953" s="69"/>
      <c r="FI9953" s="6"/>
      <c r="FJ9953" s="5"/>
      <c r="FK9953" s="25"/>
      <c r="FL9953" s="5"/>
    </row>
    <row r="9954" spans="40:168">
      <c r="AN9954" s="14"/>
      <c r="AO9954" s="14"/>
      <c r="AP9954" s="5"/>
      <c r="AQ9954" s="25"/>
      <c r="AR9954" s="25"/>
      <c r="AS9954" s="96"/>
      <c r="AT9954" s="83"/>
      <c r="AU9954" s="14"/>
      <c r="AX9954" s="83"/>
      <c r="AY9954" s="83"/>
      <c r="AZ9954" s="83"/>
      <c r="BA9954" s="83"/>
      <c r="BJ9954" s="54"/>
      <c r="BK9954" s="22"/>
      <c r="BL9954" s="24"/>
      <c r="BP9954" s="23"/>
      <c r="BQ9954" s="24"/>
      <c r="BR9954" s="22"/>
      <c r="BS9954" s="24"/>
      <c r="BT9954" s="24"/>
      <c r="BU9954" s="23"/>
      <c r="BV9954" s="26"/>
      <c r="BX9954" s="6"/>
      <c r="BY9954" s="24"/>
      <c r="BZ9954" s="109"/>
      <c r="CA9954" s="66"/>
      <c r="CB9954" s="5"/>
      <c r="CC9954" s="68"/>
      <c r="CD9954" s="67"/>
      <c r="CE9954" s="67"/>
      <c r="CF9954" s="64"/>
      <c r="CG9954" s="5"/>
      <c r="CH9954" s="69"/>
      <c r="CI9954" s="6"/>
      <c r="CJ9954" s="5"/>
      <c r="CK9954" s="25"/>
      <c r="CL9954" s="5"/>
      <c r="DN9954" s="14"/>
      <c r="DO9954" s="14"/>
      <c r="DP9954" s="5"/>
      <c r="DQ9954" s="25"/>
      <c r="DR9954" s="25"/>
      <c r="DS9954" s="96"/>
      <c r="DT9954" s="83"/>
      <c r="DU9954" s="14"/>
      <c r="DX9954" s="83"/>
      <c r="DY9954" s="83"/>
      <c r="DZ9954" s="83"/>
      <c r="EA9954" s="83"/>
      <c r="EJ9954" s="54"/>
      <c r="EK9954" s="22"/>
      <c r="EL9954" s="24"/>
      <c r="EP9954" s="23"/>
      <c r="EQ9954" s="24"/>
      <c r="ER9954" s="22"/>
      <c r="ES9954" s="24"/>
      <c r="ET9954" s="24"/>
      <c r="EU9954" s="23"/>
      <c r="EV9954" s="26"/>
      <c r="EX9954" s="6"/>
      <c r="EY9954" s="24"/>
      <c r="EZ9954" s="109"/>
      <c r="FA9954" s="66"/>
      <c r="FB9954" s="5"/>
      <c r="FC9954" s="68"/>
      <c r="FD9954" s="67"/>
      <c r="FE9954" s="67"/>
      <c r="FF9954" s="64"/>
      <c r="FG9954" s="5"/>
      <c r="FH9954" s="69"/>
      <c r="FI9954" s="6"/>
      <c r="FJ9954" s="5"/>
      <c r="FK9954" s="25"/>
      <c r="FL9954" s="5"/>
    </row>
    <row r="9955" spans="40:168">
      <c r="AN9955" s="14"/>
      <c r="AO9955" s="14"/>
      <c r="AP9955" s="5"/>
      <c r="AQ9955" s="25"/>
      <c r="AR9955" s="25"/>
      <c r="AS9955" s="96"/>
      <c r="AT9955" s="83"/>
      <c r="AU9955" s="14"/>
      <c r="AX9955" s="83"/>
      <c r="AY9955" s="83"/>
      <c r="AZ9955" s="83"/>
      <c r="BA9955" s="83"/>
      <c r="BJ9955" s="54"/>
      <c r="BK9955" s="22"/>
      <c r="BL9955" s="24"/>
      <c r="BP9955" s="23"/>
      <c r="BQ9955" s="24"/>
      <c r="BR9955" s="22"/>
      <c r="BS9955" s="24"/>
      <c r="BT9955" s="24"/>
      <c r="BU9955" s="23"/>
      <c r="BV9955" s="26"/>
      <c r="BX9955" s="6"/>
      <c r="BY9955" s="24"/>
      <c r="BZ9955" s="109"/>
      <c r="CA9955" s="66"/>
      <c r="CB9955" s="5"/>
      <c r="CC9955" s="68"/>
      <c r="CD9955" s="67"/>
      <c r="CE9955" s="67"/>
      <c r="CF9955" s="64"/>
      <c r="CG9955" s="5"/>
      <c r="CH9955" s="69"/>
      <c r="CI9955" s="6"/>
      <c r="CJ9955" s="5"/>
      <c r="CK9955" s="25"/>
      <c r="CL9955" s="5"/>
      <c r="DN9955" s="14"/>
      <c r="DO9955" s="14"/>
      <c r="DP9955" s="5"/>
      <c r="DQ9955" s="25"/>
      <c r="DR9955" s="25"/>
      <c r="DS9955" s="96"/>
      <c r="DT9955" s="83"/>
      <c r="DU9955" s="14"/>
      <c r="DX9955" s="83"/>
      <c r="DY9955" s="83"/>
      <c r="DZ9955" s="83"/>
      <c r="EA9955" s="83"/>
      <c r="EJ9955" s="54"/>
      <c r="EK9955" s="22"/>
      <c r="EL9955" s="24"/>
      <c r="EP9955" s="23"/>
      <c r="EQ9955" s="24"/>
      <c r="ER9955" s="22"/>
      <c r="ES9955" s="24"/>
      <c r="ET9955" s="24"/>
      <c r="EU9955" s="23"/>
      <c r="EV9955" s="26"/>
      <c r="EX9955" s="6"/>
      <c r="EY9955" s="24"/>
      <c r="EZ9955" s="109"/>
      <c r="FA9955" s="66"/>
      <c r="FB9955" s="5"/>
      <c r="FC9955" s="68"/>
      <c r="FD9955" s="67"/>
      <c r="FE9955" s="67"/>
      <c r="FF9955" s="64"/>
      <c r="FG9955" s="5"/>
      <c r="FH9955" s="69"/>
      <c r="FI9955" s="6"/>
      <c r="FJ9955" s="5"/>
      <c r="FK9955" s="25"/>
      <c r="FL9955" s="5"/>
    </row>
    <row r="9956" spans="40:168">
      <c r="AN9956" s="14"/>
      <c r="AO9956" s="14"/>
      <c r="AP9956" s="5"/>
      <c r="AQ9956" s="25"/>
      <c r="AR9956" s="25"/>
      <c r="AS9956" s="96"/>
      <c r="AT9956" s="83"/>
      <c r="AU9956" s="14"/>
      <c r="AX9956" s="83"/>
      <c r="AY9956" s="83"/>
      <c r="AZ9956" s="83"/>
      <c r="BA9956" s="83"/>
      <c r="BJ9956" s="54"/>
      <c r="BK9956" s="22"/>
      <c r="BL9956" s="24"/>
      <c r="BP9956" s="23"/>
      <c r="BQ9956" s="24"/>
      <c r="BR9956" s="22"/>
      <c r="BS9956" s="24"/>
      <c r="BT9956" s="24"/>
      <c r="BU9956" s="23"/>
      <c r="BV9956" s="26"/>
      <c r="BX9956" s="6"/>
      <c r="BY9956" s="24"/>
      <c r="BZ9956" s="109"/>
      <c r="CA9956" s="66"/>
      <c r="CB9956" s="5"/>
      <c r="CC9956" s="68"/>
      <c r="CD9956" s="67"/>
      <c r="CE9956" s="67"/>
      <c r="CF9956" s="64"/>
      <c r="CG9956" s="5"/>
      <c r="CH9956" s="69"/>
      <c r="CI9956" s="6"/>
      <c r="CJ9956" s="5"/>
      <c r="CK9956" s="25"/>
      <c r="CL9956" s="5"/>
      <c r="DN9956" s="14"/>
      <c r="DO9956" s="14"/>
      <c r="DP9956" s="5"/>
      <c r="DQ9956" s="25"/>
      <c r="DR9956" s="25"/>
      <c r="DS9956" s="96"/>
      <c r="DT9956" s="83"/>
      <c r="DU9956" s="14"/>
      <c r="DX9956" s="83"/>
      <c r="DY9956" s="83"/>
      <c r="DZ9956" s="83"/>
      <c r="EA9956" s="83"/>
      <c r="EJ9956" s="54"/>
      <c r="EK9956" s="22"/>
      <c r="EL9956" s="24"/>
      <c r="EP9956" s="23"/>
      <c r="EQ9956" s="24"/>
      <c r="ER9956" s="22"/>
      <c r="ES9956" s="24"/>
      <c r="ET9956" s="24"/>
      <c r="EU9956" s="23"/>
      <c r="EV9956" s="26"/>
      <c r="EX9956" s="6"/>
      <c r="EY9956" s="24"/>
      <c r="EZ9956" s="109"/>
      <c r="FA9956" s="66"/>
      <c r="FB9956" s="5"/>
      <c r="FC9956" s="68"/>
      <c r="FD9956" s="67"/>
      <c r="FE9956" s="67"/>
      <c r="FF9956" s="64"/>
      <c r="FG9956" s="5"/>
      <c r="FH9956" s="69"/>
      <c r="FI9956" s="6"/>
      <c r="FJ9956" s="5"/>
      <c r="FK9956" s="25"/>
      <c r="FL9956" s="5"/>
    </row>
    <row r="9957" spans="40:168">
      <c r="AN9957" s="14"/>
      <c r="AO9957" s="14"/>
      <c r="AP9957" s="5"/>
      <c r="AQ9957" s="25"/>
      <c r="AR9957" s="25"/>
      <c r="AS9957" s="96"/>
      <c r="AT9957" s="83"/>
      <c r="AU9957" s="14"/>
      <c r="AX9957" s="83"/>
      <c r="AY9957" s="83"/>
      <c r="AZ9957" s="83"/>
      <c r="BA9957" s="83"/>
      <c r="BJ9957" s="54"/>
      <c r="BK9957" s="22"/>
      <c r="BL9957" s="24"/>
      <c r="BP9957" s="23"/>
      <c r="BQ9957" s="24"/>
      <c r="BR9957" s="22"/>
      <c r="BS9957" s="24"/>
      <c r="BT9957" s="24"/>
      <c r="BU9957" s="23"/>
      <c r="BV9957" s="26"/>
      <c r="BX9957" s="6"/>
      <c r="BY9957" s="24"/>
      <c r="BZ9957" s="109"/>
      <c r="CA9957" s="66"/>
      <c r="CB9957" s="5"/>
      <c r="CC9957" s="68"/>
      <c r="CD9957" s="67"/>
      <c r="CE9957" s="67"/>
      <c r="CF9957" s="64"/>
      <c r="CG9957" s="5"/>
      <c r="CH9957" s="69"/>
      <c r="CI9957" s="6"/>
      <c r="CJ9957" s="5"/>
      <c r="CK9957" s="25"/>
      <c r="CL9957" s="5"/>
      <c r="DN9957" s="14"/>
      <c r="DO9957" s="14"/>
      <c r="DP9957" s="5"/>
      <c r="DQ9957" s="25"/>
      <c r="DR9957" s="25"/>
      <c r="DS9957" s="96"/>
      <c r="DT9957" s="83"/>
      <c r="DU9957" s="14"/>
      <c r="DX9957" s="83"/>
      <c r="DY9957" s="83"/>
      <c r="DZ9957" s="83"/>
      <c r="EA9957" s="83"/>
      <c r="EJ9957" s="54"/>
      <c r="EK9957" s="22"/>
      <c r="EL9957" s="24"/>
      <c r="EP9957" s="23"/>
      <c r="EQ9957" s="24"/>
      <c r="ER9957" s="22"/>
      <c r="ES9957" s="24"/>
      <c r="ET9957" s="24"/>
      <c r="EU9957" s="23"/>
      <c r="EV9957" s="26"/>
      <c r="EX9957" s="6"/>
      <c r="EY9957" s="24"/>
      <c r="EZ9957" s="109"/>
      <c r="FA9957" s="66"/>
      <c r="FB9957" s="5"/>
      <c r="FC9957" s="68"/>
      <c r="FD9957" s="67"/>
      <c r="FE9957" s="67"/>
      <c r="FF9957" s="64"/>
      <c r="FG9957" s="5"/>
      <c r="FH9957" s="69"/>
      <c r="FI9957" s="6"/>
      <c r="FJ9957" s="5"/>
      <c r="FK9957" s="25"/>
      <c r="FL9957" s="5"/>
    </row>
    <row r="9958" spans="40:168">
      <c r="AN9958" s="14"/>
      <c r="AO9958" s="14"/>
      <c r="AP9958" s="5"/>
      <c r="AQ9958" s="25"/>
      <c r="AR9958" s="25"/>
      <c r="AS9958" s="96"/>
      <c r="AT9958" s="83"/>
      <c r="AU9958" s="14"/>
      <c r="AX9958" s="83"/>
      <c r="AY9958" s="83"/>
      <c r="AZ9958" s="83"/>
      <c r="BA9958" s="83"/>
      <c r="BJ9958" s="54"/>
      <c r="BK9958" s="22"/>
      <c r="BL9958" s="24"/>
      <c r="BP9958" s="23"/>
      <c r="BQ9958" s="24"/>
      <c r="BR9958" s="22"/>
      <c r="BS9958" s="24"/>
      <c r="BT9958" s="24"/>
      <c r="BU9958" s="23"/>
      <c r="BV9958" s="26"/>
      <c r="BX9958" s="6"/>
      <c r="BY9958" s="24"/>
      <c r="BZ9958" s="109"/>
      <c r="CA9958" s="66"/>
      <c r="CB9958" s="5"/>
      <c r="CC9958" s="68"/>
      <c r="CD9958" s="67"/>
      <c r="CE9958" s="67"/>
      <c r="CF9958" s="64"/>
      <c r="CG9958" s="5"/>
      <c r="CH9958" s="69"/>
      <c r="CI9958" s="6"/>
      <c r="CJ9958" s="5"/>
      <c r="CK9958" s="25"/>
      <c r="CL9958" s="5"/>
      <c r="DN9958" s="14"/>
      <c r="DO9958" s="14"/>
      <c r="DP9958" s="5"/>
      <c r="DQ9958" s="25"/>
      <c r="DR9958" s="25"/>
      <c r="DS9958" s="96"/>
      <c r="DT9958" s="83"/>
      <c r="DU9958" s="14"/>
      <c r="DX9958" s="83"/>
      <c r="DY9958" s="83"/>
      <c r="DZ9958" s="83"/>
      <c r="EA9958" s="83"/>
      <c r="EJ9958" s="54"/>
      <c r="EK9958" s="22"/>
      <c r="EL9958" s="24"/>
      <c r="EP9958" s="23"/>
      <c r="EQ9958" s="24"/>
      <c r="ER9958" s="22"/>
      <c r="ES9958" s="24"/>
      <c r="ET9958" s="24"/>
      <c r="EU9958" s="23"/>
      <c r="EV9958" s="26"/>
      <c r="EX9958" s="6"/>
      <c r="EY9958" s="24"/>
      <c r="EZ9958" s="109"/>
      <c r="FA9958" s="66"/>
      <c r="FB9958" s="5"/>
      <c r="FC9958" s="68"/>
      <c r="FD9958" s="67"/>
      <c r="FE9958" s="67"/>
      <c r="FF9958" s="64"/>
      <c r="FG9958" s="5"/>
      <c r="FH9958" s="69"/>
      <c r="FI9958" s="6"/>
      <c r="FJ9958" s="5"/>
      <c r="FK9958" s="25"/>
      <c r="FL9958" s="5"/>
    </row>
    <row r="9959" spans="40:168">
      <c r="AN9959" s="14"/>
      <c r="AO9959" s="14"/>
      <c r="AP9959" s="5"/>
      <c r="AQ9959" s="25"/>
      <c r="AR9959" s="25"/>
      <c r="AS9959" s="96"/>
      <c r="AT9959" s="83"/>
      <c r="AU9959" s="14"/>
      <c r="AX9959" s="83"/>
      <c r="AY9959" s="83"/>
      <c r="AZ9959" s="83"/>
      <c r="BA9959" s="83"/>
      <c r="BJ9959" s="54"/>
      <c r="BK9959" s="22"/>
      <c r="BL9959" s="24"/>
      <c r="BP9959" s="23"/>
      <c r="BQ9959" s="24"/>
      <c r="BR9959" s="22"/>
      <c r="BS9959" s="24"/>
      <c r="BT9959" s="24"/>
      <c r="BU9959" s="23"/>
      <c r="BV9959" s="26"/>
      <c r="BX9959" s="6"/>
      <c r="BY9959" s="24"/>
      <c r="BZ9959" s="109"/>
      <c r="CA9959" s="66"/>
      <c r="CB9959" s="5"/>
      <c r="CC9959" s="68"/>
      <c r="CD9959" s="67"/>
      <c r="CE9959" s="67"/>
      <c r="CF9959" s="64"/>
      <c r="CG9959" s="5"/>
      <c r="CH9959" s="69"/>
      <c r="CI9959" s="6"/>
      <c r="CJ9959" s="5"/>
      <c r="CK9959" s="25"/>
      <c r="CL9959" s="5"/>
      <c r="DN9959" s="14"/>
      <c r="DO9959" s="14"/>
      <c r="DP9959" s="5"/>
      <c r="DQ9959" s="25"/>
      <c r="DR9959" s="25"/>
      <c r="DS9959" s="96"/>
      <c r="DT9959" s="83"/>
      <c r="DU9959" s="14"/>
      <c r="DX9959" s="83"/>
      <c r="DY9959" s="83"/>
      <c r="DZ9959" s="83"/>
      <c r="EA9959" s="83"/>
      <c r="EJ9959" s="54"/>
      <c r="EK9959" s="22"/>
      <c r="EL9959" s="24"/>
      <c r="EP9959" s="23"/>
      <c r="EQ9959" s="24"/>
      <c r="ER9959" s="22"/>
      <c r="ES9959" s="24"/>
      <c r="ET9959" s="24"/>
      <c r="EU9959" s="23"/>
      <c r="EV9959" s="26"/>
      <c r="EX9959" s="6"/>
      <c r="EY9959" s="24"/>
      <c r="EZ9959" s="109"/>
      <c r="FA9959" s="66"/>
      <c r="FB9959" s="5"/>
      <c r="FC9959" s="68"/>
      <c r="FD9959" s="67"/>
      <c r="FE9959" s="67"/>
      <c r="FF9959" s="64"/>
      <c r="FG9959" s="5"/>
      <c r="FH9959" s="69"/>
      <c r="FI9959" s="6"/>
      <c r="FJ9959" s="5"/>
      <c r="FK9959" s="25"/>
      <c r="FL9959" s="5"/>
    </row>
    <row r="9960" spans="40:168">
      <c r="AN9960" s="14"/>
      <c r="AO9960" s="14"/>
      <c r="AP9960" s="5"/>
      <c r="AQ9960" s="25"/>
      <c r="AR9960" s="25"/>
      <c r="AS9960" s="96"/>
      <c r="AT9960" s="83"/>
      <c r="AU9960" s="14"/>
      <c r="AX9960" s="83"/>
      <c r="AY9960" s="83"/>
      <c r="AZ9960" s="83"/>
      <c r="BA9960" s="83"/>
      <c r="BJ9960" s="54"/>
      <c r="BK9960" s="22"/>
      <c r="BL9960" s="24"/>
      <c r="BP9960" s="23"/>
      <c r="BQ9960" s="24"/>
      <c r="BR9960" s="22"/>
      <c r="BS9960" s="24"/>
      <c r="BT9960" s="24"/>
      <c r="BU9960" s="23"/>
      <c r="BV9960" s="26"/>
      <c r="BX9960" s="6"/>
      <c r="BY9960" s="24"/>
      <c r="BZ9960" s="109"/>
      <c r="CA9960" s="66"/>
      <c r="CB9960" s="5"/>
      <c r="CC9960" s="68"/>
      <c r="CD9960" s="67"/>
      <c r="CE9960" s="67"/>
      <c r="CF9960" s="64"/>
      <c r="CG9960" s="5"/>
      <c r="CH9960" s="69"/>
      <c r="CI9960" s="6"/>
      <c r="CJ9960" s="5"/>
      <c r="CK9960" s="25"/>
      <c r="CL9960" s="5"/>
      <c r="DN9960" s="14"/>
      <c r="DO9960" s="14"/>
      <c r="DP9960" s="5"/>
      <c r="DQ9960" s="25"/>
      <c r="DR9960" s="25"/>
      <c r="DS9960" s="96"/>
      <c r="DT9960" s="83"/>
      <c r="DU9960" s="14"/>
      <c r="DX9960" s="83"/>
      <c r="DY9960" s="83"/>
      <c r="DZ9960" s="83"/>
      <c r="EA9960" s="83"/>
      <c r="EJ9960" s="54"/>
      <c r="EK9960" s="22"/>
      <c r="EL9960" s="24"/>
      <c r="EP9960" s="23"/>
      <c r="EQ9960" s="24"/>
      <c r="ER9960" s="22"/>
      <c r="ES9960" s="24"/>
      <c r="ET9960" s="24"/>
      <c r="EU9960" s="23"/>
      <c r="EV9960" s="26"/>
      <c r="EX9960" s="6"/>
      <c r="EY9960" s="24"/>
      <c r="EZ9960" s="109"/>
      <c r="FA9960" s="66"/>
      <c r="FB9960" s="5"/>
      <c r="FC9960" s="68"/>
      <c r="FD9960" s="67"/>
      <c r="FE9960" s="67"/>
      <c r="FF9960" s="64"/>
      <c r="FG9960" s="5"/>
      <c r="FH9960" s="69"/>
      <c r="FI9960" s="6"/>
      <c r="FJ9960" s="5"/>
      <c r="FK9960" s="25"/>
      <c r="FL9960" s="5"/>
    </row>
    <row r="9961" spans="40:168">
      <c r="AN9961" s="14"/>
      <c r="AO9961" s="14"/>
      <c r="AP9961" s="5"/>
      <c r="AQ9961" s="25"/>
      <c r="AR9961" s="25"/>
      <c r="AS9961" s="96"/>
      <c r="AT9961" s="83"/>
      <c r="AU9961" s="14"/>
      <c r="AX9961" s="83"/>
      <c r="AY9961" s="83"/>
      <c r="AZ9961" s="83"/>
      <c r="BA9961" s="83"/>
      <c r="BJ9961" s="54"/>
      <c r="BK9961" s="22"/>
      <c r="BL9961" s="24"/>
      <c r="BP9961" s="23"/>
      <c r="BQ9961" s="24"/>
      <c r="BR9961" s="22"/>
      <c r="BS9961" s="24"/>
      <c r="BT9961" s="24"/>
      <c r="BU9961" s="23"/>
      <c r="BV9961" s="26"/>
      <c r="BX9961" s="6"/>
      <c r="BY9961" s="24"/>
      <c r="BZ9961" s="109"/>
      <c r="CA9961" s="66"/>
      <c r="CB9961" s="5"/>
      <c r="CC9961" s="68"/>
      <c r="CD9961" s="67"/>
      <c r="CE9961" s="67"/>
      <c r="CF9961" s="64"/>
      <c r="CG9961" s="5"/>
      <c r="CH9961" s="69"/>
      <c r="CI9961" s="6"/>
      <c r="CJ9961" s="5"/>
      <c r="CK9961" s="25"/>
      <c r="CL9961" s="5"/>
      <c r="DN9961" s="14"/>
      <c r="DO9961" s="14"/>
      <c r="DP9961" s="5"/>
      <c r="DQ9961" s="25"/>
      <c r="DR9961" s="25"/>
      <c r="DS9961" s="96"/>
      <c r="DT9961" s="83"/>
      <c r="DU9961" s="14"/>
      <c r="DX9961" s="83"/>
      <c r="DY9961" s="83"/>
      <c r="DZ9961" s="83"/>
      <c r="EA9961" s="83"/>
      <c r="EJ9961" s="54"/>
      <c r="EK9961" s="22"/>
      <c r="EL9961" s="24"/>
      <c r="EP9961" s="23"/>
      <c r="EQ9961" s="24"/>
      <c r="ER9961" s="22"/>
      <c r="ES9961" s="24"/>
      <c r="ET9961" s="24"/>
      <c r="EU9961" s="23"/>
      <c r="EV9961" s="26"/>
      <c r="EX9961" s="6"/>
      <c r="EY9961" s="24"/>
      <c r="EZ9961" s="109"/>
      <c r="FA9961" s="66"/>
      <c r="FB9961" s="5"/>
      <c r="FC9961" s="68"/>
      <c r="FD9961" s="67"/>
      <c r="FE9961" s="67"/>
      <c r="FF9961" s="64"/>
      <c r="FG9961" s="5"/>
      <c r="FH9961" s="69"/>
      <c r="FI9961" s="6"/>
      <c r="FJ9961" s="5"/>
      <c r="FK9961" s="25"/>
      <c r="FL9961" s="5"/>
    </row>
    <row r="9962" spans="40:168">
      <c r="AN9962" s="14"/>
      <c r="AO9962" s="14"/>
      <c r="AP9962" s="5"/>
      <c r="AQ9962" s="25"/>
      <c r="AR9962" s="25"/>
      <c r="AS9962" s="96"/>
      <c r="AT9962" s="83"/>
      <c r="AU9962" s="14"/>
      <c r="AX9962" s="83"/>
      <c r="AY9962" s="83"/>
      <c r="AZ9962" s="83"/>
      <c r="BA9962" s="83"/>
      <c r="BJ9962" s="54"/>
      <c r="BK9962" s="22"/>
      <c r="BL9962" s="24"/>
      <c r="BP9962" s="23"/>
      <c r="BQ9962" s="24"/>
      <c r="BR9962" s="22"/>
      <c r="BS9962" s="24"/>
      <c r="BT9962" s="24"/>
      <c r="BU9962" s="23"/>
      <c r="BV9962" s="26"/>
      <c r="BX9962" s="6"/>
      <c r="BY9962" s="24"/>
      <c r="BZ9962" s="109"/>
      <c r="CA9962" s="66"/>
      <c r="CB9962" s="5"/>
      <c r="CC9962" s="68"/>
      <c r="CD9962" s="67"/>
      <c r="CE9962" s="67"/>
      <c r="CF9962" s="64"/>
      <c r="CG9962" s="5"/>
      <c r="CH9962" s="69"/>
      <c r="CI9962" s="6"/>
      <c r="CJ9962" s="5"/>
      <c r="CK9962" s="25"/>
      <c r="CL9962" s="5"/>
      <c r="DN9962" s="14"/>
      <c r="DO9962" s="14"/>
      <c r="DP9962" s="5"/>
      <c r="DQ9962" s="25"/>
      <c r="DR9962" s="25"/>
      <c r="DS9962" s="96"/>
      <c r="DT9962" s="83"/>
      <c r="DU9962" s="14"/>
      <c r="DX9962" s="83"/>
      <c r="DY9962" s="83"/>
      <c r="DZ9962" s="83"/>
      <c r="EA9962" s="83"/>
      <c r="EJ9962" s="54"/>
      <c r="EK9962" s="22"/>
      <c r="EL9962" s="24"/>
      <c r="EP9962" s="23"/>
      <c r="EQ9962" s="24"/>
      <c r="ER9962" s="22"/>
      <c r="ES9962" s="24"/>
      <c r="ET9962" s="24"/>
      <c r="EU9962" s="23"/>
      <c r="EV9962" s="26"/>
      <c r="EX9962" s="6"/>
      <c r="EY9962" s="24"/>
      <c r="EZ9962" s="109"/>
      <c r="FA9962" s="66"/>
      <c r="FB9962" s="5"/>
      <c r="FC9962" s="68"/>
      <c r="FD9962" s="67"/>
      <c r="FE9962" s="67"/>
      <c r="FF9962" s="64"/>
      <c r="FG9962" s="5"/>
      <c r="FH9962" s="69"/>
      <c r="FI9962" s="6"/>
      <c r="FJ9962" s="5"/>
      <c r="FK9962" s="25"/>
      <c r="FL9962" s="5"/>
    </row>
    <row r="9963" spans="40:168">
      <c r="AN9963" s="14"/>
      <c r="AO9963" s="14"/>
      <c r="AP9963" s="5"/>
      <c r="AQ9963" s="25"/>
      <c r="AR9963" s="25"/>
      <c r="AS9963" s="96"/>
      <c r="AT9963" s="83"/>
      <c r="AU9963" s="14"/>
      <c r="AX9963" s="83"/>
      <c r="AY9963" s="83"/>
      <c r="AZ9963" s="83"/>
      <c r="BA9963" s="83"/>
      <c r="BJ9963" s="54"/>
      <c r="BK9963" s="22"/>
      <c r="BL9963" s="24"/>
      <c r="BP9963" s="23"/>
      <c r="BQ9963" s="24"/>
      <c r="BR9963" s="22"/>
      <c r="BS9963" s="24"/>
      <c r="BT9963" s="24"/>
      <c r="BU9963" s="23"/>
      <c r="BV9963" s="26"/>
      <c r="BX9963" s="6"/>
      <c r="BY9963" s="24"/>
      <c r="BZ9963" s="109"/>
      <c r="CA9963" s="66"/>
      <c r="CB9963" s="5"/>
      <c r="CC9963" s="68"/>
      <c r="CD9963" s="67"/>
      <c r="CE9963" s="67"/>
      <c r="CF9963" s="64"/>
      <c r="CG9963" s="5"/>
      <c r="CH9963" s="69"/>
      <c r="CI9963" s="6"/>
      <c r="CJ9963" s="5"/>
      <c r="CK9963" s="25"/>
      <c r="CL9963" s="5"/>
      <c r="DN9963" s="14"/>
      <c r="DO9963" s="14"/>
      <c r="DP9963" s="5"/>
      <c r="DQ9963" s="25"/>
      <c r="DR9963" s="25"/>
      <c r="DS9963" s="96"/>
      <c r="DT9963" s="83"/>
      <c r="DU9963" s="14"/>
      <c r="DX9963" s="83"/>
      <c r="DY9963" s="83"/>
      <c r="DZ9963" s="83"/>
      <c r="EA9963" s="83"/>
      <c r="EJ9963" s="54"/>
      <c r="EK9963" s="22"/>
      <c r="EL9963" s="24"/>
      <c r="EP9963" s="23"/>
      <c r="EQ9963" s="24"/>
      <c r="ER9963" s="22"/>
      <c r="ES9963" s="24"/>
      <c r="ET9963" s="24"/>
      <c r="EU9963" s="23"/>
      <c r="EV9963" s="26"/>
      <c r="EX9963" s="6"/>
      <c r="EY9963" s="24"/>
      <c r="EZ9963" s="109"/>
      <c r="FA9963" s="66"/>
      <c r="FB9963" s="5"/>
      <c r="FC9963" s="68"/>
      <c r="FD9963" s="67"/>
      <c r="FE9963" s="67"/>
      <c r="FF9963" s="64"/>
      <c r="FG9963" s="5"/>
      <c r="FH9963" s="69"/>
      <c r="FI9963" s="6"/>
      <c r="FJ9963" s="5"/>
      <c r="FK9963" s="25"/>
      <c r="FL9963" s="5"/>
    </row>
    <row r="9964" spans="40:168">
      <c r="AN9964" s="14"/>
      <c r="AO9964" s="14"/>
      <c r="AP9964" s="5"/>
      <c r="AQ9964" s="25"/>
      <c r="AR9964" s="25"/>
      <c r="AS9964" s="96"/>
      <c r="AT9964" s="83"/>
      <c r="AU9964" s="14"/>
      <c r="AX9964" s="83"/>
      <c r="AY9964" s="83"/>
      <c r="AZ9964" s="83"/>
      <c r="BA9964" s="83"/>
      <c r="BJ9964" s="54"/>
      <c r="BK9964" s="22"/>
      <c r="BL9964" s="24"/>
      <c r="BP9964" s="23"/>
      <c r="BQ9964" s="24"/>
      <c r="BR9964" s="22"/>
      <c r="BS9964" s="24"/>
      <c r="BT9964" s="24"/>
      <c r="BU9964" s="23"/>
      <c r="BV9964" s="26"/>
      <c r="BX9964" s="6"/>
      <c r="BY9964" s="24"/>
      <c r="BZ9964" s="109"/>
      <c r="CA9964" s="66"/>
      <c r="CB9964" s="5"/>
      <c r="CC9964" s="68"/>
      <c r="CD9964" s="67"/>
      <c r="CE9964" s="67"/>
      <c r="CF9964" s="64"/>
      <c r="CG9964" s="5"/>
      <c r="CH9964" s="69"/>
      <c r="CI9964" s="6"/>
      <c r="CJ9964" s="5"/>
      <c r="CK9964" s="25"/>
      <c r="CL9964" s="5"/>
      <c r="DN9964" s="14"/>
      <c r="DO9964" s="14"/>
      <c r="DP9964" s="5"/>
      <c r="DQ9964" s="25"/>
      <c r="DR9964" s="25"/>
      <c r="DS9964" s="96"/>
      <c r="DT9964" s="83"/>
      <c r="DU9964" s="14"/>
      <c r="DX9964" s="83"/>
      <c r="DY9964" s="83"/>
      <c r="DZ9964" s="83"/>
      <c r="EA9964" s="83"/>
      <c r="EJ9964" s="54"/>
      <c r="EK9964" s="22"/>
      <c r="EL9964" s="24"/>
      <c r="EP9964" s="23"/>
      <c r="EQ9964" s="24"/>
      <c r="ER9964" s="22"/>
      <c r="ES9964" s="24"/>
      <c r="ET9964" s="24"/>
      <c r="EU9964" s="23"/>
      <c r="EV9964" s="26"/>
      <c r="EX9964" s="6"/>
      <c r="EY9964" s="24"/>
      <c r="EZ9964" s="109"/>
      <c r="FA9964" s="66"/>
      <c r="FB9964" s="5"/>
      <c r="FC9964" s="68"/>
      <c r="FD9964" s="67"/>
      <c r="FE9964" s="67"/>
      <c r="FF9964" s="64"/>
      <c r="FG9964" s="5"/>
      <c r="FH9964" s="69"/>
      <c r="FI9964" s="6"/>
      <c r="FJ9964" s="5"/>
      <c r="FK9964" s="25"/>
      <c r="FL9964" s="5"/>
    </row>
    <row r="9965" spans="40:168">
      <c r="AN9965" s="14"/>
      <c r="AO9965" s="14"/>
      <c r="AP9965" s="5"/>
      <c r="AQ9965" s="25"/>
      <c r="AR9965" s="25"/>
      <c r="AS9965" s="96"/>
      <c r="AT9965" s="83"/>
      <c r="AU9965" s="14"/>
      <c r="AX9965" s="83"/>
      <c r="AY9965" s="83"/>
      <c r="AZ9965" s="83"/>
      <c r="BA9965" s="83"/>
      <c r="BJ9965" s="54"/>
      <c r="BK9965" s="22"/>
      <c r="BL9965" s="24"/>
      <c r="BP9965" s="23"/>
      <c r="BQ9965" s="24"/>
      <c r="BR9965" s="22"/>
      <c r="BS9965" s="24"/>
      <c r="BT9965" s="24"/>
      <c r="BU9965" s="23"/>
      <c r="BV9965" s="26"/>
      <c r="BX9965" s="6"/>
      <c r="BY9965" s="24"/>
      <c r="BZ9965" s="109"/>
      <c r="CA9965" s="66"/>
      <c r="CB9965" s="5"/>
      <c r="CC9965" s="68"/>
      <c r="CD9965" s="67"/>
      <c r="CE9965" s="67"/>
      <c r="CF9965" s="64"/>
      <c r="CG9965" s="5"/>
      <c r="CH9965" s="69"/>
      <c r="CI9965" s="6"/>
      <c r="CJ9965" s="5"/>
      <c r="CK9965" s="25"/>
      <c r="CL9965" s="5"/>
      <c r="DN9965" s="14"/>
      <c r="DO9965" s="14"/>
      <c r="DP9965" s="5"/>
      <c r="DQ9965" s="25"/>
      <c r="DR9965" s="25"/>
      <c r="DS9965" s="96"/>
      <c r="DT9965" s="83"/>
      <c r="DU9965" s="14"/>
      <c r="DX9965" s="83"/>
      <c r="DY9965" s="83"/>
      <c r="DZ9965" s="83"/>
      <c r="EA9965" s="83"/>
      <c r="EJ9965" s="54"/>
      <c r="EK9965" s="22"/>
      <c r="EL9965" s="24"/>
      <c r="EP9965" s="23"/>
      <c r="EQ9965" s="24"/>
      <c r="ER9965" s="22"/>
      <c r="ES9965" s="24"/>
      <c r="ET9965" s="24"/>
      <c r="EU9965" s="23"/>
      <c r="EV9965" s="26"/>
      <c r="EX9965" s="6"/>
      <c r="EY9965" s="24"/>
      <c r="EZ9965" s="109"/>
      <c r="FA9965" s="66"/>
      <c r="FB9965" s="5"/>
      <c r="FC9965" s="68"/>
      <c r="FD9965" s="67"/>
      <c r="FE9965" s="67"/>
      <c r="FF9965" s="64"/>
      <c r="FG9965" s="5"/>
      <c r="FH9965" s="69"/>
      <c r="FI9965" s="6"/>
      <c r="FJ9965" s="5"/>
      <c r="FK9965" s="25"/>
      <c r="FL9965" s="5"/>
    </row>
    <row r="9966" spans="40:168">
      <c r="AN9966" s="14"/>
      <c r="AO9966" s="14"/>
      <c r="AP9966" s="5"/>
      <c r="AQ9966" s="25"/>
      <c r="AR9966" s="25"/>
      <c r="AS9966" s="96"/>
      <c r="AT9966" s="83"/>
      <c r="AU9966" s="14"/>
      <c r="AX9966" s="83"/>
      <c r="AY9966" s="83"/>
      <c r="AZ9966" s="83"/>
      <c r="BA9966" s="83"/>
      <c r="BJ9966" s="54"/>
      <c r="BK9966" s="22"/>
      <c r="BL9966" s="24"/>
      <c r="BP9966" s="23"/>
      <c r="BQ9966" s="24"/>
      <c r="BR9966" s="22"/>
      <c r="BS9966" s="24"/>
      <c r="BT9966" s="24"/>
      <c r="BU9966" s="23"/>
      <c r="BV9966" s="26"/>
      <c r="BX9966" s="6"/>
      <c r="BY9966" s="24"/>
      <c r="BZ9966" s="109"/>
      <c r="CA9966" s="66"/>
      <c r="CB9966" s="5"/>
      <c r="CC9966" s="68"/>
      <c r="CD9966" s="67"/>
      <c r="CE9966" s="67"/>
      <c r="CF9966" s="64"/>
      <c r="CG9966" s="5"/>
      <c r="CH9966" s="69"/>
      <c r="CI9966" s="6"/>
      <c r="CJ9966" s="5"/>
      <c r="CK9966" s="25"/>
      <c r="CL9966" s="5"/>
      <c r="DN9966" s="14"/>
      <c r="DO9966" s="14"/>
      <c r="DP9966" s="5"/>
      <c r="DQ9966" s="25"/>
      <c r="DR9966" s="25"/>
      <c r="DS9966" s="96"/>
      <c r="DT9966" s="83"/>
      <c r="DU9966" s="14"/>
      <c r="DX9966" s="83"/>
      <c r="DY9966" s="83"/>
      <c r="DZ9966" s="83"/>
      <c r="EA9966" s="83"/>
      <c r="EJ9966" s="54"/>
      <c r="EK9966" s="22"/>
      <c r="EL9966" s="24"/>
      <c r="EP9966" s="23"/>
      <c r="EQ9966" s="24"/>
      <c r="ER9966" s="22"/>
      <c r="ES9966" s="24"/>
      <c r="ET9966" s="24"/>
      <c r="EU9966" s="23"/>
      <c r="EV9966" s="26"/>
      <c r="EX9966" s="6"/>
      <c r="EY9966" s="24"/>
      <c r="EZ9966" s="109"/>
      <c r="FA9966" s="66"/>
      <c r="FB9966" s="5"/>
      <c r="FC9966" s="68"/>
      <c r="FD9966" s="67"/>
      <c r="FE9966" s="67"/>
      <c r="FF9966" s="64"/>
      <c r="FG9966" s="5"/>
      <c r="FH9966" s="69"/>
      <c r="FI9966" s="6"/>
      <c r="FJ9966" s="5"/>
      <c r="FK9966" s="25"/>
      <c r="FL9966" s="5"/>
    </row>
    <row r="9967" spans="40:168">
      <c r="AN9967" s="14"/>
      <c r="AO9967" s="14"/>
      <c r="AP9967" s="5"/>
      <c r="AQ9967" s="25"/>
      <c r="AR9967" s="25"/>
      <c r="AS9967" s="96"/>
      <c r="AT9967" s="83"/>
      <c r="AU9967" s="14"/>
      <c r="AX9967" s="83"/>
      <c r="AY9967" s="83"/>
      <c r="AZ9967" s="83"/>
      <c r="BA9967" s="83"/>
      <c r="BJ9967" s="54"/>
      <c r="BK9967" s="22"/>
      <c r="BL9967" s="24"/>
      <c r="BP9967" s="23"/>
      <c r="BQ9967" s="24"/>
      <c r="BR9967" s="22"/>
      <c r="BS9967" s="24"/>
      <c r="BT9967" s="24"/>
      <c r="BU9967" s="23"/>
      <c r="BV9967" s="26"/>
      <c r="BX9967" s="6"/>
      <c r="BY9967" s="24"/>
      <c r="BZ9967" s="109"/>
      <c r="CA9967" s="66"/>
      <c r="CB9967" s="5"/>
      <c r="CC9967" s="68"/>
      <c r="CD9967" s="67"/>
      <c r="CE9967" s="67"/>
      <c r="CF9967" s="64"/>
      <c r="CG9967" s="5"/>
      <c r="CH9967" s="69"/>
      <c r="CI9967" s="6"/>
      <c r="CJ9967" s="5"/>
      <c r="CK9967" s="25"/>
      <c r="CL9967" s="5"/>
      <c r="DN9967" s="14"/>
      <c r="DO9967" s="14"/>
      <c r="DP9967" s="5"/>
      <c r="DQ9967" s="25"/>
      <c r="DR9967" s="25"/>
      <c r="DS9967" s="96"/>
      <c r="DT9967" s="83"/>
      <c r="DU9967" s="14"/>
      <c r="DX9967" s="83"/>
      <c r="DY9967" s="83"/>
      <c r="DZ9967" s="83"/>
      <c r="EA9967" s="83"/>
      <c r="EJ9967" s="54"/>
      <c r="EK9967" s="22"/>
      <c r="EL9967" s="24"/>
      <c r="EP9967" s="23"/>
      <c r="EQ9967" s="24"/>
      <c r="ER9967" s="22"/>
      <c r="ES9967" s="24"/>
      <c r="ET9967" s="24"/>
      <c r="EU9967" s="23"/>
      <c r="EV9967" s="26"/>
      <c r="EX9967" s="6"/>
      <c r="EY9967" s="24"/>
      <c r="EZ9967" s="109"/>
      <c r="FA9967" s="66"/>
      <c r="FB9967" s="5"/>
      <c r="FC9967" s="68"/>
      <c r="FD9967" s="67"/>
      <c r="FE9967" s="67"/>
      <c r="FF9967" s="64"/>
      <c r="FG9967" s="5"/>
      <c r="FH9967" s="69"/>
      <c r="FI9967" s="6"/>
      <c r="FJ9967" s="5"/>
      <c r="FK9967" s="25"/>
      <c r="FL9967" s="5"/>
    </row>
    <row r="9968" spans="40:168">
      <c r="AN9968" s="14"/>
      <c r="AO9968" s="14"/>
      <c r="AP9968" s="5"/>
      <c r="AQ9968" s="25"/>
      <c r="AR9968" s="25"/>
      <c r="AS9968" s="96"/>
      <c r="AT9968" s="83"/>
      <c r="AU9968" s="14"/>
      <c r="AX9968" s="83"/>
      <c r="AY9968" s="83"/>
      <c r="AZ9968" s="83"/>
      <c r="BA9968" s="83"/>
      <c r="BJ9968" s="54"/>
      <c r="BK9968" s="22"/>
      <c r="BL9968" s="24"/>
      <c r="BP9968" s="23"/>
      <c r="BQ9968" s="24"/>
      <c r="BR9968" s="22"/>
      <c r="BS9968" s="24"/>
      <c r="BT9968" s="24"/>
      <c r="BU9968" s="23"/>
      <c r="BV9968" s="26"/>
      <c r="BX9968" s="6"/>
      <c r="BY9968" s="24"/>
      <c r="BZ9968" s="109"/>
      <c r="CA9968" s="66"/>
      <c r="CB9968" s="5"/>
      <c r="CC9968" s="68"/>
      <c r="CD9968" s="67"/>
      <c r="CE9968" s="67"/>
      <c r="CF9968" s="64"/>
      <c r="CG9968" s="5"/>
      <c r="CH9968" s="69"/>
      <c r="CI9968" s="6"/>
      <c r="CJ9968" s="5"/>
      <c r="CK9968" s="25"/>
      <c r="CL9968" s="5"/>
      <c r="DN9968" s="14"/>
      <c r="DO9968" s="14"/>
      <c r="DP9968" s="5"/>
      <c r="DQ9968" s="25"/>
      <c r="DR9968" s="25"/>
      <c r="DS9968" s="96"/>
      <c r="DT9968" s="83"/>
      <c r="DU9968" s="14"/>
      <c r="DX9968" s="83"/>
      <c r="DY9968" s="83"/>
      <c r="DZ9968" s="83"/>
      <c r="EA9968" s="83"/>
      <c r="EJ9968" s="54"/>
      <c r="EK9968" s="22"/>
      <c r="EL9968" s="24"/>
      <c r="EP9968" s="23"/>
      <c r="EQ9968" s="24"/>
      <c r="ER9968" s="22"/>
      <c r="ES9968" s="24"/>
      <c r="ET9968" s="24"/>
      <c r="EU9968" s="23"/>
      <c r="EV9968" s="26"/>
      <c r="EX9968" s="6"/>
      <c r="EY9968" s="24"/>
      <c r="EZ9968" s="109"/>
      <c r="FA9968" s="66"/>
      <c r="FB9968" s="5"/>
      <c r="FC9968" s="68"/>
      <c r="FD9968" s="67"/>
      <c r="FE9968" s="67"/>
      <c r="FF9968" s="64"/>
      <c r="FG9968" s="5"/>
      <c r="FH9968" s="69"/>
      <c r="FI9968" s="6"/>
      <c r="FJ9968" s="5"/>
      <c r="FK9968" s="25"/>
      <c r="FL9968" s="5"/>
    </row>
    <row r="9969" spans="40:168">
      <c r="AN9969" s="14"/>
      <c r="AO9969" s="14"/>
      <c r="AP9969" s="5"/>
      <c r="AQ9969" s="25"/>
      <c r="AR9969" s="25"/>
      <c r="AS9969" s="96"/>
      <c r="AT9969" s="83"/>
      <c r="AU9969" s="14"/>
      <c r="AX9969" s="83"/>
      <c r="AY9969" s="83"/>
      <c r="AZ9969" s="83"/>
      <c r="BA9969" s="83"/>
      <c r="BJ9969" s="54"/>
      <c r="BK9969" s="22"/>
      <c r="BL9969" s="24"/>
      <c r="BP9969" s="23"/>
      <c r="BQ9969" s="24"/>
      <c r="BR9969" s="22"/>
      <c r="BS9969" s="24"/>
      <c r="BT9969" s="24"/>
      <c r="BU9969" s="23"/>
      <c r="BV9969" s="26"/>
      <c r="BX9969" s="6"/>
      <c r="BY9969" s="24"/>
      <c r="BZ9969" s="109"/>
      <c r="CA9969" s="66"/>
      <c r="CB9969" s="5"/>
      <c r="CC9969" s="68"/>
      <c r="CD9969" s="67"/>
      <c r="CE9969" s="67"/>
      <c r="CF9969" s="64"/>
      <c r="CG9969" s="5"/>
      <c r="CH9969" s="69"/>
      <c r="CI9969" s="6"/>
      <c r="CJ9969" s="5"/>
      <c r="CK9969" s="25"/>
      <c r="CL9969" s="5"/>
      <c r="DN9969" s="14"/>
      <c r="DO9969" s="14"/>
      <c r="DP9969" s="5"/>
      <c r="DQ9969" s="25"/>
      <c r="DR9969" s="25"/>
      <c r="DS9969" s="96"/>
      <c r="DT9969" s="83"/>
      <c r="DU9969" s="14"/>
      <c r="DX9969" s="83"/>
      <c r="DY9969" s="83"/>
      <c r="DZ9969" s="83"/>
      <c r="EA9969" s="83"/>
      <c r="EJ9969" s="54"/>
      <c r="EK9969" s="22"/>
      <c r="EL9969" s="24"/>
      <c r="EP9969" s="23"/>
      <c r="EQ9969" s="24"/>
      <c r="ER9969" s="22"/>
      <c r="ES9969" s="24"/>
      <c r="ET9969" s="24"/>
      <c r="EU9969" s="23"/>
      <c r="EV9969" s="26"/>
      <c r="EX9969" s="6"/>
      <c r="EY9969" s="24"/>
      <c r="EZ9969" s="109"/>
      <c r="FA9969" s="66"/>
      <c r="FB9969" s="5"/>
      <c r="FC9969" s="68"/>
      <c r="FD9969" s="67"/>
      <c r="FE9969" s="67"/>
      <c r="FF9969" s="64"/>
      <c r="FG9969" s="5"/>
      <c r="FH9969" s="69"/>
      <c r="FI9969" s="6"/>
      <c r="FJ9969" s="5"/>
      <c r="FK9969" s="25"/>
      <c r="FL9969" s="5"/>
    </row>
    <row r="9970" spans="40:168">
      <c r="AN9970" s="14"/>
      <c r="AO9970" s="14"/>
      <c r="AP9970" s="5"/>
      <c r="AQ9970" s="25"/>
      <c r="AR9970" s="25"/>
      <c r="AS9970" s="96"/>
      <c r="AT9970" s="83"/>
      <c r="AU9970" s="14"/>
      <c r="AX9970" s="83"/>
      <c r="AY9970" s="83"/>
      <c r="AZ9970" s="83"/>
      <c r="BA9970" s="83"/>
      <c r="BJ9970" s="54"/>
      <c r="BK9970" s="22"/>
      <c r="BL9970" s="24"/>
      <c r="BP9970" s="23"/>
      <c r="BQ9970" s="24"/>
      <c r="BR9970" s="22"/>
      <c r="BS9970" s="24"/>
      <c r="BT9970" s="24"/>
      <c r="BU9970" s="23"/>
      <c r="BV9970" s="26"/>
      <c r="BX9970" s="6"/>
      <c r="BY9970" s="24"/>
      <c r="BZ9970" s="109"/>
      <c r="CA9970" s="66"/>
      <c r="CB9970" s="5"/>
      <c r="CC9970" s="68"/>
      <c r="CD9970" s="67"/>
      <c r="CE9970" s="67"/>
      <c r="CF9970" s="64"/>
      <c r="CG9970" s="5"/>
      <c r="CH9970" s="69"/>
      <c r="CI9970" s="6"/>
      <c r="CJ9970" s="5"/>
      <c r="CK9970" s="25"/>
      <c r="CL9970" s="5"/>
      <c r="DN9970" s="14"/>
      <c r="DO9970" s="14"/>
      <c r="DP9970" s="5"/>
      <c r="DQ9970" s="25"/>
      <c r="DR9970" s="25"/>
      <c r="DS9970" s="96"/>
      <c r="DT9970" s="83"/>
      <c r="DU9970" s="14"/>
      <c r="DX9970" s="83"/>
      <c r="DY9970" s="83"/>
      <c r="DZ9970" s="83"/>
      <c r="EA9970" s="83"/>
      <c r="EJ9970" s="54"/>
      <c r="EK9970" s="22"/>
      <c r="EL9970" s="24"/>
      <c r="EP9970" s="23"/>
      <c r="EQ9970" s="24"/>
      <c r="ER9970" s="22"/>
      <c r="ES9970" s="24"/>
      <c r="ET9970" s="24"/>
      <c r="EU9970" s="23"/>
      <c r="EV9970" s="26"/>
      <c r="EX9970" s="6"/>
      <c r="EY9970" s="24"/>
      <c r="EZ9970" s="109"/>
      <c r="FA9970" s="66"/>
      <c r="FB9970" s="5"/>
      <c r="FC9970" s="68"/>
      <c r="FD9970" s="67"/>
      <c r="FE9970" s="67"/>
      <c r="FF9970" s="64"/>
      <c r="FG9970" s="5"/>
      <c r="FH9970" s="69"/>
      <c r="FI9970" s="6"/>
      <c r="FJ9970" s="5"/>
      <c r="FK9970" s="25"/>
      <c r="FL9970" s="5"/>
    </row>
    <row r="9971" spans="40:168">
      <c r="AN9971" s="14"/>
      <c r="AO9971" s="14"/>
      <c r="AP9971" s="5"/>
      <c r="AQ9971" s="25"/>
      <c r="AR9971" s="25"/>
      <c r="AS9971" s="96"/>
      <c r="AT9971" s="83"/>
      <c r="AU9971" s="14"/>
      <c r="AX9971" s="83"/>
      <c r="AY9971" s="83"/>
      <c r="AZ9971" s="83"/>
      <c r="BA9971" s="83"/>
      <c r="BJ9971" s="54"/>
      <c r="BK9971" s="22"/>
      <c r="BL9971" s="24"/>
      <c r="BP9971" s="23"/>
      <c r="BQ9971" s="24"/>
      <c r="BR9971" s="22"/>
      <c r="BS9971" s="24"/>
      <c r="BT9971" s="24"/>
      <c r="BU9971" s="23"/>
      <c r="BV9971" s="26"/>
      <c r="BX9971" s="6"/>
      <c r="BY9971" s="24"/>
      <c r="BZ9971" s="109"/>
      <c r="CA9971" s="66"/>
      <c r="CB9971" s="5"/>
      <c r="CC9971" s="68"/>
      <c r="CD9971" s="67"/>
      <c r="CE9971" s="67"/>
      <c r="CF9971" s="64"/>
      <c r="CG9971" s="5"/>
      <c r="CH9971" s="69"/>
      <c r="CI9971" s="6"/>
      <c r="CJ9971" s="5"/>
      <c r="CK9971" s="25"/>
      <c r="CL9971" s="5"/>
      <c r="DN9971" s="14"/>
      <c r="DO9971" s="14"/>
      <c r="DP9971" s="5"/>
      <c r="DQ9971" s="25"/>
      <c r="DR9971" s="25"/>
      <c r="DS9971" s="96"/>
      <c r="DT9971" s="83"/>
      <c r="DU9971" s="14"/>
      <c r="DX9971" s="83"/>
      <c r="DY9971" s="83"/>
      <c r="DZ9971" s="83"/>
      <c r="EA9971" s="83"/>
      <c r="EJ9971" s="54"/>
      <c r="EK9971" s="22"/>
      <c r="EL9971" s="24"/>
      <c r="EP9971" s="23"/>
      <c r="EQ9971" s="24"/>
      <c r="ER9971" s="22"/>
      <c r="ES9971" s="24"/>
      <c r="ET9971" s="24"/>
      <c r="EU9971" s="23"/>
      <c r="EV9971" s="26"/>
      <c r="EX9971" s="6"/>
      <c r="EY9971" s="24"/>
      <c r="EZ9971" s="109"/>
      <c r="FA9971" s="66"/>
      <c r="FB9971" s="5"/>
      <c r="FC9971" s="68"/>
      <c r="FD9971" s="67"/>
      <c r="FE9971" s="67"/>
      <c r="FF9971" s="64"/>
      <c r="FG9971" s="5"/>
      <c r="FH9971" s="69"/>
      <c r="FI9971" s="6"/>
      <c r="FJ9971" s="5"/>
      <c r="FK9971" s="25"/>
      <c r="FL9971" s="5"/>
    </row>
    <row r="9972" spans="40:168">
      <c r="AN9972" s="14"/>
      <c r="AO9972" s="14"/>
      <c r="AP9972" s="5"/>
      <c r="AQ9972" s="25"/>
      <c r="AR9972" s="25"/>
      <c r="AS9972" s="96"/>
      <c r="AT9972" s="83"/>
      <c r="AU9972" s="14"/>
      <c r="AX9972" s="83"/>
      <c r="AY9972" s="83"/>
      <c r="AZ9972" s="83"/>
      <c r="BA9972" s="83"/>
      <c r="BJ9972" s="54"/>
      <c r="BK9972" s="22"/>
      <c r="BL9972" s="24"/>
      <c r="BP9972" s="23"/>
      <c r="BQ9972" s="24"/>
      <c r="BR9972" s="22"/>
      <c r="BS9972" s="24"/>
      <c r="BT9972" s="24"/>
      <c r="BU9972" s="23"/>
      <c r="BV9972" s="26"/>
      <c r="BX9972" s="6"/>
      <c r="BY9972" s="24"/>
      <c r="BZ9972" s="109"/>
      <c r="CA9972" s="66"/>
      <c r="CB9972" s="5"/>
      <c r="CC9972" s="68"/>
      <c r="CD9972" s="67"/>
      <c r="CE9972" s="67"/>
      <c r="CF9972" s="64"/>
      <c r="CG9972" s="5"/>
      <c r="CH9972" s="69"/>
      <c r="CI9972" s="6"/>
      <c r="CJ9972" s="5"/>
      <c r="CK9972" s="25"/>
      <c r="CL9972" s="5"/>
      <c r="DN9972" s="14"/>
      <c r="DO9972" s="14"/>
      <c r="DP9972" s="5"/>
      <c r="DQ9972" s="25"/>
      <c r="DR9972" s="25"/>
      <c r="DS9972" s="96"/>
      <c r="DT9972" s="83"/>
      <c r="DU9972" s="14"/>
      <c r="DX9972" s="83"/>
      <c r="DY9972" s="83"/>
      <c r="DZ9972" s="83"/>
      <c r="EA9972" s="83"/>
      <c r="EJ9972" s="54"/>
      <c r="EK9972" s="22"/>
      <c r="EL9972" s="24"/>
      <c r="EP9972" s="23"/>
      <c r="EQ9972" s="24"/>
      <c r="ER9972" s="22"/>
      <c r="ES9972" s="24"/>
      <c r="ET9972" s="24"/>
      <c r="EU9972" s="23"/>
      <c r="EV9972" s="26"/>
      <c r="EX9972" s="6"/>
      <c r="EY9972" s="24"/>
      <c r="EZ9972" s="109"/>
      <c r="FA9972" s="66"/>
      <c r="FB9972" s="5"/>
      <c r="FC9972" s="68"/>
      <c r="FD9972" s="67"/>
      <c r="FE9972" s="67"/>
      <c r="FF9972" s="64"/>
      <c r="FG9972" s="5"/>
      <c r="FH9972" s="69"/>
      <c r="FI9972" s="6"/>
      <c r="FJ9972" s="5"/>
      <c r="FK9972" s="25"/>
      <c r="FL9972" s="5"/>
    </row>
    <row r="9973" spans="40:168">
      <c r="AN9973" s="14"/>
      <c r="AO9973" s="14"/>
      <c r="AP9973" s="5"/>
      <c r="AQ9973" s="25"/>
      <c r="AR9973" s="25"/>
      <c r="AS9973" s="96"/>
      <c r="AT9973" s="83"/>
      <c r="AU9973" s="14"/>
      <c r="AX9973" s="83"/>
      <c r="AY9973" s="83"/>
      <c r="AZ9973" s="83"/>
      <c r="BA9973" s="83"/>
      <c r="BJ9973" s="54"/>
      <c r="BK9973" s="22"/>
      <c r="BL9973" s="24"/>
      <c r="BP9973" s="23"/>
      <c r="BQ9973" s="24"/>
      <c r="BR9973" s="22"/>
      <c r="BS9973" s="24"/>
      <c r="BT9973" s="24"/>
      <c r="BU9973" s="23"/>
      <c r="BV9973" s="26"/>
      <c r="BX9973" s="6"/>
      <c r="BY9973" s="24"/>
      <c r="BZ9973" s="109"/>
      <c r="CA9973" s="66"/>
      <c r="CB9973" s="5"/>
      <c r="CC9973" s="68"/>
      <c r="CD9973" s="67"/>
      <c r="CE9973" s="67"/>
      <c r="CF9973" s="64"/>
      <c r="CG9973" s="5"/>
      <c r="CH9973" s="69"/>
      <c r="CI9973" s="6"/>
      <c r="CJ9973" s="5"/>
      <c r="CK9973" s="25"/>
      <c r="CL9973" s="5"/>
      <c r="DN9973" s="14"/>
      <c r="DO9973" s="14"/>
      <c r="DP9973" s="5"/>
      <c r="DQ9973" s="25"/>
      <c r="DR9973" s="25"/>
      <c r="DS9973" s="96"/>
      <c r="DT9973" s="83"/>
      <c r="DU9973" s="14"/>
      <c r="DX9973" s="83"/>
      <c r="DY9973" s="83"/>
      <c r="DZ9973" s="83"/>
      <c r="EA9973" s="83"/>
      <c r="EJ9973" s="54"/>
      <c r="EK9973" s="22"/>
      <c r="EL9973" s="24"/>
      <c r="EP9973" s="23"/>
      <c r="EQ9973" s="24"/>
      <c r="ER9973" s="22"/>
      <c r="ES9973" s="24"/>
      <c r="ET9973" s="24"/>
      <c r="EU9973" s="23"/>
      <c r="EV9973" s="26"/>
      <c r="EX9973" s="6"/>
      <c r="EY9973" s="24"/>
      <c r="EZ9973" s="109"/>
      <c r="FA9973" s="66"/>
      <c r="FB9973" s="5"/>
      <c r="FC9973" s="68"/>
      <c r="FD9973" s="67"/>
      <c r="FE9973" s="67"/>
      <c r="FF9973" s="64"/>
      <c r="FG9973" s="5"/>
      <c r="FH9973" s="69"/>
      <c r="FI9973" s="6"/>
      <c r="FJ9973" s="5"/>
      <c r="FK9973" s="25"/>
      <c r="FL9973" s="5"/>
    </row>
    <row r="9974" spans="40:168">
      <c r="AN9974" s="14"/>
      <c r="AO9974" s="14"/>
      <c r="AP9974" s="5"/>
      <c r="AQ9974" s="25"/>
      <c r="AR9974" s="25"/>
      <c r="AS9974" s="96"/>
      <c r="AT9974" s="83"/>
      <c r="AU9974" s="14"/>
      <c r="AX9974" s="83"/>
      <c r="AY9974" s="83"/>
      <c r="AZ9974" s="83"/>
      <c r="BA9974" s="83"/>
      <c r="BJ9974" s="54"/>
      <c r="BK9974" s="22"/>
      <c r="BL9974" s="24"/>
      <c r="BP9974" s="23"/>
      <c r="BQ9974" s="24"/>
      <c r="BR9974" s="22"/>
      <c r="BS9974" s="24"/>
      <c r="BT9974" s="24"/>
      <c r="BU9974" s="23"/>
      <c r="BV9974" s="26"/>
      <c r="BX9974" s="6"/>
      <c r="BY9974" s="24"/>
      <c r="BZ9974" s="109"/>
      <c r="CA9974" s="66"/>
      <c r="CB9974" s="5"/>
      <c r="CC9974" s="68"/>
      <c r="CD9974" s="67"/>
      <c r="CE9974" s="67"/>
      <c r="CF9974" s="64"/>
      <c r="CG9974" s="5"/>
      <c r="CH9974" s="69"/>
      <c r="CI9974" s="6"/>
      <c r="CJ9974" s="5"/>
      <c r="CK9974" s="25"/>
      <c r="CL9974" s="5"/>
      <c r="DN9974" s="14"/>
      <c r="DO9974" s="14"/>
      <c r="DP9974" s="5"/>
      <c r="DQ9974" s="25"/>
      <c r="DR9974" s="25"/>
      <c r="DS9974" s="96"/>
      <c r="DT9974" s="83"/>
      <c r="DU9974" s="14"/>
      <c r="DX9974" s="83"/>
      <c r="DY9974" s="83"/>
      <c r="DZ9974" s="83"/>
      <c r="EA9974" s="83"/>
      <c r="EJ9974" s="54"/>
      <c r="EK9974" s="22"/>
      <c r="EL9974" s="24"/>
      <c r="EP9974" s="23"/>
      <c r="EQ9974" s="24"/>
      <c r="ER9974" s="22"/>
      <c r="ES9974" s="24"/>
      <c r="ET9974" s="24"/>
      <c r="EU9974" s="23"/>
      <c r="EV9974" s="26"/>
      <c r="EX9974" s="6"/>
      <c r="EY9974" s="24"/>
      <c r="EZ9974" s="109"/>
      <c r="FA9974" s="66"/>
      <c r="FB9974" s="5"/>
      <c r="FC9974" s="68"/>
      <c r="FD9974" s="67"/>
      <c r="FE9974" s="67"/>
      <c r="FF9974" s="64"/>
      <c r="FG9974" s="5"/>
      <c r="FH9974" s="69"/>
      <c r="FI9974" s="6"/>
      <c r="FJ9974" s="5"/>
      <c r="FK9974" s="25"/>
      <c r="FL9974" s="5"/>
    </row>
    <row r="9975" spans="40:168">
      <c r="AN9975" s="14"/>
      <c r="AO9975" s="14"/>
      <c r="AP9975" s="5"/>
      <c r="AQ9975" s="25"/>
      <c r="AR9975" s="25"/>
      <c r="AS9975" s="96"/>
      <c r="AT9975" s="83"/>
      <c r="AU9975" s="14"/>
      <c r="AX9975" s="83"/>
      <c r="AY9975" s="83"/>
      <c r="AZ9975" s="83"/>
      <c r="BA9975" s="83"/>
      <c r="BJ9975" s="54"/>
      <c r="BK9975" s="22"/>
      <c r="BL9975" s="24"/>
      <c r="BP9975" s="23"/>
      <c r="BQ9975" s="24"/>
      <c r="BR9975" s="22"/>
      <c r="BS9975" s="24"/>
      <c r="BT9975" s="24"/>
      <c r="BU9975" s="23"/>
      <c r="BV9975" s="26"/>
      <c r="BX9975" s="6"/>
      <c r="BY9975" s="24"/>
      <c r="BZ9975" s="109"/>
      <c r="CA9975" s="66"/>
      <c r="CB9975" s="5"/>
      <c r="CC9975" s="68"/>
      <c r="CD9975" s="67"/>
      <c r="CE9975" s="67"/>
      <c r="CF9975" s="64"/>
      <c r="CG9975" s="5"/>
      <c r="CH9975" s="69"/>
      <c r="CI9975" s="6"/>
      <c r="CJ9975" s="5"/>
      <c r="CK9975" s="25"/>
      <c r="CL9975" s="5"/>
      <c r="DN9975" s="14"/>
      <c r="DO9975" s="14"/>
      <c r="DP9975" s="5"/>
      <c r="DQ9975" s="25"/>
      <c r="DR9975" s="25"/>
      <c r="DS9975" s="96"/>
      <c r="DT9975" s="83"/>
      <c r="DU9975" s="14"/>
      <c r="DX9975" s="83"/>
      <c r="DY9975" s="83"/>
      <c r="DZ9975" s="83"/>
      <c r="EA9975" s="83"/>
      <c r="EJ9975" s="54"/>
      <c r="EK9975" s="22"/>
      <c r="EL9975" s="24"/>
      <c r="EP9975" s="23"/>
      <c r="EQ9975" s="24"/>
      <c r="ER9975" s="22"/>
      <c r="ES9975" s="24"/>
      <c r="ET9975" s="24"/>
      <c r="EU9975" s="23"/>
      <c r="EV9975" s="26"/>
      <c r="EX9975" s="6"/>
      <c r="EY9975" s="24"/>
      <c r="EZ9975" s="109"/>
      <c r="FA9975" s="66"/>
      <c r="FB9975" s="5"/>
      <c r="FC9975" s="68"/>
      <c r="FD9975" s="67"/>
      <c r="FE9975" s="67"/>
      <c r="FF9975" s="64"/>
      <c r="FG9975" s="5"/>
      <c r="FH9975" s="69"/>
      <c r="FI9975" s="6"/>
      <c r="FJ9975" s="5"/>
      <c r="FK9975" s="25"/>
      <c r="FL9975" s="5"/>
    </row>
    <row r="9976" spans="40:168">
      <c r="AN9976" s="14"/>
      <c r="AO9976" s="14"/>
      <c r="AP9976" s="5"/>
      <c r="AQ9976" s="25"/>
      <c r="AR9976" s="25"/>
      <c r="AS9976" s="96"/>
      <c r="AT9976" s="83"/>
      <c r="AU9976" s="14"/>
      <c r="AX9976" s="83"/>
      <c r="AY9976" s="83"/>
      <c r="AZ9976" s="83"/>
      <c r="BA9976" s="83"/>
      <c r="BJ9976" s="54"/>
      <c r="BK9976" s="22"/>
      <c r="BL9976" s="24"/>
      <c r="BP9976" s="23"/>
      <c r="BQ9976" s="24"/>
      <c r="BR9976" s="22"/>
      <c r="BS9976" s="24"/>
      <c r="BT9976" s="24"/>
      <c r="BU9976" s="23"/>
      <c r="BV9976" s="26"/>
      <c r="BX9976" s="6"/>
      <c r="BY9976" s="24"/>
      <c r="BZ9976" s="109"/>
      <c r="CA9976" s="66"/>
      <c r="CB9976" s="5"/>
      <c r="CC9976" s="68"/>
      <c r="CD9976" s="67"/>
      <c r="CE9976" s="67"/>
      <c r="CF9976" s="64"/>
      <c r="CG9976" s="5"/>
      <c r="CH9976" s="69"/>
      <c r="CI9976" s="6"/>
      <c r="CJ9976" s="5"/>
      <c r="CK9976" s="25"/>
      <c r="CL9976" s="5"/>
      <c r="DN9976" s="14"/>
      <c r="DO9976" s="14"/>
      <c r="DP9976" s="5"/>
      <c r="DQ9976" s="25"/>
      <c r="DR9976" s="25"/>
      <c r="DS9976" s="96"/>
      <c r="DT9976" s="83"/>
      <c r="DU9976" s="14"/>
      <c r="DX9976" s="83"/>
      <c r="DY9976" s="83"/>
      <c r="DZ9976" s="83"/>
      <c r="EA9976" s="83"/>
      <c r="EJ9976" s="54"/>
      <c r="EK9976" s="22"/>
      <c r="EL9976" s="24"/>
      <c r="EP9976" s="23"/>
      <c r="EQ9976" s="24"/>
      <c r="ER9976" s="22"/>
      <c r="ES9976" s="24"/>
      <c r="ET9976" s="24"/>
      <c r="EU9976" s="23"/>
      <c r="EV9976" s="26"/>
      <c r="EX9976" s="6"/>
      <c r="EY9976" s="24"/>
      <c r="EZ9976" s="109"/>
      <c r="FA9976" s="66"/>
      <c r="FB9976" s="5"/>
      <c r="FC9976" s="68"/>
      <c r="FD9976" s="67"/>
      <c r="FE9976" s="67"/>
      <c r="FF9976" s="64"/>
      <c r="FG9976" s="5"/>
      <c r="FH9976" s="69"/>
      <c r="FI9976" s="6"/>
      <c r="FJ9976" s="5"/>
      <c r="FK9976" s="25"/>
      <c r="FL9976" s="5"/>
    </row>
    <row r="9977" spans="40:168">
      <c r="AN9977" s="14"/>
      <c r="AO9977" s="14"/>
      <c r="AP9977" s="5"/>
      <c r="AQ9977" s="25"/>
      <c r="AR9977" s="25"/>
      <c r="AS9977" s="96"/>
      <c r="AT9977" s="83"/>
      <c r="AU9977" s="14"/>
      <c r="AX9977" s="83"/>
      <c r="AY9977" s="83"/>
      <c r="AZ9977" s="83"/>
      <c r="BA9977" s="83"/>
      <c r="BJ9977" s="54"/>
      <c r="BK9977" s="22"/>
      <c r="BL9977" s="24"/>
      <c r="BP9977" s="23"/>
      <c r="BQ9977" s="24"/>
      <c r="BR9977" s="22"/>
      <c r="BS9977" s="24"/>
      <c r="BT9977" s="24"/>
      <c r="BU9977" s="23"/>
      <c r="BV9977" s="26"/>
      <c r="BX9977" s="6"/>
      <c r="BY9977" s="24"/>
      <c r="BZ9977" s="109"/>
      <c r="CA9977" s="66"/>
      <c r="CB9977" s="5"/>
      <c r="CC9977" s="68"/>
      <c r="CD9977" s="67"/>
      <c r="CE9977" s="67"/>
      <c r="CF9977" s="64"/>
      <c r="CG9977" s="5"/>
      <c r="CH9977" s="69"/>
      <c r="CI9977" s="6"/>
      <c r="CJ9977" s="5"/>
      <c r="CK9977" s="25"/>
      <c r="CL9977" s="5"/>
      <c r="DN9977" s="14"/>
      <c r="DO9977" s="14"/>
      <c r="DP9977" s="5"/>
      <c r="DQ9977" s="25"/>
      <c r="DR9977" s="25"/>
      <c r="DS9977" s="96"/>
      <c r="DT9977" s="83"/>
      <c r="DU9977" s="14"/>
      <c r="DX9977" s="83"/>
      <c r="DY9977" s="83"/>
      <c r="DZ9977" s="83"/>
      <c r="EA9977" s="83"/>
      <c r="EJ9977" s="54"/>
      <c r="EK9977" s="22"/>
      <c r="EL9977" s="24"/>
      <c r="EP9977" s="23"/>
      <c r="EQ9977" s="24"/>
      <c r="ER9977" s="22"/>
      <c r="ES9977" s="24"/>
      <c r="ET9977" s="24"/>
      <c r="EU9977" s="23"/>
      <c r="EV9977" s="26"/>
      <c r="EX9977" s="6"/>
      <c r="EY9977" s="24"/>
      <c r="EZ9977" s="109"/>
      <c r="FA9977" s="66"/>
      <c r="FB9977" s="5"/>
      <c r="FC9977" s="68"/>
      <c r="FD9977" s="67"/>
      <c r="FE9977" s="67"/>
      <c r="FF9977" s="64"/>
      <c r="FG9977" s="5"/>
      <c r="FH9977" s="69"/>
      <c r="FI9977" s="6"/>
      <c r="FJ9977" s="5"/>
      <c r="FK9977" s="25"/>
      <c r="FL9977" s="5"/>
    </row>
    <row r="9978" spans="40:168">
      <c r="AN9978" s="14"/>
      <c r="AO9978" s="14"/>
      <c r="AP9978" s="5"/>
      <c r="AQ9978" s="25"/>
      <c r="AR9978" s="25"/>
      <c r="AS9978" s="96"/>
      <c r="AT9978" s="83"/>
      <c r="AU9978" s="14"/>
      <c r="AX9978" s="83"/>
      <c r="AY9978" s="83"/>
      <c r="AZ9978" s="83"/>
      <c r="BA9978" s="83"/>
      <c r="BJ9978" s="54"/>
      <c r="BK9978" s="22"/>
      <c r="BL9978" s="24"/>
      <c r="BP9978" s="23"/>
      <c r="BQ9978" s="24"/>
      <c r="BR9978" s="22"/>
      <c r="BS9978" s="24"/>
      <c r="BT9978" s="24"/>
      <c r="BU9978" s="23"/>
      <c r="BV9978" s="26"/>
      <c r="BX9978" s="6"/>
      <c r="BY9978" s="24"/>
      <c r="BZ9978" s="109"/>
      <c r="CA9978" s="66"/>
      <c r="CB9978" s="5"/>
      <c r="CC9978" s="68"/>
      <c r="CD9978" s="67"/>
      <c r="CE9978" s="67"/>
      <c r="CF9978" s="64"/>
      <c r="CG9978" s="5"/>
      <c r="CH9978" s="69"/>
      <c r="CI9978" s="6"/>
      <c r="CJ9978" s="5"/>
      <c r="CK9978" s="25"/>
      <c r="CL9978" s="5"/>
      <c r="DN9978" s="14"/>
      <c r="DO9978" s="14"/>
      <c r="DP9978" s="5"/>
      <c r="DQ9978" s="25"/>
      <c r="DR9978" s="25"/>
      <c r="DS9978" s="96"/>
      <c r="DT9978" s="83"/>
      <c r="DU9978" s="14"/>
      <c r="DX9978" s="83"/>
      <c r="DY9978" s="83"/>
      <c r="DZ9978" s="83"/>
      <c r="EA9978" s="83"/>
      <c r="EJ9978" s="54"/>
      <c r="EK9978" s="22"/>
      <c r="EL9978" s="24"/>
      <c r="EP9978" s="23"/>
      <c r="EQ9978" s="24"/>
      <c r="ER9978" s="22"/>
      <c r="ES9978" s="24"/>
      <c r="ET9978" s="24"/>
      <c r="EU9978" s="23"/>
      <c r="EV9978" s="26"/>
      <c r="EX9978" s="6"/>
      <c r="EY9978" s="24"/>
      <c r="EZ9978" s="109"/>
      <c r="FA9978" s="66"/>
      <c r="FB9978" s="5"/>
      <c r="FC9978" s="68"/>
      <c r="FD9978" s="67"/>
      <c r="FE9978" s="67"/>
      <c r="FF9978" s="64"/>
      <c r="FG9978" s="5"/>
      <c r="FH9978" s="69"/>
      <c r="FI9978" s="6"/>
      <c r="FJ9978" s="5"/>
      <c r="FK9978" s="25"/>
      <c r="FL9978" s="5"/>
    </row>
    <row r="9979" spans="40:168">
      <c r="AN9979" s="14"/>
      <c r="AO9979" s="14"/>
      <c r="AP9979" s="5"/>
      <c r="AQ9979" s="25"/>
      <c r="AR9979" s="25"/>
      <c r="AS9979" s="96"/>
      <c r="AT9979" s="83"/>
      <c r="AU9979" s="14"/>
      <c r="AX9979" s="83"/>
      <c r="AY9979" s="83"/>
      <c r="AZ9979" s="83"/>
      <c r="BA9979" s="83"/>
      <c r="BJ9979" s="54"/>
      <c r="BK9979" s="22"/>
      <c r="BL9979" s="24"/>
      <c r="BP9979" s="23"/>
      <c r="BQ9979" s="24"/>
      <c r="BR9979" s="22"/>
      <c r="BS9979" s="24"/>
      <c r="BT9979" s="24"/>
      <c r="BU9979" s="23"/>
      <c r="BV9979" s="26"/>
      <c r="BX9979" s="6"/>
      <c r="BY9979" s="24"/>
      <c r="BZ9979" s="109"/>
      <c r="CA9979" s="66"/>
      <c r="CB9979" s="5"/>
      <c r="CC9979" s="68"/>
      <c r="CD9979" s="67"/>
      <c r="CE9979" s="67"/>
      <c r="CF9979" s="64"/>
      <c r="CG9979" s="5"/>
      <c r="CH9979" s="69"/>
      <c r="CI9979" s="6"/>
      <c r="CJ9979" s="5"/>
      <c r="CK9979" s="25"/>
      <c r="CL9979" s="5"/>
      <c r="DN9979" s="14"/>
      <c r="DO9979" s="14"/>
      <c r="DP9979" s="5"/>
      <c r="DQ9979" s="25"/>
      <c r="DR9979" s="25"/>
      <c r="DS9979" s="96"/>
      <c r="DT9979" s="83"/>
      <c r="DU9979" s="14"/>
      <c r="DX9979" s="83"/>
      <c r="DY9979" s="83"/>
      <c r="DZ9979" s="83"/>
      <c r="EA9979" s="83"/>
      <c r="EJ9979" s="54"/>
      <c r="EK9979" s="22"/>
      <c r="EL9979" s="24"/>
      <c r="EP9979" s="23"/>
      <c r="EQ9979" s="24"/>
      <c r="ER9979" s="22"/>
      <c r="ES9979" s="24"/>
      <c r="ET9979" s="24"/>
      <c r="EU9979" s="23"/>
      <c r="EV9979" s="26"/>
      <c r="EX9979" s="6"/>
      <c r="EY9979" s="24"/>
      <c r="EZ9979" s="109"/>
      <c r="FA9979" s="66"/>
      <c r="FB9979" s="5"/>
      <c r="FC9979" s="68"/>
      <c r="FD9979" s="67"/>
      <c r="FE9979" s="67"/>
      <c r="FF9979" s="64"/>
      <c r="FG9979" s="5"/>
      <c r="FH9979" s="69"/>
      <c r="FI9979" s="6"/>
      <c r="FJ9979" s="5"/>
      <c r="FK9979" s="25"/>
      <c r="FL9979" s="5"/>
    </row>
    <row r="9980" spans="40:168">
      <c r="AN9980" s="14"/>
      <c r="AO9980" s="14"/>
      <c r="AP9980" s="5"/>
      <c r="AQ9980" s="25"/>
      <c r="AR9980" s="25"/>
      <c r="AS9980" s="96"/>
      <c r="AT9980" s="83"/>
      <c r="AU9980" s="14"/>
      <c r="AX9980" s="83"/>
      <c r="AY9980" s="83"/>
      <c r="AZ9980" s="83"/>
      <c r="BA9980" s="83"/>
      <c r="BJ9980" s="54"/>
      <c r="BK9980" s="22"/>
      <c r="BL9980" s="24"/>
      <c r="BP9980" s="23"/>
      <c r="BQ9980" s="24"/>
      <c r="BR9980" s="22"/>
      <c r="BS9980" s="24"/>
      <c r="BT9980" s="24"/>
      <c r="BU9980" s="23"/>
      <c r="BV9980" s="26"/>
      <c r="BX9980" s="6"/>
      <c r="BY9980" s="24"/>
      <c r="BZ9980" s="109"/>
      <c r="CA9980" s="66"/>
      <c r="CB9980" s="5"/>
      <c r="CC9980" s="68"/>
      <c r="CD9980" s="67"/>
      <c r="CE9980" s="67"/>
      <c r="CF9980" s="64"/>
      <c r="CG9980" s="5"/>
      <c r="CH9980" s="69"/>
      <c r="CI9980" s="6"/>
      <c r="CJ9980" s="5"/>
      <c r="CK9980" s="25"/>
      <c r="CL9980" s="5"/>
      <c r="DN9980" s="14"/>
      <c r="DO9980" s="14"/>
      <c r="DP9980" s="5"/>
      <c r="DQ9980" s="25"/>
      <c r="DR9980" s="25"/>
      <c r="DS9980" s="96"/>
      <c r="DT9980" s="83"/>
      <c r="DU9980" s="14"/>
      <c r="DX9980" s="83"/>
      <c r="DY9980" s="83"/>
      <c r="DZ9980" s="83"/>
      <c r="EA9980" s="83"/>
      <c r="EJ9980" s="54"/>
      <c r="EK9980" s="22"/>
      <c r="EL9980" s="24"/>
      <c r="EP9980" s="23"/>
      <c r="EQ9980" s="24"/>
      <c r="ER9980" s="22"/>
      <c r="ES9980" s="24"/>
      <c r="ET9980" s="24"/>
      <c r="EU9980" s="23"/>
      <c r="EV9980" s="26"/>
      <c r="EX9980" s="6"/>
      <c r="EY9980" s="24"/>
      <c r="EZ9980" s="109"/>
      <c r="FA9980" s="66"/>
      <c r="FB9980" s="5"/>
      <c r="FC9980" s="68"/>
      <c r="FD9980" s="67"/>
      <c r="FE9980" s="67"/>
      <c r="FF9980" s="64"/>
      <c r="FG9980" s="5"/>
      <c r="FH9980" s="69"/>
      <c r="FI9980" s="6"/>
      <c r="FJ9980" s="5"/>
      <c r="FK9980" s="25"/>
      <c r="FL9980" s="5"/>
    </row>
    <row r="9981" spans="40:168">
      <c r="AN9981" s="14"/>
      <c r="AO9981" s="14"/>
      <c r="AP9981" s="5"/>
      <c r="AQ9981" s="25"/>
      <c r="AR9981" s="25"/>
      <c r="AS9981" s="96"/>
      <c r="AT9981" s="83"/>
      <c r="AU9981" s="14"/>
      <c r="AX9981" s="83"/>
      <c r="AY9981" s="83"/>
      <c r="AZ9981" s="83"/>
      <c r="BA9981" s="83"/>
      <c r="BJ9981" s="54"/>
      <c r="BK9981" s="22"/>
      <c r="BL9981" s="24"/>
      <c r="BP9981" s="23"/>
      <c r="BQ9981" s="24"/>
      <c r="BR9981" s="22"/>
      <c r="BS9981" s="24"/>
      <c r="BT9981" s="24"/>
      <c r="BU9981" s="23"/>
      <c r="BV9981" s="26"/>
      <c r="BX9981" s="6"/>
      <c r="BY9981" s="24"/>
      <c r="BZ9981" s="109"/>
      <c r="CA9981" s="66"/>
      <c r="CB9981" s="5"/>
      <c r="CC9981" s="68"/>
      <c r="CD9981" s="67"/>
      <c r="CE9981" s="67"/>
      <c r="CF9981" s="64"/>
      <c r="CG9981" s="5"/>
      <c r="CH9981" s="69"/>
      <c r="CI9981" s="6"/>
      <c r="CJ9981" s="5"/>
      <c r="CK9981" s="25"/>
      <c r="CL9981" s="5"/>
      <c r="DN9981" s="14"/>
      <c r="DO9981" s="14"/>
      <c r="DP9981" s="5"/>
      <c r="DQ9981" s="25"/>
      <c r="DR9981" s="25"/>
      <c r="DS9981" s="96"/>
      <c r="DT9981" s="83"/>
      <c r="DU9981" s="14"/>
      <c r="DX9981" s="83"/>
      <c r="DY9981" s="83"/>
      <c r="DZ9981" s="83"/>
      <c r="EA9981" s="83"/>
      <c r="EJ9981" s="54"/>
      <c r="EK9981" s="22"/>
      <c r="EL9981" s="24"/>
      <c r="EP9981" s="23"/>
      <c r="EQ9981" s="24"/>
      <c r="ER9981" s="22"/>
      <c r="ES9981" s="24"/>
      <c r="ET9981" s="24"/>
      <c r="EU9981" s="23"/>
      <c r="EV9981" s="26"/>
      <c r="EX9981" s="6"/>
      <c r="EY9981" s="24"/>
      <c r="EZ9981" s="109"/>
      <c r="FA9981" s="66"/>
      <c r="FB9981" s="5"/>
      <c r="FC9981" s="68"/>
      <c r="FD9981" s="67"/>
      <c r="FE9981" s="67"/>
      <c r="FF9981" s="64"/>
      <c r="FG9981" s="5"/>
      <c r="FH9981" s="69"/>
      <c r="FI9981" s="6"/>
      <c r="FJ9981" s="5"/>
      <c r="FK9981" s="25"/>
      <c r="FL9981" s="5"/>
    </row>
    <row r="9982" spans="40:168">
      <c r="AN9982" s="14"/>
      <c r="AO9982" s="14"/>
      <c r="AP9982" s="5"/>
      <c r="AQ9982" s="25"/>
      <c r="AR9982" s="25"/>
      <c r="AS9982" s="96"/>
      <c r="AT9982" s="83"/>
      <c r="AU9982" s="14"/>
      <c r="AX9982" s="83"/>
      <c r="AY9982" s="83"/>
      <c r="AZ9982" s="83"/>
      <c r="BA9982" s="83"/>
      <c r="BJ9982" s="54"/>
      <c r="BK9982" s="22"/>
      <c r="BL9982" s="24"/>
      <c r="BP9982" s="23"/>
      <c r="BQ9982" s="24"/>
      <c r="BR9982" s="22"/>
      <c r="BS9982" s="24"/>
      <c r="BT9982" s="24"/>
      <c r="BU9982" s="23"/>
      <c r="BV9982" s="26"/>
      <c r="BX9982" s="6"/>
      <c r="BY9982" s="24"/>
      <c r="BZ9982" s="109"/>
      <c r="CA9982" s="66"/>
      <c r="CB9982" s="5"/>
      <c r="CC9982" s="68"/>
      <c r="CD9982" s="67"/>
      <c r="CE9982" s="67"/>
      <c r="CF9982" s="64"/>
      <c r="CG9982" s="5"/>
      <c r="CH9982" s="69"/>
      <c r="CI9982" s="6"/>
      <c r="CJ9982" s="5"/>
      <c r="CK9982" s="25"/>
      <c r="CL9982" s="5"/>
      <c r="DN9982" s="14"/>
      <c r="DO9982" s="14"/>
      <c r="DP9982" s="5"/>
      <c r="DQ9982" s="25"/>
      <c r="DR9982" s="25"/>
      <c r="DS9982" s="96"/>
      <c r="DT9982" s="83"/>
      <c r="DU9982" s="14"/>
      <c r="DX9982" s="83"/>
      <c r="DY9982" s="83"/>
      <c r="DZ9982" s="83"/>
      <c r="EA9982" s="83"/>
      <c r="EJ9982" s="54"/>
      <c r="EK9982" s="22"/>
      <c r="EL9982" s="24"/>
      <c r="EP9982" s="23"/>
      <c r="EQ9982" s="24"/>
      <c r="ER9982" s="22"/>
      <c r="ES9982" s="24"/>
      <c r="ET9982" s="24"/>
      <c r="EU9982" s="23"/>
      <c r="EV9982" s="26"/>
      <c r="EX9982" s="6"/>
      <c r="EY9982" s="24"/>
      <c r="EZ9982" s="109"/>
      <c r="FA9982" s="66"/>
      <c r="FB9982" s="5"/>
      <c r="FC9982" s="68"/>
      <c r="FD9982" s="67"/>
      <c r="FE9982" s="67"/>
      <c r="FF9982" s="64"/>
      <c r="FG9982" s="5"/>
      <c r="FH9982" s="69"/>
      <c r="FI9982" s="6"/>
      <c r="FJ9982" s="5"/>
      <c r="FK9982" s="25"/>
      <c r="FL9982" s="5"/>
    </row>
    <row r="9983" spans="40:168">
      <c r="AN9983" s="14"/>
      <c r="AO9983" s="14"/>
      <c r="AP9983" s="5"/>
      <c r="AQ9983" s="25"/>
      <c r="AR9983" s="25"/>
      <c r="AS9983" s="96"/>
      <c r="AT9983" s="83"/>
      <c r="AU9983" s="14"/>
      <c r="AX9983" s="83"/>
      <c r="AY9983" s="83"/>
      <c r="AZ9983" s="83"/>
      <c r="BA9983" s="83"/>
      <c r="BJ9983" s="54"/>
      <c r="BK9983" s="22"/>
      <c r="BL9983" s="24"/>
      <c r="BP9983" s="23"/>
      <c r="BQ9983" s="24"/>
      <c r="BR9983" s="22"/>
      <c r="BS9983" s="24"/>
      <c r="BT9983" s="24"/>
      <c r="BU9983" s="23"/>
      <c r="BV9983" s="26"/>
      <c r="BX9983" s="6"/>
      <c r="BY9983" s="24"/>
      <c r="BZ9983" s="109"/>
      <c r="CA9983" s="66"/>
      <c r="CB9983" s="5"/>
      <c r="CC9983" s="68"/>
      <c r="CD9983" s="67"/>
      <c r="CE9983" s="67"/>
      <c r="CF9983" s="64"/>
      <c r="CG9983" s="5"/>
      <c r="CH9983" s="69"/>
      <c r="CI9983" s="6"/>
      <c r="CJ9983" s="5"/>
      <c r="CK9983" s="25"/>
      <c r="CL9983" s="5"/>
      <c r="DN9983" s="14"/>
      <c r="DO9983" s="14"/>
      <c r="DP9983" s="5"/>
      <c r="DQ9983" s="25"/>
      <c r="DR9983" s="25"/>
      <c r="DS9983" s="96"/>
      <c r="DT9983" s="83"/>
      <c r="DU9983" s="14"/>
      <c r="DX9983" s="83"/>
      <c r="DY9983" s="83"/>
      <c r="DZ9983" s="83"/>
      <c r="EA9983" s="83"/>
      <c r="EJ9983" s="54"/>
      <c r="EK9983" s="22"/>
      <c r="EL9983" s="24"/>
      <c r="EP9983" s="23"/>
      <c r="EQ9983" s="24"/>
      <c r="ER9983" s="22"/>
      <c r="ES9983" s="24"/>
      <c r="ET9983" s="24"/>
      <c r="EU9983" s="23"/>
      <c r="EV9983" s="26"/>
      <c r="EX9983" s="6"/>
      <c r="EY9983" s="24"/>
      <c r="EZ9983" s="109"/>
      <c r="FA9983" s="66"/>
      <c r="FB9983" s="5"/>
      <c r="FC9983" s="68"/>
      <c r="FD9983" s="67"/>
      <c r="FE9983" s="67"/>
      <c r="FF9983" s="64"/>
      <c r="FG9983" s="5"/>
      <c r="FH9983" s="69"/>
      <c r="FI9983" s="6"/>
      <c r="FJ9983" s="5"/>
      <c r="FK9983" s="25"/>
      <c r="FL9983" s="5"/>
    </row>
    <row r="9984" spans="40:168">
      <c r="AN9984" s="14"/>
      <c r="AO9984" s="14"/>
      <c r="AP9984" s="5"/>
      <c r="AQ9984" s="25"/>
      <c r="AR9984" s="25"/>
      <c r="AS9984" s="96"/>
      <c r="AT9984" s="83"/>
      <c r="AU9984" s="14"/>
      <c r="AX9984" s="83"/>
      <c r="AY9984" s="83"/>
      <c r="AZ9984" s="83"/>
      <c r="BA9984" s="83"/>
      <c r="BJ9984" s="54"/>
      <c r="BK9984" s="22"/>
      <c r="BL9984" s="24"/>
      <c r="BP9984" s="23"/>
      <c r="BQ9984" s="24"/>
      <c r="BR9984" s="22"/>
      <c r="BS9984" s="24"/>
      <c r="BT9984" s="24"/>
      <c r="BU9984" s="23"/>
      <c r="BV9984" s="26"/>
      <c r="BX9984" s="6"/>
      <c r="BY9984" s="24"/>
      <c r="BZ9984" s="109"/>
      <c r="CA9984" s="66"/>
      <c r="CB9984" s="5"/>
      <c r="CC9984" s="68"/>
      <c r="CD9984" s="67"/>
      <c r="CE9984" s="67"/>
      <c r="CF9984" s="64"/>
      <c r="CG9984" s="5"/>
      <c r="CH9984" s="69"/>
      <c r="CI9984" s="6"/>
      <c r="CJ9984" s="5"/>
      <c r="CK9984" s="25"/>
      <c r="CL9984" s="5"/>
      <c r="DN9984" s="14"/>
      <c r="DO9984" s="14"/>
      <c r="DP9984" s="5"/>
      <c r="DQ9984" s="25"/>
      <c r="DR9984" s="25"/>
      <c r="DS9984" s="96"/>
      <c r="DT9984" s="83"/>
      <c r="DU9984" s="14"/>
      <c r="DX9984" s="83"/>
      <c r="DY9984" s="83"/>
      <c r="DZ9984" s="83"/>
      <c r="EA9984" s="83"/>
      <c r="EJ9984" s="54"/>
      <c r="EK9984" s="22"/>
      <c r="EL9984" s="24"/>
      <c r="EP9984" s="23"/>
      <c r="EQ9984" s="24"/>
      <c r="ER9984" s="22"/>
      <c r="ES9984" s="24"/>
      <c r="ET9984" s="24"/>
      <c r="EU9984" s="23"/>
      <c r="EV9984" s="26"/>
      <c r="EX9984" s="6"/>
      <c r="EY9984" s="24"/>
      <c r="EZ9984" s="109"/>
      <c r="FA9984" s="66"/>
      <c r="FB9984" s="5"/>
      <c r="FC9984" s="68"/>
      <c r="FD9984" s="67"/>
      <c r="FE9984" s="67"/>
      <c r="FF9984" s="64"/>
      <c r="FG9984" s="5"/>
      <c r="FH9984" s="69"/>
      <c r="FI9984" s="6"/>
      <c r="FJ9984" s="5"/>
      <c r="FK9984" s="25"/>
      <c r="FL9984" s="5"/>
    </row>
    <row r="9985" spans="40:168">
      <c r="AN9985" s="14"/>
      <c r="AO9985" s="14"/>
      <c r="AP9985" s="5"/>
      <c r="AQ9985" s="25"/>
      <c r="AR9985" s="25"/>
      <c r="AS9985" s="96"/>
      <c r="AT9985" s="83"/>
      <c r="AU9985" s="14"/>
      <c r="AX9985" s="83"/>
      <c r="AY9985" s="83"/>
      <c r="AZ9985" s="83"/>
      <c r="BA9985" s="83"/>
      <c r="BJ9985" s="54"/>
      <c r="BK9985" s="22"/>
      <c r="BL9985" s="24"/>
      <c r="BP9985" s="23"/>
      <c r="BQ9985" s="24"/>
      <c r="BR9985" s="22"/>
      <c r="BS9985" s="24"/>
      <c r="BT9985" s="24"/>
      <c r="BU9985" s="23"/>
      <c r="BV9985" s="26"/>
      <c r="BX9985" s="6"/>
      <c r="BY9985" s="24"/>
      <c r="BZ9985" s="109"/>
      <c r="CA9985" s="66"/>
      <c r="CB9985" s="5"/>
      <c r="CC9985" s="68"/>
      <c r="CD9985" s="67"/>
      <c r="CE9985" s="67"/>
      <c r="CF9985" s="64"/>
      <c r="CG9985" s="5"/>
      <c r="CH9985" s="69"/>
      <c r="CI9985" s="6"/>
      <c r="CJ9985" s="5"/>
      <c r="CK9985" s="25"/>
      <c r="CL9985" s="5"/>
      <c r="DN9985" s="14"/>
      <c r="DO9985" s="14"/>
      <c r="DP9985" s="5"/>
      <c r="DQ9985" s="25"/>
      <c r="DR9985" s="25"/>
      <c r="DS9985" s="96"/>
      <c r="DT9985" s="83"/>
      <c r="DU9985" s="14"/>
      <c r="DX9985" s="83"/>
      <c r="DY9985" s="83"/>
      <c r="DZ9985" s="83"/>
      <c r="EA9985" s="83"/>
      <c r="EJ9985" s="54"/>
      <c r="EK9985" s="22"/>
      <c r="EL9985" s="24"/>
      <c r="EP9985" s="23"/>
      <c r="EQ9985" s="24"/>
      <c r="ER9985" s="22"/>
      <c r="ES9985" s="24"/>
      <c r="ET9985" s="24"/>
      <c r="EU9985" s="23"/>
      <c r="EV9985" s="26"/>
      <c r="EX9985" s="6"/>
      <c r="EY9985" s="24"/>
      <c r="EZ9985" s="109"/>
      <c r="FA9985" s="66"/>
      <c r="FB9985" s="5"/>
      <c r="FC9985" s="68"/>
      <c r="FD9985" s="67"/>
      <c r="FE9985" s="67"/>
      <c r="FF9985" s="64"/>
      <c r="FG9985" s="5"/>
      <c r="FH9985" s="69"/>
      <c r="FI9985" s="6"/>
      <c r="FJ9985" s="5"/>
      <c r="FK9985" s="25"/>
      <c r="FL9985" s="5"/>
    </row>
    <row r="9986" spans="40:168">
      <c r="AN9986" s="14"/>
      <c r="AO9986" s="14"/>
      <c r="AP9986" s="5"/>
      <c r="AQ9986" s="25"/>
      <c r="AR9986" s="25"/>
      <c r="AS9986" s="96"/>
      <c r="AT9986" s="83"/>
      <c r="AU9986" s="14"/>
      <c r="AX9986" s="83"/>
      <c r="AY9986" s="83"/>
      <c r="AZ9986" s="83"/>
      <c r="BA9986" s="83"/>
      <c r="BJ9986" s="54"/>
      <c r="BK9986" s="22"/>
      <c r="BL9986" s="24"/>
      <c r="BP9986" s="23"/>
      <c r="BQ9986" s="24"/>
      <c r="BR9986" s="22"/>
      <c r="BS9986" s="24"/>
      <c r="BT9986" s="24"/>
      <c r="BU9986" s="23"/>
      <c r="BV9986" s="26"/>
      <c r="BX9986" s="6"/>
      <c r="BY9986" s="24"/>
      <c r="BZ9986" s="109"/>
      <c r="CA9986" s="66"/>
      <c r="CB9986" s="5"/>
      <c r="CC9986" s="68"/>
      <c r="CD9986" s="67"/>
      <c r="CE9986" s="67"/>
      <c r="CF9986" s="64"/>
      <c r="CG9986" s="5"/>
      <c r="CH9986" s="69"/>
      <c r="CI9986" s="6"/>
      <c r="CJ9986" s="5"/>
      <c r="CK9986" s="25"/>
      <c r="CL9986" s="5"/>
      <c r="DN9986" s="14"/>
      <c r="DO9986" s="14"/>
      <c r="DP9986" s="5"/>
      <c r="DQ9986" s="25"/>
      <c r="DR9986" s="25"/>
      <c r="DS9986" s="96"/>
      <c r="DT9986" s="83"/>
      <c r="DU9986" s="14"/>
      <c r="DX9986" s="83"/>
      <c r="DY9986" s="83"/>
      <c r="DZ9986" s="83"/>
      <c r="EA9986" s="83"/>
      <c r="EJ9986" s="54"/>
      <c r="EK9986" s="22"/>
      <c r="EL9986" s="24"/>
      <c r="EP9986" s="23"/>
      <c r="EQ9986" s="24"/>
      <c r="ER9986" s="22"/>
      <c r="ES9986" s="24"/>
      <c r="ET9986" s="24"/>
      <c r="EU9986" s="23"/>
      <c r="EV9986" s="26"/>
      <c r="EX9986" s="6"/>
      <c r="EY9986" s="24"/>
      <c r="EZ9986" s="109"/>
      <c r="FA9986" s="66"/>
      <c r="FB9986" s="5"/>
      <c r="FC9986" s="68"/>
      <c r="FD9986" s="67"/>
      <c r="FE9986" s="67"/>
      <c r="FF9986" s="64"/>
      <c r="FG9986" s="5"/>
      <c r="FH9986" s="69"/>
      <c r="FI9986" s="6"/>
      <c r="FJ9986" s="5"/>
      <c r="FK9986" s="25"/>
      <c r="FL9986" s="5"/>
    </row>
    <row r="9987" spans="40:168">
      <c r="AN9987" s="14"/>
      <c r="AO9987" s="14"/>
      <c r="AP9987" s="5"/>
      <c r="AQ9987" s="25"/>
      <c r="AR9987" s="25"/>
      <c r="AS9987" s="96"/>
      <c r="AT9987" s="83"/>
      <c r="AU9987" s="14"/>
      <c r="AX9987" s="83"/>
      <c r="AY9987" s="83"/>
      <c r="AZ9987" s="83"/>
      <c r="BA9987" s="83"/>
      <c r="BJ9987" s="54"/>
      <c r="BK9987" s="22"/>
      <c r="BL9987" s="24"/>
      <c r="BP9987" s="23"/>
      <c r="BQ9987" s="24"/>
      <c r="BR9987" s="22"/>
      <c r="BS9987" s="24"/>
      <c r="BT9987" s="24"/>
      <c r="BU9987" s="23"/>
      <c r="BV9987" s="26"/>
      <c r="BX9987" s="6"/>
      <c r="BY9987" s="24"/>
      <c r="BZ9987" s="109"/>
      <c r="CA9987" s="66"/>
      <c r="CB9987" s="5"/>
      <c r="CC9987" s="68"/>
      <c r="CD9987" s="67"/>
      <c r="CE9987" s="67"/>
      <c r="CF9987" s="64"/>
      <c r="CG9987" s="5"/>
      <c r="CH9987" s="69"/>
      <c r="CI9987" s="6"/>
      <c r="CJ9987" s="5"/>
      <c r="CK9987" s="25"/>
      <c r="CL9987" s="5"/>
      <c r="DN9987" s="14"/>
      <c r="DO9987" s="14"/>
      <c r="DP9987" s="5"/>
      <c r="DQ9987" s="25"/>
      <c r="DR9987" s="25"/>
      <c r="DS9987" s="96"/>
      <c r="DT9987" s="83"/>
      <c r="DU9987" s="14"/>
      <c r="DX9987" s="83"/>
      <c r="DY9987" s="83"/>
      <c r="DZ9987" s="83"/>
      <c r="EA9987" s="83"/>
      <c r="EJ9987" s="54"/>
      <c r="EK9987" s="22"/>
      <c r="EL9987" s="24"/>
      <c r="EP9987" s="23"/>
      <c r="EQ9987" s="24"/>
      <c r="ER9987" s="22"/>
      <c r="ES9987" s="24"/>
      <c r="ET9987" s="24"/>
      <c r="EU9987" s="23"/>
      <c r="EV9987" s="26"/>
      <c r="EX9987" s="6"/>
      <c r="EY9987" s="24"/>
      <c r="EZ9987" s="109"/>
      <c r="FA9987" s="66"/>
      <c r="FB9987" s="5"/>
      <c r="FC9987" s="68"/>
      <c r="FD9987" s="67"/>
      <c r="FE9987" s="67"/>
      <c r="FF9987" s="64"/>
      <c r="FG9987" s="5"/>
      <c r="FH9987" s="69"/>
      <c r="FI9987" s="6"/>
      <c r="FJ9987" s="5"/>
      <c r="FK9987" s="25"/>
      <c r="FL9987" s="5"/>
    </row>
    <row r="9988" spans="40:168">
      <c r="AN9988" s="14"/>
      <c r="AO9988" s="14"/>
      <c r="AP9988" s="5"/>
      <c r="AQ9988" s="25"/>
      <c r="AR9988" s="25"/>
      <c r="AS9988" s="96"/>
      <c r="AT9988" s="83"/>
      <c r="AU9988" s="14"/>
      <c r="AX9988" s="83"/>
      <c r="AY9988" s="83"/>
      <c r="AZ9988" s="83"/>
      <c r="BA9988" s="83"/>
      <c r="BJ9988" s="54"/>
      <c r="BK9988" s="22"/>
      <c r="BL9988" s="24"/>
      <c r="BP9988" s="23"/>
      <c r="BQ9988" s="24"/>
      <c r="BR9988" s="22"/>
      <c r="BS9988" s="24"/>
      <c r="BT9988" s="24"/>
      <c r="BU9988" s="23"/>
      <c r="BV9988" s="26"/>
      <c r="BX9988" s="6"/>
      <c r="BY9988" s="24"/>
      <c r="BZ9988" s="109"/>
      <c r="CA9988" s="66"/>
      <c r="CB9988" s="5"/>
      <c r="CC9988" s="68"/>
      <c r="CD9988" s="67"/>
      <c r="CE9988" s="67"/>
      <c r="CF9988" s="64"/>
      <c r="CG9988" s="5"/>
      <c r="CH9988" s="69"/>
      <c r="CI9988" s="6"/>
      <c r="CJ9988" s="5"/>
      <c r="CK9988" s="25"/>
      <c r="CL9988" s="5"/>
      <c r="DN9988" s="14"/>
      <c r="DO9988" s="14"/>
      <c r="DP9988" s="5"/>
      <c r="DQ9988" s="25"/>
      <c r="DR9988" s="25"/>
      <c r="DS9988" s="96"/>
      <c r="DT9988" s="83"/>
      <c r="DU9988" s="14"/>
      <c r="DX9988" s="83"/>
      <c r="DY9988" s="83"/>
      <c r="DZ9988" s="83"/>
      <c r="EA9988" s="83"/>
      <c r="EJ9988" s="54"/>
      <c r="EK9988" s="22"/>
      <c r="EL9988" s="24"/>
      <c r="EP9988" s="23"/>
      <c r="EQ9988" s="24"/>
      <c r="ER9988" s="22"/>
      <c r="ES9988" s="24"/>
      <c r="ET9988" s="24"/>
      <c r="EU9988" s="23"/>
      <c r="EV9988" s="26"/>
      <c r="EX9988" s="6"/>
      <c r="EY9988" s="24"/>
      <c r="EZ9988" s="109"/>
      <c r="FA9988" s="66"/>
      <c r="FB9988" s="5"/>
      <c r="FC9988" s="68"/>
      <c r="FD9988" s="67"/>
      <c r="FE9988" s="67"/>
      <c r="FF9988" s="64"/>
      <c r="FG9988" s="5"/>
      <c r="FH9988" s="69"/>
      <c r="FI9988" s="6"/>
      <c r="FJ9988" s="5"/>
      <c r="FK9988" s="25"/>
      <c r="FL9988" s="5"/>
    </row>
    <row r="9989" spans="40:168">
      <c r="AN9989" s="14"/>
      <c r="AO9989" s="14"/>
      <c r="AP9989" s="5"/>
      <c r="AQ9989" s="25"/>
      <c r="AR9989" s="25"/>
      <c r="AS9989" s="96"/>
      <c r="AT9989" s="83"/>
      <c r="AU9989" s="14"/>
      <c r="AX9989" s="83"/>
      <c r="AY9989" s="83"/>
      <c r="AZ9989" s="83"/>
      <c r="BA9989" s="83"/>
      <c r="BJ9989" s="54"/>
      <c r="BK9989" s="22"/>
      <c r="BL9989" s="24"/>
      <c r="BP9989" s="23"/>
      <c r="BQ9989" s="24"/>
      <c r="BR9989" s="22"/>
      <c r="BS9989" s="24"/>
      <c r="BT9989" s="24"/>
      <c r="BU9989" s="23"/>
      <c r="BV9989" s="26"/>
      <c r="BX9989" s="6"/>
      <c r="BY9989" s="24"/>
      <c r="BZ9989" s="109"/>
      <c r="CA9989" s="66"/>
      <c r="CB9989" s="5"/>
      <c r="CC9989" s="68"/>
      <c r="CD9989" s="67"/>
      <c r="CE9989" s="67"/>
      <c r="CF9989" s="64"/>
      <c r="CG9989" s="5"/>
      <c r="CH9989" s="69"/>
      <c r="CI9989" s="6"/>
      <c r="CJ9989" s="5"/>
      <c r="CK9989" s="25"/>
      <c r="CL9989" s="5"/>
      <c r="DN9989" s="14"/>
      <c r="DO9989" s="14"/>
      <c r="DP9989" s="5"/>
      <c r="DQ9989" s="25"/>
      <c r="DR9989" s="25"/>
      <c r="DS9989" s="96"/>
      <c r="DT9989" s="83"/>
      <c r="DU9989" s="14"/>
      <c r="DX9989" s="83"/>
      <c r="DY9989" s="83"/>
      <c r="DZ9989" s="83"/>
      <c r="EA9989" s="83"/>
      <c r="EJ9989" s="54"/>
      <c r="EK9989" s="22"/>
      <c r="EL9989" s="24"/>
      <c r="EP9989" s="23"/>
      <c r="EQ9989" s="24"/>
      <c r="ER9989" s="22"/>
      <c r="ES9989" s="24"/>
      <c r="ET9989" s="24"/>
      <c r="EU9989" s="23"/>
      <c r="EV9989" s="26"/>
      <c r="EX9989" s="6"/>
      <c r="EY9989" s="24"/>
      <c r="EZ9989" s="109"/>
      <c r="FA9989" s="66"/>
      <c r="FB9989" s="5"/>
      <c r="FC9989" s="68"/>
      <c r="FD9989" s="67"/>
      <c r="FE9989" s="67"/>
      <c r="FF9989" s="64"/>
      <c r="FG9989" s="5"/>
      <c r="FH9989" s="69"/>
      <c r="FI9989" s="6"/>
      <c r="FJ9989" s="5"/>
      <c r="FK9989" s="25"/>
      <c r="FL9989" s="5"/>
    </row>
    <row r="9990" spans="40:168">
      <c r="AN9990" s="14"/>
      <c r="AO9990" s="14"/>
      <c r="AP9990" s="5"/>
      <c r="AQ9990" s="25"/>
      <c r="AR9990" s="25"/>
      <c r="AS9990" s="96"/>
      <c r="AT9990" s="83"/>
      <c r="AU9990" s="14"/>
      <c r="AX9990" s="83"/>
      <c r="AY9990" s="83"/>
      <c r="AZ9990" s="83"/>
      <c r="BA9990" s="83"/>
      <c r="BJ9990" s="54"/>
      <c r="BK9990" s="22"/>
      <c r="BL9990" s="24"/>
      <c r="BP9990" s="23"/>
      <c r="BQ9990" s="24"/>
      <c r="BR9990" s="22"/>
      <c r="BS9990" s="24"/>
      <c r="BT9990" s="24"/>
      <c r="BU9990" s="23"/>
      <c r="BV9990" s="26"/>
      <c r="BX9990" s="6"/>
      <c r="BY9990" s="24"/>
      <c r="BZ9990" s="109"/>
      <c r="CA9990" s="66"/>
      <c r="CB9990" s="5"/>
      <c r="CC9990" s="68"/>
      <c r="CD9990" s="67"/>
      <c r="CE9990" s="67"/>
      <c r="CF9990" s="64"/>
      <c r="CG9990" s="5"/>
      <c r="CH9990" s="69"/>
      <c r="CI9990" s="6"/>
      <c r="CJ9990" s="5"/>
      <c r="CK9990" s="25"/>
      <c r="CL9990" s="5"/>
      <c r="DN9990" s="14"/>
      <c r="DO9990" s="14"/>
      <c r="DP9990" s="5"/>
      <c r="DQ9990" s="25"/>
      <c r="DR9990" s="25"/>
      <c r="DS9990" s="96"/>
      <c r="DT9990" s="83"/>
      <c r="DU9990" s="14"/>
      <c r="DX9990" s="83"/>
      <c r="DY9990" s="83"/>
      <c r="DZ9990" s="83"/>
      <c r="EA9990" s="83"/>
      <c r="EJ9990" s="54"/>
      <c r="EK9990" s="22"/>
      <c r="EL9990" s="24"/>
      <c r="EP9990" s="23"/>
      <c r="EQ9990" s="24"/>
      <c r="ER9990" s="22"/>
      <c r="ES9990" s="24"/>
      <c r="ET9990" s="24"/>
      <c r="EU9990" s="23"/>
      <c r="EV9990" s="26"/>
      <c r="EX9990" s="6"/>
      <c r="EY9990" s="24"/>
      <c r="EZ9990" s="109"/>
      <c r="FA9990" s="66"/>
      <c r="FB9990" s="5"/>
      <c r="FC9990" s="68"/>
      <c r="FD9990" s="67"/>
      <c r="FE9990" s="67"/>
      <c r="FF9990" s="64"/>
      <c r="FG9990" s="5"/>
      <c r="FH9990" s="69"/>
      <c r="FI9990" s="6"/>
      <c r="FJ9990" s="5"/>
      <c r="FK9990" s="25"/>
      <c r="FL9990" s="5"/>
    </row>
    <row r="9991" spans="40:168">
      <c r="AN9991" s="14"/>
      <c r="AO9991" s="14"/>
      <c r="AP9991" s="5"/>
      <c r="AQ9991" s="25"/>
      <c r="AR9991" s="25"/>
      <c r="AS9991" s="96"/>
      <c r="AT9991" s="83"/>
      <c r="AU9991" s="14"/>
      <c r="AX9991" s="83"/>
      <c r="AY9991" s="83"/>
      <c r="AZ9991" s="83"/>
      <c r="BA9991" s="83"/>
      <c r="BJ9991" s="54"/>
      <c r="BK9991" s="22"/>
      <c r="BL9991" s="24"/>
      <c r="BP9991" s="23"/>
      <c r="BQ9991" s="24"/>
      <c r="BR9991" s="22"/>
      <c r="BS9991" s="24"/>
      <c r="BT9991" s="24"/>
      <c r="BU9991" s="23"/>
      <c r="BV9991" s="26"/>
      <c r="BX9991" s="6"/>
      <c r="BY9991" s="24"/>
      <c r="BZ9991" s="109"/>
      <c r="CA9991" s="66"/>
      <c r="CB9991" s="5"/>
      <c r="CC9991" s="68"/>
      <c r="CD9991" s="67"/>
      <c r="CE9991" s="67"/>
      <c r="CF9991" s="64"/>
      <c r="CG9991" s="5"/>
      <c r="CH9991" s="69"/>
      <c r="CI9991" s="6"/>
      <c r="CJ9991" s="5"/>
      <c r="CK9991" s="25"/>
      <c r="CL9991" s="5"/>
      <c r="DN9991" s="14"/>
      <c r="DO9991" s="14"/>
      <c r="DP9991" s="5"/>
      <c r="DQ9991" s="25"/>
      <c r="DR9991" s="25"/>
      <c r="DS9991" s="96"/>
      <c r="DT9991" s="83"/>
      <c r="DU9991" s="14"/>
      <c r="DX9991" s="83"/>
      <c r="DY9991" s="83"/>
      <c r="DZ9991" s="83"/>
      <c r="EA9991" s="83"/>
      <c r="EJ9991" s="54"/>
      <c r="EK9991" s="22"/>
      <c r="EL9991" s="24"/>
      <c r="EP9991" s="23"/>
      <c r="EQ9991" s="24"/>
      <c r="ER9991" s="22"/>
      <c r="ES9991" s="24"/>
      <c r="ET9991" s="24"/>
      <c r="EU9991" s="23"/>
      <c r="EV9991" s="26"/>
      <c r="EX9991" s="6"/>
      <c r="EY9991" s="24"/>
      <c r="EZ9991" s="109"/>
      <c r="FA9991" s="66"/>
      <c r="FB9991" s="5"/>
      <c r="FC9991" s="68"/>
      <c r="FD9991" s="67"/>
      <c r="FE9991" s="67"/>
      <c r="FF9991" s="64"/>
      <c r="FG9991" s="5"/>
      <c r="FH9991" s="69"/>
      <c r="FI9991" s="6"/>
      <c r="FJ9991" s="5"/>
      <c r="FK9991" s="25"/>
      <c r="FL9991" s="5"/>
    </row>
    <row r="9992" spans="40:168">
      <c r="AN9992" s="14"/>
      <c r="AO9992" s="14"/>
      <c r="AP9992" s="5"/>
      <c r="AQ9992" s="25"/>
      <c r="AR9992" s="25"/>
      <c r="AS9992" s="96"/>
      <c r="AT9992" s="83"/>
      <c r="AU9992" s="14"/>
      <c r="AX9992" s="83"/>
      <c r="AY9992" s="83"/>
      <c r="AZ9992" s="83"/>
      <c r="BA9992" s="83"/>
      <c r="BJ9992" s="54"/>
      <c r="BK9992" s="22"/>
      <c r="BL9992" s="24"/>
      <c r="BP9992" s="23"/>
      <c r="BQ9992" s="24"/>
      <c r="BR9992" s="22"/>
      <c r="BS9992" s="24"/>
      <c r="BT9992" s="24"/>
      <c r="BU9992" s="23"/>
      <c r="BV9992" s="26"/>
      <c r="BX9992" s="6"/>
      <c r="BY9992" s="24"/>
      <c r="BZ9992" s="109"/>
      <c r="CA9992" s="66"/>
      <c r="CB9992" s="5"/>
      <c r="CC9992" s="68"/>
      <c r="CD9992" s="67"/>
      <c r="CE9992" s="67"/>
      <c r="CF9992" s="64"/>
      <c r="CG9992" s="5"/>
      <c r="CH9992" s="69"/>
      <c r="CI9992" s="6"/>
      <c r="CJ9992" s="5"/>
      <c r="CK9992" s="25"/>
      <c r="CL9992" s="5"/>
      <c r="DN9992" s="14"/>
      <c r="DO9992" s="14"/>
      <c r="DP9992" s="5"/>
      <c r="DQ9992" s="25"/>
      <c r="DR9992" s="25"/>
      <c r="DS9992" s="96"/>
      <c r="DT9992" s="83"/>
      <c r="DU9992" s="14"/>
      <c r="DX9992" s="83"/>
      <c r="DY9992" s="83"/>
      <c r="DZ9992" s="83"/>
      <c r="EA9992" s="83"/>
      <c r="EJ9992" s="54"/>
      <c r="EK9992" s="22"/>
      <c r="EL9992" s="24"/>
      <c r="EP9992" s="23"/>
      <c r="EQ9992" s="24"/>
      <c r="ER9992" s="22"/>
      <c r="ES9992" s="24"/>
      <c r="ET9992" s="24"/>
      <c r="EU9992" s="23"/>
      <c r="EV9992" s="26"/>
      <c r="EX9992" s="6"/>
      <c r="EY9992" s="24"/>
      <c r="EZ9992" s="109"/>
      <c r="FA9992" s="66"/>
      <c r="FB9992" s="5"/>
      <c r="FC9992" s="68"/>
      <c r="FD9992" s="67"/>
      <c r="FE9992" s="67"/>
      <c r="FF9992" s="64"/>
      <c r="FG9992" s="5"/>
      <c r="FH9992" s="69"/>
      <c r="FI9992" s="6"/>
      <c r="FJ9992" s="5"/>
      <c r="FK9992" s="25"/>
      <c r="FL9992" s="5"/>
    </row>
    <row r="9993" spans="40:168">
      <c r="AN9993" s="14"/>
      <c r="AO9993" s="14"/>
      <c r="AP9993" s="5"/>
      <c r="AQ9993" s="25"/>
      <c r="AR9993" s="25"/>
      <c r="AS9993" s="96"/>
      <c r="AT9993" s="83"/>
      <c r="AU9993" s="14"/>
      <c r="AX9993" s="83"/>
      <c r="AY9993" s="83"/>
      <c r="AZ9993" s="83"/>
      <c r="BA9993" s="83"/>
      <c r="BJ9993" s="54"/>
      <c r="BK9993" s="22"/>
      <c r="BL9993" s="24"/>
      <c r="BP9993" s="23"/>
      <c r="BQ9993" s="24"/>
      <c r="BR9993" s="22"/>
      <c r="BS9993" s="24"/>
      <c r="BT9993" s="24"/>
      <c r="BU9993" s="23"/>
      <c r="BV9993" s="26"/>
      <c r="BX9993" s="6"/>
      <c r="BY9993" s="24"/>
      <c r="BZ9993" s="109"/>
      <c r="CA9993" s="66"/>
      <c r="CB9993" s="5"/>
      <c r="CC9993" s="68"/>
      <c r="CD9993" s="67"/>
      <c r="CE9993" s="67"/>
      <c r="CF9993" s="64"/>
      <c r="CG9993" s="5"/>
      <c r="CH9993" s="69"/>
      <c r="CI9993" s="6"/>
      <c r="CJ9993" s="5"/>
      <c r="CK9993" s="25"/>
      <c r="CL9993" s="5"/>
      <c r="DN9993" s="14"/>
      <c r="DO9993" s="14"/>
      <c r="DP9993" s="5"/>
      <c r="DQ9993" s="25"/>
      <c r="DR9993" s="25"/>
      <c r="DS9993" s="96"/>
      <c r="DT9993" s="83"/>
      <c r="DU9993" s="14"/>
      <c r="DX9993" s="83"/>
      <c r="DY9993" s="83"/>
      <c r="DZ9993" s="83"/>
      <c r="EA9993" s="83"/>
      <c r="EJ9993" s="54"/>
      <c r="EK9993" s="22"/>
      <c r="EL9993" s="24"/>
      <c r="EP9993" s="23"/>
      <c r="EQ9993" s="24"/>
      <c r="ER9993" s="22"/>
      <c r="ES9993" s="24"/>
      <c r="ET9993" s="24"/>
      <c r="EU9993" s="23"/>
      <c r="EV9993" s="26"/>
      <c r="EX9993" s="6"/>
      <c r="EY9993" s="24"/>
      <c r="EZ9993" s="109"/>
      <c r="FA9993" s="66"/>
      <c r="FB9993" s="5"/>
      <c r="FC9993" s="68"/>
      <c r="FD9993" s="67"/>
      <c r="FE9993" s="67"/>
      <c r="FF9993" s="64"/>
      <c r="FG9993" s="5"/>
      <c r="FH9993" s="69"/>
      <c r="FI9993" s="6"/>
      <c r="FJ9993" s="5"/>
      <c r="FK9993" s="25"/>
      <c r="FL9993" s="5"/>
    </row>
    <row r="9994" spans="40:168">
      <c r="AN9994" s="14"/>
      <c r="AO9994" s="14"/>
      <c r="AP9994" s="5"/>
      <c r="AQ9994" s="25"/>
      <c r="AR9994" s="25"/>
      <c r="AS9994" s="96"/>
      <c r="AT9994" s="83"/>
      <c r="AU9994" s="14"/>
      <c r="AX9994" s="83"/>
      <c r="AY9994" s="83"/>
      <c r="AZ9994" s="83"/>
      <c r="BA9994" s="83"/>
      <c r="BJ9994" s="54"/>
      <c r="BK9994" s="22"/>
      <c r="BL9994" s="24"/>
      <c r="BP9994" s="23"/>
      <c r="BQ9994" s="24"/>
      <c r="BR9994" s="22"/>
      <c r="BS9994" s="24"/>
      <c r="BT9994" s="24"/>
      <c r="BU9994" s="23"/>
      <c r="BV9994" s="26"/>
      <c r="BX9994" s="6"/>
      <c r="BY9994" s="24"/>
      <c r="BZ9994" s="109"/>
      <c r="CA9994" s="66"/>
      <c r="CB9994" s="5"/>
      <c r="CC9994" s="68"/>
      <c r="CD9994" s="67"/>
      <c r="CE9994" s="67"/>
      <c r="CF9994" s="64"/>
      <c r="CG9994" s="5"/>
      <c r="CH9994" s="69"/>
      <c r="CI9994" s="6"/>
      <c r="CJ9994" s="5"/>
      <c r="CK9994" s="25"/>
      <c r="CL9994" s="5"/>
      <c r="DN9994" s="14"/>
      <c r="DO9994" s="14"/>
      <c r="DP9994" s="5"/>
      <c r="DQ9994" s="25"/>
      <c r="DR9994" s="25"/>
      <c r="DS9994" s="96"/>
      <c r="DT9994" s="83"/>
      <c r="DU9994" s="14"/>
      <c r="DX9994" s="83"/>
      <c r="DY9994" s="83"/>
      <c r="DZ9994" s="83"/>
      <c r="EA9994" s="83"/>
      <c r="EJ9994" s="54"/>
      <c r="EK9994" s="22"/>
      <c r="EL9994" s="24"/>
      <c r="EP9994" s="23"/>
      <c r="EQ9994" s="24"/>
      <c r="ER9994" s="22"/>
      <c r="ES9994" s="24"/>
      <c r="ET9994" s="24"/>
      <c r="EU9994" s="23"/>
      <c r="EV9994" s="26"/>
      <c r="EX9994" s="6"/>
      <c r="EY9994" s="24"/>
      <c r="EZ9994" s="109"/>
      <c r="FA9994" s="66"/>
      <c r="FB9994" s="5"/>
      <c r="FC9994" s="68"/>
      <c r="FD9994" s="67"/>
      <c r="FE9994" s="67"/>
      <c r="FF9994" s="64"/>
      <c r="FG9994" s="5"/>
      <c r="FH9994" s="69"/>
      <c r="FI9994" s="6"/>
      <c r="FJ9994" s="5"/>
      <c r="FK9994" s="25"/>
      <c r="FL9994" s="5"/>
    </row>
    <row r="9995" spans="40:168">
      <c r="AN9995" s="14"/>
      <c r="AO9995" s="14"/>
      <c r="AP9995" s="5"/>
      <c r="AQ9995" s="25"/>
      <c r="AR9995" s="25"/>
      <c r="AS9995" s="96"/>
      <c r="AT9995" s="83"/>
      <c r="AU9995" s="14"/>
      <c r="AX9995" s="83"/>
      <c r="AY9995" s="83"/>
      <c r="AZ9995" s="83"/>
      <c r="BA9995" s="83"/>
      <c r="BJ9995" s="54"/>
      <c r="BK9995" s="22"/>
      <c r="BL9995" s="24"/>
      <c r="BP9995" s="23"/>
      <c r="BQ9995" s="24"/>
      <c r="BR9995" s="22"/>
      <c r="BS9995" s="24"/>
      <c r="BT9995" s="24"/>
      <c r="BU9995" s="23"/>
      <c r="BV9995" s="26"/>
      <c r="BX9995" s="6"/>
      <c r="BY9995" s="24"/>
      <c r="BZ9995" s="109"/>
      <c r="CA9995" s="66"/>
      <c r="CB9995" s="5"/>
      <c r="CC9995" s="68"/>
      <c r="CD9995" s="67"/>
      <c r="CE9995" s="67"/>
      <c r="CF9995" s="64"/>
      <c r="CG9995" s="5"/>
      <c r="CH9995" s="69"/>
      <c r="CI9995" s="6"/>
      <c r="CJ9995" s="5"/>
      <c r="CK9995" s="25"/>
      <c r="CL9995" s="5"/>
      <c r="DN9995" s="14"/>
      <c r="DO9995" s="14"/>
      <c r="DP9995" s="5"/>
      <c r="DQ9995" s="25"/>
      <c r="DR9995" s="25"/>
      <c r="DS9995" s="96"/>
      <c r="DT9995" s="83"/>
      <c r="DU9995" s="14"/>
      <c r="DX9995" s="83"/>
      <c r="DY9995" s="83"/>
      <c r="DZ9995" s="83"/>
      <c r="EA9995" s="83"/>
      <c r="EJ9995" s="54"/>
      <c r="EK9995" s="22"/>
      <c r="EL9995" s="24"/>
      <c r="EP9995" s="23"/>
      <c r="EQ9995" s="24"/>
      <c r="ER9995" s="22"/>
      <c r="ES9995" s="24"/>
      <c r="ET9995" s="24"/>
      <c r="EU9995" s="23"/>
      <c r="EV9995" s="26"/>
      <c r="EX9995" s="6"/>
      <c r="EY9995" s="24"/>
      <c r="EZ9995" s="109"/>
      <c r="FA9995" s="66"/>
      <c r="FB9995" s="5"/>
      <c r="FC9995" s="68"/>
      <c r="FD9995" s="67"/>
      <c r="FE9995" s="67"/>
      <c r="FF9995" s="64"/>
      <c r="FG9995" s="5"/>
      <c r="FH9995" s="69"/>
      <c r="FI9995" s="6"/>
      <c r="FJ9995" s="5"/>
      <c r="FK9995" s="25"/>
      <c r="FL9995" s="5"/>
    </row>
    <row r="9996" spans="40:168">
      <c r="AN9996" s="14"/>
      <c r="AO9996" s="14"/>
      <c r="AP9996" s="5"/>
      <c r="AQ9996" s="25"/>
      <c r="AR9996" s="25"/>
      <c r="AS9996" s="96"/>
      <c r="AT9996" s="83"/>
      <c r="AU9996" s="14"/>
      <c r="AX9996" s="83"/>
      <c r="AY9996" s="83"/>
      <c r="AZ9996" s="83"/>
      <c r="BA9996" s="83"/>
      <c r="BJ9996" s="54"/>
      <c r="BK9996" s="22"/>
      <c r="BL9996" s="24"/>
      <c r="BP9996" s="23"/>
      <c r="BQ9996" s="24"/>
      <c r="BR9996" s="22"/>
      <c r="BS9996" s="24"/>
      <c r="BT9996" s="24"/>
      <c r="BU9996" s="23"/>
      <c r="BV9996" s="26"/>
      <c r="BX9996" s="6"/>
      <c r="BY9996" s="24"/>
      <c r="BZ9996" s="109"/>
      <c r="CA9996" s="66"/>
      <c r="CB9996" s="5"/>
      <c r="CC9996" s="68"/>
      <c r="CD9996" s="67"/>
      <c r="CE9996" s="67"/>
      <c r="CF9996" s="64"/>
      <c r="CG9996" s="5"/>
      <c r="CH9996" s="69"/>
      <c r="CI9996" s="6"/>
      <c r="CJ9996" s="5"/>
      <c r="CK9996" s="25"/>
      <c r="CL9996" s="5"/>
      <c r="DN9996" s="14"/>
      <c r="DO9996" s="14"/>
      <c r="DP9996" s="5"/>
      <c r="DQ9996" s="25"/>
      <c r="DR9996" s="25"/>
      <c r="DS9996" s="96"/>
      <c r="DT9996" s="83"/>
      <c r="DU9996" s="14"/>
      <c r="DX9996" s="83"/>
      <c r="DY9996" s="83"/>
      <c r="DZ9996" s="83"/>
      <c r="EA9996" s="83"/>
      <c r="EJ9996" s="54"/>
      <c r="EK9996" s="22"/>
      <c r="EL9996" s="24"/>
      <c r="EP9996" s="23"/>
      <c r="EQ9996" s="24"/>
      <c r="ER9996" s="22"/>
      <c r="ES9996" s="24"/>
      <c r="ET9996" s="24"/>
      <c r="EU9996" s="23"/>
      <c r="EV9996" s="26"/>
      <c r="EX9996" s="6"/>
      <c r="EY9996" s="24"/>
      <c r="EZ9996" s="109"/>
      <c r="FA9996" s="66"/>
      <c r="FB9996" s="5"/>
      <c r="FC9996" s="68"/>
      <c r="FD9996" s="67"/>
      <c r="FE9996" s="67"/>
      <c r="FF9996" s="64"/>
      <c r="FG9996" s="5"/>
      <c r="FH9996" s="69"/>
      <c r="FI9996" s="6"/>
      <c r="FJ9996" s="5"/>
      <c r="FK9996" s="25"/>
      <c r="FL9996" s="5"/>
    </row>
    <row r="9997" spans="40:168">
      <c r="AN9997" s="14"/>
      <c r="AO9997" s="14"/>
      <c r="AP9997" s="5"/>
      <c r="AQ9997" s="25"/>
      <c r="AR9997" s="25"/>
      <c r="AS9997" s="96"/>
      <c r="AT9997" s="83"/>
      <c r="AU9997" s="14"/>
      <c r="AX9997" s="83"/>
      <c r="AY9997" s="83"/>
      <c r="AZ9997" s="83"/>
      <c r="BA9997" s="83"/>
      <c r="BJ9997" s="54"/>
      <c r="BK9997" s="22"/>
      <c r="BL9997" s="24"/>
      <c r="BP9997" s="23"/>
      <c r="BQ9997" s="24"/>
      <c r="BR9997" s="22"/>
      <c r="BS9997" s="24"/>
      <c r="BT9997" s="24"/>
      <c r="BU9997" s="23"/>
      <c r="BV9997" s="26"/>
      <c r="BX9997" s="6"/>
      <c r="BY9997" s="24"/>
      <c r="BZ9997" s="109"/>
      <c r="CA9997" s="66"/>
      <c r="CB9997" s="5"/>
      <c r="CC9997" s="68"/>
      <c r="CD9997" s="67"/>
      <c r="CE9997" s="67"/>
      <c r="CF9997" s="64"/>
      <c r="CG9997" s="5"/>
      <c r="CH9997" s="69"/>
      <c r="CI9997" s="6"/>
      <c r="CJ9997" s="5"/>
      <c r="CK9997" s="25"/>
      <c r="CL9997" s="5"/>
      <c r="DN9997" s="14"/>
      <c r="DO9997" s="14"/>
      <c r="DP9997" s="5"/>
      <c r="DQ9997" s="25"/>
      <c r="DR9997" s="25"/>
      <c r="DS9997" s="96"/>
      <c r="DT9997" s="83"/>
      <c r="DU9997" s="14"/>
      <c r="DX9997" s="83"/>
      <c r="DY9997" s="83"/>
      <c r="DZ9997" s="83"/>
      <c r="EA9997" s="83"/>
      <c r="EJ9997" s="54"/>
      <c r="EK9997" s="22"/>
      <c r="EL9997" s="24"/>
      <c r="EP9997" s="23"/>
      <c r="EQ9997" s="24"/>
      <c r="ER9997" s="22"/>
      <c r="ES9997" s="24"/>
      <c r="ET9997" s="24"/>
      <c r="EU9997" s="23"/>
      <c r="EV9997" s="26"/>
      <c r="EX9997" s="6"/>
      <c r="EY9997" s="24"/>
      <c r="EZ9997" s="109"/>
      <c r="FA9997" s="66"/>
      <c r="FB9997" s="5"/>
      <c r="FC9997" s="68"/>
      <c r="FD9997" s="67"/>
      <c r="FE9997" s="67"/>
      <c r="FF9997" s="64"/>
      <c r="FG9997" s="5"/>
      <c r="FH9997" s="69"/>
      <c r="FI9997" s="6"/>
      <c r="FJ9997" s="5"/>
      <c r="FK9997" s="25"/>
      <c r="FL9997" s="5"/>
    </row>
    <row r="9998" spans="40:168">
      <c r="AN9998" s="14"/>
      <c r="AO9998" s="14"/>
      <c r="AP9998" s="5"/>
      <c r="AQ9998" s="25"/>
      <c r="AR9998" s="25"/>
      <c r="AS9998" s="96"/>
      <c r="AT9998" s="83"/>
      <c r="AU9998" s="14"/>
      <c r="AX9998" s="83"/>
      <c r="AY9998" s="83"/>
      <c r="AZ9998" s="83"/>
      <c r="BA9998" s="83"/>
      <c r="BJ9998" s="54"/>
      <c r="BK9998" s="22"/>
      <c r="BL9998" s="24"/>
      <c r="BP9998" s="23"/>
      <c r="BQ9998" s="24"/>
      <c r="BR9998" s="22"/>
      <c r="BS9998" s="24"/>
      <c r="BT9998" s="24"/>
      <c r="BU9998" s="23"/>
      <c r="BV9998" s="26"/>
      <c r="BX9998" s="6"/>
      <c r="BY9998" s="24"/>
      <c r="BZ9998" s="109"/>
      <c r="CA9998" s="66"/>
      <c r="CB9998" s="5"/>
      <c r="CC9998" s="68"/>
      <c r="CD9998" s="67"/>
      <c r="CE9998" s="67"/>
      <c r="CF9998" s="64"/>
      <c r="CG9998" s="5"/>
      <c r="CH9998" s="69"/>
      <c r="CI9998" s="6"/>
      <c r="CJ9998" s="5"/>
      <c r="CK9998" s="25"/>
      <c r="CL9998" s="5"/>
      <c r="DN9998" s="14"/>
      <c r="DO9998" s="14"/>
      <c r="DP9998" s="5"/>
      <c r="DQ9998" s="25"/>
      <c r="DR9998" s="25"/>
      <c r="DS9998" s="96"/>
      <c r="DT9998" s="83"/>
      <c r="DU9998" s="14"/>
      <c r="DX9998" s="83"/>
      <c r="DY9998" s="83"/>
      <c r="DZ9998" s="83"/>
      <c r="EA9998" s="83"/>
      <c r="EJ9998" s="54"/>
      <c r="EK9998" s="22"/>
      <c r="EL9998" s="24"/>
      <c r="EP9998" s="23"/>
      <c r="EQ9998" s="24"/>
      <c r="ER9998" s="22"/>
      <c r="ES9998" s="24"/>
      <c r="ET9998" s="24"/>
      <c r="EU9998" s="23"/>
      <c r="EV9998" s="26"/>
      <c r="EX9998" s="6"/>
      <c r="EY9998" s="24"/>
      <c r="EZ9998" s="109"/>
      <c r="FA9998" s="66"/>
      <c r="FB9998" s="5"/>
      <c r="FC9998" s="68"/>
      <c r="FD9998" s="67"/>
      <c r="FE9998" s="67"/>
      <c r="FF9998" s="64"/>
      <c r="FG9998" s="5"/>
      <c r="FH9998" s="69"/>
      <c r="FI9998" s="6"/>
      <c r="FJ9998" s="5"/>
      <c r="FK9998" s="25"/>
      <c r="FL9998" s="5"/>
    </row>
    <row r="9999" spans="40:168">
      <c r="AN9999" s="14"/>
      <c r="AO9999" s="14"/>
      <c r="AP9999" s="5"/>
      <c r="AQ9999" s="25"/>
      <c r="AR9999" s="25"/>
      <c r="AS9999" s="96"/>
      <c r="AT9999" s="83"/>
      <c r="AU9999" s="14"/>
      <c r="AX9999" s="83"/>
      <c r="AY9999" s="83"/>
      <c r="AZ9999" s="83"/>
      <c r="BA9999" s="83"/>
      <c r="BJ9999" s="54"/>
      <c r="BK9999" s="22"/>
      <c r="BL9999" s="24"/>
      <c r="BP9999" s="23"/>
      <c r="BQ9999" s="24"/>
      <c r="BR9999" s="22"/>
      <c r="BS9999" s="24"/>
      <c r="BT9999" s="24"/>
      <c r="BU9999" s="23"/>
      <c r="BV9999" s="26"/>
      <c r="BX9999" s="6"/>
      <c r="BY9999" s="24"/>
      <c r="BZ9999" s="109"/>
      <c r="CA9999" s="66"/>
      <c r="CB9999" s="5"/>
      <c r="CC9999" s="68"/>
      <c r="CD9999" s="67"/>
      <c r="CE9999" s="67"/>
      <c r="CF9999" s="64"/>
      <c r="CG9999" s="5"/>
      <c r="CH9999" s="69"/>
      <c r="CI9999" s="6"/>
      <c r="CJ9999" s="5"/>
      <c r="CK9999" s="25"/>
      <c r="CL9999" s="5"/>
      <c r="DN9999" s="14"/>
      <c r="DO9999" s="14"/>
      <c r="DP9999" s="5"/>
      <c r="DQ9999" s="25"/>
      <c r="DR9999" s="25"/>
      <c r="DS9999" s="96"/>
      <c r="DT9999" s="83"/>
      <c r="DU9999" s="14"/>
      <c r="DX9999" s="83"/>
      <c r="DY9999" s="83"/>
      <c r="DZ9999" s="83"/>
      <c r="EA9999" s="83"/>
      <c r="EJ9999" s="54"/>
      <c r="EK9999" s="22"/>
      <c r="EL9999" s="24"/>
      <c r="EP9999" s="23"/>
      <c r="EQ9999" s="24"/>
      <c r="ER9999" s="22"/>
      <c r="ES9999" s="24"/>
      <c r="ET9999" s="24"/>
      <c r="EU9999" s="23"/>
      <c r="EV9999" s="26"/>
      <c r="EX9999" s="6"/>
      <c r="EY9999" s="24"/>
      <c r="EZ9999" s="109"/>
      <c r="FA9999" s="66"/>
      <c r="FB9999" s="5"/>
      <c r="FC9999" s="68"/>
      <c r="FD9999" s="67"/>
      <c r="FE9999" s="67"/>
      <c r="FF9999" s="64"/>
      <c r="FG9999" s="5"/>
      <c r="FH9999" s="69"/>
      <c r="FI9999" s="6"/>
      <c r="FJ9999" s="5"/>
      <c r="FK9999" s="25"/>
      <c r="FL9999" s="5"/>
    </row>
    <row r="10000" spans="40:168">
      <c r="AN10000" s="14"/>
      <c r="AO10000" s="14"/>
      <c r="AP10000" s="5"/>
      <c r="AQ10000" s="25"/>
      <c r="AR10000" s="25"/>
      <c r="AS10000" s="96"/>
      <c r="AT10000" s="83"/>
      <c r="AU10000" s="14"/>
      <c r="AX10000" s="83"/>
      <c r="AY10000" s="83"/>
      <c r="AZ10000" s="83"/>
      <c r="BA10000" s="83"/>
      <c r="BJ10000" s="54"/>
      <c r="BK10000" s="22"/>
      <c r="BL10000" s="24"/>
      <c r="BP10000" s="23"/>
      <c r="BQ10000" s="24"/>
      <c r="BR10000" s="22"/>
      <c r="BS10000" s="24"/>
      <c r="BT10000" s="24"/>
      <c r="BU10000" s="23"/>
      <c r="BV10000" s="26"/>
      <c r="BX10000" s="6"/>
      <c r="BY10000" s="24"/>
      <c r="BZ10000" s="109"/>
      <c r="CA10000" s="66"/>
      <c r="CB10000" s="5"/>
      <c r="CC10000" s="68"/>
      <c r="CD10000" s="67"/>
      <c r="CE10000" s="67"/>
      <c r="CF10000" s="64"/>
      <c r="CG10000" s="5"/>
      <c r="CH10000" s="69"/>
      <c r="CI10000" s="6"/>
      <c r="CJ10000" s="5"/>
      <c r="CK10000" s="25"/>
      <c r="CL10000" s="5"/>
      <c r="DN10000" s="14"/>
      <c r="DO10000" s="14"/>
      <c r="DP10000" s="5"/>
      <c r="DQ10000" s="25"/>
      <c r="DR10000" s="25"/>
      <c r="DS10000" s="96"/>
      <c r="DT10000" s="83"/>
      <c r="DU10000" s="14"/>
      <c r="DX10000" s="83"/>
      <c r="DY10000" s="83"/>
      <c r="DZ10000" s="83"/>
      <c r="EA10000" s="83"/>
      <c r="EJ10000" s="54"/>
      <c r="EK10000" s="22"/>
      <c r="EL10000" s="24"/>
      <c r="EP10000" s="23"/>
      <c r="EQ10000" s="24"/>
      <c r="ER10000" s="22"/>
      <c r="ES10000" s="24"/>
      <c r="ET10000" s="24"/>
      <c r="EU10000" s="23"/>
      <c r="EV10000" s="26"/>
      <c r="EX10000" s="6"/>
      <c r="EY10000" s="24"/>
      <c r="EZ10000" s="109"/>
      <c r="FA10000" s="66"/>
      <c r="FB10000" s="5"/>
      <c r="FC10000" s="68"/>
      <c r="FD10000" s="67"/>
      <c r="FE10000" s="67"/>
      <c r="FF10000" s="64"/>
      <c r="FG10000" s="5"/>
      <c r="FH10000" s="69"/>
      <c r="FI10000" s="6"/>
      <c r="FJ10000" s="5"/>
      <c r="FK10000" s="25"/>
      <c r="FL10000" s="5"/>
    </row>
    <row r="10001" spans="40:168">
      <c r="AN10001" s="14"/>
      <c r="AO10001" s="14"/>
      <c r="AP10001" s="5"/>
      <c r="AQ10001" s="25"/>
      <c r="AR10001" s="25"/>
      <c r="AS10001" s="96"/>
      <c r="AT10001" s="83"/>
      <c r="AU10001" s="14"/>
      <c r="AX10001" s="83"/>
      <c r="AY10001" s="83"/>
      <c r="AZ10001" s="83"/>
      <c r="BA10001" s="83"/>
      <c r="BJ10001" s="54"/>
      <c r="BK10001" s="22"/>
      <c r="BL10001" s="24"/>
      <c r="BP10001" s="23"/>
      <c r="BQ10001" s="24"/>
      <c r="BR10001" s="22"/>
      <c r="BS10001" s="24"/>
      <c r="BT10001" s="24"/>
      <c r="BU10001" s="23"/>
      <c r="BV10001" s="26"/>
      <c r="BX10001" s="6"/>
      <c r="BY10001" s="24"/>
      <c r="BZ10001" s="109"/>
      <c r="CA10001" s="66"/>
      <c r="CB10001" s="5"/>
      <c r="CC10001" s="68"/>
      <c r="CD10001" s="67"/>
      <c r="CE10001" s="67"/>
      <c r="CF10001" s="64"/>
      <c r="CG10001" s="5"/>
      <c r="CH10001" s="69"/>
      <c r="CI10001" s="6"/>
      <c r="CJ10001" s="5"/>
      <c r="CK10001" s="25"/>
      <c r="CL10001" s="5"/>
      <c r="DN10001" s="14"/>
      <c r="DO10001" s="14"/>
      <c r="DP10001" s="5"/>
      <c r="DQ10001" s="25"/>
      <c r="DR10001" s="25"/>
      <c r="DS10001" s="96"/>
      <c r="DT10001" s="83"/>
      <c r="DU10001" s="14"/>
      <c r="DX10001" s="83"/>
      <c r="DY10001" s="83"/>
      <c r="DZ10001" s="83"/>
      <c r="EA10001" s="83"/>
      <c r="EJ10001" s="54"/>
      <c r="EK10001" s="22"/>
      <c r="EL10001" s="24"/>
      <c r="EP10001" s="23"/>
      <c r="EQ10001" s="24"/>
      <c r="ER10001" s="22"/>
      <c r="ES10001" s="24"/>
      <c r="ET10001" s="24"/>
      <c r="EU10001" s="23"/>
      <c r="EV10001" s="26"/>
      <c r="EX10001" s="6"/>
      <c r="EY10001" s="24"/>
      <c r="EZ10001" s="109"/>
      <c r="FA10001" s="66"/>
      <c r="FB10001" s="5"/>
      <c r="FC10001" s="68"/>
      <c r="FD10001" s="67"/>
      <c r="FE10001" s="67"/>
      <c r="FF10001" s="64"/>
      <c r="FG10001" s="5"/>
      <c r="FH10001" s="69"/>
      <c r="FI10001" s="6"/>
      <c r="FJ10001" s="5"/>
      <c r="FK10001" s="25"/>
      <c r="FL10001" s="5"/>
    </row>
    <row r="10002" spans="40:168">
      <c r="AN10002" s="14"/>
      <c r="AO10002" s="14"/>
      <c r="AP10002" s="5"/>
      <c r="AQ10002" s="25"/>
      <c r="AR10002" s="25"/>
      <c r="AS10002" s="96"/>
      <c r="AT10002" s="83"/>
      <c r="AU10002" s="14"/>
      <c r="AX10002" s="83"/>
      <c r="AY10002" s="83"/>
      <c r="AZ10002" s="83"/>
      <c r="BA10002" s="83"/>
      <c r="BJ10002" s="54"/>
      <c r="BK10002" s="22"/>
      <c r="BL10002" s="24"/>
      <c r="BP10002" s="23"/>
      <c r="BQ10002" s="24"/>
      <c r="BR10002" s="22"/>
      <c r="BS10002" s="24"/>
      <c r="BT10002" s="24"/>
      <c r="BU10002" s="23"/>
      <c r="BV10002" s="26"/>
      <c r="BX10002" s="6"/>
      <c r="BY10002" s="24"/>
      <c r="BZ10002" s="109"/>
      <c r="CA10002" s="66"/>
      <c r="CB10002" s="5"/>
      <c r="CC10002" s="68"/>
      <c r="CD10002" s="67"/>
      <c r="CE10002" s="67"/>
      <c r="CF10002" s="64"/>
      <c r="CG10002" s="5"/>
      <c r="CH10002" s="69"/>
      <c r="CI10002" s="6"/>
      <c r="CJ10002" s="5"/>
      <c r="CK10002" s="25"/>
      <c r="CL10002" s="5"/>
      <c r="DN10002" s="14"/>
      <c r="DO10002" s="14"/>
      <c r="DP10002" s="5"/>
      <c r="DQ10002" s="25"/>
      <c r="DR10002" s="25"/>
      <c r="DS10002" s="96"/>
      <c r="DT10002" s="83"/>
      <c r="DU10002" s="14"/>
      <c r="DX10002" s="83"/>
      <c r="DY10002" s="83"/>
      <c r="DZ10002" s="83"/>
      <c r="EA10002" s="83"/>
      <c r="EJ10002" s="54"/>
      <c r="EK10002" s="22"/>
      <c r="EL10002" s="24"/>
      <c r="EP10002" s="23"/>
      <c r="EQ10002" s="24"/>
      <c r="ER10002" s="22"/>
      <c r="ES10002" s="24"/>
      <c r="ET10002" s="24"/>
      <c r="EU10002" s="23"/>
      <c r="EV10002" s="26"/>
      <c r="EX10002" s="6"/>
      <c r="EY10002" s="24"/>
      <c r="EZ10002" s="109"/>
      <c r="FA10002" s="66"/>
      <c r="FB10002" s="5"/>
      <c r="FC10002" s="68"/>
      <c r="FD10002" s="67"/>
      <c r="FE10002" s="67"/>
      <c r="FF10002" s="64"/>
      <c r="FG10002" s="5"/>
      <c r="FH10002" s="69"/>
      <c r="FI10002" s="6"/>
      <c r="FJ10002" s="5"/>
      <c r="FK10002" s="25"/>
      <c r="FL10002" s="5"/>
    </row>
    <row r="10003" spans="40:168">
      <c r="AN10003" s="14"/>
      <c r="AO10003" s="14"/>
      <c r="AP10003" s="5"/>
      <c r="AQ10003" s="25"/>
      <c r="AR10003" s="25"/>
      <c r="AS10003" s="96"/>
      <c r="AT10003" s="83"/>
      <c r="AU10003" s="14"/>
      <c r="AX10003" s="83"/>
      <c r="AY10003" s="83"/>
      <c r="AZ10003" s="83"/>
      <c r="BA10003" s="83"/>
      <c r="BJ10003" s="54"/>
      <c r="BK10003" s="22"/>
      <c r="BL10003" s="24"/>
      <c r="BP10003" s="23"/>
      <c r="BQ10003" s="24"/>
      <c r="BR10003" s="22"/>
      <c r="BS10003" s="24"/>
      <c r="BT10003" s="24"/>
      <c r="BU10003" s="23"/>
      <c r="BV10003" s="26"/>
      <c r="BX10003" s="6"/>
      <c r="BY10003" s="24"/>
      <c r="BZ10003" s="109"/>
      <c r="CA10003" s="66"/>
      <c r="CB10003" s="5"/>
      <c r="CC10003" s="68"/>
      <c r="CD10003" s="67"/>
      <c r="CE10003" s="67"/>
      <c r="CF10003" s="64"/>
      <c r="CG10003" s="5"/>
      <c r="CH10003" s="69"/>
      <c r="CI10003" s="6"/>
      <c r="CJ10003" s="5"/>
      <c r="CK10003" s="25"/>
      <c r="CL10003" s="5"/>
      <c r="DN10003" s="14"/>
      <c r="DO10003" s="14"/>
      <c r="DP10003" s="5"/>
      <c r="DQ10003" s="25"/>
      <c r="DR10003" s="25"/>
      <c r="DS10003" s="96"/>
      <c r="DT10003" s="83"/>
      <c r="DU10003" s="14"/>
      <c r="DX10003" s="83"/>
      <c r="DY10003" s="83"/>
      <c r="DZ10003" s="83"/>
      <c r="EA10003" s="83"/>
      <c r="EJ10003" s="54"/>
      <c r="EK10003" s="22"/>
      <c r="EL10003" s="24"/>
      <c r="EP10003" s="23"/>
      <c r="EQ10003" s="24"/>
      <c r="ER10003" s="22"/>
      <c r="ES10003" s="24"/>
      <c r="ET10003" s="24"/>
      <c r="EU10003" s="23"/>
      <c r="EV10003" s="26"/>
      <c r="EX10003" s="6"/>
      <c r="EY10003" s="24"/>
      <c r="EZ10003" s="109"/>
      <c r="FA10003" s="66"/>
      <c r="FB10003" s="5"/>
      <c r="FC10003" s="68"/>
      <c r="FD10003" s="67"/>
      <c r="FE10003" s="67"/>
      <c r="FF10003" s="64"/>
      <c r="FG10003" s="5"/>
      <c r="FH10003" s="69"/>
      <c r="FI10003" s="6"/>
      <c r="FJ10003" s="5"/>
      <c r="FK10003" s="25"/>
      <c r="FL10003" s="5"/>
    </row>
    <row r="10004" spans="40:168">
      <c r="AN10004" s="14"/>
      <c r="AO10004" s="14"/>
      <c r="AP10004" s="5"/>
      <c r="AQ10004" s="25"/>
      <c r="AR10004" s="25"/>
      <c r="AS10004" s="96"/>
      <c r="AT10004" s="83"/>
      <c r="AU10004" s="14"/>
      <c r="AX10004" s="83"/>
      <c r="AY10004" s="83"/>
      <c r="AZ10004" s="83"/>
      <c r="BA10004" s="83"/>
      <c r="BJ10004" s="54"/>
      <c r="BK10004" s="22"/>
      <c r="BL10004" s="24"/>
      <c r="BP10004" s="23"/>
      <c r="BQ10004" s="24"/>
      <c r="BR10004" s="22"/>
      <c r="BS10004" s="24"/>
      <c r="BT10004" s="24"/>
      <c r="BU10004" s="23"/>
      <c r="BV10004" s="26"/>
      <c r="BX10004" s="6"/>
      <c r="BY10004" s="24"/>
      <c r="BZ10004" s="109"/>
      <c r="CA10004" s="66"/>
      <c r="CB10004" s="5"/>
      <c r="CC10004" s="68"/>
      <c r="CD10004" s="67"/>
      <c r="CE10004" s="67"/>
      <c r="CF10004" s="64"/>
      <c r="CG10004" s="5"/>
      <c r="CH10004" s="69"/>
      <c r="CI10004" s="6"/>
      <c r="CJ10004" s="5"/>
      <c r="CK10004" s="25"/>
      <c r="CL10004" s="5"/>
      <c r="DN10004" s="14"/>
      <c r="DO10004" s="14"/>
      <c r="DP10004" s="5"/>
      <c r="DQ10004" s="25"/>
      <c r="DR10004" s="25"/>
      <c r="DS10004" s="96"/>
      <c r="DT10004" s="83"/>
      <c r="DU10004" s="14"/>
      <c r="DX10004" s="83"/>
      <c r="DY10004" s="83"/>
      <c r="DZ10004" s="83"/>
      <c r="EA10004" s="83"/>
      <c r="EJ10004" s="54"/>
      <c r="EK10004" s="22"/>
      <c r="EL10004" s="24"/>
      <c r="EP10004" s="23"/>
      <c r="EQ10004" s="24"/>
      <c r="ER10004" s="22"/>
      <c r="ES10004" s="24"/>
      <c r="ET10004" s="24"/>
      <c r="EU10004" s="23"/>
      <c r="EV10004" s="26"/>
      <c r="EX10004" s="6"/>
      <c r="EY10004" s="24"/>
      <c r="EZ10004" s="109"/>
      <c r="FA10004" s="66"/>
      <c r="FB10004" s="5"/>
      <c r="FC10004" s="68"/>
      <c r="FD10004" s="67"/>
      <c r="FE10004" s="67"/>
      <c r="FF10004" s="64"/>
      <c r="FG10004" s="5"/>
      <c r="FH10004" s="69"/>
      <c r="FI10004" s="6"/>
      <c r="FJ10004" s="5"/>
      <c r="FK10004" s="25"/>
      <c r="FL10004" s="5"/>
    </row>
    <row r="10005" spans="40:168">
      <c r="AN10005" s="14"/>
      <c r="AO10005" s="14"/>
      <c r="AP10005" s="5"/>
      <c r="AQ10005" s="25"/>
      <c r="AR10005" s="25"/>
      <c r="AS10005" s="96"/>
      <c r="AT10005" s="83"/>
      <c r="AU10005" s="14"/>
      <c r="AX10005" s="83"/>
      <c r="AY10005" s="83"/>
      <c r="AZ10005" s="83"/>
      <c r="BA10005" s="83"/>
      <c r="BJ10005" s="54"/>
      <c r="BK10005" s="22"/>
      <c r="BL10005" s="24"/>
      <c r="BP10005" s="23"/>
      <c r="BQ10005" s="24"/>
      <c r="BR10005" s="22"/>
      <c r="BS10005" s="24"/>
      <c r="BT10005" s="24"/>
      <c r="BU10005" s="23"/>
      <c r="BV10005" s="26"/>
      <c r="BX10005" s="6"/>
      <c r="BY10005" s="24"/>
      <c r="BZ10005" s="109"/>
      <c r="CA10005" s="66"/>
      <c r="CB10005" s="5"/>
      <c r="CC10005" s="68"/>
      <c r="CD10005" s="67"/>
      <c r="CE10005" s="67"/>
      <c r="CF10005" s="64"/>
      <c r="CG10005" s="5"/>
      <c r="CH10005" s="69"/>
      <c r="CI10005" s="6"/>
      <c r="CJ10005" s="5"/>
      <c r="CK10005" s="25"/>
      <c r="CL10005" s="5"/>
      <c r="DN10005" s="14"/>
      <c r="DO10005" s="14"/>
      <c r="DP10005" s="5"/>
      <c r="DQ10005" s="25"/>
      <c r="DR10005" s="25"/>
      <c r="DS10005" s="96"/>
      <c r="DT10005" s="83"/>
      <c r="DU10005" s="14"/>
      <c r="DX10005" s="83"/>
      <c r="DY10005" s="83"/>
      <c r="DZ10005" s="83"/>
      <c r="EA10005" s="83"/>
      <c r="EJ10005" s="54"/>
      <c r="EK10005" s="22"/>
      <c r="EL10005" s="24"/>
      <c r="EP10005" s="23"/>
      <c r="EQ10005" s="24"/>
      <c r="ER10005" s="22"/>
      <c r="ES10005" s="24"/>
      <c r="ET10005" s="24"/>
      <c r="EU10005" s="23"/>
      <c r="EV10005" s="26"/>
      <c r="EX10005" s="6"/>
      <c r="EY10005" s="24"/>
      <c r="EZ10005" s="109"/>
      <c r="FA10005" s="66"/>
      <c r="FB10005" s="5"/>
      <c r="FC10005" s="68"/>
      <c r="FD10005" s="67"/>
      <c r="FE10005" s="67"/>
      <c r="FF10005" s="64"/>
      <c r="FG10005" s="5"/>
      <c r="FH10005" s="69"/>
      <c r="FI10005" s="6"/>
      <c r="FJ10005" s="5"/>
      <c r="FK10005" s="25"/>
      <c r="FL10005" s="5"/>
    </row>
    <row r="10006" spans="40:168">
      <c r="AN10006" s="14"/>
      <c r="AO10006" s="14"/>
      <c r="AP10006" s="5"/>
      <c r="AQ10006" s="25"/>
      <c r="AR10006" s="25"/>
      <c r="AS10006" s="96"/>
      <c r="AT10006" s="83"/>
      <c r="AU10006" s="14"/>
      <c r="AX10006" s="83"/>
      <c r="AY10006" s="83"/>
      <c r="AZ10006" s="83"/>
      <c r="BA10006" s="83"/>
      <c r="BJ10006" s="54"/>
      <c r="BK10006" s="22"/>
      <c r="BL10006" s="24"/>
      <c r="BP10006" s="23"/>
      <c r="BQ10006" s="24"/>
      <c r="BR10006" s="22"/>
      <c r="BS10006" s="24"/>
      <c r="BT10006" s="24"/>
      <c r="BU10006" s="23"/>
      <c r="BV10006" s="26"/>
      <c r="BX10006" s="6"/>
      <c r="BY10006" s="24"/>
      <c r="BZ10006" s="109"/>
      <c r="CA10006" s="66"/>
      <c r="CB10006" s="5"/>
      <c r="CC10006" s="68"/>
      <c r="CD10006" s="67"/>
      <c r="CE10006" s="67"/>
      <c r="CF10006" s="64"/>
      <c r="CG10006" s="5"/>
      <c r="CH10006" s="69"/>
      <c r="CI10006" s="6"/>
      <c r="CJ10006" s="5"/>
      <c r="CK10006" s="25"/>
      <c r="CL10006" s="5"/>
      <c r="DN10006" s="14"/>
      <c r="DO10006" s="14"/>
      <c r="DP10006" s="5"/>
      <c r="DQ10006" s="25"/>
      <c r="DR10006" s="25"/>
      <c r="DS10006" s="96"/>
      <c r="DT10006" s="83"/>
      <c r="DU10006" s="14"/>
      <c r="DX10006" s="83"/>
      <c r="DY10006" s="83"/>
      <c r="DZ10006" s="83"/>
      <c r="EA10006" s="83"/>
      <c r="EJ10006" s="54"/>
      <c r="EK10006" s="22"/>
      <c r="EL10006" s="24"/>
      <c r="EP10006" s="23"/>
      <c r="EQ10006" s="24"/>
      <c r="ER10006" s="22"/>
      <c r="ES10006" s="24"/>
      <c r="ET10006" s="24"/>
      <c r="EU10006" s="23"/>
      <c r="EV10006" s="26"/>
      <c r="EX10006" s="6"/>
      <c r="EY10006" s="24"/>
      <c r="EZ10006" s="109"/>
      <c r="FA10006" s="66"/>
      <c r="FB10006" s="5"/>
      <c r="FC10006" s="68"/>
      <c r="FD10006" s="67"/>
      <c r="FE10006" s="67"/>
      <c r="FF10006" s="64"/>
      <c r="FG10006" s="5"/>
      <c r="FH10006" s="69"/>
      <c r="FI10006" s="6"/>
      <c r="FJ10006" s="5"/>
      <c r="FK10006" s="25"/>
      <c r="FL10006" s="5"/>
    </row>
    <row r="10007" spans="40:168">
      <c r="AN10007" s="14"/>
      <c r="AO10007" s="14"/>
      <c r="AP10007" s="5"/>
      <c r="AQ10007" s="25"/>
      <c r="AR10007" s="25"/>
      <c r="AS10007" s="96"/>
      <c r="AT10007" s="83"/>
      <c r="AU10007" s="14"/>
      <c r="AX10007" s="83"/>
      <c r="AY10007" s="83"/>
      <c r="AZ10007" s="83"/>
      <c r="BA10007" s="83"/>
      <c r="BJ10007" s="54"/>
      <c r="BK10007" s="22"/>
      <c r="BL10007" s="24"/>
      <c r="BP10007" s="23"/>
      <c r="BQ10007" s="24"/>
      <c r="BR10007" s="22"/>
      <c r="BS10007" s="24"/>
      <c r="BT10007" s="24"/>
      <c r="BU10007" s="23"/>
      <c r="BV10007" s="26"/>
      <c r="BX10007" s="6"/>
      <c r="BY10007" s="24"/>
      <c r="BZ10007" s="109"/>
      <c r="CA10007" s="66"/>
      <c r="CB10007" s="5"/>
      <c r="CC10007" s="68"/>
      <c r="CD10007" s="67"/>
      <c r="CE10007" s="67"/>
      <c r="CF10007" s="64"/>
      <c r="CG10007" s="5"/>
      <c r="CH10007" s="69"/>
      <c r="CI10007" s="6"/>
      <c r="CJ10007" s="5"/>
      <c r="CK10007" s="25"/>
      <c r="CL10007" s="5"/>
      <c r="DN10007" s="14"/>
      <c r="DO10007" s="14"/>
      <c r="DP10007" s="5"/>
      <c r="DQ10007" s="25"/>
      <c r="DR10007" s="25"/>
      <c r="DS10007" s="96"/>
      <c r="DT10007" s="83"/>
      <c r="DU10007" s="14"/>
      <c r="DX10007" s="83"/>
      <c r="DY10007" s="83"/>
      <c r="DZ10007" s="83"/>
      <c r="EA10007" s="83"/>
      <c r="EJ10007" s="54"/>
      <c r="EK10007" s="22"/>
      <c r="EL10007" s="24"/>
      <c r="EP10007" s="23"/>
      <c r="EQ10007" s="24"/>
      <c r="ER10007" s="22"/>
      <c r="ES10007" s="24"/>
      <c r="ET10007" s="24"/>
      <c r="EU10007" s="23"/>
      <c r="EV10007" s="26"/>
      <c r="EX10007" s="6"/>
      <c r="EY10007" s="24"/>
      <c r="EZ10007" s="109"/>
      <c r="FA10007" s="66"/>
      <c r="FB10007" s="5"/>
      <c r="FC10007" s="68"/>
      <c r="FD10007" s="67"/>
      <c r="FE10007" s="67"/>
      <c r="FF10007" s="64"/>
      <c r="FG10007" s="5"/>
      <c r="FH10007" s="69"/>
      <c r="FI10007" s="6"/>
      <c r="FJ10007" s="5"/>
      <c r="FK10007" s="25"/>
      <c r="FL10007" s="5"/>
    </row>
    <row r="10008" spans="40:168">
      <c r="AN10008" s="14"/>
      <c r="AO10008" s="14"/>
      <c r="AP10008" s="5"/>
      <c r="AQ10008" s="25"/>
      <c r="AR10008" s="25"/>
      <c r="AS10008" s="96"/>
      <c r="AT10008" s="83"/>
      <c r="AU10008" s="14"/>
      <c r="AX10008" s="83"/>
      <c r="AY10008" s="83"/>
      <c r="AZ10008" s="83"/>
      <c r="BA10008" s="83"/>
      <c r="BJ10008" s="54"/>
      <c r="BK10008" s="22"/>
      <c r="BL10008" s="24"/>
      <c r="BP10008" s="23"/>
      <c r="BQ10008" s="24"/>
      <c r="BR10008" s="22"/>
      <c r="BS10008" s="24"/>
      <c r="BT10008" s="24"/>
      <c r="BU10008" s="23"/>
      <c r="BV10008" s="26"/>
      <c r="BX10008" s="6"/>
      <c r="BY10008" s="24"/>
      <c r="BZ10008" s="109"/>
      <c r="CA10008" s="66"/>
      <c r="CB10008" s="5"/>
      <c r="CC10008" s="68"/>
      <c r="CD10008" s="67"/>
      <c r="CE10008" s="67"/>
      <c r="CF10008" s="64"/>
      <c r="CG10008" s="5"/>
      <c r="CH10008" s="69"/>
      <c r="CI10008" s="6"/>
      <c r="CJ10008" s="5"/>
      <c r="CK10008" s="25"/>
      <c r="CL10008" s="5"/>
      <c r="DN10008" s="14"/>
      <c r="DO10008" s="14"/>
      <c r="DP10008" s="5"/>
      <c r="DQ10008" s="25"/>
      <c r="DR10008" s="25"/>
      <c r="DS10008" s="96"/>
      <c r="DT10008" s="83"/>
      <c r="DU10008" s="14"/>
      <c r="DX10008" s="83"/>
      <c r="DY10008" s="83"/>
      <c r="DZ10008" s="83"/>
      <c r="EA10008" s="83"/>
      <c r="EJ10008" s="54"/>
      <c r="EK10008" s="22"/>
      <c r="EL10008" s="24"/>
      <c r="EP10008" s="23"/>
      <c r="EQ10008" s="24"/>
      <c r="ER10008" s="22"/>
      <c r="ES10008" s="24"/>
      <c r="ET10008" s="24"/>
      <c r="EU10008" s="23"/>
      <c r="EV10008" s="26"/>
      <c r="EX10008" s="6"/>
      <c r="EY10008" s="24"/>
      <c r="EZ10008" s="109"/>
      <c r="FA10008" s="66"/>
      <c r="FB10008" s="5"/>
      <c r="FC10008" s="68"/>
      <c r="FD10008" s="67"/>
      <c r="FE10008" s="67"/>
      <c r="FF10008" s="64"/>
      <c r="FG10008" s="5"/>
      <c r="FH10008" s="69"/>
      <c r="FI10008" s="6"/>
      <c r="FJ10008" s="5"/>
      <c r="FK10008" s="25"/>
      <c r="FL10008" s="5"/>
    </row>
    <row r="10009" spans="40:168">
      <c r="AN10009" s="14"/>
      <c r="AO10009" s="14"/>
      <c r="AP10009" s="5"/>
      <c r="AQ10009" s="25"/>
      <c r="AR10009" s="25"/>
      <c r="AS10009" s="96"/>
      <c r="AT10009" s="83"/>
      <c r="AU10009" s="14"/>
      <c r="AX10009" s="83"/>
      <c r="AY10009" s="83"/>
      <c r="AZ10009" s="83"/>
      <c r="BA10009" s="83"/>
      <c r="BJ10009" s="54"/>
      <c r="BK10009" s="22"/>
      <c r="BL10009" s="24"/>
      <c r="BP10009" s="23"/>
      <c r="BQ10009" s="24"/>
      <c r="BR10009" s="22"/>
      <c r="BS10009" s="24"/>
      <c r="BT10009" s="24"/>
      <c r="BU10009" s="23"/>
      <c r="BV10009" s="26"/>
      <c r="BX10009" s="6"/>
      <c r="BY10009" s="24"/>
      <c r="BZ10009" s="109"/>
      <c r="CA10009" s="66"/>
      <c r="CB10009" s="5"/>
      <c r="CC10009" s="68"/>
      <c r="CD10009" s="67"/>
      <c r="CE10009" s="67"/>
      <c r="CF10009" s="64"/>
      <c r="CG10009" s="5"/>
      <c r="CH10009" s="69"/>
      <c r="CI10009" s="6"/>
      <c r="CJ10009" s="5"/>
      <c r="CK10009" s="25"/>
      <c r="CL10009" s="5"/>
      <c r="DN10009" s="14"/>
      <c r="DO10009" s="14"/>
      <c r="DP10009" s="5"/>
      <c r="DQ10009" s="25"/>
      <c r="DR10009" s="25"/>
      <c r="DS10009" s="96"/>
      <c r="DT10009" s="83"/>
      <c r="DU10009" s="14"/>
      <c r="DX10009" s="83"/>
      <c r="DY10009" s="83"/>
      <c r="DZ10009" s="83"/>
      <c r="EA10009" s="83"/>
      <c r="EJ10009" s="54"/>
      <c r="EK10009" s="22"/>
      <c r="EL10009" s="24"/>
      <c r="EP10009" s="23"/>
      <c r="EQ10009" s="24"/>
      <c r="ER10009" s="22"/>
      <c r="ES10009" s="24"/>
      <c r="ET10009" s="24"/>
      <c r="EU10009" s="23"/>
      <c r="EV10009" s="26"/>
      <c r="EX10009" s="6"/>
      <c r="EY10009" s="24"/>
      <c r="EZ10009" s="109"/>
      <c r="FA10009" s="66"/>
      <c r="FB10009" s="5"/>
      <c r="FC10009" s="68"/>
      <c r="FD10009" s="67"/>
      <c r="FE10009" s="67"/>
      <c r="FF10009" s="64"/>
      <c r="FG10009" s="5"/>
      <c r="FH10009" s="69"/>
      <c r="FI10009" s="6"/>
      <c r="FJ10009" s="5"/>
      <c r="FK10009" s="25"/>
      <c r="FL10009" s="5"/>
    </row>
    <row r="10010" spans="40:168">
      <c r="AN10010" s="14"/>
      <c r="AO10010" s="14"/>
      <c r="AP10010" s="5"/>
      <c r="AQ10010" s="25"/>
      <c r="AR10010" s="25"/>
      <c r="AS10010" s="96"/>
      <c r="AT10010" s="83"/>
      <c r="AU10010" s="14"/>
      <c r="AX10010" s="83"/>
      <c r="AY10010" s="83"/>
      <c r="AZ10010" s="83"/>
      <c r="BA10010" s="83"/>
      <c r="BJ10010" s="54"/>
      <c r="BK10010" s="22"/>
      <c r="BL10010" s="24"/>
      <c r="BP10010" s="23"/>
      <c r="BQ10010" s="24"/>
      <c r="BR10010" s="22"/>
      <c r="BS10010" s="24"/>
      <c r="BT10010" s="24"/>
      <c r="BU10010" s="23"/>
      <c r="BV10010" s="26"/>
      <c r="BX10010" s="6"/>
      <c r="BY10010" s="24"/>
      <c r="BZ10010" s="109"/>
      <c r="CA10010" s="66"/>
      <c r="CB10010" s="5"/>
      <c r="CC10010" s="68"/>
      <c r="CD10010" s="67"/>
      <c r="CE10010" s="67"/>
      <c r="CF10010" s="64"/>
      <c r="CG10010" s="5"/>
      <c r="CH10010" s="69"/>
      <c r="CI10010" s="6"/>
      <c r="CJ10010" s="5"/>
      <c r="CK10010" s="25"/>
      <c r="CL10010" s="5"/>
      <c r="DN10010" s="14"/>
      <c r="DO10010" s="14"/>
      <c r="DP10010" s="5"/>
      <c r="DQ10010" s="25"/>
      <c r="DR10010" s="25"/>
      <c r="DS10010" s="96"/>
      <c r="DT10010" s="83"/>
      <c r="DU10010" s="14"/>
      <c r="DX10010" s="83"/>
      <c r="DY10010" s="83"/>
      <c r="DZ10010" s="83"/>
      <c r="EA10010" s="83"/>
      <c r="EJ10010" s="54"/>
      <c r="EK10010" s="22"/>
      <c r="EL10010" s="24"/>
      <c r="EP10010" s="23"/>
      <c r="EQ10010" s="24"/>
      <c r="ER10010" s="22"/>
      <c r="ES10010" s="24"/>
      <c r="ET10010" s="24"/>
      <c r="EU10010" s="23"/>
      <c r="EV10010" s="26"/>
      <c r="EX10010" s="6"/>
      <c r="EY10010" s="24"/>
      <c r="EZ10010" s="109"/>
      <c r="FA10010" s="66"/>
      <c r="FB10010" s="5"/>
      <c r="FC10010" s="68"/>
      <c r="FD10010" s="67"/>
      <c r="FE10010" s="67"/>
      <c r="FF10010" s="64"/>
      <c r="FG10010" s="5"/>
      <c r="FH10010" s="69"/>
      <c r="FI10010" s="6"/>
      <c r="FJ10010" s="5"/>
      <c r="FK10010" s="25"/>
      <c r="FL10010" s="5"/>
    </row>
    <row r="10011" spans="40:168">
      <c r="AN10011" s="14"/>
      <c r="AO10011" s="14"/>
      <c r="AP10011" s="5"/>
      <c r="AQ10011" s="25"/>
      <c r="AR10011" s="25"/>
      <c r="AS10011" s="96"/>
      <c r="AT10011" s="83"/>
      <c r="AU10011" s="14"/>
      <c r="AX10011" s="83"/>
      <c r="AY10011" s="83"/>
      <c r="AZ10011" s="83"/>
      <c r="BA10011" s="83"/>
      <c r="BJ10011" s="54"/>
      <c r="BK10011" s="22"/>
      <c r="BL10011" s="24"/>
      <c r="BP10011" s="23"/>
      <c r="BQ10011" s="24"/>
      <c r="BR10011" s="22"/>
      <c r="BS10011" s="24"/>
      <c r="BT10011" s="24"/>
      <c r="BU10011" s="23"/>
      <c r="BV10011" s="26"/>
      <c r="BX10011" s="6"/>
      <c r="BY10011" s="24"/>
      <c r="BZ10011" s="109"/>
      <c r="CA10011" s="66"/>
      <c r="CB10011" s="5"/>
      <c r="CC10011" s="68"/>
      <c r="CD10011" s="67"/>
      <c r="CE10011" s="67"/>
      <c r="CF10011" s="64"/>
      <c r="CG10011" s="5"/>
      <c r="CH10011" s="69"/>
      <c r="CI10011" s="6"/>
      <c r="CJ10011" s="5"/>
      <c r="CK10011" s="25"/>
      <c r="CL10011" s="5"/>
      <c r="DN10011" s="14"/>
      <c r="DO10011" s="14"/>
      <c r="DP10011" s="5"/>
      <c r="DQ10011" s="25"/>
      <c r="DR10011" s="25"/>
      <c r="DS10011" s="96"/>
      <c r="DT10011" s="83"/>
      <c r="DU10011" s="14"/>
      <c r="DX10011" s="83"/>
      <c r="DY10011" s="83"/>
      <c r="DZ10011" s="83"/>
      <c r="EA10011" s="83"/>
      <c r="EJ10011" s="54"/>
      <c r="EK10011" s="22"/>
      <c r="EL10011" s="24"/>
      <c r="EP10011" s="23"/>
      <c r="EQ10011" s="24"/>
      <c r="ER10011" s="22"/>
      <c r="ES10011" s="24"/>
      <c r="ET10011" s="24"/>
      <c r="EU10011" s="23"/>
      <c r="EV10011" s="26"/>
      <c r="EX10011" s="6"/>
      <c r="EY10011" s="24"/>
      <c r="EZ10011" s="109"/>
      <c r="FA10011" s="66"/>
      <c r="FB10011" s="5"/>
      <c r="FC10011" s="68"/>
      <c r="FD10011" s="67"/>
      <c r="FE10011" s="67"/>
      <c r="FF10011" s="64"/>
      <c r="FG10011" s="5"/>
      <c r="FH10011" s="69"/>
      <c r="FI10011" s="6"/>
      <c r="FJ10011" s="5"/>
      <c r="FK10011" s="25"/>
      <c r="FL10011" s="5"/>
    </row>
    <row r="10012" spans="40:168">
      <c r="AN10012" s="14"/>
      <c r="AO10012" s="14"/>
      <c r="AP10012" s="5"/>
      <c r="AQ10012" s="25"/>
      <c r="AR10012" s="25"/>
      <c r="AS10012" s="96"/>
      <c r="AT10012" s="83"/>
      <c r="AU10012" s="14"/>
      <c r="AX10012" s="83"/>
      <c r="AY10012" s="83"/>
      <c r="AZ10012" s="83"/>
      <c r="BA10012" s="83"/>
      <c r="BJ10012" s="54"/>
      <c r="BK10012" s="22"/>
      <c r="BL10012" s="24"/>
      <c r="BP10012" s="23"/>
      <c r="BQ10012" s="24"/>
      <c r="BR10012" s="22"/>
      <c r="BS10012" s="24"/>
      <c r="BT10012" s="24"/>
      <c r="BU10012" s="23"/>
      <c r="BV10012" s="26"/>
      <c r="BX10012" s="6"/>
      <c r="BY10012" s="24"/>
      <c r="BZ10012" s="109"/>
      <c r="CA10012" s="66"/>
      <c r="CB10012" s="5"/>
      <c r="CC10012" s="68"/>
      <c r="CD10012" s="67"/>
      <c r="CE10012" s="67"/>
      <c r="CF10012" s="64"/>
      <c r="CG10012" s="5"/>
      <c r="CH10012" s="69"/>
      <c r="CI10012" s="6"/>
      <c r="CJ10012" s="5"/>
      <c r="CK10012" s="25"/>
      <c r="CL10012" s="5"/>
      <c r="DN10012" s="14"/>
      <c r="DO10012" s="14"/>
      <c r="DP10012" s="5"/>
      <c r="DQ10012" s="25"/>
      <c r="DR10012" s="25"/>
      <c r="DS10012" s="96"/>
      <c r="DT10012" s="83"/>
      <c r="DU10012" s="14"/>
      <c r="DX10012" s="83"/>
      <c r="DY10012" s="83"/>
      <c r="DZ10012" s="83"/>
      <c r="EA10012" s="83"/>
      <c r="EJ10012" s="54"/>
      <c r="EK10012" s="22"/>
      <c r="EL10012" s="24"/>
      <c r="EP10012" s="23"/>
      <c r="EQ10012" s="24"/>
      <c r="ER10012" s="22"/>
      <c r="ES10012" s="24"/>
      <c r="ET10012" s="24"/>
      <c r="EU10012" s="23"/>
      <c r="EV10012" s="26"/>
      <c r="EX10012" s="6"/>
      <c r="EY10012" s="24"/>
      <c r="EZ10012" s="109"/>
      <c r="FA10012" s="66"/>
      <c r="FB10012" s="5"/>
      <c r="FC10012" s="68"/>
      <c r="FD10012" s="67"/>
      <c r="FE10012" s="67"/>
      <c r="FF10012" s="64"/>
      <c r="FG10012" s="5"/>
      <c r="FH10012" s="69"/>
      <c r="FI10012" s="6"/>
      <c r="FJ10012" s="5"/>
      <c r="FK10012" s="25"/>
      <c r="FL10012" s="5"/>
    </row>
    <row r="10013" spans="40:168">
      <c r="AN10013" s="14"/>
      <c r="AO10013" s="14"/>
      <c r="AP10013" s="5"/>
      <c r="AQ10013" s="25"/>
      <c r="AR10013" s="25"/>
      <c r="AS10013" s="96"/>
      <c r="AT10013" s="83"/>
      <c r="AU10013" s="14"/>
      <c r="AX10013" s="83"/>
      <c r="AY10013" s="83"/>
      <c r="AZ10013" s="83"/>
      <c r="BA10013" s="83"/>
      <c r="BJ10013" s="54"/>
      <c r="BK10013" s="22"/>
      <c r="BL10013" s="24"/>
      <c r="BP10013" s="23"/>
      <c r="BQ10013" s="24"/>
      <c r="BR10013" s="22"/>
      <c r="BS10013" s="24"/>
      <c r="BT10013" s="24"/>
      <c r="BU10013" s="23"/>
      <c r="BV10013" s="26"/>
      <c r="BX10013" s="6"/>
      <c r="BY10013" s="24"/>
      <c r="BZ10013" s="109"/>
      <c r="CA10013" s="66"/>
      <c r="CB10013" s="5"/>
      <c r="CC10013" s="68"/>
      <c r="CD10013" s="67"/>
      <c r="CE10013" s="67"/>
      <c r="CF10013" s="64"/>
      <c r="CG10013" s="5"/>
      <c r="CH10013" s="69"/>
      <c r="CI10013" s="6"/>
      <c r="CJ10013" s="5"/>
      <c r="CK10013" s="25"/>
      <c r="CL10013" s="5"/>
      <c r="DN10013" s="14"/>
      <c r="DO10013" s="14"/>
      <c r="DP10013" s="5"/>
      <c r="DQ10013" s="25"/>
      <c r="DR10013" s="25"/>
      <c r="DS10013" s="96"/>
      <c r="DT10013" s="83"/>
      <c r="DU10013" s="14"/>
      <c r="DX10013" s="83"/>
      <c r="DY10013" s="83"/>
      <c r="DZ10013" s="83"/>
      <c r="EA10013" s="83"/>
      <c r="EJ10013" s="54"/>
      <c r="EK10013" s="22"/>
      <c r="EL10013" s="24"/>
      <c r="EP10013" s="23"/>
      <c r="EQ10013" s="24"/>
      <c r="ER10013" s="22"/>
      <c r="ES10013" s="24"/>
      <c r="ET10013" s="24"/>
      <c r="EU10013" s="23"/>
      <c r="EV10013" s="26"/>
      <c r="EX10013" s="6"/>
      <c r="EY10013" s="24"/>
      <c r="EZ10013" s="109"/>
      <c r="FA10013" s="66"/>
      <c r="FB10013" s="5"/>
      <c r="FC10013" s="68"/>
      <c r="FD10013" s="67"/>
      <c r="FE10013" s="67"/>
      <c r="FF10013" s="64"/>
      <c r="FG10013" s="5"/>
      <c r="FH10013" s="69"/>
      <c r="FI10013" s="6"/>
      <c r="FJ10013" s="5"/>
      <c r="FK10013" s="25"/>
      <c r="FL10013" s="5"/>
    </row>
    <row r="10014" spans="40:168">
      <c r="AN10014" s="14"/>
      <c r="AO10014" s="14"/>
      <c r="AP10014" s="5"/>
      <c r="AQ10014" s="25"/>
      <c r="AR10014" s="25"/>
      <c r="AS10014" s="96"/>
      <c r="AT10014" s="83"/>
      <c r="AU10014" s="14"/>
      <c r="AX10014" s="83"/>
      <c r="AY10014" s="83"/>
      <c r="AZ10014" s="83"/>
      <c r="BA10014" s="83"/>
      <c r="BJ10014" s="54"/>
      <c r="BK10014" s="22"/>
      <c r="BL10014" s="24"/>
      <c r="BP10014" s="23"/>
      <c r="BQ10014" s="24"/>
      <c r="BR10014" s="22"/>
      <c r="BS10014" s="24"/>
      <c r="BT10014" s="24"/>
      <c r="BU10014" s="23"/>
      <c r="BV10014" s="26"/>
      <c r="BX10014" s="6"/>
      <c r="BY10014" s="24"/>
      <c r="BZ10014" s="109"/>
      <c r="CA10014" s="66"/>
      <c r="CB10014" s="5"/>
      <c r="CC10014" s="68"/>
      <c r="CD10014" s="67"/>
      <c r="CE10014" s="67"/>
      <c r="CF10014" s="64"/>
      <c r="CG10014" s="5"/>
      <c r="CH10014" s="69"/>
      <c r="CI10014" s="6"/>
      <c r="CJ10014" s="5"/>
      <c r="CK10014" s="25"/>
      <c r="CL10014" s="5"/>
      <c r="DN10014" s="14"/>
      <c r="DO10014" s="14"/>
      <c r="DP10014" s="5"/>
      <c r="DQ10014" s="25"/>
      <c r="DR10014" s="25"/>
      <c r="DS10014" s="96"/>
      <c r="DT10014" s="83"/>
      <c r="DU10014" s="14"/>
      <c r="DX10014" s="83"/>
      <c r="DY10014" s="83"/>
      <c r="DZ10014" s="83"/>
      <c r="EA10014" s="83"/>
      <c r="EJ10014" s="54"/>
      <c r="EK10014" s="22"/>
      <c r="EL10014" s="24"/>
      <c r="EP10014" s="23"/>
      <c r="EQ10014" s="24"/>
      <c r="ER10014" s="22"/>
      <c r="ES10014" s="24"/>
      <c r="ET10014" s="24"/>
      <c r="EU10014" s="23"/>
      <c r="EV10014" s="26"/>
      <c r="EX10014" s="6"/>
      <c r="EY10014" s="24"/>
      <c r="EZ10014" s="109"/>
      <c r="FA10014" s="66"/>
      <c r="FB10014" s="5"/>
      <c r="FC10014" s="68"/>
      <c r="FD10014" s="67"/>
      <c r="FE10014" s="67"/>
      <c r="FF10014" s="64"/>
      <c r="FG10014" s="5"/>
      <c r="FH10014" s="69"/>
      <c r="FI10014" s="6"/>
      <c r="FJ10014" s="5"/>
      <c r="FK10014" s="25"/>
      <c r="FL10014" s="5"/>
    </row>
    <row r="10015" spans="40:168">
      <c r="AN10015" s="14"/>
      <c r="AO10015" s="14"/>
      <c r="AP10015" s="5"/>
      <c r="AQ10015" s="25"/>
      <c r="AR10015" s="25"/>
      <c r="AS10015" s="96"/>
      <c r="AT10015" s="83"/>
      <c r="AU10015" s="14"/>
      <c r="AX10015" s="83"/>
      <c r="AY10015" s="83"/>
      <c r="AZ10015" s="83"/>
      <c r="BA10015" s="83"/>
      <c r="BJ10015" s="54"/>
      <c r="BK10015" s="22"/>
      <c r="BL10015" s="24"/>
      <c r="BP10015" s="23"/>
      <c r="BQ10015" s="24"/>
      <c r="BR10015" s="22"/>
      <c r="BS10015" s="24"/>
      <c r="BT10015" s="24"/>
      <c r="BU10015" s="23"/>
      <c r="BV10015" s="26"/>
      <c r="BX10015" s="6"/>
      <c r="BY10015" s="24"/>
      <c r="BZ10015" s="109"/>
      <c r="CA10015" s="66"/>
      <c r="CB10015" s="5"/>
      <c r="CC10015" s="68"/>
      <c r="CD10015" s="67"/>
      <c r="CE10015" s="67"/>
      <c r="CF10015" s="64"/>
      <c r="CG10015" s="5"/>
      <c r="CH10015" s="69"/>
      <c r="CI10015" s="6"/>
      <c r="CJ10015" s="5"/>
      <c r="CK10015" s="25"/>
      <c r="CL10015" s="5"/>
      <c r="DN10015" s="14"/>
      <c r="DO10015" s="14"/>
      <c r="DP10015" s="5"/>
      <c r="DQ10015" s="25"/>
      <c r="DR10015" s="25"/>
      <c r="DS10015" s="96"/>
      <c r="DT10015" s="83"/>
      <c r="DU10015" s="14"/>
      <c r="DX10015" s="83"/>
      <c r="DY10015" s="83"/>
      <c r="DZ10015" s="83"/>
      <c r="EA10015" s="83"/>
      <c r="EJ10015" s="54"/>
      <c r="EK10015" s="22"/>
      <c r="EL10015" s="24"/>
      <c r="EP10015" s="23"/>
      <c r="EQ10015" s="24"/>
      <c r="ER10015" s="22"/>
      <c r="ES10015" s="24"/>
      <c r="ET10015" s="24"/>
      <c r="EU10015" s="23"/>
      <c r="EV10015" s="26"/>
      <c r="EX10015" s="6"/>
      <c r="EY10015" s="24"/>
      <c r="EZ10015" s="109"/>
      <c r="FA10015" s="66"/>
      <c r="FB10015" s="5"/>
      <c r="FC10015" s="68"/>
      <c r="FD10015" s="67"/>
      <c r="FE10015" s="67"/>
      <c r="FF10015" s="64"/>
      <c r="FG10015" s="5"/>
      <c r="FH10015" s="69"/>
      <c r="FI10015" s="6"/>
      <c r="FJ10015" s="5"/>
      <c r="FK10015" s="25"/>
      <c r="FL10015" s="5"/>
    </row>
    <row r="10016" spans="40:168">
      <c r="AN10016" s="14"/>
      <c r="AO10016" s="14"/>
      <c r="AP10016" s="5"/>
      <c r="AQ10016" s="25"/>
      <c r="AR10016" s="25"/>
      <c r="AS10016" s="96"/>
      <c r="AT10016" s="83"/>
      <c r="AU10016" s="14"/>
      <c r="AX10016" s="83"/>
      <c r="AY10016" s="83"/>
      <c r="AZ10016" s="83"/>
      <c r="BA10016" s="83"/>
      <c r="BJ10016" s="54"/>
      <c r="BK10016" s="22"/>
      <c r="BL10016" s="24"/>
      <c r="BP10016" s="23"/>
      <c r="BQ10016" s="24"/>
      <c r="BR10016" s="22"/>
      <c r="BS10016" s="24"/>
      <c r="BT10016" s="24"/>
      <c r="BU10016" s="23"/>
      <c r="BV10016" s="26"/>
      <c r="BX10016" s="6"/>
      <c r="BY10016" s="24"/>
      <c r="BZ10016" s="109"/>
      <c r="CA10016" s="66"/>
      <c r="CB10016" s="5"/>
      <c r="CC10016" s="68"/>
      <c r="CD10016" s="67"/>
      <c r="CE10016" s="67"/>
      <c r="CF10016" s="64"/>
      <c r="CG10016" s="5"/>
      <c r="CH10016" s="69"/>
      <c r="CI10016" s="6"/>
      <c r="CJ10016" s="5"/>
      <c r="CK10016" s="25"/>
      <c r="CL10016" s="5"/>
      <c r="DN10016" s="14"/>
      <c r="DO10016" s="14"/>
      <c r="DP10016" s="5"/>
      <c r="DQ10016" s="25"/>
      <c r="DR10016" s="25"/>
      <c r="DS10016" s="96"/>
      <c r="DT10016" s="83"/>
      <c r="DU10016" s="14"/>
      <c r="DX10016" s="83"/>
      <c r="DY10016" s="83"/>
      <c r="DZ10016" s="83"/>
      <c r="EA10016" s="83"/>
      <c r="EJ10016" s="54"/>
      <c r="EK10016" s="22"/>
      <c r="EL10016" s="24"/>
      <c r="EP10016" s="23"/>
      <c r="EQ10016" s="24"/>
      <c r="ER10016" s="22"/>
      <c r="ES10016" s="24"/>
      <c r="ET10016" s="24"/>
      <c r="EU10016" s="23"/>
      <c r="EV10016" s="26"/>
      <c r="EX10016" s="6"/>
      <c r="EY10016" s="24"/>
      <c r="EZ10016" s="109"/>
      <c r="FA10016" s="66"/>
      <c r="FB10016" s="5"/>
      <c r="FC10016" s="68"/>
      <c r="FD10016" s="67"/>
      <c r="FE10016" s="67"/>
      <c r="FF10016" s="64"/>
      <c r="FG10016" s="5"/>
      <c r="FH10016" s="69"/>
      <c r="FI10016" s="6"/>
      <c r="FJ10016" s="5"/>
      <c r="FK10016" s="25"/>
      <c r="FL10016" s="5"/>
    </row>
    <row r="10017" spans="40:168">
      <c r="AN10017" s="14"/>
      <c r="AO10017" s="14"/>
      <c r="AP10017" s="5"/>
      <c r="AQ10017" s="25"/>
      <c r="AR10017" s="25"/>
      <c r="AS10017" s="96"/>
      <c r="AT10017" s="83"/>
      <c r="AU10017" s="14"/>
      <c r="AX10017" s="83"/>
      <c r="AY10017" s="83"/>
      <c r="AZ10017" s="83"/>
      <c r="BA10017" s="83"/>
      <c r="BJ10017" s="54"/>
      <c r="BK10017" s="22"/>
      <c r="BL10017" s="24"/>
      <c r="BP10017" s="23"/>
      <c r="BQ10017" s="24"/>
      <c r="BR10017" s="22"/>
      <c r="BS10017" s="24"/>
      <c r="BT10017" s="24"/>
      <c r="BU10017" s="23"/>
      <c r="BV10017" s="26"/>
      <c r="BX10017" s="6"/>
      <c r="BY10017" s="24"/>
      <c r="BZ10017" s="109"/>
      <c r="CA10017" s="66"/>
      <c r="CB10017" s="5"/>
      <c r="CC10017" s="68"/>
      <c r="CD10017" s="67"/>
      <c r="CE10017" s="67"/>
      <c r="CF10017" s="64"/>
      <c r="CG10017" s="5"/>
      <c r="CH10017" s="69"/>
      <c r="CI10017" s="6"/>
      <c r="CJ10017" s="5"/>
      <c r="CK10017" s="25"/>
      <c r="CL10017" s="5"/>
      <c r="DN10017" s="14"/>
      <c r="DO10017" s="14"/>
      <c r="DP10017" s="5"/>
      <c r="DQ10017" s="25"/>
      <c r="DR10017" s="25"/>
      <c r="DS10017" s="96"/>
      <c r="DT10017" s="83"/>
      <c r="DU10017" s="14"/>
      <c r="DX10017" s="83"/>
      <c r="DY10017" s="83"/>
      <c r="DZ10017" s="83"/>
      <c r="EA10017" s="83"/>
      <c r="EJ10017" s="54"/>
      <c r="EK10017" s="22"/>
      <c r="EL10017" s="24"/>
      <c r="EP10017" s="23"/>
      <c r="EQ10017" s="24"/>
      <c r="ER10017" s="22"/>
      <c r="ES10017" s="24"/>
      <c r="ET10017" s="24"/>
      <c r="EU10017" s="23"/>
      <c r="EV10017" s="26"/>
      <c r="EX10017" s="6"/>
      <c r="EY10017" s="24"/>
      <c r="EZ10017" s="109"/>
      <c r="FA10017" s="66"/>
      <c r="FB10017" s="5"/>
      <c r="FC10017" s="68"/>
      <c r="FD10017" s="67"/>
      <c r="FE10017" s="67"/>
      <c r="FF10017" s="64"/>
      <c r="FG10017" s="5"/>
      <c r="FH10017" s="69"/>
      <c r="FI10017" s="6"/>
      <c r="FJ10017" s="5"/>
      <c r="FK10017" s="25"/>
      <c r="FL10017" s="5"/>
    </row>
    <row r="10018" spans="40:168">
      <c r="AN10018" s="14"/>
      <c r="AO10018" s="14"/>
      <c r="AP10018" s="5"/>
      <c r="AQ10018" s="25"/>
      <c r="AR10018" s="25"/>
      <c r="AS10018" s="96"/>
      <c r="AT10018" s="83"/>
      <c r="AU10018" s="14"/>
      <c r="AX10018" s="83"/>
      <c r="AY10018" s="83"/>
      <c r="AZ10018" s="83"/>
      <c r="BA10018" s="83"/>
      <c r="BJ10018" s="54"/>
      <c r="BK10018" s="22"/>
      <c r="BL10018" s="24"/>
      <c r="BP10018" s="23"/>
      <c r="BQ10018" s="24"/>
      <c r="BR10018" s="22"/>
      <c r="BS10018" s="24"/>
      <c r="BT10018" s="24"/>
      <c r="BU10018" s="23"/>
      <c r="BV10018" s="26"/>
      <c r="BX10018" s="6"/>
      <c r="BY10018" s="24"/>
      <c r="BZ10018" s="109"/>
      <c r="CA10018" s="66"/>
      <c r="CB10018" s="5"/>
      <c r="CC10018" s="68"/>
      <c r="CD10018" s="67"/>
      <c r="CE10018" s="67"/>
      <c r="CF10018" s="64"/>
      <c r="CG10018" s="5"/>
      <c r="CH10018" s="69"/>
      <c r="CI10018" s="6"/>
      <c r="CJ10018" s="5"/>
      <c r="CK10018" s="25"/>
      <c r="CL10018" s="5"/>
      <c r="DN10018" s="14"/>
      <c r="DO10018" s="14"/>
      <c r="DP10018" s="5"/>
      <c r="DQ10018" s="25"/>
      <c r="DR10018" s="25"/>
      <c r="DS10018" s="96"/>
      <c r="DT10018" s="83"/>
      <c r="DU10018" s="14"/>
      <c r="DX10018" s="83"/>
      <c r="DY10018" s="83"/>
      <c r="DZ10018" s="83"/>
      <c r="EA10018" s="83"/>
      <c r="EJ10018" s="54"/>
      <c r="EK10018" s="22"/>
      <c r="EL10018" s="24"/>
      <c r="EP10018" s="23"/>
      <c r="EQ10018" s="24"/>
      <c r="ER10018" s="22"/>
      <c r="ES10018" s="24"/>
      <c r="ET10018" s="24"/>
      <c r="EU10018" s="23"/>
      <c r="EV10018" s="26"/>
      <c r="EX10018" s="6"/>
      <c r="EY10018" s="24"/>
      <c r="EZ10018" s="109"/>
      <c r="FA10018" s="66"/>
      <c r="FB10018" s="5"/>
      <c r="FC10018" s="68"/>
      <c r="FD10018" s="67"/>
      <c r="FE10018" s="67"/>
      <c r="FF10018" s="64"/>
      <c r="FG10018" s="5"/>
      <c r="FH10018" s="69"/>
      <c r="FI10018" s="6"/>
      <c r="FJ10018" s="5"/>
      <c r="FK10018" s="25"/>
      <c r="FL10018" s="5"/>
    </row>
    <row r="10019" spans="40:168">
      <c r="AN10019" s="14"/>
      <c r="AO10019" s="14"/>
      <c r="AP10019" s="5"/>
      <c r="AQ10019" s="25"/>
      <c r="AR10019" s="25"/>
      <c r="AS10019" s="96"/>
      <c r="AT10019" s="83"/>
      <c r="AU10019" s="14"/>
      <c r="AX10019" s="83"/>
      <c r="AY10019" s="83"/>
      <c r="AZ10019" s="83"/>
      <c r="BA10019" s="83"/>
      <c r="BJ10019" s="54"/>
      <c r="BK10019" s="22"/>
      <c r="BL10019" s="24"/>
      <c r="BP10019" s="23"/>
      <c r="BQ10019" s="24"/>
      <c r="BR10019" s="22"/>
      <c r="BS10019" s="24"/>
      <c r="BT10019" s="24"/>
      <c r="BU10019" s="23"/>
      <c r="BV10019" s="26"/>
      <c r="BX10019" s="6"/>
      <c r="BY10019" s="24"/>
      <c r="BZ10019" s="109"/>
      <c r="CA10019" s="66"/>
      <c r="CB10019" s="5"/>
      <c r="CC10019" s="68"/>
      <c r="CD10019" s="67"/>
      <c r="CE10019" s="67"/>
      <c r="CF10019" s="64"/>
      <c r="CG10019" s="5"/>
      <c r="CH10019" s="69"/>
      <c r="CI10019" s="6"/>
      <c r="CJ10019" s="5"/>
      <c r="CK10019" s="25"/>
      <c r="CL10019" s="5"/>
      <c r="DN10019" s="14"/>
      <c r="DO10019" s="14"/>
      <c r="DP10019" s="5"/>
      <c r="DQ10019" s="25"/>
      <c r="DR10019" s="25"/>
      <c r="DS10019" s="96"/>
      <c r="DT10019" s="83"/>
      <c r="DU10019" s="14"/>
      <c r="DX10019" s="83"/>
      <c r="DY10019" s="83"/>
      <c r="DZ10019" s="83"/>
      <c r="EA10019" s="83"/>
      <c r="EJ10019" s="54"/>
      <c r="EK10019" s="22"/>
      <c r="EL10019" s="24"/>
      <c r="EP10019" s="23"/>
      <c r="EQ10019" s="24"/>
      <c r="ER10019" s="22"/>
      <c r="ES10019" s="24"/>
      <c r="ET10019" s="24"/>
      <c r="EU10019" s="23"/>
      <c r="EV10019" s="26"/>
      <c r="EX10019" s="6"/>
      <c r="EY10019" s="24"/>
      <c r="EZ10019" s="109"/>
      <c r="FA10019" s="66"/>
      <c r="FB10019" s="5"/>
      <c r="FC10019" s="68"/>
      <c r="FD10019" s="67"/>
      <c r="FE10019" s="67"/>
      <c r="FF10019" s="64"/>
      <c r="FG10019" s="5"/>
      <c r="FH10019" s="69"/>
      <c r="FI10019" s="6"/>
      <c r="FJ10019" s="5"/>
      <c r="FK10019" s="25"/>
      <c r="FL10019" s="5"/>
    </row>
    <row r="10020" spans="40:168">
      <c r="AN10020" s="14"/>
      <c r="AO10020" s="14"/>
      <c r="AP10020" s="5"/>
      <c r="AQ10020" s="25"/>
      <c r="AR10020" s="25"/>
      <c r="AS10020" s="96"/>
      <c r="AT10020" s="83"/>
      <c r="AU10020" s="14"/>
      <c r="AX10020" s="83"/>
      <c r="AY10020" s="83"/>
      <c r="AZ10020" s="83"/>
      <c r="BA10020" s="83"/>
      <c r="BJ10020" s="54"/>
      <c r="BK10020" s="22"/>
      <c r="BL10020" s="24"/>
      <c r="BP10020" s="23"/>
      <c r="BQ10020" s="24"/>
      <c r="BR10020" s="22"/>
      <c r="BS10020" s="24"/>
      <c r="BT10020" s="24"/>
      <c r="BU10020" s="23"/>
      <c r="BV10020" s="26"/>
      <c r="BX10020" s="6"/>
      <c r="BY10020" s="24"/>
      <c r="BZ10020" s="109"/>
      <c r="CA10020" s="66"/>
      <c r="CB10020" s="5"/>
      <c r="CC10020" s="68"/>
      <c r="CD10020" s="67"/>
      <c r="CE10020" s="67"/>
      <c r="CF10020" s="64"/>
      <c r="CG10020" s="5"/>
      <c r="CH10020" s="69"/>
      <c r="CI10020" s="6"/>
      <c r="CJ10020" s="5"/>
      <c r="CK10020" s="25"/>
      <c r="CL10020" s="5"/>
      <c r="DN10020" s="14"/>
      <c r="DO10020" s="14"/>
      <c r="DP10020" s="5"/>
      <c r="DQ10020" s="25"/>
      <c r="DR10020" s="25"/>
      <c r="DS10020" s="96"/>
      <c r="DT10020" s="83"/>
      <c r="DU10020" s="14"/>
      <c r="DX10020" s="83"/>
      <c r="DY10020" s="83"/>
      <c r="DZ10020" s="83"/>
      <c r="EA10020" s="83"/>
      <c r="EJ10020" s="54"/>
      <c r="EK10020" s="22"/>
      <c r="EL10020" s="24"/>
      <c r="EP10020" s="23"/>
      <c r="EQ10020" s="24"/>
      <c r="ER10020" s="22"/>
      <c r="ES10020" s="24"/>
      <c r="ET10020" s="24"/>
      <c r="EU10020" s="23"/>
      <c r="EV10020" s="26"/>
      <c r="EX10020" s="6"/>
      <c r="EY10020" s="24"/>
      <c r="EZ10020" s="109"/>
      <c r="FA10020" s="66"/>
      <c r="FB10020" s="5"/>
      <c r="FC10020" s="68"/>
      <c r="FD10020" s="67"/>
      <c r="FE10020" s="67"/>
      <c r="FF10020" s="64"/>
      <c r="FG10020" s="5"/>
      <c r="FH10020" s="69"/>
      <c r="FI10020" s="6"/>
      <c r="FJ10020" s="5"/>
      <c r="FK10020" s="25"/>
      <c r="FL10020" s="5"/>
    </row>
    <row r="10021" spans="40:168">
      <c r="AN10021" s="14"/>
      <c r="AO10021" s="14"/>
      <c r="AP10021" s="5"/>
      <c r="AQ10021" s="25"/>
      <c r="AR10021" s="25"/>
      <c r="AS10021" s="96"/>
      <c r="AT10021" s="83"/>
      <c r="AU10021" s="14"/>
      <c r="AX10021" s="83"/>
      <c r="AY10021" s="83"/>
      <c r="AZ10021" s="83"/>
      <c r="BA10021" s="83"/>
      <c r="BJ10021" s="54"/>
      <c r="BK10021" s="22"/>
      <c r="BL10021" s="24"/>
      <c r="BP10021" s="23"/>
      <c r="BQ10021" s="24"/>
      <c r="BR10021" s="22"/>
      <c r="BS10021" s="24"/>
      <c r="BT10021" s="24"/>
      <c r="BU10021" s="23"/>
      <c r="BV10021" s="26"/>
      <c r="BX10021" s="6"/>
      <c r="BY10021" s="24"/>
      <c r="BZ10021" s="109"/>
      <c r="CA10021" s="66"/>
      <c r="CB10021" s="5"/>
      <c r="CC10021" s="68"/>
      <c r="CD10021" s="67"/>
      <c r="CE10021" s="67"/>
      <c r="CF10021" s="64"/>
      <c r="CG10021" s="5"/>
      <c r="CH10021" s="69"/>
      <c r="CI10021" s="6"/>
      <c r="CJ10021" s="5"/>
      <c r="CK10021" s="25"/>
      <c r="CL10021" s="5"/>
      <c r="DN10021" s="14"/>
      <c r="DO10021" s="14"/>
      <c r="DP10021" s="5"/>
      <c r="DQ10021" s="25"/>
      <c r="DR10021" s="25"/>
      <c r="DS10021" s="96"/>
      <c r="DT10021" s="83"/>
      <c r="DU10021" s="14"/>
      <c r="DX10021" s="83"/>
      <c r="DY10021" s="83"/>
      <c r="DZ10021" s="83"/>
      <c r="EA10021" s="83"/>
      <c r="EJ10021" s="54"/>
      <c r="EK10021" s="22"/>
      <c r="EL10021" s="24"/>
      <c r="EP10021" s="23"/>
      <c r="EQ10021" s="24"/>
      <c r="ER10021" s="22"/>
      <c r="ES10021" s="24"/>
      <c r="ET10021" s="24"/>
      <c r="EU10021" s="23"/>
      <c r="EV10021" s="26"/>
      <c r="EX10021" s="6"/>
      <c r="EY10021" s="24"/>
      <c r="EZ10021" s="109"/>
      <c r="FA10021" s="66"/>
      <c r="FB10021" s="5"/>
      <c r="FC10021" s="68"/>
      <c r="FD10021" s="67"/>
      <c r="FE10021" s="67"/>
      <c r="FF10021" s="64"/>
      <c r="FG10021" s="5"/>
      <c r="FH10021" s="69"/>
      <c r="FI10021" s="6"/>
      <c r="FJ10021" s="5"/>
      <c r="FK10021" s="25"/>
      <c r="FL10021" s="5"/>
    </row>
    <row r="10022" spans="40:168">
      <c r="AN10022" s="14"/>
      <c r="AO10022" s="14"/>
      <c r="AP10022" s="5"/>
      <c r="AQ10022" s="25"/>
      <c r="AR10022" s="25"/>
      <c r="AS10022" s="96"/>
      <c r="AT10022" s="83"/>
      <c r="AU10022" s="14"/>
      <c r="AX10022" s="83"/>
      <c r="AY10022" s="83"/>
      <c r="AZ10022" s="83"/>
      <c r="BA10022" s="83"/>
      <c r="BJ10022" s="54"/>
      <c r="BK10022" s="22"/>
      <c r="BL10022" s="24"/>
      <c r="BP10022" s="23"/>
      <c r="BQ10022" s="24"/>
      <c r="BR10022" s="22"/>
      <c r="BS10022" s="24"/>
      <c r="BT10022" s="24"/>
      <c r="BU10022" s="23"/>
      <c r="BV10022" s="26"/>
      <c r="BX10022" s="6"/>
      <c r="BY10022" s="24"/>
      <c r="BZ10022" s="109"/>
      <c r="CA10022" s="66"/>
      <c r="CB10022" s="5"/>
      <c r="CC10022" s="68"/>
      <c r="CD10022" s="67"/>
      <c r="CE10022" s="67"/>
      <c r="CF10022" s="64"/>
      <c r="CG10022" s="5"/>
      <c r="CH10022" s="69"/>
      <c r="CI10022" s="6"/>
      <c r="CJ10022" s="5"/>
      <c r="CK10022" s="25"/>
      <c r="CL10022" s="5"/>
      <c r="DN10022" s="14"/>
      <c r="DO10022" s="14"/>
      <c r="DP10022" s="5"/>
      <c r="DQ10022" s="25"/>
      <c r="DR10022" s="25"/>
      <c r="DS10022" s="96"/>
      <c r="DT10022" s="83"/>
      <c r="DU10022" s="14"/>
      <c r="DX10022" s="83"/>
      <c r="DY10022" s="83"/>
      <c r="DZ10022" s="83"/>
      <c r="EA10022" s="83"/>
      <c r="EJ10022" s="54"/>
      <c r="EK10022" s="22"/>
      <c r="EL10022" s="24"/>
      <c r="EP10022" s="23"/>
      <c r="EQ10022" s="24"/>
      <c r="ER10022" s="22"/>
      <c r="ES10022" s="24"/>
      <c r="ET10022" s="24"/>
      <c r="EU10022" s="23"/>
      <c r="EV10022" s="26"/>
      <c r="EX10022" s="6"/>
      <c r="EY10022" s="24"/>
      <c r="EZ10022" s="109"/>
      <c r="FA10022" s="66"/>
      <c r="FB10022" s="5"/>
      <c r="FC10022" s="68"/>
      <c r="FD10022" s="67"/>
      <c r="FE10022" s="67"/>
      <c r="FF10022" s="64"/>
      <c r="FG10022" s="5"/>
      <c r="FH10022" s="69"/>
      <c r="FI10022" s="6"/>
      <c r="FJ10022" s="5"/>
      <c r="FK10022" s="25"/>
      <c r="FL10022" s="5"/>
    </row>
    <row r="10023" spans="40:168">
      <c r="AN10023" s="14"/>
      <c r="AO10023" s="14"/>
      <c r="AP10023" s="5"/>
      <c r="AQ10023" s="25"/>
      <c r="AR10023" s="25"/>
      <c r="AS10023" s="96"/>
      <c r="AT10023" s="83"/>
      <c r="AU10023" s="14"/>
      <c r="AX10023" s="83"/>
      <c r="AY10023" s="83"/>
      <c r="AZ10023" s="83"/>
      <c r="BA10023" s="83"/>
      <c r="BJ10023" s="54"/>
      <c r="BK10023" s="22"/>
      <c r="BL10023" s="24"/>
      <c r="BP10023" s="23"/>
      <c r="BQ10023" s="24"/>
      <c r="BR10023" s="22"/>
      <c r="BS10023" s="24"/>
      <c r="BT10023" s="24"/>
      <c r="BU10023" s="23"/>
      <c r="BV10023" s="26"/>
      <c r="BX10023" s="6"/>
      <c r="BY10023" s="24"/>
      <c r="BZ10023" s="109"/>
      <c r="CA10023" s="66"/>
      <c r="CB10023" s="5"/>
      <c r="CC10023" s="68"/>
      <c r="CD10023" s="67"/>
      <c r="CE10023" s="67"/>
      <c r="CF10023" s="64"/>
      <c r="CG10023" s="5"/>
      <c r="CH10023" s="69"/>
      <c r="CI10023" s="6"/>
      <c r="CJ10023" s="5"/>
      <c r="CK10023" s="25"/>
      <c r="CL10023" s="5"/>
      <c r="DN10023" s="14"/>
      <c r="DO10023" s="14"/>
      <c r="DP10023" s="5"/>
      <c r="DQ10023" s="25"/>
      <c r="DR10023" s="25"/>
      <c r="DS10023" s="96"/>
      <c r="DT10023" s="83"/>
      <c r="DU10023" s="14"/>
      <c r="DX10023" s="83"/>
      <c r="DY10023" s="83"/>
      <c r="DZ10023" s="83"/>
      <c r="EA10023" s="83"/>
      <c r="EJ10023" s="54"/>
      <c r="EK10023" s="22"/>
      <c r="EL10023" s="24"/>
      <c r="EP10023" s="23"/>
      <c r="EQ10023" s="24"/>
      <c r="ER10023" s="22"/>
      <c r="ES10023" s="24"/>
      <c r="ET10023" s="24"/>
      <c r="EU10023" s="23"/>
      <c r="EV10023" s="26"/>
      <c r="EX10023" s="6"/>
      <c r="EY10023" s="24"/>
      <c r="EZ10023" s="109"/>
      <c r="FA10023" s="66"/>
      <c r="FB10023" s="5"/>
      <c r="FC10023" s="68"/>
      <c r="FD10023" s="67"/>
      <c r="FE10023" s="67"/>
      <c r="FF10023" s="64"/>
      <c r="FG10023" s="5"/>
      <c r="FH10023" s="69"/>
      <c r="FI10023" s="6"/>
      <c r="FJ10023" s="5"/>
      <c r="FK10023" s="25"/>
      <c r="FL10023" s="5"/>
    </row>
    <row r="10024" spans="40:168">
      <c r="AN10024" s="14"/>
      <c r="AO10024" s="14"/>
      <c r="AP10024" s="5"/>
      <c r="AQ10024" s="25"/>
      <c r="AR10024" s="25"/>
      <c r="AS10024" s="96"/>
      <c r="AT10024" s="83"/>
      <c r="AU10024" s="14"/>
      <c r="AX10024" s="83"/>
      <c r="AY10024" s="83"/>
      <c r="AZ10024" s="83"/>
      <c r="BA10024" s="83"/>
      <c r="BJ10024" s="54"/>
      <c r="BK10024" s="22"/>
      <c r="BL10024" s="24"/>
      <c r="BP10024" s="23"/>
      <c r="BQ10024" s="24"/>
      <c r="BR10024" s="22"/>
      <c r="BS10024" s="24"/>
      <c r="BT10024" s="24"/>
      <c r="BU10024" s="23"/>
      <c r="BV10024" s="26"/>
      <c r="BX10024" s="6"/>
      <c r="BY10024" s="24"/>
      <c r="BZ10024" s="109"/>
      <c r="CA10024" s="66"/>
      <c r="CB10024" s="5"/>
      <c r="CC10024" s="68"/>
      <c r="CD10024" s="67"/>
      <c r="CE10024" s="67"/>
      <c r="CF10024" s="64"/>
      <c r="CG10024" s="5"/>
      <c r="CH10024" s="69"/>
      <c r="CI10024" s="6"/>
      <c r="CJ10024" s="5"/>
      <c r="CK10024" s="25"/>
      <c r="CL10024" s="5"/>
      <c r="DN10024" s="14"/>
      <c r="DO10024" s="14"/>
      <c r="DP10024" s="5"/>
      <c r="DQ10024" s="25"/>
      <c r="DR10024" s="25"/>
      <c r="DS10024" s="96"/>
      <c r="DT10024" s="83"/>
      <c r="DU10024" s="14"/>
      <c r="DX10024" s="83"/>
      <c r="DY10024" s="83"/>
      <c r="DZ10024" s="83"/>
      <c r="EA10024" s="83"/>
      <c r="EJ10024" s="54"/>
      <c r="EK10024" s="22"/>
      <c r="EL10024" s="24"/>
      <c r="EP10024" s="23"/>
      <c r="EQ10024" s="24"/>
      <c r="ER10024" s="22"/>
      <c r="ES10024" s="24"/>
      <c r="ET10024" s="24"/>
      <c r="EU10024" s="23"/>
      <c r="EV10024" s="26"/>
      <c r="EX10024" s="6"/>
      <c r="EY10024" s="24"/>
      <c r="EZ10024" s="109"/>
      <c r="FA10024" s="66"/>
      <c r="FB10024" s="5"/>
      <c r="FC10024" s="68"/>
      <c r="FD10024" s="67"/>
      <c r="FE10024" s="67"/>
      <c r="FF10024" s="64"/>
      <c r="FG10024" s="5"/>
      <c r="FH10024" s="69"/>
      <c r="FI10024" s="6"/>
      <c r="FJ10024" s="5"/>
      <c r="FK10024" s="25"/>
      <c r="FL10024" s="5"/>
    </row>
    <row r="10025" spans="40:168">
      <c r="AN10025" s="14"/>
      <c r="AO10025" s="14"/>
      <c r="AP10025" s="5"/>
      <c r="AQ10025" s="25"/>
      <c r="AR10025" s="25"/>
      <c r="AS10025" s="96"/>
      <c r="AT10025" s="83"/>
      <c r="AU10025" s="14"/>
      <c r="AX10025" s="83"/>
      <c r="AY10025" s="83"/>
      <c r="AZ10025" s="83"/>
      <c r="BA10025" s="83"/>
      <c r="BJ10025" s="54"/>
      <c r="BK10025" s="22"/>
      <c r="BL10025" s="24"/>
      <c r="BP10025" s="23"/>
      <c r="BQ10025" s="24"/>
      <c r="BR10025" s="22"/>
      <c r="BS10025" s="24"/>
      <c r="BT10025" s="24"/>
      <c r="BU10025" s="23"/>
      <c r="BV10025" s="26"/>
      <c r="BX10025" s="6"/>
      <c r="BY10025" s="24"/>
      <c r="BZ10025" s="109"/>
      <c r="CA10025" s="66"/>
      <c r="CB10025" s="5"/>
      <c r="CC10025" s="68"/>
      <c r="CD10025" s="67"/>
      <c r="CE10025" s="67"/>
      <c r="CF10025" s="64"/>
      <c r="CG10025" s="5"/>
      <c r="CH10025" s="69"/>
      <c r="CI10025" s="6"/>
      <c r="CJ10025" s="5"/>
      <c r="CK10025" s="25"/>
      <c r="CL10025" s="5"/>
      <c r="DN10025" s="14"/>
      <c r="DO10025" s="14"/>
      <c r="DP10025" s="5"/>
      <c r="DQ10025" s="25"/>
      <c r="DR10025" s="25"/>
      <c r="DS10025" s="96"/>
      <c r="DT10025" s="83"/>
      <c r="DU10025" s="14"/>
      <c r="DX10025" s="83"/>
      <c r="DY10025" s="83"/>
      <c r="DZ10025" s="83"/>
      <c r="EA10025" s="83"/>
      <c r="EJ10025" s="54"/>
      <c r="EK10025" s="22"/>
      <c r="EL10025" s="24"/>
      <c r="EP10025" s="23"/>
      <c r="EQ10025" s="24"/>
      <c r="ER10025" s="22"/>
      <c r="ES10025" s="24"/>
      <c r="ET10025" s="24"/>
      <c r="EU10025" s="23"/>
      <c r="EV10025" s="26"/>
      <c r="EX10025" s="6"/>
      <c r="EY10025" s="24"/>
      <c r="EZ10025" s="109"/>
      <c r="FA10025" s="66"/>
      <c r="FB10025" s="5"/>
      <c r="FC10025" s="68"/>
      <c r="FD10025" s="67"/>
      <c r="FE10025" s="67"/>
      <c r="FF10025" s="64"/>
      <c r="FG10025" s="5"/>
      <c r="FH10025" s="69"/>
      <c r="FI10025" s="6"/>
      <c r="FJ10025" s="5"/>
      <c r="FK10025" s="25"/>
      <c r="FL10025" s="5"/>
    </row>
    <row r="10026" spans="40:168">
      <c r="AN10026" s="14"/>
      <c r="AO10026" s="14"/>
      <c r="AP10026" s="5"/>
      <c r="AQ10026" s="25"/>
      <c r="AR10026" s="25"/>
      <c r="AS10026" s="96"/>
      <c r="AT10026" s="83"/>
      <c r="AU10026" s="14"/>
      <c r="AX10026" s="83"/>
      <c r="AY10026" s="83"/>
      <c r="AZ10026" s="83"/>
      <c r="BA10026" s="83"/>
      <c r="BJ10026" s="54"/>
      <c r="BK10026" s="22"/>
      <c r="BL10026" s="24"/>
      <c r="BP10026" s="23"/>
      <c r="BQ10026" s="24"/>
      <c r="BR10026" s="22"/>
      <c r="BS10026" s="24"/>
      <c r="BT10026" s="24"/>
      <c r="BU10026" s="23"/>
      <c r="BV10026" s="26"/>
      <c r="BX10026" s="6"/>
      <c r="BY10026" s="24"/>
      <c r="BZ10026" s="109"/>
      <c r="CA10026" s="66"/>
      <c r="CB10026" s="5"/>
      <c r="CC10026" s="68"/>
      <c r="CD10026" s="67"/>
      <c r="CE10026" s="67"/>
      <c r="CF10026" s="64"/>
      <c r="CG10026" s="5"/>
      <c r="CH10026" s="69"/>
      <c r="CI10026" s="6"/>
      <c r="CJ10026" s="5"/>
      <c r="CK10026" s="25"/>
      <c r="CL10026" s="5"/>
      <c r="DN10026" s="14"/>
      <c r="DO10026" s="14"/>
      <c r="DP10026" s="5"/>
      <c r="DQ10026" s="25"/>
      <c r="DR10026" s="25"/>
      <c r="DS10026" s="96"/>
      <c r="DT10026" s="83"/>
      <c r="DU10026" s="14"/>
      <c r="DX10026" s="83"/>
      <c r="DY10026" s="83"/>
      <c r="DZ10026" s="83"/>
      <c r="EA10026" s="83"/>
      <c r="EJ10026" s="54"/>
      <c r="EK10026" s="22"/>
      <c r="EL10026" s="24"/>
      <c r="EP10026" s="23"/>
      <c r="EQ10026" s="24"/>
      <c r="ER10026" s="22"/>
      <c r="ES10026" s="24"/>
      <c r="ET10026" s="24"/>
      <c r="EU10026" s="23"/>
      <c r="EV10026" s="26"/>
      <c r="EX10026" s="6"/>
      <c r="EY10026" s="24"/>
      <c r="EZ10026" s="109"/>
      <c r="FA10026" s="66"/>
      <c r="FB10026" s="5"/>
      <c r="FC10026" s="68"/>
      <c r="FD10026" s="67"/>
      <c r="FE10026" s="67"/>
      <c r="FF10026" s="64"/>
      <c r="FG10026" s="5"/>
      <c r="FH10026" s="69"/>
      <c r="FI10026" s="6"/>
      <c r="FJ10026" s="5"/>
      <c r="FK10026" s="25"/>
      <c r="FL10026" s="5"/>
    </row>
    <row r="10027" spans="40:168">
      <c r="AN10027" s="14"/>
      <c r="AO10027" s="14"/>
      <c r="AP10027" s="5"/>
      <c r="AQ10027" s="25"/>
      <c r="AR10027" s="25"/>
      <c r="AS10027" s="96"/>
      <c r="AT10027" s="83"/>
      <c r="AU10027" s="14"/>
      <c r="AX10027" s="83"/>
      <c r="AY10027" s="83"/>
      <c r="AZ10027" s="83"/>
      <c r="BA10027" s="83"/>
      <c r="BJ10027" s="54"/>
      <c r="BK10027" s="22"/>
      <c r="BL10027" s="24"/>
      <c r="BP10027" s="23"/>
      <c r="BQ10027" s="24"/>
      <c r="BR10027" s="22"/>
      <c r="BS10027" s="24"/>
      <c r="BT10027" s="24"/>
      <c r="BU10027" s="23"/>
      <c r="BV10027" s="26"/>
      <c r="BX10027" s="6"/>
      <c r="BY10027" s="24"/>
      <c r="BZ10027" s="109"/>
      <c r="CA10027" s="66"/>
      <c r="CB10027" s="5"/>
      <c r="CC10027" s="68"/>
      <c r="CD10027" s="67"/>
      <c r="CE10027" s="67"/>
      <c r="CF10027" s="64"/>
      <c r="CG10027" s="5"/>
      <c r="CH10027" s="69"/>
      <c r="CI10027" s="6"/>
      <c r="CJ10027" s="5"/>
      <c r="CK10027" s="25"/>
      <c r="CL10027" s="5"/>
      <c r="DN10027" s="14"/>
      <c r="DO10027" s="14"/>
      <c r="DP10027" s="5"/>
      <c r="DQ10027" s="25"/>
      <c r="DR10027" s="25"/>
      <c r="DS10027" s="96"/>
      <c r="DT10027" s="83"/>
      <c r="DU10027" s="14"/>
      <c r="DX10027" s="83"/>
      <c r="DY10027" s="83"/>
      <c r="DZ10027" s="83"/>
      <c r="EA10027" s="83"/>
      <c r="EJ10027" s="54"/>
      <c r="EK10027" s="22"/>
      <c r="EL10027" s="24"/>
      <c r="EP10027" s="23"/>
      <c r="EQ10027" s="24"/>
      <c r="ER10027" s="22"/>
      <c r="ES10027" s="24"/>
      <c r="ET10027" s="24"/>
      <c r="EU10027" s="23"/>
      <c r="EV10027" s="26"/>
      <c r="EX10027" s="6"/>
      <c r="EY10027" s="24"/>
      <c r="EZ10027" s="109"/>
      <c r="FA10027" s="66"/>
      <c r="FB10027" s="5"/>
      <c r="FC10027" s="68"/>
      <c r="FD10027" s="67"/>
      <c r="FE10027" s="67"/>
      <c r="FF10027" s="64"/>
      <c r="FG10027" s="5"/>
      <c r="FH10027" s="69"/>
      <c r="FI10027" s="6"/>
      <c r="FJ10027" s="5"/>
      <c r="FK10027" s="25"/>
      <c r="FL10027" s="5"/>
    </row>
    <row r="10028" spans="40:168">
      <c r="AN10028" s="14"/>
      <c r="AO10028" s="14"/>
      <c r="AP10028" s="5"/>
      <c r="AQ10028" s="25"/>
      <c r="AR10028" s="25"/>
      <c r="AS10028" s="96"/>
      <c r="AT10028" s="83"/>
      <c r="AU10028" s="14"/>
      <c r="AX10028" s="83"/>
      <c r="AY10028" s="83"/>
      <c r="AZ10028" s="83"/>
      <c r="BA10028" s="83"/>
      <c r="BJ10028" s="54"/>
      <c r="BK10028" s="22"/>
      <c r="BL10028" s="24"/>
      <c r="BP10028" s="23"/>
      <c r="BQ10028" s="24"/>
      <c r="BR10028" s="22"/>
      <c r="BS10028" s="24"/>
      <c r="BT10028" s="24"/>
      <c r="BU10028" s="23"/>
      <c r="BV10028" s="26"/>
      <c r="BX10028" s="6"/>
      <c r="BY10028" s="24"/>
      <c r="BZ10028" s="109"/>
      <c r="CA10028" s="66"/>
      <c r="CB10028" s="5"/>
      <c r="CC10028" s="68"/>
      <c r="CD10028" s="67"/>
      <c r="CE10028" s="67"/>
      <c r="CF10028" s="64"/>
      <c r="CG10028" s="5"/>
      <c r="CH10028" s="69"/>
      <c r="CI10028" s="6"/>
      <c r="CJ10028" s="5"/>
      <c r="CK10028" s="25"/>
      <c r="CL10028" s="5"/>
      <c r="DN10028" s="14"/>
      <c r="DO10028" s="14"/>
      <c r="DP10028" s="5"/>
      <c r="DQ10028" s="25"/>
      <c r="DR10028" s="25"/>
      <c r="DS10028" s="96"/>
      <c r="DT10028" s="83"/>
      <c r="DU10028" s="14"/>
      <c r="DX10028" s="83"/>
      <c r="DY10028" s="83"/>
      <c r="DZ10028" s="83"/>
      <c r="EA10028" s="83"/>
      <c r="EJ10028" s="54"/>
      <c r="EK10028" s="22"/>
      <c r="EL10028" s="24"/>
      <c r="EP10028" s="23"/>
      <c r="EQ10028" s="24"/>
      <c r="ER10028" s="22"/>
      <c r="ES10028" s="24"/>
      <c r="ET10028" s="24"/>
      <c r="EU10028" s="23"/>
      <c r="EV10028" s="26"/>
      <c r="EX10028" s="6"/>
      <c r="EY10028" s="24"/>
      <c r="EZ10028" s="109"/>
      <c r="FA10028" s="66"/>
      <c r="FB10028" s="5"/>
      <c r="FC10028" s="68"/>
      <c r="FD10028" s="67"/>
      <c r="FE10028" s="67"/>
      <c r="FF10028" s="64"/>
      <c r="FG10028" s="5"/>
      <c r="FH10028" s="69"/>
      <c r="FI10028" s="6"/>
      <c r="FJ10028" s="5"/>
      <c r="FK10028" s="25"/>
      <c r="FL10028" s="5"/>
    </row>
    <row r="10029" spans="40:168">
      <c r="AN10029" s="14"/>
      <c r="AO10029" s="14"/>
      <c r="AP10029" s="5"/>
      <c r="AQ10029" s="25"/>
      <c r="AR10029" s="25"/>
      <c r="AS10029" s="96"/>
      <c r="AT10029" s="83"/>
      <c r="AU10029" s="14"/>
      <c r="AX10029" s="83"/>
      <c r="AY10029" s="83"/>
      <c r="AZ10029" s="83"/>
      <c r="BA10029" s="83"/>
      <c r="BJ10029" s="54"/>
      <c r="BK10029" s="22"/>
      <c r="BL10029" s="24"/>
      <c r="BP10029" s="23"/>
      <c r="BQ10029" s="24"/>
      <c r="BR10029" s="22"/>
      <c r="BS10029" s="24"/>
      <c r="BT10029" s="24"/>
      <c r="BU10029" s="23"/>
      <c r="BV10029" s="26"/>
      <c r="BX10029" s="6"/>
      <c r="BY10029" s="24"/>
      <c r="BZ10029" s="109"/>
      <c r="CA10029" s="66"/>
      <c r="CB10029" s="5"/>
      <c r="CC10029" s="68"/>
      <c r="CD10029" s="67"/>
      <c r="CE10029" s="67"/>
      <c r="CF10029" s="64"/>
      <c r="CG10029" s="5"/>
      <c r="CH10029" s="69"/>
      <c r="CI10029" s="6"/>
      <c r="CJ10029" s="5"/>
      <c r="CK10029" s="25"/>
      <c r="CL10029" s="5"/>
      <c r="DN10029" s="14"/>
      <c r="DO10029" s="14"/>
      <c r="DP10029" s="5"/>
      <c r="DQ10029" s="25"/>
      <c r="DR10029" s="25"/>
      <c r="DS10029" s="96"/>
      <c r="DT10029" s="83"/>
      <c r="DU10029" s="14"/>
      <c r="DX10029" s="83"/>
      <c r="DY10029" s="83"/>
      <c r="DZ10029" s="83"/>
      <c r="EA10029" s="83"/>
      <c r="EJ10029" s="54"/>
      <c r="EK10029" s="22"/>
      <c r="EL10029" s="24"/>
      <c r="EP10029" s="23"/>
      <c r="EQ10029" s="24"/>
      <c r="ER10029" s="22"/>
      <c r="ES10029" s="24"/>
      <c r="ET10029" s="24"/>
      <c r="EU10029" s="23"/>
      <c r="EV10029" s="26"/>
      <c r="EX10029" s="6"/>
      <c r="EY10029" s="24"/>
      <c r="EZ10029" s="109"/>
      <c r="FA10029" s="66"/>
      <c r="FB10029" s="5"/>
      <c r="FC10029" s="68"/>
      <c r="FD10029" s="67"/>
      <c r="FE10029" s="67"/>
      <c r="FF10029" s="64"/>
      <c r="FG10029" s="5"/>
      <c r="FH10029" s="69"/>
      <c r="FI10029" s="6"/>
      <c r="FJ10029" s="5"/>
      <c r="FK10029" s="25"/>
      <c r="FL10029" s="5"/>
    </row>
    <row r="10030" spans="40:168">
      <c r="AN10030" s="14"/>
      <c r="AO10030" s="14"/>
      <c r="AP10030" s="5"/>
      <c r="AQ10030" s="25"/>
      <c r="AR10030" s="25"/>
      <c r="AS10030" s="96"/>
      <c r="AT10030" s="83"/>
      <c r="AU10030" s="14"/>
      <c r="AX10030" s="83"/>
      <c r="AY10030" s="83"/>
      <c r="AZ10030" s="83"/>
      <c r="BA10030" s="83"/>
      <c r="BJ10030" s="54"/>
      <c r="BK10030" s="22"/>
      <c r="BL10030" s="24"/>
      <c r="BP10030" s="23"/>
      <c r="BQ10030" s="24"/>
      <c r="BR10030" s="22"/>
      <c r="BS10030" s="24"/>
      <c r="BT10030" s="24"/>
      <c r="BU10030" s="23"/>
      <c r="BV10030" s="26"/>
      <c r="BX10030" s="6"/>
      <c r="BY10030" s="24"/>
      <c r="BZ10030" s="109"/>
      <c r="CA10030" s="66"/>
      <c r="CB10030" s="5"/>
      <c r="CC10030" s="68"/>
      <c r="CD10030" s="67"/>
      <c r="CE10030" s="67"/>
      <c r="CF10030" s="64"/>
      <c r="CG10030" s="5"/>
      <c r="CH10030" s="69"/>
      <c r="CI10030" s="6"/>
      <c r="CJ10030" s="5"/>
      <c r="CK10030" s="25"/>
      <c r="CL10030" s="5"/>
      <c r="DN10030" s="14"/>
      <c r="DO10030" s="14"/>
      <c r="DP10030" s="5"/>
      <c r="DQ10030" s="25"/>
      <c r="DR10030" s="25"/>
      <c r="DS10030" s="96"/>
      <c r="DT10030" s="83"/>
      <c r="DU10030" s="14"/>
      <c r="DX10030" s="83"/>
      <c r="DY10030" s="83"/>
      <c r="DZ10030" s="83"/>
      <c r="EA10030" s="83"/>
      <c r="EJ10030" s="54"/>
      <c r="EK10030" s="22"/>
      <c r="EL10030" s="24"/>
      <c r="EP10030" s="23"/>
      <c r="EQ10030" s="24"/>
      <c r="ER10030" s="22"/>
      <c r="ES10030" s="24"/>
      <c r="ET10030" s="24"/>
      <c r="EU10030" s="23"/>
      <c r="EV10030" s="26"/>
      <c r="EX10030" s="6"/>
      <c r="EY10030" s="24"/>
      <c r="EZ10030" s="109"/>
      <c r="FA10030" s="66"/>
      <c r="FB10030" s="5"/>
      <c r="FC10030" s="68"/>
      <c r="FD10030" s="67"/>
      <c r="FE10030" s="67"/>
      <c r="FF10030" s="64"/>
      <c r="FG10030" s="5"/>
      <c r="FH10030" s="69"/>
      <c r="FI10030" s="6"/>
      <c r="FJ10030" s="5"/>
      <c r="FK10030" s="25"/>
      <c r="FL10030" s="5"/>
    </row>
    <row r="10031" spans="40:168">
      <c r="AN10031" s="14"/>
      <c r="AO10031" s="14"/>
      <c r="AP10031" s="5"/>
      <c r="AQ10031" s="25"/>
      <c r="AR10031" s="25"/>
      <c r="AS10031" s="96"/>
      <c r="AT10031" s="83"/>
      <c r="AU10031" s="14"/>
      <c r="AX10031" s="83"/>
      <c r="AY10031" s="83"/>
      <c r="AZ10031" s="83"/>
      <c r="BA10031" s="83"/>
      <c r="BJ10031" s="54"/>
      <c r="BK10031" s="22"/>
      <c r="BL10031" s="24"/>
      <c r="BP10031" s="23"/>
      <c r="BQ10031" s="24"/>
      <c r="BR10031" s="22"/>
      <c r="BS10031" s="24"/>
      <c r="BT10031" s="24"/>
      <c r="BU10031" s="23"/>
      <c r="BV10031" s="26"/>
      <c r="BX10031" s="6"/>
      <c r="BY10031" s="24"/>
      <c r="BZ10031" s="109"/>
      <c r="CA10031" s="66"/>
      <c r="CB10031" s="5"/>
      <c r="CC10031" s="68"/>
      <c r="CD10031" s="67"/>
      <c r="CE10031" s="67"/>
      <c r="CF10031" s="64"/>
      <c r="CG10031" s="5"/>
      <c r="CH10031" s="69"/>
      <c r="CI10031" s="6"/>
      <c r="CJ10031" s="5"/>
      <c r="CK10031" s="25"/>
      <c r="CL10031" s="5"/>
      <c r="DN10031" s="14"/>
      <c r="DO10031" s="14"/>
      <c r="DP10031" s="5"/>
      <c r="DQ10031" s="25"/>
      <c r="DR10031" s="25"/>
      <c r="DS10031" s="96"/>
      <c r="DT10031" s="83"/>
      <c r="DU10031" s="14"/>
      <c r="DX10031" s="83"/>
      <c r="DY10031" s="83"/>
      <c r="DZ10031" s="83"/>
      <c r="EA10031" s="83"/>
      <c r="EJ10031" s="54"/>
      <c r="EK10031" s="22"/>
      <c r="EL10031" s="24"/>
      <c r="EP10031" s="23"/>
      <c r="EQ10031" s="24"/>
      <c r="ER10031" s="22"/>
      <c r="ES10031" s="24"/>
      <c r="ET10031" s="24"/>
      <c r="EU10031" s="23"/>
      <c r="EV10031" s="26"/>
      <c r="EX10031" s="6"/>
      <c r="EY10031" s="24"/>
      <c r="EZ10031" s="109"/>
      <c r="FA10031" s="66"/>
      <c r="FB10031" s="5"/>
      <c r="FC10031" s="68"/>
      <c r="FD10031" s="67"/>
      <c r="FE10031" s="67"/>
      <c r="FF10031" s="64"/>
      <c r="FG10031" s="5"/>
      <c r="FH10031" s="69"/>
      <c r="FI10031" s="6"/>
      <c r="FJ10031" s="5"/>
      <c r="FK10031" s="25"/>
      <c r="FL10031" s="5"/>
    </row>
    <row r="10032" spans="40:168">
      <c r="AN10032" s="14"/>
      <c r="AO10032" s="14"/>
      <c r="AP10032" s="5"/>
      <c r="AQ10032" s="25"/>
      <c r="AR10032" s="25"/>
      <c r="AS10032" s="96"/>
      <c r="AT10032" s="83"/>
      <c r="AU10032" s="14"/>
      <c r="AX10032" s="83"/>
      <c r="AY10032" s="83"/>
      <c r="AZ10032" s="83"/>
      <c r="BA10032" s="83"/>
      <c r="BJ10032" s="54"/>
      <c r="BK10032" s="22"/>
      <c r="BL10032" s="24"/>
      <c r="BP10032" s="23"/>
      <c r="BQ10032" s="24"/>
      <c r="BR10032" s="22"/>
      <c r="BS10032" s="24"/>
      <c r="BT10032" s="24"/>
      <c r="BU10032" s="23"/>
      <c r="BV10032" s="26"/>
      <c r="BX10032" s="6"/>
      <c r="BY10032" s="24"/>
      <c r="BZ10032" s="109"/>
      <c r="CA10032" s="66"/>
      <c r="CB10032" s="5"/>
      <c r="CC10032" s="68"/>
      <c r="CD10032" s="67"/>
      <c r="CE10032" s="67"/>
      <c r="CF10032" s="64"/>
      <c r="CG10032" s="5"/>
      <c r="CH10032" s="69"/>
      <c r="CI10032" s="6"/>
      <c r="CJ10032" s="5"/>
      <c r="CK10032" s="25"/>
      <c r="CL10032" s="5"/>
      <c r="DN10032" s="14"/>
      <c r="DO10032" s="14"/>
      <c r="DP10032" s="5"/>
      <c r="DQ10032" s="25"/>
      <c r="DR10032" s="25"/>
      <c r="DS10032" s="96"/>
      <c r="DT10032" s="83"/>
      <c r="DU10032" s="14"/>
      <c r="DX10032" s="83"/>
      <c r="DY10032" s="83"/>
      <c r="DZ10032" s="83"/>
      <c r="EA10032" s="83"/>
      <c r="EJ10032" s="54"/>
      <c r="EK10032" s="22"/>
      <c r="EL10032" s="24"/>
      <c r="EP10032" s="23"/>
      <c r="EQ10032" s="24"/>
      <c r="ER10032" s="22"/>
      <c r="ES10032" s="24"/>
      <c r="ET10032" s="24"/>
      <c r="EU10032" s="23"/>
      <c r="EV10032" s="26"/>
      <c r="EX10032" s="6"/>
      <c r="EY10032" s="24"/>
      <c r="EZ10032" s="109"/>
      <c r="FA10032" s="66"/>
      <c r="FB10032" s="5"/>
      <c r="FC10032" s="68"/>
      <c r="FD10032" s="67"/>
      <c r="FE10032" s="67"/>
      <c r="FF10032" s="64"/>
      <c r="FG10032" s="5"/>
      <c r="FH10032" s="69"/>
      <c r="FI10032" s="6"/>
      <c r="FJ10032" s="5"/>
      <c r="FK10032" s="25"/>
      <c r="FL10032" s="5"/>
    </row>
    <row r="10033" spans="40:168">
      <c r="AN10033" s="14"/>
      <c r="AO10033" s="14"/>
      <c r="AP10033" s="5"/>
      <c r="AQ10033" s="25"/>
      <c r="AR10033" s="25"/>
      <c r="AS10033" s="96"/>
      <c r="AT10033" s="83"/>
      <c r="AU10033" s="14"/>
      <c r="AX10033" s="83"/>
      <c r="AY10033" s="83"/>
      <c r="AZ10033" s="83"/>
      <c r="BA10033" s="83"/>
      <c r="BJ10033" s="54"/>
      <c r="BK10033" s="22"/>
      <c r="BL10033" s="24"/>
      <c r="BP10033" s="23"/>
      <c r="BQ10033" s="24"/>
      <c r="BR10033" s="22"/>
      <c r="BS10033" s="24"/>
      <c r="BT10033" s="24"/>
      <c r="BU10033" s="23"/>
      <c r="BV10033" s="26"/>
      <c r="BX10033" s="6"/>
      <c r="BY10033" s="24"/>
      <c r="BZ10033" s="109"/>
      <c r="CA10033" s="66"/>
      <c r="CB10033" s="5"/>
      <c r="CC10033" s="68"/>
      <c r="CD10033" s="67"/>
      <c r="CE10033" s="67"/>
      <c r="CF10033" s="64"/>
      <c r="CG10033" s="5"/>
      <c r="CH10033" s="69"/>
      <c r="CI10033" s="6"/>
      <c r="CJ10033" s="5"/>
      <c r="CK10033" s="25"/>
      <c r="CL10033" s="5"/>
      <c r="DN10033" s="14"/>
      <c r="DO10033" s="14"/>
      <c r="DP10033" s="5"/>
      <c r="DQ10033" s="25"/>
      <c r="DR10033" s="25"/>
      <c r="DS10033" s="96"/>
      <c r="DT10033" s="83"/>
      <c r="DU10033" s="14"/>
      <c r="DX10033" s="83"/>
      <c r="DY10033" s="83"/>
      <c r="DZ10033" s="83"/>
      <c r="EA10033" s="83"/>
      <c r="EJ10033" s="54"/>
      <c r="EK10033" s="22"/>
      <c r="EL10033" s="24"/>
      <c r="EP10033" s="23"/>
      <c r="EQ10033" s="24"/>
      <c r="ER10033" s="22"/>
      <c r="ES10033" s="24"/>
      <c r="ET10033" s="24"/>
      <c r="EU10033" s="23"/>
      <c r="EV10033" s="26"/>
      <c r="EX10033" s="6"/>
      <c r="EY10033" s="24"/>
      <c r="EZ10033" s="109"/>
      <c r="FA10033" s="66"/>
      <c r="FB10033" s="5"/>
      <c r="FC10033" s="68"/>
      <c r="FD10033" s="67"/>
      <c r="FE10033" s="67"/>
      <c r="FF10033" s="64"/>
      <c r="FG10033" s="5"/>
      <c r="FH10033" s="69"/>
      <c r="FI10033" s="6"/>
      <c r="FJ10033" s="5"/>
      <c r="FK10033" s="25"/>
      <c r="FL10033" s="5"/>
    </row>
    <row r="10034" spans="40:168">
      <c r="AN10034" s="14"/>
      <c r="AO10034" s="14"/>
      <c r="AP10034" s="5"/>
      <c r="AQ10034" s="25"/>
      <c r="AR10034" s="25"/>
      <c r="AS10034" s="96"/>
      <c r="AT10034" s="83"/>
      <c r="AU10034" s="14"/>
      <c r="AX10034" s="83"/>
      <c r="AY10034" s="83"/>
      <c r="AZ10034" s="83"/>
      <c r="BA10034" s="83"/>
      <c r="BJ10034" s="54"/>
      <c r="BK10034" s="22"/>
      <c r="BL10034" s="24"/>
      <c r="BP10034" s="23"/>
      <c r="BQ10034" s="24"/>
      <c r="BR10034" s="22"/>
      <c r="BS10034" s="24"/>
      <c r="BT10034" s="24"/>
      <c r="BU10034" s="23"/>
      <c r="BV10034" s="26"/>
      <c r="BX10034" s="6"/>
      <c r="BY10034" s="24"/>
      <c r="BZ10034" s="109"/>
      <c r="CA10034" s="66"/>
      <c r="CB10034" s="5"/>
      <c r="CC10034" s="68"/>
      <c r="CD10034" s="67"/>
      <c r="CE10034" s="67"/>
      <c r="CF10034" s="64"/>
      <c r="CG10034" s="5"/>
      <c r="CH10034" s="69"/>
      <c r="CI10034" s="6"/>
      <c r="CJ10034" s="5"/>
      <c r="CK10034" s="25"/>
      <c r="CL10034" s="5"/>
      <c r="DN10034" s="14"/>
      <c r="DO10034" s="14"/>
      <c r="DP10034" s="5"/>
      <c r="DQ10034" s="25"/>
      <c r="DR10034" s="25"/>
      <c r="DS10034" s="96"/>
      <c r="DT10034" s="83"/>
      <c r="DU10034" s="14"/>
      <c r="DX10034" s="83"/>
      <c r="DY10034" s="83"/>
      <c r="DZ10034" s="83"/>
      <c r="EA10034" s="83"/>
      <c r="EJ10034" s="54"/>
      <c r="EK10034" s="22"/>
      <c r="EL10034" s="24"/>
      <c r="EP10034" s="23"/>
      <c r="EQ10034" s="24"/>
      <c r="ER10034" s="22"/>
      <c r="ES10034" s="24"/>
      <c r="ET10034" s="24"/>
      <c r="EU10034" s="23"/>
      <c r="EV10034" s="26"/>
      <c r="EX10034" s="6"/>
      <c r="EY10034" s="24"/>
      <c r="EZ10034" s="109"/>
      <c r="FA10034" s="66"/>
      <c r="FB10034" s="5"/>
      <c r="FC10034" s="68"/>
      <c r="FD10034" s="67"/>
      <c r="FE10034" s="67"/>
      <c r="FF10034" s="64"/>
      <c r="FG10034" s="5"/>
      <c r="FH10034" s="69"/>
      <c r="FI10034" s="6"/>
      <c r="FJ10034" s="5"/>
      <c r="FK10034" s="25"/>
      <c r="FL10034" s="5"/>
    </row>
    <row r="10035" spans="40:168">
      <c r="AN10035" s="14"/>
      <c r="AO10035" s="14"/>
      <c r="AP10035" s="5"/>
      <c r="AQ10035" s="25"/>
      <c r="AR10035" s="25"/>
      <c r="AS10035" s="96"/>
      <c r="AT10035" s="83"/>
      <c r="AU10035" s="14"/>
      <c r="AX10035" s="83"/>
      <c r="AY10035" s="83"/>
      <c r="AZ10035" s="83"/>
      <c r="BA10035" s="83"/>
      <c r="BJ10035" s="54"/>
      <c r="BK10035" s="22"/>
      <c r="BL10035" s="24"/>
      <c r="BP10035" s="23"/>
      <c r="BQ10035" s="24"/>
      <c r="BR10035" s="22"/>
      <c r="BS10035" s="24"/>
      <c r="BT10035" s="24"/>
      <c r="BU10035" s="23"/>
      <c r="BV10035" s="26"/>
      <c r="BX10035" s="6"/>
      <c r="BY10035" s="24"/>
      <c r="BZ10035" s="109"/>
      <c r="CA10035" s="66"/>
      <c r="CB10035" s="5"/>
      <c r="CC10035" s="68"/>
      <c r="CD10035" s="67"/>
      <c r="CE10035" s="67"/>
      <c r="CF10035" s="64"/>
      <c r="CG10035" s="5"/>
      <c r="CH10035" s="69"/>
      <c r="CI10035" s="6"/>
      <c r="CJ10035" s="5"/>
      <c r="CK10035" s="25"/>
      <c r="CL10035" s="5"/>
      <c r="DN10035" s="14"/>
      <c r="DO10035" s="14"/>
      <c r="DP10035" s="5"/>
      <c r="DQ10035" s="25"/>
      <c r="DR10035" s="25"/>
      <c r="DS10035" s="96"/>
      <c r="DT10035" s="83"/>
      <c r="DU10035" s="14"/>
      <c r="DX10035" s="83"/>
      <c r="DY10035" s="83"/>
      <c r="DZ10035" s="83"/>
      <c r="EA10035" s="83"/>
      <c r="EJ10035" s="54"/>
      <c r="EK10035" s="22"/>
      <c r="EL10035" s="24"/>
      <c r="EP10035" s="23"/>
      <c r="EQ10035" s="24"/>
      <c r="ER10035" s="22"/>
      <c r="ES10035" s="24"/>
      <c r="ET10035" s="24"/>
      <c r="EU10035" s="23"/>
      <c r="EV10035" s="26"/>
      <c r="EX10035" s="6"/>
      <c r="EY10035" s="24"/>
      <c r="EZ10035" s="109"/>
      <c r="FA10035" s="66"/>
      <c r="FB10035" s="5"/>
      <c r="FC10035" s="68"/>
      <c r="FD10035" s="67"/>
      <c r="FE10035" s="67"/>
      <c r="FF10035" s="64"/>
      <c r="FG10035" s="5"/>
      <c r="FH10035" s="69"/>
      <c r="FI10035" s="6"/>
      <c r="FJ10035" s="5"/>
      <c r="FK10035" s="25"/>
      <c r="FL10035" s="5"/>
    </row>
    <row r="10036" spans="40:168">
      <c r="AN10036" s="14"/>
      <c r="AO10036" s="14"/>
      <c r="AP10036" s="5"/>
      <c r="AQ10036" s="25"/>
      <c r="AR10036" s="25"/>
      <c r="AS10036" s="96"/>
      <c r="AT10036" s="83"/>
      <c r="AU10036" s="14"/>
      <c r="AX10036" s="83"/>
      <c r="AY10036" s="83"/>
      <c r="AZ10036" s="83"/>
      <c r="BA10036" s="83"/>
      <c r="BJ10036" s="54"/>
      <c r="BK10036" s="22"/>
      <c r="BL10036" s="24"/>
      <c r="BP10036" s="23"/>
      <c r="BQ10036" s="24"/>
      <c r="BR10036" s="22"/>
      <c r="BS10036" s="24"/>
      <c r="BT10036" s="24"/>
      <c r="BU10036" s="23"/>
      <c r="BV10036" s="26"/>
      <c r="BX10036" s="6"/>
      <c r="BY10036" s="24"/>
      <c r="BZ10036" s="109"/>
      <c r="CA10036" s="66"/>
      <c r="CB10036" s="5"/>
      <c r="CC10036" s="68"/>
      <c r="CD10036" s="67"/>
      <c r="CE10036" s="67"/>
      <c r="CF10036" s="64"/>
      <c r="CG10036" s="5"/>
      <c r="CH10036" s="69"/>
      <c r="CI10036" s="6"/>
      <c r="CJ10036" s="5"/>
      <c r="CK10036" s="25"/>
      <c r="CL10036" s="5"/>
      <c r="DN10036" s="14"/>
      <c r="DO10036" s="14"/>
      <c r="DP10036" s="5"/>
      <c r="DQ10036" s="25"/>
      <c r="DR10036" s="25"/>
      <c r="DS10036" s="96"/>
      <c r="DT10036" s="83"/>
      <c r="DU10036" s="14"/>
      <c r="DX10036" s="83"/>
      <c r="DY10036" s="83"/>
      <c r="DZ10036" s="83"/>
      <c r="EA10036" s="83"/>
      <c r="EJ10036" s="54"/>
      <c r="EK10036" s="22"/>
      <c r="EL10036" s="24"/>
      <c r="EP10036" s="23"/>
      <c r="EQ10036" s="24"/>
      <c r="ER10036" s="22"/>
      <c r="ES10036" s="24"/>
      <c r="ET10036" s="24"/>
      <c r="EU10036" s="23"/>
      <c r="EV10036" s="26"/>
      <c r="EX10036" s="6"/>
      <c r="EY10036" s="24"/>
      <c r="EZ10036" s="109"/>
      <c r="FA10036" s="66"/>
      <c r="FB10036" s="5"/>
      <c r="FC10036" s="68"/>
      <c r="FD10036" s="67"/>
      <c r="FE10036" s="67"/>
      <c r="FF10036" s="64"/>
      <c r="FG10036" s="5"/>
      <c r="FH10036" s="69"/>
      <c r="FI10036" s="6"/>
      <c r="FJ10036" s="5"/>
      <c r="FK10036" s="25"/>
      <c r="FL10036" s="5"/>
    </row>
    <row r="10037" spans="40:168">
      <c r="AN10037" s="14"/>
      <c r="AO10037" s="14"/>
      <c r="AP10037" s="5"/>
      <c r="AQ10037" s="25"/>
      <c r="AR10037" s="25"/>
      <c r="AS10037" s="96"/>
      <c r="AT10037" s="83"/>
      <c r="AU10037" s="14"/>
      <c r="AX10037" s="83"/>
      <c r="AY10037" s="83"/>
      <c r="AZ10037" s="83"/>
      <c r="BA10037" s="83"/>
      <c r="BJ10037" s="54"/>
      <c r="BK10037" s="22"/>
      <c r="BL10037" s="24"/>
      <c r="BP10037" s="23"/>
      <c r="BQ10037" s="24"/>
      <c r="BR10037" s="22"/>
      <c r="BS10037" s="24"/>
      <c r="BT10037" s="24"/>
      <c r="BU10037" s="23"/>
      <c r="BV10037" s="26"/>
      <c r="BX10037" s="6"/>
      <c r="BY10037" s="24"/>
      <c r="BZ10037" s="109"/>
      <c r="CA10037" s="66"/>
      <c r="CB10037" s="5"/>
      <c r="CC10037" s="68"/>
      <c r="CD10037" s="67"/>
      <c r="CE10037" s="67"/>
      <c r="CF10037" s="64"/>
      <c r="CG10037" s="5"/>
      <c r="CH10037" s="69"/>
      <c r="CI10037" s="6"/>
      <c r="CJ10037" s="5"/>
      <c r="CK10037" s="25"/>
      <c r="CL10037" s="5"/>
      <c r="DN10037" s="14"/>
      <c r="DO10037" s="14"/>
      <c r="DP10037" s="5"/>
      <c r="DQ10037" s="25"/>
      <c r="DR10037" s="25"/>
      <c r="DS10037" s="96"/>
      <c r="DT10037" s="83"/>
      <c r="DU10037" s="14"/>
      <c r="DX10037" s="83"/>
      <c r="DY10037" s="83"/>
      <c r="DZ10037" s="83"/>
      <c r="EA10037" s="83"/>
      <c r="EJ10037" s="54"/>
      <c r="EK10037" s="22"/>
      <c r="EL10037" s="24"/>
      <c r="EP10037" s="23"/>
      <c r="EQ10037" s="24"/>
      <c r="ER10037" s="22"/>
      <c r="ES10037" s="24"/>
      <c r="ET10037" s="24"/>
      <c r="EU10037" s="23"/>
      <c r="EV10037" s="26"/>
      <c r="EX10037" s="6"/>
      <c r="EY10037" s="24"/>
      <c r="EZ10037" s="109"/>
      <c r="FA10037" s="66"/>
      <c r="FB10037" s="5"/>
      <c r="FC10037" s="68"/>
      <c r="FD10037" s="67"/>
      <c r="FE10037" s="67"/>
      <c r="FF10037" s="64"/>
      <c r="FG10037" s="5"/>
      <c r="FH10037" s="69"/>
      <c r="FI10037" s="6"/>
      <c r="FJ10037" s="5"/>
      <c r="FK10037" s="25"/>
      <c r="FL10037" s="5"/>
    </row>
    <row r="10038" spans="40:168">
      <c r="AN10038" s="14"/>
      <c r="AO10038" s="14"/>
      <c r="AP10038" s="5"/>
      <c r="AQ10038" s="25"/>
      <c r="AR10038" s="25"/>
      <c r="AS10038" s="96"/>
      <c r="AT10038" s="83"/>
      <c r="AU10038" s="14"/>
      <c r="AX10038" s="83"/>
      <c r="AY10038" s="83"/>
      <c r="AZ10038" s="83"/>
      <c r="BA10038" s="83"/>
      <c r="BJ10038" s="54"/>
      <c r="BK10038" s="22"/>
      <c r="BL10038" s="24"/>
      <c r="BP10038" s="23"/>
      <c r="BQ10038" s="24"/>
      <c r="BR10038" s="22"/>
      <c r="BS10038" s="24"/>
      <c r="BT10038" s="24"/>
      <c r="BU10038" s="23"/>
      <c r="BV10038" s="26"/>
      <c r="BX10038" s="6"/>
      <c r="BY10038" s="24"/>
      <c r="BZ10038" s="109"/>
      <c r="CA10038" s="66"/>
      <c r="CB10038" s="5"/>
      <c r="CC10038" s="68"/>
      <c r="CD10038" s="67"/>
      <c r="CE10038" s="67"/>
      <c r="CF10038" s="64"/>
      <c r="CG10038" s="5"/>
      <c r="CH10038" s="69"/>
      <c r="CI10038" s="6"/>
      <c r="CJ10038" s="5"/>
      <c r="CK10038" s="25"/>
      <c r="CL10038" s="5"/>
      <c r="DN10038" s="14"/>
      <c r="DO10038" s="14"/>
      <c r="DP10038" s="5"/>
      <c r="DQ10038" s="25"/>
      <c r="DR10038" s="25"/>
      <c r="DS10038" s="96"/>
      <c r="DT10038" s="83"/>
      <c r="DU10038" s="14"/>
      <c r="DX10038" s="83"/>
      <c r="DY10038" s="83"/>
      <c r="DZ10038" s="83"/>
      <c r="EA10038" s="83"/>
      <c r="EJ10038" s="54"/>
      <c r="EK10038" s="22"/>
      <c r="EL10038" s="24"/>
      <c r="EP10038" s="23"/>
      <c r="EQ10038" s="24"/>
      <c r="ER10038" s="22"/>
      <c r="ES10038" s="24"/>
      <c r="ET10038" s="24"/>
      <c r="EU10038" s="23"/>
      <c r="EV10038" s="26"/>
      <c r="EX10038" s="6"/>
      <c r="EY10038" s="24"/>
      <c r="EZ10038" s="109"/>
      <c r="FA10038" s="66"/>
      <c r="FB10038" s="5"/>
      <c r="FC10038" s="68"/>
      <c r="FD10038" s="67"/>
      <c r="FE10038" s="67"/>
      <c r="FF10038" s="64"/>
      <c r="FG10038" s="5"/>
      <c r="FH10038" s="69"/>
      <c r="FI10038" s="6"/>
      <c r="FJ10038" s="5"/>
      <c r="FK10038" s="25"/>
      <c r="FL10038" s="5"/>
    </row>
    <row r="10039" spans="40:168">
      <c r="AN10039" s="14"/>
      <c r="AO10039" s="14"/>
      <c r="AP10039" s="5"/>
      <c r="AQ10039" s="25"/>
      <c r="AR10039" s="25"/>
      <c r="AS10039" s="96"/>
      <c r="AT10039" s="83"/>
      <c r="AU10039" s="14"/>
      <c r="AX10039" s="83"/>
      <c r="AY10039" s="83"/>
      <c r="AZ10039" s="83"/>
      <c r="BA10039" s="83"/>
      <c r="BJ10039" s="54"/>
      <c r="BK10039" s="22"/>
      <c r="BL10039" s="24"/>
      <c r="BP10039" s="23"/>
      <c r="BQ10039" s="24"/>
      <c r="BR10039" s="22"/>
      <c r="BS10039" s="24"/>
      <c r="BT10039" s="24"/>
      <c r="BU10039" s="23"/>
      <c r="BV10039" s="26"/>
      <c r="BX10039" s="6"/>
      <c r="BY10039" s="24"/>
      <c r="BZ10039" s="109"/>
      <c r="CA10039" s="66"/>
      <c r="CB10039" s="5"/>
      <c r="CC10039" s="68"/>
      <c r="CD10039" s="67"/>
      <c r="CE10039" s="67"/>
      <c r="CF10039" s="64"/>
      <c r="CG10039" s="5"/>
      <c r="CH10039" s="69"/>
      <c r="CI10039" s="6"/>
      <c r="CJ10039" s="5"/>
      <c r="CK10039" s="25"/>
      <c r="CL10039" s="5"/>
      <c r="DN10039" s="14"/>
      <c r="DO10039" s="14"/>
      <c r="DP10039" s="5"/>
      <c r="DQ10039" s="25"/>
      <c r="DR10039" s="25"/>
      <c r="DS10039" s="96"/>
      <c r="DT10039" s="83"/>
      <c r="DU10039" s="14"/>
      <c r="DX10039" s="83"/>
      <c r="DY10039" s="83"/>
      <c r="DZ10039" s="83"/>
      <c r="EA10039" s="83"/>
      <c r="EJ10039" s="54"/>
      <c r="EK10039" s="22"/>
      <c r="EL10039" s="24"/>
      <c r="EP10039" s="23"/>
      <c r="EQ10039" s="24"/>
      <c r="ER10039" s="22"/>
      <c r="ES10039" s="24"/>
      <c r="ET10039" s="24"/>
      <c r="EU10039" s="23"/>
      <c r="EV10039" s="26"/>
      <c r="EX10039" s="6"/>
      <c r="EY10039" s="24"/>
      <c r="EZ10039" s="109"/>
      <c r="FA10039" s="66"/>
      <c r="FB10039" s="5"/>
      <c r="FC10039" s="68"/>
      <c r="FD10039" s="67"/>
      <c r="FE10039" s="67"/>
      <c r="FF10039" s="64"/>
      <c r="FG10039" s="5"/>
      <c r="FH10039" s="69"/>
      <c r="FI10039" s="6"/>
      <c r="FJ10039" s="5"/>
      <c r="FK10039" s="25"/>
      <c r="FL10039" s="5"/>
    </row>
    <row r="10040" spans="40:168">
      <c r="AN10040" s="14"/>
      <c r="AO10040" s="14"/>
      <c r="AP10040" s="5"/>
      <c r="AQ10040" s="25"/>
      <c r="AR10040" s="25"/>
      <c r="AS10040" s="96"/>
      <c r="AT10040" s="83"/>
      <c r="AU10040" s="14"/>
      <c r="AX10040" s="83"/>
      <c r="AY10040" s="83"/>
      <c r="AZ10040" s="83"/>
      <c r="BA10040" s="83"/>
      <c r="BJ10040" s="54"/>
      <c r="BK10040" s="22"/>
      <c r="BL10040" s="24"/>
      <c r="BP10040" s="23"/>
      <c r="BQ10040" s="24"/>
      <c r="BR10040" s="22"/>
      <c r="BS10040" s="24"/>
      <c r="BT10040" s="24"/>
      <c r="BU10040" s="23"/>
      <c r="BV10040" s="26"/>
      <c r="BX10040" s="6"/>
      <c r="BY10040" s="24"/>
      <c r="BZ10040" s="109"/>
      <c r="CA10040" s="66"/>
      <c r="CB10040" s="5"/>
      <c r="CC10040" s="68"/>
      <c r="CD10040" s="67"/>
      <c r="CE10040" s="67"/>
      <c r="CF10040" s="64"/>
      <c r="CG10040" s="5"/>
      <c r="CH10040" s="69"/>
      <c r="CI10040" s="6"/>
      <c r="CJ10040" s="5"/>
      <c r="CK10040" s="25"/>
      <c r="CL10040" s="5"/>
      <c r="DN10040" s="14"/>
      <c r="DO10040" s="14"/>
      <c r="DP10040" s="5"/>
      <c r="DQ10040" s="25"/>
      <c r="DR10040" s="25"/>
      <c r="DS10040" s="96"/>
      <c r="DT10040" s="83"/>
      <c r="DU10040" s="14"/>
      <c r="DX10040" s="83"/>
      <c r="DY10040" s="83"/>
      <c r="DZ10040" s="83"/>
      <c r="EA10040" s="83"/>
      <c r="EJ10040" s="54"/>
      <c r="EK10040" s="22"/>
      <c r="EL10040" s="24"/>
      <c r="EP10040" s="23"/>
      <c r="EQ10040" s="24"/>
      <c r="ER10040" s="22"/>
      <c r="ES10040" s="24"/>
      <c r="ET10040" s="24"/>
      <c r="EU10040" s="23"/>
      <c r="EV10040" s="26"/>
      <c r="EX10040" s="6"/>
      <c r="EY10040" s="24"/>
      <c r="EZ10040" s="109"/>
      <c r="FA10040" s="66"/>
      <c r="FB10040" s="5"/>
      <c r="FC10040" s="68"/>
      <c r="FD10040" s="67"/>
      <c r="FE10040" s="67"/>
      <c r="FF10040" s="64"/>
      <c r="FG10040" s="5"/>
      <c r="FH10040" s="69"/>
      <c r="FI10040" s="6"/>
      <c r="FJ10040" s="5"/>
      <c r="FK10040" s="25"/>
      <c r="FL10040" s="5"/>
    </row>
    <row r="10041" spans="40:168">
      <c r="AN10041" s="14"/>
      <c r="AO10041" s="14"/>
      <c r="AP10041" s="5"/>
      <c r="AQ10041" s="25"/>
      <c r="AR10041" s="25"/>
      <c r="AS10041" s="96"/>
      <c r="AT10041" s="83"/>
      <c r="AU10041" s="14"/>
      <c r="AX10041" s="83"/>
      <c r="AY10041" s="83"/>
      <c r="AZ10041" s="83"/>
      <c r="BA10041" s="83"/>
      <c r="BJ10041" s="54"/>
      <c r="BK10041" s="22"/>
      <c r="BL10041" s="24"/>
      <c r="BP10041" s="23"/>
      <c r="BQ10041" s="24"/>
      <c r="BR10041" s="22"/>
      <c r="BS10041" s="24"/>
      <c r="BT10041" s="24"/>
      <c r="BU10041" s="23"/>
      <c r="BV10041" s="26"/>
      <c r="BX10041" s="6"/>
      <c r="BY10041" s="24"/>
      <c r="BZ10041" s="109"/>
      <c r="CA10041" s="66"/>
      <c r="CB10041" s="5"/>
      <c r="CC10041" s="68"/>
      <c r="CD10041" s="67"/>
      <c r="CE10041" s="67"/>
      <c r="CF10041" s="64"/>
      <c r="CG10041" s="5"/>
      <c r="CH10041" s="69"/>
      <c r="CI10041" s="6"/>
      <c r="CJ10041" s="5"/>
      <c r="CK10041" s="25"/>
      <c r="CL10041" s="5"/>
      <c r="DN10041" s="14"/>
      <c r="DO10041" s="14"/>
      <c r="DP10041" s="5"/>
      <c r="DQ10041" s="25"/>
      <c r="DR10041" s="25"/>
      <c r="DS10041" s="96"/>
      <c r="DT10041" s="83"/>
      <c r="DU10041" s="14"/>
      <c r="DX10041" s="83"/>
      <c r="DY10041" s="83"/>
      <c r="DZ10041" s="83"/>
      <c r="EA10041" s="83"/>
      <c r="EJ10041" s="54"/>
      <c r="EK10041" s="22"/>
      <c r="EL10041" s="24"/>
      <c r="EP10041" s="23"/>
      <c r="EQ10041" s="24"/>
      <c r="ER10041" s="22"/>
      <c r="ES10041" s="24"/>
      <c r="ET10041" s="24"/>
      <c r="EU10041" s="23"/>
      <c r="EV10041" s="26"/>
      <c r="EX10041" s="6"/>
      <c r="EY10041" s="24"/>
      <c r="EZ10041" s="109"/>
      <c r="FA10041" s="66"/>
      <c r="FB10041" s="5"/>
      <c r="FC10041" s="68"/>
      <c r="FD10041" s="67"/>
      <c r="FE10041" s="67"/>
      <c r="FF10041" s="64"/>
      <c r="FG10041" s="5"/>
      <c r="FH10041" s="69"/>
      <c r="FI10041" s="6"/>
      <c r="FJ10041" s="5"/>
      <c r="FK10041" s="25"/>
      <c r="FL10041" s="5"/>
    </row>
    <row r="10042" spans="40:168">
      <c r="AN10042" s="14"/>
      <c r="AO10042" s="14"/>
      <c r="AP10042" s="5"/>
      <c r="AQ10042" s="25"/>
      <c r="AR10042" s="25"/>
      <c r="AS10042" s="96"/>
      <c r="AT10042" s="83"/>
      <c r="AU10042" s="14"/>
      <c r="AX10042" s="83"/>
      <c r="AY10042" s="83"/>
      <c r="AZ10042" s="83"/>
      <c r="BA10042" s="83"/>
      <c r="BJ10042" s="54"/>
      <c r="BK10042" s="22"/>
      <c r="BL10042" s="24"/>
      <c r="BP10042" s="23"/>
      <c r="BQ10042" s="24"/>
      <c r="BR10042" s="22"/>
      <c r="BS10042" s="24"/>
      <c r="BT10042" s="24"/>
      <c r="BU10042" s="23"/>
      <c r="BV10042" s="26"/>
      <c r="BX10042" s="6"/>
      <c r="BY10042" s="24"/>
      <c r="BZ10042" s="109"/>
      <c r="CA10042" s="66"/>
      <c r="CB10042" s="5"/>
      <c r="CC10042" s="68"/>
      <c r="CD10042" s="67"/>
      <c r="CE10042" s="67"/>
      <c r="CF10042" s="64"/>
      <c r="CG10042" s="5"/>
      <c r="CH10042" s="69"/>
      <c r="CI10042" s="6"/>
      <c r="CJ10042" s="5"/>
      <c r="CK10042" s="25"/>
      <c r="CL10042" s="5"/>
      <c r="DN10042" s="14"/>
      <c r="DO10042" s="14"/>
      <c r="DP10042" s="5"/>
      <c r="DQ10042" s="25"/>
      <c r="DR10042" s="25"/>
      <c r="DS10042" s="96"/>
      <c r="DT10042" s="83"/>
      <c r="DU10042" s="14"/>
      <c r="DX10042" s="83"/>
      <c r="DY10042" s="83"/>
      <c r="DZ10042" s="83"/>
      <c r="EA10042" s="83"/>
      <c r="EJ10042" s="54"/>
      <c r="EK10042" s="22"/>
      <c r="EL10042" s="24"/>
      <c r="EP10042" s="23"/>
      <c r="EQ10042" s="24"/>
      <c r="ER10042" s="22"/>
      <c r="ES10042" s="24"/>
      <c r="ET10042" s="24"/>
      <c r="EU10042" s="23"/>
      <c r="EV10042" s="26"/>
      <c r="EX10042" s="6"/>
      <c r="EY10042" s="24"/>
      <c r="EZ10042" s="109"/>
      <c r="FA10042" s="66"/>
      <c r="FB10042" s="5"/>
      <c r="FC10042" s="68"/>
      <c r="FD10042" s="67"/>
      <c r="FE10042" s="67"/>
      <c r="FF10042" s="64"/>
      <c r="FG10042" s="5"/>
      <c r="FH10042" s="69"/>
      <c r="FI10042" s="6"/>
      <c r="FJ10042" s="5"/>
      <c r="FK10042" s="25"/>
      <c r="FL10042" s="5"/>
    </row>
    <row r="10043" spans="40:168">
      <c r="AN10043" s="14"/>
      <c r="AO10043" s="14"/>
      <c r="AP10043" s="5"/>
      <c r="AQ10043" s="25"/>
      <c r="AR10043" s="25"/>
      <c r="AS10043" s="96"/>
      <c r="AT10043" s="83"/>
      <c r="AU10043" s="14"/>
      <c r="AX10043" s="83"/>
      <c r="AY10043" s="83"/>
      <c r="AZ10043" s="83"/>
      <c r="BA10043" s="83"/>
      <c r="BJ10043" s="54"/>
      <c r="BK10043" s="22"/>
      <c r="BL10043" s="24"/>
      <c r="BP10043" s="23"/>
      <c r="BQ10043" s="24"/>
      <c r="BR10043" s="22"/>
      <c r="BS10043" s="24"/>
      <c r="BT10043" s="24"/>
      <c r="BU10043" s="23"/>
      <c r="BV10043" s="26"/>
      <c r="BX10043" s="6"/>
      <c r="BY10043" s="24"/>
      <c r="BZ10043" s="109"/>
      <c r="CA10043" s="66"/>
      <c r="CB10043" s="5"/>
      <c r="CC10043" s="68"/>
      <c r="CD10043" s="67"/>
      <c r="CE10043" s="67"/>
      <c r="CF10043" s="64"/>
      <c r="CG10043" s="5"/>
      <c r="CH10043" s="69"/>
      <c r="CI10043" s="6"/>
      <c r="CJ10043" s="5"/>
      <c r="CK10043" s="25"/>
      <c r="CL10043" s="5"/>
      <c r="DN10043" s="14"/>
      <c r="DO10043" s="14"/>
      <c r="DP10043" s="5"/>
      <c r="DQ10043" s="25"/>
      <c r="DR10043" s="25"/>
      <c r="DS10043" s="96"/>
      <c r="DT10043" s="83"/>
      <c r="DU10043" s="14"/>
      <c r="DX10043" s="83"/>
      <c r="DY10043" s="83"/>
      <c r="DZ10043" s="83"/>
      <c r="EA10043" s="83"/>
      <c r="EJ10043" s="54"/>
      <c r="EK10043" s="22"/>
      <c r="EL10043" s="24"/>
      <c r="EP10043" s="23"/>
      <c r="EQ10043" s="24"/>
      <c r="ER10043" s="22"/>
      <c r="ES10043" s="24"/>
      <c r="ET10043" s="24"/>
      <c r="EU10043" s="23"/>
      <c r="EV10043" s="26"/>
      <c r="EX10043" s="6"/>
      <c r="EY10043" s="24"/>
      <c r="EZ10043" s="109"/>
      <c r="FA10043" s="66"/>
      <c r="FB10043" s="5"/>
      <c r="FC10043" s="68"/>
      <c r="FD10043" s="67"/>
      <c r="FE10043" s="67"/>
      <c r="FF10043" s="64"/>
      <c r="FG10043" s="5"/>
      <c r="FH10043" s="69"/>
      <c r="FI10043" s="6"/>
      <c r="FJ10043" s="5"/>
      <c r="FK10043" s="25"/>
      <c r="FL10043" s="5"/>
    </row>
    <row r="10044" spans="40:168">
      <c r="AN10044" s="14"/>
      <c r="AO10044" s="14"/>
      <c r="AP10044" s="5"/>
      <c r="AQ10044" s="25"/>
      <c r="AR10044" s="25"/>
      <c r="AS10044" s="96"/>
      <c r="AT10044" s="83"/>
      <c r="AU10044" s="14"/>
      <c r="AX10044" s="83"/>
      <c r="AY10044" s="83"/>
      <c r="AZ10044" s="83"/>
      <c r="BA10044" s="83"/>
      <c r="BJ10044" s="54"/>
      <c r="BK10044" s="22"/>
      <c r="BL10044" s="24"/>
      <c r="BP10044" s="23"/>
      <c r="BQ10044" s="24"/>
      <c r="BR10044" s="22"/>
      <c r="BS10044" s="24"/>
      <c r="BT10044" s="24"/>
      <c r="BU10044" s="23"/>
      <c r="BV10044" s="26"/>
      <c r="BX10044" s="6"/>
      <c r="BY10044" s="24"/>
      <c r="BZ10044" s="109"/>
      <c r="CA10044" s="66"/>
      <c r="CB10044" s="5"/>
      <c r="CC10044" s="68"/>
      <c r="CD10044" s="67"/>
      <c r="CE10044" s="67"/>
      <c r="CF10044" s="64"/>
      <c r="CG10044" s="5"/>
      <c r="CH10044" s="69"/>
      <c r="CI10044" s="6"/>
      <c r="CJ10044" s="5"/>
      <c r="CK10044" s="25"/>
      <c r="CL10044" s="5"/>
      <c r="DN10044" s="14"/>
      <c r="DO10044" s="14"/>
      <c r="DP10044" s="5"/>
      <c r="DQ10044" s="25"/>
      <c r="DR10044" s="25"/>
      <c r="DS10044" s="96"/>
      <c r="DT10044" s="83"/>
      <c r="DU10044" s="14"/>
      <c r="DX10044" s="83"/>
      <c r="DY10044" s="83"/>
      <c r="DZ10044" s="83"/>
      <c r="EA10044" s="83"/>
      <c r="EJ10044" s="54"/>
      <c r="EK10044" s="22"/>
      <c r="EL10044" s="24"/>
      <c r="EP10044" s="23"/>
      <c r="EQ10044" s="24"/>
      <c r="ER10044" s="22"/>
      <c r="ES10044" s="24"/>
      <c r="ET10044" s="24"/>
      <c r="EU10044" s="23"/>
      <c r="EV10044" s="26"/>
      <c r="EX10044" s="6"/>
      <c r="EY10044" s="24"/>
      <c r="EZ10044" s="109"/>
      <c r="FA10044" s="66"/>
      <c r="FB10044" s="5"/>
      <c r="FC10044" s="68"/>
      <c r="FD10044" s="67"/>
      <c r="FE10044" s="67"/>
      <c r="FF10044" s="64"/>
      <c r="FG10044" s="5"/>
      <c r="FH10044" s="69"/>
      <c r="FI10044" s="6"/>
      <c r="FJ10044" s="5"/>
      <c r="FK10044" s="25"/>
      <c r="FL10044" s="5"/>
    </row>
    <row r="10045" spans="40:168">
      <c r="AN10045" s="14"/>
      <c r="AO10045" s="14"/>
      <c r="AP10045" s="5"/>
      <c r="AQ10045" s="25"/>
      <c r="AR10045" s="25"/>
      <c r="AS10045" s="96"/>
      <c r="AT10045" s="83"/>
      <c r="AU10045" s="14"/>
      <c r="AX10045" s="83"/>
      <c r="AY10045" s="83"/>
      <c r="AZ10045" s="83"/>
      <c r="BA10045" s="83"/>
      <c r="BJ10045" s="54"/>
      <c r="BK10045" s="22"/>
      <c r="BL10045" s="24"/>
      <c r="BP10045" s="23"/>
      <c r="BQ10045" s="24"/>
      <c r="BR10045" s="22"/>
      <c r="BS10045" s="24"/>
      <c r="BT10045" s="24"/>
      <c r="BU10045" s="23"/>
      <c r="BV10045" s="26"/>
      <c r="BX10045" s="6"/>
      <c r="BY10045" s="24"/>
      <c r="BZ10045" s="109"/>
      <c r="CA10045" s="66"/>
      <c r="CB10045" s="5"/>
      <c r="CC10045" s="68"/>
      <c r="CD10045" s="67"/>
      <c r="CE10045" s="67"/>
      <c r="CF10045" s="64"/>
      <c r="CG10045" s="5"/>
      <c r="CH10045" s="69"/>
      <c r="CI10045" s="6"/>
      <c r="CJ10045" s="5"/>
      <c r="CK10045" s="25"/>
      <c r="CL10045" s="5"/>
      <c r="DN10045" s="14"/>
      <c r="DO10045" s="14"/>
      <c r="DP10045" s="5"/>
      <c r="DQ10045" s="25"/>
      <c r="DR10045" s="25"/>
      <c r="DS10045" s="96"/>
      <c r="DT10045" s="83"/>
      <c r="DU10045" s="14"/>
      <c r="DX10045" s="83"/>
      <c r="DY10045" s="83"/>
      <c r="DZ10045" s="83"/>
      <c r="EA10045" s="83"/>
      <c r="EJ10045" s="54"/>
      <c r="EK10045" s="22"/>
      <c r="EL10045" s="24"/>
      <c r="EP10045" s="23"/>
      <c r="EQ10045" s="24"/>
      <c r="ER10045" s="22"/>
      <c r="ES10045" s="24"/>
      <c r="ET10045" s="24"/>
      <c r="EU10045" s="23"/>
      <c r="EV10045" s="26"/>
      <c r="EX10045" s="6"/>
      <c r="EY10045" s="24"/>
      <c r="EZ10045" s="109"/>
      <c r="FA10045" s="66"/>
      <c r="FB10045" s="5"/>
      <c r="FC10045" s="68"/>
      <c r="FD10045" s="67"/>
      <c r="FE10045" s="67"/>
      <c r="FF10045" s="64"/>
      <c r="FG10045" s="5"/>
      <c r="FH10045" s="69"/>
      <c r="FI10045" s="6"/>
      <c r="FJ10045" s="5"/>
      <c r="FK10045" s="25"/>
      <c r="FL10045" s="5"/>
    </row>
    <row r="10046" spans="40:168">
      <c r="AN10046" s="14"/>
      <c r="AO10046" s="14"/>
      <c r="AP10046" s="5"/>
      <c r="AQ10046" s="25"/>
      <c r="AR10046" s="25"/>
      <c r="AS10046" s="96"/>
      <c r="AT10046" s="83"/>
      <c r="AU10046" s="14"/>
      <c r="AX10046" s="83"/>
      <c r="AY10046" s="83"/>
      <c r="AZ10046" s="83"/>
      <c r="BA10046" s="83"/>
      <c r="BJ10046" s="54"/>
      <c r="BK10046" s="22"/>
      <c r="BL10046" s="24"/>
      <c r="BP10046" s="23"/>
      <c r="BQ10046" s="24"/>
      <c r="BR10046" s="22"/>
      <c r="BS10046" s="24"/>
      <c r="BT10046" s="24"/>
      <c r="BU10046" s="23"/>
      <c r="BV10046" s="26"/>
      <c r="BX10046" s="6"/>
      <c r="BY10046" s="24"/>
      <c r="BZ10046" s="109"/>
      <c r="CA10046" s="66"/>
      <c r="CB10046" s="5"/>
      <c r="CC10046" s="68"/>
      <c r="CD10046" s="67"/>
      <c r="CE10046" s="67"/>
      <c r="CF10046" s="64"/>
      <c r="CG10046" s="5"/>
      <c r="CH10046" s="69"/>
      <c r="CI10046" s="6"/>
      <c r="CJ10046" s="5"/>
      <c r="CK10046" s="25"/>
      <c r="CL10046" s="5"/>
      <c r="DN10046" s="14"/>
      <c r="DO10046" s="14"/>
      <c r="DP10046" s="5"/>
      <c r="DQ10046" s="25"/>
      <c r="DR10046" s="25"/>
      <c r="DS10046" s="96"/>
      <c r="DT10046" s="83"/>
      <c r="DU10046" s="14"/>
      <c r="DX10046" s="83"/>
      <c r="DY10046" s="83"/>
      <c r="DZ10046" s="83"/>
      <c r="EA10046" s="83"/>
      <c r="EJ10046" s="54"/>
      <c r="EK10046" s="22"/>
      <c r="EL10046" s="24"/>
      <c r="EP10046" s="23"/>
      <c r="EQ10046" s="24"/>
      <c r="ER10046" s="22"/>
      <c r="ES10046" s="24"/>
      <c r="ET10046" s="24"/>
      <c r="EU10046" s="23"/>
      <c r="EV10046" s="26"/>
      <c r="EX10046" s="6"/>
      <c r="EY10046" s="24"/>
      <c r="EZ10046" s="109"/>
      <c r="FA10046" s="66"/>
      <c r="FB10046" s="5"/>
      <c r="FC10046" s="68"/>
      <c r="FD10046" s="67"/>
      <c r="FE10046" s="67"/>
      <c r="FF10046" s="64"/>
      <c r="FG10046" s="5"/>
      <c r="FH10046" s="69"/>
      <c r="FI10046" s="6"/>
      <c r="FJ10046" s="5"/>
      <c r="FK10046" s="25"/>
      <c r="FL10046" s="5"/>
    </row>
    <row r="10047" spans="40:168">
      <c r="AN10047" s="14"/>
      <c r="AO10047" s="14"/>
      <c r="AP10047" s="5"/>
      <c r="AQ10047" s="25"/>
      <c r="AR10047" s="25"/>
      <c r="AS10047" s="96"/>
      <c r="AT10047" s="83"/>
      <c r="AU10047" s="14"/>
      <c r="AX10047" s="83"/>
      <c r="AY10047" s="83"/>
      <c r="AZ10047" s="83"/>
      <c r="BA10047" s="83"/>
      <c r="BJ10047" s="54"/>
      <c r="BK10047" s="22"/>
      <c r="BL10047" s="24"/>
      <c r="BP10047" s="23"/>
      <c r="BQ10047" s="24"/>
      <c r="BR10047" s="22"/>
      <c r="BS10047" s="24"/>
      <c r="BT10047" s="24"/>
      <c r="BU10047" s="23"/>
      <c r="BV10047" s="26"/>
      <c r="BX10047" s="6"/>
      <c r="BY10047" s="24"/>
      <c r="BZ10047" s="109"/>
      <c r="CA10047" s="66"/>
      <c r="CB10047" s="5"/>
      <c r="CC10047" s="68"/>
      <c r="CD10047" s="67"/>
      <c r="CE10047" s="67"/>
      <c r="CF10047" s="64"/>
      <c r="CG10047" s="5"/>
      <c r="CH10047" s="69"/>
      <c r="CI10047" s="6"/>
      <c r="CJ10047" s="5"/>
      <c r="CK10047" s="25"/>
      <c r="CL10047" s="5"/>
      <c r="DN10047" s="14"/>
      <c r="DO10047" s="14"/>
      <c r="DP10047" s="5"/>
      <c r="DQ10047" s="25"/>
      <c r="DR10047" s="25"/>
      <c r="DS10047" s="96"/>
      <c r="DT10047" s="83"/>
      <c r="DU10047" s="14"/>
      <c r="DX10047" s="83"/>
      <c r="DY10047" s="83"/>
      <c r="DZ10047" s="83"/>
      <c r="EA10047" s="83"/>
      <c r="EJ10047" s="54"/>
      <c r="EK10047" s="22"/>
      <c r="EL10047" s="24"/>
      <c r="EP10047" s="23"/>
      <c r="EQ10047" s="24"/>
      <c r="ER10047" s="22"/>
      <c r="ES10047" s="24"/>
      <c r="ET10047" s="24"/>
      <c r="EU10047" s="23"/>
      <c r="EV10047" s="26"/>
      <c r="EX10047" s="6"/>
      <c r="EY10047" s="24"/>
      <c r="EZ10047" s="109"/>
      <c r="FA10047" s="66"/>
      <c r="FB10047" s="5"/>
      <c r="FC10047" s="68"/>
      <c r="FD10047" s="67"/>
      <c r="FE10047" s="67"/>
      <c r="FF10047" s="64"/>
      <c r="FG10047" s="5"/>
      <c r="FH10047" s="69"/>
      <c r="FI10047" s="6"/>
      <c r="FJ10047" s="5"/>
      <c r="FK10047" s="25"/>
      <c r="FL10047" s="5"/>
    </row>
    <row r="10048" spans="40:168">
      <c r="AN10048" s="14"/>
      <c r="AO10048" s="14"/>
      <c r="AP10048" s="5"/>
      <c r="AQ10048" s="25"/>
      <c r="AR10048" s="25"/>
      <c r="AS10048" s="96"/>
      <c r="AT10048" s="83"/>
      <c r="AU10048" s="14"/>
      <c r="AX10048" s="83"/>
      <c r="AY10048" s="83"/>
      <c r="AZ10048" s="83"/>
      <c r="BA10048" s="83"/>
      <c r="BJ10048" s="54"/>
      <c r="BK10048" s="22"/>
      <c r="BL10048" s="24"/>
      <c r="BP10048" s="23"/>
      <c r="BQ10048" s="24"/>
      <c r="BR10048" s="22"/>
      <c r="BS10048" s="24"/>
      <c r="BT10048" s="24"/>
      <c r="BU10048" s="23"/>
      <c r="BV10048" s="26"/>
      <c r="BX10048" s="6"/>
      <c r="BY10048" s="24"/>
      <c r="BZ10048" s="109"/>
      <c r="CA10048" s="66"/>
      <c r="CB10048" s="5"/>
      <c r="CC10048" s="68"/>
      <c r="CD10048" s="67"/>
      <c r="CE10048" s="67"/>
      <c r="CF10048" s="64"/>
      <c r="CG10048" s="5"/>
      <c r="CH10048" s="69"/>
      <c r="CI10048" s="6"/>
      <c r="CJ10048" s="5"/>
      <c r="CK10048" s="25"/>
      <c r="CL10048" s="5"/>
      <c r="DN10048" s="14"/>
      <c r="DO10048" s="14"/>
      <c r="DP10048" s="5"/>
      <c r="DQ10048" s="25"/>
      <c r="DR10048" s="25"/>
      <c r="DS10048" s="96"/>
      <c r="DT10048" s="83"/>
      <c r="DU10048" s="14"/>
      <c r="DX10048" s="83"/>
      <c r="DY10048" s="83"/>
      <c r="DZ10048" s="83"/>
      <c r="EA10048" s="83"/>
      <c r="EJ10048" s="54"/>
      <c r="EK10048" s="22"/>
      <c r="EL10048" s="24"/>
      <c r="EP10048" s="23"/>
      <c r="EQ10048" s="24"/>
      <c r="ER10048" s="22"/>
      <c r="ES10048" s="24"/>
      <c r="ET10048" s="24"/>
      <c r="EU10048" s="23"/>
      <c r="EV10048" s="26"/>
      <c r="EX10048" s="6"/>
      <c r="EY10048" s="24"/>
      <c r="EZ10048" s="109"/>
      <c r="FA10048" s="66"/>
      <c r="FB10048" s="5"/>
      <c r="FC10048" s="68"/>
      <c r="FD10048" s="67"/>
      <c r="FE10048" s="67"/>
      <c r="FF10048" s="64"/>
      <c r="FG10048" s="5"/>
      <c r="FH10048" s="69"/>
      <c r="FI10048" s="6"/>
      <c r="FJ10048" s="5"/>
      <c r="FK10048" s="25"/>
      <c r="FL10048" s="5"/>
    </row>
    <row r="10049" spans="40:168">
      <c r="AN10049" s="14"/>
      <c r="AO10049" s="14"/>
      <c r="AP10049" s="5"/>
      <c r="AQ10049" s="25"/>
      <c r="AR10049" s="25"/>
      <c r="AS10049" s="96"/>
      <c r="AT10049" s="83"/>
      <c r="AU10049" s="14"/>
      <c r="AX10049" s="83"/>
      <c r="AY10049" s="83"/>
      <c r="AZ10049" s="83"/>
      <c r="BA10049" s="83"/>
      <c r="BJ10049" s="54"/>
      <c r="BK10049" s="22"/>
      <c r="BL10049" s="24"/>
      <c r="BP10049" s="23"/>
      <c r="BQ10049" s="24"/>
      <c r="BR10049" s="22"/>
      <c r="BS10049" s="24"/>
      <c r="BT10049" s="24"/>
      <c r="BU10049" s="23"/>
      <c r="BV10049" s="26"/>
      <c r="BX10049" s="6"/>
      <c r="BY10049" s="24"/>
      <c r="BZ10049" s="109"/>
      <c r="CA10049" s="66"/>
      <c r="CB10049" s="5"/>
      <c r="CC10049" s="68"/>
      <c r="CD10049" s="67"/>
      <c r="CE10049" s="67"/>
      <c r="CF10049" s="64"/>
      <c r="CG10049" s="5"/>
      <c r="CH10049" s="69"/>
      <c r="CI10049" s="6"/>
      <c r="CJ10049" s="5"/>
      <c r="CK10049" s="25"/>
      <c r="CL10049" s="5"/>
      <c r="DN10049" s="14"/>
      <c r="DO10049" s="14"/>
      <c r="DP10049" s="5"/>
      <c r="DQ10049" s="25"/>
      <c r="DR10049" s="25"/>
      <c r="DS10049" s="96"/>
      <c r="DT10049" s="83"/>
      <c r="DU10049" s="14"/>
      <c r="DX10049" s="83"/>
      <c r="DY10049" s="83"/>
      <c r="DZ10049" s="83"/>
      <c r="EA10049" s="83"/>
      <c r="EJ10049" s="54"/>
      <c r="EK10049" s="22"/>
      <c r="EL10049" s="24"/>
      <c r="EP10049" s="23"/>
      <c r="EQ10049" s="24"/>
      <c r="ER10049" s="22"/>
      <c r="ES10049" s="24"/>
      <c r="ET10049" s="24"/>
      <c r="EU10049" s="23"/>
      <c r="EV10049" s="26"/>
      <c r="EX10049" s="6"/>
      <c r="EY10049" s="24"/>
      <c r="EZ10049" s="109"/>
      <c r="FA10049" s="66"/>
      <c r="FB10049" s="5"/>
      <c r="FC10049" s="68"/>
      <c r="FD10049" s="67"/>
      <c r="FE10049" s="67"/>
      <c r="FF10049" s="64"/>
      <c r="FG10049" s="5"/>
      <c r="FH10049" s="69"/>
      <c r="FI10049" s="6"/>
      <c r="FJ10049" s="5"/>
      <c r="FK10049" s="25"/>
      <c r="FL10049" s="5"/>
    </row>
    <row r="10050" spans="40:168">
      <c r="AN10050" s="14"/>
      <c r="AO10050" s="14"/>
      <c r="AP10050" s="5"/>
      <c r="AQ10050" s="25"/>
      <c r="AR10050" s="25"/>
      <c r="AS10050" s="96"/>
      <c r="AT10050" s="83"/>
      <c r="AU10050" s="14"/>
      <c r="AX10050" s="83"/>
      <c r="AY10050" s="83"/>
      <c r="AZ10050" s="83"/>
      <c r="BA10050" s="83"/>
      <c r="BJ10050" s="54"/>
      <c r="BK10050" s="22"/>
      <c r="BL10050" s="24"/>
      <c r="BP10050" s="23"/>
      <c r="BQ10050" s="24"/>
      <c r="BR10050" s="22"/>
      <c r="BS10050" s="24"/>
      <c r="BT10050" s="24"/>
      <c r="BU10050" s="23"/>
      <c r="BV10050" s="26"/>
      <c r="BX10050" s="6"/>
      <c r="BY10050" s="24"/>
      <c r="BZ10050" s="109"/>
      <c r="CA10050" s="66"/>
      <c r="CB10050" s="5"/>
      <c r="CC10050" s="68"/>
      <c r="CD10050" s="67"/>
      <c r="CE10050" s="67"/>
      <c r="CF10050" s="64"/>
      <c r="CG10050" s="5"/>
      <c r="CH10050" s="69"/>
      <c r="CI10050" s="6"/>
      <c r="CJ10050" s="5"/>
      <c r="CK10050" s="25"/>
      <c r="CL10050" s="5"/>
      <c r="DN10050" s="14"/>
      <c r="DO10050" s="14"/>
      <c r="DP10050" s="5"/>
      <c r="DQ10050" s="25"/>
      <c r="DR10050" s="25"/>
      <c r="DS10050" s="96"/>
      <c r="DT10050" s="83"/>
      <c r="DU10050" s="14"/>
      <c r="DX10050" s="83"/>
      <c r="DY10050" s="83"/>
      <c r="DZ10050" s="83"/>
      <c r="EA10050" s="83"/>
      <c r="EJ10050" s="54"/>
      <c r="EK10050" s="22"/>
      <c r="EL10050" s="24"/>
      <c r="EP10050" s="23"/>
      <c r="EQ10050" s="24"/>
      <c r="ER10050" s="22"/>
      <c r="ES10050" s="24"/>
      <c r="ET10050" s="24"/>
      <c r="EU10050" s="23"/>
      <c r="EV10050" s="26"/>
      <c r="EX10050" s="6"/>
      <c r="EY10050" s="24"/>
      <c r="EZ10050" s="109"/>
      <c r="FA10050" s="66"/>
      <c r="FB10050" s="5"/>
      <c r="FC10050" s="68"/>
      <c r="FD10050" s="67"/>
      <c r="FE10050" s="67"/>
      <c r="FF10050" s="64"/>
      <c r="FG10050" s="5"/>
      <c r="FH10050" s="69"/>
      <c r="FI10050" s="6"/>
      <c r="FJ10050" s="5"/>
      <c r="FK10050" s="25"/>
      <c r="FL10050" s="5"/>
    </row>
    <row r="10051" spans="40:168">
      <c r="AN10051" s="14"/>
      <c r="AO10051" s="14"/>
      <c r="AP10051" s="5"/>
      <c r="AQ10051" s="25"/>
      <c r="AR10051" s="25"/>
      <c r="AS10051" s="96"/>
      <c r="AT10051" s="83"/>
      <c r="AU10051" s="14"/>
      <c r="AX10051" s="83"/>
      <c r="AY10051" s="83"/>
      <c r="AZ10051" s="83"/>
      <c r="BA10051" s="83"/>
      <c r="BJ10051" s="54"/>
      <c r="BK10051" s="22"/>
      <c r="BL10051" s="24"/>
      <c r="BP10051" s="23"/>
      <c r="BQ10051" s="24"/>
      <c r="BR10051" s="22"/>
      <c r="BS10051" s="24"/>
      <c r="BT10051" s="24"/>
      <c r="BU10051" s="23"/>
      <c r="BV10051" s="26"/>
      <c r="BX10051" s="6"/>
      <c r="BY10051" s="24"/>
      <c r="BZ10051" s="109"/>
      <c r="CA10051" s="66"/>
      <c r="CB10051" s="5"/>
      <c r="CC10051" s="68"/>
      <c r="CD10051" s="67"/>
      <c r="CE10051" s="67"/>
      <c r="CF10051" s="64"/>
      <c r="CG10051" s="5"/>
      <c r="CH10051" s="69"/>
      <c r="CI10051" s="6"/>
      <c r="CJ10051" s="5"/>
      <c r="CK10051" s="25"/>
      <c r="CL10051" s="5"/>
      <c r="DN10051" s="14"/>
      <c r="DO10051" s="14"/>
      <c r="DP10051" s="5"/>
      <c r="DQ10051" s="25"/>
      <c r="DR10051" s="25"/>
      <c r="DS10051" s="96"/>
      <c r="DT10051" s="83"/>
      <c r="DU10051" s="14"/>
      <c r="DX10051" s="83"/>
      <c r="DY10051" s="83"/>
      <c r="DZ10051" s="83"/>
      <c r="EA10051" s="83"/>
      <c r="EJ10051" s="54"/>
      <c r="EK10051" s="22"/>
      <c r="EL10051" s="24"/>
      <c r="EP10051" s="23"/>
      <c r="EQ10051" s="24"/>
      <c r="ER10051" s="22"/>
      <c r="ES10051" s="24"/>
      <c r="ET10051" s="24"/>
      <c r="EU10051" s="23"/>
      <c r="EV10051" s="26"/>
      <c r="EX10051" s="6"/>
      <c r="EY10051" s="24"/>
      <c r="EZ10051" s="109"/>
      <c r="FA10051" s="66"/>
      <c r="FB10051" s="5"/>
      <c r="FC10051" s="68"/>
      <c r="FD10051" s="67"/>
      <c r="FE10051" s="67"/>
      <c r="FF10051" s="64"/>
      <c r="FG10051" s="5"/>
      <c r="FH10051" s="69"/>
      <c r="FI10051" s="6"/>
      <c r="FJ10051" s="5"/>
      <c r="FK10051" s="25"/>
      <c r="FL10051" s="5"/>
    </row>
    <row r="10052" spans="40:168">
      <c r="AN10052" s="14"/>
      <c r="AO10052" s="14"/>
      <c r="AP10052" s="5"/>
      <c r="AQ10052" s="25"/>
      <c r="AR10052" s="25"/>
      <c r="AS10052" s="96"/>
      <c r="AT10052" s="83"/>
      <c r="AU10052" s="14"/>
      <c r="AX10052" s="83"/>
      <c r="AY10052" s="83"/>
      <c r="AZ10052" s="83"/>
      <c r="BA10052" s="83"/>
      <c r="BJ10052" s="54"/>
      <c r="BK10052" s="22"/>
      <c r="BL10052" s="24"/>
      <c r="BP10052" s="23"/>
      <c r="BQ10052" s="24"/>
      <c r="BR10052" s="22"/>
      <c r="BS10052" s="24"/>
      <c r="BT10052" s="24"/>
      <c r="BU10052" s="23"/>
      <c r="BV10052" s="26"/>
      <c r="BX10052" s="6"/>
      <c r="BY10052" s="24"/>
      <c r="BZ10052" s="109"/>
      <c r="CA10052" s="66"/>
      <c r="CB10052" s="5"/>
      <c r="CC10052" s="68"/>
      <c r="CD10052" s="67"/>
      <c r="CE10052" s="67"/>
      <c r="CF10052" s="64"/>
      <c r="CG10052" s="5"/>
      <c r="CH10052" s="69"/>
      <c r="CI10052" s="6"/>
      <c r="CJ10052" s="5"/>
      <c r="CK10052" s="25"/>
      <c r="CL10052" s="5"/>
      <c r="DN10052" s="14"/>
      <c r="DO10052" s="14"/>
      <c r="DP10052" s="5"/>
      <c r="DQ10052" s="25"/>
      <c r="DR10052" s="25"/>
      <c r="DS10052" s="96"/>
      <c r="DT10052" s="83"/>
      <c r="DU10052" s="14"/>
      <c r="DX10052" s="83"/>
      <c r="DY10052" s="83"/>
      <c r="DZ10052" s="83"/>
      <c r="EA10052" s="83"/>
      <c r="EJ10052" s="54"/>
      <c r="EK10052" s="22"/>
      <c r="EL10052" s="24"/>
      <c r="EP10052" s="23"/>
      <c r="EQ10052" s="24"/>
      <c r="ER10052" s="22"/>
      <c r="ES10052" s="24"/>
      <c r="ET10052" s="24"/>
      <c r="EU10052" s="23"/>
      <c r="EV10052" s="26"/>
      <c r="EX10052" s="6"/>
      <c r="EY10052" s="24"/>
      <c r="EZ10052" s="109"/>
      <c r="FA10052" s="66"/>
      <c r="FB10052" s="5"/>
      <c r="FC10052" s="68"/>
      <c r="FD10052" s="67"/>
      <c r="FE10052" s="67"/>
      <c r="FF10052" s="64"/>
      <c r="FG10052" s="5"/>
      <c r="FH10052" s="69"/>
      <c r="FI10052" s="6"/>
      <c r="FJ10052" s="5"/>
      <c r="FK10052" s="25"/>
      <c r="FL10052" s="5"/>
    </row>
    <row r="10053" spans="40:168">
      <c r="AN10053" s="14"/>
      <c r="AO10053" s="14"/>
      <c r="AP10053" s="5"/>
      <c r="AQ10053" s="25"/>
      <c r="AR10053" s="25"/>
      <c r="AS10053" s="96"/>
      <c r="AT10053" s="83"/>
      <c r="AU10053" s="14"/>
      <c r="AX10053" s="83"/>
      <c r="AY10053" s="83"/>
      <c r="AZ10053" s="83"/>
      <c r="BA10053" s="83"/>
      <c r="BJ10053" s="54"/>
      <c r="BK10053" s="22"/>
      <c r="BL10053" s="24"/>
      <c r="BP10053" s="23"/>
      <c r="BQ10053" s="24"/>
      <c r="BR10053" s="22"/>
      <c r="BS10053" s="24"/>
      <c r="BT10053" s="24"/>
      <c r="BU10053" s="23"/>
      <c r="BV10053" s="26"/>
      <c r="BX10053" s="6"/>
      <c r="BY10053" s="24"/>
      <c r="BZ10053" s="109"/>
      <c r="CA10053" s="66"/>
      <c r="CB10053" s="5"/>
      <c r="CC10053" s="68"/>
      <c r="CD10053" s="67"/>
      <c r="CE10053" s="67"/>
      <c r="CF10053" s="64"/>
      <c r="CG10053" s="5"/>
      <c r="CH10053" s="69"/>
      <c r="CI10053" s="6"/>
      <c r="CJ10053" s="5"/>
      <c r="CK10053" s="25"/>
      <c r="CL10053" s="5"/>
      <c r="DN10053" s="14"/>
      <c r="DO10053" s="14"/>
      <c r="DP10053" s="5"/>
      <c r="DQ10053" s="25"/>
      <c r="DR10053" s="25"/>
      <c r="DS10053" s="96"/>
      <c r="DT10053" s="83"/>
      <c r="DU10053" s="14"/>
      <c r="DX10053" s="83"/>
      <c r="DY10053" s="83"/>
      <c r="DZ10053" s="83"/>
      <c r="EA10053" s="83"/>
      <c r="EJ10053" s="54"/>
      <c r="EK10053" s="22"/>
      <c r="EL10053" s="24"/>
      <c r="EP10053" s="23"/>
      <c r="EQ10053" s="24"/>
      <c r="ER10053" s="22"/>
      <c r="ES10053" s="24"/>
      <c r="ET10053" s="24"/>
      <c r="EU10053" s="23"/>
      <c r="EV10053" s="26"/>
      <c r="EX10053" s="6"/>
      <c r="EY10053" s="24"/>
      <c r="EZ10053" s="109"/>
      <c r="FA10053" s="66"/>
      <c r="FB10053" s="5"/>
      <c r="FC10053" s="68"/>
      <c r="FD10053" s="67"/>
      <c r="FE10053" s="67"/>
      <c r="FF10053" s="64"/>
      <c r="FG10053" s="5"/>
      <c r="FH10053" s="69"/>
      <c r="FI10053" s="6"/>
      <c r="FJ10053" s="5"/>
      <c r="FK10053" s="25"/>
      <c r="FL10053" s="5"/>
    </row>
    <row r="10054" spans="40:168">
      <c r="AN10054" s="14"/>
      <c r="AO10054" s="14"/>
      <c r="AP10054" s="5"/>
      <c r="AQ10054" s="25"/>
      <c r="AR10054" s="25"/>
      <c r="AS10054" s="96"/>
      <c r="AT10054" s="83"/>
      <c r="AU10054" s="14"/>
      <c r="AX10054" s="83"/>
      <c r="AY10054" s="83"/>
      <c r="AZ10054" s="83"/>
      <c r="BA10054" s="83"/>
      <c r="BJ10054" s="54"/>
      <c r="BK10054" s="22"/>
      <c r="BL10054" s="24"/>
      <c r="BP10054" s="23"/>
      <c r="BQ10054" s="24"/>
      <c r="BR10054" s="22"/>
      <c r="BS10054" s="24"/>
      <c r="BT10054" s="24"/>
      <c r="BU10054" s="23"/>
      <c r="BV10054" s="26"/>
      <c r="BX10054" s="6"/>
      <c r="BY10054" s="24"/>
      <c r="BZ10054" s="109"/>
      <c r="CA10054" s="66"/>
      <c r="CB10054" s="5"/>
      <c r="CC10054" s="68"/>
      <c r="CD10054" s="67"/>
      <c r="CE10054" s="67"/>
      <c r="CF10054" s="64"/>
      <c r="CG10054" s="5"/>
      <c r="CH10054" s="69"/>
      <c r="CI10054" s="6"/>
      <c r="CJ10054" s="5"/>
      <c r="CK10054" s="25"/>
      <c r="CL10054" s="5"/>
      <c r="DN10054" s="14"/>
      <c r="DO10054" s="14"/>
      <c r="DP10054" s="5"/>
      <c r="DQ10054" s="25"/>
      <c r="DR10054" s="25"/>
      <c r="DS10054" s="96"/>
      <c r="DT10054" s="83"/>
      <c r="DU10054" s="14"/>
      <c r="DX10054" s="83"/>
      <c r="DY10054" s="83"/>
      <c r="DZ10054" s="83"/>
      <c r="EA10054" s="83"/>
      <c r="EJ10054" s="54"/>
      <c r="EK10054" s="22"/>
      <c r="EL10054" s="24"/>
      <c r="EP10054" s="23"/>
      <c r="EQ10054" s="24"/>
      <c r="ER10054" s="22"/>
      <c r="ES10054" s="24"/>
      <c r="ET10054" s="24"/>
      <c r="EU10054" s="23"/>
      <c r="EV10054" s="26"/>
      <c r="EX10054" s="6"/>
      <c r="EY10054" s="24"/>
      <c r="EZ10054" s="109"/>
      <c r="FA10054" s="66"/>
      <c r="FB10054" s="5"/>
      <c r="FC10054" s="68"/>
      <c r="FD10054" s="67"/>
      <c r="FE10054" s="67"/>
      <c r="FF10054" s="64"/>
      <c r="FG10054" s="5"/>
      <c r="FH10054" s="69"/>
      <c r="FI10054" s="6"/>
      <c r="FJ10054" s="5"/>
      <c r="FK10054" s="25"/>
      <c r="FL10054" s="5"/>
    </row>
    <row r="10055" spans="40:168">
      <c r="AN10055" s="14"/>
      <c r="AO10055" s="14"/>
      <c r="AP10055" s="5"/>
      <c r="AQ10055" s="25"/>
      <c r="AR10055" s="25"/>
      <c r="AS10055" s="96"/>
      <c r="AT10055" s="83"/>
      <c r="AU10055" s="14"/>
      <c r="AX10055" s="83"/>
      <c r="AY10055" s="83"/>
      <c r="AZ10055" s="83"/>
      <c r="BA10055" s="83"/>
      <c r="BJ10055" s="54"/>
      <c r="BK10055" s="22"/>
      <c r="BL10055" s="24"/>
      <c r="BP10055" s="23"/>
      <c r="BQ10055" s="24"/>
      <c r="BR10055" s="22"/>
      <c r="BS10055" s="24"/>
      <c r="BT10055" s="24"/>
      <c r="BU10055" s="23"/>
      <c r="BV10055" s="26"/>
      <c r="BX10055" s="6"/>
      <c r="BY10055" s="24"/>
      <c r="BZ10055" s="109"/>
      <c r="CA10055" s="66"/>
      <c r="CB10055" s="5"/>
      <c r="CC10055" s="68"/>
      <c r="CD10055" s="67"/>
      <c r="CE10055" s="67"/>
      <c r="CF10055" s="64"/>
      <c r="CG10055" s="5"/>
      <c r="CH10055" s="69"/>
      <c r="CI10055" s="6"/>
      <c r="CJ10055" s="5"/>
      <c r="CK10055" s="25"/>
      <c r="CL10055" s="5"/>
      <c r="DN10055" s="14"/>
      <c r="DO10055" s="14"/>
      <c r="DP10055" s="5"/>
      <c r="DQ10055" s="25"/>
      <c r="DR10055" s="25"/>
      <c r="DS10055" s="96"/>
      <c r="DT10055" s="83"/>
      <c r="DU10055" s="14"/>
      <c r="DX10055" s="83"/>
      <c r="DY10055" s="83"/>
      <c r="DZ10055" s="83"/>
      <c r="EA10055" s="83"/>
      <c r="EJ10055" s="54"/>
      <c r="EK10055" s="22"/>
      <c r="EL10055" s="24"/>
      <c r="EP10055" s="23"/>
      <c r="EQ10055" s="24"/>
      <c r="ER10055" s="22"/>
      <c r="ES10055" s="24"/>
      <c r="ET10055" s="24"/>
      <c r="EU10055" s="23"/>
      <c r="EV10055" s="26"/>
      <c r="EX10055" s="6"/>
      <c r="EY10055" s="24"/>
      <c r="EZ10055" s="109"/>
      <c r="FA10055" s="66"/>
      <c r="FB10055" s="5"/>
      <c r="FC10055" s="68"/>
      <c r="FD10055" s="67"/>
      <c r="FE10055" s="67"/>
      <c r="FF10055" s="64"/>
      <c r="FG10055" s="5"/>
      <c r="FH10055" s="69"/>
      <c r="FI10055" s="6"/>
      <c r="FJ10055" s="5"/>
      <c r="FK10055" s="25"/>
      <c r="FL10055" s="5"/>
    </row>
    <row r="10056" spans="40:168">
      <c r="AN10056" s="14"/>
      <c r="AO10056" s="14"/>
      <c r="AP10056" s="5"/>
      <c r="AQ10056" s="25"/>
      <c r="AR10056" s="25"/>
      <c r="AS10056" s="96"/>
      <c r="AT10056" s="83"/>
      <c r="AU10056" s="14"/>
      <c r="AX10056" s="83"/>
      <c r="AY10056" s="83"/>
      <c r="AZ10056" s="83"/>
      <c r="BA10056" s="83"/>
      <c r="BJ10056" s="54"/>
      <c r="BK10056" s="22"/>
      <c r="BL10056" s="24"/>
      <c r="BP10056" s="23"/>
      <c r="BQ10056" s="24"/>
      <c r="BR10056" s="22"/>
      <c r="BS10056" s="24"/>
      <c r="BT10056" s="24"/>
      <c r="BU10056" s="23"/>
      <c r="BV10056" s="26"/>
      <c r="BX10056" s="6"/>
      <c r="BY10056" s="24"/>
      <c r="BZ10056" s="109"/>
      <c r="CA10056" s="66"/>
      <c r="CB10056" s="5"/>
      <c r="CC10056" s="68"/>
      <c r="CD10056" s="67"/>
      <c r="CE10056" s="67"/>
      <c r="CF10056" s="64"/>
      <c r="CG10056" s="5"/>
      <c r="CH10056" s="69"/>
      <c r="CI10056" s="6"/>
      <c r="CJ10056" s="5"/>
      <c r="CK10056" s="25"/>
      <c r="CL10056" s="5"/>
      <c r="DN10056" s="14"/>
      <c r="DO10056" s="14"/>
      <c r="DP10056" s="5"/>
      <c r="DQ10056" s="25"/>
      <c r="DR10056" s="25"/>
      <c r="DS10056" s="96"/>
      <c r="DT10056" s="83"/>
      <c r="DU10056" s="14"/>
      <c r="DX10056" s="83"/>
      <c r="DY10056" s="83"/>
      <c r="DZ10056" s="83"/>
      <c r="EA10056" s="83"/>
      <c r="EJ10056" s="54"/>
      <c r="EK10056" s="22"/>
      <c r="EL10056" s="24"/>
      <c r="EP10056" s="23"/>
      <c r="EQ10056" s="24"/>
      <c r="ER10056" s="22"/>
      <c r="ES10056" s="24"/>
      <c r="ET10056" s="24"/>
      <c r="EU10056" s="23"/>
      <c r="EV10056" s="26"/>
      <c r="EX10056" s="6"/>
      <c r="EY10056" s="24"/>
      <c r="EZ10056" s="109"/>
      <c r="FA10056" s="66"/>
      <c r="FB10056" s="5"/>
      <c r="FC10056" s="68"/>
      <c r="FD10056" s="67"/>
      <c r="FE10056" s="67"/>
      <c r="FF10056" s="64"/>
      <c r="FG10056" s="5"/>
      <c r="FH10056" s="69"/>
      <c r="FI10056" s="6"/>
      <c r="FJ10056" s="5"/>
      <c r="FK10056" s="25"/>
      <c r="FL10056" s="5"/>
    </row>
    <row r="10057" spans="40:168">
      <c r="AN10057" s="14"/>
      <c r="AO10057" s="14"/>
      <c r="AP10057" s="5"/>
      <c r="AQ10057" s="25"/>
      <c r="AR10057" s="25"/>
      <c r="AS10057" s="96"/>
      <c r="AT10057" s="83"/>
      <c r="AU10057" s="14"/>
      <c r="AX10057" s="83"/>
      <c r="AY10057" s="83"/>
      <c r="AZ10057" s="83"/>
      <c r="BA10057" s="83"/>
      <c r="BJ10057" s="54"/>
      <c r="BK10057" s="22"/>
      <c r="BL10057" s="24"/>
      <c r="BP10057" s="23"/>
      <c r="BQ10057" s="24"/>
      <c r="BR10057" s="22"/>
      <c r="BS10057" s="24"/>
      <c r="BT10057" s="24"/>
      <c r="BU10057" s="23"/>
      <c r="BV10057" s="26"/>
      <c r="BX10057" s="6"/>
      <c r="BY10057" s="24"/>
      <c r="BZ10057" s="109"/>
      <c r="CA10057" s="66"/>
      <c r="CB10057" s="5"/>
      <c r="CC10057" s="68"/>
      <c r="CD10057" s="67"/>
      <c r="CE10057" s="67"/>
      <c r="CF10057" s="64"/>
      <c r="CG10057" s="5"/>
      <c r="CH10057" s="69"/>
      <c r="CI10057" s="6"/>
      <c r="CJ10057" s="5"/>
      <c r="CK10057" s="25"/>
      <c r="CL10057" s="5"/>
      <c r="DN10057" s="14"/>
      <c r="DO10057" s="14"/>
      <c r="DP10057" s="5"/>
      <c r="DQ10057" s="25"/>
      <c r="DR10057" s="25"/>
      <c r="DS10057" s="96"/>
      <c r="DT10057" s="83"/>
      <c r="DU10057" s="14"/>
      <c r="DX10057" s="83"/>
      <c r="DY10057" s="83"/>
      <c r="DZ10057" s="83"/>
      <c r="EA10057" s="83"/>
      <c r="EJ10057" s="54"/>
      <c r="EK10057" s="22"/>
      <c r="EL10057" s="24"/>
      <c r="EP10057" s="23"/>
      <c r="EQ10057" s="24"/>
      <c r="ER10057" s="22"/>
      <c r="ES10057" s="24"/>
      <c r="ET10057" s="24"/>
      <c r="EU10057" s="23"/>
      <c r="EV10057" s="26"/>
      <c r="EX10057" s="6"/>
      <c r="EY10057" s="24"/>
      <c r="EZ10057" s="109"/>
      <c r="FA10057" s="66"/>
      <c r="FB10057" s="5"/>
      <c r="FC10057" s="68"/>
      <c r="FD10057" s="67"/>
      <c r="FE10057" s="67"/>
      <c r="FF10057" s="64"/>
      <c r="FG10057" s="5"/>
      <c r="FH10057" s="69"/>
      <c r="FI10057" s="6"/>
      <c r="FJ10057" s="5"/>
      <c r="FK10057" s="25"/>
      <c r="FL10057" s="5"/>
    </row>
    <row r="10058" spans="40:168">
      <c r="AN10058" s="14"/>
      <c r="AO10058" s="14"/>
      <c r="AP10058" s="5"/>
      <c r="AQ10058" s="25"/>
      <c r="AR10058" s="25"/>
      <c r="AS10058" s="96"/>
      <c r="AT10058" s="83"/>
      <c r="AU10058" s="14"/>
      <c r="AX10058" s="83"/>
      <c r="AY10058" s="83"/>
      <c r="AZ10058" s="83"/>
      <c r="BA10058" s="83"/>
      <c r="BJ10058" s="54"/>
      <c r="BK10058" s="22"/>
      <c r="BL10058" s="24"/>
      <c r="BP10058" s="23"/>
      <c r="BQ10058" s="24"/>
      <c r="BR10058" s="22"/>
      <c r="BS10058" s="24"/>
      <c r="BT10058" s="24"/>
      <c r="BU10058" s="23"/>
      <c r="BV10058" s="26"/>
      <c r="BX10058" s="6"/>
      <c r="BY10058" s="24"/>
      <c r="BZ10058" s="109"/>
      <c r="CA10058" s="66"/>
      <c r="CB10058" s="5"/>
      <c r="CC10058" s="68"/>
      <c r="CD10058" s="67"/>
      <c r="CE10058" s="67"/>
      <c r="CF10058" s="64"/>
      <c r="CG10058" s="5"/>
      <c r="CH10058" s="69"/>
      <c r="CI10058" s="6"/>
      <c r="CJ10058" s="5"/>
      <c r="CK10058" s="25"/>
      <c r="CL10058" s="5"/>
      <c r="DN10058" s="14"/>
      <c r="DO10058" s="14"/>
      <c r="DP10058" s="5"/>
      <c r="DQ10058" s="25"/>
      <c r="DR10058" s="25"/>
      <c r="DS10058" s="96"/>
      <c r="DT10058" s="83"/>
      <c r="DU10058" s="14"/>
      <c r="DX10058" s="83"/>
      <c r="DY10058" s="83"/>
      <c r="DZ10058" s="83"/>
      <c r="EA10058" s="83"/>
      <c r="EJ10058" s="54"/>
      <c r="EK10058" s="22"/>
      <c r="EL10058" s="24"/>
      <c r="EP10058" s="23"/>
      <c r="EQ10058" s="24"/>
      <c r="ER10058" s="22"/>
      <c r="ES10058" s="24"/>
      <c r="ET10058" s="24"/>
      <c r="EU10058" s="23"/>
      <c r="EV10058" s="26"/>
      <c r="EX10058" s="6"/>
      <c r="EY10058" s="24"/>
      <c r="EZ10058" s="109"/>
      <c r="FA10058" s="66"/>
      <c r="FB10058" s="5"/>
      <c r="FC10058" s="68"/>
      <c r="FD10058" s="67"/>
      <c r="FE10058" s="67"/>
      <c r="FF10058" s="64"/>
      <c r="FG10058" s="5"/>
      <c r="FH10058" s="69"/>
      <c r="FI10058" s="6"/>
      <c r="FJ10058" s="5"/>
      <c r="FK10058" s="25"/>
      <c r="FL10058" s="5"/>
    </row>
    <row r="10059" spans="40:168">
      <c r="AN10059" s="14"/>
      <c r="AO10059" s="14"/>
      <c r="AP10059" s="5"/>
      <c r="AQ10059" s="25"/>
      <c r="AR10059" s="25"/>
      <c r="AS10059" s="96"/>
      <c r="AT10059" s="83"/>
      <c r="AU10059" s="14"/>
      <c r="AX10059" s="83"/>
      <c r="AY10059" s="83"/>
      <c r="AZ10059" s="83"/>
      <c r="BA10059" s="83"/>
      <c r="BJ10059" s="54"/>
      <c r="BK10059" s="22"/>
      <c r="BL10059" s="24"/>
      <c r="BP10059" s="23"/>
      <c r="BQ10059" s="24"/>
      <c r="BR10059" s="22"/>
      <c r="BS10059" s="24"/>
      <c r="BT10059" s="24"/>
      <c r="BU10059" s="23"/>
      <c r="BV10059" s="26"/>
      <c r="BX10059" s="6"/>
      <c r="BY10059" s="24"/>
      <c r="BZ10059" s="109"/>
      <c r="CA10059" s="66"/>
      <c r="CB10059" s="5"/>
      <c r="CC10059" s="68"/>
      <c r="CD10059" s="67"/>
      <c r="CE10059" s="67"/>
      <c r="CF10059" s="64"/>
      <c r="CG10059" s="5"/>
      <c r="CH10059" s="69"/>
      <c r="CI10059" s="6"/>
      <c r="CJ10059" s="5"/>
      <c r="CK10059" s="25"/>
      <c r="CL10059" s="5"/>
      <c r="DN10059" s="14"/>
      <c r="DO10059" s="14"/>
      <c r="DP10059" s="5"/>
      <c r="DQ10059" s="25"/>
      <c r="DR10059" s="25"/>
      <c r="DS10059" s="96"/>
      <c r="DT10059" s="83"/>
      <c r="DU10059" s="14"/>
      <c r="DX10059" s="83"/>
      <c r="DY10059" s="83"/>
      <c r="DZ10059" s="83"/>
      <c r="EA10059" s="83"/>
      <c r="EJ10059" s="54"/>
      <c r="EK10059" s="22"/>
      <c r="EL10059" s="24"/>
      <c r="EP10059" s="23"/>
      <c r="EQ10059" s="24"/>
      <c r="ER10059" s="22"/>
      <c r="ES10059" s="24"/>
      <c r="ET10059" s="24"/>
      <c r="EU10059" s="23"/>
      <c r="EV10059" s="26"/>
      <c r="EX10059" s="6"/>
      <c r="EY10059" s="24"/>
      <c r="EZ10059" s="109"/>
      <c r="FA10059" s="66"/>
      <c r="FB10059" s="5"/>
      <c r="FC10059" s="68"/>
      <c r="FD10059" s="67"/>
      <c r="FE10059" s="67"/>
      <c r="FF10059" s="64"/>
      <c r="FG10059" s="5"/>
      <c r="FH10059" s="69"/>
      <c r="FI10059" s="6"/>
      <c r="FJ10059" s="5"/>
      <c r="FK10059" s="25"/>
      <c r="FL10059" s="5"/>
    </row>
    <row r="10060" spans="40:168">
      <c r="AN10060" s="14"/>
      <c r="AO10060" s="14"/>
      <c r="AP10060" s="5"/>
      <c r="AQ10060" s="25"/>
      <c r="AR10060" s="25"/>
      <c r="AS10060" s="96"/>
      <c r="AT10060" s="83"/>
      <c r="AU10060" s="14"/>
      <c r="AX10060" s="83"/>
      <c r="AY10060" s="83"/>
      <c r="AZ10060" s="83"/>
      <c r="BA10060" s="83"/>
      <c r="BJ10060" s="54"/>
      <c r="BK10060" s="22"/>
      <c r="BL10060" s="24"/>
      <c r="BP10060" s="23"/>
      <c r="BQ10060" s="24"/>
      <c r="BR10060" s="22"/>
      <c r="BS10060" s="24"/>
      <c r="BT10060" s="24"/>
      <c r="BU10060" s="23"/>
      <c r="BV10060" s="26"/>
      <c r="BX10060" s="6"/>
      <c r="BY10060" s="24"/>
      <c r="BZ10060" s="109"/>
      <c r="CA10060" s="66"/>
      <c r="CB10060" s="5"/>
      <c r="CC10060" s="68"/>
      <c r="CD10060" s="67"/>
      <c r="CE10060" s="67"/>
      <c r="CF10060" s="64"/>
      <c r="CG10060" s="5"/>
      <c r="CH10060" s="69"/>
      <c r="CI10060" s="6"/>
      <c r="CJ10060" s="5"/>
      <c r="CK10060" s="25"/>
      <c r="CL10060" s="5"/>
      <c r="DN10060" s="14"/>
      <c r="DO10060" s="14"/>
      <c r="DP10060" s="5"/>
      <c r="DQ10060" s="25"/>
      <c r="DR10060" s="25"/>
      <c r="DS10060" s="96"/>
      <c r="DT10060" s="83"/>
      <c r="DU10060" s="14"/>
      <c r="DX10060" s="83"/>
      <c r="DY10060" s="83"/>
      <c r="DZ10060" s="83"/>
      <c r="EA10060" s="83"/>
      <c r="EJ10060" s="54"/>
      <c r="EK10060" s="22"/>
      <c r="EL10060" s="24"/>
      <c r="EP10060" s="23"/>
      <c r="EQ10060" s="24"/>
      <c r="ER10060" s="22"/>
      <c r="ES10060" s="24"/>
      <c r="ET10060" s="24"/>
      <c r="EU10060" s="23"/>
      <c r="EV10060" s="26"/>
      <c r="EX10060" s="6"/>
      <c r="EY10060" s="24"/>
      <c r="EZ10060" s="109"/>
      <c r="FA10060" s="66"/>
      <c r="FB10060" s="5"/>
      <c r="FC10060" s="68"/>
      <c r="FD10060" s="67"/>
      <c r="FE10060" s="67"/>
      <c r="FF10060" s="64"/>
      <c r="FG10060" s="5"/>
      <c r="FH10060" s="69"/>
      <c r="FI10060" s="6"/>
      <c r="FJ10060" s="5"/>
      <c r="FK10060" s="25"/>
      <c r="FL10060" s="5"/>
    </row>
    <row r="10061" spans="40:168">
      <c r="AN10061" s="14"/>
      <c r="AO10061" s="14"/>
      <c r="AP10061" s="5"/>
      <c r="AQ10061" s="25"/>
      <c r="AR10061" s="25"/>
      <c r="AS10061" s="96"/>
      <c r="AT10061" s="83"/>
      <c r="AU10061" s="14"/>
      <c r="AX10061" s="83"/>
      <c r="AY10061" s="83"/>
      <c r="AZ10061" s="83"/>
      <c r="BA10061" s="83"/>
      <c r="BJ10061" s="54"/>
      <c r="BK10061" s="22"/>
      <c r="BL10061" s="24"/>
      <c r="BP10061" s="23"/>
      <c r="BQ10061" s="24"/>
      <c r="BR10061" s="22"/>
      <c r="BS10061" s="24"/>
      <c r="BT10061" s="24"/>
      <c r="BU10061" s="23"/>
      <c r="BV10061" s="26"/>
      <c r="BX10061" s="6"/>
      <c r="BY10061" s="24"/>
      <c r="BZ10061" s="109"/>
      <c r="CA10061" s="66"/>
      <c r="CB10061" s="5"/>
      <c r="CC10061" s="68"/>
      <c r="CD10061" s="67"/>
      <c r="CE10061" s="67"/>
      <c r="CF10061" s="64"/>
      <c r="CG10061" s="5"/>
      <c r="CH10061" s="69"/>
      <c r="CI10061" s="6"/>
      <c r="CJ10061" s="5"/>
      <c r="CK10061" s="25"/>
      <c r="CL10061" s="5"/>
      <c r="DN10061" s="14"/>
      <c r="DO10061" s="14"/>
      <c r="DP10061" s="5"/>
      <c r="DQ10061" s="25"/>
      <c r="DR10061" s="25"/>
      <c r="DS10061" s="96"/>
      <c r="DT10061" s="83"/>
      <c r="DU10061" s="14"/>
      <c r="DX10061" s="83"/>
      <c r="DY10061" s="83"/>
      <c r="DZ10061" s="83"/>
      <c r="EA10061" s="83"/>
      <c r="EJ10061" s="54"/>
      <c r="EK10061" s="22"/>
      <c r="EL10061" s="24"/>
      <c r="EP10061" s="23"/>
      <c r="EQ10061" s="24"/>
      <c r="ER10061" s="22"/>
      <c r="ES10061" s="24"/>
      <c r="ET10061" s="24"/>
      <c r="EU10061" s="23"/>
      <c r="EV10061" s="26"/>
      <c r="EX10061" s="6"/>
      <c r="EY10061" s="24"/>
      <c r="EZ10061" s="109"/>
      <c r="FA10061" s="66"/>
      <c r="FB10061" s="5"/>
      <c r="FC10061" s="68"/>
      <c r="FD10061" s="67"/>
      <c r="FE10061" s="67"/>
      <c r="FF10061" s="64"/>
      <c r="FG10061" s="5"/>
      <c r="FH10061" s="69"/>
      <c r="FI10061" s="6"/>
      <c r="FJ10061" s="5"/>
      <c r="FK10061" s="25"/>
      <c r="FL10061" s="5"/>
    </row>
    <row r="10062" spans="40:168">
      <c r="AN10062" s="14"/>
      <c r="AO10062" s="14"/>
      <c r="AP10062" s="5"/>
      <c r="AQ10062" s="25"/>
      <c r="AR10062" s="25"/>
      <c r="AS10062" s="96"/>
      <c r="AT10062" s="83"/>
      <c r="AU10062" s="14"/>
      <c r="AX10062" s="83"/>
      <c r="AY10062" s="83"/>
      <c r="AZ10062" s="83"/>
      <c r="BA10062" s="83"/>
      <c r="BJ10062" s="54"/>
      <c r="BK10062" s="22"/>
      <c r="BL10062" s="24"/>
      <c r="BP10062" s="23"/>
      <c r="BQ10062" s="24"/>
      <c r="BR10062" s="22"/>
      <c r="BS10062" s="24"/>
      <c r="BT10062" s="24"/>
      <c r="BU10062" s="23"/>
      <c r="BV10062" s="26"/>
      <c r="BX10062" s="6"/>
      <c r="BY10062" s="24"/>
      <c r="BZ10062" s="109"/>
      <c r="CA10062" s="66"/>
      <c r="CB10062" s="5"/>
      <c r="CC10062" s="68"/>
      <c r="CD10062" s="67"/>
      <c r="CE10062" s="67"/>
      <c r="CF10062" s="64"/>
      <c r="CG10062" s="5"/>
      <c r="CH10062" s="69"/>
      <c r="CI10062" s="6"/>
      <c r="CJ10062" s="5"/>
      <c r="CK10062" s="25"/>
      <c r="CL10062" s="5"/>
      <c r="DN10062" s="14"/>
      <c r="DO10062" s="14"/>
      <c r="DP10062" s="5"/>
      <c r="DQ10062" s="25"/>
      <c r="DR10062" s="25"/>
      <c r="DS10062" s="96"/>
      <c r="DT10062" s="83"/>
      <c r="DU10062" s="14"/>
      <c r="DX10062" s="83"/>
      <c r="DY10062" s="83"/>
      <c r="DZ10062" s="83"/>
      <c r="EA10062" s="83"/>
      <c r="EJ10062" s="54"/>
      <c r="EK10062" s="22"/>
      <c r="EL10062" s="24"/>
      <c r="EP10062" s="23"/>
      <c r="EQ10062" s="24"/>
      <c r="ER10062" s="22"/>
      <c r="ES10062" s="24"/>
      <c r="ET10062" s="24"/>
      <c r="EU10062" s="23"/>
      <c r="EV10062" s="26"/>
      <c r="EX10062" s="6"/>
      <c r="EY10062" s="24"/>
      <c r="EZ10062" s="109"/>
      <c r="FA10062" s="66"/>
      <c r="FB10062" s="5"/>
      <c r="FC10062" s="68"/>
      <c r="FD10062" s="67"/>
      <c r="FE10062" s="67"/>
      <c r="FF10062" s="64"/>
      <c r="FG10062" s="5"/>
      <c r="FH10062" s="69"/>
      <c r="FI10062" s="6"/>
      <c r="FJ10062" s="5"/>
      <c r="FK10062" s="25"/>
      <c r="FL10062" s="5"/>
    </row>
    <row r="10063" spans="40:168">
      <c r="AN10063" s="14"/>
      <c r="AO10063" s="14"/>
      <c r="AP10063" s="5"/>
      <c r="AQ10063" s="25"/>
      <c r="AR10063" s="25"/>
      <c r="AS10063" s="96"/>
      <c r="AT10063" s="83"/>
      <c r="AU10063" s="14"/>
      <c r="AX10063" s="83"/>
      <c r="AY10063" s="83"/>
      <c r="AZ10063" s="83"/>
      <c r="BA10063" s="83"/>
      <c r="BJ10063" s="54"/>
      <c r="BK10063" s="22"/>
      <c r="BL10063" s="24"/>
      <c r="BP10063" s="23"/>
      <c r="BQ10063" s="24"/>
      <c r="BR10063" s="22"/>
      <c r="BS10063" s="24"/>
      <c r="BT10063" s="24"/>
      <c r="BU10063" s="23"/>
      <c r="BV10063" s="26"/>
      <c r="BX10063" s="6"/>
      <c r="BY10063" s="24"/>
      <c r="BZ10063" s="109"/>
      <c r="CA10063" s="66"/>
      <c r="CB10063" s="5"/>
      <c r="CC10063" s="68"/>
      <c r="CD10063" s="67"/>
      <c r="CE10063" s="67"/>
      <c r="CF10063" s="64"/>
      <c r="CG10063" s="5"/>
      <c r="CH10063" s="69"/>
      <c r="CI10063" s="6"/>
      <c r="CJ10063" s="5"/>
      <c r="CK10063" s="25"/>
      <c r="CL10063" s="5"/>
      <c r="DN10063" s="14"/>
      <c r="DO10063" s="14"/>
      <c r="DP10063" s="5"/>
      <c r="DQ10063" s="25"/>
      <c r="DR10063" s="25"/>
      <c r="DS10063" s="96"/>
      <c r="DT10063" s="83"/>
      <c r="DU10063" s="14"/>
      <c r="DX10063" s="83"/>
      <c r="DY10063" s="83"/>
      <c r="DZ10063" s="83"/>
      <c r="EA10063" s="83"/>
      <c r="EJ10063" s="54"/>
      <c r="EK10063" s="22"/>
      <c r="EL10063" s="24"/>
      <c r="EP10063" s="23"/>
      <c r="EQ10063" s="24"/>
      <c r="ER10063" s="22"/>
      <c r="ES10063" s="24"/>
      <c r="ET10063" s="24"/>
      <c r="EU10063" s="23"/>
      <c r="EV10063" s="26"/>
      <c r="EX10063" s="6"/>
      <c r="EY10063" s="24"/>
      <c r="EZ10063" s="109"/>
      <c r="FA10063" s="66"/>
      <c r="FB10063" s="5"/>
      <c r="FC10063" s="68"/>
      <c r="FD10063" s="67"/>
      <c r="FE10063" s="67"/>
      <c r="FF10063" s="64"/>
      <c r="FG10063" s="5"/>
      <c r="FH10063" s="69"/>
      <c r="FI10063" s="6"/>
      <c r="FJ10063" s="5"/>
      <c r="FK10063" s="25"/>
      <c r="FL10063" s="5"/>
    </row>
    <row r="10064" spans="40:168">
      <c r="AN10064" s="14"/>
      <c r="AO10064" s="14"/>
      <c r="AP10064" s="5"/>
      <c r="AQ10064" s="25"/>
      <c r="AR10064" s="25"/>
      <c r="AS10064" s="96"/>
      <c r="AT10064" s="83"/>
      <c r="AU10064" s="14"/>
      <c r="AX10064" s="83"/>
      <c r="AY10064" s="83"/>
      <c r="AZ10064" s="83"/>
      <c r="BA10064" s="83"/>
      <c r="BJ10064" s="54"/>
      <c r="BK10064" s="22"/>
      <c r="BL10064" s="24"/>
      <c r="BP10064" s="23"/>
      <c r="BQ10064" s="24"/>
      <c r="BR10064" s="22"/>
      <c r="BS10064" s="24"/>
      <c r="BT10064" s="24"/>
      <c r="BU10064" s="23"/>
      <c r="BV10064" s="26"/>
      <c r="BX10064" s="6"/>
      <c r="BY10064" s="24"/>
      <c r="BZ10064" s="109"/>
      <c r="CA10064" s="66"/>
      <c r="CB10064" s="5"/>
      <c r="CC10064" s="68"/>
      <c r="CD10064" s="67"/>
      <c r="CE10064" s="67"/>
      <c r="CF10064" s="64"/>
      <c r="CG10064" s="5"/>
      <c r="CH10064" s="69"/>
      <c r="CI10064" s="6"/>
      <c r="CJ10064" s="5"/>
      <c r="CK10064" s="25"/>
      <c r="CL10064" s="5"/>
      <c r="DN10064" s="14"/>
      <c r="DO10064" s="14"/>
      <c r="DP10064" s="5"/>
      <c r="DQ10064" s="25"/>
      <c r="DR10064" s="25"/>
      <c r="DS10064" s="96"/>
      <c r="DT10064" s="83"/>
      <c r="DU10064" s="14"/>
      <c r="DX10064" s="83"/>
      <c r="DY10064" s="83"/>
      <c r="DZ10064" s="83"/>
      <c r="EA10064" s="83"/>
      <c r="EJ10064" s="54"/>
      <c r="EK10064" s="22"/>
      <c r="EL10064" s="24"/>
      <c r="EP10064" s="23"/>
      <c r="EQ10064" s="24"/>
      <c r="ER10064" s="22"/>
      <c r="ES10064" s="24"/>
      <c r="ET10064" s="24"/>
      <c r="EU10064" s="23"/>
      <c r="EV10064" s="26"/>
      <c r="EX10064" s="6"/>
      <c r="EY10064" s="24"/>
      <c r="EZ10064" s="109"/>
      <c r="FA10064" s="66"/>
      <c r="FB10064" s="5"/>
      <c r="FC10064" s="68"/>
      <c r="FD10064" s="67"/>
      <c r="FE10064" s="67"/>
      <c r="FF10064" s="64"/>
      <c r="FG10064" s="5"/>
      <c r="FH10064" s="69"/>
      <c r="FI10064" s="6"/>
      <c r="FJ10064" s="5"/>
      <c r="FK10064" s="25"/>
      <c r="FL10064" s="5"/>
    </row>
    <row r="10065" spans="40:168">
      <c r="AN10065" s="14"/>
      <c r="AO10065" s="14"/>
      <c r="AP10065" s="5"/>
      <c r="AQ10065" s="25"/>
      <c r="AR10065" s="25"/>
      <c r="AS10065" s="96"/>
      <c r="AT10065" s="83"/>
      <c r="AU10065" s="14"/>
      <c r="AX10065" s="83"/>
      <c r="AY10065" s="83"/>
      <c r="AZ10065" s="83"/>
      <c r="BA10065" s="83"/>
      <c r="BJ10065" s="54"/>
      <c r="BK10065" s="22"/>
      <c r="BL10065" s="24"/>
      <c r="BP10065" s="23"/>
      <c r="BQ10065" s="24"/>
      <c r="BR10065" s="22"/>
      <c r="BS10065" s="24"/>
      <c r="BT10065" s="24"/>
      <c r="BU10065" s="23"/>
      <c r="BV10065" s="26"/>
      <c r="BX10065" s="6"/>
      <c r="BY10065" s="24"/>
      <c r="BZ10065" s="109"/>
      <c r="CA10065" s="66"/>
      <c r="CB10065" s="5"/>
      <c r="CC10065" s="68"/>
      <c r="CD10065" s="67"/>
      <c r="CE10065" s="67"/>
      <c r="CF10065" s="64"/>
      <c r="CG10065" s="5"/>
      <c r="CH10065" s="69"/>
      <c r="CI10065" s="6"/>
      <c r="CJ10065" s="5"/>
      <c r="CK10065" s="25"/>
      <c r="CL10065" s="5"/>
      <c r="DN10065" s="14"/>
      <c r="DO10065" s="14"/>
      <c r="DP10065" s="5"/>
      <c r="DQ10065" s="25"/>
      <c r="DR10065" s="25"/>
      <c r="DS10065" s="96"/>
      <c r="DT10065" s="83"/>
      <c r="DU10065" s="14"/>
      <c r="DX10065" s="83"/>
      <c r="DY10065" s="83"/>
      <c r="DZ10065" s="83"/>
      <c r="EA10065" s="83"/>
      <c r="EJ10065" s="54"/>
      <c r="EK10065" s="22"/>
      <c r="EL10065" s="24"/>
      <c r="EP10065" s="23"/>
      <c r="EQ10065" s="24"/>
      <c r="ER10065" s="22"/>
      <c r="ES10065" s="24"/>
      <c r="ET10065" s="24"/>
      <c r="EU10065" s="23"/>
      <c r="EV10065" s="26"/>
      <c r="EX10065" s="6"/>
      <c r="EY10065" s="24"/>
      <c r="EZ10065" s="109"/>
      <c r="FA10065" s="66"/>
      <c r="FB10065" s="5"/>
      <c r="FC10065" s="68"/>
      <c r="FD10065" s="67"/>
      <c r="FE10065" s="67"/>
      <c r="FF10065" s="64"/>
      <c r="FG10065" s="5"/>
      <c r="FH10065" s="69"/>
      <c r="FI10065" s="6"/>
      <c r="FJ10065" s="5"/>
      <c r="FK10065" s="25"/>
      <c r="FL10065" s="5"/>
    </row>
    <row r="10066" spans="40:168">
      <c r="AN10066" s="14"/>
      <c r="AO10066" s="14"/>
      <c r="AP10066" s="5"/>
      <c r="AQ10066" s="25"/>
      <c r="AR10066" s="25"/>
      <c r="AS10066" s="96"/>
      <c r="AT10066" s="83"/>
      <c r="AU10066" s="14"/>
      <c r="AX10066" s="83"/>
      <c r="AY10066" s="83"/>
      <c r="AZ10066" s="83"/>
      <c r="BA10066" s="83"/>
      <c r="BJ10066" s="54"/>
      <c r="BK10066" s="22"/>
      <c r="BL10066" s="24"/>
      <c r="BP10066" s="23"/>
      <c r="BQ10066" s="24"/>
      <c r="BR10066" s="22"/>
      <c r="BS10066" s="24"/>
      <c r="BT10066" s="24"/>
      <c r="BU10066" s="23"/>
      <c r="BV10066" s="26"/>
      <c r="BX10066" s="6"/>
      <c r="BY10066" s="24"/>
      <c r="BZ10066" s="109"/>
      <c r="CA10066" s="66"/>
      <c r="CB10066" s="5"/>
      <c r="CC10066" s="68"/>
      <c r="CD10066" s="67"/>
      <c r="CE10066" s="67"/>
      <c r="CF10066" s="64"/>
      <c r="CG10066" s="5"/>
      <c r="CH10066" s="69"/>
      <c r="CI10066" s="6"/>
      <c r="CJ10066" s="5"/>
      <c r="CK10066" s="25"/>
      <c r="CL10066" s="5"/>
      <c r="DN10066" s="14"/>
      <c r="DO10066" s="14"/>
      <c r="DP10066" s="5"/>
      <c r="DQ10066" s="25"/>
      <c r="DR10066" s="25"/>
      <c r="DS10066" s="96"/>
      <c r="DT10066" s="83"/>
      <c r="DU10066" s="14"/>
      <c r="DX10066" s="83"/>
      <c r="DY10066" s="83"/>
      <c r="DZ10066" s="83"/>
      <c r="EA10066" s="83"/>
      <c r="EJ10066" s="54"/>
      <c r="EK10066" s="22"/>
      <c r="EL10066" s="24"/>
      <c r="EP10066" s="23"/>
      <c r="EQ10066" s="24"/>
      <c r="ER10066" s="22"/>
      <c r="ES10066" s="24"/>
      <c r="ET10066" s="24"/>
      <c r="EU10066" s="23"/>
      <c r="EV10066" s="26"/>
      <c r="EX10066" s="6"/>
      <c r="EY10066" s="24"/>
      <c r="EZ10066" s="109"/>
      <c r="FA10066" s="66"/>
      <c r="FB10066" s="5"/>
      <c r="FC10066" s="68"/>
      <c r="FD10066" s="67"/>
      <c r="FE10066" s="67"/>
      <c r="FF10066" s="64"/>
      <c r="FG10066" s="5"/>
      <c r="FH10066" s="69"/>
      <c r="FI10066" s="6"/>
      <c r="FJ10066" s="5"/>
      <c r="FK10066" s="25"/>
      <c r="FL10066" s="5"/>
    </row>
    <row r="10067" spans="40:168">
      <c r="AN10067" s="14"/>
      <c r="AO10067" s="14"/>
      <c r="AP10067" s="5"/>
      <c r="AQ10067" s="25"/>
      <c r="AR10067" s="25"/>
      <c r="AS10067" s="96"/>
      <c r="AT10067" s="83"/>
      <c r="AU10067" s="14"/>
      <c r="AX10067" s="83"/>
      <c r="AY10067" s="83"/>
      <c r="AZ10067" s="83"/>
      <c r="BA10067" s="83"/>
      <c r="BJ10067" s="54"/>
      <c r="BK10067" s="22"/>
      <c r="BL10067" s="24"/>
      <c r="BP10067" s="23"/>
      <c r="BQ10067" s="24"/>
      <c r="BR10067" s="22"/>
      <c r="BS10067" s="24"/>
      <c r="BT10067" s="24"/>
      <c r="BU10067" s="23"/>
      <c r="BV10067" s="26"/>
      <c r="BX10067" s="6"/>
      <c r="BY10067" s="24"/>
      <c r="BZ10067" s="109"/>
      <c r="CA10067" s="66"/>
      <c r="CB10067" s="5"/>
      <c r="CC10067" s="68"/>
      <c r="CD10067" s="67"/>
      <c r="CE10067" s="67"/>
      <c r="CF10067" s="64"/>
      <c r="CG10067" s="5"/>
      <c r="CH10067" s="69"/>
      <c r="CI10067" s="6"/>
      <c r="CJ10067" s="5"/>
      <c r="CK10067" s="25"/>
      <c r="CL10067" s="5"/>
      <c r="DN10067" s="14"/>
      <c r="DO10067" s="14"/>
      <c r="DP10067" s="5"/>
      <c r="DQ10067" s="25"/>
      <c r="DR10067" s="25"/>
      <c r="DS10067" s="96"/>
      <c r="DT10067" s="83"/>
      <c r="DU10067" s="14"/>
      <c r="DX10067" s="83"/>
      <c r="DY10067" s="83"/>
      <c r="DZ10067" s="83"/>
      <c r="EA10067" s="83"/>
      <c r="EJ10067" s="54"/>
      <c r="EK10067" s="22"/>
      <c r="EL10067" s="24"/>
      <c r="EP10067" s="23"/>
      <c r="EQ10067" s="24"/>
      <c r="ER10067" s="22"/>
      <c r="ES10067" s="24"/>
      <c r="ET10067" s="24"/>
      <c r="EU10067" s="23"/>
      <c r="EV10067" s="26"/>
      <c r="EX10067" s="6"/>
      <c r="EY10067" s="24"/>
      <c r="EZ10067" s="109"/>
      <c r="FA10067" s="66"/>
      <c r="FB10067" s="5"/>
      <c r="FC10067" s="68"/>
      <c r="FD10067" s="67"/>
      <c r="FE10067" s="67"/>
      <c r="FF10067" s="64"/>
      <c r="FG10067" s="5"/>
      <c r="FH10067" s="69"/>
      <c r="FI10067" s="6"/>
      <c r="FJ10067" s="5"/>
      <c r="FK10067" s="25"/>
      <c r="FL10067" s="5"/>
    </row>
    <row r="10068" spans="40:168">
      <c r="AN10068" s="14"/>
      <c r="AO10068" s="14"/>
      <c r="AP10068" s="5"/>
      <c r="AQ10068" s="25"/>
      <c r="AR10068" s="25"/>
      <c r="AS10068" s="96"/>
      <c r="AT10068" s="83"/>
      <c r="AU10068" s="14"/>
      <c r="AX10068" s="83"/>
      <c r="AY10068" s="83"/>
      <c r="AZ10068" s="83"/>
      <c r="BA10068" s="83"/>
      <c r="BJ10068" s="54"/>
      <c r="BK10068" s="22"/>
      <c r="BL10068" s="24"/>
      <c r="BP10068" s="23"/>
      <c r="BQ10068" s="24"/>
      <c r="BR10068" s="22"/>
      <c r="BS10068" s="24"/>
      <c r="BT10068" s="24"/>
      <c r="BU10068" s="23"/>
      <c r="BV10068" s="26"/>
      <c r="BX10068" s="6"/>
      <c r="BY10068" s="24"/>
      <c r="BZ10068" s="109"/>
      <c r="CA10068" s="66"/>
      <c r="CB10068" s="5"/>
      <c r="CC10068" s="68"/>
      <c r="CD10068" s="67"/>
      <c r="CE10068" s="67"/>
      <c r="CF10068" s="64"/>
      <c r="CG10068" s="5"/>
      <c r="CH10068" s="69"/>
      <c r="CI10068" s="6"/>
      <c r="CJ10068" s="5"/>
      <c r="CK10068" s="25"/>
      <c r="CL10068" s="5"/>
      <c r="DN10068" s="14"/>
      <c r="DO10068" s="14"/>
      <c r="DP10068" s="5"/>
      <c r="DQ10068" s="25"/>
      <c r="DR10068" s="25"/>
      <c r="DS10068" s="96"/>
      <c r="DT10068" s="83"/>
      <c r="DU10068" s="14"/>
      <c r="DX10068" s="83"/>
      <c r="DY10068" s="83"/>
      <c r="DZ10068" s="83"/>
      <c r="EA10068" s="83"/>
      <c r="EJ10068" s="54"/>
      <c r="EK10068" s="22"/>
      <c r="EL10068" s="24"/>
      <c r="EP10068" s="23"/>
      <c r="EQ10068" s="24"/>
      <c r="ER10068" s="22"/>
      <c r="ES10068" s="24"/>
      <c r="ET10068" s="24"/>
      <c r="EU10068" s="23"/>
      <c r="EV10068" s="26"/>
      <c r="EX10068" s="6"/>
      <c r="EY10068" s="24"/>
      <c r="EZ10068" s="109"/>
      <c r="FA10068" s="66"/>
      <c r="FB10068" s="5"/>
      <c r="FC10068" s="68"/>
      <c r="FD10068" s="67"/>
      <c r="FE10068" s="67"/>
      <c r="FF10068" s="64"/>
      <c r="FG10068" s="5"/>
      <c r="FH10068" s="69"/>
      <c r="FI10068" s="6"/>
      <c r="FJ10068" s="5"/>
      <c r="FK10068" s="25"/>
      <c r="FL10068" s="5"/>
    </row>
    <row r="10069" spans="40:168">
      <c r="AN10069" s="14"/>
      <c r="AO10069" s="14"/>
      <c r="AP10069" s="5"/>
      <c r="AQ10069" s="25"/>
      <c r="AR10069" s="25"/>
      <c r="AS10069" s="96"/>
      <c r="AT10069" s="83"/>
      <c r="AU10069" s="14"/>
      <c r="AX10069" s="83"/>
      <c r="AY10069" s="83"/>
      <c r="AZ10069" s="83"/>
      <c r="BA10069" s="83"/>
      <c r="BJ10069" s="54"/>
      <c r="BK10069" s="22"/>
      <c r="BL10069" s="24"/>
      <c r="BP10069" s="23"/>
      <c r="BQ10069" s="24"/>
      <c r="BR10069" s="22"/>
      <c r="BS10069" s="24"/>
      <c r="BT10069" s="24"/>
      <c r="BU10069" s="23"/>
      <c r="BV10069" s="26"/>
      <c r="BX10069" s="6"/>
      <c r="BY10069" s="24"/>
      <c r="BZ10069" s="109"/>
      <c r="CA10069" s="66"/>
      <c r="CB10069" s="5"/>
      <c r="CC10069" s="68"/>
      <c r="CD10069" s="67"/>
      <c r="CE10069" s="67"/>
      <c r="CF10069" s="64"/>
      <c r="CG10069" s="5"/>
      <c r="CH10069" s="69"/>
      <c r="CI10069" s="6"/>
      <c r="CJ10069" s="5"/>
      <c r="CK10069" s="25"/>
      <c r="CL10069" s="5"/>
      <c r="DN10069" s="14"/>
      <c r="DO10069" s="14"/>
      <c r="DP10069" s="5"/>
      <c r="DQ10069" s="25"/>
      <c r="DR10069" s="25"/>
      <c r="DS10069" s="96"/>
      <c r="DT10069" s="83"/>
      <c r="DU10069" s="14"/>
      <c r="DX10069" s="83"/>
      <c r="DY10069" s="83"/>
      <c r="DZ10069" s="83"/>
      <c r="EA10069" s="83"/>
      <c r="EJ10069" s="54"/>
      <c r="EK10069" s="22"/>
      <c r="EL10069" s="24"/>
      <c r="EP10069" s="23"/>
      <c r="EQ10069" s="24"/>
      <c r="ER10069" s="22"/>
      <c r="ES10069" s="24"/>
      <c r="ET10069" s="24"/>
      <c r="EU10069" s="23"/>
      <c r="EV10069" s="26"/>
      <c r="EX10069" s="6"/>
      <c r="EY10069" s="24"/>
      <c r="EZ10069" s="109"/>
      <c r="FA10069" s="66"/>
      <c r="FB10069" s="5"/>
      <c r="FC10069" s="68"/>
      <c r="FD10069" s="67"/>
      <c r="FE10069" s="67"/>
      <c r="FF10069" s="64"/>
      <c r="FG10069" s="5"/>
      <c r="FH10069" s="69"/>
      <c r="FI10069" s="6"/>
      <c r="FJ10069" s="5"/>
      <c r="FK10069" s="25"/>
      <c r="FL10069" s="5"/>
    </row>
    <row r="10070" spans="40:168">
      <c r="AN10070" s="14"/>
      <c r="AO10070" s="14"/>
      <c r="AP10070" s="5"/>
      <c r="AQ10070" s="25"/>
      <c r="AR10070" s="25"/>
      <c r="AS10070" s="96"/>
      <c r="AT10070" s="83"/>
      <c r="AU10070" s="14"/>
      <c r="AX10070" s="83"/>
      <c r="AY10070" s="83"/>
      <c r="AZ10070" s="83"/>
      <c r="BA10070" s="83"/>
      <c r="BJ10070" s="54"/>
      <c r="BK10070" s="22"/>
      <c r="BL10070" s="24"/>
      <c r="BP10070" s="23"/>
      <c r="BQ10070" s="24"/>
      <c r="BR10070" s="22"/>
      <c r="BS10070" s="24"/>
      <c r="BT10070" s="24"/>
      <c r="BU10070" s="23"/>
      <c r="BV10070" s="26"/>
      <c r="BX10070" s="6"/>
      <c r="BY10070" s="24"/>
      <c r="BZ10070" s="109"/>
      <c r="CA10070" s="66"/>
      <c r="CB10070" s="5"/>
      <c r="CC10070" s="68"/>
      <c r="CD10070" s="67"/>
      <c r="CE10070" s="67"/>
      <c r="CF10070" s="64"/>
      <c r="CG10070" s="5"/>
      <c r="CH10070" s="69"/>
      <c r="CI10070" s="6"/>
      <c r="CJ10070" s="5"/>
      <c r="CK10070" s="25"/>
      <c r="CL10070" s="5"/>
      <c r="DN10070" s="14"/>
      <c r="DO10070" s="14"/>
      <c r="DP10070" s="5"/>
      <c r="DQ10070" s="25"/>
      <c r="DR10070" s="25"/>
      <c r="DS10070" s="96"/>
      <c r="DT10070" s="83"/>
      <c r="DU10070" s="14"/>
      <c r="DX10070" s="83"/>
      <c r="DY10070" s="83"/>
      <c r="DZ10070" s="83"/>
      <c r="EA10070" s="83"/>
      <c r="EJ10070" s="54"/>
      <c r="EK10070" s="22"/>
      <c r="EL10070" s="24"/>
      <c r="EP10070" s="23"/>
      <c r="EQ10070" s="24"/>
      <c r="ER10070" s="22"/>
      <c r="ES10070" s="24"/>
      <c r="ET10070" s="24"/>
      <c r="EU10070" s="23"/>
      <c r="EV10070" s="26"/>
      <c r="EX10070" s="6"/>
      <c r="EY10070" s="24"/>
      <c r="EZ10070" s="109"/>
      <c r="FA10070" s="66"/>
      <c r="FB10070" s="5"/>
      <c r="FC10070" s="68"/>
      <c r="FD10070" s="67"/>
      <c r="FE10070" s="67"/>
      <c r="FF10070" s="64"/>
      <c r="FG10070" s="5"/>
      <c r="FH10070" s="69"/>
      <c r="FI10070" s="6"/>
      <c r="FJ10070" s="5"/>
      <c r="FK10070" s="25"/>
      <c r="FL10070" s="5"/>
    </row>
    <row r="10071" spans="40:168">
      <c r="AN10071" s="14"/>
      <c r="AO10071" s="14"/>
      <c r="AP10071" s="5"/>
      <c r="AQ10071" s="25"/>
      <c r="AR10071" s="25"/>
      <c r="AS10071" s="96"/>
      <c r="AT10071" s="83"/>
      <c r="AU10071" s="14"/>
      <c r="AX10071" s="83"/>
      <c r="AY10071" s="83"/>
      <c r="AZ10071" s="83"/>
      <c r="BA10071" s="83"/>
      <c r="BJ10071" s="54"/>
      <c r="BK10071" s="22"/>
      <c r="BL10071" s="24"/>
      <c r="BP10071" s="23"/>
      <c r="BQ10071" s="24"/>
      <c r="BR10071" s="22"/>
      <c r="BS10071" s="24"/>
      <c r="BT10071" s="24"/>
      <c r="BU10071" s="23"/>
      <c r="BV10071" s="26"/>
      <c r="BX10071" s="6"/>
      <c r="BY10071" s="24"/>
      <c r="BZ10071" s="109"/>
      <c r="CA10071" s="66"/>
      <c r="CB10071" s="5"/>
      <c r="CC10071" s="68"/>
      <c r="CD10071" s="67"/>
      <c r="CE10071" s="67"/>
      <c r="CF10071" s="64"/>
      <c r="CG10071" s="5"/>
      <c r="CH10071" s="69"/>
      <c r="CI10071" s="6"/>
      <c r="CJ10071" s="5"/>
      <c r="CK10071" s="25"/>
      <c r="CL10071" s="5"/>
      <c r="DN10071" s="14"/>
      <c r="DO10071" s="14"/>
      <c r="DP10071" s="5"/>
      <c r="DQ10071" s="25"/>
      <c r="DR10071" s="25"/>
      <c r="DS10071" s="96"/>
      <c r="DT10071" s="83"/>
      <c r="DU10071" s="14"/>
      <c r="DX10071" s="83"/>
      <c r="DY10071" s="83"/>
      <c r="DZ10071" s="83"/>
      <c r="EA10071" s="83"/>
      <c r="EJ10071" s="54"/>
      <c r="EK10071" s="22"/>
      <c r="EL10071" s="24"/>
      <c r="EP10071" s="23"/>
      <c r="EQ10071" s="24"/>
      <c r="ER10071" s="22"/>
      <c r="ES10071" s="24"/>
      <c r="ET10071" s="24"/>
      <c r="EU10071" s="23"/>
      <c r="EV10071" s="26"/>
      <c r="EX10071" s="6"/>
      <c r="EY10071" s="24"/>
      <c r="EZ10071" s="109"/>
      <c r="FA10071" s="66"/>
      <c r="FB10071" s="5"/>
      <c r="FC10071" s="68"/>
      <c r="FD10071" s="67"/>
      <c r="FE10071" s="67"/>
      <c r="FF10071" s="64"/>
      <c r="FG10071" s="5"/>
      <c r="FH10071" s="69"/>
      <c r="FI10071" s="6"/>
      <c r="FJ10071" s="5"/>
      <c r="FK10071" s="25"/>
      <c r="FL10071" s="5"/>
    </row>
    <row r="10072" spans="40:168">
      <c r="AN10072" s="14"/>
      <c r="AO10072" s="14"/>
      <c r="AP10072" s="5"/>
      <c r="AQ10072" s="25"/>
      <c r="AR10072" s="25"/>
      <c r="AS10072" s="96"/>
      <c r="AT10072" s="83"/>
      <c r="AU10072" s="14"/>
      <c r="AX10072" s="83"/>
      <c r="AY10072" s="83"/>
      <c r="AZ10072" s="83"/>
      <c r="BA10072" s="83"/>
      <c r="BJ10072" s="54"/>
      <c r="BK10072" s="22"/>
      <c r="BL10072" s="24"/>
      <c r="BP10072" s="23"/>
      <c r="BQ10072" s="24"/>
      <c r="BR10072" s="22"/>
      <c r="BS10072" s="24"/>
      <c r="BT10072" s="24"/>
      <c r="BU10072" s="23"/>
      <c r="BV10072" s="26"/>
      <c r="BX10072" s="6"/>
      <c r="BY10072" s="24"/>
      <c r="BZ10072" s="109"/>
      <c r="CA10072" s="66"/>
      <c r="CB10072" s="5"/>
      <c r="CC10072" s="68"/>
      <c r="CD10072" s="67"/>
      <c r="CE10072" s="67"/>
      <c r="CF10072" s="64"/>
      <c r="CG10072" s="5"/>
      <c r="CH10072" s="69"/>
      <c r="CI10072" s="6"/>
      <c r="CJ10072" s="5"/>
      <c r="CK10072" s="25"/>
      <c r="CL10072" s="5"/>
      <c r="DN10072" s="14"/>
      <c r="DO10072" s="14"/>
      <c r="DP10072" s="5"/>
      <c r="DQ10072" s="25"/>
      <c r="DR10072" s="25"/>
      <c r="DS10072" s="96"/>
      <c r="DT10072" s="83"/>
      <c r="DU10072" s="14"/>
      <c r="DX10072" s="83"/>
      <c r="DY10072" s="83"/>
      <c r="DZ10072" s="83"/>
      <c r="EA10072" s="83"/>
      <c r="EJ10072" s="54"/>
      <c r="EK10072" s="22"/>
      <c r="EL10072" s="24"/>
      <c r="EP10072" s="23"/>
      <c r="EQ10072" s="24"/>
      <c r="ER10072" s="22"/>
      <c r="ES10072" s="24"/>
      <c r="ET10072" s="24"/>
      <c r="EU10072" s="23"/>
      <c r="EV10072" s="26"/>
      <c r="EX10072" s="6"/>
      <c r="EY10072" s="24"/>
      <c r="EZ10072" s="109"/>
      <c r="FA10072" s="66"/>
      <c r="FB10072" s="5"/>
      <c r="FC10072" s="68"/>
      <c r="FD10072" s="67"/>
      <c r="FE10072" s="67"/>
      <c r="FF10072" s="64"/>
      <c r="FG10072" s="5"/>
      <c r="FH10072" s="69"/>
      <c r="FI10072" s="6"/>
      <c r="FJ10072" s="5"/>
      <c r="FK10072" s="25"/>
      <c r="FL10072" s="5"/>
    </row>
    <row r="10073" spans="40:168">
      <c r="AN10073" s="14"/>
      <c r="AO10073" s="14"/>
      <c r="AP10073" s="5"/>
      <c r="AQ10073" s="25"/>
      <c r="AR10073" s="25"/>
      <c r="AS10073" s="96"/>
      <c r="AT10073" s="83"/>
      <c r="AU10073" s="14"/>
      <c r="AX10073" s="83"/>
      <c r="AY10073" s="83"/>
      <c r="AZ10073" s="83"/>
      <c r="BA10073" s="83"/>
      <c r="BJ10073" s="54"/>
      <c r="BK10073" s="22"/>
      <c r="BL10073" s="24"/>
      <c r="BP10073" s="23"/>
      <c r="BQ10073" s="24"/>
      <c r="BR10073" s="22"/>
      <c r="BS10073" s="24"/>
      <c r="BT10073" s="24"/>
      <c r="BU10073" s="23"/>
      <c r="BV10073" s="26"/>
      <c r="BX10073" s="6"/>
      <c r="BY10073" s="24"/>
      <c r="BZ10073" s="109"/>
      <c r="CA10073" s="66"/>
      <c r="CB10073" s="5"/>
      <c r="CC10073" s="68"/>
      <c r="CD10073" s="67"/>
      <c r="CE10073" s="67"/>
      <c r="CF10073" s="64"/>
      <c r="CG10073" s="5"/>
      <c r="CH10073" s="69"/>
      <c r="CI10073" s="6"/>
      <c r="CJ10073" s="5"/>
      <c r="CK10073" s="25"/>
      <c r="CL10073" s="5"/>
      <c r="DN10073" s="14"/>
      <c r="DO10073" s="14"/>
      <c r="DP10073" s="5"/>
      <c r="DQ10073" s="25"/>
      <c r="DR10073" s="25"/>
      <c r="DS10073" s="96"/>
      <c r="DT10073" s="83"/>
      <c r="DU10073" s="14"/>
      <c r="DX10073" s="83"/>
      <c r="DY10073" s="83"/>
      <c r="DZ10073" s="83"/>
      <c r="EA10073" s="83"/>
      <c r="EJ10073" s="54"/>
      <c r="EK10073" s="22"/>
      <c r="EL10073" s="24"/>
      <c r="EP10073" s="23"/>
      <c r="EQ10073" s="24"/>
      <c r="ER10073" s="22"/>
      <c r="ES10073" s="24"/>
      <c r="ET10073" s="24"/>
      <c r="EU10073" s="23"/>
      <c r="EV10073" s="26"/>
      <c r="EX10073" s="6"/>
      <c r="EY10073" s="24"/>
      <c r="EZ10073" s="109"/>
      <c r="FA10073" s="66"/>
      <c r="FB10073" s="5"/>
      <c r="FC10073" s="68"/>
      <c r="FD10073" s="67"/>
      <c r="FE10073" s="67"/>
      <c r="FF10073" s="64"/>
      <c r="FG10073" s="5"/>
      <c r="FH10073" s="69"/>
      <c r="FI10073" s="6"/>
      <c r="FJ10073" s="5"/>
      <c r="FK10073" s="25"/>
      <c r="FL10073" s="5"/>
    </row>
    <row r="10074" spans="40:168">
      <c r="AN10074" s="14"/>
      <c r="AO10074" s="14"/>
      <c r="AP10074" s="5"/>
      <c r="AQ10074" s="25"/>
      <c r="AR10074" s="25"/>
      <c r="AS10074" s="96"/>
      <c r="AT10074" s="83"/>
      <c r="AU10074" s="14"/>
      <c r="AX10074" s="83"/>
      <c r="AY10074" s="83"/>
      <c r="AZ10074" s="83"/>
      <c r="BA10074" s="83"/>
      <c r="BJ10074" s="54"/>
      <c r="BK10074" s="22"/>
      <c r="BL10074" s="24"/>
      <c r="BP10074" s="23"/>
      <c r="BQ10074" s="24"/>
      <c r="BR10074" s="22"/>
      <c r="BS10074" s="24"/>
      <c r="BT10074" s="24"/>
      <c r="BU10074" s="23"/>
      <c r="BV10074" s="26"/>
      <c r="BX10074" s="6"/>
      <c r="BY10074" s="24"/>
      <c r="BZ10074" s="109"/>
      <c r="CA10074" s="66"/>
      <c r="CB10074" s="5"/>
      <c r="CC10074" s="68"/>
      <c r="CD10074" s="67"/>
      <c r="CE10074" s="67"/>
      <c r="CF10074" s="64"/>
      <c r="CG10074" s="5"/>
      <c r="CH10074" s="69"/>
      <c r="CI10074" s="6"/>
      <c r="CJ10074" s="5"/>
      <c r="CK10074" s="25"/>
      <c r="CL10074" s="5"/>
      <c r="DN10074" s="14"/>
      <c r="DO10074" s="14"/>
      <c r="DP10074" s="5"/>
      <c r="DQ10074" s="25"/>
      <c r="DR10074" s="25"/>
      <c r="DS10074" s="96"/>
      <c r="DT10074" s="83"/>
      <c r="DU10074" s="14"/>
      <c r="DX10074" s="83"/>
      <c r="DY10074" s="83"/>
      <c r="DZ10074" s="83"/>
      <c r="EA10074" s="83"/>
      <c r="EJ10074" s="54"/>
      <c r="EK10074" s="22"/>
      <c r="EL10074" s="24"/>
      <c r="EP10074" s="23"/>
      <c r="EQ10074" s="24"/>
      <c r="ER10074" s="22"/>
      <c r="ES10074" s="24"/>
      <c r="ET10074" s="24"/>
      <c r="EU10074" s="23"/>
      <c r="EV10074" s="26"/>
      <c r="EX10074" s="6"/>
      <c r="EY10074" s="24"/>
      <c r="EZ10074" s="109"/>
      <c r="FA10074" s="66"/>
      <c r="FB10074" s="5"/>
      <c r="FC10074" s="68"/>
      <c r="FD10074" s="67"/>
      <c r="FE10074" s="67"/>
      <c r="FF10074" s="64"/>
      <c r="FG10074" s="5"/>
      <c r="FH10074" s="69"/>
      <c r="FI10074" s="6"/>
      <c r="FJ10074" s="5"/>
      <c r="FK10074" s="25"/>
      <c r="FL10074" s="5"/>
    </row>
    <row r="10075" spans="40:168">
      <c r="AN10075" s="14"/>
      <c r="AO10075" s="14"/>
      <c r="AP10075" s="5"/>
      <c r="AQ10075" s="25"/>
      <c r="AR10075" s="25"/>
      <c r="AS10075" s="96"/>
      <c r="AT10075" s="83"/>
      <c r="AU10075" s="14"/>
      <c r="AX10075" s="83"/>
      <c r="AY10075" s="83"/>
      <c r="AZ10075" s="83"/>
      <c r="BA10075" s="83"/>
      <c r="BJ10075" s="54"/>
      <c r="BK10075" s="22"/>
      <c r="BL10075" s="24"/>
      <c r="BP10075" s="23"/>
      <c r="BQ10075" s="24"/>
      <c r="BR10075" s="22"/>
      <c r="BS10075" s="24"/>
      <c r="BT10075" s="24"/>
      <c r="BU10075" s="23"/>
      <c r="BV10075" s="26"/>
      <c r="BX10075" s="6"/>
      <c r="BY10075" s="24"/>
      <c r="BZ10075" s="109"/>
      <c r="CA10075" s="66"/>
      <c r="CB10075" s="5"/>
      <c r="CC10075" s="68"/>
      <c r="CD10075" s="67"/>
      <c r="CE10075" s="67"/>
      <c r="CF10075" s="64"/>
      <c r="CG10075" s="5"/>
      <c r="CH10075" s="69"/>
      <c r="CI10075" s="6"/>
      <c r="CJ10075" s="5"/>
      <c r="CK10075" s="25"/>
      <c r="CL10075" s="5"/>
      <c r="DN10075" s="14"/>
      <c r="DO10075" s="14"/>
      <c r="DP10075" s="5"/>
      <c r="DQ10075" s="25"/>
      <c r="DR10075" s="25"/>
      <c r="DS10075" s="96"/>
      <c r="DT10075" s="83"/>
      <c r="DU10075" s="14"/>
      <c r="DX10075" s="83"/>
      <c r="DY10075" s="83"/>
      <c r="DZ10075" s="83"/>
      <c r="EA10075" s="83"/>
      <c r="EJ10075" s="54"/>
      <c r="EK10075" s="22"/>
      <c r="EL10075" s="24"/>
      <c r="EP10075" s="23"/>
      <c r="EQ10075" s="24"/>
      <c r="ER10075" s="22"/>
      <c r="ES10075" s="24"/>
      <c r="ET10075" s="24"/>
      <c r="EU10075" s="23"/>
      <c r="EV10075" s="26"/>
      <c r="EX10075" s="6"/>
      <c r="EY10075" s="24"/>
      <c r="EZ10075" s="109"/>
      <c r="FA10075" s="66"/>
      <c r="FB10075" s="5"/>
      <c r="FC10075" s="68"/>
      <c r="FD10075" s="67"/>
      <c r="FE10075" s="67"/>
      <c r="FF10075" s="64"/>
      <c r="FG10075" s="5"/>
      <c r="FH10075" s="69"/>
      <c r="FI10075" s="6"/>
      <c r="FJ10075" s="5"/>
      <c r="FK10075" s="25"/>
      <c r="FL10075" s="5"/>
    </row>
    <row r="10076" spans="40:168">
      <c r="AN10076" s="14"/>
      <c r="AO10076" s="14"/>
      <c r="AP10076" s="5"/>
      <c r="AQ10076" s="25"/>
      <c r="AR10076" s="25"/>
      <c r="AS10076" s="96"/>
      <c r="AT10076" s="83"/>
      <c r="AU10076" s="14"/>
      <c r="AX10076" s="83"/>
      <c r="AY10076" s="83"/>
      <c r="AZ10076" s="83"/>
      <c r="BA10076" s="83"/>
      <c r="BJ10076" s="54"/>
      <c r="BK10076" s="22"/>
      <c r="BL10076" s="24"/>
      <c r="BP10076" s="23"/>
      <c r="BQ10076" s="24"/>
      <c r="BR10076" s="22"/>
      <c r="BS10076" s="24"/>
      <c r="BT10076" s="24"/>
      <c r="BU10076" s="23"/>
      <c r="BV10076" s="26"/>
      <c r="BX10076" s="6"/>
      <c r="BY10076" s="24"/>
      <c r="BZ10076" s="109"/>
      <c r="CA10076" s="66"/>
      <c r="CB10076" s="5"/>
      <c r="CC10076" s="68"/>
      <c r="CD10076" s="67"/>
      <c r="CE10076" s="67"/>
      <c r="CF10076" s="64"/>
      <c r="CG10076" s="5"/>
      <c r="CH10076" s="69"/>
      <c r="CI10076" s="6"/>
      <c r="CJ10076" s="5"/>
      <c r="CK10076" s="25"/>
      <c r="CL10076" s="5"/>
      <c r="DN10076" s="14"/>
      <c r="DO10076" s="14"/>
      <c r="DP10076" s="5"/>
      <c r="DQ10076" s="25"/>
      <c r="DR10076" s="25"/>
      <c r="DS10076" s="96"/>
      <c r="DT10076" s="83"/>
      <c r="DU10076" s="14"/>
      <c r="DX10076" s="83"/>
      <c r="DY10076" s="83"/>
      <c r="DZ10076" s="83"/>
      <c r="EA10076" s="83"/>
      <c r="EJ10076" s="54"/>
      <c r="EK10076" s="22"/>
      <c r="EL10076" s="24"/>
      <c r="EP10076" s="23"/>
      <c r="EQ10076" s="24"/>
      <c r="ER10076" s="22"/>
      <c r="ES10076" s="24"/>
      <c r="ET10076" s="24"/>
      <c r="EU10076" s="23"/>
      <c r="EV10076" s="26"/>
      <c r="EX10076" s="6"/>
      <c r="EY10076" s="24"/>
      <c r="EZ10076" s="109"/>
      <c r="FA10076" s="66"/>
      <c r="FB10076" s="5"/>
      <c r="FC10076" s="68"/>
      <c r="FD10076" s="67"/>
      <c r="FE10076" s="67"/>
      <c r="FF10076" s="64"/>
      <c r="FG10076" s="5"/>
      <c r="FH10076" s="69"/>
      <c r="FI10076" s="6"/>
      <c r="FJ10076" s="5"/>
      <c r="FK10076" s="25"/>
      <c r="FL10076" s="5"/>
    </row>
    <row r="10077" spans="40:168">
      <c r="AN10077" s="14"/>
      <c r="AO10077" s="14"/>
      <c r="AP10077" s="5"/>
      <c r="AQ10077" s="25"/>
      <c r="AR10077" s="25"/>
      <c r="AS10077" s="96"/>
      <c r="AT10077" s="83"/>
      <c r="AU10077" s="14"/>
      <c r="AX10077" s="83"/>
      <c r="AY10077" s="83"/>
      <c r="AZ10077" s="83"/>
      <c r="BA10077" s="83"/>
      <c r="BJ10077" s="54"/>
      <c r="BK10077" s="22"/>
      <c r="BL10077" s="24"/>
      <c r="BP10077" s="23"/>
      <c r="BQ10077" s="24"/>
      <c r="BR10077" s="22"/>
      <c r="BS10077" s="24"/>
      <c r="BT10077" s="24"/>
      <c r="BU10077" s="23"/>
      <c r="BV10077" s="26"/>
      <c r="BX10077" s="6"/>
      <c r="BY10077" s="24"/>
      <c r="BZ10077" s="109"/>
      <c r="CA10077" s="66"/>
      <c r="CB10077" s="5"/>
      <c r="CC10077" s="68"/>
      <c r="CD10077" s="67"/>
      <c r="CE10077" s="67"/>
      <c r="CF10077" s="64"/>
      <c r="CG10077" s="5"/>
      <c r="CH10077" s="69"/>
      <c r="CI10077" s="6"/>
      <c r="CJ10077" s="5"/>
      <c r="CK10077" s="25"/>
      <c r="CL10077" s="5"/>
      <c r="DN10077" s="14"/>
      <c r="DO10077" s="14"/>
      <c r="DP10077" s="5"/>
      <c r="DQ10077" s="25"/>
      <c r="DR10077" s="25"/>
      <c r="DS10077" s="96"/>
      <c r="DT10077" s="83"/>
      <c r="DU10077" s="14"/>
      <c r="DX10077" s="83"/>
      <c r="DY10077" s="83"/>
      <c r="DZ10077" s="83"/>
      <c r="EA10077" s="83"/>
      <c r="EJ10077" s="54"/>
      <c r="EK10077" s="22"/>
      <c r="EL10077" s="24"/>
      <c r="EP10077" s="23"/>
      <c r="EQ10077" s="24"/>
      <c r="ER10077" s="22"/>
      <c r="ES10077" s="24"/>
      <c r="ET10077" s="24"/>
      <c r="EU10077" s="23"/>
      <c r="EV10077" s="26"/>
      <c r="EX10077" s="6"/>
      <c r="EY10077" s="24"/>
      <c r="EZ10077" s="109"/>
      <c r="FA10077" s="66"/>
      <c r="FB10077" s="5"/>
      <c r="FC10077" s="68"/>
      <c r="FD10077" s="67"/>
      <c r="FE10077" s="67"/>
      <c r="FF10077" s="64"/>
      <c r="FG10077" s="5"/>
      <c r="FH10077" s="69"/>
      <c r="FI10077" s="6"/>
      <c r="FJ10077" s="5"/>
      <c r="FK10077" s="25"/>
      <c r="FL10077" s="5"/>
    </row>
    <row r="10078" spans="40:168">
      <c r="AN10078" s="14"/>
      <c r="AO10078" s="14"/>
      <c r="AP10078" s="5"/>
      <c r="AQ10078" s="25"/>
      <c r="AR10078" s="25"/>
      <c r="AS10078" s="96"/>
      <c r="AT10078" s="83"/>
      <c r="AU10078" s="14"/>
      <c r="AX10078" s="83"/>
      <c r="AY10078" s="83"/>
      <c r="AZ10078" s="83"/>
      <c r="BA10078" s="83"/>
      <c r="BJ10078" s="54"/>
      <c r="BK10078" s="22"/>
      <c r="BL10078" s="24"/>
      <c r="BP10078" s="23"/>
      <c r="BQ10078" s="24"/>
      <c r="BR10078" s="22"/>
      <c r="BS10078" s="24"/>
      <c r="BT10078" s="24"/>
      <c r="BU10078" s="23"/>
      <c r="BV10078" s="26"/>
      <c r="BX10078" s="6"/>
      <c r="BY10078" s="24"/>
      <c r="BZ10078" s="109"/>
      <c r="CA10078" s="66"/>
      <c r="CB10078" s="5"/>
      <c r="CC10078" s="68"/>
      <c r="CD10078" s="67"/>
      <c r="CE10078" s="67"/>
      <c r="CF10078" s="64"/>
      <c r="CG10078" s="5"/>
      <c r="CH10078" s="69"/>
      <c r="CI10078" s="6"/>
      <c r="CJ10078" s="5"/>
      <c r="CK10078" s="25"/>
      <c r="CL10078" s="5"/>
      <c r="DN10078" s="14"/>
      <c r="DO10078" s="14"/>
      <c r="DP10078" s="5"/>
      <c r="DQ10078" s="25"/>
      <c r="DR10078" s="25"/>
      <c r="DS10078" s="96"/>
      <c r="DT10078" s="83"/>
      <c r="DU10078" s="14"/>
      <c r="DX10078" s="83"/>
      <c r="DY10078" s="83"/>
      <c r="DZ10078" s="83"/>
      <c r="EA10078" s="83"/>
      <c r="EJ10078" s="54"/>
      <c r="EK10078" s="22"/>
      <c r="EL10078" s="24"/>
      <c r="EP10078" s="23"/>
      <c r="EQ10078" s="24"/>
      <c r="ER10078" s="22"/>
      <c r="ES10078" s="24"/>
      <c r="ET10078" s="24"/>
      <c r="EU10078" s="23"/>
      <c r="EV10078" s="26"/>
      <c r="EX10078" s="6"/>
      <c r="EY10078" s="24"/>
      <c r="EZ10078" s="109"/>
      <c r="FA10078" s="66"/>
      <c r="FB10078" s="5"/>
      <c r="FC10078" s="68"/>
      <c r="FD10078" s="67"/>
      <c r="FE10078" s="67"/>
      <c r="FF10078" s="64"/>
      <c r="FG10078" s="5"/>
      <c r="FH10078" s="69"/>
      <c r="FI10078" s="6"/>
      <c r="FJ10078" s="5"/>
      <c r="FK10078" s="25"/>
      <c r="FL10078" s="5"/>
    </row>
    <row r="10079" spans="40:168">
      <c r="AN10079" s="14"/>
      <c r="AO10079" s="14"/>
      <c r="AP10079" s="5"/>
      <c r="AQ10079" s="25"/>
      <c r="AR10079" s="25"/>
      <c r="AS10079" s="96"/>
      <c r="AT10079" s="83"/>
      <c r="AU10079" s="14"/>
      <c r="AX10079" s="83"/>
      <c r="AY10079" s="83"/>
      <c r="AZ10079" s="83"/>
      <c r="BA10079" s="83"/>
      <c r="BJ10079" s="54"/>
      <c r="BK10079" s="22"/>
      <c r="BL10079" s="24"/>
      <c r="BP10079" s="23"/>
      <c r="BQ10079" s="24"/>
      <c r="BR10079" s="22"/>
      <c r="BS10079" s="24"/>
      <c r="BT10079" s="24"/>
      <c r="BU10079" s="23"/>
      <c r="BV10079" s="26"/>
      <c r="BX10079" s="6"/>
      <c r="BY10079" s="24"/>
      <c r="BZ10079" s="109"/>
      <c r="CA10079" s="66"/>
      <c r="CB10079" s="5"/>
      <c r="CC10079" s="68"/>
      <c r="CD10079" s="67"/>
      <c r="CE10079" s="67"/>
      <c r="CF10079" s="64"/>
      <c r="CG10079" s="5"/>
      <c r="CH10079" s="69"/>
      <c r="CI10079" s="6"/>
      <c r="CJ10079" s="5"/>
      <c r="CK10079" s="25"/>
      <c r="CL10079" s="5"/>
      <c r="DN10079" s="14"/>
      <c r="DO10079" s="14"/>
      <c r="DP10079" s="5"/>
      <c r="DQ10079" s="25"/>
      <c r="DR10079" s="25"/>
      <c r="DS10079" s="96"/>
      <c r="DT10079" s="83"/>
      <c r="DU10079" s="14"/>
      <c r="DX10079" s="83"/>
      <c r="DY10079" s="83"/>
      <c r="DZ10079" s="83"/>
      <c r="EA10079" s="83"/>
      <c r="EJ10079" s="54"/>
      <c r="EK10079" s="22"/>
      <c r="EL10079" s="24"/>
      <c r="EP10079" s="23"/>
      <c r="EQ10079" s="24"/>
      <c r="ER10079" s="22"/>
      <c r="ES10079" s="24"/>
      <c r="ET10079" s="24"/>
      <c r="EU10079" s="23"/>
      <c r="EV10079" s="26"/>
      <c r="EX10079" s="6"/>
      <c r="EY10079" s="24"/>
      <c r="EZ10079" s="109"/>
      <c r="FA10079" s="66"/>
      <c r="FB10079" s="5"/>
      <c r="FC10079" s="68"/>
      <c r="FD10079" s="67"/>
      <c r="FE10079" s="67"/>
      <c r="FF10079" s="64"/>
      <c r="FG10079" s="5"/>
      <c r="FH10079" s="69"/>
      <c r="FI10079" s="6"/>
      <c r="FJ10079" s="5"/>
      <c r="FK10079" s="25"/>
      <c r="FL10079" s="5"/>
    </row>
    <row r="10080" spans="40:168">
      <c r="AN10080" s="14"/>
      <c r="AO10080" s="14"/>
      <c r="AP10080" s="5"/>
      <c r="AQ10080" s="25"/>
      <c r="AR10080" s="25"/>
      <c r="AS10080" s="96"/>
      <c r="AT10080" s="83"/>
      <c r="AU10080" s="14"/>
      <c r="AX10080" s="83"/>
      <c r="AY10080" s="83"/>
      <c r="AZ10080" s="83"/>
      <c r="BA10080" s="83"/>
      <c r="BJ10080" s="54"/>
      <c r="BK10080" s="22"/>
      <c r="BL10080" s="24"/>
      <c r="BP10080" s="23"/>
      <c r="BQ10080" s="24"/>
      <c r="BR10080" s="22"/>
      <c r="BS10080" s="24"/>
      <c r="BT10080" s="24"/>
      <c r="BU10080" s="23"/>
      <c r="BV10080" s="26"/>
      <c r="BX10080" s="6"/>
      <c r="BY10080" s="24"/>
      <c r="BZ10080" s="109"/>
      <c r="CA10080" s="66"/>
      <c r="CB10080" s="5"/>
      <c r="CC10080" s="68"/>
      <c r="CD10080" s="67"/>
      <c r="CE10080" s="67"/>
      <c r="CF10080" s="64"/>
      <c r="CG10080" s="5"/>
      <c r="CH10080" s="69"/>
      <c r="CI10080" s="6"/>
      <c r="CJ10080" s="5"/>
      <c r="CK10080" s="25"/>
      <c r="CL10080" s="5"/>
      <c r="DN10080" s="14"/>
      <c r="DO10080" s="14"/>
      <c r="DP10080" s="5"/>
      <c r="DQ10080" s="25"/>
      <c r="DR10080" s="25"/>
      <c r="DS10080" s="96"/>
      <c r="DT10080" s="83"/>
      <c r="DU10080" s="14"/>
      <c r="DX10080" s="83"/>
      <c r="DY10080" s="83"/>
      <c r="DZ10080" s="83"/>
      <c r="EA10080" s="83"/>
      <c r="EJ10080" s="54"/>
      <c r="EK10080" s="22"/>
      <c r="EL10080" s="24"/>
      <c r="EP10080" s="23"/>
      <c r="EQ10080" s="24"/>
      <c r="ER10080" s="22"/>
      <c r="ES10080" s="24"/>
      <c r="ET10080" s="24"/>
      <c r="EU10080" s="23"/>
      <c r="EV10080" s="26"/>
      <c r="EX10080" s="6"/>
      <c r="EY10080" s="24"/>
      <c r="EZ10080" s="109"/>
      <c r="FA10080" s="66"/>
      <c r="FB10080" s="5"/>
      <c r="FC10080" s="68"/>
      <c r="FD10080" s="67"/>
      <c r="FE10080" s="67"/>
      <c r="FF10080" s="64"/>
      <c r="FG10080" s="5"/>
      <c r="FH10080" s="69"/>
      <c r="FI10080" s="6"/>
      <c r="FJ10080" s="5"/>
      <c r="FK10080" s="25"/>
      <c r="FL10080" s="5"/>
    </row>
    <row r="10081" spans="40:168">
      <c r="AN10081" s="14"/>
      <c r="AO10081" s="14"/>
      <c r="AP10081" s="5"/>
      <c r="AQ10081" s="25"/>
      <c r="AR10081" s="25"/>
      <c r="AS10081" s="96"/>
      <c r="AT10081" s="83"/>
      <c r="AU10081" s="14"/>
      <c r="AX10081" s="83"/>
      <c r="AY10081" s="83"/>
      <c r="AZ10081" s="83"/>
      <c r="BA10081" s="83"/>
      <c r="BJ10081" s="54"/>
      <c r="BK10081" s="22"/>
      <c r="BL10081" s="24"/>
      <c r="BP10081" s="23"/>
      <c r="BQ10081" s="24"/>
      <c r="BR10081" s="22"/>
      <c r="BS10081" s="24"/>
      <c r="BT10081" s="24"/>
      <c r="BU10081" s="23"/>
      <c r="BV10081" s="26"/>
      <c r="BX10081" s="6"/>
      <c r="BY10081" s="24"/>
      <c r="BZ10081" s="109"/>
      <c r="CA10081" s="66"/>
      <c r="CB10081" s="5"/>
      <c r="CC10081" s="68"/>
      <c r="CD10081" s="67"/>
      <c r="CE10081" s="67"/>
      <c r="CF10081" s="64"/>
      <c r="CG10081" s="5"/>
      <c r="CH10081" s="69"/>
      <c r="CI10081" s="6"/>
      <c r="CJ10081" s="5"/>
      <c r="CK10081" s="25"/>
      <c r="CL10081" s="5"/>
      <c r="DN10081" s="14"/>
      <c r="DO10081" s="14"/>
      <c r="DP10081" s="5"/>
      <c r="DQ10081" s="25"/>
      <c r="DR10081" s="25"/>
      <c r="DS10081" s="96"/>
      <c r="DT10081" s="83"/>
      <c r="DU10081" s="14"/>
      <c r="DX10081" s="83"/>
      <c r="DY10081" s="83"/>
      <c r="DZ10081" s="83"/>
      <c r="EA10081" s="83"/>
      <c r="EJ10081" s="54"/>
      <c r="EK10081" s="22"/>
      <c r="EL10081" s="24"/>
      <c r="EP10081" s="23"/>
      <c r="EQ10081" s="24"/>
      <c r="ER10081" s="22"/>
      <c r="ES10081" s="24"/>
      <c r="ET10081" s="24"/>
      <c r="EU10081" s="23"/>
      <c r="EV10081" s="26"/>
      <c r="EX10081" s="6"/>
      <c r="EY10081" s="24"/>
      <c r="EZ10081" s="109"/>
      <c r="FA10081" s="66"/>
      <c r="FB10081" s="5"/>
      <c r="FC10081" s="68"/>
      <c r="FD10081" s="67"/>
      <c r="FE10081" s="67"/>
      <c r="FF10081" s="64"/>
      <c r="FG10081" s="5"/>
      <c r="FH10081" s="69"/>
      <c r="FI10081" s="6"/>
      <c r="FJ10081" s="5"/>
      <c r="FK10081" s="25"/>
      <c r="FL10081" s="5"/>
    </row>
    <row r="10082" spans="40:168">
      <c r="AN10082" s="14"/>
      <c r="AO10082" s="14"/>
      <c r="AP10082" s="5"/>
      <c r="AQ10082" s="25"/>
      <c r="AR10082" s="25"/>
      <c r="AS10082" s="96"/>
      <c r="AT10082" s="83"/>
      <c r="AU10082" s="14"/>
      <c r="AX10082" s="83"/>
      <c r="AY10082" s="83"/>
      <c r="AZ10082" s="83"/>
      <c r="BA10082" s="83"/>
      <c r="BJ10082" s="54"/>
      <c r="BK10082" s="22"/>
      <c r="BL10082" s="24"/>
      <c r="BP10082" s="23"/>
      <c r="BQ10082" s="24"/>
      <c r="BR10082" s="22"/>
      <c r="BS10082" s="24"/>
      <c r="BT10082" s="24"/>
      <c r="BU10082" s="23"/>
      <c r="BV10082" s="26"/>
      <c r="BX10082" s="6"/>
      <c r="BY10082" s="24"/>
      <c r="BZ10082" s="109"/>
      <c r="CA10082" s="66"/>
      <c r="CB10082" s="5"/>
      <c r="CC10082" s="68"/>
      <c r="CD10082" s="67"/>
      <c r="CE10082" s="67"/>
      <c r="CF10082" s="64"/>
      <c r="CG10082" s="5"/>
      <c r="CH10082" s="69"/>
      <c r="CI10082" s="6"/>
      <c r="CJ10082" s="5"/>
      <c r="CK10082" s="25"/>
      <c r="CL10082" s="5"/>
      <c r="DN10082" s="14"/>
      <c r="DO10082" s="14"/>
      <c r="DP10082" s="5"/>
      <c r="DQ10082" s="25"/>
      <c r="DR10082" s="25"/>
      <c r="DS10082" s="96"/>
      <c r="DT10082" s="83"/>
      <c r="DU10082" s="14"/>
      <c r="DX10082" s="83"/>
      <c r="DY10082" s="83"/>
      <c r="DZ10082" s="83"/>
      <c r="EA10082" s="83"/>
      <c r="EJ10082" s="54"/>
      <c r="EK10082" s="22"/>
      <c r="EL10082" s="24"/>
      <c r="EP10082" s="23"/>
      <c r="EQ10082" s="24"/>
      <c r="ER10082" s="22"/>
      <c r="ES10082" s="24"/>
      <c r="ET10082" s="24"/>
      <c r="EU10082" s="23"/>
      <c r="EV10082" s="26"/>
      <c r="EX10082" s="6"/>
      <c r="EY10082" s="24"/>
      <c r="EZ10082" s="109"/>
      <c r="FA10082" s="66"/>
      <c r="FB10082" s="5"/>
      <c r="FC10082" s="68"/>
      <c r="FD10082" s="67"/>
      <c r="FE10082" s="67"/>
      <c r="FF10082" s="64"/>
      <c r="FG10082" s="5"/>
      <c r="FH10082" s="69"/>
      <c r="FI10082" s="6"/>
      <c r="FJ10082" s="5"/>
      <c r="FK10082" s="25"/>
      <c r="FL10082" s="5"/>
    </row>
    <row r="10083" spans="40:168">
      <c r="AN10083" s="14"/>
      <c r="AO10083" s="14"/>
      <c r="AP10083" s="5"/>
      <c r="AQ10083" s="25"/>
      <c r="AR10083" s="25"/>
      <c r="AS10083" s="96"/>
      <c r="AT10083" s="83"/>
      <c r="AU10083" s="14"/>
      <c r="AX10083" s="83"/>
      <c r="AY10083" s="83"/>
      <c r="AZ10083" s="83"/>
      <c r="BA10083" s="83"/>
      <c r="BJ10083" s="54"/>
      <c r="BK10083" s="22"/>
      <c r="BL10083" s="24"/>
      <c r="BP10083" s="23"/>
      <c r="BQ10083" s="24"/>
      <c r="BR10083" s="22"/>
      <c r="BS10083" s="24"/>
      <c r="BT10083" s="24"/>
      <c r="BU10083" s="23"/>
      <c r="BV10083" s="26"/>
      <c r="BX10083" s="6"/>
      <c r="BY10083" s="24"/>
      <c r="BZ10083" s="109"/>
      <c r="CA10083" s="66"/>
      <c r="CB10083" s="5"/>
      <c r="CC10083" s="68"/>
      <c r="CD10083" s="67"/>
      <c r="CE10083" s="67"/>
      <c r="CF10083" s="64"/>
      <c r="CG10083" s="5"/>
      <c r="CH10083" s="69"/>
      <c r="CI10083" s="6"/>
      <c r="CJ10083" s="5"/>
      <c r="CK10083" s="25"/>
      <c r="CL10083" s="5"/>
      <c r="DN10083" s="14"/>
      <c r="DO10083" s="14"/>
      <c r="DP10083" s="5"/>
      <c r="DQ10083" s="25"/>
      <c r="DR10083" s="25"/>
      <c r="DS10083" s="96"/>
      <c r="DT10083" s="83"/>
      <c r="DU10083" s="14"/>
      <c r="DX10083" s="83"/>
      <c r="DY10083" s="83"/>
      <c r="DZ10083" s="83"/>
      <c r="EA10083" s="83"/>
      <c r="EJ10083" s="54"/>
      <c r="EK10083" s="22"/>
      <c r="EL10083" s="24"/>
      <c r="EP10083" s="23"/>
      <c r="EQ10083" s="24"/>
      <c r="ER10083" s="22"/>
      <c r="ES10083" s="24"/>
      <c r="ET10083" s="24"/>
      <c r="EU10083" s="23"/>
      <c r="EV10083" s="26"/>
      <c r="EX10083" s="6"/>
      <c r="EY10083" s="24"/>
      <c r="EZ10083" s="109"/>
      <c r="FA10083" s="66"/>
      <c r="FB10083" s="5"/>
      <c r="FC10083" s="68"/>
      <c r="FD10083" s="67"/>
      <c r="FE10083" s="67"/>
      <c r="FF10083" s="64"/>
      <c r="FG10083" s="5"/>
      <c r="FH10083" s="69"/>
      <c r="FI10083" s="6"/>
      <c r="FJ10083" s="5"/>
      <c r="FK10083" s="25"/>
      <c r="FL10083" s="5"/>
    </row>
    <row r="10084" spans="40:168">
      <c r="AN10084" s="14"/>
      <c r="AO10084" s="14"/>
      <c r="AP10084" s="5"/>
      <c r="AQ10084" s="25"/>
      <c r="AR10084" s="25"/>
      <c r="AS10084" s="96"/>
      <c r="AT10084" s="83"/>
      <c r="AU10084" s="14"/>
      <c r="AX10084" s="83"/>
      <c r="AY10084" s="83"/>
      <c r="AZ10084" s="83"/>
      <c r="BA10084" s="83"/>
      <c r="BJ10084" s="54"/>
      <c r="BK10084" s="22"/>
      <c r="BL10084" s="24"/>
      <c r="BP10084" s="23"/>
      <c r="BQ10084" s="24"/>
      <c r="BR10084" s="22"/>
      <c r="BS10084" s="24"/>
      <c r="BT10084" s="24"/>
      <c r="BU10084" s="23"/>
      <c r="BV10084" s="26"/>
      <c r="BX10084" s="6"/>
      <c r="BY10084" s="24"/>
      <c r="BZ10084" s="109"/>
      <c r="CA10084" s="66"/>
      <c r="CB10084" s="5"/>
      <c r="CC10084" s="68"/>
      <c r="CD10084" s="67"/>
      <c r="CE10084" s="67"/>
      <c r="CF10084" s="64"/>
      <c r="CG10084" s="5"/>
      <c r="CH10084" s="69"/>
      <c r="CI10084" s="6"/>
      <c r="CJ10084" s="5"/>
      <c r="CK10084" s="25"/>
      <c r="CL10084" s="5"/>
      <c r="DN10084" s="14"/>
      <c r="DO10084" s="14"/>
      <c r="DP10084" s="5"/>
      <c r="DQ10084" s="25"/>
      <c r="DR10084" s="25"/>
      <c r="DS10084" s="96"/>
      <c r="DT10084" s="83"/>
      <c r="DU10084" s="14"/>
      <c r="DX10084" s="83"/>
      <c r="DY10084" s="83"/>
      <c r="DZ10084" s="83"/>
      <c r="EA10084" s="83"/>
      <c r="EJ10084" s="54"/>
      <c r="EK10084" s="22"/>
      <c r="EL10084" s="24"/>
      <c r="EP10084" s="23"/>
      <c r="EQ10084" s="24"/>
      <c r="ER10084" s="22"/>
      <c r="ES10084" s="24"/>
      <c r="ET10084" s="24"/>
      <c r="EU10084" s="23"/>
      <c r="EV10084" s="26"/>
      <c r="EX10084" s="6"/>
      <c r="EY10084" s="24"/>
      <c r="EZ10084" s="109"/>
      <c r="FA10084" s="66"/>
      <c r="FB10084" s="5"/>
      <c r="FC10084" s="68"/>
      <c r="FD10084" s="67"/>
      <c r="FE10084" s="67"/>
      <c r="FF10084" s="64"/>
      <c r="FG10084" s="5"/>
      <c r="FH10084" s="69"/>
      <c r="FI10084" s="6"/>
      <c r="FJ10084" s="5"/>
      <c r="FK10084" s="25"/>
      <c r="FL10084" s="5"/>
    </row>
    <row r="10085" spans="40:168">
      <c r="AN10085" s="14"/>
      <c r="AO10085" s="14"/>
      <c r="AP10085" s="5"/>
      <c r="AQ10085" s="25"/>
      <c r="AR10085" s="25"/>
      <c r="AS10085" s="96"/>
      <c r="AT10085" s="83"/>
      <c r="AU10085" s="14"/>
      <c r="AX10085" s="83"/>
      <c r="AY10085" s="83"/>
      <c r="AZ10085" s="83"/>
      <c r="BA10085" s="83"/>
      <c r="BJ10085" s="54"/>
      <c r="BK10085" s="22"/>
      <c r="BL10085" s="24"/>
      <c r="BP10085" s="23"/>
      <c r="BQ10085" s="24"/>
      <c r="BR10085" s="22"/>
      <c r="BS10085" s="24"/>
      <c r="BT10085" s="24"/>
      <c r="BU10085" s="23"/>
      <c r="BV10085" s="26"/>
      <c r="BX10085" s="6"/>
      <c r="BY10085" s="24"/>
      <c r="BZ10085" s="109"/>
      <c r="CA10085" s="66"/>
      <c r="CB10085" s="5"/>
      <c r="CC10085" s="68"/>
      <c r="CD10085" s="67"/>
      <c r="CE10085" s="67"/>
      <c r="CF10085" s="64"/>
      <c r="CG10085" s="5"/>
      <c r="CH10085" s="69"/>
      <c r="CI10085" s="6"/>
      <c r="CJ10085" s="5"/>
      <c r="CK10085" s="25"/>
      <c r="CL10085" s="5"/>
      <c r="DN10085" s="14"/>
      <c r="DO10085" s="14"/>
      <c r="DP10085" s="5"/>
      <c r="DQ10085" s="25"/>
      <c r="DR10085" s="25"/>
      <c r="DS10085" s="96"/>
      <c r="DT10085" s="83"/>
      <c r="DU10085" s="14"/>
      <c r="DX10085" s="83"/>
      <c r="DY10085" s="83"/>
      <c r="DZ10085" s="83"/>
      <c r="EA10085" s="83"/>
      <c r="EJ10085" s="54"/>
      <c r="EK10085" s="22"/>
      <c r="EL10085" s="24"/>
      <c r="EP10085" s="23"/>
      <c r="EQ10085" s="24"/>
      <c r="ER10085" s="22"/>
      <c r="ES10085" s="24"/>
      <c r="ET10085" s="24"/>
      <c r="EU10085" s="23"/>
      <c r="EV10085" s="26"/>
      <c r="EX10085" s="6"/>
      <c r="EY10085" s="24"/>
      <c r="EZ10085" s="109"/>
      <c r="FA10085" s="66"/>
      <c r="FB10085" s="5"/>
      <c r="FC10085" s="68"/>
      <c r="FD10085" s="67"/>
      <c r="FE10085" s="67"/>
      <c r="FF10085" s="64"/>
      <c r="FG10085" s="5"/>
      <c r="FH10085" s="69"/>
      <c r="FI10085" s="6"/>
      <c r="FJ10085" s="5"/>
      <c r="FK10085" s="25"/>
      <c r="FL10085" s="5"/>
    </row>
    <row r="10086" spans="40:168">
      <c r="AN10086" s="14"/>
      <c r="AO10086" s="14"/>
      <c r="AP10086" s="5"/>
      <c r="AQ10086" s="25"/>
      <c r="AR10086" s="25"/>
      <c r="AS10086" s="96"/>
      <c r="AT10086" s="83"/>
      <c r="AU10086" s="14"/>
      <c r="AX10086" s="83"/>
      <c r="AY10086" s="83"/>
      <c r="AZ10086" s="83"/>
      <c r="BA10086" s="83"/>
      <c r="BJ10086" s="54"/>
      <c r="BK10086" s="22"/>
      <c r="BL10086" s="24"/>
      <c r="BP10086" s="23"/>
      <c r="BQ10086" s="24"/>
      <c r="BR10086" s="22"/>
      <c r="BS10086" s="24"/>
      <c r="BT10086" s="24"/>
      <c r="BU10086" s="23"/>
      <c r="BV10086" s="26"/>
      <c r="BX10086" s="6"/>
      <c r="BY10086" s="24"/>
      <c r="BZ10086" s="109"/>
      <c r="CA10086" s="66"/>
      <c r="CB10086" s="5"/>
      <c r="CC10086" s="68"/>
      <c r="CD10086" s="67"/>
      <c r="CE10086" s="67"/>
      <c r="CF10086" s="64"/>
      <c r="CG10086" s="5"/>
      <c r="CH10086" s="69"/>
      <c r="CI10086" s="6"/>
      <c r="CJ10086" s="5"/>
      <c r="CK10086" s="25"/>
      <c r="CL10086" s="5"/>
      <c r="DN10086" s="14"/>
      <c r="DO10086" s="14"/>
      <c r="DP10086" s="5"/>
      <c r="DQ10086" s="25"/>
      <c r="DR10086" s="25"/>
      <c r="DS10086" s="96"/>
      <c r="DT10086" s="83"/>
      <c r="DU10086" s="14"/>
      <c r="DX10086" s="83"/>
      <c r="DY10086" s="83"/>
      <c r="DZ10086" s="83"/>
      <c r="EA10086" s="83"/>
      <c r="EJ10086" s="54"/>
      <c r="EK10086" s="22"/>
      <c r="EL10086" s="24"/>
      <c r="EP10086" s="23"/>
      <c r="EQ10086" s="24"/>
      <c r="ER10086" s="22"/>
      <c r="ES10086" s="24"/>
      <c r="ET10086" s="24"/>
      <c r="EU10086" s="23"/>
      <c r="EV10086" s="26"/>
      <c r="EX10086" s="6"/>
      <c r="EY10086" s="24"/>
      <c r="EZ10086" s="109"/>
      <c r="FA10086" s="66"/>
      <c r="FB10086" s="5"/>
      <c r="FC10086" s="68"/>
      <c r="FD10086" s="67"/>
      <c r="FE10086" s="67"/>
      <c r="FF10086" s="64"/>
      <c r="FG10086" s="5"/>
      <c r="FH10086" s="69"/>
      <c r="FI10086" s="6"/>
      <c r="FJ10086" s="5"/>
      <c r="FK10086" s="25"/>
      <c r="FL10086" s="5"/>
    </row>
    <row r="10087" spans="40:168">
      <c r="AN10087" s="14"/>
      <c r="AO10087" s="14"/>
      <c r="AP10087" s="5"/>
      <c r="AQ10087" s="25"/>
      <c r="AR10087" s="25"/>
      <c r="AS10087" s="96"/>
      <c r="AT10087" s="83"/>
      <c r="AU10087" s="14"/>
      <c r="AX10087" s="83"/>
      <c r="AY10087" s="83"/>
      <c r="AZ10087" s="83"/>
      <c r="BA10087" s="83"/>
      <c r="BJ10087" s="54"/>
      <c r="BK10087" s="22"/>
      <c r="BL10087" s="24"/>
      <c r="BP10087" s="23"/>
      <c r="BQ10087" s="24"/>
      <c r="BR10087" s="22"/>
      <c r="BS10087" s="24"/>
      <c r="BT10087" s="24"/>
      <c r="BU10087" s="23"/>
      <c r="BV10087" s="26"/>
      <c r="BX10087" s="6"/>
      <c r="BY10087" s="24"/>
      <c r="BZ10087" s="109"/>
      <c r="CA10087" s="66"/>
      <c r="CB10087" s="5"/>
      <c r="CC10087" s="68"/>
      <c r="CD10087" s="67"/>
      <c r="CE10087" s="67"/>
      <c r="CF10087" s="64"/>
      <c r="CG10087" s="5"/>
      <c r="CH10087" s="69"/>
      <c r="CI10087" s="6"/>
      <c r="CJ10087" s="5"/>
      <c r="CK10087" s="25"/>
      <c r="CL10087" s="5"/>
      <c r="DN10087" s="14"/>
      <c r="DO10087" s="14"/>
      <c r="DP10087" s="5"/>
      <c r="DQ10087" s="25"/>
      <c r="DR10087" s="25"/>
      <c r="DS10087" s="96"/>
      <c r="DT10087" s="83"/>
      <c r="DU10087" s="14"/>
      <c r="DX10087" s="83"/>
      <c r="DY10087" s="83"/>
      <c r="DZ10087" s="83"/>
      <c r="EA10087" s="83"/>
      <c r="EJ10087" s="54"/>
      <c r="EK10087" s="22"/>
      <c r="EL10087" s="24"/>
      <c r="EP10087" s="23"/>
      <c r="EQ10087" s="24"/>
      <c r="ER10087" s="22"/>
      <c r="ES10087" s="24"/>
      <c r="ET10087" s="24"/>
      <c r="EU10087" s="23"/>
      <c r="EV10087" s="26"/>
      <c r="EX10087" s="6"/>
      <c r="EY10087" s="24"/>
      <c r="EZ10087" s="109"/>
      <c r="FA10087" s="66"/>
      <c r="FB10087" s="5"/>
      <c r="FC10087" s="68"/>
      <c r="FD10087" s="67"/>
      <c r="FE10087" s="67"/>
      <c r="FF10087" s="64"/>
      <c r="FG10087" s="5"/>
      <c r="FH10087" s="69"/>
      <c r="FI10087" s="6"/>
      <c r="FJ10087" s="5"/>
      <c r="FK10087" s="25"/>
      <c r="FL10087" s="5"/>
    </row>
    <row r="10088" spans="40:168">
      <c r="AN10088" s="14"/>
      <c r="AO10088" s="14"/>
      <c r="AP10088" s="5"/>
      <c r="AQ10088" s="25"/>
      <c r="AR10088" s="25"/>
      <c r="AS10088" s="96"/>
      <c r="AT10088" s="83"/>
      <c r="AU10088" s="14"/>
      <c r="AX10088" s="83"/>
      <c r="AY10088" s="83"/>
      <c r="AZ10088" s="83"/>
      <c r="BA10088" s="83"/>
      <c r="BJ10088" s="54"/>
      <c r="BK10088" s="22"/>
      <c r="BL10088" s="24"/>
      <c r="BP10088" s="23"/>
      <c r="BQ10088" s="24"/>
      <c r="BR10088" s="22"/>
      <c r="BS10088" s="24"/>
      <c r="BT10088" s="24"/>
      <c r="BU10088" s="23"/>
      <c r="BV10088" s="26"/>
      <c r="BX10088" s="6"/>
      <c r="BY10088" s="24"/>
      <c r="BZ10088" s="109"/>
      <c r="CA10088" s="66"/>
      <c r="CB10088" s="5"/>
      <c r="CC10088" s="68"/>
      <c r="CD10088" s="67"/>
      <c r="CE10088" s="67"/>
      <c r="CF10088" s="64"/>
      <c r="CG10088" s="5"/>
      <c r="CH10088" s="69"/>
      <c r="CI10088" s="6"/>
      <c r="CJ10088" s="5"/>
      <c r="CK10088" s="25"/>
      <c r="CL10088" s="5"/>
      <c r="DN10088" s="14"/>
      <c r="DO10088" s="14"/>
      <c r="DP10088" s="5"/>
      <c r="DQ10088" s="25"/>
      <c r="DR10088" s="25"/>
      <c r="DS10088" s="96"/>
      <c r="DT10088" s="83"/>
      <c r="DU10088" s="14"/>
      <c r="DX10088" s="83"/>
      <c r="DY10088" s="83"/>
      <c r="DZ10088" s="83"/>
      <c r="EA10088" s="83"/>
      <c r="EJ10088" s="54"/>
      <c r="EK10088" s="22"/>
      <c r="EL10088" s="24"/>
      <c r="EP10088" s="23"/>
      <c r="EQ10088" s="24"/>
      <c r="ER10088" s="22"/>
      <c r="ES10088" s="24"/>
      <c r="ET10088" s="24"/>
      <c r="EU10088" s="23"/>
      <c r="EV10088" s="26"/>
      <c r="EX10088" s="6"/>
      <c r="EY10088" s="24"/>
      <c r="EZ10088" s="109"/>
      <c r="FA10088" s="66"/>
      <c r="FB10088" s="5"/>
      <c r="FC10088" s="68"/>
      <c r="FD10088" s="67"/>
      <c r="FE10088" s="67"/>
      <c r="FF10088" s="64"/>
      <c r="FG10088" s="5"/>
      <c r="FH10088" s="69"/>
      <c r="FI10088" s="6"/>
      <c r="FJ10088" s="5"/>
      <c r="FK10088" s="25"/>
      <c r="FL10088" s="5"/>
    </row>
    <row r="10089" spans="40:168">
      <c r="AN10089" s="14"/>
      <c r="AO10089" s="14"/>
      <c r="AP10089" s="5"/>
      <c r="AQ10089" s="25"/>
      <c r="AR10089" s="25"/>
      <c r="AS10089" s="96"/>
      <c r="AT10089" s="83"/>
      <c r="AU10089" s="14"/>
      <c r="AX10089" s="83"/>
      <c r="AY10089" s="83"/>
      <c r="AZ10089" s="83"/>
      <c r="BA10089" s="83"/>
      <c r="BJ10089" s="54"/>
      <c r="BK10089" s="22"/>
      <c r="BL10089" s="24"/>
      <c r="BP10089" s="23"/>
      <c r="BQ10089" s="24"/>
      <c r="BR10089" s="22"/>
      <c r="BS10089" s="24"/>
      <c r="BT10089" s="24"/>
      <c r="BU10089" s="23"/>
      <c r="BV10089" s="26"/>
      <c r="BX10089" s="6"/>
      <c r="BY10089" s="24"/>
      <c r="BZ10089" s="109"/>
      <c r="CA10089" s="66"/>
      <c r="CB10089" s="5"/>
      <c r="CC10089" s="68"/>
      <c r="CD10089" s="67"/>
      <c r="CE10089" s="67"/>
      <c r="CF10089" s="64"/>
      <c r="CG10089" s="5"/>
      <c r="CH10089" s="69"/>
      <c r="CI10089" s="6"/>
      <c r="CJ10089" s="5"/>
      <c r="CK10089" s="25"/>
      <c r="CL10089" s="5"/>
      <c r="DN10089" s="14"/>
      <c r="DO10089" s="14"/>
      <c r="DP10089" s="5"/>
      <c r="DQ10089" s="25"/>
      <c r="DR10089" s="25"/>
      <c r="DS10089" s="96"/>
      <c r="DT10089" s="83"/>
      <c r="DU10089" s="14"/>
      <c r="DX10089" s="83"/>
      <c r="DY10089" s="83"/>
      <c r="DZ10089" s="83"/>
      <c r="EA10089" s="83"/>
      <c r="EJ10089" s="54"/>
      <c r="EK10089" s="22"/>
      <c r="EL10089" s="24"/>
      <c r="EP10089" s="23"/>
      <c r="EQ10089" s="24"/>
      <c r="ER10089" s="22"/>
      <c r="ES10089" s="24"/>
      <c r="ET10089" s="24"/>
      <c r="EU10089" s="23"/>
      <c r="EV10089" s="26"/>
      <c r="EX10089" s="6"/>
      <c r="EY10089" s="24"/>
      <c r="EZ10089" s="109"/>
      <c r="FA10089" s="66"/>
      <c r="FB10089" s="5"/>
      <c r="FC10089" s="68"/>
      <c r="FD10089" s="67"/>
      <c r="FE10089" s="67"/>
      <c r="FF10089" s="64"/>
      <c r="FG10089" s="5"/>
      <c r="FH10089" s="69"/>
      <c r="FI10089" s="6"/>
      <c r="FJ10089" s="5"/>
      <c r="FK10089" s="25"/>
      <c r="FL10089" s="5"/>
    </row>
    <row r="10090" spans="40:168">
      <c r="AN10090" s="14"/>
      <c r="AO10090" s="14"/>
      <c r="AP10090" s="5"/>
      <c r="AQ10090" s="25"/>
      <c r="AR10090" s="25"/>
      <c r="AS10090" s="96"/>
      <c r="AT10090" s="83"/>
      <c r="AU10090" s="14"/>
      <c r="AX10090" s="83"/>
      <c r="AY10090" s="83"/>
      <c r="AZ10090" s="83"/>
      <c r="BA10090" s="83"/>
      <c r="BJ10090" s="54"/>
      <c r="BK10090" s="22"/>
      <c r="BL10090" s="24"/>
      <c r="BP10090" s="23"/>
      <c r="BQ10090" s="24"/>
      <c r="BR10090" s="22"/>
      <c r="BS10090" s="24"/>
      <c r="BT10090" s="24"/>
      <c r="BU10090" s="23"/>
      <c r="BV10090" s="26"/>
      <c r="BX10090" s="6"/>
      <c r="BY10090" s="24"/>
      <c r="BZ10090" s="109"/>
      <c r="CA10090" s="66"/>
      <c r="CB10090" s="5"/>
      <c r="CC10090" s="68"/>
      <c r="CD10090" s="67"/>
      <c r="CE10090" s="67"/>
      <c r="CF10090" s="64"/>
      <c r="CG10090" s="5"/>
      <c r="CH10090" s="69"/>
      <c r="CI10090" s="6"/>
      <c r="CJ10090" s="5"/>
      <c r="CK10090" s="25"/>
      <c r="CL10090" s="5"/>
      <c r="DN10090" s="14"/>
      <c r="DO10090" s="14"/>
      <c r="DP10090" s="5"/>
      <c r="DQ10090" s="25"/>
      <c r="DR10090" s="25"/>
      <c r="DS10090" s="96"/>
      <c r="DT10090" s="83"/>
      <c r="DU10090" s="14"/>
      <c r="DX10090" s="83"/>
      <c r="DY10090" s="83"/>
      <c r="DZ10090" s="83"/>
      <c r="EA10090" s="83"/>
      <c r="EJ10090" s="54"/>
      <c r="EK10090" s="22"/>
      <c r="EL10090" s="24"/>
      <c r="EP10090" s="23"/>
      <c r="EQ10090" s="24"/>
      <c r="ER10090" s="22"/>
      <c r="ES10090" s="24"/>
      <c r="ET10090" s="24"/>
      <c r="EU10090" s="23"/>
      <c r="EV10090" s="26"/>
      <c r="EX10090" s="6"/>
      <c r="EY10090" s="24"/>
      <c r="EZ10090" s="109"/>
      <c r="FA10090" s="66"/>
      <c r="FB10090" s="5"/>
      <c r="FC10090" s="68"/>
      <c r="FD10090" s="67"/>
      <c r="FE10090" s="67"/>
      <c r="FF10090" s="64"/>
      <c r="FG10090" s="5"/>
      <c r="FH10090" s="69"/>
      <c r="FI10090" s="6"/>
      <c r="FJ10090" s="5"/>
      <c r="FK10090" s="25"/>
      <c r="FL10090" s="5"/>
    </row>
    <row r="10091" spans="40:168">
      <c r="AN10091" s="14"/>
      <c r="AO10091" s="14"/>
      <c r="AP10091" s="5"/>
      <c r="AQ10091" s="25"/>
      <c r="AR10091" s="25"/>
      <c r="AS10091" s="96"/>
      <c r="AT10091" s="83"/>
      <c r="AU10091" s="14"/>
      <c r="AX10091" s="83"/>
      <c r="AY10091" s="83"/>
      <c r="AZ10091" s="83"/>
      <c r="BA10091" s="83"/>
      <c r="BJ10091" s="54"/>
      <c r="BK10091" s="22"/>
      <c r="BL10091" s="24"/>
      <c r="BP10091" s="23"/>
      <c r="BQ10091" s="24"/>
      <c r="BR10091" s="22"/>
      <c r="BS10091" s="24"/>
      <c r="BT10091" s="24"/>
      <c r="BU10091" s="23"/>
      <c r="BV10091" s="26"/>
      <c r="BX10091" s="6"/>
      <c r="BY10091" s="24"/>
      <c r="BZ10091" s="109"/>
      <c r="CA10091" s="66"/>
      <c r="CB10091" s="5"/>
      <c r="CC10091" s="68"/>
      <c r="CD10091" s="67"/>
      <c r="CE10091" s="67"/>
      <c r="CF10091" s="64"/>
      <c r="CG10091" s="5"/>
      <c r="CH10091" s="69"/>
      <c r="CI10091" s="6"/>
      <c r="CJ10091" s="5"/>
      <c r="CK10091" s="25"/>
      <c r="CL10091" s="5"/>
      <c r="DN10091" s="14"/>
      <c r="DO10091" s="14"/>
      <c r="DP10091" s="5"/>
      <c r="DQ10091" s="25"/>
      <c r="DR10091" s="25"/>
      <c r="DS10091" s="96"/>
      <c r="DT10091" s="83"/>
      <c r="DU10091" s="14"/>
      <c r="DX10091" s="83"/>
      <c r="DY10091" s="83"/>
      <c r="DZ10091" s="83"/>
      <c r="EA10091" s="83"/>
      <c r="EJ10091" s="54"/>
      <c r="EK10091" s="22"/>
      <c r="EL10091" s="24"/>
      <c r="EP10091" s="23"/>
      <c r="EQ10091" s="24"/>
      <c r="ER10091" s="22"/>
      <c r="ES10091" s="24"/>
      <c r="ET10091" s="24"/>
      <c r="EU10091" s="23"/>
      <c r="EV10091" s="26"/>
      <c r="EX10091" s="6"/>
      <c r="EY10091" s="24"/>
      <c r="EZ10091" s="109"/>
      <c r="FA10091" s="66"/>
      <c r="FB10091" s="5"/>
      <c r="FC10091" s="68"/>
      <c r="FD10091" s="67"/>
      <c r="FE10091" s="67"/>
      <c r="FF10091" s="64"/>
      <c r="FG10091" s="5"/>
      <c r="FH10091" s="69"/>
      <c r="FI10091" s="6"/>
      <c r="FJ10091" s="5"/>
      <c r="FK10091" s="25"/>
      <c r="FL10091" s="5"/>
    </row>
    <row r="10092" spans="40:168">
      <c r="AN10092" s="14"/>
      <c r="AO10092" s="14"/>
      <c r="AP10092" s="5"/>
      <c r="AQ10092" s="25"/>
      <c r="AR10092" s="25"/>
      <c r="AS10092" s="96"/>
      <c r="AT10092" s="83"/>
      <c r="AU10092" s="14"/>
      <c r="AX10092" s="83"/>
      <c r="AY10092" s="83"/>
      <c r="AZ10092" s="83"/>
      <c r="BA10092" s="83"/>
      <c r="BJ10092" s="54"/>
      <c r="BK10092" s="22"/>
      <c r="BL10092" s="24"/>
      <c r="BP10092" s="23"/>
      <c r="BQ10092" s="24"/>
      <c r="BR10092" s="22"/>
      <c r="BS10092" s="24"/>
      <c r="BT10092" s="24"/>
      <c r="BU10092" s="23"/>
      <c r="BV10092" s="26"/>
      <c r="BX10092" s="6"/>
      <c r="BY10092" s="24"/>
      <c r="BZ10092" s="109"/>
      <c r="CA10092" s="66"/>
      <c r="CB10092" s="5"/>
      <c r="CC10092" s="68"/>
      <c r="CD10092" s="67"/>
      <c r="CE10092" s="67"/>
      <c r="CF10092" s="64"/>
      <c r="CG10092" s="5"/>
      <c r="CH10092" s="69"/>
      <c r="CI10092" s="6"/>
      <c r="CJ10092" s="5"/>
      <c r="CK10092" s="25"/>
      <c r="CL10092" s="5"/>
      <c r="DN10092" s="14"/>
      <c r="DO10092" s="14"/>
      <c r="DP10092" s="5"/>
      <c r="DQ10092" s="25"/>
      <c r="DR10092" s="25"/>
      <c r="DS10092" s="96"/>
      <c r="DT10092" s="83"/>
      <c r="DU10092" s="14"/>
      <c r="DX10092" s="83"/>
      <c r="DY10092" s="83"/>
      <c r="DZ10092" s="83"/>
      <c r="EA10092" s="83"/>
      <c r="EJ10092" s="54"/>
      <c r="EK10092" s="22"/>
      <c r="EL10092" s="24"/>
      <c r="EP10092" s="23"/>
      <c r="EQ10092" s="24"/>
      <c r="ER10092" s="22"/>
      <c r="ES10092" s="24"/>
      <c r="ET10092" s="24"/>
      <c r="EU10092" s="23"/>
      <c r="EV10092" s="26"/>
      <c r="EX10092" s="6"/>
      <c r="EY10092" s="24"/>
      <c r="EZ10092" s="109"/>
      <c r="FA10092" s="66"/>
      <c r="FB10092" s="5"/>
      <c r="FC10092" s="68"/>
      <c r="FD10092" s="67"/>
      <c r="FE10092" s="67"/>
      <c r="FF10092" s="64"/>
      <c r="FG10092" s="5"/>
      <c r="FH10092" s="69"/>
      <c r="FI10092" s="6"/>
      <c r="FJ10092" s="5"/>
      <c r="FK10092" s="25"/>
      <c r="FL10092" s="5"/>
    </row>
    <row r="10093" spans="40:168">
      <c r="AN10093" s="14"/>
      <c r="AO10093" s="14"/>
      <c r="AP10093" s="5"/>
      <c r="AQ10093" s="25"/>
      <c r="AR10093" s="25"/>
      <c r="AS10093" s="96"/>
      <c r="AT10093" s="83"/>
      <c r="AU10093" s="14"/>
      <c r="AX10093" s="83"/>
      <c r="AY10093" s="83"/>
      <c r="AZ10093" s="83"/>
      <c r="BA10093" s="83"/>
      <c r="BJ10093" s="54"/>
      <c r="BK10093" s="22"/>
      <c r="BL10093" s="24"/>
      <c r="BP10093" s="23"/>
      <c r="BQ10093" s="24"/>
      <c r="BR10093" s="22"/>
      <c r="BS10093" s="24"/>
      <c r="BT10093" s="24"/>
      <c r="BU10093" s="23"/>
      <c r="BV10093" s="26"/>
      <c r="BX10093" s="6"/>
      <c r="BY10093" s="24"/>
      <c r="BZ10093" s="109"/>
      <c r="CA10093" s="66"/>
      <c r="CB10093" s="5"/>
      <c r="CC10093" s="68"/>
      <c r="CD10093" s="67"/>
      <c r="CE10093" s="67"/>
      <c r="CF10093" s="64"/>
      <c r="CG10093" s="5"/>
      <c r="CH10093" s="69"/>
      <c r="CI10093" s="6"/>
      <c r="CJ10093" s="5"/>
      <c r="CK10093" s="25"/>
      <c r="CL10093" s="5"/>
      <c r="DN10093" s="14"/>
      <c r="DO10093" s="14"/>
      <c r="DP10093" s="5"/>
      <c r="DQ10093" s="25"/>
      <c r="DR10093" s="25"/>
      <c r="DS10093" s="96"/>
      <c r="DT10093" s="83"/>
      <c r="DU10093" s="14"/>
      <c r="DX10093" s="83"/>
      <c r="DY10093" s="83"/>
      <c r="DZ10093" s="83"/>
      <c r="EA10093" s="83"/>
      <c r="EJ10093" s="54"/>
      <c r="EK10093" s="22"/>
      <c r="EL10093" s="24"/>
      <c r="EP10093" s="23"/>
      <c r="EQ10093" s="24"/>
      <c r="ER10093" s="22"/>
      <c r="ES10093" s="24"/>
      <c r="ET10093" s="24"/>
      <c r="EU10093" s="23"/>
      <c r="EV10093" s="26"/>
      <c r="EX10093" s="6"/>
      <c r="EY10093" s="24"/>
      <c r="EZ10093" s="109"/>
      <c r="FA10093" s="66"/>
      <c r="FB10093" s="5"/>
      <c r="FC10093" s="68"/>
      <c r="FD10093" s="67"/>
      <c r="FE10093" s="67"/>
      <c r="FF10093" s="64"/>
      <c r="FG10093" s="5"/>
      <c r="FH10093" s="69"/>
      <c r="FI10093" s="6"/>
      <c r="FJ10093" s="5"/>
      <c r="FK10093" s="25"/>
      <c r="FL10093" s="5"/>
    </row>
    <row r="10094" spans="40:168">
      <c r="AN10094" s="14"/>
      <c r="AO10094" s="14"/>
      <c r="AP10094" s="5"/>
      <c r="AQ10094" s="25"/>
      <c r="AR10094" s="25"/>
      <c r="AS10094" s="96"/>
      <c r="AT10094" s="83"/>
      <c r="AU10094" s="14"/>
      <c r="AX10094" s="83"/>
      <c r="AY10094" s="83"/>
      <c r="AZ10094" s="83"/>
      <c r="BA10094" s="83"/>
      <c r="BJ10094" s="54"/>
      <c r="BK10094" s="22"/>
      <c r="BL10094" s="24"/>
      <c r="BP10094" s="23"/>
      <c r="BQ10094" s="24"/>
      <c r="BR10094" s="22"/>
      <c r="BS10094" s="24"/>
      <c r="BT10094" s="24"/>
      <c r="BU10094" s="23"/>
      <c r="BV10094" s="26"/>
      <c r="BX10094" s="6"/>
      <c r="BY10094" s="24"/>
      <c r="BZ10094" s="109"/>
      <c r="CA10094" s="66"/>
      <c r="CB10094" s="5"/>
      <c r="CC10094" s="68"/>
      <c r="CD10094" s="67"/>
      <c r="CE10094" s="67"/>
      <c r="CF10094" s="64"/>
      <c r="CG10094" s="5"/>
      <c r="CH10094" s="69"/>
      <c r="CI10094" s="6"/>
      <c r="CJ10094" s="5"/>
      <c r="CK10094" s="25"/>
      <c r="CL10094" s="5"/>
      <c r="DN10094" s="14"/>
      <c r="DO10094" s="14"/>
      <c r="DP10094" s="5"/>
      <c r="DQ10094" s="25"/>
      <c r="DR10094" s="25"/>
      <c r="DS10094" s="96"/>
      <c r="DT10094" s="83"/>
      <c r="DU10094" s="14"/>
      <c r="DX10094" s="83"/>
      <c r="DY10094" s="83"/>
      <c r="DZ10094" s="83"/>
      <c r="EA10094" s="83"/>
      <c r="EJ10094" s="54"/>
      <c r="EK10094" s="22"/>
      <c r="EL10094" s="24"/>
      <c r="EP10094" s="23"/>
      <c r="EQ10094" s="24"/>
      <c r="ER10094" s="22"/>
      <c r="ES10094" s="24"/>
      <c r="ET10094" s="24"/>
      <c r="EU10094" s="23"/>
      <c r="EV10094" s="26"/>
      <c r="EX10094" s="6"/>
      <c r="EY10094" s="24"/>
      <c r="EZ10094" s="109"/>
      <c r="FA10094" s="66"/>
      <c r="FB10094" s="5"/>
      <c r="FC10094" s="68"/>
      <c r="FD10094" s="67"/>
      <c r="FE10094" s="67"/>
      <c r="FF10094" s="64"/>
      <c r="FG10094" s="5"/>
      <c r="FH10094" s="69"/>
      <c r="FI10094" s="6"/>
      <c r="FJ10094" s="5"/>
      <c r="FK10094" s="25"/>
      <c r="FL10094" s="5"/>
    </row>
    <row r="10095" spans="40:168">
      <c r="AN10095" s="14"/>
      <c r="AO10095" s="14"/>
      <c r="AP10095" s="5"/>
      <c r="AQ10095" s="25"/>
      <c r="AR10095" s="25"/>
      <c r="AS10095" s="96"/>
      <c r="AT10095" s="83"/>
      <c r="AU10095" s="14"/>
      <c r="AX10095" s="83"/>
      <c r="AY10095" s="83"/>
      <c r="AZ10095" s="83"/>
      <c r="BA10095" s="83"/>
      <c r="BJ10095" s="54"/>
      <c r="BK10095" s="22"/>
      <c r="BL10095" s="24"/>
      <c r="BP10095" s="23"/>
      <c r="BQ10095" s="24"/>
      <c r="BR10095" s="22"/>
      <c r="BS10095" s="24"/>
      <c r="BT10095" s="24"/>
      <c r="BU10095" s="23"/>
      <c r="BV10095" s="26"/>
      <c r="BX10095" s="6"/>
      <c r="BY10095" s="24"/>
      <c r="BZ10095" s="109"/>
      <c r="CA10095" s="66"/>
      <c r="CB10095" s="5"/>
      <c r="CC10095" s="68"/>
      <c r="CD10095" s="67"/>
      <c r="CE10095" s="67"/>
      <c r="CF10095" s="64"/>
      <c r="CG10095" s="5"/>
      <c r="CH10095" s="69"/>
      <c r="CI10095" s="6"/>
      <c r="CJ10095" s="5"/>
      <c r="CK10095" s="25"/>
      <c r="CL10095" s="5"/>
      <c r="DN10095" s="14"/>
      <c r="DO10095" s="14"/>
      <c r="DP10095" s="5"/>
      <c r="DQ10095" s="25"/>
      <c r="DR10095" s="25"/>
      <c r="DS10095" s="96"/>
      <c r="DT10095" s="83"/>
      <c r="DU10095" s="14"/>
      <c r="DX10095" s="83"/>
      <c r="DY10095" s="83"/>
      <c r="DZ10095" s="83"/>
      <c r="EA10095" s="83"/>
      <c r="EJ10095" s="54"/>
      <c r="EK10095" s="22"/>
      <c r="EL10095" s="24"/>
      <c r="EP10095" s="23"/>
      <c r="EQ10095" s="24"/>
      <c r="ER10095" s="22"/>
      <c r="ES10095" s="24"/>
      <c r="ET10095" s="24"/>
      <c r="EU10095" s="23"/>
      <c r="EV10095" s="26"/>
      <c r="EX10095" s="6"/>
      <c r="EY10095" s="24"/>
      <c r="EZ10095" s="109"/>
      <c r="FA10095" s="66"/>
      <c r="FB10095" s="5"/>
      <c r="FC10095" s="68"/>
      <c r="FD10095" s="67"/>
      <c r="FE10095" s="67"/>
      <c r="FF10095" s="64"/>
      <c r="FG10095" s="5"/>
      <c r="FH10095" s="69"/>
      <c r="FI10095" s="6"/>
      <c r="FJ10095" s="5"/>
      <c r="FK10095" s="25"/>
      <c r="FL10095" s="5"/>
    </row>
    <row r="10096" spans="40:168">
      <c r="AN10096" s="14"/>
      <c r="AO10096" s="14"/>
      <c r="AP10096" s="5"/>
      <c r="AQ10096" s="25"/>
      <c r="AR10096" s="25"/>
      <c r="AS10096" s="96"/>
      <c r="AT10096" s="83"/>
      <c r="AU10096" s="14"/>
      <c r="AX10096" s="83"/>
      <c r="AY10096" s="83"/>
      <c r="AZ10096" s="83"/>
      <c r="BA10096" s="83"/>
      <c r="BJ10096" s="54"/>
      <c r="BK10096" s="22"/>
      <c r="BL10096" s="24"/>
      <c r="BP10096" s="23"/>
      <c r="BQ10096" s="24"/>
      <c r="BR10096" s="22"/>
      <c r="BS10096" s="24"/>
      <c r="BT10096" s="24"/>
      <c r="BU10096" s="23"/>
      <c r="BV10096" s="26"/>
      <c r="BX10096" s="6"/>
      <c r="BY10096" s="24"/>
      <c r="BZ10096" s="109"/>
      <c r="CA10096" s="66"/>
      <c r="CB10096" s="5"/>
      <c r="CC10096" s="68"/>
      <c r="CD10096" s="67"/>
      <c r="CE10096" s="67"/>
      <c r="CF10096" s="64"/>
      <c r="CG10096" s="5"/>
      <c r="CH10096" s="69"/>
      <c r="CI10096" s="6"/>
      <c r="CJ10096" s="5"/>
      <c r="CK10096" s="25"/>
      <c r="CL10096" s="5"/>
      <c r="DN10096" s="14"/>
      <c r="DO10096" s="14"/>
      <c r="DP10096" s="5"/>
      <c r="DQ10096" s="25"/>
      <c r="DR10096" s="25"/>
      <c r="DS10096" s="96"/>
      <c r="DT10096" s="83"/>
      <c r="DU10096" s="14"/>
      <c r="DX10096" s="83"/>
      <c r="DY10096" s="83"/>
      <c r="DZ10096" s="83"/>
      <c r="EA10096" s="83"/>
      <c r="EJ10096" s="54"/>
      <c r="EK10096" s="22"/>
      <c r="EL10096" s="24"/>
      <c r="EP10096" s="23"/>
      <c r="EQ10096" s="24"/>
      <c r="ER10096" s="22"/>
      <c r="ES10096" s="24"/>
      <c r="ET10096" s="24"/>
      <c r="EU10096" s="23"/>
      <c r="EV10096" s="26"/>
      <c r="EX10096" s="6"/>
      <c r="EY10096" s="24"/>
      <c r="EZ10096" s="109"/>
      <c r="FA10096" s="66"/>
      <c r="FB10096" s="5"/>
      <c r="FC10096" s="68"/>
      <c r="FD10096" s="67"/>
      <c r="FE10096" s="67"/>
      <c r="FF10096" s="64"/>
      <c r="FG10096" s="5"/>
      <c r="FH10096" s="69"/>
      <c r="FI10096" s="6"/>
      <c r="FJ10096" s="5"/>
      <c r="FK10096" s="25"/>
      <c r="FL10096" s="5"/>
    </row>
    <row r="10097" spans="40:168">
      <c r="AN10097" s="14"/>
      <c r="AO10097" s="14"/>
      <c r="AP10097" s="5"/>
      <c r="AQ10097" s="25"/>
      <c r="AR10097" s="25"/>
      <c r="AS10097" s="96"/>
      <c r="AT10097" s="83"/>
      <c r="AU10097" s="14"/>
      <c r="AX10097" s="83"/>
      <c r="AY10097" s="83"/>
      <c r="AZ10097" s="83"/>
      <c r="BA10097" s="83"/>
      <c r="BJ10097" s="54"/>
      <c r="BK10097" s="22"/>
      <c r="BL10097" s="24"/>
      <c r="BP10097" s="23"/>
      <c r="BQ10097" s="24"/>
      <c r="BR10097" s="22"/>
      <c r="BS10097" s="24"/>
      <c r="BT10097" s="24"/>
      <c r="BU10097" s="23"/>
      <c r="BV10097" s="26"/>
      <c r="BX10097" s="6"/>
      <c r="BY10097" s="24"/>
      <c r="BZ10097" s="109"/>
      <c r="CA10097" s="66"/>
      <c r="CB10097" s="5"/>
      <c r="CC10097" s="68"/>
      <c r="CD10097" s="67"/>
      <c r="CE10097" s="67"/>
      <c r="CF10097" s="64"/>
      <c r="CG10097" s="5"/>
      <c r="CH10097" s="69"/>
      <c r="CI10097" s="6"/>
      <c r="CJ10097" s="5"/>
      <c r="CK10097" s="25"/>
      <c r="CL10097" s="5"/>
      <c r="DN10097" s="14"/>
      <c r="DO10097" s="14"/>
      <c r="DP10097" s="5"/>
      <c r="DQ10097" s="25"/>
      <c r="DR10097" s="25"/>
      <c r="DS10097" s="96"/>
      <c r="DT10097" s="83"/>
      <c r="DU10097" s="14"/>
      <c r="DX10097" s="83"/>
      <c r="DY10097" s="83"/>
      <c r="DZ10097" s="83"/>
      <c r="EA10097" s="83"/>
      <c r="EJ10097" s="54"/>
      <c r="EK10097" s="22"/>
      <c r="EL10097" s="24"/>
      <c r="EP10097" s="23"/>
      <c r="EQ10097" s="24"/>
      <c r="ER10097" s="22"/>
      <c r="ES10097" s="24"/>
      <c r="ET10097" s="24"/>
      <c r="EU10097" s="23"/>
      <c r="EV10097" s="26"/>
      <c r="EX10097" s="6"/>
      <c r="EY10097" s="24"/>
      <c r="EZ10097" s="109"/>
      <c r="FA10097" s="66"/>
      <c r="FB10097" s="5"/>
      <c r="FC10097" s="68"/>
      <c r="FD10097" s="67"/>
      <c r="FE10097" s="67"/>
      <c r="FF10097" s="64"/>
      <c r="FG10097" s="5"/>
      <c r="FH10097" s="69"/>
      <c r="FI10097" s="6"/>
      <c r="FJ10097" s="5"/>
      <c r="FK10097" s="25"/>
      <c r="FL10097" s="5"/>
    </row>
    <row r="10098" spans="40:168">
      <c r="AN10098" s="14"/>
      <c r="AO10098" s="14"/>
      <c r="AP10098" s="5"/>
      <c r="AQ10098" s="25"/>
      <c r="AR10098" s="25"/>
      <c r="AS10098" s="96"/>
      <c r="AT10098" s="83"/>
      <c r="AU10098" s="14"/>
      <c r="AX10098" s="83"/>
      <c r="AY10098" s="83"/>
      <c r="AZ10098" s="83"/>
      <c r="BA10098" s="83"/>
      <c r="BJ10098" s="54"/>
      <c r="BK10098" s="22"/>
      <c r="BL10098" s="24"/>
      <c r="BP10098" s="23"/>
      <c r="BQ10098" s="24"/>
      <c r="BR10098" s="22"/>
      <c r="BS10098" s="24"/>
      <c r="BT10098" s="24"/>
      <c r="BU10098" s="23"/>
      <c r="BV10098" s="26"/>
      <c r="BX10098" s="6"/>
      <c r="BY10098" s="24"/>
      <c r="BZ10098" s="109"/>
      <c r="CA10098" s="66"/>
      <c r="CB10098" s="5"/>
      <c r="CC10098" s="68"/>
      <c r="CD10098" s="67"/>
      <c r="CE10098" s="67"/>
      <c r="CF10098" s="64"/>
      <c r="CG10098" s="5"/>
      <c r="CH10098" s="69"/>
      <c r="CI10098" s="6"/>
      <c r="CJ10098" s="5"/>
      <c r="CK10098" s="25"/>
      <c r="CL10098" s="5"/>
      <c r="DN10098" s="14"/>
      <c r="DO10098" s="14"/>
      <c r="DP10098" s="5"/>
      <c r="DQ10098" s="25"/>
      <c r="DR10098" s="25"/>
      <c r="DS10098" s="96"/>
      <c r="DT10098" s="83"/>
      <c r="DU10098" s="14"/>
      <c r="DX10098" s="83"/>
      <c r="DY10098" s="83"/>
      <c r="DZ10098" s="83"/>
      <c r="EA10098" s="83"/>
      <c r="EJ10098" s="54"/>
      <c r="EK10098" s="22"/>
      <c r="EL10098" s="24"/>
      <c r="EP10098" s="23"/>
      <c r="EQ10098" s="24"/>
      <c r="ER10098" s="22"/>
      <c r="ES10098" s="24"/>
      <c r="ET10098" s="24"/>
      <c r="EU10098" s="23"/>
      <c r="EV10098" s="26"/>
      <c r="EX10098" s="6"/>
      <c r="EY10098" s="24"/>
      <c r="EZ10098" s="109"/>
      <c r="FA10098" s="66"/>
      <c r="FB10098" s="5"/>
      <c r="FC10098" s="68"/>
      <c r="FD10098" s="67"/>
      <c r="FE10098" s="67"/>
      <c r="FF10098" s="64"/>
      <c r="FG10098" s="5"/>
      <c r="FH10098" s="69"/>
      <c r="FI10098" s="6"/>
      <c r="FJ10098" s="5"/>
      <c r="FK10098" s="25"/>
      <c r="FL10098" s="5"/>
    </row>
    <row r="10099" spans="40:168">
      <c r="AN10099" s="14"/>
      <c r="AO10099" s="14"/>
      <c r="AP10099" s="5"/>
      <c r="AQ10099" s="25"/>
      <c r="AR10099" s="25"/>
      <c r="AS10099" s="96"/>
      <c r="AT10099" s="83"/>
      <c r="AU10099" s="14"/>
      <c r="AX10099" s="83"/>
      <c r="AY10099" s="83"/>
      <c r="AZ10099" s="83"/>
      <c r="BA10099" s="83"/>
      <c r="BJ10099" s="54"/>
      <c r="BK10099" s="22"/>
      <c r="BL10099" s="24"/>
      <c r="BP10099" s="23"/>
      <c r="BQ10099" s="24"/>
      <c r="BR10099" s="22"/>
      <c r="BS10099" s="24"/>
      <c r="BT10099" s="24"/>
      <c r="BU10099" s="23"/>
      <c r="BV10099" s="26"/>
      <c r="BX10099" s="6"/>
      <c r="BY10099" s="24"/>
      <c r="BZ10099" s="109"/>
      <c r="CA10099" s="66"/>
      <c r="CB10099" s="5"/>
      <c r="CC10099" s="68"/>
      <c r="CD10099" s="67"/>
      <c r="CE10099" s="67"/>
      <c r="CF10099" s="64"/>
      <c r="CG10099" s="5"/>
      <c r="CH10099" s="69"/>
      <c r="CI10099" s="6"/>
      <c r="CJ10099" s="5"/>
      <c r="CK10099" s="25"/>
      <c r="CL10099" s="5"/>
      <c r="DN10099" s="14"/>
      <c r="DO10099" s="14"/>
      <c r="DP10099" s="5"/>
      <c r="DQ10099" s="25"/>
      <c r="DR10099" s="25"/>
      <c r="DS10099" s="96"/>
      <c r="DT10099" s="83"/>
      <c r="DU10099" s="14"/>
      <c r="DX10099" s="83"/>
      <c r="DY10099" s="83"/>
      <c r="DZ10099" s="83"/>
      <c r="EA10099" s="83"/>
      <c r="EJ10099" s="54"/>
      <c r="EK10099" s="22"/>
      <c r="EL10099" s="24"/>
      <c r="EP10099" s="23"/>
      <c r="EQ10099" s="24"/>
      <c r="ER10099" s="22"/>
      <c r="ES10099" s="24"/>
      <c r="ET10099" s="24"/>
      <c r="EU10099" s="23"/>
      <c r="EV10099" s="26"/>
      <c r="EX10099" s="6"/>
      <c r="EY10099" s="24"/>
      <c r="EZ10099" s="109"/>
      <c r="FA10099" s="66"/>
      <c r="FB10099" s="5"/>
      <c r="FC10099" s="68"/>
      <c r="FD10099" s="67"/>
      <c r="FE10099" s="67"/>
      <c r="FF10099" s="64"/>
      <c r="FG10099" s="5"/>
      <c r="FH10099" s="69"/>
      <c r="FI10099" s="6"/>
      <c r="FJ10099" s="5"/>
      <c r="FK10099" s="25"/>
      <c r="FL10099" s="5"/>
    </row>
    <row r="10100" spans="40:168">
      <c r="AN10100" s="14"/>
      <c r="AO10100" s="14"/>
      <c r="AP10100" s="5"/>
      <c r="AQ10100" s="25"/>
      <c r="AR10100" s="25"/>
      <c r="AS10100" s="96"/>
      <c r="AT10100" s="83"/>
      <c r="AU10100" s="14"/>
      <c r="AX10100" s="83"/>
      <c r="AY10100" s="83"/>
      <c r="AZ10100" s="83"/>
      <c r="BA10100" s="83"/>
      <c r="BJ10100" s="54"/>
      <c r="BK10100" s="22"/>
      <c r="BL10100" s="24"/>
      <c r="BP10100" s="23"/>
      <c r="BQ10100" s="24"/>
      <c r="BR10100" s="22"/>
      <c r="BS10100" s="24"/>
      <c r="BT10100" s="24"/>
      <c r="BU10100" s="23"/>
      <c r="BV10100" s="26"/>
      <c r="BX10100" s="6"/>
      <c r="BY10100" s="24"/>
      <c r="BZ10100" s="109"/>
      <c r="CA10100" s="66"/>
      <c r="CB10100" s="5"/>
      <c r="CC10100" s="68"/>
      <c r="CD10100" s="67"/>
      <c r="CE10100" s="67"/>
      <c r="CF10100" s="64"/>
      <c r="CG10100" s="5"/>
      <c r="CH10100" s="69"/>
      <c r="CI10100" s="6"/>
      <c r="CJ10100" s="5"/>
      <c r="CK10100" s="25"/>
      <c r="CL10100" s="5"/>
      <c r="DN10100" s="14"/>
      <c r="DO10100" s="14"/>
      <c r="DP10100" s="5"/>
      <c r="DQ10100" s="25"/>
      <c r="DR10100" s="25"/>
      <c r="DS10100" s="96"/>
      <c r="DT10100" s="83"/>
      <c r="DU10100" s="14"/>
      <c r="DX10100" s="83"/>
      <c r="DY10100" s="83"/>
      <c r="DZ10100" s="83"/>
      <c r="EA10100" s="83"/>
      <c r="EJ10100" s="54"/>
      <c r="EK10100" s="22"/>
      <c r="EL10100" s="24"/>
      <c r="EP10100" s="23"/>
      <c r="EQ10100" s="24"/>
      <c r="ER10100" s="22"/>
      <c r="ES10100" s="24"/>
      <c r="ET10100" s="24"/>
      <c r="EU10100" s="23"/>
      <c r="EV10100" s="26"/>
      <c r="EX10100" s="6"/>
      <c r="EY10100" s="24"/>
      <c r="EZ10100" s="109"/>
      <c r="FA10100" s="66"/>
      <c r="FB10100" s="5"/>
      <c r="FC10100" s="68"/>
      <c r="FD10100" s="67"/>
      <c r="FE10100" s="67"/>
      <c r="FF10100" s="64"/>
      <c r="FG10100" s="5"/>
      <c r="FH10100" s="69"/>
      <c r="FI10100" s="6"/>
      <c r="FJ10100" s="5"/>
      <c r="FK10100" s="25"/>
      <c r="FL10100" s="5"/>
    </row>
    <row r="10101" spans="40:168">
      <c r="AN10101" s="14"/>
      <c r="AO10101" s="14"/>
      <c r="AP10101" s="5"/>
      <c r="AQ10101" s="25"/>
      <c r="AR10101" s="25"/>
      <c r="AS10101" s="96"/>
      <c r="AT10101" s="83"/>
      <c r="AU10101" s="14"/>
      <c r="AX10101" s="83"/>
      <c r="AY10101" s="83"/>
      <c r="AZ10101" s="83"/>
      <c r="BA10101" s="83"/>
      <c r="BJ10101" s="54"/>
      <c r="BK10101" s="22"/>
      <c r="BL10101" s="24"/>
      <c r="BP10101" s="23"/>
      <c r="BQ10101" s="24"/>
      <c r="BR10101" s="22"/>
      <c r="BS10101" s="24"/>
      <c r="BT10101" s="24"/>
      <c r="BU10101" s="23"/>
      <c r="BV10101" s="26"/>
      <c r="BX10101" s="6"/>
      <c r="BY10101" s="24"/>
      <c r="BZ10101" s="109"/>
      <c r="CA10101" s="66"/>
      <c r="CB10101" s="5"/>
      <c r="CC10101" s="68"/>
      <c r="CD10101" s="67"/>
      <c r="CE10101" s="67"/>
      <c r="CF10101" s="64"/>
      <c r="CG10101" s="5"/>
      <c r="CH10101" s="69"/>
      <c r="CI10101" s="6"/>
      <c r="CJ10101" s="5"/>
      <c r="CK10101" s="25"/>
      <c r="CL10101" s="5"/>
      <c r="DN10101" s="14"/>
      <c r="DO10101" s="14"/>
      <c r="DP10101" s="5"/>
      <c r="DQ10101" s="25"/>
      <c r="DR10101" s="25"/>
      <c r="DS10101" s="96"/>
      <c r="DT10101" s="83"/>
      <c r="DU10101" s="14"/>
      <c r="DX10101" s="83"/>
      <c r="DY10101" s="83"/>
      <c r="DZ10101" s="83"/>
      <c r="EA10101" s="83"/>
      <c r="EJ10101" s="54"/>
      <c r="EK10101" s="22"/>
      <c r="EL10101" s="24"/>
      <c r="EP10101" s="23"/>
      <c r="EQ10101" s="24"/>
      <c r="ER10101" s="22"/>
      <c r="ES10101" s="24"/>
      <c r="ET10101" s="24"/>
      <c r="EU10101" s="23"/>
      <c r="EV10101" s="26"/>
      <c r="EX10101" s="6"/>
      <c r="EY10101" s="24"/>
      <c r="EZ10101" s="109"/>
      <c r="FA10101" s="66"/>
      <c r="FB10101" s="5"/>
      <c r="FC10101" s="68"/>
      <c r="FD10101" s="67"/>
      <c r="FE10101" s="67"/>
      <c r="FF10101" s="64"/>
      <c r="FG10101" s="5"/>
      <c r="FH10101" s="69"/>
      <c r="FI10101" s="6"/>
      <c r="FJ10101" s="5"/>
      <c r="FK10101" s="25"/>
      <c r="FL10101" s="5"/>
    </row>
    <row r="10102" spans="40:168">
      <c r="AN10102" s="14"/>
      <c r="AO10102" s="14"/>
      <c r="AP10102" s="5"/>
      <c r="AQ10102" s="25"/>
      <c r="AR10102" s="25"/>
      <c r="AS10102" s="96"/>
      <c r="AT10102" s="83"/>
      <c r="AU10102" s="14"/>
      <c r="AX10102" s="83"/>
      <c r="AY10102" s="83"/>
      <c r="AZ10102" s="83"/>
      <c r="BA10102" s="83"/>
      <c r="BJ10102" s="54"/>
      <c r="BK10102" s="22"/>
      <c r="BL10102" s="24"/>
      <c r="BP10102" s="23"/>
      <c r="BQ10102" s="24"/>
      <c r="BR10102" s="22"/>
      <c r="BS10102" s="24"/>
      <c r="BT10102" s="24"/>
      <c r="BU10102" s="23"/>
      <c r="BV10102" s="26"/>
      <c r="BX10102" s="6"/>
      <c r="BY10102" s="24"/>
      <c r="BZ10102" s="109"/>
      <c r="CA10102" s="66"/>
      <c r="CB10102" s="5"/>
      <c r="CC10102" s="68"/>
      <c r="CD10102" s="67"/>
      <c r="CE10102" s="67"/>
      <c r="CF10102" s="64"/>
      <c r="CG10102" s="5"/>
      <c r="CH10102" s="69"/>
      <c r="CI10102" s="6"/>
      <c r="CJ10102" s="5"/>
      <c r="CK10102" s="25"/>
      <c r="CL10102" s="5"/>
      <c r="DN10102" s="14"/>
      <c r="DO10102" s="14"/>
      <c r="DP10102" s="5"/>
      <c r="DQ10102" s="25"/>
      <c r="DR10102" s="25"/>
      <c r="DS10102" s="96"/>
      <c r="DT10102" s="83"/>
      <c r="DU10102" s="14"/>
      <c r="DX10102" s="83"/>
      <c r="DY10102" s="83"/>
      <c r="DZ10102" s="83"/>
      <c r="EA10102" s="83"/>
      <c r="EJ10102" s="54"/>
      <c r="EK10102" s="22"/>
      <c r="EL10102" s="24"/>
      <c r="EP10102" s="23"/>
      <c r="EQ10102" s="24"/>
      <c r="ER10102" s="22"/>
      <c r="ES10102" s="24"/>
      <c r="ET10102" s="24"/>
      <c r="EU10102" s="23"/>
      <c r="EV10102" s="26"/>
      <c r="EX10102" s="6"/>
      <c r="EY10102" s="24"/>
      <c r="EZ10102" s="109"/>
      <c r="FA10102" s="66"/>
      <c r="FB10102" s="5"/>
      <c r="FC10102" s="68"/>
      <c r="FD10102" s="67"/>
      <c r="FE10102" s="67"/>
      <c r="FF10102" s="64"/>
      <c r="FG10102" s="5"/>
      <c r="FH10102" s="69"/>
      <c r="FI10102" s="6"/>
      <c r="FJ10102" s="5"/>
      <c r="FK10102" s="25"/>
      <c r="FL10102" s="5"/>
    </row>
    <row r="10103" spans="40:168">
      <c r="AN10103" s="14"/>
      <c r="AO10103" s="14"/>
      <c r="AP10103" s="5"/>
      <c r="AQ10103" s="25"/>
      <c r="AR10103" s="25"/>
      <c r="AS10103" s="96"/>
      <c r="AT10103" s="83"/>
      <c r="AU10103" s="14"/>
      <c r="AX10103" s="83"/>
      <c r="AY10103" s="83"/>
      <c r="AZ10103" s="83"/>
      <c r="BA10103" s="83"/>
      <c r="BJ10103" s="54"/>
      <c r="BK10103" s="22"/>
      <c r="BL10103" s="24"/>
      <c r="BP10103" s="23"/>
      <c r="BQ10103" s="24"/>
      <c r="BR10103" s="22"/>
      <c r="BS10103" s="24"/>
      <c r="BT10103" s="24"/>
      <c r="BU10103" s="23"/>
      <c r="BV10103" s="26"/>
      <c r="BX10103" s="6"/>
      <c r="BY10103" s="24"/>
      <c r="BZ10103" s="109"/>
      <c r="CA10103" s="66"/>
      <c r="CB10103" s="5"/>
      <c r="CC10103" s="68"/>
      <c r="CD10103" s="67"/>
      <c r="CE10103" s="67"/>
      <c r="CF10103" s="64"/>
      <c r="CG10103" s="5"/>
      <c r="CH10103" s="69"/>
      <c r="CI10103" s="6"/>
      <c r="CJ10103" s="5"/>
      <c r="CK10103" s="25"/>
      <c r="CL10103" s="5"/>
      <c r="DN10103" s="14"/>
      <c r="DO10103" s="14"/>
      <c r="DP10103" s="5"/>
      <c r="DQ10103" s="25"/>
      <c r="DR10103" s="25"/>
      <c r="DS10103" s="96"/>
      <c r="DT10103" s="83"/>
      <c r="DU10103" s="14"/>
      <c r="DX10103" s="83"/>
      <c r="DY10103" s="83"/>
      <c r="DZ10103" s="83"/>
      <c r="EA10103" s="83"/>
      <c r="EJ10103" s="54"/>
      <c r="EK10103" s="22"/>
      <c r="EL10103" s="24"/>
      <c r="EP10103" s="23"/>
      <c r="EQ10103" s="24"/>
      <c r="ER10103" s="22"/>
      <c r="ES10103" s="24"/>
      <c r="ET10103" s="24"/>
      <c r="EU10103" s="23"/>
      <c r="EV10103" s="26"/>
      <c r="EX10103" s="6"/>
      <c r="EY10103" s="24"/>
      <c r="EZ10103" s="109"/>
      <c r="FA10103" s="66"/>
      <c r="FB10103" s="5"/>
      <c r="FC10103" s="68"/>
      <c r="FD10103" s="67"/>
      <c r="FE10103" s="67"/>
      <c r="FF10103" s="64"/>
      <c r="FG10103" s="5"/>
      <c r="FH10103" s="69"/>
      <c r="FI10103" s="6"/>
      <c r="FJ10103" s="5"/>
      <c r="FK10103" s="25"/>
      <c r="FL10103" s="5"/>
    </row>
    <row r="10104" spans="40:168">
      <c r="AN10104" s="14"/>
      <c r="AO10104" s="14"/>
      <c r="AP10104" s="5"/>
      <c r="AQ10104" s="25"/>
      <c r="AR10104" s="25"/>
      <c r="AS10104" s="96"/>
      <c r="AT10104" s="83"/>
      <c r="AU10104" s="14"/>
      <c r="AX10104" s="83"/>
      <c r="AY10104" s="83"/>
      <c r="AZ10104" s="83"/>
      <c r="BA10104" s="83"/>
      <c r="BJ10104" s="54"/>
      <c r="BK10104" s="22"/>
      <c r="BL10104" s="24"/>
      <c r="BP10104" s="23"/>
      <c r="BQ10104" s="24"/>
      <c r="BR10104" s="22"/>
      <c r="BS10104" s="24"/>
      <c r="BT10104" s="24"/>
      <c r="BU10104" s="23"/>
      <c r="BV10104" s="26"/>
      <c r="BX10104" s="6"/>
      <c r="BY10104" s="24"/>
      <c r="BZ10104" s="109"/>
      <c r="CA10104" s="66"/>
      <c r="CB10104" s="5"/>
      <c r="CC10104" s="68"/>
      <c r="CD10104" s="67"/>
      <c r="CE10104" s="67"/>
      <c r="CF10104" s="64"/>
      <c r="CG10104" s="5"/>
      <c r="CH10104" s="69"/>
      <c r="CI10104" s="6"/>
      <c r="CJ10104" s="5"/>
      <c r="CK10104" s="25"/>
      <c r="CL10104" s="5"/>
      <c r="DN10104" s="14"/>
      <c r="DO10104" s="14"/>
      <c r="DP10104" s="5"/>
      <c r="DQ10104" s="25"/>
      <c r="DR10104" s="25"/>
      <c r="DS10104" s="96"/>
      <c r="DT10104" s="83"/>
      <c r="DU10104" s="14"/>
      <c r="DX10104" s="83"/>
      <c r="DY10104" s="83"/>
      <c r="DZ10104" s="83"/>
      <c r="EA10104" s="83"/>
      <c r="EJ10104" s="54"/>
      <c r="EK10104" s="22"/>
      <c r="EL10104" s="24"/>
      <c r="EP10104" s="23"/>
      <c r="EQ10104" s="24"/>
      <c r="ER10104" s="22"/>
      <c r="ES10104" s="24"/>
      <c r="ET10104" s="24"/>
      <c r="EU10104" s="23"/>
      <c r="EV10104" s="26"/>
      <c r="EX10104" s="6"/>
      <c r="EY10104" s="24"/>
      <c r="EZ10104" s="109"/>
      <c r="FA10104" s="66"/>
      <c r="FB10104" s="5"/>
      <c r="FC10104" s="68"/>
      <c r="FD10104" s="67"/>
      <c r="FE10104" s="67"/>
      <c r="FF10104" s="64"/>
      <c r="FG10104" s="5"/>
      <c r="FH10104" s="69"/>
      <c r="FI10104" s="6"/>
      <c r="FJ10104" s="5"/>
      <c r="FK10104" s="25"/>
      <c r="FL10104" s="5"/>
    </row>
    <row r="10105" spans="40:168">
      <c r="AN10105" s="14"/>
      <c r="AO10105" s="14"/>
      <c r="AP10105" s="5"/>
      <c r="AQ10105" s="25"/>
      <c r="AR10105" s="25"/>
      <c r="AS10105" s="96"/>
      <c r="AT10105" s="83"/>
      <c r="AU10105" s="14"/>
      <c r="AX10105" s="83"/>
      <c r="AY10105" s="83"/>
      <c r="AZ10105" s="83"/>
      <c r="BA10105" s="83"/>
      <c r="BJ10105" s="54"/>
      <c r="BK10105" s="22"/>
      <c r="BL10105" s="24"/>
      <c r="BP10105" s="23"/>
      <c r="BQ10105" s="24"/>
      <c r="BR10105" s="22"/>
      <c r="BS10105" s="24"/>
      <c r="BT10105" s="24"/>
      <c r="BU10105" s="23"/>
      <c r="BV10105" s="26"/>
      <c r="BX10105" s="6"/>
      <c r="BY10105" s="24"/>
      <c r="BZ10105" s="109"/>
      <c r="CA10105" s="66"/>
      <c r="CB10105" s="5"/>
      <c r="CC10105" s="68"/>
      <c r="CD10105" s="67"/>
      <c r="CE10105" s="67"/>
      <c r="CF10105" s="64"/>
      <c r="CG10105" s="5"/>
      <c r="CH10105" s="69"/>
      <c r="CI10105" s="6"/>
      <c r="CJ10105" s="5"/>
      <c r="CK10105" s="25"/>
      <c r="CL10105" s="5"/>
      <c r="DN10105" s="14"/>
      <c r="DO10105" s="14"/>
      <c r="DP10105" s="5"/>
      <c r="DQ10105" s="25"/>
      <c r="DR10105" s="25"/>
      <c r="DS10105" s="96"/>
      <c r="DT10105" s="83"/>
      <c r="DU10105" s="14"/>
      <c r="DX10105" s="83"/>
      <c r="DY10105" s="83"/>
      <c r="DZ10105" s="83"/>
      <c r="EA10105" s="83"/>
      <c r="EJ10105" s="54"/>
      <c r="EK10105" s="22"/>
      <c r="EL10105" s="24"/>
      <c r="EP10105" s="23"/>
      <c r="EQ10105" s="24"/>
      <c r="ER10105" s="22"/>
      <c r="ES10105" s="24"/>
      <c r="ET10105" s="24"/>
      <c r="EU10105" s="23"/>
      <c r="EV10105" s="26"/>
      <c r="EX10105" s="6"/>
      <c r="EY10105" s="24"/>
      <c r="EZ10105" s="109"/>
      <c r="FA10105" s="66"/>
      <c r="FB10105" s="5"/>
      <c r="FC10105" s="68"/>
      <c r="FD10105" s="67"/>
      <c r="FE10105" s="67"/>
      <c r="FF10105" s="64"/>
      <c r="FG10105" s="5"/>
      <c r="FH10105" s="69"/>
      <c r="FI10105" s="6"/>
      <c r="FJ10105" s="5"/>
      <c r="FK10105" s="25"/>
      <c r="FL10105" s="5"/>
    </row>
    <row r="10106" spans="40:168">
      <c r="AN10106" s="14"/>
      <c r="AO10106" s="14"/>
      <c r="AP10106" s="5"/>
      <c r="AQ10106" s="25"/>
      <c r="AR10106" s="25"/>
      <c r="AS10106" s="96"/>
      <c r="AT10106" s="83"/>
      <c r="AU10106" s="14"/>
      <c r="AX10106" s="83"/>
      <c r="AY10106" s="83"/>
      <c r="AZ10106" s="83"/>
      <c r="BA10106" s="83"/>
      <c r="BJ10106" s="54"/>
      <c r="BK10106" s="22"/>
      <c r="BL10106" s="24"/>
      <c r="BP10106" s="23"/>
      <c r="BQ10106" s="24"/>
      <c r="BR10106" s="22"/>
      <c r="BS10106" s="24"/>
      <c r="BT10106" s="24"/>
      <c r="BU10106" s="23"/>
      <c r="BV10106" s="26"/>
      <c r="BX10106" s="6"/>
      <c r="BY10106" s="24"/>
      <c r="BZ10106" s="109"/>
      <c r="CA10106" s="66"/>
      <c r="CB10106" s="5"/>
      <c r="CC10106" s="68"/>
      <c r="CD10106" s="67"/>
      <c r="CE10106" s="67"/>
      <c r="CF10106" s="64"/>
      <c r="CG10106" s="5"/>
      <c r="CH10106" s="69"/>
      <c r="CI10106" s="6"/>
      <c r="CJ10106" s="5"/>
      <c r="CK10106" s="25"/>
      <c r="CL10106" s="5"/>
      <c r="DN10106" s="14"/>
      <c r="DO10106" s="14"/>
      <c r="DP10106" s="5"/>
      <c r="DQ10106" s="25"/>
      <c r="DR10106" s="25"/>
      <c r="DS10106" s="96"/>
      <c r="DT10106" s="83"/>
      <c r="DU10106" s="14"/>
      <c r="DX10106" s="83"/>
      <c r="DY10106" s="83"/>
      <c r="DZ10106" s="83"/>
      <c r="EA10106" s="83"/>
      <c r="EJ10106" s="54"/>
      <c r="EK10106" s="22"/>
      <c r="EL10106" s="24"/>
      <c r="EP10106" s="23"/>
      <c r="EQ10106" s="24"/>
      <c r="ER10106" s="22"/>
      <c r="ES10106" s="24"/>
      <c r="ET10106" s="24"/>
      <c r="EU10106" s="23"/>
      <c r="EV10106" s="26"/>
      <c r="EX10106" s="6"/>
      <c r="EY10106" s="24"/>
      <c r="EZ10106" s="109"/>
      <c r="FA10106" s="66"/>
      <c r="FB10106" s="5"/>
      <c r="FC10106" s="68"/>
      <c r="FD10106" s="67"/>
      <c r="FE10106" s="67"/>
      <c r="FF10106" s="64"/>
      <c r="FG10106" s="5"/>
      <c r="FH10106" s="69"/>
      <c r="FI10106" s="6"/>
      <c r="FJ10106" s="5"/>
      <c r="FK10106" s="25"/>
      <c r="FL10106" s="5"/>
    </row>
    <row r="10107" spans="40:168">
      <c r="AN10107" s="14"/>
      <c r="AO10107" s="14"/>
      <c r="AP10107" s="5"/>
      <c r="AQ10107" s="25"/>
      <c r="AR10107" s="25"/>
      <c r="AS10107" s="96"/>
      <c r="AT10107" s="83"/>
      <c r="AU10107" s="14"/>
      <c r="AX10107" s="83"/>
      <c r="AY10107" s="83"/>
      <c r="AZ10107" s="83"/>
      <c r="BA10107" s="83"/>
      <c r="BJ10107" s="54"/>
      <c r="BK10107" s="22"/>
      <c r="BL10107" s="24"/>
      <c r="BP10107" s="23"/>
      <c r="BQ10107" s="24"/>
      <c r="BR10107" s="22"/>
      <c r="BS10107" s="24"/>
      <c r="BT10107" s="24"/>
      <c r="BU10107" s="23"/>
      <c r="BV10107" s="26"/>
      <c r="BX10107" s="6"/>
      <c r="BY10107" s="24"/>
      <c r="BZ10107" s="109"/>
      <c r="CA10107" s="66"/>
      <c r="CB10107" s="5"/>
      <c r="CC10107" s="68"/>
      <c r="CD10107" s="67"/>
      <c r="CE10107" s="67"/>
      <c r="CF10107" s="64"/>
      <c r="CG10107" s="5"/>
      <c r="CH10107" s="69"/>
      <c r="CI10107" s="6"/>
      <c r="CJ10107" s="5"/>
      <c r="CK10107" s="25"/>
      <c r="CL10107" s="5"/>
      <c r="DN10107" s="14"/>
      <c r="DO10107" s="14"/>
      <c r="DP10107" s="5"/>
      <c r="DQ10107" s="25"/>
      <c r="DR10107" s="25"/>
      <c r="DS10107" s="96"/>
      <c r="DT10107" s="83"/>
      <c r="DU10107" s="14"/>
      <c r="DX10107" s="83"/>
      <c r="DY10107" s="83"/>
      <c r="DZ10107" s="83"/>
      <c r="EA10107" s="83"/>
      <c r="EJ10107" s="54"/>
      <c r="EK10107" s="22"/>
      <c r="EL10107" s="24"/>
      <c r="EP10107" s="23"/>
      <c r="EQ10107" s="24"/>
      <c r="ER10107" s="22"/>
      <c r="ES10107" s="24"/>
      <c r="ET10107" s="24"/>
      <c r="EU10107" s="23"/>
      <c r="EV10107" s="26"/>
      <c r="EX10107" s="6"/>
      <c r="EY10107" s="24"/>
      <c r="EZ10107" s="109"/>
      <c r="FA10107" s="66"/>
      <c r="FB10107" s="5"/>
      <c r="FC10107" s="68"/>
      <c r="FD10107" s="67"/>
      <c r="FE10107" s="67"/>
      <c r="FF10107" s="64"/>
      <c r="FG10107" s="5"/>
      <c r="FH10107" s="69"/>
      <c r="FI10107" s="6"/>
      <c r="FJ10107" s="5"/>
      <c r="FK10107" s="25"/>
      <c r="FL10107" s="5"/>
    </row>
    <row r="10108" spans="40:168">
      <c r="AN10108" s="14"/>
      <c r="AO10108" s="14"/>
      <c r="AP10108" s="5"/>
      <c r="AQ10108" s="25"/>
      <c r="AR10108" s="25"/>
      <c r="AS10108" s="96"/>
      <c r="AT10108" s="83"/>
      <c r="AU10108" s="14"/>
      <c r="AX10108" s="83"/>
      <c r="AY10108" s="83"/>
      <c r="AZ10108" s="83"/>
      <c r="BA10108" s="83"/>
      <c r="BJ10108" s="54"/>
      <c r="BK10108" s="22"/>
      <c r="BL10108" s="24"/>
      <c r="BP10108" s="23"/>
      <c r="BQ10108" s="24"/>
      <c r="BR10108" s="22"/>
      <c r="BS10108" s="24"/>
      <c r="BT10108" s="24"/>
      <c r="BU10108" s="23"/>
      <c r="BV10108" s="26"/>
      <c r="BX10108" s="6"/>
      <c r="BY10108" s="24"/>
      <c r="BZ10108" s="109"/>
      <c r="CA10108" s="66"/>
      <c r="CB10108" s="5"/>
      <c r="CC10108" s="68"/>
      <c r="CD10108" s="67"/>
      <c r="CE10108" s="67"/>
      <c r="CF10108" s="64"/>
      <c r="CG10108" s="5"/>
      <c r="CH10108" s="69"/>
      <c r="CI10108" s="6"/>
      <c r="CJ10108" s="5"/>
      <c r="CK10108" s="25"/>
      <c r="CL10108" s="5"/>
      <c r="DN10108" s="14"/>
      <c r="DO10108" s="14"/>
      <c r="DP10108" s="5"/>
      <c r="DQ10108" s="25"/>
      <c r="DR10108" s="25"/>
      <c r="DS10108" s="96"/>
      <c r="DT10108" s="83"/>
      <c r="DU10108" s="14"/>
      <c r="DX10108" s="83"/>
      <c r="DY10108" s="83"/>
      <c r="DZ10108" s="83"/>
      <c r="EA10108" s="83"/>
      <c r="EJ10108" s="54"/>
      <c r="EK10108" s="22"/>
      <c r="EL10108" s="24"/>
      <c r="EP10108" s="23"/>
      <c r="EQ10108" s="24"/>
      <c r="ER10108" s="22"/>
      <c r="ES10108" s="24"/>
      <c r="ET10108" s="24"/>
      <c r="EU10108" s="23"/>
      <c r="EV10108" s="26"/>
      <c r="EX10108" s="6"/>
      <c r="EY10108" s="24"/>
      <c r="EZ10108" s="109"/>
      <c r="FA10108" s="66"/>
      <c r="FB10108" s="5"/>
      <c r="FC10108" s="68"/>
      <c r="FD10108" s="67"/>
      <c r="FE10108" s="67"/>
      <c r="FF10108" s="64"/>
      <c r="FG10108" s="5"/>
      <c r="FH10108" s="69"/>
      <c r="FI10108" s="6"/>
      <c r="FJ10108" s="5"/>
      <c r="FK10108" s="25"/>
      <c r="FL10108" s="5"/>
    </row>
    <row r="10109" spans="40:168">
      <c r="AN10109" s="14"/>
      <c r="AO10109" s="14"/>
      <c r="AP10109" s="5"/>
      <c r="AQ10109" s="25"/>
      <c r="AR10109" s="25"/>
      <c r="AS10109" s="96"/>
      <c r="AT10109" s="83"/>
      <c r="AU10109" s="14"/>
      <c r="AX10109" s="83"/>
      <c r="AY10109" s="83"/>
      <c r="AZ10109" s="83"/>
      <c r="BA10109" s="83"/>
      <c r="BJ10109" s="54"/>
      <c r="BK10109" s="22"/>
      <c r="BL10109" s="24"/>
      <c r="BP10109" s="23"/>
      <c r="BQ10109" s="24"/>
      <c r="BR10109" s="22"/>
      <c r="BS10109" s="24"/>
      <c r="BT10109" s="24"/>
      <c r="BU10109" s="23"/>
      <c r="BV10109" s="26"/>
      <c r="BX10109" s="6"/>
      <c r="BY10109" s="24"/>
      <c r="BZ10109" s="109"/>
      <c r="CA10109" s="66"/>
      <c r="CB10109" s="5"/>
      <c r="CC10109" s="68"/>
      <c r="CD10109" s="67"/>
      <c r="CE10109" s="67"/>
      <c r="CF10109" s="64"/>
      <c r="CG10109" s="5"/>
      <c r="CH10109" s="69"/>
      <c r="CI10109" s="6"/>
      <c r="CJ10109" s="5"/>
      <c r="CK10109" s="25"/>
      <c r="CL10109" s="5"/>
      <c r="DN10109" s="14"/>
      <c r="DO10109" s="14"/>
      <c r="DP10109" s="5"/>
      <c r="DQ10109" s="25"/>
      <c r="DR10109" s="25"/>
      <c r="DS10109" s="96"/>
      <c r="DT10109" s="83"/>
      <c r="DU10109" s="14"/>
      <c r="DX10109" s="83"/>
      <c r="DY10109" s="83"/>
      <c r="DZ10109" s="83"/>
      <c r="EA10109" s="83"/>
      <c r="EJ10109" s="54"/>
      <c r="EK10109" s="22"/>
      <c r="EL10109" s="24"/>
      <c r="EP10109" s="23"/>
      <c r="EQ10109" s="24"/>
      <c r="ER10109" s="22"/>
      <c r="ES10109" s="24"/>
      <c r="ET10109" s="24"/>
      <c r="EU10109" s="23"/>
      <c r="EV10109" s="26"/>
      <c r="EX10109" s="6"/>
      <c r="EY10109" s="24"/>
      <c r="EZ10109" s="109"/>
      <c r="FA10109" s="66"/>
      <c r="FB10109" s="5"/>
      <c r="FC10109" s="68"/>
      <c r="FD10109" s="67"/>
      <c r="FE10109" s="67"/>
      <c r="FF10109" s="64"/>
      <c r="FG10109" s="5"/>
      <c r="FH10109" s="69"/>
      <c r="FI10109" s="6"/>
      <c r="FJ10109" s="5"/>
      <c r="FK10109" s="25"/>
      <c r="FL10109" s="5"/>
    </row>
    <row r="10110" spans="40:168">
      <c r="AN10110" s="14"/>
      <c r="AO10110" s="14"/>
      <c r="AP10110" s="5"/>
      <c r="AQ10110" s="25"/>
      <c r="AR10110" s="25"/>
      <c r="AS10110" s="96"/>
      <c r="AT10110" s="83"/>
      <c r="AU10110" s="14"/>
      <c r="AX10110" s="83"/>
      <c r="AY10110" s="83"/>
      <c r="AZ10110" s="83"/>
      <c r="BA10110" s="83"/>
      <c r="BJ10110" s="54"/>
      <c r="BK10110" s="22"/>
      <c r="BL10110" s="24"/>
      <c r="BP10110" s="23"/>
      <c r="BQ10110" s="24"/>
      <c r="BR10110" s="22"/>
      <c r="BS10110" s="24"/>
      <c r="BT10110" s="24"/>
      <c r="BU10110" s="23"/>
      <c r="BV10110" s="26"/>
      <c r="BX10110" s="6"/>
      <c r="BY10110" s="24"/>
      <c r="BZ10110" s="109"/>
      <c r="CA10110" s="66"/>
      <c r="CB10110" s="5"/>
      <c r="CC10110" s="68"/>
      <c r="CD10110" s="67"/>
      <c r="CE10110" s="67"/>
      <c r="CF10110" s="64"/>
      <c r="CG10110" s="5"/>
      <c r="CH10110" s="69"/>
      <c r="CI10110" s="6"/>
      <c r="CJ10110" s="5"/>
      <c r="CK10110" s="25"/>
      <c r="CL10110" s="5"/>
      <c r="DN10110" s="14"/>
      <c r="DO10110" s="14"/>
      <c r="DP10110" s="5"/>
      <c r="DQ10110" s="25"/>
      <c r="DR10110" s="25"/>
      <c r="DS10110" s="96"/>
      <c r="DT10110" s="83"/>
      <c r="DU10110" s="14"/>
      <c r="DX10110" s="83"/>
      <c r="DY10110" s="83"/>
      <c r="DZ10110" s="83"/>
      <c r="EA10110" s="83"/>
      <c r="EJ10110" s="54"/>
      <c r="EK10110" s="22"/>
      <c r="EL10110" s="24"/>
      <c r="EP10110" s="23"/>
      <c r="EQ10110" s="24"/>
      <c r="ER10110" s="22"/>
      <c r="ES10110" s="24"/>
      <c r="ET10110" s="24"/>
      <c r="EU10110" s="23"/>
      <c r="EV10110" s="26"/>
      <c r="EX10110" s="6"/>
      <c r="EY10110" s="24"/>
      <c r="EZ10110" s="109"/>
      <c r="FA10110" s="66"/>
      <c r="FB10110" s="5"/>
      <c r="FC10110" s="68"/>
      <c r="FD10110" s="67"/>
      <c r="FE10110" s="67"/>
      <c r="FF10110" s="64"/>
      <c r="FG10110" s="5"/>
      <c r="FH10110" s="69"/>
      <c r="FI10110" s="6"/>
      <c r="FJ10110" s="5"/>
      <c r="FK10110" s="25"/>
      <c r="FL10110" s="5"/>
    </row>
    <row r="10111" spans="40:168">
      <c r="AN10111" s="14"/>
      <c r="AO10111" s="14"/>
      <c r="AP10111" s="5"/>
      <c r="AQ10111" s="25"/>
      <c r="AR10111" s="25"/>
      <c r="AS10111" s="96"/>
      <c r="AT10111" s="83"/>
      <c r="AU10111" s="14"/>
      <c r="AX10111" s="83"/>
      <c r="AY10111" s="83"/>
      <c r="AZ10111" s="83"/>
      <c r="BA10111" s="83"/>
      <c r="BJ10111" s="54"/>
      <c r="BK10111" s="22"/>
      <c r="BL10111" s="24"/>
      <c r="BP10111" s="23"/>
      <c r="BQ10111" s="24"/>
      <c r="BR10111" s="22"/>
      <c r="BS10111" s="24"/>
      <c r="BT10111" s="24"/>
      <c r="BU10111" s="23"/>
      <c r="BV10111" s="26"/>
      <c r="BX10111" s="6"/>
      <c r="BY10111" s="24"/>
      <c r="BZ10111" s="109"/>
      <c r="CA10111" s="66"/>
      <c r="CB10111" s="5"/>
      <c r="CC10111" s="68"/>
      <c r="CD10111" s="67"/>
      <c r="CE10111" s="67"/>
      <c r="CF10111" s="64"/>
      <c r="CG10111" s="5"/>
      <c r="CH10111" s="69"/>
      <c r="CI10111" s="6"/>
      <c r="CJ10111" s="5"/>
      <c r="CK10111" s="25"/>
      <c r="CL10111" s="5"/>
      <c r="DN10111" s="14"/>
      <c r="DO10111" s="14"/>
      <c r="DP10111" s="5"/>
      <c r="DQ10111" s="25"/>
      <c r="DR10111" s="25"/>
      <c r="DS10111" s="96"/>
      <c r="DT10111" s="83"/>
      <c r="DU10111" s="14"/>
      <c r="DX10111" s="83"/>
      <c r="DY10111" s="83"/>
      <c r="DZ10111" s="83"/>
      <c r="EA10111" s="83"/>
      <c r="EJ10111" s="54"/>
      <c r="EK10111" s="22"/>
      <c r="EL10111" s="24"/>
      <c r="EP10111" s="23"/>
      <c r="EQ10111" s="24"/>
      <c r="ER10111" s="22"/>
      <c r="ES10111" s="24"/>
      <c r="ET10111" s="24"/>
      <c r="EU10111" s="23"/>
      <c r="EV10111" s="26"/>
      <c r="EX10111" s="6"/>
      <c r="EY10111" s="24"/>
      <c r="EZ10111" s="109"/>
      <c r="FA10111" s="66"/>
      <c r="FB10111" s="5"/>
      <c r="FC10111" s="68"/>
      <c r="FD10111" s="67"/>
      <c r="FE10111" s="67"/>
      <c r="FF10111" s="64"/>
      <c r="FG10111" s="5"/>
      <c r="FH10111" s="69"/>
      <c r="FI10111" s="6"/>
      <c r="FJ10111" s="5"/>
      <c r="FK10111" s="25"/>
      <c r="FL10111" s="5"/>
    </row>
    <row r="10112" spans="40:168">
      <c r="AN10112" s="14"/>
      <c r="AO10112" s="14"/>
      <c r="AP10112" s="5"/>
      <c r="AQ10112" s="25"/>
      <c r="AR10112" s="25"/>
      <c r="AS10112" s="96"/>
      <c r="AT10112" s="83"/>
      <c r="AU10112" s="14"/>
      <c r="AX10112" s="83"/>
      <c r="AY10112" s="83"/>
      <c r="AZ10112" s="83"/>
      <c r="BA10112" s="83"/>
      <c r="BJ10112" s="54"/>
      <c r="BK10112" s="22"/>
      <c r="BL10112" s="24"/>
      <c r="BP10112" s="23"/>
      <c r="BQ10112" s="24"/>
      <c r="BR10112" s="22"/>
      <c r="BS10112" s="24"/>
      <c r="BT10112" s="24"/>
      <c r="BU10112" s="23"/>
      <c r="BV10112" s="26"/>
      <c r="BX10112" s="6"/>
      <c r="BY10112" s="24"/>
      <c r="BZ10112" s="109"/>
      <c r="CA10112" s="66"/>
      <c r="CB10112" s="5"/>
      <c r="CC10112" s="68"/>
      <c r="CD10112" s="67"/>
      <c r="CE10112" s="67"/>
      <c r="CF10112" s="64"/>
      <c r="CG10112" s="5"/>
      <c r="CH10112" s="69"/>
      <c r="CI10112" s="6"/>
      <c r="CJ10112" s="5"/>
      <c r="CK10112" s="25"/>
      <c r="CL10112" s="5"/>
      <c r="DN10112" s="14"/>
      <c r="DO10112" s="14"/>
      <c r="DP10112" s="5"/>
      <c r="DQ10112" s="25"/>
      <c r="DR10112" s="25"/>
      <c r="DS10112" s="96"/>
      <c r="DT10112" s="83"/>
      <c r="DU10112" s="14"/>
      <c r="DX10112" s="83"/>
      <c r="DY10112" s="83"/>
      <c r="DZ10112" s="83"/>
      <c r="EA10112" s="83"/>
      <c r="EJ10112" s="54"/>
      <c r="EK10112" s="22"/>
      <c r="EL10112" s="24"/>
      <c r="EP10112" s="23"/>
      <c r="EQ10112" s="24"/>
      <c r="ER10112" s="22"/>
      <c r="ES10112" s="24"/>
      <c r="ET10112" s="24"/>
      <c r="EU10112" s="23"/>
      <c r="EV10112" s="26"/>
      <c r="EX10112" s="6"/>
      <c r="EY10112" s="24"/>
      <c r="EZ10112" s="109"/>
      <c r="FA10112" s="66"/>
      <c r="FB10112" s="5"/>
      <c r="FC10112" s="68"/>
      <c r="FD10112" s="67"/>
      <c r="FE10112" s="67"/>
      <c r="FF10112" s="64"/>
      <c r="FG10112" s="5"/>
      <c r="FH10112" s="69"/>
      <c r="FI10112" s="6"/>
      <c r="FJ10112" s="5"/>
      <c r="FK10112" s="25"/>
      <c r="FL10112" s="5"/>
    </row>
    <row r="10113" spans="40:168">
      <c r="AN10113" s="14"/>
      <c r="AO10113" s="14"/>
      <c r="AP10113" s="5"/>
      <c r="AQ10113" s="25"/>
      <c r="AR10113" s="25"/>
      <c r="AS10113" s="96"/>
      <c r="AT10113" s="83"/>
      <c r="AU10113" s="14"/>
      <c r="AX10113" s="83"/>
      <c r="AY10113" s="83"/>
      <c r="AZ10113" s="83"/>
      <c r="BA10113" s="83"/>
      <c r="BJ10113" s="54"/>
      <c r="BK10113" s="22"/>
      <c r="BL10113" s="24"/>
      <c r="BP10113" s="23"/>
      <c r="BQ10113" s="24"/>
      <c r="BR10113" s="22"/>
      <c r="BS10113" s="24"/>
      <c r="BT10113" s="24"/>
      <c r="BU10113" s="23"/>
      <c r="BV10113" s="26"/>
      <c r="BX10113" s="6"/>
      <c r="BY10113" s="24"/>
      <c r="BZ10113" s="109"/>
      <c r="CA10113" s="66"/>
      <c r="CB10113" s="5"/>
      <c r="CC10113" s="68"/>
      <c r="CD10113" s="67"/>
      <c r="CE10113" s="67"/>
      <c r="CF10113" s="64"/>
      <c r="CG10113" s="5"/>
      <c r="CH10113" s="69"/>
      <c r="CI10113" s="6"/>
      <c r="CJ10113" s="5"/>
      <c r="CK10113" s="25"/>
      <c r="CL10113" s="5"/>
      <c r="DN10113" s="14"/>
      <c r="DO10113" s="14"/>
      <c r="DP10113" s="5"/>
      <c r="DQ10113" s="25"/>
      <c r="DR10113" s="25"/>
      <c r="DS10113" s="96"/>
      <c r="DT10113" s="83"/>
      <c r="DU10113" s="14"/>
      <c r="DX10113" s="83"/>
      <c r="DY10113" s="83"/>
      <c r="DZ10113" s="83"/>
      <c r="EA10113" s="83"/>
      <c r="EJ10113" s="54"/>
      <c r="EK10113" s="22"/>
      <c r="EL10113" s="24"/>
      <c r="EP10113" s="23"/>
      <c r="EQ10113" s="24"/>
      <c r="ER10113" s="22"/>
      <c r="ES10113" s="24"/>
      <c r="ET10113" s="24"/>
      <c r="EU10113" s="23"/>
      <c r="EV10113" s="26"/>
      <c r="EX10113" s="6"/>
      <c r="EY10113" s="24"/>
      <c r="EZ10113" s="109"/>
      <c r="FA10113" s="66"/>
      <c r="FB10113" s="5"/>
      <c r="FC10113" s="68"/>
      <c r="FD10113" s="67"/>
      <c r="FE10113" s="67"/>
      <c r="FF10113" s="64"/>
      <c r="FG10113" s="5"/>
      <c r="FH10113" s="69"/>
      <c r="FI10113" s="6"/>
      <c r="FJ10113" s="5"/>
      <c r="FK10113" s="25"/>
      <c r="FL10113" s="5"/>
    </row>
    <row r="10114" spans="40:168">
      <c r="AN10114" s="14"/>
      <c r="AO10114" s="14"/>
      <c r="AP10114" s="5"/>
      <c r="AQ10114" s="25"/>
      <c r="AR10114" s="25"/>
      <c r="AS10114" s="96"/>
      <c r="AT10114" s="83"/>
      <c r="AU10114" s="14"/>
      <c r="AX10114" s="83"/>
      <c r="AY10114" s="83"/>
      <c r="AZ10114" s="83"/>
      <c r="BA10114" s="83"/>
      <c r="BJ10114" s="54"/>
      <c r="BK10114" s="22"/>
      <c r="BL10114" s="24"/>
      <c r="BP10114" s="23"/>
      <c r="BQ10114" s="24"/>
      <c r="BR10114" s="22"/>
      <c r="BS10114" s="24"/>
      <c r="BT10114" s="24"/>
      <c r="BU10114" s="23"/>
      <c r="BV10114" s="26"/>
      <c r="BX10114" s="6"/>
      <c r="BY10114" s="24"/>
      <c r="BZ10114" s="109"/>
      <c r="CA10114" s="66"/>
      <c r="CB10114" s="5"/>
      <c r="CC10114" s="68"/>
      <c r="CD10114" s="67"/>
      <c r="CE10114" s="67"/>
      <c r="CF10114" s="64"/>
      <c r="CG10114" s="5"/>
      <c r="CH10114" s="69"/>
      <c r="CI10114" s="6"/>
      <c r="CJ10114" s="5"/>
      <c r="CK10114" s="25"/>
      <c r="CL10114" s="5"/>
      <c r="DN10114" s="14"/>
      <c r="DO10114" s="14"/>
      <c r="DP10114" s="5"/>
      <c r="DQ10114" s="25"/>
      <c r="DR10114" s="25"/>
      <c r="DS10114" s="96"/>
      <c r="DT10114" s="83"/>
      <c r="DU10114" s="14"/>
      <c r="DX10114" s="83"/>
      <c r="DY10114" s="83"/>
      <c r="DZ10114" s="83"/>
      <c r="EA10114" s="83"/>
      <c r="EJ10114" s="54"/>
      <c r="EK10114" s="22"/>
      <c r="EL10114" s="24"/>
      <c r="EP10114" s="23"/>
      <c r="EQ10114" s="24"/>
      <c r="ER10114" s="22"/>
      <c r="ES10114" s="24"/>
      <c r="ET10114" s="24"/>
      <c r="EU10114" s="23"/>
      <c r="EV10114" s="26"/>
      <c r="EX10114" s="6"/>
      <c r="EY10114" s="24"/>
      <c r="EZ10114" s="109"/>
      <c r="FA10114" s="66"/>
      <c r="FB10114" s="5"/>
      <c r="FC10114" s="68"/>
      <c r="FD10114" s="67"/>
      <c r="FE10114" s="67"/>
      <c r="FF10114" s="64"/>
      <c r="FG10114" s="5"/>
      <c r="FH10114" s="69"/>
      <c r="FI10114" s="6"/>
      <c r="FJ10114" s="5"/>
      <c r="FK10114" s="25"/>
      <c r="FL10114" s="5"/>
    </row>
    <row r="10115" spans="40:168">
      <c r="AN10115" s="14"/>
      <c r="AO10115" s="14"/>
      <c r="AP10115" s="5"/>
      <c r="AQ10115" s="25"/>
      <c r="AR10115" s="25"/>
      <c r="AS10115" s="96"/>
      <c r="AT10115" s="83"/>
      <c r="AU10115" s="14"/>
      <c r="AX10115" s="83"/>
      <c r="AY10115" s="83"/>
      <c r="AZ10115" s="83"/>
      <c r="BA10115" s="83"/>
      <c r="BJ10115" s="54"/>
      <c r="BK10115" s="22"/>
      <c r="BL10115" s="24"/>
      <c r="BP10115" s="23"/>
      <c r="BQ10115" s="24"/>
      <c r="BR10115" s="22"/>
      <c r="BS10115" s="24"/>
      <c r="BT10115" s="24"/>
      <c r="BU10115" s="23"/>
      <c r="BV10115" s="26"/>
      <c r="BX10115" s="6"/>
      <c r="BY10115" s="24"/>
      <c r="BZ10115" s="109"/>
      <c r="CA10115" s="66"/>
      <c r="CB10115" s="5"/>
      <c r="CC10115" s="68"/>
      <c r="CD10115" s="67"/>
      <c r="CE10115" s="67"/>
      <c r="CF10115" s="64"/>
      <c r="CG10115" s="5"/>
      <c r="CH10115" s="69"/>
      <c r="CI10115" s="6"/>
      <c r="CJ10115" s="5"/>
      <c r="CK10115" s="25"/>
      <c r="CL10115" s="5"/>
      <c r="DN10115" s="14"/>
      <c r="DO10115" s="14"/>
      <c r="DP10115" s="5"/>
      <c r="DQ10115" s="25"/>
      <c r="DR10115" s="25"/>
      <c r="DS10115" s="96"/>
      <c r="DT10115" s="83"/>
      <c r="DU10115" s="14"/>
      <c r="DX10115" s="83"/>
      <c r="DY10115" s="83"/>
      <c r="DZ10115" s="83"/>
      <c r="EA10115" s="83"/>
      <c r="EJ10115" s="54"/>
      <c r="EK10115" s="22"/>
      <c r="EL10115" s="24"/>
      <c r="EP10115" s="23"/>
      <c r="EQ10115" s="24"/>
      <c r="ER10115" s="22"/>
      <c r="ES10115" s="24"/>
      <c r="ET10115" s="24"/>
      <c r="EU10115" s="23"/>
      <c r="EV10115" s="26"/>
      <c r="EX10115" s="6"/>
      <c r="EY10115" s="24"/>
      <c r="EZ10115" s="109"/>
      <c r="FA10115" s="66"/>
      <c r="FB10115" s="5"/>
      <c r="FC10115" s="68"/>
      <c r="FD10115" s="67"/>
      <c r="FE10115" s="67"/>
      <c r="FF10115" s="64"/>
      <c r="FG10115" s="5"/>
      <c r="FH10115" s="69"/>
      <c r="FI10115" s="6"/>
      <c r="FJ10115" s="5"/>
      <c r="FK10115" s="25"/>
      <c r="FL10115" s="5"/>
    </row>
    <row r="10116" spans="40:168">
      <c r="AN10116" s="14"/>
      <c r="AO10116" s="14"/>
      <c r="AP10116" s="5"/>
      <c r="AQ10116" s="25"/>
      <c r="AR10116" s="25"/>
      <c r="AS10116" s="96"/>
      <c r="AT10116" s="83"/>
      <c r="AU10116" s="14"/>
      <c r="AX10116" s="83"/>
      <c r="AY10116" s="83"/>
      <c r="AZ10116" s="83"/>
      <c r="BA10116" s="83"/>
      <c r="BJ10116" s="54"/>
      <c r="BK10116" s="22"/>
      <c r="BL10116" s="24"/>
      <c r="BP10116" s="23"/>
      <c r="BQ10116" s="24"/>
      <c r="BR10116" s="22"/>
      <c r="BS10116" s="24"/>
      <c r="BT10116" s="24"/>
      <c r="BU10116" s="23"/>
      <c r="BV10116" s="26"/>
      <c r="BX10116" s="6"/>
      <c r="BY10116" s="24"/>
      <c r="BZ10116" s="109"/>
      <c r="CA10116" s="66"/>
      <c r="CB10116" s="5"/>
      <c r="CC10116" s="68"/>
      <c r="CD10116" s="67"/>
      <c r="CE10116" s="67"/>
      <c r="CF10116" s="64"/>
      <c r="CG10116" s="5"/>
      <c r="CH10116" s="69"/>
      <c r="CI10116" s="6"/>
      <c r="CJ10116" s="5"/>
      <c r="CK10116" s="25"/>
      <c r="CL10116" s="5"/>
      <c r="DN10116" s="14"/>
      <c r="DO10116" s="14"/>
      <c r="DP10116" s="5"/>
      <c r="DQ10116" s="25"/>
      <c r="DR10116" s="25"/>
      <c r="DS10116" s="96"/>
      <c r="DT10116" s="83"/>
      <c r="DU10116" s="14"/>
      <c r="DX10116" s="83"/>
      <c r="DY10116" s="83"/>
      <c r="DZ10116" s="83"/>
      <c r="EA10116" s="83"/>
      <c r="EJ10116" s="54"/>
      <c r="EK10116" s="22"/>
      <c r="EL10116" s="24"/>
      <c r="EP10116" s="23"/>
      <c r="EQ10116" s="24"/>
      <c r="ER10116" s="22"/>
      <c r="ES10116" s="24"/>
      <c r="ET10116" s="24"/>
      <c r="EU10116" s="23"/>
      <c r="EV10116" s="26"/>
      <c r="EX10116" s="6"/>
      <c r="EY10116" s="24"/>
      <c r="EZ10116" s="109"/>
      <c r="FA10116" s="66"/>
      <c r="FB10116" s="5"/>
      <c r="FC10116" s="68"/>
      <c r="FD10116" s="67"/>
      <c r="FE10116" s="67"/>
      <c r="FF10116" s="64"/>
      <c r="FG10116" s="5"/>
      <c r="FH10116" s="69"/>
      <c r="FI10116" s="6"/>
      <c r="FJ10116" s="5"/>
      <c r="FK10116" s="25"/>
      <c r="FL10116" s="5"/>
    </row>
    <row r="10117" spans="40:168">
      <c r="AN10117" s="14"/>
      <c r="AO10117" s="14"/>
      <c r="AP10117" s="5"/>
      <c r="AQ10117" s="25"/>
      <c r="AR10117" s="25"/>
      <c r="AS10117" s="96"/>
      <c r="AT10117" s="83"/>
      <c r="AU10117" s="14"/>
      <c r="AX10117" s="83"/>
      <c r="AY10117" s="83"/>
      <c r="AZ10117" s="83"/>
      <c r="BA10117" s="83"/>
      <c r="BJ10117" s="54"/>
      <c r="BK10117" s="22"/>
      <c r="BL10117" s="24"/>
      <c r="BP10117" s="23"/>
      <c r="BQ10117" s="24"/>
      <c r="BR10117" s="22"/>
      <c r="BS10117" s="24"/>
      <c r="BT10117" s="24"/>
      <c r="BU10117" s="23"/>
      <c r="BV10117" s="26"/>
      <c r="BX10117" s="6"/>
      <c r="BY10117" s="24"/>
      <c r="BZ10117" s="109"/>
      <c r="CA10117" s="66"/>
      <c r="CB10117" s="5"/>
      <c r="CC10117" s="68"/>
      <c r="CD10117" s="67"/>
      <c r="CE10117" s="67"/>
      <c r="CF10117" s="64"/>
      <c r="CG10117" s="5"/>
      <c r="CH10117" s="69"/>
      <c r="CI10117" s="6"/>
      <c r="CJ10117" s="5"/>
      <c r="CK10117" s="25"/>
      <c r="CL10117" s="5"/>
      <c r="DN10117" s="14"/>
      <c r="DO10117" s="14"/>
      <c r="DP10117" s="5"/>
      <c r="DQ10117" s="25"/>
      <c r="DR10117" s="25"/>
      <c r="DS10117" s="96"/>
      <c r="DT10117" s="83"/>
      <c r="DU10117" s="14"/>
      <c r="DX10117" s="83"/>
      <c r="DY10117" s="83"/>
      <c r="DZ10117" s="83"/>
      <c r="EA10117" s="83"/>
      <c r="EJ10117" s="54"/>
      <c r="EK10117" s="22"/>
      <c r="EL10117" s="24"/>
      <c r="EP10117" s="23"/>
      <c r="EQ10117" s="24"/>
      <c r="ER10117" s="22"/>
      <c r="ES10117" s="24"/>
      <c r="ET10117" s="24"/>
      <c r="EU10117" s="23"/>
      <c r="EV10117" s="26"/>
      <c r="EX10117" s="6"/>
      <c r="EY10117" s="24"/>
      <c r="EZ10117" s="109"/>
      <c r="FA10117" s="66"/>
      <c r="FB10117" s="5"/>
      <c r="FC10117" s="68"/>
      <c r="FD10117" s="67"/>
      <c r="FE10117" s="67"/>
      <c r="FF10117" s="64"/>
      <c r="FG10117" s="5"/>
      <c r="FH10117" s="69"/>
      <c r="FI10117" s="6"/>
      <c r="FJ10117" s="5"/>
      <c r="FK10117" s="25"/>
      <c r="FL10117" s="5"/>
    </row>
    <row r="10118" spans="40:168">
      <c r="AN10118" s="14"/>
      <c r="AO10118" s="14"/>
      <c r="AP10118" s="5"/>
      <c r="AQ10118" s="25"/>
      <c r="AR10118" s="25"/>
      <c r="AS10118" s="96"/>
      <c r="AT10118" s="83"/>
      <c r="AU10118" s="14"/>
      <c r="AX10118" s="83"/>
      <c r="AY10118" s="83"/>
      <c r="AZ10118" s="83"/>
      <c r="BA10118" s="83"/>
      <c r="BJ10118" s="54"/>
      <c r="BK10118" s="22"/>
      <c r="BL10118" s="24"/>
      <c r="BP10118" s="23"/>
      <c r="BQ10118" s="24"/>
      <c r="BR10118" s="22"/>
      <c r="BS10118" s="24"/>
      <c r="BT10118" s="24"/>
      <c r="BU10118" s="23"/>
      <c r="BV10118" s="26"/>
      <c r="BX10118" s="6"/>
      <c r="BY10118" s="24"/>
      <c r="BZ10118" s="109"/>
      <c r="CA10118" s="66"/>
      <c r="CB10118" s="5"/>
      <c r="CC10118" s="68"/>
      <c r="CD10118" s="67"/>
      <c r="CE10118" s="67"/>
      <c r="CF10118" s="64"/>
      <c r="CG10118" s="5"/>
      <c r="CH10118" s="69"/>
      <c r="CI10118" s="6"/>
      <c r="CJ10118" s="5"/>
      <c r="CK10118" s="25"/>
      <c r="CL10118" s="5"/>
      <c r="DN10118" s="14"/>
      <c r="DO10118" s="14"/>
      <c r="DP10118" s="5"/>
      <c r="DQ10118" s="25"/>
      <c r="DR10118" s="25"/>
      <c r="DS10118" s="96"/>
      <c r="DT10118" s="83"/>
      <c r="DU10118" s="14"/>
      <c r="DX10118" s="83"/>
      <c r="DY10118" s="83"/>
      <c r="DZ10118" s="83"/>
      <c r="EA10118" s="83"/>
      <c r="EJ10118" s="54"/>
      <c r="EK10118" s="22"/>
      <c r="EL10118" s="24"/>
      <c r="EP10118" s="23"/>
      <c r="EQ10118" s="24"/>
      <c r="ER10118" s="22"/>
      <c r="ES10118" s="24"/>
      <c r="ET10118" s="24"/>
      <c r="EU10118" s="23"/>
      <c r="EV10118" s="26"/>
      <c r="EX10118" s="6"/>
      <c r="EY10118" s="24"/>
      <c r="EZ10118" s="109"/>
      <c r="FA10118" s="66"/>
      <c r="FB10118" s="5"/>
      <c r="FC10118" s="68"/>
      <c r="FD10118" s="67"/>
      <c r="FE10118" s="67"/>
      <c r="FF10118" s="64"/>
      <c r="FG10118" s="5"/>
      <c r="FH10118" s="69"/>
      <c r="FI10118" s="6"/>
      <c r="FJ10118" s="5"/>
      <c r="FK10118" s="25"/>
      <c r="FL10118" s="5"/>
    </row>
    <row r="10119" spans="40:168">
      <c r="AN10119" s="14"/>
      <c r="AO10119" s="14"/>
      <c r="AP10119" s="5"/>
      <c r="AQ10119" s="25"/>
      <c r="AR10119" s="25"/>
      <c r="AS10119" s="96"/>
      <c r="AT10119" s="83"/>
      <c r="AU10119" s="14"/>
      <c r="AX10119" s="83"/>
      <c r="AY10119" s="83"/>
      <c r="AZ10119" s="83"/>
      <c r="BA10119" s="83"/>
      <c r="BJ10119" s="54"/>
      <c r="BK10119" s="22"/>
      <c r="BL10119" s="24"/>
      <c r="BP10119" s="23"/>
      <c r="BQ10119" s="24"/>
      <c r="BR10119" s="22"/>
      <c r="BS10119" s="24"/>
      <c r="BT10119" s="24"/>
      <c r="BU10119" s="23"/>
      <c r="BV10119" s="26"/>
      <c r="BX10119" s="6"/>
      <c r="BY10119" s="24"/>
      <c r="BZ10119" s="109"/>
      <c r="CA10119" s="66"/>
      <c r="CB10119" s="5"/>
      <c r="CC10119" s="68"/>
      <c r="CD10119" s="67"/>
      <c r="CE10119" s="67"/>
      <c r="CF10119" s="64"/>
      <c r="CG10119" s="5"/>
      <c r="CH10119" s="69"/>
      <c r="CI10119" s="6"/>
      <c r="CJ10119" s="5"/>
      <c r="CK10119" s="25"/>
      <c r="CL10119" s="5"/>
      <c r="DN10119" s="14"/>
      <c r="DO10119" s="14"/>
      <c r="DP10119" s="5"/>
      <c r="DQ10119" s="25"/>
      <c r="DR10119" s="25"/>
      <c r="DS10119" s="96"/>
      <c r="DT10119" s="83"/>
      <c r="DU10119" s="14"/>
      <c r="DX10119" s="83"/>
      <c r="DY10119" s="83"/>
      <c r="DZ10119" s="83"/>
      <c r="EA10119" s="83"/>
      <c r="EJ10119" s="54"/>
      <c r="EK10119" s="22"/>
      <c r="EL10119" s="24"/>
      <c r="EP10119" s="23"/>
      <c r="EQ10119" s="24"/>
      <c r="ER10119" s="22"/>
      <c r="ES10119" s="24"/>
      <c r="ET10119" s="24"/>
      <c r="EU10119" s="23"/>
      <c r="EV10119" s="26"/>
      <c r="EX10119" s="6"/>
      <c r="EY10119" s="24"/>
      <c r="EZ10119" s="109"/>
      <c r="FA10119" s="66"/>
      <c r="FB10119" s="5"/>
      <c r="FC10119" s="68"/>
      <c r="FD10119" s="67"/>
      <c r="FE10119" s="67"/>
      <c r="FF10119" s="64"/>
      <c r="FG10119" s="5"/>
      <c r="FH10119" s="69"/>
      <c r="FI10119" s="6"/>
      <c r="FJ10119" s="5"/>
      <c r="FK10119" s="25"/>
      <c r="FL10119" s="5"/>
    </row>
    <row r="10120" spans="40:168">
      <c r="AN10120" s="14"/>
      <c r="AO10120" s="14"/>
      <c r="AP10120" s="5"/>
      <c r="AQ10120" s="25"/>
      <c r="AR10120" s="25"/>
      <c r="AS10120" s="96"/>
      <c r="AT10120" s="83"/>
      <c r="AU10120" s="14"/>
      <c r="AX10120" s="83"/>
      <c r="AY10120" s="83"/>
      <c r="AZ10120" s="83"/>
      <c r="BA10120" s="83"/>
      <c r="BJ10120" s="54"/>
      <c r="BK10120" s="22"/>
      <c r="BL10120" s="24"/>
      <c r="BP10120" s="23"/>
      <c r="BQ10120" s="24"/>
      <c r="BR10120" s="22"/>
      <c r="BS10120" s="24"/>
      <c r="BT10120" s="24"/>
      <c r="BU10120" s="23"/>
      <c r="BV10120" s="26"/>
      <c r="BX10120" s="6"/>
      <c r="BY10120" s="24"/>
      <c r="BZ10120" s="109"/>
      <c r="CA10120" s="66"/>
      <c r="CB10120" s="5"/>
      <c r="CC10120" s="68"/>
      <c r="CD10120" s="67"/>
      <c r="CE10120" s="67"/>
      <c r="CF10120" s="64"/>
      <c r="CG10120" s="5"/>
      <c r="CH10120" s="69"/>
      <c r="CI10120" s="6"/>
      <c r="CJ10120" s="5"/>
      <c r="CK10120" s="25"/>
      <c r="CL10120" s="5"/>
      <c r="DN10120" s="14"/>
      <c r="DO10120" s="14"/>
      <c r="DP10120" s="5"/>
      <c r="DQ10120" s="25"/>
      <c r="DR10120" s="25"/>
      <c r="DS10120" s="96"/>
      <c r="DT10120" s="83"/>
      <c r="DU10120" s="14"/>
      <c r="DX10120" s="83"/>
      <c r="DY10120" s="83"/>
      <c r="DZ10120" s="83"/>
      <c r="EA10120" s="83"/>
      <c r="EJ10120" s="54"/>
      <c r="EK10120" s="22"/>
      <c r="EL10120" s="24"/>
      <c r="EP10120" s="23"/>
      <c r="EQ10120" s="24"/>
      <c r="ER10120" s="22"/>
      <c r="ES10120" s="24"/>
      <c r="ET10120" s="24"/>
      <c r="EU10120" s="23"/>
      <c r="EV10120" s="26"/>
      <c r="EX10120" s="6"/>
      <c r="EY10120" s="24"/>
      <c r="EZ10120" s="109"/>
      <c r="FA10120" s="66"/>
      <c r="FB10120" s="5"/>
      <c r="FC10120" s="68"/>
      <c r="FD10120" s="67"/>
      <c r="FE10120" s="67"/>
      <c r="FF10120" s="64"/>
      <c r="FG10120" s="5"/>
      <c r="FH10120" s="69"/>
      <c r="FI10120" s="6"/>
      <c r="FJ10120" s="5"/>
      <c r="FK10120" s="25"/>
      <c r="FL10120" s="5"/>
    </row>
    <row r="10121" spans="40:168">
      <c r="AN10121" s="14"/>
      <c r="AO10121" s="14"/>
      <c r="AP10121" s="5"/>
      <c r="AQ10121" s="25"/>
      <c r="AR10121" s="25"/>
      <c r="AS10121" s="96"/>
      <c r="AT10121" s="83"/>
      <c r="AU10121" s="14"/>
      <c r="AX10121" s="83"/>
      <c r="AY10121" s="83"/>
      <c r="AZ10121" s="83"/>
      <c r="BA10121" s="83"/>
      <c r="BJ10121" s="54"/>
      <c r="BK10121" s="22"/>
      <c r="BL10121" s="24"/>
      <c r="BP10121" s="23"/>
      <c r="BQ10121" s="24"/>
      <c r="BR10121" s="22"/>
      <c r="BS10121" s="24"/>
      <c r="BT10121" s="24"/>
      <c r="BU10121" s="23"/>
      <c r="BV10121" s="26"/>
      <c r="BX10121" s="6"/>
      <c r="BY10121" s="24"/>
      <c r="BZ10121" s="109"/>
      <c r="CA10121" s="66"/>
      <c r="CB10121" s="5"/>
      <c r="CC10121" s="68"/>
      <c r="CD10121" s="67"/>
      <c r="CE10121" s="67"/>
      <c r="CF10121" s="64"/>
      <c r="CG10121" s="5"/>
      <c r="CH10121" s="69"/>
      <c r="CI10121" s="6"/>
      <c r="CJ10121" s="5"/>
      <c r="CK10121" s="25"/>
      <c r="CL10121" s="5"/>
      <c r="DN10121" s="14"/>
      <c r="DO10121" s="14"/>
      <c r="DP10121" s="5"/>
      <c r="DQ10121" s="25"/>
      <c r="DR10121" s="25"/>
      <c r="DS10121" s="96"/>
      <c r="DT10121" s="83"/>
      <c r="DU10121" s="14"/>
      <c r="DX10121" s="83"/>
      <c r="DY10121" s="83"/>
      <c r="DZ10121" s="83"/>
      <c r="EA10121" s="83"/>
      <c r="EJ10121" s="54"/>
      <c r="EK10121" s="22"/>
      <c r="EL10121" s="24"/>
      <c r="EP10121" s="23"/>
      <c r="EQ10121" s="24"/>
      <c r="ER10121" s="22"/>
      <c r="ES10121" s="24"/>
      <c r="ET10121" s="24"/>
      <c r="EU10121" s="23"/>
      <c r="EV10121" s="26"/>
      <c r="EX10121" s="6"/>
      <c r="EY10121" s="24"/>
      <c r="EZ10121" s="109"/>
      <c r="FA10121" s="66"/>
      <c r="FB10121" s="5"/>
      <c r="FC10121" s="68"/>
      <c r="FD10121" s="67"/>
      <c r="FE10121" s="67"/>
      <c r="FF10121" s="64"/>
      <c r="FG10121" s="5"/>
      <c r="FH10121" s="69"/>
      <c r="FI10121" s="6"/>
      <c r="FJ10121" s="5"/>
      <c r="FK10121" s="25"/>
      <c r="FL10121" s="5"/>
    </row>
    <row r="10122" spans="40:168">
      <c r="AN10122" s="14"/>
      <c r="AO10122" s="14"/>
      <c r="AP10122" s="5"/>
      <c r="AQ10122" s="25"/>
      <c r="AR10122" s="25"/>
      <c r="AS10122" s="96"/>
      <c r="AT10122" s="83"/>
      <c r="AU10122" s="14"/>
      <c r="AX10122" s="83"/>
      <c r="AY10122" s="83"/>
      <c r="AZ10122" s="83"/>
      <c r="BA10122" s="83"/>
      <c r="BJ10122" s="54"/>
      <c r="BK10122" s="22"/>
      <c r="BL10122" s="24"/>
      <c r="BP10122" s="23"/>
      <c r="BQ10122" s="24"/>
      <c r="BR10122" s="22"/>
      <c r="BS10122" s="24"/>
      <c r="BT10122" s="24"/>
      <c r="BU10122" s="23"/>
      <c r="BV10122" s="26"/>
      <c r="BX10122" s="6"/>
      <c r="BY10122" s="24"/>
      <c r="BZ10122" s="109"/>
      <c r="CA10122" s="66"/>
      <c r="CB10122" s="5"/>
      <c r="CC10122" s="68"/>
      <c r="CD10122" s="67"/>
      <c r="CE10122" s="67"/>
      <c r="CF10122" s="64"/>
      <c r="CG10122" s="5"/>
      <c r="CH10122" s="69"/>
      <c r="CI10122" s="6"/>
      <c r="CJ10122" s="5"/>
      <c r="CK10122" s="25"/>
      <c r="CL10122" s="5"/>
      <c r="DN10122" s="14"/>
      <c r="DO10122" s="14"/>
      <c r="DP10122" s="5"/>
      <c r="DQ10122" s="25"/>
      <c r="DR10122" s="25"/>
      <c r="DS10122" s="96"/>
      <c r="DT10122" s="83"/>
      <c r="DU10122" s="14"/>
      <c r="DX10122" s="83"/>
      <c r="DY10122" s="83"/>
      <c r="DZ10122" s="83"/>
      <c r="EA10122" s="83"/>
      <c r="EJ10122" s="54"/>
      <c r="EK10122" s="22"/>
      <c r="EL10122" s="24"/>
      <c r="EP10122" s="23"/>
      <c r="EQ10122" s="24"/>
      <c r="ER10122" s="22"/>
      <c r="ES10122" s="24"/>
      <c r="ET10122" s="24"/>
      <c r="EU10122" s="23"/>
      <c r="EV10122" s="26"/>
      <c r="EX10122" s="6"/>
      <c r="EY10122" s="24"/>
      <c r="EZ10122" s="109"/>
      <c r="FA10122" s="66"/>
      <c r="FB10122" s="5"/>
      <c r="FC10122" s="68"/>
      <c r="FD10122" s="67"/>
      <c r="FE10122" s="67"/>
      <c r="FF10122" s="64"/>
      <c r="FG10122" s="5"/>
      <c r="FH10122" s="69"/>
      <c r="FI10122" s="6"/>
      <c r="FJ10122" s="5"/>
      <c r="FK10122" s="25"/>
      <c r="FL10122" s="5"/>
    </row>
    <row r="10123" spans="40:168">
      <c r="AN10123" s="14"/>
      <c r="AO10123" s="14"/>
      <c r="AP10123" s="5"/>
      <c r="AQ10123" s="25"/>
      <c r="AR10123" s="25"/>
      <c r="AS10123" s="96"/>
      <c r="AT10123" s="83"/>
      <c r="AU10123" s="14"/>
      <c r="AX10123" s="83"/>
      <c r="AY10123" s="83"/>
      <c r="AZ10123" s="83"/>
      <c r="BA10123" s="83"/>
      <c r="BJ10123" s="54"/>
      <c r="BK10123" s="22"/>
      <c r="BL10123" s="24"/>
      <c r="BP10123" s="23"/>
      <c r="BQ10123" s="24"/>
      <c r="BR10123" s="22"/>
      <c r="BS10123" s="24"/>
      <c r="BT10123" s="24"/>
      <c r="BU10123" s="23"/>
      <c r="BV10123" s="26"/>
      <c r="BX10123" s="6"/>
      <c r="BY10123" s="24"/>
      <c r="BZ10123" s="109"/>
      <c r="CA10123" s="66"/>
      <c r="CB10123" s="5"/>
      <c r="CC10123" s="68"/>
      <c r="CD10123" s="67"/>
      <c r="CE10123" s="67"/>
      <c r="CF10123" s="64"/>
      <c r="CG10123" s="5"/>
      <c r="CH10123" s="69"/>
      <c r="CI10123" s="6"/>
      <c r="CJ10123" s="5"/>
      <c r="CK10123" s="25"/>
      <c r="CL10123" s="5"/>
      <c r="DN10123" s="14"/>
      <c r="DO10123" s="14"/>
      <c r="DP10123" s="5"/>
      <c r="DQ10123" s="25"/>
      <c r="DR10123" s="25"/>
      <c r="DS10123" s="96"/>
      <c r="DT10123" s="83"/>
      <c r="DU10123" s="14"/>
      <c r="DX10123" s="83"/>
      <c r="DY10123" s="83"/>
      <c r="DZ10123" s="83"/>
      <c r="EA10123" s="83"/>
      <c r="EJ10123" s="54"/>
      <c r="EK10123" s="22"/>
      <c r="EL10123" s="24"/>
      <c r="EP10123" s="23"/>
      <c r="EQ10123" s="24"/>
      <c r="ER10123" s="22"/>
      <c r="ES10123" s="24"/>
      <c r="ET10123" s="24"/>
      <c r="EU10123" s="23"/>
      <c r="EV10123" s="26"/>
      <c r="EX10123" s="6"/>
      <c r="EY10123" s="24"/>
      <c r="EZ10123" s="109"/>
      <c r="FA10123" s="66"/>
      <c r="FB10123" s="5"/>
      <c r="FC10123" s="68"/>
      <c r="FD10123" s="67"/>
      <c r="FE10123" s="67"/>
      <c r="FF10123" s="64"/>
      <c r="FG10123" s="5"/>
      <c r="FH10123" s="69"/>
      <c r="FI10123" s="6"/>
      <c r="FJ10123" s="5"/>
      <c r="FK10123" s="25"/>
      <c r="FL10123" s="5"/>
    </row>
    <row r="10124" spans="40:168">
      <c r="AN10124" s="14"/>
      <c r="AO10124" s="14"/>
      <c r="AP10124" s="5"/>
      <c r="AQ10124" s="25"/>
      <c r="AR10124" s="25"/>
      <c r="AS10124" s="96"/>
      <c r="AT10124" s="83"/>
      <c r="AU10124" s="14"/>
      <c r="AX10124" s="83"/>
      <c r="AY10124" s="83"/>
      <c r="AZ10124" s="83"/>
      <c r="BA10124" s="83"/>
      <c r="BJ10124" s="54"/>
      <c r="BK10124" s="22"/>
      <c r="BL10124" s="24"/>
      <c r="BP10124" s="23"/>
      <c r="BQ10124" s="24"/>
      <c r="BR10124" s="22"/>
      <c r="BS10124" s="24"/>
      <c r="BT10124" s="24"/>
      <c r="BU10124" s="23"/>
      <c r="BV10124" s="26"/>
      <c r="BX10124" s="6"/>
      <c r="BY10124" s="24"/>
      <c r="BZ10124" s="109"/>
      <c r="CA10124" s="66"/>
      <c r="CB10124" s="5"/>
      <c r="CC10124" s="68"/>
      <c r="CD10124" s="67"/>
      <c r="CE10124" s="67"/>
      <c r="CF10124" s="64"/>
      <c r="CG10124" s="5"/>
      <c r="CH10124" s="69"/>
      <c r="CI10124" s="6"/>
      <c r="CJ10124" s="5"/>
      <c r="CK10124" s="25"/>
      <c r="CL10124" s="5"/>
      <c r="DN10124" s="14"/>
      <c r="DO10124" s="14"/>
      <c r="DP10124" s="5"/>
      <c r="DQ10124" s="25"/>
      <c r="DR10124" s="25"/>
      <c r="DS10124" s="96"/>
      <c r="DT10124" s="83"/>
      <c r="DU10124" s="14"/>
      <c r="DX10124" s="83"/>
      <c r="DY10124" s="83"/>
      <c r="DZ10124" s="83"/>
      <c r="EA10124" s="83"/>
      <c r="EJ10124" s="54"/>
      <c r="EK10124" s="22"/>
      <c r="EL10124" s="24"/>
      <c r="EP10124" s="23"/>
      <c r="EQ10124" s="24"/>
      <c r="ER10124" s="22"/>
      <c r="ES10124" s="24"/>
      <c r="ET10124" s="24"/>
      <c r="EU10124" s="23"/>
      <c r="EV10124" s="26"/>
      <c r="EX10124" s="6"/>
      <c r="EY10124" s="24"/>
      <c r="EZ10124" s="109"/>
      <c r="FA10124" s="66"/>
      <c r="FB10124" s="5"/>
      <c r="FC10124" s="68"/>
      <c r="FD10124" s="67"/>
      <c r="FE10124" s="67"/>
      <c r="FF10124" s="64"/>
      <c r="FG10124" s="5"/>
      <c r="FH10124" s="69"/>
      <c r="FI10124" s="6"/>
      <c r="FJ10124" s="5"/>
      <c r="FK10124" s="25"/>
      <c r="FL10124" s="5"/>
    </row>
    <row r="10125" spans="40:168">
      <c r="AN10125" s="14"/>
      <c r="AO10125" s="14"/>
      <c r="AP10125" s="5"/>
      <c r="AQ10125" s="25"/>
      <c r="AR10125" s="25"/>
      <c r="AS10125" s="96"/>
      <c r="AT10125" s="83"/>
      <c r="AU10125" s="14"/>
      <c r="AX10125" s="83"/>
      <c r="AY10125" s="83"/>
      <c r="AZ10125" s="83"/>
      <c r="BA10125" s="83"/>
      <c r="BJ10125" s="54"/>
      <c r="BK10125" s="22"/>
      <c r="BL10125" s="24"/>
      <c r="BP10125" s="23"/>
      <c r="BQ10125" s="24"/>
      <c r="BR10125" s="22"/>
      <c r="BS10125" s="24"/>
      <c r="BT10125" s="24"/>
      <c r="BU10125" s="23"/>
      <c r="BV10125" s="26"/>
      <c r="BX10125" s="6"/>
      <c r="BY10125" s="24"/>
      <c r="BZ10125" s="109"/>
      <c r="CA10125" s="66"/>
      <c r="CB10125" s="5"/>
      <c r="CC10125" s="68"/>
      <c r="CD10125" s="67"/>
      <c r="CE10125" s="67"/>
      <c r="CF10125" s="64"/>
      <c r="CG10125" s="5"/>
      <c r="CH10125" s="69"/>
      <c r="CI10125" s="6"/>
      <c r="CJ10125" s="5"/>
      <c r="CK10125" s="25"/>
      <c r="CL10125" s="5"/>
      <c r="DN10125" s="14"/>
      <c r="DO10125" s="14"/>
      <c r="DP10125" s="5"/>
      <c r="DQ10125" s="25"/>
      <c r="DR10125" s="25"/>
      <c r="DS10125" s="96"/>
      <c r="DT10125" s="83"/>
      <c r="DU10125" s="14"/>
      <c r="DX10125" s="83"/>
      <c r="DY10125" s="83"/>
      <c r="DZ10125" s="83"/>
      <c r="EA10125" s="83"/>
      <c r="EJ10125" s="54"/>
      <c r="EK10125" s="22"/>
      <c r="EL10125" s="24"/>
      <c r="EP10125" s="23"/>
      <c r="EQ10125" s="24"/>
      <c r="ER10125" s="22"/>
      <c r="ES10125" s="24"/>
      <c r="ET10125" s="24"/>
      <c r="EU10125" s="23"/>
      <c r="EV10125" s="26"/>
      <c r="EX10125" s="6"/>
      <c r="EY10125" s="24"/>
      <c r="EZ10125" s="109"/>
      <c r="FA10125" s="66"/>
      <c r="FB10125" s="5"/>
      <c r="FC10125" s="68"/>
      <c r="FD10125" s="67"/>
      <c r="FE10125" s="67"/>
      <c r="FF10125" s="64"/>
      <c r="FG10125" s="5"/>
      <c r="FH10125" s="69"/>
      <c r="FI10125" s="6"/>
      <c r="FJ10125" s="5"/>
      <c r="FK10125" s="25"/>
      <c r="FL10125" s="5"/>
    </row>
    <row r="10126" spans="40:168">
      <c r="AN10126" s="14"/>
      <c r="AO10126" s="14"/>
      <c r="AP10126" s="5"/>
      <c r="AQ10126" s="25"/>
      <c r="AR10126" s="25"/>
      <c r="AS10126" s="96"/>
      <c r="AT10126" s="83"/>
      <c r="AU10126" s="14"/>
      <c r="AX10126" s="83"/>
      <c r="AY10126" s="83"/>
      <c r="AZ10126" s="83"/>
      <c r="BA10126" s="83"/>
      <c r="BJ10126" s="54"/>
      <c r="BK10126" s="22"/>
      <c r="BL10126" s="24"/>
      <c r="BP10126" s="23"/>
      <c r="BQ10126" s="24"/>
      <c r="BR10126" s="22"/>
      <c r="BS10126" s="24"/>
      <c r="BT10126" s="24"/>
      <c r="BU10126" s="23"/>
      <c r="BV10126" s="26"/>
      <c r="BX10126" s="6"/>
      <c r="BY10126" s="24"/>
      <c r="BZ10126" s="109"/>
      <c r="CA10126" s="66"/>
      <c r="CB10126" s="5"/>
      <c r="CC10126" s="68"/>
      <c r="CD10126" s="67"/>
      <c r="CE10126" s="67"/>
      <c r="CF10126" s="64"/>
      <c r="CG10126" s="5"/>
      <c r="CH10126" s="69"/>
      <c r="CI10126" s="6"/>
      <c r="CJ10126" s="5"/>
      <c r="CK10126" s="25"/>
      <c r="CL10126" s="5"/>
      <c r="DN10126" s="14"/>
      <c r="DO10126" s="14"/>
      <c r="DP10126" s="5"/>
      <c r="DQ10126" s="25"/>
      <c r="DR10126" s="25"/>
      <c r="DS10126" s="96"/>
      <c r="DT10126" s="83"/>
      <c r="DU10126" s="14"/>
      <c r="DX10126" s="83"/>
      <c r="DY10126" s="83"/>
      <c r="DZ10126" s="83"/>
      <c r="EA10126" s="83"/>
      <c r="EJ10126" s="54"/>
      <c r="EK10126" s="22"/>
      <c r="EL10126" s="24"/>
      <c r="EP10126" s="23"/>
      <c r="EQ10126" s="24"/>
      <c r="ER10126" s="22"/>
      <c r="ES10126" s="24"/>
      <c r="ET10126" s="24"/>
      <c r="EU10126" s="23"/>
      <c r="EV10126" s="26"/>
      <c r="EX10126" s="6"/>
      <c r="EY10126" s="24"/>
      <c r="EZ10126" s="109"/>
      <c r="FA10126" s="66"/>
      <c r="FB10126" s="5"/>
      <c r="FC10126" s="68"/>
      <c r="FD10126" s="67"/>
      <c r="FE10126" s="67"/>
      <c r="FF10126" s="64"/>
      <c r="FG10126" s="5"/>
      <c r="FH10126" s="69"/>
      <c r="FI10126" s="6"/>
      <c r="FJ10126" s="5"/>
      <c r="FK10126" s="25"/>
      <c r="FL10126" s="5"/>
    </row>
    <row r="10127" spans="40:168">
      <c r="AN10127" s="14"/>
      <c r="AO10127" s="14"/>
      <c r="AP10127" s="5"/>
      <c r="AQ10127" s="25"/>
      <c r="AR10127" s="25"/>
      <c r="AS10127" s="96"/>
      <c r="AT10127" s="83"/>
      <c r="AU10127" s="14"/>
      <c r="AX10127" s="83"/>
      <c r="AY10127" s="83"/>
      <c r="AZ10127" s="83"/>
      <c r="BA10127" s="83"/>
      <c r="BJ10127" s="54"/>
      <c r="BK10127" s="22"/>
      <c r="BL10127" s="24"/>
      <c r="BP10127" s="23"/>
      <c r="BQ10127" s="24"/>
      <c r="BR10127" s="22"/>
      <c r="BS10127" s="24"/>
      <c r="BT10127" s="24"/>
      <c r="BU10127" s="23"/>
      <c r="BV10127" s="26"/>
      <c r="BX10127" s="6"/>
      <c r="BY10127" s="24"/>
      <c r="BZ10127" s="109"/>
      <c r="CA10127" s="66"/>
      <c r="CB10127" s="5"/>
      <c r="CC10127" s="68"/>
      <c r="CD10127" s="67"/>
      <c r="CE10127" s="67"/>
      <c r="CF10127" s="64"/>
      <c r="CG10127" s="5"/>
      <c r="CH10127" s="69"/>
      <c r="CI10127" s="6"/>
      <c r="CJ10127" s="5"/>
      <c r="CK10127" s="25"/>
      <c r="CL10127" s="5"/>
      <c r="DN10127" s="14"/>
      <c r="DO10127" s="14"/>
      <c r="DP10127" s="5"/>
      <c r="DQ10127" s="25"/>
      <c r="DR10127" s="25"/>
      <c r="DS10127" s="96"/>
      <c r="DT10127" s="83"/>
      <c r="DU10127" s="14"/>
      <c r="DX10127" s="83"/>
      <c r="DY10127" s="83"/>
      <c r="DZ10127" s="83"/>
      <c r="EA10127" s="83"/>
      <c r="EJ10127" s="54"/>
      <c r="EK10127" s="22"/>
      <c r="EL10127" s="24"/>
      <c r="EP10127" s="23"/>
      <c r="EQ10127" s="24"/>
      <c r="ER10127" s="22"/>
      <c r="ES10127" s="24"/>
      <c r="ET10127" s="24"/>
      <c r="EU10127" s="23"/>
      <c r="EV10127" s="26"/>
      <c r="EX10127" s="6"/>
      <c r="EY10127" s="24"/>
      <c r="EZ10127" s="109"/>
      <c r="FA10127" s="66"/>
      <c r="FB10127" s="5"/>
      <c r="FC10127" s="68"/>
      <c r="FD10127" s="67"/>
      <c r="FE10127" s="67"/>
      <c r="FF10127" s="64"/>
      <c r="FG10127" s="5"/>
      <c r="FH10127" s="69"/>
      <c r="FI10127" s="6"/>
      <c r="FJ10127" s="5"/>
      <c r="FK10127" s="25"/>
      <c r="FL10127" s="5"/>
    </row>
    <row r="10128" spans="40:168">
      <c r="AN10128" s="14"/>
      <c r="AO10128" s="14"/>
      <c r="AP10128" s="5"/>
      <c r="AQ10128" s="25"/>
      <c r="AR10128" s="25"/>
      <c r="AS10128" s="96"/>
      <c r="AT10128" s="83"/>
      <c r="AU10128" s="14"/>
      <c r="AX10128" s="83"/>
      <c r="AY10128" s="83"/>
      <c r="AZ10128" s="83"/>
      <c r="BA10128" s="83"/>
      <c r="BJ10128" s="54"/>
      <c r="BK10128" s="22"/>
      <c r="BL10128" s="24"/>
      <c r="BP10128" s="23"/>
      <c r="BQ10128" s="24"/>
      <c r="BR10128" s="22"/>
      <c r="BS10128" s="24"/>
      <c r="BT10128" s="24"/>
      <c r="BU10128" s="23"/>
      <c r="BV10128" s="26"/>
      <c r="BX10128" s="6"/>
      <c r="BY10128" s="24"/>
      <c r="BZ10128" s="109"/>
      <c r="CA10128" s="66"/>
      <c r="CB10128" s="5"/>
      <c r="CC10128" s="68"/>
      <c r="CD10128" s="67"/>
      <c r="CE10128" s="67"/>
      <c r="CF10128" s="64"/>
      <c r="CG10128" s="5"/>
      <c r="CH10128" s="69"/>
      <c r="CI10128" s="6"/>
      <c r="CJ10128" s="5"/>
      <c r="CK10128" s="25"/>
      <c r="CL10128" s="5"/>
      <c r="DN10128" s="14"/>
      <c r="DO10128" s="14"/>
      <c r="DP10128" s="5"/>
      <c r="DQ10128" s="25"/>
      <c r="DR10128" s="25"/>
      <c r="DS10128" s="96"/>
      <c r="DT10128" s="83"/>
      <c r="DU10128" s="14"/>
      <c r="DX10128" s="83"/>
      <c r="DY10128" s="83"/>
      <c r="DZ10128" s="83"/>
      <c r="EA10128" s="83"/>
      <c r="EJ10128" s="54"/>
      <c r="EK10128" s="22"/>
      <c r="EL10128" s="24"/>
      <c r="EP10128" s="23"/>
      <c r="EQ10128" s="24"/>
      <c r="ER10128" s="22"/>
      <c r="ES10128" s="24"/>
      <c r="ET10128" s="24"/>
      <c r="EU10128" s="23"/>
      <c r="EV10128" s="26"/>
      <c r="EX10128" s="6"/>
      <c r="EY10128" s="24"/>
      <c r="EZ10128" s="109"/>
      <c r="FA10128" s="66"/>
      <c r="FB10128" s="5"/>
      <c r="FC10128" s="68"/>
      <c r="FD10128" s="67"/>
      <c r="FE10128" s="67"/>
      <c r="FF10128" s="64"/>
      <c r="FG10128" s="5"/>
      <c r="FH10128" s="69"/>
      <c r="FI10128" s="6"/>
      <c r="FJ10128" s="5"/>
      <c r="FK10128" s="25"/>
      <c r="FL10128" s="5"/>
    </row>
    <row r="10129" spans="40:168">
      <c r="AN10129" s="14"/>
      <c r="AO10129" s="14"/>
      <c r="AP10129" s="5"/>
      <c r="AQ10129" s="25"/>
      <c r="AR10129" s="25"/>
      <c r="AS10129" s="96"/>
      <c r="AT10129" s="83"/>
      <c r="AU10129" s="14"/>
      <c r="AX10129" s="83"/>
      <c r="AY10129" s="83"/>
      <c r="AZ10129" s="83"/>
      <c r="BA10129" s="83"/>
      <c r="BJ10129" s="54"/>
      <c r="BK10129" s="22"/>
      <c r="BL10129" s="24"/>
      <c r="BP10129" s="23"/>
      <c r="BQ10129" s="24"/>
      <c r="BR10129" s="22"/>
      <c r="BS10129" s="24"/>
      <c r="BT10129" s="24"/>
      <c r="BU10129" s="23"/>
      <c r="BV10129" s="26"/>
      <c r="BX10129" s="6"/>
      <c r="BY10129" s="24"/>
      <c r="BZ10129" s="109"/>
      <c r="CA10129" s="66"/>
      <c r="CB10129" s="5"/>
      <c r="CC10129" s="68"/>
      <c r="CD10129" s="67"/>
      <c r="CE10129" s="67"/>
      <c r="CF10129" s="64"/>
      <c r="CG10129" s="5"/>
      <c r="CH10129" s="69"/>
      <c r="CI10129" s="6"/>
      <c r="CJ10129" s="5"/>
      <c r="CK10129" s="25"/>
      <c r="CL10129" s="5"/>
      <c r="DN10129" s="14"/>
      <c r="DO10129" s="14"/>
      <c r="DP10129" s="5"/>
      <c r="DQ10129" s="25"/>
      <c r="DR10129" s="25"/>
      <c r="DS10129" s="96"/>
      <c r="DT10129" s="83"/>
      <c r="DU10129" s="14"/>
      <c r="DX10129" s="83"/>
      <c r="DY10129" s="83"/>
      <c r="DZ10129" s="83"/>
      <c r="EA10129" s="83"/>
      <c r="EJ10129" s="54"/>
      <c r="EK10129" s="22"/>
      <c r="EL10129" s="24"/>
      <c r="EP10129" s="23"/>
      <c r="EQ10129" s="24"/>
      <c r="ER10129" s="22"/>
      <c r="ES10129" s="24"/>
      <c r="ET10129" s="24"/>
      <c r="EU10129" s="23"/>
      <c r="EV10129" s="26"/>
      <c r="EX10129" s="6"/>
      <c r="EY10129" s="24"/>
      <c r="EZ10129" s="109"/>
      <c r="FA10129" s="66"/>
      <c r="FB10129" s="5"/>
      <c r="FC10129" s="68"/>
      <c r="FD10129" s="67"/>
      <c r="FE10129" s="67"/>
      <c r="FF10129" s="64"/>
      <c r="FG10129" s="5"/>
      <c r="FH10129" s="69"/>
      <c r="FI10129" s="6"/>
      <c r="FJ10129" s="5"/>
      <c r="FK10129" s="25"/>
      <c r="FL10129" s="5"/>
    </row>
    <row r="10130" spans="40:168">
      <c r="AN10130" s="14"/>
      <c r="AO10130" s="14"/>
      <c r="AP10130" s="5"/>
      <c r="AQ10130" s="25"/>
      <c r="AR10130" s="25"/>
      <c r="AS10130" s="96"/>
      <c r="AT10130" s="83"/>
      <c r="AU10130" s="14"/>
      <c r="AX10130" s="83"/>
      <c r="AY10130" s="83"/>
      <c r="AZ10130" s="83"/>
      <c r="BA10130" s="83"/>
      <c r="BJ10130" s="54"/>
      <c r="BK10130" s="22"/>
      <c r="BL10130" s="24"/>
      <c r="BP10130" s="23"/>
      <c r="BQ10130" s="24"/>
      <c r="BR10130" s="22"/>
      <c r="BS10130" s="24"/>
      <c r="BT10130" s="24"/>
      <c r="BU10130" s="23"/>
      <c r="BV10130" s="26"/>
      <c r="BX10130" s="6"/>
      <c r="BY10130" s="24"/>
      <c r="BZ10130" s="109"/>
      <c r="CA10130" s="66"/>
      <c r="CB10130" s="5"/>
      <c r="CC10130" s="68"/>
      <c r="CD10130" s="67"/>
      <c r="CE10130" s="67"/>
      <c r="CF10130" s="64"/>
      <c r="CG10130" s="5"/>
      <c r="CH10130" s="69"/>
      <c r="CI10130" s="6"/>
      <c r="CJ10130" s="5"/>
      <c r="CK10130" s="25"/>
      <c r="CL10130" s="5"/>
      <c r="DN10130" s="14"/>
      <c r="DO10130" s="14"/>
      <c r="DP10130" s="5"/>
      <c r="DQ10130" s="25"/>
      <c r="DR10130" s="25"/>
      <c r="DS10130" s="96"/>
      <c r="DT10130" s="83"/>
      <c r="DU10130" s="14"/>
      <c r="DX10130" s="83"/>
      <c r="DY10130" s="83"/>
      <c r="DZ10130" s="83"/>
      <c r="EA10130" s="83"/>
      <c r="EJ10130" s="54"/>
      <c r="EK10130" s="22"/>
      <c r="EL10130" s="24"/>
      <c r="EP10130" s="23"/>
      <c r="EQ10130" s="24"/>
      <c r="ER10130" s="22"/>
      <c r="ES10130" s="24"/>
      <c r="ET10130" s="24"/>
      <c r="EU10130" s="23"/>
      <c r="EV10130" s="26"/>
      <c r="EX10130" s="6"/>
      <c r="EY10130" s="24"/>
      <c r="EZ10130" s="109"/>
      <c r="FA10130" s="66"/>
      <c r="FB10130" s="5"/>
      <c r="FC10130" s="68"/>
      <c r="FD10130" s="67"/>
      <c r="FE10130" s="67"/>
      <c r="FF10130" s="64"/>
      <c r="FG10130" s="5"/>
      <c r="FH10130" s="69"/>
      <c r="FI10130" s="6"/>
      <c r="FJ10130" s="5"/>
      <c r="FK10130" s="25"/>
      <c r="FL10130" s="5"/>
    </row>
    <row r="10131" spans="40:168">
      <c r="AN10131" s="14"/>
      <c r="AO10131" s="14"/>
      <c r="AP10131" s="5"/>
      <c r="AQ10131" s="25"/>
      <c r="AR10131" s="25"/>
      <c r="AS10131" s="96"/>
      <c r="AT10131" s="83"/>
      <c r="AU10131" s="14"/>
      <c r="AX10131" s="83"/>
      <c r="AY10131" s="83"/>
      <c r="AZ10131" s="83"/>
      <c r="BA10131" s="83"/>
      <c r="BJ10131" s="54"/>
      <c r="BK10131" s="22"/>
      <c r="BL10131" s="24"/>
      <c r="BP10131" s="23"/>
      <c r="BQ10131" s="24"/>
      <c r="BR10131" s="22"/>
      <c r="BS10131" s="24"/>
      <c r="BT10131" s="24"/>
      <c r="BU10131" s="23"/>
      <c r="BV10131" s="26"/>
      <c r="BX10131" s="6"/>
      <c r="BY10131" s="24"/>
      <c r="BZ10131" s="109"/>
      <c r="CA10131" s="66"/>
      <c r="CB10131" s="5"/>
      <c r="CC10131" s="68"/>
      <c r="CD10131" s="67"/>
      <c r="CE10131" s="67"/>
      <c r="CF10131" s="64"/>
      <c r="CG10131" s="5"/>
      <c r="CH10131" s="69"/>
      <c r="CI10131" s="6"/>
      <c r="CJ10131" s="5"/>
      <c r="CK10131" s="25"/>
      <c r="CL10131" s="5"/>
      <c r="DN10131" s="14"/>
      <c r="DO10131" s="14"/>
      <c r="DP10131" s="5"/>
      <c r="DQ10131" s="25"/>
      <c r="DR10131" s="25"/>
      <c r="DS10131" s="96"/>
      <c r="DT10131" s="83"/>
      <c r="DU10131" s="14"/>
      <c r="DX10131" s="83"/>
      <c r="DY10131" s="83"/>
      <c r="DZ10131" s="83"/>
      <c r="EA10131" s="83"/>
      <c r="EJ10131" s="54"/>
      <c r="EK10131" s="22"/>
      <c r="EL10131" s="24"/>
      <c r="EP10131" s="23"/>
      <c r="EQ10131" s="24"/>
      <c r="ER10131" s="22"/>
      <c r="ES10131" s="24"/>
      <c r="ET10131" s="24"/>
      <c r="EU10131" s="23"/>
      <c r="EV10131" s="26"/>
      <c r="EX10131" s="6"/>
      <c r="EY10131" s="24"/>
      <c r="EZ10131" s="109"/>
      <c r="FA10131" s="66"/>
      <c r="FB10131" s="5"/>
      <c r="FC10131" s="68"/>
      <c r="FD10131" s="67"/>
      <c r="FE10131" s="67"/>
      <c r="FF10131" s="64"/>
      <c r="FG10131" s="5"/>
      <c r="FH10131" s="69"/>
      <c r="FI10131" s="6"/>
      <c r="FJ10131" s="5"/>
      <c r="FK10131" s="25"/>
      <c r="FL10131" s="5"/>
    </row>
    <row r="10132" spans="40:168">
      <c r="AN10132" s="14"/>
      <c r="AO10132" s="14"/>
      <c r="AP10132" s="5"/>
      <c r="AQ10132" s="25"/>
      <c r="AR10132" s="25"/>
      <c r="AS10132" s="96"/>
      <c r="AT10132" s="83"/>
      <c r="AU10132" s="14"/>
      <c r="AX10132" s="83"/>
      <c r="AY10132" s="83"/>
      <c r="AZ10132" s="83"/>
      <c r="BA10132" s="83"/>
      <c r="BJ10132" s="54"/>
      <c r="BK10132" s="22"/>
      <c r="BL10132" s="24"/>
      <c r="BP10132" s="23"/>
      <c r="BQ10132" s="24"/>
      <c r="BR10132" s="22"/>
      <c r="BS10132" s="24"/>
      <c r="BT10132" s="24"/>
      <c r="BU10132" s="23"/>
      <c r="BV10132" s="26"/>
      <c r="BX10132" s="6"/>
      <c r="BY10132" s="24"/>
      <c r="BZ10132" s="109"/>
      <c r="CA10132" s="66"/>
      <c r="CB10132" s="5"/>
      <c r="CC10132" s="68"/>
      <c r="CD10132" s="67"/>
      <c r="CE10132" s="67"/>
      <c r="CF10132" s="64"/>
      <c r="CG10132" s="5"/>
      <c r="CH10132" s="69"/>
      <c r="CI10132" s="6"/>
      <c r="CJ10132" s="5"/>
      <c r="CK10132" s="25"/>
      <c r="CL10132" s="5"/>
      <c r="DN10132" s="14"/>
      <c r="DO10132" s="14"/>
      <c r="DP10132" s="5"/>
      <c r="DQ10132" s="25"/>
      <c r="DR10132" s="25"/>
      <c r="DS10132" s="96"/>
      <c r="DT10132" s="83"/>
      <c r="DU10132" s="14"/>
      <c r="DX10132" s="83"/>
      <c r="DY10132" s="83"/>
      <c r="DZ10132" s="83"/>
      <c r="EA10132" s="83"/>
      <c r="EJ10132" s="54"/>
      <c r="EK10132" s="22"/>
      <c r="EL10132" s="24"/>
      <c r="EP10132" s="23"/>
      <c r="EQ10132" s="24"/>
      <c r="ER10132" s="22"/>
      <c r="ES10132" s="24"/>
      <c r="ET10132" s="24"/>
      <c r="EU10132" s="23"/>
      <c r="EV10132" s="26"/>
      <c r="EX10132" s="6"/>
      <c r="EY10132" s="24"/>
      <c r="EZ10132" s="109"/>
      <c r="FA10132" s="66"/>
      <c r="FB10132" s="5"/>
      <c r="FC10132" s="68"/>
      <c r="FD10132" s="67"/>
      <c r="FE10132" s="67"/>
      <c r="FF10132" s="64"/>
      <c r="FG10132" s="5"/>
      <c r="FH10132" s="69"/>
      <c r="FI10132" s="6"/>
      <c r="FJ10132" s="5"/>
      <c r="FK10132" s="25"/>
      <c r="FL10132" s="5"/>
    </row>
    <row r="10133" spans="40:168">
      <c r="AN10133" s="14"/>
      <c r="AO10133" s="14"/>
      <c r="AP10133" s="5"/>
      <c r="AQ10133" s="25"/>
      <c r="AR10133" s="25"/>
      <c r="AS10133" s="96"/>
      <c r="AT10133" s="83"/>
      <c r="AU10133" s="14"/>
      <c r="AX10133" s="83"/>
      <c r="AY10133" s="83"/>
      <c r="AZ10133" s="83"/>
      <c r="BA10133" s="83"/>
      <c r="BJ10133" s="54"/>
      <c r="BK10133" s="22"/>
      <c r="BL10133" s="24"/>
      <c r="BP10133" s="23"/>
      <c r="BQ10133" s="24"/>
      <c r="BR10133" s="22"/>
      <c r="BS10133" s="24"/>
      <c r="BT10133" s="24"/>
      <c r="BU10133" s="23"/>
      <c r="BV10133" s="26"/>
      <c r="BX10133" s="6"/>
      <c r="BY10133" s="24"/>
      <c r="BZ10133" s="109"/>
      <c r="CA10133" s="66"/>
      <c r="CB10133" s="5"/>
      <c r="CC10133" s="68"/>
      <c r="CD10133" s="67"/>
      <c r="CE10133" s="67"/>
      <c r="CF10133" s="64"/>
      <c r="CG10133" s="5"/>
      <c r="CH10133" s="69"/>
      <c r="CI10133" s="6"/>
      <c r="CJ10133" s="5"/>
      <c r="CK10133" s="25"/>
      <c r="CL10133" s="5"/>
      <c r="DN10133" s="14"/>
      <c r="DO10133" s="14"/>
      <c r="DP10133" s="5"/>
      <c r="DQ10133" s="25"/>
      <c r="DR10133" s="25"/>
      <c r="DS10133" s="96"/>
      <c r="DT10133" s="83"/>
      <c r="DU10133" s="14"/>
      <c r="DX10133" s="83"/>
      <c r="DY10133" s="83"/>
      <c r="DZ10133" s="83"/>
      <c r="EA10133" s="83"/>
      <c r="EJ10133" s="54"/>
      <c r="EK10133" s="22"/>
      <c r="EL10133" s="24"/>
      <c r="EP10133" s="23"/>
      <c r="EQ10133" s="24"/>
      <c r="ER10133" s="22"/>
      <c r="ES10133" s="24"/>
      <c r="ET10133" s="24"/>
      <c r="EU10133" s="23"/>
      <c r="EV10133" s="26"/>
      <c r="EX10133" s="6"/>
      <c r="EY10133" s="24"/>
      <c r="EZ10133" s="109"/>
      <c r="FA10133" s="66"/>
      <c r="FB10133" s="5"/>
      <c r="FC10133" s="68"/>
      <c r="FD10133" s="67"/>
      <c r="FE10133" s="67"/>
      <c r="FF10133" s="64"/>
      <c r="FG10133" s="5"/>
      <c r="FH10133" s="69"/>
      <c r="FI10133" s="6"/>
      <c r="FJ10133" s="5"/>
      <c r="FK10133" s="25"/>
      <c r="FL10133" s="5"/>
    </row>
    <row r="10134" spans="40:168">
      <c r="AN10134" s="14"/>
      <c r="AO10134" s="14"/>
      <c r="AP10134" s="5"/>
      <c r="AQ10134" s="25"/>
      <c r="AR10134" s="25"/>
      <c r="AS10134" s="96"/>
      <c r="AT10134" s="83"/>
      <c r="AU10134" s="14"/>
      <c r="AX10134" s="83"/>
      <c r="AY10134" s="83"/>
      <c r="AZ10134" s="83"/>
      <c r="BA10134" s="83"/>
      <c r="BJ10134" s="54"/>
      <c r="BK10134" s="22"/>
      <c r="BL10134" s="24"/>
      <c r="BP10134" s="23"/>
      <c r="BQ10134" s="24"/>
      <c r="BR10134" s="22"/>
      <c r="BS10134" s="24"/>
      <c r="BT10134" s="24"/>
      <c r="BU10134" s="23"/>
      <c r="BV10134" s="26"/>
      <c r="BX10134" s="6"/>
      <c r="BY10134" s="24"/>
      <c r="BZ10134" s="109"/>
      <c r="CA10134" s="66"/>
      <c r="CB10134" s="5"/>
      <c r="CC10134" s="68"/>
      <c r="CD10134" s="67"/>
      <c r="CE10134" s="67"/>
      <c r="CF10134" s="64"/>
      <c r="CG10134" s="5"/>
      <c r="CH10134" s="69"/>
      <c r="CI10134" s="6"/>
      <c r="CJ10134" s="5"/>
      <c r="CK10134" s="25"/>
      <c r="CL10134" s="5"/>
      <c r="DN10134" s="14"/>
      <c r="DO10134" s="14"/>
      <c r="DP10134" s="5"/>
      <c r="DQ10134" s="25"/>
      <c r="DR10134" s="25"/>
      <c r="DS10134" s="96"/>
      <c r="DT10134" s="83"/>
      <c r="DU10134" s="14"/>
      <c r="DX10134" s="83"/>
      <c r="DY10134" s="83"/>
      <c r="DZ10134" s="83"/>
      <c r="EA10134" s="83"/>
      <c r="EJ10134" s="54"/>
      <c r="EK10134" s="22"/>
      <c r="EL10134" s="24"/>
      <c r="EP10134" s="23"/>
      <c r="EQ10134" s="24"/>
      <c r="ER10134" s="22"/>
      <c r="ES10134" s="24"/>
      <c r="ET10134" s="24"/>
      <c r="EU10134" s="23"/>
      <c r="EV10134" s="26"/>
      <c r="EX10134" s="6"/>
      <c r="EY10134" s="24"/>
      <c r="EZ10134" s="109"/>
      <c r="FA10134" s="66"/>
      <c r="FB10134" s="5"/>
      <c r="FC10134" s="68"/>
      <c r="FD10134" s="67"/>
      <c r="FE10134" s="67"/>
      <c r="FF10134" s="64"/>
      <c r="FG10134" s="5"/>
      <c r="FH10134" s="69"/>
      <c r="FI10134" s="6"/>
      <c r="FJ10134" s="5"/>
      <c r="FK10134" s="25"/>
      <c r="FL10134" s="5"/>
    </row>
    <row r="10135" spans="40:168">
      <c r="AN10135" s="14"/>
      <c r="AO10135" s="14"/>
      <c r="AP10135" s="5"/>
      <c r="AQ10135" s="25"/>
      <c r="AR10135" s="25"/>
      <c r="AS10135" s="96"/>
      <c r="AT10135" s="83"/>
      <c r="AU10135" s="14"/>
      <c r="AX10135" s="83"/>
      <c r="AY10135" s="83"/>
      <c r="AZ10135" s="83"/>
      <c r="BA10135" s="83"/>
      <c r="BJ10135" s="54"/>
      <c r="BK10135" s="22"/>
      <c r="BL10135" s="24"/>
      <c r="BP10135" s="23"/>
      <c r="BQ10135" s="24"/>
      <c r="BR10135" s="22"/>
      <c r="BS10135" s="24"/>
      <c r="BT10135" s="24"/>
      <c r="BU10135" s="23"/>
      <c r="BV10135" s="26"/>
      <c r="BX10135" s="6"/>
      <c r="BY10135" s="24"/>
      <c r="BZ10135" s="109"/>
      <c r="CA10135" s="66"/>
      <c r="CB10135" s="5"/>
      <c r="CC10135" s="68"/>
      <c r="CD10135" s="67"/>
      <c r="CE10135" s="67"/>
      <c r="CF10135" s="64"/>
      <c r="CG10135" s="5"/>
      <c r="CH10135" s="69"/>
      <c r="CI10135" s="6"/>
      <c r="CJ10135" s="5"/>
      <c r="CK10135" s="25"/>
      <c r="CL10135" s="5"/>
      <c r="DN10135" s="14"/>
      <c r="DO10135" s="14"/>
      <c r="DP10135" s="5"/>
      <c r="DQ10135" s="25"/>
      <c r="DR10135" s="25"/>
      <c r="DS10135" s="96"/>
      <c r="DT10135" s="83"/>
      <c r="DU10135" s="14"/>
      <c r="DX10135" s="83"/>
      <c r="DY10135" s="83"/>
      <c r="DZ10135" s="83"/>
      <c r="EA10135" s="83"/>
      <c r="EJ10135" s="54"/>
      <c r="EK10135" s="22"/>
      <c r="EL10135" s="24"/>
      <c r="EP10135" s="23"/>
      <c r="EQ10135" s="24"/>
      <c r="ER10135" s="22"/>
      <c r="ES10135" s="24"/>
      <c r="ET10135" s="24"/>
      <c r="EU10135" s="23"/>
      <c r="EV10135" s="26"/>
      <c r="EX10135" s="6"/>
      <c r="EY10135" s="24"/>
      <c r="EZ10135" s="109"/>
      <c r="FA10135" s="66"/>
      <c r="FB10135" s="5"/>
      <c r="FC10135" s="68"/>
      <c r="FD10135" s="67"/>
      <c r="FE10135" s="67"/>
      <c r="FF10135" s="64"/>
      <c r="FG10135" s="5"/>
      <c r="FH10135" s="69"/>
      <c r="FI10135" s="6"/>
      <c r="FJ10135" s="5"/>
      <c r="FK10135" s="25"/>
      <c r="FL10135" s="5"/>
    </row>
    <row r="10136" spans="40:168">
      <c r="AN10136" s="14"/>
      <c r="AO10136" s="14"/>
      <c r="AP10136" s="5"/>
      <c r="AQ10136" s="25"/>
      <c r="AR10136" s="25"/>
      <c r="AS10136" s="96"/>
      <c r="AT10136" s="83"/>
      <c r="AU10136" s="14"/>
      <c r="AX10136" s="83"/>
      <c r="AY10136" s="83"/>
      <c r="AZ10136" s="83"/>
      <c r="BA10136" s="83"/>
      <c r="BJ10136" s="54"/>
      <c r="BK10136" s="22"/>
      <c r="BL10136" s="24"/>
      <c r="BP10136" s="23"/>
      <c r="BQ10136" s="24"/>
      <c r="BR10136" s="22"/>
      <c r="BS10136" s="24"/>
      <c r="BT10136" s="24"/>
      <c r="BU10136" s="23"/>
      <c r="BV10136" s="26"/>
      <c r="BX10136" s="6"/>
      <c r="BY10136" s="24"/>
      <c r="BZ10136" s="109"/>
      <c r="CA10136" s="66"/>
      <c r="CB10136" s="5"/>
      <c r="CC10136" s="68"/>
      <c r="CD10136" s="67"/>
      <c r="CE10136" s="67"/>
      <c r="CF10136" s="64"/>
      <c r="CG10136" s="5"/>
      <c r="CH10136" s="69"/>
      <c r="CI10136" s="6"/>
      <c r="CJ10136" s="5"/>
      <c r="CK10136" s="25"/>
      <c r="CL10136" s="5"/>
      <c r="DN10136" s="14"/>
      <c r="DO10136" s="14"/>
      <c r="DP10136" s="5"/>
      <c r="DQ10136" s="25"/>
      <c r="DR10136" s="25"/>
      <c r="DS10136" s="96"/>
      <c r="DT10136" s="83"/>
      <c r="DU10136" s="14"/>
      <c r="DX10136" s="83"/>
      <c r="DY10136" s="83"/>
      <c r="DZ10136" s="83"/>
      <c r="EA10136" s="83"/>
      <c r="EJ10136" s="54"/>
      <c r="EK10136" s="22"/>
      <c r="EL10136" s="24"/>
      <c r="EP10136" s="23"/>
      <c r="EQ10136" s="24"/>
      <c r="ER10136" s="22"/>
      <c r="ES10136" s="24"/>
      <c r="ET10136" s="24"/>
      <c r="EU10136" s="23"/>
      <c r="EV10136" s="26"/>
      <c r="EX10136" s="6"/>
      <c r="EY10136" s="24"/>
      <c r="EZ10136" s="109"/>
      <c r="FA10136" s="66"/>
      <c r="FB10136" s="5"/>
      <c r="FC10136" s="68"/>
      <c r="FD10136" s="67"/>
      <c r="FE10136" s="67"/>
      <c r="FF10136" s="64"/>
      <c r="FG10136" s="5"/>
      <c r="FH10136" s="69"/>
      <c r="FI10136" s="6"/>
      <c r="FJ10136" s="5"/>
      <c r="FK10136" s="25"/>
      <c r="FL10136" s="5"/>
    </row>
    <row r="10137" spans="40:168">
      <c r="AN10137" s="14"/>
      <c r="AO10137" s="14"/>
      <c r="AP10137" s="5"/>
      <c r="AQ10137" s="25"/>
      <c r="AR10137" s="25"/>
      <c r="AS10137" s="96"/>
      <c r="AT10137" s="83"/>
      <c r="AU10137" s="14"/>
      <c r="AX10137" s="83"/>
      <c r="AY10137" s="83"/>
      <c r="AZ10137" s="83"/>
      <c r="BA10137" s="83"/>
      <c r="BJ10137" s="54"/>
      <c r="BK10137" s="22"/>
      <c r="BL10137" s="24"/>
      <c r="BP10137" s="23"/>
      <c r="BQ10137" s="24"/>
      <c r="BR10137" s="22"/>
      <c r="BS10137" s="24"/>
      <c r="BT10137" s="24"/>
      <c r="BU10137" s="23"/>
      <c r="BV10137" s="26"/>
      <c r="BX10137" s="6"/>
      <c r="BY10137" s="24"/>
      <c r="BZ10137" s="109"/>
      <c r="CA10137" s="66"/>
      <c r="CB10137" s="5"/>
      <c r="CC10137" s="68"/>
      <c r="CD10137" s="67"/>
      <c r="CE10137" s="67"/>
      <c r="CF10137" s="64"/>
      <c r="CG10137" s="5"/>
      <c r="CH10137" s="69"/>
      <c r="CI10137" s="6"/>
      <c r="CJ10137" s="5"/>
      <c r="CK10137" s="25"/>
      <c r="CL10137" s="5"/>
      <c r="DN10137" s="14"/>
      <c r="DO10137" s="14"/>
      <c r="DP10137" s="5"/>
      <c r="DQ10137" s="25"/>
      <c r="DR10137" s="25"/>
      <c r="DS10137" s="96"/>
      <c r="DT10137" s="83"/>
      <c r="DU10137" s="14"/>
      <c r="DX10137" s="83"/>
      <c r="DY10137" s="83"/>
      <c r="DZ10137" s="83"/>
      <c r="EA10137" s="83"/>
      <c r="EJ10137" s="54"/>
      <c r="EK10137" s="22"/>
      <c r="EL10137" s="24"/>
      <c r="EP10137" s="23"/>
      <c r="EQ10137" s="24"/>
      <c r="ER10137" s="22"/>
      <c r="ES10137" s="24"/>
      <c r="ET10137" s="24"/>
      <c r="EU10137" s="23"/>
      <c r="EV10137" s="26"/>
      <c r="EX10137" s="6"/>
      <c r="EY10137" s="24"/>
      <c r="EZ10137" s="109"/>
      <c r="FA10137" s="66"/>
      <c r="FB10137" s="5"/>
      <c r="FC10137" s="68"/>
      <c r="FD10137" s="67"/>
      <c r="FE10137" s="67"/>
      <c r="FF10137" s="64"/>
      <c r="FG10137" s="5"/>
      <c r="FH10137" s="69"/>
      <c r="FI10137" s="6"/>
      <c r="FJ10137" s="5"/>
      <c r="FK10137" s="25"/>
      <c r="FL10137" s="5"/>
    </row>
    <row r="10138" spans="40:168">
      <c r="AN10138" s="14"/>
      <c r="AO10138" s="14"/>
      <c r="AP10138" s="5"/>
      <c r="AQ10138" s="25"/>
      <c r="AR10138" s="25"/>
      <c r="AS10138" s="96"/>
      <c r="AT10138" s="83"/>
      <c r="AU10138" s="14"/>
      <c r="AX10138" s="83"/>
      <c r="AY10138" s="83"/>
      <c r="AZ10138" s="83"/>
      <c r="BA10138" s="83"/>
      <c r="BJ10138" s="54"/>
      <c r="BK10138" s="22"/>
      <c r="BL10138" s="24"/>
      <c r="BP10138" s="23"/>
      <c r="BQ10138" s="24"/>
      <c r="BR10138" s="22"/>
      <c r="BS10138" s="24"/>
      <c r="BT10138" s="24"/>
      <c r="BU10138" s="23"/>
      <c r="BV10138" s="26"/>
      <c r="BX10138" s="6"/>
      <c r="BY10138" s="24"/>
      <c r="BZ10138" s="109"/>
      <c r="CA10138" s="66"/>
      <c r="CB10138" s="5"/>
      <c r="CC10138" s="68"/>
      <c r="CD10138" s="67"/>
      <c r="CE10138" s="67"/>
      <c r="CF10138" s="64"/>
      <c r="CG10138" s="5"/>
      <c r="CH10138" s="69"/>
      <c r="CI10138" s="6"/>
      <c r="CJ10138" s="5"/>
      <c r="CK10138" s="25"/>
      <c r="CL10138" s="5"/>
      <c r="DN10138" s="14"/>
      <c r="DO10138" s="14"/>
      <c r="DP10138" s="5"/>
      <c r="DQ10138" s="25"/>
      <c r="DR10138" s="25"/>
      <c r="DS10138" s="96"/>
      <c r="DT10138" s="83"/>
      <c r="DU10138" s="14"/>
      <c r="DX10138" s="83"/>
      <c r="DY10138" s="83"/>
      <c r="DZ10138" s="83"/>
      <c r="EA10138" s="83"/>
      <c r="EJ10138" s="54"/>
      <c r="EK10138" s="22"/>
      <c r="EL10138" s="24"/>
      <c r="EP10138" s="23"/>
      <c r="EQ10138" s="24"/>
      <c r="ER10138" s="22"/>
      <c r="ES10138" s="24"/>
      <c r="ET10138" s="24"/>
      <c r="EU10138" s="23"/>
      <c r="EV10138" s="26"/>
      <c r="EX10138" s="6"/>
      <c r="EY10138" s="24"/>
      <c r="EZ10138" s="109"/>
      <c r="FA10138" s="66"/>
      <c r="FB10138" s="5"/>
      <c r="FC10138" s="68"/>
      <c r="FD10138" s="67"/>
      <c r="FE10138" s="67"/>
      <c r="FF10138" s="64"/>
      <c r="FG10138" s="5"/>
      <c r="FH10138" s="69"/>
      <c r="FI10138" s="6"/>
      <c r="FJ10138" s="5"/>
      <c r="FK10138" s="25"/>
      <c r="FL10138" s="5"/>
    </row>
    <row r="10139" spans="40:168">
      <c r="AN10139" s="14"/>
      <c r="AO10139" s="14"/>
      <c r="AP10139" s="5"/>
      <c r="AQ10139" s="25"/>
      <c r="AR10139" s="25"/>
      <c r="AS10139" s="96"/>
      <c r="AT10139" s="83"/>
      <c r="AU10139" s="14"/>
      <c r="AX10139" s="83"/>
      <c r="AY10139" s="83"/>
      <c r="AZ10139" s="83"/>
      <c r="BA10139" s="83"/>
      <c r="BJ10139" s="54"/>
      <c r="BK10139" s="22"/>
      <c r="BL10139" s="24"/>
      <c r="BP10139" s="23"/>
      <c r="BQ10139" s="24"/>
      <c r="BR10139" s="22"/>
      <c r="BS10139" s="24"/>
      <c r="BT10139" s="24"/>
      <c r="BU10139" s="23"/>
      <c r="BV10139" s="26"/>
      <c r="BX10139" s="6"/>
      <c r="BY10139" s="24"/>
      <c r="BZ10139" s="109"/>
      <c r="CA10139" s="66"/>
      <c r="CB10139" s="5"/>
      <c r="CC10139" s="68"/>
      <c r="CD10139" s="67"/>
      <c r="CE10139" s="67"/>
      <c r="CF10139" s="64"/>
      <c r="CG10139" s="5"/>
      <c r="CH10139" s="69"/>
      <c r="CI10139" s="6"/>
      <c r="CJ10139" s="5"/>
      <c r="CK10139" s="25"/>
      <c r="CL10139" s="5"/>
      <c r="DN10139" s="14"/>
      <c r="DO10139" s="14"/>
      <c r="DP10139" s="5"/>
      <c r="DQ10139" s="25"/>
      <c r="DR10139" s="25"/>
      <c r="DS10139" s="96"/>
      <c r="DT10139" s="83"/>
      <c r="DU10139" s="14"/>
      <c r="DX10139" s="83"/>
      <c r="DY10139" s="83"/>
      <c r="DZ10139" s="83"/>
      <c r="EA10139" s="83"/>
      <c r="EJ10139" s="54"/>
      <c r="EK10139" s="22"/>
      <c r="EL10139" s="24"/>
      <c r="EP10139" s="23"/>
      <c r="EQ10139" s="24"/>
      <c r="ER10139" s="22"/>
      <c r="ES10139" s="24"/>
      <c r="ET10139" s="24"/>
      <c r="EU10139" s="23"/>
      <c r="EV10139" s="26"/>
      <c r="EX10139" s="6"/>
      <c r="EY10139" s="24"/>
      <c r="EZ10139" s="109"/>
      <c r="FA10139" s="66"/>
      <c r="FB10139" s="5"/>
      <c r="FC10139" s="68"/>
      <c r="FD10139" s="67"/>
      <c r="FE10139" s="67"/>
      <c r="FF10139" s="64"/>
      <c r="FG10139" s="5"/>
      <c r="FH10139" s="69"/>
      <c r="FI10139" s="6"/>
      <c r="FJ10139" s="5"/>
      <c r="FK10139" s="25"/>
      <c r="FL10139" s="5"/>
    </row>
    <row r="10140" spans="40:168">
      <c r="AN10140" s="14"/>
      <c r="AO10140" s="14"/>
      <c r="AP10140" s="5"/>
      <c r="AQ10140" s="25"/>
      <c r="AR10140" s="25"/>
      <c r="AS10140" s="96"/>
      <c r="AT10140" s="83"/>
      <c r="AU10140" s="14"/>
      <c r="AX10140" s="83"/>
      <c r="AY10140" s="83"/>
      <c r="AZ10140" s="83"/>
      <c r="BA10140" s="83"/>
      <c r="BJ10140" s="54"/>
      <c r="BK10140" s="22"/>
      <c r="BL10140" s="24"/>
      <c r="BP10140" s="23"/>
      <c r="BQ10140" s="24"/>
      <c r="BR10140" s="22"/>
      <c r="BS10140" s="24"/>
      <c r="BT10140" s="24"/>
      <c r="BU10140" s="23"/>
      <c r="BV10140" s="26"/>
      <c r="BX10140" s="6"/>
      <c r="BY10140" s="24"/>
      <c r="BZ10140" s="109"/>
      <c r="CA10140" s="66"/>
      <c r="CB10140" s="5"/>
      <c r="CC10140" s="68"/>
      <c r="CD10140" s="67"/>
      <c r="CE10140" s="67"/>
      <c r="CF10140" s="64"/>
      <c r="CG10140" s="5"/>
      <c r="CH10140" s="69"/>
      <c r="CI10140" s="6"/>
      <c r="CJ10140" s="5"/>
      <c r="CK10140" s="25"/>
      <c r="CL10140" s="5"/>
      <c r="DN10140" s="14"/>
      <c r="DO10140" s="14"/>
      <c r="DP10140" s="5"/>
      <c r="DQ10140" s="25"/>
      <c r="DR10140" s="25"/>
      <c r="DS10140" s="96"/>
      <c r="DT10140" s="83"/>
      <c r="DU10140" s="14"/>
      <c r="DX10140" s="83"/>
      <c r="DY10140" s="83"/>
      <c r="DZ10140" s="83"/>
      <c r="EA10140" s="83"/>
      <c r="EJ10140" s="54"/>
      <c r="EK10140" s="22"/>
      <c r="EL10140" s="24"/>
      <c r="EP10140" s="23"/>
      <c r="EQ10140" s="24"/>
      <c r="ER10140" s="22"/>
      <c r="ES10140" s="24"/>
      <c r="ET10140" s="24"/>
      <c r="EU10140" s="23"/>
      <c r="EV10140" s="26"/>
      <c r="EX10140" s="6"/>
      <c r="EY10140" s="24"/>
      <c r="EZ10140" s="109"/>
      <c r="FA10140" s="66"/>
      <c r="FB10140" s="5"/>
      <c r="FC10140" s="68"/>
      <c r="FD10140" s="67"/>
      <c r="FE10140" s="67"/>
      <c r="FF10140" s="64"/>
      <c r="FG10140" s="5"/>
      <c r="FH10140" s="69"/>
      <c r="FI10140" s="6"/>
      <c r="FJ10140" s="5"/>
      <c r="FK10140" s="25"/>
      <c r="FL10140" s="5"/>
    </row>
    <row r="10141" spans="40:168">
      <c r="AN10141" s="14"/>
      <c r="AO10141" s="14"/>
      <c r="AP10141" s="5"/>
      <c r="AQ10141" s="25"/>
      <c r="AR10141" s="25"/>
      <c r="AS10141" s="96"/>
      <c r="AT10141" s="83"/>
      <c r="AU10141" s="14"/>
      <c r="AX10141" s="83"/>
      <c r="AY10141" s="83"/>
      <c r="AZ10141" s="83"/>
      <c r="BA10141" s="83"/>
      <c r="BJ10141" s="54"/>
      <c r="BK10141" s="22"/>
      <c r="BL10141" s="24"/>
      <c r="BP10141" s="23"/>
      <c r="BQ10141" s="24"/>
      <c r="BR10141" s="22"/>
      <c r="BS10141" s="24"/>
      <c r="BT10141" s="24"/>
      <c r="BU10141" s="23"/>
      <c r="BV10141" s="26"/>
      <c r="BX10141" s="6"/>
      <c r="BY10141" s="24"/>
      <c r="BZ10141" s="109"/>
      <c r="CA10141" s="66"/>
      <c r="CB10141" s="5"/>
      <c r="CC10141" s="68"/>
      <c r="CD10141" s="67"/>
      <c r="CE10141" s="67"/>
      <c r="CF10141" s="64"/>
      <c r="CG10141" s="5"/>
      <c r="CH10141" s="69"/>
      <c r="CI10141" s="6"/>
      <c r="CJ10141" s="5"/>
      <c r="CK10141" s="25"/>
      <c r="CL10141" s="5"/>
      <c r="DN10141" s="14"/>
      <c r="DO10141" s="14"/>
      <c r="DP10141" s="5"/>
      <c r="DQ10141" s="25"/>
      <c r="DR10141" s="25"/>
      <c r="DS10141" s="96"/>
      <c r="DT10141" s="83"/>
      <c r="DU10141" s="14"/>
      <c r="DX10141" s="83"/>
      <c r="DY10141" s="83"/>
      <c r="DZ10141" s="83"/>
      <c r="EA10141" s="83"/>
      <c r="EJ10141" s="54"/>
      <c r="EK10141" s="22"/>
      <c r="EL10141" s="24"/>
      <c r="EP10141" s="23"/>
      <c r="EQ10141" s="24"/>
      <c r="ER10141" s="22"/>
      <c r="ES10141" s="24"/>
      <c r="ET10141" s="24"/>
      <c r="EU10141" s="23"/>
      <c r="EV10141" s="26"/>
      <c r="EX10141" s="6"/>
      <c r="EY10141" s="24"/>
      <c r="EZ10141" s="109"/>
      <c r="FA10141" s="66"/>
      <c r="FB10141" s="5"/>
      <c r="FC10141" s="68"/>
      <c r="FD10141" s="67"/>
      <c r="FE10141" s="67"/>
      <c r="FF10141" s="64"/>
      <c r="FG10141" s="5"/>
      <c r="FH10141" s="69"/>
      <c r="FI10141" s="6"/>
      <c r="FJ10141" s="5"/>
      <c r="FK10141" s="25"/>
      <c r="FL10141" s="5"/>
    </row>
    <row r="10142" spans="40:168">
      <c r="AN10142" s="14"/>
      <c r="AO10142" s="14"/>
      <c r="AP10142" s="5"/>
      <c r="AQ10142" s="25"/>
      <c r="AR10142" s="25"/>
      <c r="AS10142" s="96"/>
      <c r="AT10142" s="83"/>
      <c r="AU10142" s="14"/>
      <c r="AX10142" s="83"/>
      <c r="AY10142" s="83"/>
      <c r="AZ10142" s="83"/>
      <c r="BA10142" s="83"/>
      <c r="BJ10142" s="54"/>
      <c r="BK10142" s="22"/>
      <c r="BL10142" s="24"/>
      <c r="BP10142" s="23"/>
      <c r="BQ10142" s="24"/>
      <c r="BR10142" s="22"/>
      <c r="BS10142" s="24"/>
      <c r="BT10142" s="24"/>
      <c r="BU10142" s="23"/>
      <c r="BV10142" s="26"/>
      <c r="BX10142" s="6"/>
      <c r="BY10142" s="24"/>
      <c r="BZ10142" s="109"/>
      <c r="CA10142" s="66"/>
      <c r="CB10142" s="5"/>
      <c r="CC10142" s="68"/>
      <c r="CD10142" s="67"/>
      <c r="CE10142" s="67"/>
      <c r="CF10142" s="64"/>
      <c r="CG10142" s="5"/>
      <c r="CH10142" s="69"/>
      <c r="CI10142" s="6"/>
      <c r="CJ10142" s="5"/>
      <c r="CK10142" s="25"/>
      <c r="CL10142" s="5"/>
      <c r="DN10142" s="14"/>
      <c r="DO10142" s="14"/>
      <c r="DP10142" s="5"/>
      <c r="DQ10142" s="25"/>
      <c r="DR10142" s="25"/>
      <c r="DS10142" s="96"/>
      <c r="DT10142" s="83"/>
      <c r="DU10142" s="14"/>
      <c r="DX10142" s="83"/>
      <c r="DY10142" s="83"/>
      <c r="DZ10142" s="83"/>
      <c r="EA10142" s="83"/>
      <c r="EJ10142" s="54"/>
      <c r="EK10142" s="22"/>
      <c r="EL10142" s="24"/>
      <c r="EP10142" s="23"/>
      <c r="EQ10142" s="24"/>
      <c r="ER10142" s="22"/>
      <c r="ES10142" s="24"/>
      <c r="ET10142" s="24"/>
      <c r="EU10142" s="23"/>
      <c r="EV10142" s="26"/>
      <c r="EX10142" s="6"/>
      <c r="EY10142" s="24"/>
      <c r="EZ10142" s="109"/>
      <c r="FA10142" s="66"/>
      <c r="FB10142" s="5"/>
      <c r="FC10142" s="68"/>
      <c r="FD10142" s="67"/>
      <c r="FE10142" s="67"/>
      <c r="FF10142" s="64"/>
      <c r="FG10142" s="5"/>
      <c r="FH10142" s="69"/>
      <c r="FI10142" s="6"/>
      <c r="FJ10142" s="5"/>
      <c r="FK10142" s="25"/>
      <c r="FL10142" s="5"/>
    </row>
    <row r="10143" spans="40:168">
      <c r="AN10143" s="14"/>
      <c r="AO10143" s="14"/>
      <c r="AP10143" s="5"/>
      <c r="AQ10143" s="25"/>
      <c r="AR10143" s="25"/>
      <c r="AS10143" s="96"/>
      <c r="AT10143" s="83"/>
      <c r="AU10143" s="14"/>
      <c r="AX10143" s="83"/>
      <c r="AY10143" s="83"/>
      <c r="AZ10143" s="83"/>
      <c r="BA10143" s="83"/>
      <c r="BJ10143" s="54"/>
      <c r="BK10143" s="22"/>
      <c r="BL10143" s="24"/>
      <c r="BP10143" s="23"/>
      <c r="BQ10143" s="24"/>
      <c r="BR10143" s="22"/>
      <c r="BS10143" s="24"/>
      <c r="BT10143" s="24"/>
      <c r="BU10143" s="23"/>
      <c r="BV10143" s="26"/>
      <c r="BX10143" s="6"/>
      <c r="BY10143" s="24"/>
      <c r="BZ10143" s="109"/>
      <c r="CA10143" s="66"/>
      <c r="CB10143" s="5"/>
      <c r="CC10143" s="68"/>
      <c r="CD10143" s="67"/>
      <c r="CE10143" s="67"/>
      <c r="CF10143" s="64"/>
      <c r="CG10143" s="5"/>
      <c r="CH10143" s="69"/>
      <c r="CI10143" s="6"/>
      <c r="CJ10143" s="5"/>
      <c r="CK10143" s="25"/>
      <c r="CL10143" s="5"/>
      <c r="DN10143" s="14"/>
      <c r="DO10143" s="14"/>
      <c r="DP10143" s="5"/>
      <c r="DQ10143" s="25"/>
      <c r="DR10143" s="25"/>
      <c r="DS10143" s="96"/>
      <c r="DT10143" s="83"/>
      <c r="DU10143" s="14"/>
      <c r="DX10143" s="83"/>
      <c r="DY10143" s="83"/>
      <c r="DZ10143" s="83"/>
      <c r="EA10143" s="83"/>
      <c r="EJ10143" s="54"/>
      <c r="EK10143" s="22"/>
      <c r="EL10143" s="24"/>
      <c r="EP10143" s="23"/>
      <c r="EQ10143" s="24"/>
      <c r="ER10143" s="22"/>
      <c r="ES10143" s="24"/>
      <c r="ET10143" s="24"/>
      <c r="EU10143" s="23"/>
      <c r="EV10143" s="26"/>
      <c r="EX10143" s="6"/>
      <c r="EY10143" s="24"/>
      <c r="EZ10143" s="109"/>
      <c r="FA10143" s="66"/>
      <c r="FB10143" s="5"/>
      <c r="FC10143" s="68"/>
      <c r="FD10143" s="67"/>
      <c r="FE10143" s="67"/>
      <c r="FF10143" s="64"/>
      <c r="FG10143" s="5"/>
      <c r="FH10143" s="69"/>
      <c r="FI10143" s="6"/>
      <c r="FJ10143" s="5"/>
      <c r="FK10143" s="25"/>
      <c r="FL10143" s="5"/>
    </row>
    <row r="10144" spans="40:168">
      <c r="AN10144" s="14"/>
      <c r="AO10144" s="14"/>
      <c r="AP10144" s="5"/>
      <c r="AQ10144" s="25"/>
      <c r="AR10144" s="25"/>
      <c r="AS10144" s="96"/>
      <c r="AT10144" s="83"/>
      <c r="AU10144" s="14"/>
      <c r="AX10144" s="83"/>
      <c r="AY10144" s="83"/>
      <c r="AZ10144" s="83"/>
      <c r="BA10144" s="83"/>
      <c r="BJ10144" s="54"/>
      <c r="BK10144" s="22"/>
      <c r="BL10144" s="24"/>
      <c r="BP10144" s="23"/>
      <c r="BQ10144" s="24"/>
      <c r="BR10144" s="22"/>
      <c r="BS10144" s="24"/>
      <c r="BT10144" s="24"/>
      <c r="BU10144" s="23"/>
      <c r="BV10144" s="26"/>
      <c r="BX10144" s="6"/>
      <c r="BY10144" s="24"/>
      <c r="BZ10144" s="109"/>
      <c r="CA10144" s="66"/>
      <c r="CB10144" s="5"/>
      <c r="CC10144" s="68"/>
      <c r="CD10144" s="67"/>
      <c r="CE10144" s="67"/>
      <c r="CF10144" s="64"/>
      <c r="CG10144" s="5"/>
      <c r="CH10144" s="69"/>
      <c r="CI10144" s="6"/>
      <c r="CJ10144" s="5"/>
      <c r="CK10144" s="25"/>
      <c r="CL10144" s="5"/>
      <c r="DN10144" s="14"/>
      <c r="DO10144" s="14"/>
      <c r="DP10144" s="5"/>
      <c r="DQ10144" s="25"/>
      <c r="DR10144" s="25"/>
      <c r="DS10144" s="96"/>
      <c r="DT10144" s="83"/>
      <c r="DU10144" s="14"/>
      <c r="DX10144" s="83"/>
      <c r="DY10144" s="83"/>
      <c r="DZ10144" s="83"/>
      <c r="EA10144" s="83"/>
      <c r="EJ10144" s="54"/>
      <c r="EK10144" s="22"/>
      <c r="EL10144" s="24"/>
      <c r="EP10144" s="23"/>
      <c r="EQ10144" s="24"/>
      <c r="ER10144" s="22"/>
      <c r="ES10144" s="24"/>
      <c r="ET10144" s="24"/>
      <c r="EU10144" s="23"/>
      <c r="EV10144" s="26"/>
      <c r="EX10144" s="6"/>
      <c r="EY10144" s="24"/>
      <c r="EZ10144" s="109"/>
      <c r="FA10144" s="66"/>
      <c r="FB10144" s="5"/>
      <c r="FC10144" s="68"/>
      <c r="FD10144" s="67"/>
      <c r="FE10144" s="67"/>
      <c r="FF10144" s="64"/>
      <c r="FG10144" s="5"/>
      <c r="FH10144" s="69"/>
      <c r="FI10144" s="6"/>
      <c r="FJ10144" s="5"/>
      <c r="FK10144" s="25"/>
      <c r="FL10144" s="5"/>
    </row>
    <row r="10145" spans="40:168">
      <c r="AN10145" s="14"/>
      <c r="AO10145" s="14"/>
      <c r="AP10145" s="5"/>
      <c r="AQ10145" s="25"/>
      <c r="AR10145" s="25"/>
      <c r="AS10145" s="96"/>
      <c r="AT10145" s="83"/>
      <c r="AU10145" s="14"/>
      <c r="AX10145" s="83"/>
      <c r="AY10145" s="83"/>
      <c r="AZ10145" s="83"/>
      <c r="BA10145" s="83"/>
      <c r="BJ10145" s="54"/>
      <c r="BK10145" s="22"/>
      <c r="BL10145" s="24"/>
      <c r="BP10145" s="23"/>
      <c r="BQ10145" s="24"/>
      <c r="BR10145" s="22"/>
      <c r="BS10145" s="24"/>
      <c r="BT10145" s="24"/>
      <c r="BU10145" s="23"/>
      <c r="BV10145" s="26"/>
      <c r="BX10145" s="6"/>
      <c r="BY10145" s="24"/>
      <c r="BZ10145" s="109"/>
      <c r="CA10145" s="66"/>
      <c r="CB10145" s="5"/>
      <c r="CC10145" s="68"/>
      <c r="CD10145" s="67"/>
      <c r="CE10145" s="67"/>
      <c r="CF10145" s="64"/>
      <c r="CG10145" s="5"/>
      <c r="CH10145" s="69"/>
      <c r="CI10145" s="6"/>
      <c r="CJ10145" s="5"/>
      <c r="CK10145" s="25"/>
      <c r="CL10145" s="5"/>
      <c r="DN10145" s="14"/>
      <c r="DO10145" s="14"/>
      <c r="DP10145" s="5"/>
      <c r="DQ10145" s="25"/>
      <c r="DR10145" s="25"/>
      <c r="DS10145" s="96"/>
      <c r="DT10145" s="83"/>
      <c r="DU10145" s="14"/>
      <c r="DX10145" s="83"/>
      <c r="DY10145" s="83"/>
      <c r="DZ10145" s="83"/>
      <c r="EA10145" s="83"/>
      <c r="EJ10145" s="54"/>
      <c r="EK10145" s="22"/>
      <c r="EL10145" s="24"/>
      <c r="EP10145" s="23"/>
      <c r="EQ10145" s="24"/>
      <c r="ER10145" s="22"/>
      <c r="ES10145" s="24"/>
      <c r="ET10145" s="24"/>
      <c r="EU10145" s="23"/>
      <c r="EV10145" s="26"/>
      <c r="EX10145" s="6"/>
      <c r="EY10145" s="24"/>
      <c r="EZ10145" s="109"/>
      <c r="FA10145" s="66"/>
      <c r="FB10145" s="5"/>
      <c r="FC10145" s="68"/>
      <c r="FD10145" s="67"/>
      <c r="FE10145" s="67"/>
      <c r="FF10145" s="64"/>
      <c r="FG10145" s="5"/>
      <c r="FH10145" s="69"/>
      <c r="FI10145" s="6"/>
      <c r="FJ10145" s="5"/>
      <c r="FK10145" s="25"/>
      <c r="FL10145" s="5"/>
    </row>
    <row r="10146" spans="40:168">
      <c r="AN10146" s="14"/>
      <c r="AO10146" s="14"/>
      <c r="AP10146" s="5"/>
      <c r="AQ10146" s="25"/>
      <c r="AR10146" s="25"/>
      <c r="AS10146" s="96"/>
      <c r="AT10146" s="83"/>
      <c r="AU10146" s="14"/>
      <c r="AX10146" s="83"/>
      <c r="AY10146" s="83"/>
      <c r="AZ10146" s="83"/>
      <c r="BA10146" s="83"/>
      <c r="BJ10146" s="54"/>
      <c r="BK10146" s="22"/>
      <c r="BL10146" s="24"/>
      <c r="BP10146" s="23"/>
      <c r="BQ10146" s="24"/>
      <c r="BR10146" s="22"/>
      <c r="BS10146" s="24"/>
      <c r="BT10146" s="24"/>
      <c r="BU10146" s="23"/>
      <c r="BV10146" s="26"/>
      <c r="BX10146" s="6"/>
      <c r="BY10146" s="24"/>
      <c r="BZ10146" s="109"/>
      <c r="CA10146" s="66"/>
      <c r="CB10146" s="5"/>
      <c r="CC10146" s="68"/>
      <c r="CD10146" s="67"/>
      <c r="CE10146" s="67"/>
      <c r="CF10146" s="64"/>
      <c r="CG10146" s="5"/>
      <c r="CH10146" s="69"/>
      <c r="CI10146" s="6"/>
      <c r="CJ10146" s="5"/>
      <c r="CK10146" s="25"/>
      <c r="CL10146" s="5"/>
      <c r="DN10146" s="14"/>
      <c r="DO10146" s="14"/>
      <c r="DP10146" s="5"/>
      <c r="DQ10146" s="25"/>
      <c r="DR10146" s="25"/>
      <c r="DS10146" s="96"/>
      <c r="DT10146" s="83"/>
      <c r="DU10146" s="14"/>
      <c r="DX10146" s="83"/>
      <c r="DY10146" s="83"/>
      <c r="DZ10146" s="83"/>
      <c r="EA10146" s="83"/>
      <c r="EJ10146" s="54"/>
      <c r="EK10146" s="22"/>
      <c r="EL10146" s="24"/>
      <c r="EP10146" s="23"/>
      <c r="EQ10146" s="24"/>
      <c r="ER10146" s="22"/>
      <c r="ES10146" s="24"/>
      <c r="ET10146" s="24"/>
      <c r="EU10146" s="23"/>
      <c r="EV10146" s="26"/>
      <c r="EX10146" s="6"/>
      <c r="EY10146" s="24"/>
      <c r="EZ10146" s="109"/>
      <c r="FA10146" s="66"/>
      <c r="FB10146" s="5"/>
      <c r="FC10146" s="68"/>
      <c r="FD10146" s="67"/>
      <c r="FE10146" s="67"/>
      <c r="FF10146" s="64"/>
      <c r="FG10146" s="5"/>
      <c r="FH10146" s="69"/>
      <c r="FI10146" s="6"/>
      <c r="FJ10146" s="5"/>
      <c r="FK10146" s="25"/>
      <c r="FL10146" s="5"/>
    </row>
    <row r="10147" spans="40:168">
      <c r="AN10147" s="14"/>
      <c r="AO10147" s="14"/>
      <c r="AP10147" s="5"/>
      <c r="AQ10147" s="25"/>
      <c r="AR10147" s="25"/>
      <c r="AS10147" s="96"/>
      <c r="AT10147" s="83"/>
      <c r="AU10147" s="14"/>
      <c r="AX10147" s="83"/>
      <c r="AY10147" s="83"/>
      <c r="AZ10147" s="83"/>
      <c r="BA10147" s="83"/>
      <c r="BJ10147" s="54"/>
      <c r="BK10147" s="22"/>
      <c r="BL10147" s="24"/>
      <c r="BP10147" s="23"/>
      <c r="BQ10147" s="24"/>
      <c r="BR10147" s="22"/>
      <c r="BS10147" s="24"/>
      <c r="BT10147" s="24"/>
      <c r="BU10147" s="23"/>
      <c r="BV10147" s="26"/>
      <c r="BX10147" s="6"/>
      <c r="BY10147" s="24"/>
      <c r="BZ10147" s="109"/>
      <c r="CA10147" s="66"/>
      <c r="CB10147" s="5"/>
      <c r="CC10147" s="68"/>
      <c r="CD10147" s="67"/>
      <c r="CE10147" s="67"/>
      <c r="CF10147" s="64"/>
      <c r="CG10147" s="5"/>
      <c r="CH10147" s="69"/>
      <c r="CI10147" s="6"/>
      <c r="CJ10147" s="5"/>
      <c r="CK10147" s="25"/>
      <c r="CL10147" s="5"/>
      <c r="DN10147" s="14"/>
      <c r="DO10147" s="14"/>
      <c r="DP10147" s="5"/>
      <c r="DQ10147" s="25"/>
      <c r="DR10147" s="25"/>
      <c r="DS10147" s="96"/>
      <c r="DT10147" s="83"/>
      <c r="DU10147" s="14"/>
      <c r="DX10147" s="83"/>
      <c r="DY10147" s="83"/>
      <c r="DZ10147" s="83"/>
      <c r="EA10147" s="83"/>
      <c r="EJ10147" s="54"/>
      <c r="EK10147" s="22"/>
      <c r="EL10147" s="24"/>
      <c r="EP10147" s="23"/>
      <c r="EQ10147" s="24"/>
      <c r="ER10147" s="22"/>
      <c r="ES10147" s="24"/>
      <c r="ET10147" s="24"/>
      <c r="EU10147" s="23"/>
      <c r="EV10147" s="26"/>
      <c r="EX10147" s="6"/>
      <c r="EY10147" s="24"/>
      <c r="EZ10147" s="109"/>
      <c r="FA10147" s="66"/>
      <c r="FB10147" s="5"/>
      <c r="FC10147" s="68"/>
      <c r="FD10147" s="67"/>
      <c r="FE10147" s="67"/>
      <c r="FF10147" s="64"/>
      <c r="FG10147" s="5"/>
      <c r="FH10147" s="69"/>
      <c r="FI10147" s="6"/>
      <c r="FJ10147" s="5"/>
      <c r="FK10147" s="25"/>
      <c r="FL10147" s="5"/>
    </row>
    <row r="10148" spans="40:168">
      <c r="AN10148" s="14"/>
      <c r="AO10148" s="14"/>
      <c r="AP10148" s="5"/>
      <c r="AQ10148" s="25"/>
      <c r="AR10148" s="25"/>
      <c r="AS10148" s="96"/>
      <c r="AT10148" s="83"/>
      <c r="AU10148" s="14"/>
      <c r="AX10148" s="83"/>
      <c r="AY10148" s="83"/>
      <c r="AZ10148" s="83"/>
      <c r="BA10148" s="83"/>
      <c r="BJ10148" s="54"/>
      <c r="BK10148" s="22"/>
      <c r="BL10148" s="24"/>
      <c r="BP10148" s="23"/>
      <c r="BQ10148" s="24"/>
      <c r="BR10148" s="22"/>
      <c r="BS10148" s="24"/>
      <c r="BT10148" s="24"/>
      <c r="BU10148" s="23"/>
      <c r="BV10148" s="26"/>
      <c r="BX10148" s="6"/>
      <c r="BY10148" s="24"/>
      <c r="BZ10148" s="109"/>
      <c r="CA10148" s="66"/>
      <c r="CB10148" s="5"/>
      <c r="CC10148" s="68"/>
      <c r="CD10148" s="67"/>
      <c r="CE10148" s="67"/>
      <c r="CF10148" s="64"/>
      <c r="CG10148" s="5"/>
      <c r="CH10148" s="69"/>
      <c r="CI10148" s="6"/>
      <c r="CJ10148" s="5"/>
      <c r="CK10148" s="25"/>
      <c r="CL10148" s="5"/>
      <c r="DN10148" s="14"/>
      <c r="DO10148" s="14"/>
      <c r="DP10148" s="5"/>
      <c r="DQ10148" s="25"/>
      <c r="DR10148" s="25"/>
      <c r="DS10148" s="96"/>
      <c r="DT10148" s="83"/>
      <c r="DU10148" s="14"/>
      <c r="DX10148" s="83"/>
      <c r="DY10148" s="83"/>
      <c r="DZ10148" s="83"/>
      <c r="EA10148" s="83"/>
      <c r="EJ10148" s="54"/>
      <c r="EK10148" s="22"/>
      <c r="EL10148" s="24"/>
      <c r="EP10148" s="23"/>
      <c r="EQ10148" s="24"/>
      <c r="ER10148" s="22"/>
      <c r="ES10148" s="24"/>
      <c r="ET10148" s="24"/>
      <c r="EU10148" s="23"/>
      <c r="EV10148" s="26"/>
      <c r="EX10148" s="6"/>
      <c r="EY10148" s="24"/>
      <c r="EZ10148" s="109"/>
      <c r="FA10148" s="66"/>
      <c r="FB10148" s="5"/>
      <c r="FC10148" s="68"/>
      <c r="FD10148" s="67"/>
      <c r="FE10148" s="67"/>
      <c r="FF10148" s="64"/>
      <c r="FG10148" s="5"/>
      <c r="FH10148" s="69"/>
      <c r="FI10148" s="6"/>
      <c r="FJ10148" s="5"/>
      <c r="FK10148" s="25"/>
      <c r="FL10148" s="5"/>
    </row>
    <row r="10149" spans="40:168">
      <c r="AN10149" s="14"/>
      <c r="AO10149" s="14"/>
      <c r="AP10149" s="5"/>
      <c r="AQ10149" s="25"/>
      <c r="AR10149" s="25"/>
      <c r="AS10149" s="96"/>
      <c r="AT10149" s="83"/>
      <c r="AU10149" s="14"/>
      <c r="AX10149" s="83"/>
      <c r="AY10149" s="83"/>
      <c r="AZ10149" s="83"/>
      <c r="BA10149" s="83"/>
      <c r="BJ10149" s="54"/>
      <c r="BK10149" s="22"/>
      <c r="BL10149" s="24"/>
      <c r="BP10149" s="23"/>
      <c r="BQ10149" s="24"/>
      <c r="BR10149" s="22"/>
      <c r="BS10149" s="24"/>
      <c r="BT10149" s="24"/>
      <c r="BU10149" s="23"/>
      <c r="BV10149" s="26"/>
      <c r="BX10149" s="6"/>
      <c r="BY10149" s="24"/>
      <c r="BZ10149" s="109"/>
      <c r="CA10149" s="66"/>
      <c r="CB10149" s="5"/>
      <c r="CC10149" s="68"/>
      <c r="CD10149" s="67"/>
      <c r="CE10149" s="67"/>
      <c r="CF10149" s="64"/>
      <c r="CG10149" s="5"/>
      <c r="CH10149" s="69"/>
      <c r="CI10149" s="6"/>
      <c r="CJ10149" s="5"/>
      <c r="CK10149" s="25"/>
      <c r="CL10149" s="5"/>
      <c r="DN10149" s="14"/>
      <c r="DO10149" s="14"/>
      <c r="DP10149" s="5"/>
      <c r="DQ10149" s="25"/>
      <c r="DR10149" s="25"/>
      <c r="DS10149" s="96"/>
      <c r="DT10149" s="83"/>
      <c r="DU10149" s="14"/>
      <c r="DX10149" s="83"/>
      <c r="DY10149" s="83"/>
      <c r="DZ10149" s="83"/>
      <c r="EA10149" s="83"/>
      <c r="EJ10149" s="54"/>
      <c r="EK10149" s="22"/>
      <c r="EL10149" s="24"/>
      <c r="EP10149" s="23"/>
      <c r="EQ10149" s="24"/>
      <c r="ER10149" s="22"/>
      <c r="ES10149" s="24"/>
      <c r="ET10149" s="24"/>
      <c r="EU10149" s="23"/>
      <c r="EV10149" s="26"/>
      <c r="EX10149" s="6"/>
      <c r="EY10149" s="24"/>
      <c r="EZ10149" s="109"/>
      <c r="FA10149" s="66"/>
      <c r="FB10149" s="5"/>
      <c r="FC10149" s="68"/>
      <c r="FD10149" s="67"/>
      <c r="FE10149" s="67"/>
      <c r="FF10149" s="64"/>
      <c r="FG10149" s="5"/>
      <c r="FH10149" s="69"/>
      <c r="FI10149" s="6"/>
      <c r="FJ10149" s="5"/>
      <c r="FK10149" s="25"/>
      <c r="FL10149" s="5"/>
    </row>
    <row r="10150" spans="40:168">
      <c r="AN10150" s="14"/>
      <c r="AO10150" s="14"/>
      <c r="AP10150" s="5"/>
      <c r="AQ10150" s="25"/>
      <c r="AR10150" s="25"/>
      <c r="AS10150" s="96"/>
      <c r="AT10150" s="83"/>
      <c r="AU10150" s="14"/>
      <c r="AX10150" s="83"/>
      <c r="AY10150" s="83"/>
      <c r="AZ10150" s="83"/>
      <c r="BA10150" s="83"/>
      <c r="BJ10150" s="54"/>
      <c r="BK10150" s="22"/>
      <c r="BL10150" s="24"/>
      <c r="BP10150" s="23"/>
      <c r="BQ10150" s="24"/>
      <c r="BR10150" s="22"/>
      <c r="BS10150" s="24"/>
      <c r="BT10150" s="24"/>
      <c r="BU10150" s="23"/>
      <c r="BV10150" s="26"/>
      <c r="BX10150" s="6"/>
      <c r="BY10150" s="24"/>
      <c r="BZ10150" s="109"/>
      <c r="CA10150" s="66"/>
      <c r="CB10150" s="5"/>
      <c r="CC10150" s="68"/>
      <c r="CD10150" s="67"/>
      <c r="CE10150" s="67"/>
      <c r="CF10150" s="64"/>
      <c r="CG10150" s="5"/>
      <c r="CH10150" s="69"/>
      <c r="CI10150" s="6"/>
      <c r="CJ10150" s="5"/>
      <c r="CK10150" s="25"/>
      <c r="CL10150" s="5"/>
      <c r="DN10150" s="14"/>
      <c r="DO10150" s="14"/>
      <c r="DP10150" s="5"/>
      <c r="DQ10150" s="25"/>
      <c r="DR10150" s="25"/>
      <c r="DS10150" s="96"/>
      <c r="DT10150" s="83"/>
      <c r="DU10150" s="14"/>
      <c r="DX10150" s="83"/>
      <c r="DY10150" s="83"/>
      <c r="DZ10150" s="83"/>
      <c r="EA10150" s="83"/>
      <c r="EJ10150" s="54"/>
      <c r="EK10150" s="22"/>
      <c r="EL10150" s="24"/>
      <c r="EP10150" s="23"/>
      <c r="EQ10150" s="24"/>
      <c r="ER10150" s="22"/>
      <c r="ES10150" s="24"/>
      <c r="ET10150" s="24"/>
      <c r="EU10150" s="23"/>
      <c r="EV10150" s="26"/>
      <c r="EX10150" s="6"/>
      <c r="EY10150" s="24"/>
      <c r="EZ10150" s="109"/>
      <c r="FA10150" s="66"/>
      <c r="FB10150" s="5"/>
      <c r="FC10150" s="68"/>
      <c r="FD10150" s="67"/>
      <c r="FE10150" s="67"/>
      <c r="FF10150" s="64"/>
      <c r="FG10150" s="5"/>
      <c r="FH10150" s="69"/>
      <c r="FI10150" s="6"/>
      <c r="FJ10150" s="5"/>
      <c r="FK10150" s="25"/>
      <c r="FL10150" s="5"/>
    </row>
    <row r="10151" spans="40:168">
      <c r="AN10151" s="14"/>
      <c r="AO10151" s="14"/>
      <c r="AP10151" s="5"/>
      <c r="AQ10151" s="25"/>
      <c r="AR10151" s="25"/>
      <c r="AS10151" s="96"/>
      <c r="AT10151" s="83"/>
      <c r="AU10151" s="14"/>
      <c r="AX10151" s="83"/>
      <c r="AY10151" s="83"/>
      <c r="AZ10151" s="83"/>
      <c r="BA10151" s="83"/>
      <c r="BJ10151" s="54"/>
      <c r="BK10151" s="22"/>
      <c r="BL10151" s="24"/>
      <c r="BP10151" s="23"/>
      <c r="BQ10151" s="24"/>
      <c r="BR10151" s="22"/>
      <c r="BS10151" s="24"/>
      <c r="BT10151" s="24"/>
      <c r="BU10151" s="23"/>
      <c r="BV10151" s="26"/>
      <c r="BX10151" s="6"/>
      <c r="BY10151" s="24"/>
      <c r="BZ10151" s="109"/>
      <c r="CA10151" s="66"/>
      <c r="CB10151" s="5"/>
      <c r="CC10151" s="68"/>
      <c r="CD10151" s="67"/>
      <c r="CE10151" s="67"/>
      <c r="CF10151" s="64"/>
      <c r="CG10151" s="5"/>
      <c r="CH10151" s="69"/>
      <c r="CI10151" s="6"/>
      <c r="CJ10151" s="5"/>
      <c r="CK10151" s="25"/>
      <c r="CL10151" s="5"/>
      <c r="DN10151" s="14"/>
      <c r="DO10151" s="14"/>
      <c r="DP10151" s="5"/>
      <c r="DQ10151" s="25"/>
      <c r="DR10151" s="25"/>
      <c r="DS10151" s="96"/>
      <c r="DT10151" s="83"/>
      <c r="DU10151" s="14"/>
      <c r="DX10151" s="83"/>
      <c r="DY10151" s="83"/>
      <c r="DZ10151" s="83"/>
      <c r="EA10151" s="83"/>
      <c r="EJ10151" s="54"/>
      <c r="EK10151" s="22"/>
      <c r="EL10151" s="24"/>
      <c r="EP10151" s="23"/>
      <c r="EQ10151" s="24"/>
      <c r="ER10151" s="22"/>
      <c r="ES10151" s="24"/>
      <c r="ET10151" s="24"/>
      <c r="EU10151" s="23"/>
      <c r="EV10151" s="26"/>
      <c r="EX10151" s="6"/>
      <c r="EY10151" s="24"/>
      <c r="EZ10151" s="109"/>
      <c r="FA10151" s="66"/>
      <c r="FB10151" s="5"/>
      <c r="FC10151" s="68"/>
      <c r="FD10151" s="67"/>
      <c r="FE10151" s="67"/>
      <c r="FF10151" s="64"/>
      <c r="FG10151" s="5"/>
      <c r="FH10151" s="69"/>
      <c r="FI10151" s="6"/>
      <c r="FJ10151" s="5"/>
      <c r="FK10151" s="25"/>
      <c r="FL10151" s="5"/>
    </row>
    <row r="10152" spans="40:168">
      <c r="AN10152" s="14"/>
      <c r="AO10152" s="14"/>
      <c r="AP10152" s="5"/>
      <c r="AQ10152" s="25"/>
      <c r="AR10152" s="25"/>
      <c r="AS10152" s="96"/>
      <c r="AT10152" s="83"/>
      <c r="AU10152" s="14"/>
      <c r="AX10152" s="83"/>
      <c r="AY10152" s="83"/>
      <c r="AZ10152" s="83"/>
      <c r="BA10152" s="83"/>
      <c r="BJ10152" s="54"/>
      <c r="BK10152" s="22"/>
      <c r="BL10152" s="24"/>
      <c r="BP10152" s="23"/>
      <c r="BQ10152" s="24"/>
      <c r="BR10152" s="22"/>
      <c r="BS10152" s="24"/>
      <c r="BT10152" s="24"/>
      <c r="BU10152" s="23"/>
      <c r="BV10152" s="26"/>
      <c r="BX10152" s="6"/>
      <c r="BY10152" s="24"/>
      <c r="BZ10152" s="109"/>
      <c r="CA10152" s="66"/>
      <c r="CB10152" s="5"/>
      <c r="CC10152" s="68"/>
      <c r="CD10152" s="67"/>
      <c r="CE10152" s="67"/>
      <c r="CF10152" s="64"/>
      <c r="CG10152" s="5"/>
      <c r="CH10152" s="69"/>
      <c r="CI10152" s="6"/>
      <c r="CJ10152" s="5"/>
      <c r="CK10152" s="25"/>
      <c r="CL10152" s="5"/>
      <c r="DN10152" s="14"/>
      <c r="DO10152" s="14"/>
      <c r="DP10152" s="5"/>
      <c r="DQ10152" s="25"/>
      <c r="DR10152" s="25"/>
      <c r="DS10152" s="96"/>
      <c r="DT10152" s="83"/>
      <c r="DU10152" s="14"/>
      <c r="DX10152" s="83"/>
      <c r="DY10152" s="83"/>
      <c r="DZ10152" s="83"/>
      <c r="EA10152" s="83"/>
      <c r="EJ10152" s="54"/>
      <c r="EK10152" s="22"/>
      <c r="EL10152" s="24"/>
      <c r="EP10152" s="23"/>
      <c r="EQ10152" s="24"/>
      <c r="ER10152" s="22"/>
      <c r="ES10152" s="24"/>
      <c r="ET10152" s="24"/>
      <c r="EU10152" s="23"/>
      <c r="EV10152" s="26"/>
      <c r="EX10152" s="6"/>
      <c r="EY10152" s="24"/>
      <c r="EZ10152" s="109"/>
      <c r="FA10152" s="66"/>
      <c r="FB10152" s="5"/>
      <c r="FC10152" s="68"/>
      <c r="FD10152" s="67"/>
      <c r="FE10152" s="67"/>
      <c r="FF10152" s="64"/>
      <c r="FG10152" s="5"/>
      <c r="FH10152" s="69"/>
      <c r="FI10152" s="6"/>
      <c r="FJ10152" s="5"/>
      <c r="FK10152" s="25"/>
      <c r="FL10152" s="5"/>
    </row>
    <row r="10153" spans="40:168">
      <c r="AN10153" s="14"/>
      <c r="AO10153" s="14"/>
      <c r="AP10153" s="5"/>
      <c r="AQ10153" s="25"/>
      <c r="AR10153" s="25"/>
      <c r="AS10153" s="96"/>
      <c r="AT10153" s="83"/>
      <c r="AU10153" s="14"/>
      <c r="AX10153" s="83"/>
      <c r="AY10153" s="83"/>
      <c r="AZ10153" s="83"/>
      <c r="BA10153" s="83"/>
      <c r="BJ10153" s="54"/>
      <c r="BK10153" s="22"/>
      <c r="BL10153" s="24"/>
      <c r="BP10153" s="23"/>
      <c r="BQ10153" s="24"/>
      <c r="BR10153" s="22"/>
      <c r="BS10153" s="24"/>
      <c r="BT10153" s="24"/>
      <c r="BU10153" s="23"/>
      <c r="BV10153" s="26"/>
      <c r="BX10153" s="6"/>
      <c r="BY10153" s="24"/>
      <c r="BZ10153" s="109"/>
      <c r="CA10153" s="66"/>
      <c r="CB10153" s="5"/>
      <c r="CC10153" s="68"/>
      <c r="CD10153" s="67"/>
      <c r="CE10153" s="67"/>
      <c r="CF10153" s="64"/>
      <c r="CG10153" s="5"/>
      <c r="CH10153" s="69"/>
      <c r="CI10153" s="6"/>
      <c r="CJ10153" s="5"/>
      <c r="CK10153" s="25"/>
      <c r="CL10153" s="5"/>
      <c r="DN10153" s="14"/>
      <c r="DO10153" s="14"/>
      <c r="DP10153" s="5"/>
      <c r="DQ10153" s="25"/>
      <c r="DR10153" s="25"/>
      <c r="DS10153" s="96"/>
      <c r="DT10153" s="83"/>
      <c r="DU10153" s="14"/>
      <c r="DX10153" s="83"/>
      <c r="DY10153" s="83"/>
      <c r="DZ10153" s="83"/>
      <c r="EA10153" s="83"/>
      <c r="EJ10153" s="54"/>
      <c r="EK10153" s="22"/>
      <c r="EL10153" s="24"/>
      <c r="EP10153" s="23"/>
      <c r="EQ10153" s="24"/>
      <c r="ER10153" s="22"/>
      <c r="ES10153" s="24"/>
      <c r="ET10153" s="24"/>
      <c r="EU10153" s="23"/>
      <c r="EV10153" s="26"/>
      <c r="EX10153" s="6"/>
      <c r="EY10153" s="24"/>
      <c r="EZ10153" s="109"/>
      <c r="FA10153" s="66"/>
      <c r="FB10153" s="5"/>
      <c r="FC10153" s="68"/>
      <c r="FD10153" s="67"/>
      <c r="FE10153" s="67"/>
      <c r="FF10153" s="64"/>
      <c r="FG10153" s="5"/>
      <c r="FH10153" s="69"/>
      <c r="FI10153" s="6"/>
      <c r="FJ10153" s="5"/>
      <c r="FK10153" s="25"/>
      <c r="FL10153" s="5"/>
    </row>
    <row r="10154" spans="40:168">
      <c r="AN10154" s="14"/>
      <c r="AO10154" s="14"/>
      <c r="AP10154" s="5"/>
      <c r="AQ10154" s="25"/>
      <c r="AR10154" s="25"/>
      <c r="AS10154" s="96"/>
      <c r="AT10154" s="83"/>
      <c r="AU10154" s="14"/>
      <c r="AX10154" s="83"/>
      <c r="AY10154" s="83"/>
      <c r="AZ10154" s="83"/>
      <c r="BA10154" s="83"/>
      <c r="BJ10154" s="54"/>
      <c r="BK10154" s="22"/>
      <c r="BL10154" s="24"/>
      <c r="BP10154" s="23"/>
      <c r="BQ10154" s="24"/>
      <c r="BR10154" s="22"/>
      <c r="BS10154" s="24"/>
      <c r="BT10154" s="24"/>
      <c r="BU10154" s="23"/>
      <c r="BV10154" s="26"/>
      <c r="BX10154" s="6"/>
      <c r="BY10154" s="24"/>
      <c r="BZ10154" s="109"/>
      <c r="CA10154" s="66"/>
      <c r="CB10154" s="5"/>
      <c r="CC10154" s="68"/>
      <c r="CD10154" s="67"/>
      <c r="CE10154" s="67"/>
      <c r="CF10154" s="64"/>
      <c r="CG10154" s="5"/>
      <c r="CH10154" s="69"/>
      <c r="CI10154" s="6"/>
      <c r="CJ10154" s="5"/>
      <c r="CK10154" s="25"/>
      <c r="CL10154" s="5"/>
      <c r="DN10154" s="14"/>
      <c r="DO10154" s="14"/>
      <c r="DP10154" s="5"/>
      <c r="DQ10154" s="25"/>
      <c r="DR10154" s="25"/>
      <c r="DS10154" s="96"/>
      <c r="DT10154" s="83"/>
      <c r="DU10154" s="14"/>
      <c r="DX10154" s="83"/>
      <c r="DY10154" s="83"/>
      <c r="DZ10154" s="83"/>
      <c r="EA10154" s="83"/>
      <c r="EJ10154" s="54"/>
      <c r="EK10154" s="22"/>
      <c r="EL10154" s="24"/>
      <c r="EP10154" s="23"/>
      <c r="EQ10154" s="24"/>
      <c r="ER10154" s="22"/>
      <c r="ES10154" s="24"/>
      <c r="ET10154" s="24"/>
      <c r="EU10154" s="23"/>
      <c r="EV10154" s="26"/>
      <c r="EX10154" s="6"/>
      <c r="EY10154" s="24"/>
      <c r="EZ10154" s="109"/>
      <c r="FA10154" s="66"/>
      <c r="FB10154" s="5"/>
      <c r="FC10154" s="68"/>
      <c r="FD10154" s="67"/>
      <c r="FE10154" s="67"/>
      <c r="FF10154" s="64"/>
      <c r="FG10154" s="5"/>
      <c r="FH10154" s="69"/>
      <c r="FI10154" s="6"/>
      <c r="FJ10154" s="5"/>
      <c r="FK10154" s="25"/>
      <c r="FL10154" s="5"/>
    </row>
    <row r="10155" spans="40:168">
      <c r="AN10155" s="14"/>
      <c r="AO10155" s="14"/>
      <c r="AP10155" s="5"/>
      <c r="AQ10155" s="25"/>
      <c r="AR10155" s="25"/>
      <c r="AS10155" s="96"/>
      <c r="AT10155" s="83"/>
      <c r="AU10155" s="14"/>
      <c r="AX10155" s="83"/>
      <c r="AY10155" s="83"/>
      <c r="AZ10155" s="83"/>
      <c r="BA10155" s="83"/>
      <c r="BJ10155" s="54"/>
      <c r="BK10155" s="22"/>
      <c r="BL10155" s="24"/>
      <c r="BP10155" s="23"/>
      <c r="BQ10155" s="24"/>
      <c r="BR10155" s="22"/>
      <c r="BS10155" s="24"/>
      <c r="BT10155" s="24"/>
      <c r="BU10155" s="23"/>
      <c r="BV10155" s="26"/>
      <c r="BX10155" s="6"/>
      <c r="BY10155" s="24"/>
      <c r="BZ10155" s="109"/>
      <c r="CA10155" s="66"/>
      <c r="CB10155" s="5"/>
      <c r="CC10155" s="68"/>
      <c r="CD10155" s="67"/>
      <c r="CE10155" s="67"/>
      <c r="CF10155" s="64"/>
      <c r="CG10155" s="5"/>
      <c r="CH10155" s="69"/>
      <c r="CI10155" s="6"/>
      <c r="CJ10155" s="5"/>
      <c r="CK10155" s="25"/>
      <c r="CL10155" s="5"/>
      <c r="DN10155" s="14"/>
      <c r="DO10155" s="14"/>
      <c r="DP10155" s="5"/>
      <c r="DQ10155" s="25"/>
      <c r="DR10155" s="25"/>
      <c r="DS10155" s="96"/>
      <c r="DT10155" s="83"/>
      <c r="DU10155" s="14"/>
      <c r="DX10155" s="83"/>
      <c r="DY10155" s="83"/>
      <c r="DZ10155" s="83"/>
      <c r="EA10155" s="83"/>
      <c r="EJ10155" s="54"/>
      <c r="EK10155" s="22"/>
      <c r="EL10155" s="24"/>
      <c r="EP10155" s="23"/>
      <c r="EQ10155" s="24"/>
      <c r="ER10155" s="22"/>
      <c r="ES10155" s="24"/>
      <c r="ET10155" s="24"/>
      <c r="EU10155" s="23"/>
      <c r="EV10155" s="26"/>
      <c r="EX10155" s="6"/>
      <c r="EY10155" s="24"/>
      <c r="EZ10155" s="109"/>
      <c r="FA10155" s="66"/>
      <c r="FB10155" s="5"/>
      <c r="FC10155" s="68"/>
      <c r="FD10155" s="67"/>
      <c r="FE10155" s="67"/>
      <c r="FF10155" s="64"/>
      <c r="FG10155" s="5"/>
      <c r="FH10155" s="69"/>
      <c r="FI10155" s="6"/>
      <c r="FJ10155" s="5"/>
      <c r="FK10155" s="25"/>
      <c r="FL10155" s="5"/>
    </row>
    <row r="10156" spans="40:168">
      <c r="AN10156" s="14"/>
      <c r="AO10156" s="14"/>
      <c r="AP10156" s="5"/>
      <c r="AQ10156" s="25"/>
      <c r="AR10156" s="25"/>
      <c r="AS10156" s="96"/>
      <c r="AT10156" s="83"/>
      <c r="AU10156" s="14"/>
      <c r="AX10156" s="83"/>
      <c r="AY10156" s="83"/>
      <c r="AZ10156" s="83"/>
      <c r="BA10156" s="83"/>
      <c r="BJ10156" s="54"/>
      <c r="BK10156" s="22"/>
      <c r="BL10156" s="24"/>
      <c r="BP10156" s="23"/>
      <c r="BQ10156" s="24"/>
      <c r="BR10156" s="22"/>
      <c r="BS10156" s="24"/>
      <c r="BT10156" s="24"/>
      <c r="BU10156" s="23"/>
      <c r="BV10156" s="26"/>
      <c r="BX10156" s="6"/>
      <c r="BY10156" s="24"/>
      <c r="BZ10156" s="109"/>
      <c r="CA10156" s="66"/>
      <c r="CB10156" s="5"/>
      <c r="CC10156" s="68"/>
      <c r="CD10156" s="67"/>
      <c r="CE10156" s="67"/>
      <c r="CF10156" s="64"/>
      <c r="CG10156" s="5"/>
      <c r="CH10156" s="69"/>
      <c r="CI10156" s="6"/>
      <c r="CJ10156" s="5"/>
      <c r="CK10156" s="25"/>
      <c r="CL10156" s="5"/>
      <c r="DN10156" s="14"/>
      <c r="DO10156" s="14"/>
      <c r="DP10156" s="5"/>
      <c r="DQ10156" s="25"/>
      <c r="DR10156" s="25"/>
      <c r="DS10156" s="96"/>
      <c r="DT10156" s="83"/>
      <c r="DU10156" s="14"/>
      <c r="DX10156" s="83"/>
      <c r="DY10156" s="83"/>
      <c r="DZ10156" s="83"/>
      <c r="EA10156" s="83"/>
      <c r="EJ10156" s="54"/>
      <c r="EK10156" s="22"/>
      <c r="EL10156" s="24"/>
      <c r="EP10156" s="23"/>
      <c r="EQ10156" s="24"/>
      <c r="ER10156" s="22"/>
      <c r="ES10156" s="24"/>
      <c r="ET10156" s="24"/>
      <c r="EU10156" s="23"/>
      <c r="EV10156" s="26"/>
      <c r="EX10156" s="6"/>
      <c r="EY10156" s="24"/>
      <c r="EZ10156" s="109"/>
      <c r="FA10156" s="66"/>
      <c r="FB10156" s="5"/>
      <c r="FC10156" s="68"/>
      <c r="FD10156" s="67"/>
      <c r="FE10156" s="67"/>
      <c r="FF10156" s="64"/>
      <c r="FG10156" s="5"/>
      <c r="FH10156" s="69"/>
      <c r="FI10156" s="6"/>
      <c r="FJ10156" s="5"/>
      <c r="FK10156" s="25"/>
      <c r="FL10156" s="5"/>
    </row>
    <row r="10157" spans="40:168">
      <c r="AN10157" s="14"/>
      <c r="AO10157" s="14"/>
      <c r="AP10157" s="5"/>
      <c r="AQ10157" s="25"/>
      <c r="AR10157" s="25"/>
      <c r="AS10157" s="96"/>
      <c r="AT10157" s="83"/>
      <c r="AU10157" s="14"/>
      <c r="AX10157" s="83"/>
      <c r="AY10157" s="83"/>
      <c r="AZ10157" s="83"/>
      <c r="BA10157" s="83"/>
      <c r="BJ10157" s="54"/>
      <c r="BK10157" s="22"/>
      <c r="BL10157" s="24"/>
      <c r="BP10157" s="23"/>
      <c r="BQ10157" s="24"/>
      <c r="BR10157" s="22"/>
      <c r="BS10157" s="24"/>
      <c r="BT10157" s="24"/>
      <c r="BU10157" s="23"/>
      <c r="BV10157" s="26"/>
      <c r="BX10157" s="6"/>
      <c r="BY10157" s="24"/>
      <c r="BZ10157" s="109"/>
      <c r="CA10157" s="66"/>
      <c r="CB10157" s="5"/>
      <c r="CC10157" s="68"/>
      <c r="CD10157" s="67"/>
      <c r="CE10157" s="67"/>
      <c r="CF10157" s="64"/>
      <c r="CG10157" s="5"/>
      <c r="CH10157" s="69"/>
      <c r="CI10157" s="6"/>
      <c r="CJ10157" s="5"/>
      <c r="CK10157" s="25"/>
      <c r="CL10157" s="5"/>
      <c r="DN10157" s="14"/>
      <c r="DO10157" s="14"/>
      <c r="DP10157" s="5"/>
      <c r="DQ10157" s="25"/>
      <c r="DR10157" s="25"/>
      <c r="DS10157" s="96"/>
      <c r="DT10157" s="83"/>
      <c r="DU10157" s="14"/>
      <c r="DX10157" s="83"/>
      <c r="DY10157" s="83"/>
      <c r="DZ10157" s="83"/>
      <c r="EA10157" s="83"/>
      <c r="EJ10157" s="54"/>
      <c r="EK10157" s="22"/>
      <c r="EL10157" s="24"/>
      <c r="EP10157" s="23"/>
      <c r="EQ10157" s="24"/>
      <c r="ER10157" s="22"/>
      <c r="ES10157" s="24"/>
      <c r="ET10157" s="24"/>
      <c r="EU10157" s="23"/>
      <c r="EV10157" s="26"/>
      <c r="EX10157" s="6"/>
      <c r="EY10157" s="24"/>
      <c r="EZ10157" s="109"/>
      <c r="FA10157" s="66"/>
      <c r="FB10157" s="5"/>
      <c r="FC10157" s="68"/>
      <c r="FD10157" s="67"/>
      <c r="FE10157" s="67"/>
      <c r="FF10157" s="64"/>
      <c r="FG10157" s="5"/>
      <c r="FH10157" s="69"/>
      <c r="FI10157" s="6"/>
      <c r="FJ10157" s="5"/>
      <c r="FK10157" s="25"/>
      <c r="FL10157" s="5"/>
    </row>
    <row r="10158" spans="40:168">
      <c r="AN10158" s="14"/>
      <c r="AO10158" s="14"/>
      <c r="AP10158" s="5"/>
      <c r="AQ10158" s="25"/>
      <c r="AR10158" s="25"/>
      <c r="AS10158" s="96"/>
      <c r="AT10158" s="83"/>
      <c r="AU10158" s="14"/>
      <c r="AX10158" s="83"/>
      <c r="AY10158" s="83"/>
      <c r="AZ10158" s="83"/>
      <c r="BA10158" s="83"/>
      <c r="BJ10158" s="54"/>
      <c r="BK10158" s="22"/>
      <c r="BL10158" s="24"/>
      <c r="BP10158" s="23"/>
      <c r="BQ10158" s="24"/>
      <c r="BR10158" s="22"/>
      <c r="BS10158" s="24"/>
      <c r="BT10158" s="24"/>
      <c r="BU10158" s="23"/>
      <c r="BV10158" s="26"/>
      <c r="BX10158" s="6"/>
      <c r="BY10158" s="24"/>
      <c r="BZ10158" s="109"/>
      <c r="CA10158" s="66"/>
      <c r="CB10158" s="5"/>
      <c r="CC10158" s="68"/>
      <c r="CD10158" s="67"/>
      <c r="CE10158" s="67"/>
      <c r="CF10158" s="64"/>
      <c r="CG10158" s="5"/>
      <c r="CH10158" s="69"/>
      <c r="CI10158" s="6"/>
      <c r="CJ10158" s="5"/>
      <c r="CK10158" s="25"/>
      <c r="CL10158" s="5"/>
      <c r="DN10158" s="14"/>
      <c r="DO10158" s="14"/>
      <c r="DP10158" s="5"/>
      <c r="DQ10158" s="25"/>
      <c r="DR10158" s="25"/>
      <c r="DS10158" s="96"/>
      <c r="DT10158" s="83"/>
      <c r="DU10158" s="14"/>
      <c r="DX10158" s="83"/>
      <c r="DY10158" s="83"/>
      <c r="DZ10158" s="83"/>
      <c r="EA10158" s="83"/>
      <c r="EJ10158" s="54"/>
      <c r="EK10158" s="22"/>
      <c r="EL10158" s="24"/>
      <c r="EP10158" s="23"/>
      <c r="EQ10158" s="24"/>
      <c r="ER10158" s="22"/>
      <c r="ES10158" s="24"/>
      <c r="ET10158" s="24"/>
      <c r="EU10158" s="23"/>
      <c r="EV10158" s="26"/>
      <c r="EX10158" s="6"/>
      <c r="EY10158" s="24"/>
      <c r="EZ10158" s="109"/>
      <c r="FA10158" s="66"/>
      <c r="FB10158" s="5"/>
      <c r="FC10158" s="68"/>
      <c r="FD10158" s="67"/>
      <c r="FE10158" s="67"/>
      <c r="FF10158" s="64"/>
      <c r="FG10158" s="5"/>
      <c r="FH10158" s="69"/>
      <c r="FI10158" s="6"/>
      <c r="FJ10158" s="5"/>
      <c r="FK10158" s="25"/>
      <c r="FL10158" s="5"/>
    </row>
    <row r="10159" spans="40:168">
      <c r="AN10159" s="14"/>
      <c r="AO10159" s="14"/>
      <c r="AP10159" s="5"/>
      <c r="AQ10159" s="25"/>
      <c r="AR10159" s="25"/>
      <c r="AS10159" s="96"/>
      <c r="AT10159" s="83"/>
      <c r="AU10159" s="14"/>
      <c r="AX10159" s="83"/>
      <c r="AY10159" s="83"/>
      <c r="AZ10159" s="83"/>
      <c r="BA10159" s="83"/>
      <c r="BJ10159" s="54"/>
      <c r="BK10159" s="22"/>
      <c r="BL10159" s="24"/>
      <c r="BP10159" s="23"/>
      <c r="BQ10159" s="24"/>
      <c r="BR10159" s="22"/>
      <c r="BS10159" s="24"/>
      <c r="BT10159" s="24"/>
      <c r="BU10159" s="23"/>
      <c r="BV10159" s="26"/>
      <c r="BX10159" s="6"/>
      <c r="BY10159" s="24"/>
      <c r="BZ10159" s="109"/>
      <c r="CA10159" s="66"/>
      <c r="CB10159" s="5"/>
      <c r="CC10159" s="68"/>
      <c r="CD10159" s="67"/>
      <c r="CE10159" s="67"/>
      <c r="CF10159" s="64"/>
      <c r="CG10159" s="5"/>
      <c r="CH10159" s="69"/>
      <c r="CI10159" s="6"/>
      <c r="CJ10159" s="5"/>
      <c r="CK10159" s="25"/>
      <c r="CL10159" s="5"/>
      <c r="DN10159" s="14"/>
      <c r="DO10159" s="14"/>
      <c r="DP10159" s="5"/>
      <c r="DQ10159" s="25"/>
      <c r="DR10159" s="25"/>
      <c r="DS10159" s="96"/>
      <c r="DT10159" s="83"/>
      <c r="DU10159" s="14"/>
      <c r="DX10159" s="83"/>
      <c r="DY10159" s="83"/>
      <c r="DZ10159" s="83"/>
      <c r="EA10159" s="83"/>
      <c r="EJ10159" s="54"/>
      <c r="EK10159" s="22"/>
      <c r="EL10159" s="24"/>
      <c r="EP10159" s="23"/>
      <c r="EQ10159" s="24"/>
      <c r="ER10159" s="22"/>
      <c r="ES10159" s="24"/>
      <c r="ET10159" s="24"/>
      <c r="EU10159" s="23"/>
      <c r="EV10159" s="26"/>
      <c r="EX10159" s="6"/>
      <c r="EY10159" s="24"/>
      <c r="EZ10159" s="109"/>
      <c r="FA10159" s="66"/>
      <c r="FB10159" s="5"/>
      <c r="FC10159" s="68"/>
      <c r="FD10159" s="67"/>
      <c r="FE10159" s="67"/>
      <c r="FF10159" s="64"/>
      <c r="FG10159" s="5"/>
      <c r="FH10159" s="69"/>
      <c r="FI10159" s="6"/>
      <c r="FJ10159" s="5"/>
      <c r="FK10159" s="25"/>
      <c r="FL10159" s="5"/>
    </row>
    <row r="10160" spans="40:168">
      <c r="AN10160" s="14"/>
      <c r="AO10160" s="14"/>
      <c r="AP10160" s="5"/>
      <c r="AQ10160" s="25"/>
      <c r="AR10160" s="25"/>
      <c r="AS10160" s="96"/>
      <c r="AT10160" s="83"/>
      <c r="AU10160" s="14"/>
      <c r="AX10160" s="83"/>
      <c r="AY10160" s="83"/>
      <c r="AZ10160" s="83"/>
      <c r="BA10160" s="83"/>
      <c r="BJ10160" s="54"/>
      <c r="BK10160" s="22"/>
      <c r="BL10160" s="24"/>
      <c r="BP10160" s="23"/>
      <c r="BQ10160" s="24"/>
      <c r="BR10160" s="22"/>
      <c r="BS10160" s="24"/>
      <c r="BT10160" s="24"/>
      <c r="BU10160" s="23"/>
      <c r="BV10160" s="26"/>
      <c r="BX10160" s="6"/>
      <c r="BY10160" s="24"/>
      <c r="BZ10160" s="109"/>
      <c r="CA10160" s="66"/>
      <c r="CB10160" s="5"/>
      <c r="CC10160" s="68"/>
      <c r="CD10160" s="67"/>
      <c r="CE10160" s="67"/>
      <c r="CF10160" s="64"/>
      <c r="CG10160" s="5"/>
      <c r="CH10160" s="69"/>
      <c r="CI10160" s="6"/>
      <c r="CJ10160" s="5"/>
      <c r="CK10160" s="25"/>
      <c r="CL10160" s="5"/>
      <c r="DN10160" s="14"/>
      <c r="DO10160" s="14"/>
      <c r="DP10160" s="5"/>
      <c r="DQ10160" s="25"/>
      <c r="DR10160" s="25"/>
      <c r="DS10160" s="96"/>
      <c r="DT10160" s="83"/>
      <c r="DU10160" s="14"/>
      <c r="DX10160" s="83"/>
      <c r="DY10160" s="83"/>
      <c r="DZ10160" s="83"/>
      <c r="EA10160" s="83"/>
      <c r="EJ10160" s="54"/>
      <c r="EK10160" s="22"/>
      <c r="EL10160" s="24"/>
      <c r="EP10160" s="23"/>
      <c r="EQ10160" s="24"/>
      <c r="ER10160" s="22"/>
      <c r="ES10160" s="24"/>
      <c r="ET10160" s="24"/>
      <c r="EU10160" s="23"/>
      <c r="EV10160" s="26"/>
      <c r="EX10160" s="6"/>
      <c r="EY10160" s="24"/>
      <c r="EZ10160" s="109"/>
      <c r="FA10160" s="66"/>
      <c r="FB10160" s="5"/>
      <c r="FC10160" s="68"/>
      <c r="FD10160" s="67"/>
      <c r="FE10160" s="67"/>
      <c r="FF10160" s="64"/>
      <c r="FG10160" s="5"/>
      <c r="FH10160" s="69"/>
      <c r="FI10160" s="6"/>
      <c r="FJ10160" s="5"/>
      <c r="FK10160" s="25"/>
      <c r="FL10160" s="5"/>
    </row>
    <row r="10161" spans="40:168">
      <c r="AN10161" s="14"/>
      <c r="AO10161" s="14"/>
      <c r="AP10161" s="5"/>
      <c r="AQ10161" s="25"/>
      <c r="AR10161" s="25"/>
      <c r="AS10161" s="96"/>
      <c r="AT10161" s="83"/>
      <c r="AU10161" s="14"/>
      <c r="AX10161" s="83"/>
      <c r="AY10161" s="83"/>
      <c r="AZ10161" s="83"/>
      <c r="BA10161" s="83"/>
      <c r="BJ10161" s="54"/>
      <c r="BK10161" s="22"/>
      <c r="BL10161" s="24"/>
      <c r="BP10161" s="23"/>
      <c r="BQ10161" s="24"/>
      <c r="BR10161" s="22"/>
      <c r="BS10161" s="24"/>
      <c r="BT10161" s="24"/>
      <c r="BU10161" s="23"/>
      <c r="BV10161" s="26"/>
      <c r="BX10161" s="6"/>
      <c r="BY10161" s="24"/>
      <c r="BZ10161" s="109"/>
      <c r="CA10161" s="66"/>
      <c r="CB10161" s="5"/>
      <c r="CC10161" s="68"/>
      <c r="CD10161" s="67"/>
      <c r="CE10161" s="67"/>
      <c r="CF10161" s="64"/>
      <c r="CG10161" s="5"/>
      <c r="CH10161" s="69"/>
      <c r="CI10161" s="6"/>
      <c r="CJ10161" s="5"/>
      <c r="CK10161" s="25"/>
      <c r="CL10161" s="5"/>
      <c r="DN10161" s="14"/>
      <c r="DO10161" s="14"/>
      <c r="DP10161" s="5"/>
      <c r="DQ10161" s="25"/>
      <c r="DR10161" s="25"/>
      <c r="DS10161" s="96"/>
      <c r="DT10161" s="83"/>
      <c r="DU10161" s="14"/>
      <c r="DX10161" s="83"/>
      <c r="DY10161" s="83"/>
      <c r="DZ10161" s="83"/>
      <c r="EA10161" s="83"/>
      <c r="EJ10161" s="54"/>
      <c r="EK10161" s="22"/>
      <c r="EL10161" s="24"/>
      <c r="EP10161" s="23"/>
      <c r="EQ10161" s="24"/>
      <c r="ER10161" s="22"/>
      <c r="ES10161" s="24"/>
      <c r="ET10161" s="24"/>
      <c r="EU10161" s="23"/>
      <c r="EV10161" s="26"/>
      <c r="EX10161" s="6"/>
      <c r="EY10161" s="24"/>
      <c r="EZ10161" s="109"/>
      <c r="FA10161" s="66"/>
      <c r="FB10161" s="5"/>
      <c r="FC10161" s="68"/>
      <c r="FD10161" s="67"/>
      <c r="FE10161" s="67"/>
      <c r="FF10161" s="64"/>
      <c r="FG10161" s="5"/>
      <c r="FH10161" s="69"/>
      <c r="FI10161" s="6"/>
      <c r="FJ10161" s="5"/>
      <c r="FK10161" s="25"/>
      <c r="FL10161" s="5"/>
    </row>
    <row r="10162" spans="40:168">
      <c r="AN10162" s="14"/>
      <c r="AO10162" s="14"/>
      <c r="AP10162" s="5"/>
      <c r="AQ10162" s="25"/>
      <c r="AR10162" s="25"/>
      <c r="AS10162" s="96"/>
      <c r="AT10162" s="83"/>
      <c r="AU10162" s="14"/>
      <c r="AX10162" s="83"/>
      <c r="AY10162" s="83"/>
      <c r="AZ10162" s="83"/>
      <c r="BA10162" s="83"/>
      <c r="BJ10162" s="54"/>
      <c r="BK10162" s="22"/>
      <c r="BL10162" s="24"/>
      <c r="BP10162" s="23"/>
      <c r="BQ10162" s="24"/>
      <c r="BR10162" s="22"/>
      <c r="BS10162" s="24"/>
      <c r="BT10162" s="24"/>
      <c r="BU10162" s="23"/>
      <c r="BV10162" s="26"/>
      <c r="BX10162" s="6"/>
      <c r="BY10162" s="24"/>
      <c r="BZ10162" s="109"/>
      <c r="CA10162" s="66"/>
      <c r="CB10162" s="5"/>
      <c r="CC10162" s="68"/>
      <c r="CD10162" s="67"/>
      <c r="CE10162" s="67"/>
      <c r="CF10162" s="64"/>
      <c r="CG10162" s="5"/>
      <c r="CH10162" s="69"/>
      <c r="CI10162" s="6"/>
      <c r="CJ10162" s="5"/>
      <c r="CK10162" s="25"/>
      <c r="CL10162" s="5"/>
      <c r="DN10162" s="14"/>
      <c r="DO10162" s="14"/>
      <c r="DP10162" s="5"/>
      <c r="DQ10162" s="25"/>
      <c r="DR10162" s="25"/>
      <c r="DS10162" s="96"/>
      <c r="DT10162" s="83"/>
      <c r="DU10162" s="14"/>
      <c r="DX10162" s="83"/>
      <c r="DY10162" s="83"/>
      <c r="DZ10162" s="83"/>
      <c r="EA10162" s="83"/>
      <c r="EJ10162" s="54"/>
      <c r="EK10162" s="22"/>
      <c r="EL10162" s="24"/>
      <c r="EP10162" s="23"/>
      <c r="EQ10162" s="24"/>
      <c r="ER10162" s="22"/>
      <c r="ES10162" s="24"/>
      <c r="ET10162" s="24"/>
      <c r="EU10162" s="23"/>
      <c r="EV10162" s="26"/>
      <c r="EX10162" s="6"/>
      <c r="EY10162" s="24"/>
      <c r="EZ10162" s="109"/>
      <c r="FA10162" s="66"/>
      <c r="FB10162" s="5"/>
      <c r="FC10162" s="68"/>
      <c r="FD10162" s="67"/>
      <c r="FE10162" s="67"/>
      <c r="FF10162" s="64"/>
      <c r="FG10162" s="5"/>
      <c r="FH10162" s="69"/>
      <c r="FI10162" s="6"/>
      <c r="FJ10162" s="5"/>
      <c r="FK10162" s="25"/>
      <c r="FL10162" s="5"/>
    </row>
    <row r="10163" spans="40:168">
      <c r="AN10163" s="14"/>
      <c r="AO10163" s="14"/>
      <c r="AP10163" s="5"/>
      <c r="AQ10163" s="25"/>
      <c r="AR10163" s="25"/>
      <c r="AS10163" s="96"/>
      <c r="AT10163" s="83"/>
      <c r="AU10163" s="14"/>
      <c r="AX10163" s="83"/>
      <c r="AY10163" s="83"/>
      <c r="AZ10163" s="83"/>
      <c r="BA10163" s="83"/>
      <c r="BJ10163" s="54"/>
      <c r="BK10163" s="22"/>
      <c r="BL10163" s="24"/>
      <c r="BP10163" s="23"/>
      <c r="BQ10163" s="24"/>
      <c r="BR10163" s="22"/>
      <c r="BS10163" s="24"/>
      <c r="BT10163" s="24"/>
      <c r="BU10163" s="23"/>
      <c r="BV10163" s="26"/>
      <c r="BX10163" s="6"/>
      <c r="BY10163" s="24"/>
      <c r="BZ10163" s="109"/>
      <c r="CA10163" s="66"/>
      <c r="CB10163" s="5"/>
      <c r="CC10163" s="68"/>
      <c r="CD10163" s="67"/>
      <c r="CE10163" s="67"/>
      <c r="CF10163" s="64"/>
      <c r="CG10163" s="5"/>
      <c r="CH10163" s="69"/>
      <c r="CI10163" s="6"/>
      <c r="CJ10163" s="5"/>
      <c r="CK10163" s="25"/>
      <c r="CL10163" s="5"/>
      <c r="DN10163" s="14"/>
      <c r="DO10163" s="14"/>
      <c r="DP10163" s="5"/>
      <c r="DQ10163" s="25"/>
      <c r="DR10163" s="25"/>
      <c r="DS10163" s="96"/>
      <c r="DT10163" s="83"/>
      <c r="DU10163" s="14"/>
      <c r="DX10163" s="83"/>
      <c r="DY10163" s="83"/>
      <c r="DZ10163" s="83"/>
      <c r="EA10163" s="83"/>
      <c r="EJ10163" s="54"/>
      <c r="EK10163" s="22"/>
      <c r="EL10163" s="24"/>
      <c r="EP10163" s="23"/>
      <c r="EQ10163" s="24"/>
      <c r="ER10163" s="22"/>
      <c r="ES10163" s="24"/>
      <c r="ET10163" s="24"/>
      <c r="EU10163" s="23"/>
      <c r="EV10163" s="26"/>
      <c r="EX10163" s="6"/>
      <c r="EY10163" s="24"/>
      <c r="EZ10163" s="109"/>
      <c r="FA10163" s="66"/>
      <c r="FB10163" s="5"/>
      <c r="FC10163" s="68"/>
      <c r="FD10163" s="67"/>
      <c r="FE10163" s="67"/>
      <c r="FF10163" s="64"/>
      <c r="FG10163" s="5"/>
      <c r="FH10163" s="69"/>
      <c r="FI10163" s="6"/>
      <c r="FJ10163" s="5"/>
      <c r="FK10163" s="25"/>
      <c r="FL10163" s="5"/>
    </row>
    <row r="10164" spans="40:168">
      <c r="AN10164" s="14"/>
      <c r="AO10164" s="14"/>
      <c r="AP10164" s="5"/>
      <c r="AQ10164" s="25"/>
      <c r="AR10164" s="25"/>
      <c r="AS10164" s="96"/>
      <c r="AT10164" s="83"/>
      <c r="AU10164" s="14"/>
      <c r="AX10164" s="83"/>
      <c r="AY10164" s="83"/>
      <c r="AZ10164" s="83"/>
      <c r="BA10164" s="83"/>
      <c r="BJ10164" s="54"/>
      <c r="BK10164" s="22"/>
      <c r="BL10164" s="24"/>
      <c r="BP10164" s="23"/>
      <c r="BQ10164" s="24"/>
      <c r="BR10164" s="22"/>
      <c r="BS10164" s="24"/>
      <c r="BT10164" s="24"/>
      <c r="BU10164" s="23"/>
      <c r="BV10164" s="26"/>
      <c r="BX10164" s="6"/>
      <c r="BY10164" s="24"/>
      <c r="BZ10164" s="109"/>
      <c r="CA10164" s="66"/>
      <c r="CB10164" s="5"/>
      <c r="CC10164" s="68"/>
      <c r="CD10164" s="67"/>
      <c r="CE10164" s="67"/>
      <c r="CF10164" s="64"/>
      <c r="CG10164" s="5"/>
      <c r="CH10164" s="69"/>
      <c r="CI10164" s="6"/>
      <c r="CJ10164" s="5"/>
      <c r="CK10164" s="25"/>
      <c r="CL10164" s="5"/>
      <c r="DN10164" s="14"/>
      <c r="DO10164" s="14"/>
      <c r="DP10164" s="5"/>
      <c r="DQ10164" s="25"/>
      <c r="DR10164" s="25"/>
      <c r="DS10164" s="96"/>
      <c r="DT10164" s="83"/>
      <c r="DU10164" s="14"/>
      <c r="DX10164" s="83"/>
      <c r="DY10164" s="83"/>
      <c r="DZ10164" s="83"/>
      <c r="EA10164" s="83"/>
      <c r="EJ10164" s="54"/>
      <c r="EK10164" s="22"/>
      <c r="EL10164" s="24"/>
      <c r="EP10164" s="23"/>
      <c r="EQ10164" s="24"/>
      <c r="ER10164" s="22"/>
      <c r="ES10164" s="24"/>
      <c r="ET10164" s="24"/>
      <c r="EU10164" s="23"/>
      <c r="EV10164" s="26"/>
      <c r="EX10164" s="6"/>
      <c r="EY10164" s="24"/>
      <c r="EZ10164" s="109"/>
      <c r="FA10164" s="66"/>
      <c r="FB10164" s="5"/>
      <c r="FC10164" s="68"/>
      <c r="FD10164" s="67"/>
      <c r="FE10164" s="67"/>
      <c r="FF10164" s="64"/>
      <c r="FG10164" s="5"/>
      <c r="FH10164" s="69"/>
      <c r="FI10164" s="6"/>
      <c r="FJ10164" s="5"/>
      <c r="FK10164" s="25"/>
      <c r="FL10164" s="5"/>
    </row>
    <row r="10165" spans="40:168">
      <c r="AN10165" s="14"/>
      <c r="AO10165" s="14"/>
      <c r="AP10165" s="5"/>
      <c r="AQ10165" s="25"/>
      <c r="AR10165" s="25"/>
      <c r="AS10165" s="96"/>
      <c r="AT10165" s="83"/>
      <c r="AU10165" s="14"/>
      <c r="AX10165" s="83"/>
      <c r="AY10165" s="83"/>
      <c r="AZ10165" s="83"/>
      <c r="BA10165" s="83"/>
      <c r="BJ10165" s="54"/>
      <c r="BK10165" s="22"/>
      <c r="BL10165" s="24"/>
      <c r="BP10165" s="23"/>
      <c r="BQ10165" s="24"/>
      <c r="BR10165" s="22"/>
      <c r="BS10165" s="24"/>
      <c r="BT10165" s="24"/>
      <c r="BU10165" s="23"/>
      <c r="BV10165" s="26"/>
      <c r="BX10165" s="6"/>
      <c r="BY10165" s="24"/>
      <c r="BZ10165" s="109"/>
      <c r="CA10165" s="66"/>
      <c r="CB10165" s="5"/>
      <c r="CC10165" s="68"/>
      <c r="CD10165" s="67"/>
      <c r="CE10165" s="67"/>
      <c r="CF10165" s="64"/>
      <c r="CG10165" s="5"/>
      <c r="CH10165" s="69"/>
      <c r="CI10165" s="6"/>
      <c r="CJ10165" s="5"/>
      <c r="CK10165" s="25"/>
      <c r="CL10165" s="5"/>
      <c r="DN10165" s="14"/>
      <c r="DO10165" s="14"/>
      <c r="DP10165" s="5"/>
      <c r="DQ10165" s="25"/>
      <c r="DR10165" s="25"/>
      <c r="DS10165" s="96"/>
      <c r="DT10165" s="83"/>
      <c r="DU10165" s="14"/>
      <c r="DX10165" s="83"/>
      <c r="DY10165" s="83"/>
      <c r="DZ10165" s="83"/>
      <c r="EA10165" s="83"/>
      <c r="EJ10165" s="54"/>
      <c r="EK10165" s="22"/>
      <c r="EL10165" s="24"/>
      <c r="EP10165" s="23"/>
      <c r="EQ10165" s="24"/>
      <c r="ER10165" s="22"/>
      <c r="ES10165" s="24"/>
      <c r="ET10165" s="24"/>
      <c r="EU10165" s="23"/>
      <c r="EV10165" s="26"/>
      <c r="EX10165" s="6"/>
      <c r="EY10165" s="24"/>
      <c r="EZ10165" s="109"/>
      <c r="FA10165" s="66"/>
      <c r="FB10165" s="5"/>
      <c r="FC10165" s="68"/>
      <c r="FD10165" s="67"/>
      <c r="FE10165" s="67"/>
      <c r="FF10165" s="64"/>
      <c r="FG10165" s="5"/>
      <c r="FH10165" s="69"/>
      <c r="FI10165" s="6"/>
      <c r="FJ10165" s="5"/>
      <c r="FK10165" s="25"/>
      <c r="FL10165" s="5"/>
    </row>
    <row r="10166" spans="40:168">
      <c r="AN10166" s="14"/>
      <c r="AO10166" s="14"/>
      <c r="AP10166" s="5"/>
      <c r="AQ10166" s="25"/>
      <c r="AR10166" s="25"/>
      <c r="AS10166" s="96"/>
      <c r="AT10166" s="83"/>
      <c r="AU10166" s="14"/>
      <c r="AX10166" s="83"/>
      <c r="AY10166" s="83"/>
      <c r="AZ10166" s="83"/>
      <c r="BA10166" s="83"/>
      <c r="BJ10166" s="54"/>
      <c r="BK10166" s="22"/>
      <c r="BL10166" s="24"/>
      <c r="BP10166" s="23"/>
      <c r="BQ10166" s="24"/>
      <c r="BR10166" s="22"/>
      <c r="BS10166" s="24"/>
      <c r="BT10166" s="24"/>
      <c r="BU10166" s="23"/>
      <c r="BV10166" s="26"/>
      <c r="BX10166" s="6"/>
      <c r="BY10166" s="24"/>
      <c r="BZ10166" s="109"/>
      <c r="CA10166" s="66"/>
      <c r="CB10166" s="5"/>
      <c r="CC10166" s="68"/>
      <c r="CD10166" s="67"/>
      <c r="CE10166" s="67"/>
      <c r="CF10166" s="64"/>
      <c r="CG10166" s="5"/>
      <c r="CH10166" s="69"/>
      <c r="CI10166" s="6"/>
      <c r="CJ10166" s="5"/>
      <c r="CK10166" s="25"/>
      <c r="CL10166" s="5"/>
      <c r="DN10166" s="14"/>
      <c r="DO10166" s="14"/>
      <c r="DP10166" s="5"/>
      <c r="DQ10166" s="25"/>
      <c r="DR10166" s="25"/>
      <c r="DS10166" s="96"/>
      <c r="DT10166" s="83"/>
      <c r="DU10166" s="14"/>
      <c r="DX10166" s="83"/>
      <c r="DY10166" s="83"/>
      <c r="DZ10166" s="83"/>
      <c r="EA10166" s="83"/>
      <c r="EJ10166" s="54"/>
      <c r="EK10166" s="22"/>
      <c r="EL10166" s="24"/>
      <c r="EP10166" s="23"/>
      <c r="EQ10166" s="24"/>
      <c r="ER10166" s="22"/>
      <c r="ES10166" s="24"/>
      <c r="ET10166" s="24"/>
      <c r="EU10166" s="23"/>
      <c r="EV10166" s="26"/>
      <c r="EX10166" s="6"/>
      <c r="EY10166" s="24"/>
      <c r="EZ10166" s="109"/>
      <c r="FA10166" s="66"/>
      <c r="FB10166" s="5"/>
      <c r="FC10166" s="68"/>
      <c r="FD10166" s="67"/>
      <c r="FE10166" s="67"/>
      <c r="FF10166" s="64"/>
      <c r="FG10166" s="5"/>
      <c r="FH10166" s="69"/>
      <c r="FI10166" s="6"/>
      <c r="FJ10166" s="5"/>
      <c r="FK10166" s="25"/>
      <c r="FL10166" s="5"/>
    </row>
    <row r="10167" spans="40:168">
      <c r="AN10167" s="14"/>
      <c r="AO10167" s="14"/>
      <c r="AP10167" s="5"/>
      <c r="AQ10167" s="25"/>
      <c r="AR10167" s="25"/>
      <c r="AS10167" s="96"/>
      <c r="AT10167" s="83"/>
      <c r="AU10167" s="14"/>
      <c r="AX10167" s="83"/>
      <c r="AY10167" s="83"/>
      <c r="AZ10167" s="83"/>
      <c r="BA10167" s="83"/>
      <c r="BJ10167" s="54"/>
      <c r="BK10167" s="22"/>
      <c r="BL10167" s="24"/>
      <c r="BP10167" s="23"/>
      <c r="BQ10167" s="24"/>
      <c r="BR10167" s="22"/>
      <c r="BS10167" s="24"/>
      <c r="BT10167" s="24"/>
      <c r="BU10167" s="23"/>
      <c r="BV10167" s="26"/>
      <c r="BX10167" s="6"/>
      <c r="BY10167" s="24"/>
      <c r="BZ10167" s="109"/>
      <c r="CA10167" s="66"/>
      <c r="CB10167" s="5"/>
      <c r="CC10167" s="68"/>
      <c r="CD10167" s="67"/>
      <c r="CE10167" s="67"/>
      <c r="CF10167" s="64"/>
      <c r="CG10167" s="5"/>
      <c r="CH10167" s="69"/>
      <c r="CI10167" s="6"/>
      <c r="CJ10167" s="5"/>
      <c r="CK10167" s="25"/>
      <c r="CL10167" s="5"/>
      <c r="DN10167" s="14"/>
      <c r="DO10167" s="14"/>
      <c r="DP10167" s="5"/>
      <c r="DQ10167" s="25"/>
      <c r="DR10167" s="25"/>
      <c r="DS10167" s="96"/>
      <c r="DT10167" s="83"/>
      <c r="DU10167" s="14"/>
      <c r="DX10167" s="83"/>
      <c r="DY10167" s="83"/>
      <c r="DZ10167" s="83"/>
      <c r="EA10167" s="83"/>
      <c r="EJ10167" s="54"/>
      <c r="EK10167" s="22"/>
      <c r="EL10167" s="24"/>
      <c r="EP10167" s="23"/>
      <c r="EQ10167" s="24"/>
      <c r="ER10167" s="22"/>
      <c r="ES10167" s="24"/>
      <c r="ET10167" s="24"/>
      <c r="EU10167" s="23"/>
      <c r="EV10167" s="26"/>
      <c r="EX10167" s="6"/>
      <c r="EY10167" s="24"/>
      <c r="EZ10167" s="109"/>
      <c r="FA10167" s="66"/>
      <c r="FB10167" s="5"/>
      <c r="FC10167" s="68"/>
      <c r="FD10167" s="67"/>
      <c r="FE10167" s="67"/>
      <c r="FF10167" s="64"/>
      <c r="FG10167" s="5"/>
      <c r="FH10167" s="69"/>
      <c r="FI10167" s="6"/>
      <c r="FJ10167" s="5"/>
      <c r="FK10167" s="25"/>
      <c r="FL10167" s="5"/>
    </row>
    <row r="10168" spans="40:168">
      <c r="AN10168" s="14"/>
      <c r="AO10168" s="14"/>
      <c r="AP10168" s="5"/>
      <c r="AQ10168" s="25"/>
      <c r="AR10168" s="25"/>
      <c r="AS10168" s="96"/>
      <c r="AT10168" s="83"/>
      <c r="AU10168" s="14"/>
      <c r="AX10168" s="83"/>
      <c r="AY10168" s="83"/>
      <c r="AZ10168" s="83"/>
      <c r="BA10168" s="83"/>
      <c r="BJ10168" s="54"/>
      <c r="BK10168" s="22"/>
      <c r="BL10168" s="24"/>
      <c r="BP10168" s="23"/>
      <c r="BQ10168" s="24"/>
      <c r="BR10168" s="22"/>
      <c r="BS10168" s="24"/>
      <c r="BT10168" s="24"/>
      <c r="BU10168" s="23"/>
      <c r="BV10168" s="26"/>
      <c r="BX10168" s="6"/>
      <c r="BY10168" s="24"/>
      <c r="BZ10168" s="109"/>
      <c r="CA10168" s="66"/>
      <c r="CB10168" s="5"/>
      <c r="CC10168" s="68"/>
      <c r="CD10168" s="67"/>
      <c r="CE10168" s="67"/>
      <c r="CF10168" s="64"/>
      <c r="CG10168" s="5"/>
      <c r="CH10168" s="69"/>
      <c r="CI10168" s="6"/>
      <c r="CJ10168" s="5"/>
      <c r="CK10168" s="25"/>
      <c r="CL10168" s="5"/>
      <c r="DN10168" s="14"/>
      <c r="DO10168" s="14"/>
      <c r="DP10168" s="5"/>
      <c r="DQ10168" s="25"/>
      <c r="DR10168" s="25"/>
      <c r="DS10168" s="96"/>
      <c r="DT10168" s="83"/>
      <c r="DU10168" s="14"/>
      <c r="DX10168" s="83"/>
      <c r="DY10168" s="83"/>
      <c r="DZ10168" s="83"/>
      <c r="EA10168" s="83"/>
      <c r="EJ10168" s="54"/>
      <c r="EK10168" s="22"/>
      <c r="EL10168" s="24"/>
      <c r="EP10168" s="23"/>
      <c r="EQ10168" s="24"/>
      <c r="ER10168" s="22"/>
      <c r="ES10168" s="24"/>
      <c r="ET10168" s="24"/>
      <c r="EU10168" s="23"/>
      <c r="EV10168" s="26"/>
      <c r="EX10168" s="6"/>
      <c r="EY10168" s="24"/>
      <c r="EZ10168" s="109"/>
      <c r="FA10168" s="66"/>
      <c r="FB10168" s="5"/>
      <c r="FC10168" s="68"/>
      <c r="FD10168" s="67"/>
      <c r="FE10168" s="67"/>
      <c r="FF10168" s="64"/>
      <c r="FG10168" s="5"/>
      <c r="FH10168" s="69"/>
      <c r="FI10168" s="6"/>
      <c r="FJ10168" s="5"/>
      <c r="FK10168" s="25"/>
      <c r="FL10168" s="5"/>
    </row>
    <row r="10169" spans="40:168">
      <c r="AN10169" s="14"/>
      <c r="AO10169" s="14"/>
      <c r="AP10169" s="5"/>
      <c r="AQ10169" s="25"/>
      <c r="AR10169" s="25"/>
      <c r="AS10169" s="96"/>
      <c r="AT10169" s="83"/>
      <c r="AU10169" s="14"/>
      <c r="AX10169" s="83"/>
      <c r="AY10169" s="83"/>
      <c r="AZ10169" s="83"/>
      <c r="BA10169" s="83"/>
      <c r="BJ10169" s="54"/>
      <c r="BK10169" s="22"/>
      <c r="BL10169" s="24"/>
      <c r="BP10169" s="23"/>
      <c r="BQ10169" s="24"/>
      <c r="BR10169" s="22"/>
      <c r="BS10169" s="24"/>
      <c r="BT10169" s="24"/>
      <c r="BU10169" s="23"/>
      <c r="BV10169" s="26"/>
      <c r="BX10169" s="6"/>
      <c r="BY10169" s="24"/>
      <c r="BZ10169" s="109"/>
      <c r="CA10169" s="66"/>
      <c r="CB10169" s="5"/>
      <c r="CC10169" s="68"/>
      <c r="CD10169" s="67"/>
      <c r="CE10169" s="67"/>
      <c r="CF10169" s="64"/>
      <c r="CG10169" s="5"/>
      <c r="CH10169" s="69"/>
      <c r="CI10169" s="6"/>
      <c r="CJ10169" s="5"/>
      <c r="CK10169" s="25"/>
      <c r="CL10169" s="5"/>
      <c r="DN10169" s="14"/>
      <c r="DO10169" s="14"/>
      <c r="DP10169" s="5"/>
      <c r="DQ10169" s="25"/>
      <c r="DR10169" s="25"/>
      <c r="DS10169" s="96"/>
      <c r="DT10169" s="83"/>
      <c r="DU10169" s="14"/>
      <c r="DX10169" s="83"/>
      <c r="DY10169" s="83"/>
      <c r="DZ10169" s="83"/>
      <c r="EA10169" s="83"/>
      <c r="EJ10169" s="54"/>
      <c r="EK10169" s="22"/>
      <c r="EL10169" s="24"/>
      <c r="EP10169" s="23"/>
      <c r="EQ10169" s="24"/>
      <c r="ER10169" s="22"/>
      <c r="ES10169" s="24"/>
      <c r="ET10169" s="24"/>
      <c r="EU10169" s="23"/>
      <c r="EV10169" s="26"/>
      <c r="EX10169" s="6"/>
      <c r="EY10169" s="24"/>
      <c r="EZ10169" s="109"/>
      <c r="FA10169" s="66"/>
      <c r="FB10169" s="5"/>
      <c r="FC10169" s="68"/>
      <c r="FD10169" s="67"/>
      <c r="FE10169" s="67"/>
      <c r="FF10169" s="64"/>
      <c r="FG10169" s="5"/>
      <c r="FH10169" s="69"/>
      <c r="FI10169" s="6"/>
      <c r="FJ10169" s="5"/>
      <c r="FK10169" s="25"/>
      <c r="FL10169" s="5"/>
    </row>
    <row r="10170" spans="40:168">
      <c r="AN10170" s="14"/>
      <c r="AO10170" s="14"/>
      <c r="AP10170" s="5"/>
      <c r="AQ10170" s="25"/>
      <c r="AR10170" s="25"/>
      <c r="AS10170" s="96"/>
      <c r="AT10170" s="83"/>
      <c r="AU10170" s="14"/>
      <c r="AX10170" s="83"/>
      <c r="AY10170" s="83"/>
      <c r="AZ10170" s="83"/>
      <c r="BA10170" s="83"/>
      <c r="BJ10170" s="54"/>
      <c r="BK10170" s="22"/>
      <c r="BL10170" s="24"/>
      <c r="BP10170" s="23"/>
      <c r="BQ10170" s="24"/>
      <c r="BR10170" s="22"/>
      <c r="BS10170" s="24"/>
      <c r="BT10170" s="24"/>
      <c r="BU10170" s="23"/>
      <c r="BV10170" s="26"/>
      <c r="BX10170" s="6"/>
      <c r="BY10170" s="24"/>
      <c r="BZ10170" s="109"/>
      <c r="CA10170" s="66"/>
      <c r="CB10170" s="5"/>
      <c r="CC10170" s="68"/>
      <c r="CD10170" s="67"/>
      <c r="CE10170" s="67"/>
      <c r="CF10170" s="64"/>
      <c r="CG10170" s="5"/>
      <c r="CH10170" s="69"/>
      <c r="CI10170" s="6"/>
      <c r="CJ10170" s="5"/>
      <c r="CK10170" s="25"/>
      <c r="CL10170" s="5"/>
      <c r="DN10170" s="14"/>
      <c r="DO10170" s="14"/>
      <c r="DP10170" s="5"/>
      <c r="DQ10170" s="25"/>
      <c r="DR10170" s="25"/>
      <c r="DS10170" s="96"/>
      <c r="DT10170" s="83"/>
      <c r="DU10170" s="14"/>
      <c r="DX10170" s="83"/>
      <c r="DY10170" s="83"/>
      <c r="DZ10170" s="83"/>
      <c r="EA10170" s="83"/>
      <c r="EJ10170" s="54"/>
      <c r="EK10170" s="22"/>
      <c r="EL10170" s="24"/>
      <c r="EP10170" s="23"/>
      <c r="EQ10170" s="24"/>
      <c r="ER10170" s="22"/>
      <c r="ES10170" s="24"/>
      <c r="ET10170" s="24"/>
      <c r="EU10170" s="23"/>
      <c r="EV10170" s="26"/>
      <c r="EX10170" s="6"/>
      <c r="EY10170" s="24"/>
      <c r="EZ10170" s="109"/>
      <c r="FA10170" s="66"/>
      <c r="FB10170" s="5"/>
      <c r="FC10170" s="68"/>
      <c r="FD10170" s="67"/>
      <c r="FE10170" s="67"/>
      <c r="FF10170" s="64"/>
      <c r="FG10170" s="5"/>
      <c r="FH10170" s="69"/>
      <c r="FI10170" s="6"/>
      <c r="FJ10170" s="5"/>
      <c r="FK10170" s="25"/>
      <c r="FL10170" s="5"/>
    </row>
    <row r="10171" spans="40:168">
      <c r="AN10171" s="14"/>
      <c r="AO10171" s="14"/>
      <c r="AP10171" s="5"/>
      <c r="AQ10171" s="25"/>
      <c r="AR10171" s="25"/>
      <c r="AS10171" s="96"/>
      <c r="AT10171" s="83"/>
      <c r="AU10171" s="14"/>
      <c r="AX10171" s="83"/>
      <c r="AY10171" s="83"/>
      <c r="AZ10171" s="83"/>
      <c r="BA10171" s="83"/>
      <c r="BJ10171" s="54"/>
      <c r="BK10171" s="22"/>
      <c r="BL10171" s="24"/>
      <c r="BP10171" s="23"/>
      <c r="BQ10171" s="24"/>
      <c r="BR10171" s="22"/>
      <c r="BS10171" s="24"/>
      <c r="BT10171" s="24"/>
      <c r="BU10171" s="23"/>
      <c r="BV10171" s="26"/>
      <c r="BX10171" s="6"/>
      <c r="BY10171" s="24"/>
      <c r="BZ10171" s="109"/>
      <c r="CA10171" s="66"/>
      <c r="CB10171" s="5"/>
      <c r="CC10171" s="68"/>
      <c r="CD10171" s="67"/>
      <c r="CE10171" s="67"/>
      <c r="CF10171" s="64"/>
      <c r="CG10171" s="5"/>
      <c r="CH10171" s="69"/>
      <c r="CI10171" s="6"/>
      <c r="CJ10171" s="5"/>
      <c r="CK10171" s="25"/>
      <c r="CL10171" s="5"/>
      <c r="DN10171" s="14"/>
      <c r="DO10171" s="14"/>
      <c r="DP10171" s="5"/>
      <c r="DQ10171" s="25"/>
      <c r="DR10171" s="25"/>
      <c r="DS10171" s="96"/>
      <c r="DT10171" s="83"/>
      <c r="DU10171" s="14"/>
      <c r="DX10171" s="83"/>
      <c r="DY10171" s="83"/>
      <c r="DZ10171" s="83"/>
      <c r="EA10171" s="83"/>
      <c r="EJ10171" s="54"/>
      <c r="EK10171" s="22"/>
      <c r="EL10171" s="24"/>
      <c r="EP10171" s="23"/>
      <c r="EQ10171" s="24"/>
      <c r="ER10171" s="22"/>
      <c r="ES10171" s="24"/>
      <c r="ET10171" s="24"/>
      <c r="EU10171" s="23"/>
      <c r="EV10171" s="26"/>
      <c r="EX10171" s="6"/>
      <c r="EY10171" s="24"/>
      <c r="EZ10171" s="109"/>
      <c r="FA10171" s="66"/>
      <c r="FB10171" s="5"/>
      <c r="FC10171" s="68"/>
      <c r="FD10171" s="67"/>
      <c r="FE10171" s="67"/>
      <c r="FF10171" s="64"/>
      <c r="FG10171" s="5"/>
      <c r="FH10171" s="69"/>
      <c r="FI10171" s="6"/>
      <c r="FJ10171" s="5"/>
      <c r="FK10171" s="25"/>
      <c r="FL10171" s="5"/>
    </row>
    <row r="10172" spans="40:168">
      <c r="AN10172" s="14"/>
      <c r="AO10172" s="14"/>
      <c r="AP10172" s="5"/>
      <c r="AQ10172" s="25"/>
      <c r="AR10172" s="25"/>
      <c r="AS10172" s="96"/>
      <c r="AT10172" s="83"/>
      <c r="AU10172" s="14"/>
      <c r="AX10172" s="83"/>
      <c r="AY10172" s="83"/>
      <c r="AZ10172" s="83"/>
      <c r="BA10172" s="83"/>
      <c r="BJ10172" s="54"/>
      <c r="BK10172" s="22"/>
      <c r="BL10172" s="24"/>
      <c r="BP10172" s="23"/>
      <c r="BQ10172" s="24"/>
      <c r="BR10172" s="22"/>
      <c r="BS10172" s="24"/>
      <c r="BT10172" s="24"/>
      <c r="BU10172" s="23"/>
      <c r="BV10172" s="26"/>
      <c r="BX10172" s="6"/>
      <c r="BY10172" s="24"/>
      <c r="BZ10172" s="109"/>
      <c r="CA10172" s="66"/>
      <c r="CB10172" s="5"/>
      <c r="CC10172" s="68"/>
      <c r="CD10172" s="67"/>
      <c r="CE10172" s="67"/>
      <c r="CF10172" s="64"/>
      <c r="CG10172" s="5"/>
      <c r="CH10172" s="69"/>
      <c r="CI10172" s="6"/>
      <c r="CJ10172" s="5"/>
      <c r="CK10172" s="25"/>
      <c r="CL10172" s="5"/>
      <c r="DN10172" s="14"/>
      <c r="DO10172" s="14"/>
      <c r="DP10172" s="5"/>
      <c r="DQ10172" s="25"/>
      <c r="DR10172" s="25"/>
      <c r="DS10172" s="96"/>
      <c r="DT10172" s="83"/>
      <c r="DU10172" s="14"/>
      <c r="DX10172" s="83"/>
      <c r="DY10172" s="83"/>
      <c r="DZ10172" s="83"/>
      <c r="EA10172" s="83"/>
      <c r="EJ10172" s="54"/>
      <c r="EK10172" s="22"/>
      <c r="EL10172" s="24"/>
      <c r="EP10172" s="23"/>
      <c r="EQ10172" s="24"/>
      <c r="ER10172" s="22"/>
      <c r="ES10172" s="24"/>
      <c r="ET10172" s="24"/>
      <c r="EU10172" s="23"/>
      <c r="EV10172" s="26"/>
      <c r="EX10172" s="6"/>
      <c r="EY10172" s="24"/>
      <c r="EZ10172" s="109"/>
      <c r="FA10172" s="66"/>
      <c r="FB10172" s="5"/>
      <c r="FC10172" s="68"/>
      <c r="FD10172" s="67"/>
      <c r="FE10172" s="67"/>
      <c r="FF10172" s="64"/>
      <c r="FG10172" s="5"/>
      <c r="FH10172" s="69"/>
      <c r="FI10172" s="6"/>
      <c r="FJ10172" s="5"/>
      <c r="FK10172" s="25"/>
      <c r="FL10172" s="5"/>
    </row>
    <row r="10173" spans="40:168">
      <c r="AN10173" s="14"/>
      <c r="AO10173" s="14"/>
      <c r="AP10173" s="5"/>
      <c r="AQ10173" s="25"/>
      <c r="AR10173" s="25"/>
      <c r="AS10173" s="96"/>
      <c r="AT10173" s="83"/>
      <c r="AU10173" s="14"/>
      <c r="AX10173" s="83"/>
      <c r="AY10173" s="83"/>
      <c r="AZ10173" s="83"/>
      <c r="BA10173" s="83"/>
      <c r="BJ10173" s="54"/>
      <c r="BK10173" s="22"/>
      <c r="BL10173" s="24"/>
      <c r="BP10173" s="23"/>
      <c r="BQ10173" s="24"/>
      <c r="BR10173" s="22"/>
      <c r="BS10173" s="24"/>
      <c r="BT10173" s="24"/>
      <c r="BU10173" s="23"/>
      <c r="BV10173" s="26"/>
      <c r="BX10173" s="6"/>
      <c r="BY10173" s="24"/>
      <c r="BZ10173" s="109"/>
      <c r="CA10173" s="66"/>
      <c r="CB10173" s="5"/>
      <c r="CC10173" s="68"/>
      <c r="CD10173" s="67"/>
      <c r="CE10173" s="67"/>
      <c r="CF10173" s="64"/>
      <c r="CG10173" s="5"/>
      <c r="CH10173" s="69"/>
      <c r="CI10173" s="6"/>
      <c r="CJ10173" s="5"/>
      <c r="CK10173" s="25"/>
      <c r="CL10173" s="5"/>
      <c r="DN10173" s="14"/>
      <c r="DO10173" s="14"/>
      <c r="DP10173" s="5"/>
      <c r="DQ10173" s="25"/>
      <c r="DR10173" s="25"/>
      <c r="DS10173" s="96"/>
      <c r="DT10173" s="83"/>
      <c r="DU10173" s="14"/>
      <c r="DX10173" s="83"/>
      <c r="DY10173" s="83"/>
      <c r="DZ10173" s="83"/>
      <c r="EA10173" s="83"/>
      <c r="EJ10173" s="54"/>
      <c r="EK10173" s="22"/>
      <c r="EL10173" s="24"/>
      <c r="EP10173" s="23"/>
      <c r="EQ10173" s="24"/>
      <c r="ER10173" s="22"/>
      <c r="ES10173" s="24"/>
      <c r="ET10173" s="24"/>
      <c r="EU10173" s="23"/>
      <c r="EV10173" s="26"/>
      <c r="EX10173" s="6"/>
      <c r="EY10173" s="24"/>
      <c r="EZ10173" s="109"/>
      <c r="FA10173" s="66"/>
      <c r="FB10173" s="5"/>
      <c r="FC10173" s="68"/>
      <c r="FD10173" s="67"/>
      <c r="FE10173" s="67"/>
      <c r="FF10173" s="64"/>
      <c r="FG10173" s="5"/>
      <c r="FH10173" s="69"/>
      <c r="FI10173" s="6"/>
      <c r="FJ10173" s="5"/>
      <c r="FK10173" s="25"/>
      <c r="FL10173" s="5"/>
    </row>
    <row r="10174" spans="40:168">
      <c r="AN10174" s="14"/>
      <c r="AO10174" s="14"/>
      <c r="AP10174" s="5"/>
      <c r="AQ10174" s="25"/>
      <c r="AR10174" s="25"/>
      <c r="AS10174" s="96"/>
      <c r="AT10174" s="83"/>
      <c r="AU10174" s="14"/>
      <c r="AX10174" s="83"/>
      <c r="AY10174" s="83"/>
      <c r="AZ10174" s="83"/>
      <c r="BA10174" s="83"/>
      <c r="BJ10174" s="54"/>
      <c r="BK10174" s="22"/>
      <c r="BL10174" s="24"/>
      <c r="BP10174" s="23"/>
      <c r="BQ10174" s="24"/>
      <c r="BR10174" s="22"/>
      <c r="BS10174" s="24"/>
      <c r="BT10174" s="24"/>
      <c r="BU10174" s="23"/>
      <c r="BV10174" s="26"/>
      <c r="BX10174" s="6"/>
      <c r="BY10174" s="24"/>
      <c r="BZ10174" s="109"/>
      <c r="CA10174" s="66"/>
      <c r="CB10174" s="5"/>
      <c r="CC10174" s="68"/>
      <c r="CD10174" s="67"/>
      <c r="CE10174" s="67"/>
      <c r="CF10174" s="64"/>
      <c r="CG10174" s="5"/>
      <c r="CH10174" s="69"/>
      <c r="CI10174" s="6"/>
      <c r="CJ10174" s="5"/>
      <c r="CK10174" s="25"/>
      <c r="CL10174" s="5"/>
      <c r="DN10174" s="14"/>
      <c r="DO10174" s="14"/>
      <c r="DP10174" s="5"/>
      <c r="DQ10174" s="25"/>
      <c r="DR10174" s="25"/>
      <c r="DS10174" s="96"/>
      <c r="DT10174" s="83"/>
      <c r="DU10174" s="14"/>
      <c r="DX10174" s="83"/>
      <c r="DY10174" s="83"/>
      <c r="DZ10174" s="83"/>
      <c r="EA10174" s="83"/>
      <c r="EJ10174" s="54"/>
      <c r="EK10174" s="22"/>
      <c r="EL10174" s="24"/>
      <c r="EP10174" s="23"/>
      <c r="EQ10174" s="24"/>
      <c r="ER10174" s="22"/>
      <c r="ES10174" s="24"/>
      <c r="ET10174" s="24"/>
      <c r="EU10174" s="23"/>
      <c r="EV10174" s="26"/>
      <c r="EX10174" s="6"/>
      <c r="EY10174" s="24"/>
      <c r="EZ10174" s="109"/>
      <c r="FA10174" s="66"/>
      <c r="FB10174" s="5"/>
      <c r="FC10174" s="68"/>
      <c r="FD10174" s="67"/>
      <c r="FE10174" s="67"/>
      <c r="FF10174" s="64"/>
      <c r="FG10174" s="5"/>
      <c r="FH10174" s="69"/>
      <c r="FI10174" s="6"/>
      <c r="FJ10174" s="5"/>
      <c r="FK10174" s="25"/>
      <c r="FL10174" s="5"/>
    </row>
    <row r="10175" spans="40:168">
      <c r="AN10175" s="14"/>
      <c r="AO10175" s="14"/>
      <c r="AP10175" s="5"/>
      <c r="AQ10175" s="25"/>
      <c r="AR10175" s="25"/>
      <c r="AS10175" s="96"/>
      <c r="AT10175" s="83"/>
      <c r="AU10175" s="14"/>
      <c r="AX10175" s="83"/>
      <c r="AY10175" s="83"/>
      <c r="AZ10175" s="83"/>
      <c r="BA10175" s="83"/>
      <c r="BJ10175" s="54"/>
      <c r="BK10175" s="22"/>
      <c r="BL10175" s="24"/>
      <c r="BP10175" s="23"/>
      <c r="BQ10175" s="24"/>
      <c r="BR10175" s="22"/>
      <c r="BS10175" s="24"/>
      <c r="BT10175" s="24"/>
      <c r="BU10175" s="23"/>
      <c r="BV10175" s="26"/>
      <c r="BX10175" s="6"/>
      <c r="BY10175" s="24"/>
      <c r="BZ10175" s="109"/>
      <c r="CA10175" s="66"/>
      <c r="CB10175" s="5"/>
      <c r="CC10175" s="68"/>
      <c r="CD10175" s="67"/>
      <c r="CE10175" s="67"/>
      <c r="CF10175" s="64"/>
      <c r="CG10175" s="5"/>
      <c r="CH10175" s="69"/>
      <c r="CI10175" s="6"/>
      <c r="CJ10175" s="5"/>
      <c r="CK10175" s="25"/>
      <c r="CL10175" s="5"/>
      <c r="DN10175" s="14"/>
      <c r="DO10175" s="14"/>
      <c r="DP10175" s="5"/>
      <c r="DQ10175" s="25"/>
      <c r="DR10175" s="25"/>
      <c r="DS10175" s="96"/>
      <c r="DT10175" s="83"/>
      <c r="DU10175" s="14"/>
      <c r="DX10175" s="83"/>
      <c r="DY10175" s="83"/>
      <c r="DZ10175" s="83"/>
      <c r="EA10175" s="83"/>
      <c r="EJ10175" s="54"/>
      <c r="EK10175" s="22"/>
      <c r="EL10175" s="24"/>
      <c r="EP10175" s="23"/>
      <c r="EQ10175" s="24"/>
      <c r="ER10175" s="22"/>
      <c r="ES10175" s="24"/>
      <c r="ET10175" s="24"/>
      <c r="EU10175" s="23"/>
      <c r="EV10175" s="26"/>
      <c r="EX10175" s="6"/>
      <c r="EY10175" s="24"/>
      <c r="EZ10175" s="109"/>
      <c r="FA10175" s="66"/>
      <c r="FB10175" s="5"/>
      <c r="FC10175" s="68"/>
      <c r="FD10175" s="67"/>
      <c r="FE10175" s="67"/>
      <c r="FF10175" s="64"/>
      <c r="FG10175" s="5"/>
      <c r="FH10175" s="69"/>
      <c r="FI10175" s="6"/>
      <c r="FJ10175" s="5"/>
      <c r="FK10175" s="25"/>
      <c r="FL10175" s="5"/>
    </row>
    <row r="10176" spans="40:168">
      <c r="AN10176" s="14"/>
      <c r="AO10176" s="14"/>
      <c r="AP10176" s="5"/>
      <c r="AQ10176" s="25"/>
      <c r="AR10176" s="25"/>
      <c r="AS10176" s="96"/>
      <c r="AT10176" s="83"/>
      <c r="AU10176" s="14"/>
      <c r="AX10176" s="83"/>
      <c r="AY10176" s="83"/>
      <c r="AZ10176" s="83"/>
      <c r="BA10176" s="83"/>
      <c r="BJ10176" s="54"/>
      <c r="BK10176" s="22"/>
      <c r="BL10176" s="24"/>
      <c r="BP10176" s="23"/>
      <c r="BQ10176" s="24"/>
      <c r="BR10176" s="22"/>
      <c r="BS10176" s="24"/>
      <c r="BT10176" s="24"/>
      <c r="BU10176" s="23"/>
      <c r="BV10176" s="26"/>
      <c r="BX10176" s="6"/>
      <c r="BY10176" s="24"/>
      <c r="BZ10176" s="109"/>
      <c r="CA10176" s="66"/>
      <c r="CB10176" s="5"/>
      <c r="CC10176" s="68"/>
      <c r="CD10176" s="67"/>
      <c r="CE10176" s="67"/>
      <c r="CF10176" s="64"/>
      <c r="CG10176" s="5"/>
      <c r="CH10176" s="69"/>
      <c r="CI10176" s="6"/>
      <c r="CJ10176" s="5"/>
      <c r="CK10176" s="25"/>
      <c r="CL10176" s="5"/>
      <c r="DN10176" s="14"/>
      <c r="DO10176" s="14"/>
      <c r="DP10176" s="5"/>
      <c r="DQ10176" s="25"/>
      <c r="DR10176" s="25"/>
      <c r="DS10176" s="96"/>
      <c r="DT10176" s="83"/>
      <c r="DU10176" s="14"/>
      <c r="DX10176" s="83"/>
      <c r="DY10176" s="83"/>
      <c r="DZ10176" s="83"/>
      <c r="EA10176" s="83"/>
      <c r="EJ10176" s="54"/>
      <c r="EK10176" s="22"/>
      <c r="EL10176" s="24"/>
      <c r="EP10176" s="23"/>
      <c r="EQ10176" s="24"/>
      <c r="ER10176" s="22"/>
      <c r="ES10176" s="24"/>
      <c r="ET10176" s="24"/>
      <c r="EU10176" s="23"/>
      <c r="EV10176" s="26"/>
      <c r="EX10176" s="6"/>
      <c r="EY10176" s="24"/>
      <c r="EZ10176" s="109"/>
      <c r="FA10176" s="66"/>
      <c r="FB10176" s="5"/>
      <c r="FC10176" s="68"/>
      <c r="FD10176" s="67"/>
      <c r="FE10176" s="67"/>
      <c r="FF10176" s="64"/>
      <c r="FG10176" s="5"/>
      <c r="FH10176" s="69"/>
      <c r="FI10176" s="6"/>
      <c r="FJ10176" s="5"/>
      <c r="FK10176" s="25"/>
      <c r="FL10176" s="5"/>
    </row>
    <row r="10177" spans="40:168">
      <c r="AN10177" s="14"/>
      <c r="AO10177" s="14"/>
      <c r="AP10177" s="5"/>
      <c r="AQ10177" s="25"/>
      <c r="AR10177" s="25"/>
      <c r="AS10177" s="96"/>
      <c r="AT10177" s="83"/>
      <c r="AU10177" s="14"/>
      <c r="AX10177" s="83"/>
      <c r="AY10177" s="83"/>
      <c r="AZ10177" s="83"/>
      <c r="BA10177" s="83"/>
      <c r="BJ10177" s="54"/>
      <c r="BK10177" s="22"/>
      <c r="BL10177" s="24"/>
      <c r="BP10177" s="23"/>
      <c r="BQ10177" s="24"/>
      <c r="BR10177" s="22"/>
      <c r="BS10177" s="24"/>
      <c r="BT10177" s="24"/>
      <c r="BU10177" s="23"/>
      <c r="BV10177" s="26"/>
      <c r="BX10177" s="6"/>
      <c r="BY10177" s="24"/>
      <c r="BZ10177" s="109"/>
      <c r="CA10177" s="66"/>
      <c r="CB10177" s="5"/>
      <c r="CC10177" s="68"/>
      <c r="CD10177" s="67"/>
      <c r="CE10177" s="67"/>
      <c r="CF10177" s="64"/>
      <c r="CG10177" s="5"/>
      <c r="CH10177" s="69"/>
      <c r="CI10177" s="6"/>
      <c r="CJ10177" s="5"/>
      <c r="CK10177" s="25"/>
      <c r="CL10177" s="5"/>
      <c r="DN10177" s="14"/>
      <c r="DO10177" s="14"/>
      <c r="DP10177" s="5"/>
      <c r="DQ10177" s="25"/>
      <c r="DR10177" s="25"/>
      <c r="DS10177" s="96"/>
      <c r="DT10177" s="83"/>
      <c r="DU10177" s="14"/>
      <c r="DX10177" s="83"/>
      <c r="DY10177" s="83"/>
      <c r="DZ10177" s="83"/>
      <c r="EA10177" s="83"/>
      <c r="EJ10177" s="54"/>
      <c r="EK10177" s="22"/>
      <c r="EL10177" s="24"/>
      <c r="EP10177" s="23"/>
      <c r="EQ10177" s="24"/>
      <c r="ER10177" s="22"/>
      <c r="ES10177" s="24"/>
      <c r="ET10177" s="24"/>
      <c r="EU10177" s="23"/>
      <c r="EV10177" s="26"/>
      <c r="EX10177" s="6"/>
      <c r="EY10177" s="24"/>
      <c r="EZ10177" s="109"/>
      <c r="FA10177" s="66"/>
      <c r="FB10177" s="5"/>
      <c r="FC10177" s="68"/>
      <c r="FD10177" s="67"/>
      <c r="FE10177" s="67"/>
      <c r="FF10177" s="64"/>
      <c r="FG10177" s="5"/>
      <c r="FH10177" s="69"/>
      <c r="FI10177" s="6"/>
      <c r="FJ10177" s="5"/>
      <c r="FK10177" s="25"/>
      <c r="FL10177" s="5"/>
    </row>
    <row r="10178" spans="40:168">
      <c r="AN10178" s="14"/>
      <c r="AO10178" s="14"/>
      <c r="AP10178" s="5"/>
      <c r="AQ10178" s="25"/>
      <c r="AR10178" s="25"/>
      <c r="AS10178" s="96"/>
      <c r="AT10178" s="83"/>
      <c r="AU10178" s="14"/>
      <c r="AX10178" s="83"/>
      <c r="AY10178" s="83"/>
      <c r="AZ10178" s="83"/>
      <c r="BA10178" s="83"/>
      <c r="BJ10178" s="54"/>
      <c r="BK10178" s="22"/>
      <c r="BL10178" s="24"/>
      <c r="BP10178" s="23"/>
      <c r="BQ10178" s="24"/>
      <c r="BR10178" s="22"/>
      <c r="BS10178" s="24"/>
      <c r="BT10178" s="24"/>
      <c r="BU10178" s="23"/>
      <c r="BV10178" s="26"/>
      <c r="BX10178" s="6"/>
      <c r="BY10178" s="24"/>
      <c r="BZ10178" s="109"/>
      <c r="CA10178" s="66"/>
      <c r="CB10178" s="5"/>
      <c r="CC10178" s="68"/>
      <c r="CD10178" s="67"/>
      <c r="CE10178" s="67"/>
      <c r="CF10178" s="64"/>
      <c r="CG10178" s="5"/>
      <c r="CH10178" s="69"/>
      <c r="CI10178" s="6"/>
      <c r="CJ10178" s="5"/>
      <c r="CK10178" s="25"/>
      <c r="CL10178" s="5"/>
      <c r="DN10178" s="14"/>
      <c r="DO10178" s="14"/>
      <c r="DP10178" s="5"/>
      <c r="DQ10178" s="25"/>
      <c r="DR10178" s="25"/>
      <c r="DS10178" s="96"/>
      <c r="DT10178" s="83"/>
      <c r="DU10178" s="14"/>
      <c r="DX10178" s="83"/>
      <c r="DY10178" s="83"/>
      <c r="DZ10178" s="83"/>
      <c r="EA10178" s="83"/>
      <c r="EJ10178" s="54"/>
      <c r="EK10178" s="22"/>
      <c r="EL10178" s="24"/>
      <c r="EP10178" s="23"/>
      <c r="EQ10178" s="24"/>
      <c r="ER10178" s="22"/>
      <c r="ES10178" s="24"/>
      <c r="ET10178" s="24"/>
      <c r="EU10178" s="23"/>
      <c r="EV10178" s="26"/>
      <c r="EX10178" s="6"/>
      <c r="EY10178" s="24"/>
      <c r="EZ10178" s="109"/>
      <c r="FA10178" s="66"/>
      <c r="FB10178" s="5"/>
      <c r="FC10178" s="68"/>
      <c r="FD10178" s="67"/>
      <c r="FE10178" s="67"/>
      <c r="FF10178" s="64"/>
      <c r="FG10178" s="5"/>
      <c r="FH10178" s="69"/>
      <c r="FI10178" s="6"/>
      <c r="FJ10178" s="5"/>
      <c r="FK10178" s="25"/>
      <c r="FL10178" s="5"/>
    </row>
    <row r="10179" spans="40:168">
      <c r="AN10179" s="14"/>
      <c r="AO10179" s="14"/>
      <c r="AP10179" s="5"/>
      <c r="AQ10179" s="25"/>
      <c r="AR10179" s="25"/>
      <c r="AS10179" s="96"/>
      <c r="AT10179" s="83"/>
      <c r="AU10179" s="14"/>
      <c r="AX10179" s="83"/>
      <c r="AY10179" s="83"/>
      <c r="AZ10179" s="83"/>
      <c r="BA10179" s="83"/>
      <c r="BJ10179" s="54"/>
      <c r="BK10179" s="22"/>
      <c r="BL10179" s="24"/>
      <c r="BP10179" s="23"/>
      <c r="BQ10179" s="24"/>
      <c r="BR10179" s="22"/>
      <c r="BS10179" s="24"/>
      <c r="BT10179" s="24"/>
      <c r="BU10179" s="23"/>
      <c r="BV10179" s="26"/>
      <c r="BX10179" s="6"/>
      <c r="BY10179" s="24"/>
      <c r="BZ10179" s="109"/>
      <c r="CA10179" s="66"/>
      <c r="CB10179" s="5"/>
      <c r="CC10179" s="68"/>
      <c r="CD10179" s="67"/>
      <c r="CE10179" s="67"/>
      <c r="CF10179" s="64"/>
      <c r="CG10179" s="5"/>
      <c r="CH10179" s="69"/>
      <c r="CI10179" s="6"/>
      <c r="CJ10179" s="5"/>
      <c r="CK10179" s="25"/>
      <c r="CL10179" s="5"/>
      <c r="DN10179" s="14"/>
      <c r="DO10179" s="14"/>
      <c r="DP10179" s="5"/>
      <c r="DQ10179" s="25"/>
      <c r="DR10179" s="25"/>
      <c r="DS10179" s="96"/>
      <c r="DT10179" s="83"/>
      <c r="DU10179" s="14"/>
      <c r="DX10179" s="83"/>
      <c r="DY10179" s="83"/>
      <c r="DZ10179" s="83"/>
      <c r="EA10179" s="83"/>
      <c r="EJ10179" s="54"/>
      <c r="EK10179" s="22"/>
      <c r="EL10179" s="24"/>
      <c r="EP10179" s="23"/>
      <c r="EQ10179" s="24"/>
      <c r="ER10179" s="22"/>
      <c r="ES10179" s="24"/>
      <c r="ET10179" s="24"/>
      <c r="EU10179" s="23"/>
      <c r="EV10179" s="26"/>
      <c r="EX10179" s="6"/>
      <c r="EY10179" s="24"/>
      <c r="EZ10179" s="109"/>
      <c r="FA10179" s="66"/>
      <c r="FB10179" s="5"/>
      <c r="FC10179" s="68"/>
      <c r="FD10179" s="67"/>
      <c r="FE10179" s="67"/>
      <c r="FF10179" s="64"/>
      <c r="FG10179" s="5"/>
      <c r="FH10179" s="69"/>
      <c r="FI10179" s="6"/>
      <c r="FJ10179" s="5"/>
      <c r="FK10179" s="25"/>
      <c r="FL10179" s="5"/>
    </row>
    <row r="10180" spans="40:168">
      <c r="AN10180" s="14"/>
      <c r="AO10180" s="14"/>
      <c r="AP10180" s="5"/>
      <c r="AQ10180" s="25"/>
      <c r="AR10180" s="25"/>
      <c r="AS10180" s="96"/>
      <c r="AT10180" s="83"/>
      <c r="AU10180" s="14"/>
      <c r="AX10180" s="83"/>
      <c r="AY10180" s="83"/>
      <c r="AZ10180" s="83"/>
      <c r="BA10180" s="83"/>
      <c r="BJ10180" s="54"/>
      <c r="BK10180" s="22"/>
      <c r="BL10180" s="24"/>
      <c r="BP10180" s="23"/>
      <c r="BQ10180" s="24"/>
      <c r="BR10180" s="22"/>
      <c r="BS10180" s="24"/>
      <c r="BT10180" s="24"/>
      <c r="BU10180" s="23"/>
      <c r="BV10180" s="26"/>
      <c r="BX10180" s="6"/>
      <c r="BY10180" s="24"/>
      <c r="BZ10180" s="109"/>
      <c r="CA10180" s="66"/>
      <c r="CB10180" s="5"/>
      <c r="CC10180" s="68"/>
      <c r="CD10180" s="67"/>
      <c r="CE10180" s="67"/>
      <c r="CF10180" s="64"/>
      <c r="CG10180" s="5"/>
      <c r="CH10180" s="69"/>
      <c r="CI10180" s="6"/>
      <c r="CJ10180" s="5"/>
      <c r="CK10180" s="25"/>
      <c r="CL10180" s="5"/>
      <c r="DN10180" s="14"/>
      <c r="DO10180" s="14"/>
      <c r="DP10180" s="5"/>
      <c r="DQ10180" s="25"/>
      <c r="DR10180" s="25"/>
      <c r="DS10180" s="96"/>
      <c r="DT10180" s="83"/>
      <c r="DU10180" s="14"/>
      <c r="DX10180" s="83"/>
      <c r="DY10180" s="83"/>
      <c r="DZ10180" s="83"/>
      <c r="EA10180" s="83"/>
      <c r="EJ10180" s="54"/>
      <c r="EK10180" s="22"/>
      <c r="EL10180" s="24"/>
      <c r="EP10180" s="23"/>
      <c r="EQ10180" s="24"/>
      <c r="ER10180" s="22"/>
      <c r="ES10180" s="24"/>
      <c r="ET10180" s="24"/>
      <c r="EU10180" s="23"/>
      <c r="EV10180" s="26"/>
      <c r="EX10180" s="6"/>
      <c r="EY10180" s="24"/>
      <c r="EZ10180" s="109"/>
      <c r="FA10180" s="66"/>
      <c r="FB10180" s="5"/>
      <c r="FC10180" s="68"/>
      <c r="FD10180" s="67"/>
      <c r="FE10180" s="67"/>
      <c r="FF10180" s="64"/>
      <c r="FG10180" s="5"/>
      <c r="FH10180" s="69"/>
      <c r="FI10180" s="6"/>
      <c r="FJ10180" s="5"/>
      <c r="FK10180" s="25"/>
      <c r="FL10180" s="5"/>
    </row>
    <row r="10181" spans="40:168">
      <c r="AN10181" s="14"/>
      <c r="AO10181" s="14"/>
      <c r="AP10181" s="5"/>
      <c r="AQ10181" s="25"/>
      <c r="AR10181" s="25"/>
      <c r="AS10181" s="96"/>
      <c r="AT10181" s="83"/>
      <c r="AU10181" s="14"/>
      <c r="AX10181" s="83"/>
      <c r="AY10181" s="83"/>
      <c r="AZ10181" s="83"/>
      <c r="BA10181" s="83"/>
      <c r="BJ10181" s="54"/>
      <c r="BK10181" s="22"/>
      <c r="BL10181" s="24"/>
      <c r="BP10181" s="23"/>
      <c r="BQ10181" s="24"/>
      <c r="BR10181" s="22"/>
      <c r="BS10181" s="24"/>
      <c r="BT10181" s="24"/>
      <c r="BU10181" s="23"/>
      <c r="BV10181" s="26"/>
      <c r="BX10181" s="6"/>
      <c r="BY10181" s="24"/>
      <c r="BZ10181" s="109"/>
      <c r="CA10181" s="66"/>
      <c r="CB10181" s="5"/>
      <c r="CC10181" s="68"/>
      <c r="CD10181" s="67"/>
      <c r="CE10181" s="67"/>
      <c r="CF10181" s="64"/>
      <c r="CG10181" s="5"/>
      <c r="CH10181" s="69"/>
      <c r="CI10181" s="6"/>
      <c r="CJ10181" s="5"/>
      <c r="CK10181" s="25"/>
      <c r="CL10181" s="5"/>
      <c r="DN10181" s="14"/>
      <c r="DO10181" s="14"/>
      <c r="DP10181" s="5"/>
      <c r="DQ10181" s="25"/>
      <c r="DR10181" s="25"/>
      <c r="DS10181" s="96"/>
      <c r="DT10181" s="83"/>
      <c r="DU10181" s="14"/>
      <c r="DX10181" s="83"/>
      <c r="DY10181" s="83"/>
      <c r="DZ10181" s="83"/>
      <c r="EA10181" s="83"/>
      <c r="EJ10181" s="54"/>
      <c r="EK10181" s="22"/>
      <c r="EL10181" s="24"/>
      <c r="EP10181" s="23"/>
      <c r="EQ10181" s="24"/>
      <c r="ER10181" s="22"/>
      <c r="ES10181" s="24"/>
      <c r="ET10181" s="24"/>
      <c r="EU10181" s="23"/>
      <c r="EV10181" s="26"/>
      <c r="EX10181" s="6"/>
      <c r="EY10181" s="24"/>
      <c r="EZ10181" s="109"/>
      <c r="FA10181" s="66"/>
      <c r="FB10181" s="5"/>
      <c r="FC10181" s="68"/>
      <c r="FD10181" s="67"/>
      <c r="FE10181" s="67"/>
      <c r="FF10181" s="64"/>
      <c r="FG10181" s="5"/>
      <c r="FH10181" s="69"/>
      <c r="FI10181" s="6"/>
      <c r="FJ10181" s="5"/>
      <c r="FK10181" s="25"/>
      <c r="FL10181" s="5"/>
    </row>
    <row r="10182" spans="40:168">
      <c r="AN10182" s="14"/>
      <c r="AO10182" s="14"/>
      <c r="AP10182" s="5"/>
      <c r="AQ10182" s="25"/>
      <c r="AR10182" s="25"/>
      <c r="AS10182" s="96"/>
      <c r="AT10182" s="83"/>
      <c r="AU10182" s="14"/>
      <c r="AX10182" s="83"/>
      <c r="AY10182" s="83"/>
      <c r="AZ10182" s="83"/>
      <c r="BA10182" s="83"/>
      <c r="BJ10182" s="54"/>
      <c r="BK10182" s="22"/>
      <c r="BL10182" s="24"/>
      <c r="BP10182" s="23"/>
      <c r="BQ10182" s="24"/>
      <c r="BR10182" s="22"/>
      <c r="BS10182" s="24"/>
      <c r="BT10182" s="24"/>
      <c r="BU10182" s="23"/>
      <c r="BV10182" s="26"/>
      <c r="BX10182" s="6"/>
      <c r="BY10182" s="24"/>
      <c r="BZ10182" s="109"/>
      <c r="CA10182" s="66"/>
      <c r="CB10182" s="5"/>
      <c r="CC10182" s="68"/>
      <c r="CD10182" s="67"/>
      <c r="CE10182" s="67"/>
      <c r="CF10182" s="64"/>
      <c r="CG10182" s="5"/>
      <c r="CH10182" s="69"/>
      <c r="CI10182" s="6"/>
      <c r="CJ10182" s="5"/>
      <c r="CK10182" s="25"/>
      <c r="CL10182" s="5"/>
      <c r="DN10182" s="14"/>
      <c r="DO10182" s="14"/>
      <c r="DP10182" s="5"/>
      <c r="DQ10182" s="25"/>
      <c r="DR10182" s="25"/>
      <c r="DS10182" s="96"/>
      <c r="DT10182" s="83"/>
      <c r="DU10182" s="14"/>
      <c r="DX10182" s="83"/>
      <c r="DY10182" s="83"/>
      <c r="DZ10182" s="83"/>
      <c r="EA10182" s="83"/>
      <c r="EJ10182" s="54"/>
      <c r="EK10182" s="22"/>
      <c r="EL10182" s="24"/>
      <c r="EP10182" s="23"/>
      <c r="EQ10182" s="24"/>
      <c r="ER10182" s="22"/>
      <c r="ES10182" s="24"/>
      <c r="ET10182" s="24"/>
      <c r="EU10182" s="23"/>
      <c r="EV10182" s="26"/>
      <c r="EX10182" s="6"/>
      <c r="EY10182" s="24"/>
      <c r="EZ10182" s="109"/>
      <c r="FA10182" s="66"/>
      <c r="FB10182" s="5"/>
      <c r="FC10182" s="68"/>
      <c r="FD10182" s="67"/>
      <c r="FE10182" s="67"/>
      <c r="FF10182" s="64"/>
      <c r="FG10182" s="5"/>
      <c r="FH10182" s="69"/>
      <c r="FI10182" s="6"/>
      <c r="FJ10182" s="5"/>
      <c r="FK10182" s="25"/>
      <c r="FL10182" s="5"/>
    </row>
    <row r="10183" spans="40:168">
      <c r="AN10183" s="14"/>
      <c r="AO10183" s="14"/>
      <c r="AP10183" s="5"/>
      <c r="AQ10183" s="25"/>
      <c r="AR10183" s="25"/>
      <c r="AS10183" s="96"/>
      <c r="AT10183" s="83"/>
      <c r="AU10183" s="14"/>
      <c r="AX10183" s="83"/>
      <c r="AY10183" s="83"/>
      <c r="AZ10183" s="83"/>
      <c r="BA10183" s="83"/>
      <c r="BJ10183" s="54"/>
      <c r="BK10183" s="22"/>
      <c r="BL10183" s="24"/>
      <c r="BP10183" s="23"/>
      <c r="BQ10183" s="24"/>
      <c r="BR10183" s="22"/>
      <c r="BS10183" s="24"/>
      <c r="BT10183" s="24"/>
      <c r="BU10183" s="23"/>
      <c r="BV10183" s="26"/>
      <c r="BX10183" s="6"/>
      <c r="BY10183" s="24"/>
      <c r="BZ10183" s="109"/>
      <c r="CA10183" s="66"/>
      <c r="CB10183" s="5"/>
      <c r="CC10183" s="68"/>
      <c r="CD10183" s="67"/>
      <c r="CE10183" s="67"/>
      <c r="CF10183" s="64"/>
      <c r="CG10183" s="5"/>
      <c r="CH10183" s="69"/>
      <c r="CI10183" s="6"/>
      <c r="CJ10183" s="5"/>
      <c r="CK10183" s="25"/>
      <c r="CL10183" s="5"/>
      <c r="DN10183" s="14"/>
      <c r="DO10183" s="14"/>
      <c r="DP10183" s="5"/>
      <c r="DQ10183" s="25"/>
      <c r="DR10183" s="25"/>
      <c r="DS10183" s="96"/>
      <c r="DT10183" s="83"/>
      <c r="DU10183" s="14"/>
      <c r="DX10183" s="83"/>
      <c r="DY10183" s="83"/>
      <c r="DZ10183" s="83"/>
      <c r="EA10183" s="83"/>
      <c r="EJ10183" s="54"/>
      <c r="EK10183" s="22"/>
      <c r="EL10183" s="24"/>
      <c r="EP10183" s="23"/>
      <c r="EQ10183" s="24"/>
      <c r="ER10183" s="22"/>
      <c r="ES10183" s="24"/>
      <c r="ET10183" s="24"/>
      <c r="EU10183" s="23"/>
      <c r="EV10183" s="26"/>
      <c r="EX10183" s="6"/>
      <c r="EY10183" s="24"/>
      <c r="EZ10183" s="109"/>
      <c r="FA10183" s="66"/>
      <c r="FB10183" s="5"/>
      <c r="FC10183" s="68"/>
      <c r="FD10183" s="67"/>
      <c r="FE10183" s="67"/>
      <c r="FF10183" s="64"/>
      <c r="FG10183" s="5"/>
      <c r="FH10183" s="69"/>
      <c r="FI10183" s="6"/>
      <c r="FJ10183" s="5"/>
      <c r="FK10183" s="25"/>
      <c r="FL10183" s="5"/>
    </row>
    <row r="10184" spans="40:168">
      <c r="AN10184" s="14"/>
      <c r="AO10184" s="14"/>
      <c r="AP10184" s="5"/>
      <c r="AQ10184" s="25"/>
      <c r="AR10184" s="25"/>
      <c r="AS10184" s="96"/>
      <c r="AT10184" s="83"/>
      <c r="AU10184" s="14"/>
      <c r="AX10184" s="83"/>
      <c r="AY10184" s="83"/>
      <c r="AZ10184" s="83"/>
      <c r="BA10184" s="83"/>
      <c r="BJ10184" s="54"/>
      <c r="BK10184" s="22"/>
      <c r="BL10184" s="24"/>
      <c r="BP10184" s="23"/>
      <c r="BQ10184" s="24"/>
      <c r="BR10184" s="22"/>
      <c r="BS10184" s="24"/>
      <c r="BT10184" s="24"/>
      <c r="BU10184" s="23"/>
      <c r="BV10184" s="26"/>
      <c r="BX10184" s="6"/>
      <c r="BY10184" s="24"/>
      <c r="BZ10184" s="109"/>
      <c r="CA10184" s="66"/>
      <c r="CB10184" s="5"/>
      <c r="CC10184" s="68"/>
      <c r="CD10184" s="67"/>
      <c r="CE10184" s="67"/>
      <c r="CF10184" s="64"/>
      <c r="CG10184" s="5"/>
      <c r="CH10184" s="69"/>
      <c r="CI10184" s="6"/>
      <c r="CJ10184" s="5"/>
      <c r="CK10184" s="25"/>
      <c r="CL10184" s="5"/>
      <c r="DN10184" s="14"/>
      <c r="DO10184" s="14"/>
      <c r="DP10184" s="5"/>
      <c r="DQ10184" s="25"/>
      <c r="DR10184" s="25"/>
      <c r="DS10184" s="96"/>
      <c r="DT10184" s="83"/>
      <c r="DU10184" s="14"/>
      <c r="DX10184" s="83"/>
      <c r="DY10184" s="83"/>
      <c r="DZ10184" s="83"/>
      <c r="EA10184" s="83"/>
      <c r="EJ10184" s="54"/>
      <c r="EK10184" s="22"/>
      <c r="EL10184" s="24"/>
      <c r="EP10184" s="23"/>
      <c r="EQ10184" s="24"/>
      <c r="ER10184" s="22"/>
      <c r="ES10184" s="24"/>
      <c r="ET10184" s="24"/>
      <c r="EU10184" s="23"/>
      <c r="EV10184" s="26"/>
      <c r="EX10184" s="6"/>
      <c r="EY10184" s="24"/>
      <c r="EZ10184" s="109"/>
      <c r="FA10184" s="66"/>
      <c r="FB10184" s="5"/>
      <c r="FC10184" s="68"/>
      <c r="FD10184" s="67"/>
      <c r="FE10184" s="67"/>
      <c r="FF10184" s="64"/>
      <c r="FG10184" s="5"/>
      <c r="FH10184" s="69"/>
      <c r="FI10184" s="6"/>
      <c r="FJ10184" s="5"/>
      <c r="FK10184" s="25"/>
      <c r="FL10184" s="5"/>
    </row>
    <row r="10185" spans="40:168">
      <c r="AN10185" s="14"/>
      <c r="AO10185" s="14"/>
      <c r="AP10185" s="5"/>
      <c r="AQ10185" s="25"/>
      <c r="AR10185" s="25"/>
      <c r="AS10185" s="96"/>
      <c r="AT10185" s="83"/>
      <c r="AU10185" s="14"/>
      <c r="AX10185" s="83"/>
      <c r="AY10185" s="83"/>
      <c r="AZ10185" s="83"/>
      <c r="BA10185" s="83"/>
      <c r="BJ10185" s="54"/>
      <c r="BK10185" s="22"/>
      <c r="BL10185" s="24"/>
      <c r="BP10185" s="23"/>
      <c r="BQ10185" s="24"/>
      <c r="BR10185" s="22"/>
      <c r="BS10185" s="24"/>
      <c r="BT10185" s="24"/>
      <c r="BU10185" s="23"/>
      <c r="BV10185" s="26"/>
      <c r="BX10185" s="6"/>
      <c r="BY10185" s="24"/>
      <c r="BZ10185" s="109"/>
      <c r="CA10185" s="66"/>
      <c r="CB10185" s="5"/>
      <c r="CC10185" s="68"/>
      <c r="CD10185" s="67"/>
      <c r="CE10185" s="67"/>
      <c r="CF10185" s="64"/>
      <c r="CG10185" s="5"/>
      <c r="CH10185" s="69"/>
      <c r="CI10185" s="6"/>
      <c r="CJ10185" s="5"/>
      <c r="CK10185" s="25"/>
      <c r="CL10185" s="5"/>
      <c r="DN10185" s="14"/>
      <c r="DO10185" s="14"/>
      <c r="DP10185" s="5"/>
      <c r="DQ10185" s="25"/>
      <c r="DR10185" s="25"/>
      <c r="DS10185" s="96"/>
      <c r="DT10185" s="83"/>
      <c r="DU10185" s="14"/>
      <c r="DX10185" s="83"/>
      <c r="DY10185" s="83"/>
      <c r="DZ10185" s="83"/>
      <c r="EA10185" s="83"/>
      <c r="EJ10185" s="54"/>
      <c r="EK10185" s="22"/>
      <c r="EL10185" s="24"/>
      <c r="EP10185" s="23"/>
      <c r="EQ10185" s="24"/>
      <c r="ER10185" s="22"/>
      <c r="ES10185" s="24"/>
      <c r="ET10185" s="24"/>
      <c r="EU10185" s="23"/>
      <c r="EV10185" s="26"/>
      <c r="EX10185" s="6"/>
      <c r="EY10185" s="24"/>
      <c r="EZ10185" s="109"/>
      <c r="FA10185" s="66"/>
      <c r="FB10185" s="5"/>
      <c r="FC10185" s="68"/>
      <c r="FD10185" s="67"/>
      <c r="FE10185" s="67"/>
      <c r="FF10185" s="64"/>
      <c r="FG10185" s="5"/>
      <c r="FH10185" s="69"/>
      <c r="FI10185" s="6"/>
      <c r="FJ10185" s="5"/>
      <c r="FK10185" s="25"/>
      <c r="FL10185" s="5"/>
    </row>
    <row r="10186" spans="40:168">
      <c r="AN10186" s="14"/>
      <c r="AO10186" s="14"/>
      <c r="AP10186" s="5"/>
      <c r="AQ10186" s="25"/>
      <c r="AR10186" s="25"/>
      <c r="AS10186" s="96"/>
      <c r="AT10186" s="83"/>
      <c r="AU10186" s="14"/>
      <c r="AX10186" s="83"/>
      <c r="AY10186" s="83"/>
      <c r="AZ10186" s="83"/>
      <c r="BA10186" s="83"/>
      <c r="BJ10186" s="54"/>
      <c r="BK10186" s="22"/>
      <c r="BL10186" s="24"/>
      <c r="BP10186" s="23"/>
      <c r="BQ10186" s="24"/>
      <c r="BR10186" s="22"/>
      <c r="BS10186" s="24"/>
      <c r="BT10186" s="24"/>
      <c r="BU10186" s="23"/>
      <c r="BV10186" s="26"/>
      <c r="BX10186" s="6"/>
      <c r="BY10186" s="24"/>
      <c r="BZ10186" s="109"/>
      <c r="CA10186" s="66"/>
      <c r="CB10186" s="5"/>
      <c r="CC10186" s="68"/>
      <c r="CD10186" s="67"/>
      <c r="CE10186" s="67"/>
      <c r="CF10186" s="64"/>
      <c r="CG10186" s="5"/>
      <c r="CH10186" s="69"/>
      <c r="CI10186" s="6"/>
      <c r="CJ10186" s="5"/>
      <c r="CK10186" s="25"/>
      <c r="CL10186" s="5"/>
      <c r="DN10186" s="14"/>
      <c r="DO10186" s="14"/>
      <c r="DP10186" s="5"/>
      <c r="DQ10186" s="25"/>
      <c r="DR10186" s="25"/>
      <c r="DS10186" s="96"/>
      <c r="DT10186" s="83"/>
      <c r="DU10186" s="14"/>
      <c r="DX10186" s="83"/>
      <c r="DY10186" s="83"/>
      <c r="DZ10186" s="83"/>
      <c r="EA10186" s="83"/>
      <c r="EJ10186" s="54"/>
      <c r="EK10186" s="22"/>
      <c r="EL10186" s="24"/>
      <c r="EP10186" s="23"/>
      <c r="EQ10186" s="24"/>
      <c r="ER10186" s="22"/>
      <c r="ES10186" s="24"/>
      <c r="ET10186" s="24"/>
      <c r="EU10186" s="23"/>
      <c r="EV10186" s="26"/>
      <c r="EX10186" s="6"/>
      <c r="EY10186" s="24"/>
      <c r="EZ10186" s="109"/>
      <c r="FA10186" s="66"/>
      <c r="FB10186" s="5"/>
      <c r="FC10186" s="68"/>
      <c r="FD10186" s="67"/>
      <c r="FE10186" s="67"/>
      <c r="FF10186" s="64"/>
      <c r="FG10186" s="5"/>
      <c r="FH10186" s="69"/>
      <c r="FI10186" s="6"/>
      <c r="FJ10186" s="5"/>
      <c r="FK10186" s="25"/>
      <c r="FL10186" s="5"/>
    </row>
    <row r="10187" spans="40:168">
      <c r="AN10187" s="14"/>
      <c r="AO10187" s="14"/>
      <c r="AP10187" s="5"/>
      <c r="AQ10187" s="25"/>
      <c r="AR10187" s="25"/>
      <c r="AS10187" s="96"/>
      <c r="AT10187" s="83"/>
      <c r="AU10187" s="14"/>
      <c r="AX10187" s="83"/>
      <c r="AY10187" s="83"/>
      <c r="AZ10187" s="83"/>
      <c r="BA10187" s="83"/>
      <c r="BJ10187" s="54"/>
      <c r="BK10187" s="22"/>
      <c r="BL10187" s="24"/>
      <c r="BP10187" s="23"/>
      <c r="BQ10187" s="24"/>
      <c r="BR10187" s="22"/>
      <c r="BS10187" s="24"/>
      <c r="BT10187" s="24"/>
      <c r="BU10187" s="23"/>
      <c r="BV10187" s="26"/>
      <c r="BX10187" s="6"/>
      <c r="BY10187" s="24"/>
      <c r="BZ10187" s="109"/>
      <c r="CA10187" s="66"/>
      <c r="CB10187" s="5"/>
      <c r="CC10187" s="68"/>
      <c r="CD10187" s="67"/>
      <c r="CE10187" s="67"/>
      <c r="CF10187" s="64"/>
      <c r="CG10187" s="5"/>
      <c r="CH10187" s="69"/>
      <c r="CI10187" s="6"/>
      <c r="CJ10187" s="5"/>
      <c r="CK10187" s="25"/>
      <c r="CL10187" s="5"/>
      <c r="DN10187" s="14"/>
      <c r="DO10187" s="14"/>
      <c r="DP10187" s="5"/>
      <c r="DQ10187" s="25"/>
      <c r="DR10187" s="25"/>
      <c r="DS10187" s="96"/>
      <c r="DT10187" s="83"/>
      <c r="DU10187" s="14"/>
      <c r="DX10187" s="83"/>
      <c r="DY10187" s="83"/>
      <c r="DZ10187" s="83"/>
      <c r="EA10187" s="83"/>
      <c r="EJ10187" s="54"/>
      <c r="EK10187" s="22"/>
      <c r="EL10187" s="24"/>
      <c r="EP10187" s="23"/>
      <c r="EQ10187" s="24"/>
      <c r="ER10187" s="22"/>
      <c r="ES10187" s="24"/>
      <c r="ET10187" s="24"/>
      <c r="EU10187" s="23"/>
      <c r="EV10187" s="26"/>
      <c r="EX10187" s="6"/>
      <c r="EY10187" s="24"/>
      <c r="EZ10187" s="109"/>
      <c r="FA10187" s="66"/>
      <c r="FB10187" s="5"/>
      <c r="FC10187" s="68"/>
      <c r="FD10187" s="67"/>
      <c r="FE10187" s="67"/>
      <c r="FF10187" s="64"/>
      <c r="FG10187" s="5"/>
      <c r="FH10187" s="69"/>
      <c r="FI10187" s="6"/>
      <c r="FJ10187" s="5"/>
      <c r="FK10187" s="25"/>
      <c r="FL10187" s="5"/>
    </row>
    <row r="10188" spans="40:168">
      <c r="AN10188" s="14"/>
      <c r="AO10188" s="14"/>
      <c r="AP10188" s="5"/>
      <c r="AQ10188" s="25"/>
      <c r="AR10188" s="25"/>
      <c r="AS10188" s="96"/>
      <c r="AT10188" s="83"/>
      <c r="AU10188" s="14"/>
      <c r="AX10188" s="83"/>
      <c r="AY10188" s="83"/>
      <c r="AZ10188" s="83"/>
      <c r="BA10188" s="83"/>
      <c r="BJ10188" s="54"/>
      <c r="BK10188" s="22"/>
      <c r="BL10188" s="24"/>
      <c r="BP10188" s="23"/>
      <c r="BQ10188" s="24"/>
      <c r="BR10188" s="22"/>
      <c r="BS10188" s="24"/>
      <c r="BT10188" s="24"/>
      <c r="BU10188" s="23"/>
      <c r="BV10188" s="26"/>
      <c r="BX10188" s="6"/>
      <c r="BY10188" s="24"/>
      <c r="BZ10188" s="109"/>
      <c r="CA10188" s="66"/>
      <c r="CB10188" s="5"/>
      <c r="CC10188" s="68"/>
      <c r="CD10188" s="67"/>
      <c r="CE10188" s="67"/>
      <c r="CF10188" s="64"/>
      <c r="CG10188" s="5"/>
      <c r="CH10188" s="69"/>
      <c r="CI10188" s="6"/>
      <c r="CJ10188" s="5"/>
      <c r="CK10188" s="25"/>
      <c r="CL10188" s="5"/>
      <c r="DN10188" s="14"/>
      <c r="DO10188" s="14"/>
      <c r="DP10188" s="5"/>
      <c r="DQ10188" s="25"/>
      <c r="DR10188" s="25"/>
      <c r="DS10188" s="96"/>
      <c r="DT10188" s="83"/>
      <c r="DU10188" s="14"/>
      <c r="DX10188" s="83"/>
      <c r="DY10188" s="83"/>
      <c r="DZ10188" s="83"/>
      <c r="EA10188" s="83"/>
      <c r="EJ10188" s="54"/>
      <c r="EK10188" s="22"/>
      <c r="EL10188" s="24"/>
      <c r="EP10188" s="23"/>
      <c r="EQ10188" s="24"/>
      <c r="ER10188" s="22"/>
      <c r="ES10188" s="24"/>
      <c r="ET10188" s="24"/>
      <c r="EU10188" s="23"/>
      <c r="EV10188" s="26"/>
      <c r="EX10188" s="6"/>
      <c r="EY10188" s="24"/>
      <c r="EZ10188" s="109"/>
      <c r="FA10188" s="66"/>
      <c r="FB10188" s="5"/>
      <c r="FC10188" s="68"/>
      <c r="FD10188" s="67"/>
      <c r="FE10188" s="67"/>
      <c r="FF10188" s="64"/>
      <c r="FG10188" s="5"/>
      <c r="FH10188" s="69"/>
      <c r="FI10188" s="6"/>
      <c r="FJ10188" s="5"/>
      <c r="FK10188" s="25"/>
      <c r="FL10188" s="5"/>
    </row>
    <row r="10189" spans="40:168">
      <c r="AN10189" s="14"/>
      <c r="AO10189" s="14"/>
      <c r="AP10189" s="5"/>
      <c r="AQ10189" s="25"/>
      <c r="AR10189" s="25"/>
      <c r="AS10189" s="96"/>
      <c r="AT10189" s="83"/>
      <c r="AU10189" s="14"/>
      <c r="AX10189" s="83"/>
      <c r="AY10189" s="83"/>
      <c r="AZ10189" s="83"/>
      <c r="BA10189" s="83"/>
      <c r="BJ10189" s="54"/>
      <c r="BK10189" s="22"/>
      <c r="BL10189" s="24"/>
      <c r="BP10189" s="23"/>
      <c r="BQ10189" s="24"/>
      <c r="BR10189" s="22"/>
      <c r="BS10189" s="24"/>
      <c r="BT10189" s="24"/>
      <c r="BU10189" s="23"/>
      <c r="BV10189" s="26"/>
      <c r="BX10189" s="6"/>
      <c r="BY10189" s="24"/>
      <c r="BZ10189" s="109"/>
      <c r="CA10189" s="66"/>
      <c r="CB10189" s="5"/>
      <c r="CC10189" s="68"/>
      <c r="CD10189" s="67"/>
      <c r="CE10189" s="67"/>
      <c r="CF10189" s="64"/>
      <c r="CG10189" s="5"/>
      <c r="CH10189" s="69"/>
      <c r="CI10189" s="6"/>
      <c r="CJ10189" s="5"/>
      <c r="CK10189" s="25"/>
      <c r="CL10189" s="5"/>
      <c r="DN10189" s="14"/>
      <c r="DO10189" s="14"/>
      <c r="DP10189" s="5"/>
      <c r="DQ10189" s="25"/>
      <c r="DR10189" s="25"/>
      <c r="DS10189" s="96"/>
      <c r="DT10189" s="83"/>
      <c r="DU10189" s="14"/>
      <c r="DX10189" s="83"/>
      <c r="DY10189" s="83"/>
      <c r="DZ10189" s="83"/>
      <c r="EA10189" s="83"/>
      <c r="EJ10189" s="54"/>
      <c r="EK10189" s="22"/>
      <c r="EL10189" s="24"/>
      <c r="EP10189" s="23"/>
      <c r="EQ10189" s="24"/>
      <c r="ER10189" s="22"/>
      <c r="ES10189" s="24"/>
      <c r="ET10189" s="24"/>
      <c r="EU10189" s="23"/>
      <c r="EV10189" s="26"/>
      <c r="EX10189" s="6"/>
      <c r="EY10189" s="24"/>
      <c r="EZ10189" s="109"/>
      <c r="FA10189" s="66"/>
      <c r="FB10189" s="5"/>
      <c r="FC10189" s="68"/>
      <c r="FD10189" s="67"/>
      <c r="FE10189" s="67"/>
      <c r="FF10189" s="64"/>
      <c r="FG10189" s="5"/>
      <c r="FH10189" s="69"/>
      <c r="FI10189" s="6"/>
      <c r="FJ10189" s="5"/>
      <c r="FK10189" s="25"/>
      <c r="FL10189" s="5"/>
    </row>
    <row r="10190" spans="40:168">
      <c r="AN10190" s="14"/>
      <c r="AO10190" s="14"/>
      <c r="AP10190" s="5"/>
      <c r="AQ10190" s="25"/>
      <c r="AR10190" s="25"/>
      <c r="AS10190" s="96"/>
      <c r="AT10190" s="83"/>
      <c r="AU10190" s="14"/>
      <c r="AX10190" s="83"/>
      <c r="AY10190" s="83"/>
      <c r="AZ10190" s="83"/>
      <c r="BA10190" s="83"/>
      <c r="BJ10190" s="54"/>
      <c r="BK10190" s="22"/>
      <c r="BL10190" s="24"/>
      <c r="BP10190" s="23"/>
      <c r="BQ10190" s="24"/>
      <c r="BR10190" s="22"/>
      <c r="BS10190" s="24"/>
      <c r="BT10190" s="24"/>
      <c r="BU10190" s="23"/>
      <c r="BV10190" s="26"/>
      <c r="BX10190" s="6"/>
      <c r="BY10190" s="24"/>
      <c r="BZ10190" s="109"/>
      <c r="CA10190" s="66"/>
      <c r="CB10190" s="5"/>
      <c r="CC10190" s="68"/>
      <c r="CD10190" s="67"/>
      <c r="CE10190" s="67"/>
      <c r="CF10190" s="64"/>
      <c r="CG10190" s="5"/>
      <c r="CH10190" s="69"/>
      <c r="CI10190" s="6"/>
      <c r="CJ10190" s="5"/>
      <c r="CK10190" s="25"/>
      <c r="CL10190" s="5"/>
      <c r="DN10190" s="14"/>
      <c r="DO10190" s="14"/>
      <c r="DP10190" s="5"/>
      <c r="DQ10190" s="25"/>
      <c r="DR10190" s="25"/>
      <c r="DS10190" s="96"/>
      <c r="DT10190" s="83"/>
      <c r="DU10190" s="14"/>
      <c r="DX10190" s="83"/>
      <c r="DY10190" s="83"/>
      <c r="DZ10190" s="83"/>
      <c r="EA10190" s="83"/>
      <c r="EJ10190" s="54"/>
      <c r="EK10190" s="22"/>
      <c r="EL10190" s="24"/>
      <c r="EP10190" s="23"/>
      <c r="EQ10190" s="24"/>
      <c r="ER10190" s="22"/>
      <c r="ES10190" s="24"/>
      <c r="ET10190" s="24"/>
      <c r="EU10190" s="23"/>
      <c r="EV10190" s="26"/>
      <c r="EX10190" s="6"/>
      <c r="EY10190" s="24"/>
      <c r="EZ10190" s="109"/>
      <c r="FA10190" s="66"/>
      <c r="FB10190" s="5"/>
      <c r="FC10190" s="68"/>
      <c r="FD10190" s="67"/>
      <c r="FE10190" s="67"/>
      <c r="FF10190" s="64"/>
      <c r="FG10190" s="5"/>
      <c r="FH10190" s="69"/>
      <c r="FI10190" s="6"/>
      <c r="FJ10190" s="5"/>
      <c r="FK10190" s="25"/>
      <c r="FL10190" s="5"/>
    </row>
    <row r="10191" spans="40:168">
      <c r="AN10191" s="14"/>
      <c r="AO10191" s="14"/>
      <c r="AP10191" s="5"/>
      <c r="AQ10191" s="25"/>
      <c r="AR10191" s="25"/>
      <c r="AS10191" s="96"/>
      <c r="AT10191" s="83"/>
      <c r="AU10191" s="14"/>
      <c r="AX10191" s="83"/>
      <c r="AY10191" s="83"/>
      <c r="AZ10191" s="83"/>
      <c r="BA10191" s="83"/>
      <c r="BJ10191" s="54"/>
      <c r="BK10191" s="22"/>
      <c r="BL10191" s="24"/>
      <c r="BP10191" s="23"/>
      <c r="BQ10191" s="24"/>
      <c r="BR10191" s="22"/>
      <c r="BS10191" s="24"/>
      <c r="BT10191" s="24"/>
      <c r="BU10191" s="23"/>
      <c r="BV10191" s="26"/>
      <c r="BX10191" s="6"/>
      <c r="BY10191" s="24"/>
      <c r="BZ10191" s="109"/>
      <c r="CA10191" s="66"/>
      <c r="CB10191" s="5"/>
      <c r="CC10191" s="68"/>
      <c r="CD10191" s="67"/>
      <c r="CE10191" s="67"/>
      <c r="CF10191" s="64"/>
      <c r="CG10191" s="5"/>
      <c r="CH10191" s="69"/>
      <c r="CI10191" s="6"/>
      <c r="CJ10191" s="5"/>
      <c r="CK10191" s="25"/>
      <c r="CL10191" s="5"/>
      <c r="DN10191" s="14"/>
      <c r="DO10191" s="14"/>
      <c r="DP10191" s="5"/>
      <c r="DQ10191" s="25"/>
      <c r="DR10191" s="25"/>
      <c r="DS10191" s="96"/>
      <c r="DT10191" s="83"/>
      <c r="DU10191" s="14"/>
      <c r="DX10191" s="83"/>
      <c r="DY10191" s="83"/>
      <c r="DZ10191" s="83"/>
      <c r="EA10191" s="83"/>
      <c r="EJ10191" s="54"/>
      <c r="EK10191" s="22"/>
      <c r="EL10191" s="24"/>
      <c r="EP10191" s="23"/>
      <c r="EQ10191" s="24"/>
      <c r="ER10191" s="22"/>
      <c r="ES10191" s="24"/>
      <c r="ET10191" s="24"/>
      <c r="EU10191" s="23"/>
      <c r="EV10191" s="26"/>
      <c r="EX10191" s="6"/>
      <c r="EY10191" s="24"/>
      <c r="EZ10191" s="109"/>
      <c r="FA10191" s="66"/>
      <c r="FB10191" s="5"/>
      <c r="FC10191" s="68"/>
      <c r="FD10191" s="67"/>
      <c r="FE10191" s="67"/>
      <c r="FF10191" s="64"/>
      <c r="FG10191" s="5"/>
      <c r="FH10191" s="69"/>
      <c r="FI10191" s="6"/>
      <c r="FJ10191" s="5"/>
      <c r="FK10191" s="25"/>
      <c r="FL10191" s="5"/>
    </row>
    <row r="10192" spans="40:168">
      <c r="AN10192" s="14"/>
      <c r="AO10192" s="14"/>
      <c r="AP10192" s="5"/>
      <c r="AQ10192" s="25"/>
      <c r="AR10192" s="25"/>
      <c r="AS10192" s="96"/>
      <c r="AT10192" s="83"/>
      <c r="AU10192" s="14"/>
      <c r="AX10192" s="83"/>
      <c r="AY10192" s="83"/>
      <c r="AZ10192" s="83"/>
      <c r="BA10192" s="83"/>
      <c r="BJ10192" s="54"/>
      <c r="BK10192" s="22"/>
      <c r="BL10192" s="24"/>
      <c r="BP10192" s="23"/>
      <c r="BQ10192" s="24"/>
      <c r="BR10192" s="22"/>
      <c r="BS10192" s="24"/>
      <c r="BT10192" s="24"/>
      <c r="BU10192" s="23"/>
      <c r="BV10192" s="26"/>
      <c r="BX10192" s="6"/>
      <c r="BY10192" s="24"/>
      <c r="BZ10192" s="109"/>
      <c r="CA10192" s="66"/>
      <c r="CB10192" s="5"/>
      <c r="CC10192" s="68"/>
      <c r="CD10192" s="67"/>
      <c r="CE10192" s="67"/>
      <c r="CF10192" s="64"/>
      <c r="CG10192" s="5"/>
      <c r="CH10192" s="69"/>
      <c r="CI10192" s="6"/>
      <c r="CJ10192" s="5"/>
      <c r="CK10192" s="25"/>
      <c r="CL10192" s="5"/>
      <c r="DN10192" s="14"/>
      <c r="DO10192" s="14"/>
      <c r="DP10192" s="5"/>
      <c r="DQ10192" s="25"/>
      <c r="DR10192" s="25"/>
      <c r="DS10192" s="96"/>
      <c r="DT10192" s="83"/>
      <c r="DU10192" s="14"/>
      <c r="DX10192" s="83"/>
      <c r="DY10192" s="83"/>
      <c r="DZ10192" s="83"/>
      <c r="EA10192" s="83"/>
      <c r="EJ10192" s="54"/>
      <c r="EK10192" s="22"/>
      <c r="EL10192" s="24"/>
      <c r="EP10192" s="23"/>
      <c r="EQ10192" s="24"/>
      <c r="ER10192" s="22"/>
      <c r="ES10192" s="24"/>
      <c r="ET10192" s="24"/>
      <c r="EU10192" s="23"/>
      <c r="EV10192" s="26"/>
      <c r="EX10192" s="6"/>
      <c r="EY10192" s="24"/>
      <c r="EZ10192" s="109"/>
      <c r="FA10192" s="66"/>
      <c r="FB10192" s="5"/>
      <c r="FC10192" s="68"/>
      <c r="FD10192" s="67"/>
      <c r="FE10192" s="67"/>
      <c r="FF10192" s="64"/>
      <c r="FG10192" s="5"/>
      <c r="FH10192" s="69"/>
      <c r="FI10192" s="6"/>
      <c r="FJ10192" s="5"/>
      <c r="FK10192" s="25"/>
      <c r="FL10192" s="5"/>
    </row>
    <row r="10193" spans="40:168">
      <c r="AN10193" s="14"/>
      <c r="AO10193" s="14"/>
      <c r="AP10193" s="5"/>
      <c r="AQ10193" s="25"/>
      <c r="AR10193" s="25"/>
      <c r="AS10193" s="96"/>
      <c r="AT10193" s="83"/>
      <c r="AU10193" s="14"/>
      <c r="AX10193" s="83"/>
      <c r="AY10193" s="83"/>
      <c r="AZ10193" s="83"/>
      <c r="BA10193" s="83"/>
      <c r="BJ10193" s="54"/>
      <c r="BK10193" s="22"/>
      <c r="BL10193" s="24"/>
      <c r="BP10193" s="23"/>
      <c r="BQ10193" s="24"/>
      <c r="BR10193" s="22"/>
      <c r="BS10193" s="24"/>
      <c r="BT10193" s="24"/>
      <c r="BU10193" s="23"/>
      <c r="BV10193" s="26"/>
      <c r="BX10193" s="6"/>
      <c r="BY10193" s="24"/>
      <c r="BZ10193" s="109"/>
      <c r="CA10193" s="66"/>
      <c r="CB10193" s="5"/>
      <c r="CC10193" s="68"/>
      <c r="CD10193" s="67"/>
      <c r="CE10193" s="67"/>
      <c r="CF10193" s="64"/>
      <c r="CG10193" s="5"/>
      <c r="CH10193" s="69"/>
      <c r="CI10193" s="6"/>
      <c r="CJ10193" s="5"/>
      <c r="CK10193" s="25"/>
      <c r="CL10193" s="5"/>
      <c r="DN10193" s="14"/>
      <c r="DO10193" s="14"/>
      <c r="DP10193" s="5"/>
      <c r="DQ10193" s="25"/>
      <c r="DR10193" s="25"/>
      <c r="DS10193" s="96"/>
      <c r="DT10193" s="83"/>
      <c r="DU10193" s="14"/>
      <c r="DX10193" s="83"/>
      <c r="DY10193" s="83"/>
      <c r="DZ10193" s="83"/>
      <c r="EA10193" s="83"/>
      <c r="EJ10193" s="54"/>
      <c r="EK10193" s="22"/>
      <c r="EL10193" s="24"/>
      <c r="EP10193" s="23"/>
      <c r="EQ10193" s="24"/>
      <c r="ER10193" s="22"/>
      <c r="ES10193" s="24"/>
      <c r="ET10193" s="24"/>
      <c r="EU10193" s="23"/>
      <c r="EV10193" s="26"/>
      <c r="EX10193" s="6"/>
      <c r="EY10193" s="24"/>
      <c r="EZ10193" s="109"/>
      <c r="FA10193" s="66"/>
      <c r="FB10193" s="5"/>
      <c r="FC10193" s="68"/>
      <c r="FD10193" s="67"/>
      <c r="FE10193" s="67"/>
      <c r="FF10193" s="64"/>
      <c r="FG10193" s="5"/>
      <c r="FH10193" s="69"/>
      <c r="FI10193" s="6"/>
      <c r="FJ10193" s="5"/>
      <c r="FK10193" s="25"/>
      <c r="FL10193" s="5"/>
    </row>
    <row r="10194" spans="40:168">
      <c r="AN10194" s="14"/>
      <c r="AO10194" s="14"/>
      <c r="AP10194" s="5"/>
      <c r="AQ10194" s="25"/>
      <c r="AR10194" s="25"/>
      <c r="AS10194" s="96"/>
      <c r="AT10194" s="83"/>
      <c r="AU10194" s="14"/>
      <c r="AX10194" s="83"/>
      <c r="AY10194" s="83"/>
      <c r="AZ10194" s="83"/>
      <c r="BA10194" s="83"/>
      <c r="BJ10194" s="54"/>
      <c r="BK10194" s="22"/>
      <c r="BL10194" s="24"/>
      <c r="BP10194" s="23"/>
      <c r="BQ10194" s="24"/>
      <c r="BR10194" s="22"/>
      <c r="BS10194" s="24"/>
      <c r="BT10194" s="24"/>
      <c r="BU10194" s="23"/>
      <c r="BV10194" s="26"/>
      <c r="BX10194" s="6"/>
      <c r="BY10194" s="24"/>
      <c r="BZ10194" s="109"/>
      <c r="CA10194" s="66"/>
      <c r="CB10194" s="5"/>
      <c r="CC10194" s="68"/>
      <c r="CD10194" s="67"/>
      <c r="CE10194" s="67"/>
      <c r="CF10194" s="64"/>
      <c r="CG10194" s="5"/>
      <c r="CH10194" s="69"/>
      <c r="CI10194" s="6"/>
      <c r="CJ10194" s="5"/>
      <c r="CK10194" s="25"/>
      <c r="CL10194" s="5"/>
      <c r="DN10194" s="14"/>
      <c r="DO10194" s="14"/>
      <c r="DP10194" s="5"/>
      <c r="DQ10194" s="25"/>
      <c r="DR10194" s="25"/>
      <c r="DS10194" s="96"/>
      <c r="DT10194" s="83"/>
      <c r="DU10194" s="14"/>
      <c r="DX10194" s="83"/>
      <c r="DY10194" s="83"/>
      <c r="DZ10194" s="83"/>
      <c r="EA10194" s="83"/>
      <c r="EJ10194" s="54"/>
      <c r="EK10194" s="22"/>
      <c r="EL10194" s="24"/>
      <c r="EP10194" s="23"/>
      <c r="EQ10194" s="24"/>
      <c r="ER10194" s="22"/>
      <c r="ES10194" s="24"/>
      <c r="ET10194" s="24"/>
      <c r="EU10194" s="23"/>
      <c r="EV10194" s="26"/>
      <c r="EX10194" s="6"/>
      <c r="EY10194" s="24"/>
      <c r="EZ10194" s="109"/>
      <c r="FA10194" s="66"/>
      <c r="FB10194" s="5"/>
      <c r="FC10194" s="68"/>
      <c r="FD10194" s="67"/>
      <c r="FE10194" s="67"/>
      <c r="FF10194" s="64"/>
      <c r="FG10194" s="5"/>
      <c r="FH10194" s="69"/>
      <c r="FI10194" s="6"/>
      <c r="FJ10194" s="5"/>
      <c r="FK10194" s="25"/>
      <c r="FL10194" s="5"/>
    </row>
    <row r="10195" spans="40:168">
      <c r="AN10195" s="14"/>
      <c r="AO10195" s="14"/>
      <c r="AP10195" s="5"/>
      <c r="AQ10195" s="25"/>
      <c r="AR10195" s="25"/>
      <c r="AS10195" s="96"/>
      <c r="AT10195" s="83"/>
      <c r="AU10195" s="14"/>
      <c r="AX10195" s="83"/>
      <c r="AY10195" s="83"/>
      <c r="AZ10195" s="83"/>
      <c r="BA10195" s="83"/>
      <c r="BJ10195" s="54"/>
      <c r="BK10195" s="22"/>
      <c r="BL10195" s="24"/>
      <c r="BP10195" s="23"/>
      <c r="BQ10195" s="24"/>
      <c r="BR10195" s="22"/>
      <c r="BS10195" s="24"/>
      <c r="BT10195" s="24"/>
      <c r="BU10195" s="23"/>
      <c r="BV10195" s="26"/>
      <c r="BX10195" s="6"/>
      <c r="BY10195" s="24"/>
      <c r="BZ10195" s="109"/>
      <c r="CA10195" s="66"/>
      <c r="CB10195" s="5"/>
      <c r="CC10195" s="68"/>
      <c r="CD10195" s="67"/>
      <c r="CE10195" s="67"/>
      <c r="CF10195" s="64"/>
      <c r="CG10195" s="5"/>
      <c r="CH10195" s="69"/>
      <c r="CI10195" s="6"/>
      <c r="CJ10195" s="5"/>
      <c r="CK10195" s="25"/>
      <c r="CL10195" s="5"/>
      <c r="DN10195" s="14"/>
      <c r="DO10195" s="14"/>
      <c r="DP10195" s="5"/>
      <c r="DQ10195" s="25"/>
      <c r="DR10195" s="25"/>
      <c r="DS10195" s="96"/>
      <c r="DT10195" s="83"/>
      <c r="DU10195" s="14"/>
      <c r="DX10195" s="83"/>
      <c r="DY10195" s="83"/>
      <c r="DZ10195" s="83"/>
      <c r="EA10195" s="83"/>
      <c r="EJ10195" s="54"/>
      <c r="EK10195" s="22"/>
      <c r="EL10195" s="24"/>
      <c r="EP10195" s="23"/>
      <c r="EQ10195" s="24"/>
      <c r="ER10195" s="22"/>
      <c r="ES10195" s="24"/>
      <c r="ET10195" s="24"/>
      <c r="EU10195" s="23"/>
      <c r="EV10195" s="26"/>
      <c r="EX10195" s="6"/>
      <c r="EY10195" s="24"/>
      <c r="EZ10195" s="109"/>
      <c r="FA10195" s="66"/>
      <c r="FB10195" s="5"/>
      <c r="FC10195" s="68"/>
      <c r="FD10195" s="67"/>
      <c r="FE10195" s="67"/>
      <c r="FF10195" s="64"/>
      <c r="FG10195" s="5"/>
      <c r="FH10195" s="69"/>
      <c r="FI10195" s="6"/>
      <c r="FJ10195" s="5"/>
      <c r="FK10195" s="25"/>
      <c r="FL10195" s="5"/>
    </row>
    <row r="10196" spans="40:168">
      <c r="AN10196" s="14"/>
      <c r="AO10196" s="14"/>
      <c r="AP10196" s="5"/>
      <c r="AQ10196" s="25"/>
      <c r="AR10196" s="25"/>
      <c r="AS10196" s="96"/>
      <c r="AT10196" s="83"/>
      <c r="AU10196" s="14"/>
      <c r="AX10196" s="83"/>
      <c r="AY10196" s="83"/>
      <c r="AZ10196" s="83"/>
      <c r="BA10196" s="83"/>
      <c r="BJ10196" s="54"/>
      <c r="BK10196" s="22"/>
      <c r="BL10196" s="24"/>
      <c r="BP10196" s="23"/>
      <c r="BQ10196" s="24"/>
      <c r="BR10196" s="22"/>
      <c r="BS10196" s="24"/>
      <c r="BT10196" s="24"/>
      <c r="BU10196" s="23"/>
      <c r="BV10196" s="26"/>
      <c r="BX10196" s="6"/>
      <c r="BY10196" s="24"/>
      <c r="BZ10196" s="109"/>
      <c r="CA10196" s="66"/>
      <c r="CB10196" s="5"/>
      <c r="CC10196" s="68"/>
      <c r="CD10196" s="67"/>
      <c r="CE10196" s="67"/>
      <c r="CF10196" s="64"/>
      <c r="CG10196" s="5"/>
      <c r="CH10196" s="69"/>
      <c r="CI10196" s="6"/>
      <c r="CJ10196" s="5"/>
      <c r="CK10196" s="25"/>
      <c r="CL10196" s="5"/>
      <c r="DN10196" s="14"/>
      <c r="DO10196" s="14"/>
      <c r="DP10196" s="5"/>
      <c r="DQ10196" s="25"/>
      <c r="DR10196" s="25"/>
      <c r="DS10196" s="96"/>
      <c r="DT10196" s="83"/>
      <c r="DU10196" s="14"/>
      <c r="DX10196" s="83"/>
      <c r="DY10196" s="83"/>
      <c r="DZ10196" s="83"/>
      <c r="EA10196" s="83"/>
      <c r="EJ10196" s="54"/>
      <c r="EK10196" s="22"/>
      <c r="EL10196" s="24"/>
      <c r="EP10196" s="23"/>
      <c r="EQ10196" s="24"/>
      <c r="ER10196" s="22"/>
      <c r="ES10196" s="24"/>
      <c r="ET10196" s="24"/>
      <c r="EU10196" s="23"/>
      <c r="EV10196" s="26"/>
      <c r="EX10196" s="6"/>
      <c r="EY10196" s="24"/>
      <c r="EZ10196" s="109"/>
      <c r="FA10196" s="66"/>
      <c r="FB10196" s="5"/>
      <c r="FC10196" s="68"/>
      <c r="FD10196" s="67"/>
      <c r="FE10196" s="67"/>
      <c r="FF10196" s="64"/>
      <c r="FG10196" s="5"/>
      <c r="FH10196" s="69"/>
      <c r="FI10196" s="6"/>
      <c r="FJ10196" s="5"/>
      <c r="FK10196" s="25"/>
      <c r="FL10196" s="5"/>
    </row>
    <row r="10197" spans="40:168">
      <c r="AN10197" s="14"/>
      <c r="AO10197" s="14"/>
      <c r="AP10197" s="5"/>
      <c r="AQ10197" s="25"/>
      <c r="AR10197" s="25"/>
      <c r="AS10197" s="96"/>
      <c r="AT10197" s="83"/>
      <c r="AU10197" s="14"/>
      <c r="AX10197" s="83"/>
      <c r="AY10197" s="83"/>
      <c r="AZ10197" s="83"/>
      <c r="BA10197" s="83"/>
      <c r="BJ10197" s="54"/>
      <c r="BK10197" s="22"/>
      <c r="BL10197" s="24"/>
      <c r="BP10197" s="23"/>
      <c r="BQ10197" s="24"/>
      <c r="BR10197" s="22"/>
      <c r="BS10197" s="24"/>
      <c r="BT10197" s="24"/>
      <c r="BU10197" s="23"/>
      <c r="BV10197" s="26"/>
      <c r="BX10197" s="6"/>
      <c r="BY10197" s="24"/>
      <c r="BZ10197" s="109"/>
      <c r="CA10197" s="66"/>
      <c r="CB10197" s="5"/>
      <c r="CC10197" s="68"/>
      <c r="CD10197" s="67"/>
      <c r="CE10197" s="67"/>
      <c r="CF10197" s="64"/>
      <c r="CG10197" s="5"/>
      <c r="CH10197" s="69"/>
      <c r="CI10197" s="6"/>
      <c r="CJ10197" s="5"/>
      <c r="CK10197" s="25"/>
      <c r="CL10197" s="5"/>
      <c r="DN10197" s="14"/>
      <c r="DO10197" s="14"/>
      <c r="DP10197" s="5"/>
      <c r="DQ10197" s="25"/>
      <c r="DR10197" s="25"/>
      <c r="DS10197" s="96"/>
      <c r="DT10197" s="83"/>
      <c r="DU10197" s="14"/>
      <c r="DX10197" s="83"/>
      <c r="DY10197" s="83"/>
      <c r="DZ10197" s="83"/>
      <c r="EA10197" s="83"/>
      <c r="EJ10197" s="54"/>
      <c r="EK10197" s="22"/>
      <c r="EL10197" s="24"/>
      <c r="EP10197" s="23"/>
      <c r="EQ10197" s="24"/>
      <c r="ER10197" s="22"/>
      <c r="ES10197" s="24"/>
      <c r="ET10197" s="24"/>
      <c r="EU10197" s="23"/>
      <c r="EV10197" s="26"/>
      <c r="EX10197" s="6"/>
      <c r="EY10197" s="24"/>
      <c r="EZ10197" s="109"/>
      <c r="FA10197" s="66"/>
      <c r="FB10197" s="5"/>
      <c r="FC10197" s="68"/>
      <c r="FD10197" s="67"/>
      <c r="FE10197" s="67"/>
      <c r="FF10197" s="64"/>
      <c r="FG10197" s="5"/>
      <c r="FH10197" s="69"/>
      <c r="FI10197" s="6"/>
      <c r="FJ10197" s="5"/>
      <c r="FK10197" s="25"/>
      <c r="FL10197" s="5"/>
    </row>
    <row r="10198" spans="40:168">
      <c r="AN10198" s="14"/>
      <c r="AO10198" s="14"/>
      <c r="AP10198" s="5"/>
      <c r="AQ10198" s="25"/>
      <c r="AR10198" s="25"/>
      <c r="AS10198" s="96"/>
      <c r="AT10198" s="83"/>
      <c r="AU10198" s="14"/>
      <c r="AX10198" s="83"/>
      <c r="AY10198" s="83"/>
      <c r="AZ10198" s="83"/>
      <c r="BA10198" s="83"/>
      <c r="BJ10198" s="54"/>
      <c r="BK10198" s="22"/>
      <c r="BL10198" s="24"/>
      <c r="BP10198" s="23"/>
      <c r="BQ10198" s="24"/>
      <c r="BR10198" s="22"/>
      <c r="BS10198" s="24"/>
      <c r="BT10198" s="24"/>
      <c r="BU10198" s="23"/>
      <c r="BV10198" s="26"/>
      <c r="BX10198" s="6"/>
      <c r="BY10198" s="24"/>
      <c r="BZ10198" s="109"/>
      <c r="CA10198" s="66"/>
      <c r="CB10198" s="5"/>
      <c r="CC10198" s="68"/>
      <c r="CD10198" s="67"/>
      <c r="CE10198" s="67"/>
      <c r="CF10198" s="64"/>
      <c r="CG10198" s="5"/>
      <c r="CH10198" s="69"/>
      <c r="CI10198" s="6"/>
      <c r="CJ10198" s="5"/>
      <c r="CK10198" s="25"/>
      <c r="CL10198" s="5"/>
      <c r="DN10198" s="14"/>
      <c r="DO10198" s="14"/>
      <c r="DP10198" s="5"/>
      <c r="DQ10198" s="25"/>
      <c r="DR10198" s="25"/>
      <c r="DS10198" s="96"/>
      <c r="DT10198" s="83"/>
      <c r="DU10198" s="14"/>
      <c r="DX10198" s="83"/>
      <c r="DY10198" s="83"/>
      <c r="DZ10198" s="83"/>
      <c r="EA10198" s="83"/>
      <c r="EJ10198" s="54"/>
      <c r="EK10198" s="22"/>
      <c r="EL10198" s="24"/>
      <c r="EP10198" s="23"/>
      <c r="EQ10198" s="24"/>
      <c r="ER10198" s="22"/>
      <c r="ES10198" s="24"/>
      <c r="ET10198" s="24"/>
      <c r="EU10198" s="23"/>
      <c r="EV10198" s="26"/>
      <c r="EX10198" s="6"/>
      <c r="EY10198" s="24"/>
      <c r="EZ10198" s="109"/>
      <c r="FA10198" s="66"/>
      <c r="FB10198" s="5"/>
      <c r="FC10198" s="68"/>
      <c r="FD10198" s="67"/>
      <c r="FE10198" s="67"/>
      <c r="FF10198" s="64"/>
      <c r="FG10198" s="5"/>
      <c r="FH10198" s="69"/>
      <c r="FI10198" s="6"/>
      <c r="FJ10198" s="5"/>
      <c r="FK10198" s="25"/>
      <c r="FL10198" s="5"/>
    </row>
    <row r="10199" spans="40:168">
      <c r="AN10199" s="14"/>
      <c r="AO10199" s="14"/>
      <c r="AP10199" s="5"/>
      <c r="AQ10199" s="25"/>
      <c r="AR10199" s="25"/>
      <c r="AS10199" s="96"/>
      <c r="AT10199" s="83"/>
      <c r="AU10199" s="14"/>
      <c r="AX10199" s="83"/>
      <c r="AY10199" s="83"/>
      <c r="AZ10199" s="83"/>
      <c r="BA10199" s="83"/>
      <c r="BJ10199" s="54"/>
      <c r="BK10199" s="22"/>
      <c r="BL10199" s="24"/>
      <c r="BP10199" s="23"/>
      <c r="BQ10199" s="24"/>
      <c r="BR10199" s="22"/>
      <c r="BS10199" s="24"/>
      <c r="BT10199" s="24"/>
      <c r="BU10199" s="23"/>
      <c r="BV10199" s="26"/>
      <c r="BX10199" s="6"/>
      <c r="BY10199" s="24"/>
      <c r="BZ10199" s="109"/>
      <c r="CA10199" s="66"/>
      <c r="CB10199" s="5"/>
      <c r="CC10199" s="68"/>
      <c r="CD10199" s="67"/>
      <c r="CE10199" s="67"/>
      <c r="CF10199" s="64"/>
      <c r="CG10199" s="5"/>
      <c r="CH10199" s="69"/>
      <c r="CI10199" s="6"/>
      <c r="CJ10199" s="5"/>
      <c r="CK10199" s="25"/>
      <c r="CL10199" s="5"/>
      <c r="DN10199" s="14"/>
      <c r="DO10199" s="14"/>
      <c r="DP10199" s="5"/>
      <c r="DQ10199" s="25"/>
      <c r="DR10199" s="25"/>
      <c r="DS10199" s="96"/>
      <c r="DT10199" s="83"/>
      <c r="DU10199" s="14"/>
      <c r="DX10199" s="83"/>
      <c r="DY10199" s="83"/>
      <c r="DZ10199" s="83"/>
      <c r="EA10199" s="83"/>
      <c r="EJ10199" s="54"/>
      <c r="EK10199" s="22"/>
      <c r="EL10199" s="24"/>
      <c r="EP10199" s="23"/>
      <c r="EQ10199" s="24"/>
      <c r="ER10199" s="22"/>
      <c r="ES10199" s="24"/>
      <c r="ET10199" s="24"/>
      <c r="EU10199" s="23"/>
      <c r="EV10199" s="26"/>
      <c r="EX10199" s="6"/>
      <c r="EY10199" s="24"/>
      <c r="EZ10199" s="109"/>
      <c r="FA10199" s="66"/>
      <c r="FB10199" s="5"/>
      <c r="FC10199" s="68"/>
      <c r="FD10199" s="67"/>
      <c r="FE10199" s="67"/>
      <c r="FF10199" s="64"/>
      <c r="FG10199" s="5"/>
      <c r="FH10199" s="69"/>
      <c r="FI10199" s="6"/>
      <c r="FJ10199" s="5"/>
      <c r="FK10199" s="25"/>
      <c r="FL10199" s="5"/>
    </row>
    <row r="10200" spans="40:168">
      <c r="AN10200" s="14"/>
      <c r="AO10200" s="14"/>
      <c r="AP10200" s="5"/>
      <c r="AQ10200" s="25"/>
      <c r="AR10200" s="25"/>
      <c r="AS10200" s="96"/>
      <c r="AT10200" s="83"/>
      <c r="AU10200" s="14"/>
      <c r="AX10200" s="83"/>
      <c r="AY10200" s="83"/>
      <c r="AZ10200" s="83"/>
      <c r="BA10200" s="83"/>
      <c r="BJ10200" s="54"/>
      <c r="BK10200" s="22"/>
      <c r="BL10200" s="24"/>
      <c r="BP10200" s="23"/>
      <c r="BQ10200" s="24"/>
      <c r="BR10200" s="22"/>
      <c r="BS10200" s="24"/>
      <c r="BT10200" s="24"/>
      <c r="BU10200" s="23"/>
      <c r="BV10200" s="26"/>
      <c r="BX10200" s="6"/>
      <c r="BY10200" s="24"/>
      <c r="BZ10200" s="109"/>
      <c r="CA10200" s="66"/>
      <c r="CB10200" s="5"/>
      <c r="CC10200" s="68"/>
      <c r="CD10200" s="67"/>
      <c r="CE10200" s="67"/>
      <c r="CF10200" s="64"/>
      <c r="CG10200" s="5"/>
      <c r="CH10200" s="69"/>
      <c r="CI10200" s="6"/>
      <c r="CJ10200" s="5"/>
      <c r="CK10200" s="25"/>
      <c r="CL10200" s="5"/>
      <c r="DN10200" s="14"/>
      <c r="DO10200" s="14"/>
      <c r="DP10200" s="5"/>
      <c r="DQ10200" s="25"/>
      <c r="DR10200" s="25"/>
      <c r="DS10200" s="96"/>
      <c r="DT10200" s="83"/>
      <c r="DU10200" s="14"/>
      <c r="DX10200" s="83"/>
      <c r="DY10200" s="83"/>
      <c r="DZ10200" s="83"/>
      <c r="EA10200" s="83"/>
      <c r="EJ10200" s="54"/>
      <c r="EK10200" s="22"/>
      <c r="EL10200" s="24"/>
      <c r="EP10200" s="23"/>
      <c r="EQ10200" s="24"/>
      <c r="ER10200" s="22"/>
      <c r="ES10200" s="24"/>
      <c r="ET10200" s="24"/>
      <c r="EU10200" s="23"/>
      <c r="EV10200" s="26"/>
      <c r="EX10200" s="6"/>
      <c r="EY10200" s="24"/>
      <c r="EZ10200" s="109"/>
      <c r="FA10200" s="66"/>
      <c r="FB10200" s="5"/>
      <c r="FC10200" s="68"/>
      <c r="FD10200" s="67"/>
      <c r="FE10200" s="67"/>
      <c r="FF10200" s="64"/>
      <c r="FG10200" s="5"/>
      <c r="FH10200" s="69"/>
      <c r="FI10200" s="6"/>
      <c r="FJ10200" s="5"/>
      <c r="FK10200" s="25"/>
      <c r="FL10200" s="5"/>
    </row>
    <row r="10201" spans="40:168">
      <c r="AN10201" s="14"/>
      <c r="AO10201" s="14"/>
      <c r="AP10201" s="5"/>
      <c r="AQ10201" s="25"/>
      <c r="AR10201" s="25"/>
      <c r="AS10201" s="96"/>
      <c r="AT10201" s="83"/>
      <c r="AU10201" s="14"/>
      <c r="AX10201" s="83"/>
      <c r="AY10201" s="83"/>
      <c r="AZ10201" s="83"/>
      <c r="BA10201" s="83"/>
      <c r="BJ10201" s="54"/>
      <c r="BK10201" s="22"/>
      <c r="BL10201" s="24"/>
      <c r="BP10201" s="23"/>
      <c r="BQ10201" s="24"/>
      <c r="BR10201" s="22"/>
      <c r="BS10201" s="24"/>
      <c r="BT10201" s="24"/>
      <c r="BU10201" s="23"/>
      <c r="BV10201" s="26"/>
      <c r="BX10201" s="6"/>
      <c r="BY10201" s="24"/>
      <c r="BZ10201" s="109"/>
      <c r="CA10201" s="66"/>
      <c r="CB10201" s="5"/>
      <c r="CC10201" s="68"/>
      <c r="CD10201" s="67"/>
      <c r="CE10201" s="67"/>
      <c r="CF10201" s="64"/>
      <c r="CG10201" s="5"/>
      <c r="CH10201" s="69"/>
      <c r="CI10201" s="6"/>
      <c r="CJ10201" s="5"/>
      <c r="CK10201" s="25"/>
      <c r="CL10201" s="5"/>
      <c r="DN10201" s="14"/>
      <c r="DO10201" s="14"/>
      <c r="DP10201" s="5"/>
      <c r="DQ10201" s="25"/>
      <c r="DR10201" s="25"/>
      <c r="DS10201" s="96"/>
      <c r="DT10201" s="83"/>
      <c r="DU10201" s="14"/>
      <c r="DX10201" s="83"/>
      <c r="DY10201" s="83"/>
      <c r="DZ10201" s="83"/>
      <c r="EA10201" s="83"/>
      <c r="EJ10201" s="54"/>
      <c r="EK10201" s="22"/>
      <c r="EL10201" s="24"/>
      <c r="EP10201" s="23"/>
      <c r="EQ10201" s="24"/>
      <c r="ER10201" s="22"/>
      <c r="ES10201" s="24"/>
      <c r="ET10201" s="24"/>
      <c r="EU10201" s="23"/>
      <c r="EV10201" s="26"/>
      <c r="EX10201" s="6"/>
      <c r="EY10201" s="24"/>
      <c r="EZ10201" s="109"/>
      <c r="FA10201" s="66"/>
      <c r="FB10201" s="5"/>
      <c r="FC10201" s="68"/>
      <c r="FD10201" s="67"/>
      <c r="FE10201" s="67"/>
      <c r="FF10201" s="64"/>
      <c r="FG10201" s="5"/>
      <c r="FH10201" s="69"/>
      <c r="FI10201" s="6"/>
      <c r="FJ10201" s="5"/>
      <c r="FK10201" s="25"/>
      <c r="FL10201" s="5"/>
    </row>
    <row r="10202" spans="40:168">
      <c r="AN10202" s="14"/>
      <c r="AO10202" s="14"/>
      <c r="AP10202" s="5"/>
      <c r="AQ10202" s="25"/>
      <c r="AR10202" s="25"/>
      <c r="AS10202" s="96"/>
      <c r="AT10202" s="83"/>
      <c r="AU10202" s="14"/>
      <c r="AX10202" s="83"/>
      <c r="AY10202" s="83"/>
      <c r="AZ10202" s="83"/>
      <c r="BA10202" s="83"/>
      <c r="BJ10202" s="54"/>
      <c r="BK10202" s="22"/>
      <c r="BL10202" s="24"/>
      <c r="BP10202" s="23"/>
      <c r="BQ10202" s="24"/>
      <c r="BR10202" s="22"/>
      <c r="BS10202" s="24"/>
      <c r="BT10202" s="24"/>
      <c r="BU10202" s="23"/>
      <c r="BV10202" s="26"/>
      <c r="BX10202" s="6"/>
      <c r="BY10202" s="24"/>
      <c r="BZ10202" s="109"/>
      <c r="CA10202" s="66"/>
      <c r="CB10202" s="5"/>
      <c r="CC10202" s="68"/>
      <c r="CD10202" s="67"/>
      <c r="CE10202" s="67"/>
      <c r="CF10202" s="64"/>
      <c r="CG10202" s="5"/>
      <c r="CH10202" s="69"/>
      <c r="CI10202" s="6"/>
      <c r="CJ10202" s="5"/>
      <c r="CK10202" s="25"/>
      <c r="CL10202" s="5"/>
      <c r="DN10202" s="14"/>
      <c r="DO10202" s="14"/>
      <c r="DP10202" s="5"/>
      <c r="DQ10202" s="25"/>
      <c r="DR10202" s="25"/>
      <c r="DS10202" s="96"/>
      <c r="DT10202" s="83"/>
      <c r="DU10202" s="14"/>
      <c r="DX10202" s="83"/>
      <c r="DY10202" s="83"/>
      <c r="DZ10202" s="83"/>
      <c r="EA10202" s="83"/>
      <c r="EJ10202" s="54"/>
      <c r="EK10202" s="22"/>
      <c r="EL10202" s="24"/>
      <c r="EP10202" s="23"/>
      <c r="EQ10202" s="24"/>
      <c r="ER10202" s="22"/>
      <c r="ES10202" s="24"/>
      <c r="ET10202" s="24"/>
      <c r="EU10202" s="23"/>
      <c r="EV10202" s="26"/>
      <c r="EX10202" s="6"/>
      <c r="EY10202" s="24"/>
      <c r="EZ10202" s="109"/>
      <c r="FA10202" s="66"/>
      <c r="FB10202" s="5"/>
      <c r="FC10202" s="68"/>
      <c r="FD10202" s="67"/>
      <c r="FE10202" s="67"/>
      <c r="FF10202" s="64"/>
      <c r="FG10202" s="5"/>
      <c r="FH10202" s="69"/>
      <c r="FI10202" s="6"/>
      <c r="FJ10202" s="5"/>
      <c r="FK10202" s="25"/>
      <c r="FL10202" s="5"/>
    </row>
    <row r="10203" spans="40:168">
      <c r="AN10203" s="14"/>
      <c r="AO10203" s="14"/>
      <c r="AP10203" s="5"/>
      <c r="AQ10203" s="25"/>
      <c r="AR10203" s="25"/>
      <c r="AS10203" s="96"/>
      <c r="AT10203" s="83"/>
      <c r="AU10203" s="14"/>
      <c r="AX10203" s="83"/>
      <c r="AY10203" s="83"/>
      <c r="AZ10203" s="83"/>
      <c r="BA10203" s="83"/>
      <c r="BJ10203" s="54"/>
      <c r="BK10203" s="22"/>
      <c r="BL10203" s="24"/>
      <c r="BP10203" s="23"/>
      <c r="BQ10203" s="24"/>
      <c r="BR10203" s="22"/>
      <c r="BS10203" s="24"/>
      <c r="BT10203" s="24"/>
      <c r="BU10203" s="23"/>
      <c r="BV10203" s="26"/>
      <c r="BX10203" s="6"/>
      <c r="BY10203" s="24"/>
      <c r="BZ10203" s="109"/>
      <c r="CA10203" s="66"/>
      <c r="CB10203" s="5"/>
      <c r="CC10203" s="68"/>
      <c r="CD10203" s="67"/>
      <c r="CE10203" s="67"/>
      <c r="CF10203" s="64"/>
      <c r="CG10203" s="5"/>
      <c r="CH10203" s="69"/>
      <c r="CI10203" s="6"/>
      <c r="CJ10203" s="5"/>
      <c r="CK10203" s="25"/>
      <c r="CL10203" s="5"/>
      <c r="DN10203" s="14"/>
      <c r="DO10203" s="14"/>
      <c r="DP10203" s="5"/>
      <c r="DQ10203" s="25"/>
      <c r="DR10203" s="25"/>
      <c r="DS10203" s="96"/>
      <c r="DT10203" s="83"/>
      <c r="DU10203" s="14"/>
      <c r="DX10203" s="83"/>
      <c r="DY10203" s="83"/>
      <c r="DZ10203" s="83"/>
      <c r="EA10203" s="83"/>
      <c r="EJ10203" s="54"/>
      <c r="EK10203" s="22"/>
      <c r="EL10203" s="24"/>
      <c r="EP10203" s="23"/>
      <c r="EQ10203" s="24"/>
      <c r="ER10203" s="22"/>
      <c r="ES10203" s="24"/>
      <c r="ET10203" s="24"/>
      <c r="EU10203" s="23"/>
      <c r="EV10203" s="26"/>
      <c r="EX10203" s="6"/>
      <c r="EY10203" s="24"/>
      <c r="EZ10203" s="109"/>
      <c r="FA10203" s="66"/>
      <c r="FB10203" s="5"/>
      <c r="FC10203" s="68"/>
      <c r="FD10203" s="67"/>
      <c r="FE10203" s="67"/>
      <c r="FF10203" s="64"/>
      <c r="FG10203" s="5"/>
      <c r="FH10203" s="69"/>
      <c r="FI10203" s="6"/>
      <c r="FJ10203" s="5"/>
      <c r="FK10203" s="25"/>
      <c r="FL10203" s="5"/>
    </row>
    <row r="10204" spans="40:168">
      <c r="AN10204" s="14"/>
      <c r="AO10204" s="14"/>
      <c r="AP10204" s="5"/>
      <c r="AQ10204" s="25"/>
      <c r="AR10204" s="25"/>
      <c r="AS10204" s="96"/>
      <c r="AT10204" s="83"/>
      <c r="AU10204" s="14"/>
      <c r="AX10204" s="83"/>
      <c r="AY10204" s="83"/>
      <c r="AZ10204" s="83"/>
      <c r="BA10204" s="83"/>
      <c r="BJ10204" s="54"/>
      <c r="BK10204" s="22"/>
      <c r="BL10204" s="24"/>
      <c r="BP10204" s="23"/>
      <c r="BQ10204" s="24"/>
      <c r="BR10204" s="22"/>
      <c r="BS10204" s="24"/>
      <c r="BT10204" s="24"/>
      <c r="BU10204" s="23"/>
      <c r="BV10204" s="26"/>
      <c r="BX10204" s="6"/>
      <c r="BY10204" s="24"/>
      <c r="BZ10204" s="109"/>
      <c r="CA10204" s="66"/>
      <c r="CB10204" s="5"/>
      <c r="CC10204" s="68"/>
      <c r="CD10204" s="67"/>
      <c r="CE10204" s="67"/>
      <c r="CF10204" s="64"/>
      <c r="CG10204" s="5"/>
      <c r="CH10204" s="69"/>
      <c r="CI10204" s="6"/>
      <c r="CJ10204" s="5"/>
      <c r="CK10204" s="25"/>
      <c r="CL10204" s="5"/>
      <c r="DN10204" s="14"/>
      <c r="DO10204" s="14"/>
      <c r="DP10204" s="5"/>
      <c r="DQ10204" s="25"/>
      <c r="DR10204" s="25"/>
      <c r="DS10204" s="96"/>
      <c r="DT10204" s="83"/>
      <c r="DU10204" s="14"/>
      <c r="DX10204" s="83"/>
      <c r="DY10204" s="83"/>
      <c r="DZ10204" s="83"/>
      <c r="EA10204" s="83"/>
      <c r="EJ10204" s="54"/>
      <c r="EK10204" s="22"/>
      <c r="EL10204" s="24"/>
      <c r="EP10204" s="23"/>
      <c r="EQ10204" s="24"/>
      <c r="ER10204" s="22"/>
      <c r="ES10204" s="24"/>
      <c r="ET10204" s="24"/>
      <c r="EU10204" s="23"/>
      <c r="EV10204" s="26"/>
      <c r="EX10204" s="6"/>
      <c r="EY10204" s="24"/>
      <c r="EZ10204" s="109"/>
      <c r="FA10204" s="66"/>
      <c r="FB10204" s="5"/>
      <c r="FC10204" s="68"/>
      <c r="FD10204" s="67"/>
      <c r="FE10204" s="67"/>
      <c r="FF10204" s="64"/>
      <c r="FG10204" s="5"/>
      <c r="FH10204" s="69"/>
      <c r="FI10204" s="6"/>
      <c r="FJ10204" s="5"/>
      <c r="FK10204" s="25"/>
      <c r="FL10204" s="5"/>
    </row>
    <row r="10205" spans="40:168">
      <c r="AN10205" s="14"/>
      <c r="AO10205" s="14"/>
      <c r="AP10205" s="5"/>
      <c r="AQ10205" s="25"/>
      <c r="AR10205" s="25"/>
      <c r="AS10205" s="96"/>
      <c r="AT10205" s="83"/>
      <c r="AU10205" s="14"/>
      <c r="AX10205" s="83"/>
      <c r="AY10205" s="83"/>
      <c r="AZ10205" s="83"/>
      <c r="BA10205" s="83"/>
      <c r="BJ10205" s="54"/>
      <c r="BK10205" s="22"/>
      <c r="BL10205" s="24"/>
      <c r="BP10205" s="23"/>
      <c r="BQ10205" s="24"/>
      <c r="BR10205" s="22"/>
      <c r="BS10205" s="24"/>
      <c r="BT10205" s="24"/>
      <c r="BU10205" s="23"/>
      <c r="BV10205" s="26"/>
      <c r="BX10205" s="6"/>
      <c r="BY10205" s="24"/>
      <c r="BZ10205" s="109"/>
      <c r="CA10205" s="66"/>
      <c r="CB10205" s="5"/>
      <c r="CC10205" s="68"/>
      <c r="CD10205" s="67"/>
      <c r="CE10205" s="67"/>
      <c r="CF10205" s="64"/>
      <c r="CG10205" s="5"/>
      <c r="CH10205" s="69"/>
      <c r="CI10205" s="6"/>
      <c r="CJ10205" s="5"/>
      <c r="CK10205" s="25"/>
      <c r="CL10205" s="5"/>
      <c r="DN10205" s="14"/>
      <c r="DO10205" s="14"/>
      <c r="DP10205" s="5"/>
      <c r="DQ10205" s="25"/>
      <c r="DR10205" s="25"/>
      <c r="DS10205" s="96"/>
      <c r="DT10205" s="83"/>
      <c r="DU10205" s="14"/>
      <c r="DX10205" s="83"/>
      <c r="DY10205" s="83"/>
      <c r="DZ10205" s="83"/>
      <c r="EA10205" s="83"/>
      <c r="EJ10205" s="54"/>
      <c r="EK10205" s="22"/>
      <c r="EL10205" s="24"/>
      <c r="EP10205" s="23"/>
      <c r="EQ10205" s="24"/>
      <c r="ER10205" s="22"/>
      <c r="ES10205" s="24"/>
      <c r="ET10205" s="24"/>
      <c r="EU10205" s="23"/>
      <c r="EV10205" s="26"/>
      <c r="EX10205" s="6"/>
      <c r="EY10205" s="24"/>
      <c r="EZ10205" s="109"/>
      <c r="FA10205" s="66"/>
      <c r="FB10205" s="5"/>
      <c r="FC10205" s="68"/>
      <c r="FD10205" s="67"/>
      <c r="FE10205" s="67"/>
      <c r="FF10205" s="64"/>
      <c r="FG10205" s="5"/>
      <c r="FH10205" s="69"/>
      <c r="FI10205" s="6"/>
      <c r="FJ10205" s="5"/>
      <c r="FK10205" s="25"/>
      <c r="FL10205" s="5"/>
    </row>
    <row r="10206" spans="40:168">
      <c r="AN10206" s="14"/>
      <c r="AO10206" s="14"/>
      <c r="AP10206" s="5"/>
      <c r="AQ10206" s="25"/>
      <c r="AR10206" s="25"/>
      <c r="AS10206" s="96"/>
      <c r="AT10206" s="83"/>
      <c r="AU10206" s="14"/>
      <c r="AX10206" s="83"/>
      <c r="AY10206" s="83"/>
      <c r="AZ10206" s="83"/>
      <c r="BA10206" s="83"/>
      <c r="BJ10206" s="54"/>
      <c r="BK10206" s="22"/>
      <c r="BL10206" s="24"/>
      <c r="BP10206" s="23"/>
      <c r="BQ10206" s="24"/>
      <c r="BR10206" s="22"/>
      <c r="BS10206" s="24"/>
      <c r="BT10206" s="24"/>
      <c r="BU10206" s="23"/>
      <c r="BV10206" s="26"/>
      <c r="BX10206" s="6"/>
      <c r="BY10206" s="24"/>
      <c r="BZ10206" s="109"/>
      <c r="CA10206" s="66"/>
      <c r="CB10206" s="5"/>
      <c r="CC10206" s="68"/>
      <c r="CD10206" s="67"/>
      <c r="CE10206" s="67"/>
      <c r="CF10206" s="64"/>
      <c r="CG10206" s="5"/>
      <c r="CH10206" s="69"/>
      <c r="CI10206" s="6"/>
      <c r="CJ10206" s="5"/>
      <c r="CK10206" s="25"/>
      <c r="CL10206" s="5"/>
      <c r="DN10206" s="14"/>
      <c r="DO10206" s="14"/>
      <c r="DP10206" s="5"/>
      <c r="DQ10206" s="25"/>
      <c r="DR10206" s="25"/>
      <c r="DS10206" s="96"/>
      <c r="DT10206" s="83"/>
      <c r="DU10206" s="14"/>
      <c r="DX10206" s="83"/>
      <c r="DY10206" s="83"/>
      <c r="DZ10206" s="83"/>
      <c r="EA10206" s="83"/>
      <c r="EJ10206" s="54"/>
      <c r="EK10206" s="22"/>
      <c r="EL10206" s="24"/>
      <c r="EP10206" s="23"/>
      <c r="EQ10206" s="24"/>
      <c r="ER10206" s="22"/>
      <c r="ES10206" s="24"/>
      <c r="ET10206" s="24"/>
      <c r="EU10206" s="23"/>
      <c r="EV10206" s="26"/>
      <c r="EX10206" s="6"/>
      <c r="EY10206" s="24"/>
      <c r="EZ10206" s="109"/>
      <c r="FA10206" s="66"/>
      <c r="FB10206" s="5"/>
      <c r="FC10206" s="68"/>
      <c r="FD10206" s="67"/>
      <c r="FE10206" s="67"/>
      <c r="FF10206" s="64"/>
      <c r="FG10206" s="5"/>
      <c r="FH10206" s="69"/>
      <c r="FI10206" s="6"/>
      <c r="FJ10206" s="5"/>
      <c r="FK10206" s="25"/>
      <c r="FL10206" s="5"/>
    </row>
    <row r="10207" spans="40:168">
      <c r="AN10207" s="14"/>
      <c r="AO10207" s="14"/>
      <c r="AP10207" s="5"/>
      <c r="AQ10207" s="25"/>
      <c r="AR10207" s="25"/>
      <c r="AS10207" s="96"/>
      <c r="AT10207" s="83"/>
      <c r="AU10207" s="14"/>
      <c r="AX10207" s="83"/>
      <c r="AY10207" s="83"/>
      <c r="AZ10207" s="83"/>
      <c r="BA10207" s="83"/>
      <c r="BJ10207" s="54"/>
      <c r="BK10207" s="22"/>
      <c r="BL10207" s="24"/>
      <c r="BP10207" s="23"/>
      <c r="BQ10207" s="24"/>
      <c r="BR10207" s="22"/>
      <c r="BS10207" s="24"/>
      <c r="BT10207" s="24"/>
      <c r="BU10207" s="23"/>
      <c r="BV10207" s="26"/>
      <c r="BX10207" s="6"/>
      <c r="BY10207" s="24"/>
      <c r="BZ10207" s="109"/>
      <c r="CA10207" s="66"/>
      <c r="CB10207" s="5"/>
      <c r="CC10207" s="68"/>
      <c r="CD10207" s="67"/>
      <c r="CE10207" s="67"/>
      <c r="CF10207" s="64"/>
      <c r="CG10207" s="5"/>
      <c r="CH10207" s="69"/>
      <c r="CI10207" s="6"/>
      <c r="CJ10207" s="5"/>
      <c r="CK10207" s="25"/>
      <c r="CL10207" s="5"/>
      <c r="DN10207" s="14"/>
      <c r="DO10207" s="14"/>
      <c r="DP10207" s="5"/>
      <c r="DQ10207" s="25"/>
      <c r="DR10207" s="25"/>
      <c r="DS10207" s="96"/>
      <c r="DT10207" s="83"/>
      <c r="DU10207" s="14"/>
      <c r="DX10207" s="83"/>
      <c r="DY10207" s="83"/>
      <c r="DZ10207" s="83"/>
      <c r="EA10207" s="83"/>
      <c r="EJ10207" s="54"/>
      <c r="EK10207" s="22"/>
      <c r="EL10207" s="24"/>
      <c r="EP10207" s="23"/>
      <c r="EQ10207" s="24"/>
      <c r="ER10207" s="22"/>
      <c r="ES10207" s="24"/>
      <c r="ET10207" s="24"/>
      <c r="EU10207" s="23"/>
      <c r="EV10207" s="26"/>
      <c r="EX10207" s="6"/>
      <c r="EY10207" s="24"/>
      <c r="EZ10207" s="109"/>
      <c r="FA10207" s="66"/>
      <c r="FB10207" s="5"/>
      <c r="FC10207" s="68"/>
      <c r="FD10207" s="67"/>
      <c r="FE10207" s="67"/>
      <c r="FF10207" s="64"/>
      <c r="FG10207" s="5"/>
      <c r="FH10207" s="69"/>
      <c r="FI10207" s="6"/>
      <c r="FJ10207" s="5"/>
      <c r="FK10207" s="25"/>
      <c r="FL10207" s="5"/>
    </row>
    <row r="10208" spans="40:168">
      <c r="AN10208" s="14"/>
      <c r="AO10208" s="14"/>
      <c r="AP10208" s="5"/>
      <c r="AQ10208" s="25"/>
      <c r="AR10208" s="25"/>
      <c r="AS10208" s="96"/>
      <c r="AT10208" s="83"/>
      <c r="AU10208" s="14"/>
      <c r="AX10208" s="83"/>
      <c r="AY10208" s="83"/>
      <c r="AZ10208" s="83"/>
      <c r="BA10208" s="83"/>
      <c r="BJ10208" s="54"/>
      <c r="BK10208" s="22"/>
      <c r="BL10208" s="24"/>
      <c r="BP10208" s="23"/>
      <c r="BQ10208" s="24"/>
      <c r="BR10208" s="22"/>
      <c r="BS10208" s="24"/>
      <c r="BT10208" s="24"/>
      <c r="BU10208" s="23"/>
      <c r="BV10208" s="26"/>
      <c r="BX10208" s="6"/>
      <c r="BY10208" s="24"/>
      <c r="BZ10208" s="109"/>
      <c r="CA10208" s="66"/>
      <c r="CB10208" s="5"/>
      <c r="CC10208" s="68"/>
      <c r="CD10208" s="67"/>
      <c r="CE10208" s="67"/>
      <c r="CF10208" s="64"/>
      <c r="CG10208" s="5"/>
      <c r="CH10208" s="69"/>
      <c r="CI10208" s="6"/>
      <c r="CJ10208" s="5"/>
      <c r="CK10208" s="25"/>
      <c r="CL10208" s="5"/>
      <c r="DN10208" s="14"/>
      <c r="DO10208" s="14"/>
      <c r="DP10208" s="5"/>
      <c r="DQ10208" s="25"/>
      <c r="DR10208" s="25"/>
      <c r="DS10208" s="96"/>
      <c r="DT10208" s="83"/>
      <c r="DU10208" s="14"/>
      <c r="DX10208" s="83"/>
      <c r="DY10208" s="83"/>
      <c r="DZ10208" s="83"/>
      <c r="EA10208" s="83"/>
      <c r="EJ10208" s="54"/>
      <c r="EK10208" s="22"/>
      <c r="EL10208" s="24"/>
      <c r="EP10208" s="23"/>
      <c r="EQ10208" s="24"/>
      <c r="ER10208" s="22"/>
      <c r="ES10208" s="24"/>
      <c r="ET10208" s="24"/>
      <c r="EU10208" s="23"/>
      <c r="EV10208" s="26"/>
      <c r="EX10208" s="6"/>
      <c r="EY10208" s="24"/>
      <c r="EZ10208" s="109"/>
      <c r="FA10208" s="66"/>
      <c r="FB10208" s="5"/>
      <c r="FC10208" s="68"/>
      <c r="FD10208" s="67"/>
      <c r="FE10208" s="67"/>
      <c r="FF10208" s="64"/>
      <c r="FG10208" s="5"/>
      <c r="FH10208" s="69"/>
      <c r="FI10208" s="6"/>
      <c r="FJ10208" s="5"/>
      <c r="FK10208" s="25"/>
      <c r="FL10208" s="5"/>
    </row>
    <row r="10209" spans="40:168">
      <c r="AN10209" s="14"/>
      <c r="AO10209" s="14"/>
      <c r="AP10209" s="5"/>
      <c r="AQ10209" s="25"/>
      <c r="AR10209" s="25"/>
      <c r="AS10209" s="96"/>
      <c r="AT10209" s="83"/>
      <c r="AU10209" s="14"/>
      <c r="AX10209" s="83"/>
      <c r="AY10209" s="83"/>
      <c r="AZ10209" s="83"/>
      <c r="BA10209" s="83"/>
      <c r="BJ10209" s="54"/>
      <c r="BK10209" s="22"/>
      <c r="BL10209" s="24"/>
      <c r="BP10209" s="23"/>
      <c r="BQ10209" s="24"/>
      <c r="BR10209" s="22"/>
      <c r="BS10209" s="24"/>
      <c r="BT10209" s="24"/>
      <c r="BU10209" s="23"/>
      <c r="BV10209" s="26"/>
      <c r="BX10209" s="6"/>
      <c r="BY10209" s="24"/>
      <c r="BZ10209" s="109"/>
      <c r="CA10209" s="66"/>
      <c r="CB10209" s="5"/>
      <c r="CC10209" s="68"/>
      <c r="CD10209" s="67"/>
      <c r="CE10209" s="67"/>
      <c r="CF10209" s="64"/>
      <c r="CG10209" s="5"/>
      <c r="CH10209" s="69"/>
      <c r="CI10209" s="6"/>
      <c r="CJ10209" s="5"/>
      <c r="CK10209" s="25"/>
      <c r="CL10209" s="5"/>
      <c r="DN10209" s="14"/>
      <c r="DO10209" s="14"/>
      <c r="DP10209" s="5"/>
      <c r="DQ10209" s="25"/>
      <c r="DR10209" s="25"/>
      <c r="DS10209" s="96"/>
      <c r="DT10209" s="83"/>
      <c r="DU10209" s="14"/>
      <c r="DX10209" s="83"/>
      <c r="DY10209" s="83"/>
      <c r="DZ10209" s="83"/>
      <c r="EA10209" s="83"/>
      <c r="EJ10209" s="54"/>
      <c r="EK10209" s="22"/>
      <c r="EL10209" s="24"/>
      <c r="EP10209" s="23"/>
      <c r="EQ10209" s="24"/>
      <c r="ER10209" s="22"/>
      <c r="ES10209" s="24"/>
      <c r="ET10209" s="24"/>
      <c r="EU10209" s="23"/>
      <c r="EV10209" s="26"/>
      <c r="EX10209" s="6"/>
      <c r="EY10209" s="24"/>
      <c r="EZ10209" s="109"/>
      <c r="FA10209" s="66"/>
      <c r="FB10209" s="5"/>
      <c r="FC10209" s="68"/>
      <c r="FD10209" s="67"/>
      <c r="FE10209" s="67"/>
      <c r="FF10209" s="64"/>
      <c r="FG10209" s="5"/>
      <c r="FH10209" s="69"/>
      <c r="FI10209" s="6"/>
      <c r="FJ10209" s="5"/>
      <c r="FK10209" s="25"/>
      <c r="FL10209" s="5"/>
    </row>
    <row r="10210" spans="40:168">
      <c r="AN10210" s="14"/>
      <c r="AO10210" s="14"/>
      <c r="AP10210" s="5"/>
      <c r="AQ10210" s="25"/>
      <c r="AR10210" s="25"/>
      <c r="AS10210" s="96"/>
      <c r="AT10210" s="83"/>
      <c r="AU10210" s="14"/>
      <c r="AX10210" s="83"/>
      <c r="AY10210" s="83"/>
      <c r="AZ10210" s="83"/>
      <c r="BA10210" s="83"/>
      <c r="BJ10210" s="54"/>
      <c r="BK10210" s="22"/>
      <c r="BL10210" s="24"/>
      <c r="BP10210" s="23"/>
      <c r="BQ10210" s="24"/>
      <c r="BR10210" s="22"/>
      <c r="BS10210" s="24"/>
      <c r="BT10210" s="24"/>
      <c r="BU10210" s="23"/>
      <c r="BV10210" s="26"/>
      <c r="BX10210" s="6"/>
      <c r="BY10210" s="24"/>
      <c r="BZ10210" s="109"/>
      <c r="CA10210" s="66"/>
      <c r="CB10210" s="5"/>
      <c r="CC10210" s="68"/>
      <c r="CD10210" s="67"/>
      <c r="CE10210" s="67"/>
      <c r="CF10210" s="64"/>
      <c r="CG10210" s="5"/>
      <c r="CH10210" s="69"/>
      <c r="CI10210" s="6"/>
      <c r="CJ10210" s="5"/>
      <c r="CK10210" s="25"/>
      <c r="CL10210" s="5"/>
      <c r="DN10210" s="14"/>
      <c r="DO10210" s="14"/>
      <c r="DP10210" s="5"/>
      <c r="DQ10210" s="25"/>
      <c r="DR10210" s="25"/>
      <c r="DS10210" s="96"/>
      <c r="DT10210" s="83"/>
      <c r="DU10210" s="14"/>
      <c r="DX10210" s="83"/>
      <c r="DY10210" s="83"/>
      <c r="DZ10210" s="83"/>
      <c r="EA10210" s="83"/>
      <c r="EJ10210" s="54"/>
      <c r="EK10210" s="22"/>
      <c r="EL10210" s="24"/>
      <c r="EP10210" s="23"/>
      <c r="EQ10210" s="24"/>
      <c r="ER10210" s="22"/>
      <c r="ES10210" s="24"/>
      <c r="ET10210" s="24"/>
      <c r="EU10210" s="23"/>
      <c r="EV10210" s="26"/>
      <c r="EX10210" s="6"/>
      <c r="EY10210" s="24"/>
      <c r="EZ10210" s="109"/>
      <c r="FA10210" s="66"/>
      <c r="FB10210" s="5"/>
      <c r="FC10210" s="68"/>
      <c r="FD10210" s="67"/>
      <c r="FE10210" s="67"/>
      <c r="FF10210" s="64"/>
      <c r="FG10210" s="5"/>
      <c r="FH10210" s="69"/>
      <c r="FI10210" s="6"/>
      <c r="FJ10210" s="5"/>
      <c r="FK10210" s="25"/>
      <c r="FL10210" s="5"/>
    </row>
    <row r="10211" spans="40:168">
      <c r="AN10211" s="14"/>
      <c r="AO10211" s="14"/>
      <c r="AP10211" s="5"/>
      <c r="AQ10211" s="25"/>
      <c r="AR10211" s="25"/>
      <c r="AS10211" s="96"/>
      <c r="AT10211" s="83"/>
      <c r="AU10211" s="14"/>
      <c r="AX10211" s="83"/>
      <c r="AY10211" s="83"/>
      <c r="AZ10211" s="83"/>
      <c r="BA10211" s="83"/>
      <c r="BJ10211" s="54"/>
      <c r="BK10211" s="22"/>
      <c r="BL10211" s="24"/>
      <c r="BP10211" s="23"/>
      <c r="BQ10211" s="24"/>
      <c r="BR10211" s="22"/>
      <c r="BS10211" s="24"/>
      <c r="BT10211" s="24"/>
      <c r="BU10211" s="23"/>
      <c r="BV10211" s="26"/>
      <c r="BX10211" s="6"/>
      <c r="BY10211" s="24"/>
      <c r="BZ10211" s="109"/>
      <c r="CA10211" s="66"/>
      <c r="CB10211" s="5"/>
      <c r="CC10211" s="68"/>
      <c r="CD10211" s="67"/>
      <c r="CE10211" s="67"/>
      <c r="CF10211" s="64"/>
      <c r="CG10211" s="5"/>
      <c r="CH10211" s="69"/>
      <c r="CI10211" s="6"/>
      <c r="CJ10211" s="5"/>
      <c r="CK10211" s="25"/>
      <c r="CL10211" s="5"/>
      <c r="DN10211" s="14"/>
      <c r="DO10211" s="14"/>
      <c r="DP10211" s="5"/>
      <c r="DQ10211" s="25"/>
      <c r="DR10211" s="25"/>
      <c r="DS10211" s="96"/>
      <c r="DT10211" s="83"/>
      <c r="DU10211" s="14"/>
      <c r="DX10211" s="83"/>
      <c r="DY10211" s="83"/>
      <c r="DZ10211" s="83"/>
      <c r="EA10211" s="83"/>
      <c r="EJ10211" s="54"/>
      <c r="EK10211" s="22"/>
      <c r="EL10211" s="24"/>
      <c r="EP10211" s="23"/>
      <c r="EQ10211" s="24"/>
      <c r="ER10211" s="22"/>
      <c r="ES10211" s="24"/>
      <c r="ET10211" s="24"/>
      <c r="EU10211" s="23"/>
      <c r="EV10211" s="26"/>
      <c r="EX10211" s="6"/>
      <c r="EY10211" s="24"/>
      <c r="EZ10211" s="109"/>
      <c r="FA10211" s="66"/>
      <c r="FB10211" s="5"/>
      <c r="FC10211" s="68"/>
      <c r="FD10211" s="67"/>
      <c r="FE10211" s="67"/>
      <c r="FF10211" s="64"/>
      <c r="FG10211" s="5"/>
      <c r="FH10211" s="69"/>
      <c r="FI10211" s="6"/>
      <c r="FJ10211" s="5"/>
      <c r="FK10211" s="25"/>
      <c r="FL10211" s="5"/>
    </row>
    <row r="10212" spans="40:168">
      <c r="AN10212" s="14"/>
      <c r="AO10212" s="14"/>
      <c r="AP10212" s="5"/>
      <c r="AQ10212" s="25"/>
      <c r="AR10212" s="25"/>
      <c r="AS10212" s="96"/>
      <c r="AT10212" s="83"/>
      <c r="AU10212" s="14"/>
      <c r="AX10212" s="83"/>
      <c r="AY10212" s="83"/>
      <c r="AZ10212" s="83"/>
      <c r="BA10212" s="83"/>
      <c r="BJ10212" s="54"/>
      <c r="BK10212" s="22"/>
      <c r="BL10212" s="24"/>
      <c r="BP10212" s="23"/>
      <c r="BQ10212" s="24"/>
      <c r="BR10212" s="22"/>
      <c r="BS10212" s="24"/>
      <c r="BT10212" s="24"/>
      <c r="BU10212" s="23"/>
      <c r="BV10212" s="26"/>
      <c r="BX10212" s="6"/>
      <c r="BY10212" s="24"/>
      <c r="BZ10212" s="109"/>
      <c r="CA10212" s="66"/>
      <c r="CB10212" s="5"/>
      <c r="CC10212" s="68"/>
      <c r="CD10212" s="67"/>
      <c r="CE10212" s="67"/>
      <c r="CF10212" s="64"/>
      <c r="CG10212" s="5"/>
      <c r="CH10212" s="69"/>
      <c r="CI10212" s="6"/>
      <c r="CJ10212" s="5"/>
      <c r="CK10212" s="25"/>
      <c r="CL10212" s="5"/>
      <c r="DN10212" s="14"/>
      <c r="DO10212" s="14"/>
      <c r="DP10212" s="5"/>
      <c r="DQ10212" s="25"/>
      <c r="DR10212" s="25"/>
      <c r="DS10212" s="96"/>
      <c r="DT10212" s="83"/>
      <c r="DU10212" s="14"/>
      <c r="DX10212" s="83"/>
      <c r="DY10212" s="83"/>
      <c r="DZ10212" s="83"/>
      <c r="EA10212" s="83"/>
      <c r="EJ10212" s="54"/>
      <c r="EK10212" s="22"/>
      <c r="EL10212" s="24"/>
      <c r="EP10212" s="23"/>
      <c r="EQ10212" s="24"/>
      <c r="ER10212" s="22"/>
      <c r="ES10212" s="24"/>
      <c r="ET10212" s="24"/>
      <c r="EU10212" s="23"/>
      <c r="EV10212" s="26"/>
      <c r="EX10212" s="6"/>
      <c r="EY10212" s="24"/>
      <c r="EZ10212" s="109"/>
      <c r="FA10212" s="66"/>
      <c r="FB10212" s="5"/>
      <c r="FC10212" s="68"/>
      <c r="FD10212" s="67"/>
      <c r="FE10212" s="67"/>
      <c r="FF10212" s="64"/>
      <c r="FG10212" s="5"/>
      <c r="FH10212" s="69"/>
      <c r="FI10212" s="6"/>
      <c r="FJ10212" s="5"/>
      <c r="FK10212" s="25"/>
      <c r="FL10212" s="5"/>
    </row>
    <row r="10213" spans="40:168">
      <c r="AN10213" s="14"/>
      <c r="AO10213" s="14"/>
      <c r="AP10213" s="5"/>
      <c r="AQ10213" s="25"/>
      <c r="AR10213" s="25"/>
      <c r="AS10213" s="96"/>
      <c r="AT10213" s="83"/>
      <c r="AU10213" s="14"/>
      <c r="AX10213" s="83"/>
      <c r="AY10213" s="83"/>
      <c r="AZ10213" s="83"/>
      <c r="BA10213" s="83"/>
      <c r="BJ10213" s="54"/>
      <c r="BK10213" s="22"/>
      <c r="BL10213" s="24"/>
      <c r="BP10213" s="23"/>
      <c r="BQ10213" s="24"/>
      <c r="BR10213" s="22"/>
      <c r="BS10213" s="24"/>
      <c r="BT10213" s="24"/>
      <c r="BU10213" s="23"/>
      <c r="BV10213" s="26"/>
      <c r="BX10213" s="6"/>
      <c r="BY10213" s="24"/>
      <c r="BZ10213" s="109"/>
      <c r="CA10213" s="66"/>
      <c r="CB10213" s="5"/>
      <c r="CC10213" s="68"/>
      <c r="CD10213" s="67"/>
      <c r="CE10213" s="67"/>
      <c r="CF10213" s="64"/>
      <c r="CG10213" s="5"/>
      <c r="CH10213" s="69"/>
      <c r="CI10213" s="6"/>
      <c r="CJ10213" s="5"/>
      <c r="CK10213" s="25"/>
      <c r="CL10213" s="5"/>
      <c r="DN10213" s="14"/>
      <c r="DO10213" s="14"/>
      <c r="DP10213" s="5"/>
      <c r="DQ10213" s="25"/>
      <c r="DR10213" s="25"/>
      <c r="DS10213" s="96"/>
      <c r="DT10213" s="83"/>
      <c r="DU10213" s="14"/>
      <c r="DX10213" s="83"/>
      <c r="DY10213" s="83"/>
      <c r="DZ10213" s="83"/>
      <c r="EA10213" s="83"/>
      <c r="EJ10213" s="54"/>
      <c r="EK10213" s="22"/>
      <c r="EL10213" s="24"/>
      <c r="EP10213" s="23"/>
      <c r="EQ10213" s="24"/>
      <c r="ER10213" s="22"/>
      <c r="ES10213" s="24"/>
      <c r="ET10213" s="24"/>
      <c r="EU10213" s="23"/>
      <c r="EV10213" s="26"/>
      <c r="EX10213" s="6"/>
      <c r="EY10213" s="24"/>
      <c r="EZ10213" s="109"/>
      <c r="FA10213" s="66"/>
      <c r="FB10213" s="5"/>
      <c r="FC10213" s="68"/>
      <c r="FD10213" s="67"/>
      <c r="FE10213" s="67"/>
      <c r="FF10213" s="64"/>
      <c r="FG10213" s="5"/>
      <c r="FH10213" s="69"/>
      <c r="FI10213" s="6"/>
      <c r="FJ10213" s="5"/>
      <c r="FK10213" s="25"/>
      <c r="FL10213" s="5"/>
    </row>
    <row r="10214" spans="40:168">
      <c r="AN10214" s="14"/>
      <c r="AO10214" s="14"/>
      <c r="AP10214" s="5"/>
      <c r="AQ10214" s="25"/>
      <c r="AR10214" s="25"/>
      <c r="AS10214" s="96"/>
      <c r="AT10214" s="83"/>
      <c r="AU10214" s="14"/>
      <c r="AX10214" s="83"/>
      <c r="AY10214" s="83"/>
      <c r="AZ10214" s="83"/>
      <c r="BA10214" s="83"/>
      <c r="BJ10214" s="54"/>
      <c r="BK10214" s="22"/>
      <c r="BL10214" s="24"/>
      <c r="BP10214" s="23"/>
      <c r="BQ10214" s="24"/>
      <c r="BR10214" s="22"/>
      <c r="BS10214" s="24"/>
      <c r="BT10214" s="24"/>
      <c r="BU10214" s="23"/>
      <c r="BV10214" s="26"/>
      <c r="BX10214" s="6"/>
      <c r="BY10214" s="24"/>
      <c r="BZ10214" s="109"/>
      <c r="CA10214" s="66"/>
      <c r="CB10214" s="5"/>
      <c r="CC10214" s="68"/>
      <c r="CD10214" s="67"/>
      <c r="CE10214" s="67"/>
      <c r="CF10214" s="64"/>
      <c r="CG10214" s="5"/>
      <c r="CH10214" s="69"/>
      <c r="CI10214" s="6"/>
      <c r="CJ10214" s="5"/>
      <c r="CK10214" s="25"/>
      <c r="CL10214" s="5"/>
      <c r="DN10214" s="14"/>
      <c r="DO10214" s="14"/>
      <c r="DP10214" s="5"/>
      <c r="DQ10214" s="25"/>
      <c r="DR10214" s="25"/>
      <c r="DS10214" s="96"/>
      <c r="DT10214" s="83"/>
      <c r="DU10214" s="14"/>
      <c r="DX10214" s="83"/>
      <c r="DY10214" s="83"/>
      <c r="DZ10214" s="83"/>
      <c r="EA10214" s="83"/>
      <c r="EJ10214" s="54"/>
      <c r="EK10214" s="22"/>
      <c r="EL10214" s="24"/>
      <c r="EP10214" s="23"/>
      <c r="EQ10214" s="24"/>
      <c r="ER10214" s="22"/>
      <c r="ES10214" s="24"/>
      <c r="ET10214" s="24"/>
      <c r="EU10214" s="23"/>
      <c r="EV10214" s="26"/>
      <c r="EX10214" s="6"/>
      <c r="EY10214" s="24"/>
      <c r="EZ10214" s="109"/>
      <c r="FA10214" s="66"/>
      <c r="FB10214" s="5"/>
      <c r="FC10214" s="68"/>
      <c r="FD10214" s="67"/>
      <c r="FE10214" s="67"/>
      <c r="FF10214" s="64"/>
      <c r="FG10214" s="5"/>
      <c r="FH10214" s="69"/>
      <c r="FI10214" s="6"/>
      <c r="FJ10214" s="5"/>
      <c r="FK10214" s="25"/>
      <c r="FL10214" s="5"/>
    </row>
    <row r="10215" spans="40:168">
      <c r="AN10215" s="14"/>
      <c r="AO10215" s="14"/>
      <c r="AP10215" s="5"/>
      <c r="AQ10215" s="25"/>
      <c r="AR10215" s="25"/>
      <c r="AS10215" s="96"/>
      <c r="AT10215" s="83"/>
      <c r="AU10215" s="14"/>
      <c r="AX10215" s="83"/>
      <c r="AY10215" s="83"/>
      <c r="AZ10215" s="83"/>
      <c r="BA10215" s="83"/>
      <c r="BJ10215" s="54"/>
      <c r="BK10215" s="22"/>
      <c r="BL10215" s="24"/>
      <c r="BP10215" s="23"/>
      <c r="BQ10215" s="24"/>
      <c r="BR10215" s="22"/>
      <c r="BS10215" s="24"/>
      <c r="BT10215" s="24"/>
      <c r="BU10215" s="23"/>
      <c r="BV10215" s="26"/>
      <c r="BX10215" s="6"/>
      <c r="BY10215" s="24"/>
      <c r="BZ10215" s="109"/>
      <c r="CA10215" s="66"/>
      <c r="CB10215" s="5"/>
      <c r="CC10215" s="68"/>
      <c r="CD10215" s="67"/>
      <c r="CE10215" s="67"/>
      <c r="CF10215" s="64"/>
      <c r="CG10215" s="5"/>
      <c r="CH10215" s="69"/>
      <c r="CI10215" s="6"/>
      <c r="CJ10215" s="5"/>
      <c r="CK10215" s="25"/>
      <c r="CL10215" s="5"/>
      <c r="DN10215" s="14"/>
      <c r="DO10215" s="14"/>
      <c r="DP10215" s="5"/>
      <c r="DQ10215" s="25"/>
      <c r="DR10215" s="25"/>
      <c r="DS10215" s="96"/>
      <c r="DT10215" s="83"/>
      <c r="DU10215" s="14"/>
      <c r="DX10215" s="83"/>
      <c r="DY10215" s="83"/>
      <c r="DZ10215" s="83"/>
      <c r="EA10215" s="83"/>
      <c r="EJ10215" s="54"/>
      <c r="EK10215" s="22"/>
      <c r="EL10215" s="24"/>
      <c r="EP10215" s="23"/>
      <c r="EQ10215" s="24"/>
      <c r="ER10215" s="22"/>
      <c r="ES10215" s="24"/>
      <c r="ET10215" s="24"/>
      <c r="EU10215" s="23"/>
      <c r="EV10215" s="26"/>
      <c r="EX10215" s="6"/>
      <c r="EY10215" s="24"/>
      <c r="EZ10215" s="109"/>
      <c r="FA10215" s="66"/>
      <c r="FB10215" s="5"/>
      <c r="FC10215" s="68"/>
      <c r="FD10215" s="67"/>
      <c r="FE10215" s="67"/>
      <c r="FF10215" s="64"/>
      <c r="FG10215" s="5"/>
      <c r="FH10215" s="69"/>
      <c r="FI10215" s="6"/>
      <c r="FJ10215" s="5"/>
      <c r="FK10215" s="25"/>
      <c r="FL10215" s="5"/>
    </row>
    <row r="10216" spans="40:168">
      <c r="AN10216" s="14"/>
      <c r="AO10216" s="14"/>
      <c r="AP10216" s="5"/>
      <c r="AQ10216" s="25"/>
      <c r="AR10216" s="25"/>
      <c r="AS10216" s="96"/>
      <c r="AT10216" s="83"/>
      <c r="AU10216" s="14"/>
      <c r="AX10216" s="83"/>
      <c r="AY10216" s="83"/>
      <c r="AZ10216" s="83"/>
      <c r="BA10216" s="83"/>
      <c r="BJ10216" s="54"/>
      <c r="BK10216" s="22"/>
      <c r="BL10216" s="24"/>
      <c r="BP10216" s="23"/>
      <c r="BQ10216" s="24"/>
      <c r="BR10216" s="22"/>
      <c r="BS10216" s="24"/>
      <c r="BT10216" s="24"/>
      <c r="BU10216" s="23"/>
      <c r="BV10216" s="26"/>
      <c r="BX10216" s="6"/>
      <c r="BY10216" s="24"/>
      <c r="BZ10216" s="109"/>
      <c r="CA10216" s="66"/>
      <c r="CB10216" s="5"/>
      <c r="CC10216" s="68"/>
      <c r="CD10216" s="67"/>
      <c r="CE10216" s="67"/>
      <c r="CF10216" s="64"/>
      <c r="CG10216" s="5"/>
      <c r="CH10216" s="69"/>
      <c r="CI10216" s="6"/>
      <c r="CJ10216" s="5"/>
      <c r="CK10216" s="25"/>
      <c r="CL10216" s="5"/>
      <c r="DN10216" s="14"/>
      <c r="DO10216" s="14"/>
      <c r="DP10216" s="5"/>
      <c r="DQ10216" s="25"/>
      <c r="DR10216" s="25"/>
      <c r="DS10216" s="96"/>
      <c r="DT10216" s="83"/>
      <c r="DU10216" s="14"/>
      <c r="DX10216" s="83"/>
      <c r="DY10216" s="83"/>
      <c r="DZ10216" s="83"/>
      <c r="EA10216" s="83"/>
      <c r="EJ10216" s="54"/>
      <c r="EK10216" s="22"/>
      <c r="EL10216" s="24"/>
      <c r="EP10216" s="23"/>
      <c r="EQ10216" s="24"/>
      <c r="ER10216" s="22"/>
      <c r="ES10216" s="24"/>
      <c r="ET10216" s="24"/>
      <c r="EU10216" s="23"/>
      <c r="EV10216" s="26"/>
      <c r="EX10216" s="6"/>
      <c r="EY10216" s="24"/>
      <c r="EZ10216" s="109"/>
      <c r="FA10216" s="66"/>
      <c r="FB10216" s="5"/>
      <c r="FC10216" s="68"/>
      <c r="FD10216" s="67"/>
      <c r="FE10216" s="67"/>
      <c r="FF10216" s="64"/>
      <c r="FG10216" s="5"/>
      <c r="FH10216" s="69"/>
      <c r="FI10216" s="6"/>
      <c r="FJ10216" s="5"/>
      <c r="FK10216" s="25"/>
      <c r="FL10216" s="5"/>
    </row>
    <row r="10217" spans="40:168">
      <c r="AN10217" s="14"/>
      <c r="AO10217" s="14"/>
      <c r="AP10217" s="5"/>
      <c r="AQ10217" s="25"/>
      <c r="AR10217" s="25"/>
      <c r="AS10217" s="96"/>
      <c r="AT10217" s="83"/>
      <c r="AU10217" s="14"/>
      <c r="AX10217" s="83"/>
      <c r="AY10217" s="83"/>
      <c r="AZ10217" s="83"/>
      <c r="BA10217" s="83"/>
      <c r="BJ10217" s="54"/>
      <c r="BK10217" s="22"/>
      <c r="BL10217" s="24"/>
      <c r="BP10217" s="23"/>
      <c r="BQ10217" s="24"/>
      <c r="BR10217" s="22"/>
      <c r="BS10217" s="24"/>
      <c r="BT10217" s="24"/>
      <c r="BU10217" s="23"/>
      <c r="BV10217" s="26"/>
      <c r="BX10217" s="6"/>
      <c r="BY10217" s="24"/>
      <c r="BZ10217" s="109"/>
      <c r="CA10217" s="66"/>
      <c r="CB10217" s="5"/>
      <c r="CC10217" s="68"/>
      <c r="CD10217" s="67"/>
      <c r="CE10217" s="67"/>
      <c r="CF10217" s="64"/>
      <c r="CG10217" s="5"/>
      <c r="CH10217" s="69"/>
      <c r="CI10217" s="6"/>
      <c r="CJ10217" s="5"/>
      <c r="CK10217" s="25"/>
      <c r="CL10217" s="5"/>
      <c r="DN10217" s="14"/>
      <c r="DO10217" s="14"/>
      <c r="DP10217" s="5"/>
      <c r="DQ10217" s="25"/>
      <c r="DR10217" s="25"/>
      <c r="DS10217" s="96"/>
      <c r="DT10217" s="83"/>
      <c r="DU10217" s="14"/>
      <c r="DX10217" s="83"/>
      <c r="DY10217" s="83"/>
      <c r="DZ10217" s="83"/>
      <c r="EA10217" s="83"/>
      <c r="EJ10217" s="54"/>
      <c r="EK10217" s="22"/>
      <c r="EL10217" s="24"/>
      <c r="EP10217" s="23"/>
      <c r="EQ10217" s="24"/>
      <c r="ER10217" s="22"/>
      <c r="ES10217" s="24"/>
      <c r="ET10217" s="24"/>
      <c r="EU10217" s="23"/>
      <c r="EV10217" s="26"/>
      <c r="EX10217" s="6"/>
      <c r="EY10217" s="24"/>
      <c r="EZ10217" s="109"/>
      <c r="FA10217" s="66"/>
      <c r="FB10217" s="5"/>
      <c r="FC10217" s="68"/>
      <c r="FD10217" s="67"/>
      <c r="FE10217" s="67"/>
      <c r="FF10217" s="64"/>
      <c r="FG10217" s="5"/>
      <c r="FH10217" s="69"/>
      <c r="FI10217" s="6"/>
      <c r="FJ10217" s="5"/>
      <c r="FK10217" s="25"/>
      <c r="FL10217" s="5"/>
    </row>
    <row r="10218" spans="40:168">
      <c r="AN10218" s="14"/>
      <c r="AO10218" s="14"/>
      <c r="AP10218" s="5"/>
      <c r="AQ10218" s="25"/>
      <c r="AR10218" s="25"/>
      <c r="AS10218" s="96"/>
      <c r="AT10218" s="83"/>
      <c r="AU10218" s="14"/>
      <c r="AX10218" s="83"/>
      <c r="AY10218" s="83"/>
      <c r="AZ10218" s="83"/>
      <c r="BA10218" s="83"/>
      <c r="BJ10218" s="54"/>
      <c r="BK10218" s="22"/>
      <c r="BL10218" s="24"/>
      <c r="BP10218" s="23"/>
      <c r="BQ10218" s="24"/>
      <c r="BR10218" s="22"/>
      <c r="BS10218" s="24"/>
      <c r="BT10218" s="24"/>
      <c r="BU10218" s="23"/>
      <c r="BV10218" s="26"/>
      <c r="BX10218" s="6"/>
      <c r="BY10218" s="24"/>
      <c r="BZ10218" s="109"/>
      <c r="CA10218" s="66"/>
      <c r="CB10218" s="5"/>
      <c r="CC10218" s="68"/>
      <c r="CD10218" s="67"/>
      <c r="CE10218" s="67"/>
      <c r="CF10218" s="64"/>
      <c r="CG10218" s="5"/>
      <c r="CH10218" s="69"/>
      <c r="CI10218" s="6"/>
      <c r="CJ10218" s="5"/>
      <c r="CK10218" s="25"/>
      <c r="CL10218" s="5"/>
      <c r="DN10218" s="14"/>
      <c r="DO10218" s="14"/>
      <c r="DP10218" s="5"/>
      <c r="DQ10218" s="25"/>
      <c r="DR10218" s="25"/>
      <c r="DS10218" s="96"/>
      <c r="DT10218" s="83"/>
      <c r="DU10218" s="14"/>
      <c r="DX10218" s="83"/>
      <c r="DY10218" s="83"/>
      <c r="DZ10218" s="83"/>
      <c r="EA10218" s="83"/>
      <c r="EJ10218" s="54"/>
      <c r="EK10218" s="22"/>
      <c r="EL10218" s="24"/>
      <c r="EP10218" s="23"/>
      <c r="EQ10218" s="24"/>
      <c r="ER10218" s="22"/>
      <c r="ES10218" s="24"/>
      <c r="ET10218" s="24"/>
      <c r="EU10218" s="23"/>
      <c r="EV10218" s="26"/>
      <c r="EX10218" s="6"/>
      <c r="EY10218" s="24"/>
      <c r="EZ10218" s="109"/>
      <c r="FA10218" s="66"/>
      <c r="FB10218" s="5"/>
      <c r="FC10218" s="68"/>
      <c r="FD10218" s="67"/>
      <c r="FE10218" s="67"/>
      <c r="FF10218" s="64"/>
      <c r="FG10218" s="5"/>
      <c r="FH10218" s="69"/>
      <c r="FI10218" s="6"/>
      <c r="FJ10218" s="5"/>
      <c r="FK10218" s="25"/>
      <c r="FL10218" s="5"/>
    </row>
    <row r="10219" spans="40:168">
      <c r="AN10219" s="14"/>
      <c r="AO10219" s="14"/>
      <c r="AP10219" s="5"/>
      <c r="AQ10219" s="25"/>
      <c r="AR10219" s="25"/>
      <c r="AS10219" s="96"/>
      <c r="AT10219" s="83"/>
      <c r="AU10219" s="14"/>
      <c r="AX10219" s="83"/>
      <c r="AY10219" s="83"/>
      <c r="AZ10219" s="83"/>
      <c r="BA10219" s="83"/>
      <c r="BJ10219" s="54"/>
      <c r="BK10219" s="22"/>
      <c r="BL10219" s="24"/>
      <c r="BP10219" s="23"/>
      <c r="BQ10219" s="24"/>
      <c r="BR10219" s="22"/>
      <c r="BS10219" s="24"/>
      <c r="BT10219" s="24"/>
      <c r="BU10219" s="23"/>
      <c r="BV10219" s="26"/>
      <c r="BX10219" s="6"/>
      <c r="BY10219" s="24"/>
      <c r="BZ10219" s="109"/>
      <c r="CA10219" s="66"/>
      <c r="CB10219" s="5"/>
      <c r="CC10219" s="68"/>
      <c r="CD10219" s="67"/>
      <c r="CE10219" s="67"/>
      <c r="CF10219" s="64"/>
      <c r="CG10219" s="5"/>
      <c r="CH10219" s="69"/>
      <c r="CI10219" s="6"/>
      <c r="CJ10219" s="5"/>
      <c r="CK10219" s="25"/>
      <c r="CL10219" s="5"/>
      <c r="DN10219" s="14"/>
      <c r="DO10219" s="14"/>
      <c r="DP10219" s="5"/>
      <c r="DQ10219" s="25"/>
      <c r="DR10219" s="25"/>
      <c r="DS10219" s="96"/>
      <c r="DT10219" s="83"/>
      <c r="DU10219" s="14"/>
      <c r="DX10219" s="83"/>
      <c r="DY10219" s="83"/>
      <c r="DZ10219" s="83"/>
      <c r="EA10219" s="83"/>
      <c r="EJ10219" s="54"/>
      <c r="EK10219" s="22"/>
      <c r="EL10219" s="24"/>
      <c r="EP10219" s="23"/>
      <c r="EQ10219" s="24"/>
      <c r="ER10219" s="22"/>
      <c r="ES10219" s="24"/>
      <c r="ET10219" s="24"/>
      <c r="EU10219" s="23"/>
      <c r="EV10219" s="26"/>
      <c r="EX10219" s="6"/>
      <c r="EY10219" s="24"/>
      <c r="EZ10219" s="109"/>
      <c r="FA10219" s="66"/>
      <c r="FB10219" s="5"/>
      <c r="FC10219" s="68"/>
      <c r="FD10219" s="67"/>
      <c r="FE10219" s="67"/>
      <c r="FF10219" s="64"/>
      <c r="FG10219" s="5"/>
      <c r="FH10219" s="69"/>
      <c r="FI10219" s="6"/>
      <c r="FJ10219" s="5"/>
      <c r="FK10219" s="25"/>
      <c r="FL10219" s="5"/>
    </row>
    <row r="10220" spans="40:168">
      <c r="AN10220" s="14"/>
      <c r="AO10220" s="14"/>
      <c r="AP10220" s="5"/>
      <c r="AQ10220" s="25"/>
      <c r="AR10220" s="25"/>
      <c r="AS10220" s="96"/>
      <c r="AT10220" s="83"/>
      <c r="AU10220" s="14"/>
      <c r="AX10220" s="83"/>
      <c r="AY10220" s="83"/>
      <c r="AZ10220" s="83"/>
      <c r="BA10220" s="83"/>
      <c r="BJ10220" s="54"/>
      <c r="BK10220" s="22"/>
      <c r="BL10220" s="24"/>
      <c r="BP10220" s="23"/>
      <c r="BQ10220" s="24"/>
      <c r="BR10220" s="22"/>
      <c r="BS10220" s="24"/>
      <c r="BT10220" s="24"/>
      <c r="BU10220" s="23"/>
      <c r="BV10220" s="26"/>
      <c r="BX10220" s="6"/>
      <c r="BY10220" s="24"/>
      <c r="BZ10220" s="109"/>
      <c r="CA10220" s="66"/>
      <c r="CB10220" s="5"/>
      <c r="CC10220" s="68"/>
      <c r="CD10220" s="67"/>
      <c r="CE10220" s="67"/>
      <c r="CF10220" s="64"/>
      <c r="CG10220" s="5"/>
      <c r="CH10220" s="69"/>
      <c r="CI10220" s="6"/>
      <c r="CJ10220" s="5"/>
      <c r="CK10220" s="25"/>
      <c r="CL10220" s="5"/>
      <c r="DN10220" s="14"/>
      <c r="DO10220" s="14"/>
      <c r="DP10220" s="5"/>
      <c r="DQ10220" s="25"/>
      <c r="DR10220" s="25"/>
      <c r="DS10220" s="96"/>
      <c r="DT10220" s="83"/>
      <c r="DU10220" s="14"/>
      <c r="DX10220" s="83"/>
      <c r="DY10220" s="83"/>
      <c r="DZ10220" s="83"/>
      <c r="EA10220" s="83"/>
      <c r="EJ10220" s="54"/>
      <c r="EK10220" s="22"/>
      <c r="EL10220" s="24"/>
      <c r="EP10220" s="23"/>
      <c r="EQ10220" s="24"/>
      <c r="ER10220" s="22"/>
      <c r="ES10220" s="24"/>
      <c r="ET10220" s="24"/>
      <c r="EU10220" s="23"/>
      <c r="EV10220" s="26"/>
      <c r="EX10220" s="6"/>
      <c r="EY10220" s="24"/>
      <c r="EZ10220" s="109"/>
      <c r="FA10220" s="66"/>
      <c r="FB10220" s="5"/>
      <c r="FC10220" s="68"/>
      <c r="FD10220" s="67"/>
      <c r="FE10220" s="67"/>
      <c r="FF10220" s="64"/>
      <c r="FG10220" s="5"/>
      <c r="FH10220" s="69"/>
      <c r="FI10220" s="6"/>
      <c r="FJ10220" s="5"/>
      <c r="FK10220" s="25"/>
      <c r="FL10220" s="5"/>
    </row>
    <row r="10221" spans="40:168">
      <c r="AN10221" s="14"/>
      <c r="AO10221" s="14"/>
      <c r="AP10221" s="5"/>
      <c r="AQ10221" s="25"/>
      <c r="AR10221" s="25"/>
      <c r="AS10221" s="96"/>
      <c r="AT10221" s="83"/>
      <c r="AU10221" s="14"/>
      <c r="AX10221" s="83"/>
      <c r="AY10221" s="83"/>
      <c r="AZ10221" s="83"/>
      <c r="BA10221" s="83"/>
      <c r="BJ10221" s="54"/>
      <c r="BK10221" s="22"/>
      <c r="BL10221" s="24"/>
      <c r="BP10221" s="23"/>
      <c r="BQ10221" s="24"/>
      <c r="BR10221" s="22"/>
      <c r="BS10221" s="24"/>
      <c r="BT10221" s="24"/>
      <c r="BU10221" s="23"/>
      <c r="BV10221" s="26"/>
      <c r="BX10221" s="6"/>
      <c r="BY10221" s="24"/>
      <c r="BZ10221" s="109"/>
      <c r="CA10221" s="66"/>
      <c r="CB10221" s="5"/>
      <c r="CC10221" s="68"/>
      <c r="CD10221" s="67"/>
      <c r="CE10221" s="67"/>
      <c r="CF10221" s="64"/>
      <c r="CG10221" s="5"/>
      <c r="CH10221" s="69"/>
      <c r="CI10221" s="6"/>
      <c r="CJ10221" s="5"/>
      <c r="CK10221" s="25"/>
      <c r="CL10221" s="5"/>
      <c r="DN10221" s="14"/>
      <c r="DO10221" s="14"/>
      <c r="DP10221" s="5"/>
      <c r="DQ10221" s="25"/>
      <c r="DR10221" s="25"/>
      <c r="DS10221" s="96"/>
      <c r="DT10221" s="83"/>
      <c r="DU10221" s="14"/>
      <c r="DX10221" s="83"/>
      <c r="DY10221" s="83"/>
      <c r="DZ10221" s="83"/>
      <c r="EA10221" s="83"/>
      <c r="EJ10221" s="54"/>
      <c r="EK10221" s="22"/>
      <c r="EL10221" s="24"/>
      <c r="EP10221" s="23"/>
      <c r="EQ10221" s="24"/>
      <c r="ER10221" s="22"/>
      <c r="ES10221" s="24"/>
      <c r="ET10221" s="24"/>
      <c r="EU10221" s="23"/>
      <c r="EV10221" s="26"/>
      <c r="EX10221" s="6"/>
      <c r="EY10221" s="24"/>
      <c r="EZ10221" s="109"/>
      <c r="FA10221" s="66"/>
      <c r="FB10221" s="5"/>
      <c r="FC10221" s="68"/>
      <c r="FD10221" s="67"/>
      <c r="FE10221" s="67"/>
      <c r="FF10221" s="64"/>
      <c r="FG10221" s="5"/>
      <c r="FH10221" s="69"/>
      <c r="FI10221" s="6"/>
      <c r="FJ10221" s="5"/>
      <c r="FK10221" s="25"/>
      <c r="FL10221" s="5"/>
    </row>
    <row r="10222" spans="40:168">
      <c r="AN10222" s="14"/>
      <c r="AO10222" s="14"/>
      <c r="AP10222" s="5"/>
      <c r="AQ10222" s="25"/>
      <c r="AR10222" s="25"/>
      <c r="AS10222" s="96"/>
      <c r="AT10222" s="83"/>
      <c r="AU10222" s="14"/>
      <c r="AX10222" s="83"/>
      <c r="AY10222" s="83"/>
      <c r="AZ10222" s="83"/>
      <c r="BA10222" s="83"/>
      <c r="BJ10222" s="54"/>
      <c r="BK10222" s="22"/>
      <c r="BL10222" s="24"/>
      <c r="BP10222" s="23"/>
      <c r="BQ10222" s="24"/>
      <c r="BR10222" s="22"/>
      <c r="BS10222" s="24"/>
      <c r="BT10222" s="24"/>
      <c r="BU10222" s="23"/>
      <c r="BV10222" s="26"/>
      <c r="BX10222" s="6"/>
      <c r="BY10222" s="24"/>
      <c r="BZ10222" s="109"/>
      <c r="CA10222" s="66"/>
      <c r="CB10222" s="5"/>
      <c r="CC10222" s="68"/>
      <c r="CD10222" s="67"/>
      <c r="CE10222" s="67"/>
      <c r="CF10222" s="64"/>
      <c r="CG10222" s="5"/>
      <c r="CH10222" s="69"/>
      <c r="CI10222" s="6"/>
      <c r="CJ10222" s="5"/>
      <c r="CK10222" s="25"/>
      <c r="CL10222" s="5"/>
      <c r="DN10222" s="14"/>
      <c r="DO10222" s="14"/>
      <c r="DP10222" s="5"/>
      <c r="DQ10222" s="25"/>
      <c r="DR10222" s="25"/>
      <c r="DS10222" s="96"/>
      <c r="DT10222" s="83"/>
      <c r="DU10222" s="14"/>
      <c r="DX10222" s="83"/>
      <c r="DY10222" s="83"/>
      <c r="DZ10222" s="83"/>
      <c r="EA10222" s="83"/>
      <c r="EJ10222" s="54"/>
      <c r="EK10222" s="22"/>
      <c r="EL10222" s="24"/>
      <c r="EP10222" s="23"/>
      <c r="EQ10222" s="24"/>
      <c r="ER10222" s="22"/>
      <c r="ES10222" s="24"/>
      <c r="ET10222" s="24"/>
      <c r="EU10222" s="23"/>
      <c r="EV10222" s="26"/>
      <c r="EX10222" s="6"/>
      <c r="EY10222" s="24"/>
      <c r="EZ10222" s="109"/>
      <c r="FA10222" s="66"/>
      <c r="FB10222" s="5"/>
      <c r="FC10222" s="68"/>
      <c r="FD10222" s="67"/>
      <c r="FE10222" s="67"/>
      <c r="FF10222" s="64"/>
      <c r="FG10222" s="5"/>
      <c r="FH10222" s="69"/>
      <c r="FI10222" s="6"/>
      <c r="FJ10222" s="5"/>
      <c r="FK10222" s="25"/>
      <c r="FL10222" s="5"/>
    </row>
    <row r="10223" spans="40:168">
      <c r="AN10223" s="14"/>
      <c r="AO10223" s="14"/>
      <c r="AP10223" s="5"/>
      <c r="AQ10223" s="25"/>
      <c r="AR10223" s="25"/>
      <c r="AS10223" s="96"/>
      <c r="AT10223" s="83"/>
      <c r="AU10223" s="14"/>
      <c r="AX10223" s="83"/>
      <c r="AY10223" s="83"/>
      <c r="AZ10223" s="83"/>
      <c r="BA10223" s="83"/>
      <c r="BJ10223" s="54"/>
      <c r="BK10223" s="22"/>
      <c r="BL10223" s="24"/>
      <c r="BP10223" s="23"/>
      <c r="BQ10223" s="24"/>
      <c r="BR10223" s="22"/>
      <c r="BS10223" s="24"/>
      <c r="BT10223" s="24"/>
      <c r="BU10223" s="23"/>
      <c r="BV10223" s="26"/>
      <c r="BX10223" s="6"/>
      <c r="BY10223" s="24"/>
      <c r="BZ10223" s="109"/>
      <c r="CA10223" s="66"/>
      <c r="CB10223" s="5"/>
      <c r="CC10223" s="68"/>
      <c r="CD10223" s="67"/>
      <c r="CE10223" s="67"/>
      <c r="CF10223" s="64"/>
      <c r="CG10223" s="5"/>
      <c r="CH10223" s="69"/>
      <c r="CI10223" s="6"/>
      <c r="CJ10223" s="5"/>
      <c r="CK10223" s="25"/>
      <c r="CL10223" s="5"/>
      <c r="DN10223" s="14"/>
      <c r="DO10223" s="14"/>
      <c r="DP10223" s="5"/>
      <c r="DQ10223" s="25"/>
      <c r="DR10223" s="25"/>
      <c r="DS10223" s="96"/>
      <c r="DT10223" s="83"/>
      <c r="DU10223" s="14"/>
      <c r="DX10223" s="83"/>
      <c r="DY10223" s="83"/>
      <c r="DZ10223" s="83"/>
      <c r="EA10223" s="83"/>
      <c r="EJ10223" s="54"/>
      <c r="EK10223" s="22"/>
      <c r="EL10223" s="24"/>
      <c r="EP10223" s="23"/>
      <c r="EQ10223" s="24"/>
      <c r="ER10223" s="22"/>
      <c r="ES10223" s="24"/>
      <c r="ET10223" s="24"/>
      <c r="EU10223" s="23"/>
      <c r="EV10223" s="26"/>
      <c r="EX10223" s="6"/>
      <c r="EY10223" s="24"/>
      <c r="EZ10223" s="109"/>
      <c r="FA10223" s="66"/>
      <c r="FB10223" s="5"/>
      <c r="FC10223" s="68"/>
      <c r="FD10223" s="67"/>
      <c r="FE10223" s="67"/>
      <c r="FF10223" s="64"/>
      <c r="FG10223" s="5"/>
      <c r="FH10223" s="69"/>
      <c r="FI10223" s="6"/>
      <c r="FJ10223" s="5"/>
      <c r="FK10223" s="25"/>
      <c r="FL10223" s="5"/>
    </row>
    <row r="10224" spans="40:168">
      <c r="AN10224" s="14"/>
      <c r="AO10224" s="14"/>
      <c r="AP10224" s="5"/>
      <c r="AQ10224" s="25"/>
      <c r="AR10224" s="25"/>
      <c r="AS10224" s="96"/>
      <c r="AT10224" s="83"/>
      <c r="AU10224" s="14"/>
      <c r="AX10224" s="83"/>
      <c r="AY10224" s="83"/>
      <c r="AZ10224" s="83"/>
      <c r="BA10224" s="83"/>
      <c r="BJ10224" s="54"/>
      <c r="BK10224" s="22"/>
      <c r="BL10224" s="24"/>
      <c r="BP10224" s="23"/>
      <c r="BQ10224" s="24"/>
      <c r="BR10224" s="22"/>
      <c r="BS10224" s="24"/>
      <c r="BT10224" s="24"/>
      <c r="BU10224" s="23"/>
      <c r="BV10224" s="26"/>
      <c r="BX10224" s="6"/>
      <c r="BY10224" s="24"/>
      <c r="BZ10224" s="109"/>
      <c r="CA10224" s="66"/>
      <c r="CB10224" s="5"/>
      <c r="CC10224" s="68"/>
      <c r="CD10224" s="67"/>
      <c r="CE10224" s="67"/>
      <c r="CF10224" s="64"/>
      <c r="CG10224" s="5"/>
      <c r="CH10224" s="69"/>
      <c r="CI10224" s="6"/>
      <c r="CJ10224" s="5"/>
      <c r="CK10224" s="25"/>
      <c r="CL10224" s="5"/>
      <c r="DN10224" s="14"/>
      <c r="DO10224" s="14"/>
      <c r="DP10224" s="5"/>
      <c r="DQ10224" s="25"/>
      <c r="DR10224" s="25"/>
      <c r="DS10224" s="96"/>
      <c r="DT10224" s="83"/>
      <c r="DU10224" s="14"/>
      <c r="DX10224" s="83"/>
      <c r="DY10224" s="83"/>
      <c r="DZ10224" s="83"/>
      <c r="EA10224" s="83"/>
      <c r="EJ10224" s="54"/>
      <c r="EK10224" s="22"/>
      <c r="EL10224" s="24"/>
      <c r="EP10224" s="23"/>
      <c r="EQ10224" s="24"/>
      <c r="ER10224" s="22"/>
      <c r="ES10224" s="24"/>
      <c r="ET10224" s="24"/>
      <c r="EU10224" s="23"/>
      <c r="EV10224" s="26"/>
      <c r="EX10224" s="6"/>
      <c r="EY10224" s="24"/>
      <c r="EZ10224" s="109"/>
      <c r="FA10224" s="66"/>
      <c r="FB10224" s="5"/>
      <c r="FC10224" s="68"/>
      <c r="FD10224" s="67"/>
      <c r="FE10224" s="67"/>
      <c r="FF10224" s="64"/>
      <c r="FG10224" s="5"/>
      <c r="FH10224" s="69"/>
      <c r="FI10224" s="6"/>
      <c r="FJ10224" s="5"/>
      <c r="FK10224" s="25"/>
      <c r="FL10224" s="5"/>
    </row>
    <row r="10225" spans="40:168">
      <c r="AN10225" s="14"/>
      <c r="AO10225" s="14"/>
      <c r="AP10225" s="5"/>
      <c r="AQ10225" s="25"/>
      <c r="AR10225" s="25"/>
      <c r="AS10225" s="96"/>
      <c r="AT10225" s="83"/>
      <c r="AU10225" s="14"/>
      <c r="AX10225" s="83"/>
      <c r="AY10225" s="83"/>
      <c r="AZ10225" s="83"/>
      <c r="BA10225" s="83"/>
      <c r="BJ10225" s="54"/>
      <c r="BK10225" s="22"/>
      <c r="BL10225" s="24"/>
      <c r="BP10225" s="23"/>
      <c r="BQ10225" s="24"/>
      <c r="BR10225" s="22"/>
      <c r="BS10225" s="24"/>
      <c r="BT10225" s="24"/>
      <c r="BU10225" s="23"/>
      <c r="BV10225" s="26"/>
      <c r="BX10225" s="6"/>
      <c r="BY10225" s="24"/>
      <c r="BZ10225" s="109"/>
      <c r="CA10225" s="66"/>
      <c r="CB10225" s="5"/>
      <c r="CC10225" s="68"/>
      <c r="CD10225" s="67"/>
      <c r="CE10225" s="67"/>
      <c r="CF10225" s="64"/>
      <c r="CG10225" s="5"/>
      <c r="CH10225" s="69"/>
      <c r="CI10225" s="6"/>
      <c r="CJ10225" s="5"/>
      <c r="CK10225" s="25"/>
      <c r="CL10225" s="5"/>
      <c r="DN10225" s="14"/>
      <c r="DO10225" s="14"/>
      <c r="DP10225" s="5"/>
      <c r="DQ10225" s="25"/>
      <c r="DR10225" s="25"/>
      <c r="DS10225" s="96"/>
      <c r="DT10225" s="83"/>
      <c r="DU10225" s="14"/>
      <c r="DX10225" s="83"/>
      <c r="DY10225" s="83"/>
      <c r="DZ10225" s="83"/>
      <c r="EA10225" s="83"/>
      <c r="EJ10225" s="54"/>
      <c r="EK10225" s="22"/>
      <c r="EL10225" s="24"/>
      <c r="EP10225" s="23"/>
      <c r="EQ10225" s="24"/>
      <c r="ER10225" s="22"/>
      <c r="ES10225" s="24"/>
      <c r="ET10225" s="24"/>
      <c r="EU10225" s="23"/>
      <c r="EV10225" s="26"/>
      <c r="EX10225" s="6"/>
      <c r="EY10225" s="24"/>
      <c r="EZ10225" s="109"/>
      <c r="FA10225" s="66"/>
      <c r="FB10225" s="5"/>
      <c r="FC10225" s="68"/>
      <c r="FD10225" s="67"/>
      <c r="FE10225" s="67"/>
      <c r="FF10225" s="64"/>
      <c r="FG10225" s="5"/>
      <c r="FH10225" s="69"/>
      <c r="FI10225" s="6"/>
      <c r="FJ10225" s="5"/>
      <c r="FK10225" s="25"/>
      <c r="FL10225" s="5"/>
    </row>
    <row r="10226" spans="40:168">
      <c r="AN10226" s="14"/>
      <c r="AO10226" s="14"/>
      <c r="AP10226" s="5"/>
      <c r="AQ10226" s="25"/>
      <c r="AR10226" s="25"/>
      <c r="AS10226" s="96"/>
      <c r="AT10226" s="83"/>
      <c r="AU10226" s="14"/>
      <c r="AX10226" s="83"/>
      <c r="AY10226" s="83"/>
      <c r="AZ10226" s="83"/>
      <c r="BA10226" s="83"/>
      <c r="BJ10226" s="54"/>
      <c r="BK10226" s="22"/>
      <c r="BL10226" s="24"/>
      <c r="BP10226" s="23"/>
      <c r="BQ10226" s="24"/>
      <c r="BR10226" s="22"/>
      <c r="BS10226" s="24"/>
      <c r="BT10226" s="24"/>
      <c r="BU10226" s="23"/>
      <c r="BV10226" s="26"/>
      <c r="BX10226" s="6"/>
      <c r="BY10226" s="24"/>
      <c r="BZ10226" s="109"/>
      <c r="CA10226" s="66"/>
      <c r="CB10226" s="5"/>
      <c r="CC10226" s="68"/>
      <c r="CD10226" s="67"/>
      <c r="CE10226" s="67"/>
      <c r="CF10226" s="64"/>
      <c r="CG10226" s="5"/>
      <c r="CH10226" s="69"/>
      <c r="CI10226" s="6"/>
      <c r="CJ10226" s="5"/>
      <c r="CK10226" s="25"/>
      <c r="CL10226" s="5"/>
      <c r="DN10226" s="14"/>
      <c r="DO10226" s="14"/>
      <c r="DP10226" s="5"/>
      <c r="DQ10226" s="25"/>
      <c r="DR10226" s="25"/>
      <c r="DS10226" s="96"/>
      <c r="DT10226" s="83"/>
      <c r="DU10226" s="14"/>
      <c r="DX10226" s="83"/>
      <c r="DY10226" s="83"/>
      <c r="DZ10226" s="83"/>
      <c r="EA10226" s="83"/>
      <c r="EJ10226" s="54"/>
      <c r="EK10226" s="22"/>
      <c r="EL10226" s="24"/>
      <c r="EP10226" s="23"/>
      <c r="EQ10226" s="24"/>
      <c r="ER10226" s="22"/>
      <c r="ES10226" s="24"/>
      <c r="ET10226" s="24"/>
      <c r="EU10226" s="23"/>
      <c r="EV10226" s="26"/>
      <c r="EX10226" s="6"/>
      <c r="EY10226" s="24"/>
      <c r="EZ10226" s="109"/>
      <c r="FA10226" s="66"/>
      <c r="FB10226" s="5"/>
      <c r="FC10226" s="68"/>
      <c r="FD10226" s="67"/>
      <c r="FE10226" s="67"/>
      <c r="FF10226" s="64"/>
      <c r="FG10226" s="5"/>
      <c r="FH10226" s="69"/>
      <c r="FI10226" s="6"/>
      <c r="FJ10226" s="5"/>
      <c r="FK10226" s="25"/>
      <c r="FL10226" s="5"/>
    </row>
    <row r="10227" spans="40:168">
      <c r="AN10227" s="14"/>
      <c r="AO10227" s="14"/>
      <c r="AP10227" s="5"/>
      <c r="AQ10227" s="25"/>
      <c r="AR10227" s="25"/>
      <c r="AS10227" s="96"/>
      <c r="AT10227" s="83"/>
      <c r="AU10227" s="14"/>
      <c r="AX10227" s="83"/>
      <c r="AY10227" s="83"/>
      <c r="AZ10227" s="83"/>
      <c r="BA10227" s="83"/>
      <c r="BJ10227" s="54"/>
      <c r="BK10227" s="22"/>
      <c r="BL10227" s="24"/>
      <c r="BP10227" s="23"/>
      <c r="BQ10227" s="24"/>
      <c r="BR10227" s="22"/>
      <c r="BS10227" s="24"/>
      <c r="BT10227" s="24"/>
      <c r="BU10227" s="23"/>
      <c r="BV10227" s="26"/>
      <c r="BX10227" s="6"/>
      <c r="BY10227" s="24"/>
      <c r="BZ10227" s="109"/>
      <c r="CA10227" s="66"/>
      <c r="CB10227" s="5"/>
      <c r="CC10227" s="68"/>
      <c r="CD10227" s="67"/>
      <c r="CE10227" s="67"/>
      <c r="CF10227" s="64"/>
      <c r="CG10227" s="5"/>
      <c r="CH10227" s="69"/>
      <c r="CI10227" s="6"/>
      <c r="CJ10227" s="5"/>
      <c r="CK10227" s="25"/>
      <c r="CL10227" s="5"/>
      <c r="DN10227" s="14"/>
      <c r="DO10227" s="14"/>
      <c r="DP10227" s="5"/>
      <c r="DQ10227" s="25"/>
      <c r="DR10227" s="25"/>
      <c r="DS10227" s="96"/>
      <c r="DT10227" s="83"/>
      <c r="DU10227" s="14"/>
      <c r="DX10227" s="83"/>
      <c r="DY10227" s="83"/>
      <c r="DZ10227" s="83"/>
      <c r="EA10227" s="83"/>
      <c r="EJ10227" s="54"/>
      <c r="EK10227" s="22"/>
      <c r="EL10227" s="24"/>
      <c r="EP10227" s="23"/>
      <c r="EQ10227" s="24"/>
      <c r="ER10227" s="22"/>
      <c r="ES10227" s="24"/>
      <c r="ET10227" s="24"/>
      <c r="EU10227" s="23"/>
      <c r="EV10227" s="26"/>
      <c r="EX10227" s="6"/>
      <c r="EY10227" s="24"/>
      <c r="EZ10227" s="109"/>
      <c r="FA10227" s="66"/>
      <c r="FB10227" s="5"/>
      <c r="FC10227" s="68"/>
      <c r="FD10227" s="67"/>
      <c r="FE10227" s="67"/>
      <c r="FF10227" s="64"/>
      <c r="FG10227" s="5"/>
      <c r="FH10227" s="69"/>
      <c r="FI10227" s="6"/>
      <c r="FJ10227" s="5"/>
      <c r="FK10227" s="25"/>
      <c r="FL10227" s="5"/>
    </row>
    <row r="10228" spans="40:168">
      <c r="AN10228" s="14"/>
      <c r="AO10228" s="14"/>
      <c r="AP10228" s="5"/>
      <c r="AQ10228" s="25"/>
      <c r="AR10228" s="25"/>
      <c r="AS10228" s="96"/>
      <c r="AT10228" s="83"/>
      <c r="AU10228" s="14"/>
      <c r="AX10228" s="83"/>
      <c r="AY10228" s="83"/>
      <c r="AZ10228" s="83"/>
      <c r="BA10228" s="83"/>
      <c r="BJ10228" s="54"/>
      <c r="BK10228" s="22"/>
      <c r="BL10228" s="24"/>
      <c r="BP10228" s="23"/>
      <c r="BQ10228" s="24"/>
      <c r="BR10228" s="22"/>
      <c r="BS10228" s="24"/>
      <c r="BT10228" s="24"/>
      <c r="BU10228" s="23"/>
      <c r="BV10228" s="26"/>
      <c r="BX10228" s="6"/>
      <c r="BY10228" s="24"/>
      <c r="BZ10228" s="109"/>
      <c r="CA10228" s="66"/>
      <c r="CB10228" s="5"/>
      <c r="CC10228" s="68"/>
      <c r="CD10228" s="67"/>
      <c r="CE10228" s="67"/>
      <c r="CF10228" s="64"/>
      <c r="CG10228" s="5"/>
      <c r="CH10228" s="69"/>
      <c r="CI10228" s="6"/>
      <c r="CJ10228" s="5"/>
      <c r="CK10228" s="25"/>
      <c r="CL10228" s="5"/>
      <c r="DN10228" s="14"/>
      <c r="DO10228" s="14"/>
      <c r="DP10228" s="5"/>
      <c r="DQ10228" s="25"/>
      <c r="DR10228" s="25"/>
      <c r="DS10228" s="96"/>
      <c r="DT10228" s="83"/>
      <c r="DU10228" s="14"/>
      <c r="DX10228" s="83"/>
      <c r="DY10228" s="83"/>
      <c r="DZ10228" s="83"/>
      <c r="EA10228" s="83"/>
      <c r="EJ10228" s="54"/>
      <c r="EK10228" s="22"/>
      <c r="EL10228" s="24"/>
      <c r="EP10228" s="23"/>
      <c r="EQ10228" s="24"/>
      <c r="ER10228" s="22"/>
      <c r="ES10228" s="24"/>
      <c r="ET10228" s="24"/>
      <c r="EU10228" s="23"/>
      <c r="EV10228" s="26"/>
      <c r="EX10228" s="6"/>
      <c r="EY10228" s="24"/>
      <c r="EZ10228" s="109"/>
      <c r="FA10228" s="66"/>
      <c r="FB10228" s="5"/>
      <c r="FC10228" s="68"/>
      <c r="FD10228" s="67"/>
      <c r="FE10228" s="67"/>
      <c r="FF10228" s="64"/>
      <c r="FG10228" s="5"/>
      <c r="FH10228" s="69"/>
      <c r="FI10228" s="6"/>
      <c r="FJ10228" s="5"/>
      <c r="FK10228" s="25"/>
      <c r="FL10228" s="5"/>
    </row>
    <row r="10229" spans="40:168">
      <c r="AN10229" s="14"/>
      <c r="AO10229" s="14"/>
      <c r="AP10229" s="5"/>
      <c r="AQ10229" s="25"/>
      <c r="AR10229" s="25"/>
      <c r="AS10229" s="96"/>
      <c r="AT10229" s="83"/>
      <c r="AU10229" s="14"/>
      <c r="AX10229" s="83"/>
      <c r="AY10229" s="83"/>
      <c r="AZ10229" s="83"/>
      <c r="BA10229" s="83"/>
      <c r="BJ10229" s="54"/>
      <c r="BK10229" s="22"/>
      <c r="BL10229" s="24"/>
      <c r="BP10229" s="23"/>
      <c r="BQ10229" s="24"/>
      <c r="BR10229" s="22"/>
      <c r="BS10229" s="24"/>
      <c r="BT10229" s="24"/>
      <c r="BU10229" s="23"/>
      <c r="BV10229" s="26"/>
      <c r="BX10229" s="6"/>
      <c r="BY10229" s="24"/>
      <c r="BZ10229" s="109"/>
      <c r="CA10229" s="66"/>
      <c r="CB10229" s="5"/>
      <c r="CC10229" s="68"/>
      <c r="CD10229" s="67"/>
      <c r="CE10229" s="67"/>
      <c r="CF10229" s="64"/>
      <c r="CG10229" s="5"/>
      <c r="CH10229" s="69"/>
      <c r="CI10229" s="6"/>
      <c r="CJ10229" s="5"/>
      <c r="CK10229" s="25"/>
      <c r="CL10229" s="5"/>
      <c r="DN10229" s="14"/>
      <c r="DO10229" s="14"/>
      <c r="DP10229" s="5"/>
      <c r="DQ10229" s="25"/>
      <c r="DR10229" s="25"/>
      <c r="DS10229" s="96"/>
      <c r="DT10229" s="83"/>
      <c r="DU10229" s="14"/>
      <c r="DX10229" s="83"/>
      <c r="DY10229" s="83"/>
      <c r="DZ10229" s="83"/>
      <c r="EA10229" s="83"/>
      <c r="EJ10229" s="54"/>
      <c r="EK10229" s="22"/>
      <c r="EL10229" s="24"/>
      <c r="EP10229" s="23"/>
      <c r="EQ10229" s="24"/>
      <c r="ER10229" s="22"/>
      <c r="ES10229" s="24"/>
      <c r="ET10229" s="24"/>
      <c r="EU10229" s="23"/>
      <c r="EV10229" s="26"/>
      <c r="EX10229" s="6"/>
      <c r="EY10229" s="24"/>
      <c r="EZ10229" s="109"/>
      <c r="FA10229" s="66"/>
      <c r="FB10229" s="5"/>
      <c r="FC10229" s="68"/>
      <c r="FD10229" s="67"/>
      <c r="FE10229" s="67"/>
      <c r="FF10229" s="64"/>
      <c r="FG10229" s="5"/>
      <c r="FH10229" s="69"/>
      <c r="FI10229" s="6"/>
      <c r="FJ10229" s="5"/>
      <c r="FK10229" s="25"/>
      <c r="FL10229" s="5"/>
    </row>
    <row r="10230" spans="40:168">
      <c r="AN10230" s="14"/>
      <c r="AO10230" s="14"/>
      <c r="AP10230" s="5"/>
      <c r="AQ10230" s="25"/>
      <c r="AR10230" s="25"/>
      <c r="AS10230" s="96"/>
      <c r="AT10230" s="83"/>
      <c r="AU10230" s="14"/>
      <c r="AX10230" s="83"/>
      <c r="AY10230" s="83"/>
      <c r="AZ10230" s="83"/>
      <c r="BA10230" s="83"/>
      <c r="BJ10230" s="54"/>
      <c r="BK10230" s="22"/>
      <c r="BL10230" s="24"/>
      <c r="BP10230" s="23"/>
      <c r="BQ10230" s="24"/>
      <c r="BR10230" s="22"/>
      <c r="BS10230" s="24"/>
      <c r="BT10230" s="24"/>
      <c r="BU10230" s="23"/>
      <c r="BV10230" s="26"/>
      <c r="BX10230" s="6"/>
      <c r="BY10230" s="24"/>
      <c r="BZ10230" s="109"/>
      <c r="CA10230" s="66"/>
      <c r="CB10230" s="5"/>
      <c r="CC10230" s="68"/>
      <c r="CD10230" s="67"/>
      <c r="CE10230" s="67"/>
      <c r="CF10230" s="64"/>
      <c r="CG10230" s="5"/>
      <c r="CH10230" s="69"/>
      <c r="CI10230" s="6"/>
      <c r="CJ10230" s="5"/>
      <c r="CK10230" s="25"/>
      <c r="CL10230" s="5"/>
      <c r="DN10230" s="14"/>
      <c r="DO10230" s="14"/>
      <c r="DP10230" s="5"/>
      <c r="DQ10230" s="25"/>
      <c r="DR10230" s="25"/>
      <c r="DS10230" s="96"/>
      <c r="DT10230" s="83"/>
      <c r="DU10230" s="14"/>
      <c r="DX10230" s="83"/>
      <c r="DY10230" s="83"/>
      <c r="DZ10230" s="83"/>
      <c r="EA10230" s="83"/>
      <c r="EJ10230" s="54"/>
      <c r="EK10230" s="22"/>
      <c r="EL10230" s="24"/>
      <c r="EP10230" s="23"/>
      <c r="EQ10230" s="24"/>
      <c r="ER10230" s="22"/>
      <c r="ES10230" s="24"/>
      <c r="ET10230" s="24"/>
      <c r="EU10230" s="23"/>
      <c r="EV10230" s="26"/>
      <c r="EX10230" s="6"/>
      <c r="EY10230" s="24"/>
      <c r="EZ10230" s="109"/>
      <c r="FA10230" s="66"/>
      <c r="FB10230" s="5"/>
      <c r="FC10230" s="68"/>
      <c r="FD10230" s="67"/>
      <c r="FE10230" s="67"/>
      <c r="FF10230" s="64"/>
      <c r="FG10230" s="5"/>
      <c r="FH10230" s="69"/>
      <c r="FI10230" s="6"/>
      <c r="FJ10230" s="5"/>
      <c r="FK10230" s="25"/>
      <c r="FL10230" s="5"/>
    </row>
    <row r="10231" spans="40:168">
      <c r="AN10231" s="14"/>
      <c r="AO10231" s="14"/>
      <c r="AP10231" s="5"/>
      <c r="AQ10231" s="25"/>
      <c r="AR10231" s="25"/>
      <c r="AS10231" s="96"/>
      <c r="AT10231" s="83"/>
      <c r="AU10231" s="14"/>
      <c r="AX10231" s="83"/>
      <c r="AY10231" s="83"/>
      <c r="AZ10231" s="83"/>
      <c r="BA10231" s="83"/>
      <c r="BJ10231" s="54"/>
      <c r="BK10231" s="22"/>
      <c r="BL10231" s="24"/>
      <c r="BP10231" s="23"/>
      <c r="BQ10231" s="24"/>
      <c r="BR10231" s="22"/>
      <c r="BS10231" s="24"/>
      <c r="BT10231" s="24"/>
      <c r="BU10231" s="23"/>
      <c r="BV10231" s="26"/>
      <c r="BX10231" s="6"/>
      <c r="BY10231" s="24"/>
      <c r="BZ10231" s="109"/>
      <c r="CA10231" s="66"/>
      <c r="CB10231" s="5"/>
      <c r="CC10231" s="68"/>
      <c r="CD10231" s="67"/>
      <c r="CE10231" s="67"/>
      <c r="CF10231" s="64"/>
      <c r="CG10231" s="5"/>
      <c r="CH10231" s="69"/>
      <c r="CI10231" s="6"/>
      <c r="CJ10231" s="5"/>
      <c r="CK10231" s="25"/>
      <c r="CL10231" s="5"/>
      <c r="DN10231" s="14"/>
      <c r="DO10231" s="14"/>
      <c r="DP10231" s="5"/>
      <c r="DQ10231" s="25"/>
      <c r="DR10231" s="25"/>
      <c r="DS10231" s="96"/>
      <c r="DT10231" s="83"/>
      <c r="DU10231" s="14"/>
      <c r="DX10231" s="83"/>
      <c r="DY10231" s="83"/>
      <c r="DZ10231" s="83"/>
      <c r="EA10231" s="83"/>
      <c r="EJ10231" s="54"/>
      <c r="EK10231" s="22"/>
      <c r="EL10231" s="24"/>
      <c r="EP10231" s="23"/>
      <c r="EQ10231" s="24"/>
      <c r="ER10231" s="22"/>
      <c r="ES10231" s="24"/>
      <c r="ET10231" s="24"/>
      <c r="EU10231" s="23"/>
      <c r="EV10231" s="26"/>
      <c r="EX10231" s="6"/>
      <c r="EY10231" s="24"/>
      <c r="EZ10231" s="109"/>
      <c r="FA10231" s="66"/>
      <c r="FB10231" s="5"/>
      <c r="FC10231" s="68"/>
      <c r="FD10231" s="67"/>
      <c r="FE10231" s="67"/>
      <c r="FF10231" s="64"/>
      <c r="FG10231" s="5"/>
      <c r="FH10231" s="69"/>
      <c r="FI10231" s="6"/>
      <c r="FJ10231" s="5"/>
      <c r="FK10231" s="25"/>
      <c r="FL10231" s="5"/>
    </row>
    <row r="10232" spans="40:168">
      <c r="AN10232" s="14"/>
      <c r="AO10232" s="14"/>
      <c r="AP10232" s="5"/>
      <c r="AQ10232" s="25"/>
      <c r="AR10232" s="25"/>
      <c r="AS10232" s="96"/>
      <c r="AT10232" s="83"/>
      <c r="AU10232" s="14"/>
      <c r="AX10232" s="83"/>
      <c r="AY10232" s="83"/>
      <c r="AZ10232" s="83"/>
      <c r="BA10232" s="83"/>
      <c r="BJ10232" s="54"/>
      <c r="BK10232" s="22"/>
      <c r="BL10232" s="24"/>
      <c r="BP10232" s="23"/>
      <c r="BQ10232" s="24"/>
      <c r="BR10232" s="22"/>
      <c r="BS10232" s="24"/>
      <c r="BT10232" s="24"/>
      <c r="BU10232" s="23"/>
      <c r="BV10232" s="26"/>
      <c r="BX10232" s="6"/>
      <c r="BY10232" s="24"/>
      <c r="BZ10232" s="109"/>
      <c r="CA10232" s="66"/>
      <c r="CB10232" s="5"/>
      <c r="CC10232" s="68"/>
      <c r="CD10232" s="67"/>
      <c r="CE10232" s="67"/>
      <c r="CF10232" s="64"/>
      <c r="CG10232" s="5"/>
      <c r="CH10232" s="69"/>
      <c r="CI10232" s="6"/>
      <c r="CJ10232" s="5"/>
      <c r="CK10232" s="25"/>
      <c r="CL10232" s="5"/>
      <c r="DN10232" s="14"/>
      <c r="DO10232" s="14"/>
      <c r="DP10232" s="5"/>
      <c r="DQ10232" s="25"/>
      <c r="DR10232" s="25"/>
      <c r="DS10232" s="96"/>
      <c r="DT10232" s="83"/>
      <c r="DU10232" s="14"/>
      <c r="DX10232" s="83"/>
      <c r="DY10232" s="83"/>
      <c r="DZ10232" s="83"/>
      <c r="EA10232" s="83"/>
      <c r="EJ10232" s="54"/>
      <c r="EK10232" s="22"/>
      <c r="EL10232" s="24"/>
      <c r="EP10232" s="23"/>
      <c r="EQ10232" s="24"/>
      <c r="ER10232" s="22"/>
      <c r="ES10232" s="24"/>
      <c r="ET10232" s="24"/>
      <c r="EU10232" s="23"/>
      <c r="EV10232" s="26"/>
      <c r="EX10232" s="6"/>
      <c r="EY10232" s="24"/>
      <c r="EZ10232" s="109"/>
      <c r="FA10232" s="66"/>
      <c r="FB10232" s="5"/>
      <c r="FC10232" s="68"/>
      <c r="FD10232" s="67"/>
      <c r="FE10232" s="67"/>
      <c r="FF10232" s="64"/>
      <c r="FG10232" s="5"/>
      <c r="FH10232" s="69"/>
      <c r="FI10232" s="6"/>
      <c r="FJ10232" s="5"/>
      <c r="FK10232" s="25"/>
      <c r="FL10232" s="5"/>
    </row>
    <row r="10233" spans="40:168">
      <c r="AN10233" s="14"/>
      <c r="AO10233" s="14"/>
      <c r="AP10233" s="5"/>
      <c r="AQ10233" s="25"/>
      <c r="AR10233" s="25"/>
      <c r="AS10233" s="96"/>
      <c r="AT10233" s="83"/>
      <c r="AU10233" s="14"/>
      <c r="AX10233" s="83"/>
      <c r="AY10233" s="83"/>
      <c r="AZ10233" s="83"/>
      <c r="BA10233" s="83"/>
      <c r="BJ10233" s="54"/>
      <c r="BK10233" s="22"/>
      <c r="BL10233" s="24"/>
      <c r="BP10233" s="23"/>
      <c r="BQ10233" s="24"/>
      <c r="BR10233" s="22"/>
      <c r="BS10233" s="24"/>
      <c r="BT10233" s="24"/>
      <c r="BU10233" s="23"/>
      <c r="BV10233" s="26"/>
      <c r="BX10233" s="6"/>
      <c r="BY10233" s="24"/>
      <c r="BZ10233" s="109"/>
      <c r="CA10233" s="66"/>
      <c r="CB10233" s="5"/>
      <c r="CC10233" s="68"/>
      <c r="CD10233" s="67"/>
      <c r="CE10233" s="67"/>
      <c r="CF10233" s="64"/>
      <c r="CG10233" s="5"/>
      <c r="CH10233" s="69"/>
      <c r="CI10233" s="6"/>
      <c r="CJ10233" s="5"/>
      <c r="CK10233" s="25"/>
      <c r="CL10233" s="5"/>
      <c r="DN10233" s="14"/>
      <c r="DO10233" s="14"/>
      <c r="DP10233" s="5"/>
      <c r="DQ10233" s="25"/>
      <c r="DR10233" s="25"/>
      <c r="DS10233" s="96"/>
      <c r="DT10233" s="83"/>
      <c r="DU10233" s="14"/>
      <c r="DX10233" s="83"/>
      <c r="DY10233" s="83"/>
      <c r="DZ10233" s="83"/>
      <c r="EA10233" s="83"/>
      <c r="EJ10233" s="54"/>
      <c r="EK10233" s="22"/>
      <c r="EL10233" s="24"/>
      <c r="EP10233" s="23"/>
      <c r="EQ10233" s="24"/>
      <c r="ER10233" s="22"/>
      <c r="ES10233" s="24"/>
      <c r="ET10233" s="24"/>
      <c r="EU10233" s="23"/>
      <c r="EV10233" s="26"/>
      <c r="EX10233" s="6"/>
      <c r="EY10233" s="24"/>
      <c r="EZ10233" s="109"/>
      <c r="FA10233" s="66"/>
      <c r="FB10233" s="5"/>
      <c r="FC10233" s="68"/>
      <c r="FD10233" s="67"/>
      <c r="FE10233" s="67"/>
      <c r="FF10233" s="64"/>
      <c r="FG10233" s="5"/>
      <c r="FH10233" s="69"/>
      <c r="FI10233" s="6"/>
      <c r="FJ10233" s="5"/>
      <c r="FK10233" s="25"/>
      <c r="FL10233" s="5"/>
    </row>
    <row r="10234" spans="40:168">
      <c r="AN10234" s="14"/>
      <c r="AO10234" s="14"/>
      <c r="AP10234" s="5"/>
      <c r="AQ10234" s="25"/>
      <c r="AR10234" s="25"/>
      <c r="AS10234" s="96"/>
      <c r="AT10234" s="83"/>
      <c r="AU10234" s="14"/>
      <c r="AX10234" s="83"/>
      <c r="AY10234" s="83"/>
      <c r="AZ10234" s="83"/>
      <c r="BA10234" s="83"/>
      <c r="BJ10234" s="54"/>
      <c r="BK10234" s="22"/>
      <c r="BL10234" s="24"/>
      <c r="BP10234" s="23"/>
      <c r="BQ10234" s="24"/>
      <c r="BR10234" s="22"/>
      <c r="BS10234" s="24"/>
      <c r="BT10234" s="24"/>
      <c r="BU10234" s="23"/>
      <c r="BV10234" s="26"/>
      <c r="BX10234" s="6"/>
      <c r="BY10234" s="24"/>
      <c r="BZ10234" s="109"/>
      <c r="CA10234" s="66"/>
      <c r="CB10234" s="5"/>
      <c r="CC10234" s="68"/>
      <c r="CD10234" s="67"/>
      <c r="CE10234" s="67"/>
      <c r="CF10234" s="64"/>
      <c r="CG10234" s="5"/>
      <c r="CH10234" s="69"/>
      <c r="CI10234" s="6"/>
      <c r="CJ10234" s="5"/>
      <c r="CK10234" s="25"/>
      <c r="CL10234" s="5"/>
      <c r="DN10234" s="14"/>
      <c r="DO10234" s="14"/>
      <c r="DP10234" s="5"/>
      <c r="DQ10234" s="25"/>
      <c r="DR10234" s="25"/>
      <c r="DS10234" s="96"/>
      <c r="DT10234" s="83"/>
      <c r="DU10234" s="14"/>
      <c r="DX10234" s="83"/>
      <c r="DY10234" s="83"/>
      <c r="DZ10234" s="83"/>
      <c r="EA10234" s="83"/>
      <c r="EJ10234" s="54"/>
      <c r="EK10234" s="22"/>
      <c r="EL10234" s="24"/>
      <c r="EP10234" s="23"/>
      <c r="EQ10234" s="24"/>
      <c r="ER10234" s="22"/>
      <c r="ES10234" s="24"/>
      <c r="ET10234" s="24"/>
      <c r="EU10234" s="23"/>
      <c r="EV10234" s="26"/>
      <c r="EX10234" s="6"/>
      <c r="EY10234" s="24"/>
      <c r="EZ10234" s="109"/>
      <c r="FA10234" s="66"/>
      <c r="FB10234" s="5"/>
      <c r="FC10234" s="68"/>
      <c r="FD10234" s="67"/>
      <c r="FE10234" s="67"/>
      <c r="FF10234" s="64"/>
      <c r="FG10234" s="5"/>
      <c r="FH10234" s="69"/>
      <c r="FI10234" s="6"/>
      <c r="FJ10234" s="5"/>
      <c r="FK10234" s="25"/>
      <c r="FL10234" s="5"/>
    </row>
    <row r="10235" spans="40:168">
      <c r="AN10235" s="14"/>
      <c r="AO10235" s="14"/>
      <c r="AP10235" s="5"/>
      <c r="AQ10235" s="25"/>
      <c r="AR10235" s="25"/>
      <c r="AS10235" s="96"/>
      <c r="AT10235" s="83"/>
      <c r="AU10235" s="14"/>
      <c r="AX10235" s="83"/>
      <c r="AY10235" s="83"/>
      <c r="AZ10235" s="83"/>
      <c r="BA10235" s="83"/>
      <c r="BJ10235" s="54"/>
      <c r="BK10235" s="22"/>
      <c r="BL10235" s="24"/>
      <c r="BP10235" s="23"/>
      <c r="BQ10235" s="24"/>
      <c r="BR10235" s="22"/>
      <c r="BS10235" s="24"/>
      <c r="BT10235" s="24"/>
      <c r="BU10235" s="23"/>
      <c r="BV10235" s="26"/>
      <c r="BX10235" s="6"/>
      <c r="BY10235" s="24"/>
      <c r="BZ10235" s="109"/>
      <c r="CA10235" s="66"/>
      <c r="CB10235" s="5"/>
      <c r="CC10235" s="68"/>
      <c r="CD10235" s="67"/>
      <c r="CE10235" s="67"/>
      <c r="CF10235" s="64"/>
      <c r="CG10235" s="5"/>
      <c r="CH10235" s="69"/>
      <c r="CI10235" s="6"/>
      <c r="CJ10235" s="5"/>
      <c r="CK10235" s="25"/>
      <c r="CL10235" s="5"/>
      <c r="DN10235" s="14"/>
      <c r="DO10235" s="14"/>
      <c r="DP10235" s="5"/>
      <c r="DQ10235" s="25"/>
      <c r="DR10235" s="25"/>
      <c r="DS10235" s="96"/>
      <c r="DT10235" s="83"/>
      <c r="DU10235" s="14"/>
      <c r="DX10235" s="83"/>
      <c r="DY10235" s="83"/>
      <c r="DZ10235" s="83"/>
      <c r="EA10235" s="83"/>
      <c r="EJ10235" s="54"/>
      <c r="EK10235" s="22"/>
      <c r="EL10235" s="24"/>
      <c r="EP10235" s="23"/>
      <c r="EQ10235" s="24"/>
      <c r="ER10235" s="22"/>
      <c r="ES10235" s="24"/>
      <c r="ET10235" s="24"/>
      <c r="EU10235" s="23"/>
      <c r="EV10235" s="26"/>
      <c r="EX10235" s="6"/>
      <c r="EY10235" s="24"/>
      <c r="EZ10235" s="109"/>
      <c r="FA10235" s="66"/>
      <c r="FB10235" s="5"/>
      <c r="FC10235" s="68"/>
      <c r="FD10235" s="67"/>
      <c r="FE10235" s="67"/>
      <c r="FF10235" s="64"/>
      <c r="FG10235" s="5"/>
      <c r="FH10235" s="69"/>
      <c r="FI10235" s="6"/>
      <c r="FJ10235" s="5"/>
      <c r="FK10235" s="25"/>
      <c r="FL10235" s="5"/>
    </row>
    <row r="10236" spans="40:168">
      <c r="AN10236" s="14"/>
      <c r="AO10236" s="14"/>
      <c r="AP10236" s="5"/>
      <c r="AQ10236" s="25"/>
      <c r="AR10236" s="25"/>
      <c r="AS10236" s="96"/>
      <c r="AT10236" s="83"/>
      <c r="AU10236" s="14"/>
      <c r="AX10236" s="83"/>
      <c r="AY10236" s="83"/>
      <c r="AZ10236" s="83"/>
      <c r="BA10236" s="83"/>
      <c r="BJ10236" s="54"/>
      <c r="BK10236" s="22"/>
      <c r="BL10236" s="24"/>
      <c r="BP10236" s="23"/>
      <c r="BQ10236" s="24"/>
      <c r="BR10236" s="22"/>
      <c r="BS10236" s="24"/>
      <c r="BT10236" s="24"/>
      <c r="BU10236" s="23"/>
      <c r="BV10236" s="26"/>
      <c r="BX10236" s="6"/>
      <c r="BY10236" s="24"/>
      <c r="BZ10236" s="109"/>
      <c r="CA10236" s="66"/>
      <c r="CB10236" s="5"/>
      <c r="CC10236" s="68"/>
      <c r="CD10236" s="67"/>
      <c r="CE10236" s="67"/>
      <c r="CF10236" s="64"/>
      <c r="CG10236" s="5"/>
      <c r="CH10236" s="69"/>
      <c r="CI10236" s="6"/>
      <c r="CJ10236" s="5"/>
      <c r="CK10236" s="25"/>
      <c r="CL10236" s="5"/>
      <c r="DN10236" s="14"/>
      <c r="DO10236" s="14"/>
      <c r="DP10236" s="5"/>
      <c r="DQ10236" s="25"/>
      <c r="DR10236" s="25"/>
      <c r="DS10236" s="96"/>
      <c r="DT10236" s="83"/>
      <c r="DU10236" s="14"/>
      <c r="DX10236" s="83"/>
      <c r="DY10236" s="83"/>
      <c r="DZ10236" s="83"/>
      <c r="EA10236" s="83"/>
      <c r="EJ10236" s="54"/>
      <c r="EK10236" s="22"/>
      <c r="EL10236" s="24"/>
      <c r="EP10236" s="23"/>
      <c r="EQ10236" s="24"/>
      <c r="ER10236" s="22"/>
      <c r="ES10236" s="24"/>
      <c r="ET10236" s="24"/>
      <c r="EU10236" s="23"/>
      <c r="EV10236" s="26"/>
      <c r="EX10236" s="6"/>
      <c r="EY10236" s="24"/>
      <c r="EZ10236" s="109"/>
      <c r="FA10236" s="66"/>
      <c r="FB10236" s="5"/>
      <c r="FC10236" s="68"/>
      <c r="FD10236" s="67"/>
      <c r="FE10236" s="67"/>
      <c r="FF10236" s="64"/>
      <c r="FG10236" s="5"/>
      <c r="FH10236" s="69"/>
      <c r="FI10236" s="6"/>
      <c r="FJ10236" s="5"/>
      <c r="FK10236" s="25"/>
      <c r="FL10236" s="5"/>
    </row>
    <row r="10237" spans="40:168">
      <c r="AN10237" s="14"/>
      <c r="AO10237" s="14"/>
      <c r="AP10237" s="5"/>
      <c r="AQ10237" s="25"/>
      <c r="AR10237" s="25"/>
      <c r="AS10237" s="96"/>
      <c r="AT10237" s="83"/>
      <c r="AU10237" s="14"/>
      <c r="AX10237" s="83"/>
      <c r="AY10237" s="83"/>
      <c r="AZ10237" s="83"/>
      <c r="BA10237" s="83"/>
      <c r="BJ10237" s="54"/>
      <c r="BK10237" s="22"/>
      <c r="BL10237" s="24"/>
      <c r="BP10237" s="23"/>
      <c r="BQ10237" s="24"/>
      <c r="BR10237" s="22"/>
      <c r="BS10237" s="24"/>
      <c r="BT10237" s="24"/>
      <c r="BU10237" s="23"/>
      <c r="BV10237" s="26"/>
      <c r="BX10237" s="6"/>
      <c r="BY10237" s="24"/>
      <c r="BZ10237" s="109"/>
      <c r="CA10237" s="66"/>
      <c r="CB10237" s="5"/>
      <c r="CC10237" s="68"/>
      <c r="CD10237" s="67"/>
      <c r="CE10237" s="67"/>
      <c r="CF10237" s="64"/>
      <c r="CG10237" s="5"/>
      <c r="CH10237" s="69"/>
      <c r="CI10237" s="6"/>
      <c r="CJ10237" s="5"/>
      <c r="CK10237" s="25"/>
      <c r="CL10237" s="5"/>
      <c r="DN10237" s="14"/>
      <c r="DO10237" s="14"/>
      <c r="DP10237" s="5"/>
      <c r="DQ10237" s="25"/>
      <c r="DR10237" s="25"/>
      <c r="DS10237" s="96"/>
      <c r="DT10237" s="83"/>
      <c r="DU10237" s="14"/>
      <c r="DX10237" s="83"/>
      <c r="DY10237" s="83"/>
      <c r="DZ10237" s="83"/>
      <c r="EA10237" s="83"/>
      <c r="EJ10237" s="54"/>
      <c r="EK10237" s="22"/>
      <c r="EL10237" s="24"/>
      <c r="EP10237" s="23"/>
      <c r="EQ10237" s="24"/>
      <c r="ER10237" s="22"/>
      <c r="ES10237" s="24"/>
      <c r="ET10237" s="24"/>
      <c r="EU10237" s="23"/>
      <c r="EV10237" s="26"/>
      <c r="EX10237" s="6"/>
      <c r="EY10237" s="24"/>
      <c r="EZ10237" s="109"/>
      <c r="FA10237" s="66"/>
      <c r="FB10237" s="5"/>
      <c r="FC10237" s="68"/>
      <c r="FD10237" s="67"/>
      <c r="FE10237" s="67"/>
      <c r="FF10237" s="64"/>
      <c r="FG10237" s="5"/>
      <c r="FH10237" s="69"/>
      <c r="FI10237" s="6"/>
      <c r="FJ10237" s="5"/>
      <c r="FK10237" s="25"/>
      <c r="FL10237" s="5"/>
    </row>
    <row r="10238" spans="40:168">
      <c r="AN10238" s="14"/>
      <c r="AO10238" s="14"/>
      <c r="AP10238" s="5"/>
      <c r="AQ10238" s="25"/>
      <c r="AR10238" s="25"/>
      <c r="AS10238" s="96"/>
      <c r="AT10238" s="83"/>
      <c r="AU10238" s="14"/>
      <c r="AX10238" s="83"/>
      <c r="AY10238" s="83"/>
      <c r="AZ10238" s="83"/>
      <c r="BA10238" s="83"/>
      <c r="BJ10238" s="54"/>
      <c r="BK10238" s="22"/>
      <c r="BL10238" s="24"/>
      <c r="BP10238" s="23"/>
      <c r="BQ10238" s="24"/>
      <c r="BR10238" s="22"/>
      <c r="BS10238" s="24"/>
      <c r="BT10238" s="24"/>
      <c r="BU10238" s="23"/>
      <c r="BV10238" s="26"/>
      <c r="BX10238" s="6"/>
      <c r="BY10238" s="24"/>
      <c r="BZ10238" s="109"/>
      <c r="CA10238" s="66"/>
      <c r="CB10238" s="5"/>
      <c r="CC10238" s="68"/>
      <c r="CD10238" s="67"/>
      <c r="CE10238" s="67"/>
      <c r="CF10238" s="64"/>
      <c r="CG10238" s="5"/>
      <c r="CH10238" s="69"/>
      <c r="CI10238" s="6"/>
      <c r="CJ10238" s="5"/>
      <c r="CK10238" s="25"/>
      <c r="CL10238" s="5"/>
      <c r="DN10238" s="14"/>
      <c r="DO10238" s="14"/>
      <c r="DP10238" s="5"/>
      <c r="DQ10238" s="25"/>
      <c r="DR10238" s="25"/>
      <c r="DS10238" s="96"/>
      <c r="DT10238" s="83"/>
      <c r="DU10238" s="14"/>
      <c r="DX10238" s="83"/>
      <c r="DY10238" s="83"/>
      <c r="DZ10238" s="83"/>
      <c r="EA10238" s="83"/>
      <c r="EJ10238" s="54"/>
      <c r="EK10238" s="22"/>
      <c r="EL10238" s="24"/>
      <c r="EP10238" s="23"/>
      <c r="EQ10238" s="24"/>
      <c r="ER10238" s="22"/>
      <c r="ES10238" s="24"/>
      <c r="ET10238" s="24"/>
      <c r="EU10238" s="23"/>
      <c r="EV10238" s="26"/>
      <c r="EX10238" s="6"/>
      <c r="EY10238" s="24"/>
      <c r="EZ10238" s="109"/>
      <c r="FA10238" s="66"/>
      <c r="FB10238" s="5"/>
      <c r="FC10238" s="68"/>
      <c r="FD10238" s="67"/>
      <c r="FE10238" s="67"/>
      <c r="FF10238" s="64"/>
      <c r="FG10238" s="5"/>
      <c r="FH10238" s="69"/>
      <c r="FI10238" s="6"/>
      <c r="FJ10238" s="5"/>
      <c r="FK10238" s="25"/>
      <c r="FL10238" s="5"/>
    </row>
    <row r="10239" spans="40:168">
      <c r="AN10239" s="14"/>
      <c r="AO10239" s="14"/>
      <c r="AP10239" s="5"/>
      <c r="AQ10239" s="25"/>
      <c r="AR10239" s="25"/>
      <c r="AS10239" s="96"/>
      <c r="AT10239" s="83"/>
      <c r="AU10239" s="14"/>
      <c r="AX10239" s="83"/>
      <c r="AY10239" s="83"/>
      <c r="AZ10239" s="83"/>
      <c r="BA10239" s="83"/>
      <c r="BJ10239" s="54"/>
      <c r="BK10239" s="22"/>
      <c r="BL10239" s="24"/>
      <c r="BP10239" s="23"/>
      <c r="BQ10239" s="24"/>
      <c r="BR10239" s="22"/>
      <c r="BS10239" s="24"/>
      <c r="BT10239" s="24"/>
      <c r="BU10239" s="23"/>
      <c r="BV10239" s="26"/>
      <c r="BX10239" s="6"/>
      <c r="BY10239" s="24"/>
      <c r="BZ10239" s="109"/>
      <c r="CA10239" s="66"/>
      <c r="CB10239" s="5"/>
      <c r="CC10239" s="68"/>
      <c r="CD10239" s="67"/>
      <c r="CE10239" s="67"/>
      <c r="CF10239" s="64"/>
      <c r="CG10239" s="5"/>
      <c r="CH10239" s="69"/>
      <c r="CI10239" s="6"/>
      <c r="CJ10239" s="5"/>
      <c r="CK10239" s="25"/>
      <c r="CL10239" s="5"/>
      <c r="DN10239" s="14"/>
      <c r="DO10239" s="14"/>
      <c r="DP10239" s="5"/>
      <c r="DQ10239" s="25"/>
      <c r="DR10239" s="25"/>
      <c r="DS10239" s="96"/>
      <c r="DT10239" s="83"/>
      <c r="DU10239" s="14"/>
      <c r="DX10239" s="83"/>
      <c r="DY10239" s="83"/>
      <c r="DZ10239" s="83"/>
      <c r="EA10239" s="83"/>
      <c r="EJ10239" s="54"/>
      <c r="EK10239" s="22"/>
      <c r="EL10239" s="24"/>
      <c r="EP10239" s="23"/>
      <c r="EQ10239" s="24"/>
      <c r="ER10239" s="22"/>
      <c r="ES10239" s="24"/>
      <c r="ET10239" s="24"/>
      <c r="EU10239" s="23"/>
      <c r="EV10239" s="26"/>
      <c r="EX10239" s="6"/>
      <c r="EY10239" s="24"/>
      <c r="EZ10239" s="109"/>
      <c r="FA10239" s="66"/>
      <c r="FB10239" s="5"/>
      <c r="FC10239" s="68"/>
      <c r="FD10239" s="67"/>
      <c r="FE10239" s="67"/>
      <c r="FF10239" s="64"/>
      <c r="FG10239" s="5"/>
      <c r="FH10239" s="69"/>
      <c r="FI10239" s="6"/>
      <c r="FJ10239" s="5"/>
      <c r="FK10239" s="25"/>
      <c r="FL10239" s="5"/>
    </row>
    <row r="10240" spans="40:168">
      <c r="AN10240" s="14"/>
      <c r="AO10240" s="14"/>
      <c r="AP10240" s="5"/>
      <c r="AQ10240" s="25"/>
      <c r="AR10240" s="25"/>
      <c r="AS10240" s="96"/>
      <c r="AT10240" s="83"/>
      <c r="AU10240" s="14"/>
      <c r="AX10240" s="83"/>
      <c r="AY10240" s="83"/>
      <c r="AZ10240" s="83"/>
      <c r="BA10240" s="83"/>
      <c r="BJ10240" s="54"/>
      <c r="BK10240" s="22"/>
      <c r="BL10240" s="24"/>
      <c r="BP10240" s="23"/>
      <c r="BQ10240" s="24"/>
      <c r="BR10240" s="22"/>
      <c r="BS10240" s="24"/>
      <c r="BT10240" s="24"/>
      <c r="BU10240" s="23"/>
      <c r="BV10240" s="26"/>
      <c r="BX10240" s="6"/>
      <c r="BY10240" s="24"/>
      <c r="BZ10240" s="109"/>
      <c r="CA10240" s="66"/>
      <c r="CB10240" s="5"/>
      <c r="CC10240" s="68"/>
      <c r="CD10240" s="67"/>
      <c r="CE10240" s="67"/>
      <c r="CF10240" s="64"/>
      <c r="CG10240" s="5"/>
      <c r="CH10240" s="69"/>
      <c r="CI10240" s="6"/>
      <c r="CJ10240" s="5"/>
      <c r="CK10240" s="25"/>
      <c r="CL10240" s="5"/>
      <c r="DN10240" s="14"/>
      <c r="DO10240" s="14"/>
      <c r="DP10240" s="5"/>
      <c r="DQ10240" s="25"/>
      <c r="DR10240" s="25"/>
      <c r="DS10240" s="96"/>
      <c r="DT10240" s="83"/>
      <c r="DU10240" s="14"/>
      <c r="DX10240" s="83"/>
      <c r="DY10240" s="83"/>
      <c r="DZ10240" s="83"/>
      <c r="EA10240" s="83"/>
      <c r="EJ10240" s="54"/>
      <c r="EK10240" s="22"/>
      <c r="EL10240" s="24"/>
      <c r="EP10240" s="23"/>
      <c r="EQ10240" s="24"/>
      <c r="ER10240" s="22"/>
      <c r="ES10240" s="24"/>
      <c r="ET10240" s="24"/>
      <c r="EU10240" s="23"/>
      <c r="EV10240" s="26"/>
      <c r="EX10240" s="6"/>
      <c r="EY10240" s="24"/>
      <c r="EZ10240" s="109"/>
      <c r="FA10240" s="66"/>
      <c r="FB10240" s="5"/>
      <c r="FC10240" s="68"/>
      <c r="FD10240" s="67"/>
      <c r="FE10240" s="67"/>
      <c r="FF10240" s="64"/>
      <c r="FG10240" s="5"/>
      <c r="FH10240" s="69"/>
      <c r="FI10240" s="6"/>
      <c r="FJ10240" s="5"/>
      <c r="FK10240" s="25"/>
      <c r="FL10240" s="5"/>
    </row>
    <row r="10241" spans="40:168">
      <c r="AN10241" s="14"/>
      <c r="AO10241" s="14"/>
      <c r="AP10241" s="5"/>
      <c r="AQ10241" s="25"/>
      <c r="AR10241" s="25"/>
      <c r="AS10241" s="96"/>
      <c r="AT10241" s="83"/>
      <c r="AU10241" s="14"/>
      <c r="AX10241" s="83"/>
      <c r="AY10241" s="83"/>
      <c r="AZ10241" s="83"/>
      <c r="BA10241" s="83"/>
      <c r="BJ10241" s="54"/>
      <c r="BK10241" s="22"/>
      <c r="BL10241" s="24"/>
      <c r="BP10241" s="23"/>
      <c r="BQ10241" s="24"/>
      <c r="BR10241" s="22"/>
      <c r="BS10241" s="24"/>
      <c r="BT10241" s="24"/>
      <c r="BU10241" s="23"/>
      <c r="BV10241" s="26"/>
      <c r="BX10241" s="6"/>
      <c r="BY10241" s="24"/>
      <c r="BZ10241" s="109"/>
      <c r="CA10241" s="66"/>
      <c r="CB10241" s="5"/>
      <c r="CC10241" s="68"/>
      <c r="CD10241" s="67"/>
      <c r="CE10241" s="67"/>
      <c r="CF10241" s="64"/>
      <c r="CG10241" s="5"/>
      <c r="CH10241" s="69"/>
      <c r="CI10241" s="6"/>
      <c r="CJ10241" s="5"/>
      <c r="CK10241" s="25"/>
      <c r="CL10241" s="5"/>
      <c r="DN10241" s="14"/>
      <c r="DO10241" s="14"/>
      <c r="DP10241" s="5"/>
      <c r="DQ10241" s="25"/>
      <c r="DR10241" s="25"/>
      <c r="DS10241" s="96"/>
      <c r="DT10241" s="83"/>
      <c r="DU10241" s="14"/>
      <c r="DX10241" s="83"/>
      <c r="DY10241" s="83"/>
      <c r="DZ10241" s="83"/>
      <c r="EA10241" s="83"/>
      <c r="EJ10241" s="54"/>
      <c r="EK10241" s="22"/>
      <c r="EL10241" s="24"/>
      <c r="EP10241" s="23"/>
      <c r="EQ10241" s="24"/>
      <c r="ER10241" s="22"/>
      <c r="ES10241" s="24"/>
      <c r="ET10241" s="24"/>
      <c r="EU10241" s="23"/>
      <c r="EV10241" s="26"/>
      <c r="EX10241" s="6"/>
      <c r="EY10241" s="24"/>
      <c r="EZ10241" s="109"/>
      <c r="FA10241" s="66"/>
      <c r="FB10241" s="5"/>
      <c r="FC10241" s="68"/>
      <c r="FD10241" s="67"/>
      <c r="FE10241" s="67"/>
      <c r="FF10241" s="64"/>
      <c r="FG10241" s="5"/>
      <c r="FH10241" s="69"/>
      <c r="FI10241" s="6"/>
      <c r="FJ10241" s="5"/>
      <c r="FK10241" s="25"/>
      <c r="FL10241" s="5"/>
    </row>
    <row r="10242" spans="40:168">
      <c r="AN10242" s="14"/>
      <c r="AO10242" s="14"/>
      <c r="AP10242" s="5"/>
      <c r="AQ10242" s="25"/>
      <c r="AR10242" s="25"/>
      <c r="AS10242" s="96"/>
      <c r="AT10242" s="83"/>
      <c r="AU10242" s="14"/>
      <c r="AX10242" s="83"/>
      <c r="AY10242" s="83"/>
      <c r="AZ10242" s="83"/>
      <c r="BA10242" s="83"/>
      <c r="BJ10242" s="54"/>
      <c r="BK10242" s="22"/>
      <c r="BL10242" s="24"/>
      <c r="BP10242" s="23"/>
      <c r="BQ10242" s="24"/>
      <c r="BR10242" s="22"/>
      <c r="BS10242" s="24"/>
      <c r="BT10242" s="24"/>
      <c r="BU10242" s="23"/>
      <c r="BV10242" s="26"/>
      <c r="BX10242" s="6"/>
      <c r="BY10242" s="24"/>
      <c r="BZ10242" s="109"/>
      <c r="CA10242" s="66"/>
      <c r="CB10242" s="5"/>
      <c r="CC10242" s="68"/>
      <c r="CD10242" s="67"/>
      <c r="CE10242" s="67"/>
      <c r="CF10242" s="64"/>
      <c r="CG10242" s="5"/>
      <c r="CH10242" s="69"/>
      <c r="CI10242" s="6"/>
      <c r="CJ10242" s="5"/>
      <c r="CK10242" s="25"/>
      <c r="CL10242" s="5"/>
      <c r="DN10242" s="14"/>
      <c r="DO10242" s="14"/>
      <c r="DP10242" s="5"/>
      <c r="DQ10242" s="25"/>
      <c r="DR10242" s="25"/>
      <c r="DS10242" s="96"/>
      <c r="DT10242" s="83"/>
      <c r="DU10242" s="14"/>
      <c r="DX10242" s="83"/>
      <c r="DY10242" s="83"/>
      <c r="DZ10242" s="83"/>
      <c r="EA10242" s="83"/>
      <c r="EJ10242" s="54"/>
      <c r="EK10242" s="22"/>
      <c r="EL10242" s="24"/>
      <c r="EP10242" s="23"/>
      <c r="EQ10242" s="24"/>
      <c r="ER10242" s="22"/>
      <c r="ES10242" s="24"/>
      <c r="ET10242" s="24"/>
      <c r="EU10242" s="23"/>
      <c r="EV10242" s="26"/>
      <c r="EX10242" s="6"/>
      <c r="EY10242" s="24"/>
      <c r="EZ10242" s="109"/>
      <c r="FA10242" s="66"/>
      <c r="FB10242" s="5"/>
      <c r="FC10242" s="68"/>
      <c r="FD10242" s="67"/>
      <c r="FE10242" s="67"/>
      <c r="FF10242" s="64"/>
      <c r="FG10242" s="5"/>
      <c r="FH10242" s="69"/>
      <c r="FI10242" s="6"/>
      <c r="FJ10242" s="5"/>
      <c r="FK10242" s="25"/>
      <c r="FL10242" s="5"/>
    </row>
    <row r="10243" spans="40:168">
      <c r="AN10243" s="14"/>
      <c r="AO10243" s="14"/>
      <c r="AP10243" s="5"/>
      <c r="AQ10243" s="25"/>
      <c r="AR10243" s="25"/>
      <c r="AS10243" s="96"/>
      <c r="AT10243" s="83"/>
      <c r="AU10243" s="14"/>
      <c r="AX10243" s="83"/>
      <c r="AY10243" s="83"/>
      <c r="AZ10243" s="83"/>
      <c r="BA10243" s="83"/>
      <c r="BJ10243" s="54"/>
      <c r="BK10243" s="22"/>
      <c r="BL10243" s="24"/>
      <c r="BP10243" s="23"/>
      <c r="BQ10243" s="24"/>
      <c r="BR10243" s="22"/>
      <c r="BS10243" s="24"/>
      <c r="BT10243" s="24"/>
      <c r="BU10243" s="23"/>
      <c r="BV10243" s="26"/>
      <c r="BX10243" s="6"/>
      <c r="BY10243" s="24"/>
      <c r="BZ10243" s="109"/>
      <c r="CA10243" s="66"/>
      <c r="CB10243" s="5"/>
      <c r="CC10243" s="68"/>
      <c r="CD10243" s="67"/>
      <c r="CE10243" s="67"/>
      <c r="CF10243" s="64"/>
      <c r="CG10243" s="5"/>
      <c r="CH10243" s="69"/>
      <c r="CI10243" s="6"/>
      <c r="CJ10243" s="5"/>
      <c r="CK10243" s="25"/>
      <c r="CL10243" s="5"/>
      <c r="DN10243" s="14"/>
      <c r="DO10243" s="14"/>
      <c r="DP10243" s="5"/>
      <c r="DQ10243" s="25"/>
      <c r="DR10243" s="25"/>
      <c r="DS10243" s="96"/>
      <c r="DT10243" s="83"/>
      <c r="DU10243" s="14"/>
      <c r="DX10243" s="83"/>
      <c r="DY10243" s="83"/>
      <c r="DZ10243" s="83"/>
      <c r="EA10243" s="83"/>
      <c r="EJ10243" s="54"/>
      <c r="EK10243" s="22"/>
      <c r="EL10243" s="24"/>
      <c r="EP10243" s="23"/>
      <c r="EQ10243" s="24"/>
      <c r="ER10243" s="22"/>
      <c r="ES10243" s="24"/>
      <c r="ET10243" s="24"/>
      <c r="EU10243" s="23"/>
      <c r="EV10243" s="26"/>
      <c r="EX10243" s="6"/>
      <c r="EY10243" s="24"/>
      <c r="EZ10243" s="109"/>
      <c r="FA10243" s="66"/>
      <c r="FB10243" s="5"/>
      <c r="FC10243" s="68"/>
      <c r="FD10243" s="67"/>
      <c r="FE10243" s="67"/>
      <c r="FF10243" s="64"/>
      <c r="FG10243" s="5"/>
      <c r="FH10243" s="69"/>
      <c r="FI10243" s="6"/>
      <c r="FJ10243" s="5"/>
      <c r="FK10243" s="25"/>
      <c r="FL10243" s="5"/>
    </row>
    <row r="10244" spans="40:168">
      <c r="AN10244" s="14"/>
      <c r="AO10244" s="14"/>
      <c r="AP10244" s="5"/>
      <c r="AQ10244" s="25"/>
      <c r="AR10244" s="25"/>
      <c r="AS10244" s="96"/>
      <c r="AT10244" s="83"/>
      <c r="AU10244" s="14"/>
      <c r="AX10244" s="83"/>
      <c r="AY10244" s="83"/>
      <c r="AZ10244" s="83"/>
      <c r="BA10244" s="83"/>
      <c r="BJ10244" s="54"/>
      <c r="BK10244" s="22"/>
      <c r="BL10244" s="24"/>
      <c r="BP10244" s="23"/>
      <c r="BQ10244" s="24"/>
      <c r="BR10244" s="22"/>
      <c r="BS10244" s="24"/>
      <c r="BT10244" s="24"/>
      <c r="BU10244" s="23"/>
      <c r="BV10244" s="26"/>
      <c r="BX10244" s="6"/>
      <c r="BY10244" s="24"/>
      <c r="BZ10244" s="109"/>
      <c r="CA10244" s="66"/>
      <c r="CB10244" s="5"/>
      <c r="CC10244" s="68"/>
      <c r="CD10244" s="67"/>
      <c r="CE10244" s="67"/>
      <c r="CF10244" s="64"/>
      <c r="CG10244" s="5"/>
      <c r="CH10244" s="69"/>
      <c r="CI10244" s="6"/>
      <c r="CJ10244" s="5"/>
      <c r="CK10244" s="25"/>
      <c r="CL10244" s="5"/>
      <c r="DN10244" s="14"/>
      <c r="DO10244" s="14"/>
      <c r="DP10244" s="5"/>
      <c r="DQ10244" s="25"/>
      <c r="DR10244" s="25"/>
      <c r="DS10244" s="96"/>
      <c r="DT10244" s="83"/>
      <c r="DU10244" s="14"/>
      <c r="DX10244" s="83"/>
      <c r="DY10244" s="83"/>
      <c r="DZ10244" s="83"/>
      <c r="EA10244" s="83"/>
      <c r="EJ10244" s="54"/>
      <c r="EK10244" s="22"/>
      <c r="EL10244" s="24"/>
      <c r="EP10244" s="23"/>
      <c r="EQ10244" s="24"/>
      <c r="ER10244" s="22"/>
      <c r="ES10244" s="24"/>
      <c r="ET10244" s="24"/>
      <c r="EU10244" s="23"/>
      <c r="EV10244" s="26"/>
      <c r="EX10244" s="6"/>
      <c r="EY10244" s="24"/>
      <c r="EZ10244" s="109"/>
      <c r="FA10244" s="66"/>
      <c r="FB10244" s="5"/>
      <c r="FC10244" s="68"/>
      <c r="FD10244" s="67"/>
      <c r="FE10244" s="67"/>
      <c r="FF10244" s="64"/>
      <c r="FG10244" s="5"/>
      <c r="FH10244" s="69"/>
      <c r="FI10244" s="6"/>
      <c r="FJ10244" s="5"/>
      <c r="FK10244" s="25"/>
      <c r="FL10244" s="5"/>
    </row>
    <row r="10245" spans="40:168">
      <c r="AN10245" s="14"/>
      <c r="AO10245" s="14"/>
      <c r="AP10245" s="5"/>
      <c r="AQ10245" s="25"/>
      <c r="AR10245" s="25"/>
      <c r="AS10245" s="96"/>
      <c r="AT10245" s="83"/>
      <c r="AU10245" s="14"/>
      <c r="AX10245" s="83"/>
      <c r="AY10245" s="83"/>
      <c r="AZ10245" s="83"/>
      <c r="BA10245" s="83"/>
      <c r="BJ10245" s="54"/>
      <c r="BK10245" s="22"/>
      <c r="BL10245" s="24"/>
      <c r="BP10245" s="23"/>
      <c r="BQ10245" s="24"/>
      <c r="BR10245" s="22"/>
      <c r="BS10245" s="24"/>
      <c r="BT10245" s="24"/>
      <c r="BU10245" s="23"/>
      <c r="BV10245" s="26"/>
      <c r="BX10245" s="6"/>
      <c r="BY10245" s="24"/>
      <c r="BZ10245" s="109"/>
      <c r="CA10245" s="66"/>
      <c r="CB10245" s="5"/>
      <c r="CC10245" s="68"/>
      <c r="CD10245" s="67"/>
      <c r="CE10245" s="67"/>
      <c r="CF10245" s="64"/>
      <c r="CG10245" s="5"/>
      <c r="CH10245" s="69"/>
      <c r="CI10245" s="6"/>
      <c r="CJ10245" s="5"/>
      <c r="CK10245" s="25"/>
      <c r="CL10245" s="5"/>
      <c r="DN10245" s="14"/>
      <c r="DO10245" s="14"/>
      <c r="DP10245" s="5"/>
      <c r="DQ10245" s="25"/>
      <c r="DR10245" s="25"/>
      <c r="DS10245" s="96"/>
      <c r="DT10245" s="83"/>
      <c r="DU10245" s="14"/>
      <c r="DX10245" s="83"/>
      <c r="DY10245" s="83"/>
      <c r="DZ10245" s="83"/>
      <c r="EA10245" s="83"/>
      <c r="EJ10245" s="54"/>
      <c r="EK10245" s="22"/>
      <c r="EL10245" s="24"/>
      <c r="EP10245" s="23"/>
      <c r="EQ10245" s="24"/>
      <c r="ER10245" s="22"/>
      <c r="ES10245" s="24"/>
      <c r="ET10245" s="24"/>
      <c r="EU10245" s="23"/>
      <c r="EV10245" s="26"/>
      <c r="EX10245" s="6"/>
      <c r="EY10245" s="24"/>
      <c r="EZ10245" s="109"/>
      <c r="FA10245" s="66"/>
      <c r="FB10245" s="5"/>
      <c r="FC10245" s="68"/>
      <c r="FD10245" s="67"/>
      <c r="FE10245" s="67"/>
      <c r="FF10245" s="64"/>
      <c r="FG10245" s="5"/>
      <c r="FH10245" s="69"/>
      <c r="FI10245" s="6"/>
      <c r="FJ10245" s="5"/>
      <c r="FK10245" s="25"/>
      <c r="FL10245" s="5"/>
    </row>
    <row r="10246" spans="40:168">
      <c r="AN10246" s="14"/>
      <c r="AO10246" s="14"/>
      <c r="AP10246" s="5"/>
      <c r="AQ10246" s="25"/>
      <c r="AR10246" s="25"/>
      <c r="AS10246" s="96"/>
      <c r="AT10246" s="83"/>
      <c r="AU10246" s="14"/>
      <c r="AX10246" s="83"/>
      <c r="AY10246" s="83"/>
      <c r="AZ10246" s="83"/>
      <c r="BA10246" s="83"/>
      <c r="BJ10246" s="54"/>
      <c r="BK10246" s="22"/>
      <c r="BL10246" s="24"/>
      <c r="BP10246" s="23"/>
      <c r="BQ10246" s="24"/>
      <c r="BR10246" s="22"/>
      <c r="BS10246" s="24"/>
      <c r="BT10246" s="24"/>
      <c r="BU10246" s="23"/>
      <c r="BV10246" s="26"/>
      <c r="BX10246" s="6"/>
      <c r="BY10246" s="24"/>
      <c r="BZ10246" s="109"/>
      <c r="CA10246" s="66"/>
      <c r="CB10246" s="5"/>
      <c r="CC10246" s="68"/>
      <c r="CD10246" s="67"/>
      <c r="CE10246" s="67"/>
      <c r="CF10246" s="64"/>
      <c r="CG10246" s="5"/>
      <c r="CH10246" s="69"/>
      <c r="CI10246" s="6"/>
      <c r="CJ10246" s="5"/>
      <c r="CK10246" s="25"/>
      <c r="CL10246" s="5"/>
      <c r="DN10246" s="14"/>
      <c r="DO10246" s="14"/>
      <c r="DP10246" s="5"/>
      <c r="DQ10246" s="25"/>
      <c r="DR10246" s="25"/>
      <c r="DS10246" s="96"/>
      <c r="DT10246" s="83"/>
      <c r="DU10246" s="14"/>
      <c r="DX10246" s="83"/>
      <c r="DY10246" s="83"/>
      <c r="DZ10246" s="83"/>
      <c r="EA10246" s="83"/>
      <c r="EJ10246" s="54"/>
      <c r="EK10246" s="22"/>
      <c r="EL10246" s="24"/>
      <c r="EP10246" s="23"/>
      <c r="EQ10246" s="24"/>
      <c r="ER10246" s="22"/>
      <c r="ES10246" s="24"/>
      <c r="ET10246" s="24"/>
      <c r="EU10246" s="23"/>
      <c r="EV10246" s="26"/>
      <c r="EX10246" s="6"/>
      <c r="EY10246" s="24"/>
      <c r="EZ10246" s="109"/>
      <c r="FA10246" s="66"/>
      <c r="FB10246" s="5"/>
      <c r="FC10246" s="68"/>
      <c r="FD10246" s="67"/>
      <c r="FE10246" s="67"/>
      <c r="FF10246" s="64"/>
      <c r="FG10246" s="5"/>
      <c r="FH10246" s="69"/>
      <c r="FI10246" s="6"/>
      <c r="FJ10246" s="5"/>
      <c r="FK10246" s="25"/>
      <c r="FL10246" s="5"/>
    </row>
    <row r="10247" spans="40:168">
      <c r="AN10247" s="14"/>
      <c r="AO10247" s="14"/>
      <c r="AP10247" s="5"/>
      <c r="AQ10247" s="25"/>
      <c r="AR10247" s="25"/>
      <c r="AS10247" s="96"/>
      <c r="AT10247" s="83"/>
      <c r="AU10247" s="14"/>
      <c r="AX10247" s="83"/>
      <c r="AY10247" s="83"/>
      <c r="AZ10247" s="83"/>
      <c r="BA10247" s="83"/>
      <c r="BJ10247" s="54"/>
      <c r="BK10247" s="22"/>
      <c r="BL10247" s="24"/>
      <c r="BP10247" s="23"/>
      <c r="BQ10247" s="24"/>
      <c r="BR10247" s="22"/>
      <c r="BS10247" s="24"/>
      <c r="BT10247" s="24"/>
      <c r="BU10247" s="23"/>
      <c r="BV10247" s="26"/>
      <c r="BX10247" s="6"/>
      <c r="BY10247" s="24"/>
      <c r="BZ10247" s="109"/>
      <c r="CA10247" s="66"/>
      <c r="CB10247" s="5"/>
      <c r="CC10247" s="68"/>
      <c r="CD10247" s="67"/>
      <c r="CE10247" s="67"/>
      <c r="CF10247" s="64"/>
      <c r="CG10247" s="5"/>
      <c r="CH10247" s="69"/>
      <c r="CI10247" s="6"/>
      <c r="CJ10247" s="5"/>
      <c r="CK10247" s="25"/>
      <c r="CL10247" s="5"/>
      <c r="DN10247" s="14"/>
      <c r="DO10247" s="14"/>
      <c r="DP10247" s="5"/>
      <c r="DQ10247" s="25"/>
      <c r="DR10247" s="25"/>
      <c r="DS10247" s="96"/>
      <c r="DT10247" s="83"/>
      <c r="DU10247" s="14"/>
      <c r="DX10247" s="83"/>
      <c r="DY10247" s="83"/>
      <c r="DZ10247" s="83"/>
      <c r="EA10247" s="83"/>
      <c r="EJ10247" s="54"/>
      <c r="EK10247" s="22"/>
      <c r="EL10247" s="24"/>
      <c r="EP10247" s="23"/>
      <c r="EQ10247" s="24"/>
      <c r="ER10247" s="22"/>
      <c r="ES10247" s="24"/>
      <c r="ET10247" s="24"/>
      <c r="EU10247" s="23"/>
      <c r="EV10247" s="26"/>
      <c r="EX10247" s="6"/>
      <c r="EY10247" s="24"/>
      <c r="EZ10247" s="109"/>
      <c r="FA10247" s="66"/>
      <c r="FB10247" s="5"/>
      <c r="FC10247" s="68"/>
      <c r="FD10247" s="67"/>
      <c r="FE10247" s="67"/>
      <c r="FF10247" s="64"/>
      <c r="FG10247" s="5"/>
      <c r="FH10247" s="69"/>
      <c r="FI10247" s="6"/>
      <c r="FJ10247" s="5"/>
      <c r="FK10247" s="25"/>
      <c r="FL10247" s="5"/>
    </row>
    <row r="10248" spans="40:168">
      <c r="AN10248" s="14"/>
      <c r="AO10248" s="14"/>
      <c r="AP10248" s="5"/>
      <c r="AQ10248" s="25"/>
      <c r="AR10248" s="25"/>
      <c r="AS10248" s="96"/>
      <c r="AT10248" s="83"/>
      <c r="AU10248" s="14"/>
      <c r="AX10248" s="83"/>
      <c r="AY10248" s="83"/>
      <c r="AZ10248" s="83"/>
      <c r="BA10248" s="83"/>
      <c r="BJ10248" s="54"/>
      <c r="BK10248" s="22"/>
      <c r="BL10248" s="24"/>
      <c r="BP10248" s="23"/>
      <c r="BQ10248" s="24"/>
      <c r="BR10248" s="22"/>
      <c r="BS10248" s="24"/>
      <c r="BT10248" s="24"/>
      <c r="BU10248" s="23"/>
      <c r="BV10248" s="26"/>
      <c r="BX10248" s="6"/>
      <c r="BY10248" s="24"/>
      <c r="BZ10248" s="109"/>
      <c r="CA10248" s="66"/>
      <c r="CB10248" s="5"/>
      <c r="CC10248" s="68"/>
      <c r="CD10248" s="67"/>
      <c r="CE10248" s="67"/>
      <c r="CF10248" s="64"/>
      <c r="CG10248" s="5"/>
      <c r="CH10248" s="69"/>
      <c r="CI10248" s="6"/>
      <c r="CJ10248" s="5"/>
      <c r="CK10248" s="25"/>
      <c r="CL10248" s="5"/>
      <c r="DN10248" s="14"/>
      <c r="DO10248" s="14"/>
      <c r="DP10248" s="5"/>
      <c r="DQ10248" s="25"/>
      <c r="DR10248" s="25"/>
      <c r="DS10248" s="96"/>
      <c r="DT10248" s="83"/>
      <c r="DU10248" s="14"/>
      <c r="DX10248" s="83"/>
      <c r="DY10248" s="83"/>
      <c r="DZ10248" s="83"/>
      <c r="EA10248" s="83"/>
      <c r="EJ10248" s="54"/>
      <c r="EK10248" s="22"/>
      <c r="EL10248" s="24"/>
      <c r="EP10248" s="23"/>
      <c r="EQ10248" s="24"/>
      <c r="ER10248" s="22"/>
      <c r="ES10248" s="24"/>
      <c r="ET10248" s="24"/>
      <c r="EU10248" s="23"/>
      <c r="EV10248" s="26"/>
      <c r="EX10248" s="6"/>
      <c r="EY10248" s="24"/>
      <c r="EZ10248" s="109"/>
      <c r="FA10248" s="66"/>
      <c r="FB10248" s="5"/>
      <c r="FC10248" s="68"/>
      <c r="FD10248" s="67"/>
      <c r="FE10248" s="67"/>
      <c r="FF10248" s="64"/>
      <c r="FG10248" s="5"/>
      <c r="FH10248" s="69"/>
      <c r="FI10248" s="6"/>
      <c r="FJ10248" s="5"/>
      <c r="FK10248" s="25"/>
      <c r="FL10248" s="5"/>
    </row>
    <row r="10249" spans="40:168">
      <c r="AN10249" s="14"/>
      <c r="AO10249" s="14"/>
      <c r="AP10249" s="5"/>
      <c r="AQ10249" s="25"/>
      <c r="AR10249" s="25"/>
      <c r="AS10249" s="96"/>
      <c r="AT10249" s="83"/>
      <c r="AU10249" s="14"/>
      <c r="AX10249" s="83"/>
      <c r="AY10249" s="83"/>
      <c r="AZ10249" s="83"/>
      <c r="BA10249" s="83"/>
      <c r="BJ10249" s="54"/>
      <c r="BK10249" s="22"/>
      <c r="BL10249" s="24"/>
      <c r="BP10249" s="23"/>
      <c r="BQ10249" s="24"/>
      <c r="BR10249" s="22"/>
      <c r="BS10249" s="24"/>
      <c r="BT10249" s="24"/>
      <c r="BU10249" s="23"/>
      <c r="BV10249" s="26"/>
      <c r="BX10249" s="6"/>
      <c r="BY10249" s="24"/>
      <c r="BZ10249" s="109"/>
      <c r="CA10249" s="66"/>
      <c r="CB10249" s="5"/>
      <c r="CC10249" s="68"/>
      <c r="CD10249" s="67"/>
      <c r="CE10249" s="67"/>
      <c r="CF10249" s="64"/>
      <c r="CG10249" s="5"/>
      <c r="CH10249" s="69"/>
      <c r="CI10249" s="6"/>
      <c r="CJ10249" s="5"/>
      <c r="CK10249" s="25"/>
      <c r="CL10249" s="5"/>
      <c r="DN10249" s="14"/>
      <c r="DO10249" s="14"/>
      <c r="DP10249" s="5"/>
      <c r="DQ10249" s="25"/>
      <c r="DR10249" s="25"/>
      <c r="DS10249" s="96"/>
      <c r="DT10249" s="83"/>
      <c r="DU10249" s="14"/>
      <c r="DX10249" s="83"/>
      <c r="DY10249" s="83"/>
      <c r="DZ10249" s="83"/>
      <c r="EA10249" s="83"/>
      <c r="EJ10249" s="54"/>
      <c r="EK10249" s="22"/>
      <c r="EL10249" s="24"/>
      <c r="EP10249" s="23"/>
      <c r="EQ10249" s="24"/>
      <c r="ER10249" s="22"/>
      <c r="ES10249" s="24"/>
      <c r="ET10249" s="24"/>
      <c r="EU10249" s="23"/>
      <c r="EV10249" s="26"/>
      <c r="EX10249" s="6"/>
      <c r="EY10249" s="24"/>
      <c r="EZ10249" s="109"/>
      <c r="FA10249" s="66"/>
      <c r="FB10249" s="5"/>
      <c r="FC10249" s="68"/>
      <c r="FD10249" s="67"/>
      <c r="FE10249" s="67"/>
      <c r="FF10249" s="64"/>
      <c r="FG10249" s="5"/>
      <c r="FH10249" s="69"/>
      <c r="FI10249" s="6"/>
      <c r="FJ10249" s="5"/>
      <c r="FK10249" s="25"/>
      <c r="FL10249" s="5"/>
    </row>
    <row r="10250" spans="40:168">
      <c r="AN10250" s="14"/>
      <c r="AO10250" s="14"/>
      <c r="AP10250" s="5"/>
      <c r="AQ10250" s="25"/>
      <c r="AR10250" s="25"/>
      <c r="AS10250" s="96"/>
      <c r="AT10250" s="83"/>
      <c r="AU10250" s="14"/>
      <c r="AX10250" s="83"/>
      <c r="AY10250" s="83"/>
      <c r="AZ10250" s="83"/>
      <c r="BA10250" s="83"/>
      <c r="BJ10250" s="54"/>
      <c r="BK10250" s="22"/>
      <c r="BL10250" s="24"/>
      <c r="BP10250" s="23"/>
      <c r="BQ10250" s="24"/>
      <c r="BR10250" s="22"/>
      <c r="BS10250" s="24"/>
      <c r="BT10250" s="24"/>
      <c r="BU10250" s="23"/>
      <c r="BV10250" s="26"/>
      <c r="BX10250" s="6"/>
      <c r="BY10250" s="24"/>
      <c r="BZ10250" s="109"/>
      <c r="CA10250" s="66"/>
      <c r="CB10250" s="5"/>
      <c r="CC10250" s="68"/>
      <c r="CD10250" s="67"/>
      <c r="CE10250" s="67"/>
      <c r="CF10250" s="64"/>
      <c r="CG10250" s="5"/>
      <c r="CH10250" s="69"/>
      <c r="CI10250" s="6"/>
      <c r="CJ10250" s="5"/>
      <c r="CK10250" s="25"/>
      <c r="CL10250" s="5"/>
      <c r="DN10250" s="14"/>
      <c r="DO10250" s="14"/>
      <c r="DP10250" s="5"/>
      <c r="DQ10250" s="25"/>
      <c r="DR10250" s="25"/>
      <c r="DS10250" s="96"/>
      <c r="DT10250" s="83"/>
      <c r="DU10250" s="14"/>
      <c r="DX10250" s="83"/>
      <c r="DY10250" s="83"/>
      <c r="DZ10250" s="83"/>
      <c r="EA10250" s="83"/>
      <c r="EJ10250" s="54"/>
      <c r="EK10250" s="22"/>
      <c r="EL10250" s="24"/>
      <c r="EP10250" s="23"/>
      <c r="EQ10250" s="24"/>
      <c r="ER10250" s="22"/>
      <c r="ES10250" s="24"/>
      <c r="ET10250" s="24"/>
      <c r="EU10250" s="23"/>
      <c r="EV10250" s="26"/>
      <c r="EX10250" s="6"/>
      <c r="EY10250" s="24"/>
      <c r="EZ10250" s="109"/>
      <c r="FA10250" s="66"/>
      <c r="FB10250" s="5"/>
      <c r="FC10250" s="68"/>
      <c r="FD10250" s="67"/>
      <c r="FE10250" s="67"/>
      <c r="FF10250" s="64"/>
      <c r="FG10250" s="5"/>
      <c r="FH10250" s="69"/>
      <c r="FI10250" s="6"/>
      <c r="FJ10250" s="5"/>
      <c r="FK10250" s="25"/>
      <c r="FL10250" s="5"/>
    </row>
    <row r="10251" spans="40:168">
      <c r="AN10251" s="14"/>
      <c r="AO10251" s="14"/>
      <c r="AP10251" s="5"/>
      <c r="AQ10251" s="25"/>
      <c r="AR10251" s="25"/>
      <c r="AS10251" s="96"/>
      <c r="AT10251" s="83"/>
      <c r="AU10251" s="14"/>
      <c r="AX10251" s="83"/>
      <c r="AY10251" s="83"/>
      <c r="AZ10251" s="83"/>
      <c r="BA10251" s="83"/>
      <c r="BJ10251" s="54"/>
      <c r="BK10251" s="22"/>
      <c r="BL10251" s="24"/>
      <c r="BP10251" s="23"/>
      <c r="BQ10251" s="24"/>
      <c r="BR10251" s="22"/>
      <c r="BS10251" s="24"/>
      <c r="BT10251" s="24"/>
      <c r="BU10251" s="23"/>
      <c r="BV10251" s="26"/>
      <c r="BX10251" s="6"/>
      <c r="BY10251" s="24"/>
      <c r="BZ10251" s="109"/>
      <c r="CA10251" s="66"/>
      <c r="CB10251" s="5"/>
      <c r="CC10251" s="68"/>
      <c r="CD10251" s="67"/>
      <c r="CE10251" s="67"/>
      <c r="CF10251" s="64"/>
      <c r="CG10251" s="5"/>
      <c r="CH10251" s="69"/>
      <c r="CI10251" s="6"/>
      <c r="CJ10251" s="5"/>
      <c r="CK10251" s="25"/>
      <c r="CL10251" s="5"/>
      <c r="DN10251" s="14"/>
      <c r="DO10251" s="14"/>
      <c r="DP10251" s="5"/>
      <c r="DQ10251" s="25"/>
      <c r="DR10251" s="25"/>
      <c r="DS10251" s="96"/>
      <c r="DT10251" s="83"/>
      <c r="DU10251" s="14"/>
      <c r="DX10251" s="83"/>
      <c r="DY10251" s="83"/>
      <c r="DZ10251" s="83"/>
      <c r="EA10251" s="83"/>
      <c r="EJ10251" s="54"/>
      <c r="EK10251" s="22"/>
      <c r="EL10251" s="24"/>
      <c r="EP10251" s="23"/>
      <c r="EQ10251" s="24"/>
      <c r="ER10251" s="22"/>
      <c r="ES10251" s="24"/>
      <c r="ET10251" s="24"/>
      <c r="EU10251" s="23"/>
      <c r="EV10251" s="26"/>
      <c r="EX10251" s="6"/>
      <c r="EY10251" s="24"/>
      <c r="EZ10251" s="109"/>
      <c r="FA10251" s="66"/>
      <c r="FB10251" s="5"/>
      <c r="FC10251" s="68"/>
      <c r="FD10251" s="67"/>
      <c r="FE10251" s="67"/>
      <c r="FF10251" s="64"/>
      <c r="FG10251" s="5"/>
      <c r="FH10251" s="69"/>
      <c r="FI10251" s="6"/>
      <c r="FJ10251" s="5"/>
      <c r="FK10251" s="25"/>
      <c r="FL10251" s="5"/>
    </row>
    <row r="10252" spans="40:168">
      <c r="AN10252" s="14"/>
      <c r="AO10252" s="14"/>
      <c r="AP10252" s="5"/>
      <c r="AQ10252" s="25"/>
      <c r="AR10252" s="25"/>
      <c r="AS10252" s="96"/>
      <c r="AT10252" s="83"/>
      <c r="AU10252" s="14"/>
      <c r="AX10252" s="83"/>
      <c r="AY10252" s="83"/>
      <c r="AZ10252" s="83"/>
      <c r="BA10252" s="83"/>
      <c r="BJ10252" s="54"/>
      <c r="BK10252" s="22"/>
      <c r="BL10252" s="24"/>
      <c r="BP10252" s="23"/>
      <c r="BQ10252" s="24"/>
      <c r="BR10252" s="22"/>
      <c r="BS10252" s="24"/>
      <c r="BT10252" s="24"/>
      <c r="BU10252" s="23"/>
      <c r="BV10252" s="26"/>
      <c r="BX10252" s="6"/>
      <c r="BY10252" s="24"/>
      <c r="BZ10252" s="109"/>
      <c r="CA10252" s="66"/>
      <c r="CB10252" s="5"/>
      <c r="CC10252" s="68"/>
      <c r="CD10252" s="67"/>
      <c r="CE10252" s="67"/>
      <c r="CF10252" s="64"/>
      <c r="CG10252" s="5"/>
      <c r="CH10252" s="69"/>
      <c r="CI10252" s="6"/>
      <c r="CJ10252" s="5"/>
      <c r="CK10252" s="25"/>
      <c r="CL10252" s="5"/>
      <c r="DN10252" s="14"/>
      <c r="DO10252" s="14"/>
      <c r="DP10252" s="5"/>
      <c r="DQ10252" s="25"/>
      <c r="DR10252" s="25"/>
      <c r="DS10252" s="96"/>
      <c r="DT10252" s="83"/>
      <c r="DU10252" s="14"/>
      <c r="DX10252" s="83"/>
      <c r="DY10252" s="83"/>
      <c r="DZ10252" s="83"/>
      <c r="EA10252" s="83"/>
      <c r="EJ10252" s="54"/>
      <c r="EK10252" s="22"/>
      <c r="EL10252" s="24"/>
      <c r="EP10252" s="23"/>
      <c r="EQ10252" s="24"/>
      <c r="ER10252" s="22"/>
      <c r="ES10252" s="24"/>
      <c r="ET10252" s="24"/>
      <c r="EU10252" s="23"/>
      <c r="EV10252" s="26"/>
      <c r="EX10252" s="6"/>
      <c r="EY10252" s="24"/>
      <c r="EZ10252" s="109"/>
      <c r="FA10252" s="66"/>
      <c r="FB10252" s="5"/>
      <c r="FC10252" s="68"/>
      <c r="FD10252" s="67"/>
      <c r="FE10252" s="67"/>
      <c r="FF10252" s="64"/>
      <c r="FG10252" s="5"/>
      <c r="FH10252" s="69"/>
      <c r="FI10252" s="6"/>
      <c r="FJ10252" s="5"/>
      <c r="FK10252" s="25"/>
      <c r="FL10252" s="5"/>
    </row>
    <row r="10253" spans="40:168">
      <c r="AN10253" s="14"/>
      <c r="AO10253" s="14"/>
      <c r="AP10253" s="5"/>
      <c r="AQ10253" s="25"/>
      <c r="AR10253" s="25"/>
      <c r="AS10253" s="96"/>
      <c r="AT10253" s="83"/>
      <c r="AU10253" s="14"/>
      <c r="AX10253" s="83"/>
      <c r="AY10253" s="83"/>
      <c r="AZ10253" s="83"/>
      <c r="BA10253" s="83"/>
      <c r="BJ10253" s="54"/>
      <c r="BK10253" s="22"/>
      <c r="BL10253" s="24"/>
      <c r="BP10253" s="23"/>
      <c r="BQ10253" s="24"/>
      <c r="BR10253" s="22"/>
      <c r="BS10253" s="24"/>
      <c r="BT10253" s="24"/>
      <c r="BU10253" s="23"/>
      <c r="BV10253" s="26"/>
      <c r="BX10253" s="6"/>
      <c r="BY10253" s="24"/>
      <c r="BZ10253" s="109"/>
      <c r="CA10253" s="66"/>
      <c r="CB10253" s="5"/>
      <c r="CC10253" s="68"/>
      <c r="CD10253" s="67"/>
      <c r="CE10253" s="67"/>
      <c r="CF10253" s="64"/>
      <c r="CG10253" s="5"/>
      <c r="CH10253" s="69"/>
      <c r="CI10253" s="6"/>
      <c r="CJ10253" s="5"/>
      <c r="CK10253" s="25"/>
      <c r="CL10253" s="5"/>
      <c r="DN10253" s="14"/>
      <c r="DO10253" s="14"/>
      <c r="DP10253" s="5"/>
      <c r="DQ10253" s="25"/>
      <c r="DR10253" s="25"/>
      <c r="DS10253" s="96"/>
      <c r="DT10253" s="83"/>
      <c r="DU10253" s="14"/>
      <c r="DX10253" s="83"/>
      <c r="DY10253" s="83"/>
      <c r="DZ10253" s="83"/>
      <c r="EA10253" s="83"/>
      <c r="EJ10253" s="54"/>
      <c r="EK10253" s="22"/>
      <c r="EL10253" s="24"/>
      <c r="EP10253" s="23"/>
      <c r="EQ10253" s="24"/>
      <c r="ER10253" s="22"/>
      <c r="ES10253" s="24"/>
      <c r="ET10253" s="24"/>
      <c r="EU10253" s="23"/>
      <c r="EV10253" s="26"/>
      <c r="EX10253" s="6"/>
      <c r="EY10253" s="24"/>
      <c r="EZ10253" s="109"/>
      <c r="FA10253" s="66"/>
      <c r="FB10253" s="5"/>
      <c r="FC10253" s="68"/>
      <c r="FD10253" s="67"/>
      <c r="FE10253" s="67"/>
      <c r="FF10253" s="64"/>
      <c r="FG10253" s="5"/>
      <c r="FH10253" s="69"/>
      <c r="FI10253" s="6"/>
      <c r="FJ10253" s="5"/>
      <c r="FK10253" s="25"/>
      <c r="FL10253" s="5"/>
    </row>
    <row r="10254" spans="40:168">
      <c r="AN10254" s="14"/>
      <c r="AO10254" s="14"/>
      <c r="AP10254" s="5"/>
      <c r="AQ10254" s="25"/>
      <c r="AR10254" s="25"/>
      <c r="AS10254" s="96"/>
      <c r="AT10254" s="83"/>
      <c r="AU10254" s="14"/>
      <c r="AX10254" s="83"/>
      <c r="AY10254" s="83"/>
      <c r="AZ10254" s="83"/>
      <c r="BA10254" s="83"/>
      <c r="BJ10254" s="54"/>
      <c r="BK10254" s="22"/>
      <c r="BL10254" s="24"/>
      <c r="BP10254" s="23"/>
      <c r="BQ10254" s="24"/>
      <c r="BR10254" s="22"/>
      <c r="BS10254" s="24"/>
      <c r="BT10254" s="24"/>
      <c r="BU10254" s="23"/>
      <c r="BV10254" s="26"/>
      <c r="BX10254" s="6"/>
      <c r="BY10254" s="24"/>
      <c r="BZ10254" s="109"/>
      <c r="CA10254" s="66"/>
      <c r="CB10254" s="5"/>
      <c r="CC10254" s="68"/>
      <c r="CD10254" s="67"/>
      <c r="CE10254" s="67"/>
      <c r="CF10254" s="64"/>
      <c r="CG10254" s="5"/>
      <c r="CH10254" s="69"/>
      <c r="CI10254" s="6"/>
      <c r="CJ10254" s="5"/>
      <c r="CK10254" s="25"/>
      <c r="CL10254" s="5"/>
      <c r="DN10254" s="14"/>
      <c r="DO10254" s="14"/>
      <c r="DP10254" s="5"/>
      <c r="DQ10254" s="25"/>
      <c r="DR10254" s="25"/>
      <c r="DS10254" s="96"/>
      <c r="DT10254" s="83"/>
      <c r="DU10254" s="14"/>
      <c r="DX10254" s="83"/>
      <c r="DY10254" s="83"/>
      <c r="DZ10254" s="83"/>
      <c r="EA10254" s="83"/>
      <c r="EJ10254" s="54"/>
      <c r="EK10254" s="22"/>
      <c r="EL10254" s="24"/>
      <c r="EP10254" s="23"/>
      <c r="EQ10254" s="24"/>
      <c r="ER10254" s="22"/>
      <c r="ES10254" s="24"/>
      <c r="ET10254" s="24"/>
      <c r="EU10254" s="23"/>
      <c r="EV10254" s="26"/>
      <c r="EX10254" s="6"/>
      <c r="EY10254" s="24"/>
      <c r="EZ10254" s="109"/>
      <c r="FA10254" s="66"/>
      <c r="FB10254" s="5"/>
      <c r="FC10254" s="68"/>
      <c r="FD10254" s="67"/>
      <c r="FE10254" s="67"/>
      <c r="FF10254" s="64"/>
      <c r="FG10254" s="5"/>
      <c r="FH10254" s="69"/>
      <c r="FI10254" s="6"/>
      <c r="FJ10254" s="5"/>
      <c r="FK10254" s="25"/>
      <c r="FL10254" s="5"/>
    </row>
    <row r="10255" spans="40:168">
      <c r="AN10255" s="14"/>
      <c r="AO10255" s="14"/>
      <c r="AP10255" s="5"/>
      <c r="AQ10255" s="25"/>
      <c r="AR10255" s="25"/>
      <c r="AS10255" s="96"/>
      <c r="AT10255" s="83"/>
      <c r="AU10255" s="14"/>
      <c r="AX10255" s="83"/>
      <c r="AY10255" s="83"/>
      <c r="AZ10255" s="83"/>
      <c r="BA10255" s="83"/>
      <c r="BJ10255" s="54"/>
      <c r="BK10255" s="22"/>
      <c r="BL10255" s="24"/>
      <c r="BP10255" s="23"/>
      <c r="BQ10255" s="24"/>
      <c r="BR10255" s="22"/>
      <c r="BS10255" s="24"/>
      <c r="BT10255" s="24"/>
      <c r="BU10255" s="23"/>
      <c r="BV10255" s="26"/>
      <c r="BX10255" s="6"/>
      <c r="BY10255" s="24"/>
      <c r="BZ10255" s="109"/>
      <c r="CA10255" s="66"/>
      <c r="CB10255" s="5"/>
      <c r="CC10255" s="68"/>
      <c r="CD10255" s="67"/>
      <c r="CE10255" s="67"/>
      <c r="CF10255" s="64"/>
      <c r="CG10255" s="5"/>
      <c r="CH10255" s="69"/>
      <c r="CI10255" s="6"/>
      <c r="CJ10255" s="5"/>
      <c r="CK10255" s="25"/>
      <c r="CL10255" s="5"/>
      <c r="DN10255" s="14"/>
      <c r="DO10255" s="14"/>
      <c r="DP10255" s="5"/>
      <c r="DQ10255" s="25"/>
      <c r="DR10255" s="25"/>
      <c r="DS10255" s="96"/>
      <c r="DT10255" s="83"/>
      <c r="DU10255" s="14"/>
      <c r="DX10255" s="83"/>
      <c r="DY10255" s="83"/>
      <c r="DZ10255" s="83"/>
      <c r="EA10255" s="83"/>
      <c r="EJ10255" s="54"/>
      <c r="EK10255" s="22"/>
      <c r="EL10255" s="24"/>
      <c r="EP10255" s="23"/>
      <c r="EQ10255" s="24"/>
      <c r="ER10255" s="22"/>
      <c r="ES10255" s="24"/>
      <c r="ET10255" s="24"/>
      <c r="EU10255" s="23"/>
      <c r="EV10255" s="26"/>
      <c r="EX10255" s="6"/>
      <c r="EY10255" s="24"/>
      <c r="EZ10255" s="109"/>
      <c r="FA10255" s="66"/>
      <c r="FB10255" s="5"/>
      <c r="FC10255" s="68"/>
      <c r="FD10255" s="67"/>
      <c r="FE10255" s="67"/>
      <c r="FF10255" s="64"/>
      <c r="FG10255" s="5"/>
      <c r="FH10255" s="69"/>
      <c r="FI10255" s="6"/>
      <c r="FJ10255" s="5"/>
      <c r="FK10255" s="25"/>
      <c r="FL10255" s="5"/>
    </row>
    <row r="10256" spans="40:168">
      <c r="AN10256" s="14"/>
      <c r="AO10256" s="14"/>
      <c r="AP10256" s="5"/>
      <c r="AQ10256" s="25"/>
      <c r="AR10256" s="25"/>
      <c r="AS10256" s="96"/>
      <c r="AT10256" s="83"/>
      <c r="AU10256" s="14"/>
      <c r="AX10256" s="83"/>
      <c r="AY10256" s="83"/>
      <c r="AZ10256" s="83"/>
      <c r="BA10256" s="83"/>
      <c r="BJ10256" s="54"/>
      <c r="BK10256" s="22"/>
      <c r="BL10256" s="24"/>
      <c r="BP10256" s="23"/>
      <c r="BQ10256" s="24"/>
      <c r="BR10256" s="22"/>
      <c r="BS10256" s="24"/>
      <c r="BT10256" s="24"/>
      <c r="BU10256" s="23"/>
      <c r="BV10256" s="26"/>
      <c r="BX10256" s="6"/>
      <c r="BY10256" s="24"/>
      <c r="BZ10256" s="109"/>
      <c r="CA10256" s="66"/>
      <c r="CB10256" s="5"/>
      <c r="CC10256" s="68"/>
      <c r="CD10256" s="67"/>
      <c r="CE10256" s="67"/>
      <c r="CF10256" s="64"/>
      <c r="CG10256" s="5"/>
      <c r="CH10256" s="69"/>
      <c r="CI10256" s="6"/>
      <c r="CJ10256" s="5"/>
      <c r="CK10256" s="25"/>
      <c r="CL10256" s="5"/>
      <c r="DN10256" s="14"/>
      <c r="DO10256" s="14"/>
      <c r="DP10256" s="5"/>
      <c r="DQ10256" s="25"/>
      <c r="DR10256" s="25"/>
      <c r="DS10256" s="96"/>
      <c r="DT10256" s="83"/>
      <c r="DU10256" s="14"/>
      <c r="DX10256" s="83"/>
      <c r="DY10256" s="83"/>
      <c r="DZ10256" s="83"/>
      <c r="EA10256" s="83"/>
      <c r="EJ10256" s="54"/>
      <c r="EK10256" s="22"/>
      <c r="EL10256" s="24"/>
      <c r="EP10256" s="23"/>
      <c r="EQ10256" s="24"/>
      <c r="ER10256" s="22"/>
      <c r="ES10256" s="24"/>
      <c r="ET10256" s="24"/>
      <c r="EU10256" s="23"/>
      <c r="EV10256" s="26"/>
      <c r="EX10256" s="6"/>
      <c r="EY10256" s="24"/>
      <c r="EZ10256" s="109"/>
      <c r="FA10256" s="66"/>
      <c r="FB10256" s="5"/>
      <c r="FC10256" s="68"/>
      <c r="FD10256" s="67"/>
      <c r="FE10256" s="67"/>
      <c r="FF10256" s="64"/>
      <c r="FG10256" s="5"/>
      <c r="FH10256" s="69"/>
      <c r="FI10256" s="6"/>
      <c r="FJ10256" s="5"/>
      <c r="FK10256" s="25"/>
      <c r="FL10256" s="5"/>
    </row>
    <row r="10257" spans="40:168">
      <c r="AN10257" s="14"/>
      <c r="AO10257" s="14"/>
      <c r="AP10257" s="5"/>
      <c r="AQ10257" s="25"/>
      <c r="AR10257" s="25"/>
      <c r="AS10257" s="96"/>
      <c r="AT10257" s="83"/>
      <c r="AU10257" s="14"/>
      <c r="AX10257" s="83"/>
      <c r="AY10257" s="83"/>
      <c r="AZ10257" s="83"/>
      <c r="BA10257" s="83"/>
      <c r="BJ10257" s="54"/>
      <c r="BK10257" s="22"/>
      <c r="BL10257" s="24"/>
      <c r="BP10257" s="23"/>
      <c r="BQ10257" s="24"/>
      <c r="BR10257" s="22"/>
      <c r="BS10257" s="24"/>
      <c r="BT10257" s="24"/>
      <c r="BU10257" s="23"/>
      <c r="BV10257" s="26"/>
      <c r="BX10257" s="6"/>
      <c r="BY10257" s="24"/>
      <c r="BZ10257" s="109"/>
      <c r="CA10257" s="66"/>
      <c r="CB10257" s="5"/>
      <c r="CC10257" s="68"/>
      <c r="CD10257" s="67"/>
      <c r="CE10257" s="67"/>
      <c r="CF10257" s="64"/>
      <c r="CG10257" s="5"/>
      <c r="CH10257" s="69"/>
      <c r="CI10257" s="6"/>
      <c r="CJ10257" s="5"/>
      <c r="CK10257" s="25"/>
      <c r="CL10257" s="5"/>
      <c r="DN10257" s="14"/>
      <c r="DO10257" s="14"/>
      <c r="DP10257" s="5"/>
      <c r="DQ10257" s="25"/>
      <c r="DR10257" s="25"/>
      <c r="DS10257" s="96"/>
      <c r="DT10257" s="83"/>
      <c r="DU10257" s="14"/>
      <c r="DX10257" s="83"/>
      <c r="DY10257" s="83"/>
      <c r="DZ10257" s="83"/>
      <c r="EA10257" s="83"/>
      <c r="EJ10257" s="54"/>
      <c r="EK10257" s="22"/>
      <c r="EL10257" s="24"/>
      <c r="EP10257" s="23"/>
      <c r="EQ10257" s="24"/>
      <c r="ER10257" s="22"/>
      <c r="ES10257" s="24"/>
      <c r="ET10257" s="24"/>
      <c r="EU10257" s="23"/>
      <c r="EV10257" s="26"/>
      <c r="EX10257" s="6"/>
      <c r="EY10257" s="24"/>
      <c r="EZ10257" s="109"/>
      <c r="FA10257" s="66"/>
      <c r="FB10257" s="5"/>
      <c r="FC10257" s="68"/>
      <c r="FD10257" s="67"/>
      <c r="FE10257" s="67"/>
      <c r="FF10257" s="64"/>
      <c r="FG10257" s="5"/>
      <c r="FH10257" s="69"/>
      <c r="FI10257" s="6"/>
      <c r="FJ10257" s="5"/>
      <c r="FK10257" s="25"/>
      <c r="FL10257" s="5"/>
    </row>
    <row r="10258" spans="40:168">
      <c r="AN10258" s="14"/>
      <c r="AO10258" s="14"/>
      <c r="AP10258" s="5"/>
      <c r="AQ10258" s="25"/>
      <c r="AR10258" s="25"/>
      <c r="AS10258" s="96"/>
      <c r="AT10258" s="83"/>
      <c r="AU10258" s="14"/>
      <c r="AX10258" s="83"/>
      <c r="AY10258" s="83"/>
      <c r="AZ10258" s="83"/>
      <c r="BA10258" s="83"/>
      <c r="BJ10258" s="54"/>
      <c r="BK10258" s="22"/>
      <c r="BL10258" s="24"/>
      <c r="BP10258" s="23"/>
      <c r="BQ10258" s="24"/>
      <c r="BR10258" s="22"/>
      <c r="BS10258" s="24"/>
      <c r="BT10258" s="24"/>
      <c r="BU10258" s="23"/>
      <c r="BV10258" s="26"/>
      <c r="BX10258" s="6"/>
      <c r="BY10258" s="24"/>
      <c r="BZ10258" s="109"/>
      <c r="CA10258" s="66"/>
      <c r="CB10258" s="5"/>
      <c r="CC10258" s="68"/>
      <c r="CD10258" s="67"/>
      <c r="CE10258" s="67"/>
      <c r="CF10258" s="64"/>
      <c r="CG10258" s="5"/>
      <c r="CH10258" s="69"/>
      <c r="CI10258" s="6"/>
      <c r="CJ10258" s="5"/>
      <c r="CK10258" s="25"/>
      <c r="CL10258" s="5"/>
      <c r="DN10258" s="14"/>
      <c r="DO10258" s="14"/>
      <c r="DP10258" s="5"/>
      <c r="DQ10258" s="25"/>
      <c r="DR10258" s="25"/>
      <c r="DS10258" s="96"/>
      <c r="DT10258" s="83"/>
      <c r="DU10258" s="14"/>
      <c r="DX10258" s="83"/>
      <c r="DY10258" s="83"/>
      <c r="DZ10258" s="83"/>
      <c r="EA10258" s="83"/>
      <c r="EJ10258" s="54"/>
      <c r="EK10258" s="22"/>
      <c r="EL10258" s="24"/>
      <c r="EP10258" s="23"/>
      <c r="EQ10258" s="24"/>
      <c r="ER10258" s="22"/>
      <c r="ES10258" s="24"/>
      <c r="ET10258" s="24"/>
      <c r="EU10258" s="23"/>
      <c r="EV10258" s="26"/>
      <c r="EX10258" s="6"/>
      <c r="EY10258" s="24"/>
      <c r="EZ10258" s="109"/>
      <c r="FA10258" s="66"/>
      <c r="FB10258" s="5"/>
      <c r="FC10258" s="68"/>
      <c r="FD10258" s="67"/>
      <c r="FE10258" s="67"/>
      <c r="FF10258" s="64"/>
      <c r="FG10258" s="5"/>
      <c r="FH10258" s="69"/>
      <c r="FI10258" s="6"/>
      <c r="FJ10258" s="5"/>
      <c r="FK10258" s="25"/>
      <c r="FL10258" s="5"/>
    </row>
    <row r="10259" spans="40:168">
      <c r="AN10259" s="14"/>
      <c r="AO10259" s="14"/>
      <c r="AP10259" s="5"/>
      <c r="AQ10259" s="25"/>
      <c r="AR10259" s="25"/>
      <c r="AS10259" s="96"/>
      <c r="AT10259" s="83"/>
      <c r="AU10259" s="14"/>
      <c r="AX10259" s="83"/>
      <c r="AY10259" s="83"/>
      <c r="AZ10259" s="83"/>
      <c r="BA10259" s="83"/>
      <c r="BJ10259" s="54"/>
      <c r="BK10259" s="22"/>
      <c r="BL10259" s="24"/>
      <c r="BP10259" s="23"/>
      <c r="BQ10259" s="24"/>
      <c r="BR10259" s="22"/>
      <c r="BS10259" s="24"/>
      <c r="BT10259" s="24"/>
      <c r="BU10259" s="23"/>
      <c r="BV10259" s="26"/>
      <c r="BX10259" s="6"/>
      <c r="BY10259" s="24"/>
      <c r="BZ10259" s="109"/>
      <c r="CA10259" s="66"/>
      <c r="CB10259" s="5"/>
      <c r="CC10259" s="68"/>
      <c r="CD10259" s="67"/>
      <c r="CE10259" s="67"/>
      <c r="CF10259" s="64"/>
      <c r="CG10259" s="5"/>
      <c r="CH10259" s="69"/>
      <c r="CI10259" s="6"/>
      <c r="CJ10259" s="5"/>
      <c r="CK10259" s="25"/>
      <c r="CL10259" s="5"/>
      <c r="DN10259" s="14"/>
      <c r="DO10259" s="14"/>
      <c r="DP10259" s="5"/>
      <c r="DQ10259" s="25"/>
      <c r="DR10259" s="25"/>
      <c r="DS10259" s="96"/>
      <c r="DT10259" s="83"/>
      <c r="DU10259" s="14"/>
      <c r="DX10259" s="83"/>
      <c r="DY10259" s="83"/>
      <c r="DZ10259" s="83"/>
      <c r="EA10259" s="83"/>
      <c r="EJ10259" s="54"/>
      <c r="EK10259" s="22"/>
      <c r="EL10259" s="24"/>
      <c r="EP10259" s="23"/>
      <c r="EQ10259" s="24"/>
      <c r="ER10259" s="22"/>
      <c r="ES10259" s="24"/>
      <c r="ET10259" s="24"/>
      <c r="EU10259" s="23"/>
      <c r="EV10259" s="26"/>
      <c r="EX10259" s="6"/>
      <c r="EY10259" s="24"/>
      <c r="EZ10259" s="109"/>
      <c r="FA10259" s="66"/>
      <c r="FB10259" s="5"/>
      <c r="FC10259" s="68"/>
      <c r="FD10259" s="67"/>
      <c r="FE10259" s="67"/>
      <c r="FF10259" s="64"/>
      <c r="FG10259" s="5"/>
      <c r="FH10259" s="69"/>
      <c r="FI10259" s="6"/>
      <c r="FJ10259" s="5"/>
      <c r="FK10259" s="25"/>
      <c r="FL10259" s="5"/>
    </row>
    <row r="10260" spans="40:168">
      <c r="AN10260" s="14"/>
      <c r="AO10260" s="14"/>
      <c r="AP10260" s="5"/>
      <c r="AQ10260" s="25"/>
      <c r="AR10260" s="25"/>
      <c r="AS10260" s="96"/>
      <c r="AT10260" s="83"/>
      <c r="AU10260" s="14"/>
      <c r="AX10260" s="83"/>
      <c r="AY10260" s="83"/>
      <c r="AZ10260" s="83"/>
      <c r="BA10260" s="83"/>
      <c r="BJ10260" s="54"/>
      <c r="BK10260" s="22"/>
      <c r="BL10260" s="24"/>
      <c r="BP10260" s="23"/>
      <c r="BQ10260" s="24"/>
      <c r="BR10260" s="22"/>
      <c r="BS10260" s="24"/>
      <c r="BT10260" s="24"/>
      <c r="BU10260" s="23"/>
      <c r="BV10260" s="26"/>
      <c r="BX10260" s="6"/>
      <c r="BY10260" s="24"/>
      <c r="BZ10260" s="109"/>
      <c r="CA10260" s="66"/>
      <c r="CB10260" s="5"/>
      <c r="CC10260" s="68"/>
      <c r="CD10260" s="67"/>
      <c r="CE10260" s="67"/>
      <c r="CF10260" s="64"/>
      <c r="CG10260" s="5"/>
      <c r="CH10260" s="69"/>
      <c r="CI10260" s="6"/>
      <c r="CJ10260" s="5"/>
      <c r="CK10260" s="25"/>
      <c r="CL10260" s="5"/>
      <c r="DN10260" s="14"/>
      <c r="DO10260" s="14"/>
      <c r="DP10260" s="5"/>
      <c r="DQ10260" s="25"/>
      <c r="DR10260" s="25"/>
      <c r="DS10260" s="96"/>
      <c r="DT10260" s="83"/>
      <c r="DU10260" s="14"/>
      <c r="DX10260" s="83"/>
      <c r="DY10260" s="83"/>
      <c r="DZ10260" s="83"/>
      <c r="EA10260" s="83"/>
      <c r="EJ10260" s="54"/>
      <c r="EK10260" s="22"/>
      <c r="EL10260" s="24"/>
      <c r="EP10260" s="23"/>
      <c r="EQ10260" s="24"/>
      <c r="ER10260" s="22"/>
      <c r="ES10260" s="24"/>
      <c r="ET10260" s="24"/>
      <c r="EU10260" s="23"/>
      <c r="EV10260" s="26"/>
      <c r="EX10260" s="6"/>
      <c r="EY10260" s="24"/>
      <c r="EZ10260" s="109"/>
      <c r="FA10260" s="66"/>
      <c r="FB10260" s="5"/>
      <c r="FC10260" s="68"/>
      <c r="FD10260" s="67"/>
      <c r="FE10260" s="67"/>
      <c r="FF10260" s="64"/>
      <c r="FG10260" s="5"/>
      <c r="FH10260" s="69"/>
      <c r="FI10260" s="6"/>
      <c r="FJ10260" s="5"/>
      <c r="FK10260" s="25"/>
      <c r="FL10260" s="5"/>
    </row>
    <row r="10261" spans="40:168">
      <c r="AN10261" s="14"/>
      <c r="AO10261" s="14"/>
      <c r="AP10261" s="5"/>
      <c r="AQ10261" s="25"/>
      <c r="AR10261" s="25"/>
      <c r="AS10261" s="96"/>
      <c r="AT10261" s="83"/>
      <c r="AU10261" s="14"/>
      <c r="AX10261" s="83"/>
      <c r="AY10261" s="83"/>
      <c r="AZ10261" s="83"/>
      <c r="BA10261" s="83"/>
      <c r="BJ10261" s="54"/>
      <c r="BK10261" s="22"/>
      <c r="BL10261" s="24"/>
      <c r="BP10261" s="23"/>
      <c r="BQ10261" s="24"/>
      <c r="BR10261" s="22"/>
      <c r="BS10261" s="24"/>
      <c r="BT10261" s="24"/>
      <c r="BU10261" s="23"/>
      <c r="BV10261" s="26"/>
      <c r="BX10261" s="6"/>
      <c r="BY10261" s="24"/>
      <c r="BZ10261" s="109"/>
      <c r="CA10261" s="66"/>
      <c r="CB10261" s="5"/>
      <c r="CC10261" s="68"/>
      <c r="CD10261" s="67"/>
      <c r="CE10261" s="67"/>
      <c r="CF10261" s="64"/>
      <c r="CG10261" s="5"/>
      <c r="CH10261" s="69"/>
      <c r="CI10261" s="6"/>
      <c r="CJ10261" s="5"/>
      <c r="CK10261" s="25"/>
      <c r="CL10261" s="5"/>
      <c r="DN10261" s="14"/>
      <c r="DO10261" s="14"/>
      <c r="DP10261" s="5"/>
      <c r="DQ10261" s="25"/>
      <c r="DR10261" s="25"/>
      <c r="DS10261" s="96"/>
      <c r="DT10261" s="83"/>
      <c r="DU10261" s="14"/>
      <c r="DX10261" s="83"/>
      <c r="DY10261" s="83"/>
      <c r="DZ10261" s="83"/>
      <c r="EA10261" s="83"/>
      <c r="EJ10261" s="54"/>
      <c r="EK10261" s="22"/>
      <c r="EL10261" s="24"/>
      <c r="EP10261" s="23"/>
      <c r="EQ10261" s="24"/>
      <c r="ER10261" s="22"/>
      <c r="ES10261" s="24"/>
      <c r="ET10261" s="24"/>
      <c r="EU10261" s="23"/>
      <c r="EV10261" s="26"/>
      <c r="EX10261" s="6"/>
      <c r="EY10261" s="24"/>
      <c r="EZ10261" s="109"/>
      <c r="FA10261" s="66"/>
      <c r="FB10261" s="5"/>
      <c r="FC10261" s="68"/>
      <c r="FD10261" s="67"/>
      <c r="FE10261" s="67"/>
      <c r="FF10261" s="64"/>
      <c r="FG10261" s="5"/>
      <c r="FH10261" s="69"/>
      <c r="FI10261" s="6"/>
      <c r="FJ10261" s="5"/>
      <c r="FK10261" s="25"/>
      <c r="FL10261" s="5"/>
    </row>
    <row r="10262" spans="40:168">
      <c r="AN10262" s="14"/>
      <c r="AO10262" s="14"/>
      <c r="AP10262" s="5"/>
      <c r="AQ10262" s="25"/>
      <c r="AR10262" s="25"/>
      <c r="AS10262" s="96"/>
      <c r="AT10262" s="83"/>
      <c r="AU10262" s="14"/>
      <c r="AX10262" s="83"/>
      <c r="AY10262" s="83"/>
      <c r="AZ10262" s="83"/>
      <c r="BA10262" s="83"/>
      <c r="BJ10262" s="54"/>
      <c r="BK10262" s="22"/>
      <c r="BL10262" s="24"/>
      <c r="BP10262" s="23"/>
      <c r="BQ10262" s="24"/>
      <c r="BR10262" s="22"/>
      <c r="BS10262" s="24"/>
      <c r="BT10262" s="24"/>
      <c r="BU10262" s="23"/>
      <c r="BV10262" s="26"/>
      <c r="BX10262" s="6"/>
      <c r="BY10262" s="24"/>
      <c r="BZ10262" s="109"/>
      <c r="CA10262" s="66"/>
      <c r="CB10262" s="5"/>
      <c r="CC10262" s="68"/>
      <c r="CD10262" s="67"/>
      <c r="CE10262" s="67"/>
      <c r="CF10262" s="64"/>
      <c r="CG10262" s="5"/>
      <c r="CH10262" s="69"/>
      <c r="CI10262" s="6"/>
      <c r="CJ10262" s="5"/>
      <c r="CK10262" s="25"/>
      <c r="CL10262" s="5"/>
      <c r="DN10262" s="14"/>
      <c r="DO10262" s="14"/>
      <c r="DP10262" s="5"/>
      <c r="DQ10262" s="25"/>
      <c r="DR10262" s="25"/>
      <c r="DS10262" s="96"/>
      <c r="DT10262" s="83"/>
      <c r="DU10262" s="14"/>
      <c r="DX10262" s="83"/>
      <c r="DY10262" s="83"/>
      <c r="DZ10262" s="83"/>
      <c r="EA10262" s="83"/>
      <c r="EJ10262" s="54"/>
      <c r="EK10262" s="22"/>
      <c r="EL10262" s="24"/>
      <c r="EP10262" s="23"/>
      <c r="EQ10262" s="24"/>
      <c r="ER10262" s="22"/>
      <c r="ES10262" s="24"/>
      <c r="ET10262" s="24"/>
      <c r="EU10262" s="23"/>
      <c r="EV10262" s="26"/>
      <c r="EX10262" s="6"/>
      <c r="EY10262" s="24"/>
      <c r="EZ10262" s="109"/>
      <c r="FA10262" s="66"/>
      <c r="FB10262" s="5"/>
      <c r="FC10262" s="68"/>
      <c r="FD10262" s="67"/>
      <c r="FE10262" s="67"/>
      <c r="FF10262" s="64"/>
      <c r="FG10262" s="5"/>
      <c r="FH10262" s="69"/>
      <c r="FI10262" s="6"/>
      <c r="FJ10262" s="5"/>
      <c r="FK10262" s="25"/>
      <c r="FL10262" s="5"/>
    </row>
    <row r="10263" spans="40:168">
      <c r="AN10263" s="14"/>
      <c r="AO10263" s="14"/>
      <c r="AP10263" s="5"/>
      <c r="AQ10263" s="25"/>
      <c r="AR10263" s="25"/>
      <c r="AS10263" s="96"/>
      <c r="AT10263" s="83"/>
      <c r="AU10263" s="14"/>
      <c r="AX10263" s="83"/>
      <c r="AY10263" s="83"/>
      <c r="AZ10263" s="83"/>
      <c r="BA10263" s="83"/>
      <c r="BJ10263" s="54"/>
      <c r="BK10263" s="22"/>
      <c r="BL10263" s="24"/>
      <c r="BP10263" s="23"/>
      <c r="BQ10263" s="24"/>
      <c r="BR10263" s="22"/>
      <c r="BS10263" s="24"/>
      <c r="BT10263" s="24"/>
      <c r="BU10263" s="23"/>
      <c r="BV10263" s="26"/>
      <c r="BX10263" s="6"/>
      <c r="BY10263" s="24"/>
      <c r="BZ10263" s="109"/>
      <c r="CA10263" s="66"/>
      <c r="CB10263" s="5"/>
      <c r="CC10263" s="68"/>
      <c r="CD10263" s="67"/>
      <c r="CE10263" s="67"/>
      <c r="CF10263" s="64"/>
      <c r="CG10263" s="5"/>
      <c r="CH10263" s="69"/>
      <c r="CI10263" s="6"/>
      <c r="CJ10263" s="5"/>
      <c r="CK10263" s="25"/>
      <c r="CL10263" s="5"/>
      <c r="DN10263" s="14"/>
      <c r="DO10263" s="14"/>
      <c r="DP10263" s="5"/>
      <c r="DQ10263" s="25"/>
      <c r="DR10263" s="25"/>
      <c r="DS10263" s="96"/>
      <c r="DT10263" s="83"/>
      <c r="DU10263" s="14"/>
      <c r="DX10263" s="83"/>
      <c r="DY10263" s="83"/>
      <c r="DZ10263" s="83"/>
      <c r="EA10263" s="83"/>
      <c r="EJ10263" s="54"/>
      <c r="EK10263" s="22"/>
      <c r="EL10263" s="24"/>
      <c r="EP10263" s="23"/>
      <c r="EQ10263" s="24"/>
      <c r="ER10263" s="22"/>
      <c r="ES10263" s="24"/>
      <c r="ET10263" s="24"/>
      <c r="EU10263" s="23"/>
      <c r="EV10263" s="26"/>
      <c r="EX10263" s="6"/>
      <c r="EY10263" s="24"/>
      <c r="EZ10263" s="109"/>
      <c r="FA10263" s="66"/>
      <c r="FB10263" s="5"/>
      <c r="FC10263" s="68"/>
      <c r="FD10263" s="67"/>
      <c r="FE10263" s="67"/>
      <c r="FF10263" s="64"/>
      <c r="FG10263" s="5"/>
      <c r="FH10263" s="69"/>
      <c r="FI10263" s="6"/>
      <c r="FJ10263" s="5"/>
      <c r="FK10263" s="25"/>
      <c r="FL10263" s="5"/>
    </row>
    <row r="10264" spans="40:168">
      <c r="AN10264" s="14"/>
      <c r="AO10264" s="14"/>
      <c r="AP10264" s="5"/>
      <c r="AQ10264" s="25"/>
      <c r="AR10264" s="25"/>
      <c r="AS10264" s="96"/>
      <c r="AT10264" s="83"/>
      <c r="AU10264" s="14"/>
      <c r="AX10264" s="83"/>
      <c r="AY10264" s="83"/>
      <c r="AZ10264" s="83"/>
      <c r="BA10264" s="83"/>
      <c r="BJ10264" s="54"/>
      <c r="BK10264" s="22"/>
      <c r="BL10264" s="24"/>
      <c r="BP10264" s="23"/>
      <c r="BQ10264" s="24"/>
      <c r="BR10264" s="22"/>
      <c r="BS10264" s="24"/>
      <c r="BT10264" s="24"/>
      <c r="BU10264" s="23"/>
      <c r="BV10264" s="26"/>
      <c r="BX10264" s="6"/>
      <c r="BY10264" s="24"/>
      <c r="BZ10264" s="109"/>
      <c r="CA10264" s="66"/>
      <c r="CB10264" s="5"/>
      <c r="CC10264" s="68"/>
      <c r="CD10264" s="67"/>
      <c r="CE10264" s="67"/>
      <c r="CF10264" s="64"/>
      <c r="CG10264" s="5"/>
      <c r="CH10264" s="69"/>
      <c r="CI10264" s="6"/>
      <c r="CJ10264" s="5"/>
      <c r="CK10264" s="25"/>
      <c r="CL10264" s="5"/>
      <c r="DN10264" s="14"/>
      <c r="DO10264" s="14"/>
      <c r="DP10264" s="5"/>
      <c r="DQ10264" s="25"/>
      <c r="DR10264" s="25"/>
      <c r="DS10264" s="96"/>
      <c r="DT10264" s="83"/>
      <c r="DU10264" s="14"/>
      <c r="DX10264" s="83"/>
      <c r="DY10264" s="83"/>
      <c r="DZ10264" s="83"/>
      <c r="EA10264" s="83"/>
      <c r="EJ10264" s="54"/>
      <c r="EK10264" s="22"/>
      <c r="EL10264" s="24"/>
      <c r="EP10264" s="23"/>
      <c r="EQ10264" s="24"/>
      <c r="ER10264" s="22"/>
      <c r="ES10264" s="24"/>
      <c r="ET10264" s="24"/>
      <c r="EU10264" s="23"/>
      <c r="EV10264" s="26"/>
      <c r="EX10264" s="6"/>
      <c r="EY10264" s="24"/>
      <c r="EZ10264" s="109"/>
      <c r="FA10264" s="66"/>
      <c r="FB10264" s="5"/>
      <c r="FC10264" s="68"/>
      <c r="FD10264" s="67"/>
      <c r="FE10264" s="67"/>
      <c r="FF10264" s="64"/>
      <c r="FG10264" s="5"/>
      <c r="FH10264" s="69"/>
      <c r="FI10264" s="6"/>
      <c r="FJ10264" s="5"/>
      <c r="FK10264" s="25"/>
      <c r="FL10264" s="5"/>
    </row>
    <row r="10265" spans="40:168">
      <c r="AN10265" s="14"/>
      <c r="AO10265" s="14"/>
      <c r="AP10265" s="5"/>
      <c r="AQ10265" s="25"/>
      <c r="AR10265" s="25"/>
      <c r="AS10265" s="96"/>
      <c r="AT10265" s="83"/>
      <c r="AU10265" s="14"/>
      <c r="AX10265" s="83"/>
      <c r="AY10265" s="83"/>
      <c r="AZ10265" s="83"/>
      <c r="BA10265" s="83"/>
      <c r="BJ10265" s="54"/>
      <c r="BK10265" s="22"/>
      <c r="BL10265" s="24"/>
      <c r="BP10265" s="23"/>
      <c r="BQ10265" s="24"/>
      <c r="BR10265" s="22"/>
      <c r="BS10265" s="24"/>
      <c r="BT10265" s="24"/>
      <c r="BU10265" s="23"/>
      <c r="BV10265" s="26"/>
      <c r="BX10265" s="6"/>
      <c r="BY10265" s="24"/>
      <c r="BZ10265" s="109"/>
      <c r="CA10265" s="66"/>
      <c r="CB10265" s="5"/>
      <c r="CC10265" s="68"/>
      <c r="CD10265" s="67"/>
      <c r="CE10265" s="67"/>
      <c r="CF10265" s="64"/>
      <c r="CG10265" s="5"/>
      <c r="CH10265" s="69"/>
      <c r="CI10265" s="6"/>
      <c r="CJ10265" s="5"/>
      <c r="CK10265" s="25"/>
      <c r="CL10265" s="5"/>
      <c r="DN10265" s="14"/>
      <c r="DO10265" s="14"/>
      <c r="DP10265" s="5"/>
      <c r="DQ10265" s="25"/>
      <c r="DR10265" s="25"/>
      <c r="DS10265" s="96"/>
      <c r="DT10265" s="83"/>
      <c r="DU10265" s="14"/>
      <c r="DX10265" s="83"/>
      <c r="DY10265" s="83"/>
      <c r="DZ10265" s="83"/>
      <c r="EA10265" s="83"/>
      <c r="EJ10265" s="54"/>
      <c r="EK10265" s="22"/>
      <c r="EL10265" s="24"/>
      <c r="EP10265" s="23"/>
      <c r="EQ10265" s="24"/>
      <c r="ER10265" s="22"/>
      <c r="ES10265" s="24"/>
      <c r="ET10265" s="24"/>
      <c r="EU10265" s="23"/>
      <c r="EV10265" s="26"/>
      <c r="EX10265" s="6"/>
      <c r="EY10265" s="24"/>
      <c r="EZ10265" s="109"/>
      <c r="FA10265" s="66"/>
      <c r="FB10265" s="5"/>
      <c r="FC10265" s="68"/>
      <c r="FD10265" s="67"/>
      <c r="FE10265" s="67"/>
      <c r="FF10265" s="64"/>
      <c r="FG10265" s="5"/>
      <c r="FH10265" s="69"/>
      <c r="FI10265" s="6"/>
      <c r="FJ10265" s="5"/>
      <c r="FK10265" s="25"/>
      <c r="FL10265" s="5"/>
    </row>
    <row r="10266" spans="40:168">
      <c r="AN10266" s="14"/>
      <c r="AO10266" s="14"/>
      <c r="AP10266" s="5"/>
      <c r="AQ10266" s="25"/>
      <c r="AR10266" s="25"/>
      <c r="AS10266" s="96"/>
      <c r="AT10266" s="83"/>
      <c r="AU10266" s="14"/>
      <c r="AX10266" s="83"/>
      <c r="AY10266" s="83"/>
      <c r="AZ10266" s="83"/>
      <c r="BA10266" s="83"/>
      <c r="BJ10266" s="54"/>
      <c r="BK10266" s="22"/>
      <c r="BL10266" s="24"/>
      <c r="BP10266" s="23"/>
      <c r="BQ10266" s="24"/>
      <c r="BR10266" s="22"/>
      <c r="BS10266" s="24"/>
      <c r="BT10266" s="24"/>
      <c r="BU10266" s="23"/>
      <c r="BV10266" s="26"/>
      <c r="BX10266" s="6"/>
      <c r="BY10266" s="24"/>
      <c r="BZ10266" s="109"/>
      <c r="CA10266" s="66"/>
      <c r="CB10266" s="5"/>
      <c r="CC10266" s="68"/>
      <c r="CD10266" s="67"/>
      <c r="CE10266" s="67"/>
      <c r="CF10266" s="64"/>
      <c r="CG10266" s="5"/>
      <c r="CH10266" s="69"/>
      <c r="CI10266" s="6"/>
      <c r="CJ10266" s="5"/>
      <c r="CK10266" s="25"/>
      <c r="CL10266" s="5"/>
      <c r="DN10266" s="14"/>
      <c r="DO10266" s="14"/>
      <c r="DP10266" s="5"/>
      <c r="DQ10266" s="25"/>
      <c r="DR10266" s="25"/>
      <c r="DS10266" s="96"/>
      <c r="DT10266" s="83"/>
      <c r="DU10266" s="14"/>
      <c r="DX10266" s="83"/>
      <c r="DY10266" s="83"/>
      <c r="DZ10266" s="83"/>
      <c r="EA10266" s="83"/>
      <c r="EJ10266" s="54"/>
      <c r="EK10266" s="22"/>
      <c r="EL10266" s="24"/>
      <c r="EP10266" s="23"/>
      <c r="EQ10266" s="24"/>
      <c r="ER10266" s="22"/>
      <c r="ES10266" s="24"/>
      <c r="ET10266" s="24"/>
      <c r="EU10266" s="23"/>
      <c r="EV10266" s="26"/>
      <c r="EX10266" s="6"/>
      <c r="EY10266" s="24"/>
      <c r="EZ10266" s="109"/>
      <c r="FA10266" s="66"/>
      <c r="FB10266" s="5"/>
      <c r="FC10266" s="68"/>
      <c r="FD10266" s="67"/>
      <c r="FE10266" s="67"/>
      <c r="FF10266" s="64"/>
      <c r="FG10266" s="5"/>
      <c r="FH10266" s="69"/>
      <c r="FI10266" s="6"/>
      <c r="FJ10266" s="5"/>
      <c r="FK10266" s="25"/>
      <c r="FL10266" s="5"/>
    </row>
    <row r="10267" spans="40:168">
      <c r="AN10267" s="14"/>
      <c r="AO10267" s="14"/>
      <c r="AP10267" s="5"/>
      <c r="AQ10267" s="25"/>
      <c r="AR10267" s="25"/>
      <c r="AS10267" s="96"/>
      <c r="AT10267" s="83"/>
      <c r="AU10267" s="14"/>
      <c r="AX10267" s="83"/>
      <c r="AY10267" s="83"/>
      <c r="AZ10267" s="83"/>
      <c r="BA10267" s="83"/>
      <c r="BJ10267" s="54"/>
      <c r="BK10267" s="22"/>
      <c r="BL10267" s="24"/>
      <c r="BP10267" s="23"/>
      <c r="BQ10267" s="24"/>
      <c r="BR10267" s="22"/>
      <c r="BS10267" s="24"/>
      <c r="BT10267" s="24"/>
      <c r="BU10267" s="23"/>
      <c r="BV10267" s="26"/>
      <c r="BX10267" s="6"/>
      <c r="BY10267" s="24"/>
      <c r="BZ10267" s="109"/>
      <c r="CA10267" s="66"/>
      <c r="CB10267" s="5"/>
      <c r="CC10267" s="68"/>
      <c r="CD10267" s="67"/>
      <c r="CE10267" s="67"/>
      <c r="CF10267" s="64"/>
      <c r="CG10267" s="5"/>
      <c r="CH10267" s="69"/>
      <c r="CI10267" s="6"/>
      <c r="CJ10267" s="5"/>
      <c r="CK10267" s="25"/>
      <c r="CL10267" s="5"/>
      <c r="DN10267" s="14"/>
      <c r="DO10267" s="14"/>
      <c r="DP10267" s="5"/>
      <c r="DQ10267" s="25"/>
      <c r="DR10267" s="25"/>
      <c r="DS10267" s="96"/>
      <c r="DT10267" s="83"/>
      <c r="DU10267" s="14"/>
      <c r="DX10267" s="83"/>
      <c r="DY10267" s="83"/>
      <c r="DZ10267" s="83"/>
      <c r="EA10267" s="83"/>
      <c r="EJ10267" s="54"/>
      <c r="EK10267" s="22"/>
      <c r="EL10267" s="24"/>
      <c r="EP10267" s="23"/>
      <c r="EQ10267" s="24"/>
      <c r="ER10267" s="22"/>
      <c r="ES10267" s="24"/>
      <c r="ET10267" s="24"/>
      <c r="EU10267" s="23"/>
      <c r="EV10267" s="26"/>
      <c r="EX10267" s="6"/>
      <c r="EY10267" s="24"/>
      <c r="EZ10267" s="109"/>
      <c r="FA10267" s="66"/>
      <c r="FB10267" s="5"/>
      <c r="FC10267" s="68"/>
      <c r="FD10267" s="67"/>
      <c r="FE10267" s="67"/>
      <c r="FF10267" s="64"/>
      <c r="FG10267" s="5"/>
      <c r="FH10267" s="69"/>
      <c r="FI10267" s="6"/>
      <c r="FJ10267" s="5"/>
      <c r="FK10267" s="25"/>
      <c r="FL10267" s="5"/>
    </row>
    <row r="10268" spans="40:168">
      <c r="AN10268" s="14"/>
      <c r="AO10268" s="14"/>
      <c r="AP10268" s="5"/>
      <c r="AQ10268" s="25"/>
      <c r="AR10268" s="25"/>
      <c r="AS10268" s="96"/>
      <c r="AT10268" s="83"/>
      <c r="AU10268" s="14"/>
      <c r="AX10268" s="83"/>
      <c r="AY10268" s="83"/>
      <c r="AZ10268" s="83"/>
      <c r="BA10268" s="83"/>
      <c r="BJ10268" s="54"/>
      <c r="BK10268" s="22"/>
      <c r="BL10268" s="24"/>
      <c r="BP10268" s="23"/>
      <c r="BQ10268" s="24"/>
      <c r="BR10268" s="22"/>
      <c r="BS10268" s="24"/>
      <c r="BT10268" s="24"/>
      <c r="BU10268" s="23"/>
      <c r="BV10268" s="26"/>
      <c r="BX10268" s="6"/>
      <c r="BY10268" s="24"/>
      <c r="BZ10268" s="109"/>
      <c r="CA10268" s="66"/>
      <c r="CB10268" s="5"/>
      <c r="CC10268" s="68"/>
      <c r="CD10268" s="67"/>
      <c r="CE10268" s="67"/>
      <c r="CF10268" s="64"/>
      <c r="CG10268" s="5"/>
      <c r="CH10268" s="69"/>
      <c r="CI10268" s="6"/>
      <c r="CJ10268" s="5"/>
      <c r="CK10268" s="25"/>
      <c r="CL10268" s="5"/>
      <c r="DN10268" s="14"/>
      <c r="DO10268" s="14"/>
      <c r="DP10268" s="5"/>
      <c r="DQ10268" s="25"/>
      <c r="DR10268" s="25"/>
      <c r="DS10268" s="96"/>
      <c r="DT10268" s="83"/>
      <c r="DU10268" s="14"/>
      <c r="DX10268" s="83"/>
      <c r="DY10268" s="83"/>
      <c r="DZ10268" s="83"/>
      <c r="EA10268" s="83"/>
      <c r="EJ10268" s="54"/>
      <c r="EK10268" s="22"/>
      <c r="EL10268" s="24"/>
      <c r="EP10268" s="23"/>
      <c r="EQ10268" s="24"/>
      <c r="ER10268" s="22"/>
      <c r="ES10268" s="24"/>
      <c r="ET10268" s="24"/>
      <c r="EU10268" s="23"/>
      <c r="EV10268" s="26"/>
      <c r="EX10268" s="6"/>
      <c r="EY10268" s="24"/>
      <c r="EZ10268" s="109"/>
      <c r="FA10268" s="66"/>
      <c r="FB10268" s="5"/>
      <c r="FC10268" s="68"/>
      <c r="FD10268" s="67"/>
      <c r="FE10268" s="67"/>
      <c r="FF10268" s="64"/>
      <c r="FG10268" s="5"/>
      <c r="FH10268" s="69"/>
      <c r="FI10268" s="6"/>
      <c r="FJ10268" s="5"/>
      <c r="FK10268" s="25"/>
      <c r="FL10268" s="5"/>
    </row>
    <row r="10269" spans="40:168">
      <c r="AN10269" s="14"/>
      <c r="AO10269" s="14"/>
      <c r="AP10269" s="5"/>
      <c r="AQ10269" s="25"/>
      <c r="AR10269" s="25"/>
      <c r="AS10269" s="96"/>
      <c r="AT10269" s="83"/>
      <c r="AU10269" s="14"/>
      <c r="AX10269" s="83"/>
      <c r="AY10269" s="83"/>
      <c r="AZ10269" s="83"/>
      <c r="BA10269" s="83"/>
      <c r="BJ10269" s="54"/>
      <c r="BK10269" s="22"/>
      <c r="BL10269" s="24"/>
      <c r="BP10269" s="23"/>
      <c r="BQ10269" s="24"/>
      <c r="BR10269" s="22"/>
      <c r="BS10269" s="24"/>
      <c r="BT10269" s="24"/>
      <c r="BU10269" s="23"/>
      <c r="BV10269" s="26"/>
      <c r="BX10269" s="6"/>
      <c r="BY10269" s="24"/>
      <c r="BZ10269" s="109"/>
      <c r="CA10269" s="66"/>
      <c r="CB10269" s="5"/>
      <c r="CC10269" s="68"/>
      <c r="CD10269" s="67"/>
      <c r="CE10269" s="67"/>
      <c r="CF10269" s="64"/>
      <c r="CG10269" s="5"/>
      <c r="CH10269" s="69"/>
      <c r="CI10269" s="6"/>
      <c r="CJ10269" s="5"/>
      <c r="CK10269" s="25"/>
      <c r="CL10269" s="5"/>
      <c r="DN10269" s="14"/>
      <c r="DO10269" s="14"/>
      <c r="DP10269" s="5"/>
      <c r="DQ10269" s="25"/>
      <c r="DR10269" s="25"/>
      <c r="DS10269" s="96"/>
      <c r="DT10269" s="83"/>
      <c r="DU10269" s="14"/>
      <c r="DX10269" s="83"/>
      <c r="DY10269" s="83"/>
      <c r="DZ10269" s="83"/>
      <c r="EA10269" s="83"/>
      <c r="EJ10269" s="54"/>
      <c r="EK10269" s="22"/>
      <c r="EL10269" s="24"/>
      <c r="EP10269" s="23"/>
      <c r="EQ10269" s="24"/>
      <c r="ER10269" s="22"/>
      <c r="ES10269" s="24"/>
      <c r="ET10269" s="24"/>
      <c r="EU10269" s="23"/>
      <c r="EV10269" s="26"/>
      <c r="EX10269" s="6"/>
      <c r="EY10269" s="24"/>
      <c r="EZ10269" s="109"/>
      <c r="FA10269" s="66"/>
      <c r="FB10269" s="5"/>
      <c r="FC10269" s="68"/>
      <c r="FD10269" s="67"/>
      <c r="FE10269" s="67"/>
      <c r="FF10269" s="64"/>
      <c r="FG10269" s="5"/>
      <c r="FH10269" s="69"/>
      <c r="FI10269" s="6"/>
      <c r="FJ10269" s="5"/>
      <c r="FK10269" s="25"/>
      <c r="FL10269" s="5"/>
    </row>
    <row r="10270" spans="40:168">
      <c r="AN10270" s="14"/>
      <c r="AO10270" s="14"/>
      <c r="AP10270" s="5"/>
      <c r="AQ10270" s="25"/>
      <c r="AR10270" s="25"/>
      <c r="AS10270" s="96"/>
      <c r="AT10270" s="83"/>
      <c r="AU10270" s="14"/>
      <c r="AX10270" s="83"/>
      <c r="AY10270" s="83"/>
      <c r="AZ10270" s="83"/>
      <c r="BA10270" s="83"/>
      <c r="BJ10270" s="54"/>
      <c r="BK10270" s="22"/>
      <c r="BL10270" s="24"/>
      <c r="BP10270" s="23"/>
      <c r="BQ10270" s="24"/>
      <c r="BR10270" s="22"/>
      <c r="BS10270" s="24"/>
      <c r="BT10270" s="24"/>
      <c r="BU10270" s="23"/>
      <c r="BV10270" s="26"/>
      <c r="BX10270" s="6"/>
      <c r="BY10270" s="24"/>
      <c r="BZ10270" s="109"/>
      <c r="CA10270" s="66"/>
      <c r="CB10270" s="5"/>
      <c r="CC10270" s="68"/>
      <c r="CD10270" s="67"/>
      <c r="CE10270" s="67"/>
      <c r="CF10270" s="64"/>
      <c r="CG10270" s="5"/>
      <c r="CH10270" s="69"/>
      <c r="CI10270" s="6"/>
      <c r="CJ10270" s="5"/>
      <c r="CK10270" s="25"/>
      <c r="CL10270" s="5"/>
      <c r="DN10270" s="14"/>
      <c r="DO10270" s="14"/>
      <c r="DP10270" s="5"/>
      <c r="DQ10270" s="25"/>
      <c r="DR10270" s="25"/>
      <c r="DS10270" s="96"/>
      <c r="DT10270" s="83"/>
      <c r="DU10270" s="14"/>
      <c r="DX10270" s="83"/>
      <c r="DY10270" s="83"/>
      <c r="DZ10270" s="83"/>
      <c r="EA10270" s="83"/>
      <c r="EJ10270" s="54"/>
      <c r="EK10270" s="22"/>
      <c r="EL10270" s="24"/>
      <c r="EP10270" s="23"/>
      <c r="EQ10270" s="24"/>
      <c r="ER10270" s="22"/>
      <c r="ES10270" s="24"/>
      <c r="ET10270" s="24"/>
      <c r="EU10270" s="23"/>
      <c r="EV10270" s="26"/>
      <c r="EX10270" s="6"/>
      <c r="EY10270" s="24"/>
      <c r="EZ10270" s="109"/>
      <c r="FA10270" s="66"/>
      <c r="FB10270" s="5"/>
      <c r="FC10270" s="68"/>
      <c r="FD10270" s="67"/>
      <c r="FE10270" s="67"/>
      <c r="FF10270" s="64"/>
      <c r="FG10270" s="5"/>
      <c r="FH10270" s="69"/>
      <c r="FI10270" s="6"/>
      <c r="FJ10270" s="5"/>
      <c r="FK10270" s="25"/>
      <c r="FL10270" s="5"/>
    </row>
    <row r="10271" spans="40:168">
      <c r="AN10271" s="14"/>
      <c r="AO10271" s="14"/>
      <c r="AP10271" s="5"/>
      <c r="AQ10271" s="25"/>
      <c r="AR10271" s="25"/>
      <c r="AS10271" s="96"/>
      <c r="AT10271" s="83"/>
      <c r="AU10271" s="14"/>
      <c r="AX10271" s="83"/>
      <c r="AY10271" s="83"/>
      <c r="AZ10271" s="83"/>
      <c r="BA10271" s="83"/>
      <c r="BJ10271" s="54"/>
      <c r="BK10271" s="22"/>
      <c r="BL10271" s="24"/>
      <c r="BP10271" s="23"/>
      <c r="BQ10271" s="24"/>
      <c r="BR10271" s="22"/>
      <c r="BS10271" s="24"/>
      <c r="BT10271" s="24"/>
      <c r="BU10271" s="23"/>
      <c r="BV10271" s="26"/>
      <c r="BX10271" s="6"/>
      <c r="BY10271" s="24"/>
      <c r="BZ10271" s="109"/>
      <c r="CA10271" s="66"/>
      <c r="CB10271" s="5"/>
      <c r="CC10271" s="68"/>
      <c r="CD10271" s="67"/>
      <c r="CE10271" s="67"/>
      <c r="CF10271" s="64"/>
      <c r="CG10271" s="5"/>
      <c r="CH10271" s="69"/>
      <c r="CI10271" s="6"/>
      <c r="CJ10271" s="5"/>
      <c r="CK10271" s="25"/>
      <c r="CL10271" s="5"/>
      <c r="DN10271" s="14"/>
      <c r="DO10271" s="14"/>
      <c r="DP10271" s="5"/>
      <c r="DQ10271" s="25"/>
      <c r="DR10271" s="25"/>
      <c r="DS10271" s="96"/>
      <c r="DT10271" s="83"/>
      <c r="DU10271" s="14"/>
      <c r="DX10271" s="83"/>
      <c r="DY10271" s="83"/>
      <c r="DZ10271" s="83"/>
      <c r="EA10271" s="83"/>
      <c r="EJ10271" s="54"/>
      <c r="EK10271" s="22"/>
      <c r="EL10271" s="24"/>
      <c r="EP10271" s="23"/>
      <c r="EQ10271" s="24"/>
      <c r="ER10271" s="22"/>
      <c r="ES10271" s="24"/>
      <c r="ET10271" s="24"/>
      <c r="EU10271" s="23"/>
      <c r="EV10271" s="26"/>
      <c r="EX10271" s="6"/>
      <c r="EY10271" s="24"/>
      <c r="EZ10271" s="109"/>
      <c r="FA10271" s="66"/>
      <c r="FB10271" s="5"/>
      <c r="FC10271" s="68"/>
      <c r="FD10271" s="67"/>
      <c r="FE10271" s="67"/>
      <c r="FF10271" s="64"/>
      <c r="FG10271" s="5"/>
      <c r="FH10271" s="69"/>
      <c r="FI10271" s="6"/>
      <c r="FJ10271" s="5"/>
      <c r="FK10271" s="25"/>
      <c r="FL10271" s="5"/>
    </row>
    <row r="10272" spans="40:168">
      <c r="AN10272" s="14"/>
      <c r="AO10272" s="14"/>
      <c r="AP10272" s="5"/>
      <c r="AQ10272" s="25"/>
      <c r="AR10272" s="25"/>
      <c r="AS10272" s="96"/>
      <c r="AT10272" s="83"/>
      <c r="AU10272" s="14"/>
      <c r="AX10272" s="83"/>
      <c r="AY10272" s="83"/>
      <c r="AZ10272" s="83"/>
      <c r="BA10272" s="83"/>
      <c r="BJ10272" s="54"/>
      <c r="BK10272" s="22"/>
      <c r="BL10272" s="24"/>
      <c r="BP10272" s="23"/>
      <c r="BQ10272" s="24"/>
      <c r="BR10272" s="22"/>
      <c r="BS10272" s="24"/>
      <c r="BT10272" s="24"/>
      <c r="BU10272" s="23"/>
      <c r="BV10272" s="26"/>
      <c r="BX10272" s="6"/>
      <c r="BY10272" s="24"/>
      <c r="BZ10272" s="109"/>
      <c r="CA10272" s="66"/>
      <c r="CB10272" s="5"/>
      <c r="CC10272" s="68"/>
      <c r="CD10272" s="67"/>
      <c r="CE10272" s="67"/>
      <c r="CF10272" s="64"/>
      <c r="CG10272" s="5"/>
      <c r="CH10272" s="69"/>
      <c r="CI10272" s="6"/>
      <c r="CJ10272" s="5"/>
      <c r="CK10272" s="25"/>
      <c r="CL10272" s="5"/>
      <c r="DN10272" s="14"/>
      <c r="DO10272" s="14"/>
      <c r="DP10272" s="5"/>
      <c r="DQ10272" s="25"/>
      <c r="DR10272" s="25"/>
      <c r="DS10272" s="96"/>
      <c r="DT10272" s="83"/>
      <c r="DU10272" s="14"/>
      <c r="DX10272" s="83"/>
      <c r="DY10272" s="83"/>
      <c r="DZ10272" s="83"/>
      <c r="EA10272" s="83"/>
      <c r="EJ10272" s="54"/>
      <c r="EK10272" s="22"/>
      <c r="EL10272" s="24"/>
      <c r="EP10272" s="23"/>
      <c r="EQ10272" s="24"/>
      <c r="ER10272" s="22"/>
      <c r="ES10272" s="24"/>
      <c r="ET10272" s="24"/>
      <c r="EU10272" s="23"/>
      <c r="EV10272" s="26"/>
      <c r="EX10272" s="6"/>
      <c r="EY10272" s="24"/>
      <c r="EZ10272" s="109"/>
      <c r="FA10272" s="66"/>
      <c r="FB10272" s="5"/>
      <c r="FC10272" s="68"/>
      <c r="FD10272" s="67"/>
      <c r="FE10272" s="67"/>
      <c r="FF10272" s="64"/>
      <c r="FG10272" s="5"/>
      <c r="FH10272" s="69"/>
      <c r="FI10272" s="6"/>
      <c r="FJ10272" s="5"/>
      <c r="FK10272" s="25"/>
      <c r="FL10272" s="5"/>
    </row>
    <row r="10273" spans="40:168">
      <c r="AN10273" s="14"/>
      <c r="AO10273" s="14"/>
      <c r="AP10273" s="5"/>
      <c r="AQ10273" s="25"/>
      <c r="AR10273" s="25"/>
      <c r="AS10273" s="96"/>
      <c r="AT10273" s="83"/>
      <c r="AU10273" s="14"/>
      <c r="AX10273" s="83"/>
      <c r="AY10273" s="83"/>
      <c r="AZ10273" s="83"/>
      <c r="BA10273" s="83"/>
      <c r="BJ10273" s="54"/>
      <c r="BK10273" s="22"/>
      <c r="BL10273" s="24"/>
      <c r="BP10273" s="23"/>
      <c r="BQ10273" s="24"/>
      <c r="BR10273" s="22"/>
      <c r="BS10273" s="24"/>
      <c r="BT10273" s="24"/>
      <c r="BU10273" s="23"/>
      <c r="BV10273" s="26"/>
      <c r="BX10273" s="6"/>
      <c r="BY10273" s="24"/>
      <c r="BZ10273" s="109"/>
      <c r="CA10273" s="66"/>
      <c r="CB10273" s="5"/>
      <c r="CC10273" s="68"/>
      <c r="CD10273" s="67"/>
      <c r="CE10273" s="67"/>
      <c r="CF10273" s="64"/>
      <c r="CG10273" s="5"/>
      <c r="CH10273" s="69"/>
      <c r="CI10273" s="6"/>
      <c r="CJ10273" s="5"/>
      <c r="CK10273" s="25"/>
      <c r="CL10273" s="5"/>
      <c r="DN10273" s="14"/>
      <c r="DO10273" s="14"/>
      <c r="DP10273" s="5"/>
      <c r="DQ10273" s="25"/>
      <c r="DR10273" s="25"/>
      <c r="DS10273" s="96"/>
      <c r="DT10273" s="83"/>
      <c r="DU10273" s="14"/>
      <c r="DX10273" s="83"/>
      <c r="DY10273" s="83"/>
      <c r="DZ10273" s="83"/>
      <c r="EA10273" s="83"/>
      <c r="EJ10273" s="54"/>
      <c r="EK10273" s="22"/>
      <c r="EL10273" s="24"/>
      <c r="EP10273" s="23"/>
      <c r="EQ10273" s="24"/>
      <c r="ER10273" s="22"/>
      <c r="ES10273" s="24"/>
      <c r="ET10273" s="24"/>
      <c r="EU10273" s="23"/>
      <c r="EV10273" s="26"/>
      <c r="EX10273" s="6"/>
      <c r="EY10273" s="24"/>
      <c r="EZ10273" s="109"/>
      <c r="FA10273" s="66"/>
      <c r="FB10273" s="5"/>
      <c r="FC10273" s="68"/>
      <c r="FD10273" s="67"/>
      <c r="FE10273" s="67"/>
      <c r="FF10273" s="64"/>
      <c r="FG10273" s="5"/>
      <c r="FH10273" s="69"/>
      <c r="FI10273" s="6"/>
      <c r="FJ10273" s="5"/>
      <c r="FK10273" s="25"/>
      <c r="FL10273" s="5"/>
    </row>
    <row r="10274" spans="40:168">
      <c r="AN10274" s="14"/>
      <c r="AO10274" s="14"/>
      <c r="AP10274" s="5"/>
      <c r="AQ10274" s="25"/>
      <c r="AR10274" s="25"/>
      <c r="AS10274" s="96"/>
      <c r="AT10274" s="83"/>
      <c r="AU10274" s="14"/>
      <c r="AX10274" s="83"/>
      <c r="AY10274" s="83"/>
      <c r="AZ10274" s="83"/>
      <c r="BA10274" s="83"/>
      <c r="BJ10274" s="54"/>
      <c r="BK10274" s="22"/>
      <c r="BL10274" s="24"/>
      <c r="BP10274" s="23"/>
      <c r="BQ10274" s="24"/>
      <c r="BR10274" s="22"/>
      <c r="BS10274" s="24"/>
      <c r="BT10274" s="24"/>
      <c r="BU10274" s="23"/>
      <c r="BV10274" s="26"/>
      <c r="BX10274" s="6"/>
      <c r="BY10274" s="24"/>
      <c r="BZ10274" s="109"/>
      <c r="CA10274" s="66"/>
      <c r="CB10274" s="5"/>
      <c r="CC10274" s="68"/>
      <c r="CD10274" s="67"/>
      <c r="CE10274" s="67"/>
      <c r="CF10274" s="64"/>
      <c r="CG10274" s="5"/>
      <c r="CH10274" s="69"/>
      <c r="CI10274" s="6"/>
      <c r="CJ10274" s="5"/>
      <c r="CK10274" s="25"/>
      <c r="CL10274" s="5"/>
      <c r="DN10274" s="14"/>
      <c r="DO10274" s="14"/>
      <c r="DP10274" s="5"/>
      <c r="DQ10274" s="25"/>
      <c r="DR10274" s="25"/>
      <c r="DS10274" s="96"/>
      <c r="DT10274" s="83"/>
      <c r="DU10274" s="14"/>
      <c r="DX10274" s="83"/>
      <c r="DY10274" s="83"/>
      <c r="DZ10274" s="83"/>
      <c r="EA10274" s="83"/>
      <c r="EJ10274" s="54"/>
      <c r="EK10274" s="22"/>
      <c r="EL10274" s="24"/>
      <c r="EP10274" s="23"/>
      <c r="EQ10274" s="24"/>
      <c r="ER10274" s="22"/>
      <c r="ES10274" s="24"/>
      <c r="ET10274" s="24"/>
      <c r="EU10274" s="23"/>
      <c r="EV10274" s="26"/>
      <c r="EX10274" s="6"/>
      <c r="EY10274" s="24"/>
      <c r="EZ10274" s="109"/>
      <c r="FA10274" s="66"/>
      <c r="FB10274" s="5"/>
      <c r="FC10274" s="68"/>
      <c r="FD10274" s="67"/>
      <c r="FE10274" s="67"/>
      <c r="FF10274" s="64"/>
      <c r="FG10274" s="5"/>
      <c r="FH10274" s="69"/>
      <c r="FI10274" s="6"/>
      <c r="FJ10274" s="5"/>
      <c r="FK10274" s="25"/>
      <c r="FL10274" s="5"/>
    </row>
    <row r="10275" spans="40:168">
      <c r="AN10275" s="14"/>
      <c r="AO10275" s="14"/>
      <c r="AP10275" s="5"/>
      <c r="AQ10275" s="25"/>
      <c r="AR10275" s="25"/>
      <c r="AS10275" s="96"/>
      <c r="AT10275" s="83"/>
      <c r="AU10275" s="14"/>
      <c r="AX10275" s="83"/>
      <c r="AY10275" s="83"/>
      <c r="AZ10275" s="83"/>
      <c r="BA10275" s="83"/>
      <c r="BJ10275" s="54"/>
      <c r="BK10275" s="22"/>
      <c r="BL10275" s="24"/>
      <c r="BP10275" s="23"/>
      <c r="BQ10275" s="24"/>
      <c r="BR10275" s="22"/>
      <c r="BS10275" s="24"/>
      <c r="BT10275" s="24"/>
      <c r="BU10275" s="23"/>
      <c r="BV10275" s="26"/>
      <c r="BX10275" s="6"/>
      <c r="BY10275" s="24"/>
      <c r="BZ10275" s="109"/>
      <c r="CA10275" s="66"/>
      <c r="CB10275" s="5"/>
      <c r="CC10275" s="68"/>
      <c r="CD10275" s="67"/>
      <c r="CE10275" s="67"/>
      <c r="CF10275" s="64"/>
      <c r="CG10275" s="5"/>
      <c r="CH10275" s="69"/>
      <c r="CI10275" s="6"/>
      <c r="CJ10275" s="5"/>
      <c r="CK10275" s="25"/>
      <c r="CL10275" s="5"/>
      <c r="DN10275" s="14"/>
      <c r="DO10275" s="14"/>
      <c r="DP10275" s="5"/>
      <c r="DQ10275" s="25"/>
      <c r="DR10275" s="25"/>
      <c r="DS10275" s="96"/>
      <c r="DT10275" s="83"/>
      <c r="DU10275" s="14"/>
      <c r="DX10275" s="83"/>
      <c r="DY10275" s="83"/>
      <c r="DZ10275" s="83"/>
      <c r="EA10275" s="83"/>
      <c r="EJ10275" s="54"/>
      <c r="EK10275" s="22"/>
      <c r="EL10275" s="24"/>
      <c r="EP10275" s="23"/>
      <c r="EQ10275" s="24"/>
      <c r="ER10275" s="22"/>
      <c r="ES10275" s="24"/>
      <c r="ET10275" s="24"/>
      <c r="EU10275" s="23"/>
      <c r="EV10275" s="26"/>
      <c r="EX10275" s="6"/>
      <c r="EY10275" s="24"/>
      <c r="EZ10275" s="109"/>
      <c r="FA10275" s="66"/>
      <c r="FB10275" s="5"/>
      <c r="FC10275" s="68"/>
      <c r="FD10275" s="67"/>
      <c r="FE10275" s="67"/>
      <c r="FF10275" s="64"/>
      <c r="FG10275" s="5"/>
      <c r="FH10275" s="69"/>
      <c r="FI10275" s="6"/>
      <c r="FJ10275" s="5"/>
      <c r="FK10275" s="25"/>
      <c r="FL10275" s="5"/>
    </row>
    <row r="10276" spans="40:168">
      <c r="AN10276" s="14"/>
      <c r="AO10276" s="14"/>
      <c r="AP10276" s="5"/>
      <c r="AQ10276" s="25"/>
      <c r="AR10276" s="25"/>
      <c r="AS10276" s="96"/>
      <c r="AT10276" s="83"/>
      <c r="AU10276" s="14"/>
      <c r="AX10276" s="83"/>
      <c r="AY10276" s="83"/>
      <c r="AZ10276" s="83"/>
      <c r="BA10276" s="83"/>
      <c r="BJ10276" s="54"/>
      <c r="BK10276" s="22"/>
      <c r="BL10276" s="24"/>
      <c r="BP10276" s="23"/>
      <c r="BQ10276" s="24"/>
      <c r="BR10276" s="22"/>
      <c r="BS10276" s="24"/>
      <c r="BT10276" s="24"/>
      <c r="BU10276" s="23"/>
      <c r="BV10276" s="26"/>
      <c r="BX10276" s="6"/>
      <c r="BY10276" s="24"/>
      <c r="BZ10276" s="109"/>
      <c r="CA10276" s="66"/>
      <c r="CB10276" s="5"/>
      <c r="CC10276" s="68"/>
      <c r="CD10276" s="67"/>
      <c r="CE10276" s="67"/>
      <c r="CF10276" s="64"/>
      <c r="CG10276" s="5"/>
      <c r="CH10276" s="69"/>
      <c r="CI10276" s="6"/>
      <c r="CJ10276" s="5"/>
      <c r="CK10276" s="25"/>
      <c r="CL10276" s="5"/>
      <c r="DN10276" s="14"/>
      <c r="DO10276" s="14"/>
      <c r="DP10276" s="5"/>
      <c r="DQ10276" s="25"/>
      <c r="DR10276" s="25"/>
      <c r="DS10276" s="96"/>
      <c r="DT10276" s="83"/>
      <c r="DU10276" s="14"/>
      <c r="DX10276" s="83"/>
      <c r="DY10276" s="83"/>
      <c r="DZ10276" s="83"/>
      <c r="EA10276" s="83"/>
      <c r="EJ10276" s="54"/>
      <c r="EK10276" s="22"/>
      <c r="EL10276" s="24"/>
      <c r="EP10276" s="23"/>
      <c r="EQ10276" s="24"/>
      <c r="ER10276" s="22"/>
      <c r="ES10276" s="24"/>
      <c r="ET10276" s="24"/>
      <c r="EU10276" s="23"/>
      <c r="EV10276" s="26"/>
      <c r="EX10276" s="6"/>
      <c r="EY10276" s="24"/>
      <c r="EZ10276" s="109"/>
      <c r="FA10276" s="66"/>
      <c r="FB10276" s="5"/>
      <c r="FC10276" s="68"/>
      <c r="FD10276" s="67"/>
      <c r="FE10276" s="67"/>
      <c r="FF10276" s="64"/>
      <c r="FG10276" s="5"/>
      <c r="FH10276" s="69"/>
      <c r="FI10276" s="6"/>
      <c r="FJ10276" s="5"/>
      <c r="FK10276" s="25"/>
      <c r="FL10276" s="5"/>
    </row>
    <row r="10277" spans="40:168">
      <c r="AN10277" s="14"/>
      <c r="AO10277" s="14"/>
      <c r="AP10277" s="5"/>
      <c r="AQ10277" s="25"/>
      <c r="AR10277" s="25"/>
      <c r="AS10277" s="96"/>
      <c r="AT10277" s="83"/>
      <c r="AU10277" s="14"/>
      <c r="AX10277" s="83"/>
      <c r="AY10277" s="83"/>
      <c r="AZ10277" s="83"/>
      <c r="BA10277" s="83"/>
      <c r="BJ10277" s="54"/>
      <c r="BK10277" s="22"/>
      <c r="BL10277" s="24"/>
      <c r="BP10277" s="23"/>
      <c r="BQ10277" s="24"/>
      <c r="BR10277" s="22"/>
      <c r="BS10277" s="24"/>
      <c r="BT10277" s="24"/>
      <c r="BU10277" s="23"/>
      <c r="BV10277" s="26"/>
      <c r="BX10277" s="6"/>
      <c r="BY10277" s="24"/>
      <c r="BZ10277" s="109"/>
      <c r="CA10277" s="66"/>
      <c r="CB10277" s="5"/>
      <c r="CC10277" s="68"/>
      <c r="CD10277" s="67"/>
      <c r="CE10277" s="67"/>
      <c r="CF10277" s="64"/>
      <c r="CG10277" s="5"/>
      <c r="CH10277" s="69"/>
      <c r="CI10277" s="6"/>
      <c r="CJ10277" s="5"/>
      <c r="CK10277" s="25"/>
      <c r="CL10277" s="5"/>
      <c r="DN10277" s="14"/>
      <c r="DO10277" s="14"/>
      <c r="DP10277" s="5"/>
      <c r="DQ10277" s="25"/>
      <c r="DR10277" s="25"/>
      <c r="DS10277" s="96"/>
      <c r="DT10277" s="83"/>
      <c r="DU10277" s="14"/>
      <c r="DX10277" s="83"/>
      <c r="DY10277" s="83"/>
      <c r="DZ10277" s="83"/>
      <c r="EA10277" s="83"/>
      <c r="EJ10277" s="54"/>
      <c r="EK10277" s="22"/>
      <c r="EL10277" s="24"/>
      <c r="EP10277" s="23"/>
      <c r="EQ10277" s="24"/>
      <c r="ER10277" s="22"/>
      <c r="ES10277" s="24"/>
      <c r="ET10277" s="24"/>
      <c r="EU10277" s="23"/>
      <c r="EV10277" s="26"/>
      <c r="EX10277" s="6"/>
      <c r="EY10277" s="24"/>
      <c r="EZ10277" s="109"/>
      <c r="FA10277" s="66"/>
      <c r="FB10277" s="5"/>
      <c r="FC10277" s="68"/>
      <c r="FD10277" s="67"/>
      <c r="FE10277" s="67"/>
      <c r="FF10277" s="64"/>
      <c r="FG10277" s="5"/>
      <c r="FH10277" s="69"/>
      <c r="FI10277" s="6"/>
      <c r="FJ10277" s="5"/>
      <c r="FK10277" s="25"/>
      <c r="FL10277" s="5"/>
    </row>
    <row r="10278" spans="40:168">
      <c r="AN10278" s="14"/>
      <c r="AO10278" s="14"/>
      <c r="AP10278" s="5"/>
      <c r="AQ10278" s="25"/>
      <c r="AR10278" s="25"/>
      <c r="AS10278" s="96"/>
      <c r="AT10278" s="83"/>
      <c r="AU10278" s="14"/>
      <c r="AX10278" s="83"/>
      <c r="AY10278" s="83"/>
      <c r="AZ10278" s="83"/>
      <c r="BA10278" s="83"/>
      <c r="BJ10278" s="54"/>
      <c r="BK10278" s="22"/>
      <c r="BL10278" s="24"/>
      <c r="BP10278" s="23"/>
      <c r="BQ10278" s="24"/>
      <c r="BR10278" s="22"/>
      <c r="BS10278" s="24"/>
      <c r="BT10278" s="24"/>
      <c r="BU10278" s="23"/>
      <c r="BV10278" s="26"/>
      <c r="BX10278" s="6"/>
      <c r="BY10278" s="24"/>
      <c r="BZ10278" s="109"/>
      <c r="CA10278" s="66"/>
      <c r="CB10278" s="5"/>
      <c r="CC10278" s="68"/>
      <c r="CD10278" s="67"/>
      <c r="CE10278" s="67"/>
      <c r="CF10278" s="64"/>
      <c r="CG10278" s="5"/>
      <c r="CH10278" s="69"/>
      <c r="CI10278" s="6"/>
      <c r="CJ10278" s="5"/>
      <c r="CK10278" s="25"/>
      <c r="CL10278" s="5"/>
      <c r="DN10278" s="14"/>
      <c r="DO10278" s="14"/>
      <c r="DP10278" s="5"/>
      <c r="DQ10278" s="25"/>
      <c r="DR10278" s="25"/>
      <c r="DS10278" s="96"/>
      <c r="DT10278" s="83"/>
      <c r="DU10278" s="14"/>
      <c r="DX10278" s="83"/>
      <c r="DY10278" s="83"/>
      <c r="DZ10278" s="83"/>
      <c r="EA10278" s="83"/>
      <c r="EJ10278" s="54"/>
      <c r="EK10278" s="22"/>
      <c r="EL10278" s="24"/>
      <c r="EP10278" s="23"/>
      <c r="EQ10278" s="24"/>
      <c r="ER10278" s="22"/>
      <c r="ES10278" s="24"/>
      <c r="ET10278" s="24"/>
      <c r="EU10278" s="23"/>
      <c r="EV10278" s="26"/>
      <c r="EX10278" s="6"/>
      <c r="EY10278" s="24"/>
      <c r="EZ10278" s="109"/>
      <c r="FA10278" s="66"/>
      <c r="FB10278" s="5"/>
      <c r="FC10278" s="68"/>
      <c r="FD10278" s="67"/>
      <c r="FE10278" s="67"/>
      <c r="FF10278" s="64"/>
      <c r="FG10278" s="5"/>
      <c r="FH10278" s="69"/>
      <c r="FI10278" s="6"/>
      <c r="FJ10278" s="5"/>
      <c r="FK10278" s="25"/>
      <c r="FL10278" s="5"/>
    </row>
    <row r="10279" spans="40:168">
      <c r="AN10279" s="14"/>
      <c r="AO10279" s="14"/>
      <c r="AP10279" s="5"/>
      <c r="AQ10279" s="25"/>
      <c r="AR10279" s="25"/>
      <c r="AS10279" s="96"/>
      <c r="AT10279" s="83"/>
      <c r="AU10279" s="14"/>
      <c r="AX10279" s="83"/>
      <c r="AY10279" s="83"/>
      <c r="AZ10279" s="83"/>
      <c r="BA10279" s="83"/>
      <c r="BJ10279" s="54"/>
      <c r="BK10279" s="22"/>
      <c r="BL10279" s="24"/>
      <c r="BP10279" s="23"/>
      <c r="BQ10279" s="24"/>
      <c r="BR10279" s="22"/>
      <c r="BS10279" s="24"/>
      <c r="BT10279" s="24"/>
      <c r="BU10279" s="23"/>
      <c r="BV10279" s="26"/>
      <c r="BX10279" s="6"/>
      <c r="BY10279" s="24"/>
      <c r="BZ10279" s="109"/>
      <c r="CA10279" s="66"/>
      <c r="CB10279" s="5"/>
      <c r="CC10279" s="68"/>
      <c r="CD10279" s="67"/>
      <c r="CE10279" s="67"/>
      <c r="CF10279" s="64"/>
      <c r="CG10279" s="5"/>
      <c r="CH10279" s="69"/>
      <c r="CI10279" s="6"/>
      <c r="CJ10279" s="5"/>
      <c r="CK10279" s="25"/>
      <c r="CL10279" s="5"/>
      <c r="DN10279" s="14"/>
      <c r="DO10279" s="14"/>
      <c r="DP10279" s="5"/>
      <c r="DQ10279" s="25"/>
      <c r="DR10279" s="25"/>
      <c r="DS10279" s="96"/>
      <c r="DT10279" s="83"/>
      <c r="DU10279" s="14"/>
      <c r="DX10279" s="83"/>
      <c r="DY10279" s="83"/>
      <c r="DZ10279" s="83"/>
      <c r="EA10279" s="83"/>
      <c r="EJ10279" s="54"/>
      <c r="EK10279" s="22"/>
      <c r="EL10279" s="24"/>
      <c r="EP10279" s="23"/>
      <c r="EQ10279" s="24"/>
      <c r="ER10279" s="22"/>
      <c r="ES10279" s="24"/>
      <c r="ET10279" s="24"/>
      <c r="EU10279" s="23"/>
      <c r="EV10279" s="26"/>
      <c r="EX10279" s="6"/>
      <c r="EY10279" s="24"/>
      <c r="EZ10279" s="109"/>
      <c r="FA10279" s="66"/>
      <c r="FB10279" s="5"/>
      <c r="FC10279" s="68"/>
      <c r="FD10279" s="67"/>
      <c r="FE10279" s="67"/>
      <c r="FF10279" s="64"/>
      <c r="FG10279" s="5"/>
      <c r="FH10279" s="69"/>
      <c r="FI10279" s="6"/>
      <c r="FJ10279" s="5"/>
      <c r="FK10279" s="25"/>
      <c r="FL10279" s="5"/>
    </row>
    <row r="10280" spans="40:168">
      <c r="AN10280" s="14"/>
      <c r="AO10280" s="14"/>
      <c r="AP10280" s="5"/>
      <c r="AQ10280" s="25"/>
      <c r="AR10280" s="25"/>
      <c r="AS10280" s="96"/>
      <c r="AT10280" s="83"/>
      <c r="AU10280" s="14"/>
      <c r="AX10280" s="83"/>
      <c r="AY10280" s="83"/>
      <c r="AZ10280" s="83"/>
      <c r="BA10280" s="83"/>
      <c r="BJ10280" s="54"/>
      <c r="BK10280" s="22"/>
      <c r="BL10280" s="24"/>
      <c r="BP10280" s="23"/>
      <c r="BQ10280" s="24"/>
      <c r="BR10280" s="22"/>
      <c r="BS10280" s="24"/>
      <c r="BT10280" s="24"/>
      <c r="BU10280" s="23"/>
      <c r="BV10280" s="26"/>
      <c r="BX10280" s="6"/>
      <c r="BY10280" s="24"/>
      <c r="BZ10280" s="109"/>
      <c r="CA10280" s="66"/>
      <c r="CB10280" s="5"/>
      <c r="CC10280" s="68"/>
      <c r="CD10280" s="67"/>
      <c r="CE10280" s="67"/>
      <c r="CF10280" s="64"/>
      <c r="CG10280" s="5"/>
      <c r="CH10280" s="69"/>
      <c r="CI10280" s="6"/>
      <c r="CJ10280" s="5"/>
      <c r="CK10280" s="25"/>
      <c r="CL10280" s="5"/>
      <c r="DN10280" s="14"/>
      <c r="DO10280" s="14"/>
      <c r="DP10280" s="5"/>
      <c r="DQ10280" s="25"/>
      <c r="DR10280" s="25"/>
      <c r="DS10280" s="96"/>
      <c r="DT10280" s="83"/>
      <c r="DU10280" s="14"/>
      <c r="DX10280" s="83"/>
      <c r="DY10280" s="83"/>
      <c r="DZ10280" s="83"/>
      <c r="EA10280" s="83"/>
      <c r="EJ10280" s="54"/>
      <c r="EK10280" s="22"/>
      <c r="EL10280" s="24"/>
      <c r="EP10280" s="23"/>
      <c r="EQ10280" s="24"/>
      <c r="ER10280" s="22"/>
      <c r="ES10280" s="24"/>
      <c r="ET10280" s="24"/>
      <c r="EU10280" s="23"/>
      <c r="EV10280" s="26"/>
      <c r="EX10280" s="6"/>
      <c r="EY10280" s="24"/>
      <c r="EZ10280" s="109"/>
      <c r="FA10280" s="66"/>
      <c r="FB10280" s="5"/>
      <c r="FC10280" s="68"/>
      <c r="FD10280" s="67"/>
      <c r="FE10280" s="67"/>
      <c r="FF10280" s="64"/>
      <c r="FG10280" s="5"/>
      <c r="FH10280" s="69"/>
      <c r="FI10280" s="6"/>
      <c r="FJ10280" s="5"/>
      <c r="FK10280" s="25"/>
      <c r="FL10280" s="5"/>
    </row>
    <row r="10281" spans="40:168">
      <c r="AN10281" s="14"/>
      <c r="AO10281" s="14"/>
      <c r="AP10281" s="5"/>
      <c r="AQ10281" s="25"/>
      <c r="AR10281" s="25"/>
      <c r="AS10281" s="96"/>
      <c r="AT10281" s="83"/>
      <c r="AU10281" s="14"/>
      <c r="AX10281" s="83"/>
      <c r="AY10281" s="83"/>
      <c r="AZ10281" s="83"/>
      <c r="BA10281" s="83"/>
      <c r="BJ10281" s="54"/>
      <c r="BK10281" s="22"/>
      <c r="BL10281" s="24"/>
      <c r="BP10281" s="23"/>
      <c r="BQ10281" s="24"/>
      <c r="BR10281" s="22"/>
      <c r="BS10281" s="24"/>
      <c r="BT10281" s="24"/>
      <c r="BU10281" s="23"/>
      <c r="BV10281" s="26"/>
      <c r="BX10281" s="6"/>
      <c r="BY10281" s="24"/>
      <c r="BZ10281" s="109"/>
      <c r="CA10281" s="66"/>
      <c r="CB10281" s="5"/>
      <c r="CC10281" s="68"/>
      <c r="CD10281" s="67"/>
      <c r="CE10281" s="67"/>
      <c r="CF10281" s="64"/>
      <c r="CG10281" s="5"/>
      <c r="CH10281" s="69"/>
      <c r="CI10281" s="6"/>
      <c r="CJ10281" s="5"/>
      <c r="CK10281" s="25"/>
      <c r="CL10281" s="5"/>
      <c r="DN10281" s="14"/>
      <c r="DO10281" s="14"/>
      <c r="DP10281" s="5"/>
      <c r="DQ10281" s="25"/>
      <c r="DR10281" s="25"/>
      <c r="DS10281" s="96"/>
      <c r="DT10281" s="83"/>
      <c r="DU10281" s="14"/>
      <c r="DX10281" s="83"/>
      <c r="DY10281" s="83"/>
      <c r="DZ10281" s="83"/>
      <c r="EA10281" s="83"/>
      <c r="EJ10281" s="54"/>
      <c r="EK10281" s="22"/>
      <c r="EL10281" s="24"/>
      <c r="EP10281" s="23"/>
      <c r="EQ10281" s="24"/>
      <c r="ER10281" s="22"/>
      <c r="ES10281" s="24"/>
      <c r="ET10281" s="24"/>
      <c r="EU10281" s="23"/>
      <c r="EV10281" s="26"/>
      <c r="EX10281" s="6"/>
      <c r="EY10281" s="24"/>
      <c r="EZ10281" s="109"/>
      <c r="FA10281" s="66"/>
      <c r="FB10281" s="5"/>
      <c r="FC10281" s="68"/>
      <c r="FD10281" s="67"/>
      <c r="FE10281" s="67"/>
      <c r="FF10281" s="64"/>
      <c r="FG10281" s="5"/>
      <c r="FH10281" s="69"/>
      <c r="FI10281" s="6"/>
      <c r="FJ10281" s="5"/>
      <c r="FK10281" s="25"/>
      <c r="FL10281" s="5"/>
    </row>
    <row r="10282" spans="40:168">
      <c r="AN10282" s="14"/>
      <c r="AO10282" s="14"/>
      <c r="AP10282" s="5"/>
      <c r="AQ10282" s="25"/>
      <c r="AR10282" s="25"/>
      <c r="AS10282" s="96"/>
      <c r="AT10282" s="83"/>
      <c r="AU10282" s="14"/>
      <c r="AX10282" s="83"/>
      <c r="AY10282" s="83"/>
      <c r="AZ10282" s="83"/>
      <c r="BA10282" s="83"/>
      <c r="BJ10282" s="54"/>
      <c r="BK10282" s="22"/>
      <c r="BL10282" s="24"/>
      <c r="BP10282" s="23"/>
      <c r="BQ10282" s="24"/>
      <c r="BR10282" s="22"/>
      <c r="BS10282" s="24"/>
      <c r="BT10282" s="24"/>
      <c r="BU10282" s="23"/>
      <c r="BV10282" s="26"/>
      <c r="BX10282" s="6"/>
      <c r="BY10282" s="24"/>
      <c r="BZ10282" s="109"/>
      <c r="CA10282" s="66"/>
      <c r="CB10282" s="5"/>
      <c r="CC10282" s="68"/>
      <c r="CD10282" s="67"/>
      <c r="CE10282" s="67"/>
      <c r="CF10282" s="64"/>
      <c r="CG10282" s="5"/>
      <c r="CH10282" s="69"/>
      <c r="CI10282" s="6"/>
      <c r="CJ10282" s="5"/>
      <c r="CK10282" s="25"/>
      <c r="CL10282" s="5"/>
      <c r="DN10282" s="14"/>
      <c r="DO10282" s="14"/>
      <c r="DP10282" s="5"/>
      <c r="DQ10282" s="25"/>
      <c r="DR10282" s="25"/>
      <c r="DS10282" s="96"/>
      <c r="DT10282" s="83"/>
      <c r="DU10282" s="14"/>
      <c r="DX10282" s="83"/>
      <c r="DY10282" s="83"/>
      <c r="DZ10282" s="83"/>
      <c r="EA10282" s="83"/>
      <c r="EJ10282" s="54"/>
      <c r="EK10282" s="22"/>
      <c r="EL10282" s="24"/>
      <c r="EP10282" s="23"/>
      <c r="EQ10282" s="24"/>
      <c r="ER10282" s="22"/>
      <c r="ES10282" s="24"/>
      <c r="ET10282" s="24"/>
      <c r="EU10282" s="23"/>
      <c r="EV10282" s="26"/>
      <c r="EX10282" s="6"/>
      <c r="EY10282" s="24"/>
      <c r="EZ10282" s="109"/>
      <c r="FA10282" s="66"/>
      <c r="FB10282" s="5"/>
      <c r="FC10282" s="68"/>
      <c r="FD10282" s="67"/>
      <c r="FE10282" s="67"/>
      <c r="FF10282" s="64"/>
      <c r="FG10282" s="5"/>
      <c r="FH10282" s="69"/>
      <c r="FI10282" s="6"/>
      <c r="FJ10282" s="5"/>
      <c r="FK10282" s="25"/>
      <c r="FL10282" s="5"/>
    </row>
    <row r="10283" spans="40:168">
      <c r="AN10283" s="14"/>
      <c r="AO10283" s="14"/>
      <c r="AP10283" s="5"/>
      <c r="AQ10283" s="25"/>
      <c r="AR10283" s="25"/>
      <c r="AS10283" s="96"/>
      <c r="AT10283" s="83"/>
      <c r="AU10283" s="14"/>
      <c r="AX10283" s="83"/>
      <c r="AY10283" s="83"/>
      <c r="AZ10283" s="83"/>
      <c r="BA10283" s="83"/>
      <c r="BJ10283" s="54"/>
      <c r="BK10283" s="22"/>
      <c r="BL10283" s="24"/>
      <c r="BP10283" s="23"/>
      <c r="BQ10283" s="24"/>
      <c r="BR10283" s="22"/>
      <c r="BS10283" s="24"/>
      <c r="BT10283" s="24"/>
      <c r="BU10283" s="23"/>
      <c r="BV10283" s="26"/>
      <c r="BX10283" s="6"/>
      <c r="BY10283" s="24"/>
      <c r="BZ10283" s="109"/>
      <c r="CA10283" s="66"/>
      <c r="CB10283" s="5"/>
      <c r="CC10283" s="68"/>
      <c r="CD10283" s="67"/>
      <c r="CE10283" s="67"/>
      <c r="CF10283" s="64"/>
      <c r="CG10283" s="5"/>
      <c r="CH10283" s="69"/>
      <c r="CI10283" s="6"/>
      <c r="CJ10283" s="5"/>
      <c r="CK10283" s="25"/>
      <c r="CL10283" s="5"/>
      <c r="DN10283" s="14"/>
      <c r="DO10283" s="14"/>
      <c r="DP10283" s="5"/>
      <c r="DQ10283" s="25"/>
      <c r="DR10283" s="25"/>
      <c r="DS10283" s="96"/>
      <c r="DT10283" s="83"/>
      <c r="DU10283" s="14"/>
      <c r="DX10283" s="83"/>
      <c r="DY10283" s="83"/>
      <c r="DZ10283" s="83"/>
      <c r="EA10283" s="83"/>
      <c r="EJ10283" s="54"/>
      <c r="EK10283" s="22"/>
      <c r="EL10283" s="24"/>
      <c r="EP10283" s="23"/>
      <c r="EQ10283" s="24"/>
      <c r="ER10283" s="22"/>
      <c r="ES10283" s="24"/>
      <c r="ET10283" s="24"/>
      <c r="EU10283" s="23"/>
      <c r="EV10283" s="26"/>
      <c r="EX10283" s="6"/>
      <c r="EY10283" s="24"/>
      <c r="EZ10283" s="109"/>
      <c r="FA10283" s="66"/>
      <c r="FB10283" s="5"/>
      <c r="FC10283" s="68"/>
      <c r="FD10283" s="67"/>
      <c r="FE10283" s="67"/>
      <c r="FF10283" s="64"/>
      <c r="FG10283" s="5"/>
      <c r="FH10283" s="69"/>
      <c r="FI10283" s="6"/>
      <c r="FJ10283" s="5"/>
      <c r="FK10283" s="25"/>
      <c r="FL10283" s="5"/>
    </row>
    <row r="10284" spans="40:168">
      <c r="AN10284" s="14"/>
      <c r="AO10284" s="14"/>
      <c r="AP10284" s="5"/>
      <c r="AQ10284" s="25"/>
      <c r="AR10284" s="25"/>
      <c r="AS10284" s="96"/>
      <c r="AT10284" s="83"/>
      <c r="AU10284" s="14"/>
      <c r="AX10284" s="83"/>
      <c r="AY10284" s="83"/>
      <c r="AZ10284" s="83"/>
      <c r="BA10284" s="83"/>
      <c r="BJ10284" s="54"/>
      <c r="BK10284" s="22"/>
      <c r="BL10284" s="24"/>
      <c r="BP10284" s="23"/>
      <c r="BQ10284" s="24"/>
      <c r="BR10284" s="22"/>
      <c r="BS10284" s="24"/>
      <c r="BT10284" s="24"/>
      <c r="BU10284" s="23"/>
      <c r="BV10284" s="26"/>
      <c r="BX10284" s="6"/>
      <c r="BY10284" s="24"/>
      <c r="BZ10284" s="109"/>
      <c r="CA10284" s="66"/>
      <c r="CB10284" s="5"/>
      <c r="CC10284" s="68"/>
      <c r="CD10284" s="67"/>
      <c r="CE10284" s="67"/>
      <c r="CF10284" s="64"/>
      <c r="CG10284" s="5"/>
      <c r="CH10284" s="69"/>
      <c r="CI10284" s="6"/>
      <c r="CJ10284" s="5"/>
      <c r="CK10284" s="25"/>
      <c r="CL10284" s="5"/>
      <c r="DN10284" s="14"/>
      <c r="DO10284" s="14"/>
      <c r="DP10284" s="5"/>
      <c r="DQ10284" s="25"/>
      <c r="DR10284" s="25"/>
      <c r="DS10284" s="96"/>
      <c r="DT10284" s="83"/>
      <c r="DU10284" s="14"/>
      <c r="DX10284" s="83"/>
      <c r="DY10284" s="83"/>
      <c r="DZ10284" s="83"/>
      <c r="EA10284" s="83"/>
      <c r="EJ10284" s="54"/>
      <c r="EK10284" s="22"/>
      <c r="EL10284" s="24"/>
      <c r="EP10284" s="23"/>
      <c r="EQ10284" s="24"/>
      <c r="ER10284" s="22"/>
      <c r="ES10284" s="24"/>
      <c r="ET10284" s="24"/>
      <c r="EU10284" s="23"/>
      <c r="EV10284" s="26"/>
      <c r="EX10284" s="6"/>
      <c r="EY10284" s="24"/>
      <c r="EZ10284" s="109"/>
      <c r="FA10284" s="66"/>
      <c r="FB10284" s="5"/>
      <c r="FC10284" s="68"/>
      <c r="FD10284" s="67"/>
      <c r="FE10284" s="67"/>
      <c r="FF10284" s="64"/>
      <c r="FG10284" s="5"/>
      <c r="FH10284" s="69"/>
      <c r="FI10284" s="6"/>
      <c r="FJ10284" s="5"/>
      <c r="FK10284" s="25"/>
      <c r="FL10284" s="5"/>
    </row>
    <row r="10285" spans="40:168">
      <c r="AN10285" s="14"/>
      <c r="AO10285" s="14"/>
      <c r="AP10285" s="5"/>
      <c r="AQ10285" s="25"/>
      <c r="AR10285" s="25"/>
      <c r="AS10285" s="96"/>
      <c r="AT10285" s="83"/>
      <c r="AU10285" s="14"/>
      <c r="AX10285" s="83"/>
      <c r="AY10285" s="83"/>
      <c r="AZ10285" s="83"/>
      <c r="BA10285" s="83"/>
      <c r="BJ10285" s="54"/>
      <c r="BK10285" s="22"/>
      <c r="BL10285" s="24"/>
      <c r="BP10285" s="23"/>
      <c r="BQ10285" s="24"/>
      <c r="BR10285" s="22"/>
      <c r="BS10285" s="24"/>
      <c r="BT10285" s="24"/>
      <c r="BU10285" s="23"/>
      <c r="BV10285" s="26"/>
      <c r="BX10285" s="6"/>
      <c r="BY10285" s="24"/>
      <c r="BZ10285" s="109"/>
      <c r="CA10285" s="66"/>
      <c r="CB10285" s="5"/>
      <c r="CC10285" s="68"/>
      <c r="CD10285" s="67"/>
      <c r="CE10285" s="67"/>
      <c r="CF10285" s="64"/>
      <c r="CG10285" s="5"/>
      <c r="CH10285" s="69"/>
      <c r="CI10285" s="6"/>
      <c r="CJ10285" s="5"/>
      <c r="CK10285" s="25"/>
      <c r="CL10285" s="5"/>
      <c r="DN10285" s="14"/>
      <c r="DO10285" s="14"/>
      <c r="DP10285" s="5"/>
      <c r="DQ10285" s="25"/>
      <c r="DR10285" s="25"/>
      <c r="DS10285" s="96"/>
      <c r="DT10285" s="83"/>
      <c r="DU10285" s="14"/>
      <c r="DX10285" s="83"/>
      <c r="DY10285" s="83"/>
      <c r="DZ10285" s="83"/>
      <c r="EA10285" s="83"/>
      <c r="EJ10285" s="54"/>
      <c r="EK10285" s="22"/>
      <c r="EL10285" s="24"/>
      <c r="EP10285" s="23"/>
      <c r="EQ10285" s="24"/>
      <c r="ER10285" s="22"/>
      <c r="ES10285" s="24"/>
      <c r="ET10285" s="24"/>
      <c r="EU10285" s="23"/>
      <c r="EV10285" s="26"/>
      <c r="EX10285" s="6"/>
      <c r="EY10285" s="24"/>
      <c r="EZ10285" s="109"/>
      <c r="FA10285" s="66"/>
      <c r="FB10285" s="5"/>
      <c r="FC10285" s="68"/>
      <c r="FD10285" s="67"/>
      <c r="FE10285" s="67"/>
      <c r="FF10285" s="64"/>
      <c r="FG10285" s="5"/>
      <c r="FH10285" s="69"/>
      <c r="FI10285" s="6"/>
      <c r="FJ10285" s="5"/>
      <c r="FK10285" s="25"/>
      <c r="FL10285" s="5"/>
    </row>
    <row r="10286" spans="40:168">
      <c r="AN10286" s="14"/>
      <c r="AO10286" s="14"/>
      <c r="AP10286" s="5"/>
      <c r="AQ10286" s="25"/>
      <c r="AR10286" s="25"/>
      <c r="AS10286" s="96"/>
      <c r="AT10286" s="83"/>
      <c r="AU10286" s="14"/>
      <c r="AX10286" s="83"/>
      <c r="AY10286" s="83"/>
      <c r="AZ10286" s="83"/>
      <c r="BA10286" s="83"/>
      <c r="BJ10286" s="54"/>
      <c r="BK10286" s="22"/>
      <c r="BL10286" s="24"/>
      <c r="BP10286" s="23"/>
      <c r="BQ10286" s="24"/>
      <c r="BR10286" s="22"/>
      <c r="BS10286" s="24"/>
      <c r="BT10286" s="24"/>
      <c r="BU10286" s="23"/>
      <c r="BV10286" s="26"/>
      <c r="BX10286" s="6"/>
      <c r="BY10286" s="24"/>
      <c r="BZ10286" s="109"/>
      <c r="CA10286" s="66"/>
      <c r="CB10286" s="5"/>
      <c r="CC10286" s="68"/>
      <c r="CD10286" s="67"/>
      <c r="CE10286" s="67"/>
      <c r="CF10286" s="64"/>
      <c r="CG10286" s="5"/>
      <c r="CH10286" s="69"/>
      <c r="CI10286" s="6"/>
      <c r="CJ10286" s="5"/>
      <c r="CK10286" s="25"/>
      <c r="CL10286" s="5"/>
      <c r="DN10286" s="14"/>
      <c r="DO10286" s="14"/>
      <c r="DP10286" s="5"/>
      <c r="DQ10286" s="25"/>
      <c r="DR10286" s="25"/>
      <c r="DS10286" s="96"/>
      <c r="DT10286" s="83"/>
      <c r="DU10286" s="14"/>
      <c r="DX10286" s="83"/>
      <c r="DY10286" s="83"/>
      <c r="DZ10286" s="83"/>
      <c r="EA10286" s="83"/>
      <c r="EJ10286" s="54"/>
      <c r="EK10286" s="22"/>
      <c r="EL10286" s="24"/>
      <c r="EP10286" s="23"/>
      <c r="EQ10286" s="24"/>
      <c r="ER10286" s="22"/>
      <c r="ES10286" s="24"/>
      <c r="ET10286" s="24"/>
      <c r="EU10286" s="23"/>
      <c r="EV10286" s="26"/>
      <c r="EX10286" s="6"/>
      <c r="EY10286" s="24"/>
      <c r="EZ10286" s="109"/>
      <c r="FA10286" s="66"/>
      <c r="FB10286" s="5"/>
      <c r="FC10286" s="68"/>
      <c r="FD10286" s="67"/>
      <c r="FE10286" s="67"/>
      <c r="FF10286" s="64"/>
      <c r="FG10286" s="5"/>
      <c r="FH10286" s="69"/>
      <c r="FI10286" s="6"/>
      <c r="FJ10286" s="5"/>
      <c r="FK10286" s="25"/>
      <c r="FL10286" s="5"/>
    </row>
    <row r="10287" spans="40:168">
      <c r="AN10287" s="14"/>
      <c r="AO10287" s="14"/>
      <c r="AP10287" s="5"/>
      <c r="AQ10287" s="25"/>
      <c r="AR10287" s="25"/>
      <c r="AS10287" s="96"/>
      <c r="AT10287" s="83"/>
      <c r="AU10287" s="14"/>
      <c r="AX10287" s="83"/>
      <c r="AY10287" s="83"/>
      <c r="AZ10287" s="83"/>
      <c r="BA10287" s="83"/>
      <c r="BJ10287" s="54"/>
      <c r="BK10287" s="22"/>
      <c r="BL10287" s="24"/>
      <c r="BP10287" s="23"/>
      <c r="BQ10287" s="24"/>
      <c r="BR10287" s="22"/>
      <c r="BS10287" s="24"/>
      <c r="BT10287" s="24"/>
      <c r="BU10287" s="23"/>
      <c r="BV10287" s="26"/>
      <c r="BX10287" s="6"/>
      <c r="BY10287" s="24"/>
      <c r="BZ10287" s="109"/>
      <c r="CA10287" s="66"/>
      <c r="CB10287" s="5"/>
      <c r="CC10287" s="68"/>
      <c r="CD10287" s="67"/>
      <c r="CE10287" s="67"/>
      <c r="CF10287" s="64"/>
      <c r="CG10287" s="5"/>
      <c r="CH10287" s="69"/>
      <c r="CI10287" s="6"/>
      <c r="CJ10287" s="5"/>
      <c r="CK10287" s="25"/>
      <c r="CL10287" s="5"/>
      <c r="DN10287" s="14"/>
      <c r="DO10287" s="14"/>
      <c r="DP10287" s="5"/>
      <c r="DQ10287" s="25"/>
      <c r="DR10287" s="25"/>
      <c r="DS10287" s="96"/>
      <c r="DT10287" s="83"/>
      <c r="DU10287" s="14"/>
      <c r="DX10287" s="83"/>
      <c r="DY10287" s="83"/>
      <c r="DZ10287" s="83"/>
      <c r="EA10287" s="83"/>
      <c r="EJ10287" s="54"/>
      <c r="EK10287" s="22"/>
      <c r="EL10287" s="24"/>
      <c r="EP10287" s="23"/>
      <c r="EQ10287" s="24"/>
      <c r="ER10287" s="22"/>
      <c r="ES10287" s="24"/>
      <c r="ET10287" s="24"/>
      <c r="EU10287" s="23"/>
      <c r="EV10287" s="26"/>
      <c r="EX10287" s="6"/>
      <c r="EY10287" s="24"/>
      <c r="EZ10287" s="109"/>
      <c r="FA10287" s="66"/>
      <c r="FB10287" s="5"/>
      <c r="FC10287" s="68"/>
      <c r="FD10287" s="67"/>
      <c r="FE10287" s="67"/>
      <c r="FF10287" s="64"/>
      <c r="FG10287" s="5"/>
      <c r="FH10287" s="69"/>
      <c r="FI10287" s="6"/>
      <c r="FJ10287" s="5"/>
      <c r="FK10287" s="25"/>
      <c r="FL10287" s="5"/>
    </row>
    <row r="10288" spans="40:168">
      <c r="AN10288" s="14"/>
      <c r="AO10288" s="14"/>
      <c r="AP10288" s="5"/>
      <c r="AQ10288" s="25"/>
      <c r="AR10288" s="25"/>
      <c r="AS10288" s="96"/>
      <c r="AT10288" s="83"/>
      <c r="AU10288" s="14"/>
      <c r="AX10288" s="83"/>
      <c r="AY10288" s="83"/>
      <c r="AZ10288" s="83"/>
      <c r="BA10288" s="83"/>
      <c r="BJ10288" s="54"/>
      <c r="BK10288" s="22"/>
      <c r="BL10288" s="24"/>
      <c r="BP10288" s="23"/>
      <c r="BQ10288" s="24"/>
      <c r="BR10288" s="22"/>
      <c r="BS10288" s="24"/>
      <c r="BT10288" s="24"/>
      <c r="BU10288" s="23"/>
      <c r="BV10288" s="26"/>
      <c r="BX10288" s="6"/>
      <c r="BY10288" s="24"/>
      <c r="BZ10288" s="109"/>
      <c r="CA10288" s="66"/>
      <c r="CB10288" s="5"/>
      <c r="CC10288" s="68"/>
      <c r="CD10288" s="67"/>
      <c r="CE10288" s="67"/>
      <c r="CF10288" s="64"/>
      <c r="CG10288" s="5"/>
      <c r="CH10288" s="69"/>
      <c r="CI10288" s="6"/>
      <c r="CJ10288" s="5"/>
      <c r="CK10288" s="25"/>
      <c r="CL10288" s="5"/>
      <c r="DN10288" s="14"/>
      <c r="DO10288" s="14"/>
      <c r="DP10288" s="5"/>
      <c r="DQ10288" s="25"/>
      <c r="DR10288" s="25"/>
      <c r="DS10288" s="96"/>
      <c r="DT10288" s="83"/>
      <c r="DU10288" s="14"/>
      <c r="DX10288" s="83"/>
      <c r="DY10288" s="83"/>
      <c r="DZ10288" s="83"/>
      <c r="EA10288" s="83"/>
      <c r="EJ10288" s="54"/>
      <c r="EK10288" s="22"/>
      <c r="EL10288" s="24"/>
      <c r="EP10288" s="23"/>
      <c r="EQ10288" s="24"/>
      <c r="ER10288" s="22"/>
      <c r="ES10288" s="24"/>
      <c r="ET10288" s="24"/>
      <c r="EU10288" s="23"/>
      <c r="EV10288" s="26"/>
      <c r="EX10288" s="6"/>
      <c r="EY10288" s="24"/>
      <c r="EZ10288" s="109"/>
      <c r="FA10288" s="66"/>
      <c r="FB10288" s="5"/>
      <c r="FC10288" s="68"/>
      <c r="FD10288" s="67"/>
      <c r="FE10288" s="67"/>
      <c r="FF10288" s="64"/>
      <c r="FG10288" s="5"/>
      <c r="FH10288" s="69"/>
      <c r="FI10288" s="6"/>
      <c r="FJ10288" s="5"/>
      <c r="FK10288" s="25"/>
      <c r="FL10288" s="5"/>
    </row>
    <row r="10289" spans="40:168">
      <c r="AN10289" s="14"/>
      <c r="AO10289" s="14"/>
      <c r="AP10289" s="5"/>
      <c r="AQ10289" s="25"/>
      <c r="AR10289" s="25"/>
      <c r="AS10289" s="96"/>
      <c r="AT10289" s="83"/>
      <c r="AU10289" s="14"/>
      <c r="AX10289" s="83"/>
      <c r="AY10289" s="83"/>
      <c r="AZ10289" s="83"/>
      <c r="BA10289" s="83"/>
      <c r="BJ10289" s="54"/>
      <c r="BK10289" s="22"/>
      <c r="BL10289" s="24"/>
      <c r="BP10289" s="23"/>
      <c r="BQ10289" s="24"/>
      <c r="BR10289" s="22"/>
      <c r="BS10289" s="24"/>
      <c r="BT10289" s="24"/>
      <c r="BU10289" s="23"/>
      <c r="BV10289" s="26"/>
      <c r="BX10289" s="6"/>
      <c r="BY10289" s="24"/>
      <c r="BZ10289" s="109"/>
      <c r="CA10289" s="66"/>
      <c r="CB10289" s="5"/>
      <c r="CC10289" s="68"/>
      <c r="CD10289" s="67"/>
      <c r="CE10289" s="67"/>
      <c r="CF10289" s="64"/>
      <c r="CG10289" s="5"/>
      <c r="CH10289" s="69"/>
      <c r="CI10289" s="6"/>
      <c r="CJ10289" s="5"/>
      <c r="CK10289" s="25"/>
      <c r="CL10289" s="5"/>
      <c r="DN10289" s="14"/>
      <c r="DO10289" s="14"/>
      <c r="DP10289" s="5"/>
      <c r="DQ10289" s="25"/>
      <c r="DR10289" s="25"/>
      <c r="DS10289" s="96"/>
      <c r="DT10289" s="83"/>
      <c r="DU10289" s="14"/>
      <c r="DX10289" s="83"/>
      <c r="DY10289" s="83"/>
      <c r="DZ10289" s="83"/>
      <c r="EA10289" s="83"/>
      <c r="EJ10289" s="54"/>
      <c r="EK10289" s="22"/>
      <c r="EL10289" s="24"/>
      <c r="EP10289" s="23"/>
      <c r="EQ10289" s="24"/>
      <c r="ER10289" s="22"/>
      <c r="ES10289" s="24"/>
      <c r="ET10289" s="24"/>
      <c r="EU10289" s="23"/>
      <c r="EV10289" s="26"/>
      <c r="EX10289" s="6"/>
      <c r="EY10289" s="24"/>
      <c r="EZ10289" s="109"/>
      <c r="FA10289" s="66"/>
      <c r="FB10289" s="5"/>
      <c r="FC10289" s="68"/>
      <c r="FD10289" s="67"/>
      <c r="FE10289" s="67"/>
      <c r="FF10289" s="64"/>
      <c r="FG10289" s="5"/>
      <c r="FH10289" s="69"/>
      <c r="FI10289" s="6"/>
      <c r="FJ10289" s="5"/>
      <c r="FK10289" s="25"/>
      <c r="FL10289" s="5"/>
    </row>
    <row r="10290" spans="40:168">
      <c r="AN10290" s="14"/>
      <c r="AO10290" s="14"/>
      <c r="AP10290" s="5"/>
      <c r="AQ10290" s="25"/>
      <c r="AR10290" s="25"/>
      <c r="AS10290" s="96"/>
      <c r="AT10290" s="83"/>
      <c r="AU10290" s="14"/>
      <c r="AX10290" s="83"/>
      <c r="AY10290" s="83"/>
      <c r="AZ10290" s="83"/>
      <c r="BA10290" s="83"/>
      <c r="BJ10290" s="54"/>
      <c r="BK10290" s="22"/>
      <c r="BL10290" s="24"/>
      <c r="BP10290" s="23"/>
      <c r="BQ10290" s="24"/>
      <c r="BR10290" s="22"/>
      <c r="BS10290" s="24"/>
      <c r="BT10290" s="24"/>
      <c r="BU10290" s="23"/>
      <c r="BV10290" s="26"/>
      <c r="BX10290" s="6"/>
      <c r="BY10290" s="24"/>
      <c r="BZ10290" s="109"/>
      <c r="CA10290" s="66"/>
      <c r="CB10290" s="5"/>
      <c r="CC10290" s="68"/>
      <c r="CD10290" s="67"/>
      <c r="CE10290" s="67"/>
      <c r="CF10290" s="64"/>
      <c r="CG10290" s="5"/>
      <c r="CH10290" s="69"/>
      <c r="CI10290" s="6"/>
      <c r="CJ10290" s="5"/>
      <c r="CK10290" s="25"/>
      <c r="CL10290" s="5"/>
      <c r="DN10290" s="14"/>
      <c r="DO10290" s="14"/>
      <c r="DP10290" s="5"/>
      <c r="DQ10290" s="25"/>
      <c r="DR10290" s="25"/>
      <c r="DS10290" s="96"/>
      <c r="DT10290" s="83"/>
      <c r="DU10290" s="14"/>
      <c r="DX10290" s="83"/>
      <c r="DY10290" s="83"/>
      <c r="DZ10290" s="83"/>
      <c r="EA10290" s="83"/>
      <c r="EJ10290" s="54"/>
      <c r="EK10290" s="22"/>
      <c r="EL10290" s="24"/>
      <c r="EP10290" s="23"/>
      <c r="EQ10290" s="24"/>
      <c r="ER10290" s="22"/>
      <c r="ES10290" s="24"/>
      <c r="ET10290" s="24"/>
      <c r="EU10290" s="23"/>
      <c r="EV10290" s="26"/>
      <c r="EX10290" s="6"/>
      <c r="EY10290" s="24"/>
      <c r="EZ10290" s="109"/>
      <c r="FA10290" s="66"/>
      <c r="FB10290" s="5"/>
      <c r="FC10290" s="68"/>
      <c r="FD10290" s="67"/>
      <c r="FE10290" s="67"/>
      <c r="FF10290" s="64"/>
      <c r="FG10290" s="5"/>
      <c r="FH10290" s="69"/>
      <c r="FI10290" s="6"/>
      <c r="FJ10290" s="5"/>
      <c r="FK10290" s="25"/>
      <c r="FL10290" s="5"/>
    </row>
    <row r="10291" spans="40:168">
      <c r="AN10291" s="14"/>
      <c r="AO10291" s="14"/>
      <c r="AP10291" s="5"/>
      <c r="AQ10291" s="25"/>
      <c r="AR10291" s="25"/>
      <c r="AS10291" s="96"/>
      <c r="AT10291" s="83"/>
      <c r="AU10291" s="14"/>
      <c r="AX10291" s="83"/>
      <c r="AY10291" s="83"/>
      <c r="AZ10291" s="83"/>
      <c r="BA10291" s="83"/>
      <c r="BJ10291" s="54"/>
      <c r="BK10291" s="22"/>
      <c r="BL10291" s="24"/>
      <c r="BP10291" s="23"/>
      <c r="BQ10291" s="24"/>
      <c r="BR10291" s="22"/>
      <c r="BS10291" s="24"/>
      <c r="BT10291" s="24"/>
      <c r="BU10291" s="23"/>
      <c r="BV10291" s="26"/>
      <c r="BX10291" s="6"/>
      <c r="BY10291" s="24"/>
      <c r="BZ10291" s="109"/>
      <c r="CA10291" s="66"/>
      <c r="CB10291" s="5"/>
      <c r="CC10291" s="68"/>
      <c r="CD10291" s="67"/>
      <c r="CE10291" s="67"/>
      <c r="CF10291" s="64"/>
      <c r="CG10291" s="5"/>
      <c r="CH10291" s="69"/>
      <c r="CI10291" s="6"/>
      <c r="CJ10291" s="5"/>
      <c r="CK10291" s="25"/>
      <c r="CL10291" s="5"/>
      <c r="DN10291" s="14"/>
      <c r="DO10291" s="14"/>
      <c r="DP10291" s="5"/>
      <c r="DQ10291" s="25"/>
      <c r="DR10291" s="25"/>
      <c r="DS10291" s="96"/>
      <c r="DT10291" s="83"/>
      <c r="DU10291" s="14"/>
      <c r="DX10291" s="83"/>
      <c r="DY10291" s="83"/>
      <c r="DZ10291" s="83"/>
      <c r="EA10291" s="83"/>
      <c r="EJ10291" s="54"/>
      <c r="EK10291" s="22"/>
      <c r="EL10291" s="24"/>
      <c r="EP10291" s="23"/>
      <c r="EQ10291" s="24"/>
      <c r="ER10291" s="22"/>
      <c r="ES10291" s="24"/>
      <c r="ET10291" s="24"/>
      <c r="EU10291" s="23"/>
      <c r="EV10291" s="26"/>
      <c r="EX10291" s="6"/>
      <c r="EY10291" s="24"/>
      <c r="EZ10291" s="109"/>
      <c r="FA10291" s="66"/>
      <c r="FB10291" s="5"/>
      <c r="FC10291" s="68"/>
      <c r="FD10291" s="67"/>
      <c r="FE10291" s="67"/>
      <c r="FF10291" s="64"/>
      <c r="FG10291" s="5"/>
      <c r="FH10291" s="69"/>
      <c r="FI10291" s="6"/>
      <c r="FJ10291" s="5"/>
      <c r="FK10291" s="25"/>
      <c r="FL10291" s="5"/>
    </row>
    <row r="10292" spans="40:168">
      <c r="AN10292" s="14"/>
      <c r="AO10292" s="14"/>
      <c r="AP10292" s="5"/>
      <c r="AQ10292" s="25"/>
      <c r="AR10292" s="25"/>
      <c r="AS10292" s="96"/>
      <c r="AT10292" s="83"/>
      <c r="AU10292" s="14"/>
      <c r="AX10292" s="83"/>
      <c r="AY10292" s="83"/>
      <c r="AZ10292" s="83"/>
      <c r="BA10292" s="83"/>
      <c r="BJ10292" s="54"/>
      <c r="BK10292" s="22"/>
      <c r="BL10292" s="24"/>
      <c r="BP10292" s="23"/>
      <c r="BQ10292" s="24"/>
      <c r="BR10292" s="22"/>
      <c r="BS10292" s="24"/>
      <c r="BT10292" s="24"/>
      <c r="BU10292" s="23"/>
      <c r="BV10292" s="26"/>
      <c r="BX10292" s="6"/>
      <c r="BY10292" s="24"/>
      <c r="BZ10292" s="109"/>
      <c r="CA10292" s="66"/>
      <c r="CB10292" s="5"/>
      <c r="CC10292" s="68"/>
      <c r="CD10292" s="67"/>
      <c r="CE10292" s="67"/>
      <c r="CF10292" s="64"/>
      <c r="CG10292" s="5"/>
      <c r="CH10292" s="69"/>
      <c r="CI10292" s="6"/>
      <c r="CJ10292" s="5"/>
      <c r="CK10292" s="25"/>
      <c r="CL10292" s="5"/>
      <c r="DN10292" s="14"/>
      <c r="DO10292" s="14"/>
      <c r="DP10292" s="5"/>
      <c r="DQ10292" s="25"/>
      <c r="DR10292" s="25"/>
      <c r="DS10292" s="96"/>
      <c r="DT10292" s="83"/>
      <c r="DU10292" s="14"/>
      <c r="DX10292" s="83"/>
      <c r="DY10292" s="83"/>
      <c r="DZ10292" s="83"/>
      <c r="EA10292" s="83"/>
      <c r="EJ10292" s="54"/>
      <c r="EK10292" s="22"/>
      <c r="EL10292" s="24"/>
      <c r="EP10292" s="23"/>
      <c r="EQ10292" s="24"/>
      <c r="ER10292" s="22"/>
      <c r="ES10292" s="24"/>
      <c r="ET10292" s="24"/>
      <c r="EU10292" s="23"/>
      <c r="EV10292" s="26"/>
      <c r="EX10292" s="6"/>
      <c r="EY10292" s="24"/>
      <c r="EZ10292" s="109"/>
      <c r="FA10292" s="66"/>
      <c r="FB10292" s="5"/>
      <c r="FC10292" s="68"/>
      <c r="FD10292" s="67"/>
      <c r="FE10292" s="67"/>
      <c r="FF10292" s="64"/>
      <c r="FG10292" s="5"/>
      <c r="FH10292" s="69"/>
      <c r="FI10292" s="6"/>
      <c r="FJ10292" s="5"/>
      <c r="FK10292" s="25"/>
      <c r="FL10292" s="5"/>
    </row>
    <row r="10293" spans="40:168">
      <c r="AN10293" s="14"/>
      <c r="AO10293" s="14"/>
      <c r="AP10293" s="5"/>
      <c r="AQ10293" s="25"/>
      <c r="AR10293" s="25"/>
      <c r="AS10293" s="96"/>
      <c r="AT10293" s="83"/>
      <c r="AU10293" s="14"/>
      <c r="AX10293" s="83"/>
      <c r="AY10293" s="83"/>
      <c r="AZ10293" s="83"/>
      <c r="BA10293" s="83"/>
      <c r="BJ10293" s="54"/>
      <c r="BK10293" s="22"/>
      <c r="BL10293" s="24"/>
      <c r="BP10293" s="23"/>
      <c r="BQ10293" s="24"/>
      <c r="BR10293" s="22"/>
      <c r="BS10293" s="24"/>
      <c r="BT10293" s="24"/>
      <c r="BU10293" s="23"/>
      <c r="BV10293" s="26"/>
      <c r="BX10293" s="6"/>
      <c r="BY10293" s="24"/>
      <c r="BZ10293" s="109"/>
      <c r="CA10293" s="66"/>
      <c r="CB10293" s="5"/>
      <c r="CC10293" s="68"/>
      <c r="CD10293" s="67"/>
      <c r="CE10293" s="67"/>
      <c r="CF10293" s="64"/>
      <c r="CG10293" s="5"/>
      <c r="CH10293" s="69"/>
      <c r="CI10293" s="6"/>
      <c r="CJ10293" s="5"/>
      <c r="CK10293" s="25"/>
      <c r="CL10293" s="5"/>
      <c r="DN10293" s="14"/>
      <c r="DO10293" s="14"/>
      <c r="DP10293" s="5"/>
      <c r="DQ10293" s="25"/>
      <c r="DR10293" s="25"/>
      <c r="DS10293" s="96"/>
      <c r="DT10293" s="83"/>
      <c r="DU10293" s="14"/>
      <c r="DX10293" s="83"/>
      <c r="DY10293" s="83"/>
      <c r="DZ10293" s="83"/>
      <c r="EA10293" s="83"/>
      <c r="EJ10293" s="54"/>
      <c r="EK10293" s="22"/>
      <c r="EL10293" s="24"/>
      <c r="EP10293" s="23"/>
      <c r="EQ10293" s="24"/>
      <c r="ER10293" s="22"/>
      <c r="ES10293" s="24"/>
      <c r="ET10293" s="24"/>
      <c r="EU10293" s="23"/>
      <c r="EV10293" s="26"/>
      <c r="EX10293" s="6"/>
      <c r="EY10293" s="24"/>
      <c r="EZ10293" s="109"/>
      <c r="FA10293" s="66"/>
      <c r="FB10293" s="5"/>
      <c r="FC10293" s="68"/>
      <c r="FD10293" s="67"/>
      <c r="FE10293" s="67"/>
      <c r="FF10293" s="64"/>
      <c r="FG10293" s="5"/>
      <c r="FH10293" s="69"/>
      <c r="FI10293" s="6"/>
      <c r="FJ10293" s="5"/>
      <c r="FK10293" s="25"/>
      <c r="FL10293" s="5"/>
    </row>
    <row r="10294" spans="40:168">
      <c r="AN10294" s="14"/>
      <c r="AO10294" s="14"/>
      <c r="AP10294" s="5"/>
      <c r="AQ10294" s="25"/>
      <c r="AR10294" s="25"/>
      <c r="AS10294" s="96"/>
      <c r="AT10294" s="83"/>
      <c r="AU10294" s="14"/>
      <c r="AX10294" s="83"/>
      <c r="AY10294" s="83"/>
      <c r="AZ10294" s="83"/>
      <c r="BA10294" s="83"/>
      <c r="BJ10294" s="54"/>
      <c r="BK10294" s="22"/>
      <c r="BL10294" s="24"/>
      <c r="BP10294" s="23"/>
      <c r="BQ10294" s="24"/>
      <c r="BR10294" s="22"/>
      <c r="BS10294" s="24"/>
      <c r="BT10294" s="24"/>
      <c r="BU10294" s="23"/>
      <c r="BV10294" s="26"/>
      <c r="BX10294" s="6"/>
      <c r="BY10294" s="24"/>
      <c r="BZ10294" s="109"/>
      <c r="CA10294" s="66"/>
      <c r="CB10294" s="5"/>
      <c r="CC10294" s="68"/>
      <c r="CD10294" s="67"/>
      <c r="CE10294" s="67"/>
      <c r="CF10294" s="64"/>
      <c r="CG10294" s="5"/>
      <c r="CH10294" s="69"/>
      <c r="CI10294" s="6"/>
      <c r="CJ10294" s="5"/>
      <c r="CK10294" s="25"/>
      <c r="CL10294" s="5"/>
      <c r="DN10294" s="14"/>
      <c r="DO10294" s="14"/>
      <c r="DP10294" s="5"/>
      <c r="DQ10294" s="25"/>
      <c r="DR10294" s="25"/>
      <c r="DS10294" s="96"/>
      <c r="DT10294" s="83"/>
      <c r="DU10294" s="14"/>
      <c r="DX10294" s="83"/>
      <c r="DY10294" s="83"/>
      <c r="DZ10294" s="83"/>
      <c r="EA10294" s="83"/>
      <c r="EJ10294" s="54"/>
      <c r="EK10294" s="22"/>
      <c r="EL10294" s="24"/>
      <c r="EP10294" s="23"/>
      <c r="EQ10294" s="24"/>
      <c r="ER10294" s="22"/>
      <c r="ES10294" s="24"/>
      <c r="ET10294" s="24"/>
      <c r="EU10294" s="23"/>
      <c r="EV10294" s="26"/>
      <c r="EX10294" s="6"/>
      <c r="EY10294" s="24"/>
      <c r="EZ10294" s="109"/>
      <c r="FA10294" s="66"/>
      <c r="FB10294" s="5"/>
      <c r="FC10294" s="68"/>
      <c r="FD10294" s="67"/>
      <c r="FE10294" s="67"/>
      <c r="FF10294" s="64"/>
      <c r="FG10294" s="5"/>
      <c r="FH10294" s="69"/>
      <c r="FI10294" s="6"/>
      <c r="FJ10294" s="5"/>
      <c r="FK10294" s="25"/>
      <c r="FL10294" s="5"/>
    </row>
    <row r="10295" spans="40:168">
      <c r="AN10295" s="14"/>
      <c r="AO10295" s="14"/>
      <c r="AP10295" s="5"/>
      <c r="AQ10295" s="25"/>
      <c r="AR10295" s="25"/>
      <c r="AS10295" s="96"/>
      <c r="AT10295" s="83"/>
      <c r="AU10295" s="14"/>
      <c r="AX10295" s="83"/>
      <c r="AY10295" s="83"/>
      <c r="AZ10295" s="83"/>
      <c r="BA10295" s="83"/>
      <c r="BJ10295" s="54"/>
      <c r="BK10295" s="22"/>
      <c r="BL10295" s="24"/>
      <c r="BP10295" s="23"/>
      <c r="BQ10295" s="24"/>
      <c r="BR10295" s="22"/>
      <c r="BS10295" s="24"/>
      <c r="BT10295" s="24"/>
      <c r="BU10295" s="23"/>
      <c r="BV10295" s="26"/>
      <c r="BX10295" s="6"/>
      <c r="BY10295" s="24"/>
      <c r="BZ10295" s="109"/>
      <c r="CA10295" s="66"/>
      <c r="CB10295" s="5"/>
      <c r="CC10295" s="68"/>
      <c r="CD10295" s="67"/>
      <c r="CE10295" s="67"/>
      <c r="CF10295" s="64"/>
      <c r="CG10295" s="5"/>
      <c r="CH10295" s="69"/>
      <c r="CI10295" s="6"/>
      <c r="CJ10295" s="5"/>
      <c r="CK10295" s="25"/>
      <c r="CL10295" s="5"/>
      <c r="DN10295" s="14"/>
      <c r="DO10295" s="14"/>
      <c r="DP10295" s="5"/>
      <c r="DQ10295" s="25"/>
      <c r="DR10295" s="25"/>
      <c r="DS10295" s="96"/>
      <c r="DT10295" s="83"/>
      <c r="DU10295" s="14"/>
      <c r="DX10295" s="83"/>
      <c r="DY10295" s="83"/>
      <c r="DZ10295" s="83"/>
      <c r="EA10295" s="83"/>
      <c r="EJ10295" s="54"/>
      <c r="EK10295" s="22"/>
      <c r="EL10295" s="24"/>
      <c r="EP10295" s="23"/>
      <c r="EQ10295" s="24"/>
      <c r="ER10295" s="22"/>
      <c r="ES10295" s="24"/>
      <c r="ET10295" s="24"/>
      <c r="EU10295" s="23"/>
      <c r="EV10295" s="26"/>
      <c r="EX10295" s="6"/>
      <c r="EY10295" s="24"/>
      <c r="EZ10295" s="109"/>
      <c r="FA10295" s="66"/>
      <c r="FB10295" s="5"/>
      <c r="FC10295" s="68"/>
      <c r="FD10295" s="67"/>
      <c r="FE10295" s="67"/>
      <c r="FF10295" s="64"/>
      <c r="FG10295" s="5"/>
      <c r="FH10295" s="69"/>
      <c r="FI10295" s="6"/>
      <c r="FJ10295" s="5"/>
      <c r="FK10295" s="25"/>
      <c r="FL10295" s="5"/>
    </row>
    <row r="10296" spans="40:168">
      <c r="AN10296" s="14"/>
      <c r="AO10296" s="14"/>
      <c r="AP10296" s="5"/>
      <c r="AQ10296" s="25"/>
      <c r="AR10296" s="25"/>
      <c r="AS10296" s="96"/>
      <c r="AT10296" s="83"/>
      <c r="AU10296" s="14"/>
      <c r="AX10296" s="83"/>
      <c r="AY10296" s="83"/>
      <c r="AZ10296" s="83"/>
      <c r="BA10296" s="83"/>
      <c r="BJ10296" s="54"/>
      <c r="BK10296" s="22"/>
      <c r="BL10296" s="24"/>
      <c r="BP10296" s="23"/>
      <c r="BQ10296" s="24"/>
      <c r="BR10296" s="22"/>
      <c r="BS10296" s="24"/>
      <c r="BT10296" s="24"/>
      <c r="BU10296" s="23"/>
      <c r="BV10296" s="26"/>
      <c r="BX10296" s="6"/>
      <c r="BY10296" s="24"/>
      <c r="BZ10296" s="109"/>
      <c r="CA10296" s="66"/>
      <c r="CB10296" s="5"/>
      <c r="CC10296" s="68"/>
      <c r="CD10296" s="67"/>
      <c r="CE10296" s="67"/>
      <c r="CF10296" s="64"/>
      <c r="CG10296" s="5"/>
      <c r="CH10296" s="69"/>
      <c r="CI10296" s="6"/>
      <c r="CJ10296" s="5"/>
      <c r="CK10296" s="25"/>
      <c r="CL10296" s="5"/>
      <c r="DN10296" s="14"/>
      <c r="DO10296" s="14"/>
      <c r="DP10296" s="5"/>
      <c r="DQ10296" s="25"/>
      <c r="DR10296" s="25"/>
      <c r="DS10296" s="96"/>
      <c r="DT10296" s="83"/>
      <c r="DU10296" s="14"/>
      <c r="DX10296" s="83"/>
      <c r="DY10296" s="83"/>
      <c r="DZ10296" s="83"/>
      <c r="EA10296" s="83"/>
      <c r="EJ10296" s="54"/>
      <c r="EK10296" s="22"/>
      <c r="EL10296" s="24"/>
      <c r="EP10296" s="23"/>
      <c r="EQ10296" s="24"/>
      <c r="ER10296" s="22"/>
      <c r="ES10296" s="24"/>
      <c r="ET10296" s="24"/>
      <c r="EU10296" s="23"/>
      <c r="EV10296" s="26"/>
      <c r="EX10296" s="6"/>
      <c r="EY10296" s="24"/>
      <c r="EZ10296" s="109"/>
      <c r="FA10296" s="66"/>
      <c r="FB10296" s="5"/>
      <c r="FC10296" s="68"/>
      <c r="FD10296" s="67"/>
      <c r="FE10296" s="67"/>
      <c r="FF10296" s="64"/>
      <c r="FG10296" s="5"/>
      <c r="FH10296" s="69"/>
      <c r="FI10296" s="6"/>
      <c r="FJ10296" s="5"/>
      <c r="FK10296" s="25"/>
      <c r="FL10296" s="5"/>
    </row>
    <row r="10297" spans="40:168">
      <c r="AN10297" s="14"/>
      <c r="AO10297" s="14"/>
      <c r="AP10297" s="5"/>
      <c r="AQ10297" s="25"/>
      <c r="AR10297" s="25"/>
      <c r="AS10297" s="96"/>
      <c r="AT10297" s="83"/>
      <c r="AU10297" s="14"/>
      <c r="AX10297" s="83"/>
      <c r="AY10297" s="83"/>
      <c r="AZ10297" s="83"/>
      <c r="BA10297" s="83"/>
      <c r="BJ10297" s="54"/>
      <c r="BK10297" s="22"/>
      <c r="BL10297" s="24"/>
      <c r="BP10297" s="23"/>
      <c r="BQ10297" s="24"/>
      <c r="BR10297" s="22"/>
      <c r="BS10297" s="24"/>
      <c r="BT10297" s="24"/>
      <c r="BU10297" s="23"/>
      <c r="BV10297" s="26"/>
      <c r="BX10297" s="6"/>
      <c r="BY10297" s="24"/>
      <c r="BZ10297" s="109"/>
      <c r="CA10297" s="66"/>
      <c r="CB10297" s="5"/>
      <c r="CC10297" s="68"/>
      <c r="CD10297" s="67"/>
      <c r="CE10297" s="67"/>
      <c r="CF10297" s="64"/>
      <c r="CG10297" s="5"/>
      <c r="CH10297" s="69"/>
      <c r="CI10297" s="6"/>
      <c r="CJ10297" s="5"/>
      <c r="CK10297" s="25"/>
      <c r="CL10297" s="5"/>
      <c r="DN10297" s="14"/>
      <c r="DO10297" s="14"/>
      <c r="DP10297" s="5"/>
      <c r="DQ10297" s="25"/>
      <c r="DR10297" s="25"/>
      <c r="DS10297" s="96"/>
      <c r="DT10297" s="83"/>
      <c r="DU10297" s="14"/>
      <c r="DX10297" s="83"/>
      <c r="DY10297" s="83"/>
      <c r="DZ10297" s="83"/>
      <c r="EA10297" s="83"/>
      <c r="EJ10297" s="54"/>
      <c r="EK10297" s="22"/>
      <c r="EL10297" s="24"/>
      <c r="EP10297" s="23"/>
      <c r="EQ10297" s="24"/>
      <c r="ER10297" s="22"/>
      <c r="ES10297" s="24"/>
      <c r="ET10297" s="24"/>
      <c r="EU10297" s="23"/>
      <c r="EV10297" s="26"/>
      <c r="EX10297" s="6"/>
      <c r="EY10297" s="24"/>
      <c r="EZ10297" s="109"/>
      <c r="FA10297" s="66"/>
      <c r="FB10297" s="5"/>
      <c r="FC10297" s="68"/>
      <c r="FD10297" s="67"/>
      <c r="FE10297" s="67"/>
      <c r="FF10297" s="64"/>
      <c r="FG10297" s="5"/>
      <c r="FH10297" s="69"/>
      <c r="FI10297" s="6"/>
      <c r="FJ10297" s="5"/>
      <c r="FK10297" s="25"/>
      <c r="FL10297" s="5"/>
    </row>
    <row r="10298" spans="40:168">
      <c r="AN10298" s="14"/>
      <c r="AO10298" s="14"/>
      <c r="AP10298" s="5"/>
      <c r="AQ10298" s="25"/>
      <c r="AR10298" s="25"/>
      <c r="AS10298" s="96"/>
      <c r="AT10298" s="83"/>
      <c r="AU10298" s="14"/>
      <c r="AX10298" s="83"/>
      <c r="AY10298" s="83"/>
      <c r="AZ10298" s="83"/>
      <c r="BA10298" s="83"/>
      <c r="BJ10298" s="54"/>
      <c r="BK10298" s="22"/>
      <c r="BL10298" s="24"/>
      <c r="BP10298" s="23"/>
      <c r="BQ10298" s="24"/>
      <c r="BR10298" s="22"/>
      <c r="BS10298" s="24"/>
      <c r="BT10298" s="24"/>
      <c r="BU10298" s="23"/>
      <c r="BV10298" s="26"/>
      <c r="BX10298" s="6"/>
      <c r="BY10298" s="24"/>
      <c r="BZ10298" s="109"/>
      <c r="CA10298" s="66"/>
      <c r="CB10298" s="5"/>
      <c r="CC10298" s="68"/>
      <c r="CD10298" s="67"/>
      <c r="CE10298" s="67"/>
      <c r="CF10298" s="64"/>
      <c r="CG10298" s="5"/>
      <c r="CH10298" s="69"/>
      <c r="CI10298" s="6"/>
      <c r="CJ10298" s="5"/>
      <c r="CK10298" s="25"/>
      <c r="CL10298" s="5"/>
      <c r="DN10298" s="14"/>
      <c r="DO10298" s="14"/>
      <c r="DP10298" s="5"/>
      <c r="DQ10298" s="25"/>
      <c r="DR10298" s="25"/>
      <c r="DS10298" s="96"/>
      <c r="DT10298" s="83"/>
      <c r="DU10298" s="14"/>
      <c r="DX10298" s="83"/>
      <c r="DY10298" s="83"/>
      <c r="DZ10298" s="83"/>
      <c r="EA10298" s="83"/>
      <c r="EJ10298" s="54"/>
      <c r="EK10298" s="22"/>
      <c r="EL10298" s="24"/>
      <c r="EP10298" s="23"/>
      <c r="EQ10298" s="24"/>
      <c r="ER10298" s="22"/>
      <c r="ES10298" s="24"/>
      <c r="ET10298" s="24"/>
      <c r="EU10298" s="23"/>
      <c r="EV10298" s="26"/>
      <c r="EX10298" s="6"/>
      <c r="EY10298" s="24"/>
      <c r="EZ10298" s="109"/>
      <c r="FA10298" s="66"/>
      <c r="FB10298" s="5"/>
      <c r="FC10298" s="68"/>
      <c r="FD10298" s="67"/>
      <c r="FE10298" s="67"/>
      <c r="FF10298" s="64"/>
      <c r="FG10298" s="5"/>
      <c r="FH10298" s="69"/>
      <c r="FI10298" s="6"/>
      <c r="FJ10298" s="5"/>
      <c r="FK10298" s="25"/>
      <c r="FL10298" s="5"/>
    </row>
    <row r="10299" spans="40:168">
      <c r="AN10299" s="14"/>
      <c r="AO10299" s="14"/>
      <c r="AP10299" s="5"/>
      <c r="AQ10299" s="25"/>
      <c r="AR10299" s="25"/>
      <c r="AS10299" s="96"/>
      <c r="AT10299" s="83"/>
      <c r="AU10299" s="14"/>
      <c r="AX10299" s="83"/>
      <c r="AY10299" s="83"/>
      <c r="AZ10299" s="83"/>
      <c r="BA10299" s="83"/>
      <c r="BJ10299" s="54"/>
      <c r="BK10299" s="22"/>
      <c r="BL10299" s="24"/>
      <c r="BP10299" s="23"/>
      <c r="BQ10299" s="24"/>
      <c r="BR10299" s="22"/>
      <c r="BS10299" s="24"/>
      <c r="BT10299" s="24"/>
      <c r="BU10299" s="23"/>
      <c r="BV10299" s="26"/>
      <c r="BX10299" s="6"/>
      <c r="BY10299" s="24"/>
      <c r="BZ10299" s="109"/>
      <c r="CA10299" s="66"/>
      <c r="CB10299" s="5"/>
      <c r="CC10299" s="68"/>
      <c r="CD10299" s="67"/>
      <c r="CE10299" s="67"/>
      <c r="CF10299" s="64"/>
      <c r="CG10299" s="5"/>
      <c r="CH10299" s="69"/>
      <c r="CI10299" s="6"/>
      <c r="CJ10299" s="5"/>
      <c r="CK10299" s="25"/>
      <c r="CL10299" s="5"/>
      <c r="DN10299" s="14"/>
      <c r="DO10299" s="14"/>
      <c r="DP10299" s="5"/>
      <c r="DQ10299" s="25"/>
      <c r="DR10299" s="25"/>
      <c r="DS10299" s="96"/>
      <c r="DT10299" s="83"/>
      <c r="DU10299" s="14"/>
      <c r="DX10299" s="83"/>
      <c r="DY10299" s="83"/>
      <c r="DZ10299" s="83"/>
      <c r="EA10299" s="83"/>
      <c r="EJ10299" s="54"/>
      <c r="EK10299" s="22"/>
      <c r="EL10299" s="24"/>
      <c r="EP10299" s="23"/>
      <c r="EQ10299" s="24"/>
      <c r="ER10299" s="22"/>
      <c r="ES10299" s="24"/>
      <c r="ET10299" s="24"/>
      <c r="EU10299" s="23"/>
      <c r="EV10299" s="26"/>
      <c r="EX10299" s="6"/>
      <c r="EY10299" s="24"/>
      <c r="EZ10299" s="109"/>
      <c r="FA10299" s="66"/>
      <c r="FB10299" s="5"/>
      <c r="FC10299" s="68"/>
      <c r="FD10299" s="67"/>
      <c r="FE10299" s="67"/>
      <c r="FF10299" s="64"/>
      <c r="FG10299" s="5"/>
      <c r="FH10299" s="69"/>
      <c r="FI10299" s="6"/>
      <c r="FJ10299" s="5"/>
      <c r="FK10299" s="25"/>
      <c r="FL10299" s="5"/>
    </row>
    <row r="10300" spans="40:168">
      <c r="AN10300" s="14"/>
      <c r="AO10300" s="14"/>
      <c r="AP10300" s="5"/>
      <c r="AQ10300" s="25"/>
      <c r="AR10300" s="25"/>
      <c r="AS10300" s="96"/>
      <c r="AT10300" s="83"/>
      <c r="AU10300" s="14"/>
      <c r="AX10300" s="83"/>
      <c r="AY10300" s="83"/>
      <c r="AZ10300" s="83"/>
      <c r="BA10300" s="83"/>
      <c r="BJ10300" s="54"/>
      <c r="BK10300" s="22"/>
      <c r="BL10300" s="24"/>
      <c r="BP10300" s="23"/>
      <c r="BQ10300" s="24"/>
      <c r="BR10300" s="22"/>
      <c r="BS10300" s="24"/>
      <c r="BT10300" s="24"/>
      <c r="BU10300" s="23"/>
      <c r="BV10300" s="26"/>
      <c r="BX10300" s="6"/>
      <c r="BY10300" s="24"/>
      <c r="BZ10300" s="109"/>
      <c r="CA10300" s="66"/>
      <c r="CB10300" s="5"/>
      <c r="CC10300" s="68"/>
      <c r="CD10300" s="67"/>
      <c r="CE10300" s="67"/>
      <c r="CF10300" s="64"/>
      <c r="CG10300" s="5"/>
      <c r="CH10300" s="69"/>
      <c r="CI10300" s="6"/>
      <c r="CJ10300" s="5"/>
      <c r="CK10300" s="25"/>
      <c r="CL10300" s="5"/>
      <c r="DN10300" s="14"/>
      <c r="DO10300" s="14"/>
      <c r="DP10300" s="5"/>
      <c r="DQ10300" s="25"/>
      <c r="DR10300" s="25"/>
      <c r="DS10300" s="96"/>
      <c r="DT10300" s="83"/>
      <c r="DU10300" s="14"/>
      <c r="DX10300" s="83"/>
      <c r="DY10300" s="83"/>
      <c r="DZ10300" s="83"/>
      <c r="EA10300" s="83"/>
      <c r="EJ10300" s="54"/>
      <c r="EK10300" s="22"/>
      <c r="EL10300" s="24"/>
      <c r="EP10300" s="23"/>
      <c r="EQ10300" s="24"/>
      <c r="ER10300" s="22"/>
      <c r="ES10300" s="24"/>
      <c r="ET10300" s="24"/>
      <c r="EU10300" s="23"/>
      <c r="EV10300" s="26"/>
      <c r="EX10300" s="6"/>
      <c r="EY10300" s="24"/>
      <c r="EZ10300" s="109"/>
      <c r="FA10300" s="66"/>
      <c r="FB10300" s="5"/>
      <c r="FC10300" s="68"/>
      <c r="FD10300" s="67"/>
      <c r="FE10300" s="67"/>
      <c r="FF10300" s="64"/>
      <c r="FG10300" s="5"/>
      <c r="FH10300" s="69"/>
      <c r="FI10300" s="6"/>
      <c r="FJ10300" s="5"/>
      <c r="FK10300" s="25"/>
      <c r="FL10300" s="5"/>
    </row>
    <row r="10301" spans="40:168">
      <c r="AN10301" s="14"/>
      <c r="AO10301" s="14"/>
      <c r="AP10301" s="5"/>
      <c r="AQ10301" s="25"/>
      <c r="AR10301" s="25"/>
      <c r="AS10301" s="96"/>
      <c r="AT10301" s="83"/>
      <c r="AU10301" s="14"/>
      <c r="AX10301" s="83"/>
      <c r="AY10301" s="83"/>
      <c r="AZ10301" s="83"/>
      <c r="BA10301" s="83"/>
      <c r="BJ10301" s="54"/>
      <c r="BK10301" s="22"/>
      <c r="BL10301" s="24"/>
      <c r="BP10301" s="23"/>
      <c r="BQ10301" s="24"/>
      <c r="BR10301" s="22"/>
      <c r="BS10301" s="24"/>
      <c r="BT10301" s="24"/>
      <c r="BU10301" s="23"/>
      <c r="BV10301" s="26"/>
      <c r="BX10301" s="6"/>
      <c r="BY10301" s="24"/>
      <c r="BZ10301" s="109"/>
      <c r="CA10301" s="66"/>
      <c r="CB10301" s="5"/>
      <c r="CC10301" s="68"/>
      <c r="CD10301" s="67"/>
      <c r="CE10301" s="67"/>
      <c r="CF10301" s="64"/>
      <c r="CG10301" s="5"/>
      <c r="CH10301" s="69"/>
      <c r="CI10301" s="6"/>
      <c r="CJ10301" s="5"/>
      <c r="CK10301" s="25"/>
      <c r="CL10301" s="5"/>
      <c r="DN10301" s="14"/>
      <c r="DO10301" s="14"/>
      <c r="DP10301" s="5"/>
      <c r="DQ10301" s="25"/>
      <c r="DR10301" s="25"/>
      <c r="DS10301" s="96"/>
      <c r="DT10301" s="83"/>
      <c r="DU10301" s="14"/>
      <c r="DX10301" s="83"/>
      <c r="DY10301" s="83"/>
      <c r="DZ10301" s="83"/>
      <c r="EA10301" s="83"/>
      <c r="EJ10301" s="54"/>
      <c r="EK10301" s="22"/>
      <c r="EL10301" s="24"/>
      <c r="EP10301" s="23"/>
      <c r="EQ10301" s="24"/>
      <c r="ER10301" s="22"/>
      <c r="ES10301" s="24"/>
      <c r="ET10301" s="24"/>
      <c r="EU10301" s="23"/>
      <c r="EV10301" s="26"/>
      <c r="EX10301" s="6"/>
      <c r="EY10301" s="24"/>
      <c r="EZ10301" s="109"/>
      <c r="FA10301" s="66"/>
      <c r="FB10301" s="5"/>
      <c r="FC10301" s="68"/>
      <c r="FD10301" s="67"/>
      <c r="FE10301" s="67"/>
      <c r="FF10301" s="64"/>
      <c r="FG10301" s="5"/>
      <c r="FH10301" s="69"/>
      <c r="FI10301" s="6"/>
      <c r="FJ10301" s="5"/>
      <c r="FK10301" s="25"/>
      <c r="FL10301" s="5"/>
    </row>
    <row r="10302" spans="40:168">
      <c r="AN10302" s="14"/>
      <c r="AO10302" s="14"/>
      <c r="AP10302" s="5"/>
      <c r="AQ10302" s="25"/>
      <c r="AR10302" s="25"/>
      <c r="AS10302" s="96"/>
      <c r="AT10302" s="83"/>
      <c r="AU10302" s="14"/>
      <c r="AX10302" s="83"/>
      <c r="AY10302" s="83"/>
      <c r="AZ10302" s="83"/>
      <c r="BA10302" s="83"/>
      <c r="BJ10302" s="54"/>
      <c r="BK10302" s="22"/>
      <c r="BL10302" s="24"/>
      <c r="BP10302" s="23"/>
      <c r="BQ10302" s="24"/>
      <c r="BR10302" s="22"/>
      <c r="BS10302" s="24"/>
      <c r="BT10302" s="24"/>
      <c r="BU10302" s="23"/>
      <c r="BV10302" s="26"/>
      <c r="BX10302" s="6"/>
      <c r="BY10302" s="24"/>
      <c r="BZ10302" s="109"/>
      <c r="CA10302" s="66"/>
      <c r="CB10302" s="5"/>
      <c r="CC10302" s="68"/>
      <c r="CD10302" s="67"/>
      <c r="CE10302" s="67"/>
      <c r="CF10302" s="64"/>
      <c r="CG10302" s="5"/>
      <c r="CH10302" s="69"/>
      <c r="CI10302" s="6"/>
      <c r="CJ10302" s="5"/>
      <c r="CK10302" s="25"/>
      <c r="CL10302" s="5"/>
      <c r="DN10302" s="14"/>
      <c r="DO10302" s="14"/>
      <c r="DP10302" s="5"/>
      <c r="DQ10302" s="25"/>
      <c r="DR10302" s="25"/>
      <c r="DS10302" s="96"/>
      <c r="DT10302" s="83"/>
      <c r="DU10302" s="14"/>
      <c r="DX10302" s="83"/>
      <c r="DY10302" s="83"/>
      <c r="DZ10302" s="83"/>
      <c r="EA10302" s="83"/>
      <c r="EJ10302" s="54"/>
      <c r="EK10302" s="22"/>
      <c r="EL10302" s="24"/>
      <c r="EP10302" s="23"/>
      <c r="EQ10302" s="24"/>
      <c r="ER10302" s="22"/>
      <c r="ES10302" s="24"/>
      <c r="ET10302" s="24"/>
      <c r="EU10302" s="23"/>
      <c r="EV10302" s="26"/>
      <c r="EX10302" s="6"/>
      <c r="EY10302" s="24"/>
      <c r="EZ10302" s="109"/>
      <c r="FA10302" s="66"/>
      <c r="FB10302" s="5"/>
      <c r="FC10302" s="68"/>
      <c r="FD10302" s="67"/>
      <c r="FE10302" s="67"/>
      <c r="FF10302" s="64"/>
      <c r="FG10302" s="5"/>
      <c r="FH10302" s="69"/>
      <c r="FI10302" s="6"/>
      <c r="FJ10302" s="5"/>
      <c r="FK10302" s="25"/>
      <c r="FL10302" s="5"/>
    </row>
    <row r="10303" spans="40:168">
      <c r="AN10303" s="14"/>
      <c r="AO10303" s="14"/>
      <c r="AP10303" s="5"/>
      <c r="AQ10303" s="25"/>
      <c r="AR10303" s="25"/>
      <c r="AS10303" s="96"/>
      <c r="AT10303" s="83"/>
      <c r="AU10303" s="14"/>
      <c r="AX10303" s="83"/>
      <c r="AY10303" s="83"/>
      <c r="AZ10303" s="83"/>
      <c r="BA10303" s="83"/>
      <c r="BJ10303" s="54"/>
      <c r="BK10303" s="22"/>
      <c r="BL10303" s="24"/>
      <c r="BP10303" s="23"/>
      <c r="BQ10303" s="24"/>
      <c r="BR10303" s="22"/>
      <c r="BS10303" s="24"/>
      <c r="BT10303" s="24"/>
      <c r="BU10303" s="23"/>
      <c r="BV10303" s="26"/>
      <c r="BX10303" s="6"/>
      <c r="BY10303" s="24"/>
      <c r="BZ10303" s="109"/>
      <c r="CA10303" s="66"/>
      <c r="CB10303" s="5"/>
      <c r="CC10303" s="68"/>
      <c r="CD10303" s="67"/>
      <c r="CE10303" s="67"/>
      <c r="CF10303" s="64"/>
      <c r="CG10303" s="5"/>
      <c r="CH10303" s="69"/>
      <c r="CI10303" s="6"/>
      <c r="CJ10303" s="5"/>
      <c r="CK10303" s="25"/>
      <c r="CL10303" s="5"/>
      <c r="DN10303" s="14"/>
      <c r="DO10303" s="14"/>
      <c r="DP10303" s="5"/>
      <c r="DQ10303" s="25"/>
      <c r="DR10303" s="25"/>
      <c r="DS10303" s="96"/>
      <c r="DT10303" s="83"/>
      <c r="DU10303" s="14"/>
      <c r="DX10303" s="83"/>
      <c r="DY10303" s="83"/>
      <c r="DZ10303" s="83"/>
      <c r="EA10303" s="83"/>
      <c r="EJ10303" s="54"/>
      <c r="EK10303" s="22"/>
      <c r="EL10303" s="24"/>
      <c r="EP10303" s="23"/>
      <c r="EQ10303" s="24"/>
      <c r="ER10303" s="22"/>
      <c r="ES10303" s="24"/>
      <c r="ET10303" s="24"/>
      <c r="EU10303" s="23"/>
      <c r="EV10303" s="26"/>
      <c r="EX10303" s="6"/>
      <c r="EY10303" s="24"/>
      <c r="EZ10303" s="109"/>
      <c r="FA10303" s="66"/>
      <c r="FB10303" s="5"/>
      <c r="FC10303" s="68"/>
      <c r="FD10303" s="67"/>
      <c r="FE10303" s="67"/>
      <c r="FF10303" s="64"/>
      <c r="FG10303" s="5"/>
      <c r="FH10303" s="69"/>
      <c r="FI10303" s="6"/>
      <c r="FJ10303" s="5"/>
      <c r="FK10303" s="25"/>
      <c r="FL10303" s="5"/>
    </row>
    <row r="10304" spans="40:168">
      <c r="AN10304" s="14"/>
      <c r="AO10304" s="14"/>
      <c r="AP10304" s="5"/>
      <c r="AQ10304" s="25"/>
      <c r="AR10304" s="25"/>
      <c r="AS10304" s="96"/>
      <c r="AT10304" s="83"/>
      <c r="AU10304" s="14"/>
      <c r="AX10304" s="83"/>
      <c r="AY10304" s="83"/>
      <c r="AZ10304" s="83"/>
      <c r="BA10304" s="83"/>
      <c r="BJ10304" s="54"/>
      <c r="BK10304" s="22"/>
      <c r="BL10304" s="24"/>
      <c r="BP10304" s="23"/>
      <c r="BQ10304" s="24"/>
      <c r="BR10304" s="22"/>
      <c r="BS10304" s="24"/>
      <c r="BT10304" s="24"/>
      <c r="BU10304" s="23"/>
      <c r="BV10304" s="26"/>
      <c r="BX10304" s="6"/>
      <c r="BY10304" s="24"/>
      <c r="BZ10304" s="109"/>
      <c r="CA10304" s="66"/>
      <c r="CB10304" s="5"/>
      <c r="CC10304" s="68"/>
      <c r="CD10304" s="67"/>
      <c r="CE10304" s="67"/>
      <c r="CF10304" s="64"/>
      <c r="CG10304" s="5"/>
      <c r="CH10304" s="69"/>
      <c r="CI10304" s="6"/>
      <c r="CJ10304" s="5"/>
      <c r="CK10304" s="25"/>
      <c r="CL10304" s="5"/>
      <c r="DN10304" s="14"/>
      <c r="DO10304" s="14"/>
      <c r="DP10304" s="5"/>
      <c r="DQ10304" s="25"/>
      <c r="DR10304" s="25"/>
      <c r="DS10304" s="96"/>
      <c r="DT10304" s="83"/>
      <c r="DU10304" s="14"/>
      <c r="DX10304" s="83"/>
      <c r="DY10304" s="83"/>
      <c r="DZ10304" s="83"/>
      <c r="EA10304" s="83"/>
      <c r="EJ10304" s="54"/>
      <c r="EK10304" s="22"/>
      <c r="EL10304" s="24"/>
      <c r="EP10304" s="23"/>
      <c r="EQ10304" s="24"/>
      <c r="ER10304" s="22"/>
      <c r="ES10304" s="24"/>
      <c r="ET10304" s="24"/>
      <c r="EU10304" s="23"/>
      <c r="EV10304" s="26"/>
      <c r="EX10304" s="6"/>
      <c r="EY10304" s="24"/>
      <c r="EZ10304" s="109"/>
      <c r="FA10304" s="66"/>
      <c r="FB10304" s="5"/>
      <c r="FC10304" s="68"/>
      <c r="FD10304" s="67"/>
      <c r="FE10304" s="67"/>
      <c r="FF10304" s="64"/>
      <c r="FG10304" s="5"/>
      <c r="FH10304" s="69"/>
      <c r="FI10304" s="6"/>
      <c r="FJ10304" s="5"/>
      <c r="FK10304" s="25"/>
      <c r="FL10304" s="5"/>
    </row>
    <row r="10305" spans="40:168">
      <c r="AN10305" s="14"/>
      <c r="AO10305" s="14"/>
      <c r="AP10305" s="5"/>
      <c r="AQ10305" s="25"/>
      <c r="AR10305" s="25"/>
      <c r="AS10305" s="96"/>
      <c r="AT10305" s="83"/>
      <c r="AU10305" s="14"/>
      <c r="AX10305" s="83"/>
      <c r="AY10305" s="83"/>
      <c r="AZ10305" s="83"/>
      <c r="BA10305" s="83"/>
      <c r="BJ10305" s="54"/>
      <c r="BK10305" s="22"/>
      <c r="BL10305" s="24"/>
      <c r="BP10305" s="23"/>
      <c r="BQ10305" s="24"/>
      <c r="BR10305" s="22"/>
      <c r="BS10305" s="24"/>
      <c r="BT10305" s="24"/>
      <c r="BU10305" s="23"/>
      <c r="BV10305" s="26"/>
      <c r="BX10305" s="6"/>
      <c r="BY10305" s="24"/>
      <c r="BZ10305" s="109"/>
      <c r="CA10305" s="66"/>
      <c r="CB10305" s="5"/>
      <c r="CC10305" s="68"/>
      <c r="CD10305" s="67"/>
      <c r="CE10305" s="67"/>
      <c r="CF10305" s="64"/>
      <c r="CG10305" s="5"/>
      <c r="CH10305" s="69"/>
      <c r="CI10305" s="6"/>
      <c r="CJ10305" s="5"/>
      <c r="CK10305" s="25"/>
      <c r="CL10305" s="5"/>
      <c r="DN10305" s="14"/>
      <c r="DO10305" s="14"/>
      <c r="DP10305" s="5"/>
      <c r="DQ10305" s="25"/>
      <c r="DR10305" s="25"/>
      <c r="DS10305" s="96"/>
      <c r="DT10305" s="83"/>
      <c r="DU10305" s="14"/>
      <c r="DX10305" s="83"/>
      <c r="DY10305" s="83"/>
      <c r="DZ10305" s="83"/>
      <c r="EA10305" s="83"/>
      <c r="EJ10305" s="54"/>
      <c r="EK10305" s="22"/>
      <c r="EL10305" s="24"/>
      <c r="EP10305" s="23"/>
      <c r="EQ10305" s="24"/>
      <c r="ER10305" s="22"/>
      <c r="ES10305" s="24"/>
      <c r="ET10305" s="24"/>
      <c r="EU10305" s="23"/>
      <c r="EV10305" s="26"/>
      <c r="EX10305" s="6"/>
      <c r="EY10305" s="24"/>
      <c r="EZ10305" s="109"/>
      <c r="FA10305" s="66"/>
      <c r="FB10305" s="5"/>
      <c r="FC10305" s="68"/>
      <c r="FD10305" s="67"/>
      <c r="FE10305" s="67"/>
      <c r="FF10305" s="64"/>
      <c r="FG10305" s="5"/>
      <c r="FH10305" s="69"/>
      <c r="FI10305" s="6"/>
      <c r="FJ10305" s="5"/>
      <c r="FK10305" s="25"/>
      <c r="FL10305" s="5"/>
    </row>
    <row r="10306" spans="40:168">
      <c r="AN10306" s="14"/>
      <c r="AO10306" s="14"/>
      <c r="AP10306" s="5"/>
      <c r="AQ10306" s="25"/>
      <c r="AR10306" s="25"/>
      <c r="AS10306" s="96"/>
      <c r="AT10306" s="83"/>
      <c r="AU10306" s="14"/>
      <c r="AX10306" s="83"/>
      <c r="AY10306" s="83"/>
      <c r="AZ10306" s="83"/>
      <c r="BA10306" s="83"/>
      <c r="BJ10306" s="54"/>
      <c r="BK10306" s="22"/>
      <c r="BL10306" s="24"/>
      <c r="BP10306" s="23"/>
      <c r="BQ10306" s="24"/>
      <c r="BR10306" s="22"/>
      <c r="BS10306" s="24"/>
      <c r="BT10306" s="24"/>
      <c r="BU10306" s="23"/>
      <c r="BV10306" s="26"/>
      <c r="BX10306" s="6"/>
      <c r="BY10306" s="24"/>
      <c r="BZ10306" s="109"/>
      <c r="CA10306" s="66"/>
      <c r="CB10306" s="5"/>
      <c r="CC10306" s="68"/>
      <c r="CD10306" s="67"/>
      <c r="CE10306" s="67"/>
      <c r="CF10306" s="64"/>
      <c r="CG10306" s="5"/>
      <c r="CH10306" s="69"/>
      <c r="CI10306" s="6"/>
      <c r="CJ10306" s="5"/>
      <c r="CK10306" s="25"/>
      <c r="CL10306" s="5"/>
      <c r="DN10306" s="14"/>
      <c r="DO10306" s="14"/>
      <c r="DP10306" s="5"/>
      <c r="DQ10306" s="25"/>
      <c r="DR10306" s="25"/>
      <c r="DS10306" s="96"/>
      <c r="DT10306" s="83"/>
      <c r="DU10306" s="14"/>
      <c r="DX10306" s="83"/>
      <c r="DY10306" s="83"/>
      <c r="DZ10306" s="83"/>
      <c r="EA10306" s="83"/>
      <c r="EJ10306" s="54"/>
      <c r="EK10306" s="22"/>
      <c r="EL10306" s="24"/>
      <c r="EP10306" s="23"/>
      <c r="EQ10306" s="24"/>
      <c r="ER10306" s="22"/>
      <c r="ES10306" s="24"/>
      <c r="ET10306" s="24"/>
      <c r="EU10306" s="23"/>
      <c r="EV10306" s="26"/>
      <c r="EX10306" s="6"/>
      <c r="EY10306" s="24"/>
      <c r="EZ10306" s="109"/>
      <c r="FA10306" s="66"/>
      <c r="FB10306" s="5"/>
      <c r="FC10306" s="68"/>
      <c r="FD10306" s="67"/>
      <c r="FE10306" s="67"/>
      <c r="FF10306" s="64"/>
      <c r="FG10306" s="5"/>
      <c r="FH10306" s="69"/>
      <c r="FI10306" s="6"/>
      <c r="FJ10306" s="5"/>
      <c r="FK10306" s="25"/>
      <c r="FL10306" s="5"/>
    </row>
    <row r="10307" spans="40:168">
      <c r="AN10307" s="14"/>
      <c r="AO10307" s="14"/>
      <c r="AP10307" s="5"/>
      <c r="AQ10307" s="25"/>
      <c r="AR10307" s="25"/>
      <c r="AS10307" s="96"/>
      <c r="AT10307" s="83"/>
      <c r="AU10307" s="14"/>
      <c r="AX10307" s="83"/>
      <c r="AY10307" s="83"/>
      <c r="AZ10307" s="83"/>
      <c r="BA10307" s="83"/>
      <c r="BJ10307" s="54"/>
      <c r="BK10307" s="22"/>
      <c r="BL10307" s="24"/>
      <c r="BP10307" s="23"/>
      <c r="BQ10307" s="24"/>
      <c r="BR10307" s="22"/>
      <c r="BS10307" s="24"/>
      <c r="BT10307" s="24"/>
      <c r="BU10307" s="23"/>
      <c r="BV10307" s="26"/>
      <c r="BX10307" s="6"/>
      <c r="BY10307" s="24"/>
      <c r="BZ10307" s="109"/>
      <c r="CA10307" s="66"/>
      <c r="CB10307" s="5"/>
      <c r="CC10307" s="68"/>
      <c r="CD10307" s="67"/>
      <c r="CE10307" s="67"/>
      <c r="CF10307" s="64"/>
      <c r="CG10307" s="5"/>
      <c r="CH10307" s="69"/>
      <c r="CI10307" s="6"/>
      <c r="CJ10307" s="5"/>
      <c r="CK10307" s="25"/>
      <c r="CL10307" s="5"/>
      <c r="DN10307" s="14"/>
      <c r="DO10307" s="14"/>
      <c r="DP10307" s="5"/>
      <c r="DQ10307" s="25"/>
      <c r="DR10307" s="25"/>
      <c r="DS10307" s="96"/>
      <c r="DT10307" s="83"/>
      <c r="DU10307" s="14"/>
      <c r="DX10307" s="83"/>
      <c r="DY10307" s="83"/>
      <c r="DZ10307" s="83"/>
      <c r="EA10307" s="83"/>
      <c r="EJ10307" s="54"/>
      <c r="EK10307" s="22"/>
      <c r="EL10307" s="24"/>
      <c r="EP10307" s="23"/>
      <c r="EQ10307" s="24"/>
      <c r="ER10307" s="22"/>
      <c r="ES10307" s="24"/>
      <c r="ET10307" s="24"/>
      <c r="EU10307" s="23"/>
      <c r="EV10307" s="26"/>
      <c r="EX10307" s="6"/>
      <c r="EY10307" s="24"/>
      <c r="EZ10307" s="109"/>
      <c r="FA10307" s="66"/>
      <c r="FB10307" s="5"/>
      <c r="FC10307" s="68"/>
      <c r="FD10307" s="67"/>
      <c r="FE10307" s="67"/>
      <c r="FF10307" s="64"/>
      <c r="FG10307" s="5"/>
      <c r="FH10307" s="69"/>
      <c r="FI10307" s="6"/>
      <c r="FJ10307" s="5"/>
      <c r="FK10307" s="25"/>
      <c r="FL10307" s="5"/>
    </row>
    <row r="10308" spans="40:168">
      <c r="AN10308" s="14"/>
      <c r="AO10308" s="14"/>
      <c r="AP10308" s="5"/>
      <c r="AQ10308" s="25"/>
      <c r="AR10308" s="25"/>
      <c r="AS10308" s="96"/>
      <c r="AT10308" s="83"/>
      <c r="AU10308" s="14"/>
      <c r="AX10308" s="83"/>
      <c r="AY10308" s="83"/>
      <c r="AZ10308" s="83"/>
      <c r="BA10308" s="83"/>
      <c r="BJ10308" s="54"/>
      <c r="BK10308" s="22"/>
      <c r="BL10308" s="24"/>
      <c r="BP10308" s="23"/>
      <c r="BQ10308" s="24"/>
      <c r="BR10308" s="22"/>
      <c r="BS10308" s="24"/>
      <c r="BT10308" s="24"/>
      <c r="BU10308" s="23"/>
      <c r="BV10308" s="26"/>
      <c r="BX10308" s="6"/>
      <c r="BY10308" s="24"/>
      <c r="BZ10308" s="109"/>
      <c r="CA10308" s="66"/>
      <c r="CB10308" s="5"/>
      <c r="CC10308" s="68"/>
      <c r="CD10308" s="67"/>
      <c r="CE10308" s="67"/>
      <c r="CF10308" s="64"/>
      <c r="CG10308" s="5"/>
      <c r="CH10308" s="69"/>
      <c r="CI10308" s="6"/>
      <c r="CJ10308" s="5"/>
      <c r="CK10308" s="25"/>
      <c r="CL10308" s="5"/>
      <c r="DN10308" s="14"/>
      <c r="DO10308" s="14"/>
      <c r="DP10308" s="5"/>
      <c r="DQ10308" s="25"/>
      <c r="DR10308" s="25"/>
      <c r="DS10308" s="96"/>
      <c r="DT10308" s="83"/>
      <c r="DU10308" s="14"/>
      <c r="DX10308" s="83"/>
      <c r="DY10308" s="83"/>
      <c r="DZ10308" s="83"/>
      <c r="EA10308" s="83"/>
      <c r="EJ10308" s="54"/>
      <c r="EK10308" s="22"/>
      <c r="EL10308" s="24"/>
      <c r="EP10308" s="23"/>
      <c r="EQ10308" s="24"/>
      <c r="ER10308" s="22"/>
      <c r="ES10308" s="24"/>
      <c r="ET10308" s="24"/>
      <c r="EU10308" s="23"/>
      <c r="EV10308" s="26"/>
      <c r="EX10308" s="6"/>
      <c r="EY10308" s="24"/>
      <c r="EZ10308" s="109"/>
      <c r="FA10308" s="66"/>
      <c r="FB10308" s="5"/>
      <c r="FC10308" s="68"/>
      <c r="FD10308" s="67"/>
      <c r="FE10308" s="67"/>
      <c r="FF10308" s="64"/>
      <c r="FG10308" s="5"/>
      <c r="FH10308" s="69"/>
      <c r="FI10308" s="6"/>
      <c r="FJ10308" s="5"/>
      <c r="FK10308" s="25"/>
      <c r="FL10308" s="5"/>
    </row>
    <row r="10309" spans="40:168">
      <c r="AN10309" s="14"/>
      <c r="AO10309" s="14"/>
      <c r="AP10309" s="5"/>
      <c r="AQ10309" s="25"/>
      <c r="AR10309" s="25"/>
      <c r="AS10309" s="96"/>
      <c r="AT10309" s="83"/>
      <c r="AU10309" s="14"/>
      <c r="AX10309" s="83"/>
      <c r="AY10309" s="83"/>
      <c r="AZ10309" s="83"/>
      <c r="BA10309" s="83"/>
      <c r="BJ10309" s="54"/>
      <c r="BK10309" s="22"/>
      <c r="BL10309" s="24"/>
      <c r="BP10309" s="23"/>
      <c r="BQ10309" s="24"/>
      <c r="BR10309" s="22"/>
      <c r="BS10309" s="24"/>
      <c r="BT10309" s="24"/>
      <c r="BU10309" s="23"/>
      <c r="BV10309" s="26"/>
      <c r="BX10309" s="6"/>
      <c r="BY10309" s="24"/>
      <c r="BZ10309" s="109"/>
      <c r="CA10309" s="66"/>
      <c r="CB10309" s="5"/>
      <c r="CC10309" s="68"/>
      <c r="CD10309" s="67"/>
      <c r="CE10309" s="67"/>
      <c r="CF10309" s="64"/>
      <c r="CG10309" s="5"/>
      <c r="CH10309" s="69"/>
      <c r="CI10309" s="6"/>
      <c r="CJ10309" s="5"/>
      <c r="CK10309" s="25"/>
      <c r="CL10309" s="5"/>
      <c r="DN10309" s="14"/>
      <c r="DO10309" s="14"/>
      <c r="DP10309" s="5"/>
      <c r="DQ10309" s="25"/>
      <c r="DR10309" s="25"/>
      <c r="DS10309" s="96"/>
      <c r="DT10309" s="83"/>
      <c r="DU10309" s="14"/>
      <c r="DX10309" s="83"/>
      <c r="DY10309" s="83"/>
      <c r="DZ10309" s="83"/>
      <c r="EA10309" s="83"/>
      <c r="EJ10309" s="54"/>
      <c r="EK10309" s="22"/>
      <c r="EL10309" s="24"/>
      <c r="EP10309" s="23"/>
      <c r="EQ10309" s="24"/>
      <c r="ER10309" s="22"/>
      <c r="ES10309" s="24"/>
      <c r="ET10309" s="24"/>
      <c r="EU10309" s="23"/>
      <c r="EV10309" s="26"/>
      <c r="EX10309" s="6"/>
      <c r="EY10309" s="24"/>
      <c r="EZ10309" s="109"/>
      <c r="FA10309" s="66"/>
      <c r="FB10309" s="5"/>
      <c r="FC10309" s="68"/>
      <c r="FD10309" s="67"/>
      <c r="FE10309" s="67"/>
      <c r="FF10309" s="64"/>
      <c r="FG10309" s="5"/>
      <c r="FH10309" s="69"/>
      <c r="FI10309" s="6"/>
      <c r="FJ10309" s="5"/>
      <c r="FK10309" s="25"/>
      <c r="FL10309" s="5"/>
    </row>
    <row r="10310" spans="40:168">
      <c r="AN10310" s="14"/>
      <c r="AO10310" s="14"/>
      <c r="AP10310" s="5"/>
      <c r="AQ10310" s="25"/>
      <c r="AR10310" s="25"/>
      <c r="AS10310" s="96"/>
      <c r="AT10310" s="83"/>
      <c r="AU10310" s="14"/>
      <c r="AX10310" s="83"/>
      <c r="AY10310" s="83"/>
      <c r="AZ10310" s="83"/>
      <c r="BA10310" s="83"/>
      <c r="BJ10310" s="54"/>
      <c r="BK10310" s="22"/>
      <c r="BL10310" s="24"/>
      <c r="BP10310" s="23"/>
      <c r="BQ10310" s="24"/>
      <c r="BR10310" s="22"/>
      <c r="BS10310" s="24"/>
      <c r="BT10310" s="24"/>
      <c r="BU10310" s="23"/>
      <c r="BV10310" s="26"/>
      <c r="BX10310" s="6"/>
      <c r="BY10310" s="24"/>
      <c r="BZ10310" s="109"/>
      <c r="CA10310" s="66"/>
      <c r="CB10310" s="5"/>
      <c r="CC10310" s="68"/>
      <c r="CD10310" s="67"/>
      <c r="CE10310" s="67"/>
      <c r="CF10310" s="64"/>
      <c r="CG10310" s="5"/>
      <c r="CH10310" s="69"/>
      <c r="CI10310" s="6"/>
      <c r="CJ10310" s="5"/>
      <c r="CK10310" s="25"/>
      <c r="CL10310" s="5"/>
      <c r="DN10310" s="14"/>
      <c r="DO10310" s="14"/>
      <c r="DP10310" s="5"/>
      <c r="DQ10310" s="25"/>
      <c r="DR10310" s="25"/>
      <c r="DS10310" s="96"/>
      <c r="DT10310" s="83"/>
      <c r="DU10310" s="14"/>
      <c r="DX10310" s="83"/>
      <c r="DY10310" s="83"/>
      <c r="DZ10310" s="83"/>
      <c r="EA10310" s="83"/>
      <c r="EJ10310" s="54"/>
      <c r="EK10310" s="22"/>
      <c r="EL10310" s="24"/>
      <c r="EP10310" s="23"/>
      <c r="EQ10310" s="24"/>
      <c r="ER10310" s="22"/>
      <c r="ES10310" s="24"/>
      <c r="ET10310" s="24"/>
      <c r="EU10310" s="23"/>
      <c r="EV10310" s="26"/>
      <c r="EX10310" s="6"/>
      <c r="EY10310" s="24"/>
      <c r="EZ10310" s="109"/>
      <c r="FA10310" s="66"/>
      <c r="FB10310" s="5"/>
      <c r="FC10310" s="68"/>
      <c r="FD10310" s="67"/>
      <c r="FE10310" s="67"/>
      <c r="FF10310" s="64"/>
      <c r="FG10310" s="5"/>
      <c r="FH10310" s="69"/>
      <c r="FI10310" s="6"/>
      <c r="FJ10310" s="5"/>
      <c r="FK10310" s="25"/>
      <c r="FL10310" s="5"/>
    </row>
    <row r="10311" spans="40:168">
      <c r="AN10311" s="14"/>
      <c r="AO10311" s="14"/>
      <c r="AP10311" s="5"/>
      <c r="AQ10311" s="25"/>
      <c r="AR10311" s="25"/>
      <c r="AS10311" s="96"/>
      <c r="AT10311" s="83"/>
      <c r="AU10311" s="14"/>
      <c r="AX10311" s="83"/>
      <c r="AY10311" s="83"/>
      <c r="AZ10311" s="83"/>
      <c r="BA10311" s="83"/>
      <c r="BJ10311" s="54"/>
      <c r="BK10311" s="22"/>
      <c r="BL10311" s="24"/>
      <c r="BP10311" s="23"/>
      <c r="BQ10311" s="24"/>
      <c r="BR10311" s="22"/>
      <c r="BS10311" s="24"/>
      <c r="BT10311" s="24"/>
      <c r="BU10311" s="23"/>
      <c r="BV10311" s="26"/>
      <c r="BX10311" s="6"/>
      <c r="BY10311" s="24"/>
      <c r="BZ10311" s="109"/>
      <c r="CA10311" s="66"/>
      <c r="CB10311" s="5"/>
      <c r="CC10311" s="68"/>
      <c r="CD10311" s="67"/>
      <c r="CE10311" s="67"/>
      <c r="CF10311" s="64"/>
      <c r="CG10311" s="5"/>
      <c r="CH10311" s="69"/>
      <c r="CI10311" s="6"/>
      <c r="CJ10311" s="5"/>
      <c r="CK10311" s="25"/>
      <c r="CL10311" s="5"/>
      <c r="DN10311" s="14"/>
      <c r="DO10311" s="14"/>
      <c r="DP10311" s="5"/>
      <c r="DQ10311" s="25"/>
      <c r="DR10311" s="25"/>
      <c r="DS10311" s="96"/>
      <c r="DT10311" s="83"/>
      <c r="DU10311" s="14"/>
      <c r="DX10311" s="83"/>
      <c r="DY10311" s="83"/>
      <c r="DZ10311" s="83"/>
      <c r="EA10311" s="83"/>
      <c r="EJ10311" s="54"/>
      <c r="EK10311" s="22"/>
      <c r="EL10311" s="24"/>
      <c r="EP10311" s="23"/>
      <c r="EQ10311" s="24"/>
      <c r="ER10311" s="22"/>
      <c r="ES10311" s="24"/>
      <c r="ET10311" s="24"/>
      <c r="EU10311" s="23"/>
      <c r="EV10311" s="26"/>
      <c r="EX10311" s="6"/>
      <c r="EY10311" s="24"/>
      <c r="EZ10311" s="109"/>
      <c r="FA10311" s="66"/>
      <c r="FB10311" s="5"/>
      <c r="FC10311" s="68"/>
      <c r="FD10311" s="67"/>
      <c r="FE10311" s="67"/>
      <c r="FF10311" s="64"/>
      <c r="FG10311" s="5"/>
      <c r="FH10311" s="69"/>
      <c r="FI10311" s="6"/>
      <c r="FJ10311" s="5"/>
      <c r="FK10311" s="25"/>
      <c r="FL10311" s="5"/>
    </row>
    <row r="10312" spans="40:168">
      <c r="AN10312" s="14"/>
      <c r="AO10312" s="14"/>
      <c r="AP10312" s="5"/>
      <c r="AQ10312" s="25"/>
      <c r="AR10312" s="25"/>
      <c r="AS10312" s="96"/>
      <c r="AT10312" s="83"/>
      <c r="AU10312" s="14"/>
      <c r="AX10312" s="83"/>
      <c r="AY10312" s="83"/>
      <c r="AZ10312" s="83"/>
      <c r="BA10312" s="83"/>
      <c r="BJ10312" s="54"/>
      <c r="BK10312" s="22"/>
      <c r="BL10312" s="24"/>
      <c r="BP10312" s="23"/>
      <c r="BQ10312" s="24"/>
      <c r="BR10312" s="22"/>
      <c r="BS10312" s="24"/>
      <c r="BT10312" s="24"/>
      <c r="BU10312" s="23"/>
      <c r="BV10312" s="26"/>
      <c r="BX10312" s="6"/>
      <c r="BY10312" s="24"/>
      <c r="BZ10312" s="109"/>
      <c r="CA10312" s="66"/>
      <c r="CB10312" s="5"/>
      <c r="CC10312" s="68"/>
      <c r="CD10312" s="67"/>
      <c r="CE10312" s="67"/>
      <c r="CF10312" s="64"/>
      <c r="CG10312" s="5"/>
      <c r="CH10312" s="69"/>
      <c r="CI10312" s="6"/>
      <c r="CJ10312" s="5"/>
      <c r="CK10312" s="25"/>
      <c r="CL10312" s="5"/>
      <c r="DN10312" s="14"/>
      <c r="DO10312" s="14"/>
      <c r="DP10312" s="5"/>
      <c r="DQ10312" s="25"/>
      <c r="DR10312" s="25"/>
      <c r="DS10312" s="96"/>
      <c r="DT10312" s="83"/>
      <c r="DU10312" s="14"/>
      <c r="DX10312" s="83"/>
      <c r="DY10312" s="83"/>
      <c r="DZ10312" s="83"/>
      <c r="EA10312" s="83"/>
      <c r="EJ10312" s="54"/>
      <c r="EK10312" s="22"/>
      <c r="EL10312" s="24"/>
      <c r="EP10312" s="23"/>
      <c r="EQ10312" s="24"/>
      <c r="ER10312" s="22"/>
      <c r="ES10312" s="24"/>
      <c r="ET10312" s="24"/>
      <c r="EU10312" s="23"/>
      <c r="EV10312" s="26"/>
      <c r="EX10312" s="6"/>
      <c r="EY10312" s="24"/>
      <c r="EZ10312" s="109"/>
      <c r="FA10312" s="66"/>
      <c r="FB10312" s="5"/>
      <c r="FC10312" s="68"/>
      <c r="FD10312" s="67"/>
      <c r="FE10312" s="67"/>
      <c r="FF10312" s="64"/>
      <c r="FG10312" s="5"/>
      <c r="FH10312" s="69"/>
      <c r="FI10312" s="6"/>
      <c r="FJ10312" s="5"/>
      <c r="FK10312" s="25"/>
      <c r="FL10312" s="5"/>
    </row>
    <row r="10313" spans="40:168">
      <c r="AN10313" s="14"/>
      <c r="AO10313" s="14"/>
      <c r="AP10313" s="5"/>
      <c r="AQ10313" s="25"/>
      <c r="AR10313" s="25"/>
      <c r="AS10313" s="96"/>
      <c r="AT10313" s="83"/>
      <c r="AU10313" s="14"/>
      <c r="AX10313" s="83"/>
      <c r="AY10313" s="83"/>
      <c r="AZ10313" s="83"/>
      <c r="BA10313" s="83"/>
      <c r="BJ10313" s="54"/>
      <c r="BK10313" s="22"/>
      <c r="BL10313" s="24"/>
      <c r="BP10313" s="23"/>
      <c r="BQ10313" s="24"/>
      <c r="BR10313" s="22"/>
      <c r="BS10313" s="24"/>
      <c r="BT10313" s="24"/>
      <c r="BU10313" s="23"/>
      <c r="BV10313" s="26"/>
      <c r="BX10313" s="6"/>
      <c r="BY10313" s="24"/>
      <c r="BZ10313" s="109"/>
      <c r="CA10313" s="66"/>
      <c r="CB10313" s="5"/>
      <c r="CC10313" s="68"/>
      <c r="CD10313" s="67"/>
      <c r="CE10313" s="67"/>
      <c r="CF10313" s="64"/>
      <c r="CG10313" s="5"/>
      <c r="CH10313" s="69"/>
      <c r="CI10313" s="6"/>
      <c r="CJ10313" s="5"/>
      <c r="CK10313" s="25"/>
      <c r="CL10313" s="5"/>
      <c r="DN10313" s="14"/>
      <c r="DO10313" s="14"/>
      <c r="DP10313" s="5"/>
      <c r="DQ10313" s="25"/>
      <c r="DR10313" s="25"/>
      <c r="DS10313" s="96"/>
      <c r="DT10313" s="83"/>
      <c r="DU10313" s="14"/>
      <c r="DX10313" s="83"/>
      <c r="DY10313" s="83"/>
      <c r="DZ10313" s="83"/>
      <c r="EA10313" s="83"/>
      <c r="EJ10313" s="54"/>
      <c r="EK10313" s="22"/>
      <c r="EL10313" s="24"/>
      <c r="EP10313" s="23"/>
      <c r="EQ10313" s="24"/>
      <c r="ER10313" s="22"/>
      <c r="ES10313" s="24"/>
      <c r="ET10313" s="24"/>
      <c r="EU10313" s="23"/>
      <c r="EV10313" s="26"/>
      <c r="EX10313" s="6"/>
      <c r="EY10313" s="24"/>
      <c r="EZ10313" s="109"/>
      <c r="FA10313" s="66"/>
      <c r="FB10313" s="5"/>
      <c r="FC10313" s="68"/>
      <c r="FD10313" s="67"/>
      <c r="FE10313" s="67"/>
      <c r="FF10313" s="64"/>
      <c r="FG10313" s="5"/>
      <c r="FH10313" s="69"/>
      <c r="FI10313" s="6"/>
      <c r="FJ10313" s="5"/>
      <c r="FK10313" s="25"/>
      <c r="FL10313" s="5"/>
    </row>
    <row r="10314" spans="40:168">
      <c r="AN10314" s="14"/>
      <c r="AO10314" s="14"/>
      <c r="AP10314" s="5"/>
      <c r="AQ10314" s="25"/>
      <c r="AR10314" s="25"/>
      <c r="AS10314" s="96"/>
      <c r="AT10314" s="83"/>
      <c r="AU10314" s="14"/>
      <c r="AX10314" s="83"/>
      <c r="AY10314" s="83"/>
      <c r="AZ10314" s="83"/>
      <c r="BA10314" s="83"/>
      <c r="BJ10314" s="54"/>
      <c r="BK10314" s="22"/>
      <c r="BL10314" s="24"/>
      <c r="BP10314" s="23"/>
      <c r="BQ10314" s="24"/>
      <c r="BR10314" s="22"/>
      <c r="BS10314" s="24"/>
      <c r="BT10314" s="24"/>
      <c r="BU10314" s="23"/>
      <c r="BV10314" s="26"/>
      <c r="BX10314" s="6"/>
      <c r="BY10314" s="24"/>
      <c r="BZ10314" s="109"/>
      <c r="CA10314" s="66"/>
      <c r="CB10314" s="5"/>
      <c r="CC10314" s="68"/>
      <c r="CD10314" s="67"/>
      <c r="CE10314" s="67"/>
      <c r="CF10314" s="64"/>
      <c r="CG10314" s="5"/>
      <c r="CH10314" s="69"/>
      <c r="CI10314" s="6"/>
      <c r="CJ10314" s="5"/>
      <c r="CK10314" s="25"/>
      <c r="CL10314" s="5"/>
      <c r="DN10314" s="14"/>
      <c r="DO10314" s="14"/>
      <c r="DP10314" s="5"/>
      <c r="DQ10314" s="25"/>
      <c r="DR10314" s="25"/>
      <c r="DS10314" s="96"/>
      <c r="DT10314" s="83"/>
      <c r="DU10314" s="14"/>
      <c r="DX10314" s="83"/>
      <c r="DY10314" s="83"/>
      <c r="DZ10314" s="83"/>
      <c r="EA10314" s="83"/>
      <c r="EJ10314" s="54"/>
      <c r="EK10314" s="22"/>
      <c r="EL10314" s="24"/>
      <c r="EP10314" s="23"/>
      <c r="EQ10314" s="24"/>
      <c r="ER10314" s="22"/>
      <c r="ES10314" s="24"/>
      <c r="ET10314" s="24"/>
      <c r="EU10314" s="23"/>
      <c r="EV10314" s="26"/>
      <c r="EX10314" s="6"/>
      <c r="EY10314" s="24"/>
      <c r="EZ10314" s="109"/>
      <c r="FA10314" s="66"/>
      <c r="FB10314" s="5"/>
      <c r="FC10314" s="68"/>
      <c r="FD10314" s="67"/>
      <c r="FE10314" s="67"/>
      <c r="FF10314" s="64"/>
      <c r="FG10314" s="5"/>
      <c r="FH10314" s="69"/>
      <c r="FI10314" s="6"/>
      <c r="FJ10314" s="5"/>
      <c r="FK10314" s="25"/>
      <c r="FL10314" s="5"/>
    </row>
    <row r="10315" spans="40:168">
      <c r="AN10315" s="14"/>
      <c r="AO10315" s="14"/>
      <c r="AP10315" s="5"/>
      <c r="AQ10315" s="25"/>
      <c r="AR10315" s="25"/>
      <c r="AS10315" s="96"/>
      <c r="AT10315" s="83"/>
      <c r="AU10315" s="14"/>
      <c r="AX10315" s="83"/>
      <c r="AY10315" s="83"/>
      <c r="AZ10315" s="83"/>
      <c r="BA10315" s="83"/>
      <c r="BJ10315" s="54"/>
      <c r="BK10315" s="22"/>
      <c r="BL10315" s="24"/>
      <c r="BP10315" s="23"/>
      <c r="BQ10315" s="24"/>
      <c r="BR10315" s="22"/>
      <c r="BS10315" s="24"/>
      <c r="BT10315" s="24"/>
      <c r="BU10315" s="23"/>
      <c r="BV10315" s="26"/>
      <c r="BX10315" s="6"/>
      <c r="BY10315" s="24"/>
      <c r="BZ10315" s="109"/>
      <c r="CA10315" s="66"/>
      <c r="CB10315" s="5"/>
      <c r="CC10315" s="68"/>
      <c r="CD10315" s="67"/>
      <c r="CE10315" s="67"/>
      <c r="CF10315" s="64"/>
      <c r="CG10315" s="5"/>
      <c r="CH10315" s="69"/>
      <c r="CI10315" s="6"/>
      <c r="CJ10315" s="5"/>
      <c r="CK10315" s="25"/>
      <c r="CL10315" s="5"/>
      <c r="DN10315" s="14"/>
      <c r="DO10315" s="14"/>
      <c r="DP10315" s="5"/>
      <c r="DQ10315" s="25"/>
      <c r="DR10315" s="25"/>
      <c r="DS10315" s="96"/>
      <c r="DT10315" s="83"/>
      <c r="DU10315" s="14"/>
      <c r="DX10315" s="83"/>
      <c r="DY10315" s="83"/>
      <c r="DZ10315" s="83"/>
      <c r="EA10315" s="83"/>
      <c r="EJ10315" s="54"/>
      <c r="EK10315" s="22"/>
      <c r="EL10315" s="24"/>
      <c r="EP10315" s="23"/>
      <c r="EQ10315" s="24"/>
      <c r="ER10315" s="22"/>
      <c r="ES10315" s="24"/>
      <c r="ET10315" s="24"/>
      <c r="EU10315" s="23"/>
      <c r="EV10315" s="26"/>
      <c r="EX10315" s="6"/>
      <c r="EY10315" s="24"/>
      <c r="EZ10315" s="109"/>
      <c r="FA10315" s="66"/>
      <c r="FB10315" s="5"/>
      <c r="FC10315" s="68"/>
      <c r="FD10315" s="67"/>
      <c r="FE10315" s="67"/>
      <c r="FF10315" s="64"/>
      <c r="FG10315" s="5"/>
      <c r="FH10315" s="69"/>
      <c r="FI10315" s="6"/>
      <c r="FJ10315" s="5"/>
      <c r="FK10315" s="25"/>
      <c r="FL10315" s="5"/>
    </row>
    <row r="10316" spans="40:168">
      <c r="AN10316" s="14"/>
      <c r="AO10316" s="14"/>
      <c r="AP10316" s="5"/>
      <c r="AQ10316" s="25"/>
      <c r="AR10316" s="25"/>
      <c r="AS10316" s="96"/>
      <c r="AT10316" s="83"/>
      <c r="AU10316" s="14"/>
      <c r="AX10316" s="83"/>
      <c r="AY10316" s="83"/>
      <c r="AZ10316" s="83"/>
      <c r="BA10316" s="83"/>
      <c r="BJ10316" s="54"/>
      <c r="BK10316" s="22"/>
      <c r="BL10316" s="24"/>
      <c r="BP10316" s="23"/>
      <c r="BQ10316" s="24"/>
      <c r="BR10316" s="22"/>
      <c r="BS10316" s="24"/>
      <c r="BT10316" s="24"/>
      <c r="BU10316" s="23"/>
      <c r="BV10316" s="26"/>
      <c r="BX10316" s="6"/>
      <c r="BY10316" s="24"/>
      <c r="BZ10316" s="109"/>
      <c r="CA10316" s="66"/>
      <c r="CB10316" s="5"/>
      <c r="CC10316" s="68"/>
      <c r="CD10316" s="67"/>
      <c r="CE10316" s="67"/>
      <c r="CF10316" s="64"/>
      <c r="CG10316" s="5"/>
      <c r="CH10316" s="69"/>
      <c r="CI10316" s="6"/>
      <c r="CJ10316" s="5"/>
      <c r="CK10316" s="25"/>
      <c r="CL10316" s="5"/>
      <c r="DN10316" s="14"/>
      <c r="DO10316" s="14"/>
      <c r="DP10316" s="5"/>
      <c r="DQ10316" s="25"/>
      <c r="DR10316" s="25"/>
      <c r="DS10316" s="96"/>
      <c r="DT10316" s="83"/>
      <c r="DU10316" s="14"/>
      <c r="DX10316" s="83"/>
      <c r="DY10316" s="83"/>
      <c r="DZ10316" s="83"/>
      <c r="EA10316" s="83"/>
      <c r="EJ10316" s="54"/>
      <c r="EK10316" s="22"/>
      <c r="EL10316" s="24"/>
      <c r="EP10316" s="23"/>
      <c r="EQ10316" s="24"/>
      <c r="ER10316" s="22"/>
      <c r="ES10316" s="24"/>
      <c r="ET10316" s="24"/>
      <c r="EU10316" s="23"/>
      <c r="EV10316" s="26"/>
      <c r="EX10316" s="6"/>
      <c r="EY10316" s="24"/>
      <c r="EZ10316" s="109"/>
      <c r="FA10316" s="66"/>
      <c r="FB10316" s="5"/>
      <c r="FC10316" s="68"/>
      <c r="FD10316" s="67"/>
      <c r="FE10316" s="67"/>
      <c r="FF10316" s="64"/>
      <c r="FG10316" s="5"/>
      <c r="FH10316" s="69"/>
      <c r="FI10316" s="6"/>
      <c r="FJ10316" s="5"/>
      <c r="FK10316" s="25"/>
      <c r="FL10316" s="5"/>
    </row>
    <row r="10317" spans="40:168">
      <c r="AN10317" s="14"/>
      <c r="AO10317" s="14"/>
      <c r="AP10317" s="5"/>
      <c r="AQ10317" s="25"/>
      <c r="AR10317" s="25"/>
      <c r="AS10317" s="96"/>
      <c r="AT10317" s="83"/>
      <c r="AU10317" s="14"/>
      <c r="AX10317" s="83"/>
      <c r="AY10317" s="83"/>
      <c r="AZ10317" s="83"/>
      <c r="BA10317" s="83"/>
      <c r="BJ10317" s="54"/>
      <c r="BK10317" s="22"/>
      <c r="BL10317" s="24"/>
      <c r="BP10317" s="23"/>
      <c r="BQ10317" s="24"/>
      <c r="BR10317" s="22"/>
      <c r="BS10317" s="24"/>
      <c r="BT10317" s="24"/>
      <c r="BU10317" s="23"/>
      <c r="BV10317" s="26"/>
      <c r="BX10317" s="6"/>
      <c r="BY10317" s="24"/>
      <c r="BZ10317" s="109"/>
      <c r="CA10317" s="66"/>
      <c r="CB10317" s="5"/>
      <c r="CC10317" s="68"/>
      <c r="CD10317" s="67"/>
      <c r="CE10317" s="67"/>
      <c r="CF10317" s="64"/>
      <c r="CG10317" s="5"/>
      <c r="CH10317" s="69"/>
      <c r="CI10317" s="6"/>
      <c r="CJ10317" s="5"/>
      <c r="CK10317" s="25"/>
      <c r="CL10317" s="5"/>
      <c r="DN10317" s="14"/>
      <c r="DO10317" s="14"/>
      <c r="DP10317" s="5"/>
      <c r="DQ10317" s="25"/>
      <c r="DR10317" s="25"/>
      <c r="DS10317" s="96"/>
      <c r="DT10317" s="83"/>
      <c r="DU10317" s="14"/>
      <c r="DX10317" s="83"/>
      <c r="DY10317" s="83"/>
      <c r="DZ10317" s="83"/>
      <c r="EA10317" s="83"/>
      <c r="EJ10317" s="54"/>
      <c r="EK10317" s="22"/>
      <c r="EL10317" s="24"/>
      <c r="EP10317" s="23"/>
      <c r="EQ10317" s="24"/>
      <c r="ER10317" s="22"/>
      <c r="ES10317" s="24"/>
      <c r="ET10317" s="24"/>
      <c r="EU10317" s="23"/>
      <c r="EV10317" s="26"/>
      <c r="EX10317" s="6"/>
      <c r="EY10317" s="24"/>
      <c r="EZ10317" s="109"/>
      <c r="FA10317" s="66"/>
      <c r="FB10317" s="5"/>
      <c r="FC10317" s="68"/>
      <c r="FD10317" s="67"/>
      <c r="FE10317" s="67"/>
      <c r="FF10317" s="64"/>
      <c r="FG10317" s="5"/>
      <c r="FH10317" s="69"/>
      <c r="FI10317" s="6"/>
      <c r="FJ10317" s="5"/>
      <c r="FK10317" s="25"/>
      <c r="FL10317" s="5"/>
    </row>
    <row r="10318" spans="40:168">
      <c r="AN10318" s="14"/>
      <c r="AO10318" s="14"/>
      <c r="AP10318" s="5"/>
      <c r="AQ10318" s="25"/>
      <c r="AR10318" s="25"/>
      <c r="AS10318" s="96"/>
      <c r="AT10318" s="83"/>
      <c r="AU10318" s="14"/>
      <c r="AX10318" s="83"/>
      <c r="AY10318" s="83"/>
      <c r="AZ10318" s="83"/>
      <c r="BA10318" s="83"/>
      <c r="BJ10318" s="54"/>
      <c r="BK10318" s="22"/>
      <c r="BL10318" s="24"/>
      <c r="BP10318" s="23"/>
      <c r="BQ10318" s="24"/>
      <c r="BR10318" s="22"/>
      <c r="BS10318" s="24"/>
      <c r="BT10318" s="24"/>
      <c r="BU10318" s="23"/>
      <c r="BV10318" s="26"/>
      <c r="BX10318" s="6"/>
      <c r="BY10318" s="24"/>
      <c r="BZ10318" s="109"/>
      <c r="CA10318" s="66"/>
      <c r="CB10318" s="5"/>
      <c r="CC10318" s="68"/>
      <c r="CD10318" s="67"/>
      <c r="CE10318" s="67"/>
      <c r="CF10318" s="64"/>
      <c r="CG10318" s="5"/>
      <c r="CH10318" s="69"/>
      <c r="CI10318" s="6"/>
      <c r="CJ10318" s="5"/>
      <c r="CK10318" s="25"/>
      <c r="CL10318" s="5"/>
      <c r="DN10318" s="14"/>
      <c r="DO10318" s="14"/>
      <c r="DP10318" s="5"/>
      <c r="DQ10318" s="25"/>
      <c r="DR10318" s="25"/>
      <c r="DS10318" s="96"/>
      <c r="DT10318" s="83"/>
      <c r="DU10318" s="14"/>
      <c r="DX10318" s="83"/>
      <c r="DY10318" s="83"/>
      <c r="DZ10318" s="83"/>
      <c r="EA10318" s="83"/>
      <c r="EJ10318" s="54"/>
      <c r="EK10318" s="22"/>
      <c r="EL10318" s="24"/>
      <c r="EP10318" s="23"/>
      <c r="EQ10318" s="24"/>
      <c r="ER10318" s="22"/>
      <c r="ES10318" s="24"/>
      <c r="ET10318" s="24"/>
      <c r="EU10318" s="23"/>
      <c r="EV10318" s="26"/>
      <c r="EX10318" s="6"/>
      <c r="EY10318" s="24"/>
      <c r="EZ10318" s="109"/>
      <c r="FA10318" s="66"/>
      <c r="FB10318" s="5"/>
      <c r="FC10318" s="68"/>
      <c r="FD10318" s="67"/>
      <c r="FE10318" s="67"/>
      <c r="FF10318" s="64"/>
      <c r="FG10318" s="5"/>
      <c r="FH10318" s="69"/>
      <c r="FI10318" s="6"/>
      <c r="FJ10318" s="5"/>
      <c r="FK10318" s="25"/>
      <c r="FL10318" s="5"/>
    </row>
    <row r="10319" spans="40:168">
      <c r="AN10319" s="14"/>
      <c r="AO10319" s="14"/>
      <c r="AP10319" s="5"/>
      <c r="AQ10319" s="25"/>
      <c r="AR10319" s="25"/>
      <c r="AS10319" s="96"/>
      <c r="AT10319" s="83"/>
      <c r="AU10319" s="14"/>
      <c r="AX10319" s="83"/>
      <c r="AY10319" s="83"/>
      <c r="AZ10319" s="83"/>
      <c r="BA10319" s="83"/>
      <c r="BJ10319" s="54"/>
      <c r="BK10319" s="22"/>
      <c r="BL10319" s="24"/>
      <c r="BP10319" s="23"/>
      <c r="BQ10319" s="24"/>
      <c r="BR10319" s="22"/>
      <c r="BS10319" s="24"/>
      <c r="BT10319" s="24"/>
      <c r="BU10319" s="23"/>
      <c r="BV10319" s="26"/>
      <c r="BX10319" s="6"/>
      <c r="BY10319" s="24"/>
      <c r="BZ10319" s="109"/>
      <c r="CA10319" s="66"/>
      <c r="CB10319" s="5"/>
      <c r="CC10319" s="68"/>
      <c r="CD10319" s="67"/>
      <c r="CE10319" s="67"/>
      <c r="CF10319" s="64"/>
      <c r="CG10319" s="5"/>
      <c r="CH10319" s="69"/>
      <c r="CI10319" s="6"/>
      <c r="CJ10319" s="5"/>
      <c r="CK10319" s="25"/>
      <c r="CL10319" s="5"/>
      <c r="DN10319" s="14"/>
      <c r="DO10319" s="14"/>
      <c r="DP10319" s="5"/>
      <c r="DQ10319" s="25"/>
      <c r="DR10319" s="25"/>
      <c r="DS10319" s="96"/>
      <c r="DT10319" s="83"/>
      <c r="DU10319" s="14"/>
      <c r="DX10319" s="83"/>
      <c r="DY10319" s="83"/>
      <c r="DZ10319" s="83"/>
      <c r="EA10319" s="83"/>
      <c r="EJ10319" s="54"/>
      <c r="EK10319" s="22"/>
      <c r="EL10319" s="24"/>
      <c r="EP10319" s="23"/>
      <c r="EQ10319" s="24"/>
      <c r="ER10319" s="22"/>
      <c r="ES10319" s="24"/>
      <c r="ET10319" s="24"/>
      <c r="EU10319" s="23"/>
      <c r="EV10319" s="26"/>
      <c r="EX10319" s="6"/>
      <c r="EY10319" s="24"/>
      <c r="EZ10319" s="109"/>
      <c r="FA10319" s="66"/>
      <c r="FB10319" s="5"/>
      <c r="FC10319" s="68"/>
      <c r="FD10319" s="67"/>
      <c r="FE10319" s="67"/>
      <c r="FF10319" s="64"/>
      <c r="FG10319" s="5"/>
      <c r="FH10319" s="69"/>
      <c r="FI10319" s="6"/>
      <c r="FJ10319" s="5"/>
      <c r="FK10319" s="25"/>
      <c r="FL10319" s="5"/>
    </row>
    <row r="10320" spans="40:168">
      <c r="AN10320" s="14"/>
      <c r="AO10320" s="14"/>
      <c r="AP10320" s="5"/>
      <c r="AQ10320" s="25"/>
      <c r="AR10320" s="25"/>
      <c r="AS10320" s="96"/>
      <c r="AT10320" s="83"/>
      <c r="AU10320" s="14"/>
      <c r="AX10320" s="83"/>
      <c r="AY10320" s="83"/>
      <c r="AZ10320" s="83"/>
      <c r="BA10320" s="83"/>
      <c r="BJ10320" s="54"/>
      <c r="BK10320" s="22"/>
      <c r="BL10320" s="24"/>
      <c r="BP10320" s="23"/>
      <c r="BQ10320" s="24"/>
      <c r="BR10320" s="22"/>
      <c r="BS10320" s="24"/>
      <c r="BT10320" s="24"/>
      <c r="BU10320" s="23"/>
      <c r="BV10320" s="26"/>
      <c r="BX10320" s="6"/>
      <c r="BY10320" s="24"/>
      <c r="BZ10320" s="109"/>
      <c r="CA10320" s="66"/>
      <c r="CB10320" s="5"/>
      <c r="CC10320" s="68"/>
      <c r="CD10320" s="67"/>
      <c r="CE10320" s="67"/>
      <c r="CF10320" s="64"/>
      <c r="CG10320" s="5"/>
      <c r="CH10320" s="69"/>
      <c r="CI10320" s="6"/>
      <c r="CJ10320" s="5"/>
      <c r="CK10320" s="25"/>
      <c r="CL10320" s="5"/>
      <c r="DN10320" s="14"/>
      <c r="DO10320" s="14"/>
      <c r="DP10320" s="5"/>
      <c r="DQ10320" s="25"/>
      <c r="DR10320" s="25"/>
      <c r="DS10320" s="96"/>
      <c r="DT10320" s="83"/>
      <c r="DU10320" s="14"/>
      <c r="DX10320" s="83"/>
      <c r="DY10320" s="83"/>
      <c r="DZ10320" s="83"/>
      <c r="EA10320" s="83"/>
      <c r="EJ10320" s="54"/>
      <c r="EK10320" s="22"/>
      <c r="EL10320" s="24"/>
      <c r="EP10320" s="23"/>
      <c r="EQ10320" s="24"/>
      <c r="ER10320" s="22"/>
      <c r="ES10320" s="24"/>
      <c r="ET10320" s="24"/>
      <c r="EU10320" s="23"/>
      <c r="EV10320" s="26"/>
      <c r="EX10320" s="6"/>
      <c r="EY10320" s="24"/>
      <c r="EZ10320" s="109"/>
      <c r="FA10320" s="66"/>
      <c r="FB10320" s="5"/>
      <c r="FC10320" s="68"/>
      <c r="FD10320" s="67"/>
      <c r="FE10320" s="67"/>
      <c r="FF10320" s="64"/>
      <c r="FG10320" s="5"/>
      <c r="FH10320" s="69"/>
      <c r="FI10320" s="6"/>
      <c r="FJ10320" s="5"/>
      <c r="FK10320" s="25"/>
      <c r="FL10320" s="5"/>
    </row>
    <row r="10321" spans="40:168">
      <c r="AN10321" s="14"/>
      <c r="AO10321" s="14"/>
      <c r="AP10321" s="5"/>
      <c r="AQ10321" s="25"/>
      <c r="AR10321" s="25"/>
      <c r="AS10321" s="96"/>
      <c r="AT10321" s="83"/>
      <c r="AU10321" s="14"/>
      <c r="AX10321" s="83"/>
      <c r="AY10321" s="83"/>
      <c r="AZ10321" s="83"/>
      <c r="BA10321" s="83"/>
      <c r="BJ10321" s="54"/>
      <c r="BK10321" s="22"/>
      <c r="BL10321" s="24"/>
      <c r="BP10321" s="23"/>
      <c r="BQ10321" s="24"/>
      <c r="BR10321" s="22"/>
      <c r="BS10321" s="24"/>
      <c r="BT10321" s="24"/>
      <c r="BU10321" s="23"/>
      <c r="BV10321" s="26"/>
      <c r="BX10321" s="6"/>
      <c r="BY10321" s="24"/>
      <c r="BZ10321" s="109"/>
      <c r="CA10321" s="66"/>
      <c r="CB10321" s="5"/>
      <c r="CC10321" s="68"/>
      <c r="CD10321" s="67"/>
      <c r="CE10321" s="67"/>
      <c r="CF10321" s="64"/>
      <c r="CG10321" s="5"/>
      <c r="CH10321" s="69"/>
      <c r="CI10321" s="6"/>
      <c r="CJ10321" s="5"/>
      <c r="CK10321" s="25"/>
      <c r="CL10321" s="5"/>
      <c r="DN10321" s="14"/>
      <c r="DO10321" s="14"/>
      <c r="DP10321" s="5"/>
      <c r="DQ10321" s="25"/>
      <c r="DR10321" s="25"/>
      <c r="DS10321" s="96"/>
      <c r="DT10321" s="83"/>
      <c r="DU10321" s="14"/>
      <c r="DX10321" s="83"/>
      <c r="DY10321" s="83"/>
      <c r="DZ10321" s="83"/>
      <c r="EA10321" s="83"/>
      <c r="EJ10321" s="54"/>
      <c r="EK10321" s="22"/>
      <c r="EL10321" s="24"/>
      <c r="EP10321" s="23"/>
      <c r="EQ10321" s="24"/>
      <c r="ER10321" s="22"/>
      <c r="ES10321" s="24"/>
      <c r="ET10321" s="24"/>
      <c r="EU10321" s="23"/>
      <c r="EV10321" s="26"/>
      <c r="EX10321" s="6"/>
      <c r="EY10321" s="24"/>
      <c r="EZ10321" s="109"/>
      <c r="FA10321" s="66"/>
      <c r="FB10321" s="5"/>
      <c r="FC10321" s="68"/>
      <c r="FD10321" s="67"/>
      <c r="FE10321" s="67"/>
      <c r="FF10321" s="64"/>
      <c r="FG10321" s="5"/>
      <c r="FH10321" s="69"/>
      <c r="FI10321" s="6"/>
      <c r="FJ10321" s="5"/>
      <c r="FK10321" s="25"/>
      <c r="FL10321" s="5"/>
    </row>
    <row r="10322" spans="40:168">
      <c r="AN10322" s="14"/>
      <c r="AO10322" s="14"/>
      <c r="AP10322" s="5"/>
      <c r="AQ10322" s="25"/>
      <c r="AR10322" s="25"/>
      <c r="AS10322" s="96"/>
      <c r="AT10322" s="83"/>
      <c r="AU10322" s="14"/>
      <c r="AX10322" s="83"/>
      <c r="AY10322" s="83"/>
      <c r="AZ10322" s="83"/>
      <c r="BA10322" s="83"/>
      <c r="BJ10322" s="54"/>
      <c r="BK10322" s="22"/>
      <c r="BL10322" s="24"/>
      <c r="BP10322" s="23"/>
      <c r="BQ10322" s="24"/>
      <c r="BR10322" s="22"/>
      <c r="BS10322" s="24"/>
      <c r="BT10322" s="24"/>
      <c r="BU10322" s="23"/>
      <c r="BV10322" s="26"/>
      <c r="BX10322" s="6"/>
      <c r="BY10322" s="24"/>
      <c r="BZ10322" s="109"/>
      <c r="CA10322" s="66"/>
      <c r="CB10322" s="5"/>
      <c r="CC10322" s="68"/>
      <c r="CD10322" s="67"/>
      <c r="CE10322" s="67"/>
      <c r="CF10322" s="64"/>
      <c r="CG10322" s="5"/>
      <c r="CH10322" s="69"/>
      <c r="CI10322" s="6"/>
      <c r="CJ10322" s="5"/>
      <c r="CK10322" s="25"/>
      <c r="CL10322" s="5"/>
      <c r="DN10322" s="14"/>
      <c r="DO10322" s="14"/>
      <c r="DP10322" s="5"/>
      <c r="DQ10322" s="25"/>
      <c r="DR10322" s="25"/>
      <c r="DS10322" s="96"/>
      <c r="DT10322" s="83"/>
      <c r="DU10322" s="14"/>
      <c r="DX10322" s="83"/>
      <c r="DY10322" s="83"/>
      <c r="DZ10322" s="83"/>
      <c r="EA10322" s="83"/>
      <c r="EJ10322" s="54"/>
      <c r="EK10322" s="22"/>
      <c r="EL10322" s="24"/>
      <c r="EP10322" s="23"/>
      <c r="EQ10322" s="24"/>
      <c r="ER10322" s="22"/>
      <c r="ES10322" s="24"/>
      <c r="ET10322" s="24"/>
      <c r="EU10322" s="23"/>
      <c r="EV10322" s="26"/>
      <c r="EX10322" s="6"/>
      <c r="EY10322" s="24"/>
      <c r="EZ10322" s="109"/>
      <c r="FA10322" s="66"/>
      <c r="FB10322" s="5"/>
      <c r="FC10322" s="68"/>
      <c r="FD10322" s="67"/>
      <c r="FE10322" s="67"/>
      <c r="FF10322" s="64"/>
      <c r="FG10322" s="5"/>
      <c r="FH10322" s="69"/>
      <c r="FI10322" s="6"/>
      <c r="FJ10322" s="5"/>
      <c r="FK10322" s="25"/>
      <c r="FL10322" s="5"/>
    </row>
    <row r="10323" spans="40:168">
      <c r="AN10323" s="14"/>
      <c r="AO10323" s="14"/>
      <c r="AP10323" s="5"/>
      <c r="AQ10323" s="25"/>
      <c r="AR10323" s="25"/>
      <c r="AS10323" s="96"/>
      <c r="AT10323" s="83"/>
      <c r="AU10323" s="14"/>
      <c r="AX10323" s="83"/>
      <c r="AY10323" s="83"/>
      <c r="AZ10323" s="83"/>
      <c r="BA10323" s="83"/>
      <c r="BJ10323" s="54"/>
      <c r="BK10323" s="22"/>
      <c r="BL10323" s="24"/>
      <c r="BP10323" s="23"/>
      <c r="BQ10323" s="24"/>
      <c r="BR10323" s="22"/>
      <c r="BS10323" s="24"/>
      <c r="BT10323" s="24"/>
      <c r="BU10323" s="23"/>
      <c r="BV10323" s="26"/>
      <c r="BX10323" s="6"/>
      <c r="BY10323" s="24"/>
      <c r="BZ10323" s="109"/>
      <c r="CA10323" s="66"/>
      <c r="CB10323" s="5"/>
      <c r="CC10323" s="68"/>
      <c r="CD10323" s="67"/>
      <c r="CE10323" s="67"/>
      <c r="CF10323" s="64"/>
      <c r="CG10323" s="5"/>
      <c r="CH10323" s="69"/>
      <c r="CI10323" s="6"/>
      <c r="CJ10323" s="5"/>
      <c r="CK10323" s="25"/>
      <c r="CL10323" s="5"/>
      <c r="DN10323" s="14"/>
      <c r="DO10323" s="14"/>
      <c r="DP10323" s="5"/>
      <c r="DQ10323" s="25"/>
      <c r="DR10323" s="25"/>
      <c r="DS10323" s="96"/>
      <c r="DT10323" s="83"/>
      <c r="DU10323" s="14"/>
      <c r="DX10323" s="83"/>
      <c r="DY10323" s="83"/>
      <c r="DZ10323" s="83"/>
      <c r="EA10323" s="83"/>
      <c r="EJ10323" s="54"/>
      <c r="EK10323" s="22"/>
      <c r="EL10323" s="24"/>
      <c r="EP10323" s="23"/>
      <c r="EQ10323" s="24"/>
      <c r="ER10323" s="22"/>
      <c r="ES10323" s="24"/>
      <c r="ET10323" s="24"/>
      <c r="EU10323" s="23"/>
      <c r="EV10323" s="26"/>
      <c r="EX10323" s="6"/>
      <c r="EY10323" s="24"/>
      <c r="EZ10323" s="109"/>
      <c r="FA10323" s="66"/>
      <c r="FB10323" s="5"/>
      <c r="FC10323" s="68"/>
      <c r="FD10323" s="67"/>
      <c r="FE10323" s="67"/>
      <c r="FF10323" s="64"/>
      <c r="FG10323" s="5"/>
      <c r="FH10323" s="69"/>
      <c r="FI10323" s="6"/>
      <c r="FJ10323" s="5"/>
      <c r="FK10323" s="25"/>
      <c r="FL10323" s="5"/>
    </row>
    <row r="10324" spans="40:168">
      <c r="AN10324" s="14"/>
      <c r="AO10324" s="14"/>
      <c r="AP10324" s="5"/>
      <c r="AQ10324" s="25"/>
      <c r="AR10324" s="25"/>
      <c r="AS10324" s="96"/>
      <c r="AT10324" s="83"/>
      <c r="AU10324" s="14"/>
      <c r="AX10324" s="83"/>
      <c r="AY10324" s="83"/>
      <c r="AZ10324" s="83"/>
      <c r="BA10324" s="83"/>
      <c r="BJ10324" s="54"/>
      <c r="BK10324" s="22"/>
      <c r="BL10324" s="24"/>
      <c r="BP10324" s="23"/>
      <c r="BQ10324" s="24"/>
      <c r="BR10324" s="22"/>
      <c r="BS10324" s="24"/>
      <c r="BT10324" s="24"/>
      <c r="BU10324" s="23"/>
      <c r="BV10324" s="26"/>
      <c r="BX10324" s="6"/>
      <c r="BY10324" s="24"/>
      <c r="BZ10324" s="109"/>
      <c r="CA10324" s="66"/>
      <c r="CB10324" s="5"/>
      <c r="CC10324" s="68"/>
      <c r="CD10324" s="67"/>
      <c r="CE10324" s="67"/>
      <c r="CF10324" s="64"/>
      <c r="CG10324" s="5"/>
      <c r="CH10324" s="69"/>
      <c r="CI10324" s="6"/>
      <c r="CJ10324" s="5"/>
      <c r="CK10324" s="25"/>
      <c r="CL10324" s="5"/>
      <c r="DN10324" s="14"/>
      <c r="DO10324" s="14"/>
      <c r="DP10324" s="5"/>
      <c r="DQ10324" s="25"/>
      <c r="DR10324" s="25"/>
      <c r="DS10324" s="96"/>
      <c r="DT10324" s="83"/>
      <c r="DU10324" s="14"/>
      <c r="DX10324" s="83"/>
      <c r="DY10324" s="83"/>
      <c r="DZ10324" s="83"/>
      <c r="EA10324" s="83"/>
      <c r="EJ10324" s="54"/>
      <c r="EK10324" s="22"/>
      <c r="EL10324" s="24"/>
      <c r="EP10324" s="23"/>
      <c r="EQ10324" s="24"/>
      <c r="ER10324" s="22"/>
      <c r="ES10324" s="24"/>
      <c r="ET10324" s="24"/>
      <c r="EU10324" s="23"/>
      <c r="EV10324" s="26"/>
      <c r="EX10324" s="6"/>
      <c r="EY10324" s="24"/>
      <c r="EZ10324" s="109"/>
      <c r="FA10324" s="66"/>
      <c r="FB10324" s="5"/>
      <c r="FC10324" s="68"/>
      <c r="FD10324" s="67"/>
      <c r="FE10324" s="67"/>
      <c r="FF10324" s="64"/>
      <c r="FG10324" s="5"/>
      <c r="FH10324" s="69"/>
      <c r="FI10324" s="6"/>
      <c r="FJ10324" s="5"/>
      <c r="FK10324" s="25"/>
      <c r="FL10324" s="5"/>
    </row>
    <row r="10325" spans="40:168">
      <c r="AN10325" s="14"/>
      <c r="AO10325" s="14"/>
      <c r="AP10325" s="5"/>
      <c r="AQ10325" s="25"/>
      <c r="AR10325" s="25"/>
      <c r="AS10325" s="96"/>
      <c r="AT10325" s="83"/>
      <c r="AU10325" s="14"/>
      <c r="AX10325" s="83"/>
      <c r="AY10325" s="83"/>
      <c r="AZ10325" s="83"/>
      <c r="BA10325" s="83"/>
      <c r="BJ10325" s="54"/>
      <c r="BK10325" s="22"/>
      <c r="BL10325" s="24"/>
      <c r="BP10325" s="23"/>
      <c r="BQ10325" s="24"/>
      <c r="BR10325" s="22"/>
      <c r="BS10325" s="24"/>
      <c r="BT10325" s="24"/>
      <c r="BU10325" s="23"/>
      <c r="BV10325" s="26"/>
      <c r="BX10325" s="6"/>
      <c r="BY10325" s="24"/>
      <c r="BZ10325" s="109"/>
      <c r="CA10325" s="66"/>
      <c r="CB10325" s="5"/>
      <c r="CC10325" s="68"/>
      <c r="CD10325" s="67"/>
      <c r="CE10325" s="67"/>
      <c r="CF10325" s="64"/>
      <c r="CG10325" s="5"/>
      <c r="CH10325" s="69"/>
      <c r="CI10325" s="6"/>
      <c r="CJ10325" s="5"/>
      <c r="CK10325" s="25"/>
      <c r="CL10325" s="5"/>
      <c r="DN10325" s="14"/>
      <c r="DO10325" s="14"/>
      <c r="DP10325" s="5"/>
      <c r="DQ10325" s="25"/>
      <c r="DR10325" s="25"/>
      <c r="DS10325" s="96"/>
      <c r="DT10325" s="83"/>
      <c r="DU10325" s="14"/>
      <c r="DX10325" s="83"/>
      <c r="DY10325" s="83"/>
      <c r="DZ10325" s="83"/>
      <c r="EA10325" s="83"/>
      <c r="EJ10325" s="54"/>
      <c r="EK10325" s="22"/>
      <c r="EL10325" s="24"/>
      <c r="EP10325" s="23"/>
      <c r="EQ10325" s="24"/>
      <c r="ER10325" s="22"/>
      <c r="ES10325" s="24"/>
      <c r="ET10325" s="24"/>
      <c r="EU10325" s="23"/>
      <c r="EV10325" s="26"/>
      <c r="EX10325" s="6"/>
      <c r="EY10325" s="24"/>
      <c r="EZ10325" s="109"/>
      <c r="FA10325" s="66"/>
      <c r="FB10325" s="5"/>
      <c r="FC10325" s="68"/>
      <c r="FD10325" s="67"/>
      <c r="FE10325" s="67"/>
      <c r="FF10325" s="64"/>
      <c r="FG10325" s="5"/>
      <c r="FH10325" s="69"/>
      <c r="FI10325" s="6"/>
      <c r="FJ10325" s="5"/>
      <c r="FK10325" s="25"/>
      <c r="FL10325" s="5"/>
    </row>
    <row r="10326" spans="40:168">
      <c r="AN10326" s="14"/>
      <c r="AO10326" s="14"/>
      <c r="AP10326" s="5"/>
      <c r="AQ10326" s="25"/>
      <c r="AR10326" s="25"/>
      <c r="AS10326" s="96"/>
      <c r="AT10326" s="83"/>
      <c r="AU10326" s="14"/>
      <c r="AX10326" s="83"/>
      <c r="AY10326" s="83"/>
      <c r="AZ10326" s="83"/>
      <c r="BA10326" s="83"/>
      <c r="BJ10326" s="54"/>
      <c r="BK10326" s="22"/>
      <c r="BL10326" s="24"/>
      <c r="BP10326" s="23"/>
      <c r="BQ10326" s="24"/>
      <c r="BR10326" s="22"/>
      <c r="BS10326" s="24"/>
      <c r="BT10326" s="24"/>
      <c r="BU10326" s="23"/>
      <c r="BV10326" s="26"/>
      <c r="BX10326" s="6"/>
      <c r="BY10326" s="24"/>
      <c r="BZ10326" s="109"/>
      <c r="CA10326" s="66"/>
      <c r="CB10326" s="5"/>
      <c r="CC10326" s="68"/>
      <c r="CD10326" s="67"/>
      <c r="CE10326" s="67"/>
      <c r="CF10326" s="64"/>
      <c r="CG10326" s="5"/>
      <c r="CH10326" s="69"/>
      <c r="CI10326" s="6"/>
      <c r="CJ10326" s="5"/>
      <c r="CK10326" s="25"/>
      <c r="CL10326" s="5"/>
      <c r="DN10326" s="14"/>
      <c r="DO10326" s="14"/>
      <c r="DP10326" s="5"/>
      <c r="DQ10326" s="25"/>
      <c r="DR10326" s="25"/>
      <c r="DS10326" s="96"/>
      <c r="DT10326" s="83"/>
      <c r="DU10326" s="14"/>
      <c r="DX10326" s="83"/>
      <c r="DY10326" s="83"/>
      <c r="DZ10326" s="83"/>
      <c r="EA10326" s="83"/>
      <c r="EJ10326" s="54"/>
      <c r="EK10326" s="22"/>
      <c r="EL10326" s="24"/>
      <c r="EP10326" s="23"/>
      <c r="EQ10326" s="24"/>
      <c r="ER10326" s="22"/>
      <c r="ES10326" s="24"/>
      <c r="ET10326" s="24"/>
      <c r="EU10326" s="23"/>
      <c r="EV10326" s="26"/>
      <c r="EX10326" s="6"/>
      <c r="EY10326" s="24"/>
      <c r="EZ10326" s="109"/>
      <c r="FA10326" s="66"/>
      <c r="FB10326" s="5"/>
      <c r="FC10326" s="68"/>
      <c r="FD10326" s="67"/>
      <c r="FE10326" s="67"/>
      <c r="FF10326" s="64"/>
      <c r="FG10326" s="5"/>
      <c r="FH10326" s="69"/>
      <c r="FI10326" s="6"/>
      <c r="FJ10326" s="5"/>
      <c r="FK10326" s="25"/>
      <c r="FL10326" s="5"/>
    </row>
    <row r="10327" spans="40:168">
      <c r="AN10327" s="14"/>
      <c r="AO10327" s="14"/>
      <c r="AP10327" s="5"/>
      <c r="AQ10327" s="25"/>
      <c r="AR10327" s="25"/>
      <c r="AS10327" s="96"/>
      <c r="AT10327" s="83"/>
      <c r="AU10327" s="14"/>
      <c r="AX10327" s="83"/>
      <c r="AY10327" s="83"/>
      <c r="AZ10327" s="83"/>
      <c r="BA10327" s="83"/>
      <c r="BJ10327" s="54"/>
      <c r="BK10327" s="22"/>
      <c r="BL10327" s="24"/>
      <c r="BP10327" s="23"/>
      <c r="BQ10327" s="24"/>
      <c r="BR10327" s="22"/>
      <c r="BS10327" s="24"/>
      <c r="BT10327" s="24"/>
      <c r="BU10327" s="23"/>
      <c r="BV10327" s="26"/>
      <c r="BX10327" s="6"/>
      <c r="BY10327" s="24"/>
      <c r="BZ10327" s="109"/>
      <c r="CA10327" s="66"/>
      <c r="CB10327" s="5"/>
      <c r="CC10327" s="68"/>
      <c r="CD10327" s="67"/>
      <c r="CE10327" s="67"/>
      <c r="CF10327" s="64"/>
      <c r="CG10327" s="5"/>
      <c r="CH10327" s="69"/>
      <c r="CI10327" s="6"/>
      <c r="CJ10327" s="5"/>
      <c r="CK10327" s="25"/>
      <c r="CL10327" s="5"/>
      <c r="DN10327" s="14"/>
      <c r="DO10327" s="14"/>
      <c r="DP10327" s="5"/>
      <c r="DQ10327" s="25"/>
      <c r="DR10327" s="25"/>
      <c r="DS10327" s="96"/>
      <c r="DT10327" s="83"/>
      <c r="DU10327" s="14"/>
      <c r="DX10327" s="83"/>
      <c r="DY10327" s="83"/>
      <c r="DZ10327" s="83"/>
      <c r="EA10327" s="83"/>
      <c r="EJ10327" s="54"/>
      <c r="EK10327" s="22"/>
      <c r="EL10327" s="24"/>
      <c r="EP10327" s="23"/>
      <c r="EQ10327" s="24"/>
      <c r="ER10327" s="22"/>
      <c r="ES10327" s="24"/>
      <c r="ET10327" s="24"/>
      <c r="EU10327" s="23"/>
      <c r="EV10327" s="26"/>
      <c r="EX10327" s="6"/>
      <c r="EY10327" s="24"/>
      <c r="EZ10327" s="109"/>
      <c r="FA10327" s="66"/>
      <c r="FB10327" s="5"/>
      <c r="FC10327" s="68"/>
      <c r="FD10327" s="67"/>
      <c r="FE10327" s="67"/>
      <c r="FF10327" s="64"/>
      <c r="FG10327" s="5"/>
      <c r="FH10327" s="69"/>
      <c r="FI10327" s="6"/>
      <c r="FJ10327" s="5"/>
      <c r="FK10327" s="25"/>
      <c r="FL10327" s="5"/>
    </row>
    <row r="10328" spans="40:168">
      <c r="AN10328" s="14"/>
      <c r="AO10328" s="14"/>
      <c r="AP10328" s="5"/>
      <c r="AQ10328" s="25"/>
      <c r="AR10328" s="25"/>
      <c r="AS10328" s="96"/>
      <c r="AT10328" s="83"/>
      <c r="AU10328" s="14"/>
      <c r="AX10328" s="83"/>
      <c r="AY10328" s="83"/>
      <c r="AZ10328" s="83"/>
      <c r="BA10328" s="83"/>
      <c r="BJ10328" s="54"/>
      <c r="BK10328" s="22"/>
      <c r="BL10328" s="24"/>
      <c r="BP10328" s="23"/>
      <c r="BQ10328" s="24"/>
      <c r="BR10328" s="22"/>
      <c r="BS10328" s="24"/>
      <c r="BT10328" s="24"/>
      <c r="BU10328" s="23"/>
      <c r="BV10328" s="26"/>
      <c r="BX10328" s="6"/>
      <c r="BY10328" s="24"/>
      <c r="BZ10328" s="109"/>
      <c r="CA10328" s="66"/>
      <c r="CB10328" s="5"/>
      <c r="CC10328" s="68"/>
      <c r="CD10328" s="67"/>
      <c r="CE10328" s="67"/>
      <c r="CF10328" s="64"/>
      <c r="CG10328" s="5"/>
      <c r="CH10328" s="69"/>
      <c r="CI10328" s="6"/>
      <c r="CJ10328" s="5"/>
      <c r="CK10328" s="25"/>
      <c r="CL10328" s="5"/>
      <c r="DN10328" s="14"/>
      <c r="DO10328" s="14"/>
      <c r="DP10328" s="5"/>
      <c r="DQ10328" s="25"/>
      <c r="DR10328" s="25"/>
      <c r="DS10328" s="96"/>
      <c r="DT10328" s="83"/>
      <c r="DU10328" s="14"/>
      <c r="DX10328" s="83"/>
      <c r="DY10328" s="83"/>
      <c r="DZ10328" s="83"/>
      <c r="EA10328" s="83"/>
      <c r="EJ10328" s="54"/>
      <c r="EK10328" s="22"/>
      <c r="EL10328" s="24"/>
      <c r="EP10328" s="23"/>
      <c r="EQ10328" s="24"/>
      <c r="ER10328" s="22"/>
      <c r="ES10328" s="24"/>
      <c r="ET10328" s="24"/>
      <c r="EU10328" s="23"/>
      <c r="EV10328" s="26"/>
      <c r="EX10328" s="6"/>
      <c r="EY10328" s="24"/>
      <c r="EZ10328" s="109"/>
      <c r="FA10328" s="66"/>
      <c r="FB10328" s="5"/>
      <c r="FC10328" s="68"/>
      <c r="FD10328" s="67"/>
      <c r="FE10328" s="67"/>
      <c r="FF10328" s="64"/>
      <c r="FG10328" s="5"/>
      <c r="FH10328" s="69"/>
      <c r="FI10328" s="6"/>
      <c r="FJ10328" s="5"/>
      <c r="FK10328" s="25"/>
      <c r="FL10328" s="5"/>
    </row>
    <row r="10329" spans="40:168">
      <c r="AN10329" s="14"/>
      <c r="AO10329" s="14"/>
      <c r="AP10329" s="5"/>
      <c r="AQ10329" s="25"/>
      <c r="AR10329" s="25"/>
      <c r="AS10329" s="96"/>
      <c r="AT10329" s="83"/>
      <c r="AU10329" s="14"/>
      <c r="AX10329" s="83"/>
      <c r="AY10329" s="83"/>
      <c r="AZ10329" s="83"/>
      <c r="BA10329" s="83"/>
      <c r="BJ10329" s="54"/>
      <c r="BK10329" s="22"/>
      <c r="BL10329" s="24"/>
      <c r="BP10329" s="23"/>
      <c r="BQ10329" s="24"/>
      <c r="BR10329" s="22"/>
      <c r="BS10329" s="24"/>
      <c r="BT10329" s="24"/>
      <c r="BU10329" s="23"/>
      <c r="BV10329" s="26"/>
      <c r="BX10329" s="6"/>
      <c r="BY10329" s="24"/>
      <c r="BZ10329" s="109"/>
      <c r="CA10329" s="66"/>
      <c r="CB10329" s="5"/>
      <c r="CC10329" s="68"/>
      <c r="CD10329" s="67"/>
      <c r="CE10329" s="67"/>
      <c r="CF10329" s="64"/>
      <c r="CG10329" s="5"/>
      <c r="CH10329" s="69"/>
      <c r="CI10329" s="6"/>
      <c r="CJ10329" s="5"/>
      <c r="CK10329" s="25"/>
      <c r="CL10329" s="5"/>
      <c r="DN10329" s="14"/>
      <c r="DO10329" s="14"/>
      <c r="DP10329" s="5"/>
      <c r="DQ10329" s="25"/>
      <c r="DR10329" s="25"/>
      <c r="DS10329" s="96"/>
      <c r="DT10329" s="83"/>
      <c r="DU10329" s="14"/>
      <c r="DX10329" s="83"/>
      <c r="DY10329" s="83"/>
      <c r="DZ10329" s="83"/>
      <c r="EA10329" s="83"/>
      <c r="EJ10329" s="54"/>
      <c r="EK10329" s="22"/>
      <c r="EL10329" s="24"/>
      <c r="EP10329" s="23"/>
      <c r="EQ10329" s="24"/>
      <c r="ER10329" s="22"/>
      <c r="ES10329" s="24"/>
      <c r="ET10329" s="24"/>
      <c r="EU10329" s="23"/>
      <c r="EV10329" s="26"/>
      <c r="EX10329" s="6"/>
      <c r="EY10329" s="24"/>
      <c r="EZ10329" s="109"/>
      <c r="FA10329" s="66"/>
      <c r="FB10329" s="5"/>
      <c r="FC10329" s="68"/>
      <c r="FD10329" s="67"/>
      <c r="FE10329" s="67"/>
      <c r="FF10329" s="64"/>
      <c r="FG10329" s="5"/>
      <c r="FH10329" s="69"/>
      <c r="FI10329" s="6"/>
      <c r="FJ10329" s="5"/>
      <c r="FK10329" s="25"/>
      <c r="FL10329" s="5"/>
    </row>
    <row r="10330" spans="40:168">
      <c r="AN10330" s="14"/>
      <c r="AO10330" s="14"/>
      <c r="AP10330" s="5"/>
      <c r="AQ10330" s="25"/>
      <c r="AR10330" s="25"/>
      <c r="AS10330" s="96"/>
      <c r="AT10330" s="83"/>
      <c r="AU10330" s="14"/>
      <c r="AX10330" s="83"/>
      <c r="AY10330" s="83"/>
      <c r="AZ10330" s="83"/>
      <c r="BA10330" s="83"/>
      <c r="BJ10330" s="54"/>
      <c r="BK10330" s="22"/>
      <c r="BL10330" s="24"/>
      <c r="BP10330" s="23"/>
      <c r="BQ10330" s="24"/>
      <c r="BR10330" s="22"/>
      <c r="BS10330" s="24"/>
      <c r="BT10330" s="24"/>
      <c r="BU10330" s="23"/>
      <c r="BV10330" s="26"/>
      <c r="BX10330" s="6"/>
      <c r="BY10330" s="24"/>
      <c r="BZ10330" s="109"/>
      <c r="CA10330" s="66"/>
      <c r="CB10330" s="5"/>
      <c r="CC10330" s="68"/>
      <c r="CD10330" s="67"/>
      <c r="CE10330" s="67"/>
      <c r="CF10330" s="64"/>
      <c r="CG10330" s="5"/>
      <c r="CH10330" s="69"/>
      <c r="CI10330" s="6"/>
      <c r="CJ10330" s="5"/>
      <c r="CK10330" s="25"/>
      <c r="CL10330" s="5"/>
      <c r="DN10330" s="14"/>
      <c r="DO10330" s="14"/>
      <c r="DP10330" s="5"/>
      <c r="DQ10330" s="25"/>
      <c r="DR10330" s="25"/>
      <c r="DS10330" s="96"/>
      <c r="DT10330" s="83"/>
      <c r="DU10330" s="14"/>
      <c r="DX10330" s="83"/>
      <c r="DY10330" s="83"/>
      <c r="DZ10330" s="83"/>
      <c r="EA10330" s="83"/>
      <c r="EJ10330" s="54"/>
      <c r="EK10330" s="22"/>
      <c r="EL10330" s="24"/>
      <c r="EP10330" s="23"/>
      <c r="EQ10330" s="24"/>
      <c r="ER10330" s="22"/>
      <c r="ES10330" s="24"/>
      <c r="ET10330" s="24"/>
      <c r="EU10330" s="23"/>
      <c r="EV10330" s="26"/>
      <c r="EX10330" s="6"/>
      <c r="EY10330" s="24"/>
      <c r="EZ10330" s="109"/>
      <c r="FA10330" s="66"/>
      <c r="FB10330" s="5"/>
      <c r="FC10330" s="68"/>
      <c r="FD10330" s="67"/>
      <c r="FE10330" s="67"/>
      <c r="FF10330" s="64"/>
      <c r="FG10330" s="5"/>
      <c r="FH10330" s="69"/>
      <c r="FI10330" s="6"/>
      <c r="FJ10330" s="5"/>
      <c r="FK10330" s="25"/>
      <c r="FL10330" s="5"/>
    </row>
    <row r="10331" spans="40:168">
      <c r="AN10331" s="14"/>
      <c r="AO10331" s="14"/>
      <c r="AP10331" s="5"/>
      <c r="AQ10331" s="25"/>
      <c r="AR10331" s="25"/>
      <c r="AS10331" s="96"/>
      <c r="AT10331" s="83"/>
      <c r="AU10331" s="14"/>
      <c r="AX10331" s="83"/>
      <c r="AY10331" s="83"/>
      <c r="AZ10331" s="83"/>
      <c r="BA10331" s="83"/>
      <c r="BJ10331" s="54"/>
      <c r="BK10331" s="22"/>
      <c r="BL10331" s="24"/>
      <c r="BP10331" s="23"/>
      <c r="BQ10331" s="24"/>
      <c r="BR10331" s="22"/>
      <c r="BS10331" s="24"/>
      <c r="BT10331" s="24"/>
      <c r="BU10331" s="23"/>
      <c r="BV10331" s="26"/>
      <c r="BX10331" s="6"/>
      <c r="BY10331" s="24"/>
      <c r="BZ10331" s="109"/>
      <c r="CA10331" s="66"/>
      <c r="CB10331" s="5"/>
      <c r="CC10331" s="68"/>
      <c r="CD10331" s="67"/>
      <c r="CE10331" s="67"/>
      <c r="CF10331" s="64"/>
      <c r="CG10331" s="5"/>
      <c r="CH10331" s="69"/>
      <c r="CI10331" s="6"/>
      <c r="CJ10331" s="5"/>
      <c r="CK10331" s="25"/>
      <c r="CL10331" s="5"/>
      <c r="DN10331" s="14"/>
      <c r="DO10331" s="14"/>
      <c r="DP10331" s="5"/>
      <c r="DQ10331" s="25"/>
      <c r="DR10331" s="25"/>
      <c r="DS10331" s="96"/>
      <c r="DT10331" s="83"/>
      <c r="DU10331" s="14"/>
      <c r="DX10331" s="83"/>
      <c r="DY10331" s="83"/>
      <c r="DZ10331" s="83"/>
      <c r="EA10331" s="83"/>
      <c r="EJ10331" s="54"/>
      <c r="EK10331" s="22"/>
      <c r="EL10331" s="24"/>
      <c r="EP10331" s="23"/>
      <c r="EQ10331" s="24"/>
      <c r="ER10331" s="22"/>
      <c r="ES10331" s="24"/>
      <c r="ET10331" s="24"/>
      <c r="EU10331" s="23"/>
      <c r="EV10331" s="26"/>
      <c r="EX10331" s="6"/>
      <c r="EY10331" s="24"/>
      <c r="EZ10331" s="109"/>
      <c r="FA10331" s="66"/>
      <c r="FB10331" s="5"/>
      <c r="FC10331" s="68"/>
      <c r="FD10331" s="67"/>
      <c r="FE10331" s="67"/>
      <c r="FF10331" s="64"/>
      <c r="FG10331" s="5"/>
      <c r="FH10331" s="69"/>
      <c r="FI10331" s="6"/>
      <c r="FJ10331" s="5"/>
      <c r="FK10331" s="25"/>
      <c r="FL10331" s="5"/>
    </row>
    <row r="10332" spans="40:168">
      <c r="AN10332" s="14"/>
      <c r="AO10332" s="14"/>
      <c r="AP10332" s="5"/>
      <c r="AQ10332" s="25"/>
      <c r="AR10332" s="25"/>
      <c r="AS10332" s="96"/>
      <c r="AT10332" s="83"/>
      <c r="AU10332" s="14"/>
      <c r="AX10332" s="83"/>
      <c r="AY10332" s="83"/>
      <c r="AZ10332" s="83"/>
      <c r="BA10332" s="83"/>
      <c r="BJ10332" s="54"/>
      <c r="BK10332" s="22"/>
      <c r="BL10332" s="24"/>
      <c r="BP10332" s="23"/>
      <c r="BQ10332" s="24"/>
      <c r="BR10332" s="22"/>
      <c r="BS10332" s="24"/>
      <c r="BT10332" s="24"/>
      <c r="BU10332" s="23"/>
      <c r="BV10332" s="26"/>
      <c r="BX10332" s="6"/>
      <c r="BY10332" s="24"/>
      <c r="BZ10332" s="109"/>
      <c r="CA10332" s="66"/>
      <c r="CB10332" s="5"/>
      <c r="CC10332" s="68"/>
      <c r="CD10332" s="67"/>
      <c r="CE10332" s="67"/>
      <c r="CF10332" s="64"/>
      <c r="CG10332" s="5"/>
      <c r="CH10332" s="69"/>
      <c r="CI10332" s="6"/>
      <c r="CJ10332" s="5"/>
      <c r="CK10332" s="25"/>
      <c r="CL10332" s="5"/>
      <c r="DN10332" s="14"/>
      <c r="DO10332" s="14"/>
      <c r="DP10332" s="5"/>
      <c r="DQ10332" s="25"/>
      <c r="DR10332" s="25"/>
      <c r="DS10332" s="96"/>
      <c r="DT10332" s="83"/>
      <c r="DU10332" s="14"/>
      <c r="DX10332" s="83"/>
      <c r="DY10332" s="83"/>
      <c r="DZ10332" s="83"/>
      <c r="EA10332" s="83"/>
      <c r="EJ10332" s="54"/>
      <c r="EK10332" s="22"/>
      <c r="EL10332" s="24"/>
      <c r="EP10332" s="23"/>
      <c r="EQ10332" s="24"/>
      <c r="ER10332" s="22"/>
      <c r="ES10332" s="24"/>
      <c r="ET10332" s="24"/>
      <c r="EU10332" s="23"/>
      <c r="EV10332" s="26"/>
      <c r="EX10332" s="6"/>
      <c r="EY10332" s="24"/>
      <c r="EZ10332" s="109"/>
      <c r="FA10332" s="66"/>
      <c r="FB10332" s="5"/>
      <c r="FC10332" s="68"/>
      <c r="FD10332" s="67"/>
      <c r="FE10332" s="67"/>
      <c r="FF10332" s="64"/>
      <c r="FG10332" s="5"/>
      <c r="FH10332" s="69"/>
      <c r="FI10332" s="6"/>
      <c r="FJ10332" s="5"/>
      <c r="FK10332" s="25"/>
      <c r="FL10332" s="5"/>
    </row>
    <row r="10333" spans="40:168">
      <c r="AN10333" s="14"/>
      <c r="AO10333" s="14"/>
      <c r="AP10333" s="5"/>
      <c r="AQ10333" s="25"/>
      <c r="AR10333" s="25"/>
      <c r="AS10333" s="96"/>
      <c r="AT10333" s="83"/>
      <c r="AU10333" s="14"/>
      <c r="AX10333" s="83"/>
      <c r="AY10333" s="83"/>
      <c r="AZ10333" s="83"/>
      <c r="BA10333" s="83"/>
      <c r="BJ10333" s="54"/>
      <c r="BK10333" s="22"/>
      <c r="BL10333" s="24"/>
      <c r="BP10333" s="23"/>
      <c r="BQ10333" s="24"/>
      <c r="BR10333" s="22"/>
      <c r="BS10333" s="24"/>
      <c r="BT10333" s="24"/>
      <c r="BU10333" s="23"/>
      <c r="BV10333" s="26"/>
      <c r="BX10333" s="6"/>
      <c r="BY10333" s="24"/>
      <c r="BZ10333" s="109"/>
      <c r="CA10333" s="66"/>
      <c r="CB10333" s="5"/>
      <c r="CC10333" s="68"/>
      <c r="CD10333" s="67"/>
      <c r="CE10333" s="67"/>
      <c r="CF10333" s="64"/>
      <c r="CG10333" s="5"/>
      <c r="CH10333" s="69"/>
      <c r="CI10333" s="6"/>
      <c r="CJ10333" s="5"/>
      <c r="CK10333" s="25"/>
      <c r="CL10333" s="5"/>
      <c r="DN10333" s="14"/>
      <c r="DO10333" s="14"/>
      <c r="DP10333" s="5"/>
      <c r="DQ10333" s="25"/>
      <c r="DR10333" s="25"/>
      <c r="DS10333" s="96"/>
      <c r="DT10333" s="83"/>
      <c r="DU10333" s="14"/>
      <c r="DX10333" s="83"/>
      <c r="DY10333" s="83"/>
      <c r="DZ10333" s="83"/>
      <c r="EA10333" s="83"/>
      <c r="EJ10333" s="54"/>
      <c r="EK10333" s="22"/>
      <c r="EL10333" s="24"/>
      <c r="EP10333" s="23"/>
      <c r="EQ10333" s="24"/>
      <c r="ER10333" s="22"/>
      <c r="ES10333" s="24"/>
      <c r="ET10333" s="24"/>
      <c r="EU10333" s="23"/>
      <c r="EV10333" s="26"/>
      <c r="EX10333" s="6"/>
      <c r="EY10333" s="24"/>
      <c r="EZ10333" s="109"/>
      <c r="FA10333" s="66"/>
      <c r="FB10333" s="5"/>
      <c r="FC10333" s="68"/>
      <c r="FD10333" s="67"/>
      <c r="FE10333" s="67"/>
      <c r="FF10333" s="64"/>
      <c r="FG10333" s="5"/>
      <c r="FH10333" s="69"/>
      <c r="FI10333" s="6"/>
      <c r="FJ10333" s="5"/>
      <c r="FK10333" s="25"/>
      <c r="FL10333" s="5"/>
    </row>
    <row r="10334" spans="40:168">
      <c r="AN10334" s="14"/>
      <c r="AO10334" s="14"/>
      <c r="AP10334" s="5"/>
      <c r="AQ10334" s="25"/>
      <c r="AR10334" s="25"/>
      <c r="AS10334" s="96"/>
      <c r="AT10334" s="83"/>
      <c r="AU10334" s="14"/>
      <c r="AX10334" s="83"/>
      <c r="AY10334" s="83"/>
      <c r="AZ10334" s="83"/>
      <c r="BA10334" s="83"/>
      <c r="BJ10334" s="54"/>
      <c r="BK10334" s="22"/>
      <c r="BL10334" s="24"/>
      <c r="BP10334" s="23"/>
      <c r="BQ10334" s="24"/>
      <c r="BR10334" s="22"/>
      <c r="BS10334" s="24"/>
      <c r="BT10334" s="24"/>
      <c r="BU10334" s="23"/>
      <c r="BV10334" s="26"/>
      <c r="BX10334" s="6"/>
      <c r="BY10334" s="24"/>
      <c r="BZ10334" s="109"/>
      <c r="CA10334" s="66"/>
      <c r="CB10334" s="5"/>
      <c r="CC10334" s="68"/>
      <c r="CD10334" s="67"/>
      <c r="CE10334" s="67"/>
      <c r="CF10334" s="64"/>
      <c r="CG10334" s="5"/>
      <c r="CH10334" s="69"/>
      <c r="CI10334" s="6"/>
      <c r="CJ10334" s="5"/>
      <c r="CK10334" s="25"/>
      <c r="CL10334" s="5"/>
      <c r="DN10334" s="14"/>
      <c r="DO10334" s="14"/>
      <c r="DP10334" s="5"/>
      <c r="DQ10334" s="25"/>
      <c r="DR10334" s="25"/>
      <c r="DS10334" s="96"/>
      <c r="DT10334" s="83"/>
      <c r="DU10334" s="14"/>
      <c r="DX10334" s="83"/>
      <c r="DY10334" s="83"/>
      <c r="DZ10334" s="83"/>
      <c r="EA10334" s="83"/>
      <c r="EJ10334" s="54"/>
      <c r="EK10334" s="22"/>
      <c r="EL10334" s="24"/>
      <c r="EP10334" s="23"/>
      <c r="EQ10334" s="24"/>
      <c r="ER10334" s="22"/>
      <c r="ES10334" s="24"/>
      <c r="ET10334" s="24"/>
      <c r="EU10334" s="23"/>
      <c r="EV10334" s="26"/>
      <c r="EX10334" s="6"/>
      <c r="EY10334" s="24"/>
      <c r="EZ10334" s="109"/>
      <c r="FA10334" s="66"/>
      <c r="FB10334" s="5"/>
      <c r="FC10334" s="68"/>
      <c r="FD10334" s="67"/>
      <c r="FE10334" s="67"/>
      <c r="FF10334" s="64"/>
      <c r="FG10334" s="5"/>
      <c r="FH10334" s="69"/>
      <c r="FI10334" s="6"/>
      <c r="FJ10334" s="5"/>
      <c r="FK10334" s="25"/>
      <c r="FL10334" s="5"/>
    </row>
    <row r="10335" spans="40:168">
      <c r="AN10335" s="14"/>
      <c r="AO10335" s="14"/>
      <c r="AP10335" s="5"/>
      <c r="AQ10335" s="25"/>
      <c r="AR10335" s="25"/>
      <c r="AS10335" s="96"/>
      <c r="AT10335" s="83"/>
      <c r="AU10335" s="14"/>
      <c r="AX10335" s="83"/>
      <c r="AY10335" s="83"/>
      <c r="AZ10335" s="83"/>
      <c r="BA10335" s="83"/>
      <c r="BJ10335" s="54"/>
      <c r="BK10335" s="22"/>
      <c r="BL10335" s="24"/>
      <c r="BP10335" s="23"/>
      <c r="BQ10335" s="24"/>
      <c r="BR10335" s="22"/>
      <c r="BS10335" s="24"/>
      <c r="BT10335" s="24"/>
      <c r="BU10335" s="23"/>
      <c r="BV10335" s="26"/>
      <c r="BX10335" s="6"/>
      <c r="BY10335" s="24"/>
      <c r="BZ10335" s="109"/>
      <c r="CA10335" s="66"/>
      <c r="CB10335" s="5"/>
      <c r="CC10335" s="68"/>
      <c r="CD10335" s="67"/>
      <c r="CE10335" s="67"/>
      <c r="CF10335" s="64"/>
      <c r="CG10335" s="5"/>
      <c r="CH10335" s="69"/>
      <c r="CI10335" s="6"/>
      <c r="CJ10335" s="5"/>
      <c r="CK10335" s="25"/>
      <c r="CL10335" s="5"/>
      <c r="DN10335" s="14"/>
      <c r="DO10335" s="14"/>
      <c r="DP10335" s="5"/>
      <c r="DQ10335" s="25"/>
      <c r="DR10335" s="25"/>
      <c r="DS10335" s="96"/>
      <c r="DT10335" s="83"/>
      <c r="DU10335" s="14"/>
      <c r="DX10335" s="83"/>
      <c r="DY10335" s="83"/>
      <c r="DZ10335" s="83"/>
      <c r="EA10335" s="83"/>
      <c r="EJ10335" s="54"/>
      <c r="EK10335" s="22"/>
      <c r="EL10335" s="24"/>
      <c r="EP10335" s="23"/>
      <c r="EQ10335" s="24"/>
      <c r="ER10335" s="22"/>
      <c r="ES10335" s="24"/>
      <c r="ET10335" s="24"/>
      <c r="EU10335" s="23"/>
      <c r="EV10335" s="26"/>
      <c r="EX10335" s="6"/>
      <c r="EY10335" s="24"/>
      <c r="EZ10335" s="109"/>
      <c r="FA10335" s="66"/>
      <c r="FB10335" s="5"/>
      <c r="FC10335" s="68"/>
      <c r="FD10335" s="67"/>
      <c r="FE10335" s="67"/>
      <c r="FF10335" s="64"/>
      <c r="FG10335" s="5"/>
      <c r="FH10335" s="69"/>
      <c r="FI10335" s="6"/>
      <c r="FJ10335" s="5"/>
      <c r="FK10335" s="25"/>
      <c r="FL10335" s="5"/>
    </row>
    <row r="10336" spans="40:168">
      <c r="AN10336" s="14"/>
      <c r="AO10336" s="14"/>
      <c r="AP10336" s="5"/>
      <c r="AQ10336" s="25"/>
      <c r="AR10336" s="25"/>
      <c r="AS10336" s="96"/>
      <c r="AT10336" s="83"/>
      <c r="AU10336" s="14"/>
      <c r="AX10336" s="83"/>
      <c r="AY10336" s="83"/>
      <c r="AZ10336" s="83"/>
      <c r="BA10336" s="83"/>
      <c r="BJ10336" s="54"/>
      <c r="BK10336" s="22"/>
      <c r="BL10336" s="24"/>
      <c r="BP10336" s="23"/>
      <c r="BQ10336" s="24"/>
      <c r="BR10336" s="22"/>
      <c r="BS10336" s="24"/>
      <c r="BT10336" s="24"/>
      <c r="BU10336" s="23"/>
      <c r="BV10336" s="26"/>
      <c r="BX10336" s="6"/>
      <c r="BY10336" s="24"/>
      <c r="BZ10336" s="109"/>
      <c r="CA10336" s="66"/>
      <c r="CB10336" s="5"/>
      <c r="CC10336" s="68"/>
      <c r="CD10336" s="67"/>
      <c r="CE10336" s="67"/>
      <c r="CF10336" s="64"/>
      <c r="CG10336" s="5"/>
      <c r="CH10336" s="69"/>
      <c r="CI10336" s="6"/>
      <c r="CJ10336" s="5"/>
      <c r="CK10336" s="25"/>
      <c r="CL10336" s="5"/>
      <c r="DN10336" s="14"/>
      <c r="DO10336" s="14"/>
      <c r="DP10336" s="5"/>
      <c r="DQ10336" s="25"/>
      <c r="DR10336" s="25"/>
      <c r="DS10336" s="96"/>
      <c r="DT10336" s="83"/>
      <c r="DU10336" s="14"/>
      <c r="DX10336" s="83"/>
      <c r="DY10336" s="83"/>
      <c r="DZ10336" s="83"/>
      <c r="EA10336" s="83"/>
      <c r="EJ10336" s="54"/>
      <c r="EK10336" s="22"/>
      <c r="EL10336" s="24"/>
      <c r="EP10336" s="23"/>
      <c r="EQ10336" s="24"/>
      <c r="ER10336" s="22"/>
      <c r="ES10336" s="24"/>
      <c r="ET10336" s="24"/>
      <c r="EU10336" s="23"/>
      <c r="EV10336" s="26"/>
      <c r="EX10336" s="6"/>
      <c r="EY10336" s="24"/>
      <c r="EZ10336" s="109"/>
      <c r="FA10336" s="66"/>
      <c r="FB10336" s="5"/>
      <c r="FC10336" s="68"/>
      <c r="FD10336" s="67"/>
      <c r="FE10336" s="67"/>
      <c r="FF10336" s="64"/>
      <c r="FG10336" s="5"/>
      <c r="FH10336" s="69"/>
      <c r="FI10336" s="6"/>
      <c r="FJ10336" s="5"/>
      <c r="FK10336" s="25"/>
      <c r="FL10336" s="5"/>
    </row>
    <row r="10337" spans="40:168">
      <c r="AN10337" s="14"/>
      <c r="AO10337" s="14"/>
      <c r="AP10337" s="5"/>
      <c r="AQ10337" s="25"/>
      <c r="AR10337" s="25"/>
      <c r="AS10337" s="96"/>
      <c r="AT10337" s="83"/>
      <c r="AU10337" s="14"/>
      <c r="AX10337" s="83"/>
      <c r="AY10337" s="83"/>
      <c r="AZ10337" s="83"/>
      <c r="BA10337" s="83"/>
      <c r="BJ10337" s="54"/>
      <c r="BK10337" s="22"/>
      <c r="BL10337" s="24"/>
      <c r="BP10337" s="23"/>
      <c r="BQ10337" s="24"/>
      <c r="BR10337" s="22"/>
      <c r="BS10337" s="24"/>
      <c r="BT10337" s="24"/>
      <c r="BU10337" s="23"/>
      <c r="BV10337" s="26"/>
      <c r="BX10337" s="6"/>
      <c r="BY10337" s="24"/>
      <c r="BZ10337" s="109"/>
      <c r="CA10337" s="66"/>
      <c r="CB10337" s="5"/>
      <c r="CC10337" s="68"/>
      <c r="CD10337" s="67"/>
      <c r="CE10337" s="67"/>
      <c r="CF10337" s="64"/>
      <c r="CG10337" s="5"/>
      <c r="CH10337" s="69"/>
      <c r="CI10337" s="6"/>
      <c r="CJ10337" s="5"/>
      <c r="CK10337" s="25"/>
      <c r="CL10337" s="5"/>
      <c r="DN10337" s="14"/>
      <c r="DO10337" s="14"/>
      <c r="DP10337" s="5"/>
      <c r="DQ10337" s="25"/>
      <c r="DR10337" s="25"/>
      <c r="DS10337" s="96"/>
      <c r="DT10337" s="83"/>
      <c r="DU10337" s="14"/>
      <c r="DX10337" s="83"/>
      <c r="DY10337" s="83"/>
      <c r="DZ10337" s="83"/>
      <c r="EA10337" s="83"/>
      <c r="EJ10337" s="54"/>
      <c r="EK10337" s="22"/>
      <c r="EL10337" s="24"/>
      <c r="EP10337" s="23"/>
      <c r="EQ10337" s="24"/>
      <c r="ER10337" s="22"/>
      <c r="ES10337" s="24"/>
      <c r="ET10337" s="24"/>
      <c r="EU10337" s="23"/>
      <c r="EV10337" s="26"/>
      <c r="EX10337" s="6"/>
      <c r="EY10337" s="24"/>
      <c r="EZ10337" s="109"/>
      <c r="FA10337" s="66"/>
      <c r="FB10337" s="5"/>
      <c r="FC10337" s="68"/>
      <c r="FD10337" s="67"/>
      <c r="FE10337" s="67"/>
      <c r="FF10337" s="64"/>
      <c r="FG10337" s="5"/>
      <c r="FH10337" s="69"/>
      <c r="FI10337" s="6"/>
      <c r="FJ10337" s="5"/>
      <c r="FK10337" s="25"/>
      <c r="FL10337" s="5"/>
    </row>
    <row r="10338" spans="40:168">
      <c r="AN10338" s="14"/>
      <c r="AO10338" s="14"/>
      <c r="AP10338" s="5"/>
      <c r="AQ10338" s="25"/>
      <c r="AR10338" s="25"/>
      <c r="AS10338" s="96"/>
      <c r="AT10338" s="83"/>
      <c r="AU10338" s="14"/>
      <c r="AX10338" s="83"/>
      <c r="AY10338" s="83"/>
      <c r="AZ10338" s="83"/>
      <c r="BA10338" s="83"/>
      <c r="BJ10338" s="54"/>
      <c r="BK10338" s="22"/>
      <c r="BL10338" s="24"/>
      <c r="BP10338" s="23"/>
      <c r="BQ10338" s="24"/>
      <c r="BR10338" s="22"/>
      <c r="BS10338" s="24"/>
      <c r="BT10338" s="24"/>
      <c r="BU10338" s="23"/>
      <c r="BV10338" s="26"/>
      <c r="BX10338" s="6"/>
      <c r="BY10338" s="24"/>
      <c r="BZ10338" s="109"/>
      <c r="CA10338" s="66"/>
      <c r="CB10338" s="5"/>
      <c r="CC10338" s="68"/>
      <c r="CD10338" s="67"/>
      <c r="CE10338" s="67"/>
      <c r="CF10338" s="64"/>
      <c r="CG10338" s="5"/>
      <c r="CH10338" s="69"/>
      <c r="CI10338" s="6"/>
      <c r="CJ10338" s="5"/>
      <c r="CK10338" s="25"/>
      <c r="CL10338" s="5"/>
      <c r="DN10338" s="14"/>
      <c r="DO10338" s="14"/>
      <c r="DP10338" s="5"/>
      <c r="DQ10338" s="25"/>
      <c r="DR10338" s="25"/>
      <c r="DS10338" s="96"/>
      <c r="DT10338" s="83"/>
      <c r="DU10338" s="14"/>
      <c r="DX10338" s="83"/>
      <c r="DY10338" s="83"/>
      <c r="DZ10338" s="83"/>
      <c r="EA10338" s="83"/>
      <c r="EJ10338" s="54"/>
      <c r="EK10338" s="22"/>
      <c r="EL10338" s="24"/>
      <c r="EP10338" s="23"/>
      <c r="EQ10338" s="24"/>
      <c r="ER10338" s="22"/>
      <c r="ES10338" s="24"/>
      <c r="ET10338" s="24"/>
      <c r="EU10338" s="23"/>
      <c r="EV10338" s="26"/>
      <c r="EX10338" s="6"/>
      <c r="EY10338" s="24"/>
      <c r="EZ10338" s="109"/>
      <c r="FA10338" s="66"/>
      <c r="FB10338" s="5"/>
      <c r="FC10338" s="68"/>
      <c r="FD10338" s="67"/>
      <c r="FE10338" s="67"/>
      <c r="FF10338" s="64"/>
      <c r="FG10338" s="5"/>
      <c r="FH10338" s="69"/>
      <c r="FI10338" s="6"/>
      <c r="FJ10338" s="5"/>
      <c r="FK10338" s="25"/>
      <c r="FL10338" s="5"/>
    </row>
    <row r="10339" spans="40:168">
      <c r="AN10339" s="14"/>
      <c r="AO10339" s="14"/>
      <c r="AP10339" s="5"/>
      <c r="AQ10339" s="25"/>
      <c r="AR10339" s="25"/>
      <c r="AS10339" s="96"/>
      <c r="AT10339" s="83"/>
      <c r="AU10339" s="14"/>
      <c r="AX10339" s="83"/>
      <c r="AY10339" s="83"/>
      <c r="AZ10339" s="83"/>
      <c r="BA10339" s="83"/>
      <c r="BJ10339" s="54"/>
      <c r="BK10339" s="22"/>
      <c r="BL10339" s="24"/>
      <c r="BP10339" s="23"/>
      <c r="BQ10339" s="24"/>
      <c r="BR10339" s="22"/>
      <c r="BS10339" s="24"/>
      <c r="BT10339" s="24"/>
      <c r="BU10339" s="23"/>
      <c r="BV10339" s="26"/>
      <c r="BX10339" s="6"/>
      <c r="BY10339" s="24"/>
      <c r="BZ10339" s="109"/>
      <c r="CA10339" s="66"/>
      <c r="CB10339" s="5"/>
      <c r="CC10339" s="68"/>
      <c r="CD10339" s="67"/>
      <c r="CE10339" s="67"/>
      <c r="CF10339" s="64"/>
      <c r="CG10339" s="5"/>
      <c r="CH10339" s="69"/>
      <c r="CI10339" s="6"/>
      <c r="CJ10339" s="5"/>
      <c r="CK10339" s="25"/>
      <c r="CL10339" s="5"/>
      <c r="DN10339" s="14"/>
      <c r="DO10339" s="14"/>
      <c r="DP10339" s="5"/>
      <c r="DQ10339" s="25"/>
      <c r="DR10339" s="25"/>
      <c r="DS10339" s="96"/>
      <c r="DT10339" s="83"/>
      <c r="DU10339" s="14"/>
      <c r="DX10339" s="83"/>
      <c r="DY10339" s="83"/>
      <c r="DZ10339" s="83"/>
      <c r="EA10339" s="83"/>
      <c r="EJ10339" s="54"/>
      <c r="EK10339" s="22"/>
      <c r="EL10339" s="24"/>
      <c r="EP10339" s="23"/>
      <c r="EQ10339" s="24"/>
      <c r="ER10339" s="22"/>
      <c r="ES10339" s="24"/>
      <c r="ET10339" s="24"/>
      <c r="EU10339" s="23"/>
      <c r="EV10339" s="26"/>
      <c r="EX10339" s="6"/>
      <c r="EY10339" s="24"/>
      <c r="EZ10339" s="109"/>
      <c r="FA10339" s="66"/>
      <c r="FB10339" s="5"/>
      <c r="FC10339" s="68"/>
      <c r="FD10339" s="67"/>
      <c r="FE10339" s="67"/>
      <c r="FF10339" s="64"/>
      <c r="FG10339" s="5"/>
      <c r="FH10339" s="69"/>
      <c r="FI10339" s="6"/>
      <c r="FJ10339" s="5"/>
      <c r="FK10339" s="25"/>
      <c r="FL10339" s="5"/>
    </row>
    <row r="10340" spans="40:168">
      <c r="AN10340" s="14"/>
      <c r="AO10340" s="14"/>
      <c r="AP10340" s="5"/>
      <c r="AQ10340" s="25"/>
      <c r="AR10340" s="25"/>
      <c r="AS10340" s="96"/>
      <c r="AT10340" s="83"/>
      <c r="AU10340" s="14"/>
      <c r="AX10340" s="83"/>
      <c r="AY10340" s="83"/>
      <c r="AZ10340" s="83"/>
      <c r="BA10340" s="83"/>
      <c r="BJ10340" s="54"/>
      <c r="BK10340" s="22"/>
      <c r="BL10340" s="24"/>
      <c r="BP10340" s="23"/>
      <c r="BQ10340" s="24"/>
      <c r="BR10340" s="22"/>
      <c r="BS10340" s="24"/>
      <c r="BT10340" s="24"/>
      <c r="BU10340" s="23"/>
      <c r="BV10340" s="26"/>
      <c r="BX10340" s="6"/>
      <c r="BY10340" s="24"/>
      <c r="BZ10340" s="109"/>
      <c r="CA10340" s="66"/>
      <c r="CB10340" s="5"/>
      <c r="CC10340" s="68"/>
      <c r="CD10340" s="67"/>
      <c r="CE10340" s="67"/>
      <c r="CF10340" s="64"/>
      <c r="CG10340" s="5"/>
      <c r="CH10340" s="69"/>
      <c r="CI10340" s="6"/>
      <c r="CJ10340" s="5"/>
      <c r="CK10340" s="25"/>
      <c r="CL10340" s="5"/>
      <c r="DN10340" s="14"/>
      <c r="DO10340" s="14"/>
      <c r="DP10340" s="5"/>
      <c r="DQ10340" s="25"/>
      <c r="DR10340" s="25"/>
      <c r="DS10340" s="96"/>
      <c r="DT10340" s="83"/>
      <c r="DU10340" s="14"/>
      <c r="DX10340" s="83"/>
      <c r="DY10340" s="83"/>
      <c r="DZ10340" s="83"/>
      <c r="EA10340" s="83"/>
      <c r="EJ10340" s="54"/>
      <c r="EK10340" s="22"/>
      <c r="EL10340" s="24"/>
      <c r="EP10340" s="23"/>
      <c r="EQ10340" s="24"/>
      <c r="ER10340" s="22"/>
      <c r="ES10340" s="24"/>
      <c r="ET10340" s="24"/>
      <c r="EU10340" s="23"/>
      <c r="EV10340" s="26"/>
      <c r="EX10340" s="6"/>
      <c r="EY10340" s="24"/>
      <c r="EZ10340" s="109"/>
      <c r="FA10340" s="66"/>
      <c r="FB10340" s="5"/>
      <c r="FC10340" s="68"/>
      <c r="FD10340" s="67"/>
      <c r="FE10340" s="67"/>
      <c r="FF10340" s="64"/>
      <c r="FG10340" s="5"/>
      <c r="FH10340" s="69"/>
      <c r="FI10340" s="6"/>
      <c r="FJ10340" s="5"/>
      <c r="FK10340" s="25"/>
      <c r="FL10340" s="5"/>
    </row>
    <row r="10341" spans="40:168">
      <c r="AN10341" s="14"/>
      <c r="AO10341" s="14"/>
      <c r="AP10341" s="5"/>
      <c r="AQ10341" s="25"/>
      <c r="AR10341" s="25"/>
      <c r="AS10341" s="96"/>
      <c r="AT10341" s="83"/>
      <c r="AU10341" s="14"/>
      <c r="AX10341" s="83"/>
      <c r="AY10341" s="83"/>
      <c r="AZ10341" s="83"/>
      <c r="BA10341" s="83"/>
      <c r="BJ10341" s="54"/>
      <c r="BK10341" s="22"/>
      <c r="BL10341" s="24"/>
      <c r="BP10341" s="23"/>
      <c r="BQ10341" s="24"/>
      <c r="BR10341" s="22"/>
      <c r="BS10341" s="24"/>
      <c r="BT10341" s="24"/>
      <c r="BU10341" s="23"/>
      <c r="BV10341" s="26"/>
      <c r="BX10341" s="6"/>
      <c r="BY10341" s="24"/>
      <c r="BZ10341" s="109"/>
      <c r="CA10341" s="66"/>
      <c r="CB10341" s="5"/>
      <c r="CC10341" s="68"/>
      <c r="CD10341" s="67"/>
      <c r="CE10341" s="67"/>
      <c r="CF10341" s="64"/>
      <c r="CG10341" s="5"/>
      <c r="CH10341" s="69"/>
      <c r="CI10341" s="6"/>
      <c r="CJ10341" s="5"/>
      <c r="CK10341" s="25"/>
      <c r="CL10341" s="5"/>
      <c r="DN10341" s="14"/>
      <c r="DO10341" s="14"/>
      <c r="DP10341" s="5"/>
      <c r="DQ10341" s="25"/>
      <c r="DR10341" s="25"/>
      <c r="DS10341" s="96"/>
      <c r="DT10341" s="83"/>
      <c r="DU10341" s="14"/>
      <c r="DX10341" s="83"/>
      <c r="DY10341" s="83"/>
      <c r="DZ10341" s="83"/>
      <c r="EA10341" s="83"/>
      <c r="EJ10341" s="54"/>
      <c r="EK10341" s="22"/>
      <c r="EL10341" s="24"/>
      <c r="EP10341" s="23"/>
      <c r="EQ10341" s="24"/>
      <c r="ER10341" s="22"/>
      <c r="ES10341" s="24"/>
      <c r="ET10341" s="24"/>
      <c r="EU10341" s="23"/>
      <c r="EV10341" s="26"/>
      <c r="EX10341" s="6"/>
      <c r="EY10341" s="24"/>
      <c r="EZ10341" s="109"/>
      <c r="FA10341" s="66"/>
      <c r="FB10341" s="5"/>
      <c r="FC10341" s="68"/>
      <c r="FD10341" s="67"/>
      <c r="FE10341" s="67"/>
      <c r="FF10341" s="64"/>
      <c r="FG10341" s="5"/>
      <c r="FH10341" s="69"/>
      <c r="FI10341" s="6"/>
      <c r="FJ10341" s="5"/>
      <c r="FK10341" s="25"/>
      <c r="FL10341" s="5"/>
    </row>
    <row r="10342" spans="40:168">
      <c r="AN10342" s="14"/>
      <c r="AO10342" s="14"/>
      <c r="AP10342" s="5"/>
      <c r="AQ10342" s="25"/>
      <c r="AR10342" s="25"/>
      <c r="AS10342" s="96"/>
      <c r="AT10342" s="83"/>
      <c r="AU10342" s="14"/>
      <c r="AX10342" s="83"/>
      <c r="AY10342" s="83"/>
      <c r="AZ10342" s="83"/>
      <c r="BA10342" s="83"/>
      <c r="BJ10342" s="54"/>
      <c r="BK10342" s="22"/>
      <c r="BL10342" s="24"/>
      <c r="BP10342" s="23"/>
      <c r="BQ10342" s="24"/>
      <c r="BR10342" s="22"/>
      <c r="BS10342" s="24"/>
      <c r="BT10342" s="24"/>
      <c r="BU10342" s="23"/>
      <c r="BV10342" s="26"/>
      <c r="BX10342" s="6"/>
      <c r="BY10342" s="24"/>
      <c r="BZ10342" s="109"/>
      <c r="CA10342" s="66"/>
      <c r="CB10342" s="5"/>
      <c r="CC10342" s="68"/>
      <c r="CD10342" s="67"/>
      <c r="CE10342" s="67"/>
      <c r="CF10342" s="64"/>
      <c r="CG10342" s="5"/>
      <c r="CH10342" s="69"/>
      <c r="CI10342" s="6"/>
      <c r="CJ10342" s="5"/>
      <c r="CK10342" s="25"/>
      <c r="CL10342" s="5"/>
      <c r="DN10342" s="14"/>
      <c r="DO10342" s="14"/>
      <c r="DP10342" s="5"/>
      <c r="DQ10342" s="25"/>
      <c r="DR10342" s="25"/>
      <c r="DS10342" s="96"/>
      <c r="DT10342" s="83"/>
      <c r="DU10342" s="14"/>
      <c r="DX10342" s="83"/>
      <c r="DY10342" s="83"/>
      <c r="DZ10342" s="83"/>
      <c r="EA10342" s="83"/>
      <c r="EJ10342" s="54"/>
      <c r="EK10342" s="22"/>
      <c r="EL10342" s="24"/>
      <c r="EP10342" s="23"/>
      <c r="EQ10342" s="24"/>
      <c r="ER10342" s="22"/>
      <c r="ES10342" s="24"/>
      <c r="ET10342" s="24"/>
      <c r="EU10342" s="23"/>
      <c r="EV10342" s="26"/>
      <c r="EX10342" s="6"/>
      <c r="EY10342" s="24"/>
      <c r="EZ10342" s="109"/>
      <c r="FA10342" s="66"/>
      <c r="FB10342" s="5"/>
      <c r="FC10342" s="68"/>
      <c r="FD10342" s="67"/>
      <c r="FE10342" s="67"/>
      <c r="FF10342" s="64"/>
      <c r="FG10342" s="5"/>
      <c r="FH10342" s="69"/>
      <c r="FI10342" s="6"/>
      <c r="FJ10342" s="5"/>
      <c r="FK10342" s="25"/>
      <c r="FL10342" s="5"/>
    </row>
    <row r="10343" spans="40:168">
      <c r="AN10343" s="14"/>
      <c r="AO10343" s="14"/>
      <c r="AP10343" s="5"/>
      <c r="AQ10343" s="25"/>
      <c r="AR10343" s="25"/>
      <c r="AS10343" s="96"/>
      <c r="AT10343" s="83"/>
      <c r="AU10343" s="14"/>
      <c r="AX10343" s="83"/>
      <c r="AY10343" s="83"/>
      <c r="AZ10343" s="83"/>
      <c r="BA10343" s="83"/>
      <c r="BJ10343" s="54"/>
      <c r="BK10343" s="22"/>
      <c r="BL10343" s="24"/>
      <c r="BP10343" s="23"/>
      <c r="BQ10343" s="24"/>
      <c r="BR10343" s="22"/>
      <c r="BS10343" s="24"/>
      <c r="BT10343" s="24"/>
      <c r="BU10343" s="23"/>
      <c r="BV10343" s="26"/>
      <c r="BX10343" s="6"/>
      <c r="BY10343" s="24"/>
      <c r="BZ10343" s="109"/>
      <c r="CA10343" s="66"/>
      <c r="CB10343" s="5"/>
      <c r="CC10343" s="68"/>
      <c r="CD10343" s="67"/>
      <c r="CE10343" s="67"/>
      <c r="CF10343" s="64"/>
      <c r="CG10343" s="5"/>
      <c r="CH10343" s="69"/>
      <c r="CI10343" s="6"/>
      <c r="CJ10343" s="5"/>
      <c r="CK10343" s="25"/>
      <c r="CL10343" s="5"/>
      <c r="DN10343" s="14"/>
      <c r="DO10343" s="14"/>
      <c r="DP10343" s="5"/>
      <c r="DQ10343" s="25"/>
      <c r="DR10343" s="25"/>
      <c r="DS10343" s="96"/>
      <c r="DT10343" s="83"/>
      <c r="DU10343" s="14"/>
      <c r="DX10343" s="83"/>
      <c r="DY10343" s="83"/>
      <c r="DZ10343" s="83"/>
      <c r="EA10343" s="83"/>
      <c r="EJ10343" s="54"/>
      <c r="EK10343" s="22"/>
      <c r="EL10343" s="24"/>
      <c r="EP10343" s="23"/>
      <c r="EQ10343" s="24"/>
      <c r="ER10343" s="22"/>
      <c r="ES10343" s="24"/>
      <c r="ET10343" s="24"/>
      <c r="EU10343" s="23"/>
      <c r="EV10343" s="26"/>
      <c r="EX10343" s="6"/>
      <c r="EY10343" s="24"/>
      <c r="EZ10343" s="109"/>
      <c r="FA10343" s="66"/>
      <c r="FB10343" s="5"/>
      <c r="FC10343" s="68"/>
      <c r="FD10343" s="67"/>
      <c r="FE10343" s="67"/>
      <c r="FF10343" s="64"/>
      <c r="FG10343" s="5"/>
      <c r="FH10343" s="69"/>
      <c r="FI10343" s="6"/>
      <c r="FJ10343" s="5"/>
      <c r="FK10343" s="25"/>
      <c r="FL10343" s="5"/>
    </row>
    <row r="10344" spans="40:168">
      <c r="AN10344" s="14"/>
      <c r="AO10344" s="14"/>
      <c r="AP10344" s="5"/>
      <c r="AQ10344" s="25"/>
      <c r="AR10344" s="25"/>
      <c r="AS10344" s="96"/>
      <c r="AT10344" s="83"/>
      <c r="AU10344" s="14"/>
      <c r="AX10344" s="83"/>
      <c r="AY10344" s="83"/>
      <c r="AZ10344" s="83"/>
      <c r="BA10344" s="83"/>
      <c r="BJ10344" s="54"/>
      <c r="BK10344" s="22"/>
      <c r="BL10344" s="24"/>
      <c r="BP10344" s="23"/>
      <c r="BQ10344" s="24"/>
      <c r="BR10344" s="22"/>
      <c r="BS10344" s="24"/>
      <c r="BT10344" s="24"/>
      <c r="BU10344" s="23"/>
      <c r="BV10344" s="26"/>
      <c r="BX10344" s="6"/>
      <c r="BY10344" s="24"/>
      <c r="BZ10344" s="109"/>
      <c r="CA10344" s="66"/>
      <c r="CB10344" s="5"/>
      <c r="CC10344" s="68"/>
      <c r="CD10344" s="67"/>
      <c r="CE10344" s="67"/>
      <c r="CF10344" s="64"/>
      <c r="CG10344" s="5"/>
      <c r="CH10344" s="69"/>
      <c r="CI10344" s="6"/>
      <c r="CJ10344" s="5"/>
      <c r="CK10344" s="25"/>
      <c r="CL10344" s="5"/>
      <c r="DN10344" s="14"/>
      <c r="DO10344" s="14"/>
      <c r="DP10344" s="5"/>
      <c r="DQ10344" s="25"/>
      <c r="DR10344" s="25"/>
      <c r="DS10344" s="96"/>
      <c r="DT10344" s="83"/>
      <c r="DU10344" s="14"/>
      <c r="DX10344" s="83"/>
      <c r="DY10344" s="83"/>
      <c r="DZ10344" s="83"/>
      <c r="EA10344" s="83"/>
      <c r="EJ10344" s="54"/>
      <c r="EK10344" s="22"/>
      <c r="EL10344" s="24"/>
      <c r="EP10344" s="23"/>
      <c r="EQ10344" s="24"/>
      <c r="ER10344" s="22"/>
      <c r="ES10344" s="24"/>
      <c r="ET10344" s="24"/>
      <c r="EU10344" s="23"/>
      <c r="EV10344" s="26"/>
      <c r="EX10344" s="6"/>
      <c r="EY10344" s="24"/>
      <c r="EZ10344" s="109"/>
      <c r="FA10344" s="66"/>
      <c r="FB10344" s="5"/>
      <c r="FC10344" s="68"/>
      <c r="FD10344" s="67"/>
      <c r="FE10344" s="67"/>
      <c r="FF10344" s="64"/>
      <c r="FG10344" s="5"/>
      <c r="FH10344" s="69"/>
      <c r="FI10344" s="6"/>
      <c r="FJ10344" s="5"/>
      <c r="FK10344" s="25"/>
      <c r="FL10344" s="5"/>
    </row>
    <row r="10345" spans="40:168">
      <c r="AN10345" s="14"/>
      <c r="AO10345" s="14"/>
      <c r="AP10345" s="5"/>
      <c r="AQ10345" s="25"/>
      <c r="AR10345" s="25"/>
      <c r="AS10345" s="96"/>
      <c r="AT10345" s="83"/>
      <c r="AU10345" s="14"/>
      <c r="AX10345" s="83"/>
      <c r="AY10345" s="83"/>
      <c r="AZ10345" s="83"/>
      <c r="BA10345" s="83"/>
      <c r="BJ10345" s="54"/>
      <c r="BK10345" s="22"/>
      <c r="BL10345" s="24"/>
      <c r="BP10345" s="23"/>
      <c r="BQ10345" s="24"/>
      <c r="BR10345" s="22"/>
      <c r="BS10345" s="24"/>
      <c r="BT10345" s="24"/>
      <c r="BU10345" s="23"/>
      <c r="BV10345" s="26"/>
      <c r="BX10345" s="6"/>
      <c r="BY10345" s="24"/>
      <c r="BZ10345" s="109"/>
      <c r="CA10345" s="66"/>
      <c r="CB10345" s="5"/>
      <c r="CC10345" s="68"/>
      <c r="CD10345" s="67"/>
      <c r="CE10345" s="67"/>
      <c r="CF10345" s="64"/>
      <c r="CG10345" s="5"/>
      <c r="CH10345" s="69"/>
      <c r="CI10345" s="6"/>
      <c r="CJ10345" s="5"/>
      <c r="CK10345" s="25"/>
      <c r="CL10345" s="5"/>
      <c r="DN10345" s="14"/>
      <c r="DO10345" s="14"/>
      <c r="DP10345" s="5"/>
      <c r="DQ10345" s="25"/>
      <c r="DR10345" s="25"/>
      <c r="DS10345" s="96"/>
      <c r="DT10345" s="83"/>
      <c r="DU10345" s="14"/>
      <c r="DX10345" s="83"/>
      <c r="DY10345" s="83"/>
      <c r="DZ10345" s="83"/>
      <c r="EA10345" s="83"/>
      <c r="EJ10345" s="54"/>
      <c r="EK10345" s="22"/>
      <c r="EL10345" s="24"/>
      <c r="EP10345" s="23"/>
      <c r="EQ10345" s="24"/>
      <c r="ER10345" s="22"/>
      <c r="ES10345" s="24"/>
      <c r="ET10345" s="24"/>
      <c r="EU10345" s="23"/>
      <c r="EV10345" s="26"/>
      <c r="EX10345" s="6"/>
      <c r="EY10345" s="24"/>
      <c r="EZ10345" s="109"/>
      <c r="FA10345" s="66"/>
      <c r="FB10345" s="5"/>
      <c r="FC10345" s="68"/>
      <c r="FD10345" s="67"/>
      <c r="FE10345" s="67"/>
      <c r="FF10345" s="64"/>
      <c r="FG10345" s="5"/>
      <c r="FH10345" s="69"/>
      <c r="FI10345" s="6"/>
      <c r="FJ10345" s="5"/>
      <c r="FK10345" s="25"/>
      <c r="FL10345" s="5"/>
    </row>
    <row r="10346" spans="40:168">
      <c r="AN10346" s="14"/>
      <c r="AO10346" s="14"/>
      <c r="AP10346" s="5"/>
      <c r="AQ10346" s="25"/>
      <c r="AR10346" s="25"/>
      <c r="AS10346" s="96"/>
      <c r="AT10346" s="83"/>
      <c r="AU10346" s="14"/>
      <c r="AX10346" s="83"/>
      <c r="AY10346" s="83"/>
      <c r="AZ10346" s="83"/>
      <c r="BA10346" s="83"/>
      <c r="BJ10346" s="54"/>
      <c r="BK10346" s="22"/>
      <c r="BL10346" s="24"/>
      <c r="BP10346" s="23"/>
      <c r="BQ10346" s="24"/>
      <c r="BR10346" s="22"/>
      <c r="BS10346" s="24"/>
      <c r="BT10346" s="24"/>
      <c r="BU10346" s="23"/>
      <c r="BV10346" s="26"/>
      <c r="BX10346" s="6"/>
      <c r="BY10346" s="24"/>
      <c r="BZ10346" s="109"/>
      <c r="CA10346" s="66"/>
      <c r="CB10346" s="5"/>
      <c r="CC10346" s="68"/>
      <c r="CD10346" s="67"/>
      <c r="CE10346" s="67"/>
      <c r="CF10346" s="64"/>
      <c r="CG10346" s="5"/>
      <c r="CH10346" s="69"/>
      <c r="CI10346" s="6"/>
      <c r="CJ10346" s="5"/>
      <c r="CK10346" s="25"/>
      <c r="CL10346" s="5"/>
      <c r="DN10346" s="14"/>
      <c r="DO10346" s="14"/>
      <c r="DP10346" s="5"/>
      <c r="DQ10346" s="25"/>
      <c r="DR10346" s="25"/>
      <c r="DS10346" s="96"/>
      <c r="DT10346" s="83"/>
      <c r="DU10346" s="14"/>
      <c r="DX10346" s="83"/>
      <c r="DY10346" s="83"/>
      <c r="DZ10346" s="83"/>
      <c r="EA10346" s="83"/>
      <c r="EJ10346" s="54"/>
      <c r="EK10346" s="22"/>
      <c r="EL10346" s="24"/>
      <c r="EP10346" s="23"/>
      <c r="EQ10346" s="24"/>
      <c r="ER10346" s="22"/>
      <c r="ES10346" s="24"/>
      <c r="ET10346" s="24"/>
      <c r="EU10346" s="23"/>
      <c r="EV10346" s="26"/>
      <c r="EX10346" s="6"/>
      <c r="EY10346" s="24"/>
      <c r="EZ10346" s="109"/>
      <c r="FA10346" s="66"/>
      <c r="FB10346" s="5"/>
      <c r="FC10346" s="68"/>
      <c r="FD10346" s="67"/>
      <c r="FE10346" s="67"/>
      <c r="FF10346" s="64"/>
      <c r="FG10346" s="5"/>
      <c r="FH10346" s="69"/>
      <c r="FI10346" s="6"/>
      <c r="FJ10346" s="5"/>
      <c r="FK10346" s="25"/>
      <c r="FL10346" s="5"/>
    </row>
    <row r="10347" spans="40:168">
      <c r="AN10347" s="14"/>
      <c r="AO10347" s="14"/>
      <c r="AP10347" s="5"/>
      <c r="AQ10347" s="25"/>
      <c r="AR10347" s="25"/>
      <c r="AS10347" s="96"/>
      <c r="AT10347" s="83"/>
      <c r="AU10347" s="14"/>
      <c r="AX10347" s="83"/>
      <c r="AY10347" s="83"/>
      <c r="AZ10347" s="83"/>
      <c r="BA10347" s="83"/>
      <c r="BJ10347" s="54"/>
      <c r="BK10347" s="22"/>
      <c r="BL10347" s="24"/>
      <c r="BP10347" s="23"/>
      <c r="BQ10347" s="24"/>
      <c r="BR10347" s="22"/>
      <c r="BS10347" s="24"/>
      <c r="BT10347" s="24"/>
      <c r="BU10347" s="23"/>
      <c r="BV10347" s="26"/>
      <c r="BX10347" s="6"/>
      <c r="BY10347" s="24"/>
      <c r="BZ10347" s="109"/>
      <c r="CA10347" s="66"/>
      <c r="CB10347" s="5"/>
      <c r="CC10347" s="68"/>
      <c r="CD10347" s="67"/>
      <c r="CE10347" s="67"/>
      <c r="CF10347" s="64"/>
      <c r="CG10347" s="5"/>
      <c r="CH10347" s="69"/>
      <c r="CI10347" s="6"/>
      <c r="CJ10347" s="5"/>
      <c r="CK10347" s="25"/>
      <c r="CL10347" s="5"/>
      <c r="DN10347" s="14"/>
      <c r="DO10347" s="14"/>
      <c r="DP10347" s="5"/>
      <c r="DQ10347" s="25"/>
      <c r="DR10347" s="25"/>
      <c r="DS10347" s="96"/>
      <c r="DT10347" s="83"/>
      <c r="DU10347" s="14"/>
      <c r="DX10347" s="83"/>
      <c r="DY10347" s="83"/>
      <c r="DZ10347" s="83"/>
      <c r="EA10347" s="83"/>
      <c r="EJ10347" s="54"/>
      <c r="EK10347" s="22"/>
      <c r="EL10347" s="24"/>
      <c r="EP10347" s="23"/>
      <c r="EQ10347" s="24"/>
      <c r="ER10347" s="22"/>
      <c r="ES10347" s="24"/>
      <c r="ET10347" s="24"/>
      <c r="EU10347" s="23"/>
      <c r="EV10347" s="26"/>
      <c r="EX10347" s="6"/>
      <c r="EY10347" s="24"/>
      <c r="EZ10347" s="109"/>
      <c r="FA10347" s="66"/>
      <c r="FB10347" s="5"/>
      <c r="FC10347" s="68"/>
      <c r="FD10347" s="67"/>
      <c r="FE10347" s="67"/>
      <c r="FF10347" s="64"/>
      <c r="FG10347" s="5"/>
      <c r="FH10347" s="69"/>
      <c r="FI10347" s="6"/>
      <c r="FJ10347" s="5"/>
      <c r="FK10347" s="25"/>
      <c r="FL10347" s="5"/>
    </row>
    <row r="10348" spans="40:168">
      <c r="AN10348" s="14"/>
      <c r="AO10348" s="14"/>
      <c r="AP10348" s="5"/>
      <c r="AQ10348" s="25"/>
      <c r="AR10348" s="25"/>
      <c r="AS10348" s="96"/>
      <c r="AT10348" s="83"/>
      <c r="AU10348" s="14"/>
      <c r="AX10348" s="83"/>
      <c r="AY10348" s="83"/>
      <c r="AZ10348" s="83"/>
      <c r="BA10348" s="83"/>
      <c r="BJ10348" s="54"/>
      <c r="BK10348" s="22"/>
      <c r="BL10348" s="24"/>
      <c r="BP10348" s="23"/>
      <c r="BQ10348" s="24"/>
      <c r="BR10348" s="22"/>
      <c r="BS10348" s="24"/>
      <c r="BT10348" s="24"/>
      <c r="BU10348" s="23"/>
      <c r="BV10348" s="26"/>
      <c r="BX10348" s="6"/>
      <c r="BY10348" s="24"/>
      <c r="BZ10348" s="109"/>
      <c r="CA10348" s="66"/>
      <c r="CB10348" s="5"/>
      <c r="CC10348" s="68"/>
      <c r="CD10348" s="67"/>
      <c r="CE10348" s="67"/>
      <c r="CF10348" s="64"/>
      <c r="CG10348" s="5"/>
      <c r="CH10348" s="69"/>
      <c r="CI10348" s="6"/>
      <c r="CJ10348" s="5"/>
      <c r="CK10348" s="25"/>
      <c r="CL10348" s="5"/>
      <c r="DN10348" s="14"/>
      <c r="DO10348" s="14"/>
      <c r="DP10348" s="5"/>
      <c r="DQ10348" s="25"/>
      <c r="DR10348" s="25"/>
      <c r="DS10348" s="96"/>
      <c r="DT10348" s="83"/>
      <c r="DU10348" s="14"/>
      <c r="DX10348" s="83"/>
      <c r="DY10348" s="83"/>
      <c r="DZ10348" s="83"/>
      <c r="EA10348" s="83"/>
      <c r="EJ10348" s="54"/>
      <c r="EK10348" s="22"/>
      <c r="EL10348" s="24"/>
      <c r="EP10348" s="23"/>
      <c r="EQ10348" s="24"/>
      <c r="ER10348" s="22"/>
      <c r="ES10348" s="24"/>
      <c r="ET10348" s="24"/>
      <c r="EU10348" s="23"/>
      <c r="EV10348" s="26"/>
      <c r="EX10348" s="6"/>
      <c r="EY10348" s="24"/>
      <c r="EZ10348" s="109"/>
      <c r="FA10348" s="66"/>
      <c r="FB10348" s="5"/>
      <c r="FC10348" s="68"/>
      <c r="FD10348" s="67"/>
      <c r="FE10348" s="67"/>
      <c r="FF10348" s="64"/>
      <c r="FG10348" s="5"/>
      <c r="FH10348" s="69"/>
      <c r="FI10348" s="6"/>
      <c r="FJ10348" s="5"/>
      <c r="FK10348" s="25"/>
      <c r="FL10348" s="5"/>
    </row>
    <row r="10349" spans="40:168">
      <c r="AN10349" s="14"/>
      <c r="AO10349" s="14"/>
      <c r="AP10349" s="5"/>
      <c r="AQ10349" s="25"/>
      <c r="AR10349" s="25"/>
      <c r="AS10349" s="96"/>
      <c r="AT10349" s="83"/>
      <c r="AU10349" s="14"/>
      <c r="AX10349" s="83"/>
      <c r="AY10349" s="83"/>
      <c r="AZ10349" s="83"/>
      <c r="BA10349" s="83"/>
      <c r="BJ10349" s="54"/>
      <c r="BK10349" s="22"/>
      <c r="BL10349" s="24"/>
      <c r="BP10349" s="23"/>
      <c r="BQ10349" s="24"/>
      <c r="BR10349" s="22"/>
      <c r="BS10349" s="24"/>
      <c r="BT10349" s="24"/>
      <c r="BU10349" s="23"/>
      <c r="BV10349" s="26"/>
      <c r="BX10349" s="6"/>
      <c r="BY10349" s="24"/>
      <c r="BZ10349" s="109"/>
      <c r="CA10349" s="66"/>
      <c r="CB10349" s="5"/>
      <c r="CC10349" s="68"/>
      <c r="CD10349" s="67"/>
      <c r="CE10349" s="67"/>
      <c r="CF10349" s="64"/>
      <c r="CG10349" s="5"/>
      <c r="CH10349" s="69"/>
      <c r="CI10349" s="6"/>
      <c r="CJ10349" s="5"/>
      <c r="CK10349" s="25"/>
      <c r="CL10349" s="5"/>
      <c r="DN10349" s="14"/>
      <c r="DO10349" s="14"/>
      <c r="DP10349" s="5"/>
      <c r="DQ10349" s="25"/>
      <c r="DR10349" s="25"/>
      <c r="DS10349" s="96"/>
      <c r="DT10349" s="83"/>
      <c r="DU10349" s="14"/>
      <c r="DX10349" s="83"/>
      <c r="DY10349" s="83"/>
      <c r="DZ10349" s="83"/>
      <c r="EA10349" s="83"/>
      <c r="EJ10349" s="54"/>
      <c r="EK10349" s="22"/>
      <c r="EL10349" s="24"/>
      <c r="EP10349" s="23"/>
      <c r="EQ10349" s="24"/>
      <c r="ER10349" s="22"/>
      <c r="ES10349" s="24"/>
      <c r="ET10349" s="24"/>
      <c r="EU10349" s="23"/>
      <c r="EV10349" s="26"/>
      <c r="EX10349" s="6"/>
      <c r="EY10349" s="24"/>
      <c r="EZ10349" s="109"/>
      <c r="FA10349" s="66"/>
      <c r="FB10349" s="5"/>
      <c r="FC10349" s="68"/>
      <c r="FD10349" s="67"/>
      <c r="FE10349" s="67"/>
      <c r="FF10349" s="64"/>
      <c r="FG10349" s="5"/>
      <c r="FH10349" s="69"/>
      <c r="FI10349" s="6"/>
      <c r="FJ10349" s="5"/>
      <c r="FK10349" s="25"/>
      <c r="FL10349" s="5"/>
    </row>
    <row r="10350" spans="40:168">
      <c r="AN10350" s="14"/>
      <c r="AO10350" s="14"/>
      <c r="AP10350" s="5"/>
      <c r="AQ10350" s="25"/>
      <c r="AR10350" s="25"/>
      <c r="AS10350" s="96"/>
      <c r="AT10350" s="83"/>
      <c r="AU10350" s="14"/>
      <c r="AX10350" s="83"/>
      <c r="AY10350" s="83"/>
      <c r="AZ10350" s="83"/>
      <c r="BA10350" s="83"/>
      <c r="BJ10350" s="54"/>
      <c r="BK10350" s="22"/>
      <c r="BL10350" s="24"/>
      <c r="BP10350" s="23"/>
      <c r="BQ10350" s="24"/>
      <c r="BR10350" s="22"/>
      <c r="BS10350" s="24"/>
      <c r="BT10350" s="24"/>
      <c r="BU10350" s="23"/>
      <c r="BV10350" s="26"/>
      <c r="BX10350" s="6"/>
      <c r="BY10350" s="24"/>
      <c r="BZ10350" s="109"/>
      <c r="CA10350" s="66"/>
      <c r="CB10350" s="5"/>
      <c r="CC10350" s="68"/>
      <c r="CD10350" s="67"/>
      <c r="CE10350" s="67"/>
      <c r="CF10350" s="64"/>
      <c r="CG10350" s="5"/>
      <c r="CH10350" s="69"/>
      <c r="CI10350" s="6"/>
      <c r="CJ10350" s="5"/>
      <c r="CK10350" s="25"/>
      <c r="CL10350" s="5"/>
      <c r="DN10350" s="14"/>
      <c r="DO10350" s="14"/>
      <c r="DP10350" s="5"/>
      <c r="DQ10350" s="25"/>
      <c r="DR10350" s="25"/>
      <c r="DS10350" s="96"/>
      <c r="DT10350" s="83"/>
      <c r="DU10350" s="14"/>
      <c r="DX10350" s="83"/>
      <c r="DY10350" s="83"/>
      <c r="DZ10350" s="83"/>
      <c r="EA10350" s="83"/>
      <c r="EJ10350" s="54"/>
      <c r="EK10350" s="22"/>
      <c r="EL10350" s="24"/>
      <c r="EP10350" s="23"/>
      <c r="EQ10350" s="24"/>
      <c r="ER10350" s="22"/>
      <c r="ES10350" s="24"/>
      <c r="ET10350" s="24"/>
      <c r="EU10350" s="23"/>
      <c r="EV10350" s="26"/>
      <c r="EX10350" s="6"/>
      <c r="EY10350" s="24"/>
      <c r="EZ10350" s="109"/>
      <c r="FA10350" s="66"/>
      <c r="FB10350" s="5"/>
      <c r="FC10350" s="68"/>
      <c r="FD10350" s="67"/>
      <c r="FE10350" s="67"/>
      <c r="FF10350" s="64"/>
      <c r="FG10350" s="5"/>
      <c r="FH10350" s="69"/>
      <c r="FI10350" s="6"/>
      <c r="FJ10350" s="5"/>
      <c r="FK10350" s="25"/>
      <c r="FL10350" s="5"/>
    </row>
    <row r="10351" spans="40:168">
      <c r="AN10351" s="14"/>
      <c r="AO10351" s="14"/>
      <c r="AP10351" s="5"/>
      <c r="AQ10351" s="25"/>
      <c r="AR10351" s="25"/>
      <c r="AS10351" s="96"/>
      <c r="AT10351" s="83"/>
      <c r="AU10351" s="14"/>
      <c r="AX10351" s="83"/>
      <c r="AY10351" s="83"/>
      <c r="AZ10351" s="83"/>
      <c r="BA10351" s="83"/>
      <c r="BJ10351" s="54"/>
      <c r="BK10351" s="22"/>
      <c r="BL10351" s="24"/>
      <c r="BP10351" s="23"/>
      <c r="BQ10351" s="24"/>
      <c r="BR10351" s="22"/>
      <c r="BS10351" s="24"/>
      <c r="BT10351" s="24"/>
      <c r="BU10351" s="23"/>
      <c r="BV10351" s="26"/>
      <c r="BX10351" s="6"/>
      <c r="BY10351" s="24"/>
      <c r="BZ10351" s="109"/>
      <c r="CA10351" s="66"/>
      <c r="CB10351" s="5"/>
      <c r="CC10351" s="68"/>
      <c r="CD10351" s="67"/>
      <c r="CE10351" s="67"/>
      <c r="CF10351" s="64"/>
      <c r="CG10351" s="5"/>
      <c r="CH10351" s="69"/>
      <c r="CI10351" s="6"/>
      <c r="CJ10351" s="5"/>
      <c r="CK10351" s="25"/>
      <c r="CL10351" s="5"/>
      <c r="DN10351" s="14"/>
      <c r="DO10351" s="14"/>
      <c r="DP10351" s="5"/>
      <c r="DQ10351" s="25"/>
      <c r="DR10351" s="25"/>
      <c r="DS10351" s="96"/>
      <c r="DT10351" s="83"/>
      <c r="DU10351" s="14"/>
      <c r="DX10351" s="83"/>
      <c r="DY10351" s="83"/>
      <c r="DZ10351" s="83"/>
      <c r="EA10351" s="83"/>
      <c r="EJ10351" s="54"/>
      <c r="EK10351" s="22"/>
      <c r="EL10351" s="24"/>
      <c r="EP10351" s="23"/>
      <c r="EQ10351" s="24"/>
      <c r="ER10351" s="22"/>
      <c r="ES10351" s="24"/>
      <c r="ET10351" s="24"/>
      <c r="EU10351" s="23"/>
      <c r="EV10351" s="26"/>
      <c r="EX10351" s="6"/>
      <c r="EY10351" s="24"/>
      <c r="EZ10351" s="109"/>
      <c r="FA10351" s="66"/>
      <c r="FB10351" s="5"/>
      <c r="FC10351" s="68"/>
      <c r="FD10351" s="67"/>
      <c r="FE10351" s="67"/>
      <c r="FF10351" s="64"/>
      <c r="FG10351" s="5"/>
      <c r="FH10351" s="69"/>
      <c r="FI10351" s="6"/>
      <c r="FJ10351" s="5"/>
      <c r="FK10351" s="25"/>
      <c r="FL10351" s="5"/>
    </row>
    <row r="10352" spans="40:168">
      <c r="AN10352" s="14"/>
      <c r="AO10352" s="14"/>
      <c r="AP10352" s="5"/>
      <c r="AQ10352" s="25"/>
      <c r="AR10352" s="25"/>
      <c r="AS10352" s="96"/>
      <c r="AT10352" s="83"/>
      <c r="AU10352" s="14"/>
      <c r="AX10352" s="83"/>
      <c r="AY10352" s="83"/>
      <c r="AZ10352" s="83"/>
      <c r="BA10352" s="83"/>
      <c r="BJ10352" s="54"/>
      <c r="BK10352" s="22"/>
      <c r="BL10352" s="24"/>
      <c r="BP10352" s="23"/>
      <c r="BQ10352" s="24"/>
      <c r="BR10352" s="22"/>
      <c r="BS10352" s="24"/>
      <c r="BT10352" s="24"/>
      <c r="BU10352" s="23"/>
      <c r="BV10352" s="26"/>
      <c r="BX10352" s="6"/>
      <c r="BY10352" s="24"/>
      <c r="BZ10352" s="109"/>
      <c r="CA10352" s="66"/>
      <c r="CB10352" s="5"/>
      <c r="CC10352" s="68"/>
      <c r="CD10352" s="67"/>
      <c r="CE10352" s="67"/>
      <c r="CF10352" s="64"/>
      <c r="CG10352" s="5"/>
      <c r="CH10352" s="69"/>
      <c r="CI10352" s="6"/>
      <c r="CJ10352" s="5"/>
      <c r="CK10352" s="25"/>
      <c r="CL10352" s="5"/>
      <c r="DN10352" s="14"/>
      <c r="DO10352" s="14"/>
      <c r="DP10352" s="5"/>
      <c r="DQ10352" s="25"/>
      <c r="DR10352" s="25"/>
      <c r="DS10352" s="96"/>
      <c r="DT10352" s="83"/>
      <c r="DU10352" s="14"/>
      <c r="DX10352" s="83"/>
      <c r="DY10352" s="83"/>
      <c r="DZ10352" s="83"/>
      <c r="EA10352" s="83"/>
      <c r="EJ10352" s="54"/>
      <c r="EK10352" s="22"/>
      <c r="EL10352" s="24"/>
      <c r="EP10352" s="23"/>
      <c r="EQ10352" s="24"/>
      <c r="ER10352" s="22"/>
      <c r="ES10352" s="24"/>
      <c r="ET10352" s="24"/>
      <c r="EU10352" s="23"/>
      <c r="EV10352" s="26"/>
      <c r="EX10352" s="6"/>
      <c r="EY10352" s="24"/>
      <c r="EZ10352" s="109"/>
      <c r="FA10352" s="66"/>
      <c r="FB10352" s="5"/>
      <c r="FC10352" s="68"/>
      <c r="FD10352" s="67"/>
      <c r="FE10352" s="67"/>
      <c r="FF10352" s="64"/>
      <c r="FG10352" s="5"/>
      <c r="FH10352" s="69"/>
      <c r="FI10352" s="6"/>
      <c r="FJ10352" s="5"/>
      <c r="FK10352" s="25"/>
      <c r="FL10352" s="5"/>
    </row>
    <row r="10353" spans="40:168">
      <c r="AN10353" s="14"/>
      <c r="AO10353" s="14"/>
      <c r="AP10353" s="5"/>
      <c r="AQ10353" s="25"/>
      <c r="AR10353" s="25"/>
      <c r="AS10353" s="96"/>
      <c r="AT10353" s="83"/>
      <c r="AU10353" s="14"/>
      <c r="AX10353" s="83"/>
      <c r="AY10353" s="83"/>
      <c r="AZ10353" s="83"/>
      <c r="BA10353" s="83"/>
      <c r="BJ10353" s="54"/>
      <c r="BK10353" s="22"/>
      <c r="BL10353" s="24"/>
      <c r="BP10353" s="23"/>
      <c r="BQ10353" s="24"/>
      <c r="BR10353" s="22"/>
      <c r="BS10353" s="24"/>
      <c r="BT10353" s="24"/>
      <c r="BU10353" s="23"/>
      <c r="BV10353" s="26"/>
      <c r="BX10353" s="6"/>
      <c r="BY10353" s="24"/>
      <c r="BZ10353" s="109"/>
      <c r="CA10353" s="66"/>
      <c r="CB10353" s="5"/>
      <c r="CC10353" s="68"/>
      <c r="CD10353" s="67"/>
      <c r="CE10353" s="67"/>
      <c r="CF10353" s="64"/>
      <c r="CG10353" s="5"/>
      <c r="CH10353" s="69"/>
      <c r="CI10353" s="6"/>
      <c r="CJ10353" s="5"/>
      <c r="CK10353" s="25"/>
      <c r="CL10353" s="5"/>
      <c r="DN10353" s="14"/>
      <c r="DO10353" s="14"/>
      <c r="DP10353" s="5"/>
      <c r="DQ10353" s="25"/>
      <c r="DR10353" s="25"/>
      <c r="DS10353" s="96"/>
      <c r="DT10353" s="83"/>
      <c r="DU10353" s="14"/>
      <c r="DX10353" s="83"/>
      <c r="DY10353" s="83"/>
      <c r="DZ10353" s="83"/>
      <c r="EA10353" s="83"/>
      <c r="EJ10353" s="54"/>
      <c r="EK10353" s="22"/>
      <c r="EL10353" s="24"/>
      <c r="EP10353" s="23"/>
      <c r="EQ10353" s="24"/>
      <c r="ER10353" s="22"/>
      <c r="ES10353" s="24"/>
      <c r="ET10353" s="24"/>
      <c r="EU10353" s="23"/>
      <c r="EV10353" s="26"/>
      <c r="EX10353" s="6"/>
      <c r="EY10353" s="24"/>
      <c r="EZ10353" s="109"/>
      <c r="FA10353" s="66"/>
      <c r="FB10353" s="5"/>
      <c r="FC10353" s="68"/>
      <c r="FD10353" s="67"/>
      <c r="FE10353" s="67"/>
      <c r="FF10353" s="64"/>
      <c r="FG10353" s="5"/>
      <c r="FH10353" s="69"/>
      <c r="FI10353" s="6"/>
      <c r="FJ10353" s="5"/>
      <c r="FK10353" s="25"/>
      <c r="FL10353" s="5"/>
    </row>
    <row r="10354" spans="40:168">
      <c r="AN10354" s="14"/>
      <c r="AO10354" s="14"/>
      <c r="AP10354" s="5"/>
      <c r="AQ10354" s="25"/>
      <c r="AR10354" s="25"/>
      <c r="AS10354" s="96"/>
      <c r="AT10354" s="83"/>
      <c r="AU10354" s="14"/>
      <c r="AX10354" s="83"/>
      <c r="AY10354" s="83"/>
      <c r="AZ10354" s="83"/>
      <c r="BA10354" s="83"/>
      <c r="BJ10354" s="54"/>
      <c r="BK10354" s="22"/>
      <c r="BL10354" s="24"/>
      <c r="BP10354" s="23"/>
      <c r="BQ10354" s="24"/>
      <c r="BR10354" s="22"/>
      <c r="BS10354" s="24"/>
      <c r="BT10354" s="24"/>
      <c r="BU10354" s="23"/>
      <c r="BV10354" s="26"/>
      <c r="BX10354" s="6"/>
      <c r="BY10354" s="24"/>
      <c r="BZ10354" s="109"/>
      <c r="CA10354" s="66"/>
      <c r="CB10354" s="5"/>
      <c r="CC10354" s="68"/>
      <c r="CD10354" s="67"/>
      <c r="CE10354" s="67"/>
      <c r="CF10354" s="64"/>
      <c r="CG10354" s="5"/>
      <c r="CH10354" s="69"/>
      <c r="CI10354" s="6"/>
      <c r="CJ10354" s="5"/>
      <c r="CK10354" s="25"/>
      <c r="CL10354" s="5"/>
      <c r="DN10354" s="14"/>
      <c r="DO10354" s="14"/>
      <c r="DP10354" s="5"/>
      <c r="DQ10354" s="25"/>
      <c r="DR10354" s="25"/>
      <c r="DS10354" s="96"/>
      <c r="DT10354" s="83"/>
      <c r="DU10354" s="14"/>
      <c r="DX10354" s="83"/>
      <c r="DY10354" s="83"/>
      <c r="DZ10354" s="83"/>
      <c r="EA10354" s="83"/>
      <c r="EJ10354" s="54"/>
      <c r="EK10354" s="22"/>
      <c r="EL10354" s="24"/>
      <c r="EP10354" s="23"/>
      <c r="EQ10354" s="24"/>
      <c r="ER10354" s="22"/>
      <c r="ES10354" s="24"/>
      <c r="ET10354" s="24"/>
      <c r="EU10354" s="23"/>
      <c r="EV10354" s="26"/>
      <c r="EX10354" s="6"/>
      <c r="EY10354" s="24"/>
      <c r="EZ10354" s="109"/>
      <c r="FA10354" s="66"/>
      <c r="FB10354" s="5"/>
      <c r="FC10354" s="68"/>
      <c r="FD10354" s="67"/>
      <c r="FE10354" s="67"/>
      <c r="FF10354" s="64"/>
      <c r="FG10354" s="5"/>
      <c r="FH10354" s="69"/>
      <c r="FI10354" s="6"/>
      <c r="FJ10354" s="5"/>
      <c r="FK10354" s="25"/>
      <c r="FL10354" s="5"/>
    </row>
    <row r="10355" spans="40:168">
      <c r="AN10355" s="14"/>
      <c r="AO10355" s="14"/>
      <c r="AP10355" s="5"/>
      <c r="AQ10355" s="25"/>
      <c r="AR10355" s="25"/>
      <c r="AS10355" s="96"/>
      <c r="AT10355" s="83"/>
      <c r="AU10355" s="14"/>
      <c r="AX10355" s="83"/>
      <c r="AY10355" s="83"/>
      <c r="AZ10355" s="83"/>
      <c r="BA10355" s="83"/>
      <c r="BJ10355" s="54"/>
      <c r="BK10355" s="22"/>
      <c r="BL10355" s="24"/>
      <c r="BP10355" s="23"/>
      <c r="BQ10355" s="24"/>
      <c r="BR10355" s="22"/>
      <c r="BS10355" s="24"/>
      <c r="BT10355" s="24"/>
      <c r="BU10355" s="23"/>
      <c r="BV10355" s="26"/>
      <c r="BX10355" s="6"/>
      <c r="BY10355" s="24"/>
      <c r="BZ10355" s="109"/>
      <c r="CA10355" s="66"/>
      <c r="CB10355" s="5"/>
      <c r="CC10355" s="68"/>
      <c r="CD10355" s="67"/>
      <c r="CE10355" s="67"/>
      <c r="CF10355" s="64"/>
      <c r="CG10355" s="5"/>
      <c r="CH10355" s="69"/>
      <c r="CI10355" s="6"/>
      <c r="CJ10355" s="5"/>
      <c r="CK10355" s="25"/>
      <c r="CL10355" s="5"/>
      <c r="DN10355" s="14"/>
      <c r="DO10355" s="14"/>
      <c r="DP10355" s="5"/>
      <c r="DQ10355" s="25"/>
      <c r="DR10355" s="25"/>
      <c r="DS10355" s="96"/>
      <c r="DT10355" s="83"/>
      <c r="DU10355" s="14"/>
      <c r="DX10355" s="83"/>
      <c r="DY10355" s="83"/>
      <c r="DZ10355" s="83"/>
      <c r="EA10355" s="83"/>
      <c r="EJ10355" s="54"/>
      <c r="EK10355" s="22"/>
      <c r="EL10355" s="24"/>
      <c r="EP10355" s="23"/>
      <c r="EQ10355" s="24"/>
      <c r="ER10355" s="22"/>
      <c r="ES10355" s="24"/>
      <c r="ET10355" s="24"/>
      <c r="EU10355" s="23"/>
      <c r="EV10355" s="26"/>
      <c r="EX10355" s="6"/>
      <c r="EY10355" s="24"/>
      <c r="EZ10355" s="109"/>
      <c r="FA10355" s="66"/>
      <c r="FB10355" s="5"/>
      <c r="FC10355" s="68"/>
      <c r="FD10355" s="67"/>
      <c r="FE10355" s="67"/>
      <c r="FF10355" s="64"/>
      <c r="FG10355" s="5"/>
      <c r="FH10355" s="69"/>
      <c r="FI10355" s="6"/>
      <c r="FJ10355" s="5"/>
      <c r="FK10355" s="25"/>
      <c r="FL10355" s="5"/>
    </row>
    <row r="10356" spans="40:168">
      <c r="AN10356" s="14"/>
      <c r="AO10356" s="14"/>
      <c r="AP10356" s="5"/>
      <c r="AQ10356" s="25"/>
      <c r="AR10356" s="25"/>
      <c r="AS10356" s="96"/>
      <c r="AT10356" s="83"/>
      <c r="AU10356" s="14"/>
      <c r="AX10356" s="83"/>
      <c r="AY10356" s="83"/>
      <c r="AZ10356" s="83"/>
      <c r="BA10356" s="83"/>
      <c r="BJ10356" s="54"/>
      <c r="BK10356" s="22"/>
      <c r="BL10356" s="24"/>
      <c r="BP10356" s="23"/>
      <c r="BQ10356" s="24"/>
      <c r="BR10356" s="22"/>
      <c r="BS10356" s="24"/>
      <c r="BT10356" s="24"/>
      <c r="BU10356" s="23"/>
      <c r="BV10356" s="26"/>
      <c r="BX10356" s="6"/>
      <c r="BY10356" s="24"/>
      <c r="BZ10356" s="109"/>
      <c r="CA10356" s="66"/>
      <c r="CB10356" s="5"/>
      <c r="CC10356" s="68"/>
      <c r="CD10356" s="67"/>
      <c r="CE10356" s="67"/>
      <c r="CF10356" s="64"/>
      <c r="CG10356" s="5"/>
      <c r="CH10356" s="69"/>
      <c r="CI10356" s="6"/>
      <c r="CJ10356" s="5"/>
      <c r="CK10356" s="25"/>
      <c r="CL10356" s="5"/>
      <c r="DN10356" s="14"/>
      <c r="DO10356" s="14"/>
      <c r="DP10356" s="5"/>
      <c r="DQ10356" s="25"/>
      <c r="DR10356" s="25"/>
      <c r="DS10356" s="96"/>
      <c r="DT10356" s="83"/>
      <c r="DU10356" s="14"/>
      <c r="DX10356" s="83"/>
      <c r="DY10356" s="83"/>
      <c r="DZ10356" s="83"/>
      <c r="EA10356" s="83"/>
      <c r="EJ10356" s="54"/>
      <c r="EK10356" s="22"/>
      <c r="EL10356" s="24"/>
      <c r="EP10356" s="23"/>
      <c r="EQ10356" s="24"/>
      <c r="ER10356" s="22"/>
      <c r="ES10356" s="24"/>
      <c r="ET10356" s="24"/>
      <c r="EU10356" s="23"/>
      <c r="EV10356" s="26"/>
      <c r="EX10356" s="6"/>
      <c r="EY10356" s="24"/>
      <c r="EZ10356" s="109"/>
      <c r="FA10356" s="66"/>
      <c r="FB10356" s="5"/>
      <c r="FC10356" s="68"/>
      <c r="FD10356" s="67"/>
      <c r="FE10356" s="67"/>
      <c r="FF10356" s="64"/>
      <c r="FG10356" s="5"/>
      <c r="FH10356" s="69"/>
      <c r="FI10356" s="6"/>
      <c r="FJ10356" s="5"/>
      <c r="FK10356" s="25"/>
      <c r="FL10356" s="5"/>
    </row>
    <row r="10357" spans="40:168">
      <c r="AN10357" s="14"/>
      <c r="AO10357" s="14"/>
      <c r="AP10357" s="5"/>
      <c r="AQ10357" s="25"/>
      <c r="AR10357" s="25"/>
      <c r="AS10357" s="96"/>
      <c r="AT10357" s="83"/>
      <c r="AU10357" s="14"/>
      <c r="AX10357" s="83"/>
      <c r="AY10357" s="83"/>
      <c r="AZ10357" s="83"/>
      <c r="BA10357" s="83"/>
      <c r="BJ10357" s="54"/>
      <c r="BK10357" s="22"/>
      <c r="BL10357" s="24"/>
      <c r="BP10357" s="23"/>
      <c r="BQ10357" s="24"/>
      <c r="BR10357" s="22"/>
      <c r="BS10357" s="24"/>
      <c r="BT10357" s="24"/>
      <c r="BU10357" s="23"/>
      <c r="BV10357" s="26"/>
      <c r="BX10357" s="6"/>
      <c r="BY10357" s="24"/>
      <c r="BZ10357" s="109"/>
      <c r="CA10357" s="66"/>
      <c r="CB10357" s="5"/>
      <c r="CC10357" s="68"/>
      <c r="CD10357" s="67"/>
      <c r="CE10357" s="67"/>
      <c r="CF10357" s="64"/>
      <c r="CG10357" s="5"/>
      <c r="CH10357" s="69"/>
      <c r="CI10357" s="6"/>
      <c r="CJ10357" s="5"/>
      <c r="CK10357" s="25"/>
      <c r="CL10357" s="5"/>
      <c r="DN10357" s="14"/>
      <c r="DO10357" s="14"/>
      <c r="DP10357" s="5"/>
      <c r="DQ10357" s="25"/>
      <c r="DR10357" s="25"/>
      <c r="DS10357" s="96"/>
      <c r="DT10357" s="83"/>
      <c r="DU10357" s="14"/>
      <c r="DX10357" s="83"/>
      <c r="DY10357" s="83"/>
      <c r="DZ10357" s="83"/>
      <c r="EA10357" s="83"/>
      <c r="EJ10357" s="54"/>
      <c r="EK10357" s="22"/>
      <c r="EL10357" s="24"/>
      <c r="EP10357" s="23"/>
      <c r="EQ10357" s="24"/>
      <c r="ER10357" s="22"/>
      <c r="ES10357" s="24"/>
      <c r="ET10357" s="24"/>
      <c r="EU10357" s="23"/>
      <c r="EV10357" s="26"/>
      <c r="EX10357" s="6"/>
      <c r="EY10357" s="24"/>
      <c r="EZ10357" s="109"/>
      <c r="FA10357" s="66"/>
      <c r="FB10357" s="5"/>
      <c r="FC10357" s="68"/>
      <c r="FD10357" s="67"/>
      <c r="FE10357" s="67"/>
      <c r="FF10357" s="64"/>
      <c r="FG10357" s="5"/>
      <c r="FH10357" s="69"/>
      <c r="FI10357" s="6"/>
      <c r="FJ10357" s="5"/>
      <c r="FK10357" s="25"/>
      <c r="FL10357" s="5"/>
    </row>
    <row r="10358" spans="40:168">
      <c r="AN10358" s="14"/>
      <c r="AO10358" s="14"/>
      <c r="AP10358" s="5"/>
      <c r="AQ10358" s="25"/>
      <c r="AR10358" s="25"/>
      <c r="AS10358" s="96"/>
      <c r="AT10358" s="83"/>
      <c r="AU10358" s="14"/>
      <c r="AX10358" s="83"/>
      <c r="AY10358" s="83"/>
      <c r="AZ10358" s="83"/>
      <c r="BA10358" s="83"/>
      <c r="BJ10358" s="54"/>
      <c r="BK10358" s="22"/>
      <c r="BL10358" s="24"/>
      <c r="BP10358" s="23"/>
      <c r="BQ10358" s="24"/>
      <c r="BR10358" s="22"/>
      <c r="BS10358" s="24"/>
      <c r="BT10358" s="24"/>
      <c r="BU10358" s="23"/>
      <c r="BV10358" s="26"/>
      <c r="BX10358" s="6"/>
      <c r="BY10358" s="24"/>
      <c r="BZ10358" s="109"/>
      <c r="CA10358" s="66"/>
      <c r="CB10358" s="5"/>
      <c r="CC10358" s="68"/>
      <c r="CD10358" s="67"/>
      <c r="CE10358" s="67"/>
      <c r="CF10358" s="64"/>
      <c r="CG10358" s="5"/>
      <c r="CH10358" s="69"/>
      <c r="CI10358" s="6"/>
      <c r="CJ10358" s="5"/>
      <c r="CK10358" s="25"/>
      <c r="CL10358" s="5"/>
      <c r="DN10358" s="14"/>
      <c r="DO10358" s="14"/>
      <c r="DP10358" s="5"/>
      <c r="DQ10358" s="25"/>
      <c r="DR10358" s="25"/>
      <c r="DS10358" s="96"/>
      <c r="DT10358" s="83"/>
      <c r="DU10358" s="14"/>
      <c r="DX10358" s="83"/>
      <c r="DY10358" s="83"/>
      <c r="DZ10358" s="83"/>
      <c r="EA10358" s="83"/>
      <c r="EJ10358" s="54"/>
      <c r="EK10358" s="22"/>
      <c r="EL10358" s="24"/>
      <c r="EP10358" s="23"/>
      <c r="EQ10358" s="24"/>
      <c r="ER10358" s="22"/>
      <c r="ES10358" s="24"/>
      <c r="ET10358" s="24"/>
      <c r="EU10358" s="23"/>
      <c r="EV10358" s="26"/>
      <c r="EX10358" s="6"/>
      <c r="EY10358" s="24"/>
      <c r="EZ10358" s="109"/>
      <c r="FA10358" s="66"/>
      <c r="FB10358" s="5"/>
      <c r="FC10358" s="68"/>
      <c r="FD10358" s="67"/>
      <c r="FE10358" s="67"/>
      <c r="FF10358" s="64"/>
      <c r="FG10358" s="5"/>
      <c r="FH10358" s="69"/>
      <c r="FI10358" s="6"/>
      <c r="FJ10358" s="5"/>
      <c r="FK10358" s="25"/>
      <c r="FL10358" s="5"/>
    </row>
    <row r="10359" spans="40:168">
      <c r="AN10359" s="14"/>
      <c r="AO10359" s="14"/>
      <c r="AP10359" s="5"/>
      <c r="AQ10359" s="25"/>
      <c r="AR10359" s="25"/>
      <c r="AS10359" s="96"/>
      <c r="AT10359" s="83"/>
      <c r="AU10359" s="14"/>
      <c r="AX10359" s="83"/>
      <c r="AY10359" s="83"/>
      <c r="AZ10359" s="83"/>
      <c r="BA10359" s="83"/>
      <c r="BJ10359" s="54"/>
      <c r="BK10359" s="22"/>
      <c r="BL10359" s="24"/>
      <c r="BP10359" s="23"/>
      <c r="BQ10359" s="24"/>
      <c r="BR10359" s="22"/>
      <c r="BS10359" s="24"/>
      <c r="BT10359" s="24"/>
      <c r="BU10359" s="23"/>
      <c r="BV10359" s="26"/>
      <c r="BX10359" s="6"/>
      <c r="BY10359" s="24"/>
      <c r="BZ10359" s="109"/>
      <c r="CA10359" s="66"/>
      <c r="CB10359" s="5"/>
      <c r="CC10359" s="68"/>
      <c r="CD10359" s="67"/>
      <c r="CE10359" s="67"/>
      <c r="CF10359" s="64"/>
      <c r="CG10359" s="5"/>
      <c r="CH10359" s="69"/>
      <c r="CI10359" s="6"/>
      <c r="CJ10359" s="5"/>
      <c r="CK10359" s="25"/>
      <c r="CL10359" s="5"/>
      <c r="DN10359" s="14"/>
      <c r="DO10359" s="14"/>
      <c r="DP10359" s="5"/>
      <c r="DQ10359" s="25"/>
      <c r="DR10359" s="25"/>
      <c r="DS10359" s="96"/>
      <c r="DT10359" s="83"/>
      <c r="DU10359" s="14"/>
      <c r="DX10359" s="83"/>
      <c r="DY10359" s="83"/>
      <c r="DZ10359" s="83"/>
      <c r="EA10359" s="83"/>
      <c r="EJ10359" s="54"/>
      <c r="EK10359" s="22"/>
      <c r="EL10359" s="24"/>
      <c r="EP10359" s="23"/>
      <c r="EQ10359" s="24"/>
      <c r="ER10359" s="22"/>
      <c r="ES10359" s="24"/>
      <c r="ET10359" s="24"/>
      <c r="EU10359" s="23"/>
      <c r="EV10359" s="26"/>
      <c r="EX10359" s="6"/>
      <c r="EY10359" s="24"/>
      <c r="EZ10359" s="109"/>
      <c r="FA10359" s="66"/>
      <c r="FB10359" s="5"/>
      <c r="FC10359" s="68"/>
      <c r="FD10359" s="67"/>
      <c r="FE10359" s="67"/>
      <c r="FF10359" s="64"/>
      <c r="FG10359" s="5"/>
      <c r="FH10359" s="69"/>
      <c r="FI10359" s="6"/>
      <c r="FJ10359" s="5"/>
      <c r="FK10359" s="25"/>
      <c r="FL10359" s="5"/>
    </row>
    <row r="10360" spans="40:168">
      <c r="AN10360" s="14"/>
      <c r="AO10360" s="14"/>
      <c r="AP10360" s="5"/>
      <c r="AQ10360" s="25"/>
      <c r="AR10360" s="25"/>
      <c r="AS10360" s="96"/>
      <c r="AT10360" s="83"/>
      <c r="AU10360" s="14"/>
      <c r="AX10360" s="83"/>
      <c r="AY10360" s="83"/>
      <c r="AZ10360" s="83"/>
      <c r="BA10360" s="83"/>
      <c r="BJ10360" s="54"/>
      <c r="BK10360" s="22"/>
      <c r="BL10360" s="24"/>
      <c r="BP10360" s="23"/>
      <c r="BQ10360" s="24"/>
      <c r="BR10360" s="22"/>
      <c r="BS10360" s="24"/>
      <c r="BT10360" s="24"/>
      <c r="BU10360" s="23"/>
      <c r="BV10360" s="26"/>
      <c r="BX10360" s="6"/>
      <c r="BY10360" s="24"/>
      <c r="BZ10360" s="109"/>
      <c r="CA10360" s="66"/>
      <c r="CB10360" s="5"/>
      <c r="CC10360" s="68"/>
      <c r="CD10360" s="67"/>
      <c r="CE10360" s="67"/>
      <c r="CF10360" s="64"/>
      <c r="CG10360" s="5"/>
      <c r="CH10360" s="69"/>
      <c r="CI10360" s="6"/>
      <c r="CJ10360" s="5"/>
      <c r="CK10360" s="25"/>
      <c r="CL10360" s="5"/>
      <c r="DN10360" s="14"/>
      <c r="DO10360" s="14"/>
      <c r="DP10360" s="5"/>
      <c r="DQ10360" s="25"/>
      <c r="DR10360" s="25"/>
      <c r="DS10360" s="96"/>
      <c r="DT10360" s="83"/>
      <c r="DU10360" s="14"/>
      <c r="DX10360" s="83"/>
      <c r="DY10360" s="83"/>
      <c r="DZ10360" s="83"/>
      <c r="EA10360" s="83"/>
      <c r="EJ10360" s="54"/>
      <c r="EK10360" s="22"/>
      <c r="EL10360" s="24"/>
      <c r="EP10360" s="23"/>
      <c r="EQ10360" s="24"/>
      <c r="ER10360" s="22"/>
      <c r="ES10360" s="24"/>
      <c r="ET10360" s="24"/>
      <c r="EU10360" s="23"/>
      <c r="EV10360" s="26"/>
      <c r="EX10360" s="6"/>
      <c r="EY10360" s="24"/>
      <c r="EZ10360" s="109"/>
      <c r="FA10360" s="66"/>
      <c r="FB10360" s="5"/>
      <c r="FC10360" s="68"/>
      <c r="FD10360" s="67"/>
      <c r="FE10360" s="67"/>
      <c r="FF10360" s="64"/>
      <c r="FG10360" s="5"/>
      <c r="FH10360" s="69"/>
      <c r="FI10360" s="6"/>
      <c r="FJ10360" s="5"/>
      <c r="FK10360" s="25"/>
      <c r="FL10360" s="5"/>
    </row>
    <row r="10361" spans="40:168">
      <c r="AN10361" s="14"/>
      <c r="AO10361" s="14"/>
      <c r="AP10361" s="5"/>
      <c r="AQ10361" s="25"/>
      <c r="AR10361" s="25"/>
      <c r="AS10361" s="96"/>
      <c r="AT10361" s="83"/>
      <c r="AU10361" s="14"/>
      <c r="AX10361" s="83"/>
      <c r="AY10361" s="83"/>
      <c r="AZ10361" s="83"/>
      <c r="BA10361" s="83"/>
      <c r="BJ10361" s="54"/>
      <c r="BK10361" s="22"/>
      <c r="BL10361" s="24"/>
      <c r="BP10361" s="23"/>
      <c r="BQ10361" s="24"/>
      <c r="BR10361" s="22"/>
      <c r="BS10361" s="24"/>
      <c r="BT10361" s="24"/>
      <c r="BU10361" s="23"/>
      <c r="BV10361" s="26"/>
      <c r="BX10361" s="6"/>
      <c r="BY10361" s="24"/>
      <c r="BZ10361" s="109"/>
      <c r="CA10361" s="66"/>
      <c r="CB10361" s="5"/>
      <c r="CC10361" s="68"/>
      <c r="CD10361" s="67"/>
      <c r="CE10361" s="67"/>
      <c r="CF10361" s="64"/>
      <c r="CG10361" s="5"/>
      <c r="CH10361" s="69"/>
      <c r="CI10361" s="6"/>
      <c r="CJ10361" s="5"/>
      <c r="CK10361" s="25"/>
      <c r="CL10361" s="5"/>
      <c r="DN10361" s="14"/>
      <c r="DO10361" s="14"/>
      <c r="DP10361" s="5"/>
      <c r="DQ10361" s="25"/>
      <c r="DR10361" s="25"/>
      <c r="DS10361" s="96"/>
      <c r="DT10361" s="83"/>
      <c r="DU10361" s="14"/>
      <c r="DX10361" s="83"/>
      <c r="DY10361" s="83"/>
      <c r="DZ10361" s="83"/>
      <c r="EA10361" s="83"/>
      <c r="EJ10361" s="54"/>
      <c r="EK10361" s="22"/>
      <c r="EL10361" s="24"/>
      <c r="EP10361" s="23"/>
      <c r="EQ10361" s="24"/>
      <c r="ER10361" s="22"/>
      <c r="ES10361" s="24"/>
      <c r="ET10361" s="24"/>
      <c r="EU10361" s="23"/>
      <c r="EV10361" s="26"/>
      <c r="EX10361" s="6"/>
      <c r="EY10361" s="24"/>
      <c r="EZ10361" s="109"/>
      <c r="FA10361" s="66"/>
      <c r="FB10361" s="5"/>
      <c r="FC10361" s="68"/>
      <c r="FD10361" s="67"/>
      <c r="FE10361" s="67"/>
      <c r="FF10361" s="64"/>
      <c r="FG10361" s="5"/>
      <c r="FH10361" s="69"/>
      <c r="FI10361" s="6"/>
      <c r="FJ10361" s="5"/>
      <c r="FK10361" s="25"/>
      <c r="FL10361" s="5"/>
    </row>
    <row r="10362" spans="40:168">
      <c r="AN10362" s="14"/>
      <c r="AO10362" s="14"/>
      <c r="AP10362" s="5"/>
      <c r="AQ10362" s="25"/>
      <c r="AR10362" s="25"/>
      <c r="AS10362" s="96"/>
      <c r="AT10362" s="83"/>
      <c r="AU10362" s="14"/>
      <c r="AX10362" s="83"/>
      <c r="AY10362" s="83"/>
      <c r="AZ10362" s="83"/>
      <c r="BA10362" s="83"/>
      <c r="BJ10362" s="54"/>
      <c r="BK10362" s="22"/>
      <c r="BL10362" s="24"/>
      <c r="BP10362" s="23"/>
      <c r="BQ10362" s="24"/>
      <c r="BR10362" s="22"/>
      <c r="BS10362" s="24"/>
      <c r="BT10362" s="24"/>
      <c r="BU10362" s="23"/>
      <c r="BV10362" s="26"/>
      <c r="BX10362" s="6"/>
      <c r="BY10362" s="24"/>
      <c r="BZ10362" s="109"/>
      <c r="CA10362" s="66"/>
      <c r="CB10362" s="5"/>
      <c r="CC10362" s="68"/>
      <c r="CD10362" s="67"/>
      <c r="CE10362" s="67"/>
      <c r="CF10362" s="64"/>
      <c r="CG10362" s="5"/>
      <c r="CH10362" s="69"/>
      <c r="CI10362" s="6"/>
      <c r="CJ10362" s="5"/>
      <c r="CK10362" s="25"/>
      <c r="CL10362" s="5"/>
      <c r="DN10362" s="14"/>
      <c r="DO10362" s="14"/>
      <c r="DP10362" s="5"/>
      <c r="DQ10362" s="25"/>
      <c r="DR10362" s="25"/>
      <c r="DS10362" s="96"/>
      <c r="DT10362" s="83"/>
      <c r="DU10362" s="14"/>
      <c r="DX10362" s="83"/>
      <c r="DY10362" s="83"/>
      <c r="DZ10362" s="83"/>
      <c r="EA10362" s="83"/>
      <c r="EJ10362" s="54"/>
      <c r="EK10362" s="22"/>
      <c r="EL10362" s="24"/>
      <c r="EP10362" s="23"/>
      <c r="EQ10362" s="24"/>
      <c r="ER10362" s="22"/>
      <c r="ES10362" s="24"/>
      <c r="ET10362" s="24"/>
      <c r="EU10362" s="23"/>
      <c r="EV10362" s="26"/>
      <c r="EX10362" s="6"/>
      <c r="EY10362" s="24"/>
      <c r="EZ10362" s="109"/>
      <c r="FA10362" s="66"/>
      <c r="FB10362" s="5"/>
      <c r="FC10362" s="68"/>
      <c r="FD10362" s="67"/>
      <c r="FE10362" s="67"/>
      <c r="FF10362" s="64"/>
      <c r="FG10362" s="5"/>
      <c r="FH10362" s="69"/>
      <c r="FI10362" s="6"/>
      <c r="FJ10362" s="5"/>
      <c r="FK10362" s="25"/>
      <c r="FL10362" s="5"/>
    </row>
    <row r="10363" spans="40:168">
      <c r="AN10363" s="14"/>
      <c r="AO10363" s="14"/>
      <c r="AP10363" s="5"/>
      <c r="AQ10363" s="25"/>
      <c r="AR10363" s="25"/>
      <c r="AS10363" s="96"/>
      <c r="AT10363" s="83"/>
      <c r="AU10363" s="14"/>
      <c r="AX10363" s="83"/>
      <c r="AY10363" s="83"/>
      <c r="AZ10363" s="83"/>
      <c r="BA10363" s="83"/>
      <c r="BJ10363" s="54"/>
      <c r="BK10363" s="22"/>
      <c r="BL10363" s="24"/>
      <c r="BP10363" s="23"/>
      <c r="BQ10363" s="24"/>
      <c r="BR10363" s="22"/>
      <c r="BS10363" s="24"/>
      <c r="BT10363" s="24"/>
      <c r="BU10363" s="23"/>
      <c r="BV10363" s="26"/>
      <c r="BX10363" s="6"/>
      <c r="BY10363" s="24"/>
      <c r="BZ10363" s="109"/>
      <c r="CA10363" s="66"/>
      <c r="CB10363" s="5"/>
      <c r="CC10363" s="68"/>
      <c r="CD10363" s="67"/>
      <c r="CE10363" s="67"/>
      <c r="CF10363" s="64"/>
      <c r="CG10363" s="5"/>
      <c r="CH10363" s="69"/>
      <c r="CI10363" s="6"/>
      <c r="CJ10363" s="5"/>
      <c r="CK10363" s="25"/>
      <c r="CL10363" s="5"/>
      <c r="DN10363" s="14"/>
      <c r="DO10363" s="14"/>
      <c r="DP10363" s="5"/>
      <c r="DQ10363" s="25"/>
      <c r="DR10363" s="25"/>
      <c r="DS10363" s="96"/>
      <c r="DT10363" s="83"/>
      <c r="DU10363" s="14"/>
      <c r="DX10363" s="83"/>
      <c r="DY10363" s="83"/>
      <c r="DZ10363" s="83"/>
      <c r="EA10363" s="83"/>
      <c r="EJ10363" s="54"/>
      <c r="EK10363" s="22"/>
      <c r="EL10363" s="24"/>
      <c r="EP10363" s="23"/>
      <c r="EQ10363" s="24"/>
      <c r="ER10363" s="22"/>
      <c r="ES10363" s="24"/>
      <c r="ET10363" s="24"/>
      <c r="EU10363" s="23"/>
      <c r="EV10363" s="26"/>
      <c r="EX10363" s="6"/>
      <c r="EY10363" s="24"/>
      <c r="EZ10363" s="109"/>
      <c r="FA10363" s="66"/>
      <c r="FB10363" s="5"/>
      <c r="FC10363" s="68"/>
      <c r="FD10363" s="67"/>
      <c r="FE10363" s="67"/>
      <c r="FF10363" s="64"/>
      <c r="FG10363" s="5"/>
      <c r="FH10363" s="69"/>
      <c r="FI10363" s="6"/>
      <c r="FJ10363" s="5"/>
      <c r="FK10363" s="25"/>
      <c r="FL10363" s="5"/>
    </row>
    <row r="10364" spans="40:168">
      <c r="AN10364" s="14"/>
      <c r="AO10364" s="14"/>
      <c r="AP10364" s="5"/>
      <c r="AQ10364" s="25"/>
      <c r="AR10364" s="25"/>
      <c r="AS10364" s="96"/>
      <c r="AT10364" s="83"/>
      <c r="AU10364" s="14"/>
      <c r="AX10364" s="83"/>
      <c r="AY10364" s="83"/>
      <c r="AZ10364" s="83"/>
      <c r="BA10364" s="83"/>
      <c r="BJ10364" s="54"/>
      <c r="BK10364" s="22"/>
      <c r="BL10364" s="24"/>
      <c r="BP10364" s="23"/>
      <c r="BQ10364" s="24"/>
      <c r="BR10364" s="22"/>
      <c r="BS10364" s="24"/>
      <c r="BT10364" s="24"/>
      <c r="BU10364" s="23"/>
      <c r="BV10364" s="26"/>
      <c r="BX10364" s="6"/>
      <c r="BY10364" s="24"/>
      <c r="BZ10364" s="109"/>
      <c r="CA10364" s="66"/>
      <c r="CB10364" s="5"/>
      <c r="CC10364" s="68"/>
      <c r="CD10364" s="67"/>
      <c r="CE10364" s="67"/>
      <c r="CF10364" s="64"/>
      <c r="CG10364" s="5"/>
      <c r="CH10364" s="69"/>
      <c r="CI10364" s="6"/>
      <c r="CJ10364" s="5"/>
      <c r="CK10364" s="25"/>
      <c r="CL10364" s="5"/>
      <c r="DN10364" s="14"/>
      <c r="DO10364" s="14"/>
      <c r="DP10364" s="5"/>
      <c r="DQ10364" s="25"/>
      <c r="DR10364" s="25"/>
      <c r="DS10364" s="96"/>
      <c r="DT10364" s="83"/>
      <c r="DU10364" s="14"/>
      <c r="DX10364" s="83"/>
      <c r="DY10364" s="83"/>
      <c r="DZ10364" s="83"/>
      <c r="EA10364" s="83"/>
      <c r="EJ10364" s="54"/>
      <c r="EK10364" s="22"/>
      <c r="EL10364" s="24"/>
      <c r="EP10364" s="23"/>
      <c r="EQ10364" s="24"/>
      <c r="ER10364" s="22"/>
      <c r="ES10364" s="24"/>
      <c r="ET10364" s="24"/>
      <c r="EU10364" s="23"/>
      <c r="EV10364" s="26"/>
      <c r="EX10364" s="6"/>
      <c r="EY10364" s="24"/>
      <c r="EZ10364" s="109"/>
      <c r="FA10364" s="66"/>
      <c r="FB10364" s="5"/>
      <c r="FC10364" s="68"/>
      <c r="FD10364" s="67"/>
      <c r="FE10364" s="67"/>
      <c r="FF10364" s="64"/>
      <c r="FG10364" s="5"/>
      <c r="FH10364" s="69"/>
      <c r="FI10364" s="6"/>
      <c r="FJ10364" s="5"/>
      <c r="FK10364" s="25"/>
      <c r="FL10364" s="5"/>
    </row>
    <row r="10365" spans="40:168">
      <c r="AN10365" s="14"/>
      <c r="AO10365" s="14"/>
      <c r="AP10365" s="5"/>
      <c r="AQ10365" s="25"/>
      <c r="AR10365" s="25"/>
      <c r="AS10365" s="96"/>
      <c r="AT10365" s="83"/>
      <c r="AU10365" s="14"/>
      <c r="AX10365" s="83"/>
      <c r="AY10365" s="83"/>
      <c r="AZ10365" s="83"/>
      <c r="BA10365" s="83"/>
      <c r="BJ10365" s="54"/>
      <c r="BK10365" s="22"/>
      <c r="BL10365" s="24"/>
      <c r="BP10365" s="23"/>
      <c r="BQ10365" s="24"/>
      <c r="BR10365" s="22"/>
      <c r="BS10365" s="24"/>
      <c r="BT10365" s="24"/>
      <c r="BU10365" s="23"/>
      <c r="BV10365" s="26"/>
      <c r="BX10365" s="6"/>
      <c r="BY10365" s="24"/>
      <c r="BZ10365" s="109"/>
      <c r="CA10365" s="66"/>
      <c r="CB10365" s="5"/>
      <c r="CC10365" s="68"/>
      <c r="CD10365" s="67"/>
      <c r="CE10365" s="67"/>
      <c r="CF10365" s="64"/>
      <c r="CG10365" s="5"/>
      <c r="CH10365" s="69"/>
      <c r="CI10365" s="6"/>
      <c r="CJ10365" s="5"/>
      <c r="CK10365" s="25"/>
      <c r="CL10365" s="5"/>
      <c r="DN10365" s="14"/>
      <c r="DO10365" s="14"/>
      <c r="DP10365" s="5"/>
      <c r="DQ10365" s="25"/>
      <c r="DR10365" s="25"/>
      <c r="DS10365" s="96"/>
      <c r="DT10365" s="83"/>
      <c r="DU10365" s="14"/>
      <c r="DX10365" s="83"/>
      <c r="DY10365" s="83"/>
      <c r="DZ10365" s="83"/>
      <c r="EA10365" s="83"/>
      <c r="EJ10365" s="54"/>
      <c r="EK10365" s="22"/>
      <c r="EL10365" s="24"/>
      <c r="EP10365" s="23"/>
      <c r="EQ10365" s="24"/>
      <c r="ER10365" s="22"/>
      <c r="ES10365" s="24"/>
      <c r="ET10365" s="24"/>
      <c r="EU10365" s="23"/>
      <c r="EV10365" s="26"/>
      <c r="EX10365" s="6"/>
      <c r="EY10365" s="24"/>
      <c r="EZ10365" s="109"/>
      <c r="FA10365" s="66"/>
      <c r="FB10365" s="5"/>
      <c r="FC10365" s="68"/>
      <c r="FD10365" s="67"/>
      <c r="FE10365" s="67"/>
      <c r="FF10365" s="64"/>
      <c r="FG10365" s="5"/>
      <c r="FH10365" s="69"/>
      <c r="FI10365" s="6"/>
      <c r="FJ10365" s="5"/>
      <c r="FK10365" s="25"/>
      <c r="FL10365" s="5"/>
    </row>
    <row r="10366" spans="40:168">
      <c r="AN10366" s="14"/>
      <c r="AO10366" s="14"/>
      <c r="AP10366" s="5"/>
      <c r="AQ10366" s="25"/>
      <c r="AR10366" s="25"/>
      <c r="AS10366" s="96"/>
      <c r="AT10366" s="83"/>
      <c r="AU10366" s="14"/>
      <c r="AX10366" s="83"/>
      <c r="AY10366" s="83"/>
      <c r="AZ10366" s="83"/>
      <c r="BA10366" s="83"/>
      <c r="BJ10366" s="54"/>
      <c r="BK10366" s="22"/>
      <c r="BL10366" s="24"/>
      <c r="BP10366" s="23"/>
      <c r="BQ10366" s="24"/>
      <c r="BR10366" s="22"/>
      <c r="BS10366" s="24"/>
      <c r="BT10366" s="24"/>
      <c r="BU10366" s="23"/>
      <c r="BV10366" s="26"/>
      <c r="BX10366" s="6"/>
      <c r="BY10366" s="24"/>
      <c r="BZ10366" s="109"/>
      <c r="CA10366" s="66"/>
      <c r="CB10366" s="5"/>
      <c r="CC10366" s="68"/>
      <c r="CD10366" s="67"/>
      <c r="CE10366" s="67"/>
      <c r="CF10366" s="64"/>
      <c r="CG10366" s="5"/>
      <c r="CH10366" s="69"/>
      <c r="CI10366" s="6"/>
      <c r="CJ10366" s="5"/>
      <c r="CK10366" s="25"/>
      <c r="CL10366" s="5"/>
      <c r="DN10366" s="14"/>
      <c r="DO10366" s="14"/>
      <c r="DP10366" s="5"/>
      <c r="DQ10366" s="25"/>
      <c r="DR10366" s="25"/>
      <c r="DS10366" s="96"/>
      <c r="DT10366" s="83"/>
      <c r="DU10366" s="14"/>
      <c r="DX10366" s="83"/>
      <c r="DY10366" s="83"/>
      <c r="DZ10366" s="83"/>
      <c r="EA10366" s="83"/>
      <c r="EJ10366" s="54"/>
      <c r="EK10366" s="22"/>
      <c r="EL10366" s="24"/>
      <c r="EP10366" s="23"/>
      <c r="EQ10366" s="24"/>
      <c r="ER10366" s="22"/>
      <c r="ES10366" s="24"/>
      <c r="ET10366" s="24"/>
      <c r="EU10366" s="23"/>
      <c r="EV10366" s="26"/>
      <c r="EX10366" s="6"/>
      <c r="EY10366" s="24"/>
      <c r="EZ10366" s="109"/>
      <c r="FA10366" s="66"/>
      <c r="FB10366" s="5"/>
      <c r="FC10366" s="68"/>
      <c r="FD10366" s="67"/>
      <c r="FE10366" s="67"/>
      <c r="FF10366" s="64"/>
      <c r="FG10366" s="5"/>
      <c r="FH10366" s="69"/>
      <c r="FI10366" s="6"/>
      <c r="FJ10366" s="5"/>
      <c r="FK10366" s="25"/>
      <c r="FL10366" s="5"/>
    </row>
    <row r="10367" spans="40:168">
      <c r="AN10367" s="14"/>
      <c r="AO10367" s="14"/>
      <c r="AP10367" s="5"/>
      <c r="AQ10367" s="25"/>
      <c r="AR10367" s="25"/>
      <c r="AS10367" s="96"/>
      <c r="AT10367" s="83"/>
      <c r="AU10367" s="14"/>
      <c r="AX10367" s="83"/>
      <c r="AY10367" s="83"/>
      <c r="AZ10367" s="83"/>
      <c r="BA10367" s="83"/>
      <c r="BJ10367" s="54"/>
      <c r="BK10367" s="22"/>
      <c r="BL10367" s="24"/>
      <c r="BP10367" s="23"/>
      <c r="BQ10367" s="24"/>
      <c r="BR10367" s="22"/>
      <c r="BS10367" s="24"/>
      <c r="BT10367" s="24"/>
      <c r="BU10367" s="23"/>
      <c r="BV10367" s="26"/>
      <c r="BX10367" s="6"/>
      <c r="BY10367" s="24"/>
      <c r="BZ10367" s="109"/>
      <c r="CA10367" s="66"/>
      <c r="CB10367" s="5"/>
      <c r="CC10367" s="68"/>
      <c r="CD10367" s="67"/>
      <c r="CE10367" s="67"/>
      <c r="CF10367" s="64"/>
      <c r="CG10367" s="5"/>
      <c r="CH10367" s="69"/>
      <c r="CI10367" s="6"/>
      <c r="CJ10367" s="5"/>
      <c r="CK10367" s="25"/>
      <c r="CL10367" s="5"/>
      <c r="DN10367" s="14"/>
      <c r="DO10367" s="14"/>
      <c r="DP10367" s="5"/>
      <c r="DQ10367" s="25"/>
      <c r="DR10367" s="25"/>
      <c r="DS10367" s="96"/>
      <c r="DT10367" s="83"/>
      <c r="DU10367" s="14"/>
      <c r="DX10367" s="83"/>
      <c r="DY10367" s="83"/>
      <c r="DZ10367" s="83"/>
      <c r="EA10367" s="83"/>
      <c r="EJ10367" s="54"/>
      <c r="EK10367" s="22"/>
      <c r="EL10367" s="24"/>
      <c r="EP10367" s="23"/>
      <c r="EQ10367" s="24"/>
      <c r="ER10367" s="22"/>
      <c r="ES10367" s="24"/>
      <c r="ET10367" s="24"/>
      <c r="EU10367" s="23"/>
      <c r="EV10367" s="26"/>
      <c r="EX10367" s="6"/>
      <c r="EY10367" s="24"/>
      <c r="EZ10367" s="109"/>
      <c r="FA10367" s="66"/>
      <c r="FB10367" s="5"/>
      <c r="FC10367" s="68"/>
      <c r="FD10367" s="67"/>
      <c r="FE10367" s="67"/>
      <c r="FF10367" s="64"/>
      <c r="FG10367" s="5"/>
      <c r="FH10367" s="69"/>
      <c r="FI10367" s="6"/>
      <c r="FJ10367" s="5"/>
      <c r="FK10367" s="25"/>
      <c r="FL10367" s="5"/>
    </row>
    <row r="10368" spans="40:168">
      <c r="AN10368" s="14"/>
      <c r="AO10368" s="14"/>
      <c r="AP10368" s="5"/>
      <c r="AQ10368" s="25"/>
      <c r="AR10368" s="25"/>
      <c r="AS10368" s="96"/>
      <c r="AT10368" s="83"/>
      <c r="AU10368" s="14"/>
      <c r="AX10368" s="83"/>
      <c r="AY10368" s="83"/>
      <c r="AZ10368" s="83"/>
      <c r="BA10368" s="83"/>
      <c r="BJ10368" s="54"/>
      <c r="BK10368" s="22"/>
      <c r="BL10368" s="24"/>
      <c r="BP10368" s="23"/>
      <c r="BQ10368" s="24"/>
      <c r="BR10368" s="22"/>
      <c r="BS10368" s="24"/>
      <c r="BT10368" s="24"/>
      <c r="BU10368" s="23"/>
      <c r="BV10368" s="26"/>
      <c r="BX10368" s="6"/>
      <c r="BY10368" s="24"/>
      <c r="BZ10368" s="109"/>
      <c r="CA10368" s="66"/>
      <c r="CB10368" s="5"/>
      <c r="CC10368" s="68"/>
      <c r="CD10368" s="67"/>
      <c r="CE10368" s="67"/>
      <c r="CF10368" s="64"/>
      <c r="CG10368" s="5"/>
      <c r="CH10368" s="69"/>
      <c r="CI10368" s="6"/>
      <c r="CJ10368" s="5"/>
      <c r="CK10368" s="25"/>
      <c r="CL10368" s="5"/>
      <c r="DN10368" s="14"/>
      <c r="DO10368" s="14"/>
      <c r="DP10368" s="5"/>
      <c r="DQ10368" s="25"/>
      <c r="DR10368" s="25"/>
      <c r="DS10368" s="96"/>
      <c r="DT10368" s="83"/>
      <c r="DU10368" s="14"/>
      <c r="DX10368" s="83"/>
      <c r="DY10368" s="83"/>
      <c r="DZ10368" s="83"/>
      <c r="EA10368" s="83"/>
      <c r="EJ10368" s="54"/>
      <c r="EK10368" s="22"/>
      <c r="EL10368" s="24"/>
      <c r="EP10368" s="23"/>
      <c r="EQ10368" s="24"/>
      <c r="ER10368" s="22"/>
      <c r="ES10368" s="24"/>
      <c r="ET10368" s="24"/>
      <c r="EU10368" s="23"/>
      <c r="EV10368" s="26"/>
      <c r="EX10368" s="6"/>
      <c r="EY10368" s="24"/>
      <c r="EZ10368" s="109"/>
      <c r="FA10368" s="66"/>
      <c r="FB10368" s="5"/>
      <c r="FC10368" s="68"/>
      <c r="FD10368" s="67"/>
      <c r="FE10368" s="67"/>
      <c r="FF10368" s="64"/>
      <c r="FG10368" s="5"/>
      <c r="FH10368" s="69"/>
      <c r="FI10368" s="6"/>
      <c r="FJ10368" s="5"/>
      <c r="FK10368" s="25"/>
      <c r="FL10368" s="5"/>
    </row>
    <row r="10369" spans="40:168">
      <c r="AN10369" s="14"/>
      <c r="AO10369" s="14"/>
      <c r="AP10369" s="5"/>
      <c r="AQ10369" s="25"/>
      <c r="AR10369" s="25"/>
      <c r="AS10369" s="96"/>
      <c r="AT10369" s="83"/>
      <c r="AU10369" s="14"/>
      <c r="AX10369" s="83"/>
      <c r="AY10369" s="83"/>
      <c r="AZ10369" s="83"/>
      <c r="BA10369" s="83"/>
      <c r="BJ10369" s="54"/>
      <c r="BK10369" s="22"/>
      <c r="BL10369" s="24"/>
      <c r="BP10369" s="23"/>
      <c r="BQ10369" s="24"/>
      <c r="BR10369" s="22"/>
      <c r="BS10369" s="24"/>
      <c r="BT10369" s="24"/>
      <c r="BU10369" s="23"/>
      <c r="BV10369" s="26"/>
      <c r="BX10369" s="6"/>
      <c r="BY10369" s="24"/>
      <c r="BZ10369" s="109"/>
      <c r="CA10369" s="66"/>
      <c r="CB10369" s="5"/>
      <c r="CC10369" s="68"/>
      <c r="CD10369" s="67"/>
      <c r="CE10369" s="67"/>
      <c r="CF10369" s="64"/>
      <c r="CG10369" s="5"/>
      <c r="CH10369" s="69"/>
      <c r="CI10369" s="6"/>
      <c r="CJ10369" s="5"/>
      <c r="CK10369" s="25"/>
      <c r="CL10369" s="5"/>
      <c r="DN10369" s="14"/>
      <c r="DO10369" s="14"/>
      <c r="DP10369" s="5"/>
      <c r="DQ10369" s="25"/>
      <c r="DR10369" s="25"/>
      <c r="DS10369" s="96"/>
      <c r="DT10369" s="83"/>
      <c r="DU10369" s="14"/>
      <c r="DX10369" s="83"/>
      <c r="DY10369" s="83"/>
      <c r="DZ10369" s="83"/>
      <c r="EA10369" s="83"/>
      <c r="EJ10369" s="54"/>
      <c r="EK10369" s="22"/>
      <c r="EL10369" s="24"/>
      <c r="EP10369" s="23"/>
      <c r="EQ10369" s="24"/>
      <c r="ER10369" s="22"/>
      <c r="ES10369" s="24"/>
      <c r="ET10369" s="24"/>
      <c r="EU10369" s="23"/>
      <c r="EV10369" s="26"/>
      <c r="EX10369" s="6"/>
      <c r="EY10369" s="24"/>
      <c r="EZ10369" s="109"/>
      <c r="FA10369" s="66"/>
      <c r="FB10369" s="5"/>
      <c r="FC10369" s="68"/>
      <c r="FD10369" s="67"/>
      <c r="FE10369" s="67"/>
      <c r="FF10369" s="64"/>
      <c r="FG10369" s="5"/>
      <c r="FH10369" s="69"/>
      <c r="FI10369" s="6"/>
      <c r="FJ10369" s="5"/>
      <c r="FK10369" s="25"/>
      <c r="FL10369" s="5"/>
    </row>
    <row r="10370" spans="40:168">
      <c r="AN10370" s="14"/>
      <c r="AO10370" s="14"/>
      <c r="AP10370" s="5"/>
      <c r="AQ10370" s="25"/>
      <c r="AR10370" s="25"/>
      <c r="AS10370" s="96"/>
      <c r="AT10370" s="83"/>
      <c r="AU10370" s="14"/>
      <c r="AX10370" s="83"/>
      <c r="AY10370" s="83"/>
      <c r="AZ10370" s="83"/>
      <c r="BA10370" s="83"/>
      <c r="BJ10370" s="54"/>
      <c r="BK10370" s="22"/>
      <c r="BL10370" s="24"/>
      <c r="BP10370" s="23"/>
      <c r="BQ10370" s="24"/>
      <c r="BR10370" s="22"/>
      <c r="BS10370" s="24"/>
      <c r="BT10370" s="24"/>
      <c r="BU10370" s="23"/>
      <c r="BV10370" s="26"/>
      <c r="BX10370" s="6"/>
      <c r="BY10370" s="24"/>
      <c r="BZ10370" s="109"/>
      <c r="CA10370" s="66"/>
      <c r="CB10370" s="5"/>
      <c r="CC10370" s="68"/>
      <c r="CD10370" s="67"/>
      <c r="CE10370" s="67"/>
      <c r="CF10370" s="64"/>
      <c r="CG10370" s="5"/>
      <c r="CH10370" s="69"/>
      <c r="CI10370" s="6"/>
      <c r="CJ10370" s="5"/>
      <c r="CK10370" s="25"/>
      <c r="CL10370" s="5"/>
      <c r="DN10370" s="14"/>
      <c r="DO10370" s="14"/>
      <c r="DP10370" s="5"/>
      <c r="DQ10370" s="25"/>
      <c r="DR10370" s="25"/>
      <c r="DS10370" s="96"/>
      <c r="DT10370" s="83"/>
      <c r="DU10370" s="14"/>
      <c r="DX10370" s="83"/>
      <c r="DY10370" s="83"/>
      <c r="DZ10370" s="83"/>
      <c r="EA10370" s="83"/>
      <c r="EJ10370" s="54"/>
      <c r="EK10370" s="22"/>
      <c r="EL10370" s="24"/>
      <c r="EP10370" s="23"/>
      <c r="EQ10370" s="24"/>
      <c r="ER10370" s="22"/>
      <c r="ES10370" s="24"/>
      <c r="ET10370" s="24"/>
      <c r="EU10370" s="23"/>
      <c r="EV10370" s="26"/>
      <c r="EX10370" s="6"/>
      <c r="EY10370" s="24"/>
      <c r="EZ10370" s="109"/>
      <c r="FA10370" s="66"/>
      <c r="FB10370" s="5"/>
      <c r="FC10370" s="68"/>
      <c r="FD10370" s="67"/>
      <c r="FE10370" s="67"/>
      <c r="FF10370" s="64"/>
      <c r="FG10370" s="5"/>
      <c r="FH10370" s="69"/>
      <c r="FI10370" s="6"/>
      <c r="FJ10370" s="5"/>
      <c r="FK10370" s="25"/>
      <c r="FL10370" s="5"/>
    </row>
    <row r="10371" spans="40:168">
      <c r="AN10371" s="14"/>
      <c r="AO10371" s="14"/>
      <c r="AP10371" s="5"/>
      <c r="AQ10371" s="25"/>
      <c r="AR10371" s="25"/>
      <c r="AS10371" s="96"/>
      <c r="AT10371" s="83"/>
      <c r="AU10371" s="14"/>
      <c r="AX10371" s="83"/>
      <c r="AY10371" s="83"/>
      <c r="AZ10371" s="83"/>
      <c r="BA10371" s="83"/>
      <c r="BJ10371" s="54"/>
      <c r="BK10371" s="22"/>
      <c r="BL10371" s="24"/>
      <c r="BP10371" s="23"/>
      <c r="BQ10371" s="24"/>
      <c r="BR10371" s="22"/>
      <c r="BS10371" s="24"/>
      <c r="BT10371" s="24"/>
      <c r="BU10371" s="23"/>
      <c r="BV10371" s="26"/>
      <c r="BX10371" s="6"/>
      <c r="BY10371" s="24"/>
      <c r="BZ10371" s="109"/>
      <c r="CA10371" s="66"/>
      <c r="CB10371" s="5"/>
      <c r="CC10371" s="68"/>
      <c r="CD10371" s="67"/>
      <c r="CE10371" s="67"/>
      <c r="CF10371" s="64"/>
      <c r="CG10371" s="5"/>
      <c r="CH10371" s="69"/>
      <c r="CI10371" s="6"/>
      <c r="CJ10371" s="5"/>
      <c r="CK10371" s="25"/>
      <c r="CL10371" s="5"/>
      <c r="DN10371" s="14"/>
      <c r="DO10371" s="14"/>
      <c r="DP10371" s="5"/>
      <c r="DQ10371" s="25"/>
      <c r="DR10371" s="25"/>
      <c r="DS10371" s="96"/>
      <c r="DT10371" s="83"/>
      <c r="DU10371" s="14"/>
      <c r="DX10371" s="83"/>
      <c r="DY10371" s="83"/>
      <c r="DZ10371" s="83"/>
      <c r="EA10371" s="83"/>
      <c r="EJ10371" s="54"/>
      <c r="EK10371" s="22"/>
      <c r="EL10371" s="24"/>
      <c r="EP10371" s="23"/>
      <c r="EQ10371" s="24"/>
      <c r="ER10371" s="22"/>
      <c r="ES10371" s="24"/>
      <c r="ET10371" s="24"/>
      <c r="EU10371" s="23"/>
      <c r="EV10371" s="26"/>
      <c r="EX10371" s="6"/>
      <c r="EY10371" s="24"/>
      <c r="EZ10371" s="109"/>
      <c r="FA10371" s="66"/>
      <c r="FB10371" s="5"/>
      <c r="FC10371" s="68"/>
      <c r="FD10371" s="67"/>
      <c r="FE10371" s="67"/>
      <c r="FF10371" s="64"/>
      <c r="FG10371" s="5"/>
      <c r="FH10371" s="69"/>
      <c r="FI10371" s="6"/>
      <c r="FJ10371" s="5"/>
      <c r="FK10371" s="25"/>
      <c r="FL10371" s="5"/>
    </row>
    <row r="10372" spans="40:168">
      <c r="AN10372" s="14"/>
      <c r="AO10372" s="14"/>
      <c r="AP10372" s="5"/>
      <c r="AQ10372" s="25"/>
      <c r="AR10372" s="25"/>
      <c r="AS10372" s="96"/>
      <c r="AT10372" s="83"/>
      <c r="AU10372" s="14"/>
      <c r="AX10372" s="83"/>
      <c r="AY10372" s="83"/>
      <c r="AZ10372" s="83"/>
      <c r="BA10372" s="83"/>
      <c r="BJ10372" s="54"/>
      <c r="BK10372" s="22"/>
      <c r="BL10372" s="24"/>
      <c r="BP10372" s="23"/>
      <c r="BQ10372" s="24"/>
      <c r="BR10372" s="22"/>
      <c r="BS10372" s="24"/>
      <c r="BT10372" s="24"/>
      <c r="BU10372" s="23"/>
      <c r="BV10372" s="26"/>
      <c r="BX10372" s="6"/>
      <c r="BY10372" s="24"/>
      <c r="BZ10372" s="109"/>
      <c r="CA10372" s="66"/>
      <c r="CB10372" s="5"/>
      <c r="CC10372" s="68"/>
      <c r="CD10372" s="67"/>
      <c r="CE10372" s="67"/>
      <c r="CF10372" s="64"/>
      <c r="CG10372" s="5"/>
      <c r="CH10372" s="69"/>
      <c r="CI10372" s="6"/>
      <c r="CJ10372" s="5"/>
      <c r="CK10372" s="25"/>
      <c r="CL10372" s="5"/>
      <c r="DN10372" s="14"/>
      <c r="DO10372" s="14"/>
      <c r="DP10372" s="5"/>
      <c r="DQ10372" s="25"/>
      <c r="DR10372" s="25"/>
      <c r="DS10372" s="96"/>
      <c r="DT10372" s="83"/>
      <c r="DU10372" s="14"/>
      <c r="DX10372" s="83"/>
      <c r="DY10372" s="83"/>
      <c r="DZ10372" s="83"/>
      <c r="EA10372" s="83"/>
      <c r="EJ10372" s="54"/>
      <c r="EK10372" s="22"/>
      <c r="EL10372" s="24"/>
      <c r="EP10372" s="23"/>
      <c r="EQ10372" s="24"/>
      <c r="ER10372" s="22"/>
      <c r="ES10372" s="24"/>
      <c r="ET10372" s="24"/>
      <c r="EU10372" s="23"/>
      <c r="EV10372" s="26"/>
      <c r="EX10372" s="6"/>
      <c r="EY10372" s="24"/>
      <c r="EZ10372" s="109"/>
      <c r="FA10372" s="66"/>
      <c r="FB10372" s="5"/>
      <c r="FC10372" s="68"/>
      <c r="FD10372" s="67"/>
      <c r="FE10372" s="67"/>
      <c r="FF10372" s="64"/>
      <c r="FG10372" s="5"/>
      <c r="FH10372" s="69"/>
      <c r="FI10372" s="6"/>
      <c r="FJ10372" s="5"/>
      <c r="FK10372" s="25"/>
      <c r="FL10372" s="5"/>
    </row>
    <row r="10373" spans="40:168">
      <c r="AN10373" s="14"/>
      <c r="AO10373" s="14"/>
      <c r="AP10373" s="5"/>
      <c r="AQ10373" s="25"/>
      <c r="AR10373" s="25"/>
      <c r="AS10373" s="96"/>
      <c r="AT10373" s="83"/>
      <c r="AU10373" s="14"/>
      <c r="AX10373" s="83"/>
      <c r="AY10373" s="83"/>
      <c r="AZ10373" s="83"/>
      <c r="BA10373" s="83"/>
      <c r="BJ10373" s="54"/>
      <c r="BK10373" s="22"/>
      <c r="BL10373" s="24"/>
      <c r="BP10373" s="23"/>
      <c r="BQ10373" s="24"/>
      <c r="BR10373" s="22"/>
      <c r="BS10373" s="24"/>
      <c r="BT10373" s="24"/>
      <c r="BU10373" s="23"/>
      <c r="BV10373" s="26"/>
      <c r="BX10373" s="6"/>
      <c r="BY10373" s="24"/>
      <c r="BZ10373" s="109"/>
      <c r="CA10373" s="66"/>
      <c r="CB10373" s="5"/>
      <c r="CC10373" s="68"/>
      <c r="CD10373" s="67"/>
      <c r="CE10373" s="67"/>
      <c r="CF10373" s="64"/>
      <c r="CG10373" s="5"/>
      <c r="CH10373" s="69"/>
      <c r="CI10373" s="6"/>
      <c r="CJ10373" s="5"/>
      <c r="CK10373" s="25"/>
      <c r="CL10373" s="5"/>
      <c r="DN10373" s="14"/>
      <c r="DO10373" s="14"/>
      <c r="DP10373" s="5"/>
      <c r="DQ10373" s="25"/>
      <c r="DR10373" s="25"/>
      <c r="DS10373" s="96"/>
      <c r="DT10373" s="83"/>
      <c r="DU10373" s="14"/>
      <c r="DX10373" s="83"/>
      <c r="DY10373" s="83"/>
      <c r="DZ10373" s="83"/>
      <c r="EA10373" s="83"/>
      <c r="EJ10373" s="54"/>
      <c r="EK10373" s="22"/>
      <c r="EL10373" s="24"/>
      <c r="EP10373" s="23"/>
      <c r="EQ10373" s="24"/>
      <c r="ER10373" s="22"/>
      <c r="ES10373" s="24"/>
      <c r="ET10373" s="24"/>
      <c r="EU10373" s="23"/>
      <c r="EV10373" s="26"/>
      <c r="EX10373" s="6"/>
      <c r="EY10373" s="24"/>
      <c r="EZ10373" s="109"/>
      <c r="FA10373" s="66"/>
      <c r="FB10373" s="5"/>
      <c r="FC10373" s="68"/>
      <c r="FD10373" s="67"/>
      <c r="FE10373" s="67"/>
      <c r="FF10373" s="64"/>
      <c r="FG10373" s="5"/>
      <c r="FH10373" s="69"/>
      <c r="FI10373" s="6"/>
      <c r="FJ10373" s="5"/>
      <c r="FK10373" s="25"/>
      <c r="FL10373" s="5"/>
    </row>
    <row r="10374" spans="40:168">
      <c r="AN10374" s="14"/>
      <c r="AO10374" s="14"/>
      <c r="AP10374" s="5"/>
      <c r="AQ10374" s="25"/>
      <c r="AR10374" s="25"/>
      <c r="AS10374" s="96"/>
      <c r="AT10374" s="83"/>
      <c r="AU10374" s="14"/>
      <c r="AX10374" s="83"/>
      <c r="AY10374" s="83"/>
      <c r="AZ10374" s="83"/>
      <c r="BA10374" s="83"/>
      <c r="BJ10374" s="54"/>
      <c r="BK10374" s="22"/>
      <c r="BL10374" s="24"/>
      <c r="BP10374" s="23"/>
      <c r="BQ10374" s="24"/>
      <c r="BR10374" s="22"/>
      <c r="BS10374" s="24"/>
      <c r="BT10374" s="24"/>
      <c r="BU10374" s="23"/>
      <c r="BV10374" s="26"/>
      <c r="BX10374" s="6"/>
      <c r="BY10374" s="24"/>
      <c r="BZ10374" s="109"/>
      <c r="CA10374" s="66"/>
      <c r="CB10374" s="5"/>
      <c r="CC10374" s="68"/>
      <c r="CD10374" s="67"/>
      <c r="CE10374" s="67"/>
      <c r="CF10374" s="64"/>
      <c r="CG10374" s="5"/>
      <c r="CH10374" s="69"/>
      <c r="CI10374" s="6"/>
      <c r="CJ10374" s="5"/>
      <c r="CK10374" s="25"/>
      <c r="CL10374" s="5"/>
      <c r="DN10374" s="14"/>
      <c r="DO10374" s="14"/>
      <c r="DP10374" s="5"/>
      <c r="DQ10374" s="25"/>
      <c r="DR10374" s="25"/>
      <c r="DS10374" s="96"/>
      <c r="DT10374" s="83"/>
      <c r="DU10374" s="14"/>
      <c r="DX10374" s="83"/>
      <c r="DY10374" s="83"/>
      <c r="DZ10374" s="83"/>
      <c r="EA10374" s="83"/>
      <c r="EJ10374" s="54"/>
      <c r="EK10374" s="22"/>
      <c r="EL10374" s="24"/>
      <c r="EP10374" s="23"/>
      <c r="EQ10374" s="24"/>
      <c r="ER10374" s="22"/>
      <c r="ES10374" s="24"/>
      <c r="ET10374" s="24"/>
      <c r="EU10374" s="23"/>
      <c r="EV10374" s="26"/>
      <c r="EX10374" s="6"/>
      <c r="EY10374" s="24"/>
      <c r="EZ10374" s="109"/>
      <c r="FA10374" s="66"/>
      <c r="FB10374" s="5"/>
      <c r="FC10374" s="68"/>
      <c r="FD10374" s="67"/>
      <c r="FE10374" s="67"/>
      <c r="FF10374" s="64"/>
      <c r="FG10374" s="5"/>
      <c r="FH10374" s="69"/>
      <c r="FI10374" s="6"/>
      <c r="FJ10374" s="5"/>
      <c r="FK10374" s="25"/>
      <c r="FL10374" s="5"/>
    </row>
    <row r="10375" spans="40:168">
      <c r="AN10375" s="14"/>
      <c r="AO10375" s="14"/>
      <c r="AP10375" s="5"/>
      <c r="AQ10375" s="25"/>
      <c r="AR10375" s="25"/>
      <c r="AS10375" s="96"/>
      <c r="AT10375" s="83"/>
      <c r="AU10375" s="14"/>
      <c r="AX10375" s="83"/>
      <c r="AY10375" s="83"/>
      <c r="AZ10375" s="83"/>
      <c r="BA10375" s="83"/>
      <c r="BJ10375" s="54"/>
      <c r="BK10375" s="22"/>
      <c r="BL10375" s="24"/>
      <c r="BP10375" s="23"/>
      <c r="BQ10375" s="24"/>
      <c r="BR10375" s="22"/>
      <c r="BS10375" s="24"/>
      <c r="BT10375" s="24"/>
      <c r="BU10375" s="23"/>
      <c r="BV10375" s="26"/>
      <c r="BX10375" s="6"/>
      <c r="BY10375" s="24"/>
      <c r="BZ10375" s="109"/>
      <c r="CA10375" s="66"/>
      <c r="CB10375" s="5"/>
      <c r="CC10375" s="68"/>
      <c r="CD10375" s="67"/>
      <c r="CE10375" s="67"/>
      <c r="CF10375" s="64"/>
      <c r="CG10375" s="5"/>
      <c r="CH10375" s="69"/>
      <c r="CI10375" s="6"/>
      <c r="CJ10375" s="5"/>
      <c r="CK10375" s="25"/>
      <c r="CL10375" s="5"/>
      <c r="DN10375" s="14"/>
      <c r="DO10375" s="14"/>
      <c r="DP10375" s="5"/>
      <c r="DQ10375" s="25"/>
      <c r="DR10375" s="25"/>
      <c r="DS10375" s="96"/>
      <c r="DT10375" s="83"/>
      <c r="DU10375" s="14"/>
      <c r="DX10375" s="83"/>
      <c r="DY10375" s="83"/>
      <c r="DZ10375" s="83"/>
      <c r="EA10375" s="83"/>
      <c r="EJ10375" s="54"/>
      <c r="EK10375" s="22"/>
      <c r="EL10375" s="24"/>
      <c r="EP10375" s="23"/>
      <c r="EQ10375" s="24"/>
      <c r="ER10375" s="22"/>
      <c r="ES10375" s="24"/>
      <c r="ET10375" s="24"/>
      <c r="EU10375" s="23"/>
      <c r="EV10375" s="26"/>
      <c r="EX10375" s="6"/>
      <c r="EY10375" s="24"/>
      <c r="EZ10375" s="109"/>
      <c r="FA10375" s="66"/>
      <c r="FB10375" s="5"/>
      <c r="FC10375" s="68"/>
      <c r="FD10375" s="67"/>
      <c r="FE10375" s="67"/>
      <c r="FF10375" s="64"/>
      <c r="FG10375" s="5"/>
      <c r="FH10375" s="69"/>
      <c r="FI10375" s="6"/>
      <c r="FJ10375" s="5"/>
      <c r="FK10375" s="25"/>
      <c r="FL10375" s="5"/>
    </row>
    <row r="10376" spans="40:168">
      <c r="AN10376" s="14"/>
      <c r="AO10376" s="14"/>
      <c r="AP10376" s="5"/>
      <c r="AQ10376" s="25"/>
      <c r="AR10376" s="25"/>
      <c r="AS10376" s="96"/>
      <c r="AT10376" s="83"/>
      <c r="AU10376" s="14"/>
      <c r="AX10376" s="83"/>
      <c r="AY10376" s="83"/>
      <c r="AZ10376" s="83"/>
      <c r="BA10376" s="83"/>
      <c r="BJ10376" s="54"/>
      <c r="BK10376" s="22"/>
      <c r="BL10376" s="24"/>
      <c r="BP10376" s="23"/>
      <c r="BQ10376" s="24"/>
      <c r="BR10376" s="22"/>
      <c r="BS10376" s="24"/>
      <c r="BT10376" s="24"/>
      <c r="BU10376" s="23"/>
      <c r="BV10376" s="26"/>
      <c r="BX10376" s="6"/>
      <c r="BY10376" s="24"/>
      <c r="BZ10376" s="109"/>
      <c r="CA10376" s="66"/>
      <c r="CB10376" s="5"/>
      <c r="CC10376" s="68"/>
      <c r="CD10376" s="67"/>
      <c r="CE10376" s="67"/>
      <c r="CF10376" s="64"/>
      <c r="CG10376" s="5"/>
      <c r="CH10376" s="69"/>
      <c r="CI10376" s="6"/>
      <c r="CJ10376" s="5"/>
      <c r="CK10376" s="25"/>
      <c r="CL10376" s="5"/>
      <c r="DN10376" s="14"/>
      <c r="DO10376" s="14"/>
      <c r="DP10376" s="5"/>
      <c r="DQ10376" s="25"/>
      <c r="DR10376" s="25"/>
      <c r="DS10376" s="96"/>
      <c r="DT10376" s="83"/>
      <c r="DU10376" s="14"/>
      <c r="DX10376" s="83"/>
      <c r="DY10376" s="83"/>
      <c r="DZ10376" s="83"/>
      <c r="EA10376" s="83"/>
      <c r="EJ10376" s="54"/>
      <c r="EK10376" s="22"/>
      <c r="EL10376" s="24"/>
      <c r="EP10376" s="23"/>
      <c r="EQ10376" s="24"/>
      <c r="ER10376" s="22"/>
      <c r="ES10376" s="24"/>
      <c r="ET10376" s="24"/>
      <c r="EU10376" s="23"/>
      <c r="EV10376" s="26"/>
      <c r="EX10376" s="6"/>
      <c r="EY10376" s="24"/>
      <c r="EZ10376" s="109"/>
      <c r="FA10376" s="66"/>
      <c r="FB10376" s="5"/>
      <c r="FC10376" s="68"/>
      <c r="FD10376" s="67"/>
      <c r="FE10376" s="67"/>
      <c r="FF10376" s="64"/>
      <c r="FG10376" s="5"/>
      <c r="FH10376" s="69"/>
      <c r="FI10376" s="6"/>
      <c r="FJ10376" s="5"/>
      <c r="FK10376" s="25"/>
      <c r="FL10376" s="5"/>
    </row>
    <row r="10377" spans="40:168">
      <c r="AN10377" s="14"/>
      <c r="AO10377" s="14"/>
      <c r="AP10377" s="5"/>
      <c r="AQ10377" s="25"/>
      <c r="AR10377" s="25"/>
      <c r="AS10377" s="96"/>
      <c r="AT10377" s="83"/>
      <c r="AU10377" s="14"/>
      <c r="AX10377" s="83"/>
      <c r="AY10377" s="83"/>
      <c r="AZ10377" s="83"/>
      <c r="BA10377" s="83"/>
      <c r="BJ10377" s="54"/>
      <c r="BK10377" s="22"/>
      <c r="BL10377" s="24"/>
      <c r="BP10377" s="23"/>
      <c r="BQ10377" s="24"/>
      <c r="BR10377" s="22"/>
      <c r="BS10377" s="24"/>
      <c r="BT10377" s="24"/>
      <c r="BU10377" s="23"/>
      <c r="BV10377" s="26"/>
      <c r="BX10377" s="6"/>
      <c r="BY10377" s="24"/>
      <c r="BZ10377" s="109"/>
      <c r="CA10377" s="66"/>
      <c r="CB10377" s="5"/>
      <c r="CC10377" s="68"/>
      <c r="CD10377" s="67"/>
      <c r="CE10377" s="67"/>
      <c r="CF10377" s="64"/>
      <c r="CG10377" s="5"/>
      <c r="CH10377" s="69"/>
      <c r="CI10377" s="6"/>
      <c r="CJ10377" s="5"/>
      <c r="CK10377" s="25"/>
      <c r="CL10377" s="5"/>
      <c r="DN10377" s="14"/>
      <c r="DO10377" s="14"/>
      <c r="DP10377" s="5"/>
      <c r="DQ10377" s="25"/>
      <c r="DR10377" s="25"/>
      <c r="DS10377" s="96"/>
      <c r="DT10377" s="83"/>
      <c r="DU10377" s="14"/>
      <c r="DX10377" s="83"/>
      <c r="DY10377" s="83"/>
      <c r="DZ10377" s="83"/>
      <c r="EA10377" s="83"/>
      <c r="EJ10377" s="54"/>
      <c r="EK10377" s="22"/>
      <c r="EL10377" s="24"/>
      <c r="EP10377" s="23"/>
      <c r="EQ10377" s="24"/>
      <c r="ER10377" s="22"/>
      <c r="ES10377" s="24"/>
      <c r="ET10377" s="24"/>
      <c r="EU10377" s="23"/>
      <c r="EV10377" s="26"/>
      <c r="EX10377" s="6"/>
      <c r="EY10377" s="24"/>
      <c r="EZ10377" s="109"/>
      <c r="FA10377" s="66"/>
      <c r="FB10377" s="5"/>
      <c r="FC10377" s="68"/>
      <c r="FD10377" s="67"/>
      <c r="FE10377" s="67"/>
      <c r="FF10377" s="64"/>
      <c r="FG10377" s="5"/>
      <c r="FH10377" s="69"/>
      <c r="FI10377" s="6"/>
      <c r="FJ10377" s="5"/>
      <c r="FK10377" s="25"/>
      <c r="FL10377" s="5"/>
    </row>
    <row r="10378" spans="40:168">
      <c r="AN10378" s="14"/>
      <c r="AO10378" s="14"/>
      <c r="AP10378" s="5"/>
      <c r="AQ10378" s="25"/>
      <c r="AR10378" s="25"/>
      <c r="AS10378" s="96"/>
      <c r="AT10378" s="83"/>
      <c r="AU10378" s="14"/>
      <c r="AX10378" s="83"/>
      <c r="AY10378" s="83"/>
      <c r="AZ10378" s="83"/>
      <c r="BA10378" s="83"/>
      <c r="BJ10378" s="54"/>
      <c r="BK10378" s="22"/>
      <c r="BL10378" s="24"/>
      <c r="BP10378" s="23"/>
      <c r="BQ10378" s="24"/>
      <c r="BR10378" s="22"/>
      <c r="BS10378" s="24"/>
      <c r="BT10378" s="24"/>
      <c r="BU10378" s="23"/>
      <c r="BV10378" s="26"/>
      <c r="BX10378" s="6"/>
      <c r="BY10378" s="24"/>
      <c r="BZ10378" s="109"/>
      <c r="CA10378" s="66"/>
      <c r="CB10378" s="5"/>
      <c r="CC10378" s="68"/>
      <c r="CD10378" s="67"/>
      <c r="CE10378" s="67"/>
      <c r="CF10378" s="64"/>
      <c r="CG10378" s="5"/>
      <c r="CH10378" s="69"/>
      <c r="CI10378" s="6"/>
      <c r="CJ10378" s="5"/>
      <c r="CK10378" s="25"/>
      <c r="CL10378" s="5"/>
      <c r="DN10378" s="14"/>
      <c r="DO10378" s="14"/>
      <c r="DP10378" s="5"/>
      <c r="DQ10378" s="25"/>
      <c r="DR10378" s="25"/>
      <c r="DS10378" s="96"/>
      <c r="DT10378" s="83"/>
      <c r="DU10378" s="14"/>
      <c r="DX10378" s="83"/>
      <c r="DY10378" s="83"/>
      <c r="DZ10378" s="83"/>
      <c r="EA10378" s="83"/>
      <c r="EJ10378" s="54"/>
      <c r="EK10378" s="22"/>
      <c r="EL10378" s="24"/>
      <c r="EP10378" s="23"/>
      <c r="EQ10378" s="24"/>
      <c r="ER10378" s="22"/>
      <c r="ES10378" s="24"/>
      <c r="ET10378" s="24"/>
      <c r="EU10378" s="23"/>
      <c r="EV10378" s="26"/>
      <c r="EX10378" s="6"/>
      <c r="EY10378" s="24"/>
      <c r="EZ10378" s="109"/>
      <c r="FA10378" s="66"/>
      <c r="FB10378" s="5"/>
      <c r="FC10378" s="68"/>
      <c r="FD10378" s="67"/>
      <c r="FE10378" s="67"/>
      <c r="FF10378" s="64"/>
      <c r="FG10378" s="5"/>
      <c r="FH10378" s="69"/>
      <c r="FI10378" s="6"/>
      <c r="FJ10378" s="5"/>
      <c r="FK10378" s="25"/>
      <c r="FL10378" s="5"/>
    </row>
    <row r="10379" spans="40:168">
      <c r="AN10379" s="14"/>
      <c r="AO10379" s="14"/>
      <c r="AP10379" s="5"/>
      <c r="AQ10379" s="25"/>
      <c r="AR10379" s="25"/>
      <c r="AS10379" s="96"/>
      <c r="AT10379" s="83"/>
      <c r="AU10379" s="14"/>
      <c r="AX10379" s="83"/>
      <c r="AY10379" s="83"/>
      <c r="AZ10379" s="83"/>
      <c r="BA10379" s="83"/>
      <c r="BJ10379" s="54"/>
      <c r="BK10379" s="22"/>
      <c r="BL10379" s="24"/>
      <c r="BP10379" s="23"/>
      <c r="BQ10379" s="24"/>
      <c r="BR10379" s="22"/>
      <c r="BS10379" s="24"/>
      <c r="BT10379" s="24"/>
      <c r="BU10379" s="23"/>
      <c r="BV10379" s="26"/>
      <c r="BX10379" s="6"/>
      <c r="BY10379" s="24"/>
      <c r="BZ10379" s="109"/>
      <c r="CA10379" s="66"/>
      <c r="CB10379" s="5"/>
      <c r="CC10379" s="68"/>
      <c r="CD10379" s="67"/>
      <c r="CE10379" s="67"/>
      <c r="CF10379" s="64"/>
      <c r="CG10379" s="5"/>
      <c r="CH10379" s="69"/>
      <c r="CI10379" s="6"/>
      <c r="CJ10379" s="5"/>
      <c r="CK10379" s="25"/>
      <c r="CL10379" s="5"/>
      <c r="DN10379" s="14"/>
      <c r="DO10379" s="14"/>
      <c r="DP10379" s="5"/>
      <c r="DQ10379" s="25"/>
      <c r="DR10379" s="25"/>
      <c r="DS10379" s="96"/>
      <c r="DT10379" s="83"/>
      <c r="DU10379" s="14"/>
      <c r="DX10379" s="83"/>
      <c r="DY10379" s="83"/>
      <c r="DZ10379" s="83"/>
      <c r="EA10379" s="83"/>
      <c r="EJ10379" s="54"/>
      <c r="EK10379" s="22"/>
      <c r="EL10379" s="24"/>
      <c r="EP10379" s="23"/>
      <c r="EQ10379" s="24"/>
      <c r="ER10379" s="22"/>
      <c r="ES10379" s="24"/>
      <c r="ET10379" s="24"/>
      <c r="EU10379" s="23"/>
      <c r="EV10379" s="26"/>
      <c r="EX10379" s="6"/>
      <c r="EY10379" s="24"/>
      <c r="EZ10379" s="109"/>
      <c r="FA10379" s="66"/>
      <c r="FB10379" s="5"/>
      <c r="FC10379" s="68"/>
      <c r="FD10379" s="67"/>
      <c r="FE10379" s="67"/>
      <c r="FF10379" s="64"/>
      <c r="FG10379" s="5"/>
      <c r="FH10379" s="69"/>
      <c r="FI10379" s="6"/>
      <c r="FJ10379" s="5"/>
      <c r="FK10379" s="25"/>
      <c r="FL10379" s="5"/>
    </row>
    <row r="10380" spans="40:168">
      <c r="AN10380" s="14"/>
      <c r="AO10380" s="14"/>
      <c r="AP10380" s="5"/>
      <c r="AQ10380" s="25"/>
      <c r="AR10380" s="25"/>
      <c r="AS10380" s="96"/>
      <c r="AT10380" s="83"/>
      <c r="AU10380" s="14"/>
      <c r="AX10380" s="83"/>
      <c r="AY10380" s="83"/>
      <c r="AZ10380" s="83"/>
      <c r="BA10380" s="83"/>
      <c r="BJ10380" s="54"/>
      <c r="BK10380" s="22"/>
      <c r="BL10380" s="24"/>
      <c r="BP10380" s="23"/>
      <c r="BQ10380" s="24"/>
      <c r="BR10380" s="22"/>
      <c r="BS10380" s="24"/>
      <c r="BT10380" s="24"/>
      <c r="BU10380" s="23"/>
      <c r="BV10380" s="26"/>
      <c r="BX10380" s="6"/>
      <c r="BY10380" s="24"/>
      <c r="BZ10380" s="109"/>
      <c r="CA10380" s="66"/>
      <c r="CB10380" s="5"/>
      <c r="CC10380" s="68"/>
      <c r="CD10380" s="67"/>
      <c r="CE10380" s="67"/>
      <c r="CF10380" s="64"/>
      <c r="CG10380" s="5"/>
      <c r="CH10380" s="69"/>
      <c r="CI10380" s="6"/>
      <c r="CJ10380" s="5"/>
      <c r="CK10380" s="25"/>
      <c r="CL10380" s="5"/>
      <c r="DN10380" s="14"/>
      <c r="DO10380" s="14"/>
      <c r="DP10380" s="5"/>
      <c r="DQ10380" s="25"/>
      <c r="DR10380" s="25"/>
      <c r="DS10380" s="96"/>
      <c r="DT10380" s="83"/>
      <c r="DU10380" s="14"/>
      <c r="DX10380" s="83"/>
      <c r="DY10380" s="83"/>
      <c r="DZ10380" s="83"/>
      <c r="EA10380" s="83"/>
      <c r="EJ10380" s="54"/>
      <c r="EK10380" s="22"/>
      <c r="EL10380" s="24"/>
      <c r="EP10380" s="23"/>
      <c r="EQ10380" s="24"/>
      <c r="ER10380" s="22"/>
      <c r="ES10380" s="24"/>
      <c r="ET10380" s="24"/>
      <c r="EU10380" s="23"/>
      <c r="EV10380" s="26"/>
      <c r="EX10380" s="6"/>
      <c r="EY10380" s="24"/>
      <c r="EZ10380" s="109"/>
      <c r="FA10380" s="66"/>
      <c r="FB10380" s="5"/>
      <c r="FC10380" s="68"/>
      <c r="FD10380" s="67"/>
      <c r="FE10380" s="67"/>
      <c r="FF10380" s="64"/>
      <c r="FG10380" s="5"/>
      <c r="FH10380" s="69"/>
      <c r="FI10380" s="6"/>
      <c r="FJ10380" s="5"/>
      <c r="FK10380" s="25"/>
      <c r="FL10380" s="5"/>
    </row>
    <row r="10381" spans="40:168">
      <c r="AN10381" s="14"/>
      <c r="AO10381" s="14"/>
      <c r="AP10381" s="5"/>
      <c r="AQ10381" s="25"/>
      <c r="AR10381" s="25"/>
      <c r="AS10381" s="96"/>
      <c r="AT10381" s="83"/>
      <c r="AU10381" s="14"/>
      <c r="AX10381" s="83"/>
      <c r="AY10381" s="83"/>
      <c r="AZ10381" s="83"/>
      <c r="BA10381" s="83"/>
      <c r="BJ10381" s="54"/>
      <c r="BK10381" s="22"/>
      <c r="BL10381" s="24"/>
      <c r="BP10381" s="23"/>
      <c r="BQ10381" s="24"/>
      <c r="BR10381" s="22"/>
      <c r="BS10381" s="24"/>
      <c r="BT10381" s="24"/>
      <c r="BU10381" s="23"/>
      <c r="BV10381" s="26"/>
      <c r="BX10381" s="6"/>
      <c r="BY10381" s="24"/>
      <c r="BZ10381" s="109"/>
      <c r="CA10381" s="66"/>
      <c r="CB10381" s="5"/>
      <c r="CC10381" s="68"/>
      <c r="CD10381" s="67"/>
      <c r="CE10381" s="67"/>
      <c r="CF10381" s="64"/>
      <c r="CG10381" s="5"/>
      <c r="CH10381" s="69"/>
      <c r="CI10381" s="6"/>
      <c r="CJ10381" s="5"/>
      <c r="CK10381" s="25"/>
      <c r="CL10381" s="5"/>
      <c r="DN10381" s="14"/>
      <c r="DO10381" s="14"/>
      <c r="DP10381" s="5"/>
      <c r="DQ10381" s="25"/>
      <c r="DR10381" s="25"/>
      <c r="DS10381" s="96"/>
      <c r="DT10381" s="83"/>
      <c r="DU10381" s="14"/>
      <c r="DX10381" s="83"/>
      <c r="DY10381" s="83"/>
      <c r="DZ10381" s="83"/>
      <c r="EA10381" s="83"/>
      <c r="EJ10381" s="54"/>
      <c r="EK10381" s="22"/>
      <c r="EL10381" s="24"/>
      <c r="EP10381" s="23"/>
      <c r="EQ10381" s="24"/>
      <c r="ER10381" s="22"/>
      <c r="ES10381" s="24"/>
      <c r="ET10381" s="24"/>
      <c r="EU10381" s="23"/>
      <c r="EV10381" s="26"/>
      <c r="EX10381" s="6"/>
      <c r="EY10381" s="24"/>
      <c r="EZ10381" s="109"/>
      <c r="FA10381" s="66"/>
      <c r="FB10381" s="5"/>
      <c r="FC10381" s="68"/>
      <c r="FD10381" s="67"/>
      <c r="FE10381" s="67"/>
      <c r="FF10381" s="64"/>
      <c r="FG10381" s="5"/>
      <c r="FH10381" s="69"/>
      <c r="FI10381" s="6"/>
      <c r="FJ10381" s="5"/>
      <c r="FK10381" s="25"/>
      <c r="FL10381" s="5"/>
    </row>
    <row r="10382" spans="40:168">
      <c r="AN10382" s="14"/>
      <c r="AO10382" s="14"/>
      <c r="AP10382" s="5"/>
      <c r="AQ10382" s="25"/>
      <c r="AR10382" s="25"/>
      <c r="AS10382" s="96"/>
      <c r="AT10382" s="83"/>
      <c r="AU10382" s="14"/>
      <c r="AX10382" s="83"/>
      <c r="AY10382" s="83"/>
      <c r="AZ10382" s="83"/>
      <c r="BA10382" s="83"/>
      <c r="BJ10382" s="54"/>
      <c r="BK10382" s="22"/>
      <c r="BL10382" s="24"/>
      <c r="BP10382" s="23"/>
      <c r="BQ10382" s="24"/>
      <c r="BR10382" s="22"/>
      <c r="BS10382" s="24"/>
      <c r="BT10382" s="24"/>
      <c r="BU10382" s="23"/>
      <c r="BV10382" s="26"/>
      <c r="BX10382" s="6"/>
      <c r="BY10382" s="24"/>
      <c r="BZ10382" s="109"/>
      <c r="CA10382" s="66"/>
      <c r="CB10382" s="5"/>
      <c r="CC10382" s="68"/>
      <c r="CD10382" s="67"/>
      <c r="CE10382" s="67"/>
      <c r="CF10382" s="64"/>
      <c r="CG10382" s="5"/>
      <c r="CH10382" s="69"/>
      <c r="CI10382" s="6"/>
      <c r="CJ10382" s="5"/>
      <c r="CK10382" s="25"/>
      <c r="CL10382" s="5"/>
      <c r="DN10382" s="14"/>
      <c r="DO10382" s="14"/>
      <c r="DP10382" s="5"/>
      <c r="DQ10382" s="25"/>
      <c r="DR10382" s="25"/>
      <c r="DS10382" s="96"/>
      <c r="DT10382" s="83"/>
      <c r="DU10382" s="14"/>
      <c r="DX10382" s="83"/>
      <c r="DY10382" s="83"/>
      <c r="DZ10382" s="83"/>
      <c r="EA10382" s="83"/>
      <c r="EJ10382" s="54"/>
      <c r="EK10382" s="22"/>
      <c r="EL10382" s="24"/>
      <c r="EP10382" s="23"/>
      <c r="EQ10382" s="24"/>
      <c r="ER10382" s="22"/>
      <c r="ES10382" s="24"/>
      <c r="ET10382" s="24"/>
      <c r="EU10382" s="23"/>
      <c r="EV10382" s="26"/>
      <c r="EX10382" s="6"/>
      <c r="EY10382" s="24"/>
      <c r="EZ10382" s="109"/>
      <c r="FA10382" s="66"/>
      <c r="FB10382" s="5"/>
      <c r="FC10382" s="68"/>
      <c r="FD10382" s="67"/>
      <c r="FE10382" s="67"/>
      <c r="FF10382" s="64"/>
      <c r="FG10382" s="5"/>
      <c r="FH10382" s="69"/>
      <c r="FI10382" s="6"/>
      <c r="FJ10382" s="5"/>
      <c r="FK10382" s="25"/>
      <c r="FL10382" s="5"/>
    </row>
    <row r="10383" spans="40:168">
      <c r="AN10383" s="14"/>
      <c r="AO10383" s="14"/>
      <c r="AP10383" s="5"/>
      <c r="AQ10383" s="25"/>
      <c r="AR10383" s="25"/>
      <c r="AS10383" s="96"/>
      <c r="AT10383" s="83"/>
      <c r="AU10383" s="14"/>
      <c r="AX10383" s="83"/>
      <c r="AY10383" s="83"/>
      <c r="AZ10383" s="83"/>
      <c r="BA10383" s="83"/>
      <c r="BJ10383" s="54"/>
      <c r="BK10383" s="22"/>
      <c r="BL10383" s="24"/>
      <c r="BP10383" s="23"/>
      <c r="BQ10383" s="24"/>
      <c r="BR10383" s="22"/>
      <c r="BS10383" s="24"/>
      <c r="BT10383" s="24"/>
      <c r="BU10383" s="23"/>
      <c r="BV10383" s="26"/>
      <c r="BX10383" s="6"/>
      <c r="BY10383" s="24"/>
      <c r="BZ10383" s="109"/>
      <c r="CA10383" s="66"/>
      <c r="CB10383" s="5"/>
      <c r="CC10383" s="68"/>
      <c r="CD10383" s="67"/>
      <c r="CE10383" s="67"/>
      <c r="CF10383" s="64"/>
      <c r="CG10383" s="5"/>
      <c r="CH10383" s="69"/>
      <c r="CI10383" s="6"/>
      <c r="CJ10383" s="5"/>
      <c r="CK10383" s="25"/>
      <c r="CL10383" s="5"/>
      <c r="DN10383" s="14"/>
      <c r="DO10383" s="14"/>
      <c r="DP10383" s="5"/>
      <c r="DQ10383" s="25"/>
      <c r="DR10383" s="25"/>
      <c r="DS10383" s="96"/>
      <c r="DT10383" s="83"/>
      <c r="DU10383" s="14"/>
      <c r="DX10383" s="83"/>
      <c r="DY10383" s="83"/>
      <c r="DZ10383" s="83"/>
      <c r="EA10383" s="83"/>
      <c r="EJ10383" s="54"/>
      <c r="EK10383" s="22"/>
      <c r="EL10383" s="24"/>
      <c r="EP10383" s="23"/>
      <c r="EQ10383" s="24"/>
      <c r="ER10383" s="22"/>
      <c r="ES10383" s="24"/>
      <c r="ET10383" s="24"/>
      <c r="EU10383" s="23"/>
      <c r="EV10383" s="26"/>
      <c r="EX10383" s="6"/>
      <c r="EY10383" s="24"/>
      <c r="EZ10383" s="109"/>
      <c r="FA10383" s="66"/>
      <c r="FB10383" s="5"/>
      <c r="FC10383" s="68"/>
      <c r="FD10383" s="67"/>
      <c r="FE10383" s="67"/>
      <c r="FF10383" s="64"/>
      <c r="FG10383" s="5"/>
      <c r="FH10383" s="69"/>
      <c r="FI10383" s="6"/>
      <c r="FJ10383" s="5"/>
      <c r="FK10383" s="25"/>
      <c r="FL10383" s="5"/>
    </row>
    <row r="10384" spans="40:168">
      <c r="AN10384" s="14"/>
      <c r="AO10384" s="14"/>
      <c r="AP10384" s="5"/>
      <c r="AQ10384" s="25"/>
      <c r="AR10384" s="25"/>
      <c r="AS10384" s="96"/>
      <c r="AT10384" s="83"/>
      <c r="AU10384" s="14"/>
      <c r="AX10384" s="83"/>
      <c r="AY10384" s="83"/>
      <c r="AZ10384" s="83"/>
      <c r="BA10384" s="83"/>
      <c r="BJ10384" s="54"/>
      <c r="BK10384" s="22"/>
      <c r="BL10384" s="24"/>
      <c r="BP10384" s="23"/>
      <c r="BQ10384" s="24"/>
      <c r="BR10384" s="22"/>
      <c r="BS10384" s="24"/>
      <c r="BT10384" s="24"/>
      <c r="BU10384" s="23"/>
      <c r="BV10384" s="26"/>
      <c r="BX10384" s="6"/>
      <c r="BY10384" s="24"/>
      <c r="BZ10384" s="109"/>
      <c r="CA10384" s="66"/>
      <c r="CB10384" s="5"/>
      <c r="CC10384" s="68"/>
      <c r="CD10384" s="67"/>
      <c r="CE10384" s="67"/>
      <c r="CF10384" s="64"/>
      <c r="CG10384" s="5"/>
      <c r="CH10384" s="69"/>
      <c r="CI10384" s="6"/>
      <c r="CJ10384" s="5"/>
      <c r="CK10384" s="25"/>
      <c r="CL10384" s="5"/>
      <c r="DN10384" s="14"/>
      <c r="DO10384" s="14"/>
      <c r="DP10384" s="5"/>
      <c r="DQ10384" s="25"/>
      <c r="DR10384" s="25"/>
      <c r="DS10384" s="96"/>
      <c r="DT10384" s="83"/>
      <c r="DU10384" s="14"/>
      <c r="DX10384" s="83"/>
      <c r="DY10384" s="83"/>
      <c r="DZ10384" s="83"/>
      <c r="EA10384" s="83"/>
      <c r="EJ10384" s="54"/>
      <c r="EK10384" s="22"/>
      <c r="EL10384" s="24"/>
      <c r="EP10384" s="23"/>
      <c r="EQ10384" s="24"/>
      <c r="ER10384" s="22"/>
      <c r="ES10384" s="24"/>
      <c r="ET10384" s="24"/>
      <c r="EU10384" s="23"/>
      <c r="EV10384" s="26"/>
      <c r="EX10384" s="6"/>
      <c r="EY10384" s="24"/>
      <c r="EZ10384" s="109"/>
      <c r="FA10384" s="66"/>
      <c r="FB10384" s="5"/>
      <c r="FC10384" s="68"/>
      <c r="FD10384" s="67"/>
      <c r="FE10384" s="67"/>
      <c r="FF10384" s="64"/>
      <c r="FG10384" s="5"/>
      <c r="FH10384" s="69"/>
      <c r="FI10384" s="6"/>
      <c r="FJ10384" s="5"/>
      <c r="FK10384" s="25"/>
      <c r="FL10384" s="5"/>
    </row>
    <row r="10385" spans="40:168">
      <c r="AN10385" s="14"/>
      <c r="AO10385" s="14"/>
      <c r="AP10385" s="5"/>
      <c r="AQ10385" s="25"/>
      <c r="AR10385" s="25"/>
      <c r="AS10385" s="96"/>
      <c r="AT10385" s="83"/>
      <c r="AU10385" s="14"/>
      <c r="AX10385" s="83"/>
      <c r="AY10385" s="83"/>
      <c r="AZ10385" s="83"/>
      <c r="BA10385" s="83"/>
      <c r="BJ10385" s="54"/>
      <c r="BK10385" s="22"/>
      <c r="BL10385" s="24"/>
      <c r="BP10385" s="23"/>
      <c r="BQ10385" s="24"/>
      <c r="BR10385" s="22"/>
      <c r="BS10385" s="24"/>
      <c r="BT10385" s="24"/>
      <c r="BU10385" s="23"/>
      <c r="BV10385" s="26"/>
      <c r="BX10385" s="6"/>
      <c r="BY10385" s="24"/>
      <c r="BZ10385" s="109"/>
      <c r="CA10385" s="66"/>
      <c r="CB10385" s="5"/>
      <c r="CC10385" s="68"/>
      <c r="CD10385" s="67"/>
      <c r="CE10385" s="67"/>
      <c r="CF10385" s="64"/>
      <c r="CG10385" s="5"/>
      <c r="CH10385" s="69"/>
      <c r="CI10385" s="6"/>
      <c r="CJ10385" s="5"/>
      <c r="CK10385" s="25"/>
      <c r="CL10385" s="5"/>
      <c r="DN10385" s="14"/>
      <c r="DO10385" s="14"/>
      <c r="DP10385" s="5"/>
      <c r="DQ10385" s="25"/>
      <c r="DR10385" s="25"/>
      <c r="DS10385" s="96"/>
      <c r="DT10385" s="83"/>
      <c r="DU10385" s="14"/>
      <c r="DX10385" s="83"/>
      <c r="DY10385" s="83"/>
      <c r="DZ10385" s="83"/>
      <c r="EA10385" s="83"/>
      <c r="EJ10385" s="54"/>
      <c r="EK10385" s="22"/>
      <c r="EL10385" s="24"/>
      <c r="EP10385" s="23"/>
      <c r="EQ10385" s="24"/>
      <c r="ER10385" s="22"/>
      <c r="ES10385" s="24"/>
      <c r="ET10385" s="24"/>
      <c r="EU10385" s="23"/>
      <c r="EV10385" s="26"/>
      <c r="EX10385" s="6"/>
      <c r="EY10385" s="24"/>
      <c r="EZ10385" s="109"/>
      <c r="FA10385" s="66"/>
      <c r="FB10385" s="5"/>
      <c r="FC10385" s="68"/>
      <c r="FD10385" s="67"/>
      <c r="FE10385" s="67"/>
      <c r="FF10385" s="64"/>
      <c r="FG10385" s="5"/>
      <c r="FH10385" s="69"/>
      <c r="FI10385" s="6"/>
      <c r="FJ10385" s="5"/>
      <c r="FK10385" s="25"/>
      <c r="FL10385" s="5"/>
    </row>
    <row r="10386" spans="40:168">
      <c r="AN10386" s="14"/>
      <c r="AO10386" s="14"/>
      <c r="AP10386" s="5"/>
      <c r="AQ10386" s="25"/>
      <c r="AR10386" s="25"/>
      <c r="AS10386" s="96"/>
      <c r="AT10386" s="83"/>
      <c r="AU10386" s="14"/>
      <c r="AX10386" s="83"/>
      <c r="AY10386" s="83"/>
      <c r="AZ10386" s="83"/>
      <c r="BA10386" s="83"/>
      <c r="BJ10386" s="54"/>
      <c r="BK10386" s="22"/>
      <c r="BL10386" s="24"/>
      <c r="BP10386" s="23"/>
      <c r="BQ10386" s="24"/>
      <c r="BR10386" s="22"/>
      <c r="BS10386" s="24"/>
      <c r="BT10386" s="24"/>
      <c r="BU10386" s="23"/>
      <c r="BV10386" s="26"/>
      <c r="BX10386" s="6"/>
      <c r="BY10386" s="24"/>
      <c r="BZ10386" s="109"/>
      <c r="CA10386" s="66"/>
      <c r="CB10386" s="5"/>
      <c r="CC10386" s="68"/>
      <c r="CD10386" s="67"/>
      <c r="CE10386" s="67"/>
      <c r="CF10386" s="64"/>
      <c r="CG10386" s="5"/>
      <c r="CH10386" s="69"/>
      <c r="CI10386" s="6"/>
      <c r="CJ10386" s="5"/>
      <c r="CK10386" s="25"/>
      <c r="CL10386" s="5"/>
      <c r="DN10386" s="14"/>
      <c r="DO10386" s="14"/>
      <c r="DP10386" s="5"/>
      <c r="DQ10386" s="25"/>
      <c r="DR10386" s="25"/>
      <c r="DS10386" s="96"/>
      <c r="DT10386" s="83"/>
      <c r="DU10386" s="14"/>
      <c r="DX10386" s="83"/>
      <c r="DY10386" s="83"/>
      <c r="DZ10386" s="83"/>
      <c r="EA10386" s="83"/>
      <c r="EJ10386" s="54"/>
      <c r="EK10386" s="22"/>
      <c r="EL10386" s="24"/>
      <c r="EP10386" s="23"/>
      <c r="EQ10386" s="24"/>
      <c r="ER10386" s="22"/>
      <c r="ES10386" s="24"/>
      <c r="ET10386" s="24"/>
      <c r="EU10386" s="23"/>
      <c r="EV10386" s="26"/>
      <c r="EX10386" s="6"/>
      <c r="EY10386" s="24"/>
      <c r="EZ10386" s="109"/>
      <c r="FA10386" s="66"/>
      <c r="FB10386" s="5"/>
      <c r="FC10386" s="68"/>
      <c r="FD10386" s="67"/>
      <c r="FE10386" s="67"/>
      <c r="FF10386" s="64"/>
      <c r="FG10386" s="5"/>
      <c r="FH10386" s="69"/>
      <c r="FI10386" s="6"/>
      <c r="FJ10386" s="5"/>
      <c r="FK10386" s="25"/>
      <c r="FL10386" s="5"/>
    </row>
    <row r="10387" spans="40:168">
      <c r="AN10387" s="14"/>
      <c r="AO10387" s="14"/>
      <c r="AP10387" s="5"/>
      <c r="AQ10387" s="25"/>
      <c r="AR10387" s="25"/>
      <c r="AS10387" s="96"/>
      <c r="AT10387" s="83"/>
      <c r="AU10387" s="14"/>
      <c r="AX10387" s="83"/>
      <c r="AY10387" s="83"/>
      <c r="AZ10387" s="83"/>
      <c r="BA10387" s="83"/>
      <c r="BJ10387" s="54"/>
      <c r="BK10387" s="22"/>
      <c r="BL10387" s="24"/>
      <c r="BP10387" s="23"/>
      <c r="BQ10387" s="24"/>
      <c r="BR10387" s="22"/>
      <c r="BS10387" s="24"/>
      <c r="BT10387" s="24"/>
      <c r="BU10387" s="23"/>
      <c r="BV10387" s="26"/>
      <c r="BX10387" s="6"/>
      <c r="BY10387" s="24"/>
      <c r="BZ10387" s="109"/>
      <c r="CA10387" s="66"/>
      <c r="CB10387" s="5"/>
      <c r="CC10387" s="68"/>
      <c r="CD10387" s="67"/>
      <c r="CE10387" s="67"/>
      <c r="CF10387" s="64"/>
      <c r="CG10387" s="5"/>
      <c r="CH10387" s="69"/>
      <c r="CI10387" s="6"/>
      <c r="CJ10387" s="5"/>
      <c r="CK10387" s="25"/>
      <c r="CL10387" s="5"/>
      <c r="DN10387" s="14"/>
      <c r="DO10387" s="14"/>
      <c r="DP10387" s="5"/>
      <c r="DQ10387" s="25"/>
      <c r="DR10387" s="25"/>
      <c r="DS10387" s="96"/>
      <c r="DT10387" s="83"/>
      <c r="DU10387" s="14"/>
      <c r="DX10387" s="83"/>
      <c r="DY10387" s="83"/>
      <c r="DZ10387" s="83"/>
      <c r="EA10387" s="83"/>
      <c r="EJ10387" s="54"/>
      <c r="EK10387" s="22"/>
      <c r="EL10387" s="24"/>
      <c r="EP10387" s="23"/>
      <c r="EQ10387" s="24"/>
      <c r="ER10387" s="22"/>
      <c r="ES10387" s="24"/>
      <c r="ET10387" s="24"/>
      <c r="EU10387" s="23"/>
      <c r="EV10387" s="26"/>
      <c r="EX10387" s="6"/>
      <c r="EY10387" s="24"/>
      <c r="EZ10387" s="109"/>
      <c r="FA10387" s="66"/>
      <c r="FB10387" s="5"/>
      <c r="FC10387" s="68"/>
      <c r="FD10387" s="67"/>
      <c r="FE10387" s="67"/>
      <c r="FF10387" s="64"/>
      <c r="FG10387" s="5"/>
      <c r="FH10387" s="69"/>
      <c r="FI10387" s="6"/>
      <c r="FJ10387" s="5"/>
      <c r="FK10387" s="25"/>
      <c r="FL10387" s="5"/>
    </row>
    <row r="10388" spans="40:168">
      <c r="AN10388" s="14"/>
      <c r="AO10388" s="14"/>
      <c r="AP10388" s="5"/>
      <c r="AQ10388" s="25"/>
      <c r="AR10388" s="25"/>
      <c r="AS10388" s="96"/>
      <c r="AT10388" s="83"/>
      <c r="AU10388" s="14"/>
      <c r="AX10388" s="83"/>
      <c r="AY10388" s="83"/>
      <c r="AZ10388" s="83"/>
      <c r="BA10388" s="83"/>
      <c r="BJ10388" s="54"/>
      <c r="BK10388" s="22"/>
      <c r="BL10388" s="24"/>
      <c r="BP10388" s="23"/>
      <c r="BQ10388" s="24"/>
      <c r="BR10388" s="22"/>
      <c r="BS10388" s="24"/>
      <c r="BT10388" s="24"/>
      <c r="BU10388" s="23"/>
      <c r="BV10388" s="26"/>
      <c r="BX10388" s="6"/>
      <c r="BY10388" s="24"/>
      <c r="BZ10388" s="109"/>
      <c r="CA10388" s="66"/>
      <c r="CB10388" s="5"/>
      <c r="CC10388" s="68"/>
      <c r="CD10388" s="67"/>
      <c r="CE10388" s="67"/>
      <c r="CF10388" s="64"/>
      <c r="CG10388" s="5"/>
      <c r="CH10388" s="69"/>
      <c r="CI10388" s="6"/>
      <c r="CJ10388" s="5"/>
      <c r="CK10388" s="25"/>
      <c r="CL10388" s="5"/>
      <c r="DN10388" s="14"/>
      <c r="DO10388" s="14"/>
      <c r="DP10388" s="5"/>
      <c r="DQ10388" s="25"/>
      <c r="DR10388" s="25"/>
      <c r="DS10388" s="96"/>
      <c r="DT10388" s="83"/>
      <c r="DU10388" s="14"/>
      <c r="DX10388" s="83"/>
      <c r="DY10388" s="83"/>
      <c r="DZ10388" s="83"/>
      <c r="EA10388" s="83"/>
      <c r="EJ10388" s="54"/>
      <c r="EK10388" s="22"/>
      <c r="EL10388" s="24"/>
      <c r="EP10388" s="23"/>
      <c r="EQ10388" s="24"/>
      <c r="ER10388" s="22"/>
      <c r="ES10388" s="24"/>
      <c r="ET10388" s="24"/>
      <c r="EU10388" s="23"/>
      <c r="EV10388" s="26"/>
      <c r="EX10388" s="6"/>
      <c r="EY10388" s="24"/>
      <c r="EZ10388" s="109"/>
      <c r="FA10388" s="66"/>
      <c r="FB10388" s="5"/>
      <c r="FC10388" s="68"/>
      <c r="FD10388" s="67"/>
      <c r="FE10388" s="67"/>
      <c r="FF10388" s="64"/>
      <c r="FG10388" s="5"/>
      <c r="FH10388" s="69"/>
      <c r="FI10388" s="6"/>
      <c r="FJ10388" s="5"/>
      <c r="FK10388" s="25"/>
      <c r="FL10388" s="5"/>
    </row>
    <row r="10389" spans="40:168">
      <c r="AN10389" s="14"/>
      <c r="AO10389" s="14"/>
      <c r="AP10389" s="5"/>
      <c r="AQ10389" s="25"/>
      <c r="AR10389" s="25"/>
      <c r="AS10389" s="96"/>
      <c r="AT10389" s="83"/>
      <c r="AU10389" s="14"/>
      <c r="AX10389" s="83"/>
      <c r="AY10389" s="83"/>
      <c r="AZ10389" s="83"/>
      <c r="BA10389" s="83"/>
      <c r="BJ10389" s="54"/>
      <c r="BK10389" s="22"/>
      <c r="BL10389" s="24"/>
      <c r="BP10389" s="23"/>
      <c r="BQ10389" s="24"/>
      <c r="BR10389" s="22"/>
      <c r="BS10389" s="24"/>
      <c r="BT10389" s="24"/>
      <c r="BU10389" s="23"/>
      <c r="BV10389" s="26"/>
      <c r="BX10389" s="6"/>
      <c r="BY10389" s="24"/>
      <c r="BZ10389" s="109"/>
      <c r="CA10389" s="66"/>
      <c r="CB10389" s="5"/>
      <c r="CC10389" s="68"/>
      <c r="CD10389" s="67"/>
      <c r="CE10389" s="67"/>
      <c r="CF10389" s="64"/>
      <c r="CG10389" s="5"/>
      <c r="CH10389" s="69"/>
      <c r="CI10389" s="6"/>
      <c r="CJ10389" s="5"/>
      <c r="CK10389" s="25"/>
      <c r="CL10389" s="5"/>
      <c r="DN10389" s="14"/>
      <c r="DO10389" s="14"/>
      <c r="DP10389" s="5"/>
      <c r="DQ10389" s="25"/>
      <c r="DR10389" s="25"/>
      <c r="DS10389" s="96"/>
      <c r="DT10389" s="83"/>
      <c r="DU10389" s="14"/>
      <c r="DX10389" s="83"/>
      <c r="DY10389" s="83"/>
      <c r="DZ10389" s="83"/>
      <c r="EA10389" s="83"/>
      <c r="EJ10389" s="54"/>
      <c r="EK10389" s="22"/>
      <c r="EL10389" s="24"/>
      <c r="EP10389" s="23"/>
      <c r="EQ10389" s="24"/>
      <c r="ER10389" s="22"/>
      <c r="ES10389" s="24"/>
      <c r="ET10389" s="24"/>
      <c r="EU10389" s="23"/>
      <c r="EV10389" s="26"/>
      <c r="EX10389" s="6"/>
      <c r="EY10389" s="24"/>
      <c r="EZ10389" s="109"/>
      <c r="FA10389" s="66"/>
      <c r="FB10389" s="5"/>
      <c r="FC10389" s="68"/>
      <c r="FD10389" s="67"/>
      <c r="FE10389" s="67"/>
      <c r="FF10389" s="64"/>
      <c r="FG10389" s="5"/>
      <c r="FH10389" s="69"/>
      <c r="FI10389" s="6"/>
      <c r="FJ10389" s="5"/>
      <c r="FK10389" s="25"/>
      <c r="FL10389" s="5"/>
    </row>
    <row r="10390" spans="40:168">
      <c r="AN10390" s="14"/>
      <c r="AO10390" s="14"/>
      <c r="AP10390" s="5"/>
      <c r="AQ10390" s="25"/>
      <c r="AR10390" s="25"/>
      <c r="AS10390" s="96"/>
      <c r="AT10390" s="83"/>
      <c r="AU10390" s="14"/>
      <c r="AX10390" s="83"/>
      <c r="AY10390" s="83"/>
      <c r="AZ10390" s="83"/>
      <c r="BA10390" s="83"/>
      <c r="BJ10390" s="54"/>
      <c r="BK10390" s="22"/>
      <c r="BL10390" s="24"/>
      <c r="BP10390" s="23"/>
      <c r="BQ10390" s="24"/>
      <c r="BR10390" s="22"/>
      <c r="BS10390" s="24"/>
      <c r="BT10390" s="24"/>
      <c r="BU10390" s="23"/>
      <c r="BV10390" s="26"/>
      <c r="BX10390" s="6"/>
      <c r="BY10390" s="24"/>
      <c r="BZ10390" s="109"/>
      <c r="CA10390" s="66"/>
      <c r="CB10390" s="5"/>
      <c r="CC10390" s="68"/>
      <c r="CD10390" s="67"/>
      <c r="CE10390" s="67"/>
      <c r="CF10390" s="64"/>
      <c r="CG10390" s="5"/>
      <c r="CH10390" s="69"/>
      <c r="CI10390" s="6"/>
      <c r="CJ10390" s="5"/>
      <c r="CK10390" s="25"/>
      <c r="CL10390" s="5"/>
      <c r="DN10390" s="14"/>
      <c r="DO10390" s="14"/>
      <c r="DP10390" s="5"/>
      <c r="DQ10390" s="25"/>
      <c r="DR10390" s="25"/>
      <c r="DS10390" s="96"/>
      <c r="DT10390" s="83"/>
      <c r="DU10390" s="14"/>
      <c r="DX10390" s="83"/>
      <c r="DY10390" s="83"/>
      <c r="DZ10390" s="83"/>
      <c r="EA10390" s="83"/>
      <c r="EJ10390" s="54"/>
      <c r="EK10390" s="22"/>
      <c r="EL10390" s="24"/>
      <c r="EP10390" s="23"/>
      <c r="EQ10390" s="24"/>
      <c r="ER10390" s="22"/>
      <c r="ES10390" s="24"/>
      <c r="ET10390" s="24"/>
      <c r="EU10390" s="23"/>
      <c r="EV10390" s="26"/>
      <c r="EX10390" s="6"/>
      <c r="EY10390" s="24"/>
      <c r="EZ10390" s="109"/>
      <c r="FA10390" s="66"/>
      <c r="FB10390" s="5"/>
      <c r="FC10390" s="68"/>
      <c r="FD10390" s="67"/>
      <c r="FE10390" s="67"/>
      <c r="FF10390" s="64"/>
      <c r="FG10390" s="5"/>
      <c r="FH10390" s="69"/>
      <c r="FI10390" s="6"/>
      <c r="FJ10390" s="5"/>
      <c r="FK10390" s="25"/>
      <c r="FL10390" s="5"/>
    </row>
    <row r="10391" spans="40:168">
      <c r="AN10391" s="14"/>
      <c r="AO10391" s="14"/>
      <c r="AP10391" s="5"/>
      <c r="AQ10391" s="25"/>
      <c r="AR10391" s="25"/>
      <c r="AS10391" s="96"/>
      <c r="AT10391" s="83"/>
      <c r="AU10391" s="14"/>
      <c r="AX10391" s="83"/>
      <c r="AY10391" s="83"/>
      <c r="AZ10391" s="83"/>
      <c r="BA10391" s="83"/>
      <c r="BJ10391" s="54"/>
      <c r="BK10391" s="22"/>
      <c r="BL10391" s="24"/>
      <c r="BP10391" s="23"/>
      <c r="BQ10391" s="24"/>
      <c r="BR10391" s="22"/>
      <c r="BS10391" s="24"/>
      <c r="BT10391" s="24"/>
      <c r="BU10391" s="23"/>
      <c r="BV10391" s="26"/>
      <c r="BX10391" s="6"/>
      <c r="BY10391" s="24"/>
      <c r="BZ10391" s="109"/>
      <c r="CA10391" s="66"/>
      <c r="CB10391" s="5"/>
      <c r="CC10391" s="68"/>
      <c r="CD10391" s="67"/>
      <c r="CE10391" s="67"/>
      <c r="CF10391" s="64"/>
      <c r="CG10391" s="5"/>
      <c r="CH10391" s="69"/>
      <c r="CI10391" s="6"/>
      <c r="CJ10391" s="5"/>
      <c r="CK10391" s="25"/>
      <c r="CL10391" s="5"/>
      <c r="DN10391" s="14"/>
      <c r="DO10391" s="14"/>
      <c r="DP10391" s="5"/>
      <c r="DQ10391" s="25"/>
      <c r="DR10391" s="25"/>
      <c r="DS10391" s="96"/>
      <c r="DT10391" s="83"/>
      <c r="DU10391" s="14"/>
      <c r="DX10391" s="83"/>
      <c r="DY10391" s="83"/>
      <c r="DZ10391" s="83"/>
      <c r="EA10391" s="83"/>
      <c r="EJ10391" s="54"/>
      <c r="EK10391" s="22"/>
      <c r="EL10391" s="24"/>
      <c r="EP10391" s="23"/>
      <c r="EQ10391" s="24"/>
      <c r="ER10391" s="22"/>
      <c r="ES10391" s="24"/>
      <c r="ET10391" s="24"/>
      <c r="EU10391" s="23"/>
      <c r="EV10391" s="26"/>
      <c r="EX10391" s="6"/>
      <c r="EY10391" s="24"/>
      <c r="EZ10391" s="109"/>
      <c r="FA10391" s="66"/>
      <c r="FB10391" s="5"/>
      <c r="FC10391" s="68"/>
      <c r="FD10391" s="67"/>
      <c r="FE10391" s="67"/>
      <c r="FF10391" s="64"/>
      <c r="FG10391" s="5"/>
      <c r="FH10391" s="69"/>
      <c r="FI10391" s="6"/>
      <c r="FJ10391" s="5"/>
      <c r="FK10391" s="25"/>
      <c r="FL10391" s="5"/>
    </row>
    <row r="10392" spans="40:168">
      <c r="AN10392" s="14"/>
      <c r="AO10392" s="14"/>
      <c r="AP10392" s="5"/>
      <c r="AQ10392" s="25"/>
      <c r="AR10392" s="25"/>
      <c r="AS10392" s="96"/>
      <c r="AT10392" s="83"/>
      <c r="AU10392" s="14"/>
      <c r="AX10392" s="83"/>
      <c r="AY10392" s="83"/>
      <c r="AZ10392" s="83"/>
      <c r="BA10392" s="83"/>
      <c r="BJ10392" s="54"/>
      <c r="BK10392" s="22"/>
      <c r="BL10392" s="24"/>
      <c r="BP10392" s="23"/>
      <c r="BQ10392" s="24"/>
      <c r="BR10392" s="22"/>
      <c r="BS10392" s="24"/>
      <c r="BT10392" s="24"/>
      <c r="BU10392" s="23"/>
      <c r="BV10392" s="26"/>
      <c r="BX10392" s="6"/>
      <c r="BY10392" s="24"/>
      <c r="BZ10392" s="109"/>
      <c r="CA10392" s="66"/>
      <c r="CB10392" s="5"/>
      <c r="CC10392" s="68"/>
      <c r="CD10392" s="67"/>
      <c r="CE10392" s="67"/>
      <c r="CF10392" s="64"/>
      <c r="CG10392" s="5"/>
      <c r="CH10392" s="69"/>
      <c r="CI10392" s="6"/>
      <c r="CJ10392" s="5"/>
      <c r="CK10392" s="25"/>
      <c r="CL10392" s="5"/>
      <c r="DN10392" s="14"/>
      <c r="DO10392" s="14"/>
      <c r="DP10392" s="5"/>
      <c r="DQ10392" s="25"/>
      <c r="DR10392" s="25"/>
      <c r="DS10392" s="96"/>
      <c r="DT10392" s="83"/>
      <c r="DU10392" s="14"/>
      <c r="DX10392" s="83"/>
      <c r="DY10392" s="83"/>
      <c r="DZ10392" s="83"/>
      <c r="EA10392" s="83"/>
      <c r="EJ10392" s="54"/>
      <c r="EK10392" s="22"/>
      <c r="EL10392" s="24"/>
      <c r="EP10392" s="23"/>
      <c r="EQ10392" s="24"/>
      <c r="ER10392" s="22"/>
      <c r="ES10392" s="24"/>
      <c r="ET10392" s="24"/>
      <c r="EU10392" s="23"/>
      <c r="EV10392" s="26"/>
      <c r="EX10392" s="6"/>
      <c r="EY10392" s="24"/>
      <c r="EZ10392" s="109"/>
      <c r="FA10392" s="66"/>
      <c r="FB10392" s="5"/>
      <c r="FC10392" s="68"/>
      <c r="FD10392" s="67"/>
      <c r="FE10392" s="67"/>
      <c r="FF10392" s="64"/>
      <c r="FG10392" s="5"/>
      <c r="FH10392" s="69"/>
      <c r="FI10392" s="6"/>
      <c r="FJ10392" s="5"/>
      <c r="FK10392" s="25"/>
      <c r="FL10392" s="5"/>
    </row>
    <row r="10393" spans="40:168">
      <c r="AN10393" s="14"/>
      <c r="AO10393" s="14"/>
      <c r="AP10393" s="5"/>
      <c r="AQ10393" s="25"/>
      <c r="AR10393" s="25"/>
      <c r="AS10393" s="96"/>
      <c r="AT10393" s="83"/>
      <c r="AU10393" s="14"/>
      <c r="AX10393" s="83"/>
      <c r="AY10393" s="83"/>
      <c r="AZ10393" s="83"/>
      <c r="BA10393" s="83"/>
      <c r="BJ10393" s="54"/>
      <c r="BK10393" s="22"/>
      <c r="BL10393" s="24"/>
      <c r="BP10393" s="23"/>
      <c r="BQ10393" s="24"/>
      <c r="BR10393" s="22"/>
      <c r="BS10393" s="24"/>
      <c r="BT10393" s="24"/>
      <c r="BU10393" s="23"/>
      <c r="BV10393" s="26"/>
      <c r="BX10393" s="6"/>
      <c r="BY10393" s="24"/>
      <c r="BZ10393" s="109"/>
      <c r="CA10393" s="66"/>
      <c r="CB10393" s="5"/>
      <c r="CC10393" s="68"/>
      <c r="CD10393" s="67"/>
      <c r="CE10393" s="67"/>
      <c r="CF10393" s="64"/>
      <c r="CG10393" s="5"/>
      <c r="CH10393" s="69"/>
      <c r="CI10393" s="6"/>
      <c r="CJ10393" s="5"/>
      <c r="CK10393" s="25"/>
      <c r="CL10393" s="5"/>
      <c r="DN10393" s="14"/>
      <c r="DO10393" s="14"/>
      <c r="DP10393" s="5"/>
      <c r="DQ10393" s="25"/>
      <c r="DR10393" s="25"/>
      <c r="DS10393" s="96"/>
      <c r="DT10393" s="83"/>
      <c r="DU10393" s="14"/>
      <c r="DX10393" s="83"/>
      <c r="DY10393" s="83"/>
      <c r="DZ10393" s="83"/>
      <c r="EA10393" s="83"/>
      <c r="EJ10393" s="54"/>
      <c r="EK10393" s="22"/>
      <c r="EL10393" s="24"/>
      <c r="EP10393" s="23"/>
      <c r="EQ10393" s="24"/>
      <c r="ER10393" s="22"/>
      <c r="ES10393" s="24"/>
      <c r="ET10393" s="24"/>
      <c r="EU10393" s="23"/>
      <c r="EV10393" s="26"/>
      <c r="EX10393" s="6"/>
      <c r="EY10393" s="24"/>
      <c r="EZ10393" s="109"/>
      <c r="FA10393" s="66"/>
      <c r="FB10393" s="5"/>
      <c r="FC10393" s="68"/>
      <c r="FD10393" s="67"/>
      <c r="FE10393" s="67"/>
      <c r="FF10393" s="64"/>
      <c r="FG10393" s="5"/>
      <c r="FH10393" s="69"/>
      <c r="FI10393" s="6"/>
      <c r="FJ10393" s="5"/>
      <c r="FK10393" s="25"/>
      <c r="FL10393" s="5"/>
    </row>
    <row r="10394" spans="40:168">
      <c r="AN10394" s="14"/>
      <c r="AO10394" s="14"/>
      <c r="AP10394" s="5"/>
      <c r="AQ10394" s="25"/>
      <c r="AR10394" s="25"/>
      <c r="AS10394" s="96"/>
      <c r="AT10394" s="83"/>
      <c r="AU10394" s="14"/>
      <c r="AX10394" s="83"/>
      <c r="AY10394" s="83"/>
      <c r="AZ10394" s="83"/>
      <c r="BA10394" s="83"/>
      <c r="BJ10394" s="54"/>
      <c r="BK10394" s="22"/>
      <c r="BL10394" s="24"/>
      <c r="BP10394" s="23"/>
      <c r="BQ10394" s="24"/>
      <c r="BR10394" s="22"/>
      <c r="BS10394" s="24"/>
      <c r="BT10394" s="24"/>
      <c r="BU10394" s="23"/>
      <c r="BV10394" s="26"/>
      <c r="BX10394" s="6"/>
      <c r="BY10394" s="24"/>
      <c r="BZ10394" s="109"/>
      <c r="CA10394" s="66"/>
      <c r="CB10394" s="5"/>
      <c r="CC10394" s="68"/>
      <c r="CD10394" s="67"/>
      <c r="CE10394" s="67"/>
      <c r="CF10394" s="64"/>
      <c r="CG10394" s="5"/>
      <c r="CH10394" s="69"/>
      <c r="CI10394" s="6"/>
      <c r="CJ10394" s="5"/>
      <c r="CK10394" s="25"/>
      <c r="CL10394" s="5"/>
      <c r="DN10394" s="14"/>
      <c r="DO10394" s="14"/>
      <c r="DP10394" s="5"/>
      <c r="DQ10394" s="25"/>
      <c r="DR10394" s="25"/>
      <c r="DS10394" s="96"/>
      <c r="DT10394" s="83"/>
      <c r="DU10394" s="14"/>
      <c r="DX10394" s="83"/>
      <c r="DY10394" s="83"/>
      <c r="DZ10394" s="83"/>
      <c r="EA10394" s="83"/>
      <c r="EJ10394" s="54"/>
      <c r="EK10394" s="22"/>
      <c r="EL10394" s="24"/>
      <c r="EP10394" s="23"/>
      <c r="EQ10394" s="24"/>
      <c r="ER10394" s="22"/>
      <c r="ES10394" s="24"/>
      <c r="ET10394" s="24"/>
      <c r="EU10394" s="23"/>
      <c r="EV10394" s="26"/>
      <c r="EX10394" s="6"/>
      <c r="EY10394" s="24"/>
      <c r="EZ10394" s="109"/>
      <c r="FA10394" s="66"/>
      <c r="FB10394" s="5"/>
      <c r="FC10394" s="68"/>
      <c r="FD10394" s="67"/>
      <c r="FE10394" s="67"/>
      <c r="FF10394" s="64"/>
      <c r="FG10394" s="5"/>
      <c r="FH10394" s="69"/>
      <c r="FI10394" s="6"/>
      <c r="FJ10394" s="5"/>
      <c r="FK10394" s="25"/>
      <c r="FL10394" s="5"/>
    </row>
    <row r="10395" spans="40:168">
      <c r="AN10395" s="14"/>
      <c r="AO10395" s="14"/>
      <c r="AP10395" s="5"/>
      <c r="AQ10395" s="25"/>
      <c r="AR10395" s="25"/>
      <c r="AS10395" s="96"/>
      <c r="AT10395" s="83"/>
      <c r="AU10395" s="14"/>
      <c r="AX10395" s="83"/>
      <c r="AY10395" s="83"/>
      <c r="AZ10395" s="83"/>
      <c r="BA10395" s="83"/>
      <c r="BJ10395" s="54"/>
      <c r="BK10395" s="22"/>
      <c r="BL10395" s="24"/>
      <c r="BP10395" s="23"/>
      <c r="BQ10395" s="24"/>
      <c r="BR10395" s="22"/>
      <c r="BS10395" s="24"/>
      <c r="BT10395" s="24"/>
      <c r="BU10395" s="23"/>
      <c r="BV10395" s="26"/>
      <c r="BX10395" s="6"/>
      <c r="BY10395" s="24"/>
      <c r="BZ10395" s="109"/>
      <c r="CA10395" s="66"/>
      <c r="CB10395" s="5"/>
      <c r="CC10395" s="68"/>
      <c r="CD10395" s="67"/>
      <c r="CE10395" s="67"/>
      <c r="CF10395" s="64"/>
      <c r="CG10395" s="5"/>
      <c r="CH10395" s="69"/>
      <c r="CI10395" s="6"/>
      <c r="CJ10395" s="5"/>
      <c r="CK10395" s="25"/>
      <c r="CL10395" s="5"/>
      <c r="DN10395" s="14"/>
      <c r="DO10395" s="14"/>
      <c r="DP10395" s="5"/>
      <c r="DQ10395" s="25"/>
      <c r="DR10395" s="25"/>
      <c r="DS10395" s="96"/>
      <c r="DT10395" s="83"/>
      <c r="DU10395" s="14"/>
      <c r="DX10395" s="83"/>
      <c r="DY10395" s="83"/>
      <c r="DZ10395" s="83"/>
      <c r="EA10395" s="83"/>
      <c r="EJ10395" s="54"/>
      <c r="EK10395" s="22"/>
      <c r="EL10395" s="24"/>
      <c r="EP10395" s="23"/>
      <c r="EQ10395" s="24"/>
      <c r="ER10395" s="22"/>
      <c r="ES10395" s="24"/>
      <c r="ET10395" s="24"/>
      <c r="EU10395" s="23"/>
      <c r="EV10395" s="26"/>
      <c r="EX10395" s="6"/>
      <c r="EY10395" s="24"/>
      <c r="EZ10395" s="109"/>
      <c r="FA10395" s="66"/>
      <c r="FB10395" s="5"/>
      <c r="FC10395" s="68"/>
      <c r="FD10395" s="67"/>
      <c r="FE10395" s="67"/>
      <c r="FF10395" s="64"/>
      <c r="FG10395" s="5"/>
      <c r="FH10395" s="69"/>
      <c r="FI10395" s="6"/>
      <c r="FJ10395" s="5"/>
      <c r="FK10395" s="25"/>
      <c r="FL10395" s="5"/>
    </row>
    <row r="10396" spans="40:168">
      <c r="AN10396" s="14"/>
      <c r="AO10396" s="14"/>
      <c r="AP10396" s="5"/>
      <c r="AQ10396" s="25"/>
      <c r="AR10396" s="25"/>
      <c r="AS10396" s="96"/>
      <c r="AT10396" s="83"/>
      <c r="AU10396" s="14"/>
      <c r="AX10396" s="83"/>
      <c r="AY10396" s="83"/>
      <c r="AZ10396" s="83"/>
      <c r="BA10396" s="83"/>
      <c r="BJ10396" s="54"/>
      <c r="BK10396" s="22"/>
      <c r="BL10396" s="24"/>
      <c r="BP10396" s="23"/>
      <c r="BQ10396" s="24"/>
      <c r="BR10396" s="22"/>
      <c r="BS10396" s="24"/>
      <c r="BT10396" s="24"/>
      <c r="BU10396" s="23"/>
      <c r="BV10396" s="26"/>
      <c r="BX10396" s="6"/>
      <c r="BY10396" s="24"/>
      <c r="BZ10396" s="109"/>
      <c r="CA10396" s="66"/>
      <c r="CB10396" s="5"/>
      <c r="CC10396" s="68"/>
      <c r="CD10396" s="67"/>
      <c r="CE10396" s="67"/>
      <c r="CF10396" s="64"/>
      <c r="CG10396" s="5"/>
      <c r="CH10396" s="69"/>
      <c r="CI10396" s="6"/>
      <c r="CJ10396" s="5"/>
      <c r="CK10396" s="25"/>
      <c r="CL10396" s="5"/>
      <c r="DN10396" s="14"/>
      <c r="DO10396" s="14"/>
      <c r="DP10396" s="5"/>
      <c r="DQ10396" s="25"/>
      <c r="DR10396" s="25"/>
      <c r="DS10396" s="96"/>
      <c r="DT10396" s="83"/>
      <c r="DU10396" s="14"/>
      <c r="DX10396" s="83"/>
      <c r="DY10396" s="83"/>
      <c r="DZ10396" s="83"/>
      <c r="EA10396" s="83"/>
      <c r="EJ10396" s="54"/>
      <c r="EK10396" s="22"/>
      <c r="EL10396" s="24"/>
      <c r="EP10396" s="23"/>
      <c r="EQ10396" s="24"/>
      <c r="ER10396" s="22"/>
      <c r="ES10396" s="24"/>
      <c r="ET10396" s="24"/>
      <c r="EU10396" s="23"/>
      <c r="EV10396" s="26"/>
      <c r="EX10396" s="6"/>
      <c r="EY10396" s="24"/>
      <c r="EZ10396" s="109"/>
      <c r="FA10396" s="66"/>
      <c r="FB10396" s="5"/>
      <c r="FC10396" s="68"/>
      <c r="FD10396" s="67"/>
      <c r="FE10396" s="67"/>
      <c r="FF10396" s="64"/>
      <c r="FG10396" s="5"/>
      <c r="FH10396" s="69"/>
      <c r="FI10396" s="6"/>
      <c r="FJ10396" s="5"/>
      <c r="FK10396" s="25"/>
      <c r="FL10396" s="5"/>
    </row>
    <row r="10397" spans="40:168">
      <c r="AN10397" s="14"/>
      <c r="AO10397" s="14"/>
      <c r="AP10397" s="5"/>
      <c r="AQ10397" s="25"/>
      <c r="AR10397" s="25"/>
      <c r="AS10397" s="96"/>
      <c r="AT10397" s="83"/>
      <c r="AU10397" s="14"/>
      <c r="AX10397" s="83"/>
      <c r="AY10397" s="83"/>
      <c r="AZ10397" s="83"/>
      <c r="BA10397" s="83"/>
      <c r="BJ10397" s="54"/>
      <c r="BK10397" s="22"/>
      <c r="BL10397" s="24"/>
      <c r="BP10397" s="23"/>
      <c r="BQ10397" s="24"/>
      <c r="BR10397" s="22"/>
      <c r="BS10397" s="24"/>
      <c r="BT10397" s="24"/>
      <c r="BU10397" s="23"/>
      <c r="BV10397" s="26"/>
      <c r="BX10397" s="6"/>
      <c r="BY10397" s="24"/>
      <c r="BZ10397" s="109"/>
      <c r="CA10397" s="66"/>
      <c r="CB10397" s="5"/>
      <c r="CC10397" s="68"/>
      <c r="CD10397" s="67"/>
      <c r="CE10397" s="67"/>
      <c r="CF10397" s="64"/>
      <c r="CG10397" s="5"/>
      <c r="CH10397" s="69"/>
      <c r="CI10397" s="6"/>
      <c r="CJ10397" s="5"/>
      <c r="CK10397" s="25"/>
      <c r="CL10397" s="5"/>
      <c r="DN10397" s="14"/>
      <c r="DO10397" s="14"/>
      <c r="DP10397" s="5"/>
      <c r="DQ10397" s="25"/>
      <c r="DR10397" s="25"/>
      <c r="DS10397" s="96"/>
      <c r="DT10397" s="83"/>
      <c r="DU10397" s="14"/>
      <c r="DX10397" s="83"/>
      <c r="DY10397" s="83"/>
      <c r="DZ10397" s="83"/>
      <c r="EA10397" s="83"/>
      <c r="EJ10397" s="54"/>
      <c r="EK10397" s="22"/>
      <c r="EL10397" s="24"/>
      <c r="EP10397" s="23"/>
      <c r="EQ10397" s="24"/>
      <c r="ER10397" s="22"/>
      <c r="ES10397" s="24"/>
      <c r="ET10397" s="24"/>
      <c r="EU10397" s="23"/>
      <c r="EV10397" s="26"/>
      <c r="EX10397" s="6"/>
      <c r="EY10397" s="24"/>
      <c r="EZ10397" s="109"/>
      <c r="FA10397" s="66"/>
      <c r="FB10397" s="5"/>
      <c r="FC10397" s="68"/>
      <c r="FD10397" s="67"/>
      <c r="FE10397" s="67"/>
      <c r="FF10397" s="64"/>
      <c r="FG10397" s="5"/>
      <c r="FH10397" s="69"/>
      <c r="FI10397" s="6"/>
      <c r="FJ10397" s="5"/>
      <c r="FK10397" s="25"/>
      <c r="FL10397" s="5"/>
    </row>
    <row r="10398" spans="40:168">
      <c r="AN10398" s="14"/>
      <c r="AO10398" s="14"/>
      <c r="AP10398" s="5"/>
      <c r="AQ10398" s="25"/>
      <c r="AR10398" s="25"/>
      <c r="AS10398" s="96"/>
      <c r="AT10398" s="83"/>
      <c r="AU10398" s="14"/>
      <c r="AX10398" s="83"/>
      <c r="AY10398" s="83"/>
      <c r="AZ10398" s="83"/>
      <c r="BA10398" s="83"/>
      <c r="BJ10398" s="54"/>
      <c r="BK10398" s="22"/>
      <c r="BL10398" s="24"/>
      <c r="BP10398" s="23"/>
      <c r="BQ10398" s="24"/>
      <c r="BR10398" s="22"/>
      <c r="BS10398" s="24"/>
      <c r="BT10398" s="24"/>
      <c r="BU10398" s="23"/>
      <c r="BV10398" s="26"/>
      <c r="BX10398" s="6"/>
      <c r="BY10398" s="24"/>
      <c r="BZ10398" s="109"/>
      <c r="CA10398" s="66"/>
      <c r="CB10398" s="5"/>
      <c r="CC10398" s="68"/>
      <c r="CD10398" s="67"/>
      <c r="CE10398" s="67"/>
      <c r="CF10398" s="64"/>
      <c r="CG10398" s="5"/>
      <c r="CH10398" s="69"/>
      <c r="CI10398" s="6"/>
      <c r="CJ10398" s="5"/>
      <c r="CK10398" s="25"/>
      <c r="CL10398" s="5"/>
      <c r="DN10398" s="14"/>
      <c r="DO10398" s="14"/>
      <c r="DP10398" s="5"/>
      <c r="DQ10398" s="25"/>
      <c r="DR10398" s="25"/>
      <c r="DS10398" s="96"/>
      <c r="DT10398" s="83"/>
      <c r="DU10398" s="14"/>
      <c r="DX10398" s="83"/>
      <c r="DY10398" s="83"/>
      <c r="DZ10398" s="83"/>
      <c r="EA10398" s="83"/>
      <c r="EJ10398" s="54"/>
      <c r="EK10398" s="22"/>
      <c r="EL10398" s="24"/>
      <c r="EP10398" s="23"/>
      <c r="EQ10398" s="24"/>
      <c r="ER10398" s="22"/>
      <c r="ES10398" s="24"/>
      <c r="ET10398" s="24"/>
      <c r="EU10398" s="23"/>
      <c r="EV10398" s="26"/>
      <c r="EX10398" s="6"/>
      <c r="EY10398" s="24"/>
      <c r="EZ10398" s="109"/>
      <c r="FA10398" s="66"/>
      <c r="FB10398" s="5"/>
      <c r="FC10398" s="68"/>
      <c r="FD10398" s="67"/>
      <c r="FE10398" s="67"/>
      <c r="FF10398" s="64"/>
      <c r="FG10398" s="5"/>
      <c r="FH10398" s="69"/>
      <c r="FI10398" s="6"/>
      <c r="FJ10398" s="5"/>
      <c r="FK10398" s="25"/>
      <c r="FL10398" s="5"/>
    </row>
    <row r="10399" spans="40:168">
      <c r="AN10399" s="14"/>
      <c r="AO10399" s="14"/>
      <c r="AP10399" s="5"/>
      <c r="AQ10399" s="25"/>
      <c r="AR10399" s="25"/>
      <c r="AS10399" s="96"/>
      <c r="AT10399" s="83"/>
      <c r="AU10399" s="14"/>
      <c r="AX10399" s="83"/>
      <c r="AY10399" s="83"/>
      <c r="AZ10399" s="83"/>
      <c r="BA10399" s="83"/>
      <c r="BJ10399" s="54"/>
      <c r="BK10399" s="22"/>
      <c r="BL10399" s="24"/>
      <c r="BP10399" s="23"/>
      <c r="BQ10399" s="24"/>
      <c r="BR10399" s="22"/>
      <c r="BS10399" s="24"/>
      <c r="BT10399" s="24"/>
      <c r="BU10399" s="23"/>
      <c r="BV10399" s="26"/>
      <c r="BX10399" s="6"/>
      <c r="BY10399" s="24"/>
      <c r="BZ10399" s="109"/>
      <c r="CA10399" s="66"/>
      <c r="CB10399" s="5"/>
      <c r="CC10399" s="68"/>
      <c r="CD10399" s="67"/>
      <c r="CE10399" s="67"/>
      <c r="CF10399" s="64"/>
      <c r="CG10399" s="5"/>
      <c r="CH10399" s="69"/>
      <c r="CI10399" s="6"/>
      <c r="CJ10399" s="5"/>
      <c r="CK10399" s="25"/>
      <c r="CL10399" s="5"/>
      <c r="DN10399" s="14"/>
      <c r="DO10399" s="14"/>
      <c r="DP10399" s="5"/>
      <c r="DQ10399" s="25"/>
      <c r="DR10399" s="25"/>
      <c r="DS10399" s="96"/>
      <c r="DT10399" s="83"/>
      <c r="DU10399" s="14"/>
      <c r="DX10399" s="83"/>
      <c r="DY10399" s="83"/>
      <c r="DZ10399" s="83"/>
      <c r="EA10399" s="83"/>
      <c r="EJ10399" s="54"/>
      <c r="EK10399" s="22"/>
      <c r="EL10399" s="24"/>
      <c r="EP10399" s="23"/>
      <c r="EQ10399" s="24"/>
      <c r="ER10399" s="22"/>
      <c r="ES10399" s="24"/>
      <c r="ET10399" s="24"/>
      <c r="EU10399" s="23"/>
      <c r="EV10399" s="26"/>
      <c r="EX10399" s="6"/>
      <c r="EY10399" s="24"/>
      <c r="EZ10399" s="109"/>
      <c r="FA10399" s="66"/>
      <c r="FB10399" s="5"/>
      <c r="FC10399" s="68"/>
      <c r="FD10399" s="67"/>
      <c r="FE10399" s="67"/>
      <c r="FF10399" s="64"/>
      <c r="FG10399" s="5"/>
      <c r="FH10399" s="69"/>
      <c r="FI10399" s="6"/>
      <c r="FJ10399" s="5"/>
      <c r="FK10399" s="25"/>
      <c r="FL10399" s="5"/>
    </row>
    <row r="10400" spans="40:168">
      <c r="AN10400" s="14"/>
      <c r="AO10400" s="14"/>
      <c r="AP10400" s="5"/>
      <c r="AQ10400" s="25"/>
      <c r="AR10400" s="25"/>
      <c r="AS10400" s="96"/>
      <c r="AT10400" s="83"/>
      <c r="AU10400" s="14"/>
      <c r="AX10400" s="83"/>
      <c r="AY10400" s="83"/>
      <c r="AZ10400" s="83"/>
      <c r="BA10400" s="83"/>
      <c r="BJ10400" s="54"/>
      <c r="BK10400" s="22"/>
      <c r="BL10400" s="24"/>
      <c r="BP10400" s="23"/>
      <c r="BQ10400" s="24"/>
      <c r="BR10400" s="22"/>
      <c r="BS10400" s="24"/>
      <c r="BT10400" s="24"/>
      <c r="BU10400" s="23"/>
      <c r="BV10400" s="26"/>
      <c r="BX10400" s="6"/>
      <c r="BY10400" s="24"/>
      <c r="BZ10400" s="109"/>
      <c r="CA10400" s="66"/>
      <c r="CB10400" s="5"/>
      <c r="CC10400" s="68"/>
      <c r="CD10400" s="67"/>
      <c r="CE10400" s="67"/>
      <c r="CF10400" s="64"/>
      <c r="CG10400" s="5"/>
      <c r="CH10400" s="69"/>
      <c r="CI10400" s="6"/>
      <c r="CJ10400" s="5"/>
      <c r="CK10400" s="25"/>
      <c r="CL10400" s="5"/>
      <c r="DN10400" s="14"/>
      <c r="DO10400" s="14"/>
      <c r="DP10400" s="5"/>
      <c r="DQ10400" s="25"/>
      <c r="DR10400" s="25"/>
      <c r="DS10400" s="96"/>
      <c r="DT10400" s="83"/>
      <c r="DU10400" s="14"/>
      <c r="DX10400" s="83"/>
      <c r="DY10400" s="83"/>
      <c r="DZ10400" s="83"/>
      <c r="EA10400" s="83"/>
      <c r="EJ10400" s="54"/>
      <c r="EK10400" s="22"/>
      <c r="EL10400" s="24"/>
      <c r="EP10400" s="23"/>
      <c r="EQ10400" s="24"/>
      <c r="ER10400" s="22"/>
      <c r="ES10400" s="24"/>
      <c r="ET10400" s="24"/>
      <c r="EU10400" s="23"/>
      <c r="EV10400" s="26"/>
      <c r="EX10400" s="6"/>
      <c r="EY10400" s="24"/>
      <c r="EZ10400" s="109"/>
      <c r="FA10400" s="66"/>
      <c r="FB10400" s="5"/>
      <c r="FC10400" s="68"/>
      <c r="FD10400" s="67"/>
      <c r="FE10400" s="67"/>
      <c r="FF10400" s="64"/>
      <c r="FG10400" s="5"/>
      <c r="FH10400" s="69"/>
      <c r="FI10400" s="6"/>
      <c r="FJ10400" s="5"/>
      <c r="FK10400" s="25"/>
      <c r="FL10400" s="5"/>
    </row>
    <row r="10401" spans="40:168">
      <c r="AN10401" s="14"/>
      <c r="AO10401" s="14"/>
      <c r="AP10401" s="5"/>
      <c r="AQ10401" s="25"/>
      <c r="AR10401" s="25"/>
      <c r="AS10401" s="96"/>
      <c r="AT10401" s="83"/>
      <c r="AU10401" s="14"/>
      <c r="AX10401" s="83"/>
      <c r="AY10401" s="83"/>
      <c r="AZ10401" s="83"/>
      <c r="BA10401" s="83"/>
      <c r="BJ10401" s="54"/>
      <c r="BK10401" s="22"/>
      <c r="BL10401" s="24"/>
      <c r="BP10401" s="23"/>
      <c r="BQ10401" s="24"/>
      <c r="BR10401" s="22"/>
      <c r="BS10401" s="24"/>
      <c r="BT10401" s="24"/>
      <c r="BU10401" s="23"/>
      <c r="BV10401" s="26"/>
      <c r="BX10401" s="6"/>
      <c r="BY10401" s="24"/>
      <c r="BZ10401" s="109"/>
      <c r="CA10401" s="66"/>
      <c r="CB10401" s="5"/>
      <c r="CC10401" s="68"/>
      <c r="CD10401" s="67"/>
      <c r="CE10401" s="67"/>
      <c r="CF10401" s="64"/>
      <c r="CG10401" s="5"/>
      <c r="CH10401" s="69"/>
      <c r="CI10401" s="6"/>
      <c r="CJ10401" s="5"/>
      <c r="CK10401" s="25"/>
      <c r="CL10401" s="5"/>
      <c r="DN10401" s="14"/>
      <c r="DO10401" s="14"/>
      <c r="DP10401" s="5"/>
      <c r="DQ10401" s="25"/>
      <c r="DR10401" s="25"/>
      <c r="DS10401" s="96"/>
      <c r="DT10401" s="83"/>
      <c r="DU10401" s="14"/>
      <c r="DX10401" s="83"/>
      <c r="DY10401" s="83"/>
      <c r="DZ10401" s="83"/>
      <c r="EA10401" s="83"/>
      <c r="EJ10401" s="54"/>
      <c r="EK10401" s="22"/>
      <c r="EL10401" s="24"/>
      <c r="EP10401" s="23"/>
      <c r="EQ10401" s="24"/>
      <c r="ER10401" s="22"/>
      <c r="ES10401" s="24"/>
      <c r="ET10401" s="24"/>
      <c r="EU10401" s="23"/>
      <c r="EV10401" s="26"/>
      <c r="EX10401" s="6"/>
      <c r="EY10401" s="24"/>
      <c r="EZ10401" s="109"/>
      <c r="FA10401" s="66"/>
      <c r="FB10401" s="5"/>
      <c r="FC10401" s="68"/>
      <c r="FD10401" s="67"/>
      <c r="FE10401" s="67"/>
      <c r="FF10401" s="64"/>
      <c r="FG10401" s="5"/>
      <c r="FH10401" s="69"/>
      <c r="FI10401" s="6"/>
      <c r="FJ10401" s="5"/>
      <c r="FK10401" s="25"/>
      <c r="FL10401" s="5"/>
    </row>
    <row r="10402" spans="40:168">
      <c r="AN10402" s="14"/>
      <c r="AO10402" s="14"/>
      <c r="AP10402" s="5"/>
      <c r="AQ10402" s="25"/>
      <c r="AR10402" s="25"/>
      <c r="AS10402" s="96"/>
      <c r="AT10402" s="83"/>
      <c r="AU10402" s="14"/>
      <c r="AX10402" s="83"/>
      <c r="AY10402" s="83"/>
      <c r="AZ10402" s="83"/>
      <c r="BA10402" s="83"/>
      <c r="BJ10402" s="54"/>
      <c r="BK10402" s="22"/>
      <c r="BL10402" s="24"/>
      <c r="BP10402" s="23"/>
      <c r="BQ10402" s="24"/>
      <c r="BR10402" s="22"/>
      <c r="BS10402" s="24"/>
      <c r="BT10402" s="24"/>
      <c r="BU10402" s="23"/>
      <c r="BV10402" s="26"/>
      <c r="BX10402" s="6"/>
      <c r="BY10402" s="24"/>
      <c r="BZ10402" s="109"/>
      <c r="CA10402" s="66"/>
      <c r="CB10402" s="5"/>
      <c r="CC10402" s="68"/>
      <c r="CD10402" s="67"/>
      <c r="CE10402" s="67"/>
      <c r="CF10402" s="64"/>
      <c r="CG10402" s="5"/>
      <c r="CH10402" s="69"/>
      <c r="CI10402" s="6"/>
      <c r="CJ10402" s="5"/>
      <c r="CK10402" s="25"/>
      <c r="CL10402" s="5"/>
      <c r="DN10402" s="14"/>
      <c r="DO10402" s="14"/>
      <c r="DP10402" s="5"/>
      <c r="DQ10402" s="25"/>
      <c r="DR10402" s="25"/>
      <c r="DS10402" s="96"/>
      <c r="DT10402" s="83"/>
      <c r="DU10402" s="14"/>
      <c r="DX10402" s="83"/>
      <c r="DY10402" s="83"/>
      <c r="DZ10402" s="83"/>
      <c r="EA10402" s="83"/>
      <c r="EJ10402" s="54"/>
      <c r="EK10402" s="22"/>
      <c r="EL10402" s="24"/>
      <c r="EP10402" s="23"/>
      <c r="EQ10402" s="24"/>
      <c r="ER10402" s="22"/>
      <c r="ES10402" s="24"/>
      <c r="ET10402" s="24"/>
      <c r="EU10402" s="23"/>
      <c r="EV10402" s="26"/>
      <c r="EX10402" s="6"/>
      <c r="EY10402" s="24"/>
      <c r="EZ10402" s="109"/>
      <c r="FA10402" s="66"/>
      <c r="FB10402" s="5"/>
      <c r="FC10402" s="68"/>
      <c r="FD10402" s="67"/>
      <c r="FE10402" s="67"/>
      <c r="FF10402" s="64"/>
      <c r="FG10402" s="5"/>
      <c r="FH10402" s="69"/>
      <c r="FI10402" s="6"/>
      <c r="FJ10402" s="5"/>
      <c r="FK10402" s="25"/>
      <c r="FL10402" s="5"/>
    </row>
    <row r="10403" spans="40:168">
      <c r="AN10403" s="14"/>
      <c r="AO10403" s="14"/>
      <c r="AP10403" s="5"/>
      <c r="AQ10403" s="25"/>
      <c r="AR10403" s="25"/>
      <c r="AS10403" s="96"/>
      <c r="AT10403" s="83"/>
      <c r="AU10403" s="14"/>
      <c r="AX10403" s="83"/>
      <c r="AY10403" s="83"/>
      <c r="AZ10403" s="83"/>
      <c r="BA10403" s="83"/>
      <c r="BJ10403" s="54"/>
      <c r="BK10403" s="22"/>
      <c r="BL10403" s="24"/>
      <c r="BP10403" s="23"/>
      <c r="BQ10403" s="24"/>
      <c r="BR10403" s="22"/>
      <c r="BS10403" s="24"/>
      <c r="BT10403" s="24"/>
      <c r="BU10403" s="23"/>
      <c r="BV10403" s="26"/>
      <c r="BX10403" s="6"/>
      <c r="BY10403" s="24"/>
      <c r="BZ10403" s="109"/>
      <c r="CA10403" s="66"/>
      <c r="CB10403" s="5"/>
      <c r="CC10403" s="68"/>
      <c r="CD10403" s="67"/>
      <c r="CE10403" s="67"/>
      <c r="CF10403" s="64"/>
      <c r="CG10403" s="5"/>
      <c r="CH10403" s="69"/>
      <c r="CI10403" s="6"/>
      <c r="CJ10403" s="5"/>
      <c r="CK10403" s="25"/>
      <c r="CL10403" s="5"/>
      <c r="DN10403" s="14"/>
      <c r="DO10403" s="14"/>
      <c r="DP10403" s="5"/>
      <c r="DQ10403" s="25"/>
      <c r="DR10403" s="25"/>
      <c r="DS10403" s="96"/>
      <c r="DT10403" s="83"/>
      <c r="DU10403" s="14"/>
      <c r="DX10403" s="83"/>
      <c r="DY10403" s="83"/>
      <c r="DZ10403" s="83"/>
      <c r="EA10403" s="83"/>
      <c r="EJ10403" s="54"/>
      <c r="EK10403" s="22"/>
      <c r="EL10403" s="24"/>
      <c r="EP10403" s="23"/>
      <c r="EQ10403" s="24"/>
      <c r="ER10403" s="22"/>
      <c r="ES10403" s="24"/>
      <c r="ET10403" s="24"/>
      <c r="EU10403" s="23"/>
      <c r="EV10403" s="26"/>
      <c r="EX10403" s="6"/>
      <c r="EY10403" s="24"/>
      <c r="EZ10403" s="109"/>
      <c r="FA10403" s="66"/>
      <c r="FB10403" s="5"/>
      <c r="FC10403" s="68"/>
      <c r="FD10403" s="67"/>
      <c r="FE10403" s="67"/>
      <c r="FF10403" s="64"/>
      <c r="FG10403" s="5"/>
      <c r="FH10403" s="69"/>
      <c r="FI10403" s="6"/>
      <c r="FJ10403" s="5"/>
      <c r="FK10403" s="25"/>
      <c r="FL10403" s="5"/>
    </row>
    <row r="10404" spans="40:168">
      <c r="AN10404" s="14"/>
      <c r="AO10404" s="14"/>
      <c r="AP10404" s="5"/>
      <c r="AQ10404" s="25"/>
      <c r="AR10404" s="25"/>
      <c r="AS10404" s="96"/>
      <c r="AT10404" s="83"/>
      <c r="AU10404" s="14"/>
      <c r="AX10404" s="83"/>
      <c r="AY10404" s="83"/>
      <c r="AZ10404" s="83"/>
      <c r="BA10404" s="83"/>
      <c r="BJ10404" s="54"/>
      <c r="BK10404" s="22"/>
      <c r="BL10404" s="24"/>
      <c r="BP10404" s="23"/>
      <c r="BQ10404" s="24"/>
      <c r="BR10404" s="22"/>
      <c r="BS10404" s="24"/>
      <c r="BT10404" s="24"/>
      <c r="BU10404" s="23"/>
      <c r="BV10404" s="26"/>
      <c r="BX10404" s="6"/>
      <c r="BY10404" s="24"/>
      <c r="BZ10404" s="109"/>
      <c r="CA10404" s="66"/>
      <c r="CB10404" s="5"/>
      <c r="CC10404" s="68"/>
      <c r="CD10404" s="67"/>
      <c r="CE10404" s="67"/>
      <c r="CF10404" s="64"/>
      <c r="CG10404" s="5"/>
      <c r="CH10404" s="69"/>
      <c r="CI10404" s="6"/>
      <c r="CJ10404" s="5"/>
      <c r="CK10404" s="25"/>
      <c r="CL10404" s="5"/>
      <c r="DN10404" s="14"/>
      <c r="DO10404" s="14"/>
      <c r="DP10404" s="5"/>
      <c r="DQ10404" s="25"/>
      <c r="DR10404" s="25"/>
      <c r="DS10404" s="96"/>
      <c r="DT10404" s="83"/>
      <c r="DU10404" s="14"/>
      <c r="DX10404" s="83"/>
      <c r="DY10404" s="83"/>
      <c r="DZ10404" s="83"/>
      <c r="EA10404" s="83"/>
      <c r="EJ10404" s="54"/>
      <c r="EK10404" s="22"/>
      <c r="EL10404" s="24"/>
      <c r="EP10404" s="23"/>
      <c r="EQ10404" s="24"/>
      <c r="ER10404" s="22"/>
      <c r="ES10404" s="24"/>
      <c r="ET10404" s="24"/>
      <c r="EU10404" s="23"/>
      <c r="EV10404" s="26"/>
      <c r="EX10404" s="6"/>
      <c r="EY10404" s="24"/>
      <c r="EZ10404" s="109"/>
      <c r="FA10404" s="66"/>
      <c r="FB10404" s="5"/>
      <c r="FC10404" s="68"/>
      <c r="FD10404" s="67"/>
      <c r="FE10404" s="67"/>
      <c r="FF10404" s="64"/>
      <c r="FG10404" s="5"/>
      <c r="FH10404" s="69"/>
      <c r="FI10404" s="6"/>
      <c r="FJ10404" s="5"/>
      <c r="FK10404" s="25"/>
      <c r="FL10404" s="5"/>
    </row>
    <row r="10405" spans="40:168">
      <c r="AN10405" s="14"/>
      <c r="AO10405" s="14"/>
      <c r="AP10405" s="5"/>
      <c r="AQ10405" s="25"/>
      <c r="AR10405" s="25"/>
      <c r="AS10405" s="96"/>
      <c r="AT10405" s="83"/>
      <c r="AU10405" s="14"/>
      <c r="AX10405" s="83"/>
      <c r="AY10405" s="83"/>
      <c r="AZ10405" s="83"/>
      <c r="BA10405" s="83"/>
      <c r="BJ10405" s="54"/>
      <c r="BK10405" s="22"/>
      <c r="BL10405" s="24"/>
      <c r="BP10405" s="23"/>
      <c r="BQ10405" s="24"/>
      <c r="BR10405" s="22"/>
      <c r="BS10405" s="24"/>
      <c r="BT10405" s="24"/>
      <c r="BU10405" s="23"/>
      <c r="BV10405" s="26"/>
      <c r="BX10405" s="6"/>
      <c r="BY10405" s="24"/>
      <c r="BZ10405" s="109"/>
      <c r="CA10405" s="66"/>
      <c r="CB10405" s="5"/>
      <c r="CC10405" s="68"/>
      <c r="CD10405" s="67"/>
      <c r="CE10405" s="67"/>
      <c r="CF10405" s="64"/>
      <c r="CG10405" s="5"/>
      <c r="CH10405" s="69"/>
      <c r="CI10405" s="6"/>
      <c r="CJ10405" s="5"/>
      <c r="CK10405" s="25"/>
      <c r="CL10405" s="5"/>
      <c r="DN10405" s="14"/>
      <c r="DO10405" s="14"/>
      <c r="DP10405" s="5"/>
      <c r="DQ10405" s="25"/>
      <c r="DR10405" s="25"/>
      <c r="DS10405" s="96"/>
      <c r="DT10405" s="83"/>
      <c r="DU10405" s="14"/>
      <c r="DX10405" s="83"/>
      <c r="DY10405" s="83"/>
      <c r="DZ10405" s="83"/>
      <c r="EA10405" s="83"/>
      <c r="EJ10405" s="54"/>
      <c r="EK10405" s="22"/>
      <c r="EL10405" s="24"/>
      <c r="EP10405" s="23"/>
      <c r="EQ10405" s="24"/>
      <c r="ER10405" s="22"/>
      <c r="ES10405" s="24"/>
      <c r="ET10405" s="24"/>
      <c r="EU10405" s="23"/>
      <c r="EV10405" s="26"/>
      <c r="EX10405" s="6"/>
      <c r="EY10405" s="24"/>
      <c r="EZ10405" s="109"/>
      <c r="FA10405" s="66"/>
      <c r="FB10405" s="5"/>
      <c r="FC10405" s="68"/>
      <c r="FD10405" s="67"/>
      <c r="FE10405" s="67"/>
      <c r="FF10405" s="64"/>
      <c r="FG10405" s="5"/>
      <c r="FH10405" s="69"/>
      <c r="FI10405" s="6"/>
      <c r="FJ10405" s="5"/>
      <c r="FK10405" s="25"/>
      <c r="FL10405" s="5"/>
    </row>
    <row r="10406" spans="40:168">
      <c r="AN10406" s="14"/>
      <c r="AO10406" s="14"/>
      <c r="AP10406" s="5"/>
      <c r="AQ10406" s="25"/>
      <c r="AR10406" s="25"/>
      <c r="AS10406" s="96"/>
      <c r="AT10406" s="83"/>
      <c r="AU10406" s="14"/>
      <c r="AX10406" s="83"/>
      <c r="AY10406" s="83"/>
      <c r="AZ10406" s="83"/>
      <c r="BA10406" s="83"/>
      <c r="BJ10406" s="54"/>
      <c r="BK10406" s="22"/>
      <c r="BL10406" s="24"/>
      <c r="BP10406" s="23"/>
      <c r="BQ10406" s="24"/>
      <c r="BR10406" s="22"/>
      <c r="BS10406" s="24"/>
      <c r="BT10406" s="24"/>
      <c r="BU10406" s="23"/>
      <c r="BV10406" s="26"/>
      <c r="BX10406" s="6"/>
      <c r="BY10406" s="24"/>
      <c r="BZ10406" s="109"/>
      <c r="CA10406" s="66"/>
      <c r="CB10406" s="5"/>
      <c r="CC10406" s="68"/>
      <c r="CD10406" s="67"/>
      <c r="CE10406" s="67"/>
      <c r="CF10406" s="64"/>
      <c r="CG10406" s="5"/>
      <c r="CH10406" s="69"/>
      <c r="CI10406" s="6"/>
      <c r="CJ10406" s="5"/>
      <c r="CK10406" s="25"/>
      <c r="CL10406" s="5"/>
      <c r="DN10406" s="14"/>
      <c r="DO10406" s="14"/>
      <c r="DP10406" s="5"/>
      <c r="DQ10406" s="25"/>
      <c r="DR10406" s="25"/>
      <c r="DS10406" s="96"/>
      <c r="DT10406" s="83"/>
      <c r="DU10406" s="14"/>
      <c r="DX10406" s="83"/>
      <c r="DY10406" s="83"/>
      <c r="DZ10406" s="83"/>
      <c r="EA10406" s="83"/>
      <c r="EJ10406" s="54"/>
      <c r="EK10406" s="22"/>
      <c r="EL10406" s="24"/>
      <c r="EP10406" s="23"/>
      <c r="EQ10406" s="24"/>
      <c r="ER10406" s="22"/>
      <c r="ES10406" s="24"/>
      <c r="ET10406" s="24"/>
      <c r="EU10406" s="23"/>
      <c r="EV10406" s="26"/>
      <c r="EX10406" s="6"/>
      <c r="EY10406" s="24"/>
      <c r="EZ10406" s="109"/>
      <c r="FA10406" s="66"/>
      <c r="FB10406" s="5"/>
      <c r="FC10406" s="68"/>
      <c r="FD10406" s="67"/>
      <c r="FE10406" s="67"/>
      <c r="FF10406" s="64"/>
      <c r="FG10406" s="5"/>
      <c r="FH10406" s="69"/>
      <c r="FI10406" s="6"/>
      <c r="FJ10406" s="5"/>
      <c r="FK10406" s="25"/>
      <c r="FL10406" s="5"/>
    </row>
    <row r="10407" spans="40:168">
      <c r="AN10407" s="14"/>
      <c r="AO10407" s="14"/>
      <c r="AP10407" s="5"/>
      <c r="AQ10407" s="25"/>
      <c r="AR10407" s="25"/>
      <c r="AS10407" s="96"/>
      <c r="AT10407" s="83"/>
      <c r="AU10407" s="14"/>
      <c r="AX10407" s="83"/>
      <c r="AY10407" s="83"/>
      <c r="AZ10407" s="83"/>
      <c r="BA10407" s="83"/>
      <c r="BJ10407" s="54"/>
      <c r="BK10407" s="22"/>
      <c r="BL10407" s="24"/>
      <c r="BP10407" s="23"/>
      <c r="BQ10407" s="24"/>
      <c r="BR10407" s="22"/>
      <c r="BS10407" s="24"/>
      <c r="BT10407" s="24"/>
      <c r="BU10407" s="23"/>
      <c r="BV10407" s="26"/>
      <c r="BX10407" s="6"/>
      <c r="BY10407" s="24"/>
      <c r="BZ10407" s="109"/>
      <c r="CA10407" s="66"/>
      <c r="CB10407" s="5"/>
      <c r="CC10407" s="68"/>
      <c r="CD10407" s="67"/>
      <c r="CE10407" s="67"/>
      <c r="CF10407" s="64"/>
      <c r="CG10407" s="5"/>
      <c r="CH10407" s="69"/>
      <c r="CI10407" s="6"/>
      <c r="CJ10407" s="5"/>
      <c r="CK10407" s="25"/>
      <c r="CL10407" s="5"/>
      <c r="DN10407" s="14"/>
      <c r="DO10407" s="14"/>
      <c r="DP10407" s="5"/>
      <c r="DQ10407" s="25"/>
      <c r="DR10407" s="25"/>
      <c r="DS10407" s="96"/>
      <c r="DT10407" s="83"/>
      <c r="DU10407" s="14"/>
      <c r="DX10407" s="83"/>
      <c r="DY10407" s="83"/>
      <c r="DZ10407" s="83"/>
      <c r="EA10407" s="83"/>
      <c r="EJ10407" s="54"/>
      <c r="EK10407" s="22"/>
      <c r="EL10407" s="24"/>
      <c r="EP10407" s="23"/>
      <c r="EQ10407" s="24"/>
      <c r="ER10407" s="22"/>
      <c r="ES10407" s="24"/>
      <c r="ET10407" s="24"/>
      <c r="EU10407" s="23"/>
      <c r="EV10407" s="26"/>
      <c r="EX10407" s="6"/>
      <c r="EY10407" s="24"/>
      <c r="EZ10407" s="109"/>
      <c r="FA10407" s="66"/>
      <c r="FB10407" s="5"/>
      <c r="FC10407" s="68"/>
      <c r="FD10407" s="67"/>
      <c r="FE10407" s="67"/>
      <c r="FF10407" s="64"/>
      <c r="FG10407" s="5"/>
      <c r="FH10407" s="69"/>
      <c r="FI10407" s="6"/>
      <c r="FJ10407" s="5"/>
      <c r="FK10407" s="25"/>
      <c r="FL10407" s="5"/>
    </row>
    <row r="10408" spans="40:168">
      <c r="AN10408" s="14"/>
      <c r="AO10408" s="14"/>
      <c r="AP10408" s="5"/>
      <c r="AQ10408" s="25"/>
      <c r="AR10408" s="25"/>
      <c r="AS10408" s="96"/>
      <c r="AT10408" s="83"/>
      <c r="AU10408" s="14"/>
      <c r="AX10408" s="83"/>
      <c r="AY10408" s="83"/>
      <c r="AZ10408" s="83"/>
      <c r="BA10408" s="83"/>
      <c r="BJ10408" s="54"/>
      <c r="BK10408" s="22"/>
      <c r="BL10408" s="24"/>
      <c r="BP10408" s="23"/>
      <c r="BQ10408" s="24"/>
      <c r="BR10408" s="22"/>
      <c r="BS10408" s="24"/>
      <c r="BT10408" s="24"/>
      <c r="BU10408" s="23"/>
      <c r="BV10408" s="26"/>
      <c r="BX10408" s="6"/>
      <c r="BY10408" s="24"/>
      <c r="BZ10408" s="109"/>
      <c r="CA10408" s="66"/>
      <c r="CB10408" s="5"/>
      <c r="CC10408" s="68"/>
      <c r="CD10408" s="67"/>
      <c r="CE10408" s="67"/>
      <c r="CF10408" s="64"/>
      <c r="CG10408" s="5"/>
      <c r="CH10408" s="69"/>
      <c r="CI10408" s="6"/>
      <c r="CJ10408" s="5"/>
      <c r="CK10408" s="25"/>
      <c r="CL10408" s="5"/>
      <c r="DN10408" s="14"/>
      <c r="DO10408" s="14"/>
      <c r="DP10408" s="5"/>
      <c r="DQ10408" s="25"/>
      <c r="DR10408" s="25"/>
      <c r="DS10408" s="96"/>
      <c r="DT10408" s="83"/>
      <c r="DU10408" s="14"/>
      <c r="DX10408" s="83"/>
      <c r="DY10408" s="83"/>
      <c r="DZ10408" s="83"/>
      <c r="EA10408" s="83"/>
      <c r="EJ10408" s="54"/>
      <c r="EK10408" s="22"/>
      <c r="EL10408" s="24"/>
      <c r="EP10408" s="23"/>
      <c r="EQ10408" s="24"/>
      <c r="ER10408" s="22"/>
      <c r="ES10408" s="24"/>
      <c r="ET10408" s="24"/>
      <c r="EU10408" s="23"/>
      <c r="EV10408" s="26"/>
      <c r="EX10408" s="6"/>
      <c r="EY10408" s="24"/>
      <c r="EZ10408" s="109"/>
      <c r="FA10408" s="66"/>
      <c r="FB10408" s="5"/>
      <c r="FC10408" s="68"/>
      <c r="FD10408" s="67"/>
      <c r="FE10408" s="67"/>
      <c r="FF10408" s="64"/>
      <c r="FG10408" s="5"/>
      <c r="FH10408" s="69"/>
      <c r="FI10408" s="6"/>
      <c r="FJ10408" s="5"/>
      <c r="FK10408" s="25"/>
      <c r="FL10408" s="5"/>
    </row>
    <row r="10409" spans="40:168">
      <c r="AN10409" s="14"/>
      <c r="AO10409" s="14"/>
      <c r="AP10409" s="5"/>
      <c r="AQ10409" s="25"/>
      <c r="AR10409" s="25"/>
      <c r="AS10409" s="96"/>
      <c r="AT10409" s="83"/>
      <c r="AU10409" s="14"/>
      <c r="AX10409" s="83"/>
      <c r="AY10409" s="83"/>
      <c r="AZ10409" s="83"/>
      <c r="BA10409" s="83"/>
      <c r="BJ10409" s="54"/>
      <c r="BK10409" s="22"/>
      <c r="BL10409" s="24"/>
      <c r="BP10409" s="23"/>
      <c r="BQ10409" s="24"/>
      <c r="BR10409" s="22"/>
      <c r="BS10409" s="24"/>
      <c r="BT10409" s="24"/>
      <c r="BU10409" s="23"/>
      <c r="BV10409" s="26"/>
      <c r="BX10409" s="6"/>
      <c r="BY10409" s="24"/>
      <c r="BZ10409" s="109"/>
      <c r="CA10409" s="66"/>
      <c r="CB10409" s="5"/>
      <c r="CC10409" s="68"/>
      <c r="CD10409" s="67"/>
      <c r="CE10409" s="67"/>
      <c r="CF10409" s="64"/>
      <c r="CG10409" s="5"/>
      <c r="CH10409" s="69"/>
      <c r="CI10409" s="6"/>
      <c r="CJ10409" s="5"/>
      <c r="CK10409" s="25"/>
      <c r="CL10409" s="5"/>
      <c r="DN10409" s="14"/>
      <c r="DO10409" s="14"/>
      <c r="DP10409" s="5"/>
      <c r="DQ10409" s="25"/>
      <c r="DR10409" s="25"/>
      <c r="DS10409" s="96"/>
      <c r="DT10409" s="83"/>
      <c r="DU10409" s="14"/>
      <c r="DX10409" s="83"/>
      <c r="DY10409" s="83"/>
      <c r="DZ10409" s="83"/>
      <c r="EA10409" s="83"/>
      <c r="EJ10409" s="54"/>
      <c r="EK10409" s="22"/>
      <c r="EL10409" s="24"/>
      <c r="EP10409" s="23"/>
      <c r="EQ10409" s="24"/>
      <c r="ER10409" s="22"/>
      <c r="ES10409" s="24"/>
      <c r="ET10409" s="24"/>
      <c r="EU10409" s="23"/>
      <c r="EV10409" s="26"/>
      <c r="EX10409" s="6"/>
      <c r="EY10409" s="24"/>
      <c r="EZ10409" s="109"/>
      <c r="FA10409" s="66"/>
      <c r="FB10409" s="5"/>
      <c r="FC10409" s="68"/>
      <c r="FD10409" s="67"/>
      <c r="FE10409" s="67"/>
      <c r="FF10409" s="64"/>
      <c r="FG10409" s="5"/>
      <c r="FH10409" s="69"/>
      <c r="FI10409" s="6"/>
      <c r="FJ10409" s="5"/>
      <c r="FK10409" s="25"/>
      <c r="FL10409" s="5"/>
    </row>
    <row r="10410" spans="40:168">
      <c r="AN10410" s="14"/>
      <c r="AO10410" s="14"/>
      <c r="AP10410" s="5"/>
      <c r="AQ10410" s="25"/>
      <c r="AR10410" s="25"/>
      <c r="AS10410" s="96"/>
      <c r="AT10410" s="83"/>
      <c r="AU10410" s="14"/>
      <c r="AX10410" s="83"/>
      <c r="AY10410" s="83"/>
      <c r="AZ10410" s="83"/>
      <c r="BA10410" s="83"/>
      <c r="BJ10410" s="54"/>
      <c r="BK10410" s="22"/>
      <c r="BL10410" s="24"/>
      <c r="BP10410" s="23"/>
      <c r="BQ10410" s="24"/>
      <c r="BR10410" s="22"/>
      <c r="BS10410" s="24"/>
      <c r="BT10410" s="24"/>
      <c r="BU10410" s="23"/>
      <c r="BV10410" s="26"/>
      <c r="BX10410" s="6"/>
      <c r="BY10410" s="24"/>
      <c r="BZ10410" s="109"/>
      <c r="CA10410" s="66"/>
      <c r="CB10410" s="5"/>
      <c r="CC10410" s="68"/>
      <c r="CD10410" s="67"/>
      <c r="CE10410" s="67"/>
      <c r="CF10410" s="64"/>
      <c r="CG10410" s="5"/>
      <c r="CH10410" s="69"/>
      <c r="CI10410" s="6"/>
      <c r="CJ10410" s="5"/>
      <c r="CK10410" s="25"/>
      <c r="CL10410" s="5"/>
      <c r="DN10410" s="14"/>
      <c r="DO10410" s="14"/>
      <c r="DP10410" s="5"/>
      <c r="DQ10410" s="25"/>
      <c r="DR10410" s="25"/>
      <c r="DS10410" s="96"/>
      <c r="DT10410" s="83"/>
      <c r="DU10410" s="14"/>
      <c r="DX10410" s="83"/>
      <c r="DY10410" s="83"/>
      <c r="DZ10410" s="83"/>
      <c r="EA10410" s="83"/>
      <c r="EJ10410" s="54"/>
      <c r="EK10410" s="22"/>
      <c r="EL10410" s="24"/>
      <c r="EP10410" s="23"/>
      <c r="EQ10410" s="24"/>
      <c r="ER10410" s="22"/>
      <c r="ES10410" s="24"/>
      <c r="ET10410" s="24"/>
      <c r="EU10410" s="23"/>
      <c r="EV10410" s="26"/>
      <c r="EX10410" s="6"/>
      <c r="EY10410" s="24"/>
      <c r="EZ10410" s="109"/>
      <c r="FA10410" s="66"/>
      <c r="FB10410" s="5"/>
      <c r="FC10410" s="68"/>
      <c r="FD10410" s="67"/>
      <c r="FE10410" s="67"/>
      <c r="FF10410" s="64"/>
      <c r="FG10410" s="5"/>
      <c r="FH10410" s="69"/>
      <c r="FI10410" s="6"/>
      <c r="FJ10410" s="5"/>
      <c r="FK10410" s="25"/>
      <c r="FL10410" s="5"/>
    </row>
    <row r="10411" spans="40:168">
      <c r="AN10411" s="14"/>
      <c r="AO10411" s="14"/>
      <c r="AP10411" s="5"/>
      <c r="AQ10411" s="25"/>
      <c r="AR10411" s="25"/>
      <c r="AS10411" s="96"/>
      <c r="AT10411" s="83"/>
      <c r="AU10411" s="14"/>
      <c r="AX10411" s="83"/>
      <c r="AY10411" s="83"/>
      <c r="AZ10411" s="83"/>
      <c r="BA10411" s="83"/>
      <c r="BJ10411" s="54"/>
      <c r="BK10411" s="22"/>
      <c r="BL10411" s="24"/>
      <c r="BP10411" s="23"/>
      <c r="BQ10411" s="24"/>
      <c r="BR10411" s="22"/>
      <c r="BS10411" s="24"/>
      <c r="BT10411" s="24"/>
      <c r="BU10411" s="23"/>
      <c r="BV10411" s="26"/>
      <c r="BX10411" s="6"/>
      <c r="BY10411" s="24"/>
      <c r="BZ10411" s="109"/>
      <c r="CA10411" s="66"/>
      <c r="CB10411" s="5"/>
      <c r="CC10411" s="68"/>
      <c r="CD10411" s="67"/>
      <c r="CE10411" s="67"/>
      <c r="CF10411" s="64"/>
      <c r="CG10411" s="5"/>
      <c r="CH10411" s="69"/>
      <c r="CI10411" s="6"/>
      <c r="CJ10411" s="5"/>
      <c r="CK10411" s="25"/>
      <c r="CL10411" s="5"/>
      <c r="DN10411" s="14"/>
      <c r="DO10411" s="14"/>
      <c r="DP10411" s="5"/>
      <c r="DQ10411" s="25"/>
      <c r="DR10411" s="25"/>
      <c r="DS10411" s="96"/>
      <c r="DT10411" s="83"/>
      <c r="DU10411" s="14"/>
      <c r="DX10411" s="83"/>
      <c r="DY10411" s="83"/>
      <c r="DZ10411" s="83"/>
      <c r="EA10411" s="83"/>
      <c r="EJ10411" s="54"/>
      <c r="EK10411" s="22"/>
      <c r="EL10411" s="24"/>
      <c r="EP10411" s="23"/>
      <c r="EQ10411" s="24"/>
      <c r="ER10411" s="22"/>
      <c r="ES10411" s="24"/>
      <c r="ET10411" s="24"/>
      <c r="EU10411" s="23"/>
      <c r="EV10411" s="26"/>
      <c r="EX10411" s="6"/>
      <c r="EY10411" s="24"/>
      <c r="EZ10411" s="109"/>
      <c r="FA10411" s="66"/>
      <c r="FB10411" s="5"/>
      <c r="FC10411" s="68"/>
      <c r="FD10411" s="67"/>
      <c r="FE10411" s="67"/>
      <c r="FF10411" s="64"/>
      <c r="FG10411" s="5"/>
      <c r="FH10411" s="69"/>
      <c r="FI10411" s="6"/>
      <c r="FJ10411" s="5"/>
      <c r="FK10411" s="25"/>
      <c r="FL10411" s="5"/>
    </row>
    <row r="10412" spans="40:168">
      <c r="AN10412" s="14"/>
      <c r="AO10412" s="14"/>
      <c r="AP10412" s="5"/>
      <c r="AQ10412" s="25"/>
      <c r="AR10412" s="25"/>
      <c r="AS10412" s="96"/>
      <c r="AT10412" s="83"/>
      <c r="AU10412" s="14"/>
      <c r="AX10412" s="83"/>
      <c r="AY10412" s="83"/>
      <c r="AZ10412" s="83"/>
      <c r="BA10412" s="83"/>
      <c r="BJ10412" s="54"/>
      <c r="BK10412" s="22"/>
      <c r="BL10412" s="24"/>
      <c r="BP10412" s="23"/>
      <c r="BQ10412" s="24"/>
      <c r="BR10412" s="22"/>
      <c r="BS10412" s="24"/>
      <c r="BT10412" s="24"/>
      <c r="BU10412" s="23"/>
      <c r="BV10412" s="26"/>
      <c r="BX10412" s="6"/>
      <c r="BY10412" s="24"/>
      <c r="BZ10412" s="109"/>
      <c r="CA10412" s="66"/>
      <c r="CB10412" s="5"/>
      <c r="CC10412" s="68"/>
      <c r="CD10412" s="67"/>
      <c r="CE10412" s="67"/>
      <c r="CF10412" s="64"/>
      <c r="CG10412" s="5"/>
      <c r="CH10412" s="69"/>
      <c r="CI10412" s="6"/>
      <c r="CJ10412" s="5"/>
      <c r="CK10412" s="25"/>
      <c r="CL10412" s="5"/>
      <c r="DN10412" s="14"/>
      <c r="DO10412" s="14"/>
      <c r="DP10412" s="5"/>
      <c r="DQ10412" s="25"/>
      <c r="DR10412" s="25"/>
      <c r="DS10412" s="96"/>
      <c r="DT10412" s="83"/>
      <c r="DU10412" s="14"/>
      <c r="DX10412" s="83"/>
      <c r="DY10412" s="83"/>
      <c r="DZ10412" s="83"/>
      <c r="EA10412" s="83"/>
      <c r="EJ10412" s="54"/>
      <c r="EK10412" s="22"/>
      <c r="EL10412" s="24"/>
      <c r="EP10412" s="23"/>
      <c r="EQ10412" s="24"/>
      <c r="ER10412" s="22"/>
      <c r="ES10412" s="24"/>
      <c r="ET10412" s="24"/>
      <c r="EU10412" s="23"/>
      <c r="EV10412" s="26"/>
      <c r="EX10412" s="6"/>
      <c r="EY10412" s="24"/>
      <c r="EZ10412" s="109"/>
      <c r="FA10412" s="66"/>
      <c r="FB10412" s="5"/>
      <c r="FC10412" s="68"/>
      <c r="FD10412" s="67"/>
      <c r="FE10412" s="67"/>
      <c r="FF10412" s="64"/>
      <c r="FG10412" s="5"/>
      <c r="FH10412" s="69"/>
      <c r="FI10412" s="6"/>
      <c r="FJ10412" s="5"/>
      <c r="FK10412" s="25"/>
      <c r="FL10412" s="5"/>
    </row>
    <row r="10413" spans="40:168">
      <c r="AN10413" s="14"/>
      <c r="AO10413" s="14"/>
      <c r="AP10413" s="5"/>
      <c r="AQ10413" s="25"/>
      <c r="AR10413" s="25"/>
      <c r="AS10413" s="96"/>
      <c r="AT10413" s="83"/>
      <c r="AU10413" s="14"/>
      <c r="AX10413" s="83"/>
      <c r="AY10413" s="83"/>
      <c r="AZ10413" s="83"/>
      <c r="BA10413" s="83"/>
      <c r="BJ10413" s="54"/>
      <c r="BK10413" s="22"/>
      <c r="BL10413" s="24"/>
      <c r="BP10413" s="23"/>
      <c r="BQ10413" s="24"/>
      <c r="BR10413" s="22"/>
      <c r="BS10413" s="24"/>
      <c r="BT10413" s="24"/>
      <c r="BU10413" s="23"/>
      <c r="BV10413" s="26"/>
      <c r="BX10413" s="6"/>
      <c r="BY10413" s="24"/>
      <c r="BZ10413" s="109"/>
      <c r="CA10413" s="66"/>
      <c r="CB10413" s="5"/>
      <c r="CC10413" s="68"/>
      <c r="CD10413" s="67"/>
      <c r="CE10413" s="67"/>
      <c r="CF10413" s="64"/>
      <c r="CG10413" s="5"/>
      <c r="CH10413" s="69"/>
      <c r="CI10413" s="6"/>
      <c r="CJ10413" s="5"/>
      <c r="CK10413" s="25"/>
      <c r="CL10413" s="5"/>
      <c r="DN10413" s="14"/>
      <c r="DO10413" s="14"/>
      <c r="DP10413" s="5"/>
      <c r="DQ10413" s="25"/>
      <c r="DR10413" s="25"/>
      <c r="DS10413" s="96"/>
      <c r="DT10413" s="83"/>
      <c r="DU10413" s="14"/>
      <c r="DX10413" s="83"/>
      <c r="DY10413" s="83"/>
      <c r="DZ10413" s="83"/>
      <c r="EA10413" s="83"/>
      <c r="EJ10413" s="54"/>
      <c r="EK10413" s="22"/>
      <c r="EL10413" s="24"/>
      <c r="EP10413" s="23"/>
      <c r="EQ10413" s="24"/>
      <c r="ER10413" s="22"/>
      <c r="ES10413" s="24"/>
      <c r="ET10413" s="24"/>
      <c r="EU10413" s="23"/>
      <c r="EV10413" s="26"/>
      <c r="EX10413" s="6"/>
      <c r="EY10413" s="24"/>
      <c r="EZ10413" s="109"/>
      <c r="FA10413" s="66"/>
      <c r="FB10413" s="5"/>
      <c r="FC10413" s="68"/>
      <c r="FD10413" s="67"/>
      <c r="FE10413" s="67"/>
      <c r="FF10413" s="64"/>
      <c r="FG10413" s="5"/>
      <c r="FH10413" s="69"/>
      <c r="FI10413" s="6"/>
      <c r="FJ10413" s="5"/>
      <c r="FK10413" s="25"/>
      <c r="FL10413" s="5"/>
    </row>
    <row r="10414" spans="40:168">
      <c r="AN10414" s="14"/>
      <c r="AO10414" s="14"/>
      <c r="AP10414" s="5"/>
      <c r="AQ10414" s="25"/>
      <c r="AR10414" s="25"/>
      <c r="AS10414" s="96"/>
      <c r="AT10414" s="83"/>
      <c r="AU10414" s="14"/>
      <c r="AX10414" s="83"/>
      <c r="AY10414" s="83"/>
      <c r="AZ10414" s="83"/>
      <c r="BA10414" s="83"/>
      <c r="BJ10414" s="54"/>
      <c r="BK10414" s="22"/>
      <c r="BL10414" s="24"/>
      <c r="BP10414" s="23"/>
      <c r="BQ10414" s="24"/>
      <c r="BR10414" s="22"/>
      <c r="BS10414" s="24"/>
      <c r="BT10414" s="24"/>
      <c r="BU10414" s="23"/>
      <c r="BV10414" s="26"/>
      <c r="BX10414" s="6"/>
      <c r="BY10414" s="24"/>
      <c r="BZ10414" s="109"/>
      <c r="CA10414" s="66"/>
      <c r="CB10414" s="5"/>
      <c r="CC10414" s="68"/>
      <c r="CD10414" s="67"/>
      <c r="CE10414" s="67"/>
      <c r="CF10414" s="64"/>
      <c r="CG10414" s="5"/>
      <c r="CH10414" s="69"/>
      <c r="CI10414" s="6"/>
      <c r="CJ10414" s="5"/>
      <c r="CK10414" s="25"/>
      <c r="CL10414" s="5"/>
      <c r="DN10414" s="14"/>
      <c r="DO10414" s="14"/>
      <c r="DP10414" s="5"/>
      <c r="DQ10414" s="25"/>
      <c r="DR10414" s="25"/>
      <c r="DS10414" s="96"/>
      <c r="DT10414" s="83"/>
      <c r="DU10414" s="14"/>
      <c r="DX10414" s="83"/>
      <c r="DY10414" s="83"/>
      <c r="DZ10414" s="83"/>
      <c r="EA10414" s="83"/>
      <c r="EJ10414" s="54"/>
      <c r="EK10414" s="22"/>
      <c r="EL10414" s="24"/>
      <c r="EP10414" s="23"/>
      <c r="EQ10414" s="24"/>
      <c r="ER10414" s="22"/>
      <c r="ES10414" s="24"/>
      <c r="ET10414" s="24"/>
      <c r="EU10414" s="23"/>
      <c r="EV10414" s="26"/>
      <c r="EX10414" s="6"/>
      <c r="EY10414" s="24"/>
      <c r="EZ10414" s="109"/>
      <c r="FA10414" s="66"/>
      <c r="FB10414" s="5"/>
      <c r="FC10414" s="68"/>
      <c r="FD10414" s="67"/>
      <c r="FE10414" s="67"/>
      <c r="FF10414" s="64"/>
      <c r="FG10414" s="5"/>
      <c r="FH10414" s="69"/>
      <c r="FI10414" s="6"/>
      <c r="FJ10414" s="5"/>
      <c r="FK10414" s="25"/>
      <c r="FL10414" s="5"/>
    </row>
    <row r="10415" spans="40:168">
      <c r="AN10415" s="14"/>
      <c r="AO10415" s="14"/>
      <c r="AP10415" s="5"/>
      <c r="AQ10415" s="25"/>
      <c r="AR10415" s="25"/>
      <c r="AS10415" s="96"/>
      <c r="AT10415" s="83"/>
      <c r="AU10415" s="14"/>
      <c r="AX10415" s="83"/>
      <c r="AY10415" s="83"/>
      <c r="AZ10415" s="83"/>
      <c r="BA10415" s="83"/>
      <c r="BJ10415" s="54"/>
      <c r="BK10415" s="22"/>
      <c r="BL10415" s="24"/>
      <c r="BP10415" s="23"/>
      <c r="BQ10415" s="24"/>
      <c r="BR10415" s="22"/>
      <c r="BS10415" s="24"/>
      <c r="BT10415" s="24"/>
      <c r="BU10415" s="23"/>
      <c r="BV10415" s="26"/>
      <c r="BX10415" s="6"/>
      <c r="BY10415" s="24"/>
      <c r="BZ10415" s="109"/>
      <c r="CA10415" s="66"/>
      <c r="CB10415" s="5"/>
      <c r="CC10415" s="68"/>
      <c r="CD10415" s="67"/>
      <c r="CE10415" s="67"/>
      <c r="CF10415" s="64"/>
      <c r="CG10415" s="5"/>
      <c r="CH10415" s="69"/>
      <c r="CI10415" s="6"/>
      <c r="CJ10415" s="5"/>
      <c r="CK10415" s="25"/>
      <c r="CL10415" s="5"/>
      <c r="DN10415" s="14"/>
      <c r="DO10415" s="14"/>
      <c r="DP10415" s="5"/>
      <c r="DQ10415" s="25"/>
      <c r="DR10415" s="25"/>
      <c r="DS10415" s="96"/>
      <c r="DT10415" s="83"/>
      <c r="DU10415" s="14"/>
      <c r="DX10415" s="83"/>
      <c r="DY10415" s="83"/>
      <c r="DZ10415" s="83"/>
      <c r="EA10415" s="83"/>
      <c r="EJ10415" s="54"/>
      <c r="EK10415" s="22"/>
      <c r="EL10415" s="24"/>
      <c r="EP10415" s="23"/>
      <c r="EQ10415" s="24"/>
      <c r="ER10415" s="22"/>
      <c r="ES10415" s="24"/>
      <c r="ET10415" s="24"/>
      <c r="EU10415" s="23"/>
      <c r="EV10415" s="26"/>
      <c r="EX10415" s="6"/>
      <c r="EY10415" s="24"/>
      <c r="EZ10415" s="109"/>
      <c r="FA10415" s="66"/>
      <c r="FB10415" s="5"/>
      <c r="FC10415" s="68"/>
      <c r="FD10415" s="67"/>
      <c r="FE10415" s="67"/>
      <c r="FF10415" s="64"/>
      <c r="FG10415" s="5"/>
      <c r="FH10415" s="69"/>
      <c r="FI10415" s="6"/>
      <c r="FJ10415" s="5"/>
      <c r="FK10415" s="25"/>
      <c r="FL10415" s="5"/>
    </row>
    <row r="10416" spans="40:168">
      <c r="AN10416" s="14"/>
      <c r="AO10416" s="14"/>
      <c r="AP10416" s="5"/>
      <c r="AQ10416" s="25"/>
      <c r="AR10416" s="25"/>
      <c r="AS10416" s="96"/>
      <c r="AT10416" s="83"/>
      <c r="AU10416" s="14"/>
      <c r="AX10416" s="83"/>
      <c r="AY10416" s="83"/>
      <c r="AZ10416" s="83"/>
      <c r="BA10416" s="83"/>
      <c r="BJ10416" s="54"/>
      <c r="BK10416" s="22"/>
      <c r="BL10416" s="24"/>
      <c r="BP10416" s="23"/>
      <c r="BQ10416" s="24"/>
      <c r="BR10416" s="22"/>
      <c r="BS10416" s="24"/>
      <c r="BT10416" s="24"/>
      <c r="BU10416" s="23"/>
      <c r="BV10416" s="26"/>
      <c r="BX10416" s="6"/>
      <c r="BY10416" s="24"/>
      <c r="BZ10416" s="109"/>
      <c r="CA10416" s="66"/>
      <c r="CB10416" s="5"/>
      <c r="CC10416" s="68"/>
      <c r="CD10416" s="67"/>
      <c r="CE10416" s="67"/>
      <c r="CF10416" s="64"/>
      <c r="CG10416" s="5"/>
      <c r="CH10416" s="69"/>
      <c r="CI10416" s="6"/>
      <c r="CJ10416" s="5"/>
      <c r="CK10416" s="25"/>
      <c r="CL10416" s="5"/>
      <c r="DN10416" s="14"/>
      <c r="DO10416" s="14"/>
      <c r="DP10416" s="5"/>
      <c r="DQ10416" s="25"/>
      <c r="DR10416" s="25"/>
      <c r="DS10416" s="96"/>
      <c r="DT10416" s="83"/>
      <c r="DU10416" s="14"/>
      <c r="DX10416" s="83"/>
      <c r="DY10416" s="83"/>
      <c r="DZ10416" s="83"/>
      <c r="EA10416" s="83"/>
      <c r="EJ10416" s="54"/>
      <c r="EK10416" s="22"/>
      <c r="EL10416" s="24"/>
      <c r="EP10416" s="23"/>
      <c r="EQ10416" s="24"/>
      <c r="ER10416" s="22"/>
      <c r="ES10416" s="24"/>
      <c r="ET10416" s="24"/>
      <c r="EU10416" s="23"/>
      <c r="EV10416" s="26"/>
      <c r="EX10416" s="6"/>
      <c r="EY10416" s="24"/>
      <c r="EZ10416" s="109"/>
      <c r="FA10416" s="66"/>
      <c r="FB10416" s="5"/>
      <c r="FC10416" s="68"/>
      <c r="FD10416" s="67"/>
      <c r="FE10416" s="67"/>
      <c r="FF10416" s="64"/>
      <c r="FG10416" s="5"/>
      <c r="FH10416" s="69"/>
      <c r="FI10416" s="6"/>
      <c r="FJ10416" s="5"/>
      <c r="FK10416" s="25"/>
      <c r="FL10416" s="5"/>
    </row>
    <row r="10417" spans="40:168">
      <c r="AN10417" s="14"/>
      <c r="AO10417" s="14"/>
      <c r="AP10417" s="5"/>
      <c r="AQ10417" s="25"/>
      <c r="AR10417" s="25"/>
      <c r="AS10417" s="96"/>
      <c r="AT10417" s="83"/>
      <c r="AU10417" s="14"/>
      <c r="AX10417" s="83"/>
      <c r="AY10417" s="83"/>
      <c r="AZ10417" s="83"/>
      <c r="BA10417" s="83"/>
      <c r="BJ10417" s="54"/>
      <c r="BK10417" s="22"/>
      <c r="BL10417" s="24"/>
      <c r="BP10417" s="23"/>
      <c r="BQ10417" s="24"/>
      <c r="BR10417" s="22"/>
      <c r="BS10417" s="24"/>
      <c r="BT10417" s="24"/>
      <c r="BU10417" s="23"/>
      <c r="BV10417" s="26"/>
      <c r="BX10417" s="6"/>
      <c r="BY10417" s="24"/>
      <c r="BZ10417" s="109"/>
      <c r="CA10417" s="66"/>
      <c r="CB10417" s="5"/>
      <c r="CC10417" s="68"/>
      <c r="CD10417" s="67"/>
      <c r="CE10417" s="67"/>
      <c r="CF10417" s="64"/>
      <c r="CG10417" s="5"/>
      <c r="CH10417" s="69"/>
      <c r="CI10417" s="6"/>
      <c r="CJ10417" s="5"/>
      <c r="CK10417" s="25"/>
      <c r="CL10417" s="5"/>
      <c r="DN10417" s="14"/>
      <c r="DO10417" s="14"/>
      <c r="DP10417" s="5"/>
      <c r="DQ10417" s="25"/>
      <c r="DR10417" s="25"/>
      <c r="DS10417" s="96"/>
      <c r="DT10417" s="83"/>
      <c r="DU10417" s="14"/>
      <c r="DX10417" s="83"/>
      <c r="DY10417" s="83"/>
      <c r="DZ10417" s="83"/>
      <c r="EA10417" s="83"/>
      <c r="EJ10417" s="54"/>
      <c r="EK10417" s="22"/>
      <c r="EL10417" s="24"/>
      <c r="EP10417" s="23"/>
      <c r="EQ10417" s="24"/>
      <c r="ER10417" s="22"/>
      <c r="ES10417" s="24"/>
      <c r="ET10417" s="24"/>
      <c r="EU10417" s="23"/>
      <c r="EV10417" s="26"/>
      <c r="EX10417" s="6"/>
      <c r="EY10417" s="24"/>
      <c r="EZ10417" s="109"/>
      <c r="FA10417" s="66"/>
      <c r="FB10417" s="5"/>
      <c r="FC10417" s="68"/>
      <c r="FD10417" s="67"/>
      <c r="FE10417" s="67"/>
      <c r="FF10417" s="64"/>
      <c r="FG10417" s="5"/>
      <c r="FH10417" s="69"/>
      <c r="FI10417" s="6"/>
      <c r="FJ10417" s="5"/>
      <c r="FK10417" s="25"/>
      <c r="FL10417" s="5"/>
    </row>
    <row r="10418" spans="40:168">
      <c r="AN10418" s="14"/>
      <c r="AO10418" s="14"/>
      <c r="AP10418" s="5"/>
      <c r="AQ10418" s="25"/>
      <c r="AR10418" s="25"/>
      <c r="AS10418" s="96"/>
      <c r="AT10418" s="83"/>
      <c r="AU10418" s="14"/>
      <c r="AX10418" s="83"/>
      <c r="AY10418" s="83"/>
      <c r="AZ10418" s="83"/>
      <c r="BA10418" s="83"/>
      <c r="BJ10418" s="54"/>
      <c r="BK10418" s="22"/>
      <c r="BL10418" s="24"/>
      <c r="BP10418" s="23"/>
      <c r="BQ10418" s="24"/>
      <c r="BR10418" s="22"/>
      <c r="BS10418" s="24"/>
      <c r="BT10418" s="24"/>
      <c r="BU10418" s="23"/>
      <c r="BV10418" s="26"/>
      <c r="BX10418" s="6"/>
      <c r="BY10418" s="24"/>
      <c r="BZ10418" s="109"/>
      <c r="CA10418" s="66"/>
      <c r="CB10418" s="5"/>
      <c r="CC10418" s="68"/>
      <c r="CD10418" s="67"/>
      <c r="CE10418" s="67"/>
      <c r="CF10418" s="64"/>
      <c r="CG10418" s="5"/>
      <c r="CH10418" s="69"/>
      <c r="CI10418" s="6"/>
      <c r="CJ10418" s="5"/>
      <c r="CK10418" s="25"/>
      <c r="CL10418" s="5"/>
      <c r="DN10418" s="14"/>
      <c r="DO10418" s="14"/>
      <c r="DP10418" s="5"/>
      <c r="DQ10418" s="25"/>
      <c r="DR10418" s="25"/>
      <c r="DS10418" s="96"/>
      <c r="DT10418" s="83"/>
      <c r="DU10418" s="14"/>
      <c r="DX10418" s="83"/>
      <c r="DY10418" s="83"/>
      <c r="DZ10418" s="83"/>
      <c r="EA10418" s="83"/>
      <c r="EJ10418" s="54"/>
      <c r="EK10418" s="22"/>
      <c r="EL10418" s="24"/>
      <c r="EP10418" s="23"/>
      <c r="EQ10418" s="24"/>
      <c r="ER10418" s="22"/>
      <c r="ES10418" s="24"/>
      <c r="ET10418" s="24"/>
      <c r="EU10418" s="23"/>
      <c r="EV10418" s="26"/>
      <c r="EX10418" s="6"/>
      <c r="EY10418" s="24"/>
      <c r="EZ10418" s="109"/>
      <c r="FA10418" s="66"/>
      <c r="FB10418" s="5"/>
      <c r="FC10418" s="68"/>
      <c r="FD10418" s="67"/>
      <c r="FE10418" s="67"/>
      <c r="FF10418" s="64"/>
      <c r="FG10418" s="5"/>
      <c r="FH10418" s="69"/>
      <c r="FI10418" s="6"/>
      <c r="FJ10418" s="5"/>
      <c r="FK10418" s="25"/>
      <c r="FL10418" s="5"/>
    </row>
    <row r="10419" spans="40:168">
      <c r="AN10419" s="14"/>
      <c r="AO10419" s="14"/>
      <c r="AP10419" s="5"/>
      <c r="AQ10419" s="25"/>
      <c r="AR10419" s="25"/>
      <c r="AS10419" s="96"/>
      <c r="AT10419" s="83"/>
      <c r="AU10419" s="14"/>
      <c r="AX10419" s="83"/>
      <c r="AY10419" s="83"/>
      <c r="AZ10419" s="83"/>
      <c r="BA10419" s="83"/>
      <c r="BJ10419" s="54"/>
      <c r="BK10419" s="22"/>
      <c r="BL10419" s="24"/>
      <c r="BP10419" s="23"/>
      <c r="BQ10419" s="24"/>
      <c r="BR10419" s="22"/>
      <c r="BS10419" s="24"/>
      <c r="BT10419" s="24"/>
      <c r="BU10419" s="23"/>
      <c r="BV10419" s="26"/>
      <c r="BX10419" s="6"/>
      <c r="BY10419" s="24"/>
      <c r="BZ10419" s="109"/>
      <c r="CA10419" s="66"/>
      <c r="CB10419" s="5"/>
      <c r="CC10419" s="68"/>
      <c r="CD10419" s="67"/>
      <c r="CE10419" s="67"/>
      <c r="CF10419" s="64"/>
      <c r="CG10419" s="5"/>
      <c r="CH10419" s="69"/>
      <c r="CI10419" s="6"/>
      <c r="CJ10419" s="5"/>
      <c r="CK10419" s="25"/>
      <c r="CL10419" s="5"/>
      <c r="DN10419" s="14"/>
      <c r="DO10419" s="14"/>
      <c r="DP10419" s="5"/>
      <c r="DQ10419" s="25"/>
      <c r="DR10419" s="25"/>
      <c r="DS10419" s="96"/>
      <c r="DT10419" s="83"/>
      <c r="DU10419" s="14"/>
      <c r="DX10419" s="83"/>
      <c r="DY10419" s="83"/>
      <c r="DZ10419" s="83"/>
      <c r="EA10419" s="83"/>
      <c r="EJ10419" s="54"/>
      <c r="EK10419" s="22"/>
      <c r="EL10419" s="24"/>
      <c r="EP10419" s="23"/>
      <c r="EQ10419" s="24"/>
      <c r="ER10419" s="22"/>
      <c r="ES10419" s="24"/>
      <c r="ET10419" s="24"/>
      <c r="EU10419" s="23"/>
      <c r="EV10419" s="26"/>
      <c r="EX10419" s="6"/>
      <c r="EY10419" s="24"/>
      <c r="EZ10419" s="109"/>
      <c r="FA10419" s="66"/>
      <c r="FB10419" s="5"/>
      <c r="FC10419" s="68"/>
      <c r="FD10419" s="67"/>
      <c r="FE10419" s="67"/>
      <c r="FF10419" s="64"/>
      <c r="FG10419" s="5"/>
      <c r="FH10419" s="69"/>
      <c r="FI10419" s="6"/>
      <c r="FJ10419" s="5"/>
      <c r="FK10419" s="25"/>
      <c r="FL10419" s="5"/>
    </row>
    <row r="10420" spans="40:168">
      <c r="AN10420" s="14"/>
      <c r="AO10420" s="14"/>
      <c r="AP10420" s="5"/>
      <c r="AQ10420" s="25"/>
      <c r="AR10420" s="25"/>
      <c r="AS10420" s="96"/>
      <c r="AT10420" s="83"/>
      <c r="AU10420" s="14"/>
      <c r="AX10420" s="83"/>
      <c r="AY10420" s="83"/>
      <c r="AZ10420" s="83"/>
      <c r="BA10420" s="83"/>
      <c r="BJ10420" s="54"/>
      <c r="BK10420" s="22"/>
      <c r="BL10420" s="24"/>
      <c r="BP10420" s="23"/>
      <c r="BQ10420" s="24"/>
      <c r="BR10420" s="22"/>
      <c r="BS10420" s="24"/>
      <c r="BT10420" s="24"/>
      <c r="BU10420" s="23"/>
      <c r="BV10420" s="26"/>
      <c r="BX10420" s="6"/>
      <c r="BY10420" s="24"/>
      <c r="BZ10420" s="109"/>
      <c r="CA10420" s="66"/>
      <c r="CB10420" s="5"/>
      <c r="CC10420" s="68"/>
      <c r="CD10420" s="67"/>
      <c r="CE10420" s="67"/>
      <c r="CF10420" s="64"/>
      <c r="CG10420" s="5"/>
      <c r="CH10420" s="69"/>
      <c r="CI10420" s="6"/>
      <c r="CJ10420" s="5"/>
      <c r="CK10420" s="25"/>
      <c r="CL10420" s="5"/>
      <c r="DN10420" s="14"/>
      <c r="DO10420" s="14"/>
      <c r="DP10420" s="5"/>
      <c r="DQ10420" s="25"/>
      <c r="DR10420" s="25"/>
      <c r="DS10420" s="96"/>
      <c r="DT10420" s="83"/>
      <c r="DU10420" s="14"/>
      <c r="DX10420" s="83"/>
      <c r="DY10420" s="83"/>
      <c r="DZ10420" s="83"/>
      <c r="EA10420" s="83"/>
      <c r="EJ10420" s="54"/>
      <c r="EK10420" s="22"/>
      <c r="EL10420" s="24"/>
      <c r="EP10420" s="23"/>
      <c r="EQ10420" s="24"/>
      <c r="ER10420" s="22"/>
      <c r="ES10420" s="24"/>
      <c r="ET10420" s="24"/>
      <c r="EU10420" s="23"/>
      <c r="EV10420" s="26"/>
      <c r="EX10420" s="6"/>
      <c r="EY10420" s="24"/>
      <c r="EZ10420" s="109"/>
      <c r="FA10420" s="66"/>
      <c r="FB10420" s="5"/>
      <c r="FC10420" s="68"/>
      <c r="FD10420" s="67"/>
      <c r="FE10420" s="67"/>
      <c r="FF10420" s="64"/>
      <c r="FG10420" s="5"/>
      <c r="FH10420" s="69"/>
      <c r="FI10420" s="6"/>
      <c r="FJ10420" s="5"/>
      <c r="FK10420" s="25"/>
      <c r="FL10420" s="5"/>
    </row>
    <row r="10421" spans="40:168">
      <c r="AN10421" s="14"/>
      <c r="AO10421" s="14"/>
      <c r="AP10421" s="5"/>
      <c r="AQ10421" s="25"/>
      <c r="AR10421" s="25"/>
      <c r="AS10421" s="96"/>
      <c r="AT10421" s="83"/>
      <c r="AU10421" s="14"/>
      <c r="AX10421" s="83"/>
      <c r="AY10421" s="83"/>
      <c r="AZ10421" s="83"/>
      <c r="BA10421" s="83"/>
      <c r="BJ10421" s="54"/>
      <c r="BK10421" s="22"/>
      <c r="BL10421" s="24"/>
      <c r="BP10421" s="23"/>
      <c r="BQ10421" s="24"/>
      <c r="BR10421" s="22"/>
      <c r="BS10421" s="24"/>
      <c r="BT10421" s="24"/>
      <c r="BU10421" s="23"/>
      <c r="BV10421" s="26"/>
      <c r="BX10421" s="6"/>
      <c r="BY10421" s="24"/>
      <c r="BZ10421" s="109"/>
      <c r="CA10421" s="66"/>
      <c r="CB10421" s="5"/>
      <c r="CC10421" s="68"/>
      <c r="CD10421" s="67"/>
      <c r="CE10421" s="67"/>
      <c r="CF10421" s="64"/>
      <c r="CG10421" s="5"/>
      <c r="CH10421" s="69"/>
      <c r="CI10421" s="6"/>
      <c r="CJ10421" s="5"/>
      <c r="CK10421" s="25"/>
      <c r="CL10421" s="5"/>
      <c r="DN10421" s="14"/>
      <c r="DO10421" s="14"/>
      <c r="DP10421" s="5"/>
      <c r="DQ10421" s="25"/>
      <c r="DR10421" s="25"/>
      <c r="DS10421" s="96"/>
      <c r="DT10421" s="83"/>
      <c r="DU10421" s="14"/>
      <c r="DX10421" s="83"/>
      <c r="DY10421" s="83"/>
      <c r="DZ10421" s="83"/>
      <c r="EA10421" s="83"/>
      <c r="EJ10421" s="54"/>
      <c r="EK10421" s="22"/>
      <c r="EL10421" s="24"/>
      <c r="EP10421" s="23"/>
      <c r="EQ10421" s="24"/>
      <c r="ER10421" s="22"/>
      <c r="ES10421" s="24"/>
      <c r="ET10421" s="24"/>
      <c r="EU10421" s="23"/>
      <c r="EV10421" s="26"/>
      <c r="EX10421" s="6"/>
      <c r="EY10421" s="24"/>
      <c r="EZ10421" s="109"/>
      <c r="FA10421" s="66"/>
      <c r="FB10421" s="5"/>
      <c r="FC10421" s="68"/>
      <c r="FD10421" s="67"/>
      <c r="FE10421" s="67"/>
      <c r="FF10421" s="64"/>
      <c r="FG10421" s="5"/>
      <c r="FH10421" s="69"/>
      <c r="FI10421" s="6"/>
      <c r="FJ10421" s="5"/>
      <c r="FK10421" s="25"/>
      <c r="FL10421" s="5"/>
    </row>
    <row r="10422" spans="40:168">
      <c r="AN10422" s="14"/>
      <c r="AO10422" s="14"/>
      <c r="AP10422" s="5"/>
      <c r="AQ10422" s="25"/>
      <c r="AR10422" s="25"/>
      <c r="AS10422" s="96"/>
      <c r="AT10422" s="83"/>
      <c r="AU10422" s="14"/>
      <c r="AX10422" s="83"/>
      <c r="AY10422" s="83"/>
      <c r="AZ10422" s="83"/>
      <c r="BA10422" s="83"/>
      <c r="BJ10422" s="54"/>
      <c r="BK10422" s="22"/>
      <c r="BL10422" s="24"/>
      <c r="BP10422" s="23"/>
      <c r="BQ10422" s="24"/>
      <c r="BR10422" s="22"/>
      <c r="BS10422" s="24"/>
      <c r="BT10422" s="24"/>
      <c r="BU10422" s="23"/>
      <c r="BV10422" s="26"/>
      <c r="BX10422" s="6"/>
      <c r="BY10422" s="24"/>
      <c r="BZ10422" s="109"/>
      <c r="CA10422" s="66"/>
      <c r="CB10422" s="5"/>
      <c r="CC10422" s="68"/>
      <c r="CD10422" s="67"/>
      <c r="CE10422" s="67"/>
      <c r="CF10422" s="64"/>
      <c r="CG10422" s="5"/>
      <c r="CH10422" s="69"/>
      <c r="CI10422" s="6"/>
      <c r="CJ10422" s="5"/>
      <c r="CK10422" s="25"/>
      <c r="CL10422" s="5"/>
      <c r="DN10422" s="14"/>
      <c r="DO10422" s="14"/>
      <c r="DP10422" s="5"/>
      <c r="DQ10422" s="25"/>
      <c r="DR10422" s="25"/>
      <c r="DS10422" s="96"/>
      <c r="DT10422" s="83"/>
      <c r="DU10422" s="14"/>
      <c r="DX10422" s="83"/>
      <c r="DY10422" s="83"/>
      <c r="DZ10422" s="83"/>
      <c r="EA10422" s="83"/>
      <c r="EJ10422" s="54"/>
      <c r="EK10422" s="22"/>
      <c r="EL10422" s="24"/>
      <c r="EP10422" s="23"/>
      <c r="EQ10422" s="24"/>
      <c r="ER10422" s="22"/>
      <c r="ES10422" s="24"/>
      <c r="ET10422" s="24"/>
      <c r="EU10422" s="23"/>
      <c r="EV10422" s="26"/>
      <c r="EX10422" s="6"/>
      <c r="EY10422" s="24"/>
      <c r="EZ10422" s="109"/>
      <c r="FA10422" s="66"/>
      <c r="FB10422" s="5"/>
      <c r="FC10422" s="68"/>
      <c r="FD10422" s="67"/>
      <c r="FE10422" s="67"/>
      <c r="FF10422" s="64"/>
      <c r="FG10422" s="5"/>
      <c r="FH10422" s="69"/>
      <c r="FI10422" s="6"/>
      <c r="FJ10422" s="5"/>
      <c r="FK10422" s="25"/>
      <c r="FL10422" s="5"/>
    </row>
    <row r="10423" spans="40:168">
      <c r="AN10423" s="14"/>
      <c r="AO10423" s="14"/>
      <c r="AP10423" s="5"/>
      <c r="AQ10423" s="25"/>
      <c r="AR10423" s="25"/>
      <c r="AS10423" s="96"/>
      <c r="AT10423" s="83"/>
      <c r="AU10423" s="14"/>
      <c r="AX10423" s="83"/>
      <c r="AY10423" s="83"/>
      <c r="AZ10423" s="83"/>
      <c r="BA10423" s="83"/>
      <c r="BJ10423" s="54"/>
      <c r="BK10423" s="22"/>
      <c r="BL10423" s="24"/>
      <c r="BP10423" s="23"/>
      <c r="BQ10423" s="24"/>
      <c r="BR10423" s="22"/>
      <c r="BS10423" s="24"/>
      <c r="BT10423" s="24"/>
      <c r="BU10423" s="23"/>
      <c r="BV10423" s="26"/>
      <c r="BX10423" s="6"/>
      <c r="BY10423" s="24"/>
      <c r="BZ10423" s="109"/>
      <c r="CA10423" s="66"/>
      <c r="CB10423" s="5"/>
      <c r="CC10423" s="68"/>
      <c r="CD10423" s="67"/>
      <c r="CE10423" s="67"/>
      <c r="CF10423" s="64"/>
      <c r="CG10423" s="5"/>
      <c r="CH10423" s="69"/>
      <c r="CI10423" s="6"/>
      <c r="CJ10423" s="5"/>
      <c r="CK10423" s="25"/>
      <c r="CL10423" s="5"/>
      <c r="DN10423" s="14"/>
      <c r="DO10423" s="14"/>
      <c r="DP10423" s="5"/>
      <c r="DQ10423" s="25"/>
      <c r="DR10423" s="25"/>
      <c r="DS10423" s="96"/>
      <c r="DT10423" s="83"/>
      <c r="DU10423" s="14"/>
      <c r="DX10423" s="83"/>
      <c r="DY10423" s="83"/>
      <c r="DZ10423" s="83"/>
      <c r="EA10423" s="83"/>
      <c r="EJ10423" s="54"/>
      <c r="EK10423" s="22"/>
      <c r="EL10423" s="24"/>
      <c r="EP10423" s="23"/>
      <c r="EQ10423" s="24"/>
      <c r="ER10423" s="22"/>
      <c r="ES10423" s="24"/>
      <c r="ET10423" s="24"/>
      <c r="EU10423" s="23"/>
      <c r="EV10423" s="26"/>
      <c r="EX10423" s="6"/>
      <c r="EY10423" s="24"/>
      <c r="EZ10423" s="109"/>
      <c r="FA10423" s="66"/>
      <c r="FB10423" s="5"/>
      <c r="FC10423" s="68"/>
      <c r="FD10423" s="67"/>
      <c r="FE10423" s="67"/>
      <c r="FF10423" s="64"/>
      <c r="FG10423" s="5"/>
      <c r="FH10423" s="69"/>
      <c r="FI10423" s="6"/>
      <c r="FJ10423" s="5"/>
      <c r="FK10423" s="25"/>
      <c r="FL10423" s="5"/>
    </row>
    <row r="10424" spans="40:168">
      <c r="AN10424" s="14"/>
      <c r="AO10424" s="14"/>
      <c r="AP10424" s="5"/>
      <c r="AQ10424" s="25"/>
      <c r="AR10424" s="25"/>
      <c r="AS10424" s="96"/>
      <c r="AT10424" s="83"/>
      <c r="AU10424" s="14"/>
      <c r="AX10424" s="83"/>
      <c r="AY10424" s="83"/>
      <c r="AZ10424" s="83"/>
      <c r="BA10424" s="83"/>
      <c r="BJ10424" s="54"/>
      <c r="BK10424" s="22"/>
      <c r="BL10424" s="24"/>
      <c r="BP10424" s="23"/>
      <c r="BQ10424" s="24"/>
      <c r="BR10424" s="22"/>
      <c r="BS10424" s="24"/>
      <c r="BT10424" s="24"/>
      <c r="BU10424" s="23"/>
      <c r="BV10424" s="26"/>
      <c r="BX10424" s="6"/>
      <c r="BY10424" s="24"/>
      <c r="BZ10424" s="109"/>
      <c r="CA10424" s="66"/>
      <c r="CB10424" s="5"/>
      <c r="CC10424" s="68"/>
      <c r="CD10424" s="67"/>
      <c r="CE10424" s="67"/>
      <c r="CF10424" s="64"/>
      <c r="CG10424" s="5"/>
      <c r="CH10424" s="69"/>
      <c r="CI10424" s="6"/>
      <c r="CJ10424" s="5"/>
      <c r="CK10424" s="25"/>
      <c r="CL10424" s="5"/>
      <c r="DN10424" s="14"/>
      <c r="DO10424" s="14"/>
      <c r="DP10424" s="5"/>
      <c r="DQ10424" s="25"/>
      <c r="DR10424" s="25"/>
      <c r="DS10424" s="96"/>
      <c r="DT10424" s="83"/>
      <c r="DU10424" s="14"/>
      <c r="DX10424" s="83"/>
      <c r="DY10424" s="83"/>
      <c r="DZ10424" s="83"/>
      <c r="EA10424" s="83"/>
      <c r="EJ10424" s="54"/>
      <c r="EK10424" s="22"/>
      <c r="EL10424" s="24"/>
      <c r="EP10424" s="23"/>
      <c r="EQ10424" s="24"/>
      <c r="ER10424" s="22"/>
      <c r="ES10424" s="24"/>
      <c r="ET10424" s="24"/>
      <c r="EU10424" s="23"/>
      <c r="EV10424" s="26"/>
      <c r="EX10424" s="6"/>
      <c r="EY10424" s="24"/>
      <c r="EZ10424" s="109"/>
      <c r="FA10424" s="66"/>
      <c r="FB10424" s="5"/>
      <c r="FC10424" s="68"/>
      <c r="FD10424" s="67"/>
      <c r="FE10424" s="67"/>
      <c r="FF10424" s="64"/>
      <c r="FG10424" s="5"/>
      <c r="FH10424" s="69"/>
      <c r="FI10424" s="6"/>
      <c r="FJ10424" s="5"/>
      <c r="FK10424" s="25"/>
      <c r="FL10424" s="5"/>
    </row>
    <row r="10425" spans="40:168">
      <c r="AN10425" s="14"/>
      <c r="AO10425" s="14"/>
      <c r="AP10425" s="5"/>
      <c r="AQ10425" s="25"/>
      <c r="AR10425" s="25"/>
      <c r="AS10425" s="96"/>
      <c r="AT10425" s="83"/>
      <c r="AU10425" s="14"/>
      <c r="AX10425" s="83"/>
      <c r="AY10425" s="83"/>
      <c r="AZ10425" s="83"/>
      <c r="BA10425" s="83"/>
      <c r="BJ10425" s="54"/>
      <c r="BK10425" s="22"/>
      <c r="BL10425" s="24"/>
      <c r="BP10425" s="23"/>
      <c r="BQ10425" s="24"/>
      <c r="BR10425" s="22"/>
      <c r="BS10425" s="24"/>
      <c r="BT10425" s="24"/>
      <c r="BU10425" s="23"/>
      <c r="BV10425" s="26"/>
      <c r="BX10425" s="6"/>
      <c r="BY10425" s="24"/>
      <c r="BZ10425" s="109"/>
      <c r="CA10425" s="66"/>
      <c r="CB10425" s="5"/>
      <c r="CC10425" s="68"/>
      <c r="CD10425" s="67"/>
      <c r="CE10425" s="67"/>
      <c r="CF10425" s="64"/>
      <c r="CG10425" s="5"/>
      <c r="CH10425" s="69"/>
      <c r="CI10425" s="6"/>
      <c r="CJ10425" s="5"/>
      <c r="CK10425" s="25"/>
      <c r="CL10425" s="5"/>
      <c r="DN10425" s="14"/>
      <c r="DO10425" s="14"/>
      <c r="DP10425" s="5"/>
      <c r="DQ10425" s="25"/>
      <c r="DR10425" s="25"/>
      <c r="DS10425" s="96"/>
      <c r="DT10425" s="83"/>
      <c r="DU10425" s="14"/>
      <c r="DX10425" s="83"/>
      <c r="DY10425" s="83"/>
      <c r="DZ10425" s="83"/>
      <c r="EA10425" s="83"/>
      <c r="EJ10425" s="54"/>
      <c r="EK10425" s="22"/>
      <c r="EL10425" s="24"/>
      <c r="EP10425" s="23"/>
      <c r="EQ10425" s="24"/>
      <c r="ER10425" s="22"/>
      <c r="ES10425" s="24"/>
      <c r="ET10425" s="24"/>
      <c r="EU10425" s="23"/>
      <c r="EV10425" s="26"/>
      <c r="EX10425" s="6"/>
      <c r="EY10425" s="24"/>
      <c r="EZ10425" s="109"/>
      <c r="FA10425" s="66"/>
      <c r="FB10425" s="5"/>
      <c r="FC10425" s="68"/>
      <c r="FD10425" s="67"/>
      <c r="FE10425" s="67"/>
      <c r="FF10425" s="64"/>
      <c r="FG10425" s="5"/>
      <c r="FH10425" s="69"/>
      <c r="FI10425" s="6"/>
      <c r="FJ10425" s="5"/>
      <c r="FK10425" s="25"/>
      <c r="FL10425" s="5"/>
    </row>
    <row r="10426" spans="40:168">
      <c r="AN10426" s="14"/>
      <c r="AO10426" s="14"/>
      <c r="AP10426" s="5"/>
      <c r="AQ10426" s="25"/>
      <c r="AR10426" s="25"/>
      <c r="AS10426" s="96"/>
      <c r="AT10426" s="83"/>
      <c r="AU10426" s="14"/>
      <c r="AX10426" s="83"/>
      <c r="AY10426" s="83"/>
      <c r="AZ10426" s="83"/>
      <c r="BA10426" s="83"/>
      <c r="BJ10426" s="54"/>
      <c r="BK10426" s="22"/>
      <c r="BL10426" s="24"/>
      <c r="BP10426" s="23"/>
      <c r="BQ10426" s="24"/>
      <c r="BR10426" s="22"/>
      <c r="BS10426" s="24"/>
      <c r="BT10426" s="24"/>
      <c r="BU10426" s="23"/>
      <c r="BV10426" s="26"/>
      <c r="BX10426" s="6"/>
      <c r="BY10426" s="24"/>
      <c r="BZ10426" s="109"/>
      <c r="CA10426" s="66"/>
      <c r="CB10426" s="5"/>
      <c r="CC10426" s="68"/>
      <c r="CD10426" s="67"/>
      <c r="CE10426" s="67"/>
      <c r="CF10426" s="64"/>
      <c r="CG10426" s="5"/>
      <c r="CH10426" s="69"/>
      <c r="CI10426" s="6"/>
      <c r="CJ10426" s="5"/>
      <c r="CK10426" s="25"/>
      <c r="CL10426" s="5"/>
      <c r="DN10426" s="14"/>
      <c r="DO10426" s="14"/>
      <c r="DP10426" s="5"/>
      <c r="DQ10426" s="25"/>
      <c r="DR10426" s="25"/>
      <c r="DS10426" s="96"/>
      <c r="DT10426" s="83"/>
      <c r="DU10426" s="14"/>
      <c r="DX10426" s="83"/>
      <c r="DY10426" s="83"/>
      <c r="DZ10426" s="83"/>
      <c r="EA10426" s="83"/>
      <c r="EJ10426" s="54"/>
      <c r="EK10426" s="22"/>
      <c r="EL10426" s="24"/>
      <c r="EP10426" s="23"/>
      <c r="EQ10426" s="24"/>
      <c r="ER10426" s="22"/>
      <c r="ES10426" s="24"/>
      <c r="ET10426" s="24"/>
      <c r="EU10426" s="23"/>
      <c r="EV10426" s="26"/>
      <c r="EX10426" s="6"/>
      <c r="EY10426" s="24"/>
      <c r="EZ10426" s="109"/>
      <c r="FA10426" s="66"/>
      <c r="FB10426" s="5"/>
      <c r="FC10426" s="68"/>
      <c r="FD10426" s="67"/>
      <c r="FE10426" s="67"/>
      <c r="FF10426" s="64"/>
      <c r="FG10426" s="5"/>
      <c r="FH10426" s="69"/>
      <c r="FI10426" s="6"/>
      <c r="FJ10426" s="5"/>
      <c r="FK10426" s="25"/>
      <c r="FL10426" s="5"/>
    </row>
    <row r="10427" spans="40:168">
      <c r="AN10427" s="14"/>
      <c r="AO10427" s="14"/>
      <c r="AP10427" s="5"/>
      <c r="AQ10427" s="25"/>
      <c r="AR10427" s="25"/>
      <c r="AS10427" s="96"/>
      <c r="AT10427" s="83"/>
      <c r="AU10427" s="14"/>
      <c r="AX10427" s="83"/>
      <c r="AY10427" s="83"/>
      <c r="AZ10427" s="83"/>
      <c r="BA10427" s="83"/>
      <c r="BJ10427" s="54"/>
      <c r="BK10427" s="22"/>
      <c r="BL10427" s="24"/>
      <c r="BP10427" s="23"/>
      <c r="BQ10427" s="24"/>
      <c r="BR10427" s="22"/>
      <c r="BS10427" s="24"/>
      <c r="BT10427" s="24"/>
      <c r="BU10427" s="23"/>
      <c r="BV10427" s="26"/>
      <c r="BX10427" s="6"/>
      <c r="BY10427" s="24"/>
      <c r="BZ10427" s="109"/>
      <c r="CA10427" s="66"/>
      <c r="CB10427" s="5"/>
      <c r="CC10427" s="68"/>
      <c r="CD10427" s="67"/>
      <c r="CE10427" s="67"/>
      <c r="CF10427" s="64"/>
      <c r="CG10427" s="5"/>
      <c r="CH10427" s="69"/>
      <c r="CI10427" s="6"/>
      <c r="CJ10427" s="5"/>
      <c r="CK10427" s="25"/>
      <c r="CL10427" s="5"/>
      <c r="DN10427" s="14"/>
      <c r="DO10427" s="14"/>
      <c r="DP10427" s="5"/>
      <c r="DQ10427" s="25"/>
      <c r="DR10427" s="25"/>
      <c r="DS10427" s="96"/>
      <c r="DT10427" s="83"/>
      <c r="DU10427" s="14"/>
      <c r="DX10427" s="83"/>
      <c r="DY10427" s="83"/>
      <c r="DZ10427" s="83"/>
      <c r="EA10427" s="83"/>
      <c r="EJ10427" s="54"/>
      <c r="EK10427" s="22"/>
      <c r="EL10427" s="24"/>
      <c r="EP10427" s="23"/>
      <c r="EQ10427" s="24"/>
      <c r="ER10427" s="22"/>
      <c r="ES10427" s="24"/>
      <c r="ET10427" s="24"/>
      <c r="EU10427" s="23"/>
      <c r="EV10427" s="26"/>
      <c r="EX10427" s="6"/>
      <c r="EY10427" s="24"/>
      <c r="EZ10427" s="109"/>
      <c r="FA10427" s="66"/>
      <c r="FB10427" s="5"/>
      <c r="FC10427" s="68"/>
      <c r="FD10427" s="67"/>
      <c r="FE10427" s="67"/>
      <c r="FF10427" s="64"/>
      <c r="FG10427" s="5"/>
      <c r="FH10427" s="69"/>
      <c r="FI10427" s="6"/>
      <c r="FJ10427" s="5"/>
      <c r="FK10427" s="25"/>
      <c r="FL10427" s="5"/>
    </row>
    <row r="10428" spans="40:168">
      <c r="AN10428" s="14"/>
      <c r="AO10428" s="14"/>
      <c r="AP10428" s="5"/>
      <c r="AQ10428" s="25"/>
      <c r="AR10428" s="25"/>
      <c r="AS10428" s="96"/>
      <c r="AT10428" s="83"/>
      <c r="AU10428" s="14"/>
      <c r="AX10428" s="83"/>
      <c r="AY10428" s="83"/>
      <c r="AZ10428" s="83"/>
      <c r="BA10428" s="83"/>
      <c r="BJ10428" s="54"/>
      <c r="BK10428" s="22"/>
      <c r="BL10428" s="24"/>
      <c r="BP10428" s="23"/>
      <c r="BQ10428" s="24"/>
      <c r="BR10428" s="22"/>
      <c r="BS10428" s="24"/>
      <c r="BT10428" s="24"/>
      <c r="BU10428" s="23"/>
      <c r="BV10428" s="26"/>
      <c r="BX10428" s="6"/>
      <c r="BY10428" s="24"/>
      <c r="BZ10428" s="109"/>
      <c r="CA10428" s="66"/>
      <c r="CB10428" s="5"/>
      <c r="CC10428" s="68"/>
      <c r="CD10428" s="67"/>
      <c r="CE10428" s="67"/>
      <c r="CF10428" s="64"/>
      <c r="CG10428" s="5"/>
      <c r="CH10428" s="69"/>
      <c r="CI10428" s="6"/>
      <c r="CJ10428" s="5"/>
      <c r="CK10428" s="25"/>
      <c r="CL10428" s="5"/>
      <c r="DN10428" s="14"/>
      <c r="DO10428" s="14"/>
      <c r="DP10428" s="5"/>
      <c r="DQ10428" s="25"/>
      <c r="DR10428" s="25"/>
      <c r="DS10428" s="96"/>
      <c r="DT10428" s="83"/>
      <c r="DU10428" s="14"/>
      <c r="DX10428" s="83"/>
      <c r="DY10428" s="83"/>
      <c r="DZ10428" s="83"/>
      <c r="EA10428" s="83"/>
      <c r="EJ10428" s="54"/>
      <c r="EK10428" s="22"/>
      <c r="EL10428" s="24"/>
      <c r="EP10428" s="23"/>
      <c r="EQ10428" s="24"/>
      <c r="ER10428" s="22"/>
      <c r="ES10428" s="24"/>
      <c r="ET10428" s="24"/>
      <c r="EU10428" s="23"/>
      <c r="EV10428" s="26"/>
      <c r="EX10428" s="6"/>
      <c r="EY10428" s="24"/>
      <c r="EZ10428" s="109"/>
      <c r="FA10428" s="66"/>
      <c r="FB10428" s="5"/>
      <c r="FC10428" s="68"/>
      <c r="FD10428" s="67"/>
      <c r="FE10428" s="67"/>
      <c r="FF10428" s="64"/>
      <c r="FG10428" s="5"/>
      <c r="FH10428" s="69"/>
      <c r="FI10428" s="6"/>
      <c r="FJ10428" s="5"/>
      <c r="FK10428" s="25"/>
      <c r="FL10428" s="5"/>
    </row>
    <row r="10429" spans="40:168">
      <c r="AN10429" s="14"/>
      <c r="AO10429" s="14"/>
      <c r="AP10429" s="5"/>
      <c r="AQ10429" s="25"/>
      <c r="AR10429" s="25"/>
      <c r="AS10429" s="96"/>
      <c r="AT10429" s="83"/>
      <c r="AU10429" s="14"/>
      <c r="AX10429" s="83"/>
      <c r="AY10429" s="83"/>
      <c r="AZ10429" s="83"/>
      <c r="BA10429" s="83"/>
      <c r="BJ10429" s="54"/>
      <c r="BK10429" s="22"/>
      <c r="BL10429" s="24"/>
      <c r="BP10429" s="23"/>
      <c r="BQ10429" s="24"/>
      <c r="BR10429" s="22"/>
      <c r="BS10429" s="24"/>
      <c r="BT10429" s="24"/>
      <c r="BU10429" s="23"/>
      <c r="BV10429" s="26"/>
      <c r="BX10429" s="6"/>
      <c r="BY10429" s="24"/>
      <c r="BZ10429" s="109"/>
      <c r="CA10429" s="66"/>
      <c r="CB10429" s="5"/>
      <c r="CC10429" s="68"/>
      <c r="CD10429" s="67"/>
      <c r="CE10429" s="67"/>
      <c r="CF10429" s="64"/>
      <c r="CG10429" s="5"/>
      <c r="CH10429" s="69"/>
      <c r="CI10429" s="6"/>
      <c r="CJ10429" s="5"/>
      <c r="CK10429" s="25"/>
      <c r="CL10429" s="5"/>
      <c r="DN10429" s="14"/>
      <c r="DO10429" s="14"/>
      <c r="DP10429" s="5"/>
      <c r="DQ10429" s="25"/>
      <c r="DR10429" s="25"/>
      <c r="DS10429" s="96"/>
      <c r="DT10429" s="83"/>
      <c r="DU10429" s="14"/>
      <c r="DX10429" s="83"/>
      <c r="DY10429" s="83"/>
      <c r="DZ10429" s="83"/>
      <c r="EA10429" s="83"/>
      <c r="EJ10429" s="54"/>
      <c r="EK10429" s="22"/>
      <c r="EL10429" s="24"/>
      <c r="EP10429" s="23"/>
      <c r="EQ10429" s="24"/>
      <c r="ER10429" s="22"/>
      <c r="ES10429" s="24"/>
      <c r="ET10429" s="24"/>
      <c r="EU10429" s="23"/>
      <c r="EV10429" s="26"/>
      <c r="EX10429" s="6"/>
      <c r="EY10429" s="24"/>
      <c r="EZ10429" s="109"/>
      <c r="FA10429" s="66"/>
      <c r="FB10429" s="5"/>
      <c r="FC10429" s="68"/>
      <c r="FD10429" s="67"/>
      <c r="FE10429" s="67"/>
      <c r="FF10429" s="64"/>
      <c r="FG10429" s="5"/>
      <c r="FH10429" s="69"/>
      <c r="FI10429" s="6"/>
      <c r="FJ10429" s="5"/>
      <c r="FK10429" s="25"/>
      <c r="FL10429" s="5"/>
    </row>
    <row r="10430" spans="40:168">
      <c r="AN10430" s="14"/>
      <c r="AO10430" s="14"/>
      <c r="AP10430" s="5"/>
      <c r="AQ10430" s="25"/>
      <c r="AR10430" s="25"/>
      <c r="AS10430" s="96"/>
      <c r="AT10430" s="83"/>
      <c r="AU10430" s="14"/>
      <c r="AX10430" s="83"/>
      <c r="AY10430" s="83"/>
      <c r="AZ10430" s="83"/>
      <c r="BA10430" s="83"/>
      <c r="BJ10430" s="54"/>
      <c r="BK10430" s="22"/>
      <c r="BL10430" s="24"/>
      <c r="BP10430" s="23"/>
      <c r="BQ10430" s="24"/>
      <c r="BR10430" s="22"/>
      <c r="BS10430" s="24"/>
      <c r="BT10430" s="24"/>
      <c r="BU10430" s="23"/>
      <c r="BV10430" s="26"/>
      <c r="BX10430" s="6"/>
      <c r="BY10430" s="24"/>
      <c r="BZ10430" s="109"/>
      <c r="CA10430" s="66"/>
      <c r="CB10430" s="5"/>
      <c r="CC10430" s="68"/>
      <c r="CD10430" s="67"/>
      <c r="CE10430" s="67"/>
      <c r="CF10430" s="64"/>
      <c r="CG10430" s="5"/>
      <c r="CH10430" s="69"/>
      <c r="CI10430" s="6"/>
      <c r="CJ10430" s="5"/>
      <c r="CK10430" s="25"/>
      <c r="CL10430" s="5"/>
      <c r="DN10430" s="14"/>
      <c r="DO10430" s="14"/>
      <c r="DP10430" s="5"/>
      <c r="DQ10430" s="25"/>
      <c r="DR10430" s="25"/>
      <c r="DS10430" s="96"/>
      <c r="DT10430" s="83"/>
      <c r="DU10430" s="14"/>
      <c r="DX10430" s="83"/>
      <c r="DY10430" s="83"/>
      <c r="DZ10430" s="83"/>
      <c r="EA10430" s="83"/>
      <c r="EJ10430" s="54"/>
      <c r="EK10430" s="22"/>
      <c r="EL10430" s="24"/>
      <c r="EP10430" s="23"/>
      <c r="EQ10430" s="24"/>
      <c r="ER10430" s="22"/>
      <c r="ES10430" s="24"/>
      <c r="ET10430" s="24"/>
      <c r="EU10430" s="23"/>
      <c r="EV10430" s="26"/>
      <c r="EX10430" s="6"/>
      <c r="EY10430" s="24"/>
      <c r="EZ10430" s="109"/>
      <c r="FA10430" s="66"/>
      <c r="FB10430" s="5"/>
      <c r="FC10430" s="68"/>
      <c r="FD10430" s="67"/>
      <c r="FE10430" s="67"/>
      <c r="FF10430" s="64"/>
      <c r="FG10430" s="5"/>
      <c r="FH10430" s="69"/>
      <c r="FI10430" s="6"/>
      <c r="FJ10430" s="5"/>
      <c r="FK10430" s="25"/>
      <c r="FL10430" s="5"/>
    </row>
    <row r="10431" spans="40:168">
      <c r="AN10431" s="14"/>
      <c r="AO10431" s="14"/>
      <c r="AP10431" s="5"/>
      <c r="AQ10431" s="25"/>
      <c r="AR10431" s="25"/>
      <c r="AS10431" s="96"/>
      <c r="AT10431" s="83"/>
      <c r="AU10431" s="14"/>
      <c r="AX10431" s="83"/>
      <c r="AY10431" s="83"/>
      <c r="AZ10431" s="83"/>
      <c r="BA10431" s="83"/>
      <c r="BJ10431" s="54"/>
      <c r="BK10431" s="22"/>
      <c r="BL10431" s="24"/>
      <c r="BP10431" s="23"/>
      <c r="BQ10431" s="24"/>
      <c r="BR10431" s="22"/>
      <c r="BS10431" s="24"/>
      <c r="BT10431" s="24"/>
      <c r="BU10431" s="23"/>
      <c r="BV10431" s="26"/>
      <c r="BX10431" s="6"/>
      <c r="BY10431" s="24"/>
      <c r="BZ10431" s="109"/>
      <c r="CA10431" s="66"/>
      <c r="CB10431" s="5"/>
      <c r="CC10431" s="68"/>
      <c r="CD10431" s="67"/>
      <c r="CE10431" s="67"/>
      <c r="CF10431" s="64"/>
      <c r="CG10431" s="5"/>
      <c r="CH10431" s="69"/>
      <c r="CI10431" s="6"/>
      <c r="CJ10431" s="5"/>
      <c r="CK10431" s="25"/>
      <c r="CL10431" s="5"/>
      <c r="DN10431" s="14"/>
      <c r="DO10431" s="14"/>
      <c r="DP10431" s="5"/>
      <c r="DQ10431" s="25"/>
      <c r="DR10431" s="25"/>
      <c r="DS10431" s="96"/>
      <c r="DT10431" s="83"/>
      <c r="DU10431" s="14"/>
      <c r="DX10431" s="83"/>
      <c r="DY10431" s="83"/>
      <c r="DZ10431" s="83"/>
      <c r="EA10431" s="83"/>
      <c r="EJ10431" s="54"/>
      <c r="EK10431" s="22"/>
      <c r="EL10431" s="24"/>
      <c r="EP10431" s="23"/>
      <c r="EQ10431" s="24"/>
      <c r="ER10431" s="22"/>
      <c r="ES10431" s="24"/>
      <c r="ET10431" s="24"/>
      <c r="EU10431" s="23"/>
      <c r="EV10431" s="26"/>
      <c r="EX10431" s="6"/>
      <c r="EY10431" s="24"/>
      <c r="EZ10431" s="109"/>
      <c r="FA10431" s="66"/>
      <c r="FB10431" s="5"/>
      <c r="FC10431" s="68"/>
      <c r="FD10431" s="67"/>
      <c r="FE10431" s="67"/>
      <c r="FF10431" s="64"/>
      <c r="FG10431" s="5"/>
      <c r="FH10431" s="69"/>
      <c r="FI10431" s="6"/>
      <c r="FJ10431" s="5"/>
      <c r="FK10431" s="25"/>
      <c r="FL10431" s="5"/>
    </row>
    <row r="10432" spans="40:168">
      <c r="AN10432" s="14"/>
      <c r="AO10432" s="14"/>
      <c r="AP10432" s="5"/>
      <c r="AQ10432" s="25"/>
      <c r="AR10432" s="25"/>
      <c r="AS10432" s="96"/>
      <c r="AT10432" s="83"/>
      <c r="AU10432" s="14"/>
      <c r="AX10432" s="83"/>
      <c r="AY10432" s="83"/>
      <c r="AZ10432" s="83"/>
      <c r="BA10432" s="83"/>
      <c r="BJ10432" s="54"/>
      <c r="BK10432" s="22"/>
      <c r="BL10432" s="24"/>
      <c r="BP10432" s="23"/>
      <c r="BQ10432" s="24"/>
      <c r="BR10432" s="22"/>
      <c r="BS10432" s="24"/>
      <c r="BT10432" s="24"/>
      <c r="BU10432" s="23"/>
      <c r="BV10432" s="26"/>
      <c r="BX10432" s="6"/>
      <c r="BY10432" s="24"/>
      <c r="BZ10432" s="109"/>
      <c r="CA10432" s="66"/>
      <c r="CB10432" s="5"/>
      <c r="CC10432" s="68"/>
      <c r="CD10432" s="67"/>
      <c r="CE10432" s="67"/>
      <c r="CF10432" s="64"/>
      <c r="CG10432" s="5"/>
      <c r="CH10432" s="69"/>
      <c r="CI10432" s="6"/>
      <c r="CJ10432" s="5"/>
      <c r="CK10432" s="25"/>
      <c r="CL10432" s="5"/>
      <c r="DN10432" s="14"/>
      <c r="DO10432" s="14"/>
      <c r="DP10432" s="5"/>
      <c r="DQ10432" s="25"/>
      <c r="DR10432" s="25"/>
      <c r="DS10432" s="96"/>
      <c r="DT10432" s="83"/>
      <c r="DU10432" s="14"/>
      <c r="DX10432" s="83"/>
      <c r="DY10432" s="83"/>
      <c r="DZ10432" s="83"/>
      <c r="EA10432" s="83"/>
      <c r="EJ10432" s="54"/>
      <c r="EK10432" s="22"/>
      <c r="EL10432" s="24"/>
      <c r="EP10432" s="23"/>
      <c r="EQ10432" s="24"/>
      <c r="ER10432" s="22"/>
      <c r="ES10432" s="24"/>
      <c r="ET10432" s="24"/>
      <c r="EU10432" s="23"/>
      <c r="EV10432" s="26"/>
      <c r="EX10432" s="6"/>
      <c r="EY10432" s="24"/>
      <c r="EZ10432" s="109"/>
      <c r="FA10432" s="66"/>
      <c r="FB10432" s="5"/>
      <c r="FC10432" s="68"/>
      <c r="FD10432" s="67"/>
      <c r="FE10432" s="67"/>
      <c r="FF10432" s="64"/>
      <c r="FG10432" s="5"/>
      <c r="FH10432" s="69"/>
      <c r="FI10432" s="6"/>
      <c r="FJ10432" s="5"/>
      <c r="FK10432" s="25"/>
      <c r="FL10432" s="5"/>
    </row>
    <row r="10433" spans="40:168">
      <c r="AN10433" s="14"/>
      <c r="AO10433" s="14"/>
      <c r="AP10433" s="5"/>
      <c r="AQ10433" s="25"/>
      <c r="AR10433" s="25"/>
      <c r="AS10433" s="96"/>
      <c r="AT10433" s="83"/>
      <c r="AU10433" s="14"/>
      <c r="AX10433" s="83"/>
      <c r="AY10433" s="83"/>
      <c r="AZ10433" s="83"/>
      <c r="BA10433" s="83"/>
      <c r="BJ10433" s="54"/>
      <c r="BK10433" s="22"/>
      <c r="BL10433" s="24"/>
      <c r="BP10433" s="23"/>
      <c r="BQ10433" s="24"/>
      <c r="BR10433" s="22"/>
      <c r="BS10433" s="24"/>
      <c r="BT10433" s="24"/>
      <c r="BU10433" s="23"/>
      <c r="BV10433" s="26"/>
      <c r="BX10433" s="6"/>
      <c r="BY10433" s="24"/>
      <c r="BZ10433" s="109"/>
      <c r="CA10433" s="66"/>
      <c r="CB10433" s="5"/>
      <c r="CC10433" s="68"/>
      <c r="CD10433" s="67"/>
      <c r="CE10433" s="67"/>
      <c r="CF10433" s="64"/>
      <c r="CG10433" s="5"/>
      <c r="CH10433" s="69"/>
      <c r="CI10433" s="6"/>
      <c r="CJ10433" s="5"/>
      <c r="CK10433" s="25"/>
      <c r="CL10433" s="5"/>
      <c r="DN10433" s="14"/>
      <c r="DO10433" s="14"/>
      <c r="DP10433" s="5"/>
      <c r="DQ10433" s="25"/>
      <c r="DR10433" s="25"/>
      <c r="DS10433" s="96"/>
      <c r="DT10433" s="83"/>
      <c r="DU10433" s="14"/>
      <c r="DX10433" s="83"/>
      <c r="DY10433" s="83"/>
      <c r="DZ10433" s="83"/>
      <c r="EA10433" s="83"/>
      <c r="EJ10433" s="54"/>
      <c r="EK10433" s="22"/>
      <c r="EL10433" s="24"/>
      <c r="EP10433" s="23"/>
      <c r="EQ10433" s="24"/>
      <c r="ER10433" s="22"/>
      <c r="ES10433" s="24"/>
      <c r="ET10433" s="24"/>
      <c r="EU10433" s="23"/>
      <c r="EV10433" s="26"/>
      <c r="EX10433" s="6"/>
      <c r="EY10433" s="24"/>
      <c r="EZ10433" s="109"/>
      <c r="FA10433" s="66"/>
      <c r="FB10433" s="5"/>
      <c r="FC10433" s="68"/>
      <c r="FD10433" s="67"/>
      <c r="FE10433" s="67"/>
      <c r="FF10433" s="64"/>
      <c r="FG10433" s="5"/>
      <c r="FH10433" s="69"/>
      <c r="FI10433" s="6"/>
      <c r="FJ10433" s="5"/>
      <c r="FK10433" s="25"/>
      <c r="FL10433" s="5"/>
    </row>
    <row r="10434" spans="40:168">
      <c r="AN10434" s="14"/>
      <c r="AO10434" s="14"/>
      <c r="AP10434" s="5"/>
      <c r="AQ10434" s="25"/>
      <c r="AR10434" s="25"/>
      <c r="AS10434" s="96"/>
      <c r="AT10434" s="83"/>
      <c r="AU10434" s="14"/>
      <c r="AX10434" s="83"/>
      <c r="AY10434" s="83"/>
      <c r="AZ10434" s="83"/>
      <c r="BA10434" s="83"/>
      <c r="BJ10434" s="54"/>
      <c r="BK10434" s="22"/>
      <c r="BL10434" s="24"/>
      <c r="BP10434" s="23"/>
      <c r="BQ10434" s="24"/>
      <c r="BR10434" s="22"/>
      <c r="BS10434" s="24"/>
      <c r="BT10434" s="24"/>
      <c r="BU10434" s="23"/>
      <c r="BV10434" s="26"/>
      <c r="BX10434" s="6"/>
      <c r="BY10434" s="24"/>
      <c r="BZ10434" s="109"/>
      <c r="CA10434" s="66"/>
      <c r="CB10434" s="5"/>
      <c r="CC10434" s="68"/>
      <c r="CD10434" s="67"/>
      <c r="CE10434" s="67"/>
      <c r="CF10434" s="64"/>
      <c r="CG10434" s="5"/>
      <c r="CH10434" s="69"/>
      <c r="CI10434" s="6"/>
      <c r="CJ10434" s="5"/>
      <c r="CK10434" s="25"/>
      <c r="CL10434" s="5"/>
      <c r="DN10434" s="14"/>
      <c r="DO10434" s="14"/>
      <c r="DP10434" s="5"/>
      <c r="DQ10434" s="25"/>
      <c r="DR10434" s="25"/>
      <c r="DS10434" s="96"/>
      <c r="DT10434" s="83"/>
      <c r="DU10434" s="14"/>
      <c r="DX10434" s="83"/>
      <c r="DY10434" s="83"/>
      <c r="DZ10434" s="83"/>
      <c r="EA10434" s="83"/>
      <c r="EJ10434" s="54"/>
      <c r="EK10434" s="22"/>
      <c r="EL10434" s="24"/>
      <c r="EP10434" s="23"/>
      <c r="EQ10434" s="24"/>
      <c r="ER10434" s="22"/>
      <c r="ES10434" s="24"/>
      <c r="ET10434" s="24"/>
      <c r="EU10434" s="23"/>
      <c r="EV10434" s="26"/>
      <c r="EX10434" s="6"/>
      <c r="EY10434" s="24"/>
      <c r="EZ10434" s="109"/>
      <c r="FA10434" s="66"/>
      <c r="FB10434" s="5"/>
      <c r="FC10434" s="68"/>
      <c r="FD10434" s="67"/>
      <c r="FE10434" s="67"/>
      <c r="FF10434" s="64"/>
      <c r="FG10434" s="5"/>
      <c r="FH10434" s="69"/>
      <c r="FI10434" s="6"/>
      <c r="FJ10434" s="5"/>
      <c r="FK10434" s="25"/>
      <c r="FL10434" s="5"/>
    </row>
    <row r="10435" spans="40:168">
      <c r="AN10435" s="14"/>
      <c r="AO10435" s="14"/>
      <c r="AP10435" s="5"/>
      <c r="AQ10435" s="25"/>
      <c r="AR10435" s="25"/>
      <c r="AS10435" s="96"/>
      <c r="AT10435" s="83"/>
      <c r="AU10435" s="14"/>
      <c r="AX10435" s="83"/>
      <c r="AY10435" s="83"/>
      <c r="AZ10435" s="83"/>
      <c r="BA10435" s="83"/>
      <c r="BJ10435" s="54"/>
      <c r="BK10435" s="22"/>
      <c r="BL10435" s="24"/>
      <c r="BP10435" s="23"/>
      <c r="BQ10435" s="24"/>
      <c r="BR10435" s="22"/>
      <c r="BS10435" s="24"/>
      <c r="BT10435" s="24"/>
      <c r="BU10435" s="23"/>
      <c r="BV10435" s="26"/>
      <c r="BX10435" s="6"/>
      <c r="BY10435" s="24"/>
      <c r="BZ10435" s="109"/>
      <c r="CA10435" s="66"/>
      <c r="CB10435" s="5"/>
      <c r="CC10435" s="68"/>
      <c r="CD10435" s="67"/>
      <c r="CE10435" s="67"/>
      <c r="CF10435" s="64"/>
      <c r="CG10435" s="5"/>
      <c r="CH10435" s="69"/>
      <c r="CI10435" s="6"/>
      <c r="CJ10435" s="5"/>
      <c r="CK10435" s="25"/>
      <c r="CL10435" s="5"/>
      <c r="DN10435" s="14"/>
      <c r="DO10435" s="14"/>
      <c r="DP10435" s="5"/>
      <c r="DQ10435" s="25"/>
      <c r="DR10435" s="25"/>
      <c r="DS10435" s="96"/>
      <c r="DT10435" s="83"/>
      <c r="DU10435" s="14"/>
      <c r="DX10435" s="83"/>
      <c r="DY10435" s="83"/>
      <c r="DZ10435" s="83"/>
      <c r="EA10435" s="83"/>
      <c r="EJ10435" s="54"/>
      <c r="EK10435" s="22"/>
      <c r="EL10435" s="24"/>
      <c r="EP10435" s="23"/>
      <c r="EQ10435" s="24"/>
      <c r="ER10435" s="22"/>
      <c r="ES10435" s="24"/>
      <c r="ET10435" s="24"/>
      <c r="EU10435" s="23"/>
      <c r="EV10435" s="26"/>
      <c r="EX10435" s="6"/>
      <c r="EY10435" s="24"/>
      <c r="EZ10435" s="109"/>
      <c r="FA10435" s="66"/>
      <c r="FB10435" s="5"/>
      <c r="FC10435" s="68"/>
      <c r="FD10435" s="67"/>
      <c r="FE10435" s="67"/>
      <c r="FF10435" s="64"/>
      <c r="FG10435" s="5"/>
      <c r="FH10435" s="69"/>
      <c r="FI10435" s="6"/>
      <c r="FJ10435" s="5"/>
      <c r="FK10435" s="25"/>
      <c r="FL10435" s="5"/>
    </row>
    <row r="10436" spans="40:168">
      <c r="AN10436" s="14"/>
      <c r="AO10436" s="14"/>
      <c r="AP10436" s="5"/>
      <c r="AQ10436" s="25"/>
      <c r="AR10436" s="25"/>
      <c r="AS10436" s="96"/>
      <c r="AT10436" s="83"/>
      <c r="AU10436" s="14"/>
      <c r="AX10436" s="83"/>
      <c r="AY10436" s="83"/>
      <c r="AZ10436" s="83"/>
      <c r="BA10436" s="83"/>
      <c r="BJ10436" s="54"/>
      <c r="BK10436" s="22"/>
      <c r="BL10436" s="24"/>
      <c r="BP10436" s="23"/>
      <c r="BQ10436" s="24"/>
      <c r="BR10436" s="22"/>
      <c r="BS10436" s="24"/>
      <c r="BT10436" s="24"/>
      <c r="BU10436" s="23"/>
      <c r="BV10436" s="26"/>
      <c r="BX10436" s="6"/>
      <c r="BY10436" s="24"/>
      <c r="BZ10436" s="109"/>
      <c r="CA10436" s="66"/>
      <c r="CB10436" s="5"/>
      <c r="CC10436" s="68"/>
      <c r="CD10436" s="67"/>
      <c r="CE10436" s="67"/>
      <c r="CF10436" s="64"/>
      <c r="CG10436" s="5"/>
      <c r="CH10436" s="69"/>
      <c r="CI10436" s="6"/>
      <c r="CJ10436" s="5"/>
      <c r="CK10436" s="25"/>
      <c r="CL10436" s="5"/>
      <c r="DN10436" s="14"/>
      <c r="DO10436" s="14"/>
      <c r="DP10436" s="5"/>
      <c r="DQ10436" s="25"/>
      <c r="DR10436" s="25"/>
      <c r="DS10436" s="96"/>
      <c r="DT10436" s="83"/>
      <c r="DU10436" s="14"/>
      <c r="DX10436" s="83"/>
      <c r="DY10436" s="83"/>
      <c r="DZ10436" s="83"/>
      <c r="EA10436" s="83"/>
      <c r="EJ10436" s="54"/>
      <c r="EK10436" s="22"/>
      <c r="EL10436" s="24"/>
      <c r="EP10436" s="23"/>
      <c r="EQ10436" s="24"/>
      <c r="ER10436" s="22"/>
      <c r="ES10436" s="24"/>
      <c r="ET10436" s="24"/>
      <c r="EU10436" s="23"/>
      <c r="EV10436" s="26"/>
      <c r="EX10436" s="6"/>
      <c r="EY10436" s="24"/>
      <c r="EZ10436" s="109"/>
      <c r="FA10436" s="66"/>
      <c r="FB10436" s="5"/>
      <c r="FC10436" s="68"/>
      <c r="FD10436" s="67"/>
      <c r="FE10436" s="67"/>
      <c r="FF10436" s="64"/>
      <c r="FG10436" s="5"/>
      <c r="FH10436" s="69"/>
      <c r="FI10436" s="6"/>
      <c r="FJ10436" s="5"/>
      <c r="FK10436" s="25"/>
      <c r="FL10436" s="5"/>
    </row>
    <row r="10437" spans="40:168">
      <c r="AN10437" s="14"/>
      <c r="AO10437" s="14"/>
      <c r="AP10437" s="5"/>
      <c r="AQ10437" s="25"/>
      <c r="AR10437" s="25"/>
      <c r="AS10437" s="96"/>
      <c r="AT10437" s="83"/>
      <c r="AU10437" s="14"/>
      <c r="AX10437" s="83"/>
      <c r="AY10437" s="83"/>
      <c r="AZ10437" s="83"/>
      <c r="BA10437" s="83"/>
      <c r="BJ10437" s="54"/>
      <c r="BK10437" s="22"/>
      <c r="BL10437" s="24"/>
      <c r="BP10437" s="23"/>
      <c r="BQ10437" s="24"/>
      <c r="BR10437" s="22"/>
      <c r="BS10437" s="24"/>
      <c r="BT10437" s="24"/>
      <c r="BU10437" s="23"/>
      <c r="BV10437" s="26"/>
      <c r="BX10437" s="6"/>
      <c r="BY10437" s="24"/>
      <c r="BZ10437" s="109"/>
      <c r="CA10437" s="66"/>
      <c r="CB10437" s="5"/>
      <c r="CC10437" s="68"/>
      <c r="CD10437" s="67"/>
      <c r="CE10437" s="67"/>
      <c r="CF10437" s="64"/>
      <c r="CG10437" s="5"/>
      <c r="CH10437" s="69"/>
      <c r="CI10437" s="6"/>
      <c r="CJ10437" s="5"/>
      <c r="CK10437" s="25"/>
      <c r="CL10437" s="5"/>
      <c r="DN10437" s="14"/>
      <c r="DO10437" s="14"/>
      <c r="DP10437" s="5"/>
      <c r="DQ10437" s="25"/>
      <c r="DR10437" s="25"/>
      <c r="DS10437" s="96"/>
      <c r="DT10437" s="83"/>
      <c r="DU10437" s="14"/>
      <c r="DX10437" s="83"/>
      <c r="DY10437" s="83"/>
      <c r="DZ10437" s="83"/>
      <c r="EA10437" s="83"/>
      <c r="EJ10437" s="54"/>
      <c r="EK10437" s="22"/>
      <c r="EL10437" s="24"/>
      <c r="EP10437" s="23"/>
      <c r="EQ10437" s="24"/>
      <c r="ER10437" s="22"/>
      <c r="ES10437" s="24"/>
      <c r="ET10437" s="24"/>
      <c r="EU10437" s="23"/>
      <c r="EV10437" s="26"/>
      <c r="EX10437" s="6"/>
      <c r="EY10437" s="24"/>
      <c r="EZ10437" s="109"/>
      <c r="FA10437" s="66"/>
      <c r="FB10437" s="5"/>
      <c r="FC10437" s="68"/>
      <c r="FD10437" s="67"/>
      <c r="FE10437" s="67"/>
      <c r="FF10437" s="64"/>
      <c r="FG10437" s="5"/>
      <c r="FH10437" s="69"/>
      <c r="FI10437" s="6"/>
      <c r="FJ10437" s="5"/>
      <c r="FK10437" s="25"/>
      <c r="FL10437" s="5"/>
    </row>
    <row r="10438" spans="40:168">
      <c r="AN10438" s="14"/>
      <c r="AO10438" s="14"/>
      <c r="AP10438" s="5"/>
      <c r="AQ10438" s="25"/>
      <c r="AR10438" s="25"/>
      <c r="AS10438" s="96"/>
      <c r="AT10438" s="83"/>
      <c r="AU10438" s="14"/>
      <c r="AX10438" s="83"/>
      <c r="AY10438" s="83"/>
      <c r="AZ10438" s="83"/>
      <c r="BA10438" s="83"/>
      <c r="BJ10438" s="54"/>
      <c r="BK10438" s="22"/>
      <c r="BL10438" s="24"/>
      <c r="BP10438" s="23"/>
      <c r="BQ10438" s="24"/>
      <c r="BR10438" s="22"/>
      <c r="BS10438" s="24"/>
      <c r="BT10438" s="24"/>
      <c r="BU10438" s="23"/>
      <c r="BV10438" s="26"/>
      <c r="BX10438" s="6"/>
      <c r="BY10438" s="24"/>
      <c r="BZ10438" s="109"/>
      <c r="CA10438" s="66"/>
      <c r="CB10438" s="5"/>
      <c r="CC10438" s="68"/>
      <c r="CD10438" s="67"/>
      <c r="CE10438" s="67"/>
      <c r="CF10438" s="64"/>
      <c r="CG10438" s="5"/>
      <c r="CH10438" s="69"/>
      <c r="CI10438" s="6"/>
      <c r="CJ10438" s="5"/>
      <c r="CK10438" s="25"/>
      <c r="CL10438" s="5"/>
      <c r="DN10438" s="14"/>
      <c r="DO10438" s="14"/>
      <c r="DP10438" s="5"/>
      <c r="DQ10438" s="25"/>
      <c r="DR10438" s="25"/>
      <c r="DS10438" s="96"/>
      <c r="DT10438" s="83"/>
      <c r="DU10438" s="14"/>
      <c r="DX10438" s="83"/>
      <c r="DY10438" s="83"/>
      <c r="DZ10438" s="83"/>
      <c r="EA10438" s="83"/>
      <c r="EJ10438" s="54"/>
      <c r="EK10438" s="22"/>
      <c r="EL10438" s="24"/>
      <c r="EP10438" s="23"/>
      <c r="EQ10438" s="24"/>
      <c r="ER10438" s="22"/>
      <c r="ES10438" s="24"/>
      <c r="ET10438" s="24"/>
      <c r="EU10438" s="23"/>
      <c r="EV10438" s="26"/>
      <c r="EX10438" s="6"/>
      <c r="EY10438" s="24"/>
      <c r="EZ10438" s="109"/>
      <c r="FA10438" s="66"/>
      <c r="FB10438" s="5"/>
      <c r="FC10438" s="68"/>
      <c r="FD10438" s="67"/>
      <c r="FE10438" s="67"/>
      <c r="FF10438" s="64"/>
      <c r="FG10438" s="5"/>
      <c r="FH10438" s="69"/>
      <c r="FI10438" s="6"/>
      <c r="FJ10438" s="5"/>
      <c r="FK10438" s="25"/>
      <c r="FL10438" s="5"/>
    </row>
    <row r="10439" spans="40:168">
      <c r="AN10439" s="14"/>
      <c r="AO10439" s="14"/>
      <c r="AP10439" s="5"/>
      <c r="AQ10439" s="25"/>
      <c r="AR10439" s="25"/>
      <c r="AS10439" s="96"/>
      <c r="AT10439" s="83"/>
      <c r="AU10439" s="14"/>
      <c r="AX10439" s="83"/>
      <c r="AY10439" s="83"/>
      <c r="AZ10439" s="83"/>
      <c r="BA10439" s="83"/>
      <c r="BJ10439" s="54"/>
      <c r="BK10439" s="22"/>
      <c r="BL10439" s="24"/>
      <c r="BP10439" s="23"/>
      <c r="BQ10439" s="24"/>
      <c r="BR10439" s="22"/>
      <c r="BS10439" s="24"/>
      <c r="BT10439" s="24"/>
      <c r="BU10439" s="23"/>
      <c r="BV10439" s="26"/>
      <c r="BX10439" s="6"/>
      <c r="BY10439" s="24"/>
      <c r="BZ10439" s="109"/>
      <c r="CA10439" s="66"/>
      <c r="CB10439" s="5"/>
      <c r="CC10439" s="68"/>
      <c r="CD10439" s="67"/>
      <c r="CE10439" s="67"/>
      <c r="CF10439" s="64"/>
      <c r="CG10439" s="5"/>
      <c r="CH10439" s="69"/>
      <c r="CI10439" s="6"/>
      <c r="CJ10439" s="5"/>
      <c r="CK10439" s="25"/>
      <c r="CL10439" s="5"/>
      <c r="DN10439" s="14"/>
      <c r="DO10439" s="14"/>
      <c r="DP10439" s="5"/>
      <c r="DQ10439" s="25"/>
      <c r="DR10439" s="25"/>
      <c r="DS10439" s="96"/>
      <c r="DT10439" s="83"/>
      <c r="DU10439" s="14"/>
      <c r="DX10439" s="83"/>
      <c r="DY10439" s="83"/>
      <c r="DZ10439" s="83"/>
      <c r="EA10439" s="83"/>
      <c r="EJ10439" s="54"/>
      <c r="EK10439" s="22"/>
      <c r="EL10439" s="24"/>
      <c r="EP10439" s="23"/>
      <c r="EQ10439" s="24"/>
      <c r="ER10439" s="22"/>
      <c r="ES10439" s="24"/>
      <c r="ET10439" s="24"/>
      <c r="EU10439" s="23"/>
      <c r="EV10439" s="26"/>
      <c r="EX10439" s="6"/>
      <c r="EY10439" s="24"/>
      <c r="EZ10439" s="109"/>
      <c r="FA10439" s="66"/>
      <c r="FB10439" s="5"/>
      <c r="FC10439" s="68"/>
      <c r="FD10439" s="67"/>
      <c r="FE10439" s="67"/>
      <c r="FF10439" s="64"/>
      <c r="FG10439" s="5"/>
      <c r="FH10439" s="69"/>
      <c r="FI10439" s="6"/>
      <c r="FJ10439" s="5"/>
      <c r="FK10439" s="25"/>
      <c r="FL10439" s="5"/>
    </row>
    <row r="10440" spans="40:168">
      <c r="AN10440" s="14"/>
      <c r="AO10440" s="14"/>
      <c r="AP10440" s="5"/>
      <c r="AQ10440" s="25"/>
      <c r="AR10440" s="25"/>
      <c r="AS10440" s="96"/>
      <c r="AT10440" s="83"/>
      <c r="AU10440" s="14"/>
      <c r="AX10440" s="83"/>
      <c r="AY10440" s="83"/>
      <c r="AZ10440" s="83"/>
      <c r="BA10440" s="83"/>
      <c r="BJ10440" s="54"/>
      <c r="BK10440" s="22"/>
      <c r="BL10440" s="24"/>
      <c r="BP10440" s="23"/>
      <c r="BQ10440" s="24"/>
      <c r="BR10440" s="22"/>
      <c r="BS10440" s="24"/>
      <c r="BT10440" s="24"/>
      <c r="BU10440" s="23"/>
      <c r="BV10440" s="26"/>
      <c r="BX10440" s="6"/>
      <c r="BY10440" s="24"/>
      <c r="BZ10440" s="109"/>
      <c r="CA10440" s="66"/>
      <c r="CB10440" s="5"/>
      <c r="CC10440" s="68"/>
      <c r="CD10440" s="67"/>
      <c r="CE10440" s="67"/>
      <c r="CF10440" s="64"/>
      <c r="CG10440" s="5"/>
      <c r="CH10440" s="69"/>
      <c r="CI10440" s="6"/>
      <c r="CJ10440" s="5"/>
      <c r="CK10440" s="25"/>
      <c r="CL10440" s="5"/>
      <c r="DN10440" s="14"/>
      <c r="DO10440" s="14"/>
      <c r="DP10440" s="5"/>
      <c r="DQ10440" s="25"/>
      <c r="DR10440" s="25"/>
      <c r="DS10440" s="96"/>
      <c r="DT10440" s="83"/>
      <c r="DU10440" s="14"/>
      <c r="DX10440" s="83"/>
      <c r="DY10440" s="83"/>
      <c r="DZ10440" s="83"/>
      <c r="EA10440" s="83"/>
      <c r="EJ10440" s="54"/>
      <c r="EK10440" s="22"/>
      <c r="EL10440" s="24"/>
      <c r="EP10440" s="23"/>
      <c r="EQ10440" s="24"/>
      <c r="ER10440" s="22"/>
      <c r="ES10440" s="24"/>
      <c r="ET10440" s="24"/>
      <c r="EU10440" s="23"/>
      <c r="EV10440" s="26"/>
      <c r="EX10440" s="6"/>
      <c r="EY10440" s="24"/>
      <c r="EZ10440" s="109"/>
      <c r="FA10440" s="66"/>
      <c r="FB10440" s="5"/>
      <c r="FC10440" s="68"/>
      <c r="FD10440" s="67"/>
      <c r="FE10440" s="67"/>
      <c r="FF10440" s="64"/>
      <c r="FG10440" s="5"/>
      <c r="FH10440" s="69"/>
      <c r="FI10440" s="6"/>
      <c r="FJ10440" s="5"/>
      <c r="FK10440" s="25"/>
      <c r="FL10440" s="5"/>
    </row>
    <row r="10441" spans="40:168">
      <c r="AN10441" s="14"/>
      <c r="AO10441" s="14"/>
      <c r="AP10441" s="5"/>
      <c r="AQ10441" s="25"/>
      <c r="AR10441" s="25"/>
      <c r="AS10441" s="96"/>
      <c r="AT10441" s="83"/>
      <c r="AU10441" s="14"/>
      <c r="AX10441" s="83"/>
      <c r="AY10441" s="83"/>
      <c r="AZ10441" s="83"/>
      <c r="BA10441" s="83"/>
      <c r="BJ10441" s="54"/>
      <c r="BK10441" s="22"/>
      <c r="BL10441" s="24"/>
      <c r="BP10441" s="23"/>
      <c r="BQ10441" s="24"/>
      <c r="BR10441" s="22"/>
      <c r="BS10441" s="24"/>
      <c r="BT10441" s="24"/>
      <c r="BU10441" s="23"/>
      <c r="BV10441" s="26"/>
      <c r="BX10441" s="6"/>
      <c r="BY10441" s="24"/>
      <c r="BZ10441" s="109"/>
      <c r="CA10441" s="66"/>
      <c r="CB10441" s="5"/>
      <c r="CC10441" s="68"/>
      <c r="CD10441" s="67"/>
      <c r="CE10441" s="67"/>
      <c r="CF10441" s="64"/>
      <c r="CG10441" s="5"/>
      <c r="CH10441" s="69"/>
      <c r="CI10441" s="6"/>
      <c r="CJ10441" s="5"/>
      <c r="CK10441" s="25"/>
      <c r="CL10441" s="5"/>
      <c r="DN10441" s="14"/>
      <c r="DO10441" s="14"/>
      <c r="DP10441" s="5"/>
      <c r="DQ10441" s="25"/>
      <c r="DR10441" s="25"/>
      <c r="DS10441" s="96"/>
      <c r="DT10441" s="83"/>
      <c r="DU10441" s="14"/>
      <c r="DX10441" s="83"/>
      <c r="DY10441" s="83"/>
      <c r="DZ10441" s="83"/>
      <c r="EA10441" s="83"/>
      <c r="EJ10441" s="54"/>
      <c r="EK10441" s="22"/>
      <c r="EL10441" s="24"/>
      <c r="EP10441" s="23"/>
      <c r="EQ10441" s="24"/>
      <c r="ER10441" s="22"/>
      <c r="ES10441" s="24"/>
      <c r="ET10441" s="24"/>
      <c r="EU10441" s="23"/>
      <c r="EV10441" s="26"/>
      <c r="EX10441" s="6"/>
      <c r="EY10441" s="24"/>
      <c r="EZ10441" s="109"/>
      <c r="FA10441" s="66"/>
      <c r="FB10441" s="5"/>
      <c r="FC10441" s="68"/>
      <c r="FD10441" s="67"/>
      <c r="FE10441" s="67"/>
      <c r="FF10441" s="64"/>
      <c r="FG10441" s="5"/>
      <c r="FH10441" s="69"/>
      <c r="FI10441" s="6"/>
      <c r="FJ10441" s="5"/>
      <c r="FK10441" s="25"/>
      <c r="FL10441" s="5"/>
    </row>
    <row r="10442" spans="40:168">
      <c r="AN10442" s="14"/>
      <c r="AO10442" s="14"/>
      <c r="AP10442" s="5"/>
      <c r="AQ10442" s="25"/>
      <c r="AR10442" s="25"/>
      <c r="AS10442" s="96"/>
      <c r="AT10442" s="83"/>
      <c r="AU10442" s="14"/>
      <c r="AX10442" s="83"/>
      <c r="AY10442" s="83"/>
      <c r="AZ10442" s="83"/>
      <c r="BA10442" s="83"/>
      <c r="BJ10442" s="54"/>
      <c r="BK10442" s="22"/>
      <c r="BL10442" s="24"/>
      <c r="BP10442" s="23"/>
      <c r="BQ10442" s="24"/>
      <c r="BR10442" s="22"/>
      <c r="BS10442" s="24"/>
      <c r="BT10442" s="24"/>
      <c r="BU10442" s="23"/>
      <c r="BV10442" s="26"/>
      <c r="BX10442" s="6"/>
      <c r="BY10442" s="24"/>
      <c r="BZ10442" s="109"/>
      <c r="CA10442" s="66"/>
      <c r="CB10442" s="5"/>
      <c r="CC10442" s="68"/>
      <c r="CD10442" s="67"/>
      <c r="CE10442" s="67"/>
      <c r="CF10442" s="64"/>
      <c r="CG10442" s="5"/>
      <c r="CH10442" s="69"/>
      <c r="CI10442" s="6"/>
      <c r="CJ10442" s="5"/>
      <c r="CK10442" s="25"/>
      <c r="CL10442" s="5"/>
      <c r="DN10442" s="14"/>
      <c r="DO10442" s="14"/>
      <c r="DP10442" s="5"/>
      <c r="DQ10442" s="25"/>
      <c r="DR10442" s="25"/>
      <c r="DS10442" s="96"/>
      <c r="DT10442" s="83"/>
      <c r="DU10442" s="14"/>
      <c r="DX10442" s="83"/>
      <c r="DY10442" s="83"/>
      <c r="DZ10442" s="83"/>
      <c r="EA10442" s="83"/>
      <c r="EJ10442" s="54"/>
      <c r="EK10442" s="22"/>
      <c r="EL10442" s="24"/>
      <c r="EP10442" s="23"/>
      <c r="EQ10442" s="24"/>
      <c r="ER10442" s="22"/>
      <c r="ES10442" s="24"/>
      <c r="ET10442" s="24"/>
      <c r="EU10442" s="23"/>
      <c r="EV10442" s="26"/>
      <c r="EX10442" s="6"/>
      <c r="EY10442" s="24"/>
      <c r="EZ10442" s="109"/>
      <c r="FA10442" s="66"/>
      <c r="FB10442" s="5"/>
      <c r="FC10442" s="68"/>
      <c r="FD10442" s="67"/>
      <c r="FE10442" s="67"/>
      <c r="FF10442" s="64"/>
      <c r="FG10442" s="5"/>
      <c r="FH10442" s="69"/>
      <c r="FI10442" s="6"/>
      <c r="FJ10442" s="5"/>
      <c r="FK10442" s="25"/>
      <c r="FL10442" s="5"/>
    </row>
    <row r="10443" spans="40:168">
      <c r="AN10443" s="14"/>
      <c r="AO10443" s="14"/>
      <c r="AP10443" s="5"/>
      <c r="AQ10443" s="25"/>
      <c r="AR10443" s="25"/>
      <c r="AS10443" s="96"/>
      <c r="AT10443" s="83"/>
      <c r="AU10443" s="14"/>
      <c r="AX10443" s="83"/>
      <c r="AY10443" s="83"/>
      <c r="AZ10443" s="83"/>
      <c r="BA10443" s="83"/>
      <c r="BJ10443" s="54"/>
      <c r="BK10443" s="22"/>
      <c r="BL10443" s="24"/>
      <c r="BP10443" s="23"/>
      <c r="BQ10443" s="24"/>
      <c r="BR10443" s="22"/>
      <c r="BS10443" s="24"/>
      <c r="BT10443" s="24"/>
      <c r="BU10443" s="23"/>
      <c r="BV10443" s="26"/>
      <c r="BX10443" s="6"/>
      <c r="BY10443" s="24"/>
      <c r="BZ10443" s="109"/>
      <c r="CA10443" s="66"/>
      <c r="CB10443" s="5"/>
      <c r="CC10443" s="68"/>
      <c r="CD10443" s="67"/>
      <c r="CE10443" s="67"/>
      <c r="CF10443" s="64"/>
      <c r="CG10443" s="5"/>
      <c r="CH10443" s="69"/>
      <c r="CI10443" s="6"/>
      <c r="CJ10443" s="5"/>
      <c r="CK10443" s="25"/>
      <c r="CL10443" s="5"/>
      <c r="DN10443" s="14"/>
      <c r="DO10443" s="14"/>
      <c r="DP10443" s="5"/>
      <c r="DQ10443" s="25"/>
      <c r="DR10443" s="25"/>
      <c r="DS10443" s="96"/>
      <c r="DT10443" s="83"/>
      <c r="DU10443" s="14"/>
      <c r="DX10443" s="83"/>
      <c r="DY10443" s="83"/>
      <c r="DZ10443" s="83"/>
      <c r="EA10443" s="83"/>
      <c r="EJ10443" s="54"/>
      <c r="EK10443" s="22"/>
      <c r="EL10443" s="24"/>
      <c r="EP10443" s="23"/>
      <c r="EQ10443" s="24"/>
      <c r="ER10443" s="22"/>
      <c r="ES10443" s="24"/>
      <c r="ET10443" s="24"/>
      <c r="EU10443" s="23"/>
      <c r="EV10443" s="26"/>
      <c r="EX10443" s="6"/>
      <c r="EY10443" s="24"/>
      <c r="EZ10443" s="109"/>
      <c r="FA10443" s="66"/>
      <c r="FB10443" s="5"/>
      <c r="FC10443" s="68"/>
      <c r="FD10443" s="67"/>
      <c r="FE10443" s="67"/>
      <c r="FF10443" s="64"/>
      <c r="FG10443" s="5"/>
      <c r="FH10443" s="69"/>
      <c r="FI10443" s="6"/>
      <c r="FJ10443" s="5"/>
      <c r="FK10443" s="25"/>
      <c r="FL10443" s="5"/>
    </row>
    <row r="10444" spans="40:168">
      <c r="AN10444" s="14"/>
      <c r="AO10444" s="14"/>
      <c r="AP10444" s="5"/>
      <c r="AQ10444" s="25"/>
      <c r="AR10444" s="25"/>
      <c r="AS10444" s="96"/>
      <c r="AT10444" s="83"/>
      <c r="AU10444" s="14"/>
      <c r="AX10444" s="83"/>
      <c r="AY10444" s="83"/>
      <c r="AZ10444" s="83"/>
      <c r="BA10444" s="83"/>
      <c r="BJ10444" s="54"/>
      <c r="BK10444" s="22"/>
      <c r="BL10444" s="24"/>
      <c r="BP10444" s="23"/>
      <c r="BQ10444" s="24"/>
      <c r="BR10444" s="22"/>
      <c r="BS10444" s="24"/>
      <c r="BT10444" s="24"/>
      <c r="BU10444" s="23"/>
      <c r="BV10444" s="26"/>
      <c r="BX10444" s="6"/>
      <c r="BY10444" s="24"/>
      <c r="BZ10444" s="109"/>
      <c r="CA10444" s="66"/>
      <c r="CB10444" s="5"/>
      <c r="CC10444" s="68"/>
      <c r="CD10444" s="67"/>
      <c r="CE10444" s="67"/>
      <c r="CF10444" s="64"/>
      <c r="CG10444" s="5"/>
      <c r="CH10444" s="69"/>
      <c r="CI10444" s="6"/>
      <c r="CJ10444" s="5"/>
      <c r="CK10444" s="25"/>
      <c r="CL10444" s="5"/>
      <c r="DN10444" s="14"/>
      <c r="DO10444" s="14"/>
      <c r="DP10444" s="5"/>
      <c r="DQ10444" s="25"/>
      <c r="DR10444" s="25"/>
      <c r="DS10444" s="96"/>
      <c r="DT10444" s="83"/>
      <c r="DU10444" s="14"/>
      <c r="DX10444" s="83"/>
      <c r="DY10444" s="83"/>
      <c r="DZ10444" s="83"/>
      <c r="EA10444" s="83"/>
      <c r="EJ10444" s="54"/>
      <c r="EK10444" s="22"/>
      <c r="EL10444" s="24"/>
      <c r="EP10444" s="23"/>
      <c r="EQ10444" s="24"/>
      <c r="ER10444" s="22"/>
      <c r="ES10444" s="24"/>
      <c r="ET10444" s="24"/>
      <c r="EU10444" s="23"/>
      <c r="EV10444" s="26"/>
      <c r="EX10444" s="6"/>
      <c r="EY10444" s="24"/>
      <c r="EZ10444" s="109"/>
      <c r="FA10444" s="66"/>
      <c r="FB10444" s="5"/>
      <c r="FC10444" s="68"/>
      <c r="FD10444" s="67"/>
      <c r="FE10444" s="67"/>
      <c r="FF10444" s="64"/>
      <c r="FG10444" s="5"/>
      <c r="FH10444" s="69"/>
      <c r="FI10444" s="6"/>
      <c r="FJ10444" s="5"/>
      <c r="FK10444" s="25"/>
      <c r="FL10444" s="5"/>
    </row>
    <row r="10445" spans="40:168">
      <c r="AN10445" s="14"/>
      <c r="AO10445" s="14"/>
      <c r="AP10445" s="5"/>
      <c r="AQ10445" s="25"/>
      <c r="AR10445" s="25"/>
      <c r="AS10445" s="96"/>
      <c r="AT10445" s="83"/>
      <c r="AU10445" s="14"/>
      <c r="AX10445" s="83"/>
      <c r="AY10445" s="83"/>
      <c r="AZ10445" s="83"/>
      <c r="BA10445" s="83"/>
      <c r="BJ10445" s="54"/>
      <c r="BK10445" s="22"/>
      <c r="BL10445" s="24"/>
      <c r="BP10445" s="23"/>
      <c r="BQ10445" s="24"/>
      <c r="BR10445" s="22"/>
      <c r="BS10445" s="24"/>
      <c r="BT10445" s="24"/>
      <c r="BU10445" s="23"/>
      <c r="BV10445" s="26"/>
      <c r="BX10445" s="6"/>
      <c r="BY10445" s="24"/>
      <c r="BZ10445" s="109"/>
      <c r="CA10445" s="66"/>
      <c r="CB10445" s="5"/>
      <c r="CC10445" s="68"/>
      <c r="CD10445" s="67"/>
      <c r="CE10445" s="67"/>
      <c r="CF10445" s="64"/>
      <c r="CG10445" s="5"/>
      <c r="CH10445" s="69"/>
      <c r="CI10445" s="6"/>
      <c r="CJ10445" s="5"/>
      <c r="CK10445" s="25"/>
      <c r="CL10445" s="5"/>
      <c r="DN10445" s="14"/>
      <c r="DO10445" s="14"/>
      <c r="DP10445" s="5"/>
      <c r="DQ10445" s="25"/>
      <c r="DR10445" s="25"/>
      <c r="DS10445" s="96"/>
      <c r="DT10445" s="83"/>
      <c r="DU10445" s="14"/>
      <c r="DX10445" s="83"/>
      <c r="DY10445" s="83"/>
      <c r="DZ10445" s="83"/>
      <c r="EA10445" s="83"/>
      <c r="EJ10445" s="54"/>
      <c r="EK10445" s="22"/>
      <c r="EL10445" s="24"/>
      <c r="EP10445" s="23"/>
      <c r="EQ10445" s="24"/>
      <c r="ER10445" s="22"/>
      <c r="ES10445" s="24"/>
      <c r="ET10445" s="24"/>
      <c r="EU10445" s="23"/>
      <c r="EV10445" s="26"/>
      <c r="EX10445" s="6"/>
      <c r="EY10445" s="24"/>
      <c r="EZ10445" s="109"/>
      <c r="FA10445" s="66"/>
      <c r="FB10445" s="5"/>
      <c r="FC10445" s="68"/>
      <c r="FD10445" s="67"/>
      <c r="FE10445" s="67"/>
      <c r="FF10445" s="64"/>
      <c r="FG10445" s="5"/>
      <c r="FH10445" s="69"/>
      <c r="FI10445" s="6"/>
      <c r="FJ10445" s="5"/>
      <c r="FK10445" s="25"/>
      <c r="FL10445" s="5"/>
    </row>
    <row r="10446" spans="40:168">
      <c r="AN10446" s="14"/>
      <c r="AO10446" s="14"/>
      <c r="AP10446" s="5"/>
      <c r="AQ10446" s="25"/>
      <c r="AR10446" s="25"/>
      <c r="AS10446" s="96"/>
      <c r="AT10446" s="83"/>
      <c r="AU10446" s="14"/>
      <c r="AX10446" s="83"/>
      <c r="AY10446" s="83"/>
      <c r="AZ10446" s="83"/>
      <c r="BA10446" s="83"/>
      <c r="BJ10446" s="54"/>
      <c r="BK10446" s="22"/>
      <c r="BL10446" s="24"/>
      <c r="BP10446" s="23"/>
      <c r="BQ10446" s="24"/>
      <c r="BR10446" s="22"/>
      <c r="BS10446" s="24"/>
      <c r="BT10446" s="24"/>
      <c r="BU10446" s="23"/>
      <c r="BV10446" s="26"/>
      <c r="BX10446" s="6"/>
      <c r="BY10446" s="24"/>
      <c r="BZ10446" s="109"/>
      <c r="CA10446" s="66"/>
      <c r="CB10446" s="5"/>
      <c r="CC10446" s="68"/>
      <c r="CD10446" s="67"/>
      <c r="CE10446" s="67"/>
      <c r="CF10446" s="64"/>
      <c r="CG10446" s="5"/>
      <c r="CH10446" s="69"/>
      <c r="CI10446" s="6"/>
      <c r="CJ10446" s="5"/>
      <c r="CK10446" s="25"/>
      <c r="CL10446" s="5"/>
      <c r="DN10446" s="14"/>
      <c r="DO10446" s="14"/>
      <c r="DP10446" s="5"/>
      <c r="DQ10446" s="25"/>
      <c r="DR10446" s="25"/>
      <c r="DS10446" s="96"/>
      <c r="DT10446" s="83"/>
      <c r="DU10446" s="14"/>
      <c r="DX10446" s="83"/>
      <c r="DY10446" s="83"/>
      <c r="DZ10446" s="83"/>
      <c r="EA10446" s="83"/>
      <c r="EJ10446" s="54"/>
      <c r="EK10446" s="22"/>
      <c r="EL10446" s="24"/>
      <c r="EP10446" s="23"/>
      <c r="EQ10446" s="24"/>
      <c r="ER10446" s="22"/>
      <c r="ES10446" s="24"/>
      <c r="ET10446" s="24"/>
      <c r="EU10446" s="23"/>
      <c r="EV10446" s="26"/>
      <c r="EX10446" s="6"/>
      <c r="EY10446" s="24"/>
      <c r="EZ10446" s="109"/>
      <c r="FA10446" s="66"/>
      <c r="FB10446" s="5"/>
      <c r="FC10446" s="68"/>
      <c r="FD10446" s="67"/>
      <c r="FE10446" s="67"/>
      <c r="FF10446" s="64"/>
      <c r="FG10446" s="5"/>
      <c r="FH10446" s="69"/>
      <c r="FI10446" s="6"/>
      <c r="FJ10446" s="5"/>
      <c r="FK10446" s="25"/>
      <c r="FL10446" s="5"/>
    </row>
    <row r="10447" spans="40:168">
      <c r="AN10447" s="14"/>
      <c r="AO10447" s="14"/>
      <c r="AP10447" s="5"/>
      <c r="AQ10447" s="25"/>
      <c r="AR10447" s="25"/>
      <c r="AS10447" s="96"/>
      <c r="AT10447" s="83"/>
      <c r="AU10447" s="14"/>
      <c r="AX10447" s="83"/>
      <c r="AY10447" s="83"/>
      <c r="AZ10447" s="83"/>
      <c r="BA10447" s="83"/>
      <c r="BJ10447" s="54"/>
      <c r="BK10447" s="22"/>
      <c r="BL10447" s="24"/>
      <c r="BP10447" s="23"/>
      <c r="BQ10447" s="24"/>
      <c r="BR10447" s="22"/>
      <c r="BS10447" s="24"/>
      <c r="BT10447" s="24"/>
      <c r="BU10447" s="23"/>
      <c r="BV10447" s="26"/>
      <c r="BX10447" s="6"/>
      <c r="BY10447" s="24"/>
      <c r="BZ10447" s="109"/>
      <c r="CA10447" s="66"/>
      <c r="CB10447" s="5"/>
      <c r="CC10447" s="68"/>
      <c r="CD10447" s="67"/>
      <c r="CE10447" s="67"/>
      <c r="CF10447" s="64"/>
      <c r="CG10447" s="5"/>
      <c r="CH10447" s="69"/>
      <c r="CI10447" s="6"/>
      <c r="CJ10447" s="5"/>
      <c r="CK10447" s="25"/>
      <c r="CL10447" s="5"/>
      <c r="DN10447" s="14"/>
      <c r="DO10447" s="14"/>
      <c r="DP10447" s="5"/>
      <c r="DQ10447" s="25"/>
      <c r="DR10447" s="25"/>
      <c r="DS10447" s="96"/>
      <c r="DT10447" s="83"/>
      <c r="DU10447" s="14"/>
      <c r="DX10447" s="83"/>
      <c r="DY10447" s="83"/>
      <c r="DZ10447" s="83"/>
      <c r="EA10447" s="83"/>
      <c r="EJ10447" s="54"/>
      <c r="EK10447" s="22"/>
      <c r="EL10447" s="24"/>
      <c r="EP10447" s="23"/>
      <c r="EQ10447" s="24"/>
      <c r="ER10447" s="22"/>
      <c r="ES10447" s="24"/>
      <c r="ET10447" s="24"/>
      <c r="EU10447" s="23"/>
      <c r="EV10447" s="26"/>
      <c r="EX10447" s="6"/>
      <c r="EY10447" s="24"/>
      <c r="EZ10447" s="109"/>
      <c r="FA10447" s="66"/>
      <c r="FB10447" s="5"/>
      <c r="FC10447" s="68"/>
      <c r="FD10447" s="67"/>
      <c r="FE10447" s="67"/>
      <c r="FF10447" s="64"/>
      <c r="FG10447" s="5"/>
      <c r="FH10447" s="69"/>
      <c r="FI10447" s="6"/>
      <c r="FJ10447" s="5"/>
      <c r="FK10447" s="25"/>
      <c r="FL10447" s="5"/>
    </row>
    <row r="10448" spans="40:168">
      <c r="AN10448" s="14"/>
      <c r="AO10448" s="14"/>
      <c r="AP10448" s="5"/>
      <c r="AQ10448" s="25"/>
      <c r="AR10448" s="25"/>
      <c r="AS10448" s="96"/>
      <c r="AT10448" s="83"/>
      <c r="AU10448" s="14"/>
      <c r="AX10448" s="83"/>
      <c r="AY10448" s="83"/>
      <c r="AZ10448" s="83"/>
      <c r="BA10448" s="83"/>
      <c r="BJ10448" s="54"/>
      <c r="BK10448" s="22"/>
      <c r="BL10448" s="24"/>
      <c r="BP10448" s="23"/>
      <c r="BQ10448" s="24"/>
      <c r="BR10448" s="22"/>
      <c r="BS10448" s="24"/>
      <c r="BT10448" s="24"/>
      <c r="BU10448" s="23"/>
      <c r="BV10448" s="26"/>
      <c r="BX10448" s="6"/>
      <c r="BY10448" s="24"/>
      <c r="BZ10448" s="109"/>
      <c r="CA10448" s="66"/>
      <c r="CB10448" s="5"/>
      <c r="CC10448" s="68"/>
      <c r="CD10448" s="67"/>
      <c r="CE10448" s="67"/>
      <c r="CF10448" s="64"/>
      <c r="CG10448" s="5"/>
      <c r="CH10448" s="69"/>
      <c r="CI10448" s="6"/>
      <c r="CJ10448" s="5"/>
      <c r="CK10448" s="25"/>
      <c r="CL10448" s="5"/>
      <c r="DN10448" s="14"/>
      <c r="DO10448" s="14"/>
      <c r="DP10448" s="5"/>
      <c r="DQ10448" s="25"/>
      <c r="DR10448" s="25"/>
      <c r="DS10448" s="96"/>
      <c r="DT10448" s="83"/>
      <c r="DU10448" s="14"/>
      <c r="DX10448" s="83"/>
      <c r="DY10448" s="83"/>
      <c r="DZ10448" s="83"/>
      <c r="EA10448" s="83"/>
      <c r="EJ10448" s="54"/>
      <c r="EK10448" s="22"/>
      <c r="EL10448" s="24"/>
      <c r="EP10448" s="23"/>
      <c r="EQ10448" s="24"/>
      <c r="ER10448" s="22"/>
      <c r="ES10448" s="24"/>
      <c r="ET10448" s="24"/>
      <c r="EU10448" s="23"/>
      <c r="EV10448" s="26"/>
      <c r="EX10448" s="6"/>
      <c r="EY10448" s="24"/>
      <c r="EZ10448" s="109"/>
      <c r="FA10448" s="66"/>
      <c r="FB10448" s="5"/>
      <c r="FC10448" s="68"/>
      <c r="FD10448" s="67"/>
      <c r="FE10448" s="67"/>
      <c r="FF10448" s="64"/>
      <c r="FG10448" s="5"/>
      <c r="FH10448" s="69"/>
      <c r="FI10448" s="6"/>
      <c r="FJ10448" s="5"/>
      <c r="FK10448" s="25"/>
      <c r="FL10448" s="5"/>
    </row>
    <row r="10449" spans="40:168">
      <c r="AN10449" s="14"/>
      <c r="AO10449" s="14"/>
      <c r="AP10449" s="5"/>
      <c r="AQ10449" s="25"/>
      <c r="AR10449" s="25"/>
      <c r="AS10449" s="96"/>
      <c r="AT10449" s="83"/>
      <c r="AU10449" s="14"/>
      <c r="AX10449" s="83"/>
      <c r="AY10449" s="83"/>
      <c r="AZ10449" s="83"/>
      <c r="BA10449" s="83"/>
      <c r="BJ10449" s="54"/>
      <c r="BK10449" s="22"/>
      <c r="BL10449" s="24"/>
      <c r="BP10449" s="23"/>
      <c r="BQ10449" s="24"/>
      <c r="BR10449" s="22"/>
      <c r="BS10449" s="24"/>
      <c r="BT10449" s="24"/>
      <c r="BU10449" s="23"/>
      <c r="BV10449" s="26"/>
      <c r="BX10449" s="6"/>
      <c r="BY10449" s="24"/>
      <c r="BZ10449" s="109"/>
      <c r="CA10449" s="66"/>
      <c r="CB10449" s="5"/>
      <c r="CC10449" s="68"/>
      <c r="CD10449" s="67"/>
      <c r="CE10449" s="67"/>
      <c r="CF10449" s="64"/>
      <c r="CG10449" s="5"/>
      <c r="CH10449" s="69"/>
      <c r="CI10449" s="6"/>
      <c r="CJ10449" s="5"/>
      <c r="CK10449" s="25"/>
      <c r="CL10449" s="5"/>
      <c r="DN10449" s="14"/>
      <c r="DO10449" s="14"/>
      <c r="DP10449" s="5"/>
      <c r="DQ10449" s="25"/>
      <c r="DR10449" s="25"/>
      <c r="DS10449" s="96"/>
      <c r="DT10449" s="83"/>
      <c r="DU10449" s="14"/>
      <c r="DX10449" s="83"/>
      <c r="DY10449" s="83"/>
      <c r="DZ10449" s="83"/>
      <c r="EA10449" s="83"/>
      <c r="EJ10449" s="54"/>
      <c r="EK10449" s="22"/>
      <c r="EL10449" s="24"/>
      <c r="EP10449" s="23"/>
      <c r="EQ10449" s="24"/>
      <c r="ER10449" s="22"/>
      <c r="ES10449" s="24"/>
      <c r="ET10449" s="24"/>
      <c r="EU10449" s="23"/>
      <c r="EV10449" s="26"/>
      <c r="EX10449" s="6"/>
      <c r="EY10449" s="24"/>
      <c r="EZ10449" s="109"/>
      <c r="FA10449" s="66"/>
      <c r="FB10449" s="5"/>
      <c r="FC10449" s="68"/>
      <c r="FD10449" s="67"/>
      <c r="FE10449" s="67"/>
      <c r="FF10449" s="64"/>
      <c r="FG10449" s="5"/>
      <c r="FH10449" s="69"/>
      <c r="FI10449" s="6"/>
      <c r="FJ10449" s="5"/>
      <c r="FK10449" s="25"/>
      <c r="FL10449" s="5"/>
    </row>
    <row r="10450" spans="40:168">
      <c r="AN10450" s="14"/>
      <c r="AO10450" s="14"/>
      <c r="AP10450" s="5"/>
      <c r="AQ10450" s="25"/>
      <c r="AR10450" s="25"/>
      <c r="AS10450" s="96"/>
      <c r="AT10450" s="83"/>
      <c r="AU10450" s="14"/>
      <c r="AX10450" s="83"/>
      <c r="AY10450" s="83"/>
      <c r="AZ10450" s="83"/>
      <c r="BA10450" s="83"/>
      <c r="BJ10450" s="54"/>
      <c r="BK10450" s="22"/>
      <c r="BL10450" s="24"/>
      <c r="BP10450" s="23"/>
      <c r="BQ10450" s="24"/>
      <c r="BR10450" s="22"/>
      <c r="BS10450" s="24"/>
      <c r="BT10450" s="24"/>
      <c r="BU10450" s="23"/>
      <c r="BV10450" s="26"/>
      <c r="BX10450" s="6"/>
      <c r="BY10450" s="24"/>
      <c r="BZ10450" s="109"/>
      <c r="CA10450" s="66"/>
      <c r="CB10450" s="5"/>
      <c r="CC10450" s="68"/>
      <c r="CD10450" s="67"/>
      <c r="CE10450" s="67"/>
      <c r="CF10450" s="64"/>
      <c r="CG10450" s="5"/>
      <c r="CH10450" s="69"/>
      <c r="CI10450" s="6"/>
      <c r="CJ10450" s="5"/>
      <c r="CK10450" s="25"/>
      <c r="CL10450" s="5"/>
      <c r="DN10450" s="14"/>
      <c r="DO10450" s="14"/>
      <c r="DP10450" s="5"/>
      <c r="DQ10450" s="25"/>
      <c r="DR10450" s="25"/>
      <c r="DS10450" s="96"/>
      <c r="DT10450" s="83"/>
      <c r="DU10450" s="14"/>
      <c r="DX10450" s="83"/>
      <c r="DY10450" s="83"/>
      <c r="DZ10450" s="83"/>
      <c r="EA10450" s="83"/>
      <c r="EJ10450" s="54"/>
      <c r="EK10450" s="22"/>
      <c r="EL10450" s="24"/>
      <c r="EP10450" s="23"/>
      <c r="EQ10450" s="24"/>
      <c r="ER10450" s="22"/>
      <c r="ES10450" s="24"/>
      <c r="ET10450" s="24"/>
      <c r="EU10450" s="23"/>
      <c r="EV10450" s="26"/>
      <c r="EX10450" s="6"/>
      <c r="EY10450" s="24"/>
      <c r="EZ10450" s="109"/>
      <c r="FA10450" s="66"/>
      <c r="FB10450" s="5"/>
      <c r="FC10450" s="68"/>
      <c r="FD10450" s="67"/>
      <c r="FE10450" s="67"/>
      <c r="FF10450" s="64"/>
      <c r="FG10450" s="5"/>
      <c r="FH10450" s="69"/>
      <c r="FI10450" s="6"/>
      <c r="FJ10450" s="5"/>
      <c r="FK10450" s="25"/>
      <c r="FL10450" s="5"/>
    </row>
    <row r="10451" spans="40:168">
      <c r="AN10451" s="14"/>
      <c r="AO10451" s="14"/>
      <c r="AP10451" s="5"/>
      <c r="AQ10451" s="25"/>
      <c r="AR10451" s="25"/>
      <c r="AS10451" s="96"/>
      <c r="AT10451" s="83"/>
      <c r="AU10451" s="14"/>
      <c r="AX10451" s="83"/>
      <c r="AY10451" s="83"/>
      <c r="AZ10451" s="83"/>
      <c r="BA10451" s="83"/>
      <c r="BJ10451" s="54"/>
      <c r="BK10451" s="22"/>
      <c r="BL10451" s="24"/>
      <c r="BP10451" s="23"/>
      <c r="BQ10451" s="24"/>
      <c r="BR10451" s="22"/>
      <c r="BS10451" s="24"/>
      <c r="BT10451" s="24"/>
      <c r="BU10451" s="23"/>
      <c r="BV10451" s="26"/>
      <c r="BX10451" s="6"/>
      <c r="BY10451" s="24"/>
      <c r="BZ10451" s="109"/>
      <c r="CA10451" s="66"/>
      <c r="CB10451" s="5"/>
      <c r="CC10451" s="68"/>
      <c r="CD10451" s="67"/>
      <c r="CE10451" s="67"/>
      <c r="CF10451" s="64"/>
      <c r="CG10451" s="5"/>
      <c r="CH10451" s="69"/>
      <c r="CI10451" s="6"/>
      <c r="CJ10451" s="5"/>
      <c r="CK10451" s="25"/>
      <c r="CL10451" s="5"/>
      <c r="DN10451" s="14"/>
      <c r="DO10451" s="14"/>
      <c r="DP10451" s="5"/>
      <c r="DQ10451" s="25"/>
      <c r="DR10451" s="25"/>
      <c r="DS10451" s="96"/>
      <c r="DT10451" s="83"/>
      <c r="DU10451" s="14"/>
      <c r="DX10451" s="83"/>
      <c r="DY10451" s="83"/>
      <c r="DZ10451" s="83"/>
      <c r="EA10451" s="83"/>
      <c r="EJ10451" s="54"/>
      <c r="EK10451" s="22"/>
      <c r="EL10451" s="24"/>
      <c r="EP10451" s="23"/>
      <c r="EQ10451" s="24"/>
      <c r="ER10451" s="22"/>
      <c r="ES10451" s="24"/>
      <c r="ET10451" s="24"/>
      <c r="EU10451" s="23"/>
      <c r="EV10451" s="26"/>
      <c r="EX10451" s="6"/>
      <c r="EY10451" s="24"/>
      <c r="EZ10451" s="109"/>
      <c r="FA10451" s="66"/>
      <c r="FB10451" s="5"/>
      <c r="FC10451" s="68"/>
      <c r="FD10451" s="67"/>
      <c r="FE10451" s="67"/>
      <c r="FF10451" s="64"/>
      <c r="FG10451" s="5"/>
      <c r="FH10451" s="69"/>
      <c r="FI10451" s="6"/>
      <c r="FJ10451" s="5"/>
      <c r="FK10451" s="25"/>
      <c r="FL10451" s="5"/>
    </row>
    <row r="10452" spans="40:168">
      <c r="AN10452" s="14"/>
      <c r="AO10452" s="14"/>
      <c r="AP10452" s="5"/>
      <c r="AQ10452" s="25"/>
      <c r="AR10452" s="25"/>
      <c r="AS10452" s="96"/>
      <c r="AT10452" s="83"/>
      <c r="AU10452" s="14"/>
      <c r="AX10452" s="83"/>
      <c r="AY10452" s="83"/>
      <c r="AZ10452" s="83"/>
      <c r="BA10452" s="83"/>
      <c r="BJ10452" s="54"/>
      <c r="BK10452" s="22"/>
      <c r="BL10452" s="24"/>
      <c r="BP10452" s="23"/>
      <c r="BQ10452" s="24"/>
      <c r="BR10452" s="22"/>
      <c r="BS10452" s="24"/>
      <c r="BT10452" s="24"/>
      <c r="BU10452" s="23"/>
      <c r="BV10452" s="26"/>
      <c r="BX10452" s="6"/>
      <c r="BY10452" s="24"/>
      <c r="BZ10452" s="109"/>
      <c r="CA10452" s="66"/>
      <c r="CB10452" s="5"/>
      <c r="CC10452" s="68"/>
      <c r="CD10452" s="67"/>
      <c r="CE10452" s="67"/>
      <c r="CF10452" s="64"/>
      <c r="CG10452" s="5"/>
      <c r="CH10452" s="69"/>
      <c r="CI10452" s="6"/>
      <c r="CJ10452" s="5"/>
      <c r="CK10452" s="25"/>
      <c r="CL10452" s="5"/>
      <c r="DN10452" s="14"/>
      <c r="DO10452" s="14"/>
      <c r="DP10452" s="5"/>
      <c r="DQ10452" s="25"/>
      <c r="DR10452" s="25"/>
      <c r="DS10452" s="96"/>
      <c r="DT10452" s="83"/>
      <c r="DU10452" s="14"/>
      <c r="DX10452" s="83"/>
      <c r="DY10452" s="83"/>
      <c r="DZ10452" s="83"/>
      <c r="EA10452" s="83"/>
      <c r="EJ10452" s="54"/>
      <c r="EK10452" s="22"/>
      <c r="EL10452" s="24"/>
      <c r="EP10452" s="23"/>
      <c r="EQ10452" s="24"/>
      <c r="ER10452" s="22"/>
      <c r="ES10452" s="24"/>
      <c r="ET10452" s="24"/>
      <c r="EU10452" s="23"/>
      <c r="EV10452" s="26"/>
      <c r="EX10452" s="6"/>
      <c r="EY10452" s="24"/>
      <c r="EZ10452" s="109"/>
      <c r="FA10452" s="66"/>
      <c r="FB10452" s="5"/>
      <c r="FC10452" s="68"/>
      <c r="FD10452" s="67"/>
      <c r="FE10452" s="67"/>
      <c r="FF10452" s="64"/>
      <c r="FG10452" s="5"/>
      <c r="FH10452" s="69"/>
      <c r="FI10452" s="6"/>
      <c r="FJ10452" s="5"/>
      <c r="FK10452" s="25"/>
      <c r="FL10452" s="5"/>
    </row>
    <row r="10453" spans="40:168">
      <c r="AN10453" s="14"/>
      <c r="AO10453" s="14"/>
      <c r="AP10453" s="5"/>
      <c r="AQ10453" s="25"/>
      <c r="AR10453" s="25"/>
      <c r="AS10453" s="96"/>
      <c r="AT10453" s="83"/>
      <c r="AU10453" s="14"/>
      <c r="AX10453" s="83"/>
      <c r="AY10453" s="83"/>
      <c r="AZ10453" s="83"/>
      <c r="BA10453" s="83"/>
      <c r="BJ10453" s="54"/>
      <c r="BK10453" s="22"/>
      <c r="BL10453" s="24"/>
      <c r="BP10453" s="23"/>
      <c r="BQ10453" s="24"/>
      <c r="BR10453" s="22"/>
      <c r="BS10453" s="24"/>
      <c r="BT10453" s="24"/>
      <c r="BU10453" s="23"/>
      <c r="BV10453" s="26"/>
      <c r="BX10453" s="6"/>
      <c r="BY10453" s="24"/>
      <c r="BZ10453" s="109"/>
      <c r="CA10453" s="66"/>
      <c r="CB10453" s="5"/>
      <c r="CC10453" s="68"/>
      <c r="CD10453" s="67"/>
      <c r="CE10453" s="67"/>
      <c r="CF10453" s="64"/>
      <c r="CG10453" s="5"/>
      <c r="CH10453" s="69"/>
      <c r="CI10453" s="6"/>
      <c r="CJ10453" s="5"/>
      <c r="CK10453" s="25"/>
      <c r="CL10453" s="5"/>
      <c r="DN10453" s="14"/>
      <c r="DO10453" s="14"/>
      <c r="DP10453" s="5"/>
      <c r="DQ10453" s="25"/>
      <c r="DR10453" s="25"/>
      <c r="DS10453" s="96"/>
      <c r="DT10453" s="83"/>
      <c r="DU10453" s="14"/>
      <c r="DX10453" s="83"/>
      <c r="DY10453" s="83"/>
      <c r="DZ10453" s="83"/>
      <c r="EA10453" s="83"/>
      <c r="EJ10453" s="54"/>
      <c r="EK10453" s="22"/>
      <c r="EL10453" s="24"/>
      <c r="EP10453" s="23"/>
      <c r="EQ10453" s="24"/>
      <c r="ER10453" s="22"/>
      <c r="ES10453" s="24"/>
      <c r="ET10453" s="24"/>
      <c r="EU10453" s="23"/>
      <c r="EV10453" s="26"/>
      <c r="EX10453" s="6"/>
      <c r="EY10453" s="24"/>
      <c r="EZ10453" s="109"/>
      <c r="FA10453" s="66"/>
      <c r="FB10453" s="5"/>
      <c r="FC10453" s="68"/>
      <c r="FD10453" s="67"/>
      <c r="FE10453" s="67"/>
      <c r="FF10453" s="64"/>
      <c r="FG10453" s="5"/>
      <c r="FH10453" s="69"/>
      <c r="FI10453" s="6"/>
      <c r="FJ10453" s="5"/>
      <c r="FK10453" s="25"/>
      <c r="FL10453" s="5"/>
    </row>
    <row r="10454" spans="40:168">
      <c r="AN10454" s="14"/>
      <c r="AO10454" s="14"/>
      <c r="AP10454" s="5"/>
      <c r="AQ10454" s="25"/>
      <c r="AR10454" s="25"/>
      <c r="AS10454" s="96"/>
      <c r="AT10454" s="83"/>
      <c r="AU10454" s="14"/>
      <c r="AX10454" s="83"/>
      <c r="AY10454" s="83"/>
      <c r="AZ10454" s="83"/>
      <c r="BA10454" s="83"/>
      <c r="BJ10454" s="54"/>
      <c r="BK10454" s="22"/>
      <c r="BL10454" s="24"/>
      <c r="BP10454" s="23"/>
      <c r="BQ10454" s="24"/>
      <c r="BR10454" s="22"/>
      <c r="BS10454" s="24"/>
      <c r="BT10454" s="24"/>
      <c r="BU10454" s="23"/>
      <c r="BV10454" s="26"/>
      <c r="BX10454" s="6"/>
      <c r="BY10454" s="24"/>
      <c r="BZ10454" s="109"/>
      <c r="CA10454" s="66"/>
      <c r="CB10454" s="5"/>
      <c r="CC10454" s="68"/>
      <c r="CD10454" s="67"/>
      <c r="CE10454" s="67"/>
      <c r="CF10454" s="64"/>
      <c r="CG10454" s="5"/>
      <c r="CH10454" s="69"/>
      <c r="CI10454" s="6"/>
      <c r="CJ10454" s="5"/>
      <c r="CK10454" s="25"/>
      <c r="CL10454" s="5"/>
      <c r="DN10454" s="14"/>
      <c r="DO10454" s="14"/>
      <c r="DP10454" s="5"/>
      <c r="DQ10454" s="25"/>
      <c r="DR10454" s="25"/>
      <c r="DS10454" s="96"/>
      <c r="DT10454" s="83"/>
      <c r="DU10454" s="14"/>
      <c r="DX10454" s="83"/>
      <c r="DY10454" s="83"/>
      <c r="DZ10454" s="83"/>
      <c r="EA10454" s="83"/>
      <c r="EJ10454" s="54"/>
      <c r="EK10454" s="22"/>
      <c r="EL10454" s="24"/>
      <c r="EP10454" s="23"/>
      <c r="EQ10454" s="24"/>
      <c r="ER10454" s="22"/>
      <c r="ES10454" s="24"/>
      <c r="ET10454" s="24"/>
      <c r="EU10454" s="23"/>
      <c r="EV10454" s="26"/>
      <c r="EX10454" s="6"/>
      <c r="EY10454" s="24"/>
      <c r="EZ10454" s="109"/>
      <c r="FA10454" s="66"/>
      <c r="FB10454" s="5"/>
      <c r="FC10454" s="68"/>
      <c r="FD10454" s="67"/>
      <c r="FE10454" s="67"/>
      <c r="FF10454" s="64"/>
      <c r="FG10454" s="5"/>
      <c r="FH10454" s="69"/>
      <c r="FI10454" s="6"/>
      <c r="FJ10454" s="5"/>
      <c r="FK10454" s="25"/>
      <c r="FL10454" s="5"/>
    </row>
    <row r="10455" spans="40:168">
      <c r="AN10455" s="14"/>
      <c r="AO10455" s="14"/>
      <c r="AP10455" s="5"/>
      <c r="AQ10455" s="25"/>
      <c r="AR10455" s="25"/>
      <c r="AS10455" s="96"/>
      <c r="AT10455" s="83"/>
      <c r="AU10455" s="14"/>
      <c r="AX10455" s="83"/>
      <c r="AY10455" s="83"/>
      <c r="AZ10455" s="83"/>
      <c r="BA10455" s="83"/>
      <c r="BJ10455" s="54"/>
      <c r="BK10455" s="22"/>
      <c r="BL10455" s="24"/>
      <c r="BP10455" s="23"/>
      <c r="BQ10455" s="24"/>
      <c r="BR10455" s="22"/>
      <c r="BS10455" s="24"/>
      <c r="BT10455" s="24"/>
      <c r="BU10455" s="23"/>
      <c r="BV10455" s="26"/>
      <c r="BX10455" s="6"/>
      <c r="BY10455" s="24"/>
      <c r="BZ10455" s="109"/>
      <c r="CA10455" s="66"/>
      <c r="CB10455" s="5"/>
      <c r="CC10455" s="68"/>
      <c r="CD10455" s="67"/>
      <c r="CE10455" s="67"/>
      <c r="CF10455" s="64"/>
      <c r="CG10455" s="5"/>
      <c r="CH10455" s="69"/>
      <c r="CI10455" s="6"/>
      <c r="CJ10455" s="5"/>
      <c r="CK10455" s="25"/>
      <c r="CL10455" s="5"/>
      <c r="DN10455" s="14"/>
      <c r="DO10455" s="14"/>
      <c r="DP10455" s="5"/>
      <c r="DQ10455" s="25"/>
      <c r="DR10455" s="25"/>
      <c r="DS10455" s="96"/>
      <c r="DT10455" s="83"/>
      <c r="DU10455" s="14"/>
      <c r="DX10455" s="83"/>
      <c r="DY10455" s="83"/>
      <c r="DZ10455" s="83"/>
      <c r="EA10455" s="83"/>
      <c r="EJ10455" s="54"/>
      <c r="EK10455" s="22"/>
      <c r="EL10455" s="24"/>
      <c r="EP10455" s="23"/>
      <c r="EQ10455" s="24"/>
      <c r="ER10455" s="22"/>
      <c r="ES10455" s="24"/>
      <c r="ET10455" s="24"/>
      <c r="EU10455" s="23"/>
      <c r="EV10455" s="26"/>
      <c r="EX10455" s="6"/>
      <c r="EY10455" s="24"/>
      <c r="EZ10455" s="109"/>
      <c r="FA10455" s="66"/>
      <c r="FB10455" s="5"/>
      <c r="FC10455" s="68"/>
      <c r="FD10455" s="67"/>
      <c r="FE10455" s="67"/>
      <c r="FF10455" s="64"/>
      <c r="FG10455" s="5"/>
      <c r="FH10455" s="69"/>
      <c r="FI10455" s="6"/>
      <c r="FJ10455" s="5"/>
      <c r="FK10455" s="25"/>
      <c r="FL10455" s="5"/>
    </row>
    <row r="10456" spans="40:168">
      <c r="AN10456" s="14"/>
      <c r="AO10456" s="14"/>
      <c r="AP10456" s="5"/>
      <c r="AQ10456" s="25"/>
      <c r="AR10456" s="25"/>
      <c r="AS10456" s="96"/>
      <c r="AT10456" s="83"/>
      <c r="AU10456" s="14"/>
      <c r="AX10456" s="83"/>
      <c r="AY10456" s="83"/>
      <c r="AZ10456" s="83"/>
      <c r="BA10456" s="83"/>
      <c r="BJ10456" s="54"/>
      <c r="BK10456" s="22"/>
      <c r="BL10456" s="24"/>
      <c r="BP10456" s="23"/>
      <c r="BQ10456" s="24"/>
      <c r="BR10456" s="22"/>
      <c r="BS10456" s="24"/>
      <c r="BT10456" s="24"/>
      <c r="BU10456" s="23"/>
      <c r="BV10456" s="26"/>
      <c r="BX10456" s="6"/>
      <c r="BY10456" s="24"/>
      <c r="BZ10456" s="109"/>
      <c r="CA10456" s="66"/>
      <c r="CB10456" s="5"/>
      <c r="CC10456" s="68"/>
      <c r="CD10456" s="67"/>
      <c r="CE10456" s="67"/>
      <c r="CF10456" s="64"/>
      <c r="CG10456" s="5"/>
      <c r="CH10456" s="69"/>
      <c r="CI10456" s="6"/>
      <c r="CJ10456" s="5"/>
      <c r="CK10456" s="25"/>
      <c r="CL10456" s="5"/>
      <c r="DN10456" s="14"/>
      <c r="DO10456" s="14"/>
      <c r="DP10456" s="5"/>
      <c r="DQ10456" s="25"/>
      <c r="DR10456" s="25"/>
      <c r="DS10456" s="96"/>
      <c r="DT10456" s="83"/>
      <c r="DU10456" s="14"/>
      <c r="DX10456" s="83"/>
      <c r="DY10456" s="83"/>
      <c r="DZ10456" s="83"/>
      <c r="EA10456" s="83"/>
      <c r="EJ10456" s="54"/>
      <c r="EK10456" s="22"/>
      <c r="EL10456" s="24"/>
      <c r="EP10456" s="23"/>
      <c r="EQ10456" s="24"/>
      <c r="ER10456" s="22"/>
      <c r="ES10456" s="24"/>
      <c r="ET10456" s="24"/>
      <c r="EU10456" s="23"/>
      <c r="EV10456" s="26"/>
      <c r="EX10456" s="6"/>
      <c r="EY10456" s="24"/>
      <c r="EZ10456" s="109"/>
      <c r="FA10456" s="66"/>
      <c r="FB10456" s="5"/>
      <c r="FC10456" s="68"/>
      <c r="FD10456" s="67"/>
      <c r="FE10456" s="67"/>
      <c r="FF10456" s="64"/>
      <c r="FG10456" s="5"/>
      <c r="FH10456" s="69"/>
      <c r="FI10456" s="6"/>
      <c r="FJ10456" s="5"/>
      <c r="FK10456" s="25"/>
      <c r="FL10456" s="5"/>
    </row>
    <row r="10457" spans="40:168">
      <c r="AN10457" s="14"/>
      <c r="AO10457" s="14"/>
      <c r="AP10457" s="5"/>
      <c r="AQ10457" s="25"/>
      <c r="AR10457" s="25"/>
      <c r="AS10457" s="96"/>
      <c r="AT10457" s="83"/>
      <c r="AU10457" s="14"/>
      <c r="AX10457" s="83"/>
      <c r="AY10457" s="83"/>
      <c r="AZ10457" s="83"/>
      <c r="BA10457" s="83"/>
      <c r="BJ10457" s="54"/>
      <c r="BK10457" s="22"/>
      <c r="BL10457" s="24"/>
      <c r="BP10457" s="23"/>
      <c r="BQ10457" s="24"/>
      <c r="BR10457" s="22"/>
      <c r="BS10457" s="24"/>
      <c r="BT10457" s="24"/>
      <c r="BU10457" s="23"/>
      <c r="BV10457" s="26"/>
      <c r="BX10457" s="6"/>
      <c r="BY10457" s="24"/>
      <c r="BZ10457" s="109"/>
      <c r="CA10457" s="66"/>
      <c r="CB10457" s="5"/>
      <c r="CC10457" s="68"/>
      <c r="CD10457" s="67"/>
      <c r="CE10457" s="67"/>
      <c r="CF10457" s="64"/>
      <c r="CG10457" s="5"/>
      <c r="CH10457" s="69"/>
      <c r="CI10457" s="6"/>
      <c r="CJ10457" s="5"/>
      <c r="CK10457" s="25"/>
      <c r="CL10457" s="5"/>
      <c r="DN10457" s="14"/>
      <c r="DO10457" s="14"/>
      <c r="DP10457" s="5"/>
      <c r="DQ10457" s="25"/>
      <c r="DR10457" s="25"/>
      <c r="DS10457" s="96"/>
      <c r="DT10457" s="83"/>
      <c r="DU10457" s="14"/>
      <c r="DX10457" s="83"/>
      <c r="DY10457" s="83"/>
      <c r="DZ10457" s="83"/>
      <c r="EA10457" s="83"/>
      <c r="EJ10457" s="54"/>
      <c r="EK10457" s="22"/>
      <c r="EL10457" s="24"/>
      <c r="EP10457" s="23"/>
      <c r="EQ10457" s="24"/>
      <c r="ER10457" s="22"/>
      <c r="ES10457" s="24"/>
      <c r="ET10457" s="24"/>
      <c r="EU10457" s="23"/>
      <c r="EV10457" s="26"/>
      <c r="EX10457" s="6"/>
      <c r="EY10457" s="24"/>
      <c r="EZ10457" s="109"/>
      <c r="FA10457" s="66"/>
      <c r="FB10457" s="5"/>
      <c r="FC10457" s="68"/>
      <c r="FD10457" s="67"/>
      <c r="FE10457" s="67"/>
      <c r="FF10457" s="64"/>
      <c r="FG10457" s="5"/>
      <c r="FH10457" s="69"/>
      <c r="FI10457" s="6"/>
      <c r="FJ10457" s="5"/>
      <c r="FK10457" s="25"/>
      <c r="FL10457" s="5"/>
    </row>
    <row r="10458" spans="40:168">
      <c r="AN10458" s="14"/>
      <c r="AO10458" s="14"/>
      <c r="AP10458" s="5"/>
      <c r="AQ10458" s="25"/>
      <c r="AR10458" s="25"/>
      <c r="AS10458" s="96"/>
      <c r="AT10458" s="83"/>
      <c r="AU10458" s="14"/>
      <c r="AX10458" s="83"/>
      <c r="AY10458" s="83"/>
      <c r="AZ10458" s="83"/>
      <c r="BA10458" s="83"/>
      <c r="BJ10458" s="54"/>
      <c r="BK10458" s="22"/>
      <c r="BL10458" s="24"/>
      <c r="BP10458" s="23"/>
      <c r="BQ10458" s="24"/>
      <c r="BR10458" s="22"/>
      <c r="BS10458" s="24"/>
      <c r="BT10458" s="24"/>
      <c r="BU10458" s="23"/>
      <c r="BV10458" s="26"/>
      <c r="BX10458" s="6"/>
      <c r="BY10458" s="24"/>
      <c r="BZ10458" s="109"/>
      <c r="CA10458" s="66"/>
      <c r="CB10458" s="5"/>
      <c r="CC10458" s="68"/>
      <c r="CD10458" s="67"/>
      <c r="CE10458" s="67"/>
      <c r="CF10458" s="64"/>
      <c r="CG10458" s="5"/>
      <c r="CH10458" s="69"/>
      <c r="CI10458" s="6"/>
      <c r="CJ10458" s="5"/>
      <c r="CK10458" s="25"/>
      <c r="CL10458" s="5"/>
      <c r="DN10458" s="14"/>
      <c r="DO10458" s="14"/>
      <c r="DP10458" s="5"/>
      <c r="DQ10458" s="25"/>
      <c r="DR10458" s="25"/>
      <c r="DS10458" s="96"/>
      <c r="DT10458" s="83"/>
      <c r="DU10458" s="14"/>
      <c r="DX10458" s="83"/>
      <c r="DY10458" s="83"/>
      <c r="DZ10458" s="83"/>
      <c r="EA10458" s="83"/>
      <c r="EJ10458" s="54"/>
      <c r="EK10458" s="22"/>
      <c r="EL10458" s="24"/>
      <c r="EP10458" s="23"/>
      <c r="EQ10458" s="24"/>
      <c r="ER10458" s="22"/>
      <c r="ES10458" s="24"/>
      <c r="ET10458" s="24"/>
      <c r="EU10458" s="23"/>
      <c r="EV10458" s="26"/>
      <c r="EX10458" s="6"/>
      <c r="EY10458" s="24"/>
      <c r="EZ10458" s="109"/>
      <c r="FA10458" s="66"/>
      <c r="FB10458" s="5"/>
      <c r="FC10458" s="68"/>
      <c r="FD10458" s="67"/>
      <c r="FE10458" s="67"/>
      <c r="FF10458" s="64"/>
      <c r="FG10458" s="5"/>
      <c r="FH10458" s="69"/>
      <c r="FI10458" s="6"/>
      <c r="FJ10458" s="5"/>
      <c r="FK10458" s="25"/>
      <c r="FL10458" s="5"/>
    </row>
    <row r="10459" spans="40:168">
      <c r="AN10459" s="14"/>
      <c r="AO10459" s="14"/>
      <c r="AP10459" s="5"/>
      <c r="AQ10459" s="25"/>
      <c r="AR10459" s="25"/>
      <c r="AS10459" s="96"/>
      <c r="AT10459" s="83"/>
      <c r="AU10459" s="14"/>
      <c r="AX10459" s="83"/>
      <c r="AY10459" s="83"/>
      <c r="AZ10459" s="83"/>
      <c r="BA10459" s="83"/>
      <c r="BJ10459" s="54"/>
      <c r="BK10459" s="22"/>
      <c r="BL10459" s="24"/>
      <c r="BP10459" s="23"/>
      <c r="BQ10459" s="24"/>
      <c r="BR10459" s="22"/>
      <c r="BS10459" s="24"/>
      <c r="BT10459" s="24"/>
      <c r="BU10459" s="23"/>
      <c r="BV10459" s="26"/>
      <c r="BX10459" s="6"/>
      <c r="BY10459" s="24"/>
      <c r="BZ10459" s="109"/>
      <c r="CA10459" s="66"/>
      <c r="CB10459" s="5"/>
      <c r="CC10459" s="68"/>
      <c r="CD10459" s="67"/>
      <c r="CE10459" s="67"/>
      <c r="CF10459" s="64"/>
      <c r="CG10459" s="5"/>
      <c r="CH10459" s="69"/>
      <c r="CI10459" s="6"/>
      <c r="CJ10459" s="5"/>
      <c r="CK10459" s="25"/>
      <c r="CL10459" s="5"/>
      <c r="DN10459" s="14"/>
      <c r="DO10459" s="14"/>
      <c r="DP10459" s="5"/>
      <c r="DQ10459" s="25"/>
      <c r="DR10459" s="25"/>
      <c r="DS10459" s="96"/>
      <c r="DT10459" s="83"/>
      <c r="DU10459" s="14"/>
      <c r="DX10459" s="83"/>
      <c r="DY10459" s="83"/>
      <c r="DZ10459" s="83"/>
      <c r="EA10459" s="83"/>
      <c r="EJ10459" s="54"/>
      <c r="EK10459" s="22"/>
      <c r="EL10459" s="24"/>
      <c r="EP10459" s="23"/>
      <c r="EQ10459" s="24"/>
      <c r="ER10459" s="22"/>
      <c r="ES10459" s="24"/>
      <c r="ET10459" s="24"/>
      <c r="EU10459" s="23"/>
      <c r="EV10459" s="26"/>
      <c r="EX10459" s="6"/>
      <c r="EY10459" s="24"/>
      <c r="EZ10459" s="109"/>
      <c r="FA10459" s="66"/>
      <c r="FB10459" s="5"/>
      <c r="FC10459" s="68"/>
      <c r="FD10459" s="67"/>
      <c r="FE10459" s="67"/>
      <c r="FF10459" s="64"/>
      <c r="FG10459" s="5"/>
      <c r="FH10459" s="69"/>
      <c r="FI10459" s="6"/>
      <c r="FJ10459" s="5"/>
      <c r="FK10459" s="25"/>
      <c r="FL10459" s="5"/>
    </row>
    <row r="10460" spans="40:168">
      <c r="AN10460" s="14"/>
      <c r="AO10460" s="14"/>
      <c r="AP10460" s="5"/>
      <c r="AQ10460" s="25"/>
      <c r="AR10460" s="25"/>
      <c r="AS10460" s="96"/>
      <c r="AT10460" s="83"/>
      <c r="AU10460" s="14"/>
      <c r="AX10460" s="83"/>
      <c r="AY10460" s="83"/>
      <c r="AZ10460" s="83"/>
      <c r="BA10460" s="83"/>
      <c r="BJ10460" s="54"/>
      <c r="BK10460" s="22"/>
      <c r="BL10460" s="24"/>
      <c r="BP10460" s="23"/>
      <c r="BQ10460" s="24"/>
      <c r="BR10460" s="22"/>
      <c r="BS10460" s="24"/>
      <c r="BT10460" s="24"/>
      <c r="BU10460" s="23"/>
      <c r="BV10460" s="26"/>
      <c r="BX10460" s="6"/>
      <c r="BY10460" s="24"/>
      <c r="BZ10460" s="109"/>
      <c r="CA10460" s="66"/>
      <c r="CB10460" s="5"/>
      <c r="CC10460" s="68"/>
      <c r="CD10460" s="67"/>
      <c r="CE10460" s="67"/>
      <c r="CF10460" s="64"/>
      <c r="CG10460" s="5"/>
      <c r="CH10460" s="69"/>
      <c r="CI10460" s="6"/>
      <c r="CJ10460" s="5"/>
      <c r="CK10460" s="25"/>
      <c r="CL10460" s="5"/>
      <c r="DN10460" s="14"/>
      <c r="DO10460" s="14"/>
      <c r="DP10460" s="5"/>
      <c r="DQ10460" s="25"/>
      <c r="DR10460" s="25"/>
      <c r="DS10460" s="96"/>
      <c r="DT10460" s="83"/>
      <c r="DU10460" s="14"/>
      <c r="DX10460" s="83"/>
      <c r="DY10460" s="83"/>
      <c r="DZ10460" s="83"/>
      <c r="EA10460" s="83"/>
      <c r="EJ10460" s="54"/>
      <c r="EK10460" s="22"/>
      <c r="EL10460" s="24"/>
      <c r="EP10460" s="23"/>
      <c r="EQ10460" s="24"/>
      <c r="ER10460" s="22"/>
      <c r="ES10460" s="24"/>
      <c r="ET10460" s="24"/>
      <c r="EU10460" s="23"/>
      <c r="EV10460" s="26"/>
      <c r="EX10460" s="6"/>
      <c r="EY10460" s="24"/>
      <c r="EZ10460" s="109"/>
      <c r="FA10460" s="66"/>
      <c r="FB10460" s="5"/>
      <c r="FC10460" s="68"/>
      <c r="FD10460" s="67"/>
      <c r="FE10460" s="67"/>
      <c r="FF10460" s="64"/>
      <c r="FG10460" s="5"/>
      <c r="FH10460" s="69"/>
      <c r="FI10460" s="6"/>
      <c r="FJ10460" s="5"/>
      <c r="FK10460" s="25"/>
      <c r="FL10460" s="5"/>
    </row>
    <row r="10461" spans="40:168">
      <c r="AN10461" s="14"/>
      <c r="AO10461" s="14"/>
      <c r="AP10461" s="5"/>
      <c r="AQ10461" s="25"/>
      <c r="AR10461" s="25"/>
      <c r="AS10461" s="96"/>
      <c r="AT10461" s="83"/>
      <c r="AU10461" s="14"/>
      <c r="AX10461" s="83"/>
      <c r="AY10461" s="83"/>
      <c r="AZ10461" s="83"/>
      <c r="BA10461" s="83"/>
      <c r="BJ10461" s="54"/>
      <c r="BK10461" s="22"/>
      <c r="BL10461" s="24"/>
      <c r="BP10461" s="23"/>
      <c r="BQ10461" s="24"/>
      <c r="BR10461" s="22"/>
      <c r="BS10461" s="24"/>
      <c r="BT10461" s="24"/>
      <c r="BU10461" s="23"/>
      <c r="BV10461" s="26"/>
      <c r="BX10461" s="6"/>
      <c r="BY10461" s="24"/>
      <c r="BZ10461" s="109"/>
      <c r="CA10461" s="66"/>
      <c r="CB10461" s="5"/>
      <c r="CC10461" s="68"/>
      <c r="CD10461" s="67"/>
      <c r="CE10461" s="67"/>
      <c r="CF10461" s="64"/>
      <c r="CG10461" s="5"/>
      <c r="CH10461" s="69"/>
      <c r="CI10461" s="6"/>
      <c r="CJ10461" s="5"/>
      <c r="CK10461" s="25"/>
      <c r="CL10461" s="5"/>
      <c r="DN10461" s="14"/>
      <c r="DO10461" s="14"/>
      <c r="DP10461" s="5"/>
      <c r="DQ10461" s="25"/>
      <c r="DR10461" s="25"/>
      <c r="DS10461" s="96"/>
      <c r="DT10461" s="83"/>
      <c r="DU10461" s="14"/>
      <c r="DX10461" s="83"/>
      <c r="DY10461" s="83"/>
      <c r="DZ10461" s="83"/>
      <c r="EA10461" s="83"/>
      <c r="EJ10461" s="54"/>
      <c r="EK10461" s="22"/>
      <c r="EL10461" s="24"/>
      <c r="EP10461" s="23"/>
      <c r="EQ10461" s="24"/>
      <c r="ER10461" s="22"/>
      <c r="ES10461" s="24"/>
      <c r="ET10461" s="24"/>
      <c r="EU10461" s="23"/>
      <c r="EV10461" s="26"/>
      <c r="EX10461" s="6"/>
      <c r="EY10461" s="24"/>
      <c r="EZ10461" s="109"/>
      <c r="FA10461" s="66"/>
      <c r="FB10461" s="5"/>
      <c r="FC10461" s="68"/>
      <c r="FD10461" s="67"/>
      <c r="FE10461" s="67"/>
      <c r="FF10461" s="64"/>
      <c r="FG10461" s="5"/>
      <c r="FH10461" s="69"/>
      <c r="FI10461" s="6"/>
      <c r="FJ10461" s="5"/>
      <c r="FK10461" s="25"/>
      <c r="FL10461" s="5"/>
    </row>
    <row r="10462" spans="40:168">
      <c r="AN10462" s="14"/>
      <c r="AO10462" s="14"/>
      <c r="AP10462" s="5"/>
      <c r="AQ10462" s="25"/>
      <c r="AR10462" s="25"/>
      <c r="AS10462" s="96"/>
      <c r="AT10462" s="83"/>
      <c r="AU10462" s="14"/>
      <c r="AX10462" s="83"/>
      <c r="AY10462" s="83"/>
      <c r="AZ10462" s="83"/>
      <c r="BA10462" s="83"/>
      <c r="BJ10462" s="54"/>
      <c r="BK10462" s="22"/>
      <c r="BL10462" s="24"/>
      <c r="BP10462" s="23"/>
      <c r="BQ10462" s="24"/>
      <c r="BR10462" s="22"/>
      <c r="BS10462" s="24"/>
      <c r="BT10462" s="24"/>
      <c r="BU10462" s="23"/>
      <c r="BV10462" s="26"/>
      <c r="BX10462" s="6"/>
      <c r="BY10462" s="24"/>
      <c r="BZ10462" s="109"/>
      <c r="CA10462" s="66"/>
      <c r="CB10462" s="5"/>
      <c r="CC10462" s="68"/>
      <c r="CD10462" s="67"/>
      <c r="CE10462" s="67"/>
      <c r="CF10462" s="64"/>
      <c r="CG10462" s="5"/>
      <c r="CH10462" s="69"/>
      <c r="CI10462" s="6"/>
      <c r="CJ10462" s="5"/>
      <c r="CK10462" s="25"/>
      <c r="CL10462" s="5"/>
      <c r="DN10462" s="14"/>
      <c r="DO10462" s="14"/>
      <c r="DP10462" s="5"/>
      <c r="DQ10462" s="25"/>
      <c r="DR10462" s="25"/>
      <c r="DS10462" s="96"/>
      <c r="DT10462" s="83"/>
      <c r="DU10462" s="14"/>
      <c r="DX10462" s="83"/>
      <c r="DY10462" s="83"/>
      <c r="DZ10462" s="83"/>
      <c r="EA10462" s="83"/>
      <c r="EJ10462" s="54"/>
      <c r="EK10462" s="22"/>
      <c r="EL10462" s="24"/>
      <c r="EP10462" s="23"/>
      <c r="EQ10462" s="24"/>
      <c r="ER10462" s="22"/>
      <c r="ES10462" s="24"/>
      <c r="ET10462" s="24"/>
      <c r="EU10462" s="23"/>
      <c r="EV10462" s="26"/>
      <c r="EX10462" s="6"/>
      <c r="EY10462" s="24"/>
      <c r="EZ10462" s="109"/>
      <c r="FA10462" s="66"/>
      <c r="FB10462" s="5"/>
      <c r="FC10462" s="68"/>
      <c r="FD10462" s="67"/>
      <c r="FE10462" s="67"/>
      <c r="FF10462" s="64"/>
      <c r="FG10462" s="5"/>
      <c r="FH10462" s="69"/>
      <c r="FI10462" s="6"/>
      <c r="FJ10462" s="5"/>
      <c r="FK10462" s="25"/>
      <c r="FL10462" s="5"/>
    </row>
    <row r="10463" spans="40:168">
      <c r="AN10463" s="14"/>
      <c r="AO10463" s="14"/>
      <c r="AP10463" s="5"/>
      <c r="AQ10463" s="25"/>
      <c r="AR10463" s="25"/>
      <c r="AS10463" s="96"/>
      <c r="AT10463" s="83"/>
      <c r="AU10463" s="14"/>
      <c r="AX10463" s="83"/>
      <c r="AY10463" s="83"/>
      <c r="AZ10463" s="83"/>
      <c r="BA10463" s="83"/>
      <c r="BJ10463" s="54"/>
      <c r="BK10463" s="22"/>
      <c r="BL10463" s="24"/>
      <c r="BP10463" s="23"/>
      <c r="BQ10463" s="24"/>
      <c r="BR10463" s="22"/>
      <c r="BS10463" s="24"/>
      <c r="BT10463" s="24"/>
      <c r="BU10463" s="23"/>
      <c r="BV10463" s="26"/>
      <c r="BX10463" s="6"/>
      <c r="BY10463" s="24"/>
      <c r="BZ10463" s="109"/>
      <c r="CA10463" s="66"/>
      <c r="CB10463" s="5"/>
      <c r="CC10463" s="68"/>
      <c r="CD10463" s="67"/>
      <c r="CE10463" s="67"/>
      <c r="CF10463" s="64"/>
      <c r="CG10463" s="5"/>
      <c r="CH10463" s="69"/>
      <c r="CI10463" s="6"/>
      <c r="CJ10463" s="5"/>
      <c r="CK10463" s="25"/>
      <c r="CL10463" s="5"/>
      <c r="DN10463" s="14"/>
      <c r="DO10463" s="14"/>
      <c r="DP10463" s="5"/>
      <c r="DQ10463" s="25"/>
      <c r="DR10463" s="25"/>
      <c r="DS10463" s="96"/>
      <c r="DT10463" s="83"/>
      <c r="DU10463" s="14"/>
      <c r="DX10463" s="83"/>
      <c r="DY10463" s="83"/>
      <c r="DZ10463" s="83"/>
      <c r="EA10463" s="83"/>
      <c r="EJ10463" s="54"/>
      <c r="EK10463" s="22"/>
      <c r="EL10463" s="24"/>
      <c r="EP10463" s="23"/>
      <c r="EQ10463" s="24"/>
      <c r="ER10463" s="22"/>
      <c r="ES10463" s="24"/>
      <c r="ET10463" s="24"/>
      <c r="EU10463" s="23"/>
      <c r="EV10463" s="26"/>
      <c r="EX10463" s="6"/>
      <c r="EY10463" s="24"/>
      <c r="EZ10463" s="109"/>
      <c r="FA10463" s="66"/>
      <c r="FB10463" s="5"/>
      <c r="FC10463" s="68"/>
      <c r="FD10463" s="67"/>
      <c r="FE10463" s="67"/>
      <c r="FF10463" s="64"/>
      <c r="FG10463" s="5"/>
      <c r="FH10463" s="69"/>
      <c r="FI10463" s="6"/>
      <c r="FJ10463" s="5"/>
      <c r="FK10463" s="25"/>
      <c r="FL10463" s="5"/>
    </row>
    <row r="10464" spans="40:168">
      <c r="AN10464" s="14"/>
      <c r="AO10464" s="14"/>
      <c r="AP10464" s="5"/>
      <c r="AQ10464" s="25"/>
      <c r="AR10464" s="25"/>
      <c r="AS10464" s="96"/>
      <c r="AT10464" s="83"/>
      <c r="AU10464" s="14"/>
      <c r="AX10464" s="83"/>
      <c r="AY10464" s="83"/>
      <c r="AZ10464" s="83"/>
      <c r="BA10464" s="83"/>
      <c r="BJ10464" s="54"/>
      <c r="BK10464" s="22"/>
      <c r="BL10464" s="24"/>
      <c r="BP10464" s="23"/>
      <c r="BQ10464" s="24"/>
      <c r="BR10464" s="22"/>
      <c r="BS10464" s="24"/>
      <c r="BT10464" s="24"/>
      <c r="BU10464" s="23"/>
      <c r="BV10464" s="26"/>
      <c r="BX10464" s="6"/>
      <c r="BY10464" s="24"/>
      <c r="BZ10464" s="109"/>
      <c r="CA10464" s="66"/>
      <c r="CB10464" s="5"/>
      <c r="CC10464" s="68"/>
      <c r="CD10464" s="67"/>
      <c r="CE10464" s="67"/>
      <c r="CF10464" s="64"/>
      <c r="CG10464" s="5"/>
      <c r="CH10464" s="69"/>
      <c r="CI10464" s="6"/>
      <c r="CJ10464" s="5"/>
      <c r="CK10464" s="25"/>
      <c r="CL10464" s="5"/>
      <c r="DN10464" s="14"/>
      <c r="DO10464" s="14"/>
      <c r="DP10464" s="5"/>
      <c r="DQ10464" s="25"/>
      <c r="DR10464" s="25"/>
      <c r="DS10464" s="96"/>
      <c r="DT10464" s="83"/>
      <c r="DU10464" s="14"/>
      <c r="DX10464" s="83"/>
      <c r="DY10464" s="83"/>
      <c r="DZ10464" s="83"/>
      <c r="EA10464" s="83"/>
      <c r="EJ10464" s="54"/>
      <c r="EK10464" s="22"/>
      <c r="EL10464" s="24"/>
      <c r="EP10464" s="23"/>
      <c r="EQ10464" s="24"/>
      <c r="ER10464" s="22"/>
      <c r="ES10464" s="24"/>
      <c r="ET10464" s="24"/>
      <c r="EU10464" s="23"/>
      <c r="EV10464" s="26"/>
      <c r="EX10464" s="6"/>
      <c r="EY10464" s="24"/>
      <c r="EZ10464" s="109"/>
      <c r="FA10464" s="66"/>
      <c r="FB10464" s="5"/>
      <c r="FC10464" s="68"/>
      <c r="FD10464" s="67"/>
      <c r="FE10464" s="67"/>
      <c r="FF10464" s="64"/>
      <c r="FG10464" s="5"/>
      <c r="FH10464" s="69"/>
      <c r="FI10464" s="6"/>
      <c r="FJ10464" s="5"/>
      <c r="FK10464" s="25"/>
      <c r="FL10464" s="5"/>
    </row>
    <row r="10465" spans="40:168">
      <c r="AN10465" s="14"/>
      <c r="AO10465" s="14"/>
      <c r="AP10465" s="5"/>
      <c r="AQ10465" s="25"/>
      <c r="AR10465" s="25"/>
      <c r="AS10465" s="96"/>
      <c r="AT10465" s="83"/>
      <c r="AU10465" s="14"/>
      <c r="AX10465" s="83"/>
      <c r="AY10465" s="83"/>
      <c r="AZ10465" s="83"/>
      <c r="BA10465" s="83"/>
      <c r="BJ10465" s="54"/>
      <c r="BK10465" s="22"/>
      <c r="BL10465" s="24"/>
      <c r="BP10465" s="23"/>
      <c r="BQ10465" s="24"/>
      <c r="BR10465" s="22"/>
      <c r="BS10465" s="24"/>
      <c r="BT10465" s="24"/>
      <c r="BU10465" s="23"/>
      <c r="BV10465" s="26"/>
      <c r="BX10465" s="6"/>
      <c r="BY10465" s="24"/>
      <c r="BZ10465" s="109"/>
      <c r="CA10465" s="66"/>
      <c r="CB10465" s="5"/>
      <c r="CC10465" s="68"/>
      <c r="CD10465" s="67"/>
      <c r="CE10465" s="67"/>
      <c r="CF10465" s="64"/>
      <c r="CG10465" s="5"/>
      <c r="CH10465" s="69"/>
      <c r="CI10465" s="6"/>
      <c r="CJ10465" s="5"/>
      <c r="CK10465" s="25"/>
      <c r="CL10465" s="5"/>
      <c r="DN10465" s="14"/>
      <c r="DO10465" s="14"/>
      <c r="DP10465" s="5"/>
      <c r="DQ10465" s="25"/>
      <c r="DR10465" s="25"/>
      <c r="DS10465" s="96"/>
      <c r="DT10465" s="83"/>
      <c r="DU10465" s="14"/>
      <c r="DX10465" s="83"/>
      <c r="DY10465" s="83"/>
      <c r="DZ10465" s="83"/>
      <c r="EA10465" s="83"/>
      <c r="EJ10465" s="54"/>
      <c r="EK10465" s="22"/>
      <c r="EL10465" s="24"/>
      <c r="EP10465" s="23"/>
      <c r="EQ10465" s="24"/>
      <c r="ER10465" s="22"/>
      <c r="ES10465" s="24"/>
      <c r="ET10465" s="24"/>
      <c r="EU10465" s="23"/>
      <c r="EV10465" s="26"/>
      <c r="EX10465" s="6"/>
      <c r="EY10465" s="24"/>
      <c r="EZ10465" s="109"/>
      <c r="FA10465" s="66"/>
      <c r="FB10465" s="5"/>
      <c r="FC10465" s="68"/>
      <c r="FD10465" s="67"/>
      <c r="FE10465" s="67"/>
      <c r="FF10465" s="64"/>
      <c r="FG10465" s="5"/>
      <c r="FH10465" s="69"/>
      <c r="FI10465" s="6"/>
      <c r="FJ10465" s="5"/>
      <c r="FK10465" s="25"/>
      <c r="FL10465" s="5"/>
    </row>
    <row r="10466" spans="40:168">
      <c r="AN10466" s="14"/>
      <c r="AO10466" s="14"/>
      <c r="AP10466" s="5"/>
      <c r="AQ10466" s="25"/>
      <c r="AR10466" s="25"/>
      <c r="AS10466" s="96"/>
      <c r="AT10466" s="83"/>
      <c r="AU10466" s="14"/>
      <c r="AX10466" s="83"/>
      <c r="AY10466" s="83"/>
      <c r="AZ10466" s="83"/>
      <c r="BA10466" s="83"/>
      <c r="BJ10466" s="54"/>
      <c r="BK10466" s="22"/>
      <c r="BL10466" s="24"/>
      <c r="BP10466" s="23"/>
      <c r="BQ10466" s="24"/>
      <c r="BR10466" s="22"/>
      <c r="BS10466" s="24"/>
      <c r="BT10466" s="24"/>
      <c r="BU10466" s="23"/>
      <c r="BV10466" s="26"/>
      <c r="BX10466" s="6"/>
      <c r="BY10466" s="24"/>
      <c r="BZ10466" s="109"/>
      <c r="CA10466" s="66"/>
      <c r="CB10466" s="5"/>
      <c r="CC10466" s="68"/>
      <c r="CD10466" s="67"/>
      <c r="CE10466" s="67"/>
      <c r="CF10466" s="64"/>
      <c r="CG10466" s="5"/>
      <c r="CH10466" s="69"/>
      <c r="CI10466" s="6"/>
      <c r="CJ10466" s="5"/>
      <c r="CK10466" s="25"/>
      <c r="CL10466" s="5"/>
      <c r="DN10466" s="14"/>
      <c r="DO10466" s="14"/>
      <c r="DP10466" s="5"/>
      <c r="DQ10466" s="25"/>
      <c r="DR10466" s="25"/>
      <c r="DS10466" s="96"/>
      <c r="DT10466" s="83"/>
      <c r="DU10466" s="14"/>
      <c r="DX10466" s="83"/>
      <c r="DY10466" s="83"/>
      <c r="DZ10466" s="83"/>
      <c r="EA10466" s="83"/>
      <c r="EJ10466" s="54"/>
      <c r="EK10466" s="22"/>
      <c r="EL10466" s="24"/>
      <c r="EP10466" s="23"/>
      <c r="EQ10466" s="24"/>
      <c r="ER10466" s="22"/>
      <c r="ES10466" s="24"/>
      <c r="ET10466" s="24"/>
      <c r="EU10466" s="23"/>
      <c r="EV10466" s="26"/>
      <c r="EX10466" s="6"/>
      <c r="EY10466" s="24"/>
      <c r="EZ10466" s="109"/>
      <c r="FA10466" s="66"/>
      <c r="FB10466" s="5"/>
      <c r="FC10466" s="68"/>
      <c r="FD10466" s="67"/>
      <c r="FE10466" s="67"/>
      <c r="FF10466" s="64"/>
      <c r="FG10466" s="5"/>
      <c r="FH10466" s="69"/>
      <c r="FI10466" s="6"/>
      <c r="FJ10466" s="5"/>
      <c r="FK10466" s="25"/>
      <c r="FL10466" s="5"/>
    </row>
    <row r="10467" spans="40:168">
      <c r="AN10467" s="14"/>
      <c r="AO10467" s="14"/>
      <c r="AP10467" s="5"/>
      <c r="AQ10467" s="25"/>
      <c r="AR10467" s="25"/>
      <c r="AS10467" s="96"/>
      <c r="AT10467" s="83"/>
      <c r="AU10467" s="14"/>
      <c r="AX10467" s="83"/>
      <c r="AY10467" s="83"/>
      <c r="AZ10467" s="83"/>
      <c r="BA10467" s="83"/>
      <c r="BJ10467" s="54"/>
      <c r="BK10467" s="22"/>
      <c r="BL10467" s="24"/>
      <c r="BP10467" s="23"/>
      <c r="BQ10467" s="24"/>
      <c r="BR10467" s="22"/>
      <c r="BS10467" s="24"/>
      <c r="BT10467" s="24"/>
      <c r="BU10467" s="23"/>
      <c r="BV10467" s="26"/>
      <c r="BX10467" s="6"/>
      <c r="BY10467" s="24"/>
      <c r="BZ10467" s="109"/>
      <c r="CA10467" s="66"/>
      <c r="CB10467" s="5"/>
      <c r="CC10467" s="68"/>
      <c r="CD10467" s="67"/>
      <c r="CE10467" s="67"/>
      <c r="CF10467" s="64"/>
      <c r="CG10467" s="5"/>
      <c r="CH10467" s="69"/>
      <c r="CI10467" s="6"/>
      <c r="CJ10467" s="5"/>
      <c r="CK10467" s="25"/>
      <c r="CL10467" s="5"/>
      <c r="DN10467" s="14"/>
      <c r="DO10467" s="14"/>
      <c r="DP10467" s="5"/>
      <c r="DQ10467" s="25"/>
      <c r="DR10467" s="25"/>
      <c r="DS10467" s="96"/>
      <c r="DT10467" s="83"/>
      <c r="DU10467" s="14"/>
      <c r="DX10467" s="83"/>
      <c r="DY10467" s="83"/>
      <c r="DZ10467" s="83"/>
      <c r="EA10467" s="83"/>
      <c r="EJ10467" s="54"/>
      <c r="EK10467" s="22"/>
      <c r="EL10467" s="24"/>
      <c r="EP10467" s="23"/>
      <c r="EQ10467" s="24"/>
      <c r="ER10467" s="22"/>
      <c r="ES10467" s="24"/>
      <c r="ET10467" s="24"/>
      <c r="EU10467" s="23"/>
      <c r="EV10467" s="26"/>
      <c r="EX10467" s="6"/>
      <c r="EY10467" s="24"/>
      <c r="EZ10467" s="109"/>
      <c r="FA10467" s="66"/>
      <c r="FB10467" s="5"/>
      <c r="FC10467" s="68"/>
      <c r="FD10467" s="67"/>
      <c r="FE10467" s="67"/>
      <c r="FF10467" s="64"/>
      <c r="FG10467" s="5"/>
      <c r="FH10467" s="69"/>
      <c r="FI10467" s="6"/>
      <c r="FJ10467" s="5"/>
      <c r="FK10467" s="25"/>
      <c r="FL10467" s="5"/>
    </row>
    <row r="10468" spans="40:168">
      <c r="AN10468" s="14"/>
      <c r="AO10468" s="14"/>
      <c r="AP10468" s="5"/>
      <c r="AQ10468" s="25"/>
      <c r="AR10468" s="25"/>
      <c r="AS10468" s="96"/>
      <c r="AT10468" s="83"/>
      <c r="AU10468" s="14"/>
      <c r="AX10468" s="83"/>
      <c r="AY10468" s="83"/>
      <c r="AZ10468" s="83"/>
      <c r="BA10468" s="83"/>
      <c r="BJ10468" s="54"/>
      <c r="BK10468" s="22"/>
      <c r="BL10468" s="24"/>
      <c r="BP10468" s="23"/>
      <c r="BQ10468" s="24"/>
      <c r="BR10468" s="22"/>
      <c r="BS10468" s="24"/>
      <c r="BT10468" s="24"/>
      <c r="BU10468" s="23"/>
      <c r="BV10468" s="26"/>
      <c r="BX10468" s="6"/>
      <c r="BY10468" s="24"/>
      <c r="BZ10468" s="109"/>
      <c r="CA10468" s="66"/>
      <c r="CB10468" s="5"/>
      <c r="CC10468" s="68"/>
      <c r="CD10468" s="67"/>
      <c r="CE10468" s="67"/>
      <c r="CF10468" s="64"/>
      <c r="CG10468" s="5"/>
      <c r="CH10468" s="69"/>
      <c r="CI10468" s="6"/>
      <c r="CJ10468" s="5"/>
      <c r="CK10468" s="25"/>
      <c r="CL10468" s="5"/>
      <c r="DN10468" s="14"/>
      <c r="DO10468" s="14"/>
      <c r="DP10468" s="5"/>
      <c r="DQ10468" s="25"/>
      <c r="DR10468" s="25"/>
      <c r="DS10468" s="96"/>
      <c r="DT10468" s="83"/>
      <c r="DU10468" s="14"/>
      <c r="DX10468" s="83"/>
      <c r="DY10468" s="83"/>
      <c r="DZ10468" s="83"/>
      <c r="EA10468" s="83"/>
      <c r="EJ10468" s="54"/>
      <c r="EK10468" s="22"/>
      <c r="EL10468" s="24"/>
      <c r="EP10468" s="23"/>
      <c r="EQ10468" s="24"/>
      <c r="ER10468" s="22"/>
      <c r="ES10468" s="24"/>
      <c r="ET10468" s="24"/>
      <c r="EU10468" s="23"/>
      <c r="EV10468" s="26"/>
      <c r="EX10468" s="6"/>
      <c r="EY10468" s="24"/>
      <c r="EZ10468" s="109"/>
      <c r="FA10468" s="66"/>
      <c r="FB10468" s="5"/>
      <c r="FC10468" s="68"/>
      <c r="FD10468" s="67"/>
      <c r="FE10468" s="67"/>
      <c r="FF10468" s="64"/>
      <c r="FG10468" s="5"/>
      <c r="FH10468" s="69"/>
      <c r="FI10468" s="6"/>
      <c r="FJ10468" s="5"/>
      <c r="FK10468" s="25"/>
      <c r="FL10468" s="5"/>
    </row>
    <row r="10469" spans="40:168">
      <c r="AN10469" s="14"/>
      <c r="AO10469" s="14"/>
      <c r="AP10469" s="5"/>
      <c r="AQ10469" s="25"/>
      <c r="AR10469" s="25"/>
      <c r="AS10469" s="96"/>
      <c r="AT10469" s="83"/>
      <c r="AU10469" s="14"/>
      <c r="AX10469" s="83"/>
      <c r="AY10469" s="83"/>
      <c r="AZ10469" s="83"/>
      <c r="BA10469" s="83"/>
      <c r="BJ10469" s="54"/>
      <c r="BK10469" s="22"/>
      <c r="BL10469" s="24"/>
      <c r="BP10469" s="23"/>
      <c r="BQ10469" s="24"/>
      <c r="BR10469" s="22"/>
      <c r="BS10469" s="24"/>
      <c r="BT10469" s="24"/>
      <c r="BU10469" s="23"/>
      <c r="BV10469" s="26"/>
      <c r="BX10469" s="6"/>
      <c r="BY10469" s="24"/>
      <c r="BZ10469" s="109"/>
      <c r="CA10469" s="66"/>
      <c r="CB10469" s="5"/>
      <c r="CC10469" s="68"/>
      <c r="CD10469" s="67"/>
      <c r="CE10469" s="67"/>
      <c r="CF10469" s="64"/>
      <c r="CG10469" s="5"/>
      <c r="CH10469" s="69"/>
      <c r="CI10469" s="6"/>
      <c r="CJ10469" s="5"/>
      <c r="CK10469" s="25"/>
      <c r="CL10469" s="5"/>
      <c r="DN10469" s="14"/>
      <c r="DO10469" s="14"/>
      <c r="DP10469" s="5"/>
      <c r="DQ10469" s="25"/>
      <c r="DR10469" s="25"/>
      <c r="DS10469" s="96"/>
      <c r="DT10469" s="83"/>
      <c r="DU10469" s="14"/>
      <c r="DX10469" s="83"/>
      <c r="DY10469" s="83"/>
      <c r="DZ10469" s="83"/>
      <c r="EA10469" s="83"/>
      <c r="EJ10469" s="54"/>
      <c r="EK10469" s="22"/>
      <c r="EL10469" s="24"/>
      <c r="EP10469" s="23"/>
      <c r="EQ10469" s="24"/>
      <c r="ER10469" s="22"/>
      <c r="ES10469" s="24"/>
      <c r="ET10469" s="24"/>
      <c r="EU10469" s="23"/>
      <c r="EV10469" s="26"/>
      <c r="EX10469" s="6"/>
      <c r="EY10469" s="24"/>
      <c r="EZ10469" s="109"/>
      <c r="FA10469" s="66"/>
      <c r="FB10469" s="5"/>
      <c r="FC10469" s="68"/>
      <c r="FD10469" s="67"/>
      <c r="FE10469" s="67"/>
      <c r="FF10469" s="64"/>
      <c r="FG10469" s="5"/>
      <c r="FH10469" s="69"/>
      <c r="FI10469" s="6"/>
      <c r="FJ10469" s="5"/>
      <c r="FK10469" s="25"/>
      <c r="FL10469" s="5"/>
    </row>
    <row r="10470" spans="40:168">
      <c r="AN10470" s="14"/>
      <c r="AO10470" s="14"/>
      <c r="AP10470" s="5"/>
      <c r="AQ10470" s="25"/>
      <c r="AR10470" s="25"/>
      <c r="AS10470" s="96"/>
      <c r="AT10470" s="83"/>
      <c r="AU10470" s="14"/>
      <c r="AX10470" s="83"/>
      <c r="AY10470" s="83"/>
      <c r="AZ10470" s="83"/>
      <c r="BA10470" s="83"/>
      <c r="BJ10470" s="54"/>
      <c r="BK10470" s="22"/>
      <c r="BL10470" s="24"/>
      <c r="BP10470" s="23"/>
      <c r="BQ10470" s="24"/>
      <c r="BR10470" s="22"/>
      <c r="BS10470" s="24"/>
      <c r="BT10470" s="24"/>
      <c r="BU10470" s="23"/>
      <c r="BV10470" s="26"/>
      <c r="BX10470" s="6"/>
      <c r="BY10470" s="24"/>
      <c r="BZ10470" s="109"/>
      <c r="CA10470" s="66"/>
      <c r="CB10470" s="5"/>
      <c r="CC10470" s="68"/>
      <c r="CD10470" s="67"/>
      <c r="CE10470" s="67"/>
      <c r="CF10470" s="64"/>
      <c r="CG10470" s="5"/>
      <c r="CH10470" s="69"/>
      <c r="CI10470" s="6"/>
      <c r="CJ10470" s="5"/>
      <c r="CK10470" s="25"/>
      <c r="CL10470" s="5"/>
      <c r="DN10470" s="14"/>
      <c r="DO10470" s="14"/>
      <c r="DP10470" s="5"/>
      <c r="DQ10470" s="25"/>
      <c r="DR10470" s="25"/>
      <c r="DS10470" s="96"/>
      <c r="DT10470" s="83"/>
      <c r="DU10470" s="14"/>
      <c r="DX10470" s="83"/>
      <c r="DY10470" s="83"/>
      <c r="DZ10470" s="83"/>
      <c r="EA10470" s="83"/>
      <c r="EJ10470" s="54"/>
      <c r="EK10470" s="22"/>
      <c r="EL10470" s="24"/>
      <c r="EP10470" s="23"/>
      <c r="EQ10470" s="24"/>
      <c r="ER10470" s="22"/>
      <c r="ES10470" s="24"/>
      <c r="ET10470" s="24"/>
      <c r="EU10470" s="23"/>
      <c r="EV10470" s="26"/>
      <c r="EX10470" s="6"/>
      <c r="EY10470" s="24"/>
      <c r="EZ10470" s="109"/>
      <c r="FA10470" s="66"/>
      <c r="FB10470" s="5"/>
      <c r="FC10470" s="68"/>
      <c r="FD10470" s="67"/>
      <c r="FE10470" s="67"/>
      <c r="FF10470" s="64"/>
      <c r="FG10470" s="5"/>
      <c r="FH10470" s="69"/>
      <c r="FI10470" s="6"/>
      <c r="FJ10470" s="5"/>
      <c r="FK10470" s="25"/>
      <c r="FL10470" s="5"/>
    </row>
    <row r="10471" spans="40:168">
      <c r="AN10471" s="14"/>
      <c r="AO10471" s="14"/>
      <c r="AP10471" s="5"/>
      <c r="AQ10471" s="25"/>
      <c r="AR10471" s="25"/>
      <c r="AS10471" s="96"/>
      <c r="AT10471" s="83"/>
      <c r="AU10471" s="14"/>
      <c r="AX10471" s="83"/>
      <c r="AY10471" s="83"/>
      <c r="AZ10471" s="83"/>
      <c r="BA10471" s="83"/>
      <c r="BJ10471" s="54"/>
      <c r="BK10471" s="22"/>
      <c r="BL10471" s="24"/>
      <c r="BP10471" s="23"/>
      <c r="BQ10471" s="24"/>
      <c r="BR10471" s="22"/>
      <c r="BS10471" s="24"/>
      <c r="BT10471" s="24"/>
      <c r="BU10471" s="23"/>
      <c r="BV10471" s="26"/>
      <c r="BX10471" s="6"/>
      <c r="BY10471" s="24"/>
      <c r="BZ10471" s="109"/>
      <c r="CA10471" s="66"/>
      <c r="CB10471" s="5"/>
      <c r="CC10471" s="68"/>
      <c r="CD10471" s="67"/>
      <c r="CE10471" s="67"/>
      <c r="CF10471" s="64"/>
      <c r="CG10471" s="5"/>
      <c r="CH10471" s="69"/>
      <c r="CI10471" s="6"/>
      <c r="CJ10471" s="5"/>
      <c r="CK10471" s="25"/>
      <c r="CL10471" s="5"/>
      <c r="DN10471" s="14"/>
      <c r="DO10471" s="14"/>
      <c r="DP10471" s="5"/>
      <c r="DQ10471" s="25"/>
      <c r="DR10471" s="25"/>
      <c r="DS10471" s="96"/>
      <c r="DT10471" s="83"/>
      <c r="DU10471" s="14"/>
      <c r="DX10471" s="83"/>
      <c r="DY10471" s="83"/>
      <c r="DZ10471" s="83"/>
      <c r="EA10471" s="83"/>
      <c r="EJ10471" s="54"/>
      <c r="EK10471" s="22"/>
      <c r="EL10471" s="24"/>
      <c r="EP10471" s="23"/>
      <c r="EQ10471" s="24"/>
      <c r="ER10471" s="22"/>
      <c r="ES10471" s="24"/>
      <c r="ET10471" s="24"/>
      <c r="EU10471" s="23"/>
      <c r="EV10471" s="26"/>
      <c r="EX10471" s="6"/>
      <c r="EY10471" s="24"/>
      <c r="EZ10471" s="109"/>
      <c r="FA10471" s="66"/>
      <c r="FB10471" s="5"/>
      <c r="FC10471" s="68"/>
      <c r="FD10471" s="67"/>
      <c r="FE10471" s="67"/>
      <c r="FF10471" s="64"/>
      <c r="FG10471" s="5"/>
      <c r="FH10471" s="69"/>
      <c r="FI10471" s="6"/>
      <c r="FJ10471" s="5"/>
      <c r="FK10471" s="25"/>
      <c r="FL10471" s="5"/>
    </row>
    <row r="10472" spans="40:168">
      <c r="AN10472" s="14"/>
      <c r="AO10472" s="14"/>
      <c r="AP10472" s="5"/>
      <c r="AQ10472" s="25"/>
      <c r="AR10472" s="25"/>
      <c r="AS10472" s="96"/>
      <c r="AT10472" s="83"/>
      <c r="AU10472" s="14"/>
      <c r="AX10472" s="83"/>
      <c r="AY10472" s="83"/>
      <c r="AZ10472" s="83"/>
      <c r="BA10472" s="83"/>
      <c r="BJ10472" s="54"/>
      <c r="BK10472" s="22"/>
      <c r="BL10472" s="24"/>
      <c r="BP10472" s="23"/>
      <c r="BQ10472" s="24"/>
      <c r="BR10472" s="22"/>
      <c r="BS10472" s="24"/>
      <c r="BT10472" s="24"/>
      <c r="BU10472" s="23"/>
      <c r="BV10472" s="26"/>
      <c r="BX10472" s="6"/>
      <c r="BY10472" s="24"/>
      <c r="BZ10472" s="109"/>
      <c r="CA10472" s="66"/>
      <c r="CB10472" s="5"/>
      <c r="CC10472" s="68"/>
      <c r="CD10472" s="67"/>
      <c r="CE10472" s="67"/>
      <c r="CF10472" s="64"/>
      <c r="CG10472" s="5"/>
      <c r="CH10472" s="69"/>
      <c r="CI10472" s="6"/>
      <c r="CJ10472" s="5"/>
      <c r="CK10472" s="25"/>
      <c r="CL10472" s="5"/>
      <c r="DN10472" s="14"/>
      <c r="DO10472" s="14"/>
      <c r="DP10472" s="5"/>
      <c r="DQ10472" s="25"/>
      <c r="DR10472" s="25"/>
      <c r="DS10472" s="96"/>
      <c r="DT10472" s="83"/>
      <c r="DU10472" s="14"/>
      <c r="DX10472" s="83"/>
      <c r="DY10472" s="83"/>
      <c r="DZ10472" s="83"/>
      <c r="EA10472" s="83"/>
      <c r="EJ10472" s="54"/>
      <c r="EK10472" s="22"/>
      <c r="EL10472" s="24"/>
      <c r="EP10472" s="23"/>
      <c r="EQ10472" s="24"/>
      <c r="ER10472" s="22"/>
      <c r="ES10472" s="24"/>
      <c r="ET10472" s="24"/>
      <c r="EU10472" s="23"/>
      <c r="EV10472" s="26"/>
      <c r="EX10472" s="6"/>
      <c r="EY10472" s="24"/>
      <c r="EZ10472" s="109"/>
      <c r="FA10472" s="66"/>
      <c r="FB10472" s="5"/>
      <c r="FC10472" s="68"/>
      <c r="FD10472" s="67"/>
      <c r="FE10472" s="67"/>
      <c r="FF10472" s="64"/>
      <c r="FG10472" s="5"/>
      <c r="FH10472" s="69"/>
      <c r="FI10472" s="6"/>
      <c r="FJ10472" s="5"/>
      <c r="FK10472" s="25"/>
      <c r="FL10472" s="5"/>
    </row>
    <row r="10473" spans="40:168">
      <c r="AN10473" s="14"/>
      <c r="AO10473" s="14"/>
      <c r="AP10473" s="5"/>
      <c r="AQ10473" s="25"/>
      <c r="AR10473" s="25"/>
      <c r="AS10473" s="96"/>
      <c r="AT10473" s="83"/>
      <c r="AU10473" s="14"/>
      <c r="AX10473" s="83"/>
      <c r="AY10473" s="83"/>
      <c r="AZ10473" s="83"/>
      <c r="BA10473" s="83"/>
      <c r="BJ10473" s="54"/>
      <c r="BK10473" s="22"/>
      <c r="BL10473" s="24"/>
      <c r="BP10473" s="23"/>
      <c r="BQ10473" s="24"/>
      <c r="BR10473" s="22"/>
      <c r="BS10473" s="24"/>
      <c r="BT10473" s="24"/>
      <c r="BU10473" s="23"/>
      <c r="BV10473" s="26"/>
      <c r="BX10473" s="6"/>
      <c r="BY10473" s="24"/>
      <c r="BZ10473" s="109"/>
      <c r="CA10473" s="66"/>
      <c r="CB10473" s="5"/>
      <c r="CC10473" s="68"/>
      <c r="CD10473" s="67"/>
      <c r="CE10473" s="67"/>
      <c r="CF10473" s="64"/>
      <c r="CG10473" s="5"/>
      <c r="CH10473" s="69"/>
      <c r="CI10473" s="6"/>
      <c r="CJ10473" s="5"/>
      <c r="CK10473" s="25"/>
      <c r="CL10473" s="5"/>
      <c r="DN10473" s="14"/>
      <c r="DO10473" s="14"/>
      <c r="DP10473" s="5"/>
      <c r="DQ10473" s="25"/>
      <c r="DR10473" s="25"/>
      <c r="DS10473" s="96"/>
      <c r="DT10473" s="83"/>
      <c r="DU10473" s="14"/>
      <c r="DX10473" s="83"/>
      <c r="DY10473" s="83"/>
      <c r="DZ10473" s="83"/>
      <c r="EA10473" s="83"/>
      <c r="EJ10473" s="54"/>
      <c r="EK10473" s="22"/>
      <c r="EL10473" s="24"/>
      <c r="EP10473" s="23"/>
      <c r="EQ10473" s="24"/>
      <c r="ER10473" s="22"/>
      <c r="ES10473" s="24"/>
      <c r="ET10473" s="24"/>
      <c r="EU10473" s="23"/>
      <c r="EV10473" s="26"/>
      <c r="EX10473" s="6"/>
      <c r="EY10473" s="24"/>
      <c r="EZ10473" s="109"/>
      <c r="FA10473" s="66"/>
      <c r="FB10473" s="5"/>
      <c r="FC10473" s="68"/>
      <c r="FD10473" s="67"/>
      <c r="FE10473" s="67"/>
      <c r="FF10473" s="64"/>
      <c r="FG10473" s="5"/>
      <c r="FH10473" s="69"/>
      <c r="FI10473" s="6"/>
      <c r="FJ10473" s="5"/>
      <c r="FK10473" s="25"/>
      <c r="FL10473" s="5"/>
    </row>
    <row r="10474" spans="40:168">
      <c r="AN10474" s="14"/>
      <c r="AO10474" s="14"/>
      <c r="AP10474" s="5"/>
      <c r="AQ10474" s="25"/>
      <c r="AR10474" s="25"/>
      <c r="AS10474" s="96"/>
      <c r="AT10474" s="83"/>
      <c r="AU10474" s="14"/>
      <c r="AX10474" s="83"/>
      <c r="AY10474" s="83"/>
      <c r="AZ10474" s="83"/>
      <c r="BA10474" s="83"/>
      <c r="BJ10474" s="54"/>
      <c r="BK10474" s="22"/>
      <c r="BL10474" s="24"/>
      <c r="BP10474" s="23"/>
      <c r="BQ10474" s="24"/>
      <c r="BR10474" s="22"/>
      <c r="BS10474" s="24"/>
      <c r="BT10474" s="24"/>
      <c r="BU10474" s="23"/>
      <c r="BV10474" s="26"/>
      <c r="BX10474" s="6"/>
      <c r="BY10474" s="24"/>
      <c r="BZ10474" s="109"/>
      <c r="CA10474" s="66"/>
      <c r="CB10474" s="5"/>
      <c r="CC10474" s="68"/>
      <c r="CD10474" s="67"/>
      <c r="CE10474" s="67"/>
      <c r="CF10474" s="64"/>
      <c r="CG10474" s="5"/>
      <c r="CH10474" s="69"/>
      <c r="CI10474" s="6"/>
      <c r="CJ10474" s="5"/>
      <c r="CK10474" s="25"/>
      <c r="CL10474" s="5"/>
      <c r="DN10474" s="14"/>
      <c r="DO10474" s="14"/>
      <c r="DP10474" s="5"/>
      <c r="DQ10474" s="25"/>
      <c r="DR10474" s="25"/>
      <c r="DS10474" s="96"/>
      <c r="DT10474" s="83"/>
      <c r="DU10474" s="14"/>
      <c r="DX10474" s="83"/>
      <c r="DY10474" s="83"/>
      <c r="DZ10474" s="83"/>
      <c r="EA10474" s="83"/>
      <c r="EJ10474" s="54"/>
      <c r="EK10474" s="22"/>
      <c r="EL10474" s="24"/>
      <c r="EP10474" s="23"/>
      <c r="EQ10474" s="24"/>
      <c r="ER10474" s="22"/>
      <c r="ES10474" s="24"/>
      <c r="ET10474" s="24"/>
      <c r="EU10474" s="23"/>
      <c r="EV10474" s="26"/>
      <c r="EX10474" s="6"/>
      <c r="EY10474" s="24"/>
      <c r="EZ10474" s="109"/>
      <c r="FA10474" s="66"/>
      <c r="FB10474" s="5"/>
      <c r="FC10474" s="68"/>
      <c r="FD10474" s="67"/>
      <c r="FE10474" s="67"/>
      <c r="FF10474" s="64"/>
      <c r="FG10474" s="5"/>
      <c r="FH10474" s="69"/>
      <c r="FI10474" s="6"/>
      <c r="FJ10474" s="5"/>
      <c r="FK10474" s="25"/>
      <c r="FL10474" s="5"/>
    </row>
    <row r="10475" spans="40:168">
      <c r="AN10475" s="14"/>
      <c r="AO10475" s="14"/>
      <c r="AP10475" s="5"/>
      <c r="AQ10475" s="25"/>
      <c r="AR10475" s="25"/>
      <c r="AS10475" s="96"/>
      <c r="AT10475" s="83"/>
      <c r="AU10475" s="14"/>
      <c r="AX10475" s="83"/>
      <c r="AY10475" s="83"/>
      <c r="AZ10475" s="83"/>
      <c r="BA10475" s="83"/>
      <c r="BJ10475" s="54"/>
      <c r="BK10475" s="22"/>
      <c r="BL10475" s="24"/>
      <c r="BP10475" s="23"/>
      <c r="BQ10475" s="24"/>
      <c r="BR10475" s="22"/>
      <c r="BS10475" s="24"/>
      <c r="BT10475" s="24"/>
      <c r="BU10475" s="23"/>
      <c r="BV10475" s="26"/>
      <c r="BX10475" s="6"/>
      <c r="BY10475" s="24"/>
      <c r="BZ10475" s="109"/>
      <c r="CA10475" s="66"/>
      <c r="CB10475" s="5"/>
      <c r="CC10475" s="68"/>
      <c r="CD10475" s="67"/>
      <c r="CE10475" s="67"/>
      <c r="CF10475" s="64"/>
      <c r="CG10475" s="5"/>
      <c r="CH10475" s="69"/>
      <c r="CI10475" s="6"/>
      <c r="CJ10475" s="5"/>
      <c r="CK10475" s="25"/>
      <c r="CL10475" s="5"/>
      <c r="DN10475" s="14"/>
      <c r="DO10475" s="14"/>
      <c r="DP10475" s="5"/>
      <c r="DQ10475" s="25"/>
      <c r="DR10475" s="25"/>
      <c r="DS10475" s="96"/>
      <c r="DT10475" s="83"/>
      <c r="DU10475" s="14"/>
      <c r="DX10475" s="83"/>
      <c r="DY10475" s="83"/>
      <c r="DZ10475" s="83"/>
      <c r="EA10475" s="83"/>
      <c r="EJ10475" s="54"/>
      <c r="EK10475" s="22"/>
      <c r="EL10475" s="24"/>
      <c r="EP10475" s="23"/>
      <c r="EQ10475" s="24"/>
      <c r="ER10475" s="22"/>
      <c r="ES10475" s="24"/>
      <c r="ET10475" s="24"/>
      <c r="EU10475" s="23"/>
      <c r="EV10475" s="26"/>
      <c r="EX10475" s="6"/>
      <c r="EY10475" s="24"/>
      <c r="EZ10475" s="109"/>
      <c r="FA10475" s="66"/>
      <c r="FB10475" s="5"/>
      <c r="FC10475" s="68"/>
      <c r="FD10475" s="67"/>
      <c r="FE10475" s="67"/>
      <c r="FF10475" s="64"/>
      <c r="FG10475" s="5"/>
      <c r="FH10475" s="69"/>
      <c r="FI10475" s="6"/>
      <c r="FJ10475" s="5"/>
      <c r="FK10475" s="25"/>
      <c r="FL10475" s="5"/>
    </row>
    <row r="10476" spans="40:168">
      <c r="AN10476" s="14"/>
      <c r="AO10476" s="14"/>
      <c r="AP10476" s="5"/>
      <c r="AQ10476" s="25"/>
      <c r="AR10476" s="25"/>
      <c r="AS10476" s="96"/>
      <c r="AT10476" s="83"/>
      <c r="AU10476" s="14"/>
      <c r="AX10476" s="83"/>
      <c r="AY10476" s="83"/>
      <c r="AZ10476" s="83"/>
      <c r="BA10476" s="83"/>
      <c r="BJ10476" s="54"/>
      <c r="BK10476" s="22"/>
      <c r="BL10476" s="24"/>
      <c r="BP10476" s="23"/>
      <c r="BQ10476" s="24"/>
      <c r="BR10476" s="22"/>
      <c r="BS10476" s="24"/>
      <c r="BT10476" s="24"/>
      <c r="BU10476" s="23"/>
      <c r="BV10476" s="26"/>
      <c r="BX10476" s="6"/>
      <c r="BY10476" s="24"/>
      <c r="BZ10476" s="109"/>
      <c r="CA10476" s="66"/>
      <c r="CB10476" s="5"/>
      <c r="CC10476" s="68"/>
      <c r="CD10476" s="67"/>
      <c r="CE10476" s="67"/>
      <c r="CF10476" s="64"/>
      <c r="CG10476" s="5"/>
      <c r="CH10476" s="69"/>
      <c r="CI10476" s="6"/>
      <c r="CJ10476" s="5"/>
      <c r="CK10476" s="25"/>
      <c r="CL10476" s="5"/>
      <c r="DN10476" s="14"/>
      <c r="DO10476" s="14"/>
      <c r="DP10476" s="5"/>
      <c r="DQ10476" s="25"/>
      <c r="DR10476" s="25"/>
      <c r="DS10476" s="96"/>
      <c r="DT10476" s="83"/>
      <c r="DU10476" s="14"/>
      <c r="DX10476" s="83"/>
      <c r="DY10476" s="83"/>
      <c r="DZ10476" s="83"/>
      <c r="EA10476" s="83"/>
      <c r="EJ10476" s="54"/>
      <c r="EK10476" s="22"/>
      <c r="EL10476" s="24"/>
      <c r="EP10476" s="23"/>
      <c r="EQ10476" s="24"/>
      <c r="ER10476" s="22"/>
      <c r="ES10476" s="24"/>
      <c r="ET10476" s="24"/>
      <c r="EU10476" s="23"/>
      <c r="EV10476" s="26"/>
      <c r="EX10476" s="6"/>
      <c r="EY10476" s="24"/>
      <c r="EZ10476" s="109"/>
      <c r="FA10476" s="66"/>
      <c r="FB10476" s="5"/>
      <c r="FC10476" s="68"/>
      <c r="FD10476" s="67"/>
      <c r="FE10476" s="67"/>
      <c r="FF10476" s="64"/>
      <c r="FG10476" s="5"/>
      <c r="FH10476" s="69"/>
      <c r="FI10476" s="6"/>
      <c r="FJ10476" s="5"/>
      <c r="FK10476" s="25"/>
      <c r="FL10476" s="5"/>
    </row>
    <row r="10477" spans="40:168">
      <c r="AN10477" s="14"/>
      <c r="AO10477" s="14"/>
      <c r="AP10477" s="5"/>
      <c r="AQ10477" s="25"/>
      <c r="AR10477" s="25"/>
      <c r="AS10477" s="96"/>
      <c r="AT10477" s="83"/>
      <c r="AU10477" s="14"/>
      <c r="AX10477" s="83"/>
      <c r="AY10477" s="83"/>
      <c r="AZ10477" s="83"/>
      <c r="BA10477" s="83"/>
      <c r="BJ10477" s="54"/>
      <c r="BK10477" s="22"/>
      <c r="BL10477" s="24"/>
      <c r="BP10477" s="23"/>
      <c r="BQ10477" s="24"/>
      <c r="BR10477" s="22"/>
      <c r="BS10477" s="24"/>
      <c r="BT10477" s="24"/>
      <c r="BU10477" s="23"/>
      <c r="BV10477" s="26"/>
      <c r="BX10477" s="6"/>
      <c r="BY10477" s="24"/>
      <c r="BZ10477" s="109"/>
      <c r="CA10477" s="66"/>
      <c r="CB10477" s="5"/>
      <c r="CC10477" s="68"/>
      <c r="CD10477" s="67"/>
      <c r="CE10477" s="67"/>
      <c r="CF10477" s="64"/>
      <c r="CG10477" s="5"/>
      <c r="CH10477" s="69"/>
      <c r="CI10477" s="6"/>
      <c r="CJ10477" s="5"/>
      <c r="CK10477" s="25"/>
      <c r="CL10477" s="5"/>
      <c r="DN10477" s="14"/>
      <c r="DO10477" s="14"/>
      <c r="DP10477" s="5"/>
      <c r="DQ10477" s="25"/>
      <c r="DR10477" s="25"/>
      <c r="DS10477" s="96"/>
      <c r="DT10477" s="83"/>
      <c r="DU10477" s="14"/>
      <c r="DX10477" s="83"/>
      <c r="DY10477" s="83"/>
      <c r="DZ10477" s="83"/>
      <c r="EA10477" s="83"/>
      <c r="EJ10477" s="54"/>
      <c r="EK10477" s="22"/>
      <c r="EL10477" s="24"/>
      <c r="EP10477" s="23"/>
      <c r="EQ10477" s="24"/>
      <c r="ER10477" s="22"/>
      <c r="ES10477" s="24"/>
      <c r="ET10477" s="24"/>
      <c r="EU10477" s="23"/>
      <c r="EV10477" s="26"/>
      <c r="EX10477" s="6"/>
      <c r="EY10477" s="24"/>
      <c r="EZ10477" s="109"/>
      <c r="FA10477" s="66"/>
      <c r="FB10477" s="5"/>
      <c r="FC10477" s="68"/>
      <c r="FD10477" s="67"/>
      <c r="FE10477" s="67"/>
      <c r="FF10477" s="64"/>
      <c r="FG10477" s="5"/>
      <c r="FH10477" s="69"/>
      <c r="FI10477" s="6"/>
      <c r="FJ10477" s="5"/>
      <c r="FK10477" s="25"/>
      <c r="FL10477" s="5"/>
    </row>
    <row r="10478" spans="40:168">
      <c r="AN10478" s="14"/>
      <c r="AO10478" s="14"/>
      <c r="AP10478" s="5"/>
      <c r="AQ10478" s="25"/>
      <c r="AR10478" s="25"/>
      <c r="AS10478" s="96"/>
      <c r="AT10478" s="83"/>
      <c r="AU10478" s="14"/>
      <c r="AX10478" s="83"/>
      <c r="AY10478" s="83"/>
      <c r="AZ10478" s="83"/>
      <c r="BA10478" s="83"/>
      <c r="BJ10478" s="54"/>
      <c r="BK10478" s="22"/>
      <c r="BL10478" s="24"/>
      <c r="BP10478" s="23"/>
      <c r="BQ10478" s="24"/>
      <c r="BR10478" s="22"/>
      <c r="BS10478" s="24"/>
      <c r="BT10478" s="24"/>
      <c r="BU10478" s="23"/>
      <c r="BV10478" s="26"/>
      <c r="BX10478" s="6"/>
      <c r="BY10478" s="24"/>
      <c r="BZ10478" s="109"/>
      <c r="CA10478" s="66"/>
      <c r="CB10478" s="5"/>
      <c r="CC10478" s="68"/>
      <c r="CD10478" s="67"/>
      <c r="CE10478" s="67"/>
      <c r="CF10478" s="64"/>
      <c r="CG10478" s="5"/>
      <c r="CH10478" s="69"/>
      <c r="CI10478" s="6"/>
      <c r="CJ10478" s="5"/>
      <c r="CK10478" s="25"/>
      <c r="CL10478" s="5"/>
      <c r="DN10478" s="14"/>
      <c r="DO10478" s="14"/>
      <c r="DP10478" s="5"/>
      <c r="DQ10478" s="25"/>
      <c r="DR10478" s="25"/>
      <c r="DS10478" s="96"/>
      <c r="DT10478" s="83"/>
      <c r="DU10478" s="14"/>
      <c r="DX10478" s="83"/>
      <c r="DY10478" s="83"/>
      <c r="DZ10478" s="83"/>
      <c r="EA10478" s="83"/>
      <c r="EJ10478" s="54"/>
      <c r="EK10478" s="22"/>
      <c r="EL10478" s="24"/>
      <c r="EP10478" s="23"/>
      <c r="EQ10478" s="24"/>
      <c r="ER10478" s="22"/>
      <c r="ES10478" s="24"/>
      <c r="ET10478" s="24"/>
      <c r="EU10478" s="23"/>
      <c r="EV10478" s="26"/>
      <c r="EX10478" s="6"/>
      <c r="EY10478" s="24"/>
      <c r="EZ10478" s="109"/>
      <c r="FA10478" s="66"/>
      <c r="FB10478" s="5"/>
      <c r="FC10478" s="68"/>
      <c r="FD10478" s="67"/>
      <c r="FE10478" s="67"/>
      <c r="FF10478" s="64"/>
      <c r="FG10478" s="5"/>
      <c r="FH10478" s="69"/>
      <c r="FI10478" s="6"/>
      <c r="FJ10478" s="5"/>
      <c r="FK10478" s="25"/>
      <c r="FL10478" s="5"/>
    </row>
    <row r="10479" spans="40:168">
      <c r="AN10479" s="14"/>
      <c r="AO10479" s="14"/>
      <c r="AP10479" s="5"/>
      <c r="AQ10479" s="25"/>
      <c r="AR10479" s="25"/>
      <c r="AS10479" s="96"/>
      <c r="AT10479" s="83"/>
      <c r="AU10479" s="14"/>
      <c r="AX10479" s="83"/>
      <c r="AY10479" s="83"/>
      <c r="AZ10479" s="83"/>
      <c r="BA10479" s="83"/>
      <c r="BJ10479" s="54"/>
      <c r="BK10479" s="22"/>
      <c r="BL10479" s="24"/>
      <c r="BP10479" s="23"/>
      <c r="BQ10479" s="24"/>
      <c r="BR10479" s="22"/>
      <c r="BS10479" s="24"/>
      <c r="BT10479" s="24"/>
      <c r="BU10479" s="23"/>
      <c r="BV10479" s="26"/>
      <c r="BX10479" s="6"/>
      <c r="BY10479" s="24"/>
      <c r="BZ10479" s="109"/>
      <c r="CA10479" s="66"/>
      <c r="CB10479" s="5"/>
      <c r="CC10479" s="68"/>
      <c r="CD10479" s="67"/>
      <c r="CE10479" s="67"/>
      <c r="CF10479" s="64"/>
      <c r="CG10479" s="5"/>
      <c r="CH10479" s="69"/>
      <c r="CI10479" s="6"/>
      <c r="CJ10479" s="5"/>
      <c r="CK10479" s="25"/>
      <c r="CL10479" s="5"/>
      <c r="DN10479" s="14"/>
      <c r="DO10479" s="14"/>
      <c r="DP10479" s="5"/>
      <c r="DQ10479" s="25"/>
      <c r="DR10479" s="25"/>
      <c r="DS10479" s="96"/>
      <c r="DT10479" s="83"/>
      <c r="DU10479" s="14"/>
      <c r="DX10479" s="83"/>
      <c r="DY10479" s="83"/>
      <c r="DZ10479" s="83"/>
      <c r="EA10479" s="83"/>
      <c r="EJ10479" s="54"/>
      <c r="EK10479" s="22"/>
      <c r="EL10479" s="24"/>
      <c r="EP10479" s="23"/>
      <c r="EQ10479" s="24"/>
      <c r="ER10479" s="22"/>
      <c r="ES10479" s="24"/>
      <c r="ET10479" s="24"/>
      <c r="EU10479" s="23"/>
      <c r="EV10479" s="26"/>
      <c r="EX10479" s="6"/>
      <c r="EY10479" s="24"/>
      <c r="EZ10479" s="109"/>
      <c r="FA10479" s="66"/>
      <c r="FB10479" s="5"/>
      <c r="FC10479" s="68"/>
      <c r="FD10479" s="67"/>
      <c r="FE10479" s="67"/>
      <c r="FF10479" s="64"/>
      <c r="FG10479" s="5"/>
      <c r="FH10479" s="69"/>
      <c r="FI10479" s="6"/>
      <c r="FJ10479" s="5"/>
      <c r="FK10479" s="25"/>
      <c r="FL10479" s="5"/>
    </row>
    <row r="10480" spans="40:168">
      <c r="AN10480" s="14"/>
      <c r="AO10480" s="14"/>
      <c r="AP10480" s="5"/>
      <c r="AQ10480" s="25"/>
      <c r="AR10480" s="25"/>
      <c r="AS10480" s="96"/>
      <c r="AT10480" s="83"/>
      <c r="AU10480" s="14"/>
      <c r="AX10480" s="83"/>
      <c r="AY10480" s="83"/>
      <c r="AZ10480" s="83"/>
      <c r="BA10480" s="83"/>
      <c r="BJ10480" s="54"/>
      <c r="BK10480" s="22"/>
      <c r="BL10480" s="24"/>
      <c r="BP10480" s="23"/>
      <c r="BQ10480" s="24"/>
      <c r="BR10480" s="22"/>
      <c r="BS10480" s="24"/>
      <c r="BT10480" s="24"/>
      <c r="BU10480" s="23"/>
      <c r="BV10480" s="26"/>
      <c r="BX10480" s="6"/>
      <c r="BY10480" s="24"/>
      <c r="BZ10480" s="109"/>
      <c r="CA10480" s="66"/>
      <c r="CB10480" s="5"/>
      <c r="CC10480" s="68"/>
      <c r="CD10480" s="67"/>
      <c r="CE10480" s="67"/>
      <c r="CF10480" s="64"/>
      <c r="CG10480" s="5"/>
      <c r="CH10480" s="69"/>
      <c r="CI10480" s="6"/>
      <c r="CJ10480" s="5"/>
      <c r="CK10480" s="25"/>
      <c r="CL10480" s="5"/>
      <c r="DN10480" s="14"/>
      <c r="DO10480" s="14"/>
      <c r="DP10480" s="5"/>
      <c r="DQ10480" s="25"/>
      <c r="DR10480" s="25"/>
      <c r="DS10480" s="96"/>
      <c r="DT10480" s="83"/>
      <c r="DU10480" s="14"/>
      <c r="DX10480" s="83"/>
      <c r="DY10480" s="83"/>
      <c r="DZ10480" s="83"/>
      <c r="EA10480" s="83"/>
      <c r="EJ10480" s="54"/>
      <c r="EK10480" s="22"/>
      <c r="EL10480" s="24"/>
      <c r="EP10480" s="23"/>
      <c r="EQ10480" s="24"/>
      <c r="ER10480" s="22"/>
      <c r="ES10480" s="24"/>
      <c r="ET10480" s="24"/>
      <c r="EU10480" s="23"/>
      <c r="EV10480" s="26"/>
      <c r="EX10480" s="6"/>
      <c r="EY10480" s="24"/>
      <c r="EZ10480" s="109"/>
      <c r="FA10480" s="66"/>
      <c r="FB10480" s="5"/>
      <c r="FC10480" s="68"/>
      <c r="FD10480" s="67"/>
      <c r="FE10480" s="67"/>
      <c r="FF10480" s="64"/>
      <c r="FG10480" s="5"/>
      <c r="FH10480" s="69"/>
      <c r="FI10480" s="6"/>
      <c r="FJ10480" s="5"/>
      <c r="FK10480" s="25"/>
      <c r="FL10480" s="5"/>
    </row>
    <row r="10481" spans="40:168">
      <c r="AN10481" s="14"/>
      <c r="AO10481" s="14"/>
      <c r="AP10481" s="5"/>
      <c r="AQ10481" s="25"/>
      <c r="AR10481" s="25"/>
      <c r="AS10481" s="96"/>
      <c r="AT10481" s="83"/>
      <c r="AU10481" s="14"/>
      <c r="AX10481" s="83"/>
      <c r="AY10481" s="83"/>
      <c r="AZ10481" s="83"/>
      <c r="BA10481" s="83"/>
      <c r="BJ10481" s="54"/>
      <c r="BK10481" s="22"/>
      <c r="BL10481" s="24"/>
      <c r="BP10481" s="23"/>
      <c r="BQ10481" s="24"/>
      <c r="BR10481" s="22"/>
      <c r="BS10481" s="24"/>
      <c r="BT10481" s="24"/>
      <c r="BU10481" s="23"/>
      <c r="BV10481" s="26"/>
      <c r="BX10481" s="6"/>
      <c r="BY10481" s="24"/>
      <c r="BZ10481" s="109"/>
      <c r="CA10481" s="66"/>
      <c r="CB10481" s="5"/>
      <c r="CC10481" s="68"/>
      <c r="CD10481" s="67"/>
      <c r="CE10481" s="67"/>
      <c r="CF10481" s="64"/>
      <c r="CG10481" s="5"/>
      <c r="CH10481" s="69"/>
      <c r="CI10481" s="6"/>
      <c r="CJ10481" s="5"/>
      <c r="CK10481" s="25"/>
      <c r="CL10481" s="5"/>
      <c r="DN10481" s="14"/>
      <c r="DO10481" s="14"/>
      <c r="DP10481" s="5"/>
      <c r="DQ10481" s="25"/>
      <c r="DR10481" s="25"/>
      <c r="DS10481" s="96"/>
      <c r="DT10481" s="83"/>
      <c r="DU10481" s="14"/>
      <c r="DX10481" s="83"/>
      <c r="DY10481" s="83"/>
      <c r="DZ10481" s="83"/>
      <c r="EA10481" s="83"/>
      <c r="EJ10481" s="54"/>
      <c r="EK10481" s="22"/>
      <c r="EL10481" s="24"/>
      <c r="EP10481" s="23"/>
      <c r="EQ10481" s="24"/>
      <c r="ER10481" s="22"/>
      <c r="ES10481" s="24"/>
      <c r="ET10481" s="24"/>
      <c r="EU10481" s="23"/>
      <c r="EV10481" s="26"/>
      <c r="EX10481" s="6"/>
      <c r="EY10481" s="24"/>
      <c r="EZ10481" s="109"/>
      <c r="FA10481" s="66"/>
      <c r="FB10481" s="5"/>
      <c r="FC10481" s="68"/>
      <c r="FD10481" s="67"/>
      <c r="FE10481" s="67"/>
      <c r="FF10481" s="64"/>
      <c r="FG10481" s="5"/>
      <c r="FH10481" s="69"/>
      <c r="FI10481" s="6"/>
      <c r="FJ10481" s="5"/>
      <c r="FK10481" s="25"/>
      <c r="FL10481" s="5"/>
    </row>
    <row r="10482" spans="40:168">
      <c r="AN10482" s="14"/>
      <c r="AO10482" s="14"/>
      <c r="AP10482" s="5"/>
      <c r="AQ10482" s="25"/>
      <c r="AR10482" s="25"/>
      <c r="AS10482" s="96"/>
      <c r="AT10482" s="83"/>
      <c r="AU10482" s="14"/>
      <c r="AX10482" s="83"/>
      <c r="AY10482" s="83"/>
      <c r="AZ10482" s="83"/>
      <c r="BA10482" s="83"/>
      <c r="BJ10482" s="54"/>
      <c r="BK10482" s="22"/>
      <c r="BL10482" s="24"/>
      <c r="BP10482" s="23"/>
      <c r="BQ10482" s="24"/>
      <c r="BR10482" s="22"/>
      <c r="BS10482" s="24"/>
      <c r="BT10482" s="24"/>
      <c r="BU10482" s="23"/>
      <c r="BV10482" s="26"/>
      <c r="BX10482" s="6"/>
      <c r="BY10482" s="24"/>
      <c r="BZ10482" s="109"/>
      <c r="CA10482" s="66"/>
      <c r="CB10482" s="5"/>
      <c r="CC10482" s="68"/>
      <c r="CD10482" s="67"/>
      <c r="CE10482" s="67"/>
      <c r="CF10482" s="64"/>
      <c r="CG10482" s="5"/>
      <c r="CH10482" s="69"/>
      <c r="CI10482" s="6"/>
      <c r="CJ10482" s="5"/>
      <c r="CK10482" s="25"/>
      <c r="CL10482" s="5"/>
      <c r="DN10482" s="14"/>
      <c r="DO10482" s="14"/>
      <c r="DP10482" s="5"/>
      <c r="DQ10482" s="25"/>
      <c r="DR10482" s="25"/>
      <c r="DS10482" s="96"/>
      <c r="DT10482" s="83"/>
      <c r="DU10482" s="14"/>
      <c r="DX10482" s="83"/>
      <c r="DY10482" s="83"/>
      <c r="DZ10482" s="83"/>
      <c r="EA10482" s="83"/>
      <c r="EJ10482" s="54"/>
      <c r="EK10482" s="22"/>
      <c r="EL10482" s="24"/>
      <c r="EP10482" s="23"/>
      <c r="EQ10482" s="24"/>
      <c r="ER10482" s="22"/>
      <c r="ES10482" s="24"/>
      <c r="ET10482" s="24"/>
      <c r="EU10482" s="23"/>
      <c r="EV10482" s="26"/>
      <c r="EX10482" s="6"/>
      <c r="EY10482" s="24"/>
      <c r="EZ10482" s="109"/>
      <c r="FA10482" s="66"/>
      <c r="FB10482" s="5"/>
      <c r="FC10482" s="68"/>
      <c r="FD10482" s="67"/>
      <c r="FE10482" s="67"/>
      <c r="FF10482" s="64"/>
      <c r="FG10482" s="5"/>
      <c r="FH10482" s="69"/>
      <c r="FI10482" s="6"/>
      <c r="FJ10482" s="5"/>
      <c r="FK10482" s="25"/>
      <c r="FL10482" s="5"/>
    </row>
    <row r="10483" spans="40:168">
      <c r="AN10483" s="14"/>
      <c r="AO10483" s="14"/>
      <c r="AP10483" s="5"/>
      <c r="AQ10483" s="25"/>
      <c r="AR10483" s="25"/>
      <c r="AS10483" s="96"/>
      <c r="AT10483" s="83"/>
      <c r="AU10483" s="14"/>
      <c r="AX10483" s="83"/>
      <c r="AY10483" s="83"/>
      <c r="AZ10483" s="83"/>
      <c r="BA10483" s="83"/>
      <c r="BJ10483" s="54"/>
      <c r="BK10483" s="22"/>
      <c r="BL10483" s="24"/>
      <c r="BP10483" s="23"/>
      <c r="BQ10483" s="24"/>
      <c r="BR10483" s="22"/>
      <c r="BS10483" s="24"/>
      <c r="BT10483" s="24"/>
      <c r="BU10483" s="23"/>
      <c r="BV10483" s="26"/>
      <c r="BX10483" s="6"/>
      <c r="BY10483" s="24"/>
      <c r="BZ10483" s="109"/>
      <c r="CA10483" s="66"/>
      <c r="CB10483" s="5"/>
      <c r="CC10483" s="68"/>
      <c r="CD10483" s="67"/>
      <c r="CE10483" s="67"/>
      <c r="CF10483" s="64"/>
      <c r="CG10483" s="5"/>
      <c r="CH10483" s="69"/>
      <c r="CI10483" s="6"/>
      <c r="CJ10483" s="5"/>
      <c r="CK10483" s="25"/>
      <c r="CL10483" s="5"/>
      <c r="DN10483" s="14"/>
      <c r="DO10483" s="14"/>
      <c r="DP10483" s="5"/>
      <c r="DQ10483" s="25"/>
      <c r="DR10483" s="25"/>
      <c r="DS10483" s="96"/>
      <c r="DT10483" s="83"/>
      <c r="DU10483" s="14"/>
      <c r="DX10483" s="83"/>
      <c r="DY10483" s="83"/>
      <c r="DZ10483" s="83"/>
      <c r="EA10483" s="83"/>
      <c r="EJ10483" s="54"/>
      <c r="EK10483" s="22"/>
      <c r="EL10483" s="24"/>
      <c r="EP10483" s="23"/>
      <c r="EQ10483" s="24"/>
      <c r="ER10483" s="22"/>
      <c r="ES10483" s="24"/>
      <c r="ET10483" s="24"/>
      <c r="EU10483" s="23"/>
      <c r="EV10483" s="26"/>
      <c r="EX10483" s="6"/>
      <c r="EY10483" s="24"/>
      <c r="EZ10483" s="109"/>
      <c r="FA10483" s="66"/>
      <c r="FB10483" s="5"/>
      <c r="FC10483" s="68"/>
      <c r="FD10483" s="67"/>
      <c r="FE10483" s="67"/>
      <c r="FF10483" s="64"/>
      <c r="FG10483" s="5"/>
      <c r="FH10483" s="69"/>
      <c r="FI10483" s="6"/>
      <c r="FJ10483" s="5"/>
      <c r="FK10483" s="25"/>
      <c r="FL10483" s="5"/>
    </row>
    <row r="10484" spans="40:168">
      <c r="AN10484" s="14"/>
      <c r="AO10484" s="14"/>
      <c r="AP10484" s="5"/>
      <c r="AQ10484" s="25"/>
      <c r="AR10484" s="25"/>
      <c r="AS10484" s="96"/>
      <c r="AT10484" s="83"/>
      <c r="AU10484" s="14"/>
      <c r="AX10484" s="83"/>
      <c r="AY10484" s="83"/>
      <c r="AZ10484" s="83"/>
      <c r="BA10484" s="83"/>
      <c r="BJ10484" s="54"/>
      <c r="BK10484" s="22"/>
      <c r="BL10484" s="24"/>
      <c r="BP10484" s="23"/>
      <c r="BQ10484" s="24"/>
      <c r="BR10484" s="22"/>
      <c r="BS10484" s="24"/>
      <c r="BT10484" s="24"/>
      <c r="BU10484" s="23"/>
      <c r="BV10484" s="26"/>
      <c r="BX10484" s="6"/>
      <c r="BY10484" s="24"/>
      <c r="BZ10484" s="109"/>
      <c r="CA10484" s="66"/>
      <c r="CB10484" s="5"/>
      <c r="CC10484" s="68"/>
      <c r="CD10484" s="67"/>
      <c r="CE10484" s="67"/>
      <c r="CF10484" s="64"/>
      <c r="CG10484" s="5"/>
      <c r="CH10484" s="69"/>
      <c r="CI10484" s="6"/>
      <c r="CJ10484" s="5"/>
      <c r="CK10484" s="25"/>
      <c r="CL10484" s="5"/>
      <c r="DN10484" s="14"/>
      <c r="DO10484" s="14"/>
      <c r="DP10484" s="5"/>
      <c r="DQ10484" s="25"/>
      <c r="DR10484" s="25"/>
      <c r="DS10484" s="96"/>
      <c r="DT10484" s="83"/>
      <c r="DU10484" s="14"/>
      <c r="DX10484" s="83"/>
      <c r="DY10484" s="83"/>
      <c r="DZ10484" s="83"/>
      <c r="EA10484" s="83"/>
      <c r="EJ10484" s="54"/>
      <c r="EK10484" s="22"/>
      <c r="EL10484" s="24"/>
      <c r="EP10484" s="23"/>
      <c r="EQ10484" s="24"/>
      <c r="ER10484" s="22"/>
      <c r="ES10484" s="24"/>
      <c r="ET10484" s="24"/>
      <c r="EU10484" s="23"/>
      <c r="EV10484" s="26"/>
      <c r="EX10484" s="6"/>
      <c r="EY10484" s="24"/>
      <c r="EZ10484" s="109"/>
      <c r="FA10484" s="66"/>
      <c r="FB10484" s="5"/>
      <c r="FC10484" s="68"/>
      <c r="FD10484" s="67"/>
      <c r="FE10484" s="67"/>
      <c r="FF10484" s="64"/>
      <c r="FG10484" s="5"/>
      <c r="FH10484" s="69"/>
      <c r="FI10484" s="6"/>
      <c r="FJ10484" s="5"/>
      <c r="FK10484" s="25"/>
      <c r="FL10484" s="5"/>
    </row>
    <row r="10485" spans="40:168">
      <c r="AN10485" s="14"/>
      <c r="AO10485" s="14"/>
      <c r="AP10485" s="5"/>
      <c r="AQ10485" s="25"/>
      <c r="AR10485" s="25"/>
      <c r="AS10485" s="96"/>
      <c r="AT10485" s="83"/>
      <c r="AU10485" s="14"/>
      <c r="AX10485" s="83"/>
      <c r="AY10485" s="83"/>
      <c r="AZ10485" s="83"/>
      <c r="BA10485" s="83"/>
      <c r="BJ10485" s="54"/>
      <c r="BK10485" s="22"/>
      <c r="BL10485" s="24"/>
      <c r="BP10485" s="23"/>
      <c r="BQ10485" s="24"/>
      <c r="BR10485" s="22"/>
      <c r="BS10485" s="24"/>
      <c r="BT10485" s="24"/>
      <c r="BU10485" s="23"/>
      <c r="BV10485" s="26"/>
      <c r="BX10485" s="6"/>
      <c r="BY10485" s="24"/>
      <c r="BZ10485" s="109"/>
      <c r="CA10485" s="66"/>
      <c r="CB10485" s="5"/>
      <c r="CC10485" s="68"/>
      <c r="CD10485" s="67"/>
      <c r="CE10485" s="67"/>
      <c r="CF10485" s="64"/>
      <c r="CG10485" s="5"/>
      <c r="CH10485" s="69"/>
      <c r="CI10485" s="6"/>
      <c r="CJ10485" s="5"/>
      <c r="CK10485" s="25"/>
      <c r="CL10485" s="5"/>
      <c r="DN10485" s="14"/>
      <c r="DO10485" s="14"/>
      <c r="DP10485" s="5"/>
      <c r="DQ10485" s="25"/>
      <c r="DR10485" s="25"/>
      <c r="DS10485" s="96"/>
      <c r="DT10485" s="83"/>
      <c r="DU10485" s="14"/>
      <c r="DX10485" s="83"/>
      <c r="DY10485" s="83"/>
      <c r="DZ10485" s="83"/>
      <c r="EA10485" s="83"/>
      <c r="EJ10485" s="54"/>
      <c r="EK10485" s="22"/>
      <c r="EL10485" s="24"/>
      <c r="EP10485" s="23"/>
      <c r="EQ10485" s="24"/>
      <c r="ER10485" s="22"/>
      <c r="ES10485" s="24"/>
      <c r="ET10485" s="24"/>
      <c r="EU10485" s="23"/>
      <c r="EV10485" s="26"/>
      <c r="EX10485" s="6"/>
      <c r="EY10485" s="24"/>
      <c r="EZ10485" s="109"/>
      <c r="FA10485" s="66"/>
      <c r="FB10485" s="5"/>
      <c r="FC10485" s="68"/>
      <c r="FD10485" s="67"/>
      <c r="FE10485" s="67"/>
      <c r="FF10485" s="64"/>
      <c r="FG10485" s="5"/>
      <c r="FH10485" s="69"/>
      <c r="FI10485" s="6"/>
      <c r="FJ10485" s="5"/>
      <c r="FK10485" s="25"/>
      <c r="FL10485" s="5"/>
    </row>
    <row r="10486" spans="40:168">
      <c r="AN10486" s="14"/>
      <c r="AO10486" s="14"/>
      <c r="AP10486" s="5"/>
      <c r="AQ10486" s="25"/>
      <c r="AR10486" s="25"/>
      <c r="AS10486" s="96"/>
      <c r="AT10486" s="83"/>
      <c r="AU10486" s="14"/>
      <c r="AX10486" s="83"/>
      <c r="AY10486" s="83"/>
      <c r="AZ10486" s="83"/>
      <c r="BA10486" s="83"/>
      <c r="BJ10486" s="54"/>
      <c r="BK10486" s="22"/>
      <c r="BL10486" s="24"/>
      <c r="BP10486" s="23"/>
      <c r="BQ10486" s="24"/>
      <c r="BR10486" s="22"/>
      <c r="BS10486" s="24"/>
      <c r="BT10486" s="24"/>
      <c r="BU10486" s="23"/>
      <c r="BV10486" s="26"/>
      <c r="BX10486" s="6"/>
      <c r="BY10486" s="24"/>
      <c r="BZ10486" s="109"/>
      <c r="CA10486" s="66"/>
      <c r="CB10486" s="5"/>
      <c r="CC10486" s="68"/>
      <c r="CD10486" s="67"/>
      <c r="CE10486" s="67"/>
      <c r="CF10486" s="64"/>
      <c r="CG10486" s="5"/>
      <c r="CH10486" s="69"/>
      <c r="CI10486" s="6"/>
      <c r="CJ10486" s="5"/>
      <c r="CK10486" s="25"/>
      <c r="CL10486" s="5"/>
      <c r="DN10486" s="14"/>
      <c r="DO10486" s="14"/>
      <c r="DP10486" s="5"/>
      <c r="DQ10486" s="25"/>
      <c r="DR10486" s="25"/>
      <c r="DS10486" s="96"/>
      <c r="DT10486" s="83"/>
      <c r="DU10486" s="14"/>
      <c r="DX10486" s="83"/>
      <c r="DY10486" s="83"/>
      <c r="DZ10486" s="83"/>
      <c r="EA10486" s="83"/>
      <c r="EJ10486" s="54"/>
      <c r="EK10486" s="22"/>
      <c r="EL10486" s="24"/>
      <c r="EP10486" s="23"/>
      <c r="EQ10486" s="24"/>
      <c r="ER10486" s="22"/>
      <c r="ES10486" s="24"/>
      <c r="ET10486" s="24"/>
      <c r="EU10486" s="23"/>
      <c r="EV10486" s="26"/>
      <c r="EX10486" s="6"/>
      <c r="EY10486" s="24"/>
      <c r="EZ10486" s="109"/>
      <c r="FA10486" s="66"/>
      <c r="FB10486" s="5"/>
      <c r="FC10486" s="68"/>
      <c r="FD10486" s="67"/>
      <c r="FE10486" s="67"/>
      <c r="FF10486" s="64"/>
      <c r="FG10486" s="5"/>
      <c r="FH10486" s="69"/>
      <c r="FI10486" s="6"/>
      <c r="FJ10486" s="5"/>
      <c r="FK10486" s="25"/>
      <c r="FL10486" s="5"/>
    </row>
    <row r="10487" spans="40:168">
      <c r="AN10487" s="14"/>
      <c r="AO10487" s="14"/>
      <c r="AP10487" s="5"/>
      <c r="AQ10487" s="25"/>
      <c r="AR10487" s="25"/>
      <c r="AS10487" s="96"/>
      <c r="AT10487" s="83"/>
      <c r="AU10487" s="14"/>
      <c r="AX10487" s="83"/>
      <c r="AY10487" s="83"/>
      <c r="AZ10487" s="83"/>
      <c r="BA10487" s="83"/>
      <c r="BJ10487" s="54"/>
      <c r="BK10487" s="22"/>
      <c r="BL10487" s="24"/>
      <c r="BP10487" s="23"/>
      <c r="BQ10487" s="24"/>
      <c r="BR10487" s="22"/>
      <c r="BS10487" s="24"/>
      <c r="BT10487" s="24"/>
      <c r="BU10487" s="23"/>
      <c r="BV10487" s="26"/>
      <c r="BX10487" s="6"/>
      <c r="BY10487" s="24"/>
      <c r="BZ10487" s="109"/>
      <c r="CA10487" s="66"/>
      <c r="CB10487" s="5"/>
      <c r="CC10487" s="68"/>
      <c r="CD10487" s="67"/>
      <c r="CE10487" s="67"/>
      <c r="CF10487" s="64"/>
      <c r="CG10487" s="5"/>
      <c r="CH10487" s="69"/>
      <c r="CI10487" s="6"/>
      <c r="CJ10487" s="5"/>
      <c r="CK10487" s="25"/>
      <c r="CL10487" s="5"/>
      <c r="DN10487" s="14"/>
      <c r="DO10487" s="14"/>
      <c r="DP10487" s="5"/>
      <c r="DQ10487" s="25"/>
      <c r="DR10487" s="25"/>
      <c r="DS10487" s="96"/>
      <c r="DT10487" s="83"/>
      <c r="DU10487" s="14"/>
      <c r="DX10487" s="83"/>
      <c r="DY10487" s="83"/>
      <c r="DZ10487" s="83"/>
      <c r="EA10487" s="83"/>
      <c r="EJ10487" s="54"/>
      <c r="EK10487" s="22"/>
      <c r="EL10487" s="24"/>
      <c r="EP10487" s="23"/>
      <c r="EQ10487" s="24"/>
      <c r="ER10487" s="22"/>
      <c r="ES10487" s="24"/>
      <c r="ET10487" s="24"/>
      <c r="EU10487" s="23"/>
      <c r="EV10487" s="26"/>
      <c r="EX10487" s="6"/>
      <c r="EY10487" s="24"/>
      <c r="EZ10487" s="109"/>
      <c r="FA10487" s="66"/>
      <c r="FB10487" s="5"/>
      <c r="FC10487" s="68"/>
      <c r="FD10487" s="67"/>
      <c r="FE10487" s="67"/>
      <c r="FF10487" s="64"/>
      <c r="FG10487" s="5"/>
      <c r="FH10487" s="69"/>
      <c r="FI10487" s="6"/>
      <c r="FJ10487" s="5"/>
      <c r="FK10487" s="25"/>
      <c r="FL10487" s="5"/>
    </row>
    <row r="10488" spans="40:168">
      <c r="AN10488" s="14"/>
      <c r="AO10488" s="14"/>
      <c r="AP10488" s="5"/>
      <c r="AQ10488" s="25"/>
      <c r="AR10488" s="25"/>
      <c r="AS10488" s="96"/>
      <c r="AT10488" s="83"/>
      <c r="AU10488" s="14"/>
      <c r="AX10488" s="83"/>
      <c r="AY10488" s="83"/>
      <c r="AZ10488" s="83"/>
      <c r="BA10488" s="83"/>
      <c r="BJ10488" s="54"/>
      <c r="BK10488" s="22"/>
      <c r="BL10488" s="24"/>
      <c r="BP10488" s="23"/>
      <c r="BQ10488" s="24"/>
      <c r="BR10488" s="22"/>
      <c r="BS10488" s="24"/>
      <c r="BT10488" s="24"/>
      <c r="BU10488" s="23"/>
      <c r="BV10488" s="26"/>
      <c r="BX10488" s="6"/>
      <c r="BY10488" s="24"/>
      <c r="BZ10488" s="109"/>
      <c r="CA10488" s="66"/>
      <c r="CB10488" s="5"/>
      <c r="CC10488" s="68"/>
      <c r="CD10488" s="67"/>
      <c r="CE10488" s="67"/>
      <c r="CF10488" s="64"/>
      <c r="CG10488" s="5"/>
      <c r="CH10488" s="69"/>
      <c r="CI10488" s="6"/>
      <c r="CJ10488" s="5"/>
      <c r="CK10488" s="25"/>
      <c r="CL10488" s="5"/>
      <c r="DN10488" s="14"/>
      <c r="DO10488" s="14"/>
      <c r="DP10488" s="5"/>
      <c r="DQ10488" s="25"/>
      <c r="DR10488" s="25"/>
      <c r="DS10488" s="96"/>
      <c r="DT10488" s="83"/>
      <c r="DU10488" s="14"/>
      <c r="DX10488" s="83"/>
      <c r="DY10488" s="83"/>
      <c r="DZ10488" s="83"/>
      <c r="EA10488" s="83"/>
      <c r="EJ10488" s="54"/>
      <c r="EK10488" s="22"/>
      <c r="EL10488" s="24"/>
      <c r="EP10488" s="23"/>
      <c r="EQ10488" s="24"/>
      <c r="ER10488" s="22"/>
      <c r="ES10488" s="24"/>
      <c r="ET10488" s="24"/>
      <c r="EU10488" s="23"/>
      <c r="EV10488" s="26"/>
      <c r="EX10488" s="6"/>
      <c r="EY10488" s="24"/>
      <c r="EZ10488" s="109"/>
      <c r="FA10488" s="66"/>
      <c r="FB10488" s="5"/>
      <c r="FC10488" s="68"/>
      <c r="FD10488" s="67"/>
      <c r="FE10488" s="67"/>
      <c r="FF10488" s="64"/>
      <c r="FG10488" s="5"/>
      <c r="FH10488" s="69"/>
      <c r="FI10488" s="6"/>
      <c r="FJ10488" s="5"/>
      <c r="FK10488" s="25"/>
      <c r="FL10488" s="5"/>
    </row>
    <row r="10489" spans="40:168">
      <c r="AN10489" s="14"/>
      <c r="AO10489" s="14"/>
      <c r="AP10489" s="5"/>
      <c r="AQ10489" s="25"/>
      <c r="AR10489" s="25"/>
      <c r="AS10489" s="96"/>
      <c r="AT10489" s="83"/>
      <c r="AU10489" s="14"/>
      <c r="AX10489" s="83"/>
      <c r="AY10489" s="83"/>
      <c r="AZ10489" s="83"/>
      <c r="BA10489" s="83"/>
      <c r="BJ10489" s="54"/>
      <c r="BK10489" s="22"/>
      <c r="BL10489" s="24"/>
      <c r="BP10489" s="23"/>
      <c r="BQ10489" s="24"/>
      <c r="BR10489" s="22"/>
      <c r="BS10489" s="24"/>
      <c r="BT10489" s="24"/>
      <c r="BU10489" s="23"/>
      <c r="BV10489" s="26"/>
      <c r="BX10489" s="6"/>
      <c r="BY10489" s="24"/>
      <c r="BZ10489" s="109"/>
      <c r="CA10489" s="66"/>
      <c r="CB10489" s="5"/>
      <c r="CC10489" s="68"/>
      <c r="CD10489" s="67"/>
      <c r="CE10489" s="67"/>
      <c r="CF10489" s="64"/>
      <c r="CG10489" s="5"/>
      <c r="CH10489" s="69"/>
      <c r="CI10489" s="6"/>
      <c r="CJ10489" s="5"/>
      <c r="CK10489" s="25"/>
      <c r="CL10489" s="5"/>
      <c r="DN10489" s="14"/>
      <c r="DO10489" s="14"/>
      <c r="DP10489" s="5"/>
      <c r="DQ10489" s="25"/>
      <c r="DR10489" s="25"/>
      <c r="DS10489" s="96"/>
      <c r="DT10489" s="83"/>
      <c r="DU10489" s="14"/>
      <c r="DX10489" s="83"/>
      <c r="DY10489" s="83"/>
      <c r="DZ10489" s="83"/>
      <c r="EA10489" s="83"/>
      <c r="EJ10489" s="54"/>
      <c r="EK10489" s="22"/>
      <c r="EL10489" s="24"/>
      <c r="EP10489" s="23"/>
      <c r="EQ10489" s="24"/>
      <c r="ER10489" s="22"/>
      <c r="ES10489" s="24"/>
      <c r="ET10489" s="24"/>
      <c r="EU10489" s="23"/>
      <c r="EV10489" s="26"/>
      <c r="EX10489" s="6"/>
      <c r="EY10489" s="24"/>
      <c r="EZ10489" s="109"/>
      <c r="FA10489" s="66"/>
      <c r="FB10489" s="5"/>
      <c r="FC10489" s="68"/>
      <c r="FD10489" s="67"/>
      <c r="FE10489" s="67"/>
      <c r="FF10489" s="64"/>
      <c r="FG10489" s="5"/>
      <c r="FH10489" s="69"/>
      <c r="FI10489" s="6"/>
      <c r="FJ10489" s="5"/>
      <c r="FK10489" s="25"/>
      <c r="FL10489" s="5"/>
    </row>
    <row r="10490" spans="40:168">
      <c r="AN10490" s="14"/>
      <c r="AO10490" s="14"/>
      <c r="AP10490" s="5"/>
      <c r="AQ10490" s="25"/>
      <c r="AR10490" s="25"/>
      <c r="AS10490" s="96"/>
      <c r="AT10490" s="83"/>
      <c r="AU10490" s="14"/>
      <c r="AX10490" s="83"/>
      <c r="AY10490" s="83"/>
      <c r="AZ10490" s="83"/>
      <c r="BA10490" s="83"/>
      <c r="BJ10490" s="54"/>
      <c r="BK10490" s="22"/>
      <c r="BL10490" s="24"/>
      <c r="BP10490" s="23"/>
      <c r="BQ10490" s="24"/>
      <c r="BR10490" s="22"/>
      <c r="BS10490" s="24"/>
      <c r="BT10490" s="24"/>
      <c r="BU10490" s="23"/>
      <c r="BV10490" s="26"/>
      <c r="BX10490" s="6"/>
      <c r="BY10490" s="24"/>
      <c r="BZ10490" s="109"/>
      <c r="CA10490" s="66"/>
      <c r="CB10490" s="5"/>
      <c r="CC10490" s="68"/>
      <c r="CD10490" s="67"/>
      <c r="CE10490" s="67"/>
      <c r="CF10490" s="64"/>
      <c r="CG10490" s="5"/>
      <c r="CH10490" s="69"/>
      <c r="CI10490" s="6"/>
      <c r="CJ10490" s="5"/>
      <c r="CK10490" s="25"/>
      <c r="CL10490" s="5"/>
      <c r="DN10490" s="14"/>
      <c r="DO10490" s="14"/>
      <c r="DP10490" s="5"/>
      <c r="DQ10490" s="25"/>
      <c r="DR10490" s="25"/>
      <c r="DS10490" s="96"/>
      <c r="DT10490" s="83"/>
      <c r="DU10490" s="14"/>
      <c r="DX10490" s="83"/>
      <c r="DY10490" s="83"/>
      <c r="DZ10490" s="83"/>
      <c r="EA10490" s="83"/>
      <c r="EJ10490" s="54"/>
      <c r="EK10490" s="22"/>
      <c r="EL10490" s="24"/>
      <c r="EP10490" s="23"/>
      <c r="EQ10490" s="24"/>
      <c r="ER10490" s="22"/>
      <c r="ES10490" s="24"/>
      <c r="ET10490" s="24"/>
      <c r="EU10490" s="23"/>
      <c r="EV10490" s="26"/>
      <c r="EX10490" s="6"/>
      <c r="EY10490" s="24"/>
      <c r="EZ10490" s="109"/>
      <c r="FA10490" s="66"/>
      <c r="FB10490" s="5"/>
      <c r="FC10490" s="68"/>
      <c r="FD10490" s="67"/>
      <c r="FE10490" s="67"/>
      <c r="FF10490" s="64"/>
      <c r="FG10490" s="5"/>
      <c r="FH10490" s="69"/>
      <c r="FI10490" s="6"/>
      <c r="FJ10490" s="5"/>
      <c r="FK10490" s="25"/>
      <c r="FL10490" s="5"/>
    </row>
    <row r="10491" spans="40:168">
      <c r="AN10491" s="14"/>
      <c r="AO10491" s="14"/>
      <c r="AP10491" s="5"/>
      <c r="AQ10491" s="25"/>
      <c r="AR10491" s="25"/>
      <c r="AS10491" s="96"/>
      <c r="AT10491" s="83"/>
      <c r="AU10491" s="14"/>
      <c r="AX10491" s="83"/>
      <c r="AY10491" s="83"/>
      <c r="AZ10491" s="83"/>
      <c r="BA10491" s="83"/>
      <c r="BJ10491" s="54"/>
      <c r="BK10491" s="22"/>
      <c r="BL10491" s="24"/>
      <c r="BP10491" s="23"/>
      <c r="BQ10491" s="24"/>
      <c r="BR10491" s="22"/>
      <c r="BS10491" s="24"/>
      <c r="BT10491" s="24"/>
      <c r="BU10491" s="23"/>
      <c r="BV10491" s="26"/>
      <c r="BX10491" s="6"/>
      <c r="BY10491" s="24"/>
      <c r="BZ10491" s="109"/>
      <c r="CA10491" s="66"/>
      <c r="CB10491" s="5"/>
      <c r="CC10491" s="68"/>
      <c r="CD10491" s="67"/>
      <c r="CE10491" s="67"/>
      <c r="CF10491" s="64"/>
      <c r="CG10491" s="5"/>
      <c r="CH10491" s="69"/>
      <c r="CI10491" s="6"/>
      <c r="CJ10491" s="5"/>
      <c r="CK10491" s="25"/>
      <c r="CL10491" s="5"/>
      <c r="DN10491" s="14"/>
      <c r="DO10491" s="14"/>
      <c r="DP10491" s="5"/>
      <c r="DQ10491" s="25"/>
      <c r="DR10491" s="25"/>
      <c r="DS10491" s="96"/>
      <c r="DT10491" s="83"/>
      <c r="DU10491" s="14"/>
      <c r="DX10491" s="83"/>
      <c r="DY10491" s="83"/>
      <c r="DZ10491" s="83"/>
      <c r="EA10491" s="83"/>
      <c r="EJ10491" s="54"/>
      <c r="EK10491" s="22"/>
      <c r="EL10491" s="24"/>
      <c r="EP10491" s="23"/>
      <c r="EQ10491" s="24"/>
      <c r="ER10491" s="22"/>
      <c r="ES10491" s="24"/>
      <c r="ET10491" s="24"/>
      <c r="EU10491" s="23"/>
      <c r="EV10491" s="26"/>
      <c r="EX10491" s="6"/>
      <c r="EY10491" s="24"/>
      <c r="EZ10491" s="109"/>
      <c r="FA10491" s="66"/>
      <c r="FB10491" s="5"/>
      <c r="FC10491" s="68"/>
      <c r="FD10491" s="67"/>
      <c r="FE10491" s="67"/>
      <c r="FF10491" s="64"/>
      <c r="FG10491" s="5"/>
      <c r="FH10491" s="69"/>
      <c r="FI10491" s="6"/>
      <c r="FJ10491" s="5"/>
      <c r="FK10491" s="25"/>
      <c r="FL10491" s="5"/>
    </row>
    <row r="10492" spans="40:168">
      <c r="AN10492" s="14"/>
      <c r="AO10492" s="14"/>
      <c r="AP10492" s="5"/>
      <c r="AQ10492" s="25"/>
      <c r="AR10492" s="25"/>
      <c r="AS10492" s="96"/>
      <c r="AT10492" s="83"/>
      <c r="AU10492" s="14"/>
      <c r="AX10492" s="83"/>
      <c r="AY10492" s="83"/>
      <c r="AZ10492" s="83"/>
      <c r="BA10492" s="83"/>
      <c r="BJ10492" s="54"/>
      <c r="BK10492" s="22"/>
      <c r="BL10492" s="24"/>
      <c r="BP10492" s="23"/>
      <c r="BQ10492" s="24"/>
      <c r="BR10492" s="22"/>
      <c r="BS10492" s="24"/>
      <c r="BT10492" s="24"/>
      <c r="BU10492" s="23"/>
      <c r="BV10492" s="26"/>
      <c r="BX10492" s="6"/>
      <c r="BY10492" s="24"/>
      <c r="BZ10492" s="109"/>
      <c r="CA10492" s="66"/>
      <c r="CB10492" s="5"/>
      <c r="CC10492" s="68"/>
      <c r="CD10492" s="67"/>
      <c r="CE10492" s="67"/>
      <c r="CF10492" s="64"/>
      <c r="CG10492" s="5"/>
      <c r="CH10492" s="69"/>
      <c r="CI10492" s="6"/>
      <c r="CJ10492" s="5"/>
      <c r="CK10492" s="25"/>
      <c r="CL10492" s="5"/>
      <c r="DN10492" s="14"/>
      <c r="DO10492" s="14"/>
      <c r="DP10492" s="5"/>
      <c r="DQ10492" s="25"/>
      <c r="DR10492" s="25"/>
      <c r="DS10492" s="96"/>
      <c r="DT10492" s="83"/>
      <c r="DU10492" s="14"/>
      <c r="DX10492" s="83"/>
      <c r="DY10492" s="83"/>
      <c r="DZ10492" s="83"/>
      <c r="EA10492" s="83"/>
      <c r="EJ10492" s="54"/>
      <c r="EK10492" s="22"/>
      <c r="EL10492" s="24"/>
      <c r="EP10492" s="23"/>
      <c r="EQ10492" s="24"/>
      <c r="ER10492" s="22"/>
      <c r="ES10492" s="24"/>
      <c r="ET10492" s="24"/>
      <c r="EU10492" s="23"/>
      <c r="EV10492" s="26"/>
      <c r="EX10492" s="6"/>
      <c r="EY10492" s="24"/>
      <c r="EZ10492" s="109"/>
      <c r="FA10492" s="66"/>
      <c r="FB10492" s="5"/>
      <c r="FC10492" s="68"/>
      <c r="FD10492" s="67"/>
      <c r="FE10492" s="67"/>
      <c r="FF10492" s="64"/>
      <c r="FG10492" s="5"/>
      <c r="FH10492" s="69"/>
      <c r="FI10492" s="6"/>
      <c r="FJ10492" s="5"/>
      <c r="FK10492" s="25"/>
      <c r="FL10492" s="5"/>
    </row>
    <row r="10493" spans="40:168">
      <c r="AN10493" s="14"/>
      <c r="AO10493" s="14"/>
      <c r="AP10493" s="5"/>
      <c r="AQ10493" s="25"/>
      <c r="AR10493" s="25"/>
      <c r="AS10493" s="96"/>
      <c r="AT10493" s="83"/>
      <c r="AU10493" s="14"/>
      <c r="AX10493" s="83"/>
      <c r="AY10493" s="83"/>
      <c r="AZ10493" s="83"/>
      <c r="BA10493" s="83"/>
      <c r="BJ10493" s="54"/>
      <c r="BK10493" s="22"/>
      <c r="BL10493" s="24"/>
      <c r="BP10493" s="23"/>
      <c r="BQ10493" s="24"/>
      <c r="BR10493" s="22"/>
      <c r="BS10493" s="24"/>
      <c r="BT10493" s="24"/>
      <c r="BU10493" s="23"/>
      <c r="BV10493" s="26"/>
      <c r="BX10493" s="6"/>
      <c r="BY10493" s="24"/>
      <c r="BZ10493" s="109"/>
      <c r="CA10493" s="66"/>
      <c r="CB10493" s="5"/>
      <c r="CC10493" s="68"/>
      <c r="CD10493" s="67"/>
      <c r="CE10493" s="67"/>
      <c r="CF10493" s="64"/>
      <c r="CG10493" s="5"/>
      <c r="CH10493" s="69"/>
      <c r="CI10493" s="6"/>
      <c r="CJ10493" s="5"/>
      <c r="CK10493" s="25"/>
      <c r="CL10493" s="5"/>
      <c r="DN10493" s="14"/>
      <c r="DO10493" s="14"/>
      <c r="DP10493" s="5"/>
      <c r="DQ10493" s="25"/>
      <c r="DR10493" s="25"/>
      <c r="DS10493" s="96"/>
      <c r="DT10493" s="83"/>
      <c r="DU10493" s="14"/>
      <c r="DX10493" s="83"/>
      <c r="DY10493" s="83"/>
      <c r="DZ10493" s="83"/>
      <c r="EA10493" s="83"/>
      <c r="EJ10493" s="54"/>
      <c r="EK10493" s="22"/>
      <c r="EL10493" s="24"/>
      <c r="EP10493" s="23"/>
      <c r="EQ10493" s="24"/>
      <c r="ER10493" s="22"/>
      <c r="ES10493" s="24"/>
      <c r="ET10493" s="24"/>
      <c r="EU10493" s="23"/>
      <c r="EV10493" s="26"/>
      <c r="EX10493" s="6"/>
      <c r="EY10493" s="24"/>
      <c r="EZ10493" s="109"/>
      <c r="FA10493" s="66"/>
      <c r="FB10493" s="5"/>
      <c r="FC10493" s="68"/>
      <c r="FD10493" s="67"/>
      <c r="FE10493" s="67"/>
      <c r="FF10493" s="64"/>
      <c r="FG10493" s="5"/>
      <c r="FH10493" s="69"/>
      <c r="FI10493" s="6"/>
      <c r="FJ10493" s="5"/>
      <c r="FK10493" s="25"/>
      <c r="FL10493" s="5"/>
    </row>
    <row r="10494" spans="40:168">
      <c r="AN10494" s="14"/>
      <c r="AO10494" s="14"/>
      <c r="AP10494" s="5"/>
      <c r="AQ10494" s="25"/>
      <c r="AR10494" s="25"/>
      <c r="AS10494" s="96"/>
      <c r="AT10494" s="83"/>
      <c r="AU10494" s="14"/>
      <c r="AX10494" s="83"/>
      <c r="AY10494" s="83"/>
      <c r="AZ10494" s="83"/>
      <c r="BA10494" s="83"/>
      <c r="BJ10494" s="54"/>
      <c r="BK10494" s="22"/>
      <c r="BL10494" s="24"/>
      <c r="BP10494" s="23"/>
      <c r="BQ10494" s="24"/>
      <c r="BR10494" s="22"/>
      <c r="BS10494" s="24"/>
      <c r="BT10494" s="24"/>
      <c r="BU10494" s="23"/>
      <c r="BV10494" s="26"/>
      <c r="BX10494" s="6"/>
      <c r="BY10494" s="24"/>
      <c r="BZ10494" s="109"/>
      <c r="CA10494" s="66"/>
      <c r="CB10494" s="5"/>
      <c r="CC10494" s="68"/>
      <c r="CD10494" s="67"/>
      <c r="CE10494" s="67"/>
      <c r="CF10494" s="64"/>
      <c r="CG10494" s="5"/>
      <c r="CH10494" s="69"/>
      <c r="CI10494" s="6"/>
      <c r="CJ10494" s="5"/>
      <c r="CK10494" s="25"/>
      <c r="CL10494" s="5"/>
      <c r="DN10494" s="14"/>
      <c r="DO10494" s="14"/>
      <c r="DP10494" s="5"/>
      <c r="DQ10494" s="25"/>
      <c r="DR10494" s="25"/>
      <c r="DS10494" s="96"/>
      <c r="DT10494" s="83"/>
      <c r="DU10494" s="14"/>
      <c r="DX10494" s="83"/>
      <c r="DY10494" s="83"/>
      <c r="DZ10494" s="83"/>
      <c r="EA10494" s="83"/>
      <c r="EJ10494" s="54"/>
      <c r="EK10494" s="22"/>
      <c r="EL10494" s="24"/>
      <c r="EP10494" s="23"/>
      <c r="EQ10494" s="24"/>
      <c r="ER10494" s="22"/>
      <c r="ES10494" s="24"/>
      <c r="ET10494" s="24"/>
      <c r="EU10494" s="23"/>
      <c r="EV10494" s="26"/>
      <c r="EX10494" s="6"/>
      <c r="EY10494" s="24"/>
      <c r="EZ10494" s="109"/>
      <c r="FA10494" s="66"/>
      <c r="FB10494" s="5"/>
      <c r="FC10494" s="68"/>
      <c r="FD10494" s="67"/>
      <c r="FE10494" s="67"/>
      <c r="FF10494" s="64"/>
      <c r="FG10494" s="5"/>
      <c r="FH10494" s="69"/>
      <c r="FI10494" s="6"/>
      <c r="FJ10494" s="5"/>
      <c r="FK10494" s="25"/>
      <c r="FL10494" s="5"/>
    </row>
    <row r="10495" spans="40:168">
      <c r="AN10495" s="14"/>
      <c r="AO10495" s="14"/>
      <c r="AP10495" s="5"/>
      <c r="AQ10495" s="25"/>
      <c r="AR10495" s="25"/>
      <c r="AS10495" s="96"/>
      <c r="AT10495" s="83"/>
      <c r="AU10495" s="14"/>
      <c r="AX10495" s="83"/>
      <c r="AY10495" s="83"/>
      <c r="AZ10495" s="83"/>
      <c r="BA10495" s="83"/>
      <c r="BJ10495" s="54"/>
      <c r="BK10495" s="22"/>
      <c r="BL10495" s="24"/>
      <c r="BP10495" s="23"/>
      <c r="BQ10495" s="24"/>
      <c r="BR10495" s="22"/>
      <c r="BS10495" s="24"/>
      <c r="BT10495" s="24"/>
      <c r="BU10495" s="23"/>
      <c r="BV10495" s="26"/>
      <c r="BX10495" s="6"/>
      <c r="BY10495" s="24"/>
      <c r="BZ10495" s="109"/>
      <c r="CA10495" s="66"/>
      <c r="CB10495" s="5"/>
      <c r="CC10495" s="68"/>
      <c r="CD10495" s="67"/>
      <c r="CE10495" s="67"/>
      <c r="CF10495" s="64"/>
      <c r="CG10495" s="5"/>
      <c r="CH10495" s="69"/>
      <c r="CI10495" s="6"/>
      <c r="CJ10495" s="5"/>
      <c r="CK10495" s="25"/>
      <c r="CL10495" s="5"/>
      <c r="DN10495" s="14"/>
      <c r="DO10495" s="14"/>
      <c r="DP10495" s="5"/>
      <c r="DQ10495" s="25"/>
      <c r="DR10495" s="25"/>
      <c r="DS10495" s="96"/>
      <c r="DT10495" s="83"/>
      <c r="DU10495" s="14"/>
      <c r="DX10495" s="83"/>
      <c r="DY10495" s="83"/>
      <c r="DZ10495" s="83"/>
      <c r="EA10495" s="83"/>
      <c r="EJ10495" s="54"/>
      <c r="EK10495" s="22"/>
      <c r="EL10495" s="24"/>
      <c r="EP10495" s="23"/>
      <c r="EQ10495" s="24"/>
      <c r="ER10495" s="22"/>
      <c r="ES10495" s="24"/>
      <c r="ET10495" s="24"/>
      <c r="EU10495" s="23"/>
      <c r="EV10495" s="26"/>
      <c r="EX10495" s="6"/>
      <c r="EY10495" s="24"/>
      <c r="EZ10495" s="109"/>
      <c r="FA10495" s="66"/>
      <c r="FB10495" s="5"/>
      <c r="FC10495" s="68"/>
      <c r="FD10495" s="67"/>
      <c r="FE10495" s="67"/>
      <c r="FF10495" s="64"/>
      <c r="FG10495" s="5"/>
      <c r="FH10495" s="69"/>
      <c r="FI10495" s="6"/>
      <c r="FJ10495" s="5"/>
      <c r="FK10495" s="25"/>
      <c r="FL10495" s="5"/>
    </row>
    <row r="10496" spans="40:168">
      <c r="AN10496" s="14"/>
      <c r="AO10496" s="14"/>
      <c r="AP10496" s="5"/>
      <c r="AQ10496" s="25"/>
      <c r="AR10496" s="25"/>
      <c r="AS10496" s="96"/>
      <c r="AT10496" s="83"/>
      <c r="AU10496" s="14"/>
      <c r="AX10496" s="83"/>
      <c r="AY10496" s="83"/>
      <c r="AZ10496" s="83"/>
      <c r="BA10496" s="83"/>
      <c r="BJ10496" s="54"/>
      <c r="BK10496" s="22"/>
      <c r="BL10496" s="24"/>
      <c r="BP10496" s="23"/>
      <c r="BQ10496" s="24"/>
      <c r="BR10496" s="22"/>
      <c r="BS10496" s="24"/>
      <c r="BT10496" s="24"/>
      <c r="BU10496" s="23"/>
      <c r="BV10496" s="26"/>
      <c r="BX10496" s="6"/>
      <c r="BY10496" s="24"/>
      <c r="BZ10496" s="109"/>
      <c r="CA10496" s="66"/>
      <c r="CB10496" s="5"/>
      <c r="CC10496" s="68"/>
      <c r="CD10496" s="67"/>
      <c r="CE10496" s="67"/>
      <c r="CF10496" s="64"/>
      <c r="CG10496" s="5"/>
      <c r="CH10496" s="69"/>
      <c r="CI10496" s="6"/>
      <c r="CJ10496" s="5"/>
      <c r="CK10496" s="25"/>
      <c r="CL10496" s="5"/>
      <c r="DN10496" s="14"/>
      <c r="DO10496" s="14"/>
      <c r="DP10496" s="5"/>
      <c r="DQ10496" s="25"/>
      <c r="DR10496" s="25"/>
      <c r="DS10496" s="96"/>
      <c r="DT10496" s="83"/>
      <c r="DU10496" s="14"/>
      <c r="DX10496" s="83"/>
      <c r="DY10496" s="83"/>
      <c r="DZ10496" s="83"/>
      <c r="EA10496" s="83"/>
      <c r="EJ10496" s="54"/>
      <c r="EK10496" s="22"/>
      <c r="EL10496" s="24"/>
      <c r="EP10496" s="23"/>
      <c r="EQ10496" s="24"/>
      <c r="ER10496" s="22"/>
      <c r="ES10496" s="24"/>
      <c r="ET10496" s="24"/>
      <c r="EU10496" s="23"/>
      <c r="EV10496" s="26"/>
      <c r="EX10496" s="6"/>
      <c r="EY10496" s="24"/>
      <c r="EZ10496" s="109"/>
      <c r="FA10496" s="66"/>
      <c r="FB10496" s="5"/>
      <c r="FC10496" s="68"/>
      <c r="FD10496" s="67"/>
      <c r="FE10496" s="67"/>
      <c r="FF10496" s="64"/>
      <c r="FG10496" s="5"/>
      <c r="FH10496" s="69"/>
      <c r="FI10496" s="6"/>
      <c r="FJ10496" s="5"/>
      <c r="FK10496" s="25"/>
      <c r="FL10496" s="5"/>
    </row>
    <row r="10497" spans="40:168">
      <c r="AN10497" s="14"/>
      <c r="AO10497" s="14"/>
      <c r="AP10497" s="5"/>
      <c r="AQ10497" s="25"/>
      <c r="AR10497" s="25"/>
      <c r="AS10497" s="96"/>
      <c r="AT10497" s="83"/>
      <c r="AU10497" s="14"/>
      <c r="AX10497" s="83"/>
      <c r="AY10497" s="83"/>
      <c r="AZ10497" s="83"/>
      <c r="BA10497" s="83"/>
      <c r="BJ10497" s="54"/>
      <c r="BK10497" s="22"/>
      <c r="BL10497" s="24"/>
      <c r="BP10497" s="23"/>
      <c r="BQ10497" s="24"/>
      <c r="BR10497" s="22"/>
      <c r="BS10497" s="24"/>
      <c r="BT10497" s="24"/>
      <c r="BU10497" s="23"/>
      <c r="BV10497" s="26"/>
      <c r="BX10497" s="6"/>
      <c r="BY10497" s="24"/>
      <c r="BZ10497" s="109"/>
      <c r="CA10497" s="66"/>
      <c r="CB10497" s="5"/>
      <c r="CC10497" s="68"/>
      <c r="CD10497" s="67"/>
      <c r="CE10497" s="67"/>
      <c r="CF10497" s="64"/>
      <c r="CG10497" s="5"/>
      <c r="CH10497" s="69"/>
      <c r="CI10497" s="6"/>
      <c r="CJ10497" s="5"/>
      <c r="CK10497" s="25"/>
      <c r="CL10497" s="5"/>
      <c r="DN10497" s="14"/>
      <c r="DO10497" s="14"/>
      <c r="DP10497" s="5"/>
      <c r="DQ10497" s="25"/>
      <c r="DR10497" s="25"/>
      <c r="DS10497" s="96"/>
      <c r="DT10497" s="83"/>
      <c r="DU10497" s="14"/>
      <c r="DX10497" s="83"/>
      <c r="DY10497" s="83"/>
      <c r="DZ10497" s="83"/>
      <c r="EA10497" s="83"/>
      <c r="EJ10497" s="54"/>
      <c r="EK10497" s="22"/>
      <c r="EL10497" s="24"/>
      <c r="EP10497" s="23"/>
      <c r="EQ10497" s="24"/>
      <c r="ER10497" s="22"/>
      <c r="ES10497" s="24"/>
      <c r="ET10497" s="24"/>
      <c r="EU10497" s="23"/>
      <c r="EV10497" s="26"/>
      <c r="EX10497" s="6"/>
      <c r="EY10497" s="24"/>
      <c r="EZ10497" s="109"/>
      <c r="FA10497" s="66"/>
      <c r="FB10497" s="5"/>
      <c r="FC10497" s="68"/>
      <c r="FD10497" s="67"/>
      <c r="FE10497" s="67"/>
      <c r="FF10497" s="64"/>
      <c r="FG10497" s="5"/>
      <c r="FH10497" s="69"/>
      <c r="FI10497" s="6"/>
      <c r="FJ10497" s="5"/>
      <c r="FK10497" s="25"/>
      <c r="FL10497" s="5"/>
    </row>
    <row r="10498" spans="40:168">
      <c r="AN10498" s="14"/>
      <c r="AO10498" s="14"/>
      <c r="AP10498" s="5"/>
      <c r="AQ10498" s="25"/>
      <c r="AR10498" s="25"/>
      <c r="AS10498" s="96"/>
      <c r="AT10498" s="83"/>
      <c r="AU10498" s="14"/>
      <c r="AX10498" s="83"/>
      <c r="AY10498" s="83"/>
      <c r="AZ10498" s="83"/>
      <c r="BA10498" s="83"/>
      <c r="BJ10498" s="54"/>
      <c r="BK10498" s="22"/>
      <c r="BL10498" s="24"/>
      <c r="BP10498" s="23"/>
      <c r="BQ10498" s="24"/>
      <c r="BR10498" s="22"/>
      <c r="BS10498" s="24"/>
      <c r="BT10498" s="24"/>
      <c r="BU10498" s="23"/>
      <c r="BV10498" s="26"/>
      <c r="BX10498" s="6"/>
      <c r="BY10498" s="24"/>
      <c r="BZ10498" s="109"/>
      <c r="CA10498" s="66"/>
      <c r="CB10498" s="5"/>
      <c r="CC10498" s="68"/>
      <c r="CD10498" s="67"/>
      <c r="CE10498" s="67"/>
      <c r="CF10498" s="64"/>
      <c r="CG10498" s="5"/>
      <c r="CH10498" s="69"/>
      <c r="CI10498" s="6"/>
      <c r="CJ10498" s="5"/>
      <c r="CK10498" s="25"/>
      <c r="CL10498" s="5"/>
      <c r="DN10498" s="14"/>
      <c r="DO10498" s="14"/>
      <c r="DP10498" s="5"/>
      <c r="DQ10498" s="25"/>
      <c r="DR10498" s="25"/>
      <c r="DS10498" s="96"/>
      <c r="DT10498" s="83"/>
      <c r="DU10498" s="14"/>
      <c r="DX10498" s="83"/>
      <c r="DY10498" s="83"/>
      <c r="DZ10498" s="83"/>
      <c r="EA10498" s="83"/>
      <c r="EJ10498" s="54"/>
      <c r="EK10498" s="22"/>
      <c r="EL10498" s="24"/>
      <c r="EP10498" s="23"/>
      <c r="EQ10498" s="24"/>
      <c r="ER10498" s="22"/>
      <c r="ES10498" s="24"/>
      <c r="ET10498" s="24"/>
      <c r="EU10498" s="23"/>
      <c r="EV10498" s="26"/>
      <c r="EX10498" s="6"/>
      <c r="EY10498" s="24"/>
      <c r="EZ10498" s="109"/>
      <c r="FA10498" s="66"/>
      <c r="FB10498" s="5"/>
      <c r="FC10498" s="68"/>
      <c r="FD10498" s="67"/>
      <c r="FE10498" s="67"/>
      <c r="FF10498" s="64"/>
      <c r="FG10498" s="5"/>
      <c r="FH10498" s="69"/>
      <c r="FI10498" s="6"/>
      <c r="FJ10498" s="5"/>
      <c r="FK10498" s="25"/>
      <c r="FL10498" s="5"/>
    </row>
    <row r="10499" spans="40:168">
      <c r="AN10499" s="14"/>
      <c r="AO10499" s="14"/>
      <c r="AP10499" s="5"/>
      <c r="AQ10499" s="25"/>
      <c r="AR10499" s="25"/>
      <c r="AS10499" s="96"/>
      <c r="AT10499" s="83"/>
      <c r="AU10499" s="14"/>
      <c r="AX10499" s="83"/>
      <c r="AY10499" s="83"/>
      <c r="AZ10499" s="83"/>
      <c r="BA10499" s="83"/>
      <c r="BJ10499" s="54"/>
      <c r="BK10499" s="22"/>
      <c r="BL10499" s="24"/>
      <c r="BP10499" s="23"/>
      <c r="BQ10499" s="24"/>
      <c r="BR10499" s="22"/>
      <c r="BS10499" s="24"/>
      <c r="BT10499" s="24"/>
      <c r="BU10499" s="23"/>
      <c r="BV10499" s="26"/>
      <c r="BX10499" s="6"/>
      <c r="BY10499" s="24"/>
      <c r="BZ10499" s="109"/>
      <c r="CA10499" s="66"/>
      <c r="CB10499" s="5"/>
      <c r="CC10499" s="68"/>
      <c r="CD10499" s="67"/>
      <c r="CE10499" s="67"/>
      <c r="CF10499" s="64"/>
      <c r="CG10499" s="5"/>
      <c r="CH10499" s="69"/>
      <c r="CI10499" s="6"/>
      <c r="CJ10499" s="5"/>
      <c r="CK10499" s="25"/>
      <c r="CL10499" s="5"/>
      <c r="DN10499" s="14"/>
      <c r="DO10499" s="14"/>
      <c r="DP10499" s="5"/>
      <c r="DQ10499" s="25"/>
      <c r="DR10499" s="25"/>
      <c r="DS10499" s="96"/>
      <c r="DT10499" s="83"/>
      <c r="DU10499" s="14"/>
      <c r="DX10499" s="83"/>
      <c r="DY10499" s="83"/>
      <c r="DZ10499" s="83"/>
      <c r="EA10499" s="83"/>
      <c r="EJ10499" s="54"/>
      <c r="EK10499" s="22"/>
      <c r="EL10499" s="24"/>
      <c r="EP10499" s="23"/>
      <c r="EQ10499" s="24"/>
      <c r="ER10499" s="22"/>
      <c r="ES10499" s="24"/>
      <c r="ET10499" s="24"/>
      <c r="EU10499" s="23"/>
      <c r="EV10499" s="26"/>
      <c r="EX10499" s="6"/>
      <c r="EY10499" s="24"/>
      <c r="EZ10499" s="109"/>
      <c r="FA10499" s="66"/>
      <c r="FB10499" s="5"/>
      <c r="FC10499" s="68"/>
      <c r="FD10499" s="67"/>
      <c r="FE10499" s="67"/>
      <c r="FF10499" s="64"/>
      <c r="FG10499" s="5"/>
      <c r="FH10499" s="69"/>
      <c r="FI10499" s="6"/>
      <c r="FJ10499" s="5"/>
      <c r="FK10499" s="25"/>
      <c r="FL10499" s="5"/>
    </row>
    <row r="10500" spans="40:168">
      <c r="AN10500" s="14"/>
      <c r="AO10500" s="14"/>
      <c r="AP10500" s="5"/>
      <c r="AQ10500" s="25"/>
      <c r="AR10500" s="25"/>
      <c r="AS10500" s="96"/>
      <c r="AT10500" s="83"/>
      <c r="AU10500" s="14"/>
      <c r="AX10500" s="83"/>
      <c r="AY10500" s="83"/>
      <c r="AZ10500" s="83"/>
      <c r="BA10500" s="83"/>
      <c r="BJ10500" s="54"/>
      <c r="BK10500" s="22"/>
      <c r="BL10500" s="24"/>
      <c r="BP10500" s="23"/>
      <c r="BQ10500" s="24"/>
      <c r="BR10500" s="22"/>
      <c r="BS10500" s="24"/>
      <c r="BT10500" s="24"/>
      <c r="BU10500" s="23"/>
      <c r="BV10500" s="26"/>
      <c r="BX10500" s="6"/>
      <c r="BY10500" s="24"/>
      <c r="BZ10500" s="109"/>
      <c r="CA10500" s="66"/>
      <c r="CB10500" s="5"/>
      <c r="CC10500" s="68"/>
      <c r="CD10500" s="67"/>
      <c r="CE10500" s="67"/>
      <c r="CF10500" s="64"/>
      <c r="CG10500" s="5"/>
      <c r="CH10500" s="69"/>
      <c r="CI10500" s="6"/>
      <c r="CJ10500" s="5"/>
      <c r="CK10500" s="25"/>
      <c r="CL10500" s="5"/>
      <c r="DN10500" s="14"/>
      <c r="DO10500" s="14"/>
      <c r="DP10500" s="5"/>
      <c r="DQ10500" s="25"/>
      <c r="DR10500" s="25"/>
      <c r="DS10500" s="96"/>
      <c r="DT10500" s="83"/>
      <c r="DU10500" s="14"/>
      <c r="DX10500" s="83"/>
      <c r="DY10500" s="83"/>
      <c r="DZ10500" s="83"/>
      <c r="EA10500" s="83"/>
      <c r="EJ10500" s="54"/>
      <c r="EK10500" s="22"/>
      <c r="EL10500" s="24"/>
      <c r="EP10500" s="23"/>
      <c r="EQ10500" s="24"/>
      <c r="ER10500" s="22"/>
      <c r="ES10500" s="24"/>
      <c r="ET10500" s="24"/>
      <c r="EU10500" s="23"/>
      <c r="EV10500" s="26"/>
      <c r="EX10500" s="6"/>
      <c r="EY10500" s="24"/>
      <c r="EZ10500" s="109"/>
      <c r="FA10500" s="66"/>
      <c r="FB10500" s="5"/>
      <c r="FC10500" s="68"/>
      <c r="FD10500" s="67"/>
      <c r="FE10500" s="67"/>
      <c r="FF10500" s="64"/>
      <c r="FG10500" s="5"/>
      <c r="FH10500" s="69"/>
      <c r="FI10500" s="6"/>
      <c r="FJ10500" s="5"/>
      <c r="FK10500" s="25"/>
      <c r="FL10500" s="5"/>
    </row>
    <row r="10501" spans="40:168">
      <c r="AN10501" s="14"/>
      <c r="AO10501" s="14"/>
      <c r="AP10501" s="5"/>
      <c r="AQ10501" s="25"/>
      <c r="AR10501" s="25"/>
      <c r="AS10501" s="96"/>
      <c r="AT10501" s="83"/>
      <c r="AU10501" s="14"/>
      <c r="AX10501" s="83"/>
      <c r="AY10501" s="83"/>
      <c r="AZ10501" s="83"/>
      <c r="BA10501" s="83"/>
      <c r="BJ10501" s="54"/>
      <c r="BK10501" s="22"/>
      <c r="BL10501" s="24"/>
      <c r="BP10501" s="23"/>
      <c r="BQ10501" s="24"/>
      <c r="BR10501" s="22"/>
      <c r="BS10501" s="24"/>
      <c r="BT10501" s="24"/>
      <c r="BU10501" s="23"/>
      <c r="BV10501" s="26"/>
      <c r="BX10501" s="6"/>
      <c r="BY10501" s="24"/>
      <c r="BZ10501" s="109"/>
      <c r="CA10501" s="66"/>
      <c r="CB10501" s="5"/>
      <c r="CC10501" s="68"/>
      <c r="CD10501" s="67"/>
      <c r="CE10501" s="67"/>
      <c r="CF10501" s="64"/>
      <c r="CG10501" s="5"/>
      <c r="CH10501" s="69"/>
      <c r="CI10501" s="6"/>
      <c r="CJ10501" s="5"/>
      <c r="CK10501" s="25"/>
      <c r="CL10501" s="5"/>
      <c r="DN10501" s="14"/>
      <c r="DO10501" s="14"/>
      <c r="DP10501" s="5"/>
      <c r="DQ10501" s="25"/>
      <c r="DR10501" s="25"/>
      <c r="DS10501" s="96"/>
      <c r="DT10501" s="83"/>
      <c r="DU10501" s="14"/>
      <c r="DX10501" s="83"/>
      <c r="DY10501" s="83"/>
      <c r="DZ10501" s="83"/>
      <c r="EA10501" s="83"/>
      <c r="EJ10501" s="54"/>
      <c r="EK10501" s="22"/>
      <c r="EL10501" s="24"/>
      <c r="EP10501" s="23"/>
      <c r="EQ10501" s="24"/>
      <c r="ER10501" s="22"/>
      <c r="ES10501" s="24"/>
      <c r="ET10501" s="24"/>
      <c r="EU10501" s="23"/>
      <c r="EV10501" s="26"/>
      <c r="EX10501" s="6"/>
      <c r="EY10501" s="24"/>
      <c r="EZ10501" s="109"/>
      <c r="FA10501" s="66"/>
      <c r="FB10501" s="5"/>
      <c r="FC10501" s="68"/>
      <c r="FD10501" s="67"/>
      <c r="FE10501" s="67"/>
      <c r="FF10501" s="64"/>
      <c r="FG10501" s="5"/>
      <c r="FH10501" s="69"/>
      <c r="FI10501" s="6"/>
      <c r="FJ10501" s="5"/>
      <c r="FK10501" s="25"/>
      <c r="FL10501" s="5"/>
    </row>
    <row r="10502" spans="40:168">
      <c r="AN10502" s="14"/>
      <c r="AO10502" s="14"/>
      <c r="AP10502" s="5"/>
      <c r="AQ10502" s="25"/>
      <c r="AR10502" s="25"/>
      <c r="AS10502" s="96"/>
      <c r="AT10502" s="83"/>
      <c r="AU10502" s="14"/>
      <c r="AX10502" s="83"/>
      <c r="AY10502" s="83"/>
      <c r="AZ10502" s="83"/>
      <c r="BA10502" s="83"/>
      <c r="BJ10502" s="54"/>
      <c r="BK10502" s="22"/>
      <c r="BL10502" s="24"/>
      <c r="BP10502" s="23"/>
      <c r="BQ10502" s="24"/>
      <c r="BR10502" s="22"/>
      <c r="BS10502" s="24"/>
      <c r="BT10502" s="24"/>
      <c r="BU10502" s="23"/>
      <c r="BV10502" s="26"/>
      <c r="BX10502" s="6"/>
      <c r="BY10502" s="24"/>
      <c r="BZ10502" s="109"/>
      <c r="CA10502" s="66"/>
      <c r="CB10502" s="5"/>
      <c r="CC10502" s="68"/>
      <c r="CD10502" s="67"/>
      <c r="CE10502" s="67"/>
      <c r="CF10502" s="64"/>
      <c r="CG10502" s="5"/>
      <c r="CH10502" s="69"/>
      <c r="CI10502" s="6"/>
      <c r="CJ10502" s="5"/>
      <c r="CK10502" s="25"/>
      <c r="CL10502" s="5"/>
      <c r="DN10502" s="14"/>
      <c r="DO10502" s="14"/>
      <c r="DP10502" s="5"/>
      <c r="DQ10502" s="25"/>
      <c r="DR10502" s="25"/>
      <c r="DS10502" s="96"/>
      <c r="DT10502" s="83"/>
      <c r="DU10502" s="14"/>
      <c r="DX10502" s="83"/>
      <c r="DY10502" s="83"/>
      <c r="DZ10502" s="83"/>
      <c r="EA10502" s="83"/>
      <c r="EJ10502" s="54"/>
      <c r="EK10502" s="22"/>
      <c r="EL10502" s="24"/>
      <c r="EP10502" s="23"/>
      <c r="EQ10502" s="24"/>
      <c r="ER10502" s="22"/>
      <c r="ES10502" s="24"/>
      <c r="ET10502" s="24"/>
      <c r="EU10502" s="23"/>
      <c r="EV10502" s="26"/>
      <c r="EX10502" s="6"/>
      <c r="EY10502" s="24"/>
      <c r="EZ10502" s="109"/>
      <c r="FA10502" s="66"/>
      <c r="FB10502" s="5"/>
      <c r="FC10502" s="68"/>
      <c r="FD10502" s="67"/>
      <c r="FE10502" s="67"/>
      <c r="FF10502" s="64"/>
      <c r="FG10502" s="5"/>
      <c r="FH10502" s="69"/>
      <c r="FI10502" s="6"/>
      <c r="FJ10502" s="5"/>
      <c r="FK10502" s="25"/>
      <c r="FL10502" s="5"/>
    </row>
    <row r="10503" spans="40:168">
      <c r="AN10503" s="14"/>
      <c r="AO10503" s="14"/>
      <c r="AP10503" s="5"/>
      <c r="AQ10503" s="25"/>
      <c r="AR10503" s="25"/>
      <c r="AS10503" s="96"/>
      <c r="AT10503" s="83"/>
      <c r="AU10503" s="14"/>
      <c r="AX10503" s="83"/>
      <c r="AY10503" s="83"/>
      <c r="AZ10503" s="83"/>
      <c r="BA10503" s="83"/>
      <c r="BJ10503" s="54"/>
      <c r="BK10503" s="22"/>
      <c r="BL10503" s="24"/>
      <c r="BP10503" s="23"/>
      <c r="BQ10503" s="24"/>
      <c r="BR10503" s="22"/>
      <c r="BS10503" s="24"/>
      <c r="BT10503" s="24"/>
      <c r="BU10503" s="23"/>
      <c r="BV10503" s="26"/>
      <c r="BX10503" s="6"/>
      <c r="BY10503" s="24"/>
      <c r="BZ10503" s="109"/>
      <c r="CA10503" s="66"/>
      <c r="CB10503" s="5"/>
      <c r="CC10503" s="68"/>
      <c r="CD10503" s="67"/>
      <c r="CE10503" s="67"/>
      <c r="CF10503" s="64"/>
      <c r="CG10503" s="5"/>
      <c r="CH10503" s="69"/>
      <c r="CI10503" s="6"/>
      <c r="CJ10503" s="5"/>
      <c r="CK10503" s="25"/>
      <c r="CL10503" s="5"/>
      <c r="DN10503" s="14"/>
      <c r="DO10503" s="14"/>
      <c r="DP10503" s="5"/>
      <c r="DQ10503" s="25"/>
      <c r="DR10503" s="25"/>
      <c r="DS10503" s="96"/>
      <c r="DT10503" s="83"/>
      <c r="DU10503" s="14"/>
      <c r="DX10503" s="83"/>
      <c r="DY10503" s="83"/>
      <c r="DZ10503" s="83"/>
      <c r="EA10503" s="83"/>
      <c r="EJ10503" s="54"/>
      <c r="EK10503" s="22"/>
      <c r="EL10503" s="24"/>
      <c r="EP10503" s="23"/>
      <c r="EQ10503" s="24"/>
      <c r="ER10503" s="22"/>
      <c r="ES10503" s="24"/>
      <c r="ET10503" s="24"/>
      <c r="EU10503" s="23"/>
      <c r="EV10503" s="26"/>
      <c r="EX10503" s="6"/>
      <c r="EY10503" s="24"/>
      <c r="EZ10503" s="109"/>
      <c r="FA10503" s="66"/>
      <c r="FB10503" s="5"/>
      <c r="FC10503" s="68"/>
      <c r="FD10503" s="67"/>
      <c r="FE10503" s="67"/>
      <c r="FF10503" s="64"/>
      <c r="FG10503" s="5"/>
      <c r="FH10503" s="69"/>
      <c r="FI10503" s="6"/>
      <c r="FJ10503" s="5"/>
      <c r="FK10503" s="25"/>
      <c r="FL10503" s="5"/>
    </row>
    <row r="10504" spans="40:168">
      <c r="AN10504" s="14"/>
      <c r="AO10504" s="14"/>
      <c r="AP10504" s="5"/>
      <c r="AQ10504" s="25"/>
      <c r="AR10504" s="25"/>
      <c r="AS10504" s="96"/>
      <c r="AT10504" s="83"/>
      <c r="AU10504" s="14"/>
      <c r="AX10504" s="83"/>
      <c r="AY10504" s="83"/>
      <c r="AZ10504" s="83"/>
      <c r="BA10504" s="83"/>
      <c r="BJ10504" s="54"/>
      <c r="BK10504" s="22"/>
      <c r="BL10504" s="24"/>
      <c r="BP10504" s="23"/>
      <c r="BQ10504" s="24"/>
      <c r="BR10504" s="22"/>
      <c r="BS10504" s="24"/>
      <c r="BT10504" s="24"/>
      <c r="BU10504" s="23"/>
      <c r="BV10504" s="26"/>
      <c r="BX10504" s="6"/>
      <c r="BY10504" s="24"/>
      <c r="BZ10504" s="109"/>
      <c r="CA10504" s="66"/>
      <c r="CB10504" s="5"/>
      <c r="CC10504" s="68"/>
      <c r="CD10504" s="67"/>
      <c r="CE10504" s="67"/>
      <c r="CF10504" s="64"/>
      <c r="CG10504" s="5"/>
      <c r="CH10504" s="69"/>
      <c r="CI10504" s="6"/>
      <c r="CJ10504" s="5"/>
      <c r="CK10504" s="25"/>
      <c r="CL10504" s="5"/>
      <c r="DN10504" s="14"/>
      <c r="DO10504" s="14"/>
      <c r="DP10504" s="5"/>
      <c r="DQ10504" s="25"/>
      <c r="DR10504" s="25"/>
      <c r="DS10504" s="96"/>
      <c r="DT10504" s="83"/>
      <c r="DU10504" s="14"/>
      <c r="DX10504" s="83"/>
      <c r="DY10504" s="83"/>
      <c r="DZ10504" s="83"/>
      <c r="EA10504" s="83"/>
      <c r="EJ10504" s="54"/>
      <c r="EK10504" s="22"/>
      <c r="EL10504" s="24"/>
      <c r="EP10504" s="23"/>
      <c r="EQ10504" s="24"/>
      <c r="ER10504" s="22"/>
      <c r="ES10504" s="24"/>
      <c r="ET10504" s="24"/>
      <c r="EU10504" s="23"/>
      <c r="EV10504" s="26"/>
      <c r="EX10504" s="6"/>
      <c r="EY10504" s="24"/>
      <c r="EZ10504" s="109"/>
      <c r="FA10504" s="66"/>
      <c r="FB10504" s="5"/>
      <c r="FC10504" s="68"/>
      <c r="FD10504" s="67"/>
      <c r="FE10504" s="67"/>
      <c r="FF10504" s="64"/>
      <c r="FG10504" s="5"/>
      <c r="FH10504" s="69"/>
      <c r="FI10504" s="6"/>
      <c r="FJ10504" s="5"/>
      <c r="FK10504" s="25"/>
      <c r="FL10504" s="5"/>
    </row>
    <row r="10505" spans="40:168">
      <c r="AN10505" s="14"/>
      <c r="AO10505" s="14"/>
      <c r="AP10505" s="5"/>
      <c r="AQ10505" s="25"/>
      <c r="AR10505" s="25"/>
      <c r="AS10505" s="96"/>
      <c r="AT10505" s="83"/>
      <c r="AU10505" s="14"/>
      <c r="AX10505" s="83"/>
      <c r="AY10505" s="83"/>
      <c r="AZ10505" s="83"/>
      <c r="BA10505" s="83"/>
      <c r="BJ10505" s="54"/>
      <c r="BK10505" s="22"/>
      <c r="BL10505" s="24"/>
      <c r="BP10505" s="23"/>
      <c r="BQ10505" s="24"/>
      <c r="BR10505" s="22"/>
      <c r="BS10505" s="24"/>
      <c r="BT10505" s="24"/>
      <c r="BU10505" s="23"/>
      <c r="BV10505" s="26"/>
      <c r="BX10505" s="6"/>
      <c r="BY10505" s="24"/>
      <c r="BZ10505" s="109"/>
      <c r="CA10505" s="66"/>
      <c r="CB10505" s="5"/>
      <c r="CC10505" s="68"/>
      <c r="CD10505" s="67"/>
      <c r="CE10505" s="67"/>
      <c r="CF10505" s="64"/>
      <c r="CG10505" s="5"/>
      <c r="CH10505" s="69"/>
      <c r="CI10505" s="6"/>
      <c r="CJ10505" s="5"/>
      <c r="CK10505" s="25"/>
      <c r="CL10505" s="5"/>
      <c r="DN10505" s="14"/>
      <c r="DO10505" s="14"/>
      <c r="DP10505" s="5"/>
      <c r="DQ10505" s="25"/>
      <c r="DR10505" s="25"/>
      <c r="DS10505" s="96"/>
      <c r="DT10505" s="83"/>
      <c r="DU10505" s="14"/>
      <c r="DX10505" s="83"/>
      <c r="DY10505" s="83"/>
      <c r="DZ10505" s="83"/>
      <c r="EA10505" s="83"/>
      <c r="EJ10505" s="54"/>
      <c r="EK10505" s="22"/>
      <c r="EL10505" s="24"/>
      <c r="EP10505" s="23"/>
      <c r="EQ10505" s="24"/>
      <c r="ER10505" s="22"/>
      <c r="ES10505" s="24"/>
      <c r="ET10505" s="24"/>
      <c r="EU10505" s="23"/>
      <c r="EV10505" s="26"/>
      <c r="EX10505" s="6"/>
      <c r="EY10505" s="24"/>
      <c r="EZ10505" s="109"/>
      <c r="FA10505" s="66"/>
      <c r="FB10505" s="5"/>
      <c r="FC10505" s="68"/>
      <c r="FD10505" s="67"/>
      <c r="FE10505" s="67"/>
      <c r="FF10505" s="64"/>
      <c r="FG10505" s="5"/>
      <c r="FH10505" s="69"/>
      <c r="FI10505" s="6"/>
      <c r="FJ10505" s="5"/>
      <c r="FK10505" s="25"/>
      <c r="FL10505" s="5"/>
    </row>
    <row r="10506" spans="40:168">
      <c r="AN10506" s="14"/>
      <c r="AO10506" s="14"/>
      <c r="AP10506" s="5"/>
      <c r="AQ10506" s="25"/>
      <c r="AR10506" s="25"/>
      <c r="AS10506" s="96"/>
      <c r="AT10506" s="83"/>
      <c r="AU10506" s="14"/>
      <c r="AX10506" s="83"/>
      <c r="AY10506" s="83"/>
      <c r="AZ10506" s="83"/>
      <c r="BA10506" s="83"/>
      <c r="BJ10506" s="54"/>
      <c r="BK10506" s="22"/>
      <c r="BL10506" s="24"/>
      <c r="BP10506" s="23"/>
      <c r="BQ10506" s="24"/>
      <c r="BR10506" s="22"/>
      <c r="BS10506" s="24"/>
      <c r="BT10506" s="24"/>
      <c r="BU10506" s="23"/>
      <c r="BV10506" s="26"/>
      <c r="BX10506" s="6"/>
      <c r="BY10506" s="24"/>
      <c r="BZ10506" s="109"/>
      <c r="CA10506" s="66"/>
      <c r="CB10506" s="5"/>
      <c r="CC10506" s="68"/>
      <c r="CD10506" s="67"/>
      <c r="CE10506" s="67"/>
      <c r="CF10506" s="64"/>
      <c r="CG10506" s="5"/>
      <c r="CH10506" s="69"/>
      <c r="CI10506" s="6"/>
      <c r="CJ10506" s="5"/>
      <c r="CK10506" s="25"/>
      <c r="CL10506" s="5"/>
      <c r="DN10506" s="14"/>
      <c r="DO10506" s="14"/>
      <c r="DP10506" s="5"/>
      <c r="DQ10506" s="25"/>
      <c r="DR10506" s="25"/>
      <c r="DS10506" s="96"/>
      <c r="DT10506" s="83"/>
      <c r="DU10506" s="14"/>
      <c r="DX10506" s="83"/>
      <c r="DY10506" s="83"/>
      <c r="DZ10506" s="83"/>
      <c r="EA10506" s="83"/>
      <c r="EJ10506" s="54"/>
      <c r="EK10506" s="22"/>
      <c r="EL10506" s="24"/>
      <c r="EP10506" s="23"/>
      <c r="EQ10506" s="24"/>
      <c r="ER10506" s="22"/>
      <c r="ES10506" s="24"/>
      <c r="ET10506" s="24"/>
      <c r="EU10506" s="23"/>
      <c r="EV10506" s="26"/>
      <c r="EX10506" s="6"/>
      <c r="EY10506" s="24"/>
      <c r="EZ10506" s="109"/>
      <c r="FA10506" s="66"/>
      <c r="FB10506" s="5"/>
      <c r="FC10506" s="68"/>
      <c r="FD10506" s="67"/>
      <c r="FE10506" s="67"/>
      <c r="FF10506" s="64"/>
      <c r="FG10506" s="5"/>
      <c r="FH10506" s="69"/>
      <c r="FI10506" s="6"/>
      <c r="FJ10506" s="5"/>
      <c r="FK10506" s="25"/>
      <c r="FL10506" s="5"/>
    </row>
    <row r="10507" spans="40:168">
      <c r="AN10507" s="14"/>
      <c r="AO10507" s="14"/>
      <c r="AP10507" s="5"/>
      <c r="AQ10507" s="25"/>
      <c r="AR10507" s="25"/>
      <c r="AS10507" s="96"/>
      <c r="AT10507" s="83"/>
      <c r="AU10507" s="14"/>
      <c r="AX10507" s="83"/>
      <c r="AY10507" s="83"/>
      <c r="AZ10507" s="83"/>
      <c r="BA10507" s="83"/>
      <c r="BJ10507" s="54"/>
      <c r="BK10507" s="22"/>
      <c r="BL10507" s="24"/>
      <c r="BP10507" s="23"/>
      <c r="BQ10507" s="24"/>
      <c r="BR10507" s="22"/>
      <c r="BS10507" s="24"/>
      <c r="BT10507" s="24"/>
      <c r="BU10507" s="23"/>
      <c r="BV10507" s="26"/>
      <c r="BX10507" s="6"/>
      <c r="BY10507" s="24"/>
      <c r="BZ10507" s="109"/>
      <c r="CA10507" s="66"/>
      <c r="CB10507" s="5"/>
      <c r="CC10507" s="68"/>
      <c r="CD10507" s="67"/>
      <c r="CE10507" s="67"/>
      <c r="CF10507" s="64"/>
      <c r="CG10507" s="5"/>
      <c r="CH10507" s="69"/>
      <c r="CI10507" s="6"/>
      <c r="CJ10507" s="5"/>
      <c r="CK10507" s="25"/>
      <c r="CL10507" s="5"/>
      <c r="DN10507" s="14"/>
      <c r="DO10507" s="14"/>
      <c r="DP10507" s="5"/>
      <c r="DQ10507" s="25"/>
      <c r="DR10507" s="25"/>
      <c r="DS10507" s="96"/>
      <c r="DT10507" s="83"/>
      <c r="DU10507" s="14"/>
      <c r="DX10507" s="83"/>
      <c r="DY10507" s="83"/>
      <c r="DZ10507" s="83"/>
      <c r="EA10507" s="83"/>
      <c r="EJ10507" s="54"/>
      <c r="EK10507" s="22"/>
      <c r="EL10507" s="24"/>
      <c r="EP10507" s="23"/>
      <c r="EQ10507" s="24"/>
      <c r="ER10507" s="22"/>
      <c r="ES10507" s="24"/>
      <c r="ET10507" s="24"/>
      <c r="EU10507" s="23"/>
      <c r="EV10507" s="26"/>
      <c r="EX10507" s="6"/>
      <c r="EY10507" s="24"/>
      <c r="EZ10507" s="109"/>
      <c r="FA10507" s="66"/>
      <c r="FB10507" s="5"/>
      <c r="FC10507" s="68"/>
      <c r="FD10507" s="67"/>
      <c r="FE10507" s="67"/>
      <c r="FF10507" s="64"/>
      <c r="FG10507" s="5"/>
      <c r="FH10507" s="69"/>
      <c r="FI10507" s="6"/>
      <c r="FJ10507" s="5"/>
      <c r="FK10507" s="25"/>
      <c r="FL10507" s="5"/>
    </row>
    <row r="10508" spans="40:168">
      <c r="AN10508" s="14"/>
      <c r="AO10508" s="14"/>
      <c r="AP10508" s="5"/>
      <c r="AQ10508" s="25"/>
      <c r="AR10508" s="25"/>
      <c r="AS10508" s="96"/>
      <c r="AT10508" s="83"/>
      <c r="AU10508" s="14"/>
      <c r="AX10508" s="83"/>
      <c r="AY10508" s="83"/>
      <c r="AZ10508" s="83"/>
      <c r="BA10508" s="83"/>
      <c r="BJ10508" s="54"/>
      <c r="BK10508" s="22"/>
      <c r="BL10508" s="24"/>
      <c r="BP10508" s="23"/>
      <c r="BQ10508" s="24"/>
      <c r="BR10508" s="22"/>
      <c r="BS10508" s="24"/>
      <c r="BT10508" s="24"/>
      <c r="BU10508" s="23"/>
      <c r="BV10508" s="26"/>
      <c r="BX10508" s="6"/>
      <c r="BY10508" s="24"/>
      <c r="BZ10508" s="109"/>
      <c r="CA10508" s="66"/>
      <c r="CB10508" s="5"/>
      <c r="CC10508" s="68"/>
      <c r="CD10508" s="67"/>
      <c r="CE10508" s="67"/>
      <c r="CF10508" s="64"/>
      <c r="CG10508" s="5"/>
      <c r="CH10508" s="69"/>
      <c r="CI10508" s="6"/>
      <c r="CJ10508" s="5"/>
      <c r="CK10508" s="25"/>
      <c r="CL10508" s="5"/>
      <c r="DN10508" s="14"/>
      <c r="DO10508" s="14"/>
      <c r="DP10508" s="5"/>
      <c r="DQ10508" s="25"/>
      <c r="DR10508" s="25"/>
      <c r="DS10508" s="96"/>
      <c r="DT10508" s="83"/>
      <c r="DU10508" s="14"/>
      <c r="DX10508" s="83"/>
      <c r="DY10508" s="83"/>
      <c r="DZ10508" s="83"/>
      <c r="EA10508" s="83"/>
      <c r="EJ10508" s="54"/>
      <c r="EK10508" s="22"/>
      <c r="EL10508" s="24"/>
      <c r="EP10508" s="23"/>
      <c r="EQ10508" s="24"/>
      <c r="ER10508" s="22"/>
      <c r="ES10508" s="24"/>
      <c r="ET10508" s="24"/>
      <c r="EU10508" s="23"/>
      <c r="EV10508" s="26"/>
      <c r="EX10508" s="6"/>
      <c r="EY10508" s="24"/>
      <c r="EZ10508" s="109"/>
      <c r="FA10508" s="66"/>
      <c r="FB10508" s="5"/>
      <c r="FC10508" s="68"/>
      <c r="FD10508" s="67"/>
      <c r="FE10508" s="67"/>
      <c r="FF10508" s="64"/>
      <c r="FG10508" s="5"/>
      <c r="FH10508" s="69"/>
      <c r="FI10508" s="6"/>
      <c r="FJ10508" s="5"/>
      <c r="FK10508" s="25"/>
      <c r="FL10508" s="5"/>
    </row>
    <row r="10509" spans="40:168">
      <c r="AN10509" s="14"/>
      <c r="AO10509" s="14"/>
      <c r="AP10509" s="5"/>
      <c r="AQ10509" s="25"/>
      <c r="AR10509" s="25"/>
      <c r="AS10509" s="96"/>
      <c r="AT10509" s="83"/>
      <c r="AU10509" s="14"/>
      <c r="AX10509" s="83"/>
      <c r="AY10509" s="83"/>
      <c r="AZ10509" s="83"/>
      <c r="BA10509" s="83"/>
      <c r="BJ10509" s="54"/>
      <c r="BK10509" s="22"/>
      <c r="BL10509" s="24"/>
      <c r="BP10509" s="23"/>
      <c r="BQ10509" s="24"/>
      <c r="BR10509" s="22"/>
      <c r="BS10509" s="24"/>
      <c r="BT10509" s="24"/>
      <c r="BU10509" s="23"/>
      <c r="BV10509" s="26"/>
      <c r="BX10509" s="6"/>
      <c r="BY10509" s="24"/>
      <c r="BZ10509" s="109"/>
      <c r="CA10509" s="66"/>
      <c r="CB10509" s="5"/>
      <c r="CC10509" s="68"/>
      <c r="CD10509" s="67"/>
      <c r="CE10509" s="67"/>
      <c r="CF10509" s="64"/>
      <c r="CG10509" s="5"/>
      <c r="CH10509" s="69"/>
      <c r="CI10509" s="6"/>
      <c r="CJ10509" s="5"/>
      <c r="CK10509" s="25"/>
      <c r="CL10509" s="5"/>
      <c r="DN10509" s="14"/>
      <c r="DO10509" s="14"/>
      <c r="DP10509" s="5"/>
      <c r="DQ10509" s="25"/>
      <c r="DR10509" s="25"/>
      <c r="DS10509" s="96"/>
      <c r="DT10509" s="83"/>
      <c r="DU10509" s="14"/>
      <c r="DX10509" s="83"/>
      <c r="DY10509" s="83"/>
      <c r="DZ10509" s="83"/>
      <c r="EA10509" s="83"/>
      <c r="EJ10509" s="54"/>
      <c r="EK10509" s="22"/>
      <c r="EL10509" s="24"/>
      <c r="EP10509" s="23"/>
      <c r="EQ10509" s="24"/>
      <c r="ER10509" s="22"/>
      <c r="ES10509" s="24"/>
      <c r="ET10509" s="24"/>
      <c r="EU10509" s="23"/>
      <c r="EV10509" s="26"/>
      <c r="EX10509" s="6"/>
      <c r="EY10509" s="24"/>
      <c r="EZ10509" s="109"/>
      <c r="FA10509" s="66"/>
      <c r="FB10509" s="5"/>
      <c r="FC10509" s="68"/>
      <c r="FD10509" s="67"/>
      <c r="FE10509" s="67"/>
      <c r="FF10509" s="64"/>
      <c r="FG10509" s="5"/>
      <c r="FH10509" s="69"/>
      <c r="FI10509" s="6"/>
      <c r="FJ10509" s="5"/>
      <c r="FK10509" s="25"/>
      <c r="FL10509" s="5"/>
    </row>
    <row r="10510" spans="40:168">
      <c r="AN10510" s="14"/>
      <c r="AO10510" s="14"/>
      <c r="AP10510" s="5"/>
      <c r="AQ10510" s="25"/>
      <c r="AR10510" s="25"/>
      <c r="AS10510" s="96"/>
      <c r="AT10510" s="83"/>
      <c r="AU10510" s="14"/>
      <c r="AX10510" s="83"/>
      <c r="AY10510" s="83"/>
      <c r="AZ10510" s="83"/>
      <c r="BA10510" s="83"/>
      <c r="BJ10510" s="54"/>
      <c r="BK10510" s="22"/>
      <c r="BL10510" s="24"/>
      <c r="BP10510" s="23"/>
      <c r="BQ10510" s="24"/>
      <c r="BR10510" s="22"/>
      <c r="BS10510" s="24"/>
      <c r="BT10510" s="24"/>
      <c r="BU10510" s="23"/>
      <c r="BV10510" s="26"/>
      <c r="BX10510" s="6"/>
      <c r="BY10510" s="24"/>
      <c r="BZ10510" s="109"/>
      <c r="CA10510" s="66"/>
      <c r="CB10510" s="5"/>
      <c r="CC10510" s="68"/>
      <c r="CD10510" s="67"/>
      <c r="CE10510" s="67"/>
      <c r="CF10510" s="64"/>
      <c r="CG10510" s="5"/>
      <c r="CH10510" s="69"/>
      <c r="CI10510" s="6"/>
      <c r="CJ10510" s="5"/>
      <c r="CK10510" s="25"/>
      <c r="CL10510" s="5"/>
      <c r="DN10510" s="14"/>
      <c r="DO10510" s="14"/>
      <c r="DP10510" s="5"/>
      <c r="DQ10510" s="25"/>
      <c r="DR10510" s="25"/>
      <c r="DS10510" s="96"/>
      <c r="DT10510" s="83"/>
      <c r="DU10510" s="14"/>
      <c r="DX10510" s="83"/>
      <c r="DY10510" s="83"/>
      <c r="DZ10510" s="83"/>
      <c r="EA10510" s="83"/>
      <c r="EJ10510" s="54"/>
      <c r="EK10510" s="22"/>
      <c r="EL10510" s="24"/>
      <c r="EP10510" s="23"/>
      <c r="EQ10510" s="24"/>
      <c r="ER10510" s="22"/>
      <c r="ES10510" s="24"/>
      <c r="ET10510" s="24"/>
      <c r="EU10510" s="23"/>
      <c r="EV10510" s="26"/>
      <c r="EX10510" s="6"/>
      <c r="EY10510" s="24"/>
      <c r="EZ10510" s="109"/>
      <c r="FA10510" s="66"/>
      <c r="FB10510" s="5"/>
      <c r="FC10510" s="68"/>
      <c r="FD10510" s="67"/>
      <c r="FE10510" s="67"/>
      <c r="FF10510" s="64"/>
      <c r="FG10510" s="5"/>
      <c r="FH10510" s="69"/>
      <c r="FI10510" s="6"/>
      <c r="FJ10510" s="5"/>
      <c r="FK10510" s="25"/>
      <c r="FL10510" s="5"/>
    </row>
    <row r="10511" spans="40:168">
      <c r="AN10511" s="14"/>
      <c r="AO10511" s="14"/>
      <c r="AP10511" s="5"/>
      <c r="AQ10511" s="25"/>
      <c r="AR10511" s="25"/>
      <c r="AS10511" s="96"/>
      <c r="AT10511" s="83"/>
      <c r="AU10511" s="14"/>
      <c r="AX10511" s="83"/>
      <c r="AY10511" s="83"/>
      <c r="AZ10511" s="83"/>
      <c r="BA10511" s="83"/>
      <c r="BJ10511" s="54"/>
      <c r="BK10511" s="22"/>
      <c r="BL10511" s="24"/>
      <c r="BP10511" s="23"/>
      <c r="BQ10511" s="24"/>
      <c r="BR10511" s="22"/>
      <c r="BS10511" s="24"/>
      <c r="BT10511" s="24"/>
      <c r="BU10511" s="23"/>
      <c r="BV10511" s="26"/>
      <c r="BX10511" s="6"/>
      <c r="BY10511" s="24"/>
      <c r="BZ10511" s="109"/>
      <c r="CA10511" s="66"/>
      <c r="CB10511" s="5"/>
      <c r="CC10511" s="68"/>
      <c r="CD10511" s="67"/>
      <c r="CE10511" s="67"/>
      <c r="CF10511" s="64"/>
      <c r="CG10511" s="5"/>
      <c r="CH10511" s="69"/>
      <c r="CI10511" s="6"/>
      <c r="CJ10511" s="5"/>
      <c r="CK10511" s="25"/>
      <c r="CL10511" s="5"/>
      <c r="DN10511" s="14"/>
      <c r="DO10511" s="14"/>
      <c r="DP10511" s="5"/>
      <c r="DQ10511" s="25"/>
      <c r="DR10511" s="25"/>
      <c r="DS10511" s="96"/>
      <c r="DT10511" s="83"/>
      <c r="DU10511" s="14"/>
      <c r="DX10511" s="83"/>
      <c r="DY10511" s="83"/>
      <c r="DZ10511" s="83"/>
      <c r="EA10511" s="83"/>
      <c r="EJ10511" s="54"/>
      <c r="EK10511" s="22"/>
      <c r="EL10511" s="24"/>
      <c r="EP10511" s="23"/>
      <c r="EQ10511" s="24"/>
      <c r="ER10511" s="22"/>
      <c r="ES10511" s="24"/>
      <c r="ET10511" s="24"/>
      <c r="EU10511" s="23"/>
      <c r="EV10511" s="26"/>
      <c r="EX10511" s="6"/>
      <c r="EY10511" s="24"/>
      <c r="EZ10511" s="109"/>
      <c r="FA10511" s="66"/>
      <c r="FB10511" s="5"/>
      <c r="FC10511" s="68"/>
      <c r="FD10511" s="67"/>
      <c r="FE10511" s="67"/>
      <c r="FF10511" s="64"/>
      <c r="FG10511" s="5"/>
      <c r="FH10511" s="69"/>
      <c r="FI10511" s="6"/>
      <c r="FJ10511" s="5"/>
      <c r="FK10511" s="25"/>
      <c r="FL10511" s="5"/>
    </row>
    <row r="10512" spans="40:168">
      <c r="AN10512" s="14"/>
      <c r="AO10512" s="14"/>
      <c r="AP10512" s="5"/>
      <c r="AQ10512" s="25"/>
      <c r="AR10512" s="25"/>
      <c r="AS10512" s="96"/>
      <c r="AT10512" s="83"/>
      <c r="AU10512" s="14"/>
      <c r="AX10512" s="83"/>
      <c r="AY10512" s="83"/>
      <c r="AZ10512" s="83"/>
      <c r="BA10512" s="83"/>
      <c r="BJ10512" s="54"/>
      <c r="BK10512" s="22"/>
      <c r="BL10512" s="24"/>
      <c r="BP10512" s="23"/>
      <c r="BQ10512" s="24"/>
      <c r="BR10512" s="22"/>
      <c r="BS10512" s="24"/>
      <c r="BT10512" s="24"/>
      <c r="BU10512" s="23"/>
      <c r="BV10512" s="26"/>
      <c r="BX10512" s="6"/>
      <c r="BY10512" s="24"/>
      <c r="BZ10512" s="109"/>
      <c r="CA10512" s="66"/>
      <c r="CB10512" s="5"/>
      <c r="CC10512" s="68"/>
      <c r="CD10512" s="67"/>
      <c r="CE10512" s="67"/>
      <c r="CF10512" s="64"/>
      <c r="CG10512" s="5"/>
      <c r="CH10512" s="69"/>
      <c r="CI10512" s="6"/>
      <c r="CJ10512" s="5"/>
      <c r="CK10512" s="25"/>
      <c r="CL10512" s="5"/>
      <c r="DN10512" s="14"/>
      <c r="DO10512" s="14"/>
      <c r="DP10512" s="5"/>
      <c r="DQ10512" s="25"/>
      <c r="DR10512" s="25"/>
      <c r="DS10512" s="96"/>
      <c r="DT10512" s="83"/>
      <c r="DU10512" s="14"/>
      <c r="DX10512" s="83"/>
      <c r="DY10512" s="83"/>
      <c r="DZ10512" s="83"/>
      <c r="EA10512" s="83"/>
      <c r="EJ10512" s="54"/>
      <c r="EK10512" s="22"/>
      <c r="EL10512" s="24"/>
      <c r="EP10512" s="23"/>
      <c r="EQ10512" s="24"/>
      <c r="ER10512" s="22"/>
      <c r="ES10512" s="24"/>
      <c r="ET10512" s="24"/>
      <c r="EU10512" s="23"/>
      <c r="EV10512" s="26"/>
      <c r="EX10512" s="6"/>
      <c r="EY10512" s="24"/>
      <c r="EZ10512" s="109"/>
      <c r="FA10512" s="66"/>
      <c r="FB10512" s="5"/>
      <c r="FC10512" s="68"/>
      <c r="FD10512" s="67"/>
      <c r="FE10512" s="67"/>
      <c r="FF10512" s="64"/>
      <c r="FG10512" s="5"/>
      <c r="FH10512" s="69"/>
      <c r="FI10512" s="6"/>
      <c r="FJ10512" s="5"/>
      <c r="FK10512" s="25"/>
      <c r="FL10512" s="5"/>
    </row>
    <row r="10513" spans="40:168">
      <c r="AN10513" s="14"/>
      <c r="AO10513" s="14"/>
      <c r="AP10513" s="5"/>
      <c r="AQ10513" s="25"/>
      <c r="AR10513" s="25"/>
      <c r="AS10513" s="96"/>
      <c r="AT10513" s="83"/>
      <c r="AU10513" s="14"/>
      <c r="AX10513" s="83"/>
      <c r="AY10513" s="83"/>
      <c r="AZ10513" s="83"/>
      <c r="BA10513" s="83"/>
      <c r="BJ10513" s="54"/>
      <c r="BK10513" s="22"/>
      <c r="BL10513" s="24"/>
      <c r="BP10513" s="23"/>
      <c r="BQ10513" s="24"/>
      <c r="BR10513" s="22"/>
      <c r="BS10513" s="24"/>
      <c r="BT10513" s="24"/>
      <c r="BU10513" s="23"/>
      <c r="BV10513" s="26"/>
      <c r="BX10513" s="6"/>
      <c r="BY10513" s="24"/>
      <c r="BZ10513" s="109"/>
      <c r="CA10513" s="66"/>
      <c r="CB10513" s="5"/>
      <c r="CC10513" s="68"/>
      <c r="CD10513" s="67"/>
      <c r="CE10513" s="67"/>
      <c r="CF10513" s="64"/>
      <c r="CG10513" s="5"/>
      <c r="CH10513" s="69"/>
      <c r="CI10513" s="6"/>
      <c r="CJ10513" s="5"/>
      <c r="CK10513" s="25"/>
      <c r="CL10513" s="5"/>
      <c r="DN10513" s="14"/>
      <c r="DO10513" s="14"/>
      <c r="DP10513" s="5"/>
      <c r="DQ10513" s="25"/>
      <c r="DR10513" s="25"/>
      <c r="DS10513" s="96"/>
      <c r="DT10513" s="83"/>
      <c r="DU10513" s="14"/>
      <c r="DX10513" s="83"/>
      <c r="DY10513" s="83"/>
      <c r="DZ10513" s="83"/>
      <c r="EA10513" s="83"/>
      <c r="EJ10513" s="54"/>
      <c r="EK10513" s="22"/>
      <c r="EL10513" s="24"/>
      <c r="EP10513" s="23"/>
      <c r="EQ10513" s="24"/>
      <c r="ER10513" s="22"/>
      <c r="ES10513" s="24"/>
      <c r="ET10513" s="24"/>
      <c r="EU10513" s="23"/>
      <c r="EV10513" s="26"/>
      <c r="EX10513" s="6"/>
      <c r="EY10513" s="24"/>
      <c r="EZ10513" s="109"/>
      <c r="FA10513" s="66"/>
      <c r="FB10513" s="5"/>
      <c r="FC10513" s="68"/>
      <c r="FD10513" s="67"/>
      <c r="FE10513" s="67"/>
      <c r="FF10513" s="64"/>
      <c r="FG10513" s="5"/>
      <c r="FH10513" s="69"/>
      <c r="FI10513" s="6"/>
      <c r="FJ10513" s="5"/>
      <c r="FK10513" s="25"/>
      <c r="FL10513" s="5"/>
    </row>
    <row r="10514" spans="40:168">
      <c r="AN10514" s="14"/>
      <c r="AO10514" s="14"/>
      <c r="AP10514" s="5"/>
      <c r="AQ10514" s="25"/>
      <c r="AR10514" s="25"/>
      <c r="AS10514" s="96"/>
      <c r="AT10514" s="83"/>
      <c r="AU10514" s="14"/>
      <c r="AX10514" s="83"/>
      <c r="AY10514" s="83"/>
      <c r="AZ10514" s="83"/>
      <c r="BA10514" s="83"/>
      <c r="BJ10514" s="54"/>
      <c r="BK10514" s="22"/>
      <c r="BL10514" s="24"/>
      <c r="BP10514" s="23"/>
      <c r="BQ10514" s="24"/>
      <c r="BR10514" s="22"/>
      <c r="BS10514" s="24"/>
      <c r="BT10514" s="24"/>
      <c r="BU10514" s="23"/>
      <c r="BV10514" s="26"/>
      <c r="BX10514" s="6"/>
      <c r="BY10514" s="24"/>
      <c r="BZ10514" s="109"/>
      <c r="CA10514" s="66"/>
      <c r="CB10514" s="5"/>
      <c r="CC10514" s="68"/>
      <c r="CD10514" s="67"/>
      <c r="CE10514" s="67"/>
      <c r="CF10514" s="64"/>
      <c r="CG10514" s="5"/>
      <c r="CH10514" s="69"/>
      <c r="CI10514" s="6"/>
      <c r="CJ10514" s="5"/>
      <c r="CK10514" s="25"/>
      <c r="CL10514" s="5"/>
      <c r="DN10514" s="14"/>
      <c r="DO10514" s="14"/>
      <c r="DP10514" s="5"/>
      <c r="DQ10514" s="25"/>
      <c r="DR10514" s="25"/>
      <c r="DS10514" s="96"/>
      <c r="DT10514" s="83"/>
      <c r="DU10514" s="14"/>
      <c r="DX10514" s="83"/>
      <c r="DY10514" s="83"/>
      <c r="DZ10514" s="83"/>
      <c r="EA10514" s="83"/>
      <c r="EJ10514" s="54"/>
      <c r="EK10514" s="22"/>
      <c r="EL10514" s="24"/>
      <c r="EP10514" s="23"/>
      <c r="EQ10514" s="24"/>
      <c r="ER10514" s="22"/>
      <c r="ES10514" s="24"/>
      <c r="ET10514" s="24"/>
      <c r="EU10514" s="23"/>
      <c r="EV10514" s="26"/>
      <c r="EX10514" s="6"/>
      <c r="EY10514" s="24"/>
      <c r="EZ10514" s="109"/>
      <c r="FA10514" s="66"/>
      <c r="FB10514" s="5"/>
      <c r="FC10514" s="68"/>
      <c r="FD10514" s="67"/>
      <c r="FE10514" s="67"/>
      <c r="FF10514" s="64"/>
      <c r="FG10514" s="5"/>
      <c r="FH10514" s="69"/>
      <c r="FI10514" s="6"/>
      <c r="FJ10514" s="5"/>
      <c r="FK10514" s="25"/>
      <c r="FL10514" s="5"/>
    </row>
    <row r="10515" spans="40:168">
      <c r="AN10515" s="14"/>
      <c r="AO10515" s="14"/>
      <c r="AP10515" s="5"/>
      <c r="AQ10515" s="25"/>
      <c r="AR10515" s="25"/>
      <c r="AS10515" s="96"/>
      <c r="AT10515" s="83"/>
      <c r="AU10515" s="14"/>
      <c r="AX10515" s="83"/>
      <c r="AY10515" s="83"/>
      <c r="AZ10515" s="83"/>
      <c r="BA10515" s="83"/>
      <c r="BJ10515" s="54"/>
      <c r="BK10515" s="22"/>
      <c r="BL10515" s="24"/>
      <c r="BP10515" s="23"/>
      <c r="BQ10515" s="24"/>
      <c r="BR10515" s="22"/>
      <c r="BS10515" s="24"/>
      <c r="BT10515" s="24"/>
      <c r="BU10515" s="23"/>
      <c r="BV10515" s="26"/>
      <c r="BX10515" s="6"/>
      <c r="BY10515" s="24"/>
      <c r="BZ10515" s="109"/>
      <c r="CA10515" s="66"/>
      <c r="CB10515" s="5"/>
      <c r="CC10515" s="68"/>
      <c r="CD10515" s="67"/>
      <c r="CE10515" s="67"/>
      <c r="CF10515" s="64"/>
      <c r="CG10515" s="5"/>
      <c r="CH10515" s="69"/>
      <c r="CI10515" s="6"/>
      <c r="CJ10515" s="5"/>
      <c r="CK10515" s="25"/>
      <c r="CL10515" s="5"/>
      <c r="DN10515" s="14"/>
      <c r="DO10515" s="14"/>
      <c r="DP10515" s="5"/>
      <c r="DQ10515" s="25"/>
      <c r="DR10515" s="25"/>
      <c r="DS10515" s="96"/>
      <c r="DT10515" s="83"/>
      <c r="DU10515" s="14"/>
      <c r="DX10515" s="83"/>
      <c r="DY10515" s="83"/>
      <c r="DZ10515" s="83"/>
      <c r="EA10515" s="83"/>
      <c r="EJ10515" s="54"/>
      <c r="EK10515" s="22"/>
      <c r="EL10515" s="24"/>
      <c r="EP10515" s="23"/>
      <c r="EQ10515" s="24"/>
      <c r="ER10515" s="22"/>
      <c r="ES10515" s="24"/>
      <c r="ET10515" s="24"/>
      <c r="EU10515" s="23"/>
      <c r="EV10515" s="26"/>
      <c r="EX10515" s="6"/>
      <c r="EY10515" s="24"/>
      <c r="EZ10515" s="109"/>
      <c r="FA10515" s="66"/>
      <c r="FB10515" s="5"/>
      <c r="FC10515" s="68"/>
      <c r="FD10515" s="67"/>
      <c r="FE10515" s="67"/>
      <c r="FF10515" s="64"/>
      <c r="FG10515" s="5"/>
      <c r="FH10515" s="69"/>
      <c r="FI10515" s="6"/>
      <c r="FJ10515" s="5"/>
      <c r="FK10515" s="25"/>
      <c r="FL10515" s="5"/>
    </row>
    <row r="10516" spans="40:168">
      <c r="AN10516" s="14"/>
      <c r="AO10516" s="14"/>
      <c r="AP10516" s="5"/>
      <c r="AQ10516" s="25"/>
      <c r="AR10516" s="25"/>
      <c r="AS10516" s="96"/>
      <c r="AT10516" s="83"/>
      <c r="AU10516" s="14"/>
      <c r="AX10516" s="83"/>
      <c r="AY10516" s="83"/>
      <c r="AZ10516" s="83"/>
      <c r="BA10516" s="83"/>
      <c r="BJ10516" s="54"/>
      <c r="BK10516" s="22"/>
      <c r="BL10516" s="24"/>
      <c r="BP10516" s="23"/>
      <c r="BQ10516" s="24"/>
      <c r="BR10516" s="22"/>
      <c r="BS10516" s="24"/>
      <c r="BT10516" s="24"/>
      <c r="BU10516" s="23"/>
      <c r="BV10516" s="26"/>
      <c r="BX10516" s="6"/>
      <c r="BY10516" s="24"/>
      <c r="BZ10516" s="109"/>
      <c r="CA10516" s="66"/>
      <c r="CB10516" s="5"/>
      <c r="CC10516" s="68"/>
      <c r="CD10516" s="67"/>
      <c r="CE10516" s="67"/>
      <c r="CF10516" s="64"/>
      <c r="CG10516" s="5"/>
      <c r="CH10516" s="69"/>
      <c r="CI10516" s="6"/>
      <c r="CJ10516" s="5"/>
      <c r="CK10516" s="25"/>
      <c r="CL10516" s="5"/>
      <c r="DN10516" s="14"/>
      <c r="DO10516" s="14"/>
      <c r="DP10516" s="5"/>
      <c r="DQ10516" s="25"/>
      <c r="DR10516" s="25"/>
      <c r="DS10516" s="96"/>
      <c r="DT10516" s="83"/>
      <c r="DU10516" s="14"/>
      <c r="DX10516" s="83"/>
      <c r="DY10516" s="83"/>
      <c r="DZ10516" s="83"/>
      <c r="EA10516" s="83"/>
      <c r="EJ10516" s="54"/>
      <c r="EK10516" s="22"/>
      <c r="EL10516" s="24"/>
      <c r="EP10516" s="23"/>
      <c r="EQ10516" s="24"/>
      <c r="ER10516" s="22"/>
      <c r="ES10516" s="24"/>
      <c r="ET10516" s="24"/>
      <c r="EU10516" s="23"/>
      <c r="EV10516" s="26"/>
      <c r="EX10516" s="6"/>
      <c r="EY10516" s="24"/>
      <c r="EZ10516" s="109"/>
      <c r="FA10516" s="66"/>
      <c r="FB10516" s="5"/>
      <c r="FC10516" s="68"/>
      <c r="FD10516" s="67"/>
      <c r="FE10516" s="67"/>
      <c r="FF10516" s="64"/>
      <c r="FG10516" s="5"/>
      <c r="FH10516" s="69"/>
      <c r="FI10516" s="6"/>
      <c r="FJ10516" s="5"/>
      <c r="FK10516" s="25"/>
      <c r="FL10516" s="5"/>
    </row>
    <row r="10517" spans="40:168">
      <c r="AN10517" s="14"/>
      <c r="AO10517" s="14"/>
      <c r="AP10517" s="5"/>
      <c r="AQ10517" s="25"/>
      <c r="AR10517" s="25"/>
      <c r="AS10517" s="96"/>
      <c r="AT10517" s="83"/>
      <c r="AU10517" s="14"/>
      <c r="AX10517" s="83"/>
      <c r="AY10517" s="83"/>
      <c r="AZ10517" s="83"/>
      <c r="BA10517" s="83"/>
      <c r="BJ10517" s="54"/>
      <c r="BK10517" s="22"/>
      <c r="BL10517" s="24"/>
      <c r="BP10517" s="23"/>
      <c r="BQ10517" s="24"/>
      <c r="BR10517" s="22"/>
      <c r="BS10517" s="24"/>
      <c r="BT10517" s="24"/>
      <c r="BU10517" s="23"/>
      <c r="BV10517" s="26"/>
      <c r="BX10517" s="6"/>
      <c r="BY10517" s="24"/>
      <c r="BZ10517" s="109"/>
      <c r="CA10517" s="66"/>
      <c r="CB10517" s="5"/>
      <c r="CC10517" s="68"/>
      <c r="CD10517" s="67"/>
      <c r="CE10517" s="67"/>
      <c r="CF10517" s="64"/>
      <c r="CG10517" s="5"/>
      <c r="CH10517" s="69"/>
      <c r="CI10517" s="6"/>
      <c r="CJ10517" s="5"/>
      <c r="CK10517" s="25"/>
      <c r="CL10517" s="5"/>
      <c r="DN10517" s="14"/>
      <c r="DO10517" s="14"/>
      <c r="DP10517" s="5"/>
      <c r="DQ10517" s="25"/>
      <c r="DR10517" s="25"/>
      <c r="DS10517" s="96"/>
      <c r="DT10517" s="83"/>
      <c r="DU10517" s="14"/>
      <c r="DX10517" s="83"/>
      <c r="DY10517" s="83"/>
      <c r="DZ10517" s="83"/>
      <c r="EA10517" s="83"/>
      <c r="EJ10517" s="54"/>
      <c r="EK10517" s="22"/>
      <c r="EL10517" s="24"/>
      <c r="EP10517" s="23"/>
      <c r="EQ10517" s="24"/>
      <c r="ER10517" s="22"/>
      <c r="ES10517" s="24"/>
      <c r="ET10517" s="24"/>
      <c r="EU10517" s="23"/>
      <c r="EV10517" s="26"/>
      <c r="EX10517" s="6"/>
      <c r="EY10517" s="24"/>
      <c r="EZ10517" s="109"/>
      <c r="FA10517" s="66"/>
      <c r="FB10517" s="5"/>
      <c r="FC10517" s="68"/>
      <c r="FD10517" s="67"/>
      <c r="FE10517" s="67"/>
      <c r="FF10517" s="64"/>
      <c r="FG10517" s="5"/>
      <c r="FH10517" s="69"/>
      <c r="FI10517" s="6"/>
      <c r="FJ10517" s="5"/>
      <c r="FK10517" s="25"/>
      <c r="FL10517" s="5"/>
    </row>
    <row r="10518" spans="40:168">
      <c r="AN10518" s="14"/>
      <c r="AO10518" s="14"/>
      <c r="AP10518" s="5"/>
      <c r="AQ10518" s="25"/>
      <c r="AR10518" s="25"/>
      <c r="AS10518" s="96"/>
      <c r="AT10518" s="83"/>
      <c r="AU10518" s="14"/>
      <c r="AX10518" s="83"/>
      <c r="AY10518" s="83"/>
      <c r="AZ10518" s="83"/>
      <c r="BA10518" s="83"/>
      <c r="BJ10518" s="54"/>
      <c r="BK10518" s="22"/>
      <c r="BL10518" s="24"/>
      <c r="BP10518" s="23"/>
      <c r="BQ10518" s="24"/>
      <c r="BR10518" s="22"/>
      <c r="BS10518" s="24"/>
      <c r="BT10518" s="24"/>
      <c r="BU10518" s="23"/>
      <c r="BV10518" s="26"/>
      <c r="BX10518" s="6"/>
      <c r="BY10518" s="24"/>
      <c r="BZ10518" s="109"/>
      <c r="CA10518" s="66"/>
      <c r="CB10518" s="5"/>
      <c r="CC10518" s="68"/>
      <c r="CD10518" s="67"/>
      <c r="CE10518" s="67"/>
      <c r="CF10518" s="64"/>
      <c r="CG10518" s="5"/>
      <c r="CH10518" s="69"/>
      <c r="CI10518" s="6"/>
      <c r="CJ10518" s="5"/>
      <c r="CK10518" s="25"/>
      <c r="CL10518" s="5"/>
      <c r="DN10518" s="14"/>
      <c r="DO10518" s="14"/>
      <c r="DP10518" s="5"/>
      <c r="DQ10518" s="25"/>
      <c r="DR10518" s="25"/>
      <c r="DS10518" s="96"/>
      <c r="DT10518" s="83"/>
      <c r="DU10518" s="14"/>
      <c r="DX10518" s="83"/>
      <c r="DY10518" s="83"/>
      <c r="DZ10518" s="83"/>
      <c r="EA10518" s="83"/>
      <c r="EJ10518" s="54"/>
      <c r="EK10518" s="22"/>
      <c r="EL10518" s="24"/>
      <c r="EP10518" s="23"/>
      <c r="EQ10518" s="24"/>
      <c r="ER10518" s="22"/>
      <c r="ES10518" s="24"/>
      <c r="ET10518" s="24"/>
      <c r="EU10518" s="23"/>
      <c r="EV10518" s="26"/>
      <c r="EX10518" s="6"/>
      <c r="EY10518" s="24"/>
      <c r="EZ10518" s="109"/>
      <c r="FA10518" s="66"/>
      <c r="FB10518" s="5"/>
      <c r="FC10518" s="68"/>
      <c r="FD10518" s="67"/>
      <c r="FE10518" s="67"/>
      <c r="FF10518" s="64"/>
      <c r="FG10518" s="5"/>
      <c r="FH10518" s="69"/>
      <c r="FI10518" s="6"/>
      <c r="FJ10518" s="5"/>
      <c r="FK10518" s="25"/>
      <c r="FL10518" s="5"/>
    </row>
    <row r="10519" spans="40:168">
      <c r="AN10519" s="14"/>
      <c r="AO10519" s="14"/>
      <c r="AP10519" s="5"/>
      <c r="AQ10519" s="25"/>
      <c r="AR10519" s="25"/>
      <c r="AS10519" s="96"/>
      <c r="AT10519" s="83"/>
      <c r="AU10519" s="14"/>
      <c r="AX10519" s="83"/>
      <c r="AY10519" s="83"/>
      <c r="AZ10519" s="83"/>
      <c r="BA10519" s="83"/>
      <c r="BJ10519" s="54"/>
      <c r="BK10519" s="22"/>
      <c r="BL10519" s="24"/>
      <c r="BP10519" s="23"/>
      <c r="BQ10519" s="24"/>
      <c r="BR10519" s="22"/>
      <c r="BS10519" s="24"/>
      <c r="BT10519" s="24"/>
      <c r="BU10519" s="23"/>
      <c r="BV10519" s="26"/>
      <c r="BX10519" s="6"/>
      <c r="BY10519" s="24"/>
      <c r="BZ10519" s="109"/>
      <c r="CA10519" s="66"/>
      <c r="CB10519" s="5"/>
      <c r="CC10519" s="68"/>
      <c r="CD10519" s="67"/>
      <c r="CE10519" s="67"/>
      <c r="CF10519" s="64"/>
      <c r="CG10519" s="5"/>
      <c r="CH10519" s="69"/>
      <c r="CI10519" s="6"/>
      <c r="CJ10519" s="5"/>
      <c r="CK10519" s="25"/>
      <c r="CL10519" s="5"/>
      <c r="DN10519" s="14"/>
      <c r="DO10519" s="14"/>
      <c r="DP10519" s="5"/>
      <c r="DQ10519" s="25"/>
      <c r="DR10519" s="25"/>
      <c r="DS10519" s="96"/>
      <c r="DT10519" s="83"/>
      <c r="DU10519" s="14"/>
      <c r="DX10519" s="83"/>
      <c r="DY10519" s="83"/>
      <c r="DZ10519" s="83"/>
      <c r="EA10519" s="83"/>
      <c r="EJ10519" s="54"/>
      <c r="EK10519" s="22"/>
      <c r="EL10519" s="24"/>
      <c r="EP10519" s="23"/>
      <c r="EQ10519" s="24"/>
      <c r="ER10519" s="22"/>
      <c r="ES10519" s="24"/>
      <c r="ET10519" s="24"/>
      <c r="EU10519" s="23"/>
      <c r="EV10519" s="26"/>
      <c r="EX10519" s="6"/>
      <c r="EY10519" s="24"/>
      <c r="EZ10519" s="109"/>
      <c r="FA10519" s="66"/>
      <c r="FB10519" s="5"/>
      <c r="FC10519" s="68"/>
      <c r="FD10519" s="67"/>
      <c r="FE10519" s="67"/>
      <c r="FF10519" s="64"/>
      <c r="FG10519" s="5"/>
      <c r="FH10519" s="69"/>
      <c r="FI10519" s="6"/>
      <c r="FJ10519" s="5"/>
      <c r="FK10519" s="25"/>
      <c r="FL10519" s="5"/>
    </row>
    <row r="10520" spans="40:168">
      <c r="AN10520" s="14"/>
      <c r="AO10520" s="14"/>
      <c r="AP10520" s="5"/>
      <c r="AQ10520" s="25"/>
      <c r="AR10520" s="25"/>
      <c r="AS10520" s="96"/>
      <c r="AT10520" s="83"/>
      <c r="AU10520" s="14"/>
      <c r="AX10520" s="83"/>
      <c r="AY10520" s="83"/>
      <c r="AZ10520" s="83"/>
      <c r="BA10520" s="83"/>
      <c r="BJ10520" s="54"/>
      <c r="BK10520" s="22"/>
      <c r="BL10520" s="24"/>
      <c r="BP10520" s="23"/>
      <c r="BQ10520" s="24"/>
      <c r="BR10520" s="22"/>
      <c r="BS10520" s="24"/>
      <c r="BT10520" s="24"/>
      <c r="BU10520" s="23"/>
      <c r="BV10520" s="26"/>
      <c r="BX10520" s="6"/>
      <c r="BY10520" s="24"/>
      <c r="BZ10520" s="109"/>
      <c r="CA10520" s="66"/>
      <c r="CB10520" s="5"/>
      <c r="CC10520" s="68"/>
      <c r="CD10520" s="67"/>
      <c r="CE10520" s="67"/>
      <c r="CF10520" s="64"/>
      <c r="CG10520" s="5"/>
      <c r="CH10520" s="69"/>
      <c r="CI10520" s="6"/>
      <c r="CJ10520" s="5"/>
      <c r="CK10520" s="25"/>
      <c r="CL10520" s="5"/>
      <c r="DN10520" s="14"/>
      <c r="DO10520" s="14"/>
      <c r="DP10520" s="5"/>
      <c r="DQ10520" s="25"/>
      <c r="DR10520" s="25"/>
      <c r="DS10520" s="96"/>
      <c r="DT10520" s="83"/>
      <c r="DU10520" s="14"/>
      <c r="DX10520" s="83"/>
      <c r="DY10520" s="83"/>
      <c r="DZ10520" s="83"/>
      <c r="EA10520" s="83"/>
      <c r="EJ10520" s="54"/>
      <c r="EK10520" s="22"/>
      <c r="EL10520" s="24"/>
      <c r="EP10520" s="23"/>
      <c r="EQ10520" s="24"/>
      <c r="ER10520" s="22"/>
      <c r="ES10520" s="24"/>
      <c r="ET10520" s="24"/>
      <c r="EU10520" s="23"/>
      <c r="EV10520" s="26"/>
      <c r="EX10520" s="6"/>
      <c r="EY10520" s="24"/>
      <c r="EZ10520" s="109"/>
      <c r="FA10520" s="66"/>
      <c r="FB10520" s="5"/>
      <c r="FC10520" s="68"/>
      <c r="FD10520" s="67"/>
      <c r="FE10520" s="67"/>
      <c r="FF10520" s="64"/>
      <c r="FG10520" s="5"/>
      <c r="FH10520" s="69"/>
      <c r="FI10520" s="6"/>
      <c r="FJ10520" s="5"/>
      <c r="FK10520" s="25"/>
      <c r="FL10520" s="5"/>
    </row>
    <row r="10521" spans="40:168">
      <c r="AN10521" s="14"/>
      <c r="AO10521" s="14"/>
      <c r="AP10521" s="5"/>
      <c r="AQ10521" s="25"/>
      <c r="AR10521" s="25"/>
      <c r="AS10521" s="96"/>
      <c r="AT10521" s="83"/>
      <c r="AU10521" s="14"/>
      <c r="AX10521" s="83"/>
      <c r="AY10521" s="83"/>
      <c r="AZ10521" s="83"/>
      <c r="BA10521" s="83"/>
      <c r="BJ10521" s="54"/>
      <c r="BK10521" s="22"/>
      <c r="BL10521" s="24"/>
      <c r="BP10521" s="23"/>
      <c r="BQ10521" s="24"/>
      <c r="BR10521" s="22"/>
      <c r="BS10521" s="24"/>
      <c r="BT10521" s="24"/>
      <c r="BU10521" s="23"/>
      <c r="BV10521" s="26"/>
      <c r="BX10521" s="6"/>
      <c r="BY10521" s="24"/>
      <c r="BZ10521" s="109"/>
      <c r="CA10521" s="66"/>
      <c r="CB10521" s="5"/>
      <c r="CC10521" s="68"/>
      <c r="CD10521" s="67"/>
      <c r="CE10521" s="67"/>
      <c r="CF10521" s="64"/>
      <c r="CG10521" s="5"/>
      <c r="CH10521" s="69"/>
      <c r="CI10521" s="6"/>
      <c r="CJ10521" s="5"/>
      <c r="CK10521" s="25"/>
      <c r="CL10521" s="5"/>
      <c r="DN10521" s="14"/>
      <c r="DO10521" s="14"/>
      <c r="DP10521" s="5"/>
      <c r="DQ10521" s="25"/>
      <c r="DR10521" s="25"/>
      <c r="DS10521" s="96"/>
      <c r="DT10521" s="83"/>
      <c r="DU10521" s="14"/>
      <c r="DX10521" s="83"/>
      <c r="DY10521" s="83"/>
      <c r="DZ10521" s="83"/>
      <c r="EA10521" s="83"/>
      <c r="EJ10521" s="54"/>
      <c r="EK10521" s="22"/>
      <c r="EL10521" s="24"/>
      <c r="EP10521" s="23"/>
      <c r="EQ10521" s="24"/>
      <c r="ER10521" s="22"/>
      <c r="ES10521" s="24"/>
      <c r="ET10521" s="24"/>
      <c r="EU10521" s="23"/>
      <c r="EV10521" s="26"/>
      <c r="EX10521" s="6"/>
      <c r="EY10521" s="24"/>
      <c r="EZ10521" s="109"/>
      <c r="FA10521" s="66"/>
      <c r="FB10521" s="5"/>
      <c r="FC10521" s="68"/>
      <c r="FD10521" s="67"/>
      <c r="FE10521" s="67"/>
      <c r="FF10521" s="64"/>
      <c r="FG10521" s="5"/>
      <c r="FH10521" s="69"/>
      <c r="FI10521" s="6"/>
      <c r="FJ10521" s="5"/>
      <c r="FK10521" s="25"/>
      <c r="FL10521" s="5"/>
    </row>
    <row r="10522" spans="40:168">
      <c r="AN10522" s="14"/>
      <c r="AO10522" s="14"/>
      <c r="AP10522" s="5"/>
      <c r="AQ10522" s="25"/>
      <c r="AR10522" s="25"/>
      <c r="AS10522" s="96"/>
      <c r="AT10522" s="83"/>
      <c r="AU10522" s="14"/>
      <c r="AX10522" s="83"/>
      <c r="AY10522" s="83"/>
      <c r="AZ10522" s="83"/>
      <c r="BA10522" s="83"/>
      <c r="BJ10522" s="54"/>
      <c r="BK10522" s="22"/>
      <c r="BL10522" s="24"/>
      <c r="BP10522" s="23"/>
      <c r="BQ10522" s="24"/>
      <c r="BR10522" s="22"/>
      <c r="BS10522" s="24"/>
      <c r="BT10522" s="24"/>
      <c r="BU10522" s="23"/>
      <c r="BV10522" s="26"/>
      <c r="BX10522" s="6"/>
      <c r="BY10522" s="24"/>
      <c r="BZ10522" s="109"/>
      <c r="CA10522" s="66"/>
      <c r="CB10522" s="5"/>
      <c r="CC10522" s="68"/>
      <c r="CD10522" s="67"/>
      <c r="CE10522" s="67"/>
      <c r="CF10522" s="64"/>
      <c r="CG10522" s="5"/>
      <c r="CH10522" s="69"/>
      <c r="CI10522" s="6"/>
      <c r="CJ10522" s="5"/>
      <c r="CK10522" s="25"/>
      <c r="CL10522" s="5"/>
      <c r="DN10522" s="14"/>
      <c r="DO10522" s="14"/>
      <c r="DP10522" s="5"/>
      <c r="DQ10522" s="25"/>
      <c r="DR10522" s="25"/>
      <c r="DS10522" s="96"/>
      <c r="DT10522" s="83"/>
      <c r="DU10522" s="14"/>
      <c r="DX10522" s="83"/>
      <c r="DY10522" s="83"/>
      <c r="DZ10522" s="83"/>
      <c r="EA10522" s="83"/>
      <c r="EJ10522" s="54"/>
      <c r="EK10522" s="22"/>
      <c r="EL10522" s="24"/>
      <c r="EP10522" s="23"/>
      <c r="EQ10522" s="24"/>
      <c r="ER10522" s="22"/>
      <c r="ES10522" s="24"/>
      <c r="ET10522" s="24"/>
      <c r="EU10522" s="23"/>
      <c r="EV10522" s="26"/>
      <c r="EX10522" s="6"/>
      <c r="EY10522" s="24"/>
      <c r="EZ10522" s="109"/>
      <c r="FA10522" s="66"/>
      <c r="FB10522" s="5"/>
      <c r="FC10522" s="68"/>
      <c r="FD10522" s="67"/>
      <c r="FE10522" s="67"/>
      <c r="FF10522" s="64"/>
      <c r="FG10522" s="5"/>
      <c r="FH10522" s="69"/>
      <c r="FI10522" s="6"/>
      <c r="FJ10522" s="5"/>
      <c r="FK10522" s="25"/>
      <c r="FL10522" s="5"/>
    </row>
    <row r="10523" spans="40:168">
      <c r="AN10523" s="14"/>
      <c r="AO10523" s="14"/>
      <c r="AP10523" s="5"/>
      <c r="AQ10523" s="25"/>
      <c r="AR10523" s="25"/>
      <c r="AS10523" s="96"/>
      <c r="AT10523" s="83"/>
      <c r="AU10523" s="14"/>
      <c r="AX10523" s="83"/>
      <c r="AY10523" s="83"/>
      <c r="AZ10523" s="83"/>
      <c r="BA10523" s="83"/>
      <c r="BJ10523" s="54"/>
      <c r="BK10523" s="22"/>
      <c r="BL10523" s="24"/>
      <c r="BP10523" s="23"/>
      <c r="BQ10523" s="24"/>
      <c r="BR10523" s="22"/>
      <c r="BS10523" s="24"/>
      <c r="BT10523" s="24"/>
      <c r="BU10523" s="23"/>
      <c r="BV10523" s="26"/>
      <c r="BX10523" s="6"/>
      <c r="BY10523" s="24"/>
      <c r="BZ10523" s="109"/>
      <c r="CA10523" s="66"/>
      <c r="CB10523" s="5"/>
      <c r="CC10523" s="68"/>
      <c r="CD10523" s="67"/>
      <c r="CE10523" s="67"/>
      <c r="CF10523" s="64"/>
      <c r="CG10523" s="5"/>
      <c r="CH10523" s="69"/>
      <c r="CI10523" s="6"/>
      <c r="CJ10523" s="5"/>
      <c r="CK10523" s="25"/>
      <c r="CL10523" s="5"/>
      <c r="DN10523" s="14"/>
      <c r="DO10523" s="14"/>
      <c r="DP10523" s="5"/>
      <c r="DQ10523" s="25"/>
      <c r="DR10523" s="25"/>
      <c r="DS10523" s="96"/>
      <c r="DT10523" s="83"/>
      <c r="DU10523" s="14"/>
      <c r="DX10523" s="83"/>
      <c r="DY10523" s="83"/>
      <c r="DZ10523" s="83"/>
      <c r="EA10523" s="83"/>
      <c r="EJ10523" s="54"/>
      <c r="EK10523" s="22"/>
      <c r="EL10523" s="24"/>
      <c r="EP10523" s="23"/>
      <c r="EQ10523" s="24"/>
      <c r="ER10523" s="22"/>
      <c r="ES10523" s="24"/>
      <c r="ET10523" s="24"/>
      <c r="EU10523" s="23"/>
      <c r="EV10523" s="26"/>
      <c r="EX10523" s="6"/>
      <c r="EY10523" s="24"/>
      <c r="EZ10523" s="109"/>
      <c r="FA10523" s="66"/>
      <c r="FB10523" s="5"/>
      <c r="FC10523" s="68"/>
      <c r="FD10523" s="67"/>
      <c r="FE10523" s="67"/>
      <c r="FF10523" s="64"/>
      <c r="FG10523" s="5"/>
      <c r="FH10523" s="69"/>
      <c r="FI10523" s="6"/>
      <c r="FJ10523" s="5"/>
      <c r="FK10523" s="25"/>
      <c r="FL10523" s="5"/>
    </row>
    <row r="10524" spans="40:168">
      <c r="AN10524" s="14"/>
      <c r="AO10524" s="14"/>
      <c r="AP10524" s="5"/>
      <c r="AQ10524" s="25"/>
      <c r="AR10524" s="25"/>
      <c r="AS10524" s="96"/>
      <c r="AT10524" s="83"/>
      <c r="AU10524" s="14"/>
      <c r="AX10524" s="83"/>
      <c r="AY10524" s="83"/>
      <c r="AZ10524" s="83"/>
      <c r="BA10524" s="83"/>
      <c r="BJ10524" s="54"/>
      <c r="BK10524" s="22"/>
      <c r="BL10524" s="24"/>
      <c r="BP10524" s="23"/>
      <c r="BQ10524" s="24"/>
      <c r="BR10524" s="22"/>
      <c r="BS10524" s="24"/>
      <c r="BT10524" s="24"/>
      <c r="BU10524" s="23"/>
      <c r="BV10524" s="26"/>
      <c r="BX10524" s="6"/>
      <c r="BY10524" s="24"/>
      <c r="BZ10524" s="109"/>
      <c r="CA10524" s="66"/>
      <c r="CB10524" s="5"/>
      <c r="CC10524" s="68"/>
      <c r="CD10524" s="67"/>
      <c r="CE10524" s="67"/>
      <c r="CF10524" s="64"/>
      <c r="CG10524" s="5"/>
      <c r="CH10524" s="69"/>
      <c r="CI10524" s="6"/>
      <c r="CJ10524" s="5"/>
      <c r="CK10524" s="25"/>
      <c r="CL10524" s="5"/>
      <c r="DN10524" s="14"/>
      <c r="DO10524" s="14"/>
      <c r="DP10524" s="5"/>
      <c r="DQ10524" s="25"/>
      <c r="DR10524" s="25"/>
      <c r="DS10524" s="96"/>
      <c r="DT10524" s="83"/>
      <c r="DU10524" s="14"/>
      <c r="DX10524" s="83"/>
      <c r="DY10524" s="83"/>
      <c r="DZ10524" s="83"/>
      <c r="EA10524" s="83"/>
      <c r="EJ10524" s="54"/>
      <c r="EK10524" s="22"/>
      <c r="EL10524" s="24"/>
      <c r="EP10524" s="23"/>
      <c r="EQ10524" s="24"/>
      <c r="ER10524" s="22"/>
      <c r="ES10524" s="24"/>
      <c r="ET10524" s="24"/>
      <c r="EU10524" s="23"/>
      <c r="EV10524" s="26"/>
      <c r="EX10524" s="6"/>
      <c r="EY10524" s="24"/>
      <c r="EZ10524" s="109"/>
      <c r="FA10524" s="66"/>
      <c r="FB10524" s="5"/>
      <c r="FC10524" s="68"/>
      <c r="FD10524" s="67"/>
      <c r="FE10524" s="67"/>
      <c r="FF10524" s="64"/>
      <c r="FG10524" s="5"/>
      <c r="FH10524" s="69"/>
      <c r="FI10524" s="6"/>
      <c r="FJ10524" s="5"/>
      <c r="FK10524" s="25"/>
      <c r="FL10524" s="5"/>
    </row>
    <row r="10525" spans="40:168">
      <c r="AN10525" s="14"/>
      <c r="AO10525" s="14"/>
      <c r="AP10525" s="5"/>
      <c r="AQ10525" s="25"/>
      <c r="AR10525" s="25"/>
      <c r="AS10525" s="96"/>
      <c r="AT10525" s="83"/>
      <c r="AU10525" s="14"/>
      <c r="AX10525" s="83"/>
      <c r="AY10525" s="83"/>
      <c r="AZ10525" s="83"/>
      <c r="BA10525" s="83"/>
      <c r="BJ10525" s="54"/>
      <c r="BK10525" s="22"/>
      <c r="BL10525" s="24"/>
      <c r="BP10525" s="23"/>
      <c r="BQ10525" s="24"/>
      <c r="BR10525" s="22"/>
      <c r="BS10525" s="24"/>
      <c r="BT10525" s="24"/>
      <c r="BU10525" s="23"/>
      <c r="BV10525" s="26"/>
      <c r="BX10525" s="6"/>
      <c r="BY10525" s="24"/>
      <c r="BZ10525" s="109"/>
      <c r="CA10525" s="66"/>
      <c r="CB10525" s="5"/>
      <c r="CC10525" s="68"/>
      <c r="CD10525" s="67"/>
      <c r="CE10525" s="67"/>
      <c r="CF10525" s="64"/>
      <c r="CG10525" s="5"/>
      <c r="CH10525" s="69"/>
      <c r="CI10525" s="6"/>
      <c r="CJ10525" s="5"/>
      <c r="CK10525" s="25"/>
      <c r="CL10525" s="5"/>
      <c r="DN10525" s="14"/>
      <c r="DO10525" s="14"/>
      <c r="DP10525" s="5"/>
      <c r="DQ10525" s="25"/>
      <c r="DR10525" s="25"/>
      <c r="DS10525" s="96"/>
      <c r="DT10525" s="83"/>
      <c r="DU10525" s="14"/>
      <c r="DX10525" s="83"/>
      <c r="DY10525" s="83"/>
      <c r="DZ10525" s="83"/>
      <c r="EA10525" s="83"/>
      <c r="EJ10525" s="54"/>
      <c r="EK10525" s="22"/>
      <c r="EL10525" s="24"/>
      <c r="EP10525" s="23"/>
      <c r="EQ10525" s="24"/>
      <c r="ER10525" s="22"/>
      <c r="ES10525" s="24"/>
      <c r="ET10525" s="24"/>
      <c r="EU10525" s="23"/>
      <c r="EV10525" s="26"/>
      <c r="EX10525" s="6"/>
      <c r="EY10525" s="24"/>
      <c r="EZ10525" s="109"/>
      <c r="FA10525" s="66"/>
      <c r="FB10525" s="5"/>
      <c r="FC10525" s="68"/>
      <c r="FD10525" s="67"/>
      <c r="FE10525" s="67"/>
      <c r="FF10525" s="64"/>
      <c r="FG10525" s="5"/>
      <c r="FH10525" s="69"/>
      <c r="FI10525" s="6"/>
      <c r="FJ10525" s="5"/>
      <c r="FK10525" s="25"/>
      <c r="FL10525" s="5"/>
    </row>
    <row r="10526" spans="40:168">
      <c r="AN10526" s="14"/>
      <c r="AO10526" s="14"/>
      <c r="AP10526" s="5"/>
      <c r="AQ10526" s="25"/>
      <c r="AR10526" s="25"/>
      <c r="AS10526" s="96"/>
      <c r="AT10526" s="83"/>
      <c r="AU10526" s="14"/>
      <c r="AX10526" s="83"/>
      <c r="AY10526" s="83"/>
      <c r="AZ10526" s="83"/>
      <c r="BA10526" s="83"/>
      <c r="BJ10526" s="54"/>
      <c r="BK10526" s="22"/>
      <c r="BL10526" s="24"/>
      <c r="BP10526" s="23"/>
      <c r="BQ10526" s="24"/>
      <c r="BR10526" s="22"/>
      <c r="BS10526" s="24"/>
      <c r="BT10526" s="24"/>
      <c r="BU10526" s="23"/>
      <c r="BV10526" s="26"/>
      <c r="BX10526" s="6"/>
      <c r="BY10526" s="24"/>
      <c r="BZ10526" s="109"/>
      <c r="CA10526" s="66"/>
      <c r="CB10526" s="5"/>
      <c r="CC10526" s="68"/>
      <c r="CD10526" s="67"/>
      <c r="CE10526" s="67"/>
      <c r="CF10526" s="64"/>
      <c r="CG10526" s="5"/>
      <c r="CH10526" s="69"/>
      <c r="CI10526" s="6"/>
      <c r="CJ10526" s="5"/>
      <c r="CK10526" s="25"/>
      <c r="CL10526" s="5"/>
      <c r="DN10526" s="14"/>
      <c r="DO10526" s="14"/>
      <c r="DP10526" s="5"/>
      <c r="DQ10526" s="25"/>
      <c r="DR10526" s="25"/>
      <c r="DS10526" s="96"/>
      <c r="DT10526" s="83"/>
      <c r="DU10526" s="14"/>
      <c r="DX10526" s="83"/>
      <c r="DY10526" s="83"/>
      <c r="DZ10526" s="83"/>
      <c r="EA10526" s="83"/>
      <c r="EJ10526" s="54"/>
      <c r="EK10526" s="22"/>
      <c r="EL10526" s="24"/>
      <c r="EP10526" s="23"/>
      <c r="EQ10526" s="24"/>
      <c r="ER10526" s="22"/>
      <c r="ES10526" s="24"/>
      <c r="ET10526" s="24"/>
      <c r="EU10526" s="23"/>
      <c r="EV10526" s="26"/>
      <c r="EX10526" s="6"/>
      <c r="EY10526" s="24"/>
      <c r="EZ10526" s="109"/>
      <c r="FA10526" s="66"/>
      <c r="FB10526" s="5"/>
      <c r="FC10526" s="68"/>
      <c r="FD10526" s="67"/>
      <c r="FE10526" s="67"/>
      <c r="FF10526" s="64"/>
      <c r="FG10526" s="5"/>
      <c r="FH10526" s="69"/>
      <c r="FI10526" s="6"/>
      <c r="FJ10526" s="5"/>
      <c r="FK10526" s="25"/>
      <c r="FL10526" s="5"/>
    </row>
    <row r="10527" spans="40:168">
      <c r="AN10527" s="14"/>
      <c r="AO10527" s="14"/>
      <c r="AP10527" s="5"/>
      <c r="AQ10527" s="25"/>
      <c r="AR10527" s="25"/>
      <c r="AS10527" s="96"/>
      <c r="AT10527" s="83"/>
      <c r="AU10527" s="14"/>
      <c r="AX10527" s="83"/>
      <c r="AY10527" s="83"/>
      <c r="AZ10527" s="83"/>
      <c r="BA10527" s="83"/>
      <c r="BJ10527" s="54"/>
      <c r="BK10527" s="22"/>
      <c r="BL10527" s="24"/>
      <c r="BP10527" s="23"/>
      <c r="BQ10527" s="24"/>
      <c r="BR10527" s="22"/>
      <c r="BS10527" s="24"/>
      <c r="BT10527" s="24"/>
      <c r="BU10527" s="23"/>
      <c r="BV10527" s="26"/>
      <c r="BX10527" s="6"/>
      <c r="BY10527" s="24"/>
      <c r="BZ10527" s="109"/>
      <c r="CA10527" s="66"/>
      <c r="CB10527" s="5"/>
      <c r="CC10527" s="68"/>
      <c r="CD10527" s="67"/>
      <c r="CE10527" s="67"/>
      <c r="CF10527" s="64"/>
      <c r="CG10527" s="5"/>
      <c r="CH10527" s="69"/>
      <c r="CI10527" s="6"/>
      <c r="CJ10527" s="5"/>
      <c r="CK10527" s="25"/>
      <c r="CL10527" s="5"/>
      <c r="DN10527" s="14"/>
      <c r="DO10527" s="14"/>
      <c r="DP10527" s="5"/>
      <c r="DQ10527" s="25"/>
      <c r="DR10527" s="25"/>
      <c r="DS10527" s="96"/>
      <c r="DT10527" s="83"/>
      <c r="DU10527" s="14"/>
      <c r="DX10527" s="83"/>
      <c r="DY10527" s="83"/>
      <c r="DZ10527" s="83"/>
      <c r="EA10527" s="83"/>
      <c r="EJ10527" s="54"/>
      <c r="EK10527" s="22"/>
      <c r="EL10527" s="24"/>
      <c r="EP10527" s="23"/>
      <c r="EQ10527" s="24"/>
      <c r="ER10527" s="22"/>
      <c r="ES10527" s="24"/>
      <c r="ET10527" s="24"/>
      <c r="EU10527" s="23"/>
      <c r="EV10527" s="26"/>
      <c r="EX10527" s="6"/>
      <c r="EY10527" s="24"/>
      <c r="EZ10527" s="109"/>
      <c r="FA10527" s="66"/>
      <c r="FB10527" s="5"/>
      <c r="FC10527" s="68"/>
      <c r="FD10527" s="67"/>
      <c r="FE10527" s="67"/>
      <c r="FF10527" s="64"/>
      <c r="FG10527" s="5"/>
      <c r="FH10527" s="69"/>
      <c r="FI10527" s="6"/>
      <c r="FJ10527" s="5"/>
      <c r="FK10527" s="25"/>
      <c r="FL10527" s="5"/>
    </row>
    <row r="10528" spans="40:168">
      <c r="AN10528" s="14"/>
      <c r="AO10528" s="14"/>
      <c r="AP10528" s="5"/>
      <c r="AQ10528" s="25"/>
      <c r="AR10528" s="25"/>
      <c r="AS10528" s="96"/>
      <c r="AT10528" s="83"/>
      <c r="AU10528" s="14"/>
      <c r="AX10528" s="83"/>
      <c r="AY10528" s="83"/>
      <c r="AZ10528" s="83"/>
      <c r="BA10528" s="83"/>
      <c r="BJ10528" s="54"/>
      <c r="BK10528" s="22"/>
      <c r="BL10528" s="24"/>
      <c r="BP10528" s="23"/>
      <c r="BQ10528" s="24"/>
      <c r="BR10528" s="22"/>
      <c r="BS10528" s="24"/>
      <c r="BT10528" s="24"/>
      <c r="BU10528" s="23"/>
      <c r="BV10528" s="26"/>
      <c r="BX10528" s="6"/>
      <c r="BY10528" s="24"/>
      <c r="BZ10528" s="109"/>
      <c r="CA10528" s="66"/>
      <c r="CB10528" s="5"/>
      <c r="CC10528" s="68"/>
      <c r="CD10528" s="67"/>
      <c r="CE10528" s="67"/>
      <c r="CF10528" s="64"/>
      <c r="CG10528" s="5"/>
      <c r="CH10528" s="69"/>
      <c r="CI10528" s="6"/>
      <c r="CJ10528" s="5"/>
      <c r="CK10528" s="25"/>
      <c r="CL10528" s="5"/>
      <c r="DN10528" s="14"/>
      <c r="DO10528" s="14"/>
      <c r="DP10528" s="5"/>
      <c r="DQ10528" s="25"/>
      <c r="DR10528" s="25"/>
      <c r="DS10528" s="96"/>
      <c r="DT10528" s="83"/>
      <c r="DU10528" s="14"/>
      <c r="DX10528" s="83"/>
      <c r="DY10528" s="83"/>
      <c r="DZ10528" s="83"/>
      <c r="EA10528" s="83"/>
      <c r="EJ10528" s="54"/>
      <c r="EK10528" s="22"/>
      <c r="EL10528" s="24"/>
      <c r="EP10528" s="23"/>
      <c r="EQ10528" s="24"/>
      <c r="ER10528" s="22"/>
      <c r="ES10528" s="24"/>
      <c r="ET10528" s="24"/>
      <c r="EU10528" s="23"/>
      <c r="EV10528" s="26"/>
      <c r="EX10528" s="6"/>
      <c r="EY10528" s="24"/>
      <c r="EZ10528" s="109"/>
      <c r="FA10528" s="66"/>
      <c r="FB10528" s="5"/>
      <c r="FC10528" s="68"/>
      <c r="FD10528" s="67"/>
      <c r="FE10528" s="67"/>
      <c r="FF10528" s="64"/>
      <c r="FG10528" s="5"/>
      <c r="FH10528" s="69"/>
      <c r="FI10528" s="6"/>
      <c r="FJ10528" s="5"/>
      <c r="FK10528" s="25"/>
      <c r="FL10528" s="5"/>
    </row>
    <row r="10529" spans="40:168">
      <c r="AN10529" s="14"/>
      <c r="AO10529" s="14"/>
      <c r="AP10529" s="5"/>
      <c r="AQ10529" s="25"/>
      <c r="AR10529" s="25"/>
      <c r="AS10529" s="96"/>
      <c r="AT10529" s="83"/>
      <c r="AU10529" s="14"/>
      <c r="AX10529" s="83"/>
      <c r="AY10529" s="83"/>
      <c r="AZ10529" s="83"/>
      <c r="BA10529" s="83"/>
      <c r="BJ10529" s="54"/>
      <c r="BK10529" s="22"/>
      <c r="BL10529" s="24"/>
      <c r="BP10529" s="23"/>
      <c r="BQ10529" s="24"/>
      <c r="BR10529" s="22"/>
      <c r="BS10529" s="24"/>
      <c r="BT10529" s="24"/>
      <c r="BU10529" s="23"/>
      <c r="BV10529" s="26"/>
      <c r="BX10529" s="6"/>
      <c r="BY10529" s="24"/>
      <c r="BZ10529" s="109"/>
      <c r="CA10529" s="66"/>
      <c r="CB10529" s="5"/>
      <c r="CC10529" s="68"/>
      <c r="CD10529" s="67"/>
      <c r="CE10529" s="67"/>
      <c r="CF10529" s="64"/>
      <c r="CG10529" s="5"/>
      <c r="CH10529" s="69"/>
      <c r="CI10529" s="6"/>
      <c r="CJ10529" s="5"/>
      <c r="CK10529" s="25"/>
      <c r="CL10529" s="5"/>
      <c r="DN10529" s="14"/>
      <c r="DO10529" s="14"/>
      <c r="DP10529" s="5"/>
      <c r="DQ10529" s="25"/>
      <c r="DR10529" s="25"/>
      <c r="DS10529" s="96"/>
      <c r="DT10529" s="83"/>
      <c r="DU10529" s="14"/>
      <c r="DX10529" s="83"/>
      <c r="DY10529" s="83"/>
      <c r="DZ10529" s="83"/>
      <c r="EA10529" s="83"/>
      <c r="EJ10529" s="54"/>
      <c r="EK10529" s="22"/>
      <c r="EL10529" s="24"/>
      <c r="EP10529" s="23"/>
      <c r="EQ10529" s="24"/>
      <c r="ER10529" s="22"/>
      <c r="ES10529" s="24"/>
      <c r="ET10529" s="24"/>
      <c r="EU10529" s="23"/>
      <c r="EV10529" s="26"/>
      <c r="EX10529" s="6"/>
      <c r="EY10529" s="24"/>
      <c r="EZ10529" s="109"/>
      <c r="FA10529" s="66"/>
      <c r="FB10529" s="5"/>
      <c r="FC10529" s="68"/>
      <c r="FD10529" s="67"/>
      <c r="FE10529" s="67"/>
      <c r="FF10529" s="64"/>
      <c r="FG10529" s="5"/>
      <c r="FH10529" s="69"/>
      <c r="FI10529" s="6"/>
      <c r="FJ10529" s="5"/>
      <c r="FK10529" s="25"/>
      <c r="FL10529" s="5"/>
    </row>
    <row r="10530" spans="40:168">
      <c r="AN10530" s="14"/>
      <c r="AO10530" s="14"/>
      <c r="AP10530" s="5"/>
      <c r="AQ10530" s="25"/>
      <c r="AR10530" s="25"/>
      <c r="AS10530" s="96"/>
      <c r="AT10530" s="83"/>
      <c r="AU10530" s="14"/>
      <c r="AX10530" s="83"/>
      <c r="AY10530" s="83"/>
      <c r="AZ10530" s="83"/>
      <c r="BA10530" s="83"/>
      <c r="BJ10530" s="54"/>
      <c r="BK10530" s="22"/>
      <c r="BL10530" s="24"/>
      <c r="BP10530" s="23"/>
      <c r="BQ10530" s="24"/>
      <c r="BR10530" s="22"/>
      <c r="BS10530" s="24"/>
      <c r="BT10530" s="24"/>
      <c r="BU10530" s="23"/>
      <c r="BV10530" s="26"/>
      <c r="BX10530" s="6"/>
      <c r="BY10530" s="24"/>
      <c r="BZ10530" s="109"/>
      <c r="CA10530" s="66"/>
      <c r="CB10530" s="5"/>
      <c r="CC10530" s="68"/>
      <c r="CD10530" s="67"/>
      <c r="CE10530" s="67"/>
      <c r="CF10530" s="64"/>
      <c r="CG10530" s="5"/>
      <c r="CH10530" s="69"/>
      <c r="CI10530" s="6"/>
      <c r="CJ10530" s="5"/>
      <c r="CK10530" s="25"/>
      <c r="CL10530" s="5"/>
      <c r="DN10530" s="14"/>
      <c r="DO10530" s="14"/>
      <c r="DP10530" s="5"/>
      <c r="DQ10530" s="25"/>
      <c r="DR10530" s="25"/>
      <c r="DS10530" s="96"/>
      <c r="DT10530" s="83"/>
      <c r="DU10530" s="14"/>
      <c r="DX10530" s="83"/>
      <c r="DY10530" s="83"/>
      <c r="DZ10530" s="83"/>
      <c r="EA10530" s="83"/>
      <c r="EJ10530" s="54"/>
      <c r="EK10530" s="22"/>
      <c r="EL10530" s="24"/>
      <c r="EP10530" s="23"/>
      <c r="EQ10530" s="24"/>
      <c r="ER10530" s="22"/>
      <c r="ES10530" s="24"/>
      <c r="ET10530" s="24"/>
      <c r="EU10530" s="23"/>
      <c r="EV10530" s="26"/>
      <c r="EX10530" s="6"/>
      <c r="EY10530" s="24"/>
      <c r="EZ10530" s="109"/>
      <c r="FA10530" s="66"/>
      <c r="FB10530" s="5"/>
      <c r="FC10530" s="68"/>
      <c r="FD10530" s="67"/>
      <c r="FE10530" s="67"/>
      <c r="FF10530" s="64"/>
      <c r="FG10530" s="5"/>
      <c r="FH10530" s="69"/>
      <c r="FI10530" s="6"/>
      <c r="FJ10530" s="5"/>
      <c r="FK10530" s="25"/>
      <c r="FL10530" s="5"/>
    </row>
    <row r="10531" spans="40:168">
      <c r="AN10531" s="14"/>
      <c r="AO10531" s="14"/>
      <c r="AP10531" s="5"/>
      <c r="AQ10531" s="25"/>
      <c r="AR10531" s="25"/>
      <c r="AS10531" s="96"/>
      <c r="AT10531" s="83"/>
      <c r="AU10531" s="14"/>
      <c r="AX10531" s="83"/>
      <c r="AY10531" s="83"/>
      <c r="AZ10531" s="83"/>
      <c r="BA10531" s="83"/>
      <c r="BJ10531" s="54"/>
      <c r="BK10531" s="22"/>
      <c r="BL10531" s="24"/>
      <c r="BP10531" s="23"/>
      <c r="BQ10531" s="24"/>
      <c r="BR10531" s="22"/>
      <c r="BS10531" s="24"/>
      <c r="BT10531" s="24"/>
      <c r="BU10531" s="23"/>
      <c r="BV10531" s="26"/>
      <c r="BX10531" s="6"/>
      <c r="BY10531" s="24"/>
      <c r="BZ10531" s="109"/>
      <c r="CA10531" s="66"/>
      <c r="CB10531" s="5"/>
      <c r="CC10531" s="68"/>
      <c r="CD10531" s="67"/>
      <c r="CE10531" s="67"/>
      <c r="CF10531" s="64"/>
      <c r="CG10531" s="5"/>
      <c r="CH10531" s="69"/>
      <c r="CI10531" s="6"/>
      <c r="CJ10531" s="5"/>
      <c r="CK10531" s="25"/>
      <c r="CL10531" s="5"/>
      <c r="DN10531" s="14"/>
      <c r="DO10531" s="14"/>
      <c r="DP10531" s="5"/>
      <c r="DQ10531" s="25"/>
      <c r="DR10531" s="25"/>
      <c r="DS10531" s="96"/>
      <c r="DT10531" s="83"/>
      <c r="DU10531" s="14"/>
      <c r="DX10531" s="83"/>
      <c r="DY10531" s="83"/>
      <c r="DZ10531" s="83"/>
      <c r="EA10531" s="83"/>
      <c r="EJ10531" s="54"/>
      <c r="EK10531" s="22"/>
      <c r="EL10531" s="24"/>
      <c r="EP10531" s="23"/>
      <c r="EQ10531" s="24"/>
      <c r="ER10531" s="22"/>
      <c r="ES10531" s="24"/>
      <c r="ET10531" s="24"/>
      <c r="EU10531" s="23"/>
      <c r="EV10531" s="26"/>
      <c r="EX10531" s="6"/>
      <c r="EY10531" s="24"/>
      <c r="EZ10531" s="109"/>
      <c r="FA10531" s="66"/>
      <c r="FB10531" s="5"/>
      <c r="FC10531" s="68"/>
      <c r="FD10531" s="67"/>
      <c r="FE10531" s="67"/>
      <c r="FF10531" s="64"/>
      <c r="FG10531" s="5"/>
      <c r="FH10531" s="69"/>
      <c r="FI10531" s="6"/>
      <c r="FJ10531" s="5"/>
      <c r="FK10531" s="25"/>
      <c r="FL10531" s="5"/>
    </row>
    <row r="10532" spans="40:168">
      <c r="AN10532" s="14"/>
      <c r="AO10532" s="14"/>
      <c r="AP10532" s="5"/>
      <c r="AQ10532" s="25"/>
      <c r="AR10532" s="25"/>
      <c r="AS10532" s="96"/>
      <c r="AT10532" s="83"/>
      <c r="AU10532" s="14"/>
      <c r="AX10532" s="83"/>
      <c r="AY10532" s="83"/>
      <c r="AZ10532" s="83"/>
      <c r="BA10532" s="83"/>
      <c r="BJ10532" s="54"/>
      <c r="BK10532" s="22"/>
      <c r="BL10532" s="24"/>
      <c r="BP10532" s="23"/>
      <c r="BQ10532" s="24"/>
      <c r="BR10532" s="22"/>
      <c r="BS10532" s="24"/>
      <c r="BT10532" s="24"/>
      <c r="BU10532" s="23"/>
      <c r="BV10532" s="26"/>
      <c r="BX10532" s="6"/>
      <c r="BY10532" s="24"/>
      <c r="BZ10532" s="109"/>
      <c r="CA10532" s="66"/>
      <c r="CB10532" s="5"/>
      <c r="CC10532" s="68"/>
      <c r="CD10532" s="67"/>
      <c r="CE10532" s="67"/>
      <c r="CF10532" s="64"/>
      <c r="CG10532" s="5"/>
      <c r="CH10532" s="69"/>
      <c r="CI10532" s="6"/>
      <c r="CJ10532" s="5"/>
      <c r="CK10532" s="25"/>
      <c r="CL10532" s="5"/>
      <c r="DN10532" s="14"/>
      <c r="DO10532" s="14"/>
      <c r="DP10532" s="5"/>
      <c r="DQ10532" s="25"/>
      <c r="DR10532" s="25"/>
      <c r="DS10532" s="96"/>
      <c r="DT10532" s="83"/>
      <c r="DU10532" s="14"/>
      <c r="DX10532" s="83"/>
      <c r="DY10532" s="83"/>
      <c r="DZ10532" s="83"/>
      <c r="EA10532" s="83"/>
      <c r="EJ10532" s="54"/>
      <c r="EK10532" s="22"/>
      <c r="EL10532" s="24"/>
      <c r="EP10532" s="23"/>
      <c r="EQ10532" s="24"/>
      <c r="ER10532" s="22"/>
      <c r="ES10532" s="24"/>
      <c r="ET10532" s="24"/>
      <c r="EU10532" s="23"/>
      <c r="EV10532" s="26"/>
      <c r="EX10532" s="6"/>
      <c r="EY10532" s="24"/>
      <c r="EZ10532" s="109"/>
      <c r="FA10532" s="66"/>
      <c r="FB10532" s="5"/>
      <c r="FC10532" s="68"/>
      <c r="FD10532" s="67"/>
      <c r="FE10532" s="67"/>
      <c r="FF10532" s="64"/>
      <c r="FG10532" s="5"/>
      <c r="FH10532" s="69"/>
      <c r="FI10532" s="6"/>
      <c r="FJ10532" s="5"/>
      <c r="FK10532" s="25"/>
      <c r="FL10532" s="5"/>
    </row>
    <row r="10533" spans="40:168">
      <c r="AN10533" s="14"/>
      <c r="AO10533" s="14"/>
      <c r="AP10533" s="5"/>
      <c r="AQ10533" s="25"/>
      <c r="AR10533" s="25"/>
      <c r="AS10533" s="96"/>
      <c r="AT10533" s="83"/>
      <c r="AU10533" s="14"/>
      <c r="AX10533" s="83"/>
      <c r="AY10533" s="83"/>
      <c r="AZ10533" s="83"/>
      <c r="BA10533" s="83"/>
      <c r="BJ10533" s="54"/>
      <c r="BK10533" s="22"/>
      <c r="BL10533" s="24"/>
      <c r="BP10533" s="23"/>
      <c r="BQ10533" s="24"/>
      <c r="BR10533" s="22"/>
      <c r="BS10533" s="24"/>
      <c r="BT10533" s="24"/>
      <c r="BU10533" s="23"/>
      <c r="BV10533" s="26"/>
      <c r="BX10533" s="6"/>
      <c r="BY10533" s="24"/>
      <c r="BZ10533" s="109"/>
      <c r="CA10533" s="66"/>
      <c r="CB10533" s="5"/>
      <c r="CC10533" s="68"/>
      <c r="CD10533" s="67"/>
      <c r="CE10533" s="67"/>
      <c r="CF10533" s="64"/>
      <c r="CG10533" s="5"/>
      <c r="CH10533" s="69"/>
      <c r="CI10533" s="6"/>
      <c r="CJ10533" s="5"/>
      <c r="CK10533" s="25"/>
      <c r="CL10533" s="5"/>
      <c r="DN10533" s="14"/>
      <c r="DO10533" s="14"/>
      <c r="DP10533" s="5"/>
      <c r="DQ10533" s="25"/>
      <c r="DR10533" s="25"/>
      <c r="DS10533" s="96"/>
      <c r="DT10533" s="83"/>
      <c r="DU10533" s="14"/>
      <c r="DX10533" s="83"/>
      <c r="DY10533" s="83"/>
      <c r="DZ10533" s="83"/>
      <c r="EA10533" s="83"/>
      <c r="EJ10533" s="54"/>
      <c r="EK10533" s="22"/>
      <c r="EL10533" s="24"/>
      <c r="EP10533" s="23"/>
      <c r="EQ10533" s="24"/>
      <c r="ER10533" s="22"/>
      <c r="ES10533" s="24"/>
      <c r="ET10533" s="24"/>
      <c r="EU10533" s="23"/>
      <c r="EV10533" s="26"/>
      <c r="EX10533" s="6"/>
      <c r="EY10533" s="24"/>
      <c r="EZ10533" s="109"/>
      <c r="FA10533" s="66"/>
      <c r="FB10533" s="5"/>
      <c r="FC10533" s="68"/>
      <c r="FD10533" s="67"/>
      <c r="FE10533" s="67"/>
      <c r="FF10533" s="64"/>
      <c r="FG10533" s="5"/>
      <c r="FH10533" s="69"/>
      <c r="FI10533" s="6"/>
      <c r="FJ10533" s="5"/>
      <c r="FK10533" s="25"/>
      <c r="FL10533" s="5"/>
    </row>
    <row r="10534" spans="40:168">
      <c r="AN10534" s="14"/>
      <c r="AO10534" s="14"/>
      <c r="AP10534" s="5"/>
      <c r="AQ10534" s="25"/>
      <c r="AR10534" s="25"/>
      <c r="AS10534" s="96"/>
      <c r="AT10534" s="83"/>
      <c r="AU10534" s="14"/>
      <c r="AX10534" s="83"/>
      <c r="AY10534" s="83"/>
      <c r="AZ10534" s="83"/>
      <c r="BA10534" s="83"/>
      <c r="BJ10534" s="54"/>
      <c r="BK10534" s="22"/>
      <c r="BL10534" s="24"/>
      <c r="BP10534" s="23"/>
      <c r="BQ10534" s="24"/>
      <c r="BR10534" s="22"/>
      <c r="BS10534" s="24"/>
      <c r="BT10534" s="24"/>
      <c r="BU10534" s="23"/>
      <c r="BV10534" s="26"/>
      <c r="BX10534" s="6"/>
      <c r="BY10534" s="24"/>
      <c r="BZ10534" s="109"/>
      <c r="CA10534" s="66"/>
      <c r="CB10534" s="5"/>
      <c r="CC10534" s="68"/>
      <c r="CD10534" s="67"/>
      <c r="CE10534" s="67"/>
      <c r="CF10534" s="64"/>
      <c r="CG10534" s="5"/>
      <c r="CH10534" s="69"/>
      <c r="CI10534" s="6"/>
      <c r="CJ10534" s="5"/>
      <c r="CK10534" s="25"/>
      <c r="CL10534" s="5"/>
      <c r="DN10534" s="14"/>
      <c r="DO10534" s="14"/>
      <c r="DP10534" s="5"/>
      <c r="DQ10534" s="25"/>
      <c r="DR10534" s="25"/>
      <c r="DS10534" s="96"/>
      <c r="DT10534" s="83"/>
      <c r="DU10534" s="14"/>
      <c r="DX10534" s="83"/>
      <c r="DY10534" s="83"/>
      <c r="DZ10534" s="83"/>
      <c r="EA10534" s="83"/>
      <c r="EJ10534" s="54"/>
      <c r="EK10534" s="22"/>
      <c r="EL10534" s="24"/>
      <c r="EP10534" s="23"/>
      <c r="EQ10534" s="24"/>
      <c r="ER10534" s="22"/>
      <c r="ES10534" s="24"/>
      <c r="ET10534" s="24"/>
      <c r="EU10534" s="23"/>
      <c r="EV10534" s="26"/>
      <c r="EX10534" s="6"/>
      <c r="EY10534" s="24"/>
      <c r="EZ10534" s="109"/>
      <c r="FA10534" s="66"/>
      <c r="FB10534" s="5"/>
      <c r="FC10534" s="68"/>
      <c r="FD10534" s="67"/>
      <c r="FE10534" s="67"/>
      <c r="FF10534" s="64"/>
      <c r="FG10534" s="5"/>
      <c r="FH10534" s="69"/>
      <c r="FI10534" s="6"/>
      <c r="FJ10534" s="5"/>
      <c r="FK10534" s="25"/>
      <c r="FL10534" s="5"/>
    </row>
    <row r="10535" spans="40:168">
      <c r="AN10535" s="14"/>
      <c r="AO10535" s="14"/>
      <c r="AP10535" s="5"/>
      <c r="AQ10535" s="25"/>
      <c r="AR10535" s="25"/>
      <c r="AS10535" s="96"/>
      <c r="AT10535" s="83"/>
      <c r="AU10535" s="14"/>
      <c r="AX10535" s="83"/>
      <c r="AY10535" s="83"/>
      <c r="AZ10535" s="83"/>
      <c r="BA10535" s="83"/>
      <c r="BJ10535" s="54"/>
      <c r="BK10535" s="22"/>
      <c r="BL10535" s="24"/>
      <c r="BP10535" s="23"/>
      <c r="BQ10535" s="24"/>
      <c r="BR10535" s="22"/>
      <c r="BS10535" s="24"/>
      <c r="BT10535" s="24"/>
      <c r="BU10535" s="23"/>
      <c r="BV10535" s="26"/>
      <c r="BX10535" s="6"/>
      <c r="BY10535" s="24"/>
      <c r="BZ10535" s="109"/>
      <c r="CA10535" s="66"/>
      <c r="CB10535" s="5"/>
      <c r="CC10535" s="68"/>
      <c r="CD10535" s="67"/>
      <c r="CE10535" s="67"/>
      <c r="CF10535" s="64"/>
      <c r="CG10535" s="5"/>
      <c r="CH10535" s="69"/>
      <c r="CI10535" s="6"/>
      <c r="CJ10535" s="5"/>
      <c r="CK10535" s="25"/>
      <c r="CL10535" s="5"/>
      <c r="DN10535" s="14"/>
      <c r="DO10535" s="14"/>
      <c r="DP10535" s="5"/>
      <c r="DQ10535" s="25"/>
      <c r="DR10535" s="25"/>
      <c r="DS10535" s="96"/>
      <c r="DT10535" s="83"/>
      <c r="DU10535" s="14"/>
      <c r="DX10535" s="83"/>
      <c r="DY10535" s="83"/>
      <c r="DZ10535" s="83"/>
      <c r="EA10535" s="83"/>
      <c r="EJ10535" s="54"/>
      <c r="EK10535" s="22"/>
      <c r="EL10535" s="24"/>
      <c r="EP10535" s="23"/>
      <c r="EQ10535" s="24"/>
      <c r="ER10535" s="22"/>
      <c r="ES10535" s="24"/>
      <c r="ET10535" s="24"/>
      <c r="EU10535" s="23"/>
      <c r="EV10535" s="26"/>
      <c r="EX10535" s="6"/>
      <c r="EY10535" s="24"/>
      <c r="EZ10535" s="109"/>
      <c r="FA10535" s="66"/>
      <c r="FB10535" s="5"/>
      <c r="FC10535" s="68"/>
      <c r="FD10535" s="67"/>
      <c r="FE10535" s="67"/>
      <c r="FF10535" s="64"/>
      <c r="FG10535" s="5"/>
      <c r="FH10535" s="69"/>
      <c r="FI10535" s="6"/>
      <c r="FJ10535" s="5"/>
      <c r="FK10535" s="25"/>
      <c r="FL10535" s="5"/>
    </row>
    <row r="10536" spans="40:168">
      <c r="AN10536" s="14"/>
      <c r="AO10536" s="14"/>
      <c r="AP10536" s="5"/>
      <c r="AQ10536" s="25"/>
      <c r="AR10536" s="25"/>
      <c r="AS10536" s="96"/>
      <c r="AT10536" s="83"/>
      <c r="AU10536" s="14"/>
      <c r="AX10536" s="83"/>
      <c r="AY10536" s="83"/>
      <c r="AZ10536" s="83"/>
      <c r="BA10536" s="83"/>
      <c r="BJ10536" s="54"/>
      <c r="BK10536" s="22"/>
      <c r="BL10536" s="24"/>
      <c r="BP10536" s="23"/>
      <c r="BQ10536" s="24"/>
      <c r="BR10536" s="22"/>
      <c r="BS10536" s="24"/>
      <c r="BT10536" s="24"/>
      <c r="BU10536" s="23"/>
      <c r="BV10536" s="26"/>
      <c r="BX10536" s="6"/>
      <c r="BY10536" s="24"/>
      <c r="BZ10536" s="109"/>
      <c r="CA10536" s="66"/>
      <c r="CB10536" s="5"/>
      <c r="CC10536" s="68"/>
      <c r="CD10536" s="67"/>
      <c r="CE10536" s="67"/>
      <c r="CF10536" s="64"/>
      <c r="CG10536" s="5"/>
      <c r="CH10536" s="69"/>
      <c r="CI10536" s="6"/>
      <c r="CJ10536" s="5"/>
      <c r="CK10536" s="25"/>
      <c r="CL10536" s="5"/>
      <c r="DN10536" s="14"/>
      <c r="DO10536" s="14"/>
      <c r="DP10536" s="5"/>
      <c r="DQ10536" s="25"/>
      <c r="DR10536" s="25"/>
      <c r="DS10536" s="96"/>
      <c r="DT10536" s="83"/>
      <c r="DU10536" s="14"/>
      <c r="DX10536" s="83"/>
      <c r="DY10536" s="83"/>
      <c r="DZ10536" s="83"/>
      <c r="EA10536" s="83"/>
      <c r="EJ10536" s="54"/>
      <c r="EK10536" s="22"/>
      <c r="EL10536" s="24"/>
      <c r="EP10536" s="23"/>
      <c r="EQ10536" s="24"/>
      <c r="ER10536" s="22"/>
      <c r="ES10536" s="24"/>
      <c r="ET10536" s="24"/>
      <c r="EU10536" s="23"/>
      <c r="EV10536" s="26"/>
      <c r="EX10536" s="6"/>
      <c r="EY10536" s="24"/>
      <c r="EZ10536" s="109"/>
      <c r="FA10536" s="66"/>
      <c r="FB10536" s="5"/>
      <c r="FC10536" s="68"/>
      <c r="FD10536" s="67"/>
      <c r="FE10536" s="67"/>
      <c r="FF10536" s="64"/>
      <c r="FG10536" s="5"/>
      <c r="FH10536" s="69"/>
      <c r="FI10536" s="6"/>
      <c r="FJ10536" s="5"/>
      <c r="FK10536" s="25"/>
      <c r="FL10536" s="5"/>
    </row>
    <row r="10537" spans="40:168">
      <c r="AN10537" s="14"/>
      <c r="AO10537" s="14"/>
      <c r="AP10537" s="5"/>
      <c r="AQ10537" s="25"/>
      <c r="AR10537" s="25"/>
      <c r="AS10537" s="96"/>
      <c r="AT10537" s="83"/>
      <c r="AU10537" s="14"/>
      <c r="AX10537" s="83"/>
      <c r="AY10537" s="83"/>
      <c r="AZ10537" s="83"/>
      <c r="BA10537" s="83"/>
      <c r="BJ10537" s="54"/>
      <c r="BK10537" s="22"/>
      <c r="BL10537" s="24"/>
      <c r="BP10537" s="23"/>
      <c r="BQ10537" s="24"/>
      <c r="BR10537" s="22"/>
      <c r="BS10537" s="24"/>
      <c r="BT10537" s="24"/>
      <c r="BU10537" s="23"/>
      <c r="BV10537" s="26"/>
      <c r="BX10537" s="6"/>
      <c r="BY10537" s="24"/>
      <c r="BZ10537" s="109"/>
      <c r="CA10537" s="66"/>
      <c r="CB10537" s="5"/>
      <c r="CC10537" s="68"/>
      <c r="CD10537" s="67"/>
      <c r="CE10537" s="67"/>
      <c r="CF10537" s="64"/>
      <c r="CG10537" s="5"/>
      <c r="CH10537" s="69"/>
      <c r="CI10537" s="6"/>
      <c r="CJ10537" s="5"/>
      <c r="CK10537" s="25"/>
      <c r="CL10537" s="5"/>
      <c r="DN10537" s="14"/>
      <c r="DO10537" s="14"/>
      <c r="DP10537" s="5"/>
      <c r="DQ10537" s="25"/>
      <c r="DR10537" s="25"/>
      <c r="DS10537" s="96"/>
      <c r="DT10537" s="83"/>
      <c r="DU10537" s="14"/>
      <c r="DX10537" s="83"/>
      <c r="DY10537" s="83"/>
      <c r="DZ10537" s="83"/>
      <c r="EA10537" s="83"/>
      <c r="EJ10537" s="54"/>
      <c r="EK10537" s="22"/>
      <c r="EL10537" s="24"/>
      <c r="EP10537" s="23"/>
      <c r="EQ10537" s="24"/>
      <c r="ER10537" s="22"/>
      <c r="ES10537" s="24"/>
      <c r="ET10537" s="24"/>
      <c r="EU10537" s="23"/>
      <c r="EV10537" s="26"/>
      <c r="EX10537" s="6"/>
      <c r="EY10537" s="24"/>
      <c r="EZ10537" s="109"/>
      <c r="FA10537" s="66"/>
      <c r="FB10537" s="5"/>
      <c r="FC10537" s="68"/>
      <c r="FD10537" s="67"/>
      <c r="FE10537" s="67"/>
      <c r="FF10537" s="64"/>
      <c r="FG10537" s="5"/>
      <c r="FH10537" s="69"/>
      <c r="FI10537" s="6"/>
      <c r="FJ10537" s="5"/>
      <c r="FK10537" s="25"/>
      <c r="FL10537" s="5"/>
    </row>
    <row r="10538" spans="40:168">
      <c r="AN10538" s="14"/>
      <c r="AO10538" s="14"/>
      <c r="AP10538" s="5"/>
      <c r="AQ10538" s="25"/>
      <c r="AR10538" s="25"/>
      <c r="AS10538" s="96"/>
      <c r="AT10538" s="83"/>
      <c r="AU10538" s="14"/>
      <c r="AX10538" s="83"/>
      <c r="AY10538" s="83"/>
      <c r="AZ10538" s="83"/>
      <c r="BA10538" s="83"/>
      <c r="BJ10538" s="54"/>
      <c r="BK10538" s="22"/>
      <c r="BL10538" s="24"/>
      <c r="BP10538" s="23"/>
      <c r="BQ10538" s="24"/>
      <c r="BR10538" s="22"/>
      <c r="BS10538" s="24"/>
      <c r="BT10538" s="24"/>
      <c r="BU10538" s="23"/>
      <c r="BV10538" s="26"/>
      <c r="BX10538" s="6"/>
      <c r="BY10538" s="24"/>
      <c r="BZ10538" s="109"/>
      <c r="CA10538" s="66"/>
      <c r="CB10538" s="5"/>
      <c r="CC10538" s="68"/>
      <c r="CD10538" s="67"/>
      <c r="CE10538" s="67"/>
      <c r="CF10538" s="64"/>
      <c r="CG10538" s="5"/>
      <c r="CH10538" s="69"/>
      <c r="CI10538" s="6"/>
      <c r="CJ10538" s="5"/>
      <c r="CK10538" s="25"/>
      <c r="CL10538" s="5"/>
      <c r="DN10538" s="14"/>
      <c r="DO10538" s="14"/>
      <c r="DP10538" s="5"/>
      <c r="DQ10538" s="25"/>
      <c r="DR10538" s="25"/>
      <c r="DS10538" s="96"/>
      <c r="DT10538" s="83"/>
      <c r="DU10538" s="14"/>
      <c r="DX10538" s="83"/>
      <c r="DY10538" s="83"/>
      <c r="DZ10538" s="83"/>
      <c r="EA10538" s="83"/>
      <c r="EJ10538" s="54"/>
      <c r="EK10538" s="22"/>
      <c r="EL10538" s="24"/>
      <c r="EP10538" s="23"/>
      <c r="EQ10538" s="24"/>
      <c r="ER10538" s="22"/>
      <c r="ES10538" s="24"/>
      <c r="ET10538" s="24"/>
      <c r="EU10538" s="23"/>
      <c r="EV10538" s="26"/>
      <c r="EX10538" s="6"/>
      <c r="EY10538" s="24"/>
      <c r="EZ10538" s="109"/>
      <c r="FA10538" s="66"/>
      <c r="FB10538" s="5"/>
      <c r="FC10538" s="68"/>
      <c r="FD10538" s="67"/>
      <c r="FE10538" s="67"/>
      <c r="FF10538" s="64"/>
      <c r="FG10538" s="5"/>
      <c r="FH10538" s="69"/>
      <c r="FI10538" s="6"/>
      <c r="FJ10538" s="5"/>
      <c r="FK10538" s="25"/>
      <c r="FL10538" s="5"/>
    </row>
    <row r="10539" spans="40:168">
      <c r="AN10539" s="14"/>
      <c r="AO10539" s="14"/>
      <c r="AP10539" s="5"/>
      <c r="AQ10539" s="25"/>
      <c r="AR10539" s="25"/>
      <c r="AS10539" s="96"/>
      <c r="AT10539" s="83"/>
      <c r="AU10539" s="14"/>
      <c r="AX10539" s="83"/>
      <c r="AY10539" s="83"/>
      <c r="AZ10539" s="83"/>
      <c r="BA10539" s="83"/>
      <c r="BJ10539" s="54"/>
      <c r="BK10539" s="22"/>
      <c r="BL10539" s="24"/>
      <c r="BP10539" s="23"/>
      <c r="BQ10539" s="24"/>
      <c r="BR10539" s="22"/>
      <c r="BS10539" s="24"/>
      <c r="BT10539" s="24"/>
      <c r="BU10539" s="23"/>
      <c r="BV10539" s="26"/>
      <c r="BX10539" s="6"/>
      <c r="BY10539" s="24"/>
      <c r="BZ10539" s="109"/>
      <c r="CA10539" s="66"/>
      <c r="CB10539" s="5"/>
      <c r="CC10539" s="68"/>
      <c r="CD10539" s="67"/>
      <c r="CE10539" s="67"/>
      <c r="CF10539" s="64"/>
      <c r="CG10539" s="5"/>
      <c r="CH10539" s="69"/>
      <c r="CI10539" s="6"/>
      <c r="CJ10539" s="5"/>
      <c r="CK10539" s="25"/>
      <c r="CL10539" s="5"/>
      <c r="DN10539" s="14"/>
      <c r="DO10539" s="14"/>
      <c r="DP10539" s="5"/>
      <c r="DQ10539" s="25"/>
      <c r="DR10539" s="25"/>
      <c r="DS10539" s="96"/>
      <c r="DT10539" s="83"/>
      <c r="DU10539" s="14"/>
      <c r="DX10539" s="83"/>
      <c r="DY10539" s="83"/>
      <c r="DZ10539" s="83"/>
      <c r="EA10539" s="83"/>
      <c r="EJ10539" s="54"/>
      <c r="EK10539" s="22"/>
      <c r="EL10539" s="24"/>
      <c r="EP10539" s="23"/>
      <c r="EQ10539" s="24"/>
      <c r="ER10539" s="22"/>
      <c r="ES10539" s="24"/>
      <c r="ET10539" s="24"/>
      <c r="EU10539" s="23"/>
      <c r="EV10539" s="26"/>
      <c r="EX10539" s="6"/>
      <c r="EY10539" s="24"/>
      <c r="EZ10539" s="109"/>
      <c r="FA10539" s="66"/>
      <c r="FB10539" s="5"/>
      <c r="FC10539" s="68"/>
      <c r="FD10539" s="67"/>
      <c r="FE10539" s="67"/>
      <c r="FF10539" s="64"/>
      <c r="FG10539" s="5"/>
      <c r="FH10539" s="69"/>
      <c r="FI10539" s="6"/>
      <c r="FJ10539" s="5"/>
      <c r="FK10539" s="25"/>
      <c r="FL10539" s="5"/>
    </row>
    <row r="10540" spans="40:168">
      <c r="AN10540" s="14"/>
      <c r="AO10540" s="14"/>
      <c r="AP10540" s="5"/>
      <c r="AQ10540" s="25"/>
      <c r="AR10540" s="25"/>
      <c r="AS10540" s="96"/>
      <c r="AT10540" s="83"/>
      <c r="AU10540" s="14"/>
      <c r="AX10540" s="83"/>
      <c r="AY10540" s="83"/>
      <c r="AZ10540" s="83"/>
      <c r="BA10540" s="83"/>
      <c r="BJ10540" s="54"/>
      <c r="BK10540" s="22"/>
      <c r="BL10540" s="24"/>
      <c r="BP10540" s="23"/>
      <c r="BQ10540" s="24"/>
      <c r="BR10540" s="22"/>
      <c r="BS10540" s="24"/>
      <c r="BT10540" s="24"/>
      <c r="BU10540" s="23"/>
      <c r="BV10540" s="26"/>
      <c r="BX10540" s="6"/>
      <c r="BY10540" s="24"/>
      <c r="BZ10540" s="109"/>
      <c r="CA10540" s="66"/>
      <c r="CB10540" s="5"/>
      <c r="CC10540" s="68"/>
      <c r="CD10540" s="67"/>
      <c r="CE10540" s="67"/>
      <c r="CF10540" s="64"/>
      <c r="CG10540" s="5"/>
      <c r="CH10540" s="69"/>
      <c r="CI10540" s="6"/>
      <c r="CJ10540" s="5"/>
      <c r="CK10540" s="25"/>
      <c r="CL10540" s="5"/>
      <c r="DN10540" s="14"/>
      <c r="DO10540" s="14"/>
      <c r="DP10540" s="5"/>
      <c r="DQ10540" s="25"/>
      <c r="DR10540" s="25"/>
      <c r="DS10540" s="96"/>
      <c r="DT10540" s="83"/>
      <c r="DU10540" s="14"/>
      <c r="DX10540" s="83"/>
      <c r="DY10540" s="83"/>
      <c r="DZ10540" s="83"/>
      <c r="EA10540" s="83"/>
      <c r="EJ10540" s="54"/>
      <c r="EK10540" s="22"/>
      <c r="EL10540" s="24"/>
      <c r="EP10540" s="23"/>
      <c r="EQ10540" s="24"/>
      <c r="ER10540" s="22"/>
      <c r="ES10540" s="24"/>
      <c r="ET10540" s="24"/>
      <c r="EU10540" s="23"/>
      <c r="EV10540" s="26"/>
      <c r="EX10540" s="6"/>
      <c r="EY10540" s="24"/>
      <c r="EZ10540" s="109"/>
      <c r="FA10540" s="66"/>
      <c r="FB10540" s="5"/>
      <c r="FC10540" s="68"/>
      <c r="FD10540" s="67"/>
      <c r="FE10540" s="67"/>
      <c r="FF10540" s="64"/>
      <c r="FG10540" s="5"/>
      <c r="FH10540" s="69"/>
      <c r="FI10540" s="6"/>
      <c r="FJ10540" s="5"/>
      <c r="FK10540" s="25"/>
      <c r="FL10540" s="5"/>
    </row>
    <row r="10541" spans="40:168">
      <c r="AN10541" s="14"/>
      <c r="AO10541" s="14"/>
      <c r="AP10541" s="5"/>
      <c r="AQ10541" s="25"/>
      <c r="AR10541" s="25"/>
      <c r="AS10541" s="96"/>
      <c r="AT10541" s="83"/>
      <c r="AU10541" s="14"/>
      <c r="AX10541" s="83"/>
      <c r="AY10541" s="83"/>
      <c r="AZ10541" s="83"/>
      <c r="BA10541" s="83"/>
      <c r="BJ10541" s="54"/>
      <c r="BK10541" s="22"/>
      <c r="BL10541" s="24"/>
      <c r="BP10541" s="23"/>
      <c r="BQ10541" s="24"/>
      <c r="BR10541" s="22"/>
      <c r="BS10541" s="24"/>
      <c r="BT10541" s="24"/>
      <c r="BU10541" s="23"/>
      <c r="BV10541" s="26"/>
      <c r="BX10541" s="6"/>
      <c r="BY10541" s="24"/>
      <c r="BZ10541" s="109"/>
      <c r="CA10541" s="66"/>
      <c r="CB10541" s="5"/>
      <c r="CC10541" s="68"/>
      <c r="CD10541" s="67"/>
      <c r="CE10541" s="67"/>
      <c r="CF10541" s="64"/>
      <c r="CG10541" s="5"/>
      <c r="CH10541" s="69"/>
      <c r="CI10541" s="6"/>
      <c r="CJ10541" s="5"/>
      <c r="CK10541" s="25"/>
      <c r="CL10541" s="5"/>
      <c r="DN10541" s="14"/>
      <c r="DO10541" s="14"/>
      <c r="DP10541" s="5"/>
      <c r="DQ10541" s="25"/>
      <c r="DR10541" s="25"/>
      <c r="DS10541" s="96"/>
      <c r="DT10541" s="83"/>
      <c r="DU10541" s="14"/>
      <c r="DX10541" s="83"/>
      <c r="DY10541" s="83"/>
      <c r="DZ10541" s="83"/>
      <c r="EA10541" s="83"/>
      <c r="EJ10541" s="54"/>
      <c r="EK10541" s="22"/>
      <c r="EL10541" s="24"/>
      <c r="EP10541" s="23"/>
      <c r="EQ10541" s="24"/>
      <c r="ER10541" s="22"/>
      <c r="ES10541" s="24"/>
      <c r="ET10541" s="24"/>
      <c r="EU10541" s="23"/>
      <c r="EV10541" s="26"/>
      <c r="EX10541" s="6"/>
      <c r="EY10541" s="24"/>
      <c r="EZ10541" s="109"/>
      <c r="FA10541" s="66"/>
      <c r="FB10541" s="5"/>
      <c r="FC10541" s="68"/>
      <c r="FD10541" s="67"/>
      <c r="FE10541" s="67"/>
      <c r="FF10541" s="64"/>
      <c r="FG10541" s="5"/>
      <c r="FH10541" s="69"/>
      <c r="FI10541" s="6"/>
      <c r="FJ10541" s="5"/>
      <c r="FK10541" s="25"/>
      <c r="FL10541" s="5"/>
    </row>
    <row r="10542" spans="40:168">
      <c r="AN10542" s="14"/>
      <c r="AO10542" s="14"/>
      <c r="AP10542" s="5"/>
      <c r="AQ10542" s="25"/>
      <c r="AR10542" s="25"/>
      <c r="AS10542" s="96"/>
      <c r="AT10542" s="83"/>
      <c r="AU10542" s="14"/>
      <c r="AX10542" s="83"/>
      <c r="AY10542" s="83"/>
      <c r="AZ10542" s="83"/>
      <c r="BA10542" s="83"/>
      <c r="BJ10542" s="54"/>
      <c r="BK10542" s="22"/>
      <c r="BL10542" s="24"/>
      <c r="BP10542" s="23"/>
      <c r="BQ10542" s="24"/>
      <c r="BR10542" s="22"/>
      <c r="BS10542" s="24"/>
      <c r="BT10542" s="24"/>
      <c r="BU10542" s="23"/>
      <c r="BV10542" s="26"/>
      <c r="BX10542" s="6"/>
      <c r="BY10542" s="24"/>
      <c r="BZ10542" s="109"/>
      <c r="CA10542" s="66"/>
      <c r="CB10542" s="5"/>
      <c r="CC10542" s="68"/>
      <c r="CD10542" s="67"/>
      <c r="CE10542" s="67"/>
      <c r="CF10542" s="64"/>
      <c r="CG10542" s="5"/>
      <c r="CH10542" s="69"/>
      <c r="CI10542" s="6"/>
      <c r="CJ10542" s="5"/>
      <c r="CK10542" s="25"/>
      <c r="CL10542" s="5"/>
      <c r="DN10542" s="14"/>
      <c r="DO10542" s="14"/>
      <c r="DP10542" s="5"/>
      <c r="DQ10542" s="25"/>
      <c r="DR10542" s="25"/>
      <c r="DS10542" s="96"/>
      <c r="DT10542" s="83"/>
      <c r="DU10542" s="14"/>
      <c r="DX10542" s="83"/>
      <c r="DY10542" s="83"/>
      <c r="DZ10542" s="83"/>
      <c r="EA10542" s="83"/>
      <c r="EJ10542" s="54"/>
      <c r="EK10542" s="22"/>
      <c r="EL10542" s="24"/>
      <c r="EP10542" s="23"/>
      <c r="EQ10542" s="24"/>
      <c r="ER10542" s="22"/>
      <c r="ES10542" s="24"/>
      <c r="ET10542" s="24"/>
      <c r="EU10542" s="23"/>
      <c r="EV10542" s="26"/>
      <c r="EX10542" s="6"/>
      <c r="EY10542" s="24"/>
      <c r="EZ10542" s="109"/>
      <c r="FA10542" s="66"/>
      <c r="FB10542" s="5"/>
      <c r="FC10542" s="68"/>
      <c r="FD10542" s="67"/>
      <c r="FE10542" s="67"/>
      <c r="FF10542" s="64"/>
      <c r="FG10542" s="5"/>
      <c r="FH10542" s="69"/>
      <c r="FI10542" s="6"/>
      <c r="FJ10542" s="5"/>
      <c r="FK10542" s="25"/>
      <c r="FL10542" s="5"/>
    </row>
    <row r="10543" spans="40:168">
      <c r="AN10543" s="14"/>
      <c r="AO10543" s="14"/>
      <c r="AP10543" s="5"/>
      <c r="AQ10543" s="25"/>
      <c r="AR10543" s="25"/>
      <c r="AS10543" s="96"/>
      <c r="AT10543" s="83"/>
      <c r="AU10543" s="14"/>
      <c r="AX10543" s="83"/>
      <c r="AY10543" s="83"/>
      <c r="AZ10543" s="83"/>
      <c r="BA10543" s="83"/>
      <c r="BJ10543" s="54"/>
      <c r="BK10543" s="22"/>
      <c r="BL10543" s="24"/>
      <c r="BP10543" s="23"/>
      <c r="BQ10543" s="24"/>
      <c r="BR10543" s="22"/>
      <c r="BS10543" s="24"/>
      <c r="BT10543" s="24"/>
      <c r="BU10543" s="23"/>
      <c r="BV10543" s="26"/>
      <c r="BX10543" s="6"/>
      <c r="BY10543" s="24"/>
      <c r="BZ10543" s="109"/>
      <c r="CA10543" s="66"/>
      <c r="CB10543" s="5"/>
      <c r="CC10543" s="68"/>
      <c r="CD10543" s="67"/>
      <c r="CE10543" s="67"/>
      <c r="CF10543" s="64"/>
      <c r="CG10543" s="5"/>
      <c r="CH10543" s="69"/>
      <c r="CI10543" s="6"/>
      <c r="CJ10543" s="5"/>
      <c r="CK10543" s="25"/>
      <c r="CL10543" s="5"/>
      <c r="DN10543" s="14"/>
      <c r="DO10543" s="14"/>
      <c r="DP10543" s="5"/>
      <c r="DQ10543" s="25"/>
      <c r="DR10543" s="25"/>
      <c r="DS10543" s="96"/>
      <c r="DT10543" s="83"/>
      <c r="DU10543" s="14"/>
      <c r="DX10543" s="83"/>
      <c r="DY10543" s="83"/>
      <c r="DZ10543" s="83"/>
      <c r="EA10543" s="83"/>
      <c r="EJ10543" s="54"/>
      <c r="EK10543" s="22"/>
      <c r="EL10543" s="24"/>
      <c r="EP10543" s="23"/>
      <c r="EQ10543" s="24"/>
      <c r="ER10543" s="22"/>
      <c r="ES10543" s="24"/>
      <c r="ET10543" s="24"/>
      <c r="EU10543" s="23"/>
      <c r="EV10543" s="26"/>
      <c r="EX10543" s="6"/>
      <c r="EY10543" s="24"/>
      <c r="EZ10543" s="109"/>
      <c r="FA10543" s="66"/>
      <c r="FB10543" s="5"/>
      <c r="FC10543" s="68"/>
      <c r="FD10543" s="67"/>
      <c r="FE10543" s="67"/>
      <c r="FF10543" s="64"/>
      <c r="FG10543" s="5"/>
      <c r="FH10543" s="69"/>
      <c r="FI10543" s="6"/>
      <c r="FJ10543" s="5"/>
      <c r="FK10543" s="25"/>
      <c r="FL10543" s="5"/>
    </row>
    <row r="10544" spans="40:168">
      <c r="AN10544" s="14"/>
      <c r="AO10544" s="14"/>
      <c r="AP10544" s="5"/>
      <c r="AQ10544" s="25"/>
      <c r="AR10544" s="25"/>
      <c r="AS10544" s="96"/>
      <c r="AT10544" s="83"/>
      <c r="AU10544" s="14"/>
      <c r="AX10544" s="83"/>
      <c r="AY10544" s="83"/>
      <c r="AZ10544" s="83"/>
      <c r="BA10544" s="83"/>
      <c r="BJ10544" s="54"/>
      <c r="BK10544" s="22"/>
      <c r="BL10544" s="24"/>
      <c r="BP10544" s="23"/>
      <c r="BQ10544" s="24"/>
      <c r="BR10544" s="22"/>
      <c r="BS10544" s="24"/>
      <c r="BT10544" s="24"/>
      <c r="BU10544" s="23"/>
      <c r="BV10544" s="26"/>
      <c r="BX10544" s="6"/>
      <c r="BY10544" s="24"/>
      <c r="BZ10544" s="109"/>
      <c r="CA10544" s="66"/>
      <c r="CB10544" s="5"/>
      <c r="CC10544" s="68"/>
      <c r="CD10544" s="67"/>
      <c r="CE10544" s="67"/>
      <c r="CF10544" s="64"/>
      <c r="CG10544" s="5"/>
      <c r="CH10544" s="69"/>
      <c r="CI10544" s="6"/>
      <c r="CJ10544" s="5"/>
      <c r="CK10544" s="25"/>
      <c r="CL10544" s="5"/>
      <c r="DN10544" s="14"/>
      <c r="DO10544" s="14"/>
      <c r="DP10544" s="5"/>
      <c r="DQ10544" s="25"/>
      <c r="DR10544" s="25"/>
      <c r="DS10544" s="96"/>
      <c r="DT10544" s="83"/>
      <c r="DU10544" s="14"/>
      <c r="DX10544" s="83"/>
      <c r="DY10544" s="83"/>
      <c r="DZ10544" s="83"/>
      <c r="EA10544" s="83"/>
      <c r="EJ10544" s="54"/>
      <c r="EK10544" s="22"/>
      <c r="EL10544" s="24"/>
      <c r="EP10544" s="23"/>
      <c r="EQ10544" s="24"/>
      <c r="ER10544" s="22"/>
      <c r="ES10544" s="24"/>
      <c r="ET10544" s="24"/>
      <c r="EU10544" s="23"/>
      <c r="EV10544" s="26"/>
      <c r="EX10544" s="6"/>
      <c r="EY10544" s="24"/>
      <c r="EZ10544" s="109"/>
      <c r="FA10544" s="66"/>
      <c r="FB10544" s="5"/>
      <c r="FC10544" s="68"/>
      <c r="FD10544" s="67"/>
      <c r="FE10544" s="67"/>
      <c r="FF10544" s="64"/>
      <c r="FG10544" s="5"/>
      <c r="FH10544" s="69"/>
      <c r="FI10544" s="6"/>
      <c r="FJ10544" s="5"/>
      <c r="FK10544" s="25"/>
      <c r="FL10544" s="5"/>
    </row>
    <row r="10545" spans="40:168">
      <c r="AN10545" s="14"/>
      <c r="AO10545" s="14"/>
      <c r="AP10545" s="5"/>
      <c r="AQ10545" s="25"/>
      <c r="AR10545" s="25"/>
      <c r="AS10545" s="96"/>
      <c r="AT10545" s="83"/>
      <c r="AU10545" s="14"/>
      <c r="AX10545" s="83"/>
      <c r="AY10545" s="83"/>
      <c r="AZ10545" s="83"/>
      <c r="BA10545" s="83"/>
      <c r="BJ10545" s="54"/>
      <c r="BK10545" s="22"/>
      <c r="BL10545" s="24"/>
      <c r="BP10545" s="23"/>
      <c r="BQ10545" s="24"/>
      <c r="BR10545" s="22"/>
      <c r="BS10545" s="24"/>
      <c r="BT10545" s="24"/>
      <c r="BU10545" s="23"/>
      <c r="BV10545" s="26"/>
      <c r="BX10545" s="6"/>
      <c r="BY10545" s="24"/>
      <c r="BZ10545" s="109"/>
      <c r="CA10545" s="66"/>
      <c r="CB10545" s="5"/>
      <c r="CC10545" s="68"/>
      <c r="CD10545" s="67"/>
      <c r="CE10545" s="67"/>
      <c r="CF10545" s="64"/>
      <c r="CG10545" s="5"/>
      <c r="CH10545" s="69"/>
      <c r="CI10545" s="6"/>
      <c r="CJ10545" s="5"/>
      <c r="CK10545" s="25"/>
      <c r="CL10545" s="5"/>
      <c r="DN10545" s="14"/>
      <c r="DO10545" s="14"/>
      <c r="DP10545" s="5"/>
      <c r="DQ10545" s="25"/>
      <c r="DR10545" s="25"/>
      <c r="DS10545" s="96"/>
      <c r="DT10545" s="83"/>
      <c r="DU10545" s="14"/>
      <c r="DX10545" s="83"/>
      <c r="DY10545" s="83"/>
      <c r="DZ10545" s="83"/>
      <c r="EA10545" s="83"/>
      <c r="EJ10545" s="54"/>
      <c r="EK10545" s="22"/>
      <c r="EL10545" s="24"/>
      <c r="EP10545" s="23"/>
      <c r="EQ10545" s="24"/>
      <c r="ER10545" s="22"/>
      <c r="ES10545" s="24"/>
      <c r="ET10545" s="24"/>
      <c r="EU10545" s="23"/>
      <c r="EV10545" s="26"/>
      <c r="EX10545" s="6"/>
      <c r="EY10545" s="24"/>
      <c r="EZ10545" s="109"/>
      <c r="FA10545" s="66"/>
      <c r="FB10545" s="5"/>
      <c r="FC10545" s="68"/>
      <c r="FD10545" s="67"/>
      <c r="FE10545" s="67"/>
      <c r="FF10545" s="64"/>
      <c r="FG10545" s="5"/>
      <c r="FH10545" s="69"/>
      <c r="FI10545" s="6"/>
      <c r="FJ10545" s="5"/>
      <c r="FK10545" s="25"/>
      <c r="FL10545" s="5"/>
    </row>
    <row r="10546" spans="40:168">
      <c r="AN10546" s="14"/>
      <c r="AO10546" s="14"/>
      <c r="AP10546" s="5"/>
      <c r="AQ10546" s="25"/>
      <c r="AR10546" s="25"/>
      <c r="AS10546" s="96"/>
      <c r="AT10546" s="83"/>
      <c r="AU10546" s="14"/>
      <c r="AX10546" s="83"/>
      <c r="AY10546" s="83"/>
      <c r="AZ10546" s="83"/>
      <c r="BA10546" s="83"/>
      <c r="BJ10546" s="54"/>
      <c r="BK10546" s="22"/>
      <c r="BL10546" s="24"/>
      <c r="BP10546" s="23"/>
      <c r="BQ10546" s="24"/>
      <c r="BR10546" s="22"/>
      <c r="BS10546" s="24"/>
      <c r="BT10546" s="24"/>
      <c r="BU10546" s="23"/>
      <c r="BV10546" s="26"/>
      <c r="BX10546" s="6"/>
      <c r="BY10546" s="24"/>
      <c r="BZ10546" s="109"/>
      <c r="CA10546" s="66"/>
      <c r="CB10546" s="5"/>
      <c r="CC10546" s="68"/>
      <c r="CD10546" s="67"/>
      <c r="CE10546" s="67"/>
      <c r="CF10546" s="64"/>
      <c r="CG10546" s="5"/>
      <c r="CH10546" s="69"/>
      <c r="CI10546" s="6"/>
      <c r="CJ10546" s="5"/>
      <c r="CK10546" s="25"/>
      <c r="CL10546" s="5"/>
      <c r="DN10546" s="14"/>
      <c r="DO10546" s="14"/>
      <c r="DP10546" s="5"/>
      <c r="DQ10546" s="25"/>
      <c r="DR10546" s="25"/>
      <c r="DS10546" s="96"/>
      <c r="DT10546" s="83"/>
      <c r="DU10546" s="14"/>
      <c r="DX10546" s="83"/>
      <c r="DY10546" s="83"/>
      <c r="DZ10546" s="83"/>
      <c r="EA10546" s="83"/>
      <c r="EJ10546" s="54"/>
      <c r="EK10546" s="22"/>
      <c r="EL10546" s="24"/>
      <c r="EP10546" s="23"/>
      <c r="EQ10546" s="24"/>
      <c r="ER10546" s="22"/>
      <c r="ES10546" s="24"/>
      <c r="ET10546" s="24"/>
      <c r="EU10546" s="23"/>
      <c r="EV10546" s="26"/>
      <c r="EX10546" s="6"/>
      <c r="EY10546" s="24"/>
      <c r="EZ10546" s="109"/>
      <c r="FA10546" s="66"/>
      <c r="FB10546" s="5"/>
      <c r="FC10546" s="68"/>
      <c r="FD10546" s="67"/>
      <c r="FE10546" s="67"/>
      <c r="FF10546" s="64"/>
      <c r="FG10546" s="5"/>
      <c r="FH10546" s="69"/>
      <c r="FI10546" s="6"/>
      <c r="FJ10546" s="5"/>
      <c r="FK10546" s="25"/>
      <c r="FL10546" s="5"/>
    </row>
    <row r="10547" spans="40:168">
      <c r="AN10547" s="14"/>
      <c r="AO10547" s="14"/>
      <c r="AP10547" s="5"/>
      <c r="AQ10547" s="25"/>
      <c r="AR10547" s="25"/>
      <c r="AS10547" s="96"/>
      <c r="AT10547" s="83"/>
      <c r="AU10547" s="14"/>
      <c r="AX10547" s="83"/>
      <c r="AY10547" s="83"/>
      <c r="AZ10547" s="83"/>
      <c r="BA10547" s="83"/>
      <c r="BJ10547" s="54"/>
      <c r="BK10547" s="22"/>
      <c r="BL10547" s="24"/>
      <c r="BP10547" s="23"/>
      <c r="BQ10547" s="24"/>
      <c r="BR10547" s="22"/>
      <c r="BS10547" s="24"/>
      <c r="BT10547" s="24"/>
      <c r="BU10547" s="23"/>
      <c r="BV10547" s="26"/>
      <c r="BX10547" s="6"/>
      <c r="BY10547" s="24"/>
      <c r="BZ10547" s="109"/>
      <c r="CA10547" s="66"/>
      <c r="CB10547" s="5"/>
      <c r="CC10547" s="68"/>
      <c r="CD10547" s="67"/>
      <c r="CE10547" s="67"/>
      <c r="CF10547" s="64"/>
      <c r="CG10547" s="5"/>
      <c r="CH10547" s="69"/>
      <c r="CI10547" s="6"/>
      <c r="CJ10547" s="5"/>
      <c r="CK10547" s="25"/>
      <c r="CL10547" s="5"/>
      <c r="DN10547" s="14"/>
      <c r="DO10547" s="14"/>
      <c r="DP10547" s="5"/>
      <c r="DQ10547" s="25"/>
      <c r="DR10547" s="25"/>
      <c r="DS10547" s="96"/>
      <c r="DT10547" s="83"/>
      <c r="DU10547" s="14"/>
      <c r="DX10547" s="83"/>
      <c r="DY10547" s="83"/>
      <c r="DZ10547" s="83"/>
      <c r="EA10547" s="83"/>
      <c r="EJ10547" s="54"/>
      <c r="EK10547" s="22"/>
      <c r="EL10547" s="24"/>
      <c r="EP10547" s="23"/>
      <c r="EQ10547" s="24"/>
      <c r="ER10547" s="22"/>
      <c r="ES10547" s="24"/>
      <c r="ET10547" s="24"/>
      <c r="EU10547" s="23"/>
      <c r="EV10547" s="26"/>
      <c r="EX10547" s="6"/>
      <c r="EY10547" s="24"/>
      <c r="EZ10547" s="109"/>
      <c r="FA10547" s="66"/>
      <c r="FB10547" s="5"/>
      <c r="FC10547" s="68"/>
      <c r="FD10547" s="67"/>
      <c r="FE10547" s="67"/>
      <c r="FF10547" s="64"/>
      <c r="FG10547" s="5"/>
      <c r="FH10547" s="69"/>
      <c r="FI10547" s="6"/>
      <c r="FJ10547" s="5"/>
      <c r="FK10547" s="25"/>
      <c r="FL10547" s="5"/>
    </row>
    <row r="10548" spans="40:168">
      <c r="AN10548" s="14"/>
      <c r="AO10548" s="14"/>
      <c r="AP10548" s="5"/>
      <c r="AQ10548" s="25"/>
      <c r="AR10548" s="25"/>
      <c r="AS10548" s="96"/>
      <c r="AT10548" s="83"/>
      <c r="AU10548" s="14"/>
      <c r="AX10548" s="83"/>
      <c r="AY10548" s="83"/>
      <c r="AZ10548" s="83"/>
      <c r="BA10548" s="83"/>
      <c r="BJ10548" s="54"/>
      <c r="BK10548" s="22"/>
      <c r="BL10548" s="24"/>
      <c r="BP10548" s="23"/>
      <c r="BQ10548" s="24"/>
      <c r="BR10548" s="22"/>
      <c r="BS10548" s="24"/>
      <c r="BT10548" s="24"/>
      <c r="BU10548" s="23"/>
      <c r="BV10548" s="26"/>
      <c r="BX10548" s="6"/>
      <c r="BY10548" s="24"/>
      <c r="BZ10548" s="109"/>
      <c r="CA10548" s="66"/>
      <c r="CB10548" s="5"/>
      <c r="CC10548" s="68"/>
      <c r="CD10548" s="67"/>
      <c r="CE10548" s="67"/>
      <c r="CF10548" s="64"/>
      <c r="CG10548" s="5"/>
      <c r="CH10548" s="69"/>
      <c r="CI10548" s="6"/>
      <c r="CJ10548" s="5"/>
      <c r="CK10548" s="25"/>
      <c r="CL10548" s="5"/>
      <c r="DN10548" s="14"/>
      <c r="DO10548" s="14"/>
      <c r="DP10548" s="5"/>
      <c r="DQ10548" s="25"/>
      <c r="DR10548" s="25"/>
      <c r="DS10548" s="96"/>
      <c r="DT10548" s="83"/>
      <c r="DU10548" s="14"/>
      <c r="DX10548" s="83"/>
      <c r="DY10548" s="83"/>
      <c r="DZ10548" s="83"/>
      <c r="EA10548" s="83"/>
      <c r="EJ10548" s="54"/>
      <c r="EK10548" s="22"/>
      <c r="EL10548" s="24"/>
      <c r="EP10548" s="23"/>
      <c r="EQ10548" s="24"/>
      <c r="ER10548" s="22"/>
      <c r="ES10548" s="24"/>
      <c r="ET10548" s="24"/>
      <c r="EU10548" s="23"/>
      <c r="EV10548" s="26"/>
      <c r="EX10548" s="6"/>
      <c r="EY10548" s="24"/>
      <c r="EZ10548" s="109"/>
      <c r="FA10548" s="66"/>
      <c r="FB10548" s="5"/>
      <c r="FC10548" s="68"/>
      <c r="FD10548" s="67"/>
      <c r="FE10548" s="67"/>
      <c r="FF10548" s="64"/>
      <c r="FG10548" s="5"/>
      <c r="FH10548" s="69"/>
      <c r="FI10548" s="6"/>
      <c r="FJ10548" s="5"/>
      <c r="FK10548" s="25"/>
      <c r="FL10548" s="5"/>
    </row>
    <row r="10549" spans="40:168">
      <c r="AN10549" s="14"/>
      <c r="AO10549" s="14"/>
      <c r="AP10549" s="5"/>
      <c r="AQ10549" s="25"/>
      <c r="AR10549" s="25"/>
      <c r="AS10549" s="96"/>
      <c r="AT10549" s="83"/>
      <c r="AU10549" s="14"/>
      <c r="AX10549" s="83"/>
      <c r="AY10549" s="83"/>
      <c r="AZ10549" s="83"/>
      <c r="BA10549" s="83"/>
      <c r="BJ10549" s="54"/>
      <c r="BK10549" s="22"/>
      <c r="BL10549" s="24"/>
      <c r="BP10549" s="23"/>
      <c r="BQ10549" s="24"/>
      <c r="BR10549" s="22"/>
      <c r="BS10549" s="24"/>
      <c r="BT10549" s="24"/>
      <c r="BU10549" s="23"/>
      <c r="BV10549" s="26"/>
      <c r="BX10549" s="6"/>
      <c r="BY10549" s="24"/>
      <c r="BZ10549" s="109"/>
      <c r="CA10549" s="66"/>
      <c r="CB10549" s="5"/>
      <c r="CC10549" s="68"/>
      <c r="CD10549" s="67"/>
      <c r="CE10549" s="67"/>
      <c r="CF10549" s="64"/>
      <c r="CG10549" s="5"/>
      <c r="CH10549" s="69"/>
      <c r="CI10549" s="6"/>
      <c r="CJ10549" s="5"/>
      <c r="CK10549" s="25"/>
      <c r="CL10549" s="5"/>
      <c r="DN10549" s="14"/>
      <c r="DO10549" s="14"/>
      <c r="DP10549" s="5"/>
      <c r="DQ10549" s="25"/>
      <c r="DR10549" s="25"/>
      <c r="DS10549" s="96"/>
      <c r="DT10549" s="83"/>
      <c r="DU10549" s="14"/>
      <c r="DX10549" s="83"/>
      <c r="DY10549" s="83"/>
      <c r="DZ10549" s="83"/>
      <c r="EA10549" s="83"/>
      <c r="EJ10549" s="54"/>
      <c r="EK10549" s="22"/>
      <c r="EL10549" s="24"/>
      <c r="EP10549" s="23"/>
      <c r="EQ10549" s="24"/>
      <c r="ER10549" s="22"/>
      <c r="ES10549" s="24"/>
      <c r="ET10549" s="24"/>
      <c r="EU10549" s="23"/>
      <c r="EV10549" s="26"/>
      <c r="EX10549" s="6"/>
      <c r="EY10549" s="24"/>
      <c r="EZ10549" s="109"/>
      <c r="FA10549" s="66"/>
      <c r="FB10549" s="5"/>
      <c r="FC10549" s="68"/>
      <c r="FD10549" s="67"/>
      <c r="FE10549" s="67"/>
      <c r="FF10549" s="64"/>
      <c r="FG10549" s="5"/>
      <c r="FH10549" s="69"/>
      <c r="FI10549" s="6"/>
      <c r="FJ10549" s="5"/>
      <c r="FK10549" s="25"/>
      <c r="FL10549" s="5"/>
    </row>
    <row r="10550" spans="40:168">
      <c r="AN10550" s="14"/>
      <c r="AO10550" s="14"/>
      <c r="AP10550" s="5"/>
      <c r="AQ10550" s="25"/>
      <c r="AR10550" s="25"/>
      <c r="AS10550" s="96"/>
      <c r="AT10550" s="83"/>
      <c r="AU10550" s="14"/>
      <c r="AX10550" s="83"/>
      <c r="AY10550" s="83"/>
      <c r="AZ10550" s="83"/>
      <c r="BA10550" s="83"/>
      <c r="BJ10550" s="54"/>
      <c r="BK10550" s="22"/>
      <c r="BL10550" s="24"/>
      <c r="BP10550" s="23"/>
      <c r="BQ10550" s="24"/>
      <c r="BR10550" s="22"/>
      <c r="BS10550" s="24"/>
      <c r="BT10550" s="24"/>
      <c r="BU10550" s="23"/>
      <c r="BV10550" s="26"/>
      <c r="BX10550" s="6"/>
      <c r="BY10550" s="24"/>
      <c r="BZ10550" s="109"/>
      <c r="CA10550" s="66"/>
      <c r="CB10550" s="5"/>
      <c r="CC10550" s="68"/>
      <c r="CD10550" s="67"/>
      <c r="CE10550" s="67"/>
      <c r="CF10550" s="64"/>
      <c r="CG10550" s="5"/>
      <c r="CH10550" s="69"/>
      <c r="CI10550" s="6"/>
      <c r="CJ10550" s="5"/>
      <c r="CK10550" s="25"/>
      <c r="CL10550" s="5"/>
      <c r="DN10550" s="14"/>
      <c r="DO10550" s="14"/>
      <c r="DP10550" s="5"/>
      <c r="DQ10550" s="25"/>
      <c r="DR10550" s="25"/>
      <c r="DS10550" s="96"/>
      <c r="DT10550" s="83"/>
      <c r="DU10550" s="14"/>
      <c r="DX10550" s="83"/>
      <c r="DY10550" s="83"/>
      <c r="DZ10550" s="83"/>
      <c r="EA10550" s="83"/>
      <c r="EJ10550" s="54"/>
      <c r="EK10550" s="22"/>
      <c r="EL10550" s="24"/>
      <c r="EP10550" s="23"/>
      <c r="EQ10550" s="24"/>
      <c r="ER10550" s="22"/>
      <c r="ES10550" s="24"/>
      <c r="ET10550" s="24"/>
      <c r="EU10550" s="23"/>
      <c r="EV10550" s="26"/>
      <c r="EX10550" s="6"/>
      <c r="EY10550" s="24"/>
      <c r="EZ10550" s="109"/>
      <c r="FA10550" s="66"/>
      <c r="FB10550" s="5"/>
      <c r="FC10550" s="68"/>
      <c r="FD10550" s="67"/>
      <c r="FE10550" s="67"/>
      <c r="FF10550" s="64"/>
      <c r="FG10550" s="5"/>
      <c r="FH10550" s="69"/>
      <c r="FI10550" s="6"/>
      <c r="FJ10550" s="5"/>
      <c r="FK10550" s="25"/>
      <c r="FL10550" s="5"/>
    </row>
    <row r="10551" spans="40:168">
      <c r="AN10551" s="14"/>
      <c r="AO10551" s="14"/>
      <c r="AP10551" s="5"/>
      <c r="AQ10551" s="25"/>
      <c r="AR10551" s="25"/>
      <c r="AS10551" s="96"/>
      <c r="AT10551" s="83"/>
      <c r="AU10551" s="14"/>
      <c r="AX10551" s="83"/>
      <c r="AY10551" s="83"/>
      <c r="AZ10551" s="83"/>
      <c r="BA10551" s="83"/>
      <c r="BJ10551" s="54"/>
      <c r="BK10551" s="22"/>
      <c r="BL10551" s="24"/>
      <c r="BP10551" s="23"/>
      <c r="BQ10551" s="24"/>
      <c r="BR10551" s="22"/>
      <c r="BS10551" s="24"/>
      <c r="BT10551" s="24"/>
      <c r="BU10551" s="23"/>
      <c r="BV10551" s="26"/>
      <c r="BX10551" s="6"/>
      <c r="BY10551" s="24"/>
      <c r="BZ10551" s="109"/>
      <c r="CA10551" s="66"/>
      <c r="CB10551" s="5"/>
      <c r="CC10551" s="68"/>
      <c r="CD10551" s="67"/>
      <c r="CE10551" s="67"/>
      <c r="CF10551" s="64"/>
      <c r="CG10551" s="5"/>
      <c r="CH10551" s="69"/>
      <c r="CI10551" s="6"/>
      <c r="CJ10551" s="5"/>
      <c r="CK10551" s="25"/>
      <c r="CL10551" s="5"/>
      <c r="DN10551" s="14"/>
      <c r="DO10551" s="14"/>
      <c r="DP10551" s="5"/>
      <c r="DQ10551" s="25"/>
      <c r="DR10551" s="25"/>
      <c r="DS10551" s="96"/>
      <c r="DT10551" s="83"/>
      <c r="DU10551" s="14"/>
      <c r="DX10551" s="83"/>
      <c r="DY10551" s="83"/>
      <c r="DZ10551" s="83"/>
      <c r="EA10551" s="83"/>
      <c r="EJ10551" s="54"/>
      <c r="EK10551" s="22"/>
      <c r="EL10551" s="24"/>
      <c r="EP10551" s="23"/>
      <c r="EQ10551" s="24"/>
      <c r="ER10551" s="22"/>
      <c r="ES10551" s="24"/>
      <c r="ET10551" s="24"/>
      <c r="EU10551" s="23"/>
      <c r="EV10551" s="26"/>
      <c r="EX10551" s="6"/>
      <c r="EY10551" s="24"/>
      <c r="EZ10551" s="109"/>
      <c r="FA10551" s="66"/>
      <c r="FB10551" s="5"/>
      <c r="FC10551" s="68"/>
      <c r="FD10551" s="67"/>
      <c r="FE10551" s="67"/>
      <c r="FF10551" s="64"/>
      <c r="FG10551" s="5"/>
      <c r="FH10551" s="69"/>
      <c r="FI10551" s="6"/>
      <c r="FJ10551" s="5"/>
      <c r="FK10551" s="25"/>
      <c r="FL10551" s="5"/>
    </row>
    <row r="10552" spans="40:168">
      <c r="AN10552" s="14"/>
      <c r="AO10552" s="14"/>
      <c r="AP10552" s="5"/>
      <c r="AQ10552" s="25"/>
      <c r="AR10552" s="25"/>
      <c r="AS10552" s="96"/>
      <c r="AT10552" s="83"/>
      <c r="AU10552" s="14"/>
      <c r="AX10552" s="83"/>
      <c r="AY10552" s="83"/>
      <c r="AZ10552" s="83"/>
      <c r="BA10552" s="83"/>
      <c r="BJ10552" s="54"/>
      <c r="BK10552" s="22"/>
      <c r="BL10552" s="24"/>
      <c r="BP10552" s="23"/>
      <c r="BQ10552" s="24"/>
      <c r="BR10552" s="22"/>
      <c r="BS10552" s="24"/>
      <c r="BT10552" s="24"/>
      <c r="BU10552" s="23"/>
      <c r="BV10552" s="26"/>
      <c r="BX10552" s="6"/>
      <c r="BY10552" s="24"/>
      <c r="BZ10552" s="109"/>
      <c r="CA10552" s="66"/>
      <c r="CB10552" s="5"/>
      <c r="CC10552" s="68"/>
      <c r="CD10552" s="67"/>
      <c r="CE10552" s="67"/>
      <c r="CF10552" s="64"/>
      <c r="CG10552" s="5"/>
      <c r="CH10552" s="69"/>
      <c r="CI10552" s="6"/>
      <c r="CJ10552" s="5"/>
      <c r="CK10552" s="25"/>
      <c r="CL10552" s="5"/>
      <c r="DN10552" s="14"/>
      <c r="DO10552" s="14"/>
      <c r="DP10552" s="5"/>
      <c r="DQ10552" s="25"/>
      <c r="DR10552" s="25"/>
      <c r="DS10552" s="96"/>
      <c r="DT10552" s="83"/>
      <c r="DU10552" s="14"/>
      <c r="DX10552" s="83"/>
      <c r="DY10552" s="83"/>
      <c r="DZ10552" s="83"/>
      <c r="EA10552" s="83"/>
      <c r="EJ10552" s="54"/>
      <c r="EK10552" s="22"/>
      <c r="EL10552" s="24"/>
      <c r="EP10552" s="23"/>
      <c r="EQ10552" s="24"/>
      <c r="ER10552" s="22"/>
      <c r="ES10552" s="24"/>
      <c r="ET10552" s="24"/>
      <c r="EU10552" s="23"/>
      <c r="EV10552" s="26"/>
      <c r="EX10552" s="6"/>
      <c r="EY10552" s="24"/>
      <c r="EZ10552" s="109"/>
      <c r="FA10552" s="66"/>
      <c r="FB10552" s="5"/>
      <c r="FC10552" s="68"/>
      <c r="FD10552" s="67"/>
      <c r="FE10552" s="67"/>
      <c r="FF10552" s="64"/>
      <c r="FG10552" s="5"/>
      <c r="FH10552" s="69"/>
      <c r="FI10552" s="6"/>
      <c r="FJ10552" s="5"/>
      <c r="FK10552" s="25"/>
      <c r="FL10552" s="5"/>
    </row>
    <row r="10553" spans="40:168">
      <c r="AN10553" s="14"/>
      <c r="AO10553" s="14"/>
      <c r="AP10553" s="5"/>
      <c r="AQ10553" s="25"/>
      <c r="AR10553" s="25"/>
      <c r="AS10553" s="96"/>
      <c r="AT10553" s="83"/>
      <c r="AU10553" s="14"/>
      <c r="AX10553" s="83"/>
      <c r="AY10553" s="83"/>
      <c r="AZ10553" s="83"/>
      <c r="BA10553" s="83"/>
      <c r="BJ10553" s="54"/>
      <c r="BK10553" s="22"/>
      <c r="BL10553" s="24"/>
      <c r="BP10553" s="23"/>
      <c r="BQ10553" s="24"/>
      <c r="BR10553" s="22"/>
      <c r="BS10553" s="24"/>
      <c r="BT10553" s="24"/>
      <c r="BU10553" s="23"/>
      <c r="BV10553" s="26"/>
      <c r="BX10553" s="6"/>
      <c r="BY10553" s="24"/>
      <c r="BZ10553" s="109"/>
      <c r="CA10553" s="66"/>
      <c r="CB10553" s="5"/>
      <c r="CC10553" s="68"/>
      <c r="CD10553" s="67"/>
      <c r="CE10553" s="67"/>
      <c r="CF10553" s="64"/>
      <c r="CG10553" s="5"/>
      <c r="CH10553" s="69"/>
      <c r="CI10553" s="6"/>
      <c r="CJ10553" s="5"/>
      <c r="CK10553" s="25"/>
      <c r="CL10553" s="5"/>
      <c r="DN10553" s="14"/>
      <c r="DO10553" s="14"/>
      <c r="DP10553" s="5"/>
      <c r="DQ10553" s="25"/>
      <c r="DR10553" s="25"/>
      <c r="DS10553" s="96"/>
      <c r="DT10553" s="83"/>
      <c r="DU10553" s="14"/>
      <c r="DX10553" s="83"/>
      <c r="DY10553" s="83"/>
      <c r="DZ10553" s="83"/>
      <c r="EA10553" s="83"/>
      <c r="EJ10553" s="54"/>
      <c r="EK10553" s="22"/>
      <c r="EL10553" s="24"/>
      <c r="EP10553" s="23"/>
      <c r="EQ10553" s="24"/>
      <c r="ER10553" s="22"/>
      <c r="ES10553" s="24"/>
      <c r="ET10553" s="24"/>
      <c r="EU10553" s="23"/>
      <c r="EV10553" s="26"/>
      <c r="EX10553" s="6"/>
      <c r="EY10553" s="24"/>
      <c r="EZ10553" s="109"/>
      <c r="FA10553" s="66"/>
      <c r="FB10553" s="5"/>
      <c r="FC10553" s="68"/>
      <c r="FD10553" s="67"/>
      <c r="FE10553" s="67"/>
      <c r="FF10553" s="64"/>
      <c r="FG10553" s="5"/>
      <c r="FH10553" s="69"/>
      <c r="FI10553" s="6"/>
      <c r="FJ10553" s="5"/>
      <c r="FK10553" s="25"/>
      <c r="FL10553" s="5"/>
    </row>
    <row r="10554" spans="40:168">
      <c r="AN10554" s="14"/>
      <c r="AO10554" s="14"/>
      <c r="AP10554" s="5"/>
      <c r="AQ10554" s="25"/>
      <c r="AR10554" s="25"/>
      <c r="AS10554" s="96"/>
      <c r="AT10554" s="83"/>
      <c r="AU10554" s="14"/>
      <c r="AX10554" s="83"/>
      <c r="AY10554" s="83"/>
      <c r="AZ10554" s="83"/>
      <c r="BA10554" s="83"/>
      <c r="BJ10554" s="54"/>
      <c r="BK10554" s="22"/>
      <c r="BL10554" s="24"/>
      <c r="BP10554" s="23"/>
      <c r="BQ10554" s="24"/>
      <c r="BR10554" s="22"/>
      <c r="BS10554" s="24"/>
      <c r="BT10554" s="24"/>
      <c r="BU10554" s="23"/>
      <c r="BV10554" s="26"/>
      <c r="BX10554" s="6"/>
      <c r="BY10554" s="24"/>
      <c r="BZ10554" s="109"/>
      <c r="CA10554" s="66"/>
      <c r="CB10554" s="5"/>
      <c r="CC10554" s="68"/>
      <c r="CD10554" s="67"/>
      <c r="CE10554" s="67"/>
      <c r="CF10554" s="64"/>
      <c r="CG10554" s="5"/>
      <c r="CH10554" s="69"/>
      <c r="CI10554" s="6"/>
      <c r="CJ10554" s="5"/>
      <c r="CK10554" s="25"/>
      <c r="CL10554" s="5"/>
      <c r="DN10554" s="14"/>
      <c r="DO10554" s="14"/>
      <c r="DP10554" s="5"/>
      <c r="DQ10554" s="25"/>
      <c r="DR10554" s="25"/>
      <c r="DS10554" s="96"/>
      <c r="DT10554" s="83"/>
      <c r="DU10554" s="14"/>
      <c r="DX10554" s="83"/>
      <c r="DY10554" s="83"/>
      <c r="DZ10554" s="83"/>
      <c r="EA10554" s="83"/>
      <c r="EJ10554" s="54"/>
      <c r="EK10554" s="22"/>
      <c r="EL10554" s="24"/>
      <c r="EP10554" s="23"/>
      <c r="EQ10554" s="24"/>
      <c r="ER10554" s="22"/>
      <c r="ES10554" s="24"/>
      <c r="ET10554" s="24"/>
      <c r="EU10554" s="23"/>
      <c r="EV10554" s="26"/>
      <c r="EX10554" s="6"/>
      <c r="EY10554" s="24"/>
      <c r="EZ10554" s="109"/>
      <c r="FA10554" s="66"/>
      <c r="FB10554" s="5"/>
      <c r="FC10554" s="68"/>
      <c r="FD10554" s="67"/>
      <c r="FE10554" s="67"/>
      <c r="FF10554" s="64"/>
      <c r="FG10554" s="5"/>
      <c r="FH10554" s="69"/>
      <c r="FI10554" s="6"/>
      <c r="FJ10554" s="5"/>
      <c r="FK10554" s="25"/>
      <c r="FL10554" s="5"/>
    </row>
    <row r="10555" spans="40:168">
      <c r="AN10555" s="14"/>
      <c r="AO10555" s="14"/>
      <c r="AP10555" s="5"/>
      <c r="AQ10555" s="25"/>
      <c r="AR10555" s="25"/>
      <c r="AS10555" s="96"/>
      <c r="AT10555" s="83"/>
      <c r="AU10555" s="14"/>
      <c r="AX10555" s="83"/>
      <c r="AY10555" s="83"/>
      <c r="AZ10555" s="83"/>
      <c r="BA10555" s="83"/>
      <c r="BJ10555" s="54"/>
      <c r="BK10555" s="22"/>
      <c r="BL10555" s="24"/>
      <c r="BP10555" s="23"/>
      <c r="BQ10555" s="24"/>
      <c r="BR10555" s="22"/>
      <c r="BS10555" s="24"/>
      <c r="BT10555" s="24"/>
      <c r="BU10555" s="23"/>
      <c r="BV10555" s="26"/>
      <c r="BX10555" s="6"/>
      <c r="BY10555" s="24"/>
      <c r="BZ10555" s="109"/>
      <c r="CA10555" s="66"/>
      <c r="CB10555" s="5"/>
      <c r="CC10555" s="68"/>
      <c r="CD10555" s="67"/>
      <c r="CE10555" s="67"/>
      <c r="CF10555" s="64"/>
      <c r="CG10555" s="5"/>
      <c r="CH10555" s="69"/>
      <c r="CI10555" s="6"/>
      <c r="CJ10555" s="5"/>
      <c r="CK10555" s="25"/>
      <c r="CL10555" s="5"/>
      <c r="DN10555" s="14"/>
      <c r="DO10555" s="14"/>
      <c r="DP10555" s="5"/>
      <c r="DQ10555" s="25"/>
      <c r="DR10555" s="25"/>
      <c r="DS10555" s="96"/>
      <c r="DT10555" s="83"/>
      <c r="DU10555" s="14"/>
      <c r="DX10555" s="83"/>
      <c r="DY10555" s="83"/>
      <c r="DZ10555" s="83"/>
      <c r="EA10555" s="83"/>
      <c r="EJ10555" s="54"/>
      <c r="EK10555" s="22"/>
      <c r="EL10555" s="24"/>
      <c r="EP10555" s="23"/>
      <c r="EQ10555" s="24"/>
      <c r="ER10555" s="22"/>
      <c r="ES10555" s="24"/>
      <c r="ET10555" s="24"/>
      <c r="EU10555" s="23"/>
      <c r="EV10555" s="26"/>
      <c r="EX10555" s="6"/>
      <c r="EY10555" s="24"/>
      <c r="EZ10555" s="109"/>
      <c r="FA10555" s="66"/>
      <c r="FB10555" s="5"/>
      <c r="FC10555" s="68"/>
      <c r="FD10555" s="67"/>
      <c r="FE10555" s="67"/>
      <c r="FF10555" s="64"/>
      <c r="FG10555" s="5"/>
      <c r="FH10555" s="69"/>
      <c r="FI10555" s="6"/>
      <c r="FJ10555" s="5"/>
      <c r="FK10555" s="25"/>
      <c r="FL10555" s="5"/>
    </row>
    <row r="10556" spans="40:168">
      <c r="AN10556" s="14"/>
      <c r="AO10556" s="14"/>
      <c r="AP10556" s="5"/>
      <c r="AQ10556" s="25"/>
      <c r="AR10556" s="25"/>
      <c r="AS10556" s="96"/>
      <c r="AT10556" s="83"/>
      <c r="AU10556" s="14"/>
      <c r="AX10556" s="83"/>
      <c r="AY10556" s="83"/>
      <c r="AZ10556" s="83"/>
      <c r="BA10556" s="83"/>
      <c r="BJ10556" s="54"/>
      <c r="BK10556" s="22"/>
      <c r="BL10556" s="24"/>
      <c r="BP10556" s="23"/>
      <c r="BQ10556" s="24"/>
      <c r="BR10556" s="22"/>
      <c r="BS10556" s="24"/>
      <c r="BT10556" s="24"/>
      <c r="BU10556" s="23"/>
      <c r="BV10556" s="26"/>
      <c r="BX10556" s="6"/>
      <c r="BY10556" s="24"/>
      <c r="BZ10556" s="109"/>
      <c r="CA10556" s="66"/>
      <c r="CB10556" s="5"/>
      <c r="CC10556" s="68"/>
      <c r="CD10556" s="67"/>
      <c r="CE10556" s="67"/>
      <c r="CF10556" s="64"/>
      <c r="CG10556" s="5"/>
      <c r="CH10556" s="69"/>
      <c r="CI10556" s="6"/>
      <c r="CJ10556" s="5"/>
      <c r="CK10556" s="25"/>
      <c r="CL10556" s="5"/>
      <c r="DN10556" s="14"/>
      <c r="DO10556" s="14"/>
      <c r="DP10556" s="5"/>
      <c r="DQ10556" s="25"/>
      <c r="DR10556" s="25"/>
      <c r="DS10556" s="96"/>
      <c r="DT10556" s="83"/>
      <c r="DU10556" s="14"/>
      <c r="DX10556" s="83"/>
      <c r="DY10556" s="83"/>
      <c r="DZ10556" s="83"/>
      <c r="EA10556" s="83"/>
      <c r="EJ10556" s="54"/>
      <c r="EK10556" s="22"/>
      <c r="EL10556" s="24"/>
      <c r="EP10556" s="23"/>
      <c r="EQ10556" s="24"/>
      <c r="ER10556" s="22"/>
      <c r="ES10556" s="24"/>
      <c r="ET10556" s="24"/>
      <c r="EU10556" s="23"/>
      <c r="EV10556" s="26"/>
      <c r="EX10556" s="6"/>
      <c r="EY10556" s="24"/>
      <c r="EZ10556" s="109"/>
      <c r="FA10556" s="66"/>
      <c r="FB10556" s="5"/>
      <c r="FC10556" s="68"/>
      <c r="FD10556" s="67"/>
      <c r="FE10556" s="67"/>
      <c r="FF10556" s="64"/>
      <c r="FG10556" s="5"/>
      <c r="FH10556" s="69"/>
      <c r="FI10556" s="6"/>
      <c r="FJ10556" s="5"/>
      <c r="FK10556" s="25"/>
      <c r="FL10556" s="5"/>
    </row>
    <row r="10557" spans="40:168">
      <c r="AN10557" s="14"/>
      <c r="AO10557" s="14"/>
      <c r="AP10557" s="5"/>
      <c r="AQ10557" s="25"/>
      <c r="AR10557" s="25"/>
      <c r="AS10557" s="96"/>
      <c r="AT10557" s="83"/>
      <c r="AU10557" s="14"/>
      <c r="AX10557" s="83"/>
      <c r="AY10557" s="83"/>
      <c r="AZ10557" s="83"/>
      <c r="BA10557" s="83"/>
      <c r="BJ10557" s="54"/>
      <c r="BK10557" s="22"/>
      <c r="BL10557" s="24"/>
      <c r="BP10557" s="23"/>
      <c r="BQ10557" s="24"/>
      <c r="BR10557" s="22"/>
      <c r="BS10557" s="24"/>
      <c r="BT10557" s="24"/>
      <c r="BU10557" s="23"/>
      <c r="BV10557" s="26"/>
      <c r="BX10557" s="6"/>
      <c r="BY10557" s="24"/>
      <c r="BZ10557" s="109"/>
      <c r="CA10557" s="66"/>
      <c r="CB10557" s="5"/>
      <c r="CC10557" s="68"/>
      <c r="CD10557" s="67"/>
      <c r="CE10557" s="67"/>
      <c r="CF10557" s="64"/>
      <c r="CG10557" s="5"/>
      <c r="CH10557" s="69"/>
      <c r="CI10557" s="6"/>
      <c r="CJ10557" s="5"/>
      <c r="CK10557" s="25"/>
      <c r="CL10557" s="5"/>
      <c r="DN10557" s="14"/>
      <c r="DO10557" s="14"/>
      <c r="DP10557" s="5"/>
      <c r="DQ10557" s="25"/>
      <c r="DR10557" s="25"/>
      <c r="DS10557" s="96"/>
      <c r="DT10557" s="83"/>
      <c r="DU10557" s="14"/>
      <c r="DX10557" s="83"/>
      <c r="DY10557" s="83"/>
      <c r="DZ10557" s="83"/>
      <c r="EA10557" s="83"/>
      <c r="EJ10557" s="54"/>
      <c r="EK10557" s="22"/>
      <c r="EL10557" s="24"/>
      <c r="EP10557" s="23"/>
      <c r="EQ10557" s="24"/>
      <c r="ER10557" s="22"/>
      <c r="ES10557" s="24"/>
      <c r="ET10557" s="24"/>
      <c r="EU10557" s="23"/>
      <c r="EV10557" s="26"/>
      <c r="EX10557" s="6"/>
      <c r="EY10557" s="24"/>
      <c r="EZ10557" s="109"/>
      <c r="FA10557" s="66"/>
      <c r="FB10557" s="5"/>
      <c r="FC10557" s="68"/>
      <c r="FD10557" s="67"/>
      <c r="FE10557" s="67"/>
      <c r="FF10557" s="64"/>
      <c r="FG10557" s="5"/>
      <c r="FH10557" s="69"/>
      <c r="FI10557" s="6"/>
      <c r="FJ10557" s="5"/>
      <c r="FK10557" s="25"/>
      <c r="FL10557" s="5"/>
    </row>
    <row r="10558" spans="40:168">
      <c r="AN10558" s="14"/>
      <c r="AO10558" s="14"/>
      <c r="AP10558" s="5"/>
      <c r="AQ10558" s="25"/>
      <c r="AR10558" s="25"/>
      <c r="AS10558" s="96"/>
      <c r="AT10558" s="83"/>
      <c r="AU10558" s="14"/>
      <c r="AX10558" s="83"/>
      <c r="AY10558" s="83"/>
      <c r="AZ10558" s="83"/>
      <c r="BA10558" s="83"/>
      <c r="BJ10558" s="54"/>
      <c r="BK10558" s="22"/>
      <c r="BL10558" s="24"/>
      <c r="BP10558" s="23"/>
      <c r="BQ10558" s="24"/>
      <c r="BR10558" s="22"/>
      <c r="BS10558" s="24"/>
      <c r="BT10558" s="24"/>
      <c r="BU10558" s="23"/>
      <c r="BV10558" s="26"/>
      <c r="BX10558" s="6"/>
      <c r="BY10558" s="24"/>
      <c r="BZ10558" s="109"/>
      <c r="CA10558" s="66"/>
      <c r="CB10558" s="5"/>
      <c r="CC10558" s="68"/>
      <c r="CD10558" s="67"/>
      <c r="CE10558" s="67"/>
      <c r="CF10558" s="64"/>
      <c r="CG10558" s="5"/>
      <c r="CH10558" s="69"/>
      <c r="CI10558" s="6"/>
      <c r="CJ10558" s="5"/>
      <c r="CK10558" s="25"/>
      <c r="CL10558" s="5"/>
      <c r="DN10558" s="14"/>
      <c r="DO10558" s="14"/>
      <c r="DP10558" s="5"/>
      <c r="DQ10558" s="25"/>
      <c r="DR10558" s="25"/>
      <c r="DS10558" s="96"/>
      <c r="DT10558" s="83"/>
      <c r="DU10558" s="14"/>
      <c r="DX10558" s="83"/>
      <c r="DY10558" s="83"/>
      <c r="DZ10558" s="83"/>
      <c r="EA10558" s="83"/>
      <c r="EJ10558" s="54"/>
      <c r="EK10558" s="22"/>
      <c r="EL10558" s="24"/>
      <c r="EP10558" s="23"/>
      <c r="EQ10558" s="24"/>
      <c r="ER10558" s="22"/>
      <c r="ES10558" s="24"/>
      <c r="ET10558" s="24"/>
      <c r="EU10558" s="23"/>
      <c r="EV10558" s="26"/>
      <c r="EX10558" s="6"/>
      <c r="EY10558" s="24"/>
      <c r="EZ10558" s="109"/>
      <c r="FA10558" s="66"/>
      <c r="FB10558" s="5"/>
      <c r="FC10558" s="68"/>
      <c r="FD10558" s="67"/>
      <c r="FE10558" s="67"/>
      <c r="FF10558" s="64"/>
      <c r="FG10558" s="5"/>
      <c r="FH10558" s="69"/>
      <c r="FI10558" s="6"/>
      <c r="FJ10558" s="5"/>
      <c r="FK10558" s="25"/>
      <c r="FL10558" s="5"/>
    </row>
    <row r="10559" spans="40:168">
      <c r="AN10559" s="14"/>
      <c r="AO10559" s="14"/>
      <c r="AP10559" s="5"/>
      <c r="AQ10559" s="25"/>
      <c r="AR10559" s="25"/>
      <c r="AS10559" s="96"/>
      <c r="AT10559" s="83"/>
      <c r="AU10559" s="14"/>
      <c r="AX10559" s="83"/>
      <c r="AY10559" s="83"/>
      <c r="AZ10559" s="83"/>
      <c r="BA10559" s="83"/>
      <c r="BJ10559" s="54"/>
      <c r="BK10559" s="22"/>
      <c r="BL10559" s="24"/>
      <c r="BP10559" s="23"/>
      <c r="BQ10559" s="24"/>
      <c r="BR10559" s="22"/>
      <c r="BS10559" s="24"/>
      <c r="BT10559" s="24"/>
      <c r="BU10559" s="23"/>
      <c r="BV10559" s="26"/>
      <c r="BX10559" s="6"/>
      <c r="BY10559" s="24"/>
      <c r="BZ10559" s="109"/>
      <c r="CA10559" s="66"/>
      <c r="CB10559" s="5"/>
      <c r="CC10559" s="68"/>
      <c r="CD10559" s="67"/>
      <c r="CE10559" s="67"/>
      <c r="CF10559" s="64"/>
      <c r="CG10559" s="5"/>
      <c r="CH10559" s="69"/>
      <c r="CI10559" s="6"/>
      <c r="CJ10559" s="5"/>
      <c r="CK10559" s="25"/>
      <c r="CL10559" s="5"/>
      <c r="DN10559" s="14"/>
      <c r="DO10559" s="14"/>
      <c r="DP10559" s="5"/>
      <c r="DQ10559" s="25"/>
      <c r="DR10559" s="25"/>
      <c r="DS10559" s="96"/>
      <c r="DT10559" s="83"/>
      <c r="DU10559" s="14"/>
      <c r="DX10559" s="83"/>
      <c r="DY10559" s="83"/>
      <c r="DZ10559" s="83"/>
      <c r="EA10559" s="83"/>
      <c r="EJ10559" s="54"/>
      <c r="EK10559" s="22"/>
      <c r="EL10559" s="24"/>
      <c r="EP10559" s="23"/>
      <c r="EQ10559" s="24"/>
      <c r="ER10559" s="22"/>
      <c r="ES10559" s="24"/>
      <c r="ET10559" s="24"/>
      <c r="EU10559" s="23"/>
      <c r="EV10559" s="26"/>
      <c r="EX10559" s="6"/>
      <c r="EY10559" s="24"/>
      <c r="EZ10559" s="109"/>
      <c r="FA10559" s="66"/>
      <c r="FB10559" s="5"/>
      <c r="FC10559" s="68"/>
      <c r="FD10559" s="67"/>
      <c r="FE10559" s="67"/>
      <c r="FF10559" s="64"/>
      <c r="FG10559" s="5"/>
      <c r="FH10559" s="69"/>
      <c r="FI10559" s="6"/>
      <c r="FJ10559" s="5"/>
      <c r="FK10559" s="25"/>
      <c r="FL10559" s="5"/>
    </row>
    <row r="10560" spans="40:168">
      <c r="AN10560" s="14"/>
      <c r="AO10560" s="14"/>
      <c r="AP10560" s="5"/>
      <c r="AQ10560" s="25"/>
      <c r="AR10560" s="25"/>
      <c r="AS10560" s="96"/>
      <c r="AT10560" s="83"/>
      <c r="AU10560" s="14"/>
      <c r="AX10560" s="83"/>
      <c r="AY10560" s="83"/>
      <c r="AZ10560" s="83"/>
      <c r="BA10560" s="83"/>
      <c r="BJ10560" s="54"/>
      <c r="BK10560" s="22"/>
      <c r="BL10560" s="24"/>
      <c r="BP10560" s="23"/>
      <c r="BQ10560" s="24"/>
      <c r="BR10560" s="22"/>
      <c r="BS10560" s="24"/>
      <c r="BT10560" s="24"/>
      <c r="BU10560" s="23"/>
      <c r="BV10560" s="26"/>
      <c r="BX10560" s="6"/>
      <c r="BY10560" s="24"/>
      <c r="BZ10560" s="109"/>
      <c r="CA10560" s="66"/>
      <c r="CB10560" s="5"/>
      <c r="CC10560" s="68"/>
      <c r="CD10560" s="67"/>
      <c r="CE10560" s="67"/>
      <c r="CF10560" s="64"/>
      <c r="CG10560" s="5"/>
      <c r="CH10560" s="69"/>
      <c r="CI10560" s="6"/>
      <c r="CJ10560" s="5"/>
      <c r="CK10560" s="25"/>
      <c r="CL10560" s="5"/>
      <c r="DN10560" s="14"/>
      <c r="DO10560" s="14"/>
      <c r="DP10560" s="5"/>
      <c r="DQ10560" s="25"/>
      <c r="DR10560" s="25"/>
      <c r="DS10560" s="96"/>
      <c r="DT10560" s="83"/>
      <c r="DU10560" s="14"/>
      <c r="DX10560" s="83"/>
      <c r="DY10560" s="83"/>
      <c r="DZ10560" s="83"/>
      <c r="EA10560" s="83"/>
      <c r="EJ10560" s="54"/>
      <c r="EK10560" s="22"/>
      <c r="EL10560" s="24"/>
      <c r="EP10560" s="23"/>
      <c r="EQ10560" s="24"/>
      <c r="ER10560" s="22"/>
      <c r="ES10560" s="24"/>
      <c r="ET10560" s="24"/>
      <c r="EU10560" s="23"/>
      <c r="EV10560" s="26"/>
      <c r="EX10560" s="6"/>
      <c r="EY10560" s="24"/>
      <c r="EZ10560" s="109"/>
      <c r="FA10560" s="66"/>
      <c r="FB10560" s="5"/>
      <c r="FC10560" s="68"/>
      <c r="FD10560" s="67"/>
      <c r="FE10560" s="67"/>
      <c r="FF10560" s="64"/>
      <c r="FG10560" s="5"/>
      <c r="FH10560" s="69"/>
      <c r="FI10560" s="6"/>
      <c r="FJ10560" s="5"/>
      <c r="FK10560" s="25"/>
      <c r="FL10560" s="5"/>
    </row>
    <row r="10561" spans="40:168">
      <c r="AN10561" s="14"/>
      <c r="AO10561" s="14"/>
      <c r="AP10561" s="5"/>
      <c r="AQ10561" s="25"/>
      <c r="AR10561" s="25"/>
      <c r="AS10561" s="96"/>
      <c r="AT10561" s="83"/>
      <c r="AU10561" s="14"/>
      <c r="AX10561" s="83"/>
      <c r="AY10561" s="83"/>
      <c r="AZ10561" s="83"/>
      <c r="BA10561" s="83"/>
      <c r="BJ10561" s="54"/>
      <c r="BK10561" s="22"/>
      <c r="BL10561" s="24"/>
      <c r="BP10561" s="23"/>
      <c r="BQ10561" s="24"/>
      <c r="BR10561" s="22"/>
      <c r="BS10561" s="24"/>
      <c r="BT10561" s="24"/>
      <c r="BU10561" s="23"/>
      <c r="BV10561" s="26"/>
      <c r="BX10561" s="6"/>
      <c r="BY10561" s="24"/>
      <c r="BZ10561" s="109"/>
      <c r="CA10561" s="66"/>
      <c r="CB10561" s="5"/>
      <c r="CC10561" s="68"/>
      <c r="CD10561" s="67"/>
      <c r="CE10561" s="67"/>
      <c r="CF10561" s="64"/>
      <c r="CG10561" s="5"/>
      <c r="CH10561" s="69"/>
      <c r="CI10561" s="6"/>
      <c r="CJ10561" s="5"/>
      <c r="CK10561" s="25"/>
      <c r="CL10561" s="5"/>
      <c r="DN10561" s="14"/>
      <c r="DO10561" s="14"/>
      <c r="DP10561" s="5"/>
      <c r="DQ10561" s="25"/>
      <c r="DR10561" s="25"/>
      <c r="DS10561" s="96"/>
      <c r="DT10561" s="83"/>
      <c r="DU10561" s="14"/>
      <c r="DX10561" s="83"/>
      <c r="DY10561" s="83"/>
      <c r="DZ10561" s="83"/>
      <c r="EA10561" s="83"/>
      <c r="EJ10561" s="54"/>
      <c r="EK10561" s="22"/>
      <c r="EL10561" s="24"/>
      <c r="EP10561" s="23"/>
      <c r="EQ10561" s="24"/>
      <c r="ER10561" s="22"/>
      <c r="ES10561" s="24"/>
      <c r="ET10561" s="24"/>
      <c r="EU10561" s="23"/>
      <c r="EV10561" s="26"/>
      <c r="EX10561" s="6"/>
      <c r="EY10561" s="24"/>
      <c r="EZ10561" s="109"/>
      <c r="FA10561" s="66"/>
      <c r="FB10561" s="5"/>
      <c r="FC10561" s="68"/>
      <c r="FD10561" s="67"/>
      <c r="FE10561" s="67"/>
      <c r="FF10561" s="64"/>
      <c r="FG10561" s="5"/>
      <c r="FH10561" s="69"/>
      <c r="FI10561" s="6"/>
      <c r="FJ10561" s="5"/>
      <c r="FK10561" s="25"/>
      <c r="FL10561" s="5"/>
    </row>
    <row r="10562" spans="40:168">
      <c r="AN10562" s="14"/>
      <c r="AO10562" s="14"/>
      <c r="AP10562" s="5"/>
      <c r="AQ10562" s="25"/>
      <c r="AR10562" s="25"/>
      <c r="AS10562" s="96"/>
      <c r="AT10562" s="83"/>
      <c r="AU10562" s="14"/>
      <c r="AX10562" s="83"/>
      <c r="AY10562" s="83"/>
      <c r="AZ10562" s="83"/>
      <c r="BA10562" s="83"/>
      <c r="BJ10562" s="54"/>
      <c r="BK10562" s="22"/>
      <c r="BL10562" s="24"/>
      <c r="BP10562" s="23"/>
      <c r="BQ10562" s="24"/>
      <c r="BR10562" s="22"/>
      <c r="BS10562" s="24"/>
      <c r="BT10562" s="24"/>
      <c r="BU10562" s="23"/>
      <c r="BV10562" s="26"/>
      <c r="BX10562" s="6"/>
      <c r="BY10562" s="24"/>
      <c r="BZ10562" s="109"/>
      <c r="CA10562" s="66"/>
      <c r="CB10562" s="5"/>
      <c r="CC10562" s="68"/>
      <c r="CD10562" s="67"/>
      <c r="CE10562" s="67"/>
      <c r="CF10562" s="64"/>
      <c r="CG10562" s="5"/>
      <c r="CH10562" s="69"/>
      <c r="CI10562" s="6"/>
      <c r="CJ10562" s="5"/>
      <c r="CK10562" s="25"/>
      <c r="CL10562" s="5"/>
      <c r="DN10562" s="14"/>
      <c r="DO10562" s="14"/>
      <c r="DP10562" s="5"/>
      <c r="DQ10562" s="25"/>
      <c r="DR10562" s="25"/>
      <c r="DS10562" s="96"/>
      <c r="DT10562" s="83"/>
      <c r="DU10562" s="14"/>
      <c r="DX10562" s="83"/>
      <c r="DY10562" s="83"/>
      <c r="DZ10562" s="83"/>
      <c r="EA10562" s="83"/>
      <c r="EJ10562" s="54"/>
      <c r="EK10562" s="22"/>
      <c r="EL10562" s="24"/>
      <c r="EP10562" s="23"/>
      <c r="EQ10562" s="24"/>
      <c r="ER10562" s="22"/>
      <c r="ES10562" s="24"/>
      <c r="ET10562" s="24"/>
      <c r="EU10562" s="23"/>
      <c r="EV10562" s="26"/>
      <c r="EX10562" s="6"/>
      <c r="EY10562" s="24"/>
      <c r="EZ10562" s="109"/>
      <c r="FA10562" s="66"/>
      <c r="FB10562" s="5"/>
      <c r="FC10562" s="68"/>
      <c r="FD10562" s="67"/>
      <c r="FE10562" s="67"/>
      <c r="FF10562" s="64"/>
      <c r="FG10562" s="5"/>
      <c r="FH10562" s="69"/>
      <c r="FI10562" s="6"/>
      <c r="FJ10562" s="5"/>
      <c r="FK10562" s="25"/>
      <c r="FL10562" s="5"/>
    </row>
    <row r="10563" spans="40:168">
      <c r="AN10563" s="14"/>
      <c r="AO10563" s="14"/>
      <c r="AP10563" s="5"/>
      <c r="AQ10563" s="25"/>
      <c r="AR10563" s="25"/>
      <c r="AS10563" s="96"/>
      <c r="AT10563" s="83"/>
      <c r="AU10563" s="14"/>
      <c r="AX10563" s="83"/>
      <c r="AY10563" s="83"/>
      <c r="AZ10563" s="83"/>
      <c r="BA10563" s="83"/>
      <c r="BJ10563" s="54"/>
      <c r="BK10563" s="22"/>
      <c r="BL10563" s="24"/>
      <c r="BP10563" s="23"/>
      <c r="BQ10563" s="24"/>
      <c r="BR10563" s="22"/>
      <c r="BS10563" s="24"/>
      <c r="BT10563" s="24"/>
      <c r="BU10563" s="23"/>
      <c r="BV10563" s="26"/>
      <c r="BX10563" s="6"/>
      <c r="BY10563" s="24"/>
      <c r="BZ10563" s="109"/>
      <c r="CA10563" s="66"/>
      <c r="CB10563" s="5"/>
      <c r="CC10563" s="68"/>
      <c r="CD10563" s="67"/>
      <c r="CE10563" s="67"/>
      <c r="CF10563" s="64"/>
      <c r="CG10563" s="5"/>
      <c r="CH10563" s="69"/>
      <c r="CI10563" s="6"/>
      <c r="CJ10563" s="5"/>
      <c r="CK10563" s="25"/>
      <c r="CL10563" s="5"/>
      <c r="DN10563" s="14"/>
      <c r="DO10563" s="14"/>
      <c r="DP10563" s="5"/>
      <c r="DQ10563" s="25"/>
      <c r="DR10563" s="25"/>
      <c r="DS10563" s="96"/>
      <c r="DT10563" s="83"/>
      <c r="DU10563" s="14"/>
      <c r="DX10563" s="83"/>
      <c r="DY10563" s="83"/>
      <c r="DZ10563" s="83"/>
      <c r="EA10563" s="83"/>
      <c r="EJ10563" s="54"/>
      <c r="EK10563" s="22"/>
      <c r="EL10563" s="24"/>
      <c r="EP10563" s="23"/>
      <c r="EQ10563" s="24"/>
      <c r="ER10563" s="22"/>
      <c r="ES10563" s="24"/>
      <c r="ET10563" s="24"/>
      <c r="EU10563" s="23"/>
      <c r="EV10563" s="26"/>
      <c r="EX10563" s="6"/>
      <c r="EY10563" s="24"/>
      <c r="EZ10563" s="109"/>
      <c r="FA10563" s="66"/>
      <c r="FB10563" s="5"/>
      <c r="FC10563" s="68"/>
      <c r="FD10563" s="67"/>
      <c r="FE10563" s="67"/>
      <c r="FF10563" s="64"/>
      <c r="FG10563" s="5"/>
      <c r="FH10563" s="69"/>
      <c r="FI10563" s="6"/>
      <c r="FJ10563" s="5"/>
      <c r="FK10563" s="25"/>
      <c r="FL10563" s="5"/>
    </row>
    <row r="10564" spans="40:168">
      <c r="AN10564" s="14"/>
      <c r="AO10564" s="14"/>
      <c r="AP10564" s="5"/>
      <c r="AQ10564" s="25"/>
      <c r="AR10564" s="25"/>
      <c r="AS10564" s="96"/>
      <c r="AT10564" s="83"/>
      <c r="AU10564" s="14"/>
      <c r="AX10564" s="83"/>
      <c r="AY10564" s="83"/>
      <c r="AZ10564" s="83"/>
      <c r="BA10564" s="83"/>
      <c r="BJ10564" s="54"/>
      <c r="BK10564" s="22"/>
      <c r="BL10564" s="24"/>
      <c r="BP10564" s="23"/>
      <c r="BQ10564" s="24"/>
      <c r="BR10564" s="22"/>
      <c r="BS10564" s="24"/>
      <c r="BT10564" s="24"/>
      <c r="BU10564" s="23"/>
      <c r="BV10564" s="26"/>
      <c r="BX10564" s="6"/>
      <c r="BY10564" s="24"/>
      <c r="BZ10564" s="109"/>
      <c r="CA10564" s="66"/>
      <c r="CB10564" s="5"/>
      <c r="CC10564" s="68"/>
      <c r="CD10564" s="67"/>
      <c r="CE10564" s="67"/>
      <c r="CF10564" s="64"/>
      <c r="CG10564" s="5"/>
      <c r="CH10564" s="69"/>
      <c r="CI10564" s="6"/>
      <c r="CJ10564" s="5"/>
      <c r="CK10564" s="25"/>
      <c r="CL10564" s="5"/>
      <c r="DN10564" s="14"/>
      <c r="DO10564" s="14"/>
      <c r="DP10564" s="5"/>
      <c r="DQ10564" s="25"/>
      <c r="DR10564" s="25"/>
      <c r="DS10564" s="96"/>
      <c r="DT10564" s="83"/>
      <c r="DU10564" s="14"/>
      <c r="DX10564" s="83"/>
      <c r="DY10564" s="83"/>
      <c r="DZ10564" s="83"/>
      <c r="EA10564" s="83"/>
      <c r="EJ10564" s="54"/>
      <c r="EK10564" s="22"/>
      <c r="EL10564" s="24"/>
      <c r="EP10564" s="23"/>
      <c r="EQ10564" s="24"/>
      <c r="ER10564" s="22"/>
      <c r="ES10564" s="24"/>
      <c r="ET10564" s="24"/>
      <c r="EU10564" s="23"/>
      <c r="EV10564" s="26"/>
      <c r="EX10564" s="6"/>
      <c r="EY10564" s="24"/>
      <c r="EZ10564" s="109"/>
      <c r="FA10564" s="66"/>
      <c r="FB10564" s="5"/>
      <c r="FC10564" s="68"/>
      <c r="FD10564" s="67"/>
      <c r="FE10564" s="67"/>
      <c r="FF10564" s="64"/>
      <c r="FG10564" s="5"/>
      <c r="FH10564" s="69"/>
      <c r="FI10564" s="6"/>
      <c r="FJ10564" s="5"/>
      <c r="FK10564" s="25"/>
      <c r="FL10564" s="5"/>
    </row>
    <row r="10565" spans="40:168">
      <c r="AN10565" s="14"/>
      <c r="AO10565" s="14"/>
      <c r="AP10565" s="5"/>
      <c r="AQ10565" s="25"/>
      <c r="AR10565" s="25"/>
      <c r="AS10565" s="96"/>
      <c r="AT10565" s="83"/>
      <c r="AU10565" s="14"/>
      <c r="AX10565" s="83"/>
      <c r="AY10565" s="83"/>
      <c r="AZ10565" s="83"/>
      <c r="BA10565" s="83"/>
      <c r="BJ10565" s="54"/>
      <c r="BK10565" s="22"/>
      <c r="BL10565" s="24"/>
      <c r="BP10565" s="23"/>
      <c r="BQ10565" s="24"/>
      <c r="BR10565" s="22"/>
      <c r="BS10565" s="24"/>
      <c r="BT10565" s="24"/>
      <c r="BU10565" s="23"/>
      <c r="BV10565" s="26"/>
      <c r="BX10565" s="6"/>
      <c r="BY10565" s="24"/>
      <c r="BZ10565" s="109"/>
      <c r="CA10565" s="66"/>
      <c r="CB10565" s="5"/>
      <c r="CC10565" s="68"/>
      <c r="CD10565" s="67"/>
      <c r="CE10565" s="67"/>
      <c r="CF10565" s="64"/>
      <c r="CG10565" s="5"/>
      <c r="CH10565" s="69"/>
      <c r="CI10565" s="6"/>
      <c r="CJ10565" s="5"/>
      <c r="CK10565" s="25"/>
      <c r="CL10565" s="5"/>
      <c r="DN10565" s="14"/>
      <c r="DO10565" s="14"/>
      <c r="DP10565" s="5"/>
      <c r="DQ10565" s="25"/>
      <c r="DR10565" s="25"/>
      <c r="DS10565" s="96"/>
      <c r="DT10565" s="83"/>
      <c r="DU10565" s="14"/>
      <c r="DX10565" s="83"/>
      <c r="DY10565" s="83"/>
      <c r="DZ10565" s="83"/>
      <c r="EA10565" s="83"/>
      <c r="EJ10565" s="54"/>
      <c r="EK10565" s="22"/>
      <c r="EL10565" s="24"/>
      <c r="EP10565" s="23"/>
      <c r="EQ10565" s="24"/>
      <c r="ER10565" s="22"/>
      <c r="ES10565" s="24"/>
      <c r="ET10565" s="24"/>
      <c r="EU10565" s="23"/>
      <c r="EV10565" s="26"/>
      <c r="EX10565" s="6"/>
      <c r="EY10565" s="24"/>
      <c r="EZ10565" s="109"/>
      <c r="FA10565" s="66"/>
      <c r="FB10565" s="5"/>
      <c r="FC10565" s="68"/>
      <c r="FD10565" s="67"/>
      <c r="FE10565" s="67"/>
      <c r="FF10565" s="64"/>
      <c r="FG10565" s="5"/>
      <c r="FH10565" s="69"/>
      <c r="FI10565" s="6"/>
      <c r="FJ10565" s="5"/>
      <c r="FK10565" s="25"/>
      <c r="FL10565" s="5"/>
    </row>
    <row r="10566" spans="40:168">
      <c r="AN10566" s="14"/>
      <c r="AO10566" s="14"/>
      <c r="AP10566" s="5"/>
      <c r="AQ10566" s="25"/>
      <c r="AR10566" s="25"/>
      <c r="AS10566" s="96"/>
      <c r="AT10566" s="83"/>
      <c r="AU10566" s="14"/>
      <c r="AX10566" s="83"/>
      <c r="AY10566" s="83"/>
      <c r="AZ10566" s="83"/>
      <c r="BA10566" s="83"/>
      <c r="BJ10566" s="54"/>
      <c r="BK10566" s="22"/>
      <c r="BL10566" s="24"/>
      <c r="BP10566" s="23"/>
      <c r="BQ10566" s="24"/>
      <c r="BR10566" s="22"/>
      <c r="BS10566" s="24"/>
      <c r="BT10566" s="24"/>
      <c r="BU10566" s="23"/>
      <c r="BV10566" s="26"/>
      <c r="BX10566" s="6"/>
      <c r="BY10566" s="24"/>
      <c r="BZ10566" s="109"/>
      <c r="CA10566" s="66"/>
      <c r="CB10566" s="5"/>
      <c r="CC10566" s="68"/>
      <c r="CD10566" s="67"/>
      <c r="CE10566" s="67"/>
      <c r="CF10566" s="64"/>
      <c r="CG10566" s="5"/>
      <c r="CH10566" s="69"/>
      <c r="CI10566" s="6"/>
      <c r="CJ10566" s="5"/>
      <c r="CK10566" s="25"/>
      <c r="CL10566" s="5"/>
      <c r="DN10566" s="14"/>
      <c r="DO10566" s="14"/>
      <c r="DP10566" s="5"/>
      <c r="DQ10566" s="25"/>
      <c r="DR10566" s="25"/>
      <c r="DS10566" s="96"/>
      <c r="DT10566" s="83"/>
      <c r="DU10566" s="14"/>
      <c r="DX10566" s="83"/>
      <c r="DY10566" s="83"/>
      <c r="DZ10566" s="83"/>
      <c r="EA10566" s="83"/>
      <c r="EJ10566" s="54"/>
      <c r="EK10566" s="22"/>
      <c r="EL10566" s="24"/>
      <c r="EP10566" s="23"/>
      <c r="EQ10566" s="24"/>
      <c r="ER10566" s="22"/>
      <c r="ES10566" s="24"/>
      <c r="ET10566" s="24"/>
      <c r="EU10566" s="23"/>
      <c r="EV10566" s="26"/>
      <c r="EX10566" s="6"/>
      <c r="EY10566" s="24"/>
      <c r="EZ10566" s="109"/>
      <c r="FA10566" s="66"/>
      <c r="FB10566" s="5"/>
      <c r="FC10566" s="68"/>
      <c r="FD10566" s="67"/>
      <c r="FE10566" s="67"/>
      <c r="FF10566" s="64"/>
      <c r="FG10566" s="5"/>
      <c r="FH10566" s="69"/>
      <c r="FI10566" s="6"/>
      <c r="FJ10566" s="5"/>
      <c r="FK10566" s="25"/>
      <c r="FL10566" s="5"/>
    </row>
    <row r="10567" spans="40:168">
      <c r="AN10567" s="14"/>
      <c r="AO10567" s="14"/>
      <c r="AP10567" s="5"/>
      <c r="AQ10567" s="25"/>
      <c r="AR10567" s="25"/>
      <c r="AS10567" s="96"/>
      <c r="AT10567" s="83"/>
      <c r="AU10567" s="14"/>
      <c r="AX10567" s="83"/>
      <c r="AY10567" s="83"/>
      <c r="AZ10567" s="83"/>
      <c r="BA10567" s="83"/>
      <c r="BJ10567" s="54"/>
      <c r="BK10567" s="22"/>
      <c r="BL10567" s="24"/>
      <c r="BP10567" s="23"/>
      <c r="BQ10567" s="24"/>
      <c r="BR10567" s="22"/>
      <c r="BS10567" s="24"/>
      <c r="BT10567" s="24"/>
      <c r="BU10567" s="23"/>
      <c r="BV10567" s="26"/>
      <c r="BX10567" s="6"/>
      <c r="BY10567" s="24"/>
      <c r="BZ10567" s="109"/>
      <c r="CA10567" s="66"/>
      <c r="CB10567" s="5"/>
      <c r="CC10567" s="68"/>
      <c r="CD10567" s="67"/>
      <c r="CE10567" s="67"/>
      <c r="CF10567" s="64"/>
      <c r="CG10567" s="5"/>
      <c r="CH10567" s="69"/>
      <c r="CI10567" s="6"/>
      <c r="CJ10567" s="5"/>
      <c r="CK10567" s="25"/>
      <c r="CL10567" s="5"/>
      <c r="DN10567" s="14"/>
      <c r="DO10567" s="14"/>
      <c r="DP10567" s="5"/>
      <c r="DQ10567" s="25"/>
      <c r="DR10567" s="25"/>
      <c r="DS10567" s="96"/>
      <c r="DT10567" s="83"/>
      <c r="DU10567" s="14"/>
      <c r="DX10567" s="83"/>
      <c r="DY10567" s="83"/>
      <c r="DZ10567" s="83"/>
      <c r="EA10567" s="83"/>
      <c r="EJ10567" s="54"/>
      <c r="EK10567" s="22"/>
      <c r="EL10567" s="24"/>
      <c r="EP10567" s="23"/>
      <c r="EQ10567" s="24"/>
      <c r="ER10567" s="22"/>
      <c r="ES10567" s="24"/>
      <c r="ET10567" s="24"/>
      <c r="EU10567" s="23"/>
      <c r="EV10567" s="26"/>
      <c r="EX10567" s="6"/>
      <c r="EY10567" s="24"/>
      <c r="EZ10567" s="109"/>
      <c r="FA10567" s="66"/>
      <c r="FB10567" s="5"/>
      <c r="FC10567" s="68"/>
      <c r="FD10567" s="67"/>
      <c r="FE10567" s="67"/>
      <c r="FF10567" s="64"/>
      <c r="FG10567" s="5"/>
      <c r="FH10567" s="69"/>
      <c r="FI10567" s="6"/>
      <c r="FJ10567" s="5"/>
      <c r="FK10567" s="25"/>
      <c r="FL10567" s="5"/>
    </row>
    <row r="10568" spans="40:168">
      <c r="AN10568" s="14"/>
      <c r="AO10568" s="14"/>
      <c r="AP10568" s="5"/>
      <c r="AQ10568" s="25"/>
      <c r="AR10568" s="25"/>
      <c r="AS10568" s="96"/>
      <c r="AT10568" s="83"/>
      <c r="AU10568" s="14"/>
      <c r="AX10568" s="83"/>
      <c r="AY10568" s="83"/>
      <c r="AZ10568" s="83"/>
      <c r="BA10568" s="83"/>
      <c r="BJ10568" s="54"/>
      <c r="BK10568" s="22"/>
      <c r="BL10568" s="24"/>
      <c r="BP10568" s="23"/>
      <c r="BQ10568" s="24"/>
      <c r="BR10568" s="22"/>
      <c r="BS10568" s="24"/>
      <c r="BT10568" s="24"/>
      <c r="BU10568" s="23"/>
      <c r="BV10568" s="26"/>
      <c r="BX10568" s="6"/>
      <c r="BY10568" s="24"/>
      <c r="BZ10568" s="109"/>
      <c r="CA10568" s="66"/>
      <c r="CB10568" s="5"/>
      <c r="CC10568" s="68"/>
      <c r="CD10568" s="67"/>
      <c r="CE10568" s="67"/>
      <c r="CF10568" s="64"/>
      <c r="CG10568" s="5"/>
      <c r="CH10568" s="69"/>
      <c r="CI10568" s="6"/>
      <c r="CJ10568" s="5"/>
      <c r="CK10568" s="25"/>
      <c r="CL10568" s="5"/>
      <c r="DN10568" s="14"/>
      <c r="DO10568" s="14"/>
      <c r="DP10568" s="5"/>
      <c r="DQ10568" s="25"/>
      <c r="DR10568" s="25"/>
      <c r="DS10568" s="96"/>
      <c r="DT10568" s="83"/>
      <c r="DU10568" s="14"/>
      <c r="DX10568" s="83"/>
      <c r="DY10568" s="83"/>
      <c r="DZ10568" s="83"/>
      <c r="EA10568" s="83"/>
      <c r="EJ10568" s="54"/>
      <c r="EK10568" s="22"/>
      <c r="EL10568" s="24"/>
      <c r="EP10568" s="23"/>
      <c r="EQ10568" s="24"/>
      <c r="ER10568" s="22"/>
      <c r="ES10568" s="24"/>
      <c r="ET10568" s="24"/>
      <c r="EU10568" s="23"/>
      <c r="EV10568" s="26"/>
      <c r="EX10568" s="6"/>
      <c r="EY10568" s="24"/>
      <c r="EZ10568" s="109"/>
      <c r="FA10568" s="66"/>
      <c r="FB10568" s="5"/>
      <c r="FC10568" s="68"/>
      <c r="FD10568" s="67"/>
      <c r="FE10568" s="67"/>
      <c r="FF10568" s="64"/>
      <c r="FG10568" s="5"/>
      <c r="FH10568" s="69"/>
      <c r="FI10568" s="6"/>
      <c r="FJ10568" s="5"/>
      <c r="FK10568" s="25"/>
      <c r="FL10568" s="5"/>
    </row>
    <row r="10569" spans="40:168">
      <c r="AN10569" s="14"/>
      <c r="AO10569" s="14"/>
      <c r="AP10569" s="5"/>
      <c r="AQ10569" s="25"/>
      <c r="AR10569" s="25"/>
      <c r="AS10569" s="96"/>
      <c r="AT10569" s="83"/>
      <c r="AU10569" s="14"/>
      <c r="AX10569" s="83"/>
      <c r="AY10569" s="83"/>
      <c r="AZ10569" s="83"/>
      <c r="BA10569" s="83"/>
      <c r="BJ10569" s="54"/>
      <c r="BK10569" s="22"/>
      <c r="BL10569" s="24"/>
      <c r="BP10569" s="23"/>
      <c r="BQ10569" s="24"/>
      <c r="BR10569" s="22"/>
      <c r="BS10569" s="24"/>
      <c r="BT10569" s="24"/>
      <c r="BU10569" s="23"/>
      <c r="BV10569" s="26"/>
      <c r="BX10569" s="6"/>
      <c r="BY10569" s="24"/>
      <c r="BZ10569" s="109"/>
      <c r="CA10569" s="66"/>
      <c r="CB10569" s="5"/>
      <c r="CC10569" s="68"/>
      <c r="CD10569" s="67"/>
      <c r="CE10569" s="67"/>
      <c r="CF10569" s="64"/>
      <c r="CG10569" s="5"/>
      <c r="CH10569" s="69"/>
      <c r="CI10569" s="6"/>
      <c r="CJ10569" s="5"/>
      <c r="CK10569" s="25"/>
      <c r="CL10569" s="5"/>
      <c r="DN10569" s="14"/>
      <c r="DO10569" s="14"/>
      <c r="DP10569" s="5"/>
      <c r="DQ10569" s="25"/>
      <c r="DR10569" s="25"/>
      <c r="DS10569" s="96"/>
      <c r="DT10569" s="83"/>
      <c r="DU10569" s="14"/>
      <c r="DX10569" s="83"/>
      <c r="DY10569" s="83"/>
      <c r="DZ10569" s="83"/>
      <c r="EA10569" s="83"/>
      <c r="EJ10569" s="54"/>
      <c r="EK10569" s="22"/>
      <c r="EL10569" s="24"/>
      <c r="EP10569" s="23"/>
      <c r="EQ10569" s="24"/>
      <c r="ER10569" s="22"/>
      <c r="ES10569" s="24"/>
      <c r="ET10569" s="24"/>
      <c r="EU10569" s="23"/>
      <c r="EV10569" s="26"/>
      <c r="EX10569" s="6"/>
      <c r="EY10569" s="24"/>
      <c r="EZ10569" s="109"/>
      <c r="FA10569" s="66"/>
      <c r="FB10569" s="5"/>
      <c r="FC10569" s="68"/>
      <c r="FD10569" s="67"/>
      <c r="FE10569" s="67"/>
      <c r="FF10569" s="64"/>
      <c r="FG10569" s="5"/>
      <c r="FH10569" s="69"/>
      <c r="FI10569" s="6"/>
      <c r="FJ10569" s="5"/>
      <c r="FK10569" s="25"/>
      <c r="FL10569" s="5"/>
    </row>
    <row r="10570" spans="40:168">
      <c r="AN10570" s="14"/>
      <c r="AO10570" s="14"/>
      <c r="AP10570" s="5"/>
      <c r="AQ10570" s="25"/>
      <c r="AR10570" s="25"/>
      <c r="AS10570" s="96"/>
      <c r="AT10570" s="83"/>
      <c r="AU10570" s="14"/>
      <c r="AX10570" s="83"/>
      <c r="AY10570" s="83"/>
      <c r="AZ10570" s="83"/>
      <c r="BA10570" s="83"/>
      <c r="BJ10570" s="54"/>
      <c r="BK10570" s="22"/>
      <c r="BL10570" s="24"/>
      <c r="BP10570" s="23"/>
      <c r="BQ10570" s="24"/>
      <c r="BR10570" s="22"/>
      <c r="BS10570" s="24"/>
      <c r="BT10570" s="24"/>
      <c r="BU10570" s="23"/>
      <c r="BV10570" s="26"/>
      <c r="BX10570" s="6"/>
      <c r="BY10570" s="24"/>
      <c r="BZ10570" s="109"/>
      <c r="CA10570" s="66"/>
      <c r="CB10570" s="5"/>
      <c r="CC10570" s="68"/>
      <c r="CD10570" s="67"/>
      <c r="CE10570" s="67"/>
      <c r="CF10570" s="64"/>
      <c r="CG10570" s="5"/>
      <c r="CH10570" s="69"/>
      <c r="CI10570" s="6"/>
      <c r="CJ10570" s="5"/>
      <c r="CK10570" s="25"/>
      <c r="CL10570" s="5"/>
      <c r="DN10570" s="14"/>
      <c r="DO10570" s="14"/>
      <c r="DP10570" s="5"/>
      <c r="DQ10570" s="25"/>
      <c r="DR10570" s="25"/>
      <c r="DS10570" s="96"/>
      <c r="DT10570" s="83"/>
      <c r="DU10570" s="14"/>
      <c r="DX10570" s="83"/>
      <c r="DY10570" s="83"/>
      <c r="DZ10570" s="83"/>
      <c r="EA10570" s="83"/>
      <c r="EJ10570" s="54"/>
      <c r="EK10570" s="22"/>
      <c r="EL10570" s="24"/>
      <c r="EP10570" s="23"/>
      <c r="EQ10570" s="24"/>
      <c r="ER10570" s="22"/>
      <c r="ES10570" s="24"/>
      <c r="ET10570" s="24"/>
      <c r="EU10570" s="23"/>
      <c r="EV10570" s="26"/>
      <c r="EX10570" s="6"/>
      <c r="EY10570" s="24"/>
      <c r="EZ10570" s="109"/>
      <c r="FA10570" s="66"/>
      <c r="FB10570" s="5"/>
      <c r="FC10570" s="68"/>
      <c r="FD10570" s="67"/>
      <c r="FE10570" s="67"/>
      <c r="FF10570" s="64"/>
      <c r="FG10570" s="5"/>
      <c r="FH10570" s="69"/>
      <c r="FI10570" s="6"/>
      <c r="FJ10570" s="5"/>
      <c r="FK10570" s="25"/>
      <c r="FL10570" s="5"/>
    </row>
    <row r="10571" spans="40:168">
      <c r="AN10571" s="14"/>
      <c r="AO10571" s="14"/>
      <c r="AP10571" s="5"/>
      <c r="AQ10571" s="25"/>
      <c r="AR10571" s="25"/>
      <c r="AS10571" s="96"/>
      <c r="AT10571" s="83"/>
      <c r="AU10571" s="14"/>
      <c r="AX10571" s="83"/>
      <c r="AY10571" s="83"/>
      <c r="AZ10571" s="83"/>
      <c r="BA10571" s="83"/>
      <c r="BJ10571" s="54"/>
      <c r="BK10571" s="22"/>
      <c r="BL10571" s="24"/>
      <c r="BP10571" s="23"/>
      <c r="BQ10571" s="24"/>
      <c r="BR10571" s="22"/>
      <c r="BS10571" s="24"/>
      <c r="BT10571" s="24"/>
      <c r="BU10571" s="23"/>
      <c r="BV10571" s="26"/>
      <c r="BX10571" s="6"/>
      <c r="BY10571" s="24"/>
      <c r="BZ10571" s="109"/>
      <c r="CA10571" s="66"/>
      <c r="CB10571" s="5"/>
      <c r="CC10571" s="68"/>
      <c r="CD10571" s="67"/>
      <c r="CE10571" s="67"/>
      <c r="CF10571" s="64"/>
      <c r="CG10571" s="5"/>
      <c r="CH10571" s="69"/>
      <c r="CI10571" s="6"/>
      <c r="CJ10571" s="5"/>
      <c r="CK10571" s="25"/>
      <c r="CL10571" s="5"/>
      <c r="DN10571" s="14"/>
      <c r="DO10571" s="14"/>
      <c r="DP10571" s="5"/>
      <c r="DQ10571" s="25"/>
      <c r="DR10571" s="25"/>
      <c r="DS10571" s="96"/>
      <c r="DT10571" s="83"/>
      <c r="DU10571" s="14"/>
      <c r="DX10571" s="83"/>
      <c r="DY10571" s="83"/>
      <c r="DZ10571" s="83"/>
      <c r="EA10571" s="83"/>
      <c r="EJ10571" s="54"/>
      <c r="EK10571" s="22"/>
      <c r="EL10571" s="24"/>
      <c r="EP10571" s="23"/>
      <c r="EQ10571" s="24"/>
      <c r="ER10571" s="22"/>
      <c r="ES10571" s="24"/>
      <c r="ET10571" s="24"/>
      <c r="EU10571" s="23"/>
      <c r="EV10571" s="26"/>
      <c r="EX10571" s="6"/>
      <c r="EY10571" s="24"/>
      <c r="EZ10571" s="109"/>
      <c r="FA10571" s="66"/>
      <c r="FB10571" s="5"/>
      <c r="FC10571" s="68"/>
      <c r="FD10571" s="67"/>
      <c r="FE10571" s="67"/>
      <c r="FF10571" s="64"/>
      <c r="FG10571" s="5"/>
      <c r="FH10571" s="69"/>
      <c r="FI10571" s="6"/>
      <c r="FJ10571" s="5"/>
      <c r="FK10571" s="25"/>
      <c r="FL10571" s="5"/>
    </row>
    <row r="10572" spans="40:168">
      <c r="AN10572" s="14"/>
      <c r="AO10572" s="14"/>
      <c r="AP10572" s="5"/>
      <c r="AQ10572" s="25"/>
      <c r="AR10572" s="25"/>
      <c r="AS10572" s="96"/>
      <c r="AT10572" s="83"/>
      <c r="AU10572" s="14"/>
      <c r="AX10572" s="83"/>
      <c r="AY10572" s="83"/>
      <c r="AZ10572" s="83"/>
      <c r="BA10572" s="83"/>
      <c r="BJ10572" s="54"/>
      <c r="BK10572" s="22"/>
      <c r="BL10572" s="24"/>
      <c r="BP10572" s="23"/>
      <c r="BQ10572" s="24"/>
      <c r="BR10572" s="22"/>
      <c r="BS10572" s="24"/>
      <c r="BT10572" s="24"/>
      <c r="BU10572" s="23"/>
      <c r="BV10572" s="26"/>
      <c r="BX10572" s="6"/>
      <c r="BY10572" s="24"/>
      <c r="BZ10572" s="109"/>
      <c r="CA10572" s="66"/>
      <c r="CB10572" s="5"/>
      <c r="CC10572" s="68"/>
      <c r="CD10572" s="67"/>
      <c r="CE10572" s="67"/>
      <c r="CF10572" s="64"/>
      <c r="CG10572" s="5"/>
      <c r="CH10572" s="69"/>
      <c r="CI10572" s="6"/>
      <c r="CJ10572" s="5"/>
      <c r="CK10572" s="25"/>
      <c r="CL10572" s="5"/>
      <c r="DN10572" s="14"/>
      <c r="DO10572" s="14"/>
      <c r="DP10572" s="5"/>
      <c r="DQ10572" s="25"/>
      <c r="DR10572" s="25"/>
      <c r="DS10572" s="96"/>
      <c r="DT10572" s="83"/>
      <c r="DU10572" s="14"/>
      <c r="DX10572" s="83"/>
      <c r="DY10572" s="83"/>
      <c r="DZ10572" s="83"/>
      <c r="EA10572" s="83"/>
      <c r="EJ10572" s="54"/>
      <c r="EK10572" s="22"/>
      <c r="EL10572" s="24"/>
      <c r="EP10572" s="23"/>
      <c r="EQ10572" s="24"/>
      <c r="ER10572" s="22"/>
      <c r="ES10572" s="24"/>
      <c r="ET10572" s="24"/>
      <c r="EU10572" s="23"/>
      <c r="EV10572" s="26"/>
      <c r="EX10572" s="6"/>
      <c r="EY10572" s="24"/>
      <c r="EZ10572" s="109"/>
      <c r="FA10572" s="66"/>
      <c r="FB10572" s="5"/>
      <c r="FC10572" s="68"/>
      <c r="FD10572" s="67"/>
      <c r="FE10572" s="67"/>
      <c r="FF10572" s="64"/>
      <c r="FG10572" s="5"/>
      <c r="FH10572" s="69"/>
      <c r="FI10572" s="6"/>
      <c r="FJ10572" s="5"/>
      <c r="FK10572" s="25"/>
      <c r="FL10572" s="5"/>
    </row>
    <row r="10573" spans="40:168">
      <c r="AN10573" s="14"/>
      <c r="AO10573" s="14"/>
      <c r="AP10573" s="5"/>
      <c r="AQ10573" s="25"/>
      <c r="AR10573" s="25"/>
      <c r="AS10573" s="96"/>
      <c r="AT10573" s="83"/>
      <c r="AU10573" s="14"/>
      <c r="AX10573" s="83"/>
      <c r="AY10573" s="83"/>
      <c r="AZ10573" s="83"/>
      <c r="BA10573" s="83"/>
      <c r="BJ10573" s="54"/>
      <c r="BK10573" s="22"/>
      <c r="BL10573" s="24"/>
      <c r="BP10573" s="23"/>
      <c r="BQ10573" s="24"/>
      <c r="BR10573" s="22"/>
      <c r="BS10573" s="24"/>
      <c r="BT10573" s="24"/>
      <c r="BU10573" s="23"/>
      <c r="BV10573" s="26"/>
      <c r="BX10573" s="6"/>
      <c r="BY10573" s="24"/>
      <c r="BZ10573" s="109"/>
      <c r="CA10573" s="66"/>
      <c r="CB10573" s="5"/>
      <c r="CC10573" s="68"/>
      <c r="CD10573" s="67"/>
      <c r="CE10573" s="67"/>
      <c r="CF10573" s="64"/>
      <c r="CG10573" s="5"/>
      <c r="CH10573" s="69"/>
      <c r="CI10573" s="6"/>
      <c r="CJ10573" s="5"/>
      <c r="CK10573" s="25"/>
      <c r="CL10573" s="5"/>
      <c r="DN10573" s="14"/>
      <c r="DO10573" s="14"/>
      <c r="DP10573" s="5"/>
      <c r="DQ10573" s="25"/>
      <c r="DR10573" s="25"/>
      <c r="DS10573" s="96"/>
      <c r="DT10573" s="83"/>
      <c r="DU10573" s="14"/>
      <c r="DX10573" s="83"/>
      <c r="DY10573" s="83"/>
      <c r="DZ10573" s="83"/>
      <c r="EA10573" s="83"/>
      <c r="EJ10573" s="54"/>
      <c r="EK10573" s="22"/>
      <c r="EL10573" s="24"/>
      <c r="EP10573" s="23"/>
      <c r="EQ10573" s="24"/>
      <c r="ER10573" s="22"/>
      <c r="ES10573" s="24"/>
      <c r="ET10573" s="24"/>
      <c r="EU10573" s="23"/>
      <c r="EV10573" s="26"/>
      <c r="EX10573" s="6"/>
      <c r="EY10573" s="24"/>
      <c r="EZ10573" s="109"/>
      <c r="FA10573" s="66"/>
      <c r="FB10573" s="5"/>
      <c r="FC10573" s="68"/>
      <c r="FD10573" s="67"/>
      <c r="FE10573" s="67"/>
      <c r="FF10573" s="64"/>
      <c r="FG10573" s="5"/>
      <c r="FH10573" s="69"/>
      <c r="FI10573" s="6"/>
      <c r="FJ10573" s="5"/>
      <c r="FK10573" s="25"/>
      <c r="FL10573" s="5"/>
    </row>
    <row r="10574" spans="40:168">
      <c r="AN10574" s="14"/>
      <c r="AO10574" s="14"/>
      <c r="AP10574" s="5"/>
      <c r="AQ10574" s="25"/>
      <c r="AR10574" s="25"/>
      <c r="AS10574" s="96"/>
      <c r="AT10574" s="83"/>
      <c r="AU10574" s="14"/>
      <c r="AX10574" s="83"/>
      <c r="AY10574" s="83"/>
      <c r="AZ10574" s="83"/>
      <c r="BA10574" s="83"/>
      <c r="BJ10574" s="54"/>
      <c r="BK10574" s="22"/>
      <c r="BL10574" s="24"/>
      <c r="BP10574" s="23"/>
      <c r="BQ10574" s="24"/>
      <c r="BR10574" s="22"/>
      <c r="BS10574" s="24"/>
      <c r="BT10574" s="24"/>
      <c r="BU10574" s="23"/>
      <c r="BV10574" s="26"/>
      <c r="BX10574" s="6"/>
      <c r="BY10574" s="24"/>
      <c r="BZ10574" s="109"/>
      <c r="CA10574" s="66"/>
      <c r="CB10574" s="5"/>
      <c r="CC10574" s="68"/>
      <c r="CD10574" s="67"/>
      <c r="CE10574" s="67"/>
      <c r="CF10574" s="64"/>
      <c r="CG10574" s="5"/>
      <c r="CH10574" s="69"/>
      <c r="CI10574" s="6"/>
      <c r="CJ10574" s="5"/>
      <c r="CK10574" s="25"/>
      <c r="CL10574" s="5"/>
      <c r="DN10574" s="14"/>
      <c r="DO10574" s="14"/>
      <c r="DP10574" s="5"/>
      <c r="DQ10574" s="25"/>
      <c r="DR10574" s="25"/>
      <c r="DS10574" s="96"/>
      <c r="DT10574" s="83"/>
      <c r="DU10574" s="14"/>
      <c r="DX10574" s="83"/>
      <c r="DY10574" s="83"/>
      <c r="DZ10574" s="83"/>
      <c r="EA10574" s="83"/>
      <c r="EJ10574" s="54"/>
      <c r="EK10574" s="22"/>
      <c r="EL10574" s="24"/>
      <c r="EP10574" s="23"/>
      <c r="EQ10574" s="24"/>
      <c r="ER10574" s="22"/>
      <c r="ES10574" s="24"/>
      <c r="ET10574" s="24"/>
      <c r="EU10574" s="23"/>
      <c r="EV10574" s="26"/>
      <c r="EX10574" s="6"/>
      <c r="EY10574" s="24"/>
      <c r="EZ10574" s="109"/>
      <c r="FA10574" s="66"/>
      <c r="FB10574" s="5"/>
      <c r="FC10574" s="68"/>
      <c r="FD10574" s="67"/>
      <c r="FE10574" s="67"/>
      <c r="FF10574" s="64"/>
      <c r="FG10574" s="5"/>
      <c r="FH10574" s="69"/>
      <c r="FI10574" s="6"/>
      <c r="FJ10574" s="5"/>
      <c r="FK10574" s="25"/>
      <c r="FL10574" s="5"/>
    </row>
    <row r="10575" spans="40:168">
      <c r="AN10575" s="14"/>
      <c r="AO10575" s="14"/>
      <c r="AP10575" s="5"/>
      <c r="AQ10575" s="25"/>
      <c r="AR10575" s="25"/>
      <c r="AS10575" s="96"/>
      <c r="AT10575" s="83"/>
      <c r="AU10575" s="14"/>
      <c r="AX10575" s="83"/>
      <c r="AY10575" s="83"/>
      <c r="AZ10575" s="83"/>
      <c r="BA10575" s="83"/>
      <c r="BJ10575" s="54"/>
      <c r="BK10575" s="22"/>
      <c r="BL10575" s="24"/>
      <c r="BP10575" s="23"/>
      <c r="BQ10575" s="24"/>
      <c r="BR10575" s="22"/>
      <c r="BS10575" s="24"/>
      <c r="BT10575" s="24"/>
      <c r="BU10575" s="23"/>
      <c r="BV10575" s="26"/>
      <c r="BX10575" s="6"/>
      <c r="BY10575" s="24"/>
      <c r="BZ10575" s="109"/>
      <c r="CA10575" s="66"/>
      <c r="CB10575" s="5"/>
      <c r="CC10575" s="68"/>
      <c r="CD10575" s="67"/>
      <c r="CE10575" s="67"/>
      <c r="CF10575" s="64"/>
      <c r="CG10575" s="5"/>
      <c r="CH10575" s="69"/>
      <c r="CI10575" s="6"/>
      <c r="CJ10575" s="5"/>
      <c r="CK10575" s="25"/>
      <c r="CL10575" s="5"/>
      <c r="DN10575" s="14"/>
      <c r="DO10575" s="14"/>
      <c r="DP10575" s="5"/>
      <c r="DQ10575" s="25"/>
      <c r="DR10575" s="25"/>
      <c r="DS10575" s="96"/>
      <c r="DT10575" s="83"/>
      <c r="DU10575" s="14"/>
      <c r="DX10575" s="83"/>
      <c r="DY10575" s="83"/>
      <c r="DZ10575" s="83"/>
      <c r="EA10575" s="83"/>
      <c r="EJ10575" s="54"/>
      <c r="EK10575" s="22"/>
      <c r="EL10575" s="24"/>
      <c r="EP10575" s="23"/>
      <c r="EQ10575" s="24"/>
      <c r="ER10575" s="22"/>
      <c r="ES10575" s="24"/>
      <c r="ET10575" s="24"/>
      <c r="EU10575" s="23"/>
      <c r="EV10575" s="26"/>
      <c r="EX10575" s="6"/>
      <c r="EY10575" s="24"/>
      <c r="EZ10575" s="109"/>
      <c r="FA10575" s="66"/>
      <c r="FB10575" s="5"/>
      <c r="FC10575" s="68"/>
      <c r="FD10575" s="67"/>
      <c r="FE10575" s="67"/>
      <c r="FF10575" s="64"/>
      <c r="FG10575" s="5"/>
      <c r="FH10575" s="69"/>
      <c r="FI10575" s="6"/>
      <c r="FJ10575" s="5"/>
      <c r="FK10575" s="25"/>
      <c r="FL10575" s="5"/>
    </row>
    <row r="10576" spans="40:168">
      <c r="AN10576" s="14"/>
      <c r="AO10576" s="14"/>
      <c r="AP10576" s="5"/>
      <c r="AQ10576" s="25"/>
      <c r="AR10576" s="25"/>
      <c r="AS10576" s="96"/>
      <c r="AT10576" s="83"/>
      <c r="AU10576" s="14"/>
      <c r="AX10576" s="83"/>
      <c r="AY10576" s="83"/>
      <c r="AZ10576" s="83"/>
      <c r="BA10576" s="83"/>
      <c r="BJ10576" s="54"/>
      <c r="BK10576" s="22"/>
      <c r="BL10576" s="24"/>
      <c r="BP10576" s="23"/>
      <c r="BQ10576" s="24"/>
      <c r="BR10576" s="22"/>
      <c r="BS10576" s="24"/>
      <c r="BT10576" s="24"/>
      <c r="BU10576" s="23"/>
      <c r="BV10576" s="26"/>
      <c r="BX10576" s="6"/>
      <c r="BY10576" s="24"/>
      <c r="BZ10576" s="109"/>
      <c r="CA10576" s="66"/>
      <c r="CB10576" s="5"/>
      <c r="CC10576" s="68"/>
      <c r="CD10576" s="67"/>
      <c r="CE10576" s="67"/>
      <c r="CF10576" s="64"/>
      <c r="CG10576" s="5"/>
      <c r="CH10576" s="69"/>
      <c r="CI10576" s="6"/>
      <c r="CJ10576" s="5"/>
      <c r="CK10576" s="25"/>
      <c r="CL10576" s="5"/>
      <c r="DN10576" s="14"/>
      <c r="DO10576" s="14"/>
      <c r="DP10576" s="5"/>
      <c r="DQ10576" s="25"/>
      <c r="DR10576" s="25"/>
      <c r="DS10576" s="96"/>
      <c r="DT10576" s="83"/>
      <c r="DU10576" s="14"/>
      <c r="DX10576" s="83"/>
      <c r="DY10576" s="83"/>
      <c r="DZ10576" s="83"/>
      <c r="EA10576" s="83"/>
      <c r="EJ10576" s="54"/>
      <c r="EK10576" s="22"/>
      <c r="EL10576" s="24"/>
      <c r="EP10576" s="23"/>
      <c r="EQ10576" s="24"/>
      <c r="ER10576" s="22"/>
      <c r="ES10576" s="24"/>
      <c r="ET10576" s="24"/>
      <c r="EU10576" s="23"/>
      <c r="EV10576" s="26"/>
      <c r="EX10576" s="6"/>
      <c r="EY10576" s="24"/>
      <c r="EZ10576" s="109"/>
      <c r="FA10576" s="66"/>
      <c r="FB10576" s="5"/>
      <c r="FC10576" s="68"/>
      <c r="FD10576" s="67"/>
      <c r="FE10576" s="67"/>
      <c r="FF10576" s="64"/>
      <c r="FG10576" s="5"/>
      <c r="FH10576" s="69"/>
      <c r="FI10576" s="6"/>
      <c r="FJ10576" s="5"/>
      <c r="FK10576" s="25"/>
      <c r="FL10576" s="5"/>
    </row>
    <row r="10577" spans="40:168">
      <c r="AN10577" s="14"/>
      <c r="AO10577" s="14"/>
      <c r="AP10577" s="5"/>
      <c r="AQ10577" s="25"/>
      <c r="AR10577" s="25"/>
      <c r="AS10577" s="96"/>
      <c r="AT10577" s="83"/>
      <c r="AU10577" s="14"/>
      <c r="AX10577" s="83"/>
      <c r="AY10577" s="83"/>
      <c r="AZ10577" s="83"/>
      <c r="BA10577" s="83"/>
      <c r="BJ10577" s="54"/>
      <c r="BK10577" s="22"/>
      <c r="BL10577" s="24"/>
      <c r="BP10577" s="23"/>
      <c r="BQ10577" s="24"/>
      <c r="BR10577" s="22"/>
      <c r="BS10577" s="24"/>
      <c r="BT10577" s="24"/>
      <c r="BU10577" s="23"/>
      <c r="BV10577" s="26"/>
      <c r="BX10577" s="6"/>
      <c r="BY10577" s="24"/>
      <c r="BZ10577" s="109"/>
      <c r="CA10577" s="66"/>
      <c r="CB10577" s="5"/>
      <c r="CC10577" s="68"/>
      <c r="CD10577" s="67"/>
      <c r="CE10577" s="67"/>
      <c r="CF10577" s="64"/>
      <c r="CG10577" s="5"/>
      <c r="CH10577" s="69"/>
      <c r="CI10577" s="6"/>
      <c r="CJ10577" s="5"/>
      <c r="CK10577" s="25"/>
      <c r="CL10577" s="5"/>
      <c r="DN10577" s="14"/>
      <c r="DO10577" s="14"/>
      <c r="DP10577" s="5"/>
      <c r="DQ10577" s="25"/>
      <c r="DR10577" s="25"/>
      <c r="DS10577" s="96"/>
      <c r="DT10577" s="83"/>
      <c r="DU10577" s="14"/>
      <c r="DX10577" s="83"/>
      <c r="DY10577" s="83"/>
      <c r="DZ10577" s="83"/>
      <c r="EA10577" s="83"/>
      <c r="EJ10577" s="54"/>
      <c r="EK10577" s="22"/>
      <c r="EL10577" s="24"/>
      <c r="EP10577" s="23"/>
      <c r="EQ10577" s="24"/>
      <c r="ER10577" s="22"/>
      <c r="ES10577" s="24"/>
      <c r="ET10577" s="24"/>
      <c r="EU10577" s="23"/>
      <c r="EV10577" s="26"/>
      <c r="EX10577" s="6"/>
      <c r="EY10577" s="24"/>
      <c r="EZ10577" s="109"/>
      <c r="FA10577" s="66"/>
      <c r="FB10577" s="5"/>
      <c r="FC10577" s="68"/>
      <c r="FD10577" s="67"/>
      <c r="FE10577" s="67"/>
      <c r="FF10577" s="64"/>
      <c r="FG10577" s="5"/>
      <c r="FH10577" s="69"/>
      <c r="FI10577" s="6"/>
      <c r="FJ10577" s="5"/>
      <c r="FK10577" s="25"/>
      <c r="FL10577" s="5"/>
    </row>
    <row r="10578" spans="40:168">
      <c r="AN10578" s="14"/>
      <c r="AO10578" s="14"/>
      <c r="AP10578" s="5"/>
      <c r="AQ10578" s="25"/>
      <c r="AR10578" s="25"/>
      <c r="AS10578" s="96"/>
      <c r="AT10578" s="83"/>
      <c r="AU10578" s="14"/>
      <c r="AX10578" s="83"/>
      <c r="AY10578" s="83"/>
      <c r="AZ10578" s="83"/>
      <c r="BA10578" s="83"/>
      <c r="BJ10578" s="54"/>
      <c r="BK10578" s="22"/>
      <c r="BL10578" s="24"/>
      <c r="BP10578" s="23"/>
      <c r="BQ10578" s="24"/>
      <c r="BR10578" s="22"/>
      <c r="BS10578" s="24"/>
      <c r="BT10578" s="24"/>
      <c r="BU10578" s="23"/>
      <c r="BV10578" s="26"/>
      <c r="BX10578" s="6"/>
      <c r="BY10578" s="24"/>
      <c r="BZ10578" s="109"/>
      <c r="CA10578" s="66"/>
      <c r="CB10578" s="5"/>
      <c r="CC10578" s="68"/>
      <c r="CD10578" s="67"/>
      <c r="CE10578" s="67"/>
      <c r="CF10578" s="64"/>
      <c r="CG10578" s="5"/>
      <c r="CH10578" s="69"/>
      <c r="CI10578" s="6"/>
      <c r="CJ10578" s="5"/>
      <c r="CK10578" s="25"/>
      <c r="CL10578" s="5"/>
      <c r="DN10578" s="14"/>
      <c r="DO10578" s="14"/>
      <c r="DP10578" s="5"/>
      <c r="DQ10578" s="25"/>
      <c r="DR10578" s="25"/>
      <c r="DS10578" s="96"/>
      <c r="DT10578" s="83"/>
      <c r="DU10578" s="14"/>
      <c r="DX10578" s="83"/>
      <c r="DY10578" s="83"/>
      <c r="DZ10578" s="83"/>
      <c r="EA10578" s="83"/>
      <c r="EJ10578" s="54"/>
      <c r="EK10578" s="22"/>
      <c r="EL10578" s="24"/>
      <c r="EP10578" s="23"/>
      <c r="EQ10578" s="24"/>
      <c r="ER10578" s="22"/>
      <c r="ES10578" s="24"/>
      <c r="ET10578" s="24"/>
      <c r="EU10578" s="23"/>
      <c r="EV10578" s="26"/>
      <c r="EX10578" s="6"/>
      <c r="EY10578" s="24"/>
      <c r="EZ10578" s="109"/>
      <c r="FA10578" s="66"/>
      <c r="FB10578" s="5"/>
      <c r="FC10578" s="68"/>
      <c r="FD10578" s="67"/>
      <c r="FE10578" s="67"/>
      <c r="FF10578" s="64"/>
      <c r="FG10578" s="5"/>
      <c r="FH10578" s="69"/>
      <c r="FI10578" s="6"/>
      <c r="FJ10578" s="5"/>
      <c r="FK10578" s="25"/>
      <c r="FL10578" s="5"/>
    </row>
    <row r="10579" spans="40:168">
      <c r="AN10579" s="14"/>
      <c r="AO10579" s="14"/>
      <c r="AP10579" s="5"/>
      <c r="AQ10579" s="25"/>
      <c r="AR10579" s="25"/>
      <c r="AS10579" s="96"/>
      <c r="AT10579" s="83"/>
      <c r="AU10579" s="14"/>
      <c r="AX10579" s="83"/>
      <c r="AY10579" s="83"/>
      <c r="AZ10579" s="83"/>
      <c r="BA10579" s="83"/>
      <c r="BJ10579" s="54"/>
      <c r="BK10579" s="22"/>
      <c r="BL10579" s="24"/>
      <c r="BP10579" s="23"/>
      <c r="BQ10579" s="24"/>
      <c r="BR10579" s="22"/>
      <c r="BS10579" s="24"/>
      <c r="BT10579" s="24"/>
      <c r="BU10579" s="23"/>
      <c r="BV10579" s="26"/>
      <c r="BX10579" s="6"/>
      <c r="BY10579" s="24"/>
      <c r="BZ10579" s="109"/>
      <c r="CA10579" s="66"/>
      <c r="CB10579" s="5"/>
      <c r="CC10579" s="68"/>
      <c r="CD10579" s="67"/>
      <c r="CE10579" s="67"/>
      <c r="CF10579" s="64"/>
      <c r="CG10579" s="5"/>
      <c r="CH10579" s="69"/>
      <c r="CI10579" s="6"/>
      <c r="CJ10579" s="5"/>
      <c r="CK10579" s="25"/>
      <c r="CL10579" s="5"/>
      <c r="DN10579" s="14"/>
      <c r="DO10579" s="14"/>
      <c r="DP10579" s="5"/>
      <c r="DQ10579" s="25"/>
      <c r="DR10579" s="25"/>
      <c r="DS10579" s="96"/>
      <c r="DT10579" s="83"/>
      <c r="DU10579" s="14"/>
      <c r="DX10579" s="83"/>
      <c r="DY10579" s="83"/>
      <c r="DZ10579" s="83"/>
      <c r="EA10579" s="83"/>
      <c r="EJ10579" s="54"/>
      <c r="EK10579" s="22"/>
      <c r="EL10579" s="24"/>
      <c r="EP10579" s="23"/>
      <c r="EQ10579" s="24"/>
      <c r="ER10579" s="22"/>
      <c r="ES10579" s="24"/>
      <c r="ET10579" s="24"/>
      <c r="EU10579" s="23"/>
      <c r="EV10579" s="26"/>
      <c r="EX10579" s="6"/>
      <c r="EY10579" s="24"/>
      <c r="EZ10579" s="109"/>
      <c r="FA10579" s="66"/>
      <c r="FB10579" s="5"/>
      <c r="FC10579" s="68"/>
      <c r="FD10579" s="67"/>
      <c r="FE10579" s="67"/>
      <c r="FF10579" s="64"/>
      <c r="FG10579" s="5"/>
      <c r="FH10579" s="69"/>
      <c r="FI10579" s="6"/>
      <c r="FJ10579" s="5"/>
      <c r="FK10579" s="25"/>
      <c r="FL10579" s="5"/>
    </row>
    <row r="10580" spans="40:168">
      <c r="AN10580" s="14"/>
      <c r="AO10580" s="14"/>
      <c r="AP10580" s="5"/>
      <c r="AQ10580" s="25"/>
      <c r="AR10580" s="25"/>
      <c r="AS10580" s="96"/>
      <c r="AT10580" s="83"/>
      <c r="AU10580" s="14"/>
      <c r="AX10580" s="83"/>
      <c r="AY10580" s="83"/>
      <c r="AZ10580" s="83"/>
      <c r="BA10580" s="83"/>
      <c r="BJ10580" s="54"/>
      <c r="BK10580" s="22"/>
      <c r="BL10580" s="24"/>
      <c r="BP10580" s="23"/>
      <c r="BQ10580" s="24"/>
      <c r="BR10580" s="22"/>
      <c r="BS10580" s="24"/>
      <c r="BT10580" s="24"/>
      <c r="BU10580" s="23"/>
      <c r="BV10580" s="26"/>
      <c r="BX10580" s="6"/>
      <c r="BY10580" s="24"/>
      <c r="BZ10580" s="109"/>
      <c r="CA10580" s="66"/>
      <c r="CB10580" s="5"/>
      <c r="CC10580" s="68"/>
      <c r="CD10580" s="67"/>
      <c r="CE10580" s="67"/>
      <c r="CF10580" s="64"/>
      <c r="CG10580" s="5"/>
      <c r="CH10580" s="69"/>
      <c r="CI10580" s="6"/>
      <c r="CJ10580" s="5"/>
      <c r="CK10580" s="25"/>
      <c r="CL10580" s="5"/>
      <c r="DN10580" s="14"/>
      <c r="DO10580" s="14"/>
      <c r="DP10580" s="5"/>
      <c r="DQ10580" s="25"/>
      <c r="DR10580" s="25"/>
      <c r="DS10580" s="96"/>
      <c r="DT10580" s="83"/>
      <c r="DU10580" s="14"/>
      <c r="DX10580" s="83"/>
      <c r="DY10580" s="83"/>
      <c r="DZ10580" s="83"/>
      <c r="EA10580" s="83"/>
      <c r="EJ10580" s="54"/>
      <c r="EK10580" s="22"/>
      <c r="EL10580" s="24"/>
      <c r="EP10580" s="23"/>
      <c r="EQ10580" s="24"/>
      <c r="ER10580" s="22"/>
      <c r="ES10580" s="24"/>
      <c r="ET10580" s="24"/>
      <c r="EU10580" s="23"/>
      <c r="EV10580" s="26"/>
      <c r="EX10580" s="6"/>
      <c r="EY10580" s="24"/>
      <c r="EZ10580" s="109"/>
      <c r="FA10580" s="66"/>
      <c r="FB10580" s="5"/>
      <c r="FC10580" s="68"/>
      <c r="FD10580" s="67"/>
      <c r="FE10580" s="67"/>
      <c r="FF10580" s="64"/>
      <c r="FG10580" s="5"/>
      <c r="FH10580" s="69"/>
      <c r="FI10580" s="6"/>
      <c r="FJ10580" s="5"/>
      <c r="FK10580" s="25"/>
      <c r="FL10580" s="5"/>
    </row>
    <row r="10581" spans="40:168">
      <c r="AN10581" s="14"/>
      <c r="AO10581" s="14"/>
      <c r="AP10581" s="5"/>
      <c r="AQ10581" s="25"/>
      <c r="AR10581" s="25"/>
      <c r="AS10581" s="96"/>
      <c r="AT10581" s="83"/>
      <c r="AU10581" s="14"/>
      <c r="AX10581" s="83"/>
      <c r="AY10581" s="83"/>
      <c r="AZ10581" s="83"/>
      <c r="BA10581" s="83"/>
      <c r="BJ10581" s="54"/>
      <c r="BK10581" s="22"/>
      <c r="BL10581" s="24"/>
      <c r="BP10581" s="23"/>
      <c r="BQ10581" s="24"/>
      <c r="BR10581" s="22"/>
      <c r="BS10581" s="24"/>
      <c r="BT10581" s="24"/>
      <c r="BU10581" s="23"/>
      <c r="BV10581" s="26"/>
      <c r="BX10581" s="6"/>
      <c r="BY10581" s="24"/>
      <c r="BZ10581" s="109"/>
      <c r="CA10581" s="66"/>
      <c r="CB10581" s="5"/>
      <c r="CC10581" s="68"/>
      <c r="CD10581" s="67"/>
      <c r="CE10581" s="67"/>
      <c r="CF10581" s="64"/>
      <c r="CG10581" s="5"/>
      <c r="CH10581" s="69"/>
      <c r="CI10581" s="6"/>
      <c r="CJ10581" s="5"/>
      <c r="CK10581" s="25"/>
      <c r="CL10581" s="5"/>
      <c r="DN10581" s="14"/>
      <c r="DO10581" s="14"/>
      <c r="DP10581" s="5"/>
      <c r="DQ10581" s="25"/>
      <c r="DR10581" s="25"/>
      <c r="DS10581" s="96"/>
      <c r="DT10581" s="83"/>
      <c r="DU10581" s="14"/>
      <c r="DX10581" s="83"/>
      <c r="DY10581" s="83"/>
      <c r="DZ10581" s="83"/>
      <c r="EA10581" s="83"/>
      <c r="EJ10581" s="54"/>
      <c r="EK10581" s="22"/>
      <c r="EL10581" s="24"/>
      <c r="EP10581" s="23"/>
      <c r="EQ10581" s="24"/>
      <c r="ER10581" s="22"/>
      <c r="ES10581" s="24"/>
      <c r="ET10581" s="24"/>
      <c r="EU10581" s="23"/>
      <c r="EV10581" s="26"/>
      <c r="EX10581" s="6"/>
      <c r="EY10581" s="24"/>
      <c r="EZ10581" s="109"/>
      <c r="FA10581" s="66"/>
      <c r="FB10581" s="5"/>
      <c r="FC10581" s="68"/>
      <c r="FD10581" s="67"/>
      <c r="FE10581" s="67"/>
      <c r="FF10581" s="64"/>
      <c r="FG10581" s="5"/>
      <c r="FH10581" s="69"/>
      <c r="FI10581" s="6"/>
      <c r="FJ10581" s="5"/>
      <c r="FK10581" s="25"/>
      <c r="FL10581" s="5"/>
    </row>
    <row r="10582" spans="40:168">
      <c r="AN10582" s="14"/>
      <c r="AO10582" s="14"/>
      <c r="AP10582" s="5"/>
      <c r="AQ10582" s="25"/>
      <c r="AR10582" s="25"/>
      <c r="AS10582" s="96"/>
      <c r="AT10582" s="83"/>
      <c r="AU10582" s="14"/>
      <c r="AX10582" s="83"/>
      <c r="AY10582" s="83"/>
      <c r="AZ10582" s="83"/>
      <c r="BA10582" s="83"/>
      <c r="BJ10582" s="54"/>
      <c r="BK10582" s="22"/>
      <c r="BL10582" s="24"/>
      <c r="BP10582" s="23"/>
      <c r="BQ10582" s="24"/>
      <c r="BR10582" s="22"/>
      <c r="BS10582" s="24"/>
      <c r="BT10582" s="24"/>
      <c r="BU10582" s="23"/>
      <c r="BV10582" s="26"/>
      <c r="BX10582" s="6"/>
      <c r="BY10582" s="24"/>
      <c r="BZ10582" s="109"/>
      <c r="CA10582" s="66"/>
      <c r="CB10582" s="5"/>
      <c r="CC10582" s="68"/>
      <c r="CD10582" s="67"/>
      <c r="CE10582" s="67"/>
      <c r="CF10582" s="64"/>
      <c r="CG10582" s="5"/>
      <c r="CH10582" s="69"/>
      <c r="CI10582" s="6"/>
      <c r="CJ10582" s="5"/>
      <c r="CK10582" s="25"/>
      <c r="CL10582" s="5"/>
      <c r="DN10582" s="14"/>
      <c r="DO10582" s="14"/>
      <c r="DP10582" s="5"/>
      <c r="DQ10582" s="25"/>
      <c r="DR10582" s="25"/>
      <c r="DS10582" s="96"/>
      <c r="DT10582" s="83"/>
      <c r="DU10582" s="14"/>
      <c r="DX10582" s="83"/>
      <c r="DY10582" s="83"/>
      <c r="DZ10582" s="83"/>
      <c r="EA10582" s="83"/>
      <c r="EJ10582" s="54"/>
      <c r="EK10582" s="22"/>
      <c r="EL10582" s="24"/>
      <c r="EP10582" s="23"/>
      <c r="EQ10582" s="24"/>
      <c r="ER10582" s="22"/>
      <c r="ES10582" s="24"/>
      <c r="ET10582" s="24"/>
      <c r="EU10582" s="23"/>
      <c r="EV10582" s="26"/>
      <c r="EX10582" s="6"/>
      <c r="EY10582" s="24"/>
      <c r="EZ10582" s="109"/>
      <c r="FA10582" s="66"/>
      <c r="FB10582" s="5"/>
      <c r="FC10582" s="68"/>
      <c r="FD10582" s="67"/>
      <c r="FE10582" s="67"/>
      <c r="FF10582" s="64"/>
      <c r="FG10582" s="5"/>
      <c r="FH10582" s="69"/>
      <c r="FI10582" s="6"/>
      <c r="FJ10582" s="5"/>
      <c r="FK10582" s="25"/>
      <c r="FL10582" s="5"/>
    </row>
    <row r="10583" spans="40:168">
      <c r="AN10583" s="14"/>
      <c r="AO10583" s="14"/>
      <c r="AP10583" s="5"/>
      <c r="AQ10583" s="25"/>
      <c r="AR10583" s="25"/>
      <c r="AS10583" s="96"/>
      <c r="AT10583" s="83"/>
      <c r="AU10583" s="14"/>
      <c r="AX10583" s="83"/>
      <c r="AY10583" s="83"/>
      <c r="AZ10583" s="83"/>
      <c r="BA10583" s="83"/>
      <c r="BJ10583" s="54"/>
      <c r="BK10583" s="22"/>
      <c r="BL10583" s="24"/>
      <c r="BP10583" s="23"/>
      <c r="BQ10583" s="24"/>
      <c r="BR10583" s="22"/>
      <c r="BS10583" s="24"/>
      <c r="BT10583" s="24"/>
      <c r="BU10583" s="23"/>
      <c r="BV10583" s="26"/>
      <c r="BX10583" s="6"/>
      <c r="BY10583" s="24"/>
      <c r="BZ10583" s="109"/>
      <c r="CA10583" s="66"/>
      <c r="CB10583" s="5"/>
      <c r="CC10583" s="68"/>
      <c r="CD10583" s="67"/>
      <c r="CE10583" s="67"/>
      <c r="CF10583" s="64"/>
      <c r="CG10583" s="5"/>
      <c r="CH10583" s="69"/>
      <c r="CI10583" s="6"/>
      <c r="CJ10583" s="5"/>
      <c r="CK10583" s="25"/>
      <c r="CL10583" s="5"/>
      <c r="DN10583" s="14"/>
      <c r="DO10583" s="14"/>
      <c r="DP10583" s="5"/>
      <c r="DQ10583" s="25"/>
      <c r="DR10583" s="25"/>
      <c r="DS10583" s="96"/>
      <c r="DT10583" s="83"/>
      <c r="DU10583" s="14"/>
      <c r="DX10583" s="83"/>
      <c r="DY10583" s="83"/>
      <c r="DZ10583" s="83"/>
      <c r="EA10583" s="83"/>
      <c r="EJ10583" s="54"/>
      <c r="EK10583" s="22"/>
      <c r="EL10583" s="24"/>
      <c r="EP10583" s="23"/>
      <c r="EQ10583" s="24"/>
      <c r="ER10583" s="22"/>
      <c r="ES10583" s="24"/>
      <c r="ET10583" s="24"/>
      <c r="EU10583" s="23"/>
      <c r="EV10583" s="26"/>
      <c r="EX10583" s="6"/>
      <c r="EY10583" s="24"/>
      <c r="EZ10583" s="109"/>
      <c r="FA10583" s="66"/>
      <c r="FB10583" s="5"/>
      <c r="FC10583" s="68"/>
      <c r="FD10583" s="67"/>
      <c r="FE10583" s="67"/>
      <c r="FF10583" s="64"/>
      <c r="FG10583" s="5"/>
      <c r="FH10583" s="69"/>
      <c r="FI10583" s="6"/>
      <c r="FJ10583" s="5"/>
      <c r="FK10583" s="25"/>
      <c r="FL10583" s="5"/>
    </row>
    <row r="10584" spans="40:168">
      <c r="AN10584" s="14"/>
      <c r="AO10584" s="14"/>
      <c r="AP10584" s="5"/>
      <c r="AQ10584" s="25"/>
      <c r="AR10584" s="25"/>
      <c r="AS10584" s="96"/>
      <c r="AT10584" s="83"/>
      <c r="AU10584" s="14"/>
      <c r="AX10584" s="83"/>
      <c r="AY10584" s="83"/>
      <c r="AZ10584" s="83"/>
      <c r="BA10584" s="83"/>
      <c r="BJ10584" s="54"/>
      <c r="BK10584" s="22"/>
      <c r="BL10584" s="24"/>
      <c r="BP10584" s="23"/>
      <c r="BQ10584" s="24"/>
      <c r="BR10584" s="22"/>
      <c r="BS10584" s="24"/>
      <c r="BT10584" s="24"/>
      <c r="BU10584" s="23"/>
      <c r="BV10584" s="26"/>
      <c r="BX10584" s="6"/>
      <c r="BY10584" s="24"/>
      <c r="BZ10584" s="109"/>
      <c r="CA10584" s="66"/>
      <c r="CB10584" s="5"/>
      <c r="CC10584" s="68"/>
      <c r="CD10584" s="67"/>
      <c r="CE10584" s="67"/>
      <c r="CF10584" s="64"/>
      <c r="CG10584" s="5"/>
      <c r="CH10584" s="69"/>
      <c r="CI10584" s="6"/>
      <c r="CJ10584" s="5"/>
      <c r="CK10584" s="25"/>
      <c r="CL10584" s="5"/>
      <c r="DN10584" s="14"/>
      <c r="DO10584" s="14"/>
      <c r="DP10584" s="5"/>
      <c r="DQ10584" s="25"/>
      <c r="DR10584" s="25"/>
      <c r="DS10584" s="96"/>
      <c r="DT10584" s="83"/>
      <c r="DU10584" s="14"/>
      <c r="DX10584" s="83"/>
      <c r="DY10584" s="83"/>
      <c r="DZ10584" s="83"/>
      <c r="EA10584" s="83"/>
      <c r="EJ10584" s="54"/>
      <c r="EK10584" s="22"/>
      <c r="EL10584" s="24"/>
      <c r="EP10584" s="23"/>
      <c r="EQ10584" s="24"/>
      <c r="ER10584" s="22"/>
      <c r="ES10584" s="24"/>
      <c r="ET10584" s="24"/>
      <c r="EU10584" s="23"/>
      <c r="EV10584" s="26"/>
      <c r="EX10584" s="6"/>
      <c r="EY10584" s="24"/>
      <c r="EZ10584" s="109"/>
      <c r="FA10584" s="66"/>
      <c r="FB10584" s="5"/>
      <c r="FC10584" s="68"/>
      <c r="FD10584" s="67"/>
      <c r="FE10584" s="67"/>
      <c r="FF10584" s="64"/>
      <c r="FG10584" s="5"/>
      <c r="FH10584" s="69"/>
      <c r="FI10584" s="6"/>
      <c r="FJ10584" s="5"/>
      <c r="FK10584" s="25"/>
      <c r="FL10584" s="5"/>
    </row>
    <row r="10585" spans="40:168">
      <c r="AN10585" s="14"/>
      <c r="AO10585" s="14"/>
      <c r="AP10585" s="5"/>
      <c r="AQ10585" s="25"/>
      <c r="AR10585" s="25"/>
      <c r="AS10585" s="96"/>
      <c r="AT10585" s="83"/>
      <c r="AU10585" s="14"/>
      <c r="AX10585" s="83"/>
      <c r="AY10585" s="83"/>
      <c r="AZ10585" s="83"/>
      <c r="BA10585" s="83"/>
      <c r="BJ10585" s="54"/>
      <c r="BK10585" s="22"/>
      <c r="BL10585" s="24"/>
      <c r="BP10585" s="23"/>
      <c r="BQ10585" s="24"/>
      <c r="BR10585" s="22"/>
      <c r="BS10585" s="24"/>
      <c r="BT10585" s="24"/>
      <c r="BU10585" s="23"/>
      <c r="BV10585" s="26"/>
      <c r="BX10585" s="6"/>
      <c r="BY10585" s="24"/>
      <c r="BZ10585" s="109"/>
      <c r="CA10585" s="66"/>
      <c r="CB10585" s="5"/>
      <c r="CC10585" s="68"/>
      <c r="CD10585" s="67"/>
      <c r="CE10585" s="67"/>
      <c r="CF10585" s="64"/>
      <c r="CG10585" s="5"/>
      <c r="CH10585" s="69"/>
      <c r="CI10585" s="6"/>
      <c r="CJ10585" s="5"/>
      <c r="CK10585" s="25"/>
      <c r="CL10585" s="5"/>
      <c r="DN10585" s="14"/>
      <c r="DO10585" s="14"/>
      <c r="DP10585" s="5"/>
      <c r="DQ10585" s="25"/>
      <c r="DR10585" s="25"/>
      <c r="DS10585" s="96"/>
      <c r="DT10585" s="83"/>
      <c r="DU10585" s="14"/>
      <c r="DX10585" s="83"/>
      <c r="DY10585" s="83"/>
      <c r="DZ10585" s="83"/>
      <c r="EA10585" s="83"/>
      <c r="EJ10585" s="54"/>
      <c r="EK10585" s="22"/>
      <c r="EL10585" s="24"/>
      <c r="EP10585" s="23"/>
      <c r="EQ10585" s="24"/>
      <c r="ER10585" s="22"/>
      <c r="ES10585" s="24"/>
      <c r="ET10585" s="24"/>
      <c r="EU10585" s="23"/>
      <c r="EV10585" s="26"/>
      <c r="EX10585" s="6"/>
      <c r="EY10585" s="24"/>
      <c r="EZ10585" s="109"/>
      <c r="FA10585" s="66"/>
      <c r="FB10585" s="5"/>
      <c r="FC10585" s="68"/>
      <c r="FD10585" s="67"/>
      <c r="FE10585" s="67"/>
      <c r="FF10585" s="64"/>
      <c r="FG10585" s="5"/>
      <c r="FH10585" s="69"/>
      <c r="FI10585" s="6"/>
      <c r="FJ10585" s="5"/>
      <c r="FK10585" s="25"/>
      <c r="FL10585" s="5"/>
    </row>
    <row r="10586" spans="40:168">
      <c r="AN10586" s="14"/>
      <c r="AO10586" s="14"/>
      <c r="AP10586" s="5"/>
      <c r="AQ10586" s="25"/>
      <c r="AR10586" s="25"/>
      <c r="AS10586" s="96"/>
      <c r="AT10586" s="83"/>
      <c r="AU10586" s="14"/>
      <c r="AX10586" s="83"/>
      <c r="AY10586" s="83"/>
      <c r="AZ10586" s="83"/>
      <c r="BA10586" s="83"/>
      <c r="BJ10586" s="54"/>
      <c r="BK10586" s="22"/>
      <c r="BL10586" s="24"/>
      <c r="BP10586" s="23"/>
      <c r="BQ10586" s="24"/>
      <c r="BR10586" s="22"/>
      <c r="BS10586" s="24"/>
      <c r="BT10586" s="24"/>
      <c r="BU10586" s="23"/>
      <c r="BV10586" s="26"/>
      <c r="BX10586" s="6"/>
      <c r="BY10586" s="24"/>
      <c r="BZ10586" s="109"/>
      <c r="CA10586" s="66"/>
      <c r="CB10586" s="5"/>
      <c r="CC10586" s="68"/>
      <c r="CD10586" s="67"/>
      <c r="CE10586" s="67"/>
      <c r="CF10586" s="64"/>
      <c r="CG10586" s="5"/>
      <c r="CH10586" s="69"/>
      <c r="CI10586" s="6"/>
      <c r="CJ10586" s="5"/>
      <c r="CK10586" s="25"/>
      <c r="CL10586" s="5"/>
      <c r="DN10586" s="14"/>
      <c r="DO10586" s="14"/>
      <c r="DP10586" s="5"/>
      <c r="DQ10586" s="25"/>
      <c r="DR10586" s="25"/>
      <c r="DS10586" s="96"/>
      <c r="DT10586" s="83"/>
      <c r="DU10586" s="14"/>
      <c r="DX10586" s="83"/>
      <c r="DY10586" s="83"/>
      <c r="DZ10586" s="83"/>
      <c r="EA10586" s="83"/>
      <c r="EJ10586" s="54"/>
      <c r="EK10586" s="22"/>
      <c r="EL10586" s="24"/>
      <c r="EP10586" s="23"/>
      <c r="EQ10586" s="24"/>
      <c r="ER10586" s="22"/>
      <c r="ES10586" s="24"/>
      <c r="ET10586" s="24"/>
      <c r="EU10586" s="23"/>
      <c r="EV10586" s="26"/>
      <c r="EX10586" s="6"/>
      <c r="EY10586" s="24"/>
      <c r="EZ10586" s="109"/>
      <c r="FA10586" s="66"/>
      <c r="FB10586" s="5"/>
      <c r="FC10586" s="68"/>
      <c r="FD10586" s="67"/>
      <c r="FE10586" s="67"/>
      <c r="FF10586" s="64"/>
      <c r="FG10586" s="5"/>
      <c r="FH10586" s="69"/>
      <c r="FI10586" s="6"/>
      <c r="FJ10586" s="5"/>
      <c r="FK10586" s="25"/>
      <c r="FL10586" s="5"/>
    </row>
    <row r="10587" spans="40:168">
      <c r="AN10587" s="14"/>
      <c r="AO10587" s="14"/>
      <c r="AP10587" s="5"/>
      <c r="AQ10587" s="25"/>
      <c r="AR10587" s="25"/>
      <c r="AS10587" s="96"/>
      <c r="AT10587" s="83"/>
      <c r="AU10587" s="14"/>
      <c r="AX10587" s="83"/>
      <c r="AY10587" s="83"/>
      <c r="AZ10587" s="83"/>
      <c r="BA10587" s="83"/>
      <c r="BJ10587" s="54"/>
      <c r="BK10587" s="22"/>
      <c r="BL10587" s="24"/>
      <c r="BP10587" s="23"/>
      <c r="BQ10587" s="24"/>
      <c r="BR10587" s="22"/>
      <c r="BS10587" s="24"/>
      <c r="BT10587" s="24"/>
      <c r="BU10587" s="23"/>
      <c r="BV10587" s="26"/>
      <c r="BX10587" s="6"/>
      <c r="BY10587" s="24"/>
      <c r="BZ10587" s="109"/>
      <c r="CA10587" s="66"/>
      <c r="CB10587" s="5"/>
      <c r="CC10587" s="68"/>
      <c r="CD10587" s="67"/>
      <c r="CE10587" s="67"/>
      <c r="CF10587" s="64"/>
      <c r="CG10587" s="5"/>
      <c r="CH10587" s="69"/>
      <c r="CI10587" s="6"/>
      <c r="CJ10587" s="5"/>
      <c r="CK10587" s="25"/>
      <c r="CL10587" s="5"/>
      <c r="DN10587" s="14"/>
      <c r="DO10587" s="14"/>
      <c r="DP10587" s="5"/>
      <c r="DQ10587" s="25"/>
      <c r="DR10587" s="25"/>
      <c r="DS10587" s="96"/>
      <c r="DT10587" s="83"/>
      <c r="DU10587" s="14"/>
      <c r="DX10587" s="83"/>
      <c r="DY10587" s="83"/>
      <c r="DZ10587" s="83"/>
      <c r="EA10587" s="83"/>
      <c r="EJ10587" s="54"/>
      <c r="EK10587" s="22"/>
      <c r="EL10587" s="24"/>
      <c r="EP10587" s="23"/>
      <c r="EQ10587" s="24"/>
      <c r="ER10587" s="22"/>
      <c r="ES10587" s="24"/>
      <c r="ET10587" s="24"/>
      <c r="EU10587" s="23"/>
      <c r="EV10587" s="26"/>
      <c r="EX10587" s="6"/>
      <c r="EY10587" s="24"/>
      <c r="EZ10587" s="109"/>
      <c r="FA10587" s="66"/>
      <c r="FB10587" s="5"/>
      <c r="FC10587" s="68"/>
      <c r="FD10587" s="67"/>
      <c r="FE10587" s="67"/>
      <c r="FF10587" s="64"/>
      <c r="FG10587" s="5"/>
      <c r="FH10587" s="69"/>
      <c r="FI10587" s="6"/>
      <c r="FJ10587" s="5"/>
      <c r="FK10587" s="25"/>
      <c r="FL10587" s="5"/>
    </row>
    <row r="10588" spans="40:168">
      <c r="AN10588" s="14"/>
      <c r="AO10588" s="14"/>
      <c r="AP10588" s="5"/>
      <c r="AQ10588" s="25"/>
      <c r="AR10588" s="25"/>
      <c r="AS10588" s="96"/>
      <c r="AT10588" s="83"/>
      <c r="AU10588" s="14"/>
      <c r="AX10588" s="83"/>
      <c r="AY10588" s="83"/>
      <c r="AZ10588" s="83"/>
      <c r="BA10588" s="83"/>
      <c r="BJ10588" s="54"/>
      <c r="BK10588" s="22"/>
      <c r="BL10588" s="24"/>
      <c r="BP10588" s="23"/>
      <c r="BQ10588" s="24"/>
      <c r="BR10588" s="22"/>
      <c r="BS10588" s="24"/>
      <c r="BT10588" s="24"/>
      <c r="BU10588" s="23"/>
      <c r="BV10588" s="26"/>
      <c r="BX10588" s="6"/>
      <c r="BY10588" s="24"/>
      <c r="BZ10588" s="109"/>
      <c r="CA10588" s="66"/>
      <c r="CB10588" s="5"/>
      <c r="CC10588" s="68"/>
      <c r="CD10588" s="67"/>
      <c r="CE10588" s="67"/>
      <c r="CF10588" s="64"/>
      <c r="CG10588" s="5"/>
      <c r="CH10588" s="69"/>
      <c r="CI10588" s="6"/>
      <c r="CJ10588" s="5"/>
      <c r="CK10588" s="25"/>
      <c r="CL10588" s="5"/>
      <c r="DN10588" s="14"/>
      <c r="DO10588" s="14"/>
      <c r="DP10588" s="5"/>
      <c r="DQ10588" s="25"/>
      <c r="DR10588" s="25"/>
      <c r="DS10588" s="96"/>
      <c r="DT10588" s="83"/>
      <c r="DU10588" s="14"/>
      <c r="DX10588" s="83"/>
      <c r="DY10588" s="83"/>
      <c r="DZ10588" s="83"/>
      <c r="EA10588" s="83"/>
      <c r="EJ10588" s="54"/>
      <c r="EK10588" s="22"/>
      <c r="EL10588" s="24"/>
      <c r="EP10588" s="23"/>
      <c r="EQ10588" s="24"/>
      <c r="ER10588" s="22"/>
      <c r="ES10588" s="24"/>
      <c r="ET10588" s="24"/>
      <c r="EU10588" s="23"/>
      <c r="EV10588" s="26"/>
      <c r="EX10588" s="6"/>
      <c r="EY10588" s="24"/>
      <c r="EZ10588" s="109"/>
      <c r="FA10588" s="66"/>
      <c r="FB10588" s="5"/>
      <c r="FC10588" s="68"/>
      <c r="FD10588" s="67"/>
      <c r="FE10588" s="67"/>
      <c r="FF10588" s="64"/>
      <c r="FG10588" s="5"/>
      <c r="FH10588" s="69"/>
      <c r="FI10588" s="6"/>
      <c r="FJ10588" s="5"/>
      <c r="FK10588" s="25"/>
      <c r="FL10588" s="5"/>
    </row>
    <row r="10589" spans="40:168">
      <c r="AN10589" s="14"/>
      <c r="AO10589" s="14"/>
      <c r="AP10589" s="5"/>
      <c r="AQ10589" s="25"/>
      <c r="AR10589" s="25"/>
      <c r="AS10589" s="96"/>
      <c r="AT10589" s="83"/>
      <c r="AU10589" s="14"/>
      <c r="AX10589" s="83"/>
      <c r="AY10589" s="83"/>
      <c r="AZ10589" s="83"/>
      <c r="BA10589" s="83"/>
      <c r="BJ10589" s="54"/>
      <c r="BK10589" s="22"/>
      <c r="BL10589" s="24"/>
      <c r="BP10589" s="23"/>
      <c r="BQ10589" s="24"/>
      <c r="BR10589" s="22"/>
      <c r="BS10589" s="24"/>
      <c r="BT10589" s="24"/>
      <c r="BU10589" s="23"/>
      <c r="BV10589" s="26"/>
      <c r="BX10589" s="6"/>
      <c r="BY10589" s="24"/>
      <c r="BZ10589" s="109"/>
      <c r="CA10589" s="66"/>
      <c r="CB10589" s="5"/>
      <c r="CC10589" s="68"/>
      <c r="CD10589" s="67"/>
      <c r="CE10589" s="67"/>
      <c r="CF10589" s="64"/>
      <c r="CG10589" s="5"/>
      <c r="CH10589" s="69"/>
      <c r="CI10589" s="6"/>
      <c r="CJ10589" s="5"/>
      <c r="CK10589" s="25"/>
      <c r="CL10589" s="5"/>
      <c r="DN10589" s="14"/>
      <c r="DO10589" s="14"/>
      <c r="DP10589" s="5"/>
      <c r="DQ10589" s="25"/>
      <c r="DR10589" s="25"/>
      <c r="DS10589" s="96"/>
      <c r="DT10589" s="83"/>
      <c r="DU10589" s="14"/>
      <c r="DX10589" s="83"/>
      <c r="DY10589" s="83"/>
      <c r="DZ10589" s="83"/>
      <c r="EA10589" s="83"/>
      <c r="EJ10589" s="54"/>
      <c r="EK10589" s="22"/>
      <c r="EL10589" s="24"/>
      <c r="EP10589" s="23"/>
      <c r="EQ10589" s="24"/>
      <c r="ER10589" s="22"/>
      <c r="ES10589" s="24"/>
      <c r="ET10589" s="24"/>
      <c r="EU10589" s="23"/>
      <c r="EV10589" s="26"/>
      <c r="EX10589" s="6"/>
      <c r="EY10589" s="24"/>
      <c r="EZ10589" s="109"/>
      <c r="FA10589" s="66"/>
      <c r="FB10589" s="5"/>
      <c r="FC10589" s="68"/>
      <c r="FD10589" s="67"/>
      <c r="FE10589" s="67"/>
      <c r="FF10589" s="64"/>
      <c r="FG10589" s="5"/>
      <c r="FH10589" s="69"/>
      <c r="FI10589" s="6"/>
      <c r="FJ10589" s="5"/>
      <c r="FK10589" s="25"/>
      <c r="FL10589" s="5"/>
    </row>
    <row r="10590" spans="40:168">
      <c r="AN10590" s="14"/>
      <c r="AO10590" s="14"/>
      <c r="AP10590" s="5"/>
      <c r="AQ10590" s="25"/>
      <c r="AR10590" s="25"/>
      <c r="AS10590" s="96"/>
      <c r="AT10590" s="83"/>
      <c r="AU10590" s="14"/>
      <c r="AX10590" s="83"/>
      <c r="AY10590" s="83"/>
      <c r="AZ10590" s="83"/>
      <c r="BA10590" s="83"/>
      <c r="BJ10590" s="54"/>
      <c r="BK10590" s="22"/>
      <c r="BL10590" s="24"/>
      <c r="BP10590" s="23"/>
      <c r="BQ10590" s="24"/>
      <c r="BR10590" s="22"/>
      <c r="BS10590" s="24"/>
      <c r="BT10590" s="24"/>
      <c r="BU10590" s="23"/>
      <c r="BV10590" s="26"/>
      <c r="BX10590" s="6"/>
      <c r="BY10590" s="24"/>
      <c r="BZ10590" s="109"/>
      <c r="CA10590" s="66"/>
      <c r="CB10590" s="5"/>
      <c r="CC10590" s="68"/>
      <c r="CD10590" s="67"/>
      <c r="CE10590" s="67"/>
      <c r="CF10590" s="64"/>
      <c r="CG10590" s="5"/>
      <c r="CH10590" s="69"/>
      <c r="CI10590" s="6"/>
      <c r="CJ10590" s="5"/>
      <c r="CK10590" s="25"/>
      <c r="CL10590" s="5"/>
      <c r="DN10590" s="14"/>
      <c r="DO10590" s="14"/>
      <c r="DP10590" s="5"/>
      <c r="DQ10590" s="25"/>
      <c r="DR10590" s="25"/>
      <c r="DS10590" s="96"/>
      <c r="DT10590" s="83"/>
      <c r="DU10590" s="14"/>
      <c r="DX10590" s="83"/>
      <c r="DY10590" s="83"/>
      <c r="DZ10590" s="83"/>
      <c r="EA10590" s="83"/>
      <c r="EJ10590" s="54"/>
      <c r="EK10590" s="22"/>
      <c r="EL10590" s="24"/>
      <c r="EP10590" s="23"/>
      <c r="EQ10590" s="24"/>
      <c r="ER10590" s="22"/>
      <c r="ES10590" s="24"/>
      <c r="ET10590" s="24"/>
      <c r="EU10590" s="23"/>
      <c r="EV10590" s="26"/>
      <c r="EX10590" s="6"/>
      <c r="EY10590" s="24"/>
      <c r="EZ10590" s="109"/>
      <c r="FA10590" s="66"/>
      <c r="FB10590" s="5"/>
      <c r="FC10590" s="68"/>
      <c r="FD10590" s="67"/>
      <c r="FE10590" s="67"/>
      <c r="FF10590" s="64"/>
      <c r="FG10590" s="5"/>
      <c r="FH10590" s="69"/>
      <c r="FI10590" s="6"/>
      <c r="FJ10590" s="5"/>
      <c r="FK10590" s="25"/>
      <c r="FL10590" s="5"/>
    </row>
    <row r="10591" spans="40:168">
      <c r="AN10591" s="14"/>
      <c r="AO10591" s="14"/>
      <c r="AP10591" s="5"/>
      <c r="AQ10591" s="25"/>
      <c r="AR10591" s="25"/>
      <c r="AS10591" s="96"/>
      <c r="AT10591" s="83"/>
      <c r="AU10591" s="14"/>
      <c r="AX10591" s="83"/>
      <c r="AY10591" s="83"/>
      <c r="AZ10591" s="83"/>
      <c r="BA10591" s="83"/>
      <c r="BJ10591" s="54"/>
      <c r="BK10591" s="22"/>
      <c r="BL10591" s="24"/>
      <c r="BP10591" s="23"/>
      <c r="BQ10591" s="24"/>
      <c r="BR10591" s="22"/>
      <c r="BS10591" s="24"/>
      <c r="BT10591" s="24"/>
      <c r="BU10591" s="23"/>
      <c r="BV10591" s="26"/>
      <c r="BX10591" s="6"/>
      <c r="BY10591" s="24"/>
      <c r="BZ10591" s="109"/>
      <c r="CA10591" s="66"/>
      <c r="CB10591" s="5"/>
      <c r="CC10591" s="68"/>
      <c r="CD10591" s="67"/>
      <c r="CE10591" s="67"/>
      <c r="CF10591" s="64"/>
      <c r="CG10591" s="5"/>
      <c r="CH10591" s="69"/>
      <c r="CI10591" s="6"/>
      <c r="CJ10591" s="5"/>
      <c r="CK10591" s="25"/>
      <c r="CL10591" s="5"/>
      <c r="DN10591" s="14"/>
      <c r="DO10591" s="14"/>
      <c r="DP10591" s="5"/>
      <c r="DQ10591" s="25"/>
      <c r="DR10591" s="25"/>
      <c r="DS10591" s="96"/>
      <c r="DT10591" s="83"/>
      <c r="DU10591" s="14"/>
      <c r="DX10591" s="83"/>
      <c r="DY10591" s="83"/>
      <c r="DZ10591" s="83"/>
      <c r="EA10591" s="83"/>
      <c r="EJ10591" s="54"/>
      <c r="EK10591" s="22"/>
      <c r="EL10591" s="24"/>
      <c r="EP10591" s="23"/>
      <c r="EQ10591" s="24"/>
      <c r="ER10591" s="22"/>
      <c r="ES10591" s="24"/>
      <c r="ET10591" s="24"/>
      <c r="EU10591" s="23"/>
      <c r="EV10591" s="26"/>
      <c r="EX10591" s="6"/>
      <c r="EY10591" s="24"/>
      <c r="EZ10591" s="109"/>
      <c r="FA10591" s="66"/>
      <c r="FB10591" s="5"/>
      <c r="FC10591" s="68"/>
      <c r="FD10591" s="67"/>
      <c r="FE10591" s="67"/>
      <c r="FF10591" s="64"/>
      <c r="FG10591" s="5"/>
      <c r="FH10591" s="69"/>
      <c r="FI10591" s="6"/>
      <c r="FJ10591" s="5"/>
      <c r="FK10591" s="25"/>
      <c r="FL10591" s="5"/>
    </row>
    <row r="10592" spans="40:168">
      <c r="AN10592" s="14"/>
      <c r="AO10592" s="14"/>
      <c r="AP10592" s="5"/>
      <c r="AQ10592" s="25"/>
      <c r="AR10592" s="25"/>
      <c r="AS10592" s="96"/>
      <c r="AT10592" s="83"/>
      <c r="AU10592" s="14"/>
      <c r="AX10592" s="83"/>
      <c r="AY10592" s="83"/>
      <c r="AZ10592" s="83"/>
      <c r="BA10592" s="83"/>
      <c r="BJ10592" s="54"/>
      <c r="BK10592" s="22"/>
      <c r="BL10592" s="24"/>
      <c r="BP10592" s="23"/>
      <c r="BQ10592" s="24"/>
      <c r="BR10592" s="22"/>
      <c r="BS10592" s="24"/>
      <c r="BT10592" s="24"/>
      <c r="BU10592" s="23"/>
      <c r="BV10592" s="26"/>
      <c r="BX10592" s="6"/>
      <c r="BY10592" s="24"/>
      <c r="BZ10592" s="109"/>
      <c r="CA10592" s="66"/>
      <c r="CB10592" s="5"/>
      <c r="CC10592" s="68"/>
      <c r="CD10592" s="67"/>
      <c r="CE10592" s="67"/>
      <c r="CF10592" s="64"/>
      <c r="CG10592" s="5"/>
      <c r="CH10592" s="69"/>
      <c r="CI10592" s="6"/>
      <c r="CJ10592" s="5"/>
      <c r="CK10592" s="25"/>
      <c r="CL10592" s="5"/>
      <c r="DN10592" s="14"/>
      <c r="DO10592" s="14"/>
      <c r="DP10592" s="5"/>
      <c r="DQ10592" s="25"/>
      <c r="DR10592" s="25"/>
      <c r="DS10592" s="96"/>
      <c r="DT10592" s="83"/>
      <c r="DU10592" s="14"/>
      <c r="DX10592" s="83"/>
      <c r="DY10592" s="83"/>
      <c r="DZ10592" s="83"/>
      <c r="EA10592" s="83"/>
      <c r="EJ10592" s="54"/>
      <c r="EK10592" s="22"/>
      <c r="EL10592" s="24"/>
      <c r="EP10592" s="23"/>
      <c r="EQ10592" s="24"/>
      <c r="ER10592" s="22"/>
      <c r="ES10592" s="24"/>
      <c r="ET10592" s="24"/>
      <c r="EU10592" s="23"/>
      <c r="EV10592" s="26"/>
      <c r="EX10592" s="6"/>
      <c r="EY10592" s="24"/>
      <c r="EZ10592" s="109"/>
      <c r="FA10592" s="66"/>
      <c r="FB10592" s="5"/>
      <c r="FC10592" s="68"/>
      <c r="FD10592" s="67"/>
      <c r="FE10592" s="67"/>
      <c r="FF10592" s="64"/>
      <c r="FG10592" s="5"/>
      <c r="FH10592" s="69"/>
      <c r="FI10592" s="6"/>
      <c r="FJ10592" s="5"/>
      <c r="FK10592" s="25"/>
      <c r="FL10592" s="5"/>
    </row>
    <row r="10593" spans="40:168">
      <c r="AN10593" s="14"/>
      <c r="AO10593" s="14"/>
      <c r="AP10593" s="5"/>
      <c r="AQ10593" s="25"/>
      <c r="AR10593" s="25"/>
      <c r="AS10593" s="96"/>
      <c r="AT10593" s="83"/>
      <c r="AU10593" s="14"/>
      <c r="AX10593" s="83"/>
      <c r="AY10593" s="83"/>
      <c r="AZ10593" s="83"/>
      <c r="BA10593" s="83"/>
      <c r="BJ10593" s="54"/>
      <c r="BK10593" s="22"/>
      <c r="BL10593" s="24"/>
      <c r="BP10593" s="23"/>
      <c r="BQ10593" s="24"/>
      <c r="BR10593" s="22"/>
      <c r="BS10593" s="24"/>
      <c r="BT10593" s="24"/>
      <c r="BU10593" s="23"/>
      <c r="BV10593" s="26"/>
      <c r="BX10593" s="6"/>
      <c r="BY10593" s="24"/>
      <c r="BZ10593" s="109"/>
      <c r="CA10593" s="66"/>
      <c r="CB10593" s="5"/>
      <c r="CC10593" s="68"/>
      <c r="CD10593" s="67"/>
      <c r="CE10593" s="67"/>
      <c r="CF10593" s="64"/>
      <c r="CG10593" s="5"/>
      <c r="CH10593" s="69"/>
      <c r="CI10593" s="6"/>
      <c r="CJ10593" s="5"/>
      <c r="CK10593" s="25"/>
      <c r="CL10593" s="5"/>
      <c r="DN10593" s="14"/>
      <c r="DO10593" s="14"/>
      <c r="DP10593" s="5"/>
      <c r="DQ10593" s="25"/>
      <c r="DR10593" s="25"/>
      <c r="DS10593" s="96"/>
      <c r="DT10593" s="83"/>
      <c r="DU10593" s="14"/>
      <c r="DX10593" s="83"/>
      <c r="DY10593" s="83"/>
      <c r="DZ10593" s="83"/>
      <c r="EA10593" s="83"/>
      <c r="EJ10593" s="54"/>
      <c r="EK10593" s="22"/>
      <c r="EL10593" s="24"/>
      <c r="EP10593" s="23"/>
      <c r="EQ10593" s="24"/>
      <c r="ER10593" s="22"/>
      <c r="ES10593" s="24"/>
      <c r="ET10593" s="24"/>
      <c r="EU10593" s="23"/>
      <c r="EV10593" s="26"/>
      <c r="EX10593" s="6"/>
      <c r="EY10593" s="24"/>
      <c r="EZ10593" s="109"/>
      <c r="FA10593" s="66"/>
      <c r="FB10593" s="5"/>
      <c r="FC10593" s="68"/>
      <c r="FD10593" s="67"/>
      <c r="FE10593" s="67"/>
      <c r="FF10593" s="64"/>
      <c r="FG10593" s="5"/>
      <c r="FH10593" s="69"/>
      <c r="FI10593" s="6"/>
      <c r="FJ10593" s="5"/>
      <c r="FK10593" s="25"/>
      <c r="FL10593" s="5"/>
    </row>
    <row r="10594" spans="40:168">
      <c r="AN10594" s="14"/>
      <c r="AO10594" s="14"/>
      <c r="AP10594" s="5"/>
      <c r="AQ10594" s="25"/>
      <c r="AR10594" s="25"/>
      <c r="AS10594" s="96"/>
      <c r="AT10594" s="83"/>
      <c r="AU10594" s="14"/>
      <c r="AX10594" s="83"/>
      <c r="AY10594" s="83"/>
      <c r="AZ10594" s="83"/>
      <c r="BA10594" s="83"/>
      <c r="BJ10594" s="54"/>
      <c r="BK10594" s="22"/>
      <c r="BL10594" s="24"/>
      <c r="BP10594" s="23"/>
      <c r="BQ10594" s="24"/>
      <c r="BR10594" s="22"/>
      <c r="BS10594" s="24"/>
      <c r="BT10594" s="24"/>
      <c r="BU10594" s="23"/>
      <c r="BV10594" s="26"/>
      <c r="BX10594" s="6"/>
      <c r="BY10594" s="24"/>
      <c r="BZ10594" s="109"/>
      <c r="CA10594" s="66"/>
      <c r="CB10594" s="5"/>
      <c r="CC10594" s="68"/>
      <c r="CD10594" s="67"/>
      <c r="CE10594" s="67"/>
      <c r="CF10594" s="64"/>
      <c r="CG10594" s="5"/>
      <c r="CH10594" s="69"/>
      <c r="CI10594" s="6"/>
      <c r="CJ10594" s="5"/>
      <c r="CK10594" s="25"/>
      <c r="CL10594" s="5"/>
      <c r="DN10594" s="14"/>
      <c r="DO10594" s="14"/>
      <c r="DP10594" s="5"/>
      <c r="DQ10594" s="25"/>
      <c r="DR10594" s="25"/>
      <c r="DS10594" s="96"/>
      <c r="DT10594" s="83"/>
      <c r="DU10594" s="14"/>
      <c r="DX10594" s="83"/>
      <c r="DY10594" s="83"/>
      <c r="DZ10594" s="83"/>
      <c r="EA10594" s="83"/>
      <c r="EJ10594" s="54"/>
      <c r="EK10594" s="22"/>
      <c r="EL10594" s="24"/>
      <c r="EP10594" s="23"/>
      <c r="EQ10594" s="24"/>
      <c r="ER10594" s="22"/>
      <c r="ES10594" s="24"/>
      <c r="ET10594" s="24"/>
      <c r="EU10594" s="23"/>
      <c r="EV10594" s="26"/>
      <c r="EX10594" s="6"/>
      <c r="EY10594" s="24"/>
      <c r="EZ10594" s="109"/>
      <c r="FA10594" s="66"/>
      <c r="FB10594" s="5"/>
      <c r="FC10594" s="68"/>
      <c r="FD10594" s="67"/>
      <c r="FE10594" s="67"/>
      <c r="FF10594" s="64"/>
      <c r="FG10594" s="5"/>
      <c r="FH10594" s="69"/>
      <c r="FI10594" s="6"/>
      <c r="FJ10594" s="5"/>
      <c r="FK10594" s="25"/>
      <c r="FL10594" s="5"/>
    </row>
    <row r="10595" spans="40:168">
      <c r="AN10595" s="14"/>
      <c r="AO10595" s="14"/>
      <c r="AP10595" s="5"/>
      <c r="AQ10595" s="25"/>
      <c r="AR10595" s="25"/>
      <c r="AS10595" s="96"/>
      <c r="AT10595" s="83"/>
      <c r="AU10595" s="14"/>
      <c r="AX10595" s="83"/>
      <c r="AY10595" s="83"/>
      <c r="AZ10595" s="83"/>
      <c r="BA10595" s="83"/>
      <c r="BJ10595" s="54"/>
      <c r="BK10595" s="22"/>
      <c r="BL10595" s="24"/>
      <c r="BP10595" s="23"/>
      <c r="BQ10595" s="24"/>
      <c r="BR10595" s="22"/>
      <c r="BS10595" s="24"/>
      <c r="BT10595" s="24"/>
      <c r="BU10595" s="23"/>
      <c r="BV10595" s="26"/>
      <c r="BX10595" s="6"/>
      <c r="BY10595" s="24"/>
      <c r="BZ10595" s="109"/>
      <c r="CA10595" s="66"/>
      <c r="CB10595" s="5"/>
      <c r="CC10595" s="68"/>
      <c r="CD10595" s="67"/>
      <c r="CE10595" s="67"/>
      <c r="CF10595" s="64"/>
      <c r="CG10595" s="5"/>
      <c r="CH10595" s="69"/>
      <c r="CI10595" s="6"/>
      <c r="CJ10595" s="5"/>
      <c r="CK10595" s="25"/>
      <c r="CL10595" s="5"/>
      <c r="DN10595" s="14"/>
      <c r="DO10595" s="14"/>
      <c r="DP10595" s="5"/>
      <c r="DQ10595" s="25"/>
      <c r="DR10595" s="25"/>
      <c r="DS10595" s="96"/>
      <c r="DT10595" s="83"/>
      <c r="DU10595" s="14"/>
      <c r="DX10595" s="83"/>
      <c r="DY10595" s="83"/>
      <c r="DZ10595" s="83"/>
      <c r="EA10595" s="83"/>
      <c r="EJ10595" s="54"/>
      <c r="EK10595" s="22"/>
      <c r="EL10595" s="24"/>
      <c r="EP10595" s="23"/>
      <c r="EQ10595" s="24"/>
      <c r="ER10595" s="22"/>
      <c r="ES10595" s="24"/>
      <c r="ET10595" s="24"/>
      <c r="EU10595" s="23"/>
      <c r="EV10595" s="26"/>
      <c r="EX10595" s="6"/>
      <c r="EY10595" s="24"/>
      <c r="EZ10595" s="109"/>
      <c r="FA10595" s="66"/>
      <c r="FB10595" s="5"/>
      <c r="FC10595" s="68"/>
      <c r="FD10595" s="67"/>
      <c r="FE10595" s="67"/>
      <c r="FF10595" s="64"/>
      <c r="FG10595" s="5"/>
      <c r="FH10595" s="69"/>
      <c r="FI10595" s="6"/>
      <c r="FJ10595" s="5"/>
      <c r="FK10595" s="25"/>
      <c r="FL10595" s="5"/>
    </row>
    <row r="10596" spans="40:168">
      <c r="AN10596" s="14"/>
      <c r="AO10596" s="14"/>
      <c r="AP10596" s="5"/>
      <c r="AQ10596" s="25"/>
      <c r="AR10596" s="25"/>
      <c r="AS10596" s="96"/>
      <c r="AT10596" s="83"/>
      <c r="AU10596" s="14"/>
      <c r="AX10596" s="83"/>
      <c r="AY10596" s="83"/>
      <c r="AZ10596" s="83"/>
      <c r="BA10596" s="83"/>
      <c r="BJ10596" s="54"/>
      <c r="BK10596" s="22"/>
      <c r="BL10596" s="24"/>
      <c r="BP10596" s="23"/>
      <c r="BQ10596" s="24"/>
      <c r="BR10596" s="22"/>
      <c r="BS10596" s="24"/>
      <c r="BT10596" s="24"/>
      <c r="BU10596" s="23"/>
      <c r="BV10596" s="26"/>
      <c r="BX10596" s="6"/>
      <c r="BY10596" s="24"/>
      <c r="BZ10596" s="109"/>
      <c r="CA10596" s="66"/>
      <c r="CB10596" s="5"/>
      <c r="CC10596" s="68"/>
      <c r="CD10596" s="67"/>
      <c r="CE10596" s="67"/>
      <c r="CF10596" s="64"/>
      <c r="CG10596" s="5"/>
      <c r="CH10596" s="69"/>
      <c r="CI10596" s="6"/>
      <c r="CJ10596" s="5"/>
      <c r="CK10596" s="25"/>
      <c r="CL10596" s="5"/>
      <c r="DN10596" s="14"/>
      <c r="DO10596" s="14"/>
      <c r="DP10596" s="5"/>
      <c r="DQ10596" s="25"/>
      <c r="DR10596" s="25"/>
      <c r="DS10596" s="96"/>
      <c r="DT10596" s="83"/>
      <c r="DU10596" s="14"/>
      <c r="DX10596" s="83"/>
      <c r="DY10596" s="83"/>
      <c r="DZ10596" s="83"/>
      <c r="EA10596" s="83"/>
      <c r="EJ10596" s="54"/>
      <c r="EK10596" s="22"/>
      <c r="EL10596" s="24"/>
      <c r="EP10596" s="23"/>
      <c r="EQ10596" s="24"/>
      <c r="ER10596" s="22"/>
      <c r="ES10596" s="24"/>
      <c r="ET10596" s="24"/>
      <c r="EU10596" s="23"/>
      <c r="EV10596" s="26"/>
      <c r="EX10596" s="6"/>
      <c r="EY10596" s="24"/>
      <c r="EZ10596" s="109"/>
      <c r="FA10596" s="66"/>
      <c r="FB10596" s="5"/>
      <c r="FC10596" s="68"/>
      <c r="FD10596" s="67"/>
      <c r="FE10596" s="67"/>
      <c r="FF10596" s="64"/>
      <c r="FG10596" s="5"/>
      <c r="FH10596" s="69"/>
      <c r="FI10596" s="6"/>
      <c r="FJ10596" s="5"/>
      <c r="FK10596" s="25"/>
      <c r="FL10596" s="5"/>
    </row>
    <row r="10597" spans="40:168">
      <c r="AN10597" s="14"/>
      <c r="AO10597" s="14"/>
      <c r="AP10597" s="5"/>
      <c r="AQ10597" s="25"/>
      <c r="AR10597" s="25"/>
      <c r="AS10597" s="96"/>
      <c r="AT10597" s="83"/>
      <c r="AU10597" s="14"/>
      <c r="AX10597" s="83"/>
      <c r="AY10597" s="83"/>
      <c r="AZ10597" s="83"/>
      <c r="BA10597" s="83"/>
      <c r="BJ10597" s="54"/>
      <c r="BK10597" s="22"/>
      <c r="BL10597" s="24"/>
      <c r="BP10597" s="23"/>
      <c r="BQ10597" s="24"/>
      <c r="BR10597" s="22"/>
      <c r="BS10597" s="24"/>
      <c r="BT10597" s="24"/>
      <c r="BU10597" s="23"/>
      <c r="BV10597" s="26"/>
      <c r="BX10597" s="6"/>
      <c r="BY10597" s="24"/>
      <c r="BZ10597" s="109"/>
      <c r="CA10597" s="66"/>
      <c r="CB10597" s="5"/>
      <c r="CC10597" s="68"/>
      <c r="CD10597" s="67"/>
      <c r="CE10597" s="67"/>
      <c r="CF10597" s="64"/>
      <c r="CG10597" s="5"/>
      <c r="CH10597" s="69"/>
      <c r="CI10597" s="6"/>
      <c r="CJ10597" s="5"/>
      <c r="CK10597" s="25"/>
      <c r="CL10597" s="5"/>
      <c r="DN10597" s="14"/>
      <c r="DO10597" s="14"/>
      <c r="DP10597" s="5"/>
      <c r="DQ10597" s="25"/>
      <c r="DR10597" s="25"/>
      <c r="DS10597" s="96"/>
      <c r="DT10597" s="83"/>
      <c r="DU10597" s="14"/>
      <c r="DX10597" s="83"/>
      <c r="DY10597" s="83"/>
      <c r="DZ10597" s="83"/>
      <c r="EA10597" s="83"/>
      <c r="EJ10597" s="54"/>
      <c r="EK10597" s="22"/>
      <c r="EL10597" s="24"/>
      <c r="EP10597" s="23"/>
      <c r="EQ10597" s="24"/>
      <c r="ER10597" s="22"/>
      <c r="ES10597" s="24"/>
      <c r="ET10597" s="24"/>
      <c r="EU10597" s="23"/>
      <c r="EV10597" s="26"/>
      <c r="EX10597" s="6"/>
      <c r="EY10597" s="24"/>
      <c r="EZ10597" s="109"/>
      <c r="FA10597" s="66"/>
      <c r="FB10597" s="5"/>
      <c r="FC10597" s="68"/>
      <c r="FD10597" s="67"/>
      <c r="FE10597" s="67"/>
      <c r="FF10597" s="64"/>
      <c r="FG10597" s="5"/>
      <c r="FH10597" s="69"/>
      <c r="FI10597" s="6"/>
      <c r="FJ10597" s="5"/>
      <c r="FK10597" s="25"/>
      <c r="FL10597" s="5"/>
    </row>
    <row r="10598" spans="40:168">
      <c r="AN10598" s="14"/>
      <c r="AO10598" s="14"/>
      <c r="AP10598" s="5"/>
      <c r="AQ10598" s="25"/>
      <c r="AR10598" s="25"/>
      <c r="AS10598" s="96"/>
      <c r="AT10598" s="83"/>
      <c r="AU10598" s="14"/>
      <c r="AX10598" s="83"/>
      <c r="AY10598" s="83"/>
      <c r="AZ10598" s="83"/>
      <c r="BA10598" s="83"/>
      <c r="BJ10598" s="54"/>
      <c r="BK10598" s="22"/>
      <c r="BL10598" s="24"/>
      <c r="BP10598" s="23"/>
      <c r="BQ10598" s="24"/>
      <c r="BR10598" s="22"/>
      <c r="BS10598" s="24"/>
      <c r="BT10598" s="24"/>
      <c r="BU10598" s="23"/>
      <c r="BV10598" s="26"/>
      <c r="BX10598" s="6"/>
      <c r="BY10598" s="24"/>
      <c r="BZ10598" s="109"/>
      <c r="CA10598" s="66"/>
      <c r="CB10598" s="5"/>
      <c r="CC10598" s="68"/>
      <c r="CD10598" s="67"/>
      <c r="CE10598" s="67"/>
      <c r="CF10598" s="64"/>
      <c r="CG10598" s="5"/>
      <c r="CH10598" s="69"/>
      <c r="CI10598" s="6"/>
      <c r="CJ10598" s="5"/>
      <c r="CK10598" s="25"/>
      <c r="CL10598" s="5"/>
      <c r="DN10598" s="14"/>
      <c r="DO10598" s="14"/>
      <c r="DP10598" s="5"/>
      <c r="DQ10598" s="25"/>
      <c r="DR10598" s="25"/>
      <c r="DS10598" s="96"/>
      <c r="DT10598" s="83"/>
      <c r="DU10598" s="14"/>
      <c r="DX10598" s="83"/>
      <c r="DY10598" s="83"/>
      <c r="DZ10598" s="83"/>
      <c r="EA10598" s="83"/>
      <c r="EJ10598" s="54"/>
      <c r="EK10598" s="22"/>
      <c r="EL10598" s="24"/>
      <c r="EP10598" s="23"/>
      <c r="EQ10598" s="24"/>
      <c r="ER10598" s="22"/>
      <c r="ES10598" s="24"/>
      <c r="ET10598" s="24"/>
      <c r="EU10598" s="23"/>
      <c r="EV10598" s="26"/>
      <c r="EX10598" s="6"/>
      <c r="EY10598" s="24"/>
      <c r="EZ10598" s="109"/>
      <c r="FA10598" s="66"/>
      <c r="FB10598" s="5"/>
      <c r="FC10598" s="68"/>
      <c r="FD10598" s="67"/>
      <c r="FE10598" s="67"/>
      <c r="FF10598" s="64"/>
      <c r="FG10598" s="5"/>
      <c r="FH10598" s="69"/>
      <c r="FI10598" s="6"/>
      <c r="FJ10598" s="5"/>
      <c r="FK10598" s="25"/>
      <c r="FL10598" s="5"/>
    </row>
    <row r="10599" spans="40:168">
      <c r="AN10599" s="14"/>
      <c r="AO10599" s="14"/>
      <c r="AP10599" s="5"/>
      <c r="AQ10599" s="25"/>
      <c r="AR10599" s="25"/>
      <c r="AS10599" s="96"/>
      <c r="AT10599" s="83"/>
      <c r="AU10599" s="14"/>
      <c r="AX10599" s="83"/>
      <c r="AY10599" s="83"/>
      <c r="AZ10599" s="83"/>
      <c r="BA10599" s="83"/>
      <c r="BJ10599" s="54"/>
      <c r="BK10599" s="22"/>
      <c r="BL10599" s="24"/>
      <c r="BP10599" s="23"/>
      <c r="BQ10599" s="24"/>
      <c r="BR10599" s="22"/>
      <c r="BS10599" s="24"/>
      <c r="BT10599" s="24"/>
      <c r="BU10599" s="23"/>
      <c r="BV10599" s="26"/>
      <c r="BX10599" s="6"/>
      <c r="BY10599" s="24"/>
      <c r="BZ10599" s="109"/>
      <c r="CA10599" s="66"/>
      <c r="CB10599" s="5"/>
      <c r="CC10599" s="68"/>
      <c r="CD10599" s="67"/>
      <c r="CE10599" s="67"/>
      <c r="CF10599" s="64"/>
      <c r="CG10599" s="5"/>
      <c r="CH10599" s="69"/>
      <c r="CI10599" s="6"/>
      <c r="CJ10599" s="5"/>
      <c r="CK10599" s="25"/>
      <c r="CL10599" s="5"/>
      <c r="DN10599" s="14"/>
      <c r="DO10599" s="14"/>
      <c r="DP10599" s="5"/>
      <c r="DQ10599" s="25"/>
      <c r="DR10599" s="25"/>
      <c r="DS10599" s="96"/>
      <c r="DT10599" s="83"/>
      <c r="DU10599" s="14"/>
      <c r="DX10599" s="83"/>
      <c r="DY10599" s="83"/>
      <c r="DZ10599" s="83"/>
      <c r="EA10599" s="83"/>
      <c r="EJ10599" s="54"/>
      <c r="EK10599" s="22"/>
      <c r="EL10599" s="24"/>
      <c r="EP10599" s="23"/>
      <c r="EQ10599" s="24"/>
      <c r="ER10599" s="22"/>
      <c r="ES10599" s="24"/>
      <c r="ET10599" s="24"/>
      <c r="EU10599" s="23"/>
      <c r="EV10599" s="26"/>
      <c r="EX10599" s="6"/>
      <c r="EY10599" s="24"/>
      <c r="EZ10599" s="109"/>
      <c r="FA10599" s="66"/>
      <c r="FB10599" s="5"/>
      <c r="FC10599" s="68"/>
      <c r="FD10599" s="67"/>
      <c r="FE10599" s="67"/>
      <c r="FF10599" s="64"/>
      <c r="FG10599" s="5"/>
      <c r="FH10599" s="69"/>
      <c r="FI10599" s="6"/>
      <c r="FJ10599" s="5"/>
      <c r="FK10599" s="25"/>
      <c r="FL10599" s="5"/>
    </row>
    <row r="10600" spans="40:168">
      <c r="AN10600" s="14"/>
      <c r="AO10600" s="14"/>
      <c r="AP10600" s="5"/>
      <c r="AQ10600" s="25"/>
      <c r="AR10600" s="25"/>
      <c r="AS10600" s="96"/>
      <c r="AT10600" s="83"/>
      <c r="AU10600" s="14"/>
      <c r="AX10600" s="83"/>
      <c r="AY10600" s="83"/>
      <c r="AZ10600" s="83"/>
      <c r="BA10600" s="83"/>
      <c r="BJ10600" s="54"/>
      <c r="BK10600" s="22"/>
      <c r="BL10600" s="24"/>
      <c r="BP10600" s="23"/>
      <c r="BQ10600" s="24"/>
      <c r="BR10600" s="22"/>
      <c r="BS10600" s="24"/>
      <c r="BT10600" s="24"/>
      <c r="BU10600" s="23"/>
      <c r="BV10600" s="26"/>
      <c r="BX10600" s="6"/>
      <c r="BY10600" s="24"/>
      <c r="BZ10600" s="109"/>
      <c r="CA10600" s="66"/>
      <c r="CB10600" s="5"/>
      <c r="CC10600" s="68"/>
      <c r="CD10600" s="67"/>
      <c r="CE10600" s="67"/>
      <c r="CF10600" s="64"/>
      <c r="CG10600" s="5"/>
      <c r="CH10600" s="69"/>
      <c r="CI10600" s="6"/>
      <c r="CJ10600" s="5"/>
      <c r="CK10600" s="25"/>
      <c r="CL10600" s="5"/>
      <c r="DN10600" s="14"/>
      <c r="DO10600" s="14"/>
      <c r="DP10600" s="5"/>
      <c r="DQ10600" s="25"/>
      <c r="DR10600" s="25"/>
      <c r="DS10600" s="96"/>
      <c r="DT10600" s="83"/>
      <c r="DU10600" s="14"/>
      <c r="DX10600" s="83"/>
      <c r="DY10600" s="83"/>
      <c r="DZ10600" s="83"/>
      <c r="EA10600" s="83"/>
      <c r="EJ10600" s="54"/>
      <c r="EK10600" s="22"/>
      <c r="EL10600" s="24"/>
      <c r="EP10600" s="23"/>
      <c r="EQ10600" s="24"/>
      <c r="ER10600" s="22"/>
      <c r="ES10600" s="24"/>
      <c r="ET10600" s="24"/>
      <c r="EU10600" s="23"/>
      <c r="EV10600" s="26"/>
      <c r="EX10600" s="6"/>
      <c r="EY10600" s="24"/>
      <c r="EZ10600" s="109"/>
      <c r="FA10600" s="66"/>
      <c r="FB10600" s="5"/>
      <c r="FC10600" s="68"/>
      <c r="FD10600" s="67"/>
      <c r="FE10600" s="67"/>
      <c r="FF10600" s="64"/>
      <c r="FG10600" s="5"/>
      <c r="FH10600" s="69"/>
      <c r="FI10600" s="6"/>
      <c r="FJ10600" s="5"/>
      <c r="FK10600" s="25"/>
      <c r="FL10600" s="5"/>
    </row>
    <row r="10601" spans="40:168">
      <c r="AN10601" s="14"/>
      <c r="AO10601" s="14"/>
      <c r="AP10601" s="5"/>
      <c r="AQ10601" s="25"/>
      <c r="AR10601" s="25"/>
      <c r="AS10601" s="96"/>
      <c r="AT10601" s="83"/>
      <c r="AU10601" s="14"/>
      <c r="AX10601" s="83"/>
      <c r="AY10601" s="83"/>
      <c r="AZ10601" s="83"/>
      <c r="BA10601" s="83"/>
      <c r="BJ10601" s="54"/>
      <c r="BK10601" s="22"/>
      <c r="BL10601" s="24"/>
      <c r="BP10601" s="23"/>
      <c r="BQ10601" s="24"/>
      <c r="BR10601" s="22"/>
      <c r="BS10601" s="24"/>
      <c r="BT10601" s="24"/>
      <c r="BU10601" s="23"/>
      <c r="BV10601" s="26"/>
      <c r="BX10601" s="6"/>
      <c r="BY10601" s="24"/>
      <c r="BZ10601" s="109"/>
      <c r="CA10601" s="66"/>
      <c r="CB10601" s="5"/>
      <c r="CC10601" s="68"/>
      <c r="CD10601" s="67"/>
      <c r="CE10601" s="67"/>
      <c r="CF10601" s="64"/>
      <c r="CG10601" s="5"/>
      <c r="CH10601" s="69"/>
      <c r="CI10601" s="6"/>
      <c r="CJ10601" s="5"/>
      <c r="CK10601" s="25"/>
      <c r="CL10601" s="5"/>
      <c r="DN10601" s="14"/>
      <c r="DO10601" s="14"/>
      <c r="DP10601" s="5"/>
      <c r="DQ10601" s="25"/>
      <c r="DR10601" s="25"/>
      <c r="DS10601" s="96"/>
      <c r="DT10601" s="83"/>
      <c r="DU10601" s="14"/>
      <c r="DX10601" s="83"/>
      <c r="DY10601" s="83"/>
      <c r="DZ10601" s="83"/>
      <c r="EA10601" s="83"/>
      <c r="EJ10601" s="54"/>
      <c r="EK10601" s="22"/>
      <c r="EL10601" s="24"/>
      <c r="EP10601" s="23"/>
      <c r="EQ10601" s="24"/>
      <c r="ER10601" s="22"/>
      <c r="ES10601" s="24"/>
      <c r="ET10601" s="24"/>
      <c r="EU10601" s="23"/>
      <c r="EV10601" s="26"/>
      <c r="EX10601" s="6"/>
      <c r="EY10601" s="24"/>
      <c r="EZ10601" s="109"/>
      <c r="FA10601" s="66"/>
      <c r="FB10601" s="5"/>
      <c r="FC10601" s="68"/>
      <c r="FD10601" s="67"/>
      <c r="FE10601" s="67"/>
      <c r="FF10601" s="64"/>
      <c r="FG10601" s="5"/>
      <c r="FH10601" s="69"/>
      <c r="FI10601" s="6"/>
      <c r="FJ10601" s="5"/>
      <c r="FK10601" s="25"/>
      <c r="FL10601" s="5"/>
    </row>
    <row r="10602" spans="40:168">
      <c r="AN10602" s="14"/>
      <c r="AO10602" s="14"/>
      <c r="AP10602" s="5"/>
      <c r="AQ10602" s="25"/>
      <c r="AR10602" s="25"/>
      <c r="AS10602" s="96"/>
      <c r="AT10602" s="83"/>
      <c r="AU10602" s="14"/>
      <c r="AX10602" s="83"/>
      <c r="AY10602" s="83"/>
      <c r="AZ10602" s="83"/>
      <c r="BA10602" s="83"/>
      <c r="BJ10602" s="54"/>
      <c r="BK10602" s="22"/>
      <c r="BL10602" s="24"/>
      <c r="BP10602" s="23"/>
      <c r="BQ10602" s="24"/>
      <c r="BR10602" s="22"/>
      <c r="BS10602" s="24"/>
      <c r="BT10602" s="24"/>
      <c r="BU10602" s="23"/>
      <c r="BV10602" s="26"/>
      <c r="BX10602" s="6"/>
      <c r="BY10602" s="24"/>
      <c r="BZ10602" s="109"/>
      <c r="CA10602" s="66"/>
      <c r="CB10602" s="5"/>
      <c r="CC10602" s="68"/>
      <c r="CD10602" s="67"/>
      <c r="CE10602" s="67"/>
      <c r="CF10602" s="64"/>
      <c r="CG10602" s="5"/>
      <c r="CH10602" s="69"/>
      <c r="CI10602" s="6"/>
      <c r="CJ10602" s="5"/>
      <c r="CK10602" s="25"/>
      <c r="CL10602" s="5"/>
      <c r="DN10602" s="14"/>
      <c r="DO10602" s="14"/>
      <c r="DP10602" s="5"/>
      <c r="DQ10602" s="25"/>
      <c r="DR10602" s="25"/>
      <c r="DS10602" s="96"/>
      <c r="DT10602" s="83"/>
      <c r="DU10602" s="14"/>
      <c r="DX10602" s="83"/>
      <c r="DY10602" s="83"/>
      <c r="DZ10602" s="83"/>
      <c r="EA10602" s="83"/>
      <c r="EJ10602" s="54"/>
      <c r="EK10602" s="22"/>
      <c r="EL10602" s="24"/>
      <c r="EP10602" s="23"/>
      <c r="EQ10602" s="24"/>
      <c r="ER10602" s="22"/>
      <c r="ES10602" s="24"/>
      <c r="ET10602" s="24"/>
      <c r="EU10602" s="23"/>
      <c r="EV10602" s="26"/>
      <c r="EX10602" s="6"/>
      <c r="EY10602" s="24"/>
      <c r="EZ10602" s="109"/>
      <c r="FA10602" s="66"/>
      <c r="FB10602" s="5"/>
      <c r="FC10602" s="68"/>
      <c r="FD10602" s="67"/>
      <c r="FE10602" s="67"/>
      <c r="FF10602" s="64"/>
      <c r="FG10602" s="5"/>
      <c r="FH10602" s="69"/>
      <c r="FI10602" s="6"/>
      <c r="FJ10602" s="5"/>
      <c r="FK10602" s="25"/>
      <c r="FL10602" s="5"/>
    </row>
    <row r="10603" spans="40:168">
      <c r="AN10603" s="14"/>
      <c r="AO10603" s="14"/>
      <c r="AP10603" s="5"/>
      <c r="AQ10603" s="25"/>
      <c r="AR10603" s="25"/>
      <c r="AS10603" s="96"/>
      <c r="AT10603" s="83"/>
      <c r="AU10603" s="14"/>
      <c r="AX10603" s="83"/>
      <c r="AY10603" s="83"/>
      <c r="AZ10603" s="83"/>
      <c r="BA10603" s="83"/>
      <c r="BJ10603" s="54"/>
      <c r="BK10603" s="22"/>
      <c r="BL10603" s="24"/>
      <c r="BP10603" s="23"/>
      <c r="BQ10603" s="24"/>
      <c r="BR10603" s="22"/>
      <c r="BS10603" s="24"/>
      <c r="BT10603" s="24"/>
      <c r="BU10603" s="23"/>
      <c r="BV10603" s="26"/>
      <c r="BX10603" s="6"/>
      <c r="BY10603" s="24"/>
      <c r="BZ10603" s="109"/>
      <c r="CA10603" s="66"/>
      <c r="CB10603" s="5"/>
      <c r="CC10603" s="68"/>
      <c r="CD10603" s="67"/>
      <c r="CE10603" s="67"/>
      <c r="CF10603" s="64"/>
      <c r="CG10603" s="5"/>
      <c r="CH10603" s="69"/>
      <c r="CI10603" s="6"/>
      <c r="CJ10603" s="5"/>
      <c r="CK10603" s="25"/>
      <c r="CL10603" s="5"/>
      <c r="DN10603" s="14"/>
      <c r="DO10603" s="14"/>
      <c r="DP10603" s="5"/>
      <c r="DQ10603" s="25"/>
      <c r="DR10603" s="25"/>
      <c r="DS10603" s="96"/>
      <c r="DT10603" s="83"/>
      <c r="DU10603" s="14"/>
      <c r="DX10603" s="83"/>
      <c r="DY10603" s="83"/>
      <c r="DZ10603" s="83"/>
      <c r="EA10603" s="83"/>
      <c r="EJ10603" s="54"/>
      <c r="EK10603" s="22"/>
      <c r="EL10603" s="24"/>
      <c r="EP10603" s="23"/>
      <c r="EQ10603" s="24"/>
      <c r="ER10603" s="22"/>
      <c r="ES10603" s="24"/>
      <c r="ET10603" s="24"/>
      <c r="EU10603" s="23"/>
      <c r="EV10603" s="26"/>
      <c r="EX10603" s="6"/>
      <c r="EY10603" s="24"/>
      <c r="EZ10603" s="109"/>
      <c r="FA10603" s="66"/>
      <c r="FB10603" s="5"/>
      <c r="FC10603" s="68"/>
      <c r="FD10603" s="67"/>
      <c r="FE10603" s="67"/>
      <c r="FF10603" s="64"/>
      <c r="FG10603" s="5"/>
      <c r="FH10603" s="69"/>
      <c r="FI10603" s="6"/>
      <c r="FJ10603" s="5"/>
      <c r="FK10603" s="25"/>
      <c r="FL10603" s="5"/>
    </row>
    <row r="10604" spans="40:168">
      <c r="AN10604" s="14"/>
      <c r="AO10604" s="14"/>
      <c r="AP10604" s="5"/>
      <c r="AQ10604" s="25"/>
      <c r="AR10604" s="25"/>
      <c r="AS10604" s="96"/>
      <c r="AT10604" s="83"/>
      <c r="AU10604" s="14"/>
      <c r="AX10604" s="83"/>
      <c r="AY10604" s="83"/>
      <c r="AZ10604" s="83"/>
      <c r="BA10604" s="83"/>
      <c r="BJ10604" s="54"/>
      <c r="BK10604" s="22"/>
      <c r="BL10604" s="24"/>
      <c r="BP10604" s="23"/>
      <c r="BQ10604" s="24"/>
      <c r="BR10604" s="22"/>
      <c r="BS10604" s="24"/>
      <c r="BT10604" s="24"/>
      <c r="BU10604" s="23"/>
      <c r="BV10604" s="26"/>
      <c r="BX10604" s="6"/>
      <c r="BY10604" s="24"/>
      <c r="BZ10604" s="109"/>
      <c r="CA10604" s="66"/>
      <c r="CB10604" s="5"/>
      <c r="CC10604" s="68"/>
      <c r="CD10604" s="67"/>
      <c r="CE10604" s="67"/>
      <c r="CF10604" s="64"/>
      <c r="CG10604" s="5"/>
      <c r="CH10604" s="69"/>
      <c r="CI10604" s="6"/>
      <c r="CJ10604" s="5"/>
      <c r="CK10604" s="25"/>
      <c r="CL10604" s="5"/>
      <c r="DN10604" s="14"/>
      <c r="DO10604" s="14"/>
      <c r="DP10604" s="5"/>
      <c r="DQ10604" s="25"/>
      <c r="DR10604" s="25"/>
      <c r="DS10604" s="96"/>
      <c r="DT10604" s="83"/>
      <c r="DU10604" s="14"/>
      <c r="DX10604" s="83"/>
      <c r="DY10604" s="83"/>
      <c r="DZ10604" s="83"/>
      <c r="EA10604" s="83"/>
      <c r="EJ10604" s="54"/>
      <c r="EK10604" s="22"/>
      <c r="EL10604" s="24"/>
      <c r="EP10604" s="23"/>
      <c r="EQ10604" s="24"/>
      <c r="ER10604" s="22"/>
      <c r="ES10604" s="24"/>
      <c r="ET10604" s="24"/>
      <c r="EU10604" s="23"/>
      <c r="EV10604" s="26"/>
      <c r="EX10604" s="6"/>
      <c r="EY10604" s="24"/>
      <c r="EZ10604" s="109"/>
      <c r="FA10604" s="66"/>
      <c r="FB10604" s="5"/>
      <c r="FC10604" s="68"/>
      <c r="FD10604" s="67"/>
      <c r="FE10604" s="67"/>
      <c r="FF10604" s="64"/>
      <c r="FG10604" s="5"/>
      <c r="FH10604" s="69"/>
      <c r="FI10604" s="6"/>
      <c r="FJ10604" s="5"/>
      <c r="FK10604" s="25"/>
      <c r="FL10604" s="5"/>
    </row>
    <row r="10605" spans="40:168">
      <c r="AN10605" s="14"/>
      <c r="AO10605" s="14"/>
      <c r="AP10605" s="5"/>
      <c r="AQ10605" s="25"/>
      <c r="AR10605" s="25"/>
      <c r="AS10605" s="96"/>
      <c r="AT10605" s="83"/>
      <c r="AU10605" s="14"/>
      <c r="AX10605" s="83"/>
      <c r="AY10605" s="83"/>
      <c r="AZ10605" s="83"/>
      <c r="BA10605" s="83"/>
      <c r="BJ10605" s="54"/>
      <c r="BK10605" s="22"/>
      <c r="BL10605" s="24"/>
      <c r="BP10605" s="23"/>
      <c r="BQ10605" s="24"/>
      <c r="BR10605" s="22"/>
      <c r="BS10605" s="24"/>
      <c r="BT10605" s="24"/>
      <c r="BU10605" s="23"/>
      <c r="BV10605" s="26"/>
      <c r="BX10605" s="6"/>
      <c r="BY10605" s="24"/>
      <c r="BZ10605" s="109"/>
      <c r="CA10605" s="66"/>
      <c r="CB10605" s="5"/>
      <c r="CC10605" s="68"/>
      <c r="CD10605" s="67"/>
      <c r="CE10605" s="67"/>
      <c r="CF10605" s="64"/>
      <c r="CG10605" s="5"/>
      <c r="CH10605" s="69"/>
      <c r="CI10605" s="6"/>
      <c r="CJ10605" s="5"/>
      <c r="CK10605" s="25"/>
      <c r="CL10605" s="5"/>
      <c r="DN10605" s="14"/>
      <c r="DO10605" s="14"/>
      <c r="DP10605" s="5"/>
      <c r="DQ10605" s="25"/>
      <c r="DR10605" s="25"/>
      <c r="DS10605" s="96"/>
      <c r="DT10605" s="83"/>
      <c r="DU10605" s="14"/>
      <c r="DX10605" s="83"/>
      <c r="DY10605" s="83"/>
      <c r="DZ10605" s="83"/>
      <c r="EA10605" s="83"/>
      <c r="EJ10605" s="54"/>
      <c r="EK10605" s="22"/>
      <c r="EL10605" s="24"/>
      <c r="EP10605" s="23"/>
      <c r="EQ10605" s="24"/>
      <c r="ER10605" s="22"/>
      <c r="ES10605" s="24"/>
      <c r="ET10605" s="24"/>
      <c r="EU10605" s="23"/>
      <c r="EV10605" s="26"/>
      <c r="EX10605" s="6"/>
      <c r="EY10605" s="24"/>
      <c r="EZ10605" s="109"/>
      <c r="FA10605" s="66"/>
      <c r="FB10605" s="5"/>
      <c r="FC10605" s="68"/>
      <c r="FD10605" s="67"/>
      <c r="FE10605" s="67"/>
      <c r="FF10605" s="64"/>
      <c r="FG10605" s="5"/>
      <c r="FH10605" s="69"/>
      <c r="FI10605" s="6"/>
      <c r="FJ10605" s="5"/>
      <c r="FK10605" s="25"/>
      <c r="FL10605" s="5"/>
    </row>
    <row r="10606" spans="40:168">
      <c r="AN10606" s="14"/>
      <c r="AO10606" s="14"/>
      <c r="AP10606" s="5"/>
      <c r="AQ10606" s="25"/>
      <c r="AR10606" s="25"/>
      <c r="AS10606" s="96"/>
      <c r="AT10606" s="83"/>
      <c r="AU10606" s="14"/>
      <c r="AX10606" s="83"/>
      <c r="AY10606" s="83"/>
      <c r="AZ10606" s="83"/>
      <c r="BA10606" s="83"/>
      <c r="BJ10606" s="54"/>
      <c r="BK10606" s="22"/>
      <c r="BL10606" s="24"/>
      <c r="BP10606" s="23"/>
      <c r="BQ10606" s="24"/>
      <c r="BR10606" s="22"/>
      <c r="BS10606" s="24"/>
      <c r="BT10606" s="24"/>
      <c r="BU10606" s="23"/>
      <c r="BV10606" s="26"/>
      <c r="BX10606" s="6"/>
      <c r="BY10606" s="24"/>
      <c r="BZ10606" s="109"/>
      <c r="CA10606" s="66"/>
      <c r="CB10606" s="5"/>
      <c r="CC10606" s="68"/>
      <c r="CD10606" s="67"/>
      <c r="CE10606" s="67"/>
      <c r="CF10606" s="64"/>
      <c r="CG10606" s="5"/>
      <c r="CH10606" s="69"/>
      <c r="CI10606" s="6"/>
      <c r="CJ10606" s="5"/>
      <c r="CK10606" s="25"/>
      <c r="CL10606" s="5"/>
      <c r="DN10606" s="14"/>
      <c r="DO10606" s="14"/>
      <c r="DP10606" s="5"/>
      <c r="DQ10606" s="25"/>
      <c r="DR10606" s="25"/>
      <c r="DS10606" s="96"/>
      <c r="DT10606" s="83"/>
      <c r="DU10606" s="14"/>
      <c r="DX10606" s="83"/>
      <c r="DY10606" s="83"/>
      <c r="DZ10606" s="83"/>
      <c r="EA10606" s="83"/>
      <c r="EJ10606" s="54"/>
      <c r="EK10606" s="22"/>
      <c r="EL10606" s="24"/>
      <c r="EP10606" s="23"/>
      <c r="EQ10606" s="24"/>
      <c r="ER10606" s="22"/>
      <c r="ES10606" s="24"/>
      <c r="ET10606" s="24"/>
      <c r="EU10606" s="23"/>
      <c r="EV10606" s="26"/>
      <c r="EX10606" s="6"/>
      <c r="EY10606" s="24"/>
      <c r="EZ10606" s="109"/>
      <c r="FA10606" s="66"/>
      <c r="FB10606" s="5"/>
      <c r="FC10606" s="68"/>
      <c r="FD10606" s="67"/>
      <c r="FE10606" s="67"/>
      <c r="FF10606" s="64"/>
      <c r="FG10606" s="5"/>
      <c r="FH10606" s="69"/>
      <c r="FI10606" s="6"/>
      <c r="FJ10606" s="5"/>
      <c r="FK10606" s="25"/>
      <c r="FL10606" s="5"/>
    </row>
    <row r="10607" spans="40:168">
      <c r="AN10607" s="14"/>
      <c r="AO10607" s="14"/>
      <c r="AP10607" s="5"/>
      <c r="AQ10607" s="25"/>
      <c r="AR10607" s="25"/>
      <c r="AS10607" s="96"/>
      <c r="AT10607" s="83"/>
      <c r="AU10607" s="14"/>
      <c r="AX10607" s="83"/>
      <c r="AY10607" s="83"/>
      <c r="AZ10607" s="83"/>
      <c r="BA10607" s="83"/>
      <c r="BJ10607" s="54"/>
      <c r="BK10607" s="22"/>
      <c r="BL10607" s="24"/>
      <c r="BP10607" s="23"/>
      <c r="BQ10607" s="24"/>
      <c r="BR10607" s="22"/>
      <c r="BS10607" s="24"/>
      <c r="BT10607" s="24"/>
      <c r="BU10607" s="23"/>
      <c r="BV10607" s="26"/>
      <c r="BX10607" s="6"/>
      <c r="BY10607" s="24"/>
      <c r="BZ10607" s="109"/>
      <c r="CA10607" s="66"/>
      <c r="CB10607" s="5"/>
      <c r="CC10607" s="68"/>
      <c r="CD10607" s="67"/>
      <c r="CE10607" s="67"/>
      <c r="CF10607" s="64"/>
      <c r="CG10607" s="5"/>
      <c r="CH10607" s="69"/>
      <c r="CI10607" s="6"/>
      <c r="CJ10607" s="5"/>
      <c r="CK10607" s="25"/>
      <c r="CL10607" s="5"/>
      <c r="DN10607" s="14"/>
      <c r="DO10607" s="14"/>
      <c r="DP10607" s="5"/>
      <c r="DQ10607" s="25"/>
      <c r="DR10607" s="25"/>
      <c r="DS10607" s="96"/>
      <c r="DT10607" s="83"/>
      <c r="DU10607" s="14"/>
      <c r="DX10607" s="83"/>
      <c r="DY10607" s="83"/>
      <c r="DZ10607" s="83"/>
      <c r="EA10607" s="83"/>
      <c r="EJ10607" s="54"/>
      <c r="EK10607" s="22"/>
      <c r="EL10607" s="24"/>
      <c r="EP10607" s="23"/>
      <c r="EQ10607" s="24"/>
      <c r="ER10607" s="22"/>
      <c r="ES10607" s="24"/>
      <c r="ET10607" s="24"/>
      <c r="EU10607" s="23"/>
      <c r="EV10607" s="26"/>
      <c r="EX10607" s="6"/>
      <c r="EY10607" s="24"/>
      <c r="EZ10607" s="109"/>
      <c r="FA10607" s="66"/>
      <c r="FB10607" s="5"/>
      <c r="FC10607" s="68"/>
      <c r="FD10607" s="67"/>
      <c r="FE10607" s="67"/>
      <c r="FF10607" s="64"/>
      <c r="FG10607" s="5"/>
      <c r="FH10607" s="69"/>
      <c r="FI10607" s="6"/>
      <c r="FJ10607" s="5"/>
      <c r="FK10607" s="25"/>
      <c r="FL10607" s="5"/>
    </row>
    <row r="10608" spans="40:168">
      <c r="AN10608" s="14"/>
      <c r="AO10608" s="14"/>
      <c r="AP10608" s="5"/>
      <c r="AQ10608" s="25"/>
      <c r="AR10608" s="25"/>
      <c r="AS10608" s="96"/>
      <c r="AT10608" s="83"/>
      <c r="AU10608" s="14"/>
      <c r="AX10608" s="83"/>
      <c r="AY10608" s="83"/>
      <c r="AZ10608" s="83"/>
      <c r="BA10608" s="83"/>
      <c r="BJ10608" s="54"/>
      <c r="BK10608" s="22"/>
      <c r="BL10608" s="24"/>
      <c r="BP10608" s="23"/>
      <c r="BQ10608" s="24"/>
      <c r="BR10608" s="22"/>
      <c r="BS10608" s="24"/>
      <c r="BT10608" s="24"/>
      <c r="BU10608" s="23"/>
      <c r="BV10608" s="26"/>
      <c r="BX10608" s="6"/>
      <c r="BY10608" s="24"/>
      <c r="BZ10608" s="109"/>
      <c r="CA10608" s="66"/>
      <c r="CB10608" s="5"/>
      <c r="CC10608" s="68"/>
      <c r="CD10608" s="67"/>
      <c r="CE10608" s="67"/>
      <c r="CF10608" s="64"/>
      <c r="CG10608" s="5"/>
      <c r="CH10608" s="69"/>
      <c r="CI10608" s="6"/>
      <c r="CJ10608" s="5"/>
      <c r="CK10608" s="25"/>
      <c r="CL10608" s="5"/>
      <c r="DN10608" s="14"/>
      <c r="DO10608" s="14"/>
      <c r="DP10608" s="5"/>
      <c r="DQ10608" s="25"/>
      <c r="DR10608" s="25"/>
      <c r="DS10608" s="96"/>
      <c r="DT10608" s="83"/>
      <c r="DU10608" s="14"/>
      <c r="DX10608" s="83"/>
      <c r="DY10608" s="83"/>
      <c r="DZ10608" s="83"/>
      <c r="EA10608" s="83"/>
      <c r="EJ10608" s="54"/>
      <c r="EK10608" s="22"/>
      <c r="EL10608" s="24"/>
      <c r="EP10608" s="23"/>
      <c r="EQ10608" s="24"/>
      <c r="ER10608" s="22"/>
      <c r="ES10608" s="24"/>
      <c r="ET10608" s="24"/>
      <c r="EU10608" s="23"/>
      <c r="EV10608" s="26"/>
      <c r="EX10608" s="6"/>
      <c r="EY10608" s="24"/>
      <c r="EZ10608" s="109"/>
      <c r="FA10608" s="66"/>
      <c r="FB10608" s="5"/>
      <c r="FC10608" s="68"/>
      <c r="FD10608" s="67"/>
      <c r="FE10608" s="67"/>
      <c r="FF10608" s="64"/>
      <c r="FG10608" s="5"/>
      <c r="FH10608" s="69"/>
      <c r="FI10608" s="6"/>
      <c r="FJ10608" s="5"/>
      <c r="FK10608" s="25"/>
      <c r="FL10608" s="5"/>
    </row>
    <row r="10609" spans="40:168">
      <c r="AN10609" s="14"/>
      <c r="AO10609" s="14"/>
      <c r="AP10609" s="5"/>
      <c r="AQ10609" s="25"/>
      <c r="AR10609" s="25"/>
      <c r="AS10609" s="96"/>
      <c r="AT10609" s="83"/>
      <c r="AU10609" s="14"/>
      <c r="AX10609" s="83"/>
      <c r="AY10609" s="83"/>
      <c r="AZ10609" s="83"/>
      <c r="BA10609" s="83"/>
      <c r="BJ10609" s="54"/>
      <c r="BK10609" s="22"/>
      <c r="BL10609" s="24"/>
      <c r="BP10609" s="23"/>
      <c r="BQ10609" s="24"/>
      <c r="BR10609" s="22"/>
      <c r="BS10609" s="24"/>
      <c r="BT10609" s="24"/>
      <c r="BU10609" s="23"/>
      <c r="BV10609" s="26"/>
      <c r="BX10609" s="6"/>
      <c r="BY10609" s="24"/>
      <c r="BZ10609" s="109"/>
      <c r="CA10609" s="66"/>
      <c r="CB10609" s="5"/>
      <c r="CC10609" s="68"/>
      <c r="CD10609" s="67"/>
      <c r="CE10609" s="67"/>
      <c r="CF10609" s="64"/>
      <c r="CG10609" s="5"/>
      <c r="CH10609" s="69"/>
      <c r="CI10609" s="6"/>
      <c r="CJ10609" s="5"/>
      <c r="CK10609" s="25"/>
      <c r="CL10609" s="5"/>
      <c r="DN10609" s="14"/>
      <c r="DO10609" s="14"/>
      <c r="DP10609" s="5"/>
      <c r="DQ10609" s="25"/>
      <c r="DR10609" s="25"/>
      <c r="DS10609" s="96"/>
      <c r="DT10609" s="83"/>
      <c r="DU10609" s="14"/>
      <c r="DX10609" s="83"/>
      <c r="DY10609" s="83"/>
      <c r="DZ10609" s="83"/>
      <c r="EA10609" s="83"/>
      <c r="EJ10609" s="54"/>
      <c r="EK10609" s="22"/>
      <c r="EL10609" s="24"/>
      <c r="EP10609" s="23"/>
      <c r="EQ10609" s="24"/>
      <c r="ER10609" s="22"/>
      <c r="ES10609" s="24"/>
      <c r="ET10609" s="24"/>
      <c r="EU10609" s="23"/>
      <c r="EV10609" s="26"/>
      <c r="EX10609" s="6"/>
      <c r="EY10609" s="24"/>
      <c r="EZ10609" s="109"/>
      <c r="FA10609" s="66"/>
      <c r="FB10609" s="5"/>
      <c r="FC10609" s="68"/>
      <c r="FD10609" s="67"/>
      <c r="FE10609" s="67"/>
      <c r="FF10609" s="64"/>
      <c r="FG10609" s="5"/>
      <c r="FH10609" s="69"/>
      <c r="FI10609" s="6"/>
      <c r="FJ10609" s="5"/>
      <c r="FK10609" s="25"/>
      <c r="FL10609" s="5"/>
    </row>
    <row r="10610" spans="40:168">
      <c r="AN10610" s="14"/>
      <c r="AO10610" s="14"/>
      <c r="AP10610" s="5"/>
      <c r="AQ10610" s="25"/>
      <c r="AR10610" s="25"/>
      <c r="AS10610" s="96"/>
      <c r="AT10610" s="83"/>
      <c r="AU10610" s="14"/>
      <c r="AX10610" s="83"/>
      <c r="AY10610" s="83"/>
      <c r="AZ10610" s="83"/>
      <c r="BA10610" s="83"/>
      <c r="BJ10610" s="54"/>
      <c r="BK10610" s="22"/>
      <c r="BL10610" s="24"/>
      <c r="BP10610" s="23"/>
      <c r="BQ10610" s="24"/>
      <c r="BR10610" s="22"/>
      <c r="BS10610" s="24"/>
      <c r="BT10610" s="24"/>
      <c r="BU10610" s="23"/>
      <c r="BV10610" s="26"/>
      <c r="BX10610" s="6"/>
      <c r="BY10610" s="24"/>
      <c r="BZ10610" s="109"/>
      <c r="CA10610" s="66"/>
      <c r="CB10610" s="5"/>
      <c r="CC10610" s="68"/>
      <c r="CD10610" s="67"/>
      <c r="CE10610" s="67"/>
      <c r="CF10610" s="64"/>
      <c r="CG10610" s="5"/>
      <c r="CH10610" s="69"/>
      <c r="CI10610" s="6"/>
      <c r="CJ10610" s="5"/>
      <c r="CK10610" s="25"/>
      <c r="CL10610" s="5"/>
      <c r="DN10610" s="14"/>
      <c r="DO10610" s="14"/>
      <c r="DP10610" s="5"/>
      <c r="DQ10610" s="25"/>
      <c r="DR10610" s="25"/>
      <c r="DS10610" s="96"/>
      <c r="DT10610" s="83"/>
      <c r="DU10610" s="14"/>
      <c r="DX10610" s="83"/>
      <c r="DY10610" s="83"/>
      <c r="DZ10610" s="83"/>
      <c r="EA10610" s="83"/>
      <c r="EJ10610" s="54"/>
      <c r="EK10610" s="22"/>
      <c r="EL10610" s="24"/>
      <c r="EP10610" s="23"/>
      <c r="EQ10610" s="24"/>
      <c r="ER10610" s="22"/>
      <c r="ES10610" s="24"/>
      <c r="ET10610" s="24"/>
      <c r="EU10610" s="23"/>
      <c r="EV10610" s="26"/>
      <c r="EX10610" s="6"/>
      <c r="EY10610" s="24"/>
      <c r="EZ10610" s="109"/>
      <c r="FA10610" s="66"/>
      <c r="FB10610" s="5"/>
      <c r="FC10610" s="68"/>
      <c r="FD10610" s="67"/>
      <c r="FE10610" s="67"/>
      <c r="FF10610" s="64"/>
      <c r="FG10610" s="5"/>
      <c r="FH10610" s="69"/>
      <c r="FI10610" s="6"/>
      <c r="FJ10610" s="5"/>
      <c r="FK10610" s="25"/>
      <c r="FL10610" s="5"/>
    </row>
    <row r="10611" spans="40:168">
      <c r="AN10611" s="14"/>
      <c r="AO10611" s="14"/>
      <c r="AP10611" s="5"/>
      <c r="AQ10611" s="25"/>
      <c r="AR10611" s="25"/>
      <c r="AS10611" s="96"/>
      <c r="AT10611" s="83"/>
      <c r="AU10611" s="14"/>
      <c r="AX10611" s="83"/>
      <c r="AY10611" s="83"/>
      <c r="AZ10611" s="83"/>
      <c r="BA10611" s="83"/>
      <c r="BJ10611" s="54"/>
      <c r="BK10611" s="22"/>
      <c r="BL10611" s="24"/>
      <c r="BP10611" s="23"/>
      <c r="BQ10611" s="24"/>
      <c r="BR10611" s="22"/>
      <c r="BS10611" s="24"/>
      <c r="BT10611" s="24"/>
      <c r="BU10611" s="23"/>
      <c r="BV10611" s="26"/>
      <c r="BX10611" s="6"/>
      <c r="BY10611" s="24"/>
      <c r="BZ10611" s="109"/>
      <c r="CA10611" s="66"/>
      <c r="CB10611" s="5"/>
      <c r="CC10611" s="68"/>
      <c r="CD10611" s="67"/>
      <c r="CE10611" s="67"/>
      <c r="CF10611" s="64"/>
      <c r="CG10611" s="5"/>
      <c r="CH10611" s="69"/>
      <c r="CI10611" s="6"/>
      <c r="CJ10611" s="5"/>
      <c r="CK10611" s="25"/>
      <c r="CL10611" s="5"/>
      <c r="DN10611" s="14"/>
      <c r="DO10611" s="14"/>
      <c r="DP10611" s="5"/>
      <c r="DQ10611" s="25"/>
      <c r="DR10611" s="25"/>
      <c r="DS10611" s="96"/>
      <c r="DT10611" s="83"/>
      <c r="DU10611" s="14"/>
      <c r="DX10611" s="83"/>
      <c r="DY10611" s="83"/>
      <c r="DZ10611" s="83"/>
      <c r="EA10611" s="83"/>
      <c r="EJ10611" s="54"/>
      <c r="EK10611" s="22"/>
      <c r="EL10611" s="24"/>
      <c r="EP10611" s="23"/>
      <c r="EQ10611" s="24"/>
      <c r="ER10611" s="22"/>
      <c r="ES10611" s="24"/>
      <c r="ET10611" s="24"/>
      <c r="EU10611" s="23"/>
      <c r="EV10611" s="26"/>
      <c r="EX10611" s="6"/>
      <c r="EY10611" s="24"/>
      <c r="EZ10611" s="109"/>
      <c r="FA10611" s="66"/>
      <c r="FB10611" s="5"/>
      <c r="FC10611" s="68"/>
      <c r="FD10611" s="67"/>
      <c r="FE10611" s="67"/>
      <c r="FF10611" s="64"/>
      <c r="FG10611" s="5"/>
      <c r="FH10611" s="69"/>
      <c r="FI10611" s="6"/>
      <c r="FJ10611" s="5"/>
      <c r="FK10611" s="25"/>
      <c r="FL10611" s="5"/>
    </row>
    <row r="10612" spans="40:168">
      <c r="AN10612" s="14"/>
      <c r="AO10612" s="14"/>
      <c r="AP10612" s="5"/>
      <c r="AQ10612" s="25"/>
      <c r="AR10612" s="25"/>
      <c r="AS10612" s="96"/>
      <c r="AT10612" s="83"/>
      <c r="AU10612" s="14"/>
      <c r="AX10612" s="83"/>
      <c r="AY10612" s="83"/>
      <c r="AZ10612" s="83"/>
      <c r="BA10612" s="83"/>
      <c r="BJ10612" s="54"/>
      <c r="BK10612" s="22"/>
      <c r="BL10612" s="24"/>
      <c r="BP10612" s="23"/>
      <c r="BQ10612" s="24"/>
      <c r="BR10612" s="22"/>
      <c r="BS10612" s="24"/>
      <c r="BT10612" s="24"/>
      <c r="BU10612" s="23"/>
      <c r="BV10612" s="26"/>
      <c r="BX10612" s="6"/>
      <c r="BY10612" s="24"/>
      <c r="BZ10612" s="109"/>
      <c r="CA10612" s="66"/>
      <c r="CB10612" s="5"/>
      <c r="CC10612" s="68"/>
      <c r="CD10612" s="67"/>
      <c r="CE10612" s="67"/>
      <c r="CF10612" s="64"/>
      <c r="CG10612" s="5"/>
      <c r="CH10612" s="69"/>
      <c r="CI10612" s="6"/>
      <c r="CJ10612" s="5"/>
      <c r="CK10612" s="25"/>
      <c r="CL10612" s="5"/>
      <c r="DN10612" s="14"/>
      <c r="DO10612" s="14"/>
      <c r="DP10612" s="5"/>
      <c r="DQ10612" s="25"/>
      <c r="DR10612" s="25"/>
      <c r="DS10612" s="96"/>
      <c r="DT10612" s="83"/>
      <c r="DU10612" s="14"/>
      <c r="DX10612" s="83"/>
      <c r="DY10612" s="83"/>
      <c r="DZ10612" s="83"/>
      <c r="EA10612" s="83"/>
      <c r="EJ10612" s="54"/>
      <c r="EK10612" s="22"/>
      <c r="EL10612" s="24"/>
      <c r="EP10612" s="23"/>
      <c r="EQ10612" s="24"/>
      <c r="ER10612" s="22"/>
      <c r="ES10612" s="24"/>
      <c r="ET10612" s="24"/>
      <c r="EU10612" s="23"/>
      <c r="EV10612" s="26"/>
      <c r="EX10612" s="6"/>
      <c r="EY10612" s="24"/>
      <c r="EZ10612" s="109"/>
      <c r="FA10612" s="66"/>
      <c r="FB10612" s="5"/>
      <c r="FC10612" s="68"/>
      <c r="FD10612" s="67"/>
      <c r="FE10612" s="67"/>
      <c r="FF10612" s="64"/>
      <c r="FG10612" s="5"/>
      <c r="FH10612" s="69"/>
      <c r="FI10612" s="6"/>
      <c r="FJ10612" s="5"/>
      <c r="FK10612" s="25"/>
      <c r="FL10612" s="5"/>
    </row>
    <row r="10613" spans="40:168">
      <c r="AN10613" s="14"/>
      <c r="AO10613" s="14"/>
      <c r="AP10613" s="5"/>
      <c r="AQ10613" s="25"/>
      <c r="AR10613" s="25"/>
      <c r="AS10613" s="96"/>
      <c r="AT10613" s="83"/>
      <c r="AU10613" s="14"/>
      <c r="AX10613" s="83"/>
      <c r="AY10613" s="83"/>
      <c r="AZ10613" s="83"/>
      <c r="BA10613" s="83"/>
      <c r="BJ10613" s="54"/>
      <c r="BK10613" s="22"/>
      <c r="BL10613" s="24"/>
      <c r="BP10613" s="23"/>
      <c r="BQ10613" s="24"/>
      <c r="BR10613" s="22"/>
      <c r="BS10613" s="24"/>
      <c r="BT10613" s="24"/>
      <c r="BU10613" s="23"/>
      <c r="BV10613" s="26"/>
      <c r="BX10613" s="6"/>
      <c r="BY10613" s="24"/>
      <c r="BZ10613" s="109"/>
      <c r="CA10613" s="66"/>
      <c r="CB10613" s="5"/>
      <c r="CC10613" s="68"/>
      <c r="CD10613" s="67"/>
      <c r="CE10613" s="67"/>
      <c r="CF10613" s="64"/>
      <c r="CG10613" s="5"/>
      <c r="CH10613" s="69"/>
      <c r="CI10613" s="6"/>
      <c r="CJ10613" s="5"/>
      <c r="CK10613" s="25"/>
      <c r="CL10613" s="5"/>
      <c r="DN10613" s="14"/>
      <c r="DO10613" s="14"/>
      <c r="DP10613" s="5"/>
      <c r="DQ10613" s="25"/>
      <c r="DR10613" s="25"/>
      <c r="DS10613" s="96"/>
      <c r="DT10613" s="83"/>
      <c r="DU10613" s="14"/>
      <c r="DX10613" s="83"/>
      <c r="DY10613" s="83"/>
      <c r="DZ10613" s="83"/>
      <c r="EA10613" s="83"/>
      <c r="EJ10613" s="54"/>
      <c r="EK10613" s="22"/>
      <c r="EL10613" s="24"/>
      <c r="EP10613" s="23"/>
      <c r="EQ10613" s="24"/>
      <c r="ER10613" s="22"/>
      <c r="ES10613" s="24"/>
      <c r="ET10613" s="24"/>
      <c r="EU10613" s="23"/>
      <c r="EV10613" s="26"/>
      <c r="EX10613" s="6"/>
      <c r="EY10613" s="24"/>
      <c r="EZ10613" s="109"/>
      <c r="FA10613" s="66"/>
      <c r="FB10613" s="5"/>
      <c r="FC10613" s="68"/>
      <c r="FD10613" s="67"/>
      <c r="FE10613" s="67"/>
      <c r="FF10613" s="64"/>
      <c r="FG10613" s="5"/>
      <c r="FH10613" s="69"/>
      <c r="FI10613" s="6"/>
      <c r="FJ10613" s="5"/>
      <c r="FK10613" s="25"/>
      <c r="FL10613" s="5"/>
    </row>
    <row r="10614" spans="40:168">
      <c r="AN10614" s="14"/>
      <c r="AO10614" s="14"/>
      <c r="AP10614" s="5"/>
      <c r="AQ10614" s="25"/>
      <c r="AR10614" s="25"/>
      <c r="AS10614" s="96"/>
      <c r="AT10614" s="83"/>
      <c r="AU10614" s="14"/>
      <c r="AX10614" s="83"/>
      <c r="AY10614" s="83"/>
      <c r="AZ10614" s="83"/>
      <c r="BA10614" s="83"/>
      <c r="BJ10614" s="54"/>
      <c r="BK10614" s="22"/>
      <c r="BL10614" s="24"/>
      <c r="BP10614" s="23"/>
      <c r="BQ10614" s="24"/>
      <c r="BR10614" s="22"/>
      <c r="BS10614" s="24"/>
      <c r="BT10614" s="24"/>
      <c r="BU10614" s="23"/>
      <c r="BV10614" s="26"/>
      <c r="BX10614" s="6"/>
      <c r="BY10614" s="24"/>
      <c r="BZ10614" s="109"/>
      <c r="CA10614" s="66"/>
      <c r="CB10614" s="5"/>
      <c r="CC10614" s="68"/>
      <c r="CD10614" s="67"/>
      <c r="CE10614" s="67"/>
      <c r="CF10614" s="64"/>
      <c r="CG10614" s="5"/>
      <c r="CH10614" s="69"/>
      <c r="CI10614" s="6"/>
      <c r="CJ10614" s="5"/>
      <c r="CK10614" s="25"/>
      <c r="CL10614" s="5"/>
      <c r="DN10614" s="14"/>
      <c r="DO10614" s="14"/>
      <c r="DP10614" s="5"/>
      <c r="DQ10614" s="25"/>
      <c r="DR10614" s="25"/>
      <c r="DS10614" s="96"/>
      <c r="DT10614" s="83"/>
      <c r="DU10614" s="14"/>
      <c r="DX10614" s="83"/>
      <c r="DY10614" s="83"/>
      <c r="DZ10614" s="83"/>
      <c r="EA10614" s="83"/>
      <c r="EJ10614" s="54"/>
      <c r="EK10614" s="22"/>
      <c r="EL10614" s="24"/>
      <c r="EP10614" s="23"/>
      <c r="EQ10614" s="24"/>
      <c r="ER10614" s="22"/>
      <c r="ES10614" s="24"/>
      <c r="ET10614" s="24"/>
      <c r="EU10614" s="23"/>
      <c r="EV10614" s="26"/>
      <c r="EX10614" s="6"/>
      <c r="EY10614" s="24"/>
      <c r="EZ10614" s="109"/>
      <c r="FA10614" s="66"/>
      <c r="FB10614" s="5"/>
      <c r="FC10614" s="68"/>
      <c r="FD10614" s="67"/>
      <c r="FE10614" s="67"/>
      <c r="FF10614" s="64"/>
      <c r="FG10614" s="5"/>
      <c r="FH10614" s="69"/>
      <c r="FI10614" s="6"/>
      <c r="FJ10614" s="5"/>
      <c r="FK10614" s="25"/>
      <c r="FL10614" s="5"/>
    </row>
    <row r="10615" spans="40:168">
      <c r="AN10615" s="14"/>
      <c r="AO10615" s="14"/>
      <c r="AP10615" s="5"/>
      <c r="AQ10615" s="25"/>
      <c r="AR10615" s="25"/>
      <c r="AS10615" s="96"/>
      <c r="AT10615" s="83"/>
      <c r="AU10615" s="14"/>
      <c r="AX10615" s="83"/>
      <c r="AY10615" s="83"/>
      <c r="AZ10615" s="83"/>
      <c r="BA10615" s="83"/>
      <c r="BJ10615" s="54"/>
      <c r="BK10615" s="22"/>
      <c r="BL10615" s="24"/>
      <c r="BP10615" s="23"/>
      <c r="BQ10615" s="24"/>
      <c r="BR10615" s="22"/>
      <c r="BS10615" s="24"/>
      <c r="BT10615" s="24"/>
      <c r="BU10615" s="23"/>
      <c r="BV10615" s="26"/>
      <c r="BX10615" s="6"/>
      <c r="BY10615" s="24"/>
      <c r="BZ10615" s="109"/>
      <c r="CA10615" s="66"/>
      <c r="CB10615" s="5"/>
      <c r="CC10615" s="68"/>
      <c r="CD10615" s="67"/>
      <c r="CE10615" s="67"/>
      <c r="CF10615" s="64"/>
      <c r="CG10615" s="5"/>
      <c r="CH10615" s="69"/>
      <c r="CI10615" s="6"/>
      <c r="CJ10615" s="5"/>
      <c r="CK10615" s="25"/>
      <c r="CL10615" s="5"/>
      <c r="DN10615" s="14"/>
      <c r="DO10615" s="14"/>
      <c r="DP10615" s="5"/>
      <c r="DQ10615" s="25"/>
      <c r="DR10615" s="25"/>
      <c r="DS10615" s="96"/>
      <c r="DT10615" s="83"/>
      <c r="DU10615" s="14"/>
      <c r="DX10615" s="83"/>
      <c r="DY10615" s="83"/>
      <c r="DZ10615" s="83"/>
      <c r="EA10615" s="83"/>
      <c r="EJ10615" s="54"/>
      <c r="EK10615" s="22"/>
      <c r="EL10615" s="24"/>
      <c r="EP10615" s="23"/>
      <c r="EQ10615" s="24"/>
      <c r="ER10615" s="22"/>
      <c r="ES10615" s="24"/>
      <c r="ET10615" s="24"/>
      <c r="EU10615" s="23"/>
      <c r="EV10615" s="26"/>
      <c r="EX10615" s="6"/>
      <c r="EY10615" s="24"/>
      <c r="EZ10615" s="109"/>
      <c r="FA10615" s="66"/>
      <c r="FB10615" s="5"/>
      <c r="FC10615" s="68"/>
      <c r="FD10615" s="67"/>
      <c r="FE10615" s="67"/>
      <c r="FF10615" s="64"/>
      <c r="FG10615" s="5"/>
      <c r="FH10615" s="69"/>
      <c r="FI10615" s="6"/>
      <c r="FJ10615" s="5"/>
      <c r="FK10615" s="25"/>
      <c r="FL10615" s="5"/>
    </row>
    <row r="10616" spans="40:168">
      <c r="AN10616" s="14"/>
      <c r="AO10616" s="14"/>
      <c r="AP10616" s="5"/>
      <c r="AQ10616" s="25"/>
      <c r="AR10616" s="25"/>
      <c r="AS10616" s="96"/>
      <c r="AT10616" s="83"/>
      <c r="AU10616" s="14"/>
      <c r="AX10616" s="83"/>
      <c r="AY10616" s="83"/>
      <c r="AZ10616" s="83"/>
      <c r="BA10616" s="83"/>
      <c r="BJ10616" s="54"/>
      <c r="BK10616" s="22"/>
      <c r="BL10616" s="24"/>
      <c r="BP10616" s="23"/>
      <c r="BQ10616" s="24"/>
      <c r="BR10616" s="22"/>
      <c r="BS10616" s="24"/>
      <c r="BT10616" s="24"/>
      <c r="BU10616" s="23"/>
      <c r="BV10616" s="26"/>
      <c r="BX10616" s="6"/>
      <c r="BY10616" s="24"/>
      <c r="BZ10616" s="109"/>
      <c r="CA10616" s="66"/>
      <c r="CB10616" s="5"/>
      <c r="CC10616" s="68"/>
      <c r="CD10616" s="67"/>
      <c r="CE10616" s="67"/>
      <c r="CF10616" s="64"/>
      <c r="CG10616" s="5"/>
      <c r="CH10616" s="69"/>
      <c r="CI10616" s="6"/>
      <c r="CJ10616" s="5"/>
      <c r="CK10616" s="25"/>
      <c r="CL10616" s="5"/>
      <c r="DN10616" s="14"/>
      <c r="DO10616" s="14"/>
      <c r="DP10616" s="5"/>
      <c r="DQ10616" s="25"/>
      <c r="DR10616" s="25"/>
      <c r="DS10616" s="96"/>
      <c r="DT10616" s="83"/>
      <c r="DU10616" s="14"/>
      <c r="DX10616" s="83"/>
      <c r="DY10616" s="83"/>
      <c r="DZ10616" s="83"/>
      <c r="EA10616" s="83"/>
      <c r="EJ10616" s="54"/>
      <c r="EK10616" s="22"/>
      <c r="EL10616" s="24"/>
      <c r="EP10616" s="23"/>
      <c r="EQ10616" s="24"/>
      <c r="ER10616" s="22"/>
      <c r="ES10616" s="24"/>
      <c r="ET10616" s="24"/>
      <c r="EU10616" s="23"/>
      <c r="EV10616" s="26"/>
      <c r="EX10616" s="6"/>
      <c r="EY10616" s="24"/>
      <c r="EZ10616" s="109"/>
      <c r="FA10616" s="66"/>
      <c r="FB10616" s="5"/>
      <c r="FC10616" s="68"/>
      <c r="FD10616" s="67"/>
      <c r="FE10616" s="67"/>
      <c r="FF10616" s="64"/>
      <c r="FG10616" s="5"/>
      <c r="FH10616" s="69"/>
      <c r="FI10616" s="6"/>
      <c r="FJ10616" s="5"/>
      <c r="FK10616" s="25"/>
      <c r="FL10616" s="5"/>
    </row>
    <row r="10617" spans="40:168">
      <c r="AN10617" s="14"/>
      <c r="AO10617" s="14"/>
      <c r="AP10617" s="5"/>
      <c r="AQ10617" s="25"/>
      <c r="AR10617" s="25"/>
      <c r="AS10617" s="96"/>
      <c r="AT10617" s="83"/>
      <c r="AU10617" s="14"/>
      <c r="AX10617" s="83"/>
      <c r="AY10617" s="83"/>
      <c r="AZ10617" s="83"/>
      <c r="BA10617" s="83"/>
      <c r="BJ10617" s="54"/>
      <c r="BK10617" s="22"/>
      <c r="BL10617" s="24"/>
      <c r="BP10617" s="23"/>
      <c r="BQ10617" s="24"/>
      <c r="BR10617" s="22"/>
      <c r="BS10617" s="24"/>
      <c r="BT10617" s="24"/>
      <c r="BU10617" s="23"/>
      <c r="BV10617" s="26"/>
      <c r="BX10617" s="6"/>
      <c r="BY10617" s="24"/>
      <c r="BZ10617" s="109"/>
      <c r="CA10617" s="66"/>
      <c r="CB10617" s="5"/>
      <c r="CC10617" s="68"/>
      <c r="CD10617" s="67"/>
      <c r="CE10617" s="67"/>
      <c r="CF10617" s="64"/>
      <c r="CG10617" s="5"/>
      <c r="CH10617" s="69"/>
      <c r="CI10617" s="6"/>
      <c r="CJ10617" s="5"/>
      <c r="CK10617" s="25"/>
      <c r="CL10617" s="5"/>
      <c r="DN10617" s="14"/>
      <c r="DO10617" s="14"/>
      <c r="DP10617" s="5"/>
      <c r="DQ10617" s="25"/>
      <c r="DR10617" s="25"/>
      <c r="DS10617" s="96"/>
      <c r="DT10617" s="83"/>
      <c r="DU10617" s="14"/>
      <c r="DX10617" s="83"/>
      <c r="DY10617" s="83"/>
      <c r="DZ10617" s="83"/>
      <c r="EA10617" s="83"/>
      <c r="EJ10617" s="54"/>
      <c r="EK10617" s="22"/>
      <c r="EL10617" s="24"/>
      <c r="EP10617" s="23"/>
      <c r="EQ10617" s="24"/>
      <c r="ER10617" s="22"/>
      <c r="ES10617" s="24"/>
      <c r="ET10617" s="24"/>
      <c r="EU10617" s="23"/>
      <c r="EV10617" s="26"/>
      <c r="EX10617" s="6"/>
      <c r="EY10617" s="24"/>
      <c r="EZ10617" s="109"/>
      <c r="FA10617" s="66"/>
      <c r="FB10617" s="5"/>
      <c r="FC10617" s="68"/>
      <c r="FD10617" s="67"/>
      <c r="FE10617" s="67"/>
      <c r="FF10617" s="64"/>
      <c r="FG10617" s="5"/>
      <c r="FH10617" s="69"/>
      <c r="FI10617" s="6"/>
      <c r="FJ10617" s="5"/>
      <c r="FK10617" s="25"/>
      <c r="FL10617" s="5"/>
    </row>
    <row r="10618" spans="40:168">
      <c r="AN10618" s="14"/>
      <c r="AO10618" s="14"/>
      <c r="AP10618" s="5"/>
      <c r="AQ10618" s="25"/>
      <c r="AR10618" s="25"/>
      <c r="AS10618" s="96"/>
      <c r="AT10618" s="83"/>
      <c r="AU10618" s="14"/>
      <c r="AX10618" s="83"/>
      <c r="AY10618" s="83"/>
      <c r="AZ10618" s="83"/>
      <c r="BA10618" s="83"/>
      <c r="BJ10618" s="54"/>
      <c r="BK10618" s="22"/>
      <c r="BL10618" s="24"/>
      <c r="BP10618" s="23"/>
      <c r="BQ10618" s="24"/>
      <c r="BR10618" s="22"/>
      <c r="BS10618" s="24"/>
      <c r="BT10618" s="24"/>
      <c r="BU10618" s="23"/>
      <c r="BV10618" s="26"/>
      <c r="BX10618" s="6"/>
      <c r="BY10618" s="24"/>
      <c r="BZ10618" s="109"/>
      <c r="CA10618" s="66"/>
      <c r="CB10618" s="5"/>
      <c r="CC10618" s="68"/>
      <c r="CD10618" s="67"/>
      <c r="CE10618" s="67"/>
      <c r="CF10618" s="64"/>
      <c r="CG10618" s="5"/>
      <c r="CH10618" s="69"/>
      <c r="CI10618" s="6"/>
      <c r="CJ10618" s="5"/>
      <c r="CK10618" s="25"/>
      <c r="CL10618" s="5"/>
      <c r="DN10618" s="14"/>
      <c r="DO10618" s="14"/>
      <c r="DP10618" s="5"/>
      <c r="DQ10618" s="25"/>
      <c r="DR10618" s="25"/>
      <c r="DS10618" s="96"/>
      <c r="DT10618" s="83"/>
      <c r="DU10618" s="14"/>
      <c r="DX10618" s="83"/>
      <c r="DY10618" s="83"/>
      <c r="DZ10618" s="83"/>
      <c r="EA10618" s="83"/>
      <c r="EJ10618" s="54"/>
      <c r="EK10618" s="22"/>
      <c r="EL10618" s="24"/>
      <c r="EP10618" s="23"/>
      <c r="EQ10618" s="24"/>
      <c r="ER10618" s="22"/>
      <c r="ES10618" s="24"/>
      <c r="ET10618" s="24"/>
      <c r="EU10618" s="23"/>
      <c r="EV10618" s="26"/>
      <c r="EX10618" s="6"/>
      <c r="EY10618" s="24"/>
      <c r="EZ10618" s="109"/>
      <c r="FA10618" s="66"/>
      <c r="FB10618" s="5"/>
      <c r="FC10618" s="68"/>
      <c r="FD10618" s="67"/>
      <c r="FE10618" s="67"/>
      <c r="FF10618" s="64"/>
      <c r="FG10618" s="5"/>
      <c r="FH10618" s="69"/>
      <c r="FI10618" s="6"/>
      <c r="FJ10618" s="5"/>
      <c r="FK10618" s="25"/>
      <c r="FL10618" s="5"/>
    </row>
    <row r="10619" spans="40:168">
      <c r="AN10619" s="14"/>
      <c r="AO10619" s="14"/>
      <c r="AP10619" s="5"/>
      <c r="AQ10619" s="25"/>
      <c r="AR10619" s="25"/>
      <c r="AS10619" s="96"/>
      <c r="AT10619" s="83"/>
      <c r="AU10619" s="14"/>
      <c r="AX10619" s="83"/>
      <c r="AY10619" s="83"/>
      <c r="AZ10619" s="83"/>
      <c r="BA10619" s="83"/>
      <c r="BJ10619" s="54"/>
      <c r="BK10619" s="22"/>
      <c r="BL10619" s="24"/>
      <c r="BP10619" s="23"/>
      <c r="BQ10619" s="24"/>
      <c r="BR10619" s="22"/>
      <c r="BS10619" s="24"/>
      <c r="BT10619" s="24"/>
      <c r="BU10619" s="23"/>
      <c r="BV10619" s="26"/>
      <c r="BX10619" s="6"/>
      <c r="BY10619" s="24"/>
      <c r="BZ10619" s="109"/>
      <c r="CA10619" s="66"/>
      <c r="CB10619" s="5"/>
      <c r="CC10619" s="68"/>
      <c r="CD10619" s="67"/>
      <c r="CE10619" s="67"/>
      <c r="CF10619" s="64"/>
      <c r="CG10619" s="5"/>
      <c r="CH10619" s="69"/>
      <c r="CI10619" s="6"/>
      <c r="CJ10619" s="5"/>
      <c r="CK10619" s="25"/>
      <c r="CL10619" s="5"/>
      <c r="DN10619" s="14"/>
      <c r="DO10619" s="14"/>
      <c r="DP10619" s="5"/>
      <c r="DQ10619" s="25"/>
      <c r="DR10619" s="25"/>
      <c r="DS10619" s="96"/>
      <c r="DT10619" s="83"/>
      <c r="DU10619" s="14"/>
      <c r="DX10619" s="83"/>
      <c r="DY10619" s="83"/>
      <c r="DZ10619" s="83"/>
      <c r="EA10619" s="83"/>
      <c r="EJ10619" s="54"/>
      <c r="EK10619" s="22"/>
      <c r="EL10619" s="24"/>
      <c r="EP10619" s="23"/>
      <c r="EQ10619" s="24"/>
      <c r="ER10619" s="22"/>
      <c r="ES10619" s="24"/>
      <c r="ET10619" s="24"/>
      <c r="EU10619" s="23"/>
      <c r="EV10619" s="26"/>
      <c r="EX10619" s="6"/>
      <c r="EY10619" s="24"/>
      <c r="EZ10619" s="109"/>
      <c r="FA10619" s="66"/>
      <c r="FB10619" s="5"/>
      <c r="FC10619" s="68"/>
      <c r="FD10619" s="67"/>
      <c r="FE10619" s="67"/>
      <c r="FF10619" s="64"/>
      <c r="FG10619" s="5"/>
      <c r="FH10619" s="69"/>
      <c r="FI10619" s="6"/>
      <c r="FJ10619" s="5"/>
      <c r="FK10619" s="25"/>
      <c r="FL10619" s="5"/>
    </row>
    <row r="10620" spans="40:168">
      <c r="AN10620" s="14"/>
      <c r="AO10620" s="14"/>
      <c r="AP10620" s="5"/>
      <c r="AQ10620" s="25"/>
      <c r="AR10620" s="25"/>
      <c r="AS10620" s="96"/>
      <c r="AT10620" s="83"/>
      <c r="AU10620" s="14"/>
      <c r="AX10620" s="83"/>
      <c r="AY10620" s="83"/>
      <c r="AZ10620" s="83"/>
      <c r="BA10620" s="83"/>
      <c r="BJ10620" s="54"/>
      <c r="BK10620" s="22"/>
      <c r="BL10620" s="24"/>
      <c r="BP10620" s="23"/>
      <c r="BQ10620" s="24"/>
      <c r="BR10620" s="22"/>
      <c r="BS10620" s="24"/>
      <c r="BT10620" s="24"/>
      <c r="BU10620" s="23"/>
      <c r="BV10620" s="26"/>
      <c r="BX10620" s="6"/>
      <c r="BY10620" s="24"/>
      <c r="BZ10620" s="109"/>
      <c r="CA10620" s="66"/>
      <c r="CB10620" s="5"/>
      <c r="CC10620" s="68"/>
      <c r="CD10620" s="67"/>
      <c r="CE10620" s="67"/>
      <c r="CF10620" s="64"/>
      <c r="CG10620" s="5"/>
      <c r="CH10620" s="69"/>
      <c r="CI10620" s="6"/>
      <c r="CJ10620" s="5"/>
      <c r="CK10620" s="25"/>
      <c r="CL10620" s="5"/>
      <c r="DN10620" s="14"/>
      <c r="DO10620" s="14"/>
      <c r="DP10620" s="5"/>
      <c r="DQ10620" s="25"/>
      <c r="DR10620" s="25"/>
      <c r="DS10620" s="96"/>
      <c r="DT10620" s="83"/>
      <c r="DU10620" s="14"/>
      <c r="DX10620" s="83"/>
      <c r="DY10620" s="83"/>
      <c r="DZ10620" s="83"/>
      <c r="EA10620" s="83"/>
      <c r="EJ10620" s="54"/>
      <c r="EK10620" s="22"/>
      <c r="EL10620" s="24"/>
      <c r="EP10620" s="23"/>
      <c r="EQ10620" s="24"/>
      <c r="ER10620" s="22"/>
      <c r="ES10620" s="24"/>
      <c r="ET10620" s="24"/>
      <c r="EU10620" s="23"/>
      <c r="EV10620" s="26"/>
      <c r="EX10620" s="6"/>
      <c r="EY10620" s="24"/>
      <c r="EZ10620" s="109"/>
      <c r="FA10620" s="66"/>
      <c r="FB10620" s="5"/>
      <c r="FC10620" s="68"/>
      <c r="FD10620" s="67"/>
      <c r="FE10620" s="67"/>
      <c r="FF10620" s="64"/>
      <c r="FG10620" s="5"/>
      <c r="FH10620" s="69"/>
      <c r="FI10620" s="6"/>
      <c r="FJ10620" s="5"/>
      <c r="FK10620" s="25"/>
      <c r="FL10620" s="5"/>
    </row>
    <row r="10621" spans="40:168">
      <c r="AN10621" s="14"/>
      <c r="AO10621" s="14"/>
      <c r="AP10621" s="5"/>
      <c r="AQ10621" s="25"/>
      <c r="AR10621" s="25"/>
      <c r="AS10621" s="96"/>
      <c r="AT10621" s="83"/>
      <c r="AU10621" s="14"/>
      <c r="AX10621" s="83"/>
      <c r="AY10621" s="83"/>
      <c r="AZ10621" s="83"/>
      <c r="BA10621" s="83"/>
      <c r="BJ10621" s="54"/>
      <c r="BK10621" s="22"/>
      <c r="BL10621" s="24"/>
      <c r="BP10621" s="23"/>
      <c r="BQ10621" s="24"/>
      <c r="BR10621" s="22"/>
      <c r="BS10621" s="24"/>
      <c r="BT10621" s="24"/>
      <c r="BU10621" s="23"/>
      <c r="BV10621" s="26"/>
      <c r="BX10621" s="6"/>
      <c r="BY10621" s="24"/>
      <c r="BZ10621" s="109"/>
      <c r="CA10621" s="66"/>
      <c r="CB10621" s="5"/>
      <c r="CC10621" s="68"/>
      <c r="CD10621" s="67"/>
      <c r="CE10621" s="67"/>
      <c r="CF10621" s="64"/>
      <c r="CG10621" s="5"/>
      <c r="CH10621" s="69"/>
      <c r="CI10621" s="6"/>
      <c r="CJ10621" s="5"/>
      <c r="CK10621" s="25"/>
      <c r="CL10621" s="5"/>
      <c r="DN10621" s="14"/>
      <c r="DO10621" s="14"/>
      <c r="DP10621" s="5"/>
      <c r="DQ10621" s="25"/>
      <c r="DR10621" s="25"/>
      <c r="DS10621" s="96"/>
      <c r="DT10621" s="83"/>
      <c r="DU10621" s="14"/>
      <c r="DX10621" s="83"/>
      <c r="DY10621" s="83"/>
      <c r="DZ10621" s="83"/>
      <c r="EA10621" s="83"/>
      <c r="EJ10621" s="54"/>
      <c r="EK10621" s="22"/>
      <c r="EL10621" s="24"/>
      <c r="EP10621" s="23"/>
      <c r="EQ10621" s="24"/>
      <c r="ER10621" s="22"/>
      <c r="ES10621" s="24"/>
      <c r="ET10621" s="24"/>
      <c r="EU10621" s="23"/>
      <c r="EV10621" s="26"/>
      <c r="EX10621" s="6"/>
      <c r="EY10621" s="24"/>
      <c r="EZ10621" s="109"/>
      <c r="FA10621" s="66"/>
      <c r="FB10621" s="5"/>
      <c r="FC10621" s="68"/>
      <c r="FD10621" s="67"/>
      <c r="FE10621" s="67"/>
      <c r="FF10621" s="64"/>
      <c r="FG10621" s="5"/>
      <c r="FH10621" s="69"/>
      <c r="FI10621" s="6"/>
      <c r="FJ10621" s="5"/>
      <c r="FK10621" s="25"/>
      <c r="FL10621" s="5"/>
    </row>
    <row r="10622" spans="40:168">
      <c r="AN10622" s="14"/>
      <c r="AO10622" s="14"/>
      <c r="AP10622" s="5"/>
      <c r="AQ10622" s="25"/>
      <c r="AR10622" s="25"/>
      <c r="AS10622" s="96"/>
      <c r="AT10622" s="83"/>
      <c r="AU10622" s="14"/>
      <c r="AX10622" s="83"/>
      <c r="AY10622" s="83"/>
      <c r="AZ10622" s="83"/>
      <c r="BA10622" s="83"/>
      <c r="BJ10622" s="54"/>
      <c r="BK10622" s="22"/>
      <c r="BL10622" s="24"/>
      <c r="BP10622" s="23"/>
      <c r="BQ10622" s="24"/>
      <c r="BR10622" s="22"/>
      <c r="BS10622" s="24"/>
      <c r="BT10622" s="24"/>
      <c r="BU10622" s="23"/>
      <c r="BV10622" s="26"/>
      <c r="BX10622" s="6"/>
      <c r="BY10622" s="24"/>
      <c r="BZ10622" s="109"/>
      <c r="CA10622" s="66"/>
      <c r="CB10622" s="5"/>
      <c r="CC10622" s="68"/>
      <c r="CD10622" s="67"/>
      <c r="CE10622" s="67"/>
      <c r="CF10622" s="64"/>
      <c r="CG10622" s="5"/>
      <c r="CH10622" s="69"/>
      <c r="CI10622" s="6"/>
      <c r="CJ10622" s="5"/>
      <c r="CK10622" s="25"/>
      <c r="CL10622" s="5"/>
      <c r="DN10622" s="14"/>
      <c r="DO10622" s="14"/>
      <c r="DP10622" s="5"/>
      <c r="DQ10622" s="25"/>
      <c r="DR10622" s="25"/>
      <c r="DS10622" s="96"/>
      <c r="DT10622" s="83"/>
      <c r="DU10622" s="14"/>
      <c r="DX10622" s="83"/>
      <c r="DY10622" s="83"/>
      <c r="DZ10622" s="83"/>
      <c r="EA10622" s="83"/>
      <c r="EJ10622" s="54"/>
      <c r="EK10622" s="22"/>
      <c r="EL10622" s="24"/>
      <c r="EP10622" s="23"/>
      <c r="EQ10622" s="24"/>
      <c r="ER10622" s="22"/>
      <c r="ES10622" s="24"/>
      <c r="ET10622" s="24"/>
      <c r="EU10622" s="23"/>
      <c r="EV10622" s="26"/>
      <c r="EX10622" s="6"/>
      <c r="EY10622" s="24"/>
      <c r="EZ10622" s="109"/>
      <c r="FA10622" s="66"/>
      <c r="FB10622" s="5"/>
      <c r="FC10622" s="68"/>
      <c r="FD10622" s="67"/>
      <c r="FE10622" s="67"/>
      <c r="FF10622" s="64"/>
      <c r="FG10622" s="5"/>
      <c r="FH10622" s="69"/>
      <c r="FI10622" s="6"/>
      <c r="FJ10622" s="5"/>
      <c r="FK10622" s="25"/>
      <c r="FL10622" s="5"/>
    </row>
    <row r="10623" spans="40:168">
      <c r="AN10623" s="14"/>
      <c r="AO10623" s="14"/>
      <c r="AP10623" s="5"/>
      <c r="AQ10623" s="25"/>
      <c r="AR10623" s="25"/>
      <c r="AS10623" s="96"/>
      <c r="AT10623" s="83"/>
      <c r="AU10623" s="14"/>
      <c r="AX10623" s="83"/>
      <c r="AY10623" s="83"/>
      <c r="AZ10623" s="83"/>
      <c r="BA10623" s="83"/>
      <c r="BJ10623" s="54"/>
      <c r="BK10623" s="22"/>
      <c r="BL10623" s="24"/>
      <c r="BP10623" s="23"/>
      <c r="BQ10623" s="24"/>
      <c r="BR10623" s="22"/>
      <c r="BS10623" s="24"/>
      <c r="BT10623" s="24"/>
      <c r="BU10623" s="23"/>
      <c r="BV10623" s="26"/>
      <c r="BX10623" s="6"/>
      <c r="BY10623" s="24"/>
      <c r="BZ10623" s="109"/>
      <c r="CA10623" s="66"/>
      <c r="CB10623" s="5"/>
      <c r="CC10623" s="68"/>
      <c r="CD10623" s="67"/>
      <c r="CE10623" s="67"/>
      <c r="CF10623" s="64"/>
      <c r="CG10623" s="5"/>
      <c r="CH10623" s="69"/>
      <c r="CI10623" s="6"/>
      <c r="CJ10623" s="5"/>
      <c r="CK10623" s="25"/>
      <c r="CL10623" s="5"/>
      <c r="DN10623" s="14"/>
      <c r="DO10623" s="14"/>
      <c r="DP10623" s="5"/>
      <c r="DQ10623" s="25"/>
      <c r="DR10623" s="25"/>
      <c r="DS10623" s="96"/>
      <c r="DT10623" s="83"/>
      <c r="DU10623" s="14"/>
      <c r="DX10623" s="83"/>
      <c r="DY10623" s="83"/>
      <c r="DZ10623" s="83"/>
      <c r="EA10623" s="83"/>
      <c r="EJ10623" s="54"/>
      <c r="EK10623" s="22"/>
      <c r="EL10623" s="24"/>
      <c r="EP10623" s="23"/>
      <c r="EQ10623" s="24"/>
      <c r="ER10623" s="22"/>
      <c r="ES10623" s="24"/>
      <c r="ET10623" s="24"/>
      <c r="EU10623" s="23"/>
      <c r="EV10623" s="26"/>
      <c r="EX10623" s="6"/>
      <c r="EY10623" s="24"/>
      <c r="EZ10623" s="109"/>
      <c r="FA10623" s="66"/>
      <c r="FB10623" s="5"/>
      <c r="FC10623" s="68"/>
      <c r="FD10623" s="67"/>
      <c r="FE10623" s="67"/>
      <c r="FF10623" s="64"/>
      <c r="FG10623" s="5"/>
      <c r="FH10623" s="69"/>
      <c r="FI10623" s="6"/>
      <c r="FJ10623" s="5"/>
      <c r="FK10623" s="25"/>
      <c r="FL10623" s="5"/>
    </row>
    <row r="10624" spans="40:168">
      <c r="AN10624" s="14"/>
      <c r="AO10624" s="14"/>
      <c r="AP10624" s="5"/>
      <c r="AQ10624" s="25"/>
      <c r="AR10624" s="25"/>
      <c r="AS10624" s="96"/>
      <c r="AT10624" s="83"/>
      <c r="AU10624" s="14"/>
      <c r="AX10624" s="83"/>
      <c r="AY10624" s="83"/>
      <c r="AZ10624" s="83"/>
      <c r="BA10624" s="83"/>
      <c r="BJ10624" s="54"/>
      <c r="BK10624" s="22"/>
      <c r="BL10624" s="24"/>
      <c r="BP10624" s="23"/>
      <c r="BQ10624" s="24"/>
      <c r="BR10624" s="22"/>
      <c r="BS10624" s="24"/>
      <c r="BT10624" s="24"/>
      <c r="BU10624" s="23"/>
      <c r="BV10624" s="26"/>
      <c r="BX10624" s="6"/>
      <c r="BY10624" s="24"/>
      <c r="BZ10624" s="109"/>
      <c r="CA10624" s="66"/>
      <c r="CB10624" s="5"/>
      <c r="CC10624" s="68"/>
      <c r="CD10624" s="67"/>
      <c r="CE10624" s="67"/>
      <c r="CF10624" s="64"/>
      <c r="CG10624" s="5"/>
      <c r="CH10624" s="69"/>
      <c r="CI10624" s="6"/>
      <c r="CJ10624" s="5"/>
      <c r="CK10624" s="25"/>
      <c r="CL10624" s="5"/>
      <c r="DN10624" s="14"/>
      <c r="DO10624" s="14"/>
      <c r="DP10624" s="5"/>
      <c r="DQ10624" s="25"/>
      <c r="DR10624" s="25"/>
      <c r="DS10624" s="96"/>
      <c r="DT10624" s="83"/>
      <c r="DU10624" s="14"/>
      <c r="DX10624" s="83"/>
      <c r="DY10624" s="83"/>
      <c r="DZ10624" s="83"/>
      <c r="EA10624" s="83"/>
      <c r="EJ10624" s="54"/>
      <c r="EK10624" s="22"/>
      <c r="EL10624" s="24"/>
      <c r="EP10624" s="23"/>
      <c r="EQ10624" s="24"/>
      <c r="ER10624" s="22"/>
      <c r="ES10624" s="24"/>
      <c r="ET10624" s="24"/>
      <c r="EU10624" s="23"/>
      <c r="EV10624" s="26"/>
      <c r="EX10624" s="6"/>
      <c r="EY10624" s="24"/>
      <c r="EZ10624" s="109"/>
      <c r="FA10624" s="66"/>
      <c r="FB10624" s="5"/>
      <c r="FC10624" s="68"/>
      <c r="FD10624" s="67"/>
      <c r="FE10624" s="67"/>
      <c r="FF10624" s="64"/>
      <c r="FG10624" s="5"/>
      <c r="FH10624" s="69"/>
      <c r="FI10624" s="6"/>
      <c r="FJ10624" s="5"/>
      <c r="FK10624" s="25"/>
      <c r="FL10624" s="5"/>
    </row>
    <row r="10625" spans="40:168">
      <c r="AN10625" s="14"/>
      <c r="AO10625" s="14"/>
      <c r="AP10625" s="5"/>
      <c r="AQ10625" s="25"/>
      <c r="AR10625" s="25"/>
      <c r="AS10625" s="96"/>
      <c r="AT10625" s="83"/>
      <c r="AU10625" s="14"/>
      <c r="AX10625" s="83"/>
      <c r="AY10625" s="83"/>
      <c r="AZ10625" s="83"/>
      <c r="BA10625" s="83"/>
      <c r="BJ10625" s="54"/>
      <c r="BK10625" s="22"/>
      <c r="BL10625" s="24"/>
      <c r="BP10625" s="23"/>
      <c r="BQ10625" s="24"/>
      <c r="BR10625" s="22"/>
      <c r="BS10625" s="24"/>
      <c r="BT10625" s="24"/>
      <c r="BU10625" s="23"/>
      <c r="BV10625" s="26"/>
      <c r="BX10625" s="6"/>
      <c r="BY10625" s="24"/>
      <c r="BZ10625" s="109"/>
      <c r="CA10625" s="66"/>
      <c r="CB10625" s="5"/>
      <c r="CC10625" s="68"/>
      <c r="CD10625" s="67"/>
      <c r="CE10625" s="67"/>
      <c r="CF10625" s="64"/>
      <c r="CG10625" s="5"/>
      <c r="CH10625" s="69"/>
      <c r="CI10625" s="6"/>
      <c r="CJ10625" s="5"/>
      <c r="CK10625" s="25"/>
      <c r="CL10625" s="5"/>
      <c r="DN10625" s="14"/>
      <c r="DO10625" s="14"/>
      <c r="DP10625" s="5"/>
      <c r="DQ10625" s="25"/>
      <c r="DR10625" s="25"/>
      <c r="DS10625" s="96"/>
      <c r="DT10625" s="83"/>
      <c r="DU10625" s="14"/>
      <c r="DX10625" s="83"/>
      <c r="DY10625" s="83"/>
      <c r="DZ10625" s="83"/>
      <c r="EA10625" s="83"/>
      <c r="EJ10625" s="54"/>
      <c r="EK10625" s="22"/>
      <c r="EL10625" s="24"/>
      <c r="EP10625" s="23"/>
      <c r="EQ10625" s="24"/>
      <c r="ER10625" s="22"/>
      <c r="ES10625" s="24"/>
      <c r="ET10625" s="24"/>
      <c r="EU10625" s="23"/>
      <c r="EV10625" s="26"/>
      <c r="EX10625" s="6"/>
      <c r="EY10625" s="24"/>
      <c r="EZ10625" s="109"/>
      <c r="FA10625" s="66"/>
      <c r="FB10625" s="5"/>
      <c r="FC10625" s="68"/>
      <c r="FD10625" s="67"/>
      <c r="FE10625" s="67"/>
      <c r="FF10625" s="64"/>
      <c r="FG10625" s="5"/>
      <c r="FH10625" s="69"/>
      <c r="FI10625" s="6"/>
      <c r="FJ10625" s="5"/>
      <c r="FK10625" s="25"/>
      <c r="FL10625" s="5"/>
    </row>
    <row r="10626" spans="40:168">
      <c r="AN10626" s="14"/>
      <c r="AO10626" s="14"/>
      <c r="AP10626" s="5"/>
      <c r="AQ10626" s="25"/>
      <c r="AR10626" s="25"/>
      <c r="AS10626" s="96"/>
      <c r="AT10626" s="83"/>
      <c r="AU10626" s="14"/>
      <c r="AX10626" s="83"/>
      <c r="AY10626" s="83"/>
      <c r="AZ10626" s="83"/>
      <c r="BA10626" s="83"/>
      <c r="BJ10626" s="54"/>
      <c r="BK10626" s="22"/>
      <c r="BL10626" s="24"/>
      <c r="BP10626" s="23"/>
      <c r="BQ10626" s="24"/>
      <c r="BR10626" s="22"/>
      <c r="BS10626" s="24"/>
      <c r="BT10626" s="24"/>
      <c r="BU10626" s="23"/>
      <c r="BV10626" s="26"/>
      <c r="BX10626" s="6"/>
      <c r="BY10626" s="24"/>
      <c r="BZ10626" s="109"/>
      <c r="CA10626" s="66"/>
      <c r="CB10626" s="5"/>
      <c r="CC10626" s="68"/>
      <c r="CD10626" s="67"/>
      <c r="CE10626" s="67"/>
      <c r="CF10626" s="64"/>
      <c r="CG10626" s="5"/>
      <c r="CH10626" s="69"/>
      <c r="CI10626" s="6"/>
      <c r="CJ10626" s="5"/>
      <c r="CK10626" s="25"/>
      <c r="CL10626" s="5"/>
      <c r="DN10626" s="14"/>
      <c r="DO10626" s="14"/>
      <c r="DP10626" s="5"/>
      <c r="DQ10626" s="25"/>
      <c r="DR10626" s="25"/>
      <c r="DS10626" s="96"/>
      <c r="DT10626" s="83"/>
      <c r="DU10626" s="14"/>
      <c r="DX10626" s="83"/>
      <c r="DY10626" s="83"/>
      <c r="DZ10626" s="83"/>
      <c r="EA10626" s="83"/>
      <c r="EJ10626" s="54"/>
      <c r="EK10626" s="22"/>
      <c r="EL10626" s="24"/>
      <c r="EP10626" s="23"/>
      <c r="EQ10626" s="24"/>
      <c r="ER10626" s="22"/>
      <c r="ES10626" s="24"/>
      <c r="ET10626" s="24"/>
      <c r="EU10626" s="23"/>
      <c r="EV10626" s="26"/>
      <c r="EX10626" s="6"/>
      <c r="EY10626" s="24"/>
      <c r="EZ10626" s="109"/>
      <c r="FA10626" s="66"/>
      <c r="FB10626" s="5"/>
      <c r="FC10626" s="68"/>
      <c r="FD10626" s="67"/>
      <c r="FE10626" s="67"/>
      <c r="FF10626" s="64"/>
      <c r="FG10626" s="5"/>
      <c r="FH10626" s="69"/>
      <c r="FI10626" s="6"/>
      <c r="FJ10626" s="5"/>
      <c r="FK10626" s="25"/>
      <c r="FL10626" s="5"/>
    </row>
    <row r="10627" spans="40:168">
      <c r="AN10627" s="14"/>
      <c r="AO10627" s="14"/>
      <c r="AP10627" s="5"/>
      <c r="AQ10627" s="25"/>
      <c r="AR10627" s="25"/>
      <c r="AS10627" s="96"/>
      <c r="AT10627" s="83"/>
      <c r="AU10627" s="14"/>
      <c r="AX10627" s="83"/>
      <c r="AY10627" s="83"/>
      <c r="AZ10627" s="83"/>
      <c r="BA10627" s="83"/>
      <c r="BJ10627" s="54"/>
      <c r="BK10627" s="22"/>
      <c r="BL10627" s="24"/>
      <c r="BP10627" s="23"/>
      <c r="BQ10627" s="24"/>
      <c r="BR10627" s="22"/>
      <c r="BS10627" s="24"/>
      <c r="BT10627" s="24"/>
      <c r="BU10627" s="23"/>
      <c r="BV10627" s="26"/>
      <c r="BX10627" s="6"/>
      <c r="BY10627" s="24"/>
      <c r="BZ10627" s="109"/>
      <c r="CA10627" s="66"/>
      <c r="CB10627" s="5"/>
      <c r="CC10627" s="68"/>
      <c r="CD10627" s="67"/>
      <c r="CE10627" s="67"/>
      <c r="CF10627" s="64"/>
      <c r="CG10627" s="5"/>
      <c r="CH10627" s="69"/>
      <c r="CI10627" s="6"/>
      <c r="CJ10627" s="5"/>
      <c r="CK10627" s="25"/>
      <c r="CL10627" s="5"/>
      <c r="DN10627" s="14"/>
      <c r="DO10627" s="14"/>
      <c r="DP10627" s="5"/>
      <c r="DQ10627" s="25"/>
      <c r="DR10627" s="25"/>
      <c r="DS10627" s="96"/>
      <c r="DT10627" s="83"/>
      <c r="DU10627" s="14"/>
      <c r="DX10627" s="83"/>
      <c r="DY10627" s="83"/>
      <c r="DZ10627" s="83"/>
      <c r="EA10627" s="83"/>
      <c r="EJ10627" s="54"/>
      <c r="EK10627" s="22"/>
      <c r="EL10627" s="24"/>
      <c r="EP10627" s="23"/>
      <c r="EQ10627" s="24"/>
      <c r="ER10627" s="22"/>
      <c r="ES10627" s="24"/>
      <c r="ET10627" s="24"/>
      <c r="EU10627" s="23"/>
      <c r="EV10627" s="26"/>
      <c r="EX10627" s="6"/>
      <c r="EY10627" s="24"/>
      <c r="EZ10627" s="109"/>
      <c r="FA10627" s="66"/>
      <c r="FB10627" s="5"/>
      <c r="FC10627" s="68"/>
      <c r="FD10627" s="67"/>
      <c r="FE10627" s="67"/>
      <c r="FF10627" s="64"/>
      <c r="FG10627" s="5"/>
      <c r="FH10627" s="69"/>
      <c r="FI10627" s="6"/>
      <c r="FJ10627" s="5"/>
      <c r="FK10627" s="25"/>
      <c r="FL10627" s="5"/>
    </row>
    <row r="10628" spans="40:168">
      <c r="AN10628" s="14"/>
      <c r="AO10628" s="14"/>
      <c r="AP10628" s="5"/>
      <c r="AQ10628" s="25"/>
      <c r="AR10628" s="25"/>
      <c r="AS10628" s="96"/>
      <c r="AT10628" s="83"/>
      <c r="AU10628" s="14"/>
      <c r="AX10628" s="83"/>
      <c r="AY10628" s="83"/>
      <c r="AZ10628" s="83"/>
      <c r="BA10628" s="83"/>
      <c r="BJ10628" s="54"/>
      <c r="BK10628" s="22"/>
      <c r="BL10628" s="24"/>
      <c r="BP10628" s="23"/>
      <c r="BQ10628" s="24"/>
      <c r="BR10628" s="22"/>
      <c r="BS10628" s="24"/>
      <c r="BT10628" s="24"/>
      <c r="BU10628" s="23"/>
      <c r="BV10628" s="26"/>
      <c r="BX10628" s="6"/>
      <c r="BY10628" s="24"/>
      <c r="BZ10628" s="109"/>
      <c r="CA10628" s="66"/>
      <c r="CB10628" s="5"/>
      <c r="CC10628" s="68"/>
      <c r="CD10628" s="67"/>
      <c r="CE10628" s="67"/>
      <c r="CF10628" s="64"/>
      <c r="CG10628" s="5"/>
      <c r="CH10628" s="69"/>
      <c r="CI10628" s="6"/>
      <c r="CJ10628" s="5"/>
      <c r="CK10628" s="25"/>
      <c r="CL10628" s="5"/>
      <c r="DN10628" s="14"/>
      <c r="DO10628" s="14"/>
      <c r="DP10628" s="5"/>
      <c r="DQ10628" s="25"/>
      <c r="DR10628" s="25"/>
      <c r="DS10628" s="96"/>
      <c r="DT10628" s="83"/>
      <c r="DU10628" s="14"/>
      <c r="DX10628" s="83"/>
      <c r="DY10628" s="83"/>
      <c r="DZ10628" s="83"/>
      <c r="EA10628" s="83"/>
      <c r="EJ10628" s="54"/>
      <c r="EK10628" s="22"/>
      <c r="EL10628" s="24"/>
      <c r="EP10628" s="23"/>
      <c r="EQ10628" s="24"/>
      <c r="ER10628" s="22"/>
      <c r="ES10628" s="24"/>
      <c r="ET10628" s="24"/>
      <c r="EU10628" s="23"/>
      <c r="EV10628" s="26"/>
      <c r="EX10628" s="6"/>
      <c r="EY10628" s="24"/>
      <c r="EZ10628" s="109"/>
      <c r="FA10628" s="66"/>
      <c r="FB10628" s="5"/>
      <c r="FC10628" s="68"/>
      <c r="FD10628" s="67"/>
      <c r="FE10628" s="67"/>
      <c r="FF10628" s="64"/>
      <c r="FG10628" s="5"/>
      <c r="FH10628" s="69"/>
      <c r="FI10628" s="6"/>
      <c r="FJ10628" s="5"/>
      <c r="FK10628" s="25"/>
      <c r="FL10628" s="5"/>
    </row>
    <row r="10629" spans="40:168">
      <c r="AN10629" s="14"/>
      <c r="AO10629" s="14"/>
      <c r="AP10629" s="5"/>
      <c r="AQ10629" s="25"/>
      <c r="AR10629" s="25"/>
      <c r="AS10629" s="96"/>
      <c r="AT10629" s="83"/>
      <c r="AU10629" s="14"/>
      <c r="AX10629" s="83"/>
      <c r="AY10629" s="83"/>
      <c r="AZ10629" s="83"/>
      <c r="BA10629" s="83"/>
      <c r="BJ10629" s="54"/>
      <c r="BK10629" s="22"/>
      <c r="BL10629" s="24"/>
      <c r="BP10629" s="23"/>
      <c r="BQ10629" s="24"/>
      <c r="BR10629" s="22"/>
      <c r="BS10629" s="24"/>
      <c r="BT10629" s="24"/>
      <c r="BU10629" s="23"/>
      <c r="BV10629" s="26"/>
      <c r="BX10629" s="6"/>
      <c r="BY10629" s="24"/>
      <c r="BZ10629" s="109"/>
      <c r="CA10629" s="66"/>
      <c r="CB10629" s="5"/>
      <c r="CC10629" s="68"/>
      <c r="CD10629" s="67"/>
      <c r="CE10629" s="67"/>
      <c r="CF10629" s="64"/>
      <c r="CG10629" s="5"/>
      <c r="CH10629" s="69"/>
      <c r="CI10629" s="6"/>
      <c r="CJ10629" s="5"/>
      <c r="CK10629" s="25"/>
      <c r="CL10629" s="5"/>
      <c r="DN10629" s="14"/>
      <c r="DO10629" s="14"/>
      <c r="DP10629" s="5"/>
      <c r="DQ10629" s="25"/>
      <c r="DR10629" s="25"/>
      <c r="DS10629" s="96"/>
      <c r="DT10629" s="83"/>
      <c r="DU10629" s="14"/>
      <c r="DX10629" s="83"/>
      <c r="DY10629" s="83"/>
      <c r="DZ10629" s="83"/>
      <c r="EA10629" s="83"/>
      <c r="EJ10629" s="54"/>
      <c r="EK10629" s="22"/>
      <c r="EL10629" s="24"/>
      <c r="EP10629" s="23"/>
      <c r="EQ10629" s="24"/>
      <c r="ER10629" s="22"/>
      <c r="ES10629" s="24"/>
      <c r="ET10629" s="24"/>
      <c r="EU10629" s="23"/>
      <c r="EV10629" s="26"/>
      <c r="EX10629" s="6"/>
      <c r="EY10629" s="24"/>
      <c r="EZ10629" s="109"/>
      <c r="FA10629" s="66"/>
      <c r="FB10629" s="5"/>
      <c r="FC10629" s="68"/>
      <c r="FD10629" s="67"/>
      <c r="FE10629" s="67"/>
      <c r="FF10629" s="64"/>
      <c r="FG10629" s="5"/>
      <c r="FH10629" s="69"/>
      <c r="FI10629" s="6"/>
      <c r="FJ10629" s="5"/>
      <c r="FK10629" s="25"/>
      <c r="FL10629" s="5"/>
    </row>
    <row r="10630" spans="40:168">
      <c r="AN10630" s="14"/>
      <c r="AO10630" s="14"/>
      <c r="AP10630" s="5"/>
      <c r="AQ10630" s="25"/>
      <c r="AR10630" s="25"/>
      <c r="AS10630" s="96"/>
      <c r="AT10630" s="83"/>
      <c r="AU10630" s="14"/>
      <c r="AX10630" s="83"/>
      <c r="AY10630" s="83"/>
      <c r="AZ10630" s="83"/>
      <c r="BA10630" s="83"/>
      <c r="BJ10630" s="54"/>
      <c r="BK10630" s="22"/>
      <c r="BL10630" s="24"/>
      <c r="BP10630" s="23"/>
      <c r="BQ10630" s="24"/>
      <c r="BR10630" s="22"/>
      <c r="BS10630" s="24"/>
      <c r="BT10630" s="24"/>
      <c r="BU10630" s="23"/>
      <c r="BV10630" s="26"/>
      <c r="BX10630" s="6"/>
      <c r="BY10630" s="24"/>
      <c r="BZ10630" s="109"/>
      <c r="CA10630" s="66"/>
      <c r="CB10630" s="5"/>
      <c r="CC10630" s="68"/>
      <c r="CD10630" s="67"/>
      <c r="CE10630" s="67"/>
      <c r="CF10630" s="64"/>
      <c r="CG10630" s="5"/>
      <c r="CH10630" s="69"/>
      <c r="CI10630" s="6"/>
      <c r="CJ10630" s="5"/>
      <c r="CK10630" s="25"/>
      <c r="CL10630" s="5"/>
      <c r="DN10630" s="14"/>
      <c r="DO10630" s="14"/>
      <c r="DP10630" s="5"/>
      <c r="DQ10630" s="25"/>
      <c r="DR10630" s="25"/>
      <c r="DS10630" s="96"/>
      <c r="DT10630" s="83"/>
      <c r="DU10630" s="14"/>
      <c r="DX10630" s="83"/>
      <c r="DY10630" s="83"/>
      <c r="DZ10630" s="83"/>
      <c r="EA10630" s="83"/>
      <c r="EJ10630" s="54"/>
      <c r="EK10630" s="22"/>
      <c r="EL10630" s="24"/>
      <c r="EP10630" s="23"/>
      <c r="EQ10630" s="24"/>
      <c r="ER10630" s="22"/>
      <c r="ES10630" s="24"/>
      <c r="ET10630" s="24"/>
      <c r="EU10630" s="23"/>
      <c r="EV10630" s="26"/>
      <c r="EX10630" s="6"/>
      <c r="EY10630" s="24"/>
      <c r="EZ10630" s="109"/>
      <c r="FA10630" s="66"/>
      <c r="FB10630" s="5"/>
      <c r="FC10630" s="68"/>
      <c r="FD10630" s="67"/>
      <c r="FE10630" s="67"/>
      <c r="FF10630" s="64"/>
      <c r="FG10630" s="5"/>
      <c r="FH10630" s="69"/>
      <c r="FI10630" s="6"/>
      <c r="FJ10630" s="5"/>
      <c r="FK10630" s="25"/>
      <c r="FL10630" s="5"/>
    </row>
    <row r="10631" spans="40:168">
      <c r="AN10631" s="14"/>
      <c r="AO10631" s="14"/>
      <c r="AP10631" s="5"/>
      <c r="AQ10631" s="25"/>
      <c r="AR10631" s="25"/>
      <c r="AS10631" s="96"/>
      <c r="AT10631" s="83"/>
      <c r="AU10631" s="14"/>
      <c r="AX10631" s="83"/>
      <c r="AY10631" s="83"/>
      <c r="AZ10631" s="83"/>
      <c r="BA10631" s="83"/>
      <c r="BJ10631" s="54"/>
      <c r="BK10631" s="22"/>
      <c r="BL10631" s="24"/>
      <c r="BP10631" s="23"/>
      <c r="BQ10631" s="24"/>
      <c r="BR10631" s="22"/>
      <c r="BS10631" s="24"/>
      <c r="BT10631" s="24"/>
      <c r="BU10631" s="23"/>
      <c r="BV10631" s="26"/>
      <c r="BX10631" s="6"/>
      <c r="BY10631" s="24"/>
      <c r="BZ10631" s="109"/>
      <c r="CA10631" s="66"/>
      <c r="CB10631" s="5"/>
      <c r="CC10631" s="68"/>
      <c r="CD10631" s="67"/>
      <c r="CE10631" s="67"/>
      <c r="CF10631" s="64"/>
      <c r="CG10631" s="5"/>
      <c r="CH10631" s="69"/>
      <c r="CI10631" s="6"/>
      <c r="CJ10631" s="5"/>
      <c r="CK10631" s="25"/>
      <c r="CL10631" s="5"/>
      <c r="DN10631" s="14"/>
      <c r="DO10631" s="14"/>
      <c r="DP10631" s="5"/>
      <c r="DQ10631" s="25"/>
      <c r="DR10631" s="25"/>
      <c r="DS10631" s="96"/>
      <c r="DT10631" s="83"/>
      <c r="DU10631" s="14"/>
      <c r="DX10631" s="83"/>
      <c r="DY10631" s="83"/>
      <c r="DZ10631" s="83"/>
      <c r="EA10631" s="83"/>
      <c r="EJ10631" s="54"/>
      <c r="EK10631" s="22"/>
      <c r="EL10631" s="24"/>
      <c r="EP10631" s="23"/>
      <c r="EQ10631" s="24"/>
      <c r="ER10631" s="22"/>
      <c r="ES10631" s="24"/>
      <c r="ET10631" s="24"/>
      <c r="EU10631" s="23"/>
      <c r="EV10631" s="26"/>
      <c r="EX10631" s="6"/>
      <c r="EY10631" s="24"/>
      <c r="EZ10631" s="109"/>
      <c r="FA10631" s="66"/>
      <c r="FB10631" s="5"/>
      <c r="FC10631" s="68"/>
      <c r="FD10631" s="67"/>
      <c r="FE10631" s="67"/>
      <c r="FF10631" s="64"/>
      <c r="FG10631" s="5"/>
      <c r="FH10631" s="69"/>
      <c r="FI10631" s="6"/>
      <c r="FJ10631" s="5"/>
      <c r="FK10631" s="25"/>
      <c r="FL10631" s="5"/>
    </row>
    <row r="10632" spans="40:168">
      <c r="AN10632" s="14"/>
      <c r="AO10632" s="14"/>
      <c r="AP10632" s="5"/>
      <c r="AQ10632" s="25"/>
      <c r="AR10632" s="25"/>
      <c r="AS10632" s="96"/>
      <c r="AT10632" s="83"/>
      <c r="AU10632" s="14"/>
      <c r="AX10632" s="83"/>
      <c r="AY10632" s="83"/>
      <c r="AZ10632" s="83"/>
      <c r="BA10632" s="83"/>
      <c r="BJ10632" s="54"/>
      <c r="BK10632" s="22"/>
      <c r="BL10632" s="24"/>
      <c r="BP10632" s="23"/>
      <c r="BQ10632" s="24"/>
      <c r="BR10632" s="22"/>
      <c r="BS10632" s="24"/>
      <c r="BT10632" s="24"/>
      <c r="BU10632" s="23"/>
      <c r="BV10632" s="26"/>
      <c r="BX10632" s="6"/>
      <c r="BY10632" s="24"/>
      <c r="BZ10632" s="109"/>
      <c r="CA10632" s="66"/>
      <c r="CB10632" s="5"/>
      <c r="CC10632" s="68"/>
      <c r="CD10632" s="67"/>
      <c r="CE10632" s="67"/>
      <c r="CF10632" s="64"/>
      <c r="CG10632" s="5"/>
      <c r="CH10632" s="69"/>
      <c r="CI10632" s="6"/>
      <c r="CJ10632" s="5"/>
      <c r="CK10632" s="25"/>
      <c r="CL10632" s="5"/>
      <c r="DN10632" s="14"/>
      <c r="DO10632" s="14"/>
      <c r="DP10632" s="5"/>
      <c r="DQ10632" s="25"/>
      <c r="DR10632" s="25"/>
      <c r="DS10632" s="96"/>
      <c r="DT10632" s="83"/>
      <c r="DU10632" s="14"/>
      <c r="DX10632" s="83"/>
      <c r="DY10632" s="83"/>
      <c r="DZ10632" s="83"/>
      <c r="EA10632" s="83"/>
      <c r="EJ10632" s="54"/>
      <c r="EK10632" s="22"/>
      <c r="EL10632" s="24"/>
      <c r="EP10632" s="23"/>
      <c r="EQ10632" s="24"/>
      <c r="ER10632" s="22"/>
      <c r="ES10632" s="24"/>
      <c r="ET10632" s="24"/>
      <c r="EU10632" s="23"/>
      <c r="EV10632" s="26"/>
      <c r="EX10632" s="6"/>
      <c r="EY10632" s="24"/>
      <c r="EZ10632" s="109"/>
      <c r="FA10632" s="66"/>
      <c r="FB10632" s="5"/>
      <c r="FC10632" s="68"/>
      <c r="FD10632" s="67"/>
      <c r="FE10632" s="67"/>
      <c r="FF10632" s="64"/>
      <c r="FG10632" s="5"/>
      <c r="FH10632" s="69"/>
      <c r="FI10632" s="6"/>
      <c r="FJ10632" s="5"/>
      <c r="FK10632" s="25"/>
      <c r="FL10632" s="5"/>
    </row>
    <row r="10633" spans="40:168">
      <c r="AN10633" s="14"/>
      <c r="AO10633" s="14"/>
      <c r="AP10633" s="5"/>
      <c r="AQ10633" s="25"/>
      <c r="AR10633" s="25"/>
      <c r="AS10633" s="96"/>
      <c r="AT10633" s="83"/>
      <c r="AU10633" s="14"/>
      <c r="AX10633" s="83"/>
      <c r="AY10633" s="83"/>
      <c r="AZ10633" s="83"/>
      <c r="BA10633" s="83"/>
      <c r="BJ10633" s="54"/>
      <c r="BK10633" s="22"/>
      <c r="BL10633" s="24"/>
      <c r="BP10633" s="23"/>
      <c r="BQ10633" s="24"/>
      <c r="BR10633" s="22"/>
      <c r="BS10633" s="24"/>
      <c r="BT10633" s="24"/>
      <c r="BU10633" s="23"/>
      <c r="BV10633" s="26"/>
      <c r="BX10633" s="6"/>
      <c r="BY10633" s="24"/>
      <c r="BZ10633" s="109"/>
      <c r="CA10633" s="66"/>
      <c r="CB10633" s="5"/>
      <c r="CC10633" s="68"/>
      <c r="CD10633" s="67"/>
      <c r="CE10633" s="67"/>
      <c r="CF10633" s="64"/>
      <c r="CG10633" s="5"/>
      <c r="CH10633" s="69"/>
      <c r="CI10633" s="6"/>
      <c r="CJ10633" s="5"/>
      <c r="CK10633" s="25"/>
      <c r="CL10633" s="5"/>
      <c r="DN10633" s="14"/>
      <c r="DO10633" s="14"/>
      <c r="DP10633" s="5"/>
      <c r="DQ10633" s="25"/>
      <c r="DR10633" s="25"/>
      <c r="DS10633" s="96"/>
      <c r="DT10633" s="83"/>
      <c r="DU10633" s="14"/>
      <c r="DX10633" s="83"/>
      <c r="DY10633" s="83"/>
      <c r="DZ10633" s="83"/>
      <c r="EA10633" s="83"/>
      <c r="EJ10633" s="54"/>
      <c r="EK10633" s="22"/>
      <c r="EL10633" s="24"/>
      <c r="EP10633" s="23"/>
      <c r="EQ10633" s="24"/>
      <c r="ER10633" s="22"/>
      <c r="ES10633" s="24"/>
      <c r="ET10633" s="24"/>
      <c r="EU10633" s="23"/>
      <c r="EV10633" s="26"/>
      <c r="EX10633" s="6"/>
      <c r="EY10633" s="24"/>
      <c r="EZ10633" s="109"/>
      <c r="FA10633" s="66"/>
      <c r="FB10633" s="5"/>
      <c r="FC10633" s="68"/>
      <c r="FD10633" s="67"/>
      <c r="FE10633" s="67"/>
      <c r="FF10633" s="64"/>
      <c r="FG10633" s="5"/>
      <c r="FH10633" s="69"/>
      <c r="FI10633" s="6"/>
      <c r="FJ10633" s="5"/>
      <c r="FK10633" s="25"/>
      <c r="FL10633" s="5"/>
    </row>
    <row r="10634" spans="40:168">
      <c r="AN10634" s="14"/>
      <c r="AO10634" s="14"/>
      <c r="AP10634" s="5"/>
      <c r="AQ10634" s="25"/>
      <c r="AR10634" s="25"/>
      <c r="AS10634" s="96"/>
      <c r="AT10634" s="83"/>
      <c r="AU10634" s="14"/>
      <c r="AX10634" s="83"/>
      <c r="AY10634" s="83"/>
      <c r="AZ10634" s="83"/>
      <c r="BA10634" s="83"/>
      <c r="BJ10634" s="54"/>
      <c r="BK10634" s="22"/>
      <c r="BL10634" s="24"/>
      <c r="BP10634" s="23"/>
      <c r="BQ10634" s="24"/>
      <c r="BR10634" s="22"/>
      <c r="BS10634" s="24"/>
      <c r="BT10634" s="24"/>
      <c r="BU10634" s="23"/>
      <c r="BV10634" s="26"/>
      <c r="BX10634" s="6"/>
      <c r="BY10634" s="24"/>
      <c r="BZ10634" s="109"/>
      <c r="CA10634" s="66"/>
      <c r="CB10634" s="5"/>
      <c r="CC10634" s="68"/>
      <c r="CD10634" s="67"/>
      <c r="CE10634" s="67"/>
      <c r="CF10634" s="64"/>
      <c r="CG10634" s="5"/>
      <c r="CH10634" s="69"/>
      <c r="CI10634" s="6"/>
      <c r="CJ10634" s="5"/>
      <c r="CK10634" s="25"/>
      <c r="CL10634" s="5"/>
      <c r="DN10634" s="14"/>
      <c r="DO10634" s="14"/>
      <c r="DP10634" s="5"/>
      <c r="DQ10634" s="25"/>
      <c r="DR10634" s="25"/>
      <c r="DS10634" s="96"/>
      <c r="DT10634" s="83"/>
      <c r="DU10634" s="14"/>
      <c r="DX10634" s="83"/>
      <c r="DY10634" s="83"/>
      <c r="DZ10634" s="83"/>
      <c r="EA10634" s="83"/>
      <c r="EJ10634" s="54"/>
      <c r="EK10634" s="22"/>
      <c r="EL10634" s="24"/>
      <c r="EP10634" s="23"/>
      <c r="EQ10634" s="24"/>
      <c r="ER10634" s="22"/>
      <c r="ES10634" s="24"/>
      <c r="ET10634" s="24"/>
      <c r="EU10634" s="23"/>
      <c r="EV10634" s="26"/>
      <c r="EX10634" s="6"/>
      <c r="EY10634" s="24"/>
      <c r="EZ10634" s="109"/>
      <c r="FA10634" s="66"/>
      <c r="FB10634" s="5"/>
      <c r="FC10634" s="68"/>
      <c r="FD10634" s="67"/>
      <c r="FE10634" s="67"/>
      <c r="FF10634" s="64"/>
      <c r="FG10634" s="5"/>
      <c r="FH10634" s="69"/>
      <c r="FI10634" s="6"/>
      <c r="FJ10634" s="5"/>
      <c r="FK10634" s="25"/>
      <c r="FL10634" s="5"/>
    </row>
    <row r="10635" spans="40:168">
      <c r="AN10635" s="14"/>
      <c r="AO10635" s="14"/>
      <c r="AP10635" s="5"/>
      <c r="AQ10635" s="25"/>
      <c r="AR10635" s="25"/>
      <c r="AS10635" s="96"/>
      <c r="AT10635" s="83"/>
      <c r="AU10635" s="14"/>
      <c r="AX10635" s="83"/>
      <c r="AY10635" s="83"/>
      <c r="AZ10635" s="83"/>
      <c r="BA10635" s="83"/>
      <c r="BJ10635" s="54"/>
      <c r="BK10635" s="22"/>
      <c r="BL10635" s="24"/>
      <c r="BP10635" s="23"/>
      <c r="BQ10635" s="24"/>
      <c r="BR10635" s="22"/>
      <c r="BS10635" s="24"/>
      <c r="BT10635" s="24"/>
      <c r="BU10635" s="23"/>
      <c r="BV10635" s="26"/>
      <c r="BX10635" s="6"/>
      <c r="BY10635" s="24"/>
      <c r="BZ10635" s="109"/>
      <c r="CA10635" s="66"/>
      <c r="CB10635" s="5"/>
      <c r="CC10635" s="68"/>
      <c r="CD10635" s="67"/>
      <c r="CE10635" s="67"/>
      <c r="CF10635" s="64"/>
      <c r="CG10635" s="5"/>
      <c r="CH10635" s="69"/>
      <c r="CI10635" s="6"/>
      <c r="CJ10635" s="5"/>
      <c r="CK10635" s="25"/>
      <c r="CL10635" s="5"/>
      <c r="DN10635" s="14"/>
      <c r="DO10635" s="14"/>
      <c r="DP10635" s="5"/>
      <c r="DQ10635" s="25"/>
      <c r="DR10635" s="25"/>
      <c r="DS10635" s="96"/>
      <c r="DT10635" s="83"/>
      <c r="DU10635" s="14"/>
      <c r="DX10635" s="83"/>
      <c r="DY10635" s="83"/>
      <c r="DZ10635" s="83"/>
      <c r="EA10635" s="83"/>
      <c r="EJ10635" s="54"/>
      <c r="EK10635" s="22"/>
      <c r="EL10635" s="24"/>
      <c r="EP10635" s="23"/>
      <c r="EQ10635" s="24"/>
      <c r="ER10635" s="22"/>
      <c r="ES10635" s="24"/>
      <c r="ET10635" s="24"/>
      <c r="EU10635" s="23"/>
      <c r="EV10635" s="26"/>
      <c r="EX10635" s="6"/>
      <c r="EY10635" s="24"/>
      <c r="EZ10635" s="109"/>
      <c r="FA10635" s="66"/>
      <c r="FB10635" s="5"/>
      <c r="FC10635" s="68"/>
      <c r="FD10635" s="67"/>
      <c r="FE10635" s="67"/>
      <c r="FF10635" s="64"/>
      <c r="FG10635" s="5"/>
      <c r="FH10635" s="69"/>
      <c r="FI10635" s="6"/>
      <c r="FJ10635" s="5"/>
      <c r="FK10635" s="25"/>
      <c r="FL10635" s="5"/>
    </row>
    <row r="10636" spans="40:168">
      <c r="AN10636" s="14"/>
      <c r="AO10636" s="14"/>
      <c r="AP10636" s="5"/>
      <c r="AQ10636" s="25"/>
      <c r="AR10636" s="25"/>
      <c r="AS10636" s="96"/>
      <c r="AT10636" s="83"/>
      <c r="AU10636" s="14"/>
      <c r="AX10636" s="83"/>
      <c r="AY10636" s="83"/>
      <c r="AZ10636" s="83"/>
      <c r="BA10636" s="83"/>
      <c r="BJ10636" s="54"/>
      <c r="BK10636" s="22"/>
      <c r="BL10636" s="24"/>
      <c r="BP10636" s="23"/>
      <c r="BQ10636" s="24"/>
      <c r="BR10636" s="22"/>
      <c r="BS10636" s="24"/>
      <c r="BT10636" s="24"/>
      <c r="BU10636" s="23"/>
      <c r="BV10636" s="26"/>
      <c r="BX10636" s="6"/>
      <c r="BY10636" s="24"/>
      <c r="BZ10636" s="109"/>
      <c r="CA10636" s="66"/>
      <c r="CB10636" s="5"/>
      <c r="CC10636" s="68"/>
      <c r="CD10636" s="67"/>
      <c r="CE10636" s="67"/>
      <c r="CF10636" s="64"/>
      <c r="CG10636" s="5"/>
      <c r="CH10636" s="69"/>
      <c r="CI10636" s="6"/>
      <c r="CJ10636" s="5"/>
      <c r="CK10636" s="25"/>
      <c r="CL10636" s="5"/>
      <c r="DN10636" s="14"/>
      <c r="DO10636" s="14"/>
      <c r="DP10636" s="5"/>
      <c r="DQ10636" s="25"/>
      <c r="DR10636" s="25"/>
      <c r="DS10636" s="96"/>
      <c r="DT10636" s="83"/>
      <c r="DU10636" s="14"/>
      <c r="DX10636" s="83"/>
      <c r="DY10636" s="83"/>
      <c r="DZ10636" s="83"/>
      <c r="EA10636" s="83"/>
      <c r="EJ10636" s="54"/>
      <c r="EK10636" s="22"/>
      <c r="EL10636" s="24"/>
      <c r="EP10636" s="23"/>
      <c r="EQ10636" s="24"/>
      <c r="ER10636" s="22"/>
      <c r="ES10636" s="24"/>
      <c r="ET10636" s="24"/>
      <c r="EU10636" s="23"/>
      <c r="EV10636" s="26"/>
      <c r="EX10636" s="6"/>
      <c r="EY10636" s="24"/>
      <c r="EZ10636" s="109"/>
      <c r="FA10636" s="66"/>
      <c r="FB10636" s="5"/>
      <c r="FC10636" s="68"/>
      <c r="FD10636" s="67"/>
      <c r="FE10636" s="67"/>
      <c r="FF10636" s="64"/>
      <c r="FG10636" s="5"/>
      <c r="FH10636" s="69"/>
      <c r="FI10636" s="6"/>
      <c r="FJ10636" s="5"/>
      <c r="FK10636" s="25"/>
      <c r="FL10636" s="5"/>
    </row>
    <row r="10637" spans="40:168">
      <c r="AN10637" s="14"/>
      <c r="AO10637" s="14"/>
      <c r="AP10637" s="5"/>
      <c r="AQ10637" s="25"/>
      <c r="AR10637" s="25"/>
      <c r="AS10637" s="96"/>
      <c r="AT10637" s="83"/>
      <c r="AU10637" s="14"/>
      <c r="AX10637" s="83"/>
      <c r="AY10637" s="83"/>
      <c r="AZ10637" s="83"/>
      <c r="BA10637" s="83"/>
      <c r="BJ10637" s="54"/>
      <c r="BK10637" s="22"/>
      <c r="BL10637" s="24"/>
      <c r="BP10637" s="23"/>
      <c r="BQ10637" s="24"/>
      <c r="BR10637" s="22"/>
      <c r="BS10637" s="24"/>
      <c r="BT10637" s="24"/>
      <c r="BU10637" s="23"/>
      <c r="BV10637" s="26"/>
      <c r="BX10637" s="6"/>
      <c r="BY10637" s="24"/>
      <c r="BZ10637" s="109"/>
      <c r="CA10637" s="66"/>
      <c r="CB10637" s="5"/>
      <c r="CC10637" s="68"/>
      <c r="CD10637" s="67"/>
      <c r="CE10637" s="67"/>
      <c r="CF10637" s="64"/>
      <c r="CG10637" s="5"/>
      <c r="CH10637" s="69"/>
      <c r="CI10637" s="6"/>
      <c r="CJ10637" s="5"/>
      <c r="CK10637" s="25"/>
      <c r="CL10637" s="5"/>
      <c r="DN10637" s="14"/>
      <c r="DO10637" s="14"/>
      <c r="DP10637" s="5"/>
      <c r="DQ10637" s="25"/>
      <c r="DR10637" s="25"/>
      <c r="DS10637" s="96"/>
      <c r="DT10637" s="83"/>
      <c r="DU10637" s="14"/>
      <c r="DX10637" s="83"/>
      <c r="DY10637" s="83"/>
      <c r="DZ10637" s="83"/>
      <c r="EA10637" s="83"/>
      <c r="EJ10637" s="54"/>
      <c r="EK10637" s="22"/>
      <c r="EL10637" s="24"/>
      <c r="EP10637" s="23"/>
      <c r="EQ10637" s="24"/>
      <c r="ER10637" s="22"/>
      <c r="ES10637" s="24"/>
      <c r="ET10637" s="24"/>
      <c r="EU10637" s="23"/>
      <c r="EV10637" s="26"/>
      <c r="EX10637" s="6"/>
      <c r="EY10637" s="24"/>
      <c r="EZ10637" s="109"/>
      <c r="FA10637" s="66"/>
      <c r="FB10637" s="5"/>
      <c r="FC10637" s="68"/>
      <c r="FD10637" s="67"/>
      <c r="FE10637" s="67"/>
      <c r="FF10637" s="64"/>
      <c r="FG10637" s="5"/>
      <c r="FH10637" s="69"/>
      <c r="FI10637" s="6"/>
      <c r="FJ10637" s="5"/>
      <c r="FK10637" s="25"/>
      <c r="FL10637" s="5"/>
    </row>
    <row r="10638" spans="40:168">
      <c r="AN10638" s="14"/>
      <c r="AO10638" s="14"/>
      <c r="AP10638" s="5"/>
      <c r="AQ10638" s="25"/>
      <c r="AR10638" s="25"/>
      <c r="AS10638" s="96"/>
      <c r="AT10638" s="83"/>
      <c r="AU10638" s="14"/>
      <c r="AX10638" s="83"/>
      <c r="AY10638" s="83"/>
      <c r="AZ10638" s="83"/>
      <c r="BA10638" s="83"/>
      <c r="BJ10638" s="54"/>
      <c r="BK10638" s="22"/>
      <c r="BL10638" s="24"/>
      <c r="BP10638" s="23"/>
      <c r="BQ10638" s="24"/>
      <c r="BR10638" s="22"/>
      <c r="BS10638" s="24"/>
      <c r="BT10638" s="24"/>
      <c r="BU10638" s="23"/>
      <c r="BV10638" s="26"/>
      <c r="BX10638" s="6"/>
      <c r="BY10638" s="24"/>
      <c r="BZ10638" s="109"/>
      <c r="CA10638" s="66"/>
      <c r="CB10638" s="5"/>
      <c r="CC10638" s="68"/>
      <c r="CD10638" s="67"/>
      <c r="CE10638" s="67"/>
      <c r="CF10638" s="64"/>
      <c r="CG10638" s="5"/>
      <c r="CH10638" s="69"/>
      <c r="CI10638" s="6"/>
      <c r="CJ10638" s="5"/>
      <c r="CK10638" s="25"/>
      <c r="CL10638" s="5"/>
      <c r="DN10638" s="14"/>
      <c r="DO10638" s="14"/>
      <c r="DP10638" s="5"/>
      <c r="DQ10638" s="25"/>
      <c r="DR10638" s="25"/>
      <c r="DS10638" s="96"/>
      <c r="DT10638" s="83"/>
      <c r="DU10638" s="14"/>
      <c r="DX10638" s="83"/>
      <c r="DY10638" s="83"/>
      <c r="DZ10638" s="83"/>
      <c r="EA10638" s="83"/>
      <c r="EJ10638" s="54"/>
      <c r="EK10638" s="22"/>
      <c r="EL10638" s="24"/>
      <c r="EP10638" s="23"/>
      <c r="EQ10638" s="24"/>
      <c r="ER10638" s="22"/>
      <c r="ES10638" s="24"/>
      <c r="ET10638" s="24"/>
      <c r="EU10638" s="23"/>
      <c r="EV10638" s="26"/>
      <c r="EX10638" s="6"/>
      <c r="EY10638" s="24"/>
      <c r="EZ10638" s="109"/>
      <c r="FA10638" s="66"/>
      <c r="FB10638" s="5"/>
      <c r="FC10638" s="68"/>
      <c r="FD10638" s="67"/>
      <c r="FE10638" s="67"/>
      <c r="FF10638" s="64"/>
      <c r="FG10638" s="5"/>
      <c r="FH10638" s="69"/>
      <c r="FI10638" s="6"/>
      <c r="FJ10638" s="5"/>
      <c r="FK10638" s="25"/>
      <c r="FL10638" s="5"/>
    </row>
    <row r="10639" spans="40:168">
      <c r="AN10639" s="14"/>
      <c r="AO10639" s="14"/>
      <c r="AP10639" s="5"/>
      <c r="AQ10639" s="25"/>
      <c r="AR10639" s="25"/>
      <c r="AS10639" s="96"/>
      <c r="AT10639" s="83"/>
      <c r="AU10639" s="14"/>
      <c r="AX10639" s="83"/>
      <c r="AY10639" s="83"/>
      <c r="AZ10639" s="83"/>
      <c r="BA10639" s="83"/>
      <c r="BJ10639" s="54"/>
      <c r="BK10639" s="22"/>
      <c r="BL10639" s="24"/>
      <c r="BP10639" s="23"/>
      <c r="BQ10639" s="24"/>
      <c r="BR10639" s="22"/>
      <c r="BS10639" s="24"/>
      <c r="BT10639" s="24"/>
      <c r="BU10639" s="23"/>
      <c r="BV10639" s="26"/>
      <c r="BX10639" s="6"/>
      <c r="BY10639" s="24"/>
      <c r="BZ10639" s="109"/>
      <c r="CA10639" s="66"/>
      <c r="CB10639" s="5"/>
      <c r="CC10639" s="68"/>
      <c r="CD10639" s="67"/>
      <c r="CE10639" s="67"/>
      <c r="CF10639" s="64"/>
      <c r="CG10639" s="5"/>
      <c r="CH10639" s="69"/>
      <c r="CI10639" s="6"/>
      <c r="CJ10639" s="5"/>
      <c r="CK10639" s="25"/>
      <c r="CL10639" s="5"/>
      <c r="DN10639" s="14"/>
      <c r="DO10639" s="14"/>
      <c r="DP10639" s="5"/>
      <c r="DQ10639" s="25"/>
      <c r="DR10639" s="25"/>
      <c r="DS10639" s="96"/>
      <c r="DT10639" s="83"/>
      <c r="DU10639" s="14"/>
      <c r="DX10639" s="83"/>
      <c r="DY10639" s="83"/>
      <c r="DZ10639" s="83"/>
      <c r="EA10639" s="83"/>
      <c r="EJ10639" s="54"/>
      <c r="EK10639" s="22"/>
      <c r="EL10639" s="24"/>
      <c r="EP10639" s="23"/>
      <c r="EQ10639" s="24"/>
      <c r="ER10639" s="22"/>
      <c r="ES10639" s="24"/>
      <c r="ET10639" s="24"/>
      <c r="EU10639" s="23"/>
      <c r="EV10639" s="26"/>
      <c r="EX10639" s="6"/>
      <c r="EY10639" s="24"/>
      <c r="EZ10639" s="109"/>
      <c r="FA10639" s="66"/>
      <c r="FB10639" s="5"/>
      <c r="FC10639" s="68"/>
      <c r="FD10639" s="67"/>
      <c r="FE10639" s="67"/>
      <c r="FF10639" s="64"/>
      <c r="FG10639" s="5"/>
      <c r="FH10639" s="69"/>
      <c r="FI10639" s="6"/>
      <c r="FJ10639" s="5"/>
      <c r="FK10639" s="25"/>
      <c r="FL10639" s="5"/>
    </row>
    <row r="10640" spans="40:168">
      <c r="AN10640" s="14"/>
      <c r="AO10640" s="14"/>
      <c r="AP10640" s="5"/>
      <c r="AQ10640" s="25"/>
      <c r="AR10640" s="25"/>
      <c r="AS10640" s="96"/>
      <c r="AT10640" s="83"/>
      <c r="AU10640" s="14"/>
      <c r="AX10640" s="83"/>
      <c r="AY10640" s="83"/>
      <c r="AZ10640" s="83"/>
      <c r="BA10640" s="83"/>
      <c r="BJ10640" s="54"/>
      <c r="BK10640" s="22"/>
      <c r="BL10640" s="24"/>
      <c r="BP10640" s="23"/>
      <c r="BQ10640" s="24"/>
      <c r="BR10640" s="22"/>
      <c r="BS10640" s="24"/>
      <c r="BT10640" s="24"/>
      <c r="BU10640" s="23"/>
      <c r="BV10640" s="26"/>
      <c r="BX10640" s="6"/>
      <c r="BY10640" s="24"/>
      <c r="BZ10640" s="109"/>
      <c r="CA10640" s="66"/>
      <c r="CB10640" s="5"/>
      <c r="CC10640" s="68"/>
      <c r="CD10640" s="67"/>
      <c r="CE10640" s="67"/>
      <c r="CF10640" s="64"/>
      <c r="CG10640" s="5"/>
      <c r="CH10640" s="69"/>
      <c r="CI10640" s="6"/>
      <c r="CJ10640" s="5"/>
      <c r="CK10640" s="25"/>
      <c r="CL10640" s="5"/>
      <c r="DN10640" s="14"/>
      <c r="DO10640" s="14"/>
      <c r="DP10640" s="5"/>
      <c r="DQ10640" s="25"/>
      <c r="DR10640" s="25"/>
      <c r="DS10640" s="96"/>
      <c r="DT10640" s="83"/>
      <c r="DU10640" s="14"/>
      <c r="DX10640" s="83"/>
      <c r="DY10640" s="83"/>
      <c r="DZ10640" s="83"/>
      <c r="EA10640" s="83"/>
      <c r="EJ10640" s="54"/>
      <c r="EK10640" s="22"/>
      <c r="EL10640" s="24"/>
      <c r="EP10640" s="23"/>
      <c r="EQ10640" s="24"/>
      <c r="ER10640" s="22"/>
      <c r="ES10640" s="24"/>
      <c r="ET10640" s="24"/>
      <c r="EU10640" s="23"/>
      <c r="EV10640" s="26"/>
      <c r="EX10640" s="6"/>
      <c r="EY10640" s="24"/>
      <c r="EZ10640" s="109"/>
      <c r="FA10640" s="66"/>
      <c r="FB10640" s="5"/>
      <c r="FC10640" s="68"/>
      <c r="FD10640" s="67"/>
      <c r="FE10640" s="67"/>
      <c r="FF10640" s="64"/>
      <c r="FG10640" s="5"/>
      <c r="FH10640" s="69"/>
      <c r="FI10640" s="6"/>
      <c r="FJ10640" s="5"/>
      <c r="FK10640" s="25"/>
      <c r="FL10640" s="5"/>
    </row>
    <row r="10641" spans="40:168">
      <c r="AN10641" s="14"/>
      <c r="AO10641" s="14"/>
      <c r="AP10641" s="5"/>
      <c r="AQ10641" s="25"/>
      <c r="AR10641" s="25"/>
      <c r="AS10641" s="96"/>
      <c r="AT10641" s="83"/>
      <c r="AU10641" s="14"/>
      <c r="AX10641" s="83"/>
      <c r="AY10641" s="83"/>
      <c r="AZ10641" s="83"/>
      <c r="BA10641" s="83"/>
      <c r="BJ10641" s="54"/>
      <c r="BK10641" s="22"/>
      <c r="BL10641" s="24"/>
      <c r="BP10641" s="23"/>
      <c r="BQ10641" s="24"/>
      <c r="BR10641" s="22"/>
      <c r="BS10641" s="24"/>
      <c r="BT10641" s="24"/>
      <c r="BU10641" s="23"/>
      <c r="BV10641" s="26"/>
      <c r="BX10641" s="6"/>
      <c r="BY10641" s="24"/>
      <c r="BZ10641" s="109"/>
      <c r="CA10641" s="66"/>
      <c r="CB10641" s="5"/>
      <c r="CC10641" s="68"/>
      <c r="CD10641" s="67"/>
      <c r="CE10641" s="67"/>
      <c r="CF10641" s="64"/>
      <c r="CG10641" s="5"/>
      <c r="CH10641" s="69"/>
      <c r="CI10641" s="6"/>
      <c r="CJ10641" s="5"/>
      <c r="CK10641" s="25"/>
      <c r="CL10641" s="5"/>
      <c r="DN10641" s="14"/>
      <c r="DO10641" s="14"/>
      <c r="DP10641" s="5"/>
      <c r="DQ10641" s="25"/>
      <c r="DR10641" s="25"/>
      <c r="DS10641" s="96"/>
      <c r="DT10641" s="83"/>
      <c r="DU10641" s="14"/>
      <c r="DX10641" s="83"/>
      <c r="DY10641" s="83"/>
      <c r="DZ10641" s="83"/>
      <c r="EA10641" s="83"/>
      <c r="EJ10641" s="54"/>
      <c r="EK10641" s="22"/>
      <c r="EL10641" s="24"/>
      <c r="EP10641" s="23"/>
      <c r="EQ10641" s="24"/>
      <c r="ER10641" s="22"/>
      <c r="ES10641" s="24"/>
      <c r="ET10641" s="24"/>
      <c r="EU10641" s="23"/>
      <c r="EV10641" s="26"/>
      <c r="EX10641" s="6"/>
      <c r="EY10641" s="24"/>
      <c r="EZ10641" s="109"/>
      <c r="FA10641" s="66"/>
      <c r="FB10641" s="5"/>
      <c r="FC10641" s="68"/>
      <c r="FD10641" s="67"/>
      <c r="FE10641" s="67"/>
      <c r="FF10641" s="64"/>
      <c r="FG10641" s="5"/>
      <c r="FH10641" s="69"/>
      <c r="FI10641" s="6"/>
      <c r="FJ10641" s="5"/>
      <c r="FK10641" s="25"/>
      <c r="FL10641" s="5"/>
    </row>
    <row r="10642" spans="40:168">
      <c r="AN10642" s="14"/>
      <c r="AO10642" s="14"/>
      <c r="AP10642" s="5"/>
      <c r="AQ10642" s="25"/>
      <c r="AR10642" s="25"/>
      <c r="AS10642" s="96"/>
      <c r="AT10642" s="83"/>
      <c r="AU10642" s="14"/>
      <c r="AX10642" s="83"/>
      <c r="AY10642" s="83"/>
      <c r="AZ10642" s="83"/>
      <c r="BA10642" s="83"/>
      <c r="BJ10642" s="54"/>
      <c r="BK10642" s="22"/>
      <c r="BL10642" s="24"/>
      <c r="BP10642" s="23"/>
      <c r="BQ10642" s="24"/>
      <c r="BR10642" s="22"/>
      <c r="BS10642" s="24"/>
      <c r="BT10642" s="24"/>
      <c r="BU10642" s="23"/>
      <c r="BV10642" s="26"/>
      <c r="BX10642" s="6"/>
      <c r="BY10642" s="24"/>
      <c r="BZ10642" s="109"/>
      <c r="CA10642" s="66"/>
      <c r="CB10642" s="5"/>
      <c r="CC10642" s="68"/>
      <c r="CD10642" s="67"/>
      <c r="CE10642" s="67"/>
      <c r="CF10642" s="64"/>
      <c r="CG10642" s="5"/>
      <c r="CH10642" s="69"/>
      <c r="CI10642" s="6"/>
      <c r="CJ10642" s="5"/>
      <c r="CK10642" s="25"/>
      <c r="CL10642" s="5"/>
      <c r="DN10642" s="14"/>
      <c r="DO10642" s="14"/>
      <c r="DP10642" s="5"/>
      <c r="DQ10642" s="25"/>
      <c r="DR10642" s="25"/>
      <c r="DS10642" s="96"/>
      <c r="DT10642" s="83"/>
      <c r="DU10642" s="14"/>
      <c r="DX10642" s="83"/>
      <c r="DY10642" s="83"/>
      <c r="DZ10642" s="83"/>
      <c r="EA10642" s="83"/>
      <c r="EJ10642" s="54"/>
      <c r="EK10642" s="22"/>
      <c r="EL10642" s="24"/>
      <c r="EP10642" s="23"/>
      <c r="EQ10642" s="24"/>
      <c r="ER10642" s="22"/>
      <c r="ES10642" s="24"/>
      <c r="ET10642" s="24"/>
      <c r="EU10642" s="23"/>
      <c r="EV10642" s="26"/>
      <c r="EX10642" s="6"/>
      <c r="EY10642" s="24"/>
      <c r="EZ10642" s="109"/>
      <c r="FA10642" s="66"/>
      <c r="FB10642" s="5"/>
      <c r="FC10642" s="68"/>
      <c r="FD10642" s="67"/>
      <c r="FE10642" s="67"/>
      <c r="FF10642" s="64"/>
      <c r="FG10642" s="5"/>
      <c r="FH10642" s="69"/>
      <c r="FI10642" s="6"/>
      <c r="FJ10642" s="5"/>
      <c r="FK10642" s="25"/>
      <c r="FL10642" s="5"/>
    </row>
    <row r="10643" spans="40:168">
      <c r="AN10643" s="14"/>
      <c r="AO10643" s="14"/>
      <c r="AP10643" s="5"/>
      <c r="AQ10643" s="25"/>
      <c r="AR10643" s="25"/>
      <c r="AS10643" s="96"/>
      <c r="AT10643" s="83"/>
      <c r="AU10643" s="14"/>
      <c r="AX10643" s="83"/>
      <c r="AY10643" s="83"/>
      <c r="AZ10643" s="83"/>
      <c r="BA10643" s="83"/>
      <c r="BJ10643" s="54"/>
      <c r="BK10643" s="22"/>
      <c r="BL10643" s="24"/>
      <c r="BP10643" s="23"/>
      <c r="BQ10643" s="24"/>
      <c r="BR10643" s="22"/>
      <c r="BS10643" s="24"/>
      <c r="BT10643" s="24"/>
      <c r="BU10643" s="23"/>
      <c r="BV10643" s="26"/>
      <c r="BX10643" s="6"/>
      <c r="BY10643" s="24"/>
      <c r="BZ10643" s="109"/>
      <c r="CA10643" s="66"/>
      <c r="CB10643" s="5"/>
      <c r="CC10643" s="68"/>
      <c r="CD10643" s="67"/>
      <c r="CE10643" s="67"/>
      <c r="CF10643" s="64"/>
      <c r="CG10643" s="5"/>
      <c r="CH10643" s="69"/>
      <c r="CI10643" s="6"/>
      <c r="CJ10643" s="5"/>
      <c r="CK10643" s="25"/>
      <c r="CL10643" s="5"/>
      <c r="DN10643" s="14"/>
      <c r="DO10643" s="14"/>
      <c r="DP10643" s="5"/>
      <c r="DQ10643" s="25"/>
      <c r="DR10643" s="25"/>
      <c r="DS10643" s="96"/>
      <c r="DT10643" s="83"/>
      <c r="DU10643" s="14"/>
      <c r="DX10643" s="83"/>
      <c r="DY10643" s="83"/>
      <c r="DZ10643" s="83"/>
      <c r="EA10643" s="83"/>
      <c r="EJ10643" s="54"/>
      <c r="EK10643" s="22"/>
      <c r="EL10643" s="24"/>
      <c r="EP10643" s="23"/>
      <c r="EQ10643" s="24"/>
      <c r="ER10643" s="22"/>
      <c r="ES10643" s="24"/>
      <c r="ET10643" s="24"/>
      <c r="EU10643" s="23"/>
      <c r="EV10643" s="26"/>
      <c r="EX10643" s="6"/>
      <c r="EY10643" s="24"/>
      <c r="EZ10643" s="109"/>
      <c r="FA10643" s="66"/>
      <c r="FB10643" s="5"/>
      <c r="FC10643" s="68"/>
      <c r="FD10643" s="67"/>
      <c r="FE10643" s="67"/>
      <c r="FF10643" s="64"/>
      <c r="FG10643" s="5"/>
      <c r="FH10643" s="69"/>
      <c r="FI10643" s="6"/>
      <c r="FJ10643" s="5"/>
      <c r="FK10643" s="25"/>
      <c r="FL10643" s="5"/>
    </row>
    <row r="10644" spans="40:168">
      <c r="AN10644" s="14"/>
      <c r="AO10644" s="14"/>
      <c r="AP10644" s="5"/>
      <c r="AQ10644" s="25"/>
      <c r="AR10644" s="25"/>
      <c r="AS10644" s="96"/>
      <c r="AT10644" s="83"/>
      <c r="AU10644" s="14"/>
      <c r="AX10644" s="83"/>
      <c r="AY10644" s="83"/>
      <c r="AZ10644" s="83"/>
      <c r="BA10644" s="83"/>
      <c r="BJ10644" s="54"/>
      <c r="BK10644" s="22"/>
      <c r="BL10644" s="24"/>
      <c r="BP10644" s="23"/>
      <c r="BQ10644" s="24"/>
      <c r="BR10644" s="22"/>
      <c r="BS10644" s="24"/>
      <c r="BT10644" s="24"/>
      <c r="BU10644" s="23"/>
      <c r="BV10644" s="26"/>
      <c r="BX10644" s="6"/>
      <c r="BY10644" s="24"/>
      <c r="BZ10644" s="109"/>
      <c r="CA10644" s="66"/>
      <c r="CB10644" s="5"/>
      <c r="CC10644" s="68"/>
      <c r="CD10644" s="67"/>
      <c r="CE10644" s="67"/>
      <c r="CF10644" s="64"/>
      <c r="CG10644" s="5"/>
      <c r="CH10644" s="69"/>
      <c r="CI10644" s="6"/>
      <c r="CJ10644" s="5"/>
      <c r="CK10644" s="25"/>
      <c r="CL10644" s="5"/>
      <c r="DN10644" s="14"/>
      <c r="DO10644" s="14"/>
      <c r="DP10644" s="5"/>
      <c r="DQ10644" s="25"/>
      <c r="DR10644" s="25"/>
      <c r="DS10644" s="96"/>
      <c r="DT10644" s="83"/>
      <c r="DU10644" s="14"/>
      <c r="DX10644" s="83"/>
      <c r="DY10644" s="83"/>
      <c r="DZ10644" s="83"/>
      <c r="EA10644" s="83"/>
      <c r="EJ10644" s="54"/>
      <c r="EK10644" s="22"/>
      <c r="EL10644" s="24"/>
      <c r="EP10644" s="23"/>
      <c r="EQ10644" s="24"/>
      <c r="ER10644" s="22"/>
      <c r="ES10644" s="24"/>
      <c r="ET10644" s="24"/>
      <c r="EU10644" s="23"/>
      <c r="EV10644" s="26"/>
      <c r="EX10644" s="6"/>
      <c r="EY10644" s="24"/>
      <c r="EZ10644" s="109"/>
      <c r="FA10644" s="66"/>
      <c r="FB10644" s="5"/>
      <c r="FC10644" s="68"/>
      <c r="FD10644" s="67"/>
      <c r="FE10644" s="67"/>
      <c r="FF10644" s="64"/>
      <c r="FG10644" s="5"/>
      <c r="FH10644" s="69"/>
      <c r="FI10644" s="6"/>
      <c r="FJ10644" s="5"/>
      <c r="FK10644" s="25"/>
      <c r="FL10644" s="5"/>
    </row>
    <row r="10645" spans="40:168">
      <c r="AN10645" s="14"/>
      <c r="AO10645" s="14"/>
      <c r="AP10645" s="5"/>
      <c r="AQ10645" s="25"/>
      <c r="AR10645" s="25"/>
      <c r="AS10645" s="96"/>
      <c r="AT10645" s="83"/>
      <c r="AU10645" s="14"/>
      <c r="AX10645" s="83"/>
      <c r="AY10645" s="83"/>
      <c r="AZ10645" s="83"/>
      <c r="BA10645" s="83"/>
      <c r="BJ10645" s="54"/>
      <c r="BK10645" s="22"/>
      <c r="BL10645" s="24"/>
      <c r="BP10645" s="23"/>
      <c r="BQ10645" s="24"/>
      <c r="BR10645" s="22"/>
      <c r="BS10645" s="24"/>
      <c r="BT10645" s="24"/>
      <c r="BU10645" s="23"/>
      <c r="BV10645" s="26"/>
      <c r="BX10645" s="6"/>
      <c r="BY10645" s="24"/>
      <c r="BZ10645" s="109"/>
      <c r="CA10645" s="66"/>
      <c r="CB10645" s="5"/>
      <c r="CC10645" s="68"/>
      <c r="CD10645" s="67"/>
      <c r="CE10645" s="67"/>
      <c r="CF10645" s="64"/>
      <c r="CG10645" s="5"/>
      <c r="CH10645" s="69"/>
      <c r="CI10645" s="6"/>
      <c r="CJ10645" s="5"/>
      <c r="CK10645" s="25"/>
      <c r="CL10645" s="5"/>
      <c r="DN10645" s="14"/>
      <c r="DO10645" s="14"/>
      <c r="DP10645" s="5"/>
      <c r="DQ10645" s="25"/>
      <c r="DR10645" s="25"/>
      <c r="DS10645" s="96"/>
      <c r="DT10645" s="83"/>
      <c r="DU10645" s="14"/>
      <c r="DX10645" s="83"/>
      <c r="DY10645" s="83"/>
      <c r="DZ10645" s="83"/>
      <c r="EA10645" s="83"/>
      <c r="EJ10645" s="54"/>
      <c r="EK10645" s="22"/>
      <c r="EL10645" s="24"/>
      <c r="EP10645" s="23"/>
      <c r="EQ10645" s="24"/>
      <c r="ER10645" s="22"/>
      <c r="ES10645" s="24"/>
      <c r="ET10645" s="24"/>
      <c r="EU10645" s="23"/>
      <c r="EV10645" s="26"/>
      <c r="EX10645" s="6"/>
      <c r="EY10645" s="24"/>
      <c r="EZ10645" s="109"/>
      <c r="FA10645" s="66"/>
      <c r="FB10645" s="5"/>
      <c r="FC10645" s="68"/>
      <c r="FD10645" s="67"/>
      <c r="FE10645" s="67"/>
      <c r="FF10645" s="64"/>
      <c r="FG10645" s="5"/>
      <c r="FH10645" s="69"/>
      <c r="FI10645" s="6"/>
      <c r="FJ10645" s="5"/>
      <c r="FK10645" s="25"/>
      <c r="FL10645" s="5"/>
    </row>
    <row r="10646" spans="40:168">
      <c r="AN10646" s="14"/>
      <c r="AO10646" s="14"/>
      <c r="AP10646" s="5"/>
      <c r="AQ10646" s="25"/>
      <c r="AR10646" s="25"/>
      <c r="AS10646" s="96"/>
      <c r="AT10646" s="83"/>
      <c r="AU10646" s="14"/>
      <c r="AX10646" s="83"/>
      <c r="AY10646" s="83"/>
      <c r="AZ10646" s="83"/>
      <c r="BA10646" s="83"/>
      <c r="BJ10646" s="54"/>
      <c r="BK10646" s="22"/>
      <c r="BL10646" s="24"/>
      <c r="BP10646" s="23"/>
      <c r="BQ10646" s="24"/>
      <c r="BR10646" s="22"/>
      <c r="BS10646" s="24"/>
      <c r="BT10646" s="24"/>
      <c r="BU10646" s="23"/>
      <c r="BV10646" s="26"/>
      <c r="BX10646" s="6"/>
      <c r="BY10646" s="24"/>
      <c r="BZ10646" s="109"/>
      <c r="CA10646" s="66"/>
      <c r="CB10646" s="5"/>
      <c r="CC10646" s="68"/>
      <c r="CD10646" s="67"/>
      <c r="CE10646" s="67"/>
      <c r="CF10646" s="64"/>
      <c r="CG10646" s="5"/>
      <c r="CH10646" s="69"/>
      <c r="CI10646" s="6"/>
      <c r="CJ10646" s="5"/>
      <c r="CK10646" s="25"/>
      <c r="CL10646" s="5"/>
      <c r="DN10646" s="14"/>
      <c r="DO10646" s="14"/>
      <c r="DP10646" s="5"/>
      <c r="DQ10646" s="25"/>
      <c r="DR10646" s="25"/>
      <c r="DS10646" s="96"/>
      <c r="DT10646" s="83"/>
      <c r="DU10646" s="14"/>
      <c r="DX10646" s="83"/>
      <c r="DY10646" s="83"/>
      <c r="DZ10646" s="83"/>
      <c r="EA10646" s="83"/>
      <c r="EJ10646" s="54"/>
      <c r="EK10646" s="22"/>
      <c r="EL10646" s="24"/>
      <c r="EP10646" s="23"/>
      <c r="EQ10646" s="24"/>
      <c r="ER10646" s="22"/>
      <c r="ES10646" s="24"/>
      <c r="ET10646" s="24"/>
      <c r="EU10646" s="23"/>
      <c r="EV10646" s="26"/>
      <c r="EX10646" s="6"/>
      <c r="EY10646" s="24"/>
      <c r="EZ10646" s="109"/>
      <c r="FA10646" s="66"/>
      <c r="FB10646" s="5"/>
      <c r="FC10646" s="68"/>
      <c r="FD10646" s="67"/>
      <c r="FE10646" s="67"/>
      <c r="FF10646" s="64"/>
      <c r="FG10646" s="5"/>
      <c r="FH10646" s="69"/>
      <c r="FI10646" s="6"/>
      <c r="FJ10646" s="5"/>
      <c r="FK10646" s="25"/>
      <c r="FL10646" s="5"/>
    </row>
    <row r="10647" spans="40:168">
      <c r="AN10647" s="14"/>
      <c r="AO10647" s="14"/>
      <c r="AP10647" s="5"/>
      <c r="AQ10647" s="25"/>
      <c r="AR10647" s="25"/>
      <c r="AS10647" s="96"/>
      <c r="AT10647" s="83"/>
      <c r="AU10647" s="14"/>
      <c r="AX10647" s="83"/>
      <c r="AY10647" s="83"/>
      <c r="AZ10647" s="83"/>
      <c r="BA10647" s="83"/>
      <c r="BJ10647" s="54"/>
      <c r="BK10647" s="22"/>
      <c r="BL10647" s="24"/>
      <c r="BP10647" s="23"/>
      <c r="BQ10647" s="24"/>
      <c r="BR10647" s="22"/>
      <c r="BS10647" s="24"/>
      <c r="BT10647" s="24"/>
      <c r="BU10647" s="23"/>
      <c r="BV10647" s="26"/>
      <c r="BX10647" s="6"/>
      <c r="BY10647" s="24"/>
      <c r="BZ10647" s="109"/>
      <c r="CA10647" s="66"/>
      <c r="CB10647" s="5"/>
      <c r="CC10647" s="68"/>
      <c r="CD10647" s="67"/>
      <c r="CE10647" s="67"/>
      <c r="CF10647" s="64"/>
      <c r="CG10647" s="5"/>
      <c r="CH10647" s="69"/>
      <c r="CI10647" s="6"/>
      <c r="CJ10647" s="5"/>
      <c r="CK10647" s="25"/>
      <c r="CL10647" s="5"/>
      <c r="DN10647" s="14"/>
      <c r="DO10647" s="14"/>
      <c r="DP10647" s="5"/>
      <c r="DQ10647" s="25"/>
      <c r="DR10647" s="25"/>
      <c r="DS10647" s="96"/>
      <c r="DT10647" s="83"/>
      <c r="DU10647" s="14"/>
      <c r="DX10647" s="83"/>
      <c r="DY10647" s="83"/>
      <c r="DZ10647" s="83"/>
      <c r="EA10647" s="83"/>
      <c r="EJ10647" s="54"/>
      <c r="EK10647" s="22"/>
      <c r="EL10647" s="24"/>
      <c r="EP10647" s="23"/>
      <c r="EQ10647" s="24"/>
      <c r="ER10647" s="22"/>
      <c r="ES10647" s="24"/>
      <c r="ET10647" s="24"/>
      <c r="EU10647" s="23"/>
      <c r="EV10647" s="26"/>
      <c r="EX10647" s="6"/>
      <c r="EY10647" s="24"/>
      <c r="EZ10647" s="109"/>
      <c r="FA10647" s="66"/>
      <c r="FB10647" s="5"/>
      <c r="FC10647" s="68"/>
      <c r="FD10647" s="67"/>
      <c r="FE10647" s="67"/>
      <c r="FF10647" s="64"/>
      <c r="FG10647" s="5"/>
      <c r="FH10647" s="69"/>
      <c r="FI10647" s="6"/>
      <c r="FJ10647" s="5"/>
      <c r="FK10647" s="25"/>
      <c r="FL10647" s="5"/>
    </row>
    <row r="10648" spans="40:168">
      <c r="AN10648" s="14"/>
      <c r="AO10648" s="14"/>
      <c r="AP10648" s="5"/>
      <c r="AQ10648" s="25"/>
      <c r="AR10648" s="25"/>
      <c r="AS10648" s="96"/>
      <c r="AT10648" s="83"/>
      <c r="AU10648" s="14"/>
      <c r="AX10648" s="83"/>
      <c r="AY10648" s="83"/>
      <c r="AZ10648" s="83"/>
      <c r="BA10648" s="83"/>
      <c r="BJ10648" s="54"/>
      <c r="BK10648" s="22"/>
      <c r="BL10648" s="24"/>
      <c r="BP10648" s="23"/>
      <c r="BQ10648" s="24"/>
      <c r="BR10648" s="22"/>
      <c r="BS10648" s="24"/>
      <c r="BT10648" s="24"/>
      <c r="BU10648" s="23"/>
      <c r="BV10648" s="26"/>
      <c r="BX10648" s="6"/>
      <c r="BY10648" s="24"/>
      <c r="BZ10648" s="109"/>
      <c r="CA10648" s="66"/>
      <c r="CB10648" s="5"/>
      <c r="CC10648" s="68"/>
      <c r="CD10648" s="67"/>
      <c r="CE10648" s="67"/>
      <c r="CF10648" s="64"/>
      <c r="CG10648" s="5"/>
      <c r="CH10648" s="69"/>
      <c r="CI10648" s="6"/>
      <c r="CJ10648" s="5"/>
      <c r="CK10648" s="25"/>
      <c r="CL10648" s="5"/>
      <c r="DN10648" s="14"/>
      <c r="DO10648" s="14"/>
      <c r="DP10648" s="5"/>
      <c r="DQ10648" s="25"/>
      <c r="DR10648" s="25"/>
      <c r="DS10648" s="96"/>
      <c r="DT10648" s="83"/>
      <c r="DU10648" s="14"/>
      <c r="DX10648" s="83"/>
      <c r="DY10648" s="83"/>
      <c r="DZ10648" s="83"/>
      <c r="EA10648" s="83"/>
      <c r="EJ10648" s="54"/>
      <c r="EK10648" s="22"/>
      <c r="EL10648" s="24"/>
      <c r="EP10648" s="23"/>
      <c r="EQ10648" s="24"/>
      <c r="ER10648" s="22"/>
      <c r="ES10648" s="24"/>
      <c r="ET10648" s="24"/>
      <c r="EU10648" s="23"/>
      <c r="EV10648" s="26"/>
      <c r="EX10648" s="6"/>
      <c r="EY10648" s="24"/>
      <c r="EZ10648" s="109"/>
      <c r="FA10648" s="66"/>
      <c r="FB10648" s="5"/>
      <c r="FC10648" s="68"/>
      <c r="FD10648" s="67"/>
      <c r="FE10648" s="67"/>
      <c r="FF10648" s="64"/>
      <c r="FG10648" s="5"/>
      <c r="FH10648" s="69"/>
      <c r="FI10648" s="6"/>
      <c r="FJ10648" s="5"/>
      <c r="FK10648" s="25"/>
      <c r="FL10648" s="5"/>
    </row>
    <row r="10649" spans="40:168">
      <c r="AN10649" s="14"/>
      <c r="AO10649" s="14"/>
      <c r="AP10649" s="5"/>
      <c r="AQ10649" s="25"/>
      <c r="AR10649" s="25"/>
      <c r="AS10649" s="96"/>
      <c r="AT10649" s="83"/>
      <c r="AU10649" s="14"/>
      <c r="AX10649" s="83"/>
      <c r="AY10649" s="83"/>
      <c r="AZ10649" s="83"/>
      <c r="BA10649" s="83"/>
      <c r="BJ10649" s="54"/>
      <c r="BK10649" s="22"/>
      <c r="BL10649" s="24"/>
      <c r="BP10649" s="23"/>
      <c r="BQ10649" s="24"/>
      <c r="BR10649" s="22"/>
      <c r="BS10649" s="24"/>
      <c r="BT10649" s="24"/>
      <c r="BU10649" s="23"/>
      <c r="BV10649" s="26"/>
      <c r="BX10649" s="6"/>
      <c r="BY10649" s="24"/>
      <c r="BZ10649" s="109"/>
      <c r="CA10649" s="66"/>
      <c r="CB10649" s="5"/>
      <c r="CC10649" s="68"/>
      <c r="CD10649" s="67"/>
      <c r="CE10649" s="67"/>
      <c r="CF10649" s="64"/>
      <c r="CG10649" s="5"/>
      <c r="CH10649" s="69"/>
      <c r="CI10649" s="6"/>
      <c r="CJ10649" s="5"/>
      <c r="CK10649" s="25"/>
      <c r="CL10649" s="5"/>
      <c r="DN10649" s="14"/>
      <c r="DO10649" s="14"/>
      <c r="DP10649" s="5"/>
      <c r="DQ10649" s="25"/>
      <c r="DR10649" s="25"/>
      <c r="DS10649" s="96"/>
      <c r="DT10649" s="83"/>
      <c r="DU10649" s="14"/>
      <c r="DX10649" s="83"/>
      <c r="DY10649" s="83"/>
      <c r="DZ10649" s="83"/>
      <c r="EA10649" s="83"/>
      <c r="EJ10649" s="54"/>
      <c r="EK10649" s="22"/>
      <c r="EL10649" s="24"/>
      <c r="EP10649" s="23"/>
      <c r="EQ10649" s="24"/>
      <c r="ER10649" s="22"/>
      <c r="ES10649" s="24"/>
      <c r="ET10649" s="24"/>
      <c r="EU10649" s="23"/>
      <c r="EV10649" s="26"/>
      <c r="EX10649" s="6"/>
      <c r="EY10649" s="24"/>
      <c r="EZ10649" s="109"/>
      <c r="FA10649" s="66"/>
      <c r="FB10649" s="5"/>
      <c r="FC10649" s="68"/>
      <c r="FD10649" s="67"/>
      <c r="FE10649" s="67"/>
      <c r="FF10649" s="64"/>
      <c r="FG10649" s="5"/>
      <c r="FH10649" s="69"/>
      <c r="FI10649" s="6"/>
      <c r="FJ10649" s="5"/>
      <c r="FK10649" s="25"/>
      <c r="FL10649" s="5"/>
    </row>
    <row r="10650" spans="40:168">
      <c r="AN10650" s="14"/>
      <c r="AO10650" s="14"/>
      <c r="AP10650" s="5"/>
      <c r="AQ10650" s="25"/>
      <c r="AR10650" s="25"/>
      <c r="AS10650" s="96"/>
      <c r="AT10650" s="83"/>
      <c r="AU10650" s="14"/>
      <c r="AX10650" s="83"/>
      <c r="AY10650" s="83"/>
      <c r="AZ10650" s="83"/>
      <c r="BA10650" s="83"/>
      <c r="BJ10650" s="54"/>
      <c r="BK10650" s="22"/>
      <c r="BL10650" s="24"/>
      <c r="BP10650" s="23"/>
      <c r="BQ10650" s="24"/>
      <c r="BR10650" s="22"/>
      <c r="BS10650" s="24"/>
      <c r="BT10650" s="24"/>
      <c r="BU10650" s="23"/>
      <c r="BV10650" s="26"/>
      <c r="BX10650" s="6"/>
      <c r="BY10650" s="24"/>
      <c r="BZ10650" s="109"/>
      <c r="CA10650" s="66"/>
      <c r="CB10650" s="5"/>
      <c r="CC10650" s="68"/>
      <c r="CD10650" s="67"/>
      <c r="CE10650" s="67"/>
      <c r="CF10650" s="64"/>
      <c r="CG10650" s="5"/>
      <c r="CH10650" s="69"/>
      <c r="CI10650" s="6"/>
      <c r="CJ10650" s="5"/>
      <c r="CK10650" s="25"/>
      <c r="CL10650" s="5"/>
      <c r="DN10650" s="14"/>
      <c r="DO10650" s="14"/>
      <c r="DP10650" s="5"/>
      <c r="DQ10650" s="25"/>
      <c r="DR10650" s="25"/>
      <c r="DS10650" s="96"/>
      <c r="DT10650" s="83"/>
      <c r="DU10650" s="14"/>
      <c r="DX10650" s="83"/>
      <c r="DY10650" s="83"/>
      <c r="DZ10650" s="83"/>
      <c r="EA10650" s="83"/>
      <c r="EJ10650" s="54"/>
      <c r="EK10650" s="22"/>
      <c r="EL10650" s="24"/>
      <c r="EP10650" s="23"/>
      <c r="EQ10650" s="24"/>
      <c r="ER10650" s="22"/>
      <c r="ES10650" s="24"/>
      <c r="ET10650" s="24"/>
      <c r="EU10650" s="23"/>
      <c r="EV10650" s="26"/>
      <c r="EX10650" s="6"/>
      <c r="EY10650" s="24"/>
      <c r="EZ10650" s="109"/>
      <c r="FA10650" s="66"/>
      <c r="FB10650" s="5"/>
      <c r="FC10650" s="68"/>
      <c r="FD10650" s="67"/>
      <c r="FE10650" s="67"/>
      <c r="FF10650" s="64"/>
      <c r="FG10650" s="5"/>
      <c r="FH10650" s="69"/>
      <c r="FI10650" s="6"/>
      <c r="FJ10650" s="5"/>
      <c r="FK10650" s="25"/>
      <c r="FL10650" s="5"/>
    </row>
    <row r="10651" spans="40:168">
      <c r="AN10651" s="14"/>
      <c r="AO10651" s="14"/>
      <c r="AP10651" s="5"/>
      <c r="AQ10651" s="25"/>
      <c r="AR10651" s="25"/>
      <c r="AS10651" s="96"/>
      <c r="AT10651" s="83"/>
      <c r="AU10651" s="14"/>
      <c r="AX10651" s="83"/>
      <c r="AY10651" s="83"/>
      <c r="AZ10651" s="83"/>
      <c r="BA10651" s="83"/>
      <c r="BJ10651" s="54"/>
      <c r="BK10651" s="22"/>
      <c r="BL10651" s="24"/>
      <c r="BP10651" s="23"/>
      <c r="BQ10651" s="24"/>
      <c r="BR10651" s="22"/>
      <c r="BS10651" s="24"/>
      <c r="BT10651" s="24"/>
      <c r="BU10651" s="23"/>
      <c r="BV10651" s="26"/>
      <c r="BX10651" s="6"/>
      <c r="BY10651" s="24"/>
      <c r="BZ10651" s="109"/>
      <c r="CA10651" s="66"/>
      <c r="CB10651" s="5"/>
      <c r="CC10651" s="68"/>
      <c r="CD10651" s="67"/>
      <c r="CE10651" s="67"/>
      <c r="CF10651" s="64"/>
      <c r="CG10651" s="5"/>
      <c r="CH10651" s="69"/>
      <c r="CI10651" s="6"/>
      <c r="CJ10651" s="5"/>
      <c r="CK10651" s="25"/>
      <c r="CL10651" s="5"/>
      <c r="DN10651" s="14"/>
      <c r="DO10651" s="14"/>
      <c r="DP10651" s="5"/>
      <c r="DQ10651" s="25"/>
      <c r="DR10651" s="25"/>
      <c r="DS10651" s="96"/>
      <c r="DT10651" s="83"/>
      <c r="DU10651" s="14"/>
      <c r="DX10651" s="83"/>
      <c r="DY10651" s="83"/>
      <c r="DZ10651" s="83"/>
      <c r="EA10651" s="83"/>
      <c r="EJ10651" s="54"/>
      <c r="EK10651" s="22"/>
      <c r="EL10651" s="24"/>
      <c r="EP10651" s="23"/>
      <c r="EQ10651" s="24"/>
      <c r="ER10651" s="22"/>
      <c r="ES10651" s="24"/>
      <c r="ET10651" s="24"/>
      <c r="EU10651" s="23"/>
      <c r="EV10651" s="26"/>
      <c r="EX10651" s="6"/>
      <c r="EY10651" s="24"/>
      <c r="EZ10651" s="109"/>
      <c r="FA10651" s="66"/>
      <c r="FB10651" s="5"/>
      <c r="FC10651" s="68"/>
      <c r="FD10651" s="67"/>
      <c r="FE10651" s="67"/>
      <c r="FF10651" s="64"/>
      <c r="FG10651" s="5"/>
      <c r="FH10651" s="69"/>
      <c r="FI10651" s="6"/>
      <c r="FJ10651" s="5"/>
      <c r="FK10651" s="25"/>
      <c r="FL10651" s="5"/>
    </row>
    <row r="10652" spans="40:168">
      <c r="AN10652" s="14"/>
      <c r="AO10652" s="14"/>
      <c r="AP10652" s="5"/>
      <c r="AQ10652" s="25"/>
      <c r="AR10652" s="25"/>
      <c r="AS10652" s="96"/>
      <c r="AT10652" s="83"/>
      <c r="AU10652" s="14"/>
      <c r="AX10652" s="83"/>
      <c r="AY10652" s="83"/>
      <c r="AZ10652" s="83"/>
      <c r="BA10652" s="83"/>
      <c r="BJ10652" s="54"/>
      <c r="BK10652" s="22"/>
      <c r="BL10652" s="24"/>
      <c r="BP10652" s="23"/>
      <c r="BQ10652" s="24"/>
      <c r="BR10652" s="22"/>
      <c r="BS10652" s="24"/>
      <c r="BT10652" s="24"/>
      <c r="BU10652" s="23"/>
      <c r="BV10652" s="26"/>
      <c r="BX10652" s="6"/>
      <c r="BY10652" s="24"/>
      <c r="BZ10652" s="109"/>
      <c r="CA10652" s="66"/>
      <c r="CB10652" s="5"/>
      <c r="CC10652" s="68"/>
      <c r="CD10652" s="67"/>
      <c r="CE10652" s="67"/>
      <c r="CF10652" s="64"/>
      <c r="CG10652" s="5"/>
      <c r="CH10652" s="69"/>
      <c r="CI10652" s="6"/>
      <c r="CJ10652" s="5"/>
      <c r="CK10652" s="25"/>
      <c r="CL10652" s="5"/>
      <c r="DN10652" s="14"/>
      <c r="DO10652" s="14"/>
      <c r="DP10652" s="5"/>
      <c r="DQ10652" s="25"/>
      <c r="DR10652" s="25"/>
      <c r="DS10652" s="96"/>
      <c r="DT10652" s="83"/>
      <c r="DU10652" s="14"/>
      <c r="DX10652" s="83"/>
      <c r="DY10652" s="83"/>
      <c r="DZ10652" s="83"/>
      <c r="EA10652" s="83"/>
      <c r="EJ10652" s="54"/>
      <c r="EK10652" s="22"/>
      <c r="EL10652" s="24"/>
      <c r="EP10652" s="23"/>
      <c r="EQ10652" s="24"/>
      <c r="ER10652" s="22"/>
      <c r="ES10652" s="24"/>
      <c r="ET10652" s="24"/>
      <c r="EU10652" s="23"/>
      <c r="EV10652" s="26"/>
      <c r="EX10652" s="6"/>
      <c r="EY10652" s="24"/>
      <c r="EZ10652" s="109"/>
      <c r="FA10652" s="66"/>
      <c r="FB10652" s="5"/>
      <c r="FC10652" s="68"/>
      <c r="FD10652" s="67"/>
      <c r="FE10652" s="67"/>
      <c r="FF10652" s="64"/>
      <c r="FG10652" s="5"/>
      <c r="FH10652" s="69"/>
      <c r="FI10652" s="6"/>
      <c r="FJ10652" s="5"/>
      <c r="FK10652" s="25"/>
      <c r="FL10652" s="5"/>
    </row>
    <row r="10653" spans="40:168">
      <c r="AN10653" s="14"/>
      <c r="AO10653" s="14"/>
      <c r="AP10653" s="5"/>
      <c r="AQ10653" s="25"/>
      <c r="AR10653" s="25"/>
      <c r="AS10653" s="96"/>
      <c r="AT10653" s="83"/>
      <c r="AU10653" s="14"/>
      <c r="AX10653" s="83"/>
      <c r="AY10653" s="83"/>
      <c r="AZ10653" s="83"/>
      <c r="BA10653" s="83"/>
      <c r="BJ10653" s="54"/>
      <c r="BK10653" s="22"/>
      <c r="BL10653" s="24"/>
      <c r="BP10653" s="23"/>
      <c r="BQ10653" s="24"/>
      <c r="BR10653" s="22"/>
      <c r="BS10653" s="24"/>
      <c r="BT10653" s="24"/>
      <c r="BU10653" s="23"/>
      <c r="BV10653" s="26"/>
      <c r="BX10653" s="6"/>
      <c r="BY10653" s="24"/>
      <c r="BZ10653" s="109"/>
      <c r="CA10653" s="66"/>
      <c r="CB10653" s="5"/>
      <c r="CC10653" s="68"/>
      <c r="CD10653" s="67"/>
      <c r="CE10653" s="67"/>
      <c r="CF10653" s="64"/>
      <c r="CG10653" s="5"/>
      <c r="CH10653" s="69"/>
      <c r="CI10653" s="6"/>
      <c r="CJ10653" s="5"/>
      <c r="CK10653" s="25"/>
      <c r="CL10653" s="5"/>
      <c r="DN10653" s="14"/>
      <c r="DO10653" s="14"/>
      <c r="DP10653" s="5"/>
      <c r="DQ10653" s="25"/>
      <c r="DR10653" s="25"/>
      <c r="DS10653" s="96"/>
      <c r="DT10653" s="83"/>
      <c r="DU10653" s="14"/>
      <c r="DX10653" s="83"/>
      <c r="DY10653" s="83"/>
      <c r="DZ10653" s="83"/>
      <c r="EA10653" s="83"/>
      <c r="EJ10653" s="54"/>
      <c r="EK10653" s="22"/>
      <c r="EL10653" s="24"/>
      <c r="EP10653" s="23"/>
      <c r="EQ10653" s="24"/>
      <c r="ER10653" s="22"/>
      <c r="ES10653" s="24"/>
      <c r="ET10653" s="24"/>
      <c r="EU10653" s="23"/>
      <c r="EV10653" s="26"/>
      <c r="EX10653" s="6"/>
      <c r="EY10653" s="24"/>
      <c r="EZ10653" s="109"/>
      <c r="FA10653" s="66"/>
      <c r="FB10653" s="5"/>
      <c r="FC10653" s="68"/>
      <c r="FD10653" s="67"/>
      <c r="FE10653" s="67"/>
      <c r="FF10653" s="64"/>
      <c r="FG10653" s="5"/>
      <c r="FH10653" s="69"/>
      <c r="FI10653" s="6"/>
      <c r="FJ10653" s="5"/>
      <c r="FK10653" s="25"/>
      <c r="FL10653" s="5"/>
    </row>
    <row r="10654" spans="40:168">
      <c r="AN10654" s="14"/>
      <c r="AO10654" s="14"/>
      <c r="AP10654" s="5"/>
      <c r="AQ10654" s="25"/>
      <c r="AR10654" s="25"/>
      <c r="AS10654" s="96"/>
      <c r="AT10654" s="83"/>
      <c r="AU10654" s="14"/>
      <c r="AX10654" s="83"/>
      <c r="AY10654" s="83"/>
      <c r="AZ10654" s="83"/>
      <c r="BA10654" s="83"/>
      <c r="BJ10654" s="54"/>
      <c r="BK10654" s="22"/>
      <c r="BL10654" s="24"/>
      <c r="BP10654" s="23"/>
      <c r="BQ10654" s="24"/>
      <c r="BR10654" s="22"/>
      <c r="BS10654" s="24"/>
      <c r="BT10654" s="24"/>
      <c r="BU10654" s="23"/>
      <c r="BV10654" s="26"/>
      <c r="BX10654" s="6"/>
      <c r="BY10654" s="24"/>
      <c r="BZ10654" s="109"/>
      <c r="CA10654" s="66"/>
      <c r="CB10654" s="5"/>
      <c r="CC10654" s="68"/>
      <c r="CD10654" s="67"/>
      <c r="CE10654" s="67"/>
      <c r="CF10654" s="64"/>
      <c r="CG10654" s="5"/>
      <c r="CH10654" s="69"/>
      <c r="CI10654" s="6"/>
      <c r="CJ10654" s="5"/>
      <c r="CK10654" s="25"/>
      <c r="CL10654" s="5"/>
      <c r="DN10654" s="14"/>
      <c r="DO10654" s="14"/>
      <c r="DP10654" s="5"/>
      <c r="DQ10654" s="25"/>
      <c r="DR10654" s="25"/>
      <c r="DS10654" s="96"/>
      <c r="DT10654" s="83"/>
      <c r="DU10654" s="14"/>
      <c r="DX10654" s="83"/>
      <c r="DY10654" s="83"/>
      <c r="DZ10654" s="83"/>
      <c r="EA10654" s="83"/>
      <c r="EJ10654" s="54"/>
      <c r="EK10654" s="22"/>
      <c r="EL10654" s="24"/>
      <c r="EP10654" s="23"/>
      <c r="EQ10654" s="24"/>
      <c r="ER10654" s="22"/>
      <c r="ES10654" s="24"/>
      <c r="ET10654" s="24"/>
      <c r="EU10654" s="23"/>
      <c r="EV10654" s="26"/>
      <c r="EX10654" s="6"/>
      <c r="EY10654" s="24"/>
      <c r="EZ10654" s="109"/>
      <c r="FA10654" s="66"/>
      <c r="FB10654" s="5"/>
      <c r="FC10654" s="68"/>
      <c r="FD10654" s="67"/>
      <c r="FE10654" s="67"/>
      <c r="FF10654" s="64"/>
      <c r="FG10654" s="5"/>
      <c r="FH10654" s="69"/>
      <c r="FI10654" s="6"/>
      <c r="FJ10654" s="5"/>
      <c r="FK10654" s="25"/>
      <c r="FL10654" s="5"/>
    </row>
    <row r="10655" spans="40:168">
      <c r="AN10655" s="14"/>
      <c r="AO10655" s="14"/>
      <c r="AP10655" s="5"/>
      <c r="AQ10655" s="25"/>
      <c r="AR10655" s="25"/>
      <c r="AS10655" s="96"/>
      <c r="AT10655" s="83"/>
      <c r="AU10655" s="14"/>
      <c r="AX10655" s="83"/>
      <c r="AY10655" s="83"/>
      <c r="AZ10655" s="83"/>
      <c r="BA10655" s="83"/>
      <c r="BJ10655" s="54"/>
      <c r="BK10655" s="22"/>
      <c r="BL10655" s="24"/>
      <c r="BP10655" s="23"/>
      <c r="BQ10655" s="24"/>
      <c r="BR10655" s="22"/>
      <c r="BS10655" s="24"/>
      <c r="BT10655" s="24"/>
      <c r="BU10655" s="23"/>
      <c r="BV10655" s="26"/>
      <c r="BX10655" s="6"/>
      <c r="BY10655" s="24"/>
      <c r="BZ10655" s="109"/>
      <c r="CA10655" s="66"/>
      <c r="CB10655" s="5"/>
      <c r="CC10655" s="68"/>
      <c r="CD10655" s="67"/>
      <c r="CE10655" s="67"/>
      <c r="CF10655" s="64"/>
      <c r="CG10655" s="5"/>
      <c r="CH10655" s="69"/>
      <c r="CI10655" s="6"/>
      <c r="CJ10655" s="5"/>
      <c r="CK10655" s="25"/>
      <c r="CL10655" s="5"/>
      <c r="DN10655" s="14"/>
      <c r="DO10655" s="14"/>
      <c r="DP10655" s="5"/>
      <c r="DQ10655" s="25"/>
      <c r="DR10655" s="25"/>
      <c r="DS10655" s="96"/>
      <c r="DT10655" s="83"/>
      <c r="DU10655" s="14"/>
      <c r="DX10655" s="83"/>
      <c r="DY10655" s="83"/>
      <c r="DZ10655" s="83"/>
      <c r="EA10655" s="83"/>
      <c r="EJ10655" s="54"/>
      <c r="EK10655" s="22"/>
      <c r="EL10655" s="24"/>
      <c r="EP10655" s="23"/>
      <c r="EQ10655" s="24"/>
      <c r="ER10655" s="22"/>
      <c r="ES10655" s="24"/>
      <c r="ET10655" s="24"/>
      <c r="EU10655" s="23"/>
      <c r="EV10655" s="26"/>
      <c r="EX10655" s="6"/>
      <c r="EY10655" s="24"/>
      <c r="EZ10655" s="109"/>
      <c r="FA10655" s="66"/>
      <c r="FB10655" s="5"/>
      <c r="FC10655" s="68"/>
      <c r="FD10655" s="67"/>
      <c r="FE10655" s="67"/>
      <c r="FF10655" s="64"/>
      <c r="FG10655" s="5"/>
      <c r="FH10655" s="69"/>
      <c r="FI10655" s="6"/>
      <c r="FJ10655" s="5"/>
      <c r="FK10655" s="25"/>
      <c r="FL10655" s="5"/>
    </row>
    <row r="10656" spans="40:168">
      <c r="AN10656" s="14"/>
      <c r="AO10656" s="14"/>
      <c r="AP10656" s="5"/>
      <c r="AQ10656" s="25"/>
      <c r="AR10656" s="25"/>
      <c r="AS10656" s="96"/>
      <c r="AT10656" s="83"/>
      <c r="AU10656" s="14"/>
      <c r="AX10656" s="83"/>
      <c r="AY10656" s="83"/>
      <c r="AZ10656" s="83"/>
      <c r="BA10656" s="83"/>
      <c r="BJ10656" s="54"/>
      <c r="BK10656" s="22"/>
      <c r="BL10656" s="24"/>
      <c r="BP10656" s="23"/>
      <c r="BQ10656" s="24"/>
      <c r="BR10656" s="22"/>
      <c r="BS10656" s="24"/>
      <c r="BT10656" s="24"/>
      <c r="BU10656" s="23"/>
      <c r="BV10656" s="26"/>
      <c r="BX10656" s="6"/>
      <c r="BY10656" s="24"/>
      <c r="BZ10656" s="109"/>
      <c r="CA10656" s="66"/>
      <c r="CB10656" s="5"/>
      <c r="CC10656" s="68"/>
      <c r="CD10656" s="67"/>
      <c r="CE10656" s="67"/>
      <c r="CF10656" s="64"/>
      <c r="CG10656" s="5"/>
      <c r="CH10656" s="69"/>
      <c r="CI10656" s="6"/>
      <c r="CJ10656" s="5"/>
      <c r="CK10656" s="25"/>
      <c r="CL10656" s="5"/>
      <c r="DN10656" s="14"/>
      <c r="DO10656" s="14"/>
      <c r="DP10656" s="5"/>
      <c r="DQ10656" s="25"/>
      <c r="DR10656" s="25"/>
      <c r="DS10656" s="96"/>
      <c r="DT10656" s="83"/>
      <c r="DU10656" s="14"/>
      <c r="DX10656" s="83"/>
      <c r="DY10656" s="83"/>
      <c r="DZ10656" s="83"/>
      <c r="EA10656" s="83"/>
      <c r="EJ10656" s="54"/>
      <c r="EK10656" s="22"/>
      <c r="EL10656" s="24"/>
      <c r="EP10656" s="23"/>
      <c r="EQ10656" s="24"/>
      <c r="ER10656" s="22"/>
      <c r="ES10656" s="24"/>
      <c r="ET10656" s="24"/>
      <c r="EU10656" s="23"/>
      <c r="EV10656" s="26"/>
      <c r="EX10656" s="6"/>
      <c r="EY10656" s="24"/>
      <c r="EZ10656" s="109"/>
      <c r="FA10656" s="66"/>
      <c r="FB10656" s="5"/>
      <c r="FC10656" s="68"/>
      <c r="FD10656" s="67"/>
      <c r="FE10656" s="67"/>
      <c r="FF10656" s="64"/>
      <c r="FG10656" s="5"/>
      <c r="FH10656" s="69"/>
      <c r="FI10656" s="6"/>
      <c r="FJ10656" s="5"/>
      <c r="FK10656" s="25"/>
      <c r="FL10656" s="5"/>
    </row>
    <row r="10657" spans="40:168">
      <c r="AN10657" s="14"/>
      <c r="AO10657" s="14"/>
      <c r="AP10657" s="5"/>
      <c r="AQ10657" s="25"/>
      <c r="AR10657" s="25"/>
      <c r="AS10657" s="96"/>
      <c r="AT10657" s="83"/>
      <c r="AU10657" s="14"/>
      <c r="AX10657" s="83"/>
      <c r="AY10657" s="83"/>
      <c r="AZ10657" s="83"/>
      <c r="BA10657" s="83"/>
      <c r="BJ10657" s="54"/>
      <c r="BK10657" s="22"/>
      <c r="BL10657" s="24"/>
      <c r="BP10657" s="23"/>
      <c r="BQ10657" s="24"/>
      <c r="BR10657" s="22"/>
      <c r="BS10657" s="24"/>
      <c r="BT10657" s="24"/>
      <c r="BU10657" s="23"/>
      <c r="BV10657" s="26"/>
      <c r="BX10657" s="6"/>
      <c r="BY10657" s="24"/>
      <c r="BZ10657" s="109"/>
      <c r="CA10657" s="66"/>
      <c r="CB10657" s="5"/>
      <c r="CC10657" s="68"/>
      <c r="CD10657" s="67"/>
      <c r="CE10657" s="67"/>
      <c r="CF10657" s="64"/>
      <c r="CG10657" s="5"/>
      <c r="CH10657" s="69"/>
      <c r="CI10657" s="6"/>
      <c r="CJ10657" s="5"/>
      <c r="CK10657" s="25"/>
      <c r="CL10657" s="5"/>
      <c r="DN10657" s="14"/>
      <c r="DO10657" s="14"/>
      <c r="DP10657" s="5"/>
      <c r="DQ10657" s="25"/>
      <c r="DR10657" s="25"/>
      <c r="DS10657" s="96"/>
      <c r="DT10657" s="83"/>
      <c r="DU10657" s="14"/>
      <c r="DX10657" s="83"/>
      <c r="DY10657" s="83"/>
      <c r="DZ10657" s="83"/>
      <c r="EA10657" s="83"/>
      <c r="EJ10657" s="54"/>
      <c r="EK10657" s="22"/>
      <c r="EL10657" s="24"/>
      <c r="EP10657" s="23"/>
      <c r="EQ10657" s="24"/>
      <c r="ER10657" s="22"/>
      <c r="ES10657" s="24"/>
      <c r="ET10657" s="24"/>
      <c r="EU10657" s="23"/>
      <c r="EV10657" s="26"/>
      <c r="EX10657" s="6"/>
      <c r="EY10657" s="24"/>
      <c r="EZ10657" s="109"/>
      <c r="FA10657" s="66"/>
      <c r="FB10657" s="5"/>
      <c r="FC10657" s="68"/>
      <c r="FD10657" s="67"/>
      <c r="FE10657" s="67"/>
      <c r="FF10657" s="64"/>
      <c r="FG10657" s="5"/>
      <c r="FH10657" s="69"/>
      <c r="FI10657" s="6"/>
      <c r="FJ10657" s="5"/>
      <c r="FK10657" s="25"/>
      <c r="FL10657" s="5"/>
    </row>
    <row r="10658" spans="40:168">
      <c r="AN10658" s="14"/>
      <c r="AO10658" s="14"/>
      <c r="AP10658" s="5"/>
      <c r="AQ10658" s="25"/>
      <c r="AR10658" s="25"/>
      <c r="AS10658" s="96"/>
      <c r="AT10658" s="83"/>
      <c r="AU10658" s="14"/>
      <c r="AX10658" s="83"/>
      <c r="AY10658" s="83"/>
      <c r="AZ10658" s="83"/>
      <c r="BA10658" s="83"/>
      <c r="BJ10658" s="54"/>
      <c r="BK10658" s="22"/>
      <c r="BL10658" s="24"/>
      <c r="BP10658" s="23"/>
      <c r="BQ10658" s="24"/>
      <c r="BR10658" s="22"/>
      <c r="BS10658" s="24"/>
      <c r="BT10658" s="24"/>
      <c r="BU10658" s="23"/>
      <c r="BV10658" s="26"/>
      <c r="BX10658" s="6"/>
      <c r="BY10658" s="24"/>
      <c r="BZ10658" s="109"/>
      <c r="CA10658" s="66"/>
      <c r="CB10658" s="5"/>
      <c r="CC10658" s="68"/>
      <c r="CD10658" s="67"/>
      <c r="CE10658" s="67"/>
      <c r="CF10658" s="64"/>
      <c r="CG10658" s="5"/>
      <c r="CH10658" s="69"/>
      <c r="CI10658" s="6"/>
      <c r="CJ10658" s="5"/>
      <c r="CK10658" s="25"/>
      <c r="CL10658" s="5"/>
      <c r="DN10658" s="14"/>
      <c r="DO10658" s="14"/>
      <c r="DP10658" s="5"/>
      <c r="DQ10658" s="25"/>
      <c r="DR10658" s="25"/>
      <c r="DS10658" s="96"/>
      <c r="DT10658" s="83"/>
      <c r="DU10658" s="14"/>
      <c r="DX10658" s="83"/>
      <c r="DY10658" s="83"/>
      <c r="DZ10658" s="83"/>
      <c r="EA10658" s="83"/>
      <c r="EJ10658" s="54"/>
      <c r="EK10658" s="22"/>
      <c r="EL10658" s="24"/>
      <c r="EP10658" s="23"/>
      <c r="EQ10658" s="24"/>
      <c r="ER10658" s="22"/>
      <c r="ES10658" s="24"/>
      <c r="ET10658" s="24"/>
      <c r="EU10658" s="23"/>
      <c r="EV10658" s="26"/>
      <c r="EX10658" s="6"/>
      <c r="EY10658" s="24"/>
      <c r="EZ10658" s="109"/>
      <c r="FA10658" s="66"/>
      <c r="FB10658" s="5"/>
      <c r="FC10658" s="68"/>
      <c r="FD10658" s="67"/>
      <c r="FE10658" s="67"/>
      <c r="FF10658" s="64"/>
      <c r="FG10658" s="5"/>
      <c r="FH10658" s="69"/>
      <c r="FI10658" s="6"/>
      <c r="FJ10658" s="5"/>
      <c r="FK10658" s="25"/>
      <c r="FL10658" s="5"/>
    </row>
    <row r="10659" spans="40:168">
      <c r="AN10659" s="14"/>
      <c r="AO10659" s="14"/>
      <c r="AP10659" s="5"/>
      <c r="AQ10659" s="25"/>
      <c r="AR10659" s="25"/>
      <c r="AS10659" s="96"/>
      <c r="AT10659" s="83"/>
      <c r="AU10659" s="14"/>
      <c r="AX10659" s="83"/>
      <c r="AY10659" s="83"/>
      <c r="AZ10659" s="83"/>
      <c r="BA10659" s="83"/>
      <c r="BJ10659" s="54"/>
      <c r="BK10659" s="22"/>
      <c r="BL10659" s="24"/>
      <c r="BP10659" s="23"/>
      <c r="BQ10659" s="24"/>
      <c r="BR10659" s="22"/>
      <c r="BS10659" s="24"/>
      <c r="BT10659" s="24"/>
      <c r="BU10659" s="23"/>
      <c r="BV10659" s="26"/>
      <c r="BX10659" s="6"/>
      <c r="BY10659" s="24"/>
      <c r="BZ10659" s="109"/>
      <c r="CA10659" s="66"/>
      <c r="CB10659" s="5"/>
      <c r="CC10659" s="68"/>
      <c r="CD10659" s="67"/>
      <c r="CE10659" s="67"/>
      <c r="CF10659" s="64"/>
      <c r="CG10659" s="5"/>
      <c r="CH10659" s="69"/>
      <c r="CI10659" s="6"/>
      <c r="CJ10659" s="5"/>
      <c r="CK10659" s="25"/>
      <c r="CL10659" s="5"/>
      <c r="DN10659" s="14"/>
      <c r="DO10659" s="14"/>
      <c r="DP10659" s="5"/>
      <c r="DQ10659" s="25"/>
      <c r="DR10659" s="25"/>
      <c r="DS10659" s="96"/>
      <c r="DT10659" s="83"/>
      <c r="DU10659" s="14"/>
      <c r="DX10659" s="83"/>
      <c r="DY10659" s="83"/>
      <c r="DZ10659" s="83"/>
      <c r="EA10659" s="83"/>
      <c r="EJ10659" s="54"/>
      <c r="EK10659" s="22"/>
      <c r="EL10659" s="24"/>
      <c r="EP10659" s="23"/>
      <c r="EQ10659" s="24"/>
      <c r="ER10659" s="22"/>
      <c r="ES10659" s="24"/>
      <c r="ET10659" s="24"/>
      <c r="EU10659" s="23"/>
      <c r="EV10659" s="26"/>
      <c r="EX10659" s="6"/>
      <c r="EY10659" s="24"/>
      <c r="EZ10659" s="109"/>
      <c r="FA10659" s="66"/>
      <c r="FB10659" s="5"/>
      <c r="FC10659" s="68"/>
      <c r="FD10659" s="67"/>
      <c r="FE10659" s="67"/>
      <c r="FF10659" s="64"/>
      <c r="FG10659" s="5"/>
      <c r="FH10659" s="69"/>
      <c r="FI10659" s="6"/>
      <c r="FJ10659" s="5"/>
      <c r="FK10659" s="25"/>
      <c r="FL10659" s="5"/>
    </row>
    <row r="10660" spans="40:168">
      <c r="AN10660" s="14"/>
      <c r="AO10660" s="14"/>
      <c r="AP10660" s="5"/>
      <c r="AQ10660" s="25"/>
      <c r="AR10660" s="25"/>
      <c r="AS10660" s="96"/>
      <c r="AT10660" s="83"/>
      <c r="AU10660" s="14"/>
      <c r="AX10660" s="83"/>
      <c r="AY10660" s="83"/>
      <c r="AZ10660" s="83"/>
      <c r="BA10660" s="83"/>
      <c r="BJ10660" s="54"/>
      <c r="BK10660" s="22"/>
      <c r="BL10660" s="24"/>
      <c r="BP10660" s="23"/>
      <c r="BQ10660" s="24"/>
      <c r="BR10660" s="22"/>
      <c r="BS10660" s="24"/>
      <c r="BT10660" s="24"/>
      <c r="BU10660" s="23"/>
      <c r="BV10660" s="26"/>
      <c r="BX10660" s="6"/>
      <c r="BY10660" s="24"/>
      <c r="BZ10660" s="109"/>
      <c r="CA10660" s="66"/>
      <c r="CB10660" s="5"/>
      <c r="CC10660" s="68"/>
      <c r="CD10660" s="67"/>
      <c r="CE10660" s="67"/>
      <c r="CF10660" s="64"/>
      <c r="CG10660" s="5"/>
      <c r="CH10660" s="69"/>
      <c r="CI10660" s="6"/>
      <c r="CJ10660" s="5"/>
      <c r="CK10660" s="25"/>
      <c r="CL10660" s="5"/>
      <c r="DN10660" s="14"/>
      <c r="DO10660" s="14"/>
      <c r="DP10660" s="5"/>
      <c r="DQ10660" s="25"/>
      <c r="DR10660" s="25"/>
      <c r="DS10660" s="96"/>
      <c r="DT10660" s="83"/>
      <c r="DU10660" s="14"/>
      <c r="DX10660" s="83"/>
      <c r="DY10660" s="83"/>
      <c r="DZ10660" s="83"/>
      <c r="EA10660" s="83"/>
      <c r="EJ10660" s="54"/>
      <c r="EK10660" s="22"/>
      <c r="EL10660" s="24"/>
      <c r="EP10660" s="23"/>
      <c r="EQ10660" s="24"/>
      <c r="ER10660" s="22"/>
      <c r="ES10660" s="24"/>
      <c r="ET10660" s="24"/>
      <c r="EU10660" s="23"/>
      <c r="EV10660" s="26"/>
      <c r="EX10660" s="6"/>
      <c r="EY10660" s="24"/>
      <c r="EZ10660" s="109"/>
      <c r="FA10660" s="66"/>
      <c r="FB10660" s="5"/>
      <c r="FC10660" s="68"/>
      <c r="FD10660" s="67"/>
      <c r="FE10660" s="67"/>
      <c r="FF10660" s="64"/>
      <c r="FG10660" s="5"/>
      <c r="FH10660" s="69"/>
      <c r="FI10660" s="6"/>
      <c r="FJ10660" s="5"/>
      <c r="FK10660" s="25"/>
      <c r="FL10660" s="5"/>
    </row>
    <row r="10661" spans="40:168">
      <c r="AN10661" s="14"/>
      <c r="AO10661" s="14"/>
      <c r="AP10661" s="5"/>
      <c r="AQ10661" s="25"/>
      <c r="AR10661" s="25"/>
      <c r="AS10661" s="96"/>
      <c r="AT10661" s="83"/>
      <c r="AU10661" s="14"/>
      <c r="AX10661" s="83"/>
      <c r="AY10661" s="83"/>
      <c r="AZ10661" s="83"/>
      <c r="BA10661" s="83"/>
      <c r="BJ10661" s="54"/>
      <c r="BK10661" s="22"/>
      <c r="BL10661" s="24"/>
      <c r="BP10661" s="23"/>
      <c r="BQ10661" s="24"/>
      <c r="BR10661" s="22"/>
      <c r="BS10661" s="24"/>
      <c r="BT10661" s="24"/>
      <c r="BU10661" s="23"/>
      <c r="BV10661" s="26"/>
      <c r="BX10661" s="6"/>
      <c r="BY10661" s="24"/>
      <c r="BZ10661" s="109"/>
      <c r="CA10661" s="66"/>
      <c r="CB10661" s="5"/>
      <c r="CC10661" s="68"/>
      <c r="CD10661" s="67"/>
      <c r="CE10661" s="67"/>
      <c r="CF10661" s="64"/>
      <c r="CG10661" s="5"/>
      <c r="CH10661" s="69"/>
      <c r="CI10661" s="6"/>
      <c r="CJ10661" s="5"/>
      <c r="CK10661" s="25"/>
      <c r="CL10661" s="5"/>
      <c r="DN10661" s="14"/>
      <c r="DO10661" s="14"/>
      <c r="DP10661" s="5"/>
      <c r="DQ10661" s="25"/>
      <c r="DR10661" s="25"/>
      <c r="DS10661" s="96"/>
      <c r="DT10661" s="83"/>
      <c r="DU10661" s="14"/>
      <c r="DX10661" s="83"/>
      <c r="DY10661" s="83"/>
      <c r="DZ10661" s="83"/>
      <c r="EA10661" s="83"/>
      <c r="EJ10661" s="54"/>
      <c r="EK10661" s="22"/>
      <c r="EL10661" s="24"/>
      <c r="EP10661" s="23"/>
      <c r="EQ10661" s="24"/>
      <c r="ER10661" s="22"/>
      <c r="ES10661" s="24"/>
      <c r="ET10661" s="24"/>
      <c r="EU10661" s="23"/>
      <c r="EV10661" s="26"/>
      <c r="EX10661" s="6"/>
      <c r="EY10661" s="24"/>
      <c r="EZ10661" s="109"/>
      <c r="FA10661" s="66"/>
      <c r="FB10661" s="5"/>
      <c r="FC10661" s="68"/>
      <c r="FD10661" s="67"/>
      <c r="FE10661" s="67"/>
      <c r="FF10661" s="64"/>
      <c r="FG10661" s="5"/>
      <c r="FH10661" s="69"/>
      <c r="FI10661" s="6"/>
      <c r="FJ10661" s="5"/>
      <c r="FK10661" s="25"/>
      <c r="FL10661" s="5"/>
    </row>
    <row r="10662" spans="40:168">
      <c r="AN10662" s="14"/>
      <c r="AO10662" s="14"/>
      <c r="AP10662" s="5"/>
      <c r="AQ10662" s="25"/>
      <c r="AR10662" s="25"/>
      <c r="AS10662" s="96"/>
      <c r="AT10662" s="83"/>
      <c r="AU10662" s="14"/>
      <c r="AX10662" s="83"/>
      <c r="AY10662" s="83"/>
      <c r="AZ10662" s="83"/>
      <c r="BA10662" s="83"/>
      <c r="BJ10662" s="54"/>
      <c r="BK10662" s="22"/>
      <c r="BL10662" s="24"/>
      <c r="BP10662" s="23"/>
      <c r="BQ10662" s="24"/>
      <c r="BR10662" s="22"/>
      <c r="BS10662" s="24"/>
      <c r="BT10662" s="24"/>
      <c r="BU10662" s="23"/>
      <c r="BV10662" s="26"/>
      <c r="BX10662" s="6"/>
      <c r="BY10662" s="24"/>
      <c r="BZ10662" s="109"/>
      <c r="CA10662" s="66"/>
      <c r="CB10662" s="5"/>
      <c r="CC10662" s="68"/>
      <c r="CD10662" s="67"/>
      <c r="CE10662" s="67"/>
      <c r="CF10662" s="64"/>
      <c r="CG10662" s="5"/>
      <c r="CH10662" s="69"/>
      <c r="CI10662" s="6"/>
      <c r="CJ10662" s="5"/>
      <c r="CK10662" s="25"/>
      <c r="CL10662" s="5"/>
      <c r="DN10662" s="14"/>
      <c r="DO10662" s="14"/>
      <c r="DP10662" s="5"/>
      <c r="DQ10662" s="25"/>
      <c r="DR10662" s="25"/>
      <c r="DS10662" s="96"/>
      <c r="DT10662" s="83"/>
      <c r="DU10662" s="14"/>
      <c r="DX10662" s="83"/>
      <c r="DY10662" s="83"/>
      <c r="DZ10662" s="83"/>
      <c r="EA10662" s="83"/>
      <c r="EJ10662" s="54"/>
      <c r="EK10662" s="22"/>
      <c r="EL10662" s="24"/>
      <c r="EP10662" s="23"/>
      <c r="EQ10662" s="24"/>
      <c r="ER10662" s="22"/>
      <c r="ES10662" s="24"/>
      <c r="ET10662" s="24"/>
      <c r="EU10662" s="23"/>
      <c r="EV10662" s="26"/>
      <c r="EX10662" s="6"/>
      <c r="EY10662" s="24"/>
      <c r="EZ10662" s="109"/>
      <c r="FA10662" s="66"/>
      <c r="FB10662" s="5"/>
      <c r="FC10662" s="68"/>
      <c r="FD10662" s="67"/>
      <c r="FE10662" s="67"/>
      <c r="FF10662" s="64"/>
      <c r="FG10662" s="5"/>
      <c r="FH10662" s="69"/>
      <c r="FI10662" s="6"/>
      <c r="FJ10662" s="5"/>
      <c r="FK10662" s="25"/>
      <c r="FL10662" s="5"/>
    </row>
    <row r="10663" spans="40:168">
      <c r="AN10663" s="14"/>
      <c r="AO10663" s="14"/>
      <c r="AP10663" s="5"/>
      <c r="AQ10663" s="25"/>
      <c r="AR10663" s="25"/>
      <c r="AS10663" s="96"/>
      <c r="AT10663" s="83"/>
      <c r="AU10663" s="14"/>
      <c r="AX10663" s="83"/>
      <c r="AY10663" s="83"/>
      <c r="AZ10663" s="83"/>
      <c r="BA10663" s="83"/>
      <c r="BJ10663" s="54"/>
      <c r="BK10663" s="22"/>
      <c r="BL10663" s="24"/>
      <c r="BP10663" s="23"/>
      <c r="BQ10663" s="24"/>
      <c r="BR10663" s="22"/>
      <c r="BS10663" s="24"/>
      <c r="BT10663" s="24"/>
      <c r="BU10663" s="23"/>
      <c r="BV10663" s="26"/>
      <c r="BX10663" s="6"/>
      <c r="BY10663" s="24"/>
      <c r="BZ10663" s="109"/>
      <c r="CA10663" s="66"/>
      <c r="CB10663" s="5"/>
      <c r="CC10663" s="68"/>
      <c r="CD10663" s="67"/>
      <c r="CE10663" s="67"/>
      <c r="CF10663" s="64"/>
      <c r="CG10663" s="5"/>
      <c r="CH10663" s="69"/>
      <c r="CI10663" s="6"/>
      <c r="CJ10663" s="5"/>
      <c r="CK10663" s="25"/>
      <c r="CL10663" s="5"/>
      <c r="DN10663" s="14"/>
      <c r="DO10663" s="14"/>
      <c r="DP10663" s="5"/>
      <c r="DQ10663" s="25"/>
      <c r="DR10663" s="25"/>
      <c r="DS10663" s="96"/>
      <c r="DT10663" s="83"/>
      <c r="DU10663" s="14"/>
      <c r="DX10663" s="83"/>
      <c r="DY10663" s="83"/>
      <c r="DZ10663" s="83"/>
      <c r="EA10663" s="83"/>
      <c r="EJ10663" s="54"/>
      <c r="EK10663" s="22"/>
      <c r="EL10663" s="24"/>
      <c r="EP10663" s="23"/>
      <c r="EQ10663" s="24"/>
      <c r="ER10663" s="22"/>
      <c r="ES10663" s="24"/>
      <c r="ET10663" s="24"/>
      <c r="EU10663" s="23"/>
      <c r="EV10663" s="26"/>
      <c r="EX10663" s="6"/>
      <c r="EY10663" s="24"/>
      <c r="EZ10663" s="109"/>
      <c r="FA10663" s="66"/>
      <c r="FB10663" s="5"/>
      <c r="FC10663" s="68"/>
      <c r="FD10663" s="67"/>
      <c r="FE10663" s="67"/>
      <c r="FF10663" s="64"/>
      <c r="FG10663" s="5"/>
      <c r="FH10663" s="69"/>
      <c r="FI10663" s="6"/>
      <c r="FJ10663" s="5"/>
      <c r="FK10663" s="25"/>
      <c r="FL10663" s="5"/>
    </row>
    <row r="10664" spans="40:168">
      <c r="AN10664" s="14"/>
      <c r="AO10664" s="14"/>
      <c r="AP10664" s="5"/>
      <c r="AQ10664" s="25"/>
      <c r="AR10664" s="25"/>
      <c r="AS10664" s="96"/>
      <c r="AT10664" s="83"/>
      <c r="AU10664" s="14"/>
      <c r="AX10664" s="83"/>
      <c r="AY10664" s="83"/>
      <c r="AZ10664" s="83"/>
      <c r="BA10664" s="83"/>
      <c r="BJ10664" s="54"/>
      <c r="BK10664" s="22"/>
      <c r="BL10664" s="24"/>
      <c r="BP10664" s="23"/>
      <c r="BQ10664" s="24"/>
      <c r="BR10664" s="22"/>
      <c r="BS10664" s="24"/>
      <c r="BT10664" s="24"/>
      <c r="BU10664" s="23"/>
      <c r="BV10664" s="26"/>
      <c r="BX10664" s="6"/>
      <c r="BY10664" s="24"/>
      <c r="BZ10664" s="109"/>
      <c r="CA10664" s="66"/>
      <c r="CB10664" s="5"/>
      <c r="CC10664" s="68"/>
      <c r="CD10664" s="67"/>
      <c r="CE10664" s="67"/>
      <c r="CF10664" s="64"/>
      <c r="CG10664" s="5"/>
      <c r="CH10664" s="69"/>
      <c r="CI10664" s="6"/>
      <c r="CJ10664" s="5"/>
      <c r="CK10664" s="25"/>
      <c r="CL10664" s="5"/>
      <c r="DN10664" s="14"/>
      <c r="DO10664" s="14"/>
      <c r="DP10664" s="5"/>
      <c r="DQ10664" s="25"/>
      <c r="DR10664" s="25"/>
      <c r="DS10664" s="96"/>
      <c r="DT10664" s="83"/>
      <c r="DU10664" s="14"/>
      <c r="DX10664" s="83"/>
      <c r="DY10664" s="83"/>
      <c r="DZ10664" s="83"/>
      <c r="EA10664" s="83"/>
      <c r="EJ10664" s="54"/>
      <c r="EK10664" s="22"/>
      <c r="EL10664" s="24"/>
      <c r="EP10664" s="23"/>
      <c r="EQ10664" s="24"/>
      <c r="ER10664" s="22"/>
      <c r="ES10664" s="24"/>
      <c r="ET10664" s="24"/>
      <c r="EU10664" s="23"/>
      <c r="EV10664" s="26"/>
      <c r="EX10664" s="6"/>
      <c r="EY10664" s="24"/>
      <c r="EZ10664" s="109"/>
      <c r="FA10664" s="66"/>
      <c r="FB10664" s="5"/>
      <c r="FC10664" s="68"/>
      <c r="FD10664" s="67"/>
      <c r="FE10664" s="67"/>
      <c r="FF10664" s="64"/>
      <c r="FG10664" s="5"/>
      <c r="FH10664" s="69"/>
      <c r="FI10664" s="6"/>
      <c r="FJ10664" s="5"/>
      <c r="FK10664" s="25"/>
      <c r="FL10664" s="5"/>
    </row>
    <row r="10665" spans="40:168">
      <c r="AN10665" s="14"/>
      <c r="AO10665" s="14"/>
      <c r="AP10665" s="5"/>
      <c r="AQ10665" s="25"/>
      <c r="AR10665" s="25"/>
      <c r="AS10665" s="96"/>
      <c r="AT10665" s="83"/>
      <c r="AU10665" s="14"/>
      <c r="AX10665" s="83"/>
      <c r="AY10665" s="83"/>
      <c r="AZ10665" s="83"/>
      <c r="BA10665" s="83"/>
      <c r="BJ10665" s="54"/>
      <c r="BK10665" s="22"/>
      <c r="BL10665" s="24"/>
      <c r="BP10665" s="23"/>
      <c r="BQ10665" s="24"/>
      <c r="BR10665" s="22"/>
      <c r="BS10665" s="24"/>
      <c r="BT10665" s="24"/>
      <c r="BU10665" s="23"/>
      <c r="BV10665" s="26"/>
      <c r="BX10665" s="6"/>
      <c r="BY10665" s="24"/>
      <c r="BZ10665" s="109"/>
      <c r="CA10665" s="66"/>
      <c r="CB10665" s="5"/>
      <c r="CC10665" s="68"/>
      <c r="CD10665" s="67"/>
      <c r="CE10665" s="67"/>
      <c r="CF10665" s="64"/>
      <c r="CG10665" s="5"/>
      <c r="CH10665" s="69"/>
      <c r="CI10665" s="6"/>
      <c r="CJ10665" s="5"/>
      <c r="CK10665" s="25"/>
      <c r="CL10665" s="5"/>
      <c r="DN10665" s="14"/>
      <c r="DO10665" s="14"/>
      <c r="DP10665" s="5"/>
      <c r="DQ10665" s="25"/>
      <c r="DR10665" s="25"/>
      <c r="DS10665" s="96"/>
      <c r="DT10665" s="83"/>
      <c r="DU10665" s="14"/>
      <c r="DX10665" s="83"/>
      <c r="DY10665" s="83"/>
      <c r="DZ10665" s="83"/>
      <c r="EA10665" s="83"/>
      <c r="EJ10665" s="54"/>
      <c r="EK10665" s="22"/>
      <c r="EL10665" s="24"/>
      <c r="EP10665" s="23"/>
      <c r="EQ10665" s="24"/>
      <c r="ER10665" s="22"/>
      <c r="ES10665" s="24"/>
      <c r="ET10665" s="24"/>
      <c r="EU10665" s="23"/>
      <c r="EV10665" s="26"/>
      <c r="EX10665" s="6"/>
      <c r="EY10665" s="24"/>
      <c r="EZ10665" s="109"/>
      <c r="FA10665" s="66"/>
      <c r="FB10665" s="5"/>
      <c r="FC10665" s="68"/>
      <c r="FD10665" s="67"/>
      <c r="FE10665" s="67"/>
      <c r="FF10665" s="64"/>
      <c r="FG10665" s="5"/>
      <c r="FH10665" s="69"/>
      <c r="FI10665" s="6"/>
      <c r="FJ10665" s="5"/>
      <c r="FK10665" s="25"/>
      <c r="FL10665" s="5"/>
    </row>
    <row r="10666" spans="40:168">
      <c r="AN10666" s="14"/>
      <c r="AO10666" s="14"/>
      <c r="AP10666" s="5"/>
      <c r="AQ10666" s="25"/>
      <c r="AR10666" s="25"/>
      <c r="AS10666" s="96"/>
      <c r="AT10666" s="83"/>
      <c r="AU10666" s="14"/>
      <c r="AX10666" s="83"/>
      <c r="AY10666" s="83"/>
      <c r="AZ10666" s="83"/>
      <c r="BA10666" s="83"/>
      <c r="BJ10666" s="54"/>
      <c r="BK10666" s="22"/>
      <c r="BL10666" s="24"/>
      <c r="BP10666" s="23"/>
      <c r="BQ10666" s="24"/>
      <c r="BR10666" s="22"/>
      <c r="BS10666" s="24"/>
      <c r="BT10666" s="24"/>
      <c r="BU10666" s="23"/>
      <c r="BV10666" s="26"/>
      <c r="BX10666" s="6"/>
      <c r="BY10666" s="24"/>
      <c r="BZ10666" s="109"/>
      <c r="CA10666" s="66"/>
      <c r="CB10666" s="5"/>
      <c r="CC10666" s="68"/>
      <c r="CD10666" s="67"/>
      <c r="CE10666" s="67"/>
      <c r="CF10666" s="64"/>
      <c r="CG10666" s="5"/>
      <c r="CH10666" s="69"/>
      <c r="CI10666" s="6"/>
      <c r="CJ10666" s="5"/>
      <c r="CK10666" s="25"/>
      <c r="CL10666" s="5"/>
      <c r="DN10666" s="14"/>
      <c r="DO10666" s="14"/>
      <c r="DP10666" s="5"/>
      <c r="DQ10666" s="25"/>
      <c r="DR10666" s="25"/>
      <c r="DS10666" s="96"/>
      <c r="DT10666" s="83"/>
      <c r="DU10666" s="14"/>
      <c r="DX10666" s="83"/>
      <c r="DY10666" s="83"/>
      <c r="DZ10666" s="83"/>
      <c r="EA10666" s="83"/>
      <c r="EJ10666" s="54"/>
      <c r="EK10666" s="22"/>
      <c r="EL10666" s="24"/>
      <c r="EP10666" s="23"/>
      <c r="EQ10666" s="24"/>
      <c r="ER10666" s="22"/>
      <c r="ES10666" s="24"/>
      <c r="ET10666" s="24"/>
      <c r="EU10666" s="23"/>
      <c r="EV10666" s="26"/>
      <c r="EX10666" s="6"/>
      <c r="EY10666" s="24"/>
      <c r="EZ10666" s="109"/>
      <c r="FA10666" s="66"/>
      <c r="FB10666" s="5"/>
      <c r="FC10666" s="68"/>
      <c r="FD10666" s="67"/>
      <c r="FE10666" s="67"/>
      <c r="FF10666" s="64"/>
      <c r="FG10666" s="5"/>
      <c r="FH10666" s="69"/>
      <c r="FI10666" s="6"/>
      <c r="FJ10666" s="5"/>
      <c r="FK10666" s="25"/>
      <c r="FL10666" s="5"/>
    </row>
    <row r="10667" spans="40:168">
      <c r="AN10667" s="14"/>
      <c r="AO10667" s="14"/>
      <c r="AP10667" s="5"/>
      <c r="AQ10667" s="25"/>
      <c r="AR10667" s="25"/>
      <c r="AS10667" s="96"/>
      <c r="AT10667" s="83"/>
      <c r="AU10667" s="14"/>
      <c r="AX10667" s="83"/>
      <c r="AY10667" s="83"/>
      <c r="AZ10667" s="83"/>
      <c r="BA10667" s="83"/>
      <c r="BJ10667" s="54"/>
      <c r="BK10667" s="22"/>
      <c r="BL10667" s="24"/>
      <c r="BP10667" s="23"/>
      <c r="BQ10667" s="24"/>
      <c r="BR10667" s="22"/>
      <c r="BS10667" s="24"/>
      <c r="BT10667" s="24"/>
      <c r="BU10667" s="23"/>
      <c r="BV10667" s="26"/>
      <c r="BX10667" s="6"/>
      <c r="BY10667" s="24"/>
      <c r="BZ10667" s="109"/>
      <c r="CA10667" s="66"/>
      <c r="CB10667" s="5"/>
      <c r="CC10667" s="68"/>
      <c r="CD10667" s="67"/>
      <c r="CE10667" s="67"/>
      <c r="CF10667" s="64"/>
      <c r="CG10667" s="5"/>
      <c r="CH10667" s="69"/>
      <c r="CI10667" s="6"/>
      <c r="CJ10667" s="5"/>
      <c r="CK10667" s="25"/>
      <c r="CL10667" s="5"/>
      <c r="DN10667" s="14"/>
      <c r="DO10667" s="14"/>
      <c r="DP10667" s="5"/>
      <c r="DQ10667" s="25"/>
      <c r="DR10667" s="25"/>
      <c r="DS10667" s="96"/>
      <c r="DT10667" s="83"/>
      <c r="DU10667" s="14"/>
      <c r="DX10667" s="83"/>
      <c r="DY10667" s="83"/>
      <c r="DZ10667" s="83"/>
      <c r="EA10667" s="83"/>
      <c r="EJ10667" s="54"/>
      <c r="EK10667" s="22"/>
      <c r="EL10667" s="24"/>
      <c r="EP10667" s="23"/>
      <c r="EQ10667" s="24"/>
      <c r="ER10667" s="22"/>
      <c r="ES10667" s="24"/>
      <c r="ET10667" s="24"/>
      <c r="EU10667" s="23"/>
      <c r="EV10667" s="26"/>
      <c r="EX10667" s="6"/>
      <c r="EY10667" s="24"/>
      <c r="EZ10667" s="109"/>
      <c r="FA10667" s="66"/>
      <c r="FB10667" s="5"/>
      <c r="FC10667" s="68"/>
      <c r="FD10667" s="67"/>
      <c r="FE10667" s="67"/>
      <c r="FF10667" s="64"/>
      <c r="FG10667" s="5"/>
      <c r="FH10667" s="69"/>
      <c r="FI10667" s="6"/>
      <c r="FJ10667" s="5"/>
      <c r="FK10667" s="25"/>
      <c r="FL10667" s="5"/>
    </row>
    <row r="10668" spans="40:168">
      <c r="AN10668" s="14"/>
      <c r="AO10668" s="14"/>
      <c r="AP10668" s="5"/>
      <c r="AQ10668" s="25"/>
      <c r="AR10668" s="25"/>
      <c r="AS10668" s="96"/>
      <c r="AT10668" s="83"/>
      <c r="AU10668" s="14"/>
      <c r="AX10668" s="83"/>
      <c r="AY10668" s="83"/>
      <c r="AZ10668" s="83"/>
      <c r="BA10668" s="83"/>
      <c r="BJ10668" s="54"/>
      <c r="BK10668" s="22"/>
      <c r="BL10668" s="24"/>
      <c r="BP10668" s="23"/>
      <c r="BQ10668" s="24"/>
      <c r="BR10668" s="22"/>
      <c r="BS10668" s="24"/>
      <c r="BT10668" s="24"/>
      <c r="BU10668" s="23"/>
      <c r="BV10668" s="26"/>
      <c r="BX10668" s="6"/>
      <c r="BY10668" s="24"/>
      <c r="BZ10668" s="109"/>
      <c r="CA10668" s="66"/>
      <c r="CB10668" s="5"/>
      <c r="CC10668" s="68"/>
      <c r="CD10668" s="67"/>
      <c r="CE10668" s="67"/>
      <c r="CF10668" s="64"/>
      <c r="CG10668" s="5"/>
      <c r="CH10668" s="69"/>
      <c r="CI10668" s="6"/>
      <c r="CJ10668" s="5"/>
      <c r="CK10668" s="25"/>
      <c r="CL10668" s="5"/>
      <c r="DN10668" s="14"/>
      <c r="DO10668" s="14"/>
      <c r="DP10668" s="5"/>
      <c r="DQ10668" s="25"/>
      <c r="DR10668" s="25"/>
      <c r="DS10668" s="96"/>
      <c r="DT10668" s="83"/>
      <c r="DU10668" s="14"/>
      <c r="DX10668" s="83"/>
      <c r="DY10668" s="83"/>
      <c r="DZ10668" s="83"/>
      <c r="EA10668" s="83"/>
      <c r="EJ10668" s="54"/>
      <c r="EK10668" s="22"/>
      <c r="EL10668" s="24"/>
      <c r="EP10668" s="23"/>
      <c r="EQ10668" s="24"/>
      <c r="ER10668" s="22"/>
      <c r="ES10668" s="24"/>
      <c r="ET10668" s="24"/>
      <c r="EU10668" s="23"/>
      <c r="EV10668" s="26"/>
      <c r="EX10668" s="6"/>
      <c r="EY10668" s="24"/>
      <c r="EZ10668" s="109"/>
      <c r="FA10668" s="66"/>
      <c r="FB10668" s="5"/>
      <c r="FC10668" s="68"/>
      <c r="FD10668" s="67"/>
      <c r="FE10668" s="67"/>
      <c r="FF10668" s="64"/>
      <c r="FG10668" s="5"/>
      <c r="FH10668" s="69"/>
      <c r="FI10668" s="6"/>
      <c r="FJ10668" s="5"/>
      <c r="FK10668" s="25"/>
      <c r="FL10668" s="5"/>
    </row>
    <row r="10669" spans="40:168">
      <c r="AN10669" s="14"/>
      <c r="AO10669" s="14"/>
      <c r="AP10669" s="5"/>
      <c r="AQ10669" s="25"/>
      <c r="AR10669" s="25"/>
      <c r="AS10669" s="96"/>
      <c r="AT10669" s="83"/>
      <c r="AU10669" s="14"/>
      <c r="AX10669" s="83"/>
      <c r="AY10669" s="83"/>
      <c r="AZ10669" s="83"/>
      <c r="BA10669" s="83"/>
      <c r="BJ10669" s="54"/>
      <c r="BK10669" s="22"/>
      <c r="BL10669" s="24"/>
      <c r="BP10669" s="23"/>
      <c r="BQ10669" s="24"/>
      <c r="BR10669" s="22"/>
      <c r="BS10669" s="24"/>
      <c r="BT10669" s="24"/>
      <c r="BU10669" s="23"/>
      <c r="BV10669" s="26"/>
      <c r="BX10669" s="6"/>
      <c r="BY10669" s="24"/>
      <c r="BZ10669" s="109"/>
      <c r="CA10669" s="66"/>
      <c r="CB10669" s="5"/>
      <c r="CC10669" s="68"/>
      <c r="CD10669" s="67"/>
      <c r="CE10669" s="67"/>
      <c r="CF10669" s="64"/>
      <c r="CG10669" s="5"/>
      <c r="CH10669" s="69"/>
      <c r="CI10669" s="6"/>
      <c r="CJ10669" s="5"/>
      <c r="CK10669" s="25"/>
      <c r="CL10669" s="5"/>
      <c r="DN10669" s="14"/>
      <c r="DO10669" s="14"/>
      <c r="DP10669" s="5"/>
      <c r="DQ10669" s="25"/>
      <c r="DR10669" s="25"/>
      <c r="DS10669" s="96"/>
      <c r="DT10669" s="83"/>
      <c r="DU10669" s="14"/>
      <c r="DX10669" s="83"/>
      <c r="DY10669" s="83"/>
      <c r="DZ10669" s="83"/>
      <c r="EA10669" s="83"/>
      <c r="EJ10669" s="54"/>
      <c r="EK10669" s="22"/>
      <c r="EL10669" s="24"/>
      <c r="EP10669" s="23"/>
      <c r="EQ10669" s="24"/>
      <c r="ER10669" s="22"/>
      <c r="ES10669" s="24"/>
      <c r="ET10669" s="24"/>
      <c r="EU10669" s="23"/>
      <c r="EV10669" s="26"/>
      <c r="EX10669" s="6"/>
      <c r="EY10669" s="24"/>
      <c r="EZ10669" s="109"/>
      <c r="FA10669" s="66"/>
      <c r="FB10669" s="5"/>
      <c r="FC10669" s="68"/>
      <c r="FD10669" s="67"/>
      <c r="FE10669" s="67"/>
      <c r="FF10669" s="64"/>
      <c r="FG10669" s="5"/>
      <c r="FH10669" s="69"/>
      <c r="FI10669" s="6"/>
      <c r="FJ10669" s="5"/>
      <c r="FK10669" s="25"/>
      <c r="FL10669" s="5"/>
    </row>
    <row r="10670" spans="40:168">
      <c r="AN10670" s="14"/>
      <c r="AO10670" s="14"/>
      <c r="AP10670" s="5"/>
      <c r="AQ10670" s="25"/>
      <c r="AR10670" s="25"/>
      <c r="AS10670" s="96"/>
      <c r="AT10670" s="83"/>
      <c r="AU10670" s="14"/>
      <c r="AX10670" s="83"/>
      <c r="AY10670" s="83"/>
      <c r="AZ10670" s="83"/>
      <c r="BA10670" s="83"/>
      <c r="BJ10670" s="54"/>
      <c r="BK10670" s="22"/>
      <c r="BL10670" s="24"/>
      <c r="BP10670" s="23"/>
      <c r="BQ10670" s="24"/>
      <c r="BR10670" s="22"/>
      <c r="BS10670" s="24"/>
      <c r="BT10670" s="24"/>
      <c r="BU10670" s="23"/>
      <c r="BV10670" s="26"/>
      <c r="BX10670" s="6"/>
      <c r="BY10670" s="24"/>
      <c r="BZ10670" s="109"/>
      <c r="CA10670" s="66"/>
      <c r="CB10670" s="5"/>
      <c r="CC10670" s="68"/>
      <c r="CD10670" s="67"/>
      <c r="CE10670" s="67"/>
      <c r="CF10670" s="64"/>
      <c r="CG10670" s="5"/>
      <c r="CH10670" s="69"/>
      <c r="CI10670" s="6"/>
      <c r="CJ10670" s="5"/>
      <c r="CK10670" s="25"/>
      <c r="CL10670" s="5"/>
      <c r="DN10670" s="14"/>
      <c r="DO10670" s="14"/>
      <c r="DP10670" s="5"/>
      <c r="DQ10670" s="25"/>
      <c r="DR10670" s="25"/>
      <c r="DS10670" s="96"/>
      <c r="DT10670" s="83"/>
      <c r="DU10670" s="14"/>
      <c r="DX10670" s="83"/>
      <c r="DY10670" s="83"/>
      <c r="DZ10670" s="83"/>
      <c r="EA10670" s="83"/>
      <c r="EJ10670" s="54"/>
      <c r="EK10670" s="22"/>
      <c r="EL10670" s="24"/>
      <c r="EP10670" s="23"/>
      <c r="EQ10670" s="24"/>
      <c r="ER10670" s="22"/>
      <c r="ES10670" s="24"/>
      <c r="ET10670" s="24"/>
      <c r="EU10670" s="23"/>
      <c r="EV10670" s="26"/>
      <c r="EX10670" s="6"/>
      <c r="EY10670" s="24"/>
      <c r="EZ10670" s="109"/>
      <c r="FA10670" s="66"/>
      <c r="FB10670" s="5"/>
      <c r="FC10670" s="68"/>
      <c r="FD10670" s="67"/>
      <c r="FE10670" s="67"/>
      <c r="FF10670" s="64"/>
      <c r="FG10670" s="5"/>
      <c r="FH10670" s="69"/>
      <c r="FI10670" s="6"/>
      <c r="FJ10670" s="5"/>
      <c r="FK10670" s="25"/>
      <c r="FL10670" s="5"/>
    </row>
    <row r="10671" spans="40:168">
      <c r="AN10671" s="14"/>
      <c r="AO10671" s="14"/>
      <c r="AP10671" s="5"/>
      <c r="AQ10671" s="25"/>
      <c r="AR10671" s="25"/>
      <c r="AS10671" s="96"/>
      <c r="AT10671" s="83"/>
      <c r="AU10671" s="14"/>
      <c r="AX10671" s="83"/>
      <c r="AY10671" s="83"/>
      <c r="AZ10671" s="83"/>
      <c r="BA10671" s="83"/>
      <c r="BJ10671" s="54"/>
      <c r="BK10671" s="22"/>
      <c r="BL10671" s="24"/>
      <c r="BP10671" s="23"/>
      <c r="BQ10671" s="24"/>
      <c r="BR10671" s="22"/>
      <c r="BS10671" s="24"/>
      <c r="BT10671" s="24"/>
      <c r="BU10671" s="23"/>
      <c r="BV10671" s="26"/>
      <c r="BX10671" s="6"/>
      <c r="BY10671" s="24"/>
      <c r="BZ10671" s="109"/>
      <c r="CA10671" s="66"/>
      <c r="CB10671" s="5"/>
      <c r="CC10671" s="68"/>
      <c r="CD10671" s="67"/>
      <c r="CE10671" s="67"/>
      <c r="CF10671" s="64"/>
      <c r="CG10671" s="5"/>
      <c r="CH10671" s="69"/>
      <c r="CI10671" s="6"/>
      <c r="CJ10671" s="5"/>
      <c r="CK10671" s="25"/>
      <c r="CL10671" s="5"/>
      <c r="DN10671" s="14"/>
      <c r="DO10671" s="14"/>
      <c r="DP10671" s="5"/>
      <c r="DQ10671" s="25"/>
      <c r="DR10671" s="25"/>
      <c r="DS10671" s="96"/>
      <c r="DT10671" s="83"/>
      <c r="DU10671" s="14"/>
      <c r="DX10671" s="83"/>
      <c r="DY10671" s="83"/>
      <c r="DZ10671" s="83"/>
      <c r="EA10671" s="83"/>
      <c r="EJ10671" s="54"/>
      <c r="EK10671" s="22"/>
      <c r="EL10671" s="24"/>
      <c r="EP10671" s="23"/>
      <c r="EQ10671" s="24"/>
      <c r="ER10671" s="22"/>
      <c r="ES10671" s="24"/>
      <c r="ET10671" s="24"/>
      <c r="EU10671" s="23"/>
      <c r="EV10671" s="26"/>
      <c r="EX10671" s="6"/>
      <c r="EY10671" s="24"/>
      <c r="EZ10671" s="109"/>
      <c r="FA10671" s="66"/>
      <c r="FB10671" s="5"/>
      <c r="FC10671" s="68"/>
      <c r="FD10671" s="67"/>
      <c r="FE10671" s="67"/>
      <c r="FF10671" s="64"/>
      <c r="FG10671" s="5"/>
      <c r="FH10671" s="69"/>
      <c r="FI10671" s="6"/>
      <c r="FJ10671" s="5"/>
      <c r="FK10671" s="25"/>
      <c r="FL10671" s="5"/>
    </row>
    <row r="10672" spans="40:168">
      <c r="AN10672" s="14"/>
      <c r="AO10672" s="14"/>
      <c r="AP10672" s="5"/>
      <c r="AQ10672" s="25"/>
      <c r="AR10672" s="25"/>
      <c r="AS10672" s="96"/>
      <c r="AT10672" s="83"/>
      <c r="AU10672" s="14"/>
      <c r="AX10672" s="83"/>
      <c r="AY10672" s="83"/>
      <c r="AZ10672" s="83"/>
      <c r="BA10672" s="83"/>
      <c r="BJ10672" s="54"/>
      <c r="BK10672" s="22"/>
      <c r="BL10672" s="24"/>
      <c r="BP10672" s="23"/>
      <c r="BQ10672" s="24"/>
      <c r="BR10672" s="22"/>
      <c r="BS10672" s="24"/>
      <c r="BT10672" s="24"/>
      <c r="BU10672" s="23"/>
      <c r="BV10672" s="26"/>
      <c r="BX10672" s="6"/>
      <c r="BY10672" s="24"/>
      <c r="BZ10672" s="109"/>
      <c r="CA10672" s="66"/>
      <c r="CB10672" s="5"/>
      <c r="CC10672" s="68"/>
      <c r="CD10672" s="67"/>
      <c r="CE10672" s="67"/>
      <c r="CF10672" s="64"/>
      <c r="CG10672" s="5"/>
      <c r="CH10672" s="69"/>
      <c r="CI10672" s="6"/>
      <c r="CJ10672" s="5"/>
      <c r="CK10672" s="25"/>
      <c r="CL10672" s="5"/>
      <c r="DN10672" s="14"/>
      <c r="DO10672" s="14"/>
      <c r="DP10672" s="5"/>
      <c r="DQ10672" s="25"/>
      <c r="DR10672" s="25"/>
      <c r="DS10672" s="96"/>
      <c r="DT10672" s="83"/>
      <c r="DU10672" s="14"/>
      <c r="DX10672" s="83"/>
      <c r="DY10672" s="83"/>
      <c r="DZ10672" s="83"/>
      <c r="EA10672" s="83"/>
      <c r="EJ10672" s="54"/>
      <c r="EK10672" s="22"/>
      <c r="EL10672" s="24"/>
      <c r="EP10672" s="23"/>
      <c r="EQ10672" s="24"/>
      <c r="ER10672" s="22"/>
      <c r="ES10672" s="24"/>
      <c r="ET10672" s="24"/>
      <c r="EU10672" s="23"/>
      <c r="EV10672" s="26"/>
      <c r="EX10672" s="6"/>
      <c r="EY10672" s="24"/>
      <c r="EZ10672" s="109"/>
      <c r="FA10672" s="66"/>
      <c r="FB10672" s="5"/>
      <c r="FC10672" s="68"/>
      <c r="FD10672" s="67"/>
      <c r="FE10672" s="67"/>
      <c r="FF10672" s="64"/>
      <c r="FG10672" s="5"/>
      <c r="FH10672" s="69"/>
      <c r="FI10672" s="6"/>
      <c r="FJ10672" s="5"/>
      <c r="FK10672" s="25"/>
      <c r="FL10672" s="5"/>
    </row>
    <row r="10673" spans="40:168">
      <c r="AN10673" s="14"/>
      <c r="AO10673" s="14"/>
      <c r="AP10673" s="5"/>
      <c r="AQ10673" s="25"/>
      <c r="AR10673" s="25"/>
      <c r="AS10673" s="96"/>
      <c r="AT10673" s="83"/>
      <c r="AU10673" s="14"/>
      <c r="AX10673" s="83"/>
      <c r="AY10673" s="83"/>
      <c r="AZ10673" s="83"/>
      <c r="BA10673" s="83"/>
      <c r="BJ10673" s="54"/>
      <c r="BK10673" s="22"/>
      <c r="BL10673" s="24"/>
      <c r="BP10673" s="23"/>
      <c r="BQ10673" s="24"/>
      <c r="BR10673" s="22"/>
      <c r="BS10673" s="24"/>
      <c r="BT10673" s="24"/>
      <c r="BU10673" s="23"/>
      <c r="BV10673" s="26"/>
      <c r="BX10673" s="6"/>
      <c r="BY10673" s="24"/>
      <c r="BZ10673" s="109"/>
      <c r="CA10673" s="66"/>
      <c r="CB10673" s="5"/>
      <c r="CC10673" s="68"/>
      <c r="CD10673" s="67"/>
      <c r="CE10673" s="67"/>
      <c r="CF10673" s="64"/>
      <c r="CG10673" s="5"/>
      <c r="CH10673" s="69"/>
      <c r="CI10673" s="6"/>
      <c r="CJ10673" s="5"/>
      <c r="CK10673" s="25"/>
      <c r="CL10673" s="5"/>
      <c r="DN10673" s="14"/>
      <c r="DO10673" s="14"/>
      <c r="DP10673" s="5"/>
      <c r="DQ10673" s="25"/>
      <c r="DR10673" s="25"/>
      <c r="DS10673" s="96"/>
      <c r="DT10673" s="83"/>
      <c r="DU10673" s="14"/>
      <c r="DX10673" s="83"/>
      <c r="DY10673" s="83"/>
      <c r="DZ10673" s="83"/>
      <c r="EA10673" s="83"/>
      <c r="EJ10673" s="54"/>
      <c r="EK10673" s="22"/>
      <c r="EL10673" s="24"/>
      <c r="EP10673" s="23"/>
      <c r="EQ10673" s="24"/>
      <c r="ER10673" s="22"/>
      <c r="ES10673" s="24"/>
      <c r="ET10673" s="24"/>
      <c r="EU10673" s="23"/>
      <c r="EV10673" s="26"/>
      <c r="EX10673" s="6"/>
      <c r="EY10673" s="24"/>
      <c r="EZ10673" s="109"/>
      <c r="FA10673" s="66"/>
      <c r="FB10673" s="5"/>
      <c r="FC10673" s="68"/>
      <c r="FD10673" s="67"/>
      <c r="FE10673" s="67"/>
      <c r="FF10673" s="64"/>
      <c r="FG10673" s="5"/>
      <c r="FH10673" s="69"/>
      <c r="FI10673" s="6"/>
      <c r="FJ10673" s="5"/>
      <c r="FK10673" s="25"/>
      <c r="FL10673" s="5"/>
    </row>
    <row r="10674" spans="40:168">
      <c r="AN10674" s="14"/>
      <c r="AO10674" s="14"/>
      <c r="AP10674" s="5"/>
      <c r="AQ10674" s="25"/>
      <c r="AR10674" s="25"/>
      <c r="AS10674" s="96"/>
      <c r="AT10674" s="83"/>
      <c r="AU10674" s="14"/>
      <c r="AX10674" s="83"/>
      <c r="AY10674" s="83"/>
      <c r="AZ10674" s="83"/>
      <c r="BA10674" s="83"/>
      <c r="BJ10674" s="54"/>
      <c r="BK10674" s="22"/>
      <c r="BL10674" s="24"/>
      <c r="BP10674" s="23"/>
      <c r="BQ10674" s="24"/>
      <c r="BR10674" s="22"/>
      <c r="BS10674" s="24"/>
      <c r="BT10674" s="24"/>
      <c r="BU10674" s="23"/>
      <c r="BV10674" s="26"/>
      <c r="BX10674" s="6"/>
      <c r="BY10674" s="24"/>
      <c r="BZ10674" s="109"/>
      <c r="CA10674" s="66"/>
      <c r="CB10674" s="5"/>
      <c r="CC10674" s="68"/>
      <c r="CD10674" s="67"/>
      <c r="CE10674" s="67"/>
      <c r="CF10674" s="64"/>
      <c r="CG10674" s="5"/>
      <c r="CH10674" s="69"/>
      <c r="CI10674" s="6"/>
      <c r="CJ10674" s="5"/>
      <c r="CK10674" s="25"/>
      <c r="CL10674" s="5"/>
      <c r="DN10674" s="14"/>
      <c r="DO10674" s="14"/>
      <c r="DP10674" s="5"/>
      <c r="DQ10674" s="25"/>
      <c r="DR10674" s="25"/>
      <c r="DS10674" s="96"/>
      <c r="DT10674" s="83"/>
      <c r="DU10674" s="14"/>
      <c r="DX10674" s="83"/>
      <c r="DY10674" s="83"/>
      <c r="DZ10674" s="83"/>
      <c r="EA10674" s="83"/>
      <c r="EJ10674" s="54"/>
      <c r="EK10674" s="22"/>
      <c r="EL10674" s="24"/>
      <c r="EP10674" s="23"/>
      <c r="EQ10674" s="24"/>
      <c r="ER10674" s="22"/>
      <c r="ES10674" s="24"/>
      <c r="ET10674" s="24"/>
      <c r="EU10674" s="23"/>
      <c r="EV10674" s="26"/>
      <c r="EX10674" s="6"/>
      <c r="EY10674" s="24"/>
      <c r="EZ10674" s="109"/>
      <c r="FA10674" s="66"/>
      <c r="FB10674" s="5"/>
      <c r="FC10674" s="68"/>
      <c r="FD10674" s="67"/>
      <c r="FE10674" s="67"/>
      <c r="FF10674" s="64"/>
      <c r="FG10674" s="5"/>
      <c r="FH10674" s="69"/>
      <c r="FI10674" s="6"/>
      <c r="FJ10674" s="5"/>
      <c r="FK10674" s="25"/>
      <c r="FL10674" s="5"/>
    </row>
    <row r="10675" spans="40:168">
      <c r="AN10675" s="14"/>
      <c r="AO10675" s="14"/>
      <c r="AP10675" s="5"/>
      <c r="AQ10675" s="25"/>
      <c r="AR10675" s="25"/>
      <c r="AS10675" s="96"/>
      <c r="AT10675" s="83"/>
      <c r="AU10675" s="14"/>
      <c r="AX10675" s="83"/>
      <c r="AY10675" s="83"/>
      <c r="AZ10675" s="83"/>
      <c r="BA10675" s="83"/>
      <c r="BJ10675" s="54"/>
      <c r="BK10675" s="22"/>
      <c r="BL10675" s="24"/>
      <c r="BP10675" s="23"/>
      <c r="BQ10675" s="24"/>
      <c r="BR10675" s="22"/>
      <c r="BS10675" s="24"/>
      <c r="BT10675" s="24"/>
      <c r="BU10675" s="23"/>
      <c r="BV10675" s="26"/>
      <c r="BX10675" s="6"/>
      <c r="BY10675" s="24"/>
      <c r="BZ10675" s="109"/>
      <c r="CA10675" s="66"/>
      <c r="CB10675" s="5"/>
      <c r="CC10675" s="68"/>
      <c r="CD10675" s="67"/>
      <c r="CE10675" s="67"/>
      <c r="CF10675" s="64"/>
      <c r="CG10675" s="5"/>
      <c r="CH10675" s="69"/>
      <c r="CI10675" s="6"/>
      <c r="CJ10675" s="5"/>
      <c r="CK10675" s="25"/>
      <c r="CL10675" s="5"/>
      <c r="DN10675" s="14"/>
      <c r="DO10675" s="14"/>
      <c r="DP10675" s="5"/>
      <c r="DQ10675" s="25"/>
      <c r="DR10675" s="25"/>
      <c r="DS10675" s="96"/>
      <c r="DT10675" s="83"/>
      <c r="DU10675" s="14"/>
      <c r="DX10675" s="83"/>
      <c r="DY10675" s="83"/>
      <c r="DZ10675" s="83"/>
      <c r="EA10675" s="83"/>
      <c r="EJ10675" s="54"/>
      <c r="EK10675" s="22"/>
      <c r="EL10675" s="24"/>
      <c r="EP10675" s="23"/>
      <c r="EQ10675" s="24"/>
      <c r="ER10675" s="22"/>
      <c r="ES10675" s="24"/>
      <c r="ET10675" s="24"/>
      <c r="EU10675" s="23"/>
      <c r="EV10675" s="26"/>
      <c r="EX10675" s="6"/>
      <c r="EY10675" s="24"/>
      <c r="EZ10675" s="109"/>
      <c r="FA10675" s="66"/>
      <c r="FB10675" s="5"/>
      <c r="FC10675" s="68"/>
      <c r="FD10675" s="67"/>
      <c r="FE10675" s="67"/>
      <c r="FF10675" s="64"/>
      <c r="FG10675" s="5"/>
      <c r="FH10675" s="69"/>
      <c r="FI10675" s="6"/>
      <c r="FJ10675" s="5"/>
      <c r="FK10675" s="25"/>
      <c r="FL10675" s="5"/>
    </row>
    <row r="10676" spans="40:168">
      <c r="AN10676" s="14"/>
      <c r="AO10676" s="14"/>
      <c r="AP10676" s="5"/>
      <c r="AQ10676" s="25"/>
      <c r="AR10676" s="25"/>
      <c r="AS10676" s="96"/>
      <c r="AT10676" s="83"/>
      <c r="AU10676" s="14"/>
      <c r="AX10676" s="83"/>
      <c r="AY10676" s="83"/>
      <c r="AZ10676" s="83"/>
      <c r="BA10676" s="83"/>
      <c r="BJ10676" s="54"/>
      <c r="BK10676" s="22"/>
      <c r="BL10676" s="24"/>
      <c r="BP10676" s="23"/>
      <c r="BQ10676" s="24"/>
      <c r="BR10676" s="22"/>
      <c r="BS10676" s="24"/>
      <c r="BT10676" s="24"/>
      <c r="BU10676" s="23"/>
      <c r="BV10676" s="26"/>
      <c r="BX10676" s="6"/>
      <c r="BY10676" s="24"/>
      <c r="BZ10676" s="109"/>
      <c r="CA10676" s="66"/>
      <c r="CB10676" s="5"/>
      <c r="CC10676" s="68"/>
      <c r="CD10676" s="67"/>
      <c r="CE10676" s="67"/>
      <c r="CF10676" s="64"/>
      <c r="CG10676" s="5"/>
      <c r="CH10676" s="69"/>
      <c r="CI10676" s="6"/>
      <c r="CJ10676" s="5"/>
      <c r="CK10676" s="25"/>
      <c r="CL10676" s="5"/>
      <c r="DN10676" s="14"/>
      <c r="DO10676" s="14"/>
      <c r="DP10676" s="5"/>
      <c r="DQ10676" s="25"/>
      <c r="DR10676" s="25"/>
      <c r="DS10676" s="96"/>
      <c r="DT10676" s="83"/>
      <c r="DU10676" s="14"/>
      <c r="DX10676" s="83"/>
      <c r="DY10676" s="83"/>
      <c r="DZ10676" s="83"/>
      <c r="EA10676" s="83"/>
      <c r="EJ10676" s="54"/>
      <c r="EK10676" s="22"/>
      <c r="EL10676" s="24"/>
      <c r="EP10676" s="23"/>
      <c r="EQ10676" s="24"/>
      <c r="ER10676" s="22"/>
      <c r="ES10676" s="24"/>
      <c r="ET10676" s="24"/>
      <c r="EU10676" s="23"/>
      <c r="EV10676" s="26"/>
      <c r="EX10676" s="6"/>
      <c r="EY10676" s="24"/>
      <c r="EZ10676" s="109"/>
      <c r="FA10676" s="66"/>
      <c r="FB10676" s="5"/>
      <c r="FC10676" s="68"/>
      <c r="FD10676" s="67"/>
      <c r="FE10676" s="67"/>
      <c r="FF10676" s="64"/>
      <c r="FG10676" s="5"/>
      <c r="FH10676" s="69"/>
      <c r="FI10676" s="6"/>
      <c r="FJ10676" s="5"/>
      <c r="FK10676" s="25"/>
      <c r="FL10676" s="5"/>
    </row>
    <row r="10677" spans="40:168">
      <c r="AN10677" s="14"/>
      <c r="AO10677" s="14"/>
      <c r="AP10677" s="5"/>
      <c r="AQ10677" s="25"/>
      <c r="AR10677" s="25"/>
      <c r="AS10677" s="96"/>
      <c r="AT10677" s="83"/>
      <c r="AU10677" s="14"/>
      <c r="AX10677" s="83"/>
      <c r="AY10677" s="83"/>
      <c r="AZ10677" s="83"/>
      <c r="BA10677" s="83"/>
      <c r="BJ10677" s="54"/>
      <c r="BK10677" s="22"/>
      <c r="BL10677" s="24"/>
      <c r="BP10677" s="23"/>
      <c r="BQ10677" s="24"/>
      <c r="BR10677" s="22"/>
      <c r="BS10677" s="24"/>
      <c r="BT10677" s="24"/>
      <c r="BU10677" s="23"/>
      <c r="BV10677" s="26"/>
      <c r="BX10677" s="6"/>
      <c r="BY10677" s="24"/>
      <c r="BZ10677" s="109"/>
      <c r="CA10677" s="66"/>
      <c r="CB10677" s="5"/>
      <c r="CC10677" s="68"/>
      <c r="CD10677" s="67"/>
      <c r="CE10677" s="67"/>
      <c r="CF10677" s="64"/>
      <c r="CG10677" s="5"/>
      <c r="CH10677" s="69"/>
      <c r="CI10677" s="6"/>
      <c r="CJ10677" s="5"/>
      <c r="CK10677" s="25"/>
      <c r="CL10677" s="5"/>
      <c r="DN10677" s="14"/>
      <c r="DO10677" s="14"/>
      <c r="DP10677" s="5"/>
      <c r="DQ10677" s="25"/>
      <c r="DR10677" s="25"/>
      <c r="DS10677" s="96"/>
      <c r="DT10677" s="83"/>
      <c r="DU10677" s="14"/>
      <c r="DX10677" s="83"/>
      <c r="DY10677" s="83"/>
      <c r="DZ10677" s="83"/>
      <c r="EA10677" s="83"/>
      <c r="EJ10677" s="54"/>
      <c r="EK10677" s="22"/>
      <c r="EL10677" s="24"/>
      <c r="EP10677" s="23"/>
      <c r="EQ10677" s="24"/>
      <c r="ER10677" s="22"/>
      <c r="ES10677" s="24"/>
      <c r="ET10677" s="24"/>
      <c r="EU10677" s="23"/>
      <c r="EV10677" s="26"/>
      <c r="EX10677" s="6"/>
      <c r="EY10677" s="24"/>
      <c r="EZ10677" s="109"/>
      <c r="FA10677" s="66"/>
      <c r="FB10677" s="5"/>
      <c r="FC10677" s="68"/>
      <c r="FD10677" s="67"/>
      <c r="FE10677" s="67"/>
      <c r="FF10677" s="64"/>
      <c r="FG10677" s="5"/>
      <c r="FH10677" s="69"/>
      <c r="FI10677" s="6"/>
      <c r="FJ10677" s="5"/>
      <c r="FK10677" s="25"/>
      <c r="FL10677" s="5"/>
    </row>
    <row r="10678" spans="40:168">
      <c r="AN10678" s="14"/>
      <c r="AO10678" s="14"/>
      <c r="AP10678" s="5"/>
      <c r="AQ10678" s="25"/>
      <c r="AR10678" s="25"/>
      <c r="AS10678" s="96"/>
      <c r="AT10678" s="83"/>
      <c r="AU10678" s="14"/>
      <c r="AX10678" s="83"/>
      <c r="AY10678" s="83"/>
      <c r="AZ10678" s="83"/>
      <c r="BA10678" s="83"/>
      <c r="BJ10678" s="54"/>
      <c r="BK10678" s="22"/>
      <c r="BL10678" s="24"/>
      <c r="BP10678" s="23"/>
      <c r="BQ10678" s="24"/>
      <c r="BR10678" s="22"/>
      <c r="BS10678" s="24"/>
      <c r="BT10678" s="24"/>
      <c r="BU10678" s="23"/>
      <c r="BV10678" s="26"/>
      <c r="BX10678" s="6"/>
      <c r="BY10678" s="24"/>
      <c r="BZ10678" s="109"/>
      <c r="CA10678" s="66"/>
      <c r="CB10678" s="5"/>
      <c r="CC10678" s="68"/>
      <c r="CD10678" s="67"/>
      <c r="CE10678" s="67"/>
      <c r="CF10678" s="64"/>
      <c r="CG10678" s="5"/>
      <c r="CH10678" s="69"/>
      <c r="CI10678" s="6"/>
      <c r="CJ10678" s="5"/>
      <c r="CK10678" s="25"/>
      <c r="CL10678" s="5"/>
      <c r="DN10678" s="14"/>
      <c r="DO10678" s="14"/>
      <c r="DP10678" s="5"/>
      <c r="DQ10678" s="25"/>
      <c r="DR10678" s="25"/>
      <c r="DS10678" s="96"/>
      <c r="DT10678" s="83"/>
      <c r="DU10678" s="14"/>
      <c r="DX10678" s="83"/>
      <c r="DY10678" s="83"/>
      <c r="DZ10678" s="83"/>
      <c r="EA10678" s="83"/>
      <c r="EJ10678" s="54"/>
      <c r="EK10678" s="22"/>
      <c r="EL10678" s="24"/>
      <c r="EP10678" s="23"/>
      <c r="EQ10678" s="24"/>
      <c r="ER10678" s="22"/>
      <c r="ES10678" s="24"/>
      <c r="ET10678" s="24"/>
      <c r="EU10678" s="23"/>
      <c r="EV10678" s="26"/>
      <c r="EX10678" s="6"/>
      <c r="EY10678" s="24"/>
      <c r="EZ10678" s="109"/>
      <c r="FA10678" s="66"/>
      <c r="FB10678" s="5"/>
      <c r="FC10678" s="68"/>
      <c r="FD10678" s="67"/>
      <c r="FE10678" s="67"/>
      <c r="FF10678" s="64"/>
      <c r="FG10678" s="5"/>
      <c r="FH10678" s="69"/>
      <c r="FI10678" s="6"/>
      <c r="FJ10678" s="5"/>
      <c r="FK10678" s="25"/>
      <c r="FL10678" s="5"/>
    </row>
    <row r="10679" spans="40:168">
      <c r="AN10679" s="14"/>
      <c r="AO10679" s="14"/>
      <c r="AP10679" s="5"/>
      <c r="AQ10679" s="25"/>
      <c r="AR10679" s="25"/>
      <c r="AS10679" s="96"/>
      <c r="AT10679" s="83"/>
      <c r="AU10679" s="14"/>
      <c r="AX10679" s="83"/>
      <c r="AY10679" s="83"/>
      <c r="AZ10679" s="83"/>
      <c r="BA10679" s="83"/>
      <c r="BJ10679" s="54"/>
      <c r="BK10679" s="22"/>
      <c r="BL10679" s="24"/>
      <c r="BP10679" s="23"/>
      <c r="BQ10679" s="24"/>
      <c r="BR10679" s="22"/>
      <c r="BS10679" s="24"/>
      <c r="BT10679" s="24"/>
      <c r="BU10679" s="23"/>
      <c r="BV10679" s="26"/>
      <c r="BX10679" s="6"/>
      <c r="BY10679" s="24"/>
      <c r="BZ10679" s="109"/>
      <c r="CA10679" s="66"/>
      <c r="CB10679" s="5"/>
      <c r="CC10679" s="68"/>
      <c r="CD10679" s="67"/>
      <c r="CE10679" s="67"/>
      <c r="CF10679" s="64"/>
      <c r="CG10679" s="5"/>
      <c r="CH10679" s="69"/>
      <c r="CI10679" s="6"/>
      <c r="CJ10679" s="5"/>
      <c r="CK10679" s="25"/>
      <c r="CL10679" s="5"/>
      <c r="DN10679" s="14"/>
      <c r="DO10679" s="14"/>
      <c r="DP10679" s="5"/>
      <c r="DQ10679" s="25"/>
      <c r="DR10679" s="25"/>
      <c r="DS10679" s="96"/>
      <c r="DT10679" s="83"/>
      <c r="DU10679" s="14"/>
      <c r="DX10679" s="83"/>
      <c r="DY10679" s="83"/>
      <c r="DZ10679" s="83"/>
      <c r="EA10679" s="83"/>
      <c r="EJ10679" s="54"/>
      <c r="EK10679" s="22"/>
      <c r="EL10679" s="24"/>
      <c r="EP10679" s="23"/>
      <c r="EQ10679" s="24"/>
      <c r="ER10679" s="22"/>
      <c r="ES10679" s="24"/>
      <c r="ET10679" s="24"/>
      <c r="EU10679" s="23"/>
      <c r="EV10679" s="26"/>
      <c r="EX10679" s="6"/>
      <c r="EY10679" s="24"/>
      <c r="EZ10679" s="109"/>
      <c r="FA10679" s="66"/>
      <c r="FB10679" s="5"/>
      <c r="FC10679" s="68"/>
      <c r="FD10679" s="67"/>
      <c r="FE10679" s="67"/>
      <c r="FF10679" s="64"/>
      <c r="FG10679" s="5"/>
      <c r="FH10679" s="69"/>
      <c r="FI10679" s="6"/>
      <c r="FJ10679" s="5"/>
      <c r="FK10679" s="25"/>
      <c r="FL10679" s="5"/>
    </row>
    <row r="10680" spans="40:168">
      <c r="AN10680" s="14"/>
      <c r="AO10680" s="14"/>
      <c r="AP10680" s="5"/>
      <c r="AQ10680" s="25"/>
      <c r="AR10680" s="25"/>
      <c r="AS10680" s="96"/>
      <c r="AT10680" s="83"/>
      <c r="AU10680" s="14"/>
      <c r="AX10680" s="83"/>
      <c r="AY10680" s="83"/>
      <c r="AZ10680" s="83"/>
      <c r="BA10680" s="83"/>
      <c r="BJ10680" s="54"/>
      <c r="BK10680" s="22"/>
      <c r="BL10680" s="24"/>
      <c r="BP10680" s="23"/>
      <c r="BQ10680" s="24"/>
      <c r="BR10680" s="22"/>
      <c r="BS10680" s="24"/>
      <c r="BT10680" s="24"/>
      <c r="BU10680" s="23"/>
      <c r="BV10680" s="26"/>
      <c r="BX10680" s="6"/>
      <c r="BY10680" s="24"/>
      <c r="BZ10680" s="109"/>
      <c r="CA10680" s="66"/>
      <c r="CB10680" s="5"/>
      <c r="CC10680" s="68"/>
      <c r="CD10680" s="67"/>
      <c r="CE10680" s="67"/>
      <c r="CF10680" s="64"/>
      <c r="CG10680" s="5"/>
      <c r="CH10680" s="69"/>
      <c r="CI10680" s="6"/>
      <c r="CJ10680" s="5"/>
      <c r="CK10680" s="25"/>
      <c r="CL10680" s="5"/>
      <c r="DN10680" s="14"/>
      <c r="DO10680" s="14"/>
      <c r="DP10680" s="5"/>
      <c r="DQ10680" s="25"/>
      <c r="DR10680" s="25"/>
      <c r="DS10680" s="96"/>
      <c r="DT10680" s="83"/>
      <c r="DU10680" s="14"/>
      <c r="DX10680" s="83"/>
      <c r="DY10680" s="83"/>
      <c r="DZ10680" s="83"/>
      <c r="EA10680" s="83"/>
      <c r="EJ10680" s="54"/>
      <c r="EK10680" s="22"/>
      <c r="EL10680" s="24"/>
      <c r="EP10680" s="23"/>
      <c r="EQ10680" s="24"/>
      <c r="ER10680" s="22"/>
      <c r="ES10680" s="24"/>
      <c r="ET10680" s="24"/>
      <c r="EU10680" s="23"/>
      <c r="EV10680" s="26"/>
      <c r="EX10680" s="6"/>
      <c r="EY10680" s="24"/>
      <c r="EZ10680" s="109"/>
      <c r="FA10680" s="66"/>
      <c r="FB10680" s="5"/>
      <c r="FC10680" s="68"/>
      <c r="FD10680" s="67"/>
      <c r="FE10680" s="67"/>
      <c r="FF10680" s="64"/>
      <c r="FG10680" s="5"/>
      <c r="FH10680" s="69"/>
      <c r="FI10680" s="6"/>
      <c r="FJ10680" s="5"/>
      <c r="FK10680" s="25"/>
      <c r="FL10680" s="5"/>
    </row>
    <row r="10681" spans="40:168">
      <c r="AN10681" s="14"/>
      <c r="AO10681" s="14"/>
      <c r="AP10681" s="5"/>
      <c r="AQ10681" s="25"/>
      <c r="AR10681" s="25"/>
      <c r="AS10681" s="96"/>
      <c r="AT10681" s="83"/>
      <c r="AU10681" s="14"/>
      <c r="AX10681" s="83"/>
      <c r="AY10681" s="83"/>
      <c r="AZ10681" s="83"/>
      <c r="BA10681" s="83"/>
      <c r="BJ10681" s="54"/>
      <c r="BK10681" s="22"/>
      <c r="BL10681" s="24"/>
      <c r="BP10681" s="23"/>
      <c r="BQ10681" s="24"/>
      <c r="BR10681" s="22"/>
      <c r="BS10681" s="24"/>
      <c r="BT10681" s="24"/>
      <c r="BU10681" s="23"/>
      <c r="BV10681" s="26"/>
      <c r="BX10681" s="6"/>
      <c r="BY10681" s="24"/>
      <c r="BZ10681" s="109"/>
      <c r="CA10681" s="66"/>
      <c r="CB10681" s="5"/>
      <c r="CC10681" s="68"/>
      <c r="CD10681" s="67"/>
      <c r="CE10681" s="67"/>
      <c r="CF10681" s="64"/>
      <c r="CG10681" s="5"/>
      <c r="CH10681" s="69"/>
      <c r="CI10681" s="6"/>
      <c r="CJ10681" s="5"/>
      <c r="CK10681" s="25"/>
      <c r="CL10681" s="5"/>
      <c r="DN10681" s="14"/>
      <c r="DO10681" s="14"/>
      <c r="DP10681" s="5"/>
      <c r="DQ10681" s="25"/>
      <c r="DR10681" s="25"/>
      <c r="DS10681" s="96"/>
      <c r="DT10681" s="83"/>
      <c r="DU10681" s="14"/>
      <c r="DX10681" s="83"/>
      <c r="DY10681" s="83"/>
      <c r="DZ10681" s="83"/>
      <c r="EA10681" s="83"/>
      <c r="EJ10681" s="54"/>
      <c r="EK10681" s="22"/>
      <c r="EL10681" s="24"/>
      <c r="EP10681" s="23"/>
      <c r="EQ10681" s="24"/>
      <c r="ER10681" s="22"/>
      <c r="ES10681" s="24"/>
      <c r="ET10681" s="24"/>
      <c r="EU10681" s="23"/>
      <c r="EV10681" s="26"/>
      <c r="EX10681" s="6"/>
      <c r="EY10681" s="24"/>
      <c r="EZ10681" s="109"/>
      <c r="FA10681" s="66"/>
      <c r="FB10681" s="5"/>
      <c r="FC10681" s="68"/>
      <c r="FD10681" s="67"/>
      <c r="FE10681" s="67"/>
      <c r="FF10681" s="64"/>
      <c r="FG10681" s="5"/>
      <c r="FH10681" s="69"/>
      <c r="FI10681" s="6"/>
      <c r="FJ10681" s="5"/>
      <c r="FK10681" s="25"/>
      <c r="FL10681" s="5"/>
    </row>
    <row r="10682" spans="40:168">
      <c r="AN10682" s="14"/>
      <c r="AO10682" s="14"/>
      <c r="AP10682" s="5"/>
      <c r="AQ10682" s="25"/>
      <c r="AR10682" s="25"/>
      <c r="AS10682" s="96"/>
      <c r="AT10682" s="83"/>
      <c r="AU10682" s="14"/>
      <c r="AX10682" s="83"/>
      <c r="AY10682" s="83"/>
      <c r="AZ10682" s="83"/>
      <c r="BA10682" s="83"/>
      <c r="BJ10682" s="54"/>
      <c r="BK10682" s="22"/>
      <c r="BL10682" s="24"/>
      <c r="BP10682" s="23"/>
      <c r="BQ10682" s="24"/>
      <c r="BR10682" s="22"/>
      <c r="BS10682" s="24"/>
      <c r="BT10682" s="24"/>
      <c r="BU10682" s="23"/>
      <c r="BV10682" s="26"/>
      <c r="BX10682" s="6"/>
      <c r="BY10682" s="24"/>
      <c r="BZ10682" s="109"/>
      <c r="CA10682" s="66"/>
      <c r="CB10682" s="5"/>
      <c r="CC10682" s="68"/>
      <c r="CD10682" s="67"/>
      <c r="CE10682" s="67"/>
      <c r="CF10682" s="64"/>
      <c r="CG10682" s="5"/>
      <c r="CH10682" s="69"/>
      <c r="CI10682" s="6"/>
      <c r="CJ10682" s="5"/>
      <c r="CK10682" s="25"/>
      <c r="CL10682" s="5"/>
      <c r="DN10682" s="14"/>
      <c r="DO10682" s="14"/>
      <c r="DP10682" s="5"/>
      <c r="DQ10682" s="25"/>
      <c r="DR10682" s="25"/>
      <c r="DS10682" s="96"/>
      <c r="DT10682" s="83"/>
      <c r="DU10682" s="14"/>
      <c r="DX10682" s="83"/>
      <c r="DY10682" s="83"/>
      <c r="DZ10682" s="83"/>
      <c r="EA10682" s="83"/>
      <c r="EJ10682" s="54"/>
      <c r="EK10682" s="22"/>
      <c r="EL10682" s="24"/>
      <c r="EP10682" s="23"/>
      <c r="EQ10682" s="24"/>
      <c r="ER10682" s="22"/>
      <c r="ES10682" s="24"/>
      <c r="ET10682" s="24"/>
      <c r="EU10682" s="23"/>
      <c r="EV10682" s="26"/>
      <c r="EX10682" s="6"/>
      <c r="EY10682" s="24"/>
      <c r="EZ10682" s="109"/>
      <c r="FA10682" s="66"/>
      <c r="FB10682" s="5"/>
      <c r="FC10682" s="68"/>
      <c r="FD10682" s="67"/>
      <c r="FE10682" s="67"/>
      <c r="FF10682" s="64"/>
      <c r="FG10682" s="5"/>
      <c r="FH10682" s="69"/>
      <c r="FI10682" s="6"/>
      <c r="FJ10682" s="5"/>
      <c r="FK10682" s="25"/>
      <c r="FL10682" s="5"/>
    </row>
    <row r="10683" spans="40:168">
      <c r="AN10683" s="14"/>
      <c r="AO10683" s="14"/>
      <c r="AP10683" s="5"/>
      <c r="AQ10683" s="25"/>
      <c r="AR10683" s="25"/>
      <c r="AS10683" s="96"/>
      <c r="AT10683" s="83"/>
      <c r="AU10683" s="14"/>
      <c r="AX10683" s="83"/>
      <c r="AY10683" s="83"/>
      <c r="AZ10683" s="83"/>
      <c r="BA10683" s="83"/>
      <c r="BJ10683" s="54"/>
      <c r="BK10683" s="22"/>
      <c r="BL10683" s="24"/>
      <c r="BP10683" s="23"/>
      <c r="BQ10683" s="24"/>
      <c r="BR10683" s="22"/>
      <c r="BS10683" s="24"/>
      <c r="BT10683" s="24"/>
      <c r="BU10683" s="23"/>
      <c r="BV10683" s="26"/>
      <c r="BX10683" s="6"/>
      <c r="BY10683" s="24"/>
      <c r="BZ10683" s="109"/>
      <c r="CA10683" s="66"/>
      <c r="CB10683" s="5"/>
      <c r="CC10683" s="68"/>
      <c r="CD10683" s="67"/>
      <c r="CE10683" s="67"/>
      <c r="CF10683" s="64"/>
      <c r="CG10683" s="5"/>
      <c r="CH10683" s="69"/>
      <c r="CI10683" s="6"/>
      <c r="CJ10683" s="5"/>
      <c r="CK10683" s="25"/>
      <c r="CL10683" s="5"/>
      <c r="DN10683" s="14"/>
      <c r="DO10683" s="14"/>
      <c r="DP10683" s="5"/>
      <c r="DQ10683" s="25"/>
      <c r="DR10683" s="25"/>
      <c r="DS10683" s="96"/>
      <c r="DT10683" s="83"/>
      <c r="DU10683" s="14"/>
      <c r="DX10683" s="83"/>
      <c r="DY10683" s="83"/>
      <c r="DZ10683" s="83"/>
      <c r="EA10683" s="83"/>
      <c r="EJ10683" s="54"/>
      <c r="EK10683" s="22"/>
      <c r="EL10683" s="24"/>
      <c r="EP10683" s="23"/>
      <c r="EQ10683" s="24"/>
      <c r="ER10683" s="22"/>
      <c r="ES10683" s="24"/>
      <c r="ET10683" s="24"/>
      <c r="EU10683" s="23"/>
      <c r="EV10683" s="26"/>
      <c r="EX10683" s="6"/>
      <c r="EY10683" s="24"/>
      <c r="EZ10683" s="109"/>
      <c r="FA10683" s="66"/>
      <c r="FB10683" s="5"/>
      <c r="FC10683" s="68"/>
      <c r="FD10683" s="67"/>
      <c r="FE10683" s="67"/>
      <c r="FF10683" s="64"/>
      <c r="FG10683" s="5"/>
      <c r="FH10683" s="69"/>
      <c r="FI10683" s="6"/>
      <c r="FJ10683" s="5"/>
      <c r="FK10683" s="25"/>
      <c r="FL10683" s="5"/>
    </row>
    <row r="10684" spans="40:168">
      <c r="AN10684" s="14"/>
      <c r="AO10684" s="14"/>
      <c r="AP10684" s="5"/>
      <c r="AQ10684" s="25"/>
      <c r="AR10684" s="25"/>
      <c r="AS10684" s="96"/>
      <c r="AT10684" s="83"/>
      <c r="AU10684" s="14"/>
      <c r="AX10684" s="83"/>
      <c r="AY10684" s="83"/>
      <c r="AZ10684" s="83"/>
      <c r="BA10684" s="83"/>
      <c r="BJ10684" s="54"/>
      <c r="BK10684" s="22"/>
      <c r="BL10684" s="24"/>
      <c r="BP10684" s="23"/>
      <c r="BQ10684" s="24"/>
      <c r="BR10684" s="22"/>
      <c r="BS10684" s="24"/>
      <c r="BT10684" s="24"/>
      <c r="BU10684" s="23"/>
      <c r="BV10684" s="26"/>
      <c r="BX10684" s="6"/>
      <c r="BY10684" s="24"/>
      <c r="BZ10684" s="109"/>
      <c r="CA10684" s="66"/>
      <c r="CB10684" s="5"/>
      <c r="CC10684" s="68"/>
      <c r="CD10684" s="67"/>
      <c r="CE10684" s="67"/>
      <c r="CF10684" s="64"/>
      <c r="CG10684" s="5"/>
      <c r="CH10684" s="69"/>
      <c r="CI10684" s="6"/>
      <c r="CJ10684" s="5"/>
      <c r="CK10684" s="25"/>
      <c r="CL10684" s="5"/>
      <c r="DN10684" s="14"/>
      <c r="DO10684" s="14"/>
      <c r="DP10684" s="5"/>
      <c r="DQ10684" s="25"/>
      <c r="DR10684" s="25"/>
      <c r="DS10684" s="96"/>
      <c r="DT10684" s="83"/>
      <c r="DU10684" s="14"/>
      <c r="DX10684" s="83"/>
      <c r="DY10684" s="83"/>
      <c r="DZ10684" s="83"/>
      <c r="EA10684" s="83"/>
      <c r="EJ10684" s="54"/>
      <c r="EK10684" s="22"/>
      <c r="EL10684" s="24"/>
      <c r="EP10684" s="23"/>
      <c r="EQ10684" s="24"/>
      <c r="ER10684" s="22"/>
      <c r="ES10684" s="24"/>
      <c r="ET10684" s="24"/>
      <c r="EU10684" s="23"/>
      <c r="EV10684" s="26"/>
      <c r="EX10684" s="6"/>
      <c r="EY10684" s="24"/>
      <c r="EZ10684" s="109"/>
      <c r="FA10684" s="66"/>
      <c r="FB10684" s="5"/>
      <c r="FC10684" s="68"/>
      <c r="FD10684" s="67"/>
      <c r="FE10684" s="67"/>
      <c r="FF10684" s="64"/>
      <c r="FG10684" s="5"/>
      <c r="FH10684" s="69"/>
      <c r="FI10684" s="6"/>
      <c r="FJ10684" s="5"/>
      <c r="FK10684" s="25"/>
      <c r="FL10684" s="5"/>
    </row>
    <row r="10685" spans="40:168">
      <c r="AN10685" s="14"/>
      <c r="AO10685" s="14"/>
      <c r="AP10685" s="5"/>
      <c r="AQ10685" s="25"/>
      <c r="AR10685" s="25"/>
      <c r="AS10685" s="96"/>
      <c r="AT10685" s="83"/>
      <c r="AU10685" s="14"/>
      <c r="AX10685" s="83"/>
      <c r="AY10685" s="83"/>
      <c r="AZ10685" s="83"/>
      <c r="BA10685" s="83"/>
      <c r="BJ10685" s="54"/>
      <c r="BK10685" s="22"/>
      <c r="BL10685" s="24"/>
      <c r="BP10685" s="23"/>
      <c r="BQ10685" s="24"/>
      <c r="BR10685" s="22"/>
      <c r="BS10685" s="24"/>
      <c r="BT10685" s="24"/>
      <c r="BU10685" s="23"/>
      <c r="BV10685" s="26"/>
      <c r="BX10685" s="6"/>
      <c r="BY10685" s="24"/>
      <c r="BZ10685" s="109"/>
      <c r="CA10685" s="66"/>
      <c r="CB10685" s="5"/>
      <c r="CC10685" s="68"/>
      <c r="CD10685" s="67"/>
      <c r="CE10685" s="67"/>
      <c r="CF10685" s="64"/>
      <c r="CG10685" s="5"/>
      <c r="CH10685" s="69"/>
      <c r="CI10685" s="6"/>
      <c r="CJ10685" s="5"/>
      <c r="CK10685" s="25"/>
      <c r="CL10685" s="5"/>
      <c r="DN10685" s="14"/>
      <c r="DO10685" s="14"/>
      <c r="DP10685" s="5"/>
      <c r="DQ10685" s="25"/>
      <c r="DR10685" s="25"/>
      <c r="DS10685" s="96"/>
      <c r="DT10685" s="83"/>
      <c r="DU10685" s="14"/>
      <c r="DX10685" s="83"/>
      <c r="DY10685" s="83"/>
      <c r="DZ10685" s="83"/>
      <c r="EA10685" s="83"/>
      <c r="EJ10685" s="54"/>
      <c r="EK10685" s="22"/>
      <c r="EL10685" s="24"/>
      <c r="EP10685" s="23"/>
      <c r="EQ10685" s="24"/>
      <c r="ER10685" s="22"/>
      <c r="ES10685" s="24"/>
      <c r="ET10685" s="24"/>
      <c r="EU10685" s="23"/>
      <c r="EV10685" s="26"/>
      <c r="EX10685" s="6"/>
      <c r="EY10685" s="24"/>
      <c r="EZ10685" s="109"/>
      <c r="FA10685" s="66"/>
      <c r="FB10685" s="5"/>
      <c r="FC10685" s="68"/>
      <c r="FD10685" s="67"/>
      <c r="FE10685" s="67"/>
      <c r="FF10685" s="64"/>
      <c r="FG10685" s="5"/>
      <c r="FH10685" s="69"/>
      <c r="FI10685" s="6"/>
      <c r="FJ10685" s="5"/>
      <c r="FK10685" s="25"/>
      <c r="FL10685" s="5"/>
    </row>
    <row r="10686" spans="40:168">
      <c r="AN10686" s="14"/>
      <c r="AO10686" s="14"/>
      <c r="AP10686" s="5"/>
      <c r="AQ10686" s="25"/>
      <c r="AR10686" s="25"/>
      <c r="AS10686" s="96"/>
      <c r="AT10686" s="83"/>
      <c r="AU10686" s="14"/>
      <c r="AX10686" s="83"/>
      <c r="AY10686" s="83"/>
      <c r="AZ10686" s="83"/>
      <c r="BA10686" s="83"/>
      <c r="BJ10686" s="54"/>
      <c r="BK10686" s="22"/>
      <c r="BL10686" s="24"/>
      <c r="BP10686" s="23"/>
      <c r="BQ10686" s="24"/>
      <c r="BR10686" s="22"/>
      <c r="BS10686" s="24"/>
      <c r="BT10686" s="24"/>
      <c r="BU10686" s="23"/>
      <c r="BV10686" s="26"/>
      <c r="BX10686" s="6"/>
      <c r="BY10686" s="24"/>
      <c r="BZ10686" s="109"/>
      <c r="CA10686" s="66"/>
      <c r="CB10686" s="5"/>
      <c r="CC10686" s="68"/>
      <c r="CD10686" s="67"/>
      <c r="CE10686" s="67"/>
      <c r="CF10686" s="64"/>
      <c r="CG10686" s="5"/>
      <c r="CH10686" s="69"/>
      <c r="CI10686" s="6"/>
      <c r="CJ10686" s="5"/>
      <c r="CK10686" s="25"/>
      <c r="CL10686" s="5"/>
      <c r="DN10686" s="14"/>
      <c r="DO10686" s="14"/>
      <c r="DP10686" s="5"/>
      <c r="DQ10686" s="25"/>
      <c r="DR10686" s="25"/>
      <c r="DS10686" s="96"/>
      <c r="DT10686" s="83"/>
      <c r="DU10686" s="14"/>
      <c r="DX10686" s="83"/>
      <c r="DY10686" s="83"/>
      <c r="DZ10686" s="83"/>
      <c r="EA10686" s="83"/>
      <c r="EJ10686" s="54"/>
      <c r="EK10686" s="22"/>
      <c r="EL10686" s="24"/>
      <c r="EP10686" s="23"/>
      <c r="EQ10686" s="24"/>
      <c r="ER10686" s="22"/>
      <c r="ES10686" s="24"/>
      <c r="ET10686" s="24"/>
      <c r="EU10686" s="23"/>
      <c r="EV10686" s="26"/>
      <c r="EX10686" s="6"/>
      <c r="EY10686" s="24"/>
      <c r="EZ10686" s="109"/>
      <c r="FA10686" s="66"/>
      <c r="FB10686" s="5"/>
      <c r="FC10686" s="68"/>
      <c r="FD10686" s="67"/>
      <c r="FE10686" s="67"/>
      <c r="FF10686" s="64"/>
      <c r="FG10686" s="5"/>
      <c r="FH10686" s="69"/>
      <c r="FI10686" s="6"/>
      <c r="FJ10686" s="5"/>
      <c r="FK10686" s="25"/>
      <c r="FL10686" s="5"/>
    </row>
    <row r="10687" spans="40:168">
      <c r="AN10687" s="14"/>
      <c r="AO10687" s="14"/>
      <c r="AP10687" s="5"/>
      <c r="AQ10687" s="25"/>
      <c r="AR10687" s="25"/>
      <c r="AS10687" s="96"/>
      <c r="AT10687" s="83"/>
      <c r="AU10687" s="14"/>
      <c r="AX10687" s="83"/>
      <c r="AY10687" s="83"/>
      <c r="AZ10687" s="83"/>
      <c r="BA10687" s="83"/>
      <c r="BJ10687" s="54"/>
      <c r="BK10687" s="22"/>
      <c r="BL10687" s="24"/>
      <c r="BP10687" s="23"/>
      <c r="BQ10687" s="24"/>
      <c r="BR10687" s="22"/>
      <c r="BS10687" s="24"/>
      <c r="BT10687" s="24"/>
      <c r="BU10687" s="23"/>
      <c r="BV10687" s="26"/>
      <c r="BX10687" s="6"/>
      <c r="BY10687" s="24"/>
      <c r="BZ10687" s="109"/>
      <c r="CA10687" s="66"/>
      <c r="CB10687" s="5"/>
      <c r="CC10687" s="68"/>
      <c r="CD10687" s="67"/>
      <c r="CE10687" s="67"/>
      <c r="CF10687" s="64"/>
      <c r="CG10687" s="5"/>
      <c r="CH10687" s="69"/>
      <c r="CI10687" s="6"/>
      <c r="CJ10687" s="5"/>
      <c r="CK10687" s="25"/>
      <c r="CL10687" s="5"/>
      <c r="DN10687" s="14"/>
      <c r="DO10687" s="14"/>
      <c r="DP10687" s="5"/>
      <c r="DQ10687" s="25"/>
      <c r="DR10687" s="25"/>
      <c r="DS10687" s="96"/>
      <c r="DT10687" s="83"/>
      <c r="DU10687" s="14"/>
      <c r="DX10687" s="83"/>
      <c r="DY10687" s="83"/>
      <c r="DZ10687" s="83"/>
      <c r="EA10687" s="83"/>
      <c r="EJ10687" s="54"/>
      <c r="EK10687" s="22"/>
      <c r="EL10687" s="24"/>
      <c r="EP10687" s="23"/>
      <c r="EQ10687" s="24"/>
      <c r="ER10687" s="22"/>
      <c r="ES10687" s="24"/>
      <c r="ET10687" s="24"/>
      <c r="EU10687" s="23"/>
      <c r="EV10687" s="26"/>
      <c r="EX10687" s="6"/>
      <c r="EY10687" s="24"/>
      <c r="EZ10687" s="109"/>
      <c r="FA10687" s="66"/>
      <c r="FB10687" s="5"/>
      <c r="FC10687" s="68"/>
      <c r="FD10687" s="67"/>
      <c r="FE10687" s="67"/>
      <c r="FF10687" s="64"/>
      <c r="FG10687" s="5"/>
      <c r="FH10687" s="69"/>
      <c r="FI10687" s="6"/>
      <c r="FJ10687" s="5"/>
      <c r="FK10687" s="25"/>
      <c r="FL10687" s="5"/>
    </row>
    <row r="10688" spans="40:168">
      <c r="AN10688" s="14"/>
      <c r="AO10688" s="14"/>
      <c r="AP10688" s="5"/>
      <c r="AQ10688" s="25"/>
      <c r="AR10688" s="25"/>
      <c r="AS10688" s="96"/>
      <c r="AT10688" s="83"/>
      <c r="AU10688" s="14"/>
      <c r="AX10688" s="83"/>
      <c r="AY10688" s="83"/>
      <c r="AZ10688" s="83"/>
      <c r="BA10688" s="83"/>
      <c r="BJ10688" s="54"/>
      <c r="BK10688" s="22"/>
      <c r="BL10688" s="24"/>
      <c r="BP10688" s="23"/>
      <c r="BQ10688" s="24"/>
      <c r="BR10688" s="22"/>
      <c r="BS10688" s="24"/>
      <c r="BT10688" s="24"/>
      <c r="BU10688" s="23"/>
      <c r="BV10688" s="26"/>
      <c r="BX10688" s="6"/>
      <c r="BY10688" s="24"/>
      <c r="BZ10688" s="109"/>
      <c r="CA10688" s="66"/>
      <c r="CB10688" s="5"/>
      <c r="CC10688" s="68"/>
      <c r="CD10688" s="67"/>
      <c r="CE10688" s="67"/>
      <c r="CF10688" s="64"/>
      <c r="CG10688" s="5"/>
      <c r="CH10688" s="69"/>
      <c r="CI10688" s="6"/>
      <c r="CJ10688" s="5"/>
      <c r="CK10688" s="25"/>
      <c r="CL10688" s="5"/>
      <c r="DN10688" s="14"/>
      <c r="DO10688" s="14"/>
      <c r="DP10688" s="5"/>
      <c r="DQ10688" s="25"/>
      <c r="DR10688" s="25"/>
      <c r="DS10688" s="96"/>
      <c r="DT10688" s="83"/>
      <c r="DU10688" s="14"/>
      <c r="DX10688" s="83"/>
      <c r="DY10688" s="83"/>
      <c r="DZ10688" s="83"/>
      <c r="EA10688" s="83"/>
      <c r="EJ10688" s="54"/>
      <c r="EK10688" s="22"/>
      <c r="EL10688" s="24"/>
      <c r="EP10688" s="23"/>
      <c r="EQ10688" s="24"/>
      <c r="ER10688" s="22"/>
      <c r="ES10688" s="24"/>
      <c r="ET10688" s="24"/>
      <c r="EU10688" s="23"/>
      <c r="EV10688" s="26"/>
      <c r="EX10688" s="6"/>
      <c r="EY10688" s="24"/>
      <c r="EZ10688" s="109"/>
      <c r="FA10688" s="66"/>
      <c r="FB10688" s="5"/>
      <c r="FC10688" s="68"/>
      <c r="FD10688" s="67"/>
      <c r="FE10688" s="67"/>
      <c r="FF10688" s="64"/>
      <c r="FG10688" s="5"/>
      <c r="FH10688" s="69"/>
      <c r="FI10688" s="6"/>
      <c r="FJ10688" s="5"/>
      <c r="FK10688" s="25"/>
      <c r="FL10688" s="5"/>
    </row>
    <row r="10689" spans="40:168">
      <c r="AN10689" s="14"/>
      <c r="AO10689" s="14"/>
      <c r="AP10689" s="5"/>
      <c r="AQ10689" s="25"/>
      <c r="AR10689" s="25"/>
      <c r="AS10689" s="96"/>
      <c r="AT10689" s="83"/>
      <c r="AU10689" s="14"/>
      <c r="AX10689" s="83"/>
      <c r="AY10689" s="83"/>
      <c r="AZ10689" s="83"/>
      <c r="BA10689" s="83"/>
      <c r="BJ10689" s="54"/>
      <c r="BK10689" s="22"/>
      <c r="BL10689" s="24"/>
      <c r="BP10689" s="23"/>
      <c r="BQ10689" s="24"/>
      <c r="BR10689" s="22"/>
      <c r="BS10689" s="24"/>
      <c r="BT10689" s="24"/>
      <c r="BU10689" s="23"/>
      <c r="BV10689" s="26"/>
      <c r="BX10689" s="6"/>
      <c r="BY10689" s="24"/>
      <c r="BZ10689" s="109"/>
      <c r="CA10689" s="66"/>
      <c r="CB10689" s="5"/>
      <c r="CC10689" s="68"/>
      <c r="CD10689" s="67"/>
      <c r="CE10689" s="67"/>
      <c r="CF10689" s="64"/>
      <c r="CG10689" s="5"/>
      <c r="CH10689" s="69"/>
      <c r="CI10689" s="6"/>
      <c r="CJ10689" s="5"/>
      <c r="CK10689" s="25"/>
      <c r="CL10689" s="5"/>
      <c r="DN10689" s="14"/>
      <c r="DO10689" s="14"/>
      <c r="DP10689" s="5"/>
      <c r="DQ10689" s="25"/>
      <c r="DR10689" s="25"/>
      <c r="DS10689" s="96"/>
      <c r="DT10689" s="83"/>
      <c r="DU10689" s="14"/>
      <c r="DX10689" s="83"/>
      <c r="DY10689" s="83"/>
      <c r="DZ10689" s="83"/>
      <c r="EA10689" s="83"/>
      <c r="EJ10689" s="54"/>
      <c r="EK10689" s="22"/>
      <c r="EL10689" s="24"/>
      <c r="EP10689" s="23"/>
      <c r="EQ10689" s="24"/>
      <c r="ER10689" s="22"/>
      <c r="ES10689" s="24"/>
      <c r="ET10689" s="24"/>
      <c r="EU10689" s="23"/>
      <c r="EV10689" s="26"/>
      <c r="EX10689" s="6"/>
      <c r="EY10689" s="24"/>
      <c r="EZ10689" s="109"/>
      <c r="FA10689" s="66"/>
      <c r="FB10689" s="5"/>
      <c r="FC10689" s="68"/>
      <c r="FD10689" s="67"/>
      <c r="FE10689" s="67"/>
      <c r="FF10689" s="64"/>
      <c r="FG10689" s="5"/>
      <c r="FH10689" s="69"/>
      <c r="FI10689" s="6"/>
      <c r="FJ10689" s="5"/>
      <c r="FK10689" s="25"/>
      <c r="FL10689" s="5"/>
    </row>
    <row r="10690" spans="40:168">
      <c r="AN10690" s="14"/>
      <c r="AO10690" s="14"/>
      <c r="AP10690" s="5"/>
      <c r="AQ10690" s="25"/>
      <c r="AR10690" s="25"/>
      <c r="AS10690" s="96"/>
      <c r="AT10690" s="83"/>
      <c r="AU10690" s="14"/>
      <c r="AX10690" s="83"/>
      <c r="AY10690" s="83"/>
      <c r="AZ10690" s="83"/>
      <c r="BA10690" s="83"/>
      <c r="BJ10690" s="54"/>
      <c r="BK10690" s="22"/>
      <c r="BL10690" s="24"/>
      <c r="BP10690" s="23"/>
      <c r="BQ10690" s="24"/>
      <c r="BR10690" s="22"/>
      <c r="BS10690" s="24"/>
      <c r="BT10690" s="24"/>
      <c r="BU10690" s="23"/>
      <c r="BV10690" s="26"/>
      <c r="BX10690" s="6"/>
      <c r="BY10690" s="24"/>
      <c r="BZ10690" s="109"/>
      <c r="CA10690" s="66"/>
      <c r="CB10690" s="5"/>
      <c r="CC10690" s="68"/>
      <c r="CD10690" s="67"/>
      <c r="CE10690" s="67"/>
      <c r="CF10690" s="64"/>
      <c r="CG10690" s="5"/>
      <c r="CH10690" s="69"/>
      <c r="CI10690" s="6"/>
      <c r="CJ10690" s="5"/>
      <c r="CK10690" s="25"/>
      <c r="CL10690" s="5"/>
      <c r="DN10690" s="14"/>
      <c r="DO10690" s="14"/>
      <c r="DP10690" s="5"/>
      <c r="DQ10690" s="25"/>
      <c r="DR10690" s="25"/>
      <c r="DS10690" s="96"/>
      <c r="DT10690" s="83"/>
      <c r="DU10690" s="14"/>
      <c r="DX10690" s="83"/>
      <c r="DY10690" s="83"/>
      <c r="DZ10690" s="83"/>
      <c r="EA10690" s="83"/>
      <c r="EJ10690" s="54"/>
      <c r="EK10690" s="22"/>
      <c r="EL10690" s="24"/>
      <c r="EP10690" s="23"/>
      <c r="EQ10690" s="24"/>
      <c r="ER10690" s="22"/>
      <c r="ES10690" s="24"/>
      <c r="ET10690" s="24"/>
      <c r="EU10690" s="23"/>
      <c r="EV10690" s="26"/>
      <c r="EX10690" s="6"/>
      <c r="EY10690" s="24"/>
      <c r="EZ10690" s="109"/>
      <c r="FA10690" s="66"/>
      <c r="FB10690" s="5"/>
      <c r="FC10690" s="68"/>
      <c r="FD10690" s="67"/>
      <c r="FE10690" s="67"/>
      <c r="FF10690" s="64"/>
      <c r="FG10690" s="5"/>
      <c r="FH10690" s="69"/>
      <c r="FI10690" s="6"/>
      <c r="FJ10690" s="5"/>
      <c r="FK10690" s="25"/>
      <c r="FL10690" s="5"/>
    </row>
    <row r="10691" spans="40:168">
      <c r="AN10691" s="14"/>
      <c r="AO10691" s="14"/>
      <c r="AP10691" s="5"/>
      <c r="AQ10691" s="25"/>
      <c r="AR10691" s="25"/>
      <c r="AS10691" s="96"/>
      <c r="AT10691" s="83"/>
      <c r="AU10691" s="14"/>
      <c r="AX10691" s="83"/>
      <c r="AY10691" s="83"/>
      <c r="AZ10691" s="83"/>
      <c r="BA10691" s="83"/>
      <c r="BJ10691" s="54"/>
      <c r="BK10691" s="22"/>
      <c r="BL10691" s="24"/>
      <c r="BP10691" s="23"/>
      <c r="BQ10691" s="24"/>
      <c r="BR10691" s="22"/>
      <c r="BS10691" s="24"/>
      <c r="BT10691" s="24"/>
      <c r="BU10691" s="23"/>
      <c r="BV10691" s="26"/>
      <c r="BX10691" s="6"/>
      <c r="BY10691" s="24"/>
      <c r="BZ10691" s="109"/>
      <c r="CA10691" s="66"/>
      <c r="CB10691" s="5"/>
      <c r="CC10691" s="68"/>
      <c r="CD10691" s="67"/>
      <c r="CE10691" s="67"/>
      <c r="CF10691" s="64"/>
      <c r="CG10691" s="5"/>
      <c r="CH10691" s="69"/>
      <c r="CI10691" s="6"/>
      <c r="CJ10691" s="5"/>
      <c r="CK10691" s="25"/>
      <c r="CL10691" s="5"/>
      <c r="DN10691" s="14"/>
      <c r="DO10691" s="14"/>
      <c r="DP10691" s="5"/>
      <c r="DQ10691" s="25"/>
      <c r="DR10691" s="25"/>
      <c r="DS10691" s="96"/>
      <c r="DT10691" s="83"/>
      <c r="DU10691" s="14"/>
      <c r="DX10691" s="83"/>
      <c r="DY10691" s="83"/>
      <c r="DZ10691" s="83"/>
      <c r="EA10691" s="83"/>
      <c r="EJ10691" s="54"/>
      <c r="EK10691" s="22"/>
      <c r="EL10691" s="24"/>
      <c r="EP10691" s="23"/>
      <c r="EQ10691" s="24"/>
      <c r="ER10691" s="22"/>
      <c r="ES10691" s="24"/>
      <c r="ET10691" s="24"/>
      <c r="EU10691" s="23"/>
      <c r="EV10691" s="26"/>
      <c r="EX10691" s="6"/>
      <c r="EY10691" s="24"/>
      <c r="EZ10691" s="109"/>
      <c r="FA10691" s="66"/>
      <c r="FB10691" s="5"/>
      <c r="FC10691" s="68"/>
      <c r="FD10691" s="67"/>
      <c r="FE10691" s="67"/>
      <c r="FF10691" s="64"/>
      <c r="FG10691" s="5"/>
      <c r="FH10691" s="69"/>
      <c r="FI10691" s="6"/>
      <c r="FJ10691" s="5"/>
      <c r="FK10691" s="25"/>
      <c r="FL10691" s="5"/>
    </row>
    <row r="10692" spans="40:168">
      <c r="AN10692" s="14"/>
      <c r="AO10692" s="14"/>
      <c r="AP10692" s="5"/>
      <c r="AQ10692" s="25"/>
      <c r="AR10692" s="25"/>
      <c r="AS10692" s="96"/>
      <c r="AT10692" s="83"/>
      <c r="AU10692" s="14"/>
      <c r="AX10692" s="83"/>
      <c r="AY10692" s="83"/>
      <c r="AZ10692" s="83"/>
      <c r="BA10692" s="83"/>
      <c r="BJ10692" s="54"/>
      <c r="BK10692" s="22"/>
      <c r="BL10692" s="24"/>
      <c r="BP10692" s="23"/>
      <c r="BQ10692" s="24"/>
      <c r="BR10692" s="22"/>
      <c r="BS10692" s="24"/>
      <c r="BT10692" s="24"/>
      <c r="BU10692" s="23"/>
      <c r="BV10692" s="26"/>
      <c r="BX10692" s="6"/>
      <c r="BY10692" s="24"/>
      <c r="BZ10692" s="109"/>
      <c r="CA10692" s="66"/>
      <c r="CB10692" s="5"/>
      <c r="CC10692" s="68"/>
      <c r="CD10692" s="67"/>
      <c r="CE10692" s="67"/>
      <c r="CF10692" s="64"/>
      <c r="CG10692" s="5"/>
      <c r="CH10692" s="69"/>
      <c r="CI10692" s="6"/>
      <c r="CJ10692" s="5"/>
      <c r="CK10692" s="25"/>
      <c r="CL10692" s="5"/>
      <c r="DN10692" s="14"/>
      <c r="DO10692" s="14"/>
      <c r="DP10692" s="5"/>
      <c r="DQ10692" s="25"/>
      <c r="DR10692" s="25"/>
      <c r="DS10692" s="96"/>
      <c r="DT10692" s="83"/>
      <c r="DU10692" s="14"/>
      <c r="DX10692" s="83"/>
      <c r="DY10692" s="83"/>
      <c r="DZ10692" s="83"/>
      <c r="EA10692" s="83"/>
      <c r="EJ10692" s="54"/>
      <c r="EK10692" s="22"/>
      <c r="EL10692" s="24"/>
      <c r="EP10692" s="23"/>
      <c r="EQ10692" s="24"/>
      <c r="ER10692" s="22"/>
      <c r="ES10692" s="24"/>
      <c r="ET10692" s="24"/>
      <c r="EU10692" s="23"/>
      <c r="EV10692" s="26"/>
      <c r="EX10692" s="6"/>
      <c r="EY10692" s="24"/>
      <c r="EZ10692" s="109"/>
      <c r="FA10692" s="66"/>
      <c r="FB10692" s="5"/>
      <c r="FC10692" s="68"/>
      <c r="FD10692" s="67"/>
      <c r="FE10692" s="67"/>
      <c r="FF10692" s="64"/>
      <c r="FG10692" s="5"/>
      <c r="FH10692" s="69"/>
      <c r="FI10692" s="6"/>
      <c r="FJ10692" s="5"/>
      <c r="FK10692" s="25"/>
      <c r="FL10692" s="5"/>
    </row>
    <row r="10693" spans="40:168">
      <c r="AN10693" s="14"/>
      <c r="AO10693" s="14"/>
      <c r="AP10693" s="5"/>
      <c r="AQ10693" s="25"/>
      <c r="AR10693" s="25"/>
      <c r="AS10693" s="96"/>
      <c r="AT10693" s="83"/>
      <c r="AU10693" s="14"/>
      <c r="AX10693" s="83"/>
      <c r="AY10693" s="83"/>
      <c r="AZ10693" s="83"/>
      <c r="BA10693" s="83"/>
      <c r="BJ10693" s="54"/>
      <c r="BK10693" s="22"/>
      <c r="BL10693" s="24"/>
      <c r="BP10693" s="23"/>
      <c r="BQ10693" s="24"/>
      <c r="BR10693" s="22"/>
      <c r="BS10693" s="24"/>
      <c r="BT10693" s="24"/>
      <c r="BU10693" s="23"/>
      <c r="BV10693" s="26"/>
      <c r="BX10693" s="6"/>
      <c r="BY10693" s="24"/>
      <c r="BZ10693" s="109"/>
      <c r="CA10693" s="66"/>
      <c r="CB10693" s="5"/>
      <c r="CC10693" s="68"/>
      <c r="CD10693" s="67"/>
      <c r="CE10693" s="67"/>
      <c r="CF10693" s="64"/>
      <c r="CG10693" s="5"/>
      <c r="CH10693" s="69"/>
      <c r="CI10693" s="6"/>
      <c r="CJ10693" s="5"/>
      <c r="CK10693" s="25"/>
      <c r="CL10693" s="5"/>
      <c r="DN10693" s="14"/>
      <c r="DO10693" s="14"/>
      <c r="DP10693" s="5"/>
      <c r="DQ10693" s="25"/>
      <c r="DR10693" s="25"/>
      <c r="DS10693" s="96"/>
      <c r="DT10693" s="83"/>
      <c r="DU10693" s="14"/>
      <c r="DX10693" s="83"/>
      <c r="DY10693" s="83"/>
      <c r="DZ10693" s="83"/>
      <c r="EA10693" s="83"/>
      <c r="EJ10693" s="54"/>
      <c r="EK10693" s="22"/>
      <c r="EL10693" s="24"/>
      <c r="EP10693" s="23"/>
      <c r="EQ10693" s="24"/>
      <c r="ER10693" s="22"/>
      <c r="ES10693" s="24"/>
      <c r="ET10693" s="24"/>
      <c r="EU10693" s="23"/>
      <c r="EV10693" s="26"/>
      <c r="EX10693" s="6"/>
      <c r="EY10693" s="24"/>
      <c r="EZ10693" s="109"/>
      <c r="FA10693" s="66"/>
      <c r="FB10693" s="5"/>
      <c r="FC10693" s="68"/>
      <c r="FD10693" s="67"/>
      <c r="FE10693" s="67"/>
      <c r="FF10693" s="64"/>
      <c r="FG10693" s="5"/>
      <c r="FH10693" s="69"/>
      <c r="FI10693" s="6"/>
      <c r="FJ10693" s="5"/>
      <c r="FK10693" s="25"/>
      <c r="FL10693" s="5"/>
    </row>
    <row r="10694" spans="40:168">
      <c r="AN10694" s="14"/>
      <c r="AO10694" s="14"/>
      <c r="AP10694" s="5"/>
      <c r="AQ10694" s="25"/>
      <c r="AR10694" s="25"/>
      <c r="AS10694" s="96"/>
      <c r="AT10694" s="83"/>
      <c r="AU10694" s="14"/>
      <c r="AX10694" s="83"/>
      <c r="AY10694" s="83"/>
      <c r="AZ10694" s="83"/>
      <c r="BA10694" s="83"/>
      <c r="BJ10694" s="54"/>
      <c r="BK10694" s="22"/>
      <c r="BL10694" s="24"/>
      <c r="BP10694" s="23"/>
      <c r="BQ10694" s="24"/>
      <c r="BR10694" s="22"/>
      <c r="BS10694" s="24"/>
      <c r="BT10694" s="24"/>
      <c r="BU10694" s="23"/>
      <c r="BV10694" s="26"/>
      <c r="BX10694" s="6"/>
      <c r="BY10694" s="24"/>
      <c r="BZ10694" s="109"/>
      <c r="CA10694" s="66"/>
      <c r="CB10694" s="5"/>
      <c r="CC10694" s="68"/>
      <c r="CD10694" s="67"/>
      <c r="CE10694" s="67"/>
      <c r="CF10694" s="64"/>
      <c r="CG10694" s="5"/>
      <c r="CH10694" s="69"/>
      <c r="CI10694" s="6"/>
      <c r="CJ10694" s="5"/>
      <c r="CK10694" s="25"/>
      <c r="CL10694" s="5"/>
      <c r="DN10694" s="14"/>
      <c r="DO10694" s="14"/>
      <c r="DP10694" s="5"/>
      <c r="DQ10694" s="25"/>
      <c r="DR10694" s="25"/>
      <c r="DS10694" s="96"/>
      <c r="DT10694" s="83"/>
      <c r="DU10694" s="14"/>
      <c r="DX10694" s="83"/>
      <c r="DY10694" s="83"/>
      <c r="DZ10694" s="83"/>
      <c r="EA10694" s="83"/>
      <c r="EJ10694" s="54"/>
      <c r="EK10694" s="22"/>
      <c r="EL10694" s="24"/>
      <c r="EP10694" s="23"/>
      <c r="EQ10694" s="24"/>
      <c r="ER10694" s="22"/>
      <c r="ES10694" s="24"/>
      <c r="ET10694" s="24"/>
      <c r="EU10694" s="23"/>
      <c r="EV10694" s="26"/>
      <c r="EX10694" s="6"/>
      <c r="EY10694" s="24"/>
      <c r="EZ10694" s="109"/>
      <c r="FA10694" s="66"/>
      <c r="FB10694" s="5"/>
      <c r="FC10694" s="68"/>
      <c r="FD10694" s="67"/>
      <c r="FE10694" s="67"/>
      <c r="FF10694" s="64"/>
      <c r="FG10694" s="5"/>
      <c r="FH10694" s="69"/>
      <c r="FI10694" s="6"/>
      <c r="FJ10694" s="5"/>
      <c r="FK10694" s="25"/>
      <c r="FL10694" s="5"/>
    </row>
    <row r="10695" spans="40:168">
      <c r="AN10695" s="14"/>
      <c r="AO10695" s="14"/>
      <c r="AP10695" s="5"/>
      <c r="AQ10695" s="25"/>
      <c r="AR10695" s="25"/>
      <c r="AS10695" s="96"/>
      <c r="AT10695" s="83"/>
      <c r="AU10695" s="14"/>
      <c r="AX10695" s="83"/>
      <c r="AY10695" s="83"/>
      <c r="AZ10695" s="83"/>
      <c r="BA10695" s="83"/>
      <c r="BJ10695" s="54"/>
      <c r="BK10695" s="22"/>
      <c r="BL10695" s="24"/>
      <c r="BP10695" s="23"/>
      <c r="BQ10695" s="24"/>
      <c r="BR10695" s="22"/>
      <c r="BS10695" s="24"/>
      <c r="BT10695" s="24"/>
      <c r="BU10695" s="23"/>
      <c r="BV10695" s="26"/>
      <c r="BX10695" s="6"/>
      <c r="BY10695" s="24"/>
      <c r="BZ10695" s="109"/>
      <c r="CA10695" s="66"/>
      <c r="CB10695" s="5"/>
      <c r="CC10695" s="68"/>
      <c r="CD10695" s="67"/>
      <c r="CE10695" s="67"/>
      <c r="CF10695" s="64"/>
      <c r="CG10695" s="5"/>
      <c r="CH10695" s="69"/>
      <c r="CI10695" s="6"/>
      <c r="CJ10695" s="5"/>
      <c r="CK10695" s="25"/>
      <c r="CL10695" s="5"/>
      <c r="DN10695" s="14"/>
      <c r="DO10695" s="14"/>
      <c r="DP10695" s="5"/>
      <c r="DQ10695" s="25"/>
      <c r="DR10695" s="25"/>
      <c r="DS10695" s="96"/>
      <c r="DT10695" s="83"/>
      <c r="DU10695" s="14"/>
      <c r="DX10695" s="83"/>
      <c r="DY10695" s="83"/>
      <c r="DZ10695" s="83"/>
      <c r="EA10695" s="83"/>
      <c r="EJ10695" s="54"/>
      <c r="EK10695" s="22"/>
      <c r="EL10695" s="24"/>
      <c r="EP10695" s="23"/>
      <c r="EQ10695" s="24"/>
      <c r="ER10695" s="22"/>
      <c r="ES10695" s="24"/>
      <c r="ET10695" s="24"/>
      <c r="EU10695" s="23"/>
      <c r="EV10695" s="26"/>
      <c r="EX10695" s="6"/>
      <c r="EY10695" s="24"/>
      <c r="EZ10695" s="109"/>
      <c r="FA10695" s="66"/>
      <c r="FB10695" s="5"/>
      <c r="FC10695" s="68"/>
      <c r="FD10695" s="67"/>
      <c r="FE10695" s="67"/>
      <c r="FF10695" s="64"/>
      <c r="FG10695" s="5"/>
      <c r="FH10695" s="69"/>
      <c r="FI10695" s="6"/>
      <c r="FJ10695" s="5"/>
      <c r="FK10695" s="25"/>
      <c r="FL10695" s="5"/>
    </row>
    <row r="10696" spans="40:168">
      <c r="AN10696" s="14"/>
      <c r="AO10696" s="14"/>
      <c r="AP10696" s="5"/>
      <c r="AQ10696" s="25"/>
      <c r="AR10696" s="25"/>
      <c r="AS10696" s="96"/>
      <c r="AT10696" s="83"/>
      <c r="AU10696" s="14"/>
      <c r="AX10696" s="83"/>
      <c r="AY10696" s="83"/>
      <c r="AZ10696" s="83"/>
      <c r="BA10696" s="83"/>
      <c r="BJ10696" s="54"/>
      <c r="BK10696" s="22"/>
      <c r="BL10696" s="24"/>
      <c r="BP10696" s="23"/>
      <c r="BQ10696" s="24"/>
      <c r="BR10696" s="22"/>
      <c r="BS10696" s="24"/>
      <c r="BT10696" s="24"/>
      <c r="BU10696" s="23"/>
      <c r="BV10696" s="26"/>
      <c r="BX10696" s="6"/>
      <c r="BY10696" s="24"/>
      <c r="BZ10696" s="109"/>
      <c r="CA10696" s="66"/>
      <c r="CB10696" s="5"/>
      <c r="CC10696" s="68"/>
      <c r="CD10696" s="67"/>
      <c r="CE10696" s="67"/>
      <c r="CF10696" s="64"/>
      <c r="CG10696" s="5"/>
      <c r="CH10696" s="69"/>
      <c r="CI10696" s="6"/>
      <c r="CJ10696" s="5"/>
      <c r="CK10696" s="25"/>
      <c r="CL10696" s="5"/>
      <c r="DN10696" s="14"/>
      <c r="DO10696" s="14"/>
      <c r="DP10696" s="5"/>
      <c r="DQ10696" s="25"/>
      <c r="DR10696" s="25"/>
      <c r="DS10696" s="96"/>
      <c r="DT10696" s="83"/>
      <c r="DU10696" s="14"/>
      <c r="DX10696" s="83"/>
      <c r="DY10696" s="83"/>
      <c r="DZ10696" s="83"/>
      <c r="EA10696" s="83"/>
      <c r="EJ10696" s="54"/>
      <c r="EK10696" s="22"/>
      <c r="EL10696" s="24"/>
      <c r="EP10696" s="23"/>
      <c r="EQ10696" s="24"/>
      <c r="ER10696" s="22"/>
      <c r="ES10696" s="24"/>
      <c r="ET10696" s="24"/>
      <c r="EU10696" s="23"/>
      <c r="EV10696" s="26"/>
      <c r="EX10696" s="6"/>
      <c r="EY10696" s="24"/>
      <c r="EZ10696" s="109"/>
      <c r="FA10696" s="66"/>
      <c r="FB10696" s="5"/>
      <c r="FC10696" s="68"/>
      <c r="FD10696" s="67"/>
      <c r="FE10696" s="67"/>
      <c r="FF10696" s="64"/>
      <c r="FG10696" s="5"/>
      <c r="FH10696" s="69"/>
      <c r="FI10696" s="6"/>
      <c r="FJ10696" s="5"/>
      <c r="FK10696" s="25"/>
      <c r="FL10696" s="5"/>
    </row>
    <row r="10697" spans="40:168">
      <c r="AN10697" s="14"/>
      <c r="AO10697" s="14"/>
      <c r="AP10697" s="5"/>
      <c r="AQ10697" s="25"/>
      <c r="AR10697" s="25"/>
      <c r="AS10697" s="96"/>
      <c r="AT10697" s="83"/>
      <c r="AU10697" s="14"/>
      <c r="AX10697" s="83"/>
      <c r="AY10697" s="83"/>
      <c r="AZ10697" s="83"/>
      <c r="BA10697" s="83"/>
      <c r="BJ10697" s="54"/>
      <c r="BK10697" s="22"/>
      <c r="BL10697" s="24"/>
      <c r="BP10697" s="23"/>
      <c r="BQ10697" s="24"/>
      <c r="BR10697" s="22"/>
      <c r="BS10697" s="24"/>
      <c r="BT10697" s="24"/>
      <c r="BU10697" s="23"/>
      <c r="BV10697" s="26"/>
      <c r="BX10697" s="6"/>
      <c r="BY10697" s="24"/>
      <c r="BZ10697" s="109"/>
      <c r="CA10697" s="66"/>
      <c r="CB10697" s="5"/>
      <c r="CC10697" s="68"/>
      <c r="CD10697" s="67"/>
      <c r="CE10697" s="67"/>
      <c r="CF10697" s="64"/>
      <c r="CG10697" s="5"/>
      <c r="CH10697" s="69"/>
      <c r="CI10697" s="6"/>
      <c r="CJ10697" s="5"/>
      <c r="CK10697" s="25"/>
      <c r="CL10697" s="5"/>
      <c r="DN10697" s="14"/>
      <c r="DO10697" s="14"/>
      <c r="DP10697" s="5"/>
      <c r="DQ10697" s="25"/>
      <c r="DR10697" s="25"/>
      <c r="DS10697" s="96"/>
      <c r="DT10697" s="83"/>
      <c r="DU10697" s="14"/>
      <c r="DX10697" s="83"/>
      <c r="DY10697" s="83"/>
      <c r="DZ10697" s="83"/>
      <c r="EA10697" s="83"/>
      <c r="EJ10697" s="54"/>
      <c r="EK10697" s="22"/>
      <c r="EL10697" s="24"/>
      <c r="EP10697" s="23"/>
      <c r="EQ10697" s="24"/>
      <c r="ER10697" s="22"/>
      <c r="ES10697" s="24"/>
      <c r="ET10697" s="24"/>
      <c r="EU10697" s="23"/>
      <c r="EV10697" s="26"/>
      <c r="EX10697" s="6"/>
      <c r="EY10697" s="24"/>
      <c r="EZ10697" s="109"/>
      <c r="FA10697" s="66"/>
      <c r="FB10697" s="5"/>
      <c r="FC10697" s="68"/>
      <c r="FD10697" s="67"/>
      <c r="FE10697" s="67"/>
      <c r="FF10697" s="64"/>
      <c r="FG10697" s="5"/>
      <c r="FH10697" s="69"/>
      <c r="FI10697" s="6"/>
      <c r="FJ10697" s="5"/>
      <c r="FK10697" s="25"/>
      <c r="FL10697" s="5"/>
    </row>
    <row r="10698" spans="40:168">
      <c r="AN10698" s="14"/>
      <c r="AO10698" s="14"/>
      <c r="AP10698" s="5"/>
      <c r="AQ10698" s="25"/>
      <c r="AR10698" s="25"/>
      <c r="AS10698" s="96"/>
      <c r="AT10698" s="83"/>
      <c r="AU10698" s="14"/>
      <c r="AX10698" s="83"/>
      <c r="AY10698" s="83"/>
      <c r="AZ10698" s="83"/>
      <c r="BA10698" s="83"/>
      <c r="BJ10698" s="54"/>
      <c r="BK10698" s="22"/>
      <c r="BL10698" s="24"/>
      <c r="BP10698" s="23"/>
      <c r="BQ10698" s="24"/>
      <c r="BR10698" s="22"/>
      <c r="BS10698" s="24"/>
      <c r="BT10698" s="24"/>
      <c r="BU10698" s="23"/>
      <c r="BV10698" s="26"/>
      <c r="BX10698" s="6"/>
      <c r="BY10698" s="24"/>
      <c r="BZ10698" s="109"/>
      <c r="CA10698" s="66"/>
      <c r="CB10698" s="5"/>
      <c r="CC10698" s="68"/>
      <c r="CD10698" s="67"/>
      <c r="CE10698" s="67"/>
      <c r="CF10698" s="64"/>
      <c r="CG10698" s="5"/>
      <c r="CH10698" s="69"/>
      <c r="CI10698" s="6"/>
      <c r="CJ10698" s="5"/>
      <c r="CK10698" s="25"/>
      <c r="CL10698" s="5"/>
      <c r="DN10698" s="14"/>
      <c r="DO10698" s="14"/>
      <c r="DP10698" s="5"/>
      <c r="DQ10698" s="25"/>
      <c r="DR10698" s="25"/>
      <c r="DS10698" s="96"/>
      <c r="DT10698" s="83"/>
      <c r="DU10698" s="14"/>
      <c r="DX10698" s="83"/>
      <c r="DY10698" s="83"/>
      <c r="DZ10698" s="83"/>
      <c r="EA10698" s="83"/>
      <c r="EJ10698" s="54"/>
      <c r="EK10698" s="22"/>
      <c r="EL10698" s="24"/>
      <c r="EP10698" s="23"/>
      <c r="EQ10698" s="24"/>
      <c r="ER10698" s="22"/>
      <c r="ES10698" s="24"/>
      <c r="ET10698" s="24"/>
      <c r="EU10698" s="23"/>
      <c r="EV10698" s="26"/>
      <c r="EX10698" s="6"/>
      <c r="EY10698" s="24"/>
      <c r="EZ10698" s="109"/>
      <c r="FA10698" s="66"/>
      <c r="FB10698" s="5"/>
      <c r="FC10698" s="68"/>
      <c r="FD10698" s="67"/>
      <c r="FE10698" s="67"/>
      <c r="FF10698" s="64"/>
      <c r="FG10698" s="5"/>
      <c r="FH10698" s="69"/>
      <c r="FI10698" s="6"/>
      <c r="FJ10698" s="5"/>
      <c r="FK10698" s="25"/>
      <c r="FL10698" s="5"/>
    </row>
    <row r="10699" spans="40:168">
      <c r="AN10699" s="14"/>
      <c r="AO10699" s="14"/>
      <c r="AP10699" s="5"/>
      <c r="AQ10699" s="25"/>
      <c r="AR10699" s="25"/>
      <c r="AS10699" s="96"/>
      <c r="AT10699" s="83"/>
      <c r="AU10699" s="14"/>
      <c r="AX10699" s="83"/>
      <c r="AY10699" s="83"/>
      <c r="AZ10699" s="83"/>
      <c r="BA10699" s="83"/>
      <c r="BJ10699" s="54"/>
      <c r="BK10699" s="22"/>
      <c r="BL10699" s="24"/>
      <c r="BP10699" s="23"/>
      <c r="BQ10699" s="24"/>
      <c r="BR10699" s="22"/>
      <c r="BS10699" s="24"/>
      <c r="BT10699" s="24"/>
      <c r="BU10699" s="23"/>
      <c r="BV10699" s="26"/>
      <c r="BX10699" s="6"/>
      <c r="BY10699" s="24"/>
      <c r="BZ10699" s="109"/>
      <c r="CA10699" s="66"/>
      <c r="CB10699" s="5"/>
      <c r="CC10699" s="68"/>
      <c r="CD10699" s="67"/>
      <c r="CE10699" s="67"/>
      <c r="CF10699" s="64"/>
      <c r="CG10699" s="5"/>
      <c r="CH10699" s="69"/>
      <c r="CI10699" s="6"/>
      <c r="CJ10699" s="5"/>
      <c r="CK10699" s="25"/>
      <c r="CL10699" s="5"/>
      <c r="DN10699" s="14"/>
      <c r="DO10699" s="14"/>
      <c r="DP10699" s="5"/>
      <c r="DQ10699" s="25"/>
      <c r="DR10699" s="25"/>
      <c r="DS10699" s="96"/>
      <c r="DT10699" s="83"/>
      <c r="DU10699" s="14"/>
      <c r="DX10699" s="83"/>
      <c r="DY10699" s="83"/>
      <c r="DZ10699" s="83"/>
      <c r="EA10699" s="83"/>
      <c r="EJ10699" s="54"/>
      <c r="EK10699" s="22"/>
      <c r="EL10699" s="24"/>
      <c r="EP10699" s="23"/>
      <c r="EQ10699" s="24"/>
      <c r="ER10699" s="22"/>
      <c r="ES10699" s="24"/>
      <c r="ET10699" s="24"/>
      <c r="EU10699" s="23"/>
      <c r="EV10699" s="26"/>
      <c r="EX10699" s="6"/>
      <c r="EY10699" s="24"/>
      <c r="EZ10699" s="109"/>
      <c r="FA10699" s="66"/>
      <c r="FB10699" s="5"/>
      <c r="FC10699" s="68"/>
      <c r="FD10699" s="67"/>
      <c r="FE10699" s="67"/>
      <c r="FF10699" s="64"/>
      <c r="FG10699" s="5"/>
      <c r="FH10699" s="69"/>
      <c r="FI10699" s="6"/>
      <c r="FJ10699" s="5"/>
      <c r="FK10699" s="25"/>
      <c r="FL10699" s="5"/>
    </row>
    <row r="10700" spans="40:168">
      <c r="AN10700" s="14"/>
      <c r="AO10700" s="14"/>
      <c r="AP10700" s="5"/>
      <c r="AQ10700" s="25"/>
      <c r="AR10700" s="25"/>
      <c r="AS10700" s="96"/>
      <c r="AT10700" s="83"/>
      <c r="AU10700" s="14"/>
      <c r="AX10700" s="83"/>
      <c r="AY10700" s="83"/>
      <c r="AZ10700" s="83"/>
      <c r="BA10700" s="83"/>
      <c r="BJ10700" s="54"/>
      <c r="BK10700" s="22"/>
      <c r="BL10700" s="24"/>
      <c r="BP10700" s="23"/>
      <c r="BQ10700" s="24"/>
      <c r="BR10700" s="22"/>
      <c r="BS10700" s="24"/>
      <c r="BT10700" s="24"/>
      <c r="BU10700" s="23"/>
      <c r="BV10700" s="26"/>
      <c r="BX10700" s="6"/>
      <c r="BY10700" s="24"/>
      <c r="BZ10700" s="109"/>
      <c r="CA10700" s="66"/>
      <c r="CB10700" s="5"/>
      <c r="CC10700" s="68"/>
      <c r="CD10700" s="67"/>
      <c r="CE10700" s="67"/>
      <c r="CF10700" s="64"/>
      <c r="CG10700" s="5"/>
      <c r="CH10700" s="69"/>
      <c r="CI10700" s="6"/>
      <c r="CJ10700" s="5"/>
      <c r="CK10700" s="25"/>
      <c r="CL10700" s="5"/>
      <c r="DN10700" s="14"/>
      <c r="DO10700" s="14"/>
      <c r="DP10700" s="5"/>
      <c r="DQ10700" s="25"/>
      <c r="DR10700" s="25"/>
      <c r="DS10700" s="96"/>
      <c r="DT10700" s="83"/>
      <c r="DU10700" s="14"/>
      <c r="DX10700" s="83"/>
      <c r="DY10700" s="83"/>
      <c r="DZ10700" s="83"/>
      <c r="EA10700" s="83"/>
      <c r="EJ10700" s="54"/>
      <c r="EK10700" s="22"/>
      <c r="EL10700" s="24"/>
      <c r="EP10700" s="23"/>
      <c r="EQ10700" s="24"/>
      <c r="ER10700" s="22"/>
      <c r="ES10700" s="24"/>
      <c r="ET10700" s="24"/>
      <c r="EU10700" s="23"/>
      <c r="EV10700" s="26"/>
      <c r="EX10700" s="6"/>
      <c r="EY10700" s="24"/>
      <c r="EZ10700" s="109"/>
      <c r="FA10700" s="66"/>
      <c r="FB10700" s="5"/>
      <c r="FC10700" s="68"/>
      <c r="FD10700" s="67"/>
      <c r="FE10700" s="67"/>
      <c r="FF10700" s="64"/>
      <c r="FG10700" s="5"/>
      <c r="FH10700" s="69"/>
      <c r="FI10700" s="6"/>
      <c r="FJ10700" s="5"/>
      <c r="FK10700" s="25"/>
      <c r="FL10700" s="5"/>
    </row>
    <row r="10701" spans="40:168">
      <c r="AN10701" s="14"/>
      <c r="AO10701" s="14"/>
      <c r="AP10701" s="5"/>
      <c r="AQ10701" s="25"/>
      <c r="AR10701" s="25"/>
      <c r="AS10701" s="96"/>
      <c r="AT10701" s="83"/>
      <c r="AU10701" s="14"/>
      <c r="AX10701" s="83"/>
      <c r="AY10701" s="83"/>
      <c r="AZ10701" s="83"/>
      <c r="BA10701" s="83"/>
      <c r="BJ10701" s="54"/>
      <c r="BK10701" s="22"/>
      <c r="BL10701" s="24"/>
      <c r="BP10701" s="23"/>
      <c r="BQ10701" s="24"/>
      <c r="BR10701" s="22"/>
      <c r="BS10701" s="24"/>
      <c r="BT10701" s="24"/>
      <c r="BU10701" s="23"/>
      <c r="BV10701" s="26"/>
      <c r="BX10701" s="6"/>
      <c r="BY10701" s="24"/>
      <c r="BZ10701" s="109"/>
      <c r="CA10701" s="66"/>
      <c r="CB10701" s="5"/>
      <c r="CC10701" s="68"/>
      <c r="CD10701" s="67"/>
      <c r="CE10701" s="67"/>
      <c r="CF10701" s="64"/>
      <c r="CG10701" s="5"/>
      <c r="CH10701" s="69"/>
      <c r="CI10701" s="6"/>
      <c r="CJ10701" s="5"/>
      <c r="CK10701" s="25"/>
      <c r="CL10701" s="5"/>
      <c r="DN10701" s="14"/>
      <c r="DO10701" s="14"/>
      <c r="DP10701" s="5"/>
      <c r="DQ10701" s="25"/>
      <c r="DR10701" s="25"/>
      <c r="DS10701" s="96"/>
      <c r="DT10701" s="83"/>
      <c r="DU10701" s="14"/>
      <c r="DX10701" s="83"/>
      <c r="DY10701" s="83"/>
      <c r="DZ10701" s="83"/>
      <c r="EA10701" s="83"/>
      <c r="EJ10701" s="54"/>
      <c r="EK10701" s="22"/>
      <c r="EL10701" s="24"/>
      <c r="EP10701" s="23"/>
      <c r="EQ10701" s="24"/>
      <c r="ER10701" s="22"/>
      <c r="ES10701" s="24"/>
      <c r="ET10701" s="24"/>
      <c r="EU10701" s="23"/>
      <c r="EV10701" s="26"/>
      <c r="EX10701" s="6"/>
      <c r="EY10701" s="24"/>
      <c r="EZ10701" s="109"/>
      <c r="FA10701" s="66"/>
      <c r="FB10701" s="5"/>
      <c r="FC10701" s="68"/>
      <c r="FD10701" s="67"/>
      <c r="FE10701" s="67"/>
      <c r="FF10701" s="64"/>
      <c r="FG10701" s="5"/>
      <c r="FH10701" s="69"/>
      <c r="FI10701" s="6"/>
      <c r="FJ10701" s="5"/>
      <c r="FK10701" s="25"/>
      <c r="FL10701" s="5"/>
    </row>
    <row r="10702" spans="40:168">
      <c r="AN10702" s="14"/>
      <c r="AO10702" s="14"/>
      <c r="AP10702" s="5"/>
      <c r="AQ10702" s="25"/>
      <c r="AR10702" s="25"/>
      <c r="AS10702" s="96"/>
      <c r="AT10702" s="83"/>
      <c r="AU10702" s="14"/>
      <c r="AX10702" s="83"/>
      <c r="AY10702" s="83"/>
      <c r="AZ10702" s="83"/>
      <c r="BA10702" s="83"/>
      <c r="BJ10702" s="54"/>
      <c r="BK10702" s="22"/>
      <c r="BL10702" s="24"/>
      <c r="BP10702" s="23"/>
      <c r="BQ10702" s="24"/>
      <c r="BR10702" s="22"/>
      <c r="BS10702" s="24"/>
      <c r="BT10702" s="24"/>
      <c r="BU10702" s="23"/>
      <c r="BV10702" s="26"/>
      <c r="BX10702" s="6"/>
      <c r="BY10702" s="24"/>
      <c r="BZ10702" s="109"/>
      <c r="CA10702" s="66"/>
      <c r="CB10702" s="5"/>
      <c r="CC10702" s="68"/>
      <c r="CD10702" s="67"/>
      <c r="CE10702" s="67"/>
      <c r="CF10702" s="64"/>
      <c r="CG10702" s="5"/>
      <c r="CH10702" s="69"/>
      <c r="CI10702" s="6"/>
      <c r="CJ10702" s="5"/>
      <c r="CK10702" s="25"/>
      <c r="CL10702" s="5"/>
      <c r="DN10702" s="14"/>
      <c r="DO10702" s="14"/>
      <c r="DP10702" s="5"/>
      <c r="DQ10702" s="25"/>
      <c r="DR10702" s="25"/>
      <c r="DS10702" s="96"/>
      <c r="DT10702" s="83"/>
      <c r="DU10702" s="14"/>
      <c r="DX10702" s="83"/>
      <c r="DY10702" s="83"/>
      <c r="DZ10702" s="83"/>
      <c r="EA10702" s="83"/>
      <c r="EJ10702" s="54"/>
      <c r="EK10702" s="22"/>
      <c r="EL10702" s="24"/>
      <c r="EP10702" s="23"/>
      <c r="EQ10702" s="24"/>
      <c r="ER10702" s="22"/>
      <c r="ES10702" s="24"/>
      <c r="ET10702" s="24"/>
      <c r="EU10702" s="23"/>
      <c r="EV10702" s="26"/>
      <c r="EX10702" s="6"/>
      <c r="EY10702" s="24"/>
      <c r="EZ10702" s="109"/>
      <c r="FA10702" s="66"/>
      <c r="FB10702" s="5"/>
      <c r="FC10702" s="68"/>
      <c r="FD10702" s="67"/>
      <c r="FE10702" s="67"/>
      <c r="FF10702" s="64"/>
      <c r="FG10702" s="5"/>
      <c r="FH10702" s="69"/>
      <c r="FI10702" s="6"/>
      <c r="FJ10702" s="5"/>
      <c r="FK10702" s="25"/>
      <c r="FL10702" s="5"/>
    </row>
    <row r="10703" spans="40:168">
      <c r="AN10703" s="14"/>
      <c r="AO10703" s="14"/>
      <c r="AP10703" s="5"/>
      <c r="AQ10703" s="25"/>
      <c r="AR10703" s="25"/>
      <c r="AS10703" s="96"/>
      <c r="AT10703" s="83"/>
      <c r="AU10703" s="14"/>
      <c r="AX10703" s="83"/>
      <c r="AY10703" s="83"/>
      <c r="AZ10703" s="83"/>
      <c r="BA10703" s="83"/>
      <c r="BJ10703" s="54"/>
      <c r="BK10703" s="22"/>
      <c r="BL10703" s="24"/>
      <c r="BP10703" s="23"/>
      <c r="BQ10703" s="24"/>
      <c r="BR10703" s="22"/>
      <c r="BS10703" s="24"/>
      <c r="BT10703" s="24"/>
      <c r="BU10703" s="23"/>
      <c r="BV10703" s="26"/>
      <c r="BX10703" s="6"/>
      <c r="BY10703" s="24"/>
      <c r="BZ10703" s="109"/>
      <c r="CA10703" s="66"/>
      <c r="CB10703" s="5"/>
      <c r="CC10703" s="68"/>
      <c r="CD10703" s="67"/>
      <c r="CE10703" s="67"/>
      <c r="CF10703" s="64"/>
      <c r="CG10703" s="5"/>
      <c r="CH10703" s="69"/>
      <c r="CI10703" s="6"/>
      <c r="CJ10703" s="5"/>
      <c r="CK10703" s="25"/>
      <c r="CL10703" s="5"/>
      <c r="DN10703" s="14"/>
      <c r="DO10703" s="14"/>
      <c r="DP10703" s="5"/>
      <c r="DQ10703" s="25"/>
      <c r="DR10703" s="25"/>
      <c r="DS10703" s="96"/>
      <c r="DT10703" s="83"/>
      <c r="DU10703" s="14"/>
      <c r="DX10703" s="83"/>
      <c r="DY10703" s="83"/>
      <c r="DZ10703" s="83"/>
      <c r="EA10703" s="83"/>
      <c r="EJ10703" s="54"/>
      <c r="EK10703" s="22"/>
      <c r="EL10703" s="24"/>
      <c r="EP10703" s="23"/>
      <c r="EQ10703" s="24"/>
      <c r="ER10703" s="22"/>
      <c r="ES10703" s="24"/>
      <c r="ET10703" s="24"/>
      <c r="EU10703" s="23"/>
      <c r="EV10703" s="26"/>
      <c r="EX10703" s="6"/>
      <c r="EY10703" s="24"/>
      <c r="EZ10703" s="109"/>
      <c r="FA10703" s="66"/>
      <c r="FB10703" s="5"/>
      <c r="FC10703" s="68"/>
      <c r="FD10703" s="67"/>
      <c r="FE10703" s="67"/>
      <c r="FF10703" s="64"/>
      <c r="FG10703" s="5"/>
      <c r="FH10703" s="69"/>
      <c r="FI10703" s="6"/>
      <c r="FJ10703" s="5"/>
      <c r="FK10703" s="25"/>
      <c r="FL10703" s="5"/>
    </row>
    <row r="10704" spans="40:168">
      <c r="AN10704" s="14"/>
      <c r="AO10704" s="14"/>
      <c r="AP10704" s="5"/>
      <c r="AQ10704" s="25"/>
      <c r="AR10704" s="25"/>
      <c r="AS10704" s="96"/>
      <c r="AT10704" s="83"/>
      <c r="AU10704" s="14"/>
      <c r="AX10704" s="83"/>
      <c r="AY10704" s="83"/>
      <c r="AZ10704" s="83"/>
      <c r="BA10704" s="83"/>
      <c r="BJ10704" s="54"/>
      <c r="BK10704" s="22"/>
      <c r="BL10704" s="24"/>
      <c r="BP10704" s="23"/>
      <c r="BQ10704" s="24"/>
      <c r="BR10704" s="22"/>
      <c r="BS10704" s="24"/>
      <c r="BT10704" s="24"/>
      <c r="BU10704" s="23"/>
      <c r="BV10704" s="26"/>
      <c r="BX10704" s="6"/>
      <c r="BY10704" s="24"/>
      <c r="BZ10704" s="109"/>
      <c r="CA10704" s="66"/>
      <c r="CB10704" s="5"/>
      <c r="CC10704" s="68"/>
      <c r="CD10704" s="67"/>
      <c r="CE10704" s="67"/>
      <c r="CF10704" s="64"/>
      <c r="CG10704" s="5"/>
      <c r="CH10704" s="69"/>
      <c r="CI10704" s="6"/>
      <c r="CJ10704" s="5"/>
      <c r="CK10704" s="25"/>
      <c r="CL10704" s="5"/>
      <c r="DN10704" s="14"/>
      <c r="DO10704" s="14"/>
      <c r="DP10704" s="5"/>
      <c r="DQ10704" s="25"/>
      <c r="DR10704" s="25"/>
      <c r="DS10704" s="96"/>
      <c r="DT10704" s="83"/>
      <c r="DU10704" s="14"/>
      <c r="DX10704" s="83"/>
      <c r="DY10704" s="83"/>
      <c r="DZ10704" s="83"/>
      <c r="EA10704" s="83"/>
      <c r="EJ10704" s="54"/>
      <c r="EK10704" s="22"/>
      <c r="EL10704" s="24"/>
      <c r="EP10704" s="23"/>
      <c r="EQ10704" s="24"/>
      <c r="ER10704" s="22"/>
      <c r="ES10704" s="24"/>
      <c r="ET10704" s="24"/>
      <c r="EU10704" s="23"/>
      <c r="EV10704" s="26"/>
      <c r="EX10704" s="6"/>
      <c r="EY10704" s="24"/>
      <c r="EZ10704" s="109"/>
      <c r="FA10704" s="66"/>
      <c r="FB10704" s="5"/>
      <c r="FC10704" s="68"/>
      <c r="FD10704" s="67"/>
      <c r="FE10704" s="67"/>
      <c r="FF10704" s="64"/>
      <c r="FG10704" s="5"/>
      <c r="FH10704" s="69"/>
      <c r="FI10704" s="6"/>
      <c r="FJ10704" s="5"/>
      <c r="FK10704" s="25"/>
      <c r="FL10704" s="5"/>
    </row>
    <row r="10705" spans="40:168">
      <c r="AN10705" s="14"/>
      <c r="AO10705" s="14"/>
      <c r="AP10705" s="5"/>
      <c r="AQ10705" s="25"/>
      <c r="AR10705" s="25"/>
      <c r="AS10705" s="96"/>
      <c r="AT10705" s="83"/>
      <c r="AU10705" s="14"/>
      <c r="AX10705" s="83"/>
      <c r="AY10705" s="83"/>
      <c r="AZ10705" s="83"/>
      <c r="BA10705" s="83"/>
      <c r="BJ10705" s="54"/>
      <c r="BK10705" s="22"/>
      <c r="BL10705" s="24"/>
      <c r="BP10705" s="23"/>
      <c r="BQ10705" s="24"/>
      <c r="BR10705" s="22"/>
      <c r="BS10705" s="24"/>
      <c r="BT10705" s="24"/>
      <c r="BU10705" s="23"/>
      <c r="BV10705" s="26"/>
      <c r="BX10705" s="6"/>
      <c r="BY10705" s="24"/>
      <c r="BZ10705" s="109"/>
      <c r="CA10705" s="66"/>
      <c r="CB10705" s="5"/>
      <c r="CC10705" s="68"/>
      <c r="CD10705" s="67"/>
      <c r="CE10705" s="67"/>
      <c r="CF10705" s="64"/>
      <c r="CG10705" s="5"/>
      <c r="CH10705" s="69"/>
      <c r="CI10705" s="6"/>
      <c r="CJ10705" s="5"/>
      <c r="CK10705" s="25"/>
      <c r="CL10705" s="5"/>
      <c r="DN10705" s="14"/>
      <c r="DO10705" s="14"/>
      <c r="DP10705" s="5"/>
      <c r="DQ10705" s="25"/>
      <c r="DR10705" s="25"/>
      <c r="DS10705" s="96"/>
      <c r="DT10705" s="83"/>
      <c r="DU10705" s="14"/>
      <c r="DX10705" s="83"/>
      <c r="DY10705" s="83"/>
      <c r="DZ10705" s="83"/>
      <c r="EA10705" s="83"/>
      <c r="EJ10705" s="54"/>
      <c r="EK10705" s="22"/>
      <c r="EL10705" s="24"/>
      <c r="EP10705" s="23"/>
      <c r="EQ10705" s="24"/>
      <c r="ER10705" s="22"/>
      <c r="ES10705" s="24"/>
      <c r="ET10705" s="24"/>
      <c r="EU10705" s="23"/>
      <c r="EV10705" s="26"/>
      <c r="EX10705" s="6"/>
      <c r="EY10705" s="24"/>
      <c r="EZ10705" s="109"/>
      <c r="FA10705" s="66"/>
      <c r="FB10705" s="5"/>
      <c r="FC10705" s="68"/>
      <c r="FD10705" s="67"/>
      <c r="FE10705" s="67"/>
      <c r="FF10705" s="64"/>
      <c r="FG10705" s="5"/>
      <c r="FH10705" s="69"/>
      <c r="FI10705" s="6"/>
      <c r="FJ10705" s="5"/>
      <c r="FK10705" s="25"/>
      <c r="FL10705" s="5"/>
    </row>
    <row r="10706" spans="40:168">
      <c r="AN10706" s="14"/>
      <c r="AO10706" s="14"/>
      <c r="AP10706" s="5"/>
      <c r="AQ10706" s="25"/>
      <c r="AR10706" s="25"/>
      <c r="AS10706" s="96"/>
      <c r="AT10706" s="83"/>
      <c r="AU10706" s="14"/>
      <c r="AX10706" s="83"/>
      <c r="AY10706" s="83"/>
      <c r="AZ10706" s="83"/>
      <c r="BA10706" s="83"/>
      <c r="BJ10706" s="54"/>
      <c r="BK10706" s="22"/>
      <c r="BL10706" s="24"/>
      <c r="BP10706" s="23"/>
      <c r="BQ10706" s="24"/>
      <c r="BR10706" s="22"/>
      <c r="BS10706" s="24"/>
      <c r="BT10706" s="24"/>
      <c r="BU10706" s="23"/>
      <c r="BV10706" s="26"/>
      <c r="BX10706" s="6"/>
      <c r="BY10706" s="24"/>
      <c r="BZ10706" s="109"/>
      <c r="CA10706" s="66"/>
      <c r="CB10706" s="5"/>
      <c r="CC10706" s="68"/>
      <c r="CD10706" s="67"/>
      <c r="CE10706" s="67"/>
      <c r="CF10706" s="64"/>
      <c r="CG10706" s="5"/>
      <c r="CH10706" s="69"/>
      <c r="CI10706" s="6"/>
      <c r="CJ10706" s="5"/>
      <c r="CK10706" s="25"/>
      <c r="CL10706" s="5"/>
      <c r="DN10706" s="14"/>
      <c r="DO10706" s="14"/>
      <c r="DP10706" s="5"/>
      <c r="DQ10706" s="25"/>
      <c r="DR10706" s="25"/>
      <c r="DS10706" s="96"/>
      <c r="DT10706" s="83"/>
      <c r="DU10706" s="14"/>
      <c r="DX10706" s="83"/>
      <c r="DY10706" s="83"/>
      <c r="DZ10706" s="83"/>
      <c r="EA10706" s="83"/>
      <c r="EJ10706" s="54"/>
      <c r="EK10706" s="22"/>
      <c r="EL10706" s="24"/>
      <c r="EP10706" s="23"/>
      <c r="EQ10706" s="24"/>
      <c r="ER10706" s="22"/>
      <c r="ES10706" s="24"/>
      <c r="ET10706" s="24"/>
      <c r="EU10706" s="23"/>
      <c r="EV10706" s="26"/>
      <c r="EX10706" s="6"/>
      <c r="EY10706" s="24"/>
      <c r="EZ10706" s="109"/>
      <c r="FA10706" s="66"/>
      <c r="FB10706" s="5"/>
      <c r="FC10706" s="68"/>
      <c r="FD10706" s="67"/>
      <c r="FE10706" s="67"/>
      <c r="FF10706" s="64"/>
      <c r="FG10706" s="5"/>
      <c r="FH10706" s="69"/>
      <c r="FI10706" s="6"/>
      <c r="FJ10706" s="5"/>
      <c r="FK10706" s="25"/>
      <c r="FL10706" s="5"/>
    </row>
    <row r="10707" spans="40:168">
      <c r="AN10707" s="14"/>
      <c r="AO10707" s="14"/>
      <c r="AP10707" s="5"/>
      <c r="AQ10707" s="25"/>
      <c r="AR10707" s="25"/>
      <c r="AS10707" s="96"/>
      <c r="AT10707" s="83"/>
      <c r="AU10707" s="14"/>
      <c r="AX10707" s="83"/>
      <c r="AY10707" s="83"/>
      <c r="AZ10707" s="83"/>
      <c r="BA10707" s="83"/>
      <c r="BJ10707" s="54"/>
      <c r="BK10707" s="22"/>
      <c r="BL10707" s="24"/>
      <c r="BP10707" s="23"/>
      <c r="BQ10707" s="24"/>
      <c r="BR10707" s="22"/>
      <c r="BS10707" s="24"/>
      <c r="BT10707" s="24"/>
      <c r="BU10707" s="23"/>
      <c r="BV10707" s="26"/>
      <c r="BX10707" s="6"/>
      <c r="BY10707" s="24"/>
      <c r="BZ10707" s="109"/>
      <c r="CA10707" s="66"/>
      <c r="CB10707" s="5"/>
      <c r="CC10707" s="68"/>
      <c r="CD10707" s="67"/>
      <c r="CE10707" s="67"/>
      <c r="CF10707" s="64"/>
      <c r="CG10707" s="5"/>
      <c r="CH10707" s="69"/>
      <c r="CI10707" s="6"/>
      <c r="CJ10707" s="5"/>
      <c r="CK10707" s="25"/>
      <c r="CL10707" s="5"/>
      <c r="DN10707" s="14"/>
      <c r="DO10707" s="14"/>
      <c r="DP10707" s="5"/>
      <c r="DQ10707" s="25"/>
      <c r="DR10707" s="25"/>
      <c r="DS10707" s="96"/>
      <c r="DT10707" s="83"/>
      <c r="DU10707" s="14"/>
      <c r="DX10707" s="83"/>
      <c r="DY10707" s="83"/>
      <c r="DZ10707" s="83"/>
      <c r="EA10707" s="83"/>
      <c r="EJ10707" s="54"/>
      <c r="EK10707" s="22"/>
      <c r="EL10707" s="24"/>
      <c r="EP10707" s="23"/>
      <c r="EQ10707" s="24"/>
      <c r="ER10707" s="22"/>
      <c r="ES10707" s="24"/>
      <c r="ET10707" s="24"/>
      <c r="EU10707" s="23"/>
      <c r="EV10707" s="26"/>
      <c r="EX10707" s="6"/>
      <c r="EY10707" s="24"/>
      <c r="EZ10707" s="109"/>
      <c r="FA10707" s="66"/>
      <c r="FB10707" s="5"/>
      <c r="FC10707" s="68"/>
      <c r="FD10707" s="67"/>
      <c r="FE10707" s="67"/>
      <c r="FF10707" s="64"/>
      <c r="FG10707" s="5"/>
      <c r="FH10707" s="69"/>
      <c r="FI10707" s="6"/>
      <c r="FJ10707" s="5"/>
      <c r="FK10707" s="25"/>
      <c r="FL10707" s="5"/>
    </row>
    <row r="10708" spans="40:168">
      <c r="AN10708" s="14"/>
      <c r="AO10708" s="14"/>
      <c r="AP10708" s="5"/>
      <c r="AQ10708" s="25"/>
      <c r="AR10708" s="25"/>
      <c r="AS10708" s="96"/>
      <c r="AT10708" s="83"/>
      <c r="AU10708" s="14"/>
      <c r="AX10708" s="83"/>
      <c r="AY10708" s="83"/>
      <c r="AZ10708" s="83"/>
      <c r="BA10708" s="83"/>
      <c r="BJ10708" s="54"/>
      <c r="BK10708" s="22"/>
      <c r="BL10708" s="24"/>
      <c r="BP10708" s="23"/>
      <c r="BQ10708" s="24"/>
      <c r="BR10708" s="22"/>
      <c r="BS10708" s="24"/>
      <c r="BT10708" s="24"/>
      <c r="BU10708" s="23"/>
      <c r="BV10708" s="26"/>
      <c r="BX10708" s="6"/>
      <c r="BY10708" s="24"/>
      <c r="BZ10708" s="109"/>
      <c r="CA10708" s="66"/>
      <c r="CB10708" s="5"/>
      <c r="CC10708" s="68"/>
      <c r="CD10708" s="67"/>
      <c r="CE10708" s="67"/>
      <c r="CF10708" s="64"/>
      <c r="CG10708" s="5"/>
      <c r="CH10708" s="69"/>
      <c r="CI10708" s="6"/>
      <c r="CJ10708" s="5"/>
      <c r="CK10708" s="25"/>
      <c r="CL10708" s="5"/>
      <c r="DN10708" s="14"/>
      <c r="DO10708" s="14"/>
      <c r="DP10708" s="5"/>
      <c r="DQ10708" s="25"/>
      <c r="DR10708" s="25"/>
      <c r="DS10708" s="96"/>
      <c r="DT10708" s="83"/>
      <c r="DU10708" s="14"/>
      <c r="DX10708" s="83"/>
      <c r="DY10708" s="83"/>
      <c r="DZ10708" s="83"/>
      <c r="EA10708" s="83"/>
      <c r="EJ10708" s="54"/>
      <c r="EK10708" s="22"/>
      <c r="EL10708" s="24"/>
      <c r="EP10708" s="23"/>
      <c r="EQ10708" s="24"/>
      <c r="ER10708" s="22"/>
      <c r="ES10708" s="24"/>
      <c r="ET10708" s="24"/>
      <c r="EU10708" s="23"/>
      <c r="EV10708" s="26"/>
      <c r="EX10708" s="6"/>
      <c r="EY10708" s="24"/>
      <c r="EZ10708" s="109"/>
      <c r="FA10708" s="66"/>
      <c r="FB10708" s="5"/>
      <c r="FC10708" s="68"/>
      <c r="FD10708" s="67"/>
      <c r="FE10708" s="67"/>
      <c r="FF10708" s="64"/>
      <c r="FG10708" s="5"/>
      <c r="FH10708" s="69"/>
      <c r="FI10708" s="6"/>
      <c r="FJ10708" s="5"/>
      <c r="FK10708" s="25"/>
      <c r="FL10708" s="5"/>
    </row>
    <row r="10709" spans="40:168">
      <c r="AN10709" s="14"/>
      <c r="AO10709" s="14"/>
      <c r="AP10709" s="5"/>
      <c r="AQ10709" s="25"/>
      <c r="AR10709" s="25"/>
      <c r="AS10709" s="96"/>
      <c r="AT10709" s="83"/>
      <c r="AU10709" s="14"/>
      <c r="AX10709" s="83"/>
      <c r="AY10709" s="83"/>
      <c r="AZ10709" s="83"/>
      <c r="BA10709" s="83"/>
      <c r="BJ10709" s="54"/>
      <c r="BK10709" s="22"/>
      <c r="BL10709" s="24"/>
      <c r="BP10709" s="23"/>
      <c r="BQ10709" s="24"/>
      <c r="BR10709" s="22"/>
      <c r="BS10709" s="24"/>
      <c r="BT10709" s="24"/>
      <c r="BU10709" s="23"/>
      <c r="BV10709" s="26"/>
      <c r="BX10709" s="6"/>
      <c r="BY10709" s="24"/>
      <c r="BZ10709" s="109"/>
      <c r="CA10709" s="66"/>
      <c r="CB10709" s="5"/>
      <c r="CC10709" s="68"/>
      <c r="CD10709" s="67"/>
      <c r="CE10709" s="67"/>
      <c r="CF10709" s="64"/>
      <c r="CG10709" s="5"/>
      <c r="CH10709" s="69"/>
      <c r="CI10709" s="6"/>
      <c r="CJ10709" s="5"/>
      <c r="CK10709" s="25"/>
      <c r="CL10709" s="5"/>
      <c r="DN10709" s="14"/>
      <c r="DO10709" s="14"/>
      <c r="DP10709" s="5"/>
      <c r="DQ10709" s="25"/>
      <c r="DR10709" s="25"/>
      <c r="DS10709" s="96"/>
      <c r="DT10709" s="83"/>
      <c r="DU10709" s="14"/>
      <c r="DX10709" s="83"/>
      <c r="DY10709" s="83"/>
      <c r="DZ10709" s="83"/>
      <c r="EA10709" s="83"/>
      <c r="EJ10709" s="54"/>
      <c r="EK10709" s="22"/>
      <c r="EL10709" s="24"/>
      <c r="EP10709" s="23"/>
      <c r="EQ10709" s="24"/>
      <c r="ER10709" s="22"/>
      <c r="ES10709" s="24"/>
      <c r="ET10709" s="24"/>
      <c r="EU10709" s="23"/>
      <c r="EV10709" s="26"/>
      <c r="EX10709" s="6"/>
      <c r="EY10709" s="24"/>
      <c r="EZ10709" s="109"/>
      <c r="FA10709" s="66"/>
      <c r="FB10709" s="5"/>
      <c r="FC10709" s="68"/>
      <c r="FD10709" s="67"/>
      <c r="FE10709" s="67"/>
      <c r="FF10709" s="64"/>
      <c r="FG10709" s="5"/>
      <c r="FH10709" s="69"/>
      <c r="FI10709" s="6"/>
      <c r="FJ10709" s="5"/>
      <c r="FK10709" s="25"/>
      <c r="FL10709" s="5"/>
    </row>
    <row r="10710" spans="40:168">
      <c r="AN10710" s="14"/>
      <c r="AO10710" s="14"/>
      <c r="AP10710" s="5"/>
      <c r="AQ10710" s="25"/>
      <c r="AR10710" s="25"/>
      <c r="AS10710" s="96"/>
      <c r="AT10710" s="83"/>
      <c r="AU10710" s="14"/>
      <c r="AX10710" s="83"/>
      <c r="AY10710" s="83"/>
      <c r="AZ10710" s="83"/>
      <c r="BA10710" s="83"/>
      <c r="BJ10710" s="54"/>
      <c r="BK10710" s="22"/>
      <c r="BL10710" s="24"/>
      <c r="BP10710" s="23"/>
      <c r="BQ10710" s="24"/>
      <c r="BR10710" s="22"/>
      <c r="BS10710" s="24"/>
      <c r="BT10710" s="24"/>
      <c r="BU10710" s="23"/>
      <c r="BV10710" s="26"/>
      <c r="BX10710" s="6"/>
      <c r="BY10710" s="24"/>
      <c r="BZ10710" s="109"/>
      <c r="CA10710" s="66"/>
      <c r="CB10710" s="5"/>
      <c r="CC10710" s="68"/>
      <c r="CD10710" s="67"/>
      <c r="CE10710" s="67"/>
      <c r="CF10710" s="64"/>
      <c r="CG10710" s="5"/>
      <c r="CH10710" s="69"/>
      <c r="CI10710" s="6"/>
      <c r="CJ10710" s="5"/>
      <c r="CK10710" s="25"/>
      <c r="CL10710" s="5"/>
      <c r="DN10710" s="14"/>
      <c r="DO10710" s="14"/>
      <c r="DP10710" s="5"/>
      <c r="DQ10710" s="25"/>
      <c r="DR10710" s="25"/>
      <c r="DS10710" s="96"/>
      <c r="DT10710" s="83"/>
      <c r="DU10710" s="14"/>
      <c r="DX10710" s="83"/>
      <c r="DY10710" s="83"/>
      <c r="DZ10710" s="83"/>
      <c r="EA10710" s="83"/>
      <c r="EJ10710" s="54"/>
      <c r="EK10710" s="22"/>
      <c r="EL10710" s="24"/>
      <c r="EP10710" s="23"/>
      <c r="EQ10710" s="24"/>
      <c r="ER10710" s="22"/>
      <c r="ES10710" s="24"/>
      <c r="ET10710" s="24"/>
      <c r="EU10710" s="23"/>
      <c r="EV10710" s="26"/>
      <c r="EX10710" s="6"/>
      <c r="EY10710" s="24"/>
      <c r="EZ10710" s="109"/>
      <c r="FA10710" s="66"/>
      <c r="FB10710" s="5"/>
      <c r="FC10710" s="68"/>
      <c r="FD10710" s="67"/>
      <c r="FE10710" s="67"/>
      <c r="FF10710" s="64"/>
      <c r="FG10710" s="5"/>
      <c r="FH10710" s="69"/>
      <c r="FI10710" s="6"/>
      <c r="FJ10710" s="5"/>
      <c r="FK10710" s="25"/>
      <c r="FL10710" s="5"/>
    </row>
    <row r="10711" spans="40:168">
      <c r="AN10711" s="14"/>
      <c r="AO10711" s="14"/>
      <c r="AP10711" s="5"/>
      <c r="AQ10711" s="25"/>
      <c r="AR10711" s="25"/>
      <c r="AS10711" s="96"/>
      <c r="AT10711" s="83"/>
      <c r="AU10711" s="14"/>
      <c r="AX10711" s="83"/>
      <c r="AY10711" s="83"/>
      <c r="AZ10711" s="83"/>
      <c r="BA10711" s="83"/>
      <c r="BJ10711" s="54"/>
      <c r="BK10711" s="22"/>
      <c r="BL10711" s="24"/>
      <c r="BP10711" s="23"/>
      <c r="BQ10711" s="24"/>
      <c r="BR10711" s="22"/>
      <c r="BS10711" s="24"/>
      <c r="BT10711" s="24"/>
      <c r="BU10711" s="23"/>
      <c r="BV10711" s="26"/>
      <c r="BX10711" s="6"/>
      <c r="BY10711" s="24"/>
      <c r="BZ10711" s="109"/>
      <c r="CA10711" s="66"/>
      <c r="CB10711" s="5"/>
      <c r="CC10711" s="68"/>
      <c r="CD10711" s="67"/>
      <c r="CE10711" s="67"/>
      <c r="CF10711" s="64"/>
      <c r="CG10711" s="5"/>
      <c r="CH10711" s="69"/>
      <c r="CI10711" s="6"/>
      <c r="CJ10711" s="5"/>
      <c r="CK10711" s="25"/>
      <c r="CL10711" s="5"/>
      <c r="DN10711" s="14"/>
      <c r="DO10711" s="14"/>
      <c r="DP10711" s="5"/>
      <c r="DQ10711" s="25"/>
      <c r="DR10711" s="25"/>
      <c r="DS10711" s="96"/>
      <c r="DT10711" s="83"/>
      <c r="DU10711" s="14"/>
      <c r="DX10711" s="83"/>
      <c r="DY10711" s="83"/>
      <c r="DZ10711" s="83"/>
      <c r="EA10711" s="83"/>
      <c r="EJ10711" s="54"/>
      <c r="EK10711" s="22"/>
      <c r="EL10711" s="24"/>
      <c r="EP10711" s="23"/>
      <c r="EQ10711" s="24"/>
      <c r="ER10711" s="22"/>
      <c r="ES10711" s="24"/>
      <c r="ET10711" s="24"/>
      <c r="EU10711" s="23"/>
      <c r="EV10711" s="26"/>
      <c r="EX10711" s="6"/>
      <c r="EY10711" s="24"/>
      <c r="EZ10711" s="109"/>
      <c r="FA10711" s="66"/>
      <c r="FB10711" s="5"/>
      <c r="FC10711" s="68"/>
      <c r="FD10711" s="67"/>
      <c r="FE10711" s="67"/>
      <c r="FF10711" s="64"/>
      <c r="FG10711" s="5"/>
      <c r="FH10711" s="69"/>
      <c r="FI10711" s="6"/>
      <c r="FJ10711" s="5"/>
      <c r="FK10711" s="25"/>
      <c r="FL10711" s="5"/>
    </row>
    <row r="10712" spans="40:168">
      <c r="AN10712" s="14"/>
      <c r="AO10712" s="14"/>
      <c r="AP10712" s="5"/>
      <c r="AQ10712" s="25"/>
      <c r="AR10712" s="25"/>
      <c r="AS10712" s="96"/>
      <c r="AT10712" s="83"/>
      <c r="AU10712" s="14"/>
      <c r="AX10712" s="83"/>
      <c r="AY10712" s="83"/>
      <c r="AZ10712" s="83"/>
      <c r="BA10712" s="83"/>
      <c r="BJ10712" s="54"/>
      <c r="BK10712" s="22"/>
      <c r="BL10712" s="24"/>
      <c r="BP10712" s="23"/>
      <c r="BQ10712" s="24"/>
      <c r="BR10712" s="22"/>
      <c r="BS10712" s="24"/>
      <c r="BT10712" s="24"/>
      <c r="BU10712" s="23"/>
      <c r="BV10712" s="26"/>
      <c r="BX10712" s="6"/>
      <c r="BY10712" s="24"/>
      <c r="BZ10712" s="109"/>
      <c r="CA10712" s="66"/>
      <c r="CB10712" s="5"/>
      <c r="CC10712" s="68"/>
      <c r="CD10712" s="67"/>
      <c r="CE10712" s="67"/>
      <c r="CF10712" s="64"/>
      <c r="CG10712" s="5"/>
      <c r="CH10712" s="69"/>
      <c r="CI10712" s="6"/>
      <c r="CJ10712" s="5"/>
      <c r="CK10712" s="25"/>
      <c r="CL10712" s="5"/>
      <c r="DN10712" s="14"/>
      <c r="DO10712" s="14"/>
      <c r="DP10712" s="5"/>
      <c r="DQ10712" s="25"/>
      <c r="DR10712" s="25"/>
      <c r="DS10712" s="96"/>
      <c r="DT10712" s="83"/>
      <c r="DU10712" s="14"/>
      <c r="DX10712" s="83"/>
      <c r="DY10712" s="83"/>
      <c r="DZ10712" s="83"/>
      <c r="EA10712" s="83"/>
      <c r="EJ10712" s="54"/>
      <c r="EK10712" s="22"/>
      <c r="EL10712" s="24"/>
      <c r="EP10712" s="23"/>
      <c r="EQ10712" s="24"/>
      <c r="ER10712" s="22"/>
      <c r="ES10712" s="24"/>
      <c r="ET10712" s="24"/>
      <c r="EU10712" s="23"/>
      <c r="EV10712" s="26"/>
      <c r="EX10712" s="6"/>
      <c r="EY10712" s="24"/>
      <c r="EZ10712" s="109"/>
      <c r="FA10712" s="66"/>
      <c r="FB10712" s="5"/>
      <c r="FC10712" s="68"/>
      <c r="FD10712" s="67"/>
      <c r="FE10712" s="67"/>
      <c r="FF10712" s="64"/>
      <c r="FG10712" s="5"/>
      <c r="FH10712" s="69"/>
      <c r="FI10712" s="6"/>
      <c r="FJ10712" s="5"/>
      <c r="FK10712" s="25"/>
      <c r="FL10712" s="5"/>
    </row>
    <row r="10713" spans="40:168">
      <c r="AN10713" s="14"/>
      <c r="AO10713" s="14"/>
      <c r="AP10713" s="5"/>
      <c r="AQ10713" s="25"/>
      <c r="AR10713" s="25"/>
      <c r="AS10713" s="96"/>
      <c r="AT10713" s="83"/>
      <c r="AU10713" s="14"/>
      <c r="AX10713" s="83"/>
      <c r="AY10713" s="83"/>
      <c r="AZ10713" s="83"/>
      <c r="BA10713" s="83"/>
      <c r="BJ10713" s="54"/>
      <c r="BK10713" s="22"/>
      <c r="BL10713" s="24"/>
      <c r="BP10713" s="23"/>
      <c r="BQ10713" s="24"/>
      <c r="BR10713" s="22"/>
      <c r="BS10713" s="24"/>
      <c r="BT10713" s="24"/>
      <c r="BU10713" s="23"/>
      <c r="BV10713" s="26"/>
      <c r="BX10713" s="6"/>
      <c r="BY10713" s="24"/>
      <c r="BZ10713" s="109"/>
      <c r="CA10713" s="66"/>
      <c r="CB10713" s="5"/>
      <c r="CC10713" s="68"/>
      <c r="CD10713" s="67"/>
      <c r="CE10713" s="67"/>
      <c r="CF10713" s="64"/>
      <c r="CG10713" s="5"/>
      <c r="CH10713" s="69"/>
      <c r="CI10713" s="6"/>
      <c r="CJ10713" s="5"/>
      <c r="CK10713" s="25"/>
      <c r="CL10713" s="5"/>
      <c r="DN10713" s="14"/>
      <c r="DO10713" s="14"/>
      <c r="DP10713" s="5"/>
      <c r="DQ10713" s="25"/>
      <c r="DR10713" s="25"/>
      <c r="DS10713" s="96"/>
      <c r="DT10713" s="83"/>
      <c r="DU10713" s="14"/>
      <c r="DX10713" s="83"/>
      <c r="DY10713" s="83"/>
      <c r="DZ10713" s="83"/>
      <c r="EA10713" s="83"/>
      <c r="EJ10713" s="54"/>
      <c r="EK10713" s="22"/>
      <c r="EL10713" s="24"/>
      <c r="EP10713" s="23"/>
      <c r="EQ10713" s="24"/>
      <c r="ER10713" s="22"/>
      <c r="ES10713" s="24"/>
      <c r="ET10713" s="24"/>
      <c r="EU10713" s="23"/>
      <c r="EV10713" s="26"/>
      <c r="EX10713" s="6"/>
      <c r="EY10713" s="24"/>
      <c r="EZ10713" s="109"/>
      <c r="FA10713" s="66"/>
      <c r="FB10713" s="5"/>
      <c r="FC10713" s="68"/>
      <c r="FD10713" s="67"/>
      <c r="FE10713" s="67"/>
      <c r="FF10713" s="64"/>
      <c r="FG10713" s="5"/>
      <c r="FH10713" s="69"/>
      <c r="FI10713" s="6"/>
      <c r="FJ10713" s="5"/>
      <c r="FK10713" s="25"/>
      <c r="FL10713" s="5"/>
    </row>
    <row r="10714" spans="40:168">
      <c r="AN10714" s="14"/>
      <c r="AO10714" s="14"/>
      <c r="AP10714" s="5"/>
      <c r="AQ10714" s="25"/>
      <c r="AR10714" s="25"/>
      <c r="AS10714" s="96"/>
      <c r="AT10714" s="83"/>
      <c r="AU10714" s="14"/>
      <c r="AX10714" s="83"/>
      <c r="AY10714" s="83"/>
      <c r="AZ10714" s="83"/>
      <c r="BA10714" s="83"/>
      <c r="BJ10714" s="54"/>
      <c r="BK10714" s="22"/>
      <c r="BL10714" s="24"/>
      <c r="BP10714" s="23"/>
      <c r="BQ10714" s="24"/>
      <c r="BR10714" s="22"/>
      <c r="BS10714" s="24"/>
      <c r="BT10714" s="24"/>
      <c r="BU10714" s="23"/>
      <c r="BV10714" s="26"/>
      <c r="BX10714" s="6"/>
      <c r="BY10714" s="24"/>
      <c r="BZ10714" s="109"/>
      <c r="CA10714" s="66"/>
      <c r="CB10714" s="5"/>
      <c r="CC10714" s="68"/>
      <c r="CD10714" s="67"/>
      <c r="CE10714" s="67"/>
      <c r="CF10714" s="64"/>
      <c r="CG10714" s="5"/>
      <c r="CH10714" s="69"/>
      <c r="CI10714" s="6"/>
      <c r="CJ10714" s="5"/>
      <c r="CK10714" s="25"/>
      <c r="CL10714" s="5"/>
      <c r="DN10714" s="14"/>
      <c r="DO10714" s="14"/>
      <c r="DP10714" s="5"/>
      <c r="DQ10714" s="25"/>
      <c r="DR10714" s="25"/>
      <c r="DS10714" s="96"/>
      <c r="DT10714" s="83"/>
      <c r="DU10714" s="14"/>
      <c r="DX10714" s="83"/>
      <c r="DY10714" s="83"/>
      <c r="DZ10714" s="83"/>
      <c r="EA10714" s="83"/>
      <c r="EJ10714" s="54"/>
      <c r="EK10714" s="22"/>
      <c r="EL10714" s="24"/>
      <c r="EP10714" s="23"/>
      <c r="EQ10714" s="24"/>
      <c r="ER10714" s="22"/>
      <c r="ES10714" s="24"/>
      <c r="ET10714" s="24"/>
      <c r="EU10714" s="23"/>
      <c r="EV10714" s="26"/>
      <c r="EX10714" s="6"/>
      <c r="EY10714" s="24"/>
      <c r="EZ10714" s="109"/>
      <c r="FA10714" s="66"/>
      <c r="FB10714" s="5"/>
      <c r="FC10714" s="68"/>
      <c r="FD10714" s="67"/>
      <c r="FE10714" s="67"/>
      <c r="FF10714" s="64"/>
      <c r="FG10714" s="5"/>
      <c r="FH10714" s="69"/>
      <c r="FI10714" s="6"/>
      <c r="FJ10714" s="5"/>
      <c r="FK10714" s="25"/>
      <c r="FL10714" s="5"/>
    </row>
    <row r="10715" spans="40:168">
      <c r="AN10715" s="14"/>
      <c r="AO10715" s="14"/>
      <c r="AP10715" s="5"/>
      <c r="AQ10715" s="25"/>
      <c r="AR10715" s="25"/>
      <c r="AS10715" s="96"/>
      <c r="AT10715" s="83"/>
      <c r="AU10715" s="14"/>
      <c r="AX10715" s="83"/>
      <c r="AY10715" s="83"/>
      <c r="AZ10715" s="83"/>
      <c r="BA10715" s="83"/>
      <c r="BJ10715" s="54"/>
      <c r="BK10715" s="22"/>
      <c r="BL10715" s="24"/>
      <c r="BP10715" s="23"/>
      <c r="BQ10715" s="24"/>
      <c r="BR10715" s="22"/>
      <c r="BS10715" s="24"/>
      <c r="BT10715" s="24"/>
      <c r="BU10715" s="23"/>
      <c r="BV10715" s="26"/>
      <c r="BX10715" s="6"/>
      <c r="BY10715" s="24"/>
      <c r="BZ10715" s="109"/>
      <c r="CA10715" s="66"/>
      <c r="CB10715" s="5"/>
      <c r="CC10715" s="68"/>
      <c r="CD10715" s="67"/>
      <c r="CE10715" s="67"/>
      <c r="CF10715" s="64"/>
      <c r="CG10715" s="5"/>
      <c r="CH10715" s="69"/>
      <c r="CI10715" s="6"/>
      <c r="CJ10715" s="5"/>
      <c r="CK10715" s="25"/>
      <c r="CL10715" s="5"/>
      <c r="DN10715" s="14"/>
      <c r="DO10715" s="14"/>
      <c r="DP10715" s="5"/>
      <c r="DQ10715" s="25"/>
      <c r="DR10715" s="25"/>
      <c r="DS10715" s="96"/>
      <c r="DT10715" s="83"/>
      <c r="DU10715" s="14"/>
      <c r="DX10715" s="83"/>
      <c r="DY10715" s="83"/>
      <c r="DZ10715" s="83"/>
      <c r="EA10715" s="83"/>
      <c r="EJ10715" s="54"/>
      <c r="EK10715" s="22"/>
      <c r="EL10715" s="24"/>
      <c r="EP10715" s="23"/>
      <c r="EQ10715" s="24"/>
      <c r="ER10715" s="22"/>
      <c r="ES10715" s="24"/>
      <c r="ET10715" s="24"/>
      <c r="EU10715" s="23"/>
      <c r="EV10715" s="26"/>
      <c r="EX10715" s="6"/>
      <c r="EY10715" s="24"/>
      <c r="EZ10715" s="109"/>
      <c r="FA10715" s="66"/>
      <c r="FB10715" s="5"/>
      <c r="FC10715" s="68"/>
      <c r="FD10715" s="67"/>
      <c r="FE10715" s="67"/>
      <c r="FF10715" s="64"/>
      <c r="FG10715" s="5"/>
      <c r="FH10715" s="69"/>
      <c r="FI10715" s="6"/>
      <c r="FJ10715" s="5"/>
      <c r="FK10715" s="25"/>
      <c r="FL10715" s="5"/>
    </row>
    <row r="10716" spans="40:168">
      <c r="AN10716" s="14"/>
      <c r="AO10716" s="14"/>
      <c r="AP10716" s="5"/>
      <c r="AQ10716" s="25"/>
      <c r="AR10716" s="25"/>
      <c r="AS10716" s="96"/>
      <c r="AT10716" s="83"/>
      <c r="AU10716" s="14"/>
      <c r="AX10716" s="83"/>
      <c r="AY10716" s="83"/>
      <c r="AZ10716" s="83"/>
      <c r="BA10716" s="83"/>
      <c r="BJ10716" s="54"/>
      <c r="BK10716" s="22"/>
      <c r="BL10716" s="24"/>
      <c r="BP10716" s="23"/>
      <c r="BQ10716" s="24"/>
      <c r="BR10716" s="22"/>
      <c r="BS10716" s="24"/>
      <c r="BT10716" s="24"/>
      <c r="BU10716" s="23"/>
      <c r="BV10716" s="26"/>
      <c r="BX10716" s="6"/>
      <c r="BY10716" s="24"/>
      <c r="BZ10716" s="109"/>
      <c r="CA10716" s="66"/>
      <c r="CB10716" s="5"/>
      <c r="CC10716" s="68"/>
      <c r="CD10716" s="67"/>
      <c r="CE10716" s="67"/>
      <c r="CF10716" s="64"/>
      <c r="CG10716" s="5"/>
      <c r="CH10716" s="69"/>
      <c r="CI10716" s="6"/>
      <c r="CJ10716" s="5"/>
      <c r="CK10716" s="25"/>
      <c r="CL10716" s="5"/>
      <c r="DN10716" s="14"/>
      <c r="DO10716" s="14"/>
      <c r="DP10716" s="5"/>
      <c r="DQ10716" s="25"/>
      <c r="DR10716" s="25"/>
      <c r="DS10716" s="96"/>
      <c r="DT10716" s="83"/>
      <c r="DU10716" s="14"/>
      <c r="DX10716" s="83"/>
      <c r="DY10716" s="83"/>
      <c r="DZ10716" s="83"/>
      <c r="EA10716" s="83"/>
      <c r="EJ10716" s="54"/>
      <c r="EK10716" s="22"/>
      <c r="EL10716" s="24"/>
      <c r="EP10716" s="23"/>
      <c r="EQ10716" s="24"/>
      <c r="ER10716" s="22"/>
      <c r="ES10716" s="24"/>
      <c r="ET10716" s="24"/>
      <c r="EU10716" s="23"/>
      <c r="EV10716" s="26"/>
      <c r="EX10716" s="6"/>
      <c r="EY10716" s="24"/>
      <c r="EZ10716" s="109"/>
      <c r="FA10716" s="66"/>
      <c r="FB10716" s="5"/>
      <c r="FC10716" s="68"/>
      <c r="FD10716" s="67"/>
      <c r="FE10716" s="67"/>
      <c r="FF10716" s="64"/>
      <c r="FG10716" s="5"/>
      <c r="FH10716" s="69"/>
      <c r="FI10716" s="6"/>
      <c r="FJ10716" s="5"/>
      <c r="FK10716" s="25"/>
      <c r="FL10716" s="5"/>
    </row>
    <row r="10717" spans="40:168">
      <c r="AN10717" s="14"/>
      <c r="AO10717" s="14"/>
      <c r="AP10717" s="5"/>
      <c r="AQ10717" s="25"/>
      <c r="AR10717" s="25"/>
      <c r="AS10717" s="96"/>
      <c r="AT10717" s="83"/>
      <c r="AU10717" s="14"/>
      <c r="AX10717" s="83"/>
      <c r="AY10717" s="83"/>
      <c r="AZ10717" s="83"/>
      <c r="BA10717" s="83"/>
      <c r="BJ10717" s="54"/>
      <c r="BK10717" s="22"/>
      <c r="BL10717" s="24"/>
      <c r="BP10717" s="23"/>
      <c r="BQ10717" s="24"/>
      <c r="BR10717" s="22"/>
      <c r="BS10717" s="24"/>
      <c r="BT10717" s="24"/>
      <c r="BU10717" s="23"/>
      <c r="BV10717" s="26"/>
      <c r="BX10717" s="6"/>
      <c r="BY10717" s="24"/>
      <c r="BZ10717" s="109"/>
      <c r="CA10717" s="66"/>
      <c r="CB10717" s="5"/>
      <c r="CC10717" s="68"/>
      <c r="CD10717" s="67"/>
      <c r="CE10717" s="67"/>
      <c r="CF10717" s="64"/>
      <c r="CG10717" s="5"/>
      <c r="CH10717" s="69"/>
      <c r="CI10717" s="6"/>
      <c r="CJ10717" s="5"/>
      <c r="CK10717" s="25"/>
      <c r="CL10717" s="5"/>
      <c r="DN10717" s="14"/>
      <c r="DO10717" s="14"/>
      <c r="DP10717" s="5"/>
      <c r="DQ10717" s="25"/>
      <c r="DR10717" s="25"/>
      <c r="DS10717" s="96"/>
      <c r="DT10717" s="83"/>
      <c r="DU10717" s="14"/>
      <c r="DX10717" s="83"/>
      <c r="DY10717" s="83"/>
      <c r="DZ10717" s="83"/>
      <c r="EA10717" s="83"/>
      <c r="EJ10717" s="54"/>
      <c r="EK10717" s="22"/>
      <c r="EL10717" s="24"/>
      <c r="EP10717" s="23"/>
      <c r="EQ10717" s="24"/>
      <c r="ER10717" s="22"/>
      <c r="ES10717" s="24"/>
      <c r="ET10717" s="24"/>
      <c r="EU10717" s="23"/>
      <c r="EV10717" s="26"/>
      <c r="EX10717" s="6"/>
      <c r="EY10717" s="24"/>
      <c r="EZ10717" s="109"/>
      <c r="FA10717" s="66"/>
      <c r="FB10717" s="5"/>
      <c r="FC10717" s="68"/>
      <c r="FD10717" s="67"/>
      <c r="FE10717" s="67"/>
      <c r="FF10717" s="64"/>
      <c r="FG10717" s="5"/>
      <c r="FH10717" s="69"/>
      <c r="FI10717" s="6"/>
      <c r="FJ10717" s="5"/>
      <c r="FK10717" s="25"/>
      <c r="FL10717" s="5"/>
    </row>
    <row r="10718" spans="40:168">
      <c r="AN10718" s="14"/>
      <c r="AO10718" s="14"/>
      <c r="AP10718" s="5"/>
      <c r="AQ10718" s="25"/>
      <c r="AR10718" s="25"/>
      <c r="AS10718" s="96"/>
      <c r="AT10718" s="83"/>
      <c r="AU10718" s="14"/>
      <c r="AX10718" s="83"/>
      <c r="AY10718" s="83"/>
      <c r="AZ10718" s="83"/>
      <c r="BA10718" s="83"/>
      <c r="BJ10718" s="54"/>
      <c r="BK10718" s="22"/>
      <c r="BL10718" s="24"/>
      <c r="BP10718" s="23"/>
      <c r="BQ10718" s="24"/>
      <c r="BR10718" s="22"/>
      <c r="BS10718" s="24"/>
      <c r="BT10718" s="24"/>
      <c r="BU10718" s="23"/>
      <c r="BV10718" s="26"/>
      <c r="BX10718" s="6"/>
      <c r="BY10718" s="24"/>
      <c r="BZ10718" s="109"/>
      <c r="CA10718" s="66"/>
      <c r="CB10718" s="5"/>
      <c r="CC10718" s="68"/>
      <c r="CD10718" s="67"/>
      <c r="CE10718" s="67"/>
      <c r="CF10718" s="64"/>
      <c r="CG10718" s="5"/>
      <c r="CH10718" s="69"/>
      <c r="CI10718" s="6"/>
      <c r="CJ10718" s="5"/>
      <c r="CK10718" s="25"/>
      <c r="CL10718" s="5"/>
      <c r="DN10718" s="14"/>
      <c r="DO10718" s="14"/>
      <c r="DP10718" s="5"/>
      <c r="DQ10718" s="25"/>
      <c r="DR10718" s="25"/>
      <c r="DS10718" s="96"/>
      <c r="DT10718" s="83"/>
      <c r="DU10718" s="14"/>
      <c r="DX10718" s="83"/>
      <c r="DY10718" s="83"/>
      <c r="DZ10718" s="83"/>
      <c r="EA10718" s="83"/>
      <c r="EJ10718" s="54"/>
      <c r="EK10718" s="22"/>
      <c r="EL10718" s="24"/>
      <c r="EP10718" s="23"/>
      <c r="EQ10718" s="24"/>
      <c r="ER10718" s="22"/>
      <c r="ES10718" s="24"/>
      <c r="ET10718" s="24"/>
      <c r="EU10718" s="23"/>
      <c r="EV10718" s="26"/>
      <c r="EX10718" s="6"/>
      <c r="EY10718" s="24"/>
      <c r="EZ10718" s="109"/>
      <c r="FA10718" s="66"/>
      <c r="FB10718" s="5"/>
      <c r="FC10718" s="68"/>
      <c r="FD10718" s="67"/>
      <c r="FE10718" s="67"/>
      <c r="FF10718" s="64"/>
      <c r="FG10718" s="5"/>
      <c r="FH10718" s="69"/>
      <c r="FI10718" s="6"/>
      <c r="FJ10718" s="5"/>
      <c r="FK10718" s="25"/>
      <c r="FL10718" s="5"/>
    </row>
    <row r="10719" spans="40:168">
      <c r="AN10719" s="14"/>
      <c r="AO10719" s="14"/>
      <c r="AP10719" s="5"/>
      <c r="AQ10719" s="25"/>
      <c r="AR10719" s="25"/>
      <c r="AS10719" s="96"/>
      <c r="AT10719" s="83"/>
      <c r="AU10719" s="14"/>
      <c r="AX10719" s="83"/>
      <c r="AY10719" s="83"/>
      <c r="AZ10719" s="83"/>
      <c r="BA10719" s="83"/>
      <c r="BJ10719" s="54"/>
      <c r="BK10719" s="22"/>
      <c r="BL10719" s="24"/>
      <c r="BP10719" s="23"/>
      <c r="BQ10719" s="24"/>
      <c r="BR10719" s="22"/>
      <c r="BS10719" s="24"/>
      <c r="BT10719" s="24"/>
      <c r="BU10719" s="23"/>
      <c r="BV10719" s="26"/>
      <c r="BX10719" s="6"/>
      <c r="BY10719" s="24"/>
      <c r="BZ10719" s="109"/>
      <c r="CA10719" s="66"/>
      <c r="CB10719" s="5"/>
      <c r="CC10719" s="68"/>
      <c r="CD10719" s="67"/>
      <c r="CE10719" s="67"/>
      <c r="CF10719" s="64"/>
      <c r="CG10719" s="5"/>
      <c r="CH10719" s="69"/>
      <c r="CI10719" s="6"/>
      <c r="CJ10719" s="5"/>
      <c r="CK10719" s="25"/>
      <c r="CL10719" s="5"/>
      <c r="DN10719" s="14"/>
      <c r="DO10719" s="14"/>
      <c r="DP10719" s="5"/>
      <c r="DQ10719" s="25"/>
      <c r="DR10719" s="25"/>
      <c r="DS10719" s="96"/>
      <c r="DT10719" s="83"/>
      <c r="DU10719" s="14"/>
      <c r="DX10719" s="83"/>
      <c r="DY10719" s="83"/>
      <c r="DZ10719" s="83"/>
      <c r="EA10719" s="83"/>
      <c r="EJ10719" s="54"/>
      <c r="EK10719" s="22"/>
      <c r="EL10719" s="24"/>
      <c r="EP10719" s="23"/>
      <c r="EQ10719" s="24"/>
      <c r="ER10719" s="22"/>
      <c r="ES10719" s="24"/>
      <c r="ET10719" s="24"/>
      <c r="EU10719" s="23"/>
      <c r="EV10719" s="26"/>
      <c r="EX10719" s="6"/>
      <c r="EY10719" s="24"/>
      <c r="EZ10719" s="109"/>
      <c r="FA10719" s="66"/>
      <c r="FB10719" s="5"/>
      <c r="FC10719" s="68"/>
      <c r="FD10719" s="67"/>
      <c r="FE10719" s="67"/>
      <c r="FF10719" s="64"/>
      <c r="FG10719" s="5"/>
      <c r="FH10719" s="69"/>
      <c r="FI10719" s="6"/>
      <c r="FJ10719" s="5"/>
      <c r="FK10719" s="25"/>
      <c r="FL10719" s="5"/>
    </row>
    <row r="10720" spans="40:168">
      <c r="AN10720" s="14"/>
      <c r="AO10720" s="14"/>
      <c r="AP10720" s="5"/>
      <c r="AQ10720" s="25"/>
      <c r="AR10720" s="25"/>
      <c r="AS10720" s="96"/>
      <c r="AT10720" s="83"/>
      <c r="AU10720" s="14"/>
      <c r="AX10720" s="83"/>
      <c r="AY10720" s="83"/>
      <c r="AZ10720" s="83"/>
      <c r="BA10720" s="83"/>
      <c r="BJ10720" s="54"/>
      <c r="BK10720" s="22"/>
      <c r="BL10720" s="24"/>
      <c r="BP10720" s="23"/>
      <c r="BQ10720" s="24"/>
      <c r="BR10720" s="22"/>
      <c r="BS10720" s="24"/>
      <c r="BT10720" s="24"/>
      <c r="BU10720" s="23"/>
      <c r="BV10720" s="26"/>
      <c r="BX10720" s="6"/>
      <c r="BY10720" s="24"/>
      <c r="BZ10720" s="109"/>
      <c r="CA10720" s="66"/>
      <c r="CB10720" s="5"/>
      <c r="CC10720" s="68"/>
      <c r="CD10720" s="67"/>
      <c r="CE10720" s="67"/>
      <c r="CF10720" s="64"/>
      <c r="CG10720" s="5"/>
      <c r="CH10720" s="69"/>
      <c r="CI10720" s="6"/>
      <c r="CJ10720" s="5"/>
      <c r="CK10720" s="25"/>
      <c r="CL10720" s="5"/>
      <c r="DN10720" s="14"/>
      <c r="DO10720" s="14"/>
      <c r="DP10720" s="5"/>
      <c r="DQ10720" s="25"/>
      <c r="DR10720" s="25"/>
      <c r="DS10720" s="96"/>
      <c r="DT10720" s="83"/>
      <c r="DU10720" s="14"/>
      <c r="DX10720" s="83"/>
      <c r="DY10720" s="83"/>
      <c r="DZ10720" s="83"/>
      <c r="EA10720" s="83"/>
      <c r="EJ10720" s="54"/>
      <c r="EK10720" s="22"/>
      <c r="EL10720" s="24"/>
      <c r="EP10720" s="23"/>
      <c r="EQ10720" s="24"/>
      <c r="ER10720" s="22"/>
      <c r="ES10720" s="24"/>
      <c r="ET10720" s="24"/>
      <c r="EU10720" s="23"/>
      <c r="EV10720" s="26"/>
      <c r="EX10720" s="6"/>
      <c r="EY10720" s="24"/>
      <c r="EZ10720" s="109"/>
      <c r="FA10720" s="66"/>
      <c r="FB10720" s="5"/>
      <c r="FC10720" s="68"/>
      <c r="FD10720" s="67"/>
      <c r="FE10720" s="67"/>
      <c r="FF10720" s="64"/>
      <c r="FG10720" s="5"/>
      <c r="FH10720" s="69"/>
      <c r="FI10720" s="6"/>
      <c r="FJ10720" s="5"/>
      <c r="FK10720" s="25"/>
      <c r="FL10720" s="5"/>
    </row>
    <row r="10721" spans="40:168">
      <c r="AN10721" s="14"/>
      <c r="AO10721" s="14"/>
      <c r="AP10721" s="5"/>
      <c r="AQ10721" s="25"/>
      <c r="AR10721" s="25"/>
      <c r="AS10721" s="96"/>
      <c r="AT10721" s="83"/>
      <c r="AU10721" s="14"/>
      <c r="AX10721" s="83"/>
      <c r="AY10721" s="83"/>
      <c r="AZ10721" s="83"/>
      <c r="BA10721" s="83"/>
      <c r="BJ10721" s="54"/>
      <c r="BK10721" s="22"/>
      <c r="BL10721" s="24"/>
      <c r="BP10721" s="23"/>
      <c r="BQ10721" s="24"/>
      <c r="BR10721" s="22"/>
      <c r="BS10721" s="24"/>
      <c r="BT10721" s="24"/>
      <c r="BU10721" s="23"/>
      <c r="BV10721" s="26"/>
      <c r="BX10721" s="6"/>
      <c r="BY10721" s="24"/>
      <c r="BZ10721" s="109"/>
      <c r="CA10721" s="66"/>
      <c r="CB10721" s="5"/>
      <c r="CC10721" s="68"/>
      <c r="CD10721" s="67"/>
      <c r="CE10721" s="67"/>
      <c r="CF10721" s="64"/>
      <c r="CG10721" s="5"/>
      <c r="CH10721" s="69"/>
      <c r="CI10721" s="6"/>
      <c r="CJ10721" s="5"/>
      <c r="CK10721" s="25"/>
      <c r="CL10721" s="5"/>
      <c r="DN10721" s="14"/>
      <c r="DO10721" s="14"/>
      <c r="DP10721" s="5"/>
      <c r="DQ10721" s="25"/>
      <c r="DR10721" s="25"/>
      <c r="DS10721" s="96"/>
      <c r="DT10721" s="83"/>
      <c r="DU10721" s="14"/>
      <c r="DX10721" s="83"/>
      <c r="DY10721" s="83"/>
      <c r="DZ10721" s="83"/>
      <c r="EA10721" s="83"/>
      <c r="EJ10721" s="54"/>
      <c r="EK10721" s="22"/>
      <c r="EL10721" s="24"/>
      <c r="EP10721" s="23"/>
      <c r="EQ10721" s="24"/>
      <c r="ER10721" s="22"/>
      <c r="ES10721" s="24"/>
      <c r="ET10721" s="24"/>
      <c r="EU10721" s="23"/>
      <c r="EV10721" s="26"/>
      <c r="EX10721" s="6"/>
      <c r="EY10721" s="24"/>
      <c r="EZ10721" s="109"/>
      <c r="FA10721" s="66"/>
      <c r="FB10721" s="5"/>
      <c r="FC10721" s="68"/>
      <c r="FD10721" s="67"/>
      <c r="FE10721" s="67"/>
      <c r="FF10721" s="64"/>
      <c r="FG10721" s="5"/>
      <c r="FH10721" s="69"/>
      <c r="FI10721" s="6"/>
      <c r="FJ10721" s="5"/>
      <c r="FK10721" s="25"/>
      <c r="FL10721" s="5"/>
    </row>
    <row r="10722" spans="40:168">
      <c r="AN10722" s="14"/>
      <c r="AO10722" s="14"/>
      <c r="AP10722" s="5"/>
      <c r="AQ10722" s="25"/>
      <c r="AR10722" s="25"/>
      <c r="AS10722" s="96"/>
      <c r="AT10722" s="83"/>
      <c r="AU10722" s="14"/>
      <c r="AX10722" s="83"/>
      <c r="AY10722" s="83"/>
      <c r="AZ10722" s="83"/>
      <c r="BA10722" s="83"/>
      <c r="BJ10722" s="54"/>
      <c r="BK10722" s="22"/>
      <c r="BL10722" s="24"/>
      <c r="BP10722" s="23"/>
      <c r="BQ10722" s="24"/>
      <c r="BR10722" s="22"/>
      <c r="BS10722" s="24"/>
      <c r="BT10722" s="24"/>
      <c r="BU10722" s="23"/>
      <c r="BV10722" s="26"/>
      <c r="BX10722" s="6"/>
      <c r="BY10722" s="24"/>
      <c r="BZ10722" s="109"/>
      <c r="CA10722" s="66"/>
      <c r="CB10722" s="5"/>
      <c r="CC10722" s="68"/>
      <c r="CD10722" s="67"/>
      <c r="CE10722" s="67"/>
      <c r="CF10722" s="64"/>
      <c r="CG10722" s="5"/>
      <c r="CH10722" s="69"/>
      <c r="CI10722" s="6"/>
      <c r="CJ10722" s="5"/>
      <c r="CK10722" s="25"/>
      <c r="CL10722" s="5"/>
      <c r="DN10722" s="14"/>
      <c r="DO10722" s="14"/>
      <c r="DP10722" s="5"/>
      <c r="DQ10722" s="25"/>
      <c r="DR10722" s="25"/>
      <c r="DS10722" s="96"/>
      <c r="DT10722" s="83"/>
      <c r="DU10722" s="14"/>
      <c r="DX10722" s="83"/>
      <c r="DY10722" s="83"/>
      <c r="DZ10722" s="83"/>
      <c r="EA10722" s="83"/>
      <c r="EJ10722" s="54"/>
      <c r="EK10722" s="22"/>
      <c r="EL10722" s="24"/>
      <c r="EP10722" s="23"/>
      <c r="EQ10722" s="24"/>
      <c r="ER10722" s="22"/>
      <c r="ES10722" s="24"/>
      <c r="ET10722" s="24"/>
      <c r="EU10722" s="23"/>
      <c r="EV10722" s="26"/>
      <c r="EX10722" s="6"/>
      <c r="EY10722" s="24"/>
      <c r="EZ10722" s="109"/>
      <c r="FA10722" s="66"/>
      <c r="FB10722" s="5"/>
      <c r="FC10722" s="68"/>
      <c r="FD10722" s="67"/>
      <c r="FE10722" s="67"/>
      <c r="FF10722" s="64"/>
      <c r="FG10722" s="5"/>
      <c r="FH10722" s="69"/>
      <c r="FI10722" s="6"/>
      <c r="FJ10722" s="5"/>
      <c r="FK10722" s="25"/>
      <c r="FL10722" s="5"/>
    </row>
    <row r="10723" spans="40:168">
      <c r="AN10723" s="14"/>
      <c r="AO10723" s="14"/>
      <c r="AP10723" s="5"/>
      <c r="AQ10723" s="25"/>
      <c r="AR10723" s="25"/>
      <c r="AS10723" s="96"/>
      <c r="AT10723" s="83"/>
      <c r="AU10723" s="14"/>
      <c r="AX10723" s="83"/>
      <c r="AY10723" s="83"/>
      <c r="AZ10723" s="83"/>
      <c r="BA10723" s="83"/>
      <c r="BJ10723" s="54"/>
      <c r="BK10723" s="22"/>
      <c r="BL10723" s="24"/>
      <c r="BP10723" s="23"/>
      <c r="BQ10723" s="24"/>
      <c r="BR10723" s="22"/>
      <c r="BS10723" s="24"/>
      <c r="BT10723" s="24"/>
      <c r="BU10723" s="23"/>
      <c r="BV10723" s="26"/>
      <c r="BX10723" s="6"/>
      <c r="BY10723" s="24"/>
      <c r="BZ10723" s="109"/>
      <c r="CA10723" s="66"/>
      <c r="CB10723" s="5"/>
      <c r="CC10723" s="68"/>
      <c r="CD10723" s="67"/>
      <c r="CE10723" s="67"/>
      <c r="CF10723" s="64"/>
      <c r="CG10723" s="5"/>
      <c r="CH10723" s="69"/>
      <c r="CI10723" s="6"/>
      <c r="CJ10723" s="5"/>
      <c r="CK10723" s="25"/>
      <c r="CL10723" s="5"/>
      <c r="DN10723" s="14"/>
      <c r="DO10723" s="14"/>
      <c r="DP10723" s="5"/>
      <c r="DQ10723" s="25"/>
      <c r="DR10723" s="25"/>
      <c r="DS10723" s="96"/>
      <c r="DT10723" s="83"/>
      <c r="DU10723" s="14"/>
      <c r="DX10723" s="83"/>
      <c r="DY10723" s="83"/>
      <c r="DZ10723" s="83"/>
      <c r="EA10723" s="83"/>
      <c r="EJ10723" s="54"/>
      <c r="EK10723" s="22"/>
      <c r="EL10723" s="24"/>
      <c r="EP10723" s="23"/>
      <c r="EQ10723" s="24"/>
      <c r="ER10723" s="22"/>
      <c r="ES10723" s="24"/>
      <c r="ET10723" s="24"/>
      <c r="EU10723" s="23"/>
      <c r="EV10723" s="26"/>
      <c r="EX10723" s="6"/>
      <c r="EY10723" s="24"/>
      <c r="EZ10723" s="109"/>
      <c r="FA10723" s="66"/>
      <c r="FB10723" s="5"/>
      <c r="FC10723" s="68"/>
      <c r="FD10723" s="67"/>
      <c r="FE10723" s="67"/>
      <c r="FF10723" s="64"/>
      <c r="FG10723" s="5"/>
      <c r="FH10723" s="69"/>
      <c r="FI10723" s="6"/>
      <c r="FJ10723" s="5"/>
      <c r="FK10723" s="25"/>
      <c r="FL10723" s="5"/>
    </row>
    <row r="10724" spans="40:168">
      <c r="AN10724" s="14"/>
      <c r="AO10724" s="14"/>
      <c r="AP10724" s="5"/>
      <c r="AQ10724" s="25"/>
      <c r="AR10724" s="25"/>
      <c r="AS10724" s="96"/>
      <c r="AT10724" s="83"/>
      <c r="AU10724" s="14"/>
      <c r="AX10724" s="83"/>
      <c r="AY10724" s="83"/>
      <c r="AZ10724" s="83"/>
      <c r="BA10724" s="83"/>
      <c r="BJ10724" s="54"/>
      <c r="BK10724" s="22"/>
      <c r="BL10724" s="24"/>
      <c r="BP10724" s="23"/>
      <c r="BQ10724" s="24"/>
      <c r="BR10724" s="22"/>
      <c r="BS10724" s="24"/>
      <c r="BT10724" s="24"/>
      <c r="BU10724" s="23"/>
      <c r="BV10724" s="26"/>
      <c r="BX10724" s="6"/>
      <c r="BY10724" s="24"/>
      <c r="BZ10724" s="109"/>
      <c r="CA10724" s="66"/>
      <c r="CB10724" s="5"/>
      <c r="CC10724" s="68"/>
      <c r="CD10724" s="67"/>
      <c r="CE10724" s="67"/>
      <c r="CF10724" s="64"/>
      <c r="CG10724" s="5"/>
      <c r="CH10724" s="69"/>
      <c r="CI10724" s="6"/>
      <c r="CJ10724" s="5"/>
      <c r="CK10724" s="25"/>
      <c r="CL10724" s="5"/>
      <c r="DN10724" s="14"/>
      <c r="DO10724" s="14"/>
      <c r="DP10724" s="5"/>
      <c r="DQ10724" s="25"/>
      <c r="DR10724" s="25"/>
      <c r="DS10724" s="96"/>
      <c r="DT10724" s="83"/>
      <c r="DU10724" s="14"/>
      <c r="DX10724" s="83"/>
      <c r="DY10724" s="83"/>
      <c r="DZ10724" s="83"/>
      <c r="EA10724" s="83"/>
      <c r="EJ10724" s="54"/>
      <c r="EK10724" s="22"/>
      <c r="EL10724" s="24"/>
      <c r="EP10724" s="23"/>
      <c r="EQ10724" s="24"/>
      <c r="ER10724" s="22"/>
      <c r="ES10724" s="24"/>
      <c r="ET10724" s="24"/>
      <c r="EU10724" s="23"/>
      <c r="EV10724" s="26"/>
      <c r="EX10724" s="6"/>
      <c r="EY10724" s="24"/>
      <c r="EZ10724" s="109"/>
      <c r="FA10724" s="66"/>
      <c r="FB10724" s="5"/>
      <c r="FC10724" s="68"/>
      <c r="FD10724" s="67"/>
      <c r="FE10724" s="67"/>
      <c r="FF10724" s="64"/>
      <c r="FG10724" s="5"/>
      <c r="FH10724" s="69"/>
      <c r="FI10724" s="6"/>
      <c r="FJ10724" s="5"/>
      <c r="FK10724" s="25"/>
      <c r="FL10724" s="5"/>
    </row>
    <row r="10725" spans="40:168">
      <c r="AN10725" s="14"/>
      <c r="AO10725" s="14"/>
      <c r="AP10725" s="5"/>
      <c r="AQ10725" s="25"/>
      <c r="AR10725" s="25"/>
      <c r="AS10725" s="96"/>
      <c r="AT10725" s="83"/>
      <c r="AU10725" s="14"/>
      <c r="AX10725" s="83"/>
      <c r="AY10725" s="83"/>
      <c r="AZ10725" s="83"/>
      <c r="BA10725" s="83"/>
      <c r="BJ10725" s="54"/>
      <c r="BK10725" s="22"/>
      <c r="BL10725" s="24"/>
      <c r="BP10725" s="23"/>
      <c r="BQ10725" s="24"/>
      <c r="BR10725" s="22"/>
      <c r="BS10725" s="24"/>
      <c r="BT10725" s="24"/>
      <c r="BU10725" s="23"/>
      <c r="BV10725" s="26"/>
      <c r="BX10725" s="6"/>
      <c r="BY10725" s="24"/>
      <c r="BZ10725" s="109"/>
      <c r="CA10725" s="66"/>
      <c r="CB10725" s="5"/>
      <c r="CC10725" s="68"/>
      <c r="CD10725" s="67"/>
      <c r="CE10725" s="67"/>
      <c r="CF10725" s="64"/>
      <c r="CG10725" s="5"/>
      <c r="CH10725" s="69"/>
      <c r="CI10725" s="6"/>
      <c r="CJ10725" s="5"/>
      <c r="CK10725" s="25"/>
      <c r="CL10725" s="5"/>
      <c r="DN10725" s="14"/>
      <c r="DO10725" s="14"/>
      <c r="DP10725" s="5"/>
      <c r="DQ10725" s="25"/>
      <c r="DR10725" s="25"/>
      <c r="DS10725" s="96"/>
      <c r="DT10725" s="83"/>
      <c r="DU10725" s="14"/>
      <c r="DX10725" s="83"/>
      <c r="DY10725" s="83"/>
      <c r="DZ10725" s="83"/>
      <c r="EA10725" s="83"/>
      <c r="EJ10725" s="54"/>
      <c r="EK10725" s="22"/>
      <c r="EL10725" s="24"/>
      <c r="EP10725" s="23"/>
      <c r="EQ10725" s="24"/>
      <c r="ER10725" s="22"/>
      <c r="ES10725" s="24"/>
      <c r="ET10725" s="24"/>
      <c r="EU10725" s="23"/>
      <c r="EV10725" s="26"/>
      <c r="EX10725" s="6"/>
      <c r="EY10725" s="24"/>
      <c r="EZ10725" s="109"/>
      <c r="FA10725" s="66"/>
      <c r="FB10725" s="5"/>
      <c r="FC10725" s="68"/>
      <c r="FD10725" s="67"/>
      <c r="FE10725" s="67"/>
      <c r="FF10725" s="64"/>
      <c r="FG10725" s="5"/>
      <c r="FH10725" s="69"/>
      <c r="FI10725" s="6"/>
      <c r="FJ10725" s="5"/>
      <c r="FK10725" s="25"/>
      <c r="FL10725" s="5"/>
    </row>
    <row r="10726" spans="40:168">
      <c r="AN10726" s="14"/>
      <c r="AO10726" s="14"/>
      <c r="AP10726" s="5"/>
      <c r="AQ10726" s="25"/>
      <c r="AR10726" s="25"/>
      <c r="AS10726" s="96"/>
      <c r="AT10726" s="83"/>
      <c r="AU10726" s="14"/>
      <c r="AX10726" s="83"/>
      <c r="AY10726" s="83"/>
      <c r="AZ10726" s="83"/>
      <c r="BA10726" s="83"/>
      <c r="BJ10726" s="54"/>
      <c r="BK10726" s="22"/>
      <c r="BL10726" s="24"/>
      <c r="BP10726" s="23"/>
      <c r="BQ10726" s="24"/>
      <c r="BR10726" s="22"/>
      <c r="BS10726" s="24"/>
      <c r="BT10726" s="24"/>
      <c r="BU10726" s="23"/>
      <c r="BV10726" s="26"/>
      <c r="BX10726" s="6"/>
      <c r="BY10726" s="24"/>
      <c r="BZ10726" s="109"/>
      <c r="CA10726" s="66"/>
      <c r="CB10726" s="5"/>
      <c r="CC10726" s="68"/>
      <c r="CD10726" s="67"/>
      <c r="CE10726" s="67"/>
      <c r="CF10726" s="64"/>
      <c r="CG10726" s="5"/>
      <c r="CH10726" s="69"/>
      <c r="CI10726" s="6"/>
      <c r="CJ10726" s="5"/>
      <c r="CK10726" s="25"/>
      <c r="CL10726" s="5"/>
      <c r="DN10726" s="14"/>
      <c r="DO10726" s="14"/>
      <c r="DP10726" s="5"/>
      <c r="DQ10726" s="25"/>
      <c r="DR10726" s="25"/>
      <c r="DS10726" s="96"/>
      <c r="DT10726" s="83"/>
      <c r="DU10726" s="14"/>
      <c r="DX10726" s="83"/>
      <c r="DY10726" s="83"/>
      <c r="DZ10726" s="83"/>
      <c r="EA10726" s="83"/>
      <c r="EJ10726" s="54"/>
      <c r="EK10726" s="22"/>
      <c r="EL10726" s="24"/>
      <c r="EP10726" s="23"/>
      <c r="EQ10726" s="24"/>
      <c r="ER10726" s="22"/>
      <c r="ES10726" s="24"/>
      <c r="ET10726" s="24"/>
      <c r="EU10726" s="23"/>
      <c r="EV10726" s="26"/>
      <c r="EX10726" s="6"/>
      <c r="EY10726" s="24"/>
      <c r="EZ10726" s="109"/>
      <c r="FA10726" s="66"/>
      <c r="FB10726" s="5"/>
      <c r="FC10726" s="68"/>
      <c r="FD10726" s="67"/>
      <c r="FE10726" s="67"/>
      <c r="FF10726" s="64"/>
      <c r="FG10726" s="5"/>
      <c r="FH10726" s="69"/>
      <c r="FI10726" s="6"/>
      <c r="FJ10726" s="5"/>
      <c r="FK10726" s="25"/>
      <c r="FL10726" s="5"/>
    </row>
    <row r="10727" spans="40:168">
      <c r="AN10727" s="14"/>
      <c r="AO10727" s="14"/>
      <c r="AP10727" s="5"/>
      <c r="AQ10727" s="25"/>
      <c r="AR10727" s="25"/>
      <c r="AS10727" s="96"/>
      <c r="AT10727" s="83"/>
      <c r="AU10727" s="14"/>
      <c r="AX10727" s="83"/>
      <c r="AY10727" s="83"/>
      <c r="AZ10727" s="83"/>
      <c r="BA10727" s="83"/>
      <c r="BJ10727" s="54"/>
      <c r="BK10727" s="22"/>
      <c r="BL10727" s="24"/>
      <c r="BP10727" s="23"/>
      <c r="BQ10727" s="24"/>
      <c r="BR10727" s="22"/>
      <c r="BS10727" s="24"/>
      <c r="BT10727" s="24"/>
      <c r="BU10727" s="23"/>
      <c r="BV10727" s="26"/>
      <c r="BX10727" s="6"/>
      <c r="BY10727" s="24"/>
      <c r="BZ10727" s="109"/>
      <c r="CA10727" s="66"/>
      <c r="CB10727" s="5"/>
      <c r="CC10727" s="68"/>
      <c r="CD10727" s="67"/>
      <c r="CE10727" s="67"/>
      <c r="CF10727" s="64"/>
      <c r="CG10727" s="5"/>
      <c r="CH10727" s="69"/>
      <c r="CI10727" s="6"/>
      <c r="CJ10727" s="5"/>
      <c r="CK10727" s="25"/>
      <c r="CL10727" s="5"/>
      <c r="DN10727" s="14"/>
      <c r="DO10727" s="14"/>
      <c r="DP10727" s="5"/>
      <c r="DQ10727" s="25"/>
      <c r="DR10727" s="25"/>
      <c r="DS10727" s="96"/>
      <c r="DT10727" s="83"/>
      <c r="DU10727" s="14"/>
      <c r="DX10727" s="83"/>
      <c r="DY10727" s="83"/>
      <c r="DZ10727" s="83"/>
      <c r="EA10727" s="83"/>
      <c r="EJ10727" s="54"/>
      <c r="EK10727" s="22"/>
      <c r="EL10727" s="24"/>
      <c r="EP10727" s="23"/>
      <c r="EQ10727" s="24"/>
      <c r="ER10727" s="22"/>
      <c r="ES10727" s="24"/>
      <c r="ET10727" s="24"/>
      <c r="EU10727" s="23"/>
      <c r="EV10727" s="26"/>
      <c r="EX10727" s="6"/>
      <c r="EY10727" s="24"/>
      <c r="EZ10727" s="109"/>
      <c r="FA10727" s="66"/>
      <c r="FB10727" s="5"/>
      <c r="FC10727" s="68"/>
      <c r="FD10727" s="67"/>
      <c r="FE10727" s="67"/>
      <c r="FF10727" s="64"/>
      <c r="FG10727" s="5"/>
      <c r="FH10727" s="69"/>
      <c r="FI10727" s="6"/>
      <c r="FJ10727" s="5"/>
      <c r="FK10727" s="25"/>
      <c r="FL10727" s="5"/>
    </row>
    <row r="10728" spans="40:168">
      <c r="AN10728" s="14"/>
      <c r="AO10728" s="14"/>
      <c r="AP10728" s="5"/>
      <c r="AQ10728" s="25"/>
      <c r="AR10728" s="25"/>
      <c r="AS10728" s="96"/>
      <c r="AT10728" s="83"/>
      <c r="AU10728" s="14"/>
      <c r="AX10728" s="83"/>
      <c r="AY10728" s="83"/>
      <c r="AZ10728" s="83"/>
      <c r="BA10728" s="83"/>
      <c r="BJ10728" s="54"/>
      <c r="BK10728" s="22"/>
      <c r="BL10728" s="24"/>
      <c r="BP10728" s="23"/>
      <c r="BQ10728" s="24"/>
      <c r="BR10728" s="22"/>
      <c r="BS10728" s="24"/>
      <c r="BT10728" s="24"/>
      <c r="BU10728" s="23"/>
      <c r="BV10728" s="26"/>
      <c r="BX10728" s="6"/>
      <c r="BY10728" s="24"/>
      <c r="BZ10728" s="109"/>
      <c r="CA10728" s="66"/>
      <c r="CB10728" s="5"/>
      <c r="CC10728" s="68"/>
      <c r="CD10728" s="67"/>
      <c r="CE10728" s="67"/>
      <c r="CF10728" s="64"/>
      <c r="CG10728" s="5"/>
      <c r="CH10728" s="69"/>
      <c r="CI10728" s="6"/>
      <c r="CJ10728" s="5"/>
      <c r="CK10728" s="25"/>
      <c r="CL10728" s="5"/>
      <c r="DN10728" s="14"/>
      <c r="DO10728" s="14"/>
      <c r="DP10728" s="5"/>
      <c r="DQ10728" s="25"/>
      <c r="DR10728" s="25"/>
      <c r="DS10728" s="96"/>
      <c r="DT10728" s="83"/>
      <c r="DU10728" s="14"/>
      <c r="DX10728" s="83"/>
      <c r="DY10728" s="83"/>
      <c r="DZ10728" s="83"/>
      <c r="EA10728" s="83"/>
      <c r="EJ10728" s="54"/>
      <c r="EK10728" s="22"/>
      <c r="EL10728" s="24"/>
      <c r="EP10728" s="23"/>
      <c r="EQ10728" s="24"/>
      <c r="ER10728" s="22"/>
      <c r="ES10728" s="24"/>
      <c r="ET10728" s="24"/>
      <c r="EU10728" s="23"/>
      <c r="EV10728" s="26"/>
      <c r="EX10728" s="6"/>
      <c r="EY10728" s="24"/>
      <c r="EZ10728" s="109"/>
      <c r="FA10728" s="66"/>
      <c r="FB10728" s="5"/>
      <c r="FC10728" s="68"/>
      <c r="FD10728" s="67"/>
      <c r="FE10728" s="67"/>
      <c r="FF10728" s="64"/>
      <c r="FG10728" s="5"/>
      <c r="FH10728" s="69"/>
      <c r="FI10728" s="6"/>
      <c r="FJ10728" s="5"/>
      <c r="FK10728" s="25"/>
      <c r="FL10728" s="5"/>
    </row>
    <row r="10729" spans="40:168">
      <c r="AN10729" s="14"/>
      <c r="AO10729" s="14"/>
      <c r="AP10729" s="5"/>
      <c r="AQ10729" s="25"/>
      <c r="AR10729" s="25"/>
      <c r="AS10729" s="96"/>
      <c r="AT10729" s="83"/>
      <c r="AU10729" s="14"/>
      <c r="AX10729" s="83"/>
      <c r="AY10729" s="83"/>
      <c r="AZ10729" s="83"/>
      <c r="BA10729" s="83"/>
      <c r="BJ10729" s="54"/>
      <c r="BK10729" s="22"/>
      <c r="BL10729" s="24"/>
      <c r="BP10729" s="23"/>
      <c r="BQ10729" s="24"/>
      <c r="BR10729" s="22"/>
      <c r="BS10729" s="24"/>
      <c r="BT10729" s="24"/>
      <c r="BU10729" s="23"/>
      <c r="BV10729" s="26"/>
      <c r="BX10729" s="6"/>
      <c r="BY10729" s="24"/>
      <c r="BZ10729" s="109"/>
      <c r="CA10729" s="66"/>
      <c r="CB10729" s="5"/>
      <c r="CC10729" s="68"/>
      <c r="CD10729" s="67"/>
      <c r="CE10729" s="67"/>
      <c r="CF10729" s="64"/>
      <c r="CG10729" s="5"/>
      <c r="CH10729" s="69"/>
      <c r="CI10729" s="6"/>
      <c r="CJ10729" s="5"/>
      <c r="CK10729" s="25"/>
      <c r="CL10729" s="5"/>
      <c r="DN10729" s="14"/>
      <c r="DO10729" s="14"/>
      <c r="DP10729" s="5"/>
      <c r="DQ10729" s="25"/>
      <c r="DR10729" s="25"/>
      <c r="DS10729" s="96"/>
      <c r="DT10729" s="83"/>
      <c r="DU10729" s="14"/>
      <c r="DX10729" s="83"/>
      <c r="DY10729" s="83"/>
      <c r="DZ10729" s="83"/>
      <c r="EA10729" s="83"/>
      <c r="EJ10729" s="54"/>
      <c r="EK10729" s="22"/>
      <c r="EL10729" s="24"/>
      <c r="EP10729" s="23"/>
      <c r="EQ10729" s="24"/>
      <c r="ER10729" s="22"/>
      <c r="ES10729" s="24"/>
      <c r="ET10729" s="24"/>
      <c r="EU10729" s="23"/>
      <c r="EV10729" s="26"/>
      <c r="EX10729" s="6"/>
      <c r="EY10729" s="24"/>
      <c r="EZ10729" s="109"/>
      <c r="FA10729" s="66"/>
      <c r="FB10729" s="5"/>
      <c r="FC10729" s="68"/>
      <c r="FD10729" s="67"/>
      <c r="FE10729" s="67"/>
      <c r="FF10729" s="64"/>
      <c r="FG10729" s="5"/>
      <c r="FH10729" s="69"/>
      <c r="FI10729" s="6"/>
      <c r="FJ10729" s="5"/>
      <c r="FK10729" s="25"/>
      <c r="FL10729" s="5"/>
    </row>
    <row r="10730" spans="40:168">
      <c r="AN10730" s="14"/>
      <c r="AO10730" s="14"/>
      <c r="AP10730" s="5"/>
      <c r="AQ10730" s="25"/>
      <c r="AR10730" s="25"/>
      <c r="AS10730" s="96"/>
      <c r="AT10730" s="83"/>
      <c r="AU10730" s="14"/>
      <c r="AX10730" s="83"/>
      <c r="AY10730" s="83"/>
      <c r="AZ10730" s="83"/>
      <c r="BA10730" s="83"/>
      <c r="BJ10730" s="54"/>
      <c r="BK10730" s="22"/>
      <c r="BL10730" s="24"/>
      <c r="BP10730" s="23"/>
      <c r="BQ10730" s="24"/>
      <c r="BR10730" s="22"/>
      <c r="BS10730" s="24"/>
      <c r="BT10730" s="24"/>
      <c r="BU10730" s="23"/>
      <c r="BV10730" s="26"/>
      <c r="BX10730" s="6"/>
      <c r="BY10730" s="24"/>
      <c r="BZ10730" s="109"/>
      <c r="CA10730" s="66"/>
      <c r="CB10730" s="5"/>
      <c r="CC10730" s="68"/>
      <c r="CD10730" s="67"/>
      <c r="CE10730" s="67"/>
      <c r="CF10730" s="64"/>
      <c r="CG10730" s="5"/>
      <c r="CH10730" s="69"/>
      <c r="CI10730" s="6"/>
      <c r="CJ10730" s="5"/>
      <c r="CK10730" s="25"/>
      <c r="CL10730" s="5"/>
      <c r="DN10730" s="14"/>
      <c r="DO10730" s="14"/>
      <c r="DP10730" s="5"/>
      <c r="DQ10730" s="25"/>
      <c r="DR10730" s="25"/>
      <c r="DS10730" s="96"/>
      <c r="DT10730" s="83"/>
      <c r="DU10730" s="14"/>
      <c r="DX10730" s="83"/>
      <c r="DY10730" s="83"/>
      <c r="DZ10730" s="83"/>
      <c r="EA10730" s="83"/>
      <c r="EJ10730" s="54"/>
      <c r="EK10730" s="22"/>
      <c r="EL10730" s="24"/>
      <c r="EP10730" s="23"/>
      <c r="EQ10730" s="24"/>
      <c r="ER10730" s="22"/>
      <c r="ES10730" s="24"/>
      <c r="ET10730" s="24"/>
      <c r="EU10730" s="23"/>
      <c r="EV10730" s="26"/>
      <c r="EX10730" s="6"/>
      <c r="EY10730" s="24"/>
      <c r="EZ10730" s="109"/>
      <c r="FA10730" s="66"/>
      <c r="FB10730" s="5"/>
      <c r="FC10730" s="68"/>
      <c r="FD10730" s="67"/>
      <c r="FE10730" s="67"/>
      <c r="FF10730" s="64"/>
      <c r="FG10730" s="5"/>
      <c r="FH10730" s="69"/>
      <c r="FI10730" s="6"/>
      <c r="FJ10730" s="5"/>
      <c r="FK10730" s="25"/>
      <c r="FL10730" s="5"/>
    </row>
    <row r="10731" spans="40:168">
      <c r="AN10731" s="14"/>
      <c r="AO10731" s="14"/>
      <c r="AP10731" s="5"/>
      <c r="AQ10731" s="25"/>
      <c r="AR10731" s="25"/>
      <c r="AS10731" s="96"/>
      <c r="AT10731" s="83"/>
      <c r="AU10731" s="14"/>
      <c r="AX10731" s="83"/>
      <c r="AY10731" s="83"/>
      <c r="AZ10731" s="83"/>
      <c r="BA10731" s="83"/>
      <c r="BJ10731" s="54"/>
      <c r="BK10731" s="22"/>
      <c r="BL10731" s="24"/>
      <c r="BP10731" s="23"/>
      <c r="BQ10731" s="24"/>
      <c r="BR10731" s="22"/>
      <c r="BS10731" s="24"/>
      <c r="BT10731" s="24"/>
      <c r="BU10731" s="23"/>
      <c r="BV10731" s="26"/>
      <c r="BX10731" s="6"/>
      <c r="BY10731" s="24"/>
      <c r="BZ10731" s="109"/>
      <c r="CA10731" s="66"/>
      <c r="CB10731" s="5"/>
      <c r="CC10731" s="68"/>
      <c r="CD10731" s="67"/>
      <c r="CE10731" s="67"/>
      <c r="CF10731" s="64"/>
      <c r="CG10731" s="5"/>
      <c r="CH10731" s="69"/>
      <c r="CI10731" s="6"/>
      <c r="CJ10731" s="5"/>
      <c r="CK10731" s="25"/>
      <c r="CL10731" s="5"/>
      <c r="DN10731" s="14"/>
      <c r="DO10731" s="14"/>
      <c r="DP10731" s="5"/>
      <c r="DQ10731" s="25"/>
      <c r="DR10731" s="25"/>
      <c r="DS10731" s="96"/>
      <c r="DT10731" s="83"/>
      <c r="DU10731" s="14"/>
      <c r="DX10731" s="83"/>
      <c r="DY10731" s="83"/>
      <c r="DZ10731" s="83"/>
      <c r="EA10731" s="83"/>
      <c r="EJ10731" s="54"/>
      <c r="EK10731" s="22"/>
      <c r="EL10731" s="24"/>
      <c r="EP10731" s="23"/>
      <c r="EQ10731" s="24"/>
      <c r="ER10731" s="22"/>
      <c r="ES10731" s="24"/>
      <c r="ET10731" s="24"/>
      <c r="EU10731" s="23"/>
      <c r="EV10731" s="26"/>
      <c r="EX10731" s="6"/>
      <c r="EY10731" s="24"/>
      <c r="EZ10731" s="109"/>
      <c r="FA10731" s="66"/>
      <c r="FB10731" s="5"/>
      <c r="FC10731" s="68"/>
      <c r="FD10731" s="67"/>
      <c r="FE10731" s="67"/>
      <c r="FF10731" s="64"/>
      <c r="FG10731" s="5"/>
      <c r="FH10731" s="69"/>
      <c r="FI10731" s="6"/>
      <c r="FJ10731" s="5"/>
      <c r="FK10731" s="25"/>
      <c r="FL10731" s="5"/>
    </row>
    <row r="10732" spans="40:168">
      <c r="AN10732" s="14"/>
      <c r="AO10732" s="14"/>
      <c r="AP10732" s="5"/>
      <c r="AQ10732" s="25"/>
      <c r="AR10732" s="25"/>
      <c r="AS10732" s="96"/>
      <c r="AT10732" s="83"/>
      <c r="AU10732" s="14"/>
      <c r="AX10732" s="83"/>
      <c r="AY10732" s="83"/>
      <c r="AZ10732" s="83"/>
      <c r="BA10732" s="83"/>
      <c r="BJ10732" s="54"/>
      <c r="BK10732" s="22"/>
      <c r="BL10732" s="24"/>
      <c r="BP10732" s="23"/>
      <c r="BQ10732" s="24"/>
      <c r="BR10732" s="22"/>
      <c r="BS10732" s="24"/>
      <c r="BT10732" s="24"/>
      <c r="BU10732" s="23"/>
      <c r="BV10732" s="26"/>
      <c r="BX10732" s="6"/>
      <c r="BY10732" s="24"/>
      <c r="BZ10732" s="109"/>
      <c r="CA10732" s="66"/>
      <c r="CB10732" s="5"/>
      <c r="CC10732" s="68"/>
      <c r="CD10732" s="67"/>
      <c r="CE10732" s="67"/>
      <c r="CF10732" s="64"/>
      <c r="CG10732" s="5"/>
      <c r="CH10732" s="69"/>
      <c r="CI10732" s="6"/>
      <c r="CJ10732" s="5"/>
      <c r="CK10732" s="25"/>
      <c r="CL10732" s="5"/>
      <c r="DN10732" s="14"/>
      <c r="DO10732" s="14"/>
      <c r="DP10732" s="5"/>
      <c r="DQ10732" s="25"/>
      <c r="DR10732" s="25"/>
      <c r="DS10732" s="96"/>
      <c r="DT10732" s="83"/>
      <c r="DU10732" s="14"/>
      <c r="DX10732" s="83"/>
      <c r="DY10732" s="83"/>
      <c r="DZ10732" s="83"/>
      <c r="EA10732" s="83"/>
      <c r="EJ10732" s="54"/>
      <c r="EK10732" s="22"/>
      <c r="EL10732" s="24"/>
      <c r="EP10732" s="23"/>
      <c r="EQ10732" s="24"/>
      <c r="ER10732" s="22"/>
      <c r="ES10732" s="24"/>
      <c r="ET10732" s="24"/>
      <c r="EU10732" s="23"/>
      <c r="EV10732" s="26"/>
      <c r="EX10732" s="6"/>
      <c r="EY10732" s="24"/>
      <c r="EZ10732" s="109"/>
      <c r="FA10732" s="66"/>
      <c r="FB10732" s="5"/>
      <c r="FC10732" s="68"/>
      <c r="FD10732" s="67"/>
      <c r="FE10732" s="67"/>
      <c r="FF10732" s="64"/>
      <c r="FG10732" s="5"/>
      <c r="FH10732" s="69"/>
      <c r="FI10732" s="6"/>
      <c r="FJ10732" s="5"/>
      <c r="FK10732" s="25"/>
      <c r="FL10732" s="5"/>
    </row>
    <row r="10733" spans="40:168">
      <c r="AN10733" s="14"/>
      <c r="AO10733" s="14"/>
      <c r="AP10733" s="5"/>
      <c r="AQ10733" s="25"/>
      <c r="AR10733" s="25"/>
      <c r="AS10733" s="96"/>
      <c r="AT10733" s="83"/>
      <c r="AU10733" s="14"/>
      <c r="AX10733" s="83"/>
      <c r="AY10733" s="83"/>
      <c r="AZ10733" s="83"/>
      <c r="BA10733" s="83"/>
      <c r="BJ10733" s="54"/>
      <c r="BK10733" s="22"/>
      <c r="BL10733" s="24"/>
      <c r="BP10733" s="23"/>
      <c r="BQ10733" s="24"/>
      <c r="BR10733" s="22"/>
      <c r="BS10733" s="24"/>
      <c r="BT10733" s="24"/>
      <c r="BU10733" s="23"/>
      <c r="BV10733" s="26"/>
      <c r="BX10733" s="6"/>
      <c r="BY10733" s="24"/>
      <c r="BZ10733" s="109"/>
      <c r="CA10733" s="66"/>
      <c r="CB10733" s="5"/>
      <c r="CC10733" s="68"/>
      <c r="CD10733" s="67"/>
      <c r="CE10733" s="67"/>
      <c r="CF10733" s="64"/>
      <c r="CG10733" s="5"/>
      <c r="CH10733" s="69"/>
      <c r="CI10733" s="6"/>
      <c r="CJ10733" s="5"/>
      <c r="CK10733" s="25"/>
      <c r="CL10733" s="5"/>
      <c r="DN10733" s="14"/>
      <c r="DO10733" s="14"/>
      <c r="DP10733" s="5"/>
      <c r="DQ10733" s="25"/>
      <c r="DR10733" s="25"/>
      <c r="DS10733" s="96"/>
      <c r="DT10733" s="83"/>
      <c r="DU10733" s="14"/>
      <c r="DX10733" s="83"/>
      <c r="DY10733" s="83"/>
      <c r="DZ10733" s="83"/>
      <c r="EA10733" s="83"/>
      <c r="EJ10733" s="54"/>
      <c r="EK10733" s="22"/>
      <c r="EL10733" s="24"/>
      <c r="EP10733" s="23"/>
      <c r="EQ10733" s="24"/>
      <c r="ER10733" s="22"/>
      <c r="ES10733" s="24"/>
      <c r="ET10733" s="24"/>
      <c r="EU10733" s="23"/>
      <c r="EV10733" s="26"/>
      <c r="EX10733" s="6"/>
      <c r="EY10733" s="24"/>
      <c r="EZ10733" s="109"/>
      <c r="FA10733" s="66"/>
      <c r="FB10733" s="5"/>
      <c r="FC10733" s="68"/>
      <c r="FD10733" s="67"/>
      <c r="FE10733" s="67"/>
      <c r="FF10733" s="64"/>
      <c r="FG10733" s="5"/>
      <c r="FH10733" s="69"/>
      <c r="FI10733" s="6"/>
      <c r="FJ10733" s="5"/>
      <c r="FK10733" s="25"/>
      <c r="FL10733" s="5"/>
    </row>
    <row r="10734" spans="40:168">
      <c r="AN10734" s="14"/>
      <c r="AO10734" s="14"/>
      <c r="AP10734" s="5"/>
      <c r="AQ10734" s="25"/>
      <c r="AR10734" s="25"/>
      <c r="AS10734" s="96"/>
      <c r="AT10734" s="83"/>
      <c r="AU10734" s="14"/>
      <c r="AX10734" s="83"/>
      <c r="AY10734" s="83"/>
      <c r="AZ10734" s="83"/>
      <c r="BA10734" s="83"/>
      <c r="BJ10734" s="54"/>
      <c r="BK10734" s="22"/>
      <c r="BL10734" s="24"/>
      <c r="BP10734" s="23"/>
      <c r="BQ10734" s="24"/>
      <c r="BR10734" s="22"/>
      <c r="BS10734" s="24"/>
      <c r="BT10734" s="24"/>
      <c r="BU10734" s="23"/>
      <c r="BV10734" s="26"/>
      <c r="BX10734" s="6"/>
      <c r="BY10734" s="24"/>
      <c r="BZ10734" s="109"/>
      <c r="CA10734" s="66"/>
      <c r="CB10734" s="5"/>
      <c r="CC10734" s="68"/>
      <c r="CD10734" s="67"/>
      <c r="CE10734" s="67"/>
      <c r="CF10734" s="64"/>
      <c r="CG10734" s="5"/>
      <c r="CH10734" s="69"/>
      <c r="CI10734" s="6"/>
      <c r="CJ10734" s="5"/>
      <c r="CK10734" s="25"/>
      <c r="CL10734" s="5"/>
      <c r="DN10734" s="14"/>
      <c r="DO10734" s="14"/>
      <c r="DP10734" s="5"/>
      <c r="DQ10734" s="25"/>
      <c r="DR10734" s="25"/>
      <c r="DS10734" s="96"/>
      <c r="DT10734" s="83"/>
      <c r="DU10734" s="14"/>
      <c r="DX10734" s="83"/>
      <c r="DY10734" s="83"/>
      <c r="DZ10734" s="83"/>
      <c r="EA10734" s="83"/>
      <c r="EJ10734" s="54"/>
      <c r="EK10734" s="22"/>
      <c r="EL10734" s="24"/>
      <c r="EP10734" s="23"/>
      <c r="EQ10734" s="24"/>
      <c r="ER10734" s="22"/>
      <c r="ES10734" s="24"/>
      <c r="ET10734" s="24"/>
      <c r="EU10734" s="23"/>
      <c r="EV10734" s="26"/>
      <c r="EX10734" s="6"/>
      <c r="EY10734" s="24"/>
      <c r="EZ10734" s="109"/>
      <c r="FA10734" s="66"/>
      <c r="FB10734" s="5"/>
      <c r="FC10734" s="68"/>
      <c r="FD10734" s="67"/>
      <c r="FE10734" s="67"/>
      <c r="FF10734" s="64"/>
      <c r="FG10734" s="5"/>
      <c r="FH10734" s="69"/>
      <c r="FI10734" s="6"/>
      <c r="FJ10734" s="5"/>
      <c r="FK10734" s="25"/>
      <c r="FL10734" s="5"/>
    </row>
    <row r="10735" spans="40:168">
      <c r="AN10735" s="14"/>
      <c r="AO10735" s="14"/>
      <c r="AP10735" s="5"/>
      <c r="AQ10735" s="25"/>
      <c r="AR10735" s="25"/>
      <c r="AS10735" s="96"/>
      <c r="AT10735" s="83"/>
      <c r="AU10735" s="14"/>
      <c r="AX10735" s="83"/>
      <c r="AY10735" s="83"/>
      <c r="AZ10735" s="83"/>
      <c r="BA10735" s="83"/>
      <c r="BJ10735" s="54"/>
      <c r="BK10735" s="22"/>
      <c r="BL10735" s="24"/>
      <c r="BP10735" s="23"/>
      <c r="BQ10735" s="24"/>
      <c r="BR10735" s="22"/>
      <c r="BS10735" s="24"/>
      <c r="BT10735" s="24"/>
      <c r="BU10735" s="23"/>
      <c r="BV10735" s="26"/>
      <c r="BX10735" s="6"/>
      <c r="BY10735" s="24"/>
      <c r="BZ10735" s="109"/>
      <c r="CA10735" s="66"/>
      <c r="CB10735" s="5"/>
      <c r="CC10735" s="68"/>
      <c r="CD10735" s="67"/>
      <c r="CE10735" s="67"/>
      <c r="CF10735" s="64"/>
      <c r="CG10735" s="5"/>
      <c r="CH10735" s="69"/>
      <c r="CI10735" s="6"/>
      <c r="CJ10735" s="5"/>
      <c r="CK10735" s="25"/>
      <c r="CL10735" s="5"/>
      <c r="DN10735" s="14"/>
      <c r="DO10735" s="14"/>
      <c r="DP10735" s="5"/>
      <c r="DQ10735" s="25"/>
      <c r="DR10735" s="25"/>
      <c r="DS10735" s="96"/>
      <c r="DT10735" s="83"/>
      <c r="DU10735" s="14"/>
      <c r="DX10735" s="83"/>
      <c r="DY10735" s="83"/>
      <c r="DZ10735" s="83"/>
      <c r="EA10735" s="83"/>
      <c r="EJ10735" s="54"/>
      <c r="EK10735" s="22"/>
      <c r="EL10735" s="24"/>
      <c r="EP10735" s="23"/>
      <c r="EQ10735" s="24"/>
      <c r="ER10735" s="22"/>
      <c r="ES10735" s="24"/>
      <c r="ET10735" s="24"/>
      <c r="EU10735" s="23"/>
      <c r="EV10735" s="26"/>
      <c r="EX10735" s="6"/>
      <c r="EY10735" s="24"/>
      <c r="EZ10735" s="109"/>
      <c r="FA10735" s="66"/>
      <c r="FB10735" s="5"/>
      <c r="FC10735" s="68"/>
      <c r="FD10735" s="67"/>
      <c r="FE10735" s="67"/>
      <c r="FF10735" s="64"/>
      <c r="FG10735" s="5"/>
      <c r="FH10735" s="69"/>
      <c r="FI10735" s="6"/>
      <c r="FJ10735" s="5"/>
      <c r="FK10735" s="25"/>
      <c r="FL10735" s="5"/>
    </row>
    <row r="10736" spans="40:168">
      <c r="AN10736" s="14"/>
      <c r="AO10736" s="14"/>
      <c r="AP10736" s="5"/>
      <c r="AQ10736" s="25"/>
      <c r="AR10736" s="25"/>
      <c r="AS10736" s="96"/>
      <c r="AT10736" s="83"/>
      <c r="AU10736" s="14"/>
      <c r="AX10736" s="83"/>
      <c r="AY10736" s="83"/>
      <c r="AZ10736" s="83"/>
      <c r="BA10736" s="83"/>
      <c r="BJ10736" s="54"/>
      <c r="BK10736" s="22"/>
      <c r="BL10736" s="24"/>
      <c r="BP10736" s="23"/>
      <c r="BQ10736" s="24"/>
      <c r="BR10736" s="22"/>
      <c r="BS10736" s="24"/>
      <c r="BT10736" s="24"/>
      <c r="BU10736" s="23"/>
      <c r="BV10736" s="26"/>
      <c r="BX10736" s="6"/>
      <c r="BY10736" s="24"/>
      <c r="BZ10736" s="109"/>
      <c r="CA10736" s="66"/>
      <c r="CB10736" s="5"/>
      <c r="CC10736" s="68"/>
      <c r="CD10736" s="67"/>
      <c r="CE10736" s="67"/>
      <c r="CF10736" s="64"/>
      <c r="CG10736" s="5"/>
      <c r="CH10736" s="69"/>
      <c r="CI10736" s="6"/>
      <c r="CJ10736" s="5"/>
      <c r="CK10736" s="25"/>
      <c r="CL10736" s="5"/>
      <c r="DN10736" s="14"/>
      <c r="DO10736" s="14"/>
      <c r="DP10736" s="5"/>
      <c r="DQ10736" s="25"/>
      <c r="DR10736" s="25"/>
      <c r="DS10736" s="96"/>
      <c r="DT10736" s="83"/>
      <c r="DU10736" s="14"/>
      <c r="DX10736" s="83"/>
      <c r="DY10736" s="83"/>
      <c r="DZ10736" s="83"/>
      <c r="EA10736" s="83"/>
      <c r="EJ10736" s="54"/>
      <c r="EK10736" s="22"/>
      <c r="EL10736" s="24"/>
      <c r="EP10736" s="23"/>
      <c r="EQ10736" s="24"/>
      <c r="ER10736" s="22"/>
      <c r="ES10736" s="24"/>
      <c r="ET10736" s="24"/>
      <c r="EU10736" s="23"/>
      <c r="EV10736" s="26"/>
      <c r="EX10736" s="6"/>
      <c r="EY10736" s="24"/>
      <c r="EZ10736" s="109"/>
      <c r="FA10736" s="66"/>
      <c r="FB10736" s="5"/>
      <c r="FC10736" s="68"/>
      <c r="FD10736" s="67"/>
      <c r="FE10736" s="67"/>
      <c r="FF10736" s="64"/>
      <c r="FG10736" s="5"/>
      <c r="FH10736" s="69"/>
      <c r="FI10736" s="6"/>
      <c r="FJ10736" s="5"/>
      <c r="FK10736" s="25"/>
      <c r="FL10736" s="5"/>
    </row>
    <row r="10737" spans="40:168">
      <c r="AN10737" s="14"/>
      <c r="AO10737" s="14"/>
      <c r="AP10737" s="5"/>
      <c r="AQ10737" s="25"/>
      <c r="AR10737" s="25"/>
      <c r="AS10737" s="96"/>
      <c r="AT10737" s="83"/>
      <c r="AU10737" s="14"/>
      <c r="AX10737" s="83"/>
      <c r="AY10737" s="83"/>
      <c r="AZ10737" s="83"/>
      <c r="BA10737" s="83"/>
      <c r="BJ10737" s="54"/>
      <c r="BK10737" s="22"/>
      <c r="BL10737" s="24"/>
      <c r="BP10737" s="23"/>
      <c r="BQ10737" s="24"/>
      <c r="BR10737" s="22"/>
      <c r="BS10737" s="24"/>
      <c r="BT10737" s="24"/>
      <c r="BU10737" s="23"/>
      <c r="BV10737" s="26"/>
      <c r="BX10737" s="6"/>
      <c r="BY10737" s="24"/>
      <c r="BZ10737" s="109"/>
      <c r="CA10737" s="66"/>
      <c r="CB10737" s="5"/>
      <c r="CC10737" s="68"/>
      <c r="CD10737" s="67"/>
      <c r="CE10737" s="67"/>
      <c r="CF10737" s="64"/>
      <c r="CG10737" s="5"/>
      <c r="CH10737" s="69"/>
      <c r="CI10737" s="6"/>
      <c r="CJ10737" s="5"/>
      <c r="CK10737" s="25"/>
      <c r="CL10737" s="5"/>
      <c r="DN10737" s="14"/>
      <c r="DO10737" s="14"/>
      <c r="DP10737" s="5"/>
      <c r="DQ10737" s="25"/>
      <c r="DR10737" s="25"/>
      <c r="DS10737" s="96"/>
      <c r="DT10737" s="83"/>
      <c r="DU10737" s="14"/>
      <c r="DX10737" s="83"/>
      <c r="DY10737" s="83"/>
      <c r="DZ10737" s="83"/>
      <c r="EA10737" s="83"/>
      <c r="EJ10737" s="54"/>
      <c r="EK10737" s="22"/>
      <c r="EL10737" s="24"/>
      <c r="EP10737" s="23"/>
      <c r="EQ10737" s="24"/>
      <c r="ER10737" s="22"/>
      <c r="ES10737" s="24"/>
      <c r="ET10737" s="24"/>
      <c r="EU10737" s="23"/>
      <c r="EV10737" s="26"/>
      <c r="EX10737" s="6"/>
      <c r="EY10737" s="24"/>
      <c r="EZ10737" s="109"/>
      <c r="FA10737" s="66"/>
      <c r="FB10737" s="5"/>
      <c r="FC10737" s="68"/>
      <c r="FD10737" s="67"/>
      <c r="FE10737" s="67"/>
      <c r="FF10737" s="64"/>
      <c r="FG10737" s="5"/>
      <c r="FH10737" s="69"/>
      <c r="FI10737" s="6"/>
      <c r="FJ10737" s="5"/>
      <c r="FK10737" s="25"/>
      <c r="FL10737" s="5"/>
    </row>
    <row r="10738" spans="40:168">
      <c r="AN10738" s="14"/>
      <c r="AO10738" s="14"/>
      <c r="AP10738" s="5"/>
      <c r="AQ10738" s="25"/>
      <c r="AR10738" s="25"/>
      <c r="AS10738" s="96"/>
      <c r="AT10738" s="83"/>
      <c r="AU10738" s="14"/>
      <c r="AX10738" s="83"/>
      <c r="AY10738" s="83"/>
      <c r="AZ10738" s="83"/>
      <c r="BA10738" s="83"/>
      <c r="BJ10738" s="54"/>
      <c r="BK10738" s="22"/>
      <c r="BL10738" s="24"/>
      <c r="BP10738" s="23"/>
      <c r="BQ10738" s="24"/>
      <c r="BR10738" s="22"/>
      <c r="BS10738" s="24"/>
      <c r="BT10738" s="24"/>
      <c r="BU10738" s="23"/>
      <c r="BV10738" s="26"/>
      <c r="BX10738" s="6"/>
      <c r="BY10738" s="24"/>
      <c r="BZ10738" s="109"/>
      <c r="CA10738" s="66"/>
      <c r="CB10738" s="5"/>
      <c r="CC10738" s="68"/>
      <c r="CD10738" s="67"/>
      <c r="CE10738" s="67"/>
      <c r="CF10738" s="64"/>
      <c r="CG10738" s="5"/>
      <c r="CH10738" s="69"/>
      <c r="CI10738" s="6"/>
      <c r="CJ10738" s="5"/>
      <c r="CK10738" s="25"/>
      <c r="CL10738" s="5"/>
      <c r="DN10738" s="14"/>
      <c r="DO10738" s="14"/>
      <c r="DP10738" s="5"/>
      <c r="DQ10738" s="25"/>
      <c r="DR10738" s="25"/>
      <c r="DS10738" s="96"/>
      <c r="DT10738" s="83"/>
      <c r="DU10738" s="14"/>
      <c r="DX10738" s="83"/>
      <c r="DY10738" s="83"/>
      <c r="DZ10738" s="83"/>
      <c r="EA10738" s="83"/>
      <c r="EJ10738" s="54"/>
      <c r="EK10738" s="22"/>
      <c r="EL10738" s="24"/>
      <c r="EP10738" s="23"/>
      <c r="EQ10738" s="24"/>
      <c r="ER10738" s="22"/>
      <c r="ES10738" s="24"/>
      <c r="ET10738" s="24"/>
      <c r="EU10738" s="23"/>
      <c r="EV10738" s="26"/>
      <c r="EX10738" s="6"/>
      <c r="EY10738" s="24"/>
      <c r="EZ10738" s="109"/>
      <c r="FA10738" s="66"/>
      <c r="FB10738" s="5"/>
      <c r="FC10738" s="68"/>
      <c r="FD10738" s="67"/>
      <c r="FE10738" s="67"/>
      <c r="FF10738" s="64"/>
      <c r="FG10738" s="5"/>
      <c r="FH10738" s="69"/>
      <c r="FI10738" s="6"/>
      <c r="FJ10738" s="5"/>
      <c r="FK10738" s="25"/>
      <c r="FL10738" s="5"/>
    </row>
    <row r="10739" spans="40:168">
      <c r="AN10739" s="14"/>
      <c r="AO10739" s="14"/>
      <c r="AP10739" s="5"/>
      <c r="AQ10739" s="25"/>
      <c r="AR10739" s="25"/>
      <c r="AS10739" s="96"/>
      <c r="AT10739" s="83"/>
      <c r="AU10739" s="14"/>
      <c r="AX10739" s="83"/>
      <c r="AY10739" s="83"/>
      <c r="AZ10739" s="83"/>
      <c r="BA10739" s="83"/>
      <c r="BJ10739" s="54"/>
      <c r="BK10739" s="22"/>
      <c r="BL10739" s="24"/>
      <c r="BP10739" s="23"/>
      <c r="BQ10739" s="24"/>
      <c r="BR10739" s="22"/>
      <c r="BS10739" s="24"/>
      <c r="BT10739" s="24"/>
      <c r="BU10739" s="23"/>
      <c r="BV10739" s="26"/>
      <c r="BX10739" s="6"/>
      <c r="BY10739" s="24"/>
      <c r="BZ10739" s="109"/>
      <c r="CA10739" s="66"/>
      <c r="CB10739" s="5"/>
      <c r="CC10739" s="68"/>
      <c r="CD10739" s="67"/>
      <c r="CE10739" s="67"/>
      <c r="CF10739" s="64"/>
      <c r="CG10739" s="5"/>
      <c r="CH10739" s="69"/>
      <c r="CI10739" s="6"/>
      <c r="CJ10739" s="5"/>
      <c r="CK10739" s="25"/>
      <c r="CL10739" s="5"/>
      <c r="DN10739" s="14"/>
      <c r="DO10739" s="14"/>
      <c r="DP10739" s="5"/>
      <c r="DQ10739" s="25"/>
      <c r="DR10739" s="25"/>
      <c r="DS10739" s="96"/>
      <c r="DT10739" s="83"/>
      <c r="DU10739" s="14"/>
      <c r="DX10739" s="83"/>
      <c r="DY10739" s="83"/>
      <c r="DZ10739" s="83"/>
      <c r="EA10739" s="83"/>
      <c r="EJ10739" s="54"/>
      <c r="EK10739" s="22"/>
      <c r="EL10739" s="24"/>
      <c r="EP10739" s="23"/>
      <c r="EQ10739" s="24"/>
      <c r="ER10739" s="22"/>
      <c r="ES10739" s="24"/>
      <c r="ET10739" s="24"/>
      <c r="EU10739" s="23"/>
      <c r="EV10739" s="26"/>
      <c r="EX10739" s="6"/>
      <c r="EY10739" s="24"/>
      <c r="EZ10739" s="109"/>
      <c r="FA10739" s="66"/>
      <c r="FB10739" s="5"/>
      <c r="FC10739" s="68"/>
      <c r="FD10739" s="67"/>
      <c r="FE10739" s="67"/>
      <c r="FF10739" s="64"/>
      <c r="FG10739" s="5"/>
      <c r="FH10739" s="69"/>
      <c r="FI10739" s="6"/>
      <c r="FJ10739" s="5"/>
      <c r="FK10739" s="25"/>
      <c r="FL10739" s="5"/>
    </row>
    <row r="10740" spans="40:168">
      <c r="AN10740" s="14"/>
      <c r="AO10740" s="14"/>
      <c r="AP10740" s="5"/>
      <c r="AQ10740" s="25"/>
      <c r="AR10740" s="25"/>
      <c r="AS10740" s="96"/>
      <c r="AT10740" s="83"/>
      <c r="AU10740" s="14"/>
      <c r="AX10740" s="83"/>
      <c r="AY10740" s="83"/>
      <c r="AZ10740" s="83"/>
      <c r="BA10740" s="83"/>
      <c r="BJ10740" s="54"/>
      <c r="BK10740" s="22"/>
      <c r="BL10740" s="24"/>
      <c r="BP10740" s="23"/>
      <c r="BQ10740" s="24"/>
      <c r="BR10740" s="22"/>
      <c r="BS10740" s="24"/>
      <c r="BT10740" s="24"/>
      <c r="BU10740" s="23"/>
      <c r="BV10740" s="26"/>
      <c r="BX10740" s="6"/>
      <c r="BY10740" s="24"/>
      <c r="BZ10740" s="109"/>
      <c r="CA10740" s="66"/>
      <c r="CB10740" s="5"/>
      <c r="CC10740" s="68"/>
      <c r="CD10740" s="67"/>
      <c r="CE10740" s="67"/>
      <c r="CF10740" s="64"/>
      <c r="CG10740" s="5"/>
      <c r="CH10740" s="69"/>
      <c r="CI10740" s="6"/>
      <c r="CJ10740" s="5"/>
      <c r="CK10740" s="25"/>
      <c r="CL10740" s="5"/>
      <c r="DN10740" s="14"/>
      <c r="DO10740" s="14"/>
      <c r="DP10740" s="5"/>
      <c r="DQ10740" s="25"/>
      <c r="DR10740" s="25"/>
      <c r="DS10740" s="96"/>
      <c r="DT10740" s="83"/>
      <c r="DU10740" s="14"/>
      <c r="DX10740" s="83"/>
      <c r="DY10740" s="83"/>
      <c r="DZ10740" s="83"/>
      <c r="EA10740" s="83"/>
      <c r="EJ10740" s="54"/>
      <c r="EK10740" s="22"/>
      <c r="EL10740" s="24"/>
      <c r="EP10740" s="23"/>
      <c r="EQ10740" s="24"/>
      <c r="ER10740" s="22"/>
      <c r="ES10740" s="24"/>
      <c r="ET10740" s="24"/>
      <c r="EU10740" s="23"/>
      <c r="EV10740" s="26"/>
      <c r="EX10740" s="6"/>
      <c r="EY10740" s="24"/>
      <c r="EZ10740" s="109"/>
      <c r="FA10740" s="66"/>
      <c r="FB10740" s="5"/>
      <c r="FC10740" s="68"/>
      <c r="FD10740" s="67"/>
      <c r="FE10740" s="67"/>
      <c r="FF10740" s="64"/>
      <c r="FG10740" s="5"/>
      <c r="FH10740" s="69"/>
      <c r="FI10740" s="6"/>
      <c r="FJ10740" s="5"/>
      <c r="FK10740" s="25"/>
      <c r="FL10740" s="5"/>
    </row>
    <row r="10741" spans="40:168">
      <c r="AN10741" s="14"/>
      <c r="AO10741" s="14"/>
      <c r="AP10741" s="5"/>
      <c r="AQ10741" s="25"/>
      <c r="AR10741" s="25"/>
      <c r="AS10741" s="96"/>
      <c r="AT10741" s="83"/>
      <c r="AU10741" s="14"/>
      <c r="AX10741" s="83"/>
      <c r="AY10741" s="83"/>
      <c r="AZ10741" s="83"/>
      <c r="BA10741" s="83"/>
      <c r="BJ10741" s="54"/>
      <c r="BK10741" s="22"/>
      <c r="BL10741" s="24"/>
      <c r="BP10741" s="23"/>
      <c r="BQ10741" s="24"/>
      <c r="BR10741" s="22"/>
      <c r="BS10741" s="24"/>
      <c r="BT10741" s="24"/>
      <c r="BU10741" s="23"/>
      <c r="BV10741" s="26"/>
      <c r="BX10741" s="6"/>
      <c r="BY10741" s="24"/>
      <c r="BZ10741" s="109"/>
      <c r="CA10741" s="66"/>
      <c r="CB10741" s="5"/>
      <c r="CC10741" s="68"/>
      <c r="CD10741" s="67"/>
      <c r="CE10741" s="67"/>
      <c r="CF10741" s="64"/>
      <c r="CG10741" s="5"/>
      <c r="CH10741" s="69"/>
      <c r="CI10741" s="6"/>
      <c r="CJ10741" s="5"/>
      <c r="CK10741" s="25"/>
      <c r="CL10741" s="5"/>
      <c r="DN10741" s="14"/>
      <c r="DO10741" s="14"/>
      <c r="DP10741" s="5"/>
      <c r="DQ10741" s="25"/>
      <c r="DR10741" s="25"/>
      <c r="DS10741" s="96"/>
      <c r="DT10741" s="83"/>
      <c r="DU10741" s="14"/>
      <c r="DX10741" s="83"/>
      <c r="DY10741" s="83"/>
      <c r="DZ10741" s="83"/>
      <c r="EA10741" s="83"/>
      <c r="EJ10741" s="54"/>
      <c r="EK10741" s="22"/>
      <c r="EL10741" s="24"/>
      <c r="EP10741" s="23"/>
      <c r="EQ10741" s="24"/>
      <c r="ER10741" s="22"/>
      <c r="ES10741" s="24"/>
      <c r="ET10741" s="24"/>
      <c r="EU10741" s="23"/>
      <c r="EV10741" s="26"/>
      <c r="EX10741" s="6"/>
      <c r="EY10741" s="24"/>
      <c r="EZ10741" s="109"/>
      <c r="FA10741" s="66"/>
      <c r="FB10741" s="5"/>
      <c r="FC10741" s="68"/>
      <c r="FD10741" s="67"/>
      <c r="FE10741" s="67"/>
      <c r="FF10741" s="64"/>
      <c r="FG10741" s="5"/>
      <c r="FH10741" s="69"/>
      <c r="FI10741" s="6"/>
      <c r="FJ10741" s="5"/>
      <c r="FK10741" s="25"/>
      <c r="FL10741" s="5"/>
    </row>
    <row r="10742" spans="40:168">
      <c r="AN10742" s="14"/>
      <c r="AO10742" s="14"/>
      <c r="AP10742" s="5"/>
      <c r="AQ10742" s="25"/>
      <c r="AR10742" s="25"/>
      <c r="AS10742" s="96"/>
      <c r="AT10742" s="83"/>
      <c r="AU10742" s="14"/>
      <c r="AX10742" s="83"/>
      <c r="AY10742" s="83"/>
      <c r="AZ10742" s="83"/>
      <c r="BA10742" s="83"/>
      <c r="BJ10742" s="54"/>
      <c r="BK10742" s="22"/>
      <c r="BL10742" s="24"/>
      <c r="BP10742" s="23"/>
      <c r="BQ10742" s="24"/>
      <c r="BR10742" s="22"/>
      <c r="BS10742" s="24"/>
      <c r="BT10742" s="24"/>
      <c r="BU10742" s="23"/>
      <c r="BV10742" s="26"/>
      <c r="BX10742" s="6"/>
      <c r="BY10742" s="24"/>
      <c r="BZ10742" s="109"/>
      <c r="CA10742" s="66"/>
      <c r="CB10742" s="5"/>
      <c r="CC10742" s="68"/>
      <c r="CD10742" s="67"/>
      <c r="CE10742" s="67"/>
      <c r="CF10742" s="64"/>
      <c r="CG10742" s="5"/>
      <c r="CH10742" s="69"/>
      <c r="CI10742" s="6"/>
      <c r="CJ10742" s="5"/>
      <c r="CK10742" s="25"/>
      <c r="CL10742" s="5"/>
      <c r="DN10742" s="14"/>
      <c r="DO10742" s="14"/>
      <c r="DP10742" s="5"/>
      <c r="DQ10742" s="25"/>
      <c r="DR10742" s="25"/>
      <c r="DS10742" s="96"/>
      <c r="DT10742" s="83"/>
      <c r="DU10742" s="14"/>
      <c r="DX10742" s="83"/>
      <c r="DY10742" s="83"/>
      <c r="DZ10742" s="83"/>
      <c r="EA10742" s="83"/>
      <c r="EJ10742" s="54"/>
      <c r="EK10742" s="22"/>
      <c r="EL10742" s="24"/>
      <c r="EP10742" s="23"/>
      <c r="EQ10742" s="24"/>
      <c r="ER10742" s="22"/>
      <c r="ES10742" s="24"/>
      <c r="ET10742" s="24"/>
      <c r="EU10742" s="23"/>
      <c r="EV10742" s="26"/>
      <c r="EX10742" s="6"/>
      <c r="EY10742" s="24"/>
      <c r="EZ10742" s="109"/>
      <c r="FA10742" s="66"/>
      <c r="FB10742" s="5"/>
      <c r="FC10742" s="68"/>
      <c r="FD10742" s="67"/>
      <c r="FE10742" s="67"/>
      <c r="FF10742" s="64"/>
      <c r="FG10742" s="5"/>
      <c r="FH10742" s="69"/>
      <c r="FI10742" s="6"/>
      <c r="FJ10742" s="5"/>
      <c r="FK10742" s="25"/>
      <c r="FL10742" s="5"/>
    </row>
    <row r="10743" spans="40:168">
      <c r="AN10743" s="14"/>
      <c r="AO10743" s="14"/>
      <c r="AP10743" s="5"/>
      <c r="AQ10743" s="25"/>
      <c r="AR10743" s="25"/>
      <c r="AS10743" s="96"/>
      <c r="AT10743" s="83"/>
      <c r="AU10743" s="14"/>
      <c r="AX10743" s="83"/>
      <c r="AY10743" s="83"/>
      <c r="AZ10743" s="83"/>
      <c r="BA10743" s="83"/>
      <c r="BJ10743" s="54"/>
      <c r="BK10743" s="22"/>
      <c r="BL10743" s="24"/>
      <c r="BP10743" s="23"/>
      <c r="BQ10743" s="24"/>
      <c r="BR10743" s="22"/>
      <c r="BS10743" s="24"/>
      <c r="BT10743" s="24"/>
      <c r="BU10743" s="23"/>
      <c r="BV10743" s="26"/>
      <c r="BX10743" s="6"/>
      <c r="BY10743" s="24"/>
      <c r="BZ10743" s="109"/>
      <c r="CA10743" s="66"/>
      <c r="CB10743" s="5"/>
      <c r="CC10743" s="68"/>
      <c r="CD10743" s="67"/>
      <c r="CE10743" s="67"/>
      <c r="CF10743" s="64"/>
      <c r="CG10743" s="5"/>
      <c r="CH10743" s="69"/>
      <c r="CI10743" s="6"/>
      <c r="CJ10743" s="5"/>
      <c r="CK10743" s="25"/>
      <c r="CL10743" s="5"/>
      <c r="DN10743" s="14"/>
      <c r="DO10743" s="14"/>
      <c r="DP10743" s="5"/>
      <c r="DQ10743" s="25"/>
      <c r="DR10743" s="25"/>
      <c r="DS10743" s="96"/>
      <c r="DT10743" s="83"/>
      <c r="DU10743" s="14"/>
      <c r="DX10743" s="83"/>
      <c r="DY10743" s="83"/>
      <c r="DZ10743" s="83"/>
      <c r="EA10743" s="83"/>
      <c r="EJ10743" s="54"/>
      <c r="EK10743" s="22"/>
      <c r="EL10743" s="24"/>
      <c r="EP10743" s="23"/>
      <c r="EQ10743" s="24"/>
      <c r="ER10743" s="22"/>
      <c r="ES10743" s="24"/>
      <c r="ET10743" s="24"/>
      <c r="EU10743" s="23"/>
      <c r="EV10743" s="26"/>
      <c r="EX10743" s="6"/>
      <c r="EY10743" s="24"/>
      <c r="EZ10743" s="109"/>
      <c r="FA10743" s="66"/>
      <c r="FB10743" s="5"/>
      <c r="FC10743" s="68"/>
      <c r="FD10743" s="67"/>
      <c r="FE10743" s="67"/>
      <c r="FF10743" s="64"/>
      <c r="FG10743" s="5"/>
      <c r="FH10743" s="69"/>
      <c r="FI10743" s="6"/>
      <c r="FJ10743" s="5"/>
      <c r="FK10743" s="25"/>
      <c r="FL10743" s="5"/>
    </row>
    <row r="10744" spans="40:168">
      <c r="AN10744" s="14"/>
      <c r="AO10744" s="14"/>
      <c r="AP10744" s="5"/>
      <c r="AQ10744" s="25"/>
      <c r="AR10744" s="25"/>
      <c r="AS10744" s="96"/>
      <c r="AT10744" s="83"/>
      <c r="AU10744" s="14"/>
      <c r="AX10744" s="83"/>
      <c r="AY10744" s="83"/>
      <c r="AZ10744" s="83"/>
      <c r="BA10744" s="83"/>
      <c r="BJ10744" s="54"/>
      <c r="BK10744" s="22"/>
      <c r="BL10744" s="24"/>
      <c r="BP10744" s="23"/>
      <c r="BQ10744" s="24"/>
      <c r="BR10744" s="22"/>
      <c r="BS10744" s="24"/>
      <c r="BT10744" s="24"/>
      <c r="BU10744" s="23"/>
      <c r="BV10744" s="26"/>
      <c r="BX10744" s="6"/>
      <c r="BY10744" s="24"/>
      <c r="BZ10744" s="109"/>
      <c r="CA10744" s="66"/>
      <c r="CB10744" s="5"/>
      <c r="CC10744" s="68"/>
      <c r="CD10744" s="67"/>
      <c r="CE10744" s="67"/>
      <c r="CF10744" s="64"/>
      <c r="CG10744" s="5"/>
      <c r="CH10744" s="69"/>
      <c r="CI10744" s="6"/>
      <c r="CJ10744" s="5"/>
      <c r="CK10744" s="25"/>
      <c r="CL10744" s="5"/>
      <c r="DN10744" s="14"/>
      <c r="DO10744" s="14"/>
      <c r="DP10744" s="5"/>
      <c r="DQ10744" s="25"/>
      <c r="DR10744" s="25"/>
      <c r="DS10744" s="96"/>
      <c r="DT10744" s="83"/>
      <c r="DU10744" s="14"/>
      <c r="DX10744" s="83"/>
      <c r="DY10744" s="83"/>
      <c r="DZ10744" s="83"/>
      <c r="EA10744" s="83"/>
      <c r="EJ10744" s="54"/>
      <c r="EK10744" s="22"/>
      <c r="EL10744" s="24"/>
      <c r="EP10744" s="23"/>
      <c r="EQ10744" s="24"/>
      <c r="ER10744" s="22"/>
      <c r="ES10744" s="24"/>
      <c r="ET10744" s="24"/>
      <c r="EU10744" s="23"/>
      <c r="EV10744" s="26"/>
      <c r="EX10744" s="6"/>
      <c r="EY10744" s="24"/>
      <c r="EZ10744" s="109"/>
      <c r="FA10744" s="66"/>
      <c r="FB10744" s="5"/>
      <c r="FC10744" s="68"/>
      <c r="FD10744" s="67"/>
      <c r="FE10744" s="67"/>
      <c r="FF10744" s="64"/>
      <c r="FG10744" s="5"/>
      <c r="FH10744" s="69"/>
      <c r="FI10744" s="6"/>
      <c r="FJ10744" s="5"/>
      <c r="FK10744" s="25"/>
      <c r="FL10744" s="5"/>
    </row>
    <row r="10745" spans="40:168">
      <c r="AN10745" s="14"/>
      <c r="AO10745" s="14"/>
      <c r="AP10745" s="5"/>
      <c r="AQ10745" s="25"/>
      <c r="AR10745" s="25"/>
      <c r="AS10745" s="96"/>
      <c r="AT10745" s="83"/>
      <c r="AU10745" s="14"/>
      <c r="AX10745" s="83"/>
      <c r="AY10745" s="83"/>
      <c r="AZ10745" s="83"/>
      <c r="BA10745" s="83"/>
      <c r="BJ10745" s="54"/>
      <c r="BK10745" s="22"/>
      <c r="BL10745" s="24"/>
      <c r="BP10745" s="23"/>
      <c r="BQ10745" s="24"/>
      <c r="BR10745" s="22"/>
      <c r="BS10745" s="24"/>
      <c r="BT10745" s="24"/>
      <c r="BU10745" s="23"/>
      <c r="BV10745" s="26"/>
      <c r="BX10745" s="6"/>
      <c r="BY10745" s="24"/>
      <c r="BZ10745" s="109"/>
      <c r="CA10745" s="66"/>
      <c r="CB10745" s="5"/>
      <c r="CC10745" s="68"/>
      <c r="CD10745" s="67"/>
      <c r="CE10745" s="67"/>
      <c r="CF10745" s="64"/>
      <c r="CG10745" s="5"/>
      <c r="CH10745" s="69"/>
      <c r="CI10745" s="6"/>
      <c r="CJ10745" s="5"/>
      <c r="CK10745" s="25"/>
      <c r="CL10745" s="5"/>
      <c r="DN10745" s="14"/>
      <c r="DO10745" s="14"/>
      <c r="DP10745" s="5"/>
      <c r="DQ10745" s="25"/>
      <c r="DR10745" s="25"/>
      <c r="DS10745" s="96"/>
      <c r="DT10745" s="83"/>
      <c r="DU10745" s="14"/>
      <c r="DX10745" s="83"/>
      <c r="DY10745" s="83"/>
      <c r="DZ10745" s="83"/>
      <c r="EA10745" s="83"/>
      <c r="EJ10745" s="54"/>
      <c r="EK10745" s="22"/>
      <c r="EL10745" s="24"/>
      <c r="EP10745" s="23"/>
      <c r="EQ10745" s="24"/>
      <c r="ER10745" s="22"/>
      <c r="ES10745" s="24"/>
      <c r="ET10745" s="24"/>
      <c r="EU10745" s="23"/>
      <c r="EV10745" s="26"/>
      <c r="EX10745" s="6"/>
      <c r="EY10745" s="24"/>
      <c r="EZ10745" s="109"/>
      <c r="FA10745" s="66"/>
      <c r="FB10745" s="5"/>
      <c r="FC10745" s="68"/>
      <c r="FD10745" s="67"/>
      <c r="FE10745" s="67"/>
      <c r="FF10745" s="64"/>
      <c r="FG10745" s="5"/>
      <c r="FH10745" s="69"/>
      <c r="FI10745" s="6"/>
      <c r="FJ10745" s="5"/>
      <c r="FK10745" s="25"/>
      <c r="FL10745" s="5"/>
    </row>
    <row r="10746" spans="40:168">
      <c r="AN10746" s="14"/>
      <c r="AO10746" s="14"/>
      <c r="AP10746" s="5"/>
      <c r="AQ10746" s="25"/>
      <c r="AR10746" s="25"/>
      <c r="AS10746" s="96"/>
      <c r="AT10746" s="83"/>
      <c r="AU10746" s="14"/>
      <c r="AX10746" s="83"/>
      <c r="AY10746" s="83"/>
      <c r="AZ10746" s="83"/>
      <c r="BA10746" s="83"/>
      <c r="BJ10746" s="54"/>
      <c r="BK10746" s="22"/>
      <c r="BL10746" s="24"/>
      <c r="BP10746" s="23"/>
      <c r="BQ10746" s="24"/>
      <c r="BR10746" s="22"/>
      <c r="BS10746" s="24"/>
      <c r="BT10746" s="24"/>
      <c r="BU10746" s="23"/>
      <c r="BV10746" s="26"/>
      <c r="BX10746" s="6"/>
      <c r="BY10746" s="24"/>
      <c r="BZ10746" s="109"/>
      <c r="CA10746" s="66"/>
      <c r="CB10746" s="5"/>
      <c r="CC10746" s="68"/>
      <c r="CD10746" s="67"/>
      <c r="CE10746" s="67"/>
      <c r="CF10746" s="64"/>
      <c r="CG10746" s="5"/>
      <c r="CH10746" s="69"/>
      <c r="CI10746" s="6"/>
      <c r="CJ10746" s="5"/>
      <c r="CK10746" s="25"/>
      <c r="CL10746" s="5"/>
      <c r="DN10746" s="14"/>
      <c r="DO10746" s="14"/>
      <c r="DP10746" s="5"/>
      <c r="DQ10746" s="25"/>
      <c r="DR10746" s="25"/>
      <c r="DS10746" s="96"/>
      <c r="DT10746" s="83"/>
      <c r="DU10746" s="14"/>
      <c r="DX10746" s="83"/>
      <c r="DY10746" s="83"/>
      <c r="DZ10746" s="83"/>
      <c r="EA10746" s="83"/>
      <c r="EJ10746" s="54"/>
      <c r="EK10746" s="22"/>
      <c r="EL10746" s="24"/>
      <c r="EP10746" s="23"/>
      <c r="EQ10746" s="24"/>
      <c r="ER10746" s="22"/>
      <c r="ES10746" s="24"/>
      <c r="ET10746" s="24"/>
      <c r="EU10746" s="23"/>
      <c r="EV10746" s="26"/>
      <c r="EX10746" s="6"/>
      <c r="EY10746" s="24"/>
      <c r="EZ10746" s="109"/>
      <c r="FA10746" s="66"/>
      <c r="FB10746" s="5"/>
      <c r="FC10746" s="68"/>
      <c r="FD10746" s="67"/>
      <c r="FE10746" s="67"/>
      <c r="FF10746" s="64"/>
      <c r="FG10746" s="5"/>
      <c r="FH10746" s="69"/>
      <c r="FI10746" s="6"/>
      <c r="FJ10746" s="5"/>
      <c r="FK10746" s="25"/>
      <c r="FL10746" s="5"/>
    </row>
    <row r="10747" spans="40:168">
      <c r="AN10747" s="14"/>
      <c r="AO10747" s="14"/>
      <c r="AP10747" s="5"/>
      <c r="AQ10747" s="25"/>
      <c r="AR10747" s="25"/>
      <c r="AS10747" s="96"/>
      <c r="AT10747" s="83"/>
      <c r="AU10747" s="14"/>
      <c r="AX10747" s="83"/>
      <c r="AY10747" s="83"/>
      <c r="AZ10747" s="83"/>
      <c r="BA10747" s="83"/>
      <c r="BJ10747" s="54"/>
      <c r="BK10747" s="22"/>
      <c r="BL10747" s="24"/>
      <c r="BP10747" s="23"/>
      <c r="BQ10747" s="24"/>
      <c r="BR10747" s="22"/>
      <c r="BS10747" s="24"/>
      <c r="BT10747" s="24"/>
      <c r="BU10747" s="23"/>
      <c r="BV10747" s="26"/>
      <c r="BX10747" s="6"/>
      <c r="BY10747" s="24"/>
      <c r="BZ10747" s="109"/>
      <c r="CA10747" s="66"/>
      <c r="CB10747" s="5"/>
      <c r="CC10747" s="68"/>
      <c r="CD10747" s="67"/>
      <c r="CE10747" s="67"/>
      <c r="CF10747" s="64"/>
      <c r="CG10747" s="5"/>
      <c r="CH10747" s="69"/>
      <c r="CI10747" s="6"/>
      <c r="CJ10747" s="5"/>
      <c r="CK10747" s="25"/>
      <c r="CL10747" s="5"/>
      <c r="DN10747" s="14"/>
      <c r="DO10747" s="14"/>
      <c r="DP10747" s="5"/>
      <c r="DQ10747" s="25"/>
      <c r="DR10747" s="25"/>
      <c r="DS10747" s="96"/>
      <c r="DT10747" s="83"/>
      <c r="DU10747" s="14"/>
      <c r="DX10747" s="83"/>
      <c r="DY10747" s="83"/>
      <c r="DZ10747" s="83"/>
      <c r="EA10747" s="83"/>
      <c r="EJ10747" s="54"/>
      <c r="EK10747" s="22"/>
      <c r="EL10747" s="24"/>
      <c r="EP10747" s="23"/>
      <c r="EQ10747" s="24"/>
      <c r="ER10747" s="22"/>
      <c r="ES10747" s="24"/>
      <c r="ET10747" s="24"/>
      <c r="EU10747" s="23"/>
      <c r="EV10747" s="26"/>
      <c r="EX10747" s="6"/>
      <c r="EY10747" s="24"/>
      <c r="EZ10747" s="109"/>
      <c r="FA10747" s="66"/>
      <c r="FB10747" s="5"/>
      <c r="FC10747" s="68"/>
      <c r="FD10747" s="67"/>
      <c r="FE10747" s="67"/>
      <c r="FF10747" s="64"/>
      <c r="FG10747" s="5"/>
      <c r="FH10747" s="69"/>
      <c r="FI10747" s="6"/>
      <c r="FJ10747" s="5"/>
      <c r="FK10747" s="25"/>
      <c r="FL10747" s="5"/>
    </row>
    <row r="10748" spans="40:168">
      <c r="AN10748" s="14"/>
      <c r="AO10748" s="14"/>
      <c r="AP10748" s="5"/>
      <c r="AQ10748" s="25"/>
      <c r="AR10748" s="25"/>
      <c r="AS10748" s="96"/>
      <c r="AT10748" s="83"/>
      <c r="AU10748" s="14"/>
      <c r="AX10748" s="83"/>
      <c r="AY10748" s="83"/>
      <c r="AZ10748" s="83"/>
      <c r="BA10748" s="83"/>
      <c r="BJ10748" s="54"/>
      <c r="BK10748" s="22"/>
      <c r="BL10748" s="24"/>
      <c r="BP10748" s="23"/>
      <c r="BQ10748" s="24"/>
      <c r="BR10748" s="22"/>
      <c r="BS10748" s="24"/>
      <c r="BT10748" s="24"/>
      <c r="BU10748" s="23"/>
      <c r="BV10748" s="26"/>
      <c r="BX10748" s="6"/>
      <c r="BY10748" s="24"/>
      <c r="BZ10748" s="109"/>
      <c r="CA10748" s="66"/>
      <c r="CB10748" s="5"/>
      <c r="CC10748" s="68"/>
      <c r="CD10748" s="67"/>
      <c r="CE10748" s="67"/>
      <c r="CF10748" s="64"/>
      <c r="CG10748" s="5"/>
      <c r="CH10748" s="69"/>
      <c r="CI10748" s="6"/>
      <c r="CJ10748" s="5"/>
      <c r="CK10748" s="25"/>
      <c r="CL10748" s="5"/>
      <c r="DN10748" s="14"/>
      <c r="DO10748" s="14"/>
      <c r="DP10748" s="5"/>
      <c r="DQ10748" s="25"/>
      <c r="DR10748" s="25"/>
      <c r="DS10748" s="96"/>
      <c r="DT10748" s="83"/>
      <c r="DU10748" s="14"/>
      <c r="DX10748" s="83"/>
      <c r="DY10748" s="83"/>
      <c r="DZ10748" s="83"/>
      <c r="EA10748" s="83"/>
      <c r="EJ10748" s="54"/>
      <c r="EK10748" s="22"/>
      <c r="EL10748" s="24"/>
      <c r="EP10748" s="23"/>
      <c r="EQ10748" s="24"/>
      <c r="ER10748" s="22"/>
      <c r="ES10748" s="24"/>
      <c r="ET10748" s="24"/>
      <c r="EU10748" s="23"/>
      <c r="EV10748" s="26"/>
      <c r="EX10748" s="6"/>
      <c r="EY10748" s="24"/>
      <c r="EZ10748" s="109"/>
      <c r="FA10748" s="66"/>
      <c r="FB10748" s="5"/>
      <c r="FC10748" s="68"/>
      <c r="FD10748" s="67"/>
      <c r="FE10748" s="67"/>
      <c r="FF10748" s="64"/>
      <c r="FG10748" s="5"/>
      <c r="FH10748" s="69"/>
      <c r="FI10748" s="6"/>
      <c r="FJ10748" s="5"/>
      <c r="FK10748" s="25"/>
      <c r="FL10748" s="5"/>
    </row>
    <row r="10749" spans="40:168">
      <c r="AN10749" s="14"/>
      <c r="AO10749" s="14"/>
      <c r="AP10749" s="5"/>
      <c r="AQ10749" s="25"/>
      <c r="AR10749" s="25"/>
      <c r="AS10749" s="96"/>
      <c r="AT10749" s="83"/>
      <c r="AU10749" s="14"/>
      <c r="AX10749" s="83"/>
      <c r="AY10749" s="83"/>
      <c r="AZ10749" s="83"/>
      <c r="BA10749" s="83"/>
      <c r="BJ10749" s="54"/>
      <c r="BK10749" s="22"/>
      <c r="BL10749" s="24"/>
      <c r="BP10749" s="23"/>
      <c r="BQ10749" s="24"/>
      <c r="BR10749" s="22"/>
      <c r="BS10749" s="24"/>
      <c r="BT10749" s="24"/>
      <c r="BU10749" s="23"/>
      <c r="BV10749" s="26"/>
      <c r="BX10749" s="6"/>
      <c r="BY10749" s="24"/>
      <c r="BZ10749" s="109"/>
      <c r="CA10749" s="66"/>
      <c r="CB10749" s="5"/>
      <c r="CC10749" s="68"/>
      <c r="CD10749" s="67"/>
      <c r="CE10749" s="67"/>
      <c r="CF10749" s="64"/>
      <c r="CG10749" s="5"/>
      <c r="CH10749" s="69"/>
      <c r="CI10749" s="6"/>
      <c r="CJ10749" s="5"/>
      <c r="CK10749" s="25"/>
      <c r="CL10749" s="5"/>
      <c r="DN10749" s="14"/>
      <c r="DO10749" s="14"/>
      <c r="DP10749" s="5"/>
      <c r="DQ10749" s="25"/>
      <c r="DR10749" s="25"/>
      <c r="DS10749" s="96"/>
      <c r="DT10749" s="83"/>
      <c r="DU10749" s="14"/>
      <c r="DX10749" s="83"/>
      <c r="DY10749" s="83"/>
      <c r="DZ10749" s="83"/>
      <c r="EA10749" s="83"/>
      <c r="EJ10749" s="54"/>
      <c r="EK10749" s="22"/>
      <c r="EL10749" s="24"/>
      <c r="EP10749" s="23"/>
      <c r="EQ10749" s="24"/>
      <c r="ER10749" s="22"/>
      <c r="ES10749" s="24"/>
      <c r="ET10749" s="24"/>
      <c r="EU10749" s="23"/>
      <c r="EV10749" s="26"/>
      <c r="EX10749" s="6"/>
      <c r="EY10749" s="24"/>
      <c r="EZ10749" s="109"/>
      <c r="FA10749" s="66"/>
      <c r="FB10749" s="5"/>
      <c r="FC10749" s="68"/>
      <c r="FD10749" s="67"/>
      <c r="FE10749" s="67"/>
      <c r="FF10749" s="64"/>
      <c r="FG10749" s="5"/>
      <c r="FH10749" s="69"/>
      <c r="FI10749" s="6"/>
      <c r="FJ10749" s="5"/>
      <c r="FK10749" s="25"/>
      <c r="FL10749" s="5"/>
    </row>
    <row r="10750" spans="40:168">
      <c r="AN10750" s="14"/>
      <c r="AO10750" s="14"/>
      <c r="AP10750" s="5"/>
      <c r="AQ10750" s="25"/>
      <c r="AR10750" s="25"/>
      <c r="AS10750" s="96"/>
      <c r="AT10750" s="83"/>
      <c r="AU10750" s="14"/>
      <c r="AX10750" s="83"/>
      <c r="AY10750" s="83"/>
      <c r="AZ10750" s="83"/>
      <c r="BA10750" s="83"/>
      <c r="BJ10750" s="54"/>
      <c r="BK10750" s="22"/>
      <c r="BL10750" s="24"/>
      <c r="BP10750" s="23"/>
      <c r="BQ10750" s="24"/>
      <c r="BR10750" s="22"/>
      <c r="BS10750" s="24"/>
      <c r="BT10750" s="24"/>
      <c r="BU10750" s="23"/>
      <c r="BV10750" s="26"/>
      <c r="BX10750" s="6"/>
      <c r="BY10750" s="24"/>
      <c r="BZ10750" s="109"/>
      <c r="CA10750" s="66"/>
      <c r="CB10750" s="5"/>
      <c r="CC10750" s="68"/>
      <c r="CD10750" s="67"/>
      <c r="CE10750" s="67"/>
      <c r="CF10750" s="64"/>
      <c r="CG10750" s="5"/>
      <c r="CH10750" s="69"/>
      <c r="CI10750" s="6"/>
      <c r="CJ10750" s="5"/>
      <c r="CK10750" s="25"/>
      <c r="CL10750" s="5"/>
      <c r="DN10750" s="14"/>
      <c r="DO10750" s="14"/>
      <c r="DP10750" s="5"/>
      <c r="DQ10750" s="25"/>
      <c r="DR10750" s="25"/>
      <c r="DS10750" s="96"/>
      <c r="DT10750" s="83"/>
      <c r="DU10750" s="14"/>
      <c r="DX10750" s="83"/>
      <c r="DY10750" s="83"/>
      <c r="DZ10750" s="83"/>
      <c r="EA10750" s="83"/>
      <c r="EJ10750" s="54"/>
      <c r="EK10750" s="22"/>
      <c r="EL10750" s="24"/>
      <c r="EP10750" s="23"/>
      <c r="EQ10750" s="24"/>
      <c r="ER10750" s="22"/>
      <c r="ES10750" s="24"/>
      <c r="ET10750" s="24"/>
      <c r="EU10750" s="23"/>
      <c r="EV10750" s="26"/>
      <c r="EX10750" s="6"/>
      <c r="EY10750" s="24"/>
      <c r="EZ10750" s="109"/>
      <c r="FA10750" s="66"/>
      <c r="FB10750" s="5"/>
      <c r="FC10750" s="68"/>
      <c r="FD10750" s="67"/>
      <c r="FE10750" s="67"/>
      <c r="FF10750" s="64"/>
      <c r="FG10750" s="5"/>
      <c r="FH10750" s="69"/>
      <c r="FI10750" s="6"/>
      <c r="FJ10750" s="5"/>
      <c r="FK10750" s="25"/>
      <c r="FL10750" s="5"/>
    </row>
    <row r="10751" spans="40:168">
      <c r="AN10751" s="14"/>
      <c r="AO10751" s="14"/>
      <c r="AP10751" s="5"/>
      <c r="AQ10751" s="25"/>
      <c r="AR10751" s="25"/>
      <c r="AS10751" s="96"/>
      <c r="AT10751" s="83"/>
      <c r="AU10751" s="14"/>
      <c r="AX10751" s="83"/>
      <c r="AY10751" s="83"/>
      <c r="AZ10751" s="83"/>
      <c r="BA10751" s="83"/>
      <c r="BJ10751" s="54"/>
      <c r="BK10751" s="22"/>
      <c r="BL10751" s="24"/>
      <c r="BP10751" s="23"/>
      <c r="BQ10751" s="24"/>
      <c r="BR10751" s="22"/>
      <c r="BS10751" s="24"/>
      <c r="BT10751" s="24"/>
      <c r="BU10751" s="23"/>
      <c r="BV10751" s="26"/>
      <c r="BX10751" s="6"/>
      <c r="BY10751" s="24"/>
      <c r="BZ10751" s="109"/>
      <c r="CA10751" s="66"/>
      <c r="CB10751" s="5"/>
      <c r="CC10751" s="68"/>
      <c r="CD10751" s="67"/>
      <c r="CE10751" s="67"/>
      <c r="CF10751" s="64"/>
      <c r="CG10751" s="5"/>
      <c r="CH10751" s="69"/>
      <c r="CI10751" s="6"/>
      <c r="CJ10751" s="5"/>
      <c r="CK10751" s="25"/>
      <c r="CL10751" s="5"/>
      <c r="DN10751" s="14"/>
      <c r="DO10751" s="14"/>
      <c r="DP10751" s="5"/>
      <c r="DQ10751" s="25"/>
      <c r="DR10751" s="25"/>
      <c r="DS10751" s="96"/>
      <c r="DT10751" s="83"/>
      <c r="DU10751" s="14"/>
      <c r="DX10751" s="83"/>
      <c r="DY10751" s="83"/>
      <c r="DZ10751" s="83"/>
      <c r="EA10751" s="83"/>
      <c r="EJ10751" s="54"/>
      <c r="EK10751" s="22"/>
      <c r="EL10751" s="24"/>
      <c r="EP10751" s="23"/>
      <c r="EQ10751" s="24"/>
      <c r="ER10751" s="22"/>
      <c r="ES10751" s="24"/>
      <c r="ET10751" s="24"/>
      <c r="EU10751" s="23"/>
      <c r="EV10751" s="26"/>
      <c r="EX10751" s="6"/>
      <c r="EY10751" s="24"/>
      <c r="EZ10751" s="109"/>
      <c r="FA10751" s="66"/>
      <c r="FB10751" s="5"/>
      <c r="FC10751" s="68"/>
      <c r="FD10751" s="67"/>
      <c r="FE10751" s="67"/>
      <c r="FF10751" s="64"/>
      <c r="FG10751" s="5"/>
      <c r="FH10751" s="69"/>
      <c r="FI10751" s="6"/>
      <c r="FJ10751" s="5"/>
      <c r="FK10751" s="25"/>
      <c r="FL10751" s="5"/>
    </row>
    <row r="10752" spans="40:168">
      <c r="AN10752" s="14"/>
      <c r="AO10752" s="14"/>
      <c r="AP10752" s="5"/>
      <c r="AQ10752" s="25"/>
      <c r="AR10752" s="25"/>
      <c r="AS10752" s="96"/>
      <c r="AT10752" s="83"/>
      <c r="AU10752" s="14"/>
      <c r="AX10752" s="83"/>
      <c r="AY10752" s="83"/>
      <c r="AZ10752" s="83"/>
      <c r="BA10752" s="83"/>
      <c r="BJ10752" s="54"/>
      <c r="BK10752" s="22"/>
      <c r="BL10752" s="24"/>
      <c r="BP10752" s="23"/>
      <c r="BQ10752" s="24"/>
      <c r="BR10752" s="22"/>
      <c r="BS10752" s="24"/>
      <c r="BT10752" s="24"/>
      <c r="BU10752" s="23"/>
      <c r="BV10752" s="26"/>
      <c r="BX10752" s="6"/>
      <c r="BY10752" s="24"/>
      <c r="BZ10752" s="109"/>
      <c r="CA10752" s="66"/>
      <c r="CB10752" s="5"/>
      <c r="CC10752" s="68"/>
      <c r="CD10752" s="67"/>
      <c r="CE10752" s="67"/>
      <c r="CF10752" s="64"/>
      <c r="CG10752" s="5"/>
      <c r="CH10752" s="69"/>
      <c r="CI10752" s="6"/>
      <c r="CJ10752" s="5"/>
      <c r="CK10752" s="25"/>
      <c r="CL10752" s="5"/>
      <c r="DN10752" s="14"/>
      <c r="DO10752" s="14"/>
      <c r="DP10752" s="5"/>
      <c r="DQ10752" s="25"/>
      <c r="DR10752" s="25"/>
      <c r="DS10752" s="96"/>
      <c r="DT10752" s="83"/>
      <c r="DU10752" s="14"/>
      <c r="DX10752" s="83"/>
      <c r="DY10752" s="83"/>
      <c r="DZ10752" s="83"/>
      <c r="EA10752" s="83"/>
      <c r="EJ10752" s="54"/>
      <c r="EK10752" s="22"/>
      <c r="EL10752" s="24"/>
      <c r="EP10752" s="23"/>
      <c r="EQ10752" s="24"/>
      <c r="ER10752" s="22"/>
      <c r="ES10752" s="24"/>
      <c r="ET10752" s="24"/>
      <c r="EU10752" s="23"/>
      <c r="EV10752" s="26"/>
      <c r="EX10752" s="6"/>
      <c r="EY10752" s="24"/>
      <c r="EZ10752" s="109"/>
      <c r="FA10752" s="66"/>
      <c r="FB10752" s="5"/>
      <c r="FC10752" s="68"/>
      <c r="FD10752" s="67"/>
      <c r="FE10752" s="67"/>
      <c r="FF10752" s="64"/>
      <c r="FG10752" s="5"/>
      <c r="FH10752" s="69"/>
      <c r="FI10752" s="6"/>
      <c r="FJ10752" s="5"/>
      <c r="FK10752" s="25"/>
      <c r="FL10752" s="5"/>
    </row>
    <row r="10753" spans="40:168">
      <c r="AN10753" s="14"/>
      <c r="AO10753" s="14"/>
      <c r="AP10753" s="5"/>
      <c r="AQ10753" s="25"/>
      <c r="AR10753" s="25"/>
      <c r="AS10753" s="96"/>
      <c r="AT10753" s="83"/>
      <c r="AU10753" s="14"/>
      <c r="AX10753" s="83"/>
      <c r="AY10753" s="83"/>
      <c r="AZ10753" s="83"/>
      <c r="BA10753" s="83"/>
      <c r="BJ10753" s="54"/>
      <c r="BK10753" s="22"/>
      <c r="BL10753" s="24"/>
      <c r="BP10753" s="23"/>
      <c r="BQ10753" s="24"/>
      <c r="BR10753" s="22"/>
      <c r="BS10753" s="24"/>
      <c r="BT10753" s="24"/>
      <c r="BU10753" s="23"/>
      <c r="BV10753" s="26"/>
      <c r="BX10753" s="6"/>
      <c r="BY10753" s="24"/>
      <c r="BZ10753" s="109"/>
      <c r="CA10753" s="66"/>
      <c r="CB10753" s="5"/>
      <c r="CC10753" s="68"/>
      <c r="CD10753" s="67"/>
      <c r="CE10753" s="67"/>
      <c r="CF10753" s="64"/>
      <c r="CG10753" s="5"/>
      <c r="CH10753" s="69"/>
      <c r="CI10753" s="6"/>
      <c r="CJ10753" s="5"/>
      <c r="CK10753" s="25"/>
      <c r="CL10753" s="5"/>
      <c r="DN10753" s="14"/>
      <c r="DO10753" s="14"/>
      <c r="DP10753" s="5"/>
      <c r="DQ10753" s="25"/>
      <c r="DR10753" s="25"/>
      <c r="DS10753" s="96"/>
      <c r="DT10753" s="83"/>
      <c r="DU10753" s="14"/>
      <c r="DX10753" s="83"/>
      <c r="DY10753" s="83"/>
      <c r="DZ10753" s="83"/>
      <c r="EA10753" s="83"/>
      <c r="EJ10753" s="54"/>
      <c r="EK10753" s="22"/>
      <c r="EL10753" s="24"/>
      <c r="EP10753" s="23"/>
      <c r="EQ10753" s="24"/>
      <c r="ER10753" s="22"/>
      <c r="ES10753" s="24"/>
      <c r="ET10753" s="24"/>
      <c r="EU10753" s="23"/>
      <c r="EV10753" s="26"/>
      <c r="EX10753" s="6"/>
      <c r="EY10753" s="24"/>
      <c r="EZ10753" s="109"/>
      <c r="FA10753" s="66"/>
      <c r="FB10753" s="5"/>
      <c r="FC10753" s="68"/>
      <c r="FD10753" s="67"/>
      <c r="FE10753" s="67"/>
      <c r="FF10753" s="64"/>
      <c r="FG10753" s="5"/>
      <c r="FH10753" s="69"/>
      <c r="FI10753" s="6"/>
      <c r="FJ10753" s="5"/>
      <c r="FK10753" s="25"/>
      <c r="FL10753" s="5"/>
    </row>
    <row r="10754" spans="40:168">
      <c r="AN10754" s="14"/>
      <c r="AO10754" s="14"/>
      <c r="AP10754" s="5"/>
      <c r="AQ10754" s="25"/>
      <c r="AR10754" s="25"/>
      <c r="AS10754" s="96"/>
      <c r="AT10754" s="83"/>
      <c r="AU10754" s="14"/>
      <c r="AX10754" s="83"/>
      <c r="AY10754" s="83"/>
      <c r="AZ10754" s="83"/>
      <c r="BA10754" s="83"/>
      <c r="BJ10754" s="54"/>
      <c r="BK10754" s="22"/>
      <c r="BL10754" s="24"/>
      <c r="BP10754" s="23"/>
      <c r="BQ10754" s="24"/>
      <c r="BR10754" s="22"/>
      <c r="BS10754" s="24"/>
      <c r="BT10754" s="24"/>
      <c r="BU10754" s="23"/>
      <c r="BV10754" s="26"/>
      <c r="BX10754" s="6"/>
      <c r="BY10754" s="24"/>
      <c r="BZ10754" s="109"/>
      <c r="CA10754" s="66"/>
      <c r="CB10754" s="5"/>
      <c r="CC10754" s="68"/>
      <c r="CD10754" s="67"/>
      <c r="CE10754" s="67"/>
      <c r="CF10754" s="64"/>
      <c r="CG10754" s="5"/>
      <c r="CH10754" s="69"/>
      <c r="CI10754" s="6"/>
      <c r="CJ10754" s="5"/>
      <c r="CK10754" s="25"/>
      <c r="CL10754" s="5"/>
      <c r="DN10754" s="14"/>
      <c r="DO10754" s="14"/>
      <c r="DP10754" s="5"/>
      <c r="DQ10754" s="25"/>
      <c r="DR10754" s="25"/>
      <c r="DS10754" s="96"/>
      <c r="DT10754" s="83"/>
      <c r="DU10754" s="14"/>
      <c r="DX10754" s="83"/>
      <c r="DY10754" s="83"/>
      <c r="DZ10754" s="83"/>
      <c r="EA10754" s="83"/>
      <c r="EJ10754" s="54"/>
      <c r="EK10754" s="22"/>
      <c r="EL10754" s="24"/>
      <c r="EP10754" s="23"/>
      <c r="EQ10754" s="24"/>
      <c r="ER10754" s="22"/>
      <c r="ES10754" s="24"/>
      <c r="ET10754" s="24"/>
      <c r="EU10754" s="23"/>
      <c r="EV10754" s="26"/>
      <c r="EX10754" s="6"/>
      <c r="EY10754" s="24"/>
      <c r="EZ10754" s="109"/>
      <c r="FA10754" s="66"/>
      <c r="FB10754" s="5"/>
      <c r="FC10754" s="68"/>
      <c r="FD10754" s="67"/>
      <c r="FE10754" s="67"/>
      <c r="FF10754" s="64"/>
      <c r="FG10754" s="5"/>
      <c r="FH10754" s="69"/>
      <c r="FI10754" s="6"/>
      <c r="FJ10754" s="5"/>
      <c r="FK10754" s="25"/>
      <c r="FL10754" s="5"/>
    </row>
    <row r="10755" spans="40:168">
      <c r="AN10755" s="14"/>
      <c r="AO10755" s="14"/>
      <c r="AP10755" s="5"/>
      <c r="AQ10755" s="25"/>
      <c r="AR10755" s="25"/>
      <c r="AS10755" s="96"/>
      <c r="AT10755" s="83"/>
      <c r="AU10755" s="14"/>
      <c r="AX10755" s="83"/>
      <c r="AY10755" s="83"/>
      <c r="AZ10755" s="83"/>
      <c r="BA10755" s="83"/>
      <c r="BJ10755" s="54"/>
      <c r="BK10755" s="22"/>
      <c r="BL10755" s="24"/>
      <c r="BP10755" s="23"/>
      <c r="BQ10755" s="24"/>
      <c r="BR10755" s="22"/>
      <c r="BS10755" s="24"/>
      <c r="BT10755" s="24"/>
      <c r="BU10755" s="23"/>
      <c r="BV10755" s="26"/>
      <c r="BX10755" s="6"/>
      <c r="BY10755" s="24"/>
      <c r="BZ10755" s="109"/>
      <c r="CA10755" s="66"/>
      <c r="CB10755" s="5"/>
      <c r="CC10755" s="68"/>
      <c r="CD10755" s="67"/>
      <c r="CE10755" s="67"/>
      <c r="CF10755" s="64"/>
      <c r="CG10755" s="5"/>
      <c r="CH10755" s="69"/>
      <c r="CI10755" s="6"/>
      <c r="CJ10755" s="5"/>
      <c r="CK10755" s="25"/>
      <c r="CL10755" s="5"/>
      <c r="DN10755" s="14"/>
      <c r="DO10755" s="14"/>
      <c r="DP10755" s="5"/>
      <c r="DQ10755" s="25"/>
      <c r="DR10755" s="25"/>
      <c r="DS10755" s="96"/>
      <c r="DT10755" s="83"/>
      <c r="DU10755" s="14"/>
      <c r="DX10755" s="83"/>
      <c r="DY10755" s="83"/>
      <c r="DZ10755" s="83"/>
      <c r="EA10755" s="83"/>
      <c r="EJ10755" s="54"/>
      <c r="EK10755" s="22"/>
      <c r="EL10755" s="24"/>
      <c r="EP10755" s="23"/>
      <c r="EQ10755" s="24"/>
      <c r="ER10755" s="22"/>
      <c r="ES10755" s="24"/>
      <c r="ET10755" s="24"/>
      <c r="EU10755" s="23"/>
      <c r="EV10755" s="26"/>
      <c r="EX10755" s="6"/>
      <c r="EY10755" s="24"/>
      <c r="EZ10755" s="109"/>
      <c r="FA10755" s="66"/>
      <c r="FB10755" s="5"/>
      <c r="FC10755" s="68"/>
      <c r="FD10755" s="67"/>
      <c r="FE10755" s="67"/>
      <c r="FF10755" s="64"/>
      <c r="FG10755" s="5"/>
      <c r="FH10755" s="69"/>
      <c r="FI10755" s="6"/>
      <c r="FJ10755" s="5"/>
      <c r="FK10755" s="25"/>
      <c r="FL10755" s="5"/>
    </row>
    <row r="10756" spans="40:168">
      <c r="AN10756" s="14"/>
      <c r="AO10756" s="14"/>
      <c r="AP10756" s="5"/>
      <c r="AQ10756" s="25"/>
      <c r="AR10756" s="25"/>
      <c r="AS10756" s="96"/>
      <c r="AT10756" s="83"/>
      <c r="AU10756" s="14"/>
      <c r="AX10756" s="83"/>
      <c r="AY10756" s="83"/>
      <c r="AZ10756" s="83"/>
      <c r="BA10756" s="83"/>
      <c r="BJ10756" s="54"/>
      <c r="BK10756" s="22"/>
      <c r="BL10756" s="24"/>
      <c r="BP10756" s="23"/>
      <c r="BQ10756" s="24"/>
      <c r="BR10756" s="22"/>
      <c r="BS10756" s="24"/>
      <c r="BT10756" s="24"/>
      <c r="BU10756" s="23"/>
      <c r="BV10756" s="26"/>
      <c r="BX10756" s="6"/>
      <c r="BY10756" s="24"/>
      <c r="BZ10756" s="109"/>
      <c r="CA10756" s="66"/>
      <c r="CB10756" s="5"/>
      <c r="CC10756" s="68"/>
      <c r="CD10756" s="67"/>
      <c r="CE10756" s="67"/>
      <c r="CF10756" s="64"/>
      <c r="CG10756" s="5"/>
      <c r="CH10756" s="69"/>
      <c r="CI10756" s="6"/>
      <c r="CJ10756" s="5"/>
      <c r="CK10756" s="25"/>
      <c r="CL10756" s="5"/>
      <c r="DN10756" s="14"/>
      <c r="DO10756" s="14"/>
      <c r="DP10756" s="5"/>
      <c r="DQ10756" s="25"/>
      <c r="DR10756" s="25"/>
      <c r="DS10756" s="96"/>
      <c r="DT10756" s="83"/>
      <c r="DU10756" s="14"/>
      <c r="DX10756" s="83"/>
      <c r="DY10756" s="83"/>
      <c r="DZ10756" s="83"/>
      <c r="EA10756" s="83"/>
      <c r="EJ10756" s="54"/>
      <c r="EK10756" s="22"/>
      <c r="EL10756" s="24"/>
      <c r="EP10756" s="23"/>
      <c r="EQ10756" s="24"/>
      <c r="ER10756" s="22"/>
      <c r="ES10756" s="24"/>
      <c r="ET10756" s="24"/>
      <c r="EU10756" s="23"/>
      <c r="EV10756" s="26"/>
      <c r="EX10756" s="6"/>
      <c r="EY10756" s="24"/>
      <c r="EZ10756" s="109"/>
      <c r="FA10756" s="66"/>
      <c r="FB10756" s="5"/>
      <c r="FC10756" s="68"/>
      <c r="FD10756" s="67"/>
      <c r="FE10756" s="67"/>
      <c r="FF10756" s="64"/>
      <c r="FG10756" s="5"/>
      <c r="FH10756" s="69"/>
      <c r="FI10756" s="6"/>
      <c r="FJ10756" s="5"/>
      <c r="FK10756" s="25"/>
      <c r="FL10756" s="5"/>
    </row>
    <row r="10757" spans="40:168">
      <c r="AN10757" s="14"/>
      <c r="AO10757" s="14"/>
      <c r="AP10757" s="5"/>
      <c r="AQ10757" s="25"/>
      <c r="AR10757" s="25"/>
      <c r="AS10757" s="96"/>
      <c r="AT10757" s="83"/>
      <c r="AU10757" s="14"/>
      <c r="AX10757" s="83"/>
      <c r="AY10757" s="83"/>
      <c r="AZ10757" s="83"/>
      <c r="BA10757" s="83"/>
      <c r="BJ10757" s="54"/>
      <c r="BK10757" s="22"/>
      <c r="BL10757" s="24"/>
      <c r="BP10757" s="23"/>
      <c r="BQ10757" s="24"/>
      <c r="BR10757" s="22"/>
      <c r="BS10757" s="24"/>
      <c r="BT10757" s="24"/>
      <c r="BU10757" s="23"/>
      <c r="BV10757" s="26"/>
      <c r="BX10757" s="6"/>
      <c r="BY10757" s="24"/>
      <c r="BZ10757" s="109"/>
      <c r="CA10757" s="66"/>
      <c r="CB10757" s="5"/>
      <c r="CC10757" s="68"/>
      <c r="CD10757" s="67"/>
      <c r="CE10757" s="67"/>
      <c r="CF10757" s="64"/>
      <c r="CG10757" s="5"/>
      <c r="CH10757" s="69"/>
      <c r="CI10757" s="6"/>
      <c r="CJ10757" s="5"/>
      <c r="CK10757" s="25"/>
      <c r="CL10757" s="5"/>
      <c r="DN10757" s="14"/>
      <c r="DO10757" s="14"/>
      <c r="DP10757" s="5"/>
      <c r="DQ10757" s="25"/>
      <c r="DR10757" s="25"/>
      <c r="DS10757" s="96"/>
      <c r="DT10757" s="83"/>
      <c r="DU10757" s="14"/>
      <c r="DX10757" s="83"/>
      <c r="DY10757" s="83"/>
      <c r="DZ10757" s="83"/>
      <c r="EA10757" s="83"/>
      <c r="EJ10757" s="54"/>
      <c r="EK10757" s="22"/>
      <c r="EL10757" s="24"/>
      <c r="EP10757" s="23"/>
      <c r="EQ10757" s="24"/>
      <c r="ER10757" s="22"/>
      <c r="ES10757" s="24"/>
      <c r="ET10757" s="24"/>
      <c r="EU10757" s="23"/>
      <c r="EV10757" s="26"/>
      <c r="EX10757" s="6"/>
      <c r="EY10757" s="24"/>
      <c r="EZ10757" s="109"/>
      <c r="FA10757" s="66"/>
      <c r="FB10757" s="5"/>
      <c r="FC10757" s="68"/>
      <c r="FD10757" s="67"/>
      <c r="FE10757" s="67"/>
      <c r="FF10757" s="64"/>
      <c r="FG10757" s="5"/>
      <c r="FH10757" s="69"/>
      <c r="FI10757" s="6"/>
      <c r="FJ10757" s="5"/>
      <c r="FK10757" s="25"/>
      <c r="FL10757" s="5"/>
    </row>
    <row r="10758" spans="40:168">
      <c r="AN10758" s="14"/>
      <c r="AO10758" s="14"/>
      <c r="AP10758" s="5"/>
      <c r="AQ10758" s="25"/>
      <c r="AR10758" s="25"/>
      <c r="AS10758" s="96"/>
      <c r="AT10758" s="83"/>
      <c r="AU10758" s="14"/>
      <c r="AX10758" s="83"/>
      <c r="AY10758" s="83"/>
      <c r="AZ10758" s="83"/>
      <c r="BA10758" s="83"/>
      <c r="BJ10758" s="54"/>
      <c r="BK10758" s="22"/>
      <c r="BL10758" s="24"/>
      <c r="BP10758" s="23"/>
      <c r="BQ10758" s="24"/>
      <c r="BR10758" s="22"/>
      <c r="BS10758" s="24"/>
      <c r="BT10758" s="24"/>
      <c r="BU10758" s="23"/>
      <c r="BV10758" s="26"/>
      <c r="BX10758" s="6"/>
      <c r="BY10758" s="24"/>
      <c r="BZ10758" s="109"/>
      <c r="CA10758" s="66"/>
      <c r="CB10758" s="5"/>
      <c r="CC10758" s="68"/>
      <c r="CD10758" s="67"/>
      <c r="CE10758" s="67"/>
      <c r="CF10758" s="64"/>
      <c r="CG10758" s="5"/>
      <c r="CH10758" s="69"/>
      <c r="CI10758" s="6"/>
      <c r="CJ10758" s="5"/>
      <c r="CK10758" s="25"/>
      <c r="CL10758" s="5"/>
      <c r="DN10758" s="14"/>
      <c r="DO10758" s="14"/>
      <c r="DP10758" s="5"/>
      <c r="DQ10758" s="25"/>
      <c r="DR10758" s="25"/>
      <c r="DS10758" s="96"/>
      <c r="DT10758" s="83"/>
      <c r="DU10758" s="14"/>
      <c r="DX10758" s="83"/>
      <c r="DY10758" s="83"/>
      <c r="DZ10758" s="83"/>
      <c r="EA10758" s="83"/>
      <c r="EJ10758" s="54"/>
      <c r="EK10758" s="22"/>
      <c r="EL10758" s="24"/>
      <c r="EP10758" s="23"/>
      <c r="EQ10758" s="24"/>
      <c r="ER10758" s="22"/>
      <c r="ES10758" s="24"/>
      <c r="ET10758" s="24"/>
      <c r="EU10758" s="23"/>
      <c r="EV10758" s="26"/>
      <c r="EX10758" s="6"/>
      <c r="EY10758" s="24"/>
      <c r="EZ10758" s="109"/>
      <c r="FA10758" s="66"/>
      <c r="FB10758" s="5"/>
      <c r="FC10758" s="68"/>
      <c r="FD10758" s="67"/>
      <c r="FE10758" s="67"/>
      <c r="FF10758" s="64"/>
      <c r="FG10758" s="5"/>
      <c r="FH10758" s="69"/>
      <c r="FI10758" s="6"/>
      <c r="FJ10758" s="5"/>
      <c r="FK10758" s="25"/>
      <c r="FL10758" s="5"/>
    </row>
    <row r="10759" spans="40:168">
      <c r="AN10759" s="14"/>
      <c r="AO10759" s="14"/>
      <c r="AP10759" s="5"/>
      <c r="AQ10759" s="25"/>
      <c r="AR10759" s="25"/>
      <c r="AS10759" s="96"/>
      <c r="AT10759" s="83"/>
      <c r="AU10759" s="14"/>
      <c r="AX10759" s="83"/>
      <c r="AY10759" s="83"/>
      <c r="AZ10759" s="83"/>
      <c r="BA10759" s="83"/>
      <c r="BJ10759" s="54"/>
      <c r="BK10759" s="22"/>
      <c r="BL10759" s="24"/>
      <c r="BP10759" s="23"/>
      <c r="BQ10759" s="24"/>
      <c r="BR10759" s="22"/>
      <c r="BS10759" s="24"/>
      <c r="BT10759" s="24"/>
      <c r="BU10759" s="23"/>
      <c r="BV10759" s="26"/>
      <c r="BX10759" s="6"/>
      <c r="BY10759" s="24"/>
      <c r="BZ10759" s="109"/>
      <c r="CA10759" s="66"/>
      <c r="CB10759" s="5"/>
      <c r="CC10759" s="68"/>
      <c r="CD10759" s="67"/>
      <c r="CE10759" s="67"/>
      <c r="CF10759" s="64"/>
      <c r="CG10759" s="5"/>
      <c r="CH10759" s="69"/>
      <c r="CI10759" s="6"/>
      <c r="CJ10759" s="5"/>
      <c r="CK10759" s="25"/>
      <c r="CL10759" s="5"/>
      <c r="DN10759" s="14"/>
      <c r="DO10759" s="14"/>
      <c r="DP10759" s="5"/>
      <c r="DQ10759" s="25"/>
      <c r="DR10759" s="25"/>
      <c r="DS10759" s="96"/>
      <c r="DT10759" s="83"/>
      <c r="DU10759" s="14"/>
      <c r="DX10759" s="83"/>
      <c r="DY10759" s="83"/>
      <c r="DZ10759" s="83"/>
      <c r="EA10759" s="83"/>
      <c r="EJ10759" s="54"/>
      <c r="EK10759" s="22"/>
      <c r="EL10759" s="24"/>
      <c r="EP10759" s="23"/>
      <c r="EQ10759" s="24"/>
      <c r="ER10759" s="22"/>
      <c r="ES10759" s="24"/>
      <c r="ET10759" s="24"/>
      <c r="EU10759" s="23"/>
      <c r="EV10759" s="26"/>
      <c r="EX10759" s="6"/>
      <c r="EY10759" s="24"/>
      <c r="EZ10759" s="109"/>
      <c r="FA10759" s="66"/>
      <c r="FB10759" s="5"/>
      <c r="FC10759" s="68"/>
      <c r="FD10759" s="67"/>
      <c r="FE10759" s="67"/>
      <c r="FF10759" s="64"/>
      <c r="FG10759" s="5"/>
      <c r="FH10759" s="69"/>
      <c r="FI10759" s="6"/>
      <c r="FJ10759" s="5"/>
      <c r="FK10759" s="25"/>
      <c r="FL10759" s="5"/>
    </row>
    <row r="10760" spans="40:168">
      <c r="AN10760" s="14"/>
      <c r="AO10760" s="14"/>
      <c r="AP10760" s="5"/>
      <c r="AQ10760" s="25"/>
      <c r="AR10760" s="25"/>
      <c r="AS10760" s="96"/>
      <c r="AT10760" s="83"/>
      <c r="AU10760" s="14"/>
      <c r="AX10760" s="83"/>
      <c r="AY10760" s="83"/>
      <c r="AZ10760" s="83"/>
      <c r="BA10760" s="83"/>
      <c r="BJ10760" s="54"/>
      <c r="BK10760" s="22"/>
      <c r="BL10760" s="24"/>
      <c r="BP10760" s="23"/>
      <c r="BQ10760" s="24"/>
      <c r="BR10760" s="22"/>
      <c r="BS10760" s="24"/>
      <c r="BT10760" s="24"/>
      <c r="BU10760" s="23"/>
      <c r="BV10760" s="26"/>
      <c r="BX10760" s="6"/>
      <c r="BY10760" s="24"/>
      <c r="BZ10760" s="109"/>
      <c r="CA10760" s="66"/>
      <c r="CB10760" s="5"/>
      <c r="CC10760" s="68"/>
      <c r="CD10760" s="67"/>
      <c r="CE10760" s="67"/>
      <c r="CF10760" s="64"/>
      <c r="CG10760" s="5"/>
      <c r="CH10760" s="69"/>
      <c r="CI10760" s="6"/>
      <c r="CJ10760" s="5"/>
      <c r="CK10760" s="25"/>
      <c r="CL10760" s="5"/>
      <c r="DN10760" s="14"/>
      <c r="DO10760" s="14"/>
      <c r="DP10760" s="5"/>
      <c r="DQ10760" s="25"/>
      <c r="DR10760" s="25"/>
      <c r="DS10760" s="96"/>
      <c r="DT10760" s="83"/>
      <c r="DU10760" s="14"/>
      <c r="DX10760" s="83"/>
      <c r="DY10760" s="83"/>
      <c r="DZ10760" s="83"/>
      <c r="EA10760" s="83"/>
      <c r="EJ10760" s="54"/>
      <c r="EK10760" s="22"/>
      <c r="EL10760" s="24"/>
      <c r="EP10760" s="23"/>
      <c r="EQ10760" s="24"/>
      <c r="ER10760" s="22"/>
      <c r="ES10760" s="24"/>
      <c r="ET10760" s="24"/>
      <c r="EU10760" s="23"/>
      <c r="EV10760" s="26"/>
      <c r="EX10760" s="6"/>
      <c r="EY10760" s="24"/>
      <c r="EZ10760" s="109"/>
      <c r="FA10760" s="66"/>
      <c r="FB10760" s="5"/>
      <c r="FC10760" s="68"/>
      <c r="FD10760" s="67"/>
      <c r="FE10760" s="67"/>
      <c r="FF10760" s="64"/>
      <c r="FG10760" s="5"/>
      <c r="FH10760" s="69"/>
      <c r="FI10760" s="6"/>
      <c r="FJ10760" s="5"/>
      <c r="FK10760" s="25"/>
      <c r="FL10760" s="5"/>
    </row>
    <row r="10761" spans="40:168">
      <c r="AN10761" s="14"/>
      <c r="AO10761" s="14"/>
      <c r="AP10761" s="5"/>
      <c r="AQ10761" s="25"/>
      <c r="AR10761" s="25"/>
      <c r="AS10761" s="96"/>
      <c r="AT10761" s="83"/>
      <c r="AU10761" s="14"/>
      <c r="AX10761" s="83"/>
      <c r="AY10761" s="83"/>
      <c r="AZ10761" s="83"/>
      <c r="BA10761" s="83"/>
      <c r="BJ10761" s="54"/>
      <c r="BK10761" s="22"/>
      <c r="BL10761" s="24"/>
      <c r="BP10761" s="23"/>
      <c r="BQ10761" s="24"/>
      <c r="BR10761" s="22"/>
      <c r="BS10761" s="24"/>
      <c r="BT10761" s="24"/>
      <c r="BU10761" s="23"/>
      <c r="BV10761" s="26"/>
      <c r="BX10761" s="6"/>
      <c r="BY10761" s="24"/>
      <c r="BZ10761" s="109"/>
      <c r="CA10761" s="66"/>
      <c r="CB10761" s="5"/>
      <c r="CC10761" s="68"/>
      <c r="CD10761" s="67"/>
      <c r="CE10761" s="67"/>
      <c r="CF10761" s="64"/>
      <c r="CG10761" s="5"/>
      <c r="CH10761" s="69"/>
      <c r="CI10761" s="6"/>
      <c r="CJ10761" s="5"/>
      <c r="CK10761" s="25"/>
      <c r="CL10761" s="5"/>
      <c r="DN10761" s="14"/>
      <c r="DO10761" s="14"/>
      <c r="DP10761" s="5"/>
      <c r="DQ10761" s="25"/>
      <c r="DR10761" s="25"/>
      <c r="DS10761" s="96"/>
      <c r="DT10761" s="83"/>
      <c r="DU10761" s="14"/>
      <c r="DX10761" s="83"/>
      <c r="DY10761" s="83"/>
      <c r="DZ10761" s="83"/>
      <c r="EA10761" s="83"/>
      <c r="EJ10761" s="54"/>
      <c r="EK10761" s="22"/>
      <c r="EL10761" s="24"/>
      <c r="EP10761" s="23"/>
      <c r="EQ10761" s="24"/>
      <c r="ER10761" s="22"/>
      <c r="ES10761" s="24"/>
      <c r="ET10761" s="24"/>
      <c r="EU10761" s="23"/>
      <c r="EV10761" s="26"/>
      <c r="EX10761" s="6"/>
      <c r="EY10761" s="24"/>
      <c r="EZ10761" s="109"/>
      <c r="FA10761" s="66"/>
      <c r="FB10761" s="5"/>
      <c r="FC10761" s="68"/>
      <c r="FD10761" s="67"/>
      <c r="FE10761" s="67"/>
      <c r="FF10761" s="64"/>
      <c r="FG10761" s="5"/>
      <c r="FH10761" s="69"/>
      <c r="FI10761" s="6"/>
      <c r="FJ10761" s="5"/>
      <c r="FK10761" s="25"/>
      <c r="FL10761" s="5"/>
    </row>
    <row r="10762" spans="40:168">
      <c r="AN10762" s="14"/>
      <c r="AO10762" s="14"/>
      <c r="AP10762" s="5"/>
      <c r="AQ10762" s="25"/>
      <c r="AR10762" s="25"/>
      <c r="AS10762" s="96"/>
      <c r="AT10762" s="83"/>
      <c r="AU10762" s="14"/>
      <c r="AX10762" s="83"/>
      <c r="AY10762" s="83"/>
      <c r="AZ10762" s="83"/>
      <c r="BA10762" s="83"/>
      <c r="BJ10762" s="54"/>
      <c r="BK10762" s="22"/>
      <c r="BL10762" s="24"/>
      <c r="BP10762" s="23"/>
      <c r="BQ10762" s="24"/>
      <c r="BR10762" s="22"/>
      <c r="BS10762" s="24"/>
      <c r="BT10762" s="24"/>
      <c r="BU10762" s="23"/>
      <c r="BV10762" s="26"/>
      <c r="BX10762" s="6"/>
      <c r="BY10762" s="24"/>
      <c r="BZ10762" s="109"/>
      <c r="CA10762" s="66"/>
      <c r="CB10762" s="5"/>
      <c r="CC10762" s="68"/>
      <c r="CD10762" s="67"/>
      <c r="CE10762" s="67"/>
      <c r="CF10762" s="64"/>
      <c r="CG10762" s="5"/>
      <c r="CH10762" s="69"/>
      <c r="CI10762" s="6"/>
      <c r="CJ10762" s="5"/>
      <c r="CK10762" s="25"/>
      <c r="CL10762" s="5"/>
      <c r="DN10762" s="14"/>
      <c r="DO10762" s="14"/>
      <c r="DP10762" s="5"/>
      <c r="DQ10762" s="25"/>
      <c r="DR10762" s="25"/>
      <c r="DS10762" s="96"/>
      <c r="DT10762" s="83"/>
      <c r="DU10762" s="14"/>
      <c r="DX10762" s="83"/>
      <c r="DY10762" s="83"/>
      <c r="DZ10762" s="83"/>
      <c r="EA10762" s="83"/>
      <c r="EJ10762" s="54"/>
      <c r="EK10762" s="22"/>
      <c r="EL10762" s="24"/>
      <c r="EP10762" s="23"/>
      <c r="EQ10762" s="24"/>
      <c r="ER10762" s="22"/>
      <c r="ES10762" s="24"/>
      <c r="ET10762" s="24"/>
      <c r="EU10762" s="23"/>
      <c r="EV10762" s="26"/>
      <c r="EX10762" s="6"/>
      <c r="EY10762" s="24"/>
      <c r="EZ10762" s="109"/>
      <c r="FA10762" s="66"/>
      <c r="FB10762" s="5"/>
      <c r="FC10762" s="68"/>
      <c r="FD10762" s="67"/>
      <c r="FE10762" s="67"/>
      <c r="FF10762" s="64"/>
      <c r="FG10762" s="5"/>
      <c r="FH10762" s="69"/>
      <c r="FI10762" s="6"/>
      <c r="FJ10762" s="5"/>
      <c r="FK10762" s="25"/>
      <c r="FL10762" s="5"/>
    </row>
    <row r="10763" spans="40:168">
      <c r="AN10763" s="14"/>
      <c r="AO10763" s="14"/>
      <c r="AP10763" s="5"/>
      <c r="AQ10763" s="25"/>
      <c r="AR10763" s="25"/>
      <c r="AS10763" s="96"/>
      <c r="AT10763" s="83"/>
      <c r="AU10763" s="14"/>
      <c r="AX10763" s="83"/>
      <c r="AY10763" s="83"/>
      <c r="AZ10763" s="83"/>
      <c r="BA10763" s="83"/>
      <c r="BJ10763" s="54"/>
      <c r="BK10763" s="22"/>
      <c r="BL10763" s="24"/>
      <c r="BP10763" s="23"/>
      <c r="BQ10763" s="24"/>
      <c r="BR10763" s="22"/>
      <c r="BS10763" s="24"/>
      <c r="BT10763" s="24"/>
      <c r="BU10763" s="23"/>
      <c r="BV10763" s="26"/>
      <c r="BX10763" s="6"/>
      <c r="BY10763" s="24"/>
      <c r="BZ10763" s="109"/>
      <c r="CA10763" s="66"/>
      <c r="CB10763" s="5"/>
      <c r="CC10763" s="68"/>
      <c r="CD10763" s="67"/>
      <c r="CE10763" s="67"/>
      <c r="CF10763" s="64"/>
      <c r="CG10763" s="5"/>
      <c r="CH10763" s="69"/>
      <c r="CI10763" s="6"/>
      <c r="CJ10763" s="5"/>
      <c r="CK10763" s="25"/>
      <c r="CL10763" s="5"/>
      <c r="DN10763" s="14"/>
      <c r="DO10763" s="14"/>
      <c r="DP10763" s="5"/>
      <c r="DQ10763" s="25"/>
      <c r="DR10763" s="25"/>
      <c r="DS10763" s="96"/>
      <c r="DT10763" s="83"/>
      <c r="DU10763" s="14"/>
      <c r="DX10763" s="83"/>
      <c r="DY10763" s="83"/>
      <c r="DZ10763" s="83"/>
      <c r="EA10763" s="83"/>
      <c r="EJ10763" s="54"/>
      <c r="EK10763" s="22"/>
      <c r="EL10763" s="24"/>
      <c r="EP10763" s="23"/>
      <c r="EQ10763" s="24"/>
      <c r="ER10763" s="22"/>
      <c r="ES10763" s="24"/>
      <c r="ET10763" s="24"/>
      <c r="EU10763" s="23"/>
      <c r="EV10763" s="26"/>
      <c r="EX10763" s="6"/>
      <c r="EY10763" s="24"/>
      <c r="EZ10763" s="109"/>
      <c r="FA10763" s="66"/>
      <c r="FB10763" s="5"/>
      <c r="FC10763" s="68"/>
      <c r="FD10763" s="67"/>
      <c r="FE10763" s="67"/>
      <c r="FF10763" s="64"/>
      <c r="FG10763" s="5"/>
      <c r="FH10763" s="69"/>
      <c r="FI10763" s="6"/>
      <c r="FJ10763" s="5"/>
      <c r="FK10763" s="25"/>
      <c r="FL10763" s="5"/>
    </row>
    <row r="10764" spans="40:168">
      <c r="AN10764" s="14"/>
      <c r="AO10764" s="14"/>
      <c r="AP10764" s="5"/>
      <c r="AQ10764" s="25"/>
      <c r="AR10764" s="25"/>
      <c r="AS10764" s="96"/>
      <c r="AT10764" s="83"/>
      <c r="AU10764" s="14"/>
      <c r="AX10764" s="83"/>
      <c r="AY10764" s="83"/>
      <c r="AZ10764" s="83"/>
      <c r="BA10764" s="83"/>
      <c r="BJ10764" s="54"/>
      <c r="BK10764" s="22"/>
      <c r="BL10764" s="24"/>
      <c r="BP10764" s="23"/>
      <c r="BQ10764" s="24"/>
      <c r="BR10764" s="22"/>
      <c r="BS10764" s="24"/>
      <c r="BT10764" s="24"/>
      <c r="BU10764" s="23"/>
      <c r="BV10764" s="26"/>
      <c r="BX10764" s="6"/>
      <c r="BY10764" s="24"/>
      <c r="BZ10764" s="109"/>
      <c r="CA10764" s="66"/>
      <c r="CB10764" s="5"/>
      <c r="CC10764" s="68"/>
      <c r="CD10764" s="67"/>
      <c r="CE10764" s="67"/>
      <c r="CF10764" s="64"/>
      <c r="CG10764" s="5"/>
      <c r="CH10764" s="69"/>
      <c r="CI10764" s="6"/>
      <c r="CJ10764" s="5"/>
      <c r="CK10764" s="25"/>
      <c r="CL10764" s="5"/>
      <c r="DN10764" s="14"/>
      <c r="DO10764" s="14"/>
      <c r="DP10764" s="5"/>
      <c r="DQ10764" s="25"/>
      <c r="DR10764" s="25"/>
      <c r="DS10764" s="96"/>
      <c r="DT10764" s="83"/>
      <c r="DU10764" s="14"/>
      <c r="DX10764" s="83"/>
      <c r="DY10764" s="83"/>
      <c r="DZ10764" s="83"/>
      <c r="EA10764" s="83"/>
      <c r="EJ10764" s="54"/>
      <c r="EK10764" s="22"/>
      <c r="EL10764" s="24"/>
      <c r="EP10764" s="23"/>
      <c r="EQ10764" s="24"/>
      <c r="ER10764" s="22"/>
      <c r="ES10764" s="24"/>
      <c r="ET10764" s="24"/>
      <c r="EU10764" s="23"/>
      <c r="EV10764" s="26"/>
      <c r="EX10764" s="6"/>
      <c r="EY10764" s="24"/>
      <c r="EZ10764" s="109"/>
      <c r="FA10764" s="66"/>
      <c r="FB10764" s="5"/>
      <c r="FC10764" s="68"/>
      <c r="FD10764" s="67"/>
      <c r="FE10764" s="67"/>
      <c r="FF10764" s="64"/>
      <c r="FG10764" s="5"/>
      <c r="FH10764" s="69"/>
      <c r="FI10764" s="6"/>
      <c r="FJ10764" s="5"/>
      <c r="FK10764" s="25"/>
      <c r="FL10764" s="5"/>
    </row>
    <row r="10765" spans="40:168">
      <c r="AN10765" s="14"/>
      <c r="AO10765" s="14"/>
      <c r="AP10765" s="5"/>
      <c r="AQ10765" s="25"/>
      <c r="AR10765" s="25"/>
      <c r="AS10765" s="96"/>
      <c r="AT10765" s="83"/>
      <c r="AU10765" s="14"/>
      <c r="AX10765" s="83"/>
      <c r="AY10765" s="83"/>
      <c r="AZ10765" s="83"/>
      <c r="BA10765" s="83"/>
      <c r="BJ10765" s="54"/>
      <c r="BK10765" s="22"/>
      <c r="BL10765" s="24"/>
      <c r="BP10765" s="23"/>
      <c r="BQ10765" s="24"/>
      <c r="BR10765" s="22"/>
      <c r="BS10765" s="24"/>
      <c r="BT10765" s="24"/>
      <c r="BU10765" s="23"/>
      <c r="BV10765" s="26"/>
      <c r="BX10765" s="6"/>
      <c r="BY10765" s="24"/>
      <c r="BZ10765" s="109"/>
      <c r="CA10765" s="66"/>
      <c r="CB10765" s="5"/>
      <c r="CC10765" s="68"/>
      <c r="CD10765" s="67"/>
      <c r="CE10765" s="67"/>
      <c r="CF10765" s="64"/>
      <c r="CG10765" s="5"/>
      <c r="CH10765" s="69"/>
      <c r="CI10765" s="6"/>
      <c r="CJ10765" s="5"/>
      <c r="CK10765" s="25"/>
      <c r="CL10765" s="5"/>
      <c r="DN10765" s="14"/>
      <c r="DO10765" s="14"/>
      <c r="DP10765" s="5"/>
      <c r="DQ10765" s="25"/>
      <c r="DR10765" s="25"/>
      <c r="DS10765" s="96"/>
      <c r="DT10765" s="83"/>
      <c r="DU10765" s="14"/>
      <c r="DX10765" s="83"/>
      <c r="DY10765" s="83"/>
      <c r="DZ10765" s="83"/>
      <c r="EA10765" s="83"/>
      <c r="EJ10765" s="54"/>
      <c r="EK10765" s="22"/>
      <c r="EL10765" s="24"/>
      <c r="EP10765" s="23"/>
      <c r="EQ10765" s="24"/>
      <c r="ER10765" s="22"/>
      <c r="ES10765" s="24"/>
      <c r="ET10765" s="24"/>
      <c r="EU10765" s="23"/>
      <c r="EV10765" s="26"/>
      <c r="EX10765" s="6"/>
      <c r="EY10765" s="24"/>
      <c r="EZ10765" s="109"/>
      <c r="FA10765" s="66"/>
      <c r="FB10765" s="5"/>
      <c r="FC10765" s="68"/>
      <c r="FD10765" s="67"/>
      <c r="FE10765" s="67"/>
      <c r="FF10765" s="64"/>
      <c r="FG10765" s="5"/>
      <c r="FH10765" s="69"/>
      <c r="FI10765" s="6"/>
      <c r="FJ10765" s="5"/>
      <c r="FK10765" s="25"/>
      <c r="FL10765" s="5"/>
    </row>
    <row r="10766" spans="40:168">
      <c r="AN10766" s="14"/>
      <c r="AO10766" s="14"/>
      <c r="AP10766" s="5"/>
      <c r="AQ10766" s="25"/>
      <c r="AR10766" s="25"/>
      <c r="AS10766" s="96"/>
      <c r="AT10766" s="83"/>
      <c r="AU10766" s="14"/>
      <c r="AX10766" s="83"/>
      <c r="AY10766" s="83"/>
      <c r="AZ10766" s="83"/>
      <c r="BA10766" s="83"/>
      <c r="BJ10766" s="54"/>
      <c r="BK10766" s="22"/>
      <c r="BL10766" s="24"/>
      <c r="BP10766" s="23"/>
      <c r="BQ10766" s="24"/>
      <c r="BR10766" s="22"/>
      <c r="BS10766" s="24"/>
      <c r="BT10766" s="24"/>
      <c r="BU10766" s="23"/>
      <c r="BV10766" s="26"/>
      <c r="BX10766" s="6"/>
      <c r="BY10766" s="24"/>
      <c r="BZ10766" s="109"/>
      <c r="CA10766" s="66"/>
      <c r="CB10766" s="5"/>
      <c r="CC10766" s="68"/>
      <c r="CD10766" s="67"/>
      <c r="CE10766" s="67"/>
      <c r="CF10766" s="64"/>
      <c r="CG10766" s="5"/>
      <c r="CH10766" s="69"/>
      <c r="CI10766" s="6"/>
      <c r="CJ10766" s="5"/>
      <c r="CK10766" s="25"/>
      <c r="CL10766" s="5"/>
      <c r="DN10766" s="14"/>
      <c r="DO10766" s="14"/>
      <c r="DP10766" s="5"/>
      <c r="DQ10766" s="25"/>
      <c r="DR10766" s="25"/>
      <c r="DS10766" s="96"/>
      <c r="DT10766" s="83"/>
      <c r="DU10766" s="14"/>
      <c r="DX10766" s="83"/>
      <c r="DY10766" s="83"/>
      <c r="DZ10766" s="83"/>
      <c r="EA10766" s="83"/>
      <c r="EJ10766" s="54"/>
      <c r="EK10766" s="22"/>
      <c r="EL10766" s="24"/>
      <c r="EP10766" s="23"/>
      <c r="EQ10766" s="24"/>
      <c r="ER10766" s="22"/>
      <c r="ES10766" s="24"/>
      <c r="ET10766" s="24"/>
      <c r="EU10766" s="23"/>
      <c r="EV10766" s="26"/>
      <c r="EX10766" s="6"/>
      <c r="EY10766" s="24"/>
      <c r="EZ10766" s="109"/>
      <c r="FA10766" s="66"/>
      <c r="FB10766" s="5"/>
      <c r="FC10766" s="68"/>
      <c r="FD10766" s="67"/>
      <c r="FE10766" s="67"/>
      <c r="FF10766" s="64"/>
      <c r="FG10766" s="5"/>
      <c r="FH10766" s="69"/>
      <c r="FI10766" s="6"/>
      <c r="FJ10766" s="5"/>
      <c r="FK10766" s="25"/>
      <c r="FL10766" s="5"/>
    </row>
    <row r="10767" spans="40:168">
      <c r="AN10767" s="14"/>
      <c r="AO10767" s="14"/>
      <c r="AP10767" s="5"/>
      <c r="AQ10767" s="25"/>
      <c r="AR10767" s="25"/>
      <c r="AS10767" s="96"/>
      <c r="AT10767" s="83"/>
      <c r="AU10767" s="14"/>
      <c r="AX10767" s="83"/>
      <c r="AY10767" s="83"/>
      <c r="AZ10767" s="83"/>
      <c r="BA10767" s="83"/>
      <c r="BJ10767" s="54"/>
      <c r="BK10767" s="22"/>
      <c r="BL10767" s="24"/>
      <c r="BP10767" s="23"/>
      <c r="BQ10767" s="24"/>
      <c r="BR10767" s="22"/>
      <c r="BS10767" s="24"/>
      <c r="BT10767" s="24"/>
      <c r="BU10767" s="23"/>
      <c r="BV10767" s="26"/>
      <c r="BX10767" s="6"/>
      <c r="BY10767" s="24"/>
      <c r="BZ10767" s="109"/>
      <c r="CA10767" s="66"/>
      <c r="CB10767" s="5"/>
      <c r="CC10767" s="68"/>
      <c r="CD10767" s="67"/>
      <c r="CE10767" s="67"/>
      <c r="CF10767" s="64"/>
      <c r="CG10767" s="5"/>
      <c r="CH10767" s="69"/>
      <c r="CI10767" s="6"/>
      <c r="CJ10767" s="5"/>
      <c r="CK10767" s="25"/>
      <c r="CL10767" s="5"/>
      <c r="DN10767" s="14"/>
      <c r="DO10767" s="14"/>
      <c r="DP10767" s="5"/>
      <c r="DQ10767" s="25"/>
      <c r="DR10767" s="25"/>
      <c r="DS10767" s="96"/>
      <c r="DT10767" s="83"/>
      <c r="DU10767" s="14"/>
      <c r="DX10767" s="83"/>
      <c r="DY10767" s="83"/>
      <c r="DZ10767" s="83"/>
      <c r="EA10767" s="83"/>
      <c r="EJ10767" s="54"/>
      <c r="EK10767" s="22"/>
      <c r="EL10767" s="24"/>
      <c r="EP10767" s="23"/>
      <c r="EQ10767" s="24"/>
      <c r="ER10767" s="22"/>
      <c r="ES10767" s="24"/>
      <c r="ET10767" s="24"/>
      <c r="EU10767" s="23"/>
      <c r="EV10767" s="26"/>
      <c r="EX10767" s="6"/>
      <c r="EY10767" s="24"/>
      <c r="EZ10767" s="109"/>
      <c r="FA10767" s="66"/>
      <c r="FB10767" s="5"/>
      <c r="FC10767" s="68"/>
      <c r="FD10767" s="67"/>
      <c r="FE10767" s="67"/>
      <c r="FF10767" s="64"/>
      <c r="FG10767" s="5"/>
      <c r="FH10767" s="69"/>
      <c r="FI10767" s="6"/>
      <c r="FJ10767" s="5"/>
      <c r="FK10767" s="25"/>
      <c r="FL10767" s="5"/>
    </row>
    <row r="10768" spans="40:168">
      <c r="AN10768" s="14"/>
      <c r="AO10768" s="14"/>
      <c r="AP10768" s="5"/>
      <c r="AQ10768" s="25"/>
      <c r="AR10768" s="25"/>
      <c r="AS10768" s="96"/>
      <c r="AT10768" s="83"/>
      <c r="AU10768" s="14"/>
      <c r="AX10768" s="83"/>
      <c r="AY10768" s="83"/>
      <c r="AZ10768" s="83"/>
      <c r="BA10768" s="83"/>
      <c r="BJ10768" s="54"/>
      <c r="BK10768" s="22"/>
      <c r="BL10768" s="24"/>
      <c r="BP10768" s="23"/>
      <c r="BQ10768" s="24"/>
      <c r="BR10768" s="22"/>
      <c r="BS10768" s="24"/>
      <c r="BT10768" s="24"/>
      <c r="BU10768" s="23"/>
      <c r="BV10768" s="26"/>
      <c r="BX10768" s="6"/>
      <c r="BY10768" s="24"/>
      <c r="BZ10768" s="109"/>
      <c r="CA10768" s="66"/>
      <c r="CB10768" s="5"/>
      <c r="CC10768" s="68"/>
      <c r="CD10768" s="67"/>
      <c r="CE10768" s="67"/>
      <c r="CF10768" s="64"/>
      <c r="CG10768" s="5"/>
      <c r="CH10768" s="69"/>
      <c r="CI10768" s="6"/>
      <c r="CJ10768" s="5"/>
      <c r="CK10768" s="25"/>
      <c r="CL10768" s="5"/>
      <c r="DN10768" s="14"/>
      <c r="DO10768" s="14"/>
      <c r="DP10768" s="5"/>
      <c r="DQ10768" s="25"/>
      <c r="DR10768" s="25"/>
      <c r="DS10768" s="96"/>
      <c r="DT10768" s="83"/>
      <c r="DU10768" s="14"/>
      <c r="DX10768" s="83"/>
      <c r="DY10768" s="83"/>
      <c r="DZ10768" s="83"/>
      <c r="EA10768" s="83"/>
      <c r="EJ10768" s="54"/>
      <c r="EK10768" s="22"/>
      <c r="EL10768" s="24"/>
      <c r="EP10768" s="23"/>
      <c r="EQ10768" s="24"/>
      <c r="ER10768" s="22"/>
      <c r="ES10768" s="24"/>
      <c r="ET10768" s="24"/>
      <c r="EU10768" s="23"/>
      <c r="EV10768" s="26"/>
      <c r="EX10768" s="6"/>
      <c r="EY10768" s="24"/>
      <c r="EZ10768" s="109"/>
      <c r="FA10768" s="66"/>
      <c r="FB10768" s="5"/>
      <c r="FC10768" s="68"/>
      <c r="FD10768" s="67"/>
      <c r="FE10768" s="67"/>
      <c r="FF10768" s="64"/>
      <c r="FG10768" s="5"/>
      <c r="FH10768" s="69"/>
      <c r="FI10768" s="6"/>
      <c r="FJ10768" s="5"/>
      <c r="FK10768" s="25"/>
      <c r="FL10768" s="5"/>
    </row>
    <row r="10769" spans="40:168">
      <c r="AN10769" s="14"/>
      <c r="AO10769" s="14"/>
      <c r="AP10769" s="5"/>
      <c r="AQ10769" s="25"/>
      <c r="AR10769" s="25"/>
      <c r="AS10769" s="96"/>
      <c r="AT10769" s="83"/>
      <c r="AU10769" s="14"/>
      <c r="AX10769" s="83"/>
      <c r="AY10769" s="83"/>
      <c r="AZ10769" s="83"/>
      <c r="BA10769" s="83"/>
      <c r="BJ10769" s="54"/>
      <c r="BK10769" s="22"/>
      <c r="BL10769" s="24"/>
      <c r="BP10769" s="23"/>
      <c r="BQ10769" s="24"/>
      <c r="BR10769" s="22"/>
      <c r="BS10769" s="24"/>
      <c r="BT10769" s="24"/>
      <c r="BU10769" s="23"/>
      <c r="BV10769" s="26"/>
      <c r="BX10769" s="6"/>
      <c r="BY10769" s="24"/>
      <c r="BZ10769" s="109"/>
      <c r="CA10769" s="66"/>
      <c r="CB10769" s="5"/>
      <c r="CC10769" s="68"/>
      <c r="CD10769" s="67"/>
      <c r="CE10769" s="67"/>
      <c r="CF10769" s="64"/>
      <c r="CG10769" s="5"/>
      <c r="CH10769" s="69"/>
      <c r="CI10769" s="6"/>
      <c r="CJ10769" s="5"/>
      <c r="CK10769" s="25"/>
      <c r="CL10769" s="5"/>
      <c r="DN10769" s="14"/>
      <c r="DO10769" s="14"/>
      <c r="DP10769" s="5"/>
      <c r="DQ10769" s="25"/>
      <c r="DR10769" s="25"/>
      <c r="DS10769" s="96"/>
      <c r="DT10769" s="83"/>
      <c r="DU10769" s="14"/>
      <c r="DX10769" s="83"/>
      <c r="DY10769" s="83"/>
      <c r="DZ10769" s="83"/>
      <c r="EA10769" s="83"/>
      <c r="EJ10769" s="54"/>
      <c r="EK10769" s="22"/>
      <c r="EL10769" s="24"/>
      <c r="EP10769" s="23"/>
      <c r="EQ10769" s="24"/>
      <c r="ER10769" s="22"/>
      <c r="ES10769" s="24"/>
      <c r="ET10769" s="24"/>
      <c r="EU10769" s="23"/>
      <c r="EV10769" s="26"/>
      <c r="EX10769" s="6"/>
      <c r="EY10769" s="24"/>
      <c r="EZ10769" s="109"/>
      <c r="FA10769" s="66"/>
      <c r="FB10769" s="5"/>
      <c r="FC10769" s="68"/>
      <c r="FD10769" s="67"/>
      <c r="FE10769" s="67"/>
      <c r="FF10769" s="64"/>
      <c r="FG10769" s="5"/>
      <c r="FH10769" s="69"/>
      <c r="FI10769" s="6"/>
      <c r="FJ10769" s="5"/>
      <c r="FK10769" s="25"/>
      <c r="FL10769" s="5"/>
    </row>
    <row r="10770" spans="40:168">
      <c r="AN10770" s="14"/>
      <c r="AO10770" s="14"/>
      <c r="AP10770" s="5"/>
      <c r="AQ10770" s="25"/>
      <c r="AR10770" s="25"/>
      <c r="AS10770" s="96"/>
      <c r="AT10770" s="83"/>
      <c r="AU10770" s="14"/>
      <c r="AX10770" s="83"/>
      <c r="AY10770" s="83"/>
      <c r="AZ10770" s="83"/>
      <c r="BA10770" s="83"/>
      <c r="BJ10770" s="54"/>
      <c r="BK10770" s="22"/>
      <c r="BL10770" s="24"/>
      <c r="BP10770" s="23"/>
      <c r="BQ10770" s="24"/>
      <c r="BR10770" s="22"/>
      <c r="BS10770" s="24"/>
      <c r="BT10770" s="24"/>
      <c r="BU10770" s="23"/>
      <c r="BV10770" s="26"/>
      <c r="BX10770" s="6"/>
      <c r="BY10770" s="24"/>
      <c r="BZ10770" s="109"/>
      <c r="CA10770" s="66"/>
      <c r="CB10770" s="5"/>
      <c r="CC10770" s="68"/>
      <c r="CD10770" s="67"/>
      <c r="CE10770" s="67"/>
      <c r="CF10770" s="64"/>
      <c r="CG10770" s="5"/>
      <c r="CH10770" s="69"/>
      <c r="CI10770" s="6"/>
      <c r="CJ10770" s="5"/>
      <c r="CK10770" s="25"/>
      <c r="CL10770" s="5"/>
      <c r="DN10770" s="14"/>
      <c r="DO10770" s="14"/>
      <c r="DP10770" s="5"/>
      <c r="DQ10770" s="25"/>
      <c r="DR10770" s="25"/>
      <c r="DS10770" s="96"/>
      <c r="DT10770" s="83"/>
      <c r="DU10770" s="14"/>
      <c r="DX10770" s="83"/>
      <c r="DY10770" s="83"/>
      <c r="DZ10770" s="83"/>
      <c r="EA10770" s="83"/>
      <c r="EJ10770" s="54"/>
      <c r="EK10770" s="22"/>
      <c r="EL10770" s="24"/>
      <c r="EP10770" s="23"/>
      <c r="EQ10770" s="24"/>
      <c r="ER10770" s="22"/>
      <c r="ES10770" s="24"/>
      <c r="ET10770" s="24"/>
      <c r="EU10770" s="23"/>
      <c r="EV10770" s="26"/>
      <c r="EX10770" s="6"/>
      <c r="EY10770" s="24"/>
      <c r="EZ10770" s="109"/>
      <c r="FA10770" s="66"/>
      <c r="FB10770" s="5"/>
      <c r="FC10770" s="68"/>
      <c r="FD10770" s="67"/>
      <c r="FE10770" s="67"/>
      <c r="FF10770" s="64"/>
      <c r="FG10770" s="5"/>
      <c r="FH10770" s="69"/>
      <c r="FI10770" s="6"/>
      <c r="FJ10770" s="5"/>
      <c r="FK10770" s="25"/>
      <c r="FL10770" s="5"/>
    </row>
    <row r="10771" spans="40:168">
      <c r="AN10771" s="14"/>
      <c r="AO10771" s="14"/>
      <c r="AP10771" s="5"/>
      <c r="AQ10771" s="25"/>
      <c r="AR10771" s="25"/>
      <c r="AS10771" s="96"/>
      <c r="AT10771" s="83"/>
      <c r="AU10771" s="14"/>
      <c r="AX10771" s="83"/>
      <c r="AY10771" s="83"/>
      <c r="AZ10771" s="83"/>
      <c r="BA10771" s="83"/>
      <c r="BJ10771" s="54"/>
      <c r="BK10771" s="22"/>
      <c r="BL10771" s="24"/>
      <c r="BP10771" s="23"/>
      <c r="BQ10771" s="24"/>
      <c r="BR10771" s="22"/>
      <c r="BS10771" s="24"/>
      <c r="BT10771" s="24"/>
      <c r="BU10771" s="23"/>
      <c r="BV10771" s="26"/>
      <c r="BX10771" s="6"/>
      <c r="BY10771" s="24"/>
      <c r="BZ10771" s="109"/>
      <c r="CA10771" s="66"/>
      <c r="CB10771" s="5"/>
      <c r="CC10771" s="68"/>
      <c r="CD10771" s="67"/>
      <c r="CE10771" s="67"/>
      <c r="CF10771" s="64"/>
      <c r="CG10771" s="5"/>
      <c r="CH10771" s="69"/>
      <c r="CI10771" s="6"/>
      <c r="CJ10771" s="5"/>
      <c r="CK10771" s="25"/>
      <c r="CL10771" s="5"/>
      <c r="DN10771" s="14"/>
      <c r="DO10771" s="14"/>
      <c r="DP10771" s="5"/>
      <c r="DQ10771" s="25"/>
      <c r="DR10771" s="25"/>
      <c r="DS10771" s="96"/>
      <c r="DT10771" s="83"/>
      <c r="DU10771" s="14"/>
      <c r="DX10771" s="83"/>
      <c r="DY10771" s="83"/>
      <c r="DZ10771" s="83"/>
      <c r="EA10771" s="83"/>
      <c r="EJ10771" s="54"/>
      <c r="EK10771" s="22"/>
      <c r="EL10771" s="24"/>
      <c r="EP10771" s="23"/>
      <c r="EQ10771" s="24"/>
      <c r="ER10771" s="22"/>
      <c r="ES10771" s="24"/>
      <c r="ET10771" s="24"/>
      <c r="EU10771" s="23"/>
      <c r="EV10771" s="26"/>
      <c r="EX10771" s="6"/>
      <c r="EY10771" s="24"/>
      <c r="EZ10771" s="109"/>
      <c r="FA10771" s="66"/>
      <c r="FB10771" s="5"/>
      <c r="FC10771" s="68"/>
      <c r="FD10771" s="67"/>
      <c r="FE10771" s="67"/>
      <c r="FF10771" s="64"/>
      <c r="FG10771" s="5"/>
      <c r="FH10771" s="69"/>
      <c r="FI10771" s="6"/>
      <c r="FJ10771" s="5"/>
      <c r="FK10771" s="25"/>
      <c r="FL10771" s="5"/>
    </row>
    <row r="10772" spans="40:168">
      <c r="AN10772" s="14"/>
      <c r="AO10772" s="14"/>
      <c r="AP10772" s="5"/>
      <c r="AQ10772" s="25"/>
      <c r="AR10772" s="25"/>
      <c r="AS10772" s="96"/>
      <c r="AT10772" s="83"/>
      <c r="AU10772" s="14"/>
      <c r="AX10772" s="83"/>
      <c r="AY10772" s="83"/>
      <c r="AZ10772" s="83"/>
      <c r="BA10772" s="83"/>
      <c r="BJ10772" s="54"/>
      <c r="BK10772" s="22"/>
      <c r="BL10772" s="24"/>
      <c r="BP10772" s="23"/>
      <c r="BQ10772" s="24"/>
      <c r="BR10772" s="22"/>
      <c r="BS10772" s="24"/>
      <c r="BT10772" s="24"/>
      <c r="BU10772" s="23"/>
      <c r="BV10772" s="26"/>
      <c r="BX10772" s="6"/>
      <c r="BY10772" s="24"/>
      <c r="BZ10772" s="109"/>
      <c r="CA10772" s="66"/>
      <c r="CB10772" s="5"/>
      <c r="CC10772" s="68"/>
      <c r="CD10772" s="67"/>
      <c r="CE10772" s="67"/>
      <c r="CF10772" s="64"/>
      <c r="CG10772" s="5"/>
      <c r="CH10772" s="69"/>
      <c r="CI10772" s="6"/>
      <c r="CJ10772" s="5"/>
      <c r="CK10772" s="25"/>
      <c r="CL10772" s="5"/>
      <c r="DN10772" s="14"/>
      <c r="DO10772" s="14"/>
      <c r="DP10772" s="5"/>
      <c r="DQ10772" s="25"/>
      <c r="DR10772" s="25"/>
      <c r="DS10772" s="96"/>
      <c r="DT10772" s="83"/>
      <c r="DU10772" s="14"/>
      <c r="DX10772" s="83"/>
      <c r="DY10772" s="83"/>
      <c r="DZ10772" s="83"/>
      <c r="EA10772" s="83"/>
      <c r="EJ10772" s="54"/>
      <c r="EK10772" s="22"/>
      <c r="EL10772" s="24"/>
      <c r="EP10772" s="23"/>
      <c r="EQ10772" s="24"/>
      <c r="ER10772" s="22"/>
      <c r="ES10772" s="24"/>
      <c r="ET10772" s="24"/>
      <c r="EU10772" s="23"/>
      <c r="EV10772" s="26"/>
      <c r="EX10772" s="6"/>
      <c r="EY10772" s="24"/>
      <c r="EZ10772" s="109"/>
      <c r="FA10772" s="66"/>
      <c r="FB10772" s="5"/>
      <c r="FC10772" s="68"/>
      <c r="FD10772" s="67"/>
      <c r="FE10772" s="67"/>
      <c r="FF10772" s="64"/>
      <c r="FG10772" s="5"/>
      <c r="FH10772" s="69"/>
      <c r="FI10772" s="6"/>
      <c r="FJ10772" s="5"/>
      <c r="FK10772" s="25"/>
      <c r="FL10772" s="5"/>
    </row>
    <row r="10773" spans="40:168">
      <c r="AN10773" s="14"/>
      <c r="AO10773" s="14"/>
      <c r="AP10773" s="5"/>
      <c r="AQ10773" s="25"/>
      <c r="AR10773" s="25"/>
      <c r="AS10773" s="96"/>
      <c r="AT10773" s="83"/>
      <c r="AU10773" s="14"/>
      <c r="AX10773" s="83"/>
      <c r="AY10773" s="83"/>
      <c r="AZ10773" s="83"/>
      <c r="BA10773" s="83"/>
      <c r="BJ10773" s="54"/>
      <c r="BK10773" s="22"/>
      <c r="BL10773" s="24"/>
      <c r="BP10773" s="23"/>
      <c r="BQ10773" s="24"/>
      <c r="BR10773" s="22"/>
      <c r="BS10773" s="24"/>
      <c r="BT10773" s="24"/>
      <c r="BU10773" s="23"/>
      <c r="BV10773" s="26"/>
      <c r="BX10773" s="6"/>
      <c r="BY10773" s="24"/>
      <c r="BZ10773" s="109"/>
      <c r="CA10773" s="66"/>
      <c r="CB10773" s="5"/>
      <c r="CC10773" s="68"/>
      <c r="CD10773" s="67"/>
      <c r="CE10773" s="67"/>
      <c r="CF10773" s="64"/>
      <c r="CG10773" s="5"/>
      <c r="CH10773" s="69"/>
      <c r="CI10773" s="6"/>
      <c r="CJ10773" s="5"/>
      <c r="CK10773" s="25"/>
      <c r="CL10773" s="5"/>
      <c r="DN10773" s="14"/>
      <c r="DO10773" s="14"/>
      <c r="DP10773" s="5"/>
      <c r="DQ10773" s="25"/>
      <c r="DR10773" s="25"/>
      <c r="DS10773" s="96"/>
      <c r="DT10773" s="83"/>
      <c r="DU10773" s="14"/>
      <c r="DX10773" s="83"/>
      <c r="DY10773" s="83"/>
      <c r="DZ10773" s="83"/>
      <c r="EA10773" s="83"/>
      <c r="EJ10773" s="54"/>
      <c r="EK10773" s="22"/>
      <c r="EL10773" s="24"/>
      <c r="EP10773" s="23"/>
      <c r="EQ10773" s="24"/>
      <c r="ER10773" s="22"/>
      <c r="ES10773" s="24"/>
      <c r="ET10773" s="24"/>
      <c r="EU10773" s="23"/>
      <c r="EV10773" s="26"/>
      <c r="EX10773" s="6"/>
      <c r="EY10773" s="24"/>
      <c r="EZ10773" s="109"/>
      <c r="FA10773" s="66"/>
      <c r="FB10773" s="5"/>
      <c r="FC10773" s="68"/>
      <c r="FD10773" s="67"/>
      <c r="FE10773" s="67"/>
      <c r="FF10773" s="64"/>
      <c r="FG10773" s="5"/>
      <c r="FH10773" s="69"/>
      <c r="FI10773" s="6"/>
      <c r="FJ10773" s="5"/>
      <c r="FK10773" s="25"/>
      <c r="FL10773" s="5"/>
    </row>
    <row r="10774" spans="40:168">
      <c r="AN10774" s="14"/>
      <c r="AO10774" s="14"/>
      <c r="AP10774" s="5"/>
      <c r="AQ10774" s="25"/>
      <c r="AR10774" s="25"/>
      <c r="AS10774" s="96"/>
      <c r="AT10774" s="83"/>
      <c r="AU10774" s="14"/>
      <c r="AX10774" s="83"/>
      <c r="AY10774" s="83"/>
      <c r="AZ10774" s="83"/>
      <c r="BA10774" s="83"/>
      <c r="BJ10774" s="54"/>
      <c r="BK10774" s="22"/>
      <c r="BL10774" s="24"/>
      <c r="BP10774" s="23"/>
      <c r="BQ10774" s="24"/>
      <c r="BR10774" s="22"/>
      <c r="BS10774" s="24"/>
      <c r="BT10774" s="24"/>
      <c r="BU10774" s="23"/>
      <c r="BV10774" s="26"/>
      <c r="BX10774" s="6"/>
      <c r="BY10774" s="24"/>
      <c r="BZ10774" s="109"/>
      <c r="CA10774" s="66"/>
      <c r="CB10774" s="5"/>
      <c r="CC10774" s="68"/>
      <c r="CD10774" s="67"/>
      <c r="CE10774" s="67"/>
      <c r="CF10774" s="64"/>
      <c r="CG10774" s="5"/>
      <c r="CH10774" s="69"/>
      <c r="CI10774" s="6"/>
      <c r="CJ10774" s="5"/>
      <c r="CK10774" s="25"/>
      <c r="CL10774" s="5"/>
      <c r="DN10774" s="14"/>
      <c r="DO10774" s="14"/>
      <c r="DP10774" s="5"/>
      <c r="DQ10774" s="25"/>
      <c r="DR10774" s="25"/>
      <c r="DS10774" s="96"/>
      <c r="DT10774" s="83"/>
      <c r="DU10774" s="14"/>
      <c r="DX10774" s="83"/>
      <c r="DY10774" s="83"/>
      <c r="DZ10774" s="83"/>
      <c r="EA10774" s="83"/>
      <c r="EJ10774" s="54"/>
      <c r="EK10774" s="22"/>
      <c r="EL10774" s="24"/>
      <c r="EP10774" s="23"/>
      <c r="EQ10774" s="24"/>
      <c r="ER10774" s="22"/>
      <c r="ES10774" s="24"/>
      <c r="ET10774" s="24"/>
      <c r="EU10774" s="23"/>
      <c r="EV10774" s="26"/>
      <c r="EX10774" s="6"/>
      <c r="EY10774" s="24"/>
      <c r="EZ10774" s="109"/>
      <c r="FA10774" s="66"/>
      <c r="FB10774" s="5"/>
      <c r="FC10774" s="68"/>
      <c r="FD10774" s="67"/>
      <c r="FE10774" s="67"/>
      <c r="FF10774" s="64"/>
      <c r="FG10774" s="5"/>
      <c r="FH10774" s="69"/>
      <c r="FI10774" s="6"/>
      <c r="FJ10774" s="5"/>
      <c r="FK10774" s="25"/>
      <c r="FL10774" s="5"/>
    </row>
    <row r="10775" spans="40:168">
      <c r="AN10775" s="14"/>
      <c r="AO10775" s="14"/>
      <c r="AP10775" s="5"/>
      <c r="AQ10775" s="25"/>
      <c r="AR10775" s="25"/>
      <c r="AS10775" s="96"/>
      <c r="AT10775" s="83"/>
      <c r="AU10775" s="14"/>
      <c r="AX10775" s="83"/>
      <c r="AY10775" s="83"/>
      <c r="AZ10775" s="83"/>
      <c r="BA10775" s="83"/>
      <c r="BJ10775" s="54"/>
      <c r="BK10775" s="22"/>
      <c r="BL10775" s="24"/>
      <c r="BP10775" s="23"/>
      <c r="BQ10775" s="24"/>
      <c r="BR10775" s="22"/>
      <c r="BS10775" s="24"/>
      <c r="BT10775" s="24"/>
      <c r="BU10775" s="23"/>
      <c r="BV10775" s="26"/>
      <c r="BX10775" s="6"/>
      <c r="BY10775" s="24"/>
      <c r="BZ10775" s="109"/>
      <c r="CA10775" s="66"/>
      <c r="CB10775" s="5"/>
      <c r="CC10775" s="68"/>
      <c r="CD10775" s="67"/>
      <c r="CE10775" s="67"/>
      <c r="CF10775" s="64"/>
      <c r="CG10775" s="5"/>
      <c r="CH10775" s="69"/>
      <c r="CI10775" s="6"/>
      <c r="CJ10775" s="5"/>
      <c r="CK10775" s="25"/>
      <c r="CL10775" s="5"/>
      <c r="DN10775" s="14"/>
      <c r="DO10775" s="14"/>
      <c r="DP10775" s="5"/>
      <c r="DQ10775" s="25"/>
      <c r="DR10775" s="25"/>
      <c r="DS10775" s="96"/>
      <c r="DT10775" s="83"/>
      <c r="DU10775" s="14"/>
      <c r="DX10775" s="83"/>
      <c r="DY10775" s="83"/>
      <c r="DZ10775" s="83"/>
      <c r="EA10775" s="83"/>
      <c r="EJ10775" s="54"/>
      <c r="EK10775" s="22"/>
      <c r="EL10775" s="24"/>
      <c r="EP10775" s="23"/>
      <c r="EQ10775" s="24"/>
      <c r="ER10775" s="22"/>
      <c r="ES10775" s="24"/>
      <c r="ET10775" s="24"/>
      <c r="EU10775" s="23"/>
      <c r="EV10775" s="26"/>
      <c r="EX10775" s="6"/>
      <c r="EY10775" s="24"/>
      <c r="EZ10775" s="109"/>
      <c r="FA10775" s="66"/>
      <c r="FB10775" s="5"/>
      <c r="FC10775" s="68"/>
      <c r="FD10775" s="67"/>
      <c r="FE10775" s="67"/>
      <c r="FF10775" s="64"/>
      <c r="FG10775" s="5"/>
      <c r="FH10775" s="69"/>
      <c r="FI10775" s="6"/>
      <c r="FJ10775" s="5"/>
      <c r="FK10775" s="25"/>
      <c r="FL10775" s="5"/>
    </row>
    <row r="10776" spans="40:168">
      <c r="AN10776" s="14"/>
      <c r="AO10776" s="14"/>
      <c r="AP10776" s="5"/>
      <c r="AQ10776" s="25"/>
      <c r="AR10776" s="25"/>
      <c r="AS10776" s="96"/>
      <c r="AT10776" s="83"/>
      <c r="AU10776" s="14"/>
      <c r="AX10776" s="83"/>
      <c r="AY10776" s="83"/>
      <c r="AZ10776" s="83"/>
      <c r="BA10776" s="83"/>
      <c r="BJ10776" s="54"/>
      <c r="BK10776" s="22"/>
      <c r="BL10776" s="24"/>
      <c r="BP10776" s="23"/>
      <c r="BQ10776" s="24"/>
      <c r="BR10776" s="22"/>
      <c r="BS10776" s="24"/>
      <c r="BT10776" s="24"/>
      <c r="BU10776" s="23"/>
      <c r="BV10776" s="26"/>
      <c r="BX10776" s="6"/>
      <c r="BY10776" s="24"/>
      <c r="BZ10776" s="109"/>
      <c r="CA10776" s="66"/>
      <c r="CB10776" s="5"/>
      <c r="CC10776" s="68"/>
      <c r="CD10776" s="67"/>
      <c r="CE10776" s="67"/>
      <c r="CF10776" s="64"/>
      <c r="CG10776" s="5"/>
      <c r="CH10776" s="69"/>
      <c r="CI10776" s="6"/>
      <c r="CJ10776" s="5"/>
      <c r="CK10776" s="25"/>
      <c r="CL10776" s="5"/>
      <c r="DN10776" s="14"/>
      <c r="DO10776" s="14"/>
      <c r="DP10776" s="5"/>
      <c r="DQ10776" s="25"/>
      <c r="DR10776" s="25"/>
      <c r="DS10776" s="96"/>
      <c r="DT10776" s="83"/>
      <c r="DU10776" s="14"/>
      <c r="DX10776" s="83"/>
      <c r="DY10776" s="83"/>
      <c r="DZ10776" s="83"/>
      <c r="EA10776" s="83"/>
      <c r="EJ10776" s="54"/>
      <c r="EK10776" s="22"/>
      <c r="EL10776" s="24"/>
      <c r="EP10776" s="23"/>
      <c r="EQ10776" s="24"/>
      <c r="ER10776" s="22"/>
      <c r="ES10776" s="24"/>
      <c r="ET10776" s="24"/>
      <c r="EU10776" s="23"/>
      <c r="EV10776" s="26"/>
      <c r="EX10776" s="6"/>
      <c r="EY10776" s="24"/>
      <c r="EZ10776" s="109"/>
      <c r="FA10776" s="66"/>
      <c r="FB10776" s="5"/>
      <c r="FC10776" s="68"/>
      <c r="FD10776" s="67"/>
      <c r="FE10776" s="67"/>
      <c r="FF10776" s="64"/>
      <c r="FG10776" s="5"/>
      <c r="FH10776" s="69"/>
      <c r="FI10776" s="6"/>
      <c r="FJ10776" s="5"/>
      <c r="FK10776" s="25"/>
      <c r="FL10776" s="5"/>
    </row>
    <row r="10777" spans="40:168">
      <c r="AN10777" s="14"/>
      <c r="AO10777" s="14"/>
      <c r="AP10777" s="5"/>
      <c r="AQ10777" s="25"/>
      <c r="AR10777" s="25"/>
      <c r="AS10777" s="96"/>
      <c r="AT10777" s="83"/>
      <c r="AU10777" s="14"/>
      <c r="AX10777" s="83"/>
      <c r="AY10777" s="83"/>
      <c r="AZ10777" s="83"/>
      <c r="BA10777" s="83"/>
      <c r="BJ10777" s="54"/>
      <c r="BK10777" s="22"/>
      <c r="BL10777" s="24"/>
      <c r="BP10777" s="23"/>
      <c r="BQ10777" s="24"/>
      <c r="BR10777" s="22"/>
      <c r="BS10777" s="24"/>
      <c r="BT10777" s="24"/>
      <c r="BU10777" s="23"/>
      <c r="BV10777" s="26"/>
      <c r="BX10777" s="6"/>
      <c r="BY10777" s="24"/>
      <c r="BZ10777" s="109"/>
      <c r="CA10777" s="66"/>
      <c r="CB10777" s="5"/>
      <c r="CC10777" s="68"/>
      <c r="CD10777" s="67"/>
      <c r="CE10777" s="67"/>
      <c r="CF10777" s="64"/>
      <c r="CG10777" s="5"/>
      <c r="CH10777" s="69"/>
      <c r="CI10777" s="6"/>
      <c r="CJ10777" s="5"/>
      <c r="CK10777" s="25"/>
      <c r="CL10777" s="5"/>
      <c r="DN10777" s="14"/>
      <c r="DO10777" s="14"/>
      <c r="DP10777" s="5"/>
      <c r="DQ10777" s="25"/>
      <c r="DR10777" s="25"/>
      <c r="DS10777" s="96"/>
      <c r="DT10777" s="83"/>
      <c r="DU10777" s="14"/>
      <c r="DX10777" s="83"/>
      <c r="DY10777" s="83"/>
      <c r="DZ10777" s="83"/>
      <c r="EA10777" s="83"/>
      <c r="EJ10777" s="54"/>
      <c r="EK10777" s="22"/>
      <c r="EL10777" s="24"/>
      <c r="EP10777" s="23"/>
      <c r="EQ10777" s="24"/>
      <c r="ER10777" s="22"/>
      <c r="ES10777" s="24"/>
      <c r="ET10777" s="24"/>
      <c r="EU10777" s="23"/>
      <c r="EV10777" s="26"/>
      <c r="EX10777" s="6"/>
      <c r="EY10777" s="24"/>
      <c r="EZ10777" s="109"/>
      <c r="FA10777" s="66"/>
      <c r="FB10777" s="5"/>
      <c r="FC10777" s="68"/>
      <c r="FD10777" s="67"/>
      <c r="FE10777" s="67"/>
      <c r="FF10777" s="64"/>
      <c r="FG10777" s="5"/>
      <c r="FH10777" s="69"/>
      <c r="FI10777" s="6"/>
      <c r="FJ10777" s="5"/>
      <c r="FK10777" s="25"/>
      <c r="FL10777" s="5"/>
    </row>
    <row r="10778" spans="40:168">
      <c r="AN10778" s="14"/>
      <c r="AO10778" s="14"/>
      <c r="AP10778" s="5"/>
      <c r="AQ10778" s="25"/>
      <c r="AR10778" s="25"/>
      <c r="AS10778" s="96"/>
      <c r="AT10778" s="83"/>
      <c r="AU10778" s="14"/>
      <c r="AX10778" s="83"/>
      <c r="AY10778" s="83"/>
      <c r="AZ10778" s="83"/>
      <c r="BA10778" s="83"/>
      <c r="BJ10778" s="54"/>
      <c r="BK10778" s="22"/>
      <c r="BL10778" s="24"/>
      <c r="BP10778" s="23"/>
      <c r="BQ10778" s="24"/>
      <c r="BR10778" s="22"/>
      <c r="BS10778" s="24"/>
      <c r="BT10778" s="24"/>
      <c r="BU10778" s="23"/>
      <c r="BV10778" s="26"/>
      <c r="BX10778" s="6"/>
      <c r="BY10778" s="24"/>
      <c r="BZ10778" s="109"/>
      <c r="CA10778" s="66"/>
      <c r="CB10778" s="5"/>
      <c r="CC10778" s="68"/>
      <c r="CD10778" s="67"/>
      <c r="CE10778" s="67"/>
      <c r="CF10778" s="64"/>
      <c r="CG10778" s="5"/>
      <c r="CH10778" s="69"/>
      <c r="CI10778" s="6"/>
      <c r="CJ10778" s="5"/>
      <c r="CK10778" s="25"/>
      <c r="CL10778" s="5"/>
      <c r="DN10778" s="14"/>
      <c r="DO10778" s="14"/>
      <c r="DP10778" s="5"/>
      <c r="DQ10778" s="25"/>
      <c r="DR10778" s="25"/>
      <c r="DS10778" s="96"/>
      <c r="DT10778" s="83"/>
      <c r="DU10778" s="14"/>
      <c r="DX10778" s="83"/>
      <c r="DY10778" s="83"/>
      <c r="DZ10778" s="83"/>
      <c r="EA10778" s="83"/>
      <c r="EJ10778" s="54"/>
      <c r="EK10778" s="22"/>
      <c r="EL10778" s="24"/>
      <c r="EP10778" s="23"/>
      <c r="EQ10778" s="24"/>
      <c r="ER10778" s="22"/>
      <c r="ES10778" s="24"/>
      <c r="ET10778" s="24"/>
      <c r="EU10778" s="23"/>
      <c r="EV10778" s="26"/>
      <c r="EX10778" s="6"/>
      <c r="EY10778" s="24"/>
      <c r="EZ10778" s="109"/>
      <c r="FA10778" s="66"/>
      <c r="FB10778" s="5"/>
      <c r="FC10778" s="68"/>
      <c r="FD10778" s="67"/>
      <c r="FE10778" s="67"/>
      <c r="FF10778" s="64"/>
      <c r="FG10778" s="5"/>
      <c r="FH10778" s="69"/>
      <c r="FI10778" s="6"/>
      <c r="FJ10778" s="5"/>
      <c r="FK10778" s="25"/>
      <c r="FL10778" s="5"/>
    </row>
    <row r="10779" spans="40:168">
      <c r="AN10779" s="14"/>
      <c r="AO10779" s="14"/>
      <c r="AP10779" s="5"/>
      <c r="AQ10779" s="25"/>
      <c r="AR10779" s="25"/>
      <c r="AS10779" s="96"/>
      <c r="AT10779" s="83"/>
      <c r="AU10779" s="14"/>
      <c r="AX10779" s="83"/>
      <c r="AY10779" s="83"/>
      <c r="AZ10779" s="83"/>
      <c r="BA10779" s="83"/>
      <c r="BJ10779" s="54"/>
      <c r="BK10779" s="22"/>
      <c r="BL10779" s="24"/>
      <c r="BP10779" s="23"/>
      <c r="BQ10779" s="24"/>
      <c r="BR10779" s="22"/>
      <c r="BS10779" s="24"/>
      <c r="BT10779" s="24"/>
      <c r="BU10779" s="23"/>
      <c r="BV10779" s="26"/>
      <c r="BX10779" s="6"/>
      <c r="BY10779" s="24"/>
      <c r="BZ10779" s="109"/>
      <c r="CA10779" s="66"/>
      <c r="CB10779" s="5"/>
      <c r="CC10779" s="68"/>
      <c r="CD10779" s="67"/>
      <c r="CE10779" s="67"/>
      <c r="CF10779" s="64"/>
      <c r="CG10779" s="5"/>
      <c r="CH10779" s="69"/>
      <c r="CI10779" s="6"/>
      <c r="CJ10779" s="5"/>
      <c r="CK10779" s="25"/>
      <c r="CL10779" s="5"/>
      <c r="DN10779" s="14"/>
      <c r="DO10779" s="14"/>
      <c r="DP10779" s="5"/>
      <c r="DQ10779" s="25"/>
      <c r="DR10779" s="25"/>
      <c r="DS10779" s="96"/>
      <c r="DT10779" s="83"/>
      <c r="DU10779" s="14"/>
      <c r="DX10779" s="83"/>
      <c r="DY10779" s="83"/>
      <c r="DZ10779" s="83"/>
      <c r="EA10779" s="83"/>
      <c r="EJ10779" s="54"/>
      <c r="EK10779" s="22"/>
      <c r="EL10779" s="24"/>
      <c r="EP10779" s="23"/>
      <c r="EQ10779" s="24"/>
      <c r="ER10779" s="22"/>
      <c r="ES10779" s="24"/>
      <c r="ET10779" s="24"/>
      <c r="EU10779" s="23"/>
      <c r="EV10779" s="26"/>
      <c r="EX10779" s="6"/>
      <c r="EY10779" s="24"/>
      <c r="EZ10779" s="109"/>
      <c r="FA10779" s="66"/>
      <c r="FB10779" s="5"/>
      <c r="FC10779" s="68"/>
      <c r="FD10779" s="67"/>
      <c r="FE10779" s="67"/>
      <c r="FF10779" s="64"/>
      <c r="FG10779" s="5"/>
      <c r="FH10779" s="69"/>
      <c r="FI10779" s="6"/>
      <c r="FJ10779" s="5"/>
      <c r="FK10779" s="25"/>
      <c r="FL10779" s="5"/>
    </row>
    <row r="10780" spans="40:168">
      <c r="AN10780" s="14"/>
      <c r="AO10780" s="14"/>
      <c r="AP10780" s="5"/>
      <c r="AQ10780" s="25"/>
      <c r="AR10780" s="25"/>
      <c r="AS10780" s="96"/>
      <c r="AT10780" s="83"/>
      <c r="AU10780" s="14"/>
      <c r="AX10780" s="83"/>
      <c r="AY10780" s="83"/>
      <c r="AZ10780" s="83"/>
      <c r="BA10780" s="83"/>
      <c r="BJ10780" s="54"/>
      <c r="BK10780" s="22"/>
      <c r="BL10780" s="24"/>
      <c r="BP10780" s="23"/>
      <c r="BQ10780" s="24"/>
      <c r="BR10780" s="22"/>
      <c r="BS10780" s="24"/>
      <c r="BT10780" s="24"/>
      <c r="BU10780" s="23"/>
      <c r="BV10780" s="26"/>
      <c r="BX10780" s="6"/>
      <c r="BY10780" s="24"/>
      <c r="BZ10780" s="109"/>
      <c r="CA10780" s="66"/>
      <c r="CB10780" s="5"/>
      <c r="CC10780" s="68"/>
      <c r="CD10780" s="67"/>
      <c r="CE10780" s="67"/>
      <c r="CF10780" s="64"/>
      <c r="CG10780" s="5"/>
      <c r="CH10780" s="69"/>
      <c r="CI10780" s="6"/>
      <c r="CJ10780" s="5"/>
      <c r="CK10780" s="25"/>
      <c r="CL10780" s="5"/>
      <c r="DN10780" s="14"/>
      <c r="DO10780" s="14"/>
      <c r="DP10780" s="5"/>
      <c r="DQ10780" s="25"/>
      <c r="DR10780" s="25"/>
      <c r="DS10780" s="96"/>
      <c r="DT10780" s="83"/>
      <c r="DU10780" s="14"/>
      <c r="DX10780" s="83"/>
      <c r="DY10780" s="83"/>
      <c r="DZ10780" s="83"/>
      <c r="EA10780" s="83"/>
      <c r="EJ10780" s="54"/>
      <c r="EK10780" s="22"/>
      <c r="EL10780" s="24"/>
      <c r="EP10780" s="23"/>
      <c r="EQ10780" s="24"/>
      <c r="ER10780" s="22"/>
      <c r="ES10780" s="24"/>
      <c r="ET10780" s="24"/>
      <c r="EU10780" s="23"/>
      <c r="EV10780" s="26"/>
      <c r="EX10780" s="6"/>
      <c r="EY10780" s="24"/>
      <c r="EZ10780" s="109"/>
      <c r="FA10780" s="66"/>
      <c r="FB10780" s="5"/>
      <c r="FC10780" s="68"/>
      <c r="FD10780" s="67"/>
      <c r="FE10780" s="67"/>
      <c r="FF10780" s="64"/>
      <c r="FG10780" s="5"/>
      <c r="FH10780" s="69"/>
      <c r="FI10780" s="6"/>
      <c r="FJ10780" s="5"/>
      <c r="FK10780" s="25"/>
      <c r="FL10780" s="5"/>
    </row>
    <row r="10781" spans="40:168">
      <c r="AN10781" s="14"/>
      <c r="AO10781" s="14"/>
      <c r="AP10781" s="5"/>
      <c r="AQ10781" s="25"/>
      <c r="AR10781" s="25"/>
      <c r="AS10781" s="96"/>
      <c r="AT10781" s="83"/>
      <c r="AU10781" s="14"/>
      <c r="AX10781" s="83"/>
      <c r="AY10781" s="83"/>
      <c r="AZ10781" s="83"/>
      <c r="BA10781" s="83"/>
      <c r="BJ10781" s="54"/>
      <c r="BK10781" s="22"/>
      <c r="BL10781" s="24"/>
      <c r="BP10781" s="23"/>
      <c r="BQ10781" s="24"/>
      <c r="BR10781" s="22"/>
      <c r="BS10781" s="24"/>
      <c r="BT10781" s="24"/>
      <c r="BU10781" s="23"/>
      <c r="BV10781" s="26"/>
      <c r="BX10781" s="6"/>
      <c r="BY10781" s="24"/>
      <c r="BZ10781" s="109"/>
      <c r="CA10781" s="66"/>
      <c r="CB10781" s="5"/>
      <c r="CC10781" s="68"/>
      <c r="CD10781" s="67"/>
      <c r="CE10781" s="67"/>
      <c r="CF10781" s="64"/>
      <c r="CG10781" s="5"/>
      <c r="CH10781" s="69"/>
      <c r="CI10781" s="6"/>
      <c r="CJ10781" s="5"/>
      <c r="CK10781" s="25"/>
      <c r="CL10781" s="5"/>
      <c r="DN10781" s="14"/>
      <c r="DO10781" s="14"/>
      <c r="DP10781" s="5"/>
      <c r="DQ10781" s="25"/>
      <c r="DR10781" s="25"/>
      <c r="DS10781" s="96"/>
      <c r="DT10781" s="83"/>
      <c r="DU10781" s="14"/>
      <c r="DX10781" s="83"/>
      <c r="DY10781" s="83"/>
      <c r="DZ10781" s="83"/>
      <c r="EA10781" s="83"/>
      <c r="EJ10781" s="54"/>
      <c r="EK10781" s="22"/>
      <c r="EL10781" s="24"/>
      <c r="EP10781" s="23"/>
      <c r="EQ10781" s="24"/>
      <c r="ER10781" s="22"/>
      <c r="ES10781" s="24"/>
      <c r="ET10781" s="24"/>
      <c r="EU10781" s="23"/>
      <c r="EV10781" s="26"/>
      <c r="EX10781" s="6"/>
      <c r="EY10781" s="24"/>
      <c r="EZ10781" s="109"/>
      <c r="FA10781" s="66"/>
      <c r="FB10781" s="5"/>
      <c r="FC10781" s="68"/>
      <c r="FD10781" s="67"/>
      <c r="FE10781" s="67"/>
      <c r="FF10781" s="64"/>
      <c r="FG10781" s="5"/>
      <c r="FH10781" s="69"/>
      <c r="FI10781" s="6"/>
      <c r="FJ10781" s="5"/>
      <c r="FK10781" s="25"/>
      <c r="FL10781" s="5"/>
    </row>
    <row r="10782" spans="40:168">
      <c r="AN10782" s="14"/>
      <c r="AO10782" s="14"/>
      <c r="AP10782" s="5"/>
      <c r="AQ10782" s="25"/>
      <c r="AR10782" s="25"/>
      <c r="AS10782" s="96"/>
      <c r="AT10782" s="83"/>
      <c r="AU10782" s="14"/>
      <c r="AX10782" s="83"/>
      <c r="AY10782" s="83"/>
      <c r="AZ10782" s="83"/>
      <c r="BA10782" s="83"/>
      <c r="BJ10782" s="54"/>
      <c r="BK10782" s="22"/>
      <c r="BL10782" s="24"/>
      <c r="BP10782" s="23"/>
      <c r="BQ10782" s="24"/>
      <c r="BR10782" s="22"/>
      <c r="BS10782" s="24"/>
      <c r="BT10782" s="24"/>
      <c r="BU10782" s="23"/>
      <c r="BV10782" s="26"/>
      <c r="BX10782" s="6"/>
      <c r="BY10782" s="24"/>
      <c r="BZ10782" s="109"/>
      <c r="CA10782" s="66"/>
      <c r="CB10782" s="5"/>
      <c r="CC10782" s="68"/>
      <c r="CD10782" s="67"/>
      <c r="CE10782" s="67"/>
      <c r="CF10782" s="64"/>
      <c r="CG10782" s="5"/>
      <c r="CH10782" s="69"/>
      <c r="CI10782" s="6"/>
      <c r="CJ10782" s="5"/>
      <c r="CK10782" s="25"/>
      <c r="CL10782" s="5"/>
      <c r="DN10782" s="14"/>
      <c r="DO10782" s="14"/>
      <c r="DP10782" s="5"/>
      <c r="DQ10782" s="25"/>
      <c r="DR10782" s="25"/>
      <c r="DS10782" s="96"/>
      <c r="DT10782" s="83"/>
      <c r="DU10782" s="14"/>
      <c r="DX10782" s="83"/>
      <c r="DY10782" s="83"/>
      <c r="DZ10782" s="83"/>
      <c r="EA10782" s="83"/>
      <c r="EJ10782" s="54"/>
      <c r="EK10782" s="22"/>
      <c r="EL10782" s="24"/>
      <c r="EP10782" s="23"/>
      <c r="EQ10782" s="24"/>
      <c r="ER10782" s="22"/>
      <c r="ES10782" s="24"/>
      <c r="ET10782" s="24"/>
      <c r="EU10782" s="23"/>
      <c r="EV10782" s="26"/>
      <c r="EX10782" s="6"/>
      <c r="EY10782" s="24"/>
      <c r="EZ10782" s="109"/>
      <c r="FA10782" s="66"/>
      <c r="FB10782" s="5"/>
      <c r="FC10782" s="68"/>
      <c r="FD10782" s="67"/>
      <c r="FE10782" s="67"/>
      <c r="FF10782" s="64"/>
      <c r="FG10782" s="5"/>
      <c r="FH10782" s="69"/>
      <c r="FI10782" s="6"/>
      <c r="FJ10782" s="5"/>
      <c r="FK10782" s="25"/>
      <c r="FL10782" s="5"/>
    </row>
    <row r="10783" spans="40:168">
      <c r="AN10783" s="14"/>
      <c r="AO10783" s="14"/>
      <c r="AP10783" s="5"/>
      <c r="AQ10783" s="25"/>
      <c r="AR10783" s="25"/>
      <c r="AS10783" s="96"/>
      <c r="AT10783" s="83"/>
      <c r="AU10783" s="14"/>
      <c r="AX10783" s="83"/>
      <c r="AY10783" s="83"/>
      <c r="AZ10783" s="83"/>
      <c r="BA10783" s="83"/>
      <c r="BJ10783" s="54"/>
      <c r="BK10783" s="22"/>
      <c r="BL10783" s="24"/>
      <c r="BP10783" s="23"/>
      <c r="BQ10783" s="24"/>
      <c r="BR10783" s="22"/>
      <c r="BS10783" s="24"/>
      <c r="BT10783" s="24"/>
      <c r="BU10783" s="23"/>
      <c r="BV10783" s="26"/>
      <c r="BX10783" s="6"/>
      <c r="BY10783" s="24"/>
      <c r="BZ10783" s="109"/>
      <c r="CA10783" s="66"/>
      <c r="CB10783" s="5"/>
      <c r="CC10783" s="68"/>
      <c r="CD10783" s="67"/>
      <c r="CE10783" s="67"/>
      <c r="CF10783" s="64"/>
      <c r="CG10783" s="5"/>
      <c r="CH10783" s="69"/>
      <c r="CI10783" s="6"/>
      <c r="CJ10783" s="5"/>
      <c r="CK10783" s="25"/>
      <c r="CL10783" s="5"/>
      <c r="DN10783" s="14"/>
      <c r="DO10783" s="14"/>
      <c r="DP10783" s="5"/>
      <c r="DQ10783" s="25"/>
      <c r="DR10783" s="25"/>
      <c r="DS10783" s="96"/>
      <c r="DT10783" s="83"/>
      <c r="DU10783" s="14"/>
      <c r="DX10783" s="83"/>
      <c r="DY10783" s="83"/>
      <c r="DZ10783" s="83"/>
      <c r="EA10783" s="83"/>
      <c r="EJ10783" s="54"/>
      <c r="EK10783" s="22"/>
      <c r="EL10783" s="24"/>
      <c r="EP10783" s="23"/>
      <c r="EQ10783" s="24"/>
      <c r="ER10783" s="22"/>
      <c r="ES10783" s="24"/>
      <c r="ET10783" s="24"/>
      <c r="EU10783" s="23"/>
      <c r="EV10783" s="26"/>
      <c r="EX10783" s="6"/>
      <c r="EY10783" s="24"/>
      <c r="EZ10783" s="109"/>
      <c r="FA10783" s="66"/>
      <c r="FB10783" s="5"/>
      <c r="FC10783" s="68"/>
      <c r="FD10783" s="67"/>
      <c r="FE10783" s="67"/>
      <c r="FF10783" s="64"/>
      <c r="FG10783" s="5"/>
      <c r="FH10783" s="69"/>
      <c r="FI10783" s="6"/>
      <c r="FJ10783" s="5"/>
      <c r="FK10783" s="25"/>
      <c r="FL10783" s="5"/>
    </row>
    <row r="10784" spans="40:168">
      <c r="AN10784" s="14"/>
      <c r="AO10784" s="14"/>
      <c r="AP10784" s="5"/>
      <c r="AQ10784" s="25"/>
      <c r="AR10784" s="25"/>
      <c r="AS10784" s="96"/>
      <c r="AT10784" s="83"/>
      <c r="AU10784" s="14"/>
      <c r="AX10784" s="83"/>
      <c r="AY10784" s="83"/>
      <c r="AZ10784" s="83"/>
      <c r="BA10784" s="83"/>
      <c r="BJ10784" s="54"/>
      <c r="BK10784" s="22"/>
      <c r="BL10784" s="24"/>
      <c r="BP10784" s="23"/>
      <c r="BQ10784" s="24"/>
      <c r="BR10784" s="22"/>
      <c r="BS10784" s="24"/>
      <c r="BT10784" s="24"/>
      <c r="BU10784" s="23"/>
      <c r="BV10784" s="26"/>
      <c r="BX10784" s="6"/>
      <c r="BY10784" s="24"/>
      <c r="BZ10784" s="109"/>
      <c r="CA10784" s="66"/>
      <c r="CB10784" s="5"/>
      <c r="CC10784" s="68"/>
      <c r="CD10784" s="67"/>
      <c r="CE10784" s="67"/>
      <c r="CF10784" s="64"/>
      <c r="CG10784" s="5"/>
      <c r="CH10784" s="69"/>
      <c r="CI10784" s="6"/>
      <c r="CJ10784" s="5"/>
      <c r="CK10784" s="25"/>
      <c r="CL10784" s="5"/>
      <c r="DN10784" s="14"/>
      <c r="DO10784" s="14"/>
      <c r="DP10784" s="5"/>
      <c r="DQ10784" s="25"/>
      <c r="DR10784" s="25"/>
      <c r="DS10784" s="96"/>
      <c r="DT10784" s="83"/>
      <c r="DU10784" s="14"/>
      <c r="DX10784" s="83"/>
      <c r="DY10784" s="83"/>
      <c r="DZ10784" s="83"/>
      <c r="EA10784" s="83"/>
      <c r="EJ10784" s="54"/>
      <c r="EK10784" s="22"/>
      <c r="EL10784" s="24"/>
      <c r="EP10784" s="23"/>
      <c r="EQ10784" s="24"/>
      <c r="ER10784" s="22"/>
      <c r="ES10784" s="24"/>
      <c r="ET10784" s="24"/>
      <c r="EU10784" s="23"/>
      <c r="EV10784" s="26"/>
      <c r="EX10784" s="6"/>
      <c r="EY10784" s="24"/>
      <c r="EZ10784" s="109"/>
      <c r="FA10784" s="66"/>
      <c r="FB10784" s="5"/>
      <c r="FC10784" s="68"/>
      <c r="FD10784" s="67"/>
      <c r="FE10784" s="67"/>
      <c r="FF10784" s="64"/>
      <c r="FG10784" s="5"/>
      <c r="FH10784" s="69"/>
      <c r="FI10784" s="6"/>
      <c r="FJ10784" s="5"/>
      <c r="FK10784" s="25"/>
      <c r="FL10784" s="5"/>
    </row>
    <row r="10785" spans="40:168">
      <c r="AN10785" s="14"/>
      <c r="AO10785" s="14"/>
      <c r="AP10785" s="5"/>
      <c r="AQ10785" s="25"/>
      <c r="AR10785" s="25"/>
      <c r="AS10785" s="96"/>
      <c r="AT10785" s="83"/>
      <c r="AU10785" s="14"/>
      <c r="AX10785" s="83"/>
      <c r="AY10785" s="83"/>
      <c r="AZ10785" s="83"/>
      <c r="BA10785" s="83"/>
      <c r="BJ10785" s="54"/>
      <c r="BK10785" s="22"/>
      <c r="BL10785" s="24"/>
      <c r="BP10785" s="23"/>
      <c r="BQ10785" s="24"/>
      <c r="BR10785" s="22"/>
      <c r="BS10785" s="24"/>
      <c r="BT10785" s="24"/>
      <c r="BU10785" s="23"/>
      <c r="BV10785" s="26"/>
      <c r="BX10785" s="6"/>
      <c r="BY10785" s="24"/>
      <c r="BZ10785" s="109"/>
      <c r="CA10785" s="66"/>
      <c r="CB10785" s="5"/>
      <c r="CC10785" s="68"/>
      <c r="CD10785" s="67"/>
      <c r="CE10785" s="67"/>
      <c r="CF10785" s="64"/>
      <c r="CG10785" s="5"/>
      <c r="CH10785" s="69"/>
      <c r="CI10785" s="6"/>
      <c r="CJ10785" s="5"/>
      <c r="CK10785" s="25"/>
      <c r="CL10785" s="5"/>
      <c r="DN10785" s="14"/>
      <c r="DO10785" s="14"/>
      <c r="DP10785" s="5"/>
      <c r="DQ10785" s="25"/>
      <c r="DR10785" s="25"/>
      <c r="DS10785" s="96"/>
      <c r="DT10785" s="83"/>
      <c r="DU10785" s="14"/>
      <c r="DX10785" s="83"/>
      <c r="DY10785" s="83"/>
      <c r="DZ10785" s="83"/>
      <c r="EA10785" s="83"/>
      <c r="EJ10785" s="54"/>
      <c r="EK10785" s="22"/>
      <c r="EL10785" s="24"/>
      <c r="EP10785" s="23"/>
      <c r="EQ10785" s="24"/>
      <c r="ER10785" s="22"/>
      <c r="ES10785" s="24"/>
      <c r="ET10785" s="24"/>
      <c r="EU10785" s="23"/>
      <c r="EV10785" s="26"/>
      <c r="EX10785" s="6"/>
      <c r="EY10785" s="24"/>
      <c r="EZ10785" s="109"/>
      <c r="FA10785" s="66"/>
      <c r="FB10785" s="5"/>
      <c r="FC10785" s="68"/>
      <c r="FD10785" s="67"/>
      <c r="FE10785" s="67"/>
      <c r="FF10785" s="64"/>
      <c r="FG10785" s="5"/>
      <c r="FH10785" s="69"/>
      <c r="FI10785" s="6"/>
      <c r="FJ10785" s="5"/>
      <c r="FK10785" s="25"/>
      <c r="FL10785" s="5"/>
    </row>
    <row r="10786" spans="40:168">
      <c r="AN10786" s="14"/>
      <c r="AO10786" s="14"/>
      <c r="AP10786" s="5"/>
      <c r="AQ10786" s="25"/>
      <c r="AR10786" s="25"/>
      <c r="AS10786" s="96"/>
      <c r="AT10786" s="83"/>
      <c r="AU10786" s="14"/>
      <c r="AX10786" s="83"/>
      <c r="AY10786" s="83"/>
      <c r="AZ10786" s="83"/>
      <c r="BA10786" s="83"/>
      <c r="BJ10786" s="54"/>
      <c r="BK10786" s="22"/>
      <c r="BL10786" s="24"/>
      <c r="BP10786" s="23"/>
      <c r="BQ10786" s="24"/>
      <c r="BR10786" s="22"/>
      <c r="BS10786" s="24"/>
      <c r="BT10786" s="24"/>
      <c r="BU10786" s="23"/>
      <c r="BV10786" s="26"/>
      <c r="BX10786" s="6"/>
      <c r="BY10786" s="24"/>
      <c r="BZ10786" s="109"/>
      <c r="CA10786" s="66"/>
      <c r="CB10786" s="5"/>
      <c r="CC10786" s="68"/>
      <c r="CD10786" s="67"/>
      <c r="CE10786" s="67"/>
      <c r="CF10786" s="64"/>
      <c r="CG10786" s="5"/>
      <c r="CH10786" s="69"/>
      <c r="CI10786" s="6"/>
      <c r="CJ10786" s="5"/>
      <c r="CK10786" s="25"/>
      <c r="CL10786" s="5"/>
      <c r="DN10786" s="14"/>
      <c r="DO10786" s="14"/>
      <c r="DP10786" s="5"/>
      <c r="DQ10786" s="25"/>
      <c r="DR10786" s="25"/>
      <c r="DS10786" s="96"/>
      <c r="DT10786" s="83"/>
      <c r="DU10786" s="14"/>
      <c r="DX10786" s="83"/>
      <c r="DY10786" s="83"/>
      <c r="DZ10786" s="83"/>
      <c r="EA10786" s="83"/>
      <c r="EJ10786" s="54"/>
      <c r="EK10786" s="22"/>
      <c r="EL10786" s="24"/>
      <c r="EP10786" s="23"/>
      <c r="EQ10786" s="24"/>
      <c r="ER10786" s="22"/>
      <c r="ES10786" s="24"/>
      <c r="ET10786" s="24"/>
      <c r="EU10786" s="23"/>
      <c r="EV10786" s="26"/>
      <c r="EX10786" s="6"/>
      <c r="EY10786" s="24"/>
      <c r="EZ10786" s="109"/>
      <c r="FA10786" s="66"/>
      <c r="FB10786" s="5"/>
      <c r="FC10786" s="68"/>
      <c r="FD10786" s="67"/>
      <c r="FE10786" s="67"/>
      <c r="FF10786" s="64"/>
      <c r="FG10786" s="5"/>
      <c r="FH10786" s="69"/>
      <c r="FI10786" s="6"/>
      <c r="FJ10786" s="5"/>
      <c r="FK10786" s="25"/>
      <c r="FL10786" s="5"/>
    </row>
    <row r="10787" spans="40:168">
      <c r="AN10787" s="14"/>
      <c r="AO10787" s="14"/>
      <c r="AP10787" s="5"/>
      <c r="AQ10787" s="25"/>
      <c r="AR10787" s="25"/>
      <c r="AS10787" s="96"/>
      <c r="AT10787" s="83"/>
      <c r="AU10787" s="14"/>
      <c r="AX10787" s="83"/>
      <c r="AY10787" s="83"/>
      <c r="AZ10787" s="83"/>
      <c r="BA10787" s="83"/>
      <c r="BJ10787" s="54"/>
      <c r="BK10787" s="22"/>
      <c r="BL10787" s="24"/>
      <c r="BP10787" s="23"/>
      <c r="BQ10787" s="24"/>
      <c r="BR10787" s="22"/>
      <c r="BS10787" s="24"/>
      <c r="BT10787" s="24"/>
      <c r="BU10787" s="23"/>
      <c r="BV10787" s="26"/>
      <c r="BX10787" s="6"/>
      <c r="BY10787" s="24"/>
      <c r="BZ10787" s="109"/>
      <c r="CA10787" s="66"/>
      <c r="CB10787" s="5"/>
      <c r="CC10787" s="68"/>
      <c r="CD10787" s="67"/>
      <c r="CE10787" s="67"/>
      <c r="CF10787" s="64"/>
      <c r="CG10787" s="5"/>
      <c r="CH10787" s="69"/>
      <c r="CI10787" s="6"/>
      <c r="CJ10787" s="5"/>
      <c r="CK10787" s="25"/>
      <c r="CL10787" s="5"/>
      <c r="DN10787" s="14"/>
      <c r="DO10787" s="14"/>
      <c r="DP10787" s="5"/>
      <c r="DQ10787" s="25"/>
      <c r="DR10787" s="25"/>
      <c r="DS10787" s="96"/>
      <c r="DT10787" s="83"/>
      <c r="DU10787" s="14"/>
      <c r="DX10787" s="83"/>
      <c r="DY10787" s="83"/>
      <c r="DZ10787" s="83"/>
      <c r="EA10787" s="83"/>
      <c r="EJ10787" s="54"/>
      <c r="EK10787" s="22"/>
      <c r="EL10787" s="24"/>
      <c r="EP10787" s="23"/>
      <c r="EQ10787" s="24"/>
      <c r="ER10787" s="22"/>
      <c r="ES10787" s="24"/>
      <c r="ET10787" s="24"/>
      <c r="EU10787" s="23"/>
      <c r="EV10787" s="26"/>
      <c r="EX10787" s="6"/>
      <c r="EY10787" s="24"/>
      <c r="EZ10787" s="109"/>
      <c r="FA10787" s="66"/>
      <c r="FB10787" s="5"/>
      <c r="FC10787" s="68"/>
      <c r="FD10787" s="67"/>
      <c r="FE10787" s="67"/>
      <c r="FF10787" s="64"/>
      <c r="FG10787" s="5"/>
      <c r="FH10787" s="69"/>
      <c r="FI10787" s="6"/>
      <c r="FJ10787" s="5"/>
      <c r="FK10787" s="25"/>
      <c r="FL10787" s="5"/>
    </row>
    <row r="10788" spans="40:168">
      <c r="AN10788" s="14"/>
      <c r="AO10788" s="14"/>
      <c r="AP10788" s="5"/>
      <c r="AQ10788" s="25"/>
      <c r="AR10788" s="25"/>
      <c r="AS10788" s="96"/>
      <c r="AT10788" s="83"/>
      <c r="AU10788" s="14"/>
      <c r="AX10788" s="83"/>
      <c r="AY10788" s="83"/>
      <c r="AZ10788" s="83"/>
      <c r="BA10788" s="83"/>
      <c r="BJ10788" s="54"/>
      <c r="BK10788" s="22"/>
      <c r="BL10788" s="24"/>
      <c r="BP10788" s="23"/>
      <c r="BQ10788" s="24"/>
      <c r="BR10788" s="22"/>
      <c r="BS10788" s="24"/>
      <c r="BT10788" s="24"/>
      <c r="BU10788" s="23"/>
      <c r="BV10788" s="26"/>
      <c r="BX10788" s="6"/>
      <c r="BY10788" s="24"/>
      <c r="BZ10788" s="109"/>
      <c r="CA10788" s="66"/>
      <c r="CB10788" s="5"/>
      <c r="CC10788" s="68"/>
      <c r="CD10788" s="67"/>
      <c r="CE10788" s="67"/>
      <c r="CF10788" s="64"/>
      <c r="CG10788" s="5"/>
      <c r="CH10788" s="69"/>
      <c r="CI10788" s="6"/>
      <c r="CJ10788" s="5"/>
      <c r="CK10788" s="25"/>
      <c r="CL10788" s="5"/>
      <c r="DN10788" s="14"/>
      <c r="DO10788" s="14"/>
      <c r="DP10788" s="5"/>
      <c r="DQ10788" s="25"/>
      <c r="DR10788" s="25"/>
      <c r="DS10788" s="96"/>
      <c r="DT10788" s="83"/>
      <c r="DU10788" s="14"/>
      <c r="DX10788" s="83"/>
      <c r="DY10788" s="83"/>
      <c r="DZ10788" s="83"/>
      <c r="EA10788" s="83"/>
      <c r="EJ10788" s="54"/>
      <c r="EK10788" s="22"/>
      <c r="EL10788" s="24"/>
      <c r="EP10788" s="23"/>
      <c r="EQ10788" s="24"/>
      <c r="ER10788" s="22"/>
      <c r="ES10788" s="24"/>
      <c r="ET10788" s="24"/>
      <c r="EU10788" s="23"/>
      <c r="EV10788" s="26"/>
      <c r="EX10788" s="6"/>
      <c r="EY10788" s="24"/>
      <c r="EZ10788" s="109"/>
      <c r="FA10788" s="66"/>
      <c r="FB10788" s="5"/>
      <c r="FC10788" s="68"/>
      <c r="FD10788" s="67"/>
      <c r="FE10788" s="67"/>
      <c r="FF10788" s="64"/>
      <c r="FG10788" s="5"/>
      <c r="FH10788" s="69"/>
      <c r="FI10788" s="6"/>
      <c r="FJ10788" s="5"/>
      <c r="FK10788" s="25"/>
      <c r="FL10788" s="5"/>
    </row>
    <row r="10789" spans="40:168">
      <c r="AN10789" s="14"/>
      <c r="AO10789" s="14"/>
      <c r="AP10789" s="5"/>
      <c r="AQ10789" s="25"/>
      <c r="AR10789" s="25"/>
      <c r="AS10789" s="96"/>
      <c r="AT10789" s="83"/>
      <c r="AU10789" s="14"/>
      <c r="AX10789" s="83"/>
      <c r="AY10789" s="83"/>
      <c r="AZ10789" s="83"/>
      <c r="BA10789" s="83"/>
      <c r="BJ10789" s="54"/>
      <c r="BK10789" s="22"/>
      <c r="BL10789" s="24"/>
      <c r="BP10789" s="23"/>
      <c r="BQ10789" s="24"/>
      <c r="BR10789" s="22"/>
      <c r="BS10789" s="24"/>
      <c r="BT10789" s="24"/>
      <c r="BU10789" s="23"/>
      <c r="BV10789" s="26"/>
      <c r="BX10789" s="6"/>
      <c r="BY10789" s="24"/>
      <c r="BZ10789" s="109"/>
      <c r="CA10789" s="66"/>
      <c r="CB10789" s="5"/>
      <c r="CC10789" s="68"/>
      <c r="CD10789" s="67"/>
      <c r="CE10789" s="67"/>
      <c r="CF10789" s="64"/>
      <c r="CG10789" s="5"/>
      <c r="CH10789" s="69"/>
      <c r="CI10789" s="6"/>
      <c r="CJ10789" s="5"/>
      <c r="CK10789" s="25"/>
      <c r="CL10789" s="5"/>
      <c r="DN10789" s="14"/>
      <c r="DO10789" s="14"/>
      <c r="DP10789" s="5"/>
      <c r="DQ10789" s="25"/>
      <c r="DR10789" s="25"/>
      <c r="DS10789" s="96"/>
      <c r="DT10789" s="83"/>
      <c r="DU10789" s="14"/>
      <c r="DX10789" s="83"/>
      <c r="DY10789" s="83"/>
      <c r="DZ10789" s="83"/>
      <c r="EA10789" s="83"/>
      <c r="EJ10789" s="54"/>
      <c r="EK10789" s="22"/>
      <c r="EL10789" s="24"/>
      <c r="EP10789" s="23"/>
      <c r="EQ10789" s="24"/>
      <c r="ER10789" s="22"/>
      <c r="ES10789" s="24"/>
      <c r="ET10789" s="24"/>
      <c r="EU10789" s="23"/>
      <c r="EV10789" s="26"/>
      <c r="EX10789" s="6"/>
      <c r="EY10789" s="24"/>
      <c r="EZ10789" s="109"/>
      <c r="FA10789" s="66"/>
      <c r="FB10789" s="5"/>
      <c r="FC10789" s="68"/>
      <c r="FD10789" s="67"/>
      <c r="FE10789" s="67"/>
      <c r="FF10789" s="64"/>
      <c r="FG10789" s="5"/>
      <c r="FH10789" s="69"/>
      <c r="FI10789" s="6"/>
      <c r="FJ10789" s="5"/>
      <c r="FK10789" s="25"/>
      <c r="FL10789" s="5"/>
    </row>
    <row r="10790" spans="40:168">
      <c r="AN10790" s="14"/>
      <c r="AO10790" s="14"/>
      <c r="AP10790" s="5"/>
      <c r="AQ10790" s="25"/>
      <c r="AR10790" s="25"/>
      <c r="AS10790" s="96"/>
      <c r="AT10790" s="83"/>
      <c r="AU10790" s="14"/>
      <c r="AX10790" s="83"/>
      <c r="AY10790" s="83"/>
      <c r="AZ10790" s="83"/>
      <c r="BA10790" s="83"/>
      <c r="BJ10790" s="54"/>
      <c r="BK10790" s="22"/>
      <c r="BL10790" s="24"/>
      <c r="BP10790" s="23"/>
      <c r="BQ10790" s="24"/>
      <c r="BR10790" s="22"/>
      <c r="BS10790" s="24"/>
      <c r="BT10790" s="24"/>
      <c r="BU10790" s="23"/>
      <c r="BV10790" s="26"/>
      <c r="BX10790" s="6"/>
      <c r="BY10790" s="24"/>
      <c r="BZ10790" s="109"/>
      <c r="CA10790" s="66"/>
      <c r="CB10790" s="5"/>
      <c r="CC10790" s="68"/>
      <c r="CD10790" s="67"/>
      <c r="CE10790" s="67"/>
      <c r="CF10790" s="64"/>
      <c r="CG10790" s="5"/>
      <c r="CH10790" s="69"/>
      <c r="CI10790" s="6"/>
      <c r="CJ10790" s="5"/>
      <c r="CK10790" s="25"/>
      <c r="CL10790" s="5"/>
      <c r="DN10790" s="14"/>
      <c r="DO10790" s="14"/>
      <c r="DP10790" s="5"/>
      <c r="DQ10790" s="25"/>
      <c r="DR10790" s="25"/>
      <c r="DS10790" s="96"/>
      <c r="DT10790" s="83"/>
      <c r="DU10790" s="14"/>
      <c r="DX10790" s="83"/>
      <c r="DY10790" s="83"/>
      <c r="DZ10790" s="83"/>
      <c r="EA10790" s="83"/>
      <c r="EJ10790" s="54"/>
      <c r="EK10790" s="22"/>
      <c r="EL10790" s="24"/>
      <c r="EP10790" s="23"/>
      <c r="EQ10790" s="24"/>
      <c r="ER10790" s="22"/>
      <c r="ES10790" s="24"/>
      <c r="ET10790" s="24"/>
      <c r="EU10790" s="23"/>
      <c r="EV10790" s="26"/>
      <c r="EX10790" s="6"/>
      <c r="EY10790" s="24"/>
      <c r="EZ10790" s="109"/>
      <c r="FA10790" s="66"/>
      <c r="FB10790" s="5"/>
      <c r="FC10790" s="68"/>
      <c r="FD10790" s="67"/>
      <c r="FE10790" s="67"/>
      <c r="FF10790" s="64"/>
      <c r="FG10790" s="5"/>
      <c r="FH10790" s="69"/>
      <c r="FI10790" s="6"/>
      <c r="FJ10790" s="5"/>
      <c r="FK10790" s="25"/>
      <c r="FL10790" s="5"/>
    </row>
    <row r="10791" spans="40:168">
      <c r="AN10791" s="14"/>
      <c r="AO10791" s="14"/>
      <c r="AP10791" s="5"/>
      <c r="AQ10791" s="25"/>
      <c r="AR10791" s="25"/>
      <c r="AS10791" s="96"/>
      <c r="AT10791" s="83"/>
      <c r="AU10791" s="14"/>
      <c r="AX10791" s="83"/>
      <c r="AY10791" s="83"/>
      <c r="AZ10791" s="83"/>
      <c r="BA10791" s="83"/>
      <c r="BJ10791" s="54"/>
      <c r="BK10791" s="22"/>
      <c r="BL10791" s="24"/>
      <c r="BP10791" s="23"/>
      <c r="BQ10791" s="24"/>
      <c r="BR10791" s="22"/>
      <c r="BS10791" s="24"/>
      <c r="BT10791" s="24"/>
      <c r="BU10791" s="23"/>
      <c r="BV10791" s="26"/>
      <c r="BX10791" s="6"/>
      <c r="BY10791" s="24"/>
      <c r="BZ10791" s="109"/>
      <c r="CA10791" s="66"/>
      <c r="CB10791" s="5"/>
      <c r="CC10791" s="68"/>
      <c r="CD10791" s="67"/>
      <c r="CE10791" s="67"/>
      <c r="CF10791" s="64"/>
      <c r="CG10791" s="5"/>
      <c r="CH10791" s="69"/>
      <c r="CI10791" s="6"/>
      <c r="CJ10791" s="5"/>
      <c r="CK10791" s="25"/>
      <c r="CL10791" s="5"/>
      <c r="DN10791" s="14"/>
      <c r="DO10791" s="14"/>
      <c r="DP10791" s="5"/>
      <c r="DQ10791" s="25"/>
      <c r="DR10791" s="25"/>
      <c r="DS10791" s="96"/>
      <c r="DT10791" s="83"/>
      <c r="DU10791" s="14"/>
      <c r="DX10791" s="83"/>
      <c r="DY10791" s="83"/>
      <c r="DZ10791" s="83"/>
      <c r="EA10791" s="83"/>
      <c r="EJ10791" s="54"/>
      <c r="EK10791" s="22"/>
      <c r="EL10791" s="24"/>
      <c r="EP10791" s="23"/>
      <c r="EQ10791" s="24"/>
      <c r="ER10791" s="22"/>
      <c r="ES10791" s="24"/>
      <c r="ET10791" s="24"/>
      <c r="EU10791" s="23"/>
      <c r="EV10791" s="26"/>
      <c r="EX10791" s="6"/>
      <c r="EY10791" s="24"/>
      <c r="EZ10791" s="109"/>
      <c r="FA10791" s="66"/>
      <c r="FB10791" s="5"/>
      <c r="FC10791" s="68"/>
      <c r="FD10791" s="67"/>
      <c r="FE10791" s="67"/>
      <c r="FF10791" s="64"/>
      <c r="FG10791" s="5"/>
      <c r="FH10791" s="69"/>
      <c r="FI10791" s="6"/>
      <c r="FJ10791" s="5"/>
      <c r="FK10791" s="25"/>
      <c r="FL10791" s="5"/>
    </row>
    <row r="10792" spans="40:168">
      <c r="AN10792" s="14"/>
      <c r="AO10792" s="14"/>
      <c r="AP10792" s="5"/>
      <c r="AQ10792" s="25"/>
      <c r="AR10792" s="25"/>
      <c r="AS10792" s="96"/>
      <c r="AT10792" s="83"/>
      <c r="AU10792" s="14"/>
      <c r="AX10792" s="83"/>
      <c r="AY10792" s="83"/>
      <c r="AZ10792" s="83"/>
      <c r="BA10792" s="83"/>
      <c r="BJ10792" s="54"/>
      <c r="BK10792" s="22"/>
      <c r="BL10792" s="24"/>
      <c r="BP10792" s="23"/>
      <c r="BQ10792" s="24"/>
      <c r="BR10792" s="22"/>
      <c r="BS10792" s="24"/>
      <c r="BT10792" s="24"/>
      <c r="BU10792" s="23"/>
      <c r="BV10792" s="26"/>
      <c r="BX10792" s="6"/>
      <c r="BY10792" s="24"/>
      <c r="BZ10792" s="109"/>
      <c r="CA10792" s="66"/>
      <c r="CB10792" s="5"/>
      <c r="CC10792" s="68"/>
      <c r="CD10792" s="67"/>
      <c r="CE10792" s="67"/>
      <c r="CF10792" s="64"/>
      <c r="CG10792" s="5"/>
      <c r="CH10792" s="69"/>
      <c r="CI10792" s="6"/>
      <c r="CJ10792" s="5"/>
      <c r="CK10792" s="25"/>
      <c r="CL10792" s="5"/>
      <c r="DN10792" s="14"/>
      <c r="DO10792" s="14"/>
      <c r="DP10792" s="5"/>
      <c r="DQ10792" s="25"/>
      <c r="DR10792" s="25"/>
      <c r="DS10792" s="96"/>
      <c r="DT10792" s="83"/>
      <c r="DU10792" s="14"/>
      <c r="DX10792" s="83"/>
      <c r="DY10792" s="83"/>
      <c r="DZ10792" s="83"/>
      <c r="EA10792" s="83"/>
      <c r="EJ10792" s="54"/>
      <c r="EK10792" s="22"/>
      <c r="EL10792" s="24"/>
      <c r="EP10792" s="23"/>
      <c r="EQ10792" s="24"/>
      <c r="ER10792" s="22"/>
      <c r="ES10792" s="24"/>
      <c r="ET10792" s="24"/>
      <c r="EU10792" s="23"/>
      <c r="EV10792" s="26"/>
      <c r="EX10792" s="6"/>
      <c r="EY10792" s="24"/>
      <c r="EZ10792" s="109"/>
      <c r="FA10792" s="66"/>
      <c r="FB10792" s="5"/>
      <c r="FC10792" s="68"/>
      <c r="FD10792" s="67"/>
      <c r="FE10792" s="67"/>
      <c r="FF10792" s="64"/>
      <c r="FG10792" s="5"/>
      <c r="FH10792" s="69"/>
      <c r="FI10792" s="6"/>
      <c r="FJ10792" s="5"/>
      <c r="FK10792" s="25"/>
      <c r="FL10792" s="5"/>
    </row>
    <row r="10793" spans="40:168">
      <c r="AN10793" s="14"/>
      <c r="AO10793" s="14"/>
      <c r="AP10793" s="5"/>
      <c r="AQ10793" s="25"/>
      <c r="AR10793" s="25"/>
      <c r="AS10793" s="96"/>
      <c r="AT10793" s="83"/>
      <c r="AU10793" s="14"/>
      <c r="AX10793" s="83"/>
      <c r="AY10793" s="83"/>
      <c r="AZ10793" s="83"/>
      <c r="BA10793" s="83"/>
      <c r="BJ10793" s="54"/>
      <c r="BK10793" s="22"/>
      <c r="BL10793" s="24"/>
      <c r="BP10793" s="23"/>
      <c r="BQ10793" s="24"/>
      <c r="BR10793" s="22"/>
      <c r="BS10793" s="24"/>
      <c r="BT10793" s="24"/>
      <c r="BU10793" s="23"/>
      <c r="BV10793" s="26"/>
      <c r="BX10793" s="6"/>
      <c r="BY10793" s="24"/>
      <c r="BZ10793" s="109"/>
      <c r="CA10793" s="66"/>
      <c r="CB10793" s="5"/>
      <c r="CC10793" s="68"/>
      <c r="CD10793" s="67"/>
      <c r="CE10793" s="67"/>
      <c r="CF10793" s="64"/>
      <c r="CG10793" s="5"/>
      <c r="CH10793" s="69"/>
      <c r="CI10793" s="6"/>
      <c r="CJ10793" s="5"/>
      <c r="CK10793" s="25"/>
      <c r="CL10793" s="5"/>
      <c r="DN10793" s="14"/>
      <c r="DO10793" s="14"/>
      <c r="DP10793" s="5"/>
      <c r="DQ10793" s="25"/>
      <c r="DR10793" s="25"/>
      <c r="DS10793" s="96"/>
      <c r="DT10793" s="83"/>
      <c r="DU10793" s="14"/>
      <c r="DX10793" s="83"/>
      <c r="DY10793" s="83"/>
      <c r="DZ10793" s="83"/>
      <c r="EA10793" s="83"/>
      <c r="EJ10793" s="54"/>
      <c r="EK10793" s="22"/>
      <c r="EL10793" s="24"/>
      <c r="EP10793" s="23"/>
      <c r="EQ10793" s="24"/>
      <c r="ER10793" s="22"/>
      <c r="ES10793" s="24"/>
      <c r="ET10793" s="24"/>
      <c r="EU10793" s="23"/>
      <c r="EV10793" s="26"/>
      <c r="EX10793" s="6"/>
      <c r="EY10793" s="24"/>
      <c r="EZ10793" s="109"/>
      <c r="FA10793" s="66"/>
      <c r="FB10793" s="5"/>
      <c r="FC10793" s="68"/>
      <c r="FD10793" s="67"/>
      <c r="FE10793" s="67"/>
      <c r="FF10793" s="64"/>
      <c r="FG10793" s="5"/>
      <c r="FH10793" s="69"/>
      <c r="FI10793" s="6"/>
      <c r="FJ10793" s="5"/>
      <c r="FK10793" s="25"/>
      <c r="FL10793" s="5"/>
    </row>
    <row r="10794" spans="40:168">
      <c r="AN10794" s="14"/>
      <c r="AO10794" s="14"/>
      <c r="AP10794" s="5"/>
      <c r="AQ10794" s="25"/>
      <c r="AR10794" s="25"/>
      <c r="AS10794" s="96"/>
      <c r="AT10794" s="83"/>
      <c r="AU10794" s="14"/>
      <c r="AX10794" s="83"/>
      <c r="AY10794" s="83"/>
      <c r="AZ10794" s="83"/>
      <c r="BA10794" s="83"/>
      <c r="BJ10794" s="54"/>
      <c r="BK10794" s="22"/>
      <c r="BL10794" s="24"/>
      <c r="BP10794" s="23"/>
      <c r="BQ10794" s="24"/>
      <c r="BR10794" s="22"/>
      <c r="BS10794" s="24"/>
      <c r="BT10794" s="24"/>
      <c r="BU10794" s="23"/>
      <c r="BV10794" s="26"/>
      <c r="BX10794" s="6"/>
      <c r="BY10794" s="24"/>
      <c r="BZ10794" s="109"/>
      <c r="CA10794" s="66"/>
      <c r="CB10794" s="5"/>
      <c r="CC10794" s="68"/>
      <c r="CD10794" s="67"/>
      <c r="CE10794" s="67"/>
      <c r="CF10794" s="64"/>
      <c r="CG10794" s="5"/>
      <c r="CH10794" s="69"/>
      <c r="CI10794" s="6"/>
      <c r="CJ10794" s="5"/>
      <c r="CK10794" s="25"/>
      <c r="CL10794" s="5"/>
      <c r="DN10794" s="14"/>
      <c r="DO10794" s="14"/>
      <c r="DP10794" s="5"/>
      <c r="DQ10794" s="25"/>
      <c r="DR10794" s="25"/>
      <c r="DS10794" s="96"/>
      <c r="DT10794" s="83"/>
      <c r="DU10794" s="14"/>
      <c r="DX10794" s="83"/>
      <c r="DY10794" s="83"/>
      <c r="DZ10794" s="83"/>
      <c r="EA10794" s="83"/>
      <c r="EJ10794" s="54"/>
      <c r="EK10794" s="22"/>
      <c r="EL10794" s="24"/>
      <c r="EP10794" s="23"/>
      <c r="EQ10794" s="24"/>
      <c r="ER10794" s="22"/>
      <c r="ES10794" s="24"/>
      <c r="ET10794" s="24"/>
      <c r="EU10794" s="23"/>
      <c r="EV10794" s="26"/>
      <c r="EX10794" s="6"/>
      <c r="EY10794" s="24"/>
      <c r="EZ10794" s="109"/>
      <c r="FA10794" s="66"/>
      <c r="FB10794" s="5"/>
      <c r="FC10794" s="68"/>
      <c r="FD10794" s="67"/>
      <c r="FE10794" s="67"/>
      <c r="FF10794" s="64"/>
      <c r="FG10794" s="5"/>
      <c r="FH10794" s="69"/>
      <c r="FI10794" s="6"/>
      <c r="FJ10794" s="5"/>
      <c r="FK10794" s="25"/>
      <c r="FL10794" s="5"/>
    </row>
    <row r="10795" spans="40:168">
      <c r="AN10795" s="14"/>
      <c r="AO10795" s="14"/>
      <c r="AP10795" s="5"/>
      <c r="AQ10795" s="25"/>
      <c r="AR10795" s="25"/>
      <c r="AS10795" s="96"/>
      <c r="AT10795" s="83"/>
      <c r="AU10795" s="14"/>
      <c r="AX10795" s="83"/>
      <c r="AY10795" s="83"/>
      <c r="AZ10795" s="83"/>
      <c r="BA10795" s="83"/>
      <c r="BJ10795" s="54"/>
      <c r="BK10795" s="22"/>
      <c r="BL10795" s="24"/>
      <c r="BP10795" s="23"/>
      <c r="BQ10795" s="24"/>
      <c r="BR10795" s="22"/>
      <c r="BS10795" s="24"/>
      <c r="BT10795" s="24"/>
      <c r="BU10795" s="23"/>
      <c r="BV10795" s="26"/>
      <c r="BX10795" s="6"/>
      <c r="BY10795" s="24"/>
      <c r="BZ10795" s="109"/>
      <c r="CA10795" s="66"/>
      <c r="CB10795" s="5"/>
      <c r="CC10795" s="68"/>
      <c r="CD10795" s="67"/>
      <c r="CE10795" s="67"/>
      <c r="CF10795" s="64"/>
      <c r="CG10795" s="5"/>
      <c r="CH10795" s="69"/>
      <c r="CI10795" s="6"/>
      <c r="CJ10795" s="5"/>
      <c r="CK10795" s="25"/>
      <c r="CL10795" s="5"/>
      <c r="DN10795" s="14"/>
      <c r="DO10795" s="14"/>
      <c r="DP10795" s="5"/>
      <c r="DQ10795" s="25"/>
      <c r="DR10795" s="25"/>
      <c r="DS10795" s="96"/>
      <c r="DT10795" s="83"/>
      <c r="DU10795" s="14"/>
      <c r="DX10795" s="83"/>
      <c r="DY10795" s="83"/>
      <c r="DZ10795" s="83"/>
      <c r="EA10795" s="83"/>
      <c r="EJ10795" s="54"/>
      <c r="EK10795" s="22"/>
      <c r="EL10795" s="24"/>
      <c r="EP10795" s="23"/>
      <c r="EQ10795" s="24"/>
      <c r="ER10795" s="22"/>
      <c r="ES10795" s="24"/>
      <c r="ET10795" s="24"/>
      <c r="EU10795" s="23"/>
      <c r="EV10795" s="26"/>
      <c r="EX10795" s="6"/>
      <c r="EY10795" s="24"/>
      <c r="EZ10795" s="109"/>
      <c r="FA10795" s="66"/>
      <c r="FB10795" s="5"/>
      <c r="FC10795" s="68"/>
      <c r="FD10795" s="67"/>
      <c r="FE10795" s="67"/>
      <c r="FF10795" s="64"/>
      <c r="FG10795" s="5"/>
      <c r="FH10795" s="69"/>
      <c r="FI10795" s="6"/>
      <c r="FJ10795" s="5"/>
      <c r="FK10795" s="25"/>
      <c r="FL10795" s="5"/>
    </row>
    <row r="10796" spans="40:168">
      <c r="AN10796" s="14"/>
      <c r="AO10796" s="14"/>
      <c r="AP10796" s="5"/>
      <c r="AQ10796" s="25"/>
      <c r="AR10796" s="25"/>
      <c r="AS10796" s="96"/>
      <c r="AT10796" s="83"/>
      <c r="AU10796" s="14"/>
      <c r="AX10796" s="83"/>
      <c r="AY10796" s="83"/>
      <c r="AZ10796" s="83"/>
      <c r="BA10796" s="83"/>
      <c r="BJ10796" s="54"/>
      <c r="BK10796" s="22"/>
      <c r="BL10796" s="24"/>
      <c r="BP10796" s="23"/>
      <c r="BQ10796" s="24"/>
      <c r="BR10796" s="22"/>
      <c r="BS10796" s="24"/>
      <c r="BT10796" s="24"/>
      <c r="BU10796" s="23"/>
      <c r="BV10796" s="26"/>
      <c r="BX10796" s="6"/>
      <c r="BY10796" s="24"/>
      <c r="BZ10796" s="109"/>
      <c r="CA10796" s="66"/>
      <c r="CB10796" s="5"/>
      <c r="CC10796" s="68"/>
      <c r="CD10796" s="67"/>
      <c r="CE10796" s="67"/>
      <c r="CF10796" s="64"/>
      <c r="CG10796" s="5"/>
      <c r="CH10796" s="69"/>
      <c r="CI10796" s="6"/>
      <c r="CJ10796" s="5"/>
      <c r="CK10796" s="25"/>
      <c r="CL10796" s="5"/>
      <c r="DN10796" s="14"/>
      <c r="DO10796" s="14"/>
      <c r="DP10796" s="5"/>
      <c r="DQ10796" s="25"/>
      <c r="DR10796" s="25"/>
      <c r="DS10796" s="96"/>
      <c r="DT10796" s="83"/>
      <c r="DU10796" s="14"/>
      <c r="DX10796" s="83"/>
      <c r="DY10796" s="83"/>
      <c r="DZ10796" s="83"/>
      <c r="EA10796" s="83"/>
      <c r="EJ10796" s="54"/>
      <c r="EK10796" s="22"/>
      <c r="EL10796" s="24"/>
      <c r="EP10796" s="23"/>
      <c r="EQ10796" s="24"/>
      <c r="ER10796" s="22"/>
      <c r="ES10796" s="24"/>
      <c r="ET10796" s="24"/>
      <c r="EU10796" s="23"/>
      <c r="EV10796" s="26"/>
      <c r="EX10796" s="6"/>
      <c r="EY10796" s="24"/>
      <c r="EZ10796" s="109"/>
      <c r="FA10796" s="66"/>
      <c r="FB10796" s="5"/>
      <c r="FC10796" s="68"/>
      <c r="FD10796" s="67"/>
      <c r="FE10796" s="67"/>
      <c r="FF10796" s="64"/>
      <c r="FG10796" s="5"/>
      <c r="FH10796" s="69"/>
      <c r="FI10796" s="6"/>
      <c r="FJ10796" s="5"/>
      <c r="FK10796" s="25"/>
      <c r="FL10796" s="5"/>
    </row>
    <row r="10797" spans="40:168">
      <c r="AN10797" s="14"/>
      <c r="AO10797" s="14"/>
      <c r="AP10797" s="5"/>
      <c r="AQ10797" s="25"/>
      <c r="AR10797" s="25"/>
      <c r="AS10797" s="96"/>
      <c r="AT10797" s="83"/>
      <c r="AU10797" s="14"/>
      <c r="AX10797" s="83"/>
      <c r="AY10797" s="83"/>
      <c r="AZ10797" s="83"/>
      <c r="BA10797" s="83"/>
      <c r="BJ10797" s="54"/>
      <c r="BK10797" s="22"/>
      <c r="BL10797" s="24"/>
      <c r="BP10797" s="23"/>
      <c r="BQ10797" s="24"/>
      <c r="BR10797" s="22"/>
      <c r="BS10797" s="24"/>
      <c r="BT10797" s="24"/>
      <c r="BU10797" s="23"/>
      <c r="BV10797" s="26"/>
      <c r="BX10797" s="6"/>
      <c r="BY10797" s="24"/>
      <c r="BZ10797" s="109"/>
      <c r="CA10797" s="66"/>
      <c r="CB10797" s="5"/>
      <c r="CC10797" s="68"/>
      <c r="CD10797" s="67"/>
      <c r="CE10797" s="67"/>
      <c r="CF10797" s="64"/>
      <c r="CG10797" s="5"/>
      <c r="CH10797" s="69"/>
      <c r="CI10797" s="6"/>
      <c r="CJ10797" s="5"/>
      <c r="CK10797" s="25"/>
      <c r="CL10797" s="5"/>
      <c r="DN10797" s="14"/>
      <c r="DO10797" s="14"/>
      <c r="DP10797" s="5"/>
      <c r="DQ10797" s="25"/>
      <c r="DR10797" s="25"/>
      <c r="DS10797" s="96"/>
      <c r="DT10797" s="83"/>
      <c r="DU10797" s="14"/>
      <c r="DX10797" s="83"/>
      <c r="DY10797" s="83"/>
      <c r="DZ10797" s="83"/>
      <c r="EA10797" s="83"/>
      <c r="EJ10797" s="54"/>
      <c r="EK10797" s="22"/>
      <c r="EL10797" s="24"/>
      <c r="EP10797" s="23"/>
      <c r="EQ10797" s="24"/>
      <c r="ER10797" s="22"/>
      <c r="ES10797" s="24"/>
      <c r="ET10797" s="24"/>
      <c r="EU10797" s="23"/>
      <c r="EV10797" s="26"/>
      <c r="EX10797" s="6"/>
      <c r="EY10797" s="24"/>
      <c r="EZ10797" s="109"/>
      <c r="FA10797" s="66"/>
      <c r="FB10797" s="5"/>
      <c r="FC10797" s="68"/>
      <c r="FD10797" s="67"/>
      <c r="FE10797" s="67"/>
      <c r="FF10797" s="64"/>
      <c r="FG10797" s="5"/>
      <c r="FH10797" s="69"/>
      <c r="FI10797" s="6"/>
      <c r="FJ10797" s="5"/>
      <c r="FK10797" s="25"/>
      <c r="FL10797" s="5"/>
    </row>
    <row r="10798" spans="40:168">
      <c r="AN10798" s="14"/>
      <c r="AO10798" s="14"/>
      <c r="AP10798" s="5"/>
      <c r="AQ10798" s="25"/>
      <c r="AR10798" s="25"/>
      <c r="AS10798" s="96"/>
      <c r="AT10798" s="83"/>
      <c r="AU10798" s="14"/>
      <c r="AX10798" s="83"/>
      <c r="AY10798" s="83"/>
      <c r="AZ10798" s="83"/>
      <c r="BA10798" s="83"/>
      <c r="BJ10798" s="54"/>
      <c r="BK10798" s="22"/>
      <c r="BL10798" s="24"/>
      <c r="BP10798" s="23"/>
      <c r="BQ10798" s="24"/>
      <c r="BR10798" s="22"/>
      <c r="BS10798" s="24"/>
      <c r="BT10798" s="24"/>
      <c r="BU10798" s="23"/>
      <c r="BV10798" s="26"/>
      <c r="BX10798" s="6"/>
      <c r="BY10798" s="24"/>
      <c r="BZ10798" s="109"/>
      <c r="CA10798" s="66"/>
      <c r="CB10798" s="5"/>
      <c r="CC10798" s="68"/>
      <c r="CD10798" s="67"/>
      <c r="CE10798" s="67"/>
      <c r="CF10798" s="64"/>
      <c r="CG10798" s="5"/>
      <c r="CH10798" s="69"/>
      <c r="CI10798" s="6"/>
      <c r="CJ10798" s="5"/>
      <c r="CK10798" s="25"/>
      <c r="CL10798" s="5"/>
      <c r="DN10798" s="14"/>
      <c r="DO10798" s="14"/>
      <c r="DP10798" s="5"/>
      <c r="DQ10798" s="25"/>
      <c r="DR10798" s="25"/>
      <c r="DS10798" s="96"/>
      <c r="DT10798" s="83"/>
      <c r="DU10798" s="14"/>
      <c r="DX10798" s="83"/>
      <c r="DY10798" s="83"/>
      <c r="DZ10798" s="83"/>
      <c r="EA10798" s="83"/>
      <c r="EJ10798" s="54"/>
      <c r="EK10798" s="22"/>
      <c r="EL10798" s="24"/>
      <c r="EP10798" s="23"/>
      <c r="EQ10798" s="24"/>
      <c r="ER10798" s="22"/>
      <c r="ES10798" s="24"/>
      <c r="ET10798" s="24"/>
      <c r="EU10798" s="23"/>
      <c r="EV10798" s="26"/>
      <c r="EX10798" s="6"/>
      <c r="EY10798" s="24"/>
      <c r="EZ10798" s="109"/>
      <c r="FA10798" s="66"/>
      <c r="FB10798" s="5"/>
      <c r="FC10798" s="68"/>
      <c r="FD10798" s="67"/>
      <c r="FE10798" s="67"/>
      <c r="FF10798" s="64"/>
      <c r="FG10798" s="5"/>
      <c r="FH10798" s="69"/>
      <c r="FI10798" s="6"/>
      <c r="FJ10798" s="5"/>
      <c r="FK10798" s="25"/>
      <c r="FL10798" s="5"/>
    </row>
    <row r="10799" spans="40:168">
      <c r="AN10799" s="14"/>
      <c r="AO10799" s="14"/>
      <c r="AP10799" s="5"/>
      <c r="AQ10799" s="25"/>
      <c r="AR10799" s="25"/>
      <c r="AS10799" s="96"/>
      <c r="AT10799" s="83"/>
      <c r="AU10799" s="14"/>
      <c r="AX10799" s="83"/>
      <c r="AY10799" s="83"/>
      <c r="AZ10799" s="83"/>
      <c r="BA10799" s="83"/>
      <c r="BJ10799" s="54"/>
      <c r="BK10799" s="22"/>
      <c r="BL10799" s="24"/>
      <c r="BP10799" s="23"/>
      <c r="BQ10799" s="24"/>
      <c r="BR10799" s="22"/>
      <c r="BS10799" s="24"/>
      <c r="BT10799" s="24"/>
      <c r="BU10799" s="23"/>
      <c r="BV10799" s="26"/>
      <c r="BX10799" s="6"/>
      <c r="BY10799" s="24"/>
      <c r="BZ10799" s="109"/>
      <c r="CA10799" s="66"/>
      <c r="CB10799" s="5"/>
      <c r="CC10799" s="68"/>
      <c r="CD10799" s="67"/>
      <c r="CE10799" s="67"/>
      <c r="CF10799" s="64"/>
      <c r="CG10799" s="5"/>
      <c r="CH10799" s="69"/>
      <c r="CI10799" s="6"/>
      <c r="CJ10799" s="5"/>
      <c r="CK10799" s="25"/>
      <c r="CL10799" s="5"/>
      <c r="DN10799" s="14"/>
      <c r="DO10799" s="14"/>
      <c r="DP10799" s="5"/>
      <c r="DQ10799" s="25"/>
      <c r="DR10799" s="25"/>
      <c r="DS10799" s="96"/>
      <c r="DT10799" s="83"/>
      <c r="DU10799" s="14"/>
      <c r="DX10799" s="83"/>
      <c r="DY10799" s="83"/>
      <c r="DZ10799" s="83"/>
      <c r="EA10799" s="83"/>
      <c r="EJ10799" s="54"/>
      <c r="EK10799" s="22"/>
      <c r="EL10799" s="24"/>
      <c r="EP10799" s="23"/>
      <c r="EQ10799" s="24"/>
      <c r="ER10799" s="22"/>
      <c r="ES10799" s="24"/>
      <c r="ET10799" s="24"/>
      <c r="EU10799" s="23"/>
      <c r="EV10799" s="26"/>
      <c r="EX10799" s="6"/>
      <c r="EY10799" s="24"/>
      <c r="EZ10799" s="109"/>
      <c r="FA10799" s="66"/>
      <c r="FB10799" s="5"/>
      <c r="FC10799" s="68"/>
      <c r="FD10799" s="67"/>
      <c r="FE10799" s="67"/>
      <c r="FF10799" s="64"/>
      <c r="FG10799" s="5"/>
      <c r="FH10799" s="69"/>
      <c r="FI10799" s="6"/>
      <c r="FJ10799" s="5"/>
      <c r="FK10799" s="25"/>
      <c r="FL10799" s="5"/>
    </row>
    <row r="10800" spans="40:168">
      <c r="AN10800" s="14"/>
      <c r="AO10800" s="14"/>
      <c r="AP10800" s="5"/>
      <c r="AQ10800" s="25"/>
      <c r="AR10800" s="25"/>
      <c r="AS10800" s="96"/>
      <c r="AT10800" s="83"/>
      <c r="AU10800" s="14"/>
      <c r="AX10800" s="83"/>
      <c r="AY10800" s="83"/>
      <c r="AZ10800" s="83"/>
      <c r="BA10800" s="83"/>
      <c r="BJ10800" s="54"/>
      <c r="BK10800" s="22"/>
      <c r="BL10800" s="24"/>
      <c r="BP10800" s="23"/>
      <c r="BQ10800" s="24"/>
      <c r="BR10800" s="22"/>
      <c r="BS10800" s="24"/>
      <c r="BT10800" s="24"/>
      <c r="BU10800" s="23"/>
      <c r="BV10800" s="26"/>
      <c r="BX10800" s="6"/>
      <c r="BY10800" s="24"/>
      <c r="BZ10800" s="109"/>
      <c r="CA10800" s="66"/>
      <c r="CB10800" s="5"/>
      <c r="CC10800" s="68"/>
      <c r="CD10800" s="67"/>
      <c r="CE10800" s="67"/>
      <c r="CF10800" s="64"/>
      <c r="CG10800" s="5"/>
      <c r="CH10800" s="69"/>
      <c r="CI10800" s="6"/>
      <c r="CJ10800" s="5"/>
      <c r="CK10800" s="25"/>
      <c r="CL10800" s="5"/>
      <c r="DN10800" s="14"/>
      <c r="DO10800" s="14"/>
      <c r="DP10800" s="5"/>
      <c r="DQ10800" s="25"/>
      <c r="DR10800" s="25"/>
      <c r="DS10800" s="96"/>
      <c r="DT10800" s="83"/>
      <c r="DU10800" s="14"/>
      <c r="DX10800" s="83"/>
      <c r="DY10800" s="83"/>
      <c r="DZ10800" s="83"/>
      <c r="EA10800" s="83"/>
      <c r="EJ10800" s="54"/>
      <c r="EK10800" s="22"/>
      <c r="EL10800" s="24"/>
      <c r="EP10800" s="23"/>
      <c r="EQ10800" s="24"/>
      <c r="ER10800" s="22"/>
      <c r="ES10800" s="24"/>
      <c r="ET10800" s="24"/>
      <c r="EU10800" s="23"/>
      <c r="EV10800" s="26"/>
      <c r="EX10800" s="6"/>
      <c r="EY10800" s="24"/>
      <c r="EZ10800" s="109"/>
      <c r="FA10800" s="66"/>
      <c r="FB10800" s="5"/>
      <c r="FC10800" s="68"/>
      <c r="FD10800" s="67"/>
      <c r="FE10800" s="67"/>
      <c r="FF10800" s="64"/>
      <c r="FG10800" s="5"/>
      <c r="FH10800" s="69"/>
      <c r="FI10800" s="6"/>
      <c r="FJ10800" s="5"/>
      <c r="FK10800" s="25"/>
      <c r="FL10800" s="5"/>
    </row>
    <row r="10801" spans="40:168">
      <c r="AN10801" s="14"/>
      <c r="AO10801" s="14"/>
      <c r="AP10801" s="5"/>
      <c r="AQ10801" s="25"/>
      <c r="AR10801" s="25"/>
      <c r="AS10801" s="96"/>
      <c r="AT10801" s="83"/>
      <c r="AU10801" s="14"/>
      <c r="AX10801" s="83"/>
      <c r="AY10801" s="83"/>
      <c r="AZ10801" s="83"/>
      <c r="BA10801" s="83"/>
      <c r="BJ10801" s="54"/>
      <c r="BK10801" s="22"/>
      <c r="BL10801" s="24"/>
      <c r="BP10801" s="23"/>
      <c r="BQ10801" s="24"/>
      <c r="BR10801" s="22"/>
      <c r="BS10801" s="24"/>
      <c r="BT10801" s="24"/>
      <c r="BU10801" s="23"/>
      <c r="BV10801" s="26"/>
      <c r="BX10801" s="6"/>
      <c r="BY10801" s="24"/>
      <c r="BZ10801" s="109"/>
      <c r="CA10801" s="66"/>
      <c r="CB10801" s="5"/>
      <c r="CC10801" s="68"/>
      <c r="CD10801" s="67"/>
      <c r="CE10801" s="67"/>
      <c r="CF10801" s="64"/>
      <c r="CG10801" s="5"/>
      <c r="CH10801" s="69"/>
      <c r="CI10801" s="6"/>
      <c r="CJ10801" s="5"/>
      <c r="CK10801" s="25"/>
      <c r="CL10801" s="5"/>
      <c r="DN10801" s="14"/>
      <c r="DO10801" s="14"/>
      <c r="DP10801" s="5"/>
      <c r="DQ10801" s="25"/>
      <c r="DR10801" s="25"/>
      <c r="DS10801" s="96"/>
      <c r="DT10801" s="83"/>
      <c r="DU10801" s="14"/>
      <c r="DX10801" s="83"/>
      <c r="DY10801" s="83"/>
      <c r="DZ10801" s="83"/>
      <c r="EA10801" s="83"/>
      <c r="EJ10801" s="54"/>
      <c r="EK10801" s="22"/>
      <c r="EL10801" s="24"/>
      <c r="EP10801" s="23"/>
      <c r="EQ10801" s="24"/>
      <c r="ER10801" s="22"/>
      <c r="ES10801" s="24"/>
      <c r="ET10801" s="24"/>
      <c r="EU10801" s="23"/>
      <c r="EV10801" s="26"/>
      <c r="EX10801" s="6"/>
      <c r="EY10801" s="24"/>
      <c r="EZ10801" s="109"/>
      <c r="FA10801" s="66"/>
      <c r="FB10801" s="5"/>
      <c r="FC10801" s="68"/>
      <c r="FD10801" s="67"/>
      <c r="FE10801" s="67"/>
      <c r="FF10801" s="64"/>
      <c r="FG10801" s="5"/>
      <c r="FH10801" s="69"/>
      <c r="FI10801" s="6"/>
      <c r="FJ10801" s="5"/>
      <c r="FK10801" s="25"/>
      <c r="FL10801" s="5"/>
    </row>
    <row r="10802" spans="40:168">
      <c r="AN10802" s="14"/>
      <c r="AO10802" s="14"/>
      <c r="AP10802" s="5"/>
      <c r="AQ10802" s="25"/>
      <c r="AR10802" s="25"/>
      <c r="AS10802" s="96"/>
      <c r="AT10802" s="83"/>
      <c r="AU10802" s="14"/>
      <c r="AX10802" s="83"/>
      <c r="AY10802" s="83"/>
      <c r="AZ10802" s="83"/>
      <c r="BA10802" s="83"/>
      <c r="BJ10802" s="54"/>
      <c r="BK10802" s="22"/>
      <c r="BL10802" s="24"/>
      <c r="BP10802" s="23"/>
      <c r="BQ10802" s="24"/>
      <c r="BR10802" s="22"/>
      <c r="BS10802" s="24"/>
      <c r="BT10802" s="24"/>
      <c r="BU10802" s="23"/>
      <c r="BV10802" s="26"/>
      <c r="BX10802" s="6"/>
      <c r="BY10802" s="24"/>
      <c r="BZ10802" s="109"/>
      <c r="CA10802" s="66"/>
      <c r="CB10802" s="5"/>
      <c r="CC10802" s="68"/>
      <c r="CD10802" s="67"/>
      <c r="CE10802" s="67"/>
      <c r="CF10802" s="64"/>
      <c r="CG10802" s="5"/>
      <c r="CH10802" s="69"/>
      <c r="CI10802" s="6"/>
      <c r="CJ10802" s="5"/>
      <c r="CK10802" s="25"/>
      <c r="CL10802" s="5"/>
      <c r="DN10802" s="14"/>
      <c r="DO10802" s="14"/>
      <c r="DP10802" s="5"/>
      <c r="DQ10802" s="25"/>
      <c r="DR10802" s="25"/>
      <c r="DS10802" s="96"/>
      <c r="DT10802" s="83"/>
      <c r="DU10802" s="14"/>
      <c r="DX10802" s="83"/>
      <c r="DY10802" s="83"/>
      <c r="DZ10802" s="83"/>
      <c r="EA10802" s="83"/>
      <c r="EJ10802" s="54"/>
      <c r="EK10802" s="22"/>
      <c r="EL10802" s="24"/>
      <c r="EP10802" s="23"/>
      <c r="EQ10802" s="24"/>
      <c r="ER10802" s="22"/>
      <c r="ES10802" s="24"/>
      <c r="ET10802" s="24"/>
      <c r="EU10802" s="23"/>
      <c r="EV10802" s="26"/>
      <c r="EX10802" s="6"/>
      <c r="EY10802" s="24"/>
      <c r="EZ10802" s="109"/>
      <c r="FA10802" s="66"/>
      <c r="FB10802" s="5"/>
      <c r="FC10802" s="68"/>
      <c r="FD10802" s="67"/>
      <c r="FE10802" s="67"/>
      <c r="FF10802" s="64"/>
      <c r="FG10802" s="5"/>
      <c r="FH10802" s="69"/>
      <c r="FI10802" s="6"/>
      <c r="FJ10802" s="5"/>
      <c r="FK10802" s="25"/>
      <c r="FL10802" s="5"/>
    </row>
    <row r="10803" spans="40:168">
      <c r="AN10803" s="14"/>
      <c r="AO10803" s="14"/>
      <c r="AP10803" s="5"/>
      <c r="AQ10803" s="25"/>
      <c r="AR10803" s="25"/>
      <c r="AS10803" s="96"/>
      <c r="AT10803" s="83"/>
      <c r="AU10803" s="14"/>
      <c r="AX10803" s="83"/>
      <c r="AY10803" s="83"/>
      <c r="AZ10803" s="83"/>
      <c r="BA10803" s="83"/>
      <c r="BJ10803" s="54"/>
      <c r="BK10803" s="22"/>
      <c r="BL10803" s="24"/>
      <c r="BP10803" s="23"/>
      <c r="BQ10803" s="24"/>
      <c r="BR10803" s="22"/>
      <c r="BS10803" s="24"/>
      <c r="BT10803" s="24"/>
      <c r="BU10803" s="23"/>
      <c r="BV10803" s="26"/>
      <c r="BX10803" s="6"/>
      <c r="BY10803" s="24"/>
      <c r="BZ10803" s="109"/>
      <c r="CA10803" s="66"/>
      <c r="CB10803" s="5"/>
      <c r="CC10803" s="68"/>
      <c r="CD10803" s="67"/>
      <c r="CE10803" s="67"/>
      <c r="CF10803" s="64"/>
      <c r="CG10803" s="5"/>
      <c r="CH10803" s="69"/>
      <c r="CI10803" s="6"/>
      <c r="CJ10803" s="5"/>
      <c r="CK10803" s="25"/>
      <c r="CL10803" s="5"/>
      <c r="DN10803" s="14"/>
      <c r="DO10803" s="14"/>
      <c r="DP10803" s="5"/>
      <c r="DQ10803" s="25"/>
      <c r="DR10803" s="25"/>
      <c r="DS10803" s="96"/>
      <c r="DT10803" s="83"/>
      <c r="DU10803" s="14"/>
      <c r="DX10803" s="83"/>
      <c r="DY10803" s="83"/>
      <c r="DZ10803" s="83"/>
      <c r="EA10803" s="83"/>
      <c r="EJ10803" s="54"/>
      <c r="EK10803" s="22"/>
      <c r="EL10803" s="24"/>
      <c r="EP10803" s="23"/>
      <c r="EQ10803" s="24"/>
      <c r="ER10803" s="22"/>
      <c r="ES10803" s="24"/>
      <c r="ET10803" s="24"/>
      <c r="EU10803" s="23"/>
      <c r="EV10803" s="26"/>
      <c r="EX10803" s="6"/>
      <c r="EY10803" s="24"/>
      <c r="EZ10803" s="109"/>
      <c r="FA10803" s="66"/>
      <c r="FB10803" s="5"/>
      <c r="FC10803" s="68"/>
      <c r="FD10803" s="67"/>
      <c r="FE10803" s="67"/>
      <c r="FF10803" s="64"/>
      <c r="FG10803" s="5"/>
      <c r="FH10803" s="69"/>
      <c r="FI10803" s="6"/>
      <c r="FJ10803" s="5"/>
      <c r="FK10803" s="25"/>
      <c r="FL10803" s="5"/>
    </row>
    <row r="10804" spans="40:168">
      <c r="AN10804" s="14"/>
      <c r="AO10804" s="14"/>
      <c r="AP10804" s="5"/>
      <c r="AQ10804" s="25"/>
      <c r="AR10804" s="25"/>
      <c r="AS10804" s="96"/>
      <c r="AT10804" s="83"/>
      <c r="AU10804" s="14"/>
      <c r="AX10804" s="83"/>
      <c r="AY10804" s="83"/>
      <c r="AZ10804" s="83"/>
      <c r="BA10804" s="83"/>
      <c r="BJ10804" s="54"/>
      <c r="BK10804" s="22"/>
      <c r="BL10804" s="24"/>
      <c r="BP10804" s="23"/>
      <c r="BQ10804" s="24"/>
      <c r="BR10804" s="22"/>
      <c r="BS10804" s="24"/>
      <c r="BT10804" s="24"/>
      <c r="BU10804" s="23"/>
      <c r="BV10804" s="26"/>
      <c r="BX10804" s="6"/>
      <c r="BY10804" s="24"/>
      <c r="BZ10804" s="109"/>
      <c r="CA10804" s="66"/>
      <c r="CB10804" s="5"/>
      <c r="CC10804" s="68"/>
      <c r="CD10804" s="67"/>
      <c r="CE10804" s="67"/>
      <c r="CF10804" s="64"/>
      <c r="CG10804" s="5"/>
      <c r="CH10804" s="69"/>
      <c r="CI10804" s="6"/>
      <c r="CJ10804" s="5"/>
      <c r="CK10804" s="25"/>
      <c r="CL10804" s="5"/>
      <c r="DN10804" s="14"/>
      <c r="DO10804" s="14"/>
      <c r="DP10804" s="5"/>
      <c r="DQ10804" s="25"/>
      <c r="DR10804" s="25"/>
      <c r="DS10804" s="96"/>
      <c r="DT10804" s="83"/>
      <c r="DU10804" s="14"/>
      <c r="DX10804" s="83"/>
      <c r="DY10804" s="83"/>
      <c r="DZ10804" s="83"/>
      <c r="EA10804" s="83"/>
      <c r="EJ10804" s="54"/>
      <c r="EK10804" s="22"/>
      <c r="EL10804" s="24"/>
      <c r="EP10804" s="23"/>
      <c r="EQ10804" s="24"/>
      <c r="ER10804" s="22"/>
      <c r="ES10804" s="24"/>
      <c r="ET10804" s="24"/>
      <c r="EU10804" s="23"/>
      <c r="EV10804" s="26"/>
      <c r="EX10804" s="6"/>
      <c r="EY10804" s="24"/>
      <c r="EZ10804" s="109"/>
      <c r="FA10804" s="66"/>
      <c r="FB10804" s="5"/>
      <c r="FC10804" s="68"/>
      <c r="FD10804" s="67"/>
      <c r="FE10804" s="67"/>
      <c r="FF10804" s="64"/>
      <c r="FG10804" s="5"/>
      <c r="FH10804" s="69"/>
      <c r="FI10804" s="6"/>
      <c r="FJ10804" s="5"/>
      <c r="FK10804" s="25"/>
      <c r="FL10804" s="5"/>
    </row>
    <row r="10805" spans="40:168">
      <c r="AN10805" s="14"/>
      <c r="AO10805" s="14"/>
      <c r="AP10805" s="5"/>
      <c r="AQ10805" s="25"/>
      <c r="AR10805" s="25"/>
      <c r="AS10805" s="96"/>
      <c r="AT10805" s="83"/>
      <c r="AU10805" s="14"/>
      <c r="AX10805" s="83"/>
      <c r="AY10805" s="83"/>
      <c r="AZ10805" s="83"/>
      <c r="BA10805" s="83"/>
      <c r="BJ10805" s="54"/>
      <c r="BK10805" s="22"/>
      <c r="BL10805" s="24"/>
      <c r="BP10805" s="23"/>
      <c r="BQ10805" s="24"/>
      <c r="BR10805" s="22"/>
      <c r="BS10805" s="24"/>
      <c r="BT10805" s="24"/>
      <c r="BU10805" s="23"/>
      <c r="BV10805" s="26"/>
      <c r="BX10805" s="6"/>
      <c r="BY10805" s="24"/>
      <c r="BZ10805" s="109"/>
      <c r="CA10805" s="66"/>
      <c r="CB10805" s="5"/>
      <c r="CC10805" s="68"/>
      <c r="CD10805" s="67"/>
      <c r="CE10805" s="67"/>
      <c r="CF10805" s="64"/>
      <c r="CG10805" s="5"/>
      <c r="CH10805" s="69"/>
      <c r="CI10805" s="6"/>
      <c r="CJ10805" s="5"/>
      <c r="CK10805" s="25"/>
      <c r="CL10805" s="5"/>
      <c r="DN10805" s="14"/>
      <c r="DO10805" s="14"/>
      <c r="DP10805" s="5"/>
      <c r="DQ10805" s="25"/>
      <c r="DR10805" s="25"/>
      <c r="DS10805" s="96"/>
      <c r="DT10805" s="83"/>
      <c r="DU10805" s="14"/>
      <c r="DX10805" s="83"/>
      <c r="DY10805" s="83"/>
      <c r="DZ10805" s="83"/>
      <c r="EA10805" s="83"/>
      <c r="EJ10805" s="54"/>
      <c r="EK10805" s="22"/>
      <c r="EL10805" s="24"/>
      <c r="EP10805" s="23"/>
      <c r="EQ10805" s="24"/>
      <c r="ER10805" s="22"/>
      <c r="ES10805" s="24"/>
      <c r="ET10805" s="24"/>
      <c r="EU10805" s="23"/>
      <c r="EV10805" s="26"/>
      <c r="EX10805" s="6"/>
      <c r="EY10805" s="24"/>
      <c r="EZ10805" s="109"/>
      <c r="FA10805" s="66"/>
      <c r="FB10805" s="5"/>
      <c r="FC10805" s="68"/>
      <c r="FD10805" s="67"/>
      <c r="FE10805" s="67"/>
      <c r="FF10805" s="64"/>
      <c r="FG10805" s="5"/>
      <c r="FH10805" s="69"/>
      <c r="FI10805" s="6"/>
      <c r="FJ10805" s="5"/>
      <c r="FK10805" s="25"/>
      <c r="FL10805" s="5"/>
    </row>
    <row r="10806" spans="40:168">
      <c r="AN10806" s="14"/>
      <c r="AO10806" s="14"/>
      <c r="AP10806" s="5"/>
      <c r="AQ10806" s="25"/>
      <c r="AR10806" s="25"/>
      <c r="AS10806" s="96"/>
      <c r="AT10806" s="83"/>
      <c r="AU10806" s="14"/>
      <c r="AX10806" s="83"/>
      <c r="AY10806" s="83"/>
      <c r="AZ10806" s="83"/>
      <c r="BA10806" s="83"/>
      <c r="BJ10806" s="54"/>
      <c r="BK10806" s="22"/>
      <c r="BL10806" s="24"/>
      <c r="BP10806" s="23"/>
      <c r="BQ10806" s="24"/>
      <c r="BR10806" s="22"/>
      <c r="BS10806" s="24"/>
      <c r="BT10806" s="24"/>
      <c r="BU10806" s="23"/>
      <c r="BV10806" s="26"/>
      <c r="BX10806" s="6"/>
      <c r="BY10806" s="24"/>
      <c r="BZ10806" s="109"/>
      <c r="CA10806" s="66"/>
      <c r="CB10806" s="5"/>
      <c r="CC10806" s="68"/>
      <c r="CD10806" s="67"/>
      <c r="CE10806" s="67"/>
      <c r="CF10806" s="64"/>
      <c r="CG10806" s="5"/>
      <c r="CH10806" s="69"/>
      <c r="CI10806" s="6"/>
      <c r="CJ10806" s="5"/>
      <c r="CK10806" s="25"/>
      <c r="CL10806" s="5"/>
      <c r="DN10806" s="14"/>
      <c r="DO10806" s="14"/>
      <c r="DP10806" s="5"/>
      <c r="DQ10806" s="25"/>
      <c r="DR10806" s="25"/>
      <c r="DS10806" s="96"/>
      <c r="DT10806" s="83"/>
      <c r="DU10806" s="14"/>
      <c r="DX10806" s="83"/>
      <c r="DY10806" s="83"/>
      <c r="DZ10806" s="83"/>
      <c r="EA10806" s="83"/>
      <c r="EJ10806" s="54"/>
      <c r="EK10806" s="22"/>
      <c r="EL10806" s="24"/>
      <c r="EP10806" s="23"/>
      <c r="EQ10806" s="24"/>
      <c r="ER10806" s="22"/>
      <c r="ES10806" s="24"/>
      <c r="ET10806" s="24"/>
      <c r="EU10806" s="23"/>
      <c r="EV10806" s="26"/>
      <c r="EX10806" s="6"/>
      <c r="EY10806" s="24"/>
      <c r="EZ10806" s="109"/>
      <c r="FA10806" s="66"/>
      <c r="FB10806" s="5"/>
      <c r="FC10806" s="68"/>
      <c r="FD10806" s="67"/>
      <c r="FE10806" s="67"/>
      <c r="FF10806" s="64"/>
      <c r="FG10806" s="5"/>
      <c r="FH10806" s="69"/>
      <c r="FI10806" s="6"/>
      <c r="FJ10806" s="5"/>
      <c r="FK10806" s="25"/>
      <c r="FL10806" s="5"/>
    </row>
    <row r="10807" spans="40:168">
      <c r="AN10807" s="14"/>
      <c r="AO10807" s="14"/>
      <c r="AP10807" s="5"/>
      <c r="AQ10807" s="25"/>
      <c r="AR10807" s="25"/>
      <c r="AS10807" s="96"/>
      <c r="AT10807" s="83"/>
      <c r="AU10807" s="14"/>
      <c r="AX10807" s="83"/>
      <c r="AY10807" s="83"/>
      <c r="AZ10807" s="83"/>
      <c r="BA10807" s="83"/>
      <c r="BJ10807" s="54"/>
      <c r="BK10807" s="22"/>
      <c r="BL10807" s="24"/>
      <c r="BP10807" s="23"/>
      <c r="BQ10807" s="24"/>
      <c r="BR10807" s="22"/>
      <c r="BS10807" s="24"/>
      <c r="BT10807" s="24"/>
      <c r="BU10807" s="23"/>
      <c r="BV10807" s="26"/>
      <c r="BX10807" s="6"/>
      <c r="BY10807" s="24"/>
      <c r="BZ10807" s="109"/>
      <c r="CA10807" s="66"/>
      <c r="CB10807" s="5"/>
      <c r="CC10807" s="68"/>
      <c r="CD10807" s="67"/>
      <c r="CE10807" s="67"/>
      <c r="CF10807" s="64"/>
      <c r="CG10807" s="5"/>
      <c r="CH10807" s="69"/>
      <c r="CI10807" s="6"/>
      <c r="CJ10807" s="5"/>
      <c r="CK10807" s="25"/>
      <c r="CL10807" s="5"/>
      <c r="DN10807" s="14"/>
      <c r="DO10807" s="14"/>
      <c r="DP10807" s="5"/>
      <c r="DQ10807" s="25"/>
      <c r="DR10807" s="25"/>
      <c r="DS10807" s="96"/>
      <c r="DT10807" s="83"/>
      <c r="DU10807" s="14"/>
      <c r="DX10807" s="83"/>
      <c r="DY10807" s="83"/>
      <c r="DZ10807" s="83"/>
      <c r="EA10807" s="83"/>
      <c r="EJ10807" s="54"/>
      <c r="EK10807" s="22"/>
      <c r="EL10807" s="24"/>
      <c r="EP10807" s="23"/>
      <c r="EQ10807" s="24"/>
      <c r="ER10807" s="22"/>
      <c r="ES10807" s="24"/>
      <c r="ET10807" s="24"/>
      <c r="EU10807" s="23"/>
      <c r="EV10807" s="26"/>
      <c r="EX10807" s="6"/>
      <c r="EY10807" s="24"/>
      <c r="EZ10807" s="109"/>
      <c r="FA10807" s="66"/>
      <c r="FB10807" s="5"/>
      <c r="FC10807" s="68"/>
      <c r="FD10807" s="67"/>
      <c r="FE10807" s="67"/>
      <c r="FF10807" s="64"/>
      <c r="FG10807" s="5"/>
      <c r="FH10807" s="69"/>
      <c r="FI10807" s="6"/>
      <c r="FJ10807" s="5"/>
      <c r="FK10807" s="25"/>
      <c r="FL10807" s="5"/>
    </row>
    <row r="10808" spans="40:168">
      <c r="AN10808" s="14"/>
      <c r="AO10808" s="14"/>
      <c r="AP10808" s="5"/>
      <c r="AQ10808" s="25"/>
      <c r="AR10808" s="25"/>
      <c r="AS10808" s="96"/>
      <c r="AT10808" s="83"/>
      <c r="AU10808" s="14"/>
      <c r="AX10808" s="83"/>
      <c r="AY10808" s="83"/>
      <c r="AZ10808" s="83"/>
      <c r="BA10808" s="83"/>
      <c r="BJ10808" s="54"/>
      <c r="BK10808" s="22"/>
      <c r="BL10808" s="24"/>
      <c r="BP10808" s="23"/>
      <c r="BQ10808" s="24"/>
      <c r="BR10808" s="22"/>
      <c r="BS10808" s="24"/>
      <c r="BT10808" s="24"/>
      <c r="BU10808" s="23"/>
      <c r="BV10808" s="26"/>
      <c r="BX10808" s="6"/>
      <c r="BY10808" s="24"/>
      <c r="BZ10808" s="109"/>
      <c r="CA10808" s="66"/>
      <c r="CB10808" s="5"/>
      <c r="CC10808" s="68"/>
      <c r="CD10808" s="67"/>
      <c r="CE10808" s="67"/>
      <c r="CF10808" s="64"/>
      <c r="CG10808" s="5"/>
      <c r="CH10808" s="69"/>
      <c r="CI10808" s="6"/>
      <c r="CJ10808" s="5"/>
      <c r="CK10808" s="25"/>
      <c r="CL10808" s="5"/>
      <c r="DN10808" s="14"/>
      <c r="DO10808" s="14"/>
      <c r="DP10808" s="5"/>
      <c r="DQ10808" s="25"/>
      <c r="DR10808" s="25"/>
      <c r="DS10808" s="96"/>
      <c r="DT10808" s="83"/>
      <c r="DU10808" s="14"/>
      <c r="DX10808" s="83"/>
      <c r="DY10808" s="83"/>
      <c r="DZ10808" s="83"/>
      <c r="EA10808" s="83"/>
      <c r="EJ10808" s="54"/>
      <c r="EK10808" s="22"/>
      <c r="EL10808" s="24"/>
      <c r="EP10808" s="23"/>
      <c r="EQ10808" s="24"/>
      <c r="ER10808" s="22"/>
      <c r="ES10808" s="24"/>
      <c r="ET10808" s="24"/>
      <c r="EU10808" s="23"/>
      <c r="EV10808" s="26"/>
      <c r="EX10808" s="6"/>
      <c r="EY10808" s="24"/>
      <c r="EZ10808" s="109"/>
      <c r="FA10808" s="66"/>
      <c r="FB10808" s="5"/>
      <c r="FC10808" s="68"/>
      <c r="FD10808" s="67"/>
      <c r="FE10808" s="67"/>
      <c r="FF10808" s="64"/>
      <c r="FG10808" s="5"/>
      <c r="FH10808" s="69"/>
      <c r="FI10808" s="6"/>
      <c r="FJ10808" s="5"/>
      <c r="FK10808" s="25"/>
      <c r="FL10808" s="5"/>
    </row>
    <row r="10809" spans="40:168">
      <c r="AN10809" s="14"/>
      <c r="AO10809" s="14"/>
      <c r="AP10809" s="5"/>
      <c r="AQ10809" s="25"/>
      <c r="AR10809" s="25"/>
      <c r="AS10809" s="96"/>
      <c r="AT10809" s="83"/>
      <c r="AU10809" s="14"/>
      <c r="AX10809" s="83"/>
      <c r="AY10809" s="83"/>
      <c r="AZ10809" s="83"/>
      <c r="BA10809" s="83"/>
      <c r="BJ10809" s="54"/>
      <c r="BK10809" s="22"/>
      <c r="BL10809" s="24"/>
      <c r="BP10809" s="23"/>
      <c r="BQ10809" s="24"/>
      <c r="BR10809" s="22"/>
      <c r="BS10809" s="24"/>
      <c r="BT10809" s="24"/>
      <c r="BU10809" s="23"/>
      <c r="BV10809" s="26"/>
      <c r="BX10809" s="6"/>
      <c r="BY10809" s="24"/>
      <c r="BZ10809" s="109"/>
      <c r="CA10809" s="66"/>
      <c r="CB10809" s="5"/>
      <c r="CC10809" s="68"/>
      <c r="CD10809" s="67"/>
      <c r="CE10809" s="67"/>
      <c r="CF10809" s="64"/>
      <c r="CG10809" s="5"/>
      <c r="CH10809" s="69"/>
      <c r="CI10809" s="6"/>
      <c r="CJ10809" s="5"/>
      <c r="CK10809" s="25"/>
      <c r="CL10809" s="5"/>
      <c r="DN10809" s="14"/>
      <c r="DO10809" s="14"/>
      <c r="DP10809" s="5"/>
      <c r="DQ10809" s="25"/>
      <c r="DR10809" s="25"/>
      <c r="DS10809" s="96"/>
      <c r="DT10809" s="83"/>
      <c r="DU10809" s="14"/>
      <c r="DX10809" s="83"/>
      <c r="DY10809" s="83"/>
      <c r="DZ10809" s="83"/>
      <c r="EA10809" s="83"/>
      <c r="EJ10809" s="54"/>
      <c r="EK10809" s="22"/>
      <c r="EL10809" s="24"/>
      <c r="EP10809" s="23"/>
      <c r="EQ10809" s="24"/>
      <c r="ER10809" s="22"/>
      <c r="ES10809" s="24"/>
      <c r="ET10809" s="24"/>
      <c r="EU10809" s="23"/>
      <c r="EV10809" s="26"/>
      <c r="EX10809" s="6"/>
      <c r="EY10809" s="24"/>
      <c r="EZ10809" s="109"/>
      <c r="FA10809" s="66"/>
      <c r="FB10809" s="5"/>
      <c r="FC10809" s="68"/>
      <c r="FD10809" s="67"/>
      <c r="FE10809" s="67"/>
      <c r="FF10809" s="64"/>
      <c r="FG10809" s="5"/>
      <c r="FH10809" s="69"/>
      <c r="FI10809" s="6"/>
      <c r="FJ10809" s="5"/>
      <c r="FK10809" s="25"/>
      <c r="FL10809" s="5"/>
    </row>
    <row r="10810" spans="40:168">
      <c r="AN10810" s="14"/>
      <c r="AO10810" s="14"/>
      <c r="AP10810" s="5"/>
      <c r="AQ10810" s="25"/>
      <c r="AR10810" s="25"/>
      <c r="AS10810" s="96"/>
      <c r="AT10810" s="83"/>
      <c r="AU10810" s="14"/>
      <c r="AX10810" s="83"/>
      <c r="AY10810" s="83"/>
      <c r="AZ10810" s="83"/>
      <c r="BA10810" s="83"/>
      <c r="BJ10810" s="54"/>
      <c r="BK10810" s="22"/>
      <c r="BL10810" s="24"/>
      <c r="BP10810" s="23"/>
      <c r="BQ10810" s="24"/>
      <c r="BR10810" s="22"/>
      <c r="BS10810" s="24"/>
      <c r="BT10810" s="24"/>
      <c r="BU10810" s="23"/>
      <c r="BV10810" s="26"/>
      <c r="BX10810" s="6"/>
      <c r="BY10810" s="24"/>
      <c r="BZ10810" s="109"/>
      <c r="CA10810" s="66"/>
      <c r="CB10810" s="5"/>
      <c r="CC10810" s="68"/>
      <c r="CD10810" s="67"/>
      <c r="CE10810" s="67"/>
      <c r="CF10810" s="64"/>
      <c r="CG10810" s="5"/>
      <c r="CH10810" s="69"/>
      <c r="CI10810" s="6"/>
      <c r="CJ10810" s="5"/>
      <c r="CK10810" s="25"/>
      <c r="CL10810" s="5"/>
      <c r="DN10810" s="14"/>
      <c r="DO10810" s="14"/>
      <c r="DP10810" s="5"/>
      <c r="DQ10810" s="25"/>
      <c r="DR10810" s="25"/>
      <c r="DS10810" s="96"/>
      <c r="DT10810" s="83"/>
      <c r="DU10810" s="14"/>
      <c r="DX10810" s="83"/>
      <c r="DY10810" s="83"/>
      <c r="DZ10810" s="83"/>
      <c r="EA10810" s="83"/>
      <c r="EJ10810" s="54"/>
      <c r="EK10810" s="22"/>
      <c r="EL10810" s="24"/>
      <c r="EP10810" s="23"/>
      <c r="EQ10810" s="24"/>
      <c r="ER10810" s="22"/>
      <c r="ES10810" s="24"/>
      <c r="ET10810" s="24"/>
      <c r="EU10810" s="23"/>
      <c r="EV10810" s="26"/>
      <c r="EX10810" s="6"/>
      <c r="EY10810" s="24"/>
      <c r="EZ10810" s="109"/>
      <c r="FA10810" s="66"/>
      <c r="FB10810" s="5"/>
      <c r="FC10810" s="68"/>
      <c r="FD10810" s="67"/>
      <c r="FE10810" s="67"/>
      <c r="FF10810" s="64"/>
      <c r="FG10810" s="5"/>
      <c r="FH10810" s="69"/>
      <c r="FI10810" s="6"/>
      <c r="FJ10810" s="5"/>
      <c r="FK10810" s="25"/>
      <c r="FL10810" s="5"/>
    </row>
    <row r="10811" spans="40:168">
      <c r="AN10811" s="14"/>
      <c r="AO10811" s="14"/>
      <c r="AP10811" s="5"/>
      <c r="AQ10811" s="25"/>
      <c r="AR10811" s="25"/>
      <c r="AS10811" s="96"/>
      <c r="AT10811" s="83"/>
      <c r="AU10811" s="14"/>
      <c r="AX10811" s="83"/>
      <c r="AY10811" s="83"/>
      <c r="AZ10811" s="83"/>
      <c r="BA10811" s="83"/>
      <c r="BJ10811" s="54"/>
      <c r="BK10811" s="22"/>
      <c r="BL10811" s="24"/>
      <c r="BP10811" s="23"/>
      <c r="BQ10811" s="24"/>
      <c r="BR10811" s="22"/>
      <c r="BS10811" s="24"/>
      <c r="BT10811" s="24"/>
      <c r="BU10811" s="23"/>
      <c r="BV10811" s="26"/>
      <c r="BX10811" s="6"/>
      <c r="BY10811" s="24"/>
      <c r="BZ10811" s="109"/>
      <c r="CA10811" s="66"/>
      <c r="CB10811" s="5"/>
      <c r="CC10811" s="68"/>
      <c r="CD10811" s="67"/>
      <c r="CE10811" s="67"/>
      <c r="CF10811" s="64"/>
      <c r="CG10811" s="5"/>
      <c r="CH10811" s="69"/>
      <c r="CI10811" s="6"/>
      <c r="CJ10811" s="5"/>
      <c r="CK10811" s="25"/>
      <c r="CL10811" s="5"/>
      <c r="DN10811" s="14"/>
      <c r="DO10811" s="14"/>
      <c r="DP10811" s="5"/>
      <c r="DQ10811" s="25"/>
      <c r="DR10811" s="25"/>
      <c r="DS10811" s="96"/>
      <c r="DT10811" s="83"/>
      <c r="DU10811" s="14"/>
      <c r="DX10811" s="83"/>
      <c r="DY10811" s="83"/>
      <c r="DZ10811" s="83"/>
      <c r="EA10811" s="83"/>
      <c r="EJ10811" s="54"/>
      <c r="EK10811" s="22"/>
      <c r="EL10811" s="24"/>
      <c r="EP10811" s="23"/>
      <c r="EQ10811" s="24"/>
      <c r="ER10811" s="22"/>
      <c r="ES10811" s="24"/>
      <c r="ET10811" s="24"/>
      <c r="EU10811" s="23"/>
      <c r="EV10811" s="26"/>
      <c r="EX10811" s="6"/>
      <c r="EY10811" s="24"/>
      <c r="EZ10811" s="109"/>
      <c r="FA10811" s="66"/>
      <c r="FB10811" s="5"/>
      <c r="FC10811" s="68"/>
      <c r="FD10811" s="67"/>
      <c r="FE10811" s="67"/>
      <c r="FF10811" s="64"/>
      <c r="FG10811" s="5"/>
      <c r="FH10811" s="69"/>
      <c r="FI10811" s="6"/>
      <c r="FJ10811" s="5"/>
      <c r="FK10811" s="25"/>
      <c r="FL10811" s="5"/>
    </row>
    <row r="10812" spans="40:168">
      <c r="AN10812" s="14"/>
      <c r="AO10812" s="14"/>
      <c r="AP10812" s="5"/>
      <c r="AQ10812" s="25"/>
      <c r="AR10812" s="25"/>
      <c r="AS10812" s="96"/>
      <c r="AT10812" s="83"/>
      <c r="AU10812" s="14"/>
      <c r="AX10812" s="83"/>
      <c r="AY10812" s="83"/>
      <c r="AZ10812" s="83"/>
      <c r="BA10812" s="83"/>
      <c r="BJ10812" s="54"/>
      <c r="BK10812" s="22"/>
      <c r="BL10812" s="24"/>
      <c r="BP10812" s="23"/>
      <c r="BQ10812" s="24"/>
      <c r="BR10812" s="22"/>
      <c r="BS10812" s="24"/>
      <c r="BT10812" s="24"/>
      <c r="BU10812" s="23"/>
      <c r="BV10812" s="26"/>
      <c r="BX10812" s="6"/>
      <c r="BY10812" s="24"/>
      <c r="BZ10812" s="109"/>
      <c r="CA10812" s="66"/>
      <c r="CB10812" s="5"/>
      <c r="CC10812" s="68"/>
      <c r="CD10812" s="67"/>
      <c r="CE10812" s="67"/>
      <c r="CF10812" s="64"/>
      <c r="CG10812" s="5"/>
      <c r="CH10812" s="69"/>
      <c r="CI10812" s="6"/>
      <c r="CJ10812" s="5"/>
      <c r="CK10812" s="25"/>
      <c r="CL10812" s="5"/>
      <c r="DN10812" s="14"/>
      <c r="DO10812" s="14"/>
      <c r="DP10812" s="5"/>
      <c r="DQ10812" s="25"/>
      <c r="DR10812" s="25"/>
      <c r="DS10812" s="96"/>
      <c r="DT10812" s="83"/>
      <c r="DU10812" s="14"/>
      <c r="DX10812" s="83"/>
      <c r="DY10812" s="83"/>
      <c r="DZ10812" s="83"/>
      <c r="EA10812" s="83"/>
      <c r="EJ10812" s="54"/>
      <c r="EK10812" s="22"/>
      <c r="EL10812" s="24"/>
      <c r="EP10812" s="23"/>
      <c r="EQ10812" s="24"/>
      <c r="ER10812" s="22"/>
      <c r="ES10812" s="24"/>
      <c r="ET10812" s="24"/>
      <c r="EU10812" s="23"/>
      <c r="EV10812" s="26"/>
      <c r="EX10812" s="6"/>
      <c r="EY10812" s="24"/>
      <c r="EZ10812" s="109"/>
      <c r="FA10812" s="66"/>
      <c r="FB10812" s="5"/>
      <c r="FC10812" s="68"/>
      <c r="FD10812" s="67"/>
      <c r="FE10812" s="67"/>
      <c r="FF10812" s="64"/>
      <c r="FG10812" s="5"/>
      <c r="FH10812" s="69"/>
      <c r="FI10812" s="6"/>
      <c r="FJ10812" s="5"/>
      <c r="FK10812" s="25"/>
      <c r="FL10812" s="5"/>
    </row>
    <row r="10813" spans="40:168">
      <c r="AN10813" s="14"/>
      <c r="AO10813" s="14"/>
      <c r="AP10813" s="5"/>
      <c r="AQ10813" s="25"/>
      <c r="AR10813" s="25"/>
      <c r="AS10813" s="96"/>
      <c r="AT10813" s="83"/>
      <c r="AU10813" s="14"/>
      <c r="AX10813" s="83"/>
      <c r="AY10813" s="83"/>
      <c r="AZ10813" s="83"/>
      <c r="BA10813" s="83"/>
      <c r="BJ10813" s="54"/>
      <c r="BK10813" s="22"/>
      <c r="BL10813" s="24"/>
      <c r="BP10813" s="23"/>
      <c r="BQ10813" s="24"/>
      <c r="BR10813" s="22"/>
      <c r="BS10813" s="24"/>
      <c r="BT10813" s="24"/>
      <c r="BU10813" s="23"/>
      <c r="BV10813" s="26"/>
      <c r="BX10813" s="6"/>
      <c r="BY10813" s="24"/>
      <c r="BZ10813" s="109"/>
      <c r="CA10813" s="66"/>
      <c r="CB10813" s="5"/>
      <c r="CC10813" s="68"/>
      <c r="CD10813" s="67"/>
      <c r="CE10813" s="67"/>
      <c r="CF10813" s="64"/>
      <c r="CG10813" s="5"/>
      <c r="CH10813" s="69"/>
      <c r="CI10813" s="6"/>
      <c r="CJ10813" s="5"/>
      <c r="CK10813" s="25"/>
      <c r="CL10813" s="5"/>
      <c r="DN10813" s="14"/>
      <c r="DO10813" s="14"/>
      <c r="DP10813" s="5"/>
      <c r="DQ10813" s="25"/>
      <c r="DR10813" s="25"/>
      <c r="DS10813" s="96"/>
      <c r="DT10813" s="83"/>
      <c r="DU10813" s="14"/>
      <c r="DX10813" s="83"/>
      <c r="DY10813" s="83"/>
      <c r="DZ10813" s="83"/>
      <c r="EA10813" s="83"/>
      <c r="EJ10813" s="54"/>
      <c r="EK10813" s="22"/>
      <c r="EL10813" s="24"/>
      <c r="EP10813" s="23"/>
      <c r="EQ10813" s="24"/>
      <c r="ER10813" s="22"/>
      <c r="ES10813" s="24"/>
      <c r="ET10813" s="24"/>
      <c r="EU10813" s="23"/>
      <c r="EV10813" s="26"/>
      <c r="EX10813" s="6"/>
      <c r="EY10813" s="24"/>
      <c r="EZ10813" s="109"/>
      <c r="FA10813" s="66"/>
      <c r="FB10813" s="5"/>
      <c r="FC10813" s="68"/>
      <c r="FD10813" s="67"/>
      <c r="FE10813" s="67"/>
      <c r="FF10813" s="64"/>
      <c r="FG10813" s="5"/>
      <c r="FH10813" s="69"/>
      <c r="FI10813" s="6"/>
      <c r="FJ10813" s="5"/>
      <c r="FK10813" s="25"/>
      <c r="FL10813" s="5"/>
    </row>
    <row r="10814" spans="40:168">
      <c r="AN10814" s="14"/>
      <c r="AO10814" s="14"/>
      <c r="AP10814" s="5"/>
      <c r="AQ10814" s="25"/>
      <c r="AR10814" s="25"/>
      <c r="AS10814" s="96"/>
      <c r="AT10814" s="83"/>
      <c r="AU10814" s="14"/>
      <c r="AX10814" s="83"/>
      <c r="AY10814" s="83"/>
      <c r="AZ10814" s="83"/>
      <c r="BA10814" s="83"/>
      <c r="BJ10814" s="54"/>
      <c r="BK10814" s="22"/>
      <c r="BL10814" s="24"/>
      <c r="BP10814" s="23"/>
      <c r="BQ10814" s="24"/>
      <c r="BR10814" s="22"/>
      <c r="BS10814" s="24"/>
      <c r="BT10814" s="24"/>
      <c r="BU10814" s="23"/>
      <c r="BV10814" s="26"/>
      <c r="BX10814" s="6"/>
      <c r="BY10814" s="24"/>
      <c r="BZ10814" s="109"/>
      <c r="CA10814" s="66"/>
      <c r="CB10814" s="5"/>
      <c r="CC10814" s="68"/>
      <c r="CD10814" s="67"/>
      <c r="CE10814" s="67"/>
      <c r="CF10814" s="64"/>
      <c r="CG10814" s="5"/>
      <c r="CH10814" s="69"/>
      <c r="CI10814" s="6"/>
      <c r="CJ10814" s="5"/>
      <c r="CK10814" s="25"/>
      <c r="CL10814" s="5"/>
      <c r="DN10814" s="14"/>
      <c r="DO10814" s="14"/>
      <c r="DP10814" s="5"/>
      <c r="DQ10814" s="25"/>
      <c r="DR10814" s="25"/>
      <c r="DS10814" s="96"/>
      <c r="DT10814" s="83"/>
      <c r="DU10814" s="14"/>
      <c r="DX10814" s="83"/>
      <c r="DY10814" s="83"/>
      <c r="DZ10814" s="83"/>
      <c r="EA10814" s="83"/>
      <c r="EJ10814" s="54"/>
      <c r="EK10814" s="22"/>
      <c r="EL10814" s="24"/>
      <c r="EP10814" s="23"/>
      <c r="EQ10814" s="24"/>
      <c r="ER10814" s="22"/>
      <c r="ES10814" s="24"/>
      <c r="ET10814" s="24"/>
      <c r="EU10814" s="23"/>
      <c r="EV10814" s="26"/>
      <c r="EX10814" s="6"/>
      <c r="EY10814" s="24"/>
      <c r="EZ10814" s="109"/>
      <c r="FA10814" s="66"/>
      <c r="FB10814" s="5"/>
      <c r="FC10814" s="68"/>
      <c r="FD10814" s="67"/>
      <c r="FE10814" s="67"/>
      <c r="FF10814" s="64"/>
      <c r="FG10814" s="5"/>
      <c r="FH10814" s="69"/>
      <c r="FI10814" s="6"/>
      <c r="FJ10814" s="5"/>
      <c r="FK10814" s="25"/>
      <c r="FL10814" s="5"/>
    </row>
    <row r="10815" spans="40:168">
      <c r="AN10815" s="14"/>
      <c r="AO10815" s="14"/>
      <c r="AP10815" s="5"/>
      <c r="AQ10815" s="25"/>
      <c r="AR10815" s="25"/>
      <c r="AS10815" s="96"/>
      <c r="AT10815" s="83"/>
      <c r="AU10815" s="14"/>
      <c r="AX10815" s="83"/>
      <c r="AY10815" s="83"/>
      <c r="AZ10815" s="83"/>
      <c r="BA10815" s="83"/>
      <c r="BJ10815" s="54"/>
      <c r="BK10815" s="22"/>
      <c r="BL10815" s="24"/>
      <c r="BP10815" s="23"/>
      <c r="BQ10815" s="24"/>
      <c r="BR10815" s="22"/>
      <c r="BS10815" s="24"/>
      <c r="BT10815" s="24"/>
      <c r="BU10815" s="23"/>
      <c r="BV10815" s="26"/>
      <c r="BX10815" s="6"/>
      <c r="BY10815" s="24"/>
      <c r="BZ10815" s="109"/>
      <c r="CA10815" s="66"/>
      <c r="CB10815" s="5"/>
      <c r="CC10815" s="68"/>
      <c r="CD10815" s="67"/>
      <c r="CE10815" s="67"/>
      <c r="CF10815" s="64"/>
      <c r="CG10815" s="5"/>
      <c r="CH10815" s="69"/>
      <c r="CI10815" s="6"/>
      <c r="CJ10815" s="5"/>
      <c r="CK10815" s="25"/>
      <c r="CL10815" s="5"/>
      <c r="DN10815" s="14"/>
      <c r="DO10815" s="14"/>
      <c r="DP10815" s="5"/>
      <c r="DQ10815" s="25"/>
      <c r="DR10815" s="25"/>
      <c r="DS10815" s="96"/>
      <c r="DT10815" s="83"/>
      <c r="DU10815" s="14"/>
      <c r="DX10815" s="83"/>
      <c r="DY10815" s="83"/>
      <c r="DZ10815" s="83"/>
      <c r="EA10815" s="83"/>
      <c r="EJ10815" s="54"/>
      <c r="EK10815" s="22"/>
      <c r="EL10815" s="24"/>
      <c r="EP10815" s="23"/>
      <c r="EQ10815" s="24"/>
      <c r="ER10815" s="22"/>
      <c r="ES10815" s="24"/>
      <c r="ET10815" s="24"/>
      <c r="EU10815" s="23"/>
      <c r="EV10815" s="26"/>
      <c r="EX10815" s="6"/>
      <c r="EY10815" s="24"/>
      <c r="EZ10815" s="109"/>
      <c r="FA10815" s="66"/>
      <c r="FB10815" s="5"/>
      <c r="FC10815" s="68"/>
      <c r="FD10815" s="67"/>
      <c r="FE10815" s="67"/>
      <c r="FF10815" s="64"/>
      <c r="FG10815" s="5"/>
      <c r="FH10815" s="69"/>
      <c r="FI10815" s="6"/>
      <c r="FJ10815" s="5"/>
      <c r="FK10815" s="25"/>
      <c r="FL10815" s="5"/>
    </row>
    <row r="10816" spans="40:168">
      <c r="AN10816" s="14"/>
      <c r="AO10816" s="14"/>
      <c r="AP10816" s="5"/>
      <c r="AQ10816" s="25"/>
      <c r="AR10816" s="25"/>
      <c r="AS10816" s="96"/>
      <c r="AT10816" s="83"/>
      <c r="AU10816" s="14"/>
      <c r="AX10816" s="83"/>
      <c r="AY10816" s="83"/>
      <c r="AZ10816" s="83"/>
      <c r="BA10816" s="83"/>
      <c r="BJ10816" s="54"/>
      <c r="BK10816" s="22"/>
      <c r="BL10816" s="24"/>
      <c r="BP10816" s="23"/>
      <c r="BQ10816" s="24"/>
      <c r="BR10816" s="22"/>
      <c r="BS10816" s="24"/>
      <c r="BT10816" s="24"/>
      <c r="BU10816" s="23"/>
      <c r="BV10816" s="26"/>
      <c r="BX10816" s="6"/>
      <c r="BY10816" s="24"/>
      <c r="BZ10816" s="109"/>
      <c r="CA10816" s="66"/>
      <c r="CB10816" s="5"/>
      <c r="CC10816" s="68"/>
      <c r="CD10816" s="67"/>
      <c r="CE10816" s="67"/>
      <c r="CF10816" s="64"/>
      <c r="CG10816" s="5"/>
      <c r="CH10816" s="69"/>
      <c r="CI10816" s="6"/>
      <c r="CJ10816" s="5"/>
      <c r="CK10816" s="25"/>
      <c r="CL10816" s="5"/>
      <c r="DN10816" s="14"/>
      <c r="DO10816" s="14"/>
      <c r="DP10816" s="5"/>
      <c r="DQ10816" s="25"/>
      <c r="DR10816" s="25"/>
      <c r="DS10816" s="96"/>
      <c r="DT10816" s="83"/>
      <c r="DU10816" s="14"/>
      <c r="DX10816" s="83"/>
      <c r="DY10816" s="83"/>
      <c r="DZ10816" s="83"/>
      <c r="EA10816" s="83"/>
      <c r="EJ10816" s="54"/>
      <c r="EK10816" s="22"/>
      <c r="EL10816" s="24"/>
      <c r="EP10816" s="23"/>
      <c r="EQ10816" s="24"/>
      <c r="ER10816" s="22"/>
      <c r="ES10816" s="24"/>
      <c r="ET10816" s="24"/>
      <c r="EU10816" s="23"/>
      <c r="EV10816" s="26"/>
      <c r="EX10816" s="6"/>
      <c r="EY10816" s="24"/>
      <c r="EZ10816" s="109"/>
      <c r="FA10816" s="66"/>
      <c r="FB10816" s="5"/>
      <c r="FC10816" s="68"/>
      <c r="FD10816" s="67"/>
      <c r="FE10816" s="67"/>
      <c r="FF10816" s="64"/>
      <c r="FG10816" s="5"/>
      <c r="FH10816" s="69"/>
      <c r="FI10816" s="6"/>
      <c r="FJ10816" s="5"/>
      <c r="FK10816" s="25"/>
      <c r="FL10816" s="5"/>
    </row>
    <row r="10817" spans="40:168">
      <c r="AN10817" s="14"/>
      <c r="AO10817" s="14"/>
      <c r="AP10817" s="5"/>
      <c r="AQ10817" s="25"/>
      <c r="AR10817" s="25"/>
      <c r="AS10817" s="96"/>
      <c r="AT10817" s="83"/>
      <c r="AU10817" s="14"/>
      <c r="AX10817" s="83"/>
      <c r="AY10817" s="83"/>
      <c r="AZ10817" s="83"/>
      <c r="BA10817" s="83"/>
      <c r="BJ10817" s="54"/>
      <c r="BK10817" s="22"/>
      <c r="BL10817" s="24"/>
      <c r="BP10817" s="23"/>
      <c r="BQ10817" s="24"/>
      <c r="BR10817" s="22"/>
      <c r="BS10817" s="24"/>
      <c r="BT10817" s="24"/>
      <c r="BU10817" s="23"/>
      <c r="BV10817" s="26"/>
      <c r="BX10817" s="6"/>
      <c r="BY10817" s="24"/>
      <c r="BZ10817" s="109"/>
      <c r="CA10817" s="66"/>
      <c r="CB10817" s="5"/>
      <c r="CC10817" s="68"/>
      <c r="CD10817" s="67"/>
      <c r="CE10817" s="67"/>
      <c r="CF10817" s="64"/>
      <c r="CG10817" s="5"/>
      <c r="CH10817" s="69"/>
      <c r="CI10817" s="6"/>
      <c r="CJ10817" s="5"/>
      <c r="CK10817" s="25"/>
      <c r="CL10817" s="5"/>
      <c r="DN10817" s="14"/>
      <c r="DO10817" s="14"/>
      <c r="DP10817" s="5"/>
      <c r="DQ10817" s="25"/>
      <c r="DR10817" s="25"/>
      <c r="DS10817" s="96"/>
      <c r="DT10817" s="83"/>
      <c r="DU10817" s="14"/>
      <c r="DX10817" s="83"/>
      <c r="DY10817" s="83"/>
      <c r="DZ10817" s="83"/>
      <c r="EA10817" s="83"/>
      <c r="EJ10817" s="54"/>
      <c r="EK10817" s="22"/>
      <c r="EL10817" s="24"/>
      <c r="EP10817" s="23"/>
      <c r="EQ10817" s="24"/>
      <c r="ER10817" s="22"/>
      <c r="ES10817" s="24"/>
      <c r="ET10817" s="24"/>
      <c r="EU10817" s="23"/>
      <c r="EV10817" s="26"/>
      <c r="EX10817" s="6"/>
      <c r="EY10817" s="24"/>
      <c r="EZ10817" s="109"/>
      <c r="FA10817" s="66"/>
      <c r="FB10817" s="5"/>
      <c r="FC10817" s="68"/>
      <c r="FD10817" s="67"/>
      <c r="FE10817" s="67"/>
      <c r="FF10817" s="64"/>
      <c r="FG10817" s="5"/>
      <c r="FH10817" s="69"/>
      <c r="FI10817" s="6"/>
      <c r="FJ10817" s="5"/>
      <c r="FK10817" s="25"/>
      <c r="FL10817" s="5"/>
    </row>
    <row r="10818" spans="40:168">
      <c r="AN10818" s="14"/>
      <c r="AO10818" s="14"/>
      <c r="AP10818" s="5"/>
      <c r="AQ10818" s="25"/>
      <c r="AR10818" s="25"/>
      <c r="AS10818" s="96"/>
      <c r="AT10818" s="83"/>
      <c r="AU10818" s="14"/>
      <c r="AX10818" s="83"/>
      <c r="AY10818" s="83"/>
      <c r="AZ10818" s="83"/>
      <c r="BA10818" s="83"/>
      <c r="BJ10818" s="54"/>
      <c r="BK10818" s="22"/>
      <c r="BL10818" s="24"/>
      <c r="BP10818" s="23"/>
      <c r="BQ10818" s="24"/>
      <c r="BR10818" s="22"/>
      <c r="BS10818" s="24"/>
      <c r="BT10818" s="24"/>
      <c r="BU10818" s="23"/>
      <c r="BV10818" s="26"/>
      <c r="BX10818" s="6"/>
      <c r="BY10818" s="24"/>
      <c r="BZ10818" s="109"/>
      <c r="CA10818" s="66"/>
      <c r="CB10818" s="5"/>
      <c r="CC10818" s="68"/>
      <c r="CD10818" s="67"/>
      <c r="CE10818" s="67"/>
      <c r="CF10818" s="64"/>
      <c r="CG10818" s="5"/>
      <c r="CH10818" s="69"/>
      <c r="CI10818" s="6"/>
      <c r="CJ10818" s="5"/>
      <c r="CK10818" s="25"/>
      <c r="CL10818" s="5"/>
      <c r="DN10818" s="14"/>
      <c r="DO10818" s="14"/>
      <c r="DP10818" s="5"/>
      <c r="DQ10818" s="25"/>
      <c r="DR10818" s="25"/>
      <c r="DS10818" s="96"/>
      <c r="DT10818" s="83"/>
      <c r="DU10818" s="14"/>
      <c r="DX10818" s="83"/>
      <c r="DY10818" s="83"/>
      <c r="DZ10818" s="83"/>
      <c r="EA10818" s="83"/>
      <c r="EJ10818" s="54"/>
      <c r="EK10818" s="22"/>
      <c r="EL10818" s="24"/>
      <c r="EP10818" s="23"/>
      <c r="EQ10818" s="24"/>
      <c r="ER10818" s="22"/>
      <c r="ES10818" s="24"/>
      <c r="ET10818" s="24"/>
      <c r="EU10818" s="23"/>
      <c r="EV10818" s="26"/>
      <c r="EX10818" s="6"/>
      <c r="EY10818" s="24"/>
      <c r="EZ10818" s="109"/>
      <c r="FA10818" s="66"/>
      <c r="FB10818" s="5"/>
      <c r="FC10818" s="68"/>
      <c r="FD10818" s="67"/>
      <c r="FE10818" s="67"/>
      <c r="FF10818" s="64"/>
      <c r="FG10818" s="5"/>
      <c r="FH10818" s="69"/>
      <c r="FI10818" s="6"/>
      <c r="FJ10818" s="5"/>
      <c r="FK10818" s="25"/>
      <c r="FL10818" s="5"/>
    </row>
    <row r="10819" spans="40:168">
      <c r="AN10819" s="14"/>
      <c r="AO10819" s="14"/>
      <c r="AP10819" s="5"/>
      <c r="AQ10819" s="25"/>
      <c r="AR10819" s="25"/>
      <c r="AS10819" s="96"/>
      <c r="AT10819" s="83"/>
      <c r="AU10819" s="14"/>
      <c r="AX10819" s="83"/>
      <c r="AY10819" s="83"/>
      <c r="AZ10819" s="83"/>
      <c r="BA10819" s="83"/>
      <c r="BJ10819" s="54"/>
      <c r="BK10819" s="22"/>
      <c r="BL10819" s="24"/>
      <c r="BP10819" s="23"/>
      <c r="BQ10819" s="24"/>
      <c r="BR10819" s="22"/>
      <c r="BS10819" s="24"/>
      <c r="BT10819" s="24"/>
      <c r="BU10819" s="23"/>
      <c r="BV10819" s="26"/>
      <c r="BX10819" s="6"/>
      <c r="BY10819" s="24"/>
      <c r="BZ10819" s="109"/>
      <c r="CA10819" s="66"/>
      <c r="CB10819" s="5"/>
      <c r="CC10819" s="68"/>
      <c r="CD10819" s="67"/>
      <c r="CE10819" s="67"/>
      <c r="CF10819" s="64"/>
      <c r="CG10819" s="5"/>
      <c r="CH10819" s="69"/>
      <c r="CI10819" s="6"/>
      <c r="CJ10819" s="5"/>
      <c r="CK10819" s="25"/>
      <c r="CL10819" s="5"/>
      <c r="DN10819" s="14"/>
      <c r="DO10819" s="14"/>
      <c r="DP10819" s="5"/>
      <c r="DQ10819" s="25"/>
      <c r="DR10819" s="25"/>
      <c r="DS10819" s="96"/>
      <c r="DT10819" s="83"/>
      <c r="DU10819" s="14"/>
      <c r="DX10819" s="83"/>
      <c r="DY10819" s="83"/>
      <c r="DZ10819" s="83"/>
      <c r="EA10819" s="83"/>
      <c r="EJ10819" s="54"/>
      <c r="EK10819" s="22"/>
      <c r="EL10819" s="24"/>
      <c r="EP10819" s="23"/>
      <c r="EQ10819" s="24"/>
      <c r="ER10819" s="22"/>
      <c r="ES10819" s="24"/>
      <c r="ET10819" s="24"/>
      <c r="EU10819" s="23"/>
      <c r="EV10819" s="26"/>
      <c r="EX10819" s="6"/>
      <c r="EY10819" s="24"/>
      <c r="EZ10819" s="109"/>
      <c r="FA10819" s="66"/>
      <c r="FB10819" s="5"/>
      <c r="FC10819" s="68"/>
      <c r="FD10819" s="67"/>
      <c r="FE10819" s="67"/>
      <c r="FF10819" s="64"/>
      <c r="FG10819" s="5"/>
      <c r="FH10819" s="69"/>
      <c r="FI10819" s="6"/>
      <c r="FJ10819" s="5"/>
      <c r="FK10819" s="25"/>
      <c r="FL10819" s="5"/>
    </row>
    <row r="10820" spans="40:168">
      <c r="AN10820" s="14"/>
      <c r="AO10820" s="14"/>
      <c r="AP10820" s="5"/>
      <c r="AQ10820" s="25"/>
      <c r="AR10820" s="25"/>
      <c r="AS10820" s="96"/>
      <c r="AT10820" s="83"/>
      <c r="AU10820" s="14"/>
      <c r="AX10820" s="83"/>
      <c r="AY10820" s="83"/>
      <c r="AZ10820" s="83"/>
      <c r="BA10820" s="83"/>
      <c r="BJ10820" s="54"/>
      <c r="BK10820" s="22"/>
      <c r="BL10820" s="24"/>
      <c r="BP10820" s="23"/>
      <c r="BQ10820" s="24"/>
      <c r="BR10820" s="22"/>
      <c r="BS10820" s="24"/>
      <c r="BT10820" s="24"/>
      <c r="BU10820" s="23"/>
      <c r="BV10820" s="26"/>
      <c r="BX10820" s="6"/>
      <c r="BY10820" s="24"/>
      <c r="BZ10820" s="109"/>
      <c r="CA10820" s="66"/>
      <c r="CB10820" s="5"/>
      <c r="CC10820" s="68"/>
      <c r="CD10820" s="67"/>
      <c r="CE10820" s="67"/>
      <c r="CF10820" s="64"/>
      <c r="CG10820" s="5"/>
      <c r="CH10820" s="69"/>
      <c r="CI10820" s="6"/>
      <c r="CJ10820" s="5"/>
      <c r="CK10820" s="25"/>
      <c r="CL10820" s="5"/>
      <c r="DN10820" s="14"/>
      <c r="DO10820" s="14"/>
      <c r="DP10820" s="5"/>
      <c r="DQ10820" s="25"/>
      <c r="DR10820" s="25"/>
      <c r="DS10820" s="96"/>
      <c r="DT10820" s="83"/>
      <c r="DU10820" s="14"/>
      <c r="DX10820" s="83"/>
      <c r="DY10820" s="83"/>
      <c r="DZ10820" s="83"/>
      <c r="EA10820" s="83"/>
      <c r="EJ10820" s="54"/>
      <c r="EK10820" s="22"/>
      <c r="EL10820" s="24"/>
      <c r="EP10820" s="23"/>
      <c r="EQ10820" s="24"/>
      <c r="ER10820" s="22"/>
      <c r="ES10820" s="24"/>
      <c r="ET10820" s="24"/>
      <c r="EU10820" s="23"/>
      <c r="EV10820" s="26"/>
      <c r="EX10820" s="6"/>
      <c r="EY10820" s="24"/>
      <c r="EZ10820" s="109"/>
      <c r="FA10820" s="66"/>
      <c r="FB10820" s="5"/>
      <c r="FC10820" s="68"/>
      <c r="FD10820" s="67"/>
      <c r="FE10820" s="67"/>
      <c r="FF10820" s="64"/>
      <c r="FG10820" s="5"/>
      <c r="FH10820" s="69"/>
      <c r="FI10820" s="6"/>
      <c r="FJ10820" s="5"/>
      <c r="FK10820" s="25"/>
      <c r="FL10820" s="5"/>
    </row>
    <row r="10821" spans="40:168">
      <c r="AN10821" s="14"/>
      <c r="AO10821" s="14"/>
      <c r="AP10821" s="5"/>
      <c r="AQ10821" s="25"/>
      <c r="AR10821" s="25"/>
      <c r="AS10821" s="96"/>
      <c r="AT10821" s="83"/>
      <c r="AU10821" s="14"/>
      <c r="AX10821" s="83"/>
      <c r="AY10821" s="83"/>
      <c r="AZ10821" s="83"/>
      <c r="BA10821" s="83"/>
      <c r="BJ10821" s="54"/>
      <c r="BK10821" s="22"/>
      <c r="BL10821" s="24"/>
      <c r="BP10821" s="23"/>
      <c r="BQ10821" s="24"/>
      <c r="BR10821" s="22"/>
      <c r="BS10821" s="24"/>
      <c r="BT10821" s="24"/>
      <c r="BU10821" s="23"/>
      <c r="BV10821" s="26"/>
      <c r="BX10821" s="6"/>
      <c r="BY10821" s="24"/>
      <c r="BZ10821" s="109"/>
      <c r="CA10821" s="66"/>
      <c r="CB10821" s="5"/>
      <c r="CC10821" s="68"/>
      <c r="CD10821" s="67"/>
      <c r="CE10821" s="67"/>
      <c r="CF10821" s="64"/>
      <c r="CG10821" s="5"/>
      <c r="CH10821" s="69"/>
      <c r="CI10821" s="6"/>
      <c r="CJ10821" s="5"/>
      <c r="CK10821" s="25"/>
      <c r="CL10821" s="5"/>
      <c r="DN10821" s="14"/>
      <c r="DO10821" s="14"/>
      <c r="DP10821" s="5"/>
      <c r="DQ10821" s="25"/>
      <c r="DR10821" s="25"/>
      <c r="DS10821" s="96"/>
      <c r="DT10821" s="83"/>
      <c r="DU10821" s="14"/>
      <c r="DX10821" s="83"/>
      <c r="DY10821" s="83"/>
      <c r="DZ10821" s="83"/>
      <c r="EA10821" s="83"/>
      <c r="EJ10821" s="54"/>
      <c r="EK10821" s="22"/>
      <c r="EL10821" s="24"/>
      <c r="EP10821" s="23"/>
      <c r="EQ10821" s="24"/>
      <c r="ER10821" s="22"/>
      <c r="ES10821" s="24"/>
      <c r="ET10821" s="24"/>
      <c r="EU10821" s="23"/>
      <c r="EV10821" s="26"/>
      <c r="EX10821" s="6"/>
      <c r="EY10821" s="24"/>
      <c r="EZ10821" s="109"/>
      <c r="FA10821" s="66"/>
      <c r="FB10821" s="5"/>
      <c r="FC10821" s="68"/>
      <c r="FD10821" s="67"/>
      <c r="FE10821" s="67"/>
      <c r="FF10821" s="64"/>
      <c r="FG10821" s="5"/>
      <c r="FH10821" s="69"/>
      <c r="FI10821" s="6"/>
      <c r="FJ10821" s="5"/>
      <c r="FK10821" s="25"/>
      <c r="FL10821" s="5"/>
    </row>
    <row r="10822" spans="40:168">
      <c r="AN10822" s="14"/>
      <c r="AO10822" s="14"/>
      <c r="AP10822" s="5"/>
      <c r="AQ10822" s="25"/>
      <c r="AR10822" s="25"/>
      <c r="AS10822" s="96"/>
      <c r="AT10822" s="83"/>
      <c r="AU10822" s="14"/>
      <c r="AX10822" s="83"/>
      <c r="AY10822" s="83"/>
      <c r="AZ10822" s="83"/>
      <c r="BA10822" s="83"/>
      <c r="BJ10822" s="54"/>
      <c r="BK10822" s="22"/>
      <c r="BL10822" s="24"/>
      <c r="BP10822" s="23"/>
      <c r="BQ10822" s="24"/>
      <c r="BR10822" s="22"/>
      <c r="BS10822" s="24"/>
      <c r="BT10822" s="24"/>
      <c r="BU10822" s="23"/>
      <c r="BV10822" s="26"/>
      <c r="BX10822" s="6"/>
      <c r="BY10822" s="24"/>
      <c r="BZ10822" s="109"/>
      <c r="CA10822" s="66"/>
      <c r="CB10822" s="5"/>
      <c r="CC10822" s="68"/>
      <c r="CD10822" s="67"/>
      <c r="CE10822" s="67"/>
      <c r="CF10822" s="64"/>
      <c r="CG10822" s="5"/>
      <c r="CH10822" s="69"/>
      <c r="CI10822" s="6"/>
      <c r="CJ10822" s="5"/>
      <c r="CK10822" s="25"/>
      <c r="CL10822" s="5"/>
      <c r="DN10822" s="14"/>
      <c r="DO10822" s="14"/>
      <c r="DP10822" s="5"/>
      <c r="DQ10822" s="25"/>
      <c r="DR10822" s="25"/>
      <c r="DS10822" s="96"/>
      <c r="DT10822" s="83"/>
      <c r="DU10822" s="14"/>
      <c r="DX10822" s="83"/>
      <c r="DY10822" s="83"/>
      <c r="DZ10822" s="83"/>
      <c r="EA10822" s="83"/>
      <c r="EJ10822" s="54"/>
      <c r="EK10822" s="22"/>
      <c r="EL10822" s="24"/>
      <c r="EP10822" s="23"/>
      <c r="EQ10822" s="24"/>
      <c r="ER10822" s="22"/>
      <c r="ES10822" s="24"/>
      <c r="ET10822" s="24"/>
      <c r="EU10822" s="23"/>
      <c r="EV10822" s="26"/>
      <c r="EX10822" s="6"/>
      <c r="EY10822" s="24"/>
      <c r="EZ10822" s="109"/>
      <c r="FA10822" s="66"/>
      <c r="FB10822" s="5"/>
      <c r="FC10822" s="68"/>
      <c r="FD10822" s="67"/>
      <c r="FE10822" s="67"/>
      <c r="FF10822" s="64"/>
      <c r="FG10822" s="5"/>
      <c r="FH10822" s="69"/>
      <c r="FI10822" s="6"/>
      <c r="FJ10822" s="5"/>
      <c r="FK10822" s="25"/>
      <c r="FL10822" s="5"/>
    </row>
    <row r="10823" spans="40:168">
      <c r="AN10823" s="14"/>
      <c r="AO10823" s="14"/>
      <c r="AP10823" s="5"/>
      <c r="AQ10823" s="25"/>
      <c r="AR10823" s="25"/>
      <c r="AS10823" s="96"/>
      <c r="AT10823" s="83"/>
      <c r="AU10823" s="14"/>
      <c r="AX10823" s="83"/>
      <c r="AY10823" s="83"/>
      <c r="AZ10823" s="83"/>
      <c r="BA10823" s="83"/>
      <c r="BJ10823" s="54"/>
      <c r="BK10823" s="22"/>
      <c r="BL10823" s="24"/>
      <c r="BP10823" s="23"/>
      <c r="BQ10823" s="24"/>
      <c r="BR10823" s="22"/>
      <c r="BS10823" s="24"/>
      <c r="BT10823" s="24"/>
      <c r="BU10823" s="23"/>
      <c r="BV10823" s="26"/>
      <c r="BX10823" s="6"/>
      <c r="BY10823" s="24"/>
      <c r="BZ10823" s="109"/>
      <c r="CA10823" s="66"/>
      <c r="CB10823" s="5"/>
      <c r="CC10823" s="68"/>
      <c r="CD10823" s="67"/>
      <c r="CE10823" s="67"/>
      <c r="CF10823" s="64"/>
      <c r="CG10823" s="5"/>
      <c r="CH10823" s="69"/>
      <c r="CI10823" s="6"/>
      <c r="CJ10823" s="5"/>
      <c r="CK10823" s="25"/>
      <c r="CL10823" s="5"/>
      <c r="DN10823" s="14"/>
      <c r="DO10823" s="14"/>
      <c r="DP10823" s="5"/>
      <c r="DQ10823" s="25"/>
      <c r="DR10823" s="25"/>
      <c r="DS10823" s="96"/>
      <c r="DT10823" s="83"/>
      <c r="DU10823" s="14"/>
      <c r="DX10823" s="83"/>
      <c r="DY10823" s="83"/>
      <c r="DZ10823" s="83"/>
      <c r="EA10823" s="83"/>
      <c r="EJ10823" s="54"/>
      <c r="EK10823" s="22"/>
      <c r="EL10823" s="24"/>
      <c r="EP10823" s="23"/>
      <c r="EQ10823" s="24"/>
      <c r="ER10823" s="22"/>
      <c r="ES10823" s="24"/>
      <c r="ET10823" s="24"/>
      <c r="EU10823" s="23"/>
      <c r="EV10823" s="26"/>
      <c r="EX10823" s="6"/>
      <c r="EY10823" s="24"/>
      <c r="EZ10823" s="109"/>
      <c r="FA10823" s="66"/>
      <c r="FB10823" s="5"/>
      <c r="FC10823" s="68"/>
      <c r="FD10823" s="67"/>
      <c r="FE10823" s="67"/>
      <c r="FF10823" s="64"/>
      <c r="FG10823" s="5"/>
      <c r="FH10823" s="69"/>
      <c r="FI10823" s="6"/>
      <c r="FJ10823" s="5"/>
      <c r="FK10823" s="25"/>
      <c r="FL10823" s="5"/>
    </row>
    <row r="10824" spans="40:168">
      <c r="AN10824" s="14"/>
      <c r="AO10824" s="14"/>
      <c r="AP10824" s="5"/>
      <c r="AQ10824" s="25"/>
      <c r="AR10824" s="25"/>
      <c r="AS10824" s="96"/>
      <c r="AT10824" s="83"/>
      <c r="AU10824" s="14"/>
      <c r="AX10824" s="83"/>
      <c r="AY10824" s="83"/>
      <c r="AZ10824" s="83"/>
      <c r="BA10824" s="83"/>
      <c r="BJ10824" s="54"/>
      <c r="BK10824" s="22"/>
      <c r="BL10824" s="24"/>
      <c r="BP10824" s="23"/>
      <c r="BQ10824" s="24"/>
      <c r="BR10824" s="22"/>
      <c r="BS10824" s="24"/>
      <c r="BT10824" s="24"/>
      <c r="BU10824" s="23"/>
      <c r="BV10824" s="26"/>
      <c r="BX10824" s="6"/>
      <c r="BY10824" s="24"/>
      <c r="BZ10824" s="109"/>
      <c r="CA10824" s="66"/>
      <c r="CB10824" s="5"/>
      <c r="CC10824" s="68"/>
      <c r="CD10824" s="67"/>
      <c r="CE10824" s="67"/>
      <c r="CF10824" s="64"/>
      <c r="CG10824" s="5"/>
      <c r="CH10824" s="69"/>
      <c r="CI10824" s="6"/>
      <c r="CJ10824" s="5"/>
      <c r="CK10824" s="25"/>
      <c r="CL10824" s="5"/>
      <c r="DN10824" s="14"/>
      <c r="DO10824" s="14"/>
      <c r="DP10824" s="5"/>
      <c r="DQ10824" s="25"/>
      <c r="DR10824" s="25"/>
      <c r="DS10824" s="96"/>
      <c r="DT10824" s="83"/>
      <c r="DU10824" s="14"/>
      <c r="DX10824" s="83"/>
      <c r="DY10824" s="83"/>
      <c r="DZ10824" s="83"/>
      <c r="EA10824" s="83"/>
      <c r="EJ10824" s="54"/>
      <c r="EK10824" s="22"/>
      <c r="EL10824" s="24"/>
      <c r="EP10824" s="23"/>
      <c r="EQ10824" s="24"/>
      <c r="ER10824" s="22"/>
      <c r="ES10824" s="24"/>
      <c r="ET10824" s="24"/>
      <c r="EU10824" s="23"/>
      <c r="EV10824" s="26"/>
      <c r="EX10824" s="6"/>
      <c r="EY10824" s="24"/>
      <c r="EZ10824" s="109"/>
      <c r="FA10824" s="66"/>
      <c r="FB10824" s="5"/>
      <c r="FC10824" s="68"/>
      <c r="FD10824" s="67"/>
      <c r="FE10824" s="67"/>
      <c r="FF10824" s="64"/>
      <c r="FG10824" s="5"/>
      <c r="FH10824" s="69"/>
      <c r="FI10824" s="6"/>
      <c r="FJ10824" s="5"/>
      <c r="FK10824" s="25"/>
      <c r="FL10824" s="5"/>
    </row>
    <row r="10825" spans="40:168">
      <c r="AN10825" s="14"/>
      <c r="AO10825" s="14"/>
      <c r="AP10825" s="5"/>
      <c r="AQ10825" s="25"/>
      <c r="AR10825" s="25"/>
      <c r="AS10825" s="96"/>
      <c r="AT10825" s="83"/>
      <c r="AU10825" s="14"/>
      <c r="AX10825" s="83"/>
      <c r="AY10825" s="83"/>
      <c r="AZ10825" s="83"/>
      <c r="BA10825" s="83"/>
      <c r="BJ10825" s="54"/>
      <c r="BK10825" s="22"/>
      <c r="BL10825" s="24"/>
      <c r="BP10825" s="23"/>
      <c r="BQ10825" s="24"/>
      <c r="BR10825" s="22"/>
      <c r="BS10825" s="24"/>
      <c r="BT10825" s="24"/>
      <c r="BU10825" s="23"/>
      <c r="BV10825" s="26"/>
      <c r="BX10825" s="6"/>
      <c r="BY10825" s="24"/>
      <c r="BZ10825" s="109"/>
      <c r="CA10825" s="66"/>
      <c r="CB10825" s="5"/>
      <c r="CC10825" s="68"/>
      <c r="CD10825" s="67"/>
      <c r="CE10825" s="67"/>
      <c r="CF10825" s="64"/>
      <c r="CG10825" s="5"/>
      <c r="CH10825" s="69"/>
      <c r="CI10825" s="6"/>
      <c r="CJ10825" s="5"/>
      <c r="CK10825" s="25"/>
      <c r="CL10825" s="5"/>
      <c r="DN10825" s="14"/>
      <c r="DO10825" s="14"/>
      <c r="DP10825" s="5"/>
      <c r="DQ10825" s="25"/>
      <c r="DR10825" s="25"/>
      <c r="DS10825" s="96"/>
      <c r="DT10825" s="83"/>
      <c r="DU10825" s="14"/>
      <c r="DX10825" s="83"/>
      <c r="DY10825" s="83"/>
      <c r="DZ10825" s="83"/>
      <c r="EA10825" s="83"/>
      <c r="EJ10825" s="54"/>
      <c r="EK10825" s="22"/>
      <c r="EL10825" s="24"/>
      <c r="EP10825" s="23"/>
      <c r="EQ10825" s="24"/>
      <c r="ER10825" s="22"/>
      <c r="ES10825" s="24"/>
      <c r="ET10825" s="24"/>
      <c r="EU10825" s="23"/>
      <c r="EV10825" s="26"/>
      <c r="EX10825" s="6"/>
      <c r="EY10825" s="24"/>
      <c r="EZ10825" s="109"/>
      <c r="FA10825" s="66"/>
      <c r="FB10825" s="5"/>
      <c r="FC10825" s="68"/>
      <c r="FD10825" s="67"/>
      <c r="FE10825" s="67"/>
      <c r="FF10825" s="64"/>
      <c r="FG10825" s="5"/>
      <c r="FH10825" s="69"/>
      <c r="FI10825" s="6"/>
      <c r="FJ10825" s="5"/>
      <c r="FK10825" s="25"/>
      <c r="FL10825" s="5"/>
    </row>
    <row r="10826" spans="40:168">
      <c r="AN10826" s="14"/>
      <c r="AO10826" s="14"/>
      <c r="AP10826" s="5"/>
      <c r="AQ10826" s="25"/>
      <c r="AR10826" s="25"/>
      <c r="AS10826" s="96"/>
      <c r="AT10826" s="83"/>
      <c r="AU10826" s="14"/>
      <c r="AX10826" s="83"/>
      <c r="AY10826" s="83"/>
      <c r="AZ10826" s="83"/>
      <c r="BA10826" s="83"/>
      <c r="BJ10826" s="54"/>
      <c r="BK10826" s="22"/>
      <c r="BL10826" s="24"/>
      <c r="BP10826" s="23"/>
      <c r="BQ10826" s="24"/>
      <c r="BR10826" s="22"/>
      <c r="BS10826" s="24"/>
      <c r="BT10826" s="24"/>
      <c r="BU10826" s="23"/>
      <c r="BV10826" s="26"/>
      <c r="BX10826" s="6"/>
      <c r="BY10826" s="24"/>
      <c r="BZ10826" s="109"/>
      <c r="CA10826" s="66"/>
      <c r="CB10826" s="5"/>
      <c r="CC10826" s="68"/>
      <c r="CD10826" s="67"/>
      <c r="CE10826" s="67"/>
      <c r="CF10826" s="64"/>
      <c r="CG10826" s="5"/>
      <c r="CH10826" s="69"/>
      <c r="CI10826" s="6"/>
      <c r="CJ10826" s="5"/>
      <c r="CK10826" s="25"/>
      <c r="CL10826" s="5"/>
      <c r="DN10826" s="14"/>
      <c r="DO10826" s="14"/>
      <c r="DP10826" s="5"/>
      <c r="DQ10826" s="25"/>
      <c r="DR10826" s="25"/>
      <c r="DS10826" s="96"/>
      <c r="DT10826" s="83"/>
      <c r="DU10826" s="14"/>
      <c r="DX10826" s="83"/>
      <c r="DY10826" s="83"/>
      <c r="DZ10826" s="83"/>
      <c r="EA10826" s="83"/>
      <c r="EJ10826" s="54"/>
      <c r="EK10826" s="22"/>
      <c r="EL10826" s="24"/>
      <c r="EP10826" s="23"/>
      <c r="EQ10826" s="24"/>
      <c r="ER10826" s="22"/>
      <c r="ES10826" s="24"/>
      <c r="ET10826" s="24"/>
      <c r="EU10826" s="23"/>
      <c r="EV10826" s="26"/>
      <c r="EX10826" s="6"/>
      <c r="EY10826" s="24"/>
      <c r="EZ10826" s="109"/>
      <c r="FA10826" s="66"/>
      <c r="FB10826" s="5"/>
      <c r="FC10826" s="68"/>
      <c r="FD10826" s="67"/>
      <c r="FE10826" s="67"/>
      <c r="FF10826" s="64"/>
      <c r="FG10826" s="5"/>
      <c r="FH10826" s="69"/>
      <c r="FI10826" s="6"/>
      <c r="FJ10826" s="5"/>
      <c r="FK10826" s="25"/>
      <c r="FL10826" s="5"/>
    </row>
    <row r="10827" spans="40:168">
      <c r="AN10827" s="14"/>
      <c r="AO10827" s="14"/>
      <c r="AP10827" s="5"/>
      <c r="AQ10827" s="25"/>
      <c r="AR10827" s="25"/>
      <c r="AS10827" s="96"/>
      <c r="AT10827" s="83"/>
      <c r="AU10827" s="14"/>
      <c r="AX10827" s="83"/>
      <c r="AY10827" s="83"/>
      <c r="AZ10827" s="83"/>
      <c r="BA10827" s="83"/>
      <c r="BJ10827" s="54"/>
      <c r="BK10827" s="22"/>
      <c r="BL10827" s="24"/>
      <c r="BP10827" s="23"/>
      <c r="BQ10827" s="24"/>
      <c r="BR10827" s="22"/>
      <c r="BS10827" s="24"/>
      <c r="BT10827" s="24"/>
      <c r="BU10827" s="23"/>
      <c r="BV10827" s="26"/>
      <c r="BX10827" s="6"/>
      <c r="BY10827" s="24"/>
      <c r="BZ10827" s="109"/>
      <c r="CA10827" s="66"/>
      <c r="CB10827" s="5"/>
      <c r="CC10827" s="68"/>
      <c r="CD10827" s="67"/>
      <c r="CE10827" s="67"/>
      <c r="CF10827" s="64"/>
      <c r="CG10827" s="5"/>
      <c r="CH10827" s="69"/>
      <c r="CI10827" s="6"/>
      <c r="CJ10827" s="5"/>
      <c r="CK10827" s="25"/>
      <c r="CL10827" s="5"/>
      <c r="DN10827" s="14"/>
      <c r="DO10827" s="14"/>
      <c r="DP10827" s="5"/>
      <c r="DQ10827" s="25"/>
      <c r="DR10827" s="25"/>
      <c r="DS10827" s="96"/>
      <c r="DT10827" s="83"/>
      <c r="DU10827" s="14"/>
      <c r="DX10827" s="83"/>
      <c r="DY10827" s="83"/>
      <c r="DZ10827" s="83"/>
      <c r="EA10827" s="83"/>
      <c r="EJ10827" s="54"/>
      <c r="EK10827" s="22"/>
      <c r="EL10827" s="24"/>
      <c r="EP10827" s="23"/>
      <c r="EQ10827" s="24"/>
      <c r="ER10827" s="22"/>
      <c r="ES10827" s="24"/>
      <c r="ET10827" s="24"/>
      <c r="EU10827" s="23"/>
      <c r="EV10827" s="26"/>
      <c r="EX10827" s="6"/>
      <c r="EY10827" s="24"/>
      <c r="EZ10827" s="109"/>
      <c r="FA10827" s="66"/>
      <c r="FB10827" s="5"/>
      <c r="FC10827" s="68"/>
      <c r="FD10827" s="67"/>
      <c r="FE10827" s="67"/>
      <c r="FF10827" s="64"/>
      <c r="FG10827" s="5"/>
      <c r="FH10827" s="69"/>
      <c r="FI10827" s="6"/>
      <c r="FJ10827" s="5"/>
      <c r="FK10827" s="25"/>
      <c r="FL10827" s="5"/>
    </row>
    <row r="10828" spans="40:168">
      <c r="AN10828" s="14"/>
      <c r="AO10828" s="14"/>
      <c r="AP10828" s="5"/>
      <c r="AQ10828" s="25"/>
      <c r="AR10828" s="25"/>
      <c r="AS10828" s="96"/>
      <c r="AT10828" s="83"/>
      <c r="AU10828" s="14"/>
      <c r="AX10828" s="83"/>
      <c r="AY10828" s="83"/>
      <c r="AZ10828" s="83"/>
      <c r="BA10828" s="83"/>
      <c r="BJ10828" s="54"/>
      <c r="BK10828" s="22"/>
      <c r="BL10828" s="24"/>
      <c r="BP10828" s="23"/>
      <c r="BQ10828" s="24"/>
      <c r="BR10828" s="22"/>
      <c r="BS10828" s="24"/>
      <c r="BT10828" s="24"/>
      <c r="BU10828" s="23"/>
      <c r="BV10828" s="26"/>
      <c r="BX10828" s="6"/>
      <c r="BY10828" s="24"/>
      <c r="BZ10828" s="109"/>
      <c r="CA10828" s="66"/>
      <c r="CB10828" s="5"/>
      <c r="CC10828" s="68"/>
      <c r="CD10828" s="67"/>
      <c r="CE10828" s="67"/>
      <c r="CF10828" s="64"/>
      <c r="CG10828" s="5"/>
      <c r="CH10828" s="69"/>
      <c r="CI10828" s="6"/>
      <c r="CJ10828" s="5"/>
      <c r="CK10828" s="25"/>
      <c r="CL10828" s="5"/>
      <c r="DN10828" s="14"/>
      <c r="DO10828" s="14"/>
      <c r="DP10828" s="5"/>
      <c r="DQ10828" s="25"/>
      <c r="DR10828" s="25"/>
      <c r="DS10828" s="96"/>
      <c r="DT10828" s="83"/>
      <c r="DU10828" s="14"/>
      <c r="DX10828" s="83"/>
      <c r="DY10828" s="83"/>
      <c r="DZ10828" s="83"/>
      <c r="EA10828" s="83"/>
      <c r="EJ10828" s="54"/>
      <c r="EK10828" s="22"/>
      <c r="EL10828" s="24"/>
      <c r="EP10828" s="23"/>
      <c r="EQ10828" s="24"/>
      <c r="ER10828" s="22"/>
      <c r="ES10828" s="24"/>
      <c r="ET10828" s="24"/>
      <c r="EU10828" s="23"/>
      <c r="EV10828" s="26"/>
      <c r="EX10828" s="6"/>
      <c r="EY10828" s="24"/>
      <c r="EZ10828" s="109"/>
      <c r="FA10828" s="66"/>
      <c r="FB10828" s="5"/>
      <c r="FC10828" s="68"/>
      <c r="FD10828" s="67"/>
      <c r="FE10828" s="67"/>
      <c r="FF10828" s="64"/>
      <c r="FG10828" s="5"/>
      <c r="FH10828" s="69"/>
      <c r="FI10828" s="6"/>
      <c r="FJ10828" s="5"/>
      <c r="FK10828" s="25"/>
      <c r="FL10828" s="5"/>
    </row>
    <row r="10829" spans="40:168">
      <c r="AN10829" s="14"/>
      <c r="AO10829" s="14"/>
      <c r="AP10829" s="5"/>
      <c r="AQ10829" s="25"/>
      <c r="AR10829" s="25"/>
      <c r="AS10829" s="96"/>
      <c r="AT10829" s="83"/>
      <c r="AU10829" s="14"/>
      <c r="AX10829" s="83"/>
      <c r="AY10829" s="83"/>
      <c r="AZ10829" s="83"/>
      <c r="BA10829" s="83"/>
      <c r="BJ10829" s="54"/>
      <c r="BK10829" s="22"/>
      <c r="BL10829" s="24"/>
      <c r="BP10829" s="23"/>
      <c r="BQ10829" s="24"/>
      <c r="BR10829" s="22"/>
      <c r="BS10829" s="24"/>
      <c r="BT10829" s="24"/>
      <c r="BU10829" s="23"/>
      <c r="BV10829" s="26"/>
      <c r="BX10829" s="6"/>
      <c r="BY10829" s="24"/>
      <c r="BZ10829" s="109"/>
      <c r="CA10829" s="66"/>
      <c r="CB10829" s="5"/>
      <c r="CC10829" s="68"/>
      <c r="CD10829" s="67"/>
      <c r="CE10829" s="67"/>
      <c r="CF10829" s="64"/>
      <c r="CG10829" s="5"/>
      <c r="CH10829" s="69"/>
      <c r="CI10829" s="6"/>
      <c r="CJ10829" s="5"/>
      <c r="CK10829" s="25"/>
      <c r="CL10829" s="5"/>
      <c r="DN10829" s="14"/>
      <c r="DO10829" s="14"/>
      <c r="DP10829" s="5"/>
      <c r="DQ10829" s="25"/>
      <c r="DR10829" s="25"/>
      <c r="DS10829" s="96"/>
      <c r="DT10829" s="83"/>
      <c r="DU10829" s="14"/>
      <c r="DX10829" s="83"/>
      <c r="DY10829" s="83"/>
      <c r="DZ10829" s="83"/>
      <c r="EA10829" s="83"/>
      <c r="EJ10829" s="54"/>
      <c r="EK10829" s="22"/>
      <c r="EL10829" s="24"/>
      <c r="EP10829" s="23"/>
      <c r="EQ10829" s="24"/>
      <c r="ER10829" s="22"/>
      <c r="ES10829" s="24"/>
      <c r="ET10829" s="24"/>
      <c r="EU10829" s="23"/>
      <c r="EV10829" s="26"/>
      <c r="EX10829" s="6"/>
      <c r="EY10829" s="24"/>
      <c r="EZ10829" s="109"/>
      <c r="FA10829" s="66"/>
      <c r="FB10829" s="5"/>
      <c r="FC10829" s="68"/>
      <c r="FD10829" s="67"/>
      <c r="FE10829" s="67"/>
      <c r="FF10829" s="64"/>
      <c r="FG10829" s="5"/>
      <c r="FH10829" s="69"/>
      <c r="FI10829" s="6"/>
      <c r="FJ10829" s="5"/>
      <c r="FK10829" s="25"/>
      <c r="FL10829" s="5"/>
    </row>
    <row r="10830" spans="40:168">
      <c r="AN10830" s="14"/>
      <c r="AO10830" s="14"/>
      <c r="AP10830" s="5"/>
      <c r="AQ10830" s="25"/>
      <c r="AR10830" s="25"/>
      <c r="AS10830" s="96"/>
      <c r="AT10830" s="83"/>
      <c r="AU10830" s="14"/>
      <c r="AX10830" s="83"/>
      <c r="AY10830" s="83"/>
      <c r="AZ10830" s="83"/>
      <c r="BA10830" s="83"/>
      <c r="BJ10830" s="54"/>
      <c r="BK10830" s="22"/>
      <c r="BL10830" s="24"/>
      <c r="BP10830" s="23"/>
      <c r="BQ10830" s="24"/>
      <c r="BR10830" s="22"/>
      <c r="BS10830" s="24"/>
      <c r="BT10830" s="24"/>
      <c r="BU10830" s="23"/>
      <c r="BV10830" s="26"/>
      <c r="BX10830" s="6"/>
      <c r="BY10830" s="24"/>
      <c r="BZ10830" s="109"/>
      <c r="CA10830" s="66"/>
      <c r="CB10830" s="5"/>
      <c r="CC10830" s="68"/>
      <c r="CD10830" s="67"/>
      <c r="CE10830" s="67"/>
      <c r="CF10830" s="64"/>
      <c r="CG10830" s="5"/>
      <c r="CH10830" s="69"/>
      <c r="CI10830" s="6"/>
      <c r="CJ10830" s="5"/>
      <c r="CK10830" s="25"/>
      <c r="CL10830" s="5"/>
      <c r="DN10830" s="14"/>
      <c r="DO10830" s="14"/>
      <c r="DP10830" s="5"/>
      <c r="DQ10830" s="25"/>
      <c r="DR10830" s="25"/>
      <c r="DS10830" s="96"/>
      <c r="DT10830" s="83"/>
      <c r="DU10830" s="14"/>
      <c r="DX10830" s="83"/>
      <c r="DY10830" s="83"/>
      <c r="DZ10830" s="83"/>
      <c r="EA10830" s="83"/>
      <c r="EJ10830" s="54"/>
      <c r="EK10830" s="22"/>
      <c r="EL10830" s="24"/>
      <c r="EP10830" s="23"/>
      <c r="EQ10830" s="24"/>
      <c r="ER10830" s="22"/>
      <c r="ES10830" s="24"/>
      <c r="ET10830" s="24"/>
      <c r="EU10830" s="23"/>
      <c r="EV10830" s="26"/>
      <c r="EX10830" s="6"/>
      <c r="EY10830" s="24"/>
      <c r="EZ10830" s="109"/>
      <c r="FA10830" s="66"/>
      <c r="FB10830" s="5"/>
      <c r="FC10830" s="68"/>
      <c r="FD10830" s="67"/>
      <c r="FE10830" s="67"/>
      <c r="FF10830" s="64"/>
      <c r="FG10830" s="5"/>
      <c r="FH10830" s="69"/>
      <c r="FI10830" s="6"/>
      <c r="FJ10830" s="5"/>
      <c r="FK10830" s="25"/>
      <c r="FL10830" s="5"/>
    </row>
    <row r="10831" spans="40:168">
      <c r="AN10831" s="14"/>
      <c r="AO10831" s="14"/>
      <c r="AP10831" s="5"/>
      <c r="AQ10831" s="25"/>
      <c r="AR10831" s="25"/>
      <c r="AS10831" s="96"/>
      <c r="AT10831" s="83"/>
      <c r="AU10831" s="14"/>
      <c r="AX10831" s="83"/>
      <c r="AY10831" s="83"/>
      <c r="AZ10831" s="83"/>
      <c r="BA10831" s="83"/>
      <c r="BJ10831" s="54"/>
      <c r="BK10831" s="22"/>
      <c r="BL10831" s="24"/>
      <c r="BP10831" s="23"/>
      <c r="BQ10831" s="24"/>
      <c r="BR10831" s="22"/>
      <c r="BS10831" s="24"/>
      <c r="BT10831" s="24"/>
      <c r="BU10831" s="23"/>
      <c r="BV10831" s="26"/>
      <c r="BX10831" s="6"/>
      <c r="BY10831" s="24"/>
      <c r="BZ10831" s="109"/>
      <c r="CA10831" s="66"/>
      <c r="CB10831" s="5"/>
      <c r="CC10831" s="68"/>
      <c r="CD10831" s="67"/>
      <c r="CE10831" s="67"/>
      <c r="CF10831" s="64"/>
      <c r="CG10831" s="5"/>
      <c r="CH10831" s="69"/>
      <c r="CI10831" s="6"/>
      <c r="CJ10831" s="5"/>
      <c r="CK10831" s="25"/>
      <c r="CL10831" s="5"/>
      <c r="DN10831" s="14"/>
      <c r="DO10831" s="14"/>
      <c r="DP10831" s="5"/>
      <c r="DQ10831" s="25"/>
      <c r="DR10831" s="25"/>
      <c r="DS10831" s="96"/>
      <c r="DT10831" s="83"/>
      <c r="DU10831" s="14"/>
      <c r="DX10831" s="83"/>
      <c r="DY10831" s="83"/>
      <c r="DZ10831" s="83"/>
      <c r="EA10831" s="83"/>
      <c r="EJ10831" s="54"/>
      <c r="EK10831" s="22"/>
      <c r="EL10831" s="24"/>
      <c r="EP10831" s="23"/>
      <c r="EQ10831" s="24"/>
      <c r="ER10831" s="22"/>
      <c r="ES10831" s="24"/>
      <c r="ET10831" s="24"/>
      <c r="EU10831" s="23"/>
      <c r="EV10831" s="26"/>
      <c r="EX10831" s="6"/>
      <c r="EY10831" s="24"/>
      <c r="EZ10831" s="109"/>
      <c r="FA10831" s="66"/>
      <c r="FB10831" s="5"/>
      <c r="FC10831" s="68"/>
      <c r="FD10831" s="67"/>
      <c r="FE10831" s="67"/>
      <c r="FF10831" s="64"/>
      <c r="FG10831" s="5"/>
      <c r="FH10831" s="69"/>
      <c r="FI10831" s="6"/>
      <c r="FJ10831" s="5"/>
      <c r="FK10831" s="25"/>
      <c r="FL10831" s="5"/>
    </row>
    <row r="10832" spans="40:168">
      <c r="AN10832" s="14"/>
      <c r="AO10832" s="14"/>
      <c r="AP10832" s="5"/>
      <c r="AQ10832" s="25"/>
      <c r="AR10832" s="25"/>
      <c r="AS10832" s="96"/>
      <c r="AT10832" s="83"/>
      <c r="AU10832" s="14"/>
      <c r="AX10832" s="83"/>
      <c r="AY10832" s="83"/>
      <c r="AZ10832" s="83"/>
      <c r="BA10832" s="83"/>
      <c r="BJ10832" s="54"/>
      <c r="BK10832" s="22"/>
      <c r="BL10832" s="24"/>
      <c r="BP10832" s="23"/>
      <c r="BQ10832" s="24"/>
      <c r="BR10832" s="22"/>
      <c r="BS10832" s="24"/>
      <c r="BT10832" s="24"/>
      <c r="BU10832" s="23"/>
      <c r="BV10832" s="26"/>
      <c r="BX10832" s="6"/>
      <c r="BY10832" s="24"/>
      <c r="BZ10832" s="109"/>
      <c r="CA10832" s="66"/>
      <c r="CB10832" s="5"/>
      <c r="CC10832" s="68"/>
      <c r="CD10832" s="67"/>
      <c r="CE10832" s="67"/>
      <c r="CF10832" s="64"/>
      <c r="CG10832" s="5"/>
      <c r="CH10832" s="69"/>
      <c r="CI10832" s="6"/>
      <c r="CJ10832" s="5"/>
      <c r="CK10832" s="25"/>
      <c r="CL10832" s="5"/>
      <c r="DN10832" s="14"/>
      <c r="DO10832" s="14"/>
      <c r="DP10832" s="5"/>
      <c r="DQ10832" s="25"/>
      <c r="DR10832" s="25"/>
      <c r="DS10832" s="96"/>
      <c r="DT10832" s="83"/>
      <c r="DU10832" s="14"/>
      <c r="DX10832" s="83"/>
      <c r="DY10832" s="83"/>
      <c r="DZ10832" s="83"/>
      <c r="EA10832" s="83"/>
      <c r="EJ10832" s="54"/>
      <c r="EK10832" s="22"/>
      <c r="EL10832" s="24"/>
      <c r="EP10832" s="23"/>
      <c r="EQ10832" s="24"/>
      <c r="ER10832" s="22"/>
      <c r="ES10832" s="24"/>
      <c r="ET10832" s="24"/>
      <c r="EU10832" s="23"/>
      <c r="EV10832" s="26"/>
      <c r="EX10832" s="6"/>
      <c r="EY10832" s="24"/>
      <c r="EZ10832" s="109"/>
      <c r="FA10832" s="66"/>
      <c r="FB10832" s="5"/>
      <c r="FC10832" s="68"/>
      <c r="FD10832" s="67"/>
      <c r="FE10832" s="67"/>
      <c r="FF10832" s="64"/>
      <c r="FG10832" s="5"/>
      <c r="FH10832" s="69"/>
      <c r="FI10832" s="6"/>
      <c r="FJ10832" s="5"/>
      <c r="FK10832" s="25"/>
      <c r="FL10832" s="5"/>
    </row>
    <row r="10833" spans="40:168">
      <c r="AN10833" s="14"/>
      <c r="AO10833" s="14"/>
      <c r="AP10833" s="5"/>
      <c r="AQ10833" s="25"/>
      <c r="AR10833" s="25"/>
      <c r="AS10833" s="96"/>
      <c r="AT10833" s="83"/>
      <c r="AU10833" s="14"/>
      <c r="AX10833" s="83"/>
      <c r="AY10833" s="83"/>
      <c r="AZ10833" s="83"/>
      <c r="BA10833" s="83"/>
      <c r="BJ10833" s="54"/>
      <c r="BK10833" s="22"/>
      <c r="BL10833" s="24"/>
      <c r="BP10833" s="23"/>
      <c r="BQ10833" s="24"/>
      <c r="BR10833" s="22"/>
      <c r="BS10833" s="24"/>
      <c r="BT10833" s="24"/>
      <c r="BU10833" s="23"/>
      <c r="BV10833" s="26"/>
      <c r="BX10833" s="6"/>
      <c r="BY10833" s="24"/>
      <c r="BZ10833" s="109"/>
      <c r="CA10833" s="66"/>
      <c r="CB10833" s="5"/>
      <c r="CC10833" s="68"/>
      <c r="CD10833" s="67"/>
      <c r="CE10833" s="67"/>
      <c r="CF10833" s="64"/>
      <c r="CG10833" s="5"/>
      <c r="CH10833" s="69"/>
      <c r="CI10833" s="6"/>
      <c r="CJ10833" s="5"/>
      <c r="CK10833" s="25"/>
      <c r="CL10833" s="5"/>
      <c r="DN10833" s="14"/>
      <c r="DO10833" s="14"/>
      <c r="DP10833" s="5"/>
      <c r="DQ10833" s="25"/>
      <c r="DR10833" s="25"/>
      <c r="DS10833" s="96"/>
      <c r="DT10833" s="83"/>
      <c r="DU10833" s="14"/>
      <c r="DX10833" s="83"/>
      <c r="DY10833" s="83"/>
      <c r="DZ10833" s="83"/>
      <c r="EA10833" s="83"/>
      <c r="EJ10833" s="54"/>
      <c r="EK10833" s="22"/>
      <c r="EL10833" s="24"/>
      <c r="EP10833" s="23"/>
      <c r="EQ10833" s="24"/>
      <c r="ER10833" s="22"/>
      <c r="ES10833" s="24"/>
      <c r="ET10833" s="24"/>
      <c r="EU10833" s="23"/>
      <c r="EV10833" s="26"/>
      <c r="EX10833" s="6"/>
      <c r="EY10833" s="24"/>
      <c r="EZ10833" s="109"/>
      <c r="FA10833" s="66"/>
      <c r="FB10833" s="5"/>
      <c r="FC10833" s="68"/>
      <c r="FD10833" s="67"/>
      <c r="FE10833" s="67"/>
      <c r="FF10833" s="64"/>
      <c r="FG10833" s="5"/>
      <c r="FH10833" s="69"/>
      <c r="FI10833" s="6"/>
      <c r="FJ10833" s="5"/>
      <c r="FK10833" s="25"/>
      <c r="FL10833" s="5"/>
    </row>
    <row r="10834" spans="40:168">
      <c r="AN10834" s="14"/>
      <c r="AO10834" s="14"/>
      <c r="AP10834" s="5"/>
      <c r="AQ10834" s="25"/>
      <c r="AR10834" s="25"/>
      <c r="AS10834" s="96"/>
      <c r="AT10834" s="83"/>
      <c r="AU10834" s="14"/>
      <c r="AX10834" s="83"/>
      <c r="AY10834" s="83"/>
      <c r="AZ10834" s="83"/>
      <c r="BA10834" s="83"/>
      <c r="BJ10834" s="54"/>
      <c r="BK10834" s="22"/>
      <c r="BL10834" s="24"/>
      <c r="BP10834" s="23"/>
      <c r="BQ10834" s="24"/>
      <c r="BR10834" s="22"/>
      <c r="BS10834" s="24"/>
      <c r="BT10834" s="24"/>
      <c r="BU10834" s="23"/>
      <c r="BV10834" s="26"/>
      <c r="BX10834" s="6"/>
      <c r="BY10834" s="24"/>
      <c r="BZ10834" s="109"/>
      <c r="CA10834" s="66"/>
      <c r="CB10834" s="5"/>
      <c r="CC10834" s="68"/>
      <c r="CD10834" s="67"/>
      <c r="CE10834" s="67"/>
      <c r="CF10834" s="64"/>
      <c r="CG10834" s="5"/>
      <c r="CH10834" s="69"/>
      <c r="CI10834" s="6"/>
      <c r="CJ10834" s="5"/>
      <c r="CK10834" s="25"/>
      <c r="CL10834" s="5"/>
      <c r="DN10834" s="14"/>
      <c r="DO10834" s="14"/>
      <c r="DP10834" s="5"/>
      <c r="DQ10834" s="25"/>
      <c r="DR10834" s="25"/>
      <c r="DS10834" s="96"/>
      <c r="DT10834" s="83"/>
      <c r="DU10834" s="14"/>
      <c r="DX10834" s="83"/>
      <c r="DY10834" s="83"/>
      <c r="DZ10834" s="83"/>
      <c r="EA10834" s="83"/>
      <c r="EJ10834" s="54"/>
      <c r="EK10834" s="22"/>
      <c r="EL10834" s="24"/>
      <c r="EP10834" s="23"/>
      <c r="EQ10834" s="24"/>
      <c r="ER10834" s="22"/>
      <c r="ES10834" s="24"/>
      <c r="ET10834" s="24"/>
      <c r="EU10834" s="23"/>
      <c r="EV10834" s="26"/>
      <c r="EX10834" s="6"/>
      <c r="EY10834" s="24"/>
      <c r="EZ10834" s="109"/>
      <c r="FA10834" s="66"/>
      <c r="FB10834" s="5"/>
      <c r="FC10834" s="68"/>
      <c r="FD10834" s="67"/>
      <c r="FE10834" s="67"/>
      <c r="FF10834" s="64"/>
      <c r="FG10834" s="5"/>
      <c r="FH10834" s="69"/>
      <c r="FI10834" s="6"/>
      <c r="FJ10834" s="5"/>
      <c r="FK10834" s="25"/>
      <c r="FL10834" s="5"/>
    </row>
    <row r="10835" spans="40:168">
      <c r="AN10835" s="14"/>
      <c r="AO10835" s="14"/>
      <c r="AP10835" s="5"/>
      <c r="AQ10835" s="25"/>
      <c r="AR10835" s="25"/>
      <c r="AS10835" s="96"/>
      <c r="AT10835" s="83"/>
      <c r="AU10835" s="14"/>
      <c r="AX10835" s="83"/>
      <c r="AY10835" s="83"/>
      <c r="AZ10835" s="83"/>
      <c r="BA10835" s="83"/>
      <c r="BJ10835" s="54"/>
      <c r="BK10835" s="22"/>
      <c r="BL10835" s="24"/>
      <c r="BP10835" s="23"/>
      <c r="BQ10835" s="24"/>
      <c r="BR10835" s="22"/>
      <c r="BS10835" s="24"/>
      <c r="BT10835" s="24"/>
      <c r="BU10835" s="23"/>
      <c r="BV10835" s="26"/>
      <c r="BX10835" s="6"/>
      <c r="BY10835" s="24"/>
      <c r="BZ10835" s="109"/>
      <c r="CA10835" s="66"/>
      <c r="CB10835" s="5"/>
      <c r="CC10835" s="68"/>
      <c r="CD10835" s="67"/>
      <c r="CE10835" s="67"/>
      <c r="CF10835" s="64"/>
      <c r="CG10835" s="5"/>
      <c r="CH10835" s="69"/>
      <c r="CI10835" s="6"/>
      <c r="CJ10835" s="5"/>
      <c r="CK10835" s="25"/>
      <c r="CL10835" s="5"/>
      <c r="DN10835" s="14"/>
      <c r="DO10835" s="14"/>
      <c r="DP10835" s="5"/>
      <c r="DQ10835" s="25"/>
      <c r="DR10835" s="25"/>
      <c r="DS10835" s="96"/>
      <c r="DT10835" s="83"/>
      <c r="DU10835" s="14"/>
      <c r="DX10835" s="83"/>
      <c r="DY10835" s="83"/>
      <c r="DZ10835" s="83"/>
      <c r="EA10835" s="83"/>
      <c r="EJ10835" s="54"/>
      <c r="EK10835" s="22"/>
      <c r="EL10835" s="24"/>
      <c r="EP10835" s="23"/>
      <c r="EQ10835" s="24"/>
      <c r="ER10835" s="22"/>
      <c r="ES10835" s="24"/>
      <c r="ET10835" s="24"/>
      <c r="EU10835" s="23"/>
      <c r="EV10835" s="26"/>
      <c r="EX10835" s="6"/>
      <c r="EY10835" s="24"/>
      <c r="EZ10835" s="109"/>
      <c r="FA10835" s="66"/>
      <c r="FB10835" s="5"/>
      <c r="FC10835" s="68"/>
      <c r="FD10835" s="67"/>
      <c r="FE10835" s="67"/>
      <c r="FF10835" s="64"/>
      <c r="FG10835" s="5"/>
      <c r="FH10835" s="69"/>
      <c r="FI10835" s="6"/>
      <c r="FJ10835" s="5"/>
      <c r="FK10835" s="25"/>
      <c r="FL10835" s="5"/>
    </row>
    <row r="10836" spans="40:168">
      <c r="AN10836" s="14"/>
      <c r="AO10836" s="14"/>
      <c r="AP10836" s="5"/>
      <c r="AQ10836" s="25"/>
      <c r="AR10836" s="25"/>
      <c r="AS10836" s="96"/>
      <c r="AT10836" s="83"/>
      <c r="AU10836" s="14"/>
      <c r="AX10836" s="83"/>
      <c r="AY10836" s="83"/>
      <c r="AZ10836" s="83"/>
      <c r="BA10836" s="83"/>
      <c r="BJ10836" s="54"/>
      <c r="BK10836" s="22"/>
      <c r="BL10836" s="24"/>
      <c r="BP10836" s="23"/>
      <c r="BQ10836" s="24"/>
      <c r="BR10836" s="22"/>
      <c r="BS10836" s="24"/>
      <c r="BT10836" s="24"/>
      <c r="BU10836" s="23"/>
      <c r="BV10836" s="26"/>
      <c r="BX10836" s="6"/>
      <c r="BY10836" s="24"/>
      <c r="BZ10836" s="109"/>
      <c r="CA10836" s="66"/>
      <c r="CB10836" s="5"/>
      <c r="CC10836" s="68"/>
      <c r="CD10836" s="67"/>
      <c r="CE10836" s="67"/>
      <c r="CF10836" s="64"/>
      <c r="CG10836" s="5"/>
      <c r="CH10836" s="69"/>
      <c r="CI10836" s="6"/>
      <c r="CJ10836" s="5"/>
      <c r="CK10836" s="25"/>
      <c r="CL10836" s="5"/>
      <c r="DN10836" s="14"/>
      <c r="DO10836" s="14"/>
      <c r="DP10836" s="5"/>
      <c r="DQ10836" s="25"/>
      <c r="DR10836" s="25"/>
      <c r="DS10836" s="96"/>
      <c r="DT10836" s="83"/>
      <c r="DU10836" s="14"/>
      <c r="DX10836" s="83"/>
      <c r="DY10836" s="83"/>
      <c r="DZ10836" s="83"/>
      <c r="EA10836" s="83"/>
      <c r="EJ10836" s="54"/>
      <c r="EK10836" s="22"/>
      <c r="EL10836" s="24"/>
      <c r="EP10836" s="23"/>
      <c r="EQ10836" s="24"/>
      <c r="ER10836" s="22"/>
      <c r="ES10836" s="24"/>
      <c r="ET10836" s="24"/>
      <c r="EU10836" s="23"/>
      <c r="EV10836" s="26"/>
      <c r="EX10836" s="6"/>
      <c r="EY10836" s="24"/>
      <c r="EZ10836" s="109"/>
      <c r="FA10836" s="66"/>
      <c r="FB10836" s="5"/>
      <c r="FC10836" s="68"/>
      <c r="FD10836" s="67"/>
      <c r="FE10836" s="67"/>
      <c r="FF10836" s="64"/>
      <c r="FG10836" s="5"/>
      <c r="FH10836" s="69"/>
      <c r="FI10836" s="6"/>
      <c r="FJ10836" s="5"/>
      <c r="FK10836" s="25"/>
      <c r="FL10836" s="5"/>
    </row>
    <row r="10837" spans="40:168">
      <c r="AN10837" s="14"/>
      <c r="AO10837" s="14"/>
      <c r="AP10837" s="5"/>
      <c r="AQ10837" s="25"/>
      <c r="AR10837" s="25"/>
      <c r="AS10837" s="96"/>
      <c r="AT10837" s="83"/>
      <c r="AU10837" s="14"/>
      <c r="AX10837" s="83"/>
      <c r="AY10837" s="83"/>
      <c r="AZ10837" s="83"/>
      <c r="BA10837" s="83"/>
      <c r="BJ10837" s="54"/>
      <c r="BK10837" s="22"/>
      <c r="BL10837" s="24"/>
      <c r="BP10837" s="23"/>
      <c r="BQ10837" s="24"/>
      <c r="BR10837" s="22"/>
      <c r="BS10837" s="24"/>
      <c r="BT10837" s="24"/>
      <c r="BU10837" s="23"/>
      <c r="BV10837" s="26"/>
      <c r="BX10837" s="6"/>
      <c r="BY10837" s="24"/>
      <c r="BZ10837" s="109"/>
      <c r="CA10837" s="66"/>
      <c r="CB10837" s="5"/>
      <c r="CC10837" s="68"/>
      <c r="CD10837" s="67"/>
      <c r="CE10837" s="67"/>
      <c r="CF10837" s="64"/>
      <c r="CG10837" s="5"/>
      <c r="CH10837" s="69"/>
      <c r="CI10837" s="6"/>
      <c r="CJ10837" s="5"/>
      <c r="CK10837" s="25"/>
      <c r="CL10837" s="5"/>
      <c r="DN10837" s="14"/>
      <c r="DO10837" s="14"/>
      <c r="DP10837" s="5"/>
      <c r="DQ10837" s="25"/>
      <c r="DR10837" s="25"/>
      <c r="DS10837" s="96"/>
      <c r="DT10837" s="83"/>
      <c r="DU10837" s="14"/>
      <c r="DX10837" s="83"/>
      <c r="DY10837" s="83"/>
      <c r="DZ10837" s="83"/>
      <c r="EA10837" s="83"/>
      <c r="EJ10837" s="54"/>
      <c r="EK10837" s="22"/>
      <c r="EL10837" s="24"/>
      <c r="EP10837" s="23"/>
      <c r="EQ10837" s="24"/>
      <c r="ER10837" s="22"/>
      <c r="ES10837" s="24"/>
      <c r="ET10837" s="24"/>
      <c r="EU10837" s="23"/>
      <c r="EV10837" s="26"/>
      <c r="EX10837" s="6"/>
      <c r="EY10837" s="24"/>
      <c r="EZ10837" s="109"/>
      <c r="FA10837" s="66"/>
      <c r="FB10837" s="5"/>
      <c r="FC10837" s="68"/>
      <c r="FD10837" s="67"/>
      <c r="FE10837" s="67"/>
      <c r="FF10837" s="64"/>
      <c r="FG10837" s="5"/>
      <c r="FH10837" s="69"/>
      <c r="FI10837" s="6"/>
      <c r="FJ10837" s="5"/>
      <c r="FK10837" s="25"/>
      <c r="FL10837" s="5"/>
    </row>
    <row r="10838" spans="40:168">
      <c r="AN10838" s="14"/>
      <c r="AO10838" s="14"/>
      <c r="AP10838" s="5"/>
      <c r="AQ10838" s="25"/>
      <c r="AR10838" s="25"/>
      <c r="AS10838" s="96"/>
      <c r="AT10838" s="83"/>
      <c r="AU10838" s="14"/>
      <c r="AX10838" s="83"/>
      <c r="AY10838" s="83"/>
      <c r="AZ10838" s="83"/>
      <c r="BA10838" s="83"/>
      <c r="BJ10838" s="54"/>
      <c r="BK10838" s="22"/>
      <c r="BL10838" s="24"/>
      <c r="BP10838" s="23"/>
      <c r="BQ10838" s="24"/>
      <c r="BR10838" s="22"/>
      <c r="BS10838" s="24"/>
      <c r="BT10838" s="24"/>
      <c r="BU10838" s="23"/>
      <c r="BV10838" s="26"/>
      <c r="BX10838" s="6"/>
      <c r="BY10838" s="24"/>
      <c r="BZ10838" s="109"/>
      <c r="CA10838" s="66"/>
      <c r="CB10838" s="5"/>
      <c r="CC10838" s="68"/>
      <c r="CD10838" s="67"/>
      <c r="CE10838" s="67"/>
      <c r="CF10838" s="64"/>
      <c r="CG10838" s="5"/>
      <c r="CH10838" s="69"/>
      <c r="CI10838" s="6"/>
      <c r="CJ10838" s="5"/>
      <c r="CK10838" s="25"/>
      <c r="CL10838" s="5"/>
      <c r="DN10838" s="14"/>
      <c r="DO10838" s="14"/>
      <c r="DP10838" s="5"/>
      <c r="DQ10838" s="25"/>
      <c r="DR10838" s="25"/>
      <c r="DS10838" s="96"/>
      <c r="DT10838" s="83"/>
      <c r="DU10838" s="14"/>
      <c r="DX10838" s="83"/>
      <c r="DY10838" s="83"/>
      <c r="DZ10838" s="83"/>
      <c r="EA10838" s="83"/>
      <c r="EJ10838" s="54"/>
      <c r="EK10838" s="22"/>
      <c r="EL10838" s="24"/>
      <c r="EP10838" s="23"/>
      <c r="EQ10838" s="24"/>
      <c r="ER10838" s="22"/>
      <c r="ES10838" s="24"/>
      <c r="ET10838" s="24"/>
      <c r="EU10838" s="23"/>
      <c r="EV10838" s="26"/>
      <c r="EX10838" s="6"/>
      <c r="EY10838" s="24"/>
      <c r="EZ10838" s="109"/>
      <c r="FA10838" s="66"/>
      <c r="FB10838" s="5"/>
      <c r="FC10838" s="68"/>
      <c r="FD10838" s="67"/>
      <c r="FE10838" s="67"/>
      <c r="FF10838" s="64"/>
      <c r="FG10838" s="5"/>
      <c r="FH10838" s="69"/>
      <c r="FI10838" s="6"/>
      <c r="FJ10838" s="5"/>
      <c r="FK10838" s="25"/>
      <c r="FL10838" s="5"/>
    </row>
    <row r="10839" spans="40:168">
      <c r="AN10839" s="14"/>
      <c r="AO10839" s="14"/>
      <c r="AP10839" s="5"/>
      <c r="AQ10839" s="25"/>
      <c r="AR10839" s="25"/>
      <c r="AS10839" s="96"/>
      <c r="AT10839" s="83"/>
      <c r="AU10839" s="14"/>
      <c r="AX10839" s="83"/>
      <c r="AY10839" s="83"/>
      <c r="AZ10839" s="83"/>
      <c r="BA10839" s="83"/>
      <c r="BJ10839" s="54"/>
      <c r="BK10839" s="22"/>
      <c r="BL10839" s="24"/>
      <c r="BP10839" s="23"/>
      <c r="BQ10839" s="24"/>
      <c r="BR10839" s="22"/>
      <c r="BS10839" s="24"/>
      <c r="BT10839" s="24"/>
      <c r="BU10839" s="23"/>
      <c r="BV10839" s="26"/>
      <c r="BX10839" s="6"/>
      <c r="BY10839" s="24"/>
      <c r="BZ10839" s="109"/>
      <c r="CA10839" s="66"/>
      <c r="CB10839" s="5"/>
      <c r="CC10839" s="68"/>
      <c r="CD10839" s="67"/>
      <c r="CE10839" s="67"/>
      <c r="CF10839" s="64"/>
      <c r="CG10839" s="5"/>
      <c r="CH10839" s="69"/>
      <c r="CI10839" s="6"/>
      <c r="CJ10839" s="5"/>
      <c r="CK10839" s="25"/>
      <c r="CL10839" s="5"/>
      <c r="DN10839" s="14"/>
      <c r="DO10839" s="14"/>
      <c r="DP10839" s="5"/>
      <c r="DQ10839" s="25"/>
      <c r="DR10839" s="25"/>
      <c r="DS10839" s="96"/>
      <c r="DT10839" s="83"/>
      <c r="DU10839" s="14"/>
      <c r="DX10839" s="83"/>
      <c r="DY10839" s="83"/>
      <c r="DZ10839" s="83"/>
      <c r="EA10839" s="83"/>
      <c r="EJ10839" s="54"/>
      <c r="EK10839" s="22"/>
      <c r="EL10839" s="24"/>
      <c r="EP10839" s="23"/>
      <c r="EQ10839" s="24"/>
      <c r="ER10839" s="22"/>
      <c r="ES10839" s="24"/>
      <c r="ET10839" s="24"/>
      <c r="EU10839" s="23"/>
      <c r="EV10839" s="26"/>
      <c r="EX10839" s="6"/>
      <c r="EY10839" s="24"/>
      <c r="EZ10839" s="109"/>
      <c r="FA10839" s="66"/>
      <c r="FB10839" s="5"/>
      <c r="FC10839" s="68"/>
      <c r="FD10839" s="67"/>
      <c r="FE10839" s="67"/>
      <c r="FF10839" s="64"/>
      <c r="FG10839" s="5"/>
      <c r="FH10839" s="69"/>
      <c r="FI10839" s="6"/>
      <c r="FJ10839" s="5"/>
      <c r="FK10839" s="25"/>
      <c r="FL10839" s="5"/>
    </row>
    <row r="10840" spans="40:168">
      <c r="AN10840" s="14"/>
      <c r="AO10840" s="14"/>
      <c r="AP10840" s="5"/>
      <c r="AQ10840" s="25"/>
      <c r="AR10840" s="25"/>
      <c r="AS10840" s="96"/>
      <c r="AT10840" s="83"/>
      <c r="AU10840" s="14"/>
      <c r="AX10840" s="83"/>
      <c r="AY10840" s="83"/>
      <c r="AZ10840" s="83"/>
      <c r="BA10840" s="83"/>
      <c r="BJ10840" s="54"/>
      <c r="BK10840" s="22"/>
      <c r="BL10840" s="24"/>
      <c r="BP10840" s="23"/>
      <c r="BQ10840" s="24"/>
      <c r="BR10840" s="22"/>
      <c r="BS10840" s="24"/>
      <c r="BT10840" s="24"/>
      <c r="BU10840" s="23"/>
      <c r="BV10840" s="26"/>
      <c r="BX10840" s="6"/>
      <c r="BY10840" s="24"/>
      <c r="BZ10840" s="109"/>
      <c r="CA10840" s="66"/>
      <c r="CB10840" s="5"/>
      <c r="CC10840" s="68"/>
      <c r="CD10840" s="67"/>
      <c r="CE10840" s="67"/>
      <c r="CF10840" s="64"/>
      <c r="CG10840" s="5"/>
      <c r="CH10840" s="69"/>
      <c r="CI10840" s="6"/>
      <c r="CJ10840" s="5"/>
      <c r="CK10840" s="25"/>
      <c r="CL10840" s="5"/>
      <c r="DN10840" s="14"/>
      <c r="DO10840" s="14"/>
      <c r="DP10840" s="5"/>
      <c r="DQ10840" s="25"/>
      <c r="DR10840" s="25"/>
      <c r="DS10840" s="96"/>
      <c r="DT10840" s="83"/>
      <c r="DU10840" s="14"/>
      <c r="DX10840" s="83"/>
      <c r="DY10840" s="83"/>
      <c r="DZ10840" s="83"/>
      <c r="EA10840" s="83"/>
      <c r="EJ10840" s="54"/>
      <c r="EK10840" s="22"/>
      <c r="EL10840" s="24"/>
      <c r="EP10840" s="23"/>
      <c r="EQ10840" s="24"/>
      <c r="ER10840" s="22"/>
      <c r="ES10840" s="24"/>
      <c r="ET10840" s="24"/>
      <c r="EU10840" s="23"/>
      <c r="EV10840" s="26"/>
      <c r="EX10840" s="6"/>
      <c r="EY10840" s="24"/>
      <c r="EZ10840" s="109"/>
      <c r="FA10840" s="66"/>
      <c r="FB10840" s="5"/>
      <c r="FC10840" s="68"/>
      <c r="FD10840" s="67"/>
      <c r="FE10840" s="67"/>
      <c r="FF10840" s="64"/>
      <c r="FG10840" s="5"/>
      <c r="FH10840" s="69"/>
      <c r="FI10840" s="6"/>
      <c r="FJ10840" s="5"/>
      <c r="FK10840" s="25"/>
      <c r="FL10840" s="5"/>
    </row>
    <row r="10841" spans="40:168">
      <c r="AN10841" s="14"/>
      <c r="AO10841" s="14"/>
      <c r="AP10841" s="5"/>
      <c r="AQ10841" s="25"/>
      <c r="AR10841" s="25"/>
      <c r="AS10841" s="96"/>
      <c r="AT10841" s="83"/>
      <c r="AU10841" s="14"/>
      <c r="AX10841" s="83"/>
      <c r="AY10841" s="83"/>
      <c r="AZ10841" s="83"/>
      <c r="BA10841" s="83"/>
      <c r="BJ10841" s="54"/>
      <c r="BK10841" s="22"/>
      <c r="BL10841" s="24"/>
      <c r="BP10841" s="23"/>
      <c r="BQ10841" s="24"/>
      <c r="BR10841" s="22"/>
      <c r="BS10841" s="24"/>
      <c r="BT10841" s="24"/>
      <c r="BU10841" s="23"/>
      <c r="BV10841" s="26"/>
      <c r="BX10841" s="6"/>
      <c r="BY10841" s="24"/>
      <c r="BZ10841" s="109"/>
      <c r="CA10841" s="66"/>
      <c r="CB10841" s="5"/>
      <c r="CC10841" s="68"/>
      <c r="CD10841" s="67"/>
      <c r="CE10841" s="67"/>
      <c r="CF10841" s="64"/>
      <c r="CG10841" s="5"/>
      <c r="CH10841" s="69"/>
      <c r="CI10841" s="6"/>
      <c r="CJ10841" s="5"/>
      <c r="CK10841" s="25"/>
      <c r="CL10841" s="5"/>
      <c r="DN10841" s="14"/>
      <c r="DO10841" s="14"/>
      <c r="DP10841" s="5"/>
      <c r="DQ10841" s="25"/>
      <c r="DR10841" s="25"/>
      <c r="DS10841" s="96"/>
      <c r="DT10841" s="83"/>
      <c r="DU10841" s="14"/>
      <c r="DX10841" s="83"/>
      <c r="DY10841" s="83"/>
      <c r="DZ10841" s="83"/>
      <c r="EA10841" s="83"/>
      <c r="EJ10841" s="54"/>
      <c r="EK10841" s="22"/>
      <c r="EL10841" s="24"/>
      <c r="EP10841" s="23"/>
      <c r="EQ10841" s="24"/>
      <c r="ER10841" s="22"/>
      <c r="ES10841" s="24"/>
      <c r="ET10841" s="24"/>
      <c r="EU10841" s="23"/>
      <c r="EV10841" s="26"/>
      <c r="EX10841" s="6"/>
      <c r="EY10841" s="24"/>
      <c r="EZ10841" s="109"/>
      <c r="FA10841" s="66"/>
      <c r="FB10841" s="5"/>
      <c r="FC10841" s="68"/>
      <c r="FD10841" s="67"/>
      <c r="FE10841" s="67"/>
      <c r="FF10841" s="64"/>
      <c r="FG10841" s="5"/>
      <c r="FH10841" s="69"/>
      <c r="FI10841" s="6"/>
      <c r="FJ10841" s="5"/>
      <c r="FK10841" s="25"/>
      <c r="FL10841" s="5"/>
    </row>
    <row r="10842" spans="40:168">
      <c r="AN10842" s="14"/>
      <c r="AO10842" s="14"/>
      <c r="AP10842" s="5"/>
      <c r="AQ10842" s="25"/>
      <c r="AR10842" s="25"/>
      <c r="AS10842" s="96"/>
      <c r="AT10842" s="83"/>
      <c r="AU10842" s="14"/>
      <c r="AX10842" s="83"/>
      <c r="AY10842" s="83"/>
      <c r="AZ10842" s="83"/>
      <c r="BA10842" s="83"/>
      <c r="BJ10842" s="54"/>
      <c r="BK10842" s="22"/>
      <c r="BL10842" s="24"/>
      <c r="BP10842" s="23"/>
      <c r="BQ10842" s="24"/>
      <c r="BR10842" s="22"/>
      <c r="BS10842" s="24"/>
      <c r="BT10842" s="24"/>
      <c r="BU10842" s="23"/>
      <c r="BV10842" s="26"/>
      <c r="BX10842" s="6"/>
      <c r="BY10842" s="24"/>
      <c r="BZ10842" s="109"/>
      <c r="CA10842" s="66"/>
      <c r="CB10842" s="5"/>
      <c r="CC10842" s="68"/>
      <c r="CD10842" s="67"/>
      <c r="CE10842" s="67"/>
      <c r="CF10842" s="64"/>
      <c r="CG10842" s="5"/>
      <c r="CH10842" s="69"/>
      <c r="CI10842" s="6"/>
      <c r="CJ10842" s="5"/>
      <c r="CK10842" s="25"/>
      <c r="CL10842" s="5"/>
      <c r="DN10842" s="14"/>
      <c r="DO10842" s="14"/>
      <c r="DP10842" s="5"/>
      <c r="DQ10842" s="25"/>
      <c r="DR10842" s="25"/>
      <c r="DS10842" s="96"/>
      <c r="DT10842" s="83"/>
      <c r="DU10842" s="14"/>
      <c r="DX10842" s="83"/>
      <c r="DY10842" s="83"/>
      <c r="DZ10842" s="83"/>
      <c r="EA10842" s="83"/>
      <c r="EJ10842" s="54"/>
      <c r="EK10842" s="22"/>
      <c r="EL10842" s="24"/>
      <c r="EP10842" s="23"/>
      <c r="EQ10842" s="24"/>
      <c r="ER10842" s="22"/>
      <c r="ES10842" s="24"/>
      <c r="ET10842" s="24"/>
      <c r="EU10842" s="23"/>
      <c r="EV10842" s="26"/>
      <c r="EX10842" s="6"/>
      <c r="EY10842" s="24"/>
      <c r="EZ10842" s="109"/>
      <c r="FA10842" s="66"/>
      <c r="FB10842" s="5"/>
      <c r="FC10842" s="68"/>
      <c r="FD10842" s="67"/>
      <c r="FE10842" s="67"/>
      <c r="FF10842" s="64"/>
      <c r="FG10842" s="5"/>
      <c r="FH10842" s="69"/>
      <c r="FI10842" s="6"/>
      <c r="FJ10842" s="5"/>
      <c r="FK10842" s="25"/>
      <c r="FL10842" s="5"/>
    </row>
    <row r="10843" spans="40:168">
      <c r="AN10843" s="14"/>
      <c r="AO10843" s="14"/>
      <c r="AP10843" s="5"/>
      <c r="AQ10843" s="25"/>
      <c r="AR10843" s="25"/>
      <c r="AS10843" s="96"/>
      <c r="AT10843" s="83"/>
      <c r="AU10843" s="14"/>
      <c r="AX10843" s="83"/>
      <c r="AY10843" s="83"/>
      <c r="AZ10843" s="83"/>
      <c r="BA10843" s="83"/>
      <c r="BJ10843" s="54"/>
      <c r="BK10843" s="22"/>
      <c r="BL10843" s="24"/>
      <c r="BP10843" s="23"/>
      <c r="BQ10843" s="24"/>
      <c r="BR10843" s="22"/>
      <c r="BS10843" s="24"/>
      <c r="BT10843" s="24"/>
      <c r="BU10843" s="23"/>
      <c r="BV10843" s="26"/>
      <c r="BX10843" s="6"/>
      <c r="BY10843" s="24"/>
      <c r="BZ10843" s="109"/>
      <c r="CA10843" s="66"/>
      <c r="CB10843" s="5"/>
      <c r="CC10843" s="68"/>
      <c r="CD10843" s="67"/>
      <c r="CE10843" s="67"/>
      <c r="CF10843" s="64"/>
      <c r="CG10843" s="5"/>
      <c r="CH10843" s="69"/>
      <c r="CI10843" s="6"/>
      <c r="CJ10843" s="5"/>
      <c r="CK10843" s="25"/>
      <c r="CL10843" s="5"/>
      <c r="DN10843" s="14"/>
      <c r="DO10843" s="14"/>
      <c r="DP10843" s="5"/>
      <c r="DQ10843" s="25"/>
      <c r="DR10843" s="25"/>
      <c r="DS10843" s="96"/>
      <c r="DT10843" s="83"/>
      <c r="DU10843" s="14"/>
      <c r="DX10843" s="83"/>
      <c r="DY10843" s="83"/>
      <c r="DZ10843" s="83"/>
      <c r="EA10843" s="83"/>
      <c r="EJ10843" s="54"/>
      <c r="EK10843" s="22"/>
      <c r="EL10843" s="24"/>
      <c r="EP10843" s="23"/>
      <c r="EQ10843" s="24"/>
      <c r="ER10843" s="22"/>
      <c r="ES10843" s="24"/>
      <c r="ET10843" s="24"/>
      <c r="EU10843" s="23"/>
      <c r="EV10843" s="26"/>
      <c r="EX10843" s="6"/>
      <c r="EY10843" s="24"/>
      <c r="EZ10843" s="109"/>
      <c r="FA10843" s="66"/>
      <c r="FB10843" s="5"/>
      <c r="FC10843" s="68"/>
      <c r="FD10843" s="67"/>
      <c r="FE10843" s="67"/>
      <c r="FF10843" s="64"/>
      <c r="FG10843" s="5"/>
      <c r="FH10843" s="69"/>
      <c r="FI10843" s="6"/>
      <c r="FJ10843" s="5"/>
      <c r="FK10843" s="25"/>
      <c r="FL10843" s="5"/>
    </row>
    <row r="10844" spans="40:168">
      <c r="AN10844" s="14"/>
      <c r="AO10844" s="14"/>
      <c r="AP10844" s="5"/>
      <c r="AQ10844" s="25"/>
      <c r="AR10844" s="25"/>
      <c r="AS10844" s="96"/>
      <c r="AT10844" s="83"/>
      <c r="AU10844" s="14"/>
      <c r="AX10844" s="83"/>
      <c r="AY10844" s="83"/>
      <c r="AZ10844" s="83"/>
      <c r="BA10844" s="83"/>
      <c r="BJ10844" s="54"/>
      <c r="BK10844" s="22"/>
      <c r="BL10844" s="24"/>
      <c r="BP10844" s="23"/>
      <c r="BQ10844" s="24"/>
      <c r="BR10844" s="22"/>
      <c r="BS10844" s="24"/>
      <c r="BT10844" s="24"/>
      <c r="BU10844" s="23"/>
      <c r="BV10844" s="26"/>
      <c r="BX10844" s="6"/>
      <c r="BY10844" s="24"/>
      <c r="BZ10844" s="109"/>
      <c r="CA10844" s="66"/>
      <c r="CB10844" s="5"/>
      <c r="CC10844" s="68"/>
      <c r="CD10844" s="67"/>
      <c r="CE10844" s="67"/>
      <c r="CF10844" s="64"/>
      <c r="CG10844" s="5"/>
      <c r="CH10844" s="69"/>
      <c r="CI10844" s="6"/>
      <c r="CJ10844" s="5"/>
      <c r="CK10844" s="25"/>
      <c r="CL10844" s="5"/>
      <c r="DN10844" s="14"/>
      <c r="DO10844" s="14"/>
      <c r="DP10844" s="5"/>
      <c r="DQ10844" s="25"/>
      <c r="DR10844" s="25"/>
      <c r="DS10844" s="96"/>
      <c r="DT10844" s="83"/>
      <c r="DU10844" s="14"/>
      <c r="DX10844" s="83"/>
      <c r="DY10844" s="83"/>
      <c r="DZ10844" s="83"/>
      <c r="EA10844" s="83"/>
      <c r="EJ10844" s="54"/>
      <c r="EK10844" s="22"/>
      <c r="EL10844" s="24"/>
      <c r="EP10844" s="23"/>
      <c r="EQ10844" s="24"/>
      <c r="ER10844" s="22"/>
      <c r="ES10844" s="24"/>
      <c r="ET10844" s="24"/>
      <c r="EU10844" s="23"/>
      <c r="EV10844" s="26"/>
      <c r="EX10844" s="6"/>
      <c r="EY10844" s="24"/>
      <c r="EZ10844" s="109"/>
      <c r="FA10844" s="66"/>
      <c r="FB10844" s="5"/>
      <c r="FC10844" s="68"/>
      <c r="FD10844" s="67"/>
      <c r="FE10844" s="67"/>
      <c r="FF10844" s="64"/>
      <c r="FG10844" s="5"/>
      <c r="FH10844" s="69"/>
      <c r="FI10844" s="6"/>
      <c r="FJ10844" s="5"/>
      <c r="FK10844" s="25"/>
      <c r="FL10844" s="5"/>
    </row>
    <row r="10845" spans="40:168">
      <c r="AN10845" s="14"/>
      <c r="AO10845" s="14"/>
      <c r="AP10845" s="5"/>
      <c r="AQ10845" s="25"/>
      <c r="AR10845" s="25"/>
      <c r="AS10845" s="96"/>
      <c r="AT10845" s="83"/>
      <c r="AU10845" s="14"/>
      <c r="AX10845" s="83"/>
      <c r="AY10845" s="83"/>
      <c r="AZ10845" s="83"/>
      <c r="BA10845" s="83"/>
      <c r="BJ10845" s="54"/>
      <c r="BK10845" s="22"/>
      <c r="BL10845" s="24"/>
      <c r="BP10845" s="23"/>
      <c r="BQ10845" s="24"/>
      <c r="BR10845" s="22"/>
      <c r="BS10845" s="24"/>
      <c r="BT10845" s="24"/>
      <c r="BU10845" s="23"/>
      <c r="BV10845" s="26"/>
      <c r="BX10845" s="6"/>
      <c r="BY10845" s="24"/>
      <c r="BZ10845" s="109"/>
      <c r="CA10845" s="66"/>
      <c r="CB10845" s="5"/>
      <c r="CC10845" s="68"/>
      <c r="CD10845" s="67"/>
      <c r="CE10845" s="67"/>
      <c r="CF10845" s="64"/>
      <c r="CG10845" s="5"/>
      <c r="CH10845" s="69"/>
      <c r="CI10845" s="6"/>
      <c r="CJ10845" s="5"/>
      <c r="CK10845" s="25"/>
      <c r="CL10845" s="5"/>
      <c r="DN10845" s="14"/>
      <c r="DO10845" s="14"/>
      <c r="DP10845" s="5"/>
      <c r="DQ10845" s="25"/>
      <c r="DR10845" s="25"/>
      <c r="DS10845" s="96"/>
      <c r="DT10845" s="83"/>
      <c r="DU10845" s="14"/>
      <c r="DX10845" s="83"/>
      <c r="DY10845" s="83"/>
      <c r="DZ10845" s="83"/>
      <c r="EA10845" s="83"/>
      <c r="EJ10845" s="54"/>
      <c r="EK10845" s="22"/>
      <c r="EL10845" s="24"/>
      <c r="EP10845" s="23"/>
      <c r="EQ10845" s="24"/>
      <c r="ER10845" s="22"/>
      <c r="ES10845" s="24"/>
      <c r="ET10845" s="24"/>
      <c r="EU10845" s="23"/>
      <c r="EV10845" s="26"/>
      <c r="EX10845" s="6"/>
      <c r="EY10845" s="24"/>
      <c r="EZ10845" s="109"/>
      <c r="FA10845" s="66"/>
      <c r="FB10845" s="5"/>
      <c r="FC10845" s="68"/>
      <c r="FD10845" s="67"/>
      <c r="FE10845" s="67"/>
      <c r="FF10845" s="64"/>
      <c r="FG10845" s="5"/>
      <c r="FH10845" s="69"/>
      <c r="FI10845" s="6"/>
      <c r="FJ10845" s="5"/>
      <c r="FK10845" s="25"/>
      <c r="FL10845" s="5"/>
    </row>
    <row r="10846" spans="40:168">
      <c r="AN10846" s="14"/>
      <c r="AO10846" s="14"/>
      <c r="AP10846" s="5"/>
      <c r="AQ10846" s="25"/>
      <c r="AR10846" s="25"/>
      <c r="AS10846" s="96"/>
      <c r="AT10846" s="83"/>
      <c r="AU10846" s="14"/>
      <c r="AX10846" s="83"/>
      <c r="AY10846" s="83"/>
      <c r="AZ10846" s="83"/>
      <c r="BA10846" s="83"/>
      <c r="BJ10846" s="54"/>
      <c r="BK10846" s="22"/>
      <c r="BL10846" s="24"/>
      <c r="BP10846" s="23"/>
      <c r="BQ10846" s="24"/>
      <c r="BR10846" s="22"/>
      <c r="BS10846" s="24"/>
      <c r="BT10846" s="24"/>
      <c r="BU10846" s="23"/>
      <c r="BV10846" s="26"/>
      <c r="BX10846" s="6"/>
      <c r="BY10846" s="24"/>
      <c r="BZ10846" s="109"/>
      <c r="CA10846" s="66"/>
      <c r="CB10846" s="5"/>
      <c r="CC10846" s="68"/>
      <c r="CD10846" s="67"/>
      <c r="CE10846" s="67"/>
      <c r="CF10846" s="64"/>
      <c r="CG10846" s="5"/>
      <c r="CH10846" s="69"/>
      <c r="CI10846" s="6"/>
      <c r="CJ10846" s="5"/>
      <c r="CK10846" s="25"/>
      <c r="CL10846" s="5"/>
      <c r="DN10846" s="14"/>
      <c r="DO10846" s="14"/>
      <c r="DP10846" s="5"/>
      <c r="DQ10846" s="25"/>
      <c r="DR10846" s="25"/>
      <c r="DS10846" s="96"/>
      <c r="DT10846" s="83"/>
      <c r="DU10846" s="14"/>
      <c r="DX10846" s="83"/>
      <c r="DY10846" s="83"/>
      <c r="DZ10846" s="83"/>
      <c r="EA10846" s="83"/>
      <c r="EJ10846" s="54"/>
      <c r="EK10846" s="22"/>
      <c r="EL10846" s="24"/>
      <c r="EP10846" s="23"/>
      <c r="EQ10846" s="24"/>
      <c r="ER10846" s="22"/>
      <c r="ES10846" s="24"/>
      <c r="ET10846" s="24"/>
      <c r="EU10846" s="23"/>
      <c r="EV10846" s="26"/>
      <c r="EX10846" s="6"/>
      <c r="EY10846" s="24"/>
      <c r="EZ10846" s="109"/>
      <c r="FA10846" s="66"/>
      <c r="FB10846" s="5"/>
      <c r="FC10846" s="68"/>
      <c r="FD10846" s="67"/>
      <c r="FE10846" s="67"/>
      <c r="FF10846" s="64"/>
      <c r="FG10846" s="5"/>
      <c r="FH10846" s="69"/>
      <c r="FI10846" s="6"/>
      <c r="FJ10846" s="5"/>
      <c r="FK10846" s="25"/>
      <c r="FL10846" s="5"/>
    </row>
    <row r="10847" spans="40:168">
      <c r="AN10847" s="14"/>
      <c r="AO10847" s="14"/>
      <c r="AP10847" s="5"/>
      <c r="AQ10847" s="25"/>
      <c r="AR10847" s="25"/>
      <c r="AS10847" s="96"/>
      <c r="AT10847" s="83"/>
      <c r="AU10847" s="14"/>
      <c r="AX10847" s="83"/>
      <c r="AY10847" s="83"/>
      <c r="AZ10847" s="83"/>
      <c r="BA10847" s="83"/>
      <c r="BJ10847" s="54"/>
      <c r="BK10847" s="22"/>
      <c r="BL10847" s="24"/>
      <c r="BP10847" s="23"/>
      <c r="BQ10847" s="24"/>
      <c r="BR10847" s="22"/>
      <c r="BS10847" s="24"/>
      <c r="BT10847" s="24"/>
      <c r="BU10847" s="23"/>
      <c r="BV10847" s="26"/>
      <c r="BX10847" s="6"/>
      <c r="BY10847" s="24"/>
      <c r="BZ10847" s="109"/>
      <c r="CA10847" s="66"/>
      <c r="CB10847" s="5"/>
      <c r="CC10847" s="68"/>
      <c r="CD10847" s="67"/>
      <c r="CE10847" s="67"/>
      <c r="CF10847" s="64"/>
      <c r="CG10847" s="5"/>
      <c r="CH10847" s="69"/>
      <c r="CI10847" s="6"/>
      <c r="CJ10847" s="5"/>
      <c r="CK10847" s="25"/>
      <c r="CL10847" s="5"/>
      <c r="DN10847" s="14"/>
      <c r="DO10847" s="14"/>
      <c r="DP10847" s="5"/>
      <c r="DQ10847" s="25"/>
      <c r="DR10847" s="25"/>
      <c r="DS10847" s="96"/>
      <c r="DT10847" s="83"/>
      <c r="DU10847" s="14"/>
      <c r="DX10847" s="83"/>
      <c r="DY10847" s="83"/>
      <c r="DZ10847" s="83"/>
      <c r="EA10847" s="83"/>
      <c r="EJ10847" s="54"/>
      <c r="EK10847" s="22"/>
      <c r="EL10847" s="24"/>
      <c r="EP10847" s="23"/>
      <c r="EQ10847" s="24"/>
      <c r="ER10847" s="22"/>
      <c r="ES10847" s="24"/>
      <c r="ET10847" s="24"/>
      <c r="EU10847" s="23"/>
      <c r="EV10847" s="26"/>
      <c r="EX10847" s="6"/>
      <c r="EY10847" s="24"/>
      <c r="EZ10847" s="109"/>
      <c r="FA10847" s="66"/>
      <c r="FB10847" s="5"/>
      <c r="FC10847" s="68"/>
      <c r="FD10847" s="67"/>
      <c r="FE10847" s="67"/>
      <c r="FF10847" s="64"/>
      <c r="FG10847" s="5"/>
      <c r="FH10847" s="69"/>
      <c r="FI10847" s="6"/>
      <c r="FJ10847" s="5"/>
      <c r="FK10847" s="25"/>
      <c r="FL10847" s="5"/>
    </row>
    <row r="10848" spans="40:168">
      <c r="AN10848" s="14"/>
      <c r="AO10848" s="14"/>
      <c r="AP10848" s="5"/>
      <c r="AQ10848" s="25"/>
      <c r="AR10848" s="25"/>
      <c r="AS10848" s="96"/>
      <c r="AT10848" s="83"/>
      <c r="AU10848" s="14"/>
      <c r="AX10848" s="83"/>
      <c r="AY10848" s="83"/>
      <c r="AZ10848" s="83"/>
      <c r="BA10848" s="83"/>
      <c r="BJ10848" s="54"/>
      <c r="BK10848" s="22"/>
      <c r="BL10848" s="24"/>
      <c r="BP10848" s="23"/>
      <c r="BQ10848" s="24"/>
      <c r="BR10848" s="22"/>
      <c r="BS10848" s="24"/>
      <c r="BT10848" s="24"/>
      <c r="BU10848" s="23"/>
      <c r="BV10848" s="26"/>
      <c r="BX10848" s="6"/>
      <c r="BY10848" s="24"/>
      <c r="BZ10848" s="109"/>
      <c r="CA10848" s="66"/>
      <c r="CB10848" s="5"/>
      <c r="CC10848" s="68"/>
      <c r="CD10848" s="67"/>
      <c r="CE10848" s="67"/>
      <c r="CF10848" s="64"/>
      <c r="CG10848" s="5"/>
      <c r="CH10848" s="69"/>
      <c r="CI10848" s="6"/>
      <c r="CJ10848" s="5"/>
      <c r="CK10848" s="25"/>
      <c r="CL10848" s="5"/>
      <c r="DN10848" s="14"/>
      <c r="DO10848" s="14"/>
      <c r="DP10848" s="5"/>
      <c r="DQ10848" s="25"/>
      <c r="DR10848" s="25"/>
      <c r="DS10848" s="96"/>
      <c r="DT10848" s="83"/>
      <c r="DU10848" s="14"/>
      <c r="DX10848" s="83"/>
      <c r="DY10848" s="83"/>
      <c r="DZ10848" s="83"/>
      <c r="EA10848" s="83"/>
      <c r="EJ10848" s="54"/>
      <c r="EK10848" s="22"/>
      <c r="EL10848" s="24"/>
      <c r="EP10848" s="23"/>
      <c r="EQ10848" s="24"/>
      <c r="ER10848" s="22"/>
      <c r="ES10848" s="24"/>
      <c r="ET10848" s="24"/>
      <c r="EU10848" s="23"/>
      <c r="EV10848" s="26"/>
      <c r="EX10848" s="6"/>
      <c r="EY10848" s="24"/>
      <c r="EZ10848" s="109"/>
      <c r="FA10848" s="66"/>
      <c r="FB10848" s="5"/>
      <c r="FC10848" s="68"/>
      <c r="FD10848" s="67"/>
      <c r="FE10848" s="67"/>
      <c r="FF10848" s="64"/>
      <c r="FG10848" s="5"/>
      <c r="FH10848" s="69"/>
      <c r="FI10848" s="6"/>
      <c r="FJ10848" s="5"/>
      <c r="FK10848" s="25"/>
      <c r="FL10848" s="5"/>
    </row>
    <row r="10849" spans="40:168">
      <c r="AN10849" s="14"/>
      <c r="AO10849" s="14"/>
      <c r="AP10849" s="5"/>
      <c r="AQ10849" s="25"/>
      <c r="AR10849" s="25"/>
      <c r="AS10849" s="96"/>
      <c r="AT10849" s="83"/>
      <c r="AU10849" s="14"/>
      <c r="AX10849" s="83"/>
      <c r="AY10849" s="83"/>
      <c r="AZ10849" s="83"/>
      <c r="BA10849" s="83"/>
      <c r="BJ10849" s="54"/>
      <c r="BK10849" s="22"/>
      <c r="BL10849" s="24"/>
      <c r="BP10849" s="23"/>
      <c r="BQ10849" s="24"/>
      <c r="BR10849" s="22"/>
      <c r="BS10849" s="24"/>
      <c r="BT10849" s="24"/>
      <c r="BU10849" s="23"/>
      <c r="BV10849" s="26"/>
      <c r="BX10849" s="6"/>
      <c r="BY10849" s="24"/>
      <c r="BZ10849" s="109"/>
      <c r="CA10849" s="66"/>
      <c r="CB10849" s="5"/>
      <c r="CC10849" s="68"/>
      <c r="CD10849" s="67"/>
      <c r="CE10849" s="67"/>
      <c r="CF10849" s="64"/>
      <c r="CG10849" s="5"/>
      <c r="CH10849" s="69"/>
      <c r="CI10849" s="6"/>
      <c r="CJ10849" s="5"/>
      <c r="CK10849" s="25"/>
      <c r="CL10849" s="5"/>
      <c r="DN10849" s="14"/>
      <c r="DO10849" s="14"/>
      <c r="DP10849" s="5"/>
      <c r="DQ10849" s="25"/>
      <c r="DR10849" s="25"/>
      <c r="DS10849" s="96"/>
      <c r="DT10849" s="83"/>
      <c r="DU10849" s="14"/>
      <c r="DX10849" s="83"/>
      <c r="DY10849" s="83"/>
      <c r="DZ10849" s="83"/>
      <c r="EA10849" s="83"/>
      <c r="EJ10849" s="54"/>
      <c r="EK10849" s="22"/>
      <c r="EL10849" s="24"/>
      <c r="EP10849" s="23"/>
      <c r="EQ10849" s="24"/>
      <c r="ER10849" s="22"/>
      <c r="ES10849" s="24"/>
      <c r="ET10849" s="24"/>
      <c r="EU10849" s="23"/>
      <c r="EV10849" s="26"/>
      <c r="EX10849" s="6"/>
      <c r="EY10849" s="24"/>
      <c r="EZ10849" s="109"/>
      <c r="FA10849" s="66"/>
      <c r="FB10849" s="5"/>
      <c r="FC10849" s="68"/>
      <c r="FD10849" s="67"/>
      <c r="FE10849" s="67"/>
      <c r="FF10849" s="64"/>
      <c r="FG10849" s="5"/>
      <c r="FH10849" s="69"/>
      <c r="FI10849" s="6"/>
      <c r="FJ10849" s="5"/>
      <c r="FK10849" s="25"/>
      <c r="FL10849" s="5"/>
    </row>
    <row r="10850" spans="40:168">
      <c r="AN10850" s="14"/>
      <c r="AO10850" s="14"/>
      <c r="AP10850" s="5"/>
      <c r="AQ10850" s="25"/>
      <c r="AR10850" s="25"/>
      <c r="AS10850" s="96"/>
      <c r="AT10850" s="83"/>
      <c r="AU10850" s="14"/>
      <c r="AX10850" s="83"/>
      <c r="AY10850" s="83"/>
      <c r="AZ10850" s="83"/>
      <c r="BA10850" s="83"/>
      <c r="BJ10850" s="54"/>
      <c r="BK10850" s="22"/>
      <c r="BL10850" s="24"/>
      <c r="BP10850" s="23"/>
      <c r="BQ10850" s="24"/>
      <c r="BR10850" s="22"/>
      <c r="BS10850" s="24"/>
      <c r="BT10850" s="24"/>
      <c r="BU10850" s="23"/>
      <c r="BV10850" s="26"/>
      <c r="BX10850" s="6"/>
      <c r="BY10850" s="24"/>
      <c r="BZ10850" s="109"/>
      <c r="CA10850" s="66"/>
      <c r="CB10850" s="5"/>
      <c r="CC10850" s="68"/>
      <c r="CD10850" s="67"/>
      <c r="CE10850" s="67"/>
      <c r="CF10850" s="64"/>
      <c r="CG10850" s="5"/>
      <c r="CH10850" s="69"/>
      <c r="CI10850" s="6"/>
      <c r="CJ10850" s="5"/>
      <c r="CK10850" s="25"/>
      <c r="CL10850" s="5"/>
      <c r="DN10850" s="14"/>
      <c r="DO10850" s="14"/>
      <c r="DP10850" s="5"/>
      <c r="DQ10850" s="25"/>
      <c r="DR10850" s="25"/>
      <c r="DS10850" s="96"/>
      <c r="DT10850" s="83"/>
      <c r="DU10850" s="14"/>
      <c r="DX10850" s="83"/>
      <c r="DY10850" s="83"/>
      <c r="DZ10850" s="83"/>
      <c r="EA10850" s="83"/>
      <c r="EJ10850" s="54"/>
      <c r="EK10850" s="22"/>
      <c r="EL10850" s="24"/>
      <c r="EP10850" s="23"/>
      <c r="EQ10850" s="24"/>
      <c r="ER10850" s="22"/>
      <c r="ES10850" s="24"/>
      <c r="ET10850" s="24"/>
      <c r="EU10850" s="23"/>
      <c r="EV10850" s="26"/>
      <c r="EX10850" s="6"/>
      <c r="EY10850" s="24"/>
      <c r="EZ10850" s="109"/>
      <c r="FA10850" s="66"/>
      <c r="FB10850" s="5"/>
      <c r="FC10850" s="68"/>
      <c r="FD10850" s="67"/>
      <c r="FE10850" s="67"/>
      <c r="FF10850" s="64"/>
      <c r="FG10850" s="5"/>
      <c r="FH10850" s="69"/>
      <c r="FI10850" s="6"/>
      <c r="FJ10850" s="5"/>
      <c r="FK10850" s="25"/>
      <c r="FL10850" s="5"/>
    </row>
    <row r="10851" spans="40:168">
      <c r="AN10851" s="14"/>
      <c r="AO10851" s="14"/>
      <c r="AP10851" s="5"/>
      <c r="AQ10851" s="25"/>
      <c r="AR10851" s="25"/>
      <c r="AS10851" s="96"/>
      <c r="AT10851" s="83"/>
      <c r="AU10851" s="14"/>
      <c r="AX10851" s="83"/>
      <c r="AY10851" s="83"/>
      <c r="AZ10851" s="83"/>
      <c r="BA10851" s="83"/>
      <c r="BJ10851" s="54"/>
      <c r="BK10851" s="22"/>
      <c r="BL10851" s="24"/>
      <c r="BP10851" s="23"/>
      <c r="BQ10851" s="24"/>
      <c r="BR10851" s="22"/>
      <c r="BS10851" s="24"/>
      <c r="BT10851" s="24"/>
      <c r="BU10851" s="23"/>
      <c r="BV10851" s="26"/>
      <c r="BX10851" s="6"/>
      <c r="BY10851" s="24"/>
      <c r="BZ10851" s="109"/>
      <c r="CA10851" s="66"/>
      <c r="CB10851" s="5"/>
      <c r="CC10851" s="68"/>
      <c r="CD10851" s="67"/>
      <c r="CE10851" s="67"/>
      <c r="CF10851" s="64"/>
      <c r="CG10851" s="5"/>
      <c r="CH10851" s="69"/>
      <c r="CI10851" s="6"/>
      <c r="CJ10851" s="5"/>
      <c r="CK10851" s="25"/>
      <c r="CL10851" s="5"/>
      <c r="DN10851" s="14"/>
      <c r="DO10851" s="14"/>
      <c r="DP10851" s="5"/>
      <c r="DQ10851" s="25"/>
      <c r="DR10851" s="25"/>
      <c r="DS10851" s="96"/>
      <c r="DT10851" s="83"/>
      <c r="DU10851" s="14"/>
      <c r="DX10851" s="83"/>
      <c r="DY10851" s="83"/>
      <c r="DZ10851" s="83"/>
      <c r="EA10851" s="83"/>
      <c r="EJ10851" s="54"/>
      <c r="EK10851" s="22"/>
      <c r="EL10851" s="24"/>
      <c r="EP10851" s="23"/>
      <c r="EQ10851" s="24"/>
      <c r="ER10851" s="22"/>
      <c r="ES10851" s="24"/>
      <c r="ET10851" s="24"/>
      <c r="EU10851" s="23"/>
      <c r="EV10851" s="26"/>
      <c r="EX10851" s="6"/>
      <c r="EY10851" s="24"/>
      <c r="EZ10851" s="109"/>
      <c r="FA10851" s="66"/>
      <c r="FB10851" s="5"/>
      <c r="FC10851" s="68"/>
      <c r="FD10851" s="67"/>
      <c r="FE10851" s="67"/>
      <c r="FF10851" s="64"/>
      <c r="FG10851" s="5"/>
      <c r="FH10851" s="69"/>
      <c r="FI10851" s="6"/>
      <c r="FJ10851" s="5"/>
      <c r="FK10851" s="25"/>
      <c r="FL10851" s="5"/>
    </row>
    <row r="10852" spans="40:168">
      <c r="AN10852" s="14"/>
      <c r="AO10852" s="14"/>
      <c r="AP10852" s="5"/>
      <c r="AQ10852" s="25"/>
      <c r="AR10852" s="25"/>
      <c r="AS10852" s="96"/>
      <c r="AT10852" s="83"/>
      <c r="AU10852" s="14"/>
      <c r="AX10852" s="83"/>
      <c r="AY10852" s="83"/>
      <c r="AZ10852" s="83"/>
      <c r="BA10852" s="83"/>
      <c r="BJ10852" s="54"/>
      <c r="BK10852" s="22"/>
      <c r="BL10852" s="24"/>
      <c r="BP10852" s="23"/>
      <c r="BQ10852" s="24"/>
      <c r="BR10852" s="22"/>
      <c r="BS10852" s="24"/>
      <c r="BT10852" s="24"/>
      <c r="BU10852" s="23"/>
      <c r="BV10852" s="26"/>
      <c r="BX10852" s="6"/>
      <c r="BY10852" s="24"/>
      <c r="BZ10852" s="109"/>
      <c r="CA10852" s="66"/>
      <c r="CB10852" s="5"/>
      <c r="CC10852" s="68"/>
      <c r="CD10852" s="67"/>
      <c r="CE10852" s="67"/>
      <c r="CF10852" s="64"/>
      <c r="CG10852" s="5"/>
      <c r="CH10852" s="69"/>
      <c r="CI10852" s="6"/>
      <c r="CJ10852" s="5"/>
      <c r="CK10852" s="25"/>
      <c r="CL10852" s="5"/>
      <c r="DN10852" s="14"/>
      <c r="DO10852" s="14"/>
      <c r="DP10852" s="5"/>
      <c r="DQ10852" s="25"/>
      <c r="DR10852" s="25"/>
      <c r="DS10852" s="96"/>
      <c r="DT10852" s="83"/>
      <c r="DU10852" s="14"/>
      <c r="DX10852" s="83"/>
      <c r="DY10852" s="83"/>
      <c r="DZ10852" s="83"/>
      <c r="EA10852" s="83"/>
      <c r="EJ10852" s="54"/>
      <c r="EK10852" s="22"/>
      <c r="EL10852" s="24"/>
      <c r="EP10852" s="23"/>
      <c r="EQ10852" s="24"/>
      <c r="ER10852" s="22"/>
      <c r="ES10852" s="24"/>
      <c r="ET10852" s="24"/>
      <c r="EU10852" s="23"/>
      <c r="EV10852" s="26"/>
      <c r="EX10852" s="6"/>
      <c r="EY10852" s="24"/>
      <c r="EZ10852" s="109"/>
      <c r="FA10852" s="66"/>
      <c r="FB10852" s="5"/>
      <c r="FC10852" s="68"/>
      <c r="FD10852" s="67"/>
      <c r="FE10852" s="67"/>
      <c r="FF10852" s="64"/>
      <c r="FG10852" s="5"/>
      <c r="FH10852" s="69"/>
      <c r="FI10852" s="6"/>
      <c r="FJ10852" s="5"/>
      <c r="FK10852" s="25"/>
      <c r="FL10852" s="5"/>
    </row>
    <row r="10853" spans="40:168">
      <c r="AN10853" s="14"/>
      <c r="AO10853" s="14"/>
      <c r="AP10853" s="5"/>
      <c r="AQ10853" s="25"/>
      <c r="AR10853" s="25"/>
      <c r="AS10853" s="96"/>
      <c r="AT10853" s="83"/>
      <c r="AU10853" s="14"/>
      <c r="AX10853" s="83"/>
      <c r="AY10853" s="83"/>
      <c r="AZ10853" s="83"/>
      <c r="BA10853" s="83"/>
      <c r="BJ10853" s="54"/>
      <c r="BK10853" s="22"/>
      <c r="BL10853" s="24"/>
      <c r="BP10853" s="23"/>
      <c r="BQ10853" s="24"/>
      <c r="BR10853" s="22"/>
      <c r="BS10853" s="24"/>
      <c r="BT10853" s="24"/>
      <c r="BU10853" s="23"/>
      <c r="BV10853" s="26"/>
      <c r="BX10853" s="6"/>
      <c r="BY10853" s="24"/>
      <c r="BZ10853" s="109"/>
      <c r="CA10853" s="66"/>
      <c r="CB10853" s="5"/>
      <c r="CC10853" s="68"/>
      <c r="CD10853" s="67"/>
      <c r="CE10853" s="67"/>
      <c r="CF10853" s="64"/>
      <c r="CG10853" s="5"/>
      <c r="CH10853" s="69"/>
      <c r="CI10853" s="6"/>
      <c r="CJ10853" s="5"/>
      <c r="CK10853" s="25"/>
      <c r="CL10853" s="5"/>
      <c r="DN10853" s="14"/>
      <c r="DO10853" s="14"/>
      <c r="DP10853" s="5"/>
      <c r="DQ10853" s="25"/>
      <c r="DR10853" s="25"/>
      <c r="DS10853" s="96"/>
      <c r="DT10853" s="83"/>
      <c r="DU10853" s="14"/>
      <c r="DX10853" s="83"/>
      <c r="DY10853" s="83"/>
      <c r="DZ10853" s="83"/>
      <c r="EA10853" s="83"/>
      <c r="EJ10853" s="54"/>
      <c r="EK10853" s="22"/>
      <c r="EL10853" s="24"/>
      <c r="EP10853" s="23"/>
      <c r="EQ10853" s="24"/>
      <c r="ER10853" s="22"/>
      <c r="ES10853" s="24"/>
      <c r="ET10853" s="24"/>
      <c r="EU10853" s="23"/>
      <c r="EV10853" s="26"/>
      <c r="EX10853" s="6"/>
      <c r="EY10853" s="24"/>
      <c r="EZ10853" s="109"/>
      <c r="FA10853" s="66"/>
      <c r="FB10853" s="5"/>
      <c r="FC10853" s="68"/>
      <c r="FD10853" s="67"/>
      <c r="FE10853" s="67"/>
      <c r="FF10853" s="64"/>
      <c r="FG10853" s="5"/>
      <c r="FH10853" s="69"/>
      <c r="FI10853" s="6"/>
      <c r="FJ10853" s="5"/>
      <c r="FK10853" s="25"/>
      <c r="FL10853" s="5"/>
    </row>
    <row r="10854" spans="40:168">
      <c r="AN10854" s="14"/>
      <c r="AO10854" s="14"/>
      <c r="AP10854" s="5"/>
      <c r="AQ10854" s="25"/>
      <c r="AR10854" s="25"/>
      <c r="AS10854" s="96"/>
      <c r="AT10854" s="83"/>
      <c r="AU10854" s="14"/>
      <c r="AX10854" s="83"/>
      <c r="AY10854" s="83"/>
      <c r="AZ10854" s="83"/>
      <c r="BA10854" s="83"/>
      <c r="BJ10854" s="54"/>
      <c r="BK10854" s="22"/>
      <c r="BL10854" s="24"/>
      <c r="BP10854" s="23"/>
      <c r="BQ10854" s="24"/>
      <c r="BR10854" s="22"/>
      <c r="BS10854" s="24"/>
      <c r="BT10854" s="24"/>
      <c r="BU10854" s="23"/>
      <c r="BV10854" s="26"/>
      <c r="BX10854" s="6"/>
      <c r="BY10854" s="24"/>
      <c r="BZ10854" s="109"/>
      <c r="CA10854" s="66"/>
      <c r="CB10854" s="5"/>
      <c r="CC10854" s="68"/>
      <c r="CD10854" s="67"/>
      <c r="CE10854" s="67"/>
      <c r="CF10854" s="64"/>
      <c r="CG10854" s="5"/>
      <c r="CH10854" s="69"/>
      <c r="CI10854" s="6"/>
      <c r="CJ10854" s="5"/>
      <c r="CK10854" s="25"/>
      <c r="CL10854" s="5"/>
      <c r="DN10854" s="14"/>
      <c r="DO10854" s="14"/>
      <c r="DP10854" s="5"/>
      <c r="DQ10854" s="25"/>
      <c r="DR10854" s="25"/>
      <c r="DS10854" s="96"/>
      <c r="DT10854" s="83"/>
      <c r="DU10854" s="14"/>
      <c r="DX10854" s="83"/>
      <c r="DY10854" s="83"/>
      <c r="DZ10854" s="83"/>
      <c r="EA10854" s="83"/>
      <c r="EJ10854" s="54"/>
      <c r="EK10854" s="22"/>
      <c r="EL10854" s="24"/>
      <c r="EP10854" s="23"/>
      <c r="EQ10854" s="24"/>
      <c r="ER10854" s="22"/>
      <c r="ES10854" s="24"/>
      <c r="ET10854" s="24"/>
      <c r="EU10854" s="23"/>
      <c r="EV10854" s="26"/>
      <c r="EX10854" s="6"/>
      <c r="EY10854" s="24"/>
      <c r="EZ10854" s="109"/>
      <c r="FA10854" s="66"/>
      <c r="FB10854" s="5"/>
      <c r="FC10854" s="68"/>
      <c r="FD10854" s="67"/>
      <c r="FE10854" s="67"/>
      <c r="FF10854" s="64"/>
      <c r="FG10854" s="5"/>
      <c r="FH10854" s="69"/>
      <c r="FI10854" s="6"/>
      <c r="FJ10854" s="5"/>
      <c r="FK10854" s="25"/>
      <c r="FL10854" s="5"/>
    </row>
    <row r="10855" spans="40:168">
      <c r="AN10855" s="14"/>
      <c r="AO10855" s="14"/>
      <c r="AP10855" s="5"/>
      <c r="AQ10855" s="25"/>
      <c r="AR10855" s="25"/>
      <c r="AS10855" s="96"/>
      <c r="AT10855" s="83"/>
      <c r="AU10855" s="14"/>
      <c r="AX10855" s="83"/>
      <c r="AY10855" s="83"/>
      <c r="AZ10855" s="83"/>
      <c r="BA10855" s="83"/>
      <c r="BJ10855" s="54"/>
      <c r="BK10855" s="22"/>
      <c r="BL10855" s="24"/>
      <c r="BP10855" s="23"/>
      <c r="BQ10855" s="24"/>
      <c r="BR10855" s="22"/>
      <c r="BS10855" s="24"/>
      <c r="BT10855" s="24"/>
      <c r="BU10855" s="23"/>
      <c r="BV10855" s="26"/>
      <c r="BX10855" s="6"/>
      <c r="BY10855" s="24"/>
      <c r="BZ10855" s="109"/>
      <c r="CA10855" s="66"/>
      <c r="CB10855" s="5"/>
      <c r="CC10855" s="68"/>
      <c r="CD10855" s="67"/>
      <c r="CE10855" s="67"/>
      <c r="CF10855" s="64"/>
      <c r="CG10855" s="5"/>
      <c r="CH10855" s="69"/>
      <c r="CI10855" s="6"/>
      <c r="CJ10855" s="5"/>
      <c r="CK10855" s="25"/>
      <c r="CL10855" s="5"/>
      <c r="DN10855" s="14"/>
      <c r="DO10855" s="14"/>
      <c r="DP10855" s="5"/>
      <c r="DQ10855" s="25"/>
      <c r="DR10855" s="25"/>
      <c r="DS10855" s="96"/>
      <c r="DT10855" s="83"/>
      <c r="DU10855" s="14"/>
      <c r="DX10855" s="83"/>
      <c r="DY10855" s="83"/>
      <c r="DZ10855" s="83"/>
      <c r="EA10855" s="83"/>
      <c r="EJ10855" s="54"/>
      <c r="EK10855" s="22"/>
      <c r="EL10855" s="24"/>
      <c r="EP10855" s="23"/>
      <c r="EQ10855" s="24"/>
      <c r="ER10855" s="22"/>
      <c r="ES10855" s="24"/>
      <c r="ET10855" s="24"/>
      <c r="EU10855" s="23"/>
      <c r="EV10855" s="26"/>
      <c r="EX10855" s="6"/>
      <c r="EY10855" s="24"/>
      <c r="EZ10855" s="109"/>
      <c r="FA10855" s="66"/>
      <c r="FB10855" s="5"/>
      <c r="FC10855" s="68"/>
      <c r="FD10855" s="67"/>
      <c r="FE10855" s="67"/>
      <c r="FF10855" s="64"/>
      <c r="FG10855" s="5"/>
      <c r="FH10855" s="69"/>
      <c r="FI10855" s="6"/>
      <c r="FJ10855" s="5"/>
      <c r="FK10855" s="25"/>
      <c r="FL10855" s="5"/>
    </row>
    <row r="10856" spans="40:168">
      <c r="AN10856" s="14"/>
      <c r="AO10856" s="14"/>
      <c r="AP10856" s="5"/>
      <c r="AQ10856" s="25"/>
      <c r="AR10856" s="25"/>
      <c r="AS10856" s="96"/>
      <c r="AT10856" s="83"/>
      <c r="AU10856" s="14"/>
      <c r="AX10856" s="83"/>
      <c r="AY10856" s="83"/>
      <c r="AZ10856" s="83"/>
      <c r="BA10856" s="83"/>
      <c r="BJ10856" s="54"/>
      <c r="BK10856" s="22"/>
      <c r="BL10856" s="24"/>
      <c r="BP10856" s="23"/>
      <c r="BQ10856" s="24"/>
      <c r="BR10856" s="22"/>
      <c r="BS10856" s="24"/>
      <c r="BT10856" s="24"/>
      <c r="BU10856" s="23"/>
      <c r="BV10856" s="26"/>
      <c r="BX10856" s="6"/>
      <c r="BY10856" s="24"/>
      <c r="BZ10856" s="109"/>
      <c r="CA10856" s="66"/>
      <c r="CB10856" s="5"/>
      <c r="CC10856" s="68"/>
      <c r="CD10856" s="67"/>
      <c r="CE10856" s="67"/>
      <c r="CF10856" s="64"/>
      <c r="CG10856" s="5"/>
      <c r="CH10856" s="69"/>
      <c r="CI10856" s="6"/>
      <c r="CJ10856" s="5"/>
      <c r="CK10856" s="25"/>
      <c r="CL10856" s="5"/>
      <c r="DN10856" s="14"/>
      <c r="DO10856" s="14"/>
      <c r="DP10856" s="5"/>
      <c r="DQ10856" s="25"/>
      <c r="DR10856" s="25"/>
      <c r="DS10856" s="96"/>
      <c r="DT10856" s="83"/>
      <c r="DU10856" s="14"/>
      <c r="DX10856" s="83"/>
      <c r="DY10856" s="83"/>
      <c r="DZ10856" s="83"/>
      <c r="EA10856" s="83"/>
      <c r="EJ10856" s="54"/>
      <c r="EK10856" s="22"/>
      <c r="EL10856" s="24"/>
      <c r="EP10856" s="23"/>
      <c r="EQ10856" s="24"/>
      <c r="ER10856" s="22"/>
      <c r="ES10856" s="24"/>
      <c r="ET10856" s="24"/>
      <c r="EU10856" s="23"/>
      <c r="EV10856" s="26"/>
      <c r="EX10856" s="6"/>
      <c r="EY10856" s="24"/>
      <c r="EZ10856" s="109"/>
      <c r="FA10856" s="66"/>
      <c r="FB10856" s="5"/>
      <c r="FC10856" s="68"/>
      <c r="FD10856" s="67"/>
      <c r="FE10856" s="67"/>
      <c r="FF10856" s="64"/>
      <c r="FG10856" s="5"/>
      <c r="FH10856" s="69"/>
      <c r="FI10856" s="6"/>
      <c r="FJ10856" s="5"/>
      <c r="FK10856" s="25"/>
      <c r="FL10856" s="5"/>
    </row>
    <row r="10857" spans="40:168">
      <c r="AN10857" s="14"/>
      <c r="AO10857" s="14"/>
      <c r="AP10857" s="5"/>
      <c r="AQ10857" s="25"/>
      <c r="AR10857" s="25"/>
      <c r="AS10857" s="96"/>
      <c r="AT10857" s="83"/>
      <c r="AU10857" s="14"/>
      <c r="AX10857" s="83"/>
      <c r="AY10857" s="83"/>
      <c r="AZ10857" s="83"/>
      <c r="BA10857" s="83"/>
      <c r="BJ10857" s="54"/>
      <c r="BK10857" s="22"/>
      <c r="BL10857" s="24"/>
      <c r="BP10857" s="23"/>
      <c r="BQ10857" s="24"/>
      <c r="BR10857" s="22"/>
      <c r="BS10857" s="24"/>
      <c r="BT10857" s="24"/>
      <c r="BU10857" s="23"/>
      <c r="BV10857" s="26"/>
      <c r="BX10857" s="6"/>
      <c r="BY10857" s="24"/>
      <c r="BZ10857" s="109"/>
      <c r="CA10857" s="66"/>
      <c r="CB10857" s="5"/>
      <c r="CC10857" s="68"/>
      <c r="CD10857" s="67"/>
      <c r="CE10857" s="67"/>
      <c r="CF10857" s="64"/>
      <c r="CG10857" s="5"/>
      <c r="CH10857" s="69"/>
      <c r="CI10857" s="6"/>
      <c r="CJ10857" s="5"/>
      <c r="CK10857" s="25"/>
      <c r="CL10857" s="5"/>
      <c r="DN10857" s="14"/>
      <c r="DO10857" s="14"/>
      <c r="DP10857" s="5"/>
      <c r="DQ10857" s="25"/>
      <c r="DR10857" s="25"/>
      <c r="DS10857" s="96"/>
      <c r="DT10857" s="83"/>
      <c r="DU10857" s="14"/>
      <c r="DX10857" s="83"/>
      <c r="DY10857" s="83"/>
      <c r="DZ10857" s="83"/>
      <c r="EA10857" s="83"/>
      <c r="EJ10857" s="54"/>
      <c r="EK10857" s="22"/>
      <c r="EL10857" s="24"/>
      <c r="EP10857" s="23"/>
      <c r="EQ10857" s="24"/>
      <c r="ER10857" s="22"/>
      <c r="ES10857" s="24"/>
      <c r="ET10857" s="24"/>
      <c r="EU10857" s="23"/>
      <c r="EV10857" s="26"/>
      <c r="EX10857" s="6"/>
      <c r="EY10857" s="24"/>
      <c r="EZ10857" s="109"/>
      <c r="FA10857" s="66"/>
      <c r="FB10857" s="5"/>
      <c r="FC10857" s="68"/>
      <c r="FD10857" s="67"/>
      <c r="FE10857" s="67"/>
      <c r="FF10857" s="64"/>
      <c r="FG10857" s="5"/>
      <c r="FH10857" s="69"/>
      <c r="FI10857" s="6"/>
      <c r="FJ10857" s="5"/>
      <c r="FK10857" s="25"/>
      <c r="FL10857" s="5"/>
    </row>
    <row r="10858" spans="40:168">
      <c r="AN10858" s="14"/>
      <c r="AO10858" s="14"/>
      <c r="AP10858" s="5"/>
      <c r="AQ10858" s="25"/>
      <c r="AR10858" s="25"/>
      <c r="AS10858" s="96"/>
      <c r="AT10858" s="83"/>
      <c r="AU10858" s="14"/>
      <c r="AX10858" s="83"/>
      <c r="AY10858" s="83"/>
      <c r="AZ10858" s="83"/>
      <c r="BA10858" s="83"/>
      <c r="BJ10858" s="54"/>
      <c r="BK10858" s="22"/>
      <c r="BL10858" s="24"/>
      <c r="BP10858" s="23"/>
      <c r="BQ10858" s="24"/>
      <c r="BR10858" s="22"/>
      <c r="BS10858" s="24"/>
      <c r="BT10858" s="24"/>
      <c r="BU10858" s="23"/>
      <c r="BV10858" s="26"/>
      <c r="BX10858" s="6"/>
      <c r="BY10858" s="24"/>
      <c r="BZ10858" s="109"/>
      <c r="CA10858" s="66"/>
      <c r="CB10858" s="5"/>
      <c r="CC10858" s="68"/>
      <c r="CD10858" s="67"/>
      <c r="CE10858" s="67"/>
      <c r="CF10858" s="64"/>
      <c r="CG10858" s="5"/>
      <c r="CH10858" s="69"/>
      <c r="CI10858" s="6"/>
      <c r="CJ10858" s="5"/>
      <c r="CK10858" s="25"/>
      <c r="CL10858" s="5"/>
      <c r="DN10858" s="14"/>
      <c r="DO10858" s="14"/>
      <c r="DP10858" s="5"/>
      <c r="DQ10858" s="25"/>
      <c r="DR10858" s="25"/>
      <c r="DS10858" s="96"/>
      <c r="DT10858" s="83"/>
      <c r="DU10858" s="14"/>
      <c r="DX10858" s="83"/>
      <c r="DY10858" s="83"/>
      <c r="DZ10858" s="83"/>
      <c r="EA10858" s="83"/>
      <c r="EJ10858" s="54"/>
      <c r="EK10858" s="22"/>
      <c r="EL10858" s="24"/>
      <c r="EP10858" s="23"/>
      <c r="EQ10858" s="24"/>
      <c r="ER10858" s="22"/>
      <c r="ES10858" s="24"/>
      <c r="ET10858" s="24"/>
      <c r="EU10858" s="23"/>
      <c r="EV10858" s="26"/>
      <c r="EX10858" s="6"/>
      <c r="EY10858" s="24"/>
      <c r="EZ10858" s="109"/>
      <c r="FA10858" s="66"/>
      <c r="FB10858" s="5"/>
      <c r="FC10858" s="68"/>
      <c r="FD10858" s="67"/>
      <c r="FE10858" s="67"/>
      <c r="FF10858" s="64"/>
      <c r="FG10858" s="5"/>
      <c r="FH10858" s="69"/>
      <c r="FI10858" s="6"/>
      <c r="FJ10858" s="5"/>
      <c r="FK10858" s="25"/>
      <c r="FL10858" s="5"/>
    </row>
    <row r="10859" spans="40:168">
      <c r="AN10859" s="14"/>
      <c r="AO10859" s="14"/>
      <c r="AP10859" s="5"/>
      <c r="AQ10859" s="25"/>
      <c r="AR10859" s="25"/>
      <c r="AS10859" s="96"/>
      <c r="AT10859" s="83"/>
      <c r="AU10859" s="14"/>
      <c r="AX10859" s="83"/>
      <c r="AY10859" s="83"/>
      <c r="AZ10859" s="83"/>
      <c r="BA10859" s="83"/>
      <c r="BJ10859" s="54"/>
      <c r="BK10859" s="22"/>
      <c r="BL10859" s="24"/>
      <c r="BP10859" s="23"/>
      <c r="BQ10859" s="24"/>
      <c r="BR10859" s="22"/>
      <c r="BS10859" s="24"/>
      <c r="BT10859" s="24"/>
      <c r="BU10859" s="23"/>
      <c r="BV10859" s="26"/>
      <c r="BX10859" s="6"/>
      <c r="BY10859" s="24"/>
      <c r="BZ10859" s="109"/>
      <c r="CA10859" s="66"/>
      <c r="CB10859" s="5"/>
      <c r="CC10859" s="68"/>
      <c r="CD10859" s="67"/>
      <c r="CE10859" s="67"/>
      <c r="CF10859" s="64"/>
      <c r="CG10859" s="5"/>
      <c r="CH10859" s="69"/>
      <c r="CI10859" s="6"/>
      <c r="CJ10859" s="5"/>
      <c r="CK10859" s="25"/>
      <c r="CL10859" s="5"/>
      <c r="DN10859" s="14"/>
      <c r="DO10859" s="14"/>
      <c r="DP10859" s="5"/>
      <c r="DQ10859" s="25"/>
      <c r="DR10859" s="25"/>
      <c r="DS10859" s="96"/>
      <c r="DT10859" s="83"/>
      <c r="DU10859" s="14"/>
      <c r="DX10859" s="83"/>
      <c r="DY10859" s="83"/>
      <c r="DZ10859" s="83"/>
      <c r="EA10859" s="83"/>
      <c r="EJ10859" s="54"/>
      <c r="EK10859" s="22"/>
      <c r="EL10859" s="24"/>
      <c r="EP10859" s="23"/>
      <c r="EQ10859" s="24"/>
      <c r="ER10859" s="22"/>
      <c r="ES10859" s="24"/>
      <c r="ET10859" s="24"/>
      <c r="EU10859" s="23"/>
      <c r="EV10859" s="26"/>
      <c r="EX10859" s="6"/>
      <c r="EY10859" s="24"/>
      <c r="EZ10859" s="109"/>
      <c r="FA10859" s="66"/>
      <c r="FB10859" s="5"/>
      <c r="FC10859" s="68"/>
      <c r="FD10859" s="67"/>
      <c r="FE10859" s="67"/>
      <c r="FF10859" s="64"/>
      <c r="FG10859" s="5"/>
      <c r="FH10859" s="69"/>
      <c r="FI10859" s="6"/>
      <c r="FJ10859" s="5"/>
      <c r="FK10859" s="25"/>
      <c r="FL10859" s="5"/>
    </row>
    <row r="10860" spans="40:168">
      <c r="AN10860" s="14"/>
      <c r="AO10860" s="14"/>
      <c r="AP10860" s="5"/>
      <c r="AQ10860" s="25"/>
      <c r="AR10860" s="25"/>
      <c r="AS10860" s="96"/>
      <c r="AT10860" s="83"/>
      <c r="AU10860" s="14"/>
      <c r="AX10860" s="83"/>
      <c r="AY10860" s="83"/>
      <c r="AZ10860" s="83"/>
      <c r="BA10860" s="83"/>
      <c r="BJ10860" s="54"/>
      <c r="BK10860" s="22"/>
      <c r="BL10860" s="24"/>
      <c r="BP10860" s="23"/>
      <c r="BQ10860" s="24"/>
      <c r="BR10860" s="22"/>
      <c r="BS10860" s="24"/>
      <c r="BT10860" s="24"/>
      <c r="BU10860" s="23"/>
      <c r="BV10860" s="26"/>
      <c r="BX10860" s="6"/>
      <c r="BY10860" s="24"/>
      <c r="BZ10860" s="109"/>
      <c r="CA10860" s="66"/>
      <c r="CB10860" s="5"/>
      <c r="CC10860" s="68"/>
      <c r="CD10860" s="67"/>
      <c r="CE10860" s="67"/>
      <c r="CF10860" s="64"/>
      <c r="CG10860" s="5"/>
      <c r="CH10860" s="69"/>
      <c r="CI10860" s="6"/>
      <c r="CJ10860" s="5"/>
      <c r="CK10860" s="25"/>
      <c r="CL10860" s="5"/>
      <c r="DN10860" s="14"/>
      <c r="DO10860" s="14"/>
      <c r="DP10860" s="5"/>
      <c r="DQ10860" s="25"/>
      <c r="DR10860" s="25"/>
      <c r="DS10860" s="96"/>
      <c r="DT10860" s="83"/>
      <c r="DU10860" s="14"/>
      <c r="DX10860" s="83"/>
      <c r="DY10860" s="83"/>
      <c r="DZ10860" s="83"/>
      <c r="EA10860" s="83"/>
      <c r="EJ10860" s="54"/>
      <c r="EK10860" s="22"/>
      <c r="EL10860" s="24"/>
      <c r="EP10860" s="23"/>
      <c r="EQ10860" s="24"/>
      <c r="ER10860" s="22"/>
      <c r="ES10860" s="24"/>
      <c r="ET10860" s="24"/>
      <c r="EU10860" s="23"/>
      <c r="EV10860" s="26"/>
      <c r="EX10860" s="6"/>
      <c r="EY10860" s="24"/>
      <c r="EZ10860" s="109"/>
      <c r="FA10860" s="66"/>
      <c r="FB10860" s="5"/>
      <c r="FC10860" s="68"/>
      <c r="FD10860" s="67"/>
      <c r="FE10860" s="67"/>
      <c r="FF10860" s="64"/>
      <c r="FG10860" s="5"/>
      <c r="FH10860" s="69"/>
      <c r="FI10860" s="6"/>
      <c r="FJ10860" s="5"/>
      <c r="FK10860" s="25"/>
      <c r="FL10860" s="5"/>
    </row>
    <row r="10861" spans="40:168">
      <c r="AN10861" s="14"/>
      <c r="AO10861" s="14"/>
      <c r="AP10861" s="5"/>
      <c r="AQ10861" s="25"/>
      <c r="AR10861" s="25"/>
      <c r="AS10861" s="96"/>
      <c r="AT10861" s="83"/>
      <c r="AU10861" s="14"/>
      <c r="AX10861" s="83"/>
      <c r="AY10861" s="83"/>
      <c r="AZ10861" s="83"/>
      <c r="BA10861" s="83"/>
      <c r="BJ10861" s="54"/>
      <c r="BK10861" s="22"/>
      <c r="BL10861" s="24"/>
      <c r="BP10861" s="23"/>
      <c r="BQ10861" s="24"/>
      <c r="BR10861" s="22"/>
      <c r="BS10861" s="24"/>
      <c r="BT10861" s="24"/>
      <c r="BU10861" s="23"/>
      <c r="BV10861" s="26"/>
      <c r="BX10861" s="6"/>
      <c r="BY10861" s="24"/>
      <c r="BZ10861" s="109"/>
      <c r="CA10861" s="66"/>
      <c r="CB10861" s="5"/>
      <c r="CC10861" s="68"/>
      <c r="CD10861" s="67"/>
      <c r="CE10861" s="67"/>
      <c r="CF10861" s="64"/>
      <c r="CG10861" s="5"/>
      <c r="CH10861" s="69"/>
      <c r="CI10861" s="6"/>
      <c r="CJ10861" s="5"/>
      <c r="CK10861" s="25"/>
      <c r="CL10861" s="5"/>
      <c r="DN10861" s="14"/>
      <c r="DO10861" s="14"/>
      <c r="DP10861" s="5"/>
      <c r="DQ10861" s="25"/>
      <c r="DR10861" s="25"/>
      <c r="DS10861" s="96"/>
      <c r="DT10861" s="83"/>
      <c r="DU10861" s="14"/>
      <c r="DX10861" s="83"/>
      <c r="DY10861" s="83"/>
      <c r="DZ10861" s="83"/>
      <c r="EA10861" s="83"/>
      <c r="EJ10861" s="54"/>
      <c r="EK10861" s="22"/>
      <c r="EL10861" s="24"/>
      <c r="EP10861" s="23"/>
      <c r="EQ10861" s="24"/>
      <c r="ER10861" s="22"/>
      <c r="ES10861" s="24"/>
      <c r="ET10861" s="24"/>
      <c r="EU10861" s="23"/>
      <c r="EV10861" s="26"/>
      <c r="EX10861" s="6"/>
      <c r="EY10861" s="24"/>
      <c r="EZ10861" s="109"/>
      <c r="FA10861" s="66"/>
      <c r="FB10861" s="5"/>
      <c r="FC10861" s="68"/>
      <c r="FD10861" s="67"/>
      <c r="FE10861" s="67"/>
      <c r="FF10861" s="64"/>
      <c r="FG10861" s="5"/>
      <c r="FH10861" s="69"/>
      <c r="FI10861" s="6"/>
      <c r="FJ10861" s="5"/>
      <c r="FK10861" s="25"/>
      <c r="FL10861" s="5"/>
    </row>
    <row r="10862" spans="40:168">
      <c r="AN10862" s="14"/>
      <c r="AO10862" s="14"/>
      <c r="AP10862" s="5"/>
      <c r="AQ10862" s="25"/>
      <c r="AR10862" s="25"/>
      <c r="AS10862" s="96"/>
      <c r="AT10862" s="83"/>
      <c r="AU10862" s="14"/>
      <c r="AX10862" s="83"/>
      <c r="AY10862" s="83"/>
      <c r="AZ10862" s="83"/>
      <c r="BA10862" s="83"/>
      <c r="BJ10862" s="54"/>
      <c r="BK10862" s="22"/>
      <c r="BL10862" s="24"/>
      <c r="BP10862" s="23"/>
      <c r="BQ10862" s="24"/>
      <c r="BR10862" s="22"/>
      <c r="BS10862" s="24"/>
      <c r="BT10862" s="24"/>
      <c r="BU10862" s="23"/>
      <c r="BV10862" s="26"/>
      <c r="BX10862" s="6"/>
      <c r="BY10862" s="24"/>
      <c r="BZ10862" s="109"/>
      <c r="CA10862" s="66"/>
      <c r="CB10862" s="5"/>
      <c r="CC10862" s="68"/>
      <c r="CD10862" s="67"/>
      <c r="CE10862" s="67"/>
      <c r="CF10862" s="64"/>
      <c r="CG10862" s="5"/>
      <c r="CH10862" s="69"/>
      <c r="CI10862" s="6"/>
      <c r="CJ10862" s="5"/>
      <c r="CK10862" s="25"/>
      <c r="CL10862" s="5"/>
      <c r="DN10862" s="14"/>
      <c r="DO10862" s="14"/>
      <c r="DP10862" s="5"/>
      <c r="DQ10862" s="25"/>
      <c r="DR10862" s="25"/>
      <c r="DS10862" s="96"/>
      <c r="DT10862" s="83"/>
      <c r="DU10862" s="14"/>
      <c r="DX10862" s="83"/>
      <c r="DY10862" s="83"/>
      <c r="DZ10862" s="83"/>
      <c r="EA10862" s="83"/>
      <c r="EJ10862" s="54"/>
      <c r="EK10862" s="22"/>
      <c r="EL10862" s="24"/>
      <c r="EP10862" s="23"/>
      <c r="EQ10862" s="24"/>
      <c r="ER10862" s="22"/>
      <c r="ES10862" s="24"/>
      <c r="ET10862" s="24"/>
      <c r="EU10862" s="23"/>
      <c r="EV10862" s="26"/>
      <c r="EX10862" s="6"/>
      <c r="EY10862" s="24"/>
      <c r="EZ10862" s="109"/>
      <c r="FA10862" s="66"/>
      <c r="FB10862" s="5"/>
      <c r="FC10862" s="68"/>
      <c r="FD10862" s="67"/>
      <c r="FE10862" s="67"/>
      <c r="FF10862" s="64"/>
      <c r="FG10862" s="5"/>
      <c r="FH10862" s="69"/>
      <c r="FI10862" s="6"/>
      <c r="FJ10862" s="5"/>
      <c r="FK10862" s="25"/>
      <c r="FL10862" s="5"/>
    </row>
    <row r="10863" spans="40:168">
      <c r="AN10863" s="14"/>
      <c r="AO10863" s="14"/>
      <c r="AP10863" s="5"/>
      <c r="AQ10863" s="25"/>
      <c r="AR10863" s="25"/>
      <c r="AS10863" s="96"/>
      <c r="AT10863" s="83"/>
      <c r="AU10863" s="14"/>
      <c r="AX10863" s="83"/>
      <c r="AY10863" s="83"/>
      <c r="AZ10863" s="83"/>
      <c r="BA10863" s="83"/>
      <c r="BJ10863" s="54"/>
      <c r="BK10863" s="22"/>
      <c r="BL10863" s="24"/>
      <c r="BP10863" s="23"/>
      <c r="BQ10863" s="24"/>
      <c r="BR10863" s="22"/>
      <c r="BS10863" s="24"/>
      <c r="BT10863" s="24"/>
      <c r="BU10863" s="23"/>
      <c r="BV10863" s="26"/>
      <c r="BX10863" s="6"/>
      <c r="BY10863" s="24"/>
      <c r="BZ10863" s="109"/>
      <c r="CA10863" s="66"/>
      <c r="CB10863" s="5"/>
      <c r="CC10863" s="68"/>
      <c r="CD10863" s="67"/>
      <c r="CE10863" s="67"/>
      <c r="CF10863" s="64"/>
      <c r="CG10863" s="5"/>
      <c r="CH10863" s="69"/>
      <c r="CI10863" s="6"/>
      <c r="CJ10863" s="5"/>
      <c r="CK10863" s="25"/>
      <c r="CL10863" s="5"/>
      <c r="DN10863" s="14"/>
      <c r="DO10863" s="14"/>
      <c r="DP10863" s="5"/>
      <c r="DQ10863" s="25"/>
      <c r="DR10863" s="25"/>
      <c r="DS10863" s="96"/>
      <c r="DT10863" s="83"/>
      <c r="DU10863" s="14"/>
      <c r="DX10863" s="83"/>
      <c r="DY10863" s="83"/>
      <c r="DZ10863" s="83"/>
      <c r="EA10863" s="83"/>
      <c r="EJ10863" s="54"/>
      <c r="EK10863" s="22"/>
      <c r="EL10863" s="24"/>
      <c r="EP10863" s="23"/>
      <c r="EQ10863" s="24"/>
      <c r="ER10863" s="22"/>
      <c r="ES10863" s="24"/>
      <c r="ET10863" s="24"/>
      <c r="EU10863" s="23"/>
      <c r="EV10863" s="26"/>
      <c r="EX10863" s="6"/>
      <c r="EY10863" s="24"/>
      <c r="EZ10863" s="109"/>
      <c r="FA10863" s="66"/>
      <c r="FB10863" s="5"/>
      <c r="FC10863" s="68"/>
      <c r="FD10863" s="67"/>
      <c r="FE10863" s="67"/>
      <c r="FF10863" s="64"/>
      <c r="FG10863" s="5"/>
      <c r="FH10863" s="69"/>
      <c r="FI10863" s="6"/>
      <c r="FJ10863" s="5"/>
      <c r="FK10863" s="25"/>
      <c r="FL10863" s="5"/>
    </row>
    <row r="10864" spans="40:168">
      <c r="AN10864" s="14"/>
      <c r="AO10864" s="14"/>
      <c r="AP10864" s="5"/>
      <c r="AQ10864" s="25"/>
      <c r="AR10864" s="25"/>
      <c r="AS10864" s="96"/>
      <c r="AT10864" s="83"/>
      <c r="AU10864" s="14"/>
      <c r="AX10864" s="83"/>
      <c r="AY10864" s="83"/>
      <c r="AZ10864" s="83"/>
      <c r="BA10864" s="83"/>
      <c r="BJ10864" s="54"/>
      <c r="BK10864" s="22"/>
      <c r="BL10864" s="24"/>
      <c r="BP10864" s="23"/>
      <c r="BQ10864" s="24"/>
      <c r="BR10864" s="22"/>
      <c r="BS10864" s="24"/>
      <c r="BT10864" s="24"/>
      <c r="BU10864" s="23"/>
      <c r="BV10864" s="26"/>
      <c r="BX10864" s="6"/>
      <c r="BY10864" s="24"/>
      <c r="BZ10864" s="109"/>
      <c r="CA10864" s="66"/>
      <c r="CB10864" s="5"/>
      <c r="CC10864" s="68"/>
      <c r="CD10864" s="67"/>
      <c r="CE10864" s="67"/>
      <c r="CF10864" s="64"/>
      <c r="CG10864" s="5"/>
      <c r="CH10864" s="69"/>
      <c r="CI10864" s="6"/>
      <c r="CJ10864" s="5"/>
      <c r="CK10864" s="25"/>
      <c r="CL10864" s="5"/>
      <c r="DN10864" s="14"/>
      <c r="DO10864" s="14"/>
      <c r="DP10864" s="5"/>
      <c r="DQ10864" s="25"/>
      <c r="DR10864" s="25"/>
      <c r="DS10864" s="96"/>
      <c r="DT10864" s="83"/>
      <c r="DU10864" s="14"/>
      <c r="DX10864" s="83"/>
      <c r="DY10864" s="83"/>
      <c r="DZ10864" s="83"/>
      <c r="EA10864" s="83"/>
      <c r="EJ10864" s="54"/>
      <c r="EK10864" s="22"/>
      <c r="EL10864" s="24"/>
      <c r="EP10864" s="23"/>
      <c r="EQ10864" s="24"/>
      <c r="ER10864" s="22"/>
      <c r="ES10864" s="24"/>
      <c r="ET10864" s="24"/>
      <c r="EU10864" s="23"/>
      <c r="EV10864" s="26"/>
      <c r="EX10864" s="6"/>
      <c r="EY10864" s="24"/>
      <c r="EZ10864" s="109"/>
      <c r="FA10864" s="66"/>
      <c r="FB10864" s="5"/>
      <c r="FC10864" s="68"/>
      <c r="FD10864" s="67"/>
      <c r="FE10864" s="67"/>
      <c r="FF10864" s="64"/>
      <c r="FG10864" s="5"/>
      <c r="FH10864" s="69"/>
      <c r="FI10864" s="6"/>
      <c r="FJ10864" s="5"/>
      <c r="FK10864" s="25"/>
      <c r="FL10864" s="5"/>
    </row>
    <row r="10865" spans="40:168">
      <c r="AN10865" s="14"/>
      <c r="AO10865" s="14"/>
      <c r="AP10865" s="5"/>
      <c r="AQ10865" s="25"/>
      <c r="AR10865" s="25"/>
      <c r="AS10865" s="96"/>
      <c r="AT10865" s="83"/>
      <c r="AU10865" s="14"/>
      <c r="AX10865" s="83"/>
      <c r="AY10865" s="83"/>
      <c r="AZ10865" s="83"/>
      <c r="BA10865" s="83"/>
      <c r="BJ10865" s="54"/>
      <c r="BK10865" s="22"/>
      <c r="BL10865" s="24"/>
      <c r="BP10865" s="23"/>
      <c r="BQ10865" s="24"/>
      <c r="BR10865" s="22"/>
      <c r="BS10865" s="24"/>
      <c r="BT10865" s="24"/>
      <c r="BU10865" s="23"/>
      <c r="BV10865" s="26"/>
      <c r="BX10865" s="6"/>
      <c r="BY10865" s="24"/>
      <c r="BZ10865" s="109"/>
      <c r="CA10865" s="66"/>
      <c r="CB10865" s="5"/>
      <c r="CC10865" s="68"/>
      <c r="CD10865" s="67"/>
      <c r="CE10865" s="67"/>
      <c r="CF10865" s="64"/>
      <c r="CG10865" s="5"/>
      <c r="CH10865" s="69"/>
      <c r="CI10865" s="6"/>
      <c r="CJ10865" s="5"/>
      <c r="CK10865" s="25"/>
      <c r="CL10865" s="5"/>
      <c r="DN10865" s="14"/>
      <c r="DO10865" s="14"/>
      <c r="DP10865" s="5"/>
      <c r="DQ10865" s="25"/>
      <c r="DR10865" s="25"/>
      <c r="DS10865" s="96"/>
      <c r="DT10865" s="83"/>
      <c r="DU10865" s="14"/>
      <c r="DX10865" s="83"/>
      <c r="DY10865" s="83"/>
      <c r="DZ10865" s="83"/>
      <c r="EA10865" s="83"/>
      <c r="EJ10865" s="54"/>
      <c r="EK10865" s="22"/>
      <c r="EL10865" s="24"/>
      <c r="EP10865" s="23"/>
      <c r="EQ10865" s="24"/>
      <c r="ER10865" s="22"/>
      <c r="ES10865" s="24"/>
      <c r="ET10865" s="24"/>
      <c r="EU10865" s="23"/>
      <c r="EV10865" s="26"/>
      <c r="EX10865" s="6"/>
      <c r="EY10865" s="24"/>
      <c r="EZ10865" s="109"/>
      <c r="FA10865" s="66"/>
      <c r="FB10865" s="5"/>
      <c r="FC10865" s="68"/>
      <c r="FD10865" s="67"/>
      <c r="FE10865" s="67"/>
      <c r="FF10865" s="64"/>
      <c r="FG10865" s="5"/>
      <c r="FH10865" s="69"/>
      <c r="FI10865" s="6"/>
      <c r="FJ10865" s="5"/>
      <c r="FK10865" s="25"/>
      <c r="FL10865" s="5"/>
    </row>
    <row r="10866" spans="40:168">
      <c r="AN10866" s="14"/>
      <c r="AO10866" s="14"/>
      <c r="AP10866" s="5"/>
      <c r="AQ10866" s="25"/>
      <c r="AR10866" s="25"/>
      <c r="AS10866" s="96"/>
      <c r="AT10866" s="83"/>
      <c r="AU10866" s="14"/>
      <c r="AX10866" s="83"/>
      <c r="AY10866" s="83"/>
      <c r="AZ10866" s="83"/>
      <c r="BA10866" s="83"/>
      <c r="BJ10866" s="54"/>
      <c r="BK10866" s="22"/>
      <c r="BL10866" s="24"/>
      <c r="BP10866" s="23"/>
      <c r="BQ10866" s="24"/>
      <c r="BR10866" s="22"/>
      <c r="BS10866" s="24"/>
      <c r="BT10866" s="24"/>
      <c r="BU10866" s="23"/>
      <c r="BV10866" s="26"/>
      <c r="BX10866" s="6"/>
      <c r="BY10866" s="24"/>
      <c r="BZ10866" s="109"/>
      <c r="CA10866" s="66"/>
      <c r="CB10866" s="5"/>
      <c r="CC10866" s="68"/>
      <c r="CD10866" s="67"/>
      <c r="CE10866" s="67"/>
      <c r="CF10866" s="64"/>
      <c r="CG10866" s="5"/>
      <c r="CH10866" s="69"/>
      <c r="CI10866" s="6"/>
      <c r="CJ10866" s="5"/>
      <c r="CK10866" s="25"/>
      <c r="CL10866" s="5"/>
      <c r="DN10866" s="14"/>
      <c r="DO10866" s="14"/>
      <c r="DP10866" s="5"/>
      <c r="DQ10866" s="25"/>
      <c r="DR10866" s="25"/>
      <c r="DS10866" s="96"/>
      <c r="DT10866" s="83"/>
      <c r="DU10866" s="14"/>
      <c r="DX10866" s="83"/>
      <c r="DY10866" s="83"/>
      <c r="DZ10866" s="83"/>
      <c r="EA10866" s="83"/>
      <c r="EJ10866" s="54"/>
      <c r="EK10866" s="22"/>
      <c r="EL10866" s="24"/>
      <c r="EP10866" s="23"/>
      <c r="EQ10866" s="24"/>
      <c r="ER10866" s="22"/>
      <c r="ES10866" s="24"/>
      <c r="ET10866" s="24"/>
      <c r="EU10866" s="23"/>
      <c r="EV10866" s="26"/>
      <c r="EX10866" s="6"/>
      <c r="EY10866" s="24"/>
      <c r="EZ10866" s="109"/>
      <c r="FA10866" s="66"/>
      <c r="FB10866" s="5"/>
      <c r="FC10866" s="68"/>
      <c r="FD10866" s="67"/>
      <c r="FE10866" s="67"/>
      <c r="FF10866" s="64"/>
      <c r="FG10866" s="5"/>
      <c r="FH10866" s="69"/>
      <c r="FI10866" s="6"/>
      <c r="FJ10866" s="5"/>
      <c r="FK10866" s="25"/>
      <c r="FL10866" s="5"/>
    </row>
    <row r="10867" spans="40:168">
      <c r="AN10867" s="14"/>
      <c r="AO10867" s="14"/>
      <c r="AP10867" s="5"/>
      <c r="AQ10867" s="25"/>
      <c r="AR10867" s="25"/>
      <c r="AS10867" s="96"/>
      <c r="AT10867" s="83"/>
      <c r="AU10867" s="14"/>
      <c r="AX10867" s="83"/>
      <c r="AY10867" s="83"/>
      <c r="AZ10867" s="83"/>
      <c r="BA10867" s="83"/>
      <c r="BJ10867" s="54"/>
      <c r="BK10867" s="22"/>
      <c r="BL10867" s="24"/>
      <c r="BP10867" s="23"/>
      <c r="BQ10867" s="24"/>
      <c r="BR10867" s="22"/>
      <c r="BS10867" s="24"/>
      <c r="BT10867" s="24"/>
      <c r="BU10867" s="23"/>
      <c r="BV10867" s="26"/>
      <c r="BX10867" s="6"/>
      <c r="BY10867" s="24"/>
      <c r="BZ10867" s="109"/>
      <c r="CA10867" s="66"/>
      <c r="CB10867" s="5"/>
      <c r="CC10867" s="68"/>
      <c r="CD10867" s="67"/>
      <c r="CE10867" s="67"/>
      <c r="CF10867" s="64"/>
      <c r="CG10867" s="5"/>
      <c r="CH10867" s="69"/>
      <c r="CI10867" s="6"/>
      <c r="CJ10867" s="5"/>
      <c r="CK10867" s="25"/>
      <c r="CL10867" s="5"/>
      <c r="DN10867" s="14"/>
      <c r="DO10867" s="14"/>
      <c r="DP10867" s="5"/>
      <c r="DQ10867" s="25"/>
      <c r="DR10867" s="25"/>
      <c r="DS10867" s="96"/>
      <c r="DT10867" s="83"/>
      <c r="DU10867" s="14"/>
      <c r="DX10867" s="83"/>
      <c r="DY10867" s="83"/>
      <c r="DZ10867" s="83"/>
      <c r="EA10867" s="83"/>
      <c r="EJ10867" s="54"/>
      <c r="EK10867" s="22"/>
      <c r="EL10867" s="24"/>
      <c r="EP10867" s="23"/>
      <c r="EQ10867" s="24"/>
      <c r="ER10867" s="22"/>
      <c r="ES10867" s="24"/>
      <c r="ET10867" s="24"/>
      <c r="EU10867" s="23"/>
      <c r="EV10867" s="26"/>
      <c r="EX10867" s="6"/>
      <c r="EY10867" s="24"/>
      <c r="EZ10867" s="109"/>
      <c r="FA10867" s="66"/>
      <c r="FB10867" s="5"/>
      <c r="FC10867" s="68"/>
      <c r="FD10867" s="67"/>
      <c r="FE10867" s="67"/>
      <c r="FF10867" s="64"/>
      <c r="FG10867" s="5"/>
      <c r="FH10867" s="69"/>
      <c r="FI10867" s="6"/>
      <c r="FJ10867" s="5"/>
      <c r="FK10867" s="25"/>
      <c r="FL10867" s="5"/>
    </row>
    <row r="10868" spans="40:168">
      <c r="AN10868" s="14"/>
      <c r="AO10868" s="14"/>
      <c r="AP10868" s="5"/>
      <c r="AQ10868" s="25"/>
      <c r="AR10868" s="25"/>
      <c r="AS10868" s="96"/>
      <c r="AT10868" s="83"/>
      <c r="AU10868" s="14"/>
      <c r="AX10868" s="83"/>
      <c r="AY10868" s="83"/>
      <c r="AZ10868" s="83"/>
      <c r="BA10868" s="83"/>
      <c r="BJ10868" s="54"/>
      <c r="BK10868" s="22"/>
      <c r="BL10868" s="24"/>
      <c r="BP10868" s="23"/>
      <c r="BQ10868" s="24"/>
      <c r="BR10868" s="22"/>
      <c r="BS10868" s="24"/>
      <c r="BT10868" s="24"/>
      <c r="BU10868" s="23"/>
      <c r="BV10868" s="26"/>
      <c r="BX10868" s="6"/>
      <c r="BY10868" s="24"/>
      <c r="BZ10868" s="109"/>
      <c r="CA10868" s="66"/>
      <c r="CB10868" s="5"/>
      <c r="CC10868" s="68"/>
      <c r="CD10868" s="67"/>
      <c r="CE10868" s="67"/>
      <c r="CF10868" s="64"/>
      <c r="CG10868" s="5"/>
      <c r="CH10868" s="69"/>
      <c r="CI10868" s="6"/>
      <c r="CJ10868" s="5"/>
      <c r="CK10868" s="25"/>
      <c r="CL10868" s="5"/>
      <c r="DN10868" s="14"/>
      <c r="DO10868" s="14"/>
      <c r="DP10868" s="5"/>
      <c r="DQ10868" s="25"/>
      <c r="DR10868" s="25"/>
      <c r="DS10868" s="96"/>
      <c r="DT10868" s="83"/>
      <c r="DU10868" s="14"/>
      <c r="DX10868" s="83"/>
      <c r="DY10868" s="83"/>
      <c r="DZ10868" s="83"/>
      <c r="EA10868" s="83"/>
      <c r="EJ10868" s="54"/>
      <c r="EK10868" s="22"/>
      <c r="EL10868" s="24"/>
      <c r="EP10868" s="23"/>
      <c r="EQ10868" s="24"/>
      <c r="ER10868" s="22"/>
      <c r="ES10868" s="24"/>
      <c r="ET10868" s="24"/>
      <c r="EU10868" s="23"/>
      <c r="EV10868" s="26"/>
      <c r="EX10868" s="6"/>
      <c r="EY10868" s="24"/>
      <c r="EZ10868" s="109"/>
      <c r="FA10868" s="66"/>
      <c r="FB10868" s="5"/>
      <c r="FC10868" s="68"/>
      <c r="FD10868" s="67"/>
      <c r="FE10868" s="67"/>
      <c r="FF10868" s="64"/>
      <c r="FG10868" s="5"/>
      <c r="FH10868" s="69"/>
      <c r="FI10868" s="6"/>
      <c r="FJ10868" s="5"/>
      <c r="FK10868" s="25"/>
      <c r="FL10868" s="5"/>
    </row>
    <row r="10869" spans="40:168">
      <c r="AN10869" s="14"/>
      <c r="AO10869" s="14"/>
      <c r="AP10869" s="5"/>
      <c r="AQ10869" s="25"/>
      <c r="AR10869" s="25"/>
      <c r="AS10869" s="96"/>
      <c r="AT10869" s="83"/>
      <c r="AU10869" s="14"/>
      <c r="AX10869" s="83"/>
      <c r="AY10869" s="83"/>
      <c r="AZ10869" s="83"/>
      <c r="BA10869" s="83"/>
      <c r="BJ10869" s="54"/>
      <c r="BK10869" s="22"/>
      <c r="BL10869" s="24"/>
      <c r="BP10869" s="23"/>
      <c r="BQ10869" s="24"/>
      <c r="BR10869" s="22"/>
      <c r="BS10869" s="24"/>
      <c r="BT10869" s="24"/>
      <c r="BU10869" s="23"/>
      <c r="BV10869" s="26"/>
      <c r="BX10869" s="6"/>
      <c r="BY10869" s="24"/>
      <c r="BZ10869" s="109"/>
      <c r="CA10869" s="66"/>
      <c r="CB10869" s="5"/>
      <c r="CC10869" s="68"/>
      <c r="CD10869" s="67"/>
      <c r="CE10869" s="67"/>
      <c r="CF10869" s="64"/>
      <c r="CG10869" s="5"/>
      <c r="CH10869" s="69"/>
      <c r="CI10869" s="6"/>
      <c r="CJ10869" s="5"/>
      <c r="CK10869" s="25"/>
      <c r="CL10869" s="5"/>
      <c r="DN10869" s="14"/>
      <c r="DO10869" s="14"/>
      <c r="DP10869" s="5"/>
      <c r="DQ10869" s="25"/>
      <c r="DR10869" s="25"/>
      <c r="DS10869" s="96"/>
      <c r="DT10869" s="83"/>
      <c r="DU10869" s="14"/>
      <c r="DX10869" s="83"/>
      <c r="DY10869" s="83"/>
      <c r="DZ10869" s="83"/>
      <c r="EA10869" s="83"/>
      <c r="EJ10869" s="54"/>
      <c r="EK10869" s="22"/>
      <c r="EL10869" s="24"/>
      <c r="EP10869" s="23"/>
      <c r="EQ10869" s="24"/>
      <c r="ER10869" s="22"/>
      <c r="ES10869" s="24"/>
      <c r="ET10869" s="24"/>
      <c r="EU10869" s="23"/>
      <c r="EV10869" s="26"/>
      <c r="EX10869" s="6"/>
      <c r="EY10869" s="24"/>
      <c r="EZ10869" s="109"/>
      <c r="FA10869" s="66"/>
      <c r="FB10869" s="5"/>
      <c r="FC10869" s="68"/>
      <c r="FD10869" s="67"/>
      <c r="FE10869" s="67"/>
      <c r="FF10869" s="64"/>
      <c r="FG10869" s="5"/>
      <c r="FH10869" s="69"/>
      <c r="FI10869" s="6"/>
      <c r="FJ10869" s="5"/>
      <c r="FK10869" s="25"/>
      <c r="FL10869" s="5"/>
    </row>
    <row r="10870" spans="40:168">
      <c r="AN10870" s="14"/>
      <c r="AO10870" s="14"/>
      <c r="AP10870" s="5"/>
      <c r="AQ10870" s="25"/>
      <c r="AR10870" s="25"/>
      <c r="AS10870" s="96"/>
      <c r="AT10870" s="83"/>
      <c r="AU10870" s="14"/>
      <c r="AX10870" s="83"/>
      <c r="AY10870" s="83"/>
      <c r="AZ10870" s="83"/>
      <c r="BA10870" s="83"/>
      <c r="BJ10870" s="54"/>
      <c r="BK10870" s="22"/>
      <c r="BL10870" s="24"/>
      <c r="BP10870" s="23"/>
      <c r="BQ10870" s="24"/>
      <c r="BR10870" s="22"/>
      <c r="BS10870" s="24"/>
      <c r="BT10870" s="24"/>
      <c r="BU10870" s="23"/>
      <c r="BV10870" s="26"/>
      <c r="BX10870" s="6"/>
      <c r="BY10870" s="24"/>
      <c r="BZ10870" s="109"/>
      <c r="CA10870" s="66"/>
      <c r="CB10870" s="5"/>
      <c r="CC10870" s="68"/>
      <c r="CD10870" s="67"/>
      <c r="CE10870" s="67"/>
      <c r="CF10870" s="64"/>
      <c r="CG10870" s="5"/>
      <c r="CH10870" s="69"/>
      <c r="CI10870" s="6"/>
      <c r="CJ10870" s="5"/>
      <c r="CK10870" s="25"/>
      <c r="CL10870" s="5"/>
      <c r="DN10870" s="14"/>
      <c r="DO10870" s="14"/>
      <c r="DP10870" s="5"/>
      <c r="DQ10870" s="25"/>
      <c r="DR10870" s="25"/>
      <c r="DS10870" s="96"/>
      <c r="DT10870" s="83"/>
      <c r="DU10870" s="14"/>
      <c r="DX10870" s="83"/>
      <c r="DY10870" s="83"/>
      <c r="DZ10870" s="83"/>
      <c r="EA10870" s="83"/>
      <c r="EJ10870" s="54"/>
      <c r="EK10870" s="22"/>
      <c r="EL10870" s="24"/>
      <c r="EP10870" s="23"/>
      <c r="EQ10870" s="24"/>
      <c r="ER10870" s="22"/>
      <c r="ES10870" s="24"/>
      <c r="ET10870" s="24"/>
      <c r="EU10870" s="23"/>
      <c r="EV10870" s="26"/>
      <c r="EX10870" s="6"/>
      <c r="EY10870" s="24"/>
      <c r="EZ10870" s="109"/>
      <c r="FA10870" s="66"/>
      <c r="FB10870" s="5"/>
      <c r="FC10870" s="68"/>
      <c r="FD10870" s="67"/>
      <c r="FE10870" s="67"/>
      <c r="FF10870" s="64"/>
      <c r="FG10870" s="5"/>
      <c r="FH10870" s="69"/>
      <c r="FI10870" s="6"/>
      <c r="FJ10870" s="5"/>
      <c r="FK10870" s="25"/>
      <c r="FL10870" s="5"/>
    </row>
    <row r="10871" spans="40:168">
      <c r="AN10871" s="14"/>
      <c r="AO10871" s="14"/>
      <c r="AP10871" s="5"/>
      <c r="AQ10871" s="25"/>
      <c r="AR10871" s="25"/>
      <c r="AS10871" s="96"/>
      <c r="AT10871" s="83"/>
      <c r="AU10871" s="14"/>
      <c r="AX10871" s="83"/>
      <c r="AY10871" s="83"/>
      <c r="AZ10871" s="83"/>
      <c r="BA10871" s="83"/>
      <c r="BJ10871" s="54"/>
      <c r="BK10871" s="22"/>
      <c r="BL10871" s="24"/>
      <c r="BP10871" s="23"/>
      <c r="BQ10871" s="24"/>
      <c r="BR10871" s="22"/>
      <c r="BS10871" s="24"/>
      <c r="BT10871" s="24"/>
      <c r="BU10871" s="23"/>
      <c r="BV10871" s="26"/>
      <c r="BX10871" s="6"/>
      <c r="BY10871" s="24"/>
      <c r="BZ10871" s="109"/>
      <c r="CA10871" s="66"/>
      <c r="CB10871" s="5"/>
      <c r="CC10871" s="68"/>
      <c r="CD10871" s="67"/>
      <c r="CE10871" s="67"/>
      <c r="CF10871" s="64"/>
      <c r="CG10871" s="5"/>
      <c r="CH10871" s="69"/>
      <c r="CI10871" s="6"/>
      <c r="CJ10871" s="5"/>
      <c r="CK10871" s="25"/>
      <c r="CL10871" s="5"/>
      <c r="DN10871" s="14"/>
      <c r="DO10871" s="14"/>
      <c r="DP10871" s="5"/>
      <c r="DQ10871" s="25"/>
      <c r="DR10871" s="25"/>
      <c r="DS10871" s="96"/>
      <c r="DT10871" s="83"/>
      <c r="DU10871" s="14"/>
      <c r="DX10871" s="83"/>
      <c r="DY10871" s="83"/>
      <c r="DZ10871" s="83"/>
      <c r="EA10871" s="83"/>
      <c r="EJ10871" s="54"/>
      <c r="EK10871" s="22"/>
      <c r="EL10871" s="24"/>
      <c r="EP10871" s="23"/>
      <c r="EQ10871" s="24"/>
      <c r="ER10871" s="22"/>
      <c r="ES10871" s="24"/>
      <c r="ET10871" s="24"/>
      <c r="EU10871" s="23"/>
      <c r="EV10871" s="26"/>
      <c r="EX10871" s="6"/>
      <c r="EY10871" s="24"/>
      <c r="EZ10871" s="109"/>
      <c r="FA10871" s="66"/>
      <c r="FB10871" s="5"/>
      <c r="FC10871" s="68"/>
      <c r="FD10871" s="67"/>
      <c r="FE10871" s="67"/>
      <c r="FF10871" s="64"/>
      <c r="FG10871" s="5"/>
      <c r="FH10871" s="69"/>
      <c r="FI10871" s="6"/>
      <c r="FJ10871" s="5"/>
      <c r="FK10871" s="25"/>
      <c r="FL10871" s="5"/>
    </row>
    <row r="10872" spans="40:168">
      <c r="AN10872" s="14"/>
      <c r="AO10872" s="14"/>
      <c r="AP10872" s="5"/>
      <c r="AQ10872" s="25"/>
      <c r="AR10872" s="25"/>
      <c r="AS10872" s="96"/>
      <c r="AT10872" s="83"/>
      <c r="AU10872" s="14"/>
      <c r="AX10872" s="83"/>
      <c r="AY10872" s="83"/>
      <c r="AZ10872" s="83"/>
      <c r="BA10872" s="83"/>
      <c r="BJ10872" s="54"/>
      <c r="BK10872" s="22"/>
      <c r="BL10872" s="24"/>
      <c r="BP10872" s="23"/>
      <c r="BQ10872" s="24"/>
      <c r="BR10872" s="22"/>
      <c r="BS10872" s="24"/>
      <c r="BT10872" s="24"/>
      <c r="BU10872" s="23"/>
      <c r="BV10872" s="26"/>
      <c r="BX10872" s="6"/>
      <c r="BY10872" s="24"/>
      <c r="BZ10872" s="109"/>
      <c r="CA10872" s="66"/>
      <c r="CB10872" s="5"/>
      <c r="CC10872" s="68"/>
      <c r="CD10872" s="67"/>
      <c r="CE10872" s="67"/>
      <c r="CF10872" s="64"/>
      <c r="CG10872" s="5"/>
      <c r="CH10872" s="69"/>
      <c r="CI10872" s="6"/>
      <c r="CJ10872" s="5"/>
      <c r="CK10872" s="25"/>
      <c r="CL10872" s="5"/>
      <c r="DN10872" s="14"/>
      <c r="DO10872" s="14"/>
      <c r="DP10872" s="5"/>
      <c r="DQ10872" s="25"/>
      <c r="DR10872" s="25"/>
      <c r="DS10872" s="96"/>
      <c r="DT10872" s="83"/>
      <c r="DU10872" s="14"/>
      <c r="DX10872" s="83"/>
      <c r="DY10872" s="83"/>
      <c r="DZ10872" s="83"/>
      <c r="EA10872" s="83"/>
      <c r="EJ10872" s="54"/>
      <c r="EK10872" s="22"/>
      <c r="EL10872" s="24"/>
      <c r="EP10872" s="23"/>
      <c r="EQ10872" s="24"/>
      <c r="ER10872" s="22"/>
      <c r="ES10872" s="24"/>
      <c r="ET10872" s="24"/>
      <c r="EU10872" s="23"/>
      <c r="EV10872" s="26"/>
      <c r="EX10872" s="6"/>
      <c r="EY10872" s="24"/>
      <c r="EZ10872" s="109"/>
      <c r="FA10872" s="66"/>
      <c r="FB10872" s="5"/>
      <c r="FC10872" s="68"/>
      <c r="FD10872" s="67"/>
      <c r="FE10872" s="67"/>
      <c r="FF10872" s="64"/>
      <c r="FG10872" s="5"/>
      <c r="FH10872" s="69"/>
      <c r="FI10872" s="6"/>
      <c r="FJ10872" s="5"/>
      <c r="FK10872" s="25"/>
      <c r="FL10872" s="5"/>
    </row>
    <row r="10873" spans="40:168">
      <c r="AN10873" s="14"/>
      <c r="AO10873" s="14"/>
      <c r="AP10873" s="5"/>
      <c r="AQ10873" s="25"/>
      <c r="AR10873" s="25"/>
      <c r="AS10873" s="96"/>
      <c r="AT10873" s="83"/>
      <c r="AU10873" s="14"/>
      <c r="AX10873" s="83"/>
      <c r="AY10873" s="83"/>
      <c r="AZ10873" s="83"/>
      <c r="BA10873" s="83"/>
      <c r="BJ10873" s="54"/>
      <c r="BK10873" s="22"/>
      <c r="BL10873" s="24"/>
      <c r="BP10873" s="23"/>
      <c r="BQ10873" s="24"/>
      <c r="BR10873" s="22"/>
      <c r="BS10873" s="24"/>
      <c r="BT10873" s="24"/>
      <c r="BU10873" s="23"/>
      <c r="BV10873" s="26"/>
      <c r="BX10873" s="6"/>
      <c r="BY10873" s="24"/>
      <c r="BZ10873" s="109"/>
      <c r="CA10873" s="66"/>
      <c r="CB10873" s="5"/>
      <c r="CC10873" s="68"/>
      <c r="CD10873" s="67"/>
      <c r="CE10873" s="67"/>
      <c r="CF10873" s="64"/>
      <c r="CG10873" s="5"/>
      <c r="CH10873" s="69"/>
      <c r="CI10873" s="6"/>
      <c r="CJ10873" s="5"/>
      <c r="CK10873" s="25"/>
      <c r="CL10873" s="5"/>
      <c r="DN10873" s="14"/>
      <c r="DO10873" s="14"/>
      <c r="DP10873" s="5"/>
      <c r="DQ10873" s="25"/>
      <c r="DR10873" s="25"/>
      <c r="DS10873" s="96"/>
      <c r="DT10873" s="83"/>
      <c r="DU10873" s="14"/>
      <c r="DX10873" s="83"/>
      <c r="DY10873" s="83"/>
      <c r="DZ10873" s="83"/>
      <c r="EA10873" s="83"/>
      <c r="EJ10873" s="54"/>
      <c r="EK10873" s="22"/>
      <c r="EL10873" s="24"/>
      <c r="EP10873" s="23"/>
      <c r="EQ10873" s="24"/>
      <c r="ER10873" s="22"/>
      <c r="ES10873" s="24"/>
      <c r="ET10873" s="24"/>
      <c r="EU10873" s="23"/>
      <c r="EV10873" s="26"/>
      <c r="EX10873" s="6"/>
      <c r="EY10873" s="24"/>
      <c r="EZ10873" s="109"/>
      <c r="FA10873" s="66"/>
      <c r="FB10873" s="5"/>
      <c r="FC10873" s="68"/>
      <c r="FD10873" s="67"/>
      <c r="FE10873" s="67"/>
      <c r="FF10873" s="64"/>
      <c r="FG10873" s="5"/>
      <c r="FH10873" s="69"/>
      <c r="FI10873" s="6"/>
      <c r="FJ10873" s="5"/>
      <c r="FK10873" s="25"/>
      <c r="FL10873" s="5"/>
    </row>
    <row r="10874" spans="40:168">
      <c r="AN10874" s="14"/>
      <c r="AO10874" s="14"/>
      <c r="AP10874" s="5"/>
      <c r="AQ10874" s="25"/>
      <c r="AR10874" s="25"/>
      <c r="AS10874" s="96"/>
      <c r="AT10874" s="83"/>
      <c r="AU10874" s="14"/>
      <c r="AX10874" s="83"/>
      <c r="AY10874" s="83"/>
      <c r="AZ10874" s="83"/>
      <c r="BA10874" s="83"/>
      <c r="BJ10874" s="54"/>
      <c r="BK10874" s="22"/>
      <c r="BL10874" s="24"/>
      <c r="BP10874" s="23"/>
      <c r="BQ10874" s="24"/>
      <c r="BR10874" s="22"/>
      <c r="BS10874" s="24"/>
      <c r="BT10874" s="24"/>
      <c r="BU10874" s="23"/>
      <c r="BV10874" s="26"/>
      <c r="BX10874" s="6"/>
      <c r="BY10874" s="24"/>
      <c r="BZ10874" s="109"/>
      <c r="CA10874" s="66"/>
      <c r="CB10874" s="5"/>
      <c r="CC10874" s="68"/>
      <c r="CD10874" s="67"/>
      <c r="CE10874" s="67"/>
      <c r="CF10874" s="64"/>
      <c r="CG10874" s="5"/>
      <c r="CH10874" s="69"/>
      <c r="CI10874" s="6"/>
      <c r="CJ10874" s="5"/>
      <c r="CK10874" s="25"/>
      <c r="CL10874" s="5"/>
      <c r="DN10874" s="14"/>
      <c r="DO10874" s="14"/>
      <c r="DP10874" s="5"/>
      <c r="DQ10874" s="25"/>
      <c r="DR10874" s="25"/>
      <c r="DS10874" s="96"/>
      <c r="DT10874" s="83"/>
      <c r="DU10874" s="14"/>
      <c r="DX10874" s="83"/>
      <c r="DY10874" s="83"/>
      <c r="DZ10874" s="83"/>
      <c r="EA10874" s="83"/>
      <c r="EJ10874" s="54"/>
      <c r="EK10874" s="22"/>
      <c r="EL10874" s="24"/>
      <c r="EP10874" s="23"/>
      <c r="EQ10874" s="24"/>
      <c r="ER10874" s="22"/>
      <c r="ES10874" s="24"/>
      <c r="ET10874" s="24"/>
      <c r="EU10874" s="23"/>
      <c r="EV10874" s="26"/>
      <c r="EX10874" s="6"/>
      <c r="EY10874" s="24"/>
      <c r="EZ10874" s="109"/>
      <c r="FA10874" s="66"/>
      <c r="FB10874" s="5"/>
      <c r="FC10874" s="68"/>
      <c r="FD10874" s="67"/>
      <c r="FE10874" s="67"/>
      <c r="FF10874" s="64"/>
      <c r="FG10874" s="5"/>
      <c r="FH10874" s="69"/>
      <c r="FI10874" s="6"/>
      <c r="FJ10874" s="5"/>
      <c r="FK10874" s="25"/>
      <c r="FL10874" s="5"/>
    </row>
    <row r="10875" spans="40:168">
      <c r="AN10875" s="14"/>
      <c r="AO10875" s="14"/>
      <c r="AP10875" s="5"/>
      <c r="AQ10875" s="25"/>
      <c r="AR10875" s="25"/>
      <c r="AS10875" s="96"/>
      <c r="AT10875" s="83"/>
      <c r="AU10875" s="14"/>
      <c r="AX10875" s="83"/>
      <c r="AY10875" s="83"/>
      <c r="AZ10875" s="83"/>
      <c r="BA10875" s="83"/>
      <c r="BJ10875" s="54"/>
      <c r="BK10875" s="22"/>
      <c r="BL10875" s="24"/>
      <c r="BP10875" s="23"/>
      <c r="BQ10875" s="24"/>
      <c r="BR10875" s="22"/>
      <c r="BS10875" s="24"/>
      <c r="BT10875" s="24"/>
      <c r="BU10875" s="23"/>
      <c r="BV10875" s="26"/>
      <c r="BX10875" s="6"/>
      <c r="BY10875" s="24"/>
      <c r="BZ10875" s="109"/>
      <c r="CA10875" s="66"/>
      <c r="CB10875" s="5"/>
      <c r="CC10875" s="68"/>
      <c r="CD10875" s="67"/>
      <c r="CE10875" s="67"/>
      <c r="CF10875" s="64"/>
      <c r="CG10875" s="5"/>
      <c r="CH10875" s="69"/>
      <c r="CI10875" s="6"/>
      <c r="CJ10875" s="5"/>
      <c r="CK10875" s="25"/>
      <c r="CL10875" s="5"/>
      <c r="DN10875" s="14"/>
      <c r="DO10875" s="14"/>
      <c r="DP10875" s="5"/>
      <c r="DQ10875" s="25"/>
      <c r="DR10875" s="25"/>
      <c r="DS10875" s="96"/>
      <c r="DT10875" s="83"/>
      <c r="DU10875" s="14"/>
      <c r="DX10875" s="83"/>
      <c r="DY10875" s="83"/>
      <c r="DZ10875" s="83"/>
      <c r="EA10875" s="83"/>
      <c r="EJ10875" s="54"/>
      <c r="EK10875" s="22"/>
      <c r="EL10875" s="24"/>
      <c r="EP10875" s="23"/>
      <c r="EQ10875" s="24"/>
      <c r="ER10875" s="22"/>
      <c r="ES10875" s="24"/>
      <c r="ET10875" s="24"/>
      <c r="EU10875" s="23"/>
      <c r="EV10875" s="26"/>
      <c r="EX10875" s="6"/>
      <c r="EY10875" s="24"/>
      <c r="EZ10875" s="109"/>
      <c r="FA10875" s="66"/>
      <c r="FB10875" s="5"/>
      <c r="FC10875" s="68"/>
      <c r="FD10875" s="67"/>
      <c r="FE10875" s="67"/>
      <c r="FF10875" s="64"/>
      <c r="FG10875" s="5"/>
      <c r="FH10875" s="69"/>
      <c r="FI10875" s="6"/>
      <c r="FJ10875" s="5"/>
      <c r="FK10875" s="25"/>
      <c r="FL10875" s="5"/>
    </row>
    <row r="10876" spans="40:168">
      <c r="AN10876" s="14"/>
      <c r="AO10876" s="14"/>
      <c r="AP10876" s="5"/>
      <c r="AQ10876" s="25"/>
      <c r="AR10876" s="25"/>
      <c r="AS10876" s="96"/>
      <c r="AT10876" s="83"/>
      <c r="AU10876" s="14"/>
      <c r="AX10876" s="83"/>
      <c r="AY10876" s="83"/>
      <c r="AZ10876" s="83"/>
      <c r="BA10876" s="83"/>
      <c r="BJ10876" s="54"/>
      <c r="BK10876" s="22"/>
      <c r="BL10876" s="24"/>
      <c r="BP10876" s="23"/>
      <c r="BQ10876" s="24"/>
      <c r="BR10876" s="22"/>
      <c r="BS10876" s="24"/>
      <c r="BT10876" s="24"/>
      <c r="BU10876" s="23"/>
      <c r="BV10876" s="26"/>
      <c r="BX10876" s="6"/>
      <c r="BY10876" s="24"/>
      <c r="BZ10876" s="109"/>
      <c r="CA10876" s="66"/>
      <c r="CB10876" s="5"/>
      <c r="CC10876" s="68"/>
      <c r="CD10876" s="67"/>
      <c r="CE10876" s="67"/>
      <c r="CF10876" s="64"/>
      <c r="CG10876" s="5"/>
      <c r="CH10876" s="69"/>
      <c r="CI10876" s="6"/>
      <c r="CJ10876" s="5"/>
      <c r="CK10876" s="25"/>
      <c r="CL10876" s="5"/>
      <c r="DN10876" s="14"/>
      <c r="DO10876" s="14"/>
      <c r="DP10876" s="5"/>
      <c r="DQ10876" s="25"/>
      <c r="DR10876" s="25"/>
      <c r="DS10876" s="96"/>
      <c r="DT10876" s="83"/>
      <c r="DU10876" s="14"/>
      <c r="DX10876" s="83"/>
      <c r="DY10876" s="83"/>
      <c r="DZ10876" s="83"/>
      <c r="EA10876" s="83"/>
      <c r="EJ10876" s="54"/>
      <c r="EK10876" s="22"/>
      <c r="EL10876" s="24"/>
      <c r="EP10876" s="23"/>
      <c r="EQ10876" s="24"/>
      <c r="ER10876" s="22"/>
      <c r="ES10876" s="24"/>
      <c r="ET10876" s="24"/>
      <c r="EU10876" s="23"/>
      <c r="EV10876" s="26"/>
      <c r="EX10876" s="6"/>
      <c r="EY10876" s="24"/>
      <c r="EZ10876" s="109"/>
      <c r="FA10876" s="66"/>
      <c r="FB10876" s="5"/>
      <c r="FC10876" s="68"/>
      <c r="FD10876" s="67"/>
      <c r="FE10876" s="67"/>
      <c r="FF10876" s="64"/>
      <c r="FG10876" s="5"/>
      <c r="FH10876" s="69"/>
      <c r="FI10876" s="6"/>
      <c r="FJ10876" s="5"/>
      <c r="FK10876" s="25"/>
      <c r="FL10876" s="5"/>
    </row>
    <row r="10877" spans="40:168">
      <c r="AN10877" s="14"/>
      <c r="AO10877" s="14"/>
      <c r="AP10877" s="5"/>
      <c r="AQ10877" s="25"/>
      <c r="AR10877" s="25"/>
      <c r="AS10877" s="96"/>
      <c r="AT10877" s="83"/>
      <c r="AU10877" s="14"/>
      <c r="AX10877" s="83"/>
      <c r="AY10877" s="83"/>
      <c r="AZ10877" s="83"/>
      <c r="BA10877" s="83"/>
      <c r="BJ10877" s="54"/>
      <c r="BK10877" s="22"/>
      <c r="BL10877" s="24"/>
      <c r="BP10877" s="23"/>
      <c r="BQ10877" s="24"/>
      <c r="BR10877" s="22"/>
      <c r="BS10877" s="24"/>
      <c r="BT10877" s="24"/>
      <c r="BU10877" s="23"/>
      <c r="BV10877" s="26"/>
      <c r="BX10877" s="6"/>
      <c r="BY10877" s="24"/>
      <c r="BZ10877" s="109"/>
      <c r="CA10877" s="66"/>
      <c r="CB10877" s="5"/>
      <c r="CC10877" s="68"/>
      <c r="CD10877" s="67"/>
      <c r="CE10877" s="67"/>
      <c r="CF10877" s="64"/>
      <c r="CG10877" s="5"/>
      <c r="CH10877" s="69"/>
      <c r="CI10877" s="6"/>
      <c r="CJ10877" s="5"/>
      <c r="CK10877" s="25"/>
      <c r="CL10877" s="5"/>
      <c r="DN10877" s="14"/>
      <c r="DO10877" s="14"/>
      <c r="DP10877" s="5"/>
      <c r="DQ10877" s="25"/>
      <c r="DR10877" s="25"/>
      <c r="DS10877" s="96"/>
      <c r="DT10877" s="83"/>
      <c r="DU10877" s="14"/>
      <c r="DX10877" s="83"/>
      <c r="DY10877" s="83"/>
      <c r="DZ10877" s="83"/>
      <c r="EA10877" s="83"/>
      <c r="EJ10877" s="54"/>
      <c r="EK10877" s="22"/>
      <c r="EL10877" s="24"/>
      <c r="EP10877" s="23"/>
      <c r="EQ10877" s="24"/>
      <c r="ER10877" s="22"/>
      <c r="ES10877" s="24"/>
      <c r="ET10877" s="24"/>
      <c r="EU10877" s="23"/>
      <c r="EV10877" s="26"/>
      <c r="EX10877" s="6"/>
      <c r="EY10877" s="24"/>
      <c r="EZ10877" s="109"/>
      <c r="FA10877" s="66"/>
      <c r="FB10877" s="5"/>
      <c r="FC10877" s="68"/>
      <c r="FD10877" s="67"/>
      <c r="FE10877" s="67"/>
      <c r="FF10877" s="64"/>
      <c r="FG10877" s="5"/>
      <c r="FH10877" s="69"/>
      <c r="FI10877" s="6"/>
      <c r="FJ10877" s="5"/>
      <c r="FK10877" s="25"/>
      <c r="FL10877" s="5"/>
    </row>
    <row r="10878" spans="40:168">
      <c r="AN10878" s="14"/>
      <c r="AO10878" s="14"/>
      <c r="AP10878" s="5"/>
      <c r="AQ10878" s="25"/>
      <c r="AR10878" s="25"/>
      <c r="AS10878" s="96"/>
      <c r="AT10878" s="83"/>
      <c r="AU10878" s="14"/>
      <c r="AX10878" s="83"/>
      <c r="AY10878" s="83"/>
      <c r="AZ10878" s="83"/>
      <c r="BA10878" s="83"/>
      <c r="BJ10878" s="54"/>
      <c r="BK10878" s="22"/>
      <c r="BL10878" s="24"/>
      <c r="BP10878" s="23"/>
      <c r="BQ10878" s="24"/>
      <c r="BR10878" s="22"/>
      <c r="BS10878" s="24"/>
      <c r="BT10878" s="24"/>
      <c r="BU10878" s="23"/>
      <c r="BV10878" s="26"/>
      <c r="BX10878" s="6"/>
      <c r="BY10878" s="24"/>
      <c r="BZ10878" s="109"/>
      <c r="CA10878" s="66"/>
      <c r="CB10878" s="5"/>
      <c r="CC10878" s="68"/>
      <c r="CD10878" s="67"/>
      <c r="CE10878" s="67"/>
      <c r="CF10878" s="64"/>
      <c r="CG10878" s="5"/>
      <c r="CH10878" s="69"/>
      <c r="CI10878" s="6"/>
      <c r="CJ10878" s="5"/>
      <c r="CK10878" s="25"/>
      <c r="CL10878" s="5"/>
      <c r="DN10878" s="14"/>
      <c r="DO10878" s="14"/>
      <c r="DP10878" s="5"/>
      <c r="DQ10878" s="25"/>
      <c r="DR10878" s="25"/>
      <c r="DS10878" s="96"/>
      <c r="DT10878" s="83"/>
      <c r="DU10878" s="14"/>
      <c r="DX10878" s="83"/>
      <c r="DY10878" s="83"/>
      <c r="DZ10878" s="83"/>
      <c r="EA10878" s="83"/>
      <c r="EJ10878" s="54"/>
      <c r="EK10878" s="22"/>
      <c r="EL10878" s="24"/>
      <c r="EP10878" s="23"/>
      <c r="EQ10878" s="24"/>
      <c r="ER10878" s="22"/>
      <c r="ES10878" s="24"/>
      <c r="ET10878" s="24"/>
      <c r="EU10878" s="23"/>
      <c r="EV10878" s="26"/>
      <c r="EX10878" s="6"/>
      <c r="EY10878" s="24"/>
      <c r="EZ10878" s="109"/>
      <c r="FA10878" s="66"/>
      <c r="FB10878" s="5"/>
      <c r="FC10878" s="68"/>
      <c r="FD10878" s="67"/>
      <c r="FE10878" s="67"/>
      <c r="FF10878" s="64"/>
      <c r="FG10878" s="5"/>
      <c r="FH10878" s="69"/>
      <c r="FI10878" s="6"/>
      <c r="FJ10878" s="5"/>
      <c r="FK10878" s="25"/>
      <c r="FL10878" s="5"/>
    </row>
    <row r="10879" spans="40:168">
      <c r="AN10879" s="14"/>
      <c r="AO10879" s="14"/>
      <c r="AP10879" s="5"/>
      <c r="AQ10879" s="25"/>
      <c r="AR10879" s="25"/>
      <c r="AS10879" s="96"/>
      <c r="AT10879" s="83"/>
      <c r="AU10879" s="14"/>
      <c r="AX10879" s="83"/>
      <c r="AY10879" s="83"/>
      <c r="AZ10879" s="83"/>
      <c r="BA10879" s="83"/>
      <c r="BJ10879" s="54"/>
      <c r="BK10879" s="22"/>
      <c r="BL10879" s="24"/>
      <c r="BP10879" s="23"/>
      <c r="BQ10879" s="24"/>
      <c r="BR10879" s="22"/>
      <c r="BS10879" s="24"/>
      <c r="BT10879" s="24"/>
      <c r="BU10879" s="23"/>
      <c r="BV10879" s="26"/>
      <c r="BX10879" s="6"/>
      <c r="BY10879" s="24"/>
      <c r="BZ10879" s="109"/>
      <c r="CA10879" s="66"/>
      <c r="CB10879" s="5"/>
      <c r="CC10879" s="68"/>
      <c r="CD10879" s="67"/>
      <c r="CE10879" s="67"/>
      <c r="CF10879" s="64"/>
      <c r="CG10879" s="5"/>
      <c r="CH10879" s="69"/>
      <c r="CI10879" s="6"/>
      <c r="CJ10879" s="5"/>
      <c r="CK10879" s="25"/>
      <c r="CL10879" s="5"/>
      <c r="DN10879" s="14"/>
      <c r="DO10879" s="14"/>
      <c r="DP10879" s="5"/>
      <c r="DQ10879" s="25"/>
      <c r="DR10879" s="25"/>
      <c r="DS10879" s="96"/>
      <c r="DT10879" s="83"/>
      <c r="DU10879" s="14"/>
      <c r="DX10879" s="83"/>
      <c r="DY10879" s="83"/>
      <c r="DZ10879" s="83"/>
      <c r="EA10879" s="83"/>
      <c r="EJ10879" s="54"/>
      <c r="EK10879" s="22"/>
      <c r="EL10879" s="24"/>
      <c r="EP10879" s="23"/>
      <c r="EQ10879" s="24"/>
      <c r="ER10879" s="22"/>
      <c r="ES10879" s="24"/>
      <c r="ET10879" s="24"/>
      <c r="EU10879" s="23"/>
      <c r="EV10879" s="26"/>
      <c r="EX10879" s="6"/>
      <c r="EY10879" s="24"/>
      <c r="EZ10879" s="109"/>
      <c r="FA10879" s="66"/>
      <c r="FB10879" s="5"/>
      <c r="FC10879" s="68"/>
      <c r="FD10879" s="67"/>
      <c r="FE10879" s="67"/>
      <c r="FF10879" s="64"/>
      <c r="FG10879" s="5"/>
      <c r="FH10879" s="69"/>
      <c r="FI10879" s="6"/>
      <c r="FJ10879" s="5"/>
      <c r="FK10879" s="25"/>
      <c r="FL10879" s="5"/>
    </row>
    <row r="10880" spans="40:168">
      <c r="AN10880" s="14"/>
      <c r="AO10880" s="14"/>
      <c r="AP10880" s="5"/>
      <c r="AQ10880" s="25"/>
      <c r="AR10880" s="25"/>
      <c r="AS10880" s="96"/>
      <c r="AT10880" s="83"/>
      <c r="AU10880" s="14"/>
      <c r="AX10880" s="83"/>
      <c r="AY10880" s="83"/>
      <c r="AZ10880" s="83"/>
      <c r="BA10880" s="83"/>
      <c r="BJ10880" s="54"/>
      <c r="BK10880" s="22"/>
      <c r="BL10880" s="24"/>
      <c r="BP10880" s="23"/>
      <c r="BQ10880" s="24"/>
      <c r="BR10880" s="22"/>
      <c r="BS10880" s="24"/>
      <c r="BT10880" s="24"/>
      <c r="BU10880" s="23"/>
      <c r="BV10880" s="26"/>
      <c r="BX10880" s="6"/>
      <c r="BY10880" s="24"/>
      <c r="BZ10880" s="109"/>
      <c r="CA10880" s="66"/>
      <c r="CB10880" s="5"/>
      <c r="CC10880" s="68"/>
      <c r="CD10880" s="67"/>
      <c r="CE10880" s="67"/>
      <c r="CF10880" s="64"/>
      <c r="CG10880" s="5"/>
      <c r="CH10880" s="69"/>
      <c r="CI10880" s="6"/>
      <c r="CJ10880" s="5"/>
      <c r="CK10880" s="25"/>
      <c r="CL10880" s="5"/>
      <c r="DN10880" s="14"/>
      <c r="DO10880" s="14"/>
      <c r="DP10880" s="5"/>
      <c r="DQ10880" s="25"/>
      <c r="DR10880" s="25"/>
      <c r="DS10880" s="96"/>
      <c r="DT10880" s="83"/>
      <c r="DU10880" s="14"/>
      <c r="DX10880" s="83"/>
      <c r="DY10880" s="83"/>
      <c r="DZ10880" s="83"/>
      <c r="EA10880" s="83"/>
      <c r="EJ10880" s="54"/>
      <c r="EK10880" s="22"/>
      <c r="EL10880" s="24"/>
      <c r="EP10880" s="23"/>
      <c r="EQ10880" s="24"/>
      <c r="ER10880" s="22"/>
      <c r="ES10880" s="24"/>
      <c r="ET10880" s="24"/>
      <c r="EU10880" s="23"/>
      <c r="EV10880" s="26"/>
      <c r="EX10880" s="6"/>
      <c r="EY10880" s="24"/>
      <c r="EZ10880" s="109"/>
      <c r="FA10880" s="66"/>
      <c r="FB10880" s="5"/>
      <c r="FC10880" s="68"/>
      <c r="FD10880" s="67"/>
      <c r="FE10880" s="67"/>
      <c r="FF10880" s="64"/>
      <c r="FG10880" s="5"/>
      <c r="FH10880" s="69"/>
      <c r="FI10880" s="6"/>
      <c r="FJ10880" s="5"/>
      <c r="FK10880" s="25"/>
      <c r="FL10880" s="5"/>
    </row>
    <row r="10881" spans="40:168">
      <c r="AN10881" s="14"/>
      <c r="AO10881" s="14"/>
      <c r="AP10881" s="5"/>
      <c r="AQ10881" s="25"/>
      <c r="AR10881" s="25"/>
      <c r="AS10881" s="96"/>
      <c r="AT10881" s="83"/>
      <c r="AU10881" s="14"/>
      <c r="AX10881" s="83"/>
      <c r="AY10881" s="83"/>
      <c r="AZ10881" s="83"/>
      <c r="BA10881" s="83"/>
      <c r="BJ10881" s="54"/>
      <c r="BK10881" s="22"/>
      <c r="BL10881" s="24"/>
      <c r="BP10881" s="23"/>
      <c r="BQ10881" s="24"/>
      <c r="BR10881" s="22"/>
      <c r="BS10881" s="24"/>
      <c r="BT10881" s="24"/>
      <c r="BU10881" s="23"/>
      <c r="BV10881" s="26"/>
      <c r="BX10881" s="6"/>
      <c r="BY10881" s="24"/>
      <c r="BZ10881" s="109"/>
      <c r="CA10881" s="66"/>
      <c r="CB10881" s="5"/>
      <c r="CC10881" s="68"/>
      <c r="CD10881" s="67"/>
      <c r="CE10881" s="67"/>
      <c r="CF10881" s="64"/>
      <c r="CG10881" s="5"/>
      <c r="CH10881" s="69"/>
      <c r="CI10881" s="6"/>
      <c r="CJ10881" s="5"/>
      <c r="CK10881" s="25"/>
      <c r="CL10881" s="5"/>
      <c r="DN10881" s="14"/>
      <c r="DO10881" s="14"/>
      <c r="DP10881" s="5"/>
      <c r="DQ10881" s="25"/>
      <c r="DR10881" s="25"/>
      <c r="DS10881" s="96"/>
      <c r="DT10881" s="83"/>
      <c r="DU10881" s="14"/>
      <c r="DX10881" s="83"/>
      <c r="DY10881" s="83"/>
      <c r="DZ10881" s="83"/>
      <c r="EA10881" s="83"/>
      <c r="EJ10881" s="54"/>
      <c r="EK10881" s="22"/>
      <c r="EL10881" s="24"/>
      <c r="EP10881" s="23"/>
      <c r="EQ10881" s="24"/>
      <c r="ER10881" s="22"/>
      <c r="ES10881" s="24"/>
      <c r="ET10881" s="24"/>
      <c r="EU10881" s="23"/>
      <c r="EV10881" s="26"/>
      <c r="EX10881" s="6"/>
      <c r="EY10881" s="24"/>
      <c r="EZ10881" s="109"/>
      <c r="FA10881" s="66"/>
      <c r="FB10881" s="5"/>
      <c r="FC10881" s="68"/>
      <c r="FD10881" s="67"/>
      <c r="FE10881" s="67"/>
      <c r="FF10881" s="64"/>
      <c r="FG10881" s="5"/>
      <c r="FH10881" s="69"/>
      <c r="FI10881" s="6"/>
      <c r="FJ10881" s="5"/>
      <c r="FK10881" s="25"/>
      <c r="FL10881" s="5"/>
    </row>
    <row r="10882" spans="40:168">
      <c r="AN10882" s="14"/>
      <c r="AO10882" s="14"/>
      <c r="AP10882" s="5"/>
      <c r="AQ10882" s="25"/>
      <c r="AR10882" s="25"/>
      <c r="AS10882" s="96"/>
      <c r="AT10882" s="83"/>
      <c r="AU10882" s="14"/>
      <c r="AX10882" s="83"/>
      <c r="AY10882" s="83"/>
      <c r="AZ10882" s="83"/>
      <c r="BA10882" s="83"/>
      <c r="BJ10882" s="54"/>
      <c r="BK10882" s="22"/>
      <c r="BL10882" s="24"/>
      <c r="BP10882" s="23"/>
      <c r="BQ10882" s="24"/>
      <c r="BR10882" s="22"/>
      <c r="BS10882" s="24"/>
      <c r="BT10882" s="24"/>
      <c r="BU10882" s="23"/>
      <c r="BV10882" s="26"/>
      <c r="BX10882" s="6"/>
      <c r="BY10882" s="24"/>
      <c r="BZ10882" s="109"/>
      <c r="CA10882" s="66"/>
      <c r="CB10882" s="5"/>
      <c r="CC10882" s="68"/>
      <c r="CD10882" s="67"/>
      <c r="CE10882" s="67"/>
      <c r="CF10882" s="64"/>
      <c r="CG10882" s="5"/>
      <c r="CH10882" s="69"/>
      <c r="CI10882" s="6"/>
      <c r="CJ10882" s="5"/>
      <c r="CK10882" s="25"/>
      <c r="CL10882" s="5"/>
      <c r="DN10882" s="14"/>
      <c r="DO10882" s="14"/>
      <c r="DP10882" s="5"/>
      <c r="DQ10882" s="25"/>
      <c r="DR10882" s="25"/>
      <c r="DS10882" s="96"/>
      <c r="DT10882" s="83"/>
      <c r="DU10882" s="14"/>
      <c r="DX10882" s="83"/>
      <c r="DY10882" s="83"/>
      <c r="DZ10882" s="83"/>
      <c r="EA10882" s="83"/>
      <c r="EJ10882" s="54"/>
      <c r="EK10882" s="22"/>
      <c r="EL10882" s="24"/>
      <c r="EP10882" s="23"/>
      <c r="EQ10882" s="24"/>
      <c r="ER10882" s="22"/>
      <c r="ES10882" s="24"/>
      <c r="ET10882" s="24"/>
      <c r="EU10882" s="23"/>
      <c r="EV10882" s="26"/>
      <c r="EX10882" s="6"/>
      <c r="EY10882" s="24"/>
      <c r="EZ10882" s="109"/>
      <c r="FA10882" s="66"/>
      <c r="FB10882" s="5"/>
      <c r="FC10882" s="68"/>
      <c r="FD10882" s="67"/>
      <c r="FE10882" s="67"/>
      <c r="FF10882" s="64"/>
      <c r="FG10882" s="5"/>
      <c r="FH10882" s="69"/>
      <c r="FI10882" s="6"/>
      <c r="FJ10882" s="5"/>
      <c r="FK10882" s="25"/>
      <c r="FL10882" s="5"/>
    </row>
    <row r="10883" spans="40:168">
      <c r="AN10883" s="14"/>
      <c r="AO10883" s="14"/>
      <c r="AP10883" s="5"/>
      <c r="AQ10883" s="25"/>
      <c r="AR10883" s="25"/>
      <c r="AS10883" s="96"/>
      <c r="AT10883" s="83"/>
      <c r="AU10883" s="14"/>
      <c r="AX10883" s="83"/>
      <c r="AY10883" s="83"/>
      <c r="AZ10883" s="83"/>
      <c r="BA10883" s="83"/>
      <c r="BJ10883" s="54"/>
      <c r="BK10883" s="22"/>
      <c r="BL10883" s="24"/>
      <c r="BP10883" s="23"/>
      <c r="BQ10883" s="24"/>
      <c r="BR10883" s="22"/>
      <c r="BS10883" s="24"/>
      <c r="BT10883" s="24"/>
      <c r="BU10883" s="23"/>
      <c r="BV10883" s="26"/>
      <c r="BX10883" s="6"/>
      <c r="BY10883" s="24"/>
      <c r="BZ10883" s="109"/>
      <c r="CA10883" s="66"/>
      <c r="CB10883" s="5"/>
      <c r="CC10883" s="68"/>
      <c r="CD10883" s="67"/>
      <c r="CE10883" s="67"/>
      <c r="CF10883" s="64"/>
      <c r="CG10883" s="5"/>
      <c r="CH10883" s="69"/>
      <c r="CI10883" s="6"/>
      <c r="CJ10883" s="5"/>
      <c r="CK10883" s="25"/>
      <c r="CL10883" s="5"/>
      <c r="DN10883" s="14"/>
      <c r="DO10883" s="14"/>
      <c r="DP10883" s="5"/>
      <c r="DQ10883" s="25"/>
      <c r="DR10883" s="25"/>
      <c r="DS10883" s="96"/>
      <c r="DT10883" s="83"/>
      <c r="DU10883" s="14"/>
      <c r="DX10883" s="83"/>
      <c r="DY10883" s="83"/>
      <c r="DZ10883" s="83"/>
      <c r="EA10883" s="83"/>
      <c r="EJ10883" s="54"/>
      <c r="EK10883" s="22"/>
      <c r="EL10883" s="24"/>
      <c r="EP10883" s="23"/>
      <c r="EQ10883" s="24"/>
      <c r="ER10883" s="22"/>
      <c r="ES10883" s="24"/>
      <c r="ET10883" s="24"/>
      <c r="EU10883" s="23"/>
      <c r="EV10883" s="26"/>
      <c r="EX10883" s="6"/>
      <c r="EY10883" s="24"/>
      <c r="EZ10883" s="109"/>
      <c r="FA10883" s="66"/>
      <c r="FB10883" s="5"/>
      <c r="FC10883" s="68"/>
      <c r="FD10883" s="67"/>
      <c r="FE10883" s="67"/>
      <c r="FF10883" s="64"/>
      <c r="FG10883" s="5"/>
      <c r="FH10883" s="69"/>
      <c r="FI10883" s="6"/>
      <c r="FJ10883" s="5"/>
      <c r="FK10883" s="25"/>
      <c r="FL10883" s="5"/>
    </row>
    <row r="10884" spans="40:168">
      <c r="AN10884" s="14"/>
      <c r="AO10884" s="14"/>
      <c r="AP10884" s="5"/>
      <c r="AQ10884" s="25"/>
      <c r="AR10884" s="25"/>
      <c r="AS10884" s="96"/>
      <c r="AT10884" s="83"/>
      <c r="AU10884" s="14"/>
      <c r="AX10884" s="83"/>
      <c r="AY10884" s="83"/>
      <c r="AZ10884" s="83"/>
      <c r="BA10884" s="83"/>
      <c r="BJ10884" s="54"/>
      <c r="BK10884" s="22"/>
      <c r="BL10884" s="24"/>
      <c r="BP10884" s="23"/>
      <c r="BQ10884" s="24"/>
      <c r="BR10884" s="22"/>
      <c r="BS10884" s="24"/>
      <c r="BT10884" s="24"/>
      <c r="BU10884" s="23"/>
      <c r="BV10884" s="26"/>
      <c r="BX10884" s="6"/>
      <c r="BY10884" s="24"/>
      <c r="BZ10884" s="109"/>
      <c r="CA10884" s="66"/>
      <c r="CB10884" s="5"/>
      <c r="CC10884" s="68"/>
      <c r="CD10884" s="67"/>
      <c r="CE10884" s="67"/>
      <c r="CF10884" s="64"/>
      <c r="CG10884" s="5"/>
      <c r="CH10884" s="69"/>
      <c r="CI10884" s="6"/>
      <c r="CJ10884" s="5"/>
      <c r="CK10884" s="25"/>
      <c r="CL10884" s="5"/>
      <c r="DN10884" s="14"/>
      <c r="DO10884" s="14"/>
      <c r="DP10884" s="5"/>
      <c r="DQ10884" s="25"/>
      <c r="DR10884" s="25"/>
      <c r="DS10884" s="96"/>
      <c r="DT10884" s="83"/>
      <c r="DU10884" s="14"/>
      <c r="DX10884" s="83"/>
      <c r="DY10884" s="83"/>
      <c r="DZ10884" s="83"/>
      <c r="EA10884" s="83"/>
      <c r="EJ10884" s="54"/>
      <c r="EK10884" s="22"/>
      <c r="EL10884" s="24"/>
      <c r="EP10884" s="23"/>
      <c r="EQ10884" s="24"/>
      <c r="ER10884" s="22"/>
      <c r="ES10884" s="24"/>
      <c r="ET10884" s="24"/>
      <c r="EU10884" s="23"/>
      <c r="EV10884" s="26"/>
      <c r="EX10884" s="6"/>
      <c r="EY10884" s="24"/>
      <c r="EZ10884" s="109"/>
      <c r="FA10884" s="66"/>
      <c r="FB10884" s="5"/>
      <c r="FC10884" s="68"/>
      <c r="FD10884" s="67"/>
      <c r="FE10884" s="67"/>
      <c r="FF10884" s="64"/>
      <c r="FG10884" s="5"/>
      <c r="FH10884" s="69"/>
      <c r="FI10884" s="6"/>
      <c r="FJ10884" s="5"/>
      <c r="FK10884" s="25"/>
      <c r="FL10884" s="5"/>
    </row>
    <row r="10885" spans="40:168">
      <c r="AN10885" s="14"/>
      <c r="AO10885" s="14"/>
      <c r="AP10885" s="5"/>
      <c r="AQ10885" s="25"/>
      <c r="AR10885" s="25"/>
      <c r="AS10885" s="96"/>
      <c r="AT10885" s="83"/>
      <c r="AU10885" s="14"/>
      <c r="AX10885" s="83"/>
      <c r="AY10885" s="83"/>
      <c r="AZ10885" s="83"/>
      <c r="BA10885" s="83"/>
      <c r="BJ10885" s="54"/>
      <c r="BK10885" s="22"/>
      <c r="BL10885" s="24"/>
      <c r="BP10885" s="23"/>
      <c r="BQ10885" s="24"/>
      <c r="BR10885" s="22"/>
      <c r="BS10885" s="24"/>
      <c r="BT10885" s="24"/>
      <c r="BU10885" s="23"/>
      <c r="BV10885" s="26"/>
      <c r="BX10885" s="6"/>
      <c r="BY10885" s="24"/>
      <c r="BZ10885" s="109"/>
      <c r="CA10885" s="66"/>
      <c r="CB10885" s="5"/>
      <c r="CC10885" s="68"/>
      <c r="CD10885" s="67"/>
      <c r="CE10885" s="67"/>
      <c r="CF10885" s="64"/>
      <c r="CG10885" s="5"/>
      <c r="CH10885" s="69"/>
      <c r="CI10885" s="6"/>
      <c r="CJ10885" s="5"/>
      <c r="CK10885" s="25"/>
      <c r="CL10885" s="5"/>
      <c r="DN10885" s="14"/>
      <c r="DO10885" s="14"/>
      <c r="DP10885" s="5"/>
      <c r="DQ10885" s="25"/>
      <c r="DR10885" s="25"/>
      <c r="DS10885" s="96"/>
      <c r="DT10885" s="83"/>
      <c r="DU10885" s="14"/>
      <c r="DX10885" s="83"/>
      <c r="DY10885" s="83"/>
      <c r="DZ10885" s="83"/>
      <c r="EA10885" s="83"/>
      <c r="EJ10885" s="54"/>
      <c r="EK10885" s="22"/>
      <c r="EL10885" s="24"/>
      <c r="EP10885" s="23"/>
      <c r="EQ10885" s="24"/>
      <c r="ER10885" s="22"/>
      <c r="ES10885" s="24"/>
      <c r="ET10885" s="24"/>
      <c r="EU10885" s="23"/>
      <c r="EV10885" s="26"/>
      <c r="EX10885" s="6"/>
      <c r="EY10885" s="24"/>
      <c r="EZ10885" s="109"/>
      <c r="FA10885" s="66"/>
      <c r="FB10885" s="5"/>
      <c r="FC10885" s="68"/>
      <c r="FD10885" s="67"/>
      <c r="FE10885" s="67"/>
      <c r="FF10885" s="64"/>
      <c r="FG10885" s="5"/>
      <c r="FH10885" s="69"/>
      <c r="FI10885" s="6"/>
      <c r="FJ10885" s="5"/>
      <c r="FK10885" s="25"/>
      <c r="FL10885" s="5"/>
    </row>
    <row r="10886" spans="40:168">
      <c r="AN10886" s="14"/>
      <c r="AO10886" s="14"/>
      <c r="AP10886" s="5"/>
      <c r="AQ10886" s="25"/>
      <c r="AR10886" s="25"/>
      <c r="AS10886" s="96"/>
      <c r="AT10886" s="83"/>
      <c r="AU10886" s="14"/>
      <c r="AX10886" s="83"/>
      <c r="AY10886" s="83"/>
      <c r="AZ10886" s="83"/>
      <c r="BA10886" s="83"/>
      <c r="BJ10886" s="54"/>
      <c r="BK10886" s="22"/>
      <c r="BL10886" s="24"/>
      <c r="BP10886" s="23"/>
      <c r="BQ10886" s="24"/>
      <c r="BR10886" s="22"/>
      <c r="BS10886" s="24"/>
      <c r="BT10886" s="24"/>
      <c r="BU10886" s="23"/>
      <c r="BV10886" s="26"/>
      <c r="BX10886" s="6"/>
      <c r="BY10886" s="24"/>
      <c r="BZ10886" s="109"/>
      <c r="CA10886" s="66"/>
      <c r="CB10886" s="5"/>
      <c r="CC10886" s="68"/>
      <c r="CD10886" s="67"/>
      <c r="CE10886" s="67"/>
      <c r="CF10886" s="64"/>
      <c r="CG10886" s="5"/>
      <c r="CH10886" s="69"/>
      <c r="CI10886" s="6"/>
      <c r="CJ10886" s="5"/>
      <c r="CK10886" s="25"/>
      <c r="CL10886" s="5"/>
      <c r="DN10886" s="14"/>
      <c r="DO10886" s="14"/>
      <c r="DP10886" s="5"/>
      <c r="DQ10886" s="25"/>
      <c r="DR10886" s="25"/>
      <c r="DS10886" s="96"/>
      <c r="DT10886" s="83"/>
      <c r="DU10886" s="14"/>
      <c r="DX10886" s="83"/>
      <c r="DY10886" s="83"/>
      <c r="DZ10886" s="83"/>
      <c r="EA10886" s="83"/>
      <c r="EJ10886" s="54"/>
      <c r="EK10886" s="22"/>
      <c r="EL10886" s="24"/>
      <c r="EP10886" s="23"/>
      <c r="EQ10886" s="24"/>
      <c r="ER10886" s="22"/>
      <c r="ES10886" s="24"/>
      <c r="ET10886" s="24"/>
      <c r="EU10886" s="23"/>
      <c r="EV10886" s="26"/>
      <c r="EX10886" s="6"/>
      <c r="EY10886" s="24"/>
      <c r="EZ10886" s="109"/>
      <c r="FA10886" s="66"/>
      <c r="FB10886" s="5"/>
      <c r="FC10886" s="68"/>
      <c r="FD10886" s="67"/>
      <c r="FE10886" s="67"/>
      <c r="FF10886" s="64"/>
      <c r="FG10886" s="5"/>
      <c r="FH10886" s="69"/>
      <c r="FI10886" s="6"/>
      <c r="FJ10886" s="5"/>
      <c r="FK10886" s="25"/>
      <c r="FL10886" s="5"/>
    </row>
    <row r="10887" spans="40:168">
      <c r="AN10887" s="14"/>
      <c r="AO10887" s="14"/>
      <c r="AP10887" s="5"/>
      <c r="AQ10887" s="25"/>
      <c r="AR10887" s="25"/>
      <c r="AS10887" s="96"/>
      <c r="AT10887" s="83"/>
      <c r="AU10887" s="14"/>
      <c r="AX10887" s="83"/>
      <c r="AY10887" s="83"/>
      <c r="AZ10887" s="83"/>
      <c r="BA10887" s="83"/>
      <c r="BJ10887" s="54"/>
      <c r="BK10887" s="22"/>
      <c r="BL10887" s="24"/>
      <c r="BP10887" s="23"/>
      <c r="BQ10887" s="24"/>
      <c r="BR10887" s="22"/>
      <c r="BS10887" s="24"/>
      <c r="BT10887" s="24"/>
      <c r="BU10887" s="23"/>
      <c r="BV10887" s="26"/>
      <c r="BX10887" s="6"/>
      <c r="BY10887" s="24"/>
      <c r="BZ10887" s="109"/>
      <c r="CA10887" s="66"/>
      <c r="CB10887" s="5"/>
      <c r="CC10887" s="68"/>
      <c r="CD10887" s="67"/>
      <c r="CE10887" s="67"/>
      <c r="CF10887" s="64"/>
      <c r="CG10887" s="5"/>
      <c r="CH10887" s="69"/>
      <c r="CI10887" s="6"/>
      <c r="CJ10887" s="5"/>
      <c r="CK10887" s="25"/>
      <c r="CL10887" s="5"/>
      <c r="DN10887" s="14"/>
      <c r="DO10887" s="14"/>
      <c r="DP10887" s="5"/>
      <c r="DQ10887" s="25"/>
      <c r="DR10887" s="25"/>
      <c r="DS10887" s="96"/>
      <c r="DT10887" s="83"/>
      <c r="DU10887" s="14"/>
      <c r="DX10887" s="83"/>
      <c r="DY10887" s="83"/>
      <c r="DZ10887" s="83"/>
      <c r="EA10887" s="83"/>
      <c r="EJ10887" s="54"/>
      <c r="EK10887" s="22"/>
      <c r="EL10887" s="24"/>
      <c r="EP10887" s="23"/>
      <c r="EQ10887" s="24"/>
      <c r="ER10887" s="22"/>
      <c r="ES10887" s="24"/>
      <c r="ET10887" s="24"/>
      <c r="EU10887" s="23"/>
      <c r="EV10887" s="26"/>
      <c r="EX10887" s="6"/>
      <c r="EY10887" s="24"/>
      <c r="EZ10887" s="109"/>
      <c r="FA10887" s="66"/>
      <c r="FB10887" s="5"/>
      <c r="FC10887" s="68"/>
      <c r="FD10887" s="67"/>
      <c r="FE10887" s="67"/>
      <c r="FF10887" s="64"/>
      <c r="FG10887" s="5"/>
      <c r="FH10887" s="69"/>
      <c r="FI10887" s="6"/>
      <c r="FJ10887" s="5"/>
      <c r="FK10887" s="25"/>
      <c r="FL10887" s="5"/>
    </row>
    <row r="10888" spans="40:168">
      <c r="AN10888" s="14"/>
      <c r="AO10888" s="14"/>
      <c r="AP10888" s="5"/>
      <c r="AQ10888" s="25"/>
      <c r="AR10888" s="25"/>
      <c r="AS10888" s="96"/>
      <c r="AT10888" s="83"/>
      <c r="AU10888" s="14"/>
      <c r="AX10888" s="83"/>
      <c r="AY10888" s="83"/>
      <c r="AZ10888" s="83"/>
      <c r="BA10888" s="83"/>
      <c r="BJ10888" s="54"/>
      <c r="BK10888" s="22"/>
      <c r="BL10888" s="24"/>
      <c r="BP10888" s="23"/>
      <c r="BQ10888" s="24"/>
      <c r="BR10888" s="22"/>
      <c r="BS10888" s="24"/>
      <c r="BT10888" s="24"/>
      <c r="BU10888" s="23"/>
      <c r="BV10888" s="26"/>
      <c r="BX10888" s="6"/>
      <c r="BY10888" s="24"/>
      <c r="BZ10888" s="109"/>
      <c r="CA10888" s="66"/>
      <c r="CB10888" s="5"/>
      <c r="CC10888" s="68"/>
      <c r="CD10888" s="67"/>
      <c r="CE10888" s="67"/>
      <c r="CF10888" s="64"/>
      <c r="CG10888" s="5"/>
      <c r="CH10888" s="69"/>
      <c r="CI10888" s="6"/>
      <c r="CJ10888" s="5"/>
      <c r="CK10888" s="25"/>
      <c r="CL10888" s="5"/>
      <c r="DN10888" s="14"/>
      <c r="DO10888" s="14"/>
      <c r="DP10888" s="5"/>
      <c r="DQ10888" s="25"/>
      <c r="DR10888" s="25"/>
      <c r="DS10888" s="96"/>
      <c r="DT10888" s="83"/>
      <c r="DU10888" s="14"/>
      <c r="DX10888" s="83"/>
      <c r="DY10888" s="83"/>
      <c r="DZ10888" s="83"/>
      <c r="EA10888" s="83"/>
      <c r="EJ10888" s="54"/>
      <c r="EK10888" s="22"/>
      <c r="EL10888" s="24"/>
      <c r="EP10888" s="23"/>
      <c r="EQ10888" s="24"/>
      <c r="ER10888" s="22"/>
      <c r="ES10888" s="24"/>
      <c r="ET10888" s="24"/>
      <c r="EU10888" s="23"/>
      <c r="EV10888" s="26"/>
      <c r="EX10888" s="6"/>
      <c r="EY10888" s="24"/>
      <c r="EZ10888" s="109"/>
      <c r="FA10888" s="66"/>
      <c r="FB10888" s="5"/>
      <c r="FC10888" s="68"/>
      <c r="FD10888" s="67"/>
      <c r="FE10888" s="67"/>
      <c r="FF10888" s="64"/>
      <c r="FG10888" s="5"/>
      <c r="FH10888" s="69"/>
      <c r="FI10888" s="6"/>
      <c r="FJ10888" s="5"/>
      <c r="FK10888" s="25"/>
      <c r="FL10888" s="5"/>
    </row>
    <row r="10889" spans="40:168">
      <c r="AN10889" s="14"/>
      <c r="AO10889" s="14"/>
      <c r="AP10889" s="5"/>
      <c r="AQ10889" s="25"/>
      <c r="AR10889" s="25"/>
      <c r="AS10889" s="96"/>
      <c r="AT10889" s="83"/>
      <c r="AU10889" s="14"/>
      <c r="AX10889" s="83"/>
      <c r="AY10889" s="83"/>
      <c r="AZ10889" s="83"/>
      <c r="BA10889" s="83"/>
      <c r="BJ10889" s="54"/>
      <c r="BK10889" s="22"/>
      <c r="BL10889" s="24"/>
      <c r="BP10889" s="23"/>
      <c r="BQ10889" s="24"/>
      <c r="BR10889" s="22"/>
      <c r="BS10889" s="24"/>
      <c r="BT10889" s="24"/>
      <c r="BU10889" s="23"/>
      <c r="BV10889" s="26"/>
      <c r="BX10889" s="6"/>
      <c r="BY10889" s="24"/>
      <c r="BZ10889" s="109"/>
      <c r="CA10889" s="66"/>
      <c r="CB10889" s="5"/>
      <c r="CC10889" s="68"/>
      <c r="CD10889" s="67"/>
      <c r="CE10889" s="67"/>
      <c r="CF10889" s="64"/>
      <c r="CG10889" s="5"/>
      <c r="CH10889" s="69"/>
      <c r="CI10889" s="6"/>
      <c r="CJ10889" s="5"/>
      <c r="CK10889" s="25"/>
      <c r="CL10889" s="5"/>
      <c r="DN10889" s="14"/>
      <c r="DO10889" s="14"/>
      <c r="DP10889" s="5"/>
      <c r="DQ10889" s="25"/>
      <c r="DR10889" s="25"/>
      <c r="DS10889" s="96"/>
      <c r="DT10889" s="83"/>
      <c r="DU10889" s="14"/>
      <c r="DX10889" s="83"/>
      <c r="DY10889" s="83"/>
      <c r="DZ10889" s="83"/>
      <c r="EA10889" s="83"/>
      <c r="EJ10889" s="54"/>
      <c r="EK10889" s="22"/>
      <c r="EL10889" s="24"/>
      <c r="EP10889" s="23"/>
      <c r="EQ10889" s="24"/>
      <c r="ER10889" s="22"/>
      <c r="ES10889" s="24"/>
      <c r="ET10889" s="24"/>
      <c r="EU10889" s="23"/>
      <c r="EV10889" s="26"/>
      <c r="EX10889" s="6"/>
      <c r="EY10889" s="24"/>
      <c r="EZ10889" s="109"/>
      <c r="FA10889" s="66"/>
      <c r="FB10889" s="5"/>
      <c r="FC10889" s="68"/>
      <c r="FD10889" s="67"/>
      <c r="FE10889" s="67"/>
      <c r="FF10889" s="64"/>
      <c r="FG10889" s="5"/>
      <c r="FH10889" s="69"/>
      <c r="FI10889" s="6"/>
      <c r="FJ10889" s="5"/>
      <c r="FK10889" s="25"/>
      <c r="FL10889" s="5"/>
    </row>
    <row r="10890" spans="40:168">
      <c r="AN10890" s="14"/>
      <c r="AO10890" s="14"/>
      <c r="AP10890" s="5"/>
      <c r="AQ10890" s="25"/>
      <c r="AR10890" s="25"/>
      <c r="AS10890" s="96"/>
      <c r="AT10890" s="83"/>
      <c r="AU10890" s="14"/>
      <c r="AX10890" s="83"/>
      <c r="AY10890" s="83"/>
      <c r="AZ10890" s="83"/>
      <c r="BA10890" s="83"/>
      <c r="BJ10890" s="54"/>
      <c r="BK10890" s="22"/>
      <c r="BL10890" s="24"/>
      <c r="BP10890" s="23"/>
      <c r="BQ10890" s="24"/>
      <c r="BR10890" s="22"/>
      <c r="BS10890" s="24"/>
      <c r="BT10890" s="24"/>
      <c r="BU10890" s="23"/>
      <c r="BV10890" s="26"/>
      <c r="BX10890" s="6"/>
      <c r="BY10890" s="24"/>
      <c r="BZ10890" s="109"/>
      <c r="CA10890" s="66"/>
      <c r="CB10890" s="5"/>
      <c r="CC10890" s="68"/>
      <c r="CD10890" s="67"/>
      <c r="CE10890" s="67"/>
      <c r="CF10890" s="64"/>
      <c r="CG10890" s="5"/>
      <c r="CH10890" s="69"/>
      <c r="CI10890" s="6"/>
      <c r="CJ10890" s="5"/>
      <c r="CK10890" s="25"/>
      <c r="CL10890" s="5"/>
      <c r="DN10890" s="14"/>
      <c r="DO10890" s="14"/>
      <c r="DP10890" s="5"/>
      <c r="DQ10890" s="25"/>
      <c r="DR10890" s="25"/>
      <c r="DS10890" s="96"/>
      <c r="DT10890" s="83"/>
      <c r="DU10890" s="14"/>
      <c r="DX10890" s="83"/>
      <c r="DY10890" s="83"/>
      <c r="DZ10890" s="83"/>
      <c r="EA10890" s="83"/>
      <c r="EJ10890" s="54"/>
      <c r="EK10890" s="22"/>
      <c r="EL10890" s="24"/>
      <c r="EP10890" s="23"/>
      <c r="EQ10890" s="24"/>
      <c r="ER10890" s="22"/>
      <c r="ES10890" s="24"/>
      <c r="ET10890" s="24"/>
      <c r="EU10890" s="23"/>
      <c r="EV10890" s="26"/>
      <c r="EX10890" s="6"/>
      <c r="EY10890" s="24"/>
      <c r="EZ10890" s="109"/>
      <c r="FA10890" s="66"/>
      <c r="FB10890" s="5"/>
      <c r="FC10890" s="68"/>
      <c r="FD10890" s="67"/>
      <c r="FE10890" s="67"/>
      <c r="FF10890" s="64"/>
      <c r="FG10890" s="5"/>
      <c r="FH10890" s="69"/>
      <c r="FI10890" s="6"/>
      <c r="FJ10890" s="5"/>
      <c r="FK10890" s="25"/>
      <c r="FL10890" s="5"/>
    </row>
    <row r="10891" spans="40:168">
      <c r="AN10891" s="14"/>
      <c r="AO10891" s="14"/>
      <c r="AP10891" s="5"/>
      <c r="AQ10891" s="25"/>
      <c r="AR10891" s="25"/>
      <c r="AS10891" s="96"/>
      <c r="AT10891" s="83"/>
      <c r="AU10891" s="14"/>
      <c r="AX10891" s="83"/>
      <c r="AY10891" s="83"/>
      <c r="AZ10891" s="83"/>
      <c r="BA10891" s="83"/>
      <c r="BJ10891" s="54"/>
      <c r="BK10891" s="22"/>
      <c r="BL10891" s="24"/>
      <c r="BP10891" s="23"/>
      <c r="BQ10891" s="24"/>
      <c r="BR10891" s="22"/>
      <c r="BS10891" s="24"/>
      <c r="BT10891" s="24"/>
      <c r="BU10891" s="23"/>
      <c r="BV10891" s="26"/>
      <c r="BX10891" s="6"/>
      <c r="BY10891" s="24"/>
      <c r="BZ10891" s="109"/>
      <c r="CA10891" s="66"/>
      <c r="CB10891" s="5"/>
      <c r="CC10891" s="68"/>
      <c r="CD10891" s="67"/>
      <c r="CE10891" s="67"/>
      <c r="CF10891" s="64"/>
      <c r="CG10891" s="5"/>
      <c r="CH10891" s="69"/>
      <c r="CI10891" s="6"/>
      <c r="CJ10891" s="5"/>
      <c r="CK10891" s="25"/>
      <c r="CL10891" s="5"/>
      <c r="DN10891" s="14"/>
      <c r="DO10891" s="14"/>
      <c r="DP10891" s="5"/>
      <c r="DQ10891" s="25"/>
      <c r="DR10891" s="25"/>
      <c r="DS10891" s="96"/>
      <c r="DT10891" s="83"/>
      <c r="DU10891" s="14"/>
      <c r="DX10891" s="83"/>
      <c r="DY10891" s="83"/>
      <c r="DZ10891" s="83"/>
      <c r="EA10891" s="83"/>
      <c r="EJ10891" s="54"/>
      <c r="EK10891" s="22"/>
      <c r="EL10891" s="24"/>
      <c r="EP10891" s="23"/>
      <c r="EQ10891" s="24"/>
      <c r="ER10891" s="22"/>
      <c r="ES10891" s="24"/>
      <c r="ET10891" s="24"/>
      <c r="EU10891" s="23"/>
      <c r="EV10891" s="26"/>
      <c r="EX10891" s="6"/>
      <c r="EY10891" s="24"/>
      <c r="EZ10891" s="109"/>
      <c r="FA10891" s="66"/>
      <c r="FB10891" s="5"/>
      <c r="FC10891" s="68"/>
      <c r="FD10891" s="67"/>
      <c r="FE10891" s="67"/>
      <c r="FF10891" s="64"/>
      <c r="FG10891" s="5"/>
      <c r="FH10891" s="69"/>
      <c r="FI10891" s="6"/>
      <c r="FJ10891" s="5"/>
      <c r="FK10891" s="25"/>
      <c r="FL10891" s="5"/>
    </row>
    <row r="10892" spans="40:168">
      <c r="AN10892" s="14"/>
      <c r="AO10892" s="14"/>
      <c r="AP10892" s="5"/>
      <c r="AQ10892" s="25"/>
      <c r="AR10892" s="25"/>
      <c r="AS10892" s="96"/>
      <c r="AT10892" s="83"/>
      <c r="AU10892" s="14"/>
      <c r="AX10892" s="83"/>
      <c r="AY10892" s="83"/>
      <c r="AZ10892" s="83"/>
      <c r="BA10892" s="83"/>
      <c r="BJ10892" s="54"/>
      <c r="BK10892" s="22"/>
      <c r="BL10892" s="24"/>
      <c r="BP10892" s="23"/>
      <c r="BQ10892" s="24"/>
      <c r="BR10892" s="22"/>
      <c r="BS10892" s="24"/>
      <c r="BT10892" s="24"/>
      <c r="BU10892" s="23"/>
      <c r="BV10892" s="26"/>
      <c r="BX10892" s="6"/>
      <c r="BY10892" s="24"/>
      <c r="BZ10892" s="109"/>
      <c r="CA10892" s="66"/>
      <c r="CB10892" s="5"/>
      <c r="CC10892" s="68"/>
      <c r="CD10892" s="67"/>
      <c r="CE10892" s="67"/>
      <c r="CF10892" s="64"/>
      <c r="CG10892" s="5"/>
      <c r="CH10892" s="69"/>
      <c r="CI10892" s="6"/>
      <c r="CJ10892" s="5"/>
      <c r="CK10892" s="25"/>
      <c r="CL10892" s="5"/>
      <c r="DN10892" s="14"/>
      <c r="DO10892" s="14"/>
      <c r="DP10892" s="5"/>
      <c r="DQ10892" s="25"/>
      <c r="DR10892" s="25"/>
      <c r="DS10892" s="96"/>
      <c r="DT10892" s="83"/>
      <c r="DU10892" s="14"/>
      <c r="DX10892" s="83"/>
      <c r="DY10892" s="83"/>
      <c r="DZ10892" s="83"/>
      <c r="EA10892" s="83"/>
      <c r="EJ10892" s="54"/>
      <c r="EK10892" s="22"/>
      <c r="EL10892" s="24"/>
      <c r="EP10892" s="23"/>
      <c r="EQ10892" s="24"/>
      <c r="ER10892" s="22"/>
      <c r="ES10892" s="24"/>
      <c r="ET10892" s="24"/>
      <c r="EU10892" s="23"/>
      <c r="EV10892" s="26"/>
      <c r="EX10892" s="6"/>
      <c r="EY10892" s="24"/>
      <c r="EZ10892" s="109"/>
      <c r="FA10892" s="66"/>
      <c r="FB10892" s="5"/>
      <c r="FC10892" s="68"/>
      <c r="FD10892" s="67"/>
      <c r="FE10892" s="67"/>
      <c r="FF10892" s="64"/>
      <c r="FG10892" s="5"/>
      <c r="FH10892" s="69"/>
      <c r="FI10892" s="6"/>
      <c r="FJ10892" s="5"/>
      <c r="FK10892" s="25"/>
      <c r="FL10892" s="5"/>
    </row>
    <row r="10893" spans="40:168">
      <c r="AN10893" s="14"/>
      <c r="AO10893" s="14"/>
      <c r="AP10893" s="5"/>
      <c r="AQ10893" s="25"/>
      <c r="AR10893" s="25"/>
      <c r="AS10893" s="96"/>
      <c r="AT10893" s="83"/>
      <c r="AU10893" s="14"/>
      <c r="AX10893" s="83"/>
      <c r="AY10893" s="83"/>
      <c r="AZ10893" s="83"/>
      <c r="BA10893" s="83"/>
      <c r="BJ10893" s="54"/>
      <c r="BK10893" s="22"/>
      <c r="BL10893" s="24"/>
      <c r="BP10893" s="23"/>
      <c r="BQ10893" s="24"/>
      <c r="BR10893" s="22"/>
      <c r="BS10893" s="24"/>
      <c r="BT10893" s="24"/>
      <c r="BU10893" s="23"/>
      <c r="BV10893" s="26"/>
      <c r="BX10893" s="6"/>
      <c r="BY10893" s="24"/>
      <c r="BZ10893" s="109"/>
      <c r="CA10893" s="66"/>
      <c r="CB10893" s="5"/>
      <c r="CC10893" s="68"/>
      <c r="CD10893" s="67"/>
      <c r="CE10893" s="67"/>
      <c r="CF10893" s="64"/>
      <c r="CG10893" s="5"/>
      <c r="CH10893" s="69"/>
      <c r="CI10893" s="6"/>
      <c r="CJ10893" s="5"/>
      <c r="CK10893" s="25"/>
      <c r="CL10893" s="5"/>
      <c r="DN10893" s="14"/>
      <c r="DO10893" s="14"/>
      <c r="DP10893" s="5"/>
      <c r="DQ10893" s="25"/>
      <c r="DR10893" s="25"/>
      <c r="DS10893" s="96"/>
      <c r="DT10893" s="83"/>
      <c r="DU10893" s="14"/>
      <c r="DX10893" s="83"/>
      <c r="DY10893" s="83"/>
      <c r="DZ10893" s="83"/>
      <c r="EA10893" s="83"/>
      <c r="EJ10893" s="54"/>
      <c r="EK10893" s="22"/>
      <c r="EL10893" s="24"/>
      <c r="EP10893" s="23"/>
      <c r="EQ10893" s="24"/>
      <c r="ER10893" s="22"/>
      <c r="ES10893" s="24"/>
      <c r="ET10893" s="24"/>
      <c r="EU10893" s="23"/>
      <c r="EV10893" s="26"/>
      <c r="EX10893" s="6"/>
      <c r="EY10893" s="24"/>
      <c r="EZ10893" s="109"/>
      <c r="FA10893" s="66"/>
      <c r="FB10893" s="5"/>
      <c r="FC10893" s="68"/>
      <c r="FD10893" s="67"/>
      <c r="FE10893" s="67"/>
      <c r="FF10893" s="64"/>
      <c r="FG10893" s="5"/>
      <c r="FH10893" s="69"/>
      <c r="FI10893" s="6"/>
      <c r="FJ10893" s="5"/>
      <c r="FK10893" s="25"/>
      <c r="FL10893" s="5"/>
    </row>
    <row r="10894" spans="40:168">
      <c r="AN10894" s="14"/>
      <c r="AO10894" s="14"/>
      <c r="AP10894" s="5"/>
      <c r="AQ10894" s="25"/>
      <c r="AR10894" s="25"/>
      <c r="AS10894" s="96"/>
      <c r="AT10894" s="83"/>
      <c r="AU10894" s="14"/>
      <c r="AX10894" s="83"/>
      <c r="AY10894" s="83"/>
      <c r="AZ10894" s="83"/>
      <c r="BA10894" s="83"/>
      <c r="BJ10894" s="54"/>
      <c r="BK10894" s="22"/>
      <c r="BL10894" s="24"/>
      <c r="BP10894" s="23"/>
      <c r="BQ10894" s="24"/>
      <c r="BR10894" s="22"/>
      <c r="BS10894" s="24"/>
      <c r="BT10894" s="24"/>
      <c r="BU10894" s="23"/>
      <c r="BV10894" s="26"/>
      <c r="BX10894" s="6"/>
      <c r="BY10894" s="24"/>
      <c r="BZ10894" s="109"/>
      <c r="CA10894" s="66"/>
      <c r="CB10894" s="5"/>
      <c r="CC10894" s="68"/>
      <c r="CD10894" s="67"/>
      <c r="CE10894" s="67"/>
      <c r="CF10894" s="64"/>
      <c r="CG10894" s="5"/>
      <c r="CH10894" s="69"/>
      <c r="CI10894" s="6"/>
      <c r="CJ10894" s="5"/>
      <c r="CK10894" s="25"/>
      <c r="CL10894" s="5"/>
      <c r="DN10894" s="14"/>
      <c r="DO10894" s="14"/>
      <c r="DP10894" s="5"/>
      <c r="DQ10894" s="25"/>
      <c r="DR10894" s="25"/>
      <c r="DS10894" s="96"/>
      <c r="DT10894" s="83"/>
      <c r="DU10894" s="14"/>
      <c r="DX10894" s="83"/>
      <c r="DY10894" s="83"/>
      <c r="DZ10894" s="83"/>
      <c r="EA10894" s="83"/>
      <c r="EJ10894" s="54"/>
      <c r="EK10894" s="22"/>
      <c r="EL10894" s="24"/>
      <c r="EP10894" s="23"/>
      <c r="EQ10894" s="24"/>
      <c r="ER10894" s="22"/>
      <c r="ES10894" s="24"/>
      <c r="ET10894" s="24"/>
      <c r="EU10894" s="23"/>
      <c r="EV10894" s="26"/>
      <c r="EX10894" s="6"/>
      <c r="EY10894" s="24"/>
      <c r="EZ10894" s="109"/>
      <c r="FA10894" s="66"/>
      <c r="FB10894" s="5"/>
      <c r="FC10894" s="68"/>
      <c r="FD10894" s="67"/>
      <c r="FE10894" s="67"/>
      <c r="FF10894" s="64"/>
      <c r="FG10894" s="5"/>
      <c r="FH10894" s="69"/>
      <c r="FI10894" s="6"/>
      <c r="FJ10894" s="5"/>
      <c r="FK10894" s="25"/>
      <c r="FL10894" s="5"/>
    </row>
    <row r="10895" spans="40:168">
      <c r="AN10895" s="14"/>
      <c r="AO10895" s="14"/>
      <c r="AP10895" s="5"/>
      <c r="AQ10895" s="25"/>
      <c r="AR10895" s="25"/>
      <c r="AS10895" s="96"/>
      <c r="AT10895" s="83"/>
      <c r="AU10895" s="14"/>
      <c r="AX10895" s="83"/>
      <c r="AY10895" s="83"/>
      <c r="AZ10895" s="83"/>
      <c r="BA10895" s="83"/>
      <c r="BJ10895" s="54"/>
      <c r="BK10895" s="22"/>
      <c r="BL10895" s="24"/>
      <c r="BP10895" s="23"/>
      <c r="BQ10895" s="24"/>
      <c r="BR10895" s="22"/>
      <c r="BS10895" s="24"/>
      <c r="BT10895" s="24"/>
      <c r="BU10895" s="23"/>
      <c r="BV10895" s="26"/>
      <c r="BX10895" s="6"/>
      <c r="BY10895" s="24"/>
      <c r="BZ10895" s="109"/>
      <c r="CA10895" s="66"/>
      <c r="CB10895" s="5"/>
      <c r="CC10895" s="68"/>
      <c r="CD10895" s="67"/>
      <c r="CE10895" s="67"/>
      <c r="CF10895" s="64"/>
      <c r="CG10895" s="5"/>
      <c r="CH10895" s="69"/>
      <c r="CI10895" s="6"/>
      <c r="CJ10895" s="5"/>
      <c r="CK10895" s="25"/>
      <c r="CL10895" s="5"/>
      <c r="DN10895" s="14"/>
      <c r="DO10895" s="14"/>
      <c r="DP10895" s="5"/>
      <c r="DQ10895" s="25"/>
      <c r="DR10895" s="25"/>
      <c r="DS10895" s="96"/>
      <c r="DT10895" s="83"/>
      <c r="DU10895" s="14"/>
      <c r="DX10895" s="83"/>
      <c r="DY10895" s="83"/>
      <c r="DZ10895" s="83"/>
      <c r="EA10895" s="83"/>
      <c r="EJ10895" s="54"/>
      <c r="EK10895" s="22"/>
      <c r="EL10895" s="24"/>
      <c r="EP10895" s="23"/>
      <c r="EQ10895" s="24"/>
      <c r="ER10895" s="22"/>
      <c r="ES10895" s="24"/>
      <c r="ET10895" s="24"/>
      <c r="EU10895" s="23"/>
      <c r="EV10895" s="26"/>
      <c r="EX10895" s="6"/>
      <c r="EY10895" s="24"/>
      <c r="EZ10895" s="109"/>
      <c r="FA10895" s="66"/>
      <c r="FB10895" s="5"/>
      <c r="FC10895" s="68"/>
      <c r="FD10895" s="67"/>
      <c r="FE10895" s="67"/>
      <c r="FF10895" s="64"/>
      <c r="FG10895" s="5"/>
      <c r="FH10895" s="69"/>
      <c r="FI10895" s="6"/>
      <c r="FJ10895" s="5"/>
      <c r="FK10895" s="25"/>
      <c r="FL10895" s="5"/>
    </row>
    <row r="10896" spans="40:168">
      <c r="AN10896" s="14"/>
      <c r="AO10896" s="14"/>
      <c r="AP10896" s="5"/>
      <c r="AQ10896" s="25"/>
      <c r="AR10896" s="25"/>
      <c r="AS10896" s="96"/>
      <c r="AT10896" s="83"/>
      <c r="AU10896" s="14"/>
      <c r="AX10896" s="83"/>
      <c r="AY10896" s="83"/>
      <c r="AZ10896" s="83"/>
      <c r="BA10896" s="83"/>
      <c r="BJ10896" s="54"/>
      <c r="BK10896" s="22"/>
      <c r="BL10896" s="24"/>
      <c r="BP10896" s="23"/>
      <c r="BQ10896" s="24"/>
      <c r="BR10896" s="22"/>
      <c r="BS10896" s="24"/>
      <c r="BT10896" s="24"/>
      <c r="BU10896" s="23"/>
      <c r="BV10896" s="26"/>
      <c r="BX10896" s="6"/>
      <c r="BY10896" s="24"/>
      <c r="BZ10896" s="109"/>
      <c r="CA10896" s="66"/>
      <c r="CB10896" s="5"/>
      <c r="CC10896" s="68"/>
      <c r="CD10896" s="67"/>
      <c r="CE10896" s="67"/>
      <c r="CF10896" s="64"/>
      <c r="CG10896" s="5"/>
      <c r="CH10896" s="69"/>
      <c r="CI10896" s="6"/>
      <c r="CJ10896" s="5"/>
      <c r="CK10896" s="25"/>
      <c r="CL10896" s="5"/>
      <c r="DN10896" s="14"/>
      <c r="DO10896" s="14"/>
      <c r="DP10896" s="5"/>
      <c r="DQ10896" s="25"/>
      <c r="DR10896" s="25"/>
      <c r="DS10896" s="96"/>
      <c r="DT10896" s="83"/>
      <c r="DU10896" s="14"/>
      <c r="DX10896" s="83"/>
      <c r="DY10896" s="83"/>
      <c r="DZ10896" s="83"/>
      <c r="EA10896" s="83"/>
      <c r="EJ10896" s="54"/>
      <c r="EK10896" s="22"/>
      <c r="EL10896" s="24"/>
      <c r="EP10896" s="23"/>
      <c r="EQ10896" s="24"/>
      <c r="ER10896" s="22"/>
      <c r="ES10896" s="24"/>
      <c r="ET10896" s="24"/>
      <c r="EU10896" s="23"/>
      <c r="EV10896" s="26"/>
      <c r="EX10896" s="6"/>
      <c r="EY10896" s="24"/>
      <c r="EZ10896" s="109"/>
      <c r="FA10896" s="66"/>
      <c r="FB10896" s="5"/>
      <c r="FC10896" s="68"/>
      <c r="FD10896" s="67"/>
      <c r="FE10896" s="67"/>
      <c r="FF10896" s="64"/>
      <c r="FG10896" s="5"/>
      <c r="FH10896" s="69"/>
      <c r="FI10896" s="6"/>
      <c r="FJ10896" s="5"/>
      <c r="FK10896" s="25"/>
      <c r="FL10896" s="5"/>
    </row>
    <row r="10897" spans="40:168">
      <c r="AN10897" s="14"/>
      <c r="AO10897" s="14"/>
      <c r="AP10897" s="5"/>
      <c r="AQ10897" s="25"/>
      <c r="AR10897" s="25"/>
      <c r="AS10897" s="96"/>
      <c r="AT10897" s="83"/>
      <c r="AU10897" s="14"/>
      <c r="AX10897" s="83"/>
      <c r="AY10897" s="83"/>
      <c r="AZ10897" s="83"/>
      <c r="BA10897" s="83"/>
      <c r="BJ10897" s="54"/>
      <c r="BK10897" s="22"/>
      <c r="BL10897" s="24"/>
      <c r="BP10897" s="23"/>
      <c r="BQ10897" s="24"/>
      <c r="BR10897" s="22"/>
      <c r="BS10897" s="24"/>
      <c r="BT10897" s="24"/>
      <c r="BU10897" s="23"/>
      <c r="BV10897" s="26"/>
      <c r="BX10897" s="6"/>
      <c r="BY10897" s="24"/>
      <c r="BZ10897" s="109"/>
      <c r="CA10897" s="66"/>
      <c r="CB10897" s="5"/>
      <c r="CC10897" s="68"/>
      <c r="CD10897" s="67"/>
      <c r="CE10897" s="67"/>
      <c r="CF10897" s="64"/>
      <c r="CG10897" s="5"/>
      <c r="CH10897" s="69"/>
      <c r="CI10897" s="6"/>
      <c r="CJ10897" s="5"/>
      <c r="CK10897" s="25"/>
      <c r="CL10897" s="5"/>
      <c r="DN10897" s="14"/>
      <c r="DO10897" s="14"/>
      <c r="DP10897" s="5"/>
      <c r="DQ10897" s="25"/>
      <c r="DR10897" s="25"/>
      <c r="DS10897" s="96"/>
      <c r="DT10897" s="83"/>
      <c r="DU10897" s="14"/>
      <c r="DX10897" s="83"/>
      <c r="DY10897" s="83"/>
      <c r="DZ10897" s="83"/>
      <c r="EA10897" s="83"/>
      <c r="EJ10897" s="54"/>
      <c r="EK10897" s="22"/>
      <c r="EL10897" s="24"/>
      <c r="EP10897" s="23"/>
      <c r="EQ10897" s="24"/>
      <c r="ER10897" s="22"/>
      <c r="ES10897" s="24"/>
      <c r="ET10897" s="24"/>
      <c r="EU10897" s="23"/>
      <c r="EV10897" s="26"/>
      <c r="EX10897" s="6"/>
      <c r="EY10897" s="24"/>
      <c r="EZ10897" s="109"/>
      <c r="FA10897" s="66"/>
      <c r="FB10897" s="5"/>
      <c r="FC10897" s="68"/>
      <c r="FD10897" s="67"/>
      <c r="FE10897" s="67"/>
      <c r="FF10897" s="64"/>
      <c r="FG10897" s="5"/>
      <c r="FH10897" s="69"/>
      <c r="FI10897" s="6"/>
      <c r="FJ10897" s="5"/>
      <c r="FK10897" s="25"/>
      <c r="FL10897" s="5"/>
    </row>
    <row r="10898" spans="40:168">
      <c r="AN10898" s="14"/>
      <c r="AO10898" s="14"/>
      <c r="AP10898" s="5"/>
      <c r="AQ10898" s="25"/>
      <c r="AR10898" s="25"/>
      <c r="AS10898" s="96"/>
      <c r="AT10898" s="83"/>
      <c r="AU10898" s="14"/>
      <c r="AX10898" s="83"/>
      <c r="AY10898" s="83"/>
      <c r="AZ10898" s="83"/>
      <c r="BA10898" s="83"/>
      <c r="BJ10898" s="54"/>
      <c r="BK10898" s="22"/>
      <c r="BL10898" s="24"/>
      <c r="BP10898" s="23"/>
      <c r="BQ10898" s="24"/>
      <c r="BR10898" s="22"/>
      <c r="BS10898" s="24"/>
      <c r="BT10898" s="24"/>
      <c r="BU10898" s="23"/>
      <c r="BV10898" s="26"/>
      <c r="BX10898" s="6"/>
      <c r="BY10898" s="24"/>
      <c r="BZ10898" s="109"/>
      <c r="CA10898" s="66"/>
      <c r="CB10898" s="5"/>
      <c r="CC10898" s="68"/>
      <c r="CD10898" s="67"/>
      <c r="CE10898" s="67"/>
      <c r="CF10898" s="64"/>
      <c r="CG10898" s="5"/>
      <c r="CH10898" s="69"/>
      <c r="CI10898" s="6"/>
      <c r="CJ10898" s="5"/>
      <c r="CK10898" s="25"/>
      <c r="CL10898" s="5"/>
      <c r="DN10898" s="14"/>
      <c r="DO10898" s="14"/>
      <c r="DP10898" s="5"/>
      <c r="DQ10898" s="25"/>
      <c r="DR10898" s="25"/>
      <c r="DS10898" s="96"/>
      <c r="DT10898" s="83"/>
      <c r="DU10898" s="14"/>
      <c r="DX10898" s="83"/>
      <c r="DY10898" s="83"/>
      <c r="DZ10898" s="83"/>
      <c r="EA10898" s="83"/>
      <c r="EJ10898" s="54"/>
      <c r="EK10898" s="22"/>
      <c r="EL10898" s="24"/>
      <c r="EP10898" s="23"/>
      <c r="EQ10898" s="24"/>
      <c r="ER10898" s="22"/>
      <c r="ES10898" s="24"/>
      <c r="ET10898" s="24"/>
      <c r="EU10898" s="23"/>
      <c r="EV10898" s="26"/>
      <c r="EX10898" s="6"/>
      <c r="EY10898" s="24"/>
      <c r="EZ10898" s="109"/>
      <c r="FA10898" s="66"/>
      <c r="FB10898" s="5"/>
      <c r="FC10898" s="68"/>
      <c r="FD10898" s="67"/>
      <c r="FE10898" s="67"/>
      <c r="FF10898" s="64"/>
      <c r="FG10898" s="5"/>
      <c r="FH10898" s="69"/>
      <c r="FI10898" s="6"/>
      <c r="FJ10898" s="5"/>
      <c r="FK10898" s="25"/>
      <c r="FL10898" s="5"/>
    </row>
    <row r="10899" spans="40:168">
      <c r="AN10899" s="14"/>
      <c r="AO10899" s="14"/>
      <c r="AP10899" s="5"/>
      <c r="AQ10899" s="25"/>
      <c r="AR10899" s="25"/>
      <c r="AS10899" s="96"/>
      <c r="AT10899" s="83"/>
      <c r="AU10899" s="14"/>
      <c r="AX10899" s="83"/>
      <c r="AY10899" s="83"/>
      <c r="AZ10899" s="83"/>
      <c r="BA10899" s="83"/>
      <c r="BJ10899" s="54"/>
      <c r="BK10899" s="22"/>
      <c r="BL10899" s="24"/>
      <c r="BP10899" s="23"/>
      <c r="BQ10899" s="24"/>
      <c r="BR10899" s="22"/>
      <c r="BS10899" s="24"/>
      <c r="BT10899" s="24"/>
      <c r="BU10899" s="23"/>
      <c r="BV10899" s="26"/>
      <c r="BX10899" s="6"/>
      <c r="BY10899" s="24"/>
      <c r="BZ10899" s="109"/>
      <c r="CA10899" s="66"/>
      <c r="CB10899" s="5"/>
      <c r="CC10899" s="68"/>
      <c r="CD10899" s="67"/>
      <c r="CE10899" s="67"/>
      <c r="CF10899" s="64"/>
      <c r="CG10899" s="5"/>
      <c r="CH10899" s="69"/>
      <c r="CI10899" s="6"/>
      <c r="CJ10899" s="5"/>
      <c r="CK10899" s="25"/>
      <c r="CL10899" s="5"/>
      <c r="DN10899" s="14"/>
      <c r="DO10899" s="14"/>
      <c r="DP10899" s="5"/>
      <c r="DQ10899" s="25"/>
      <c r="DR10899" s="25"/>
      <c r="DS10899" s="96"/>
      <c r="DT10899" s="83"/>
      <c r="DU10899" s="14"/>
      <c r="DX10899" s="83"/>
      <c r="DY10899" s="83"/>
      <c r="DZ10899" s="83"/>
      <c r="EA10899" s="83"/>
      <c r="EJ10899" s="54"/>
      <c r="EK10899" s="22"/>
      <c r="EL10899" s="24"/>
      <c r="EP10899" s="23"/>
      <c r="EQ10899" s="24"/>
      <c r="ER10899" s="22"/>
      <c r="ES10899" s="24"/>
      <c r="ET10899" s="24"/>
      <c r="EU10899" s="23"/>
      <c r="EV10899" s="26"/>
      <c r="EX10899" s="6"/>
      <c r="EY10899" s="24"/>
      <c r="EZ10899" s="109"/>
      <c r="FA10899" s="66"/>
      <c r="FB10899" s="5"/>
      <c r="FC10899" s="68"/>
      <c r="FD10899" s="67"/>
      <c r="FE10899" s="67"/>
      <c r="FF10899" s="64"/>
      <c r="FG10899" s="5"/>
      <c r="FH10899" s="69"/>
      <c r="FI10899" s="6"/>
      <c r="FJ10899" s="5"/>
      <c r="FK10899" s="25"/>
      <c r="FL10899" s="5"/>
    </row>
    <row r="10900" spans="40:168">
      <c r="AN10900" s="14"/>
      <c r="AO10900" s="14"/>
      <c r="AP10900" s="5"/>
      <c r="AQ10900" s="25"/>
      <c r="AR10900" s="25"/>
      <c r="AS10900" s="96"/>
      <c r="AT10900" s="83"/>
      <c r="AU10900" s="14"/>
      <c r="AX10900" s="83"/>
      <c r="AY10900" s="83"/>
      <c r="AZ10900" s="83"/>
      <c r="BA10900" s="83"/>
      <c r="BJ10900" s="54"/>
      <c r="BK10900" s="22"/>
      <c r="BL10900" s="24"/>
      <c r="BP10900" s="23"/>
      <c r="BQ10900" s="24"/>
      <c r="BR10900" s="22"/>
      <c r="BS10900" s="24"/>
      <c r="BT10900" s="24"/>
      <c r="BU10900" s="23"/>
      <c r="BV10900" s="26"/>
      <c r="BX10900" s="6"/>
      <c r="BY10900" s="24"/>
      <c r="BZ10900" s="109"/>
      <c r="CA10900" s="66"/>
      <c r="CB10900" s="5"/>
      <c r="CC10900" s="68"/>
      <c r="CD10900" s="67"/>
      <c r="CE10900" s="67"/>
      <c r="CF10900" s="64"/>
      <c r="CG10900" s="5"/>
      <c r="CH10900" s="69"/>
      <c r="CI10900" s="6"/>
      <c r="CJ10900" s="5"/>
      <c r="CK10900" s="25"/>
      <c r="CL10900" s="5"/>
      <c r="DN10900" s="14"/>
      <c r="DO10900" s="14"/>
      <c r="DP10900" s="5"/>
      <c r="DQ10900" s="25"/>
      <c r="DR10900" s="25"/>
      <c r="DS10900" s="96"/>
      <c r="DT10900" s="83"/>
      <c r="DU10900" s="14"/>
      <c r="DX10900" s="83"/>
      <c r="DY10900" s="83"/>
      <c r="DZ10900" s="83"/>
      <c r="EA10900" s="83"/>
      <c r="EJ10900" s="54"/>
      <c r="EK10900" s="22"/>
      <c r="EL10900" s="24"/>
      <c r="EP10900" s="23"/>
      <c r="EQ10900" s="24"/>
      <c r="ER10900" s="22"/>
      <c r="ES10900" s="24"/>
      <c r="ET10900" s="24"/>
      <c r="EU10900" s="23"/>
      <c r="EV10900" s="26"/>
      <c r="EX10900" s="6"/>
      <c r="EY10900" s="24"/>
      <c r="EZ10900" s="109"/>
      <c r="FA10900" s="66"/>
      <c r="FB10900" s="5"/>
      <c r="FC10900" s="68"/>
      <c r="FD10900" s="67"/>
      <c r="FE10900" s="67"/>
      <c r="FF10900" s="64"/>
      <c r="FG10900" s="5"/>
      <c r="FH10900" s="69"/>
      <c r="FI10900" s="6"/>
      <c r="FJ10900" s="5"/>
      <c r="FK10900" s="25"/>
      <c r="FL10900" s="5"/>
    </row>
    <row r="10901" spans="40:168">
      <c r="AN10901" s="14"/>
      <c r="AO10901" s="14"/>
      <c r="AP10901" s="5"/>
      <c r="AQ10901" s="25"/>
      <c r="AR10901" s="25"/>
      <c r="AS10901" s="96"/>
      <c r="AT10901" s="83"/>
      <c r="AU10901" s="14"/>
      <c r="AX10901" s="83"/>
      <c r="AY10901" s="83"/>
      <c r="AZ10901" s="83"/>
      <c r="BA10901" s="83"/>
      <c r="BJ10901" s="54"/>
      <c r="BK10901" s="22"/>
      <c r="BL10901" s="24"/>
      <c r="BP10901" s="23"/>
      <c r="BQ10901" s="24"/>
      <c r="BR10901" s="22"/>
      <c r="BS10901" s="24"/>
      <c r="BT10901" s="24"/>
      <c r="BU10901" s="23"/>
      <c r="BV10901" s="26"/>
      <c r="BX10901" s="6"/>
      <c r="BY10901" s="24"/>
      <c r="BZ10901" s="109"/>
      <c r="CA10901" s="66"/>
      <c r="CB10901" s="5"/>
      <c r="CC10901" s="68"/>
      <c r="CD10901" s="67"/>
      <c r="CE10901" s="67"/>
      <c r="CF10901" s="64"/>
      <c r="CG10901" s="5"/>
      <c r="CH10901" s="69"/>
      <c r="CI10901" s="6"/>
      <c r="CJ10901" s="5"/>
      <c r="CK10901" s="25"/>
      <c r="CL10901" s="5"/>
      <c r="DN10901" s="14"/>
      <c r="DO10901" s="14"/>
      <c r="DP10901" s="5"/>
      <c r="DQ10901" s="25"/>
      <c r="DR10901" s="25"/>
      <c r="DS10901" s="96"/>
      <c r="DT10901" s="83"/>
      <c r="DU10901" s="14"/>
      <c r="DX10901" s="83"/>
      <c r="DY10901" s="83"/>
      <c r="DZ10901" s="83"/>
      <c r="EA10901" s="83"/>
      <c r="EJ10901" s="54"/>
      <c r="EK10901" s="22"/>
      <c r="EL10901" s="24"/>
      <c r="EP10901" s="23"/>
      <c r="EQ10901" s="24"/>
      <c r="ER10901" s="22"/>
      <c r="ES10901" s="24"/>
      <c r="ET10901" s="24"/>
      <c r="EU10901" s="23"/>
      <c r="EV10901" s="26"/>
      <c r="EX10901" s="6"/>
      <c r="EY10901" s="24"/>
      <c r="EZ10901" s="109"/>
      <c r="FA10901" s="66"/>
      <c r="FB10901" s="5"/>
      <c r="FC10901" s="68"/>
      <c r="FD10901" s="67"/>
      <c r="FE10901" s="67"/>
      <c r="FF10901" s="64"/>
      <c r="FG10901" s="5"/>
      <c r="FH10901" s="69"/>
      <c r="FI10901" s="6"/>
      <c r="FJ10901" s="5"/>
      <c r="FK10901" s="25"/>
      <c r="FL10901" s="5"/>
    </row>
    <row r="10902" spans="40:168">
      <c r="AN10902" s="14"/>
      <c r="AO10902" s="14"/>
      <c r="AP10902" s="5"/>
      <c r="AQ10902" s="25"/>
      <c r="AR10902" s="25"/>
      <c r="AS10902" s="96"/>
      <c r="AT10902" s="83"/>
      <c r="AU10902" s="14"/>
      <c r="AX10902" s="83"/>
      <c r="AY10902" s="83"/>
      <c r="AZ10902" s="83"/>
      <c r="BA10902" s="83"/>
      <c r="BJ10902" s="54"/>
      <c r="BK10902" s="22"/>
      <c r="BL10902" s="24"/>
      <c r="BP10902" s="23"/>
      <c r="BQ10902" s="24"/>
      <c r="BR10902" s="22"/>
      <c r="BS10902" s="24"/>
      <c r="BT10902" s="24"/>
      <c r="BU10902" s="23"/>
      <c r="BV10902" s="26"/>
      <c r="BX10902" s="6"/>
      <c r="BY10902" s="24"/>
      <c r="BZ10902" s="109"/>
      <c r="CA10902" s="66"/>
      <c r="CB10902" s="5"/>
      <c r="CC10902" s="68"/>
      <c r="CD10902" s="67"/>
      <c r="CE10902" s="67"/>
      <c r="CF10902" s="64"/>
      <c r="CG10902" s="5"/>
      <c r="CH10902" s="69"/>
      <c r="CI10902" s="6"/>
      <c r="CJ10902" s="5"/>
      <c r="CK10902" s="25"/>
      <c r="CL10902" s="5"/>
      <c r="DN10902" s="14"/>
      <c r="DO10902" s="14"/>
      <c r="DP10902" s="5"/>
      <c r="DQ10902" s="25"/>
      <c r="DR10902" s="25"/>
      <c r="DS10902" s="96"/>
      <c r="DT10902" s="83"/>
      <c r="DU10902" s="14"/>
      <c r="DX10902" s="83"/>
      <c r="DY10902" s="83"/>
      <c r="DZ10902" s="83"/>
      <c r="EA10902" s="83"/>
      <c r="EJ10902" s="54"/>
      <c r="EK10902" s="22"/>
      <c r="EL10902" s="24"/>
      <c r="EP10902" s="23"/>
      <c r="EQ10902" s="24"/>
      <c r="ER10902" s="22"/>
      <c r="ES10902" s="24"/>
      <c r="ET10902" s="24"/>
      <c r="EU10902" s="23"/>
      <c r="EV10902" s="26"/>
      <c r="EX10902" s="6"/>
      <c r="EY10902" s="24"/>
      <c r="EZ10902" s="109"/>
      <c r="FA10902" s="66"/>
      <c r="FB10902" s="5"/>
      <c r="FC10902" s="68"/>
      <c r="FD10902" s="67"/>
      <c r="FE10902" s="67"/>
      <c r="FF10902" s="64"/>
      <c r="FG10902" s="5"/>
      <c r="FH10902" s="69"/>
      <c r="FI10902" s="6"/>
      <c r="FJ10902" s="5"/>
      <c r="FK10902" s="25"/>
      <c r="FL10902" s="5"/>
    </row>
    <row r="10903" spans="40:168">
      <c r="AN10903" s="14"/>
      <c r="AO10903" s="14"/>
      <c r="AP10903" s="5"/>
      <c r="AQ10903" s="25"/>
      <c r="AR10903" s="25"/>
      <c r="AS10903" s="96"/>
      <c r="AT10903" s="83"/>
      <c r="AU10903" s="14"/>
      <c r="AX10903" s="83"/>
      <c r="AY10903" s="83"/>
      <c r="AZ10903" s="83"/>
      <c r="BA10903" s="83"/>
      <c r="BJ10903" s="54"/>
      <c r="BK10903" s="22"/>
      <c r="BL10903" s="24"/>
      <c r="BP10903" s="23"/>
      <c r="BQ10903" s="24"/>
      <c r="BR10903" s="22"/>
      <c r="BS10903" s="24"/>
      <c r="BT10903" s="24"/>
      <c r="BU10903" s="23"/>
      <c r="BV10903" s="26"/>
      <c r="BX10903" s="6"/>
      <c r="BY10903" s="24"/>
      <c r="BZ10903" s="109"/>
      <c r="CA10903" s="66"/>
      <c r="CB10903" s="5"/>
      <c r="CC10903" s="68"/>
      <c r="CD10903" s="67"/>
      <c r="CE10903" s="67"/>
      <c r="CF10903" s="64"/>
      <c r="CG10903" s="5"/>
      <c r="CH10903" s="69"/>
      <c r="CI10903" s="6"/>
      <c r="CJ10903" s="5"/>
      <c r="CK10903" s="25"/>
      <c r="CL10903" s="5"/>
      <c r="DN10903" s="14"/>
      <c r="DO10903" s="14"/>
      <c r="DP10903" s="5"/>
      <c r="DQ10903" s="25"/>
      <c r="DR10903" s="25"/>
      <c r="DS10903" s="96"/>
      <c r="DT10903" s="83"/>
      <c r="DU10903" s="14"/>
      <c r="DX10903" s="83"/>
      <c r="DY10903" s="83"/>
      <c r="DZ10903" s="83"/>
      <c r="EA10903" s="83"/>
      <c r="EJ10903" s="54"/>
      <c r="EK10903" s="22"/>
      <c r="EL10903" s="24"/>
      <c r="EP10903" s="23"/>
      <c r="EQ10903" s="24"/>
      <c r="ER10903" s="22"/>
      <c r="ES10903" s="24"/>
      <c r="ET10903" s="24"/>
      <c r="EU10903" s="23"/>
      <c r="EV10903" s="26"/>
      <c r="EX10903" s="6"/>
      <c r="EY10903" s="24"/>
      <c r="EZ10903" s="109"/>
      <c r="FA10903" s="66"/>
      <c r="FB10903" s="5"/>
      <c r="FC10903" s="68"/>
      <c r="FD10903" s="67"/>
      <c r="FE10903" s="67"/>
      <c r="FF10903" s="64"/>
      <c r="FG10903" s="5"/>
      <c r="FH10903" s="69"/>
      <c r="FI10903" s="6"/>
      <c r="FJ10903" s="5"/>
      <c r="FK10903" s="25"/>
      <c r="FL10903" s="5"/>
    </row>
    <row r="10904" spans="40:168">
      <c r="AN10904" s="14"/>
      <c r="AO10904" s="14"/>
      <c r="AP10904" s="5"/>
      <c r="AQ10904" s="25"/>
      <c r="AR10904" s="25"/>
      <c r="AS10904" s="96"/>
      <c r="AT10904" s="83"/>
      <c r="AU10904" s="14"/>
      <c r="AX10904" s="83"/>
      <c r="AY10904" s="83"/>
      <c r="AZ10904" s="83"/>
      <c r="BA10904" s="83"/>
      <c r="BJ10904" s="54"/>
      <c r="BK10904" s="22"/>
      <c r="BL10904" s="24"/>
      <c r="BP10904" s="23"/>
      <c r="BQ10904" s="24"/>
      <c r="BR10904" s="22"/>
      <c r="BS10904" s="24"/>
      <c r="BT10904" s="24"/>
      <c r="BU10904" s="23"/>
      <c r="BV10904" s="26"/>
      <c r="BX10904" s="6"/>
      <c r="BY10904" s="24"/>
      <c r="BZ10904" s="109"/>
      <c r="CA10904" s="66"/>
      <c r="CB10904" s="5"/>
      <c r="CC10904" s="68"/>
      <c r="CD10904" s="67"/>
      <c r="CE10904" s="67"/>
      <c r="CF10904" s="64"/>
      <c r="CG10904" s="5"/>
      <c r="CH10904" s="69"/>
      <c r="CI10904" s="6"/>
      <c r="CJ10904" s="5"/>
      <c r="CK10904" s="25"/>
      <c r="CL10904" s="5"/>
      <c r="DN10904" s="14"/>
      <c r="DO10904" s="14"/>
      <c r="DP10904" s="5"/>
      <c r="DQ10904" s="25"/>
      <c r="DR10904" s="25"/>
      <c r="DS10904" s="96"/>
      <c r="DT10904" s="83"/>
      <c r="DU10904" s="14"/>
      <c r="DX10904" s="83"/>
      <c r="DY10904" s="83"/>
      <c r="DZ10904" s="83"/>
      <c r="EA10904" s="83"/>
      <c r="EJ10904" s="54"/>
      <c r="EK10904" s="22"/>
      <c r="EL10904" s="24"/>
      <c r="EP10904" s="23"/>
      <c r="EQ10904" s="24"/>
      <c r="ER10904" s="22"/>
      <c r="ES10904" s="24"/>
      <c r="ET10904" s="24"/>
      <c r="EU10904" s="23"/>
      <c r="EV10904" s="26"/>
      <c r="EX10904" s="6"/>
      <c r="EY10904" s="24"/>
      <c r="EZ10904" s="109"/>
      <c r="FA10904" s="66"/>
      <c r="FB10904" s="5"/>
      <c r="FC10904" s="68"/>
      <c r="FD10904" s="67"/>
      <c r="FE10904" s="67"/>
      <c r="FF10904" s="64"/>
      <c r="FG10904" s="5"/>
      <c r="FH10904" s="69"/>
      <c r="FI10904" s="6"/>
      <c r="FJ10904" s="5"/>
      <c r="FK10904" s="25"/>
      <c r="FL10904" s="5"/>
    </row>
    <row r="10905" spans="40:168">
      <c r="AN10905" s="14"/>
      <c r="AO10905" s="14"/>
      <c r="AP10905" s="5"/>
      <c r="AQ10905" s="25"/>
      <c r="AR10905" s="25"/>
      <c r="AS10905" s="96"/>
      <c r="AT10905" s="83"/>
      <c r="AU10905" s="14"/>
      <c r="AX10905" s="83"/>
      <c r="AY10905" s="83"/>
      <c r="AZ10905" s="83"/>
      <c r="BA10905" s="83"/>
      <c r="BJ10905" s="54"/>
      <c r="BK10905" s="22"/>
      <c r="BL10905" s="24"/>
      <c r="BP10905" s="23"/>
      <c r="BQ10905" s="24"/>
      <c r="BR10905" s="22"/>
      <c r="BS10905" s="24"/>
      <c r="BT10905" s="24"/>
      <c r="BU10905" s="23"/>
      <c r="BV10905" s="26"/>
      <c r="BX10905" s="6"/>
      <c r="BY10905" s="24"/>
      <c r="BZ10905" s="109"/>
      <c r="CA10905" s="66"/>
      <c r="CB10905" s="5"/>
      <c r="CC10905" s="68"/>
      <c r="CD10905" s="67"/>
      <c r="CE10905" s="67"/>
      <c r="CF10905" s="64"/>
      <c r="CG10905" s="5"/>
      <c r="CH10905" s="69"/>
      <c r="CI10905" s="6"/>
      <c r="CJ10905" s="5"/>
      <c r="CK10905" s="25"/>
      <c r="CL10905" s="5"/>
      <c r="DN10905" s="14"/>
      <c r="DO10905" s="14"/>
      <c r="DP10905" s="5"/>
      <c r="DQ10905" s="25"/>
      <c r="DR10905" s="25"/>
      <c r="DS10905" s="96"/>
      <c r="DT10905" s="83"/>
      <c r="DU10905" s="14"/>
      <c r="DX10905" s="83"/>
      <c r="DY10905" s="83"/>
      <c r="DZ10905" s="83"/>
      <c r="EA10905" s="83"/>
      <c r="EJ10905" s="54"/>
      <c r="EK10905" s="22"/>
      <c r="EL10905" s="24"/>
      <c r="EP10905" s="23"/>
      <c r="EQ10905" s="24"/>
      <c r="ER10905" s="22"/>
      <c r="ES10905" s="24"/>
      <c r="ET10905" s="24"/>
      <c r="EU10905" s="23"/>
      <c r="EV10905" s="26"/>
      <c r="EX10905" s="6"/>
      <c r="EY10905" s="24"/>
      <c r="EZ10905" s="109"/>
      <c r="FA10905" s="66"/>
      <c r="FB10905" s="5"/>
      <c r="FC10905" s="68"/>
      <c r="FD10905" s="67"/>
      <c r="FE10905" s="67"/>
      <c r="FF10905" s="64"/>
      <c r="FG10905" s="5"/>
      <c r="FH10905" s="69"/>
      <c r="FI10905" s="6"/>
      <c r="FJ10905" s="5"/>
      <c r="FK10905" s="25"/>
      <c r="FL10905" s="5"/>
    </row>
    <row r="10906" spans="40:168">
      <c r="AN10906" s="14"/>
      <c r="AO10906" s="14"/>
      <c r="AP10906" s="5"/>
      <c r="AQ10906" s="25"/>
      <c r="AR10906" s="25"/>
      <c r="AS10906" s="96"/>
      <c r="AT10906" s="83"/>
      <c r="AU10906" s="14"/>
      <c r="AX10906" s="83"/>
      <c r="AY10906" s="83"/>
      <c r="AZ10906" s="83"/>
      <c r="BA10906" s="83"/>
      <c r="BJ10906" s="54"/>
      <c r="BK10906" s="22"/>
      <c r="BL10906" s="24"/>
      <c r="BP10906" s="23"/>
      <c r="BQ10906" s="24"/>
      <c r="BR10906" s="22"/>
      <c r="BS10906" s="24"/>
      <c r="BT10906" s="24"/>
      <c r="BU10906" s="23"/>
      <c r="BV10906" s="26"/>
      <c r="BX10906" s="6"/>
      <c r="BY10906" s="24"/>
      <c r="BZ10906" s="109"/>
      <c r="CA10906" s="66"/>
      <c r="CB10906" s="5"/>
      <c r="CC10906" s="68"/>
      <c r="CD10906" s="67"/>
      <c r="CE10906" s="67"/>
      <c r="CF10906" s="64"/>
      <c r="CG10906" s="5"/>
      <c r="CH10906" s="69"/>
      <c r="CI10906" s="6"/>
      <c r="CJ10906" s="5"/>
      <c r="CK10906" s="25"/>
      <c r="CL10906" s="5"/>
      <c r="DN10906" s="14"/>
      <c r="DO10906" s="14"/>
      <c r="DP10906" s="5"/>
      <c r="DQ10906" s="25"/>
      <c r="DR10906" s="25"/>
      <c r="DS10906" s="96"/>
      <c r="DT10906" s="83"/>
      <c r="DU10906" s="14"/>
      <c r="DX10906" s="83"/>
      <c r="DY10906" s="83"/>
      <c r="DZ10906" s="83"/>
      <c r="EA10906" s="83"/>
      <c r="EJ10906" s="54"/>
      <c r="EK10906" s="22"/>
      <c r="EL10906" s="24"/>
      <c r="EP10906" s="23"/>
      <c r="EQ10906" s="24"/>
      <c r="ER10906" s="22"/>
      <c r="ES10906" s="24"/>
      <c r="ET10906" s="24"/>
      <c r="EU10906" s="23"/>
      <c r="EV10906" s="26"/>
      <c r="EX10906" s="6"/>
      <c r="EY10906" s="24"/>
      <c r="EZ10906" s="109"/>
      <c r="FA10906" s="66"/>
      <c r="FB10906" s="5"/>
      <c r="FC10906" s="68"/>
      <c r="FD10906" s="67"/>
      <c r="FE10906" s="67"/>
      <c r="FF10906" s="64"/>
      <c r="FG10906" s="5"/>
      <c r="FH10906" s="69"/>
      <c r="FI10906" s="6"/>
      <c r="FJ10906" s="5"/>
      <c r="FK10906" s="25"/>
      <c r="FL10906" s="5"/>
    </row>
    <row r="10907" spans="40:168">
      <c r="AN10907" s="14"/>
      <c r="AO10907" s="14"/>
      <c r="AP10907" s="5"/>
      <c r="AQ10907" s="25"/>
      <c r="AR10907" s="25"/>
      <c r="AS10907" s="96"/>
      <c r="AT10907" s="83"/>
      <c r="AU10907" s="14"/>
      <c r="AX10907" s="83"/>
      <c r="AY10907" s="83"/>
      <c r="AZ10907" s="83"/>
      <c r="BA10907" s="83"/>
      <c r="BJ10907" s="54"/>
      <c r="BK10907" s="22"/>
      <c r="BL10907" s="24"/>
      <c r="BP10907" s="23"/>
      <c r="BQ10907" s="24"/>
      <c r="BR10907" s="22"/>
      <c r="BS10907" s="24"/>
      <c r="BT10907" s="24"/>
      <c r="BU10907" s="23"/>
      <c r="BV10907" s="26"/>
      <c r="BX10907" s="6"/>
      <c r="BY10907" s="24"/>
      <c r="BZ10907" s="109"/>
      <c r="CA10907" s="66"/>
      <c r="CB10907" s="5"/>
      <c r="CC10907" s="68"/>
      <c r="CD10907" s="67"/>
      <c r="CE10907" s="67"/>
      <c r="CF10907" s="64"/>
      <c r="CG10907" s="5"/>
      <c r="CH10907" s="69"/>
      <c r="CI10907" s="6"/>
      <c r="CJ10907" s="5"/>
      <c r="CK10907" s="25"/>
      <c r="CL10907" s="5"/>
      <c r="DN10907" s="14"/>
      <c r="DO10907" s="14"/>
      <c r="DP10907" s="5"/>
      <c r="DQ10907" s="25"/>
      <c r="DR10907" s="25"/>
      <c r="DS10907" s="96"/>
      <c r="DT10907" s="83"/>
      <c r="DU10907" s="14"/>
      <c r="DX10907" s="83"/>
      <c r="DY10907" s="83"/>
      <c r="DZ10907" s="83"/>
      <c r="EA10907" s="83"/>
      <c r="EJ10907" s="54"/>
      <c r="EK10907" s="22"/>
      <c r="EL10907" s="24"/>
      <c r="EP10907" s="23"/>
      <c r="EQ10907" s="24"/>
      <c r="ER10907" s="22"/>
      <c r="ES10907" s="24"/>
      <c r="ET10907" s="24"/>
      <c r="EU10907" s="23"/>
      <c r="EV10907" s="26"/>
      <c r="EX10907" s="6"/>
      <c r="EY10907" s="24"/>
      <c r="EZ10907" s="109"/>
      <c r="FA10907" s="66"/>
      <c r="FB10907" s="5"/>
      <c r="FC10907" s="68"/>
      <c r="FD10907" s="67"/>
      <c r="FE10907" s="67"/>
      <c r="FF10907" s="64"/>
      <c r="FG10907" s="5"/>
      <c r="FH10907" s="69"/>
      <c r="FI10907" s="6"/>
      <c r="FJ10907" s="5"/>
      <c r="FK10907" s="25"/>
      <c r="FL10907" s="5"/>
    </row>
    <row r="10908" spans="40:168">
      <c r="AN10908" s="14"/>
      <c r="AO10908" s="14"/>
      <c r="AP10908" s="5"/>
      <c r="AQ10908" s="25"/>
      <c r="AR10908" s="25"/>
      <c r="AS10908" s="96"/>
      <c r="AT10908" s="83"/>
      <c r="AU10908" s="14"/>
      <c r="AX10908" s="83"/>
      <c r="AY10908" s="83"/>
      <c r="AZ10908" s="83"/>
      <c r="BA10908" s="83"/>
      <c r="BJ10908" s="54"/>
      <c r="BK10908" s="22"/>
      <c r="BL10908" s="24"/>
      <c r="BP10908" s="23"/>
      <c r="BQ10908" s="24"/>
      <c r="BR10908" s="22"/>
      <c r="BS10908" s="24"/>
      <c r="BT10908" s="24"/>
      <c r="BU10908" s="23"/>
      <c r="BV10908" s="26"/>
      <c r="BX10908" s="6"/>
      <c r="BY10908" s="24"/>
      <c r="BZ10908" s="109"/>
      <c r="CA10908" s="66"/>
      <c r="CB10908" s="5"/>
      <c r="CC10908" s="68"/>
      <c r="CD10908" s="67"/>
      <c r="CE10908" s="67"/>
      <c r="CF10908" s="64"/>
      <c r="CG10908" s="5"/>
      <c r="CH10908" s="69"/>
      <c r="CI10908" s="6"/>
      <c r="CJ10908" s="5"/>
      <c r="CK10908" s="25"/>
      <c r="CL10908" s="5"/>
      <c r="DN10908" s="14"/>
      <c r="DO10908" s="14"/>
      <c r="DP10908" s="5"/>
      <c r="DQ10908" s="25"/>
      <c r="DR10908" s="25"/>
      <c r="DS10908" s="96"/>
      <c r="DT10908" s="83"/>
      <c r="DU10908" s="14"/>
      <c r="DX10908" s="83"/>
      <c r="DY10908" s="83"/>
      <c r="DZ10908" s="83"/>
      <c r="EA10908" s="83"/>
      <c r="EJ10908" s="54"/>
      <c r="EK10908" s="22"/>
      <c r="EL10908" s="24"/>
      <c r="EP10908" s="23"/>
      <c r="EQ10908" s="24"/>
      <c r="ER10908" s="22"/>
      <c r="ES10908" s="24"/>
      <c r="ET10908" s="24"/>
      <c r="EU10908" s="23"/>
      <c r="EV10908" s="26"/>
      <c r="EX10908" s="6"/>
      <c r="EY10908" s="24"/>
      <c r="EZ10908" s="109"/>
      <c r="FA10908" s="66"/>
      <c r="FB10908" s="5"/>
      <c r="FC10908" s="68"/>
      <c r="FD10908" s="67"/>
      <c r="FE10908" s="67"/>
      <c r="FF10908" s="64"/>
      <c r="FG10908" s="5"/>
      <c r="FH10908" s="69"/>
      <c r="FI10908" s="6"/>
      <c r="FJ10908" s="5"/>
      <c r="FK10908" s="25"/>
      <c r="FL10908" s="5"/>
    </row>
    <row r="10909" spans="40:168">
      <c r="AN10909" s="14"/>
      <c r="AO10909" s="14"/>
      <c r="AP10909" s="5"/>
      <c r="AQ10909" s="25"/>
      <c r="AR10909" s="25"/>
      <c r="AS10909" s="96"/>
      <c r="AT10909" s="83"/>
      <c r="AU10909" s="14"/>
      <c r="AX10909" s="83"/>
      <c r="AY10909" s="83"/>
      <c r="AZ10909" s="83"/>
      <c r="BA10909" s="83"/>
      <c r="BJ10909" s="54"/>
      <c r="BK10909" s="22"/>
      <c r="BL10909" s="24"/>
      <c r="BP10909" s="23"/>
      <c r="BQ10909" s="24"/>
      <c r="BR10909" s="22"/>
      <c r="BS10909" s="24"/>
      <c r="BT10909" s="24"/>
      <c r="BU10909" s="23"/>
      <c r="BV10909" s="26"/>
      <c r="BX10909" s="6"/>
      <c r="BY10909" s="24"/>
      <c r="BZ10909" s="109"/>
      <c r="CA10909" s="66"/>
      <c r="CB10909" s="5"/>
      <c r="CC10909" s="68"/>
      <c r="CD10909" s="67"/>
      <c r="CE10909" s="67"/>
      <c r="CF10909" s="64"/>
      <c r="CG10909" s="5"/>
      <c r="CH10909" s="69"/>
      <c r="CI10909" s="6"/>
      <c r="CJ10909" s="5"/>
      <c r="CK10909" s="25"/>
      <c r="CL10909" s="5"/>
      <c r="DN10909" s="14"/>
      <c r="DO10909" s="14"/>
      <c r="DP10909" s="5"/>
      <c r="DQ10909" s="25"/>
      <c r="DR10909" s="25"/>
      <c r="DS10909" s="96"/>
      <c r="DT10909" s="83"/>
      <c r="DU10909" s="14"/>
      <c r="DX10909" s="83"/>
      <c r="DY10909" s="83"/>
      <c r="DZ10909" s="83"/>
      <c r="EA10909" s="83"/>
      <c r="EJ10909" s="54"/>
      <c r="EK10909" s="22"/>
      <c r="EL10909" s="24"/>
      <c r="EP10909" s="23"/>
      <c r="EQ10909" s="24"/>
      <c r="ER10909" s="22"/>
      <c r="ES10909" s="24"/>
      <c r="ET10909" s="24"/>
      <c r="EU10909" s="23"/>
      <c r="EV10909" s="26"/>
      <c r="EX10909" s="6"/>
      <c r="EY10909" s="24"/>
      <c r="EZ10909" s="109"/>
      <c r="FA10909" s="66"/>
      <c r="FB10909" s="5"/>
      <c r="FC10909" s="68"/>
      <c r="FD10909" s="67"/>
      <c r="FE10909" s="67"/>
      <c r="FF10909" s="64"/>
      <c r="FG10909" s="5"/>
      <c r="FH10909" s="69"/>
      <c r="FI10909" s="6"/>
      <c r="FJ10909" s="5"/>
      <c r="FK10909" s="25"/>
      <c r="FL10909" s="5"/>
    </row>
    <row r="10910" spans="40:168">
      <c r="AN10910" s="14"/>
      <c r="AO10910" s="14"/>
      <c r="AP10910" s="5"/>
      <c r="AQ10910" s="25"/>
      <c r="AR10910" s="25"/>
      <c r="AS10910" s="96"/>
      <c r="AT10910" s="83"/>
      <c r="AU10910" s="14"/>
      <c r="AX10910" s="83"/>
      <c r="AY10910" s="83"/>
      <c r="AZ10910" s="83"/>
      <c r="BA10910" s="83"/>
      <c r="BJ10910" s="54"/>
      <c r="BK10910" s="22"/>
      <c r="BL10910" s="24"/>
      <c r="BP10910" s="23"/>
      <c r="BQ10910" s="24"/>
      <c r="BR10910" s="22"/>
      <c r="BS10910" s="24"/>
      <c r="BT10910" s="24"/>
      <c r="BU10910" s="23"/>
      <c r="BV10910" s="26"/>
      <c r="BX10910" s="6"/>
      <c r="BY10910" s="24"/>
      <c r="BZ10910" s="109"/>
      <c r="CA10910" s="66"/>
      <c r="CB10910" s="5"/>
      <c r="CC10910" s="68"/>
      <c r="CD10910" s="67"/>
      <c r="CE10910" s="67"/>
      <c r="CF10910" s="64"/>
      <c r="CG10910" s="5"/>
      <c r="CH10910" s="69"/>
      <c r="CI10910" s="6"/>
      <c r="CJ10910" s="5"/>
      <c r="CK10910" s="25"/>
      <c r="CL10910" s="5"/>
      <c r="DN10910" s="14"/>
      <c r="DO10910" s="14"/>
      <c r="DP10910" s="5"/>
      <c r="DQ10910" s="25"/>
      <c r="DR10910" s="25"/>
      <c r="DS10910" s="96"/>
      <c r="DT10910" s="83"/>
      <c r="DU10910" s="14"/>
      <c r="DX10910" s="83"/>
      <c r="DY10910" s="83"/>
      <c r="DZ10910" s="83"/>
      <c r="EA10910" s="83"/>
      <c r="EJ10910" s="54"/>
      <c r="EK10910" s="22"/>
      <c r="EL10910" s="24"/>
      <c r="EP10910" s="23"/>
      <c r="EQ10910" s="24"/>
      <c r="ER10910" s="22"/>
      <c r="ES10910" s="24"/>
      <c r="ET10910" s="24"/>
      <c r="EU10910" s="23"/>
      <c r="EV10910" s="26"/>
      <c r="EX10910" s="6"/>
      <c r="EY10910" s="24"/>
      <c r="EZ10910" s="109"/>
      <c r="FA10910" s="66"/>
      <c r="FB10910" s="5"/>
      <c r="FC10910" s="68"/>
      <c r="FD10910" s="67"/>
      <c r="FE10910" s="67"/>
      <c r="FF10910" s="64"/>
      <c r="FG10910" s="5"/>
      <c r="FH10910" s="69"/>
      <c r="FI10910" s="6"/>
      <c r="FJ10910" s="5"/>
      <c r="FK10910" s="25"/>
      <c r="FL10910" s="5"/>
    </row>
    <row r="10911" spans="40:168">
      <c r="AN10911" s="14"/>
      <c r="AO10911" s="14"/>
      <c r="AP10911" s="5"/>
      <c r="AQ10911" s="25"/>
      <c r="AR10911" s="25"/>
      <c r="AS10911" s="96"/>
      <c r="AT10911" s="83"/>
      <c r="AU10911" s="14"/>
      <c r="AX10911" s="83"/>
      <c r="AY10911" s="83"/>
      <c r="AZ10911" s="83"/>
      <c r="BA10911" s="83"/>
      <c r="BJ10911" s="54"/>
      <c r="BK10911" s="22"/>
      <c r="BL10911" s="24"/>
      <c r="BP10911" s="23"/>
      <c r="BQ10911" s="24"/>
      <c r="BR10911" s="22"/>
      <c r="BS10911" s="24"/>
      <c r="BT10911" s="24"/>
      <c r="BU10911" s="23"/>
      <c r="BV10911" s="26"/>
      <c r="BX10911" s="6"/>
      <c r="BY10911" s="24"/>
      <c r="BZ10911" s="109"/>
      <c r="CA10911" s="66"/>
      <c r="CB10911" s="5"/>
      <c r="CC10911" s="68"/>
      <c r="CD10911" s="67"/>
      <c r="CE10911" s="67"/>
      <c r="CF10911" s="64"/>
      <c r="CG10911" s="5"/>
      <c r="CH10911" s="69"/>
      <c r="CI10911" s="6"/>
      <c r="CJ10911" s="5"/>
      <c r="CK10911" s="25"/>
      <c r="CL10911" s="5"/>
      <c r="DN10911" s="14"/>
      <c r="DO10911" s="14"/>
      <c r="DP10911" s="5"/>
      <c r="DQ10911" s="25"/>
      <c r="DR10911" s="25"/>
      <c r="DS10911" s="96"/>
      <c r="DT10911" s="83"/>
      <c r="DU10911" s="14"/>
      <c r="DX10911" s="83"/>
      <c r="DY10911" s="83"/>
      <c r="DZ10911" s="83"/>
      <c r="EA10911" s="83"/>
      <c r="EJ10911" s="54"/>
      <c r="EK10911" s="22"/>
      <c r="EL10911" s="24"/>
      <c r="EP10911" s="23"/>
      <c r="EQ10911" s="24"/>
      <c r="ER10911" s="22"/>
      <c r="ES10911" s="24"/>
      <c r="ET10911" s="24"/>
      <c r="EU10911" s="23"/>
      <c r="EV10911" s="26"/>
      <c r="EX10911" s="6"/>
      <c r="EY10911" s="24"/>
      <c r="EZ10911" s="109"/>
      <c r="FA10911" s="66"/>
      <c r="FB10911" s="5"/>
      <c r="FC10911" s="68"/>
      <c r="FD10911" s="67"/>
      <c r="FE10911" s="67"/>
      <c r="FF10911" s="64"/>
      <c r="FG10911" s="5"/>
      <c r="FH10911" s="69"/>
      <c r="FI10911" s="6"/>
      <c r="FJ10911" s="5"/>
      <c r="FK10911" s="25"/>
      <c r="FL10911" s="5"/>
    </row>
    <row r="10912" spans="40:168">
      <c r="AN10912" s="14"/>
      <c r="AO10912" s="14"/>
      <c r="AP10912" s="5"/>
      <c r="AQ10912" s="25"/>
      <c r="AR10912" s="25"/>
      <c r="AS10912" s="96"/>
      <c r="AT10912" s="83"/>
      <c r="AU10912" s="14"/>
      <c r="AX10912" s="83"/>
      <c r="AY10912" s="83"/>
      <c r="AZ10912" s="83"/>
      <c r="BA10912" s="83"/>
      <c r="BJ10912" s="54"/>
      <c r="BK10912" s="22"/>
      <c r="BL10912" s="24"/>
      <c r="BP10912" s="23"/>
      <c r="BQ10912" s="24"/>
      <c r="BR10912" s="22"/>
      <c r="BS10912" s="24"/>
      <c r="BT10912" s="24"/>
      <c r="BU10912" s="23"/>
      <c r="BV10912" s="26"/>
      <c r="BX10912" s="6"/>
      <c r="BY10912" s="24"/>
      <c r="BZ10912" s="109"/>
      <c r="CA10912" s="66"/>
      <c r="CB10912" s="5"/>
      <c r="CC10912" s="68"/>
      <c r="CD10912" s="67"/>
      <c r="CE10912" s="67"/>
      <c r="CF10912" s="64"/>
      <c r="CG10912" s="5"/>
      <c r="CH10912" s="69"/>
      <c r="CI10912" s="6"/>
      <c r="CJ10912" s="5"/>
      <c r="CK10912" s="25"/>
      <c r="CL10912" s="5"/>
      <c r="DN10912" s="14"/>
      <c r="DO10912" s="14"/>
      <c r="DP10912" s="5"/>
      <c r="DQ10912" s="25"/>
      <c r="DR10912" s="25"/>
      <c r="DS10912" s="96"/>
      <c r="DT10912" s="83"/>
      <c r="DU10912" s="14"/>
      <c r="DX10912" s="83"/>
      <c r="DY10912" s="83"/>
      <c r="DZ10912" s="83"/>
      <c r="EA10912" s="83"/>
      <c r="EJ10912" s="54"/>
      <c r="EK10912" s="22"/>
      <c r="EL10912" s="24"/>
      <c r="EP10912" s="23"/>
      <c r="EQ10912" s="24"/>
      <c r="ER10912" s="22"/>
      <c r="ES10912" s="24"/>
      <c r="ET10912" s="24"/>
      <c r="EU10912" s="23"/>
      <c r="EV10912" s="26"/>
      <c r="EX10912" s="6"/>
      <c r="EY10912" s="24"/>
      <c r="EZ10912" s="109"/>
      <c r="FA10912" s="66"/>
      <c r="FB10912" s="5"/>
      <c r="FC10912" s="68"/>
      <c r="FD10912" s="67"/>
      <c r="FE10912" s="67"/>
      <c r="FF10912" s="64"/>
      <c r="FG10912" s="5"/>
      <c r="FH10912" s="69"/>
      <c r="FI10912" s="6"/>
      <c r="FJ10912" s="5"/>
      <c r="FK10912" s="25"/>
      <c r="FL10912" s="5"/>
    </row>
    <row r="10913" spans="40:168">
      <c r="AN10913" s="14"/>
      <c r="AO10913" s="14"/>
      <c r="AP10913" s="5"/>
      <c r="AQ10913" s="25"/>
      <c r="AR10913" s="25"/>
      <c r="AS10913" s="96"/>
      <c r="AT10913" s="83"/>
      <c r="AU10913" s="14"/>
      <c r="AX10913" s="83"/>
      <c r="AY10913" s="83"/>
      <c r="AZ10913" s="83"/>
      <c r="BA10913" s="83"/>
      <c r="BJ10913" s="54"/>
      <c r="BK10913" s="22"/>
      <c r="BL10913" s="24"/>
      <c r="BP10913" s="23"/>
      <c r="BQ10913" s="24"/>
      <c r="BR10913" s="22"/>
      <c r="BS10913" s="24"/>
      <c r="BT10913" s="24"/>
      <c r="BU10913" s="23"/>
      <c r="BV10913" s="26"/>
      <c r="BX10913" s="6"/>
      <c r="BY10913" s="24"/>
      <c r="BZ10913" s="109"/>
      <c r="CA10913" s="66"/>
      <c r="CB10913" s="5"/>
      <c r="CC10913" s="68"/>
      <c r="CD10913" s="67"/>
      <c r="CE10913" s="67"/>
      <c r="CF10913" s="64"/>
      <c r="CG10913" s="5"/>
      <c r="CH10913" s="69"/>
      <c r="CI10913" s="6"/>
      <c r="CJ10913" s="5"/>
      <c r="CK10913" s="25"/>
      <c r="CL10913" s="5"/>
      <c r="DN10913" s="14"/>
      <c r="DO10913" s="14"/>
      <c r="DP10913" s="5"/>
      <c r="DQ10913" s="25"/>
      <c r="DR10913" s="25"/>
      <c r="DS10913" s="96"/>
      <c r="DT10913" s="83"/>
      <c r="DU10913" s="14"/>
      <c r="DX10913" s="83"/>
      <c r="DY10913" s="83"/>
      <c r="DZ10913" s="83"/>
      <c r="EA10913" s="83"/>
      <c r="EJ10913" s="54"/>
      <c r="EK10913" s="22"/>
      <c r="EL10913" s="24"/>
      <c r="EP10913" s="23"/>
      <c r="EQ10913" s="24"/>
      <c r="ER10913" s="22"/>
      <c r="ES10913" s="24"/>
      <c r="ET10913" s="24"/>
      <c r="EU10913" s="23"/>
      <c r="EV10913" s="26"/>
      <c r="EX10913" s="6"/>
      <c r="EY10913" s="24"/>
      <c r="EZ10913" s="109"/>
      <c r="FA10913" s="66"/>
      <c r="FB10913" s="5"/>
      <c r="FC10913" s="68"/>
      <c r="FD10913" s="67"/>
      <c r="FE10913" s="67"/>
      <c r="FF10913" s="64"/>
      <c r="FG10913" s="5"/>
      <c r="FH10913" s="69"/>
      <c r="FI10913" s="6"/>
      <c r="FJ10913" s="5"/>
      <c r="FK10913" s="25"/>
      <c r="FL10913" s="5"/>
    </row>
    <row r="10914" spans="40:168">
      <c r="AN10914" s="14"/>
      <c r="AO10914" s="14"/>
      <c r="AP10914" s="5"/>
      <c r="AQ10914" s="25"/>
      <c r="AR10914" s="25"/>
      <c r="AS10914" s="96"/>
      <c r="AT10914" s="83"/>
      <c r="AU10914" s="14"/>
      <c r="AX10914" s="83"/>
      <c r="AY10914" s="83"/>
      <c r="AZ10914" s="83"/>
      <c r="BA10914" s="83"/>
      <c r="BJ10914" s="54"/>
      <c r="BK10914" s="22"/>
      <c r="BL10914" s="24"/>
      <c r="BP10914" s="23"/>
      <c r="BQ10914" s="24"/>
      <c r="BR10914" s="22"/>
      <c r="BS10914" s="24"/>
      <c r="BT10914" s="24"/>
      <c r="BU10914" s="23"/>
      <c r="BV10914" s="26"/>
      <c r="BX10914" s="6"/>
      <c r="BY10914" s="24"/>
      <c r="BZ10914" s="109"/>
      <c r="CA10914" s="66"/>
      <c r="CB10914" s="5"/>
      <c r="CC10914" s="68"/>
      <c r="CD10914" s="67"/>
      <c r="CE10914" s="67"/>
      <c r="CF10914" s="64"/>
      <c r="CG10914" s="5"/>
      <c r="CH10914" s="69"/>
      <c r="CI10914" s="6"/>
      <c r="CJ10914" s="5"/>
      <c r="CK10914" s="25"/>
      <c r="CL10914" s="5"/>
      <c r="DN10914" s="14"/>
      <c r="DO10914" s="14"/>
      <c r="DP10914" s="5"/>
      <c r="DQ10914" s="25"/>
      <c r="DR10914" s="25"/>
      <c r="DS10914" s="96"/>
      <c r="DT10914" s="83"/>
      <c r="DU10914" s="14"/>
      <c r="DX10914" s="83"/>
      <c r="DY10914" s="83"/>
      <c r="DZ10914" s="83"/>
      <c r="EA10914" s="83"/>
      <c r="EJ10914" s="54"/>
      <c r="EK10914" s="22"/>
      <c r="EL10914" s="24"/>
      <c r="EP10914" s="23"/>
      <c r="EQ10914" s="24"/>
      <c r="ER10914" s="22"/>
      <c r="ES10914" s="24"/>
      <c r="ET10914" s="24"/>
      <c r="EU10914" s="23"/>
      <c r="EV10914" s="26"/>
      <c r="EX10914" s="6"/>
      <c r="EY10914" s="24"/>
      <c r="EZ10914" s="109"/>
      <c r="FA10914" s="66"/>
      <c r="FB10914" s="5"/>
      <c r="FC10914" s="68"/>
      <c r="FD10914" s="67"/>
      <c r="FE10914" s="67"/>
      <c r="FF10914" s="64"/>
      <c r="FG10914" s="5"/>
      <c r="FH10914" s="69"/>
      <c r="FI10914" s="6"/>
      <c r="FJ10914" s="5"/>
      <c r="FK10914" s="25"/>
      <c r="FL10914" s="5"/>
    </row>
    <row r="10915" spans="40:168">
      <c r="AN10915" s="14"/>
      <c r="AO10915" s="14"/>
      <c r="AP10915" s="5"/>
      <c r="AQ10915" s="25"/>
      <c r="AR10915" s="25"/>
      <c r="AS10915" s="96"/>
      <c r="AT10915" s="83"/>
      <c r="AU10915" s="14"/>
      <c r="AX10915" s="83"/>
      <c r="AY10915" s="83"/>
      <c r="AZ10915" s="83"/>
      <c r="BA10915" s="83"/>
      <c r="BJ10915" s="54"/>
      <c r="BK10915" s="22"/>
      <c r="BL10915" s="24"/>
      <c r="BP10915" s="23"/>
      <c r="BQ10915" s="24"/>
      <c r="BR10915" s="22"/>
      <c r="BS10915" s="24"/>
      <c r="BT10915" s="24"/>
      <c r="BU10915" s="23"/>
      <c r="BV10915" s="26"/>
      <c r="BX10915" s="6"/>
      <c r="BY10915" s="24"/>
      <c r="BZ10915" s="109"/>
      <c r="CA10915" s="66"/>
      <c r="CB10915" s="5"/>
      <c r="CC10915" s="68"/>
      <c r="CD10915" s="67"/>
      <c r="CE10915" s="67"/>
      <c r="CF10915" s="64"/>
      <c r="CG10915" s="5"/>
      <c r="CH10915" s="69"/>
      <c r="CI10915" s="6"/>
      <c r="CJ10915" s="5"/>
      <c r="CK10915" s="25"/>
      <c r="CL10915" s="5"/>
      <c r="DN10915" s="14"/>
      <c r="DO10915" s="14"/>
      <c r="DP10915" s="5"/>
      <c r="DQ10915" s="25"/>
      <c r="DR10915" s="25"/>
      <c r="DS10915" s="96"/>
      <c r="DT10915" s="83"/>
      <c r="DU10915" s="14"/>
      <c r="DX10915" s="83"/>
      <c r="DY10915" s="83"/>
      <c r="DZ10915" s="83"/>
      <c r="EA10915" s="83"/>
      <c r="EJ10915" s="54"/>
      <c r="EK10915" s="22"/>
      <c r="EL10915" s="24"/>
      <c r="EP10915" s="23"/>
      <c r="EQ10915" s="24"/>
      <c r="ER10915" s="22"/>
      <c r="ES10915" s="24"/>
      <c r="ET10915" s="24"/>
      <c r="EU10915" s="23"/>
      <c r="EV10915" s="26"/>
      <c r="EX10915" s="6"/>
      <c r="EY10915" s="24"/>
      <c r="EZ10915" s="109"/>
      <c r="FA10915" s="66"/>
      <c r="FB10915" s="5"/>
      <c r="FC10915" s="68"/>
      <c r="FD10915" s="67"/>
      <c r="FE10915" s="67"/>
      <c r="FF10915" s="64"/>
      <c r="FG10915" s="5"/>
      <c r="FH10915" s="69"/>
      <c r="FI10915" s="6"/>
      <c r="FJ10915" s="5"/>
      <c r="FK10915" s="25"/>
      <c r="FL10915" s="5"/>
    </row>
    <row r="10916" spans="40:168">
      <c r="AN10916" s="14"/>
      <c r="AO10916" s="14"/>
      <c r="AP10916" s="5"/>
      <c r="AQ10916" s="25"/>
      <c r="AR10916" s="25"/>
      <c r="AS10916" s="96"/>
      <c r="AT10916" s="83"/>
      <c r="AU10916" s="14"/>
      <c r="AX10916" s="83"/>
      <c r="AY10916" s="83"/>
      <c r="AZ10916" s="83"/>
      <c r="BA10916" s="83"/>
      <c r="BJ10916" s="54"/>
      <c r="BK10916" s="22"/>
      <c r="BL10916" s="24"/>
      <c r="BP10916" s="23"/>
      <c r="BQ10916" s="24"/>
      <c r="BR10916" s="22"/>
      <c r="BS10916" s="24"/>
      <c r="BT10916" s="24"/>
      <c r="BU10916" s="23"/>
      <c r="BV10916" s="26"/>
      <c r="BX10916" s="6"/>
      <c r="BY10916" s="24"/>
      <c r="BZ10916" s="109"/>
      <c r="CA10916" s="66"/>
      <c r="CB10916" s="5"/>
      <c r="CC10916" s="68"/>
      <c r="CD10916" s="67"/>
      <c r="CE10916" s="67"/>
      <c r="CF10916" s="64"/>
      <c r="CG10916" s="5"/>
      <c r="CH10916" s="69"/>
      <c r="CI10916" s="6"/>
      <c r="CJ10916" s="5"/>
      <c r="CK10916" s="25"/>
      <c r="CL10916" s="5"/>
      <c r="DN10916" s="14"/>
      <c r="DO10916" s="14"/>
      <c r="DP10916" s="5"/>
      <c r="DQ10916" s="25"/>
      <c r="DR10916" s="25"/>
      <c r="DS10916" s="96"/>
      <c r="DT10916" s="83"/>
      <c r="DU10916" s="14"/>
      <c r="DX10916" s="83"/>
      <c r="DY10916" s="83"/>
      <c r="DZ10916" s="83"/>
      <c r="EA10916" s="83"/>
      <c r="EJ10916" s="54"/>
      <c r="EK10916" s="22"/>
      <c r="EL10916" s="24"/>
      <c r="EP10916" s="23"/>
      <c r="EQ10916" s="24"/>
      <c r="ER10916" s="22"/>
      <c r="ES10916" s="24"/>
      <c r="ET10916" s="24"/>
      <c r="EU10916" s="23"/>
      <c r="EV10916" s="26"/>
      <c r="EX10916" s="6"/>
      <c r="EY10916" s="24"/>
      <c r="EZ10916" s="109"/>
      <c r="FA10916" s="66"/>
      <c r="FB10916" s="5"/>
      <c r="FC10916" s="68"/>
      <c r="FD10916" s="67"/>
      <c r="FE10916" s="67"/>
      <c r="FF10916" s="64"/>
      <c r="FG10916" s="5"/>
      <c r="FH10916" s="69"/>
      <c r="FI10916" s="6"/>
      <c r="FJ10916" s="5"/>
      <c r="FK10916" s="25"/>
      <c r="FL10916" s="5"/>
    </row>
    <row r="10917" spans="40:168">
      <c r="AN10917" s="14"/>
      <c r="AO10917" s="14"/>
      <c r="AP10917" s="5"/>
      <c r="AQ10917" s="25"/>
      <c r="AR10917" s="25"/>
      <c r="AS10917" s="96"/>
      <c r="AT10917" s="83"/>
      <c r="AU10917" s="14"/>
      <c r="AX10917" s="83"/>
      <c r="AY10917" s="83"/>
      <c r="AZ10917" s="83"/>
      <c r="BA10917" s="83"/>
      <c r="BJ10917" s="54"/>
      <c r="BK10917" s="22"/>
      <c r="BL10917" s="24"/>
      <c r="BP10917" s="23"/>
      <c r="BQ10917" s="24"/>
      <c r="BR10917" s="22"/>
      <c r="BS10917" s="24"/>
      <c r="BT10917" s="24"/>
      <c r="BU10917" s="23"/>
      <c r="BV10917" s="26"/>
      <c r="BX10917" s="6"/>
      <c r="BY10917" s="24"/>
      <c r="BZ10917" s="109"/>
      <c r="CA10917" s="66"/>
      <c r="CB10917" s="5"/>
      <c r="CC10917" s="68"/>
      <c r="CD10917" s="67"/>
      <c r="CE10917" s="67"/>
      <c r="CF10917" s="64"/>
      <c r="CG10917" s="5"/>
      <c r="CH10917" s="69"/>
      <c r="CI10917" s="6"/>
      <c r="CJ10917" s="5"/>
      <c r="CK10917" s="25"/>
      <c r="CL10917" s="5"/>
      <c r="DN10917" s="14"/>
      <c r="DO10917" s="14"/>
      <c r="DP10917" s="5"/>
      <c r="DQ10917" s="25"/>
      <c r="DR10917" s="25"/>
      <c r="DS10917" s="96"/>
      <c r="DT10917" s="83"/>
      <c r="DU10917" s="14"/>
      <c r="DX10917" s="83"/>
      <c r="DY10917" s="83"/>
      <c r="DZ10917" s="83"/>
      <c r="EA10917" s="83"/>
      <c r="EJ10917" s="54"/>
      <c r="EK10917" s="22"/>
      <c r="EL10917" s="24"/>
      <c r="EP10917" s="23"/>
      <c r="EQ10917" s="24"/>
      <c r="ER10917" s="22"/>
      <c r="ES10917" s="24"/>
      <c r="ET10917" s="24"/>
      <c r="EU10917" s="23"/>
      <c r="EV10917" s="26"/>
      <c r="EX10917" s="6"/>
      <c r="EY10917" s="24"/>
      <c r="EZ10917" s="109"/>
      <c r="FA10917" s="66"/>
      <c r="FB10917" s="5"/>
      <c r="FC10917" s="68"/>
      <c r="FD10917" s="67"/>
      <c r="FE10917" s="67"/>
      <c r="FF10917" s="64"/>
      <c r="FG10917" s="5"/>
      <c r="FH10917" s="69"/>
      <c r="FI10917" s="6"/>
      <c r="FJ10917" s="5"/>
      <c r="FK10917" s="25"/>
      <c r="FL10917" s="5"/>
    </row>
    <row r="10918" spans="40:168">
      <c r="AN10918" s="14"/>
      <c r="AO10918" s="14"/>
      <c r="AP10918" s="5"/>
      <c r="AQ10918" s="25"/>
      <c r="AR10918" s="25"/>
      <c r="AS10918" s="96"/>
      <c r="AT10918" s="83"/>
      <c r="AU10918" s="14"/>
      <c r="AX10918" s="83"/>
      <c r="AY10918" s="83"/>
      <c r="AZ10918" s="83"/>
      <c r="BA10918" s="83"/>
      <c r="BJ10918" s="54"/>
      <c r="BK10918" s="22"/>
      <c r="BL10918" s="24"/>
      <c r="BP10918" s="23"/>
      <c r="BQ10918" s="24"/>
      <c r="BR10918" s="22"/>
      <c r="BS10918" s="24"/>
      <c r="BT10918" s="24"/>
      <c r="BU10918" s="23"/>
      <c r="BV10918" s="26"/>
      <c r="BX10918" s="6"/>
      <c r="BY10918" s="24"/>
      <c r="BZ10918" s="109"/>
      <c r="CA10918" s="66"/>
      <c r="CB10918" s="5"/>
      <c r="CC10918" s="68"/>
      <c r="CD10918" s="67"/>
      <c r="CE10918" s="67"/>
      <c r="CF10918" s="64"/>
      <c r="CG10918" s="5"/>
      <c r="CH10918" s="69"/>
      <c r="CI10918" s="6"/>
      <c r="CJ10918" s="5"/>
      <c r="CK10918" s="25"/>
      <c r="CL10918" s="5"/>
      <c r="DN10918" s="14"/>
      <c r="DO10918" s="14"/>
      <c r="DP10918" s="5"/>
      <c r="DQ10918" s="25"/>
      <c r="DR10918" s="25"/>
      <c r="DS10918" s="96"/>
      <c r="DT10918" s="83"/>
      <c r="DU10918" s="14"/>
      <c r="DX10918" s="83"/>
      <c r="DY10918" s="83"/>
      <c r="DZ10918" s="83"/>
      <c r="EA10918" s="83"/>
      <c r="EJ10918" s="54"/>
      <c r="EK10918" s="22"/>
      <c r="EL10918" s="24"/>
      <c r="EP10918" s="23"/>
      <c r="EQ10918" s="24"/>
      <c r="ER10918" s="22"/>
      <c r="ES10918" s="24"/>
      <c r="ET10918" s="24"/>
      <c r="EU10918" s="23"/>
      <c r="EV10918" s="26"/>
      <c r="EX10918" s="6"/>
      <c r="EY10918" s="24"/>
      <c r="EZ10918" s="109"/>
      <c r="FA10918" s="66"/>
      <c r="FB10918" s="5"/>
      <c r="FC10918" s="68"/>
      <c r="FD10918" s="67"/>
      <c r="FE10918" s="67"/>
      <c r="FF10918" s="64"/>
      <c r="FG10918" s="5"/>
      <c r="FH10918" s="69"/>
      <c r="FI10918" s="6"/>
      <c r="FJ10918" s="5"/>
      <c r="FK10918" s="25"/>
      <c r="FL10918" s="5"/>
    </row>
    <row r="10919" spans="40:168">
      <c r="AN10919" s="14"/>
      <c r="AO10919" s="14"/>
      <c r="AP10919" s="5"/>
      <c r="AQ10919" s="25"/>
      <c r="AR10919" s="25"/>
      <c r="AS10919" s="96"/>
      <c r="AT10919" s="83"/>
      <c r="AU10919" s="14"/>
      <c r="AX10919" s="83"/>
      <c r="AY10919" s="83"/>
      <c r="AZ10919" s="83"/>
      <c r="BA10919" s="83"/>
      <c r="BJ10919" s="54"/>
      <c r="BK10919" s="22"/>
      <c r="BL10919" s="24"/>
      <c r="BP10919" s="23"/>
      <c r="BQ10919" s="24"/>
      <c r="BR10919" s="22"/>
      <c r="BS10919" s="24"/>
      <c r="BT10919" s="24"/>
      <c r="BU10919" s="23"/>
      <c r="BV10919" s="26"/>
      <c r="BX10919" s="6"/>
      <c r="BY10919" s="24"/>
      <c r="BZ10919" s="109"/>
      <c r="CA10919" s="66"/>
      <c r="CB10919" s="5"/>
      <c r="CC10919" s="68"/>
      <c r="CD10919" s="67"/>
      <c r="CE10919" s="67"/>
      <c r="CF10919" s="64"/>
      <c r="CG10919" s="5"/>
      <c r="CH10919" s="69"/>
      <c r="CI10919" s="6"/>
      <c r="CJ10919" s="5"/>
      <c r="CK10919" s="25"/>
      <c r="CL10919" s="5"/>
      <c r="DN10919" s="14"/>
      <c r="DO10919" s="14"/>
      <c r="DP10919" s="5"/>
      <c r="DQ10919" s="25"/>
      <c r="DR10919" s="25"/>
      <c r="DS10919" s="96"/>
      <c r="DT10919" s="83"/>
      <c r="DU10919" s="14"/>
      <c r="DX10919" s="83"/>
      <c r="DY10919" s="83"/>
      <c r="DZ10919" s="83"/>
      <c r="EA10919" s="83"/>
      <c r="EJ10919" s="54"/>
      <c r="EK10919" s="22"/>
      <c r="EL10919" s="24"/>
      <c r="EP10919" s="23"/>
      <c r="EQ10919" s="24"/>
      <c r="ER10919" s="22"/>
      <c r="ES10919" s="24"/>
      <c r="ET10919" s="24"/>
      <c r="EU10919" s="23"/>
      <c r="EV10919" s="26"/>
      <c r="EX10919" s="6"/>
      <c r="EY10919" s="24"/>
      <c r="EZ10919" s="109"/>
      <c r="FA10919" s="66"/>
      <c r="FB10919" s="5"/>
      <c r="FC10919" s="68"/>
      <c r="FD10919" s="67"/>
      <c r="FE10919" s="67"/>
      <c r="FF10919" s="64"/>
      <c r="FG10919" s="5"/>
      <c r="FH10919" s="69"/>
      <c r="FI10919" s="6"/>
      <c r="FJ10919" s="5"/>
      <c r="FK10919" s="25"/>
      <c r="FL10919" s="5"/>
    </row>
    <row r="10920" spans="40:168">
      <c r="AN10920" s="14"/>
      <c r="AO10920" s="14"/>
      <c r="AP10920" s="5"/>
      <c r="AQ10920" s="25"/>
      <c r="AR10920" s="25"/>
      <c r="AS10920" s="96"/>
      <c r="AT10920" s="83"/>
      <c r="AU10920" s="14"/>
      <c r="AX10920" s="83"/>
      <c r="AY10920" s="83"/>
      <c r="AZ10920" s="83"/>
      <c r="BA10920" s="83"/>
      <c r="BJ10920" s="54"/>
      <c r="BK10920" s="22"/>
      <c r="BL10920" s="24"/>
      <c r="BP10920" s="23"/>
      <c r="BQ10920" s="24"/>
      <c r="BR10920" s="22"/>
      <c r="BS10920" s="24"/>
      <c r="BT10920" s="24"/>
      <c r="BU10920" s="23"/>
      <c r="BV10920" s="26"/>
      <c r="BX10920" s="6"/>
      <c r="BY10920" s="24"/>
      <c r="BZ10920" s="109"/>
      <c r="CA10920" s="66"/>
      <c r="CB10920" s="5"/>
      <c r="CC10920" s="68"/>
      <c r="CD10920" s="67"/>
      <c r="CE10920" s="67"/>
      <c r="CF10920" s="64"/>
      <c r="CG10920" s="5"/>
      <c r="CH10920" s="69"/>
      <c r="CI10920" s="6"/>
      <c r="CJ10920" s="5"/>
      <c r="CK10920" s="25"/>
      <c r="CL10920" s="5"/>
      <c r="DN10920" s="14"/>
      <c r="DO10920" s="14"/>
      <c r="DP10920" s="5"/>
      <c r="DQ10920" s="25"/>
      <c r="DR10920" s="25"/>
      <c r="DS10920" s="96"/>
      <c r="DT10920" s="83"/>
      <c r="DU10920" s="14"/>
      <c r="DX10920" s="83"/>
      <c r="DY10920" s="83"/>
      <c r="DZ10920" s="83"/>
      <c r="EA10920" s="83"/>
      <c r="EJ10920" s="54"/>
      <c r="EK10920" s="22"/>
      <c r="EL10920" s="24"/>
      <c r="EP10920" s="23"/>
      <c r="EQ10920" s="24"/>
      <c r="ER10920" s="22"/>
      <c r="ES10920" s="24"/>
      <c r="ET10920" s="24"/>
      <c r="EU10920" s="23"/>
      <c r="EV10920" s="26"/>
      <c r="EX10920" s="6"/>
      <c r="EY10920" s="24"/>
      <c r="EZ10920" s="109"/>
      <c r="FA10920" s="66"/>
      <c r="FB10920" s="5"/>
      <c r="FC10920" s="68"/>
      <c r="FD10920" s="67"/>
      <c r="FE10920" s="67"/>
      <c r="FF10920" s="64"/>
      <c r="FG10920" s="5"/>
      <c r="FH10920" s="69"/>
      <c r="FI10920" s="6"/>
      <c r="FJ10920" s="5"/>
      <c r="FK10920" s="25"/>
      <c r="FL10920" s="5"/>
    </row>
    <row r="10921" spans="40:168">
      <c r="AN10921" s="14"/>
      <c r="AO10921" s="14"/>
      <c r="AP10921" s="5"/>
      <c r="AQ10921" s="25"/>
      <c r="AR10921" s="25"/>
      <c r="AS10921" s="96"/>
      <c r="AT10921" s="83"/>
      <c r="AU10921" s="14"/>
      <c r="AX10921" s="83"/>
      <c r="AY10921" s="83"/>
      <c r="AZ10921" s="83"/>
      <c r="BA10921" s="83"/>
      <c r="BJ10921" s="54"/>
      <c r="BK10921" s="22"/>
      <c r="BL10921" s="24"/>
      <c r="BP10921" s="23"/>
      <c r="BQ10921" s="24"/>
      <c r="BR10921" s="22"/>
      <c r="BS10921" s="24"/>
      <c r="BT10921" s="24"/>
      <c r="BU10921" s="23"/>
      <c r="BV10921" s="26"/>
      <c r="BX10921" s="6"/>
      <c r="BY10921" s="24"/>
      <c r="BZ10921" s="109"/>
      <c r="CA10921" s="66"/>
      <c r="CB10921" s="5"/>
      <c r="CC10921" s="68"/>
      <c r="CD10921" s="67"/>
      <c r="CE10921" s="67"/>
      <c r="CF10921" s="64"/>
      <c r="CG10921" s="5"/>
      <c r="CH10921" s="69"/>
      <c r="CI10921" s="6"/>
      <c r="CJ10921" s="5"/>
      <c r="CK10921" s="25"/>
      <c r="CL10921" s="5"/>
      <c r="DN10921" s="14"/>
      <c r="DO10921" s="14"/>
      <c r="DP10921" s="5"/>
      <c r="DQ10921" s="25"/>
      <c r="DR10921" s="25"/>
      <c r="DS10921" s="96"/>
      <c r="DT10921" s="83"/>
      <c r="DU10921" s="14"/>
      <c r="DX10921" s="83"/>
      <c r="DY10921" s="83"/>
      <c r="DZ10921" s="83"/>
      <c r="EA10921" s="83"/>
      <c r="EJ10921" s="54"/>
      <c r="EK10921" s="22"/>
      <c r="EL10921" s="24"/>
      <c r="EP10921" s="23"/>
      <c r="EQ10921" s="24"/>
      <c r="ER10921" s="22"/>
      <c r="ES10921" s="24"/>
      <c r="ET10921" s="24"/>
      <c r="EU10921" s="23"/>
      <c r="EV10921" s="26"/>
      <c r="EX10921" s="6"/>
      <c r="EY10921" s="24"/>
      <c r="EZ10921" s="109"/>
      <c r="FA10921" s="66"/>
      <c r="FB10921" s="5"/>
      <c r="FC10921" s="68"/>
      <c r="FD10921" s="67"/>
      <c r="FE10921" s="67"/>
      <c r="FF10921" s="64"/>
      <c r="FG10921" s="5"/>
      <c r="FH10921" s="69"/>
      <c r="FI10921" s="6"/>
      <c r="FJ10921" s="5"/>
      <c r="FK10921" s="25"/>
      <c r="FL10921" s="5"/>
    </row>
    <row r="10922" spans="40:168">
      <c r="AN10922" s="14"/>
      <c r="AO10922" s="14"/>
      <c r="AP10922" s="5"/>
      <c r="AQ10922" s="25"/>
      <c r="AR10922" s="25"/>
      <c r="AS10922" s="96"/>
      <c r="AT10922" s="83"/>
      <c r="AU10922" s="14"/>
      <c r="AX10922" s="83"/>
      <c r="AY10922" s="83"/>
      <c r="AZ10922" s="83"/>
      <c r="BA10922" s="83"/>
      <c r="BJ10922" s="54"/>
      <c r="BK10922" s="22"/>
      <c r="BL10922" s="24"/>
      <c r="BP10922" s="23"/>
      <c r="BQ10922" s="24"/>
      <c r="BR10922" s="22"/>
      <c r="BS10922" s="24"/>
      <c r="BT10922" s="24"/>
      <c r="BU10922" s="23"/>
      <c r="BV10922" s="26"/>
      <c r="BX10922" s="6"/>
      <c r="BY10922" s="24"/>
      <c r="BZ10922" s="109"/>
      <c r="CA10922" s="66"/>
      <c r="CB10922" s="5"/>
      <c r="CC10922" s="68"/>
      <c r="CD10922" s="67"/>
      <c r="CE10922" s="67"/>
      <c r="CF10922" s="64"/>
      <c r="CG10922" s="5"/>
      <c r="CH10922" s="69"/>
      <c r="CI10922" s="6"/>
      <c r="CJ10922" s="5"/>
      <c r="CK10922" s="25"/>
      <c r="CL10922" s="5"/>
      <c r="DN10922" s="14"/>
      <c r="DO10922" s="14"/>
      <c r="DP10922" s="5"/>
      <c r="DQ10922" s="25"/>
      <c r="DR10922" s="25"/>
      <c r="DS10922" s="96"/>
      <c r="DT10922" s="83"/>
      <c r="DU10922" s="14"/>
      <c r="DX10922" s="83"/>
      <c r="DY10922" s="83"/>
      <c r="DZ10922" s="83"/>
      <c r="EA10922" s="83"/>
      <c r="EJ10922" s="54"/>
      <c r="EK10922" s="22"/>
      <c r="EL10922" s="24"/>
      <c r="EP10922" s="23"/>
      <c r="EQ10922" s="24"/>
      <c r="ER10922" s="22"/>
      <c r="ES10922" s="24"/>
      <c r="ET10922" s="24"/>
      <c r="EU10922" s="23"/>
      <c r="EV10922" s="26"/>
      <c r="EX10922" s="6"/>
      <c r="EY10922" s="24"/>
      <c r="EZ10922" s="109"/>
      <c r="FA10922" s="66"/>
      <c r="FB10922" s="5"/>
      <c r="FC10922" s="68"/>
      <c r="FD10922" s="67"/>
      <c r="FE10922" s="67"/>
      <c r="FF10922" s="64"/>
      <c r="FG10922" s="5"/>
      <c r="FH10922" s="69"/>
      <c r="FI10922" s="6"/>
      <c r="FJ10922" s="5"/>
      <c r="FK10922" s="25"/>
      <c r="FL10922" s="5"/>
    </row>
    <row r="10923" spans="40:168">
      <c r="AN10923" s="14"/>
      <c r="AO10923" s="14"/>
      <c r="AP10923" s="5"/>
      <c r="AQ10923" s="25"/>
      <c r="AR10923" s="25"/>
      <c r="AS10923" s="96"/>
      <c r="AT10923" s="83"/>
      <c r="AU10923" s="14"/>
      <c r="AX10923" s="83"/>
      <c r="AY10923" s="83"/>
      <c r="AZ10923" s="83"/>
      <c r="BA10923" s="83"/>
      <c r="BJ10923" s="54"/>
      <c r="BK10923" s="22"/>
      <c r="BL10923" s="24"/>
      <c r="BP10923" s="23"/>
      <c r="BQ10923" s="24"/>
      <c r="BR10923" s="22"/>
      <c r="BS10923" s="24"/>
      <c r="BT10923" s="24"/>
      <c r="BU10923" s="23"/>
      <c r="BV10923" s="26"/>
      <c r="BX10923" s="6"/>
      <c r="BY10923" s="24"/>
      <c r="BZ10923" s="109"/>
      <c r="CA10923" s="66"/>
      <c r="CB10923" s="5"/>
      <c r="CC10923" s="68"/>
      <c r="CD10923" s="67"/>
      <c r="CE10923" s="67"/>
      <c r="CF10923" s="64"/>
      <c r="CG10923" s="5"/>
      <c r="CH10923" s="69"/>
      <c r="CI10923" s="6"/>
      <c r="CJ10923" s="5"/>
      <c r="CK10923" s="25"/>
      <c r="CL10923" s="5"/>
      <c r="DN10923" s="14"/>
      <c r="DO10923" s="14"/>
      <c r="DP10923" s="5"/>
      <c r="DQ10923" s="25"/>
      <c r="DR10923" s="25"/>
      <c r="DS10923" s="96"/>
      <c r="DT10923" s="83"/>
      <c r="DU10923" s="14"/>
      <c r="DX10923" s="83"/>
      <c r="DY10923" s="83"/>
      <c r="DZ10923" s="83"/>
      <c r="EA10923" s="83"/>
      <c r="EJ10923" s="54"/>
      <c r="EK10923" s="22"/>
      <c r="EL10923" s="24"/>
      <c r="EP10923" s="23"/>
      <c r="EQ10923" s="24"/>
      <c r="ER10923" s="22"/>
      <c r="ES10923" s="24"/>
      <c r="ET10923" s="24"/>
      <c r="EU10923" s="23"/>
      <c r="EV10923" s="26"/>
      <c r="EX10923" s="6"/>
      <c r="EY10923" s="24"/>
      <c r="EZ10923" s="109"/>
      <c r="FA10923" s="66"/>
      <c r="FB10923" s="5"/>
      <c r="FC10923" s="68"/>
      <c r="FD10923" s="67"/>
      <c r="FE10923" s="67"/>
      <c r="FF10923" s="64"/>
      <c r="FG10923" s="5"/>
      <c r="FH10923" s="69"/>
      <c r="FI10923" s="6"/>
      <c r="FJ10923" s="5"/>
      <c r="FK10923" s="25"/>
      <c r="FL10923" s="5"/>
    </row>
    <row r="10924" spans="40:168">
      <c r="AN10924" s="14"/>
      <c r="AO10924" s="14"/>
      <c r="AP10924" s="5"/>
      <c r="AQ10924" s="25"/>
      <c r="AR10924" s="25"/>
      <c r="AS10924" s="96"/>
      <c r="AT10924" s="83"/>
      <c r="AU10924" s="14"/>
      <c r="AX10924" s="83"/>
      <c r="AY10924" s="83"/>
      <c r="AZ10924" s="83"/>
      <c r="BA10924" s="83"/>
      <c r="BJ10924" s="54"/>
      <c r="BK10924" s="22"/>
      <c r="BL10924" s="24"/>
      <c r="BP10924" s="23"/>
      <c r="BQ10924" s="24"/>
      <c r="BR10924" s="22"/>
      <c r="BS10924" s="24"/>
      <c r="BT10924" s="24"/>
      <c r="BU10924" s="23"/>
      <c r="BV10924" s="26"/>
      <c r="BX10924" s="6"/>
      <c r="BY10924" s="24"/>
      <c r="BZ10924" s="109"/>
      <c r="CA10924" s="66"/>
      <c r="CB10924" s="5"/>
      <c r="CC10924" s="68"/>
      <c r="CD10924" s="67"/>
      <c r="CE10924" s="67"/>
      <c r="CF10924" s="64"/>
      <c r="CG10924" s="5"/>
      <c r="CH10924" s="69"/>
      <c r="CI10924" s="6"/>
      <c r="CJ10924" s="5"/>
      <c r="CK10924" s="25"/>
      <c r="CL10924" s="5"/>
      <c r="DN10924" s="14"/>
      <c r="DO10924" s="14"/>
      <c r="DP10924" s="5"/>
      <c r="DQ10924" s="25"/>
      <c r="DR10924" s="25"/>
      <c r="DS10924" s="96"/>
      <c r="DT10924" s="83"/>
      <c r="DU10924" s="14"/>
      <c r="DX10924" s="83"/>
      <c r="DY10924" s="83"/>
      <c r="DZ10924" s="83"/>
      <c r="EA10924" s="83"/>
      <c r="EJ10924" s="54"/>
      <c r="EK10924" s="22"/>
      <c r="EL10924" s="24"/>
      <c r="EP10924" s="23"/>
      <c r="EQ10924" s="24"/>
      <c r="ER10924" s="22"/>
      <c r="ES10924" s="24"/>
      <c r="ET10924" s="24"/>
      <c r="EU10924" s="23"/>
      <c r="EV10924" s="26"/>
      <c r="EX10924" s="6"/>
      <c r="EY10924" s="24"/>
      <c r="EZ10924" s="109"/>
      <c r="FA10924" s="66"/>
      <c r="FB10924" s="5"/>
      <c r="FC10924" s="68"/>
      <c r="FD10924" s="67"/>
      <c r="FE10924" s="67"/>
      <c r="FF10924" s="64"/>
      <c r="FG10924" s="5"/>
      <c r="FH10924" s="69"/>
      <c r="FI10924" s="6"/>
      <c r="FJ10924" s="5"/>
      <c r="FK10924" s="25"/>
      <c r="FL10924" s="5"/>
    </row>
    <row r="10925" spans="40:168">
      <c r="AN10925" s="14"/>
      <c r="AO10925" s="14"/>
      <c r="AP10925" s="5"/>
      <c r="AQ10925" s="25"/>
      <c r="AR10925" s="25"/>
      <c r="AS10925" s="96"/>
      <c r="AT10925" s="83"/>
      <c r="AU10925" s="14"/>
      <c r="AX10925" s="83"/>
      <c r="AY10925" s="83"/>
      <c r="AZ10925" s="83"/>
      <c r="BA10925" s="83"/>
      <c r="BJ10925" s="54"/>
      <c r="BK10925" s="22"/>
      <c r="BL10925" s="24"/>
      <c r="BP10925" s="23"/>
      <c r="BQ10925" s="24"/>
      <c r="BR10925" s="22"/>
      <c r="BS10925" s="24"/>
      <c r="BT10925" s="24"/>
      <c r="BU10925" s="23"/>
      <c r="BV10925" s="26"/>
      <c r="BX10925" s="6"/>
      <c r="BY10925" s="24"/>
      <c r="BZ10925" s="109"/>
      <c r="CA10925" s="66"/>
      <c r="CB10925" s="5"/>
      <c r="CC10925" s="68"/>
      <c r="CD10925" s="67"/>
      <c r="CE10925" s="67"/>
      <c r="CF10925" s="64"/>
      <c r="CG10925" s="5"/>
      <c r="CH10925" s="69"/>
      <c r="CI10925" s="6"/>
      <c r="CJ10925" s="5"/>
      <c r="CK10925" s="25"/>
      <c r="CL10925" s="5"/>
      <c r="DN10925" s="14"/>
      <c r="DO10925" s="14"/>
      <c r="DP10925" s="5"/>
      <c r="DQ10925" s="25"/>
      <c r="DR10925" s="25"/>
      <c r="DS10925" s="96"/>
      <c r="DT10925" s="83"/>
      <c r="DU10925" s="14"/>
      <c r="DX10925" s="83"/>
      <c r="DY10925" s="83"/>
      <c r="DZ10925" s="83"/>
      <c r="EA10925" s="83"/>
      <c r="EJ10925" s="54"/>
      <c r="EK10925" s="22"/>
      <c r="EL10925" s="24"/>
      <c r="EP10925" s="23"/>
      <c r="EQ10925" s="24"/>
      <c r="ER10925" s="22"/>
      <c r="ES10925" s="24"/>
      <c r="ET10925" s="24"/>
      <c r="EU10925" s="23"/>
      <c r="EV10925" s="26"/>
      <c r="EX10925" s="6"/>
      <c r="EY10925" s="24"/>
      <c r="EZ10925" s="109"/>
      <c r="FA10925" s="66"/>
      <c r="FB10925" s="5"/>
      <c r="FC10925" s="68"/>
      <c r="FD10925" s="67"/>
      <c r="FE10925" s="67"/>
      <c r="FF10925" s="64"/>
      <c r="FG10925" s="5"/>
      <c r="FH10925" s="69"/>
      <c r="FI10925" s="6"/>
      <c r="FJ10925" s="5"/>
      <c r="FK10925" s="25"/>
      <c r="FL10925" s="5"/>
    </row>
    <row r="10926" spans="40:168">
      <c r="AN10926" s="14"/>
      <c r="AO10926" s="14"/>
      <c r="AP10926" s="5"/>
      <c r="AQ10926" s="25"/>
      <c r="AR10926" s="25"/>
      <c r="AS10926" s="96"/>
      <c r="AT10926" s="83"/>
      <c r="AU10926" s="14"/>
      <c r="AX10926" s="83"/>
      <c r="AY10926" s="83"/>
      <c r="AZ10926" s="83"/>
      <c r="BA10926" s="83"/>
      <c r="BJ10926" s="54"/>
      <c r="BK10926" s="22"/>
      <c r="BL10926" s="24"/>
      <c r="BP10926" s="23"/>
      <c r="BQ10926" s="24"/>
      <c r="BR10926" s="22"/>
      <c r="BS10926" s="24"/>
      <c r="BT10926" s="24"/>
      <c r="BU10926" s="23"/>
      <c r="BV10926" s="26"/>
      <c r="BX10926" s="6"/>
      <c r="BY10926" s="24"/>
      <c r="BZ10926" s="109"/>
      <c r="CA10926" s="66"/>
      <c r="CB10926" s="5"/>
      <c r="CC10926" s="68"/>
      <c r="CD10926" s="67"/>
      <c r="CE10926" s="67"/>
      <c r="CF10926" s="64"/>
      <c r="CG10926" s="5"/>
      <c r="CH10926" s="69"/>
      <c r="CI10926" s="6"/>
      <c r="CJ10926" s="5"/>
      <c r="CK10926" s="25"/>
      <c r="CL10926" s="5"/>
      <c r="DN10926" s="14"/>
      <c r="DO10926" s="14"/>
      <c r="DP10926" s="5"/>
      <c r="DQ10926" s="25"/>
      <c r="DR10926" s="25"/>
      <c r="DS10926" s="96"/>
      <c r="DT10926" s="83"/>
      <c r="DU10926" s="14"/>
      <c r="DX10926" s="83"/>
      <c r="DY10926" s="83"/>
      <c r="DZ10926" s="83"/>
      <c r="EA10926" s="83"/>
      <c r="EJ10926" s="54"/>
      <c r="EK10926" s="22"/>
      <c r="EL10926" s="24"/>
      <c r="EP10926" s="23"/>
      <c r="EQ10926" s="24"/>
      <c r="ER10926" s="22"/>
      <c r="ES10926" s="24"/>
      <c r="ET10926" s="24"/>
      <c r="EU10926" s="23"/>
      <c r="EV10926" s="26"/>
      <c r="EX10926" s="6"/>
      <c r="EY10926" s="24"/>
      <c r="EZ10926" s="109"/>
      <c r="FA10926" s="66"/>
      <c r="FB10926" s="5"/>
      <c r="FC10926" s="68"/>
      <c r="FD10926" s="67"/>
      <c r="FE10926" s="67"/>
      <c r="FF10926" s="64"/>
      <c r="FG10926" s="5"/>
      <c r="FH10926" s="69"/>
      <c r="FI10926" s="6"/>
      <c r="FJ10926" s="5"/>
      <c r="FK10926" s="25"/>
      <c r="FL10926" s="5"/>
    </row>
    <row r="10927" spans="40:168">
      <c r="AN10927" s="14"/>
      <c r="AO10927" s="14"/>
      <c r="AP10927" s="5"/>
      <c r="AQ10927" s="25"/>
      <c r="AR10927" s="25"/>
      <c r="AS10927" s="96"/>
      <c r="AT10927" s="83"/>
      <c r="AU10927" s="14"/>
      <c r="AX10927" s="83"/>
      <c r="AY10927" s="83"/>
      <c r="AZ10927" s="83"/>
      <c r="BA10927" s="83"/>
      <c r="BJ10927" s="54"/>
      <c r="BK10927" s="22"/>
      <c r="BL10927" s="24"/>
      <c r="BP10927" s="23"/>
      <c r="BQ10927" s="24"/>
      <c r="BR10927" s="22"/>
      <c r="BS10927" s="24"/>
      <c r="BT10927" s="24"/>
      <c r="BU10927" s="23"/>
      <c r="BV10927" s="26"/>
      <c r="BX10927" s="6"/>
      <c r="BY10927" s="24"/>
      <c r="BZ10927" s="109"/>
      <c r="CA10927" s="66"/>
      <c r="CB10927" s="5"/>
      <c r="CC10927" s="68"/>
      <c r="CD10927" s="67"/>
      <c r="CE10927" s="67"/>
      <c r="CF10927" s="64"/>
      <c r="CG10927" s="5"/>
      <c r="CH10927" s="69"/>
      <c r="CI10927" s="6"/>
      <c r="CJ10927" s="5"/>
      <c r="CK10927" s="25"/>
      <c r="CL10927" s="5"/>
      <c r="DN10927" s="14"/>
      <c r="DO10927" s="14"/>
      <c r="DP10927" s="5"/>
      <c r="DQ10927" s="25"/>
      <c r="DR10927" s="25"/>
      <c r="DS10927" s="96"/>
      <c r="DT10927" s="83"/>
      <c r="DU10927" s="14"/>
      <c r="DX10927" s="83"/>
      <c r="DY10927" s="83"/>
      <c r="DZ10927" s="83"/>
      <c r="EA10927" s="83"/>
      <c r="EJ10927" s="54"/>
      <c r="EK10927" s="22"/>
      <c r="EL10927" s="24"/>
      <c r="EP10927" s="23"/>
      <c r="EQ10927" s="24"/>
      <c r="ER10927" s="22"/>
      <c r="ES10927" s="24"/>
      <c r="ET10927" s="24"/>
      <c r="EU10927" s="23"/>
      <c r="EV10927" s="26"/>
      <c r="EX10927" s="6"/>
      <c r="EY10927" s="24"/>
      <c r="EZ10927" s="109"/>
      <c r="FA10927" s="66"/>
      <c r="FB10927" s="5"/>
      <c r="FC10927" s="68"/>
      <c r="FD10927" s="67"/>
      <c r="FE10927" s="67"/>
      <c r="FF10927" s="64"/>
      <c r="FG10927" s="5"/>
      <c r="FH10927" s="69"/>
      <c r="FI10927" s="6"/>
      <c r="FJ10927" s="5"/>
      <c r="FK10927" s="25"/>
      <c r="FL10927" s="5"/>
    </row>
    <row r="10928" spans="40:168">
      <c r="AN10928" s="14"/>
      <c r="AO10928" s="14"/>
      <c r="AP10928" s="5"/>
      <c r="AQ10928" s="25"/>
      <c r="AR10928" s="25"/>
      <c r="AS10928" s="96"/>
      <c r="AT10928" s="83"/>
      <c r="AU10928" s="14"/>
      <c r="AX10928" s="83"/>
      <c r="AY10928" s="83"/>
      <c r="AZ10928" s="83"/>
      <c r="BA10928" s="83"/>
      <c r="BJ10928" s="54"/>
      <c r="BK10928" s="22"/>
      <c r="BL10928" s="24"/>
      <c r="BP10928" s="23"/>
      <c r="BQ10928" s="24"/>
      <c r="BR10928" s="22"/>
      <c r="BS10928" s="24"/>
      <c r="BT10928" s="24"/>
      <c r="BU10928" s="23"/>
      <c r="BV10928" s="26"/>
      <c r="BX10928" s="6"/>
      <c r="BY10928" s="24"/>
      <c r="BZ10928" s="109"/>
      <c r="CA10928" s="66"/>
      <c r="CB10928" s="5"/>
      <c r="CC10928" s="68"/>
      <c r="CD10928" s="67"/>
      <c r="CE10928" s="67"/>
      <c r="CF10928" s="64"/>
      <c r="CG10928" s="5"/>
      <c r="CH10928" s="69"/>
      <c r="CI10928" s="6"/>
      <c r="CJ10928" s="5"/>
      <c r="CK10928" s="25"/>
      <c r="CL10928" s="5"/>
      <c r="DN10928" s="14"/>
      <c r="DO10928" s="14"/>
      <c r="DP10928" s="5"/>
      <c r="DQ10928" s="25"/>
      <c r="DR10928" s="25"/>
      <c r="DS10928" s="96"/>
      <c r="DT10928" s="83"/>
      <c r="DU10928" s="14"/>
      <c r="DX10928" s="83"/>
      <c r="DY10928" s="83"/>
      <c r="DZ10928" s="83"/>
      <c r="EA10928" s="83"/>
      <c r="EJ10928" s="54"/>
      <c r="EK10928" s="22"/>
      <c r="EL10928" s="24"/>
      <c r="EP10928" s="23"/>
      <c r="EQ10928" s="24"/>
      <c r="ER10928" s="22"/>
      <c r="ES10928" s="24"/>
      <c r="ET10928" s="24"/>
      <c r="EU10928" s="23"/>
      <c r="EV10928" s="26"/>
      <c r="EX10928" s="6"/>
      <c r="EY10928" s="24"/>
      <c r="EZ10928" s="109"/>
      <c r="FA10928" s="66"/>
      <c r="FB10928" s="5"/>
      <c r="FC10928" s="68"/>
      <c r="FD10928" s="67"/>
      <c r="FE10928" s="67"/>
      <c r="FF10928" s="64"/>
      <c r="FG10928" s="5"/>
      <c r="FH10928" s="69"/>
      <c r="FI10928" s="6"/>
      <c r="FJ10928" s="5"/>
      <c r="FK10928" s="25"/>
      <c r="FL10928" s="5"/>
    </row>
    <row r="10929" spans="40:168">
      <c r="AN10929" s="14"/>
      <c r="AO10929" s="14"/>
      <c r="AP10929" s="5"/>
      <c r="AQ10929" s="25"/>
      <c r="AR10929" s="25"/>
      <c r="AS10929" s="96"/>
      <c r="AT10929" s="83"/>
      <c r="AU10929" s="14"/>
      <c r="AX10929" s="83"/>
      <c r="AY10929" s="83"/>
      <c r="AZ10929" s="83"/>
      <c r="BA10929" s="83"/>
      <c r="BJ10929" s="54"/>
      <c r="BK10929" s="22"/>
      <c r="BL10929" s="24"/>
      <c r="BP10929" s="23"/>
      <c r="BQ10929" s="24"/>
      <c r="BR10929" s="22"/>
      <c r="BS10929" s="24"/>
      <c r="BT10929" s="24"/>
      <c r="BU10929" s="23"/>
      <c r="BV10929" s="26"/>
      <c r="BX10929" s="6"/>
      <c r="BY10929" s="24"/>
      <c r="BZ10929" s="109"/>
      <c r="CA10929" s="66"/>
      <c r="CB10929" s="5"/>
      <c r="CC10929" s="68"/>
      <c r="CD10929" s="67"/>
      <c r="CE10929" s="67"/>
      <c r="CF10929" s="64"/>
      <c r="CG10929" s="5"/>
      <c r="CH10929" s="69"/>
      <c r="CI10929" s="6"/>
      <c r="CJ10929" s="5"/>
      <c r="CK10929" s="25"/>
      <c r="CL10929" s="5"/>
      <c r="DN10929" s="14"/>
      <c r="DO10929" s="14"/>
      <c r="DP10929" s="5"/>
      <c r="DQ10929" s="25"/>
      <c r="DR10929" s="25"/>
      <c r="DS10929" s="96"/>
      <c r="DT10929" s="83"/>
      <c r="DU10929" s="14"/>
      <c r="DX10929" s="83"/>
      <c r="DY10929" s="83"/>
      <c r="DZ10929" s="83"/>
      <c r="EA10929" s="83"/>
      <c r="EJ10929" s="54"/>
      <c r="EK10929" s="22"/>
      <c r="EL10929" s="24"/>
      <c r="EP10929" s="23"/>
      <c r="EQ10929" s="24"/>
      <c r="ER10929" s="22"/>
      <c r="ES10929" s="24"/>
      <c r="ET10929" s="24"/>
      <c r="EU10929" s="23"/>
      <c r="EV10929" s="26"/>
      <c r="EX10929" s="6"/>
      <c r="EY10929" s="24"/>
      <c r="EZ10929" s="109"/>
      <c r="FA10929" s="66"/>
      <c r="FB10929" s="5"/>
      <c r="FC10929" s="68"/>
      <c r="FD10929" s="67"/>
      <c r="FE10929" s="67"/>
      <c r="FF10929" s="64"/>
      <c r="FG10929" s="5"/>
      <c r="FH10929" s="69"/>
      <c r="FI10929" s="6"/>
      <c r="FJ10929" s="5"/>
      <c r="FK10929" s="25"/>
      <c r="FL10929" s="5"/>
    </row>
    <row r="10930" spans="40:168">
      <c r="AN10930" s="14"/>
      <c r="AO10930" s="14"/>
      <c r="AP10930" s="5"/>
      <c r="AQ10930" s="25"/>
      <c r="AR10930" s="25"/>
      <c r="AS10930" s="96"/>
      <c r="AT10930" s="83"/>
      <c r="AU10930" s="14"/>
      <c r="AX10930" s="83"/>
      <c r="AY10930" s="83"/>
      <c r="AZ10930" s="83"/>
      <c r="BA10930" s="83"/>
      <c r="BJ10930" s="54"/>
      <c r="BK10930" s="22"/>
      <c r="BL10930" s="24"/>
      <c r="BP10930" s="23"/>
      <c r="BQ10930" s="24"/>
      <c r="BR10930" s="22"/>
      <c r="BS10930" s="24"/>
      <c r="BT10930" s="24"/>
      <c r="BU10930" s="23"/>
      <c r="BV10930" s="26"/>
      <c r="BX10930" s="6"/>
      <c r="BY10930" s="24"/>
      <c r="BZ10930" s="109"/>
      <c r="CA10930" s="66"/>
      <c r="CB10930" s="5"/>
      <c r="CC10930" s="68"/>
      <c r="CD10930" s="67"/>
      <c r="CE10930" s="67"/>
      <c r="CF10930" s="64"/>
      <c r="CG10930" s="5"/>
      <c r="CH10930" s="69"/>
      <c r="CI10930" s="6"/>
      <c r="CJ10930" s="5"/>
      <c r="CK10930" s="25"/>
      <c r="CL10930" s="5"/>
      <c r="DN10930" s="14"/>
      <c r="DO10930" s="14"/>
      <c r="DP10930" s="5"/>
      <c r="DQ10930" s="25"/>
      <c r="DR10930" s="25"/>
      <c r="DS10930" s="96"/>
      <c r="DT10930" s="83"/>
      <c r="DU10930" s="14"/>
      <c r="DX10930" s="83"/>
      <c r="DY10930" s="83"/>
      <c r="DZ10930" s="83"/>
      <c r="EA10930" s="83"/>
      <c r="EJ10930" s="54"/>
      <c r="EK10930" s="22"/>
      <c r="EL10930" s="24"/>
      <c r="EP10930" s="23"/>
      <c r="EQ10930" s="24"/>
      <c r="ER10930" s="22"/>
      <c r="ES10930" s="24"/>
      <c r="ET10930" s="24"/>
      <c r="EU10930" s="23"/>
      <c r="EV10930" s="26"/>
      <c r="EX10930" s="6"/>
      <c r="EY10930" s="24"/>
      <c r="EZ10930" s="109"/>
      <c r="FA10930" s="66"/>
      <c r="FB10930" s="5"/>
      <c r="FC10930" s="68"/>
      <c r="FD10930" s="67"/>
      <c r="FE10930" s="67"/>
      <c r="FF10930" s="64"/>
      <c r="FG10930" s="5"/>
      <c r="FH10930" s="69"/>
      <c r="FI10930" s="6"/>
      <c r="FJ10930" s="5"/>
      <c r="FK10930" s="25"/>
      <c r="FL10930" s="5"/>
    </row>
    <row r="10931" spans="40:168">
      <c r="AN10931" s="14"/>
      <c r="AO10931" s="14"/>
      <c r="AP10931" s="5"/>
      <c r="AQ10931" s="25"/>
      <c r="AR10931" s="25"/>
      <c r="AS10931" s="96"/>
      <c r="AT10931" s="83"/>
      <c r="AU10931" s="14"/>
      <c r="AX10931" s="83"/>
      <c r="AY10931" s="83"/>
      <c r="AZ10931" s="83"/>
      <c r="BA10931" s="83"/>
      <c r="BJ10931" s="54"/>
      <c r="BK10931" s="22"/>
      <c r="BL10931" s="24"/>
      <c r="BP10931" s="23"/>
      <c r="BQ10931" s="24"/>
      <c r="BR10931" s="22"/>
      <c r="BS10931" s="24"/>
      <c r="BT10931" s="24"/>
      <c r="BU10931" s="23"/>
      <c r="BV10931" s="26"/>
      <c r="BX10931" s="6"/>
      <c r="BY10931" s="24"/>
      <c r="BZ10931" s="109"/>
      <c r="CA10931" s="66"/>
      <c r="CB10931" s="5"/>
      <c r="CC10931" s="68"/>
      <c r="CD10931" s="67"/>
      <c r="CE10931" s="67"/>
      <c r="CF10931" s="64"/>
      <c r="CG10931" s="5"/>
      <c r="CH10931" s="69"/>
      <c r="CI10931" s="6"/>
      <c r="CJ10931" s="5"/>
      <c r="CK10931" s="25"/>
      <c r="CL10931" s="5"/>
      <c r="DN10931" s="14"/>
      <c r="DO10931" s="14"/>
      <c r="DP10931" s="5"/>
      <c r="DQ10931" s="25"/>
      <c r="DR10931" s="25"/>
      <c r="DS10931" s="96"/>
      <c r="DT10931" s="83"/>
      <c r="DU10931" s="14"/>
      <c r="DX10931" s="83"/>
      <c r="DY10931" s="83"/>
      <c r="DZ10931" s="83"/>
      <c r="EA10931" s="83"/>
      <c r="EJ10931" s="54"/>
      <c r="EK10931" s="22"/>
      <c r="EL10931" s="24"/>
      <c r="EP10931" s="23"/>
      <c r="EQ10931" s="24"/>
      <c r="ER10931" s="22"/>
      <c r="ES10931" s="24"/>
      <c r="ET10931" s="24"/>
      <c r="EU10931" s="23"/>
      <c r="EV10931" s="26"/>
      <c r="EX10931" s="6"/>
      <c r="EY10931" s="24"/>
      <c r="EZ10931" s="109"/>
      <c r="FA10931" s="66"/>
      <c r="FB10931" s="5"/>
      <c r="FC10931" s="68"/>
      <c r="FD10931" s="67"/>
      <c r="FE10931" s="67"/>
      <c r="FF10931" s="64"/>
      <c r="FG10931" s="5"/>
      <c r="FH10931" s="69"/>
      <c r="FI10931" s="6"/>
      <c r="FJ10931" s="5"/>
      <c r="FK10931" s="25"/>
      <c r="FL10931" s="5"/>
    </row>
    <row r="10932" spans="40:168">
      <c r="AN10932" s="14"/>
      <c r="AO10932" s="14"/>
      <c r="AP10932" s="5"/>
      <c r="AQ10932" s="25"/>
      <c r="AR10932" s="25"/>
      <c r="AS10932" s="96"/>
      <c r="AT10932" s="83"/>
      <c r="AU10932" s="14"/>
      <c r="AX10932" s="83"/>
      <c r="AY10932" s="83"/>
      <c r="AZ10932" s="83"/>
      <c r="BA10932" s="83"/>
      <c r="BJ10932" s="54"/>
      <c r="BK10932" s="22"/>
      <c r="BL10932" s="24"/>
      <c r="BP10932" s="23"/>
      <c r="BQ10932" s="24"/>
      <c r="BR10932" s="22"/>
      <c r="BS10932" s="24"/>
      <c r="BT10932" s="24"/>
      <c r="BU10932" s="23"/>
      <c r="BV10932" s="26"/>
      <c r="BX10932" s="6"/>
      <c r="BY10932" s="24"/>
      <c r="BZ10932" s="109"/>
      <c r="CA10932" s="66"/>
      <c r="CB10932" s="5"/>
      <c r="CC10932" s="68"/>
      <c r="CD10932" s="67"/>
      <c r="CE10932" s="67"/>
      <c r="CF10932" s="64"/>
      <c r="CG10932" s="5"/>
      <c r="CH10932" s="69"/>
      <c r="CI10932" s="6"/>
      <c r="CJ10932" s="5"/>
      <c r="CK10932" s="25"/>
      <c r="CL10932" s="5"/>
      <c r="DN10932" s="14"/>
      <c r="DO10932" s="14"/>
      <c r="DP10932" s="5"/>
      <c r="DQ10932" s="25"/>
      <c r="DR10932" s="25"/>
      <c r="DS10932" s="96"/>
      <c r="DT10932" s="83"/>
      <c r="DU10932" s="14"/>
      <c r="DX10932" s="83"/>
      <c r="DY10932" s="83"/>
      <c r="DZ10932" s="83"/>
      <c r="EA10932" s="83"/>
      <c r="EJ10932" s="54"/>
      <c r="EK10932" s="22"/>
      <c r="EL10932" s="24"/>
      <c r="EP10932" s="23"/>
      <c r="EQ10932" s="24"/>
      <c r="ER10932" s="22"/>
      <c r="ES10932" s="24"/>
      <c r="ET10932" s="24"/>
      <c r="EU10932" s="23"/>
      <c r="EV10932" s="26"/>
      <c r="EX10932" s="6"/>
      <c r="EY10932" s="24"/>
      <c r="EZ10932" s="109"/>
      <c r="FA10932" s="66"/>
      <c r="FB10932" s="5"/>
      <c r="FC10932" s="68"/>
      <c r="FD10932" s="67"/>
      <c r="FE10932" s="67"/>
      <c r="FF10932" s="64"/>
      <c r="FG10932" s="5"/>
      <c r="FH10932" s="69"/>
      <c r="FI10932" s="6"/>
      <c r="FJ10932" s="5"/>
      <c r="FK10932" s="25"/>
      <c r="FL10932" s="5"/>
    </row>
    <row r="10933" spans="40:168">
      <c r="AN10933" s="14"/>
      <c r="AO10933" s="14"/>
      <c r="AP10933" s="5"/>
      <c r="AQ10933" s="25"/>
      <c r="AR10933" s="25"/>
      <c r="AS10933" s="96"/>
      <c r="AT10933" s="83"/>
      <c r="AU10933" s="14"/>
      <c r="AX10933" s="83"/>
      <c r="AY10933" s="83"/>
      <c r="AZ10933" s="83"/>
      <c r="BA10933" s="83"/>
      <c r="BJ10933" s="54"/>
      <c r="BK10933" s="22"/>
      <c r="BL10933" s="24"/>
      <c r="BP10933" s="23"/>
      <c r="BQ10933" s="24"/>
      <c r="BR10933" s="22"/>
      <c r="BS10933" s="24"/>
      <c r="BT10933" s="24"/>
      <c r="BU10933" s="23"/>
      <c r="BV10933" s="26"/>
      <c r="BX10933" s="6"/>
      <c r="BY10933" s="24"/>
      <c r="BZ10933" s="109"/>
      <c r="CA10933" s="66"/>
      <c r="CB10933" s="5"/>
      <c r="CC10933" s="68"/>
      <c r="CD10933" s="67"/>
      <c r="CE10933" s="67"/>
      <c r="CF10933" s="64"/>
      <c r="CG10933" s="5"/>
      <c r="CH10933" s="69"/>
      <c r="CI10933" s="6"/>
      <c r="CJ10933" s="5"/>
      <c r="CK10933" s="25"/>
      <c r="CL10933" s="5"/>
      <c r="DN10933" s="14"/>
      <c r="DO10933" s="14"/>
      <c r="DP10933" s="5"/>
      <c r="DQ10933" s="25"/>
      <c r="DR10933" s="25"/>
      <c r="DS10933" s="96"/>
      <c r="DT10933" s="83"/>
      <c r="DU10933" s="14"/>
      <c r="DX10933" s="83"/>
      <c r="DY10933" s="83"/>
      <c r="DZ10933" s="83"/>
      <c r="EA10933" s="83"/>
      <c r="EJ10933" s="54"/>
      <c r="EK10933" s="22"/>
      <c r="EL10933" s="24"/>
      <c r="EP10933" s="23"/>
      <c r="EQ10933" s="24"/>
      <c r="ER10933" s="22"/>
      <c r="ES10933" s="24"/>
      <c r="ET10933" s="24"/>
      <c r="EU10933" s="23"/>
      <c r="EV10933" s="26"/>
      <c r="EX10933" s="6"/>
      <c r="EY10933" s="24"/>
      <c r="EZ10933" s="109"/>
      <c r="FA10933" s="66"/>
      <c r="FB10933" s="5"/>
      <c r="FC10933" s="68"/>
      <c r="FD10933" s="67"/>
      <c r="FE10933" s="67"/>
      <c r="FF10933" s="64"/>
      <c r="FG10933" s="5"/>
      <c r="FH10933" s="69"/>
      <c r="FI10933" s="6"/>
      <c r="FJ10933" s="5"/>
      <c r="FK10933" s="25"/>
      <c r="FL10933" s="5"/>
    </row>
    <row r="10934" spans="40:168">
      <c r="AN10934" s="14"/>
      <c r="AO10934" s="14"/>
      <c r="AP10934" s="5"/>
      <c r="AQ10934" s="25"/>
      <c r="AR10934" s="25"/>
      <c r="AS10934" s="96"/>
      <c r="AT10934" s="83"/>
      <c r="AU10934" s="14"/>
      <c r="AX10934" s="83"/>
      <c r="AY10934" s="83"/>
      <c r="AZ10934" s="83"/>
      <c r="BA10934" s="83"/>
      <c r="BJ10934" s="54"/>
      <c r="BK10934" s="22"/>
      <c r="BL10934" s="24"/>
      <c r="BP10934" s="23"/>
      <c r="BQ10934" s="24"/>
      <c r="BR10934" s="22"/>
      <c r="BS10934" s="24"/>
      <c r="BT10934" s="24"/>
      <c r="BU10934" s="23"/>
      <c r="BV10934" s="26"/>
      <c r="BX10934" s="6"/>
      <c r="BY10934" s="24"/>
      <c r="BZ10934" s="109"/>
      <c r="CA10934" s="66"/>
      <c r="CB10934" s="5"/>
      <c r="CC10934" s="68"/>
      <c r="CD10934" s="67"/>
      <c r="CE10934" s="67"/>
      <c r="CF10934" s="64"/>
      <c r="CG10934" s="5"/>
      <c r="CH10934" s="69"/>
      <c r="CI10934" s="6"/>
      <c r="CJ10934" s="5"/>
      <c r="CK10934" s="25"/>
      <c r="CL10934" s="5"/>
      <c r="DN10934" s="14"/>
      <c r="DO10934" s="14"/>
      <c r="DP10934" s="5"/>
      <c r="DQ10934" s="25"/>
      <c r="DR10934" s="25"/>
      <c r="DS10934" s="96"/>
      <c r="DT10934" s="83"/>
      <c r="DU10934" s="14"/>
      <c r="DX10934" s="83"/>
      <c r="DY10934" s="83"/>
      <c r="DZ10934" s="83"/>
      <c r="EA10934" s="83"/>
      <c r="EJ10934" s="54"/>
      <c r="EK10934" s="22"/>
      <c r="EL10934" s="24"/>
      <c r="EP10934" s="23"/>
      <c r="EQ10934" s="24"/>
      <c r="ER10934" s="22"/>
      <c r="ES10934" s="24"/>
      <c r="ET10934" s="24"/>
      <c r="EU10934" s="23"/>
      <c r="EV10934" s="26"/>
      <c r="EX10934" s="6"/>
      <c r="EY10934" s="24"/>
      <c r="EZ10934" s="109"/>
      <c r="FA10934" s="66"/>
      <c r="FB10934" s="5"/>
      <c r="FC10934" s="68"/>
      <c r="FD10934" s="67"/>
      <c r="FE10934" s="67"/>
      <c r="FF10934" s="64"/>
      <c r="FG10934" s="5"/>
      <c r="FH10934" s="69"/>
      <c r="FI10934" s="6"/>
      <c r="FJ10934" s="5"/>
      <c r="FK10934" s="25"/>
      <c r="FL10934" s="5"/>
    </row>
    <row r="10935" spans="40:168">
      <c r="AN10935" s="14"/>
      <c r="AO10935" s="14"/>
      <c r="AP10935" s="5"/>
      <c r="AQ10935" s="25"/>
      <c r="AR10935" s="25"/>
      <c r="AS10935" s="96"/>
      <c r="AT10935" s="83"/>
      <c r="AU10935" s="14"/>
      <c r="AX10935" s="83"/>
      <c r="AY10935" s="83"/>
      <c r="AZ10935" s="83"/>
      <c r="BA10935" s="83"/>
      <c r="BJ10935" s="54"/>
      <c r="BK10935" s="22"/>
      <c r="BL10935" s="24"/>
      <c r="BP10935" s="23"/>
      <c r="BQ10935" s="24"/>
      <c r="BR10935" s="22"/>
      <c r="BS10935" s="24"/>
      <c r="BT10935" s="24"/>
      <c r="BU10935" s="23"/>
      <c r="BV10935" s="26"/>
      <c r="BX10935" s="6"/>
      <c r="BY10935" s="24"/>
      <c r="BZ10935" s="109"/>
      <c r="CA10935" s="66"/>
      <c r="CB10935" s="5"/>
      <c r="CC10935" s="68"/>
      <c r="CD10935" s="67"/>
      <c r="CE10935" s="67"/>
      <c r="CF10935" s="64"/>
      <c r="CG10935" s="5"/>
      <c r="CH10935" s="69"/>
      <c r="CI10935" s="6"/>
      <c r="CJ10935" s="5"/>
      <c r="CK10935" s="25"/>
      <c r="CL10935" s="5"/>
      <c r="DN10935" s="14"/>
      <c r="DO10935" s="14"/>
      <c r="DP10935" s="5"/>
      <c r="DQ10935" s="25"/>
      <c r="DR10935" s="25"/>
      <c r="DS10935" s="96"/>
      <c r="DT10935" s="83"/>
      <c r="DU10935" s="14"/>
      <c r="DX10935" s="83"/>
      <c r="DY10935" s="83"/>
      <c r="DZ10935" s="83"/>
      <c r="EA10935" s="83"/>
      <c r="EJ10935" s="54"/>
      <c r="EK10935" s="22"/>
      <c r="EL10935" s="24"/>
      <c r="EP10935" s="23"/>
      <c r="EQ10935" s="24"/>
      <c r="ER10935" s="22"/>
      <c r="ES10935" s="24"/>
      <c r="ET10935" s="24"/>
      <c r="EU10935" s="23"/>
      <c r="EV10935" s="26"/>
      <c r="EX10935" s="6"/>
      <c r="EY10935" s="24"/>
      <c r="EZ10935" s="109"/>
      <c r="FA10935" s="66"/>
      <c r="FB10935" s="5"/>
      <c r="FC10935" s="68"/>
      <c r="FD10935" s="67"/>
      <c r="FE10935" s="67"/>
      <c r="FF10935" s="64"/>
      <c r="FG10935" s="5"/>
      <c r="FH10935" s="69"/>
      <c r="FI10935" s="6"/>
      <c r="FJ10935" s="5"/>
      <c r="FK10935" s="25"/>
      <c r="FL10935" s="5"/>
    </row>
    <row r="10936" spans="40:168">
      <c r="AN10936" s="14"/>
      <c r="AO10936" s="14"/>
      <c r="AP10936" s="5"/>
      <c r="AQ10936" s="25"/>
      <c r="AR10936" s="25"/>
      <c r="AS10936" s="96"/>
      <c r="AT10936" s="83"/>
      <c r="AU10936" s="14"/>
      <c r="AX10936" s="83"/>
      <c r="AY10936" s="83"/>
      <c r="AZ10936" s="83"/>
      <c r="BA10936" s="83"/>
      <c r="BJ10936" s="54"/>
      <c r="BK10936" s="22"/>
      <c r="BL10936" s="24"/>
      <c r="BP10936" s="23"/>
      <c r="BQ10936" s="24"/>
      <c r="BR10936" s="22"/>
      <c r="BS10936" s="24"/>
      <c r="BT10936" s="24"/>
      <c r="BU10936" s="23"/>
      <c r="BV10936" s="26"/>
      <c r="BX10936" s="6"/>
      <c r="BY10936" s="24"/>
      <c r="BZ10936" s="109"/>
      <c r="CA10936" s="66"/>
      <c r="CB10936" s="5"/>
      <c r="CC10936" s="68"/>
      <c r="CD10936" s="67"/>
      <c r="CE10936" s="67"/>
      <c r="CF10936" s="64"/>
      <c r="CG10936" s="5"/>
      <c r="CH10936" s="69"/>
      <c r="CI10936" s="6"/>
      <c r="CJ10936" s="5"/>
      <c r="CK10936" s="25"/>
      <c r="CL10936" s="5"/>
      <c r="DN10936" s="14"/>
      <c r="DO10936" s="14"/>
      <c r="DP10936" s="5"/>
      <c r="DQ10936" s="25"/>
      <c r="DR10936" s="25"/>
      <c r="DS10936" s="96"/>
      <c r="DT10936" s="83"/>
      <c r="DU10936" s="14"/>
      <c r="DX10936" s="83"/>
      <c r="DY10936" s="83"/>
      <c r="DZ10936" s="83"/>
      <c r="EA10936" s="83"/>
      <c r="EJ10936" s="54"/>
      <c r="EK10936" s="22"/>
      <c r="EL10936" s="24"/>
      <c r="EP10936" s="23"/>
      <c r="EQ10936" s="24"/>
      <c r="ER10936" s="22"/>
      <c r="ES10936" s="24"/>
      <c r="ET10936" s="24"/>
      <c r="EU10936" s="23"/>
      <c r="EV10936" s="26"/>
      <c r="EX10936" s="6"/>
      <c r="EY10936" s="24"/>
      <c r="EZ10936" s="109"/>
      <c r="FA10936" s="66"/>
      <c r="FB10936" s="5"/>
      <c r="FC10936" s="68"/>
      <c r="FD10936" s="67"/>
      <c r="FE10936" s="67"/>
      <c r="FF10936" s="64"/>
      <c r="FG10936" s="5"/>
      <c r="FH10936" s="69"/>
      <c r="FI10936" s="6"/>
      <c r="FJ10936" s="5"/>
      <c r="FK10936" s="25"/>
      <c r="FL10936" s="5"/>
    </row>
    <row r="10937" spans="40:168">
      <c r="AN10937" s="14"/>
      <c r="AO10937" s="14"/>
      <c r="AP10937" s="5"/>
      <c r="AQ10937" s="25"/>
      <c r="AR10937" s="25"/>
      <c r="AS10937" s="96"/>
      <c r="AT10937" s="83"/>
      <c r="AU10937" s="14"/>
      <c r="AX10937" s="83"/>
      <c r="AY10937" s="83"/>
      <c r="AZ10937" s="83"/>
      <c r="BA10937" s="83"/>
      <c r="BJ10937" s="54"/>
      <c r="BK10937" s="22"/>
      <c r="BL10937" s="24"/>
      <c r="BP10937" s="23"/>
      <c r="BQ10937" s="24"/>
      <c r="BR10937" s="22"/>
      <c r="BS10937" s="24"/>
      <c r="BT10937" s="24"/>
      <c r="BU10937" s="23"/>
      <c r="BV10937" s="26"/>
      <c r="BX10937" s="6"/>
      <c r="BY10937" s="24"/>
      <c r="BZ10937" s="109"/>
      <c r="CA10937" s="66"/>
      <c r="CB10937" s="5"/>
      <c r="CC10937" s="68"/>
      <c r="CD10937" s="67"/>
      <c r="CE10937" s="67"/>
      <c r="CF10937" s="64"/>
      <c r="CG10937" s="5"/>
      <c r="CH10937" s="69"/>
      <c r="CI10937" s="6"/>
      <c r="CJ10937" s="5"/>
      <c r="CK10937" s="25"/>
      <c r="CL10937" s="5"/>
      <c r="DN10937" s="14"/>
      <c r="DO10937" s="14"/>
      <c r="DP10937" s="5"/>
      <c r="DQ10937" s="25"/>
      <c r="DR10937" s="25"/>
      <c r="DS10937" s="96"/>
      <c r="DT10937" s="83"/>
      <c r="DU10937" s="14"/>
      <c r="DX10937" s="83"/>
      <c r="DY10937" s="83"/>
      <c r="DZ10937" s="83"/>
      <c r="EA10937" s="83"/>
      <c r="EJ10937" s="54"/>
      <c r="EK10937" s="22"/>
      <c r="EL10937" s="24"/>
      <c r="EP10937" s="23"/>
      <c r="EQ10937" s="24"/>
      <c r="ER10937" s="22"/>
      <c r="ES10937" s="24"/>
      <c r="ET10937" s="24"/>
      <c r="EU10937" s="23"/>
      <c r="EV10937" s="26"/>
      <c r="EX10937" s="6"/>
      <c r="EY10937" s="24"/>
      <c r="EZ10937" s="109"/>
      <c r="FA10937" s="66"/>
      <c r="FB10937" s="5"/>
      <c r="FC10937" s="68"/>
      <c r="FD10937" s="67"/>
      <c r="FE10937" s="67"/>
      <c r="FF10937" s="64"/>
      <c r="FG10937" s="5"/>
      <c r="FH10937" s="69"/>
      <c r="FI10937" s="6"/>
      <c r="FJ10937" s="5"/>
      <c r="FK10937" s="25"/>
      <c r="FL10937" s="5"/>
    </row>
    <row r="10938" spans="40:168">
      <c r="AN10938" s="14"/>
      <c r="AO10938" s="14"/>
      <c r="AP10938" s="5"/>
      <c r="AQ10938" s="25"/>
      <c r="AR10938" s="25"/>
      <c r="AS10938" s="96"/>
      <c r="AT10938" s="83"/>
      <c r="AU10938" s="14"/>
      <c r="AX10938" s="83"/>
      <c r="AY10938" s="83"/>
      <c r="AZ10938" s="83"/>
      <c r="BA10938" s="83"/>
      <c r="BJ10938" s="54"/>
      <c r="BK10938" s="22"/>
      <c r="BL10938" s="24"/>
      <c r="BP10938" s="23"/>
      <c r="BQ10938" s="24"/>
      <c r="BR10938" s="22"/>
      <c r="BS10938" s="24"/>
      <c r="BT10938" s="24"/>
      <c r="BU10938" s="23"/>
      <c r="BV10938" s="26"/>
      <c r="BX10938" s="6"/>
      <c r="BY10938" s="24"/>
      <c r="BZ10938" s="109"/>
      <c r="CA10938" s="66"/>
      <c r="CB10938" s="5"/>
      <c r="CC10938" s="68"/>
      <c r="CD10938" s="67"/>
      <c r="CE10938" s="67"/>
      <c r="CF10938" s="64"/>
      <c r="CG10938" s="5"/>
      <c r="CH10938" s="69"/>
      <c r="CI10938" s="6"/>
      <c r="CJ10938" s="5"/>
      <c r="CK10938" s="25"/>
      <c r="CL10938" s="5"/>
      <c r="DN10938" s="14"/>
      <c r="DO10938" s="14"/>
      <c r="DP10938" s="5"/>
      <c r="DQ10938" s="25"/>
      <c r="DR10938" s="25"/>
      <c r="DS10938" s="96"/>
      <c r="DT10938" s="83"/>
      <c r="DU10938" s="14"/>
      <c r="DX10938" s="83"/>
      <c r="DY10938" s="83"/>
      <c r="DZ10938" s="83"/>
      <c r="EA10938" s="83"/>
      <c r="EJ10938" s="54"/>
      <c r="EK10938" s="22"/>
      <c r="EL10938" s="24"/>
      <c r="EP10938" s="23"/>
      <c r="EQ10938" s="24"/>
      <c r="ER10938" s="22"/>
      <c r="ES10938" s="24"/>
      <c r="ET10938" s="24"/>
      <c r="EU10938" s="23"/>
      <c r="EV10938" s="26"/>
      <c r="EX10938" s="6"/>
      <c r="EY10938" s="24"/>
      <c r="EZ10938" s="109"/>
      <c r="FA10938" s="66"/>
      <c r="FB10938" s="5"/>
      <c r="FC10938" s="68"/>
      <c r="FD10938" s="67"/>
      <c r="FE10938" s="67"/>
      <c r="FF10938" s="64"/>
      <c r="FG10938" s="5"/>
      <c r="FH10938" s="69"/>
      <c r="FI10938" s="6"/>
      <c r="FJ10938" s="5"/>
      <c r="FK10938" s="25"/>
      <c r="FL10938" s="5"/>
    </row>
    <row r="10939" spans="40:168">
      <c r="AN10939" s="14"/>
      <c r="AO10939" s="14"/>
      <c r="AP10939" s="5"/>
      <c r="AQ10939" s="25"/>
      <c r="AR10939" s="25"/>
      <c r="AS10939" s="96"/>
      <c r="AT10939" s="83"/>
      <c r="AU10939" s="14"/>
      <c r="AX10939" s="83"/>
      <c r="AY10939" s="83"/>
      <c r="AZ10939" s="83"/>
      <c r="BA10939" s="83"/>
      <c r="BJ10939" s="54"/>
      <c r="BK10939" s="22"/>
      <c r="BL10939" s="24"/>
      <c r="BP10939" s="23"/>
      <c r="BQ10939" s="24"/>
      <c r="BR10939" s="22"/>
      <c r="BS10939" s="24"/>
      <c r="BT10939" s="24"/>
      <c r="BU10939" s="23"/>
      <c r="BV10939" s="26"/>
      <c r="BX10939" s="6"/>
      <c r="BY10939" s="24"/>
      <c r="BZ10939" s="109"/>
      <c r="CA10939" s="66"/>
      <c r="CB10939" s="5"/>
      <c r="CC10939" s="68"/>
      <c r="CD10939" s="67"/>
      <c r="CE10939" s="67"/>
      <c r="CF10939" s="64"/>
      <c r="CG10939" s="5"/>
      <c r="CH10939" s="69"/>
      <c r="CI10939" s="6"/>
      <c r="CJ10939" s="5"/>
      <c r="CK10939" s="25"/>
      <c r="CL10939" s="5"/>
      <c r="DN10939" s="14"/>
      <c r="DO10939" s="14"/>
      <c r="DP10939" s="5"/>
      <c r="DQ10939" s="25"/>
      <c r="DR10939" s="25"/>
      <c r="DS10939" s="96"/>
      <c r="DT10939" s="83"/>
      <c r="DU10939" s="14"/>
      <c r="DX10939" s="83"/>
      <c r="DY10939" s="83"/>
      <c r="DZ10939" s="83"/>
      <c r="EA10939" s="83"/>
      <c r="EJ10939" s="54"/>
      <c r="EK10939" s="22"/>
      <c r="EL10939" s="24"/>
      <c r="EP10939" s="23"/>
      <c r="EQ10939" s="24"/>
      <c r="ER10939" s="22"/>
      <c r="ES10939" s="24"/>
      <c r="ET10939" s="24"/>
      <c r="EU10939" s="23"/>
      <c r="EV10939" s="26"/>
      <c r="EX10939" s="6"/>
      <c r="EY10939" s="24"/>
      <c r="EZ10939" s="109"/>
      <c r="FA10939" s="66"/>
      <c r="FB10939" s="5"/>
      <c r="FC10939" s="68"/>
      <c r="FD10939" s="67"/>
      <c r="FE10939" s="67"/>
      <c r="FF10939" s="64"/>
      <c r="FG10939" s="5"/>
      <c r="FH10939" s="69"/>
      <c r="FI10939" s="6"/>
      <c r="FJ10939" s="5"/>
      <c r="FK10939" s="25"/>
      <c r="FL10939" s="5"/>
    </row>
    <row r="10940" spans="40:168">
      <c r="AN10940" s="14"/>
      <c r="AO10940" s="14"/>
      <c r="AP10940" s="5"/>
      <c r="AQ10940" s="25"/>
      <c r="AR10940" s="25"/>
      <c r="AS10940" s="96"/>
      <c r="AT10940" s="83"/>
      <c r="AU10940" s="14"/>
      <c r="AX10940" s="83"/>
      <c r="AY10940" s="83"/>
      <c r="AZ10940" s="83"/>
      <c r="BA10940" s="83"/>
      <c r="BJ10940" s="54"/>
      <c r="BK10940" s="22"/>
      <c r="BL10940" s="24"/>
      <c r="BP10940" s="23"/>
      <c r="BQ10940" s="24"/>
      <c r="BR10940" s="22"/>
      <c r="BS10940" s="24"/>
      <c r="BT10940" s="24"/>
      <c r="BU10940" s="23"/>
      <c r="BV10940" s="26"/>
      <c r="BX10940" s="6"/>
      <c r="BY10940" s="24"/>
      <c r="BZ10940" s="109"/>
      <c r="CA10940" s="66"/>
      <c r="CB10940" s="5"/>
      <c r="CC10940" s="68"/>
      <c r="CD10940" s="67"/>
      <c r="CE10940" s="67"/>
      <c r="CF10940" s="64"/>
      <c r="CG10940" s="5"/>
      <c r="CH10940" s="69"/>
      <c r="CI10940" s="6"/>
      <c r="CJ10940" s="5"/>
      <c r="CK10940" s="25"/>
      <c r="CL10940" s="5"/>
      <c r="DN10940" s="14"/>
      <c r="DO10940" s="14"/>
      <c r="DP10940" s="5"/>
      <c r="DQ10940" s="25"/>
      <c r="DR10940" s="25"/>
      <c r="DS10940" s="96"/>
      <c r="DT10940" s="83"/>
      <c r="DU10940" s="14"/>
      <c r="DX10940" s="83"/>
      <c r="DY10940" s="83"/>
      <c r="DZ10940" s="83"/>
      <c r="EA10940" s="83"/>
      <c r="EJ10940" s="54"/>
      <c r="EK10940" s="22"/>
      <c r="EL10940" s="24"/>
      <c r="EP10940" s="23"/>
      <c r="EQ10940" s="24"/>
      <c r="ER10940" s="22"/>
      <c r="ES10940" s="24"/>
      <c r="ET10940" s="24"/>
      <c r="EU10940" s="23"/>
      <c r="EV10940" s="26"/>
      <c r="EX10940" s="6"/>
      <c r="EY10940" s="24"/>
      <c r="EZ10940" s="109"/>
      <c r="FA10940" s="66"/>
      <c r="FB10940" s="5"/>
      <c r="FC10940" s="68"/>
      <c r="FD10940" s="67"/>
      <c r="FE10940" s="67"/>
      <c r="FF10940" s="64"/>
      <c r="FG10940" s="5"/>
      <c r="FH10940" s="69"/>
      <c r="FI10940" s="6"/>
      <c r="FJ10940" s="5"/>
      <c r="FK10940" s="25"/>
      <c r="FL10940" s="5"/>
    </row>
    <row r="10941" spans="40:168">
      <c r="AN10941" s="14"/>
      <c r="AO10941" s="14"/>
      <c r="AP10941" s="5"/>
      <c r="AQ10941" s="25"/>
      <c r="AR10941" s="25"/>
      <c r="AS10941" s="96"/>
      <c r="AT10941" s="83"/>
      <c r="AU10941" s="14"/>
      <c r="AX10941" s="83"/>
      <c r="AY10941" s="83"/>
      <c r="AZ10941" s="83"/>
      <c r="BA10941" s="83"/>
      <c r="BJ10941" s="54"/>
      <c r="BK10941" s="22"/>
      <c r="BL10941" s="24"/>
      <c r="BP10941" s="23"/>
      <c r="BQ10941" s="24"/>
      <c r="BR10941" s="22"/>
      <c r="BS10941" s="24"/>
      <c r="BT10941" s="24"/>
      <c r="BU10941" s="23"/>
      <c r="BV10941" s="26"/>
      <c r="BX10941" s="6"/>
      <c r="BY10941" s="24"/>
      <c r="BZ10941" s="109"/>
      <c r="CA10941" s="66"/>
      <c r="CB10941" s="5"/>
      <c r="CC10941" s="68"/>
      <c r="CD10941" s="67"/>
      <c r="CE10941" s="67"/>
      <c r="CF10941" s="64"/>
      <c r="CG10941" s="5"/>
      <c r="CH10941" s="69"/>
      <c r="CI10941" s="6"/>
      <c r="CJ10941" s="5"/>
      <c r="CK10941" s="25"/>
      <c r="CL10941" s="5"/>
      <c r="DN10941" s="14"/>
      <c r="DO10941" s="14"/>
      <c r="DP10941" s="5"/>
      <c r="DQ10941" s="25"/>
      <c r="DR10941" s="25"/>
      <c r="DS10941" s="96"/>
      <c r="DT10941" s="83"/>
      <c r="DU10941" s="14"/>
      <c r="DX10941" s="83"/>
      <c r="DY10941" s="83"/>
      <c r="DZ10941" s="83"/>
      <c r="EA10941" s="83"/>
      <c r="EJ10941" s="54"/>
      <c r="EK10941" s="22"/>
      <c r="EL10941" s="24"/>
      <c r="EP10941" s="23"/>
      <c r="EQ10941" s="24"/>
      <c r="ER10941" s="22"/>
      <c r="ES10941" s="24"/>
      <c r="ET10941" s="24"/>
      <c r="EU10941" s="23"/>
      <c r="EV10941" s="26"/>
      <c r="EX10941" s="6"/>
      <c r="EY10941" s="24"/>
      <c r="EZ10941" s="109"/>
      <c r="FA10941" s="66"/>
      <c r="FB10941" s="5"/>
      <c r="FC10941" s="68"/>
      <c r="FD10941" s="67"/>
      <c r="FE10941" s="67"/>
      <c r="FF10941" s="64"/>
      <c r="FG10941" s="5"/>
      <c r="FH10941" s="69"/>
      <c r="FI10941" s="6"/>
      <c r="FJ10941" s="5"/>
      <c r="FK10941" s="25"/>
      <c r="FL10941" s="5"/>
    </row>
    <row r="10942" spans="40:168">
      <c r="AN10942" s="14"/>
      <c r="AO10942" s="14"/>
      <c r="AP10942" s="5"/>
      <c r="AQ10942" s="25"/>
      <c r="AR10942" s="25"/>
      <c r="AS10942" s="96"/>
      <c r="AT10942" s="83"/>
      <c r="AU10942" s="14"/>
      <c r="AX10942" s="83"/>
      <c r="AY10942" s="83"/>
      <c r="AZ10942" s="83"/>
      <c r="BA10942" s="83"/>
      <c r="BJ10942" s="54"/>
      <c r="BK10942" s="22"/>
      <c r="BL10942" s="24"/>
      <c r="BP10942" s="23"/>
      <c r="BQ10942" s="24"/>
      <c r="BR10942" s="22"/>
      <c r="BS10942" s="24"/>
      <c r="BT10942" s="24"/>
      <c r="BU10942" s="23"/>
      <c r="BV10942" s="26"/>
      <c r="BX10942" s="6"/>
      <c r="BY10942" s="24"/>
      <c r="BZ10942" s="109"/>
      <c r="CA10942" s="66"/>
      <c r="CB10942" s="5"/>
      <c r="CC10942" s="68"/>
      <c r="CD10942" s="67"/>
      <c r="CE10942" s="67"/>
      <c r="CF10942" s="64"/>
      <c r="CG10942" s="5"/>
      <c r="CH10942" s="69"/>
      <c r="CI10942" s="6"/>
      <c r="CJ10942" s="5"/>
      <c r="CK10942" s="25"/>
      <c r="CL10942" s="5"/>
      <c r="DN10942" s="14"/>
      <c r="DO10942" s="14"/>
      <c r="DP10942" s="5"/>
      <c r="DQ10942" s="25"/>
      <c r="DR10942" s="25"/>
      <c r="DS10942" s="96"/>
      <c r="DT10942" s="83"/>
      <c r="DU10942" s="14"/>
      <c r="DX10942" s="83"/>
      <c r="DY10942" s="83"/>
      <c r="DZ10942" s="83"/>
      <c r="EA10942" s="83"/>
      <c r="EJ10942" s="54"/>
      <c r="EK10942" s="22"/>
      <c r="EL10942" s="24"/>
      <c r="EP10942" s="23"/>
      <c r="EQ10942" s="24"/>
      <c r="ER10942" s="22"/>
      <c r="ES10942" s="24"/>
      <c r="ET10942" s="24"/>
      <c r="EU10942" s="23"/>
      <c r="EV10942" s="26"/>
      <c r="EX10942" s="6"/>
      <c r="EY10942" s="24"/>
      <c r="EZ10942" s="109"/>
      <c r="FA10942" s="66"/>
      <c r="FB10942" s="5"/>
      <c r="FC10942" s="68"/>
      <c r="FD10942" s="67"/>
      <c r="FE10942" s="67"/>
      <c r="FF10942" s="64"/>
      <c r="FG10942" s="5"/>
      <c r="FH10942" s="69"/>
      <c r="FI10942" s="6"/>
      <c r="FJ10942" s="5"/>
      <c r="FK10942" s="25"/>
      <c r="FL10942" s="5"/>
    </row>
    <row r="10943" spans="40:168">
      <c r="AN10943" s="14"/>
      <c r="AO10943" s="14"/>
      <c r="AP10943" s="5"/>
      <c r="AQ10943" s="25"/>
      <c r="AR10943" s="25"/>
      <c r="AS10943" s="96"/>
      <c r="AT10943" s="83"/>
      <c r="AU10943" s="14"/>
      <c r="AX10943" s="83"/>
      <c r="AY10943" s="83"/>
      <c r="AZ10943" s="83"/>
      <c r="BA10943" s="83"/>
      <c r="BJ10943" s="54"/>
      <c r="BK10943" s="22"/>
      <c r="BL10943" s="24"/>
      <c r="BP10943" s="23"/>
      <c r="BQ10943" s="24"/>
      <c r="BR10943" s="22"/>
      <c r="BS10943" s="24"/>
      <c r="BT10943" s="24"/>
      <c r="BU10943" s="23"/>
      <c r="BV10943" s="26"/>
      <c r="BX10943" s="6"/>
      <c r="BY10943" s="24"/>
      <c r="BZ10943" s="109"/>
      <c r="CA10943" s="66"/>
      <c r="CB10943" s="5"/>
      <c r="CC10943" s="68"/>
      <c r="CD10943" s="67"/>
      <c r="CE10943" s="67"/>
      <c r="CF10943" s="64"/>
      <c r="CG10943" s="5"/>
      <c r="CH10943" s="69"/>
      <c r="CI10943" s="6"/>
      <c r="CJ10943" s="5"/>
      <c r="CK10943" s="25"/>
      <c r="CL10943" s="5"/>
      <c r="DN10943" s="14"/>
      <c r="DO10943" s="14"/>
      <c r="DP10943" s="5"/>
      <c r="DQ10943" s="25"/>
      <c r="DR10943" s="25"/>
      <c r="DS10943" s="96"/>
      <c r="DT10943" s="83"/>
      <c r="DU10943" s="14"/>
      <c r="DX10943" s="83"/>
      <c r="DY10943" s="83"/>
      <c r="DZ10943" s="83"/>
      <c r="EA10943" s="83"/>
      <c r="EJ10943" s="54"/>
      <c r="EK10943" s="22"/>
      <c r="EL10943" s="24"/>
      <c r="EP10943" s="23"/>
      <c r="EQ10943" s="24"/>
      <c r="ER10943" s="22"/>
      <c r="ES10943" s="24"/>
      <c r="ET10943" s="24"/>
      <c r="EU10943" s="23"/>
      <c r="EV10943" s="26"/>
      <c r="EX10943" s="6"/>
      <c r="EY10943" s="24"/>
      <c r="EZ10943" s="109"/>
      <c r="FA10943" s="66"/>
      <c r="FB10943" s="5"/>
      <c r="FC10943" s="68"/>
      <c r="FD10943" s="67"/>
      <c r="FE10943" s="67"/>
      <c r="FF10943" s="64"/>
      <c r="FG10943" s="5"/>
      <c r="FH10943" s="69"/>
      <c r="FI10943" s="6"/>
      <c r="FJ10943" s="5"/>
      <c r="FK10943" s="25"/>
      <c r="FL10943" s="5"/>
    </row>
    <row r="10944" spans="40:168">
      <c r="AN10944" s="14"/>
      <c r="AO10944" s="14"/>
      <c r="AP10944" s="5"/>
      <c r="AQ10944" s="25"/>
      <c r="AR10944" s="25"/>
      <c r="AS10944" s="96"/>
      <c r="AT10944" s="83"/>
      <c r="AU10944" s="14"/>
      <c r="AX10944" s="83"/>
      <c r="AY10944" s="83"/>
      <c r="AZ10944" s="83"/>
      <c r="BA10944" s="83"/>
      <c r="BJ10944" s="54"/>
      <c r="BK10944" s="22"/>
      <c r="BL10944" s="24"/>
      <c r="BP10944" s="23"/>
      <c r="BQ10944" s="24"/>
      <c r="BR10944" s="22"/>
      <c r="BS10944" s="24"/>
      <c r="BT10944" s="24"/>
      <c r="BU10944" s="23"/>
      <c r="BV10944" s="26"/>
      <c r="BX10944" s="6"/>
      <c r="BY10944" s="24"/>
      <c r="BZ10944" s="109"/>
      <c r="CA10944" s="66"/>
      <c r="CB10944" s="5"/>
      <c r="CC10944" s="68"/>
      <c r="CD10944" s="67"/>
      <c r="CE10944" s="67"/>
      <c r="CF10944" s="64"/>
      <c r="CG10944" s="5"/>
      <c r="CH10944" s="69"/>
      <c r="CI10944" s="6"/>
      <c r="CJ10944" s="5"/>
      <c r="CK10944" s="25"/>
      <c r="CL10944" s="5"/>
      <c r="DN10944" s="14"/>
      <c r="DO10944" s="14"/>
      <c r="DP10944" s="5"/>
      <c r="DQ10944" s="25"/>
      <c r="DR10944" s="25"/>
      <c r="DS10944" s="96"/>
      <c r="DT10944" s="83"/>
      <c r="DU10944" s="14"/>
      <c r="DX10944" s="83"/>
      <c r="DY10944" s="83"/>
      <c r="DZ10944" s="83"/>
      <c r="EA10944" s="83"/>
      <c r="EJ10944" s="54"/>
      <c r="EK10944" s="22"/>
      <c r="EL10944" s="24"/>
      <c r="EP10944" s="23"/>
      <c r="EQ10944" s="24"/>
      <c r="ER10944" s="22"/>
      <c r="ES10944" s="24"/>
      <c r="ET10944" s="24"/>
      <c r="EU10944" s="23"/>
      <c r="EV10944" s="26"/>
      <c r="EX10944" s="6"/>
      <c r="EY10944" s="24"/>
      <c r="EZ10944" s="109"/>
      <c r="FA10944" s="66"/>
      <c r="FB10944" s="5"/>
      <c r="FC10944" s="68"/>
      <c r="FD10944" s="67"/>
      <c r="FE10944" s="67"/>
      <c r="FF10944" s="64"/>
      <c r="FG10944" s="5"/>
      <c r="FH10944" s="69"/>
      <c r="FI10944" s="6"/>
      <c r="FJ10944" s="5"/>
      <c r="FK10944" s="25"/>
      <c r="FL10944" s="5"/>
    </row>
    <row r="10945" spans="40:168">
      <c r="AN10945" s="14"/>
      <c r="AO10945" s="14"/>
      <c r="AP10945" s="5"/>
      <c r="AQ10945" s="25"/>
      <c r="AR10945" s="25"/>
      <c r="AS10945" s="96"/>
      <c r="AT10945" s="83"/>
      <c r="AU10945" s="14"/>
      <c r="AX10945" s="83"/>
      <c r="AY10945" s="83"/>
      <c r="AZ10945" s="83"/>
      <c r="BA10945" s="83"/>
      <c r="BJ10945" s="54"/>
      <c r="BK10945" s="22"/>
      <c r="BL10945" s="24"/>
      <c r="BP10945" s="23"/>
      <c r="BQ10945" s="24"/>
      <c r="BR10945" s="22"/>
      <c r="BS10945" s="24"/>
      <c r="BT10945" s="24"/>
      <c r="BU10945" s="23"/>
      <c r="BV10945" s="26"/>
      <c r="BX10945" s="6"/>
      <c r="BY10945" s="24"/>
      <c r="BZ10945" s="109"/>
      <c r="CA10945" s="66"/>
      <c r="CB10945" s="5"/>
      <c r="CC10945" s="68"/>
      <c r="CD10945" s="67"/>
      <c r="CE10945" s="67"/>
      <c r="CF10945" s="64"/>
      <c r="CG10945" s="5"/>
      <c r="CH10945" s="69"/>
      <c r="CI10945" s="6"/>
      <c r="CJ10945" s="5"/>
      <c r="CK10945" s="25"/>
      <c r="CL10945" s="5"/>
      <c r="DN10945" s="14"/>
      <c r="DO10945" s="14"/>
      <c r="DP10945" s="5"/>
      <c r="DQ10945" s="25"/>
      <c r="DR10945" s="25"/>
      <c r="DS10945" s="96"/>
      <c r="DT10945" s="83"/>
      <c r="DU10945" s="14"/>
      <c r="DX10945" s="83"/>
      <c r="DY10945" s="83"/>
      <c r="DZ10945" s="83"/>
      <c r="EA10945" s="83"/>
      <c r="EJ10945" s="54"/>
      <c r="EK10945" s="22"/>
      <c r="EL10945" s="24"/>
      <c r="EP10945" s="23"/>
      <c r="EQ10945" s="24"/>
      <c r="ER10945" s="22"/>
      <c r="ES10945" s="24"/>
      <c r="ET10945" s="24"/>
      <c r="EU10945" s="23"/>
      <c r="EV10945" s="26"/>
      <c r="EX10945" s="6"/>
      <c r="EY10945" s="24"/>
      <c r="EZ10945" s="109"/>
      <c r="FA10945" s="66"/>
      <c r="FB10945" s="5"/>
      <c r="FC10945" s="68"/>
      <c r="FD10945" s="67"/>
      <c r="FE10945" s="67"/>
      <c r="FF10945" s="64"/>
      <c r="FG10945" s="5"/>
      <c r="FH10945" s="69"/>
      <c r="FI10945" s="6"/>
      <c r="FJ10945" s="5"/>
      <c r="FK10945" s="25"/>
      <c r="FL10945" s="5"/>
    </row>
    <row r="10946" spans="40:168">
      <c r="AN10946" s="14"/>
      <c r="AO10946" s="14"/>
      <c r="AP10946" s="5"/>
      <c r="AQ10946" s="25"/>
      <c r="AR10946" s="25"/>
      <c r="AS10946" s="96"/>
      <c r="AT10946" s="83"/>
      <c r="AU10946" s="14"/>
      <c r="AX10946" s="83"/>
      <c r="AY10946" s="83"/>
      <c r="AZ10946" s="83"/>
      <c r="BA10946" s="83"/>
      <c r="BJ10946" s="54"/>
      <c r="BK10946" s="22"/>
      <c r="BL10946" s="24"/>
      <c r="BP10946" s="23"/>
      <c r="BQ10946" s="24"/>
      <c r="BR10946" s="22"/>
      <c r="BS10946" s="24"/>
      <c r="BT10946" s="24"/>
      <c r="BU10946" s="23"/>
      <c r="BV10946" s="26"/>
      <c r="BX10946" s="6"/>
      <c r="BY10946" s="24"/>
      <c r="BZ10946" s="109"/>
      <c r="CA10946" s="66"/>
      <c r="CB10946" s="5"/>
      <c r="CC10946" s="68"/>
      <c r="CD10946" s="67"/>
      <c r="CE10946" s="67"/>
      <c r="CF10946" s="64"/>
      <c r="CG10946" s="5"/>
      <c r="CH10946" s="69"/>
      <c r="CI10946" s="6"/>
      <c r="CJ10946" s="5"/>
      <c r="CK10946" s="25"/>
      <c r="CL10946" s="5"/>
      <c r="DN10946" s="14"/>
      <c r="DO10946" s="14"/>
      <c r="DP10946" s="5"/>
      <c r="DQ10946" s="25"/>
      <c r="DR10946" s="25"/>
      <c r="DS10946" s="96"/>
      <c r="DT10946" s="83"/>
      <c r="DU10946" s="14"/>
      <c r="DX10946" s="83"/>
      <c r="DY10946" s="83"/>
      <c r="DZ10946" s="83"/>
      <c r="EA10946" s="83"/>
      <c r="EJ10946" s="54"/>
      <c r="EK10946" s="22"/>
      <c r="EL10946" s="24"/>
      <c r="EP10946" s="23"/>
      <c r="EQ10946" s="24"/>
      <c r="ER10946" s="22"/>
      <c r="ES10946" s="24"/>
      <c r="ET10946" s="24"/>
      <c r="EU10946" s="23"/>
      <c r="EV10946" s="26"/>
      <c r="EX10946" s="6"/>
      <c r="EY10946" s="24"/>
      <c r="EZ10946" s="109"/>
      <c r="FA10946" s="66"/>
      <c r="FB10946" s="5"/>
      <c r="FC10946" s="68"/>
      <c r="FD10946" s="67"/>
      <c r="FE10946" s="67"/>
      <c r="FF10946" s="64"/>
      <c r="FG10946" s="5"/>
      <c r="FH10946" s="69"/>
      <c r="FI10946" s="6"/>
      <c r="FJ10946" s="5"/>
      <c r="FK10946" s="25"/>
      <c r="FL10946" s="5"/>
    </row>
    <row r="10947" spans="40:168">
      <c r="AN10947" s="14"/>
      <c r="AO10947" s="14"/>
      <c r="AP10947" s="5"/>
      <c r="AQ10947" s="25"/>
      <c r="AR10947" s="25"/>
      <c r="AS10947" s="96"/>
      <c r="AT10947" s="83"/>
      <c r="AU10947" s="14"/>
      <c r="AX10947" s="83"/>
      <c r="AY10947" s="83"/>
      <c r="AZ10947" s="83"/>
      <c r="BA10947" s="83"/>
      <c r="BJ10947" s="54"/>
      <c r="BK10947" s="22"/>
      <c r="BL10947" s="24"/>
      <c r="BP10947" s="23"/>
      <c r="BQ10947" s="24"/>
      <c r="BR10947" s="22"/>
      <c r="BS10947" s="24"/>
      <c r="BT10947" s="24"/>
      <c r="BU10947" s="23"/>
      <c r="BV10947" s="26"/>
      <c r="BX10947" s="6"/>
      <c r="BY10947" s="24"/>
      <c r="BZ10947" s="109"/>
      <c r="CA10947" s="66"/>
      <c r="CB10947" s="5"/>
      <c r="CC10947" s="68"/>
      <c r="CD10947" s="67"/>
      <c r="CE10947" s="67"/>
      <c r="CF10947" s="64"/>
      <c r="CG10947" s="5"/>
      <c r="CH10947" s="69"/>
      <c r="CI10947" s="6"/>
      <c r="CJ10947" s="5"/>
      <c r="CK10947" s="25"/>
      <c r="CL10947" s="5"/>
      <c r="DN10947" s="14"/>
      <c r="DO10947" s="14"/>
      <c r="DP10947" s="5"/>
      <c r="DQ10947" s="25"/>
      <c r="DR10947" s="25"/>
      <c r="DS10947" s="96"/>
      <c r="DT10947" s="83"/>
      <c r="DU10947" s="14"/>
      <c r="DX10947" s="83"/>
      <c r="DY10947" s="83"/>
      <c r="DZ10947" s="83"/>
      <c r="EA10947" s="83"/>
      <c r="EJ10947" s="54"/>
      <c r="EK10947" s="22"/>
      <c r="EL10947" s="24"/>
      <c r="EP10947" s="23"/>
      <c r="EQ10947" s="24"/>
      <c r="ER10947" s="22"/>
      <c r="ES10947" s="24"/>
      <c r="ET10947" s="24"/>
      <c r="EU10947" s="23"/>
      <c r="EV10947" s="26"/>
      <c r="EX10947" s="6"/>
      <c r="EY10947" s="24"/>
      <c r="EZ10947" s="109"/>
      <c r="FA10947" s="66"/>
      <c r="FB10947" s="5"/>
      <c r="FC10947" s="68"/>
      <c r="FD10947" s="67"/>
      <c r="FE10947" s="67"/>
      <c r="FF10947" s="64"/>
      <c r="FG10947" s="5"/>
      <c r="FH10947" s="69"/>
      <c r="FI10947" s="6"/>
      <c r="FJ10947" s="5"/>
      <c r="FK10947" s="25"/>
      <c r="FL10947" s="5"/>
    </row>
    <row r="10948" spans="40:168">
      <c r="AN10948" s="14"/>
      <c r="AO10948" s="14"/>
      <c r="AP10948" s="5"/>
      <c r="AQ10948" s="25"/>
      <c r="AR10948" s="25"/>
      <c r="AS10948" s="96"/>
      <c r="AT10948" s="83"/>
      <c r="AU10948" s="14"/>
      <c r="AX10948" s="83"/>
      <c r="AY10948" s="83"/>
      <c r="AZ10948" s="83"/>
      <c r="BA10948" s="83"/>
      <c r="BJ10948" s="54"/>
      <c r="BK10948" s="22"/>
      <c r="BL10948" s="24"/>
      <c r="BP10948" s="23"/>
      <c r="BQ10948" s="24"/>
      <c r="BR10948" s="22"/>
      <c r="BS10948" s="24"/>
      <c r="BT10948" s="24"/>
      <c r="BU10948" s="23"/>
      <c r="BV10948" s="26"/>
      <c r="BX10948" s="6"/>
      <c r="BY10948" s="24"/>
      <c r="BZ10948" s="109"/>
      <c r="CA10948" s="66"/>
      <c r="CB10948" s="5"/>
      <c r="CC10948" s="68"/>
      <c r="CD10948" s="67"/>
      <c r="CE10948" s="67"/>
      <c r="CF10948" s="64"/>
      <c r="CG10948" s="5"/>
      <c r="CH10948" s="69"/>
      <c r="CI10948" s="6"/>
      <c r="CJ10948" s="5"/>
      <c r="CK10948" s="25"/>
      <c r="CL10948" s="5"/>
      <c r="DN10948" s="14"/>
      <c r="DO10948" s="14"/>
      <c r="DP10948" s="5"/>
      <c r="DQ10948" s="25"/>
      <c r="DR10948" s="25"/>
      <c r="DS10948" s="96"/>
      <c r="DT10948" s="83"/>
      <c r="DU10948" s="14"/>
      <c r="DX10948" s="83"/>
      <c r="DY10948" s="83"/>
      <c r="DZ10948" s="83"/>
      <c r="EA10948" s="83"/>
      <c r="EJ10948" s="54"/>
      <c r="EK10948" s="22"/>
      <c r="EL10948" s="24"/>
      <c r="EP10948" s="23"/>
      <c r="EQ10948" s="24"/>
      <c r="ER10948" s="22"/>
      <c r="ES10948" s="24"/>
      <c r="ET10948" s="24"/>
      <c r="EU10948" s="23"/>
      <c r="EV10948" s="26"/>
      <c r="EX10948" s="6"/>
      <c r="EY10948" s="24"/>
      <c r="EZ10948" s="109"/>
      <c r="FA10948" s="66"/>
      <c r="FB10948" s="5"/>
      <c r="FC10948" s="68"/>
      <c r="FD10948" s="67"/>
      <c r="FE10948" s="67"/>
      <c r="FF10948" s="64"/>
      <c r="FG10948" s="5"/>
      <c r="FH10948" s="69"/>
      <c r="FI10948" s="6"/>
      <c r="FJ10948" s="5"/>
      <c r="FK10948" s="25"/>
      <c r="FL10948" s="5"/>
    </row>
    <row r="10949" spans="40:168">
      <c r="AN10949" s="14"/>
      <c r="AO10949" s="14"/>
      <c r="AP10949" s="5"/>
      <c r="AQ10949" s="25"/>
      <c r="AR10949" s="25"/>
      <c r="AS10949" s="96"/>
      <c r="AT10949" s="83"/>
      <c r="AU10949" s="14"/>
      <c r="AX10949" s="83"/>
      <c r="AY10949" s="83"/>
      <c r="AZ10949" s="83"/>
      <c r="BA10949" s="83"/>
      <c r="BJ10949" s="54"/>
      <c r="BK10949" s="22"/>
      <c r="BL10949" s="24"/>
      <c r="BP10949" s="23"/>
      <c r="BQ10949" s="24"/>
      <c r="BR10949" s="22"/>
      <c r="BS10949" s="24"/>
      <c r="BT10949" s="24"/>
      <c r="BU10949" s="23"/>
      <c r="BV10949" s="26"/>
      <c r="BX10949" s="6"/>
      <c r="BY10949" s="24"/>
      <c r="BZ10949" s="109"/>
      <c r="CA10949" s="66"/>
      <c r="CB10949" s="5"/>
      <c r="CC10949" s="68"/>
      <c r="CD10949" s="67"/>
      <c r="CE10949" s="67"/>
      <c r="CF10949" s="64"/>
      <c r="CG10949" s="5"/>
      <c r="CH10949" s="69"/>
      <c r="CI10949" s="6"/>
      <c r="CJ10949" s="5"/>
      <c r="CK10949" s="25"/>
      <c r="CL10949" s="5"/>
      <c r="DN10949" s="14"/>
      <c r="DO10949" s="14"/>
      <c r="DP10949" s="5"/>
      <c r="DQ10949" s="25"/>
      <c r="DR10949" s="25"/>
      <c r="DS10949" s="96"/>
      <c r="DT10949" s="83"/>
      <c r="DU10949" s="14"/>
      <c r="DX10949" s="83"/>
      <c r="DY10949" s="83"/>
      <c r="DZ10949" s="83"/>
      <c r="EA10949" s="83"/>
      <c r="EJ10949" s="54"/>
      <c r="EK10949" s="22"/>
      <c r="EL10949" s="24"/>
      <c r="EP10949" s="23"/>
      <c r="EQ10949" s="24"/>
      <c r="ER10949" s="22"/>
      <c r="ES10949" s="24"/>
      <c r="ET10949" s="24"/>
      <c r="EU10949" s="23"/>
      <c r="EV10949" s="26"/>
      <c r="EX10949" s="6"/>
      <c r="EY10949" s="24"/>
      <c r="EZ10949" s="109"/>
      <c r="FA10949" s="66"/>
      <c r="FB10949" s="5"/>
      <c r="FC10949" s="68"/>
      <c r="FD10949" s="67"/>
      <c r="FE10949" s="67"/>
      <c r="FF10949" s="64"/>
      <c r="FG10949" s="5"/>
      <c r="FH10949" s="69"/>
      <c r="FI10949" s="6"/>
      <c r="FJ10949" s="5"/>
      <c r="FK10949" s="25"/>
      <c r="FL10949" s="5"/>
    </row>
    <row r="10950" spans="40:168">
      <c r="AN10950" s="14"/>
      <c r="AO10950" s="14"/>
      <c r="AP10950" s="5"/>
      <c r="AQ10950" s="25"/>
      <c r="AR10950" s="25"/>
      <c r="AS10950" s="96"/>
      <c r="AT10950" s="83"/>
      <c r="AU10950" s="14"/>
      <c r="AX10950" s="83"/>
      <c r="AY10950" s="83"/>
      <c r="AZ10950" s="83"/>
      <c r="BA10950" s="83"/>
      <c r="BJ10950" s="54"/>
      <c r="BK10950" s="22"/>
      <c r="BL10950" s="24"/>
      <c r="BP10950" s="23"/>
      <c r="BQ10950" s="24"/>
      <c r="BR10950" s="22"/>
      <c r="BS10950" s="24"/>
      <c r="BT10950" s="24"/>
      <c r="BU10950" s="23"/>
      <c r="BV10950" s="26"/>
      <c r="BX10950" s="6"/>
      <c r="BY10950" s="24"/>
      <c r="BZ10950" s="109"/>
      <c r="CA10950" s="66"/>
      <c r="CB10950" s="5"/>
      <c r="CC10950" s="68"/>
      <c r="CD10950" s="67"/>
      <c r="CE10950" s="67"/>
      <c r="CF10950" s="64"/>
      <c r="CG10950" s="5"/>
      <c r="CH10950" s="69"/>
      <c r="CI10950" s="6"/>
      <c r="CJ10950" s="5"/>
      <c r="CK10950" s="25"/>
      <c r="CL10950" s="5"/>
      <c r="DN10950" s="14"/>
      <c r="DO10950" s="14"/>
      <c r="DP10950" s="5"/>
      <c r="DQ10950" s="25"/>
      <c r="DR10950" s="25"/>
      <c r="DS10950" s="96"/>
      <c r="DT10950" s="83"/>
      <c r="DU10950" s="14"/>
      <c r="DX10950" s="83"/>
      <c r="DY10950" s="83"/>
      <c r="DZ10950" s="83"/>
      <c r="EA10950" s="83"/>
      <c r="EJ10950" s="54"/>
      <c r="EK10950" s="22"/>
      <c r="EL10950" s="24"/>
      <c r="EP10950" s="23"/>
      <c r="EQ10950" s="24"/>
      <c r="ER10950" s="22"/>
      <c r="ES10950" s="24"/>
      <c r="ET10950" s="24"/>
      <c r="EU10950" s="23"/>
      <c r="EV10950" s="26"/>
      <c r="EX10950" s="6"/>
      <c r="EY10950" s="24"/>
      <c r="EZ10950" s="109"/>
      <c r="FA10950" s="66"/>
      <c r="FB10950" s="5"/>
      <c r="FC10950" s="68"/>
      <c r="FD10950" s="67"/>
      <c r="FE10950" s="67"/>
      <c r="FF10950" s="64"/>
      <c r="FG10950" s="5"/>
      <c r="FH10950" s="69"/>
      <c r="FI10950" s="6"/>
      <c r="FJ10950" s="5"/>
      <c r="FK10950" s="25"/>
      <c r="FL10950" s="5"/>
    </row>
    <row r="10951" spans="40:168">
      <c r="AN10951" s="14"/>
      <c r="AO10951" s="14"/>
      <c r="AP10951" s="5"/>
      <c r="AQ10951" s="25"/>
      <c r="AR10951" s="25"/>
      <c r="AS10951" s="96"/>
      <c r="AT10951" s="83"/>
      <c r="AU10951" s="14"/>
      <c r="AX10951" s="83"/>
      <c r="AY10951" s="83"/>
      <c r="AZ10951" s="83"/>
      <c r="BA10951" s="83"/>
      <c r="BJ10951" s="54"/>
      <c r="BK10951" s="22"/>
      <c r="BL10951" s="24"/>
      <c r="BP10951" s="23"/>
      <c r="BQ10951" s="24"/>
      <c r="BR10951" s="22"/>
      <c r="BS10951" s="24"/>
      <c r="BT10951" s="24"/>
      <c r="BU10951" s="23"/>
      <c r="BV10951" s="26"/>
      <c r="BX10951" s="6"/>
      <c r="BY10951" s="24"/>
      <c r="BZ10951" s="109"/>
      <c r="CA10951" s="66"/>
      <c r="CB10951" s="5"/>
      <c r="CC10951" s="68"/>
      <c r="CD10951" s="67"/>
      <c r="CE10951" s="67"/>
      <c r="CF10951" s="64"/>
      <c r="CG10951" s="5"/>
      <c r="CH10951" s="69"/>
      <c r="CI10951" s="6"/>
      <c r="CJ10951" s="5"/>
      <c r="CK10951" s="25"/>
      <c r="CL10951" s="5"/>
      <c r="DN10951" s="14"/>
      <c r="DO10951" s="14"/>
      <c r="DP10951" s="5"/>
      <c r="DQ10951" s="25"/>
      <c r="DR10951" s="25"/>
      <c r="DS10951" s="96"/>
      <c r="DT10951" s="83"/>
      <c r="DU10951" s="14"/>
      <c r="DX10951" s="83"/>
      <c r="DY10951" s="83"/>
      <c r="DZ10951" s="83"/>
      <c r="EA10951" s="83"/>
      <c r="EJ10951" s="54"/>
      <c r="EK10951" s="22"/>
      <c r="EL10951" s="24"/>
      <c r="EP10951" s="23"/>
      <c r="EQ10951" s="24"/>
      <c r="ER10951" s="22"/>
      <c r="ES10951" s="24"/>
      <c r="ET10951" s="24"/>
      <c r="EU10951" s="23"/>
      <c r="EV10951" s="26"/>
      <c r="EX10951" s="6"/>
      <c r="EY10951" s="24"/>
      <c r="EZ10951" s="109"/>
      <c r="FA10951" s="66"/>
      <c r="FB10951" s="5"/>
      <c r="FC10951" s="68"/>
      <c r="FD10951" s="67"/>
      <c r="FE10951" s="67"/>
      <c r="FF10951" s="64"/>
      <c r="FG10951" s="5"/>
      <c r="FH10951" s="69"/>
      <c r="FI10951" s="6"/>
      <c r="FJ10951" s="5"/>
      <c r="FK10951" s="25"/>
      <c r="FL10951" s="5"/>
    </row>
    <row r="10952" spans="40:168">
      <c r="AN10952" s="14"/>
      <c r="AO10952" s="14"/>
      <c r="AP10952" s="5"/>
      <c r="AQ10952" s="25"/>
      <c r="AR10952" s="25"/>
      <c r="AS10952" s="96"/>
      <c r="AT10952" s="83"/>
      <c r="AU10952" s="14"/>
      <c r="AX10952" s="83"/>
      <c r="AY10952" s="83"/>
      <c r="AZ10952" s="83"/>
      <c r="BA10952" s="83"/>
      <c r="BJ10952" s="54"/>
      <c r="BK10952" s="22"/>
      <c r="BL10952" s="24"/>
      <c r="BP10952" s="23"/>
      <c r="BQ10952" s="24"/>
      <c r="BR10952" s="22"/>
      <c r="BS10952" s="24"/>
      <c r="BT10952" s="24"/>
      <c r="BU10952" s="23"/>
      <c r="BV10952" s="26"/>
      <c r="BX10952" s="6"/>
      <c r="BY10952" s="24"/>
      <c r="BZ10952" s="109"/>
      <c r="CA10952" s="66"/>
      <c r="CB10952" s="5"/>
      <c r="CC10952" s="68"/>
      <c r="CD10952" s="67"/>
      <c r="CE10952" s="67"/>
      <c r="CF10952" s="64"/>
      <c r="CG10952" s="5"/>
      <c r="CH10952" s="69"/>
      <c r="CI10952" s="6"/>
      <c r="CJ10952" s="5"/>
      <c r="CK10952" s="25"/>
      <c r="CL10952" s="5"/>
      <c r="DN10952" s="14"/>
      <c r="DO10952" s="14"/>
      <c r="DP10952" s="5"/>
      <c r="DQ10952" s="25"/>
      <c r="DR10952" s="25"/>
      <c r="DS10952" s="96"/>
      <c r="DT10952" s="83"/>
      <c r="DU10952" s="14"/>
      <c r="DX10952" s="83"/>
      <c r="DY10952" s="83"/>
      <c r="DZ10952" s="83"/>
      <c r="EA10952" s="83"/>
      <c r="EJ10952" s="54"/>
      <c r="EK10952" s="22"/>
      <c r="EL10952" s="24"/>
      <c r="EP10952" s="23"/>
      <c r="EQ10952" s="24"/>
      <c r="ER10952" s="22"/>
      <c r="ES10952" s="24"/>
      <c r="ET10952" s="24"/>
      <c r="EU10952" s="23"/>
      <c r="EV10952" s="26"/>
      <c r="EX10952" s="6"/>
      <c r="EY10952" s="24"/>
      <c r="EZ10952" s="109"/>
      <c r="FA10952" s="66"/>
      <c r="FB10952" s="5"/>
      <c r="FC10952" s="68"/>
      <c r="FD10952" s="67"/>
      <c r="FE10952" s="67"/>
      <c r="FF10952" s="64"/>
      <c r="FG10952" s="5"/>
      <c r="FH10952" s="69"/>
      <c r="FI10952" s="6"/>
      <c r="FJ10952" s="5"/>
      <c r="FK10952" s="25"/>
      <c r="FL10952" s="5"/>
    </row>
    <row r="10953" spans="40:168">
      <c r="AN10953" s="14"/>
      <c r="AO10953" s="14"/>
      <c r="AP10953" s="5"/>
      <c r="AQ10953" s="25"/>
      <c r="AR10953" s="25"/>
      <c r="AS10953" s="96"/>
      <c r="AT10953" s="83"/>
      <c r="AU10953" s="14"/>
      <c r="AX10953" s="83"/>
      <c r="AY10953" s="83"/>
      <c r="AZ10953" s="83"/>
      <c r="BA10953" s="83"/>
      <c r="BJ10953" s="54"/>
      <c r="BK10953" s="22"/>
      <c r="BL10953" s="24"/>
      <c r="BP10953" s="23"/>
      <c r="BQ10953" s="24"/>
      <c r="BR10953" s="22"/>
      <c r="BS10953" s="24"/>
      <c r="BT10953" s="24"/>
      <c r="BU10953" s="23"/>
      <c r="BV10953" s="26"/>
      <c r="BX10953" s="6"/>
      <c r="BY10953" s="24"/>
      <c r="BZ10953" s="109"/>
      <c r="CA10953" s="66"/>
      <c r="CB10953" s="5"/>
      <c r="CC10953" s="68"/>
      <c r="CD10953" s="67"/>
      <c r="CE10953" s="67"/>
      <c r="CF10953" s="64"/>
      <c r="CG10953" s="5"/>
      <c r="CH10953" s="69"/>
      <c r="CI10953" s="6"/>
      <c r="CJ10953" s="5"/>
      <c r="CK10953" s="25"/>
      <c r="CL10953" s="5"/>
      <c r="DN10953" s="14"/>
      <c r="DO10953" s="14"/>
      <c r="DP10953" s="5"/>
      <c r="DQ10953" s="25"/>
      <c r="DR10953" s="25"/>
      <c r="DS10953" s="96"/>
      <c r="DT10953" s="83"/>
      <c r="DU10953" s="14"/>
      <c r="DX10953" s="83"/>
      <c r="DY10953" s="83"/>
      <c r="DZ10953" s="83"/>
      <c r="EA10953" s="83"/>
      <c r="EJ10953" s="54"/>
      <c r="EK10953" s="22"/>
      <c r="EL10953" s="24"/>
      <c r="EP10953" s="23"/>
      <c r="EQ10953" s="24"/>
      <c r="ER10953" s="22"/>
      <c r="ES10953" s="24"/>
      <c r="ET10953" s="24"/>
      <c r="EU10953" s="23"/>
      <c r="EV10953" s="26"/>
      <c r="EX10953" s="6"/>
      <c r="EY10953" s="24"/>
      <c r="EZ10953" s="109"/>
      <c r="FA10953" s="66"/>
      <c r="FB10953" s="5"/>
      <c r="FC10953" s="68"/>
      <c r="FD10953" s="67"/>
      <c r="FE10953" s="67"/>
      <c r="FF10953" s="64"/>
      <c r="FG10953" s="5"/>
      <c r="FH10953" s="69"/>
      <c r="FI10953" s="6"/>
      <c r="FJ10953" s="5"/>
      <c r="FK10953" s="25"/>
      <c r="FL10953" s="5"/>
    </row>
    <row r="10954" spans="40:168">
      <c r="AN10954" s="14"/>
      <c r="AO10954" s="14"/>
      <c r="AP10954" s="5"/>
      <c r="AQ10954" s="25"/>
      <c r="AR10954" s="25"/>
      <c r="AS10954" s="96"/>
      <c r="AT10954" s="83"/>
      <c r="AU10954" s="14"/>
      <c r="AX10954" s="83"/>
      <c r="AY10954" s="83"/>
      <c r="AZ10954" s="83"/>
      <c r="BA10954" s="83"/>
      <c r="BJ10954" s="54"/>
      <c r="BK10954" s="22"/>
      <c r="BL10954" s="24"/>
      <c r="BP10954" s="23"/>
      <c r="BQ10954" s="24"/>
      <c r="BR10954" s="22"/>
      <c r="BS10954" s="24"/>
      <c r="BT10954" s="24"/>
      <c r="BU10954" s="23"/>
      <c r="BV10954" s="26"/>
      <c r="BX10954" s="6"/>
      <c r="BY10954" s="24"/>
      <c r="BZ10954" s="109"/>
      <c r="CA10954" s="66"/>
      <c r="CB10954" s="5"/>
      <c r="CC10954" s="68"/>
      <c r="CD10954" s="67"/>
      <c r="CE10954" s="67"/>
      <c r="CF10954" s="64"/>
      <c r="CG10954" s="5"/>
      <c r="CH10954" s="69"/>
      <c r="CI10954" s="6"/>
      <c r="CJ10954" s="5"/>
      <c r="CK10954" s="25"/>
      <c r="CL10954" s="5"/>
      <c r="DN10954" s="14"/>
      <c r="DO10954" s="14"/>
      <c r="DP10954" s="5"/>
      <c r="DQ10954" s="25"/>
      <c r="DR10954" s="25"/>
      <c r="DS10954" s="96"/>
      <c r="DT10954" s="83"/>
      <c r="DU10954" s="14"/>
      <c r="DX10954" s="83"/>
      <c r="DY10954" s="83"/>
      <c r="DZ10954" s="83"/>
      <c r="EA10954" s="83"/>
      <c r="EJ10954" s="54"/>
      <c r="EK10954" s="22"/>
      <c r="EL10954" s="24"/>
      <c r="EP10954" s="23"/>
      <c r="EQ10954" s="24"/>
      <c r="ER10954" s="22"/>
      <c r="ES10954" s="24"/>
      <c r="ET10954" s="24"/>
      <c r="EU10954" s="23"/>
      <c r="EV10954" s="26"/>
      <c r="EX10954" s="6"/>
      <c r="EY10954" s="24"/>
      <c r="EZ10954" s="109"/>
      <c r="FA10954" s="66"/>
      <c r="FB10954" s="5"/>
      <c r="FC10954" s="68"/>
      <c r="FD10954" s="67"/>
      <c r="FE10954" s="67"/>
      <c r="FF10954" s="64"/>
      <c r="FG10954" s="5"/>
      <c r="FH10954" s="69"/>
      <c r="FI10954" s="6"/>
      <c r="FJ10954" s="5"/>
      <c r="FK10954" s="25"/>
      <c r="FL10954" s="5"/>
    </row>
    <row r="10955" spans="40:168">
      <c r="AN10955" s="14"/>
      <c r="AO10955" s="14"/>
      <c r="AP10955" s="5"/>
      <c r="AQ10955" s="25"/>
      <c r="AR10955" s="25"/>
      <c r="AS10955" s="96"/>
      <c r="AT10955" s="83"/>
      <c r="AU10955" s="14"/>
      <c r="AX10955" s="83"/>
      <c r="AY10955" s="83"/>
      <c r="AZ10955" s="83"/>
      <c r="BA10955" s="83"/>
      <c r="BJ10955" s="54"/>
      <c r="BK10955" s="22"/>
      <c r="BL10955" s="24"/>
      <c r="BP10955" s="23"/>
      <c r="BQ10955" s="24"/>
      <c r="BR10955" s="22"/>
      <c r="BS10955" s="24"/>
      <c r="BT10955" s="24"/>
      <c r="BU10955" s="23"/>
      <c r="BV10955" s="26"/>
      <c r="BX10955" s="6"/>
      <c r="BY10955" s="24"/>
      <c r="BZ10955" s="109"/>
      <c r="CA10955" s="66"/>
      <c r="CB10955" s="5"/>
      <c r="CC10955" s="68"/>
      <c r="CD10955" s="67"/>
      <c r="CE10955" s="67"/>
      <c r="CF10955" s="64"/>
      <c r="CG10955" s="5"/>
      <c r="CH10955" s="69"/>
      <c r="CI10955" s="6"/>
      <c r="CJ10955" s="5"/>
      <c r="CK10955" s="25"/>
      <c r="CL10955" s="5"/>
      <c r="DN10955" s="14"/>
      <c r="DO10955" s="14"/>
      <c r="DP10955" s="5"/>
      <c r="DQ10955" s="25"/>
      <c r="DR10955" s="25"/>
      <c r="DS10955" s="96"/>
      <c r="DT10955" s="83"/>
      <c r="DU10955" s="14"/>
      <c r="DX10955" s="83"/>
      <c r="DY10955" s="83"/>
      <c r="DZ10955" s="83"/>
      <c r="EA10955" s="83"/>
      <c r="EJ10955" s="54"/>
      <c r="EK10955" s="22"/>
      <c r="EL10955" s="24"/>
      <c r="EP10955" s="23"/>
      <c r="EQ10955" s="24"/>
      <c r="ER10955" s="22"/>
      <c r="ES10955" s="24"/>
      <c r="ET10955" s="24"/>
      <c r="EU10955" s="23"/>
      <c r="EV10955" s="26"/>
      <c r="EX10955" s="6"/>
      <c r="EY10955" s="24"/>
      <c r="EZ10955" s="109"/>
      <c r="FA10955" s="66"/>
      <c r="FB10955" s="5"/>
      <c r="FC10955" s="68"/>
      <c r="FD10955" s="67"/>
      <c r="FE10955" s="67"/>
      <c r="FF10955" s="64"/>
      <c r="FG10955" s="5"/>
      <c r="FH10955" s="69"/>
      <c r="FI10955" s="6"/>
      <c r="FJ10955" s="5"/>
      <c r="FK10955" s="25"/>
      <c r="FL10955" s="5"/>
    </row>
    <row r="10956" spans="40:168">
      <c r="AN10956" s="14"/>
      <c r="AO10956" s="14"/>
      <c r="AP10956" s="5"/>
      <c r="AQ10956" s="25"/>
      <c r="AR10956" s="25"/>
      <c r="AS10956" s="96"/>
      <c r="AT10956" s="83"/>
      <c r="AU10956" s="14"/>
      <c r="AX10956" s="83"/>
      <c r="AY10956" s="83"/>
      <c r="AZ10956" s="83"/>
      <c r="BA10956" s="83"/>
      <c r="BJ10956" s="54"/>
      <c r="BK10956" s="22"/>
      <c r="BL10956" s="24"/>
      <c r="BP10956" s="23"/>
      <c r="BQ10956" s="24"/>
      <c r="BR10956" s="22"/>
      <c r="BS10956" s="24"/>
      <c r="BT10956" s="24"/>
      <c r="BU10956" s="23"/>
      <c r="BV10956" s="26"/>
      <c r="BX10956" s="6"/>
      <c r="BY10956" s="24"/>
      <c r="BZ10956" s="109"/>
      <c r="CA10956" s="66"/>
      <c r="CB10956" s="5"/>
      <c r="CC10956" s="68"/>
      <c r="CD10956" s="67"/>
      <c r="CE10956" s="67"/>
      <c r="CF10956" s="64"/>
      <c r="CG10956" s="5"/>
      <c r="CH10956" s="69"/>
      <c r="CI10956" s="6"/>
      <c r="CJ10956" s="5"/>
      <c r="CK10956" s="25"/>
      <c r="CL10956" s="5"/>
      <c r="DN10956" s="14"/>
      <c r="DO10956" s="14"/>
      <c r="DP10956" s="5"/>
      <c r="DQ10956" s="25"/>
      <c r="DR10956" s="25"/>
      <c r="DS10956" s="96"/>
      <c r="DT10956" s="83"/>
      <c r="DU10956" s="14"/>
      <c r="DX10956" s="83"/>
      <c r="DY10956" s="83"/>
      <c r="DZ10956" s="83"/>
      <c r="EA10956" s="83"/>
      <c r="EJ10956" s="54"/>
      <c r="EK10956" s="22"/>
      <c r="EL10956" s="24"/>
      <c r="EP10956" s="23"/>
      <c r="EQ10956" s="24"/>
      <c r="ER10956" s="22"/>
      <c r="ES10956" s="24"/>
      <c r="ET10956" s="24"/>
      <c r="EU10956" s="23"/>
      <c r="EV10956" s="26"/>
      <c r="EX10956" s="6"/>
      <c r="EY10956" s="24"/>
      <c r="EZ10956" s="109"/>
      <c r="FA10956" s="66"/>
      <c r="FB10956" s="5"/>
      <c r="FC10956" s="68"/>
      <c r="FD10956" s="67"/>
      <c r="FE10956" s="67"/>
      <c r="FF10956" s="64"/>
      <c r="FG10956" s="5"/>
      <c r="FH10956" s="69"/>
      <c r="FI10956" s="6"/>
      <c r="FJ10956" s="5"/>
      <c r="FK10956" s="25"/>
      <c r="FL10956" s="5"/>
    </row>
    <row r="10957" spans="40:168">
      <c r="AN10957" s="14"/>
      <c r="AO10957" s="14"/>
      <c r="AP10957" s="5"/>
      <c r="AQ10957" s="25"/>
      <c r="AR10957" s="25"/>
      <c r="AS10957" s="96"/>
      <c r="AT10957" s="83"/>
      <c r="AU10957" s="14"/>
      <c r="AX10957" s="83"/>
      <c r="AY10957" s="83"/>
      <c r="AZ10957" s="83"/>
      <c r="BA10957" s="83"/>
      <c r="BJ10957" s="54"/>
      <c r="BK10957" s="22"/>
      <c r="BL10957" s="24"/>
      <c r="BP10957" s="23"/>
      <c r="BQ10957" s="24"/>
      <c r="BR10957" s="22"/>
      <c r="BS10957" s="24"/>
      <c r="BT10957" s="24"/>
      <c r="BU10957" s="23"/>
      <c r="BV10957" s="26"/>
      <c r="BX10957" s="6"/>
      <c r="BY10957" s="24"/>
      <c r="BZ10957" s="109"/>
      <c r="CA10957" s="66"/>
      <c r="CB10957" s="5"/>
      <c r="CC10957" s="68"/>
      <c r="CD10957" s="67"/>
      <c r="CE10957" s="67"/>
      <c r="CF10957" s="64"/>
      <c r="CG10957" s="5"/>
      <c r="CH10957" s="69"/>
      <c r="CI10957" s="6"/>
      <c r="CJ10957" s="5"/>
      <c r="CK10957" s="25"/>
      <c r="CL10957" s="5"/>
      <c r="DN10957" s="14"/>
      <c r="DO10957" s="14"/>
      <c r="DP10957" s="5"/>
      <c r="DQ10957" s="25"/>
      <c r="DR10957" s="25"/>
      <c r="DS10957" s="96"/>
      <c r="DT10957" s="83"/>
      <c r="DU10957" s="14"/>
      <c r="DX10957" s="83"/>
      <c r="DY10957" s="83"/>
      <c r="DZ10957" s="83"/>
      <c r="EA10957" s="83"/>
      <c r="EJ10957" s="54"/>
      <c r="EK10957" s="22"/>
      <c r="EL10957" s="24"/>
      <c r="EP10957" s="23"/>
      <c r="EQ10957" s="24"/>
      <c r="ER10957" s="22"/>
      <c r="ES10957" s="24"/>
      <c r="ET10957" s="24"/>
      <c r="EU10957" s="23"/>
      <c r="EV10957" s="26"/>
      <c r="EX10957" s="6"/>
      <c r="EY10957" s="24"/>
      <c r="EZ10957" s="109"/>
      <c r="FA10957" s="66"/>
      <c r="FB10957" s="5"/>
      <c r="FC10957" s="68"/>
      <c r="FD10957" s="67"/>
      <c r="FE10957" s="67"/>
      <c r="FF10957" s="64"/>
      <c r="FG10957" s="5"/>
      <c r="FH10957" s="69"/>
      <c r="FI10957" s="6"/>
      <c r="FJ10957" s="5"/>
      <c r="FK10957" s="25"/>
      <c r="FL10957" s="5"/>
    </row>
    <row r="10958" spans="40:168">
      <c r="AN10958" s="14"/>
      <c r="AO10958" s="14"/>
      <c r="AP10958" s="5"/>
      <c r="AQ10958" s="25"/>
      <c r="AR10958" s="25"/>
      <c r="AS10958" s="96"/>
      <c r="AT10958" s="83"/>
      <c r="AU10958" s="14"/>
      <c r="AX10958" s="83"/>
      <c r="AY10958" s="83"/>
      <c r="AZ10958" s="83"/>
      <c r="BA10958" s="83"/>
      <c r="BJ10958" s="54"/>
      <c r="BK10958" s="22"/>
      <c r="BL10958" s="24"/>
      <c r="BP10958" s="23"/>
      <c r="BQ10958" s="24"/>
      <c r="BR10958" s="22"/>
      <c r="BS10958" s="24"/>
      <c r="BT10958" s="24"/>
      <c r="BU10958" s="23"/>
      <c r="BV10958" s="26"/>
      <c r="BX10958" s="6"/>
      <c r="BY10958" s="24"/>
      <c r="BZ10958" s="109"/>
      <c r="CA10958" s="66"/>
      <c r="CB10958" s="5"/>
      <c r="CC10958" s="68"/>
      <c r="CD10958" s="67"/>
      <c r="CE10958" s="67"/>
      <c r="CF10958" s="64"/>
      <c r="CG10958" s="5"/>
      <c r="CH10958" s="69"/>
      <c r="CI10958" s="6"/>
      <c r="CJ10958" s="5"/>
      <c r="CK10958" s="25"/>
      <c r="CL10958" s="5"/>
      <c r="DN10958" s="14"/>
      <c r="DO10958" s="14"/>
      <c r="DP10958" s="5"/>
      <c r="DQ10958" s="25"/>
      <c r="DR10958" s="25"/>
      <c r="DS10958" s="96"/>
      <c r="DT10958" s="83"/>
      <c r="DU10958" s="14"/>
      <c r="DX10958" s="83"/>
      <c r="DY10958" s="83"/>
      <c r="DZ10958" s="83"/>
      <c r="EA10958" s="83"/>
      <c r="EJ10958" s="54"/>
      <c r="EK10958" s="22"/>
      <c r="EL10958" s="24"/>
      <c r="EP10958" s="23"/>
      <c r="EQ10958" s="24"/>
      <c r="ER10958" s="22"/>
      <c r="ES10958" s="24"/>
      <c r="ET10958" s="24"/>
      <c r="EU10958" s="23"/>
      <c r="EV10958" s="26"/>
      <c r="EX10958" s="6"/>
      <c r="EY10958" s="24"/>
      <c r="EZ10958" s="109"/>
      <c r="FA10958" s="66"/>
      <c r="FB10958" s="5"/>
      <c r="FC10958" s="68"/>
      <c r="FD10958" s="67"/>
      <c r="FE10958" s="67"/>
      <c r="FF10958" s="64"/>
      <c r="FG10958" s="5"/>
      <c r="FH10958" s="69"/>
      <c r="FI10958" s="6"/>
      <c r="FJ10958" s="5"/>
      <c r="FK10958" s="25"/>
      <c r="FL10958" s="5"/>
    </row>
    <row r="10959" spans="40:168">
      <c r="AN10959" s="14"/>
      <c r="AO10959" s="14"/>
      <c r="AP10959" s="5"/>
      <c r="AQ10959" s="25"/>
      <c r="AR10959" s="25"/>
      <c r="AS10959" s="96"/>
      <c r="AT10959" s="83"/>
      <c r="AU10959" s="14"/>
      <c r="AX10959" s="83"/>
      <c r="AY10959" s="83"/>
      <c r="AZ10959" s="83"/>
      <c r="BA10959" s="83"/>
      <c r="BJ10959" s="54"/>
      <c r="BK10959" s="22"/>
      <c r="BL10959" s="24"/>
      <c r="BP10959" s="23"/>
      <c r="BQ10959" s="24"/>
      <c r="BR10959" s="22"/>
      <c r="BS10959" s="24"/>
      <c r="BT10959" s="24"/>
      <c r="BU10959" s="23"/>
      <c r="BV10959" s="26"/>
      <c r="BX10959" s="6"/>
      <c r="BY10959" s="24"/>
      <c r="BZ10959" s="109"/>
      <c r="CA10959" s="66"/>
      <c r="CB10959" s="5"/>
      <c r="CC10959" s="68"/>
      <c r="CD10959" s="67"/>
      <c r="CE10959" s="67"/>
      <c r="CF10959" s="64"/>
      <c r="CG10959" s="5"/>
      <c r="CH10959" s="69"/>
      <c r="CI10959" s="6"/>
      <c r="CJ10959" s="5"/>
      <c r="CK10959" s="25"/>
      <c r="CL10959" s="5"/>
      <c r="DN10959" s="14"/>
      <c r="DO10959" s="14"/>
      <c r="DP10959" s="5"/>
      <c r="DQ10959" s="25"/>
      <c r="DR10959" s="25"/>
      <c r="DS10959" s="96"/>
      <c r="DT10959" s="83"/>
      <c r="DU10959" s="14"/>
      <c r="DX10959" s="83"/>
      <c r="DY10959" s="83"/>
      <c r="DZ10959" s="83"/>
      <c r="EA10959" s="83"/>
      <c r="EJ10959" s="54"/>
      <c r="EK10959" s="22"/>
      <c r="EL10959" s="24"/>
      <c r="EP10959" s="23"/>
      <c r="EQ10959" s="24"/>
      <c r="ER10959" s="22"/>
      <c r="ES10959" s="24"/>
      <c r="ET10959" s="24"/>
      <c r="EU10959" s="23"/>
      <c r="EV10959" s="26"/>
      <c r="EX10959" s="6"/>
      <c r="EY10959" s="24"/>
      <c r="EZ10959" s="109"/>
      <c r="FA10959" s="66"/>
      <c r="FB10959" s="5"/>
      <c r="FC10959" s="68"/>
      <c r="FD10959" s="67"/>
      <c r="FE10959" s="67"/>
      <c r="FF10959" s="64"/>
      <c r="FG10959" s="5"/>
      <c r="FH10959" s="69"/>
      <c r="FI10959" s="6"/>
      <c r="FJ10959" s="5"/>
      <c r="FK10959" s="25"/>
      <c r="FL10959" s="5"/>
    </row>
    <row r="10960" spans="40:168">
      <c r="AN10960" s="14"/>
      <c r="AO10960" s="14"/>
      <c r="AP10960" s="5"/>
      <c r="AQ10960" s="25"/>
      <c r="AR10960" s="25"/>
      <c r="AS10960" s="96"/>
      <c r="AT10960" s="83"/>
      <c r="AU10960" s="14"/>
      <c r="AX10960" s="83"/>
      <c r="AY10960" s="83"/>
      <c r="AZ10960" s="83"/>
      <c r="BA10960" s="83"/>
      <c r="BJ10960" s="54"/>
      <c r="BK10960" s="22"/>
      <c r="BL10960" s="24"/>
      <c r="BP10960" s="23"/>
      <c r="BQ10960" s="24"/>
      <c r="BR10960" s="22"/>
      <c r="BS10960" s="24"/>
      <c r="BT10960" s="24"/>
      <c r="BU10960" s="23"/>
      <c r="BV10960" s="26"/>
      <c r="BX10960" s="6"/>
      <c r="BY10960" s="24"/>
      <c r="BZ10960" s="109"/>
      <c r="CA10960" s="66"/>
      <c r="CB10960" s="5"/>
      <c r="CC10960" s="68"/>
      <c r="CD10960" s="67"/>
      <c r="CE10960" s="67"/>
      <c r="CF10960" s="64"/>
      <c r="CG10960" s="5"/>
      <c r="CH10960" s="69"/>
      <c r="CI10960" s="6"/>
      <c r="CJ10960" s="5"/>
      <c r="CK10960" s="25"/>
      <c r="CL10960" s="5"/>
      <c r="DN10960" s="14"/>
      <c r="DO10960" s="14"/>
      <c r="DP10960" s="5"/>
      <c r="DQ10960" s="25"/>
      <c r="DR10960" s="25"/>
      <c r="DS10960" s="96"/>
      <c r="DT10960" s="83"/>
      <c r="DU10960" s="14"/>
      <c r="DX10960" s="83"/>
      <c r="DY10960" s="83"/>
      <c r="DZ10960" s="83"/>
      <c r="EA10960" s="83"/>
      <c r="EJ10960" s="54"/>
      <c r="EK10960" s="22"/>
      <c r="EL10960" s="24"/>
      <c r="EP10960" s="23"/>
      <c r="EQ10960" s="24"/>
      <c r="ER10960" s="22"/>
      <c r="ES10960" s="24"/>
      <c r="ET10960" s="24"/>
      <c r="EU10960" s="23"/>
      <c r="EV10960" s="26"/>
      <c r="EX10960" s="6"/>
      <c r="EY10960" s="24"/>
      <c r="EZ10960" s="109"/>
      <c r="FA10960" s="66"/>
      <c r="FB10960" s="5"/>
      <c r="FC10960" s="68"/>
      <c r="FD10960" s="67"/>
      <c r="FE10960" s="67"/>
      <c r="FF10960" s="64"/>
      <c r="FG10960" s="5"/>
      <c r="FH10960" s="69"/>
      <c r="FI10960" s="6"/>
      <c r="FJ10960" s="5"/>
      <c r="FK10960" s="25"/>
      <c r="FL10960" s="5"/>
    </row>
    <row r="10961" spans="40:168">
      <c r="AN10961" s="14"/>
      <c r="AO10961" s="14"/>
      <c r="AP10961" s="5"/>
      <c r="AQ10961" s="25"/>
      <c r="AR10961" s="25"/>
      <c r="AS10961" s="96"/>
      <c r="AT10961" s="83"/>
      <c r="AU10961" s="14"/>
      <c r="AX10961" s="83"/>
      <c r="AY10961" s="83"/>
      <c r="AZ10961" s="83"/>
      <c r="BA10961" s="83"/>
      <c r="BJ10961" s="54"/>
      <c r="BK10961" s="22"/>
      <c r="BL10961" s="24"/>
      <c r="BP10961" s="23"/>
      <c r="BQ10961" s="24"/>
      <c r="BR10961" s="22"/>
      <c r="BS10961" s="24"/>
      <c r="BT10961" s="24"/>
      <c r="BU10961" s="23"/>
      <c r="BV10961" s="26"/>
      <c r="BX10961" s="6"/>
      <c r="BY10961" s="24"/>
      <c r="BZ10961" s="109"/>
      <c r="CA10961" s="66"/>
      <c r="CB10961" s="5"/>
      <c r="CC10961" s="68"/>
      <c r="CD10961" s="67"/>
      <c r="CE10961" s="67"/>
      <c r="CF10961" s="64"/>
      <c r="CG10961" s="5"/>
      <c r="CH10961" s="69"/>
      <c r="CI10961" s="6"/>
      <c r="CJ10961" s="5"/>
      <c r="CK10961" s="25"/>
      <c r="CL10961" s="5"/>
      <c r="DN10961" s="14"/>
      <c r="DO10961" s="14"/>
      <c r="DP10961" s="5"/>
      <c r="DQ10961" s="25"/>
      <c r="DR10961" s="25"/>
      <c r="DS10961" s="96"/>
      <c r="DT10961" s="83"/>
      <c r="DU10961" s="14"/>
      <c r="DX10961" s="83"/>
      <c r="DY10961" s="83"/>
      <c r="DZ10961" s="83"/>
      <c r="EA10961" s="83"/>
      <c r="EJ10961" s="54"/>
      <c r="EK10961" s="22"/>
      <c r="EL10961" s="24"/>
      <c r="EP10961" s="23"/>
      <c r="EQ10961" s="24"/>
      <c r="ER10961" s="22"/>
      <c r="ES10961" s="24"/>
      <c r="ET10961" s="24"/>
      <c r="EU10961" s="23"/>
      <c r="EV10961" s="26"/>
      <c r="EX10961" s="6"/>
      <c r="EY10961" s="24"/>
      <c r="EZ10961" s="109"/>
      <c r="FA10961" s="66"/>
      <c r="FB10961" s="5"/>
      <c r="FC10961" s="68"/>
      <c r="FD10961" s="67"/>
      <c r="FE10961" s="67"/>
      <c r="FF10961" s="64"/>
      <c r="FG10961" s="5"/>
      <c r="FH10961" s="69"/>
      <c r="FI10961" s="6"/>
      <c r="FJ10961" s="5"/>
      <c r="FK10961" s="25"/>
      <c r="FL10961" s="5"/>
    </row>
    <row r="10962" spans="40:168">
      <c r="AN10962" s="14"/>
      <c r="AO10962" s="14"/>
      <c r="AP10962" s="5"/>
      <c r="AQ10962" s="25"/>
      <c r="AR10962" s="25"/>
      <c r="AS10962" s="96"/>
      <c r="AT10962" s="83"/>
      <c r="AU10962" s="14"/>
      <c r="AX10962" s="83"/>
      <c r="AY10962" s="83"/>
      <c r="AZ10962" s="83"/>
      <c r="BA10962" s="83"/>
      <c r="BJ10962" s="54"/>
      <c r="BK10962" s="22"/>
      <c r="BL10962" s="24"/>
      <c r="BP10962" s="23"/>
      <c r="BQ10962" s="24"/>
      <c r="BR10962" s="22"/>
      <c r="BS10962" s="24"/>
      <c r="BT10962" s="24"/>
      <c r="BU10962" s="23"/>
      <c r="BV10962" s="26"/>
      <c r="BX10962" s="6"/>
      <c r="BY10962" s="24"/>
      <c r="BZ10962" s="109"/>
      <c r="CA10962" s="66"/>
      <c r="CB10962" s="5"/>
      <c r="CC10962" s="68"/>
      <c r="CD10962" s="67"/>
      <c r="CE10962" s="67"/>
      <c r="CF10962" s="64"/>
      <c r="CG10962" s="5"/>
      <c r="CH10962" s="69"/>
      <c r="CI10962" s="6"/>
      <c r="CJ10962" s="5"/>
      <c r="CK10962" s="25"/>
      <c r="CL10962" s="5"/>
      <c r="DN10962" s="14"/>
      <c r="DO10962" s="14"/>
      <c r="DP10962" s="5"/>
      <c r="DQ10962" s="25"/>
      <c r="DR10962" s="25"/>
      <c r="DS10962" s="96"/>
      <c r="DT10962" s="83"/>
      <c r="DU10962" s="14"/>
      <c r="DX10962" s="83"/>
      <c r="DY10962" s="83"/>
      <c r="DZ10962" s="83"/>
      <c r="EA10962" s="83"/>
      <c r="EJ10962" s="54"/>
      <c r="EK10962" s="22"/>
      <c r="EL10962" s="24"/>
      <c r="EP10962" s="23"/>
      <c r="EQ10962" s="24"/>
      <c r="ER10962" s="22"/>
      <c r="ES10962" s="24"/>
      <c r="ET10962" s="24"/>
      <c r="EU10962" s="23"/>
      <c r="EV10962" s="26"/>
      <c r="EX10962" s="6"/>
      <c r="EY10962" s="24"/>
      <c r="EZ10962" s="109"/>
      <c r="FA10962" s="66"/>
      <c r="FB10962" s="5"/>
      <c r="FC10962" s="68"/>
      <c r="FD10962" s="67"/>
      <c r="FE10962" s="67"/>
      <c r="FF10962" s="64"/>
      <c r="FG10962" s="5"/>
      <c r="FH10962" s="69"/>
      <c r="FI10962" s="6"/>
      <c r="FJ10962" s="5"/>
      <c r="FK10962" s="25"/>
      <c r="FL10962" s="5"/>
    </row>
    <row r="10963" spans="40:168">
      <c r="AN10963" s="14"/>
      <c r="AO10963" s="14"/>
      <c r="AP10963" s="5"/>
      <c r="AQ10963" s="25"/>
      <c r="AR10963" s="25"/>
      <c r="AS10963" s="96"/>
      <c r="AT10963" s="83"/>
      <c r="AU10963" s="14"/>
      <c r="AX10963" s="83"/>
      <c r="AY10963" s="83"/>
      <c r="AZ10963" s="83"/>
      <c r="BA10963" s="83"/>
      <c r="BJ10963" s="54"/>
      <c r="BK10963" s="22"/>
      <c r="BL10963" s="24"/>
      <c r="BP10963" s="23"/>
      <c r="BQ10963" s="24"/>
      <c r="BR10963" s="22"/>
      <c r="BS10963" s="24"/>
      <c r="BT10963" s="24"/>
      <c r="BU10963" s="23"/>
      <c r="BV10963" s="26"/>
      <c r="BX10963" s="6"/>
      <c r="BY10963" s="24"/>
      <c r="BZ10963" s="109"/>
      <c r="CA10963" s="66"/>
      <c r="CB10963" s="5"/>
      <c r="CC10963" s="68"/>
      <c r="CD10963" s="67"/>
      <c r="CE10963" s="67"/>
      <c r="CF10963" s="64"/>
      <c r="CG10963" s="5"/>
      <c r="CH10963" s="69"/>
      <c r="CI10963" s="6"/>
      <c r="CJ10963" s="5"/>
      <c r="CK10963" s="25"/>
      <c r="CL10963" s="5"/>
      <c r="DN10963" s="14"/>
      <c r="DO10963" s="14"/>
      <c r="DP10963" s="5"/>
      <c r="DQ10963" s="25"/>
      <c r="DR10963" s="25"/>
      <c r="DS10963" s="96"/>
      <c r="DT10963" s="83"/>
      <c r="DU10963" s="14"/>
      <c r="DX10963" s="83"/>
      <c r="DY10963" s="83"/>
      <c r="DZ10963" s="83"/>
      <c r="EA10963" s="83"/>
      <c r="EJ10963" s="54"/>
      <c r="EK10963" s="22"/>
      <c r="EL10963" s="24"/>
      <c r="EP10963" s="23"/>
      <c r="EQ10963" s="24"/>
      <c r="ER10963" s="22"/>
      <c r="ES10963" s="24"/>
      <c r="ET10963" s="24"/>
      <c r="EU10963" s="23"/>
      <c r="EV10963" s="26"/>
      <c r="EX10963" s="6"/>
      <c r="EY10963" s="24"/>
      <c r="EZ10963" s="109"/>
      <c r="FA10963" s="66"/>
      <c r="FB10963" s="5"/>
      <c r="FC10963" s="68"/>
      <c r="FD10963" s="67"/>
      <c r="FE10963" s="67"/>
      <c r="FF10963" s="64"/>
      <c r="FG10963" s="5"/>
      <c r="FH10963" s="69"/>
      <c r="FI10963" s="6"/>
      <c r="FJ10963" s="5"/>
      <c r="FK10963" s="25"/>
      <c r="FL10963" s="5"/>
    </row>
    <row r="10964" spans="40:168">
      <c r="AN10964" s="14"/>
      <c r="AO10964" s="14"/>
      <c r="AP10964" s="5"/>
      <c r="AQ10964" s="25"/>
      <c r="AR10964" s="25"/>
      <c r="AS10964" s="96"/>
      <c r="AT10964" s="83"/>
      <c r="AU10964" s="14"/>
      <c r="AX10964" s="83"/>
      <c r="AY10964" s="83"/>
      <c r="AZ10964" s="83"/>
      <c r="BA10964" s="83"/>
      <c r="BJ10964" s="54"/>
      <c r="BK10964" s="22"/>
      <c r="BL10964" s="24"/>
      <c r="BP10964" s="23"/>
      <c r="BQ10964" s="24"/>
      <c r="BR10964" s="22"/>
      <c r="BS10964" s="24"/>
      <c r="BT10964" s="24"/>
      <c r="BU10964" s="23"/>
      <c r="BV10964" s="26"/>
      <c r="BX10964" s="6"/>
      <c r="BY10964" s="24"/>
      <c r="BZ10964" s="109"/>
      <c r="CA10964" s="66"/>
      <c r="CB10964" s="5"/>
      <c r="CC10964" s="68"/>
      <c r="CD10964" s="67"/>
      <c r="CE10964" s="67"/>
      <c r="CF10964" s="64"/>
      <c r="CG10964" s="5"/>
      <c r="CH10964" s="69"/>
      <c r="CI10964" s="6"/>
      <c r="CJ10964" s="5"/>
      <c r="CK10964" s="25"/>
      <c r="CL10964" s="5"/>
      <c r="DN10964" s="14"/>
      <c r="DO10964" s="14"/>
      <c r="DP10964" s="5"/>
      <c r="DQ10964" s="25"/>
      <c r="DR10964" s="25"/>
      <c r="DS10964" s="96"/>
      <c r="DT10964" s="83"/>
      <c r="DU10964" s="14"/>
      <c r="DX10964" s="83"/>
      <c r="DY10964" s="83"/>
      <c r="DZ10964" s="83"/>
      <c r="EA10964" s="83"/>
      <c r="EJ10964" s="54"/>
      <c r="EK10964" s="22"/>
      <c r="EL10964" s="24"/>
      <c r="EP10964" s="23"/>
      <c r="EQ10964" s="24"/>
      <c r="ER10964" s="22"/>
      <c r="ES10964" s="24"/>
      <c r="ET10964" s="24"/>
      <c r="EU10964" s="23"/>
      <c r="EV10964" s="26"/>
      <c r="EX10964" s="6"/>
      <c r="EY10964" s="24"/>
      <c r="EZ10964" s="109"/>
      <c r="FA10964" s="66"/>
      <c r="FB10964" s="5"/>
      <c r="FC10964" s="68"/>
      <c r="FD10964" s="67"/>
      <c r="FE10964" s="67"/>
      <c r="FF10964" s="64"/>
      <c r="FG10964" s="5"/>
      <c r="FH10964" s="69"/>
      <c r="FI10964" s="6"/>
      <c r="FJ10964" s="5"/>
      <c r="FK10964" s="25"/>
      <c r="FL10964" s="5"/>
    </row>
    <row r="10965" spans="40:168">
      <c r="AN10965" s="14"/>
      <c r="AO10965" s="14"/>
      <c r="AP10965" s="5"/>
      <c r="AQ10965" s="25"/>
      <c r="AR10965" s="25"/>
      <c r="AS10965" s="96"/>
      <c r="AT10965" s="83"/>
      <c r="AU10965" s="14"/>
      <c r="AX10965" s="83"/>
      <c r="AY10965" s="83"/>
      <c r="AZ10965" s="83"/>
      <c r="BA10965" s="83"/>
      <c r="BJ10965" s="54"/>
      <c r="BK10965" s="22"/>
      <c r="BL10965" s="24"/>
      <c r="BP10965" s="23"/>
      <c r="BQ10965" s="24"/>
      <c r="BR10965" s="22"/>
      <c r="BS10965" s="24"/>
      <c r="BT10965" s="24"/>
      <c r="BU10965" s="23"/>
      <c r="BV10965" s="26"/>
      <c r="BX10965" s="6"/>
      <c r="BY10965" s="24"/>
      <c r="BZ10965" s="109"/>
      <c r="CA10965" s="66"/>
      <c r="CB10965" s="5"/>
      <c r="CC10965" s="68"/>
      <c r="CD10965" s="67"/>
      <c r="CE10965" s="67"/>
      <c r="CF10965" s="64"/>
      <c r="CG10965" s="5"/>
      <c r="CH10965" s="69"/>
      <c r="CI10965" s="6"/>
      <c r="CJ10965" s="5"/>
      <c r="CK10965" s="25"/>
      <c r="CL10965" s="5"/>
      <c r="DN10965" s="14"/>
      <c r="DO10965" s="14"/>
      <c r="DP10965" s="5"/>
      <c r="DQ10965" s="25"/>
      <c r="DR10965" s="25"/>
      <c r="DS10965" s="96"/>
      <c r="DT10965" s="83"/>
      <c r="DU10965" s="14"/>
      <c r="DX10965" s="83"/>
      <c r="DY10965" s="83"/>
      <c r="DZ10965" s="83"/>
      <c r="EA10965" s="83"/>
      <c r="EJ10965" s="54"/>
      <c r="EK10965" s="22"/>
      <c r="EL10965" s="24"/>
      <c r="EP10965" s="23"/>
      <c r="EQ10965" s="24"/>
      <c r="ER10965" s="22"/>
      <c r="ES10965" s="24"/>
      <c r="ET10965" s="24"/>
      <c r="EU10965" s="23"/>
      <c r="EV10965" s="26"/>
      <c r="EX10965" s="6"/>
      <c r="EY10965" s="24"/>
      <c r="EZ10965" s="109"/>
      <c r="FA10965" s="66"/>
      <c r="FB10965" s="5"/>
      <c r="FC10965" s="68"/>
      <c r="FD10965" s="67"/>
      <c r="FE10965" s="67"/>
      <c r="FF10965" s="64"/>
      <c r="FG10965" s="5"/>
      <c r="FH10965" s="69"/>
      <c r="FI10965" s="6"/>
      <c r="FJ10965" s="5"/>
      <c r="FK10965" s="25"/>
      <c r="FL10965" s="5"/>
    </row>
    <row r="10966" spans="40:168">
      <c r="AN10966" s="14"/>
      <c r="AO10966" s="14"/>
      <c r="AP10966" s="5"/>
      <c r="AQ10966" s="25"/>
      <c r="AR10966" s="25"/>
      <c r="AS10966" s="96"/>
      <c r="AT10966" s="83"/>
      <c r="AU10966" s="14"/>
      <c r="AX10966" s="83"/>
      <c r="AY10966" s="83"/>
      <c r="AZ10966" s="83"/>
      <c r="BA10966" s="83"/>
      <c r="BJ10966" s="54"/>
      <c r="BK10966" s="22"/>
      <c r="BL10966" s="24"/>
      <c r="BP10966" s="23"/>
      <c r="BQ10966" s="24"/>
      <c r="BR10966" s="22"/>
      <c r="BS10966" s="24"/>
      <c r="BT10966" s="24"/>
      <c r="BU10966" s="23"/>
      <c r="BV10966" s="26"/>
      <c r="BX10966" s="6"/>
      <c r="BY10966" s="24"/>
      <c r="BZ10966" s="109"/>
      <c r="CA10966" s="66"/>
      <c r="CB10966" s="5"/>
      <c r="CC10966" s="68"/>
      <c r="CD10966" s="67"/>
      <c r="CE10966" s="67"/>
      <c r="CF10966" s="64"/>
      <c r="CG10966" s="5"/>
      <c r="CH10966" s="69"/>
      <c r="CI10966" s="6"/>
      <c r="CJ10966" s="5"/>
      <c r="CK10966" s="25"/>
      <c r="CL10966" s="5"/>
      <c r="DN10966" s="14"/>
      <c r="DO10966" s="14"/>
      <c r="DP10966" s="5"/>
      <c r="DQ10966" s="25"/>
      <c r="DR10966" s="25"/>
      <c r="DS10966" s="96"/>
      <c r="DT10966" s="83"/>
      <c r="DU10966" s="14"/>
      <c r="DX10966" s="83"/>
      <c r="DY10966" s="83"/>
      <c r="DZ10966" s="83"/>
      <c r="EA10966" s="83"/>
      <c r="EJ10966" s="54"/>
      <c r="EK10966" s="22"/>
      <c r="EL10966" s="24"/>
      <c r="EP10966" s="23"/>
      <c r="EQ10966" s="24"/>
      <c r="ER10966" s="22"/>
      <c r="ES10966" s="24"/>
      <c r="ET10966" s="24"/>
      <c r="EU10966" s="23"/>
      <c r="EV10966" s="26"/>
      <c r="EX10966" s="6"/>
      <c r="EY10966" s="24"/>
      <c r="EZ10966" s="109"/>
      <c r="FA10966" s="66"/>
      <c r="FB10966" s="5"/>
      <c r="FC10966" s="68"/>
      <c r="FD10966" s="67"/>
      <c r="FE10966" s="67"/>
      <c r="FF10966" s="64"/>
      <c r="FG10966" s="5"/>
      <c r="FH10966" s="69"/>
      <c r="FI10966" s="6"/>
      <c r="FJ10966" s="5"/>
      <c r="FK10966" s="25"/>
      <c r="FL10966" s="5"/>
    </row>
    <row r="10967" spans="40:168">
      <c r="AN10967" s="14"/>
      <c r="AO10967" s="14"/>
      <c r="AP10967" s="5"/>
      <c r="AQ10967" s="25"/>
      <c r="AR10967" s="25"/>
      <c r="AS10967" s="96"/>
      <c r="AT10967" s="83"/>
      <c r="AU10967" s="14"/>
      <c r="AX10967" s="83"/>
      <c r="AY10967" s="83"/>
      <c r="AZ10967" s="83"/>
      <c r="BA10967" s="83"/>
      <c r="BJ10967" s="54"/>
      <c r="BK10967" s="22"/>
      <c r="BL10967" s="24"/>
      <c r="BP10967" s="23"/>
      <c r="BQ10967" s="24"/>
      <c r="BR10967" s="22"/>
      <c r="BS10967" s="24"/>
      <c r="BT10967" s="24"/>
      <c r="BU10967" s="23"/>
      <c r="BV10967" s="26"/>
      <c r="BX10967" s="6"/>
      <c r="BY10967" s="24"/>
      <c r="BZ10967" s="109"/>
      <c r="CA10967" s="66"/>
      <c r="CB10967" s="5"/>
      <c r="CC10967" s="68"/>
      <c r="CD10967" s="67"/>
      <c r="CE10967" s="67"/>
      <c r="CF10967" s="64"/>
      <c r="CG10967" s="5"/>
      <c r="CH10967" s="69"/>
      <c r="CI10967" s="6"/>
      <c r="CJ10967" s="5"/>
      <c r="CK10967" s="25"/>
      <c r="CL10967" s="5"/>
      <c r="DN10967" s="14"/>
      <c r="DO10967" s="14"/>
      <c r="DP10967" s="5"/>
      <c r="DQ10967" s="25"/>
      <c r="DR10967" s="25"/>
      <c r="DS10967" s="96"/>
      <c r="DT10967" s="83"/>
      <c r="DU10967" s="14"/>
      <c r="DX10967" s="83"/>
      <c r="DY10967" s="83"/>
      <c r="DZ10967" s="83"/>
      <c r="EA10967" s="83"/>
      <c r="EJ10967" s="54"/>
      <c r="EK10967" s="22"/>
      <c r="EL10967" s="24"/>
      <c r="EP10967" s="23"/>
      <c r="EQ10967" s="24"/>
      <c r="ER10967" s="22"/>
      <c r="ES10967" s="24"/>
      <c r="ET10967" s="24"/>
      <c r="EU10967" s="23"/>
      <c r="EV10967" s="26"/>
      <c r="EX10967" s="6"/>
      <c r="EY10967" s="24"/>
      <c r="EZ10967" s="109"/>
      <c r="FA10967" s="66"/>
      <c r="FB10967" s="5"/>
      <c r="FC10967" s="68"/>
      <c r="FD10967" s="67"/>
      <c r="FE10967" s="67"/>
      <c r="FF10967" s="64"/>
      <c r="FG10967" s="5"/>
      <c r="FH10967" s="69"/>
      <c r="FI10967" s="6"/>
      <c r="FJ10967" s="5"/>
      <c r="FK10967" s="25"/>
      <c r="FL10967" s="5"/>
    </row>
    <row r="10968" spans="40:168">
      <c r="AN10968" s="14"/>
      <c r="AO10968" s="14"/>
      <c r="AP10968" s="5"/>
      <c r="AQ10968" s="25"/>
      <c r="AR10968" s="25"/>
      <c r="AS10968" s="96"/>
      <c r="AT10968" s="83"/>
      <c r="AU10968" s="14"/>
      <c r="AX10968" s="83"/>
      <c r="AY10968" s="83"/>
      <c r="AZ10968" s="83"/>
      <c r="BA10968" s="83"/>
      <c r="BJ10968" s="54"/>
      <c r="BK10968" s="22"/>
      <c r="BL10968" s="24"/>
      <c r="BP10968" s="23"/>
      <c r="BQ10968" s="24"/>
      <c r="BR10968" s="22"/>
      <c r="BS10968" s="24"/>
      <c r="BT10968" s="24"/>
      <c r="BU10968" s="23"/>
      <c r="BV10968" s="26"/>
      <c r="BX10968" s="6"/>
      <c r="BY10968" s="24"/>
      <c r="BZ10968" s="109"/>
      <c r="CA10968" s="66"/>
      <c r="CB10968" s="5"/>
      <c r="CC10968" s="68"/>
      <c r="CD10968" s="67"/>
      <c r="CE10968" s="67"/>
      <c r="CF10968" s="64"/>
      <c r="CG10968" s="5"/>
      <c r="CH10968" s="69"/>
      <c r="CI10968" s="6"/>
      <c r="CJ10968" s="5"/>
      <c r="CK10968" s="25"/>
      <c r="CL10968" s="5"/>
      <c r="DN10968" s="14"/>
      <c r="DO10968" s="14"/>
      <c r="DP10968" s="5"/>
      <c r="DQ10968" s="25"/>
      <c r="DR10968" s="25"/>
      <c r="DS10968" s="96"/>
      <c r="DT10968" s="83"/>
      <c r="DU10968" s="14"/>
      <c r="DX10968" s="83"/>
      <c r="DY10968" s="83"/>
      <c r="DZ10968" s="83"/>
      <c r="EA10968" s="83"/>
      <c r="EJ10968" s="54"/>
      <c r="EK10968" s="22"/>
      <c r="EL10968" s="24"/>
      <c r="EP10968" s="23"/>
      <c r="EQ10968" s="24"/>
      <c r="ER10968" s="22"/>
      <c r="ES10968" s="24"/>
      <c r="ET10968" s="24"/>
      <c r="EU10968" s="23"/>
      <c r="EV10968" s="26"/>
      <c r="EX10968" s="6"/>
      <c r="EY10968" s="24"/>
      <c r="EZ10968" s="109"/>
      <c r="FA10968" s="66"/>
      <c r="FB10968" s="5"/>
      <c r="FC10968" s="68"/>
      <c r="FD10968" s="67"/>
      <c r="FE10968" s="67"/>
      <c r="FF10968" s="64"/>
      <c r="FG10968" s="5"/>
      <c r="FH10968" s="69"/>
      <c r="FI10968" s="6"/>
      <c r="FJ10968" s="5"/>
      <c r="FK10968" s="25"/>
      <c r="FL10968" s="5"/>
    </row>
    <row r="10969" spans="40:168">
      <c r="AN10969" s="14"/>
      <c r="AO10969" s="14"/>
      <c r="AP10969" s="5"/>
      <c r="AQ10969" s="25"/>
      <c r="AR10969" s="25"/>
      <c r="AS10969" s="96"/>
      <c r="AT10969" s="83"/>
      <c r="AU10969" s="14"/>
      <c r="AX10969" s="83"/>
      <c r="AY10969" s="83"/>
      <c r="AZ10969" s="83"/>
      <c r="BA10969" s="83"/>
      <c r="BJ10969" s="54"/>
      <c r="BK10969" s="22"/>
      <c r="BL10969" s="24"/>
      <c r="BP10969" s="23"/>
      <c r="BQ10969" s="24"/>
      <c r="BR10969" s="22"/>
      <c r="BS10969" s="24"/>
      <c r="BT10969" s="24"/>
      <c r="BU10969" s="23"/>
      <c r="BV10969" s="26"/>
      <c r="BX10969" s="6"/>
      <c r="BY10969" s="24"/>
      <c r="BZ10969" s="109"/>
      <c r="CA10969" s="66"/>
      <c r="CB10969" s="5"/>
      <c r="CC10969" s="68"/>
      <c r="CD10969" s="67"/>
      <c r="CE10969" s="67"/>
      <c r="CF10969" s="64"/>
      <c r="CG10969" s="5"/>
      <c r="CH10969" s="69"/>
      <c r="CI10969" s="6"/>
      <c r="CJ10969" s="5"/>
      <c r="CK10969" s="25"/>
      <c r="CL10969" s="5"/>
      <c r="DN10969" s="14"/>
      <c r="DO10969" s="14"/>
      <c r="DP10969" s="5"/>
      <c r="DQ10969" s="25"/>
      <c r="DR10969" s="25"/>
      <c r="DS10969" s="96"/>
      <c r="DT10969" s="83"/>
      <c r="DU10969" s="14"/>
      <c r="DX10969" s="83"/>
      <c r="DY10969" s="83"/>
      <c r="DZ10969" s="83"/>
      <c r="EA10969" s="83"/>
      <c r="EJ10969" s="54"/>
      <c r="EK10969" s="22"/>
      <c r="EL10969" s="24"/>
      <c r="EP10969" s="23"/>
      <c r="EQ10969" s="24"/>
      <c r="ER10969" s="22"/>
      <c r="ES10969" s="24"/>
      <c r="ET10969" s="24"/>
      <c r="EU10969" s="23"/>
      <c r="EV10969" s="26"/>
      <c r="EX10969" s="6"/>
      <c r="EY10969" s="24"/>
      <c r="EZ10969" s="109"/>
      <c r="FA10969" s="66"/>
      <c r="FB10969" s="5"/>
      <c r="FC10969" s="68"/>
      <c r="FD10969" s="67"/>
      <c r="FE10969" s="67"/>
      <c r="FF10969" s="64"/>
      <c r="FG10969" s="5"/>
      <c r="FH10969" s="69"/>
      <c r="FI10969" s="6"/>
      <c r="FJ10969" s="5"/>
      <c r="FK10969" s="25"/>
      <c r="FL10969" s="5"/>
    </row>
    <row r="10970" spans="40:168">
      <c r="AN10970" s="14"/>
      <c r="AO10970" s="14"/>
      <c r="AP10970" s="5"/>
      <c r="AQ10970" s="25"/>
      <c r="AR10970" s="25"/>
      <c r="AS10970" s="96"/>
      <c r="AT10970" s="83"/>
      <c r="AU10970" s="14"/>
      <c r="AX10970" s="83"/>
      <c r="AY10970" s="83"/>
      <c r="AZ10970" s="83"/>
      <c r="BA10970" s="83"/>
      <c r="BJ10970" s="54"/>
      <c r="BK10970" s="22"/>
      <c r="BL10970" s="24"/>
      <c r="BP10970" s="23"/>
      <c r="BQ10970" s="24"/>
      <c r="BR10970" s="22"/>
      <c r="BS10970" s="24"/>
      <c r="BT10970" s="24"/>
      <c r="BU10970" s="23"/>
      <c r="BV10970" s="26"/>
      <c r="BX10970" s="6"/>
      <c r="BY10970" s="24"/>
      <c r="BZ10970" s="109"/>
      <c r="CA10970" s="66"/>
      <c r="CB10970" s="5"/>
      <c r="CC10970" s="68"/>
      <c r="CD10970" s="67"/>
      <c r="CE10970" s="67"/>
      <c r="CF10970" s="64"/>
      <c r="CG10970" s="5"/>
      <c r="CH10970" s="69"/>
      <c r="CI10970" s="6"/>
      <c r="CJ10970" s="5"/>
      <c r="CK10970" s="25"/>
      <c r="CL10970" s="5"/>
      <c r="DN10970" s="14"/>
      <c r="DO10970" s="14"/>
      <c r="DP10970" s="5"/>
      <c r="DQ10970" s="25"/>
      <c r="DR10970" s="25"/>
      <c r="DS10970" s="96"/>
      <c r="DT10970" s="83"/>
      <c r="DU10970" s="14"/>
      <c r="DX10970" s="83"/>
      <c r="DY10970" s="83"/>
      <c r="DZ10970" s="83"/>
      <c r="EA10970" s="83"/>
      <c r="EJ10970" s="54"/>
      <c r="EK10970" s="22"/>
      <c r="EL10970" s="24"/>
      <c r="EP10970" s="23"/>
      <c r="EQ10970" s="24"/>
      <c r="ER10970" s="22"/>
      <c r="ES10970" s="24"/>
      <c r="ET10970" s="24"/>
      <c r="EU10970" s="23"/>
      <c r="EV10970" s="26"/>
      <c r="EX10970" s="6"/>
      <c r="EY10970" s="24"/>
      <c r="EZ10970" s="109"/>
      <c r="FA10970" s="66"/>
      <c r="FB10970" s="5"/>
      <c r="FC10970" s="68"/>
      <c r="FD10970" s="67"/>
      <c r="FE10970" s="67"/>
      <c r="FF10970" s="64"/>
      <c r="FG10970" s="5"/>
      <c r="FH10970" s="69"/>
      <c r="FI10970" s="6"/>
      <c r="FJ10970" s="5"/>
      <c r="FK10970" s="25"/>
      <c r="FL10970" s="5"/>
    </row>
    <row r="10971" spans="40:168">
      <c r="AN10971" s="14"/>
      <c r="AO10971" s="14"/>
      <c r="AP10971" s="5"/>
      <c r="AQ10971" s="25"/>
      <c r="AR10971" s="25"/>
      <c r="AS10971" s="96"/>
      <c r="AT10971" s="83"/>
      <c r="AU10971" s="14"/>
      <c r="AX10971" s="83"/>
      <c r="AY10971" s="83"/>
      <c r="AZ10971" s="83"/>
      <c r="BA10971" s="83"/>
      <c r="BJ10971" s="54"/>
      <c r="BK10971" s="22"/>
      <c r="BL10971" s="24"/>
      <c r="BP10971" s="23"/>
      <c r="BQ10971" s="24"/>
      <c r="BR10971" s="22"/>
      <c r="BS10971" s="24"/>
      <c r="BT10971" s="24"/>
      <c r="BU10971" s="23"/>
      <c r="BV10971" s="26"/>
      <c r="BX10971" s="6"/>
      <c r="BY10971" s="24"/>
      <c r="BZ10971" s="109"/>
      <c r="CA10971" s="66"/>
      <c r="CB10971" s="5"/>
      <c r="CC10971" s="68"/>
      <c r="CD10971" s="67"/>
      <c r="CE10971" s="67"/>
      <c r="CF10971" s="64"/>
      <c r="CG10971" s="5"/>
      <c r="CH10971" s="69"/>
      <c r="CI10971" s="6"/>
      <c r="CJ10971" s="5"/>
      <c r="CK10971" s="25"/>
      <c r="CL10971" s="5"/>
      <c r="DN10971" s="14"/>
      <c r="DO10971" s="14"/>
      <c r="DP10971" s="5"/>
      <c r="DQ10971" s="25"/>
      <c r="DR10971" s="25"/>
      <c r="DS10971" s="96"/>
      <c r="DT10971" s="83"/>
      <c r="DU10971" s="14"/>
      <c r="DX10971" s="83"/>
      <c r="DY10971" s="83"/>
      <c r="DZ10971" s="83"/>
      <c r="EA10971" s="83"/>
      <c r="EJ10971" s="54"/>
      <c r="EK10971" s="22"/>
      <c r="EL10971" s="24"/>
      <c r="EP10971" s="23"/>
      <c r="EQ10971" s="24"/>
      <c r="ER10971" s="22"/>
      <c r="ES10971" s="24"/>
      <c r="ET10971" s="24"/>
      <c r="EU10971" s="23"/>
      <c r="EV10971" s="26"/>
      <c r="EX10971" s="6"/>
      <c r="EY10971" s="24"/>
      <c r="EZ10971" s="109"/>
      <c r="FA10971" s="66"/>
      <c r="FB10971" s="5"/>
      <c r="FC10971" s="68"/>
      <c r="FD10971" s="67"/>
      <c r="FE10971" s="67"/>
      <c r="FF10971" s="64"/>
      <c r="FG10971" s="5"/>
      <c r="FH10971" s="69"/>
      <c r="FI10971" s="6"/>
      <c r="FJ10971" s="5"/>
      <c r="FK10971" s="25"/>
      <c r="FL10971" s="5"/>
    </row>
    <row r="10972" spans="40:168">
      <c r="AN10972" s="14"/>
      <c r="AO10972" s="14"/>
      <c r="AP10972" s="5"/>
      <c r="AQ10972" s="25"/>
      <c r="AR10972" s="25"/>
      <c r="AS10972" s="96"/>
      <c r="AT10972" s="83"/>
      <c r="AU10972" s="14"/>
      <c r="AX10972" s="83"/>
      <c r="AY10972" s="83"/>
      <c r="AZ10972" s="83"/>
      <c r="BA10972" s="83"/>
      <c r="BJ10972" s="54"/>
      <c r="BK10972" s="22"/>
      <c r="BL10972" s="24"/>
      <c r="BP10972" s="23"/>
      <c r="BQ10972" s="24"/>
      <c r="BR10972" s="22"/>
      <c r="BS10972" s="24"/>
      <c r="BT10972" s="24"/>
      <c r="BU10972" s="23"/>
      <c r="BV10972" s="26"/>
      <c r="BX10972" s="6"/>
      <c r="BY10972" s="24"/>
      <c r="BZ10972" s="109"/>
      <c r="CA10972" s="66"/>
      <c r="CB10972" s="5"/>
      <c r="CC10972" s="68"/>
      <c r="CD10972" s="67"/>
      <c r="CE10972" s="67"/>
      <c r="CF10972" s="64"/>
      <c r="CG10972" s="5"/>
      <c r="CH10972" s="69"/>
      <c r="CI10972" s="6"/>
      <c r="CJ10972" s="5"/>
      <c r="CK10972" s="25"/>
      <c r="CL10972" s="5"/>
      <c r="DN10972" s="14"/>
      <c r="DO10972" s="14"/>
      <c r="DP10972" s="5"/>
      <c r="DQ10972" s="25"/>
      <c r="DR10972" s="25"/>
      <c r="DS10972" s="96"/>
      <c r="DT10972" s="83"/>
      <c r="DU10972" s="14"/>
      <c r="DX10972" s="83"/>
      <c r="DY10972" s="83"/>
      <c r="DZ10972" s="83"/>
      <c r="EA10972" s="83"/>
      <c r="EJ10972" s="54"/>
      <c r="EK10972" s="22"/>
      <c r="EL10972" s="24"/>
      <c r="EP10972" s="23"/>
      <c r="EQ10972" s="24"/>
      <c r="ER10972" s="22"/>
      <c r="ES10972" s="24"/>
      <c r="ET10972" s="24"/>
      <c r="EU10972" s="23"/>
      <c r="EV10972" s="26"/>
      <c r="EX10972" s="6"/>
      <c r="EY10972" s="24"/>
      <c r="EZ10972" s="109"/>
      <c r="FA10972" s="66"/>
      <c r="FB10972" s="5"/>
      <c r="FC10972" s="68"/>
      <c r="FD10972" s="67"/>
      <c r="FE10972" s="67"/>
      <c r="FF10972" s="64"/>
      <c r="FG10972" s="5"/>
      <c r="FH10972" s="69"/>
      <c r="FI10972" s="6"/>
      <c r="FJ10972" s="5"/>
      <c r="FK10972" s="25"/>
      <c r="FL10972" s="5"/>
    </row>
    <row r="10973" spans="40:168">
      <c r="AN10973" s="14"/>
      <c r="AO10973" s="14"/>
      <c r="AP10973" s="5"/>
      <c r="AQ10973" s="25"/>
      <c r="AR10973" s="25"/>
      <c r="AS10973" s="96"/>
      <c r="AT10973" s="83"/>
      <c r="AU10973" s="14"/>
      <c r="AX10973" s="83"/>
      <c r="AY10973" s="83"/>
      <c r="AZ10973" s="83"/>
      <c r="BA10973" s="83"/>
      <c r="BJ10973" s="54"/>
      <c r="BK10973" s="22"/>
      <c r="BL10973" s="24"/>
      <c r="BP10973" s="23"/>
      <c r="BQ10973" s="24"/>
      <c r="BR10973" s="22"/>
      <c r="BS10973" s="24"/>
      <c r="BT10973" s="24"/>
      <c r="BU10973" s="23"/>
      <c r="BV10973" s="26"/>
      <c r="BX10973" s="6"/>
      <c r="BY10973" s="24"/>
      <c r="BZ10973" s="109"/>
      <c r="CA10973" s="66"/>
      <c r="CB10973" s="5"/>
      <c r="CC10973" s="68"/>
      <c r="CD10973" s="67"/>
      <c r="CE10973" s="67"/>
      <c r="CF10973" s="64"/>
      <c r="CG10973" s="5"/>
      <c r="CH10973" s="69"/>
      <c r="CI10973" s="6"/>
      <c r="CJ10973" s="5"/>
      <c r="CK10973" s="25"/>
      <c r="CL10973" s="5"/>
      <c r="DN10973" s="14"/>
      <c r="DO10973" s="14"/>
      <c r="DP10973" s="5"/>
      <c r="DQ10973" s="25"/>
      <c r="DR10973" s="25"/>
      <c r="DS10973" s="96"/>
      <c r="DT10973" s="83"/>
      <c r="DU10973" s="14"/>
      <c r="DX10973" s="83"/>
      <c r="DY10973" s="83"/>
      <c r="DZ10973" s="83"/>
      <c r="EA10973" s="83"/>
      <c r="EJ10973" s="54"/>
      <c r="EK10973" s="22"/>
      <c r="EL10973" s="24"/>
      <c r="EP10973" s="23"/>
      <c r="EQ10973" s="24"/>
      <c r="ER10973" s="22"/>
      <c r="ES10973" s="24"/>
      <c r="ET10973" s="24"/>
      <c r="EU10973" s="23"/>
      <c r="EV10973" s="26"/>
      <c r="EX10973" s="6"/>
      <c r="EY10973" s="24"/>
      <c r="EZ10973" s="109"/>
      <c r="FA10973" s="66"/>
      <c r="FB10973" s="5"/>
      <c r="FC10973" s="68"/>
      <c r="FD10973" s="67"/>
      <c r="FE10973" s="67"/>
      <c r="FF10973" s="64"/>
      <c r="FG10973" s="5"/>
      <c r="FH10973" s="69"/>
      <c r="FI10973" s="6"/>
      <c r="FJ10973" s="5"/>
      <c r="FK10973" s="25"/>
      <c r="FL10973" s="5"/>
    </row>
    <row r="10974" spans="40:168">
      <c r="AN10974" s="14"/>
      <c r="AO10974" s="14"/>
      <c r="AP10974" s="5"/>
      <c r="AQ10974" s="25"/>
      <c r="AR10974" s="25"/>
      <c r="AS10974" s="96"/>
      <c r="AT10974" s="83"/>
      <c r="AU10974" s="14"/>
      <c r="AX10974" s="83"/>
      <c r="AY10974" s="83"/>
      <c r="AZ10974" s="83"/>
      <c r="BA10974" s="83"/>
      <c r="BJ10974" s="54"/>
      <c r="BK10974" s="22"/>
      <c r="BL10974" s="24"/>
      <c r="BP10974" s="23"/>
      <c r="BQ10974" s="24"/>
      <c r="BR10974" s="22"/>
      <c r="BS10974" s="24"/>
      <c r="BT10974" s="24"/>
      <c r="BU10974" s="23"/>
      <c r="BV10974" s="26"/>
      <c r="BX10974" s="6"/>
      <c r="BY10974" s="24"/>
      <c r="BZ10974" s="109"/>
      <c r="CA10974" s="66"/>
      <c r="CB10974" s="5"/>
      <c r="CC10974" s="68"/>
      <c r="CD10974" s="67"/>
      <c r="CE10974" s="67"/>
      <c r="CF10974" s="64"/>
      <c r="CG10974" s="5"/>
      <c r="CH10974" s="69"/>
      <c r="CI10974" s="6"/>
      <c r="CJ10974" s="5"/>
      <c r="CK10974" s="25"/>
      <c r="CL10974" s="5"/>
      <c r="DN10974" s="14"/>
      <c r="DO10974" s="14"/>
      <c r="DP10974" s="5"/>
      <c r="DQ10974" s="25"/>
      <c r="DR10974" s="25"/>
      <c r="DS10974" s="96"/>
      <c r="DT10974" s="83"/>
      <c r="DU10974" s="14"/>
      <c r="DX10974" s="83"/>
      <c r="DY10974" s="83"/>
      <c r="DZ10974" s="83"/>
      <c r="EA10974" s="83"/>
      <c r="EJ10974" s="54"/>
      <c r="EK10974" s="22"/>
      <c r="EL10974" s="24"/>
      <c r="EP10974" s="23"/>
      <c r="EQ10974" s="24"/>
      <c r="ER10974" s="22"/>
      <c r="ES10974" s="24"/>
      <c r="ET10974" s="24"/>
      <c r="EU10974" s="23"/>
      <c r="EV10974" s="26"/>
      <c r="EX10974" s="6"/>
      <c r="EY10974" s="24"/>
      <c r="EZ10974" s="109"/>
      <c r="FA10974" s="66"/>
      <c r="FB10974" s="5"/>
      <c r="FC10974" s="68"/>
      <c r="FD10974" s="67"/>
      <c r="FE10974" s="67"/>
      <c r="FF10974" s="64"/>
      <c r="FG10974" s="5"/>
      <c r="FH10974" s="69"/>
      <c r="FI10974" s="6"/>
      <c r="FJ10974" s="5"/>
      <c r="FK10974" s="25"/>
      <c r="FL10974" s="5"/>
    </row>
    <row r="10975" spans="40:168">
      <c r="AN10975" s="14"/>
      <c r="AO10975" s="14"/>
      <c r="AP10975" s="5"/>
      <c r="AQ10975" s="25"/>
      <c r="AR10975" s="25"/>
      <c r="AS10975" s="96"/>
      <c r="AT10975" s="83"/>
      <c r="AU10975" s="14"/>
      <c r="AX10975" s="83"/>
      <c r="AY10975" s="83"/>
      <c r="AZ10975" s="83"/>
      <c r="BA10975" s="83"/>
      <c r="BJ10975" s="54"/>
      <c r="BK10975" s="22"/>
      <c r="BL10975" s="24"/>
      <c r="BP10975" s="23"/>
      <c r="BQ10975" s="24"/>
      <c r="BR10975" s="22"/>
      <c r="BS10975" s="24"/>
      <c r="BT10975" s="24"/>
      <c r="BU10975" s="23"/>
      <c r="BV10975" s="26"/>
      <c r="BX10975" s="6"/>
      <c r="BY10975" s="24"/>
      <c r="BZ10975" s="109"/>
      <c r="CA10975" s="66"/>
      <c r="CB10975" s="5"/>
      <c r="CC10975" s="68"/>
      <c r="CD10975" s="67"/>
      <c r="CE10975" s="67"/>
      <c r="CF10975" s="64"/>
      <c r="CG10975" s="5"/>
      <c r="CH10975" s="69"/>
      <c r="CI10975" s="6"/>
      <c r="CJ10975" s="5"/>
      <c r="CK10975" s="25"/>
      <c r="CL10975" s="5"/>
      <c r="DN10975" s="14"/>
      <c r="DO10975" s="14"/>
      <c r="DP10975" s="5"/>
      <c r="DQ10975" s="25"/>
      <c r="DR10975" s="25"/>
      <c r="DS10975" s="96"/>
      <c r="DT10975" s="83"/>
      <c r="DU10975" s="14"/>
      <c r="DX10975" s="83"/>
      <c r="DY10975" s="83"/>
      <c r="DZ10975" s="83"/>
      <c r="EA10975" s="83"/>
      <c r="EJ10975" s="54"/>
      <c r="EK10975" s="22"/>
      <c r="EL10975" s="24"/>
      <c r="EP10975" s="23"/>
      <c r="EQ10975" s="24"/>
      <c r="ER10975" s="22"/>
      <c r="ES10975" s="24"/>
      <c r="ET10975" s="24"/>
      <c r="EU10975" s="23"/>
      <c r="EV10975" s="26"/>
      <c r="EX10975" s="6"/>
      <c r="EY10975" s="24"/>
      <c r="EZ10975" s="109"/>
      <c r="FA10975" s="66"/>
      <c r="FB10975" s="5"/>
      <c r="FC10975" s="68"/>
      <c r="FD10975" s="67"/>
      <c r="FE10975" s="67"/>
      <c r="FF10975" s="64"/>
      <c r="FG10975" s="5"/>
      <c r="FH10975" s="69"/>
      <c r="FI10975" s="6"/>
      <c r="FJ10975" s="5"/>
      <c r="FK10975" s="25"/>
      <c r="FL10975" s="5"/>
    </row>
    <row r="10976" spans="40:168">
      <c r="AN10976" s="14"/>
      <c r="AO10976" s="14"/>
      <c r="AP10976" s="5"/>
      <c r="AQ10976" s="25"/>
      <c r="AR10976" s="25"/>
      <c r="AS10976" s="96"/>
      <c r="AT10976" s="83"/>
      <c r="AU10976" s="14"/>
      <c r="AX10976" s="83"/>
      <c r="AY10976" s="83"/>
      <c r="AZ10976" s="83"/>
      <c r="BA10976" s="83"/>
      <c r="BJ10976" s="54"/>
      <c r="BK10976" s="22"/>
      <c r="BL10976" s="24"/>
      <c r="BP10976" s="23"/>
      <c r="BQ10976" s="24"/>
      <c r="BR10976" s="22"/>
      <c r="BS10976" s="24"/>
      <c r="BT10976" s="24"/>
      <c r="BU10976" s="23"/>
      <c r="BV10976" s="26"/>
      <c r="BX10976" s="6"/>
      <c r="BY10976" s="24"/>
      <c r="BZ10976" s="109"/>
      <c r="CA10976" s="66"/>
      <c r="CB10976" s="5"/>
      <c r="CC10976" s="68"/>
      <c r="CD10976" s="67"/>
      <c r="CE10976" s="67"/>
      <c r="CF10976" s="64"/>
      <c r="CG10976" s="5"/>
      <c r="CH10976" s="69"/>
      <c r="CI10976" s="6"/>
      <c r="CJ10976" s="5"/>
      <c r="CK10976" s="25"/>
      <c r="CL10976" s="5"/>
      <c r="DN10976" s="14"/>
      <c r="DO10976" s="14"/>
      <c r="DP10976" s="5"/>
      <c r="DQ10976" s="25"/>
      <c r="DR10976" s="25"/>
      <c r="DS10976" s="96"/>
      <c r="DT10976" s="83"/>
      <c r="DU10976" s="14"/>
      <c r="DX10976" s="83"/>
      <c r="DY10976" s="83"/>
      <c r="DZ10976" s="83"/>
      <c r="EA10976" s="83"/>
      <c r="EJ10976" s="54"/>
      <c r="EK10976" s="22"/>
      <c r="EL10976" s="24"/>
      <c r="EP10976" s="23"/>
      <c r="EQ10976" s="24"/>
      <c r="ER10976" s="22"/>
      <c r="ES10976" s="24"/>
      <c r="ET10976" s="24"/>
      <c r="EU10976" s="23"/>
      <c r="EV10976" s="26"/>
      <c r="EX10976" s="6"/>
      <c r="EY10976" s="24"/>
      <c r="EZ10976" s="109"/>
      <c r="FA10976" s="66"/>
      <c r="FB10976" s="5"/>
      <c r="FC10976" s="68"/>
      <c r="FD10976" s="67"/>
      <c r="FE10976" s="67"/>
      <c r="FF10976" s="64"/>
      <c r="FG10976" s="5"/>
      <c r="FH10976" s="69"/>
      <c r="FI10976" s="6"/>
      <c r="FJ10976" s="5"/>
      <c r="FK10976" s="25"/>
      <c r="FL10976" s="5"/>
    </row>
    <row r="10977" spans="40:168">
      <c r="AN10977" s="14"/>
      <c r="AO10977" s="14"/>
      <c r="AP10977" s="5"/>
      <c r="AQ10977" s="25"/>
      <c r="AR10977" s="25"/>
      <c r="AS10977" s="96"/>
      <c r="AT10977" s="83"/>
      <c r="AU10977" s="14"/>
      <c r="AX10977" s="83"/>
      <c r="AY10977" s="83"/>
      <c r="AZ10977" s="83"/>
      <c r="BA10977" s="83"/>
      <c r="BJ10977" s="54"/>
      <c r="BK10977" s="22"/>
      <c r="BL10977" s="24"/>
      <c r="BP10977" s="23"/>
      <c r="BQ10977" s="24"/>
      <c r="BR10977" s="22"/>
      <c r="BS10977" s="24"/>
      <c r="BT10977" s="24"/>
      <c r="BU10977" s="23"/>
      <c r="BV10977" s="26"/>
      <c r="BX10977" s="6"/>
      <c r="BY10977" s="24"/>
      <c r="BZ10977" s="109"/>
      <c r="CA10977" s="66"/>
      <c r="CB10977" s="5"/>
      <c r="CC10977" s="68"/>
      <c r="CD10977" s="67"/>
      <c r="CE10977" s="67"/>
      <c r="CF10977" s="64"/>
      <c r="CG10977" s="5"/>
      <c r="CH10977" s="69"/>
      <c r="CI10977" s="6"/>
      <c r="CJ10977" s="5"/>
      <c r="CK10977" s="25"/>
      <c r="CL10977" s="5"/>
      <c r="DN10977" s="14"/>
      <c r="DO10977" s="14"/>
      <c r="DP10977" s="5"/>
      <c r="DQ10977" s="25"/>
      <c r="DR10977" s="25"/>
      <c r="DS10977" s="96"/>
      <c r="DT10977" s="83"/>
      <c r="DU10977" s="14"/>
      <c r="DX10977" s="83"/>
      <c r="DY10977" s="83"/>
      <c r="DZ10977" s="83"/>
      <c r="EA10977" s="83"/>
      <c r="EJ10977" s="54"/>
      <c r="EK10977" s="22"/>
      <c r="EL10977" s="24"/>
      <c r="EP10977" s="23"/>
      <c r="EQ10977" s="24"/>
      <c r="ER10977" s="22"/>
      <c r="ES10977" s="24"/>
      <c r="ET10977" s="24"/>
      <c r="EU10977" s="23"/>
      <c r="EV10977" s="26"/>
      <c r="EX10977" s="6"/>
      <c r="EY10977" s="24"/>
      <c r="EZ10977" s="109"/>
      <c r="FA10977" s="66"/>
      <c r="FB10977" s="5"/>
      <c r="FC10977" s="68"/>
      <c r="FD10977" s="67"/>
      <c r="FE10977" s="67"/>
      <c r="FF10977" s="64"/>
      <c r="FG10977" s="5"/>
      <c r="FH10977" s="69"/>
      <c r="FI10977" s="6"/>
      <c r="FJ10977" s="5"/>
      <c r="FK10977" s="25"/>
      <c r="FL10977" s="5"/>
    </row>
    <row r="10978" spans="40:168">
      <c r="AN10978" s="14"/>
      <c r="AO10978" s="14"/>
      <c r="AP10978" s="5"/>
      <c r="AQ10978" s="25"/>
      <c r="AR10978" s="25"/>
      <c r="AS10978" s="96"/>
      <c r="AT10978" s="83"/>
      <c r="AU10978" s="14"/>
      <c r="AX10978" s="83"/>
      <c r="AY10978" s="83"/>
      <c r="AZ10978" s="83"/>
      <c r="BA10978" s="83"/>
      <c r="BJ10978" s="54"/>
      <c r="BK10978" s="22"/>
      <c r="BL10978" s="24"/>
      <c r="BP10978" s="23"/>
      <c r="BQ10978" s="24"/>
      <c r="BR10978" s="22"/>
      <c r="BS10978" s="24"/>
      <c r="BT10978" s="24"/>
      <c r="BU10978" s="23"/>
      <c r="BV10978" s="26"/>
      <c r="BX10978" s="6"/>
      <c r="BY10978" s="24"/>
      <c r="BZ10978" s="109"/>
      <c r="CA10978" s="66"/>
      <c r="CB10978" s="5"/>
      <c r="CC10978" s="68"/>
      <c r="CD10978" s="67"/>
      <c r="CE10978" s="67"/>
      <c r="CF10978" s="64"/>
      <c r="CG10978" s="5"/>
      <c r="CH10978" s="69"/>
      <c r="CI10978" s="6"/>
      <c r="CJ10978" s="5"/>
      <c r="CK10978" s="25"/>
      <c r="CL10978" s="5"/>
      <c r="DN10978" s="14"/>
      <c r="DO10978" s="14"/>
      <c r="DP10978" s="5"/>
      <c r="DQ10978" s="25"/>
      <c r="DR10978" s="25"/>
      <c r="DS10978" s="96"/>
      <c r="DT10978" s="83"/>
      <c r="DU10978" s="14"/>
      <c r="DX10978" s="83"/>
      <c r="DY10978" s="83"/>
      <c r="DZ10978" s="83"/>
      <c r="EA10978" s="83"/>
      <c r="EJ10978" s="54"/>
      <c r="EK10978" s="22"/>
      <c r="EL10978" s="24"/>
      <c r="EP10978" s="23"/>
      <c r="EQ10978" s="24"/>
      <c r="ER10978" s="22"/>
      <c r="ES10978" s="24"/>
      <c r="ET10978" s="24"/>
      <c r="EU10978" s="23"/>
      <c r="EV10978" s="26"/>
      <c r="EX10978" s="6"/>
      <c r="EY10978" s="24"/>
      <c r="EZ10978" s="109"/>
      <c r="FA10978" s="66"/>
      <c r="FB10978" s="5"/>
      <c r="FC10978" s="68"/>
      <c r="FD10978" s="67"/>
      <c r="FE10978" s="67"/>
      <c r="FF10978" s="64"/>
      <c r="FG10978" s="5"/>
      <c r="FH10978" s="69"/>
      <c r="FI10978" s="6"/>
      <c r="FJ10978" s="5"/>
      <c r="FK10978" s="25"/>
      <c r="FL10978" s="5"/>
    </row>
    <row r="10979" spans="40:168">
      <c r="AN10979" s="14"/>
      <c r="AO10979" s="14"/>
      <c r="AP10979" s="5"/>
      <c r="AQ10979" s="25"/>
      <c r="AR10979" s="25"/>
      <c r="AS10979" s="96"/>
      <c r="AT10979" s="83"/>
      <c r="AU10979" s="14"/>
      <c r="AX10979" s="83"/>
      <c r="AY10979" s="83"/>
      <c r="AZ10979" s="83"/>
      <c r="BA10979" s="83"/>
      <c r="BJ10979" s="54"/>
      <c r="BK10979" s="22"/>
      <c r="BL10979" s="24"/>
      <c r="BP10979" s="23"/>
      <c r="BQ10979" s="24"/>
      <c r="BR10979" s="22"/>
      <c r="BS10979" s="24"/>
      <c r="BT10979" s="24"/>
      <c r="BU10979" s="23"/>
      <c r="BV10979" s="26"/>
      <c r="BX10979" s="6"/>
      <c r="BY10979" s="24"/>
      <c r="BZ10979" s="109"/>
      <c r="CA10979" s="66"/>
      <c r="CB10979" s="5"/>
      <c r="CC10979" s="68"/>
      <c r="CD10979" s="67"/>
      <c r="CE10979" s="67"/>
      <c r="CF10979" s="64"/>
      <c r="CG10979" s="5"/>
      <c r="CH10979" s="69"/>
      <c r="CI10979" s="6"/>
      <c r="CJ10979" s="5"/>
      <c r="CK10979" s="25"/>
      <c r="CL10979" s="5"/>
      <c r="DN10979" s="14"/>
      <c r="DO10979" s="14"/>
      <c r="DP10979" s="5"/>
      <c r="DQ10979" s="25"/>
      <c r="DR10979" s="25"/>
      <c r="DS10979" s="96"/>
      <c r="DT10979" s="83"/>
      <c r="DU10979" s="14"/>
      <c r="DX10979" s="83"/>
      <c r="DY10979" s="83"/>
      <c r="DZ10979" s="83"/>
      <c r="EA10979" s="83"/>
      <c r="EJ10979" s="54"/>
      <c r="EK10979" s="22"/>
      <c r="EL10979" s="24"/>
      <c r="EP10979" s="23"/>
      <c r="EQ10979" s="24"/>
      <c r="ER10979" s="22"/>
      <c r="ES10979" s="24"/>
      <c r="ET10979" s="24"/>
      <c r="EU10979" s="23"/>
      <c r="EV10979" s="26"/>
      <c r="EX10979" s="6"/>
      <c r="EY10979" s="24"/>
      <c r="EZ10979" s="109"/>
      <c r="FA10979" s="66"/>
      <c r="FB10979" s="5"/>
      <c r="FC10979" s="68"/>
      <c r="FD10979" s="67"/>
      <c r="FE10979" s="67"/>
      <c r="FF10979" s="64"/>
      <c r="FG10979" s="5"/>
      <c r="FH10979" s="69"/>
      <c r="FI10979" s="6"/>
      <c r="FJ10979" s="5"/>
      <c r="FK10979" s="25"/>
      <c r="FL10979" s="5"/>
    </row>
    <row r="10980" spans="40:168">
      <c r="AN10980" s="14"/>
      <c r="AO10980" s="14"/>
      <c r="AP10980" s="5"/>
      <c r="AQ10980" s="25"/>
      <c r="AR10980" s="25"/>
      <c r="AS10980" s="96"/>
      <c r="AT10980" s="83"/>
      <c r="AU10980" s="14"/>
      <c r="AX10980" s="83"/>
      <c r="AY10980" s="83"/>
      <c r="AZ10980" s="83"/>
      <c r="BA10980" s="83"/>
      <c r="BJ10980" s="54"/>
      <c r="BK10980" s="22"/>
      <c r="BL10980" s="24"/>
      <c r="BP10980" s="23"/>
      <c r="BQ10980" s="24"/>
      <c r="BR10980" s="22"/>
      <c r="BS10980" s="24"/>
      <c r="BT10980" s="24"/>
      <c r="BU10980" s="23"/>
      <c r="BV10980" s="26"/>
      <c r="BX10980" s="6"/>
      <c r="BY10980" s="24"/>
      <c r="BZ10980" s="109"/>
      <c r="CA10980" s="66"/>
      <c r="CB10980" s="5"/>
      <c r="CC10980" s="68"/>
      <c r="CD10980" s="67"/>
      <c r="CE10980" s="67"/>
      <c r="CF10980" s="64"/>
      <c r="CG10980" s="5"/>
      <c r="CH10980" s="69"/>
      <c r="CI10980" s="6"/>
      <c r="CJ10980" s="5"/>
      <c r="CK10980" s="25"/>
      <c r="CL10980" s="5"/>
      <c r="DN10980" s="14"/>
      <c r="DO10980" s="14"/>
      <c r="DP10980" s="5"/>
      <c r="DQ10980" s="25"/>
      <c r="DR10980" s="25"/>
      <c r="DS10980" s="96"/>
      <c r="DT10980" s="83"/>
      <c r="DU10980" s="14"/>
      <c r="DX10980" s="83"/>
      <c r="DY10980" s="83"/>
      <c r="DZ10980" s="83"/>
      <c r="EA10980" s="83"/>
      <c r="EJ10980" s="54"/>
      <c r="EK10980" s="22"/>
      <c r="EL10980" s="24"/>
      <c r="EP10980" s="23"/>
      <c r="EQ10980" s="24"/>
      <c r="ER10980" s="22"/>
      <c r="ES10980" s="24"/>
      <c r="ET10980" s="24"/>
      <c r="EU10980" s="23"/>
      <c r="EV10980" s="26"/>
      <c r="EX10980" s="6"/>
      <c r="EY10980" s="24"/>
      <c r="EZ10980" s="109"/>
      <c r="FA10980" s="66"/>
      <c r="FB10980" s="5"/>
      <c r="FC10980" s="68"/>
      <c r="FD10980" s="67"/>
      <c r="FE10980" s="67"/>
      <c r="FF10980" s="64"/>
      <c r="FG10980" s="5"/>
      <c r="FH10980" s="69"/>
      <c r="FI10980" s="6"/>
      <c r="FJ10980" s="5"/>
      <c r="FK10980" s="25"/>
      <c r="FL10980" s="5"/>
    </row>
    <row r="10981" spans="40:168">
      <c r="AN10981" s="14"/>
      <c r="AO10981" s="14"/>
      <c r="AP10981" s="5"/>
      <c r="AQ10981" s="25"/>
      <c r="AR10981" s="25"/>
      <c r="AS10981" s="96"/>
      <c r="AT10981" s="83"/>
      <c r="AU10981" s="14"/>
      <c r="AX10981" s="83"/>
      <c r="AY10981" s="83"/>
      <c r="AZ10981" s="83"/>
      <c r="BA10981" s="83"/>
      <c r="BJ10981" s="54"/>
      <c r="BK10981" s="22"/>
      <c r="BL10981" s="24"/>
      <c r="BP10981" s="23"/>
      <c r="BQ10981" s="24"/>
      <c r="BR10981" s="22"/>
      <c r="BS10981" s="24"/>
      <c r="BT10981" s="24"/>
      <c r="BU10981" s="23"/>
      <c r="BV10981" s="26"/>
      <c r="BX10981" s="6"/>
      <c r="BY10981" s="24"/>
      <c r="BZ10981" s="109"/>
      <c r="CA10981" s="66"/>
      <c r="CB10981" s="5"/>
      <c r="CC10981" s="68"/>
      <c r="CD10981" s="67"/>
      <c r="CE10981" s="67"/>
      <c r="CF10981" s="64"/>
      <c r="CG10981" s="5"/>
      <c r="CH10981" s="69"/>
      <c r="CI10981" s="6"/>
      <c r="CJ10981" s="5"/>
      <c r="CK10981" s="25"/>
      <c r="CL10981" s="5"/>
      <c r="DN10981" s="14"/>
      <c r="DO10981" s="14"/>
      <c r="DP10981" s="5"/>
      <c r="DQ10981" s="25"/>
      <c r="DR10981" s="25"/>
      <c r="DS10981" s="96"/>
      <c r="DT10981" s="83"/>
      <c r="DU10981" s="14"/>
      <c r="DX10981" s="83"/>
      <c r="DY10981" s="83"/>
      <c r="DZ10981" s="83"/>
      <c r="EA10981" s="83"/>
      <c r="EJ10981" s="54"/>
      <c r="EK10981" s="22"/>
      <c r="EL10981" s="24"/>
      <c r="EP10981" s="23"/>
      <c r="EQ10981" s="24"/>
      <c r="ER10981" s="22"/>
      <c r="ES10981" s="24"/>
      <c r="ET10981" s="24"/>
      <c r="EU10981" s="23"/>
      <c r="EV10981" s="26"/>
      <c r="EX10981" s="6"/>
      <c r="EY10981" s="24"/>
      <c r="EZ10981" s="109"/>
      <c r="FA10981" s="66"/>
      <c r="FB10981" s="5"/>
      <c r="FC10981" s="68"/>
      <c r="FD10981" s="67"/>
      <c r="FE10981" s="67"/>
      <c r="FF10981" s="64"/>
      <c r="FG10981" s="5"/>
      <c r="FH10981" s="69"/>
      <c r="FI10981" s="6"/>
      <c r="FJ10981" s="5"/>
      <c r="FK10981" s="25"/>
      <c r="FL10981" s="5"/>
    </row>
    <row r="10982" spans="40:168">
      <c r="AN10982" s="14"/>
      <c r="AO10982" s="14"/>
      <c r="AP10982" s="5"/>
      <c r="AQ10982" s="25"/>
      <c r="AR10982" s="25"/>
      <c r="AS10982" s="96"/>
      <c r="AT10982" s="83"/>
      <c r="AU10982" s="14"/>
      <c r="AX10982" s="83"/>
      <c r="AY10982" s="83"/>
      <c r="AZ10982" s="83"/>
      <c r="BA10982" s="83"/>
      <c r="BJ10982" s="54"/>
      <c r="BK10982" s="22"/>
      <c r="BL10982" s="24"/>
      <c r="BP10982" s="23"/>
      <c r="BQ10982" s="24"/>
      <c r="BR10982" s="22"/>
      <c r="BS10982" s="24"/>
      <c r="BT10982" s="24"/>
      <c r="BU10982" s="23"/>
      <c r="BV10982" s="26"/>
      <c r="BX10982" s="6"/>
      <c r="BY10982" s="24"/>
      <c r="BZ10982" s="109"/>
      <c r="CA10982" s="66"/>
      <c r="CB10982" s="5"/>
      <c r="CC10982" s="68"/>
      <c r="CD10982" s="67"/>
      <c r="CE10982" s="67"/>
      <c r="CF10982" s="64"/>
      <c r="CG10982" s="5"/>
      <c r="CH10982" s="69"/>
      <c r="CI10982" s="6"/>
      <c r="CJ10982" s="5"/>
      <c r="CK10982" s="25"/>
      <c r="CL10982" s="5"/>
      <c r="DN10982" s="14"/>
      <c r="DO10982" s="14"/>
      <c r="DP10982" s="5"/>
      <c r="DQ10982" s="25"/>
      <c r="DR10982" s="25"/>
      <c r="DS10982" s="96"/>
      <c r="DT10982" s="83"/>
      <c r="DU10982" s="14"/>
      <c r="DX10982" s="83"/>
      <c r="DY10982" s="83"/>
      <c r="DZ10982" s="83"/>
      <c r="EA10982" s="83"/>
      <c r="EJ10982" s="54"/>
      <c r="EK10982" s="22"/>
      <c r="EL10982" s="24"/>
      <c r="EP10982" s="23"/>
      <c r="EQ10982" s="24"/>
      <c r="ER10982" s="22"/>
      <c r="ES10982" s="24"/>
      <c r="ET10982" s="24"/>
      <c r="EU10982" s="23"/>
      <c r="EV10982" s="26"/>
      <c r="EX10982" s="6"/>
      <c r="EY10982" s="24"/>
      <c r="EZ10982" s="109"/>
      <c r="FA10982" s="66"/>
      <c r="FB10982" s="5"/>
      <c r="FC10982" s="68"/>
      <c r="FD10982" s="67"/>
      <c r="FE10982" s="67"/>
      <c r="FF10982" s="64"/>
      <c r="FG10982" s="5"/>
      <c r="FH10982" s="69"/>
      <c r="FI10982" s="6"/>
      <c r="FJ10982" s="5"/>
      <c r="FK10982" s="25"/>
      <c r="FL10982" s="5"/>
    </row>
    <row r="10983" spans="40:168">
      <c r="AN10983" s="14"/>
      <c r="AO10983" s="14"/>
      <c r="AP10983" s="5"/>
      <c r="AQ10983" s="25"/>
      <c r="AR10983" s="25"/>
      <c r="AS10983" s="96"/>
      <c r="AT10983" s="83"/>
      <c r="AU10983" s="14"/>
      <c r="AX10983" s="83"/>
      <c r="AY10983" s="83"/>
      <c r="AZ10983" s="83"/>
      <c r="BA10983" s="83"/>
      <c r="BJ10983" s="54"/>
      <c r="BK10983" s="22"/>
      <c r="BL10983" s="24"/>
      <c r="BP10983" s="23"/>
      <c r="BQ10983" s="24"/>
      <c r="BR10983" s="22"/>
      <c r="BS10983" s="24"/>
      <c r="BT10983" s="24"/>
      <c r="BU10983" s="23"/>
      <c r="BV10983" s="26"/>
      <c r="BX10983" s="6"/>
      <c r="BY10983" s="24"/>
      <c r="BZ10983" s="109"/>
      <c r="CA10983" s="66"/>
      <c r="CB10983" s="5"/>
      <c r="CC10983" s="68"/>
      <c r="CD10983" s="67"/>
      <c r="CE10983" s="67"/>
      <c r="CF10983" s="64"/>
      <c r="CG10983" s="5"/>
      <c r="CH10983" s="69"/>
      <c r="CI10983" s="6"/>
      <c r="CJ10983" s="5"/>
      <c r="CK10983" s="25"/>
      <c r="CL10983" s="5"/>
      <c r="DN10983" s="14"/>
      <c r="DO10983" s="14"/>
      <c r="DP10983" s="5"/>
      <c r="DQ10983" s="25"/>
      <c r="DR10983" s="25"/>
      <c r="DS10983" s="96"/>
      <c r="DT10983" s="83"/>
      <c r="DU10983" s="14"/>
      <c r="DX10983" s="83"/>
      <c r="DY10983" s="83"/>
      <c r="DZ10983" s="83"/>
      <c r="EA10983" s="83"/>
      <c r="EJ10983" s="54"/>
      <c r="EK10983" s="22"/>
      <c r="EL10983" s="24"/>
      <c r="EP10983" s="23"/>
      <c r="EQ10983" s="24"/>
      <c r="ER10983" s="22"/>
      <c r="ES10983" s="24"/>
      <c r="ET10983" s="24"/>
      <c r="EU10983" s="23"/>
      <c r="EV10983" s="26"/>
      <c r="EX10983" s="6"/>
      <c r="EY10983" s="24"/>
      <c r="EZ10983" s="109"/>
      <c r="FA10983" s="66"/>
      <c r="FB10983" s="5"/>
      <c r="FC10983" s="68"/>
      <c r="FD10983" s="67"/>
      <c r="FE10983" s="67"/>
      <c r="FF10983" s="64"/>
      <c r="FG10983" s="5"/>
      <c r="FH10983" s="69"/>
      <c r="FI10983" s="6"/>
      <c r="FJ10983" s="5"/>
      <c r="FK10983" s="25"/>
      <c r="FL10983" s="5"/>
    </row>
    <row r="10984" spans="40:168">
      <c r="AN10984" s="14"/>
      <c r="AO10984" s="14"/>
      <c r="AP10984" s="5"/>
      <c r="AQ10984" s="25"/>
      <c r="AR10984" s="25"/>
      <c r="AS10984" s="96"/>
      <c r="AT10984" s="83"/>
      <c r="AU10984" s="14"/>
      <c r="AX10984" s="83"/>
      <c r="AY10984" s="83"/>
      <c r="AZ10984" s="83"/>
      <c r="BA10984" s="83"/>
      <c r="BJ10984" s="54"/>
      <c r="BK10984" s="22"/>
      <c r="BL10984" s="24"/>
      <c r="BP10984" s="23"/>
      <c r="BQ10984" s="24"/>
      <c r="BR10984" s="22"/>
      <c r="BS10984" s="24"/>
      <c r="BT10984" s="24"/>
      <c r="BU10984" s="23"/>
      <c r="BV10984" s="26"/>
      <c r="BX10984" s="6"/>
      <c r="BY10984" s="24"/>
      <c r="BZ10984" s="109"/>
      <c r="CA10984" s="66"/>
      <c r="CB10984" s="5"/>
      <c r="CC10984" s="68"/>
      <c r="CD10984" s="67"/>
      <c r="CE10984" s="67"/>
      <c r="CF10984" s="64"/>
      <c r="CG10984" s="5"/>
      <c r="CH10984" s="69"/>
      <c r="CI10984" s="6"/>
      <c r="CJ10984" s="5"/>
      <c r="CK10984" s="25"/>
      <c r="CL10984" s="5"/>
      <c r="DN10984" s="14"/>
      <c r="DO10984" s="14"/>
      <c r="DP10984" s="5"/>
      <c r="DQ10984" s="25"/>
      <c r="DR10984" s="25"/>
      <c r="DS10984" s="96"/>
      <c r="DT10984" s="83"/>
      <c r="DU10984" s="14"/>
      <c r="DX10984" s="83"/>
      <c r="DY10984" s="83"/>
      <c r="DZ10984" s="83"/>
      <c r="EA10984" s="83"/>
      <c r="EJ10984" s="54"/>
      <c r="EK10984" s="22"/>
      <c r="EL10984" s="24"/>
      <c r="EP10984" s="23"/>
      <c r="EQ10984" s="24"/>
      <c r="ER10984" s="22"/>
      <c r="ES10984" s="24"/>
      <c r="ET10984" s="24"/>
      <c r="EU10984" s="23"/>
      <c r="EV10984" s="26"/>
      <c r="EX10984" s="6"/>
      <c r="EY10984" s="24"/>
      <c r="EZ10984" s="109"/>
      <c r="FA10984" s="66"/>
      <c r="FB10984" s="5"/>
      <c r="FC10984" s="68"/>
      <c r="FD10984" s="67"/>
      <c r="FE10984" s="67"/>
      <c r="FF10984" s="64"/>
      <c r="FG10984" s="5"/>
      <c r="FH10984" s="69"/>
      <c r="FI10984" s="6"/>
      <c r="FJ10984" s="5"/>
      <c r="FK10984" s="25"/>
      <c r="FL10984" s="5"/>
    </row>
    <row r="10985" spans="40:168">
      <c r="AN10985" s="14"/>
      <c r="AO10985" s="14"/>
      <c r="AP10985" s="5"/>
      <c r="AQ10985" s="25"/>
      <c r="AR10985" s="25"/>
      <c r="AS10985" s="96"/>
      <c r="AT10985" s="83"/>
      <c r="AU10985" s="14"/>
      <c r="AX10985" s="83"/>
      <c r="AY10985" s="83"/>
      <c r="AZ10985" s="83"/>
      <c r="BA10985" s="83"/>
      <c r="BJ10985" s="54"/>
      <c r="BK10985" s="22"/>
      <c r="BL10985" s="24"/>
      <c r="BP10985" s="23"/>
      <c r="BQ10985" s="24"/>
      <c r="BR10985" s="22"/>
      <c r="BS10985" s="24"/>
      <c r="BT10985" s="24"/>
      <c r="BU10985" s="23"/>
      <c r="BV10985" s="26"/>
      <c r="BX10985" s="6"/>
      <c r="BY10985" s="24"/>
      <c r="BZ10985" s="109"/>
      <c r="CA10985" s="66"/>
      <c r="CB10985" s="5"/>
      <c r="CC10985" s="68"/>
      <c r="CD10985" s="67"/>
      <c r="CE10985" s="67"/>
      <c r="CF10985" s="64"/>
      <c r="CG10985" s="5"/>
      <c r="CH10985" s="69"/>
      <c r="CI10985" s="6"/>
      <c r="CJ10985" s="5"/>
      <c r="CK10985" s="25"/>
      <c r="CL10985" s="5"/>
      <c r="DN10985" s="14"/>
      <c r="DO10985" s="14"/>
      <c r="DP10985" s="5"/>
      <c r="DQ10985" s="25"/>
      <c r="DR10985" s="25"/>
      <c r="DS10985" s="96"/>
      <c r="DT10985" s="83"/>
      <c r="DU10985" s="14"/>
      <c r="DX10985" s="83"/>
      <c r="DY10985" s="83"/>
      <c r="DZ10985" s="83"/>
      <c r="EA10985" s="83"/>
      <c r="EJ10985" s="54"/>
      <c r="EK10985" s="22"/>
      <c r="EL10985" s="24"/>
      <c r="EP10985" s="23"/>
      <c r="EQ10985" s="24"/>
      <c r="ER10985" s="22"/>
      <c r="ES10985" s="24"/>
      <c r="ET10985" s="24"/>
      <c r="EU10985" s="23"/>
      <c r="EV10985" s="26"/>
      <c r="EX10985" s="6"/>
      <c r="EY10985" s="24"/>
      <c r="EZ10985" s="109"/>
      <c r="FA10985" s="66"/>
      <c r="FB10985" s="5"/>
      <c r="FC10985" s="68"/>
      <c r="FD10985" s="67"/>
      <c r="FE10985" s="67"/>
      <c r="FF10985" s="64"/>
      <c r="FG10985" s="5"/>
      <c r="FH10985" s="69"/>
      <c r="FI10985" s="6"/>
      <c r="FJ10985" s="5"/>
      <c r="FK10985" s="25"/>
      <c r="FL10985" s="5"/>
    </row>
    <row r="10986" spans="40:168">
      <c r="AN10986" s="14"/>
      <c r="AO10986" s="14"/>
      <c r="AP10986" s="5"/>
      <c r="AQ10986" s="25"/>
      <c r="AR10986" s="25"/>
      <c r="AS10986" s="96"/>
      <c r="AT10986" s="83"/>
      <c r="AU10986" s="14"/>
      <c r="AX10986" s="83"/>
      <c r="AY10986" s="83"/>
      <c r="AZ10986" s="83"/>
      <c r="BA10986" s="83"/>
      <c r="BJ10986" s="54"/>
      <c r="BK10986" s="22"/>
      <c r="BL10986" s="24"/>
      <c r="BP10986" s="23"/>
      <c r="BQ10986" s="24"/>
      <c r="BR10986" s="22"/>
      <c r="BS10986" s="24"/>
      <c r="BT10986" s="24"/>
      <c r="BU10986" s="23"/>
      <c r="BV10986" s="26"/>
      <c r="BX10986" s="6"/>
      <c r="BY10986" s="24"/>
      <c r="BZ10986" s="109"/>
      <c r="CA10986" s="66"/>
      <c r="CB10986" s="5"/>
      <c r="CC10986" s="68"/>
      <c r="CD10986" s="67"/>
      <c r="CE10986" s="67"/>
      <c r="CF10986" s="64"/>
      <c r="CG10986" s="5"/>
      <c r="CH10986" s="69"/>
      <c r="CI10986" s="6"/>
      <c r="CJ10986" s="5"/>
      <c r="CK10986" s="25"/>
      <c r="CL10986" s="5"/>
      <c r="DN10986" s="14"/>
      <c r="DO10986" s="14"/>
      <c r="DP10986" s="5"/>
      <c r="DQ10986" s="25"/>
      <c r="DR10986" s="25"/>
      <c r="DS10986" s="96"/>
      <c r="DT10986" s="83"/>
      <c r="DU10986" s="14"/>
      <c r="DX10986" s="83"/>
      <c r="DY10986" s="83"/>
      <c r="DZ10986" s="83"/>
      <c r="EA10986" s="83"/>
      <c r="EJ10986" s="54"/>
      <c r="EK10986" s="22"/>
      <c r="EL10986" s="24"/>
      <c r="EP10986" s="23"/>
      <c r="EQ10986" s="24"/>
      <c r="ER10986" s="22"/>
      <c r="ES10986" s="24"/>
      <c r="ET10986" s="24"/>
      <c r="EU10986" s="23"/>
      <c r="EV10986" s="26"/>
      <c r="EX10986" s="6"/>
      <c r="EY10986" s="24"/>
      <c r="EZ10986" s="109"/>
      <c r="FA10986" s="66"/>
      <c r="FB10986" s="5"/>
      <c r="FC10986" s="68"/>
      <c r="FD10986" s="67"/>
      <c r="FE10986" s="67"/>
      <c r="FF10986" s="64"/>
      <c r="FG10986" s="5"/>
      <c r="FH10986" s="69"/>
      <c r="FI10986" s="6"/>
      <c r="FJ10986" s="5"/>
      <c r="FK10986" s="25"/>
      <c r="FL10986" s="5"/>
    </row>
    <row r="10987" spans="40:168">
      <c r="AN10987" s="14"/>
      <c r="AO10987" s="14"/>
      <c r="AP10987" s="5"/>
      <c r="AQ10987" s="25"/>
      <c r="AR10987" s="25"/>
      <c r="AS10987" s="96"/>
      <c r="AT10987" s="83"/>
      <c r="AU10987" s="14"/>
      <c r="AX10987" s="83"/>
      <c r="AY10987" s="83"/>
      <c r="AZ10987" s="83"/>
      <c r="BA10987" s="83"/>
      <c r="BJ10987" s="54"/>
      <c r="BK10987" s="22"/>
      <c r="BL10987" s="24"/>
      <c r="BP10987" s="23"/>
      <c r="BQ10987" s="24"/>
      <c r="BR10987" s="22"/>
      <c r="BS10987" s="24"/>
      <c r="BT10987" s="24"/>
      <c r="BU10987" s="23"/>
      <c r="BV10987" s="26"/>
      <c r="BX10987" s="6"/>
      <c r="BY10987" s="24"/>
      <c r="BZ10987" s="109"/>
      <c r="CA10987" s="66"/>
      <c r="CB10987" s="5"/>
      <c r="CC10987" s="68"/>
      <c r="CD10987" s="67"/>
      <c r="CE10987" s="67"/>
      <c r="CF10987" s="64"/>
      <c r="CG10987" s="5"/>
      <c r="CH10987" s="69"/>
      <c r="CI10987" s="6"/>
      <c r="CJ10987" s="5"/>
      <c r="CK10987" s="25"/>
      <c r="CL10987" s="5"/>
      <c r="DN10987" s="14"/>
      <c r="DO10987" s="14"/>
      <c r="DP10987" s="5"/>
      <c r="DQ10987" s="25"/>
      <c r="DR10987" s="25"/>
      <c r="DS10987" s="96"/>
      <c r="DT10987" s="83"/>
      <c r="DU10987" s="14"/>
      <c r="DX10987" s="83"/>
      <c r="DY10987" s="83"/>
      <c r="DZ10987" s="83"/>
      <c r="EA10987" s="83"/>
      <c r="EJ10987" s="54"/>
      <c r="EK10987" s="22"/>
      <c r="EL10987" s="24"/>
      <c r="EP10987" s="23"/>
      <c r="EQ10987" s="24"/>
      <c r="ER10987" s="22"/>
      <c r="ES10987" s="24"/>
      <c r="ET10987" s="24"/>
      <c r="EU10987" s="23"/>
      <c r="EV10987" s="26"/>
      <c r="EX10987" s="6"/>
      <c r="EY10987" s="24"/>
      <c r="EZ10987" s="109"/>
      <c r="FA10987" s="66"/>
      <c r="FB10987" s="5"/>
      <c r="FC10987" s="68"/>
      <c r="FD10987" s="67"/>
      <c r="FE10987" s="67"/>
      <c r="FF10987" s="64"/>
      <c r="FG10987" s="5"/>
      <c r="FH10987" s="69"/>
      <c r="FI10987" s="6"/>
      <c r="FJ10987" s="5"/>
      <c r="FK10987" s="25"/>
      <c r="FL10987" s="5"/>
    </row>
    <row r="10988" spans="40:168">
      <c r="AN10988" s="14"/>
      <c r="AO10988" s="14"/>
      <c r="AP10988" s="5"/>
      <c r="AQ10988" s="25"/>
      <c r="AR10988" s="25"/>
      <c r="AS10988" s="96"/>
      <c r="AT10988" s="83"/>
      <c r="AU10988" s="14"/>
      <c r="AX10988" s="83"/>
      <c r="AY10988" s="83"/>
      <c r="AZ10988" s="83"/>
      <c r="BA10988" s="83"/>
      <c r="BJ10988" s="54"/>
      <c r="BK10988" s="22"/>
      <c r="BL10988" s="24"/>
      <c r="BP10988" s="23"/>
      <c r="BQ10988" s="24"/>
      <c r="BR10988" s="22"/>
      <c r="BS10988" s="24"/>
      <c r="BT10988" s="24"/>
      <c r="BU10988" s="23"/>
      <c r="BV10988" s="26"/>
      <c r="BX10988" s="6"/>
      <c r="BY10988" s="24"/>
      <c r="BZ10988" s="109"/>
      <c r="CA10988" s="66"/>
      <c r="CB10988" s="5"/>
      <c r="CC10988" s="68"/>
      <c r="CD10988" s="67"/>
      <c r="CE10988" s="67"/>
      <c r="CF10988" s="64"/>
      <c r="CG10988" s="5"/>
      <c r="CH10988" s="69"/>
      <c r="CI10988" s="6"/>
      <c r="CJ10988" s="5"/>
      <c r="CK10988" s="25"/>
      <c r="CL10988" s="5"/>
      <c r="DN10988" s="14"/>
      <c r="DO10988" s="14"/>
      <c r="DP10988" s="5"/>
      <c r="DQ10988" s="25"/>
      <c r="DR10988" s="25"/>
      <c r="DS10988" s="96"/>
      <c r="DT10988" s="83"/>
      <c r="DU10988" s="14"/>
      <c r="DX10988" s="83"/>
      <c r="DY10988" s="83"/>
      <c r="DZ10988" s="83"/>
      <c r="EA10988" s="83"/>
      <c r="EJ10988" s="54"/>
      <c r="EK10988" s="22"/>
      <c r="EL10988" s="24"/>
      <c r="EP10988" s="23"/>
      <c r="EQ10988" s="24"/>
      <c r="ER10988" s="22"/>
      <c r="ES10988" s="24"/>
      <c r="ET10988" s="24"/>
      <c r="EU10988" s="23"/>
      <c r="EV10988" s="26"/>
      <c r="EX10988" s="6"/>
      <c r="EY10988" s="24"/>
      <c r="EZ10988" s="109"/>
      <c r="FA10988" s="66"/>
      <c r="FB10988" s="5"/>
      <c r="FC10988" s="68"/>
      <c r="FD10988" s="67"/>
      <c r="FE10988" s="67"/>
      <c r="FF10988" s="64"/>
      <c r="FG10988" s="5"/>
      <c r="FH10988" s="69"/>
      <c r="FI10988" s="6"/>
      <c r="FJ10988" s="5"/>
      <c r="FK10988" s="25"/>
      <c r="FL10988" s="5"/>
    </row>
    <row r="10989" spans="40:168">
      <c r="AN10989" s="14"/>
      <c r="AO10989" s="14"/>
      <c r="AP10989" s="5"/>
      <c r="AQ10989" s="25"/>
      <c r="AR10989" s="25"/>
      <c r="AS10989" s="96"/>
      <c r="AT10989" s="83"/>
      <c r="AU10989" s="14"/>
      <c r="AX10989" s="83"/>
      <c r="AY10989" s="83"/>
      <c r="AZ10989" s="83"/>
      <c r="BA10989" s="83"/>
      <c r="BJ10989" s="54"/>
      <c r="BK10989" s="22"/>
      <c r="BL10989" s="24"/>
      <c r="BP10989" s="23"/>
      <c r="BQ10989" s="24"/>
      <c r="BR10989" s="22"/>
      <c r="BS10989" s="24"/>
      <c r="BT10989" s="24"/>
      <c r="BU10989" s="23"/>
      <c r="BV10989" s="26"/>
      <c r="BX10989" s="6"/>
      <c r="BY10989" s="24"/>
      <c r="BZ10989" s="109"/>
      <c r="CA10989" s="66"/>
      <c r="CB10989" s="5"/>
      <c r="CC10989" s="68"/>
      <c r="CD10989" s="67"/>
      <c r="CE10989" s="67"/>
      <c r="CF10989" s="64"/>
      <c r="CG10989" s="5"/>
      <c r="CH10989" s="69"/>
      <c r="CI10989" s="6"/>
      <c r="CJ10989" s="5"/>
      <c r="CK10989" s="25"/>
      <c r="CL10989" s="5"/>
      <c r="DN10989" s="14"/>
      <c r="DO10989" s="14"/>
      <c r="DP10989" s="5"/>
      <c r="DQ10989" s="25"/>
      <c r="DR10989" s="25"/>
      <c r="DS10989" s="96"/>
      <c r="DT10989" s="83"/>
      <c r="DU10989" s="14"/>
      <c r="DX10989" s="83"/>
      <c r="DY10989" s="83"/>
      <c r="DZ10989" s="83"/>
      <c r="EA10989" s="83"/>
      <c r="EJ10989" s="54"/>
      <c r="EK10989" s="22"/>
      <c r="EL10989" s="24"/>
      <c r="EP10989" s="23"/>
      <c r="EQ10989" s="24"/>
      <c r="ER10989" s="22"/>
      <c r="ES10989" s="24"/>
      <c r="ET10989" s="24"/>
      <c r="EU10989" s="23"/>
      <c r="EV10989" s="26"/>
      <c r="EX10989" s="6"/>
      <c r="EY10989" s="24"/>
      <c r="EZ10989" s="109"/>
      <c r="FA10989" s="66"/>
      <c r="FB10989" s="5"/>
      <c r="FC10989" s="68"/>
      <c r="FD10989" s="67"/>
      <c r="FE10989" s="67"/>
      <c r="FF10989" s="64"/>
      <c r="FG10989" s="5"/>
      <c r="FH10989" s="69"/>
      <c r="FI10989" s="6"/>
      <c r="FJ10989" s="5"/>
      <c r="FK10989" s="25"/>
      <c r="FL10989" s="5"/>
    </row>
    <row r="10990" spans="40:168">
      <c r="AN10990" s="14"/>
      <c r="AO10990" s="14"/>
      <c r="AP10990" s="5"/>
      <c r="AQ10990" s="25"/>
      <c r="AR10990" s="25"/>
      <c r="AS10990" s="96"/>
      <c r="AT10990" s="83"/>
      <c r="AU10990" s="14"/>
      <c r="AX10990" s="83"/>
      <c r="AY10990" s="83"/>
      <c r="AZ10990" s="83"/>
      <c r="BA10990" s="83"/>
      <c r="BJ10990" s="54"/>
      <c r="BK10990" s="22"/>
      <c r="BL10990" s="24"/>
      <c r="BP10990" s="23"/>
      <c r="BQ10990" s="24"/>
      <c r="BR10990" s="22"/>
      <c r="BS10990" s="24"/>
      <c r="BT10990" s="24"/>
      <c r="BU10990" s="23"/>
      <c r="BV10990" s="26"/>
      <c r="BX10990" s="6"/>
      <c r="BY10990" s="24"/>
      <c r="BZ10990" s="109"/>
      <c r="CA10990" s="66"/>
      <c r="CB10990" s="5"/>
      <c r="CC10990" s="68"/>
      <c r="CD10990" s="67"/>
      <c r="CE10990" s="67"/>
      <c r="CF10990" s="64"/>
      <c r="CG10990" s="5"/>
      <c r="CH10990" s="69"/>
      <c r="CI10990" s="6"/>
      <c r="CJ10990" s="5"/>
      <c r="CK10990" s="25"/>
      <c r="CL10990" s="5"/>
      <c r="DN10990" s="14"/>
      <c r="DO10990" s="14"/>
      <c r="DP10990" s="5"/>
      <c r="DQ10990" s="25"/>
      <c r="DR10990" s="25"/>
      <c r="DS10990" s="96"/>
      <c r="DT10990" s="83"/>
      <c r="DU10990" s="14"/>
      <c r="DX10990" s="83"/>
      <c r="DY10990" s="83"/>
      <c r="DZ10990" s="83"/>
      <c r="EA10990" s="83"/>
      <c r="EJ10990" s="54"/>
      <c r="EK10990" s="22"/>
      <c r="EL10990" s="24"/>
      <c r="EP10990" s="23"/>
      <c r="EQ10990" s="24"/>
      <c r="ER10990" s="22"/>
      <c r="ES10990" s="24"/>
      <c r="ET10990" s="24"/>
      <c r="EU10990" s="23"/>
      <c r="EV10990" s="26"/>
      <c r="EX10990" s="6"/>
      <c r="EY10990" s="24"/>
      <c r="EZ10990" s="109"/>
      <c r="FA10990" s="66"/>
      <c r="FB10990" s="5"/>
      <c r="FC10990" s="68"/>
      <c r="FD10990" s="67"/>
      <c r="FE10990" s="67"/>
      <c r="FF10990" s="64"/>
      <c r="FG10990" s="5"/>
      <c r="FH10990" s="69"/>
      <c r="FI10990" s="6"/>
      <c r="FJ10990" s="5"/>
      <c r="FK10990" s="25"/>
      <c r="FL10990" s="5"/>
    </row>
    <row r="10991" spans="40:168">
      <c r="AN10991" s="14"/>
      <c r="AO10991" s="14"/>
      <c r="AP10991" s="5"/>
      <c r="AQ10991" s="25"/>
      <c r="AR10991" s="25"/>
      <c r="AS10991" s="96"/>
      <c r="AT10991" s="83"/>
      <c r="AU10991" s="14"/>
      <c r="AX10991" s="83"/>
      <c r="AY10991" s="83"/>
      <c r="AZ10991" s="83"/>
      <c r="BA10991" s="83"/>
      <c r="BJ10991" s="54"/>
      <c r="BK10991" s="22"/>
      <c r="BL10991" s="24"/>
      <c r="BP10991" s="23"/>
      <c r="BQ10991" s="24"/>
      <c r="BR10991" s="22"/>
      <c r="BS10991" s="24"/>
      <c r="BT10991" s="24"/>
      <c r="BU10991" s="23"/>
      <c r="BV10991" s="26"/>
      <c r="BX10991" s="6"/>
      <c r="BY10991" s="24"/>
      <c r="BZ10991" s="109"/>
      <c r="CA10991" s="66"/>
      <c r="CB10991" s="5"/>
      <c r="CC10991" s="68"/>
      <c r="CD10991" s="67"/>
      <c r="CE10991" s="67"/>
      <c r="CF10991" s="64"/>
      <c r="CG10991" s="5"/>
      <c r="CH10991" s="69"/>
      <c r="CI10991" s="6"/>
      <c r="CJ10991" s="5"/>
      <c r="CK10991" s="25"/>
      <c r="CL10991" s="5"/>
      <c r="DN10991" s="14"/>
      <c r="DO10991" s="14"/>
      <c r="DP10991" s="5"/>
      <c r="DQ10991" s="25"/>
      <c r="DR10991" s="25"/>
      <c r="DS10991" s="96"/>
      <c r="DT10991" s="83"/>
      <c r="DU10991" s="14"/>
      <c r="DX10991" s="83"/>
      <c r="DY10991" s="83"/>
      <c r="DZ10991" s="83"/>
      <c r="EA10991" s="83"/>
      <c r="EJ10991" s="54"/>
      <c r="EK10991" s="22"/>
      <c r="EL10991" s="24"/>
      <c r="EP10991" s="23"/>
      <c r="EQ10991" s="24"/>
      <c r="ER10991" s="22"/>
      <c r="ES10991" s="24"/>
      <c r="ET10991" s="24"/>
      <c r="EU10991" s="23"/>
      <c r="EV10991" s="26"/>
      <c r="EX10991" s="6"/>
      <c r="EY10991" s="24"/>
      <c r="EZ10991" s="109"/>
      <c r="FA10991" s="66"/>
      <c r="FB10991" s="5"/>
      <c r="FC10991" s="68"/>
      <c r="FD10991" s="67"/>
      <c r="FE10991" s="67"/>
      <c r="FF10991" s="64"/>
      <c r="FG10991" s="5"/>
      <c r="FH10991" s="69"/>
      <c r="FI10991" s="6"/>
      <c r="FJ10991" s="5"/>
      <c r="FK10991" s="25"/>
      <c r="FL10991" s="5"/>
    </row>
    <row r="10992" spans="40:168">
      <c r="AN10992" s="14"/>
      <c r="AO10992" s="14"/>
      <c r="AP10992" s="5"/>
      <c r="AQ10992" s="25"/>
      <c r="AR10992" s="25"/>
      <c r="AS10992" s="96"/>
      <c r="AT10992" s="83"/>
      <c r="AU10992" s="14"/>
      <c r="AX10992" s="83"/>
      <c r="AY10992" s="83"/>
      <c r="AZ10992" s="83"/>
      <c r="BA10992" s="83"/>
      <c r="BJ10992" s="54"/>
      <c r="BK10992" s="22"/>
      <c r="BL10992" s="24"/>
      <c r="BP10992" s="23"/>
      <c r="BQ10992" s="24"/>
      <c r="BR10992" s="22"/>
      <c r="BS10992" s="24"/>
      <c r="BT10992" s="24"/>
      <c r="BU10992" s="23"/>
      <c r="BV10992" s="26"/>
      <c r="BX10992" s="6"/>
      <c r="BY10992" s="24"/>
      <c r="BZ10992" s="109"/>
      <c r="CA10992" s="66"/>
      <c r="CB10992" s="5"/>
      <c r="CC10992" s="68"/>
      <c r="CD10992" s="67"/>
      <c r="CE10992" s="67"/>
      <c r="CF10992" s="64"/>
      <c r="CG10992" s="5"/>
      <c r="CH10992" s="69"/>
      <c r="CI10992" s="6"/>
      <c r="CJ10992" s="5"/>
      <c r="CK10992" s="25"/>
      <c r="CL10992" s="5"/>
      <c r="DN10992" s="14"/>
      <c r="DO10992" s="14"/>
      <c r="DP10992" s="5"/>
      <c r="DQ10992" s="25"/>
      <c r="DR10992" s="25"/>
      <c r="DS10992" s="96"/>
      <c r="DT10992" s="83"/>
      <c r="DU10992" s="14"/>
      <c r="DX10992" s="83"/>
      <c r="DY10992" s="83"/>
      <c r="DZ10992" s="83"/>
      <c r="EA10992" s="83"/>
      <c r="EJ10992" s="54"/>
      <c r="EK10992" s="22"/>
      <c r="EL10992" s="24"/>
      <c r="EP10992" s="23"/>
      <c r="EQ10992" s="24"/>
      <c r="ER10992" s="22"/>
      <c r="ES10992" s="24"/>
      <c r="ET10992" s="24"/>
      <c r="EU10992" s="23"/>
      <c r="EV10992" s="26"/>
      <c r="EX10992" s="6"/>
      <c r="EY10992" s="24"/>
      <c r="EZ10992" s="109"/>
      <c r="FA10992" s="66"/>
      <c r="FB10992" s="5"/>
      <c r="FC10992" s="68"/>
      <c r="FD10992" s="67"/>
      <c r="FE10992" s="67"/>
      <c r="FF10992" s="64"/>
      <c r="FG10992" s="5"/>
      <c r="FH10992" s="69"/>
      <c r="FI10992" s="6"/>
      <c r="FJ10992" s="5"/>
      <c r="FK10992" s="25"/>
      <c r="FL10992" s="5"/>
    </row>
    <row r="10993" spans="40:168">
      <c r="AN10993" s="14"/>
      <c r="AO10993" s="14"/>
      <c r="AP10993" s="5"/>
      <c r="AQ10993" s="25"/>
      <c r="AR10993" s="25"/>
      <c r="AS10993" s="96"/>
      <c r="AT10993" s="83"/>
      <c r="AU10993" s="14"/>
      <c r="AX10993" s="83"/>
      <c r="AY10993" s="83"/>
      <c r="AZ10993" s="83"/>
      <c r="BA10993" s="83"/>
      <c r="BJ10993" s="54"/>
      <c r="BK10993" s="22"/>
      <c r="BL10993" s="24"/>
      <c r="BP10993" s="23"/>
      <c r="BQ10993" s="24"/>
      <c r="BR10993" s="22"/>
      <c r="BS10993" s="24"/>
      <c r="BT10993" s="24"/>
      <c r="BU10993" s="23"/>
      <c r="BV10993" s="26"/>
      <c r="BX10993" s="6"/>
      <c r="BY10993" s="24"/>
      <c r="BZ10993" s="109"/>
      <c r="CA10993" s="66"/>
      <c r="CB10993" s="5"/>
      <c r="CC10993" s="68"/>
      <c r="CD10993" s="67"/>
      <c r="CE10993" s="67"/>
      <c r="CF10993" s="64"/>
      <c r="CG10993" s="5"/>
      <c r="CH10993" s="69"/>
      <c r="CI10993" s="6"/>
      <c r="CJ10993" s="5"/>
      <c r="CK10993" s="25"/>
      <c r="CL10993" s="5"/>
      <c r="DN10993" s="14"/>
      <c r="DO10993" s="14"/>
      <c r="DP10993" s="5"/>
      <c r="DQ10993" s="25"/>
      <c r="DR10993" s="25"/>
      <c r="DS10993" s="96"/>
      <c r="DT10993" s="83"/>
      <c r="DU10993" s="14"/>
      <c r="DX10993" s="83"/>
      <c r="DY10993" s="83"/>
      <c r="DZ10993" s="83"/>
      <c r="EA10993" s="83"/>
      <c r="EJ10993" s="54"/>
      <c r="EK10993" s="22"/>
      <c r="EL10993" s="24"/>
      <c r="EP10993" s="23"/>
      <c r="EQ10993" s="24"/>
      <c r="ER10993" s="22"/>
      <c r="ES10993" s="24"/>
      <c r="ET10993" s="24"/>
      <c r="EU10993" s="23"/>
      <c r="EV10993" s="26"/>
      <c r="EX10993" s="6"/>
      <c r="EY10993" s="24"/>
      <c r="EZ10993" s="109"/>
      <c r="FA10993" s="66"/>
      <c r="FB10993" s="5"/>
      <c r="FC10993" s="68"/>
      <c r="FD10993" s="67"/>
      <c r="FE10993" s="67"/>
      <c r="FF10993" s="64"/>
      <c r="FG10993" s="5"/>
      <c r="FH10993" s="69"/>
      <c r="FI10993" s="6"/>
      <c r="FJ10993" s="5"/>
      <c r="FK10993" s="25"/>
      <c r="FL10993" s="5"/>
    </row>
    <row r="10994" spans="40:168">
      <c r="AN10994" s="14"/>
      <c r="AO10994" s="14"/>
      <c r="AP10994" s="5"/>
      <c r="AQ10994" s="25"/>
      <c r="AR10994" s="25"/>
      <c r="AS10994" s="96"/>
      <c r="AT10994" s="83"/>
      <c r="AU10994" s="14"/>
      <c r="AX10994" s="83"/>
      <c r="AY10994" s="83"/>
      <c r="AZ10994" s="83"/>
      <c r="BA10994" s="83"/>
      <c r="BJ10994" s="54"/>
      <c r="BK10994" s="22"/>
      <c r="BL10994" s="24"/>
      <c r="BP10994" s="23"/>
      <c r="BQ10994" s="24"/>
      <c r="BR10994" s="22"/>
      <c r="BS10994" s="24"/>
      <c r="BT10994" s="24"/>
      <c r="BU10994" s="23"/>
      <c r="BV10994" s="26"/>
      <c r="BX10994" s="6"/>
      <c r="BY10994" s="24"/>
      <c r="BZ10994" s="109"/>
      <c r="CA10994" s="66"/>
      <c r="CB10994" s="5"/>
      <c r="CC10994" s="68"/>
      <c r="CD10994" s="67"/>
      <c r="CE10994" s="67"/>
      <c r="CF10994" s="64"/>
      <c r="CG10994" s="5"/>
      <c r="CH10994" s="69"/>
      <c r="CI10994" s="6"/>
      <c r="CJ10994" s="5"/>
      <c r="CK10994" s="25"/>
      <c r="CL10994" s="5"/>
      <c r="DN10994" s="14"/>
      <c r="DO10994" s="14"/>
      <c r="DP10994" s="5"/>
      <c r="DQ10994" s="25"/>
      <c r="DR10994" s="25"/>
      <c r="DS10994" s="96"/>
      <c r="DT10994" s="83"/>
      <c r="DU10994" s="14"/>
      <c r="DX10994" s="83"/>
      <c r="DY10994" s="83"/>
      <c r="DZ10994" s="83"/>
      <c r="EA10994" s="83"/>
      <c r="EJ10994" s="54"/>
      <c r="EK10994" s="22"/>
      <c r="EL10994" s="24"/>
      <c r="EP10994" s="23"/>
      <c r="EQ10994" s="24"/>
      <c r="ER10994" s="22"/>
      <c r="ES10994" s="24"/>
      <c r="ET10994" s="24"/>
      <c r="EU10994" s="23"/>
      <c r="EV10994" s="26"/>
      <c r="EX10994" s="6"/>
      <c r="EY10994" s="24"/>
      <c r="EZ10994" s="109"/>
      <c r="FA10994" s="66"/>
      <c r="FB10994" s="5"/>
      <c r="FC10994" s="68"/>
      <c r="FD10994" s="67"/>
      <c r="FE10994" s="67"/>
      <c r="FF10994" s="64"/>
      <c r="FG10994" s="5"/>
      <c r="FH10994" s="69"/>
      <c r="FI10994" s="6"/>
      <c r="FJ10994" s="5"/>
      <c r="FK10994" s="25"/>
      <c r="FL10994" s="5"/>
    </row>
    <row r="10995" spans="40:168">
      <c r="AN10995" s="14"/>
      <c r="AO10995" s="14"/>
      <c r="AP10995" s="5"/>
      <c r="AQ10995" s="25"/>
      <c r="AR10995" s="25"/>
      <c r="AS10995" s="96"/>
      <c r="AT10995" s="83"/>
      <c r="AU10995" s="14"/>
      <c r="AX10995" s="83"/>
      <c r="AY10995" s="83"/>
      <c r="AZ10995" s="83"/>
      <c r="BA10995" s="83"/>
      <c r="BJ10995" s="54"/>
      <c r="BK10995" s="22"/>
      <c r="BL10995" s="24"/>
      <c r="BP10995" s="23"/>
      <c r="BQ10995" s="24"/>
      <c r="BR10995" s="22"/>
      <c r="BS10995" s="24"/>
      <c r="BT10995" s="24"/>
      <c r="BU10995" s="23"/>
      <c r="BV10995" s="26"/>
      <c r="BX10995" s="6"/>
      <c r="BY10995" s="24"/>
      <c r="BZ10995" s="109"/>
      <c r="CA10995" s="66"/>
      <c r="CB10995" s="5"/>
      <c r="CC10995" s="68"/>
      <c r="CD10995" s="67"/>
      <c r="CE10995" s="67"/>
      <c r="CF10995" s="64"/>
      <c r="CG10995" s="5"/>
      <c r="CH10995" s="69"/>
      <c r="CI10995" s="6"/>
      <c r="CJ10995" s="5"/>
      <c r="CK10995" s="25"/>
      <c r="CL10995" s="5"/>
      <c r="DN10995" s="14"/>
      <c r="DO10995" s="14"/>
      <c r="DP10995" s="5"/>
      <c r="DQ10995" s="25"/>
      <c r="DR10995" s="25"/>
      <c r="DS10995" s="96"/>
      <c r="DT10995" s="83"/>
      <c r="DU10995" s="14"/>
      <c r="DX10995" s="83"/>
      <c r="DY10995" s="83"/>
      <c r="DZ10995" s="83"/>
      <c r="EA10995" s="83"/>
      <c r="EJ10995" s="54"/>
      <c r="EK10995" s="22"/>
      <c r="EL10995" s="24"/>
      <c r="EP10995" s="23"/>
      <c r="EQ10995" s="24"/>
      <c r="ER10995" s="22"/>
      <c r="ES10995" s="24"/>
      <c r="ET10995" s="24"/>
      <c r="EU10995" s="23"/>
      <c r="EV10995" s="26"/>
      <c r="EX10995" s="6"/>
      <c r="EY10995" s="24"/>
      <c r="EZ10995" s="109"/>
      <c r="FA10995" s="66"/>
      <c r="FB10995" s="5"/>
      <c r="FC10995" s="68"/>
      <c r="FD10995" s="67"/>
      <c r="FE10995" s="67"/>
      <c r="FF10995" s="64"/>
      <c r="FG10995" s="5"/>
      <c r="FH10995" s="69"/>
      <c r="FI10995" s="6"/>
      <c r="FJ10995" s="5"/>
      <c r="FK10995" s="25"/>
      <c r="FL10995" s="5"/>
    </row>
    <row r="10996" spans="40:168">
      <c r="AN10996" s="14"/>
      <c r="AO10996" s="14"/>
      <c r="AP10996" s="5"/>
      <c r="AQ10996" s="25"/>
      <c r="AR10996" s="25"/>
      <c r="AS10996" s="96"/>
      <c r="AT10996" s="83"/>
      <c r="AU10996" s="14"/>
      <c r="AX10996" s="83"/>
      <c r="AY10996" s="83"/>
      <c r="AZ10996" s="83"/>
      <c r="BA10996" s="83"/>
      <c r="BJ10996" s="54"/>
      <c r="BK10996" s="22"/>
      <c r="BL10996" s="24"/>
      <c r="BP10996" s="23"/>
      <c r="BQ10996" s="24"/>
      <c r="BR10996" s="22"/>
      <c r="BS10996" s="24"/>
      <c r="BT10996" s="24"/>
      <c r="BU10996" s="23"/>
      <c r="BV10996" s="26"/>
      <c r="BX10996" s="6"/>
      <c r="BY10996" s="24"/>
      <c r="BZ10996" s="109"/>
      <c r="CA10996" s="66"/>
      <c r="CB10996" s="5"/>
      <c r="CC10996" s="68"/>
      <c r="CD10996" s="67"/>
      <c r="CE10996" s="67"/>
      <c r="CF10996" s="64"/>
      <c r="CG10996" s="5"/>
      <c r="CH10996" s="69"/>
      <c r="CI10996" s="6"/>
      <c r="CJ10996" s="5"/>
      <c r="CK10996" s="25"/>
      <c r="CL10996" s="5"/>
      <c r="DN10996" s="14"/>
      <c r="DO10996" s="14"/>
      <c r="DP10996" s="5"/>
      <c r="DQ10996" s="25"/>
      <c r="DR10996" s="25"/>
      <c r="DS10996" s="96"/>
      <c r="DT10996" s="83"/>
      <c r="DU10996" s="14"/>
      <c r="DX10996" s="83"/>
      <c r="DY10996" s="83"/>
      <c r="DZ10996" s="83"/>
      <c r="EA10996" s="83"/>
      <c r="EJ10996" s="54"/>
      <c r="EK10996" s="22"/>
      <c r="EL10996" s="24"/>
      <c r="EP10996" s="23"/>
      <c r="EQ10996" s="24"/>
      <c r="ER10996" s="22"/>
      <c r="ES10996" s="24"/>
      <c r="ET10996" s="24"/>
      <c r="EU10996" s="23"/>
      <c r="EV10996" s="26"/>
      <c r="EX10996" s="6"/>
      <c r="EY10996" s="24"/>
      <c r="EZ10996" s="109"/>
      <c r="FA10996" s="66"/>
      <c r="FB10996" s="5"/>
      <c r="FC10996" s="68"/>
      <c r="FD10996" s="67"/>
      <c r="FE10996" s="67"/>
      <c r="FF10996" s="64"/>
      <c r="FG10996" s="5"/>
      <c r="FH10996" s="69"/>
      <c r="FI10996" s="6"/>
      <c r="FJ10996" s="5"/>
      <c r="FK10996" s="25"/>
      <c r="FL10996" s="5"/>
    </row>
    <row r="10997" spans="40:168">
      <c r="AN10997" s="14"/>
      <c r="AO10997" s="14"/>
      <c r="AP10997" s="5"/>
      <c r="AQ10997" s="25"/>
      <c r="AR10997" s="25"/>
      <c r="AS10997" s="96"/>
      <c r="AT10997" s="83"/>
      <c r="AU10997" s="14"/>
      <c r="AX10997" s="83"/>
      <c r="AY10997" s="83"/>
      <c r="AZ10997" s="83"/>
      <c r="BA10997" s="83"/>
      <c r="BJ10997" s="54"/>
      <c r="BK10997" s="22"/>
      <c r="BL10997" s="24"/>
      <c r="BP10997" s="23"/>
      <c r="BQ10997" s="24"/>
      <c r="BR10997" s="22"/>
      <c r="BS10997" s="24"/>
      <c r="BT10997" s="24"/>
      <c r="BU10997" s="23"/>
      <c r="BV10997" s="26"/>
      <c r="BX10997" s="6"/>
      <c r="BY10997" s="24"/>
      <c r="BZ10997" s="109"/>
      <c r="CA10997" s="66"/>
      <c r="CB10997" s="5"/>
      <c r="CC10997" s="68"/>
      <c r="CD10997" s="67"/>
      <c r="CE10997" s="67"/>
      <c r="CF10997" s="64"/>
      <c r="CG10997" s="5"/>
      <c r="CH10997" s="69"/>
      <c r="CI10997" s="6"/>
      <c r="CJ10997" s="5"/>
      <c r="CK10997" s="25"/>
      <c r="CL10997" s="5"/>
      <c r="DN10997" s="14"/>
      <c r="DO10997" s="14"/>
      <c r="DP10997" s="5"/>
      <c r="DQ10997" s="25"/>
      <c r="DR10997" s="25"/>
      <c r="DS10997" s="96"/>
      <c r="DT10997" s="83"/>
      <c r="DU10997" s="14"/>
      <c r="DX10997" s="83"/>
      <c r="DY10997" s="83"/>
      <c r="DZ10997" s="83"/>
      <c r="EA10997" s="83"/>
      <c r="EJ10997" s="54"/>
      <c r="EK10997" s="22"/>
      <c r="EL10997" s="24"/>
      <c r="EP10997" s="23"/>
      <c r="EQ10997" s="24"/>
      <c r="ER10997" s="22"/>
      <c r="ES10997" s="24"/>
      <c r="ET10997" s="24"/>
      <c r="EU10997" s="23"/>
      <c r="EV10997" s="26"/>
      <c r="EX10997" s="6"/>
      <c r="EY10997" s="24"/>
      <c r="EZ10997" s="109"/>
      <c r="FA10997" s="66"/>
      <c r="FB10997" s="5"/>
      <c r="FC10997" s="68"/>
      <c r="FD10997" s="67"/>
      <c r="FE10997" s="67"/>
      <c r="FF10997" s="64"/>
      <c r="FG10997" s="5"/>
      <c r="FH10997" s="69"/>
      <c r="FI10997" s="6"/>
      <c r="FJ10997" s="5"/>
      <c r="FK10997" s="25"/>
      <c r="FL10997" s="5"/>
    </row>
    <row r="10998" spans="40:168">
      <c r="AN10998" s="14"/>
      <c r="AO10998" s="14"/>
      <c r="AP10998" s="5"/>
      <c r="AQ10998" s="25"/>
      <c r="AR10998" s="25"/>
      <c r="AS10998" s="96"/>
      <c r="AT10998" s="83"/>
      <c r="AU10998" s="14"/>
      <c r="AX10998" s="83"/>
      <c r="AY10998" s="83"/>
      <c r="AZ10998" s="83"/>
      <c r="BA10998" s="83"/>
      <c r="BJ10998" s="54"/>
      <c r="BK10998" s="22"/>
      <c r="BL10998" s="24"/>
      <c r="BP10998" s="23"/>
      <c r="BQ10998" s="24"/>
      <c r="BR10998" s="22"/>
      <c r="BS10998" s="24"/>
      <c r="BT10998" s="24"/>
      <c r="BU10998" s="23"/>
      <c r="BV10998" s="26"/>
      <c r="BX10998" s="6"/>
      <c r="BY10998" s="24"/>
      <c r="BZ10998" s="109"/>
      <c r="CA10998" s="66"/>
      <c r="CB10998" s="5"/>
      <c r="CC10998" s="68"/>
      <c r="CD10998" s="67"/>
      <c r="CE10998" s="67"/>
      <c r="CF10998" s="64"/>
      <c r="CG10998" s="5"/>
      <c r="CH10998" s="69"/>
      <c r="CI10998" s="6"/>
      <c r="CJ10998" s="5"/>
      <c r="CK10998" s="25"/>
      <c r="CL10998" s="5"/>
      <c r="DN10998" s="14"/>
      <c r="DO10998" s="14"/>
      <c r="DP10998" s="5"/>
      <c r="DQ10998" s="25"/>
      <c r="DR10998" s="25"/>
      <c r="DS10998" s="96"/>
      <c r="DT10998" s="83"/>
      <c r="DU10998" s="14"/>
      <c r="DX10998" s="83"/>
      <c r="DY10998" s="83"/>
      <c r="DZ10998" s="83"/>
      <c r="EA10998" s="83"/>
      <c r="EJ10998" s="54"/>
      <c r="EK10998" s="22"/>
      <c r="EL10998" s="24"/>
      <c r="EP10998" s="23"/>
      <c r="EQ10998" s="24"/>
      <c r="ER10998" s="22"/>
      <c r="ES10998" s="24"/>
      <c r="ET10998" s="24"/>
      <c r="EU10998" s="23"/>
      <c r="EV10998" s="26"/>
      <c r="EX10998" s="6"/>
      <c r="EY10998" s="24"/>
      <c r="EZ10998" s="109"/>
      <c r="FA10998" s="66"/>
      <c r="FB10998" s="5"/>
      <c r="FC10998" s="68"/>
      <c r="FD10998" s="67"/>
      <c r="FE10998" s="67"/>
      <c r="FF10998" s="64"/>
      <c r="FG10998" s="5"/>
      <c r="FH10998" s="69"/>
      <c r="FI10998" s="6"/>
      <c r="FJ10998" s="5"/>
      <c r="FK10998" s="25"/>
      <c r="FL10998" s="5"/>
    </row>
    <row r="10999" spans="40:168">
      <c r="AN10999" s="14"/>
      <c r="AO10999" s="14"/>
      <c r="AP10999" s="5"/>
      <c r="AQ10999" s="25"/>
      <c r="AR10999" s="25"/>
      <c r="AS10999" s="96"/>
      <c r="AT10999" s="83"/>
      <c r="AU10999" s="14"/>
      <c r="AX10999" s="83"/>
      <c r="AY10999" s="83"/>
      <c r="AZ10999" s="83"/>
      <c r="BA10999" s="83"/>
      <c r="BJ10999" s="54"/>
      <c r="BK10999" s="22"/>
      <c r="BL10999" s="24"/>
      <c r="BP10999" s="23"/>
      <c r="BQ10999" s="24"/>
      <c r="BR10999" s="22"/>
      <c r="BS10999" s="24"/>
      <c r="BT10999" s="24"/>
      <c r="BU10999" s="23"/>
      <c r="BV10999" s="26"/>
      <c r="BX10999" s="6"/>
      <c r="BY10999" s="24"/>
      <c r="BZ10999" s="109"/>
      <c r="CA10999" s="66"/>
      <c r="CB10999" s="5"/>
      <c r="CC10999" s="68"/>
      <c r="CD10999" s="67"/>
      <c r="CE10999" s="67"/>
      <c r="CF10999" s="64"/>
      <c r="CG10999" s="5"/>
      <c r="CH10999" s="69"/>
      <c r="CI10999" s="6"/>
      <c r="CJ10999" s="5"/>
      <c r="CK10999" s="25"/>
      <c r="CL10999" s="5"/>
      <c r="DN10999" s="14"/>
      <c r="DO10999" s="14"/>
      <c r="DP10999" s="5"/>
      <c r="DQ10999" s="25"/>
      <c r="DR10999" s="25"/>
      <c r="DS10999" s="96"/>
      <c r="DT10999" s="83"/>
      <c r="DU10999" s="14"/>
      <c r="DX10999" s="83"/>
      <c r="DY10999" s="83"/>
      <c r="DZ10999" s="83"/>
      <c r="EA10999" s="83"/>
      <c r="EJ10999" s="54"/>
      <c r="EK10999" s="22"/>
      <c r="EL10999" s="24"/>
      <c r="EP10999" s="23"/>
      <c r="EQ10999" s="24"/>
      <c r="ER10999" s="22"/>
      <c r="ES10999" s="24"/>
      <c r="ET10999" s="24"/>
      <c r="EU10999" s="23"/>
      <c r="EV10999" s="26"/>
      <c r="EX10999" s="6"/>
      <c r="EY10999" s="24"/>
      <c r="EZ10999" s="109"/>
      <c r="FA10999" s="66"/>
      <c r="FB10999" s="5"/>
      <c r="FC10999" s="68"/>
      <c r="FD10999" s="67"/>
      <c r="FE10999" s="67"/>
      <c r="FF10999" s="64"/>
      <c r="FG10999" s="5"/>
      <c r="FH10999" s="69"/>
      <c r="FI10999" s="6"/>
      <c r="FJ10999" s="5"/>
      <c r="FK10999" s="25"/>
      <c r="FL10999" s="5"/>
    </row>
    <row r="11000" spans="40:168">
      <c r="AN11000" s="14"/>
      <c r="AO11000" s="14"/>
      <c r="AP11000" s="5"/>
      <c r="AQ11000" s="25"/>
      <c r="AR11000" s="25"/>
      <c r="AS11000" s="96"/>
      <c r="AT11000" s="83"/>
      <c r="AU11000" s="14"/>
      <c r="AX11000" s="83"/>
      <c r="AY11000" s="83"/>
      <c r="AZ11000" s="83"/>
      <c r="BA11000" s="83"/>
      <c r="BJ11000" s="54"/>
      <c r="BK11000" s="22"/>
      <c r="BL11000" s="24"/>
      <c r="BP11000" s="23"/>
      <c r="BQ11000" s="24"/>
      <c r="BR11000" s="22"/>
      <c r="BS11000" s="24"/>
      <c r="BT11000" s="24"/>
      <c r="BU11000" s="23"/>
      <c r="BV11000" s="26"/>
      <c r="BX11000" s="6"/>
      <c r="BY11000" s="24"/>
      <c r="BZ11000" s="109"/>
      <c r="CA11000" s="66"/>
      <c r="CB11000" s="5"/>
      <c r="CC11000" s="68"/>
      <c r="CD11000" s="67"/>
      <c r="CE11000" s="67"/>
      <c r="CF11000" s="64"/>
      <c r="CG11000" s="5"/>
      <c r="CH11000" s="69"/>
      <c r="CI11000" s="6"/>
      <c r="CJ11000" s="5"/>
      <c r="CK11000" s="25"/>
      <c r="CL11000" s="5"/>
      <c r="DN11000" s="14"/>
      <c r="DO11000" s="14"/>
      <c r="DP11000" s="5"/>
      <c r="DQ11000" s="25"/>
      <c r="DR11000" s="25"/>
      <c r="DS11000" s="96"/>
      <c r="DT11000" s="83"/>
      <c r="DU11000" s="14"/>
      <c r="DX11000" s="83"/>
      <c r="DY11000" s="83"/>
      <c r="DZ11000" s="83"/>
      <c r="EA11000" s="83"/>
      <c r="EJ11000" s="54"/>
      <c r="EK11000" s="22"/>
      <c r="EL11000" s="24"/>
      <c r="EP11000" s="23"/>
      <c r="EQ11000" s="24"/>
      <c r="ER11000" s="22"/>
      <c r="ES11000" s="24"/>
      <c r="ET11000" s="24"/>
      <c r="EU11000" s="23"/>
      <c r="EV11000" s="26"/>
      <c r="EX11000" s="6"/>
      <c r="EY11000" s="24"/>
      <c r="EZ11000" s="109"/>
      <c r="FA11000" s="66"/>
      <c r="FB11000" s="5"/>
      <c r="FC11000" s="68"/>
      <c r="FD11000" s="67"/>
      <c r="FE11000" s="67"/>
      <c r="FF11000" s="64"/>
      <c r="FG11000" s="5"/>
      <c r="FH11000" s="69"/>
      <c r="FI11000" s="6"/>
      <c r="FJ11000" s="5"/>
      <c r="FK11000" s="25"/>
      <c r="FL11000" s="5"/>
    </row>
    <row r="11001" spans="40:168">
      <c r="AN11001" s="14"/>
      <c r="AO11001" s="14"/>
      <c r="AP11001" s="5"/>
      <c r="AQ11001" s="25"/>
      <c r="AR11001" s="25"/>
      <c r="AS11001" s="96"/>
      <c r="AT11001" s="83"/>
      <c r="AU11001" s="14"/>
      <c r="AX11001" s="83"/>
      <c r="AY11001" s="83"/>
      <c r="AZ11001" s="83"/>
      <c r="BA11001" s="83"/>
      <c r="BJ11001" s="54"/>
      <c r="BK11001" s="22"/>
      <c r="BL11001" s="24"/>
      <c r="BP11001" s="23"/>
      <c r="BQ11001" s="24"/>
      <c r="BR11001" s="22"/>
      <c r="BS11001" s="24"/>
      <c r="BT11001" s="24"/>
      <c r="BU11001" s="23"/>
      <c r="BV11001" s="26"/>
      <c r="BX11001" s="6"/>
      <c r="BY11001" s="24"/>
      <c r="BZ11001" s="109"/>
      <c r="CA11001" s="66"/>
      <c r="CB11001" s="5"/>
      <c r="CC11001" s="68"/>
      <c r="CD11001" s="67"/>
      <c r="CE11001" s="67"/>
      <c r="CF11001" s="64"/>
      <c r="CG11001" s="5"/>
      <c r="CH11001" s="69"/>
      <c r="CI11001" s="6"/>
      <c r="CJ11001" s="5"/>
      <c r="CK11001" s="25"/>
      <c r="CL11001" s="5"/>
      <c r="DN11001" s="14"/>
      <c r="DO11001" s="14"/>
      <c r="DP11001" s="5"/>
      <c r="DQ11001" s="25"/>
      <c r="DR11001" s="25"/>
      <c r="DS11001" s="96"/>
      <c r="DT11001" s="83"/>
      <c r="DU11001" s="14"/>
      <c r="DX11001" s="83"/>
      <c r="DY11001" s="83"/>
      <c r="DZ11001" s="83"/>
      <c r="EA11001" s="83"/>
      <c r="EJ11001" s="54"/>
      <c r="EK11001" s="22"/>
      <c r="EL11001" s="24"/>
      <c r="EP11001" s="23"/>
      <c r="EQ11001" s="24"/>
      <c r="ER11001" s="22"/>
      <c r="ES11001" s="24"/>
      <c r="ET11001" s="24"/>
      <c r="EU11001" s="23"/>
      <c r="EV11001" s="26"/>
      <c r="EX11001" s="6"/>
      <c r="EY11001" s="24"/>
      <c r="EZ11001" s="109"/>
      <c r="FA11001" s="66"/>
      <c r="FB11001" s="5"/>
      <c r="FC11001" s="68"/>
      <c r="FD11001" s="67"/>
      <c r="FE11001" s="67"/>
      <c r="FF11001" s="64"/>
      <c r="FG11001" s="5"/>
      <c r="FH11001" s="69"/>
      <c r="FI11001" s="6"/>
      <c r="FJ11001" s="5"/>
      <c r="FK11001" s="25"/>
      <c r="FL11001" s="5"/>
    </row>
    <row r="11002" spans="40:168">
      <c r="AN11002" s="14"/>
      <c r="AO11002" s="14"/>
      <c r="AP11002" s="5"/>
      <c r="AQ11002" s="25"/>
      <c r="AR11002" s="25"/>
      <c r="AS11002" s="96"/>
      <c r="AT11002" s="83"/>
      <c r="AU11002" s="14"/>
      <c r="AX11002" s="83"/>
      <c r="AY11002" s="83"/>
      <c r="AZ11002" s="83"/>
      <c r="BA11002" s="83"/>
      <c r="BJ11002" s="54"/>
      <c r="BK11002" s="22"/>
      <c r="BL11002" s="24"/>
      <c r="BP11002" s="23"/>
      <c r="BQ11002" s="24"/>
      <c r="BR11002" s="22"/>
      <c r="BS11002" s="24"/>
      <c r="BT11002" s="24"/>
      <c r="BU11002" s="23"/>
      <c r="BV11002" s="26"/>
      <c r="BX11002" s="6"/>
      <c r="BY11002" s="24"/>
      <c r="BZ11002" s="109"/>
      <c r="CA11002" s="66"/>
      <c r="CB11002" s="5"/>
      <c r="CC11002" s="68"/>
      <c r="CD11002" s="67"/>
      <c r="CE11002" s="67"/>
      <c r="CF11002" s="64"/>
      <c r="CG11002" s="5"/>
      <c r="CH11002" s="69"/>
      <c r="CI11002" s="6"/>
      <c r="CJ11002" s="5"/>
      <c r="CK11002" s="25"/>
      <c r="CL11002" s="5"/>
      <c r="DN11002" s="14"/>
      <c r="DO11002" s="14"/>
      <c r="DP11002" s="5"/>
      <c r="DQ11002" s="25"/>
      <c r="DR11002" s="25"/>
      <c r="DS11002" s="96"/>
      <c r="DT11002" s="83"/>
      <c r="DU11002" s="14"/>
      <c r="DX11002" s="83"/>
      <c r="DY11002" s="83"/>
      <c r="DZ11002" s="83"/>
      <c r="EA11002" s="83"/>
      <c r="EJ11002" s="54"/>
      <c r="EK11002" s="22"/>
      <c r="EL11002" s="24"/>
      <c r="EP11002" s="23"/>
      <c r="EQ11002" s="24"/>
      <c r="ER11002" s="22"/>
      <c r="ES11002" s="24"/>
      <c r="ET11002" s="24"/>
      <c r="EU11002" s="23"/>
      <c r="EV11002" s="26"/>
      <c r="EX11002" s="6"/>
      <c r="EY11002" s="24"/>
      <c r="EZ11002" s="109"/>
      <c r="FA11002" s="66"/>
      <c r="FB11002" s="5"/>
      <c r="FC11002" s="68"/>
      <c r="FD11002" s="67"/>
      <c r="FE11002" s="67"/>
      <c r="FF11002" s="64"/>
      <c r="FG11002" s="5"/>
      <c r="FH11002" s="69"/>
      <c r="FI11002" s="6"/>
      <c r="FJ11002" s="5"/>
      <c r="FK11002" s="25"/>
      <c r="FL11002" s="5"/>
    </row>
    <row r="11003" spans="40:168">
      <c r="AN11003" s="14"/>
      <c r="AO11003" s="14"/>
      <c r="AP11003" s="5"/>
      <c r="AQ11003" s="25"/>
      <c r="AR11003" s="25"/>
      <c r="AS11003" s="96"/>
      <c r="AT11003" s="83"/>
      <c r="AU11003" s="14"/>
      <c r="AX11003" s="83"/>
      <c r="AY11003" s="83"/>
      <c r="AZ11003" s="83"/>
      <c r="BA11003" s="83"/>
      <c r="BJ11003" s="54"/>
      <c r="BK11003" s="22"/>
      <c r="BL11003" s="24"/>
      <c r="BP11003" s="23"/>
      <c r="BQ11003" s="24"/>
      <c r="BR11003" s="22"/>
      <c r="BS11003" s="24"/>
      <c r="BT11003" s="24"/>
      <c r="BU11003" s="23"/>
      <c r="BV11003" s="26"/>
      <c r="BX11003" s="6"/>
      <c r="BY11003" s="24"/>
      <c r="BZ11003" s="109"/>
      <c r="CA11003" s="66"/>
      <c r="CB11003" s="5"/>
      <c r="CC11003" s="68"/>
      <c r="CD11003" s="67"/>
      <c r="CE11003" s="67"/>
      <c r="CF11003" s="64"/>
      <c r="CG11003" s="5"/>
      <c r="CH11003" s="69"/>
      <c r="CI11003" s="6"/>
      <c r="CJ11003" s="5"/>
      <c r="CK11003" s="25"/>
      <c r="CL11003" s="5"/>
      <c r="DN11003" s="14"/>
      <c r="DO11003" s="14"/>
      <c r="DP11003" s="5"/>
      <c r="DQ11003" s="25"/>
      <c r="DR11003" s="25"/>
      <c r="DS11003" s="96"/>
      <c r="DT11003" s="83"/>
      <c r="DU11003" s="14"/>
      <c r="DX11003" s="83"/>
      <c r="DY11003" s="83"/>
      <c r="DZ11003" s="83"/>
      <c r="EA11003" s="83"/>
      <c r="EJ11003" s="54"/>
      <c r="EK11003" s="22"/>
      <c r="EL11003" s="24"/>
      <c r="EP11003" s="23"/>
      <c r="EQ11003" s="24"/>
      <c r="ER11003" s="22"/>
      <c r="ES11003" s="24"/>
      <c r="ET11003" s="24"/>
      <c r="EU11003" s="23"/>
      <c r="EV11003" s="26"/>
      <c r="EX11003" s="6"/>
      <c r="EY11003" s="24"/>
      <c r="EZ11003" s="109"/>
      <c r="FA11003" s="66"/>
      <c r="FB11003" s="5"/>
      <c r="FC11003" s="68"/>
      <c r="FD11003" s="67"/>
      <c r="FE11003" s="67"/>
      <c r="FF11003" s="64"/>
      <c r="FG11003" s="5"/>
      <c r="FH11003" s="69"/>
      <c r="FI11003" s="6"/>
      <c r="FJ11003" s="5"/>
      <c r="FK11003" s="25"/>
      <c r="FL11003" s="5"/>
    </row>
    <row r="11004" spans="40:168">
      <c r="AN11004" s="14"/>
      <c r="AO11004" s="14"/>
      <c r="AP11004" s="5"/>
      <c r="AQ11004" s="25"/>
      <c r="AR11004" s="25"/>
      <c r="AS11004" s="96"/>
      <c r="AT11004" s="83"/>
      <c r="AU11004" s="14"/>
      <c r="AX11004" s="83"/>
      <c r="AY11004" s="83"/>
      <c r="AZ11004" s="83"/>
      <c r="BA11004" s="83"/>
      <c r="BJ11004" s="54"/>
      <c r="BK11004" s="22"/>
      <c r="BL11004" s="24"/>
      <c r="BP11004" s="23"/>
      <c r="BQ11004" s="24"/>
      <c r="BR11004" s="22"/>
      <c r="BS11004" s="24"/>
      <c r="BT11004" s="24"/>
      <c r="BU11004" s="23"/>
      <c r="BV11004" s="26"/>
      <c r="BX11004" s="6"/>
      <c r="BY11004" s="24"/>
      <c r="BZ11004" s="109"/>
      <c r="CA11004" s="66"/>
      <c r="CB11004" s="5"/>
      <c r="CC11004" s="68"/>
      <c r="CD11004" s="67"/>
      <c r="CE11004" s="67"/>
      <c r="CF11004" s="64"/>
      <c r="CG11004" s="5"/>
      <c r="CH11004" s="69"/>
      <c r="CI11004" s="6"/>
      <c r="CJ11004" s="5"/>
      <c r="CK11004" s="25"/>
      <c r="CL11004" s="5"/>
      <c r="DN11004" s="14"/>
      <c r="DO11004" s="14"/>
      <c r="DP11004" s="5"/>
      <c r="DQ11004" s="25"/>
      <c r="DR11004" s="25"/>
      <c r="DS11004" s="96"/>
      <c r="DT11004" s="83"/>
      <c r="DU11004" s="14"/>
      <c r="DX11004" s="83"/>
      <c r="DY11004" s="83"/>
      <c r="DZ11004" s="83"/>
      <c r="EA11004" s="83"/>
      <c r="EJ11004" s="54"/>
      <c r="EK11004" s="22"/>
      <c r="EL11004" s="24"/>
      <c r="EP11004" s="23"/>
      <c r="EQ11004" s="24"/>
      <c r="ER11004" s="22"/>
      <c r="ES11004" s="24"/>
      <c r="ET11004" s="24"/>
      <c r="EU11004" s="23"/>
      <c r="EV11004" s="26"/>
      <c r="EX11004" s="6"/>
      <c r="EY11004" s="24"/>
      <c r="EZ11004" s="109"/>
      <c r="FA11004" s="66"/>
      <c r="FB11004" s="5"/>
      <c r="FC11004" s="68"/>
      <c r="FD11004" s="67"/>
      <c r="FE11004" s="67"/>
      <c r="FF11004" s="64"/>
      <c r="FG11004" s="5"/>
      <c r="FH11004" s="69"/>
      <c r="FI11004" s="6"/>
      <c r="FJ11004" s="5"/>
      <c r="FK11004" s="25"/>
      <c r="FL11004" s="5"/>
    </row>
    <row r="11005" spans="40:168">
      <c r="AN11005" s="14"/>
      <c r="AO11005" s="14"/>
      <c r="AP11005" s="5"/>
      <c r="AQ11005" s="25"/>
      <c r="AR11005" s="25"/>
      <c r="AS11005" s="96"/>
      <c r="AT11005" s="83"/>
      <c r="AU11005" s="14"/>
      <c r="AX11005" s="83"/>
      <c r="AY11005" s="83"/>
      <c r="AZ11005" s="83"/>
      <c r="BA11005" s="83"/>
      <c r="BJ11005" s="54"/>
      <c r="BK11005" s="22"/>
      <c r="BL11005" s="24"/>
      <c r="BP11005" s="23"/>
      <c r="BQ11005" s="24"/>
      <c r="BR11005" s="22"/>
      <c r="BS11005" s="24"/>
      <c r="BT11005" s="24"/>
      <c r="BU11005" s="23"/>
      <c r="BV11005" s="26"/>
      <c r="BX11005" s="6"/>
      <c r="BY11005" s="24"/>
      <c r="BZ11005" s="109"/>
      <c r="CA11005" s="66"/>
      <c r="CB11005" s="5"/>
      <c r="CC11005" s="68"/>
      <c r="CD11005" s="67"/>
      <c r="CE11005" s="67"/>
      <c r="CF11005" s="64"/>
      <c r="CG11005" s="5"/>
      <c r="CH11005" s="69"/>
      <c r="CI11005" s="6"/>
      <c r="CJ11005" s="5"/>
      <c r="CK11005" s="25"/>
      <c r="CL11005" s="5"/>
      <c r="DN11005" s="14"/>
      <c r="DO11005" s="14"/>
      <c r="DP11005" s="5"/>
      <c r="DQ11005" s="25"/>
      <c r="DR11005" s="25"/>
      <c r="DS11005" s="96"/>
      <c r="DT11005" s="83"/>
      <c r="DU11005" s="14"/>
      <c r="DX11005" s="83"/>
      <c r="DY11005" s="83"/>
      <c r="DZ11005" s="83"/>
      <c r="EA11005" s="83"/>
      <c r="EJ11005" s="54"/>
      <c r="EK11005" s="22"/>
      <c r="EL11005" s="24"/>
      <c r="EP11005" s="23"/>
      <c r="EQ11005" s="24"/>
      <c r="ER11005" s="22"/>
      <c r="ES11005" s="24"/>
      <c r="ET11005" s="24"/>
      <c r="EU11005" s="23"/>
      <c r="EV11005" s="26"/>
      <c r="EX11005" s="6"/>
      <c r="EY11005" s="24"/>
      <c r="EZ11005" s="109"/>
      <c r="FA11005" s="66"/>
      <c r="FB11005" s="5"/>
      <c r="FC11005" s="68"/>
      <c r="FD11005" s="67"/>
      <c r="FE11005" s="67"/>
      <c r="FF11005" s="64"/>
      <c r="FG11005" s="5"/>
      <c r="FH11005" s="69"/>
      <c r="FI11005" s="6"/>
      <c r="FJ11005" s="5"/>
      <c r="FK11005" s="25"/>
      <c r="FL11005" s="5"/>
    </row>
    <row r="11006" spans="40:168">
      <c r="AN11006" s="14"/>
      <c r="AO11006" s="14"/>
      <c r="AP11006" s="5"/>
      <c r="AQ11006" s="25"/>
      <c r="AR11006" s="25"/>
      <c r="AS11006" s="96"/>
      <c r="AT11006" s="83"/>
      <c r="AU11006" s="14"/>
      <c r="AX11006" s="83"/>
      <c r="AY11006" s="83"/>
      <c r="AZ11006" s="83"/>
      <c r="BA11006" s="83"/>
      <c r="BJ11006" s="54"/>
      <c r="BK11006" s="22"/>
      <c r="BL11006" s="24"/>
      <c r="BP11006" s="23"/>
      <c r="BQ11006" s="24"/>
      <c r="BR11006" s="22"/>
      <c r="BS11006" s="24"/>
      <c r="BT11006" s="24"/>
      <c r="BU11006" s="23"/>
      <c r="BV11006" s="26"/>
      <c r="BX11006" s="6"/>
      <c r="BY11006" s="24"/>
      <c r="BZ11006" s="109"/>
      <c r="CA11006" s="66"/>
      <c r="CB11006" s="5"/>
      <c r="CC11006" s="68"/>
      <c r="CD11006" s="67"/>
      <c r="CE11006" s="67"/>
      <c r="CF11006" s="64"/>
      <c r="CG11006" s="5"/>
      <c r="CH11006" s="69"/>
      <c r="CI11006" s="6"/>
      <c r="CJ11006" s="5"/>
      <c r="CK11006" s="25"/>
      <c r="CL11006" s="5"/>
      <c r="DN11006" s="14"/>
      <c r="DO11006" s="14"/>
      <c r="DP11006" s="5"/>
      <c r="DQ11006" s="25"/>
      <c r="DR11006" s="25"/>
      <c r="DS11006" s="96"/>
      <c r="DT11006" s="83"/>
      <c r="DU11006" s="14"/>
      <c r="DX11006" s="83"/>
      <c r="DY11006" s="83"/>
      <c r="DZ11006" s="83"/>
      <c r="EA11006" s="83"/>
      <c r="EJ11006" s="54"/>
      <c r="EK11006" s="22"/>
      <c r="EL11006" s="24"/>
      <c r="EP11006" s="23"/>
      <c r="EQ11006" s="24"/>
      <c r="ER11006" s="22"/>
      <c r="ES11006" s="24"/>
      <c r="ET11006" s="24"/>
      <c r="EU11006" s="23"/>
      <c r="EV11006" s="26"/>
      <c r="EX11006" s="6"/>
      <c r="EY11006" s="24"/>
      <c r="EZ11006" s="109"/>
      <c r="FA11006" s="66"/>
      <c r="FB11006" s="5"/>
      <c r="FC11006" s="68"/>
      <c r="FD11006" s="67"/>
      <c r="FE11006" s="67"/>
      <c r="FF11006" s="64"/>
      <c r="FG11006" s="5"/>
      <c r="FH11006" s="69"/>
      <c r="FI11006" s="6"/>
      <c r="FJ11006" s="5"/>
      <c r="FK11006" s="25"/>
      <c r="FL11006" s="5"/>
    </row>
    <row r="11007" spans="40:168">
      <c r="AN11007" s="14"/>
      <c r="AO11007" s="14"/>
      <c r="AP11007" s="5"/>
      <c r="AQ11007" s="25"/>
      <c r="AR11007" s="25"/>
      <c r="AS11007" s="96"/>
      <c r="AT11007" s="83"/>
      <c r="AU11007" s="14"/>
      <c r="AX11007" s="83"/>
      <c r="AY11007" s="83"/>
      <c r="AZ11007" s="83"/>
      <c r="BA11007" s="83"/>
      <c r="BJ11007" s="54"/>
      <c r="BK11007" s="22"/>
      <c r="BL11007" s="24"/>
      <c r="BP11007" s="23"/>
      <c r="BQ11007" s="24"/>
      <c r="BR11007" s="22"/>
      <c r="BS11007" s="24"/>
      <c r="BT11007" s="24"/>
      <c r="BU11007" s="23"/>
      <c r="BV11007" s="26"/>
      <c r="BX11007" s="6"/>
      <c r="BY11007" s="24"/>
      <c r="BZ11007" s="109"/>
      <c r="CA11007" s="66"/>
      <c r="CB11007" s="5"/>
      <c r="CC11007" s="68"/>
      <c r="CD11007" s="67"/>
      <c r="CE11007" s="67"/>
      <c r="CF11007" s="64"/>
      <c r="CG11007" s="5"/>
      <c r="CH11007" s="69"/>
      <c r="CI11007" s="6"/>
      <c r="CJ11007" s="5"/>
      <c r="CK11007" s="25"/>
      <c r="CL11007" s="5"/>
      <c r="DN11007" s="14"/>
      <c r="DO11007" s="14"/>
      <c r="DP11007" s="5"/>
      <c r="DQ11007" s="25"/>
      <c r="DR11007" s="25"/>
      <c r="DS11007" s="96"/>
      <c r="DT11007" s="83"/>
      <c r="DU11007" s="14"/>
      <c r="DX11007" s="83"/>
      <c r="DY11007" s="83"/>
      <c r="DZ11007" s="83"/>
      <c r="EA11007" s="83"/>
      <c r="EJ11007" s="54"/>
      <c r="EK11007" s="22"/>
      <c r="EL11007" s="24"/>
      <c r="EP11007" s="23"/>
      <c r="EQ11007" s="24"/>
      <c r="ER11007" s="22"/>
      <c r="ES11007" s="24"/>
      <c r="ET11007" s="24"/>
      <c r="EU11007" s="23"/>
      <c r="EV11007" s="26"/>
      <c r="EX11007" s="6"/>
      <c r="EY11007" s="24"/>
      <c r="EZ11007" s="109"/>
      <c r="FA11007" s="66"/>
      <c r="FB11007" s="5"/>
      <c r="FC11007" s="68"/>
      <c r="FD11007" s="67"/>
      <c r="FE11007" s="67"/>
      <c r="FF11007" s="64"/>
      <c r="FG11007" s="5"/>
      <c r="FH11007" s="69"/>
      <c r="FI11007" s="6"/>
      <c r="FJ11007" s="5"/>
      <c r="FK11007" s="25"/>
      <c r="FL11007" s="5"/>
    </row>
    <row r="11008" spans="40:168">
      <c r="AN11008" s="14"/>
      <c r="AO11008" s="14"/>
      <c r="AP11008" s="5"/>
      <c r="AQ11008" s="25"/>
      <c r="AR11008" s="25"/>
      <c r="AS11008" s="96"/>
      <c r="AT11008" s="83"/>
      <c r="AU11008" s="14"/>
      <c r="AX11008" s="83"/>
      <c r="AY11008" s="83"/>
      <c r="AZ11008" s="83"/>
      <c r="BA11008" s="83"/>
      <c r="BJ11008" s="54"/>
      <c r="BK11008" s="22"/>
      <c r="BL11008" s="24"/>
      <c r="BP11008" s="23"/>
      <c r="BQ11008" s="24"/>
      <c r="BR11008" s="22"/>
      <c r="BS11008" s="24"/>
      <c r="BT11008" s="24"/>
      <c r="BU11008" s="23"/>
      <c r="BV11008" s="26"/>
      <c r="BX11008" s="6"/>
      <c r="BY11008" s="24"/>
      <c r="BZ11008" s="109"/>
      <c r="CA11008" s="66"/>
      <c r="CB11008" s="5"/>
      <c r="CC11008" s="68"/>
      <c r="CD11008" s="67"/>
      <c r="CE11008" s="67"/>
      <c r="CF11008" s="64"/>
      <c r="CG11008" s="5"/>
      <c r="CH11008" s="69"/>
      <c r="CI11008" s="6"/>
      <c r="CJ11008" s="5"/>
      <c r="CK11008" s="25"/>
      <c r="CL11008" s="5"/>
      <c r="DN11008" s="14"/>
      <c r="DO11008" s="14"/>
      <c r="DP11008" s="5"/>
      <c r="DQ11008" s="25"/>
      <c r="DR11008" s="25"/>
      <c r="DS11008" s="96"/>
      <c r="DT11008" s="83"/>
      <c r="DU11008" s="14"/>
      <c r="DX11008" s="83"/>
      <c r="DY11008" s="83"/>
      <c r="DZ11008" s="83"/>
      <c r="EA11008" s="83"/>
      <c r="EJ11008" s="54"/>
      <c r="EK11008" s="22"/>
      <c r="EL11008" s="24"/>
      <c r="EP11008" s="23"/>
      <c r="EQ11008" s="24"/>
      <c r="ER11008" s="22"/>
      <c r="ES11008" s="24"/>
      <c r="ET11008" s="24"/>
      <c r="EU11008" s="23"/>
      <c r="EV11008" s="26"/>
      <c r="EX11008" s="6"/>
      <c r="EY11008" s="24"/>
      <c r="EZ11008" s="109"/>
      <c r="FA11008" s="66"/>
      <c r="FB11008" s="5"/>
      <c r="FC11008" s="68"/>
      <c r="FD11008" s="67"/>
      <c r="FE11008" s="67"/>
      <c r="FF11008" s="64"/>
      <c r="FG11008" s="5"/>
      <c r="FH11008" s="69"/>
      <c r="FI11008" s="6"/>
      <c r="FJ11008" s="5"/>
      <c r="FK11008" s="25"/>
      <c r="FL11008" s="5"/>
    </row>
    <row r="11009" spans="40:168">
      <c r="AN11009" s="14"/>
      <c r="AO11009" s="14"/>
      <c r="AP11009" s="5"/>
      <c r="AQ11009" s="25"/>
      <c r="AR11009" s="25"/>
      <c r="AS11009" s="96"/>
      <c r="AT11009" s="83"/>
      <c r="AU11009" s="14"/>
      <c r="AX11009" s="83"/>
      <c r="AY11009" s="83"/>
      <c r="AZ11009" s="83"/>
      <c r="BA11009" s="83"/>
      <c r="BJ11009" s="54"/>
      <c r="BK11009" s="22"/>
      <c r="BL11009" s="24"/>
      <c r="BP11009" s="23"/>
      <c r="BQ11009" s="24"/>
      <c r="BR11009" s="22"/>
      <c r="BS11009" s="24"/>
      <c r="BT11009" s="24"/>
      <c r="BU11009" s="23"/>
      <c r="BV11009" s="26"/>
      <c r="BX11009" s="6"/>
      <c r="BY11009" s="24"/>
      <c r="BZ11009" s="109"/>
      <c r="CA11009" s="66"/>
      <c r="CB11009" s="5"/>
      <c r="CC11009" s="68"/>
      <c r="CD11009" s="67"/>
      <c r="CE11009" s="67"/>
      <c r="CF11009" s="64"/>
      <c r="CG11009" s="5"/>
      <c r="CH11009" s="69"/>
      <c r="CI11009" s="6"/>
      <c r="CJ11009" s="5"/>
      <c r="CK11009" s="25"/>
      <c r="CL11009" s="5"/>
      <c r="DN11009" s="14"/>
      <c r="DO11009" s="14"/>
      <c r="DP11009" s="5"/>
      <c r="DQ11009" s="25"/>
      <c r="DR11009" s="25"/>
      <c r="DS11009" s="96"/>
      <c r="DT11009" s="83"/>
      <c r="DU11009" s="14"/>
      <c r="DX11009" s="83"/>
      <c r="DY11009" s="83"/>
      <c r="DZ11009" s="83"/>
      <c r="EA11009" s="83"/>
      <c r="EJ11009" s="54"/>
      <c r="EK11009" s="22"/>
      <c r="EL11009" s="24"/>
      <c r="EP11009" s="23"/>
      <c r="EQ11009" s="24"/>
      <c r="ER11009" s="22"/>
      <c r="ES11009" s="24"/>
      <c r="ET11009" s="24"/>
      <c r="EU11009" s="23"/>
      <c r="EV11009" s="26"/>
      <c r="EX11009" s="6"/>
      <c r="EY11009" s="24"/>
      <c r="EZ11009" s="109"/>
      <c r="FA11009" s="66"/>
      <c r="FB11009" s="5"/>
      <c r="FC11009" s="68"/>
      <c r="FD11009" s="67"/>
      <c r="FE11009" s="67"/>
      <c r="FF11009" s="64"/>
      <c r="FG11009" s="5"/>
      <c r="FH11009" s="69"/>
      <c r="FI11009" s="6"/>
      <c r="FJ11009" s="5"/>
      <c r="FK11009" s="25"/>
      <c r="FL11009" s="5"/>
    </row>
    <row r="11010" spans="40:168">
      <c r="AN11010" s="14"/>
      <c r="AO11010" s="14"/>
      <c r="AP11010" s="5"/>
      <c r="AQ11010" s="25"/>
      <c r="AR11010" s="25"/>
      <c r="AS11010" s="96"/>
      <c r="AT11010" s="83"/>
      <c r="AU11010" s="14"/>
      <c r="AX11010" s="83"/>
      <c r="AY11010" s="83"/>
      <c r="AZ11010" s="83"/>
      <c r="BA11010" s="83"/>
      <c r="BJ11010" s="54"/>
      <c r="BK11010" s="22"/>
      <c r="BL11010" s="24"/>
      <c r="BP11010" s="23"/>
      <c r="BQ11010" s="24"/>
      <c r="BR11010" s="22"/>
      <c r="BS11010" s="24"/>
      <c r="BT11010" s="24"/>
      <c r="BU11010" s="23"/>
      <c r="BV11010" s="26"/>
      <c r="BX11010" s="6"/>
      <c r="BY11010" s="24"/>
      <c r="BZ11010" s="109"/>
      <c r="CA11010" s="66"/>
      <c r="CB11010" s="5"/>
      <c r="CC11010" s="68"/>
      <c r="CD11010" s="67"/>
      <c r="CE11010" s="67"/>
      <c r="CF11010" s="64"/>
      <c r="CG11010" s="5"/>
      <c r="CH11010" s="69"/>
      <c r="CI11010" s="6"/>
      <c r="CJ11010" s="5"/>
      <c r="CK11010" s="25"/>
      <c r="CL11010" s="5"/>
      <c r="DN11010" s="14"/>
      <c r="DO11010" s="14"/>
      <c r="DP11010" s="5"/>
      <c r="DQ11010" s="25"/>
      <c r="DR11010" s="25"/>
      <c r="DS11010" s="96"/>
      <c r="DT11010" s="83"/>
      <c r="DU11010" s="14"/>
      <c r="DX11010" s="83"/>
      <c r="DY11010" s="83"/>
      <c r="DZ11010" s="83"/>
      <c r="EA11010" s="83"/>
      <c r="EJ11010" s="54"/>
      <c r="EK11010" s="22"/>
      <c r="EL11010" s="24"/>
      <c r="EP11010" s="23"/>
      <c r="EQ11010" s="24"/>
      <c r="ER11010" s="22"/>
      <c r="ES11010" s="24"/>
      <c r="ET11010" s="24"/>
      <c r="EU11010" s="23"/>
      <c r="EV11010" s="26"/>
      <c r="EX11010" s="6"/>
      <c r="EY11010" s="24"/>
      <c r="EZ11010" s="109"/>
      <c r="FA11010" s="66"/>
      <c r="FB11010" s="5"/>
      <c r="FC11010" s="68"/>
      <c r="FD11010" s="67"/>
      <c r="FE11010" s="67"/>
      <c r="FF11010" s="64"/>
      <c r="FG11010" s="5"/>
      <c r="FH11010" s="69"/>
      <c r="FI11010" s="6"/>
      <c r="FJ11010" s="5"/>
      <c r="FK11010" s="25"/>
      <c r="FL11010" s="5"/>
    </row>
    <row r="11011" spans="40:168">
      <c r="AN11011" s="14"/>
      <c r="AO11011" s="14"/>
      <c r="AP11011" s="5"/>
      <c r="AQ11011" s="25"/>
      <c r="AR11011" s="25"/>
      <c r="AS11011" s="96"/>
      <c r="AT11011" s="83"/>
      <c r="AU11011" s="14"/>
      <c r="AX11011" s="83"/>
      <c r="AY11011" s="83"/>
      <c r="AZ11011" s="83"/>
      <c r="BA11011" s="83"/>
      <c r="BJ11011" s="54"/>
      <c r="BK11011" s="22"/>
      <c r="BL11011" s="24"/>
      <c r="BP11011" s="23"/>
      <c r="BQ11011" s="24"/>
      <c r="BR11011" s="22"/>
      <c r="BS11011" s="24"/>
      <c r="BT11011" s="24"/>
      <c r="BU11011" s="23"/>
      <c r="BV11011" s="26"/>
      <c r="BX11011" s="6"/>
      <c r="BY11011" s="24"/>
      <c r="BZ11011" s="109"/>
      <c r="CA11011" s="66"/>
      <c r="CB11011" s="5"/>
      <c r="CC11011" s="68"/>
      <c r="CD11011" s="67"/>
      <c r="CE11011" s="67"/>
      <c r="CF11011" s="64"/>
      <c r="CG11011" s="5"/>
      <c r="CH11011" s="69"/>
      <c r="CI11011" s="6"/>
      <c r="CJ11011" s="5"/>
      <c r="CK11011" s="25"/>
      <c r="CL11011" s="5"/>
      <c r="DN11011" s="14"/>
      <c r="DO11011" s="14"/>
      <c r="DP11011" s="5"/>
      <c r="DQ11011" s="25"/>
      <c r="DR11011" s="25"/>
      <c r="DS11011" s="96"/>
      <c r="DT11011" s="83"/>
      <c r="DU11011" s="14"/>
      <c r="DX11011" s="83"/>
      <c r="DY11011" s="83"/>
      <c r="DZ11011" s="83"/>
      <c r="EA11011" s="83"/>
      <c r="EJ11011" s="54"/>
      <c r="EK11011" s="22"/>
      <c r="EL11011" s="24"/>
      <c r="EP11011" s="23"/>
      <c r="EQ11011" s="24"/>
      <c r="ER11011" s="22"/>
      <c r="ES11011" s="24"/>
      <c r="ET11011" s="24"/>
      <c r="EU11011" s="23"/>
      <c r="EV11011" s="26"/>
      <c r="EX11011" s="6"/>
      <c r="EY11011" s="24"/>
      <c r="EZ11011" s="109"/>
      <c r="FA11011" s="66"/>
      <c r="FB11011" s="5"/>
      <c r="FC11011" s="68"/>
      <c r="FD11011" s="67"/>
      <c r="FE11011" s="67"/>
      <c r="FF11011" s="64"/>
      <c r="FG11011" s="5"/>
      <c r="FH11011" s="69"/>
      <c r="FI11011" s="6"/>
      <c r="FJ11011" s="5"/>
      <c r="FK11011" s="25"/>
      <c r="FL11011" s="5"/>
    </row>
    <row r="11012" spans="40:168">
      <c r="AN11012" s="14"/>
      <c r="AO11012" s="14"/>
      <c r="AP11012" s="5"/>
      <c r="AQ11012" s="25"/>
      <c r="AR11012" s="25"/>
      <c r="AS11012" s="96"/>
      <c r="AT11012" s="83"/>
      <c r="AU11012" s="14"/>
      <c r="AX11012" s="83"/>
      <c r="AY11012" s="83"/>
      <c r="AZ11012" s="83"/>
      <c r="BA11012" s="83"/>
      <c r="BJ11012" s="54"/>
      <c r="BK11012" s="22"/>
      <c r="BL11012" s="24"/>
      <c r="BP11012" s="23"/>
      <c r="BQ11012" s="24"/>
      <c r="BR11012" s="22"/>
      <c r="BS11012" s="24"/>
      <c r="BT11012" s="24"/>
      <c r="BU11012" s="23"/>
      <c r="BV11012" s="26"/>
      <c r="BX11012" s="6"/>
      <c r="BY11012" s="24"/>
      <c r="BZ11012" s="109"/>
      <c r="CA11012" s="66"/>
      <c r="CB11012" s="5"/>
      <c r="CC11012" s="68"/>
      <c r="CD11012" s="67"/>
      <c r="CE11012" s="67"/>
      <c r="CF11012" s="64"/>
      <c r="CG11012" s="5"/>
      <c r="CH11012" s="69"/>
      <c r="CI11012" s="6"/>
      <c r="CJ11012" s="5"/>
      <c r="CK11012" s="25"/>
      <c r="CL11012" s="5"/>
      <c r="DN11012" s="14"/>
      <c r="DO11012" s="14"/>
      <c r="DP11012" s="5"/>
      <c r="DQ11012" s="25"/>
      <c r="DR11012" s="25"/>
      <c r="DS11012" s="96"/>
      <c r="DT11012" s="83"/>
      <c r="DU11012" s="14"/>
      <c r="DX11012" s="83"/>
      <c r="DY11012" s="83"/>
      <c r="DZ11012" s="83"/>
      <c r="EA11012" s="83"/>
      <c r="EJ11012" s="54"/>
      <c r="EK11012" s="22"/>
      <c r="EL11012" s="24"/>
      <c r="EP11012" s="23"/>
      <c r="EQ11012" s="24"/>
      <c r="ER11012" s="22"/>
      <c r="ES11012" s="24"/>
      <c r="ET11012" s="24"/>
      <c r="EU11012" s="23"/>
      <c r="EV11012" s="26"/>
      <c r="EX11012" s="6"/>
      <c r="EY11012" s="24"/>
      <c r="EZ11012" s="109"/>
      <c r="FA11012" s="66"/>
      <c r="FB11012" s="5"/>
      <c r="FC11012" s="68"/>
      <c r="FD11012" s="67"/>
      <c r="FE11012" s="67"/>
      <c r="FF11012" s="64"/>
      <c r="FG11012" s="5"/>
      <c r="FH11012" s="69"/>
      <c r="FI11012" s="6"/>
      <c r="FJ11012" s="5"/>
      <c r="FK11012" s="25"/>
      <c r="FL11012" s="5"/>
    </row>
    <row r="11013" spans="40:168">
      <c r="AN11013" s="14"/>
      <c r="AO11013" s="14"/>
      <c r="AP11013" s="5"/>
      <c r="AQ11013" s="25"/>
      <c r="AR11013" s="25"/>
      <c r="AS11013" s="96"/>
      <c r="AT11013" s="83"/>
      <c r="AU11013" s="14"/>
      <c r="AX11013" s="83"/>
      <c r="AY11013" s="83"/>
      <c r="AZ11013" s="83"/>
      <c r="BA11013" s="83"/>
      <c r="BJ11013" s="54"/>
      <c r="BK11013" s="22"/>
      <c r="BL11013" s="24"/>
      <c r="BP11013" s="23"/>
      <c r="BQ11013" s="24"/>
      <c r="BR11013" s="22"/>
      <c r="BS11013" s="24"/>
      <c r="BT11013" s="24"/>
      <c r="BU11013" s="23"/>
      <c r="BV11013" s="26"/>
      <c r="BX11013" s="6"/>
      <c r="BY11013" s="24"/>
      <c r="BZ11013" s="109"/>
      <c r="CA11013" s="66"/>
      <c r="CB11013" s="5"/>
      <c r="CC11013" s="68"/>
      <c r="CD11013" s="67"/>
      <c r="CE11013" s="67"/>
      <c r="CF11013" s="64"/>
      <c r="CG11013" s="5"/>
      <c r="CH11013" s="69"/>
      <c r="CI11013" s="6"/>
      <c r="CJ11013" s="5"/>
      <c r="CK11013" s="25"/>
      <c r="CL11013" s="5"/>
      <c r="DN11013" s="14"/>
      <c r="DO11013" s="14"/>
      <c r="DP11013" s="5"/>
      <c r="DQ11013" s="25"/>
      <c r="DR11013" s="25"/>
      <c r="DS11013" s="96"/>
      <c r="DT11013" s="83"/>
      <c r="DU11013" s="14"/>
      <c r="DX11013" s="83"/>
      <c r="DY11013" s="83"/>
      <c r="DZ11013" s="83"/>
      <c r="EA11013" s="83"/>
      <c r="EJ11013" s="54"/>
      <c r="EK11013" s="22"/>
      <c r="EL11013" s="24"/>
      <c r="EP11013" s="23"/>
      <c r="EQ11013" s="24"/>
      <c r="ER11013" s="22"/>
      <c r="ES11013" s="24"/>
      <c r="ET11013" s="24"/>
      <c r="EU11013" s="23"/>
      <c r="EV11013" s="26"/>
      <c r="EX11013" s="6"/>
      <c r="EY11013" s="24"/>
      <c r="EZ11013" s="109"/>
      <c r="FA11013" s="66"/>
      <c r="FB11013" s="5"/>
      <c r="FC11013" s="68"/>
      <c r="FD11013" s="67"/>
      <c r="FE11013" s="67"/>
      <c r="FF11013" s="64"/>
      <c r="FG11013" s="5"/>
      <c r="FH11013" s="69"/>
      <c r="FI11013" s="6"/>
      <c r="FJ11013" s="5"/>
      <c r="FK11013" s="25"/>
      <c r="FL11013" s="5"/>
    </row>
    <row r="11014" spans="40:168">
      <c r="AN11014" s="14"/>
      <c r="AO11014" s="14"/>
      <c r="AP11014" s="5"/>
      <c r="AQ11014" s="25"/>
      <c r="AR11014" s="25"/>
      <c r="AS11014" s="96"/>
      <c r="AT11014" s="83"/>
      <c r="AU11014" s="14"/>
      <c r="AX11014" s="83"/>
      <c r="AY11014" s="83"/>
      <c r="AZ11014" s="83"/>
      <c r="BA11014" s="83"/>
      <c r="BJ11014" s="54"/>
      <c r="BK11014" s="22"/>
      <c r="BL11014" s="24"/>
      <c r="BP11014" s="23"/>
      <c r="BQ11014" s="24"/>
      <c r="BR11014" s="22"/>
      <c r="BS11014" s="24"/>
      <c r="BT11014" s="24"/>
      <c r="BU11014" s="23"/>
      <c r="BV11014" s="26"/>
      <c r="BX11014" s="6"/>
      <c r="BY11014" s="24"/>
      <c r="BZ11014" s="109"/>
      <c r="CA11014" s="66"/>
      <c r="CB11014" s="5"/>
      <c r="CC11014" s="68"/>
      <c r="CD11014" s="67"/>
      <c r="CE11014" s="67"/>
      <c r="CF11014" s="64"/>
      <c r="CG11014" s="5"/>
      <c r="CH11014" s="69"/>
      <c r="CI11014" s="6"/>
      <c r="CJ11014" s="5"/>
      <c r="CK11014" s="25"/>
      <c r="CL11014" s="5"/>
      <c r="DN11014" s="14"/>
      <c r="DO11014" s="14"/>
      <c r="DP11014" s="5"/>
      <c r="DQ11014" s="25"/>
      <c r="DR11014" s="25"/>
      <c r="DS11014" s="96"/>
      <c r="DT11014" s="83"/>
      <c r="DU11014" s="14"/>
      <c r="DX11014" s="83"/>
      <c r="DY11014" s="83"/>
      <c r="DZ11014" s="83"/>
      <c r="EA11014" s="83"/>
      <c r="EJ11014" s="54"/>
      <c r="EK11014" s="22"/>
      <c r="EL11014" s="24"/>
      <c r="EP11014" s="23"/>
      <c r="EQ11014" s="24"/>
      <c r="ER11014" s="22"/>
      <c r="ES11014" s="24"/>
      <c r="ET11014" s="24"/>
      <c r="EU11014" s="23"/>
      <c r="EV11014" s="26"/>
      <c r="EX11014" s="6"/>
      <c r="EY11014" s="24"/>
      <c r="EZ11014" s="109"/>
      <c r="FA11014" s="66"/>
      <c r="FB11014" s="5"/>
      <c r="FC11014" s="68"/>
      <c r="FD11014" s="67"/>
      <c r="FE11014" s="67"/>
      <c r="FF11014" s="64"/>
      <c r="FG11014" s="5"/>
      <c r="FH11014" s="69"/>
      <c r="FI11014" s="6"/>
      <c r="FJ11014" s="5"/>
      <c r="FK11014" s="25"/>
      <c r="FL11014" s="5"/>
    </row>
    <row r="11015" spans="40:168">
      <c r="AN11015" s="14"/>
      <c r="AO11015" s="14"/>
      <c r="AP11015" s="5"/>
      <c r="AQ11015" s="25"/>
      <c r="AR11015" s="25"/>
      <c r="AS11015" s="96"/>
      <c r="AT11015" s="83"/>
      <c r="AU11015" s="14"/>
      <c r="AX11015" s="83"/>
      <c r="AY11015" s="83"/>
      <c r="AZ11015" s="83"/>
      <c r="BA11015" s="83"/>
      <c r="BJ11015" s="54"/>
      <c r="BK11015" s="22"/>
      <c r="BL11015" s="24"/>
      <c r="BP11015" s="23"/>
      <c r="BQ11015" s="24"/>
      <c r="BR11015" s="22"/>
      <c r="BS11015" s="24"/>
      <c r="BT11015" s="24"/>
      <c r="BU11015" s="23"/>
      <c r="BV11015" s="26"/>
      <c r="BX11015" s="6"/>
      <c r="BY11015" s="24"/>
      <c r="BZ11015" s="109"/>
      <c r="CA11015" s="66"/>
      <c r="CB11015" s="5"/>
      <c r="CC11015" s="68"/>
      <c r="CD11015" s="67"/>
      <c r="CE11015" s="67"/>
      <c r="CF11015" s="64"/>
      <c r="CG11015" s="5"/>
      <c r="CH11015" s="69"/>
      <c r="CI11015" s="6"/>
      <c r="CJ11015" s="5"/>
      <c r="CK11015" s="25"/>
      <c r="CL11015" s="5"/>
      <c r="DN11015" s="14"/>
      <c r="DO11015" s="14"/>
      <c r="DP11015" s="5"/>
      <c r="DQ11015" s="25"/>
      <c r="DR11015" s="25"/>
      <c r="DS11015" s="96"/>
      <c r="DT11015" s="83"/>
      <c r="DU11015" s="14"/>
      <c r="DX11015" s="83"/>
      <c r="DY11015" s="83"/>
      <c r="DZ11015" s="83"/>
      <c r="EA11015" s="83"/>
      <c r="EJ11015" s="54"/>
      <c r="EK11015" s="22"/>
      <c r="EL11015" s="24"/>
      <c r="EP11015" s="23"/>
      <c r="EQ11015" s="24"/>
      <c r="ER11015" s="22"/>
      <c r="ES11015" s="24"/>
      <c r="ET11015" s="24"/>
      <c r="EU11015" s="23"/>
      <c r="EV11015" s="26"/>
      <c r="EX11015" s="6"/>
      <c r="EY11015" s="24"/>
      <c r="EZ11015" s="109"/>
      <c r="FA11015" s="66"/>
      <c r="FB11015" s="5"/>
      <c r="FC11015" s="68"/>
      <c r="FD11015" s="67"/>
      <c r="FE11015" s="67"/>
      <c r="FF11015" s="64"/>
      <c r="FG11015" s="5"/>
      <c r="FH11015" s="69"/>
      <c r="FI11015" s="6"/>
      <c r="FJ11015" s="5"/>
      <c r="FK11015" s="25"/>
      <c r="FL11015" s="5"/>
    </row>
    <row r="11016" spans="40:168">
      <c r="AN11016" s="14"/>
      <c r="AO11016" s="14"/>
      <c r="AP11016" s="5"/>
      <c r="AQ11016" s="25"/>
      <c r="AR11016" s="25"/>
      <c r="AS11016" s="96"/>
      <c r="AT11016" s="83"/>
      <c r="AU11016" s="14"/>
      <c r="AX11016" s="83"/>
      <c r="AY11016" s="83"/>
      <c r="AZ11016" s="83"/>
      <c r="BA11016" s="83"/>
      <c r="BJ11016" s="54"/>
      <c r="BK11016" s="22"/>
      <c r="BL11016" s="24"/>
      <c r="BP11016" s="23"/>
      <c r="BQ11016" s="24"/>
      <c r="BR11016" s="22"/>
      <c r="BS11016" s="24"/>
      <c r="BT11016" s="24"/>
      <c r="BU11016" s="23"/>
      <c r="BV11016" s="26"/>
      <c r="BX11016" s="6"/>
      <c r="BY11016" s="24"/>
      <c r="BZ11016" s="109"/>
      <c r="CA11016" s="66"/>
      <c r="CB11016" s="5"/>
      <c r="CC11016" s="68"/>
      <c r="CD11016" s="67"/>
      <c r="CE11016" s="67"/>
      <c r="CF11016" s="64"/>
      <c r="CG11016" s="5"/>
      <c r="CH11016" s="69"/>
      <c r="CI11016" s="6"/>
      <c r="CJ11016" s="5"/>
      <c r="CK11016" s="25"/>
      <c r="CL11016" s="5"/>
      <c r="DN11016" s="14"/>
      <c r="DO11016" s="14"/>
      <c r="DP11016" s="5"/>
      <c r="DQ11016" s="25"/>
      <c r="DR11016" s="25"/>
      <c r="DS11016" s="96"/>
      <c r="DT11016" s="83"/>
      <c r="DU11016" s="14"/>
      <c r="DX11016" s="83"/>
      <c r="DY11016" s="83"/>
      <c r="DZ11016" s="83"/>
      <c r="EA11016" s="83"/>
      <c r="EJ11016" s="54"/>
      <c r="EK11016" s="22"/>
      <c r="EL11016" s="24"/>
      <c r="EP11016" s="23"/>
      <c r="EQ11016" s="24"/>
      <c r="ER11016" s="22"/>
      <c r="ES11016" s="24"/>
      <c r="ET11016" s="24"/>
      <c r="EU11016" s="23"/>
      <c r="EV11016" s="26"/>
      <c r="EX11016" s="6"/>
      <c r="EY11016" s="24"/>
      <c r="EZ11016" s="109"/>
      <c r="FA11016" s="66"/>
      <c r="FB11016" s="5"/>
      <c r="FC11016" s="68"/>
      <c r="FD11016" s="67"/>
      <c r="FE11016" s="67"/>
      <c r="FF11016" s="64"/>
      <c r="FG11016" s="5"/>
      <c r="FH11016" s="69"/>
      <c r="FI11016" s="6"/>
      <c r="FJ11016" s="5"/>
      <c r="FK11016" s="25"/>
      <c r="FL11016" s="5"/>
    </row>
    <row r="11017" spans="40:168">
      <c r="AN11017" s="14"/>
      <c r="AO11017" s="14"/>
      <c r="AP11017" s="5"/>
      <c r="AQ11017" s="25"/>
      <c r="AR11017" s="25"/>
      <c r="AS11017" s="96"/>
      <c r="AT11017" s="83"/>
      <c r="AU11017" s="14"/>
      <c r="AX11017" s="83"/>
      <c r="AY11017" s="83"/>
      <c r="AZ11017" s="83"/>
      <c r="BA11017" s="83"/>
      <c r="BJ11017" s="54"/>
      <c r="BK11017" s="22"/>
      <c r="BL11017" s="24"/>
      <c r="BP11017" s="23"/>
      <c r="BQ11017" s="24"/>
      <c r="BR11017" s="22"/>
      <c r="BS11017" s="24"/>
      <c r="BT11017" s="24"/>
      <c r="BU11017" s="23"/>
      <c r="BV11017" s="26"/>
      <c r="BX11017" s="6"/>
      <c r="BY11017" s="24"/>
      <c r="BZ11017" s="109"/>
      <c r="CA11017" s="66"/>
      <c r="CB11017" s="5"/>
      <c r="CC11017" s="68"/>
      <c r="CD11017" s="67"/>
      <c r="CE11017" s="67"/>
      <c r="CF11017" s="64"/>
      <c r="CG11017" s="5"/>
      <c r="CH11017" s="69"/>
      <c r="CI11017" s="6"/>
      <c r="CJ11017" s="5"/>
      <c r="CK11017" s="25"/>
      <c r="CL11017" s="5"/>
      <c r="DN11017" s="14"/>
      <c r="DO11017" s="14"/>
      <c r="DP11017" s="5"/>
      <c r="DQ11017" s="25"/>
      <c r="DR11017" s="25"/>
      <c r="DS11017" s="96"/>
      <c r="DT11017" s="83"/>
      <c r="DU11017" s="14"/>
      <c r="DX11017" s="83"/>
      <c r="DY11017" s="83"/>
      <c r="DZ11017" s="83"/>
      <c r="EA11017" s="83"/>
      <c r="EJ11017" s="54"/>
      <c r="EK11017" s="22"/>
      <c r="EL11017" s="24"/>
      <c r="EP11017" s="23"/>
      <c r="EQ11017" s="24"/>
      <c r="ER11017" s="22"/>
      <c r="ES11017" s="24"/>
      <c r="ET11017" s="24"/>
      <c r="EU11017" s="23"/>
      <c r="EV11017" s="26"/>
      <c r="EX11017" s="6"/>
      <c r="EY11017" s="24"/>
      <c r="EZ11017" s="109"/>
      <c r="FA11017" s="66"/>
      <c r="FB11017" s="5"/>
      <c r="FC11017" s="68"/>
      <c r="FD11017" s="67"/>
      <c r="FE11017" s="67"/>
      <c r="FF11017" s="64"/>
      <c r="FG11017" s="5"/>
      <c r="FH11017" s="69"/>
      <c r="FI11017" s="6"/>
      <c r="FJ11017" s="5"/>
      <c r="FK11017" s="25"/>
      <c r="FL11017" s="5"/>
    </row>
    <row r="11018" spans="40:168">
      <c r="AN11018" s="14"/>
      <c r="AO11018" s="14"/>
      <c r="AP11018" s="5"/>
      <c r="AQ11018" s="25"/>
      <c r="AR11018" s="25"/>
      <c r="AS11018" s="96"/>
      <c r="AT11018" s="83"/>
      <c r="AU11018" s="14"/>
      <c r="AX11018" s="83"/>
      <c r="AY11018" s="83"/>
      <c r="AZ11018" s="83"/>
      <c r="BA11018" s="83"/>
      <c r="BJ11018" s="54"/>
      <c r="BK11018" s="22"/>
      <c r="BL11018" s="24"/>
      <c r="BP11018" s="23"/>
      <c r="BQ11018" s="24"/>
      <c r="BR11018" s="22"/>
      <c r="BS11018" s="24"/>
      <c r="BT11018" s="24"/>
      <c r="BU11018" s="23"/>
      <c r="BV11018" s="26"/>
      <c r="BX11018" s="6"/>
      <c r="BY11018" s="24"/>
      <c r="BZ11018" s="109"/>
      <c r="CA11018" s="66"/>
      <c r="CB11018" s="5"/>
      <c r="CC11018" s="68"/>
      <c r="CD11018" s="67"/>
      <c r="CE11018" s="67"/>
      <c r="CF11018" s="64"/>
      <c r="CG11018" s="5"/>
      <c r="CH11018" s="69"/>
      <c r="CI11018" s="6"/>
      <c r="CJ11018" s="5"/>
      <c r="CK11018" s="25"/>
      <c r="CL11018" s="5"/>
      <c r="DN11018" s="14"/>
      <c r="DO11018" s="14"/>
      <c r="DP11018" s="5"/>
      <c r="DQ11018" s="25"/>
      <c r="DR11018" s="25"/>
      <c r="DS11018" s="96"/>
      <c r="DT11018" s="83"/>
      <c r="DU11018" s="14"/>
      <c r="DX11018" s="83"/>
      <c r="DY11018" s="83"/>
      <c r="DZ11018" s="83"/>
      <c r="EA11018" s="83"/>
      <c r="EJ11018" s="54"/>
      <c r="EK11018" s="22"/>
      <c r="EL11018" s="24"/>
      <c r="EP11018" s="23"/>
      <c r="EQ11018" s="24"/>
      <c r="ER11018" s="22"/>
      <c r="ES11018" s="24"/>
      <c r="ET11018" s="24"/>
      <c r="EU11018" s="23"/>
      <c r="EV11018" s="26"/>
      <c r="EX11018" s="6"/>
      <c r="EY11018" s="24"/>
      <c r="EZ11018" s="109"/>
      <c r="FA11018" s="66"/>
      <c r="FB11018" s="5"/>
      <c r="FC11018" s="68"/>
      <c r="FD11018" s="67"/>
      <c r="FE11018" s="67"/>
      <c r="FF11018" s="64"/>
      <c r="FG11018" s="5"/>
      <c r="FH11018" s="69"/>
      <c r="FI11018" s="6"/>
      <c r="FJ11018" s="5"/>
      <c r="FK11018" s="25"/>
      <c r="FL11018" s="5"/>
    </row>
    <row r="11019" spans="40:168">
      <c r="AN11019" s="14"/>
      <c r="AO11019" s="14"/>
      <c r="AP11019" s="5"/>
      <c r="AQ11019" s="25"/>
      <c r="AR11019" s="25"/>
      <c r="AS11019" s="96"/>
      <c r="AT11019" s="83"/>
      <c r="AU11019" s="14"/>
      <c r="AX11019" s="83"/>
      <c r="AY11019" s="83"/>
      <c r="AZ11019" s="83"/>
      <c r="BA11019" s="83"/>
      <c r="BJ11019" s="54"/>
      <c r="BK11019" s="22"/>
      <c r="BL11019" s="24"/>
      <c r="BP11019" s="23"/>
      <c r="BQ11019" s="24"/>
      <c r="BR11019" s="22"/>
      <c r="BS11019" s="24"/>
      <c r="BT11019" s="24"/>
      <c r="BU11019" s="23"/>
      <c r="BV11019" s="26"/>
      <c r="BX11019" s="6"/>
      <c r="BY11019" s="24"/>
      <c r="BZ11019" s="109"/>
      <c r="CA11019" s="66"/>
      <c r="CB11019" s="5"/>
      <c r="CC11019" s="68"/>
      <c r="CD11019" s="67"/>
      <c r="CE11019" s="67"/>
      <c r="CF11019" s="64"/>
      <c r="CG11019" s="5"/>
      <c r="CH11019" s="69"/>
      <c r="CI11019" s="6"/>
      <c r="CJ11019" s="5"/>
      <c r="CK11019" s="25"/>
      <c r="CL11019" s="5"/>
      <c r="DN11019" s="14"/>
      <c r="DO11019" s="14"/>
      <c r="DP11019" s="5"/>
      <c r="DQ11019" s="25"/>
      <c r="DR11019" s="25"/>
      <c r="DS11019" s="96"/>
      <c r="DT11019" s="83"/>
      <c r="DU11019" s="14"/>
      <c r="DX11019" s="83"/>
      <c r="DY11019" s="83"/>
      <c r="DZ11019" s="83"/>
      <c r="EA11019" s="83"/>
      <c r="EJ11019" s="54"/>
      <c r="EK11019" s="22"/>
      <c r="EL11019" s="24"/>
      <c r="EP11019" s="23"/>
      <c r="EQ11019" s="24"/>
      <c r="ER11019" s="22"/>
      <c r="ES11019" s="24"/>
      <c r="ET11019" s="24"/>
      <c r="EU11019" s="23"/>
      <c r="EV11019" s="26"/>
      <c r="EX11019" s="6"/>
      <c r="EY11019" s="24"/>
      <c r="EZ11019" s="109"/>
      <c r="FA11019" s="66"/>
      <c r="FB11019" s="5"/>
      <c r="FC11019" s="68"/>
      <c r="FD11019" s="67"/>
      <c r="FE11019" s="67"/>
      <c r="FF11019" s="64"/>
      <c r="FG11019" s="5"/>
      <c r="FH11019" s="69"/>
      <c r="FI11019" s="6"/>
      <c r="FJ11019" s="5"/>
      <c r="FK11019" s="25"/>
      <c r="FL11019" s="5"/>
    </row>
    <row r="11020" spans="40:168">
      <c r="AN11020" s="14"/>
      <c r="AO11020" s="14"/>
      <c r="AP11020" s="5"/>
      <c r="AQ11020" s="25"/>
      <c r="AR11020" s="25"/>
      <c r="AS11020" s="96"/>
      <c r="AT11020" s="83"/>
      <c r="AU11020" s="14"/>
      <c r="AX11020" s="83"/>
      <c r="AY11020" s="83"/>
      <c r="AZ11020" s="83"/>
      <c r="BA11020" s="83"/>
      <c r="BJ11020" s="54"/>
      <c r="BK11020" s="22"/>
      <c r="BL11020" s="24"/>
      <c r="BP11020" s="23"/>
      <c r="BQ11020" s="24"/>
      <c r="BR11020" s="22"/>
      <c r="BS11020" s="24"/>
      <c r="BT11020" s="24"/>
      <c r="BU11020" s="23"/>
      <c r="BV11020" s="26"/>
      <c r="BX11020" s="6"/>
      <c r="BY11020" s="24"/>
      <c r="BZ11020" s="109"/>
      <c r="CA11020" s="66"/>
      <c r="CB11020" s="5"/>
      <c r="CC11020" s="68"/>
      <c r="CD11020" s="67"/>
      <c r="CE11020" s="67"/>
      <c r="CF11020" s="64"/>
      <c r="CG11020" s="5"/>
      <c r="CH11020" s="69"/>
      <c r="CI11020" s="6"/>
      <c r="CJ11020" s="5"/>
      <c r="CK11020" s="25"/>
      <c r="CL11020" s="5"/>
      <c r="DN11020" s="14"/>
      <c r="DO11020" s="14"/>
      <c r="DP11020" s="5"/>
      <c r="DQ11020" s="25"/>
      <c r="DR11020" s="25"/>
      <c r="DS11020" s="96"/>
      <c r="DT11020" s="83"/>
      <c r="DU11020" s="14"/>
      <c r="DX11020" s="83"/>
      <c r="DY11020" s="83"/>
      <c r="DZ11020" s="83"/>
      <c r="EA11020" s="83"/>
      <c r="EJ11020" s="54"/>
      <c r="EK11020" s="22"/>
      <c r="EL11020" s="24"/>
      <c r="EP11020" s="23"/>
      <c r="EQ11020" s="24"/>
      <c r="ER11020" s="22"/>
      <c r="ES11020" s="24"/>
      <c r="ET11020" s="24"/>
      <c r="EU11020" s="23"/>
      <c r="EV11020" s="26"/>
      <c r="EX11020" s="6"/>
      <c r="EY11020" s="24"/>
      <c r="EZ11020" s="109"/>
      <c r="FA11020" s="66"/>
      <c r="FB11020" s="5"/>
      <c r="FC11020" s="68"/>
      <c r="FD11020" s="67"/>
      <c r="FE11020" s="67"/>
      <c r="FF11020" s="64"/>
      <c r="FG11020" s="5"/>
      <c r="FH11020" s="69"/>
      <c r="FI11020" s="6"/>
      <c r="FJ11020" s="5"/>
      <c r="FK11020" s="25"/>
      <c r="FL11020" s="5"/>
    </row>
    <row r="11021" spans="40:168">
      <c r="AN11021" s="14"/>
      <c r="AO11021" s="14"/>
      <c r="AP11021" s="5"/>
      <c r="AQ11021" s="25"/>
      <c r="AR11021" s="25"/>
      <c r="AS11021" s="96"/>
      <c r="AT11021" s="83"/>
      <c r="AU11021" s="14"/>
      <c r="AX11021" s="83"/>
      <c r="AY11021" s="83"/>
      <c r="AZ11021" s="83"/>
      <c r="BA11021" s="83"/>
      <c r="BJ11021" s="54"/>
      <c r="BK11021" s="22"/>
      <c r="BL11021" s="24"/>
      <c r="BP11021" s="23"/>
      <c r="BQ11021" s="24"/>
      <c r="BR11021" s="22"/>
      <c r="BS11021" s="24"/>
      <c r="BT11021" s="24"/>
      <c r="BU11021" s="23"/>
      <c r="BV11021" s="26"/>
      <c r="BX11021" s="6"/>
      <c r="BY11021" s="24"/>
      <c r="BZ11021" s="109"/>
      <c r="CA11021" s="66"/>
      <c r="CB11021" s="5"/>
      <c r="CC11021" s="68"/>
      <c r="CD11021" s="67"/>
      <c r="CE11021" s="67"/>
      <c r="CF11021" s="64"/>
      <c r="CG11021" s="5"/>
      <c r="CH11021" s="69"/>
      <c r="CI11021" s="6"/>
      <c r="CJ11021" s="5"/>
      <c r="CK11021" s="25"/>
      <c r="CL11021" s="5"/>
      <c r="DN11021" s="14"/>
      <c r="DO11021" s="14"/>
      <c r="DP11021" s="5"/>
      <c r="DQ11021" s="25"/>
      <c r="DR11021" s="25"/>
      <c r="DS11021" s="96"/>
      <c r="DT11021" s="83"/>
      <c r="DU11021" s="14"/>
      <c r="DX11021" s="83"/>
      <c r="DY11021" s="83"/>
      <c r="DZ11021" s="83"/>
      <c r="EA11021" s="83"/>
      <c r="EJ11021" s="54"/>
      <c r="EK11021" s="22"/>
      <c r="EL11021" s="24"/>
      <c r="EP11021" s="23"/>
      <c r="EQ11021" s="24"/>
      <c r="ER11021" s="22"/>
      <c r="ES11021" s="24"/>
      <c r="ET11021" s="24"/>
      <c r="EU11021" s="23"/>
      <c r="EV11021" s="26"/>
      <c r="EX11021" s="6"/>
      <c r="EY11021" s="24"/>
      <c r="EZ11021" s="109"/>
      <c r="FA11021" s="66"/>
      <c r="FB11021" s="5"/>
      <c r="FC11021" s="68"/>
      <c r="FD11021" s="67"/>
      <c r="FE11021" s="67"/>
      <c r="FF11021" s="64"/>
      <c r="FG11021" s="5"/>
      <c r="FH11021" s="69"/>
      <c r="FI11021" s="6"/>
      <c r="FJ11021" s="5"/>
      <c r="FK11021" s="25"/>
      <c r="FL11021" s="5"/>
    </row>
    <row r="11022" spans="40:168">
      <c r="AN11022" s="14"/>
      <c r="AO11022" s="14"/>
      <c r="AP11022" s="5"/>
      <c r="AQ11022" s="25"/>
      <c r="AR11022" s="25"/>
      <c r="AS11022" s="96"/>
      <c r="AT11022" s="83"/>
      <c r="AU11022" s="14"/>
      <c r="AX11022" s="83"/>
      <c r="AY11022" s="83"/>
      <c r="AZ11022" s="83"/>
      <c r="BA11022" s="83"/>
      <c r="BJ11022" s="54"/>
      <c r="BK11022" s="22"/>
      <c r="BL11022" s="24"/>
      <c r="BP11022" s="23"/>
      <c r="BQ11022" s="24"/>
      <c r="BR11022" s="22"/>
      <c r="BS11022" s="24"/>
      <c r="BT11022" s="24"/>
      <c r="BU11022" s="23"/>
      <c r="BV11022" s="26"/>
      <c r="BX11022" s="6"/>
      <c r="BY11022" s="24"/>
      <c r="BZ11022" s="109"/>
      <c r="CA11022" s="66"/>
      <c r="CB11022" s="5"/>
      <c r="CC11022" s="68"/>
      <c r="CD11022" s="67"/>
      <c r="CE11022" s="67"/>
      <c r="CF11022" s="64"/>
      <c r="CG11022" s="5"/>
      <c r="CH11022" s="69"/>
      <c r="CI11022" s="6"/>
      <c r="CJ11022" s="5"/>
      <c r="CK11022" s="25"/>
      <c r="CL11022" s="5"/>
      <c r="DN11022" s="14"/>
      <c r="DO11022" s="14"/>
      <c r="DP11022" s="5"/>
      <c r="DQ11022" s="25"/>
      <c r="DR11022" s="25"/>
      <c r="DS11022" s="96"/>
      <c r="DT11022" s="83"/>
      <c r="DU11022" s="14"/>
      <c r="DX11022" s="83"/>
      <c r="DY11022" s="83"/>
      <c r="DZ11022" s="83"/>
      <c r="EA11022" s="83"/>
      <c r="EJ11022" s="54"/>
      <c r="EK11022" s="22"/>
      <c r="EL11022" s="24"/>
      <c r="EP11022" s="23"/>
      <c r="EQ11022" s="24"/>
      <c r="ER11022" s="22"/>
      <c r="ES11022" s="24"/>
      <c r="ET11022" s="24"/>
      <c r="EU11022" s="23"/>
      <c r="EV11022" s="26"/>
      <c r="EX11022" s="6"/>
      <c r="EY11022" s="24"/>
      <c r="EZ11022" s="109"/>
      <c r="FA11022" s="66"/>
      <c r="FB11022" s="5"/>
      <c r="FC11022" s="68"/>
      <c r="FD11022" s="67"/>
      <c r="FE11022" s="67"/>
      <c r="FF11022" s="64"/>
      <c r="FG11022" s="5"/>
      <c r="FH11022" s="69"/>
      <c r="FI11022" s="6"/>
      <c r="FJ11022" s="5"/>
      <c r="FK11022" s="25"/>
      <c r="FL11022" s="5"/>
    </row>
    <row r="11023" spans="40:168">
      <c r="AN11023" s="14"/>
      <c r="AO11023" s="14"/>
      <c r="AP11023" s="5"/>
      <c r="AQ11023" s="25"/>
      <c r="AR11023" s="25"/>
      <c r="AS11023" s="96"/>
      <c r="AT11023" s="83"/>
      <c r="AU11023" s="14"/>
      <c r="AX11023" s="83"/>
      <c r="AY11023" s="83"/>
      <c r="AZ11023" s="83"/>
      <c r="BA11023" s="83"/>
      <c r="BJ11023" s="54"/>
      <c r="BK11023" s="22"/>
      <c r="BL11023" s="24"/>
      <c r="BP11023" s="23"/>
      <c r="BQ11023" s="24"/>
      <c r="BR11023" s="22"/>
      <c r="BS11023" s="24"/>
      <c r="BT11023" s="24"/>
      <c r="BU11023" s="23"/>
      <c r="BV11023" s="26"/>
      <c r="BX11023" s="6"/>
      <c r="BY11023" s="24"/>
      <c r="BZ11023" s="109"/>
      <c r="CA11023" s="66"/>
      <c r="CB11023" s="5"/>
      <c r="CC11023" s="68"/>
      <c r="CD11023" s="67"/>
      <c r="CE11023" s="67"/>
      <c r="CF11023" s="64"/>
      <c r="CG11023" s="5"/>
      <c r="CH11023" s="69"/>
      <c r="CI11023" s="6"/>
      <c r="CJ11023" s="5"/>
      <c r="CK11023" s="25"/>
      <c r="CL11023" s="5"/>
      <c r="DN11023" s="14"/>
      <c r="DO11023" s="14"/>
      <c r="DP11023" s="5"/>
      <c r="DQ11023" s="25"/>
      <c r="DR11023" s="25"/>
      <c r="DS11023" s="96"/>
      <c r="DT11023" s="83"/>
      <c r="DU11023" s="14"/>
      <c r="DX11023" s="83"/>
      <c r="DY11023" s="83"/>
      <c r="DZ11023" s="83"/>
      <c r="EA11023" s="83"/>
      <c r="EJ11023" s="54"/>
      <c r="EK11023" s="22"/>
      <c r="EL11023" s="24"/>
      <c r="EP11023" s="23"/>
      <c r="EQ11023" s="24"/>
      <c r="ER11023" s="22"/>
      <c r="ES11023" s="24"/>
      <c r="ET11023" s="24"/>
      <c r="EU11023" s="23"/>
      <c r="EV11023" s="26"/>
      <c r="EX11023" s="6"/>
      <c r="EY11023" s="24"/>
      <c r="EZ11023" s="109"/>
      <c r="FA11023" s="66"/>
      <c r="FB11023" s="5"/>
      <c r="FC11023" s="68"/>
      <c r="FD11023" s="67"/>
      <c r="FE11023" s="67"/>
      <c r="FF11023" s="64"/>
      <c r="FG11023" s="5"/>
      <c r="FH11023" s="69"/>
      <c r="FI11023" s="6"/>
      <c r="FJ11023" s="5"/>
      <c r="FK11023" s="25"/>
      <c r="FL11023" s="5"/>
    </row>
    <row r="11024" spans="40:168">
      <c r="AN11024" s="14"/>
      <c r="AO11024" s="14"/>
      <c r="AP11024" s="5"/>
      <c r="AQ11024" s="25"/>
      <c r="AR11024" s="25"/>
      <c r="AS11024" s="96"/>
      <c r="AT11024" s="83"/>
      <c r="AU11024" s="14"/>
      <c r="AX11024" s="83"/>
      <c r="AY11024" s="83"/>
      <c r="AZ11024" s="83"/>
      <c r="BA11024" s="83"/>
      <c r="BJ11024" s="54"/>
      <c r="BK11024" s="22"/>
      <c r="BL11024" s="24"/>
      <c r="BP11024" s="23"/>
      <c r="BQ11024" s="24"/>
      <c r="BR11024" s="22"/>
      <c r="BS11024" s="24"/>
      <c r="BT11024" s="24"/>
      <c r="BU11024" s="23"/>
      <c r="BV11024" s="26"/>
      <c r="BX11024" s="6"/>
      <c r="BY11024" s="24"/>
      <c r="BZ11024" s="109"/>
      <c r="CA11024" s="66"/>
      <c r="CB11024" s="5"/>
      <c r="CC11024" s="68"/>
      <c r="CD11024" s="67"/>
      <c r="CE11024" s="67"/>
      <c r="CF11024" s="64"/>
      <c r="CG11024" s="5"/>
      <c r="CH11024" s="69"/>
      <c r="CI11024" s="6"/>
      <c r="CJ11024" s="5"/>
      <c r="CK11024" s="25"/>
      <c r="CL11024" s="5"/>
      <c r="DN11024" s="14"/>
      <c r="DO11024" s="14"/>
      <c r="DP11024" s="5"/>
      <c r="DQ11024" s="25"/>
      <c r="DR11024" s="25"/>
      <c r="DS11024" s="96"/>
      <c r="DT11024" s="83"/>
      <c r="DU11024" s="14"/>
      <c r="DX11024" s="83"/>
      <c r="DY11024" s="83"/>
      <c r="DZ11024" s="83"/>
      <c r="EA11024" s="83"/>
      <c r="EJ11024" s="54"/>
      <c r="EK11024" s="22"/>
      <c r="EL11024" s="24"/>
      <c r="EP11024" s="23"/>
      <c r="EQ11024" s="24"/>
      <c r="ER11024" s="22"/>
      <c r="ES11024" s="24"/>
      <c r="ET11024" s="24"/>
      <c r="EU11024" s="23"/>
      <c r="EV11024" s="26"/>
      <c r="EX11024" s="6"/>
      <c r="EY11024" s="24"/>
      <c r="EZ11024" s="109"/>
      <c r="FA11024" s="66"/>
      <c r="FB11024" s="5"/>
      <c r="FC11024" s="68"/>
      <c r="FD11024" s="67"/>
      <c r="FE11024" s="67"/>
      <c r="FF11024" s="64"/>
      <c r="FG11024" s="5"/>
      <c r="FH11024" s="69"/>
      <c r="FI11024" s="6"/>
      <c r="FJ11024" s="5"/>
      <c r="FK11024" s="25"/>
      <c r="FL11024" s="5"/>
    </row>
    <row r="11025" spans="40:168">
      <c r="AN11025" s="14"/>
      <c r="AO11025" s="14"/>
      <c r="AP11025" s="5"/>
      <c r="AQ11025" s="25"/>
      <c r="AR11025" s="25"/>
      <c r="AS11025" s="96"/>
      <c r="AT11025" s="83"/>
      <c r="AU11025" s="14"/>
      <c r="AX11025" s="83"/>
      <c r="AY11025" s="83"/>
      <c r="AZ11025" s="83"/>
      <c r="BA11025" s="83"/>
      <c r="BJ11025" s="54"/>
      <c r="BK11025" s="22"/>
      <c r="BL11025" s="24"/>
      <c r="BP11025" s="23"/>
      <c r="BQ11025" s="24"/>
      <c r="BR11025" s="22"/>
      <c r="BS11025" s="24"/>
      <c r="BT11025" s="24"/>
      <c r="BU11025" s="23"/>
      <c r="BV11025" s="26"/>
      <c r="BX11025" s="6"/>
      <c r="BY11025" s="24"/>
      <c r="BZ11025" s="109"/>
      <c r="CA11025" s="66"/>
      <c r="CB11025" s="5"/>
      <c r="CC11025" s="68"/>
      <c r="CD11025" s="67"/>
      <c r="CE11025" s="67"/>
      <c r="CF11025" s="64"/>
      <c r="CG11025" s="5"/>
      <c r="CH11025" s="69"/>
      <c r="CI11025" s="6"/>
      <c r="CJ11025" s="5"/>
      <c r="CK11025" s="25"/>
      <c r="CL11025" s="5"/>
      <c r="DN11025" s="14"/>
      <c r="DO11025" s="14"/>
      <c r="DP11025" s="5"/>
      <c r="DQ11025" s="25"/>
      <c r="DR11025" s="25"/>
      <c r="DS11025" s="96"/>
      <c r="DT11025" s="83"/>
      <c r="DU11025" s="14"/>
      <c r="DX11025" s="83"/>
      <c r="DY11025" s="83"/>
      <c r="DZ11025" s="83"/>
      <c r="EA11025" s="83"/>
      <c r="EJ11025" s="54"/>
      <c r="EK11025" s="22"/>
      <c r="EL11025" s="24"/>
      <c r="EP11025" s="23"/>
      <c r="EQ11025" s="24"/>
      <c r="ER11025" s="22"/>
      <c r="ES11025" s="24"/>
      <c r="ET11025" s="24"/>
      <c r="EU11025" s="23"/>
      <c r="EV11025" s="26"/>
      <c r="EX11025" s="6"/>
      <c r="EY11025" s="24"/>
      <c r="EZ11025" s="109"/>
      <c r="FA11025" s="66"/>
      <c r="FB11025" s="5"/>
      <c r="FC11025" s="68"/>
      <c r="FD11025" s="67"/>
      <c r="FE11025" s="67"/>
      <c r="FF11025" s="64"/>
      <c r="FG11025" s="5"/>
      <c r="FH11025" s="69"/>
      <c r="FI11025" s="6"/>
      <c r="FJ11025" s="5"/>
      <c r="FK11025" s="25"/>
      <c r="FL11025" s="5"/>
    </row>
    <row r="11026" spans="40:168">
      <c r="AN11026" s="14"/>
      <c r="AO11026" s="14"/>
      <c r="AP11026" s="5"/>
      <c r="AQ11026" s="25"/>
      <c r="AR11026" s="25"/>
      <c r="AS11026" s="96"/>
      <c r="AT11026" s="83"/>
      <c r="AU11026" s="14"/>
      <c r="AX11026" s="83"/>
      <c r="AY11026" s="83"/>
      <c r="AZ11026" s="83"/>
      <c r="BA11026" s="83"/>
      <c r="BJ11026" s="54"/>
      <c r="BK11026" s="22"/>
      <c r="BL11026" s="24"/>
      <c r="BP11026" s="23"/>
      <c r="BQ11026" s="24"/>
      <c r="BR11026" s="22"/>
      <c r="BS11026" s="24"/>
      <c r="BT11026" s="24"/>
      <c r="BU11026" s="23"/>
      <c r="BV11026" s="26"/>
      <c r="BX11026" s="6"/>
      <c r="BY11026" s="24"/>
      <c r="BZ11026" s="109"/>
      <c r="CA11026" s="66"/>
      <c r="CB11026" s="5"/>
      <c r="CC11026" s="68"/>
      <c r="CD11026" s="67"/>
      <c r="CE11026" s="67"/>
      <c r="CF11026" s="64"/>
      <c r="CG11026" s="5"/>
      <c r="CH11026" s="69"/>
      <c r="CI11026" s="6"/>
      <c r="CJ11026" s="5"/>
      <c r="CK11026" s="25"/>
      <c r="CL11026" s="5"/>
      <c r="DN11026" s="14"/>
      <c r="DO11026" s="14"/>
      <c r="DP11026" s="5"/>
      <c r="DQ11026" s="25"/>
      <c r="DR11026" s="25"/>
      <c r="DS11026" s="96"/>
      <c r="DT11026" s="83"/>
      <c r="DU11026" s="14"/>
      <c r="DX11026" s="83"/>
      <c r="DY11026" s="83"/>
      <c r="DZ11026" s="83"/>
      <c r="EA11026" s="83"/>
      <c r="EJ11026" s="54"/>
      <c r="EK11026" s="22"/>
      <c r="EL11026" s="24"/>
      <c r="EP11026" s="23"/>
      <c r="EQ11026" s="24"/>
      <c r="ER11026" s="22"/>
      <c r="ES11026" s="24"/>
      <c r="ET11026" s="24"/>
      <c r="EU11026" s="23"/>
      <c r="EV11026" s="26"/>
      <c r="EX11026" s="6"/>
      <c r="EY11026" s="24"/>
      <c r="EZ11026" s="109"/>
      <c r="FA11026" s="66"/>
      <c r="FB11026" s="5"/>
      <c r="FC11026" s="68"/>
      <c r="FD11026" s="67"/>
      <c r="FE11026" s="67"/>
      <c r="FF11026" s="64"/>
      <c r="FG11026" s="5"/>
      <c r="FH11026" s="69"/>
      <c r="FI11026" s="6"/>
      <c r="FJ11026" s="5"/>
      <c r="FK11026" s="25"/>
      <c r="FL11026" s="5"/>
    </row>
    <row r="11027" spans="40:168">
      <c r="AN11027" s="14"/>
      <c r="AO11027" s="14"/>
      <c r="AP11027" s="5"/>
      <c r="AQ11027" s="25"/>
      <c r="AR11027" s="25"/>
      <c r="AS11027" s="96"/>
      <c r="AT11027" s="83"/>
      <c r="AU11027" s="14"/>
      <c r="AX11027" s="83"/>
      <c r="AY11027" s="83"/>
      <c r="AZ11027" s="83"/>
      <c r="BA11027" s="83"/>
      <c r="BJ11027" s="54"/>
      <c r="BK11027" s="22"/>
      <c r="BL11027" s="24"/>
      <c r="BP11027" s="23"/>
      <c r="BQ11027" s="24"/>
      <c r="BR11027" s="22"/>
      <c r="BS11027" s="24"/>
      <c r="BT11027" s="24"/>
      <c r="BU11027" s="23"/>
      <c r="BV11027" s="26"/>
      <c r="BX11027" s="6"/>
      <c r="BY11027" s="24"/>
      <c r="BZ11027" s="109"/>
      <c r="CA11027" s="66"/>
      <c r="CB11027" s="5"/>
      <c r="CC11027" s="68"/>
      <c r="CD11027" s="67"/>
      <c r="CE11027" s="67"/>
      <c r="CF11027" s="64"/>
      <c r="CG11027" s="5"/>
      <c r="CH11027" s="69"/>
      <c r="CI11027" s="6"/>
      <c r="CJ11027" s="5"/>
      <c r="CK11027" s="25"/>
      <c r="CL11027" s="5"/>
      <c r="DN11027" s="14"/>
      <c r="DO11027" s="14"/>
      <c r="DP11027" s="5"/>
      <c r="DQ11027" s="25"/>
      <c r="DR11027" s="25"/>
      <c r="DS11027" s="96"/>
      <c r="DT11027" s="83"/>
      <c r="DU11027" s="14"/>
      <c r="DX11027" s="83"/>
      <c r="DY11027" s="83"/>
      <c r="DZ11027" s="83"/>
      <c r="EA11027" s="83"/>
      <c r="EJ11027" s="54"/>
      <c r="EK11027" s="22"/>
      <c r="EL11027" s="24"/>
      <c r="EP11027" s="23"/>
      <c r="EQ11027" s="24"/>
      <c r="ER11027" s="22"/>
      <c r="ES11027" s="24"/>
      <c r="ET11027" s="24"/>
      <c r="EU11027" s="23"/>
      <c r="EV11027" s="26"/>
      <c r="EX11027" s="6"/>
      <c r="EY11027" s="24"/>
      <c r="EZ11027" s="109"/>
      <c r="FA11027" s="66"/>
      <c r="FB11027" s="5"/>
      <c r="FC11027" s="68"/>
      <c r="FD11027" s="67"/>
      <c r="FE11027" s="67"/>
      <c r="FF11027" s="64"/>
      <c r="FG11027" s="5"/>
      <c r="FH11027" s="69"/>
      <c r="FI11027" s="6"/>
      <c r="FJ11027" s="5"/>
      <c r="FK11027" s="25"/>
      <c r="FL11027" s="5"/>
    </row>
    <row r="11028" spans="40:168">
      <c r="AN11028" s="14"/>
      <c r="AO11028" s="14"/>
      <c r="AP11028" s="5"/>
      <c r="AQ11028" s="25"/>
      <c r="AR11028" s="25"/>
      <c r="AS11028" s="96"/>
      <c r="AT11028" s="83"/>
      <c r="AU11028" s="14"/>
      <c r="AX11028" s="83"/>
      <c r="AY11028" s="83"/>
      <c r="AZ11028" s="83"/>
      <c r="BA11028" s="83"/>
      <c r="BJ11028" s="54"/>
      <c r="BK11028" s="22"/>
      <c r="BL11028" s="24"/>
      <c r="BP11028" s="23"/>
      <c r="BQ11028" s="24"/>
      <c r="BR11028" s="22"/>
      <c r="BS11028" s="24"/>
      <c r="BT11028" s="24"/>
      <c r="BU11028" s="23"/>
      <c r="BV11028" s="26"/>
      <c r="BX11028" s="6"/>
      <c r="BY11028" s="24"/>
      <c r="BZ11028" s="109"/>
      <c r="CA11028" s="66"/>
      <c r="CB11028" s="5"/>
      <c r="CC11028" s="68"/>
      <c r="CD11028" s="67"/>
      <c r="CE11028" s="67"/>
      <c r="CF11028" s="64"/>
      <c r="CG11028" s="5"/>
      <c r="CH11028" s="69"/>
      <c r="CI11028" s="6"/>
      <c r="CJ11028" s="5"/>
      <c r="CK11028" s="25"/>
      <c r="CL11028" s="5"/>
      <c r="DN11028" s="14"/>
      <c r="DO11028" s="14"/>
      <c r="DP11028" s="5"/>
      <c r="DQ11028" s="25"/>
      <c r="DR11028" s="25"/>
      <c r="DS11028" s="96"/>
      <c r="DT11028" s="83"/>
      <c r="DU11028" s="14"/>
      <c r="DX11028" s="83"/>
      <c r="DY11028" s="83"/>
      <c r="DZ11028" s="83"/>
      <c r="EA11028" s="83"/>
      <c r="EJ11028" s="54"/>
      <c r="EK11028" s="22"/>
      <c r="EL11028" s="24"/>
      <c r="EP11028" s="23"/>
      <c r="EQ11028" s="24"/>
      <c r="ER11028" s="22"/>
      <c r="ES11028" s="24"/>
      <c r="ET11028" s="24"/>
      <c r="EU11028" s="23"/>
      <c r="EV11028" s="26"/>
      <c r="EX11028" s="6"/>
      <c r="EY11028" s="24"/>
      <c r="EZ11028" s="109"/>
      <c r="FA11028" s="66"/>
      <c r="FB11028" s="5"/>
      <c r="FC11028" s="68"/>
      <c r="FD11028" s="67"/>
      <c r="FE11028" s="67"/>
      <c r="FF11028" s="64"/>
      <c r="FG11028" s="5"/>
      <c r="FH11028" s="69"/>
      <c r="FI11028" s="6"/>
      <c r="FJ11028" s="5"/>
      <c r="FK11028" s="25"/>
      <c r="FL11028" s="5"/>
    </row>
    <row r="11029" spans="40:168">
      <c r="AN11029" s="14"/>
      <c r="AO11029" s="14"/>
      <c r="AP11029" s="5"/>
      <c r="AQ11029" s="25"/>
      <c r="AR11029" s="25"/>
      <c r="AS11029" s="96"/>
      <c r="AT11029" s="83"/>
      <c r="AU11029" s="14"/>
      <c r="AX11029" s="83"/>
      <c r="AY11029" s="83"/>
      <c r="AZ11029" s="83"/>
      <c r="BA11029" s="83"/>
      <c r="BJ11029" s="54"/>
      <c r="BK11029" s="22"/>
      <c r="BL11029" s="24"/>
      <c r="BP11029" s="23"/>
      <c r="BQ11029" s="24"/>
      <c r="BR11029" s="22"/>
      <c r="BS11029" s="24"/>
      <c r="BT11029" s="24"/>
      <c r="BU11029" s="23"/>
      <c r="BV11029" s="26"/>
      <c r="BX11029" s="6"/>
      <c r="BY11029" s="24"/>
      <c r="BZ11029" s="109"/>
      <c r="CA11029" s="66"/>
      <c r="CB11029" s="5"/>
      <c r="CC11029" s="68"/>
      <c r="CD11029" s="67"/>
      <c r="CE11029" s="67"/>
      <c r="CF11029" s="64"/>
      <c r="CG11029" s="5"/>
      <c r="CH11029" s="69"/>
      <c r="CI11029" s="6"/>
      <c r="CJ11029" s="5"/>
      <c r="CK11029" s="25"/>
      <c r="CL11029" s="5"/>
      <c r="DN11029" s="14"/>
      <c r="DO11029" s="14"/>
      <c r="DP11029" s="5"/>
      <c r="DQ11029" s="25"/>
      <c r="DR11029" s="25"/>
      <c r="DS11029" s="96"/>
      <c r="DT11029" s="83"/>
      <c r="DU11029" s="14"/>
      <c r="DX11029" s="83"/>
      <c r="DY11029" s="83"/>
      <c r="DZ11029" s="83"/>
      <c r="EA11029" s="83"/>
      <c r="EJ11029" s="54"/>
      <c r="EK11029" s="22"/>
      <c r="EL11029" s="24"/>
      <c r="EP11029" s="23"/>
      <c r="EQ11029" s="24"/>
      <c r="ER11029" s="22"/>
      <c r="ES11029" s="24"/>
      <c r="ET11029" s="24"/>
      <c r="EU11029" s="23"/>
      <c r="EV11029" s="26"/>
      <c r="EX11029" s="6"/>
      <c r="EY11029" s="24"/>
      <c r="EZ11029" s="109"/>
      <c r="FA11029" s="66"/>
      <c r="FB11029" s="5"/>
      <c r="FC11029" s="68"/>
      <c r="FD11029" s="67"/>
      <c r="FE11029" s="67"/>
      <c r="FF11029" s="64"/>
      <c r="FG11029" s="5"/>
      <c r="FH11029" s="69"/>
      <c r="FI11029" s="6"/>
      <c r="FJ11029" s="5"/>
      <c r="FK11029" s="25"/>
      <c r="FL11029" s="5"/>
    </row>
    <row r="11030" spans="40:168">
      <c r="AN11030" s="14"/>
      <c r="AO11030" s="14"/>
      <c r="AP11030" s="5"/>
      <c r="AQ11030" s="25"/>
      <c r="AR11030" s="25"/>
      <c r="AS11030" s="96"/>
      <c r="AT11030" s="83"/>
      <c r="AU11030" s="14"/>
      <c r="AX11030" s="83"/>
      <c r="AY11030" s="83"/>
      <c r="AZ11030" s="83"/>
      <c r="BA11030" s="83"/>
      <c r="BJ11030" s="54"/>
      <c r="BK11030" s="22"/>
      <c r="BL11030" s="24"/>
      <c r="BP11030" s="23"/>
      <c r="BQ11030" s="24"/>
      <c r="BR11030" s="22"/>
      <c r="BS11030" s="24"/>
      <c r="BT11030" s="24"/>
      <c r="BU11030" s="23"/>
      <c r="BV11030" s="26"/>
      <c r="BX11030" s="6"/>
      <c r="BY11030" s="24"/>
      <c r="BZ11030" s="109"/>
      <c r="CA11030" s="66"/>
      <c r="CB11030" s="5"/>
      <c r="CC11030" s="68"/>
      <c r="CD11030" s="67"/>
      <c r="CE11030" s="67"/>
      <c r="CF11030" s="64"/>
      <c r="CG11030" s="5"/>
      <c r="CH11030" s="69"/>
      <c r="CI11030" s="6"/>
      <c r="CJ11030" s="5"/>
      <c r="CK11030" s="25"/>
      <c r="CL11030" s="5"/>
      <c r="DN11030" s="14"/>
      <c r="DO11030" s="14"/>
      <c r="DP11030" s="5"/>
      <c r="DQ11030" s="25"/>
      <c r="DR11030" s="25"/>
      <c r="DS11030" s="96"/>
      <c r="DT11030" s="83"/>
      <c r="DU11030" s="14"/>
      <c r="DX11030" s="83"/>
      <c r="DY11030" s="83"/>
      <c r="DZ11030" s="83"/>
      <c r="EA11030" s="83"/>
      <c r="EJ11030" s="54"/>
      <c r="EK11030" s="22"/>
      <c r="EL11030" s="24"/>
      <c r="EP11030" s="23"/>
      <c r="EQ11030" s="24"/>
      <c r="ER11030" s="22"/>
      <c r="ES11030" s="24"/>
      <c r="ET11030" s="24"/>
      <c r="EU11030" s="23"/>
      <c r="EV11030" s="26"/>
      <c r="EX11030" s="6"/>
      <c r="EY11030" s="24"/>
      <c r="EZ11030" s="109"/>
      <c r="FA11030" s="66"/>
      <c r="FB11030" s="5"/>
      <c r="FC11030" s="68"/>
      <c r="FD11030" s="67"/>
      <c r="FE11030" s="67"/>
      <c r="FF11030" s="64"/>
      <c r="FG11030" s="5"/>
      <c r="FH11030" s="69"/>
      <c r="FI11030" s="6"/>
      <c r="FJ11030" s="5"/>
      <c r="FK11030" s="25"/>
      <c r="FL11030" s="5"/>
    </row>
    <row r="11031" spans="40:168">
      <c r="AN11031" s="14"/>
      <c r="AO11031" s="14"/>
      <c r="AP11031" s="5"/>
      <c r="AQ11031" s="25"/>
      <c r="AR11031" s="25"/>
      <c r="AS11031" s="96"/>
      <c r="AT11031" s="83"/>
      <c r="AU11031" s="14"/>
      <c r="AX11031" s="83"/>
      <c r="AY11031" s="83"/>
      <c r="AZ11031" s="83"/>
      <c r="BA11031" s="83"/>
      <c r="BJ11031" s="54"/>
      <c r="BK11031" s="22"/>
      <c r="BL11031" s="24"/>
      <c r="BP11031" s="23"/>
      <c r="BQ11031" s="24"/>
      <c r="BR11031" s="22"/>
      <c r="BS11031" s="24"/>
      <c r="BT11031" s="24"/>
      <c r="BU11031" s="23"/>
      <c r="BV11031" s="26"/>
      <c r="BX11031" s="6"/>
      <c r="BY11031" s="24"/>
      <c r="BZ11031" s="109"/>
      <c r="CA11031" s="66"/>
      <c r="CB11031" s="5"/>
      <c r="CC11031" s="68"/>
      <c r="CD11031" s="67"/>
      <c r="CE11031" s="67"/>
      <c r="CF11031" s="64"/>
      <c r="CG11031" s="5"/>
      <c r="CH11031" s="69"/>
      <c r="CI11031" s="6"/>
      <c r="CJ11031" s="5"/>
      <c r="CK11031" s="25"/>
      <c r="CL11031" s="5"/>
      <c r="DN11031" s="14"/>
      <c r="DO11031" s="14"/>
      <c r="DP11031" s="5"/>
      <c r="DQ11031" s="25"/>
      <c r="DR11031" s="25"/>
      <c r="DS11031" s="96"/>
      <c r="DT11031" s="83"/>
      <c r="DU11031" s="14"/>
      <c r="DX11031" s="83"/>
      <c r="DY11031" s="83"/>
      <c r="DZ11031" s="83"/>
      <c r="EA11031" s="83"/>
      <c r="EJ11031" s="54"/>
      <c r="EK11031" s="22"/>
      <c r="EL11031" s="24"/>
      <c r="EP11031" s="23"/>
      <c r="EQ11031" s="24"/>
      <c r="ER11031" s="22"/>
      <c r="ES11031" s="24"/>
      <c r="ET11031" s="24"/>
      <c r="EU11031" s="23"/>
      <c r="EV11031" s="26"/>
      <c r="EX11031" s="6"/>
      <c r="EY11031" s="24"/>
      <c r="EZ11031" s="109"/>
      <c r="FA11031" s="66"/>
      <c r="FB11031" s="5"/>
      <c r="FC11031" s="68"/>
      <c r="FD11031" s="67"/>
      <c r="FE11031" s="67"/>
      <c r="FF11031" s="64"/>
      <c r="FG11031" s="5"/>
      <c r="FH11031" s="69"/>
      <c r="FI11031" s="6"/>
      <c r="FJ11031" s="5"/>
      <c r="FK11031" s="25"/>
      <c r="FL11031" s="5"/>
    </row>
    <row r="11032" spans="40:168">
      <c r="AN11032" s="14"/>
      <c r="AO11032" s="14"/>
      <c r="AP11032" s="5"/>
      <c r="AQ11032" s="25"/>
      <c r="AR11032" s="25"/>
      <c r="AS11032" s="96"/>
      <c r="AT11032" s="83"/>
      <c r="AU11032" s="14"/>
      <c r="AX11032" s="83"/>
      <c r="AY11032" s="83"/>
      <c r="AZ11032" s="83"/>
      <c r="BA11032" s="83"/>
      <c r="BJ11032" s="54"/>
      <c r="BK11032" s="22"/>
      <c r="BL11032" s="24"/>
      <c r="BP11032" s="23"/>
      <c r="BQ11032" s="24"/>
      <c r="BR11032" s="22"/>
      <c r="BS11032" s="24"/>
      <c r="BT11032" s="24"/>
      <c r="BU11032" s="23"/>
      <c r="BV11032" s="26"/>
      <c r="BX11032" s="6"/>
      <c r="BY11032" s="24"/>
      <c r="BZ11032" s="109"/>
      <c r="CA11032" s="66"/>
      <c r="CB11032" s="5"/>
      <c r="CC11032" s="68"/>
      <c r="CD11032" s="67"/>
      <c r="CE11032" s="67"/>
      <c r="CF11032" s="64"/>
      <c r="CG11032" s="5"/>
      <c r="CH11032" s="69"/>
      <c r="CI11032" s="6"/>
      <c r="CJ11032" s="5"/>
      <c r="CK11032" s="25"/>
      <c r="CL11032" s="5"/>
      <c r="DN11032" s="14"/>
      <c r="DO11032" s="14"/>
      <c r="DP11032" s="5"/>
      <c r="DQ11032" s="25"/>
      <c r="DR11032" s="25"/>
      <c r="DS11032" s="96"/>
      <c r="DT11032" s="83"/>
      <c r="DU11032" s="14"/>
      <c r="DX11032" s="83"/>
      <c r="DY11032" s="83"/>
      <c r="DZ11032" s="83"/>
      <c r="EA11032" s="83"/>
      <c r="EJ11032" s="54"/>
      <c r="EK11032" s="22"/>
      <c r="EL11032" s="24"/>
      <c r="EP11032" s="23"/>
      <c r="EQ11032" s="24"/>
      <c r="ER11032" s="22"/>
      <c r="ES11032" s="24"/>
      <c r="ET11032" s="24"/>
      <c r="EU11032" s="23"/>
      <c r="EV11032" s="26"/>
      <c r="EX11032" s="6"/>
      <c r="EY11032" s="24"/>
      <c r="EZ11032" s="109"/>
      <c r="FA11032" s="66"/>
      <c r="FB11032" s="5"/>
      <c r="FC11032" s="68"/>
      <c r="FD11032" s="67"/>
      <c r="FE11032" s="67"/>
      <c r="FF11032" s="64"/>
      <c r="FG11032" s="5"/>
      <c r="FH11032" s="69"/>
      <c r="FI11032" s="6"/>
      <c r="FJ11032" s="5"/>
      <c r="FK11032" s="25"/>
      <c r="FL11032" s="5"/>
    </row>
    <row r="11033" spans="40:168">
      <c r="AN11033" s="14"/>
      <c r="AO11033" s="14"/>
      <c r="AP11033" s="5"/>
      <c r="AQ11033" s="25"/>
      <c r="AR11033" s="25"/>
      <c r="AS11033" s="96"/>
      <c r="AT11033" s="83"/>
      <c r="AU11033" s="14"/>
      <c r="AX11033" s="83"/>
      <c r="AY11033" s="83"/>
      <c r="AZ11033" s="83"/>
      <c r="BA11033" s="83"/>
      <c r="BJ11033" s="54"/>
      <c r="BK11033" s="22"/>
      <c r="BL11033" s="24"/>
      <c r="BP11033" s="23"/>
      <c r="BQ11033" s="24"/>
      <c r="BR11033" s="22"/>
      <c r="BS11033" s="24"/>
      <c r="BT11033" s="24"/>
      <c r="BU11033" s="23"/>
      <c r="BV11033" s="26"/>
      <c r="BX11033" s="6"/>
      <c r="BY11033" s="24"/>
      <c r="BZ11033" s="109"/>
      <c r="CA11033" s="66"/>
      <c r="CB11033" s="5"/>
      <c r="CC11033" s="68"/>
      <c r="CD11033" s="67"/>
      <c r="CE11033" s="67"/>
      <c r="CF11033" s="64"/>
      <c r="CG11033" s="5"/>
      <c r="CH11033" s="69"/>
      <c r="CI11033" s="6"/>
      <c r="CJ11033" s="5"/>
      <c r="CK11033" s="25"/>
      <c r="CL11033" s="5"/>
      <c r="DN11033" s="14"/>
      <c r="DO11033" s="14"/>
      <c r="DP11033" s="5"/>
      <c r="DQ11033" s="25"/>
      <c r="DR11033" s="25"/>
      <c r="DS11033" s="96"/>
      <c r="DT11033" s="83"/>
      <c r="DU11033" s="14"/>
      <c r="DX11033" s="83"/>
      <c r="DY11033" s="83"/>
      <c r="DZ11033" s="83"/>
      <c r="EA11033" s="83"/>
      <c r="EJ11033" s="54"/>
      <c r="EK11033" s="22"/>
      <c r="EL11033" s="24"/>
      <c r="EP11033" s="23"/>
      <c r="EQ11033" s="24"/>
      <c r="ER11033" s="22"/>
      <c r="ES11033" s="24"/>
      <c r="ET11033" s="24"/>
      <c r="EU11033" s="23"/>
      <c r="EV11033" s="26"/>
      <c r="EX11033" s="6"/>
      <c r="EY11033" s="24"/>
      <c r="EZ11033" s="109"/>
      <c r="FA11033" s="66"/>
      <c r="FB11033" s="5"/>
      <c r="FC11033" s="68"/>
      <c r="FD11033" s="67"/>
      <c r="FE11033" s="67"/>
      <c r="FF11033" s="64"/>
      <c r="FG11033" s="5"/>
      <c r="FH11033" s="69"/>
      <c r="FI11033" s="6"/>
      <c r="FJ11033" s="5"/>
      <c r="FK11033" s="25"/>
      <c r="FL11033" s="5"/>
    </row>
    <row r="11034" spans="40:168">
      <c r="AN11034" s="14"/>
      <c r="AO11034" s="14"/>
      <c r="AP11034" s="5"/>
      <c r="AQ11034" s="25"/>
      <c r="AR11034" s="25"/>
      <c r="AS11034" s="96"/>
      <c r="AT11034" s="83"/>
      <c r="AU11034" s="14"/>
      <c r="AX11034" s="83"/>
      <c r="AY11034" s="83"/>
      <c r="AZ11034" s="83"/>
      <c r="BA11034" s="83"/>
      <c r="BJ11034" s="54"/>
      <c r="BK11034" s="22"/>
      <c r="BL11034" s="24"/>
      <c r="BP11034" s="23"/>
      <c r="BQ11034" s="24"/>
      <c r="BR11034" s="22"/>
      <c r="BS11034" s="24"/>
      <c r="BT11034" s="24"/>
      <c r="BU11034" s="23"/>
      <c r="BV11034" s="26"/>
      <c r="BX11034" s="6"/>
      <c r="BY11034" s="24"/>
      <c r="BZ11034" s="109"/>
      <c r="CA11034" s="66"/>
      <c r="CB11034" s="5"/>
      <c r="CC11034" s="68"/>
      <c r="CD11034" s="67"/>
      <c r="CE11034" s="67"/>
      <c r="CF11034" s="64"/>
      <c r="CG11034" s="5"/>
      <c r="CH11034" s="69"/>
      <c r="CI11034" s="6"/>
      <c r="CJ11034" s="5"/>
      <c r="CK11034" s="25"/>
      <c r="CL11034" s="5"/>
      <c r="DN11034" s="14"/>
      <c r="DO11034" s="14"/>
      <c r="DP11034" s="5"/>
      <c r="DQ11034" s="25"/>
      <c r="DR11034" s="25"/>
      <c r="DS11034" s="96"/>
      <c r="DT11034" s="83"/>
      <c r="DU11034" s="14"/>
      <c r="DX11034" s="83"/>
      <c r="DY11034" s="83"/>
      <c r="DZ11034" s="83"/>
      <c r="EA11034" s="83"/>
      <c r="EJ11034" s="54"/>
      <c r="EK11034" s="22"/>
      <c r="EL11034" s="24"/>
      <c r="EP11034" s="23"/>
      <c r="EQ11034" s="24"/>
      <c r="ER11034" s="22"/>
      <c r="ES11034" s="24"/>
      <c r="ET11034" s="24"/>
      <c r="EU11034" s="23"/>
      <c r="EV11034" s="26"/>
      <c r="EX11034" s="6"/>
      <c r="EY11034" s="24"/>
      <c r="EZ11034" s="109"/>
      <c r="FA11034" s="66"/>
      <c r="FB11034" s="5"/>
      <c r="FC11034" s="68"/>
      <c r="FD11034" s="67"/>
      <c r="FE11034" s="67"/>
      <c r="FF11034" s="64"/>
      <c r="FG11034" s="5"/>
      <c r="FH11034" s="69"/>
      <c r="FI11034" s="6"/>
      <c r="FJ11034" s="5"/>
      <c r="FK11034" s="25"/>
      <c r="FL11034" s="5"/>
    </row>
    <row r="11035" spans="40:168">
      <c r="AN11035" s="14"/>
      <c r="AO11035" s="14"/>
      <c r="AP11035" s="5"/>
      <c r="AQ11035" s="25"/>
      <c r="AR11035" s="25"/>
      <c r="AS11035" s="96"/>
      <c r="AT11035" s="83"/>
      <c r="AU11035" s="14"/>
      <c r="AX11035" s="83"/>
      <c r="AY11035" s="83"/>
      <c r="AZ11035" s="83"/>
      <c r="BA11035" s="83"/>
      <c r="BJ11035" s="54"/>
      <c r="BK11035" s="22"/>
      <c r="BL11035" s="24"/>
      <c r="BP11035" s="23"/>
      <c r="BQ11035" s="24"/>
      <c r="BR11035" s="22"/>
      <c r="BS11035" s="24"/>
      <c r="BT11035" s="24"/>
      <c r="BU11035" s="23"/>
      <c r="BV11035" s="26"/>
      <c r="BX11035" s="6"/>
      <c r="BY11035" s="24"/>
      <c r="BZ11035" s="109"/>
      <c r="CA11035" s="66"/>
      <c r="CB11035" s="5"/>
      <c r="CC11035" s="68"/>
      <c r="CD11035" s="67"/>
      <c r="CE11035" s="67"/>
      <c r="CF11035" s="64"/>
      <c r="CG11035" s="5"/>
      <c r="CH11035" s="69"/>
      <c r="CI11035" s="6"/>
      <c r="CJ11035" s="5"/>
      <c r="CK11035" s="25"/>
      <c r="CL11035" s="5"/>
      <c r="DN11035" s="14"/>
      <c r="DO11035" s="14"/>
      <c r="DP11035" s="5"/>
      <c r="DQ11035" s="25"/>
      <c r="DR11035" s="25"/>
      <c r="DS11035" s="96"/>
      <c r="DT11035" s="83"/>
      <c r="DU11035" s="14"/>
      <c r="DX11035" s="83"/>
      <c r="DY11035" s="83"/>
      <c r="DZ11035" s="83"/>
      <c r="EA11035" s="83"/>
      <c r="EJ11035" s="54"/>
      <c r="EK11035" s="22"/>
      <c r="EL11035" s="24"/>
      <c r="EP11035" s="23"/>
      <c r="EQ11035" s="24"/>
      <c r="ER11035" s="22"/>
      <c r="ES11035" s="24"/>
      <c r="ET11035" s="24"/>
      <c r="EU11035" s="23"/>
      <c r="EV11035" s="26"/>
      <c r="EX11035" s="6"/>
      <c r="EY11035" s="24"/>
      <c r="EZ11035" s="109"/>
      <c r="FA11035" s="66"/>
      <c r="FB11035" s="5"/>
      <c r="FC11035" s="68"/>
      <c r="FD11035" s="67"/>
      <c r="FE11035" s="67"/>
      <c r="FF11035" s="64"/>
      <c r="FG11035" s="5"/>
      <c r="FH11035" s="69"/>
      <c r="FI11035" s="6"/>
      <c r="FJ11035" s="5"/>
      <c r="FK11035" s="25"/>
      <c r="FL11035" s="5"/>
    </row>
    <row r="11036" spans="40:168">
      <c r="AN11036" s="14"/>
      <c r="AO11036" s="14"/>
      <c r="AP11036" s="5"/>
      <c r="AQ11036" s="25"/>
      <c r="AR11036" s="25"/>
      <c r="AS11036" s="96"/>
      <c r="AT11036" s="83"/>
      <c r="AU11036" s="14"/>
      <c r="AX11036" s="83"/>
      <c r="AY11036" s="83"/>
      <c r="AZ11036" s="83"/>
      <c r="BA11036" s="83"/>
      <c r="BJ11036" s="54"/>
      <c r="BK11036" s="22"/>
      <c r="BL11036" s="24"/>
      <c r="BP11036" s="23"/>
      <c r="BQ11036" s="24"/>
      <c r="BR11036" s="22"/>
      <c r="BS11036" s="24"/>
      <c r="BT11036" s="24"/>
      <c r="BU11036" s="23"/>
      <c r="BV11036" s="26"/>
      <c r="BX11036" s="6"/>
      <c r="BY11036" s="24"/>
      <c r="BZ11036" s="109"/>
      <c r="CA11036" s="66"/>
      <c r="CB11036" s="5"/>
      <c r="CC11036" s="68"/>
      <c r="CD11036" s="67"/>
      <c r="CE11036" s="67"/>
      <c r="CF11036" s="64"/>
      <c r="CG11036" s="5"/>
      <c r="CH11036" s="69"/>
      <c r="CI11036" s="6"/>
      <c r="CJ11036" s="5"/>
      <c r="CK11036" s="25"/>
      <c r="CL11036" s="5"/>
      <c r="DN11036" s="14"/>
      <c r="DO11036" s="14"/>
      <c r="DP11036" s="5"/>
      <c r="DQ11036" s="25"/>
      <c r="DR11036" s="25"/>
      <c r="DS11036" s="96"/>
      <c r="DT11036" s="83"/>
      <c r="DU11036" s="14"/>
      <c r="DX11036" s="83"/>
      <c r="DY11036" s="83"/>
      <c r="DZ11036" s="83"/>
      <c r="EA11036" s="83"/>
      <c r="EJ11036" s="54"/>
      <c r="EK11036" s="22"/>
      <c r="EL11036" s="24"/>
      <c r="EP11036" s="23"/>
      <c r="EQ11036" s="24"/>
      <c r="ER11036" s="22"/>
      <c r="ES11036" s="24"/>
      <c r="ET11036" s="24"/>
      <c r="EU11036" s="23"/>
      <c r="EV11036" s="26"/>
      <c r="EX11036" s="6"/>
      <c r="EY11036" s="24"/>
      <c r="EZ11036" s="109"/>
      <c r="FA11036" s="66"/>
      <c r="FB11036" s="5"/>
      <c r="FC11036" s="68"/>
      <c r="FD11036" s="67"/>
      <c r="FE11036" s="67"/>
      <c r="FF11036" s="64"/>
      <c r="FG11036" s="5"/>
      <c r="FH11036" s="69"/>
      <c r="FI11036" s="6"/>
      <c r="FJ11036" s="5"/>
      <c r="FK11036" s="25"/>
      <c r="FL11036" s="5"/>
    </row>
    <row r="11037" spans="40:168">
      <c r="AN11037" s="14"/>
      <c r="AO11037" s="14"/>
      <c r="AP11037" s="5"/>
      <c r="AQ11037" s="25"/>
      <c r="AR11037" s="25"/>
      <c r="AS11037" s="96"/>
      <c r="AT11037" s="83"/>
      <c r="AU11037" s="14"/>
      <c r="AX11037" s="83"/>
      <c r="AY11037" s="83"/>
      <c r="AZ11037" s="83"/>
      <c r="BA11037" s="83"/>
      <c r="BJ11037" s="54"/>
      <c r="BK11037" s="22"/>
      <c r="BL11037" s="24"/>
      <c r="BP11037" s="23"/>
      <c r="BQ11037" s="24"/>
      <c r="BR11037" s="22"/>
      <c r="BS11037" s="24"/>
      <c r="BT11037" s="24"/>
      <c r="BU11037" s="23"/>
      <c r="BV11037" s="26"/>
      <c r="BX11037" s="6"/>
      <c r="BY11037" s="24"/>
      <c r="BZ11037" s="109"/>
      <c r="CA11037" s="66"/>
      <c r="CB11037" s="5"/>
      <c r="CC11037" s="68"/>
      <c r="CD11037" s="67"/>
      <c r="CE11037" s="67"/>
      <c r="CF11037" s="64"/>
      <c r="CG11037" s="5"/>
      <c r="CH11037" s="69"/>
      <c r="CI11037" s="6"/>
      <c r="CJ11037" s="5"/>
      <c r="CK11037" s="25"/>
      <c r="CL11037" s="5"/>
      <c r="DN11037" s="14"/>
      <c r="DO11037" s="14"/>
      <c r="DP11037" s="5"/>
      <c r="DQ11037" s="25"/>
      <c r="DR11037" s="25"/>
      <c r="DS11037" s="96"/>
      <c r="DT11037" s="83"/>
      <c r="DU11037" s="14"/>
      <c r="DX11037" s="83"/>
      <c r="DY11037" s="83"/>
      <c r="DZ11037" s="83"/>
      <c r="EA11037" s="83"/>
      <c r="EJ11037" s="54"/>
      <c r="EK11037" s="22"/>
      <c r="EL11037" s="24"/>
      <c r="EP11037" s="23"/>
      <c r="EQ11037" s="24"/>
      <c r="ER11037" s="22"/>
      <c r="ES11037" s="24"/>
      <c r="ET11037" s="24"/>
      <c r="EU11037" s="23"/>
      <c r="EV11037" s="26"/>
      <c r="EX11037" s="6"/>
      <c r="EY11037" s="24"/>
      <c r="EZ11037" s="109"/>
      <c r="FA11037" s="66"/>
      <c r="FB11037" s="5"/>
      <c r="FC11037" s="68"/>
      <c r="FD11037" s="67"/>
      <c r="FE11037" s="67"/>
      <c r="FF11037" s="64"/>
      <c r="FG11037" s="5"/>
      <c r="FH11037" s="69"/>
      <c r="FI11037" s="6"/>
      <c r="FJ11037" s="5"/>
      <c r="FK11037" s="25"/>
      <c r="FL11037" s="5"/>
    </row>
    <row r="11038" spans="40:168">
      <c r="AN11038" s="14"/>
      <c r="AO11038" s="14"/>
      <c r="AP11038" s="5"/>
      <c r="AQ11038" s="25"/>
      <c r="AR11038" s="25"/>
      <c r="AS11038" s="96"/>
      <c r="AT11038" s="83"/>
      <c r="AU11038" s="14"/>
      <c r="AX11038" s="83"/>
      <c r="AY11038" s="83"/>
      <c r="AZ11038" s="83"/>
      <c r="BA11038" s="83"/>
      <c r="BJ11038" s="54"/>
      <c r="BK11038" s="22"/>
      <c r="BL11038" s="24"/>
      <c r="BP11038" s="23"/>
      <c r="BQ11038" s="24"/>
      <c r="BR11038" s="22"/>
      <c r="BS11038" s="24"/>
      <c r="BT11038" s="24"/>
      <c r="BU11038" s="23"/>
      <c r="BV11038" s="26"/>
      <c r="BX11038" s="6"/>
      <c r="BY11038" s="24"/>
      <c r="BZ11038" s="109"/>
      <c r="CA11038" s="66"/>
      <c r="CB11038" s="5"/>
      <c r="CC11038" s="68"/>
      <c r="CD11038" s="67"/>
      <c r="CE11038" s="67"/>
      <c r="CF11038" s="64"/>
      <c r="CG11038" s="5"/>
      <c r="CH11038" s="69"/>
      <c r="CI11038" s="6"/>
      <c r="CJ11038" s="5"/>
      <c r="CK11038" s="25"/>
      <c r="CL11038" s="5"/>
      <c r="DN11038" s="14"/>
      <c r="DO11038" s="14"/>
      <c r="DP11038" s="5"/>
      <c r="DQ11038" s="25"/>
      <c r="DR11038" s="25"/>
      <c r="DS11038" s="96"/>
      <c r="DT11038" s="83"/>
      <c r="DU11038" s="14"/>
      <c r="DX11038" s="83"/>
      <c r="DY11038" s="83"/>
      <c r="DZ11038" s="83"/>
      <c r="EA11038" s="83"/>
      <c r="EJ11038" s="54"/>
      <c r="EK11038" s="22"/>
      <c r="EL11038" s="24"/>
      <c r="EP11038" s="23"/>
      <c r="EQ11038" s="24"/>
      <c r="ER11038" s="22"/>
      <c r="ES11038" s="24"/>
      <c r="ET11038" s="24"/>
      <c r="EU11038" s="23"/>
      <c r="EV11038" s="26"/>
      <c r="EX11038" s="6"/>
      <c r="EY11038" s="24"/>
      <c r="EZ11038" s="109"/>
      <c r="FA11038" s="66"/>
      <c r="FB11038" s="5"/>
      <c r="FC11038" s="68"/>
      <c r="FD11038" s="67"/>
      <c r="FE11038" s="67"/>
      <c r="FF11038" s="64"/>
      <c r="FG11038" s="5"/>
      <c r="FH11038" s="69"/>
      <c r="FI11038" s="6"/>
      <c r="FJ11038" s="5"/>
      <c r="FK11038" s="25"/>
      <c r="FL11038" s="5"/>
    </row>
    <row r="11039" spans="40:168">
      <c r="AN11039" s="14"/>
      <c r="AO11039" s="14"/>
      <c r="AP11039" s="5"/>
      <c r="AQ11039" s="25"/>
      <c r="AR11039" s="25"/>
      <c r="AS11039" s="96"/>
      <c r="AT11039" s="83"/>
      <c r="AU11039" s="14"/>
      <c r="AX11039" s="83"/>
      <c r="AY11039" s="83"/>
      <c r="AZ11039" s="83"/>
      <c r="BA11039" s="83"/>
      <c r="BJ11039" s="54"/>
      <c r="BK11039" s="22"/>
      <c r="BL11039" s="24"/>
      <c r="BP11039" s="23"/>
      <c r="BQ11039" s="24"/>
      <c r="BR11039" s="22"/>
      <c r="BS11039" s="24"/>
      <c r="BT11039" s="24"/>
      <c r="BU11039" s="23"/>
      <c r="BV11039" s="26"/>
      <c r="BX11039" s="6"/>
      <c r="BY11039" s="24"/>
      <c r="BZ11039" s="109"/>
      <c r="CA11039" s="66"/>
      <c r="CB11039" s="5"/>
      <c r="CC11039" s="68"/>
      <c r="CD11039" s="67"/>
      <c r="CE11039" s="67"/>
      <c r="CF11039" s="64"/>
      <c r="CG11039" s="5"/>
      <c r="CH11039" s="69"/>
      <c r="CI11039" s="6"/>
      <c r="CJ11039" s="5"/>
      <c r="CK11039" s="25"/>
      <c r="CL11039" s="5"/>
      <c r="DN11039" s="14"/>
      <c r="DO11039" s="14"/>
      <c r="DP11039" s="5"/>
      <c r="DQ11039" s="25"/>
      <c r="DR11039" s="25"/>
      <c r="DS11039" s="96"/>
      <c r="DT11039" s="83"/>
      <c r="DU11039" s="14"/>
      <c r="DX11039" s="83"/>
      <c r="DY11039" s="83"/>
      <c r="DZ11039" s="83"/>
      <c r="EA11039" s="83"/>
      <c r="EJ11039" s="54"/>
      <c r="EK11039" s="22"/>
      <c r="EL11039" s="24"/>
      <c r="EP11039" s="23"/>
      <c r="EQ11039" s="24"/>
      <c r="ER11039" s="22"/>
      <c r="ES11039" s="24"/>
      <c r="ET11039" s="24"/>
      <c r="EU11039" s="23"/>
      <c r="EV11039" s="26"/>
      <c r="EX11039" s="6"/>
      <c r="EY11039" s="24"/>
      <c r="EZ11039" s="109"/>
      <c r="FA11039" s="66"/>
      <c r="FB11039" s="5"/>
      <c r="FC11039" s="68"/>
      <c r="FD11039" s="67"/>
      <c r="FE11039" s="67"/>
      <c r="FF11039" s="64"/>
      <c r="FG11039" s="5"/>
      <c r="FH11039" s="69"/>
      <c r="FI11039" s="6"/>
      <c r="FJ11039" s="5"/>
      <c r="FK11039" s="25"/>
      <c r="FL11039" s="5"/>
    </row>
    <row r="11040" spans="40:168">
      <c r="AN11040" s="14"/>
      <c r="AO11040" s="14"/>
      <c r="AP11040" s="5"/>
      <c r="AQ11040" s="25"/>
      <c r="AR11040" s="25"/>
      <c r="AS11040" s="96"/>
      <c r="AT11040" s="83"/>
      <c r="AU11040" s="14"/>
      <c r="AX11040" s="83"/>
      <c r="AY11040" s="83"/>
      <c r="AZ11040" s="83"/>
      <c r="BA11040" s="83"/>
      <c r="BJ11040" s="54"/>
      <c r="BK11040" s="22"/>
      <c r="BL11040" s="24"/>
      <c r="BP11040" s="23"/>
      <c r="BQ11040" s="24"/>
      <c r="BR11040" s="22"/>
      <c r="BS11040" s="24"/>
      <c r="BT11040" s="24"/>
      <c r="BU11040" s="23"/>
      <c r="BV11040" s="26"/>
      <c r="BX11040" s="6"/>
      <c r="BY11040" s="24"/>
      <c r="BZ11040" s="109"/>
      <c r="CA11040" s="66"/>
      <c r="CB11040" s="5"/>
      <c r="CC11040" s="68"/>
      <c r="CD11040" s="67"/>
      <c r="CE11040" s="67"/>
      <c r="CF11040" s="64"/>
      <c r="CG11040" s="5"/>
      <c r="CH11040" s="69"/>
      <c r="CI11040" s="6"/>
      <c r="CJ11040" s="5"/>
      <c r="CK11040" s="25"/>
      <c r="CL11040" s="5"/>
      <c r="DN11040" s="14"/>
      <c r="DO11040" s="14"/>
      <c r="DP11040" s="5"/>
      <c r="DQ11040" s="25"/>
      <c r="DR11040" s="25"/>
      <c r="DS11040" s="96"/>
      <c r="DT11040" s="83"/>
      <c r="DU11040" s="14"/>
      <c r="DX11040" s="83"/>
      <c r="DY11040" s="83"/>
      <c r="DZ11040" s="83"/>
      <c r="EA11040" s="83"/>
      <c r="EJ11040" s="54"/>
      <c r="EK11040" s="22"/>
      <c r="EL11040" s="24"/>
      <c r="EP11040" s="23"/>
      <c r="EQ11040" s="24"/>
      <c r="ER11040" s="22"/>
      <c r="ES11040" s="24"/>
      <c r="ET11040" s="24"/>
      <c r="EU11040" s="23"/>
      <c r="EV11040" s="26"/>
      <c r="EX11040" s="6"/>
      <c r="EY11040" s="24"/>
      <c r="EZ11040" s="109"/>
      <c r="FA11040" s="66"/>
      <c r="FB11040" s="5"/>
      <c r="FC11040" s="68"/>
      <c r="FD11040" s="67"/>
      <c r="FE11040" s="67"/>
      <c r="FF11040" s="64"/>
      <c r="FG11040" s="5"/>
      <c r="FH11040" s="69"/>
      <c r="FI11040" s="6"/>
      <c r="FJ11040" s="5"/>
      <c r="FK11040" s="25"/>
      <c r="FL11040" s="5"/>
    </row>
    <row r="11041" spans="40:168">
      <c r="AN11041" s="14"/>
      <c r="AO11041" s="14"/>
      <c r="AP11041" s="5"/>
      <c r="AQ11041" s="25"/>
      <c r="AR11041" s="25"/>
      <c r="AS11041" s="96"/>
      <c r="AT11041" s="83"/>
      <c r="AU11041" s="14"/>
      <c r="AX11041" s="83"/>
      <c r="AY11041" s="83"/>
      <c r="AZ11041" s="83"/>
      <c r="BA11041" s="83"/>
      <c r="BJ11041" s="54"/>
      <c r="BK11041" s="22"/>
      <c r="BL11041" s="24"/>
      <c r="BP11041" s="23"/>
      <c r="BQ11041" s="24"/>
      <c r="BR11041" s="22"/>
      <c r="BS11041" s="24"/>
      <c r="BT11041" s="24"/>
      <c r="BU11041" s="23"/>
      <c r="BV11041" s="26"/>
      <c r="BX11041" s="6"/>
      <c r="BY11041" s="24"/>
      <c r="BZ11041" s="109"/>
      <c r="CA11041" s="66"/>
      <c r="CB11041" s="5"/>
      <c r="CC11041" s="68"/>
      <c r="CD11041" s="67"/>
      <c r="CE11041" s="67"/>
      <c r="CF11041" s="64"/>
      <c r="CG11041" s="5"/>
      <c r="CH11041" s="69"/>
      <c r="CI11041" s="6"/>
      <c r="CJ11041" s="5"/>
      <c r="CK11041" s="25"/>
      <c r="CL11041" s="5"/>
      <c r="DN11041" s="14"/>
      <c r="DO11041" s="14"/>
      <c r="DP11041" s="5"/>
      <c r="DQ11041" s="25"/>
      <c r="DR11041" s="25"/>
      <c r="DS11041" s="96"/>
      <c r="DT11041" s="83"/>
      <c r="DU11041" s="14"/>
      <c r="DX11041" s="83"/>
      <c r="DY11041" s="83"/>
      <c r="DZ11041" s="83"/>
      <c r="EA11041" s="83"/>
      <c r="EJ11041" s="54"/>
      <c r="EK11041" s="22"/>
      <c r="EL11041" s="24"/>
      <c r="EP11041" s="23"/>
      <c r="EQ11041" s="24"/>
      <c r="ER11041" s="22"/>
      <c r="ES11041" s="24"/>
      <c r="ET11041" s="24"/>
      <c r="EU11041" s="23"/>
      <c r="EV11041" s="26"/>
      <c r="EX11041" s="6"/>
      <c r="EY11041" s="24"/>
      <c r="EZ11041" s="109"/>
      <c r="FA11041" s="66"/>
      <c r="FB11041" s="5"/>
      <c r="FC11041" s="68"/>
      <c r="FD11041" s="67"/>
      <c r="FE11041" s="67"/>
      <c r="FF11041" s="64"/>
      <c r="FG11041" s="5"/>
      <c r="FH11041" s="69"/>
      <c r="FI11041" s="6"/>
      <c r="FJ11041" s="5"/>
      <c r="FK11041" s="25"/>
      <c r="FL11041" s="5"/>
    </row>
    <row r="11042" spans="40:168">
      <c r="AN11042" s="14"/>
      <c r="AO11042" s="14"/>
      <c r="AP11042" s="5"/>
      <c r="AQ11042" s="25"/>
      <c r="AR11042" s="25"/>
      <c r="AS11042" s="96"/>
      <c r="AT11042" s="83"/>
      <c r="AU11042" s="14"/>
      <c r="AX11042" s="83"/>
      <c r="AY11042" s="83"/>
      <c r="AZ11042" s="83"/>
      <c r="BA11042" s="83"/>
      <c r="BJ11042" s="54"/>
      <c r="BK11042" s="22"/>
      <c r="BL11042" s="24"/>
      <c r="BP11042" s="23"/>
      <c r="BQ11042" s="24"/>
      <c r="BR11042" s="22"/>
      <c r="BS11042" s="24"/>
      <c r="BT11042" s="24"/>
      <c r="BU11042" s="23"/>
      <c r="BV11042" s="26"/>
      <c r="BX11042" s="6"/>
      <c r="BY11042" s="24"/>
      <c r="BZ11042" s="109"/>
      <c r="CA11042" s="66"/>
      <c r="CB11042" s="5"/>
      <c r="CC11042" s="68"/>
      <c r="CD11042" s="67"/>
      <c r="CE11042" s="67"/>
      <c r="CF11042" s="64"/>
      <c r="CG11042" s="5"/>
      <c r="CH11042" s="69"/>
      <c r="CI11042" s="6"/>
      <c r="CJ11042" s="5"/>
      <c r="CK11042" s="25"/>
      <c r="CL11042" s="5"/>
      <c r="DN11042" s="14"/>
      <c r="DO11042" s="14"/>
      <c r="DP11042" s="5"/>
      <c r="DQ11042" s="25"/>
      <c r="DR11042" s="25"/>
      <c r="DS11042" s="96"/>
      <c r="DT11042" s="83"/>
      <c r="DU11042" s="14"/>
      <c r="DX11042" s="83"/>
      <c r="DY11042" s="83"/>
      <c r="DZ11042" s="83"/>
      <c r="EA11042" s="83"/>
      <c r="EJ11042" s="54"/>
      <c r="EK11042" s="22"/>
      <c r="EL11042" s="24"/>
      <c r="EP11042" s="23"/>
      <c r="EQ11042" s="24"/>
      <c r="ER11042" s="22"/>
      <c r="ES11042" s="24"/>
      <c r="ET11042" s="24"/>
      <c r="EU11042" s="23"/>
      <c r="EV11042" s="26"/>
      <c r="EX11042" s="6"/>
      <c r="EY11042" s="24"/>
      <c r="EZ11042" s="109"/>
      <c r="FA11042" s="66"/>
      <c r="FB11042" s="5"/>
      <c r="FC11042" s="68"/>
      <c r="FD11042" s="67"/>
      <c r="FE11042" s="67"/>
      <c r="FF11042" s="64"/>
      <c r="FG11042" s="5"/>
      <c r="FH11042" s="69"/>
      <c r="FI11042" s="6"/>
      <c r="FJ11042" s="5"/>
      <c r="FK11042" s="25"/>
      <c r="FL11042" s="5"/>
    </row>
    <row r="11043" spans="40:168">
      <c r="AN11043" s="14"/>
      <c r="AO11043" s="14"/>
      <c r="AP11043" s="5"/>
      <c r="AQ11043" s="25"/>
      <c r="AR11043" s="25"/>
      <c r="AS11043" s="96"/>
      <c r="AT11043" s="83"/>
      <c r="AU11043" s="14"/>
      <c r="AX11043" s="83"/>
      <c r="AY11043" s="83"/>
      <c r="AZ11043" s="83"/>
      <c r="BA11043" s="83"/>
      <c r="BJ11043" s="54"/>
      <c r="BK11043" s="22"/>
      <c r="BL11043" s="24"/>
      <c r="BP11043" s="23"/>
      <c r="BQ11043" s="24"/>
      <c r="BR11043" s="22"/>
      <c r="BS11043" s="24"/>
      <c r="BT11043" s="24"/>
      <c r="BU11043" s="23"/>
      <c r="BV11043" s="26"/>
      <c r="BX11043" s="6"/>
      <c r="BY11043" s="24"/>
      <c r="BZ11043" s="109"/>
      <c r="CA11043" s="66"/>
      <c r="CB11043" s="5"/>
      <c r="CC11043" s="68"/>
      <c r="CD11043" s="67"/>
      <c r="CE11043" s="67"/>
      <c r="CF11043" s="64"/>
      <c r="CG11043" s="5"/>
      <c r="CH11043" s="69"/>
      <c r="CI11043" s="6"/>
      <c r="CJ11043" s="5"/>
      <c r="CK11043" s="25"/>
      <c r="CL11043" s="5"/>
      <c r="DN11043" s="14"/>
      <c r="DO11043" s="14"/>
      <c r="DP11043" s="5"/>
      <c r="DQ11043" s="25"/>
      <c r="DR11043" s="25"/>
      <c r="DS11043" s="96"/>
      <c r="DT11043" s="83"/>
      <c r="DU11043" s="14"/>
      <c r="DX11043" s="83"/>
      <c r="DY11043" s="83"/>
      <c r="DZ11043" s="83"/>
      <c r="EA11043" s="83"/>
      <c r="EJ11043" s="54"/>
      <c r="EK11043" s="22"/>
      <c r="EL11043" s="24"/>
      <c r="EP11043" s="23"/>
      <c r="EQ11043" s="24"/>
      <c r="ER11043" s="22"/>
      <c r="ES11043" s="24"/>
      <c r="ET11043" s="24"/>
      <c r="EU11043" s="23"/>
      <c r="EV11043" s="26"/>
      <c r="EX11043" s="6"/>
      <c r="EY11043" s="24"/>
      <c r="EZ11043" s="109"/>
      <c r="FA11043" s="66"/>
      <c r="FB11043" s="5"/>
      <c r="FC11043" s="68"/>
      <c r="FD11043" s="67"/>
      <c r="FE11043" s="67"/>
      <c r="FF11043" s="64"/>
      <c r="FG11043" s="5"/>
      <c r="FH11043" s="69"/>
      <c r="FI11043" s="6"/>
      <c r="FJ11043" s="5"/>
      <c r="FK11043" s="25"/>
      <c r="FL11043" s="5"/>
    </row>
    <row r="11044" spans="40:168">
      <c r="AN11044" s="14"/>
      <c r="AO11044" s="14"/>
      <c r="AP11044" s="5"/>
      <c r="AQ11044" s="25"/>
      <c r="AR11044" s="25"/>
      <c r="AS11044" s="96"/>
      <c r="AT11044" s="83"/>
      <c r="AU11044" s="14"/>
      <c r="AX11044" s="83"/>
      <c r="AY11044" s="83"/>
      <c r="AZ11044" s="83"/>
      <c r="BA11044" s="83"/>
      <c r="BJ11044" s="54"/>
      <c r="BK11044" s="22"/>
      <c r="BL11044" s="24"/>
      <c r="BP11044" s="23"/>
      <c r="BQ11044" s="24"/>
      <c r="BR11044" s="22"/>
      <c r="BS11044" s="24"/>
      <c r="BT11044" s="24"/>
      <c r="BU11044" s="23"/>
      <c r="BV11044" s="26"/>
      <c r="BX11044" s="6"/>
      <c r="BY11044" s="24"/>
      <c r="BZ11044" s="109"/>
      <c r="CA11044" s="66"/>
      <c r="CB11044" s="5"/>
      <c r="CC11044" s="68"/>
      <c r="CD11044" s="67"/>
      <c r="CE11044" s="67"/>
      <c r="CF11044" s="64"/>
      <c r="CG11044" s="5"/>
      <c r="CH11044" s="69"/>
      <c r="CI11044" s="6"/>
      <c r="CJ11044" s="5"/>
      <c r="CK11044" s="25"/>
      <c r="CL11044" s="5"/>
      <c r="DN11044" s="14"/>
      <c r="DO11044" s="14"/>
      <c r="DP11044" s="5"/>
      <c r="DQ11044" s="25"/>
      <c r="DR11044" s="25"/>
      <c r="DS11044" s="96"/>
      <c r="DT11044" s="83"/>
      <c r="DU11044" s="14"/>
      <c r="DX11044" s="83"/>
      <c r="DY11044" s="83"/>
      <c r="DZ11044" s="83"/>
      <c r="EA11044" s="83"/>
      <c r="EJ11044" s="54"/>
      <c r="EK11044" s="22"/>
      <c r="EL11044" s="24"/>
      <c r="EP11044" s="23"/>
      <c r="EQ11044" s="24"/>
      <c r="ER11044" s="22"/>
      <c r="ES11044" s="24"/>
      <c r="ET11044" s="24"/>
      <c r="EU11044" s="23"/>
      <c r="EV11044" s="26"/>
      <c r="EX11044" s="6"/>
      <c r="EY11044" s="24"/>
      <c r="EZ11044" s="109"/>
      <c r="FA11044" s="66"/>
      <c r="FB11044" s="5"/>
      <c r="FC11044" s="68"/>
      <c r="FD11044" s="67"/>
      <c r="FE11044" s="67"/>
      <c r="FF11044" s="64"/>
      <c r="FG11044" s="5"/>
      <c r="FH11044" s="69"/>
      <c r="FI11044" s="6"/>
      <c r="FJ11044" s="5"/>
      <c r="FK11044" s="25"/>
      <c r="FL11044" s="5"/>
    </row>
    <row r="11045" spans="40:168">
      <c r="AN11045" s="14"/>
      <c r="AO11045" s="14"/>
      <c r="AP11045" s="5"/>
      <c r="AQ11045" s="25"/>
      <c r="AR11045" s="25"/>
      <c r="AS11045" s="96"/>
      <c r="AT11045" s="83"/>
      <c r="AU11045" s="14"/>
      <c r="AX11045" s="83"/>
      <c r="AY11045" s="83"/>
      <c r="AZ11045" s="83"/>
      <c r="BA11045" s="83"/>
      <c r="BJ11045" s="54"/>
      <c r="BK11045" s="22"/>
      <c r="BL11045" s="24"/>
      <c r="BP11045" s="23"/>
      <c r="BQ11045" s="24"/>
      <c r="BR11045" s="22"/>
      <c r="BS11045" s="24"/>
      <c r="BT11045" s="24"/>
      <c r="BU11045" s="23"/>
      <c r="BV11045" s="26"/>
      <c r="BX11045" s="6"/>
      <c r="BY11045" s="24"/>
      <c r="BZ11045" s="109"/>
      <c r="CA11045" s="66"/>
      <c r="CB11045" s="5"/>
      <c r="CC11045" s="68"/>
      <c r="CD11045" s="67"/>
      <c r="CE11045" s="67"/>
      <c r="CF11045" s="64"/>
      <c r="CG11045" s="5"/>
      <c r="CH11045" s="69"/>
      <c r="CI11045" s="6"/>
      <c r="CJ11045" s="5"/>
      <c r="CK11045" s="25"/>
      <c r="CL11045" s="5"/>
      <c r="DN11045" s="14"/>
      <c r="DO11045" s="14"/>
      <c r="DP11045" s="5"/>
      <c r="DQ11045" s="25"/>
      <c r="DR11045" s="25"/>
      <c r="DS11045" s="96"/>
      <c r="DT11045" s="83"/>
      <c r="DU11045" s="14"/>
      <c r="DX11045" s="83"/>
      <c r="DY11045" s="83"/>
      <c r="DZ11045" s="83"/>
      <c r="EA11045" s="83"/>
      <c r="EJ11045" s="54"/>
      <c r="EK11045" s="22"/>
      <c r="EL11045" s="24"/>
      <c r="EP11045" s="23"/>
      <c r="EQ11045" s="24"/>
      <c r="ER11045" s="22"/>
      <c r="ES11045" s="24"/>
      <c r="ET11045" s="24"/>
      <c r="EU11045" s="23"/>
      <c r="EV11045" s="26"/>
      <c r="EX11045" s="6"/>
      <c r="EY11045" s="24"/>
      <c r="EZ11045" s="109"/>
      <c r="FA11045" s="66"/>
      <c r="FB11045" s="5"/>
      <c r="FC11045" s="68"/>
      <c r="FD11045" s="67"/>
      <c r="FE11045" s="67"/>
      <c r="FF11045" s="64"/>
      <c r="FG11045" s="5"/>
      <c r="FH11045" s="69"/>
      <c r="FI11045" s="6"/>
      <c r="FJ11045" s="5"/>
      <c r="FK11045" s="25"/>
      <c r="FL11045" s="5"/>
    </row>
    <row r="11046" spans="40:168">
      <c r="AN11046" s="14"/>
      <c r="AO11046" s="14"/>
      <c r="AP11046" s="5"/>
      <c r="AQ11046" s="25"/>
      <c r="AR11046" s="25"/>
      <c r="AS11046" s="96"/>
      <c r="AT11046" s="83"/>
      <c r="AU11046" s="14"/>
      <c r="AX11046" s="83"/>
      <c r="AY11046" s="83"/>
      <c r="AZ11046" s="83"/>
      <c r="BA11046" s="83"/>
      <c r="BJ11046" s="54"/>
      <c r="BK11046" s="22"/>
      <c r="BL11046" s="24"/>
      <c r="BP11046" s="23"/>
      <c r="BQ11046" s="24"/>
      <c r="BR11046" s="22"/>
      <c r="BS11046" s="24"/>
      <c r="BT11046" s="24"/>
      <c r="BU11046" s="23"/>
      <c r="BV11046" s="26"/>
      <c r="BX11046" s="6"/>
      <c r="BY11046" s="24"/>
      <c r="BZ11046" s="109"/>
      <c r="CA11046" s="66"/>
      <c r="CB11046" s="5"/>
      <c r="CC11046" s="68"/>
      <c r="CD11046" s="67"/>
      <c r="CE11046" s="67"/>
      <c r="CF11046" s="64"/>
      <c r="CG11046" s="5"/>
      <c r="CH11046" s="69"/>
      <c r="CI11046" s="6"/>
      <c r="CJ11046" s="5"/>
      <c r="CK11046" s="25"/>
      <c r="CL11046" s="5"/>
      <c r="DN11046" s="14"/>
      <c r="DO11046" s="14"/>
      <c r="DP11046" s="5"/>
      <c r="DQ11046" s="25"/>
      <c r="DR11046" s="25"/>
      <c r="DS11046" s="96"/>
      <c r="DT11046" s="83"/>
      <c r="DU11046" s="14"/>
      <c r="DX11046" s="83"/>
      <c r="DY11046" s="83"/>
      <c r="DZ11046" s="83"/>
      <c r="EA11046" s="83"/>
      <c r="EJ11046" s="54"/>
      <c r="EK11046" s="22"/>
      <c r="EL11046" s="24"/>
      <c r="EP11046" s="23"/>
      <c r="EQ11046" s="24"/>
      <c r="ER11046" s="22"/>
      <c r="ES11046" s="24"/>
      <c r="ET11046" s="24"/>
      <c r="EU11046" s="23"/>
      <c r="EV11046" s="26"/>
      <c r="EX11046" s="6"/>
      <c r="EY11046" s="24"/>
      <c r="EZ11046" s="109"/>
      <c r="FA11046" s="66"/>
      <c r="FB11046" s="5"/>
      <c r="FC11046" s="68"/>
      <c r="FD11046" s="67"/>
      <c r="FE11046" s="67"/>
      <c r="FF11046" s="64"/>
      <c r="FG11046" s="5"/>
      <c r="FH11046" s="69"/>
      <c r="FI11046" s="6"/>
      <c r="FJ11046" s="5"/>
      <c r="FK11046" s="25"/>
      <c r="FL11046" s="5"/>
    </row>
    <row r="11047" spans="40:168">
      <c r="AN11047" s="14"/>
      <c r="AO11047" s="14"/>
      <c r="AP11047" s="5"/>
      <c r="AQ11047" s="25"/>
      <c r="AR11047" s="25"/>
      <c r="AS11047" s="96"/>
      <c r="AT11047" s="83"/>
      <c r="AU11047" s="14"/>
      <c r="AX11047" s="83"/>
      <c r="AY11047" s="83"/>
      <c r="AZ11047" s="83"/>
      <c r="BA11047" s="83"/>
      <c r="BJ11047" s="54"/>
      <c r="BK11047" s="22"/>
      <c r="BL11047" s="24"/>
      <c r="BP11047" s="23"/>
      <c r="BQ11047" s="24"/>
      <c r="BR11047" s="22"/>
      <c r="BS11047" s="24"/>
      <c r="BT11047" s="24"/>
      <c r="BU11047" s="23"/>
      <c r="BV11047" s="26"/>
      <c r="BX11047" s="6"/>
      <c r="BY11047" s="24"/>
      <c r="BZ11047" s="109"/>
      <c r="CA11047" s="66"/>
      <c r="CB11047" s="5"/>
      <c r="CC11047" s="68"/>
      <c r="CD11047" s="67"/>
      <c r="CE11047" s="67"/>
      <c r="CF11047" s="64"/>
      <c r="CG11047" s="5"/>
      <c r="CH11047" s="69"/>
      <c r="CI11047" s="6"/>
      <c r="CJ11047" s="5"/>
      <c r="CK11047" s="25"/>
      <c r="CL11047" s="5"/>
      <c r="DN11047" s="14"/>
      <c r="DO11047" s="14"/>
      <c r="DP11047" s="5"/>
      <c r="DQ11047" s="25"/>
      <c r="DR11047" s="25"/>
      <c r="DS11047" s="96"/>
      <c r="DT11047" s="83"/>
      <c r="DU11047" s="14"/>
      <c r="DX11047" s="83"/>
      <c r="DY11047" s="83"/>
      <c r="DZ11047" s="83"/>
      <c r="EA11047" s="83"/>
      <c r="EJ11047" s="54"/>
      <c r="EK11047" s="22"/>
      <c r="EL11047" s="24"/>
      <c r="EP11047" s="23"/>
      <c r="EQ11047" s="24"/>
      <c r="ER11047" s="22"/>
      <c r="ES11047" s="24"/>
      <c r="ET11047" s="24"/>
      <c r="EU11047" s="23"/>
      <c r="EV11047" s="26"/>
      <c r="EX11047" s="6"/>
      <c r="EY11047" s="24"/>
      <c r="EZ11047" s="109"/>
      <c r="FA11047" s="66"/>
      <c r="FB11047" s="5"/>
      <c r="FC11047" s="68"/>
      <c r="FD11047" s="67"/>
      <c r="FE11047" s="67"/>
      <c r="FF11047" s="64"/>
      <c r="FG11047" s="5"/>
      <c r="FH11047" s="69"/>
      <c r="FI11047" s="6"/>
      <c r="FJ11047" s="5"/>
      <c r="FK11047" s="25"/>
      <c r="FL11047" s="5"/>
    </row>
    <row r="11048" spans="40:168">
      <c r="AN11048" s="14"/>
      <c r="AO11048" s="14"/>
      <c r="AP11048" s="5"/>
      <c r="AQ11048" s="25"/>
      <c r="AR11048" s="25"/>
      <c r="AS11048" s="96"/>
      <c r="AT11048" s="83"/>
      <c r="AU11048" s="14"/>
      <c r="AX11048" s="83"/>
      <c r="AY11048" s="83"/>
      <c r="AZ11048" s="83"/>
      <c r="BA11048" s="83"/>
      <c r="BJ11048" s="54"/>
      <c r="BK11048" s="22"/>
      <c r="BL11048" s="24"/>
      <c r="BP11048" s="23"/>
      <c r="BQ11048" s="24"/>
      <c r="BR11048" s="22"/>
      <c r="BS11048" s="24"/>
      <c r="BT11048" s="24"/>
      <c r="BU11048" s="23"/>
      <c r="BV11048" s="26"/>
      <c r="BX11048" s="6"/>
      <c r="BY11048" s="24"/>
      <c r="BZ11048" s="109"/>
      <c r="CA11048" s="66"/>
      <c r="CB11048" s="5"/>
      <c r="CC11048" s="68"/>
      <c r="CD11048" s="67"/>
      <c r="CE11048" s="67"/>
      <c r="CF11048" s="64"/>
      <c r="CG11048" s="5"/>
      <c r="CH11048" s="69"/>
      <c r="CI11048" s="6"/>
      <c r="CJ11048" s="5"/>
      <c r="CK11048" s="25"/>
      <c r="CL11048" s="5"/>
      <c r="DN11048" s="14"/>
      <c r="DO11048" s="14"/>
      <c r="DP11048" s="5"/>
      <c r="DQ11048" s="25"/>
      <c r="DR11048" s="25"/>
      <c r="DS11048" s="96"/>
      <c r="DT11048" s="83"/>
      <c r="DU11048" s="14"/>
      <c r="DX11048" s="83"/>
      <c r="DY11048" s="83"/>
      <c r="DZ11048" s="83"/>
      <c r="EA11048" s="83"/>
      <c r="EJ11048" s="54"/>
      <c r="EK11048" s="22"/>
      <c r="EL11048" s="24"/>
      <c r="EP11048" s="23"/>
      <c r="EQ11048" s="24"/>
      <c r="ER11048" s="22"/>
      <c r="ES11048" s="24"/>
      <c r="ET11048" s="24"/>
      <c r="EU11048" s="23"/>
      <c r="EV11048" s="26"/>
      <c r="EX11048" s="6"/>
      <c r="EY11048" s="24"/>
      <c r="EZ11048" s="109"/>
      <c r="FA11048" s="66"/>
      <c r="FB11048" s="5"/>
      <c r="FC11048" s="68"/>
      <c r="FD11048" s="67"/>
      <c r="FE11048" s="67"/>
      <c r="FF11048" s="64"/>
      <c r="FG11048" s="5"/>
      <c r="FH11048" s="69"/>
      <c r="FI11048" s="6"/>
      <c r="FJ11048" s="5"/>
      <c r="FK11048" s="25"/>
      <c r="FL11048" s="5"/>
    </row>
    <row r="11049" spans="40:168">
      <c r="AN11049" s="14"/>
      <c r="AO11049" s="14"/>
      <c r="AP11049" s="5"/>
      <c r="AQ11049" s="25"/>
      <c r="AR11049" s="25"/>
      <c r="AS11049" s="96"/>
      <c r="AT11049" s="83"/>
      <c r="AU11049" s="14"/>
      <c r="AX11049" s="83"/>
      <c r="AY11049" s="83"/>
      <c r="AZ11049" s="83"/>
      <c r="BA11049" s="83"/>
      <c r="BJ11049" s="54"/>
      <c r="BK11049" s="22"/>
      <c r="BL11049" s="24"/>
      <c r="BP11049" s="23"/>
      <c r="BQ11049" s="24"/>
      <c r="BR11049" s="22"/>
      <c r="BS11049" s="24"/>
      <c r="BT11049" s="24"/>
      <c r="BU11049" s="23"/>
      <c r="BV11049" s="26"/>
      <c r="BX11049" s="6"/>
      <c r="BY11049" s="24"/>
      <c r="BZ11049" s="109"/>
      <c r="CA11049" s="66"/>
      <c r="CB11049" s="5"/>
      <c r="CC11049" s="68"/>
      <c r="CD11049" s="67"/>
      <c r="CE11049" s="67"/>
      <c r="CF11049" s="64"/>
      <c r="CG11049" s="5"/>
      <c r="CH11049" s="69"/>
      <c r="CI11049" s="6"/>
      <c r="CJ11049" s="5"/>
      <c r="CK11049" s="25"/>
      <c r="CL11049" s="5"/>
      <c r="DN11049" s="14"/>
      <c r="DO11049" s="14"/>
      <c r="DP11049" s="5"/>
      <c r="DQ11049" s="25"/>
      <c r="DR11049" s="25"/>
      <c r="DS11049" s="96"/>
      <c r="DT11049" s="83"/>
      <c r="DU11049" s="14"/>
      <c r="DX11049" s="83"/>
      <c r="DY11049" s="83"/>
      <c r="DZ11049" s="83"/>
      <c r="EA11049" s="83"/>
      <c r="EJ11049" s="54"/>
      <c r="EK11049" s="22"/>
      <c r="EL11049" s="24"/>
      <c r="EP11049" s="23"/>
      <c r="EQ11049" s="24"/>
      <c r="ER11049" s="22"/>
      <c r="ES11049" s="24"/>
      <c r="ET11049" s="24"/>
      <c r="EU11049" s="23"/>
      <c r="EV11049" s="26"/>
      <c r="EX11049" s="6"/>
      <c r="EY11049" s="24"/>
      <c r="EZ11049" s="109"/>
      <c r="FA11049" s="66"/>
      <c r="FB11049" s="5"/>
      <c r="FC11049" s="68"/>
      <c r="FD11049" s="67"/>
      <c r="FE11049" s="67"/>
      <c r="FF11049" s="64"/>
      <c r="FG11049" s="5"/>
      <c r="FH11049" s="69"/>
      <c r="FI11049" s="6"/>
      <c r="FJ11049" s="5"/>
      <c r="FK11049" s="25"/>
      <c r="FL11049" s="5"/>
    </row>
    <row r="11050" spans="40:168">
      <c r="AN11050" s="14"/>
      <c r="AO11050" s="14"/>
      <c r="AP11050" s="5"/>
      <c r="AQ11050" s="25"/>
      <c r="AR11050" s="25"/>
      <c r="AS11050" s="96"/>
      <c r="AT11050" s="83"/>
      <c r="AU11050" s="14"/>
      <c r="AX11050" s="83"/>
      <c r="AY11050" s="83"/>
      <c r="AZ11050" s="83"/>
      <c r="BA11050" s="83"/>
      <c r="BJ11050" s="54"/>
      <c r="BK11050" s="22"/>
      <c r="BL11050" s="24"/>
      <c r="BP11050" s="23"/>
      <c r="BQ11050" s="24"/>
      <c r="BR11050" s="22"/>
      <c r="BS11050" s="24"/>
      <c r="BT11050" s="24"/>
      <c r="BU11050" s="23"/>
      <c r="BV11050" s="26"/>
      <c r="BX11050" s="6"/>
      <c r="BY11050" s="24"/>
      <c r="BZ11050" s="109"/>
      <c r="CA11050" s="66"/>
      <c r="CB11050" s="5"/>
      <c r="CC11050" s="68"/>
      <c r="CD11050" s="67"/>
      <c r="CE11050" s="67"/>
      <c r="CF11050" s="64"/>
      <c r="CG11050" s="5"/>
      <c r="CH11050" s="69"/>
      <c r="CI11050" s="6"/>
      <c r="CJ11050" s="5"/>
      <c r="CK11050" s="25"/>
      <c r="CL11050" s="5"/>
      <c r="DN11050" s="14"/>
      <c r="DO11050" s="14"/>
      <c r="DP11050" s="5"/>
      <c r="DQ11050" s="25"/>
      <c r="DR11050" s="25"/>
      <c r="DS11050" s="96"/>
      <c r="DT11050" s="83"/>
      <c r="DU11050" s="14"/>
      <c r="DX11050" s="83"/>
      <c r="DY11050" s="83"/>
      <c r="DZ11050" s="83"/>
      <c r="EA11050" s="83"/>
      <c r="EJ11050" s="54"/>
      <c r="EK11050" s="22"/>
      <c r="EL11050" s="24"/>
      <c r="EP11050" s="23"/>
      <c r="EQ11050" s="24"/>
      <c r="ER11050" s="22"/>
      <c r="ES11050" s="24"/>
      <c r="ET11050" s="24"/>
      <c r="EU11050" s="23"/>
      <c r="EV11050" s="26"/>
      <c r="EX11050" s="6"/>
      <c r="EY11050" s="24"/>
      <c r="EZ11050" s="109"/>
      <c r="FA11050" s="66"/>
      <c r="FB11050" s="5"/>
      <c r="FC11050" s="68"/>
      <c r="FD11050" s="67"/>
      <c r="FE11050" s="67"/>
      <c r="FF11050" s="64"/>
      <c r="FG11050" s="5"/>
      <c r="FH11050" s="69"/>
      <c r="FI11050" s="6"/>
      <c r="FJ11050" s="5"/>
      <c r="FK11050" s="25"/>
      <c r="FL11050" s="5"/>
    </row>
    <row r="11051" spans="40:168">
      <c r="AN11051" s="14"/>
      <c r="AO11051" s="14"/>
      <c r="AP11051" s="5"/>
      <c r="AQ11051" s="25"/>
      <c r="AR11051" s="25"/>
      <c r="AS11051" s="96"/>
      <c r="AT11051" s="83"/>
      <c r="AU11051" s="14"/>
      <c r="AX11051" s="83"/>
      <c r="AY11051" s="83"/>
      <c r="AZ11051" s="83"/>
      <c r="BA11051" s="83"/>
      <c r="BJ11051" s="54"/>
      <c r="BK11051" s="22"/>
      <c r="BL11051" s="24"/>
      <c r="BP11051" s="23"/>
      <c r="BQ11051" s="24"/>
      <c r="BR11051" s="22"/>
      <c r="BS11051" s="24"/>
      <c r="BT11051" s="24"/>
      <c r="BU11051" s="23"/>
      <c r="BV11051" s="26"/>
      <c r="BX11051" s="6"/>
      <c r="BY11051" s="24"/>
      <c r="BZ11051" s="109"/>
      <c r="CA11051" s="66"/>
      <c r="CB11051" s="5"/>
      <c r="CC11051" s="68"/>
      <c r="CD11051" s="67"/>
      <c r="CE11051" s="67"/>
      <c r="CF11051" s="64"/>
      <c r="CG11051" s="5"/>
      <c r="CH11051" s="69"/>
      <c r="CI11051" s="6"/>
      <c r="CJ11051" s="5"/>
      <c r="CK11051" s="25"/>
      <c r="CL11051" s="5"/>
      <c r="DN11051" s="14"/>
      <c r="DO11051" s="14"/>
      <c r="DP11051" s="5"/>
      <c r="DQ11051" s="25"/>
      <c r="DR11051" s="25"/>
      <c r="DS11051" s="96"/>
      <c r="DT11051" s="83"/>
      <c r="DU11051" s="14"/>
      <c r="DX11051" s="83"/>
      <c r="DY11051" s="83"/>
      <c r="DZ11051" s="83"/>
      <c r="EA11051" s="83"/>
      <c r="EJ11051" s="54"/>
      <c r="EK11051" s="22"/>
      <c r="EL11051" s="24"/>
      <c r="EP11051" s="23"/>
      <c r="EQ11051" s="24"/>
      <c r="ER11051" s="22"/>
      <c r="ES11051" s="24"/>
      <c r="ET11051" s="24"/>
      <c r="EU11051" s="23"/>
      <c r="EV11051" s="26"/>
      <c r="EX11051" s="6"/>
      <c r="EY11051" s="24"/>
      <c r="EZ11051" s="109"/>
      <c r="FA11051" s="66"/>
      <c r="FB11051" s="5"/>
      <c r="FC11051" s="68"/>
      <c r="FD11051" s="67"/>
      <c r="FE11051" s="67"/>
      <c r="FF11051" s="64"/>
      <c r="FG11051" s="5"/>
      <c r="FH11051" s="69"/>
      <c r="FI11051" s="6"/>
      <c r="FJ11051" s="5"/>
      <c r="FK11051" s="25"/>
      <c r="FL11051" s="5"/>
    </row>
    <row r="11052" spans="40:168">
      <c r="AN11052" s="14"/>
      <c r="AO11052" s="14"/>
      <c r="AP11052" s="5"/>
      <c r="AQ11052" s="25"/>
      <c r="AR11052" s="25"/>
      <c r="AS11052" s="96"/>
      <c r="AT11052" s="83"/>
      <c r="AU11052" s="14"/>
      <c r="AX11052" s="83"/>
      <c r="AY11052" s="83"/>
      <c r="AZ11052" s="83"/>
      <c r="BA11052" s="83"/>
      <c r="BJ11052" s="54"/>
      <c r="BK11052" s="22"/>
      <c r="BL11052" s="24"/>
      <c r="BP11052" s="23"/>
      <c r="BQ11052" s="24"/>
      <c r="BR11052" s="22"/>
      <c r="BS11052" s="24"/>
      <c r="BT11052" s="24"/>
      <c r="BU11052" s="23"/>
      <c r="BV11052" s="26"/>
      <c r="BX11052" s="6"/>
      <c r="BY11052" s="24"/>
      <c r="BZ11052" s="109"/>
      <c r="CA11052" s="66"/>
      <c r="CB11052" s="5"/>
      <c r="CC11052" s="68"/>
      <c r="CD11052" s="67"/>
      <c r="CE11052" s="67"/>
      <c r="CF11052" s="64"/>
      <c r="CG11052" s="5"/>
      <c r="CH11052" s="69"/>
      <c r="CI11052" s="6"/>
      <c r="CJ11052" s="5"/>
      <c r="CK11052" s="25"/>
      <c r="CL11052" s="5"/>
      <c r="DN11052" s="14"/>
      <c r="DO11052" s="14"/>
      <c r="DP11052" s="5"/>
      <c r="DQ11052" s="25"/>
      <c r="DR11052" s="25"/>
      <c r="DS11052" s="96"/>
      <c r="DT11052" s="83"/>
      <c r="DU11052" s="14"/>
      <c r="DX11052" s="83"/>
      <c r="DY11052" s="83"/>
      <c r="DZ11052" s="83"/>
      <c r="EA11052" s="83"/>
      <c r="EJ11052" s="54"/>
      <c r="EK11052" s="22"/>
      <c r="EL11052" s="24"/>
      <c r="EP11052" s="23"/>
      <c r="EQ11052" s="24"/>
      <c r="ER11052" s="22"/>
      <c r="ES11052" s="24"/>
      <c r="ET11052" s="24"/>
      <c r="EU11052" s="23"/>
      <c r="EV11052" s="26"/>
      <c r="EX11052" s="6"/>
      <c r="EY11052" s="24"/>
      <c r="EZ11052" s="109"/>
      <c r="FA11052" s="66"/>
      <c r="FB11052" s="5"/>
      <c r="FC11052" s="68"/>
      <c r="FD11052" s="67"/>
      <c r="FE11052" s="67"/>
      <c r="FF11052" s="64"/>
      <c r="FG11052" s="5"/>
      <c r="FH11052" s="69"/>
      <c r="FI11052" s="6"/>
      <c r="FJ11052" s="5"/>
      <c r="FK11052" s="25"/>
      <c r="FL11052" s="5"/>
    </row>
    <row r="11053" spans="40:168">
      <c r="AN11053" s="14"/>
      <c r="AO11053" s="14"/>
      <c r="AP11053" s="5"/>
      <c r="AQ11053" s="25"/>
      <c r="AR11053" s="25"/>
      <c r="AS11053" s="96"/>
      <c r="AT11053" s="83"/>
      <c r="AU11053" s="14"/>
      <c r="AX11053" s="83"/>
      <c r="AY11053" s="83"/>
      <c r="AZ11053" s="83"/>
      <c r="BA11053" s="83"/>
      <c r="BJ11053" s="54"/>
      <c r="BK11053" s="22"/>
      <c r="BL11053" s="24"/>
      <c r="BP11053" s="23"/>
      <c r="BQ11053" s="24"/>
      <c r="BR11053" s="22"/>
      <c r="BS11053" s="24"/>
      <c r="BT11053" s="24"/>
      <c r="BU11053" s="23"/>
      <c r="BV11053" s="26"/>
      <c r="BX11053" s="6"/>
      <c r="BY11053" s="24"/>
      <c r="BZ11053" s="109"/>
      <c r="CA11053" s="66"/>
      <c r="CB11053" s="5"/>
      <c r="CC11053" s="68"/>
      <c r="CD11053" s="67"/>
      <c r="CE11053" s="67"/>
      <c r="CF11053" s="64"/>
      <c r="CG11053" s="5"/>
      <c r="CH11053" s="69"/>
      <c r="CI11053" s="6"/>
      <c r="CJ11053" s="5"/>
      <c r="CK11053" s="25"/>
      <c r="CL11053" s="5"/>
      <c r="DN11053" s="14"/>
      <c r="DO11053" s="14"/>
      <c r="DP11053" s="5"/>
      <c r="DQ11053" s="25"/>
      <c r="DR11053" s="25"/>
      <c r="DS11053" s="96"/>
      <c r="DT11053" s="83"/>
      <c r="DU11053" s="14"/>
      <c r="DX11053" s="83"/>
      <c r="DY11053" s="83"/>
      <c r="DZ11053" s="83"/>
      <c r="EA11053" s="83"/>
      <c r="EJ11053" s="54"/>
      <c r="EK11053" s="22"/>
      <c r="EL11053" s="24"/>
      <c r="EP11053" s="23"/>
      <c r="EQ11053" s="24"/>
      <c r="ER11053" s="22"/>
      <c r="ES11053" s="24"/>
      <c r="ET11053" s="24"/>
      <c r="EU11053" s="23"/>
      <c r="EV11053" s="26"/>
      <c r="EX11053" s="6"/>
      <c r="EY11053" s="24"/>
      <c r="EZ11053" s="109"/>
      <c r="FA11053" s="66"/>
      <c r="FB11053" s="5"/>
      <c r="FC11053" s="68"/>
      <c r="FD11053" s="67"/>
      <c r="FE11053" s="67"/>
      <c r="FF11053" s="64"/>
      <c r="FG11053" s="5"/>
      <c r="FH11053" s="69"/>
      <c r="FI11053" s="6"/>
      <c r="FJ11053" s="5"/>
      <c r="FK11053" s="25"/>
      <c r="FL11053" s="5"/>
    </row>
    <row r="11054" spans="40:168">
      <c r="AN11054" s="14"/>
      <c r="AO11054" s="14"/>
      <c r="AP11054" s="5"/>
      <c r="AQ11054" s="25"/>
      <c r="AR11054" s="25"/>
      <c r="AS11054" s="96"/>
      <c r="AT11054" s="83"/>
      <c r="AU11054" s="14"/>
      <c r="AX11054" s="83"/>
      <c r="AY11054" s="83"/>
      <c r="AZ11054" s="83"/>
      <c r="BA11054" s="83"/>
      <c r="BJ11054" s="54"/>
      <c r="BK11054" s="22"/>
      <c r="BL11054" s="24"/>
      <c r="BP11054" s="23"/>
      <c r="BQ11054" s="24"/>
      <c r="BR11054" s="22"/>
      <c r="BS11054" s="24"/>
      <c r="BT11054" s="24"/>
      <c r="BU11054" s="23"/>
      <c r="BV11054" s="26"/>
      <c r="BX11054" s="6"/>
      <c r="BY11054" s="24"/>
      <c r="BZ11054" s="109"/>
      <c r="CA11054" s="66"/>
      <c r="CB11054" s="5"/>
      <c r="CC11054" s="68"/>
      <c r="CD11054" s="67"/>
      <c r="CE11054" s="67"/>
      <c r="CF11054" s="64"/>
      <c r="CG11054" s="5"/>
      <c r="CH11054" s="69"/>
      <c r="CI11054" s="6"/>
      <c r="CJ11054" s="5"/>
      <c r="CK11054" s="25"/>
      <c r="CL11054" s="5"/>
      <c r="DN11054" s="14"/>
      <c r="DO11054" s="14"/>
      <c r="DP11054" s="5"/>
      <c r="DQ11054" s="25"/>
      <c r="DR11054" s="25"/>
      <c r="DS11054" s="96"/>
      <c r="DT11054" s="83"/>
      <c r="DU11054" s="14"/>
      <c r="DX11054" s="83"/>
      <c r="DY11054" s="83"/>
      <c r="DZ11054" s="83"/>
      <c r="EA11054" s="83"/>
      <c r="EJ11054" s="54"/>
      <c r="EK11054" s="22"/>
      <c r="EL11054" s="24"/>
      <c r="EP11054" s="23"/>
      <c r="EQ11054" s="24"/>
      <c r="ER11054" s="22"/>
      <c r="ES11054" s="24"/>
      <c r="ET11054" s="24"/>
      <c r="EU11054" s="23"/>
      <c r="EV11054" s="26"/>
      <c r="EX11054" s="6"/>
      <c r="EY11054" s="24"/>
      <c r="EZ11054" s="109"/>
      <c r="FA11054" s="66"/>
      <c r="FB11054" s="5"/>
      <c r="FC11054" s="68"/>
      <c r="FD11054" s="67"/>
      <c r="FE11054" s="67"/>
      <c r="FF11054" s="64"/>
      <c r="FG11054" s="5"/>
      <c r="FH11054" s="69"/>
      <c r="FI11054" s="6"/>
      <c r="FJ11054" s="5"/>
      <c r="FK11054" s="25"/>
      <c r="FL11054" s="5"/>
    </row>
    <row r="11055" spans="40:168">
      <c r="AN11055" s="14"/>
      <c r="AO11055" s="14"/>
      <c r="AP11055" s="5"/>
      <c r="AQ11055" s="25"/>
      <c r="AR11055" s="25"/>
      <c r="AS11055" s="96"/>
      <c r="AT11055" s="83"/>
      <c r="AU11055" s="14"/>
      <c r="AX11055" s="83"/>
      <c r="AY11055" s="83"/>
      <c r="AZ11055" s="83"/>
      <c r="BA11055" s="83"/>
      <c r="BJ11055" s="54"/>
      <c r="BK11055" s="22"/>
      <c r="BL11055" s="24"/>
      <c r="BP11055" s="23"/>
      <c r="BQ11055" s="24"/>
      <c r="BR11055" s="22"/>
      <c r="BS11055" s="24"/>
      <c r="BT11055" s="24"/>
      <c r="BU11055" s="23"/>
      <c r="BV11055" s="26"/>
      <c r="BX11055" s="6"/>
      <c r="BY11055" s="24"/>
      <c r="BZ11055" s="109"/>
      <c r="CA11055" s="66"/>
      <c r="CB11055" s="5"/>
      <c r="CC11055" s="68"/>
      <c r="CD11055" s="67"/>
      <c r="CE11055" s="67"/>
      <c r="CF11055" s="64"/>
      <c r="CG11055" s="5"/>
      <c r="CH11055" s="69"/>
      <c r="CI11055" s="6"/>
      <c r="CJ11055" s="5"/>
      <c r="CK11055" s="25"/>
      <c r="CL11055" s="5"/>
      <c r="DN11055" s="14"/>
      <c r="DO11055" s="14"/>
      <c r="DP11055" s="5"/>
      <c r="DQ11055" s="25"/>
      <c r="DR11055" s="25"/>
      <c r="DS11055" s="96"/>
      <c r="DT11055" s="83"/>
      <c r="DU11055" s="14"/>
      <c r="DX11055" s="83"/>
      <c r="DY11055" s="83"/>
      <c r="DZ11055" s="83"/>
      <c r="EA11055" s="83"/>
      <c r="EJ11055" s="54"/>
      <c r="EK11055" s="22"/>
      <c r="EL11055" s="24"/>
      <c r="EP11055" s="23"/>
      <c r="EQ11055" s="24"/>
      <c r="ER11055" s="22"/>
      <c r="ES11055" s="24"/>
      <c r="ET11055" s="24"/>
      <c r="EU11055" s="23"/>
      <c r="EV11055" s="26"/>
      <c r="EX11055" s="6"/>
      <c r="EY11055" s="24"/>
      <c r="EZ11055" s="109"/>
      <c r="FA11055" s="66"/>
      <c r="FB11055" s="5"/>
      <c r="FC11055" s="68"/>
      <c r="FD11055" s="67"/>
      <c r="FE11055" s="67"/>
      <c r="FF11055" s="64"/>
      <c r="FG11055" s="5"/>
      <c r="FH11055" s="69"/>
      <c r="FI11055" s="6"/>
      <c r="FJ11055" s="5"/>
      <c r="FK11055" s="25"/>
      <c r="FL11055" s="5"/>
    </row>
    <row r="11056" spans="40:168">
      <c r="AN11056" s="14"/>
      <c r="AO11056" s="14"/>
      <c r="AP11056" s="5"/>
      <c r="AQ11056" s="25"/>
      <c r="AR11056" s="25"/>
      <c r="AS11056" s="96"/>
      <c r="AT11056" s="83"/>
      <c r="AU11056" s="14"/>
      <c r="AX11056" s="83"/>
      <c r="AY11056" s="83"/>
      <c r="AZ11056" s="83"/>
      <c r="BA11056" s="83"/>
      <c r="BJ11056" s="54"/>
      <c r="BK11056" s="22"/>
      <c r="BL11056" s="24"/>
      <c r="BP11056" s="23"/>
      <c r="BQ11056" s="24"/>
      <c r="BR11056" s="22"/>
      <c r="BS11056" s="24"/>
      <c r="BT11056" s="24"/>
      <c r="BU11056" s="23"/>
      <c r="BV11056" s="26"/>
      <c r="BX11056" s="6"/>
      <c r="BY11056" s="24"/>
      <c r="BZ11056" s="109"/>
      <c r="CA11056" s="66"/>
      <c r="CB11056" s="5"/>
      <c r="CC11056" s="68"/>
      <c r="CD11056" s="67"/>
      <c r="CE11056" s="67"/>
      <c r="CF11056" s="64"/>
      <c r="CG11056" s="5"/>
      <c r="CH11056" s="69"/>
      <c r="CI11056" s="6"/>
      <c r="CJ11056" s="5"/>
      <c r="CK11056" s="25"/>
      <c r="CL11056" s="5"/>
      <c r="DN11056" s="14"/>
      <c r="DO11056" s="14"/>
      <c r="DP11056" s="5"/>
      <c r="DQ11056" s="25"/>
      <c r="DR11056" s="25"/>
      <c r="DS11056" s="96"/>
      <c r="DT11056" s="83"/>
      <c r="DU11056" s="14"/>
      <c r="DX11056" s="83"/>
      <c r="DY11056" s="83"/>
      <c r="DZ11056" s="83"/>
      <c r="EA11056" s="83"/>
      <c r="EJ11056" s="54"/>
      <c r="EK11056" s="22"/>
      <c r="EL11056" s="24"/>
      <c r="EP11056" s="23"/>
      <c r="EQ11056" s="24"/>
      <c r="ER11056" s="22"/>
      <c r="ES11056" s="24"/>
      <c r="ET11056" s="24"/>
      <c r="EU11056" s="23"/>
      <c r="EV11056" s="26"/>
      <c r="EX11056" s="6"/>
      <c r="EY11056" s="24"/>
      <c r="EZ11056" s="109"/>
      <c r="FA11056" s="66"/>
      <c r="FB11056" s="5"/>
      <c r="FC11056" s="68"/>
      <c r="FD11056" s="67"/>
      <c r="FE11056" s="67"/>
      <c r="FF11056" s="64"/>
      <c r="FG11056" s="5"/>
      <c r="FH11056" s="69"/>
      <c r="FI11056" s="6"/>
      <c r="FJ11056" s="5"/>
      <c r="FK11056" s="25"/>
      <c r="FL11056" s="5"/>
    </row>
    <row r="11057" spans="40:168">
      <c r="AN11057" s="14"/>
      <c r="AO11057" s="14"/>
      <c r="AP11057" s="5"/>
      <c r="AQ11057" s="25"/>
      <c r="AR11057" s="25"/>
      <c r="AS11057" s="96"/>
      <c r="AT11057" s="83"/>
      <c r="AU11057" s="14"/>
      <c r="AX11057" s="83"/>
      <c r="AY11057" s="83"/>
      <c r="AZ11057" s="83"/>
      <c r="BA11057" s="83"/>
      <c r="BJ11057" s="54"/>
      <c r="BK11057" s="22"/>
      <c r="BL11057" s="24"/>
      <c r="BP11057" s="23"/>
      <c r="BQ11057" s="24"/>
      <c r="BR11057" s="22"/>
      <c r="BS11057" s="24"/>
      <c r="BT11057" s="24"/>
      <c r="BU11057" s="23"/>
      <c r="BV11057" s="26"/>
      <c r="BX11057" s="6"/>
      <c r="BY11057" s="24"/>
      <c r="BZ11057" s="109"/>
      <c r="CA11057" s="66"/>
      <c r="CB11057" s="5"/>
      <c r="CC11057" s="68"/>
      <c r="CD11057" s="67"/>
      <c r="CE11057" s="67"/>
      <c r="CF11057" s="64"/>
      <c r="CG11057" s="5"/>
      <c r="CH11057" s="69"/>
      <c r="CI11057" s="6"/>
      <c r="CJ11057" s="5"/>
      <c r="CK11057" s="25"/>
      <c r="CL11057" s="5"/>
      <c r="DN11057" s="14"/>
      <c r="DO11057" s="14"/>
      <c r="DP11057" s="5"/>
      <c r="DQ11057" s="25"/>
      <c r="DR11057" s="25"/>
      <c r="DS11057" s="96"/>
      <c r="DT11057" s="83"/>
      <c r="DU11057" s="14"/>
      <c r="DX11057" s="83"/>
      <c r="DY11057" s="83"/>
      <c r="DZ11057" s="83"/>
      <c r="EA11057" s="83"/>
      <c r="EJ11057" s="54"/>
      <c r="EK11057" s="22"/>
      <c r="EL11057" s="24"/>
      <c r="EP11057" s="23"/>
      <c r="EQ11057" s="24"/>
      <c r="ER11057" s="22"/>
      <c r="ES11057" s="24"/>
      <c r="ET11057" s="24"/>
      <c r="EU11057" s="23"/>
      <c r="EV11057" s="26"/>
      <c r="EX11057" s="6"/>
      <c r="EY11057" s="24"/>
      <c r="EZ11057" s="109"/>
      <c r="FA11057" s="66"/>
      <c r="FB11057" s="5"/>
      <c r="FC11057" s="68"/>
      <c r="FD11057" s="67"/>
      <c r="FE11057" s="67"/>
      <c r="FF11057" s="64"/>
      <c r="FG11057" s="5"/>
      <c r="FH11057" s="69"/>
      <c r="FI11057" s="6"/>
      <c r="FJ11057" s="5"/>
      <c r="FK11057" s="25"/>
      <c r="FL11057" s="5"/>
    </row>
    <row r="11058" spans="40:168">
      <c r="AN11058" s="14"/>
      <c r="AO11058" s="14"/>
      <c r="AP11058" s="5"/>
      <c r="AQ11058" s="25"/>
      <c r="AR11058" s="25"/>
      <c r="AS11058" s="96"/>
      <c r="AT11058" s="83"/>
      <c r="AU11058" s="14"/>
      <c r="AX11058" s="83"/>
      <c r="AY11058" s="83"/>
      <c r="AZ11058" s="83"/>
      <c r="BA11058" s="83"/>
      <c r="BJ11058" s="54"/>
      <c r="BK11058" s="22"/>
      <c r="BL11058" s="24"/>
      <c r="BP11058" s="23"/>
      <c r="BQ11058" s="24"/>
      <c r="BR11058" s="22"/>
      <c r="BS11058" s="24"/>
      <c r="BT11058" s="24"/>
      <c r="BU11058" s="23"/>
      <c r="BV11058" s="26"/>
      <c r="BX11058" s="6"/>
      <c r="BY11058" s="24"/>
      <c r="BZ11058" s="109"/>
      <c r="CA11058" s="66"/>
      <c r="CB11058" s="5"/>
      <c r="CC11058" s="68"/>
      <c r="CD11058" s="67"/>
      <c r="CE11058" s="67"/>
      <c r="CF11058" s="64"/>
      <c r="CG11058" s="5"/>
      <c r="CH11058" s="69"/>
      <c r="CI11058" s="6"/>
      <c r="CJ11058" s="5"/>
      <c r="CK11058" s="25"/>
      <c r="CL11058" s="5"/>
      <c r="DN11058" s="14"/>
      <c r="DO11058" s="14"/>
      <c r="DP11058" s="5"/>
      <c r="DQ11058" s="25"/>
      <c r="DR11058" s="25"/>
      <c r="DS11058" s="96"/>
      <c r="DT11058" s="83"/>
      <c r="DU11058" s="14"/>
      <c r="DX11058" s="83"/>
      <c r="DY11058" s="83"/>
      <c r="DZ11058" s="83"/>
      <c r="EA11058" s="83"/>
      <c r="EJ11058" s="54"/>
      <c r="EK11058" s="22"/>
      <c r="EL11058" s="24"/>
      <c r="EP11058" s="23"/>
      <c r="EQ11058" s="24"/>
      <c r="ER11058" s="22"/>
      <c r="ES11058" s="24"/>
      <c r="ET11058" s="24"/>
      <c r="EU11058" s="23"/>
      <c r="EV11058" s="26"/>
      <c r="EX11058" s="6"/>
      <c r="EY11058" s="24"/>
      <c r="EZ11058" s="109"/>
      <c r="FA11058" s="66"/>
      <c r="FB11058" s="5"/>
      <c r="FC11058" s="68"/>
      <c r="FD11058" s="67"/>
      <c r="FE11058" s="67"/>
      <c r="FF11058" s="64"/>
      <c r="FG11058" s="5"/>
      <c r="FH11058" s="69"/>
      <c r="FI11058" s="6"/>
      <c r="FJ11058" s="5"/>
      <c r="FK11058" s="25"/>
      <c r="FL11058" s="5"/>
    </row>
    <row r="11059" spans="40:168">
      <c r="AN11059" s="14"/>
      <c r="AO11059" s="14"/>
      <c r="AP11059" s="5"/>
      <c r="AQ11059" s="25"/>
      <c r="AR11059" s="25"/>
      <c r="AS11059" s="96"/>
      <c r="AT11059" s="83"/>
      <c r="AU11059" s="14"/>
      <c r="AX11059" s="83"/>
      <c r="AY11059" s="83"/>
      <c r="AZ11059" s="83"/>
      <c r="BA11059" s="83"/>
      <c r="BJ11059" s="54"/>
      <c r="BK11059" s="22"/>
      <c r="BL11059" s="24"/>
      <c r="BP11059" s="23"/>
      <c r="BQ11059" s="24"/>
      <c r="BR11059" s="22"/>
      <c r="BS11059" s="24"/>
      <c r="BT11059" s="24"/>
      <c r="BU11059" s="23"/>
      <c r="BV11059" s="26"/>
      <c r="BX11059" s="6"/>
      <c r="BY11059" s="24"/>
      <c r="BZ11059" s="109"/>
      <c r="CA11059" s="66"/>
      <c r="CB11059" s="5"/>
      <c r="CC11059" s="68"/>
      <c r="CD11059" s="67"/>
      <c r="CE11059" s="67"/>
      <c r="CF11059" s="64"/>
      <c r="CG11059" s="5"/>
      <c r="CH11059" s="69"/>
      <c r="CI11059" s="6"/>
      <c r="CJ11059" s="5"/>
      <c r="CK11059" s="25"/>
      <c r="CL11059" s="5"/>
      <c r="DN11059" s="14"/>
      <c r="DO11059" s="14"/>
      <c r="DP11059" s="5"/>
      <c r="DQ11059" s="25"/>
      <c r="DR11059" s="25"/>
      <c r="DS11059" s="96"/>
      <c r="DT11059" s="83"/>
      <c r="DU11059" s="14"/>
      <c r="DX11059" s="83"/>
      <c r="DY11059" s="83"/>
      <c r="DZ11059" s="83"/>
      <c r="EA11059" s="83"/>
      <c r="EJ11059" s="54"/>
      <c r="EK11059" s="22"/>
      <c r="EL11059" s="24"/>
      <c r="EP11059" s="23"/>
      <c r="EQ11059" s="24"/>
      <c r="ER11059" s="22"/>
      <c r="ES11059" s="24"/>
      <c r="ET11059" s="24"/>
      <c r="EU11059" s="23"/>
      <c r="EV11059" s="26"/>
      <c r="EX11059" s="6"/>
      <c r="EY11059" s="24"/>
      <c r="EZ11059" s="109"/>
      <c r="FA11059" s="66"/>
      <c r="FB11059" s="5"/>
      <c r="FC11059" s="68"/>
      <c r="FD11059" s="67"/>
      <c r="FE11059" s="67"/>
      <c r="FF11059" s="64"/>
      <c r="FG11059" s="5"/>
      <c r="FH11059" s="69"/>
      <c r="FI11059" s="6"/>
      <c r="FJ11059" s="5"/>
      <c r="FK11059" s="25"/>
      <c r="FL11059" s="5"/>
    </row>
    <row r="11060" spans="40:168">
      <c r="AN11060" s="14"/>
      <c r="AO11060" s="14"/>
      <c r="AP11060" s="5"/>
      <c r="AQ11060" s="25"/>
      <c r="AR11060" s="25"/>
      <c r="AS11060" s="96"/>
      <c r="AT11060" s="83"/>
      <c r="AU11060" s="14"/>
      <c r="AX11060" s="83"/>
      <c r="AY11060" s="83"/>
      <c r="AZ11060" s="83"/>
      <c r="BA11060" s="83"/>
      <c r="BJ11060" s="54"/>
      <c r="BK11060" s="22"/>
      <c r="BL11060" s="24"/>
      <c r="BP11060" s="23"/>
      <c r="BQ11060" s="24"/>
      <c r="BR11060" s="22"/>
      <c r="BS11060" s="24"/>
      <c r="BT11060" s="24"/>
      <c r="BU11060" s="23"/>
      <c r="BV11060" s="26"/>
      <c r="BX11060" s="6"/>
      <c r="BY11060" s="24"/>
      <c r="BZ11060" s="109"/>
      <c r="CA11060" s="66"/>
      <c r="CB11060" s="5"/>
      <c r="CC11060" s="68"/>
      <c r="CD11060" s="67"/>
      <c r="CE11060" s="67"/>
      <c r="CF11060" s="64"/>
      <c r="CG11060" s="5"/>
      <c r="CH11060" s="69"/>
      <c r="CI11060" s="6"/>
      <c r="CJ11060" s="5"/>
      <c r="CK11060" s="25"/>
      <c r="CL11060" s="5"/>
      <c r="DN11060" s="14"/>
      <c r="DO11060" s="14"/>
      <c r="DP11060" s="5"/>
      <c r="DQ11060" s="25"/>
      <c r="DR11060" s="25"/>
      <c r="DS11060" s="96"/>
      <c r="DT11060" s="83"/>
      <c r="DU11060" s="14"/>
      <c r="DX11060" s="83"/>
      <c r="DY11060" s="83"/>
      <c r="DZ11060" s="83"/>
      <c r="EA11060" s="83"/>
      <c r="EJ11060" s="54"/>
      <c r="EK11060" s="22"/>
      <c r="EL11060" s="24"/>
      <c r="EP11060" s="23"/>
      <c r="EQ11060" s="24"/>
      <c r="ER11060" s="22"/>
      <c r="ES11060" s="24"/>
      <c r="ET11060" s="24"/>
      <c r="EU11060" s="23"/>
      <c r="EV11060" s="26"/>
      <c r="EX11060" s="6"/>
      <c r="EY11060" s="24"/>
      <c r="EZ11060" s="109"/>
      <c r="FA11060" s="66"/>
      <c r="FB11060" s="5"/>
      <c r="FC11060" s="68"/>
      <c r="FD11060" s="67"/>
      <c r="FE11060" s="67"/>
      <c r="FF11060" s="64"/>
      <c r="FG11060" s="5"/>
      <c r="FH11060" s="69"/>
      <c r="FI11060" s="6"/>
      <c r="FJ11060" s="5"/>
      <c r="FK11060" s="25"/>
      <c r="FL11060" s="5"/>
    </row>
    <row r="11061" spans="40:168">
      <c r="AN11061" s="14"/>
      <c r="AO11061" s="14"/>
      <c r="AP11061" s="5"/>
      <c r="AQ11061" s="25"/>
      <c r="AR11061" s="25"/>
      <c r="AS11061" s="96"/>
      <c r="AT11061" s="83"/>
      <c r="AU11061" s="14"/>
      <c r="AX11061" s="83"/>
      <c r="AY11061" s="83"/>
      <c r="AZ11061" s="83"/>
      <c r="BA11061" s="83"/>
      <c r="BJ11061" s="54"/>
      <c r="BK11061" s="22"/>
      <c r="BL11061" s="24"/>
      <c r="BP11061" s="23"/>
      <c r="BQ11061" s="24"/>
      <c r="BR11061" s="22"/>
      <c r="BS11061" s="24"/>
      <c r="BT11061" s="24"/>
      <c r="BU11061" s="23"/>
      <c r="BV11061" s="26"/>
      <c r="BX11061" s="6"/>
      <c r="BY11061" s="24"/>
      <c r="BZ11061" s="109"/>
      <c r="CA11061" s="66"/>
      <c r="CB11061" s="5"/>
      <c r="CC11061" s="68"/>
      <c r="CD11061" s="67"/>
      <c r="CE11061" s="67"/>
      <c r="CF11061" s="64"/>
      <c r="CG11061" s="5"/>
      <c r="CH11061" s="69"/>
      <c r="CI11061" s="6"/>
      <c r="CJ11061" s="5"/>
      <c r="CK11061" s="25"/>
      <c r="CL11061" s="5"/>
      <c r="DN11061" s="14"/>
      <c r="DO11061" s="14"/>
      <c r="DP11061" s="5"/>
      <c r="DQ11061" s="25"/>
      <c r="DR11061" s="25"/>
      <c r="DS11061" s="96"/>
      <c r="DT11061" s="83"/>
      <c r="DU11061" s="14"/>
      <c r="DX11061" s="83"/>
      <c r="DY11061" s="83"/>
      <c r="DZ11061" s="83"/>
      <c r="EA11061" s="83"/>
      <c r="EJ11061" s="54"/>
      <c r="EK11061" s="22"/>
      <c r="EL11061" s="24"/>
      <c r="EP11061" s="23"/>
      <c r="EQ11061" s="24"/>
      <c r="ER11061" s="22"/>
      <c r="ES11061" s="24"/>
      <c r="ET11061" s="24"/>
      <c r="EU11061" s="23"/>
      <c r="EV11061" s="26"/>
      <c r="EX11061" s="6"/>
      <c r="EY11061" s="24"/>
      <c r="EZ11061" s="109"/>
      <c r="FA11061" s="66"/>
      <c r="FB11061" s="5"/>
      <c r="FC11061" s="68"/>
      <c r="FD11061" s="67"/>
      <c r="FE11061" s="67"/>
      <c r="FF11061" s="64"/>
      <c r="FG11061" s="5"/>
      <c r="FH11061" s="69"/>
      <c r="FI11061" s="6"/>
      <c r="FJ11061" s="5"/>
      <c r="FK11061" s="25"/>
      <c r="FL11061" s="5"/>
    </row>
    <row r="11062" spans="40:168">
      <c r="AN11062" s="14"/>
      <c r="AO11062" s="14"/>
      <c r="AP11062" s="5"/>
      <c r="AQ11062" s="25"/>
      <c r="AR11062" s="25"/>
      <c r="AS11062" s="96"/>
      <c r="AT11062" s="83"/>
      <c r="AU11062" s="14"/>
      <c r="AX11062" s="83"/>
      <c r="AY11062" s="83"/>
      <c r="AZ11062" s="83"/>
      <c r="BA11062" s="83"/>
      <c r="BJ11062" s="54"/>
      <c r="BK11062" s="22"/>
      <c r="BL11062" s="24"/>
      <c r="BP11062" s="23"/>
      <c r="BQ11062" s="24"/>
      <c r="BR11062" s="22"/>
      <c r="BS11062" s="24"/>
      <c r="BT11062" s="24"/>
      <c r="BU11062" s="23"/>
      <c r="BV11062" s="26"/>
      <c r="BX11062" s="6"/>
      <c r="BY11062" s="24"/>
      <c r="BZ11062" s="109"/>
      <c r="CA11062" s="66"/>
      <c r="CB11062" s="5"/>
      <c r="CC11062" s="68"/>
      <c r="CD11062" s="67"/>
      <c r="CE11062" s="67"/>
      <c r="CF11062" s="64"/>
      <c r="CG11062" s="5"/>
      <c r="CH11062" s="69"/>
      <c r="CI11062" s="6"/>
      <c r="CJ11062" s="5"/>
      <c r="CK11062" s="25"/>
      <c r="CL11062" s="5"/>
      <c r="DN11062" s="14"/>
      <c r="DO11062" s="14"/>
      <c r="DP11062" s="5"/>
      <c r="DQ11062" s="25"/>
      <c r="DR11062" s="25"/>
      <c r="DS11062" s="96"/>
      <c r="DT11062" s="83"/>
      <c r="DU11062" s="14"/>
      <c r="DX11062" s="83"/>
      <c r="DY11062" s="83"/>
      <c r="DZ11062" s="83"/>
      <c r="EA11062" s="83"/>
      <c r="EJ11062" s="54"/>
      <c r="EK11062" s="22"/>
      <c r="EL11062" s="24"/>
      <c r="EP11062" s="23"/>
      <c r="EQ11062" s="24"/>
      <c r="ER11062" s="22"/>
      <c r="ES11062" s="24"/>
      <c r="ET11062" s="24"/>
      <c r="EU11062" s="23"/>
      <c r="EV11062" s="26"/>
      <c r="EX11062" s="6"/>
      <c r="EY11062" s="24"/>
      <c r="EZ11062" s="109"/>
      <c r="FA11062" s="66"/>
      <c r="FB11062" s="5"/>
      <c r="FC11062" s="68"/>
      <c r="FD11062" s="67"/>
      <c r="FE11062" s="67"/>
      <c r="FF11062" s="64"/>
      <c r="FG11062" s="5"/>
      <c r="FH11062" s="69"/>
      <c r="FI11062" s="6"/>
      <c r="FJ11062" s="5"/>
      <c r="FK11062" s="25"/>
      <c r="FL11062" s="5"/>
    </row>
    <row r="11063" spans="40:168">
      <c r="AN11063" s="14"/>
      <c r="AO11063" s="14"/>
      <c r="AP11063" s="5"/>
      <c r="AQ11063" s="25"/>
      <c r="AR11063" s="25"/>
      <c r="AS11063" s="96"/>
      <c r="AT11063" s="83"/>
      <c r="AU11063" s="14"/>
      <c r="AX11063" s="83"/>
      <c r="AY11063" s="83"/>
      <c r="AZ11063" s="83"/>
      <c r="BA11063" s="83"/>
      <c r="BJ11063" s="54"/>
      <c r="BK11063" s="22"/>
      <c r="BL11063" s="24"/>
      <c r="BP11063" s="23"/>
      <c r="BQ11063" s="24"/>
      <c r="BR11063" s="22"/>
      <c r="BS11063" s="24"/>
      <c r="BT11063" s="24"/>
      <c r="BU11063" s="23"/>
      <c r="BV11063" s="26"/>
      <c r="BX11063" s="6"/>
      <c r="BY11063" s="24"/>
      <c r="BZ11063" s="109"/>
      <c r="CA11063" s="66"/>
      <c r="CB11063" s="5"/>
      <c r="CC11063" s="68"/>
      <c r="CD11063" s="67"/>
      <c r="CE11063" s="67"/>
      <c r="CF11063" s="64"/>
      <c r="CG11063" s="5"/>
      <c r="CH11063" s="69"/>
      <c r="CI11063" s="6"/>
      <c r="CJ11063" s="5"/>
      <c r="CK11063" s="25"/>
      <c r="CL11063" s="5"/>
      <c r="DN11063" s="14"/>
      <c r="DO11063" s="14"/>
      <c r="DP11063" s="5"/>
      <c r="DQ11063" s="25"/>
      <c r="DR11063" s="25"/>
      <c r="DS11063" s="96"/>
      <c r="DT11063" s="83"/>
      <c r="DU11063" s="14"/>
      <c r="DX11063" s="83"/>
      <c r="DY11063" s="83"/>
      <c r="DZ11063" s="83"/>
      <c r="EA11063" s="83"/>
      <c r="EJ11063" s="54"/>
      <c r="EK11063" s="22"/>
      <c r="EL11063" s="24"/>
      <c r="EP11063" s="23"/>
      <c r="EQ11063" s="24"/>
      <c r="ER11063" s="22"/>
      <c r="ES11063" s="24"/>
      <c r="ET11063" s="24"/>
      <c r="EU11063" s="23"/>
      <c r="EV11063" s="26"/>
      <c r="EX11063" s="6"/>
      <c r="EY11063" s="24"/>
      <c r="EZ11063" s="109"/>
      <c r="FA11063" s="66"/>
      <c r="FB11063" s="5"/>
      <c r="FC11063" s="68"/>
      <c r="FD11063" s="67"/>
      <c r="FE11063" s="67"/>
      <c r="FF11063" s="64"/>
      <c r="FG11063" s="5"/>
      <c r="FH11063" s="69"/>
      <c r="FI11063" s="6"/>
      <c r="FJ11063" s="5"/>
      <c r="FK11063" s="25"/>
      <c r="FL11063" s="5"/>
    </row>
    <row r="11064" spans="40:168">
      <c r="AN11064" s="14"/>
      <c r="AO11064" s="14"/>
      <c r="AP11064" s="5"/>
      <c r="AQ11064" s="25"/>
      <c r="AR11064" s="25"/>
      <c r="AS11064" s="96"/>
      <c r="AT11064" s="83"/>
      <c r="AU11064" s="14"/>
      <c r="AX11064" s="83"/>
      <c r="AY11064" s="83"/>
      <c r="AZ11064" s="83"/>
      <c r="BA11064" s="83"/>
      <c r="BJ11064" s="54"/>
      <c r="BK11064" s="22"/>
      <c r="BL11064" s="24"/>
      <c r="BP11064" s="23"/>
      <c r="BQ11064" s="24"/>
      <c r="BR11064" s="22"/>
      <c r="BS11064" s="24"/>
      <c r="BT11064" s="24"/>
      <c r="BU11064" s="23"/>
      <c r="BV11064" s="26"/>
      <c r="BX11064" s="6"/>
      <c r="BY11064" s="24"/>
      <c r="BZ11064" s="109"/>
      <c r="CA11064" s="66"/>
      <c r="CB11064" s="5"/>
      <c r="CC11064" s="68"/>
      <c r="CD11064" s="67"/>
      <c r="CE11064" s="67"/>
      <c r="CF11064" s="64"/>
      <c r="CG11064" s="5"/>
      <c r="CH11064" s="69"/>
      <c r="CI11064" s="6"/>
      <c r="CJ11064" s="5"/>
      <c r="CK11064" s="25"/>
      <c r="CL11064" s="5"/>
      <c r="DN11064" s="14"/>
      <c r="DO11064" s="14"/>
      <c r="DP11064" s="5"/>
      <c r="DQ11064" s="25"/>
      <c r="DR11064" s="25"/>
      <c r="DS11064" s="96"/>
      <c r="DT11064" s="83"/>
      <c r="DU11064" s="14"/>
      <c r="DX11064" s="83"/>
      <c r="DY11064" s="83"/>
      <c r="DZ11064" s="83"/>
      <c r="EA11064" s="83"/>
      <c r="EJ11064" s="54"/>
      <c r="EK11064" s="22"/>
      <c r="EL11064" s="24"/>
      <c r="EP11064" s="23"/>
      <c r="EQ11064" s="24"/>
      <c r="ER11064" s="22"/>
      <c r="ES11064" s="24"/>
      <c r="ET11064" s="24"/>
      <c r="EU11064" s="23"/>
      <c r="EV11064" s="26"/>
      <c r="EX11064" s="6"/>
      <c r="EY11064" s="24"/>
      <c r="EZ11064" s="109"/>
      <c r="FA11064" s="66"/>
      <c r="FB11064" s="5"/>
      <c r="FC11064" s="68"/>
      <c r="FD11064" s="67"/>
      <c r="FE11064" s="67"/>
      <c r="FF11064" s="64"/>
      <c r="FG11064" s="5"/>
      <c r="FH11064" s="69"/>
      <c r="FI11064" s="6"/>
      <c r="FJ11064" s="5"/>
      <c r="FK11064" s="25"/>
      <c r="FL11064" s="5"/>
    </row>
    <row r="11065" spans="40:168">
      <c r="AN11065" s="14"/>
      <c r="AO11065" s="14"/>
      <c r="AP11065" s="5"/>
      <c r="AQ11065" s="25"/>
      <c r="AR11065" s="25"/>
      <c r="AS11065" s="96"/>
      <c r="AT11065" s="83"/>
      <c r="AU11065" s="14"/>
      <c r="AX11065" s="83"/>
      <c r="AY11065" s="83"/>
      <c r="AZ11065" s="83"/>
      <c r="BA11065" s="83"/>
      <c r="BJ11065" s="54"/>
      <c r="BK11065" s="22"/>
      <c r="BL11065" s="24"/>
      <c r="BP11065" s="23"/>
      <c r="BQ11065" s="24"/>
      <c r="BR11065" s="22"/>
      <c r="BS11065" s="24"/>
      <c r="BT11065" s="24"/>
      <c r="BU11065" s="23"/>
      <c r="BV11065" s="26"/>
      <c r="BX11065" s="6"/>
      <c r="BY11065" s="24"/>
      <c r="BZ11065" s="109"/>
      <c r="CA11065" s="66"/>
      <c r="CB11065" s="5"/>
      <c r="CC11065" s="68"/>
      <c r="CD11065" s="67"/>
      <c r="CE11065" s="67"/>
      <c r="CF11065" s="64"/>
      <c r="CG11065" s="5"/>
      <c r="CH11065" s="69"/>
      <c r="CI11065" s="6"/>
      <c r="CJ11065" s="5"/>
      <c r="CK11065" s="25"/>
      <c r="CL11065" s="5"/>
      <c r="DN11065" s="14"/>
      <c r="DO11065" s="14"/>
      <c r="DP11065" s="5"/>
      <c r="DQ11065" s="25"/>
      <c r="DR11065" s="25"/>
      <c r="DS11065" s="96"/>
      <c r="DT11065" s="83"/>
      <c r="DU11065" s="14"/>
      <c r="DX11065" s="83"/>
      <c r="DY11065" s="83"/>
      <c r="DZ11065" s="83"/>
      <c r="EA11065" s="83"/>
      <c r="EJ11065" s="54"/>
      <c r="EK11065" s="22"/>
      <c r="EL11065" s="24"/>
      <c r="EP11065" s="23"/>
      <c r="EQ11065" s="24"/>
      <c r="ER11065" s="22"/>
      <c r="ES11065" s="24"/>
      <c r="ET11065" s="24"/>
      <c r="EU11065" s="23"/>
      <c r="EV11065" s="26"/>
      <c r="EX11065" s="6"/>
      <c r="EY11065" s="24"/>
      <c r="EZ11065" s="109"/>
      <c r="FA11065" s="66"/>
      <c r="FB11065" s="5"/>
      <c r="FC11065" s="68"/>
      <c r="FD11065" s="67"/>
      <c r="FE11065" s="67"/>
      <c r="FF11065" s="64"/>
      <c r="FG11065" s="5"/>
      <c r="FH11065" s="69"/>
      <c r="FI11065" s="6"/>
      <c r="FJ11065" s="5"/>
      <c r="FK11065" s="25"/>
      <c r="FL11065" s="5"/>
    </row>
    <row r="11066" spans="40:168">
      <c r="AN11066" s="14"/>
      <c r="AO11066" s="14"/>
      <c r="AP11066" s="5"/>
      <c r="AQ11066" s="25"/>
      <c r="AR11066" s="25"/>
      <c r="AS11066" s="96"/>
      <c r="AT11066" s="83"/>
      <c r="AU11066" s="14"/>
      <c r="AX11066" s="83"/>
      <c r="AY11066" s="83"/>
      <c r="AZ11066" s="83"/>
      <c r="BA11066" s="83"/>
      <c r="BJ11066" s="54"/>
      <c r="BK11066" s="22"/>
      <c r="BL11066" s="24"/>
      <c r="BP11066" s="23"/>
      <c r="BQ11066" s="24"/>
      <c r="BR11066" s="22"/>
      <c r="BS11066" s="24"/>
      <c r="BT11066" s="24"/>
      <c r="BU11066" s="23"/>
      <c r="BV11066" s="26"/>
      <c r="BX11066" s="6"/>
      <c r="BY11066" s="24"/>
      <c r="BZ11066" s="109"/>
      <c r="CA11066" s="66"/>
      <c r="CB11066" s="5"/>
      <c r="CC11066" s="68"/>
      <c r="CD11066" s="67"/>
      <c r="CE11066" s="67"/>
      <c r="CF11066" s="64"/>
      <c r="CG11066" s="5"/>
      <c r="CH11066" s="69"/>
      <c r="CI11066" s="6"/>
      <c r="CJ11066" s="5"/>
      <c r="CK11066" s="25"/>
      <c r="CL11066" s="5"/>
      <c r="DN11066" s="14"/>
      <c r="DO11066" s="14"/>
      <c r="DP11066" s="5"/>
      <c r="DQ11066" s="25"/>
      <c r="DR11066" s="25"/>
      <c r="DS11066" s="96"/>
      <c r="DT11066" s="83"/>
      <c r="DU11066" s="14"/>
      <c r="DX11066" s="83"/>
      <c r="DY11066" s="83"/>
      <c r="DZ11066" s="83"/>
      <c r="EA11066" s="83"/>
      <c r="EJ11066" s="54"/>
      <c r="EK11066" s="22"/>
      <c r="EL11066" s="24"/>
      <c r="EP11066" s="23"/>
      <c r="EQ11066" s="24"/>
      <c r="ER11066" s="22"/>
      <c r="ES11066" s="24"/>
      <c r="ET11066" s="24"/>
      <c r="EU11066" s="23"/>
      <c r="EV11066" s="26"/>
      <c r="EX11066" s="6"/>
      <c r="EY11066" s="24"/>
      <c r="EZ11066" s="109"/>
      <c r="FA11066" s="66"/>
      <c r="FB11066" s="5"/>
      <c r="FC11066" s="68"/>
      <c r="FD11066" s="67"/>
      <c r="FE11066" s="67"/>
      <c r="FF11066" s="64"/>
      <c r="FG11066" s="5"/>
      <c r="FH11066" s="69"/>
      <c r="FI11066" s="6"/>
      <c r="FJ11066" s="5"/>
      <c r="FK11066" s="25"/>
      <c r="FL11066" s="5"/>
    </row>
    <row r="11067" spans="40:168">
      <c r="AN11067" s="14"/>
      <c r="AO11067" s="14"/>
      <c r="AP11067" s="5"/>
      <c r="AQ11067" s="25"/>
      <c r="AR11067" s="25"/>
      <c r="AS11067" s="96"/>
      <c r="AT11067" s="83"/>
      <c r="AU11067" s="14"/>
      <c r="AX11067" s="83"/>
      <c r="AY11067" s="83"/>
      <c r="AZ11067" s="83"/>
      <c r="BA11067" s="83"/>
      <c r="BJ11067" s="54"/>
      <c r="BK11067" s="22"/>
      <c r="BL11067" s="24"/>
      <c r="BP11067" s="23"/>
      <c r="BQ11067" s="24"/>
      <c r="BR11067" s="22"/>
      <c r="BS11067" s="24"/>
      <c r="BT11067" s="24"/>
      <c r="BU11067" s="23"/>
      <c r="BV11067" s="26"/>
      <c r="BX11067" s="6"/>
      <c r="BY11067" s="24"/>
      <c r="BZ11067" s="109"/>
      <c r="CA11067" s="66"/>
      <c r="CB11067" s="5"/>
      <c r="CC11067" s="68"/>
      <c r="CD11067" s="67"/>
      <c r="CE11067" s="67"/>
      <c r="CF11067" s="64"/>
      <c r="CG11067" s="5"/>
      <c r="CH11067" s="69"/>
      <c r="CI11067" s="6"/>
      <c r="CJ11067" s="5"/>
      <c r="CK11067" s="25"/>
      <c r="CL11067" s="5"/>
      <c r="DN11067" s="14"/>
      <c r="DO11067" s="14"/>
      <c r="DP11067" s="5"/>
      <c r="DQ11067" s="25"/>
      <c r="DR11067" s="25"/>
      <c r="DS11067" s="96"/>
      <c r="DT11067" s="83"/>
      <c r="DU11067" s="14"/>
      <c r="DX11067" s="83"/>
      <c r="DY11067" s="83"/>
      <c r="DZ11067" s="83"/>
      <c r="EA11067" s="83"/>
      <c r="EJ11067" s="54"/>
      <c r="EK11067" s="22"/>
      <c r="EL11067" s="24"/>
      <c r="EP11067" s="23"/>
      <c r="EQ11067" s="24"/>
      <c r="ER11067" s="22"/>
      <c r="ES11067" s="24"/>
      <c r="ET11067" s="24"/>
      <c r="EU11067" s="23"/>
      <c r="EV11067" s="26"/>
      <c r="EX11067" s="6"/>
      <c r="EY11067" s="24"/>
      <c r="EZ11067" s="109"/>
      <c r="FA11067" s="66"/>
      <c r="FB11067" s="5"/>
      <c r="FC11067" s="68"/>
      <c r="FD11067" s="67"/>
      <c r="FE11067" s="67"/>
      <c r="FF11067" s="64"/>
      <c r="FG11067" s="5"/>
      <c r="FH11067" s="69"/>
      <c r="FI11067" s="6"/>
      <c r="FJ11067" s="5"/>
      <c r="FK11067" s="25"/>
      <c r="FL11067" s="5"/>
    </row>
    <row r="11068" spans="40:168">
      <c r="AN11068" s="14"/>
      <c r="AO11068" s="14"/>
      <c r="AP11068" s="5"/>
      <c r="AQ11068" s="25"/>
      <c r="AR11068" s="25"/>
      <c r="AS11068" s="96"/>
      <c r="AT11068" s="83"/>
      <c r="AU11068" s="14"/>
      <c r="AX11068" s="83"/>
      <c r="AY11068" s="83"/>
      <c r="AZ11068" s="83"/>
      <c r="BA11068" s="83"/>
      <c r="BJ11068" s="54"/>
      <c r="BK11068" s="22"/>
      <c r="BL11068" s="24"/>
      <c r="BP11068" s="23"/>
      <c r="BQ11068" s="24"/>
      <c r="BR11068" s="22"/>
      <c r="BS11068" s="24"/>
      <c r="BT11068" s="24"/>
      <c r="BU11068" s="23"/>
      <c r="BV11068" s="26"/>
      <c r="BX11068" s="6"/>
      <c r="BY11068" s="24"/>
      <c r="BZ11068" s="109"/>
      <c r="CA11068" s="66"/>
      <c r="CB11068" s="5"/>
      <c r="CC11068" s="68"/>
      <c r="CD11068" s="67"/>
      <c r="CE11068" s="67"/>
      <c r="CF11068" s="64"/>
      <c r="CG11068" s="5"/>
      <c r="CH11068" s="69"/>
      <c r="CI11068" s="6"/>
      <c r="CJ11068" s="5"/>
      <c r="CK11068" s="25"/>
      <c r="CL11068" s="5"/>
      <c r="DN11068" s="14"/>
      <c r="DO11068" s="14"/>
      <c r="DP11068" s="5"/>
      <c r="DQ11068" s="25"/>
      <c r="DR11068" s="25"/>
      <c r="DS11068" s="96"/>
      <c r="DT11068" s="83"/>
      <c r="DU11068" s="14"/>
      <c r="DX11068" s="83"/>
      <c r="DY11068" s="83"/>
      <c r="DZ11068" s="83"/>
      <c r="EA11068" s="83"/>
      <c r="EJ11068" s="54"/>
      <c r="EK11068" s="22"/>
      <c r="EL11068" s="24"/>
      <c r="EP11068" s="23"/>
      <c r="EQ11068" s="24"/>
      <c r="ER11068" s="22"/>
      <c r="ES11068" s="24"/>
      <c r="ET11068" s="24"/>
      <c r="EU11068" s="23"/>
      <c r="EV11068" s="26"/>
      <c r="EX11068" s="6"/>
      <c r="EY11068" s="24"/>
      <c r="EZ11068" s="109"/>
      <c r="FA11068" s="66"/>
      <c r="FB11068" s="5"/>
      <c r="FC11068" s="68"/>
      <c r="FD11068" s="67"/>
      <c r="FE11068" s="67"/>
      <c r="FF11068" s="64"/>
      <c r="FG11068" s="5"/>
      <c r="FH11068" s="69"/>
      <c r="FI11068" s="6"/>
      <c r="FJ11068" s="5"/>
      <c r="FK11068" s="25"/>
      <c r="FL11068" s="5"/>
    </row>
    <row r="11069" spans="40:168">
      <c r="AN11069" s="14"/>
      <c r="AO11069" s="14"/>
      <c r="AP11069" s="5"/>
      <c r="AQ11069" s="25"/>
      <c r="AR11069" s="25"/>
      <c r="AS11069" s="96"/>
      <c r="AT11069" s="83"/>
      <c r="AU11069" s="14"/>
      <c r="AX11069" s="83"/>
      <c r="AY11069" s="83"/>
      <c r="AZ11069" s="83"/>
      <c r="BA11069" s="83"/>
      <c r="BJ11069" s="54"/>
      <c r="BK11069" s="22"/>
      <c r="BL11069" s="24"/>
      <c r="BP11069" s="23"/>
      <c r="BQ11069" s="24"/>
      <c r="BR11069" s="22"/>
      <c r="BS11069" s="24"/>
      <c r="BT11069" s="24"/>
      <c r="BU11069" s="23"/>
      <c r="BV11069" s="26"/>
      <c r="BX11069" s="6"/>
      <c r="BY11069" s="24"/>
      <c r="BZ11069" s="109"/>
      <c r="CA11069" s="66"/>
      <c r="CB11069" s="5"/>
      <c r="CC11069" s="68"/>
      <c r="CD11069" s="67"/>
      <c r="CE11069" s="67"/>
      <c r="CF11069" s="64"/>
      <c r="CG11069" s="5"/>
      <c r="CH11069" s="69"/>
      <c r="CI11069" s="6"/>
      <c r="CJ11069" s="5"/>
      <c r="CK11069" s="25"/>
      <c r="CL11069" s="5"/>
      <c r="DN11069" s="14"/>
      <c r="DO11069" s="14"/>
      <c r="DP11069" s="5"/>
      <c r="DQ11069" s="25"/>
      <c r="DR11069" s="25"/>
      <c r="DS11069" s="96"/>
      <c r="DT11069" s="83"/>
      <c r="DU11069" s="14"/>
      <c r="DX11069" s="83"/>
      <c r="DY11069" s="83"/>
      <c r="DZ11069" s="83"/>
      <c r="EA11069" s="83"/>
      <c r="EJ11069" s="54"/>
      <c r="EK11069" s="22"/>
      <c r="EL11069" s="24"/>
      <c r="EP11069" s="23"/>
      <c r="EQ11069" s="24"/>
      <c r="ER11069" s="22"/>
      <c r="ES11069" s="24"/>
      <c r="ET11069" s="24"/>
      <c r="EU11069" s="23"/>
      <c r="EV11069" s="26"/>
      <c r="EX11069" s="6"/>
      <c r="EY11069" s="24"/>
      <c r="EZ11069" s="109"/>
      <c r="FA11069" s="66"/>
      <c r="FB11069" s="5"/>
      <c r="FC11069" s="68"/>
      <c r="FD11069" s="67"/>
      <c r="FE11069" s="67"/>
      <c r="FF11069" s="64"/>
      <c r="FG11069" s="5"/>
      <c r="FH11069" s="69"/>
      <c r="FI11069" s="6"/>
      <c r="FJ11069" s="5"/>
      <c r="FK11069" s="25"/>
      <c r="FL11069" s="5"/>
    </row>
    <row r="11070" spans="40:168">
      <c r="AN11070" s="14"/>
      <c r="AO11070" s="14"/>
      <c r="AP11070" s="5"/>
      <c r="AQ11070" s="25"/>
      <c r="AR11070" s="25"/>
      <c r="AS11070" s="96"/>
      <c r="AT11070" s="83"/>
      <c r="AU11070" s="14"/>
      <c r="AX11070" s="83"/>
      <c r="AY11070" s="83"/>
      <c r="AZ11070" s="83"/>
      <c r="BA11070" s="83"/>
      <c r="BJ11070" s="54"/>
      <c r="BK11070" s="22"/>
      <c r="BL11070" s="24"/>
      <c r="BP11070" s="23"/>
      <c r="BQ11070" s="24"/>
      <c r="BR11070" s="22"/>
      <c r="BS11070" s="24"/>
      <c r="BT11070" s="24"/>
      <c r="BU11070" s="23"/>
      <c r="BV11070" s="26"/>
      <c r="BX11070" s="6"/>
      <c r="BY11070" s="24"/>
      <c r="BZ11070" s="109"/>
      <c r="CA11070" s="66"/>
      <c r="CB11070" s="5"/>
      <c r="CC11070" s="68"/>
      <c r="CD11070" s="67"/>
      <c r="CE11070" s="67"/>
      <c r="CF11070" s="64"/>
      <c r="CG11070" s="5"/>
      <c r="CH11070" s="69"/>
      <c r="CI11070" s="6"/>
      <c r="CJ11070" s="5"/>
      <c r="CK11070" s="25"/>
      <c r="CL11070" s="5"/>
      <c r="DN11070" s="14"/>
      <c r="DO11070" s="14"/>
      <c r="DP11070" s="5"/>
      <c r="DQ11070" s="25"/>
      <c r="DR11070" s="25"/>
      <c r="DS11070" s="96"/>
      <c r="DT11070" s="83"/>
      <c r="DU11070" s="14"/>
      <c r="DX11070" s="83"/>
      <c r="DY11070" s="83"/>
      <c r="DZ11070" s="83"/>
      <c r="EA11070" s="83"/>
      <c r="EJ11070" s="54"/>
      <c r="EK11070" s="22"/>
      <c r="EL11070" s="24"/>
      <c r="EP11070" s="23"/>
      <c r="EQ11070" s="24"/>
      <c r="ER11070" s="22"/>
      <c r="ES11070" s="24"/>
      <c r="ET11070" s="24"/>
      <c r="EU11070" s="23"/>
      <c r="EV11070" s="26"/>
      <c r="EX11070" s="6"/>
      <c r="EY11070" s="24"/>
      <c r="EZ11070" s="109"/>
      <c r="FA11070" s="66"/>
      <c r="FB11070" s="5"/>
      <c r="FC11070" s="68"/>
      <c r="FD11070" s="67"/>
      <c r="FE11070" s="67"/>
      <c r="FF11070" s="64"/>
      <c r="FG11070" s="5"/>
      <c r="FH11070" s="69"/>
      <c r="FI11070" s="6"/>
      <c r="FJ11070" s="5"/>
      <c r="FK11070" s="25"/>
      <c r="FL11070" s="5"/>
    </row>
    <row r="11071" spans="40:168">
      <c r="AN11071" s="14"/>
      <c r="AO11071" s="14"/>
      <c r="AP11071" s="5"/>
      <c r="AQ11071" s="25"/>
      <c r="AR11071" s="25"/>
      <c r="AS11071" s="96"/>
      <c r="AT11071" s="83"/>
      <c r="AU11071" s="14"/>
      <c r="AX11071" s="83"/>
      <c r="AY11071" s="83"/>
      <c r="AZ11071" s="83"/>
      <c r="BA11071" s="83"/>
      <c r="BJ11071" s="54"/>
      <c r="BK11071" s="22"/>
      <c r="BL11071" s="24"/>
      <c r="BP11071" s="23"/>
      <c r="BQ11071" s="24"/>
      <c r="BR11071" s="22"/>
      <c r="BS11071" s="24"/>
      <c r="BT11071" s="24"/>
      <c r="BU11071" s="23"/>
      <c r="BV11071" s="26"/>
      <c r="BX11071" s="6"/>
      <c r="BY11071" s="24"/>
      <c r="BZ11071" s="109"/>
      <c r="CA11071" s="66"/>
      <c r="CB11071" s="5"/>
      <c r="CC11071" s="68"/>
      <c r="CD11071" s="67"/>
      <c r="CE11071" s="67"/>
      <c r="CF11071" s="64"/>
      <c r="CG11071" s="5"/>
      <c r="CH11071" s="69"/>
      <c r="CI11071" s="6"/>
      <c r="CJ11071" s="5"/>
      <c r="CK11071" s="25"/>
      <c r="CL11071" s="5"/>
      <c r="DN11071" s="14"/>
      <c r="DO11071" s="14"/>
      <c r="DP11071" s="5"/>
      <c r="DQ11071" s="25"/>
      <c r="DR11071" s="25"/>
      <c r="DS11071" s="96"/>
      <c r="DT11071" s="83"/>
      <c r="DU11071" s="14"/>
      <c r="DX11071" s="83"/>
      <c r="DY11071" s="83"/>
      <c r="DZ11071" s="83"/>
      <c r="EA11071" s="83"/>
      <c r="EJ11071" s="54"/>
      <c r="EK11071" s="22"/>
      <c r="EL11071" s="24"/>
      <c r="EP11071" s="23"/>
      <c r="EQ11071" s="24"/>
      <c r="ER11071" s="22"/>
      <c r="ES11071" s="24"/>
      <c r="ET11071" s="24"/>
      <c r="EU11071" s="23"/>
      <c r="EV11071" s="26"/>
      <c r="EX11071" s="6"/>
      <c r="EY11071" s="24"/>
      <c r="EZ11071" s="109"/>
      <c r="FA11071" s="66"/>
      <c r="FB11071" s="5"/>
      <c r="FC11071" s="68"/>
      <c r="FD11071" s="67"/>
      <c r="FE11071" s="67"/>
      <c r="FF11071" s="64"/>
      <c r="FG11071" s="5"/>
      <c r="FH11071" s="69"/>
      <c r="FI11071" s="6"/>
      <c r="FJ11071" s="5"/>
      <c r="FK11071" s="25"/>
      <c r="FL11071" s="5"/>
    </row>
    <row r="11072" spans="40:168">
      <c r="AN11072" s="14"/>
      <c r="AO11072" s="14"/>
      <c r="AP11072" s="5"/>
      <c r="AQ11072" s="25"/>
      <c r="AR11072" s="25"/>
      <c r="AS11072" s="96"/>
      <c r="AT11072" s="83"/>
      <c r="AU11072" s="14"/>
      <c r="AX11072" s="83"/>
      <c r="AY11072" s="83"/>
      <c r="AZ11072" s="83"/>
      <c r="BA11072" s="83"/>
      <c r="BJ11072" s="54"/>
      <c r="BK11072" s="22"/>
      <c r="BL11072" s="24"/>
      <c r="BP11072" s="23"/>
      <c r="BQ11072" s="24"/>
      <c r="BR11072" s="22"/>
      <c r="BS11072" s="24"/>
      <c r="BT11072" s="24"/>
      <c r="BU11072" s="23"/>
      <c r="BV11072" s="26"/>
      <c r="BX11072" s="6"/>
      <c r="BY11072" s="24"/>
      <c r="BZ11072" s="109"/>
      <c r="CA11072" s="66"/>
      <c r="CB11072" s="5"/>
      <c r="CC11072" s="68"/>
      <c r="CD11072" s="67"/>
      <c r="CE11072" s="67"/>
      <c r="CF11072" s="64"/>
      <c r="CG11072" s="5"/>
      <c r="CH11072" s="69"/>
      <c r="CI11072" s="6"/>
      <c r="CJ11072" s="5"/>
      <c r="CK11072" s="25"/>
      <c r="CL11072" s="5"/>
      <c r="DN11072" s="14"/>
      <c r="DO11072" s="14"/>
      <c r="DP11072" s="5"/>
      <c r="DQ11072" s="25"/>
      <c r="DR11072" s="25"/>
      <c r="DS11072" s="96"/>
      <c r="DT11072" s="83"/>
      <c r="DU11072" s="14"/>
      <c r="DX11072" s="83"/>
      <c r="DY11072" s="83"/>
      <c r="DZ11072" s="83"/>
      <c r="EA11072" s="83"/>
      <c r="EJ11072" s="54"/>
      <c r="EK11072" s="22"/>
      <c r="EL11072" s="24"/>
      <c r="EP11072" s="23"/>
      <c r="EQ11072" s="24"/>
      <c r="ER11072" s="22"/>
      <c r="ES11072" s="24"/>
      <c r="ET11072" s="24"/>
      <c r="EU11072" s="23"/>
      <c r="EV11072" s="26"/>
      <c r="EX11072" s="6"/>
      <c r="EY11072" s="24"/>
      <c r="EZ11072" s="109"/>
      <c r="FA11072" s="66"/>
      <c r="FB11072" s="5"/>
      <c r="FC11072" s="68"/>
      <c r="FD11072" s="67"/>
      <c r="FE11072" s="67"/>
      <c r="FF11072" s="64"/>
      <c r="FG11072" s="5"/>
      <c r="FH11072" s="69"/>
      <c r="FI11072" s="6"/>
      <c r="FJ11072" s="5"/>
      <c r="FK11072" s="25"/>
      <c r="FL11072" s="5"/>
    </row>
    <row r="11073" spans="40:168">
      <c r="AN11073" s="14"/>
      <c r="AO11073" s="14"/>
      <c r="AP11073" s="5"/>
      <c r="AQ11073" s="25"/>
      <c r="AR11073" s="25"/>
      <c r="AS11073" s="96"/>
      <c r="AT11073" s="83"/>
      <c r="AU11073" s="14"/>
      <c r="AX11073" s="83"/>
      <c r="AY11073" s="83"/>
      <c r="AZ11073" s="83"/>
      <c r="BA11073" s="83"/>
      <c r="BJ11073" s="54"/>
      <c r="BK11073" s="22"/>
      <c r="BL11073" s="24"/>
      <c r="BP11073" s="23"/>
      <c r="BQ11073" s="24"/>
      <c r="BR11073" s="22"/>
      <c r="BS11073" s="24"/>
      <c r="BT11073" s="24"/>
      <c r="BU11073" s="23"/>
      <c r="BV11073" s="26"/>
      <c r="BX11073" s="6"/>
      <c r="BY11073" s="24"/>
      <c r="BZ11073" s="109"/>
      <c r="CA11073" s="66"/>
      <c r="CB11073" s="5"/>
      <c r="CC11073" s="68"/>
      <c r="CD11073" s="67"/>
      <c r="CE11073" s="67"/>
      <c r="CF11073" s="64"/>
      <c r="CG11073" s="5"/>
      <c r="CH11073" s="69"/>
      <c r="CI11073" s="6"/>
      <c r="CJ11073" s="5"/>
      <c r="CK11073" s="25"/>
      <c r="CL11073" s="5"/>
      <c r="DN11073" s="14"/>
      <c r="DO11073" s="14"/>
      <c r="DP11073" s="5"/>
      <c r="DQ11073" s="25"/>
      <c r="DR11073" s="25"/>
      <c r="DS11073" s="96"/>
      <c r="DT11073" s="83"/>
      <c r="DU11073" s="14"/>
      <c r="DX11073" s="83"/>
      <c r="DY11073" s="83"/>
      <c r="DZ11073" s="83"/>
      <c r="EA11073" s="83"/>
      <c r="EJ11073" s="54"/>
      <c r="EK11073" s="22"/>
      <c r="EL11073" s="24"/>
      <c r="EP11073" s="23"/>
      <c r="EQ11073" s="24"/>
      <c r="ER11073" s="22"/>
      <c r="ES11073" s="24"/>
      <c r="ET11073" s="24"/>
      <c r="EU11073" s="23"/>
      <c r="EV11073" s="26"/>
      <c r="EX11073" s="6"/>
      <c r="EY11073" s="24"/>
      <c r="EZ11073" s="109"/>
      <c r="FA11073" s="66"/>
      <c r="FB11073" s="5"/>
      <c r="FC11073" s="68"/>
      <c r="FD11073" s="67"/>
      <c r="FE11073" s="67"/>
      <c r="FF11073" s="64"/>
      <c r="FG11073" s="5"/>
      <c r="FH11073" s="69"/>
      <c r="FI11073" s="6"/>
      <c r="FJ11073" s="5"/>
      <c r="FK11073" s="25"/>
      <c r="FL11073" s="5"/>
    </row>
    <row r="11074" spans="40:168">
      <c r="AN11074" s="14"/>
      <c r="AO11074" s="14"/>
      <c r="AP11074" s="5"/>
      <c r="AQ11074" s="25"/>
      <c r="AR11074" s="25"/>
      <c r="AS11074" s="96"/>
      <c r="AT11074" s="83"/>
      <c r="AU11074" s="14"/>
      <c r="AX11074" s="83"/>
      <c r="AY11074" s="83"/>
      <c r="AZ11074" s="83"/>
      <c r="BA11074" s="83"/>
      <c r="BJ11074" s="54"/>
      <c r="BK11074" s="22"/>
      <c r="BL11074" s="24"/>
      <c r="BP11074" s="23"/>
      <c r="BQ11074" s="24"/>
      <c r="BR11074" s="22"/>
      <c r="BS11074" s="24"/>
      <c r="BT11074" s="24"/>
      <c r="BU11074" s="23"/>
      <c r="BV11074" s="26"/>
      <c r="BX11074" s="6"/>
      <c r="BY11074" s="24"/>
      <c r="BZ11074" s="109"/>
      <c r="CA11074" s="66"/>
      <c r="CB11074" s="5"/>
      <c r="CC11074" s="68"/>
      <c r="CD11074" s="67"/>
      <c r="CE11074" s="67"/>
      <c r="CF11074" s="64"/>
      <c r="CG11074" s="5"/>
      <c r="CH11074" s="69"/>
      <c r="CI11074" s="6"/>
      <c r="CJ11074" s="5"/>
      <c r="CK11074" s="25"/>
      <c r="CL11074" s="5"/>
      <c r="DN11074" s="14"/>
      <c r="DO11074" s="14"/>
      <c r="DP11074" s="5"/>
      <c r="DQ11074" s="25"/>
      <c r="DR11074" s="25"/>
      <c r="DS11074" s="96"/>
      <c r="DT11074" s="83"/>
      <c r="DU11074" s="14"/>
      <c r="DX11074" s="83"/>
      <c r="DY11074" s="83"/>
      <c r="DZ11074" s="83"/>
      <c r="EA11074" s="83"/>
      <c r="EJ11074" s="54"/>
      <c r="EK11074" s="22"/>
      <c r="EL11074" s="24"/>
      <c r="EP11074" s="23"/>
      <c r="EQ11074" s="24"/>
      <c r="ER11074" s="22"/>
      <c r="ES11074" s="24"/>
      <c r="ET11074" s="24"/>
      <c r="EU11074" s="23"/>
      <c r="EV11074" s="26"/>
      <c r="EX11074" s="6"/>
      <c r="EY11074" s="24"/>
      <c r="EZ11074" s="109"/>
      <c r="FA11074" s="66"/>
      <c r="FB11074" s="5"/>
      <c r="FC11074" s="68"/>
      <c r="FD11074" s="67"/>
      <c r="FE11074" s="67"/>
      <c r="FF11074" s="64"/>
      <c r="FG11074" s="5"/>
      <c r="FH11074" s="69"/>
      <c r="FI11074" s="6"/>
      <c r="FJ11074" s="5"/>
      <c r="FK11074" s="25"/>
      <c r="FL11074" s="5"/>
    </row>
    <row r="11075" spans="40:168">
      <c r="AN11075" s="14"/>
      <c r="AO11075" s="14"/>
      <c r="AP11075" s="5"/>
      <c r="AQ11075" s="25"/>
      <c r="AR11075" s="25"/>
      <c r="AS11075" s="96"/>
      <c r="AT11075" s="83"/>
      <c r="AU11075" s="14"/>
      <c r="AX11075" s="83"/>
      <c r="AY11075" s="83"/>
      <c r="AZ11075" s="83"/>
      <c r="BA11075" s="83"/>
      <c r="BJ11075" s="54"/>
      <c r="BK11075" s="22"/>
      <c r="BL11075" s="24"/>
      <c r="BP11075" s="23"/>
      <c r="BQ11075" s="24"/>
      <c r="BR11075" s="22"/>
      <c r="BS11075" s="24"/>
      <c r="BT11075" s="24"/>
      <c r="BU11075" s="23"/>
      <c r="BV11075" s="26"/>
      <c r="BX11075" s="6"/>
      <c r="BY11075" s="24"/>
      <c r="BZ11075" s="109"/>
      <c r="CA11075" s="66"/>
      <c r="CB11075" s="5"/>
      <c r="CC11075" s="68"/>
      <c r="CD11075" s="67"/>
      <c r="CE11075" s="67"/>
      <c r="CF11075" s="64"/>
      <c r="CG11075" s="5"/>
      <c r="CH11075" s="69"/>
      <c r="CI11075" s="6"/>
      <c r="CJ11075" s="5"/>
      <c r="CK11075" s="25"/>
      <c r="CL11075" s="5"/>
      <c r="DN11075" s="14"/>
      <c r="DO11075" s="14"/>
      <c r="DP11075" s="5"/>
      <c r="DQ11075" s="25"/>
      <c r="DR11075" s="25"/>
      <c r="DS11075" s="96"/>
      <c r="DT11075" s="83"/>
      <c r="DU11075" s="14"/>
      <c r="DX11075" s="83"/>
      <c r="DY11075" s="83"/>
      <c r="DZ11075" s="83"/>
      <c r="EA11075" s="83"/>
      <c r="EJ11075" s="54"/>
      <c r="EK11075" s="22"/>
      <c r="EL11075" s="24"/>
      <c r="EP11075" s="23"/>
      <c r="EQ11075" s="24"/>
      <c r="ER11075" s="22"/>
      <c r="ES11075" s="24"/>
      <c r="ET11075" s="24"/>
      <c r="EU11075" s="23"/>
      <c r="EV11075" s="26"/>
      <c r="EX11075" s="6"/>
      <c r="EY11075" s="24"/>
      <c r="EZ11075" s="109"/>
      <c r="FA11075" s="66"/>
      <c r="FB11075" s="5"/>
      <c r="FC11075" s="68"/>
      <c r="FD11075" s="67"/>
      <c r="FE11075" s="67"/>
      <c r="FF11075" s="64"/>
      <c r="FG11075" s="5"/>
      <c r="FH11075" s="69"/>
      <c r="FI11075" s="6"/>
      <c r="FJ11075" s="5"/>
      <c r="FK11075" s="25"/>
      <c r="FL11075" s="5"/>
    </row>
    <row r="11076" spans="40:168">
      <c r="AN11076" s="14"/>
      <c r="AO11076" s="14"/>
      <c r="AP11076" s="5"/>
      <c r="AQ11076" s="25"/>
      <c r="AR11076" s="25"/>
      <c r="AS11076" s="96"/>
      <c r="AT11076" s="83"/>
      <c r="AU11076" s="14"/>
      <c r="AX11076" s="83"/>
      <c r="AY11076" s="83"/>
      <c r="AZ11076" s="83"/>
      <c r="BA11076" s="83"/>
      <c r="BJ11076" s="54"/>
      <c r="BK11076" s="22"/>
      <c r="BL11076" s="24"/>
      <c r="BP11076" s="23"/>
      <c r="BQ11076" s="24"/>
      <c r="BR11076" s="22"/>
      <c r="BS11076" s="24"/>
      <c r="BT11076" s="24"/>
      <c r="BU11076" s="23"/>
      <c r="BV11076" s="26"/>
      <c r="BX11076" s="6"/>
      <c r="BY11076" s="24"/>
      <c r="BZ11076" s="109"/>
      <c r="CA11076" s="66"/>
      <c r="CB11076" s="5"/>
      <c r="CC11076" s="68"/>
      <c r="CD11076" s="67"/>
      <c r="CE11076" s="67"/>
      <c r="CF11076" s="64"/>
      <c r="CG11076" s="5"/>
      <c r="CH11076" s="69"/>
      <c r="CI11076" s="6"/>
      <c r="CJ11076" s="5"/>
      <c r="CK11076" s="25"/>
      <c r="CL11076" s="5"/>
      <c r="DN11076" s="14"/>
      <c r="DO11076" s="14"/>
      <c r="DP11076" s="5"/>
      <c r="DQ11076" s="25"/>
      <c r="DR11076" s="25"/>
      <c r="DS11076" s="96"/>
      <c r="DT11076" s="83"/>
      <c r="DU11076" s="14"/>
      <c r="DX11076" s="83"/>
      <c r="DY11076" s="83"/>
      <c r="DZ11076" s="83"/>
      <c r="EA11076" s="83"/>
      <c r="EJ11076" s="54"/>
      <c r="EK11076" s="22"/>
      <c r="EL11076" s="24"/>
      <c r="EP11076" s="23"/>
      <c r="EQ11076" s="24"/>
      <c r="ER11076" s="22"/>
      <c r="ES11076" s="24"/>
      <c r="ET11076" s="24"/>
      <c r="EU11076" s="23"/>
      <c r="EV11076" s="26"/>
      <c r="EX11076" s="6"/>
      <c r="EY11076" s="24"/>
      <c r="EZ11076" s="109"/>
      <c r="FA11076" s="66"/>
      <c r="FB11076" s="5"/>
      <c r="FC11076" s="68"/>
      <c r="FD11076" s="67"/>
      <c r="FE11076" s="67"/>
      <c r="FF11076" s="64"/>
      <c r="FG11076" s="5"/>
      <c r="FH11076" s="69"/>
      <c r="FI11076" s="6"/>
      <c r="FJ11076" s="5"/>
      <c r="FK11076" s="25"/>
      <c r="FL11076" s="5"/>
    </row>
    <row r="11077" spans="40:168">
      <c r="AN11077" s="14"/>
      <c r="AO11077" s="14"/>
      <c r="AP11077" s="5"/>
      <c r="AQ11077" s="25"/>
      <c r="AR11077" s="25"/>
      <c r="AS11077" s="96"/>
      <c r="AT11077" s="83"/>
      <c r="AU11077" s="14"/>
      <c r="AX11077" s="83"/>
      <c r="AY11077" s="83"/>
      <c r="AZ11077" s="83"/>
      <c r="BA11077" s="83"/>
      <c r="BJ11077" s="54"/>
      <c r="BK11077" s="22"/>
      <c r="BL11077" s="24"/>
      <c r="BP11077" s="23"/>
      <c r="BQ11077" s="24"/>
      <c r="BR11077" s="22"/>
      <c r="BS11077" s="24"/>
      <c r="BT11077" s="24"/>
      <c r="BU11077" s="23"/>
      <c r="BV11077" s="26"/>
      <c r="BX11077" s="6"/>
      <c r="BY11077" s="24"/>
      <c r="BZ11077" s="109"/>
      <c r="CA11077" s="66"/>
      <c r="CB11077" s="5"/>
      <c r="CC11077" s="68"/>
      <c r="CD11077" s="67"/>
      <c r="CE11077" s="67"/>
      <c r="CF11077" s="64"/>
      <c r="CG11077" s="5"/>
      <c r="CH11077" s="69"/>
      <c r="CI11077" s="6"/>
      <c r="CJ11077" s="5"/>
      <c r="CK11077" s="25"/>
      <c r="CL11077" s="5"/>
      <c r="DN11077" s="14"/>
      <c r="DO11077" s="14"/>
      <c r="DP11077" s="5"/>
      <c r="DQ11077" s="25"/>
      <c r="DR11077" s="25"/>
      <c r="DS11077" s="96"/>
      <c r="DT11077" s="83"/>
      <c r="DU11077" s="14"/>
      <c r="DX11077" s="83"/>
      <c r="DY11077" s="83"/>
      <c r="DZ11077" s="83"/>
      <c r="EA11077" s="83"/>
      <c r="EJ11077" s="54"/>
      <c r="EK11077" s="22"/>
      <c r="EL11077" s="24"/>
      <c r="EP11077" s="23"/>
      <c r="EQ11077" s="24"/>
      <c r="ER11077" s="22"/>
      <c r="ES11077" s="24"/>
      <c r="ET11077" s="24"/>
      <c r="EU11077" s="23"/>
      <c r="EV11077" s="26"/>
      <c r="EX11077" s="6"/>
      <c r="EY11077" s="24"/>
      <c r="EZ11077" s="109"/>
      <c r="FA11077" s="66"/>
      <c r="FB11077" s="5"/>
      <c r="FC11077" s="68"/>
      <c r="FD11077" s="67"/>
      <c r="FE11077" s="67"/>
      <c r="FF11077" s="64"/>
      <c r="FG11077" s="5"/>
      <c r="FH11077" s="69"/>
      <c r="FI11077" s="6"/>
      <c r="FJ11077" s="5"/>
      <c r="FK11077" s="25"/>
      <c r="FL11077" s="5"/>
    </row>
    <row r="11078" spans="40:168">
      <c r="AN11078" s="14"/>
      <c r="AO11078" s="14"/>
      <c r="AP11078" s="5"/>
      <c r="AQ11078" s="25"/>
      <c r="AR11078" s="25"/>
      <c r="AS11078" s="96"/>
      <c r="AT11078" s="83"/>
      <c r="AU11078" s="14"/>
      <c r="AX11078" s="83"/>
      <c r="AY11078" s="83"/>
      <c r="AZ11078" s="83"/>
      <c r="BA11078" s="83"/>
      <c r="BJ11078" s="54"/>
      <c r="BK11078" s="22"/>
      <c r="BL11078" s="24"/>
      <c r="BP11078" s="23"/>
      <c r="BQ11078" s="24"/>
      <c r="BR11078" s="22"/>
      <c r="BS11078" s="24"/>
      <c r="BT11078" s="24"/>
      <c r="BU11078" s="23"/>
      <c r="BV11078" s="26"/>
      <c r="BX11078" s="6"/>
      <c r="BY11078" s="24"/>
      <c r="BZ11078" s="109"/>
      <c r="CA11078" s="66"/>
      <c r="CB11078" s="5"/>
      <c r="CC11078" s="68"/>
      <c r="CD11078" s="67"/>
      <c r="CE11078" s="67"/>
      <c r="CF11078" s="64"/>
      <c r="CG11078" s="5"/>
      <c r="CH11078" s="69"/>
      <c r="CI11078" s="6"/>
      <c r="CJ11078" s="5"/>
      <c r="CK11078" s="25"/>
      <c r="CL11078" s="5"/>
      <c r="DN11078" s="14"/>
      <c r="DO11078" s="14"/>
      <c r="DP11078" s="5"/>
      <c r="DQ11078" s="25"/>
      <c r="DR11078" s="25"/>
      <c r="DS11078" s="96"/>
      <c r="DT11078" s="83"/>
      <c r="DU11078" s="14"/>
      <c r="DX11078" s="83"/>
      <c r="DY11078" s="83"/>
      <c r="DZ11078" s="83"/>
      <c r="EA11078" s="83"/>
      <c r="EJ11078" s="54"/>
      <c r="EK11078" s="22"/>
      <c r="EL11078" s="24"/>
      <c r="EP11078" s="23"/>
      <c r="EQ11078" s="24"/>
      <c r="ER11078" s="22"/>
      <c r="ES11078" s="24"/>
      <c r="ET11078" s="24"/>
      <c r="EU11078" s="23"/>
      <c r="EV11078" s="26"/>
      <c r="EX11078" s="6"/>
      <c r="EY11078" s="24"/>
      <c r="EZ11078" s="109"/>
      <c r="FA11078" s="66"/>
      <c r="FB11078" s="5"/>
      <c r="FC11078" s="68"/>
      <c r="FD11078" s="67"/>
      <c r="FE11078" s="67"/>
      <c r="FF11078" s="64"/>
      <c r="FG11078" s="5"/>
      <c r="FH11078" s="69"/>
      <c r="FI11078" s="6"/>
      <c r="FJ11078" s="5"/>
      <c r="FK11078" s="25"/>
      <c r="FL11078" s="5"/>
    </row>
    <row r="11079" spans="40:168">
      <c r="AN11079" s="14"/>
      <c r="AO11079" s="14"/>
      <c r="AP11079" s="5"/>
      <c r="AQ11079" s="25"/>
      <c r="AR11079" s="25"/>
      <c r="AS11079" s="96"/>
      <c r="AT11079" s="83"/>
      <c r="AU11079" s="14"/>
      <c r="AX11079" s="83"/>
      <c r="AY11079" s="83"/>
      <c r="AZ11079" s="83"/>
      <c r="BA11079" s="83"/>
      <c r="BJ11079" s="54"/>
      <c r="BK11079" s="22"/>
      <c r="BL11079" s="24"/>
      <c r="BP11079" s="23"/>
      <c r="BQ11079" s="24"/>
      <c r="BR11079" s="22"/>
      <c r="BS11079" s="24"/>
      <c r="BT11079" s="24"/>
      <c r="BU11079" s="23"/>
      <c r="BV11079" s="26"/>
      <c r="BX11079" s="6"/>
      <c r="BY11079" s="24"/>
      <c r="BZ11079" s="109"/>
      <c r="CA11079" s="66"/>
      <c r="CB11079" s="5"/>
      <c r="CC11079" s="68"/>
      <c r="CD11079" s="67"/>
      <c r="CE11079" s="67"/>
      <c r="CF11079" s="64"/>
      <c r="CG11079" s="5"/>
      <c r="CH11079" s="69"/>
      <c r="CI11079" s="6"/>
      <c r="CJ11079" s="5"/>
      <c r="CK11079" s="25"/>
      <c r="CL11079" s="5"/>
      <c r="DN11079" s="14"/>
      <c r="DO11079" s="14"/>
      <c r="DP11079" s="5"/>
      <c r="DQ11079" s="25"/>
      <c r="DR11079" s="25"/>
      <c r="DS11079" s="96"/>
      <c r="DT11079" s="83"/>
      <c r="DU11079" s="14"/>
      <c r="DX11079" s="83"/>
      <c r="DY11079" s="83"/>
      <c r="DZ11079" s="83"/>
      <c r="EA11079" s="83"/>
      <c r="EJ11079" s="54"/>
      <c r="EK11079" s="22"/>
      <c r="EL11079" s="24"/>
      <c r="EP11079" s="23"/>
      <c r="EQ11079" s="24"/>
      <c r="ER11079" s="22"/>
      <c r="ES11079" s="24"/>
      <c r="ET11079" s="24"/>
      <c r="EU11079" s="23"/>
      <c r="EV11079" s="26"/>
      <c r="EX11079" s="6"/>
      <c r="EY11079" s="24"/>
      <c r="EZ11079" s="109"/>
      <c r="FA11079" s="66"/>
      <c r="FB11079" s="5"/>
      <c r="FC11079" s="68"/>
      <c r="FD11079" s="67"/>
      <c r="FE11079" s="67"/>
      <c r="FF11079" s="64"/>
      <c r="FG11079" s="5"/>
      <c r="FH11079" s="69"/>
      <c r="FI11079" s="6"/>
      <c r="FJ11079" s="5"/>
      <c r="FK11079" s="25"/>
      <c r="FL11079" s="5"/>
    </row>
    <row r="11080" spans="40:168">
      <c r="AN11080" s="14"/>
      <c r="AO11080" s="14"/>
      <c r="AP11080" s="5"/>
      <c r="AQ11080" s="25"/>
      <c r="AR11080" s="25"/>
      <c r="AS11080" s="96"/>
      <c r="AT11080" s="83"/>
      <c r="AU11080" s="14"/>
      <c r="AX11080" s="83"/>
      <c r="AY11080" s="83"/>
      <c r="AZ11080" s="83"/>
      <c r="BA11080" s="83"/>
      <c r="BJ11080" s="54"/>
      <c r="BK11080" s="22"/>
      <c r="BL11080" s="24"/>
      <c r="BP11080" s="23"/>
      <c r="BQ11080" s="24"/>
      <c r="BR11080" s="22"/>
      <c r="BS11080" s="24"/>
      <c r="BT11080" s="24"/>
      <c r="BU11080" s="23"/>
      <c r="BV11080" s="26"/>
      <c r="BX11080" s="6"/>
      <c r="BY11080" s="24"/>
      <c r="BZ11080" s="109"/>
      <c r="CA11080" s="66"/>
      <c r="CB11080" s="5"/>
      <c r="CC11080" s="68"/>
      <c r="CD11080" s="67"/>
      <c r="CE11080" s="67"/>
      <c r="CF11080" s="64"/>
      <c r="CG11080" s="5"/>
      <c r="CH11080" s="69"/>
      <c r="CI11080" s="6"/>
      <c r="CJ11080" s="5"/>
      <c r="CK11080" s="25"/>
      <c r="CL11080" s="5"/>
      <c r="DN11080" s="14"/>
      <c r="DO11080" s="14"/>
      <c r="DP11080" s="5"/>
      <c r="DQ11080" s="25"/>
      <c r="DR11080" s="25"/>
      <c r="DS11080" s="96"/>
      <c r="DT11080" s="83"/>
      <c r="DU11080" s="14"/>
      <c r="DX11080" s="83"/>
      <c r="DY11080" s="83"/>
      <c r="DZ11080" s="83"/>
      <c r="EA11080" s="83"/>
      <c r="EJ11080" s="54"/>
      <c r="EK11080" s="22"/>
      <c r="EL11080" s="24"/>
      <c r="EP11080" s="23"/>
      <c r="EQ11080" s="24"/>
      <c r="ER11080" s="22"/>
      <c r="ES11080" s="24"/>
      <c r="ET11080" s="24"/>
      <c r="EU11080" s="23"/>
      <c r="EV11080" s="26"/>
      <c r="EX11080" s="6"/>
      <c r="EY11080" s="24"/>
      <c r="EZ11080" s="109"/>
      <c r="FA11080" s="66"/>
      <c r="FB11080" s="5"/>
      <c r="FC11080" s="68"/>
      <c r="FD11080" s="67"/>
      <c r="FE11080" s="67"/>
      <c r="FF11080" s="64"/>
      <c r="FG11080" s="5"/>
      <c r="FH11080" s="69"/>
      <c r="FI11080" s="6"/>
      <c r="FJ11080" s="5"/>
      <c r="FK11080" s="25"/>
      <c r="FL11080" s="5"/>
    </row>
    <row r="11081" spans="40:168">
      <c r="AN11081" s="14"/>
      <c r="AO11081" s="14"/>
      <c r="AP11081" s="5"/>
      <c r="AQ11081" s="25"/>
      <c r="AR11081" s="25"/>
      <c r="AS11081" s="96"/>
      <c r="AT11081" s="83"/>
      <c r="AU11081" s="14"/>
      <c r="AX11081" s="83"/>
      <c r="AY11081" s="83"/>
      <c r="AZ11081" s="83"/>
      <c r="BA11081" s="83"/>
      <c r="BJ11081" s="54"/>
      <c r="BK11081" s="22"/>
      <c r="BL11081" s="24"/>
      <c r="BP11081" s="23"/>
      <c r="BQ11081" s="24"/>
      <c r="BR11081" s="22"/>
      <c r="BS11081" s="24"/>
      <c r="BT11081" s="24"/>
      <c r="BU11081" s="23"/>
      <c r="BV11081" s="26"/>
      <c r="BX11081" s="6"/>
      <c r="BY11081" s="24"/>
      <c r="BZ11081" s="109"/>
      <c r="CA11081" s="66"/>
      <c r="CB11081" s="5"/>
      <c r="CC11081" s="68"/>
      <c r="CD11081" s="67"/>
      <c r="CE11081" s="67"/>
      <c r="CF11081" s="64"/>
      <c r="CG11081" s="5"/>
      <c r="CH11081" s="69"/>
      <c r="CI11081" s="6"/>
      <c r="CJ11081" s="5"/>
      <c r="CK11081" s="25"/>
      <c r="CL11081" s="5"/>
      <c r="DN11081" s="14"/>
      <c r="DO11081" s="14"/>
      <c r="DP11081" s="5"/>
      <c r="DQ11081" s="25"/>
      <c r="DR11081" s="25"/>
      <c r="DS11081" s="96"/>
      <c r="DT11081" s="83"/>
      <c r="DU11081" s="14"/>
      <c r="DX11081" s="83"/>
      <c r="DY11081" s="83"/>
      <c r="DZ11081" s="83"/>
      <c r="EA11081" s="83"/>
      <c r="EJ11081" s="54"/>
      <c r="EK11081" s="22"/>
      <c r="EL11081" s="24"/>
      <c r="EP11081" s="23"/>
      <c r="EQ11081" s="24"/>
      <c r="ER11081" s="22"/>
      <c r="ES11081" s="24"/>
      <c r="ET11081" s="24"/>
      <c r="EU11081" s="23"/>
      <c r="EV11081" s="26"/>
      <c r="EX11081" s="6"/>
      <c r="EY11081" s="24"/>
      <c r="EZ11081" s="109"/>
      <c r="FA11081" s="66"/>
      <c r="FB11081" s="5"/>
      <c r="FC11081" s="68"/>
      <c r="FD11081" s="67"/>
      <c r="FE11081" s="67"/>
      <c r="FF11081" s="64"/>
      <c r="FG11081" s="5"/>
      <c r="FH11081" s="69"/>
      <c r="FI11081" s="6"/>
      <c r="FJ11081" s="5"/>
      <c r="FK11081" s="25"/>
      <c r="FL11081" s="5"/>
    </row>
    <row r="11082" spans="40:168">
      <c r="AN11082" s="14"/>
      <c r="AO11082" s="14"/>
      <c r="AP11082" s="5"/>
      <c r="AQ11082" s="25"/>
      <c r="AR11082" s="25"/>
      <c r="AS11082" s="96"/>
      <c r="AT11082" s="83"/>
      <c r="AU11082" s="14"/>
      <c r="AX11082" s="83"/>
      <c r="AY11082" s="83"/>
      <c r="AZ11082" s="83"/>
      <c r="BA11082" s="83"/>
      <c r="BJ11082" s="54"/>
      <c r="BK11082" s="22"/>
      <c r="BL11082" s="24"/>
      <c r="BP11082" s="23"/>
      <c r="BQ11082" s="24"/>
      <c r="BR11082" s="22"/>
      <c r="BS11082" s="24"/>
      <c r="BT11082" s="24"/>
      <c r="BU11082" s="23"/>
      <c r="BV11082" s="26"/>
      <c r="BX11082" s="6"/>
      <c r="BY11082" s="24"/>
      <c r="BZ11082" s="109"/>
      <c r="CA11082" s="66"/>
      <c r="CB11082" s="5"/>
      <c r="CC11082" s="68"/>
      <c r="CD11082" s="67"/>
      <c r="CE11082" s="67"/>
      <c r="CF11082" s="64"/>
      <c r="CG11082" s="5"/>
      <c r="CH11082" s="69"/>
      <c r="CI11082" s="6"/>
      <c r="CJ11082" s="5"/>
      <c r="CK11082" s="25"/>
      <c r="CL11082" s="5"/>
      <c r="DN11082" s="14"/>
      <c r="DO11082" s="14"/>
      <c r="DP11082" s="5"/>
      <c r="DQ11082" s="25"/>
      <c r="DR11082" s="25"/>
      <c r="DS11082" s="96"/>
      <c r="DT11082" s="83"/>
      <c r="DU11082" s="14"/>
      <c r="DX11082" s="83"/>
      <c r="DY11082" s="83"/>
      <c r="DZ11082" s="83"/>
      <c r="EA11082" s="83"/>
      <c r="EJ11082" s="54"/>
      <c r="EK11082" s="22"/>
      <c r="EL11082" s="24"/>
      <c r="EP11082" s="23"/>
      <c r="EQ11082" s="24"/>
      <c r="ER11082" s="22"/>
      <c r="ES11082" s="24"/>
      <c r="ET11082" s="24"/>
      <c r="EU11082" s="23"/>
      <c r="EV11082" s="26"/>
      <c r="EX11082" s="6"/>
      <c r="EY11082" s="24"/>
      <c r="EZ11082" s="109"/>
      <c r="FA11082" s="66"/>
      <c r="FB11082" s="5"/>
      <c r="FC11082" s="68"/>
      <c r="FD11082" s="67"/>
      <c r="FE11082" s="67"/>
      <c r="FF11082" s="64"/>
      <c r="FG11082" s="5"/>
      <c r="FH11082" s="69"/>
      <c r="FI11082" s="6"/>
      <c r="FJ11082" s="5"/>
      <c r="FK11082" s="25"/>
      <c r="FL11082" s="5"/>
    </row>
    <row r="11083" spans="40:168">
      <c r="AN11083" s="14"/>
      <c r="AO11083" s="14"/>
      <c r="AP11083" s="5"/>
      <c r="AQ11083" s="25"/>
      <c r="AR11083" s="25"/>
      <c r="AS11083" s="96"/>
      <c r="AT11083" s="83"/>
      <c r="AU11083" s="14"/>
      <c r="AX11083" s="83"/>
      <c r="AY11083" s="83"/>
      <c r="AZ11083" s="83"/>
      <c r="BA11083" s="83"/>
      <c r="BJ11083" s="54"/>
      <c r="BK11083" s="22"/>
      <c r="BL11083" s="24"/>
      <c r="BP11083" s="23"/>
      <c r="BQ11083" s="24"/>
      <c r="BR11083" s="22"/>
      <c r="BS11083" s="24"/>
      <c r="BT11083" s="24"/>
      <c r="BU11083" s="23"/>
      <c r="BV11083" s="26"/>
      <c r="BX11083" s="6"/>
      <c r="BY11083" s="24"/>
      <c r="BZ11083" s="109"/>
      <c r="CA11083" s="66"/>
      <c r="CB11083" s="5"/>
      <c r="CC11083" s="68"/>
      <c r="CD11083" s="67"/>
      <c r="CE11083" s="67"/>
      <c r="CF11083" s="64"/>
      <c r="CG11083" s="5"/>
      <c r="CH11083" s="69"/>
      <c r="CI11083" s="6"/>
      <c r="CJ11083" s="5"/>
      <c r="CK11083" s="25"/>
      <c r="CL11083" s="5"/>
      <c r="DN11083" s="14"/>
      <c r="DO11083" s="14"/>
      <c r="DP11083" s="5"/>
      <c r="DQ11083" s="25"/>
      <c r="DR11083" s="25"/>
      <c r="DS11083" s="96"/>
      <c r="DT11083" s="83"/>
      <c r="DU11083" s="14"/>
      <c r="DX11083" s="83"/>
      <c r="DY11083" s="83"/>
      <c r="DZ11083" s="83"/>
      <c r="EA11083" s="83"/>
      <c r="EJ11083" s="54"/>
      <c r="EK11083" s="22"/>
      <c r="EL11083" s="24"/>
      <c r="EP11083" s="23"/>
      <c r="EQ11083" s="24"/>
      <c r="ER11083" s="22"/>
      <c r="ES11083" s="24"/>
      <c r="ET11083" s="24"/>
      <c r="EU11083" s="23"/>
      <c r="EV11083" s="26"/>
      <c r="EX11083" s="6"/>
      <c r="EY11083" s="24"/>
      <c r="EZ11083" s="109"/>
      <c r="FA11083" s="66"/>
      <c r="FB11083" s="5"/>
      <c r="FC11083" s="68"/>
      <c r="FD11083" s="67"/>
      <c r="FE11083" s="67"/>
      <c r="FF11083" s="64"/>
      <c r="FG11083" s="5"/>
      <c r="FH11083" s="69"/>
      <c r="FI11083" s="6"/>
      <c r="FJ11083" s="5"/>
      <c r="FK11083" s="25"/>
      <c r="FL11083" s="5"/>
    </row>
    <row r="11084" spans="40:168">
      <c r="AN11084" s="14"/>
      <c r="AO11084" s="14"/>
      <c r="AP11084" s="5"/>
      <c r="AQ11084" s="25"/>
      <c r="AR11084" s="25"/>
      <c r="AS11084" s="96"/>
      <c r="AT11084" s="83"/>
      <c r="AU11084" s="14"/>
      <c r="AX11084" s="83"/>
      <c r="AY11084" s="83"/>
      <c r="AZ11084" s="83"/>
      <c r="BA11084" s="83"/>
      <c r="BJ11084" s="54"/>
      <c r="BK11084" s="22"/>
      <c r="BL11084" s="24"/>
      <c r="BP11084" s="23"/>
      <c r="BQ11084" s="24"/>
      <c r="BR11084" s="22"/>
      <c r="BS11084" s="24"/>
      <c r="BT11084" s="24"/>
      <c r="BU11084" s="23"/>
      <c r="BV11084" s="26"/>
      <c r="BX11084" s="6"/>
      <c r="BY11084" s="24"/>
      <c r="BZ11084" s="109"/>
      <c r="CA11084" s="66"/>
      <c r="CB11084" s="5"/>
      <c r="CC11084" s="68"/>
      <c r="CD11084" s="67"/>
      <c r="CE11084" s="67"/>
      <c r="CF11084" s="64"/>
      <c r="CG11084" s="5"/>
      <c r="CH11084" s="69"/>
      <c r="CI11084" s="6"/>
      <c r="CJ11084" s="5"/>
      <c r="CK11084" s="25"/>
      <c r="CL11084" s="5"/>
      <c r="DN11084" s="14"/>
      <c r="DO11084" s="14"/>
      <c r="DP11084" s="5"/>
      <c r="DQ11084" s="25"/>
      <c r="DR11084" s="25"/>
      <c r="DS11084" s="96"/>
      <c r="DT11084" s="83"/>
      <c r="DU11084" s="14"/>
      <c r="DX11084" s="83"/>
      <c r="DY11084" s="83"/>
      <c r="DZ11084" s="83"/>
      <c r="EA11084" s="83"/>
      <c r="EJ11084" s="54"/>
      <c r="EK11084" s="22"/>
      <c r="EL11084" s="24"/>
      <c r="EP11084" s="23"/>
      <c r="EQ11084" s="24"/>
      <c r="ER11084" s="22"/>
      <c r="ES11084" s="24"/>
      <c r="ET11084" s="24"/>
      <c r="EU11084" s="23"/>
      <c r="EV11084" s="26"/>
      <c r="EX11084" s="6"/>
      <c r="EY11084" s="24"/>
      <c r="EZ11084" s="109"/>
      <c r="FA11084" s="66"/>
      <c r="FB11084" s="5"/>
      <c r="FC11084" s="68"/>
      <c r="FD11084" s="67"/>
      <c r="FE11084" s="67"/>
      <c r="FF11084" s="64"/>
      <c r="FG11084" s="5"/>
      <c r="FH11084" s="69"/>
      <c r="FI11084" s="6"/>
      <c r="FJ11084" s="5"/>
      <c r="FK11084" s="25"/>
      <c r="FL11084" s="5"/>
    </row>
    <row r="11085" spans="40:168">
      <c r="AN11085" s="14"/>
      <c r="AO11085" s="14"/>
      <c r="AP11085" s="5"/>
      <c r="AQ11085" s="25"/>
      <c r="AR11085" s="25"/>
      <c r="AS11085" s="96"/>
      <c r="AT11085" s="83"/>
      <c r="AU11085" s="14"/>
      <c r="AX11085" s="83"/>
      <c r="AY11085" s="83"/>
      <c r="AZ11085" s="83"/>
      <c r="BA11085" s="83"/>
      <c r="BJ11085" s="54"/>
      <c r="BK11085" s="22"/>
      <c r="BL11085" s="24"/>
      <c r="BP11085" s="23"/>
      <c r="BQ11085" s="24"/>
      <c r="BR11085" s="22"/>
      <c r="BS11085" s="24"/>
      <c r="BT11085" s="24"/>
      <c r="BU11085" s="23"/>
      <c r="BV11085" s="26"/>
      <c r="BX11085" s="6"/>
      <c r="BY11085" s="24"/>
      <c r="BZ11085" s="109"/>
      <c r="CA11085" s="66"/>
      <c r="CB11085" s="5"/>
      <c r="CC11085" s="68"/>
      <c r="CD11085" s="67"/>
      <c r="CE11085" s="67"/>
      <c r="CF11085" s="64"/>
      <c r="CG11085" s="5"/>
      <c r="CH11085" s="69"/>
      <c r="CI11085" s="6"/>
      <c r="CJ11085" s="5"/>
      <c r="CK11085" s="25"/>
      <c r="CL11085" s="5"/>
      <c r="DN11085" s="14"/>
      <c r="DO11085" s="14"/>
      <c r="DP11085" s="5"/>
      <c r="DQ11085" s="25"/>
      <c r="DR11085" s="25"/>
      <c r="DS11085" s="96"/>
      <c r="DT11085" s="83"/>
      <c r="DU11085" s="14"/>
      <c r="DX11085" s="83"/>
      <c r="DY11085" s="83"/>
      <c r="DZ11085" s="83"/>
      <c r="EA11085" s="83"/>
      <c r="EJ11085" s="54"/>
      <c r="EK11085" s="22"/>
      <c r="EL11085" s="24"/>
      <c r="EP11085" s="23"/>
      <c r="EQ11085" s="24"/>
      <c r="ER11085" s="22"/>
      <c r="ES11085" s="24"/>
      <c r="ET11085" s="24"/>
      <c r="EU11085" s="23"/>
      <c r="EV11085" s="26"/>
      <c r="EX11085" s="6"/>
      <c r="EY11085" s="24"/>
      <c r="EZ11085" s="109"/>
      <c r="FA11085" s="66"/>
      <c r="FB11085" s="5"/>
      <c r="FC11085" s="68"/>
      <c r="FD11085" s="67"/>
      <c r="FE11085" s="67"/>
      <c r="FF11085" s="64"/>
      <c r="FG11085" s="5"/>
      <c r="FH11085" s="69"/>
      <c r="FI11085" s="6"/>
      <c r="FJ11085" s="5"/>
      <c r="FK11085" s="25"/>
      <c r="FL11085" s="5"/>
    </row>
    <row r="11086" spans="40:168">
      <c r="AN11086" s="14"/>
      <c r="AO11086" s="14"/>
      <c r="AP11086" s="5"/>
      <c r="AQ11086" s="25"/>
      <c r="AR11086" s="25"/>
      <c r="AS11086" s="96"/>
      <c r="AT11086" s="83"/>
      <c r="AU11086" s="14"/>
      <c r="AX11086" s="83"/>
      <c r="AY11086" s="83"/>
      <c r="AZ11086" s="83"/>
      <c r="BA11086" s="83"/>
      <c r="BJ11086" s="54"/>
      <c r="BK11086" s="22"/>
      <c r="BL11086" s="24"/>
      <c r="BP11086" s="23"/>
      <c r="BQ11086" s="24"/>
      <c r="BR11086" s="22"/>
      <c r="BS11086" s="24"/>
      <c r="BT11086" s="24"/>
      <c r="BU11086" s="23"/>
      <c r="BV11086" s="26"/>
      <c r="BX11086" s="6"/>
      <c r="BY11086" s="24"/>
      <c r="BZ11086" s="109"/>
      <c r="CA11086" s="66"/>
      <c r="CB11086" s="5"/>
      <c r="CC11086" s="68"/>
      <c r="CD11086" s="67"/>
      <c r="CE11086" s="67"/>
      <c r="CF11086" s="64"/>
      <c r="CG11086" s="5"/>
      <c r="CH11086" s="69"/>
      <c r="CI11086" s="6"/>
      <c r="CJ11086" s="5"/>
      <c r="CK11086" s="25"/>
      <c r="CL11086" s="5"/>
      <c r="DN11086" s="14"/>
      <c r="DO11086" s="14"/>
      <c r="DP11086" s="5"/>
      <c r="DQ11086" s="25"/>
      <c r="DR11086" s="25"/>
      <c r="DS11086" s="96"/>
      <c r="DT11086" s="83"/>
      <c r="DU11086" s="14"/>
      <c r="DX11086" s="83"/>
      <c r="DY11086" s="83"/>
      <c r="DZ11086" s="83"/>
      <c r="EA11086" s="83"/>
      <c r="EJ11086" s="54"/>
      <c r="EK11086" s="22"/>
      <c r="EL11086" s="24"/>
      <c r="EP11086" s="23"/>
      <c r="EQ11086" s="24"/>
      <c r="ER11086" s="22"/>
      <c r="ES11086" s="24"/>
      <c r="ET11086" s="24"/>
      <c r="EU11086" s="23"/>
      <c r="EV11086" s="26"/>
      <c r="EX11086" s="6"/>
      <c r="EY11086" s="24"/>
      <c r="EZ11086" s="109"/>
      <c r="FA11086" s="66"/>
      <c r="FB11086" s="5"/>
      <c r="FC11086" s="68"/>
      <c r="FD11086" s="67"/>
      <c r="FE11086" s="67"/>
      <c r="FF11086" s="64"/>
      <c r="FG11086" s="5"/>
      <c r="FH11086" s="69"/>
      <c r="FI11086" s="6"/>
      <c r="FJ11086" s="5"/>
      <c r="FK11086" s="25"/>
      <c r="FL11086" s="5"/>
    </row>
    <row r="11087" spans="40:168">
      <c r="AN11087" s="14"/>
      <c r="AO11087" s="14"/>
      <c r="AP11087" s="5"/>
      <c r="AQ11087" s="25"/>
      <c r="AR11087" s="25"/>
      <c r="AS11087" s="96"/>
      <c r="AT11087" s="83"/>
      <c r="AU11087" s="14"/>
      <c r="AX11087" s="83"/>
      <c r="AY11087" s="83"/>
      <c r="AZ11087" s="83"/>
      <c r="BA11087" s="83"/>
      <c r="BJ11087" s="54"/>
      <c r="BK11087" s="22"/>
      <c r="BL11087" s="24"/>
      <c r="BP11087" s="23"/>
      <c r="BQ11087" s="24"/>
      <c r="BR11087" s="22"/>
      <c r="BS11087" s="24"/>
      <c r="BT11087" s="24"/>
      <c r="BU11087" s="23"/>
      <c r="BV11087" s="26"/>
      <c r="BX11087" s="6"/>
      <c r="BY11087" s="24"/>
      <c r="BZ11087" s="109"/>
      <c r="CA11087" s="66"/>
      <c r="CB11087" s="5"/>
      <c r="CC11087" s="68"/>
      <c r="CD11087" s="67"/>
      <c r="CE11087" s="67"/>
      <c r="CF11087" s="64"/>
      <c r="CG11087" s="5"/>
      <c r="CH11087" s="69"/>
      <c r="CI11087" s="6"/>
      <c r="CJ11087" s="5"/>
      <c r="CK11087" s="25"/>
      <c r="CL11087" s="5"/>
      <c r="DN11087" s="14"/>
      <c r="DO11087" s="14"/>
      <c r="DP11087" s="5"/>
      <c r="DQ11087" s="25"/>
      <c r="DR11087" s="25"/>
      <c r="DS11087" s="96"/>
      <c r="DT11087" s="83"/>
      <c r="DU11087" s="14"/>
      <c r="DX11087" s="83"/>
      <c r="DY11087" s="83"/>
      <c r="DZ11087" s="83"/>
      <c r="EA11087" s="83"/>
      <c r="EJ11087" s="54"/>
      <c r="EK11087" s="22"/>
      <c r="EL11087" s="24"/>
      <c r="EP11087" s="23"/>
      <c r="EQ11087" s="24"/>
      <c r="ER11087" s="22"/>
      <c r="ES11087" s="24"/>
      <c r="ET11087" s="24"/>
      <c r="EU11087" s="23"/>
      <c r="EV11087" s="26"/>
      <c r="EX11087" s="6"/>
      <c r="EY11087" s="24"/>
      <c r="EZ11087" s="109"/>
      <c r="FA11087" s="66"/>
      <c r="FB11087" s="5"/>
      <c r="FC11087" s="68"/>
      <c r="FD11087" s="67"/>
      <c r="FE11087" s="67"/>
      <c r="FF11087" s="64"/>
      <c r="FG11087" s="5"/>
      <c r="FH11087" s="69"/>
      <c r="FI11087" s="6"/>
      <c r="FJ11087" s="5"/>
      <c r="FK11087" s="25"/>
      <c r="FL11087" s="5"/>
    </row>
    <row r="11088" spans="40:168">
      <c r="AN11088" s="14"/>
      <c r="AO11088" s="14"/>
      <c r="AP11088" s="5"/>
      <c r="AQ11088" s="25"/>
      <c r="AR11088" s="25"/>
      <c r="AS11088" s="96"/>
      <c r="AT11088" s="83"/>
      <c r="AU11088" s="14"/>
      <c r="AX11088" s="83"/>
      <c r="AY11088" s="83"/>
      <c r="AZ11088" s="83"/>
      <c r="BA11088" s="83"/>
      <c r="BJ11088" s="54"/>
      <c r="BK11088" s="22"/>
      <c r="BL11088" s="24"/>
      <c r="BP11088" s="23"/>
      <c r="BQ11088" s="24"/>
      <c r="BR11088" s="22"/>
      <c r="BS11088" s="24"/>
      <c r="BT11088" s="24"/>
      <c r="BU11088" s="23"/>
      <c r="BV11088" s="26"/>
      <c r="BX11088" s="6"/>
      <c r="BY11088" s="24"/>
      <c r="BZ11088" s="109"/>
      <c r="CA11088" s="66"/>
      <c r="CB11088" s="5"/>
      <c r="CC11088" s="68"/>
      <c r="CD11088" s="67"/>
      <c r="CE11088" s="67"/>
      <c r="CF11088" s="64"/>
      <c r="CG11088" s="5"/>
      <c r="CH11088" s="69"/>
      <c r="CI11088" s="6"/>
      <c r="CJ11088" s="5"/>
      <c r="CK11088" s="25"/>
      <c r="CL11088" s="5"/>
      <c r="DN11088" s="14"/>
      <c r="DO11088" s="14"/>
      <c r="DP11088" s="5"/>
      <c r="DQ11088" s="25"/>
      <c r="DR11088" s="25"/>
      <c r="DS11088" s="96"/>
      <c r="DT11088" s="83"/>
      <c r="DU11088" s="14"/>
      <c r="DX11088" s="83"/>
      <c r="DY11088" s="83"/>
      <c r="DZ11088" s="83"/>
      <c r="EA11088" s="83"/>
      <c r="EJ11088" s="54"/>
      <c r="EK11088" s="22"/>
      <c r="EL11088" s="24"/>
      <c r="EP11088" s="23"/>
      <c r="EQ11088" s="24"/>
      <c r="ER11088" s="22"/>
      <c r="ES11088" s="24"/>
      <c r="ET11088" s="24"/>
      <c r="EU11088" s="23"/>
      <c r="EV11088" s="26"/>
      <c r="EX11088" s="6"/>
      <c r="EY11088" s="24"/>
      <c r="EZ11088" s="109"/>
      <c r="FA11088" s="66"/>
      <c r="FB11088" s="5"/>
      <c r="FC11088" s="68"/>
      <c r="FD11088" s="67"/>
      <c r="FE11088" s="67"/>
      <c r="FF11088" s="64"/>
      <c r="FG11088" s="5"/>
      <c r="FH11088" s="69"/>
      <c r="FI11088" s="6"/>
      <c r="FJ11088" s="5"/>
      <c r="FK11088" s="25"/>
      <c r="FL11088" s="5"/>
    </row>
    <row r="11089" spans="40:168">
      <c r="AN11089" s="14"/>
      <c r="AO11089" s="14"/>
      <c r="AP11089" s="5"/>
      <c r="AQ11089" s="25"/>
      <c r="AR11089" s="25"/>
      <c r="AS11089" s="96"/>
      <c r="AT11089" s="83"/>
      <c r="AU11089" s="14"/>
      <c r="AX11089" s="83"/>
      <c r="AY11089" s="83"/>
      <c r="AZ11089" s="83"/>
      <c r="BA11089" s="83"/>
      <c r="BJ11089" s="54"/>
      <c r="BK11089" s="22"/>
      <c r="BL11089" s="24"/>
      <c r="BP11089" s="23"/>
      <c r="BQ11089" s="24"/>
      <c r="BR11089" s="22"/>
      <c r="BS11089" s="24"/>
      <c r="BT11089" s="24"/>
      <c r="BU11089" s="23"/>
      <c r="BV11089" s="26"/>
      <c r="BX11089" s="6"/>
      <c r="BY11089" s="24"/>
      <c r="BZ11089" s="109"/>
      <c r="CA11089" s="66"/>
      <c r="CB11089" s="5"/>
      <c r="CC11089" s="68"/>
      <c r="CD11089" s="67"/>
      <c r="CE11089" s="67"/>
      <c r="CF11089" s="64"/>
      <c r="CG11089" s="5"/>
      <c r="CH11089" s="69"/>
      <c r="CI11089" s="6"/>
      <c r="CJ11089" s="5"/>
      <c r="CK11089" s="25"/>
      <c r="CL11089" s="5"/>
      <c r="DN11089" s="14"/>
      <c r="DO11089" s="14"/>
      <c r="DP11089" s="5"/>
      <c r="DQ11089" s="25"/>
      <c r="DR11089" s="25"/>
      <c r="DS11089" s="96"/>
      <c r="DT11089" s="83"/>
      <c r="DU11089" s="14"/>
      <c r="DX11089" s="83"/>
      <c r="DY11089" s="83"/>
      <c r="DZ11089" s="83"/>
      <c r="EA11089" s="83"/>
      <c r="EJ11089" s="54"/>
      <c r="EK11089" s="22"/>
      <c r="EL11089" s="24"/>
      <c r="EP11089" s="23"/>
      <c r="EQ11089" s="24"/>
      <c r="ER11089" s="22"/>
      <c r="ES11089" s="24"/>
      <c r="ET11089" s="24"/>
      <c r="EU11089" s="23"/>
      <c r="EV11089" s="26"/>
      <c r="EX11089" s="6"/>
      <c r="EY11089" s="24"/>
      <c r="EZ11089" s="109"/>
      <c r="FA11089" s="66"/>
      <c r="FB11089" s="5"/>
      <c r="FC11089" s="68"/>
      <c r="FD11089" s="67"/>
      <c r="FE11089" s="67"/>
      <c r="FF11089" s="64"/>
      <c r="FG11089" s="5"/>
      <c r="FH11089" s="69"/>
      <c r="FI11089" s="6"/>
      <c r="FJ11089" s="5"/>
      <c r="FK11089" s="25"/>
      <c r="FL11089" s="5"/>
    </row>
    <row r="11090" spans="40:168">
      <c r="AN11090" s="14"/>
      <c r="AO11090" s="14"/>
      <c r="AP11090" s="5"/>
      <c r="AQ11090" s="25"/>
      <c r="AR11090" s="25"/>
      <c r="AS11090" s="96"/>
      <c r="AT11090" s="83"/>
      <c r="AU11090" s="14"/>
      <c r="AX11090" s="83"/>
      <c r="AY11090" s="83"/>
      <c r="AZ11090" s="83"/>
      <c r="BA11090" s="83"/>
      <c r="BJ11090" s="54"/>
      <c r="BK11090" s="22"/>
      <c r="BL11090" s="24"/>
      <c r="BP11090" s="23"/>
      <c r="BQ11090" s="24"/>
      <c r="BR11090" s="22"/>
      <c r="BS11090" s="24"/>
      <c r="BT11090" s="24"/>
      <c r="BU11090" s="23"/>
      <c r="BV11090" s="26"/>
      <c r="BX11090" s="6"/>
      <c r="BY11090" s="24"/>
      <c r="BZ11090" s="109"/>
      <c r="CA11090" s="66"/>
      <c r="CB11090" s="5"/>
      <c r="CC11090" s="68"/>
      <c r="CD11090" s="67"/>
      <c r="CE11090" s="67"/>
      <c r="CF11090" s="64"/>
      <c r="CG11090" s="5"/>
      <c r="CH11090" s="69"/>
      <c r="CI11090" s="6"/>
      <c r="CJ11090" s="5"/>
      <c r="CK11090" s="25"/>
      <c r="CL11090" s="5"/>
      <c r="DN11090" s="14"/>
      <c r="DO11090" s="14"/>
      <c r="DP11090" s="5"/>
      <c r="DQ11090" s="25"/>
      <c r="DR11090" s="25"/>
      <c r="DS11090" s="96"/>
      <c r="DT11090" s="83"/>
      <c r="DU11090" s="14"/>
      <c r="DX11090" s="83"/>
      <c r="DY11090" s="83"/>
      <c r="DZ11090" s="83"/>
      <c r="EA11090" s="83"/>
      <c r="EJ11090" s="54"/>
      <c r="EK11090" s="22"/>
      <c r="EL11090" s="24"/>
      <c r="EP11090" s="23"/>
      <c r="EQ11090" s="24"/>
      <c r="ER11090" s="22"/>
      <c r="ES11090" s="24"/>
      <c r="ET11090" s="24"/>
      <c r="EU11090" s="23"/>
      <c r="EV11090" s="26"/>
      <c r="EX11090" s="6"/>
      <c r="EY11090" s="24"/>
      <c r="EZ11090" s="109"/>
      <c r="FA11090" s="66"/>
      <c r="FB11090" s="5"/>
      <c r="FC11090" s="68"/>
      <c r="FD11090" s="67"/>
      <c r="FE11090" s="67"/>
      <c r="FF11090" s="64"/>
      <c r="FG11090" s="5"/>
      <c r="FH11090" s="69"/>
      <c r="FI11090" s="6"/>
      <c r="FJ11090" s="5"/>
      <c r="FK11090" s="25"/>
      <c r="FL11090" s="5"/>
    </row>
    <row r="11091" spans="40:168">
      <c r="AN11091" s="14"/>
      <c r="AO11091" s="14"/>
      <c r="AP11091" s="5"/>
      <c r="AQ11091" s="25"/>
      <c r="AR11091" s="25"/>
      <c r="AS11091" s="96"/>
      <c r="AT11091" s="83"/>
      <c r="AU11091" s="14"/>
      <c r="AX11091" s="83"/>
      <c r="AY11091" s="83"/>
      <c r="AZ11091" s="83"/>
      <c r="BA11091" s="83"/>
      <c r="BJ11091" s="54"/>
      <c r="BK11091" s="22"/>
      <c r="BL11091" s="24"/>
      <c r="BP11091" s="23"/>
      <c r="BQ11091" s="24"/>
      <c r="BR11091" s="22"/>
      <c r="BS11091" s="24"/>
      <c r="BT11091" s="24"/>
      <c r="BU11091" s="23"/>
      <c r="BV11091" s="26"/>
      <c r="BX11091" s="6"/>
      <c r="BY11091" s="24"/>
      <c r="BZ11091" s="109"/>
      <c r="CA11091" s="66"/>
      <c r="CB11091" s="5"/>
      <c r="CC11091" s="68"/>
      <c r="CD11091" s="67"/>
      <c r="CE11091" s="67"/>
      <c r="CF11091" s="64"/>
      <c r="CG11091" s="5"/>
      <c r="CH11091" s="69"/>
      <c r="CI11091" s="6"/>
      <c r="CJ11091" s="5"/>
      <c r="CK11091" s="25"/>
      <c r="CL11091" s="5"/>
      <c r="DN11091" s="14"/>
      <c r="DO11091" s="14"/>
      <c r="DP11091" s="5"/>
      <c r="DQ11091" s="25"/>
      <c r="DR11091" s="25"/>
      <c r="DS11091" s="96"/>
      <c r="DT11091" s="83"/>
      <c r="DU11091" s="14"/>
      <c r="DX11091" s="83"/>
      <c r="DY11091" s="83"/>
      <c r="DZ11091" s="83"/>
      <c r="EA11091" s="83"/>
      <c r="EJ11091" s="54"/>
      <c r="EK11091" s="22"/>
      <c r="EL11091" s="24"/>
      <c r="EP11091" s="23"/>
      <c r="EQ11091" s="24"/>
      <c r="ER11091" s="22"/>
      <c r="ES11091" s="24"/>
      <c r="ET11091" s="24"/>
      <c r="EU11091" s="23"/>
      <c r="EV11091" s="26"/>
      <c r="EX11091" s="6"/>
      <c r="EY11091" s="24"/>
      <c r="EZ11091" s="109"/>
      <c r="FA11091" s="66"/>
      <c r="FB11091" s="5"/>
      <c r="FC11091" s="68"/>
      <c r="FD11091" s="67"/>
      <c r="FE11091" s="67"/>
      <c r="FF11091" s="64"/>
      <c r="FG11091" s="5"/>
      <c r="FH11091" s="69"/>
      <c r="FI11091" s="6"/>
      <c r="FJ11091" s="5"/>
      <c r="FK11091" s="25"/>
      <c r="FL11091" s="5"/>
    </row>
    <row r="11092" spans="40:168">
      <c r="AN11092" s="14"/>
      <c r="AO11092" s="14"/>
      <c r="AP11092" s="5"/>
      <c r="AQ11092" s="25"/>
      <c r="AR11092" s="25"/>
      <c r="AS11092" s="96"/>
      <c r="AT11092" s="83"/>
      <c r="AU11092" s="14"/>
      <c r="AX11092" s="83"/>
      <c r="AY11092" s="83"/>
      <c r="AZ11092" s="83"/>
      <c r="BA11092" s="83"/>
      <c r="BJ11092" s="54"/>
      <c r="BK11092" s="22"/>
      <c r="BL11092" s="24"/>
      <c r="BP11092" s="23"/>
      <c r="BQ11092" s="24"/>
      <c r="BR11092" s="22"/>
      <c r="BS11092" s="24"/>
      <c r="BT11092" s="24"/>
      <c r="BU11092" s="23"/>
      <c r="BV11092" s="26"/>
      <c r="BX11092" s="6"/>
      <c r="BY11092" s="24"/>
      <c r="BZ11092" s="109"/>
      <c r="CA11092" s="66"/>
      <c r="CB11092" s="5"/>
      <c r="CC11092" s="68"/>
      <c r="CD11092" s="67"/>
      <c r="CE11092" s="67"/>
      <c r="CF11092" s="64"/>
      <c r="CG11092" s="5"/>
      <c r="CH11092" s="69"/>
      <c r="CI11092" s="6"/>
      <c r="CJ11092" s="5"/>
      <c r="CK11092" s="25"/>
      <c r="CL11092" s="5"/>
      <c r="DN11092" s="14"/>
      <c r="DO11092" s="14"/>
      <c r="DP11092" s="5"/>
      <c r="DQ11092" s="25"/>
      <c r="DR11092" s="25"/>
      <c r="DS11092" s="96"/>
      <c r="DT11092" s="83"/>
      <c r="DU11092" s="14"/>
      <c r="DX11092" s="83"/>
      <c r="DY11092" s="83"/>
      <c r="DZ11092" s="83"/>
      <c r="EA11092" s="83"/>
      <c r="EJ11092" s="54"/>
      <c r="EK11092" s="22"/>
      <c r="EL11092" s="24"/>
      <c r="EP11092" s="23"/>
      <c r="EQ11092" s="24"/>
      <c r="ER11092" s="22"/>
      <c r="ES11092" s="24"/>
      <c r="ET11092" s="24"/>
      <c r="EU11092" s="23"/>
      <c r="EV11092" s="26"/>
      <c r="EX11092" s="6"/>
      <c r="EY11092" s="24"/>
      <c r="EZ11092" s="109"/>
      <c r="FA11092" s="66"/>
      <c r="FB11092" s="5"/>
      <c r="FC11092" s="68"/>
      <c r="FD11092" s="67"/>
      <c r="FE11092" s="67"/>
      <c r="FF11092" s="64"/>
      <c r="FG11092" s="5"/>
      <c r="FH11092" s="69"/>
      <c r="FI11092" s="6"/>
      <c r="FJ11092" s="5"/>
      <c r="FK11092" s="25"/>
      <c r="FL11092" s="5"/>
    </row>
    <row r="11093" spans="40:168">
      <c r="AN11093" s="14"/>
      <c r="AO11093" s="14"/>
      <c r="AP11093" s="5"/>
      <c r="AQ11093" s="25"/>
      <c r="AR11093" s="25"/>
      <c r="AS11093" s="96"/>
      <c r="AT11093" s="83"/>
      <c r="AU11093" s="14"/>
      <c r="AX11093" s="83"/>
      <c r="AY11093" s="83"/>
      <c r="AZ11093" s="83"/>
      <c r="BA11093" s="83"/>
      <c r="BJ11093" s="54"/>
      <c r="BK11093" s="22"/>
      <c r="BL11093" s="24"/>
      <c r="BP11093" s="23"/>
      <c r="BQ11093" s="24"/>
      <c r="BR11093" s="22"/>
      <c r="BS11093" s="24"/>
      <c r="BT11093" s="24"/>
      <c r="BU11093" s="23"/>
      <c r="BV11093" s="26"/>
      <c r="BX11093" s="6"/>
      <c r="BY11093" s="24"/>
      <c r="BZ11093" s="109"/>
      <c r="CA11093" s="66"/>
      <c r="CB11093" s="5"/>
      <c r="CC11093" s="68"/>
      <c r="CD11093" s="67"/>
      <c r="CE11093" s="67"/>
      <c r="CF11093" s="64"/>
      <c r="CG11093" s="5"/>
      <c r="CH11093" s="69"/>
      <c r="CI11093" s="6"/>
      <c r="CJ11093" s="5"/>
      <c r="CK11093" s="25"/>
      <c r="CL11093" s="5"/>
      <c r="DN11093" s="14"/>
      <c r="DO11093" s="14"/>
      <c r="DP11093" s="5"/>
      <c r="DQ11093" s="25"/>
      <c r="DR11093" s="25"/>
      <c r="DS11093" s="96"/>
      <c r="DT11093" s="83"/>
      <c r="DU11093" s="14"/>
      <c r="DX11093" s="83"/>
      <c r="DY11093" s="83"/>
      <c r="DZ11093" s="83"/>
      <c r="EA11093" s="83"/>
      <c r="EJ11093" s="54"/>
      <c r="EK11093" s="22"/>
      <c r="EL11093" s="24"/>
      <c r="EP11093" s="23"/>
      <c r="EQ11093" s="24"/>
      <c r="ER11093" s="22"/>
      <c r="ES11093" s="24"/>
      <c r="ET11093" s="24"/>
      <c r="EU11093" s="23"/>
      <c r="EV11093" s="26"/>
      <c r="EX11093" s="6"/>
      <c r="EY11093" s="24"/>
      <c r="EZ11093" s="109"/>
      <c r="FA11093" s="66"/>
      <c r="FB11093" s="5"/>
      <c r="FC11093" s="68"/>
      <c r="FD11093" s="67"/>
      <c r="FE11093" s="67"/>
      <c r="FF11093" s="64"/>
      <c r="FG11093" s="5"/>
      <c r="FH11093" s="69"/>
      <c r="FI11093" s="6"/>
      <c r="FJ11093" s="5"/>
      <c r="FK11093" s="25"/>
      <c r="FL11093" s="5"/>
    </row>
    <row r="11094" spans="40:168">
      <c r="AN11094" s="14"/>
      <c r="AO11094" s="14"/>
      <c r="AP11094" s="5"/>
      <c r="AQ11094" s="25"/>
      <c r="AR11094" s="25"/>
      <c r="AS11094" s="96"/>
      <c r="AT11094" s="83"/>
      <c r="AU11094" s="14"/>
      <c r="AX11094" s="83"/>
      <c r="AY11094" s="83"/>
      <c r="AZ11094" s="83"/>
      <c r="BA11094" s="83"/>
      <c r="BJ11094" s="54"/>
      <c r="BK11094" s="22"/>
      <c r="BL11094" s="24"/>
      <c r="BP11094" s="23"/>
      <c r="BQ11094" s="24"/>
      <c r="BR11094" s="22"/>
      <c r="BS11094" s="24"/>
      <c r="BT11094" s="24"/>
      <c r="BU11094" s="23"/>
      <c r="BV11094" s="26"/>
      <c r="BX11094" s="6"/>
      <c r="BY11094" s="24"/>
      <c r="BZ11094" s="109"/>
      <c r="CA11094" s="66"/>
      <c r="CB11094" s="5"/>
      <c r="CC11094" s="68"/>
      <c r="CD11094" s="67"/>
      <c r="CE11094" s="67"/>
      <c r="CF11094" s="64"/>
      <c r="CG11094" s="5"/>
      <c r="CH11094" s="69"/>
      <c r="CI11094" s="6"/>
      <c r="CJ11094" s="5"/>
      <c r="CK11094" s="25"/>
      <c r="CL11094" s="5"/>
      <c r="DN11094" s="14"/>
      <c r="DO11094" s="14"/>
      <c r="DP11094" s="5"/>
      <c r="DQ11094" s="25"/>
      <c r="DR11094" s="25"/>
      <c r="DS11094" s="96"/>
      <c r="DT11094" s="83"/>
      <c r="DU11094" s="14"/>
      <c r="DX11094" s="83"/>
      <c r="DY11094" s="83"/>
      <c r="DZ11094" s="83"/>
      <c r="EA11094" s="83"/>
      <c r="EJ11094" s="54"/>
      <c r="EK11094" s="22"/>
      <c r="EL11094" s="24"/>
      <c r="EP11094" s="23"/>
      <c r="EQ11094" s="24"/>
      <c r="ER11094" s="22"/>
      <c r="ES11094" s="24"/>
      <c r="ET11094" s="24"/>
      <c r="EU11094" s="23"/>
      <c r="EV11094" s="26"/>
      <c r="EX11094" s="6"/>
      <c r="EY11094" s="24"/>
      <c r="EZ11094" s="109"/>
      <c r="FA11094" s="66"/>
      <c r="FB11094" s="5"/>
      <c r="FC11094" s="68"/>
      <c r="FD11094" s="67"/>
      <c r="FE11094" s="67"/>
      <c r="FF11094" s="64"/>
      <c r="FG11094" s="5"/>
      <c r="FH11094" s="69"/>
      <c r="FI11094" s="6"/>
      <c r="FJ11094" s="5"/>
      <c r="FK11094" s="25"/>
      <c r="FL11094" s="5"/>
    </row>
    <row r="11095" spans="40:168">
      <c r="AN11095" s="14"/>
      <c r="AO11095" s="14"/>
      <c r="AP11095" s="5"/>
      <c r="AQ11095" s="25"/>
      <c r="AR11095" s="25"/>
      <c r="AS11095" s="96"/>
      <c r="AT11095" s="83"/>
      <c r="AU11095" s="14"/>
      <c r="AX11095" s="83"/>
      <c r="AY11095" s="83"/>
      <c r="AZ11095" s="83"/>
      <c r="BA11095" s="83"/>
      <c r="BJ11095" s="54"/>
      <c r="BK11095" s="22"/>
      <c r="BL11095" s="24"/>
      <c r="BP11095" s="23"/>
      <c r="BQ11095" s="24"/>
      <c r="BR11095" s="22"/>
      <c r="BS11095" s="24"/>
      <c r="BT11095" s="24"/>
      <c r="BU11095" s="23"/>
      <c r="BV11095" s="26"/>
      <c r="BX11095" s="6"/>
      <c r="BY11095" s="24"/>
      <c r="BZ11095" s="109"/>
      <c r="CA11095" s="66"/>
      <c r="CB11095" s="5"/>
      <c r="CC11095" s="68"/>
      <c r="CD11095" s="67"/>
      <c r="CE11095" s="67"/>
      <c r="CF11095" s="64"/>
      <c r="CG11095" s="5"/>
      <c r="CH11095" s="69"/>
      <c r="CI11095" s="6"/>
      <c r="CJ11095" s="5"/>
      <c r="CK11095" s="25"/>
      <c r="CL11095" s="5"/>
      <c r="DN11095" s="14"/>
      <c r="DO11095" s="14"/>
      <c r="DP11095" s="5"/>
      <c r="DQ11095" s="25"/>
      <c r="DR11095" s="25"/>
      <c r="DS11095" s="96"/>
      <c r="DT11095" s="83"/>
      <c r="DU11095" s="14"/>
      <c r="DX11095" s="83"/>
      <c r="DY11095" s="83"/>
      <c r="DZ11095" s="83"/>
      <c r="EA11095" s="83"/>
      <c r="EJ11095" s="54"/>
      <c r="EK11095" s="22"/>
      <c r="EL11095" s="24"/>
      <c r="EP11095" s="23"/>
      <c r="EQ11095" s="24"/>
      <c r="ER11095" s="22"/>
      <c r="ES11095" s="24"/>
      <c r="ET11095" s="24"/>
      <c r="EU11095" s="23"/>
      <c r="EV11095" s="26"/>
      <c r="EX11095" s="6"/>
      <c r="EY11095" s="24"/>
      <c r="EZ11095" s="109"/>
      <c r="FA11095" s="66"/>
      <c r="FB11095" s="5"/>
      <c r="FC11095" s="68"/>
      <c r="FD11095" s="67"/>
      <c r="FE11095" s="67"/>
      <c r="FF11095" s="64"/>
      <c r="FG11095" s="5"/>
      <c r="FH11095" s="69"/>
      <c r="FI11095" s="6"/>
      <c r="FJ11095" s="5"/>
      <c r="FK11095" s="25"/>
      <c r="FL11095" s="5"/>
    </row>
    <row r="11096" spans="40:168">
      <c r="AN11096" s="14"/>
      <c r="AO11096" s="14"/>
      <c r="AP11096" s="5"/>
      <c r="AQ11096" s="25"/>
      <c r="AR11096" s="25"/>
      <c r="AS11096" s="96"/>
      <c r="AT11096" s="83"/>
      <c r="AU11096" s="14"/>
      <c r="AX11096" s="83"/>
      <c r="AY11096" s="83"/>
      <c r="AZ11096" s="83"/>
      <c r="BA11096" s="83"/>
      <c r="BJ11096" s="54"/>
      <c r="BK11096" s="22"/>
      <c r="BL11096" s="24"/>
      <c r="BP11096" s="23"/>
      <c r="BQ11096" s="24"/>
      <c r="BR11096" s="22"/>
      <c r="BS11096" s="24"/>
      <c r="BT11096" s="24"/>
      <c r="BU11096" s="23"/>
      <c r="BV11096" s="26"/>
      <c r="BX11096" s="6"/>
      <c r="BY11096" s="24"/>
      <c r="BZ11096" s="109"/>
      <c r="CA11096" s="66"/>
      <c r="CB11096" s="5"/>
      <c r="CC11096" s="68"/>
      <c r="CD11096" s="67"/>
      <c r="CE11096" s="67"/>
      <c r="CF11096" s="64"/>
      <c r="CG11096" s="5"/>
      <c r="CH11096" s="69"/>
      <c r="CI11096" s="6"/>
      <c r="CJ11096" s="5"/>
      <c r="CK11096" s="25"/>
      <c r="CL11096" s="5"/>
      <c r="DN11096" s="14"/>
      <c r="DO11096" s="14"/>
      <c r="DP11096" s="5"/>
      <c r="DQ11096" s="25"/>
      <c r="DR11096" s="25"/>
      <c r="DS11096" s="96"/>
      <c r="DT11096" s="83"/>
      <c r="DU11096" s="14"/>
      <c r="DX11096" s="83"/>
      <c r="DY11096" s="83"/>
      <c r="DZ11096" s="83"/>
      <c r="EA11096" s="83"/>
      <c r="EJ11096" s="54"/>
      <c r="EK11096" s="22"/>
      <c r="EL11096" s="24"/>
      <c r="EP11096" s="23"/>
      <c r="EQ11096" s="24"/>
      <c r="ER11096" s="22"/>
      <c r="ES11096" s="24"/>
      <c r="ET11096" s="24"/>
      <c r="EU11096" s="23"/>
      <c r="EV11096" s="26"/>
      <c r="EX11096" s="6"/>
      <c r="EY11096" s="24"/>
      <c r="EZ11096" s="109"/>
      <c r="FA11096" s="66"/>
      <c r="FB11096" s="5"/>
      <c r="FC11096" s="68"/>
      <c r="FD11096" s="67"/>
      <c r="FE11096" s="67"/>
      <c r="FF11096" s="64"/>
      <c r="FG11096" s="5"/>
      <c r="FH11096" s="69"/>
      <c r="FI11096" s="6"/>
      <c r="FJ11096" s="5"/>
      <c r="FK11096" s="25"/>
      <c r="FL11096" s="5"/>
    </row>
    <row r="11097" spans="40:168">
      <c r="AN11097" s="14"/>
      <c r="AO11097" s="14"/>
      <c r="AP11097" s="5"/>
      <c r="AQ11097" s="25"/>
      <c r="AR11097" s="25"/>
      <c r="AS11097" s="96"/>
      <c r="AT11097" s="83"/>
      <c r="AU11097" s="14"/>
      <c r="AX11097" s="83"/>
      <c r="AY11097" s="83"/>
      <c r="AZ11097" s="83"/>
      <c r="BA11097" s="83"/>
      <c r="BJ11097" s="54"/>
      <c r="BK11097" s="22"/>
      <c r="BL11097" s="24"/>
      <c r="BP11097" s="23"/>
      <c r="BQ11097" s="24"/>
      <c r="BR11097" s="22"/>
      <c r="BS11097" s="24"/>
      <c r="BT11097" s="24"/>
      <c r="BU11097" s="23"/>
      <c r="BV11097" s="26"/>
      <c r="BX11097" s="6"/>
      <c r="BY11097" s="24"/>
      <c r="BZ11097" s="109"/>
      <c r="CA11097" s="66"/>
      <c r="CB11097" s="5"/>
      <c r="CC11097" s="68"/>
      <c r="CD11097" s="67"/>
      <c r="CE11097" s="67"/>
      <c r="CF11097" s="64"/>
      <c r="CG11097" s="5"/>
      <c r="CH11097" s="69"/>
      <c r="CI11097" s="6"/>
      <c r="CJ11097" s="5"/>
      <c r="CK11097" s="25"/>
      <c r="CL11097" s="5"/>
      <c r="DN11097" s="14"/>
      <c r="DO11097" s="14"/>
      <c r="DP11097" s="5"/>
      <c r="DQ11097" s="25"/>
      <c r="DR11097" s="25"/>
      <c r="DS11097" s="96"/>
      <c r="DT11097" s="83"/>
      <c r="DU11097" s="14"/>
      <c r="DX11097" s="83"/>
      <c r="DY11097" s="83"/>
      <c r="DZ11097" s="83"/>
      <c r="EA11097" s="83"/>
      <c r="EJ11097" s="54"/>
      <c r="EK11097" s="22"/>
      <c r="EL11097" s="24"/>
      <c r="EP11097" s="23"/>
      <c r="EQ11097" s="24"/>
      <c r="ER11097" s="22"/>
      <c r="ES11097" s="24"/>
      <c r="ET11097" s="24"/>
      <c r="EU11097" s="23"/>
      <c r="EV11097" s="26"/>
      <c r="EX11097" s="6"/>
      <c r="EY11097" s="24"/>
      <c r="EZ11097" s="109"/>
      <c r="FA11097" s="66"/>
      <c r="FB11097" s="5"/>
      <c r="FC11097" s="68"/>
      <c r="FD11097" s="67"/>
      <c r="FE11097" s="67"/>
      <c r="FF11097" s="64"/>
      <c r="FG11097" s="5"/>
      <c r="FH11097" s="69"/>
      <c r="FI11097" s="6"/>
      <c r="FJ11097" s="5"/>
      <c r="FK11097" s="25"/>
      <c r="FL11097" s="5"/>
    </row>
    <row r="11098" spans="40:168">
      <c r="AN11098" s="14"/>
      <c r="AO11098" s="14"/>
      <c r="AP11098" s="5"/>
      <c r="AQ11098" s="25"/>
      <c r="AR11098" s="25"/>
      <c r="AS11098" s="96"/>
      <c r="AT11098" s="83"/>
      <c r="AU11098" s="14"/>
      <c r="AX11098" s="83"/>
      <c r="AY11098" s="83"/>
      <c r="AZ11098" s="83"/>
      <c r="BA11098" s="83"/>
      <c r="BJ11098" s="54"/>
      <c r="BK11098" s="22"/>
      <c r="BL11098" s="24"/>
      <c r="BP11098" s="23"/>
      <c r="BQ11098" s="24"/>
      <c r="BR11098" s="22"/>
      <c r="BS11098" s="24"/>
      <c r="BT11098" s="24"/>
      <c r="BU11098" s="23"/>
      <c r="BV11098" s="26"/>
      <c r="BX11098" s="6"/>
      <c r="BY11098" s="24"/>
      <c r="BZ11098" s="109"/>
      <c r="CA11098" s="66"/>
      <c r="CB11098" s="5"/>
      <c r="CC11098" s="68"/>
      <c r="CD11098" s="67"/>
      <c r="CE11098" s="67"/>
      <c r="CF11098" s="64"/>
      <c r="CG11098" s="5"/>
      <c r="CH11098" s="69"/>
      <c r="CI11098" s="6"/>
      <c r="CJ11098" s="5"/>
      <c r="CK11098" s="25"/>
      <c r="CL11098" s="5"/>
      <c r="DN11098" s="14"/>
      <c r="DO11098" s="14"/>
      <c r="DP11098" s="5"/>
      <c r="DQ11098" s="25"/>
      <c r="DR11098" s="25"/>
      <c r="DS11098" s="96"/>
      <c r="DT11098" s="83"/>
      <c r="DU11098" s="14"/>
      <c r="DX11098" s="83"/>
      <c r="DY11098" s="83"/>
      <c r="DZ11098" s="83"/>
      <c r="EA11098" s="83"/>
      <c r="EJ11098" s="54"/>
      <c r="EK11098" s="22"/>
      <c r="EL11098" s="24"/>
      <c r="EP11098" s="23"/>
      <c r="EQ11098" s="24"/>
      <c r="ER11098" s="22"/>
      <c r="ES11098" s="24"/>
      <c r="ET11098" s="24"/>
      <c r="EU11098" s="23"/>
      <c r="EV11098" s="26"/>
      <c r="EX11098" s="6"/>
      <c r="EY11098" s="24"/>
      <c r="EZ11098" s="109"/>
      <c r="FA11098" s="66"/>
      <c r="FB11098" s="5"/>
      <c r="FC11098" s="68"/>
      <c r="FD11098" s="67"/>
      <c r="FE11098" s="67"/>
      <c r="FF11098" s="64"/>
      <c r="FG11098" s="5"/>
      <c r="FH11098" s="69"/>
      <c r="FI11098" s="6"/>
      <c r="FJ11098" s="5"/>
      <c r="FK11098" s="25"/>
      <c r="FL11098" s="5"/>
    </row>
    <row r="11099" spans="40:168">
      <c r="AN11099" s="14"/>
      <c r="AO11099" s="14"/>
      <c r="AP11099" s="5"/>
      <c r="AQ11099" s="25"/>
      <c r="AR11099" s="25"/>
      <c r="AS11099" s="96"/>
      <c r="AT11099" s="83"/>
      <c r="AU11099" s="14"/>
      <c r="AX11099" s="83"/>
      <c r="AY11099" s="83"/>
      <c r="AZ11099" s="83"/>
      <c r="BA11099" s="83"/>
      <c r="BJ11099" s="54"/>
      <c r="BK11099" s="22"/>
      <c r="BL11099" s="24"/>
      <c r="BP11099" s="23"/>
      <c r="BQ11099" s="24"/>
      <c r="BR11099" s="22"/>
      <c r="BS11099" s="24"/>
      <c r="BT11099" s="24"/>
      <c r="BU11099" s="23"/>
      <c r="BV11099" s="26"/>
      <c r="BX11099" s="6"/>
      <c r="BY11099" s="24"/>
      <c r="BZ11099" s="109"/>
      <c r="CA11099" s="66"/>
      <c r="CB11099" s="5"/>
      <c r="CC11099" s="68"/>
      <c r="CD11099" s="67"/>
      <c r="CE11099" s="67"/>
      <c r="CF11099" s="64"/>
      <c r="CG11099" s="5"/>
      <c r="CH11099" s="69"/>
      <c r="CI11099" s="6"/>
      <c r="CJ11099" s="5"/>
      <c r="CK11099" s="25"/>
      <c r="CL11099" s="5"/>
      <c r="DN11099" s="14"/>
      <c r="DO11099" s="14"/>
      <c r="DP11099" s="5"/>
      <c r="DQ11099" s="25"/>
      <c r="DR11099" s="25"/>
      <c r="DS11099" s="96"/>
      <c r="DT11099" s="83"/>
      <c r="DU11099" s="14"/>
      <c r="DX11099" s="83"/>
      <c r="DY11099" s="83"/>
      <c r="DZ11099" s="83"/>
      <c r="EA11099" s="83"/>
      <c r="EJ11099" s="54"/>
      <c r="EK11099" s="22"/>
      <c r="EL11099" s="24"/>
      <c r="EP11099" s="23"/>
      <c r="EQ11099" s="24"/>
      <c r="ER11099" s="22"/>
      <c r="ES11099" s="24"/>
      <c r="ET11099" s="24"/>
      <c r="EU11099" s="23"/>
      <c r="EV11099" s="26"/>
      <c r="EX11099" s="6"/>
      <c r="EY11099" s="24"/>
      <c r="EZ11099" s="109"/>
      <c r="FA11099" s="66"/>
      <c r="FB11099" s="5"/>
      <c r="FC11099" s="68"/>
      <c r="FD11099" s="67"/>
      <c r="FE11099" s="67"/>
      <c r="FF11099" s="64"/>
      <c r="FG11099" s="5"/>
      <c r="FH11099" s="69"/>
      <c r="FI11099" s="6"/>
      <c r="FJ11099" s="5"/>
      <c r="FK11099" s="25"/>
      <c r="FL11099" s="5"/>
    </row>
    <row r="11100" spans="40:168">
      <c r="AN11100" s="14"/>
      <c r="AO11100" s="14"/>
      <c r="AP11100" s="5"/>
      <c r="AQ11100" s="25"/>
      <c r="AR11100" s="25"/>
      <c r="AS11100" s="96"/>
      <c r="AT11100" s="83"/>
      <c r="AU11100" s="14"/>
      <c r="AX11100" s="83"/>
      <c r="AY11100" s="83"/>
      <c r="AZ11100" s="83"/>
      <c r="BA11100" s="83"/>
      <c r="BJ11100" s="54"/>
      <c r="BK11100" s="22"/>
      <c r="BL11100" s="24"/>
      <c r="BP11100" s="23"/>
      <c r="BQ11100" s="24"/>
      <c r="BR11100" s="22"/>
      <c r="BS11100" s="24"/>
      <c r="BT11100" s="24"/>
      <c r="BU11100" s="23"/>
      <c r="BV11100" s="26"/>
      <c r="BX11100" s="6"/>
      <c r="BY11100" s="24"/>
      <c r="BZ11100" s="109"/>
      <c r="CA11100" s="66"/>
      <c r="CB11100" s="5"/>
      <c r="CC11100" s="68"/>
      <c r="CD11100" s="67"/>
      <c r="CE11100" s="67"/>
      <c r="CF11100" s="64"/>
      <c r="CG11100" s="5"/>
      <c r="CH11100" s="69"/>
      <c r="CI11100" s="6"/>
      <c r="CJ11100" s="5"/>
      <c r="CK11100" s="25"/>
      <c r="CL11100" s="5"/>
      <c r="DN11100" s="14"/>
      <c r="DO11100" s="14"/>
      <c r="DP11100" s="5"/>
      <c r="DQ11100" s="25"/>
      <c r="DR11100" s="25"/>
      <c r="DS11100" s="96"/>
      <c r="DT11100" s="83"/>
      <c r="DU11100" s="14"/>
      <c r="DX11100" s="83"/>
      <c r="DY11100" s="83"/>
      <c r="DZ11100" s="83"/>
      <c r="EA11100" s="83"/>
      <c r="EJ11100" s="54"/>
      <c r="EK11100" s="22"/>
      <c r="EL11100" s="24"/>
      <c r="EP11100" s="23"/>
      <c r="EQ11100" s="24"/>
      <c r="ER11100" s="22"/>
      <c r="ES11100" s="24"/>
      <c r="ET11100" s="24"/>
      <c r="EU11100" s="23"/>
      <c r="EV11100" s="26"/>
      <c r="EX11100" s="6"/>
      <c r="EY11100" s="24"/>
      <c r="EZ11100" s="109"/>
      <c r="FA11100" s="66"/>
      <c r="FB11100" s="5"/>
      <c r="FC11100" s="68"/>
      <c r="FD11100" s="67"/>
      <c r="FE11100" s="67"/>
      <c r="FF11100" s="64"/>
      <c r="FG11100" s="5"/>
      <c r="FH11100" s="69"/>
      <c r="FI11100" s="6"/>
      <c r="FJ11100" s="5"/>
      <c r="FK11100" s="25"/>
      <c r="FL11100" s="5"/>
    </row>
    <row r="11101" spans="40:168">
      <c r="AN11101" s="14"/>
      <c r="AO11101" s="14"/>
      <c r="AP11101" s="5"/>
      <c r="AQ11101" s="25"/>
      <c r="AR11101" s="25"/>
      <c r="AS11101" s="96"/>
      <c r="AT11101" s="83"/>
      <c r="AU11101" s="14"/>
      <c r="AX11101" s="83"/>
      <c r="AY11101" s="83"/>
      <c r="AZ11101" s="83"/>
      <c r="BA11101" s="83"/>
      <c r="BJ11101" s="54"/>
      <c r="BK11101" s="22"/>
      <c r="BL11101" s="24"/>
      <c r="BP11101" s="23"/>
      <c r="BQ11101" s="24"/>
      <c r="BR11101" s="22"/>
      <c r="BS11101" s="24"/>
      <c r="BT11101" s="24"/>
      <c r="BU11101" s="23"/>
      <c r="BV11101" s="26"/>
      <c r="BX11101" s="6"/>
      <c r="BY11101" s="24"/>
      <c r="BZ11101" s="109"/>
      <c r="CA11101" s="66"/>
      <c r="CB11101" s="5"/>
      <c r="CC11101" s="68"/>
      <c r="CD11101" s="67"/>
      <c r="CE11101" s="67"/>
      <c r="CF11101" s="64"/>
      <c r="CG11101" s="5"/>
      <c r="CH11101" s="69"/>
      <c r="CI11101" s="6"/>
      <c r="CJ11101" s="5"/>
      <c r="CK11101" s="25"/>
      <c r="CL11101" s="5"/>
      <c r="DN11101" s="14"/>
      <c r="DO11101" s="14"/>
      <c r="DP11101" s="5"/>
      <c r="DQ11101" s="25"/>
      <c r="DR11101" s="25"/>
      <c r="DS11101" s="96"/>
      <c r="DT11101" s="83"/>
      <c r="DU11101" s="14"/>
      <c r="DX11101" s="83"/>
      <c r="DY11101" s="83"/>
      <c r="DZ11101" s="83"/>
      <c r="EA11101" s="83"/>
      <c r="EJ11101" s="54"/>
      <c r="EK11101" s="22"/>
      <c r="EL11101" s="24"/>
      <c r="EP11101" s="23"/>
      <c r="EQ11101" s="24"/>
      <c r="ER11101" s="22"/>
      <c r="ES11101" s="24"/>
      <c r="ET11101" s="24"/>
      <c r="EU11101" s="23"/>
      <c r="EV11101" s="26"/>
      <c r="EX11101" s="6"/>
      <c r="EY11101" s="24"/>
      <c r="EZ11101" s="109"/>
      <c r="FA11101" s="66"/>
      <c r="FB11101" s="5"/>
      <c r="FC11101" s="68"/>
      <c r="FD11101" s="67"/>
      <c r="FE11101" s="67"/>
      <c r="FF11101" s="64"/>
      <c r="FG11101" s="5"/>
      <c r="FH11101" s="69"/>
      <c r="FI11101" s="6"/>
      <c r="FJ11101" s="5"/>
      <c r="FK11101" s="25"/>
      <c r="FL11101" s="5"/>
    </row>
    <row r="11102" spans="40:168">
      <c r="AN11102" s="14"/>
      <c r="AO11102" s="14"/>
      <c r="AP11102" s="5"/>
      <c r="AQ11102" s="25"/>
      <c r="AR11102" s="25"/>
      <c r="AS11102" s="96"/>
      <c r="AT11102" s="83"/>
      <c r="AU11102" s="14"/>
      <c r="AX11102" s="83"/>
      <c r="AY11102" s="83"/>
      <c r="AZ11102" s="83"/>
      <c r="BA11102" s="83"/>
      <c r="BJ11102" s="54"/>
      <c r="BK11102" s="22"/>
      <c r="BL11102" s="24"/>
      <c r="BP11102" s="23"/>
      <c r="BQ11102" s="24"/>
      <c r="BR11102" s="22"/>
      <c r="BS11102" s="24"/>
      <c r="BT11102" s="24"/>
      <c r="BU11102" s="23"/>
      <c r="BV11102" s="26"/>
      <c r="BX11102" s="6"/>
      <c r="BY11102" s="24"/>
      <c r="BZ11102" s="109"/>
      <c r="CA11102" s="66"/>
      <c r="CB11102" s="5"/>
      <c r="CC11102" s="68"/>
      <c r="CD11102" s="67"/>
      <c r="CE11102" s="67"/>
      <c r="CF11102" s="64"/>
      <c r="CG11102" s="5"/>
      <c r="CH11102" s="69"/>
      <c r="CI11102" s="6"/>
      <c r="CJ11102" s="5"/>
      <c r="CK11102" s="25"/>
      <c r="CL11102" s="5"/>
      <c r="DN11102" s="14"/>
      <c r="DO11102" s="14"/>
      <c r="DP11102" s="5"/>
      <c r="DQ11102" s="25"/>
      <c r="DR11102" s="25"/>
      <c r="DS11102" s="96"/>
      <c r="DT11102" s="83"/>
      <c r="DU11102" s="14"/>
      <c r="DX11102" s="83"/>
      <c r="DY11102" s="83"/>
      <c r="DZ11102" s="83"/>
      <c r="EA11102" s="83"/>
      <c r="EJ11102" s="54"/>
      <c r="EK11102" s="22"/>
      <c r="EL11102" s="24"/>
      <c r="EP11102" s="23"/>
      <c r="EQ11102" s="24"/>
      <c r="ER11102" s="22"/>
      <c r="ES11102" s="24"/>
      <c r="ET11102" s="24"/>
      <c r="EU11102" s="23"/>
      <c r="EV11102" s="26"/>
      <c r="EX11102" s="6"/>
      <c r="EY11102" s="24"/>
      <c r="EZ11102" s="109"/>
      <c r="FA11102" s="66"/>
      <c r="FB11102" s="5"/>
      <c r="FC11102" s="68"/>
      <c r="FD11102" s="67"/>
      <c r="FE11102" s="67"/>
      <c r="FF11102" s="64"/>
      <c r="FG11102" s="5"/>
      <c r="FH11102" s="69"/>
      <c r="FI11102" s="6"/>
      <c r="FJ11102" s="5"/>
      <c r="FK11102" s="25"/>
      <c r="FL11102" s="5"/>
    </row>
    <row r="11103" spans="40:168">
      <c r="AN11103" s="14"/>
      <c r="AO11103" s="14"/>
      <c r="AP11103" s="5"/>
      <c r="AQ11103" s="25"/>
      <c r="AR11103" s="25"/>
      <c r="AS11103" s="96"/>
      <c r="AT11103" s="83"/>
      <c r="AU11103" s="14"/>
      <c r="AX11103" s="83"/>
      <c r="AY11103" s="83"/>
      <c r="AZ11103" s="83"/>
      <c r="BA11103" s="83"/>
      <c r="BJ11103" s="54"/>
      <c r="BK11103" s="22"/>
      <c r="BL11103" s="24"/>
      <c r="BP11103" s="23"/>
      <c r="BQ11103" s="24"/>
      <c r="BR11103" s="22"/>
      <c r="BS11103" s="24"/>
      <c r="BT11103" s="24"/>
      <c r="BU11103" s="23"/>
      <c r="BV11103" s="26"/>
      <c r="BX11103" s="6"/>
      <c r="BY11103" s="24"/>
      <c r="BZ11103" s="109"/>
      <c r="CA11103" s="66"/>
      <c r="CB11103" s="5"/>
      <c r="CC11103" s="68"/>
      <c r="CD11103" s="67"/>
      <c r="CE11103" s="67"/>
      <c r="CF11103" s="64"/>
      <c r="CG11103" s="5"/>
      <c r="CH11103" s="69"/>
      <c r="CI11103" s="6"/>
      <c r="CJ11103" s="5"/>
      <c r="CK11103" s="25"/>
      <c r="CL11103" s="5"/>
      <c r="DN11103" s="14"/>
      <c r="DO11103" s="14"/>
      <c r="DP11103" s="5"/>
      <c r="DQ11103" s="25"/>
      <c r="DR11103" s="25"/>
      <c r="DS11103" s="96"/>
      <c r="DT11103" s="83"/>
      <c r="DU11103" s="14"/>
      <c r="DX11103" s="83"/>
      <c r="DY11103" s="83"/>
      <c r="DZ11103" s="83"/>
      <c r="EA11103" s="83"/>
      <c r="EJ11103" s="54"/>
      <c r="EK11103" s="22"/>
      <c r="EL11103" s="24"/>
      <c r="EP11103" s="23"/>
      <c r="EQ11103" s="24"/>
      <c r="ER11103" s="22"/>
      <c r="ES11103" s="24"/>
      <c r="ET11103" s="24"/>
      <c r="EU11103" s="23"/>
      <c r="EV11103" s="26"/>
      <c r="EX11103" s="6"/>
      <c r="EY11103" s="24"/>
      <c r="EZ11103" s="109"/>
      <c r="FA11103" s="66"/>
      <c r="FB11103" s="5"/>
      <c r="FC11103" s="68"/>
      <c r="FD11103" s="67"/>
      <c r="FE11103" s="67"/>
      <c r="FF11103" s="64"/>
      <c r="FG11103" s="5"/>
      <c r="FH11103" s="69"/>
      <c r="FI11103" s="6"/>
      <c r="FJ11103" s="5"/>
      <c r="FK11103" s="25"/>
      <c r="FL11103" s="5"/>
    </row>
    <row r="11104" spans="40:168">
      <c r="AN11104" s="14"/>
      <c r="AO11104" s="14"/>
      <c r="AP11104" s="5"/>
      <c r="AQ11104" s="25"/>
      <c r="AR11104" s="25"/>
      <c r="AS11104" s="96"/>
      <c r="AT11104" s="83"/>
      <c r="AU11104" s="14"/>
      <c r="AX11104" s="83"/>
      <c r="AY11104" s="83"/>
      <c r="AZ11104" s="83"/>
      <c r="BA11104" s="83"/>
      <c r="BJ11104" s="54"/>
      <c r="BK11104" s="22"/>
      <c r="BL11104" s="24"/>
      <c r="BP11104" s="23"/>
      <c r="BQ11104" s="24"/>
      <c r="BR11104" s="22"/>
      <c r="BS11104" s="24"/>
      <c r="BT11104" s="24"/>
      <c r="BU11104" s="23"/>
      <c r="BV11104" s="26"/>
      <c r="BX11104" s="6"/>
      <c r="BY11104" s="24"/>
      <c r="BZ11104" s="109"/>
      <c r="CA11104" s="66"/>
      <c r="CB11104" s="5"/>
      <c r="CC11104" s="68"/>
      <c r="CD11104" s="67"/>
      <c r="CE11104" s="67"/>
      <c r="CF11104" s="64"/>
      <c r="CG11104" s="5"/>
      <c r="CH11104" s="69"/>
      <c r="CI11104" s="6"/>
      <c r="CJ11104" s="5"/>
      <c r="CK11104" s="25"/>
      <c r="CL11104" s="5"/>
      <c r="DN11104" s="14"/>
      <c r="DO11104" s="14"/>
      <c r="DP11104" s="5"/>
      <c r="DQ11104" s="25"/>
      <c r="DR11104" s="25"/>
      <c r="DS11104" s="96"/>
      <c r="DT11104" s="83"/>
      <c r="DU11104" s="14"/>
      <c r="DX11104" s="83"/>
      <c r="DY11104" s="83"/>
      <c r="DZ11104" s="83"/>
      <c r="EA11104" s="83"/>
      <c r="EJ11104" s="54"/>
      <c r="EK11104" s="22"/>
      <c r="EL11104" s="24"/>
      <c r="EP11104" s="23"/>
      <c r="EQ11104" s="24"/>
      <c r="ER11104" s="22"/>
      <c r="ES11104" s="24"/>
      <c r="ET11104" s="24"/>
      <c r="EU11104" s="23"/>
      <c r="EV11104" s="26"/>
      <c r="EX11104" s="6"/>
      <c r="EY11104" s="24"/>
      <c r="EZ11104" s="109"/>
      <c r="FA11104" s="66"/>
      <c r="FB11104" s="5"/>
      <c r="FC11104" s="68"/>
      <c r="FD11104" s="67"/>
      <c r="FE11104" s="67"/>
      <c r="FF11104" s="64"/>
      <c r="FG11104" s="5"/>
      <c r="FH11104" s="69"/>
      <c r="FI11104" s="6"/>
      <c r="FJ11104" s="5"/>
      <c r="FK11104" s="25"/>
      <c r="FL11104" s="5"/>
    </row>
    <row r="11105" spans="40:168">
      <c r="AN11105" s="14"/>
      <c r="AO11105" s="14"/>
      <c r="AP11105" s="5"/>
      <c r="AQ11105" s="25"/>
      <c r="AR11105" s="25"/>
      <c r="AS11105" s="96"/>
      <c r="AT11105" s="83"/>
      <c r="AU11105" s="14"/>
      <c r="AX11105" s="83"/>
      <c r="AY11105" s="83"/>
      <c r="AZ11105" s="83"/>
      <c r="BA11105" s="83"/>
      <c r="BJ11105" s="54"/>
      <c r="BK11105" s="22"/>
      <c r="BL11105" s="24"/>
      <c r="BP11105" s="23"/>
      <c r="BQ11105" s="24"/>
      <c r="BR11105" s="22"/>
      <c r="BS11105" s="24"/>
      <c r="BT11105" s="24"/>
      <c r="BU11105" s="23"/>
      <c r="BV11105" s="26"/>
      <c r="BX11105" s="6"/>
      <c r="BY11105" s="24"/>
      <c r="BZ11105" s="109"/>
      <c r="CA11105" s="66"/>
      <c r="CB11105" s="5"/>
      <c r="CC11105" s="68"/>
      <c r="CD11105" s="67"/>
      <c r="CE11105" s="67"/>
      <c r="CF11105" s="64"/>
      <c r="CG11105" s="5"/>
      <c r="CH11105" s="69"/>
      <c r="CI11105" s="6"/>
      <c r="CJ11105" s="5"/>
      <c r="CK11105" s="25"/>
      <c r="CL11105" s="5"/>
      <c r="DN11105" s="14"/>
      <c r="DO11105" s="14"/>
      <c r="DP11105" s="5"/>
      <c r="DQ11105" s="25"/>
      <c r="DR11105" s="25"/>
      <c r="DS11105" s="96"/>
      <c r="DT11105" s="83"/>
      <c r="DU11105" s="14"/>
      <c r="DX11105" s="83"/>
      <c r="DY11105" s="83"/>
      <c r="DZ11105" s="83"/>
      <c r="EA11105" s="83"/>
      <c r="EJ11105" s="54"/>
      <c r="EK11105" s="22"/>
      <c r="EL11105" s="24"/>
      <c r="EP11105" s="23"/>
      <c r="EQ11105" s="24"/>
      <c r="ER11105" s="22"/>
      <c r="ES11105" s="24"/>
      <c r="ET11105" s="24"/>
      <c r="EU11105" s="23"/>
      <c r="EV11105" s="26"/>
      <c r="EX11105" s="6"/>
      <c r="EY11105" s="24"/>
      <c r="EZ11105" s="109"/>
      <c r="FA11105" s="66"/>
      <c r="FB11105" s="5"/>
      <c r="FC11105" s="68"/>
      <c r="FD11105" s="67"/>
      <c r="FE11105" s="67"/>
      <c r="FF11105" s="64"/>
      <c r="FG11105" s="5"/>
      <c r="FH11105" s="69"/>
      <c r="FI11105" s="6"/>
      <c r="FJ11105" s="5"/>
      <c r="FK11105" s="25"/>
      <c r="FL11105" s="5"/>
    </row>
    <row r="11106" spans="40:168">
      <c r="AN11106" s="14"/>
      <c r="AO11106" s="14"/>
      <c r="AP11106" s="5"/>
      <c r="AQ11106" s="25"/>
      <c r="AR11106" s="25"/>
      <c r="AS11106" s="96"/>
      <c r="AT11106" s="83"/>
      <c r="AU11106" s="14"/>
      <c r="AX11106" s="83"/>
      <c r="AY11106" s="83"/>
      <c r="AZ11106" s="83"/>
      <c r="BA11106" s="83"/>
      <c r="BJ11106" s="54"/>
      <c r="BK11106" s="22"/>
      <c r="BL11106" s="24"/>
      <c r="BP11106" s="23"/>
      <c r="BQ11106" s="24"/>
      <c r="BR11106" s="22"/>
      <c r="BS11106" s="24"/>
      <c r="BT11106" s="24"/>
      <c r="BU11106" s="23"/>
      <c r="BV11106" s="26"/>
      <c r="BX11106" s="6"/>
      <c r="BY11106" s="24"/>
      <c r="BZ11106" s="109"/>
      <c r="CA11106" s="66"/>
      <c r="CB11106" s="5"/>
      <c r="CC11106" s="68"/>
      <c r="CD11106" s="67"/>
      <c r="CE11106" s="67"/>
      <c r="CF11106" s="64"/>
      <c r="CG11106" s="5"/>
      <c r="CH11106" s="69"/>
      <c r="CI11106" s="6"/>
      <c r="CJ11106" s="5"/>
      <c r="CK11106" s="25"/>
      <c r="CL11106" s="5"/>
      <c r="DN11106" s="14"/>
      <c r="DO11106" s="14"/>
      <c r="DP11106" s="5"/>
      <c r="DQ11106" s="25"/>
      <c r="DR11106" s="25"/>
      <c r="DS11106" s="96"/>
      <c r="DT11106" s="83"/>
      <c r="DU11106" s="14"/>
      <c r="DX11106" s="83"/>
      <c r="DY11106" s="83"/>
      <c r="DZ11106" s="83"/>
      <c r="EA11106" s="83"/>
      <c r="EJ11106" s="54"/>
      <c r="EK11106" s="22"/>
      <c r="EL11106" s="24"/>
      <c r="EP11106" s="23"/>
      <c r="EQ11106" s="24"/>
      <c r="ER11106" s="22"/>
      <c r="ES11106" s="24"/>
      <c r="ET11106" s="24"/>
      <c r="EU11106" s="23"/>
      <c r="EV11106" s="26"/>
      <c r="EX11106" s="6"/>
      <c r="EY11106" s="24"/>
      <c r="EZ11106" s="109"/>
      <c r="FA11106" s="66"/>
      <c r="FB11106" s="5"/>
      <c r="FC11106" s="68"/>
      <c r="FD11106" s="67"/>
      <c r="FE11106" s="67"/>
      <c r="FF11106" s="64"/>
      <c r="FG11106" s="5"/>
      <c r="FH11106" s="69"/>
      <c r="FI11106" s="6"/>
      <c r="FJ11106" s="5"/>
      <c r="FK11106" s="25"/>
      <c r="FL11106" s="5"/>
    </row>
    <row r="11107" spans="40:168">
      <c r="AN11107" s="14"/>
      <c r="AO11107" s="14"/>
      <c r="AP11107" s="5"/>
      <c r="AQ11107" s="25"/>
      <c r="AR11107" s="25"/>
      <c r="AS11107" s="96"/>
      <c r="AT11107" s="83"/>
      <c r="AU11107" s="14"/>
      <c r="AX11107" s="83"/>
      <c r="AY11107" s="83"/>
      <c r="AZ11107" s="83"/>
      <c r="BA11107" s="83"/>
      <c r="BJ11107" s="54"/>
      <c r="BK11107" s="22"/>
      <c r="BL11107" s="24"/>
      <c r="BP11107" s="23"/>
      <c r="BQ11107" s="24"/>
      <c r="BR11107" s="22"/>
      <c r="BS11107" s="24"/>
      <c r="BT11107" s="24"/>
      <c r="BU11107" s="23"/>
      <c r="BV11107" s="26"/>
      <c r="BX11107" s="6"/>
      <c r="BY11107" s="24"/>
      <c r="BZ11107" s="109"/>
      <c r="CA11107" s="66"/>
      <c r="CB11107" s="5"/>
      <c r="CC11107" s="68"/>
      <c r="CD11107" s="67"/>
      <c r="CE11107" s="67"/>
      <c r="CF11107" s="64"/>
      <c r="CG11107" s="5"/>
      <c r="CH11107" s="69"/>
      <c r="CI11107" s="6"/>
      <c r="CJ11107" s="5"/>
      <c r="CK11107" s="25"/>
      <c r="CL11107" s="5"/>
      <c r="DN11107" s="14"/>
      <c r="DO11107" s="14"/>
      <c r="DP11107" s="5"/>
      <c r="DQ11107" s="25"/>
      <c r="DR11107" s="25"/>
      <c r="DS11107" s="96"/>
      <c r="DT11107" s="83"/>
      <c r="DU11107" s="14"/>
      <c r="DX11107" s="83"/>
      <c r="DY11107" s="83"/>
      <c r="DZ11107" s="83"/>
      <c r="EA11107" s="83"/>
      <c r="EJ11107" s="54"/>
      <c r="EK11107" s="22"/>
      <c r="EL11107" s="24"/>
      <c r="EP11107" s="23"/>
      <c r="EQ11107" s="24"/>
      <c r="ER11107" s="22"/>
      <c r="ES11107" s="24"/>
      <c r="ET11107" s="24"/>
      <c r="EU11107" s="23"/>
      <c r="EV11107" s="26"/>
      <c r="EX11107" s="6"/>
      <c r="EY11107" s="24"/>
      <c r="EZ11107" s="109"/>
      <c r="FA11107" s="66"/>
      <c r="FB11107" s="5"/>
      <c r="FC11107" s="68"/>
      <c r="FD11107" s="67"/>
      <c r="FE11107" s="67"/>
      <c r="FF11107" s="64"/>
      <c r="FG11107" s="5"/>
      <c r="FH11107" s="69"/>
      <c r="FI11107" s="6"/>
      <c r="FJ11107" s="5"/>
      <c r="FK11107" s="25"/>
      <c r="FL11107" s="5"/>
    </row>
    <row r="11108" spans="40:168">
      <c r="AN11108" s="14"/>
      <c r="AO11108" s="14"/>
      <c r="AP11108" s="5"/>
      <c r="AQ11108" s="25"/>
      <c r="AR11108" s="25"/>
      <c r="AS11108" s="96"/>
      <c r="AT11108" s="83"/>
      <c r="AU11108" s="14"/>
      <c r="AX11108" s="83"/>
      <c r="AY11108" s="83"/>
      <c r="AZ11108" s="83"/>
      <c r="BA11108" s="83"/>
      <c r="BJ11108" s="54"/>
      <c r="BK11108" s="22"/>
      <c r="BL11108" s="24"/>
      <c r="BP11108" s="23"/>
      <c r="BQ11108" s="24"/>
      <c r="BR11108" s="22"/>
      <c r="BS11108" s="24"/>
      <c r="BT11108" s="24"/>
      <c r="BU11108" s="23"/>
      <c r="BV11108" s="26"/>
      <c r="BX11108" s="6"/>
      <c r="BY11108" s="24"/>
      <c r="BZ11108" s="109"/>
      <c r="CA11108" s="66"/>
      <c r="CB11108" s="5"/>
      <c r="CC11108" s="68"/>
      <c r="CD11108" s="67"/>
      <c r="CE11108" s="67"/>
      <c r="CF11108" s="64"/>
      <c r="CG11108" s="5"/>
      <c r="CH11108" s="69"/>
      <c r="CI11108" s="6"/>
      <c r="CJ11108" s="5"/>
      <c r="CK11108" s="25"/>
      <c r="CL11108" s="5"/>
      <c r="DN11108" s="14"/>
      <c r="DO11108" s="14"/>
      <c r="DP11108" s="5"/>
      <c r="DQ11108" s="25"/>
      <c r="DR11108" s="25"/>
      <c r="DS11108" s="96"/>
      <c r="DT11108" s="83"/>
      <c r="DU11108" s="14"/>
      <c r="DX11108" s="83"/>
      <c r="DY11108" s="83"/>
      <c r="DZ11108" s="83"/>
      <c r="EA11108" s="83"/>
      <c r="EJ11108" s="54"/>
      <c r="EK11108" s="22"/>
      <c r="EL11108" s="24"/>
      <c r="EP11108" s="23"/>
      <c r="EQ11108" s="24"/>
      <c r="ER11108" s="22"/>
      <c r="ES11108" s="24"/>
      <c r="ET11108" s="24"/>
      <c r="EU11108" s="23"/>
      <c r="EV11108" s="26"/>
      <c r="EX11108" s="6"/>
      <c r="EY11108" s="24"/>
      <c r="EZ11108" s="109"/>
      <c r="FA11108" s="66"/>
      <c r="FB11108" s="5"/>
      <c r="FC11108" s="68"/>
      <c r="FD11108" s="67"/>
      <c r="FE11108" s="67"/>
      <c r="FF11108" s="64"/>
      <c r="FG11108" s="5"/>
      <c r="FH11108" s="69"/>
      <c r="FI11108" s="6"/>
      <c r="FJ11108" s="5"/>
      <c r="FK11108" s="25"/>
      <c r="FL11108" s="5"/>
    </row>
    <row r="11109" spans="40:168">
      <c r="AN11109" s="14"/>
      <c r="AO11109" s="14"/>
      <c r="AP11109" s="5"/>
      <c r="AQ11109" s="25"/>
      <c r="AR11109" s="25"/>
      <c r="AS11109" s="96"/>
      <c r="AT11109" s="83"/>
      <c r="AU11109" s="14"/>
      <c r="AX11109" s="83"/>
      <c r="AY11109" s="83"/>
      <c r="AZ11109" s="83"/>
      <c r="BA11109" s="83"/>
      <c r="BJ11109" s="54"/>
      <c r="BK11109" s="22"/>
      <c r="BL11109" s="24"/>
      <c r="BP11109" s="23"/>
      <c r="BQ11109" s="24"/>
      <c r="BR11109" s="22"/>
      <c r="BS11109" s="24"/>
      <c r="BT11109" s="24"/>
      <c r="BU11109" s="23"/>
      <c r="BV11109" s="26"/>
      <c r="BX11109" s="6"/>
      <c r="BY11109" s="24"/>
      <c r="BZ11109" s="109"/>
      <c r="CA11109" s="66"/>
      <c r="CB11109" s="5"/>
      <c r="CC11109" s="68"/>
      <c r="CD11109" s="67"/>
      <c r="CE11109" s="67"/>
      <c r="CF11109" s="64"/>
      <c r="CG11109" s="5"/>
      <c r="CH11109" s="69"/>
      <c r="CI11109" s="6"/>
      <c r="CJ11109" s="5"/>
      <c r="CK11109" s="25"/>
      <c r="CL11109" s="5"/>
      <c r="DN11109" s="14"/>
      <c r="DO11109" s="14"/>
      <c r="DP11109" s="5"/>
      <c r="DQ11109" s="25"/>
      <c r="DR11109" s="25"/>
      <c r="DS11109" s="96"/>
      <c r="DT11109" s="83"/>
      <c r="DU11109" s="14"/>
      <c r="DX11109" s="83"/>
      <c r="DY11109" s="83"/>
      <c r="DZ11109" s="83"/>
      <c r="EA11109" s="83"/>
      <c r="EJ11109" s="54"/>
      <c r="EK11109" s="22"/>
      <c r="EL11109" s="24"/>
      <c r="EP11109" s="23"/>
      <c r="EQ11109" s="24"/>
      <c r="ER11109" s="22"/>
      <c r="ES11109" s="24"/>
      <c r="ET11109" s="24"/>
      <c r="EU11109" s="23"/>
      <c r="EV11109" s="26"/>
      <c r="EX11109" s="6"/>
      <c r="EY11109" s="24"/>
      <c r="EZ11109" s="109"/>
      <c r="FA11109" s="66"/>
      <c r="FB11109" s="5"/>
      <c r="FC11109" s="68"/>
      <c r="FD11109" s="67"/>
      <c r="FE11109" s="67"/>
      <c r="FF11109" s="64"/>
      <c r="FG11109" s="5"/>
      <c r="FH11109" s="69"/>
      <c r="FI11109" s="6"/>
      <c r="FJ11109" s="5"/>
      <c r="FK11109" s="25"/>
      <c r="FL11109" s="5"/>
    </row>
    <row r="11110" spans="40:168">
      <c r="AN11110" s="14"/>
      <c r="AO11110" s="14"/>
      <c r="AP11110" s="5"/>
      <c r="AQ11110" s="25"/>
      <c r="AR11110" s="25"/>
      <c r="AS11110" s="96"/>
      <c r="AT11110" s="83"/>
      <c r="AU11110" s="14"/>
      <c r="AX11110" s="83"/>
      <c r="AY11110" s="83"/>
      <c r="AZ11110" s="83"/>
      <c r="BA11110" s="83"/>
      <c r="BJ11110" s="54"/>
      <c r="BK11110" s="22"/>
      <c r="BL11110" s="24"/>
      <c r="BP11110" s="23"/>
      <c r="BQ11110" s="24"/>
      <c r="BR11110" s="22"/>
      <c r="BS11110" s="24"/>
      <c r="BT11110" s="24"/>
      <c r="BU11110" s="23"/>
      <c r="BV11110" s="26"/>
      <c r="BX11110" s="6"/>
      <c r="BY11110" s="24"/>
      <c r="BZ11110" s="109"/>
      <c r="CA11110" s="66"/>
      <c r="CB11110" s="5"/>
      <c r="CC11110" s="68"/>
      <c r="CD11110" s="67"/>
      <c r="CE11110" s="67"/>
      <c r="CF11110" s="64"/>
      <c r="CG11110" s="5"/>
      <c r="CH11110" s="69"/>
      <c r="CI11110" s="6"/>
      <c r="CJ11110" s="5"/>
      <c r="CK11110" s="25"/>
      <c r="CL11110" s="5"/>
      <c r="DN11110" s="14"/>
      <c r="DO11110" s="14"/>
      <c r="DP11110" s="5"/>
      <c r="DQ11110" s="25"/>
      <c r="DR11110" s="25"/>
      <c r="DS11110" s="96"/>
      <c r="DT11110" s="83"/>
      <c r="DU11110" s="14"/>
      <c r="DX11110" s="83"/>
      <c r="DY11110" s="83"/>
      <c r="DZ11110" s="83"/>
      <c r="EA11110" s="83"/>
      <c r="EJ11110" s="54"/>
      <c r="EK11110" s="22"/>
      <c r="EL11110" s="24"/>
      <c r="EP11110" s="23"/>
      <c r="EQ11110" s="24"/>
      <c r="ER11110" s="22"/>
      <c r="ES11110" s="24"/>
      <c r="ET11110" s="24"/>
      <c r="EU11110" s="23"/>
      <c r="EV11110" s="26"/>
      <c r="EX11110" s="6"/>
      <c r="EY11110" s="24"/>
      <c r="EZ11110" s="109"/>
      <c r="FA11110" s="66"/>
      <c r="FB11110" s="5"/>
      <c r="FC11110" s="68"/>
      <c r="FD11110" s="67"/>
      <c r="FE11110" s="67"/>
      <c r="FF11110" s="64"/>
      <c r="FG11110" s="5"/>
      <c r="FH11110" s="69"/>
      <c r="FI11110" s="6"/>
      <c r="FJ11110" s="5"/>
      <c r="FK11110" s="25"/>
      <c r="FL11110" s="5"/>
    </row>
    <row r="11111" spans="40:168">
      <c r="AN11111" s="14"/>
      <c r="AO11111" s="14"/>
      <c r="AP11111" s="5"/>
      <c r="AQ11111" s="25"/>
      <c r="AR11111" s="25"/>
      <c r="AS11111" s="96"/>
      <c r="AT11111" s="83"/>
      <c r="AU11111" s="14"/>
      <c r="AX11111" s="83"/>
      <c r="AY11111" s="83"/>
      <c r="AZ11111" s="83"/>
      <c r="BA11111" s="83"/>
      <c r="BJ11111" s="54"/>
      <c r="BK11111" s="22"/>
      <c r="BL11111" s="24"/>
      <c r="BP11111" s="23"/>
      <c r="BQ11111" s="24"/>
      <c r="BR11111" s="22"/>
      <c r="BS11111" s="24"/>
      <c r="BT11111" s="24"/>
      <c r="BU11111" s="23"/>
      <c r="BV11111" s="26"/>
      <c r="BX11111" s="6"/>
      <c r="BY11111" s="24"/>
      <c r="BZ11111" s="109"/>
      <c r="CA11111" s="66"/>
      <c r="CB11111" s="5"/>
      <c r="CC11111" s="68"/>
      <c r="CD11111" s="67"/>
      <c r="CE11111" s="67"/>
      <c r="CF11111" s="64"/>
      <c r="CG11111" s="5"/>
      <c r="CH11111" s="69"/>
      <c r="CI11111" s="6"/>
      <c r="CJ11111" s="5"/>
      <c r="CK11111" s="25"/>
      <c r="CL11111" s="5"/>
      <c r="DN11111" s="14"/>
      <c r="DO11111" s="14"/>
      <c r="DP11111" s="5"/>
      <c r="DQ11111" s="25"/>
      <c r="DR11111" s="25"/>
      <c r="DS11111" s="96"/>
      <c r="DT11111" s="83"/>
      <c r="DU11111" s="14"/>
      <c r="DX11111" s="83"/>
      <c r="DY11111" s="83"/>
      <c r="DZ11111" s="83"/>
      <c r="EA11111" s="83"/>
      <c r="EJ11111" s="54"/>
      <c r="EK11111" s="22"/>
      <c r="EL11111" s="24"/>
      <c r="EP11111" s="23"/>
      <c r="EQ11111" s="24"/>
      <c r="ER11111" s="22"/>
      <c r="ES11111" s="24"/>
      <c r="ET11111" s="24"/>
      <c r="EU11111" s="23"/>
      <c r="EV11111" s="26"/>
      <c r="EX11111" s="6"/>
      <c r="EY11111" s="24"/>
      <c r="EZ11111" s="109"/>
      <c r="FA11111" s="66"/>
      <c r="FB11111" s="5"/>
      <c r="FC11111" s="68"/>
      <c r="FD11111" s="67"/>
      <c r="FE11111" s="67"/>
      <c r="FF11111" s="64"/>
      <c r="FG11111" s="5"/>
      <c r="FH11111" s="69"/>
      <c r="FI11111" s="6"/>
      <c r="FJ11111" s="5"/>
      <c r="FK11111" s="25"/>
      <c r="FL11111" s="5"/>
    </row>
    <row r="11112" spans="40:168">
      <c r="AN11112" s="14"/>
      <c r="AO11112" s="14"/>
      <c r="AP11112" s="5"/>
      <c r="AQ11112" s="25"/>
      <c r="AR11112" s="25"/>
      <c r="AS11112" s="96"/>
      <c r="AT11112" s="83"/>
      <c r="AU11112" s="14"/>
      <c r="AX11112" s="83"/>
      <c r="AY11112" s="83"/>
      <c r="AZ11112" s="83"/>
      <c r="BA11112" s="83"/>
      <c r="BJ11112" s="54"/>
      <c r="BK11112" s="22"/>
      <c r="BL11112" s="24"/>
      <c r="BP11112" s="23"/>
      <c r="BQ11112" s="24"/>
      <c r="BR11112" s="22"/>
      <c r="BS11112" s="24"/>
      <c r="BT11112" s="24"/>
      <c r="BU11112" s="23"/>
      <c r="BV11112" s="26"/>
      <c r="BX11112" s="6"/>
      <c r="BY11112" s="24"/>
      <c r="BZ11112" s="109"/>
      <c r="CA11112" s="66"/>
      <c r="CB11112" s="5"/>
      <c r="CC11112" s="68"/>
      <c r="CD11112" s="67"/>
      <c r="CE11112" s="67"/>
      <c r="CF11112" s="64"/>
      <c r="CG11112" s="5"/>
      <c r="CH11112" s="69"/>
      <c r="CI11112" s="6"/>
      <c r="CJ11112" s="5"/>
      <c r="CK11112" s="25"/>
      <c r="CL11112" s="5"/>
      <c r="DN11112" s="14"/>
      <c r="DO11112" s="14"/>
      <c r="DP11112" s="5"/>
      <c r="DQ11112" s="25"/>
      <c r="DR11112" s="25"/>
      <c r="DS11112" s="96"/>
      <c r="DT11112" s="83"/>
      <c r="DU11112" s="14"/>
      <c r="DX11112" s="83"/>
      <c r="DY11112" s="83"/>
      <c r="DZ11112" s="83"/>
      <c r="EA11112" s="83"/>
      <c r="EJ11112" s="54"/>
      <c r="EK11112" s="22"/>
      <c r="EL11112" s="24"/>
      <c r="EP11112" s="23"/>
      <c r="EQ11112" s="24"/>
      <c r="ER11112" s="22"/>
      <c r="ES11112" s="24"/>
      <c r="ET11112" s="24"/>
      <c r="EU11112" s="23"/>
      <c r="EV11112" s="26"/>
      <c r="EX11112" s="6"/>
      <c r="EY11112" s="24"/>
      <c r="EZ11112" s="109"/>
      <c r="FA11112" s="66"/>
      <c r="FB11112" s="5"/>
      <c r="FC11112" s="68"/>
      <c r="FD11112" s="67"/>
      <c r="FE11112" s="67"/>
      <c r="FF11112" s="64"/>
      <c r="FG11112" s="5"/>
      <c r="FH11112" s="69"/>
      <c r="FI11112" s="6"/>
      <c r="FJ11112" s="5"/>
      <c r="FK11112" s="25"/>
      <c r="FL11112" s="5"/>
    </row>
    <row r="11113" spans="40:168">
      <c r="AN11113" s="14"/>
      <c r="AO11113" s="14"/>
      <c r="AP11113" s="5"/>
      <c r="AQ11113" s="25"/>
      <c r="AR11113" s="25"/>
      <c r="AS11113" s="96"/>
      <c r="AT11113" s="83"/>
      <c r="AU11113" s="14"/>
      <c r="AX11113" s="83"/>
      <c r="AY11113" s="83"/>
      <c r="AZ11113" s="83"/>
      <c r="BA11113" s="83"/>
      <c r="BJ11113" s="54"/>
      <c r="BK11113" s="22"/>
      <c r="BL11113" s="24"/>
      <c r="BP11113" s="23"/>
      <c r="BQ11113" s="24"/>
      <c r="BR11113" s="22"/>
      <c r="BS11113" s="24"/>
      <c r="BT11113" s="24"/>
      <c r="BU11113" s="23"/>
      <c r="BV11113" s="26"/>
      <c r="BX11113" s="6"/>
      <c r="BY11113" s="24"/>
      <c r="BZ11113" s="109"/>
      <c r="CA11113" s="66"/>
      <c r="CB11113" s="5"/>
      <c r="CC11113" s="68"/>
      <c r="CD11113" s="67"/>
      <c r="CE11113" s="67"/>
      <c r="CF11113" s="64"/>
      <c r="CG11113" s="5"/>
      <c r="CH11113" s="69"/>
      <c r="CI11113" s="6"/>
      <c r="CJ11113" s="5"/>
      <c r="CK11113" s="25"/>
      <c r="CL11113" s="5"/>
      <c r="DN11113" s="14"/>
      <c r="DO11113" s="14"/>
      <c r="DP11113" s="5"/>
      <c r="DQ11113" s="25"/>
      <c r="DR11113" s="25"/>
      <c r="DS11113" s="96"/>
      <c r="DT11113" s="83"/>
      <c r="DU11113" s="14"/>
      <c r="DX11113" s="83"/>
      <c r="DY11113" s="83"/>
      <c r="DZ11113" s="83"/>
      <c r="EA11113" s="83"/>
      <c r="EJ11113" s="54"/>
      <c r="EK11113" s="22"/>
      <c r="EL11113" s="24"/>
      <c r="EP11113" s="23"/>
      <c r="EQ11113" s="24"/>
      <c r="ER11113" s="22"/>
      <c r="ES11113" s="24"/>
      <c r="ET11113" s="24"/>
      <c r="EU11113" s="23"/>
      <c r="EV11113" s="26"/>
      <c r="EX11113" s="6"/>
      <c r="EY11113" s="24"/>
      <c r="EZ11113" s="109"/>
      <c r="FA11113" s="66"/>
      <c r="FB11113" s="5"/>
      <c r="FC11113" s="68"/>
      <c r="FD11113" s="67"/>
      <c r="FE11113" s="67"/>
      <c r="FF11113" s="64"/>
      <c r="FG11113" s="5"/>
      <c r="FH11113" s="69"/>
      <c r="FI11113" s="6"/>
      <c r="FJ11113" s="5"/>
      <c r="FK11113" s="25"/>
      <c r="FL11113" s="5"/>
    </row>
    <row r="11114" spans="40:168">
      <c r="AN11114" s="14"/>
      <c r="AO11114" s="14"/>
      <c r="AP11114" s="5"/>
      <c r="AQ11114" s="25"/>
      <c r="AR11114" s="25"/>
      <c r="AS11114" s="96"/>
      <c r="AT11114" s="83"/>
      <c r="AU11114" s="14"/>
      <c r="AX11114" s="83"/>
      <c r="AY11114" s="83"/>
      <c r="AZ11114" s="83"/>
      <c r="BA11114" s="83"/>
      <c r="BJ11114" s="54"/>
      <c r="BK11114" s="22"/>
      <c r="BL11114" s="24"/>
      <c r="BP11114" s="23"/>
      <c r="BQ11114" s="24"/>
      <c r="BR11114" s="22"/>
      <c r="BS11114" s="24"/>
      <c r="BT11114" s="24"/>
      <c r="BU11114" s="23"/>
      <c r="BV11114" s="26"/>
      <c r="BX11114" s="6"/>
      <c r="BY11114" s="24"/>
      <c r="BZ11114" s="109"/>
      <c r="CA11114" s="66"/>
      <c r="CB11114" s="5"/>
      <c r="CC11114" s="68"/>
      <c r="CD11114" s="67"/>
      <c r="CE11114" s="67"/>
      <c r="CF11114" s="64"/>
      <c r="CG11114" s="5"/>
      <c r="CH11114" s="69"/>
      <c r="CI11114" s="6"/>
      <c r="CJ11114" s="5"/>
      <c r="CK11114" s="25"/>
      <c r="CL11114" s="5"/>
      <c r="DN11114" s="14"/>
      <c r="DO11114" s="14"/>
      <c r="DP11114" s="5"/>
      <c r="DQ11114" s="25"/>
      <c r="DR11114" s="25"/>
      <c r="DS11114" s="96"/>
      <c r="DT11114" s="83"/>
      <c r="DU11114" s="14"/>
      <c r="DX11114" s="83"/>
      <c r="DY11114" s="83"/>
      <c r="DZ11114" s="83"/>
      <c r="EA11114" s="83"/>
      <c r="EJ11114" s="54"/>
      <c r="EK11114" s="22"/>
      <c r="EL11114" s="24"/>
      <c r="EP11114" s="23"/>
      <c r="EQ11114" s="24"/>
      <c r="ER11114" s="22"/>
      <c r="ES11114" s="24"/>
      <c r="ET11114" s="24"/>
      <c r="EU11114" s="23"/>
      <c r="EV11114" s="26"/>
      <c r="EX11114" s="6"/>
      <c r="EY11114" s="24"/>
      <c r="EZ11114" s="109"/>
      <c r="FA11114" s="66"/>
      <c r="FB11114" s="5"/>
      <c r="FC11114" s="68"/>
      <c r="FD11114" s="67"/>
      <c r="FE11114" s="67"/>
      <c r="FF11114" s="64"/>
      <c r="FG11114" s="5"/>
      <c r="FH11114" s="69"/>
      <c r="FI11114" s="6"/>
      <c r="FJ11114" s="5"/>
      <c r="FK11114" s="25"/>
      <c r="FL11114" s="5"/>
    </row>
    <row r="11115" spans="40:168">
      <c r="AN11115" s="14"/>
      <c r="AO11115" s="14"/>
      <c r="AP11115" s="5"/>
      <c r="AQ11115" s="25"/>
      <c r="AR11115" s="25"/>
      <c r="AS11115" s="96"/>
      <c r="AT11115" s="83"/>
      <c r="AU11115" s="14"/>
      <c r="AX11115" s="83"/>
      <c r="AY11115" s="83"/>
      <c r="AZ11115" s="83"/>
      <c r="BA11115" s="83"/>
      <c r="BJ11115" s="54"/>
      <c r="BK11115" s="22"/>
      <c r="BL11115" s="24"/>
      <c r="BP11115" s="23"/>
      <c r="BQ11115" s="24"/>
      <c r="BR11115" s="22"/>
      <c r="BS11115" s="24"/>
      <c r="BT11115" s="24"/>
      <c r="BU11115" s="23"/>
      <c r="BV11115" s="26"/>
      <c r="BX11115" s="6"/>
      <c r="BY11115" s="24"/>
      <c r="BZ11115" s="109"/>
      <c r="CA11115" s="66"/>
      <c r="CB11115" s="5"/>
      <c r="CC11115" s="68"/>
      <c r="CD11115" s="67"/>
      <c r="CE11115" s="67"/>
      <c r="CF11115" s="64"/>
      <c r="CG11115" s="5"/>
      <c r="CH11115" s="69"/>
      <c r="CI11115" s="6"/>
      <c r="CJ11115" s="5"/>
      <c r="CK11115" s="25"/>
      <c r="CL11115" s="5"/>
      <c r="DN11115" s="14"/>
      <c r="DO11115" s="14"/>
      <c r="DP11115" s="5"/>
      <c r="DQ11115" s="25"/>
      <c r="DR11115" s="25"/>
      <c r="DS11115" s="96"/>
      <c r="DT11115" s="83"/>
      <c r="DU11115" s="14"/>
      <c r="DX11115" s="83"/>
      <c r="DY11115" s="83"/>
      <c r="DZ11115" s="83"/>
      <c r="EA11115" s="83"/>
      <c r="EJ11115" s="54"/>
      <c r="EK11115" s="22"/>
      <c r="EL11115" s="24"/>
      <c r="EP11115" s="23"/>
      <c r="EQ11115" s="24"/>
      <c r="ER11115" s="22"/>
      <c r="ES11115" s="24"/>
      <c r="ET11115" s="24"/>
      <c r="EU11115" s="23"/>
      <c r="EV11115" s="26"/>
      <c r="EX11115" s="6"/>
      <c r="EY11115" s="24"/>
      <c r="EZ11115" s="109"/>
      <c r="FA11115" s="66"/>
      <c r="FB11115" s="5"/>
      <c r="FC11115" s="68"/>
      <c r="FD11115" s="67"/>
      <c r="FE11115" s="67"/>
      <c r="FF11115" s="64"/>
      <c r="FG11115" s="5"/>
      <c r="FH11115" s="69"/>
      <c r="FI11115" s="6"/>
      <c r="FJ11115" s="5"/>
      <c r="FK11115" s="25"/>
      <c r="FL11115" s="5"/>
    </row>
    <row r="11116" spans="40:168">
      <c r="AN11116" s="14"/>
      <c r="AO11116" s="14"/>
      <c r="AP11116" s="5"/>
      <c r="AQ11116" s="25"/>
      <c r="AR11116" s="25"/>
      <c r="AS11116" s="96"/>
      <c r="AT11116" s="83"/>
      <c r="AU11116" s="14"/>
      <c r="AX11116" s="83"/>
      <c r="AY11116" s="83"/>
      <c r="AZ11116" s="83"/>
      <c r="BA11116" s="83"/>
      <c r="BJ11116" s="54"/>
      <c r="BK11116" s="22"/>
      <c r="BL11116" s="24"/>
      <c r="BP11116" s="23"/>
      <c r="BQ11116" s="24"/>
      <c r="BR11116" s="22"/>
      <c r="BS11116" s="24"/>
      <c r="BT11116" s="24"/>
      <c r="BU11116" s="23"/>
      <c r="BV11116" s="26"/>
      <c r="BX11116" s="6"/>
      <c r="BY11116" s="24"/>
      <c r="BZ11116" s="109"/>
      <c r="CA11116" s="66"/>
      <c r="CB11116" s="5"/>
      <c r="CC11116" s="68"/>
      <c r="CD11116" s="67"/>
      <c r="CE11116" s="67"/>
      <c r="CF11116" s="64"/>
      <c r="CG11116" s="5"/>
      <c r="CH11116" s="69"/>
      <c r="CI11116" s="6"/>
      <c r="CJ11116" s="5"/>
      <c r="CK11116" s="25"/>
      <c r="CL11116" s="5"/>
      <c r="DN11116" s="14"/>
      <c r="DO11116" s="14"/>
      <c r="DP11116" s="5"/>
      <c r="DQ11116" s="25"/>
      <c r="DR11116" s="25"/>
      <c r="DS11116" s="96"/>
      <c r="DT11116" s="83"/>
      <c r="DU11116" s="14"/>
      <c r="DX11116" s="83"/>
      <c r="DY11116" s="83"/>
      <c r="DZ11116" s="83"/>
      <c r="EA11116" s="83"/>
      <c r="EJ11116" s="54"/>
      <c r="EK11116" s="22"/>
      <c r="EL11116" s="24"/>
      <c r="EP11116" s="23"/>
      <c r="EQ11116" s="24"/>
      <c r="ER11116" s="22"/>
      <c r="ES11116" s="24"/>
      <c r="ET11116" s="24"/>
      <c r="EU11116" s="23"/>
      <c r="EV11116" s="26"/>
      <c r="EX11116" s="6"/>
      <c r="EY11116" s="24"/>
      <c r="EZ11116" s="109"/>
      <c r="FA11116" s="66"/>
      <c r="FB11116" s="5"/>
      <c r="FC11116" s="68"/>
      <c r="FD11116" s="67"/>
      <c r="FE11116" s="67"/>
      <c r="FF11116" s="64"/>
      <c r="FG11116" s="5"/>
      <c r="FH11116" s="69"/>
      <c r="FI11116" s="6"/>
      <c r="FJ11116" s="5"/>
      <c r="FK11116" s="25"/>
      <c r="FL11116" s="5"/>
    </row>
    <row r="11117" spans="40:168">
      <c r="AN11117" s="14"/>
      <c r="AO11117" s="14"/>
      <c r="AP11117" s="5"/>
      <c r="AQ11117" s="25"/>
      <c r="AR11117" s="25"/>
      <c r="AS11117" s="96"/>
      <c r="AT11117" s="83"/>
      <c r="AU11117" s="14"/>
      <c r="AX11117" s="83"/>
      <c r="AY11117" s="83"/>
      <c r="AZ11117" s="83"/>
      <c r="BA11117" s="83"/>
      <c r="BJ11117" s="54"/>
      <c r="BK11117" s="22"/>
      <c r="BL11117" s="24"/>
      <c r="BP11117" s="23"/>
      <c r="BQ11117" s="24"/>
      <c r="BR11117" s="22"/>
      <c r="BS11117" s="24"/>
      <c r="BT11117" s="24"/>
      <c r="BU11117" s="23"/>
      <c r="BV11117" s="26"/>
      <c r="BX11117" s="6"/>
      <c r="BY11117" s="24"/>
      <c r="BZ11117" s="109"/>
      <c r="CA11117" s="66"/>
      <c r="CB11117" s="5"/>
      <c r="CC11117" s="68"/>
      <c r="CD11117" s="67"/>
      <c r="CE11117" s="67"/>
      <c r="CF11117" s="64"/>
      <c r="CG11117" s="5"/>
      <c r="CH11117" s="69"/>
      <c r="CI11117" s="6"/>
      <c r="CJ11117" s="5"/>
      <c r="CK11117" s="25"/>
      <c r="CL11117" s="5"/>
      <c r="DN11117" s="14"/>
      <c r="DO11117" s="14"/>
      <c r="DP11117" s="5"/>
      <c r="DQ11117" s="25"/>
      <c r="DR11117" s="25"/>
      <c r="DS11117" s="96"/>
      <c r="DT11117" s="83"/>
      <c r="DU11117" s="14"/>
      <c r="DX11117" s="83"/>
      <c r="DY11117" s="83"/>
      <c r="DZ11117" s="83"/>
      <c r="EA11117" s="83"/>
      <c r="EJ11117" s="54"/>
      <c r="EK11117" s="22"/>
      <c r="EL11117" s="24"/>
      <c r="EP11117" s="23"/>
      <c r="EQ11117" s="24"/>
      <c r="ER11117" s="22"/>
      <c r="ES11117" s="24"/>
      <c r="ET11117" s="24"/>
      <c r="EU11117" s="23"/>
      <c r="EV11117" s="26"/>
      <c r="EX11117" s="6"/>
      <c r="EY11117" s="24"/>
      <c r="EZ11117" s="109"/>
      <c r="FA11117" s="66"/>
      <c r="FB11117" s="5"/>
      <c r="FC11117" s="68"/>
      <c r="FD11117" s="67"/>
      <c r="FE11117" s="67"/>
      <c r="FF11117" s="64"/>
      <c r="FG11117" s="5"/>
      <c r="FH11117" s="69"/>
      <c r="FI11117" s="6"/>
      <c r="FJ11117" s="5"/>
      <c r="FK11117" s="25"/>
      <c r="FL11117" s="5"/>
    </row>
    <row r="11118" spans="40:168">
      <c r="AN11118" s="14"/>
      <c r="AO11118" s="14"/>
      <c r="AP11118" s="5"/>
      <c r="AQ11118" s="25"/>
      <c r="AR11118" s="25"/>
      <c r="AS11118" s="96"/>
      <c r="AT11118" s="83"/>
      <c r="AU11118" s="14"/>
      <c r="AX11118" s="83"/>
      <c r="AY11118" s="83"/>
      <c r="AZ11118" s="83"/>
      <c r="BA11118" s="83"/>
      <c r="BJ11118" s="54"/>
      <c r="BK11118" s="22"/>
      <c r="BL11118" s="24"/>
      <c r="BP11118" s="23"/>
      <c r="BQ11118" s="24"/>
      <c r="BR11118" s="22"/>
      <c r="BS11118" s="24"/>
      <c r="BT11118" s="24"/>
      <c r="BU11118" s="23"/>
      <c r="BV11118" s="26"/>
      <c r="BX11118" s="6"/>
      <c r="BY11118" s="24"/>
      <c r="BZ11118" s="109"/>
      <c r="CA11118" s="66"/>
      <c r="CB11118" s="5"/>
      <c r="CC11118" s="68"/>
      <c r="CD11118" s="67"/>
      <c r="CE11118" s="67"/>
      <c r="CF11118" s="64"/>
      <c r="CG11118" s="5"/>
      <c r="CH11118" s="69"/>
      <c r="CI11118" s="6"/>
      <c r="CJ11118" s="5"/>
      <c r="CK11118" s="25"/>
      <c r="CL11118" s="5"/>
      <c r="DN11118" s="14"/>
      <c r="DO11118" s="14"/>
      <c r="DP11118" s="5"/>
      <c r="DQ11118" s="25"/>
      <c r="DR11118" s="25"/>
      <c r="DS11118" s="96"/>
      <c r="DT11118" s="83"/>
      <c r="DU11118" s="14"/>
      <c r="DX11118" s="83"/>
      <c r="DY11118" s="83"/>
      <c r="DZ11118" s="83"/>
      <c r="EA11118" s="83"/>
      <c r="EJ11118" s="54"/>
      <c r="EK11118" s="22"/>
      <c r="EL11118" s="24"/>
      <c r="EP11118" s="23"/>
      <c r="EQ11118" s="24"/>
      <c r="ER11118" s="22"/>
      <c r="ES11118" s="24"/>
      <c r="ET11118" s="24"/>
      <c r="EU11118" s="23"/>
      <c r="EV11118" s="26"/>
      <c r="EX11118" s="6"/>
      <c r="EY11118" s="24"/>
      <c r="EZ11118" s="109"/>
      <c r="FA11118" s="66"/>
      <c r="FB11118" s="5"/>
      <c r="FC11118" s="68"/>
      <c r="FD11118" s="67"/>
      <c r="FE11118" s="67"/>
      <c r="FF11118" s="64"/>
      <c r="FG11118" s="5"/>
      <c r="FH11118" s="69"/>
      <c r="FI11118" s="6"/>
      <c r="FJ11118" s="5"/>
      <c r="FK11118" s="25"/>
      <c r="FL11118" s="5"/>
    </row>
    <row r="11119" spans="40:168">
      <c r="AN11119" s="14"/>
      <c r="AO11119" s="14"/>
      <c r="AP11119" s="5"/>
      <c r="AQ11119" s="25"/>
      <c r="AR11119" s="25"/>
      <c r="AS11119" s="96"/>
      <c r="AT11119" s="83"/>
      <c r="AU11119" s="14"/>
      <c r="AX11119" s="83"/>
      <c r="AY11119" s="83"/>
      <c r="AZ11119" s="83"/>
      <c r="BA11119" s="83"/>
      <c r="BJ11119" s="54"/>
      <c r="BK11119" s="22"/>
      <c r="BL11119" s="24"/>
      <c r="BP11119" s="23"/>
      <c r="BQ11119" s="24"/>
      <c r="BR11119" s="22"/>
      <c r="BS11119" s="24"/>
      <c r="BT11119" s="24"/>
      <c r="BU11119" s="23"/>
      <c r="BV11119" s="26"/>
      <c r="BX11119" s="6"/>
      <c r="BY11119" s="24"/>
      <c r="BZ11119" s="109"/>
      <c r="CA11119" s="66"/>
      <c r="CB11119" s="5"/>
      <c r="CC11119" s="68"/>
      <c r="CD11119" s="67"/>
      <c r="CE11119" s="67"/>
      <c r="CF11119" s="64"/>
      <c r="CG11119" s="5"/>
      <c r="CH11119" s="69"/>
      <c r="CI11119" s="6"/>
      <c r="CJ11119" s="5"/>
      <c r="CK11119" s="25"/>
      <c r="CL11119" s="5"/>
      <c r="DN11119" s="14"/>
      <c r="DO11119" s="14"/>
      <c r="DP11119" s="5"/>
      <c r="DQ11119" s="25"/>
      <c r="DR11119" s="25"/>
      <c r="DS11119" s="96"/>
      <c r="DT11119" s="83"/>
      <c r="DU11119" s="14"/>
      <c r="DX11119" s="83"/>
      <c r="DY11119" s="83"/>
      <c r="DZ11119" s="83"/>
      <c r="EA11119" s="83"/>
      <c r="EJ11119" s="54"/>
      <c r="EK11119" s="22"/>
      <c r="EL11119" s="24"/>
      <c r="EP11119" s="23"/>
      <c r="EQ11119" s="24"/>
      <c r="ER11119" s="22"/>
      <c r="ES11119" s="24"/>
      <c r="ET11119" s="24"/>
      <c r="EU11119" s="23"/>
      <c r="EV11119" s="26"/>
      <c r="EX11119" s="6"/>
      <c r="EY11119" s="24"/>
      <c r="EZ11119" s="109"/>
      <c r="FA11119" s="66"/>
      <c r="FB11119" s="5"/>
      <c r="FC11119" s="68"/>
      <c r="FD11119" s="67"/>
      <c r="FE11119" s="67"/>
      <c r="FF11119" s="64"/>
      <c r="FG11119" s="5"/>
      <c r="FH11119" s="69"/>
      <c r="FI11119" s="6"/>
      <c r="FJ11119" s="5"/>
      <c r="FK11119" s="25"/>
      <c r="FL11119" s="5"/>
    </row>
    <row r="11120" spans="40:168">
      <c r="AN11120" s="14"/>
      <c r="AO11120" s="14"/>
      <c r="AP11120" s="5"/>
      <c r="AQ11120" s="25"/>
      <c r="AR11120" s="25"/>
      <c r="AS11120" s="96"/>
      <c r="AT11120" s="83"/>
      <c r="AU11120" s="14"/>
      <c r="AX11120" s="83"/>
      <c r="AY11120" s="83"/>
      <c r="AZ11120" s="83"/>
      <c r="BA11120" s="83"/>
      <c r="BJ11120" s="54"/>
      <c r="BK11120" s="22"/>
      <c r="BL11120" s="24"/>
      <c r="BP11120" s="23"/>
      <c r="BQ11120" s="24"/>
      <c r="BR11120" s="22"/>
      <c r="BS11120" s="24"/>
      <c r="BT11120" s="24"/>
      <c r="BU11120" s="23"/>
      <c r="BV11120" s="26"/>
      <c r="BX11120" s="6"/>
      <c r="BY11120" s="24"/>
      <c r="BZ11120" s="109"/>
      <c r="CA11120" s="66"/>
      <c r="CB11120" s="5"/>
      <c r="CC11120" s="68"/>
      <c r="CD11120" s="67"/>
      <c r="CE11120" s="67"/>
      <c r="CF11120" s="64"/>
      <c r="CG11120" s="5"/>
      <c r="CH11120" s="69"/>
      <c r="CI11120" s="6"/>
      <c r="CJ11120" s="5"/>
      <c r="CK11120" s="25"/>
      <c r="CL11120" s="5"/>
      <c r="DN11120" s="14"/>
      <c r="DO11120" s="14"/>
      <c r="DP11120" s="5"/>
      <c r="DQ11120" s="25"/>
      <c r="DR11120" s="25"/>
      <c r="DS11120" s="96"/>
      <c r="DT11120" s="83"/>
      <c r="DU11120" s="14"/>
      <c r="DX11120" s="83"/>
      <c r="DY11120" s="83"/>
      <c r="DZ11120" s="83"/>
      <c r="EA11120" s="83"/>
      <c r="EJ11120" s="54"/>
      <c r="EK11120" s="22"/>
      <c r="EL11120" s="24"/>
      <c r="EP11120" s="23"/>
      <c r="EQ11120" s="24"/>
      <c r="ER11120" s="22"/>
      <c r="ES11120" s="24"/>
      <c r="ET11120" s="24"/>
      <c r="EU11120" s="23"/>
      <c r="EV11120" s="26"/>
      <c r="EX11120" s="6"/>
      <c r="EY11120" s="24"/>
      <c r="EZ11120" s="109"/>
      <c r="FA11120" s="66"/>
      <c r="FB11120" s="5"/>
      <c r="FC11120" s="68"/>
      <c r="FD11120" s="67"/>
      <c r="FE11120" s="67"/>
      <c r="FF11120" s="64"/>
      <c r="FG11120" s="5"/>
      <c r="FH11120" s="69"/>
      <c r="FI11120" s="6"/>
      <c r="FJ11120" s="5"/>
      <c r="FK11120" s="25"/>
      <c r="FL11120" s="5"/>
    </row>
    <row r="11121" spans="40:168">
      <c r="AN11121" s="14"/>
      <c r="AO11121" s="14"/>
      <c r="AP11121" s="5"/>
      <c r="AQ11121" s="25"/>
      <c r="AR11121" s="25"/>
      <c r="AS11121" s="96"/>
      <c r="AT11121" s="83"/>
      <c r="AU11121" s="14"/>
      <c r="AX11121" s="83"/>
      <c r="AY11121" s="83"/>
      <c r="AZ11121" s="83"/>
      <c r="BA11121" s="83"/>
      <c r="BJ11121" s="54"/>
      <c r="BK11121" s="22"/>
      <c r="BL11121" s="24"/>
      <c r="BP11121" s="23"/>
      <c r="BQ11121" s="24"/>
      <c r="BR11121" s="22"/>
      <c r="BS11121" s="24"/>
      <c r="BT11121" s="24"/>
      <c r="BU11121" s="23"/>
      <c r="BV11121" s="26"/>
      <c r="BX11121" s="6"/>
      <c r="BY11121" s="24"/>
      <c r="BZ11121" s="109"/>
      <c r="CA11121" s="66"/>
      <c r="CB11121" s="5"/>
      <c r="CC11121" s="68"/>
      <c r="CD11121" s="67"/>
      <c r="CE11121" s="67"/>
      <c r="CF11121" s="64"/>
      <c r="CG11121" s="5"/>
      <c r="CH11121" s="69"/>
      <c r="CI11121" s="6"/>
      <c r="CJ11121" s="5"/>
      <c r="CK11121" s="25"/>
      <c r="CL11121" s="5"/>
      <c r="DN11121" s="14"/>
      <c r="DO11121" s="14"/>
      <c r="DP11121" s="5"/>
      <c r="DQ11121" s="25"/>
      <c r="DR11121" s="25"/>
      <c r="DS11121" s="96"/>
      <c r="DT11121" s="83"/>
      <c r="DU11121" s="14"/>
      <c r="DX11121" s="83"/>
      <c r="DY11121" s="83"/>
      <c r="DZ11121" s="83"/>
      <c r="EA11121" s="83"/>
      <c r="EJ11121" s="54"/>
      <c r="EK11121" s="22"/>
      <c r="EL11121" s="24"/>
      <c r="EP11121" s="23"/>
      <c r="EQ11121" s="24"/>
      <c r="ER11121" s="22"/>
      <c r="ES11121" s="24"/>
      <c r="ET11121" s="24"/>
      <c r="EU11121" s="23"/>
      <c r="EV11121" s="26"/>
      <c r="EX11121" s="6"/>
      <c r="EY11121" s="24"/>
      <c r="EZ11121" s="109"/>
      <c r="FA11121" s="66"/>
      <c r="FB11121" s="5"/>
      <c r="FC11121" s="68"/>
      <c r="FD11121" s="67"/>
      <c r="FE11121" s="67"/>
      <c r="FF11121" s="64"/>
      <c r="FG11121" s="5"/>
      <c r="FH11121" s="69"/>
      <c r="FI11121" s="6"/>
      <c r="FJ11121" s="5"/>
      <c r="FK11121" s="25"/>
      <c r="FL11121" s="5"/>
    </row>
    <row r="11122" spans="40:168">
      <c r="AN11122" s="14"/>
      <c r="AO11122" s="14"/>
      <c r="AP11122" s="5"/>
      <c r="AQ11122" s="25"/>
      <c r="AR11122" s="25"/>
      <c r="AS11122" s="96"/>
      <c r="AT11122" s="83"/>
      <c r="AU11122" s="14"/>
      <c r="AX11122" s="83"/>
      <c r="AY11122" s="83"/>
      <c r="AZ11122" s="83"/>
      <c r="BA11122" s="83"/>
      <c r="BJ11122" s="54"/>
      <c r="BK11122" s="22"/>
      <c r="BL11122" s="24"/>
      <c r="BP11122" s="23"/>
      <c r="BQ11122" s="24"/>
      <c r="BR11122" s="22"/>
      <c r="BS11122" s="24"/>
      <c r="BT11122" s="24"/>
      <c r="BU11122" s="23"/>
      <c r="BV11122" s="26"/>
      <c r="BX11122" s="6"/>
      <c r="BY11122" s="24"/>
      <c r="BZ11122" s="109"/>
      <c r="CA11122" s="66"/>
      <c r="CB11122" s="5"/>
      <c r="CC11122" s="68"/>
      <c r="CD11122" s="67"/>
      <c r="CE11122" s="67"/>
      <c r="CF11122" s="64"/>
      <c r="CG11122" s="5"/>
      <c r="CH11122" s="69"/>
      <c r="CI11122" s="6"/>
      <c r="CJ11122" s="5"/>
      <c r="CK11122" s="25"/>
      <c r="CL11122" s="5"/>
      <c r="DN11122" s="14"/>
      <c r="DO11122" s="14"/>
      <c r="DP11122" s="5"/>
      <c r="DQ11122" s="25"/>
      <c r="DR11122" s="25"/>
      <c r="DS11122" s="96"/>
      <c r="DT11122" s="83"/>
      <c r="DU11122" s="14"/>
      <c r="DX11122" s="83"/>
      <c r="DY11122" s="83"/>
      <c r="DZ11122" s="83"/>
      <c r="EA11122" s="83"/>
      <c r="EJ11122" s="54"/>
      <c r="EK11122" s="22"/>
      <c r="EL11122" s="24"/>
      <c r="EP11122" s="23"/>
      <c r="EQ11122" s="24"/>
      <c r="ER11122" s="22"/>
      <c r="ES11122" s="24"/>
      <c r="ET11122" s="24"/>
      <c r="EU11122" s="23"/>
      <c r="EV11122" s="26"/>
      <c r="EX11122" s="6"/>
      <c r="EY11122" s="24"/>
      <c r="EZ11122" s="109"/>
      <c r="FA11122" s="66"/>
      <c r="FB11122" s="5"/>
      <c r="FC11122" s="68"/>
      <c r="FD11122" s="67"/>
      <c r="FE11122" s="67"/>
      <c r="FF11122" s="64"/>
      <c r="FG11122" s="5"/>
      <c r="FH11122" s="69"/>
      <c r="FI11122" s="6"/>
      <c r="FJ11122" s="5"/>
      <c r="FK11122" s="25"/>
      <c r="FL11122" s="5"/>
    </row>
    <row r="11123" spans="40:168">
      <c r="AN11123" s="14"/>
      <c r="AO11123" s="14"/>
      <c r="AP11123" s="5"/>
      <c r="AQ11123" s="25"/>
      <c r="AR11123" s="25"/>
      <c r="AS11123" s="96"/>
      <c r="AT11123" s="83"/>
      <c r="AU11123" s="14"/>
      <c r="AX11123" s="83"/>
      <c r="AY11123" s="83"/>
      <c r="AZ11123" s="83"/>
      <c r="BA11123" s="83"/>
      <c r="BJ11123" s="54"/>
      <c r="BK11123" s="22"/>
      <c r="BL11123" s="24"/>
      <c r="BP11123" s="23"/>
      <c r="BQ11123" s="24"/>
      <c r="BR11123" s="22"/>
      <c r="BS11123" s="24"/>
      <c r="BT11123" s="24"/>
      <c r="BU11123" s="23"/>
      <c r="BV11123" s="26"/>
      <c r="BX11123" s="6"/>
      <c r="BY11123" s="24"/>
      <c r="BZ11123" s="109"/>
      <c r="CA11123" s="66"/>
      <c r="CB11123" s="5"/>
      <c r="CC11123" s="68"/>
      <c r="CD11123" s="67"/>
      <c r="CE11123" s="67"/>
      <c r="CF11123" s="64"/>
      <c r="CG11123" s="5"/>
      <c r="CH11123" s="69"/>
      <c r="CI11123" s="6"/>
      <c r="CJ11123" s="5"/>
      <c r="CK11123" s="25"/>
      <c r="CL11123" s="5"/>
      <c r="DN11123" s="14"/>
      <c r="DO11123" s="14"/>
      <c r="DP11123" s="5"/>
      <c r="DQ11123" s="25"/>
      <c r="DR11123" s="25"/>
      <c r="DS11123" s="96"/>
      <c r="DT11123" s="83"/>
      <c r="DU11123" s="14"/>
      <c r="DX11123" s="83"/>
      <c r="DY11123" s="83"/>
      <c r="DZ11123" s="83"/>
      <c r="EA11123" s="83"/>
      <c r="EJ11123" s="54"/>
      <c r="EK11123" s="22"/>
      <c r="EL11123" s="24"/>
      <c r="EP11123" s="23"/>
      <c r="EQ11123" s="24"/>
      <c r="ER11123" s="22"/>
      <c r="ES11123" s="24"/>
      <c r="ET11123" s="24"/>
      <c r="EU11123" s="23"/>
      <c r="EV11123" s="26"/>
      <c r="EX11123" s="6"/>
      <c r="EY11123" s="24"/>
      <c r="EZ11123" s="109"/>
      <c r="FA11123" s="66"/>
      <c r="FB11123" s="5"/>
      <c r="FC11123" s="68"/>
      <c r="FD11123" s="67"/>
      <c r="FE11123" s="67"/>
      <c r="FF11123" s="64"/>
      <c r="FG11123" s="5"/>
      <c r="FH11123" s="69"/>
      <c r="FI11123" s="6"/>
      <c r="FJ11123" s="5"/>
      <c r="FK11123" s="25"/>
      <c r="FL11123" s="5"/>
    </row>
    <row r="11124" spans="40:168">
      <c r="AN11124" s="14"/>
      <c r="AO11124" s="14"/>
      <c r="AP11124" s="5"/>
      <c r="AQ11124" s="25"/>
      <c r="AR11124" s="25"/>
      <c r="AS11124" s="96"/>
      <c r="AT11124" s="83"/>
      <c r="AU11124" s="14"/>
      <c r="AX11124" s="83"/>
      <c r="AY11124" s="83"/>
      <c r="AZ11124" s="83"/>
      <c r="BA11124" s="83"/>
      <c r="BJ11124" s="54"/>
      <c r="BK11124" s="22"/>
      <c r="BL11124" s="24"/>
      <c r="BP11124" s="23"/>
      <c r="BQ11124" s="24"/>
      <c r="BR11124" s="22"/>
      <c r="BS11124" s="24"/>
      <c r="BT11124" s="24"/>
      <c r="BU11124" s="23"/>
      <c r="BV11124" s="26"/>
      <c r="BX11124" s="6"/>
      <c r="BY11124" s="24"/>
      <c r="BZ11124" s="109"/>
      <c r="CA11124" s="66"/>
      <c r="CB11124" s="5"/>
      <c r="CC11124" s="68"/>
      <c r="CD11124" s="67"/>
      <c r="CE11124" s="67"/>
      <c r="CF11124" s="64"/>
      <c r="CG11124" s="5"/>
      <c r="CH11124" s="69"/>
      <c r="CI11124" s="6"/>
      <c r="CJ11124" s="5"/>
      <c r="CK11124" s="25"/>
      <c r="CL11124" s="5"/>
      <c r="DN11124" s="14"/>
      <c r="DO11124" s="14"/>
      <c r="DP11124" s="5"/>
      <c r="DQ11124" s="25"/>
      <c r="DR11124" s="25"/>
      <c r="DS11124" s="96"/>
      <c r="DT11124" s="83"/>
      <c r="DU11124" s="14"/>
      <c r="DX11124" s="83"/>
      <c r="DY11124" s="83"/>
      <c r="DZ11124" s="83"/>
      <c r="EA11124" s="83"/>
      <c r="EJ11124" s="54"/>
      <c r="EK11124" s="22"/>
      <c r="EL11124" s="24"/>
      <c r="EP11124" s="23"/>
      <c r="EQ11124" s="24"/>
      <c r="ER11124" s="22"/>
      <c r="ES11124" s="24"/>
      <c r="ET11124" s="24"/>
      <c r="EU11124" s="23"/>
      <c r="EV11124" s="26"/>
      <c r="EX11124" s="6"/>
      <c r="EY11124" s="24"/>
      <c r="EZ11124" s="109"/>
      <c r="FA11124" s="66"/>
      <c r="FB11124" s="5"/>
      <c r="FC11124" s="68"/>
      <c r="FD11124" s="67"/>
      <c r="FE11124" s="67"/>
      <c r="FF11124" s="64"/>
      <c r="FG11124" s="5"/>
      <c r="FH11124" s="69"/>
      <c r="FI11124" s="6"/>
      <c r="FJ11124" s="5"/>
      <c r="FK11124" s="25"/>
      <c r="FL11124" s="5"/>
    </row>
    <row r="11125" spans="40:168">
      <c r="AN11125" s="14"/>
      <c r="AO11125" s="14"/>
      <c r="AP11125" s="5"/>
      <c r="AQ11125" s="25"/>
      <c r="AR11125" s="25"/>
      <c r="AS11125" s="96"/>
      <c r="AT11125" s="83"/>
      <c r="AU11125" s="14"/>
      <c r="AX11125" s="83"/>
      <c r="AY11125" s="83"/>
      <c r="AZ11125" s="83"/>
      <c r="BA11125" s="83"/>
      <c r="BJ11125" s="54"/>
      <c r="BK11125" s="22"/>
      <c r="BL11125" s="24"/>
      <c r="BP11125" s="23"/>
      <c r="BQ11125" s="24"/>
      <c r="BR11125" s="22"/>
      <c r="BS11125" s="24"/>
      <c r="BT11125" s="24"/>
      <c r="BU11125" s="23"/>
      <c r="BV11125" s="26"/>
      <c r="BX11125" s="6"/>
      <c r="BY11125" s="24"/>
      <c r="BZ11125" s="109"/>
      <c r="CA11125" s="66"/>
      <c r="CB11125" s="5"/>
      <c r="CC11125" s="68"/>
      <c r="CD11125" s="67"/>
      <c r="CE11125" s="67"/>
      <c r="CF11125" s="64"/>
      <c r="CG11125" s="5"/>
      <c r="CH11125" s="69"/>
      <c r="CI11125" s="6"/>
      <c r="CJ11125" s="5"/>
      <c r="CK11125" s="25"/>
      <c r="CL11125" s="5"/>
      <c r="DN11125" s="14"/>
      <c r="DO11125" s="14"/>
      <c r="DP11125" s="5"/>
      <c r="DQ11125" s="25"/>
      <c r="DR11125" s="25"/>
      <c r="DS11125" s="96"/>
      <c r="DT11125" s="83"/>
      <c r="DU11125" s="14"/>
      <c r="DX11125" s="83"/>
      <c r="DY11125" s="83"/>
      <c r="DZ11125" s="83"/>
      <c r="EA11125" s="83"/>
      <c r="EJ11125" s="54"/>
      <c r="EK11125" s="22"/>
      <c r="EL11125" s="24"/>
      <c r="EP11125" s="23"/>
      <c r="EQ11125" s="24"/>
      <c r="ER11125" s="22"/>
      <c r="ES11125" s="24"/>
      <c r="ET11125" s="24"/>
      <c r="EU11125" s="23"/>
      <c r="EV11125" s="26"/>
      <c r="EX11125" s="6"/>
      <c r="EY11125" s="24"/>
      <c r="EZ11125" s="109"/>
      <c r="FA11125" s="66"/>
      <c r="FB11125" s="5"/>
      <c r="FC11125" s="68"/>
      <c r="FD11125" s="67"/>
      <c r="FE11125" s="67"/>
      <c r="FF11125" s="64"/>
      <c r="FG11125" s="5"/>
      <c r="FH11125" s="69"/>
      <c r="FI11125" s="6"/>
      <c r="FJ11125" s="5"/>
      <c r="FK11125" s="25"/>
      <c r="FL11125" s="5"/>
    </row>
    <row r="11126" spans="40:168">
      <c r="AN11126" s="14"/>
      <c r="AO11126" s="14"/>
      <c r="AP11126" s="5"/>
      <c r="AQ11126" s="25"/>
      <c r="AR11126" s="25"/>
      <c r="AS11126" s="96"/>
      <c r="AT11126" s="83"/>
      <c r="AU11126" s="14"/>
      <c r="AX11126" s="83"/>
      <c r="AY11126" s="83"/>
      <c r="AZ11126" s="83"/>
      <c r="BA11126" s="83"/>
      <c r="BJ11126" s="54"/>
      <c r="BK11126" s="22"/>
      <c r="BL11126" s="24"/>
      <c r="BP11126" s="23"/>
      <c r="BQ11126" s="24"/>
      <c r="BR11126" s="22"/>
      <c r="BS11126" s="24"/>
      <c r="BT11126" s="24"/>
      <c r="BU11126" s="23"/>
      <c r="BV11126" s="26"/>
      <c r="BX11126" s="6"/>
      <c r="BY11126" s="24"/>
      <c r="BZ11126" s="109"/>
      <c r="CA11126" s="66"/>
      <c r="CB11126" s="5"/>
      <c r="CC11126" s="68"/>
      <c r="CD11126" s="67"/>
      <c r="CE11126" s="67"/>
      <c r="CF11126" s="64"/>
      <c r="CG11126" s="5"/>
      <c r="CH11126" s="69"/>
      <c r="CI11126" s="6"/>
      <c r="CJ11126" s="5"/>
      <c r="CK11126" s="25"/>
      <c r="CL11126" s="5"/>
      <c r="DN11126" s="14"/>
      <c r="DO11126" s="14"/>
      <c r="DP11126" s="5"/>
      <c r="DQ11126" s="25"/>
      <c r="DR11126" s="25"/>
      <c r="DS11126" s="96"/>
      <c r="DT11126" s="83"/>
      <c r="DU11126" s="14"/>
      <c r="DX11126" s="83"/>
      <c r="DY11126" s="83"/>
      <c r="DZ11126" s="83"/>
      <c r="EA11126" s="83"/>
      <c r="EJ11126" s="54"/>
      <c r="EK11126" s="22"/>
      <c r="EL11126" s="24"/>
      <c r="EP11126" s="23"/>
      <c r="EQ11126" s="24"/>
      <c r="ER11126" s="22"/>
      <c r="ES11126" s="24"/>
      <c r="ET11126" s="24"/>
      <c r="EU11126" s="23"/>
      <c r="EV11126" s="26"/>
      <c r="EX11126" s="6"/>
      <c r="EY11126" s="24"/>
      <c r="EZ11126" s="109"/>
      <c r="FA11126" s="66"/>
      <c r="FB11126" s="5"/>
      <c r="FC11126" s="68"/>
      <c r="FD11126" s="67"/>
      <c r="FE11126" s="67"/>
      <c r="FF11126" s="64"/>
      <c r="FG11126" s="5"/>
      <c r="FH11126" s="69"/>
      <c r="FI11126" s="6"/>
      <c r="FJ11126" s="5"/>
      <c r="FK11126" s="25"/>
      <c r="FL11126" s="5"/>
    </row>
    <row r="11127" spans="40:168">
      <c r="AN11127" s="14"/>
      <c r="AO11127" s="14"/>
      <c r="AP11127" s="5"/>
      <c r="AQ11127" s="25"/>
      <c r="AR11127" s="25"/>
      <c r="AS11127" s="96"/>
      <c r="AT11127" s="83"/>
      <c r="AU11127" s="14"/>
      <c r="AX11127" s="83"/>
      <c r="AY11127" s="83"/>
      <c r="AZ11127" s="83"/>
      <c r="BA11127" s="83"/>
      <c r="BJ11127" s="54"/>
      <c r="BK11127" s="22"/>
      <c r="BL11127" s="24"/>
      <c r="BP11127" s="23"/>
      <c r="BQ11127" s="24"/>
      <c r="BR11127" s="22"/>
      <c r="BS11127" s="24"/>
      <c r="BT11127" s="24"/>
      <c r="BU11127" s="23"/>
      <c r="BV11127" s="26"/>
      <c r="BX11127" s="6"/>
      <c r="BY11127" s="24"/>
      <c r="BZ11127" s="109"/>
      <c r="CA11127" s="66"/>
      <c r="CB11127" s="5"/>
      <c r="CC11127" s="68"/>
      <c r="CD11127" s="67"/>
      <c r="CE11127" s="67"/>
      <c r="CF11127" s="64"/>
      <c r="CG11127" s="5"/>
      <c r="CH11127" s="69"/>
      <c r="CI11127" s="6"/>
      <c r="CJ11127" s="5"/>
      <c r="CK11127" s="25"/>
      <c r="CL11127" s="5"/>
      <c r="DN11127" s="14"/>
      <c r="DO11127" s="14"/>
      <c r="DP11127" s="5"/>
      <c r="DQ11127" s="25"/>
      <c r="DR11127" s="25"/>
      <c r="DS11127" s="96"/>
      <c r="DT11127" s="83"/>
      <c r="DU11127" s="14"/>
      <c r="DX11127" s="83"/>
      <c r="DY11127" s="83"/>
      <c r="DZ11127" s="83"/>
      <c r="EA11127" s="83"/>
      <c r="EJ11127" s="54"/>
      <c r="EK11127" s="22"/>
      <c r="EL11127" s="24"/>
      <c r="EP11127" s="23"/>
      <c r="EQ11127" s="24"/>
      <c r="ER11127" s="22"/>
      <c r="ES11127" s="24"/>
      <c r="ET11127" s="24"/>
      <c r="EU11127" s="23"/>
      <c r="EV11127" s="26"/>
      <c r="EX11127" s="6"/>
      <c r="EY11127" s="24"/>
      <c r="EZ11127" s="109"/>
      <c r="FA11127" s="66"/>
      <c r="FB11127" s="5"/>
      <c r="FC11127" s="68"/>
      <c r="FD11127" s="67"/>
      <c r="FE11127" s="67"/>
      <c r="FF11127" s="64"/>
      <c r="FG11127" s="5"/>
      <c r="FH11127" s="69"/>
      <c r="FI11127" s="6"/>
      <c r="FJ11127" s="5"/>
      <c r="FK11127" s="25"/>
      <c r="FL11127" s="5"/>
    </row>
    <row r="11128" spans="40:168">
      <c r="AN11128" s="14"/>
      <c r="AO11128" s="14"/>
      <c r="AP11128" s="5"/>
      <c r="AQ11128" s="25"/>
      <c r="AR11128" s="25"/>
      <c r="AS11128" s="96"/>
      <c r="AT11128" s="83"/>
      <c r="AU11128" s="14"/>
      <c r="AX11128" s="83"/>
      <c r="AY11128" s="83"/>
      <c r="AZ11128" s="83"/>
      <c r="BA11128" s="83"/>
      <c r="BJ11128" s="54"/>
      <c r="BK11128" s="22"/>
      <c r="BL11128" s="24"/>
      <c r="BP11128" s="23"/>
      <c r="BQ11128" s="24"/>
      <c r="BR11128" s="22"/>
      <c r="BS11128" s="24"/>
      <c r="BT11128" s="24"/>
      <c r="BU11128" s="23"/>
      <c r="BV11128" s="26"/>
      <c r="BX11128" s="6"/>
      <c r="BY11128" s="24"/>
      <c r="BZ11128" s="109"/>
      <c r="CA11128" s="66"/>
      <c r="CB11128" s="5"/>
      <c r="CC11128" s="68"/>
      <c r="CD11128" s="67"/>
      <c r="CE11128" s="67"/>
      <c r="CF11128" s="64"/>
      <c r="CG11128" s="5"/>
      <c r="CH11128" s="69"/>
      <c r="CI11128" s="6"/>
      <c r="CJ11128" s="5"/>
      <c r="CK11128" s="25"/>
      <c r="CL11128" s="5"/>
      <c r="DN11128" s="14"/>
      <c r="DO11128" s="14"/>
      <c r="DP11128" s="5"/>
      <c r="DQ11128" s="25"/>
      <c r="DR11128" s="25"/>
      <c r="DS11128" s="96"/>
      <c r="DT11128" s="83"/>
      <c r="DU11128" s="14"/>
      <c r="DX11128" s="83"/>
      <c r="DY11128" s="83"/>
      <c r="DZ11128" s="83"/>
      <c r="EA11128" s="83"/>
      <c r="EJ11128" s="54"/>
      <c r="EK11128" s="22"/>
      <c r="EL11128" s="24"/>
      <c r="EP11128" s="23"/>
      <c r="EQ11128" s="24"/>
      <c r="ER11128" s="22"/>
      <c r="ES11128" s="24"/>
      <c r="ET11128" s="24"/>
      <c r="EU11128" s="23"/>
      <c r="EV11128" s="26"/>
      <c r="EX11128" s="6"/>
      <c r="EY11128" s="24"/>
      <c r="EZ11128" s="109"/>
      <c r="FA11128" s="66"/>
      <c r="FB11128" s="5"/>
      <c r="FC11128" s="68"/>
      <c r="FD11128" s="67"/>
      <c r="FE11128" s="67"/>
      <c r="FF11128" s="64"/>
      <c r="FG11128" s="5"/>
      <c r="FH11128" s="69"/>
      <c r="FI11128" s="6"/>
      <c r="FJ11128" s="5"/>
      <c r="FK11128" s="25"/>
      <c r="FL11128" s="5"/>
    </row>
    <row r="11129" spans="40:168">
      <c r="AN11129" s="14"/>
      <c r="AO11129" s="14"/>
      <c r="AP11129" s="5"/>
      <c r="AQ11129" s="25"/>
      <c r="AR11129" s="25"/>
      <c r="AS11129" s="96"/>
      <c r="AT11129" s="83"/>
      <c r="AU11129" s="14"/>
      <c r="AX11129" s="83"/>
      <c r="AY11129" s="83"/>
      <c r="AZ11129" s="83"/>
      <c r="BA11129" s="83"/>
      <c r="BJ11129" s="54"/>
      <c r="BK11129" s="22"/>
      <c r="BL11129" s="24"/>
      <c r="BP11129" s="23"/>
      <c r="BQ11129" s="24"/>
      <c r="BR11129" s="22"/>
      <c r="BS11129" s="24"/>
      <c r="BT11129" s="24"/>
      <c r="BU11129" s="23"/>
      <c r="BV11129" s="26"/>
      <c r="BX11129" s="6"/>
      <c r="BY11129" s="24"/>
      <c r="BZ11129" s="109"/>
      <c r="CA11129" s="66"/>
      <c r="CB11129" s="5"/>
      <c r="CC11129" s="68"/>
      <c r="CD11129" s="67"/>
      <c r="CE11129" s="67"/>
      <c r="CF11129" s="64"/>
      <c r="CG11129" s="5"/>
      <c r="CH11129" s="69"/>
      <c r="CI11129" s="6"/>
      <c r="CJ11129" s="5"/>
      <c r="CK11129" s="25"/>
      <c r="CL11129" s="5"/>
      <c r="DN11129" s="14"/>
      <c r="DO11129" s="14"/>
      <c r="DP11129" s="5"/>
      <c r="DQ11129" s="25"/>
      <c r="DR11129" s="25"/>
      <c r="DS11129" s="96"/>
      <c r="DT11129" s="83"/>
      <c r="DU11129" s="14"/>
      <c r="DX11129" s="83"/>
      <c r="DY11129" s="83"/>
      <c r="DZ11129" s="83"/>
      <c r="EA11129" s="83"/>
      <c r="EJ11129" s="54"/>
      <c r="EK11129" s="22"/>
      <c r="EL11129" s="24"/>
      <c r="EP11129" s="23"/>
      <c r="EQ11129" s="24"/>
      <c r="ER11129" s="22"/>
      <c r="ES11129" s="24"/>
      <c r="ET11129" s="24"/>
      <c r="EU11129" s="23"/>
      <c r="EV11129" s="26"/>
      <c r="EX11129" s="6"/>
      <c r="EY11129" s="24"/>
      <c r="EZ11129" s="109"/>
      <c r="FA11129" s="66"/>
      <c r="FB11129" s="5"/>
      <c r="FC11129" s="68"/>
      <c r="FD11129" s="67"/>
      <c r="FE11129" s="67"/>
      <c r="FF11129" s="64"/>
      <c r="FG11129" s="5"/>
      <c r="FH11129" s="69"/>
      <c r="FI11129" s="6"/>
      <c r="FJ11129" s="5"/>
      <c r="FK11129" s="25"/>
      <c r="FL11129" s="5"/>
    </row>
    <row r="11130" spans="40:168">
      <c r="AN11130" s="14"/>
      <c r="AO11130" s="14"/>
      <c r="AP11130" s="5"/>
      <c r="AQ11130" s="25"/>
      <c r="AR11130" s="25"/>
      <c r="AS11130" s="96"/>
      <c r="AT11130" s="83"/>
      <c r="AU11130" s="14"/>
      <c r="AX11130" s="83"/>
      <c r="AY11130" s="83"/>
      <c r="AZ11130" s="83"/>
      <c r="BA11130" s="83"/>
      <c r="BJ11130" s="54"/>
      <c r="BK11130" s="22"/>
      <c r="BL11130" s="24"/>
      <c r="BP11130" s="23"/>
      <c r="BQ11130" s="24"/>
      <c r="BR11130" s="22"/>
      <c r="BS11130" s="24"/>
      <c r="BT11130" s="24"/>
      <c r="BU11130" s="23"/>
      <c r="BV11130" s="26"/>
      <c r="BX11130" s="6"/>
      <c r="BY11130" s="24"/>
      <c r="BZ11130" s="109"/>
      <c r="CA11130" s="66"/>
      <c r="CB11130" s="5"/>
      <c r="CC11130" s="68"/>
      <c r="CD11130" s="67"/>
      <c r="CE11130" s="67"/>
      <c r="CF11130" s="64"/>
      <c r="CG11130" s="5"/>
      <c r="CH11130" s="69"/>
      <c r="CI11130" s="6"/>
      <c r="CJ11130" s="5"/>
      <c r="CK11130" s="25"/>
      <c r="CL11130" s="5"/>
      <c r="DN11130" s="14"/>
      <c r="DO11130" s="14"/>
      <c r="DP11130" s="5"/>
      <c r="DQ11130" s="25"/>
      <c r="DR11130" s="25"/>
      <c r="DS11130" s="96"/>
      <c r="DT11130" s="83"/>
      <c r="DU11130" s="14"/>
      <c r="DX11130" s="83"/>
      <c r="DY11130" s="83"/>
      <c r="DZ11130" s="83"/>
      <c r="EA11130" s="83"/>
      <c r="EJ11130" s="54"/>
      <c r="EK11130" s="22"/>
      <c r="EL11130" s="24"/>
      <c r="EP11130" s="23"/>
      <c r="EQ11130" s="24"/>
      <c r="ER11130" s="22"/>
      <c r="ES11130" s="24"/>
      <c r="ET11130" s="24"/>
      <c r="EU11130" s="23"/>
      <c r="EV11130" s="26"/>
      <c r="EX11130" s="6"/>
      <c r="EY11130" s="24"/>
      <c r="EZ11130" s="109"/>
      <c r="FA11130" s="66"/>
      <c r="FB11130" s="5"/>
      <c r="FC11130" s="68"/>
      <c r="FD11130" s="67"/>
      <c r="FE11130" s="67"/>
      <c r="FF11130" s="64"/>
      <c r="FG11130" s="5"/>
      <c r="FH11130" s="69"/>
      <c r="FI11130" s="6"/>
      <c r="FJ11130" s="5"/>
      <c r="FK11130" s="25"/>
      <c r="FL11130" s="5"/>
    </row>
    <row r="11131" spans="40:168">
      <c r="AN11131" s="14"/>
      <c r="AO11131" s="14"/>
      <c r="AP11131" s="5"/>
      <c r="AQ11131" s="25"/>
      <c r="AR11131" s="25"/>
      <c r="AS11131" s="96"/>
      <c r="AT11131" s="83"/>
      <c r="AU11131" s="14"/>
      <c r="AX11131" s="83"/>
      <c r="AY11131" s="83"/>
      <c r="AZ11131" s="83"/>
      <c r="BA11131" s="83"/>
      <c r="BJ11131" s="54"/>
      <c r="BK11131" s="22"/>
      <c r="BL11131" s="24"/>
      <c r="BP11131" s="23"/>
      <c r="BQ11131" s="24"/>
      <c r="BR11131" s="22"/>
      <c r="BS11131" s="24"/>
      <c r="BT11131" s="24"/>
      <c r="BU11131" s="23"/>
      <c r="BV11131" s="26"/>
      <c r="BX11131" s="6"/>
      <c r="BY11131" s="24"/>
      <c r="BZ11131" s="109"/>
      <c r="CA11131" s="66"/>
      <c r="CB11131" s="5"/>
      <c r="CC11131" s="68"/>
      <c r="CD11131" s="67"/>
      <c r="CE11131" s="67"/>
      <c r="CF11131" s="64"/>
      <c r="CG11131" s="5"/>
      <c r="CH11131" s="69"/>
      <c r="CI11131" s="6"/>
      <c r="CJ11131" s="5"/>
      <c r="CK11131" s="25"/>
      <c r="CL11131" s="5"/>
      <c r="DN11131" s="14"/>
      <c r="DO11131" s="14"/>
      <c r="DP11131" s="5"/>
      <c r="DQ11131" s="25"/>
      <c r="DR11131" s="25"/>
      <c r="DS11131" s="96"/>
      <c r="DT11131" s="83"/>
      <c r="DU11131" s="14"/>
      <c r="DX11131" s="83"/>
      <c r="DY11131" s="83"/>
      <c r="DZ11131" s="83"/>
      <c r="EA11131" s="83"/>
      <c r="EJ11131" s="54"/>
      <c r="EK11131" s="22"/>
      <c r="EL11131" s="24"/>
      <c r="EP11131" s="23"/>
      <c r="EQ11131" s="24"/>
      <c r="ER11131" s="22"/>
      <c r="ES11131" s="24"/>
      <c r="ET11131" s="24"/>
      <c r="EU11131" s="23"/>
      <c r="EV11131" s="26"/>
      <c r="EX11131" s="6"/>
      <c r="EY11131" s="24"/>
      <c r="EZ11131" s="109"/>
      <c r="FA11131" s="66"/>
      <c r="FB11131" s="5"/>
      <c r="FC11131" s="68"/>
      <c r="FD11131" s="67"/>
      <c r="FE11131" s="67"/>
      <c r="FF11131" s="64"/>
      <c r="FG11131" s="5"/>
      <c r="FH11131" s="69"/>
      <c r="FI11131" s="6"/>
      <c r="FJ11131" s="5"/>
      <c r="FK11131" s="25"/>
      <c r="FL11131" s="5"/>
    </row>
    <row r="11132" spans="40:168">
      <c r="AN11132" s="14"/>
      <c r="AO11132" s="14"/>
      <c r="AP11132" s="5"/>
      <c r="AQ11132" s="25"/>
      <c r="AR11132" s="25"/>
      <c r="AS11132" s="96"/>
      <c r="AT11132" s="83"/>
      <c r="AU11132" s="14"/>
      <c r="AX11132" s="83"/>
      <c r="AY11132" s="83"/>
      <c r="AZ11132" s="83"/>
      <c r="BA11132" s="83"/>
      <c r="BJ11132" s="54"/>
      <c r="BK11132" s="22"/>
      <c r="BL11132" s="24"/>
      <c r="BP11132" s="23"/>
      <c r="BQ11132" s="24"/>
      <c r="BR11132" s="22"/>
      <c r="BS11132" s="24"/>
      <c r="BT11132" s="24"/>
      <c r="BU11132" s="23"/>
      <c r="BV11132" s="26"/>
      <c r="BX11132" s="6"/>
      <c r="BY11132" s="24"/>
      <c r="BZ11132" s="109"/>
      <c r="CA11132" s="66"/>
      <c r="CB11132" s="5"/>
      <c r="CC11132" s="68"/>
      <c r="CD11132" s="67"/>
      <c r="CE11132" s="67"/>
      <c r="CF11132" s="64"/>
      <c r="CG11132" s="5"/>
      <c r="CH11132" s="69"/>
      <c r="CI11132" s="6"/>
      <c r="CJ11132" s="5"/>
      <c r="CK11132" s="25"/>
      <c r="CL11132" s="5"/>
      <c r="DN11132" s="14"/>
      <c r="DO11132" s="14"/>
      <c r="DP11132" s="5"/>
      <c r="DQ11132" s="25"/>
      <c r="DR11132" s="25"/>
      <c r="DS11132" s="96"/>
      <c r="DT11132" s="83"/>
      <c r="DU11132" s="14"/>
      <c r="DX11132" s="83"/>
      <c r="DY11132" s="83"/>
      <c r="DZ11132" s="83"/>
      <c r="EA11132" s="83"/>
      <c r="EJ11132" s="54"/>
      <c r="EK11132" s="22"/>
      <c r="EL11132" s="24"/>
      <c r="EP11132" s="23"/>
      <c r="EQ11132" s="24"/>
      <c r="ER11132" s="22"/>
      <c r="ES11132" s="24"/>
      <c r="ET11132" s="24"/>
      <c r="EU11132" s="23"/>
      <c r="EV11132" s="26"/>
      <c r="EX11132" s="6"/>
      <c r="EY11132" s="24"/>
      <c r="EZ11132" s="109"/>
      <c r="FA11132" s="66"/>
      <c r="FB11132" s="5"/>
      <c r="FC11132" s="68"/>
      <c r="FD11132" s="67"/>
      <c r="FE11132" s="67"/>
      <c r="FF11132" s="64"/>
      <c r="FG11132" s="5"/>
      <c r="FH11132" s="69"/>
      <c r="FI11132" s="6"/>
      <c r="FJ11132" s="5"/>
      <c r="FK11132" s="25"/>
      <c r="FL11132" s="5"/>
    </row>
    <row r="11133" spans="40:168">
      <c r="AN11133" s="14"/>
      <c r="AO11133" s="14"/>
      <c r="AP11133" s="5"/>
      <c r="AQ11133" s="25"/>
      <c r="AR11133" s="25"/>
      <c r="AS11133" s="96"/>
      <c r="AT11133" s="83"/>
      <c r="AU11133" s="14"/>
      <c r="AX11133" s="83"/>
      <c r="AY11133" s="83"/>
      <c r="AZ11133" s="83"/>
      <c r="BA11133" s="83"/>
      <c r="BJ11133" s="54"/>
      <c r="BK11133" s="22"/>
      <c r="BL11133" s="24"/>
      <c r="BP11133" s="23"/>
      <c r="BQ11133" s="24"/>
      <c r="BR11133" s="22"/>
      <c r="BS11133" s="24"/>
      <c r="BT11133" s="24"/>
      <c r="BU11133" s="23"/>
      <c r="BV11133" s="26"/>
      <c r="BX11133" s="6"/>
      <c r="BY11133" s="24"/>
      <c r="BZ11133" s="109"/>
      <c r="CA11133" s="66"/>
      <c r="CB11133" s="5"/>
      <c r="CC11133" s="68"/>
      <c r="CD11133" s="67"/>
      <c r="CE11133" s="67"/>
      <c r="CF11133" s="64"/>
      <c r="CG11133" s="5"/>
      <c r="CH11133" s="69"/>
      <c r="CI11133" s="6"/>
      <c r="CJ11133" s="5"/>
      <c r="CK11133" s="25"/>
      <c r="CL11133" s="5"/>
      <c r="DN11133" s="14"/>
      <c r="DO11133" s="14"/>
      <c r="DP11133" s="5"/>
      <c r="DQ11133" s="25"/>
      <c r="DR11133" s="25"/>
      <c r="DS11133" s="96"/>
      <c r="DT11133" s="83"/>
      <c r="DU11133" s="14"/>
      <c r="DX11133" s="83"/>
      <c r="DY11133" s="83"/>
      <c r="DZ11133" s="83"/>
      <c r="EA11133" s="83"/>
      <c r="EJ11133" s="54"/>
      <c r="EK11133" s="22"/>
      <c r="EL11133" s="24"/>
      <c r="EP11133" s="23"/>
      <c r="EQ11133" s="24"/>
      <c r="ER11133" s="22"/>
      <c r="ES11133" s="24"/>
      <c r="ET11133" s="24"/>
      <c r="EU11133" s="23"/>
      <c r="EV11133" s="26"/>
      <c r="EX11133" s="6"/>
      <c r="EY11133" s="24"/>
      <c r="EZ11133" s="109"/>
      <c r="FA11133" s="66"/>
      <c r="FB11133" s="5"/>
      <c r="FC11133" s="68"/>
      <c r="FD11133" s="67"/>
      <c r="FE11133" s="67"/>
      <c r="FF11133" s="64"/>
      <c r="FG11133" s="5"/>
      <c r="FH11133" s="69"/>
      <c r="FI11133" s="6"/>
      <c r="FJ11133" s="5"/>
      <c r="FK11133" s="25"/>
      <c r="FL11133" s="5"/>
    </row>
    <row r="11134" spans="40:168">
      <c r="AN11134" s="14"/>
      <c r="AO11134" s="14"/>
      <c r="AP11134" s="5"/>
      <c r="AQ11134" s="25"/>
      <c r="AR11134" s="25"/>
      <c r="AS11134" s="96"/>
      <c r="AT11134" s="83"/>
      <c r="AU11134" s="14"/>
      <c r="AX11134" s="83"/>
      <c r="AY11134" s="83"/>
      <c r="AZ11134" s="83"/>
      <c r="BA11134" s="83"/>
      <c r="BJ11134" s="54"/>
      <c r="BK11134" s="22"/>
      <c r="BL11134" s="24"/>
      <c r="BP11134" s="23"/>
      <c r="BQ11134" s="24"/>
      <c r="BR11134" s="22"/>
      <c r="BS11134" s="24"/>
      <c r="BT11134" s="24"/>
      <c r="BU11134" s="23"/>
      <c r="BV11134" s="26"/>
      <c r="BX11134" s="6"/>
      <c r="BY11134" s="24"/>
      <c r="BZ11134" s="109"/>
      <c r="CA11134" s="66"/>
      <c r="CB11134" s="5"/>
      <c r="CC11134" s="68"/>
      <c r="CD11134" s="67"/>
      <c r="CE11134" s="67"/>
      <c r="CF11134" s="64"/>
      <c r="CG11134" s="5"/>
      <c r="CH11134" s="69"/>
      <c r="CI11134" s="6"/>
      <c r="CJ11134" s="5"/>
      <c r="CK11134" s="25"/>
      <c r="CL11134" s="5"/>
      <c r="DN11134" s="14"/>
      <c r="DO11134" s="14"/>
      <c r="DP11134" s="5"/>
      <c r="DQ11134" s="25"/>
      <c r="DR11134" s="25"/>
      <c r="DS11134" s="96"/>
      <c r="DT11134" s="83"/>
      <c r="DU11134" s="14"/>
      <c r="DX11134" s="83"/>
      <c r="DY11134" s="83"/>
      <c r="DZ11134" s="83"/>
      <c r="EA11134" s="83"/>
      <c r="EJ11134" s="54"/>
      <c r="EK11134" s="22"/>
      <c r="EL11134" s="24"/>
      <c r="EP11134" s="23"/>
      <c r="EQ11134" s="24"/>
      <c r="ER11134" s="22"/>
      <c r="ES11134" s="24"/>
      <c r="ET11134" s="24"/>
      <c r="EU11134" s="23"/>
      <c r="EV11134" s="26"/>
      <c r="EX11134" s="6"/>
      <c r="EY11134" s="24"/>
      <c r="EZ11134" s="109"/>
      <c r="FA11134" s="66"/>
      <c r="FB11134" s="5"/>
      <c r="FC11134" s="68"/>
      <c r="FD11134" s="67"/>
      <c r="FE11134" s="67"/>
      <c r="FF11134" s="64"/>
      <c r="FG11134" s="5"/>
      <c r="FH11134" s="69"/>
      <c r="FI11134" s="6"/>
      <c r="FJ11134" s="5"/>
      <c r="FK11134" s="25"/>
      <c r="FL11134" s="5"/>
    </row>
    <row r="11135" spans="40:168">
      <c r="AN11135" s="14"/>
      <c r="AO11135" s="14"/>
      <c r="AP11135" s="5"/>
      <c r="AQ11135" s="25"/>
      <c r="AR11135" s="25"/>
      <c r="AS11135" s="96"/>
      <c r="AT11135" s="83"/>
      <c r="AU11135" s="14"/>
      <c r="AX11135" s="83"/>
      <c r="AY11135" s="83"/>
      <c r="AZ11135" s="83"/>
      <c r="BA11135" s="83"/>
      <c r="BJ11135" s="54"/>
      <c r="BK11135" s="22"/>
      <c r="BL11135" s="24"/>
      <c r="BP11135" s="23"/>
      <c r="BQ11135" s="24"/>
      <c r="BR11135" s="22"/>
      <c r="BS11135" s="24"/>
      <c r="BT11135" s="24"/>
      <c r="BU11135" s="23"/>
      <c r="BV11135" s="26"/>
      <c r="BX11135" s="6"/>
      <c r="BY11135" s="24"/>
      <c r="BZ11135" s="109"/>
      <c r="CA11135" s="66"/>
      <c r="CB11135" s="5"/>
      <c r="CC11135" s="68"/>
      <c r="CD11135" s="67"/>
      <c r="CE11135" s="67"/>
      <c r="CF11135" s="64"/>
      <c r="CG11135" s="5"/>
      <c r="CH11135" s="69"/>
      <c r="CI11135" s="6"/>
      <c r="CJ11135" s="5"/>
      <c r="CK11135" s="25"/>
      <c r="CL11135" s="5"/>
      <c r="DN11135" s="14"/>
      <c r="DO11135" s="14"/>
      <c r="DP11135" s="5"/>
      <c r="DQ11135" s="25"/>
      <c r="DR11135" s="25"/>
      <c r="DS11135" s="96"/>
      <c r="DT11135" s="83"/>
      <c r="DU11135" s="14"/>
      <c r="DX11135" s="83"/>
      <c r="DY11135" s="83"/>
      <c r="DZ11135" s="83"/>
      <c r="EA11135" s="83"/>
      <c r="EJ11135" s="54"/>
      <c r="EK11135" s="22"/>
      <c r="EL11135" s="24"/>
      <c r="EP11135" s="23"/>
      <c r="EQ11135" s="24"/>
      <c r="ER11135" s="22"/>
      <c r="ES11135" s="24"/>
      <c r="ET11135" s="24"/>
      <c r="EU11135" s="23"/>
      <c r="EV11135" s="26"/>
      <c r="EX11135" s="6"/>
      <c r="EY11135" s="24"/>
      <c r="EZ11135" s="109"/>
      <c r="FA11135" s="66"/>
      <c r="FB11135" s="5"/>
      <c r="FC11135" s="68"/>
      <c r="FD11135" s="67"/>
      <c r="FE11135" s="67"/>
      <c r="FF11135" s="64"/>
      <c r="FG11135" s="5"/>
      <c r="FH11135" s="69"/>
      <c r="FI11135" s="6"/>
      <c r="FJ11135" s="5"/>
      <c r="FK11135" s="25"/>
      <c r="FL11135" s="5"/>
    </row>
    <row r="11136" spans="40:168">
      <c r="AN11136" s="14"/>
      <c r="AO11136" s="14"/>
      <c r="AP11136" s="5"/>
      <c r="AQ11136" s="25"/>
      <c r="AR11136" s="25"/>
      <c r="AS11136" s="96"/>
      <c r="AT11136" s="83"/>
      <c r="AU11136" s="14"/>
      <c r="AX11136" s="83"/>
      <c r="AY11136" s="83"/>
      <c r="AZ11136" s="83"/>
      <c r="BA11136" s="83"/>
      <c r="BJ11136" s="54"/>
      <c r="BK11136" s="22"/>
      <c r="BL11136" s="24"/>
      <c r="BP11136" s="23"/>
      <c r="BQ11136" s="24"/>
      <c r="BR11136" s="22"/>
      <c r="BS11136" s="24"/>
      <c r="BT11136" s="24"/>
      <c r="BU11136" s="23"/>
      <c r="BV11136" s="26"/>
      <c r="BX11136" s="6"/>
      <c r="BY11136" s="24"/>
      <c r="BZ11136" s="109"/>
      <c r="CA11136" s="66"/>
      <c r="CB11136" s="5"/>
      <c r="CC11136" s="68"/>
      <c r="CD11136" s="67"/>
      <c r="CE11136" s="67"/>
      <c r="CF11136" s="64"/>
      <c r="CG11136" s="5"/>
      <c r="CH11136" s="69"/>
      <c r="CI11136" s="6"/>
      <c r="CJ11136" s="5"/>
      <c r="CK11136" s="25"/>
      <c r="CL11136" s="5"/>
      <c r="DN11136" s="14"/>
      <c r="DO11136" s="14"/>
      <c r="DP11136" s="5"/>
      <c r="DQ11136" s="25"/>
      <c r="DR11136" s="25"/>
      <c r="DS11136" s="96"/>
      <c r="DT11136" s="83"/>
      <c r="DU11136" s="14"/>
      <c r="DX11136" s="83"/>
      <c r="DY11136" s="83"/>
      <c r="DZ11136" s="83"/>
      <c r="EA11136" s="83"/>
      <c r="EJ11136" s="54"/>
      <c r="EK11136" s="22"/>
      <c r="EL11136" s="24"/>
      <c r="EP11136" s="23"/>
      <c r="EQ11136" s="24"/>
      <c r="ER11136" s="22"/>
      <c r="ES11136" s="24"/>
      <c r="ET11136" s="24"/>
      <c r="EU11136" s="23"/>
      <c r="EV11136" s="26"/>
      <c r="EX11136" s="6"/>
      <c r="EY11136" s="24"/>
      <c r="EZ11136" s="109"/>
      <c r="FA11136" s="66"/>
      <c r="FB11136" s="5"/>
      <c r="FC11136" s="68"/>
      <c r="FD11136" s="67"/>
      <c r="FE11136" s="67"/>
      <c r="FF11136" s="64"/>
      <c r="FG11136" s="5"/>
      <c r="FH11136" s="69"/>
      <c r="FI11136" s="6"/>
      <c r="FJ11136" s="5"/>
      <c r="FK11136" s="25"/>
      <c r="FL11136" s="5"/>
    </row>
    <row r="11137" spans="40:168">
      <c r="AN11137" s="14"/>
      <c r="AO11137" s="14"/>
      <c r="AP11137" s="5"/>
      <c r="AQ11137" s="25"/>
      <c r="AR11137" s="25"/>
      <c r="AS11137" s="96"/>
      <c r="AT11137" s="83"/>
      <c r="AU11137" s="14"/>
      <c r="AX11137" s="83"/>
      <c r="AY11137" s="83"/>
      <c r="AZ11137" s="83"/>
      <c r="BA11137" s="83"/>
      <c r="BJ11137" s="54"/>
      <c r="BK11137" s="22"/>
      <c r="BL11137" s="24"/>
      <c r="BP11137" s="23"/>
      <c r="BQ11137" s="24"/>
      <c r="BR11137" s="22"/>
      <c r="BS11137" s="24"/>
      <c r="BT11137" s="24"/>
      <c r="BU11137" s="23"/>
      <c r="BV11137" s="26"/>
      <c r="BX11137" s="6"/>
      <c r="BY11137" s="24"/>
      <c r="BZ11137" s="109"/>
      <c r="CA11137" s="66"/>
      <c r="CB11137" s="5"/>
      <c r="CC11137" s="68"/>
      <c r="CD11137" s="67"/>
      <c r="CE11137" s="67"/>
      <c r="CF11137" s="64"/>
      <c r="CG11137" s="5"/>
      <c r="CH11137" s="69"/>
      <c r="CI11137" s="6"/>
      <c r="CJ11137" s="5"/>
      <c r="CK11137" s="25"/>
      <c r="CL11137" s="5"/>
      <c r="DN11137" s="14"/>
      <c r="DO11137" s="14"/>
      <c r="DP11137" s="5"/>
      <c r="DQ11137" s="25"/>
      <c r="DR11137" s="25"/>
      <c r="DS11137" s="96"/>
      <c r="DT11137" s="83"/>
      <c r="DU11137" s="14"/>
      <c r="DX11137" s="83"/>
      <c r="DY11137" s="83"/>
      <c r="DZ11137" s="83"/>
      <c r="EA11137" s="83"/>
      <c r="EJ11137" s="54"/>
      <c r="EK11137" s="22"/>
      <c r="EL11137" s="24"/>
      <c r="EP11137" s="23"/>
      <c r="EQ11137" s="24"/>
      <c r="ER11137" s="22"/>
      <c r="ES11137" s="24"/>
      <c r="ET11137" s="24"/>
      <c r="EU11137" s="23"/>
      <c r="EV11137" s="26"/>
      <c r="EX11137" s="6"/>
      <c r="EY11137" s="24"/>
      <c r="EZ11137" s="109"/>
      <c r="FA11137" s="66"/>
      <c r="FB11137" s="5"/>
      <c r="FC11137" s="68"/>
      <c r="FD11137" s="67"/>
      <c r="FE11137" s="67"/>
      <c r="FF11137" s="64"/>
      <c r="FG11137" s="5"/>
      <c r="FH11137" s="69"/>
      <c r="FI11137" s="6"/>
      <c r="FJ11137" s="5"/>
      <c r="FK11137" s="25"/>
      <c r="FL11137" s="5"/>
    </row>
    <row r="11138" spans="40:168">
      <c r="AN11138" s="14"/>
      <c r="AO11138" s="14"/>
      <c r="AP11138" s="5"/>
      <c r="AQ11138" s="25"/>
      <c r="AR11138" s="25"/>
      <c r="AS11138" s="96"/>
      <c r="AT11138" s="83"/>
      <c r="AU11138" s="14"/>
      <c r="AX11138" s="83"/>
      <c r="AY11138" s="83"/>
      <c r="AZ11138" s="83"/>
      <c r="BA11138" s="83"/>
      <c r="BJ11138" s="54"/>
      <c r="BK11138" s="22"/>
      <c r="BL11138" s="24"/>
      <c r="BP11138" s="23"/>
      <c r="BQ11138" s="24"/>
      <c r="BR11138" s="22"/>
      <c r="BS11138" s="24"/>
      <c r="BT11138" s="24"/>
      <c r="BU11138" s="23"/>
      <c r="BV11138" s="26"/>
      <c r="BX11138" s="6"/>
      <c r="BY11138" s="24"/>
      <c r="BZ11138" s="109"/>
      <c r="CA11138" s="66"/>
      <c r="CB11138" s="5"/>
      <c r="CC11138" s="68"/>
      <c r="CD11138" s="67"/>
      <c r="CE11138" s="67"/>
      <c r="CF11138" s="64"/>
      <c r="CG11138" s="5"/>
      <c r="CH11138" s="69"/>
      <c r="CI11138" s="6"/>
      <c r="CJ11138" s="5"/>
      <c r="CK11138" s="25"/>
      <c r="CL11138" s="5"/>
      <c r="DN11138" s="14"/>
      <c r="DO11138" s="14"/>
      <c r="DP11138" s="5"/>
      <c r="DQ11138" s="25"/>
      <c r="DR11138" s="25"/>
      <c r="DS11138" s="96"/>
      <c r="DT11138" s="83"/>
      <c r="DU11138" s="14"/>
      <c r="DX11138" s="83"/>
      <c r="DY11138" s="83"/>
      <c r="DZ11138" s="83"/>
      <c r="EA11138" s="83"/>
      <c r="EJ11138" s="54"/>
      <c r="EK11138" s="22"/>
      <c r="EL11138" s="24"/>
      <c r="EP11138" s="23"/>
      <c r="EQ11138" s="24"/>
      <c r="ER11138" s="22"/>
      <c r="ES11138" s="24"/>
      <c r="ET11138" s="24"/>
      <c r="EU11138" s="23"/>
      <c r="EV11138" s="26"/>
      <c r="EX11138" s="6"/>
      <c r="EY11138" s="24"/>
      <c r="EZ11138" s="109"/>
      <c r="FA11138" s="66"/>
      <c r="FB11138" s="5"/>
      <c r="FC11138" s="68"/>
      <c r="FD11138" s="67"/>
      <c r="FE11138" s="67"/>
      <c r="FF11138" s="64"/>
      <c r="FG11138" s="5"/>
      <c r="FH11138" s="69"/>
      <c r="FI11138" s="6"/>
      <c r="FJ11138" s="5"/>
      <c r="FK11138" s="25"/>
      <c r="FL11138" s="5"/>
    </row>
    <row r="11139" spans="40:168">
      <c r="AN11139" s="14"/>
      <c r="AO11139" s="14"/>
      <c r="AP11139" s="5"/>
      <c r="AQ11139" s="25"/>
      <c r="AR11139" s="25"/>
      <c r="AS11139" s="96"/>
      <c r="AT11139" s="83"/>
      <c r="AU11139" s="14"/>
      <c r="AX11139" s="83"/>
      <c r="AY11139" s="83"/>
      <c r="AZ11139" s="83"/>
      <c r="BA11139" s="83"/>
      <c r="BJ11139" s="54"/>
      <c r="BK11139" s="22"/>
      <c r="BL11139" s="24"/>
      <c r="BP11139" s="23"/>
      <c r="BQ11139" s="24"/>
      <c r="BR11139" s="22"/>
      <c r="BS11139" s="24"/>
      <c r="BT11139" s="24"/>
      <c r="BU11139" s="23"/>
      <c r="BV11139" s="26"/>
      <c r="BX11139" s="6"/>
      <c r="BY11139" s="24"/>
      <c r="BZ11139" s="109"/>
      <c r="CA11139" s="66"/>
      <c r="CB11139" s="5"/>
      <c r="CC11139" s="68"/>
      <c r="CD11139" s="67"/>
      <c r="CE11139" s="67"/>
      <c r="CF11139" s="64"/>
      <c r="CG11139" s="5"/>
      <c r="CH11139" s="69"/>
      <c r="CI11139" s="6"/>
      <c r="CJ11139" s="5"/>
      <c r="CK11139" s="25"/>
      <c r="CL11139" s="5"/>
      <c r="DN11139" s="14"/>
      <c r="DO11139" s="14"/>
      <c r="DP11139" s="5"/>
      <c r="DQ11139" s="25"/>
      <c r="DR11139" s="25"/>
      <c r="DS11139" s="96"/>
      <c r="DT11139" s="83"/>
      <c r="DU11139" s="14"/>
      <c r="DX11139" s="83"/>
      <c r="DY11139" s="83"/>
      <c r="DZ11139" s="83"/>
      <c r="EA11139" s="83"/>
      <c r="EJ11139" s="54"/>
      <c r="EK11139" s="22"/>
      <c r="EL11139" s="24"/>
      <c r="EP11139" s="23"/>
      <c r="EQ11139" s="24"/>
      <c r="ER11139" s="22"/>
      <c r="ES11139" s="24"/>
      <c r="ET11139" s="24"/>
      <c r="EU11139" s="23"/>
      <c r="EV11139" s="26"/>
      <c r="EX11139" s="6"/>
      <c r="EY11139" s="24"/>
      <c r="EZ11139" s="109"/>
      <c r="FA11139" s="66"/>
      <c r="FB11139" s="5"/>
      <c r="FC11139" s="68"/>
      <c r="FD11139" s="67"/>
      <c r="FE11139" s="67"/>
      <c r="FF11139" s="64"/>
      <c r="FG11139" s="5"/>
      <c r="FH11139" s="69"/>
      <c r="FI11139" s="6"/>
      <c r="FJ11139" s="5"/>
      <c r="FK11139" s="25"/>
      <c r="FL11139" s="5"/>
    </row>
    <row r="11140" spans="40:168">
      <c r="AN11140" s="14"/>
      <c r="AO11140" s="14"/>
      <c r="AP11140" s="5"/>
      <c r="AQ11140" s="25"/>
      <c r="AR11140" s="25"/>
      <c r="AS11140" s="96"/>
      <c r="AT11140" s="83"/>
      <c r="AU11140" s="14"/>
      <c r="AX11140" s="83"/>
      <c r="AY11140" s="83"/>
      <c r="AZ11140" s="83"/>
      <c r="BA11140" s="83"/>
      <c r="BJ11140" s="54"/>
      <c r="BK11140" s="22"/>
      <c r="BL11140" s="24"/>
      <c r="BP11140" s="23"/>
      <c r="BQ11140" s="24"/>
      <c r="BR11140" s="22"/>
      <c r="BS11140" s="24"/>
      <c r="BT11140" s="24"/>
      <c r="BU11140" s="23"/>
      <c r="BV11140" s="26"/>
      <c r="BX11140" s="6"/>
      <c r="BY11140" s="24"/>
      <c r="BZ11140" s="109"/>
      <c r="CA11140" s="66"/>
      <c r="CB11140" s="5"/>
      <c r="CC11140" s="68"/>
      <c r="CD11140" s="67"/>
      <c r="CE11140" s="67"/>
      <c r="CF11140" s="64"/>
      <c r="CG11140" s="5"/>
      <c r="CH11140" s="69"/>
      <c r="CI11140" s="6"/>
      <c r="CJ11140" s="5"/>
      <c r="CK11140" s="25"/>
      <c r="CL11140" s="5"/>
      <c r="DN11140" s="14"/>
      <c r="DO11140" s="14"/>
      <c r="DP11140" s="5"/>
      <c r="DQ11140" s="25"/>
      <c r="DR11140" s="25"/>
      <c r="DS11140" s="96"/>
      <c r="DT11140" s="83"/>
      <c r="DU11140" s="14"/>
      <c r="DX11140" s="83"/>
      <c r="DY11140" s="83"/>
      <c r="DZ11140" s="83"/>
      <c r="EA11140" s="83"/>
      <c r="EJ11140" s="54"/>
      <c r="EK11140" s="22"/>
      <c r="EL11140" s="24"/>
      <c r="EP11140" s="23"/>
      <c r="EQ11140" s="24"/>
      <c r="ER11140" s="22"/>
      <c r="ES11140" s="24"/>
      <c r="ET11140" s="24"/>
      <c r="EU11140" s="23"/>
      <c r="EV11140" s="26"/>
      <c r="EX11140" s="6"/>
      <c r="EY11140" s="24"/>
      <c r="EZ11140" s="109"/>
      <c r="FA11140" s="66"/>
      <c r="FB11140" s="5"/>
      <c r="FC11140" s="68"/>
      <c r="FD11140" s="67"/>
      <c r="FE11140" s="67"/>
      <c r="FF11140" s="64"/>
      <c r="FG11140" s="5"/>
      <c r="FH11140" s="69"/>
      <c r="FI11140" s="6"/>
      <c r="FJ11140" s="5"/>
      <c r="FK11140" s="25"/>
      <c r="FL11140" s="5"/>
    </row>
    <row r="11141" spans="40:168">
      <c r="AN11141" s="14"/>
      <c r="AO11141" s="14"/>
      <c r="AP11141" s="5"/>
      <c r="AQ11141" s="25"/>
      <c r="AR11141" s="25"/>
      <c r="AS11141" s="96"/>
      <c r="AT11141" s="83"/>
      <c r="AU11141" s="14"/>
      <c r="AX11141" s="83"/>
      <c r="AY11141" s="83"/>
      <c r="AZ11141" s="83"/>
      <c r="BA11141" s="83"/>
      <c r="BJ11141" s="54"/>
      <c r="BK11141" s="22"/>
      <c r="BL11141" s="24"/>
      <c r="BP11141" s="23"/>
      <c r="BQ11141" s="24"/>
      <c r="BR11141" s="22"/>
      <c r="BS11141" s="24"/>
      <c r="BT11141" s="24"/>
      <c r="BU11141" s="23"/>
      <c r="BV11141" s="26"/>
      <c r="BX11141" s="6"/>
      <c r="BY11141" s="24"/>
      <c r="BZ11141" s="109"/>
      <c r="CA11141" s="66"/>
      <c r="CB11141" s="5"/>
      <c r="CC11141" s="68"/>
      <c r="CD11141" s="67"/>
      <c r="CE11141" s="67"/>
      <c r="CF11141" s="64"/>
      <c r="CG11141" s="5"/>
      <c r="CH11141" s="69"/>
      <c r="CI11141" s="6"/>
      <c r="CJ11141" s="5"/>
      <c r="CK11141" s="25"/>
      <c r="CL11141" s="5"/>
      <c r="DN11141" s="14"/>
      <c r="DO11141" s="14"/>
      <c r="DP11141" s="5"/>
      <c r="DQ11141" s="25"/>
      <c r="DR11141" s="25"/>
      <c r="DS11141" s="96"/>
      <c r="DT11141" s="83"/>
      <c r="DU11141" s="14"/>
      <c r="DX11141" s="83"/>
      <c r="DY11141" s="83"/>
      <c r="DZ11141" s="83"/>
      <c r="EA11141" s="83"/>
      <c r="EJ11141" s="54"/>
      <c r="EK11141" s="22"/>
      <c r="EL11141" s="24"/>
      <c r="EP11141" s="23"/>
      <c r="EQ11141" s="24"/>
      <c r="ER11141" s="22"/>
      <c r="ES11141" s="24"/>
      <c r="ET11141" s="24"/>
      <c r="EU11141" s="23"/>
      <c r="EV11141" s="26"/>
      <c r="EX11141" s="6"/>
      <c r="EY11141" s="24"/>
      <c r="EZ11141" s="109"/>
      <c r="FA11141" s="66"/>
      <c r="FB11141" s="5"/>
      <c r="FC11141" s="68"/>
      <c r="FD11141" s="67"/>
      <c r="FE11141" s="67"/>
      <c r="FF11141" s="64"/>
      <c r="FG11141" s="5"/>
      <c r="FH11141" s="69"/>
      <c r="FI11141" s="6"/>
      <c r="FJ11141" s="5"/>
      <c r="FK11141" s="25"/>
      <c r="FL11141" s="5"/>
    </row>
    <row r="11142" spans="40:168">
      <c r="AN11142" s="14"/>
      <c r="AO11142" s="14"/>
      <c r="AP11142" s="5"/>
      <c r="AQ11142" s="25"/>
      <c r="AR11142" s="25"/>
      <c r="AS11142" s="96"/>
      <c r="AT11142" s="83"/>
      <c r="AU11142" s="14"/>
      <c r="AX11142" s="83"/>
      <c r="AY11142" s="83"/>
      <c r="AZ11142" s="83"/>
      <c r="BA11142" s="83"/>
      <c r="BJ11142" s="54"/>
      <c r="BK11142" s="22"/>
      <c r="BL11142" s="24"/>
      <c r="BP11142" s="23"/>
      <c r="BQ11142" s="24"/>
      <c r="BR11142" s="22"/>
      <c r="BS11142" s="24"/>
      <c r="BT11142" s="24"/>
      <c r="BU11142" s="23"/>
      <c r="BV11142" s="26"/>
      <c r="BX11142" s="6"/>
      <c r="BY11142" s="24"/>
      <c r="BZ11142" s="109"/>
      <c r="CA11142" s="66"/>
      <c r="CB11142" s="5"/>
      <c r="CC11142" s="68"/>
      <c r="CD11142" s="67"/>
      <c r="CE11142" s="67"/>
      <c r="CF11142" s="64"/>
      <c r="CG11142" s="5"/>
      <c r="CH11142" s="69"/>
      <c r="CI11142" s="6"/>
      <c r="CJ11142" s="5"/>
      <c r="CK11142" s="25"/>
      <c r="CL11142" s="5"/>
      <c r="DN11142" s="14"/>
      <c r="DO11142" s="14"/>
      <c r="DP11142" s="5"/>
      <c r="DQ11142" s="25"/>
      <c r="DR11142" s="25"/>
      <c r="DS11142" s="96"/>
      <c r="DT11142" s="83"/>
      <c r="DU11142" s="14"/>
      <c r="DX11142" s="83"/>
      <c r="DY11142" s="83"/>
      <c r="DZ11142" s="83"/>
      <c r="EA11142" s="83"/>
      <c r="EJ11142" s="54"/>
      <c r="EK11142" s="22"/>
      <c r="EL11142" s="24"/>
      <c r="EP11142" s="23"/>
      <c r="EQ11142" s="24"/>
      <c r="ER11142" s="22"/>
      <c r="ES11142" s="24"/>
      <c r="ET11142" s="24"/>
      <c r="EU11142" s="23"/>
      <c r="EV11142" s="26"/>
      <c r="EX11142" s="6"/>
      <c r="EY11142" s="24"/>
      <c r="EZ11142" s="109"/>
      <c r="FA11142" s="66"/>
      <c r="FB11142" s="5"/>
      <c r="FC11142" s="68"/>
      <c r="FD11142" s="67"/>
      <c r="FE11142" s="67"/>
      <c r="FF11142" s="64"/>
      <c r="FG11142" s="5"/>
      <c r="FH11142" s="69"/>
      <c r="FI11142" s="6"/>
      <c r="FJ11142" s="5"/>
      <c r="FK11142" s="25"/>
      <c r="FL11142" s="5"/>
    </row>
    <row r="11143" spans="40:168">
      <c r="AN11143" s="14"/>
      <c r="AO11143" s="14"/>
      <c r="AP11143" s="5"/>
      <c r="AQ11143" s="25"/>
      <c r="AR11143" s="25"/>
      <c r="AS11143" s="96"/>
      <c r="AT11143" s="83"/>
      <c r="AU11143" s="14"/>
      <c r="AX11143" s="83"/>
      <c r="AY11143" s="83"/>
      <c r="AZ11143" s="83"/>
      <c r="BA11143" s="83"/>
      <c r="BJ11143" s="54"/>
      <c r="BK11143" s="22"/>
      <c r="BL11143" s="24"/>
      <c r="BP11143" s="23"/>
      <c r="BQ11143" s="24"/>
      <c r="BR11143" s="22"/>
      <c r="BS11143" s="24"/>
      <c r="BT11143" s="24"/>
      <c r="BU11143" s="23"/>
      <c r="BV11143" s="26"/>
      <c r="BX11143" s="6"/>
      <c r="BY11143" s="24"/>
      <c r="BZ11143" s="109"/>
      <c r="CA11143" s="66"/>
      <c r="CB11143" s="5"/>
      <c r="CC11143" s="68"/>
      <c r="CD11143" s="67"/>
      <c r="CE11143" s="67"/>
      <c r="CF11143" s="64"/>
      <c r="CG11143" s="5"/>
      <c r="CH11143" s="69"/>
      <c r="CI11143" s="6"/>
      <c r="CJ11143" s="5"/>
      <c r="CK11143" s="25"/>
      <c r="CL11143" s="5"/>
      <c r="DN11143" s="14"/>
      <c r="DO11143" s="14"/>
      <c r="DP11143" s="5"/>
      <c r="DQ11143" s="25"/>
      <c r="DR11143" s="25"/>
      <c r="DS11143" s="96"/>
      <c r="DT11143" s="83"/>
      <c r="DU11143" s="14"/>
      <c r="DX11143" s="83"/>
      <c r="DY11143" s="83"/>
      <c r="DZ11143" s="83"/>
      <c r="EA11143" s="83"/>
      <c r="EJ11143" s="54"/>
      <c r="EK11143" s="22"/>
      <c r="EL11143" s="24"/>
      <c r="EP11143" s="23"/>
      <c r="EQ11143" s="24"/>
      <c r="ER11143" s="22"/>
      <c r="ES11143" s="24"/>
      <c r="ET11143" s="24"/>
      <c r="EU11143" s="23"/>
      <c r="EV11143" s="26"/>
      <c r="EX11143" s="6"/>
      <c r="EY11143" s="24"/>
      <c r="EZ11143" s="109"/>
      <c r="FA11143" s="66"/>
      <c r="FB11143" s="5"/>
      <c r="FC11143" s="68"/>
      <c r="FD11143" s="67"/>
      <c r="FE11143" s="67"/>
      <c r="FF11143" s="64"/>
      <c r="FG11143" s="5"/>
      <c r="FH11143" s="69"/>
      <c r="FI11143" s="6"/>
      <c r="FJ11143" s="5"/>
      <c r="FK11143" s="25"/>
      <c r="FL11143" s="5"/>
    </row>
    <row r="11144" spans="40:168">
      <c r="AN11144" s="14"/>
      <c r="AO11144" s="14"/>
      <c r="AP11144" s="5"/>
      <c r="AQ11144" s="25"/>
      <c r="AR11144" s="25"/>
      <c r="AS11144" s="96"/>
      <c r="AT11144" s="83"/>
      <c r="AU11144" s="14"/>
      <c r="AX11144" s="83"/>
      <c r="AY11144" s="83"/>
      <c r="AZ11144" s="83"/>
      <c r="BA11144" s="83"/>
      <c r="BJ11144" s="54"/>
      <c r="BK11144" s="22"/>
      <c r="BL11144" s="24"/>
      <c r="BP11144" s="23"/>
      <c r="BQ11144" s="24"/>
      <c r="BR11144" s="22"/>
      <c r="BS11144" s="24"/>
      <c r="BT11144" s="24"/>
      <c r="BU11144" s="23"/>
      <c r="BV11144" s="26"/>
      <c r="BX11144" s="6"/>
      <c r="BY11144" s="24"/>
      <c r="BZ11144" s="109"/>
      <c r="CA11144" s="66"/>
      <c r="CB11144" s="5"/>
      <c r="CC11144" s="68"/>
      <c r="CD11144" s="67"/>
      <c r="CE11144" s="67"/>
      <c r="CF11144" s="64"/>
      <c r="CG11144" s="5"/>
      <c r="CH11144" s="69"/>
      <c r="CI11144" s="6"/>
      <c r="CJ11144" s="5"/>
      <c r="CK11144" s="25"/>
      <c r="CL11144" s="5"/>
      <c r="DN11144" s="14"/>
      <c r="DO11144" s="14"/>
      <c r="DP11144" s="5"/>
      <c r="DQ11144" s="25"/>
      <c r="DR11144" s="25"/>
      <c r="DS11144" s="96"/>
      <c r="DT11144" s="83"/>
      <c r="DU11144" s="14"/>
      <c r="DX11144" s="83"/>
      <c r="DY11144" s="83"/>
      <c r="DZ11144" s="83"/>
      <c r="EA11144" s="83"/>
      <c r="EJ11144" s="54"/>
      <c r="EK11144" s="22"/>
      <c r="EL11144" s="24"/>
      <c r="EP11144" s="23"/>
      <c r="EQ11144" s="24"/>
      <c r="ER11144" s="22"/>
      <c r="ES11144" s="24"/>
      <c r="ET11144" s="24"/>
      <c r="EU11144" s="23"/>
      <c r="EV11144" s="26"/>
      <c r="EX11144" s="6"/>
      <c r="EY11144" s="24"/>
      <c r="EZ11144" s="109"/>
      <c r="FA11144" s="66"/>
      <c r="FB11144" s="5"/>
      <c r="FC11144" s="68"/>
      <c r="FD11144" s="67"/>
      <c r="FE11144" s="67"/>
      <c r="FF11144" s="64"/>
      <c r="FG11144" s="5"/>
      <c r="FH11144" s="69"/>
      <c r="FI11144" s="6"/>
      <c r="FJ11144" s="5"/>
      <c r="FK11144" s="25"/>
      <c r="FL11144" s="5"/>
    </row>
    <row r="11145" spans="40:168">
      <c r="AN11145" s="14"/>
      <c r="AO11145" s="14"/>
      <c r="AP11145" s="5"/>
      <c r="AQ11145" s="25"/>
      <c r="AR11145" s="25"/>
      <c r="AS11145" s="96"/>
      <c r="AT11145" s="83"/>
      <c r="AU11145" s="14"/>
      <c r="AX11145" s="83"/>
      <c r="AY11145" s="83"/>
      <c r="AZ11145" s="83"/>
      <c r="BA11145" s="83"/>
      <c r="BJ11145" s="54"/>
      <c r="BK11145" s="22"/>
      <c r="BL11145" s="24"/>
      <c r="BP11145" s="23"/>
      <c r="BQ11145" s="24"/>
      <c r="BR11145" s="22"/>
      <c r="BS11145" s="24"/>
      <c r="BT11145" s="24"/>
      <c r="BU11145" s="23"/>
      <c r="BV11145" s="26"/>
      <c r="BX11145" s="6"/>
      <c r="BY11145" s="24"/>
      <c r="BZ11145" s="109"/>
      <c r="CA11145" s="66"/>
      <c r="CB11145" s="5"/>
      <c r="CC11145" s="68"/>
      <c r="CD11145" s="67"/>
      <c r="CE11145" s="67"/>
      <c r="CF11145" s="64"/>
      <c r="CG11145" s="5"/>
      <c r="CH11145" s="69"/>
      <c r="CI11145" s="6"/>
      <c r="CJ11145" s="5"/>
      <c r="CK11145" s="25"/>
      <c r="CL11145" s="5"/>
      <c r="DN11145" s="14"/>
      <c r="DO11145" s="14"/>
      <c r="DP11145" s="5"/>
      <c r="DQ11145" s="25"/>
      <c r="DR11145" s="25"/>
      <c r="DS11145" s="96"/>
      <c r="DT11145" s="83"/>
      <c r="DU11145" s="14"/>
      <c r="DX11145" s="83"/>
      <c r="DY11145" s="83"/>
      <c r="DZ11145" s="83"/>
      <c r="EA11145" s="83"/>
      <c r="EJ11145" s="54"/>
      <c r="EK11145" s="22"/>
      <c r="EL11145" s="24"/>
      <c r="EP11145" s="23"/>
      <c r="EQ11145" s="24"/>
      <c r="ER11145" s="22"/>
      <c r="ES11145" s="24"/>
      <c r="ET11145" s="24"/>
      <c r="EU11145" s="23"/>
      <c r="EV11145" s="26"/>
      <c r="EX11145" s="6"/>
      <c r="EY11145" s="24"/>
      <c r="EZ11145" s="109"/>
      <c r="FA11145" s="66"/>
      <c r="FB11145" s="5"/>
      <c r="FC11145" s="68"/>
      <c r="FD11145" s="67"/>
      <c r="FE11145" s="67"/>
      <c r="FF11145" s="64"/>
      <c r="FG11145" s="5"/>
      <c r="FH11145" s="69"/>
      <c r="FI11145" s="6"/>
      <c r="FJ11145" s="5"/>
      <c r="FK11145" s="25"/>
      <c r="FL11145" s="5"/>
    </row>
    <row r="11146" spans="40:168">
      <c r="AN11146" s="14"/>
      <c r="AO11146" s="14"/>
      <c r="AP11146" s="5"/>
      <c r="AQ11146" s="25"/>
      <c r="AR11146" s="25"/>
      <c r="AS11146" s="96"/>
      <c r="AT11146" s="83"/>
      <c r="AU11146" s="14"/>
      <c r="AX11146" s="83"/>
      <c r="AY11146" s="83"/>
      <c r="AZ11146" s="83"/>
      <c r="BA11146" s="83"/>
      <c r="BJ11146" s="54"/>
      <c r="BK11146" s="22"/>
      <c r="BL11146" s="24"/>
      <c r="BP11146" s="23"/>
      <c r="BQ11146" s="24"/>
      <c r="BR11146" s="22"/>
      <c r="BS11146" s="24"/>
      <c r="BT11146" s="24"/>
      <c r="BU11146" s="23"/>
      <c r="BV11146" s="26"/>
      <c r="BX11146" s="6"/>
      <c r="BY11146" s="24"/>
      <c r="BZ11146" s="109"/>
      <c r="CA11146" s="66"/>
      <c r="CB11146" s="5"/>
      <c r="CC11146" s="68"/>
      <c r="CD11146" s="67"/>
      <c r="CE11146" s="67"/>
      <c r="CF11146" s="64"/>
      <c r="CG11146" s="5"/>
      <c r="CH11146" s="69"/>
      <c r="CI11146" s="6"/>
      <c r="CJ11146" s="5"/>
      <c r="CK11146" s="25"/>
      <c r="CL11146" s="5"/>
      <c r="DN11146" s="14"/>
      <c r="DO11146" s="14"/>
      <c r="DP11146" s="5"/>
      <c r="DQ11146" s="25"/>
      <c r="DR11146" s="25"/>
      <c r="DS11146" s="96"/>
      <c r="DT11146" s="83"/>
      <c r="DU11146" s="14"/>
      <c r="DX11146" s="83"/>
      <c r="DY11146" s="83"/>
      <c r="DZ11146" s="83"/>
      <c r="EA11146" s="83"/>
      <c r="EJ11146" s="54"/>
      <c r="EK11146" s="22"/>
      <c r="EL11146" s="24"/>
      <c r="EP11146" s="23"/>
      <c r="EQ11146" s="24"/>
      <c r="ER11146" s="22"/>
      <c r="ES11146" s="24"/>
      <c r="ET11146" s="24"/>
      <c r="EU11146" s="23"/>
      <c r="EV11146" s="26"/>
      <c r="EX11146" s="6"/>
      <c r="EY11146" s="24"/>
      <c r="EZ11146" s="109"/>
      <c r="FA11146" s="66"/>
      <c r="FB11146" s="5"/>
      <c r="FC11146" s="68"/>
      <c r="FD11146" s="67"/>
      <c r="FE11146" s="67"/>
      <c r="FF11146" s="64"/>
      <c r="FG11146" s="5"/>
      <c r="FH11146" s="69"/>
      <c r="FI11146" s="6"/>
      <c r="FJ11146" s="5"/>
      <c r="FK11146" s="25"/>
      <c r="FL11146" s="5"/>
    </row>
    <row r="11147" spans="40:168">
      <c r="AN11147" s="14"/>
      <c r="AO11147" s="14"/>
      <c r="AP11147" s="5"/>
      <c r="AQ11147" s="25"/>
      <c r="AR11147" s="25"/>
      <c r="AS11147" s="96"/>
      <c r="AT11147" s="83"/>
      <c r="AU11147" s="14"/>
      <c r="AX11147" s="83"/>
      <c r="AY11147" s="83"/>
      <c r="AZ11147" s="83"/>
      <c r="BA11147" s="83"/>
      <c r="BJ11147" s="54"/>
      <c r="BK11147" s="22"/>
      <c r="BL11147" s="24"/>
      <c r="BP11147" s="23"/>
      <c r="BQ11147" s="24"/>
      <c r="BR11147" s="22"/>
      <c r="BS11147" s="24"/>
      <c r="BT11147" s="24"/>
      <c r="BU11147" s="23"/>
      <c r="BV11147" s="26"/>
      <c r="BX11147" s="6"/>
      <c r="BY11147" s="24"/>
      <c r="BZ11147" s="109"/>
      <c r="CA11147" s="66"/>
      <c r="CB11147" s="5"/>
      <c r="CC11147" s="68"/>
      <c r="CD11147" s="67"/>
      <c r="CE11147" s="67"/>
      <c r="CF11147" s="64"/>
      <c r="CG11147" s="5"/>
      <c r="CH11147" s="69"/>
      <c r="CI11147" s="6"/>
      <c r="CJ11147" s="5"/>
      <c r="CK11147" s="25"/>
      <c r="CL11147" s="5"/>
      <c r="DN11147" s="14"/>
      <c r="DO11147" s="14"/>
      <c r="DP11147" s="5"/>
      <c r="DQ11147" s="25"/>
      <c r="DR11147" s="25"/>
      <c r="DS11147" s="96"/>
      <c r="DT11147" s="83"/>
      <c r="DU11147" s="14"/>
      <c r="DX11147" s="83"/>
      <c r="DY11147" s="83"/>
      <c r="DZ11147" s="83"/>
      <c r="EA11147" s="83"/>
      <c r="EJ11147" s="54"/>
      <c r="EK11147" s="22"/>
      <c r="EL11147" s="24"/>
      <c r="EP11147" s="23"/>
      <c r="EQ11147" s="24"/>
      <c r="ER11147" s="22"/>
      <c r="ES11147" s="24"/>
      <c r="ET11147" s="24"/>
      <c r="EU11147" s="23"/>
      <c r="EV11147" s="26"/>
      <c r="EX11147" s="6"/>
      <c r="EY11147" s="24"/>
      <c r="EZ11147" s="109"/>
      <c r="FA11147" s="66"/>
      <c r="FB11147" s="5"/>
      <c r="FC11147" s="68"/>
      <c r="FD11147" s="67"/>
      <c r="FE11147" s="67"/>
      <c r="FF11147" s="64"/>
      <c r="FG11147" s="5"/>
      <c r="FH11147" s="69"/>
      <c r="FI11147" s="6"/>
      <c r="FJ11147" s="5"/>
      <c r="FK11147" s="25"/>
      <c r="FL11147" s="5"/>
    </row>
    <row r="11148" spans="40:168">
      <c r="AN11148" s="14"/>
      <c r="AO11148" s="14"/>
      <c r="AP11148" s="5"/>
      <c r="AQ11148" s="25"/>
      <c r="AR11148" s="25"/>
      <c r="AS11148" s="96"/>
      <c r="AT11148" s="83"/>
      <c r="AU11148" s="14"/>
      <c r="AX11148" s="83"/>
      <c r="AY11148" s="83"/>
      <c r="AZ11148" s="83"/>
      <c r="BA11148" s="83"/>
      <c r="BJ11148" s="54"/>
      <c r="BK11148" s="22"/>
      <c r="BL11148" s="24"/>
      <c r="BP11148" s="23"/>
      <c r="BQ11148" s="24"/>
      <c r="BR11148" s="22"/>
      <c r="BS11148" s="24"/>
      <c r="BT11148" s="24"/>
      <c r="BU11148" s="23"/>
      <c r="BV11148" s="26"/>
      <c r="BX11148" s="6"/>
      <c r="BY11148" s="24"/>
      <c r="BZ11148" s="109"/>
      <c r="CA11148" s="66"/>
      <c r="CB11148" s="5"/>
      <c r="CC11148" s="68"/>
      <c r="CD11148" s="67"/>
      <c r="CE11148" s="67"/>
      <c r="CF11148" s="64"/>
      <c r="CG11148" s="5"/>
      <c r="CH11148" s="69"/>
      <c r="CI11148" s="6"/>
      <c r="CJ11148" s="5"/>
      <c r="CK11148" s="25"/>
      <c r="CL11148" s="5"/>
      <c r="DN11148" s="14"/>
      <c r="DO11148" s="14"/>
      <c r="DP11148" s="5"/>
      <c r="DQ11148" s="25"/>
      <c r="DR11148" s="25"/>
      <c r="DS11148" s="96"/>
      <c r="DT11148" s="83"/>
      <c r="DU11148" s="14"/>
      <c r="DX11148" s="83"/>
      <c r="DY11148" s="83"/>
      <c r="DZ11148" s="83"/>
      <c r="EA11148" s="83"/>
      <c r="EJ11148" s="54"/>
      <c r="EK11148" s="22"/>
      <c r="EL11148" s="24"/>
      <c r="EP11148" s="23"/>
      <c r="EQ11148" s="24"/>
      <c r="ER11148" s="22"/>
      <c r="ES11148" s="24"/>
      <c r="ET11148" s="24"/>
      <c r="EU11148" s="23"/>
      <c r="EV11148" s="26"/>
      <c r="EX11148" s="6"/>
      <c r="EY11148" s="24"/>
      <c r="EZ11148" s="109"/>
      <c r="FA11148" s="66"/>
      <c r="FB11148" s="5"/>
      <c r="FC11148" s="68"/>
      <c r="FD11148" s="67"/>
      <c r="FE11148" s="67"/>
      <c r="FF11148" s="64"/>
      <c r="FG11148" s="5"/>
      <c r="FH11148" s="69"/>
      <c r="FI11148" s="6"/>
      <c r="FJ11148" s="5"/>
      <c r="FK11148" s="25"/>
      <c r="FL11148" s="5"/>
    </row>
    <row r="11149" spans="40:168">
      <c r="AN11149" s="14"/>
      <c r="AO11149" s="14"/>
      <c r="AP11149" s="5"/>
      <c r="AQ11149" s="25"/>
      <c r="AR11149" s="25"/>
      <c r="AS11149" s="96"/>
      <c r="AT11149" s="83"/>
      <c r="AU11149" s="14"/>
      <c r="AX11149" s="83"/>
      <c r="AY11149" s="83"/>
      <c r="AZ11149" s="83"/>
      <c r="BA11149" s="83"/>
      <c r="BJ11149" s="54"/>
      <c r="BK11149" s="22"/>
      <c r="BL11149" s="24"/>
      <c r="BP11149" s="23"/>
      <c r="BQ11149" s="24"/>
      <c r="BR11149" s="22"/>
      <c r="BS11149" s="24"/>
      <c r="BT11149" s="24"/>
      <c r="BU11149" s="23"/>
      <c r="BV11149" s="26"/>
      <c r="BX11149" s="6"/>
      <c r="BY11149" s="24"/>
      <c r="BZ11149" s="109"/>
      <c r="CA11149" s="66"/>
      <c r="CB11149" s="5"/>
      <c r="CC11149" s="68"/>
      <c r="CD11149" s="67"/>
      <c r="CE11149" s="67"/>
      <c r="CF11149" s="64"/>
      <c r="CG11149" s="5"/>
      <c r="CH11149" s="69"/>
      <c r="CI11149" s="6"/>
      <c r="CJ11149" s="5"/>
      <c r="CK11149" s="25"/>
      <c r="CL11149" s="5"/>
      <c r="DN11149" s="14"/>
      <c r="DO11149" s="14"/>
      <c r="DP11149" s="5"/>
      <c r="DQ11149" s="25"/>
      <c r="DR11149" s="25"/>
      <c r="DS11149" s="96"/>
      <c r="DT11149" s="83"/>
      <c r="DU11149" s="14"/>
      <c r="DX11149" s="83"/>
      <c r="DY11149" s="83"/>
      <c r="DZ11149" s="83"/>
      <c r="EA11149" s="83"/>
      <c r="EJ11149" s="54"/>
      <c r="EK11149" s="22"/>
      <c r="EL11149" s="24"/>
      <c r="EP11149" s="23"/>
      <c r="EQ11149" s="24"/>
      <c r="ER11149" s="22"/>
      <c r="ES11149" s="24"/>
      <c r="ET11149" s="24"/>
      <c r="EU11149" s="23"/>
      <c r="EV11149" s="26"/>
      <c r="EX11149" s="6"/>
      <c r="EY11149" s="24"/>
      <c r="EZ11149" s="109"/>
      <c r="FA11149" s="66"/>
      <c r="FB11149" s="5"/>
      <c r="FC11149" s="68"/>
      <c r="FD11149" s="67"/>
      <c r="FE11149" s="67"/>
      <c r="FF11149" s="64"/>
      <c r="FG11149" s="5"/>
      <c r="FH11149" s="69"/>
      <c r="FI11149" s="6"/>
      <c r="FJ11149" s="5"/>
      <c r="FK11149" s="25"/>
      <c r="FL11149" s="5"/>
    </row>
    <row r="11150" spans="40:168">
      <c r="AN11150" s="14"/>
      <c r="AO11150" s="14"/>
      <c r="AP11150" s="5"/>
      <c r="AQ11150" s="25"/>
      <c r="AR11150" s="25"/>
      <c r="AS11150" s="96"/>
      <c r="AT11150" s="83"/>
      <c r="AU11150" s="14"/>
      <c r="AX11150" s="83"/>
      <c r="AY11150" s="83"/>
      <c r="AZ11150" s="83"/>
      <c r="BA11150" s="83"/>
      <c r="BJ11150" s="54"/>
      <c r="BK11150" s="22"/>
      <c r="BL11150" s="24"/>
      <c r="BP11150" s="23"/>
      <c r="BQ11150" s="24"/>
      <c r="BR11150" s="22"/>
      <c r="BS11150" s="24"/>
      <c r="BT11150" s="24"/>
      <c r="BU11150" s="23"/>
      <c r="BV11150" s="26"/>
      <c r="BX11150" s="6"/>
      <c r="BY11150" s="24"/>
      <c r="BZ11150" s="109"/>
      <c r="CA11150" s="66"/>
      <c r="CB11150" s="5"/>
      <c r="CC11150" s="68"/>
      <c r="CD11150" s="67"/>
      <c r="CE11150" s="67"/>
      <c r="CF11150" s="64"/>
      <c r="CG11150" s="5"/>
      <c r="CH11150" s="69"/>
      <c r="CI11150" s="6"/>
      <c r="CJ11150" s="5"/>
      <c r="CK11150" s="25"/>
      <c r="CL11150" s="5"/>
      <c r="DN11150" s="14"/>
      <c r="DO11150" s="14"/>
      <c r="DP11150" s="5"/>
      <c r="DQ11150" s="25"/>
      <c r="DR11150" s="25"/>
      <c r="DS11150" s="96"/>
      <c r="DT11150" s="83"/>
      <c r="DU11150" s="14"/>
      <c r="DX11150" s="83"/>
      <c r="DY11150" s="83"/>
      <c r="DZ11150" s="83"/>
      <c r="EA11150" s="83"/>
      <c r="EJ11150" s="54"/>
      <c r="EK11150" s="22"/>
      <c r="EL11150" s="24"/>
      <c r="EP11150" s="23"/>
      <c r="EQ11150" s="24"/>
      <c r="ER11150" s="22"/>
      <c r="ES11150" s="24"/>
      <c r="ET11150" s="24"/>
      <c r="EU11150" s="23"/>
      <c r="EV11150" s="26"/>
      <c r="EX11150" s="6"/>
      <c r="EY11150" s="24"/>
      <c r="EZ11150" s="109"/>
      <c r="FA11150" s="66"/>
      <c r="FB11150" s="5"/>
      <c r="FC11150" s="68"/>
      <c r="FD11150" s="67"/>
      <c r="FE11150" s="67"/>
      <c r="FF11150" s="64"/>
      <c r="FG11150" s="5"/>
      <c r="FH11150" s="69"/>
      <c r="FI11150" s="6"/>
      <c r="FJ11150" s="5"/>
      <c r="FK11150" s="25"/>
      <c r="FL11150" s="5"/>
    </row>
    <row r="11151" spans="40:168">
      <c r="AN11151" s="14"/>
      <c r="AO11151" s="14"/>
      <c r="AP11151" s="5"/>
      <c r="AQ11151" s="25"/>
      <c r="AR11151" s="25"/>
      <c r="AS11151" s="96"/>
      <c r="AT11151" s="83"/>
      <c r="AU11151" s="14"/>
      <c r="AX11151" s="83"/>
      <c r="AY11151" s="83"/>
      <c r="AZ11151" s="83"/>
      <c r="BA11151" s="83"/>
      <c r="BJ11151" s="54"/>
      <c r="BK11151" s="22"/>
      <c r="BL11151" s="24"/>
      <c r="BP11151" s="23"/>
      <c r="BQ11151" s="24"/>
      <c r="BR11151" s="22"/>
      <c r="BS11151" s="24"/>
      <c r="BT11151" s="24"/>
      <c r="BU11151" s="23"/>
      <c r="BV11151" s="26"/>
      <c r="BX11151" s="6"/>
      <c r="BY11151" s="24"/>
      <c r="BZ11151" s="109"/>
      <c r="CA11151" s="66"/>
      <c r="CB11151" s="5"/>
      <c r="CC11151" s="68"/>
      <c r="CD11151" s="67"/>
      <c r="CE11151" s="67"/>
      <c r="CF11151" s="64"/>
      <c r="CG11151" s="5"/>
      <c r="CH11151" s="69"/>
      <c r="CI11151" s="6"/>
      <c r="CJ11151" s="5"/>
      <c r="CK11151" s="25"/>
      <c r="CL11151" s="5"/>
      <c r="DN11151" s="14"/>
      <c r="DO11151" s="14"/>
      <c r="DP11151" s="5"/>
      <c r="DQ11151" s="25"/>
      <c r="DR11151" s="25"/>
      <c r="DS11151" s="96"/>
      <c r="DT11151" s="83"/>
      <c r="DU11151" s="14"/>
      <c r="DX11151" s="83"/>
      <c r="DY11151" s="83"/>
      <c r="DZ11151" s="83"/>
      <c r="EA11151" s="83"/>
      <c r="EJ11151" s="54"/>
      <c r="EK11151" s="22"/>
      <c r="EL11151" s="24"/>
      <c r="EP11151" s="23"/>
      <c r="EQ11151" s="24"/>
      <c r="ER11151" s="22"/>
      <c r="ES11151" s="24"/>
      <c r="ET11151" s="24"/>
      <c r="EU11151" s="23"/>
      <c r="EV11151" s="26"/>
      <c r="EX11151" s="6"/>
      <c r="EY11151" s="24"/>
      <c r="EZ11151" s="109"/>
      <c r="FA11151" s="66"/>
      <c r="FB11151" s="5"/>
      <c r="FC11151" s="68"/>
      <c r="FD11151" s="67"/>
      <c r="FE11151" s="67"/>
      <c r="FF11151" s="64"/>
      <c r="FG11151" s="5"/>
      <c r="FH11151" s="69"/>
      <c r="FI11151" s="6"/>
      <c r="FJ11151" s="5"/>
      <c r="FK11151" s="25"/>
      <c r="FL11151" s="5"/>
    </row>
    <row r="11152" spans="40:168">
      <c r="AN11152" s="14"/>
      <c r="AO11152" s="14"/>
      <c r="AP11152" s="5"/>
      <c r="AQ11152" s="25"/>
      <c r="AR11152" s="25"/>
      <c r="AS11152" s="96"/>
      <c r="AT11152" s="83"/>
      <c r="AU11152" s="14"/>
      <c r="AX11152" s="83"/>
      <c r="AY11152" s="83"/>
      <c r="AZ11152" s="83"/>
      <c r="BA11152" s="83"/>
      <c r="BJ11152" s="54"/>
      <c r="BK11152" s="22"/>
      <c r="BL11152" s="24"/>
      <c r="BP11152" s="23"/>
      <c r="BQ11152" s="24"/>
      <c r="BR11152" s="22"/>
      <c r="BS11152" s="24"/>
      <c r="BT11152" s="24"/>
      <c r="BU11152" s="23"/>
      <c r="BV11152" s="26"/>
      <c r="BX11152" s="6"/>
      <c r="BY11152" s="24"/>
      <c r="BZ11152" s="109"/>
      <c r="CA11152" s="66"/>
      <c r="CB11152" s="5"/>
      <c r="CC11152" s="68"/>
      <c r="CD11152" s="67"/>
      <c r="CE11152" s="67"/>
      <c r="CF11152" s="64"/>
      <c r="CG11152" s="5"/>
      <c r="CH11152" s="69"/>
      <c r="CI11152" s="6"/>
      <c r="CJ11152" s="5"/>
      <c r="CK11152" s="25"/>
      <c r="CL11152" s="5"/>
      <c r="DN11152" s="14"/>
      <c r="DO11152" s="14"/>
      <c r="DP11152" s="5"/>
      <c r="DQ11152" s="25"/>
      <c r="DR11152" s="25"/>
      <c r="DS11152" s="96"/>
      <c r="DT11152" s="83"/>
      <c r="DU11152" s="14"/>
      <c r="DX11152" s="83"/>
      <c r="DY11152" s="83"/>
      <c r="DZ11152" s="83"/>
      <c r="EA11152" s="83"/>
      <c r="EJ11152" s="54"/>
      <c r="EK11152" s="22"/>
      <c r="EL11152" s="24"/>
      <c r="EP11152" s="23"/>
      <c r="EQ11152" s="24"/>
      <c r="ER11152" s="22"/>
      <c r="ES11152" s="24"/>
      <c r="ET11152" s="24"/>
      <c r="EU11152" s="23"/>
      <c r="EV11152" s="26"/>
      <c r="EX11152" s="6"/>
      <c r="EY11152" s="24"/>
      <c r="EZ11152" s="109"/>
      <c r="FA11152" s="66"/>
      <c r="FB11152" s="5"/>
      <c r="FC11152" s="68"/>
      <c r="FD11152" s="67"/>
      <c r="FE11152" s="67"/>
      <c r="FF11152" s="64"/>
      <c r="FG11152" s="5"/>
      <c r="FH11152" s="69"/>
      <c r="FI11152" s="6"/>
      <c r="FJ11152" s="5"/>
      <c r="FK11152" s="25"/>
      <c r="FL11152" s="5"/>
    </row>
    <row r="11153" spans="40:168">
      <c r="AN11153" s="14"/>
      <c r="AO11153" s="14"/>
      <c r="AP11153" s="5"/>
      <c r="AQ11153" s="25"/>
      <c r="AR11153" s="25"/>
      <c r="AS11153" s="96"/>
      <c r="AT11153" s="83"/>
      <c r="AU11153" s="14"/>
      <c r="AX11153" s="83"/>
      <c r="AY11153" s="83"/>
      <c r="AZ11153" s="83"/>
      <c r="BA11153" s="83"/>
      <c r="BJ11153" s="54"/>
      <c r="BK11153" s="22"/>
      <c r="BL11153" s="24"/>
      <c r="BP11153" s="23"/>
      <c r="BQ11153" s="24"/>
      <c r="BR11153" s="22"/>
      <c r="BS11153" s="24"/>
      <c r="BT11153" s="24"/>
      <c r="BU11153" s="23"/>
      <c r="BV11153" s="26"/>
      <c r="BX11153" s="6"/>
      <c r="BY11153" s="24"/>
      <c r="BZ11153" s="109"/>
      <c r="CA11153" s="66"/>
      <c r="CB11153" s="5"/>
      <c r="CC11153" s="68"/>
      <c r="CD11153" s="67"/>
      <c r="CE11153" s="67"/>
      <c r="CF11153" s="64"/>
      <c r="CG11153" s="5"/>
      <c r="CH11153" s="69"/>
      <c r="CI11153" s="6"/>
      <c r="CJ11153" s="5"/>
      <c r="CK11153" s="25"/>
      <c r="CL11153" s="5"/>
      <c r="DN11153" s="14"/>
      <c r="DO11153" s="14"/>
      <c r="DP11153" s="5"/>
      <c r="DQ11153" s="25"/>
      <c r="DR11153" s="25"/>
      <c r="DS11153" s="96"/>
      <c r="DT11153" s="83"/>
      <c r="DU11153" s="14"/>
      <c r="DX11153" s="83"/>
      <c r="DY11153" s="83"/>
      <c r="DZ11153" s="83"/>
      <c r="EA11153" s="83"/>
      <c r="EJ11153" s="54"/>
      <c r="EK11153" s="22"/>
      <c r="EL11153" s="24"/>
      <c r="EP11153" s="23"/>
      <c r="EQ11153" s="24"/>
      <c r="ER11153" s="22"/>
      <c r="ES11153" s="24"/>
      <c r="ET11153" s="24"/>
      <c r="EU11153" s="23"/>
      <c r="EV11153" s="26"/>
      <c r="EX11153" s="6"/>
      <c r="EY11153" s="24"/>
      <c r="EZ11153" s="109"/>
      <c r="FA11153" s="66"/>
      <c r="FB11153" s="5"/>
      <c r="FC11153" s="68"/>
      <c r="FD11153" s="67"/>
      <c r="FE11153" s="67"/>
      <c r="FF11153" s="64"/>
      <c r="FG11153" s="5"/>
      <c r="FH11153" s="69"/>
      <c r="FI11153" s="6"/>
      <c r="FJ11153" s="5"/>
      <c r="FK11153" s="25"/>
      <c r="FL11153" s="5"/>
    </row>
    <row r="11154" spans="40:168">
      <c r="AN11154" s="14"/>
      <c r="AO11154" s="14"/>
      <c r="AP11154" s="5"/>
      <c r="AQ11154" s="25"/>
      <c r="AR11154" s="25"/>
      <c r="AS11154" s="96"/>
      <c r="AT11154" s="83"/>
      <c r="AU11154" s="14"/>
      <c r="AX11154" s="83"/>
      <c r="AY11154" s="83"/>
      <c r="AZ11154" s="83"/>
      <c r="BA11154" s="83"/>
      <c r="BJ11154" s="54"/>
      <c r="BK11154" s="22"/>
      <c r="BL11154" s="24"/>
      <c r="BP11154" s="23"/>
      <c r="BQ11154" s="24"/>
      <c r="BR11154" s="22"/>
      <c r="BS11154" s="24"/>
      <c r="BT11154" s="24"/>
      <c r="BU11154" s="23"/>
      <c r="BV11154" s="26"/>
      <c r="BX11154" s="6"/>
      <c r="BY11154" s="24"/>
      <c r="BZ11154" s="109"/>
      <c r="CA11154" s="66"/>
      <c r="CB11154" s="5"/>
      <c r="CC11154" s="68"/>
      <c r="CD11154" s="67"/>
      <c r="CE11154" s="67"/>
      <c r="CF11154" s="64"/>
      <c r="CG11154" s="5"/>
      <c r="CH11154" s="69"/>
      <c r="CI11154" s="6"/>
      <c r="CJ11154" s="5"/>
      <c r="CK11154" s="25"/>
      <c r="CL11154" s="5"/>
      <c r="DN11154" s="14"/>
      <c r="DO11154" s="14"/>
      <c r="DP11154" s="5"/>
      <c r="DQ11154" s="25"/>
      <c r="DR11154" s="25"/>
      <c r="DS11154" s="96"/>
      <c r="DT11154" s="83"/>
      <c r="DU11154" s="14"/>
      <c r="DX11154" s="83"/>
      <c r="DY11154" s="83"/>
      <c r="DZ11154" s="83"/>
      <c r="EA11154" s="83"/>
      <c r="EJ11154" s="54"/>
      <c r="EK11154" s="22"/>
      <c r="EL11154" s="24"/>
      <c r="EP11154" s="23"/>
      <c r="EQ11154" s="24"/>
      <c r="ER11154" s="22"/>
      <c r="ES11154" s="24"/>
      <c r="ET11154" s="24"/>
      <c r="EU11154" s="23"/>
      <c r="EV11154" s="26"/>
      <c r="EX11154" s="6"/>
      <c r="EY11154" s="24"/>
      <c r="EZ11154" s="109"/>
      <c r="FA11154" s="66"/>
      <c r="FB11154" s="5"/>
      <c r="FC11154" s="68"/>
      <c r="FD11154" s="67"/>
      <c r="FE11154" s="67"/>
      <c r="FF11154" s="64"/>
      <c r="FG11154" s="5"/>
      <c r="FH11154" s="69"/>
      <c r="FI11154" s="6"/>
      <c r="FJ11154" s="5"/>
      <c r="FK11154" s="25"/>
      <c r="FL11154" s="5"/>
    </row>
    <row r="11155" spans="40:168">
      <c r="AN11155" s="14"/>
      <c r="AO11155" s="14"/>
      <c r="AP11155" s="5"/>
      <c r="AQ11155" s="25"/>
      <c r="AR11155" s="25"/>
      <c r="AS11155" s="96"/>
      <c r="AT11155" s="83"/>
      <c r="AU11155" s="14"/>
      <c r="AX11155" s="83"/>
      <c r="AY11155" s="83"/>
      <c r="AZ11155" s="83"/>
      <c r="BA11155" s="83"/>
      <c r="BJ11155" s="54"/>
      <c r="BK11155" s="22"/>
      <c r="BL11155" s="24"/>
      <c r="BP11155" s="23"/>
      <c r="BQ11155" s="24"/>
      <c r="BR11155" s="22"/>
      <c r="BS11155" s="24"/>
      <c r="BT11155" s="24"/>
      <c r="BU11155" s="23"/>
      <c r="BV11155" s="26"/>
      <c r="BX11155" s="6"/>
      <c r="BY11155" s="24"/>
      <c r="BZ11155" s="109"/>
      <c r="CA11155" s="66"/>
      <c r="CB11155" s="5"/>
      <c r="CC11155" s="68"/>
      <c r="CD11155" s="67"/>
      <c r="CE11155" s="67"/>
      <c r="CF11155" s="64"/>
      <c r="CG11155" s="5"/>
      <c r="CH11155" s="69"/>
      <c r="CI11155" s="6"/>
      <c r="CJ11155" s="5"/>
      <c r="CK11155" s="25"/>
      <c r="CL11155" s="5"/>
      <c r="DN11155" s="14"/>
      <c r="DO11155" s="14"/>
      <c r="DP11155" s="5"/>
      <c r="DQ11155" s="25"/>
      <c r="DR11155" s="25"/>
      <c r="DS11155" s="96"/>
      <c r="DT11155" s="83"/>
      <c r="DU11155" s="14"/>
      <c r="DX11155" s="83"/>
      <c r="DY11155" s="83"/>
      <c r="DZ11155" s="83"/>
      <c r="EA11155" s="83"/>
      <c r="EJ11155" s="54"/>
      <c r="EK11155" s="22"/>
      <c r="EL11155" s="24"/>
      <c r="EP11155" s="23"/>
      <c r="EQ11155" s="24"/>
      <c r="ER11155" s="22"/>
      <c r="ES11155" s="24"/>
      <c r="ET11155" s="24"/>
      <c r="EU11155" s="23"/>
      <c r="EV11155" s="26"/>
      <c r="EX11155" s="6"/>
      <c r="EY11155" s="24"/>
      <c r="EZ11155" s="109"/>
      <c r="FA11155" s="66"/>
      <c r="FB11155" s="5"/>
      <c r="FC11155" s="68"/>
      <c r="FD11155" s="67"/>
      <c r="FE11155" s="67"/>
      <c r="FF11155" s="64"/>
      <c r="FG11155" s="5"/>
      <c r="FH11155" s="69"/>
      <c r="FI11155" s="6"/>
      <c r="FJ11155" s="5"/>
      <c r="FK11155" s="25"/>
      <c r="FL11155" s="5"/>
    </row>
    <row r="11156" spans="40:168">
      <c r="AN11156" s="14"/>
      <c r="AO11156" s="14"/>
      <c r="AP11156" s="5"/>
      <c r="AQ11156" s="25"/>
      <c r="AR11156" s="25"/>
      <c r="AS11156" s="96"/>
      <c r="AT11156" s="83"/>
      <c r="AU11156" s="14"/>
      <c r="AX11156" s="83"/>
      <c r="AY11156" s="83"/>
      <c r="AZ11156" s="83"/>
      <c r="BA11156" s="83"/>
      <c r="BJ11156" s="54"/>
      <c r="BK11156" s="22"/>
      <c r="BL11156" s="24"/>
      <c r="BP11156" s="23"/>
      <c r="BQ11156" s="24"/>
      <c r="BR11156" s="22"/>
      <c r="BS11156" s="24"/>
      <c r="BT11156" s="24"/>
      <c r="BU11156" s="23"/>
      <c r="BV11156" s="26"/>
      <c r="BX11156" s="6"/>
      <c r="BY11156" s="24"/>
      <c r="BZ11156" s="109"/>
      <c r="CA11156" s="66"/>
      <c r="CB11156" s="5"/>
      <c r="CC11156" s="68"/>
      <c r="CD11156" s="67"/>
      <c r="CE11156" s="67"/>
      <c r="CF11156" s="64"/>
      <c r="CG11156" s="5"/>
      <c r="CH11156" s="69"/>
      <c r="CI11156" s="6"/>
      <c r="CJ11156" s="5"/>
      <c r="CK11156" s="25"/>
      <c r="CL11156" s="5"/>
      <c r="DN11156" s="14"/>
      <c r="DO11156" s="14"/>
      <c r="DP11156" s="5"/>
      <c r="DQ11156" s="25"/>
      <c r="DR11156" s="25"/>
      <c r="DS11156" s="96"/>
      <c r="DT11156" s="83"/>
      <c r="DU11156" s="14"/>
      <c r="DX11156" s="83"/>
      <c r="DY11156" s="83"/>
      <c r="DZ11156" s="83"/>
      <c r="EA11156" s="83"/>
      <c r="EJ11156" s="54"/>
      <c r="EK11156" s="22"/>
      <c r="EL11156" s="24"/>
      <c r="EP11156" s="23"/>
      <c r="EQ11156" s="24"/>
      <c r="ER11156" s="22"/>
      <c r="ES11156" s="24"/>
      <c r="ET11156" s="24"/>
      <c r="EU11156" s="23"/>
      <c r="EV11156" s="26"/>
      <c r="EX11156" s="6"/>
      <c r="EY11156" s="24"/>
      <c r="EZ11156" s="109"/>
      <c r="FA11156" s="66"/>
      <c r="FB11156" s="5"/>
      <c r="FC11156" s="68"/>
      <c r="FD11156" s="67"/>
      <c r="FE11156" s="67"/>
      <c r="FF11156" s="64"/>
      <c r="FG11156" s="5"/>
      <c r="FH11156" s="69"/>
      <c r="FI11156" s="6"/>
      <c r="FJ11156" s="5"/>
      <c r="FK11156" s="25"/>
      <c r="FL11156" s="5"/>
    </row>
    <row r="11157" spans="40:168">
      <c r="AN11157" s="14"/>
      <c r="AO11157" s="14"/>
      <c r="AP11157" s="5"/>
      <c r="AQ11157" s="25"/>
      <c r="AR11157" s="25"/>
      <c r="AS11157" s="96"/>
      <c r="AT11157" s="83"/>
      <c r="AU11157" s="14"/>
      <c r="AX11157" s="83"/>
      <c r="AY11157" s="83"/>
      <c r="AZ11157" s="83"/>
      <c r="BA11157" s="83"/>
      <c r="BJ11157" s="54"/>
      <c r="BK11157" s="22"/>
      <c r="BL11157" s="24"/>
      <c r="BP11157" s="23"/>
      <c r="BQ11157" s="24"/>
      <c r="BR11157" s="22"/>
      <c r="BS11157" s="24"/>
      <c r="BT11157" s="24"/>
      <c r="BU11157" s="23"/>
      <c r="BV11157" s="26"/>
      <c r="BX11157" s="6"/>
      <c r="BY11157" s="24"/>
      <c r="BZ11157" s="109"/>
      <c r="CA11157" s="66"/>
      <c r="CB11157" s="5"/>
      <c r="CC11157" s="68"/>
      <c r="CD11157" s="67"/>
      <c r="CE11157" s="67"/>
      <c r="CF11157" s="64"/>
      <c r="CG11157" s="5"/>
      <c r="CH11157" s="69"/>
      <c r="CI11157" s="6"/>
      <c r="CJ11157" s="5"/>
      <c r="CK11157" s="25"/>
      <c r="CL11157" s="5"/>
      <c r="DN11157" s="14"/>
      <c r="DO11157" s="14"/>
      <c r="DP11157" s="5"/>
      <c r="DQ11157" s="25"/>
      <c r="DR11157" s="25"/>
      <c r="DS11157" s="96"/>
      <c r="DT11157" s="83"/>
      <c r="DU11157" s="14"/>
      <c r="DX11157" s="83"/>
      <c r="DY11157" s="83"/>
      <c r="DZ11157" s="83"/>
      <c r="EA11157" s="83"/>
      <c r="EJ11157" s="54"/>
      <c r="EK11157" s="22"/>
      <c r="EL11157" s="24"/>
      <c r="EP11157" s="23"/>
      <c r="EQ11157" s="24"/>
      <c r="ER11157" s="22"/>
      <c r="ES11157" s="24"/>
      <c r="ET11157" s="24"/>
      <c r="EU11157" s="23"/>
      <c r="EV11157" s="26"/>
      <c r="EX11157" s="6"/>
      <c r="EY11157" s="24"/>
      <c r="EZ11157" s="109"/>
      <c r="FA11157" s="66"/>
      <c r="FB11157" s="5"/>
      <c r="FC11157" s="68"/>
      <c r="FD11157" s="67"/>
      <c r="FE11157" s="67"/>
      <c r="FF11157" s="64"/>
      <c r="FG11157" s="5"/>
      <c r="FH11157" s="69"/>
      <c r="FI11157" s="6"/>
      <c r="FJ11157" s="5"/>
      <c r="FK11157" s="25"/>
      <c r="FL11157" s="5"/>
    </row>
    <row r="11158" spans="40:168">
      <c r="AN11158" s="14"/>
      <c r="AO11158" s="14"/>
      <c r="AP11158" s="5"/>
      <c r="AQ11158" s="25"/>
      <c r="AR11158" s="25"/>
      <c r="AS11158" s="96"/>
      <c r="AT11158" s="83"/>
      <c r="AU11158" s="14"/>
      <c r="AX11158" s="83"/>
      <c r="AY11158" s="83"/>
      <c r="AZ11158" s="83"/>
      <c r="BA11158" s="83"/>
      <c r="BJ11158" s="54"/>
      <c r="BK11158" s="22"/>
      <c r="BL11158" s="24"/>
      <c r="BP11158" s="23"/>
      <c r="BQ11158" s="24"/>
      <c r="BR11158" s="22"/>
      <c r="BS11158" s="24"/>
      <c r="BT11158" s="24"/>
      <c r="BU11158" s="23"/>
      <c r="BV11158" s="26"/>
      <c r="BX11158" s="6"/>
      <c r="BY11158" s="24"/>
      <c r="BZ11158" s="109"/>
      <c r="CA11158" s="66"/>
      <c r="CB11158" s="5"/>
      <c r="CC11158" s="68"/>
      <c r="CD11158" s="67"/>
      <c r="CE11158" s="67"/>
      <c r="CF11158" s="64"/>
      <c r="CG11158" s="5"/>
      <c r="CH11158" s="69"/>
      <c r="CI11158" s="6"/>
      <c r="CJ11158" s="5"/>
      <c r="CK11158" s="25"/>
      <c r="CL11158" s="5"/>
      <c r="DN11158" s="14"/>
      <c r="DO11158" s="14"/>
      <c r="DP11158" s="5"/>
      <c r="DQ11158" s="25"/>
      <c r="DR11158" s="25"/>
      <c r="DS11158" s="96"/>
      <c r="DT11158" s="83"/>
      <c r="DU11158" s="14"/>
      <c r="DX11158" s="83"/>
      <c r="DY11158" s="83"/>
      <c r="DZ11158" s="83"/>
      <c r="EA11158" s="83"/>
      <c r="EJ11158" s="54"/>
      <c r="EK11158" s="22"/>
      <c r="EL11158" s="24"/>
      <c r="EP11158" s="23"/>
      <c r="EQ11158" s="24"/>
      <c r="ER11158" s="22"/>
      <c r="ES11158" s="24"/>
      <c r="ET11158" s="24"/>
      <c r="EU11158" s="23"/>
      <c r="EV11158" s="26"/>
      <c r="EX11158" s="6"/>
      <c r="EY11158" s="24"/>
      <c r="EZ11158" s="109"/>
      <c r="FA11158" s="66"/>
      <c r="FB11158" s="5"/>
      <c r="FC11158" s="68"/>
      <c r="FD11158" s="67"/>
      <c r="FE11158" s="67"/>
      <c r="FF11158" s="64"/>
      <c r="FG11158" s="5"/>
      <c r="FH11158" s="69"/>
      <c r="FI11158" s="6"/>
      <c r="FJ11158" s="5"/>
      <c r="FK11158" s="25"/>
      <c r="FL11158" s="5"/>
    </row>
    <row r="11159" spans="40:168">
      <c r="AN11159" s="14"/>
      <c r="AO11159" s="14"/>
      <c r="AP11159" s="5"/>
      <c r="AQ11159" s="25"/>
      <c r="AR11159" s="25"/>
      <c r="AS11159" s="96"/>
      <c r="AT11159" s="83"/>
      <c r="AU11159" s="14"/>
      <c r="AX11159" s="83"/>
      <c r="AY11159" s="83"/>
      <c r="AZ11159" s="83"/>
      <c r="BA11159" s="83"/>
      <c r="BJ11159" s="54"/>
      <c r="BK11159" s="22"/>
      <c r="BL11159" s="24"/>
      <c r="BP11159" s="23"/>
      <c r="BQ11159" s="24"/>
      <c r="BR11159" s="22"/>
      <c r="BS11159" s="24"/>
      <c r="BT11159" s="24"/>
      <c r="BU11159" s="23"/>
      <c r="BV11159" s="26"/>
      <c r="BX11159" s="6"/>
      <c r="BY11159" s="24"/>
      <c r="BZ11159" s="109"/>
      <c r="CA11159" s="66"/>
      <c r="CB11159" s="5"/>
      <c r="CC11159" s="68"/>
      <c r="CD11159" s="67"/>
      <c r="CE11159" s="67"/>
      <c r="CF11159" s="64"/>
      <c r="CG11159" s="5"/>
      <c r="CH11159" s="69"/>
      <c r="CI11159" s="6"/>
      <c r="CJ11159" s="5"/>
      <c r="CK11159" s="25"/>
      <c r="CL11159" s="5"/>
      <c r="DN11159" s="14"/>
      <c r="DO11159" s="14"/>
      <c r="DP11159" s="5"/>
      <c r="DQ11159" s="25"/>
      <c r="DR11159" s="25"/>
      <c r="DS11159" s="96"/>
      <c r="DT11159" s="83"/>
      <c r="DU11159" s="14"/>
      <c r="DX11159" s="83"/>
      <c r="DY11159" s="83"/>
      <c r="DZ11159" s="83"/>
      <c r="EA11159" s="83"/>
      <c r="EJ11159" s="54"/>
      <c r="EK11159" s="22"/>
      <c r="EL11159" s="24"/>
      <c r="EP11159" s="23"/>
      <c r="EQ11159" s="24"/>
      <c r="ER11159" s="22"/>
      <c r="ES11159" s="24"/>
      <c r="ET11159" s="24"/>
      <c r="EU11159" s="23"/>
      <c r="EV11159" s="26"/>
      <c r="EX11159" s="6"/>
      <c r="EY11159" s="24"/>
      <c r="EZ11159" s="109"/>
      <c r="FA11159" s="66"/>
      <c r="FB11159" s="5"/>
      <c r="FC11159" s="68"/>
      <c r="FD11159" s="67"/>
      <c r="FE11159" s="67"/>
      <c r="FF11159" s="64"/>
      <c r="FG11159" s="5"/>
      <c r="FH11159" s="69"/>
      <c r="FI11159" s="6"/>
      <c r="FJ11159" s="5"/>
      <c r="FK11159" s="25"/>
      <c r="FL11159" s="5"/>
    </row>
    <row r="11160" spans="40:168">
      <c r="AN11160" s="14"/>
      <c r="AO11160" s="14"/>
      <c r="AP11160" s="5"/>
      <c r="AQ11160" s="25"/>
      <c r="AR11160" s="25"/>
      <c r="AS11160" s="96"/>
      <c r="AT11160" s="83"/>
      <c r="AU11160" s="14"/>
      <c r="AX11160" s="83"/>
      <c r="AY11160" s="83"/>
      <c r="AZ11160" s="83"/>
      <c r="BA11160" s="83"/>
      <c r="BJ11160" s="54"/>
      <c r="BK11160" s="22"/>
      <c r="BL11160" s="24"/>
      <c r="BP11160" s="23"/>
      <c r="BQ11160" s="24"/>
      <c r="BR11160" s="22"/>
      <c r="BS11160" s="24"/>
      <c r="BT11160" s="24"/>
      <c r="BU11160" s="23"/>
      <c r="BV11160" s="26"/>
      <c r="BX11160" s="6"/>
      <c r="BY11160" s="24"/>
      <c r="BZ11160" s="109"/>
      <c r="CA11160" s="66"/>
      <c r="CB11160" s="5"/>
      <c r="CC11160" s="68"/>
      <c r="CD11160" s="67"/>
      <c r="CE11160" s="67"/>
      <c r="CF11160" s="64"/>
      <c r="CG11160" s="5"/>
      <c r="CH11160" s="69"/>
      <c r="CI11160" s="6"/>
      <c r="CJ11160" s="5"/>
      <c r="CK11160" s="25"/>
      <c r="CL11160" s="5"/>
      <c r="DN11160" s="14"/>
      <c r="DO11160" s="14"/>
      <c r="DP11160" s="5"/>
      <c r="DQ11160" s="25"/>
      <c r="DR11160" s="25"/>
      <c r="DS11160" s="96"/>
      <c r="DT11160" s="83"/>
      <c r="DU11160" s="14"/>
      <c r="DX11160" s="83"/>
      <c r="DY11160" s="83"/>
      <c r="DZ11160" s="83"/>
      <c r="EA11160" s="83"/>
      <c r="EJ11160" s="54"/>
      <c r="EK11160" s="22"/>
      <c r="EL11160" s="24"/>
      <c r="EP11160" s="23"/>
      <c r="EQ11160" s="24"/>
      <c r="ER11160" s="22"/>
      <c r="ES11160" s="24"/>
      <c r="ET11160" s="24"/>
      <c r="EU11160" s="23"/>
      <c r="EV11160" s="26"/>
      <c r="EX11160" s="6"/>
      <c r="EY11160" s="24"/>
      <c r="EZ11160" s="109"/>
      <c r="FA11160" s="66"/>
      <c r="FB11160" s="5"/>
      <c r="FC11160" s="68"/>
      <c r="FD11160" s="67"/>
      <c r="FE11160" s="67"/>
      <c r="FF11160" s="64"/>
      <c r="FG11160" s="5"/>
      <c r="FH11160" s="69"/>
      <c r="FI11160" s="6"/>
      <c r="FJ11160" s="5"/>
      <c r="FK11160" s="25"/>
      <c r="FL11160" s="5"/>
    </row>
    <row r="11161" spans="40:168">
      <c r="AN11161" s="14"/>
      <c r="AO11161" s="14"/>
      <c r="AP11161" s="5"/>
      <c r="AQ11161" s="25"/>
      <c r="AR11161" s="25"/>
      <c r="AS11161" s="96"/>
      <c r="AT11161" s="83"/>
      <c r="AU11161" s="14"/>
      <c r="AX11161" s="83"/>
      <c r="AY11161" s="83"/>
      <c r="AZ11161" s="83"/>
      <c r="BA11161" s="83"/>
      <c r="BJ11161" s="54"/>
      <c r="BK11161" s="22"/>
      <c r="BL11161" s="24"/>
      <c r="BP11161" s="23"/>
      <c r="BQ11161" s="24"/>
      <c r="BR11161" s="22"/>
      <c r="BS11161" s="24"/>
      <c r="BT11161" s="24"/>
      <c r="BU11161" s="23"/>
      <c r="BV11161" s="26"/>
      <c r="BX11161" s="6"/>
      <c r="BY11161" s="24"/>
      <c r="BZ11161" s="109"/>
      <c r="CA11161" s="66"/>
      <c r="CB11161" s="5"/>
      <c r="CC11161" s="68"/>
      <c r="CD11161" s="67"/>
      <c r="CE11161" s="67"/>
      <c r="CF11161" s="64"/>
      <c r="CG11161" s="5"/>
      <c r="CH11161" s="69"/>
      <c r="CI11161" s="6"/>
      <c r="CJ11161" s="5"/>
      <c r="CK11161" s="25"/>
      <c r="CL11161" s="5"/>
      <c r="DN11161" s="14"/>
      <c r="DO11161" s="14"/>
      <c r="DP11161" s="5"/>
      <c r="DQ11161" s="25"/>
      <c r="DR11161" s="25"/>
      <c r="DS11161" s="96"/>
      <c r="DT11161" s="83"/>
      <c r="DU11161" s="14"/>
      <c r="DX11161" s="83"/>
      <c r="DY11161" s="83"/>
      <c r="DZ11161" s="83"/>
      <c r="EA11161" s="83"/>
      <c r="EJ11161" s="54"/>
      <c r="EK11161" s="22"/>
      <c r="EL11161" s="24"/>
      <c r="EP11161" s="23"/>
      <c r="EQ11161" s="24"/>
      <c r="ER11161" s="22"/>
      <c r="ES11161" s="24"/>
      <c r="ET11161" s="24"/>
      <c r="EU11161" s="23"/>
      <c r="EV11161" s="26"/>
      <c r="EX11161" s="6"/>
      <c r="EY11161" s="24"/>
      <c r="EZ11161" s="109"/>
      <c r="FA11161" s="66"/>
      <c r="FB11161" s="5"/>
      <c r="FC11161" s="68"/>
      <c r="FD11161" s="67"/>
      <c r="FE11161" s="67"/>
      <c r="FF11161" s="64"/>
      <c r="FG11161" s="5"/>
      <c r="FH11161" s="69"/>
      <c r="FI11161" s="6"/>
      <c r="FJ11161" s="5"/>
      <c r="FK11161" s="25"/>
      <c r="FL11161" s="5"/>
    </row>
    <row r="11162" spans="40:168">
      <c r="AN11162" s="14"/>
      <c r="AO11162" s="14"/>
      <c r="AP11162" s="5"/>
      <c r="AQ11162" s="25"/>
      <c r="AR11162" s="25"/>
      <c r="AS11162" s="96"/>
      <c r="AT11162" s="83"/>
      <c r="AU11162" s="14"/>
      <c r="AX11162" s="83"/>
      <c r="AY11162" s="83"/>
      <c r="AZ11162" s="83"/>
      <c r="BA11162" s="83"/>
      <c r="BJ11162" s="54"/>
      <c r="BK11162" s="22"/>
      <c r="BL11162" s="24"/>
      <c r="BP11162" s="23"/>
      <c r="BQ11162" s="24"/>
      <c r="BR11162" s="22"/>
      <c r="BS11162" s="24"/>
      <c r="BT11162" s="24"/>
      <c r="BU11162" s="23"/>
      <c r="BV11162" s="26"/>
      <c r="BX11162" s="6"/>
      <c r="BY11162" s="24"/>
      <c r="BZ11162" s="109"/>
      <c r="CA11162" s="66"/>
      <c r="CB11162" s="5"/>
      <c r="CC11162" s="68"/>
      <c r="CD11162" s="67"/>
      <c r="CE11162" s="67"/>
      <c r="CF11162" s="64"/>
      <c r="CG11162" s="5"/>
      <c r="CH11162" s="69"/>
      <c r="CI11162" s="6"/>
      <c r="CJ11162" s="5"/>
      <c r="CK11162" s="25"/>
      <c r="CL11162" s="5"/>
      <c r="DN11162" s="14"/>
      <c r="DO11162" s="14"/>
      <c r="DP11162" s="5"/>
      <c r="DQ11162" s="25"/>
      <c r="DR11162" s="25"/>
      <c r="DS11162" s="96"/>
      <c r="DT11162" s="83"/>
      <c r="DU11162" s="14"/>
      <c r="DX11162" s="83"/>
      <c r="DY11162" s="83"/>
      <c r="DZ11162" s="83"/>
      <c r="EA11162" s="83"/>
      <c r="EJ11162" s="54"/>
      <c r="EK11162" s="22"/>
      <c r="EL11162" s="24"/>
      <c r="EP11162" s="23"/>
      <c r="EQ11162" s="24"/>
      <c r="ER11162" s="22"/>
      <c r="ES11162" s="24"/>
      <c r="ET11162" s="24"/>
      <c r="EU11162" s="23"/>
      <c r="EV11162" s="26"/>
      <c r="EX11162" s="6"/>
      <c r="EY11162" s="24"/>
      <c r="EZ11162" s="109"/>
      <c r="FA11162" s="66"/>
      <c r="FB11162" s="5"/>
      <c r="FC11162" s="68"/>
      <c r="FD11162" s="67"/>
      <c r="FE11162" s="67"/>
      <c r="FF11162" s="64"/>
      <c r="FG11162" s="5"/>
      <c r="FH11162" s="69"/>
      <c r="FI11162" s="6"/>
      <c r="FJ11162" s="5"/>
      <c r="FK11162" s="25"/>
      <c r="FL11162" s="5"/>
    </row>
    <row r="11163" spans="40:168">
      <c r="AN11163" s="14"/>
      <c r="AO11163" s="14"/>
      <c r="AP11163" s="5"/>
      <c r="AQ11163" s="25"/>
      <c r="AR11163" s="25"/>
      <c r="AS11163" s="96"/>
      <c r="AT11163" s="83"/>
      <c r="AU11163" s="14"/>
      <c r="AX11163" s="83"/>
      <c r="AY11163" s="83"/>
      <c r="AZ11163" s="83"/>
      <c r="BA11163" s="83"/>
      <c r="BJ11163" s="54"/>
      <c r="BK11163" s="22"/>
      <c r="BL11163" s="24"/>
      <c r="BP11163" s="23"/>
      <c r="BQ11163" s="24"/>
      <c r="BR11163" s="22"/>
      <c r="BS11163" s="24"/>
      <c r="BT11163" s="24"/>
      <c r="BU11163" s="23"/>
      <c r="BV11163" s="26"/>
      <c r="BX11163" s="6"/>
      <c r="BY11163" s="24"/>
      <c r="BZ11163" s="109"/>
      <c r="CA11163" s="66"/>
      <c r="CB11163" s="5"/>
      <c r="CC11163" s="68"/>
      <c r="CD11163" s="67"/>
      <c r="CE11163" s="67"/>
      <c r="CF11163" s="64"/>
      <c r="CG11163" s="5"/>
      <c r="CH11163" s="69"/>
      <c r="CI11163" s="6"/>
      <c r="CJ11163" s="5"/>
      <c r="CK11163" s="25"/>
      <c r="CL11163" s="5"/>
      <c r="DN11163" s="14"/>
      <c r="DO11163" s="14"/>
      <c r="DP11163" s="5"/>
      <c r="DQ11163" s="25"/>
      <c r="DR11163" s="25"/>
      <c r="DS11163" s="96"/>
      <c r="DT11163" s="83"/>
      <c r="DU11163" s="14"/>
      <c r="DX11163" s="83"/>
      <c r="DY11163" s="83"/>
      <c r="DZ11163" s="83"/>
      <c r="EA11163" s="83"/>
      <c r="EJ11163" s="54"/>
      <c r="EK11163" s="22"/>
      <c r="EL11163" s="24"/>
      <c r="EP11163" s="23"/>
      <c r="EQ11163" s="24"/>
      <c r="ER11163" s="22"/>
      <c r="ES11163" s="24"/>
      <c r="ET11163" s="24"/>
      <c r="EU11163" s="23"/>
      <c r="EV11163" s="26"/>
      <c r="EX11163" s="6"/>
      <c r="EY11163" s="24"/>
      <c r="EZ11163" s="109"/>
      <c r="FA11163" s="66"/>
      <c r="FB11163" s="5"/>
      <c r="FC11163" s="68"/>
      <c r="FD11163" s="67"/>
      <c r="FE11163" s="67"/>
      <c r="FF11163" s="64"/>
      <c r="FG11163" s="5"/>
      <c r="FH11163" s="69"/>
      <c r="FI11163" s="6"/>
      <c r="FJ11163" s="5"/>
      <c r="FK11163" s="25"/>
      <c r="FL11163" s="5"/>
    </row>
    <row r="11164" spans="40:168">
      <c r="AN11164" s="14"/>
      <c r="AO11164" s="14"/>
      <c r="AP11164" s="5"/>
      <c r="AQ11164" s="25"/>
      <c r="AR11164" s="25"/>
      <c r="AS11164" s="96"/>
      <c r="AT11164" s="83"/>
      <c r="AU11164" s="14"/>
      <c r="AX11164" s="83"/>
      <c r="AY11164" s="83"/>
      <c r="AZ11164" s="83"/>
      <c r="BA11164" s="83"/>
      <c r="BJ11164" s="54"/>
      <c r="BK11164" s="22"/>
      <c r="BL11164" s="24"/>
      <c r="BP11164" s="23"/>
      <c r="BQ11164" s="24"/>
      <c r="BR11164" s="22"/>
      <c r="BS11164" s="24"/>
      <c r="BT11164" s="24"/>
      <c r="BU11164" s="23"/>
      <c r="BV11164" s="26"/>
      <c r="BX11164" s="6"/>
      <c r="BY11164" s="24"/>
      <c r="BZ11164" s="109"/>
      <c r="CA11164" s="66"/>
      <c r="CB11164" s="5"/>
      <c r="CC11164" s="68"/>
      <c r="CD11164" s="67"/>
      <c r="CE11164" s="67"/>
      <c r="CF11164" s="64"/>
      <c r="CG11164" s="5"/>
      <c r="CH11164" s="69"/>
      <c r="CI11164" s="6"/>
      <c r="CJ11164" s="5"/>
      <c r="CK11164" s="25"/>
      <c r="CL11164" s="5"/>
      <c r="DN11164" s="14"/>
      <c r="DO11164" s="14"/>
      <c r="DP11164" s="5"/>
      <c r="DQ11164" s="25"/>
      <c r="DR11164" s="25"/>
      <c r="DS11164" s="96"/>
      <c r="DT11164" s="83"/>
      <c r="DU11164" s="14"/>
      <c r="DX11164" s="83"/>
      <c r="DY11164" s="83"/>
      <c r="DZ11164" s="83"/>
      <c r="EA11164" s="83"/>
      <c r="EJ11164" s="54"/>
      <c r="EK11164" s="22"/>
      <c r="EL11164" s="24"/>
      <c r="EP11164" s="23"/>
      <c r="EQ11164" s="24"/>
      <c r="ER11164" s="22"/>
      <c r="ES11164" s="24"/>
      <c r="ET11164" s="24"/>
      <c r="EU11164" s="23"/>
      <c r="EV11164" s="26"/>
      <c r="EX11164" s="6"/>
      <c r="EY11164" s="24"/>
      <c r="EZ11164" s="109"/>
      <c r="FA11164" s="66"/>
      <c r="FB11164" s="5"/>
      <c r="FC11164" s="68"/>
      <c r="FD11164" s="67"/>
      <c r="FE11164" s="67"/>
      <c r="FF11164" s="64"/>
      <c r="FG11164" s="5"/>
      <c r="FH11164" s="69"/>
      <c r="FI11164" s="6"/>
      <c r="FJ11164" s="5"/>
      <c r="FK11164" s="25"/>
      <c r="FL11164" s="5"/>
    </row>
    <row r="11165" spans="40:168">
      <c r="AN11165" s="14"/>
      <c r="AO11165" s="14"/>
      <c r="AP11165" s="5"/>
      <c r="AQ11165" s="25"/>
      <c r="AR11165" s="25"/>
      <c r="AS11165" s="96"/>
      <c r="AT11165" s="83"/>
      <c r="AU11165" s="14"/>
      <c r="AX11165" s="83"/>
      <c r="AY11165" s="83"/>
      <c r="AZ11165" s="83"/>
      <c r="BA11165" s="83"/>
      <c r="BJ11165" s="54"/>
      <c r="BK11165" s="22"/>
      <c r="BL11165" s="24"/>
      <c r="BP11165" s="23"/>
      <c r="BQ11165" s="24"/>
      <c r="BR11165" s="22"/>
      <c r="BS11165" s="24"/>
      <c r="BT11165" s="24"/>
      <c r="BU11165" s="23"/>
      <c r="BV11165" s="26"/>
      <c r="BX11165" s="6"/>
      <c r="BY11165" s="24"/>
      <c r="BZ11165" s="109"/>
      <c r="CA11165" s="66"/>
      <c r="CB11165" s="5"/>
      <c r="CC11165" s="68"/>
      <c r="CD11165" s="67"/>
      <c r="CE11165" s="67"/>
      <c r="CF11165" s="64"/>
      <c r="CG11165" s="5"/>
      <c r="CH11165" s="69"/>
      <c r="CI11165" s="6"/>
      <c r="CJ11165" s="5"/>
      <c r="CK11165" s="25"/>
      <c r="CL11165" s="5"/>
      <c r="DN11165" s="14"/>
      <c r="DO11165" s="14"/>
      <c r="DP11165" s="5"/>
      <c r="DQ11165" s="25"/>
      <c r="DR11165" s="25"/>
      <c r="DS11165" s="96"/>
      <c r="DT11165" s="83"/>
      <c r="DU11165" s="14"/>
      <c r="DX11165" s="83"/>
      <c r="DY11165" s="83"/>
      <c r="DZ11165" s="83"/>
      <c r="EA11165" s="83"/>
      <c r="EJ11165" s="54"/>
      <c r="EK11165" s="22"/>
      <c r="EL11165" s="24"/>
      <c r="EP11165" s="23"/>
      <c r="EQ11165" s="24"/>
      <c r="ER11165" s="22"/>
      <c r="ES11165" s="24"/>
      <c r="ET11165" s="24"/>
      <c r="EU11165" s="23"/>
      <c r="EV11165" s="26"/>
      <c r="EX11165" s="6"/>
      <c r="EY11165" s="24"/>
      <c r="EZ11165" s="109"/>
      <c r="FA11165" s="66"/>
      <c r="FB11165" s="5"/>
      <c r="FC11165" s="68"/>
      <c r="FD11165" s="67"/>
      <c r="FE11165" s="67"/>
      <c r="FF11165" s="64"/>
      <c r="FG11165" s="5"/>
      <c r="FH11165" s="69"/>
      <c r="FI11165" s="6"/>
      <c r="FJ11165" s="5"/>
      <c r="FK11165" s="25"/>
      <c r="FL11165" s="5"/>
    </row>
    <row r="11166" spans="40:168">
      <c r="AN11166" s="14"/>
      <c r="AO11166" s="14"/>
      <c r="AP11166" s="5"/>
      <c r="AQ11166" s="25"/>
      <c r="AR11166" s="25"/>
      <c r="AS11166" s="96"/>
      <c r="AT11166" s="83"/>
      <c r="AU11166" s="14"/>
      <c r="AX11166" s="83"/>
      <c r="AY11166" s="83"/>
      <c r="AZ11166" s="83"/>
      <c r="BA11166" s="83"/>
      <c r="BJ11166" s="54"/>
      <c r="BK11166" s="22"/>
      <c r="BL11166" s="24"/>
      <c r="BP11166" s="23"/>
      <c r="BQ11166" s="24"/>
      <c r="BR11166" s="22"/>
      <c r="BS11166" s="24"/>
      <c r="BT11166" s="24"/>
      <c r="BU11166" s="23"/>
      <c r="BV11166" s="26"/>
      <c r="BX11166" s="6"/>
      <c r="BY11166" s="24"/>
      <c r="BZ11166" s="109"/>
      <c r="CA11166" s="66"/>
      <c r="CB11166" s="5"/>
      <c r="CC11166" s="68"/>
      <c r="CD11166" s="67"/>
      <c r="CE11166" s="67"/>
      <c r="CF11166" s="64"/>
      <c r="CG11166" s="5"/>
      <c r="CH11166" s="69"/>
      <c r="CI11166" s="6"/>
      <c r="CJ11166" s="5"/>
      <c r="CK11166" s="25"/>
      <c r="CL11166" s="5"/>
      <c r="DN11166" s="14"/>
      <c r="DO11166" s="14"/>
      <c r="DP11166" s="5"/>
      <c r="DQ11166" s="25"/>
      <c r="DR11166" s="25"/>
      <c r="DS11166" s="96"/>
      <c r="DT11166" s="83"/>
      <c r="DU11166" s="14"/>
      <c r="DX11166" s="83"/>
      <c r="DY11166" s="83"/>
      <c r="DZ11166" s="83"/>
      <c r="EA11166" s="83"/>
      <c r="EJ11166" s="54"/>
      <c r="EK11166" s="22"/>
      <c r="EL11166" s="24"/>
      <c r="EP11166" s="23"/>
      <c r="EQ11166" s="24"/>
      <c r="ER11166" s="22"/>
      <c r="ES11166" s="24"/>
      <c r="ET11166" s="24"/>
      <c r="EU11166" s="23"/>
      <c r="EV11166" s="26"/>
      <c r="EX11166" s="6"/>
      <c r="EY11166" s="24"/>
      <c r="EZ11166" s="109"/>
      <c r="FA11166" s="66"/>
      <c r="FB11166" s="5"/>
      <c r="FC11166" s="68"/>
      <c r="FD11166" s="67"/>
      <c r="FE11166" s="67"/>
      <c r="FF11166" s="64"/>
      <c r="FG11166" s="5"/>
      <c r="FH11166" s="69"/>
      <c r="FI11166" s="6"/>
      <c r="FJ11166" s="5"/>
      <c r="FK11166" s="25"/>
      <c r="FL11166" s="5"/>
    </row>
    <row r="11167" spans="40:168">
      <c r="AN11167" s="14"/>
      <c r="AO11167" s="14"/>
      <c r="AP11167" s="5"/>
      <c r="AQ11167" s="25"/>
      <c r="AR11167" s="25"/>
      <c r="AS11167" s="96"/>
      <c r="AT11167" s="83"/>
      <c r="AU11167" s="14"/>
      <c r="AX11167" s="83"/>
      <c r="AY11167" s="83"/>
      <c r="AZ11167" s="83"/>
      <c r="BA11167" s="83"/>
      <c r="BJ11167" s="54"/>
      <c r="BK11167" s="22"/>
      <c r="BL11167" s="24"/>
      <c r="BP11167" s="23"/>
      <c r="BQ11167" s="24"/>
      <c r="BR11167" s="22"/>
      <c r="BS11167" s="24"/>
      <c r="BT11167" s="24"/>
      <c r="BU11167" s="23"/>
      <c r="BV11167" s="26"/>
      <c r="BX11167" s="6"/>
      <c r="BY11167" s="24"/>
      <c r="BZ11167" s="109"/>
      <c r="CA11167" s="66"/>
      <c r="CB11167" s="5"/>
      <c r="CC11167" s="68"/>
      <c r="CD11167" s="67"/>
      <c r="CE11167" s="67"/>
      <c r="CF11167" s="64"/>
      <c r="CG11167" s="5"/>
      <c r="CH11167" s="69"/>
      <c r="CI11167" s="6"/>
      <c r="CJ11167" s="5"/>
      <c r="CK11167" s="25"/>
      <c r="CL11167" s="5"/>
      <c r="DN11167" s="14"/>
      <c r="DO11167" s="14"/>
      <c r="DP11167" s="5"/>
      <c r="DQ11167" s="25"/>
      <c r="DR11167" s="25"/>
      <c r="DS11167" s="96"/>
      <c r="DT11167" s="83"/>
      <c r="DU11167" s="14"/>
      <c r="DX11167" s="83"/>
      <c r="DY11167" s="83"/>
      <c r="DZ11167" s="83"/>
      <c r="EA11167" s="83"/>
      <c r="EJ11167" s="54"/>
      <c r="EK11167" s="22"/>
      <c r="EL11167" s="24"/>
      <c r="EP11167" s="23"/>
      <c r="EQ11167" s="24"/>
      <c r="ER11167" s="22"/>
      <c r="ES11167" s="24"/>
      <c r="ET11167" s="24"/>
      <c r="EU11167" s="23"/>
      <c r="EV11167" s="26"/>
      <c r="EX11167" s="6"/>
      <c r="EY11167" s="24"/>
      <c r="EZ11167" s="109"/>
      <c r="FA11167" s="66"/>
      <c r="FB11167" s="5"/>
      <c r="FC11167" s="68"/>
      <c r="FD11167" s="67"/>
      <c r="FE11167" s="67"/>
      <c r="FF11167" s="64"/>
      <c r="FG11167" s="5"/>
      <c r="FH11167" s="69"/>
      <c r="FI11167" s="6"/>
      <c r="FJ11167" s="5"/>
      <c r="FK11167" s="25"/>
      <c r="FL11167" s="5"/>
    </row>
    <row r="11168" spans="40:168">
      <c r="AN11168" s="14"/>
      <c r="AO11168" s="14"/>
      <c r="AP11168" s="5"/>
      <c r="AQ11168" s="25"/>
      <c r="AR11168" s="25"/>
      <c r="AS11168" s="96"/>
      <c r="AT11168" s="83"/>
      <c r="AU11168" s="14"/>
      <c r="AX11168" s="83"/>
      <c r="AY11168" s="83"/>
      <c r="AZ11168" s="83"/>
      <c r="BA11168" s="83"/>
      <c r="BJ11168" s="54"/>
      <c r="BK11168" s="22"/>
      <c r="BL11168" s="24"/>
      <c r="BP11168" s="23"/>
      <c r="BQ11168" s="24"/>
      <c r="BR11168" s="22"/>
      <c r="BS11168" s="24"/>
      <c r="BT11168" s="24"/>
      <c r="BU11168" s="23"/>
      <c r="BV11168" s="26"/>
      <c r="BX11168" s="6"/>
      <c r="BY11168" s="24"/>
      <c r="BZ11168" s="109"/>
      <c r="CA11168" s="66"/>
      <c r="CB11168" s="5"/>
      <c r="CC11168" s="68"/>
      <c r="CD11168" s="67"/>
      <c r="CE11168" s="67"/>
      <c r="CF11168" s="64"/>
      <c r="CG11168" s="5"/>
      <c r="CH11168" s="69"/>
      <c r="CI11168" s="6"/>
      <c r="CJ11168" s="5"/>
      <c r="CK11168" s="25"/>
      <c r="CL11168" s="5"/>
      <c r="DN11168" s="14"/>
      <c r="DO11168" s="14"/>
      <c r="DP11168" s="5"/>
      <c r="DQ11168" s="25"/>
      <c r="DR11168" s="25"/>
      <c r="DS11168" s="96"/>
      <c r="DT11168" s="83"/>
      <c r="DU11168" s="14"/>
      <c r="DX11168" s="83"/>
      <c r="DY11168" s="83"/>
      <c r="DZ11168" s="83"/>
      <c r="EA11168" s="83"/>
      <c r="EJ11168" s="54"/>
      <c r="EK11168" s="22"/>
      <c r="EL11168" s="24"/>
      <c r="EP11168" s="23"/>
      <c r="EQ11168" s="24"/>
      <c r="ER11168" s="22"/>
      <c r="ES11168" s="24"/>
      <c r="ET11168" s="24"/>
      <c r="EU11168" s="23"/>
      <c r="EV11168" s="26"/>
      <c r="EX11168" s="6"/>
      <c r="EY11168" s="24"/>
      <c r="EZ11168" s="109"/>
      <c r="FA11168" s="66"/>
      <c r="FB11168" s="5"/>
      <c r="FC11168" s="68"/>
      <c r="FD11168" s="67"/>
      <c r="FE11168" s="67"/>
      <c r="FF11168" s="64"/>
      <c r="FG11168" s="5"/>
      <c r="FH11168" s="69"/>
      <c r="FI11168" s="6"/>
      <c r="FJ11168" s="5"/>
      <c r="FK11168" s="25"/>
      <c r="FL11168" s="5"/>
    </row>
    <row r="11169" spans="40:168">
      <c r="AN11169" s="14"/>
      <c r="AO11169" s="14"/>
      <c r="AP11169" s="5"/>
      <c r="AQ11169" s="25"/>
      <c r="AR11169" s="25"/>
      <c r="AS11169" s="96"/>
      <c r="AT11169" s="83"/>
      <c r="AU11169" s="14"/>
      <c r="AX11169" s="83"/>
      <c r="AY11169" s="83"/>
      <c r="AZ11169" s="83"/>
      <c r="BA11169" s="83"/>
      <c r="BJ11169" s="54"/>
      <c r="BK11169" s="22"/>
      <c r="BL11169" s="24"/>
      <c r="BP11169" s="23"/>
      <c r="BQ11169" s="24"/>
      <c r="BR11169" s="22"/>
      <c r="BS11169" s="24"/>
      <c r="BT11169" s="24"/>
      <c r="BU11169" s="23"/>
      <c r="BV11169" s="26"/>
      <c r="BX11169" s="6"/>
      <c r="BY11169" s="24"/>
      <c r="BZ11169" s="109"/>
      <c r="CA11169" s="66"/>
      <c r="CB11169" s="5"/>
      <c r="CC11169" s="68"/>
      <c r="CD11169" s="67"/>
      <c r="CE11169" s="67"/>
      <c r="CF11169" s="64"/>
      <c r="CG11169" s="5"/>
      <c r="CH11169" s="69"/>
      <c r="CI11169" s="6"/>
      <c r="CJ11169" s="5"/>
      <c r="CK11169" s="25"/>
      <c r="CL11169" s="5"/>
      <c r="DN11169" s="14"/>
      <c r="DO11169" s="14"/>
      <c r="DP11169" s="5"/>
      <c r="DQ11169" s="25"/>
      <c r="DR11169" s="25"/>
      <c r="DS11169" s="96"/>
      <c r="DT11169" s="83"/>
      <c r="DU11169" s="14"/>
      <c r="DX11169" s="83"/>
      <c r="DY11169" s="83"/>
      <c r="DZ11169" s="83"/>
      <c r="EA11169" s="83"/>
      <c r="EJ11169" s="54"/>
      <c r="EK11169" s="22"/>
      <c r="EL11169" s="24"/>
      <c r="EP11169" s="23"/>
      <c r="EQ11169" s="24"/>
      <c r="ER11169" s="22"/>
      <c r="ES11169" s="24"/>
      <c r="ET11169" s="24"/>
      <c r="EU11169" s="23"/>
      <c r="EV11169" s="26"/>
      <c r="EX11169" s="6"/>
      <c r="EY11169" s="24"/>
      <c r="EZ11169" s="109"/>
      <c r="FA11169" s="66"/>
      <c r="FB11169" s="5"/>
      <c r="FC11169" s="68"/>
      <c r="FD11169" s="67"/>
      <c r="FE11169" s="67"/>
      <c r="FF11169" s="64"/>
      <c r="FG11169" s="5"/>
      <c r="FH11169" s="69"/>
      <c r="FI11169" s="6"/>
      <c r="FJ11169" s="5"/>
      <c r="FK11169" s="25"/>
      <c r="FL11169" s="5"/>
    </row>
    <row r="11170" spans="40:168">
      <c r="AN11170" s="14"/>
      <c r="AO11170" s="14"/>
      <c r="AP11170" s="5"/>
      <c r="AQ11170" s="25"/>
      <c r="AR11170" s="25"/>
      <c r="AS11170" s="96"/>
      <c r="AT11170" s="83"/>
      <c r="AU11170" s="14"/>
      <c r="AX11170" s="83"/>
      <c r="AY11170" s="83"/>
      <c r="AZ11170" s="83"/>
      <c r="BA11170" s="83"/>
      <c r="BJ11170" s="54"/>
      <c r="BK11170" s="22"/>
      <c r="BL11170" s="24"/>
      <c r="BP11170" s="23"/>
      <c r="BQ11170" s="24"/>
      <c r="BR11170" s="22"/>
      <c r="BS11170" s="24"/>
      <c r="BT11170" s="24"/>
      <c r="BU11170" s="23"/>
      <c r="BV11170" s="26"/>
      <c r="BX11170" s="6"/>
      <c r="BY11170" s="24"/>
      <c r="BZ11170" s="109"/>
      <c r="CA11170" s="66"/>
      <c r="CB11170" s="5"/>
      <c r="CC11170" s="68"/>
      <c r="CD11170" s="67"/>
      <c r="CE11170" s="67"/>
      <c r="CF11170" s="64"/>
      <c r="CG11170" s="5"/>
      <c r="CH11170" s="69"/>
      <c r="CI11170" s="6"/>
      <c r="CJ11170" s="5"/>
      <c r="CK11170" s="25"/>
      <c r="CL11170" s="5"/>
      <c r="DN11170" s="14"/>
      <c r="DO11170" s="14"/>
      <c r="DP11170" s="5"/>
      <c r="DQ11170" s="25"/>
      <c r="DR11170" s="25"/>
      <c r="DS11170" s="96"/>
      <c r="DT11170" s="83"/>
      <c r="DU11170" s="14"/>
      <c r="DX11170" s="83"/>
      <c r="DY11170" s="83"/>
      <c r="DZ11170" s="83"/>
      <c r="EA11170" s="83"/>
      <c r="EJ11170" s="54"/>
      <c r="EK11170" s="22"/>
      <c r="EL11170" s="24"/>
      <c r="EP11170" s="23"/>
      <c r="EQ11170" s="24"/>
      <c r="ER11170" s="22"/>
      <c r="ES11170" s="24"/>
      <c r="ET11170" s="24"/>
      <c r="EU11170" s="23"/>
      <c r="EV11170" s="26"/>
      <c r="EX11170" s="6"/>
      <c r="EY11170" s="24"/>
      <c r="EZ11170" s="109"/>
      <c r="FA11170" s="66"/>
      <c r="FB11170" s="5"/>
      <c r="FC11170" s="68"/>
      <c r="FD11170" s="67"/>
      <c r="FE11170" s="67"/>
      <c r="FF11170" s="64"/>
      <c r="FG11170" s="5"/>
      <c r="FH11170" s="69"/>
      <c r="FI11170" s="6"/>
      <c r="FJ11170" s="5"/>
      <c r="FK11170" s="25"/>
      <c r="FL11170" s="5"/>
    </row>
    <row r="11171" spans="40:168">
      <c r="AN11171" s="14"/>
      <c r="AO11171" s="14"/>
      <c r="AP11171" s="5"/>
      <c r="AQ11171" s="25"/>
      <c r="AR11171" s="25"/>
      <c r="AS11171" s="96"/>
      <c r="AT11171" s="83"/>
      <c r="AU11171" s="14"/>
      <c r="AX11171" s="83"/>
      <c r="AY11171" s="83"/>
      <c r="AZ11171" s="83"/>
      <c r="BA11171" s="83"/>
      <c r="BJ11171" s="54"/>
      <c r="BK11171" s="22"/>
      <c r="BL11171" s="24"/>
      <c r="BP11171" s="23"/>
      <c r="BQ11171" s="24"/>
      <c r="BR11171" s="22"/>
      <c r="BS11171" s="24"/>
      <c r="BT11171" s="24"/>
      <c r="BU11171" s="23"/>
      <c r="BV11171" s="26"/>
      <c r="BX11171" s="6"/>
      <c r="BY11171" s="24"/>
      <c r="BZ11171" s="109"/>
      <c r="CA11171" s="66"/>
      <c r="CB11171" s="5"/>
      <c r="CC11171" s="68"/>
      <c r="CD11171" s="67"/>
      <c r="CE11171" s="67"/>
      <c r="CF11171" s="64"/>
      <c r="CG11171" s="5"/>
      <c r="CH11171" s="69"/>
      <c r="CI11171" s="6"/>
      <c r="CJ11171" s="5"/>
      <c r="CK11171" s="25"/>
      <c r="CL11171" s="5"/>
      <c r="DN11171" s="14"/>
      <c r="DO11171" s="14"/>
      <c r="DP11171" s="5"/>
      <c r="DQ11171" s="25"/>
      <c r="DR11171" s="25"/>
      <c r="DS11171" s="96"/>
      <c r="DT11171" s="83"/>
      <c r="DU11171" s="14"/>
      <c r="DX11171" s="83"/>
      <c r="DY11171" s="83"/>
      <c r="DZ11171" s="83"/>
      <c r="EA11171" s="83"/>
      <c r="EJ11171" s="54"/>
      <c r="EK11171" s="22"/>
      <c r="EL11171" s="24"/>
      <c r="EP11171" s="23"/>
      <c r="EQ11171" s="24"/>
      <c r="ER11171" s="22"/>
      <c r="ES11171" s="24"/>
      <c r="ET11171" s="24"/>
      <c r="EU11171" s="23"/>
      <c r="EV11171" s="26"/>
      <c r="EX11171" s="6"/>
      <c r="EY11171" s="24"/>
      <c r="EZ11171" s="109"/>
      <c r="FA11171" s="66"/>
      <c r="FB11171" s="5"/>
      <c r="FC11171" s="68"/>
      <c r="FD11171" s="67"/>
      <c r="FE11171" s="67"/>
      <c r="FF11171" s="64"/>
      <c r="FG11171" s="5"/>
      <c r="FH11171" s="69"/>
      <c r="FI11171" s="6"/>
      <c r="FJ11171" s="5"/>
      <c r="FK11171" s="25"/>
      <c r="FL11171" s="5"/>
    </row>
    <row r="11172" spans="40:168">
      <c r="AN11172" s="14"/>
      <c r="AO11172" s="14"/>
      <c r="AP11172" s="5"/>
      <c r="AQ11172" s="25"/>
      <c r="AR11172" s="25"/>
      <c r="AS11172" s="96"/>
      <c r="AT11172" s="83"/>
      <c r="AU11172" s="14"/>
      <c r="AX11172" s="83"/>
      <c r="AY11172" s="83"/>
      <c r="AZ11172" s="83"/>
      <c r="BA11172" s="83"/>
      <c r="BJ11172" s="54"/>
      <c r="BK11172" s="22"/>
      <c r="BL11172" s="24"/>
      <c r="BP11172" s="23"/>
      <c r="BQ11172" s="24"/>
      <c r="BR11172" s="22"/>
      <c r="BS11172" s="24"/>
      <c r="BT11172" s="24"/>
      <c r="BU11172" s="23"/>
      <c r="BV11172" s="26"/>
      <c r="BX11172" s="6"/>
      <c r="BY11172" s="24"/>
      <c r="BZ11172" s="109"/>
      <c r="CA11172" s="66"/>
      <c r="CB11172" s="5"/>
      <c r="CC11172" s="68"/>
      <c r="CD11172" s="67"/>
      <c r="CE11172" s="67"/>
      <c r="CF11172" s="64"/>
      <c r="CG11172" s="5"/>
      <c r="CH11172" s="69"/>
      <c r="CI11172" s="6"/>
      <c r="CJ11172" s="5"/>
      <c r="CK11172" s="25"/>
      <c r="CL11172" s="5"/>
      <c r="DN11172" s="14"/>
      <c r="DO11172" s="14"/>
      <c r="DP11172" s="5"/>
      <c r="DQ11172" s="25"/>
      <c r="DR11172" s="25"/>
      <c r="DS11172" s="96"/>
      <c r="DT11172" s="83"/>
      <c r="DU11172" s="14"/>
      <c r="DX11172" s="83"/>
      <c r="DY11172" s="83"/>
      <c r="DZ11172" s="83"/>
      <c r="EA11172" s="83"/>
      <c r="EJ11172" s="54"/>
      <c r="EK11172" s="22"/>
      <c r="EL11172" s="24"/>
      <c r="EP11172" s="23"/>
      <c r="EQ11172" s="24"/>
      <c r="ER11172" s="22"/>
      <c r="ES11172" s="24"/>
      <c r="ET11172" s="24"/>
      <c r="EU11172" s="23"/>
      <c r="EV11172" s="26"/>
      <c r="EX11172" s="6"/>
      <c r="EY11172" s="24"/>
      <c r="EZ11172" s="109"/>
      <c r="FA11172" s="66"/>
      <c r="FB11172" s="5"/>
      <c r="FC11172" s="68"/>
      <c r="FD11172" s="67"/>
      <c r="FE11172" s="67"/>
      <c r="FF11172" s="64"/>
      <c r="FG11172" s="5"/>
      <c r="FH11172" s="69"/>
      <c r="FI11172" s="6"/>
      <c r="FJ11172" s="5"/>
      <c r="FK11172" s="25"/>
      <c r="FL11172" s="5"/>
    </row>
    <row r="11173" spans="40:168">
      <c r="AN11173" s="14"/>
      <c r="AO11173" s="14"/>
      <c r="AP11173" s="5"/>
      <c r="AQ11173" s="25"/>
      <c r="AR11173" s="25"/>
      <c r="AS11173" s="96"/>
      <c r="AT11173" s="83"/>
      <c r="AU11173" s="14"/>
      <c r="AX11173" s="83"/>
      <c r="AY11173" s="83"/>
      <c r="AZ11173" s="83"/>
      <c r="BA11173" s="83"/>
      <c r="BJ11173" s="54"/>
      <c r="BK11173" s="22"/>
      <c r="BL11173" s="24"/>
      <c r="BP11173" s="23"/>
      <c r="BQ11173" s="24"/>
      <c r="BR11173" s="22"/>
      <c r="BS11173" s="24"/>
      <c r="BT11173" s="24"/>
      <c r="BU11173" s="23"/>
      <c r="BV11173" s="26"/>
      <c r="BX11173" s="6"/>
      <c r="BY11173" s="24"/>
      <c r="BZ11173" s="109"/>
      <c r="CA11173" s="66"/>
      <c r="CB11173" s="5"/>
      <c r="CC11173" s="68"/>
      <c r="CD11173" s="67"/>
      <c r="CE11173" s="67"/>
      <c r="CF11173" s="64"/>
      <c r="CG11173" s="5"/>
      <c r="CH11173" s="69"/>
      <c r="CI11173" s="6"/>
      <c r="CJ11173" s="5"/>
      <c r="CK11173" s="25"/>
      <c r="CL11173" s="5"/>
      <c r="DN11173" s="14"/>
      <c r="DO11173" s="14"/>
      <c r="DP11173" s="5"/>
      <c r="DQ11173" s="25"/>
      <c r="DR11173" s="25"/>
      <c r="DS11173" s="96"/>
      <c r="DT11173" s="83"/>
      <c r="DU11173" s="14"/>
      <c r="DX11173" s="83"/>
      <c r="DY11173" s="83"/>
      <c r="DZ11173" s="83"/>
      <c r="EA11173" s="83"/>
      <c r="EJ11173" s="54"/>
      <c r="EK11173" s="22"/>
      <c r="EL11173" s="24"/>
      <c r="EP11173" s="23"/>
      <c r="EQ11173" s="24"/>
      <c r="ER11173" s="22"/>
      <c r="ES11173" s="24"/>
      <c r="ET11173" s="24"/>
      <c r="EU11173" s="23"/>
      <c r="EV11173" s="26"/>
      <c r="EX11173" s="6"/>
      <c r="EY11173" s="24"/>
      <c r="EZ11173" s="109"/>
      <c r="FA11173" s="66"/>
      <c r="FB11173" s="5"/>
      <c r="FC11173" s="68"/>
      <c r="FD11173" s="67"/>
      <c r="FE11173" s="67"/>
      <c r="FF11173" s="64"/>
      <c r="FG11173" s="5"/>
      <c r="FH11173" s="69"/>
      <c r="FI11173" s="6"/>
      <c r="FJ11173" s="5"/>
      <c r="FK11173" s="25"/>
      <c r="FL11173" s="5"/>
    </row>
    <row r="11174" spans="40:168">
      <c r="AN11174" s="14"/>
      <c r="AO11174" s="14"/>
      <c r="AP11174" s="5"/>
      <c r="AQ11174" s="25"/>
      <c r="AR11174" s="25"/>
      <c r="AS11174" s="96"/>
      <c r="AT11174" s="83"/>
      <c r="AU11174" s="14"/>
      <c r="AX11174" s="83"/>
      <c r="AY11174" s="83"/>
      <c r="AZ11174" s="83"/>
      <c r="BA11174" s="83"/>
      <c r="BJ11174" s="54"/>
      <c r="BK11174" s="22"/>
      <c r="BL11174" s="24"/>
      <c r="BP11174" s="23"/>
      <c r="BQ11174" s="24"/>
      <c r="BR11174" s="22"/>
      <c r="BS11174" s="24"/>
      <c r="BT11174" s="24"/>
      <c r="BU11174" s="23"/>
      <c r="BV11174" s="26"/>
      <c r="BX11174" s="6"/>
      <c r="BY11174" s="24"/>
      <c r="BZ11174" s="109"/>
      <c r="CA11174" s="66"/>
      <c r="CB11174" s="5"/>
      <c r="CC11174" s="68"/>
      <c r="CD11174" s="67"/>
      <c r="CE11174" s="67"/>
      <c r="CF11174" s="64"/>
      <c r="CG11174" s="5"/>
      <c r="CH11174" s="69"/>
      <c r="CI11174" s="6"/>
      <c r="CJ11174" s="5"/>
      <c r="CK11174" s="25"/>
      <c r="CL11174" s="5"/>
      <c r="DN11174" s="14"/>
      <c r="DO11174" s="14"/>
      <c r="DP11174" s="5"/>
      <c r="DQ11174" s="25"/>
      <c r="DR11174" s="25"/>
      <c r="DS11174" s="96"/>
      <c r="DT11174" s="83"/>
      <c r="DU11174" s="14"/>
      <c r="DX11174" s="83"/>
      <c r="DY11174" s="83"/>
      <c r="DZ11174" s="83"/>
      <c r="EA11174" s="83"/>
      <c r="EJ11174" s="54"/>
      <c r="EK11174" s="22"/>
      <c r="EL11174" s="24"/>
      <c r="EP11174" s="23"/>
      <c r="EQ11174" s="24"/>
      <c r="ER11174" s="22"/>
      <c r="ES11174" s="24"/>
      <c r="ET11174" s="24"/>
      <c r="EU11174" s="23"/>
      <c r="EV11174" s="26"/>
      <c r="EX11174" s="6"/>
      <c r="EY11174" s="24"/>
      <c r="EZ11174" s="109"/>
      <c r="FA11174" s="66"/>
      <c r="FB11174" s="5"/>
      <c r="FC11174" s="68"/>
      <c r="FD11174" s="67"/>
      <c r="FE11174" s="67"/>
      <c r="FF11174" s="64"/>
      <c r="FG11174" s="5"/>
      <c r="FH11174" s="69"/>
      <c r="FI11174" s="6"/>
      <c r="FJ11174" s="5"/>
      <c r="FK11174" s="25"/>
      <c r="FL11174" s="5"/>
    </row>
    <row r="11175" spans="40:168">
      <c r="AN11175" s="14"/>
      <c r="AO11175" s="14"/>
      <c r="AP11175" s="5"/>
      <c r="AQ11175" s="25"/>
      <c r="AR11175" s="25"/>
      <c r="AS11175" s="96"/>
      <c r="AT11175" s="83"/>
      <c r="AU11175" s="14"/>
      <c r="AX11175" s="83"/>
      <c r="AY11175" s="83"/>
      <c r="AZ11175" s="83"/>
      <c r="BA11175" s="83"/>
      <c r="BJ11175" s="54"/>
      <c r="BK11175" s="22"/>
      <c r="BL11175" s="24"/>
      <c r="BP11175" s="23"/>
      <c r="BQ11175" s="24"/>
      <c r="BR11175" s="22"/>
      <c r="BS11175" s="24"/>
      <c r="BT11175" s="24"/>
      <c r="BU11175" s="23"/>
      <c r="BV11175" s="26"/>
      <c r="BX11175" s="6"/>
      <c r="BY11175" s="24"/>
      <c r="BZ11175" s="109"/>
      <c r="CA11175" s="66"/>
      <c r="CB11175" s="5"/>
      <c r="CC11175" s="68"/>
      <c r="CD11175" s="67"/>
      <c r="CE11175" s="67"/>
      <c r="CF11175" s="64"/>
      <c r="CG11175" s="5"/>
      <c r="CH11175" s="69"/>
      <c r="CI11175" s="6"/>
      <c r="CJ11175" s="5"/>
      <c r="CK11175" s="25"/>
      <c r="CL11175" s="5"/>
      <c r="DN11175" s="14"/>
      <c r="DO11175" s="14"/>
      <c r="DP11175" s="5"/>
      <c r="DQ11175" s="25"/>
      <c r="DR11175" s="25"/>
      <c r="DS11175" s="96"/>
      <c r="DT11175" s="83"/>
      <c r="DU11175" s="14"/>
      <c r="DX11175" s="83"/>
      <c r="DY11175" s="83"/>
      <c r="DZ11175" s="83"/>
      <c r="EA11175" s="83"/>
      <c r="EJ11175" s="54"/>
      <c r="EK11175" s="22"/>
      <c r="EL11175" s="24"/>
      <c r="EP11175" s="23"/>
      <c r="EQ11175" s="24"/>
      <c r="ER11175" s="22"/>
      <c r="ES11175" s="24"/>
      <c r="ET11175" s="24"/>
      <c r="EU11175" s="23"/>
      <c r="EV11175" s="26"/>
      <c r="EX11175" s="6"/>
      <c r="EY11175" s="24"/>
      <c r="EZ11175" s="109"/>
      <c r="FA11175" s="66"/>
      <c r="FB11175" s="5"/>
      <c r="FC11175" s="68"/>
      <c r="FD11175" s="67"/>
      <c r="FE11175" s="67"/>
      <c r="FF11175" s="64"/>
      <c r="FG11175" s="5"/>
      <c r="FH11175" s="69"/>
      <c r="FI11175" s="6"/>
      <c r="FJ11175" s="5"/>
      <c r="FK11175" s="25"/>
      <c r="FL11175" s="5"/>
    </row>
    <row r="11176" spans="40:168">
      <c r="AN11176" s="14"/>
      <c r="AO11176" s="14"/>
      <c r="AP11176" s="5"/>
      <c r="AQ11176" s="25"/>
      <c r="AR11176" s="25"/>
      <c r="AS11176" s="96"/>
      <c r="AT11176" s="83"/>
      <c r="AU11176" s="14"/>
      <c r="AX11176" s="83"/>
      <c r="AY11176" s="83"/>
      <c r="AZ11176" s="83"/>
      <c r="BA11176" s="83"/>
      <c r="BJ11176" s="54"/>
      <c r="BK11176" s="22"/>
      <c r="BL11176" s="24"/>
      <c r="BP11176" s="23"/>
      <c r="BQ11176" s="24"/>
      <c r="BR11176" s="22"/>
      <c r="BS11176" s="24"/>
      <c r="BT11176" s="24"/>
      <c r="BU11176" s="23"/>
      <c r="BV11176" s="26"/>
      <c r="BX11176" s="6"/>
      <c r="BY11176" s="24"/>
      <c r="BZ11176" s="109"/>
      <c r="CA11176" s="66"/>
      <c r="CB11176" s="5"/>
      <c r="CC11176" s="68"/>
      <c r="CD11176" s="67"/>
      <c r="CE11176" s="67"/>
      <c r="CF11176" s="64"/>
      <c r="CG11176" s="5"/>
      <c r="CH11176" s="69"/>
      <c r="CI11176" s="6"/>
      <c r="CJ11176" s="5"/>
      <c r="CK11176" s="25"/>
      <c r="CL11176" s="5"/>
      <c r="DN11176" s="14"/>
      <c r="DO11176" s="14"/>
      <c r="DP11176" s="5"/>
      <c r="DQ11176" s="25"/>
      <c r="DR11176" s="25"/>
      <c r="DS11176" s="96"/>
      <c r="DT11176" s="83"/>
      <c r="DU11176" s="14"/>
      <c r="DX11176" s="83"/>
      <c r="DY11176" s="83"/>
      <c r="DZ11176" s="83"/>
      <c r="EA11176" s="83"/>
      <c r="EJ11176" s="54"/>
      <c r="EK11176" s="22"/>
      <c r="EL11176" s="24"/>
      <c r="EP11176" s="23"/>
      <c r="EQ11176" s="24"/>
      <c r="ER11176" s="22"/>
      <c r="ES11176" s="24"/>
      <c r="ET11176" s="24"/>
      <c r="EU11176" s="23"/>
      <c r="EV11176" s="26"/>
      <c r="EX11176" s="6"/>
      <c r="EY11176" s="24"/>
      <c r="EZ11176" s="109"/>
      <c r="FA11176" s="66"/>
      <c r="FB11176" s="5"/>
      <c r="FC11176" s="68"/>
      <c r="FD11176" s="67"/>
      <c r="FE11176" s="67"/>
      <c r="FF11176" s="64"/>
      <c r="FG11176" s="5"/>
      <c r="FH11176" s="69"/>
      <c r="FI11176" s="6"/>
      <c r="FJ11176" s="5"/>
      <c r="FK11176" s="25"/>
      <c r="FL11176" s="5"/>
    </row>
    <row r="11177" spans="40:168">
      <c r="AN11177" s="14"/>
      <c r="AO11177" s="14"/>
      <c r="AP11177" s="5"/>
      <c r="AQ11177" s="25"/>
      <c r="AR11177" s="25"/>
      <c r="AS11177" s="96"/>
      <c r="AT11177" s="83"/>
      <c r="AU11177" s="14"/>
      <c r="AX11177" s="83"/>
      <c r="AY11177" s="83"/>
      <c r="AZ11177" s="83"/>
      <c r="BA11177" s="83"/>
      <c r="BJ11177" s="54"/>
      <c r="BK11177" s="22"/>
      <c r="BL11177" s="24"/>
      <c r="BP11177" s="23"/>
      <c r="BQ11177" s="24"/>
      <c r="BR11177" s="22"/>
      <c r="BS11177" s="24"/>
      <c r="BT11177" s="24"/>
      <c r="BU11177" s="23"/>
      <c r="BV11177" s="26"/>
      <c r="BX11177" s="6"/>
      <c r="BY11177" s="24"/>
      <c r="BZ11177" s="109"/>
      <c r="CA11177" s="66"/>
      <c r="CB11177" s="5"/>
      <c r="CC11177" s="68"/>
      <c r="CD11177" s="67"/>
      <c r="CE11177" s="67"/>
      <c r="CF11177" s="64"/>
      <c r="CG11177" s="5"/>
      <c r="CH11177" s="69"/>
      <c r="CI11177" s="6"/>
      <c r="CJ11177" s="5"/>
      <c r="CK11177" s="25"/>
      <c r="CL11177" s="5"/>
      <c r="DN11177" s="14"/>
      <c r="DO11177" s="14"/>
      <c r="DP11177" s="5"/>
      <c r="DQ11177" s="25"/>
      <c r="DR11177" s="25"/>
      <c r="DS11177" s="96"/>
      <c r="DT11177" s="83"/>
      <c r="DU11177" s="14"/>
      <c r="DX11177" s="83"/>
      <c r="DY11177" s="83"/>
      <c r="DZ11177" s="83"/>
      <c r="EA11177" s="83"/>
      <c r="EJ11177" s="54"/>
      <c r="EK11177" s="22"/>
      <c r="EL11177" s="24"/>
      <c r="EP11177" s="23"/>
      <c r="EQ11177" s="24"/>
      <c r="ER11177" s="22"/>
      <c r="ES11177" s="24"/>
      <c r="ET11177" s="24"/>
      <c r="EU11177" s="23"/>
      <c r="EV11177" s="26"/>
      <c r="EX11177" s="6"/>
      <c r="EY11177" s="24"/>
      <c r="EZ11177" s="109"/>
      <c r="FA11177" s="66"/>
      <c r="FB11177" s="5"/>
      <c r="FC11177" s="68"/>
      <c r="FD11177" s="67"/>
      <c r="FE11177" s="67"/>
      <c r="FF11177" s="64"/>
      <c r="FG11177" s="5"/>
      <c r="FH11177" s="69"/>
      <c r="FI11177" s="6"/>
      <c r="FJ11177" s="5"/>
      <c r="FK11177" s="25"/>
      <c r="FL11177" s="5"/>
    </row>
    <row r="11178" spans="40:168">
      <c r="AN11178" s="14"/>
      <c r="AO11178" s="14"/>
      <c r="AP11178" s="5"/>
      <c r="AQ11178" s="25"/>
      <c r="AR11178" s="25"/>
      <c r="AS11178" s="96"/>
      <c r="AT11178" s="83"/>
      <c r="AU11178" s="14"/>
      <c r="AX11178" s="83"/>
      <c r="AY11178" s="83"/>
      <c r="AZ11178" s="83"/>
      <c r="BA11178" s="83"/>
      <c r="BJ11178" s="54"/>
      <c r="BK11178" s="22"/>
      <c r="BL11178" s="24"/>
      <c r="BP11178" s="23"/>
      <c r="BQ11178" s="24"/>
      <c r="BR11178" s="22"/>
      <c r="BS11178" s="24"/>
      <c r="BT11178" s="24"/>
      <c r="BU11178" s="23"/>
      <c r="BV11178" s="26"/>
      <c r="BX11178" s="6"/>
      <c r="BY11178" s="24"/>
      <c r="BZ11178" s="109"/>
      <c r="CA11178" s="66"/>
      <c r="CB11178" s="5"/>
      <c r="CC11178" s="68"/>
      <c r="CD11178" s="67"/>
      <c r="CE11178" s="67"/>
      <c r="CF11178" s="64"/>
      <c r="CG11178" s="5"/>
      <c r="CH11178" s="69"/>
      <c r="CI11178" s="6"/>
      <c r="CJ11178" s="5"/>
      <c r="CK11178" s="25"/>
      <c r="CL11178" s="5"/>
      <c r="DN11178" s="14"/>
      <c r="DO11178" s="14"/>
      <c r="DP11178" s="5"/>
      <c r="DQ11178" s="25"/>
      <c r="DR11178" s="25"/>
      <c r="DS11178" s="96"/>
      <c r="DT11178" s="83"/>
      <c r="DU11178" s="14"/>
      <c r="DX11178" s="83"/>
      <c r="DY11178" s="83"/>
      <c r="DZ11178" s="83"/>
      <c r="EA11178" s="83"/>
      <c r="EJ11178" s="54"/>
      <c r="EK11178" s="22"/>
      <c r="EL11178" s="24"/>
      <c r="EP11178" s="23"/>
      <c r="EQ11178" s="24"/>
      <c r="ER11178" s="22"/>
      <c r="ES11178" s="24"/>
      <c r="ET11178" s="24"/>
      <c r="EU11178" s="23"/>
      <c r="EV11178" s="26"/>
      <c r="EX11178" s="6"/>
      <c r="EY11178" s="24"/>
      <c r="EZ11178" s="109"/>
      <c r="FA11178" s="66"/>
      <c r="FB11178" s="5"/>
      <c r="FC11178" s="68"/>
      <c r="FD11178" s="67"/>
      <c r="FE11178" s="67"/>
      <c r="FF11178" s="64"/>
      <c r="FG11178" s="5"/>
      <c r="FH11178" s="69"/>
      <c r="FI11178" s="6"/>
      <c r="FJ11178" s="5"/>
      <c r="FK11178" s="25"/>
      <c r="FL11178" s="5"/>
    </row>
    <row r="11179" spans="40:168">
      <c r="AN11179" s="14"/>
      <c r="AO11179" s="14"/>
      <c r="AP11179" s="5"/>
      <c r="AQ11179" s="25"/>
      <c r="AR11179" s="25"/>
      <c r="AS11179" s="96"/>
      <c r="AT11179" s="83"/>
      <c r="AU11179" s="14"/>
      <c r="AX11179" s="83"/>
      <c r="AY11179" s="83"/>
      <c r="AZ11179" s="83"/>
      <c r="BA11179" s="83"/>
      <c r="BJ11179" s="54"/>
      <c r="BK11179" s="22"/>
      <c r="BL11179" s="24"/>
      <c r="BP11179" s="23"/>
      <c r="BQ11179" s="24"/>
      <c r="BR11179" s="22"/>
      <c r="BS11179" s="24"/>
      <c r="BT11179" s="24"/>
      <c r="BU11179" s="23"/>
      <c r="BV11179" s="26"/>
      <c r="BX11179" s="6"/>
      <c r="BY11179" s="24"/>
      <c r="BZ11179" s="109"/>
      <c r="CA11179" s="66"/>
      <c r="CB11179" s="5"/>
      <c r="CC11179" s="68"/>
      <c r="CD11179" s="67"/>
      <c r="CE11179" s="67"/>
      <c r="CF11179" s="64"/>
      <c r="CG11179" s="5"/>
      <c r="CH11179" s="69"/>
      <c r="CI11179" s="6"/>
      <c r="CJ11179" s="5"/>
      <c r="CK11179" s="25"/>
      <c r="CL11179" s="5"/>
      <c r="DN11179" s="14"/>
      <c r="DO11179" s="14"/>
      <c r="DP11179" s="5"/>
      <c r="DQ11179" s="25"/>
      <c r="DR11179" s="25"/>
      <c r="DS11179" s="96"/>
      <c r="DT11179" s="83"/>
      <c r="DU11179" s="14"/>
      <c r="DX11179" s="83"/>
      <c r="DY11179" s="83"/>
      <c r="DZ11179" s="83"/>
      <c r="EA11179" s="83"/>
      <c r="EJ11179" s="54"/>
      <c r="EK11179" s="22"/>
      <c r="EL11179" s="24"/>
      <c r="EP11179" s="23"/>
      <c r="EQ11179" s="24"/>
      <c r="ER11179" s="22"/>
      <c r="ES11179" s="24"/>
      <c r="ET11179" s="24"/>
      <c r="EU11179" s="23"/>
      <c r="EV11179" s="26"/>
      <c r="EX11179" s="6"/>
      <c r="EY11179" s="24"/>
      <c r="EZ11179" s="109"/>
      <c r="FA11179" s="66"/>
      <c r="FB11179" s="5"/>
      <c r="FC11179" s="68"/>
      <c r="FD11179" s="67"/>
      <c r="FE11179" s="67"/>
      <c r="FF11179" s="64"/>
      <c r="FG11179" s="5"/>
      <c r="FH11179" s="69"/>
      <c r="FI11179" s="6"/>
      <c r="FJ11179" s="5"/>
      <c r="FK11179" s="25"/>
      <c r="FL11179" s="5"/>
    </row>
    <row r="11180" spans="40:168">
      <c r="AN11180" s="14"/>
      <c r="AO11180" s="14"/>
      <c r="AP11180" s="5"/>
      <c r="AQ11180" s="25"/>
      <c r="AR11180" s="25"/>
      <c r="AS11180" s="96"/>
      <c r="AT11180" s="83"/>
      <c r="AU11180" s="14"/>
      <c r="AX11180" s="83"/>
      <c r="AY11180" s="83"/>
      <c r="AZ11180" s="83"/>
      <c r="BA11180" s="83"/>
      <c r="BJ11180" s="54"/>
      <c r="BK11180" s="22"/>
      <c r="BL11180" s="24"/>
      <c r="BP11180" s="23"/>
      <c r="BQ11180" s="24"/>
      <c r="BR11180" s="22"/>
      <c r="BS11180" s="24"/>
      <c r="BT11180" s="24"/>
      <c r="BU11180" s="23"/>
      <c r="BV11180" s="26"/>
      <c r="BX11180" s="6"/>
      <c r="BY11180" s="24"/>
      <c r="BZ11180" s="109"/>
      <c r="CA11180" s="66"/>
      <c r="CB11180" s="5"/>
      <c r="CC11180" s="68"/>
      <c r="CD11180" s="67"/>
      <c r="CE11180" s="67"/>
      <c r="CF11180" s="64"/>
      <c r="CG11180" s="5"/>
      <c r="CH11180" s="69"/>
      <c r="CI11180" s="6"/>
      <c r="CJ11180" s="5"/>
      <c r="CK11180" s="25"/>
      <c r="CL11180" s="5"/>
      <c r="DN11180" s="14"/>
      <c r="DO11180" s="14"/>
      <c r="DP11180" s="5"/>
      <c r="DQ11180" s="25"/>
      <c r="DR11180" s="25"/>
      <c r="DS11180" s="96"/>
      <c r="DT11180" s="83"/>
      <c r="DU11180" s="14"/>
      <c r="DX11180" s="83"/>
      <c r="DY11180" s="83"/>
      <c r="DZ11180" s="83"/>
      <c r="EA11180" s="83"/>
      <c r="EJ11180" s="54"/>
      <c r="EK11180" s="22"/>
      <c r="EL11180" s="24"/>
      <c r="EP11180" s="23"/>
      <c r="EQ11180" s="24"/>
      <c r="ER11180" s="22"/>
      <c r="ES11180" s="24"/>
      <c r="ET11180" s="24"/>
      <c r="EU11180" s="23"/>
      <c r="EV11180" s="26"/>
      <c r="EX11180" s="6"/>
      <c r="EY11180" s="24"/>
      <c r="EZ11180" s="109"/>
      <c r="FA11180" s="66"/>
      <c r="FB11180" s="5"/>
      <c r="FC11180" s="68"/>
      <c r="FD11180" s="67"/>
      <c r="FE11180" s="67"/>
      <c r="FF11180" s="64"/>
      <c r="FG11180" s="5"/>
      <c r="FH11180" s="69"/>
      <c r="FI11180" s="6"/>
      <c r="FJ11180" s="5"/>
      <c r="FK11180" s="25"/>
      <c r="FL11180" s="5"/>
    </row>
    <row r="11181" spans="40:168">
      <c r="AN11181" s="14"/>
      <c r="AO11181" s="14"/>
      <c r="AP11181" s="5"/>
      <c r="AQ11181" s="25"/>
      <c r="AR11181" s="25"/>
      <c r="AS11181" s="96"/>
      <c r="AT11181" s="83"/>
      <c r="AU11181" s="14"/>
      <c r="AX11181" s="83"/>
      <c r="AY11181" s="83"/>
      <c r="AZ11181" s="83"/>
      <c r="BA11181" s="83"/>
      <c r="BJ11181" s="54"/>
      <c r="BK11181" s="22"/>
      <c r="BL11181" s="24"/>
      <c r="BP11181" s="23"/>
      <c r="BQ11181" s="24"/>
      <c r="BR11181" s="22"/>
      <c r="BS11181" s="24"/>
      <c r="BT11181" s="24"/>
      <c r="BU11181" s="23"/>
      <c r="BV11181" s="26"/>
      <c r="BX11181" s="6"/>
      <c r="BY11181" s="24"/>
      <c r="BZ11181" s="109"/>
      <c r="CA11181" s="66"/>
      <c r="CB11181" s="5"/>
      <c r="CC11181" s="68"/>
      <c r="CD11181" s="67"/>
      <c r="CE11181" s="67"/>
      <c r="CF11181" s="64"/>
      <c r="CG11181" s="5"/>
      <c r="CH11181" s="69"/>
      <c r="CI11181" s="6"/>
      <c r="CJ11181" s="5"/>
      <c r="CK11181" s="25"/>
      <c r="CL11181" s="5"/>
      <c r="DN11181" s="14"/>
      <c r="DO11181" s="14"/>
      <c r="DP11181" s="5"/>
      <c r="DQ11181" s="25"/>
      <c r="DR11181" s="25"/>
      <c r="DS11181" s="96"/>
      <c r="DT11181" s="83"/>
      <c r="DU11181" s="14"/>
      <c r="DX11181" s="83"/>
      <c r="DY11181" s="83"/>
      <c r="DZ11181" s="83"/>
      <c r="EA11181" s="83"/>
      <c r="EJ11181" s="54"/>
      <c r="EK11181" s="22"/>
      <c r="EL11181" s="24"/>
      <c r="EP11181" s="23"/>
      <c r="EQ11181" s="24"/>
      <c r="ER11181" s="22"/>
      <c r="ES11181" s="24"/>
      <c r="ET11181" s="24"/>
      <c r="EU11181" s="23"/>
      <c r="EV11181" s="26"/>
      <c r="EX11181" s="6"/>
      <c r="EY11181" s="24"/>
      <c r="EZ11181" s="109"/>
      <c r="FA11181" s="66"/>
      <c r="FB11181" s="5"/>
      <c r="FC11181" s="68"/>
      <c r="FD11181" s="67"/>
      <c r="FE11181" s="67"/>
      <c r="FF11181" s="64"/>
      <c r="FG11181" s="5"/>
      <c r="FH11181" s="69"/>
      <c r="FI11181" s="6"/>
      <c r="FJ11181" s="5"/>
      <c r="FK11181" s="25"/>
      <c r="FL11181" s="5"/>
    </row>
    <row r="11182" spans="40:168">
      <c r="AN11182" s="14"/>
      <c r="AO11182" s="14"/>
      <c r="AP11182" s="5"/>
      <c r="AQ11182" s="25"/>
      <c r="AR11182" s="25"/>
      <c r="AS11182" s="96"/>
      <c r="AT11182" s="83"/>
      <c r="AU11182" s="14"/>
      <c r="AX11182" s="83"/>
      <c r="AY11182" s="83"/>
      <c r="AZ11182" s="83"/>
      <c r="BA11182" s="83"/>
      <c r="BJ11182" s="54"/>
      <c r="BK11182" s="22"/>
      <c r="BL11182" s="24"/>
      <c r="BP11182" s="23"/>
      <c r="BQ11182" s="24"/>
      <c r="BR11182" s="22"/>
      <c r="BS11182" s="24"/>
      <c r="BT11182" s="24"/>
      <c r="BU11182" s="23"/>
      <c r="BV11182" s="26"/>
      <c r="BX11182" s="6"/>
      <c r="BY11182" s="24"/>
      <c r="BZ11182" s="109"/>
      <c r="CA11182" s="66"/>
      <c r="CB11182" s="5"/>
      <c r="CC11182" s="68"/>
      <c r="CD11182" s="67"/>
      <c r="CE11182" s="67"/>
      <c r="CF11182" s="64"/>
      <c r="CG11182" s="5"/>
      <c r="CH11182" s="69"/>
      <c r="CI11182" s="6"/>
      <c r="CJ11182" s="5"/>
      <c r="CK11182" s="25"/>
      <c r="CL11182" s="5"/>
      <c r="DN11182" s="14"/>
      <c r="DO11182" s="14"/>
      <c r="DP11182" s="5"/>
      <c r="DQ11182" s="25"/>
      <c r="DR11182" s="25"/>
      <c r="DS11182" s="96"/>
      <c r="DT11182" s="83"/>
      <c r="DU11182" s="14"/>
      <c r="DX11182" s="83"/>
      <c r="DY11182" s="83"/>
      <c r="DZ11182" s="83"/>
      <c r="EA11182" s="83"/>
      <c r="EJ11182" s="54"/>
      <c r="EK11182" s="22"/>
      <c r="EL11182" s="24"/>
      <c r="EP11182" s="23"/>
      <c r="EQ11182" s="24"/>
      <c r="ER11182" s="22"/>
      <c r="ES11182" s="24"/>
      <c r="ET11182" s="24"/>
      <c r="EU11182" s="23"/>
      <c r="EV11182" s="26"/>
      <c r="EX11182" s="6"/>
      <c r="EY11182" s="24"/>
      <c r="EZ11182" s="109"/>
      <c r="FA11182" s="66"/>
      <c r="FB11182" s="5"/>
      <c r="FC11182" s="68"/>
      <c r="FD11182" s="67"/>
      <c r="FE11182" s="67"/>
      <c r="FF11182" s="64"/>
      <c r="FG11182" s="5"/>
      <c r="FH11182" s="69"/>
      <c r="FI11182" s="6"/>
      <c r="FJ11182" s="5"/>
      <c r="FK11182" s="25"/>
      <c r="FL11182" s="5"/>
    </row>
    <row r="11183" spans="40:168">
      <c r="AN11183" s="14"/>
      <c r="AO11183" s="14"/>
      <c r="AP11183" s="5"/>
      <c r="AQ11183" s="25"/>
      <c r="AR11183" s="25"/>
      <c r="AS11183" s="96"/>
      <c r="AT11183" s="83"/>
      <c r="AU11183" s="14"/>
      <c r="AX11183" s="83"/>
      <c r="AY11183" s="83"/>
      <c r="AZ11183" s="83"/>
      <c r="BA11183" s="83"/>
      <c r="BJ11183" s="54"/>
      <c r="BK11183" s="22"/>
      <c r="BL11183" s="24"/>
      <c r="BP11183" s="23"/>
      <c r="BQ11183" s="24"/>
      <c r="BR11183" s="22"/>
      <c r="BS11183" s="24"/>
      <c r="BT11183" s="24"/>
      <c r="BU11183" s="23"/>
      <c r="BV11183" s="26"/>
      <c r="BX11183" s="6"/>
      <c r="BY11183" s="24"/>
      <c r="BZ11183" s="109"/>
      <c r="CA11183" s="66"/>
      <c r="CB11183" s="5"/>
      <c r="CC11183" s="68"/>
      <c r="CD11183" s="67"/>
      <c r="CE11183" s="67"/>
      <c r="CF11183" s="64"/>
      <c r="CG11183" s="5"/>
      <c r="CH11183" s="69"/>
      <c r="CI11183" s="6"/>
      <c r="CJ11183" s="5"/>
      <c r="CK11183" s="25"/>
      <c r="CL11183" s="5"/>
      <c r="DN11183" s="14"/>
      <c r="DO11183" s="14"/>
      <c r="DP11183" s="5"/>
      <c r="DQ11183" s="25"/>
      <c r="DR11183" s="25"/>
      <c r="DS11183" s="96"/>
      <c r="DT11183" s="83"/>
      <c r="DU11183" s="14"/>
      <c r="DX11183" s="83"/>
      <c r="DY11183" s="83"/>
      <c r="DZ11183" s="83"/>
      <c r="EA11183" s="83"/>
      <c r="EJ11183" s="54"/>
      <c r="EK11183" s="22"/>
      <c r="EL11183" s="24"/>
      <c r="EP11183" s="23"/>
      <c r="EQ11183" s="24"/>
      <c r="ER11183" s="22"/>
      <c r="ES11183" s="24"/>
      <c r="ET11183" s="24"/>
      <c r="EU11183" s="23"/>
      <c r="EV11183" s="26"/>
      <c r="EX11183" s="6"/>
      <c r="EY11183" s="24"/>
      <c r="EZ11183" s="109"/>
      <c r="FA11183" s="66"/>
      <c r="FB11183" s="5"/>
      <c r="FC11183" s="68"/>
      <c r="FD11183" s="67"/>
      <c r="FE11183" s="67"/>
      <c r="FF11183" s="64"/>
      <c r="FG11183" s="5"/>
      <c r="FH11183" s="69"/>
      <c r="FI11183" s="6"/>
      <c r="FJ11183" s="5"/>
      <c r="FK11183" s="25"/>
      <c r="FL11183" s="5"/>
    </row>
    <row r="11184" spans="40:168">
      <c r="AN11184" s="14"/>
      <c r="AO11184" s="14"/>
      <c r="AP11184" s="5"/>
      <c r="AQ11184" s="25"/>
      <c r="AR11184" s="25"/>
      <c r="AS11184" s="96"/>
      <c r="AT11184" s="83"/>
      <c r="AU11184" s="14"/>
      <c r="AX11184" s="83"/>
      <c r="AY11184" s="83"/>
      <c r="AZ11184" s="83"/>
      <c r="BA11184" s="83"/>
      <c r="BJ11184" s="54"/>
      <c r="BK11184" s="22"/>
      <c r="BL11184" s="24"/>
      <c r="BP11184" s="23"/>
      <c r="BQ11184" s="24"/>
      <c r="BR11184" s="22"/>
      <c r="BS11184" s="24"/>
      <c r="BT11184" s="24"/>
      <c r="BU11184" s="23"/>
      <c r="BV11184" s="26"/>
      <c r="BX11184" s="6"/>
      <c r="BY11184" s="24"/>
      <c r="BZ11184" s="109"/>
      <c r="CA11184" s="66"/>
      <c r="CB11184" s="5"/>
      <c r="CC11184" s="68"/>
      <c r="CD11184" s="67"/>
      <c r="CE11184" s="67"/>
      <c r="CF11184" s="64"/>
      <c r="CG11184" s="5"/>
      <c r="CH11184" s="69"/>
      <c r="CI11184" s="6"/>
      <c r="CJ11184" s="5"/>
      <c r="CK11184" s="25"/>
      <c r="CL11184" s="5"/>
      <c r="DN11184" s="14"/>
      <c r="DO11184" s="14"/>
      <c r="DP11184" s="5"/>
      <c r="DQ11184" s="25"/>
      <c r="DR11184" s="25"/>
      <c r="DS11184" s="96"/>
      <c r="DT11184" s="83"/>
      <c r="DU11184" s="14"/>
      <c r="DX11184" s="83"/>
      <c r="DY11184" s="83"/>
      <c r="DZ11184" s="83"/>
      <c r="EA11184" s="83"/>
      <c r="EJ11184" s="54"/>
      <c r="EK11184" s="22"/>
      <c r="EL11184" s="24"/>
      <c r="EP11184" s="23"/>
      <c r="EQ11184" s="24"/>
      <c r="ER11184" s="22"/>
      <c r="ES11184" s="24"/>
      <c r="ET11184" s="24"/>
      <c r="EU11184" s="23"/>
      <c r="EV11184" s="26"/>
      <c r="EX11184" s="6"/>
      <c r="EY11184" s="24"/>
      <c r="EZ11184" s="109"/>
      <c r="FA11184" s="66"/>
      <c r="FB11184" s="5"/>
      <c r="FC11184" s="68"/>
      <c r="FD11184" s="67"/>
      <c r="FE11184" s="67"/>
      <c r="FF11184" s="64"/>
      <c r="FG11184" s="5"/>
      <c r="FH11184" s="69"/>
      <c r="FI11184" s="6"/>
      <c r="FJ11184" s="5"/>
      <c r="FK11184" s="25"/>
      <c r="FL11184" s="5"/>
    </row>
    <row r="11185" spans="40:168">
      <c r="AN11185" s="14"/>
      <c r="AO11185" s="14"/>
      <c r="AP11185" s="5"/>
      <c r="AQ11185" s="25"/>
      <c r="AR11185" s="25"/>
      <c r="AS11185" s="96"/>
      <c r="AT11185" s="83"/>
      <c r="AU11185" s="14"/>
      <c r="AX11185" s="83"/>
      <c r="AY11185" s="83"/>
      <c r="AZ11185" s="83"/>
      <c r="BA11185" s="83"/>
      <c r="BJ11185" s="54"/>
      <c r="BK11185" s="22"/>
      <c r="BL11185" s="24"/>
      <c r="BP11185" s="23"/>
      <c r="BQ11185" s="24"/>
      <c r="BR11185" s="22"/>
      <c r="BS11185" s="24"/>
      <c r="BT11185" s="24"/>
      <c r="BU11185" s="23"/>
      <c r="BV11185" s="26"/>
      <c r="BX11185" s="6"/>
      <c r="BY11185" s="24"/>
      <c r="BZ11185" s="109"/>
      <c r="CA11185" s="66"/>
      <c r="CB11185" s="5"/>
      <c r="CC11185" s="68"/>
      <c r="CD11185" s="67"/>
      <c r="CE11185" s="67"/>
      <c r="CF11185" s="64"/>
      <c r="CG11185" s="5"/>
      <c r="CH11185" s="69"/>
      <c r="CI11185" s="6"/>
      <c r="CJ11185" s="5"/>
      <c r="CK11185" s="25"/>
      <c r="CL11185" s="5"/>
      <c r="DN11185" s="14"/>
      <c r="DO11185" s="14"/>
      <c r="DP11185" s="5"/>
      <c r="DQ11185" s="25"/>
      <c r="DR11185" s="25"/>
      <c r="DS11185" s="96"/>
      <c r="DT11185" s="83"/>
      <c r="DU11185" s="14"/>
      <c r="DX11185" s="83"/>
      <c r="DY11185" s="83"/>
      <c r="DZ11185" s="83"/>
      <c r="EA11185" s="83"/>
      <c r="EJ11185" s="54"/>
      <c r="EK11185" s="22"/>
      <c r="EL11185" s="24"/>
      <c r="EP11185" s="23"/>
      <c r="EQ11185" s="24"/>
      <c r="ER11185" s="22"/>
      <c r="ES11185" s="24"/>
      <c r="ET11185" s="24"/>
      <c r="EU11185" s="23"/>
      <c r="EV11185" s="26"/>
      <c r="EX11185" s="6"/>
      <c r="EY11185" s="24"/>
      <c r="EZ11185" s="109"/>
      <c r="FA11185" s="66"/>
      <c r="FB11185" s="5"/>
      <c r="FC11185" s="68"/>
      <c r="FD11185" s="67"/>
      <c r="FE11185" s="67"/>
      <c r="FF11185" s="64"/>
      <c r="FG11185" s="5"/>
      <c r="FH11185" s="69"/>
      <c r="FI11185" s="6"/>
      <c r="FJ11185" s="5"/>
      <c r="FK11185" s="25"/>
      <c r="FL11185" s="5"/>
    </row>
    <row r="11186" spans="40:168">
      <c r="AN11186" s="14"/>
      <c r="AO11186" s="14"/>
      <c r="AP11186" s="5"/>
      <c r="AQ11186" s="25"/>
      <c r="AR11186" s="25"/>
      <c r="AS11186" s="96"/>
      <c r="AT11186" s="83"/>
      <c r="AU11186" s="14"/>
      <c r="AX11186" s="83"/>
      <c r="AY11186" s="83"/>
      <c r="AZ11186" s="83"/>
      <c r="BA11186" s="83"/>
      <c r="BJ11186" s="54"/>
      <c r="BK11186" s="22"/>
      <c r="BL11186" s="24"/>
      <c r="BP11186" s="23"/>
      <c r="BQ11186" s="24"/>
      <c r="BR11186" s="22"/>
      <c r="BS11186" s="24"/>
      <c r="BT11186" s="24"/>
      <c r="BU11186" s="23"/>
      <c r="BV11186" s="26"/>
      <c r="BX11186" s="6"/>
      <c r="BY11186" s="24"/>
      <c r="BZ11186" s="109"/>
      <c r="CA11186" s="66"/>
      <c r="CB11186" s="5"/>
      <c r="CC11186" s="68"/>
      <c r="CD11186" s="67"/>
      <c r="CE11186" s="67"/>
      <c r="CF11186" s="64"/>
      <c r="CG11186" s="5"/>
      <c r="CH11186" s="69"/>
      <c r="CI11186" s="6"/>
      <c r="CJ11186" s="5"/>
      <c r="CK11186" s="25"/>
      <c r="CL11186" s="5"/>
      <c r="DN11186" s="14"/>
      <c r="DO11186" s="14"/>
      <c r="DP11186" s="5"/>
      <c r="DQ11186" s="25"/>
      <c r="DR11186" s="25"/>
      <c r="DS11186" s="96"/>
      <c r="DT11186" s="83"/>
      <c r="DU11186" s="14"/>
      <c r="DX11186" s="83"/>
      <c r="DY11186" s="83"/>
      <c r="DZ11186" s="83"/>
      <c r="EA11186" s="83"/>
      <c r="EJ11186" s="54"/>
      <c r="EK11186" s="22"/>
      <c r="EL11186" s="24"/>
      <c r="EP11186" s="23"/>
      <c r="EQ11186" s="24"/>
      <c r="ER11186" s="22"/>
      <c r="ES11186" s="24"/>
      <c r="ET11186" s="24"/>
      <c r="EU11186" s="23"/>
      <c r="EV11186" s="26"/>
      <c r="EX11186" s="6"/>
      <c r="EY11186" s="24"/>
      <c r="EZ11186" s="109"/>
      <c r="FA11186" s="66"/>
      <c r="FB11186" s="5"/>
      <c r="FC11186" s="68"/>
      <c r="FD11186" s="67"/>
      <c r="FE11186" s="67"/>
      <c r="FF11186" s="64"/>
      <c r="FG11186" s="5"/>
      <c r="FH11186" s="69"/>
      <c r="FI11186" s="6"/>
      <c r="FJ11186" s="5"/>
      <c r="FK11186" s="25"/>
      <c r="FL11186" s="5"/>
    </row>
    <row r="11187" spans="40:168">
      <c r="AN11187" s="14"/>
      <c r="AO11187" s="14"/>
      <c r="AP11187" s="5"/>
      <c r="AQ11187" s="25"/>
      <c r="AR11187" s="25"/>
      <c r="AS11187" s="96"/>
      <c r="AT11187" s="83"/>
      <c r="AU11187" s="14"/>
      <c r="AX11187" s="83"/>
      <c r="AY11187" s="83"/>
      <c r="AZ11187" s="83"/>
      <c r="BA11187" s="83"/>
      <c r="BJ11187" s="54"/>
      <c r="BK11187" s="22"/>
      <c r="BL11187" s="24"/>
      <c r="BP11187" s="23"/>
      <c r="BQ11187" s="24"/>
      <c r="BR11187" s="22"/>
      <c r="BS11187" s="24"/>
      <c r="BT11187" s="24"/>
      <c r="BU11187" s="23"/>
      <c r="BV11187" s="26"/>
      <c r="BX11187" s="6"/>
      <c r="BY11187" s="24"/>
      <c r="BZ11187" s="109"/>
      <c r="CA11187" s="66"/>
      <c r="CB11187" s="5"/>
      <c r="CC11187" s="68"/>
      <c r="CD11187" s="67"/>
      <c r="CE11187" s="67"/>
      <c r="CF11187" s="64"/>
      <c r="CG11187" s="5"/>
      <c r="CH11187" s="69"/>
      <c r="CI11187" s="6"/>
      <c r="CJ11187" s="5"/>
      <c r="CK11187" s="25"/>
      <c r="CL11187" s="5"/>
      <c r="DN11187" s="14"/>
      <c r="DO11187" s="14"/>
      <c r="DP11187" s="5"/>
      <c r="DQ11187" s="25"/>
      <c r="DR11187" s="25"/>
      <c r="DS11187" s="96"/>
      <c r="DT11187" s="83"/>
      <c r="DU11187" s="14"/>
      <c r="DX11187" s="83"/>
      <c r="DY11187" s="83"/>
      <c r="DZ11187" s="83"/>
      <c r="EA11187" s="83"/>
      <c r="EJ11187" s="54"/>
      <c r="EK11187" s="22"/>
      <c r="EL11187" s="24"/>
      <c r="EP11187" s="23"/>
      <c r="EQ11187" s="24"/>
      <c r="ER11187" s="22"/>
      <c r="ES11187" s="24"/>
      <c r="ET11187" s="24"/>
      <c r="EU11187" s="23"/>
      <c r="EV11187" s="26"/>
      <c r="EX11187" s="6"/>
      <c r="EY11187" s="24"/>
      <c r="EZ11187" s="109"/>
      <c r="FA11187" s="66"/>
      <c r="FB11187" s="5"/>
      <c r="FC11187" s="68"/>
      <c r="FD11187" s="67"/>
      <c r="FE11187" s="67"/>
      <c r="FF11187" s="64"/>
      <c r="FG11187" s="5"/>
      <c r="FH11187" s="69"/>
      <c r="FI11187" s="6"/>
      <c r="FJ11187" s="5"/>
      <c r="FK11187" s="25"/>
      <c r="FL11187" s="5"/>
    </row>
    <row r="11188" spans="40:168">
      <c r="AN11188" s="14"/>
      <c r="AO11188" s="14"/>
      <c r="AP11188" s="5"/>
      <c r="AQ11188" s="25"/>
      <c r="AR11188" s="25"/>
      <c r="AS11188" s="96"/>
      <c r="AT11188" s="83"/>
      <c r="AU11188" s="14"/>
      <c r="AX11188" s="83"/>
      <c r="AY11188" s="83"/>
      <c r="AZ11188" s="83"/>
      <c r="BA11188" s="83"/>
      <c r="BJ11188" s="54"/>
      <c r="BK11188" s="22"/>
      <c r="BL11188" s="24"/>
      <c r="BP11188" s="23"/>
      <c r="BQ11188" s="24"/>
      <c r="BR11188" s="22"/>
      <c r="BS11188" s="24"/>
      <c r="BT11188" s="24"/>
      <c r="BU11188" s="23"/>
      <c r="BV11188" s="26"/>
      <c r="BX11188" s="6"/>
      <c r="BY11188" s="24"/>
      <c r="BZ11188" s="109"/>
      <c r="CA11188" s="66"/>
      <c r="CB11188" s="5"/>
      <c r="CC11188" s="68"/>
      <c r="CD11188" s="67"/>
      <c r="CE11188" s="67"/>
      <c r="CF11188" s="64"/>
      <c r="CG11188" s="5"/>
      <c r="CH11188" s="69"/>
      <c r="CI11188" s="6"/>
      <c r="CJ11188" s="5"/>
      <c r="CK11188" s="25"/>
      <c r="CL11188" s="5"/>
      <c r="DN11188" s="14"/>
      <c r="DO11188" s="14"/>
      <c r="DP11188" s="5"/>
      <c r="DQ11188" s="25"/>
      <c r="DR11188" s="25"/>
      <c r="DS11188" s="96"/>
      <c r="DT11188" s="83"/>
      <c r="DU11188" s="14"/>
      <c r="DX11188" s="83"/>
      <c r="DY11188" s="83"/>
      <c r="DZ11188" s="83"/>
      <c r="EA11188" s="83"/>
      <c r="EJ11188" s="54"/>
      <c r="EK11188" s="22"/>
      <c r="EL11188" s="24"/>
      <c r="EP11188" s="23"/>
      <c r="EQ11188" s="24"/>
      <c r="ER11188" s="22"/>
      <c r="ES11188" s="24"/>
      <c r="ET11188" s="24"/>
      <c r="EU11188" s="23"/>
      <c r="EV11188" s="26"/>
      <c r="EX11188" s="6"/>
      <c r="EY11188" s="24"/>
      <c r="EZ11188" s="109"/>
      <c r="FA11188" s="66"/>
      <c r="FB11188" s="5"/>
      <c r="FC11188" s="68"/>
      <c r="FD11188" s="67"/>
      <c r="FE11188" s="67"/>
      <c r="FF11188" s="64"/>
      <c r="FG11188" s="5"/>
      <c r="FH11188" s="69"/>
      <c r="FI11188" s="6"/>
      <c r="FJ11188" s="5"/>
      <c r="FK11188" s="25"/>
      <c r="FL11188" s="5"/>
    </row>
    <row r="11189" spans="40:168">
      <c r="AN11189" s="14"/>
      <c r="AO11189" s="14"/>
      <c r="AP11189" s="5"/>
      <c r="AQ11189" s="25"/>
      <c r="AR11189" s="25"/>
      <c r="AS11189" s="96"/>
      <c r="AT11189" s="83"/>
      <c r="AU11189" s="14"/>
      <c r="AX11189" s="83"/>
      <c r="AY11189" s="83"/>
      <c r="AZ11189" s="83"/>
      <c r="BA11189" s="83"/>
      <c r="BJ11189" s="54"/>
      <c r="BK11189" s="22"/>
      <c r="BL11189" s="24"/>
      <c r="BP11189" s="23"/>
      <c r="BQ11189" s="24"/>
      <c r="BR11189" s="22"/>
      <c r="BS11189" s="24"/>
      <c r="BT11189" s="24"/>
      <c r="BU11189" s="23"/>
      <c r="BV11189" s="26"/>
      <c r="BX11189" s="6"/>
      <c r="BY11189" s="24"/>
      <c r="BZ11189" s="109"/>
      <c r="CA11189" s="66"/>
      <c r="CB11189" s="5"/>
      <c r="CC11189" s="68"/>
      <c r="CD11189" s="67"/>
      <c r="CE11189" s="67"/>
      <c r="CF11189" s="64"/>
      <c r="CG11189" s="5"/>
      <c r="CH11189" s="69"/>
      <c r="CI11189" s="6"/>
      <c r="CJ11189" s="5"/>
      <c r="CK11189" s="25"/>
      <c r="CL11189" s="5"/>
      <c r="DN11189" s="14"/>
      <c r="DO11189" s="14"/>
      <c r="DP11189" s="5"/>
      <c r="DQ11189" s="25"/>
      <c r="DR11189" s="25"/>
      <c r="DS11189" s="96"/>
      <c r="DT11189" s="83"/>
      <c r="DU11189" s="14"/>
      <c r="DX11189" s="83"/>
      <c r="DY11189" s="83"/>
      <c r="DZ11189" s="83"/>
      <c r="EA11189" s="83"/>
      <c r="EJ11189" s="54"/>
      <c r="EK11189" s="22"/>
      <c r="EL11189" s="24"/>
      <c r="EP11189" s="23"/>
      <c r="EQ11189" s="24"/>
      <c r="ER11189" s="22"/>
      <c r="ES11189" s="24"/>
      <c r="ET11189" s="24"/>
      <c r="EU11189" s="23"/>
      <c r="EV11189" s="26"/>
      <c r="EX11189" s="6"/>
      <c r="EY11189" s="24"/>
      <c r="EZ11189" s="109"/>
      <c r="FA11189" s="66"/>
      <c r="FB11189" s="5"/>
      <c r="FC11189" s="68"/>
      <c r="FD11189" s="67"/>
      <c r="FE11189" s="67"/>
      <c r="FF11189" s="64"/>
      <c r="FG11189" s="5"/>
      <c r="FH11189" s="69"/>
      <c r="FI11189" s="6"/>
      <c r="FJ11189" s="5"/>
      <c r="FK11189" s="25"/>
      <c r="FL11189" s="5"/>
    </row>
    <row r="11190" spans="40:168">
      <c r="AN11190" s="14"/>
      <c r="AO11190" s="14"/>
      <c r="AP11190" s="5"/>
      <c r="AQ11190" s="25"/>
      <c r="AR11190" s="25"/>
      <c r="AS11190" s="96"/>
      <c r="AT11190" s="83"/>
      <c r="AU11190" s="14"/>
      <c r="AX11190" s="83"/>
      <c r="AY11190" s="83"/>
      <c r="AZ11190" s="83"/>
      <c r="BA11190" s="83"/>
      <c r="BJ11190" s="54"/>
      <c r="BK11190" s="22"/>
      <c r="BL11190" s="24"/>
      <c r="BP11190" s="23"/>
      <c r="BQ11190" s="24"/>
      <c r="BR11190" s="22"/>
      <c r="BS11190" s="24"/>
      <c r="BT11190" s="24"/>
      <c r="BU11190" s="23"/>
      <c r="BV11190" s="26"/>
      <c r="BX11190" s="6"/>
      <c r="BY11190" s="24"/>
      <c r="BZ11190" s="109"/>
      <c r="CA11190" s="66"/>
      <c r="CB11190" s="5"/>
      <c r="CC11190" s="68"/>
      <c r="CD11190" s="67"/>
      <c r="CE11190" s="67"/>
      <c r="CF11190" s="64"/>
      <c r="CG11190" s="5"/>
      <c r="CH11190" s="69"/>
      <c r="CI11190" s="6"/>
      <c r="CJ11190" s="5"/>
      <c r="CK11190" s="25"/>
      <c r="CL11190" s="5"/>
      <c r="DN11190" s="14"/>
      <c r="DO11190" s="14"/>
      <c r="DP11190" s="5"/>
      <c r="DQ11190" s="25"/>
      <c r="DR11190" s="25"/>
      <c r="DS11190" s="96"/>
      <c r="DT11190" s="83"/>
      <c r="DU11190" s="14"/>
      <c r="DX11190" s="83"/>
      <c r="DY11190" s="83"/>
      <c r="DZ11190" s="83"/>
      <c r="EA11190" s="83"/>
      <c r="EJ11190" s="54"/>
      <c r="EK11190" s="22"/>
      <c r="EL11190" s="24"/>
      <c r="EP11190" s="23"/>
      <c r="EQ11190" s="24"/>
      <c r="ER11190" s="22"/>
      <c r="ES11190" s="24"/>
      <c r="ET11190" s="24"/>
      <c r="EU11190" s="23"/>
      <c r="EV11190" s="26"/>
      <c r="EX11190" s="6"/>
      <c r="EY11190" s="24"/>
      <c r="EZ11190" s="109"/>
      <c r="FA11190" s="66"/>
      <c r="FB11190" s="5"/>
      <c r="FC11190" s="68"/>
      <c r="FD11190" s="67"/>
      <c r="FE11190" s="67"/>
      <c r="FF11190" s="64"/>
      <c r="FG11190" s="5"/>
      <c r="FH11190" s="69"/>
      <c r="FI11190" s="6"/>
      <c r="FJ11190" s="5"/>
      <c r="FK11190" s="25"/>
      <c r="FL11190" s="5"/>
    </row>
    <row r="11191" spans="40:168">
      <c r="AN11191" s="14"/>
      <c r="AO11191" s="14"/>
      <c r="AP11191" s="5"/>
      <c r="AQ11191" s="25"/>
      <c r="AR11191" s="25"/>
      <c r="AS11191" s="96"/>
      <c r="AT11191" s="83"/>
      <c r="AU11191" s="14"/>
      <c r="AX11191" s="83"/>
      <c r="AY11191" s="83"/>
      <c r="AZ11191" s="83"/>
      <c r="BA11191" s="83"/>
      <c r="BJ11191" s="54"/>
      <c r="BK11191" s="22"/>
      <c r="BL11191" s="24"/>
      <c r="BP11191" s="23"/>
      <c r="BQ11191" s="24"/>
      <c r="BR11191" s="22"/>
      <c r="BS11191" s="24"/>
      <c r="BT11191" s="24"/>
      <c r="BU11191" s="23"/>
      <c r="BV11191" s="26"/>
      <c r="BX11191" s="6"/>
      <c r="BY11191" s="24"/>
      <c r="BZ11191" s="109"/>
      <c r="CA11191" s="66"/>
      <c r="CB11191" s="5"/>
      <c r="CC11191" s="68"/>
      <c r="CD11191" s="67"/>
      <c r="CE11191" s="67"/>
      <c r="CF11191" s="64"/>
      <c r="CG11191" s="5"/>
      <c r="CH11191" s="69"/>
      <c r="CI11191" s="6"/>
      <c r="CJ11191" s="5"/>
      <c r="CK11191" s="25"/>
      <c r="CL11191" s="5"/>
      <c r="DN11191" s="14"/>
      <c r="DO11191" s="14"/>
      <c r="DP11191" s="5"/>
      <c r="DQ11191" s="25"/>
      <c r="DR11191" s="25"/>
      <c r="DS11191" s="96"/>
      <c r="DT11191" s="83"/>
      <c r="DU11191" s="14"/>
      <c r="DX11191" s="83"/>
      <c r="DY11191" s="83"/>
      <c r="DZ11191" s="83"/>
      <c r="EA11191" s="83"/>
      <c r="EJ11191" s="54"/>
      <c r="EK11191" s="22"/>
      <c r="EL11191" s="24"/>
      <c r="EP11191" s="23"/>
      <c r="EQ11191" s="24"/>
      <c r="ER11191" s="22"/>
      <c r="ES11191" s="24"/>
      <c r="ET11191" s="24"/>
      <c r="EU11191" s="23"/>
      <c r="EV11191" s="26"/>
      <c r="EX11191" s="6"/>
      <c r="EY11191" s="24"/>
      <c r="EZ11191" s="109"/>
      <c r="FA11191" s="66"/>
      <c r="FB11191" s="5"/>
      <c r="FC11191" s="68"/>
      <c r="FD11191" s="67"/>
      <c r="FE11191" s="67"/>
      <c r="FF11191" s="64"/>
      <c r="FG11191" s="5"/>
      <c r="FH11191" s="69"/>
      <c r="FI11191" s="6"/>
      <c r="FJ11191" s="5"/>
      <c r="FK11191" s="25"/>
      <c r="FL11191" s="5"/>
    </row>
    <row r="11192" spans="40:168">
      <c r="AN11192" s="14"/>
      <c r="AO11192" s="14"/>
      <c r="AP11192" s="5"/>
      <c r="AQ11192" s="25"/>
      <c r="AR11192" s="25"/>
      <c r="AS11192" s="96"/>
      <c r="AT11192" s="83"/>
      <c r="AU11192" s="14"/>
      <c r="AX11192" s="83"/>
      <c r="AY11192" s="83"/>
      <c r="AZ11192" s="83"/>
      <c r="BA11192" s="83"/>
      <c r="BJ11192" s="54"/>
      <c r="BK11192" s="22"/>
      <c r="BL11192" s="24"/>
      <c r="BP11192" s="23"/>
      <c r="BQ11192" s="24"/>
      <c r="BR11192" s="22"/>
      <c r="BS11192" s="24"/>
      <c r="BT11192" s="24"/>
      <c r="BU11192" s="23"/>
      <c r="BV11192" s="26"/>
      <c r="BX11192" s="6"/>
      <c r="BY11192" s="24"/>
      <c r="BZ11192" s="109"/>
      <c r="CA11192" s="66"/>
      <c r="CB11192" s="5"/>
      <c r="CC11192" s="68"/>
      <c r="CD11192" s="67"/>
      <c r="CE11192" s="67"/>
      <c r="CF11192" s="64"/>
      <c r="CG11192" s="5"/>
      <c r="CH11192" s="69"/>
      <c r="CI11192" s="6"/>
      <c r="CJ11192" s="5"/>
      <c r="CK11192" s="25"/>
      <c r="CL11192" s="5"/>
      <c r="DN11192" s="14"/>
      <c r="DO11192" s="14"/>
      <c r="DP11192" s="5"/>
      <c r="DQ11192" s="25"/>
      <c r="DR11192" s="25"/>
      <c r="DS11192" s="96"/>
      <c r="DT11192" s="83"/>
      <c r="DU11192" s="14"/>
      <c r="DX11192" s="83"/>
      <c r="DY11192" s="83"/>
      <c r="DZ11192" s="83"/>
      <c r="EA11192" s="83"/>
      <c r="EJ11192" s="54"/>
      <c r="EK11192" s="22"/>
      <c r="EL11192" s="24"/>
      <c r="EP11192" s="23"/>
      <c r="EQ11192" s="24"/>
      <c r="ER11192" s="22"/>
      <c r="ES11192" s="24"/>
      <c r="ET11192" s="24"/>
      <c r="EU11192" s="23"/>
      <c r="EV11192" s="26"/>
      <c r="EX11192" s="6"/>
      <c r="EY11192" s="24"/>
      <c r="EZ11192" s="109"/>
      <c r="FA11192" s="66"/>
      <c r="FB11192" s="5"/>
      <c r="FC11192" s="68"/>
      <c r="FD11192" s="67"/>
      <c r="FE11192" s="67"/>
      <c r="FF11192" s="64"/>
      <c r="FG11192" s="5"/>
      <c r="FH11192" s="69"/>
      <c r="FI11192" s="6"/>
      <c r="FJ11192" s="5"/>
      <c r="FK11192" s="25"/>
      <c r="FL11192" s="5"/>
    </row>
    <row r="11193" spans="40:168">
      <c r="AN11193" s="14"/>
      <c r="AO11193" s="14"/>
      <c r="AP11193" s="5"/>
      <c r="AQ11193" s="25"/>
      <c r="AR11193" s="25"/>
      <c r="AS11193" s="96"/>
      <c r="AT11193" s="83"/>
      <c r="AU11193" s="14"/>
      <c r="AX11193" s="83"/>
      <c r="AY11193" s="83"/>
      <c r="AZ11193" s="83"/>
      <c r="BA11193" s="83"/>
      <c r="BJ11193" s="54"/>
      <c r="BK11193" s="22"/>
      <c r="BL11193" s="24"/>
      <c r="BP11193" s="23"/>
      <c r="BQ11193" s="24"/>
      <c r="BR11193" s="22"/>
      <c r="BS11193" s="24"/>
      <c r="BT11193" s="24"/>
      <c r="BU11193" s="23"/>
      <c r="BV11193" s="26"/>
      <c r="BX11193" s="6"/>
      <c r="BY11193" s="24"/>
      <c r="BZ11193" s="109"/>
      <c r="CA11193" s="66"/>
      <c r="CB11193" s="5"/>
      <c r="CC11193" s="68"/>
      <c r="CD11193" s="67"/>
      <c r="CE11193" s="67"/>
      <c r="CF11193" s="64"/>
      <c r="CG11193" s="5"/>
      <c r="CH11193" s="69"/>
      <c r="CI11193" s="6"/>
      <c r="CJ11193" s="5"/>
      <c r="CK11193" s="25"/>
      <c r="CL11193" s="5"/>
      <c r="DN11193" s="14"/>
      <c r="DO11193" s="14"/>
      <c r="DP11193" s="5"/>
      <c r="DQ11193" s="25"/>
      <c r="DR11193" s="25"/>
      <c r="DS11193" s="96"/>
      <c r="DT11193" s="83"/>
      <c r="DU11193" s="14"/>
      <c r="DX11193" s="83"/>
      <c r="DY11193" s="83"/>
      <c r="DZ11193" s="83"/>
      <c r="EA11193" s="83"/>
      <c r="EJ11193" s="54"/>
      <c r="EK11193" s="22"/>
      <c r="EL11193" s="24"/>
      <c r="EP11193" s="23"/>
      <c r="EQ11193" s="24"/>
      <c r="ER11193" s="22"/>
      <c r="ES11193" s="24"/>
      <c r="ET11193" s="24"/>
      <c r="EU11193" s="23"/>
      <c r="EV11193" s="26"/>
      <c r="EX11193" s="6"/>
      <c r="EY11193" s="24"/>
      <c r="EZ11193" s="109"/>
      <c r="FA11193" s="66"/>
      <c r="FB11193" s="5"/>
      <c r="FC11193" s="68"/>
      <c r="FD11193" s="67"/>
      <c r="FE11193" s="67"/>
      <c r="FF11193" s="64"/>
      <c r="FG11193" s="5"/>
      <c r="FH11193" s="69"/>
      <c r="FI11193" s="6"/>
      <c r="FJ11193" s="5"/>
      <c r="FK11193" s="25"/>
      <c r="FL11193" s="5"/>
    </row>
    <row r="11194" spans="40:168">
      <c r="AN11194" s="14"/>
      <c r="AO11194" s="14"/>
      <c r="AP11194" s="5"/>
      <c r="AQ11194" s="25"/>
      <c r="AR11194" s="25"/>
      <c r="AS11194" s="96"/>
      <c r="AT11194" s="83"/>
      <c r="AU11194" s="14"/>
      <c r="AX11194" s="83"/>
      <c r="AY11194" s="83"/>
      <c r="AZ11194" s="83"/>
      <c r="BA11194" s="83"/>
      <c r="BJ11194" s="54"/>
      <c r="BK11194" s="22"/>
      <c r="BL11194" s="24"/>
      <c r="BP11194" s="23"/>
      <c r="BQ11194" s="24"/>
      <c r="BR11194" s="22"/>
      <c r="BS11194" s="24"/>
      <c r="BT11194" s="24"/>
      <c r="BU11194" s="23"/>
      <c r="BV11194" s="26"/>
      <c r="BX11194" s="6"/>
      <c r="BY11194" s="24"/>
      <c r="BZ11194" s="109"/>
      <c r="CA11194" s="66"/>
      <c r="CB11194" s="5"/>
      <c r="CC11194" s="68"/>
      <c r="CD11194" s="67"/>
      <c r="CE11194" s="67"/>
      <c r="CF11194" s="64"/>
      <c r="CG11194" s="5"/>
      <c r="CH11194" s="69"/>
      <c r="CI11194" s="6"/>
      <c r="CJ11194" s="5"/>
      <c r="CK11194" s="25"/>
      <c r="CL11194" s="5"/>
      <c r="DN11194" s="14"/>
      <c r="DO11194" s="14"/>
      <c r="DP11194" s="5"/>
      <c r="DQ11194" s="25"/>
      <c r="DR11194" s="25"/>
      <c r="DS11194" s="96"/>
      <c r="DT11194" s="83"/>
      <c r="DU11194" s="14"/>
      <c r="DX11194" s="83"/>
      <c r="DY11194" s="83"/>
      <c r="DZ11194" s="83"/>
      <c r="EA11194" s="83"/>
      <c r="EJ11194" s="54"/>
      <c r="EK11194" s="22"/>
      <c r="EL11194" s="24"/>
      <c r="EP11194" s="23"/>
      <c r="EQ11194" s="24"/>
      <c r="ER11194" s="22"/>
      <c r="ES11194" s="24"/>
      <c r="ET11194" s="24"/>
      <c r="EU11194" s="23"/>
      <c r="EV11194" s="26"/>
      <c r="EX11194" s="6"/>
      <c r="EY11194" s="24"/>
      <c r="EZ11194" s="109"/>
      <c r="FA11194" s="66"/>
      <c r="FB11194" s="5"/>
      <c r="FC11194" s="68"/>
      <c r="FD11194" s="67"/>
      <c r="FE11194" s="67"/>
      <c r="FF11194" s="64"/>
      <c r="FG11194" s="5"/>
      <c r="FH11194" s="69"/>
      <c r="FI11194" s="6"/>
      <c r="FJ11194" s="5"/>
      <c r="FK11194" s="25"/>
      <c r="FL11194" s="5"/>
    </row>
    <row r="11195" spans="40:168">
      <c r="AN11195" s="14"/>
      <c r="AO11195" s="14"/>
      <c r="AP11195" s="5"/>
      <c r="AQ11195" s="25"/>
      <c r="AR11195" s="25"/>
      <c r="AS11195" s="96"/>
      <c r="AT11195" s="83"/>
      <c r="AU11195" s="14"/>
      <c r="AX11195" s="83"/>
      <c r="AY11195" s="83"/>
      <c r="AZ11195" s="83"/>
      <c r="BA11195" s="83"/>
      <c r="BJ11195" s="54"/>
      <c r="BK11195" s="22"/>
      <c r="BL11195" s="24"/>
      <c r="BP11195" s="23"/>
      <c r="BQ11195" s="24"/>
      <c r="BR11195" s="22"/>
      <c r="BS11195" s="24"/>
      <c r="BT11195" s="24"/>
      <c r="BU11195" s="23"/>
      <c r="BV11195" s="26"/>
      <c r="BX11195" s="6"/>
      <c r="BY11195" s="24"/>
      <c r="BZ11195" s="109"/>
      <c r="CA11195" s="66"/>
      <c r="CB11195" s="5"/>
      <c r="CC11195" s="68"/>
      <c r="CD11195" s="67"/>
      <c r="CE11195" s="67"/>
      <c r="CF11195" s="64"/>
      <c r="CG11195" s="5"/>
      <c r="CH11195" s="69"/>
      <c r="CI11195" s="6"/>
      <c r="CJ11195" s="5"/>
      <c r="CK11195" s="25"/>
      <c r="CL11195" s="5"/>
      <c r="DN11195" s="14"/>
      <c r="DO11195" s="14"/>
      <c r="DP11195" s="5"/>
      <c r="DQ11195" s="25"/>
      <c r="DR11195" s="25"/>
      <c r="DS11195" s="96"/>
      <c r="DT11195" s="83"/>
      <c r="DU11195" s="14"/>
      <c r="DX11195" s="83"/>
      <c r="DY11195" s="83"/>
      <c r="DZ11195" s="83"/>
      <c r="EA11195" s="83"/>
      <c r="EJ11195" s="54"/>
      <c r="EK11195" s="22"/>
      <c r="EL11195" s="24"/>
      <c r="EP11195" s="23"/>
      <c r="EQ11195" s="24"/>
      <c r="ER11195" s="22"/>
      <c r="ES11195" s="24"/>
      <c r="ET11195" s="24"/>
      <c r="EU11195" s="23"/>
      <c r="EV11195" s="26"/>
      <c r="EX11195" s="6"/>
      <c r="EY11195" s="24"/>
      <c r="EZ11195" s="109"/>
      <c r="FA11195" s="66"/>
      <c r="FB11195" s="5"/>
      <c r="FC11195" s="68"/>
      <c r="FD11195" s="67"/>
      <c r="FE11195" s="67"/>
      <c r="FF11195" s="64"/>
      <c r="FG11195" s="5"/>
      <c r="FH11195" s="69"/>
      <c r="FI11195" s="6"/>
      <c r="FJ11195" s="5"/>
      <c r="FK11195" s="25"/>
      <c r="FL11195" s="5"/>
    </row>
    <row r="11196" spans="40:168">
      <c r="AN11196" s="14"/>
      <c r="AO11196" s="14"/>
      <c r="AP11196" s="5"/>
      <c r="AQ11196" s="25"/>
      <c r="AR11196" s="25"/>
      <c r="AS11196" s="96"/>
      <c r="AT11196" s="83"/>
      <c r="AU11196" s="14"/>
      <c r="AX11196" s="83"/>
      <c r="AY11196" s="83"/>
      <c r="AZ11196" s="83"/>
      <c r="BA11196" s="83"/>
      <c r="BJ11196" s="54"/>
      <c r="BK11196" s="22"/>
      <c r="BL11196" s="24"/>
      <c r="BP11196" s="23"/>
      <c r="BQ11196" s="24"/>
      <c r="BR11196" s="22"/>
      <c r="BS11196" s="24"/>
      <c r="BT11196" s="24"/>
      <c r="BU11196" s="23"/>
      <c r="BV11196" s="26"/>
      <c r="BX11196" s="6"/>
      <c r="BY11196" s="24"/>
      <c r="BZ11196" s="109"/>
      <c r="CA11196" s="66"/>
      <c r="CB11196" s="5"/>
      <c r="CC11196" s="68"/>
      <c r="CD11196" s="67"/>
      <c r="CE11196" s="67"/>
      <c r="CF11196" s="64"/>
      <c r="CG11196" s="5"/>
      <c r="CH11196" s="69"/>
      <c r="CI11196" s="6"/>
      <c r="CJ11196" s="5"/>
      <c r="CK11196" s="25"/>
      <c r="CL11196" s="5"/>
      <c r="DN11196" s="14"/>
      <c r="DO11196" s="14"/>
      <c r="DP11196" s="5"/>
      <c r="DQ11196" s="25"/>
      <c r="DR11196" s="25"/>
      <c r="DS11196" s="96"/>
      <c r="DT11196" s="83"/>
      <c r="DU11196" s="14"/>
      <c r="DX11196" s="83"/>
      <c r="DY11196" s="83"/>
      <c r="DZ11196" s="83"/>
      <c r="EA11196" s="83"/>
      <c r="EJ11196" s="54"/>
      <c r="EK11196" s="22"/>
      <c r="EL11196" s="24"/>
      <c r="EP11196" s="23"/>
      <c r="EQ11196" s="24"/>
      <c r="ER11196" s="22"/>
      <c r="ES11196" s="24"/>
      <c r="ET11196" s="24"/>
      <c r="EU11196" s="23"/>
      <c r="EV11196" s="26"/>
      <c r="EX11196" s="6"/>
      <c r="EY11196" s="24"/>
      <c r="EZ11196" s="109"/>
      <c r="FA11196" s="66"/>
      <c r="FB11196" s="5"/>
      <c r="FC11196" s="68"/>
      <c r="FD11196" s="67"/>
      <c r="FE11196" s="67"/>
      <c r="FF11196" s="64"/>
      <c r="FG11196" s="5"/>
      <c r="FH11196" s="69"/>
      <c r="FI11196" s="6"/>
      <c r="FJ11196" s="5"/>
      <c r="FK11196" s="25"/>
      <c r="FL11196" s="5"/>
    </row>
    <row r="11197" spans="40:168">
      <c r="AN11197" s="14"/>
      <c r="AO11197" s="14"/>
      <c r="AP11197" s="5"/>
      <c r="AQ11197" s="25"/>
      <c r="AR11197" s="25"/>
      <c r="AS11197" s="96"/>
      <c r="AT11197" s="83"/>
      <c r="AU11197" s="14"/>
      <c r="AX11197" s="83"/>
      <c r="AY11197" s="83"/>
      <c r="AZ11197" s="83"/>
      <c r="BA11197" s="83"/>
      <c r="BJ11197" s="54"/>
      <c r="BK11197" s="22"/>
      <c r="BL11197" s="24"/>
      <c r="BP11197" s="23"/>
      <c r="BQ11197" s="24"/>
      <c r="BR11197" s="22"/>
      <c r="BS11197" s="24"/>
      <c r="BT11197" s="24"/>
      <c r="BU11197" s="23"/>
      <c r="BV11197" s="26"/>
      <c r="BX11197" s="6"/>
      <c r="BY11197" s="24"/>
      <c r="BZ11197" s="109"/>
      <c r="CA11197" s="66"/>
      <c r="CB11197" s="5"/>
      <c r="CC11197" s="68"/>
      <c r="CD11197" s="67"/>
      <c r="CE11197" s="67"/>
      <c r="CF11197" s="64"/>
      <c r="CG11197" s="5"/>
      <c r="CH11197" s="69"/>
      <c r="CI11197" s="6"/>
      <c r="CJ11197" s="5"/>
      <c r="CK11197" s="25"/>
      <c r="CL11197" s="5"/>
      <c r="DN11197" s="14"/>
      <c r="DO11197" s="14"/>
      <c r="DP11197" s="5"/>
      <c r="DQ11197" s="25"/>
      <c r="DR11197" s="25"/>
      <c r="DS11197" s="96"/>
      <c r="DT11197" s="83"/>
      <c r="DU11197" s="14"/>
      <c r="DX11197" s="83"/>
      <c r="DY11197" s="83"/>
      <c r="DZ11197" s="83"/>
      <c r="EA11197" s="83"/>
      <c r="EJ11197" s="54"/>
      <c r="EK11197" s="22"/>
      <c r="EL11197" s="24"/>
      <c r="EP11197" s="23"/>
      <c r="EQ11197" s="24"/>
      <c r="ER11197" s="22"/>
      <c r="ES11197" s="24"/>
      <c r="ET11197" s="24"/>
      <c r="EU11197" s="23"/>
      <c r="EV11197" s="26"/>
      <c r="EX11197" s="6"/>
      <c r="EY11197" s="24"/>
      <c r="EZ11197" s="109"/>
      <c r="FA11197" s="66"/>
      <c r="FB11197" s="5"/>
      <c r="FC11197" s="68"/>
      <c r="FD11197" s="67"/>
      <c r="FE11197" s="67"/>
      <c r="FF11197" s="64"/>
      <c r="FG11197" s="5"/>
      <c r="FH11197" s="69"/>
      <c r="FI11197" s="6"/>
      <c r="FJ11197" s="5"/>
      <c r="FK11197" s="25"/>
      <c r="FL11197" s="5"/>
    </row>
    <row r="11198" spans="40:168">
      <c r="AN11198" s="14"/>
      <c r="AO11198" s="14"/>
      <c r="AP11198" s="5"/>
      <c r="AQ11198" s="25"/>
      <c r="AR11198" s="25"/>
      <c r="AS11198" s="96"/>
      <c r="AT11198" s="83"/>
      <c r="AU11198" s="14"/>
      <c r="AX11198" s="83"/>
      <c r="AY11198" s="83"/>
      <c r="AZ11198" s="83"/>
      <c r="BA11198" s="83"/>
      <c r="BJ11198" s="54"/>
      <c r="BK11198" s="22"/>
      <c r="BL11198" s="24"/>
      <c r="BP11198" s="23"/>
      <c r="BQ11198" s="24"/>
      <c r="BR11198" s="22"/>
      <c r="BS11198" s="24"/>
      <c r="BT11198" s="24"/>
      <c r="BU11198" s="23"/>
      <c r="BV11198" s="26"/>
      <c r="BX11198" s="6"/>
      <c r="BY11198" s="24"/>
      <c r="BZ11198" s="109"/>
      <c r="CA11198" s="66"/>
      <c r="CB11198" s="5"/>
      <c r="CC11198" s="68"/>
      <c r="CD11198" s="67"/>
      <c r="CE11198" s="67"/>
      <c r="CF11198" s="64"/>
      <c r="CG11198" s="5"/>
      <c r="CH11198" s="69"/>
      <c r="CI11198" s="6"/>
      <c r="CJ11198" s="5"/>
      <c r="CK11198" s="25"/>
      <c r="CL11198" s="5"/>
      <c r="DN11198" s="14"/>
      <c r="DO11198" s="14"/>
      <c r="DP11198" s="5"/>
      <c r="DQ11198" s="25"/>
      <c r="DR11198" s="25"/>
      <c r="DS11198" s="96"/>
      <c r="DT11198" s="83"/>
      <c r="DU11198" s="14"/>
      <c r="DX11198" s="83"/>
      <c r="DY11198" s="83"/>
      <c r="DZ11198" s="83"/>
      <c r="EA11198" s="83"/>
      <c r="EJ11198" s="54"/>
      <c r="EK11198" s="22"/>
      <c r="EL11198" s="24"/>
      <c r="EP11198" s="23"/>
      <c r="EQ11198" s="24"/>
      <c r="ER11198" s="22"/>
      <c r="ES11198" s="24"/>
      <c r="ET11198" s="24"/>
      <c r="EU11198" s="23"/>
      <c r="EV11198" s="26"/>
      <c r="EX11198" s="6"/>
      <c r="EY11198" s="24"/>
      <c r="EZ11198" s="109"/>
      <c r="FA11198" s="66"/>
      <c r="FB11198" s="5"/>
      <c r="FC11198" s="68"/>
      <c r="FD11198" s="67"/>
      <c r="FE11198" s="67"/>
      <c r="FF11198" s="64"/>
      <c r="FG11198" s="5"/>
      <c r="FH11198" s="69"/>
      <c r="FI11198" s="6"/>
      <c r="FJ11198" s="5"/>
      <c r="FK11198" s="25"/>
      <c r="FL11198" s="5"/>
    </row>
    <row r="11199" spans="40:168">
      <c r="AN11199" s="14"/>
      <c r="AO11199" s="14"/>
      <c r="AP11199" s="5"/>
      <c r="AQ11199" s="25"/>
      <c r="AR11199" s="25"/>
      <c r="AS11199" s="96"/>
      <c r="AT11199" s="83"/>
      <c r="AU11199" s="14"/>
      <c r="AX11199" s="83"/>
      <c r="AY11199" s="83"/>
      <c r="AZ11199" s="83"/>
      <c r="BA11199" s="83"/>
      <c r="BJ11199" s="54"/>
      <c r="BK11199" s="22"/>
      <c r="BL11199" s="24"/>
      <c r="BP11199" s="23"/>
      <c r="BQ11199" s="24"/>
      <c r="BR11199" s="22"/>
      <c r="BS11199" s="24"/>
      <c r="BT11199" s="24"/>
      <c r="BU11199" s="23"/>
      <c r="BV11199" s="26"/>
      <c r="BX11199" s="6"/>
      <c r="BY11199" s="24"/>
      <c r="BZ11199" s="109"/>
      <c r="CA11199" s="66"/>
      <c r="CB11199" s="5"/>
      <c r="CC11199" s="68"/>
      <c r="CD11199" s="67"/>
      <c r="CE11199" s="67"/>
      <c r="CF11199" s="64"/>
      <c r="CG11199" s="5"/>
      <c r="CH11199" s="69"/>
      <c r="CI11199" s="6"/>
      <c r="CJ11199" s="5"/>
      <c r="CK11199" s="25"/>
      <c r="CL11199" s="5"/>
      <c r="DN11199" s="14"/>
      <c r="DO11199" s="14"/>
      <c r="DP11199" s="5"/>
      <c r="DQ11199" s="25"/>
      <c r="DR11199" s="25"/>
      <c r="DS11199" s="96"/>
      <c r="DT11199" s="83"/>
      <c r="DU11199" s="14"/>
      <c r="DX11199" s="83"/>
      <c r="DY11199" s="83"/>
      <c r="DZ11199" s="83"/>
      <c r="EA11199" s="83"/>
      <c r="EJ11199" s="54"/>
      <c r="EK11199" s="22"/>
      <c r="EL11199" s="24"/>
      <c r="EP11199" s="23"/>
      <c r="EQ11199" s="24"/>
      <c r="ER11199" s="22"/>
      <c r="ES11199" s="24"/>
      <c r="ET11199" s="24"/>
      <c r="EU11199" s="23"/>
      <c r="EV11199" s="26"/>
      <c r="EX11199" s="6"/>
      <c r="EY11199" s="24"/>
      <c r="EZ11199" s="109"/>
      <c r="FA11199" s="66"/>
      <c r="FB11199" s="5"/>
      <c r="FC11199" s="68"/>
      <c r="FD11199" s="67"/>
      <c r="FE11199" s="67"/>
      <c r="FF11199" s="64"/>
      <c r="FG11199" s="5"/>
      <c r="FH11199" s="69"/>
      <c r="FI11199" s="6"/>
      <c r="FJ11199" s="5"/>
      <c r="FK11199" s="25"/>
      <c r="FL11199" s="5"/>
    </row>
    <row r="11200" spans="40:168">
      <c r="AN11200" s="14"/>
      <c r="AO11200" s="14"/>
      <c r="AP11200" s="5"/>
      <c r="AQ11200" s="25"/>
      <c r="AR11200" s="25"/>
      <c r="AS11200" s="96"/>
      <c r="AT11200" s="83"/>
      <c r="AU11200" s="14"/>
      <c r="AX11200" s="83"/>
      <c r="AY11200" s="83"/>
      <c r="AZ11200" s="83"/>
      <c r="BA11200" s="83"/>
      <c r="BJ11200" s="54"/>
      <c r="BK11200" s="22"/>
      <c r="BL11200" s="24"/>
      <c r="BP11200" s="23"/>
      <c r="BQ11200" s="24"/>
      <c r="BR11200" s="22"/>
      <c r="BS11200" s="24"/>
      <c r="BT11200" s="24"/>
      <c r="BU11200" s="23"/>
      <c r="BV11200" s="26"/>
      <c r="BX11200" s="6"/>
      <c r="BY11200" s="24"/>
      <c r="BZ11200" s="109"/>
      <c r="CA11200" s="66"/>
      <c r="CB11200" s="5"/>
      <c r="CC11200" s="68"/>
      <c r="CD11200" s="67"/>
      <c r="CE11200" s="67"/>
      <c r="CF11200" s="64"/>
      <c r="CG11200" s="5"/>
      <c r="CH11200" s="69"/>
      <c r="CI11200" s="6"/>
      <c r="CJ11200" s="5"/>
      <c r="CK11200" s="25"/>
      <c r="CL11200" s="5"/>
      <c r="DN11200" s="14"/>
      <c r="DO11200" s="14"/>
      <c r="DP11200" s="5"/>
      <c r="DQ11200" s="25"/>
      <c r="DR11200" s="25"/>
      <c r="DS11200" s="96"/>
      <c r="DT11200" s="83"/>
      <c r="DU11200" s="14"/>
      <c r="DX11200" s="83"/>
      <c r="DY11200" s="83"/>
      <c r="DZ11200" s="83"/>
      <c r="EA11200" s="83"/>
      <c r="EJ11200" s="54"/>
      <c r="EK11200" s="22"/>
      <c r="EL11200" s="24"/>
      <c r="EP11200" s="23"/>
      <c r="EQ11200" s="24"/>
      <c r="ER11200" s="22"/>
      <c r="ES11200" s="24"/>
      <c r="ET11200" s="24"/>
      <c r="EU11200" s="23"/>
      <c r="EV11200" s="26"/>
      <c r="EX11200" s="6"/>
      <c r="EY11200" s="24"/>
      <c r="EZ11200" s="109"/>
      <c r="FA11200" s="66"/>
      <c r="FB11200" s="5"/>
      <c r="FC11200" s="68"/>
      <c r="FD11200" s="67"/>
      <c r="FE11200" s="67"/>
      <c r="FF11200" s="64"/>
      <c r="FG11200" s="5"/>
      <c r="FH11200" s="69"/>
      <c r="FI11200" s="6"/>
      <c r="FJ11200" s="5"/>
      <c r="FK11200" s="25"/>
      <c r="FL11200" s="5"/>
    </row>
    <row r="11201" spans="40:168">
      <c r="AN11201" s="14"/>
      <c r="AO11201" s="14"/>
      <c r="AP11201" s="5"/>
      <c r="AQ11201" s="25"/>
      <c r="AR11201" s="25"/>
      <c r="AS11201" s="96"/>
      <c r="AT11201" s="83"/>
      <c r="AU11201" s="14"/>
      <c r="AX11201" s="83"/>
      <c r="AY11201" s="83"/>
      <c r="AZ11201" s="83"/>
      <c r="BA11201" s="83"/>
      <c r="BJ11201" s="54"/>
      <c r="BK11201" s="22"/>
      <c r="BL11201" s="24"/>
      <c r="BP11201" s="23"/>
      <c r="BQ11201" s="24"/>
      <c r="BR11201" s="22"/>
      <c r="BS11201" s="24"/>
      <c r="BT11201" s="24"/>
      <c r="BU11201" s="23"/>
      <c r="BV11201" s="26"/>
      <c r="BX11201" s="6"/>
      <c r="BY11201" s="24"/>
      <c r="BZ11201" s="109"/>
      <c r="CA11201" s="66"/>
      <c r="CB11201" s="5"/>
      <c r="CC11201" s="68"/>
      <c r="CD11201" s="67"/>
      <c r="CE11201" s="67"/>
      <c r="CF11201" s="64"/>
      <c r="CG11201" s="5"/>
      <c r="CH11201" s="69"/>
      <c r="CI11201" s="6"/>
      <c r="CJ11201" s="5"/>
      <c r="CK11201" s="25"/>
      <c r="CL11201" s="5"/>
      <c r="DN11201" s="14"/>
      <c r="DO11201" s="14"/>
      <c r="DP11201" s="5"/>
      <c r="DQ11201" s="25"/>
      <c r="DR11201" s="25"/>
      <c r="DS11201" s="96"/>
      <c r="DT11201" s="83"/>
      <c r="DU11201" s="14"/>
      <c r="DX11201" s="83"/>
      <c r="DY11201" s="83"/>
      <c r="DZ11201" s="83"/>
      <c r="EA11201" s="83"/>
      <c r="EJ11201" s="54"/>
      <c r="EK11201" s="22"/>
      <c r="EL11201" s="24"/>
      <c r="EP11201" s="23"/>
      <c r="EQ11201" s="24"/>
      <c r="ER11201" s="22"/>
      <c r="ES11201" s="24"/>
      <c r="ET11201" s="24"/>
      <c r="EU11201" s="23"/>
      <c r="EV11201" s="26"/>
      <c r="EX11201" s="6"/>
      <c r="EY11201" s="24"/>
      <c r="EZ11201" s="109"/>
      <c r="FA11201" s="66"/>
      <c r="FB11201" s="5"/>
      <c r="FC11201" s="68"/>
      <c r="FD11201" s="67"/>
      <c r="FE11201" s="67"/>
      <c r="FF11201" s="64"/>
      <c r="FG11201" s="5"/>
      <c r="FH11201" s="69"/>
      <c r="FI11201" s="6"/>
      <c r="FJ11201" s="5"/>
      <c r="FK11201" s="25"/>
      <c r="FL11201" s="5"/>
    </row>
    <row r="11202" spans="40:168">
      <c r="AN11202" s="14"/>
      <c r="AO11202" s="14"/>
      <c r="AP11202" s="5"/>
      <c r="AQ11202" s="25"/>
      <c r="AR11202" s="25"/>
      <c r="AS11202" s="96"/>
      <c r="AT11202" s="83"/>
      <c r="AU11202" s="14"/>
      <c r="AX11202" s="83"/>
      <c r="AY11202" s="83"/>
      <c r="AZ11202" s="83"/>
      <c r="BA11202" s="83"/>
      <c r="BJ11202" s="54"/>
      <c r="BK11202" s="22"/>
      <c r="BL11202" s="24"/>
      <c r="BP11202" s="23"/>
      <c r="BQ11202" s="24"/>
      <c r="BR11202" s="22"/>
      <c r="BS11202" s="24"/>
      <c r="BT11202" s="24"/>
      <c r="BU11202" s="23"/>
      <c r="BV11202" s="26"/>
      <c r="BX11202" s="6"/>
      <c r="BY11202" s="24"/>
      <c r="BZ11202" s="109"/>
      <c r="CA11202" s="66"/>
      <c r="CB11202" s="5"/>
      <c r="CC11202" s="68"/>
      <c r="CD11202" s="67"/>
      <c r="CE11202" s="67"/>
      <c r="CF11202" s="64"/>
      <c r="CG11202" s="5"/>
      <c r="CH11202" s="69"/>
      <c r="CI11202" s="6"/>
      <c r="CJ11202" s="5"/>
      <c r="CK11202" s="25"/>
      <c r="CL11202" s="5"/>
      <c r="DN11202" s="14"/>
      <c r="DO11202" s="14"/>
      <c r="DP11202" s="5"/>
      <c r="DQ11202" s="25"/>
      <c r="DR11202" s="25"/>
      <c r="DS11202" s="96"/>
      <c r="DT11202" s="83"/>
      <c r="DU11202" s="14"/>
      <c r="DX11202" s="83"/>
      <c r="DY11202" s="83"/>
      <c r="DZ11202" s="83"/>
      <c r="EA11202" s="83"/>
      <c r="EJ11202" s="54"/>
      <c r="EK11202" s="22"/>
      <c r="EL11202" s="24"/>
      <c r="EP11202" s="23"/>
      <c r="EQ11202" s="24"/>
      <c r="ER11202" s="22"/>
      <c r="ES11202" s="24"/>
      <c r="ET11202" s="24"/>
      <c r="EU11202" s="23"/>
      <c r="EV11202" s="26"/>
      <c r="EX11202" s="6"/>
      <c r="EY11202" s="24"/>
      <c r="EZ11202" s="109"/>
      <c r="FA11202" s="66"/>
      <c r="FB11202" s="5"/>
      <c r="FC11202" s="68"/>
      <c r="FD11202" s="67"/>
      <c r="FE11202" s="67"/>
      <c r="FF11202" s="64"/>
      <c r="FG11202" s="5"/>
      <c r="FH11202" s="69"/>
      <c r="FI11202" s="6"/>
      <c r="FJ11202" s="5"/>
      <c r="FK11202" s="25"/>
      <c r="FL11202" s="5"/>
    </row>
    <row r="11203" spans="40:168">
      <c r="AN11203" s="14"/>
      <c r="AO11203" s="14"/>
      <c r="AP11203" s="5"/>
      <c r="AQ11203" s="25"/>
      <c r="AR11203" s="25"/>
      <c r="AS11203" s="96"/>
      <c r="AT11203" s="83"/>
      <c r="AU11203" s="14"/>
      <c r="AX11203" s="83"/>
      <c r="AY11203" s="83"/>
      <c r="AZ11203" s="83"/>
      <c r="BA11203" s="83"/>
      <c r="BJ11203" s="54"/>
      <c r="BK11203" s="22"/>
      <c r="BL11203" s="24"/>
      <c r="BP11203" s="23"/>
      <c r="BQ11203" s="24"/>
      <c r="BR11203" s="22"/>
      <c r="BS11203" s="24"/>
      <c r="BT11203" s="24"/>
      <c r="BU11203" s="23"/>
      <c r="BV11203" s="26"/>
      <c r="BX11203" s="6"/>
      <c r="BY11203" s="24"/>
      <c r="BZ11203" s="109"/>
      <c r="CA11203" s="66"/>
      <c r="CB11203" s="5"/>
      <c r="CC11203" s="68"/>
      <c r="CD11203" s="67"/>
      <c r="CE11203" s="67"/>
      <c r="CF11203" s="64"/>
      <c r="CG11203" s="5"/>
      <c r="CH11203" s="69"/>
      <c r="CI11203" s="6"/>
      <c r="CJ11203" s="5"/>
      <c r="CK11203" s="25"/>
      <c r="CL11203" s="5"/>
      <c r="DN11203" s="14"/>
      <c r="DO11203" s="14"/>
      <c r="DP11203" s="5"/>
      <c r="DQ11203" s="25"/>
      <c r="DR11203" s="25"/>
      <c r="DS11203" s="96"/>
      <c r="DT11203" s="83"/>
      <c r="DU11203" s="14"/>
      <c r="DX11203" s="83"/>
      <c r="DY11203" s="83"/>
      <c r="DZ11203" s="83"/>
      <c r="EA11203" s="83"/>
      <c r="EJ11203" s="54"/>
      <c r="EK11203" s="22"/>
      <c r="EL11203" s="24"/>
      <c r="EP11203" s="23"/>
      <c r="EQ11203" s="24"/>
      <c r="ER11203" s="22"/>
      <c r="ES11203" s="24"/>
      <c r="ET11203" s="24"/>
      <c r="EU11203" s="23"/>
      <c r="EV11203" s="26"/>
      <c r="EX11203" s="6"/>
      <c r="EY11203" s="24"/>
      <c r="EZ11203" s="109"/>
      <c r="FA11203" s="66"/>
      <c r="FB11203" s="5"/>
      <c r="FC11203" s="68"/>
      <c r="FD11203" s="67"/>
      <c r="FE11203" s="67"/>
      <c r="FF11203" s="64"/>
      <c r="FG11203" s="5"/>
      <c r="FH11203" s="69"/>
      <c r="FI11203" s="6"/>
      <c r="FJ11203" s="5"/>
      <c r="FK11203" s="25"/>
      <c r="FL11203" s="5"/>
    </row>
    <row r="11204" spans="40:168">
      <c r="AN11204" s="14"/>
      <c r="AO11204" s="14"/>
      <c r="AP11204" s="5"/>
      <c r="AQ11204" s="25"/>
      <c r="AR11204" s="25"/>
      <c r="AS11204" s="96"/>
      <c r="AT11204" s="83"/>
      <c r="AU11204" s="14"/>
      <c r="AX11204" s="83"/>
      <c r="AY11204" s="83"/>
      <c r="AZ11204" s="83"/>
      <c r="BA11204" s="83"/>
      <c r="BJ11204" s="54"/>
      <c r="BK11204" s="22"/>
      <c r="BL11204" s="24"/>
      <c r="BP11204" s="23"/>
      <c r="BQ11204" s="24"/>
      <c r="BR11204" s="22"/>
      <c r="BS11204" s="24"/>
      <c r="BT11204" s="24"/>
      <c r="BU11204" s="23"/>
      <c r="BV11204" s="26"/>
      <c r="BX11204" s="6"/>
      <c r="BY11204" s="24"/>
      <c r="BZ11204" s="109"/>
      <c r="CA11204" s="66"/>
      <c r="CB11204" s="5"/>
      <c r="CC11204" s="68"/>
      <c r="CD11204" s="67"/>
      <c r="CE11204" s="67"/>
      <c r="CF11204" s="64"/>
      <c r="CG11204" s="5"/>
      <c r="CH11204" s="69"/>
      <c r="CI11204" s="6"/>
      <c r="CJ11204" s="5"/>
      <c r="CK11204" s="25"/>
      <c r="CL11204" s="5"/>
      <c r="DN11204" s="14"/>
      <c r="DO11204" s="14"/>
      <c r="DP11204" s="5"/>
      <c r="DQ11204" s="25"/>
      <c r="DR11204" s="25"/>
      <c r="DS11204" s="96"/>
      <c r="DT11204" s="83"/>
      <c r="DU11204" s="14"/>
      <c r="DX11204" s="83"/>
      <c r="DY11204" s="83"/>
      <c r="DZ11204" s="83"/>
      <c r="EA11204" s="83"/>
      <c r="EJ11204" s="54"/>
      <c r="EK11204" s="22"/>
      <c r="EL11204" s="24"/>
      <c r="EP11204" s="23"/>
      <c r="EQ11204" s="24"/>
      <c r="ER11204" s="22"/>
      <c r="ES11204" s="24"/>
      <c r="ET11204" s="24"/>
      <c r="EU11204" s="23"/>
      <c r="EV11204" s="26"/>
      <c r="EX11204" s="6"/>
      <c r="EY11204" s="24"/>
      <c r="EZ11204" s="109"/>
      <c r="FA11204" s="66"/>
      <c r="FB11204" s="5"/>
      <c r="FC11204" s="68"/>
      <c r="FD11204" s="67"/>
      <c r="FE11204" s="67"/>
      <c r="FF11204" s="64"/>
      <c r="FG11204" s="5"/>
      <c r="FH11204" s="69"/>
      <c r="FI11204" s="6"/>
      <c r="FJ11204" s="5"/>
      <c r="FK11204" s="25"/>
      <c r="FL11204" s="5"/>
    </row>
    <row r="11205" spans="40:168">
      <c r="AN11205" s="14"/>
      <c r="AO11205" s="14"/>
      <c r="AP11205" s="5"/>
      <c r="AQ11205" s="25"/>
      <c r="AR11205" s="25"/>
      <c r="AS11205" s="96"/>
      <c r="AT11205" s="83"/>
      <c r="AU11205" s="14"/>
      <c r="AX11205" s="83"/>
      <c r="AY11205" s="83"/>
      <c r="AZ11205" s="83"/>
      <c r="BA11205" s="83"/>
      <c r="BJ11205" s="54"/>
      <c r="BK11205" s="22"/>
      <c r="BL11205" s="24"/>
      <c r="BP11205" s="23"/>
      <c r="BQ11205" s="24"/>
      <c r="BR11205" s="22"/>
      <c r="BS11205" s="24"/>
      <c r="BT11205" s="24"/>
      <c r="BU11205" s="23"/>
      <c r="BV11205" s="26"/>
      <c r="BX11205" s="6"/>
      <c r="BY11205" s="24"/>
      <c r="BZ11205" s="109"/>
      <c r="CA11205" s="66"/>
      <c r="CB11205" s="5"/>
      <c r="CC11205" s="68"/>
      <c r="CD11205" s="67"/>
      <c r="CE11205" s="67"/>
      <c r="CF11205" s="64"/>
      <c r="CG11205" s="5"/>
      <c r="CH11205" s="69"/>
      <c r="CI11205" s="6"/>
      <c r="CJ11205" s="5"/>
      <c r="CK11205" s="25"/>
      <c r="CL11205" s="5"/>
      <c r="DN11205" s="14"/>
      <c r="DO11205" s="14"/>
      <c r="DP11205" s="5"/>
      <c r="DQ11205" s="25"/>
      <c r="DR11205" s="25"/>
      <c r="DS11205" s="96"/>
      <c r="DT11205" s="83"/>
      <c r="DU11205" s="14"/>
      <c r="DX11205" s="83"/>
      <c r="DY11205" s="83"/>
      <c r="DZ11205" s="83"/>
      <c r="EA11205" s="83"/>
      <c r="EJ11205" s="54"/>
      <c r="EK11205" s="22"/>
      <c r="EL11205" s="24"/>
      <c r="EP11205" s="23"/>
      <c r="EQ11205" s="24"/>
      <c r="ER11205" s="22"/>
      <c r="ES11205" s="24"/>
      <c r="ET11205" s="24"/>
      <c r="EU11205" s="23"/>
      <c r="EV11205" s="26"/>
      <c r="EX11205" s="6"/>
      <c r="EY11205" s="24"/>
      <c r="EZ11205" s="109"/>
      <c r="FA11205" s="66"/>
      <c r="FB11205" s="5"/>
      <c r="FC11205" s="68"/>
      <c r="FD11205" s="67"/>
      <c r="FE11205" s="67"/>
      <c r="FF11205" s="64"/>
      <c r="FG11205" s="5"/>
      <c r="FH11205" s="69"/>
      <c r="FI11205" s="6"/>
      <c r="FJ11205" s="5"/>
      <c r="FK11205" s="25"/>
      <c r="FL11205" s="5"/>
    </row>
    <row r="11206" spans="40:168">
      <c r="AN11206" s="14"/>
      <c r="AO11206" s="14"/>
      <c r="AP11206" s="5"/>
      <c r="AQ11206" s="25"/>
      <c r="AR11206" s="25"/>
      <c r="AS11206" s="96"/>
      <c r="AT11206" s="83"/>
      <c r="AU11206" s="14"/>
      <c r="AX11206" s="83"/>
      <c r="AY11206" s="83"/>
      <c r="AZ11206" s="83"/>
      <c r="BA11206" s="83"/>
      <c r="BJ11206" s="54"/>
      <c r="BK11206" s="22"/>
      <c r="BL11206" s="24"/>
      <c r="BP11206" s="23"/>
      <c r="BQ11206" s="24"/>
      <c r="BR11206" s="22"/>
      <c r="BS11206" s="24"/>
      <c r="BT11206" s="24"/>
      <c r="BU11206" s="23"/>
      <c r="BV11206" s="26"/>
      <c r="BX11206" s="6"/>
      <c r="BY11206" s="24"/>
      <c r="BZ11206" s="109"/>
      <c r="CA11206" s="66"/>
      <c r="CB11206" s="5"/>
      <c r="CC11206" s="68"/>
      <c r="CD11206" s="67"/>
      <c r="CE11206" s="67"/>
      <c r="CF11206" s="64"/>
      <c r="CG11206" s="5"/>
      <c r="CH11206" s="69"/>
      <c r="CI11206" s="6"/>
      <c r="CJ11206" s="5"/>
      <c r="CK11206" s="25"/>
      <c r="CL11206" s="5"/>
      <c r="DN11206" s="14"/>
      <c r="DO11206" s="14"/>
      <c r="DP11206" s="5"/>
      <c r="DQ11206" s="25"/>
      <c r="DR11206" s="25"/>
      <c r="DS11206" s="96"/>
      <c r="DT11206" s="83"/>
      <c r="DU11206" s="14"/>
      <c r="DX11206" s="83"/>
      <c r="DY11206" s="83"/>
      <c r="DZ11206" s="83"/>
      <c r="EA11206" s="83"/>
      <c r="EJ11206" s="54"/>
      <c r="EK11206" s="22"/>
      <c r="EL11206" s="24"/>
      <c r="EP11206" s="23"/>
      <c r="EQ11206" s="24"/>
      <c r="ER11206" s="22"/>
      <c r="ES11206" s="24"/>
      <c r="ET11206" s="24"/>
      <c r="EU11206" s="23"/>
      <c r="EV11206" s="26"/>
      <c r="EX11206" s="6"/>
      <c r="EY11206" s="24"/>
      <c r="EZ11206" s="109"/>
      <c r="FA11206" s="66"/>
      <c r="FB11206" s="5"/>
      <c r="FC11206" s="68"/>
      <c r="FD11206" s="67"/>
      <c r="FE11206" s="67"/>
      <c r="FF11206" s="64"/>
      <c r="FG11206" s="5"/>
      <c r="FH11206" s="69"/>
      <c r="FI11206" s="6"/>
      <c r="FJ11206" s="5"/>
      <c r="FK11206" s="25"/>
      <c r="FL11206" s="5"/>
    </row>
    <row r="11207" spans="40:168">
      <c r="AN11207" s="14"/>
      <c r="AO11207" s="14"/>
      <c r="AP11207" s="5"/>
      <c r="AQ11207" s="25"/>
      <c r="AR11207" s="25"/>
      <c r="AS11207" s="96"/>
      <c r="AT11207" s="83"/>
      <c r="AU11207" s="14"/>
      <c r="AX11207" s="83"/>
      <c r="AY11207" s="83"/>
      <c r="AZ11207" s="83"/>
      <c r="BA11207" s="83"/>
      <c r="BJ11207" s="54"/>
      <c r="BK11207" s="22"/>
      <c r="BL11207" s="24"/>
      <c r="BP11207" s="23"/>
      <c r="BQ11207" s="24"/>
      <c r="BR11207" s="22"/>
      <c r="BS11207" s="24"/>
      <c r="BT11207" s="24"/>
      <c r="BU11207" s="23"/>
      <c r="BV11207" s="26"/>
      <c r="BX11207" s="6"/>
      <c r="BY11207" s="24"/>
      <c r="BZ11207" s="109"/>
      <c r="CA11207" s="66"/>
      <c r="CB11207" s="5"/>
      <c r="CC11207" s="68"/>
      <c r="CD11207" s="67"/>
      <c r="CE11207" s="67"/>
      <c r="CF11207" s="64"/>
      <c r="CG11207" s="5"/>
      <c r="CH11207" s="69"/>
      <c r="CI11207" s="6"/>
      <c r="CJ11207" s="5"/>
      <c r="CK11207" s="25"/>
      <c r="CL11207" s="5"/>
      <c r="DN11207" s="14"/>
      <c r="DO11207" s="14"/>
      <c r="DP11207" s="5"/>
      <c r="DQ11207" s="25"/>
      <c r="DR11207" s="25"/>
      <c r="DS11207" s="96"/>
      <c r="DT11207" s="83"/>
      <c r="DU11207" s="14"/>
      <c r="DX11207" s="83"/>
      <c r="DY11207" s="83"/>
      <c r="DZ11207" s="83"/>
      <c r="EA11207" s="83"/>
      <c r="EJ11207" s="54"/>
      <c r="EK11207" s="22"/>
      <c r="EL11207" s="24"/>
      <c r="EP11207" s="23"/>
      <c r="EQ11207" s="24"/>
      <c r="ER11207" s="22"/>
      <c r="ES11207" s="24"/>
      <c r="ET11207" s="24"/>
      <c r="EU11207" s="23"/>
      <c r="EV11207" s="26"/>
      <c r="EX11207" s="6"/>
      <c r="EY11207" s="24"/>
      <c r="EZ11207" s="109"/>
      <c r="FA11207" s="66"/>
      <c r="FB11207" s="5"/>
      <c r="FC11207" s="68"/>
      <c r="FD11207" s="67"/>
      <c r="FE11207" s="67"/>
      <c r="FF11207" s="64"/>
      <c r="FG11207" s="5"/>
      <c r="FH11207" s="69"/>
      <c r="FI11207" s="6"/>
      <c r="FJ11207" s="5"/>
      <c r="FK11207" s="25"/>
      <c r="FL11207" s="5"/>
    </row>
    <row r="11208" spans="40:168">
      <c r="AN11208" s="14"/>
      <c r="AO11208" s="14"/>
      <c r="AP11208" s="5"/>
      <c r="AQ11208" s="25"/>
      <c r="AR11208" s="25"/>
      <c r="AS11208" s="96"/>
      <c r="AT11208" s="83"/>
      <c r="AU11208" s="14"/>
      <c r="AX11208" s="83"/>
      <c r="AY11208" s="83"/>
      <c r="AZ11208" s="83"/>
      <c r="BA11208" s="83"/>
      <c r="BJ11208" s="54"/>
      <c r="BK11208" s="22"/>
      <c r="BL11208" s="24"/>
      <c r="BP11208" s="23"/>
      <c r="BQ11208" s="24"/>
      <c r="BR11208" s="22"/>
      <c r="BS11208" s="24"/>
      <c r="BT11208" s="24"/>
      <c r="BU11208" s="23"/>
      <c r="BV11208" s="26"/>
      <c r="BX11208" s="6"/>
      <c r="BY11208" s="24"/>
      <c r="BZ11208" s="109"/>
      <c r="CA11208" s="66"/>
      <c r="CB11208" s="5"/>
      <c r="CC11208" s="68"/>
      <c r="CD11208" s="67"/>
      <c r="CE11208" s="67"/>
      <c r="CF11208" s="64"/>
      <c r="CG11208" s="5"/>
      <c r="CH11208" s="69"/>
      <c r="CI11208" s="6"/>
      <c r="CJ11208" s="5"/>
      <c r="CK11208" s="25"/>
      <c r="CL11208" s="5"/>
      <c r="DN11208" s="14"/>
      <c r="DO11208" s="14"/>
      <c r="DP11208" s="5"/>
      <c r="DQ11208" s="25"/>
      <c r="DR11208" s="25"/>
      <c r="DS11208" s="96"/>
      <c r="DT11208" s="83"/>
      <c r="DU11208" s="14"/>
      <c r="DX11208" s="83"/>
      <c r="DY11208" s="83"/>
      <c r="DZ11208" s="83"/>
      <c r="EA11208" s="83"/>
      <c r="EJ11208" s="54"/>
      <c r="EK11208" s="22"/>
      <c r="EL11208" s="24"/>
      <c r="EP11208" s="23"/>
      <c r="EQ11208" s="24"/>
      <c r="ER11208" s="22"/>
      <c r="ES11208" s="24"/>
      <c r="ET11208" s="24"/>
      <c r="EU11208" s="23"/>
      <c r="EV11208" s="26"/>
      <c r="EX11208" s="6"/>
      <c r="EY11208" s="24"/>
      <c r="EZ11208" s="109"/>
      <c r="FA11208" s="66"/>
      <c r="FB11208" s="5"/>
      <c r="FC11208" s="68"/>
      <c r="FD11208" s="67"/>
      <c r="FE11208" s="67"/>
      <c r="FF11208" s="64"/>
      <c r="FG11208" s="5"/>
      <c r="FH11208" s="69"/>
      <c r="FI11208" s="6"/>
      <c r="FJ11208" s="5"/>
      <c r="FK11208" s="25"/>
      <c r="FL11208" s="5"/>
    </row>
    <row r="11209" spans="40:168">
      <c r="AN11209" s="14"/>
      <c r="AO11209" s="14"/>
      <c r="AP11209" s="5"/>
      <c r="AQ11209" s="25"/>
      <c r="AR11209" s="25"/>
      <c r="AS11209" s="96"/>
      <c r="AT11209" s="83"/>
      <c r="AU11209" s="14"/>
      <c r="AX11209" s="83"/>
      <c r="AY11209" s="83"/>
      <c r="AZ11209" s="83"/>
      <c r="BA11209" s="83"/>
      <c r="BJ11209" s="54"/>
      <c r="BK11209" s="22"/>
      <c r="BL11209" s="24"/>
      <c r="BP11209" s="23"/>
      <c r="BQ11209" s="24"/>
      <c r="BR11209" s="22"/>
      <c r="BS11209" s="24"/>
      <c r="BT11209" s="24"/>
      <c r="BU11209" s="23"/>
      <c r="BV11209" s="26"/>
      <c r="BX11209" s="6"/>
      <c r="BY11209" s="24"/>
      <c r="BZ11209" s="109"/>
      <c r="CA11209" s="66"/>
      <c r="CB11209" s="5"/>
      <c r="CC11209" s="68"/>
      <c r="CD11209" s="67"/>
      <c r="CE11209" s="67"/>
      <c r="CF11209" s="64"/>
      <c r="CG11209" s="5"/>
      <c r="CH11209" s="69"/>
      <c r="CI11209" s="6"/>
      <c r="CJ11209" s="5"/>
      <c r="CK11209" s="25"/>
      <c r="CL11209" s="5"/>
      <c r="DN11209" s="14"/>
      <c r="DO11209" s="14"/>
      <c r="DP11209" s="5"/>
      <c r="DQ11209" s="25"/>
      <c r="DR11209" s="25"/>
      <c r="DS11209" s="96"/>
      <c r="DT11209" s="83"/>
      <c r="DU11209" s="14"/>
      <c r="DX11209" s="83"/>
      <c r="DY11209" s="83"/>
      <c r="DZ11209" s="83"/>
      <c r="EA11209" s="83"/>
      <c r="EJ11209" s="54"/>
      <c r="EK11209" s="22"/>
      <c r="EL11209" s="24"/>
      <c r="EP11209" s="23"/>
      <c r="EQ11209" s="24"/>
      <c r="ER11209" s="22"/>
      <c r="ES11209" s="24"/>
      <c r="ET11209" s="24"/>
      <c r="EU11209" s="23"/>
      <c r="EV11209" s="26"/>
      <c r="EX11209" s="6"/>
      <c r="EY11209" s="24"/>
      <c r="EZ11209" s="109"/>
      <c r="FA11209" s="66"/>
      <c r="FB11209" s="5"/>
      <c r="FC11209" s="68"/>
      <c r="FD11209" s="67"/>
      <c r="FE11209" s="67"/>
      <c r="FF11209" s="64"/>
      <c r="FG11209" s="5"/>
      <c r="FH11209" s="69"/>
      <c r="FI11209" s="6"/>
      <c r="FJ11209" s="5"/>
      <c r="FK11209" s="25"/>
      <c r="FL11209" s="5"/>
    </row>
    <row r="11210" spans="40:168">
      <c r="AN11210" s="14"/>
      <c r="AO11210" s="14"/>
      <c r="AP11210" s="5"/>
      <c r="AQ11210" s="25"/>
      <c r="AR11210" s="25"/>
      <c r="AS11210" s="96"/>
      <c r="AT11210" s="83"/>
      <c r="AU11210" s="14"/>
      <c r="AX11210" s="83"/>
      <c r="AY11210" s="83"/>
      <c r="AZ11210" s="83"/>
      <c r="BA11210" s="83"/>
      <c r="BJ11210" s="54"/>
      <c r="BK11210" s="22"/>
      <c r="BL11210" s="24"/>
      <c r="BP11210" s="23"/>
      <c r="BQ11210" s="24"/>
      <c r="BR11210" s="22"/>
      <c r="BS11210" s="24"/>
      <c r="BT11210" s="24"/>
      <c r="BU11210" s="23"/>
      <c r="BV11210" s="26"/>
      <c r="BX11210" s="6"/>
      <c r="BY11210" s="24"/>
      <c r="BZ11210" s="109"/>
      <c r="CA11210" s="66"/>
      <c r="CB11210" s="5"/>
      <c r="CC11210" s="68"/>
      <c r="CD11210" s="67"/>
      <c r="CE11210" s="67"/>
      <c r="CF11210" s="64"/>
      <c r="CG11210" s="5"/>
      <c r="CH11210" s="69"/>
      <c r="CI11210" s="6"/>
      <c r="CJ11210" s="5"/>
      <c r="CK11210" s="25"/>
      <c r="CL11210" s="5"/>
      <c r="DN11210" s="14"/>
      <c r="DO11210" s="14"/>
      <c r="DP11210" s="5"/>
      <c r="DQ11210" s="25"/>
      <c r="DR11210" s="25"/>
      <c r="DS11210" s="96"/>
      <c r="DT11210" s="83"/>
      <c r="DU11210" s="14"/>
      <c r="DX11210" s="83"/>
      <c r="DY11210" s="83"/>
      <c r="DZ11210" s="83"/>
      <c r="EA11210" s="83"/>
      <c r="EJ11210" s="54"/>
      <c r="EK11210" s="22"/>
      <c r="EL11210" s="24"/>
      <c r="EP11210" s="23"/>
      <c r="EQ11210" s="24"/>
      <c r="ER11210" s="22"/>
      <c r="ES11210" s="24"/>
      <c r="ET11210" s="24"/>
      <c r="EU11210" s="23"/>
      <c r="EV11210" s="26"/>
      <c r="EX11210" s="6"/>
      <c r="EY11210" s="24"/>
      <c r="EZ11210" s="109"/>
      <c r="FA11210" s="66"/>
      <c r="FB11210" s="5"/>
      <c r="FC11210" s="68"/>
      <c r="FD11210" s="67"/>
      <c r="FE11210" s="67"/>
      <c r="FF11210" s="64"/>
      <c r="FG11210" s="5"/>
      <c r="FH11210" s="69"/>
      <c r="FI11210" s="6"/>
      <c r="FJ11210" s="5"/>
      <c r="FK11210" s="25"/>
      <c r="FL11210" s="5"/>
    </row>
    <row r="11211" spans="40:168">
      <c r="AN11211" s="14"/>
      <c r="AO11211" s="14"/>
      <c r="AP11211" s="5"/>
      <c r="AQ11211" s="25"/>
      <c r="AR11211" s="25"/>
      <c r="AS11211" s="96"/>
      <c r="AT11211" s="83"/>
      <c r="AU11211" s="14"/>
      <c r="AX11211" s="83"/>
      <c r="AY11211" s="83"/>
      <c r="AZ11211" s="83"/>
      <c r="BA11211" s="83"/>
      <c r="BJ11211" s="54"/>
      <c r="BK11211" s="22"/>
      <c r="BL11211" s="24"/>
      <c r="BP11211" s="23"/>
      <c r="BQ11211" s="24"/>
      <c r="BR11211" s="22"/>
      <c r="BS11211" s="24"/>
      <c r="BT11211" s="24"/>
      <c r="BU11211" s="23"/>
      <c r="BV11211" s="26"/>
      <c r="BX11211" s="6"/>
      <c r="BY11211" s="24"/>
      <c r="BZ11211" s="109"/>
      <c r="CA11211" s="66"/>
      <c r="CB11211" s="5"/>
      <c r="CC11211" s="68"/>
      <c r="CD11211" s="67"/>
      <c r="CE11211" s="67"/>
      <c r="CF11211" s="64"/>
      <c r="CG11211" s="5"/>
      <c r="CH11211" s="69"/>
      <c r="CI11211" s="6"/>
      <c r="CJ11211" s="5"/>
      <c r="CK11211" s="25"/>
      <c r="CL11211" s="5"/>
      <c r="DN11211" s="14"/>
      <c r="DO11211" s="14"/>
      <c r="DP11211" s="5"/>
      <c r="DQ11211" s="25"/>
      <c r="DR11211" s="25"/>
      <c r="DS11211" s="96"/>
      <c r="DT11211" s="83"/>
      <c r="DU11211" s="14"/>
      <c r="DX11211" s="83"/>
      <c r="DY11211" s="83"/>
      <c r="DZ11211" s="83"/>
      <c r="EA11211" s="83"/>
      <c r="EJ11211" s="54"/>
      <c r="EK11211" s="22"/>
      <c r="EL11211" s="24"/>
      <c r="EP11211" s="23"/>
      <c r="EQ11211" s="24"/>
      <c r="ER11211" s="22"/>
      <c r="ES11211" s="24"/>
      <c r="ET11211" s="24"/>
      <c r="EU11211" s="23"/>
      <c r="EV11211" s="26"/>
      <c r="EX11211" s="6"/>
      <c r="EY11211" s="24"/>
      <c r="EZ11211" s="109"/>
      <c r="FA11211" s="66"/>
      <c r="FB11211" s="5"/>
      <c r="FC11211" s="68"/>
      <c r="FD11211" s="67"/>
      <c r="FE11211" s="67"/>
      <c r="FF11211" s="64"/>
      <c r="FG11211" s="5"/>
      <c r="FH11211" s="69"/>
      <c r="FI11211" s="6"/>
      <c r="FJ11211" s="5"/>
      <c r="FK11211" s="25"/>
      <c r="FL11211" s="5"/>
    </row>
    <row r="11212" spans="40:168">
      <c r="AN11212" s="14"/>
      <c r="AO11212" s="14"/>
      <c r="AP11212" s="5"/>
      <c r="AQ11212" s="25"/>
      <c r="AR11212" s="25"/>
      <c r="AS11212" s="96"/>
      <c r="AT11212" s="83"/>
      <c r="AU11212" s="14"/>
      <c r="AX11212" s="83"/>
      <c r="AY11212" s="83"/>
      <c r="AZ11212" s="83"/>
      <c r="BA11212" s="83"/>
      <c r="BJ11212" s="54"/>
      <c r="BK11212" s="22"/>
      <c r="BL11212" s="24"/>
      <c r="BP11212" s="23"/>
      <c r="BQ11212" s="24"/>
      <c r="BR11212" s="22"/>
      <c r="BS11212" s="24"/>
      <c r="BT11212" s="24"/>
      <c r="BU11212" s="23"/>
      <c r="BV11212" s="26"/>
      <c r="BX11212" s="6"/>
      <c r="BY11212" s="24"/>
      <c r="BZ11212" s="109"/>
      <c r="CA11212" s="66"/>
      <c r="CB11212" s="5"/>
      <c r="CC11212" s="68"/>
      <c r="CD11212" s="67"/>
      <c r="CE11212" s="67"/>
      <c r="CF11212" s="64"/>
      <c r="CG11212" s="5"/>
      <c r="CH11212" s="69"/>
      <c r="CI11212" s="6"/>
      <c r="CJ11212" s="5"/>
      <c r="CK11212" s="25"/>
      <c r="CL11212" s="5"/>
      <c r="DN11212" s="14"/>
      <c r="DO11212" s="14"/>
      <c r="DP11212" s="5"/>
      <c r="DQ11212" s="25"/>
      <c r="DR11212" s="25"/>
      <c r="DS11212" s="96"/>
      <c r="DT11212" s="83"/>
      <c r="DU11212" s="14"/>
      <c r="DX11212" s="83"/>
      <c r="DY11212" s="83"/>
      <c r="DZ11212" s="83"/>
      <c r="EA11212" s="83"/>
      <c r="EJ11212" s="54"/>
      <c r="EK11212" s="22"/>
      <c r="EL11212" s="24"/>
      <c r="EP11212" s="23"/>
      <c r="EQ11212" s="24"/>
      <c r="ER11212" s="22"/>
      <c r="ES11212" s="24"/>
      <c r="ET11212" s="24"/>
      <c r="EU11212" s="23"/>
      <c r="EV11212" s="26"/>
      <c r="EX11212" s="6"/>
      <c r="EY11212" s="24"/>
      <c r="EZ11212" s="109"/>
      <c r="FA11212" s="66"/>
      <c r="FB11212" s="5"/>
      <c r="FC11212" s="68"/>
      <c r="FD11212" s="67"/>
      <c r="FE11212" s="67"/>
      <c r="FF11212" s="64"/>
      <c r="FG11212" s="5"/>
      <c r="FH11212" s="69"/>
      <c r="FI11212" s="6"/>
      <c r="FJ11212" s="5"/>
      <c r="FK11212" s="25"/>
      <c r="FL11212" s="5"/>
    </row>
    <row r="11213" spans="40:168">
      <c r="AN11213" s="14"/>
      <c r="AO11213" s="14"/>
      <c r="AP11213" s="5"/>
      <c r="AQ11213" s="25"/>
      <c r="AR11213" s="25"/>
      <c r="AS11213" s="96"/>
      <c r="AT11213" s="83"/>
      <c r="AU11213" s="14"/>
      <c r="AX11213" s="83"/>
      <c r="AY11213" s="83"/>
      <c r="AZ11213" s="83"/>
      <c r="BA11213" s="83"/>
      <c r="BJ11213" s="54"/>
      <c r="BK11213" s="22"/>
      <c r="BL11213" s="24"/>
      <c r="BP11213" s="23"/>
      <c r="BQ11213" s="24"/>
      <c r="BR11213" s="22"/>
      <c r="BS11213" s="24"/>
      <c r="BT11213" s="24"/>
      <c r="BU11213" s="23"/>
      <c r="BV11213" s="26"/>
      <c r="BX11213" s="6"/>
      <c r="BY11213" s="24"/>
      <c r="BZ11213" s="109"/>
      <c r="CA11213" s="66"/>
      <c r="CB11213" s="5"/>
      <c r="CC11213" s="68"/>
      <c r="CD11213" s="67"/>
      <c r="CE11213" s="67"/>
      <c r="CF11213" s="64"/>
      <c r="CG11213" s="5"/>
      <c r="CH11213" s="69"/>
      <c r="CI11213" s="6"/>
      <c r="CJ11213" s="5"/>
      <c r="CK11213" s="25"/>
      <c r="CL11213" s="5"/>
      <c r="DN11213" s="14"/>
      <c r="DO11213" s="14"/>
      <c r="DP11213" s="5"/>
      <c r="DQ11213" s="25"/>
      <c r="DR11213" s="25"/>
      <c r="DS11213" s="96"/>
      <c r="DT11213" s="83"/>
      <c r="DU11213" s="14"/>
      <c r="DX11213" s="83"/>
      <c r="DY11213" s="83"/>
      <c r="DZ11213" s="83"/>
      <c r="EA11213" s="83"/>
      <c r="EJ11213" s="54"/>
      <c r="EK11213" s="22"/>
      <c r="EL11213" s="24"/>
      <c r="EP11213" s="23"/>
      <c r="EQ11213" s="24"/>
      <c r="ER11213" s="22"/>
      <c r="ES11213" s="24"/>
      <c r="ET11213" s="24"/>
      <c r="EU11213" s="23"/>
      <c r="EV11213" s="26"/>
      <c r="EX11213" s="6"/>
      <c r="EY11213" s="24"/>
      <c r="EZ11213" s="109"/>
      <c r="FA11213" s="66"/>
      <c r="FB11213" s="5"/>
      <c r="FC11213" s="68"/>
      <c r="FD11213" s="67"/>
      <c r="FE11213" s="67"/>
      <c r="FF11213" s="64"/>
      <c r="FG11213" s="5"/>
      <c r="FH11213" s="69"/>
      <c r="FI11213" s="6"/>
      <c r="FJ11213" s="5"/>
      <c r="FK11213" s="25"/>
      <c r="FL11213" s="5"/>
    </row>
    <row r="11214" spans="40:168">
      <c r="AN11214" s="14"/>
      <c r="AO11214" s="14"/>
      <c r="AP11214" s="5"/>
      <c r="AQ11214" s="25"/>
      <c r="AR11214" s="25"/>
      <c r="AS11214" s="96"/>
      <c r="AT11214" s="83"/>
      <c r="AU11214" s="14"/>
      <c r="AX11214" s="83"/>
      <c r="AY11214" s="83"/>
      <c r="AZ11214" s="83"/>
      <c r="BA11214" s="83"/>
      <c r="BJ11214" s="54"/>
      <c r="BK11214" s="22"/>
      <c r="BL11214" s="24"/>
      <c r="BP11214" s="23"/>
      <c r="BQ11214" s="24"/>
      <c r="BR11214" s="22"/>
      <c r="BS11214" s="24"/>
      <c r="BT11214" s="24"/>
      <c r="BU11214" s="23"/>
      <c r="BV11214" s="26"/>
      <c r="BX11214" s="6"/>
      <c r="BY11214" s="24"/>
      <c r="BZ11214" s="109"/>
      <c r="CA11214" s="66"/>
      <c r="CB11214" s="5"/>
      <c r="CC11214" s="68"/>
      <c r="CD11214" s="67"/>
      <c r="CE11214" s="67"/>
      <c r="CF11214" s="64"/>
      <c r="CG11214" s="5"/>
      <c r="CH11214" s="69"/>
      <c r="CI11214" s="6"/>
      <c r="CJ11214" s="5"/>
      <c r="CK11214" s="25"/>
      <c r="CL11214" s="5"/>
      <c r="DN11214" s="14"/>
      <c r="DO11214" s="14"/>
      <c r="DP11214" s="5"/>
      <c r="DQ11214" s="25"/>
      <c r="DR11214" s="25"/>
      <c r="DS11214" s="96"/>
      <c r="DT11214" s="83"/>
      <c r="DU11214" s="14"/>
      <c r="DX11214" s="83"/>
      <c r="DY11214" s="83"/>
      <c r="DZ11214" s="83"/>
      <c r="EA11214" s="83"/>
      <c r="EJ11214" s="54"/>
      <c r="EK11214" s="22"/>
      <c r="EL11214" s="24"/>
      <c r="EP11214" s="23"/>
      <c r="EQ11214" s="24"/>
      <c r="ER11214" s="22"/>
      <c r="ES11214" s="24"/>
      <c r="ET11214" s="24"/>
      <c r="EU11214" s="23"/>
      <c r="EV11214" s="26"/>
      <c r="EX11214" s="6"/>
      <c r="EY11214" s="24"/>
      <c r="EZ11214" s="109"/>
      <c r="FA11214" s="66"/>
      <c r="FB11214" s="5"/>
      <c r="FC11214" s="68"/>
      <c r="FD11214" s="67"/>
      <c r="FE11214" s="67"/>
      <c r="FF11214" s="64"/>
      <c r="FG11214" s="5"/>
      <c r="FH11214" s="69"/>
      <c r="FI11214" s="6"/>
      <c r="FJ11214" s="5"/>
      <c r="FK11214" s="25"/>
      <c r="FL11214" s="5"/>
    </row>
    <row r="11215" spans="40:168">
      <c r="AN11215" s="14"/>
      <c r="AO11215" s="14"/>
      <c r="AP11215" s="5"/>
      <c r="AQ11215" s="25"/>
      <c r="AR11215" s="25"/>
      <c r="AS11215" s="96"/>
      <c r="AT11215" s="83"/>
      <c r="AU11215" s="14"/>
      <c r="AX11215" s="83"/>
      <c r="AY11215" s="83"/>
      <c r="AZ11215" s="83"/>
      <c r="BA11215" s="83"/>
      <c r="BJ11215" s="54"/>
      <c r="BK11215" s="22"/>
      <c r="BL11215" s="24"/>
      <c r="BP11215" s="23"/>
      <c r="BQ11215" s="24"/>
      <c r="BR11215" s="22"/>
      <c r="BS11215" s="24"/>
      <c r="BT11215" s="24"/>
      <c r="BU11215" s="23"/>
      <c r="BV11215" s="26"/>
      <c r="BX11215" s="6"/>
      <c r="BY11215" s="24"/>
      <c r="BZ11215" s="109"/>
      <c r="CA11215" s="66"/>
      <c r="CB11215" s="5"/>
      <c r="CC11215" s="68"/>
      <c r="CD11215" s="67"/>
      <c r="CE11215" s="67"/>
      <c r="CF11215" s="64"/>
      <c r="CG11215" s="5"/>
      <c r="CH11215" s="69"/>
      <c r="CI11215" s="6"/>
      <c r="CJ11215" s="5"/>
      <c r="CK11215" s="25"/>
      <c r="CL11215" s="5"/>
      <c r="DN11215" s="14"/>
      <c r="DO11215" s="14"/>
      <c r="DP11215" s="5"/>
      <c r="DQ11215" s="25"/>
      <c r="DR11215" s="25"/>
      <c r="DS11215" s="96"/>
      <c r="DT11215" s="83"/>
      <c r="DU11215" s="14"/>
      <c r="DX11215" s="83"/>
      <c r="DY11215" s="83"/>
      <c r="DZ11215" s="83"/>
      <c r="EA11215" s="83"/>
      <c r="EJ11215" s="54"/>
      <c r="EK11215" s="22"/>
      <c r="EL11215" s="24"/>
      <c r="EP11215" s="23"/>
      <c r="EQ11215" s="24"/>
      <c r="ER11215" s="22"/>
      <c r="ES11215" s="24"/>
      <c r="ET11215" s="24"/>
      <c r="EU11215" s="23"/>
      <c r="EV11215" s="26"/>
      <c r="EX11215" s="6"/>
      <c r="EY11215" s="24"/>
      <c r="EZ11215" s="109"/>
      <c r="FA11215" s="66"/>
      <c r="FB11215" s="5"/>
      <c r="FC11215" s="68"/>
      <c r="FD11215" s="67"/>
      <c r="FE11215" s="67"/>
      <c r="FF11215" s="64"/>
      <c r="FG11215" s="5"/>
      <c r="FH11215" s="69"/>
      <c r="FI11215" s="6"/>
      <c r="FJ11215" s="5"/>
      <c r="FK11215" s="25"/>
      <c r="FL11215" s="5"/>
    </row>
    <row r="11216" spans="40:168">
      <c r="AN11216" s="14"/>
      <c r="AO11216" s="14"/>
      <c r="AP11216" s="5"/>
      <c r="AQ11216" s="25"/>
      <c r="AR11216" s="25"/>
      <c r="AS11216" s="96"/>
      <c r="AT11216" s="83"/>
      <c r="AU11216" s="14"/>
      <c r="AX11216" s="83"/>
      <c r="AY11216" s="83"/>
      <c r="AZ11216" s="83"/>
      <c r="BA11216" s="83"/>
      <c r="BJ11216" s="54"/>
      <c r="BK11216" s="22"/>
      <c r="BL11216" s="24"/>
      <c r="BP11216" s="23"/>
      <c r="BQ11216" s="24"/>
      <c r="BR11216" s="22"/>
      <c r="BS11216" s="24"/>
      <c r="BT11216" s="24"/>
      <c r="BU11216" s="23"/>
      <c r="BV11216" s="26"/>
      <c r="BX11216" s="6"/>
      <c r="BY11216" s="24"/>
      <c r="BZ11216" s="109"/>
      <c r="CA11216" s="66"/>
      <c r="CB11216" s="5"/>
      <c r="CC11216" s="68"/>
      <c r="CD11216" s="67"/>
      <c r="CE11216" s="67"/>
      <c r="CF11216" s="64"/>
      <c r="CG11216" s="5"/>
      <c r="CH11216" s="69"/>
      <c r="CI11216" s="6"/>
      <c r="CJ11216" s="5"/>
      <c r="CK11216" s="25"/>
      <c r="CL11216" s="5"/>
      <c r="DN11216" s="14"/>
      <c r="DO11216" s="14"/>
      <c r="DP11216" s="5"/>
      <c r="DQ11216" s="25"/>
      <c r="DR11216" s="25"/>
      <c r="DS11216" s="96"/>
      <c r="DT11216" s="83"/>
      <c r="DU11216" s="14"/>
      <c r="DX11216" s="83"/>
      <c r="DY11216" s="83"/>
      <c r="DZ11216" s="83"/>
      <c r="EA11216" s="83"/>
      <c r="EJ11216" s="54"/>
      <c r="EK11216" s="22"/>
      <c r="EL11216" s="24"/>
      <c r="EP11216" s="23"/>
      <c r="EQ11216" s="24"/>
      <c r="ER11216" s="22"/>
      <c r="ES11216" s="24"/>
      <c r="ET11216" s="24"/>
      <c r="EU11216" s="23"/>
      <c r="EV11216" s="26"/>
      <c r="EX11216" s="6"/>
      <c r="EY11216" s="24"/>
      <c r="EZ11216" s="109"/>
      <c r="FA11216" s="66"/>
      <c r="FB11216" s="5"/>
      <c r="FC11216" s="68"/>
      <c r="FD11216" s="67"/>
      <c r="FE11216" s="67"/>
      <c r="FF11216" s="64"/>
      <c r="FG11216" s="5"/>
      <c r="FH11216" s="69"/>
      <c r="FI11216" s="6"/>
      <c r="FJ11216" s="5"/>
      <c r="FK11216" s="25"/>
      <c r="FL11216" s="5"/>
    </row>
    <row r="11217" spans="40:168">
      <c r="AN11217" s="14"/>
      <c r="AO11217" s="14"/>
      <c r="AP11217" s="5"/>
      <c r="AQ11217" s="25"/>
      <c r="AR11217" s="25"/>
      <c r="AS11217" s="96"/>
      <c r="AT11217" s="83"/>
      <c r="AU11217" s="14"/>
      <c r="AX11217" s="83"/>
      <c r="AY11217" s="83"/>
      <c r="AZ11217" s="83"/>
      <c r="BA11217" s="83"/>
      <c r="BJ11217" s="54"/>
      <c r="BK11217" s="22"/>
      <c r="BL11217" s="24"/>
      <c r="BP11217" s="23"/>
      <c r="BQ11217" s="24"/>
      <c r="BR11217" s="22"/>
      <c r="BS11217" s="24"/>
      <c r="BT11217" s="24"/>
      <c r="BU11217" s="23"/>
      <c r="BV11217" s="26"/>
      <c r="BX11217" s="6"/>
      <c r="BY11217" s="24"/>
      <c r="BZ11217" s="109"/>
      <c r="CA11217" s="66"/>
      <c r="CB11217" s="5"/>
      <c r="CC11217" s="68"/>
      <c r="CD11217" s="67"/>
      <c r="CE11217" s="67"/>
      <c r="CF11217" s="64"/>
      <c r="CG11217" s="5"/>
      <c r="CH11217" s="69"/>
      <c r="CI11217" s="6"/>
      <c r="CJ11217" s="5"/>
      <c r="CK11217" s="25"/>
      <c r="CL11217" s="5"/>
      <c r="DN11217" s="14"/>
      <c r="DO11217" s="14"/>
      <c r="DP11217" s="5"/>
      <c r="DQ11217" s="25"/>
      <c r="DR11217" s="25"/>
      <c r="DS11217" s="96"/>
      <c r="DT11217" s="83"/>
      <c r="DU11217" s="14"/>
      <c r="DX11217" s="83"/>
      <c r="DY11217" s="83"/>
      <c r="DZ11217" s="83"/>
      <c r="EA11217" s="83"/>
      <c r="EJ11217" s="54"/>
      <c r="EK11217" s="22"/>
      <c r="EL11217" s="24"/>
      <c r="EP11217" s="23"/>
      <c r="EQ11217" s="24"/>
      <c r="ER11217" s="22"/>
      <c r="ES11217" s="24"/>
      <c r="ET11217" s="24"/>
      <c r="EU11217" s="23"/>
      <c r="EV11217" s="26"/>
      <c r="EX11217" s="6"/>
      <c r="EY11217" s="24"/>
      <c r="EZ11217" s="109"/>
      <c r="FA11217" s="66"/>
      <c r="FB11217" s="5"/>
      <c r="FC11217" s="68"/>
      <c r="FD11217" s="67"/>
      <c r="FE11217" s="67"/>
      <c r="FF11217" s="64"/>
      <c r="FG11217" s="5"/>
      <c r="FH11217" s="69"/>
      <c r="FI11217" s="6"/>
      <c r="FJ11217" s="5"/>
      <c r="FK11217" s="25"/>
      <c r="FL11217" s="5"/>
    </row>
    <row r="11218" spans="40:168">
      <c r="AN11218" s="14"/>
      <c r="AO11218" s="14"/>
      <c r="AP11218" s="5"/>
      <c r="AQ11218" s="25"/>
      <c r="AR11218" s="25"/>
      <c r="AS11218" s="96"/>
      <c r="AT11218" s="83"/>
      <c r="AU11218" s="14"/>
      <c r="AX11218" s="83"/>
      <c r="AY11218" s="83"/>
      <c r="AZ11218" s="83"/>
      <c r="BA11218" s="83"/>
      <c r="BJ11218" s="54"/>
      <c r="BK11218" s="22"/>
      <c r="BL11218" s="24"/>
      <c r="BP11218" s="23"/>
      <c r="BQ11218" s="24"/>
      <c r="BR11218" s="22"/>
      <c r="BS11218" s="24"/>
      <c r="BT11218" s="24"/>
      <c r="BU11218" s="23"/>
      <c r="BV11218" s="26"/>
      <c r="BX11218" s="6"/>
      <c r="BY11218" s="24"/>
      <c r="BZ11218" s="109"/>
      <c r="CA11218" s="66"/>
      <c r="CB11218" s="5"/>
      <c r="CC11218" s="68"/>
      <c r="CD11218" s="67"/>
      <c r="CE11218" s="67"/>
      <c r="CF11218" s="64"/>
      <c r="CG11218" s="5"/>
      <c r="CH11218" s="69"/>
      <c r="CI11218" s="6"/>
      <c r="CJ11218" s="5"/>
      <c r="CK11218" s="25"/>
      <c r="CL11218" s="5"/>
      <c r="DN11218" s="14"/>
      <c r="DO11218" s="14"/>
      <c r="DP11218" s="5"/>
      <c r="DQ11218" s="25"/>
      <c r="DR11218" s="25"/>
      <c r="DS11218" s="96"/>
      <c r="DT11218" s="83"/>
      <c r="DU11218" s="14"/>
      <c r="DX11218" s="83"/>
      <c r="DY11218" s="83"/>
      <c r="DZ11218" s="83"/>
      <c r="EA11218" s="83"/>
      <c r="EJ11218" s="54"/>
      <c r="EK11218" s="22"/>
      <c r="EL11218" s="24"/>
      <c r="EP11218" s="23"/>
      <c r="EQ11218" s="24"/>
      <c r="ER11218" s="22"/>
      <c r="ES11218" s="24"/>
      <c r="ET11218" s="24"/>
      <c r="EU11218" s="23"/>
      <c r="EV11218" s="26"/>
      <c r="EX11218" s="6"/>
      <c r="EY11218" s="24"/>
      <c r="EZ11218" s="109"/>
      <c r="FA11218" s="66"/>
      <c r="FB11218" s="5"/>
      <c r="FC11218" s="68"/>
      <c r="FD11218" s="67"/>
      <c r="FE11218" s="67"/>
      <c r="FF11218" s="64"/>
      <c r="FG11218" s="5"/>
      <c r="FH11218" s="69"/>
      <c r="FI11218" s="6"/>
      <c r="FJ11218" s="5"/>
      <c r="FK11218" s="25"/>
      <c r="FL11218" s="5"/>
    </row>
    <row r="11219" spans="40:168">
      <c r="AN11219" s="14"/>
      <c r="AO11219" s="14"/>
      <c r="AP11219" s="5"/>
      <c r="AQ11219" s="25"/>
      <c r="AR11219" s="25"/>
      <c r="AS11219" s="96"/>
      <c r="AT11219" s="83"/>
      <c r="AU11219" s="14"/>
      <c r="AX11219" s="83"/>
      <c r="AY11219" s="83"/>
      <c r="AZ11219" s="83"/>
      <c r="BA11219" s="83"/>
      <c r="BJ11219" s="54"/>
      <c r="BK11219" s="22"/>
      <c r="BL11219" s="24"/>
      <c r="BP11219" s="23"/>
      <c r="BQ11219" s="24"/>
      <c r="BR11219" s="22"/>
      <c r="BS11219" s="24"/>
      <c r="BT11219" s="24"/>
      <c r="BU11219" s="23"/>
      <c r="BV11219" s="26"/>
      <c r="BX11219" s="6"/>
      <c r="BY11219" s="24"/>
      <c r="BZ11219" s="109"/>
      <c r="CA11219" s="66"/>
      <c r="CB11219" s="5"/>
      <c r="CC11219" s="68"/>
      <c r="CD11219" s="67"/>
      <c r="CE11219" s="67"/>
      <c r="CF11219" s="64"/>
      <c r="CG11219" s="5"/>
      <c r="CH11219" s="69"/>
      <c r="CI11219" s="6"/>
      <c r="CJ11219" s="5"/>
      <c r="CK11219" s="25"/>
      <c r="CL11219" s="5"/>
      <c r="DN11219" s="14"/>
      <c r="DO11219" s="14"/>
      <c r="DP11219" s="5"/>
      <c r="DQ11219" s="25"/>
      <c r="DR11219" s="25"/>
      <c r="DS11219" s="96"/>
      <c r="DT11219" s="83"/>
      <c r="DU11219" s="14"/>
      <c r="DX11219" s="83"/>
      <c r="DY11219" s="83"/>
      <c r="DZ11219" s="83"/>
      <c r="EA11219" s="83"/>
      <c r="EJ11219" s="54"/>
      <c r="EK11219" s="22"/>
      <c r="EL11219" s="24"/>
      <c r="EP11219" s="23"/>
      <c r="EQ11219" s="24"/>
      <c r="ER11219" s="22"/>
      <c r="ES11219" s="24"/>
      <c r="ET11219" s="24"/>
      <c r="EU11219" s="23"/>
      <c r="EV11219" s="26"/>
      <c r="EX11219" s="6"/>
      <c r="EY11219" s="24"/>
      <c r="EZ11219" s="109"/>
      <c r="FA11219" s="66"/>
      <c r="FB11219" s="5"/>
      <c r="FC11219" s="68"/>
      <c r="FD11219" s="67"/>
      <c r="FE11219" s="67"/>
      <c r="FF11219" s="64"/>
      <c r="FG11219" s="5"/>
      <c r="FH11219" s="69"/>
      <c r="FI11219" s="6"/>
      <c r="FJ11219" s="5"/>
      <c r="FK11219" s="25"/>
      <c r="FL11219" s="5"/>
    </row>
    <row r="11220" spans="40:168">
      <c r="AN11220" s="14"/>
      <c r="AO11220" s="14"/>
      <c r="AP11220" s="5"/>
      <c r="AQ11220" s="25"/>
      <c r="AR11220" s="25"/>
      <c r="AS11220" s="96"/>
      <c r="AT11220" s="83"/>
      <c r="AU11220" s="14"/>
      <c r="AX11220" s="83"/>
      <c r="AY11220" s="83"/>
      <c r="AZ11220" s="83"/>
      <c r="BA11220" s="83"/>
      <c r="BJ11220" s="54"/>
      <c r="BK11220" s="22"/>
      <c r="BL11220" s="24"/>
      <c r="BP11220" s="23"/>
      <c r="BQ11220" s="24"/>
      <c r="BR11220" s="22"/>
      <c r="BS11220" s="24"/>
      <c r="BT11220" s="24"/>
      <c r="BU11220" s="23"/>
      <c r="BV11220" s="26"/>
      <c r="BX11220" s="6"/>
      <c r="BY11220" s="24"/>
      <c r="BZ11220" s="109"/>
      <c r="CA11220" s="66"/>
      <c r="CB11220" s="5"/>
      <c r="CC11220" s="68"/>
      <c r="CD11220" s="67"/>
      <c r="CE11220" s="67"/>
      <c r="CF11220" s="64"/>
      <c r="CG11220" s="5"/>
      <c r="CH11220" s="69"/>
      <c r="CI11220" s="6"/>
      <c r="CJ11220" s="5"/>
      <c r="CK11220" s="25"/>
      <c r="CL11220" s="5"/>
      <c r="DN11220" s="14"/>
      <c r="DO11220" s="14"/>
      <c r="DP11220" s="5"/>
      <c r="DQ11220" s="25"/>
      <c r="DR11220" s="25"/>
      <c r="DS11220" s="96"/>
      <c r="DT11220" s="83"/>
      <c r="DU11220" s="14"/>
      <c r="DX11220" s="83"/>
      <c r="DY11220" s="83"/>
      <c r="DZ11220" s="83"/>
      <c r="EA11220" s="83"/>
      <c r="EJ11220" s="54"/>
      <c r="EK11220" s="22"/>
      <c r="EL11220" s="24"/>
      <c r="EP11220" s="23"/>
      <c r="EQ11220" s="24"/>
      <c r="ER11220" s="22"/>
      <c r="ES11220" s="24"/>
      <c r="ET11220" s="24"/>
      <c r="EU11220" s="23"/>
      <c r="EV11220" s="26"/>
      <c r="EX11220" s="6"/>
      <c r="EY11220" s="24"/>
      <c r="EZ11220" s="109"/>
      <c r="FA11220" s="66"/>
      <c r="FB11220" s="5"/>
      <c r="FC11220" s="68"/>
      <c r="FD11220" s="67"/>
      <c r="FE11220" s="67"/>
      <c r="FF11220" s="64"/>
      <c r="FG11220" s="5"/>
      <c r="FH11220" s="69"/>
      <c r="FI11220" s="6"/>
      <c r="FJ11220" s="5"/>
      <c r="FK11220" s="25"/>
      <c r="FL11220" s="5"/>
    </row>
    <row r="11221" spans="40:168">
      <c r="AN11221" s="14"/>
      <c r="AO11221" s="14"/>
      <c r="AP11221" s="5"/>
      <c r="AQ11221" s="25"/>
      <c r="AR11221" s="25"/>
      <c r="AS11221" s="96"/>
      <c r="AT11221" s="83"/>
      <c r="AU11221" s="14"/>
      <c r="AX11221" s="83"/>
      <c r="AY11221" s="83"/>
      <c r="AZ11221" s="83"/>
      <c r="BA11221" s="83"/>
      <c r="BJ11221" s="54"/>
      <c r="BK11221" s="22"/>
      <c r="BL11221" s="24"/>
      <c r="BP11221" s="23"/>
      <c r="BQ11221" s="24"/>
      <c r="BR11221" s="22"/>
      <c r="BS11221" s="24"/>
      <c r="BT11221" s="24"/>
      <c r="BU11221" s="23"/>
      <c r="BV11221" s="26"/>
      <c r="BX11221" s="6"/>
      <c r="BY11221" s="24"/>
      <c r="BZ11221" s="109"/>
      <c r="CA11221" s="66"/>
      <c r="CB11221" s="5"/>
      <c r="CC11221" s="68"/>
      <c r="CD11221" s="67"/>
      <c r="CE11221" s="67"/>
      <c r="CF11221" s="64"/>
      <c r="CG11221" s="5"/>
      <c r="CH11221" s="69"/>
      <c r="CI11221" s="6"/>
      <c r="CJ11221" s="5"/>
      <c r="CK11221" s="25"/>
      <c r="CL11221" s="5"/>
      <c r="DN11221" s="14"/>
      <c r="DO11221" s="14"/>
      <c r="DP11221" s="5"/>
      <c r="DQ11221" s="25"/>
      <c r="DR11221" s="25"/>
      <c r="DS11221" s="96"/>
      <c r="DT11221" s="83"/>
      <c r="DU11221" s="14"/>
      <c r="DX11221" s="83"/>
      <c r="DY11221" s="83"/>
      <c r="DZ11221" s="83"/>
      <c r="EA11221" s="83"/>
      <c r="EJ11221" s="54"/>
      <c r="EK11221" s="22"/>
      <c r="EL11221" s="24"/>
      <c r="EP11221" s="23"/>
      <c r="EQ11221" s="24"/>
      <c r="ER11221" s="22"/>
      <c r="ES11221" s="24"/>
      <c r="ET11221" s="24"/>
      <c r="EU11221" s="23"/>
      <c r="EV11221" s="26"/>
      <c r="EX11221" s="6"/>
      <c r="EY11221" s="24"/>
      <c r="EZ11221" s="109"/>
      <c r="FA11221" s="66"/>
      <c r="FB11221" s="5"/>
      <c r="FC11221" s="68"/>
      <c r="FD11221" s="67"/>
      <c r="FE11221" s="67"/>
      <c r="FF11221" s="64"/>
      <c r="FG11221" s="5"/>
      <c r="FH11221" s="69"/>
      <c r="FI11221" s="6"/>
      <c r="FJ11221" s="5"/>
      <c r="FK11221" s="25"/>
      <c r="FL11221" s="5"/>
    </row>
    <row r="11222" spans="40:168">
      <c r="AN11222" s="14"/>
      <c r="AO11222" s="14"/>
      <c r="AP11222" s="5"/>
      <c r="AQ11222" s="25"/>
      <c r="AR11222" s="25"/>
      <c r="AS11222" s="96"/>
      <c r="AT11222" s="83"/>
      <c r="AU11222" s="14"/>
      <c r="AX11222" s="83"/>
      <c r="AY11222" s="83"/>
      <c r="AZ11222" s="83"/>
      <c r="BA11222" s="83"/>
      <c r="BJ11222" s="54"/>
      <c r="BK11222" s="22"/>
      <c r="BL11222" s="24"/>
      <c r="BP11222" s="23"/>
      <c r="BQ11222" s="24"/>
      <c r="BR11222" s="22"/>
      <c r="BS11222" s="24"/>
      <c r="BT11222" s="24"/>
      <c r="BU11222" s="23"/>
      <c r="BV11222" s="26"/>
      <c r="BX11222" s="6"/>
      <c r="BY11222" s="24"/>
      <c r="BZ11222" s="109"/>
      <c r="CA11222" s="66"/>
      <c r="CB11222" s="5"/>
      <c r="CC11222" s="68"/>
      <c r="CD11222" s="67"/>
      <c r="CE11222" s="67"/>
      <c r="CF11222" s="64"/>
      <c r="CG11222" s="5"/>
      <c r="CH11222" s="69"/>
      <c r="CI11222" s="6"/>
      <c r="CJ11222" s="5"/>
      <c r="CK11222" s="25"/>
      <c r="CL11222" s="5"/>
      <c r="DN11222" s="14"/>
      <c r="DO11222" s="14"/>
      <c r="DP11222" s="5"/>
      <c r="DQ11222" s="25"/>
      <c r="DR11222" s="25"/>
      <c r="DS11222" s="96"/>
      <c r="DT11222" s="83"/>
      <c r="DU11222" s="14"/>
      <c r="DX11222" s="83"/>
      <c r="DY11222" s="83"/>
      <c r="DZ11222" s="83"/>
      <c r="EA11222" s="83"/>
      <c r="EJ11222" s="54"/>
      <c r="EK11222" s="22"/>
      <c r="EL11222" s="24"/>
      <c r="EP11222" s="23"/>
      <c r="EQ11222" s="24"/>
      <c r="ER11222" s="22"/>
      <c r="ES11222" s="24"/>
      <c r="ET11222" s="24"/>
      <c r="EU11222" s="23"/>
      <c r="EV11222" s="26"/>
      <c r="EX11222" s="6"/>
      <c r="EY11222" s="24"/>
      <c r="EZ11222" s="109"/>
      <c r="FA11222" s="66"/>
      <c r="FB11222" s="5"/>
      <c r="FC11222" s="68"/>
      <c r="FD11222" s="67"/>
      <c r="FE11222" s="67"/>
      <c r="FF11222" s="64"/>
      <c r="FG11222" s="5"/>
      <c r="FH11222" s="69"/>
      <c r="FI11222" s="6"/>
      <c r="FJ11222" s="5"/>
      <c r="FK11222" s="25"/>
      <c r="FL11222" s="5"/>
    </row>
    <row r="11223" spans="40:168">
      <c r="AN11223" s="14"/>
      <c r="AO11223" s="14"/>
      <c r="AP11223" s="5"/>
      <c r="AQ11223" s="25"/>
      <c r="AR11223" s="25"/>
      <c r="AS11223" s="96"/>
      <c r="AT11223" s="83"/>
      <c r="AU11223" s="14"/>
      <c r="AX11223" s="83"/>
      <c r="AY11223" s="83"/>
      <c r="AZ11223" s="83"/>
      <c r="BA11223" s="83"/>
      <c r="BJ11223" s="54"/>
      <c r="BK11223" s="22"/>
      <c r="BL11223" s="24"/>
      <c r="BP11223" s="23"/>
      <c r="BQ11223" s="24"/>
      <c r="BR11223" s="22"/>
      <c r="BS11223" s="24"/>
      <c r="BT11223" s="24"/>
      <c r="BU11223" s="23"/>
      <c r="BV11223" s="26"/>
      <c r="BX11223" s="6"/>
      <c r="BY11223" s="24"/>
      <c r="BZ11223" s="109"/>
      <c r="CA11223" s="66"/>
      <c r="CB11223" s="5"/>
      <c r="CC11223" s="68"/>
      <c r="CD11223" s="67"/>
      <c r="CE11223" s="67"/>
      <c r="CF11223" s="64"/>
      <c r="CG11223" s="5"/>
      <c r="CH11223" s="69"/>
      <c r="CI11223" s="6"/>
      <c r="CJ11223" s="5"/>
      <c r="CK11223" s="25"/>
      <c r="CL11223" s="5"/>
      <c r="DN11223" s="14"/>
      <c r="DO11223" s="14"/>
      <c r="DP11223" s="5"/>
      <c r="DQ11223" s="25"/>
      <c r="DR11223" s="25"/>
      <c r="DS11223" s="96"/>
      <c r="DT11223" s="83"/>
      <c r="DU11223" s="14"/>
      <c r="DX11223" s="83"/>
      <c r="DY11223" s="83"/>
      <c r="DZ11223" s="83"/>
      <c r="EA11223" s="83"/>
      <c r="EJ11223" s="54"/>
      <c r="EK11223" s="22"/>
      <c r="EL11223" s="24"/>
      <c r="EP11223" s="23"/>
      <c r="EQ11223" s="24"/>
      <c r="ER11223" s="22"/>
      <c r="ES11223" s="24"/>
      <c r="ET11223" s="24"/>
      <c r="EU11223" s="23"/>
      <c r="EV11223" s="26"/>
      <c r="EX11223" s="6"/>
      <c r="EY11223" s="24"/>
      <c r="EZ11223" s="109"/>
      <c r="FA11223" s="66"/>
      <c r="FB11223" s="5"/>
      <c r="FC11223" s="68"/>
      <c r="FD11223" s="67"/>
      <c r="FE11223" s="67"/>
      <c r="FF11223" s="64"/>
      <c r="FG11223" s="5"/>
      <c r="FH11223" s="69"/>
      <c r="FI11223" s="6"/>
      <c r="FJ11223" s="5"/>
      <c r="FK11223" s="25"/>
      <c r="FL11223" s="5"/>
    </row>
    <row r="11224" spans="40:168">
      <c r="AN11224" s="14"/>
      <c r="AO11224" s="14"/>
      <c r="AP11224" s="5"/>
      <c r="AQ11224" s="25"/>
      <c r="AR11224" s="25"/>
      <c r="AS11224" s="96"/>
      <c r="AT11224" s="83"/>
      <c r="AU11224" s="14"/>
      <c r="AX11224" s="83"/>
      <c r="AY11224" s="83"/>
      <c r="AZ11224" s="83"/>
      <c r="BA11224" s="83"/>
      <c r="BJ11224" s="54"/>
      <c r="BK11224" s="22"/>
      <c r="BL11224" s="24"/>
      <c r="BP11224" s="23"/>
      <c r="BQ11224" s="24"/>
      <c r="BR11224" s="22"/>
      <c r="BS11224" s="24"/>
      <c r="BT11224" s="24"/>
      <c r="BU11224" s="23"/>
      <c r="BV11224" s="26"/>
      <c r="BX11224" s="6"/>
      <c r="BY11224" s="24"/>
      <c r="BZ11224" s="109"/>
      <c r="CA11224" s="66"/>
      <c r="CB11224" s="5"/>
      <c r="CC11224" s="68"/>
      <c r="CD11224" s="67"/>
      <c r="CE11224" s="67"/>
      <c r="CF11224" s="64"/>
      <c r="CG11224" s="5"/>
      <c r="CH11224" s="69"/>
      <c r="CI11224" s="6"/>
      <c r="CJ11224" s="5"/>
      <c r="CK11224" s="25"/>
      <c r="CL11224" s="5"/>
      <c r="DN11224" s="14"/>
      <c r="DO11224" s="14"/>
      <c r="DP11224" s="5"/>
      <c r="DQ11224" s="25"/>
      <c r="DR11224" s="25"/>
      <c r="DS11224" s="96"/>
      <c r="DT11224" s="83"/>
      <c r="DU11224" s="14"/>
      <c r="DX11224" s="83"/>
      <c r="DY11224" s="83"/>
      <c r="DZ11224" s="83"/>
      <c r="EA11224" s="83"/>
      <c r="EJ11224" s="54"/>
      <c r="EK11224" s="22"/>
      <c r="EL11224" s="24"/>
      <c r="EP11224" s="23"/>
      <c r="EQ11224" s="24"/>
      <c r="ER11224" s="22"/>
      <c r="ES11224" s="24"/>
      <c r="ET11224" s="24"/>
      <c r="EU11224" s="23"/>
      <c r="EV11224" s="26"/>
      <c r="EX11224" s="6"/>
      <c r="EY11224" s="24"/>
      <c r="EZ11224" s="109"/>
      <c r="FA11224" s="66"/>
      <c r="FB11224" s="5"/>
      <c r="FC11224" s="68"/>
      <c r="FD11224" s="67"/>
      <c r="FE11224" s="67"/>
      <c r="FF11224" s="64"/>
      <c r="FG11224" s="5"/>
      <c r="FH11224" s="69"/>
      <c r="FI11224" s="6"/>
      <c r="FJ11224" s="5"/>
      <c r="FK11224" s="25"/>
      <c r="FL11224" s="5"/>
    </row>
    <row r="11225" spans="40:168">
      <c r="AN11225" s="14"/>
      <c r="AO11225" s="14"/>
      <c r="AP11225" s="5"/>
      <c r="AQ11225" s="25"/>
      <c r="AR11225" s="25"/>
      <c r="AS11225" s="96"/>
      <c r="AT11225" s="83"/>
      <c r="AU11225" s="14"/>
      <c r="AX11225" s="83"/>
      <c r="AY11225" s="83"/>
      <c r="AZ11225" s="83"/>
      <c r="BA11225" s="83"/>
      <c r="BJ11225" s="54"/>
      <c r="BK11225" s="22"/>
      <c r="BL11225" s="24"/>
      <c r="BP11225" s="23"/>
      <c r="BQ11225" s="24"/>
      <c r="BR11225" s="22"/>
      <c r="BS11225" s="24"/>
      <c r="BT11225" s="24"/>
      <c r="BU11225" s="23"/>
      <c r="BV11225" s="26"/>
      <c r="BX11225" s="6"/>
      <c r="BY11225" s="24"/>
      <c r="BZ11225" s="109"/>
      <c r="CA11225" s="66"/>
      <c r="CB11225" s="5"/>
      <c r="CC11225" s="68"/>
      <c r="CD11225" s="67"/>
      <c r="CE11225" s="67"/>
      <c r="CF11225" s="64"/>
      <c r="CG11225" s="5"/>
      <c r="CH11225" s="69"/>
      <c r="CI11225" s="6"/>
      <c r="CJ11225" s="5"/>
      <c r="CK11225" s="25"/>
      <c r="CL11225" s="5"/>
      <c r="DN11225" s="14"/>
      <c r="DO11225" s="14"/>
      <c r="DP11225" s="5"/>
      <c r="DQ11225" s="25"/>
      <c r="DR11225" s="25"/>
      <c r="DS11225" s="96"/>
      <c r="DT11225" s="83"/>
      <c r="DU11225" s="14"/>
      <c r="DX11225" s="83"/>
      <c r="DY11225" s="83"/>
      <c r="DZ11225" s="83"/>
      <c r="EA11225" s="83"/>
      <c r="EJ11225" s="54"/>
      <c r="EK11225" s="22"/>
      <c r="EL11225" s="24"/>
      <c r="EP11225" s="23"/>
      <c r="EQ11225" s="24"/>
      <c r="ER11225" s="22"/>
      <c r="ES11225" s="24"/>
      <c r="ET11225" s="24"/>
      <c r="EU11225" s="23"/>
      <c r="EV11225" s="26"/>
      <c r="EX11225" s="6"/>
      <c r="EY11225" s="24"/>
      <c r="EZ11225" s="109"/>
      <c r="FA11225" s="66"/>
      <c r="FB11225" s="5"/>
      <c r="FC11225" s="68"/>
      <c r="FD11225" s="67"/>
      <c r="FE11225" s="67"/>
      <c r="FF11225" s="64"/>
      <c r="FG11225" s="5"/>
      <c r="FH11225" s="69"/>
      <c r="FI11225" s="6"/>
      <c r="FJ11225" s="5"/>
      <c r="FK11225" s="25"/>
      <c r="FL11225" s="5"/>
    </row>
    <row r="11226" spans="40:168">
      <c r="AN11226" s="14"/>
      <c r="AO11226" s="14"/>
      <c r="AP11226" s="5"/>
      <c r="AQ11226" s="25"/>
      <c r="AR11226" s="25"/>
      <c r="AS11226" s="96"/>
      <c r="AT11226" s="83"/>
      <c r="AU11226" s="14"/>
      <c r="AX11226" s="83"/>
      <c r="AY11226" s="83"/>
      <c r="AZ11226" s="83"/>
      <c r="BA11226" s="83"/>
      <c r="BJ11226" s="54"/>
      <c r="BK11226" s="22"/>
      <c r="BL11226" s="24"/>
      <c r="BP11226" s="23"/>
      <c r="BQ11226" s="24"/>
      <c r="BR11226" s="22"/>
      <c r="BS11226" s="24"/>
      <c r="BT11226" s="24"/>
      <c r="BU11226" s="23"/>
      <c r="BV11226" s="26"/>
      <c r="BX11226" s="6"/>
      <c r="BY11226" s="24"/>
      <c r="BZ11226" s="109"/>
      <c r="CA11226" s="66"/>
      <c r="CB11226" s="5"/>
      <c r="CC11226" s="68"/>
      <c r="CD11226" s="67"/>
      <c r="CE11226" s="67"/>
      <c r="CF11226" s="64"/>
      <c r="CG11226" s="5"/>
      <c r="CH11226" s="69"/>
      <c r="CI11226" s="6"/>
      <c r="CJ11226" s="5"/>
      <c r="CK11226" s="25"/>
      <c r="CL11226" s="5"/>
      <c r="DN11226" s="14"/>
      <c r="DO11226" s="14"/>
      <c r="DP11226" s="5"/>
      <c r="DQ11226" s="25"/>
      <c r="DR11226" s="25"/>
      <c r="DS11226" s="96"/>
      <c r="DT11226" s="83"/>
      <c r="DU11226" s="14"/>
      <c r="DX11226" s="83"/>
      <c r="DY11226" s="83"/>
      <c r="DZ11226" s="83"/>
      <c r="EA11226" s="83"/>
      <c r="EJ11226" s="54"/>
      <c r="EK11226" s="22"/>
      <c r="EL11226" s="24"/>
      <c r="EP11226" s="23"/>
      <c r="EQ11226" s="24"/>
      <c r="ER11226" s="22"/>
      <c r="ES11226" s="24"/>
      <c r="ET11226" s="24"/>
      <c r="EU11226" s="23"/>
      <c r="EV11226" s="26"/>
      <c r="EX11226" s="6"/>
      <c r="EY11226" s="24"/>
      <c r="EZ11226" s="109"/>
      <c r="FA11226" s="66"/>
      <c r="FB11226" s="5"/>
      <c r="FC11226" s="68"/>
      <c r="FD11226" s="67"/>
      <c r="FE11226" s="67"/>
      <c r="FF11226" s="64"/>
      <c r="FG11226" s="5"/>
      <c r="FH11226" s="69"/>
      <c r="FI11226" s="6"/>
      <c r="FJ11226" s="5"/>
      <c r="FK11226" s="25"/>
      <c r="FL11226" s="5"/>
    </row>
    <row r="11227" spans="40:168">
      <c r="AN11227" s="14"/>
      <c r="AO11227" s="14"/>
      <c r="AP11227" s="5"/>
      <c r="AQ11227" s="25"/>
      <c r="AR11227" s="25"/>
      <c r="AS11227" s="96"/>
      <c r="AT11227" s="83"/>
      <c r="AU11227" s="14"/>
      <c r="AX11227" s="83"/>
      <c r="AY11227" s="83"/>
      <c r="AZ11227" s="83"/>
      <c r="BA11227" s="83"/>
      <c r="BJ11227" s="54"/>
      <c r="BK11227" s="22"/>
      <c r="BL11227" s="24"/>
      <c r="BP11227" s="23"/>
      <c r="BQ11227" s="24"/>
      <c r="BR11227" s="22"/>
      <c r="BS11227" s="24"/>
      <c r="BT11227" s="24"/>
      <c r="BU11227" s="23"/>
      <c r="BV11227" s="26"/>
      <c r="BX11227" s="6"/>
      <c r="BY11227" s="24"/>
      <c r="BZ11227" s="109"/>
      <c r="CA11227" s="66"/>
      <c r="CB11227" s="5"/>
      <c r="CC11227" s="68"/>
      <c r="CD11227" s="67"/>
      <c r="CE11227" s="67"/>
      <c r="CF11227" s="64"/>
      <c r="CG11227" s="5"/>
      <c r="CH11227" s="69"/>
      <c r="CI11227" s="6"/>
      <c r="CJ11227" s="5"/>
      <c r="CK11227" s="25"/>
      <c r="CL11227" s="5"/>
      <c r="DN11227" s="14"/>
      <c r="DO11227" s="14"/>
      <c r="DP11227" s="5"/>
      <c r="DQ11227" s="25"/>
      <c r="DR11227" s="25"/>
      <c r="DS11227" s="96"/>
      <c r="DT11227" s="83"/>
      <c r="DU11227" s="14"/>
      <c r="DX11227" s="83"/>
      <c r="DY11227" s="83"/>
      <c r="DZ11227" s="83"/>
      <c r="EA11227" s="83"/>
      <c r="EJ11227" s="54"/>
      <c r="EK11227" s="22"/>
      <c r="EL11227" s="24"/>
      <c r="EP11227" s="23"/>
      <c r="EQ11227" s="24"/>
      <c r="ER11227" s="22"/>
      <c r="ES11227" s="24"/>
      <c r="ET11227" s="24"/>
      <c r="EU11227" s="23"/>
      <c r="EV11227" s="26"/>
      <c r="EX11227" s="6"/>
      <c r="EY11227" s="24"/>
      <c r="EZ11227" s="109"/>
      <c r="FA11227" s="66"/>
      <c r="FB11227" s="5"/>
      <c r="FC11227" s="68"/>
      <c r="FD11227" s="67"/>
      <c r="FE11227" s="67"/>
      <c r="FF11227" s="64"/>
      <c r="FG11227" s="5"/>
      <c r="FH11227" s="69"/>
      <c r="FI11227" s="6"/>
      <c r="FJ11227" s="5"/>
      <c r="FK11227" s="25"/>
      <c r="FL11227" s="5"/>
    </row>
    <row r="11228" spans="40:168">
      <c r="AN11228" s="14"/>
      <c r="AO11228" s="14"/>
      <c r="AP11228" s="5"/>
      <c r="AQ11228" s="25"/>
      <c r="AR11228" s="25"/>
      <c r="AS11228" s="96"/>
      <c r="AT11228" s="83"/>
      <c r="AU11228" s="14"/>
      <c r="AX11228" s="83"/>
      <c r="AY11228" s="83"/>
      <c r="AZ11228" s="83"/>
      <c r="BA11228" s="83"/>
      <c r="BJ11228" s="54"/>
      <c r="BK11228" s="22"/>
      <c r="BL11228" s="24"/>
      <c r="BP11228" s="23"/>
      <c r="BQ11228" s="24"/>
      <c r="BR11228" s="22"/>
      <c r="BS11228" s="24"/>
      <c r="BT11228" s="24"/>
      <c r="BU11228" s="23"/>
      <c r="BV11228" s="26"/>
      <c r="BX11228" s="6"/>
      <c r="BY11228" s="24"/>
      <c r="BZ11228" s="109"/>
      <c r="CA11228" s="66"/>
      <c r="CB11228" s="5"/>
      <c r="CC11228" s="68"/>
      <c r="CD11228" s="67"/>
      <c r="CE11228" s="67"/>
      <c r="CF11228" s="64"/>
      <c r="CG11228" s="5"/>
      <c r="CH11228" s="69"/>
      <c r="CI11228" s="6"/>
      <c r="CJ11228" s="5"/>
      <c r="CK11228" s="25"/>
      <c r="CL11228" s="5"/>
      <c r="DN11228" s="14"/>
      <c r="DO11228" s="14"/>
      <c r="DP11228" s="5"/>
      <c r="DQ11228" s="25"/>
      <c r="DR11228" s="25"/>
      <c r="DS11228" s="96"/>
      <c r="DT11228" s="83"/>
      <c r="DU11228" s="14"/>
      <c r="DX11228" s="83"/>
      <c r="DY11228" s="83"/>
      <c r="DZ11228" s="83"/>
      <c r="EA11228" s="83"/>
      <c r="EJ11228" s="54"/>
      <c r="EK11228" s="22"/>
      <c r="EL11228" s="24"/>
      <c r="EP11228" s="23"/>
      <c r="EQ11228" s="24"/>
      <c r="ER11228" s="22"/>
      <c r="ES11228" s="24"/>
      <c r="ET11228" s="24"/>
      <c r="EU11228" s="23"/>
      <c r="EV11228" s="26"/>
      <c r="EX11228" s="6"/>
      <c r="EY11228" s="24"/>
      <c r="EZ11228" s="109"/>
      <c r="FA11228" s="66"/>
      <c r="FB11228" s="5"/>
      <c r="FC11228" s="68"/>
      <c r="FD11228" s="67"/>
      <c r="FE11228" s="67"/>
      <c r="FF11228" s="64"/>
      <c r="FG11228" s="5"/>
      <c r="FH11228" s="69"/>
      <c r="FI11228" s="6"/>
      <c r="FJ11228" s="5"/>
      <c r="FK11228" s="25"/>
      <c r="FL11228" s="5"/>
    </row>
    <row r="11229" spans="40:168">
      <c r="AN11229" s="14"/>
      <c r="AO11229" s="14"/>
      <c r="AP11229" s="5"/>
      <c r="AQ11229" s="25"/>
      <c r="AR11229" s="25"/>
      <c r="AS11229" s="96"/>
      <c r="AT11229" s="83"/>
      <c r="AU11229" s="14"/>
      <c r="AX11229" s="83"/>
      <c r="AY11229" s="83"/>
      <c r="AZ11229" s="83"/>
      <c r="BA11229" s="83"/>
      <c r="BJ11229" s="54"/>
      <c r="BK11229" s="22"/>
      <c r="BL11229" s="24"/>
      <c r="BP11229" s="23"/>
      <c r="BQ11229" s="24"/>
      <c r="BR11229" s="22"/>
      <c r="BS11229" s="24"/>
      <c r="BT11229" s="24"/>
      <c r="BU11229" s="23"/>
      <c r="BV11229" s="26"/>
      <c r="BX11229" s="6"/>
      <c r="BY11229" s="24"/>
      <c r="BZ11229" s="109"/>
      <c r="CA11229" s="66"/>
      <c r="CB11229" s="5"/>
      <c r="CC11229" s="68"/>
      <c r="CD11229" s="67"/>
      <c r="CE11229" s="67"/>
      <c r="CF11229" s="64"/>
      <c r="CG11229" s="5"/>
      <c r="CH11229" s="69"/>
      <c r="CI11229" s="6"/>
      <c r="CJ11229" s="5"/>
      <c r="CK11229" s="25"/>
      <c r="CL11229" s="5"/>
      <c r="DN11229" s="14"/>
      <c r="DO11229" s="14"/>
      <c r="DP11229" s="5"/>
      <c r="DQ11229" s="25"/>
      <c r="DR11229" s="25"/>
      <c r="DS11229" s="96"/>
      <c r="DT11229" s="83"/>
      <c r="DU11229" s="14"/>
      <c r="DX11229" s="83"/>
      <c r="DY11229" s="83"/>
      <c r="DZ11229" s="83"/>
      <c r="EA11229" s="83"/>
      <c r="EJ11229" s="54"/>
      <c r="EK11229" s="22"/>
      <c r="EL11229" s="24"/>
      <c r="EP11229" s="23"/>
      <c r="EQ11229" s="24"/>
      <c r="ER11229" s="22"/>
      <c r="ES11229" s="24"/>
      <c r="ET11229" s="24"/>
      <c r="EU11229" s="23"/>
      <c r="EV11229" s="26"/>
      <c r="EX11229" s="6"/>
      <c r="EY11229" s="24"/>
      <c r="EZ11229" s="109"/>
      <c r="FA11229" s="66"/>
      <c r="FB11229" s="5"/>
      <c r="FC11229" s="68"/>
      <c r="FD11229" s="67"/>
      <c r="FE11229" s="67"/>
      <c r="FF11229" s="64"/>
      <c r="FG11229" s="5"/>
      <c r="FH11229" s="69"/>
      <c r="FI11229" s="6"/>
      <c r="FJ11229" s="5"/>
      <c r="FK11229" s="25"/>
      <c r="FL11229" s="5"/>
    </row>
    <row r="11230" spans="40:168">
      <c r="AN11230" s="14"/>
      <c r="AO11230" s="14"/>
      <c r="AP11230" s="5"/>
      <c r="AQ11230" s="25"/>
      <c r="AR11230" s="25"/>
      <c r="AS11230" s="96"/>
      <c r="AT11230" s="83"/>
      <c r="AU11230" s="14"/>
      <c r="AX11230" s="83"/>
      <c r="AY11230" s="83"/>
      <c r="AZ11230" s="83"/>
      <c r="BA11230" s="83"/>
      <c r="BJ11230" s="54"/>
      <c r="BK11230" s="22"/>
      <c r="BL11230" s="24"/>
      <c r="BP11230" s="23"/>
      <c r="BQ11230" s="24"/>
      <c r="BR11230" s="22"/>
      <c r="BS11230" s="24"/>
      <c r="BT11230" s="24"/>
      <c r="BU11230" s="23"/>
      <c r="BV11230" s="26"/>
      <c r="BX11230" s="6"/>
      <c r="BY11230" s="24"/>
      <c r="BZ11230" s="109"/>
      <c r="CA11230" s="66"/>
      <c r="CB11230" s="5"/>
      <c r="CC11230" s="68"/>
      <c r="CD11230" s="67"/>
      <c r="CE11230" s="67"/>
      <c r="CF11230" s="64"/>
      <c r="CG11230" s="5"/>
      <c r="CH11230" s="69"/>
      <c r="CI11230" s="6"/>
      <c r="CJ11230" s="5"/>
      <c r="CK11230" s="25"/>
      <c r="CL11230" s="5"/>
      <c r="DN11230" s="14"/>
      <c r="DO11230" s="14"/>
      <c r="DP11230" s="5"/>
      <c r="DQ11230" s="25"/>
      <c r="DR11230" s="25"/>
      <c r="DS11230" s="96"/>
      <c r="DT11230" s="83"/>
      <c r="DU11230" s="14"/>
      <c r="DX11230" s="83"/>
      <c r="DY11230" s="83"/>
      <c r="DZ11230" s="83"/>
      <c r="EA11230" s="83"/>
      <c r="EJ11230" s="54"/>
      <c r="EK11230" s="22"/>
      <c r="EL11230" s="24"/>
      <c r="EP11230" s="23"/>
      <c r="EQ11230" s="24"/>
      <c r="ER11230" s="22"/>
      <c r="ES11230" s="24"/>
      <c r="ET11230" s="24"/>
      <c r="EU11230" s="23"/>
      <c r="EV11230" s="26"/>
      <c r="EX11230" s="6"/>
      <c r="EY11230" s="24"/>
      <c r="EZ11230" s="109"/>
      <c r="FA11230" s="66"/>
      <c r="FB11230" s="5"/>
      <c r="FC11230" s="68"/>
      <c r="FD11230" s="67"/>
      <c r="FE11230" s="67"/>
      <c r="FF11230" s="64"/>
      <c r="FG11230" s="5"/>
      <c r="FH11230" s="69"/>
      <c r="FI11230" s="6"/>
      <c r="FJ11230" s="5"/>
      <c r="FK11230" s="25"/>
      <c r="FL11230" s="5"/>
    </row>
    <row r="11231" spans="40:168">
      <c r="AN11231" s="14"/>
      <c r="AO11231" s="14"/>
      <c r="AP11231" s="5"/>
      <c r="AQ11231" s="25"/>
      <c r="AR11231" s="25"/>
      <c r="AS11231" s="96"/>
      <c r="AT11231" s="83"/>
      <c r="AU11231" s="14"/>
      <c r="AX11231" s="83"/>
      <c r="AY11231" s="83"/>
      <c r="AZ11231" s="83"/>
      <c r="BA11231" s="83"/>
      <c r="BJ11231" s="54"/>
      <c r="BK11231" s="22"/>
      <c r="BL11231" s="24"/>
      <c r="BP11231" s="23"/>
      <c r="BQ11231" s="24"/>
      <c r="BR11231" s="22"/>
      <c r="BS11231" s="24"/>
      <c r="BT11231" s="24"/>
      <c r="BU11231" s="23"/>
      <c r="BV11231" s="26"/>
      <c r="BX11231" s="6"/>
      <c r="BY11231" s="24"/>
      <c r="BZ11231" s="109"/>
      <c r="CA11231" s="66"/>
      <c r="CB11231" s="5"/>
      <c r="CC11231" s="68"/>
      <c r="CD11231" s="67"/>
      <c r="CE11231" s="67"/>
      <c r="CF11231" s="64"/>
      <c r="CG11231" s="5"/>
      <c r="CH11231" s="69"/>
      <c r="CI11231" s="6"/>
      <c r="CJ11231" s="5"/>
      <c r="CK11231" s="25"/>
      <c r="CL11231" s="5"/>
      <c r="DN11231" s="14"/>
      <c r="DO11231" s="14"/>
      <c r="DP11231" s="5"/>
      <c r="DQ11231" s="25"/>
      <c r="DR11231" s="25"/>
      <c r="DS11231" s="96"/>
      <c r="DT11231" s="83"/>
      <c r="DU11231" s="14"/>
      <c r="DX11231" s="83"/>
      <c r="DY11231" s="83"/>
      <c r="DZ11231" s="83"/>
      <c r="EA11231" s="83"/>
      <c r="EJ11231" s="54"/>
      <c r="EK11231" s="22"/>
      <c r="EL11231" s="24"/>
      <c r="EP11231" s="23"/>
      <c r="EQ11231" s="24"/>
      <c r="ER11231" s="22"/>
      <c r="ES11231" s="24"/>
      <c r="ET11231" s="24"/>
      <c r="EU11231" s="23"/>
      <c r="EV11231" s="26"/>
      <c r="EX11231" s="6"/>
      <c r="EY11231" s="24"/>
      <c r="EZ11231" s="109"/>
      <c r="FA11231" s="66"/>
      <c r="FB11231" s="5"/>
      <c r="FC11231" s="68"/>
      <c r="FD11231" s="67"/>
      <c r="FE11231" s="67"/>
      <c r="FF11231" s="64"/>
      <c r="FG11231" s="5"/>
      <c r="FH11231" s="69"/>
      <c r="FI11231" s="6"/>
      <c r="FJ11231" s="5"/>
      <c r="FK11231" s="25"/>
      <c r="FL11231" s="5"/>
    </row>
    <row r="11232" spans="40:168">
      <c r="AN11232" s="14"/>
      <c r="AO11232" s="14"/>
      <c r="AP11232" s="5"/>
      <c r="AQ11232" s="25"/>
      <c r="AR11232" s="25"/>
      <c r="AS11232" s="96"/>
      <c r="AT11232" s="83"/>
      <c r="AU11232" s="14"/>
      <c r="AX11232" s="83"/>
      <c r="AY11232" s="83"/>
      <c r="AZ11232" s="83"/>
      <c r="BA11232" s="83"/>
      <c r="BJ11232" s="54"/>
      <c r="BK11232" s="22"/>
      <c r="BL11232" s="24"/>
      <c r="BP11232" s="23"/>
      <c r="BQ11232" s="24"/>
      <c r="BR11232" s="22"/>
      <c r="BS11232" s="24"/>
      <c r="BT11232" s="24"/>
      <c r="BU11232" s="23"/>
      <c r="BV11232" s="26"/>
      <c r="BX11232" s="6"/>
      <c r="BY11232" s="24"/>
      <c r="BZ11232" s="109"/>
      <c r="CA11232" s="66"/>
      <c r="CB11232" s="5"/>
      <c r="CC11232" s="68"/>
      <c r="CD11232" s="67"/>
      <c r="CE11232" s="67"/>
      <c r="CF11232" s="64"/>
      <c r="CG11232" s="5"/>
      <c r="CH11232" s="69"/>
      <c r="CI11232" s="6"/>
      <c r="CJ11232" s="5"/>
      <c r="CK11232" s="25"/>
      <c r="CL11232" s="5"/>
      <c r="DN11232" s="14"/>
      <c r="DO11232" s="14"/>
      <c r="DP11232" s="5"/>
      <c r="DQ11232" s="25"/>
      <c r="DR11232" s="25"/>
      <c r="DS11232" s="96"/>
      <c r="DT11232" s="83"/>
      <c r="DU11232" s="14"/>
      <c r="DX11232" s="83"/>
      <c r="DY11232" s="83"/>
      <c r="DZ11232" s="83"/>
      <c r="EA11232" s="83"/>
      <c r="EJ11232" s="54"/>
      <c r="EK11232" s="22"/>
      <c r="EL11232" s="24"/>
      <c r="EP11232" s="23"/>
      <c r="EQ11232" s="24"/>
      <c r="ER11232" s="22"/>
      <c r="ES11232" s="24"/>
      <c r="ET11232" s="24"/>
      <c r="EU11232" s="23"/>
      <c r="EV11232" s="26"/>
      <c r="EX11232" s="6"/>
      <c r="EY11232" s="24"/>
      <c r="EZ11232" s="109"/>
      <c r="FA11232" s="66"/>
      <c r="FB11232" s="5"/>
      <c r="FC11232" s="68"/>
      <c r="FD11232" s="67"/>
      <c r="FE11232" s="67"/>
      <c r="FF11232" s="64"/>
      <c r="FG11232" s="5"/>
      <c r="FH11232" s="69"/>
      <c r="FI11232" s="6"/>
      <c r="FJ11232" s="5"/>
      <c r="FK11232" s="25"/>
      <c r="FL11232" s="5"/>
    </row>
    <row r="11233" spans="40:168">
      <c r="AN11233" s="14"/>
      <c r="AO11233" s="14"/>
      <c r="AP11233" s="5"/>
      <c r="AQ11233" s="25"/>
      <c r="AR11233" s="25"/>
      <c r="AS11233" s="96"/>
      <c r="AT11233" s="83"/>
      <c r="AU11233" s="14"/>
      <c r="AX11233" s="83"/>
      <c r="AY11233" s="83"/>
      <c r="AZ11233" s="83"/>
      <c r="BA11233" s="83"/>
      <c r="BJ11233" s="54"/>
      <c r="BK11233" s="22"/>
      <c r="BL11233" s="24"/>
      <c r="BP11233" s="23"/>
      <c r="BQ11233" s="24"/>
      <c r="BR11233" s="22"/>
      <c r="BS11233" s="24"/>
      <c r="BT11233" s="24"/>
      <c r="BU11233" s="23"/>
      <c r="BV11233" s="26"/>
      <c r="BX11233" s="6"/>
      <c r="BY11233" s="24"/>
      <c r="BZ11233" s="109"/>
      <c r="CA11233" s="66"/>
      <c r="CB11233" s="5"/>
      <c r="CC11233" s="68"/>
      <c r="CD11233" s="67"/>
      <c r="CE11233" s="67"/>
      <c r="CF11233" s="64"/>
      <c r="CG11233" s="5"/>
      <c r="CH11233" s="69"/>
      <c r="CI11233" s="6"/>
      <c r="CJ11233" s="5"/>
      <c r="CK11233" s="25"/>
      <c r="CL11233" s="5"/>
      <c r="DN11233" s="14"/>
      <c r="DO11233" s="14"/>
      <c r="DP11233" s="5"/>
      <c r="DQ11233" s="25"/>
      <c r="DR11233" s="25"/>
      <c r="DS11233" s="96"/>
      <c r="DT11233" s="83"/>
      <c r="DU11233" s="14"/>
      <c r="DX11233" s="83"/>
      <c r="DY11233" s="83"/>
      <c r="DZ11233" s="83"/>
      <c r="EA11233" s="83"/>
      <c r="EJ11233" s="54"/>
      <c r="EK11233" s="22"/>
      <c r="EL11233" s="24"/>
      <c r="EP11233" s="23"/>
      <c r="EQ11233" s="24"/>
      <c r="ER11233" s="22"/>
      <c r="ES11233" s="24"/>
      <c r="ET11233" s="24"/>
      <c r="EU11233" s="23"/>
      <c r="EV11233" s="26"/>
      <c r="EX11233" s="6"/>
      <c r="EY11233" s="24"/>
      <c r="EZ11233" s="109"/>
      <c r="FA11233" s="66"/>
      <c r="FB11233" s="5"/>
      <c r="FC11233" s="68"/>
      <c r="FD11233" s="67"/>
      <c r="FE11233" s="67"/>
      <c r="FF11233" s="64"/>
      <c r="FG11233" s="5"/>
      <c r="FH11233" s="69"/>
      <c r="FI11233" s="6"/>
      <c r="FJ11233" s="5"/>
      <c r="FK11233" s="25"/>
      <c r="FL11233" s="5"/>
    </row>
    <row r="11234" spans="40:168">
      <c r="AN11234" s="14"/>
      <c r="AO11234" s="14"/>
      <c r="AP11234" s="5"/>
      <c r="AQ11234" s="25"/>
      <c r="AR11234" s="25"/>
      <c r="AS11234" s="96"/>
      <c r="AT11234" s="83"/>
      <c r="AU11234" s="14"/>
      <c r="AX11234" s="83"/>
      <c r="AY11234" s="83"/>
      <c r="AZ11234" s="83"/>
      <c r="BA11234" s="83"/>
      <c r="BJ11234" s="54"/>
      <c r="BK11234" s="22"/>
      <c r="BL11234" s="24"/>
      <c r="BP11234" s="23"/>
      <c r="BQ11234" s="24"/>
      <c r="BR11234" s="22"/>
      <c r="BS11234" s="24"/>
      <c r="BT11234" s="24"/>
      <c r="BU11234" s="23"/>
      <c r="BV11234" s="26"/>
      <c r="BX11234" s="6"/>
      <c r="BY11234" s="24"/>
      <c r="BZ11234" s="109"/>
      <c r="CA11234" s="66"/>
      <c r="CB11234" s="5"/>
      <c r="CC11234" s="68"/>
      <c r="CD11234" s="67"/>
      <c r="CE11234" s="67"/>
      <c r="CF11234" s="64"/>
      <c r="CG11234" s="5"/>
      <c r="CH11234" s="69"/>
      <c r="CI11234" s="6"/>
      <c r="CJ11234" s="5"/>
      <c r="CK11234" s="25"/>
      <c r="CL11234" s="5"/>
      <c r="DN11234" s="14"/>
      <c r="DO11234" s="14"/>
      <c r="DP11234" s="5"/>
      <c r="DQ11234" s="25"/>
      <c r="DR11234" s="25"/>
      <c r="DS11234" s="96"/>
      <c r="DT11234" s="83"/>
      <c r="DU11234" s="14"/>
      <c r="DX11234" s="83"/>
      <c r="DY11234" s="83"/>
      <c r="DZ11234" s="83"/>
      <c r="EA11234" s="83"/>
      <c r="EJ11234" s="54"/>
      <c r="EK11234" s="22"/>
      <c r="EL11234" s="24"/>
      <c r="EP11234" s="23"/>
      <c r="EQ11234" s="24"/>
      <c r="ER11234" s="22"/>
      <c r="ES11234" s="24"/>
      <c r="ET11234" s="24"/>
      <c r="EU11234" s="23"/>
      <c r="EV11234" s="26"/>
      <c r="EX11234" s="6"/>
      <c r="EY11234" s="24"/>
      <c r="EZ11234" s="109"/>
      <c r="FA11234" s="66"/>
      <c r="FB11234" s="5"/>
      <c r="FC11234" s="68"/>
      <c r="FD11234" s="67"/>
      <c r="FE11234" s="67"/>
      <c r="FF11234" s="64"/>
      <c r="FG11234" s="5"/>
      <c r="FH11234" s="69"/>
      <c r="FI11234" s="6"/>
      <c r="FJ11234" s="5"/>
      <c r="FK11234" s="25"/>
      <c r="FL11234" s="5"/>
    </row>
    <row r="11235" spans="40:168">
      <c r="AN11235" s="14"/>
      <c r="AO11235" s="14"/>
      <c r="AP11235" s="5"/>
      <c r="AQ11235" s="25"/>
      <c r="AR11235" s="25"/>
      <c r="AS11235" s="96"/>
      <c r="AT11235" s="83"/>
      <c r="AU11235" s="14"/>
      <c r="AX11235" s="83"/>
      <c r="AY11235" s="83"/>
      <c r="AZ11235" s="83"/>
      <c r="BA11235" s="83"/>
      <c r="BJ11235" s="54"/>
      <c r="BK11235" s="22"/>
      <c r="BL11235" s="24"/>
      <c r="BP11235" s="23"/>
      <c r="BQ11235" s="24"/>
      <c r="BR11235" s="22"/>
      <c r="BS11235" s="24"/>
      <c r="BT11235" s="24"/>
      <c r="BU11235" s="23"/>
      <c r="BV11235" s="26"/>
      <c r="BX11235" s="6"/>
      <c r="BY11235" s="24"/>
      <c r="BZ11235" s="109"/>
      <c r="CA11235" s="66"/>
      <c r="CB11235" s="5"/>
      <c r="CC11235" s="68"/>
      <c r="CD11235" s="67"/>
      <c r="CE11235" s="67"/>
      <c r="CF11235" s="64"/>
      <c r="CG11235" s="5"/>
      <c r="CH11235" s="69"/>
      <c r="CI11235" s="6"/>
      <c r="CJ11235" s="5"/>
      <c r="CK11235" s="25"/>
      <c r="CL11235" s="5"/>
      <c r="DN11235" s="14"/>
      <c r="DO11235" s="14"/>
      <c r="DP11235" s="5"/>
      <c r="DQ11235" s="25"/>
      <c r="DR11235" s="25"/>
      <c r="DS11235" s="96"/>
      <c r="DT11235" s="83"/>
      <c r="DU11235" s="14"/>
      <c r="DX11235" s="83"/>
      <c r="DY11235" s="83"/>
      <c r="DZ11235" s="83"/>
      <c r="EA11235" s="83"/>
      <c r="EJ11235" s="54"/>
      <c r="EK11235" s="22"/>
      <c r="EL11235" s="24"/>
      <c r="EP11235" s="23"/>
      <c r="EQ11235" s="24"/>
      <c r="ER11235" s="22"/>
      <c r="ES11235" s="24"/>
      <c r="ET11235" s="24"/>
      <c r="EU11235" s="23"/>
      <c r="EV11235" s="26"/>
      <c r="EX11235" s="6"/>
      <c r="EY11235" s="24"/>
      <c r="EZ11235" s="109"/>
      <c r="FA11235" s="66"/>
      <c r="FB11235" s="5"/>
      <c r="FC11235" s="68"/>
      <c r="FD11235" s="67"/>
      <c r="FE11235" s="67"/>
      <c r="FF11235" s="64"/>
      <c r="FG11235" s="5"/>
      <c r="FH11235" s="69"/>
      <c r="FI11235" s="6"/>
      <c r="FJ11235" s="5"/>
      <c r="FK11235" s="25"/>
      <c r="FL11235" s="5"/>
    </row>
    <row r="11236" spans="40:168">
      <c r="AN11236" s="14"/>
      <c r="AO11236" s="14"/>
      <c r="AP11236" s="5"/>
      <c r="AQ11236" s="25"/>
      <c r="AR11236" s="25"/>
      <c r="AS11236" s="96"/>
      <c r="AT11236" s="83"/>
      <c r="AU11236" s="14"/>
      <c r="AX11236" s="83"/>
      <c r="AY11236" s="83"/>
      <c r="AZ11236" s="83"/>
      <c r="BA11236" s="83"/>
      <c r="BJ11236" s="54"/>
      <c r="BK11236" s="22"/>
      <c r="BL11236" s="24"/>
      <c r="BP11236" s="23"/>
      <c r="BQ11236" s="24"/>
      <c r="BR11236" s="22"/>
      <c r="BS11236" s="24"/>
      <c r="BT11236" s="24"/>
      <c r="BU11236" s="23"/>
      <c r="BV11236" s="26"/>
      <c r="BX11236" s="6"/>
      <c r="BY11236" s="24"/>
      <c r="BZ11236" s="109"/>
      <c r="CA11236" s="66"/>
      <c r="CB11236" s="5"/>
      <c r="CC11236" s="68"/>
      <c r="CD11236" s="67"/>
      <c r="CE11236" s="67"/>
      <c r="CF11236" s="64"/>
      <c r="CG11236" s="5"/>
      <c r="CH11236" s="69"/>
      <c r="CI11236" s="6"/>
      <c r="CJ11236" s="5"/>
      <c r="CK11236" s="25"/>
      <c r="CL11236" s="5"/>
      <c r="DN11236" s="14"/>
      <c r="DO11236" s="14"/>
      <c r="DP11236" s="5"/>
      <c r="DQ11236" s="25"/>
      <c r="DR11236" s="25"/>
      <c r="DS11236" s="96"/>
      <c r="DT11236" s="83"/>
      <c r="DU11236" s="14"/>
      <c r="DX11236" s="83"/>
      <c r="DY11236" s="83"/>
      <c r="DZ11236" s="83"/>
      <c r="EA11236" s="83"/>
      <c r="EJ11236" s="54"/>
      <c r="EK11236" s="22"/>
      <c r="EL11236" s="24"/>
      <c r="EP11236" s="23"/>
      <c r="EQ11236" s="24"/>
      <c r="ER11236" s="22"/>
      <c r="ES11236" s="24"/>
      <c r="ET11236" s="24"/>
      <c r="EU11236" s="23"/>
      <c r="EV11236" s="26"/>
      <c r="EX11236" s="6"/>
      <c r="EY11236" s="24"/>
      <c r="EZ11236" s="109"/>
      <c r="FA11236" s="66"/>
      <c r="FB11236" s="5"/>
      <c r="FC11236" s="68"/>
      <c r="FD11236" s="67"/>
      <c r="FE11236" s="67"/>
      <c r="FF11236" s="64"/>
      <c r="FG11236" s="5"/>
      <c r="FH11236" s="69"/>
      <c r="FI11236" s="6"/>
      <c r="FJ11236" s="5"/>
      <c r="FK11236" s="25"/>
      <c r="FL11236" s="5"/>
    </row>
    <row r="11237" spans="40:168">
      <c r="AN11237" s="14"/>
      <c r="AO11237" s="14"/>
      <c r="AP11237" s="5"/>
      <c r="AQ11237" s="25"/>
      <c r="AR11237" s="25"/>
      <c r="AS11237" s="96"/>
      <c r="AT11237" s="83"/>
      <c r="AU11237" s="14"/>
      <c r="AX11237" s="83"/>
      <c r="AY11237" s="83"/>
      <c r="AZ11237" s="83"/>
      <c r="BA11237" s="83"/>
      <c r="BJ11237" s="54"/>
      <c r="BK11237" s="22"/>
      <c r="BL11237" s="24"/>
      <c r="BP11237" s="23"/>
      <c r="BQ11237" s="24"/>
      <c r="BR11237" s="22"/>
      <c r="BS11237" s="24"/>
      <c r="BT11237" s="24"/>
      <c r="BU11237" s="23"/>
      <c r="BV11237" s="26"/>
      <c r="BX11237" s="6"/>
      <c r="BY11237" s="24"/>
      <c r="BZ11237" s="109"/>
      <c r="CA11237" s="66"/>
      <c r="CB11237" s="5"/>
      <c r="CC11237" s="68"/>
      <c r="CD11237" s="67"/>
      <c r="CE11237" s="67"/>
      <c r="CF11237" s="64"/>
      <c r="CG11237" s="5"/>
      <c r="CH11237" s="69"/>
      <c r="CI11237" s="6"/>
      <c r="CJ11237" s="5"/>
      <c r="CK11237" s="25"/>
      <c r="CL11237" s="5"/>
      <c r="DN11237" s="14"/>
      <c r="DO11237" s="14"/>
      <c r="DP11237" s="5"/>
      <c r="DQ11237" s="25"/>
      <c r="DR11237" s="25"/>
      <c r="DS11237" s="96"/>
      <c r="DT11237" s="83"/>
      <c r="DU11237" s="14"/>
      <c r="DX11237" s="83"/>
      <c r="DY11237" s="83"/>
      <c r="DZ11237" s="83"/>
      <c r="EA11237" s="83"/>
      <c r="EJ11237" s="54"/>
      <c r="EK11237" s="22"/>
      <c r="EL11237" s="24"/>
      <c r="EP11237" s="23"/>
      <c r="EQ11237" s="24"/>
      <c r="ER11237" s="22"/>
      <c r="ES11237" s="24"/>
      <c r="ET11237" s="24"/>
      <c r="EU11237" s="23"/>
      <c r="EV11237" s="26"/>
      <c r="EX11237" s="6"/>
      <c r="EY11237" s="24"/>
      <c r="EZ11237" s="109"/>
      <c r="FA11237" s="66"/>
      <c r="FB11237" s="5"/>
      <c r="FC11237" s="68"/>
      <c r="FD11237" s="67"/>
      <c r="FE11237" s="67"/>
      <c r="FF11237" s="64"/>
      <c r="FG11237" s="5"/>
      <c r="FH11237" s="69"/>
      <c r="FI11237" s="6"/>
      <c r="FJ11237" s="5"/>
      <c r="FK11237" s="25"/>
      <c r="FL11237" s="5"/>
    </row>
    <row r="11238" spans="40:168">
      <c r="AN11238" s="14"/>
      <c r="AO11238" s="14"/>
      <c r="AP11238" s="5"/>
      <c r="AQ11238" s="25"/>
      <c r="AR11238" s="25"/>
      <c r="AS11238" s="96"/>
      <c r="AT11238" s="83"/>
      <c r="AU11238" s="14"/>
      <c r="AX11238" s="83"/>
      <c r="AY11238" s="83"/>
      <c r="AZ11238" s="83"/>
      <c r="BA11238" s="83"/>
      <c r="BJ11238" s="54"/>
      <c r="BK11238" s="22"/>
      <c r="BL11238" s="24"/>
      <c r="BP11238" s="23"/>
      <c r="BQ11238" s="24"/>
      <c r="BR11238" s="22"/>
      <c r="BS11238" s="24"/>
      <c r="BT11238" s="24"/>
      <c r="BU11238" s="23"/>
      <c r="BV11238" s="26"/>
      <c r="BX11238" s="6"/>
      <c r="BY11238" s="24"/>
      <c r="BZ11238" s="109"/>
      <c r="CA11238" s="66"/>
      <c r="CB11238" s="5"/>
      <c r="CC11238" s="68"/>
      <c r="CD11238" s="67"/>
      <c r="CE11238" s="67"/>
      <c r="CF11238" s="64"/>
      <c r="CG11238" s="5"/>
      <c r="CH11238" s="69"/>
      <c r="CI11238" s="6"/>
      <c r="CJ11238" s="5"/>
      <c r="CK11238" s="25"/>
      <c r="CL11238" s="5"/>
      <c r="DN11238" s="14"/>
      <c r="DO11238" s="14"/>
      <c r="DP11238" s="5"/>
      <c r="DQ11238" s="25"/>
      <c r="DR11238" s="25"/>
      <c r="DS11238" s="96"/>
      <c r="DT11238" s="83"/>
      <c r="DU11238" s="14"/>
      <c r="DX11238" s="83"/>
      <c r="DY11238" s="83"/>
      <c r="DZ11238" s="83"/>
      <c r="EA11238" s="83"/>
      <c r="EJ11238" s="54"/>
      <c r="EK11238" s="22"/>
      <c r="EL11238" s="24"/>
      <c r="EP11238" s="23"/>
      <c r="EQ11238" s="24"/>
      <c r="ER11238" s="22"/>
      <c r="ES11238" s="24"/>
      <c r="ET11238" s="24"/>
      <c r="EU11238" s="23"/>
      <c r="EV11238" s="26"/>
      <c r="EX11238" s="6"/>
      <c r="EY11238" s="24"/>
      <c r="EZ11238" s="109"/>
      <c r="FA11238" s="66"/>
      <c r="FB11238" s="5"/>
      <c r="FC11238" s="68"/>
      <c r="FD11238" s="67"/>
      <c r="FE11238" s="67"/>
      <c r="FF11238" s="64"/>
      <c r="FG11238" s="5"/>
      <c r="FH11238" s="69"/>
      <c r="FI11238" s="6"/>
      <c r="FJ11238" s="5"/>
      <c r="FK11238" s="25"/>
      <c r="FL11238" s="5"/>
    </row>
    <row r="11239" spans="40:168">
      <c r="AN11239" s="14"/>
      <c r="AO11239" s="14"/>
      <c r="AP11239" s="5"/>
      <c r="AQ11239" s="25"/>
      <c r="AR11239" s="25"/>
      <c r="AS11239" s="96"/>
      <c r="AT11239" s="83"/>
      <c r="AU11239" s="14"/>
      <c r="AX11239" s="83"/>
      <c r="AY11239" s="83"/>
      <c r="AZ11239" s="83"/>
      <c r="BA11239" s="83"/>
      <c r="BJ11239" s="54"/>
      <c r="BK11239" s="22"/>
      <c r="BL11239" s="24"/>
      <c r="BP11239" s="23"/>
      <c r="BQ11239" s="24"/>
      <c r="BR11239" s="22"/>
      <c r="BS11239" s="24"/>
      <c r="BT11239" s="24"/>
      <c r="BU11239" s="23"/>
      <c r="BV11239" s="26"/>
      <c r="BX11239" s="6"/>
      <c r="BY11239" s="24"/>
      <c r="BZ11239" s="109"/>
      <c r="CA11239" s="66"/>
      <c r="CB11239" s="5"/>
      <c r="CC11239" s="68"/>
      <c r="CD11239" s="67"/>
      <c r="CE11239" s="67"/>
      <c r="CF11239" s="64"/>
      <c r="CG11239" s="5"/>
      <c r="CH11239" s="69"/>
      <c r="CI11239" s="6"/>
      <c r="CJ11239" s="5"/>
      <c r="CK11239" s="25"/>
      <c r="CL11239" s="5"/>
      <c r="DN11239" s="14"/>
      <c r="DO11239" s="14"/>
      <c r="DP11239" s="5"/>
      <c r="DQ11239" s="25"/>
      <c r="DR11239" s="25"/>
      <c r="DS11239" s="96"/>
      <c r="DT11239" s="83"/>
      <c r="DU11239" s="14"/>
      <c r="DX11239" s="83"/>
      <c r="DY11239" s="83"/>
      <c r="DZ11239" s="83"/>
      <c r="EA11239" s="83"/>
      <c r="EJ11239" s="54"/>
      <c r="EK11239" s="22"/>
      <c r="EL11239" s="24"/>
      <c r="EP11239" s="23"/>
      <c r="EQ11239" s="24"/>
      <c r="ER11239" s="22"/>
      <c r="ES11239" s="24"/>
      <c r="ET11239" s="24"/>
      <c r="EU11239" s="23"/>
      <c r="EV11239" s="26"/>
      <c r="EX11239" s="6"/>
      <c r="EY11239" s="24"/>
      <c r="EZ11239" s="109"/>
      <c r="FA11239" s="66"/>
      <c r="FB11239" s="5"/>
      <c r="FC11239" s="68"/>
      <c r="FD11239" s="67"/>
      <c r="FE11239" s="67"/>
      <c r="FF11239" s="64"/>
      <c r="FG11239" s="5"/>
      <c r="FH11239" s="69"/>
      <c r="FI11239" s="6"/>
      <c r="FJ11239" s="5"/>
      <c r="FK11239" s="25"/>
      <c r="FL11239" s="5"/>
    </row>
    <row r="11240" spans="40:168">
      <c r="AN11240" s="14"/>
      <c r="AO11240" s="14"/>
      <c r="AP11240" s="5"/>
      <c r="AQ11240" s="25"/>
      <c r="AR11240" s="25"/>
      <c r="AS11240" s="96"/>
      <c r="AT11240" s="83"/>
      <c r="AU11240" s="14"/>
      <c r="AX11240" s="83"/>
      <c r="AY11240" s="83"/>
      <c r="AZ11240" s="83"/>
      <c r="BA11240" s="83"/>
      <c r="BJ11240" s="54"/>
      <c r="BK11240" s="22"/>
      <c r="BL11240" s="24"/>
      <c r="BP11240" s="23"/>
      <c r="BQ11240" s="24"/>
      <c r="BR11240" s="22"/>
      <c r="BS11240" s="24"/>
      <c r="BT11240" s="24"/>
      <c r="BU11240" s="23"/>
      <c r="BV11240" s="26"/>
      <c r="BX11240" s="6"/>
      <c r="BY11240" s="24"/>
      <c r="BZ11240" s="109"/>
      <c r="CA11240" s="66"/>
      <c r="CB11240" s="5"/>
      <c r="CC11240" s="68"/>
      <c r="CD11240" s="67"/>
      <c r="CE11240" s="67"/>
      <c r="CF11240" s="64"/>
      <c r="CG11240" s="5"/>
      <c r="CH11240" s="69"/>
      <c r="CI11240" s="6"/>
      <c r="CJ11240" s="5"/>
      <c r="CK11240" s="25"/>
      <c r="CL11240" s="5"/>
      <c r="DN11240" s="14"/>
      <c r="DO11240" s="14"/>
      <c r="DP11240" s="5"/>
      <c r="DQ11240" s="25"/>
      <c r="DR11240" s="25"/>
      <c r="DS11240" s="96"/>
      <c r="DT11240" s="83"/>
      <c r="DU11240" s="14"/>
      <c r="DX11240" s="83"/>
      <c r="DY11240" s="83"/>
      <c r="DZ11240" s="83"/>
      <c r="EA11240" s="83"/>
      <c r="EJ11240" s="54"/>
      <c r="EK11240" s="22"/>
      <c r="EL11240" s="24"/>
      <c r="EP11240" s="23"/>
      <c r="EQ11240" s="24"/>
      <c r="ER11240" s="22"/>
      <c r="ES11240" s="24"/>
      <c r="ET11240" s="24"/>
      <c r="EU11240" s="23"/>
      <c r="EV11240" s="26"/>
      <c r="EX11240" s="6"/>
      <c r="EY11240" s="24"/>
      <c r="EZ11240" s="109"/>
      <c r="FA11240" s="66"/>
      <c r="FB11240" s="5"/>
      <c r="FC11240" s="68"/>
      <c r="FD11240" s="67"/>
      <c r="FE11240" s="67"/>
      <c r="FF11240" s="64"/>
      <c r="FG11240" s="5"/>
      <c r="FH11240" s="69"/>
      <c r="FI11240" s="6"/>
      <c r="FJ11240" s="5"/>
      <c r="FK11240" s="25"/>
      <c r="FL11240" s="5"/>
    </row>
    <row r="11241" spans="40:168">
      <c r="AN11241" s="14"/>
      <c r="AO11241" s="14"/>
      <c r="AP11241" s="5"/>
      <c r="AQ11241" s="25"/>
      <c r="AR11241" s="25"/>
      <c r="AS11241" s="96"/>
      <c r="AT11241" s="83"/>
      <c r="AU11241" s="14"/>
      <c r="AX11241" s="83"/>
      <c r="AY11241" s="83"/>
      <c r="AZ11241" s="83"/>
      <c r="BA11241" s="83"/>
      <c r="BJ11241" s="54"/>
      <c r="BK11241" s="22"/>
      <c r="BL11241" s="24"/>
      <c r="BP11241" s="23"/>
      <c r="BQ11241" s="24"/>
      <c r="BR11241" s="22"/>
      <c r="BS11241" s="24"/>
      <c r="BT11241" s="24"/>
      <c r="BU11241" s="23"/>
      <c r="BV11241" s="26"/>
      <c r="BX11241" s="6"/>
      <c r="BY11241" s="24"/>
      <c r="BZ11241" s="109"/>
      <c r="CA11241" s="66"/>
      <c r="CB11241" s="5"/>
      <c r="CC11241" s="68"/>
      <c r="CD11241" s="67"/>
      <c r="CE11241" s="67"/>
      <c r="CF11241" s="64"/>
      <c r="CG11241" s="5"/>
      <c r="CH11241" s="69"/>
      <c r="CI11241" s="6"/>
      <c r="CJ11241" s="5"/>
      <c r="CK11241" s="25"/>
      <c r="CL11241" s="5"/>
      <c r="DN11241" s="14"/>
      <c r="DO11241" s="14"/>
      <c r="DP11241" s="5"/>
      <c r="DQ11241" s="25"/>
      <c r="DR11241" s="25"/>
      <c r="DS11241" s="96"/>
      <c r="DT11241" s="83"/>
      <c r="DU11241" s="14"/>
      <c r="DX11241" s="83"/>
      <c r="DY11241" s="83"/>
      <c r="DZ11241" s="83"/>
      <c r="EA11241" s="83"/>
      <c r="EJ11241" s="54"/>
      <c r="EK11241" s="22"/>
      <c r="EL11241" s="24"/>
      <c r="EP11241" s="23"/>
      <c r="EQ11241" s="24"/>
      <c r="ER11241" s="22"/>
      <c r="ES11241" s="24"/>
      <c r="ET11241" s="24"/>
      <c r="EU11241" s="23"/>
      <c r="EV11241" s="26"/>
      <c r="EX11241" s="6"/>
      <c r="EY11241" s="24"/>
      <c r="EZ11241" s="109"/>
      <c r="FA11241" s="66"/>
      <c r="FB11241" s="5"/>
      <c r="FC11241" s="68"/>
      <c r="FD11241" s="67"/>
      <c r="FE11241" s="67"/>
      <c r="FF11241" s="64"/>
      <c r="FG11241" s="5"/>
      <c r="FH11241" s="69"/>
      <c r="FI11241" s="6"/>
      <c r="FJ11241" s="5"/>
      <c r="FK11241" s="25"/>
      <c r="FL11241" s="5"/>
    </row>
    <row r="11242" spans="40:168">
      <c r="AN11242" s="14"/>
      <c r="AO11242" s="14"/>
      <c r="AP11242" s="5"/>
      <c r="AQ11242" s="25"/>
      <c r="AR11242" s="25"/>
      <c r="AS11242" s="96"/>
      <c r="AT11242" s="83"/>
      <c r="AU11242" s="14"/>
      <c r="AX11242" s="83"/>
      <c r="AY11242" s="83"/>
      <c r="AZ11242" s="83"/>
      <c r="BA11242" s="83"/>
      <c r="BJ11242" s="54"/>
      <c r="BK11242" s="22"/>
      <c r="BL11242" s="24"/>
      <c r="BP11242" s="23"/>
      <c r="BQ11242" s="24"/>
      <c r="BR11242" s="22"/>
      <c r="BS11242" s="24"/>
      <c r="BT11242" s="24"/>
      <c r="BU11242" s="23"/>
      <c r="BV11242" s="26"/>
      <c r="BX11242" s="6"/>
      <c r="BY11242" s="24"/>
      <c r="BZ11242" s="109"/>
      <c r="CA11242" s="66"/>
      <c r="CB11242" s="5"/>
      <c r="CC11242" s="68"/>
      <c r="CD11242" s="67"/>
      <c r="CE11242" s="67"/>
      <c r="CF11242" s="64"/>
      <c r="CG11242" s="5"/>
      <c r="CH11242" s="69"/>
      <c r="CI11242" s="6"/>
      <c r="CJ11242" s="5"/>
      <c r="CK11242" s="25"/>
      <c r="CL11242" s="5"/>
      <c r="DN11242" s="14"/>
      <c r="DO11242" s="14"/>
      <c r="DP11242" s="5"/>
      <c r="DQ11242" s="25"/>
      <c r="DR11242" s="25"/>
      <c r="DS11242" s="96"/>
      <c r="DT11242" s="83"/>
      <c r="DU11242" s="14"/>
      <c r="DX11242" s="83"/>
      <c r="DY11242" s="83"/>
      <c r="DZ11242" s="83"/>
      <c r="EA11242" s="83"/>
      <c r="EJ11242" s="54"/>
      <c r="EK11242" s="22"/>
      <c r="EL11242" s="24"/>
      <c r="EP11242" s="23"/>
      <c r="EQ11242" s="24"/>
      <c r="ER11242" s="22"/>
      <c r="ES11242" s="24"/>
      <c r="ET11242" s="24"/>
      <c r="EU11242" s="23"/>
      <c r="EV11242" s="26"/>
      <c r="EX11242" s="6"/>
      <c r="EY11242" s="24"/>
      <c r="EZ11242" s="109"/>
      <c r="FA11242" s="66"/>
      <c r="FB11242" s="5"/>
      <c r="FC11242" s="68"/>
      <c r="FD11242" s="67"/>
      <c r="FE11242" s="67"/>
      <c r="FF11242" s="64"/>
      <c r="FG11242" s="5"/>
      <c r="FH11242" s="69"/>
      <c r="FI11242" s="6"/>
      <c r="FJ11242" s="5"/>
      <c r="FK11242" s="25"/>
      <c r="FL11242" s="5"/>
    </row>
    <row r="11243" spans="40:168">
      <c r="AN11243" s="14"/>
      <c r="AO11243" s="14"/>
      <c r="AP11243" s="5"/>
      <c r="AQ11243" s="25"/>
      <c r="AR11243" s="25"/>
      <c r="AS11243" s="96"/>
      <c r="AT11243" s="83"/>
      <c r="AU11243" s="14"/>
      <c r="AX11243" s="83"/>
      <c r="AY11243" s="83"/>
      <c r="AZ11243" s="83"/>
      <c r="BA11243" s="83"/>
      <c r="BJ11243" s="54"/>
      <c r="BK11243" s="22"/>
      <c r="BL11243" s="24"/>
      <c r="BP11243" s="23"/>
      <c r="BQ11243" s="24"/>
      <c r="BR11243" s="22"/>
      <c r="BS11243" s="24"/>
      <c r="BT11243" s="24"/>
      <c r="BU11243" s="23"/>
      <c r="BV11243" s="26"/>
      <c r="BX11243" s="6"/>
      <c r="BY11243" s="24"/>
      <c r="BZ11243" s="109"/>
      <c r="CA11243" s="66"/>
      <c r="CB11243" s="5"/>
      <c r="CC11243" s="68"/>
      <c r="CD11243" s="67"/>
      <c r="CE11243" s="67"/>
      <c r="CF11243" s="64"/>
      <c r="CG11243" s="5"/>
      <c r="CH11243" s="69"/>
      <c r="CI11243" s="6"/>
      <c r="CJ11243" s="5"/>
      <c r="CK11243" s="25"/>
      <c r="CL11243" s="5"/>
      <c r="DN11243" s="14"/>
      <c r="DO11243" s="14"/>
      <c r="DP11243" s="5"/>
      <c r="DQ11243" s="25"/>
      <c r="DR11243" s="25"/>
      <c r="DS11243" s="96"/>
      <c r="DT11243" s="83"/>
      <c r="DU11243" s="14"/>
      <c r="DX11243" s="83"/>
      <c r="DY11243" s="83"/>
      <c r="DZ11243" s="83"/>
      <c r="EA11243" s="83"/>
      <c r="EJ11243" s="54"/>
      <c r="EK11243" s="22"/>
      <c r="EL11243" s="24"/>
      <c r="EP11243" s="23"/>
      <c r="EQ11243" s="24"/>
      <c r="ER11243" s="22"/>
      <c r="ES11243" s="24"/>
      <c r="ET11243" s="24"/>
      <c r="EU11243" s="23"/>
      <c r="EV11243" s="26"/>
      <c r="EX11243" s="6"/>
      <c r="EY11243" s="24"/>
      <c r="EZ11243" s="109"/>
      <c r="FA11243" s="66"/>
      <c r="FB11243" s="5"/>
      <c r="FC11243" s="68"/>
      <c r="FD11243" s="67"/>
      <c r="FE11243" s="67"/>
      <c r="FF11243" s="64"/>
      <c r="FG11243" s="5"/>
      <c r="FH11243" s="69"/>
      <c r="FI11243" s="6"/>
      <c r="FJ11243" s="5"/>
      <c r="FK11243" s="25"/>
      <c r="FL11243" s="5"/>
    </row>
    <row r="11244" spans="40:168">
      <c r="AN11244" s="14"/>
      <c r="AO11244" s="14"/>
      <c r="AP11244" s="5"/>
      <c r="AQ11244" s="25"/>
      <c r="AR11244" s="25"/>
      <c r="AS11244" s="96"/>
      <c r="AT11244" s="83"/>
      <c r="AU11244" s="14"/>
      <c r="AX11244" s="83"/>
      <c r="AY11244" s="83"/>
      <c r="AZ11244" s="83"/>
      <c r="BA11244" s="83"/>
      <c r="BJ11244" s="54"/>
      <c r="BK11244" s="22"/>
      <c r="BL11244" s="24"/>
      <c r="BP11244" s="23"/>
      <c r="BQ11244" s="24"/>
      <c r="BR11244" s="22"/>
      <c r="BS11244" s="24"/>
      <c r="BT11244" s="24"/>
      <c r="BU11244" s="23"/>
      <c r="BV11244" s="26"/>
      <c r="BX11244" s="6"/>
      <c r="BY11244" s="24"/>
      <c r="BZ11244" s="109"/>
      <c r="CA11244" s="66"/>
      <c r="CB11244" s="5"/>
      <c r="CC11244" s="68"/>
      <c r="CD11244" s="67"/>
      <c r="CE11244" s="67"/>
      <c r="CF11244" s="64"/>
      <c r="CG11244" s="5"/>
      <c r="CH11244" s="69"/>
      <c r="CI11244" s="6"/>
      <c r="CJ11244" s="5"/>
      <c r="CK11244" s="25"/>
      <c r="CL11244" s="5"/>
      <c r="DN11244" s="14"/>
      <c r="DO11244" s="14"/>
      <c r="DP11244" s="5"/>
      <c r="DQ11244" s="25"/>
      <c r="DR11244" s="25"/>
      <c r="DS11244" s="96"/>
      <c r="DT11244" s="83"/>
      <c r="DU11244" s="14"/>
      <c r="DX11244" s="83"/>
      <c r="DY11244" s="83"/>
      <c r="DZ11244" s="83"/>
      <c r="EA11244" s="83"/>
      <c r="EJ11244" s="54"/>
      <c r="EK11244" s="22"/>
      <c r="EL11244" s="24"/>
      <c r="EP11244" s="23"/>
      <c r="EQ11244" s="24"/>
      <c r="ER11244" s="22"/>
      <c r="ES11244" s="24"/>
      <c r="ET11244" s="24"/>
      <c r="EU11244" s="23"/>
      <c r="EV11244" s="26"/>
      <c r="EX11244" s="6"/>
      <c r="EY11244" s="24"/>
      <c r="EZ11244" s="109"/>
      <c r="FA11244" s="66"/>
      <c r="FB11244" s="5"/>
      <c r="FC11244" s="68"/>
      <c r="FD11244" s="67"/>
      <c r="FE11244" s="67"/>
      <c r="FF11244" s="64"/>
      <c r="FG11244" s="5"/>
      <c r="FH11244" s="69"/>
      <c r="FI11244" s="6"/>
      <c r="FJ11244" s="5"/>
      <c r="FK11244" s="25"/>
      <c r="FL11244" s="5"/>
    </row>
    <row r="11245" spans="40:168">
      <c r="AN11245" s="14"/>
      <c r="AO11245" s="14"/>
      <c r="AP11245" s="5"/>
      <c r="AQ11245" s="25"/>
      <c r="AR11245" s="25"/>
      <c r="AS11245" s="96"/>
      <c r="AT11245" s="83"/>
      <c r="AU11245" s="14"/>
      <c r="AX11245" s="83"/>
      <c r="AY11245" s="83"/>
      <c r="AZ11245" s="83"/>
      <c r="BA11245" s="83"/>
      <c r="BJ11245" s="54"/>
      <c r="BK11245" s="22"/>
      <c r="BL11245" s="24"/>
      <c r="BP11245" s="23"/>
      <c r="BQ11245" s="24"/>
      <c r="BR11245" s="22"/>
      <c r="BS11245" s="24"/>
      <c r="BT11245" s="24"/>
      <c r="BU11245" s="23"/>
      <c r="BV11245" s="26"/>
      <c r="BX11245" s="6"/>
      <c r="BY11245" s="24"/>
      <c r="BZ11245" s="109"/>
      <c r="CA11245" s="66"/>
      <c r="CB11245" s="5"/>
      <c r="CC11245" s="68"/>
      <c r="CD11245" s="67"/>
      <c r="CE11245" s="67"/>
      <c r="CF11245" s="64"/>
      <c r="CG11245" s="5"/>
      <c r="CH11245" s="69"/>
      <c r="CI11245" s="6"/>
      <c r="CJ11245" s="5"/>
      <c r="CK11245" s="25"/>
      <c r="CL11245" s="5"/>
      <c r="DN11245" s="14"/>
      <c r="DO11245" s="14"/>
      <c r="DP11245" s="5"/>
      <c r="DQ11245" s="25"/>
      <c r="DR11245" s="25"/>
      <c r="DS11245" s="96"/>
      <c r="DT11245" s="83"/>
      <c r="DU11245" s="14"/>
      <c r="DX11245" s="83"/>
      <c r="DY11245" s="83"/>
      <c r="DZ11245" s="83"/>
      <c r="EA11245" s="83"/>
      <c r="EJ11245" s="54"/>
      <c r="EK11245" s="22"/>
      <c r="EL11245" s="24"/>
      <c r="EP11245" s="23"/>
      <c r="EQ11245" s="24"/>
      <c r="ER11245" s="22"/>
      <c r="ES11245" s="24"/>
      <c r="ET11245" s="24"/>
      <c r="EU11245" s="23"/>
      <c r="EV11245" s="26"/>
      <c r="EX11245" s="6"/>
      <c r="EY11245" s="24"/>
      <c r="EZ11245" s="109"/>
      <c r="FA11245" s="66"/>
      <c r="FB11245" s="5"/>
      <c r="FC11245" s="68"/>
      <c r="FD11245" s="67"/>
      <c r="FE11245" s="67"/>
      <c r="FF11245" s="64"/>
      <c r="FG11245" s="5"/>
      <c r="FH11245" s="69"/>
      <c r="FI11245" s="6"/>
      <c r="FJ11245" s="5"/>
      <c r="FK11245" s="25"/>
      <c r="FL11245" s="5"/>
    </row>
    <row r="11246" spans="40:168">
      <c r="AN11246" s="14"/>
      <c r="AO11246" s="14"/>
      <c r="AP11246" s="5"/>
      <c r="AQ11246" s="25"/>
      <c r="AR11246" s="25"/>
      <c r="AS11246" s="96"/>
      <c r="AT11246" s="83"/>
      <c r="AU11246" s="14"/>
      <c r="AX11246" s="83"/>
      <c r="AY11246" s="83"/>
      <c r="AZ11246" s="83"/>
      <c r="BA11246" s="83"/>
      <c r="BJ11246" s="54"/>
      <c r="BK11246" s="22"/>
      <c r="BL11246" s="24"/>
      <c r="BP11246" s="23"/>
      <c r="BQ11246" s="24"/>
      <c r="BR11246" s="22"/>
      <c r="BS11246" s="24"/>
      <c r="BT11246" s="24"/>
      <c r="BU11246" s="23"/>
      <c r="BV11246" s="26"/>
      <c r="BX11246" s="6"/>
      <c r="BY11246" s="24"/>
      <c r="BZ11246" s="109"/>
      <c r="CA11246" s="66"/>
      <c r="CB11246" s="5"/>
      <c r="CC11246" s="68"/>
      <c r="CD11246" s="67"/>
      <c r="CE11246" s="67"/>
      <c r="CF11246" s="64"/>
      <c r="CG11246" s="5"/>
      <c r="CH11246" s="69"/>
      <c r="CI11246" s="6"/>
      <c r="CJ11246" s="5"/>
      <c r="CK11246" s="25"/>
      <c r="CL11246" s="5"/>
      <c r="DN11246" s="14"/>
      <c r="DO11246" s="14"/>
      <c r="DP11246" s="5"/>
      <c r="DQ11246" s="25"/>
      <c r="DR11246" s="25"/>
      <c r="DS11246" s="96"/>
      <c r="DT11246" s="83"/>
      <c r="DU11246" s="14"/>
      <c r="DX11246" s="83"/>
      <c r="DY11246" s="83"/>
      <c r="DZ11246" s="83"/>
      <c r="EA11246" s="83"/>
      <c r="EJ11246" s="54"/>
      <c r="EK11246" s="22"/>
      <c r="EL11246" s="24"/>
      <c r="EP11246" s="23"/>
      <c r="EQ11246" s="24"/>
      <c r="ER11246" s="22"/>
      <c r="ES11246" s="24"/>
      <c r="ET11246" s="24"/>
      <c r="EU11246" s="23"/>
      <c r="EV11246" s="26"/>
      <c r="EX11246" s="6"/>
      <c r="EY11246" s="24"/>
      <c r="EZ11246" s="109"/>
      <c r="FA11246" s="66"/>
      <c r="FB11246" s="5"/>
      <c r="FC11246" s="68"/>
      <c r="FD11246" s="67"/>
      <c r="FE11246" s="67"/>
      <c r="FF11246" s="64"/>
      <c r="FG11246" s="5"/>
      <c r="FH11246" s="69"/>
      <c r="FI11246" s="6"/>
      <c r="FJ11246" s="5"/>
      <c r="FK11246" s="25"/>
      <c r="FL11246" s="5"/>
    </row>
    <row r="11247" spans="40:168">
      <c r="AN11247" s="14"/>
      <c r="AO11247" s="14"/>
      <c r="AP11247" s="5"/>
      <c r="AQ11247" s="25"/>
      <c r="AR11247" s="25"/>
      <c r="AS11247" s="96"/>
      <c r="AT11247" s="83"/>
      <c r="AU11247" s="14"/>
      <c r="AX11247" s="83"/>
      <c r="AY11247" s="83"/>
      <c r="AZ11247" s="83"/>
      <c r="BA11247" s="83"/>
      <c r="BJ11247" s="54"/>
      <c r="BK11247" s="22"/>
      <c r="BL11247" s="24"/>
      <c r="BP11247" s="23"/>
      <c r="BQ11247" s="24"/>
      <c r="BR11247" s="22"/>
      <c r="BS11247" s="24"/>
      <c r="BT11247" s="24"/>
      <c r="BU11247" s="23"/>
      <c r="BV11247" s="26"/>
      <c r="BX11247" s="6"/>
      <c r="BY11247" s="24"/>
      <c r="BZ11247" s="109"/>
      <c r="CA11247" s="66"/>
      <c r="CB11247" s="5"/>
      <c r="CC11247" s="68"/>
      <c r="CD11247" s="67"/>
      <c r="CE11247" s="67"/>
      <c r="CF11247" s="64"/>
      <c r="CG11247" s="5"/>
      <c r="CH11247" s="69"/>
      <c r="CI11247" s="6"/>
      <c r="CJ11247" s="5"/>
      <c r="CK11247" s="25"/>
      <c r="CL11247" s="5"/>
      <c r="DN11247" s="14"/>
      <c r="DO11247" s="14"/>
      <c r="DP11247" s="5"/>
      <c r="DQ11247" s="25"/>
      <c r="DR11247" s="25"/>
      <c r="DS11247" s="96"/>
      <c r="DT11247" s="83"/>
      <c r="DU11247" s="14"/>
      <c r="DX11247" s="83"/>
      <c r="DY11247" s="83"/>
      <c r="DZ11247" s="83"/>
      <c r="EA11247" s="83"/>
      <c r="EJ11247" s="54"/>
      <c r="EK11247" s="22"/>
      <c r="EL11247" s="24"/>
      <c r="EP11247" s="23"/>
      <c r="EQ11247" s="24"/>
      <c r="ER11247" s="22"/>
      <c r="ES11247" s="24"/>
      <c r="ET11247" s="24"/>
      <c r="EU11247" s="23"/>
      <c r="EV11247" s="26"/>
      <c r="EX11247" s="6"/>
      <c r="EY11247" s="24"/>
      <c r="EZ11247" s="109"/>
      <c r="FA11247" s="66"/>
      <c r="FB11247" s="5"/>
      <c r="FC11247" s="68"/>
      <c r="FD11247" s="67"/>
      <c r="FE11247" s="67"/>
      <c r="FF11247" s="64"/>
      <c r="FG11247" s="5"/>
      <c r="FH11247" s="69"/>
      <c r="FI11247" s="6"/>
      <c r="FJ11247" s="5"/>
      <c r="FK11247" s="25"/>
      <c r="FL11247" s="5"/>
    </row>
    <row r="11248" spans="40:168">
      <c r="AN11248" s="14"/>
      <c r="AO11248" s="14"/>
      <c r="AP11248" s="5"/>
      <c r="AQ11248" s="25"/>
      <c r="AR11248" s="25"/>
      <c r="AS11248" s="96"/>
      <c r="AT11248" s="83"/>
      <c r="AU11248" s="14"/>
      <c r="AX11248" s="83"/>
      <c r="AY11248" s="83"/>
      <c r="AZ11248" s="83"/>
      <c r="BA11248" s="83"/>
      <c r="BJ11248" s="54"/>
      <c r="BK11248" s="22"/>
      <c r="BL11248" s="24"/>
      <c r="BP11248" s="23"/>
      <c r="BQ11248" s="24"/>
      <c r="BR11248" s="22"/>
      <c r="BS11248" s="24"/>
      <c r="BT11248" s="24"/>
      <c r="BU11248" s="23"/>
      <c r="BV11248" s="26"/>
      <c r="BX11248" s="6"/>
      <c r="BY11248" s="24"/>
      <c r="BZ11248" s="109"/>
      <c r="CA11248" s="66"/>
      <c r="CB11248" s="5"/>
      <c r="CC11248" s="68"/>
      <c r="CD11248" s="67"/>
      <c r="CE11248" s="67"/>
      <c r="CF11248" s="64"/>
      <c r="CG11248" s="5"/>
      <c r="CH11248" s="69"/>
      <c r="CI11248" s="6"/>
      <c r="CJ11248" s="5"/>
      <c r="CK11248" s="25"/>
      <c r="CL11248" s="5"/>
      <c r="DN11248" s="14"/>
      <c r="DO11248" s="14"/>
      <c r="DP11248" s="5"/>
      <c r="DQ11248" s="25"/>
      <c r="DR11248" s="25"/>
      <c r="DS11248" s="96"/>
      <c r="DT11248" s="83"/>
      <c r="DU11248" s="14"/>
      <c r="DX11248" s="83"/>
      <c r="DY11248" s="83"/>
      <c r="DZ11248" s="83"/>
      <c r="EA11248" s="83"/>
      <c r="EJ11248" s="54"/>
      <c r="EK11248" s="22"/>
      <c r="EL11248" s="24"/>
      <c r="EP11248" s="23"/>
      <c r="EQ11248" s="24"/>
      <c r="ER11248" s="22"/>
      <c r="ES11248" s="24"/>
      <c r="ET11248" s="24"/>
      <c r="EU11248" s="23"/>
      <c r="EV11248" s="26"/>
      <c r="EX11248" s="6"/>
      <c r="EY11248" s="24"/>
      <c r="EZ11248" s="109"/>
      <c r="FA11248" s="66"/>
      <c r="FB11248" s="5"/>
      <c r="FC11248" s="68"/>
      <c r="FD11248" s="67"/>
      <c r="FE11248" s="67"/>
      <c r="FF11248" s="64"/>
      <c r="FG11248" s="5"/>
      <c r="FH11248" s="69"/>
      <c r="FI11248" s="6"/>
      <c r="FJ11248" s="5"/>
      <c r="FK11248" s="25"/>
      <c r="FL11248" s="5"/>
    </row>
    <row r="11249" spans="40:168">
      <c r="AN11249" s="14"/>
      <c r="AO11249" s="14"/>
      <c r="AP11249" s="5"/>
      <c r="AQ11249" s="25"/>
      <c r="AR11249" s="25"/>
      <c r="AS11249" s="96"/>
      <c r="AT11249" s="83"/>
      <c r="AU11249" s="14"/>
      <c r="AX11249" s="83"/>
      <c r="AY11249" s="83"/>
      <c r="AZ11249" s="83"/>
      <c r="BA11249" s="83"/>
      <c r="BJ11249" s="54"/>
      <c r="BK11249" s="22"/>
      <c r="BL11249" s="24"/>
      <c r="BP11249" s="23"/>
      <c r="BQ11249" s="24"/>
      <c r="BR11249" s="22"/>
      <c r="BS11249" s="24"/>
      <c r="BT11249" s="24"/>
      <c r="BU11249" s="23"/>
      <c r="BV11249" s="26"/>
      <c r="BX11249" s="6"/>
      <c r="BY11249" s="24"/>
      <c r="BZ11249" s="109"/>
      <c r="CA11249" s="66"/>
      <c r="CB11249" s="5"/>
      <c r="CC11249" s="68"/>
      <c r="CD11249" s="67"/>
      <c r="CE11249" s="67"/>
      <c r="CF11249" s="64"/>
      <c r="CG11249" s="5"/>
      <c r="CH11249" s="69"/>
      <c r="CI11249" s="6"/>
      <c r="CJ11249" s="5"/>
      <c r="CK11249" s="25"/>
      <c r="CL11249" s="5"/>
      <c r="DN11249" s="14"/>
      <c r="DO11249" s="14"/>
      <c r="DP11249" s="5"/>
      <c r="DQ11249" s="25"/>
      <c r="DR11249" s="25"/>
      <c r="DS11249" s="96"/>
      <c r="DT11249" s="83"/>
      <c r="DU11249" s="14"/>
      <c r="DX11249" s="83"/>
      <c r="DY11249" s="83"/>
      <c r="DZ11249" s="83"/>
      <c r="EA11249" s="83"/>
      <c r="EJ11249" s="54"/>
      <c r="EK11249" s="22"/>
      <c r="EL11249" s="24"/>
      <c r="EP11249" s="23"/>
      <c r="EQ11249" s="24"/>
      <c r="ER11249" s="22"/>
      <c r="ES11249" s="24"/>
      <c r="ET11249" s="24"/>
      <c r="EU11249" s="23"/>
      <c r="EV11249" s="26"/>
      <c r="EX11249" s="6"/>
      <c r="EY11249" s="24"/>
      <c r="EZ11249" s="109"/>
      <c r="FA11249" s="66"/>
      <c r="FB11249" s="5"/>
      <c r="FC11249" s="68"/>
      <c r="FD11249" s="67"/>
      <c r="FE11249" s="67"/>
      <c r="FF11249" s="64"/>
      <c r="FG11249" s="5"/>
      <c r="FH11249" s="69"/>
      <c r="FI11249" s="6"/>
      <c r="FJ11249" s="5"/>
      <c r="FK11249" s="25"/>
      <c r="FL11249" s="5"/>
    </row>
    <row r="11250" spans="40:168">
      <c r="AN11250" s="14"/>
      <c r="AO11250" s="14"/>
      <c r="AP11250" s="5"/>
      <c r="AQ11250" s="25"/>
      <c r="AR11250" s="25"/>
      <c r="AS11250" s="96"/>
      <c r="AT11250" s="83"/>
      <c r="AU11250" s="14"/>
      <c r="AX11250" s="83"/>
      <c r="AY11250" s="83"/>
      <c r="AZ11250" s="83"/>
      <c r="BA11250" s="83"/>
      <c r="BJ11250" s="54"/>
      <c r="BK11250" s="22"/>
      <c r="BL11250" s="24"/>
      <c r="BP11250" s="23"/>
      <c r="BQ11250" s="24"/>
      <c r="BR11250" s="22"/>
      <c r="BS11250" s="24"/>
      <c r="BT11250" s="24"/>
      <c r="BU11250" s="23"/>
      <c r="BV11250" s="26"/>
      <c r="BX11250" s="6"/>
      <c r="BY11250" s="24"/>
      <c r="BZ11250" s="109"/>
      <c r="CA11250" s="66"/>
      <c r="CB11250" s="5"/>
      <c r="CC11250" s="68"/>
      <c r="CD11250" s="67"/>
      <c r="CE11250" s="67"/>
      <c r="CF11250" s="64"/>
      <c r="CG11250" s="5"/>
      <c r="CH11250" s="69"/>
      <c r="CI11250" s="6"/>
      <c r="CJ11250" s="5"/>
      <c r="CK11250" s="25"/>
      <c r="CL11250" s="5"/>
      <c r="DN11250" s="14"/>
      <c r="DO11250" s="14"/>
      <c r="DP11250" s="5"/>
      <c r="DQ11250" s="25"/>
      <c r="DR11250" s="25"/>
      <c r="DS11250" s="96"/>
      <c r="DT11250" s="83"/>
      <c r="DU11250" s="14"/>
      <c r="DX11250" s="83"/>
      <c r="DY11250" s="83"/>
      <c r="DZ11250" s="83"/>
      <c r="EA11250" s="83"/>
      <c r="EJ11250" s="54"/>
      <c r="EK11250" s="22"/>
      <c r="EL11250" s="24"/>
      <c r="EP11250" s="23"/>
      <c r="EQ11250" s="24"/>
      <c r="ER11250" s="22"/>
      <c r="ES11250" s="24"/>
      <c r="ET11250" s="24"/>
      <c r="EU11250" s="23"/>
      <c r="EV11250" s="26"/>
      <c r="EX11250" s="6"/>
      <c r="EY11250" s="24"/>
      <c r="EZ11250" s="109"/>
      <c r="FA11250" s="66"/>
      <c r="FB11250" s="5"/>
      <c r="FC11250" s="68"/>
      <c r="FD11250" s="67"/>
      <c r="FE11250" s="67"/>
      <c r="FF11250" s="64"/>
      <c r="FG11250" s="5"/>
      <c r="FH11250" s="69"/>
      <c r="FI11250" s="6"/>
      <c r="FJ11250" s="5"/>
      <c r="FK11250" s="25"/>
      <c r="FL11250" s="5"/>
    </row>
    <row r="11251" spans="40:168">
      <c r="AN11251" s="14"/>
      <c r="AO11251" s="14"/>
      <c r="AP11251" s="5"/>
      <c r="AQ11251" s="25"/>
      <c r="AR11251" s="25"/>
      <c r="AS11251" s="96"/>
      <c r="AT11251" s="83"/>
      <c r="AU11251" s="14"/>
      <c r="AX11251" s="83"/>
      <c r="AY11251" s="83"/>
      <c r="AZ11251" s="83"/>
      <c r="BA11251" s="83"/>
      <c r="BJ11251" s="54"/>
      <c r="BK11251" s="22"/>
      <c r="BL11251" s="24"/>
      <c r="BP11251" s="23"/>
      <c r="BQ11251" s="24"/>
      <c r="BR11251" s="22"/>
      <c r="BS11251" s="24"/>
      <c r="BT11251" s="24"/>
      <c r="BU11251" s="23"/>
      <c r="BV11251" s="26"/>
      <c r="BX11251" s="6"/>
      <c r="BY11251" s="24"/>
      <c r="BZ11251" s="109"/>
      <c r="CA11251" s="66"/>
      <c r="CB11251" s="5"/>
      <c r="CC11251" s="68"/>
      <c r="CD11251" s="67"/>
      <c r="CE11251" s="67"/>
      <c r="CF11251" s="64"/>
      <c r="CG11251" s="5"/>
      <c r="CH11251" s="69"/>
      <c r="CI11251" s="6"/>
      <c r="CJ11251" s="5"/>
      <c r="CK11251" s="25"/>
      <c r="CL11251" s="5"/>
      <c r="DN11251" s="14"/>
      <c r="DO11251" s="14"/>
      <c r="DP11251" s="5"/>
      <c r="DQ11251" s="25"/>
      <c r="DR11251" s="25"/>
      <c r="DS11251" s="96"/>
      <c r="DT11251" s="83"/>
      <c r="DU11251" s="14"/>
      <c r="DX11251" s="83"/>
      <c r="DY11251" s="83"/>
      <c r="DZ11251" s="83"/>
      <c r="EA11251" s="83"/>
      <c r="EJ11251" s="54"/>
      <c r="EK11251" s="22"/>
      <c r="EL11251" s="24"/>
      <c r="EP11251" s="23"/>
      <c r="EQ11251" s="24"/>
      <c r="ER11251" s="22"/>
      <c r="ES11251" s="24"/>
      <c r="ET11251" s="24"/>
      <c r="EU11251" s="23"/>
      <c r="EV11251" s="26"/>
      <c r="EX11251" s="6"/>
      <c r="EY11251" s="24"/>
      <c r="EZ11251" s="109"/>
      <c r="FA11251" s="66"/>
      <c r="FB11251" s="5"/>
      <c r="FC11251" s="68"/>
      <c r="FD11251" s="67"/>
      <c r="FE11251" s="67"/>
      <c r="FF11251" s="64"/>
      <c r="FG11251" s="5"/>
      <c r="FH11251" s="69"/>
      <c r="FI11251" s="6"/>
      <c r="FJ11251" s="5"/>
      <c r="FK11251" s="25"/>
      <c r="FL11251" s="5"/>
    </row>
    <row r="11252" spans="40:168">
      <c r="AN11252" s="14"/>
      <c r="AO11252" s="14"/>
      <c r="AP11252" s="5"/>
      <c r="AQ11252" s="25"/>
      <c r="AR11252" s="25"/>
      <c r="AS11252" s="96"/>
      <c r="AT11252" s="83"/>
      <c r="AU11252" s="14"/>
      <c r="AX11252" s="83"/>
      <c r="AY11252" s="83"/>
      <c r="AZ11252" s="83"/>
      <c r="BA11252" s="83"/>
      <c r="BJ11252" s="54"/>
      <c r="BK11252" s="22"/>
      <c r="BL11252" s="24"/>
      <c r="BP11252" s="23"/>
      <c r="BQ11252" s="24"/>
      <c r="BR11252" s="22"/>
      <c r="BS11252" s="24"/>
      <c r="BT11252" s="24"/>
      <c r="BU11252" s="23"/>
      <c r="BV11252" s="26"/>
      <c r="BX11252" s="6"/>
      <c r="BY11252" s="24"/>
      <c r="BZ11252" s="109"/>
      <c r="CA11252" s="66"/>
      <c r="CB11252" s="5"/>
      <c r="CC11252" s="68"/>
      <c r="CD11252" s="67"/>
      <c r="CE11252" s="67"/>
      <c r="CF11252" s="64"/>
      <c r="CG11252" s="5"/>
      <c r="CH11252" s="69"/>
      <c r="CI11252" s="6"/>
      <c r="CJ11252" s="5"/>
      <c r="CK11252" s="25"/>
      <c r="CL11252" s="5"/>
      <c r="DN11252" s="14"/>
      <c r="DO11252" s="14"/>
      <c r="DP11252" s="5"/>
      <c r="DQ11252" s="25"/>
      <c r="DR11252" s="25"/>
      <c r="DS11252" s="96"/>
      <c r="DT11252" s="83"/>
      <c r="DU11252" s="14"/>
      <c r="DX11252" s="83"/>
      <c r="DY11252" s="83"/>
      <c r="DZ11252" s="83"/>
      <c r="EA11252" s="83"/>
      <c r="EJ11252" s="54"/>
      <c r="EK11252" s="22"/>
      <c r="EL11252" s="24"/>
      <c r="EP11252" s="23"/>
      <c r="EQ11252" s="24"/>
      <c r="ER11252" s="22"/>
      <c r="ES11252" s="24"/>
      <c r="ET11252" s="24"/>
      <c r="EU11252" s="23"/>
      <c r="EV11252" s="26"/>
      <c r="EX11252" s="6"/>
      <c r="EY11252" s="24"/>
      <c r="EZ11252" s="109"/>
      <c r="FA11252" s="66"/>
      <c r="FB11252" s="5"/>
      <c r="FC11252" s="68"/>
      <c r="FD11252" s="67"/>
      <c r="FE11252" s="67"/>
      <c r="FF11252" s="64"/>
      <c r="FG11252" s="5"/>
      <c r="FH11252" s="69"/>
      <c r="FI11252" s="6"/>
      <c r="FJ11252" s="5"/>
      <c r="FK11252" s="25"/>
      <c r="FL11252" s="5"/>
    </row>
    <row r="11253" spans="40:168">
      <c r="AN11253" s="14"/>
      <c r="AO11253" s="14"/>
      <c r="AP11253" s="5"/>
      <c r="AQ11253" s="25"/>
      <c r="AR11253" s="25"/>
      <c r="AS11253" s="96"/>
      <c r="AT11253" s="83"/>
      <c r="AU11253" s="14"/>
      <c r="AX11253" s="83"/>
      <c r="AY11253" s="83"/>
      <c r="AZ11253" s="83"/>
      <c r="BA11253" s="83"/>
      <c r="BJ11253" s="54"/>
      <c r="BK11253" s="22"/>
      <c r="BL11253" s="24"/>
      <c r="BP11253" s="23"/>
      <c r="BQ11253" s="24"/>
      <c r="BR11253" s="22"/>
      <c r="BS11253" s="24"/>
      <c r="BT11253" s="24"/>
      <c r="BU11253" s="23"/>
      <c r="BV11253" s="26"/>
      <c r="BX11253" s="6"/>
      <c r="BY11253" s="24"/>
      <c r="BZ11253" s="109"/>
      <c r="CA11253" s="66"/>
      <c r="CB11253" s="5"/>
      <c r="CC11253" s="68"/>
      <c r="CD11253" s="67"/>
      <c r="CE11253" s="67"/>
      <c r="CF11253" s="64"/>
      <c r="CG11253" s="5"/>
      <c r="CH11253" s="69"/>
      <c r="CI11253" s="6"/>
      <c r="CJ11253" s="5"/>
      <c r="CK11253" s="25"/>
      <c r="CL11253" s="5"/>
      <c r="DN11253" s="14"/>
      <c r="DO11253" s="14"/>
      <c r="DP11253" s="5"/>
      <c r="DQ11253" s="25"/>
      <c r="DR11253" s="25"/>
      <c r="DS11253" s="96"/>
      <c r="DT11253" s="83"/>
      <c r="DU11253" s="14"/>
      <c r="DX11253" s="83"/>
      <c r="DY11253" s="83"/>
      <c r="DZ11253" s="83"/>
      <c r="EA11253" s="83"/>
      <c r="EJ11253" s="54"/>
      <c r="EK11253" s="22"/>
      <c r="EL11253" s="24"/>
      <c r="EP11253" s="23"/>
      <c r="EQ11253" s="24"/>
      <c r="ER11253" s="22"/>
      <c r="ES11253" s="24"/>
      <c r="ET11253" s="24"/>
      <c r="EU11253" s="23"/>
      <c r="EV11253" s="26"/>
      <c r="EX11253" s="6"/>
      <c r="EY11253" s="24"/>
      <c r="EZ11253" s="109"/>
      <c r="FA11253" s="66"/>
      <c r="FB11253" s="5"/>
      <c r="FC11253" s="68"/>
      <c r="FD11253" s="67"/>
      <c r="FE11253" s="67"/>
      <c r="FF11253" s="64"/>
      <c r="FG11253" s="5"/>
      <c r="FH11253" s="69"/>
      <c r="FI11253" s="6"/>
      <c r="FJ11253" s="5"/>
      <c r="FK11253" s="25"/>
      <c r="FL11253" s="5"/>
    </row>
    <row r="11254" spans="40:168">
      <c r="AN11254" s="14"/>
      <c r="AO11254" s="14"/>
      <c r="AP11254" s="5"/>
      <c r="AQ11254" s="25"/>
      <c r="AR11254" s="25"/>
      <c r="AS11254" s="96"/>
      <c r="AT11254" s="83"/>
      <c r="AU11254" s="14"/>
      <c r="AX11254" s="83"/>
      <c r="AY11254" s="83"/>
      <c r="AZ11254" s="83"/>
      <c r="BA11254" s="83"/>
      <c r="BJ11254" s="54"/>
      <c r="BK11254" s="22"/>
      <c r="BL11254" s="24"/>
      <c r="BP11254" s="23"/>
      <c r="BQ11254" s="24"/>
      <c r="BR11254" s="22"/>
      <c r="BS11254" s="24"/>
      <c r="BT11254" s="24"/>
      <c r="BU11254" s="23"/>
      <c r="BV11254" s="26"/>
      <c r="BX11254" s="6"/>
      <c r="BY11254" s="24"/>
      <c r="BZ11254" s="109"/>
      <c r="CA11254" s="66"/>
      <c r="CB11254" s="5"/>
      <c r="CC11254" s="68"/>
      <c r="CD11254" s="67"/>
      <c r="CE11254" s="67"/>
      <c r="CF11254" s="64"/>
      <c r="CG11254" s="5"/>
      <c r="CH11254" s="69"/>
      <c r="CI11254" s="6"/>
      <c r="CJ11254" s="5"/>
      <c r="CK11254" s="25"/>
      <c r="CL11254" s="5"/>
      <c r="DN11254" s="14"/>
      <c r="DO11254" s="14"/>
      <c r="DP11254" s="5"/>
      <c r="DQ11254" s="25"/>
      <c r="DR11254" s="25"/>
      <c r="DS11254" s="96"/>
      <c r="DT11254" s="83"/>
      <c r="DU11254" s="14"/>
      <c r="DX11254" s="83"/>
      <c r="DY11254" s="83"/>
      <c r="DZ11254" s="83"/>
      <c r="EA11254" s="83"/>
      <c r="EJ11254" s="54"/>
      <c r="EK11254" s="22"/>
      <c r="EL11254" s="24"/>
      <c r="EP11254" s="23"/>
      <c r="EQ11254" s="24"/>
      <c r="ER11254" s="22"/>
      <c r="ES11254" s="24"/>
      <c r="ET11254" s="24"/>
      <c r="EU11254" s="23"/>
      <c r="EV11254" s="26"/>
      <c r="EX11254" s="6"/>
      <c r="EY11254" s="24"/>
      <c r="EZ11254" s="109"/>
      <c r="FA11254" s="66"/>
      <c r="FB11254" s="5"/>
      <c r="FC11254" s="68"/>
      <c r="FD11254" s="67"/>
      <c r="FE11254" s="67"/>
      <c r="FF11254" s="64"/>
      <c r="FG11254" s="5"/>
      <c r="FH11254" s="69"/>
      <c r="FI11254" s="6"/>
      <c r="FJ11254" s="5"/>
      <c r="FK11254" s="25"/>
      <c r="FL11254" s="5"/>
    </row>
    <row r="11255" spans="40:168">
      <c r="AN11255" s="14"/>
      <c r="AO11255" s="14"/>
      <c r="AP11255" s="5"/>
      <c r="AQ11255" s="25"/>
      <c r="AR11255" s="25"/>
      <c r="AS11255" s="96"/>
      <c r="AT11255" s="83"/>
      <c r="AU11255" s="14"/>
      <c r="AX11255" s="83"/>
      <c r="AY11255" s="83"/>
      <c r="AZ11255" s="83"/>
      <c r="BA11255" s="83"/>
      <c r="BJ11255" s="54"/>
      <c r="BK11255" s="22"/>
      <c r="BL11255" s="24"/>
      <c r="BP11255" s="23"/>
      <c r="BQ11255" s="24"/>
      <c r="BR11255" s="22"/>
      <c r="BS11255" s="24"/>
      <c r="BT11255" s="24"/>
      <c r="BU11255" s="23"/>
      <c r="BV11255" s="26"/>
      <c r="BX11255" s="6"/>
      <c r="BY11255" s="24"/>
      <c r="BZ11255" s="109"/>
      <c r="CA11255" s="66"/>
      <c r="CB11255" s="5"/>
      <c r="CC11255" s="68"/>
      <c r="CD11255" s="67"/>
      <c r="CE11255" s="67"/>
      <c r="CF11255" s="64"/>
      <c r="CG11255" s="5"/>
      <c r="CH11255" s="69"/>
      <c r="CI11255" s="6"/>
      <c r="CJ11255" s="5"/>
      <c r="CK11255" s="25"/>
      <c r="CL11255" s="5"/>
      <c r="DN11255" s="14"/>
      <c r="DO11255" s="14"/>
      <c r="DP11255" s="5"/>
      <c r="DQ11255" s="25"/>
      <c r="DR11255" s="25"/>
      <c r="DS11255" s="96"/>
      <c r="DT11255" s="83"/>
      <c r="DU11255" s="14"/>
      <c r="DX11255" s="83"/>
      <c r="DY11255" s="83"/>
      <c r="DZ11255" s="83"/>
      <c r="EA11255" s="83"/>
      <c r="EJ11255" s="54"/>
      <c r="EK11255" s="22"/>
      <c r="EL11255" s="24"/>
      <c r="EP11255" s="23"/>
      <c r="EQ11255" s="24"/>
      <c r="ER11255" s="22"/>
      <c r="ES11255" s="24"/>
      <c r="ET11255" s="24"/>
      <c r="EU11255" s="23"/>
      <c r="EV11255" s="26"/>
      <c r="EX11255" s="6"/>
      <c r="EY11255" s="24"/>
      <c r="EZ11255" s="109"/>
      <c r="FA11255" s="66"/>
      <c r="FB11255" s="5"/>
      <c r="FC11255" s="68"/>
      <c r="FD11255" s="67"/>
      <c r="FE11255" s="67"/>
      <c r="FF11255" s="64"/>
      <c r="FG11255" s="5"/>
      <c r="FH11255" s="69"/>
      <c r="FI11255" s="6"/>
      <c r="FJ11255" s="5"/>
      <c r="FK11255" s="25"/>
      <c r="FL11255" s="5"/>
    </row>
    <row r="11256" spans="40:168">
      <c r="AN11256" s="14"/>
      <c r="AO11256" s="14"/>
      <c r="AP11256" s="5"/>
      <c r="AQ11256" s="25"/>
      <c r="AR11256" s="25"/>
      <c r="AS11256" s="96"/>
      <c r="AT11256" s="83"/>
      <c r="AU11256" s="14"/>
      <c r="AX11256" s="83"/>
      <c r="AY11256" s="83"/>
      <c r="AZ11256" s="83"/>
      <c r="BA11256" s="83"/>
      <c r="BJ11256" s="54"/>
      <c r="BK11256" s="22"/>
      <c r="BL11256" s="24"/>
      <c r="BP11256" s="23"/>
      <c r="BQ11256" s="24"/>
      <c r="BR11256" s="22"/>
      <c r="BS11256" s="24"/>
      <c r="BT11256" s="24"/>
      <c r="BU11256" s="23"/>
      <c r="BV11256" s="26"/>
      <c r="BX11256" s="6"/>
      <c r="BY11256" s="24"/>
      <c r="BZ11256" s="109"/>
      <c r="CA11256" s="66"/>
      <c r="CB11256" s="5"/>
      <c r="CC11256" s="68"/>
      <c r="CD11256" s="67"/>
      <c r="CE11256" s="67"/>
      <c r="CF11256" s="64"/>
      <c r="CG11256" s="5"/>
      <c r="CH11256" s="69"/>
      <c r="CI11256" s="6"/>
      <c r="CJ11256" s="5"/>
      <c r="CK11256" s="25"/>
      <c r="CL11256" s="5"/>
      <c r="DN11256" s="14"/>
      <c r="DO11256" s="14"/>
      <c r="DP11256" s="5"/>
      <c r="DQ11256" s="25"/>
      <c r="DR11256" s="25"/>
      <c r="DS11256" s="96"/>
      <c r="DT11256" s="83"/>
      <c r="DU11256" s="14"/>
      <c r="DX11256" s="83"/>
      <c r="DY11256" s="83"/>
      <c r="DZ11256" s="83"/>
      <c r="EA11256" s="83"/>
      <c r="EJ11256" s="54"/>
      <c r="EK11256" s="22"/>
      <c r="EL11256" s="24"/>
      <c r="EP11256" s="23"/>
      <c r="EQ11256" s="24"/>
      <c r="ER11256" s="22"/>
      <c r="ES11256" s="24"/>
      <c r="ET11256" s="24"/>
      <c r="EU11256" s="23"/>
      <c r="EV11256" s="26"/>
      <c r="EX11256" s="6"/>
      <c r="EY11256" s="24"/>
      <c r="EZ11256" s="109"/>
      <c r="FA11256" s="66"/>
      <c r="FB11256" s="5"/>
      <c r="FC11256" s="68"/>
      <c r="FD11256" s="67"/>
      <c r="FE11256" s="67"/>
      <c r="FF11256" s="64"/>
      <c r="FG11256" s="5"/>
      <c r="FH11256" s="69"/>
      <c r="FI11256" s="6"/>
      <c r="FJ11256" s="5"/>
      <c r="FK11256" s="25"/>
      <c r="FL11256" s="5"/>
    </row>
    <row r="11257" spans="40:168">
      <c r="AN11257" s="14"/>
      <c r="AO11257" s="14"/>
      <c r="AP11257" s="5"/>
      <c r="AQ11257" s="25"/>
      <c r="AR11257" s="25"/>
      <c r="AS11257" s="96"/>
      <c r="AT11257" s="83"/>
      <c r="AU11257" s="14"/>
      <c r="AX11257" s="83"/>
      <c r="AY11257" s="83"/>
      <c r="AZ11257" s="83"/>
      <c r="BA11257" s="83"/>
      <c r="BJ11257" s="54"/>
      <c r="BK11257" s="22"/>
      <c r="BL11257" s="24"/>
      <c r="BP11257" s="23"/>
      <c r="BQ11257" s="24"/>
      <c r="BR11257" s="22"/>
      <c r="BS11257" s="24"/>
      <c r="BT11257" s="24"/>
      <c r="BU11257" s="23"/>
      <c r="BV11257" s="26"/>
      <c r="BX11257" s="6"/>
      <c r="BY11257" s="24"/>
      <c r="BZ11257" s="109"/>
      <c r="CA11257" s="66"/>
      <c r="CB11257" s="5"/>
      <c r="CC11257" s="68"/>
      <c r="CD11257" s="67"/>
      <c r="CE11257" s="67"/>
      <c r="CF11257" s="64"/>
      <c r="CG11257" s="5"/>
      <c r="CH11257" s="69"/>
      <c r="CI11257" s="6"/>
      <c r="CJ11257" s="5"/>
      <c r="CK11257" s="25"/>
      <c r="CL11257" s="5"/>
      <c r="DN11257" s="14"/>
      <c r="DO11257" s="14"/>
      <c r="DP11257" s="5"/>
      <c r="DQ11257" s="25"/>
      <c r="DR11257" s="25"/>
      <c r="DS11257" s="96"/>
      <c r="DT11257" s="83"/>
      <c r="DU11257" s="14"/>
      <c r="DX11257" s="83"/>
      <c r="DY11257" s="83"/>
      <c r="DZ11257" s="83"/>
      <c r="EA11257" s="83"/>
      <c r="EJ11257" s="54"/>
      <c r="EK11257" s="22"/>
      <c r="EL11257" s="24"/>
      <c r="EP11257" s="23"/>
      <c r="EQ11257" s="24"/>
      <c r="ER11257" s="22"/>
      <c r="ES11257" s="24"/>
      <c r="ET11257" s="24"/>
      <c r="EU11257" s="23"/>
      <c r="EV11257" s="26"/>
      <c r="EX11257" s="6"/>
      <c r="EY11257" s="24"/>
      <c r="EZ11257" s="109"/>
      <c r="FA11257" s="66"/>
      <c r="FB11257" s="5"/>
      <c r="FC11257" s="68"/>
      <c r="FD11257" s="67"/>
      <c r="FE11257" s="67"/>
      <c r="FF11257" s="64"/>
      <c r="FG11257" s="5"/>
      <c r="FH11257" s="69"/>
      <c r="FI11257" s="6"/>
      <c r="FJ11257" s="5"/>
      <c r="FK11257" s="25"/>
      <c r="FL11257" s="5"/>
    </row>
    <row r="11258" spans="40:168">
      <c r="AN11258" s="14"/>
      <c r="AO11258" s="14"/>
      <c r="AP11258" s="5"/>
      <c r="AQ11258" s="25"/>
      <c r="AR11258" s="25"/>
      <c r="AS11258" s="96"/>
      <c r="AT11258" s="83"/>
      <c r="AU11258" s="14"/>
      <c r="AX11258" s="83"/>
      <c r="AY11258" s="83"/>
      <c r="AZ11258" s="83"/>
      <c r="BA11258" s="83"/>
      <c r="BJ11258" s="54"/>
      <c r="BK11258" s="22"/>
      <c r="BL11258" s="24"/>
      <c r="BP11258" s="23"/>
      <c r="BQ11258" s="24"/>
      <c r="BR11258" s="22"/>
      <c r="BS11258" s="24"/>
      <c r="BT11258" s="24"/>
      <c r="BU11258" s="23"/>
      <c r="BV11258" s="26"/>
      <c r="BX11258" s="6"/>
      <c r="BY11258" s="24"/>
      <c r="BZ11258" s="109"/>
      <c r="CA11258" s="66"/>
      <c r="CB11258" s="5"/>
      <c r="CC11258" s="68"/>
      <c r="CD11258" s="67"/>
      <c r="CE11258" s="67"/>
      <c r="CF11258" s="64"/>
      <c r="CG11258" s="5"/>
      <c r="CH11258" s="69"/>
      <c r="CI11258" s="6"/>
      <c r="CJ11258" s="5"/>
      <c r="CK11258" s="25"/>
      <c r="CL11258" s="5"/>
      <c r="DN11258" s="14"/>
      <c r="DO11258" s="14"/>
      <c r="DP11258" s="5"/>
      <c r="DQ11258" s="25"/>
      <c r="DR11258" s="25"/>
      <c r="DS11258" s="96"/>
      <c r="DT11258" s="83"/>
      <c r="DU11258" s="14"/>
      <c r="DX11258" s="83"/>
      <c r="DY11258" s="83"/>
      <c r="DZ11258" s="83"/>
      <c r="EA11258" s="83"/>
      <c r="EJ11258" s="54"/>
      <c r="EK11258" s="22"/>
      <c r="EL11258" s="24"/>
      <c r="EP11258" s="23"/>
      <c r="EQ11258" s="24"/>
      <c r="ER11258" s="22"/>
      <c r="ES11258" s="24"/>
      <c r="ET11258" s="24"/>
      <c r="EU11258" s="23"/>
      <c r="EV11258" s="26"/>
      <c r="EX11258" s="6"/>
      <c r="EY11258" s="24"/>
      <c r="EZ11258" s="109"/>
      <c r="FA11258" s="66"/>
      <c r="FB11258" s="5"/>
      <c r="FC11258" s="68"/>
      <c r="FD11258" s="67"/>
      <c r="FE11258" s="67"/>
      <c r="FF11258" s="64"/>
      <c r="FG11258" s="5"/>
      <c r="FH11258" s="69"/>
      <c r="FI11258" s="6"/>
      <c r="FJ11258" s="5"/>
      <c r="FK11258" s="25"/>
      <c r="FL11258" s="5"/>
    </row>
    <row r="11259" spans="40:168">
      <c r="AN11259" s="14"/>
      <c r="AO11259" s="14"/>
      <c r="AP11259" s="5"/>
      <c r="AQ11259" s="25"/>
      <c r="AR11259" s="25"/>
      <c r="AS11259" s="96"/>
      <c r="AT11259" s="83"/>
      <c r="AU11259" s="14"/>
      <c r="AX11259" s="83"/>
      <c r="AY11259" s="83"/>
      <c r="AZ11259" s="83"/>
      <c r="BA11259" s="83"/>
      <c r="BJ11259" s="54"/>
      <c r="BK11259" s="22"/>
      <c r="BL11259" s="24"/>
      <c r="BP11259" s="23"/>
      <c r="BQ11259" s="24"/>
      <c r="BR11259" s="22"/>
      <c r="BS11259" s="24"/>
      <c r="BT11259" s="24"/>
      <c r="BU11259" s="23"/>
      <c r="BV11259" s="26"/>
      <c r="BX11259" s="6"/>
      <c r="BY11259" s="24"/>
      <c r="BZ11259" s="109"/>
      <c r="CA11259" s="66"/>
      <c r="CB11259" s="5"/>
      <c r="CC11259" s="68"/>
      <c r="CD11259" s="67"/>
      <c r="CE11259" s="67"/>
      <c r="CF11259" s="64"/>
      <c r="CG11259" s="5"/>
      <c r="CH11259" s="69"/>
      <c r="CI11259" s="6"/>
      <c r="CJ11259" s="5"/>
      <c r="CK11259" s="25"/>
      <c r="CL11259" s="5"/>
      <c r="DN11259" s="14"/>
      <c r="DO11259" s="14"/>
      <c r="DP11259" s="5"/>
      <c r="DQ11259" s="25"/>
      <c r="DR11259" s="25"/>
      <c r="DS11259" s="96"/>
      <c r="DT11259" s="83"/>
      <c r="DU11259" s="14"/>
      <c r="DX11259" s="83"/>
      <c r="DY11259" s="83"/>
      <c r="DZ11259" s="83"/>
      <c r="EA11259" s="83"/>
      <c r="EJ11259" s="54"/>
      <c r="EK11259" s="22"/>
      <c r="EL11259" s="24"/>
      <c r="EP11259" s="23"/>
      <c r="EQ11259" s="24"/>
      <c r="ER11259" s="22"/>
      <c r="ES11259" s="24"/>
      <c r="ET11259" s="24"/>
      <c r="EU11259" s="23"/>
      <c r="EV11259" s="26"/>
      <c r="EX11259" s="6"/>
      <c r="EY11259" s="24"/>
      <c r="EZ11259" s="109"/>
      <c r="FA11259" s="66"/>
      <c r="FB11259" s="5"/>
      <c r="FC11259" s="68"/>
      <c r="FD11259" s="67"/>
      <c r="FE11259" s="67"/>
      <c r="FF11259" s="64"/>
      <c r="FG11259" s="5"/>
      <c r="FH11259" s="69"/>
      <c r="FI11259" s="6"/>
      <c r="FJ11259" s="5"/>
      <c r="FK11259" s="25"/>
      <c r="FL11259" s="5"/>
    </row>
    <row r="11260" spans="40:168">
      <c r="AN11260" s="14"/>
      <c r="AO11260" s="14"/>
      <c r="AP11260" s="5"/>
      <c r="AQ11260" s="25"/>
      <c r="AR11260" s="25"/>
      <c r="AS11260" s="96"/>
      <c r="AT11260" s="83"/>
      <c r="AU11260" s="14"/>
      <c r="AX11260" s="83"/>
      <c r="AY11260" s="83"/>
      <c r="AZ11260" s="83"/>
      <c r="BA11260" s="83"/>
      <c r="BJ11260" s="54"/>
      <c r="BK11260" s="22"/>
      <c r="BL11260" s="24"/>
      <c r="BP11260" s="23"/>
      <c r="BQ11260" s="24"/>
      <c r="BR11260" s="22"/>
      <c r="BS11260" s="24"/>
      <c r="BT11260" s="24"/>
      <c r="BU11260" s="23"/>
      <c r="BV11260" s="26"/>
      <c r="BX11260" s="6"/>
      <c r="BY11260" s="24"/>
      <c r="BZ11260" s="109"/>
      <c r="CA11260" s="66"/>
      <c r="CB11260" s="5"/>
      <c r="CC11260" s="68"/>
      <c r="CD11260" s="67"/>
      <c r="CE11260" s="67"/>
      <c r="CF11260" s="64"/>
      <c r="CG11260" s="5"/>
      <c r="CH11260" s="69"/>
      <c r="CI11260" s="6"/>
      <c r="CJ11260" s="5"/>
      <c r="CK11260" s="25"/>
      <c r="CL11260" s="5"/>
      <c r="DN11260" s="14"/>
      <c r="DO11260" s="14"/>
      <c r="DP11260" s="5"/>
      <c r="DQ11260" s="25"/>
      <c r="DR11260" s="25"/>
      <c r="DS11260" s="96"/>
      <c r="DT11260" s="83"/>
      <c r="DU11260" s="14"/>
      <c r="DX11260" s="83"/>
      <c r="DY11260" s="83"/>
      <c r="DZ11260" s="83"/>
      <c r="EA11260" s="83"/>
      <c r="EJ11260" s="54"/>
      <c r="EK11260" s="22"/>
      <c r="EL11260" s="24"/>
      <c r="EP11260" s="23"/>
      <c r="EQ11260" s="24"/>
      <c r="ER11260" s="22"/>
      <c r="ES11260" s="24"/>
      <c r="ET11260" s="24"/>
      <c r="EU11260" s="23"/>
      <c r="EV11260" s="26"/>
      <c r="EX11260" s="6"/>
      <c r="EY11260" s="24"/>
      <c r="EZ11260" s="109"/>
      <c r="FA11260" s="66"/>
      <c r="FB11260" s="5"/>
      <c r="FC11260" s="68"/>
      <c r="FD11260" s="67"/>
      <c r="FE11260" s="67"/>
      <c r="FF11260" s="64"/>
      <c r="FG11260" s="5"/>
      <c r="FH11260" s="69"/>
      <c r="FI11260" s="6"/>
      <c r="FJ11260" s="5"/>
      <c r="FK11260" s="25"/>
      <c r="FL11260" s="5"/>
    </row>
    <row r="11261" spans="40:168">
      <c r="AN11261" s="14"/>
      <c r="AO11261" s="14"/>
      <c r="AP11261" s="5"/>
      <c r="AQ11261" s="25"/>
      <c r="AR11261" s="25"/>
      <c r="AS11261" s="96"/>
      <c r="AT11261" s="83"/>
      <c r="AU11261" s="14"/>
      <c r="AX11261" s="83"/>
      <c r="AY11261" s="83"/>
      <c r="AZ11261" s="83"/>
      <c r="BA11261" s="83"/>
      <c r="BJ11261" s="54"/>
      <c r="BK11261" s="22"/>
      <c r="BL11261" s="24"/>
      <c r="BP11261" s="23"/>
      <c r="BQ11261" s="24"/>
      <c r="BR11261" s="22"/>
      <c r="BS11261" s="24"/>
      <c r="BT11261" s="24"/>
      <c r="BU11261" s="23"/>
      <c r="BV11261" s="26"/>
      <c r="BX11261" s="6"/>
      <c r="BY11261" s="24"/>
      <c r="BZ11261" s="109"/>
      <c r="CA11261" s="66"/>
      <c r="CB11261" s="5"/>
      <c r="CC11261" s="68"/>
      <c r="CD11261" s="67"/>
      <c r="CE11261" s="67"/>
      <c r="CF11261" s="64"/>
      <c r="CG11261" s="5"/>
      <c r="CH11261" s="69"/>
      <c r="CI11261" s="6"/>
      <c r="CJ11261" s="5"/>
      <c r="CK11261" s="25"/>
      <c r="CL11261" s="5"/>
      <c r="DN11261" s="14"/>
      <c r="DO11261" s="14"/>
      <c r="DP11261" s="5"/>
      <c r="DQ11261" s="25"/>
      <c r="DR11261" s="25"/>
      <c r="DS11261" s="96"/>
      <c r="DT11261" s="83"/>
      <c r="DU11261" s="14"/>
      <c r="DX11261" s="83"/>
      <c r="DY11261" s="83"/>
      <c r="DZ11261" s="83"/>
      <c r="EA11261" s="83"/>
      <c r="EJ11261" s="54"/>
      <c r="EK11261" s="22"/>
      <c r="EL11261" s="24"/>
      <c r="EP11261" s="23"/>
      <c r="EQ11261" s="24"/>
      <c r="ER11261" s="22"/>
      <c r="ES11261" s="24"/>
      <c r="ET11261" s="24"/>
      <c r="EU11261" s="23"/>
      <c r="EV11261" s="26"/>
      <c r="EX11261" s="6"/>
      <c r="EY11261" s="24"/>
      <c r="EZ11261" s="109"/>
      <c r="FA11261" s="66"/>
      <c r="FB11261" s="5"/>
      <c r="FC11261" s="68"/>
      <c r="FD11261" s="67"/>
      <c r="FE11261" s="67"/>
      <c r="FF11261" s="64"/>
      <c r="FG11261" s="5"/>
      <c r="FH11261" s="69"/>
      <c r="FI11261" s="6"/>
      <c r="FJ11261" s="5"/>
      <c r="FK11261" s="25"/>
      <c r="FL11261" s="5"/>
    </row>
    <row r="11262" spans="40:168">
      <c r="AN11262" s="14"/>
      <c r="AO11262" s="14"/>
      <c r="AP11262" s="5"/>
      <c r="AQ11262" s="25"/>
      <c r="AR11262" s="25"/>
      <c r="AS11262" s="96"/>
      <c r="AT11262" s="83"/>
      <c r="AU11262" s="14"/>
      <c r="AX11262" s="83"/>
      <c r="AY11262" s="83"/>
      <c r="AZ11262" s="83"/>
      <c r="BA11262" s="83"/>
      <c r="BJ11262" s="54"/>
      <c r="BK11262" s="22"/>
      <c r="BL11262" s="24"/>
      <c r="BP11262" s="23"/>
      <c r="BQ11262" s="24"/>
      <c r="BR11262" s="22"/>
      <c r="BS11262" s="24"/>
      <c r="BT11262" s="24"/>
      <c r="BU11262" s="23"/>
      <c r="BV11262" s="26"/>
      <c r="BX11262" s="6"/>
      <c r="BY11262" s="24"/>
      <c r="BZ11262" s="109"/>
      <c r="CA11262" s="66"/>
      <c r="CB11262" s="5"/>
      <c r="CC11262" s="68"/>
      <c r="CD11262" s="67"/>
      <c r="CE11262" s="67"/>
      <c r="CF11262" s="64"/>
      <c r="CG11262" s="5"/>
      <c r="CH11262" s="69"/>
      <c r="CI11262" s="6"/>
      <c r="CJ11262" s="5"/>
      <c r="CK11262" s="25"/>
      <c r="CL11262" s="5"/>
      <c r="DN11262" s="14"/>
      <c r="DO11262" s="14"/>
      <c r="DP11262" s="5"/>
      <c r="DQ11262" s="25"/>
      <c r="DR11262" s="25"/>
      <c r="DS11262" s="96"/>
      <c r="DT11262" s="83"/>
      <c r="DU11262" s="14"/>
      <c r="DX11262" s="83"/>
      <c r="DY11262" s="83"/>
      <c r="DZ11262" s="83"/>
      <c r="EA11262" s="83"/>
      <c r="EJ11262" s="54"/>
      <c r="EK11262" s="22"/>
      <c r="EL11262" s="24"/>
      <c r="EP11262" s="23"/>
      <c r="EQ11262" s="24"/>
      <c r="ER11262" s="22"/>
      <c r="ES11262" s="24"/>
      <c r="ET11262" s="24"/>
      <c r="EU11262" s="23"/>
      <c r="EV11262" s="26"/>
      <c r="EX11262" s="6"/>
      <c r="EY11262" s="24"/>
      <c r="EZ11262" s="109"/>
      <c r="FA11262" s="66"/>
      <c r="FB11262" s="5"/>
      <c r="FC11262" s="68"/>
      <c r="FD11262" s="67"/>
      <c r="FE11262" s="67"/>
      <c r="FF11262" s="64"/>
      <c r="FG11262" s="5"/>
      <c r="FH11262" s="69"/>
      <c r="FI11262" s="6"/>
      <c r="FJ11262" s="5"/>
      <c r="FK11262" s="25"/>
      <c r="FL11262" s="5"/>
    </row>
    <row r="11263" spans="40:168">
      <c r="AN11263" s="14"/>
      <c r="AO11263" s="14"/>
      <c r="AP11263" s="5"/>
      <c r="AQ11263" s="25"/>
      <c r="AR11263" s="25"/>
      <c r="AS11263" s="96"/>
      <c r="AT11263" s="83"/>
      <c r="AU11263" s="14"/>
      <c r="AX11263" s="83"/>
      <c r="AY11263" s="83"/>
      <c r="AZ11263" s="83"/>
      <c r="BA11263" s="83"/>
      <c r="BJ11263" s="54"/>
      <c r="BK11263" s="22"/>
      <c r="BL11263" s="24"/>
      <c r="BP11263" s="23"/>
      <c r="BQ11263" s="24"/>
      <c r="BR11263" s="22"/>
      <c r="BS11263" s="24"/>
      <c r="BT11263" s="24"/>
      <c r="BU11263" s="23"/>
      <c r="BV11263" s="26"/>
      <c r="BX11263" s="6"/>
      <c r="BY11263" s="24"/>
      <c r="BZ11263" s="109"/>
      <c r="CA11263" s="66"/>
      <c r="CB11263" s="5"/>
      <c r="CC11263" s="68"/>
      <c r="CD11263" s="67"/>
      <c r="CE11263" s="67"/>
      <c r="CF11263" s="64"/>
      <c r="CG11263" s="5"/>
      <c r="CH11263" s="69"/>
      <c r="CI11263" s="6"/>
      <c r="CJ11263" s="5"/>
      <c r="CK11263" s="25"/>
      <c r="CL11263" s="5"/>
      <c r="DN11263" s="14"/>
      <c r="DO11263" s="14"/>
      <c r="DP11263" s="5"/>
      <c r="DQ11263" s="25"/>
      <c r="DR11263" s="25"/>
      <c r="DS11263" s="96"/>
      <c r="DT11263" s="83"/>
      <c r="DU11263" s="14"/>
      <c r="DX11263" s="83"/>
      <c r="DY11263" s="83"/>
      <c r="DZ11263" s="83"/>
      <c r="EA11263" s="83"/>
      <c r="EJ11263" s="54"/>
      <c r="EK11263" s="22"/>
      <c r="EL11263" s="24"/>
      <c r="EP11263" s="23"/>
      <c r="EQ11263" s="24"/>
      <c r="ER11263" s="22"/>
      <c r="ES11263" s="24"/>
      <c r="ET11263" s="24"/>
      <c r="EU11263" s="23"/>
      <c r="EV11263" s="26"/>
      <c r="EX11263" s="6"/>
      <c r="EY11263" s="24"/>
      <c r="EZ11263" s="109"/>
      <c r="FA11263" s="66"/>
      <c r="FB11263" s="5"/>
      <c r="FC11263" s="68"/>
      <c r="FD11263" s="67"/>
      <c r="FE11263" s="67"/>
      <c r="FF11263" s="64"/>
      <c r="FG11263" s="5"/>
      <c r="FH11263" s="69"/>
      <c r="FI11263" s="6"/>
      <c r="FJ11263" s="5"/>
      <c r="FK11263" s="25"/>
      <c r="FL11263" s="5"/>
    </row>
    <row r="11264" spans="40:168">
      <c r="AN11264" s="14"/>
      <c r="AO11264" s="14"/>
      <c r="AP11264" s="5"/>
      <c r="AQ11264" s="25"/>
      <c r="AR11264" s="25"/>
      <c r="AS11264" s="96"/>
      <c r="AT11264" s="83"/>
      <c r="AU11264" s="14"/>
      <c r="AX11264" s="83"/>
      <c r="AY11264" s="83"/>
      <c r="AZ11264" s="83"/>
      <c r="BA11264" s="83"/>
      <c r="BJ11264" s="54"/>
      <c r="BK11264" s="22"/>
      <c r="BL11264" s="24"/>
      <c r="BP11264" s="23"/>
      <c r="BQ11264" s="24"/>
      <c r="BR11264" s="22"/>
      <c r="BS11264" s="24"/>
      <c r="BT11264" s="24"/>
      <c r="BU11264" s="23"/>
      <c r="BV11264" s="26"/>
      <c r="BX11264" s="6"/>
      <c r="BY11264" s="24"/>
      <c r="BZ11264" s="109"/>
      <c r="CA11264" s="66"/>
      <c r="CB11264" s="5"/>
      <c r="CC11264" s="68"/>
      <c r="CD11264" s="67"/>
      <c r="CE11264" s="67"/>
      <c r="CF11264" s="64"/>
      <c r="CG11264" s="5"/>
      <c r="CH11264" s="69"/>
      <c r="CI11264" s="6"/>
      <c r="CJ11264" s="5"/>
      <c r="CK11264" s="25"/>
      <c r="CL11264" s="5"/>
      <c r="DN11264" s="14"/>
      <c r="DO11264" s="14"/>
      <c r="DP11264" s="5"/>
      <c r="DQ11264" s="25"/>
      <c r="DR11264" s="25"/>
      <c r="DS11264" s="96"/>
      <c r="DT11264" s="83"/>
      <c r="DU11264" s="14"/>
      <c r="DX11264" s="83"/>
      <c r="DY11264" s="83"/>
      <c r="DZ11264" s="83"/>
      <c r="EA11264" s="83"/>
      <c r="EJ11264" s="54"/>
      <c r="EK11264" s="22"/>
      <c r="EL11264" s="24"/>
      <c r="EP11264" s="23"/>
      <c r="EQ11264" s="24"/>
      <c r="ER11264" s="22"/>
      <c r="ES11264" s="24"/>
      <c r="ET11264" s="24"/>
      <c r="EU11264" s="23"/>
      <c r="EV11264" s="26"/>
      <c r="EX11264" s="6"/>
      <c r="EY11264" s="24"/>
      <c r="EZ11264" s="109"/>
      <c r="FA11264" s="66"/>
      <c r="FB11264" s="5"/>
      <c r="FC11264" s="68"/>
      <c r="FD11264" s="67"/>
      <c r="FE11264" s="67"/>
      <c r="FF11264" s="64"/>
      <c r="FG11264" s="5"/>
      <c r="FH11264" s="69"/>
      <c r="FI11264" s="6"/>
      <c r="FJ11264" s="5"/>
      <c r="FK11264" s="25"/>
      <c r="FL11264" s="5"/>
    </row>
    <row r="11265" spans="40:168">
      <c r="AN11265" s="14"/>
      <c r="AO11265" s="14"/>
      <c r="AP11265" s="5"/>
      <c r="AQ11265" s="25"/>
      <c r="AR11265" s="25"/>
      <c r="AS11265" s="96"/>
      <c r="AT11265" s="83"/>
      <c r="AU11265" s="14"/>
      <c r="AX11265" s="83"/>
      <c r="AY11265" s="83"/>
      <c r="AZ11265" s="83"/>
      <c r="BA11265" s="83"/>
      <c r="BJ11265" s="54"/>
      <c r="BK11265" s="22"/>
      <c r="BL11265" s="24"/>
      <c r="BP11265" s="23"/>
      <c r="BQ11265" s="24"/>
      <c r="BR11265" s="22"/>
      <c r="BS11265" s="24"/>
      <c r="BT11265" s="24"/>
      <c r="BU11265" s="23"/>
      <c r="BV11265" s="26"/>
      <c r="BX11265" s="6"/>
      <c r="BY11265" s="24"/>
      <c r="BZ11265" s="109"/>
      <c r="CA11265" s="66"/>
      <c r="CB11265" s="5"/>
      <c r="CC11265" s="68"/>
      <c r="CD11265" s="67"/>
      <c r="CE11265" s="67"/>
      <c r="CF11265" s="64"/>
      <c r="CG11265" s="5"/>
      <c r="CH11265" s="69"/>
      <c r="CI11265" s="6"/>
      <c r="CJ11265" s="5"/>
      <c r="CK11265" s="25"/>
      <c r="CL11265" s="5"/>
      <c r="DN11265" s="14"/>
      <c r="DO11265" s="14"/>
      <c r="DP11265" s="5"/>
      <c r="DQ11265" s="25"/>
      <c r="DR11265" s="25"/>
      <c r="DS11265" s="96"/>
      <c r="DT11265" s="83"/>
      <c r="DU11265" s="14"/>
      <c r="DX11265" s="83"/>
      <c r="DY11265" s="83"/>
      <c r="DZ11265" s="83"/>
      <c r="EA11265" s="83"/>
      <c r="EJ11265" s="54"/>
      <c r="EK11265" s="22"/>
      <c r="EL11265" s="24"/>
      <c r="EP11265" s="23"/>
      <c r="EQ11265" s="24"/>
      <c r="ER11265" s="22"/>
      <c r="ES11265" s="24"/>
      <c r="ET11265" s="24"/>
      <c r="EU11265" s="23"/>
      <c r="EV11265" s="26"/>
      <c r="EX11265" s="6"/>
      <c r="EY11265" s="24"/>
      <c r="EZ11265" s="109"/>
      <c r="FA11265" s="66"/>
      <c r="FB11265" s="5"/>
      <c r="FC11265" s="68"/>
      <c r="FD11265" s="67"/>
      <c r="FE11265" s="67"/>
      <c r="FF11265" s="64"/>
      <c r="FG11265" s="5"/>
      <c r="FH11265" s="69"/>
      <c r="FI11265" s="6"/>
      <c r="FJ11265" s="5"/>
      <c r="FK11265" s="25"/>
      <c r="FL11265" s="5"/>
    </row>
    <row r="11266" spans="40:168">
      <c r="AN11266" s="14"/>
      <c r="AO11266" s="14"/>
      <c r="AP11266" s="5"/>
      <c r="AQ11266" s="25"/>
      <c r="AR11266" s="25"/>
      <c r="AS11266" s="96"/>
      <c r="AT11266" s="83"/>
      <c r="AU11266" s="14"/>
      <c r="AX11266" s="83"/>
      <c r="AY11266" s="83"/>
      <c r="AZ11266" s="83"/>
      <c r="BA11266" s="83"/>
      <c r="BJ11266" s="54"/>
      <c r="BK11266" s="22"/>
      <c r="BL11266" s="24"/>
      <c r="BP11266" s="23"/>
      <c r="BQ11266" s="24"/>
      <c r="BR11266" s="22"/>
      <c r="BS11266" s="24"/>
      <c r="BT11266" s="24"/>
      <c r="BU11266" s="23"/>
      <c r="BV11266" s="26"/>
      <c r="BX11266" s="6"/>
      <c r="BY11266" s="24"/>
      <c r="BZ11266" s="109"/>
      <c r="CA11266" s="66"/>
      <c r="CB11266" s="5"/>
      <c r="CC11266" s="68"/>
      <c r="CD11266" s="67"/>
      <c r="CE11266" s="67"/>
      <c r="CF11266" s="64"/>
      <c r="CG11266" s="5"/>
      <c r="CH11266" s="69"/>
      <c r="CI11266" s="6"/>
      <c r="CJ11266" s="5"/>
      <c r="CK11266" s="25"/>
      <c r="CL11266" s="5"/>
      <c r="DN11266" s="14"/>
      <c r="DO11266" s="14"/>
      <c r="DP11266" s="5"/>
      <c r="DQ11266" s="25"/>
      <c r="DR11266" s="25"/>
      <c r="DS11266" s="96"/>
      <c r="DT11266" s="83"/>
      <c r="DU11266" s="14"/>
      <c r="DX11266" s="83"/>
      <c r="DY11266" s="83"/>
      <c r="DZ11266" s="83"/>
      <c r="EA11266" s="83"/>
      <c r="EJ11266" s="54"/>
      <c r="EK11266" s="22"/>
      <c r="EL11266" s="24"/>
      <c r="EP11266" s="23"/>
      <c r="EQ11266" s="24"/>
      <c r="ER11266" s="22"/>
      <c r="ES11266" s="24"/>
      <c r="ET11266" s="24"/>
      <c r="EU11266" s="23"/>
      <c r="EV11266" s="26"/>
      <c r="EX11266" s="6"/>
      <c r="EY11266" s="24"/>
      <c r="EZ11266" s="109"/>
      <c r="FA11266" s="66"/>
      <c r="FB11266" s="5"/>
      <c r="FC11266" s="68"/>
      <c r="FD11266" s="67"/>
      <c r="FE11266" s="67"/>
      <c r="FF11266" s="64"/>
      <c r="FG11266" s="5"/>
      <c r="FH11266" s="69"/>
      <c r="FI11266" s="6"/>
      <c r="FJ11266" s="5"/>
      <c r="FK11266" s="25"/>
      <c r="FL11266" s="5"/>
    </row>
    <row r="11267" spans="40:168">
      <c r="AN11267" s="14"/>
      <c r="AO11267" s="14"/>
      <c r="AP11267" s="5"/>
      <c r="AQ11267" s="25"/>
      <c r="AR11267" s="25"/>
      <c r="AS11267" s="96"/>
      <c r="AT11267" s="83"/>
      <c r="AU11267" s="14"/>
      <c r="AX11267" s="83"/>
      <c r="AY11267" s="83"/>
      <c r="AZ11267" s="83"/>
      <c r="BA11267" s="83"/>
      <c r="BJ11267" s="54"/>
      <c r="BK11267" s="22"/>
      <c r="BL11267" s="24"/>
      <c r="BP11267" s="23"/>
      <c r="BQ11267" s="24"/>
      <c r="BR11267" s="22"/>
      <c r="BS11267" s="24"/>
      <c r="BT11267" s="24"/>
      <c r="BU11267" s="23"/>
      <c r="BV11267" s="26"/>
      <c r="BX11267" s="6"/>
      <c r="BY11267" s="24"/>
      <c r="BZ11267" s="109"/>
      <c r="CA11267" s="66"/>
      <c r="CB11267" s="5"/>
      <c r="CC11267" s="68"/>
      <c r="CD11267" s="67"/>
      <c r="CE11267" s="67"/>
      <c r="CF11267" s="64"/>
      <c r="CG11267" s="5"/>
      <c r="CH11267" s="69"/>
      <c r="CI11267" s="6"/>
      <c r="CJ11267" s="5"/>
      <c r="CK11267" s="25"/>
      <c r="CL11267" s="5"/>
      <c r="DN11267" s="14"/>
      <c r="DO11267" s="14"/>
      <c r="DP11267" s="5"/>
      <c r="DQ11267" s="25"/>
      <c r="DR11267" s="25"/>
      <c r="DS11267" s="96"/>
      <c r="DT11267" s="83"/>
      <c r="DU11267" s="14"/>
      <c r="DX11267" s="83"/>
      <c r="DY11267" s="83"/>
      <c r="DZ11267" s="83"/>
      <c r="EA11267" s="83"/>
      <c r="EJ11267" s="54"/>
      <c r="EK11267" s="22"/>
      <c r="EL11267" s="24"/>
      <c r="EP11267" s="23"/>
      <c r="EQ11267" s="24"/>
      <c r="ER11267" s="22"/>
      <c r="ES11267" s="24"/>
      <c r="ET11267" s="24"/>
      <c r="EU11267" s="23"/>
      <c r="EV11267" s="26"/>
      <c r="EX11267" s="6"/>
      <c r="EY11267" s="24"/>
      <c r="EZ11267" s="109"/>
      <c r="FA11267" s="66"/>
      <c r="FB11267" s="5"/>
      <c r="FC11267" s="68"/>
      <c r="FD11267" s="67"/>
      <c r="FE11267" s="67"/>
      <c r="FF11267" s="64"/>
      <c r="FG11267" s="5"/>
      <c r="FH11267" s="69"/>
      <c r="FI11267" s="6"/>
      <c r="FJ11267" s="5"/>
      <c r="FK11267" s="25"/>
      <c r="FL11267" s="5"/>
    </row>
    <row r="11268" spans="40:168">
      <c r="AN11268" s="14"/>
      <c r="AO11268" s="14"/>
      <c r="AP11268" s="5"/>
      <c r="AQ11268" s="25"/>
      <c r="AR11268" s="25"/>
      <c r="AS11268" s="96"/>
      <c r="AT11268" s="83"/>
      <c r="AU11268" s="14"/>
      <c r="AX11268" s="83"/>
      <c r="AY11268" s="83"/>
      <c r="AZ11268" s="83"/>
      <c r="BA11268" s="83"/>
      <c r="BJ11268" s="54"/>
      <c r="BK11268" s="22"/>
      <c r="BL11268" s="24"/>
      <c r="BP11268" s="23"/>
      <c r="BQ11268" s="24"/>
      <c r="BR11268" s="22"/>
      <c r="BS11268" s="24"/>
      <c r="BT11268" s="24"/>
      <c r="BU11268" s="23"/>
      <c r="BV11268" s="26"/>
      <c r="BX11268" s="6"/>
      <c r="BY11268" s="24"/>
      <c r="BZ11268" s="109"/>
      <c r="CA11268" s="66"/>
      <c r="CB11268" s="5"/>
      <c r="CC11268" s="68"/>
      <c r="CD11268" s="67"/>
      <c r="CE11268" s="67"/>
      <c r="CF11268" s="64"/>
      <c r="CG11268" s="5"/>
      <c r="CH11268" s="69"/>
      <c r="CI11268" s="6"/>
      <c r="CJ11268" s="5"/>
      <c r="CK11268" s="25"/>
      <c r="CL11268" s="5"/>
      <c r="DN11268" s="14"/>
      <c r="DO11268" s="14"/>
      <c r="DP11268" s="5"/>
      <c r="DQ11268" s="25"/>
      <c r="DR11268" s="25"/>
      <c r="DS11268" s="96"/>
      <c r="DT11268" s="83"/>
      <c r="DU11268" s="14"/>
      <c r="DX11268" s="83"/>
      <c r="DY11268" s="83"/>
      <c r="DZ11268" s="83"/>
      <c r="EA11268" s="83"/>
      <c r="EJ11268" s="54"/>
      <c r="EK11268" s="22"/>
      <c r="EL11268" s="24"/>
      <c r="EP11268" s="23"/>
      <c r="EQ11268" s="24"/>
      <c r="ER11268" s="22"/>
      <c r="ES11268" s="24"/>
      <c r="ET11268" s="24"/>
      <c r="EU11268" s="23"/>
      <c r="EV11268" s="26"/>
      <c r="EX11268" s="6"/>
      <c r="EY11268" s="24"/>
      <c r="EZ11268" s="109"/>
      <c r="FA11268" s="66"/>
      <c r="FB11268" s="5"/>
      <c r="FC11268" s="68"/>
      <c r="FD11268" s="67"/>
      <c r="FE11268" s="67"/>
      <c r="FF11268" s="64"/>
      <c r="FG11268" s="5"/>
      <c r="FH11268" s="69"/>
      <c r="FI11268" s="6"/>
      <c r="FJ11268" s="5"/>
      <c r="FK11268" s="25"/>
      <c r="FL11268" s="5"/>
    </row>
    <row r="11269" spans="40:168">
      <c r="AN11269" s="14"/>
      <c r="AO11269" s="14"/>
      <c r="AP11269" s="5"/>
      <c r="AQ11269" s="25"/>
      <c r="AR11269" s="25"/>
      <c r="AS11269" s="96"/>
      <c r="AT11269" s="83"/>
      <c r="AU11269" s="14"/>
      <c r="AX11269" s="83"/>
      <c r="AY11269" s="83"/>
      <c r="AZ11269" s="83"/>
      <c r="BA11269" s="83"/>
      <c r="BJ11269" s="54"/>
      <c r="BK11269" s="22"/>
      <c r="BL11269" s="24"/>
      <c r="BP11269" s="23"/>
      <c r="BQ11269" s="24"/>
      <c r="BR11269" s="22"/>
      <c r="BS11269" s="24"/>
      <c r="BT11269" s="24"/>
      <c r="BU11269" s="23"/>
      <c r="BV11269" s="26"/>
      <c r="BX11269" s="6"/>
      <c r="BY11269" s="24"/>
      <c r="BZ11269" s="109"/>
      <c r="CA11269" s="66"/>
      <c r="CB11269" s="5"/>
      <c r="CC11269" s="68"/>
      <c r="CD11269" s="67"/>
      <c r="CE11269" s="67"/>
      <c r="CF11269" s="64"/>
      <c r="CG11269" s="5"/>
      <c r="CH11269" s="69"/>
      <c r="CI11269" s="6"/>
      <c r="CJ11269" s="5"/>
      <c r="CK11269" s="25"/>
      <c r="CL11269" s="5"/>
      <c r="DN11269" s="14"/>
      <c r="DO11269" s="14"/>
      <c r="DP11269" s="5"/>
      <c r="DQ11269" s="25"/>
      <c r="DR11269" s="25"/>
      <c r="DS11269" s="96"/>
      <c r="DT11269" s="83"/>
      <c r="DU11269" s="14"/>
      <c r="DX11269" s="83"/>
      <c r="DY11269" s="83"/>
      <c r="DZ11269" s="83"/>
      <c r="EA11269" s="83"/>
      <c r="EJ11269" s="54"/>
      <c r="EK11269" s="22"/>
      <c r="EL11269" s="24"/>
      <c r="EP11269" s="23"/>
      <c r="EQ11269" s="24"/>
      <c r="ER11269" s="22"/>
      <c r="ES11269" s="24"/>
      <c r="ET11269" s="24"/>
      <c r="EU11269" s="23"/>
      <c r="EV11269" s="26"/>
      <c r="EX11269" s="6"/>
      <c r="EY11269" s="24"/>
      <c r="EZ11269" s="109"/>
      <c r="FA11269" s="66"/>
      <c r="FB11269" s="5"/>
      <c r="FC11269" s="68"/>
      <c r="FD11269" s="67"/>
      <c r="FE11269" s="67"/>
      <c r="FF11269" s="64"/>
      <c r="FG11269" s="5"/>
      <c r="FH11269" s="69"/>
      <c r="FI11269" s="6"/>
      <c r="FJ11269" s="5"/>
      <c r="FK11269" s="25"/>
      <c r="FL11269" s="5"/>
    </row>
    <row r="11270" spans="40:168">
      <c r="AN11270" s="14"/>
      <c r="AO11270" s="14"/>
      <c r="AP11270" s="5"/>
      <c r="AQ11270" s="25"/>
      <c r="AR11270" s="25"/>
      <c r="AS11270" s="96"/>
      <c r="AT11270" s="83"/>
      <c r="AU11270" s="14"/>
      <c r="AX11270" s="83"/>
      <c r="AY11270" s="83"/>
      <c r="AZ11270" s="83"/>
      <c r="BA11270" s="83"/>
      <c r="BJ11270" s="54"/>
      <c r="BK11270" s="22"/>
      <c r="BL11270" s="24"/>
      <c r="BP11270" s="23"/>
      <c r="BQ11270" s="24"/>
      <c r="BR11270" s="22"/>
      <c r="BS11270" s="24"/>
      <c r="BT11270" s="24"/>
      <c r="BU11270" s="23"/>
      <c r="BV11270" s="26"/>
      <c r="BX11270" s="6"/>
      <c r="BY11270" s="24"/>
      <c r="BZ11270" s="109"/>
      <c r="CA11270" s="66"/>
      <c r="CB11270" s="5"/>
      <c r="CC11270" s="68"/>
      <c r="CD11270" s="67"/>
      <c r="CE11270" s="67"/>
      <c r="CF11270" s="64"/>
      <c r="CG11270" s="5"/>
      <c r="CH11270" s="69"/>
      <c r="CI11270" s="6"/>
      <c r="CJ11270" s="5"/>
      <c r="CK11270" s="25"/>
      <c r="CL11270" s="5"/>
      <c r="DN11270" s="14"/>
      <c r="DO11270" s="14"/>
      <c r="DP11270" s="5"/>
      <c r="DQ11270" s="25"/>
      <c r="DR11270" s="25"/>
      <c r="DS11270" s="96"/>
      <c r="DT11270" s="83"/>
      <c r="DU11270" s="14"/>
      <c r="DX11270" s="83"/>
      <c r="DY11270" s="83"/>
      <c r="DZ11270" s="83"/>
      <c r="EA11270" s="83"/>
      <c r="EJ11270" s="54"/>
      <c r="EK11270" s="22"/>
      <c r="EL11270" s="24"/>
      <c r="EP11270" s="23"/>
      <c r="EQ11270" s="24"/>
      <c r="ER11270" s="22"/>
      <c r="ES11270" s="24"/>
      <c r="ET11270" s="24"/>
      <c r="EU11270" s="23"/>
      <c r="EV11270" s="26"/>
      <c r="EX11270" s="6"/>
      <c r="EY11270" s="24"/>
      <c r="EZ11270" s="109"/>
      <c r="FA11270" s="66"/>
      <c r="FB11270" s="5"/>
      <c r="FC11270" s="68"/>
      <c r="FD11270" s="67"/>
      <c r="FE11270" s="67"/>
      <c r="FF11270" s="64"/>
      <c r="FG11270" s="5"/>
      <c r="FH11270" s="69"/>
      <c r="FI11270" s="6"/>
      <c r="FJ11270" s="5"/>
      <c r="FK11270" s="25"/>
      <c r="FL11270" s="5"/>
    </row>
    <row r="11271" spans="40:168">
      <c r="AN11271" s="14"/>
      <c r="AO11271" s="14"/>
      <c r="AP11271" s="5"/>
      <c r="AQ11271" s="25"/>
      <c r="AR11271" s="25"/>
      <c r="AS11271" s="96"/>
      <c r="AT11271" s="83"/>
      <c r="AU11271" s="14"/>
      <c r="AX11271" s="83"/>
      <c r="AY11271" s="83"/>
      <c r="AZ11271" s="83"/>
      <c r="BA11271" s="83"/>
      <c r="BJ11271" s="54"/>
      <c r="BK11271" s="22"/>
      <c r="BL11271" s="24"/>
      <c r="BP11271" s="23"/>
      <c r="BQ11271" s="24"/>
      <c r="BR11271" s="22"/>
      <c r="BS11271" s="24"/>
      <c r="BT11271" s="24"/>
      <c r="BU11271" s="23"/>
      <c r="BV11271" s="26"/>
      <c r="BX11271" s="6"/>
      <c r="BY11271" s="24"/>
      <c r="BZ11271" s="109"/>
      <c r="CA11271" s="66"/>
      <c r="CB11271" s="5"/>
      <c r="CC11271" s="68"/>
      <c r="CD11271" s="67"/>
      <c r="CE11271" s="67"/>
      <c r="CF11271" s="64"/>
      <c r="CG11271" s="5"/>
      <c r="CH11271" s="69"/>
      <c r="CI11271" s="6"/>
      <c r="CJ11271" s="5"/>
      <c r="CK11271" s="25"/>
      <c r="CL11271" s="5"/>
      <c r="DN11271" s="14"/>
      <c r="DO11271" s="14"/>
      <c r="DP11271" s="5"/>
      <c r="DQ11271" s="25"/>
      <c r="DR11271" s="25"/>
      <c r="DS11271" s="96"/>
      <c r="DT11271" s="83"/>
      <c r="DU11271" s="14"/>
      <c r="DX11271" s="83"/>
      <c r="DY11271" s="83"/>
      <c r="DZ11271" s="83"/>
      <c r="EA11271" s="83"/>
      <c r="EJ11271" s="54"/>
      <c r="EK11271" s="22"/>
      <c r="EL11271" s="24"/>
      <c r="EP11271" s="23"/>
      <c r="EQ11271" s="24"/>
      <c r="ER11271" s="22"/>
      <c r="ES11271" s="24"/>
      <c r="ET11271" s="24"/>
      <c r="EU11271" s="23"/>
      <c r="EV11271" s="26"/>
      <c r="EX11271" s="6"/>
      <c r="EY11271" s="24"/>
      <c r="EZ11271" s="109"/>
      <c r="FA11271" s="66"/>
      <c r="FB11271" s="5"/>
      <c r="FC11271" s="68"/>
      <c r="FD11271" s="67"/>
      <c r="FE11271" s="67"/>
      <c r="FF11271" s="64"/>
      <c r="FG11271" s="5"/>
      <c r="FH11271" s="69"/>
      <c r="FI11271" s="6"/>
      <c r="FJ11271" s="5"/>
      <c r="FK11271" s="25"/>
      <c r="FL11271" s="5"/>
    </row>
    <row r="11272" spans="40:168">
      <c r="AN11272" s="14"/>
      <c r="AO11272" s="14"/>
      <c r="AP11272" s="5"/>
      <c r="AQ11272" s="25"/>
      <c r="AR11272" s="25"/>
      <c r="AS11272" s="96"/>
      <c r="AT11272" s="83"/>
      <c r="AU11272" s="14"/>
      <c r="AX11272" s="83"/>
      <c r="AY11272" s="83"/>
      <c r="AZ11272" s="83"/>
      <c r="BA11272" s="83"/>
      <c r="BJ11272" s="54"/>
      <c r="BK11272" s="22"/>
      <c r="BL11272" s="24"/>
      <c r="BP11272" s="23"/>
      <c r="BQ11272" s="24"/>
      <c r="BR11272" s="22"/>
      <c r="BS11272" s="24"/>
      <c r="BT11272" s="24"/>
      <c r="BU11272" s="23"/>
      <c r="BV11272" s="26"/>
      <c r="BX11272" s="6"/>
      <c r="BY11272" s="24"/>
      <c r="BZ11272" s="109"/>
      <c r="CA11272" s="66"/>
      <c r="CB11272" s="5"/>
      <c r="CC11272" s="68"/>
      <c r="CD11272" s="67"/>
      <c r="CE11272" s="67"/>
      <c r="CF11272" s="64"/>
      <c r="CG11272" s="5"/>
      <c r="CH11272" s="69"/>
      <c r="CI11272" s="6"/>
      <c r="CJ11272" s="5"/>
      <c r="CK11272" s="25"/>
      <c r="CL11272" s="5"/>
      <c r="DN11272" s="14"/>
      <c r="DO11272" s="14"/>
      <c r="DP11272" s="5"/>
      <c r="DQ11272" s="25"/>
      <c r="DR11272" s="25"/>
      <c r="DS11272" s="96"/>
      <c r="DT11272" s="83"/>
      <c r="DU11272" s="14"/>
      <c r="DX11272" s="83"/>
      <c r="DY11272" s="83"/>
      <c r="DZ11272" s="83"/>
      <c r="EA11272" s="83"/>
      <c r="EJ11272" s="54"/>
      <c r="EK11272" s="22"/>
      <c r="EL11272" s="24"/>
      <c r="EP11272" s="23"/>
      <c r="EQ11272" s="24"/>
      <c r="ER11272" s="22"/>
      <c r="ES11272" s="24"/>
      <c r="ET11272" s="24"/>
      <c r="EU11272" s="23"/>
      <c r="EV11272" s="26"/>
      <c r="EX11272" s="6"/>
      <c r="EY11272" s="24"/>
      <c r="EZ11272" s="109"/>
      <c r="FA11272" s="66"/>
      <c r="FB11272" s="5"/>
      <c r="FC11272" s="68"/>
      <c r="FD11272" s="67"/>
      <c r="FE11272" s="67"/>
      <c r="FF11272" s="64"/>
      <c r="FG11272" s="5"/>
      <c r="FH11272" s="69"/>
      <c r="FI11272" s="6"/>
      <c r="FJ11272" s="5"/>
      <c r="FK11272" s="25"/>
      <c r="FL11272" s="5"/>
    </row>
    <row r="11273" spans="40:168">
      <c r="AN11273" s="14"/>
      <c r="AO11273" s="14"/>
      <c r="AP11273" s="5"/>
      <c r="AQ11273" s="25"/>
      <c r="AR11273" s="25"/>
      <c r="AS11273" s="96"/>
      <c r="AT11273" s="83"/>
      <c r="AU11273" s="14"/>
      <c r="AX11273" s="83"/>
      <c r="AY11273" s="83"/>
      <c r="AZ11273" s="83"/>
      <c r="BA11273" s="83"/>
      <c r="BJ11273" s="54"/>
      <c r="BK11273" s="22"/>
      <c r="BL11273" s="24"/>
      <c r="BP11273" s="23"/>
      <c r="BQ11273" s="24"/>
      <c r="BR11273" s="22"/>
      <c r="BS11273" s="24"/>
      <c r="BT11273" s="24"/>
      <c r="BU11273" s="23"/>
      <c r="BV11273" s="26"/>
      <c r="BX11273" s="6"/>
      <c r="BY11273" s="24"/>
      <c r="BZ11273" s="109"/>
      <c r="CA11273" s="66"/>
      <c r="CB11273" s="5"/>
      <c r="CC11273" s="68"/>
      <c r="CD11273" s="67"/>
      <c r="CE11273" s="67"/>
      <c r="CF11273" s="64"/>
      <c r="CG11273" s="5"/>
      <c r="CH11273" s="69"/>
      <c r="CI11273" s="6"/>
      <c r="CJ11273" s="5"/>
      <c r="CK11273" s="25"/>
      <c r="CL11273" s="5"/>
      <c r="DN11273" s="14"/>
      <c r="DO11273" s="14"/>
      <c r="DP11273" s="5"/>
      <c r="DQ11273" s="25"/>
      <c r="DR11273" s="25"/>
      <c r="DS11273" s="96"/>
      <c r="DT11273" s="83"/>
      <c r="DU11273" s="14"/>
      <c r="DX11273" s="83"/>
      <c r="DY11273" s="83"/>
      <c r="DZ11273" s="83"/>
      <c r="EA11273" s="83"/>
      <c r="EJ11273" s="54"/>
      <c r="EK11273" s="22"/>
      <c r="EL11273" s="24"/>
      <c r="EP11273" s="23"/>
      <c r="EQ11273" s="24"/>
      <c r="ER11273" s="22"/>
      <c r="ES11273" s="24"/>
      <c r="ET11273" s="24"/>
      <c r="EU11273" s="23"/>
      <c r="EV11273" s="26"/>
      <c r="EX11273" s="6"/>
      <c r="EY11273" s="24"/>
      <c r="EZ11273" s="109"/>
      <c r="FA11273" s="66"/>
      <c r="FB11273" s="5"/>
      <c r="FC11273" s="68"/>
      <c r="FD11273" s="67"/>
      <c r="FE11273" s="67"/>
      <c r="FF11273" s="64"/>
      <c r="FG11273" s="5"/>
      <c r="FH11273" s="69"/>
      <c r="FI11273" s="6"/>
      <c r="FJ11273" s="5"/>
      <c r="FK11273" s="25"/>
      <c r="FL11273" s="5"/>
    </row>
    <row r="11274" spans="40:168">
      <c r="AN11274" s="14"/>
      <c r="AO11274" s="14"/>
      <c r="AP11274" s="5"/>
      <c r="AQ11274" s="25"/>
      <c r="AR11274" s="25"/>
      <c r="AS11274" s="96"/>
      <c r="AT11274" s="83"/>
      <c r="AU11274" s="14"/>
      <c r="AX11274" s="83"/>
      <c r="AY11274" s="83"/>
      <c r="AZ11274" s="83"/>
      <c r="BA11274" s="83"/>
      <c r="BJ11274" s="54"/>
      <c r="BK11274" s="22"/>
      <c r="BL11274" s="24"/>
      <c r="BP11274" s="23"/>
      <c r="BQ11274" s="24"/>
      <c r="BR11274" s="22"/>
      <c r="BS11274" s="24"/>
      <c r="BT11274" s="24"/>
      <c r="BU11274" s="23"/>
      <c r="BV11274" s="26"/>
      <c r="BX11274" s="6"/>
      <c r="BY11274" s="24"/>
      <c r="BZ11274" s="109"/>
      <c r="CA11274" s="66"/>
      <c r="CB11274" s="5"/>
      <c r="CC11274" s="68"/>
      <c r="CD11274" s="67"/>
      <c r="CE11274" s="67"/>
      <c r="CF11274" s="64"/>
      <c r="CG11274" s="5"/>
      <c r="CH11274" s="69"/>
      <c r="CI11274" s="6"/>
      <c r="CJ11274" s="5"/>
      <c r="CK11274" s="25"/>
      <c r="CL11274" s="5"/>
      <c r="DN11274" s="14"/>
      <c r="DO11274" s="14"/>
      <c r="DP11274" s="5"/>
      <c r="DQ11274" s="25"/>
      <c r="DR11274" s="25"/>
      <c r="DS11274" s="96"/>
      <c r="DT11274" s="83"/>
      <c r="DU11274" s="14"/>
      <c r="DX11274" s="83"/>
      <c r="DY11274" s="83"/>
      <c r="DZ11274" s="83"/>
      <c r="EA11274" s="83"/>
      <c r="EJ11274" s="54"/>
      <c r="EK11274" s="22"/>
      <c r="EL11274" s="24"/>
      <c r="EP11274" s="23"/>
      <c r="EQ11274" s="24"/>
      <c r="ER11274" s="22"/>
      <c r="ES11274" s="24"/>
      <c r="ET11274" s="24"/>
      <c r="EU11274" s="23"/>
      <c r="EV11274" s="26"/>
      <c r="EX11274" s="6"/>
      <c r="EY11274" s="24"/>
      <c r="EZ11274" s="109"/>
      <c r="FA11274" s="66"/>
      <c r="FB11274" s="5"/>
      <c r="FC11274" s="68"/>
      <c r="FD11274" s="67"/>
      <c r="FE11274" s="67"/>
      <c r="FF11274" s="64"/>
      <c r="FG11274" s="5"/>
      <c r="FH11274" s="69"/>
      <c r="FI11274" s="6"/>
      <c r="FJ11274" s="5"/>
      <c r="FK11274" s="25"/>
      <c r="FL11274" s="5"/>
    </row>
    <row r="11275" spans="40:168">
      <c r="AN11275" s="14"/>
      <c r="AO11275" s="14"/>
      <c r="AP11275" s="5"/>
      <c r="AQ11275" s="25"/>
      <c r="AR11275" s="25"/>
      <c r="AS11275" s="96"/>
      <c r="AT11275" s="83"/>
      <c r="AU11275" s="14"/>
      <c r="AX11275" s="83"/>
      <c r="AY11275" s="83"/>
      <c r="AZ11275" s="83"/>
      <c r="BA11275" s="83"/>
      <c r="BJ11275" s="54"/>
      <c r="BK11275" s="22"/>
      <c r="BL11275" s="24"/>
      <c r="BP11275" s="23"/>
      <c r="BQ11275" s="24"/>
      <c r="BR11275" s="22"/>
      <c r="BS11275" s="24"/>
      <c r="BT11275" s="24"/>
      <c r="BU11275" s="23"/>
      <c r="BV11275" s="26"/>
      <c r="BX11275" s="6"/>
      <c r="BY11275" s="24"/>
      <c r="BZ11275" s="109"/>
      <c r="CA11275" s="66"/>
      <c r="CB11275" s="5"/>
      <c r="CC11275" s="68"/>
      <c r="CD11275" s="67"/>
      <c r="CE11275" s="67"/>
      <c r="CF11275" s="64"/>
      <c r="CG11275" s="5"/>
      <c r="CH11275" s="69"/>
      <c r="CI11275" s="6"/>
      <c r="CJ11275" s="5"/>
      <c r="CK11275" s="25"/>
      <c r="CL11275" s="5"/>
      <c r="DN11275" s="14"/>
      <c r="DO11275" s="14"/>
      <c r="DP11275" s="5"/>
      <c r="DQ11275" s="25"/>
      <c r="DR11275" s="25"/>
      <c r="DS11275" s="96"/>
      <c r="DT11275" s="83"/>
      <c r="DU11275" s="14"/>
      <c r="DX11275" s="83"/>
      <c r="DY11275" s="83"/>
      <c r="DZ11275" s="83"/>
      <c r="EA11275" s="83"/>
      <c r="EJ11275" s="54"/>
      <c r="EK11275" s="22"/>
      <c r="EL11275" s="24"/>
      <c r="EP11275" s="23"/>
      <c r="EQ11275" s="24"/>
      <c r="ER11275" s="22"/>
      <c r="ES11275" s="24"/>
      <c r="ET11275" s="24"/>
      <c r="EU11275" s="23"/>
      <c r="EV11275" s="26"/>
      <c r="EX11275" s="6"/>
      <c r="EY11275" s="24"/>
      <c r="EZ11275" s="109"/>
      <c r="FA11275" s="66"/>
      <c r="FB11275" s="5"/>
      <c r="FC11275" s="68"/>
      <c r="FD11275" s="67"/>
      <c r="FE11275" s="67"/>
      <c r="FF11275" s="64"/>
      <c r="FG11275" s="5"/>
      <c r="FH11275" s="69"/>
      <c r="FI11275" s="6"/>
      <c r="FJ11275" s="5"/>
      <c r="FK11275" s="25"/>
      <c r="FL11275" s="5"/>
    </row>
    <row r="11276" spans="40:168">
      <c r="AN11276" s="14"/>
      <c r="AO11276" s="14"/>
      <c r="AP11276" s="5"/>
      <c r="AQ11276" s="25"/>
      <c r="AR11276" s="25"/>
      <c r="AS11276" s="96"/>
      <c r="AT11276" s="83"/>
      <c r="AU11276" s="14"/>
      <c r="AX11276" s="83"/>
      <c r="AY11276" s="83"/>
      <c r="AZ11276" s="83"/>
      <c r="BA11276" s="83"/>
      <c r="BJ11276" s="54"/>
      <c r="BK11276" s="22"/>
      <c r="BL11276" s="24"/>
      <c r="BP11276" s="23"/>
      <c r="BQ11276" s="24"/>
      <c r="BR11276" s="22"/>
      <c r="BS11276" s="24"/>
      <c r="BT11276" s="24"/>
      <c r="BU11276" s="23"/>
      <c r="BV11276" s="26"/>
      <c r="BX11276" s="6"/>
      <c r="BY11276" s="24"/>
      <c r="BZ11276" s="109"/>
      <c r="CA11276" s="66"/>
      <c r="CB11276" s="5"/>
      <c r="CC11276" s="68"/>
      <c r="CD11276" s="67"/>
      <c r="CE11276" s="67"/>
      <c r="CF11276" s="64"/>
      <c r="CG11276" s="5"/>
      <c r="CH11276" s="69"/>
      <c r="CI11276" s="6"/>
      <c r="CJ11276" s="5"/>
      <c r="CK11276" s="25"/>
      <c r="CL11276" s="5"/>
      <c r="DN11276" s="14"/>
      <c r="DO11276" s="14"/>
      <c r="DP11276" s="5"/>
      <c r="DQ11276" s="25"/>
      <c r="DR11276" s="25"/>
      <c r="DS11276" s="96"/>
      <c r="DT11276" s="83"/>
      <c r="DU11276" s="14"/>
      <c r="DX11276" s="83"/>
      <c r="DY11276" s="83"/>
      <c r="DZ11276" s="83"/>
      <c r="EA11276" s="83"/>
      <c r="EJ11276" s="54"/>
      <c r="EK11276" s="22"/>
      <c r="EL11276" s="24"/>
      <c r="EP11276" s="23"/>
      <c r="EQ11276" s="24"/>
      <c r="ER11276" s="22"/>
      <c r="ES11276" s="24"/>
      <c r="ET11276" s="24"/>
      <c r="EU11276" s="23"/>
      <c r="EV11276" s="26"/>
      <c r="EX11276" s="6"/>
      <c r="EY11276" s="24"/>
      <c r="EZ11276" s="109"/>
      <c r="FA11276" s="66"/>
      <c r="FB11276" s="5"/>
      <c r="FC11276" s="68"/>
      <c r="FD11276" s="67"/>
      <c r="FE11276" s="67"/>
      <c r="FF11276" s="64"/>
      <c r="FG11276" s="5"/>
      <c r="FH11276" s="69"/>
      <c r="FI11276" s="6"/>
      <c r="FJ11276" s="5"/>
      <c r="FK11276" s="25"/>
      <c r="FL11276" s="5"/>
    </row>
    <row r="11277" spans="40:168">
      <c r="AN11277" s="14"/>
      <c r="AO11277" s="14"/>
      <c r="AP11277" s="5"/>
      <c r="AQ11277" s="25"/>
      <c r="AR11277" s="25"/>
      <c r="AS11277" s="96"/>
      <c r="AT11277" s="83"/>
      <c r="AU11277" s="14"/>
      <c r="AX11277" s="83"/>
      <c r="AY11277" s="83"/>
      <c r="AZ11277" s="83"/>
      <c r="BA11277" s="83"/>
      <c r="BJ11277" s="54"/>
      <c r="BK11277" s="22"/>
      <c r="BL11277" s="24"/>
      <c r="BP11277" s="23"/>
      <c r="BQ11277" s="24"/>
      <c r="BR11277" s="22"/>
      <c r="BS11277" s="24"/>
      <c r="BT11277" s="24"/>
      <c r="BU11277" s="23"/>
      <c r="BV11277" s="26"/>
      <c r="BX11277" s="6"/>
      <c r="BY11277" s="24"/>
      <c r="BZ11277" s="109"/>
      <c r="CA11277" s="66"/>
      <c r="CB11277" s="5"/>
      <c r="CC11277" s="68"/>
      <c r="CD11277" s="67"/>
      <c r="CE11277" s="67"/>
      <c r="CF11277" s="64"/>
      <c r="CG11277" s="5"/>
      <c r="CH11277" s="69"/>
      <c r="CI11277" s="6"/>
      <c r="CJ11277" s="5"/>
      <c r="CK11277" s="25"/>
      <c r="CL11277" s="5"/>
      <c r="DN11277" s="14"/>
      <c r="DO11277" s="14"/>
      <c r="DP11277" s="5"/>
      <c r="DQ11277" s="25"/>
      <c r="DR11277" s="25"/>
      <c r="DS11277" s="96"/>
      <c r="DT11277" s="83"/>
      <c r="DU11277" s="14"/>
      <c r="DX11277" s="83"/>
      <c r="DY11277" s="83"/>
      <c r="DZ11277" s="83"/>
      <c r="EA11277" s="83"/>
      <c r="EJ11277" s="54"/>
      <c r="EK11277" s="22"/>
      <c r="EL11277" s="24"/>
      <c r="EP11277" s="23"/>
      <c r="EQ11277" s="24"/>
      <c r="ER11277" s="22"/>
      <c r="ES11277" s="24"/>
      <c r="ET11277" s="24"/>
      <c r="EU11277" s="23"/>
      <c r="EV11277" s="26"/>
      <c r="EX11277" s="6"/>
      <c r="EY11277" s="24"/>
      <c r="EZ11277" s="109"/>
      <c r="FA11277" s="66"/>
      <c r="FB11277" s="5"/>
      <c r="FC11277" s="68"/>
      <c r="FD11277" s="67"/>
      <c r="FE11277" s="67"/>
      <c r="FF11277" s="64"/>
      <c r="FG11277" s="5"/>
      <c r="FH11277" s="69"/>
      <c r="FI11277" s="6"/>
      <c r="FJ11277" s="5"/>
      <c r="FK11277" s="25"/>
      <c r="FL11277" s="5"/>
    </row>
    <row r="11278" spans="40:168">
      <c r="AN11278" s="14"/>
      <c r="AO11278" s="14"/>
      <c r="AP11278" s="5"/>
      <c r="AQ11278" s="25"/>
      <c r="AR11278" s="25"/>
      <c r="AS11278" s="96"/>
      <c r="AT11278" s="83"/>
      <c r="AU11278" s="14"/>
      <c r="AX11278" s="83"/>
      <c r="AY11278" s="83"/>
      <c r="AZ11278" s="83"/>
      <c r="BA11278" s="83"/>
      <c r="BJ11278" s="54"/>
      <c r="BK11278" s="22"/>
      <c r="BL11278" s="24"/>
      <c r="BP11278" s="23"/>
      <c r="BQ11278" s="24"/>
      <c r="BR11278" s="22"/>
      <c r="BS11278" s="24"/>
      <c r="BT11278" s="24"/>
      <c r="BU11278" s="23"/>
      <c r="BV11278" s="26"/>
      <c r="BX11278" s="6"/>
      <c r="BY11278" s="24"/>
      <c r="BZ11278" s="109"/>
      <c r="CA11278" s="66"/>
      <c r="CB11278" s="5"/>
      <c r="CC11278" s="68"/>
      <c r="CD11278" s="67"/>
      <c r="CE11278" s="67"/>
      <c r="CF11278" s="64"/>
      <c r="CG11278" s="5"/>
      <c r="CH11278" s="69"/>
      <c r="CI11278" s="6"/>
      <c r="CJ11278" s="5"/>
      <c r="CK11278" s="25"/>
      <c r="CL11278" s="5"/>
      <c r="DN11278" s="14"/>
      <c r="DO11278" s="14"/>
      <c r="DP11278" s="5"/>
      <c r="DQ11278" s="25"/>
      <c r="DR11278" s="25"/>
      <c r="DS11278" s="96"/>
      <c r="DT11278" s="83"/>
      <c r="DU11278" s="14"/>
      <c r="DX11278" s="83"/>
      <c r="DY11278" s="83"/>
      <c r="DZ11278" s="83"/>
      <c r="EA11278" s="83"/>
      <c r="EJ11278" s="54"/>
      <c r="EK11278" s="22"/>
      <c r="EL11278" s="24"/>
      <c r="EP11278" s="23"/>
      <c r="EQ11278" s="24"/>
      <c r="ER11278" s="22"/>
      <c r="ES11278" s="24"/>
      <c r="ET11278" s="24"/>
      <c r="EU11278" s="23"/>
      <c r="EV11278" s="26"/>
      <c r="EX11278" s="6"/>
      <c r="EY11278" s="24"/>
      <c r="EZ11278" s="109"/>
      <c r="FA11278" s="66"/>
      <c r="FB11278" s="5"/>
      <c r="FC11278" s="68"/>
      <c r="FD11278" s="67"/>
      <c r="FE11278" s="67"/>
      <c r="FF11278" s="64"/>
      <c r="FG11278" s="5"/>
      <c r="FH11278" s="69"/>
      <c r="FI11278" s="6"/>
      <c r="FJ11278" s="5"/>
      <c r="FK11278" s="25"/>
      <c r="FL11278" s="5"/>
    </row>
    <row r="11279" spans="40:168">
      <c r="AN11279" s="14"/>
      <c r="AO11279" s="14"/>
      <c r="AP11279" s="5"/>
      <c r="AQ11279" s="25"/>
      <c r="AR11279" s="25"/>
      <c r="AS11279" s="96"/>
      <c r="AT11279" s="83"/>
      <c r="AU11279" s="14"/>
      <c r="AX11279" s="83"/>
      <c r="AY11279" s="83"/>
      <c r="AZ11279" s="83"/>
      <c r="BA11279" s="83"/>
      <c r="BJ11279" s="54"/>
      <c r="BK11279" s="22"/>
      <c r="BL11279" s="24"/>
      <c r="BP11279" s="23"/>
      <c r="BQ11279" s="24"/>
      <c r="BR11279" s="22"/>
      <c r="BS11279" s="24"/>
      <c r="BT11279" s="24"/>
      <c r="BU11279" s="23"/>
      <c r="BV11279" s="26"/>
      <c r="BX11279" s="6"/>
      <c r="BY11279" s="24"/>
      <c r="BZ11279" s="109"/>
      <c r="CA11279" s="66"/>
      <c r="CB11279" s="5"/>
      <c r="CC11279" s="68"/>
      <c r="CD11279" s="67"/>
      <c r="CE11279" s="67"/>
      <c r="CF11279" s="64"/>
      <c r="CG11279" s="5"/>
      <c r="CH11279" s="69"/>
      <c r="CI11279" s="6"/>
      <c r="CJ11279" s="5"/>
      <c r="CK11279" s="25"/>
      <c r="CL11279" s="5"/>
      <c r="DN11279" s="14"/>
      <c r="DO11279" s="14"/>
      <c r="DP11279" s="5"/>
      <c r="DQ11279" s="25"/>
      <c r="DR11279" s="25"/>
      <c r="DS11279" s="96"/>
      <c r="DT11279" s="83"/>
      <c r="DU11279" s="14"/>
      <c r="DX11279" s="83"/>
      <c r="DY11279" s="83"/>
      <c r="DZ11279" s="83"/>
      <c r="EA11279" s="83"/>
      <c r="EJ11279" s="54"/>
      <c r="EK11279" s="22"/>
      <c r="EL11279" s="24"/>
      <c r="EP11279" s="23"/>
      <c r="EQ11279" s="24"/>
      <c r="ER11279" s="22"/>
      <c r="ES11279" s="24"/>
      <c r="ET11279" s="24"/>
      <c r="EU11279" s="23"/>
      <c r="EV11279" s="26"/>
      <c r="EX11279" s="6"/>
      <c r="EY11279" s="24"/>
      <c r="EZ11279" s="109"/>
      <c r="FA11279" s="66"/>
      <c r="FB11279" s="5"/>
      <c r="FC11279" s="68"/>
      <c r="FD11279" s="67"/>
      <c r="FE11279" s="67"/>
      <c r="FF11279" s="64"/>
      <c r="FG11279" s="5"/>
      <c r="FH11279" s="69"/>
      <c r="FI11279" s="6"/>
      <c r="FJ11279" s="5"/>
      <c r="FK11279" s="25"/>
      <c r="FL11279" s="5"/>
    </row>
    <row r="11280" spans="40:168">
      <c r="AN11280" s="14"/>
      <c r="AO11280" s="14"/>
      <c r="AP11280" s="5"/>
      <c r="AQ11280" s="25"/>
      <c r="AR11280" s="25"/>
      <c r="AS11280" s="96"/>
      <c r="AT11280" s="83"/>
      <c r="AU11280" s="14"/>
      <c r="AX11280" s="83"/>
      <c r="AY11280" s="83"/>
      <c r="AZ11280" s="83"/>
      <c r="BA11280" s="83"/>
      <c r="BJ11280" s="54"/>
      <c r="BK11280" s="22"/>
      <c r="BL11280" s="24"/>
      <c r="BP11280" s="23"/>
      <c r="BQ11280" s="24"/>
      <c r="BR11280" s="22"/>
      <c r="BS11280" s="24"/>
      <c r="BT11280" s="24"/>
      <c r="BU11280" s="23"/>
      <c r="BV11280" s="26"/>
      <c r="BX11280" s="6"/>
      <c r="BY11280" s="24"/>
      <c r="BZ11280" s="109"/>
      <c r="CA11280" s="66"/>
      <c r="CB11280" s="5"/>
      <c r="CC11280" s="68"/>
      <c r="CD11280" s="67"/>
      <c r="CE11280" s="67"/>
      <c r="CF11280" s="64"/>
      <c r="CG11280" s="5"/>
      <c r="CH11280" s="69"/>
      <c r="CI11280" s="6"/>
      <c r="CJ11280" s="5"/>
      <c r="CK11280" s="25"/>
      <c r="CL11280" s="5"/>
      <c r="DN11280" s="14"/>
      <c r="DO11280" s="14"/>
      <c r="DP11280" s="5"/>
      <c r="DQ11280" s="25"/>
      <c r="DR11280" s="25"/>
      <c r="DS11280" s="96"/>
      <c r="DT11280" s="83"/>
      <c r="DU11280" s="14"/>
      <c r="DX11280" s="83"/>
      <c r="DY11280" s="83"/>
      <c r="DZ11280" s="83"/>
      <c r="EA11280" s="83"/>
      <c r="EJ11280" s="54"/>
      <c r="EK11280" s="22"/>
      <c r="EL11280" s="24"/>
      <c r="EP11280" s="23"/>
      <c r="EQ11280" s="24"/>
      <c r="ER11280" s="22"/>
      <c r="ES11280" s="24"/>
      <c r="ET11280" s="24"/>
      <c r="EU11280" s="23"/>
      <c r="EV11280" s="26"/>
      <c r="EX11280" s="6"/>
      <c r="EY11280" s="24"/>
      <c r="EZ11280" s="109"/>
      <c r="FA11280" s="66"/>
      <c r="FB11280" s="5"/>
      <c r="FC11280" s="68"/>
      <c r="FD11280" s="67"/>
      <c r="FE11280" s="67"/>
      <c r="FF11280" s="64"/>
      <c r="FG11280" s="5"/>
      <c r="FH11280" s="69"/>
      <c r="FI11280" s="6"/>
      <c r="FJ11280" s="5"/>
      <c r="FK11280" s="25"/>
      <c r="FL11280" s="5"/>
    </row>
    <row r="11281" spans="40:168">
      <c r="AN11281" s="14"/>
      <c r="AO11281" s="14"/>
      <c r="AP11281" s="5"/>
      <c r="AQ11281" s="25"/>
      <c r="AR11281" s="25"/>
      <c r="AS11281" s="96"/>
      <c r="AT11281" s="83"/>
      <c r="AU11281" s="14"/>
      <c r="AX11281" s="83"/>
      <c r="AY11281" s="83"/>
      <c r="AZ11281" s="83"/>
      <c r="BA11281" s="83"/>
      <c r="BJ11281" s="54"/>
      <c r="BK11281" s="22"/>
      <c r="BL11281" s="24"/>
      <c r="BP11281" s="23"/>
      <c r="BQ11281" s="24"/>
      <c r="BR11281" s="22"/>
      <c r="BS11281" s="24"/>
      <c r="BT11281" s="24"/>
      <c r="BU11281" s="23"/>
      <c r="BV11281" s="26"/>
      <c r="BX11281" s="6"/>
      <c r="BY11281" s="24"/>
      <c r="BZ11281" s="109"/>
      <c r="CA11281" s="66"/>
      <c r="CB11281" s="5"/>
      <c r="CC11281" s="68"/>
      <c r="CD11281" s="67"/>
      <c r="CE11281" s="67"/>
      <c r="CF11281" s="64"/>
      <c r="CG11281" s="5"/>
      <c r="CH11281" s="69"/>
      <c r="CI11281" s="6"/>
      <c r="CJ11281" s="5"/>
      <c r="CK11281" s="25"/>
      <c r="CL11281" s="5"/>
      <c r="DN11281" s="14"/>
      <c r="DO11281" s="14"/>
      <c r="DP11281" s="5"/>
      <c r="DQ11281" s="25"/>
      <c r="DR11281" s="25"/>
      <c r="DS11281" s="96"/>
      <c r="DT11281" s="83"/>
      <c r="DU11281" s="14"/>
      <c r="DX11281" s="83"/>
      <c r="DY11281" s="83"/>
      <c r="DZ11281" s="83"/>
      <c r="EA11281" s="83"/>
      <c r="EJ11281" s="54"/>
      <c r="EK11281" s="22"/>
      <c r="EL11281" s="24"/>
      <c r="EP11281" s="23"/>
      <c r="EQ11281" s="24"/>
      <c r="ER11281" s="22"/>
      <c r="ES11281" s="24"/>
      <c r="ET11281" s="24"/>
      <c r="EU11281" s="23"/>
      <c r="EV11281" s="26"/>
      <c r="EX11281" s="6"/>
      <c r="EY11281" s="24"/>
      <c r="EZ11281" s="109"/>
      <c r="FA11281" s="66"/>
      <c r="FB11281" s="5"/>
      <c r="FC11281" s="68"/>
      <c r="FD11281" s="67"/>
      <c r="FE11281" s="67"/>
      <c r="FF11281" s="64"/>
      <c r="FG11281" s="5"/>
      <c r="FH11281" s="69"/>
      <c r="FI11281" s="6"/>
      <c r="FJ11281" s="5"/>
      <c r="FK11281" s="25"/>
      <c r="FL11281" s="5"/>
    </row>
    <row r="11282" spans="40:168">
      <c r="AN11282" s="14"/>
      <c r="AO11282" s="14"/>
      <c r="AP11282" s="5"/>
      <c r="AQ11282" s="25"/>
      <c r="AR11282" s="25"/>
      <c r="AS11282" s="96"/>
      <c r="AT11282" s="83"/>
      <c r="AU11282" s="14"/>
      <c r="AX11282" s="83"/>
      <c r="AY11282" s="83"/>
      <c r="AZ11282" s="83"/>
      <c r="BA11282" s="83"/>
      <c r="BJ11282" s="54"/>
      <c r="BK11282" s="22"/>
      <c r="BL11282" s="24"/>
      <c r="BP11282" s="23"/>
      <c r="BQ11282" s="24"/>
      <c r="BR11282" s="22"/>
      <c r="BS11282" s="24"/>
      <c r="BT11282" s="24"/>
      <c r="BU11282" s="23"/>
      <c r="BV11282" s="26"/>
      <c r="BX11282" s="6"/>
      <c r="BY11282" s="24"/>
      <c r="BZ11282" s="109"/>
      <c r="CA11282" s="66"/>
      <c r="CB11282" s="5"/>
      <c r="CC11282" s="68"/>
      <c r="CD11282" s="67"/>
      <c r="CE11282" s="67"/>
      <c r="CF11282" s="64"/>
      <c r="CG11282" s="5"/>
      <c r="CH11282" s="69"/>
      <c r="CI11282" s="6"/>
      <c r="CJ11282" s="5"/>
      <c r="CK11282" s="25"/>
      <c r="CL11282" s="5"/>
      <c r="DN11282" s="14"/>
      <c r="DO11282" s="14"/>
      <c r="DP11282" s="5"/>
      <c r="DQ11282" s="25"/>
      <c r="DR11282" s="25"/>
      <c r="DS11282" s="96"/>
      <c r="DT11282" s="83"/>
      <c r="DU11282" s="14"/>
      <c r="DX11282" s="83"/>
      <c r="DY11282" s="83"/>
      <c r="DZ11282" s="83"/>
      <c r="EA11282" s="83"/>
      <c r="EJ11282" s="54"/>
      <c r="EK11282" s="22"/>
      <c r="EL11282" s="24"/>
      <c r="EP11282" s="23"/>
      <c r="EQ11282" s="24"/>
      <c r="ER11282" s="22"/>
      <c r="ES11282" s="24"/>
      <c r="ET11282" s="24"/>
      <c r="EU11282" s="23"/>
      <c r="EV11282" s="26"/>
      <c r="EX11282" s="6"/>
      <c r="EY11282" s="24"/>
      <c r="EZ11282" s="109"/>
      <c r="FA11282" s="66"/>
      <c r="FB11282" s="5"/>
      <c r="FC11282" s="68"/>
      <c r="FD11282" s="67"/>
      <c r="FE11282" s="67"/>
      <c r="FF11282" s="64"/>
      <c r="FG11282" s="5"/>
      <c r="FH11282" s="69"/>
      <c r="FI11282" s="6"/>
      <c r="FJ11282" s="5"/>
      <c r="FK11282" s="25"/>
      <c r="FL11282" s="5"/>
    </row>
    <row r="11283" spans="40:168">
      <c r="AN11283" s="14"/>
      <c r="AO11283" s="14"/>
      <c r="AP11283" s="5"/>
      <c r="AQ11283" s="25"/>
      <c r="AR11283" s="25"/>
      <c r="AS11283" s="96"/>
      <c r="AT11283" s="83"/>
      <c r="AU11283" s="14"/>
      <c r="AX11283" s="83"/>
      <c r="AY11283" s="83"/>
      <c r="AZ11283" s="83"/>
      <c r="BA11283" s="83"/>
      <c r="BJ11283" s="54"/>
      <c r="BK11283" s="22"/>
      <c r="BL11283" s="24"/>
      <c r="BP11283" s="23"/>
      <c r="BQ11283" s="24"/>
      <c r="BR11283" s="22"/>
      <c r="BS11283" s="24"/>
      <c r="BT11283" s="24"/>
      <c r="BU11283" s="23"/>
      <c r="BV11283" s="26"/>
      <c r="BX11283" s="6"/>
      <c r="BY11283" s="24"/>
      <c r="BZ11283" s="109"/>
      <c r="CA11283" s="66"/>
      <c r="CB11283" s="5"/>
      <c r="CC11283" s="68"/>
      <c r="CD11283" s="67"/>
      <c r="CE11283" s="67"/>
      <c r="CF11283" s="64"/>
      <c r="CG11283" s="5"/>
      <c r="CH11283" s="69"/>
      <c r="CI11283" s="6"/>
      <c r="CJ11283" s="5"/>
      <c r="CK11283" s="25"/>
      <c r="CL11283" s="5"/>
      <c r="DN11283" s="14"/>
      <c r="DO11283" s="14"/>
      <c r="DP11283" s="5"/>
      <c r="DQ11283" s="25"/>
      <c r="DR11283" s="25"/>
      <c r="DS11283" s="96"/>
      <c r="DT11283" s="83"/>
      <c r="DU11283" s="14"/>
      <c r="DX11283" s="83"/>
      <c r="DY11283" s="83"/>
      <c r="DZ11283" s="83"/>
      <c r="EA11283" s="83"/>
      <c r="EJ11283" s="54"/>
      <c r="EK11283" s="22"/>
      <c r="EL11283" s="24"/>
      <c r="EP11283" s="23"/>
      <c r="EQ11283" s="24"/>
      <c r="ER11283" s="22"/>
      <c r="ES11283" s="24"/>
      <c r="ET11283" s="24"/>
      <c r="EU11283" s="23"/>
      <c r="EV11283" s="26"/>
      <c r="EX11283" s="6"/>
      <c r="EY11283" s="24"/>
      <c r="EZ11283" s="109"/>
      <c r="FA11283" s="66"/>
      <c r="FB11283" s="5"/>
      <c r="FC11283" s="68"/>
      <c r="FD11283" s="67"/>
      <c r="FE11283" s="67"/>
      <c r="FF11283" s="64"/>
      <c r="FG11283" s="5"/>
      <c r="FH11283" s="69"/>
      <c r="FI11283" s="6"/>
      <c r="FJ11283" s="5"/>
      <c r="FK11283" s="25"/>
      <c r="FL11283" s="5"/>
    </row>
    <row r="11284" spans="40:168">
      <c r="AN11284" s="14"/>
      <c r="AO11284" s="14"/>
      <c r="AP11284" s="5"/>
      <c r="AQ11284" s="25"/>
      <c r="AR11284" s="25"/>
      <c r="AS11284" s="96"/>
      <c r="AT11284" s="83"/>
      <c r="AU11284" s="14"/>
      <c r="AX11284" s="83"/>
      <c r="AY11284" s="83"/>
      <c r="AZ11284" s="83"/>
      <c r="BA11284" s="83"/>
      <c r="BJ11284" s="54"/>
      <c r="BK11284" s="22"/>
      <c r="BL11284" s="24"/>
      <c r="BP11284" s="23"/>
      <c r="BQ11284" s="24"/>
      <c r="BR11284" s="22"/>
      <c r="BS11284" s="24"/>
      <c r="BT11284" s="24"/>
      <c r="BU11284" s="23"/>
      <c r="BV11284" s="26"/>
      <c r="BX11284" s="6"/>
      <c r="BY11284" s="24"/>
      <c r="BZ11284" s="109"/>
      <c r="CA11284" s="66"/>
      <c r="CB11284" s="5"/>
      <c r="CC11284" s="68"/>
      <c r="CD11284" s="67"/>
      <c r="CE11284" s="67"/>
      <c r="CF11284" s="64"/>
      <c r="CG11284" s="5"/>
      <c r="CH11284" s="69"/>
      <c r="CI11284" s="6"/>
      <c r="CJ11284" s="5"/>
      <c r="CK11284" s="25"/>
      <c r="CL11284" s="5"/>
      <c r="DN11284" s="14"/>
      <c r="DO11284" s="14"/>
      <c r="DP11284" s="5"/>
      <c r="DQ11284" s="25"/>
      <c r="DR11284" s="25"/>
      <c r="DS11284" s="96"/>
      <c r="DT11284" s="83"/>
      <c r="DU11284" s="14"/>
      <c r="DX11284" s="83"/>
      <c r="DY11284" s="83"/>
      <c r="DZ11284" s="83"/>
      <c r="EA11284" s="83"/>
      <c r="EJ11284" s="54"/>
      <c r="EK11284" s="22"/>
      <c r="EL11284" s="24"/>
      <c r="EP11284" s="23"/>
      <c r="EQ11284" s="24"/>
      <c r="ER11284" s="22"/>
      <c r="ES11284" s="24"/>
      <c r="ET11284" s="24"/>
      <c r="EU11284" s="23"/>
      <c r="EV11284" s="26"/>
      <c r="EX11284" s="6"/>
      <c r="EY11284" s="24"/>
      <c r="EZ11284" s="109"/>
      <c r="FA11284" s="66"/>
      <c r="FB11284" s="5"/>
      <c r="FC11284" s="68"/>
      <c r="FD11284" s="67"/>
      <c r="FE11284" s="67"/>
      <c r="FF11284" s="64"/>
      <c r="FG11284" s="5"/>
      <c r="FH11284" s="69"/>
      <c r="FI11284" s="6"/>
      <c r="FJ11284" s="5"/>
      <c r="FK11284" s="25"/>
      <c r="FL11284" s="5"/>
    </row>
    <row r="11285" spans="40:168">
      <c r="AN11285" s="14"/>
      <c r="AO11285" s="14"/>
      <c r="AP11285" s="5"/>
      <c r="AQ11285" s="25"/>
      <c r="AR11285" s="25"/>
      <c r="AS11285" s="96"/>
      <c r="AT11285" s="83"/>
      <c r="AU11285" s="14"/>
      <c r="AX11285" s="83"/>
      <c r="AY11285" s="83"/>
      <c r="AZ11285" s="83"/>
      <c r="BA11285" s="83"/>
      <c r="BJ11285" s="54"/>
      <c r="BK11285" s="22"/>
      <c r="BL11285" s="24"/>
      <c r="BP11285" s="23"/>
      <c r="BQ11285" s="24"/>
      <c r="BR11285" s="22"/>
      <c r="BS11285" s="24"/>
      <c r="BT11285" s="24"/>
      <c r="BU11285" s="23"/>
      <c r="BV11285" s="26"/>
      <c r="BX11285" s="6"/>
      <c r="BY11285" s="24"/>
      <c r="BZ11285" s="109"/>
      <c r="CA11285" s="66"/>
      <c r="CB11285" s="5"/>
      <c r="CC11285" s="68"/>
      <c r="CD11285" s="67"/>
      <c r="CE11285" s="67"/>
      <c r="CF11285" s="64"/>
      <c r="CG11285" s="5"/>
      <c r="CH11285" s="69"/>
      <c r="CI11285" s="6"/>
      <c r="CJ11285" s="5"/>
      <c r="CK11285" s="25"/>
      <c r="CL11285" s="5"/>
      <c r="DN11285" s="14"/>
      <c r="DO11285" s="14"/>
      <c r="DP11285" s="5"/>
      <c r="DQ11285" s="25"/>
      <c r="DR11285" s="25"/>
      <c r="DS11285" s="96"/>
      <c r="DT11285" s="83"/>
      <c r="DU11285" s="14"/>
      <c r="DX11285" s="83"/>
      <c r="DY11285" s="83"/>
      <c r="DZ11285" s="83"/>
      <c r="EA11285" s="83"/>
      <c r="EJ11285" s="54"/>
      <c r="EK11285" s="22"/>
      <c r="EL11285" s="24"/>
      <c r="EP11285" s="23"/>
      <c r="EQ11285" s="24"/>
      <c r="ER11285" s="22"/>
      <c r="ES11285" s="24"/>
      <c r="ET11285" s="24"/>
      <c r="EU11285" s="23"/>
      <c r="EV11285" s="26"/>
      <c r="EX11285" s="6"/>
      <c r="EY11285" s="24"/>
      <c r="EZ11285" s="109"/>
      <c r="FA11285" s="66"/>
      <c r="FB11285" s="5"/>
      <c r="FC11285" s="68"/>
      <c r="FD11285" s="67"/>
      <c r="FE11285" s="67"/>
      <c r="FF11285" s="64"/>
      <c r="FG11285" s="5"/>
      <c r="FH11285" s="69"/>
      <c r="FI11285" s="6"/>
      <c r="FJ11285" s="5"/>
      <c r="FK11285" s="25"/>
      <c r="FL11285" s="5"/>
    </row>
    <row r="11286" spans="40:168">
      <c r="AN11286" s="14"/>
      <c r="AO11286" s="14"/>
      <c r="AP11286" s="5"/>
      <c r="AQ11286" s="25"/>
      <c r="AR11286" s="25"/>
      <c r="AS11286" s="96"/>
      <c r="AT11286" s="83"/>
      <c r="AU11286" s="14"/>
      <c r="AX11286" s="83"/>
      <c r="AY11286" s="83"/>
      <c r="AZ11286" s="83"/>
      <c r="BA11286" s="83"/>
      <c r="BJ11286" s="54"/>
      <c r="BK11286" s="22"/>
      <c r="BL11286" s="24"/>
      <c r="BP11286" s="23"/>
      <c r="BQ11286" s="24"/>
      <c r="BR11286" s="22"/>
      <c r="BS11286" s="24"/>
      <c r="BT11286" s="24"/>
      <c r="BU11286" s="23"/>
      <c r="BV11286" s="26"/>
      <c r="BX11286" s="6"/>
      <c r="BY11286" s="24"/>
      <c r="BZ11286" s="109"/>
      <c r="CA11286" s="66"/>
      <c r="CB11286" s="5"/>
      <c r="CC11286" s="68"/>
      <c r="CD11286" s="67"/>
      <c r="CE11286" s="67"/>
      <c r="CF11286" s="64"/>
      <c r="CG11286" s="5"/>
      <c r="CH11286" s="69"/>
      <c r="CI11286" s="6"/>
      <c r="CJ11286" s="5"/>
      <c r="CK11286" s="25"/>
      <c r="CL11286" s="5"/>
      <c r="DN11286" s="14"/>
      <c r="DO11286" s="14"/>
      <c r="DP11286" s="5"/>
      <c r="DQ11286" s="25"/>
      <c r="DR11286" s="25"/>
      <c r="DS11286" s="96"/>
      <c r="DT11286" s="83"/>
      <c r="DU11286" s="14"/>
      <c r="DX11286" s="83"/>
      <c r="DY11286" s="83"/>
      <c r="DZ11286" s="83"/>
      <c r="EA11286" s="83"/>
      <c r="EJ11286" s="54"/>
      <c r="EK11286" s="22"/>
      <c r="EL11286" s="24"/>
      <c r="EP11286" s="23"/>
      <c r="EQ11286" s="24"/>
      <c r="ER11286" s="22"/>
      <c r="ES11286" s="24"/>
      <c r="ET11286" s="24"/>
      <c r="EU11286" s="23"/>
      <c r="EV11286" s="26"/>
      <c r="EX11286" s="6"/>
      <c r="EY11286" s="24"/>
      <c r="EZ11286" s="109"/>
      <c r="FA11286" s="66"/>
      <c r="FB11286" s="5"/>
      <c r="FC11286" s="68"/>
      <c r="FD11286" s="67"/>
      <c r="FE11286" s="67"/>
      <c r="FF11286" s="64"/>
      <c r="FG11286" s="5"/>
      <c r="FH11286" s="69"/>
      <c r="FI11286" s="6"/>
      <c r="FJ11286" s="5"/>
      <c r="FK11286" s="25"/>
      <c r="FL11286" s="5"/>
    </row>
    <row r="11287" spans="40:168">
      <c r="AN11287" s="14"/>
      <c r="AO11287" s="14"/>
      <c r="AP11287" s="5"/>
      <c r="AQ11287" s="25"/>
      <c r="AR11287" s="25"/>
      <c r="AS11287" s="96"/>
      <c r="AT11287" s="83"/>
      <c r="AU11287" s="14"/>
      <c r="AX11287" s="83"/>
      <c r="AY11287" s="83"/>
      <c r="AZ11287" s="83"/>
      <c r="BA11287" s="83"/>
      <c r="BJ11287" s="54"/>
      <c r="BK11287" s="22"/>
      <c r="BL11287" s="24"/>
      <c r="BP11287" s="23"/>
      <c r="BQ11287" s="24"/>
      <c r="BR11287" s="22"/>
      <c r="BS11287" s="24"/>
      <c r="BT11287" s="24"/>
      <c r="BU11287" s="23"/>
      <c r="BV11287" s="26"/>
      <c r="BX11287" s="6"/>
      <c r="BY11287" s="24"/>
      <c r="BZ11287" s="109"/>
      <c r="CA11287" s="66"/>
      <c r="CB11287" s="5"/>
      <c r="CC11287" s="68"/>
      <c r="CD11287" s="67"/>
      <c r="CE11287" s="67"/>
      <c r="CF11287" s="64"/>
      <c r="CG11287" s="5"/>
      <c r="CH11287" s="69"/>
      <c r="CI11287" s="6"/>
      <c r="CJ11287" s="5"/>
      <c r="CK11287" s="25"/>
      <c r="CL11287" s="5"/>
      <c r="DN11287" s="14"/>
      <c r="DO11287" s="14"/>
      <c r="DP11287" s="5"/>
      <c r="DQ11287" s="25"/>
      <c r="DR11287" s="25"/>
      <c r="DS11287" s="96"/>
      <c r="DT11287" s="83"/>
      <c r="DU11287" s="14"/>
      <c r="DX11287" s="83"/>
      <c r="DY11287" s="83"/>
      <c r="DZ11287" s="83"/>
      <c r="EA11287" s="83"/>
      <c r="EJ11287" s="54"/>
      <c r="EK11287" s="22"/>
      <c r="EL11287" s="24"/>
      <c r="EP11287" s="23"/>
      <c r="EQ11287" s="24"/>
      <c r="ER11287" s="22"/>
      <c r="ES11287" s="24"/>
      <c r="ET11287" s="24"/>
      <c r="EU11287" s="23"/>
      <c r="EV11287" s="26"/>
      <c r="EX11287" s="6"/>
      <c r="EY11287" s="24"/>
      <c r="EZ11287" s="109"/>
      <c r="FA11287" s="66"/>
      <c r="FB11287" s="5"/>
      <c r="FC11287" s="68"/>
      <c r="FD11287" s="67"/>
      <c r="FE11287" s="67"/>
      <c r="FF11287" s="64"/>
      <c r="FG11287" s="5"/>
      <c r="FH11287" s="69"/>
      <c r="FI11287" s="6"/>
      <c r="FJ11287" s="5"/>
      <c r="FK11287" s="25"/>
      <c r="FL11287" s="5"/>
    </row>
    <row r="11288" spans="40:168">
      <c r="AN11288" s="14"/>
      <c r="AO11288" s="14"/>
      <c r="AP11288" s="5"/>
      <c r="AQ11288" s="25"/>
      <c r="AR11288" s="25"/>
      <c r="AS11288" s="96"/>
      <c r="AT11288" s="83"/>
      <c r="AU11288" s="14"/>
      <c r="AX11288" s="83"/>
      <c r="AY11288" s="83"/>
      <c r="AZ11288" s="83"/>
      <c r="BA11288" s="83"/>
      <c r="BJ11288" s="54"/>
      <c r="BK11288" s="22"/>
      <c r="BL11288" s="24"/>
      <c r="BP11288" s="23"/>
      <c r="BQ11288" s="24"/>
      <c r="BR11288" s="22"/>
      <c r="BS11288" s="24"/>
      <c r="BT11288" s="24"/>
      <c r="BU11288" s="23"/>
      <c r="BV11288" s="26"/>
      <c r="BX11288" s="6"/>
      <c r="BY11288" s="24"/>
      <c r="BZ11288" s="109"/>
      <c r="CA11288" s="66"/>
      <c r="CB11288" s="5"/>
      <c r="CC11288" s="68"/>
      <c r="CD11288" s="67"/>
      <c r="CE11288" s="67"/>
      <c r="CF11288" s="64"/>
      <c r="CG11288" s="5"/>
      <c r="CH11288" s="69"/>
      <c r="CI11288" s="6"/>
      <c r="CJ11288" s="5"/>
      <c r="CK11288" s="25"/>
      <c r="CL11288" s="5"/>
      <c r="DN11288" s="14"/>
      <c r="DO11288" s="14"/>
      <c r="DP11288" s="5"/>
      <c r="DQ11288" s="25"/>
      <c r="DR11288" s="25"/>
      <c r="DS11288" s="96"/>
      <c r="DT11288" s="83"/>
      <c r="DU11288" s="14"/>
      <c r="DX11288" s="83"/>
      <c r="DY11288" s="83"/>
      <c r="DZ11288" s="83"/>
      <c r="EA11288" s="83"/>
      <c r="EJ11288" s="54"/>
      <c r="EK11288" s="22"/>
      <c r="EL11288" s="24"/>
      <c r="EP11288" s="23"/>
      <c r="EQ11288" s="24"/>
      <c r="ER11288" s="22"/>
      <c r="ES11288" s="24"/>
      <c r="ET11288" s="24"/>
      <c r="EU11288" s="23"/>
      <c r="EV11288" s="26"/>
      <c r="EX11288" s="6"/>
      <c r="EY11288" s="24"/>
      <c r="EZ11288" s="109"/>
      <c r="FA11288" s="66"/>
      <c r="FB11288" s="5"/>
      <c r="FC11288" s="68"/>
      <c r="FD11288" s="67"/>
      <c r="FE11288" s="67"/>
      <c r="FF11288" s="64"/>
      <c r="FG11288" s="5"/>
      <c r="FH11288" s="69"/>
      <c r="FI11288" s="6"/>
      <c r="FJ11288" s="5"/>
      <c r="FK11288" s="25"/>
      <c r="FL11288" s="5"/>
    </row>
    <row r="11289" spans="40:168">
      <c r="AN11289" s="14"/>
      <c r="AO11289" s="14"/>
      <c r="AP11289" s="5"/>
      <c r="AQ11289" s="25"/>
      <c r="AR11289" s="25"/>
      <c r="AS11289" s="96"/>
      <c r="AT11289" s="83"/>
      <c r="AU11289" s="14"/>
      <c r="AX11289" s="83"/>
      <c r="AY11289" s="83"/>
      <c r="AZ11289" s="83"/>
      <c r="BA11289" s="83"/>
      <c r="BJ11289" s="54"/>
      <c r="BK11289" s="22"/>
      <c r="BL11289" s="24"/>
      <c r="BP11289" s="23"/>
      <c r="BQ11289" s="24"/>
      <c r="BR11289" s="22"/>
      <c r="BS11289" s="24"/>
      <c r="BT11289" s="24"/>
      <c r="BU11289" s="23"/>
      <c r="BV11289" s="26"/>
      <c r="BX11289" s="6"/>
      <c r="BY11289" s="24"/>
      <c r="BZ11289" s="109"/>
      <c r="CA11289" s="66"/>
      <c r="CB11289" s="5"/>
      <c r="CC11289" s="68"/>
      <c r="CD11289" s="67"/>
      <c r="CE11289" s="67"/>
      <c r="CF11289" s="64"/>
      <c r="CG11289" s="5"/>
      <c r="CH11289" s="69"/>
      <c r="CI11289" s="6"/>
      <c r="CJ11289" s="5"/>
      <c r="CK11289" s="25"/>
      <c r="CL11289" s="5"/>
      <c r="DN11289" s="14"/>
      <c r="DO11289" s="14"/>
      <c r="DP11289" s="5"/>
      <c r="DQ11289" s="25"/>
      <c r="DR11289" s="25"/>
      <c r="DS11289" s="96"/>
      <c r="DT11289" s="83"/>
      <c r="DU11289" s="14"/>
      <c r="DX11289" s="83"/>
      <c r="DY11289" s="83"/>
      <c r="DZ11289" s="83"/>
      <c r="EA11289" s="83"/>
      <c r="EJ11289" s="54"/>
      <c r="EK11289" s="22"/>
      <c r="EL11289" s="24"/>
      <c r="EP11289" s="23"/>
      <c r="EQ11289" s="24"/>
      <c r="ER11289" s="22"/>
      <c r="ES11289" s="24"/>
      <c r="ET11289" s="24"/>
      <c r="EU11289" s="23"/>
      <c r="EV11289" s="26"/>
      <c r="EX11289" s="6"/>
      <c r="EY11289" s="24"/>
      <c r="EZ11289" s="109"/>
      <c r="FA11289" s="66"/>
      <c r="FB11289" s="5"/>
      <c r="FC11289" s="68"/>
      <c r="FD11289" s="67"/>
      <c r="FE11289" s="67"/>
      <c r="FF11289" s="64"/>
      <c r="FG11289" s="5"/>
      <c r="FH11289" s="69"/>
      <c r="FI11289" s="6"/>
      <c r="FJ11289" s="5"/>
      <c r="FK11289" s="25"/>
      <c r="FL11289" s="5"/>
    </row>
    <row r="11290" spans="40:168">
      <c r="AN11290" s="14"/>
      <c r="AO11290" s="14"/>
      <c r="AP11290" s="5"/>
      <c r="AQ11290" s="25"/>
      <c r="AR11290" s="25"/>
      <c r="AS11290" s="96"/>
      <c r="AT11290" s="83"/>
      <c r="AU11290" s="14"/>
      <c r="AX11290" s="83"/>
      <c r="AY11290" s="83"/>
      <c r="AZ11290" s="83"/>
      <c r="BA11290" s="83"/>
      <c r="BJ11290" s="54"/>
      <c r="BK11290" s="22"/>
      <c r="BL11290" s="24"/>
      <c r="BP11290" s="23"/>
      <c r="BQ11290" s="24"/>
      <c r="BR11290" s="22"/>
      <c r="BS11290" s="24"/>
      <c r="BT11290" s="24"/>
      <c r="BU11290" s="23"/>
      <c r="BV11290" s="26"/>
      <c r="BX11290" s="6"/>
      <c r="BY11290" s="24"/>
      <c r="BZ11290" s="109"/>
      <c r="CA11290" s="66"/>
      <c r="CB11290" s="5"/>
      <c r="CC11290" s="68"/>
      <c r="CD11290" s="67"/>
      <c r="CE11290" s="67"/>
      <c r="CF11290" s="64"/>
      <c r="CG11290" s="5"/>
      <c r="CH11290" s="69"/>
      <c r="CI11290" s="6"/>
      <c r="CJ11290" s="5"/>
      <c r="CK11290" s="25"/>
      <c r="CL11290" s="5"/>
      <c r="DN11290" s="14"/>
      <c r="DO11290" s="14"/>
      <c r="DP11290" s="5"/>
      <c r="DQ11290" s="25"/>
      <c r="DR11290" s="25"/>
      <c r="DS11290" s="96"/>
      <c r="DT11290" s="83"/>
      <c r="DU11290" s="14"/>
      <c r="DX11290" s="83"/>
      <c r="DY11290" s="83"/>
      <c r="DZ11290" s="83"/>
      <c r="EA11290" s="83"/>
      <c r="EJ11290" s="54"/>
      <c r="EK11290" s="22"/>
      <c r="EL11290" s="24"/>
      <c r="EP11290" s="23"/>
      <c r="EQ11290" s="24"/>
      <c r="ER11290" s="22"/>
      <c r="ES11290" s="24"/>
      <c r="ET11290" s="24"/>
      <c r="EU11290" s="23"/>
      <c r="EV11290" s="26"/>
      <c r="EX11290" s="6"/>
      <c r="EY11290" s="24"/>
      <c r="EZ11290" s="109"/>
      <c r="FA11290" s="66"/>
      <c r="FB11290" s="5"/>
      <c r="FC11290" s="68"/>
      <c r="FD11290" s="67"/>
      <c r="FE11290" s="67"/>
      <c r="FF11290" s="64"/>
      <c r="FG11290" s="5"/>
      <c r="FH11290" s="69"/>
      <c r="FI11290" s="6"/>
      <c r="FJ11290" s="5"/>
      <c r="FK11290" s="25"/>
      <c r="FL11290" s="5"/>
    </row>
    <row r="11291" spans="40:168">
      <c r="AN11291" s="14"/>
      <c r="AO11291" s="14"/>
      <c r="AP11291" s="5"/>
      <c r="AQ11291" s="25"/>
      <c r="AR11291" s="25"/>
      <c r="AS11291" s="96"/>
      <c r="AT11291" s="83"/>
      <c r="AU11291" s="14"/>
      <c r="AX11291" s="83"/>
      <c r="AY11291" s="83"/>
      <c r="AZ11291" s="83"/>
      <c r="BA11291" s="83"/>
      <c r="BJ11291" s="54"/>
      <c r="BK11291" s="22"/>
      <c r="BL11291" s="24"/>
      <c r="BP11291" s="23"/>
      <c r="BQ11291" s="24"/>
      <c r="BR11291" s="22"/>
      <c r="BS11291" s="24"/>
      <c r="BT11291" s="24"/>
      <c r="BU11291" s="23"/>
      <c r="BV11291" s="26"/>
      <c r="BX11291" s="6"/>
      <c r="BY11291" s="24"/>
      <c r="BZ11291" s="109"/>
      <c r="CA11291" s="66"/>
      <c r="CB11291" s="5"/>
      <c r="CC11291" s="68"/>
      <c r="CD11291" s="67"/>
      <c r="CE11291" s="67"/>
      <c r="CF11291" s="64"/>
      <c r="CG11291" s="5"/>
      <c r="CH11291" s="69"/>
      <c r="CI11291" s="6"/>
      <c r="CJ11291" s="5"/>
      <c r="CK11291" s="25"/>
      <c r="CL11291" s="5"/>
      <c r="DN11291" s="14"/>
      <c r="DO11291" s="14"/>
      <c r="DP11291" s="5"/>
      <c r="DQ11291" s="25"/>
      <c r="DR11291" s="25"/>
      <c r="DS11291" s="96"/>
      <c r="DT11291" s="83"/>
      <c r="DU11291" s="14"/>
      <c r="DX11291" s="83"/>
      <c r="DY11291" s="83"/>
      <c r="DZ11291" s="83"/>
      <c r="EA11291" s="83"/>
      <c r="EJ11291" s="54"/>
      <c r="EK11291" s="22"/>
      <c r="EL11291" s="24"/>
      <c r="EP11291" s="23"/>
      <c r="EQ11291" s="24"/>
      <c r="ER11291" s="22"/>
      <c r="ES11291" s="24"/>
      <c r="ET11291" s="24"/>
      <c r="EU11291" s="23"/>
      <c r="EV11291" s="26"/>
      <c r="EX11291" s="6"/>
      <c r="EY11291" s="24"/>
      <c r="EZ11291" s="109"/>
      <c r="FA11291" s="66"/>
      <c r="FB11291" s="5"/>
      <c r="FC11291" s="68"/>
      <c r="FD11291" s="67"/>
      <c r="FE11291" s="67"/>
      <c r="FF11291" s="64"/>
      <c r="FG11291" s="5"/>
      <c r="FH11291" s="69"/>
      <c r="FI11291" s="6"/>
      <c r="FJ11291" s="5"/>
      <c r="FK11291" s="25"/>
      <c r="FL11291" s="5"/>
    </row>
    <row r="11292" spans="40:168">
      <c r="AN11292" s="14"/>
      <c r="AO11292" s="14"/>
      <c r="AP11292" s="5"/>
      <c r="AQ11292" s="25"/>
      <c r="AR11292" s="25"/>
      <c r="AS11292" s="96"/>
      <c r="AT11292" s="83"/>
      <c r="AU11292" s="14"/>
      <c r="AX11292" s="83"/>
      <c r="AY11292" s="83"/>
      <c r="AZ11292" s="83"/>
      <c r="BA11292" s="83"/>
      <c r="BJ11292" s="54"/>
      <c r="BK11292" s="22"/>
      <c r="BL11292" s="24"/>
      <c r="BP11292" s="23"/>
      <c r="BQ11292" s="24"/>
      <c r="BR11292" s="22"/>
      <c r="BS11292" s="24"/>
      <c r="BT11292" s="24"/>
      <c r="BU11292" s="23"/>
      <c r="BV11292" s="26"/>
      <c r="BX11292" s="6"/>
      <c r="BY11292" s="24"/>
      <c r="BZ11292" s="109"/>
      <c r="CA11292" s="66"/>
      <c r="CB11292" s="5"/>
      <c r="CC11292" s="68"/>
      <c r="CD11292" s="67"/>
      <c r="CE11292" s="67"/>
      <c r="CF11292" s="64"/>
      <c r="CG11292" s="5"/>
      <c r="CH11292" s="69"/>
      <c r="CI11292" s="6"/>
      <c r="CJ11292" s="5"/>
      <c r="CK11292" s="25"/>
      <c r="CL11292" s="5"/>
      <c r="DN11292" s="14"/>
      <c r="DO11292" s="14"/>
      <c r="DP11292" s="5"/>
      <c r="DQ11292" s="25"/>
      <c r="DR11292" s="25"/>
      <c r="DS11292" s="96"/>
      <c r="DT11292" s="83"/>
      <c r="DU11292" s="14"/>
      <c r="DX11292" s="83"/>
      <c r="DY11292" s="83"/>
      <c r="DZ11292" s="83"/>
      <c r="EA11292" s="83"/>
      <c r="EJ11292" s="54"/>
      <c r="EK11292" s="22"/>
      <c r="EL11292" s="24"/>
      <c r="EP11292" s="23"/>
      <c r="EQ11292" s="24"/>
      <c r="ER11292" s="22"/>
      <c r="ES11292" s="24"/>
      <c r="ET11292" s="24"/>
      <c r="EU11292" s="23"/>
      <c r="EV11292" s="26"/>
      <c r="EX11292" s="6"/>
      <c r="EY11292" s="24"/>
      <c r="EZ11292" s="109"/>
      <c r="FA11292" s="66"/>
      <c r="FB11292" s="5"/>
      <c r="FC11292" s="68"/>
      <c r="FD11292" s="67"/>
      <c r="FE11292" s="67"/>
      <c r="FF11292" s="64"/>
      <c r="FG11292" s="5"/>
      <c r="FH11292" s="69"/>
      <c r="FI11292" s="6"/>
      <c r="FJ11292" s="5"/>
      <c r="FK11292" s="25"/>
      <c r="FL11292" s="5"/>
    </row>
    <row r="11293" spans="40:168">
      <c r="AN11293" s="14"/>
      <c r="AO11293" s="14"/>
      <c r="AP11293" s="5"/>
      <c r="AQ11293" s="25"/>
      <c r="AR11293" s="25"/>
      <c r="AS11293" s="96"/>
      <c r="AT11293" s="83"/>
      <c r="AU11293" s="14"/>
      <c r="AX11293" s="83"/>
      <c r="AY11293" s="83"/>
      <c r="AZ11293" s="83"/>
      <c r="BA11293" s="83"/>
      <c r="BJ11293" s="54"/>
      <c r="BK11293" s="22"/>
      <c r="BL11293" s="24"/>
      <c r="BP11293" s="23"/>
      <c r="BQ11293" s="24"/>
      <c r="BR11293" s="22"/>
      <c r="BS11293" s="24"/>
      <c r="BT11293" s="24"/>
      <c r="BU11293" s="23"/>
      <c r="BV11293" s="26"/>
      <c r="BX11293" s="6"/>
      <c r="BY11293" s="24"/>
      <c r="BZ11293" s="109"/>
      <c r="CA11293" s="66"/>
      <c r="CB11293" s="5"/>
      <c r="CC11293" s="68"/>
      <c r="CD11293" s="67"/>
      <c r="CE11293" s="67"/>
      <c r="CF11293" s="64"/>
      <c r="CG11293" s="5"/>
      <c r="CH11293" s="69"/>
      <c r="CI11293" s="6"/>
      <c r="CJ11293" s="5"/>
      <c r="CK11293" s="25"/>
      <c r="CL11293" s="5"/>
      <c r="DN11293" s="14"/>
      <c r="DO11293" s="14"/>
      <c r="DP11293" s="5"/>
      <c r="DQ11293" s="25"/>
      <c r="DR11293" s="25"/>
      <c r="DS11293" s="96"/>
      <c r="DT11293" s="83"/>
      <c r="DU11293" s="14"/>
      <c r="DX11293" s="83"/>
      <c r="DY11293" s="83"/>
      <c r="DZ11293" s="83"/>
      <c r="EA11293" s="83"/>
      <c r="EJ11293" s="54"/>
      <c r="EK11293" s="22"/>
      <c r="EL11293" s="24"/>
      <c r="EP11293" s="23"/>
      <c r="EQ11293" s="24"/>
      <c r="ER11293" s="22"/>
      <c r="ES11293" s="24"/>
      <c r="ET11293" s="24"/>
      <c r="EU11293" s="23"/>
      <c r="EV11293" s="26"/>
      <c r="EX11293" s="6"/>
      <c r="EY11293" s="24"/>
      <c r="EZ11293" s="109"/>
      <c r="FA11293" s="66"/>
      <c r="FB11293" s="5"/>
      <c r="FC11293" s="68"/>
      <c r="FD11293" s="67"/>
      <c r="FE11293" s="67"/>
      <c r="FF11293" s="64"/>
      <c r="FG11293" s="5"/>
      <c r="FH11293" s="69"/>
      <c r="FI11293" s="6"/>
      <c r="FJ11293" s="5"/>
      <c r="FK11293" s="25"/>
      <c r="FL11293" s="5"/>
    </row>
    <row r="11294" spans="40:168">
      <c r="AN11294" s="14"/>
      <c r="AO11294" s="14"/>
      <c r="AP11294" s="5"/>
      <c r="AQ11294" s="25"/>
      <c r="AR11294" s="25"/>
      <c r="AS11294" s="96"/>
      <c r="AT11294" s="83"/>
      <c r="AU11294" s="14"/>
      <c r="AX11294" s="83"/>
      <c r="AY11294" s="83"/>
      <c r="AZ11294" s="83"/>
      <c r="BA11294" s="83"/>
      <c r="BJ11294" s="54"/>
      <c r="BK11294" s="22"/>
      <c r="BL11294" s="24"/>
      <c r="BP11294" s="23"/>
      <c r="BQ11294" s="24"/>
      <c r="BR11294" s="22"/>
      <c r="BS11294" s="24"/>
      <c r="BT11294" s="24"/>
      <c r="BU11294" s="23"/>
      <c r="BV11294" s="26"/>
      <c r="BX11294" s="6"/>
      <c r="BY11294" s="24"/>
      <c r="BZ11294" s="109"/>
      <c r="CA11294" s="66"/>
      <c r="CB11294" s="5"/>
      <c r="CC11294" s="68"/>
      <c r="CD11294" s="67"/>
      <c r="CE11294" s="67"/>
      <c r="CF11294" s="64"/>
      <c r="CG11294" s="5"/>
      <c r="CH11294" s="69"/>
      <c r="CI11294" s="6"/>
      <c r="CJ11294" s="5"/>
      <c r="CK11294" s="25"/>
      <c r="CL11294" s="5"/>
      <c r="DN11294" s="14"/>
      <c r="DO11294" s="14"/>
      <c r="DP11294" s="5"/>
      <c r="DQ11294" s="25"/>
      <c r="DR11294" s="25"/>
      <c r="DS11294" s="96"/>
      <c r="DT11294" s="83"/>
      <c r="DU11294" s="14"/>
      <c r="DX11294" s="83"/>
      <c r="DY11294" s="83"/>
      <c r="DZ11294" s="83"/>
      <c r="EA11294" s="83"/>
      <c r="EJ11294" s="54"/>
      <c r="EK11294" s="22"/>
      <c r="EL11294" s="24"/>
      <c r="EP11294" s="23"/>
      <c r="EQ11294" s="24"/>
      <c r="ER11294" s="22"/>
      <c r="ES11294" s="24"/>
      <c r="ET11294" s="24"/>
      <c r="EU11294" s="23"/>
      <c r="EV11294" s="26"/>
      <c r="EX11294" s="6"/>
      <c r="EY11294" s="24"/>
      <c r="EZ11294" s="109"/>
      <c r="FA11294" s="66"/>
      <c r="FB11294" s="5"/>
      <c r="FC11294" s="68"/>
      <c r="FD11294" s="67"/>
      <c r="FE11294" s="67"/>
      <c r="FF11294" s="64"/>
      <c r="FG11294" s="5"/>
      <c r="FH11294" s="69"/>
      <c r="FI11294" s="6"/>
      <c r="FJ11294" s="5"/>
      <c r="FK11294" s="25"/>
      <c r="FL11294" s="5"/>
    </row>
    <row r="11295" spans="40:168">
      <c r="AN11295" s="14"/>
      <c r="AO11295" s="14"/>
      <c r="AP11295" s="5"/>
      <c r="AQ11295" s="25"/>
      <c r="AR11295" s="25"/>
      <c r="AS11295" s="96"/>
      <c r="AT11295" s="83"/>
      <c r="AU11295" s="14"/>
      <c r="AX11295" s="83"/>
      <c r="AY11295" s="83"/>
      <c r="AZ11295" s="83"/>
      <c r="BA11295" s="83"/>
      <c r="BJ11295" s="54"/>
      <c r="BK11295" s="22"/>
      <c r="BL11295" s="24"/>
      <c r="BP11295" s="23"/>
      <c r="BQ11295" s="24"/>
      <c r="BR11295" s="22"/>
      <c r="BS11295" s="24"/>
      <c r="BT11295" s="24"/>
      <c r="BU11295" s="23"/>
      <c r="BV11295" s="26"/>
      <c r="BX11295" s="6"/>
      <c r="BY11295" s="24"/>
      <c r="BZ11295" s="109"/>
      <c r="CA11295" s="66"/>
      <c r="CB11295" s="5"/>
      <c r="CC11295" s="68"/>
      <c r="CD11295" s="67"/>
      <c r="CE11295" s="67"/>
      <c r="CF11295" s="64"/>
      <c r="CG11295" s="5"/>
      <c r="CH11295" s="69"/>
      <c r="CI11295" s="6"/>
      <c r="CJ11295" s="5"/>
      <c r="CK11295" s="25"/>
      <c r="CL11295" s="5"/>
      <c r="DN11295" s="14"/>
      <c r="DO11295" s="14"/>
      <c r="DP11295" s="5"/>
      <c r="DQ11295" s="25"/>
      <c r="DR11295" s="25"/>
      <c r="DS11295" s="96"/>
      <c r="DT11295" s="83"/>
      <c r="DU11295" s="14"/>
      <c r="DX11295" s="83"/>
      <c r="DY11295" s="83"/>
      <c r="DZ11295" s="83"/>
      <c r="EA11295" s="83"/>
      <c r="EJ11295" s="54"/>
      <c r="EK11295" s="22"/>
      <c r="EL11295" s="24"/>
      <c r="EP11295" s="23"/>
      <c r="EQ11295" s="24"/>
      <c r="ER11295" s="22"/>
      <c r="ES11295" s="24"/>
      <c r="ET11295" s="24"/>
      <c r="EU11295" s="23"/>
      <c r="EV11295" s="26"/>
      <c r="EX11295" s="6"/>
      <c r="EY11295" s="24"/>
      <c r="EZ11295" s="109"/>
      <c r="FA11295" s="66"/>
      <c r="FB11295" s="5"/>
      <c r="FC11295" s="68"/>
      <c r="FD11295" s="67"/>
      <c r="FE11295" s="67"/>
      <c r="FF11295" s="64"/>
      <c r="FG11295" s="5"/>
      <c r="FH11295" s="69"/>
      <c r="FI11295" s="6"/>
      <c r="FJ11295" s="5"/>
      <c r="FK11295" s="25"/>
      <c r="FL11295" s="5"/>
    </row>
    <row r="11296" spans="40:168">
      <c r="AN11296" s="14"/>
      <c r="AO11296" s="14"/>
      <c r="AP11296" s="5"/>
      <c r="AQ11296" s="25"/>
      <c r="AR11296" s="25"/>
      <c r="AS11296" s="96"/>
      <c r="AT11296" s="83"/>
      <c r="AU11296" s="14"/>
      <c r="AX11296" s="83"/>
      <c r="AY11296" s="83"/>
      <c r="AZ11296" s="83"/>
      <c r="BA11296" s="83"/>
      <c r="BJ11296" s="54"/>
      <c r="BK11296" s="22"/>
      <c r="BL11296" s="24"/>
      <c r="BP11296" s="23"/>
      <c r="BQ11296" s="24"/>
      <c r="BR11296" s="22"/>
      <c r="BS11296" s="24"/>
      <c r="BT11296" s="24"/>
      <c r="BU11296" s="23"/>
      <c r="BV11296" s="26"/>
      <c r="BX11296" s="6"/>
      <c r="BY11296" s="24"/>
      <c r="BZ11296" s="109"/>
      <c r="CA11296" s="66"/>
      <c r="CB11296" s="5"/>
      <c r="CC11296" s="68"/>
      <c r="CD11296" s="67"/>
      <c r="CE11296" s="67"/>
      <c r="CF11296" s="64"/>
      <c r="CG11296" s="5"/>
      <c r="CH11296" s="69"/>
      <c r="CI11296" s="6"/>
      <c r="CJ11296" s="5"/>
      <c r="CK11296" s="25"/>
      <c r="CL11296" s="5"/>
      <c r="DN11296" s="14"/>
      <c r="DO11296" s="14"/>
      <c r="DP11296" s="5"/>
      <c r="DQ11296" s="25"/>
      <c r="DR11296" s="25"/>
      <c r="DS11296" s="96"/>
      <c r="DT11296" s="83"/>
      <c r="DU11296" s="14"/>
      <c r="DX11296" s="83"/>
      <c r="DY11296" s="83"/>
      <c r="DZ11296" s="83"/>
      <c r="EA11296" s="83"/>
      <c r="EJ11296" s="54"/>
      <c r="EK11296" s="22"/>
      <c r="EL11296" s="24"/>
      <c r="EP11296" s="23"/>
      <c r="EQ11296" s="24"/>
      <c r="ER11296" s="22"/>
      <c r="ES11296" s="24"/>
      <c r="ET11296" s="24"/>
      <c r="EU11296" s="23"/>
      <c r="EV11296" s="26"/>
      <c r="EX11296" s="6"/>
      <c r="EY11296" s="24"/>
      <c r="EZ11296" s="109"/>
      <c r="FA11296" s="66"/>
      <c r="FB11296" s="5"/>
      <c r="FC11296" s="68"/>
      <c r="FD11296" s="67"/>
      <c r="FE11296" s="67"/>
      <c r="FF11296" s="64"/>
      <c r="FG11296" s="5"/>
      <c r="FH11296" s="69"/>
      <c r="FI11296" s="6"/>
      <c r="FJ11296" s="5"/>
      <c r="FK11296" s="25"/>
      <c r="FL11296" s="5"/>
    </row>
    <row r="11297" spans="40:168">
      <c r="AN11297" s="14"/>
      <c r="AO11297" s="14"/>
      <c r="AP11297" s="5"/>
      <c r="AQ11297" s="25"/>
      <c r="AR11297" s="25"/>
      <c r="AS11297" s="96"/>
      <c r="AT11297" s="83"/>
      <c r="AU11297" s="14"/>
      <c r="AX11297" s="83"/>
      <c r="AY11297" s="83"/>
      <c r="AZ11297" s="83"/>
      <c r="BA11297" s="83"/>
      <c r="BJ11297" s="54"/>
      <c r="BK11297" s="22"/>
      <c r="BL11297" s="24"/>
      <c r="BP11297" s="23"/>
      <c r="BQ11297" s="24"/>
      <c r="BR11297" s="22"/>
      <c r="BS11297" s="24"/>
      <c r="BT11297" s="24"/>
      <c r="BU11297" s="23"/>
      <c r="BV11297" s="26"/>
      <c r="BX11297" s="6"/>
      <c r="BY11297" s="24"/>
      <c r="BZ11297" s="109"/>
      <c r="CA11297" s="66"/>
      <c r="CB11297" s="5"/>
      <c r="CC11297" s="68"/>
      <c r="CD11297" s="67"/>
      <c r="CE11297" s="67"/>
      <c r="CF11297" s="64"/>
      <c r="CG11297" s="5"/>
      <c r="CH11297" s="69"/>
      <c r="CI11297" s="6"/>
      <c r="CJ11297" s="5"/>
      <c r="CK11297" s="25"/>
      <c r="CL11297" s="5"/>
      <c r="DN11297" s="14"/>
      <c r="DO11297" s="14"/>
      <c r="DP11297" s="5"/>
      <c r="DQ11297" s="25"/>
      <c r="DR11297" s="25"/>
      <c r="DS11297" s="96"/>
      <c r="DT11297" s="83"/>
      <c r="DU11297" s="14"/>
      <c r="DX11297" s="83"/>
      <c r="DY11297" s="83"/>
      <c r="DZ11297" s="83"/>
      <c r="EA11297" s="83"/>
      <c r="EJ11297" s="54"/>
      <c r="EK11297" s="22"/>
      <c r="EL11297" s="24"/>
      <c r="EP11297" s="23"/>
      <c r="EQ11297" s="24"/>
      <c r="ER11297" s="22"/>
      <c r="ES11297" s="24"/>
      <c r="ET11297" s="24"/>
      <c r="EU11297" s="23"/>
      <c r="EV11297" s="26"/>
      <c r="EX11297" s="6"/>
      <c r="EY11297" s="24"/>
      <c r="EZ11297" s="109"/>
      <c r="FA11297" s="66"/>
      <c r="FB11297" s="5"/>
      <c r="FC11297" s="68"/>
      <c r="FD11297" s="67"/>
      <c r="FE11297" s="67"/>
      <c r="FF11297" s="64"/>
      <c r="FG11297" s="5"/>
      <c r="FH11297" s="69"/>
      <c r="FI11297" s="6"/>
      <c r="FJ11297" s="5"/>
      <c r="FK11297" s="25"/>
      <c r="FL11297" s="5"/>
    </row>
    <row r="11298" spans="40:168">
      <c r="AN11298" s="14"/>
      <c r="AO11298" s="14"/>
      <c r="AP11298" s="5"/>
      <c r="AQ11298" s="25"/>
      <c r="AR11298" s="25"/>
      <c r="AS11298" s="96"/>
      <c r="AT11298" s="83"/>
      <c r="AU11298" s="14"/>
      <c r="AX11298" s="83"/>
      <c r="AY11298" s="83"/>
      <c r="AZ11298" s="83"/>
      <c r="BA11298" s="83"/>
      <c r="BJ11298" s="54"/>
      <c r="BK11298" s="22"/>
      <c r="BL11298" s="24"/>
      <c r="BP11298" s="23"/>
      <c r="BQ11298" s="24"/>
      <c r="BR11298" s="22"/>
      <c r="BS11298" s="24"/>
      <c r="BT11298" s="24"/>
      <c r="BU11298" s="23"/>
      <c r="BV11298" s="26"/>
      <c r="BX11298" s="6"/>
      <c r="BY11298" s="24"/>
      <c r="BZ11298" s="109"/>
      <c r="CA11298" s="66"/>
      <c r="CB11298" s="5"/>
      <c r="CC11298" s="68"/>
      <c r="CD11298" s="67"/>
      <c r="CE11298" s="67"/>
      <c r="CF11298" s="64"/>
      <c r="CG11298" s="5"/>
      <c r="CH11298" s="69"/>
      <c r="CI11298" s="6"/>
      <c r="CJ11298" s="5"/>
      <c r="CK11298" s="25"/>
      <c r="CL11298" s="5"/>
      <c r="DN11298" s="14"/>
      <c r="DO11298" s="14"/>
      <c r="DP11298" s="5"/>
      <c r="DQ11298" s="25"/>
      <c r="DR11298" s="25"/>
      <c r="DS11298" s="96"/>
      <c r="DT11298" s="83"/>
      <c r="DU11298" s="14"/>
      <c r="DX11298" s="83"/>
      <c r="DY11298" s="83"/>
      <c r="DZ11298" s="83"/>
      <c r="EA11298" s="83"/>
      <c r="EJ11298" s="54"/>
      <c r="EK11298" s="22"/>
      <c r="EL11298" s="24"/>
      <c r="EP11298" s="23"/>
      <c r="EQ11298" s="24"/>
      <c r="ER11298" s="22"/>
      <c r="ES11298" s="24"/>
      <c r="ET11298" s="24"/>
      <c r="EU11298" s="23"/>
      <c r="EV11298" s="26"/>
      <c r="EX11298" s="6"/>
      <c r="EY11298" s="24"/>
      <c r="EZ11298" s="109"/>
      <c r="FA11298" s="66"/>
      <c r="FB11298" s="5"/>
      <c r="FC11298" s="68"/>
      <c r="FD11298" s="67"/>
      <c r="FE11298" s="67"/>
      <c r="FF11298" s="64"/>
      <c r="FG11298" s="5"/>
      <c r="FH11298" s="69"/>
      <c r="FI11298" s="6"/>
      <c r="FJ11298" s="5"/>
      <c r="FK11298" s="25"/>
      <c r="FL11298" s="5"/>
    </row>
    <row r="11299" spans="40:168">
      <c r="AN11299" s="14"/>
      <c r="AO11299" s="14"/>
      <c r="AP11299" s="5"/>
      <c r="AQ11299" s="25"/>
      <c r="AR11299" s="25"/>
      <c r="AS11299" s="96"/>
      <c r="AT11299" s="83"/>
      <c r="AU11299" s="14"/>
      <c r="AX11299" s="83"/>
      <c r="AY11299" s="83"/>
      <c r="AZ11299" s="83"/>
      <c r="BA11299" s="83"/>
      <c r="BJ11299" s="54"/>
      <c r="BK11299" s="22"/>
      <c r="BL11299" s="24"/>
      <c r="BP11299" s="23"/>
      <c r="BQ11299" s="24"/>
      <c r="BR11299" s="22"/>
      <c r="BS11299" s="24"/>
      <c r="BT11299" s="24"/>
      <c r="BU11299" s="23"/>
      <c r="BV11299" s="26"/>
      <c r="BX11299" s="6"/>
      <c r="BY11299" s="24"/>
      <c r="BZ11299" s="109"/>
      <c r="CA11299" s="66"/>
      <c r="CB11299" s="5"/>
      <c r="CC11299" s="68"/>
      <c r="CD11299" s="67"/>
      <c r="CE11299" s="67"/>
      <c r="CF11299" s="64"/>
      <c r="CG11299" s="5"/>
      <c r="CH11299" s="69"/>
      <c r="CI11299" s="6"/>
      <c r="CJ11299" s="5"/>
      <c r="CK11299" s="25"/>
      <c r="CL11299" s="5"/>
      <c r="DN11299" s="14"/>
      <c r="DO11299" s="14"/>
      <c r="DP11299" s="5"/>
      <c r="DQ11299" s="25"/>
      <c r="DR11299" s="25"/>
      <c r="DS11299" s="96"/>
      <c r="DT11299" s="83"/>
      <c r="DU11299" s="14"/>
      <c r="DX11299" s="83"/>
      <c r="DY11299" s="83"/>
      <c r="DZ11299" s="83"/>
      <c r="EA11299" s="83"/>
      <c r="EJ11299" s="54"/>
      <c r="EK11299" s="22"/>
      <c r="EL11299" s="24"/>
      <c r="EP11299" s="23"/>
      <c r="EQ11299" s="24"/>
      <c r="ER11299" s="22"/>
      <c r="ES11299" s="24"/>
      <c r="ET11299" s="24"/>
      <c r="EU11299" s="23"/>
      <c r="EV11299" s="26"/>
      <c r="EX11299" s="6"/>
      <c r="EY11299" s="24"/>
      <c r="EZ11299" s="109"/>
      <c r="FA11299" s="66"/>
      <c r="FB11299" s="5"/>
      <c r="FC11299" s="68"/>
      <c r="FD11299" s="67"/>
      <c r="FE11299" s="67"/>
      <c r="FF11299" s="64"/>
      <c r="FG11299" s="5"/>
      <c r="FH11299" s="69"/>
      <c r="FI11299" s="6"/>
      <c r="FJ11299" s="5"/>
      <c r="FK11299" s="25"/>
      <c r="FL11299" s="5"/>
    </row>
    <row r="11300" spans="40:168">
      <c r="AN11300" s="14"/>
      <c r="AO11300" s="14"/>
      <c r="AP11300" s="5"/>
      <c r="AQ11300" s="25"/>
      <c r="AR11300" s="25"/>
      <c r="AS11300" s="96"/>
      <c r="AT11300" s="83"/>
      <c r="AU11300" s="14"/>
      <c r="AX11300" s="83"/>
      <c r="AY11300" s="83"/>
      <c r="AZ11300" s="83"/>
      <c r="BA11300" s="83"/>
      <c r="BJ11300" s="54"/>
      <c r="BK11300" s="22"/>
      <c r="BL11300" s="24"/>
      <c r="BP11300" s="23"/>
      <c r="BQ11300" s="24"/>
      <c r="BR11300" s="22"/>
      <c r="BS11300" s="24"/>
      <c r="BT11300" s="24"/>
      <c r="BU11300" s="23"/>
      <c r="BV11300" s="26"/>
      <c r="BX11300" s="6"/>
      <c r="BY11300" s="24"/>
      <c r="BZ11300" s="109"/>
      <c r="CA11300" s="66"/>
      <c r="CB11300" s="5"/>
      <c r="CC11300" s="68"/>
      <c r="CD11300" s="67"/>
      <c r="CE11300" s="67"/>
      <c r="CF11300" s="64"/>
      <c r="CG11300" s="5"/>
      <c r="CH11300" s="69"/>
      <c r="CI11300" s="6"/>
      <c r="CJ11300" s="5"/>
      <c r="CK11300" s="25"/>
      <c r="CL11300" s="5"/>
      <c r="DN11300" s="14"/>
      <c r="DO11300" s="14"/>
      <c r="DP11300" s="5"/>
      <c r="DQ11300" s="25"/>
      <c r="DR11300" s="25"/>
      <c r="DS11300" s="96"/>
      <c r="DT11300" s="83"/>
      <c r="DU11300" s="14"/>
      <c r="DX11300" s="83"/>
      <c r="DY11300" s="83"/>
      <c r="DZ11300" s="83"/>
      <c r="EA11300" s="83"/>
      <c r="EJ11300" s="54"/>
      <c r="EK11300" s="22"/>
      <c r="EL11300" s="24"/>
      <c r="EP11300" s="23"/>
      <c r="EQ11300" s="24"/>
      <c r="ER11300" s="22"/>
      <c r="ES11300" s="24"/>
      <c r="ET11300" s="24"/>
      <c r="EU11300" s="23"/>
      <c r="EV11300" s="26"/>
      <c r="EX11300" s="6"/>
      <c r="EY11300" s="24"/>
      <c r="EZ11300" s="109"/>
      <c r="FA11300" s="66"/>
      <c r="FB11300" s="5"/>
      <c r="FC11300" s="68"/>
      <c r="FD11300" s="67"/>
      <c r="FE11300" s="67"/>
      <c r="FF11300" s="64"/>
      <c r="FG11300" s="5"/>
      <c r="FH11300" s="69"/>
      <c r="FI11300" s="6"/>
      <c r="FJ11300" s="5"/>
      <c r="FK11300" s="25"/>
      <c r="FL11300" s="5"/>
    </row>
    <row r="11301" spans="40:168">
      <c r="AN11301" s="14"/>
      <c r="AO11301" s="14"/>
      <c r="AP11301" s="5"/>
      <c r="AQ11301" s="25"/>
      <c r="AR11301" s="25"/>
      <c r="AS11301" s="96"/>
      <c r="AT11301" s="83"/>
      <c r="AU11301" s="14"/>
      <c r="AX11301" s="83"/>
      <c r="AY11301" s="83"/>
      <c r="AZ11301" s="83"/>
      <c r="BA11301" s="83"/>
      <c r="BJ11301" s="54"/>
      <c r="BK11301" s="22"/>
      <c r="BL11301" s="24"/>
      <c r="BP11301" s="23"/>
      <c r="BQ11301" s="24"/>
      <c r="BR11301" s="22"/>
      <c r="BS11301" s="24"/>
      <c r="BT11301" s="24"/>
      <c r="BU11301" s="23"/>
      <c r="BV11301" s="26"/>
      <c r="BX11301" s="6"/>
      <c r="BY11301" s="24"/>
      <c r="BZ11301" s="109"/>
      <c r="CA11301" s="66"/>
      <c r="CB11301" s="5"/>
      <c r="CC11301" s="68"/>
      <c r="CD11301" s="67"/>
      <c r="CE11301" s="67"/>
      <c r="CF11301" s="64"/>
      <c r="CG11301" s="5"/>
      <c r="CH11301" s="69"/>
      <c r="CI11301" s="6"/>
      <c r="CJ11301" s="5"/>
      <c r="CK11301" s="25"/>
      <c r="CL11301" s="5"/>
      <c r="DN11301" s="14"/>
      <c r="DO11301" s="14"/>
      <c r="DP11301" s="5"/>
      <c r="DQ11301" s="25"/>
      <c r="DR11301" s="25"/>
      <c r="DS11301" s="96"/>
      <c r="DT11301" s="83"/>
      <c r="DU11301" s="14"/>
      <c r="DX11301" s="83"/>
      <c r="DY11301" s="83"/>
      <c r="DZ11301" s="83"/>
      <c r="EA11301" s="83"/>
      <c r="EJ11301" s="54"/>
      <c r="EK11301" s="22"/>
      <c r="EL11301" s="24"/>
      <c r="EP11301" s="23"/>
      <c r="EQ11301" s="24"/>
      <c r="ER11301" s="22"/>
      <c r="ES11301" s="24"/>
      <c r="ET11301" s="24"/>
      <c r="EU11301" s="23"/>
      <c r="EV11301" s="26"/>
      <c r="EX11301" s="6"/>
      <c r="EY11301" s="24"/>
      <c r="EZ11301" s="109"/>
      <c r="FA11301" s="66"/>
      <c r="FB11301" s="5"/>
      <c r="FC11301" s="68"/>
      <c r="FD11301" s="67"/>
      <c r="FE11301" s="67"/>
      <c r="FF11301" s="64"/>
      <c r="FG11301" s="5"/>
      <c r="FH11301" s="69"/>
      <c r="FI11301" s="6"/>
      <c r="FJ11301" s="5"/>
      <c r="FK11301" s="25"/>
      <c r="FL11301" s="5"/>
    </row>
    <row r="11302" spans="40:168">
      <c r="AN11302" s="14"/>
      <c r="AO11302" s="14"/>
      <c r="AP11302" s="5"/>
      <c r="AQ11302" s="25"/>
      <c r="AR11302" s="25"/>
      <c r="AS11302" s="96"/>
      <c r="AT11302" s="83"/>
      <c r="AU11302" s="14"/>
      <c r="AX11302" s="83"/>
      <c r="AY11302" s="83"/>
      <c r="AZ11302" s="83"/>
      <c r="BA11302" s="83"/>
      <c r="BJ11302" s="54"/>
      <c r="BK11302" s="22"/>
      <c r="BL11302" s="24"/>
      <c r="BP11302" s="23"/>
      <c r="BQ11302" s="24"/>
      <c r="BR11302" s="22"/>
      <c r="BS11302" s="24"/>
      <c r="BT11302" s="24"/>
      <c r="BU11302" s="23"/>
      <c r="BV11302" s="26"/>
      <c r="BX11302" s="6"/>
      <c r="BY11302" s="24"/>
      <c r="BZ11302" s="109"/>
      <c r="CA11302" s="66"/>
      <c r="CB11302" s="5"/>
      <c r="CC11302" s="68"/>
      <c r="CD11302" s="67"/>
      <c r="CE11302" s="67"/>
      <c r="CF11302" s="64"/>
      <c r="CG11302" s="5"/>
      <c r="CH11302" s="69"/>
      <c r="CI11302" s="6"/>
      <c r="CJ11302" s="5"/>
      <c r="CK11302" s="25"/>
      <c r="CL11302" s="5"/>
      <c r="DN11302" s="14"/>
      <c r="DO11302" s="14"/>
      <c r="DP11302" s="5"/>
      <c r="DQ11302" s="25"/>
      <c r="DR11302" s="25"/>
      <c r="DS11302" s="96"/>
      <c r="DT11302" s="83"/>
      <c r="DU11302" s="14"/>
      <c r="DX11302" s="83"/>
      <c r="DY11302" s="83"/>
      <c r="DZ11302" s="83"/>
      <c r="EA11302" s="83"/>
      <c r="EJ11302" s="54"/>
      <c r="EK11302" s="22"/>
      <c r="EL11302" s="24"/>
      <c r="EP11302" s="23"/>
      <c r="EQ11302" s="24"/>
      <c r="ER11302" s="22"/>
      <c r="ES11302" s="24"/>
      <c r="ET11302" s="24"/>
      <c r="EU11302" s="23"/>
      <c r="EV11302" s="26"/>
      <c r="EX11302" s="6"/>
      <c r="EY11302" s="24"/>
      <c r="EZ11302" s="109"/>
      <c r="FA11302" s="66"/>
      <c r="FB11302" s="5"/>
      <c r="FC11302" s="68"/>
      <c r="FD11302" s="67"/>
      <c r="FE11302" s="67"/>
      <c r="FF11302" s="64"/>
      <c r="FG11302" s="5"/>
      <c r="FH11302" s="69"/>
      <c r="FI11302" s="6"/>
      <c r="FJ11302" s="5"/>
      <c r="FK11302" s="25"/>
      <c r="FL11302" s="5"/>
    </row>
    <row r="11303" spans="40:168">
      <c r="AN11303" s="14"/>
      <c r="AO11303" s="14"/>
      <c r="AP11303" s="5"/>
      <c r="AQ11303" s="25"/>
      <c r="AR11303" s="25"/>
      <c r="AS11303" s="96"/>
      <c r="AT11303" s="83"/>
      <c r="AU11303" s="14"/>
      <c r="AX11303" s="83"/>
      <c r="AY11303" s="83"/>
      <c r="AZ11303" s="83"/>
      <c r="BA11303" s="83"/>
      <c r="BJ11303" s="54"/>
      <c r="BK11303" s="22"/>
      <c r="BL11303" s="24"/>
      <c r="BP11303" s="23"/>
      <c r="BQ11303" s="24"/>
      <c r="BR11303" s="22"/>
      <c r="BS11303" s="24"/>
      <c r="BT11303" s="24"/>
      <c r="BU11303" s="23"/>
      <c r="BV11303" s="26"/>
      <c r="BX11303" s="6"/>
      <c r="BY11303" s="24"/>
      <c r="BZ11303" s="109"/>
      <c r="CA11303" s="66"/>
      <c r="CB11303" s="5"/>
      <c r="CC11303" s="68"/>
      <c r="CD11303" s="67"/>
      <c r="CE11303" s="67"/>
      <c r="CF11303" s="64"/>
      <c r="CG11303" s="5"/>
      <c r="CH11303" s="69"/>
      <c r="CI11303" s="6"/>
      <c r="CJ11303" s="5"/>
      <c r="CK11303" s="25"/>
      <c r="CL11303" s="5"/>
      <c r="DN11303" s="14"/>
      <c r="DO11303" s="14"/>
      <c r="DP11303" s="5"/>
      <c r="DQ11303" s="25"/>
      <c r="DR11303" s="25"/>
      <c r="DS11303" s="96"/>
      <c r="DT11303" s="83"/>
      <c r="DU11303" s="14"/>
      <c r="DX11303" s="83"/>
      <c r="DY11303" s="83"/>
      <c r="DZ11303" s="83"/>
      <c r="EA11303" s="83"/>
      <c r="EJ11303" s="54"/>
      <c r="EK11303" s="22"/>
      <c r="EL11303" s="24"/>
      <c r="EP11303" s="23"/>
      <c r="EQ11303" s="24"/>
      <c r="ER11303" s="22"/>
      <c r="ES11303" s="24"/>
      <c r="ET11303" s="24"/>
      <c r="EU11303" s="23"/>
      <c r="EV11303" s="26"/>
      <c r="EX11303" s="6"/>
      <c r="EY11303" s="24"/>
      <c r="EZ11303" s="109"/>
      <c r="FA11303" s="66"/>
      <c r="FB11303" s="5"/>
      <c r="FC11303" s="68"/>
      <c r="FD11303" s="67"/>
      <c r="FE11303" s="67"/>
      <c r="FF11303" s="64"/>
      <c r="FG11303" s="5"/>
      <c r="FH11303" s="69"/>
      <c r="FI11303" s="6"/>
      <c r="FJ11303" s="5"/>
      <c r="FK11303" s="25"/>
      <c r="FL11303" s="5"/>
    </row>
    <row r="11304" spans="40:168">
      <c r="AN11304" s="14"/>
      <c r="AO11304" s="14"/>
      <c r="AP11304" s="5"/>
      <c r="AQ11304" s="25"/>
      <c r="AR11304" s="25"/>
      <c r="AS11304" s="96"/>
      <c r="AT11304" s="83"/>
      <c r="AU11304" s="14"/>
      <c r="AX11304" s="83"/>
      <c r="AY11304" s="83"/>
      <c r="AZ11304" s="83"/>
      <c r="BA11304" s="83"/>
      <c r="BJ11304" s="54"/>
      <c r="BK11304" s="22"/>
      <c r="BL11304" s="24"/>
      <c r="BP11304" s="23"/>
      <c r="BQ11304" s="24"/>
      <c r="BR11304" s="22"/>
      <c r="BS11304" s="24"/>
      <c r="BT11304" s="24"/>
      <c r="BU11304" s="23"/>
      <c r="BV11304" s="26"/>
      <c r="BX11304" s="6"/>
      <c r="BY11304" s="24"/>
      <c r="BZ11304" s="109"/>
      <c r="CA11304" s="66"/>
      <c r="CB11304" s="5"/>
      <c r="CC11304" s="68"/>
      <c r="CD11304" s="67"/>
      <c r="CE11304" s="67"/>
      <c r="CF11304" s="64"/>
      <c r="CG11304" s="5"/>
      <c r="CH11304" s="69"/>
      <c r="CI11304" s="6"/>
      <c r="CJ11304" s="5"/>
      <c r="CK11304" s="25"/>
      <c r="CL11304" s="5"/>
      <c r="DN11304" s="14"/>
      <c r="DO11304" s="14"/>
      <c r="DP11304" s="5"/>
      <c r="DQ11304" s="25"/>
      <c r="DR11304" s="25"/>
      <c r="DS11304" s="96"/>
      <c r="DT11304" s="83"/>
      <c r="DU11304" s="14"/>
      <c r="DX11304" s="83"/>
      <c r="DY11304" s="83"/>
      <c r="DZ11304" s="83"/>
      <c r="EA11304" s="83"/>
      <c r="EJ11304" s="54"/>
      <c r="EK11304" s="22"/>
      <c r="EL11304" s="24"/>
      <c r="EP11304" s="23"/>
      <c r="EQ11304" s="24"/>
      <c r="ER11304" s="22"/>
      <c r="ES11304" s="24"/>
      <c r="ET11304" s="24"/>
      <c r="EU11304" s="23"/>
      <c r="EV11304" s="26"/>
      <c r="EX11304" s="6"/>
      <c r="EY11304" s="24"/>
      <c r="EZ11304" s="109"/>
      <c r="FA11304" s="66"/>
      <c r="FB11304" s="5"/>
      <c r="FC11304" s="68"/>
      <c r="FD11304" s="67"/>
      <c r="FE11304" s="67"/>
      <c r="FF11304" s="64"/>
      <c r="FG11304" s="5"/>
      <c r="FH11304" s="69"/>
      <c r="FI11304" s="6"/>
      <c r="FJ11304" s="5"/>
      <c r="FK11304" s="25"/>
      <c r="FL11304" s="5"/>
    </row>
    <row r="11305" spans="40:168">
      <c r="AN11305" s="14"/>
      <c r="AO11305" s="14"/>
      <c r="AP11305" s="5"/>
      <c r="AQ11305" s="25"/>
      <c r="AR11305" s="25"/>
      <c r="AS11305" s="96"/>
      <c r="AT11305" s="83"/>
      <c r="AU11305" s="14"/>
      <c r="AX11305" s="83"/>
      <c r="AY11305" s="83"/>
      <c r="AZ11305" s="83"/>
      <c r="BA11305" s="83"/>
      <c r="BJ11305" s="54"/>
      <c r="BK11305" s="22"/>
      <c r="BL11305" s="24"/>
      <c r="BP11305" s="23"/>
      <c r="BQ11305" s="24"/>
      <c r="BR11305" s="22"/>
      <c r="BS11305" s="24"/>
      <c r="BT11305" s="24"/>
      <c r="BU11305" s="23"/>
      <c r="BV11305" s="26"/>
      <c r="BX11305" s="6"/>
      <c r="BY11305" s="24"/>
      <c r="BZ11305" s="109"/>
      <c r="CA11305" s="66"/>
      <c r="CB11305" s="5"/>
      <c r="CC11305" s="68"/>
      <c r="CD11305" s="67"/>
      <c r="CE11305" s="67"/>
      <c r="CF11305" s="64"/>
      <c r="CG11305" s="5"/>
      <c r="CH11305" s="69"/>
      <c r="CI11305" s="6"/>
      <c r="CJ11305" s="5"/>
      <c r="CK11305" s="25"/>
      <c r="CL11305" s="5"/>
      <c r="DN11305" s="14"/>
      <c r="DO11305" s="14"/>
      <c r="DP11305" s="5"/>
      <c r="DQ11305" s="25"/>
      <c r="DR11305" s="25"/>
      <c r="DS11305" s="96"/>
      <c r="DT11305" s="83"/>
      <c r="DU11305" s="14"/>
      <c r="DX11305" s="83"/>
      <c r="DY11305" s="83"/>
      <c r="DZ11305" s="83"/>
      <c r="EA11305" s="83"/>
      <c r="EJ11305" s="54"/>
      <c r="EK11305" s="22"/>
      <c r="EL11305" s="24"/>
      <c r="EP11305" s="23"/>
      <c r="EQ11305" s="24"/>
      <c r="ER11305" s="22"/>
      <c r="ES11305" s="24"/>
      <c r="ET11305" s="24"/>
      <c r="EU11305" s="23"/>
      <c r="EV11305" s="26"/>
      <c r="EX11305" s="6"/>
      <c r="EY11305" s="24"/>
      <c r="EZ11305" s="109"/>
      <c r="FA11305" s="66"/>
      <c r="FB11305" s="5"/>
      <c r="FC11305" s="68"/>
      <c r="FD11305" s="67"/>
      <c r="FE11305" s="67"/>
      <c r="FF11305" s="64"/>
      <c r="FG11305" s="5"/>
      <c r="FH11305" s="69"/>
      <c r="FI11305" s="6"/>
      <c r="FJ11305" s="5"/>
      <c r="FK11305" s="25"/>
      <c r="FL11305" s="5"/>
    </row>
    <row r="11306" spans="40:168">
      <c r="AN11306" s="14"/>
      <c r="AO11306" s="14"/>
      <c r="AP11306" s="5"/>
      <c r="AQ11306" s="25"/>
      <c r="AR11306" s="25"/>
      <c r="AS11306" s="96"/>
      <c r="AT11306" s="83"/>
      <c r="AU11306" s="14"/>
      <c r="AX11306" s="83"/>
      <c r="AY11306" s="83"/>
      <c r="AZ11306" s="83"/>
      <c r="BA11306" s="83"/>
      <c r="BJ11306" s="54"/>
      <c r="BK11306" s="22"/>
      <c r="BL11306" s="24"/>
      <c r="BP11306" s="23"/>
      <c r="BQ11306" s="24"/>
      <c r="BR11306" s="22"/>
      <c r="BS11306" s="24"/>
      <c r="BT11306" s="24"/>
      <c r="BU11306" s="23"/>
      <c r="BV11306" s="26"/>
      <c r="BX11306" s="6"/>
      <c r="BY11306" s="24"/>
      <c r="BZ11306" s="109"/>
      <c r="CA11306" s="66"/>
      <c r="CB11306" s="5"/>
      <c r="CC11306" s="68"/>
      <c r="CD11306" s="67"/>
      <c r="CE11306" s="67"/>
      <c r="CF11306" s="64"/>
      <c r="CG11306" s="5"/>
      <c r="CH11306" s="69"/>
      <c r="CI11306" s="6"/>
      <c r="CJ11306" s="5"/>
      <c r="CK11306" s="25"/>
      <c r="CL11306" s="5"/>
      <c r="DN11306" s="14"/>
      <c r="DO11306" s="14"/>
      <c r="DP11306" s="5"/>
      <c r="DQ11306" s="25"/>
      <c r="DR11306" s="25"/>
      <c r="DS11306" s="96"/>
      <c r="DT11306" s="83"/>
      <c r="DU11306" s="14"/>
      <c r="DX11306" s="83"/>
      <c r="DY11306" s="83"/>
      <c r="DZ11306" s="83"/>
      <c r="EA11306" s="83"/>
      <c r="EJ11306" s="54"/>
      <c r="EK11306" s="22"/>
      <c r="EL11306" s="24"/>
      <c r="EP11306" s="23"/>
      <c r="EQ11306" s="24"/>
      <c r="ER11306" s="22"/>
      <c r="ES11306" s="24"/>
      <c r="ET11306" s="24"/>
      <c r="EU11306" s="23"/>
      <c r="EV11306" s="26"/>
      <c r="EX11306" s="6"/>
      <c r="EY11306" s="24"/>
      <c r="EZ11306" s="109"/>
      <c r="FA11306" s="66"/>
      <c r="FB11306" s="5"/>
      <c r="FC11306" s="68"/>
      <c r="FD11306" s="67"/>
      <c r="FE11306" s="67"/>
      <c r="FF11306" s="64"/>
      <c r="FG11306" s="5"/>
      <c r="FH11306" s="69"/>
      <c r="FI11306" s="6"/>
      <c r="FJ11306" s="5"/>
      <c r="FK11306" s="25"/>
      <c r="FL11306" s="5"/>
    </row>
    <row r="11307" spans="40:168">
      <c r="AN11307" s="14"/>
      <c r="AO11307" s="14"/>
      <c r="AP11307" s="5"/>
      <c r="AQ11307" s="25"/>
      <c r="AR11307" s="25"/>
      <c r="AS11307" s="96"/>
      <c r="AT11307" s="83"/>
      <c r="AU11307" s="14"/>
      <c r="AX11307" s="83"/>
      <c r="AY11307" s="83"/>
      <c r="AZ11307" s="83"/>
      <c r="BA11307" s="83"/>
      <c r="BJ11307" s="54"/>
      <c r="BK11307" s="22"/>
      <c r="BL11307" s="24"/>
      <c r="BP11307" s="23"/>
      <c r="BQ11307" s="24"/>
      <c r="BR11307" s="22"/>
      <c r="BS11307" s="24"/>
      <c r="BT11307" s="24"/>
      <c r="BU11307" s="23"/>
      <c r="BV11307" s="26"/>
      <c r="BX11307" s="6"/>
      <c r="BY11307" s="24"/>
      <c r="BZ11307" s="109"/>
      <c r="CA11307" s="66"/>
      <c r="CB11307" s="5"/>
      <c r="CC11307" s="68"/>
      <c r="CD11307" s="67"/>
      <c r="CE11307" s="67"/>
      <c r="CF11307" s="64"/>
      <c r="CG11307" s="5"/>
      <c r="CH11307" s="69"/>
      <c r="CI11307" s="6"/>
      <c r="CJ11307" s="5"/>
      <c r="CK11307" s="25"/>
      <c r="CL11307" s="5"/>
      <c r="DN11307" s="14"/>
      <c r="DO11307" s="14"/>
      <c r="DP11307" s="5"/>
      <c r="DQ11307" s="25"/>
      <c r="DR11307" s="25"/>
      <c r="DS11307" s="96"/>
      <c r="DT11307" s="83"/>
      <c r="DU11307" s="14"/>
      <c r="DX11307" s="83"/>
      <c r="DY11307" s="83"/>
      <c r="DZ11307" s="83"/>
      <c r="EA11307" s="83"/>
      <c r="EJ11307" s="54"/>
      <c r="EK11307" s="22"/>
      <c r="EL11307" s="24"/>
      <c r="EP11307" s="23"/>
      <c r="EQ11307" s="24"/>
      <c r="ER11307" s="22"/>
      <c r="ES11307" s="24"/>
      <c r="ET11307" s="24"/>
      <c r="EU11307" s="23"/>
      <c r="EV11307" s="26"/>
      <c r="EX11307" s="6"/>
      <c r="EY11307" s="24"/>
      <c r="EZ11307" s="109"/>
      <c r="FA11307" s="66"/>
      <c r="FB11307" s="5"/>
      <c r="FC11307" s="68"/>
      <c r="FD11307" s="67"/>
      <c r="FE11307" s="67"/>
      <c r="FF11307" s="64"/>
      <c r="FG11307" s="5"/>
      <c r="FH11307" s="69"/>
      <c r="FI11307" s="6"/>
      <c r="FJ11307" s="5"/>
      <c r="FK11307" s="25"/>
      <c r="FL11307" s="5"/>
    </row>
    <row r="11308" spans="40:168">
      <c r="AN11308" s="14"/>
      <c r="AO11308" s="14"/>
      <c r="AP11308" s="5"/>
      <c r="AQ11308" s="25"/>
      <c r="AR11308" s="25"/>
      <c r="AS11308" s="96"/>
      <c r="AT11308" s="83"/>
      <c r="AU11308" s="14"/>
      <c r="AX11308" s="83"/>
      <c r="AY11308" s="83"/>
      <c r="AZ11308" s="83"/>
      <c r="BA11308" s="83"/>
      <c r="BJ11308" s="54"/>
      <c r="BK11308" s="22"/>
      <c r="BL11308" s="24"/>
      <c r="BP11308" s="23"/>
      <c r="BQ11308" s="24"/>
      <c r="BR11308" s="22"/>
      <c r="BS11308" s="24"/>
      <c r="BT11308" s="24"/>
      <c r="BU11308" s="23"/>
      <c r="BV11308" s="26"/>
      <c r="BX11308" s="6"/>
      <c r="BY11308" s="24"/>
      <c r="BZ11308" s="109"/>
      <c r="CA11308" s="66"/>
      <c r="CB11308" s="5"/>
      <c r="CC11308" s="68"/>
      <c r="CD11308" s="67"/>
      <c r="CE11308" s="67"/>
      <c r="CF11308" s="64"/>
      <c r="CG11308" s="5"/>
      <c r="CH11308" s="69"/>
      <c r="CI11308" s="6"/>
      <c r="CJ11308" s="5"/>
      <c r="CK11308" s="25"/>
      <c r="CL11308" s="5"/>
      <c r="DN11308" s="14"/>
      <c r="DO11308" s="14"/>
      <c r="DP11308" s="5"/>
      <c r="DQ11308" s="25"/>
      <c r="DR11308" s="25"/>
      <c r="DS11308" s="96"/>
      <c r="DT11308" s="83"/>
      <c r="DU11308" s="14"/>
      <c r="DX11308" s="83"/>
      <c r="DY11308" s="83"/>
      <c r="DZ11308" s="83"/>
      <c r="EA11308" s="83"/>
      <c r="EJ11308" s="54"/>
      <c r="EK11308" s="22"/>
      <c r="EL11308" s="24"/>
      <c r="EP11308" s="23"/>
      <c r="EQ11308" s="24"/>
      <c r="ER11308" s="22"/>
      <c r="ES11308" s="24"/>
      <c r="ET11308" s="24"/>
      <c r="EU11308" s="23"/>
      <c r="EV11308" s="26"/>
      <c r="EX11308" s="6"/>
      <c r="EY11308" s="24"/>
      <c r="EZ11308" s="109"/>
      <c r="FA11308" s="66"/>
      <c r="FB11308" s="5"/>
      <c r="FC11308" s="68"/>
      <c r="FD11308" s="67"/>
      <c r="FE11308" s="67"/>
      <c r="FF11308" s="64"/>
      <c r="FG11308" s="5"/>
      <c r="FH11308" s="69"/>
      <c r="FI11308" s="6"/>
      <c r="FJ11308" s="5"/>
      <c r="FK11308" s="25"/>
      <c r="FL11308" s="5"/>
    </row>
    <row r="11309" spans="40:168">
      <c r="AN11309" s="14"/>
      <c r="AO11309" s="14"/>
      <c r="AP11309" s="5"/>
      <c r="AQ11309" s="25"/>
      <c r="AR11309" s="25"/>
      <c r="AS11309" s="96"/>
      <c r="AT11309" s="83"/>
      <c r="AU11309" s="14"/>
      <c r="AX11309" s="83"/>
      <c r="AY11309" s="83"/>
      <c r="AZ11309" s="83"/>
      <c r="BA11309" s="83"/>
      <c r="BJ11309" s="54"/>
      <c r="BK11309" s="22"/>
      <c r="BL11309" s="24"/>
      <c r="BP11309" s="23"/>
      <c r="BQ11309" s="24"/>
      <c r="BR11309" s="22"/>
      <c r="BS11309" s="24"/>
      <c r="BT11309" s="24"/>
      <c r="BU11309" s="23"/>
      <c r="BV11309" s="26"/>
      <c r="BX11309" s="6"/>
      <c r="BY11309" s="24"/>
      <c r="BZ11309" s="109"/>
      <c r="CA11309" s="66"/>
      <c r="CB11309" s="5"/>
      <c r="CC11309" s="68"/>
      <c r="CD11309" s="67"/>
      <c r="CE11309" s="67"/>
      <c r="CF11309" s="64"/>
      <c r="CG11309" s="5"/>
      <c r="CH11309" s="69"/>
      <c r="CI11309" s="6"/>
      <c r="CJ11309" s="5"/>
      <c r="CK11309" s="25"/>
      <c r="CL11309" s="5"/>
      <c r="DN11309" s="14"/>
      <c r="DO11309" s="14"/>
      <c r="DP11309" s="5"/>
      <c r="DQ11309" s="25"/>
      <c r="DR11309" s="25"/>
      <c r="DS11309" s="96"/>
      <c r="DT11309" s="83"/>
      <c r="DU11309" s="14"/>
      <c r="DX11309" s="83"/>
      <c r="DY11309" s="83"/>
      <c r="DZ11309" s="83"/>
      <c r="EA11309" s="83"/>
      <c r="EJ11309" s="54"/>
      <c r="EK11309" s="22"/>
      <c r="EL11309" s="24"/>
      <c r="EP11309" s="23"/>
      <c r="EQ11309" s="24"/>
      <c r="ER11309" s="22"/>
      <c r="ES11309" s="24"/>
      <c r="ET11309" s="24"/>
      <c r="EU11309" s="23"/>
      <c r="EV11309" s="26"/>
      <c r="EX11309" s="6"/>
      <c r="EY11309" s="24"/>
      <c r="EZ11309" s="109"/>
      <c r="FA11309" s="66"/>
      <c r="FB11309" s="5"/>
      <c r="FC11309" s="68"/>
      <c r="FD11309" s="67"/>
      <c r="FE11309" s="67"/>
      <c r="FF11309" s="64"/>
      <c r="FG11309" s="5"/>
      <c r="FH11309" s="69"/>
      <c r="FI11309" s="6"/>
      <c r="FJ11309" s="5"/>
      <c r="FK11309" s="25"/>
      <c r="FL11309" s="5"/>
    </row>
    <row r="11310" spans="40:168">
      <c r="AN11310" s="14"/>
      <c r="AO11310" s="14"/>
      <c r="AP11310" s="5"/>
      <c r="AQ11310" s="25"/>
      <c r="AR11310" s="25"/>
      <c r="AS11310" s="96"/>
      <c r="AT11310" s="83"/>
      <c r="AU11310" s="14"/>
      <c r="AX11310" s="83"/>
      <c r="AY11310" s="83"/>
      <c r="AZ11310" s="83"/>
      <c r="BA11310" s="83"/>
      <c r="BJ11310" s="54"/>
      <c r="BK11310" s="22"/>
      <c r="BL11310" s="24"/>
      <c r="BP11310" s="23"/>
      <c r="BQ11310" s="24"/>
      <c r="BR11310" s="22"/>
      <c r="BS11310" s="24"/>
      <c r="BT11310" s="24"/>
      <c r="BU11310" s="23"/>
      <c r="BV11310" s="26"/>
      <c r="BX11310" s="6"/>
      <c r="BY11310" s="24"/>
      <c r="BZ11310" s="109"/>
      <c r="CA11310" s="66"/>
      <c r="CB11310" s="5"/>
      <c r="CC11310" s="68"/>
      <c r="CD11310" s="67"/>
      <c r="CE11310" s="67"/>
      <c r="CF11310" s="64"/>
      <c r="CG11310" s="5"/>
      <c r="CH11310" s="69"/>
      <c r="CI11310" s="6"/>
      <c r="CJ11310" s="5"/>
      <c r="CK11310" s="25"/>
      <c r="CL11310" s="5"/>
      <c r="DN11310" s="14"/>
      <c r="DO11310" s="14"/>
      <c r="DP11310" s="5"/>
      <c r="DQ11310" s="25"/>
      <c r="DR11310" s="25"/>
      <c r="DS11310" s="96"/>
      <c r="DT11310" s="83"/>
      <c r="DU11310" s="14"/>
      <c r="DX11310" s="83"/>
      <c r="DY11310" s="83"/>
      <c r="DZ11310" s="83"/>
      <c r="EA11310" s="83"/>
      <c r="EJ11310" s="54"/>
      <c r="EK11310" s="22"/>
      <c r="EL11310" s="24"/>
      <c r="EP11310" s="23"/>
      <c r="EQ11310" s="24"/>
      <c r="ER11310" s="22"/>
      <c r="ES11310" s="24"/>
      <c r="ET11310" s="24"/>
      <c r="EU11310" s="23"/>
      <c r="EV11310" s="26"/>
      <c r="EX11310" s="6"/>
      <c r="EY11310" s="24"/>
      <c r="EZ11310" s="109"/>
      <c r="FA11310" s="66"/>
      <c r="FB11310" s="5"/>
      <c r="FC11310" s="68"/>
      <c r="FD11310" s="67"/>
      <c r="FE11310" s="67"/>
      <c r="FF11310" s="64"/>
      <c r="FG11310" s="5"/>
      <c r="FH11310" s="69"/>
      <c r="FI11310" s="6"/>
      <c r="FJ11310" s="5"/>
      <c r="FK11310" s="25"/>
      <c r="FL11310" s="5"/>
    </row>
    <row r="11311" spans="40:168">
      <c r="AN11311" s="14"/>
      <c r="AO11311" s="14"/>
      <c r="AP11311" s="5"/>
      <c r="AQ11311" s="25"/>
      <c r="AR11311" s="25"/>
      <c r="AS11311" s="96"/>
      <c r="AT11311" s="83"/>
      <c r="AU11311" s="14"/>
      <c r="AX11311" s="83"/>
      <c r="AY11311" s="83"/>
      <c r="AZ11311" s="83"/>
      <c r="BA11311" s="83"/>
      <c r="BJ11311" s="54"/>
      <c r="BK11311" s="22"/>
      <c r="BL11311" s="24"/>
      <c r="BP11311" s="23"/>
      <c r="BQ11311" s="24"/>
      <c r="BR11311" s="22"/>
      <c r="BS11311" s="24"/>
      <c r="BT11311" s="24"/>
      <c r="BU11311" s="23"/>
      <c r="BV11311" s="26"/>
      <c r="BX11311" s="6"/>
      <c r="BY11311" s="24"/>
      <c r="BZ11311" s="109"/>
      <c r="CA11311" s="66"/>
      <c r="CB11311" s="5"/>
      <c r="CC11311" s="68"/>
      <c r="CD11311" s="67"/>
      <c r="CE11311" s="67"/>
      <c r="CF11311" s="64"/>
      <c r="CG11311" s="5"/>
      <c r="CH11311" s="69"/>
      <c r="CI11311" s="6"/>
      <c r="CJ11311" s="5"/>
      <c r="CK11311" s="25"/>
      <c r="CL11311" s="5"/>
      <c r="DN11311" s="14"/>
      <c r="DO11311" s="14"/>
      <c r="DP11311" s="5"/>
      <c r="DQ11311" s="25"/>
      <c r="DR11311" s="25"/>
      <c r="DS11311" s="96"/>
      <c r="DT11311" s="83"/>
      <c r="DU11311" s="14"/>
      <c r="DX11311" s="83"/>
      <c r="DY11311" s="83"/>
      <c r="DZ11311" s="83"/>
      <c r="EA11311" s="83"/>
      <c r="EJ11311" s="54"/>
      <c r="EK11311" s="22"/>
      <c r="EL11311" s="24"/>
      <c r="EP11311" s="23"/>
      <c r="EQ11311" s="24"/>
      <c r="ER11311" s="22"/>
      <c r="ES11311" s="24"/>
      <c r="ET11311" s="24"/>
      <c r="EU11311" s="23"/>
      <c r="EV11311" s="26"/>
      <c r="EX11311" s="6"/>
      <c r="EY11311" s="24"/>
      <c r="EZ11311" s="109"/>
      <c r="FA11311" s="66"/>
      <c r="FB11311" s="5"/>
      <c r="FC11311" s="68"/>
      <c r="FD11311" s="67"/>
      <c r="FE11311" s="67"/>
      <c r="FF11311" s="64"/>
      <c r="FG11311" s="5"/>
      <c r="FH11311" s="69"/>
      <c r="FI11311" s="6"/>
      <c r="FJ11311" s="5"/>
      <c r="FK11311" s="25"/>
      <c r="FL11311" s="5"/>
    </row>
    <row r="11312" spans="40:168">
      <c r="AN11312" s="14"/>
      <c r="AO11312" s="14"/>
      <c r="AP11312" s="5"/>
      <c r="AQ11312" s="25"/>
      <c r="AR11312" s="25"/>
      <c r="AS11312" s="96"/>
      <c r="AT11312" s="83"/>
      <c r="AU11312" s="14"/>
      <c r="AX11312" s="83"/>
      <c r="AY11312" s="83"/>
      <c r="AZ11312" s="83"/>
      <c r="BA11312" s="83"/>
      <c r="BJ11312" s="54"/>
      <c r="BK11312" s="22"/>
      <c r="BL11312" s="24"/>
      <c r="BP11312" s="23"/>
      <c r="BQ11312" s="24"/>
      <c r="BR11312" s="22"/>
      <c r="BS11312" s="24"/>
      <c r="BT11312" s="24"/>
      <c r="BU11312" s="23"/>
      <c r="BV11312" s="26"/>
      <c r="BX11312" s="6"/>
      <c r="BY11312" s="24"/>
      <c r="BZ11312" s="109"/>
      <c r="CA11312" s="66"/>
      <c r="CB11312" s="5"/>
      <c r="CC11312" s="68"/>
      <c r="CD11312" s="67"/>
      <c r="CE11312" s="67"/>
      <c r="CF11312" s="64"/>
      <c r="CG11312" s="5"/>
      <c r="CH11312" s="69"/>
      <c r="CI11312" s="6"/>
      <c r="CJ11312" s="5"/>
      <c r="CK11312" s="25"/>
      <c r="CL11312" s="5"/>
      <c r="DN11312" s="14"/>
      <c r="DO11312" s="14"/>
      <c r="DP11312" s="5"/>
      <c r="DQ11312" s="25"/>
      <c r="DR11312" s="25"/>
      <c r="DS11312" s="96"/>
      <c r="DT11312" s="83"/>
      <c r="DU11312" s="14"/>
      <c r="DX11312" s="83"/>
      <c r="DY11312" s="83"/>
      <c r="DZ11312" s="83"/>
      <c r="EA11312" s="83"/>
      <c r="EJ11312" s="54"/>
      <c r="EK11312" s="22"/>
      <c r="EL11312" s="24"/>
      <c r="EP11312" s="23"/>
      <c r="EQ11312" s="24"/>
      <c r="ER11312" s="22"/>
      <c r="ES11312" s="24"/>
      <c r="ET11312" s="24"/>
      <c r="EU11312" s="23"/>
      <c r="EV11312" s="26"/>
      <c r="EX11312" s="6"/>
      <c r="EY11312" s="24"/>
      <c r="EZ11312" s="109"/>
      <c r="FA11312" s="66"/>
      <c r="FB11312" s="5"/>
      <c r="FC11312" s="68"/>
      <c r="FD11312" s="67"/>
      <c r="FE11312" s="67"/>
      <c r="FF11312" s="64"/>
      <c r="FG11312" s="5"/>
      <c r="FH11312" s="69"/>
      <c r="FI11312" s="6"/>
      <c r="FJ11312" s="5"/>
      <c r="FK11312" s="25"/>
      <c r="FL11312" s="5"/>
    </row>
    <row r="11313" spans="40:168">
      <c r="AN11313" s="14"/>
      <c r="AO11313" s="14"/>
      <c r="AP11313" s="5"/>
      <c r="AQ11313" s="25"/>
      <c r="AR11313" s="25"/>
      <c r="AS11313" s="96"/>
      <c r="AT11313" s="83"/>
      <c r="AU11313" s="14"/>
      <c r="AX11313" s="83"/>
      <c r="AY11313" s="83"/>
      <c r="AZ11313" s="83"/>
      <c r="BA11313" s="83"/>
      <c r="BJ11313" s="54"/>
      <c r="BK11313" s="22"/>
      <c r="BL11313" s="24"/>
      <c r="BP11313" s="23"/>
      <c r="BQ11313" s="24"/>
      <c r="BR11313" s="22"/>
      <c r="BS11313" s="24"/>
      <c r="BT11313" s="24"/>
      <c r="BU11313" s="23"/>
      <c r="BV11313" s="26"/>
      <c r="BX11313" s="6"/>
      <c r="BY11313" s="24"/>
      <c r="BZ11313" s="109"/>
      <c r="CA11313" s="66"/>
      <c r="CB11313" s="5"/>
      <c r="CC11313" s="68"/>
      <c r="CD11313" s="67"/>
      <c r="CE11313" s="67"/>
      <c r="CF11313" s="64"/>
      <c r="CG11313" s="5"/>
      <c r="CH11313" s="69"/>
      <c r="CI11313" s="6"/>
      <c r="CJ11313" s="5"/>
      <c r="CK11313" s="25"/>
      <c r="CL11313" s="5"/>
      <c r="DN11313" s="14"/>
      <c r="DO11313" s="14"/>
      <c r="DP11313" s="5"/>
      <c r="DQ11313" s="25"/>
      <c r="DR11313" s="25"/>
      <c r="DS11313" s="96"/>
      <c r="DT11313" s="83"/>
      <c r="DU11313" s="14"/>
      <c r="DX11313" s="83"/>
      <c r="DY11313" s="83"/>
      <c r="DZ11313" s="83"/>
      <c r="EA11313" s="83"/>
      <c r="EJ11313" s="54"/>
      <c r="EK11313" s="22"/>
      <c r="EL11313" s="24"/>
      <c r="EP11313" s="23"/>
      <c r="EQ11313" s="24"/>
      <c r="ER11313" s="22"/>
      <c r="ES11313" s="24"/>
      <c r="ET11313" s="24"/>
      <c r="EU11313" s="23"/>
      <c r="EV11313" s="26"/>
      <c r="EX11313" s="6"/>
      <c r="EY11313" s="24"/>
      <c r="EZ11313" s="109"/>
      <c r="FA11313" s="66"/>
      <c r="FB11313" s="5"/>
      <c r="FC11313" s="68"/>
      <c r="FD11313" s="67"/>
      <c r="FE11313" s="67"/>
      <c r="FF11313" s="64"/>
      <c r="FG11313" s="5"/>
      <c r="FH11313" s="69"/>
      <c r="FI11313" s="6"/>
      <c r="FJ11313" s="5"/>
      <c r="FK11313" s="25"/>
      <c r="FL11313" s="5"/>
    </row>
    <row r="11314" spans="40:168">
      <c r="AN11314" s="14"/>
      <c r="AO11314" s="14"/>
      <c r="AP11314" s="5"/>
      <c r="AQ11314" s="25"/>
      <c r="AR11314" s="25"/>
      <c r="AS11314" s="96"/>
      <c r="AT11314" s="83"/>
      <c r="AU11314" s="14"/>
      <c r="AX11314" s="83"/>
      <c r="AY11314" s="83"/>
      <c r="AZ11314" s="83"/>
      <c r="BA11314" s="83"/>
      <c r="BJ11314" s="54"/>
      <c r="BK11314" s="22"/>
      <c r="BL11314" s="24"/>
      <c r="BP11314" s="23"/>
      <c r="BQ11314" s="24"/>
      <c r="BR11314" s="22"/>
      <c r="BS11314" s="24"/>
      <c r="BT11314" s="24"/>
      <c r="BU11314" s="23"/>
      <c r="BV11314" s="26"/>
      <c r="BX11314" s="6"/>
      <c r="BY11314" s="24"/>
      <c r="BZ11314" s="109"/>
      <c r="CA11314" s="66"/>
      <c r="CB11314" s="5"/>
      <c r="CC11314" s="68"/>
      <c r="CD11314" s="67"/>
      <c r="CE11314" s="67"/>
      <c r="CF11314" s="64"/>
      <c r="CG11314" s="5"/>
      <c r="CH11314" s="69"/>
      <c r="CI11314" s="6"/>
      <c r="CJ11314" s="5"/>
      <c r="CK11314" s="25"/>
      <c r="CL11314" s="5"/>
      <c r="DN11314" s="14"/>
      <c r="DO11314" s="14"/>
      <c r="DP11314" s="5"/>
      <c r="DQ11314" s="25"/>
      <c r="DR11314" s="25"/>
      <c r="DS11314" s="96"/>
      <c r="DT11314" s="83"/>
      <c r="DU11314" s="14"/>
      <c r="DX11314" s="83"/>
      <c r="DY11314" s="83"/>
      <c r="DZ11314" s="83"/>
      <c r="EA11314" s="83"/>
      <c r="EJ11314" s="54"/>
      <c r="EK11314" s="22"/>
      <c r="EL11314" s="24"/>
      <c r="EP11314" s="23"/>
      <c r="EQ11314" s="24"/>
      <c r="ER11314" s="22"/>
      <c r="ES11314" s="24"/>
      <c r="ET11314" s="24"/>
      <c r="EU11314" s="23"/>
      <c r="EV11314" s="26"/>
      <c r="EX11314" s="6"/>
      <c r="EY11314" s="24"/>
      <c r="EZ11314" s="109"/>
      <c r="FA11314" s="66"/>
      <c r="FB11314" s="5"/>
      <c r="FC11314" s="68"/>
      <c r="FD11314" s="67"/>
      <c r="FE11314" s="67"/>
      <c r="FF11314" s="64"/>
      <c r="FG11314" s="5"/>
      <c r="FH11314" s="69"/>
      <c r="FI11314" s="6"/>
      <c r="FJ11314" s="5"/>
      <c r="FK11314" s="25"/>
      <c r="FL11314" s="5"/>
    </row>
    <row r="11315" spans="40:168">
      <c r="AN11315" s="14"/>
      <c r="AO11315" s="14"/>
      <c r="AP11315" s="5"/>
      <c r="AQ11315" s="25"/>
      <c r="AR11315" s="25"/>
      <c r="AS11315" s="96"/>
      <c r="AT11315" s="83"/>
      <c r="AU11315" s="14"/>
      <c r="AX11315" s="83"/>
      <c r="AY11315" s="83"/>
      <c r="AZ11315" s="83"/>
      <c r="BA11315" s="83"/>
      <c r="BJ11315" s="54"/>
      <c r="BK11315" s="22"/>
      <c r="BL11315" s="24"/>
      <c r="BP11315" s="23"/>
      <c r="BQ11315" s="24"/>
      <c r="BR11315" s="22"/>
      <c r="BS11315" s="24"/>
      <c r="BT11315" s="24"/>
      <c r="BU11315" s="23"/>
      <c r="BV11315" s="26"/>
      <c r="BX11315" s="6"/>
      <c r="BY11315" s="24"/>
      <c r="BZ11315" s="109"/>
      <c r="CA11315" s="66"/>
      <c r="CB11315" s="5"/>
      <c r="CC11315" s="68"/>
      <c r="CD11315" s="67"/>
      <c r="CE11315" s="67"/>
      <c r="CF11315" s="64"/>
      <c r="CG11315" s="5"/>
      <c r="CH11315" s="69"/>
      <c r="CI11315" s="6"/>
      <c r="CJ11315" s="5"/>
      <c r="CK11315" s="25"/>
      <c r="CL11315" s="5"/>
      <c r="DN11315" s="14"/>
      <c r="DO11315" s="14"/>
      <c r="DP11315" s="5"/>
      <c r="DQ11315" s="25"/>
      <c r="DR11315" s="25"/>
      <c r="DS11315" s="96"/>
      <c r="DT11315" s="83"/>
      <c r="DU11315" s="14"/>
      <c r="DX11315" s="83"/>
      <c r="DY11315" s="83"/>
      <c r="DZ11315" s="83"/>
      <c r="EA11315" s="83"/>
      <c r="EJ11315" s="54"/>
      <c r="EK11315" s="22"/>
      <c r="EL11315" s="24"/>
      <c r="EP11315" s="23"/>
      <c r="EQ11315" s="24"/>
      <c r="ER11315" s="22"/>
      <c r="ES11315" s="24"/>
      <c r="ET11315" s="24"/>
      <c r="EU11315" s="23"/>
      <c r="EV11315" s="26"/>
      <c r="EX11315" s="6"/>
      <c r="EY11315" s="24"/>
      <c r="EZ11315" s="109"/>
      <c r="FA11315" s="66"/>
      <c r="FB11315" s="5"/>
      <c r="FC11315" s="68"/>
      <c r="FD11315" s="67"/>
      <c r="FE11315" s="67"/>
      <c r="FF11315" s="64"/>
      <c r="FG11315" s="5"/>
      <c r="FH11315" s="69"/>
      <c r="FI11315" s="6"/>
      <c r="FJ11315" s="5"/>
      <c r="FK11315" s="25"/>
      <c r="FL11315" s="5"/>
    </row>
    <row r="11316" spans="40:168">
      <c r="AN11316" s="14"/>
      <c r="AO11316" s="14"/>
      <c r="AP11316" s="5"/>
      <c r="AQ11316" s="25"/>
      <c r="AR11316" s="25"/>
      <c r="AS11316" s="96"/>
      <c r="AT11316" s="83"/>
      <c r="AU11316" s="14"/>
      <c r="AX11316" s="83"/>
      <c r="AY11316" s="83"/>
      <c r="AZ11316" s="83"/>
      <c r="BA11316" s="83"/>
      <c r="BJ11316" s="54"/>
      <c r="BK11316" s="22"/>
      <c r="BL11316" s="24"/>
      <c r="BP11316" s="23"/>
      <c r="BQ11316" s="24"/>
      <c r="BR11316" s="22"/>
      <c r="BS11316" s="24"/>
      <c r="BT11316" s="24"/>
      <c r="BU11316" s="23"/>
      <c r="BV11316" s="26"/>
      <c r="BX11316" s="6"/>
      <c r="BY11316" s="24"/>
      <c r="BZ11316" s="109"/>
      <c r="CA11316" s="66"/>
      <c r="CB11316" s="5"/>
      <c r="CC11316" s="68"/>
      <c r="CD11316" s="67"/>
      <c r="CE11316" s="67"/>
      <c r="CF11316" s="64"/>
      <c r="CG11316" s="5"/>
      <c r="CH11316" s="69"/>
      <c r="CI11316" s="6"/>
      <c r="CJ11316" s="5"/>
      <c r="CK11316" s="25"/>
      <c r="CL11316" s="5"/>
      <c r="DN11316" s="14"/>
      <c r="DO11316" s="14"/>
      <c r="DP11316" s="5"/>
      <c r="DQ11316" s="25"/>
      <c r="DR11316" s="25"/>
      <c r="DS11316" s="96"/>
      <c r="DT11316" s="83"/>
      <c r="DU11316" s="14"/>
      <c r="DX11316" s="83"/>
      <c r="DY11316" s="83"/>
      <c r="DZ11316" s="83"/>
      <c r="EA11316" s="83"/>
      <c r="EJ11316" s="54"/>
      <c r="EK11316" s="22"/>
      <c r="EL11316" s="24"/>
      <c r="EP11316" s="23"/>
      <c r="EQ11316" s="24"/>
      <c r="ER11316" s="22"/>
      <c r="ES11316" s="24"/>
      <c r="ET11316" s="24"/>
      <c r="EU11316" s="23"/>
      <c r="EV11316" s="26"/>
      <c r="EX11316" s="6"/>
      <c r="EY11316" s="24"/>
      <c r="EZ11316" s="109"/>
      <c r="FA11316" s="66"/>
      <c r="FB11316" s="5"/>
      <c r="FC11316" s="68"/>
      <c r="FD11316" s="67"/>
      <c r="FE11316" s="67"/>
      <c r="FF11316" s="64"/>
      <c r="FG11316" s="5"/>
      <c r="FH11316" s="69"/>
      <c r="FI11316" s="6"/>
      <c r="FJ11316" s="5"/>
      <c r="FK11316" s="25"/>
      <c r="FL11316" s="5"/>
    </row>
    <row r="11317" spans="40:168">
      <c r="AN11317" s="14"/>
      <c r="AO11317" s="14"/>
      <c r="AP11317" s="5"/>
      <c r="AQ11317" s="25"/>
      <c r="AR11317" s="25"/>
      <c r="AS11317" s="96"/>
      <c r="AT11317" s="83"/>
      <c r="AU11317" s="14"/>
      <c r="AX11317" s="83"/>
      <c r="AY11317" s="83"/>
      <c r="AZ11317" s="83"/>
      <c r="BA11317" s="83"/>
      <c r="BJ11317" s="54"/>
      <c r="BK11317" s="22"/>
      <c r="BL11317" s="24"/>
      <c r="BP11317" s="23"/>
      <c r="BQ11317" s="24"/>
      <c r="BR11317" s="22"/>
      <c r="BS11317" s="24"/>
      <c r="BT11317" s="24"/>
      <c r="BU11317" s="23"/>
      <c r="BV11317" s="26"/>
      <c r="BX11317" s="6"/>
      <c r="BY11317" s="24"/>
      <c r="BZ11317" s="109"/>
      <c r="CA11317" s="66"/>
      <c r="CB11317" s="5"/>
      <c r="CC11317" s="68"/>
      <c r="CD11317" s="67"/>
      <c r="CE11317" s="67"/>
      <c r="CF11317" s="64"/>
      <c r="CG11317" s="5"/>
      <c r="CH11317" s="69"/>
      <c r="CI11317" s="6"/>
      <c r="CJ11317" s="5"/>
      <c r="CK11317" s="25"/>
      <c r="CL11317" s="5"/>
      <c r="DN11317" s="14"/>
      <c r="DO11317" s="14"/>
      <c r="DP11317" s="5"/>
      <c r="DQ11317" s="25"/>
      <c r="DR11317" s="25"/>
      <c r="DS11317" s="96"/>
      <c r="DT11317" s="83"/>
      <c r="DU11317" s="14"/>
      <c r="DX11317" s="83"/>
      <c r="DY11317" s="83"/>
      <c r="DZ11317" s="83"/>
      <c r="EA11317" s="83"/>
      <c r="EJ11317" s="54"/>
      <c r="EK11317" s="22"/>
      <c r="EL11317" s="24"/>
      <c r="EP11317" s="23"/>
      <c r="EQ11317" s="24"/>
      <c r="ER11317" s="22"/>
      <c r="ES11317" s="24"/>
      <c r="ET11317" s="24"/>
      <c r="EU11317" s="23"/>
      <c r="EV11317" s="26"/>
      <c r="EX11317" s="6"/>
      <c r="EY11317" s="24"/>
      <c r="EZ11317" s="109"/>
      <c r="FA11317" s="66"/>
      <c r="FB11317" s="5"/>
      <c r="FC11317" s="68"/>
      <c r="FD11317" s="67"/>
      <c r="FE11317" s="67"/>
      <c r="FF11317" s="64"/>
      <c r="FG11317" s="5"/>
      <c r="FH11317" s="69"/>
      <c r="FI11317" s="6"/>
      <c r="FJ11317" s="5"/>
      <c r="FK11317" s="25"/>
      <c r="FL11317" s="5"/>
    </row>
    <row r="11318" spans="40:168">
      <c r="AN11318" s="14"/>
      <c r="AO11318" s="14"/>
      <c r="AP11318" s="5"/>
      <c r="AQ11318" s="25"/>
      <c r="AR11318" s="25"/>
      <c r="AS11318" s="96"/>
      <c r="AT11318" s="83"/>
      <c r="AU11318" s="14"/>
      <c r="AX11318" s="83"/>
      <c r="AY11318" s="83"/>
      <c r="AZ11318" s="83"/>
      <c r="BA11318" s="83"/>
      <c r="BJ11318" s="54"/>
      <c r="BK11318" s="22"/>
      <c r="BL11318" s="24"/>
      <c r="BP11318" s="23"/>
      <c r="BQ11318" s="24"/>
      <c r="BR11318" s="22"/>
      <c r="BS11318" s="24"/>
      <c r="BT11318" s="24"/>
      <c r="BU11318" s="23"/>
      <c r="BV11318" s="26"/>
      <c r="BX11318" s="6"/>
      <c r="BY11318" s="24"/>
      <c r="BZ11318" s="109"/>
      <c r="CA11318" s="66"/>
      <c r="CB11318" s="5"/>
      <c r="CC11318" s="68"/>
      <c r="CD11318" s="67"/>
      <c r="CE11318" s="67"/>
      <c r="CF11318" s="64"/>
      <c r="CG11318" s="5"/>
      <c r="CH11318" s="69"/>
      <c r="CI11318" s="6"/>
      <c r="CJ11318" s="5"/>
      <c r="CK11318" s="25"/>
      <c r="CL11318" s="5"/>
      <c r="DN11318" s="14"/>
      <c r="DO11318" s="14"/>
      <c r="DP11318" s="5"/>
      <c r="DQ11318" s="25"/>
      <c r="DR11318" s="25"/>
      <c r="DS11318" s="96"/>
      <c r="DT11318" s="83"/>
      <c r="DU11318" s="14"/>
      <c r="DX11318" s="83"/>
      <c r="DY11318" s="83"/>
      <c r="DZ11318" s="83"/>
      <c r="EA11318" s="83"/>
      <c r="EJ11318" s="54"/>
      <c r="EK11318" s="22"/>
      <c r="EL11318" s="24"/>
      <c r="EP11318" s="23"/>
      <c r="EQ11318" s="24"/>
      <c r="ER11318" s="22"/>
      <c r="ES11318" s="24"/>
      <c r="ET11318" s="24"/>
      <c r="EU11318" s="23"/>
      <c r="EV11318" s="26"/>
      <c r="EX11318" s="6"/>
      <c r="EY11318" s="24"/>
      <c r="EZ11318" s="109"/>
      <c r="FA11318" s="66"/>
      <c r="FB11318" s="5"/>
      <c r="FC11318" s="68"/>
      <c r="FD11318" s="67"/>
      <c r="FE11318" s="67"/>
      <c r="FF11318" s="64"/>
      <c r="FG11318" s="5"/>
      <c r="FH11318" s="69"/>
      <c r="FI11318" s="6"/>
      <c r="FJ11318" s="5"/>
      <c r="FK11318" s="25"/>
      <c r="FL11318" s="5"/>
    </row>
    <row r="11319" spans="40:168">
      <c r="AN11319" s="14"/>
      <c r="AO11319" s="14"/>
      <c r="AP11319" s="5"/>
      <c r="AQ11319" s="25"/>
      <c r="AR11319" s="25"/>
      <c r="AS11319" s="96"/>
      <c r="AT11319" s="83"/>
      <c r="AU11319" s="14"/>
      <c r="AX11319" s="83"/>
      <c r="AY11319" s="83"/>
      <c r="AZ11319" s="83"/>
      <c r="BA11319" s="83"/>
      <c r="BJ11319" s="54"/>
      <c r="BK11319" s="22"/>
      <c r="BL11319" s="24"/>
      <c r="BP11319" s="23"/>
      <c r="BQ11319" s="24"/>
      <c r="BR11319" s="22"/>
      <c r="BS11319" s="24"/>
      <c r="BT11319" s="24"/>
      <c r="BU11319" s="23"/>
      <c r="BV11319" s="26"/>
      <c r="BX11319" s="6"/>
      <c r="BY11319" s="24"/>
      <c r="BZ11319" s="109"/>
      <c r="CA11319" s="66"/>
      <c r="CB11319" s="5"/>
      <c r="CC11319" s="68"/>
      <c r="CD11319" s="67"/>
      <c r="CE11319" s="67"/>
      <c r="CF11319" s="64"/>
      <c r="CG11319" s="5"/>
      <c r="CH11319" s="69"/>
      <c r="CI11319" s="6"/>
      <c r="CJ11319" s="5"/>
      <c r="CK11319" s="25"/>
      <c r="CL11319" s="5"/>
      <c r="DN11319" s="14"/>
      <c r="DO11319" s="14"/>
      <c r="DP11319" s="5"/>
      <c r="DQ11319" s="25"/>
      <c r="DR11319" s="25"/>
      <c r="DS11319" s="96"/>
      <c r="DT11319" s="83"/>
      <c r="DU11319" s="14"/>
      <c r="DX11319" s="83"/>
      <c r="DY11319" s="83"/>
      <c r="DZ11319" s="83"/>
      <c r="EA11319" s="83"/>
      <c r="EJ11319" s="54"/>
      <c r="EK11319" s="22"/>
      <c r="EL11319" s="24"/>
      <c r="EP11319" s="23"/>
      <c r="EQ11319" s="24"/>
      <c r="ER11319" s="22"/>
      <c r="ES11319" s="24"/>
      <c r="ET11319" s="24"/>
      <c r="EU11319" s="23"/>
      <c r="EV11319" s="26"/>
      <c r="EX11319" s="6"/>
      <c r="EY11319" s="24"/>
      <c r="EZ11319" s="109"/>
      <c r="FA11319" s="66"/>
      <c r="FB11319" s="5"/>
      <c r="FC11319" s="68"/>
      <c r="FD11319" s="67"/>
      <c r="FE11319" s="67"/>
      <c r="FF11319" s="64"/>
      <c r="FG11319" s="5"/>
      <c r="FH11319" s="69"/>
      <c r="FI11319" s="6"/>
      <c r="FJ11319" s="5"/>
      <c r="FK11319" s="25"/>
      <c r="FL11319" s="5"/>
    </row>
    <row r="11320" spans="40:168">
      <c r="AN11320" s="14"/>
      <c r="AO11320" s="14"/>
      <c r="AP11320" s="5"/>
      <c r="AQ11320" s="25"/>
      <c r="AR11320" s="25"/>
      <c r="AS11320" s="96"/>
      <c r="AT11320" s="83"/>
      <c r="AU11320" s="14"/>
      <c r="AX11320" s="83"/>
      <c r="AY11320" s="83"/>
      <c r="AZ11320" s="83"/>
      <c r="BA11320" s="83"/>
      <c r="BJ11320" s="54"/>
      <c r="BK11320" s="22"/>
      <c r="BL11320" s="24"/>
      <c r="BP11320" s="23"/>
      <c r="BQ11320" s="24"/>
      <c r="BR11320" s="22"/>
      <c r="BS11320" s="24"/>
      <c r="BT11320" s="24"/>
      <c r="BU11320" s="23"/>
      <c r="BV11320" s="26"/>
      <c r="BX11320" s="6"/>
      <c r="BY11320" s="24"/>
      <c r="BZ11320" s="109"/>
      <c r="CA11320" s="66"/>
      <c r="CB11320" s="5"/>
      <c r="CC11320" s="68"/>
      <c r="CD11320" s="67"/>
      <c r="CE11320" s="67"/>
      <c r="CF11320" s="64"/>
      <c r="CG11320" s="5"/>
      <c r="CH11320" s="69"/>
      <c r="CI11320" s="6"/>
      <c r="CJ11320" s="5"/>
      <c r="CK11320" s="25"/>
      <c r="CL11320" s="5"/>
      <c r="DN11320" s="14"/>
      <c r="DO11320" s="14"/>
      <c r="DP11320" s="5"/>
      <c r="DQ11320" s="25"/>
      <c r="DR11320" s="25"/>
      <c r="DS11320" s="96"/>
      <c r="DT11320" s="83"/>
      <c r="DU11320" s="14"/>
      <c r="DX11320" s="83"/>
      <c r="DY11320" s="83"/>
      <c r="DZ11320" s="83"/>
      <c r="EA11320" s="83"/>
      <c r="EJ11320" s="54"/>
      <c r="EK11320" s="22"/>
      <c r="EL11320" s="24"/>
      <c r="EP11320" s="23"/>
      <c r="EQ11320" s="24"/>
      <c r="ER11320" s="22"/>
      <c r="ES11320" s="24"/>
      <c r="ET11320" s="24"/>
      <c r="EU11320" s="23"/>
      <c r="EV11320" s="26"/>
      <c r="EX11320" s="6"/>
      <c r="EY11320" s="24"/>
      <c r="EZ11320" s="109"/>
      <c r="FA11320" s="66"/>
      <c r="FB11320" s="5"/>
      <c r="FC11320" s="68"/>
      <c r="FD11320" s="67"/>
      <c r="FE11320" s="67"/>
      <c r="FF11320" s="64"/>
      <c r="FG11320" s="5"/>
      <c r="FH11320" s="69"/>
      <c r="FI11320" s="6"/>
      <c r="FJ11320" s="5"/>
      <c r="FK11320" s="25"/>
      <c r="FL11320" s="5"/>
    </row>
    <row r="11321" spans="40:168">
      <c r="AN11321" s="14"/>
      <c r="AO11321" s="14"/>
      <c r="AP11321" s="5"/>
      <c r="AQ11321" s="25"/>
      <c r="AR11321" s="25"/>
      <c r="AS11321" s="96"/>
      <c r="AT11321" s="83"/>
      <c r="AU11321" s="14"/>
      <c r="AX11321" s="83"/>
      <c r="AY11321" s="83"/>
      <c r="AZ11321" s="83"/>
      <c r="BA11321" s="83"/>
      <c r="BJ11321" s="54"/>
      <c r="BK11321" s="22"/>
      <c r="BL11321" s="24"/>
      <c r="BP11321" s="23"/>
      <c r="BQ11321" s="24"/>
      <c r="BR11321" s="22"/>
      <c r="BS11321" s="24"/>
      <c r="BT11321" s="24"/>
      <c r="BU11321" s="23"/>
      <c r="BV11321" s="26"/>
      <c r="BX11321" s="6"/>
      <c r="BY11321" s="24"/>
      <c r="BZ11321" s="109"/>
      <c r="CA11321" s="66"/>
      <c r="CB11321" s="5"/>
      <c r="CC11321" s="68"/>
      <c r="CD11321" s="67"/>
      <c r="CE11321" s="67"/>
      <c r="CF11321" s="64"/>
      <c r="CG11321" s="5"/>
      <c r="CH11321" s="69"/>
      <c r="CI11321" s="6"/>
      <c r="CJ11321" s="5"/>
      <c r="CK11321" s="25"/>
      <c r="CL11321" s="5"/>
      <c r="DN11321" s="14"/>
      <c r="DO11321" s="14"/>
      <c r="DP11321" s="5"/>
      <c r="DQ11321" s="25"/>
      <c r="DR11321" s="25"/>
      <c r="DS11321" s="96"/>
      <c r="DT11321" s="83"/>
      <c r="DU11321" s="14"/>
      <c r="DX11321" s="83"/>
      <c r="DY11321" s="83"/>
      <c r="DZ11321" s="83"/>
      <c r="EA11321" s="83"/>
      <c r="EJ11321" s="54"/>
      <c r="EK11321" s="22"/>
      <c r="EL11321" s="24"/>
      <c r="EP11321" s="23"/>
      <c r="EQ11321" s="24"/>
      <c r="ER11321" s="22"/>
      <c r="ES11321" s="24"/>
      <c r="ET11321" s="24"/>
      <c r="EU11321" s="23"/>
      <c r="EV11321" s="26"/>
      <c r="EX11321" s="6"/>
      <c r="EY11321" s="24"/>
      <c r="EZ11321" s="109"/>
      <c r="FA11321" s="66"/>
      <c r="FB11321" s="5"/>
      <c r="FC11321" s="68"/>
      <c r="FD11321" s="67"/>
      <c r="FE11321" s="67"/>
      <c r="FF11321" s="64"/>
      <c r="FG11321" s="5"/>
      <c r="FH11321" s="69"/>
      <c r="FI11321" s="6"/>
      <c r="FJ11321" s="5"/>
      <c r="FK11321" s="25"/>
      <c r="FL11321" s="5"/>
    </row>
    <row r="11322" spans="40:168">
      <c r="AN11322" s="14"/>
      <c r="AO11322" s="14"/>
      <c r="AP11322" s="5"/>
      <c r="AQ11322" s="25"/>
      <c r="AR11322" s="25"/>
      <c r="AS11322" s="96"/>
      <c r="AT11322" s="83"/>
      <c r="AU11322" s="14"/>
      <c r="AX11322" s="83"/>
      <c r="AY11322" s="83"/>
      <c r="AZ11322" s="83"/>
      <c r="BA11322" s="83"/>
      <c r="BJ11322" s="54"/>
      <c r="BK11322" s="22"/>
      <c r="BL11322" s="24"/>
      <c r="BP11322" s="23"/>
      <c r="BQ11322" s="24"/>
      <c r="BR11322" s="22"/>
      <c r="BS11322" s="24"/>
      <c r="BT11322" s="24"/>
      <c r="BU11322" s="23"/>
      <c r="BV11322" s="26"/>
      <c r="BX11322" s="6"/>
      <c r="BY11322" s="24"/>
      <c r="BZ11322" s="109"/>
      <c r="CA11322" s="66"/>
      <c r="CB11322" s="5"/>
      <c r="CC11322" s="68"/>
      <c r="CD11322" s="67"/>
      <c r="CE11322" s="67"/>
      <c r="CF11322" s="64"/>
      <c r="CG11322" s="5"/>
      <c r="CH11322" s="69"/>
      <c r="CI11322" s="6"/>
      <c r="CJ11322" s="5"/>
      <c r="CK11322" s="25"/>
      <c r="CL11322" s="5"/>
      <c r="DN11322" s="14"/>
      <c r="DO11322" s="14"/>
      <c r="DP11322" s="5"/>
      <c r="DQ11322" s="25"/>
      <c r="DR11322" s="25"/>
      <c r="DS11322" s="96"/>
      <c r="DT11322" s="83"/>
      <c r="DU11322" s="14"/>
      <c r="DX11322" s="83"/>
      <c r="DY11322" s="83"/>
      <c r="DZ11322" s="83"/>
      <c r="EA11322" s="83"/>
      <c r="EJ11322" s="54"/>
      <c r="EK11322" s="22"/>
      <c r="EL11322" s="24"/>
      <c r="EP11322" s="23"/>
      <c r="EQ11322" s="24"/>
      <c r="ER11322" s="22"/>
      <c r="ES11322" s="24"/>
      <c r="ET11322" s="24"/>
      <c r="EU11322" s="23"/>
      <c r="EV11322" s="26"/>
      <c r="EX11322" s="6"/>
      <c r="EY11322" s="24"/>
      <c r="EZ11322" s="109"/>
      <c r="FA11322" s="66"/>
      <c r="FB11322" s="5"/>
      <c r="FC11322" s="68"/>
      <c r="FD11322" s="67"/>
      <c r="FE11322" s="67"/>
      <c r="FF11322" s="64"/>
      <c r="FG11322" s="5"/>
      <c r="FH11322" s="69"/>
      <c r="FI11322" s="6"/>
      <c r="FJ11322" s="5"/>
      <c r="FK11322" s="25"/>
      <c r="FL11322" s="5"/>
    </row>
    <row r="11323" spans="40:168">
      <c r="AN11323" s="14"/>
      <c r="AO11323" s="14"/>
      <c r="AP11323" s="5"/>
      <c r="AQ11323" s="25"/>
      <c r="AR11323" s="25"/>
      <c r="AS11323" s="96"/>
      <c r="AT11323" s="83"/>
      <c r="AU11323" s="14"/>
      <c r="AX11323" s="83"/>
      <c r="AY11323" s="83"/>
      <c r="AZ11323" s="83"/>
      <c r="BA11323" s="83"/>
      <c r="BJ11323" s="54"/>
      <c r="BK11323" s="22"/>
      <c r="BL11323" s="24"/>
      <c r="BP11323" s="23"/>
      <c r="BQ11323" s="24"/>
      <c r="BR11323" s="22"/>
      <c r="BS11323" s="24"/>
      <c r="BT11323" s="24"/>
      <c r="BU11323" s="23"/>
      <c r="BV11323" s="26"/>
      <c r="BX11323" s="6"/>
      <c r="BY11323" s="24"/>
      <c r="BZ11323" s="109"/>
      <c r="CA11323" s="66"/>
      <c r="CB11323" s="5"/>
      <c r="CC11323" s="68"/>
      <c r="CD11323" s="67"/>
      <c r="CE11323" s="67"/>
      <c r="CF11323" s="64"/>
      <c r="CG11323" s="5"/>
      <c r="CH11323" s="69"/>
      <c r="CI11323" s="6"/>
      <c r="CJ11323" s="5"/>
      <c r="CK11323" s="25"/>
      <c r="CL11323" s="5"/>
      <c r="DN11323" s="14"/>
      <c r="DO11323" s="14"/>
      <c r="DP11323" s="5"/>
      <c r="DQ11323" s="25"/>
      <c r="DR11323" s="25"/>
      <c r="DS11323" s="96"/>
      <c r="DT11323" s="83"/>
      <c r="DU11323" s="14"/>
      <c r="DX11323" s="83"/>
      <c r="DY11323" s="83"/>
      <c r="DZ11323" s="83"/>
      <c r="EA11323" s="83"/>
      <c r="EJ11323" s="54"/>
      <c r="EK11323" s="22"/>
      <c r="EL11323" s="24"/>
      <c r="EP11323" s="23"/>
      <c r="EQ11323" s="24"/>
      <c r="ER11323" s="22"/>
      <c r="ES11323" s="24"/>
      <c r="ET11323" s="24"/>
      <c r="EU11323" s="23"/>
      <c r="EV11323" s="26"/>
      <c r="EX11323" s="6"/>
      <c r="EY11323" s="24"/>
      <c r="EZ11323" s="109"/>
      <c r="FA11323" s="66"/>
      <c r="FB11323" s="5"/>
      <c r="FC11323" s="68"/>
      <c r="FD11323" s="67"/>
      <c r="FE11323" s="67"/>
      <c r="FF11323" s="64"/>
      <c r="FG11323" s="5"/>
      <c r="FH11323" s="69"/>
      <c r="FI11323" s="6"/>
      <c r="FJ11323" s="5"/>
      <c r="FK11323" s="25"/>
      <c r="FL11323" s="5"/>
    </row>
    <row r="11324" spans="40:168">
      <c r="AN11324" s="14"/>
      <c r="AO11324" s="14"/>
      <c r="AP11324" s="5"/>
      <c r="AQ11324" s="25"/>
      <c r="AR11324" s="25"/>
      <c r="AS11324" s="96"/>
      <c r="AT11324" s="83"/>
      <c r="AU11324" s="14"/>
      <c r="AX11324" s="83"/>
      <c r="AY11324" s="83"/>
      <c r="AZ11324" s="83"/>
      <c r="BA11324" s="83"/>
      <c r="BJ11324" s="54"/>
      <c r="BK11324" s="22"/>
      <c r="BL11324" s="24"/>
      <c r="BP11324" s="23"/>
      <c r="BQ11324" s="24"/>
      <c r="BR11324" s="22"/>
      <c r="BS11324" s="24"/>
      <c r="BT11324" s="24"/>
      <c r="BU11324" s="23"/>
      <c r="BV11324" s="26"/>
      <c r="BX11324" s="6"/>
      <c r="BY11324" s="24"/>
      <c r="BZ11324" s="109"/>
      <c r="CA11324" s="66"/>
      <c r="CB11324" s="5"/>
      <c r="CC11324" s="68"/>
      <c r="CD11324" s="67"/>
      <c r="CE11324" s="67"/>
      <c r="CF11324" s="64"/>
      <c r="CG11324" s="5"/>
      <c r="CH11324" s="69"/>
      <c r="CI11324" s="6"/>
      <c r="CJ11324" s="5"/>
      <c r="CK11324" s="25"/>
      <c r="CL11324" s="5"/>
      <c r="DN11324" s="14"/>
      <c r="DO11324" s="14"/>
      <c r="DP11324" s="5"/>
      <c r="DQ11324" s="25"/>
      <c r="DR11324" s="25"/>
      <c r="DS11324" s="96"/>
      <c r="DT11324" s="83"/>
      <c r="DU11324" s="14"/>
      <c r="DX11324" s="83"/>
      <c r="DY11324" s="83"/>
      <c r="DZ11324" s="83"/>
      <c r="EA11324" s="83"/>
      <c r="EJ11324" s="54"/>
      <c r="EK11324" s="22"/>
      <c r="EL11324" s="24"/>
      <c r="EP11324" s="23"/>
      <c r="EQ11324" s="24"/>
      <c r="ER11324" s="22"/>
      <c r="ES11324" s="24"/>
      <c r="ET11324" s="24"/>
      <c r="EU11324" s="23"/>
      <c r="EV11324" s="26"/>
      <c r="EX11324" s="6"/>
      <c r="EY11324" s="24"/>
      <c r="EZ11324" s="109"/>
      <c r="FA11324" s="66"/>
      <c r="FB11324" s="5"/>
      <c r="FC11324" s="68"/>
      <c r="FD11324" s="67"/>
      <c r="FE11324" s="67"/>
      <c r="FF11324" s="64"/>
      <c r="FG11324" s="5"/>
      <c r="FH11324" s="69"/>
      <c r="FI11324" s="6"/>
      <c r="FJ11324" s="5"/>
      <c r="FK11324" s="25"/>
      <c r="FL11324" s="5"/>
    </row>
    <row r="11325" spans="40:168">
      <c r="AN11325" s="14"/>
      <c r="AO11325" s="14"/>
      <c r="AP11325" s="5"/>
      <c r="AQ11325" s="25"/>
      <c r="AR11325" s="25"/>
      <c r="AS11325" s="96"/>
      <c r="AT11325" s="83"/>
      <c r="AU11325" s="14"/>
      <c r="AX11325" s="83"/>
      <c r="AY11325" s="83"/>
      <c r="AZ11325" s="83"/>
      <c r="BA11325" s="83"/>
      <c r="BJ11325" s="54"/>
      <c r="BK11325" s="22"/>
      <c r="BL11325" s="24"/>
      <c r="BP11325" s="23"/>
      <c r="BQ11325" s="24"/>
      <c r="BR11325" s="22"/>
      <c r="BS11325" s="24"/>
      <c r="BT11325" s="24"/>
      <c r="BU11325" s="23"/>
      <c r="BV11325" s="26"/>
      <c r="BX11325" s="6"/>
      <c r="BY11325" s="24"/>
      <c r="BZ11325" s="109"/>
      <c r="CA11325" s="66"/>
      <c r="CB11325" s="5"/>
      <c r="CC11325" s="68"/>
      <c r="CD11325" s="67"/>
      <c r="CE11325" s="67"/>
      <c r="CF11325" s="64"/>
      <c r="CG11325" s="5"/>
      <c r="CH11325" s="69"/>
      <c r="CI11325" s="6"/>
      <c r="CJ11325" s="5"/>
      <c r="CK11325" s="25"/>
      <c r="CL11325" s="5"/>
      <c r="DN11325" s="14"/>
      <c r="DO11325" s="14"/>
      <c r="DP11325" s="5"/>
      <c r="DQ11325" s="25"/>
      <c r="DR11325" s="25"/>
      <c r="DS11325" s="96"/>
      <c r="DT11325" s="83"/>
      <c r="DU11325" s="14"/>
      <c r="DX11325" s="83"/>
      <c r="DY11325" s="83"/>
      <c r="DZ11325" s="83"/>
      <c r="EA11325" s="83"/>
      <c r="EJ11325" s="54"/>
      <c r="EK11325" s="22"/>
      <c r="EL11325" s="24"/>
      <c r="EP11325" s="23"/>
      <c r="EQ11325" s="24"/>
      <c r="ER11325" s="22"/>
      <c r="ES11325" s="24"/>
      <c r="ET11325" s="24"/>
      <c r="EU11325" s="23"/>
      <c r="EV11325" s="26"/>
      <c r="EX11325" s="6"/>
      <c r="EY11325" s="24"/>
      <c r="EZ11325" s="109"/>
      <c r="FA11325" s="66"/>
      <c r="FB11325" s="5"/>
      <c r="FC11325" s="68"/>
      <c r="FD11325" s="67"/>
      <c r="FE11325" s="67"/>
      <c r="FF11325" s="64"/>
      <c r="FG11325" s="5"/>
      <c r="FH11325" s="69"/>
      <c r="FI11325" s="6"/>
      <c r="FJ11325" s="5"/>
      <c r="FK11325" s="25"/>
      <c r="FL11325" s="5"/>
    </row>
    <row r="11326" spans="40:168">
      <c r="AN11326" s="14"/>
      <c r="AO11326" s="14"/>
      <c r="AP11326" s="5"/>
      <c r="AQ11326" s="25"/>
      <c r="AR11326" s="25"/>
      <c r="AS11326" s="96"/>
      <c r="AT11326" s="83"/>
      <c r="AU11326" s="14"/>
      <c r="AX11326" s="83"/>
      <c r="AY11326" s="83"/>
      <c r="AZ11326" s="83"/>
      <c r="BA11326" s="83"/>
      <c r="BJ11326" s="54"/>
      <c r="BK11326" s="22"/>
      <c r="BL11326" s="24"/>
      <c r="BP11326" s="23"/>
      <c r="BQ11326" s="24"/>
      <c r="BR11326" s="22"/>
      <c r="BS11326" s="24"/>
      <c r="BT11326" s="24"/>
      <c r="BU11326" s="23"/>
      <c r="BV11326" s="26"/>
      <c r="BX11326" s="6"/>
      <c r="BY11326" s="24"/>
      <c r="BZ11326" s="109"/>
      <c r="CA11326" s="66"/>
      <c r="CB11326" s="5"/>
      <c r="CC11326" s="68"/>
      <c r="CD11326" s="67"/>
      <c r="CE11326" s="67"/>
      <c r="CF11326" s="64"/>
      <c r="CG11326" s="5"/>
      <c r="CH11326" s="69"/>
      <c r="CI11326" s="6"/>
      <c r="CJ11326" s="5"/>
      <c r="CK11326" s="25"/>
      <c r="CL11326" s="5"/>
      <c r="DN11326" s="14"/>
      <c r="DO11326" s="14"/>
      <c r="DP11326" s="5"/>
      <c r="DQ11326" s="25"/>
      <c r="DR11326" s="25"/>
      <c r="DS11326" s="96"/>
      <c r="DT11326" s="83"/>
      <c r="DU11326" s="14"/>
      <c r="DX11326" s="83"/>
      <c r="DY11326" s="83"/>
      <c r="DZ11326" s="83"/>
      <c r="EA11326" s="83"/>
      <c r="EJ11326" s="54"/>
      <c r="EK11326" s="22"/>
      <c r="EL11326" s="24"/>
      <c r="EP11326" s="23"/>
      <c r="EQ11326" s="24"/>
      <c r="ER11326" s="22"/>
      <c r="ES11326" s="24"/>
      <c r="ET11326" s="24"/>
      <c r="EU11326" s="23"/>
      <c r="EV11326" s="26"/>
      <c r="EX11326" s="6"/>
      <c r="EY11326" s="24"/>
      <c r="EZ11326" s="109"/>
      <c r="FA11326" s="66"/>
      <c r="FB11326" s="5"/>
      <c r="FC11326" s="68"/>
      <c r="FD11326" s="67"/>
      <c r="FE11326" s="67"/>
      <c r="FF11326" s="64"/>
      <c r="FG11326" s="5"/>
      <c r="FH11326" s="69"/>
      <c r="FI11326" s="6"/>
      <c r="FJ11326" s="5"/>
      <c r="FK11326" s="25"/>
      <c r="FL11326" s="5"/>
    </row>
    <row r="11327" spans="40:168">
      <c r="AN11327" s="14"/>
      <c r="AO11327" s="14"/>
      <c r="AP11327" s="5"/>
      <c r="AQ11327" s="25"/>
      <c r="AR11327" s="25"/>
      <c r="AS11327" s="96"/>
      <c r="AT11327" s="83"/>
      <c r="AU11327" s="14"/>
      <c r="AX11327" s="83"/>
      <c r="AY11327" s="83"/>
      <c r="AZ11327" s="83"/>
      <c r="BA11327" s="83"/>
      <c r="BJ11327" s="54"/>
      <c r="BK11327" s="22"/>
      <c r="BL11327" s="24"/>
      <c r="BP11327" s="23"/>
      <c r="BQ11327" s="24"/>
      <c r="BR11327" s="22"/>
      <c r="BS11327" s="24"/>
      <c r="BT11327" s="24"/>
      <c r="BU11327" s="23"/>
      <c r="BV11327" s="26"/>
      <c r="BX11327" s="6"/>
      <c r="BY11327" s="24"/>
      <c r="BZ11327" s="109"/>
      <c r="CA11327" s="66"/>
      <c r="CB11327" s="5"/>
      <c r="CC11327" s="68"/>
      <c r="CD11327" s="67"/>
      <c r="CE11327" s="67"/>
      <c r="CF11327" s="64"/>
      <c r="CG11327" s="5"/>
      <c r="CH11327" s="69"/>
      <c r="CI11327" s="6"/>
      <c r="CJ11327" s="5"/>
      <c r="CK11327" s="25"/>
      <c r="CL11327" s="5"/>
      <c r="DN11327" s="14"/>
      <c r="DO11327" s="14"/>
      <c r="DP11327" s="5"/>
      <c r="DQ11327" s="25"/>
      <c r="DR11327" s="25"/>
      <c r="DS11327" s="96"/>
      <c r="DT11327" s="83"/>
      <c r="DU11327" s="14"/>
      <c r="DX11327" s="83"/>
      <c r="DY11327" s="83"/>
      <c r="DZ11327" s="83"/>
      <c r="EA11327" s="83"/>
      <c r="EJ11327" s="54"/>
      <c r="EK11327" s="22"/>
      <c r="EL11327" s="24"/>
      <c r="EP11327" s="23"/>
      <c r="EQ11327" s="24"/>
      <c r="ER11327" s="22"/>
      <c r="ES11327" s="24"/>
      <c r="ET11327" s="24"/>
      <c r="EU11327" s="23"/>
      <c r="EV11327" s="26"/>
      <c r="EX11327" s="6"/>
      <c r="EY11327" s="24"/>
      <c r="EZ11327" s="109"/>
      <c r="FA11327" s="66"/>
      <c r="FB11327" s="5"/>
      <c r="FC11327" s="68"/>
      <c r="FD11327" s="67"/>
      <c r="FE11327" s="67"/>
      <c r="FF11327" s="64"/>
      <c r="FG11327" s="5"/>
      <c r="FH11327" s="69"/>
      <c r="FI11327" s="6"/>
      <c r="FJ11327" s="5"/>
      <c r="FK11327" s="25"/>
      <c r="FL11327" s="5"/>
    </row>
    <row r="11328" spans="40:168">
      <c r="AN11328" s="14"/>
      <c r="AO11328" s="14"/>
      <c r="AP11328" s="5"/>
      <c r="AQ11328" s="25"/>
      <c r="AR11328" s="25"/>
      <c r="AS11328" s="96"/>
      <c r="AT11328" s="83"/>
      <c r="AU11328" s="14"/>
      <c r="AX11328" s="83"/>
      <c r="AY11328" s="83"/>
      <c r="AZ11328" s="83"/>
      <c r="BA11328" s="83"/>
      <c r="BJ11328" s="54"/>
      <c r="BK11328" s="22"/>
      <c r="BL11328" s="24"/>
      <c r="BP11328" s="23"/>
      <c r="BQ11328" s="24"/>
      <c r="BR11328" s="22"/>
      <c r="BS11328" s="24"/>
      <c r="BT11328" s="24"/>
      <c r="BU11328" s="23"/>
      <c r="BV11328" s="26"/>
      <c r="BX11328" s="6"/>
      <c r="BY11328" s="24"/>
      <c r="BZ11328" s="109"/>
      <c r="CA11328" s="66"/>
      <c r="CB11328" s="5"/>
      <c r="CC11328" s="68"/>
      <c r="CD11328" s="67"/>
      <c r="CE11328" s="67"/>
      <c r="CF11328" s="64"/>
      <c r="CG11328" s="5"/>
      <c r="CH11328" s="69"/>
      <c r="CI11328" s="6"/>
      <c r="CJ11328" s="5"/>
      <c r="CK11328" s="25"/>
      <c r="CL11328" s="5"/>
      <c r="DN11328" s="14"/>
      <c r="DO11328" s="14"/>
      <c r="DP11328" s="5"/>
      <c r="DQ11328" s="25"/>
      <c r="DR11328" s="25"/>
      <c r="DS11328" s="96"/>
      <c r="DT11328" s="83"/>
      <c r="DU11328" s="14"/>
      <c r="DX11328" s="83"/>
      <c r="DY11328" s="83"/>
      <c r="DZ11328" s="83"/>
      <c r="EA11328" s="83"/>
      <c r="EJ11328" s="54"/>
      <c r="EK11328" s="22"/>
      <c r="EL11328" s="24"/>
      <c r="EP11328" s="23"/>
      <c r="EQ11328" s="24"/>
      <c r="ER11328" s="22"/>
      <c r="ES11328" s="24"/>
      <c r="ET11328" s="24"/>
      <c r="EU11328" s="23"/>
      <c r="EV11328" s="26"/>
      <c r="EX11328" s="6"/>
      <c r="EY11328" s="24"/>
      <c r="EZ11328" s="109"/>
      <c r="FA11328" s="66"/>
      <c r="FB11328" s="5"/>
      <c r="FC11328" s="68"/>
      <c r="FD11328" s="67"/>
      <c r="FE11328" s="67"/>
      <c r="FF11328" s="64"/>
      <c r="FG11328" s="5"/>
      <c r="FH11328" s="69"/>
      <c r="FI11328" s="6"/>
      <c r="FJ11328" s="5"/>
      <c r="FK11328" s="25"/>
      <c r="FL11328" s="5"/>
    </row>
    <row r="11329" spans="40:168">
      <c r="AN11329" s="14"/>
      <c r="AO11329" s="14"/>
      <c r="AP11329" s="5"/>
      <c r="AQ11329" s="25"/>
      <c r="AR11329" s="25"/>
      <c r="AS11329" s="96"/>
      <c r="AT11329" s="83"/>
      <c r="AU11329" s="14"/>
      <c r="AX11329" s="83"/>
      <c r="AY11329" s="83"/>
      <c r="AZ11329" s="83"/>
      <c r="BA11329" s="83"/>
      <c r="BJ11329" s="54"/>
      <c r="BK11329" s="22"/>
      <c r="BL11329" s="24"/>
      <c r="BP11329" s="23"/>
      <c r="BQ11329" s="24"/>
      <c r="BR11329" s="22"/>
      <c r="BS11329" s="24"/>
      <c r="BT11329" s="24"/>
      <c r="BU11329" s="23"/>
      <c r="BV11329" s="26"/>
      <c r="BX11329" s="6"/>
      <c r="BY11329" s="24"/>
      <c r="BZ11329" s="109"/>
      <c r="CA11329" s="66"/>
      <c r="CB11329" s="5"/>
      <c r="CC11329" s="68"/>
      <c r="CD11329" s="67"/>
      <c r="CE11329" s="67"/>
      <c r="CF11329" s="64"/>
      <c r="CG11329" s="5"/>
      <c r="CH11329" s="69"/>
      <c r="CI11329" s="6"/>
      <c r="CJ11329" s="5"/>
      <c r="CK11329" s="25"/>
      <c r="CL11329" s="5"/>
      <c r="DN11329" s="14"/>
      <c r="DO11329" s="14"/>
      <c r="DP11329" s="5"/>
      <c r="DQ11329" s="25"/>
      <c r="DR11329" s="25"/>
      <c r="DS11329" s="96"/>
      <c r="DT11329" s="83"/>
      <c r="DU11329" s="14"/>
      <c r="DX11329" s="83"/>
      <c r="DY11329" s="83"/>
      <c r="DZ11329" s="83"/>
      <c r="EA11329" s="83"/>
      <c r="EJ11329" s="54"/>
      <c r="EK11329" s="22"/>
      <c r="EL11329" s="24"/>
      <c r="EP11329" s="23"/>
      <c r="EQ11329" s="24"/>
      <c r="ER11329" s="22"/>
      <c r="ES11329" s="24"/>
      <c r="ET11329" s="24"/>
      <c r="EU11329" s="23"/>
      <c r="EV11329" s="26"/>
      <c r="EX11329" s="6"/>
      <c r="EY11329" s="24"/>
      <c r="EZ11329" s="109"/>
      <c r="FA11329" s="66"/>
      <c r="FB11329" s="5"/>
      <c r="FC11329" s="68"/>
      <c r="FD11329" s="67"/>
      <c r="FE11329" s="67"/>
      <c r="FF11329" s="64"/>
      <c r="FG11329" s="5"/>
      <c r="FH11329" s="69"/>
      <c r="FI11329" s="6"/>
      <c r="FJ11329" s="5"/>
      <c r="FK11329" s="25"/>
      <c r="FL11329" s="5"/>
    </row>
    <row r="11330" spans="40:168">
      <c r="AN11330" s="14"/>
      <c r="AO11330" s="14"/>
      <c r="AP11330" s="5"/>
      <c r="AQ11330" s="25"/>
      <c r="AR11330" s="25"/>
      <c r="AS11330" s="96"/>
      <c r="AT11330" s="83"/>
      <c r="AU11330" s="14"/>
      <c r="AX11330" s="83"/>
      <c r="AY11330" s="83"/>
      <c r="AZ11330" s="83"/>
      <c r="BA11330" s="83"/>
      <c r="BJ11330" s="54"/>
      <c r="BK11330" s="22"/>
      <c r="BL11330" s="24"/>
      <c r="BP11330" s="23"/>
      <c r="BQ11330" s="24"/>
      <c r="BR11330" s="22"/>
      <c r="BS11330" s="24"/>
      <c r="BT11330" s="24"/>
      <c r="BU11330" s="23"/>
      <c r="BV11330" s="26"/>
      <c r="BX11330" s="6"/>
      <c r="BY11330" s="24"/>
      <c r="BZ11330" s="109"/>
      <c r="CA11330" s="66"/>
      <c r="CB11330" s="5"/>
      <c r="CC11330" s="68"/>
      <c r="CD11330" s="67"/>
      <c r="CE11330" s="67"/>
      <c r="CF11330" s="64"/>
      <c r="CG11330" s="5"/>
      <c r="CH11330" s="69"/>
      <c r="CI11330" s="6"/>
      <c r="CJ11330" s="5"/>
      <c r="CK11330" s="25"/>
      <c r="CL11330" s="5"/>
      <c r="DN11330" s="14"/>
      <c r="DO11330" s="14"/>
      <c r="DP11330" s="5"/>
      <c r="DQ11330" s="25"/>
      <c r="DR11330" s="25"/>
      <c r="DS11330" s="96"/>
      <c r="DT11330" s="83"/>
      <c r="DU11330" s="14"/>
      <c r="DX11330" s="83"/>
      <c r="DY11330" s="83"/>
      <c r="DZ11330" s="83"/>
      <c r="EA11330" s="83"/>
      <c r="EJ11330" s="54"/>
      <c r="EK11330" s="22"/>
      <c r="EL11330" s="24"/>
      <c r="EP11330" s="23"/>
      <c r="EQ11330" s="24"/>
      <c r="ER11330" s="22"/>
      <c r="ES11330" s="24"/>
      <c r="ET11330" s="24"/>
      <c r="EU11330" s="23"/>
      <c r="EV11330" s="26"/>
      <c r="EX11330" s="6"/>
      <c r="EY11330" s="24"/>
      <c r="EZ11330" s="109"/>
      <c r="FA11330" s="66"/>
      <c r="FB11330" s="5"/>
      <c r="FC11330" s="68"/>
      <c r="FD11330" s="67"/>
      <c r="FE11330" s="67"/>
      <c r="FF11330" s="64"/>
      <c r="FG11330" s="5"/>
      <c r="FH11330" s="69"/>
      <c r="FI11330" s="6"/>
      <c r="FJ11330" s="5"/>
      <c r="FK11330" s="25"/>
      <c r="FL11330" s="5"/>
    </row>
    <row r="11331" spans="40:168">
      <c r="AN11331" s="14"/>
      <c r="AO11331" s="14"/>
      <c r="AP11331" s="5"/>
      <c r="AQ11331" s="25"/>
      <c r="AR11331" s="25"/>
      <c r="AS11331" s="96"/>
      <c r="AT11331" s="83"/>
      <c r="AU11331" s="14"/>
      <c r="AX11331" s="83"/>
      <c r="AY11331" s="83"/>
      <c r="AZ11331" s="83"/>
      <c r="BA11331" s="83"/>
      <c r="BJ11331" s="54"/>
      <c r="BK11331" s="22"/>
      <c r="BL11331" s="24"/>
      <c r="BP11331" s="23"/>
      <c r="BQ11331" s="24"/>
      <c r="BR11331" s="22"/>
      <c r="BS11331" s="24"/>
      <c r="BT11331" s="24"/>
      <c r="BU11331" s="23"/>
      <c r="BV11331" s="26"/>
      <c r="BX11331" s="6"/>
      <c r="BY11331" s="24"/>
      <c r="BZ11331" s="109"/>
      <c r="CA11331" s="66"/>
      <c r="CB11331" s="5"/>
      <c r="CC11331" s="68"/>
      <c r="CD11331" s="67"/>
      <c r="CE11331" s="67"/>
      <c r="CF11331" s="64"/>
      <c r="CG11331" s="5"/>
      <c r="CH11331" s="69"/>
      <c r="CI11331" s="6"/>
      <c r="CJ11331" s="5"/>
      <c r="CK11331" s="25"/>
      <c r="CL11331" s="5"/>
      <c r="DN11331" s="14"/>
      <c r="DO11331" s="14"/>
      <c r="DP11331" s="5"/>
      <c r="DQ11331" s="25"/>
      <c r="DR11331" s="25"/>
      <c r="DS11331" s="96"/>
      <c r="DT11331" s="83"/>
      <c r="DU11331" s="14"/>
      <c r="DX11331" s="83"/>
      <c r="DY11331" s="83"/>
      <c r="DZ11331" s="83"/>
      <c r="EA11331" s="83"/>
      <c r="EJ11331" s="54"/>
      <c r="EK11331" s="22"/>
      <c r="EL11331" s="24"/>
      <c r="EP11331" s="23"/>
      <c r="EQ11331" s="24"/>
      <c r="ER11331" s="22"/>
      <c r="ES11331" s="24"/>
      <c r="ET11331" s="24"/>
      <c r="EU11331" s="23"/>
      <c r="EV11331" s="26"/>
      <c r="EX11331" s="6"/>
      <c r="EY11331" s="24"/>
      <c r="EZ11331" s="109"/>
      <c r="FA11331" s="66"/>
      <c r="FB11331" s="5"/>
      <c r="FC11331" s="68"/>
      <c r="FD11331" s="67"/>
      <c r="FE11331" s="67"/>
      <c r="FF11331" s="64"/>
      <c r="FG11331" s="5"/>
      <c r="FH11331" s="69"/>
      <c r="FI11331" s="6"/>
      <c r="FJ11331" s="5"/>
      <c r="FK11331" s="25"/>
      <c r="FL11331" s="5"/>
    </row>
    <row r="11332" spans="40:168">
      <c r="AN11332" s="14"/>
      <c r="AO11332" s="14"/>
      <c r="AP11332" s="5"/>
      <c r="AQ11332" s="25"/>
      <c r="AR11332" s="25"/>
      <c r="AS11332" s="96"/>
      <c r="AT11332" s="83"/>
      <c r="AU11332" s="14"/>
      <c r="AX11332" s="83"/>
      <c r="AY11332" s="83"/>
      <c r="AZ11332" s="83"/>
      <c r="BA11332" s="83"/>
      <c r="BJ11332" s="54"/>
      <c r="BK11332" s="22"/>
      <c r="BL11332" s="24"/>
      <c r="BP11332" s="23"/>
      <c r="BQ11332" s="24"/>
      <c r="BR11332" s="22"/>
      <c r="BS11332" s="24"/>
      <c r="BT11332" s="24"/>
      <c r="BU11332" s="23"/>
      <c r="BV11332" s="26"/>
      <c r="BX11332" s="6"/>
      <c r="BY11332" s="24"/>
      <c r="BZ11332" s="109"/>
      <c r="CA11332" s="66"/>
      <c r="CB11332" s="5"/>
      <c r="CC11332" s="68"/>
      <c r="CD11332" s="67"/>
      <c r="CE11332" s="67"/>
      <c r="CF11332" s="64"/>
      <c r="CG11332" s="5"/>
      <c r="CH11332" s="69"/>
      <c r="CI11332" s="6"/>
      <c r="CJ11332" s="5"/>
      <c r="CK11332" s="25"/>
      <c r="CL11332" s="5"/>
      <c r="DN11332" s="14"/>
      <c r="DO11332" s="14"/>
      <c r="DP11332" s="5"/>
      <c r="DQ11332" s="25"/>
      <c r="DR11332" s="25"/>
      <c r="DS11332" s="96"/>
      <c r="DT11332" s="83"/>
      <c r="DU11332" s="14"/>
      <c r="DX11332" s="83"/>
      <c r="DY11332" s="83"/>
      <c r="DZ11332" s="83"/>
      <c r="EA11332" s="83"/>
      <c r="EJ11332" s="54"/>
      <c r="EK11332" s="22"/>
      <c r="EL11332" s="24"/>
      <c r="EP11332" s="23"/>
      <c r="EQ11332" s="24"/>
      <c r="ER11332" s="22"/>
      <c r="ES11332" s="24"/>
      <c r="ET11332" s="24"/>
      <c r="EU11332" s="23"/>
      <c r="EV11332" s="26"/>
      <c r="EX11332" s="6"/>
      <c r="EY11332" s="24"/>
      <c r="EZ11332" s="109"/>
      <c r="FA11332" s="66"/>
      <c r="FB11332" s="5"/>
      <c r="FC11332" s="68"/>
      <c r="FD11332" s="67"/>
      <c r="FE11332" s="67"/>
      <c r="FF11332" s="64"/>
      <c r="FG11332" s="5"/>
      <c r="FH11332" s="69"/>
      <c r="FI11332" s="6"/>
      <c r="FJ11332" s="5"/>
      <c r="FK11332" s="25"/>
      <c r="FL11332" s="5"/>
    </row>
    <row r="11333" spans="40:168">
      <c r="AN11333" s="14"/>
      <c r="AO11333" s="14"/>
      <c r="AP11333" s="5"/>
      <c r="AQ11333" s="25"/>
      <c r="AR11333" s="25"/>
      <c r="AS11333" s="96"/>
      <c r="AT11333" s="83"/>
      <c r="AU11333" s="14"/>
      <c r="AX11333" s="83"/>
      <c r="AY11333" s="83"/>
      <c r="AZ11333" s="83"/>
      <c r="BA11333" s="83"/>
      <c r="BJ11333" s="54"/>
      <c r="BK11333" s="22"/>
      <c r="BL11333" s="24"/>
      <c r="BP11333" s="23"/>
      <c r="BQ11333" s="24"/>
      <c r="BR11333" s="22"/>
      <c r="BS11333" s="24"/>
      <c r="BT11333" s="24"/>
      <c r="BU11333" s="23"/>
      <c r="BV11333" s="26"/>
      <c r="BX11333" s="6"/>
      <c r="BY11333" s="24"/>
      <c r="BZ11333" s="109"/>
      <c r="CA11333" s="66"/>
      <c r="CB11333" s="5"/>
      <c r="CC11333" s="68"/>
      <c r="CD11333" s="67"/>
      <c r="CE11333" s="67"/>
      <c r="CF11333" s="64"/>
      <c r="CG11333" s="5"/>
      <c r="CH11333" s="69"/>
      <c r="CI11333" s="6"/>
      <c r="CJ11333" s="5"/>
      <c r="CK11333" s="25"/>
      <c r="CL11333" s="5"/>
      <c r="DN11333" s="14"/>
      <c r="DO11333" s="14"/>
      <c r="DP11333" s="5"/>
      <c r="DQ11333" s="25"/>
      <c r="DR11333" s="25"/>
      <c r="DS11333" s="96"/>
      <c r="DT11333" s="83"/>
      <c r="DU11333" s="14"/>
      <c r="DX11333" s="83"/>
      <c r="DY11333" s="83"/>
      <c r="DZ11333" s="83"/>
      <c r="EA11333" s="83"/>
      <c r="EJ11333" s="54"/>
      <c r="EK11333" s="22"/>
      <c r="EL11333" s="24"/>
      <c r="EP11333" s="23"/>
      <c r="EQ11333" s="24"/>
      <c r="ER11333" s="22"/>
      <c r="ES11333" s="24"/>
      <c r="ET11333" s="24"/>
      <c r="EU11333" s="23"/>
      <c r="EV11333" s="26"/>
      <c r="EX11333" s="6"/>
      <c r="EY11333" s="24"/>
      <c r="EZ11333" s="109"/>
      <c r="FA11333" s="66"/>
      <c r="FB11333" s="5"/>
      <c r="FC11333" s="68"/>
      <c r="FD11333" s="67"/>
      <c r="FE11333" s="67"/>
      <c r="FF11333" s="64"/>
      <c r="FG11333" s="5"/>
      <c r="FH11333" s="69"/>
      <c r="FI11333" s="6"/>
      <c r="FJ11333" s="5"/>
      <c r="FK11333" s="25"/>
      <c r="FL11333" s="5"/>
    </row>
    <row r="11334" spans="40:168">
      <c r="AN11334" s="14"/>
      <c r="AO11334" s="14"/>
      <c r="AP11334" s="5"/>
      <c r="AQ11334" s="25"/>
      <c r="AR11334" s="25"/>
      <c r="AS11334" s="96"/>
      <c r="AT11334" s="83"/>
      <c r="AU11334" s="14"/>
      <c r="AX11334" s="83"/>
      <c r="AY11334" s="83"/>
      <c r="AZ11334" s="83"/>
      <c r="BA11334" s="83"/>
      <c r="BJ11334" s="54"/>
      <c r="BK11334" s="22"/>
      <c r="BL11334" s="24"/>
      <c r="BP11334" s="23"/>
      <c r="BQ11334" s="24"/>
      <c r="BR11334" s="22"/>
      <c r="BS11334" s="24"/>
      <c r="BT11334" s="24"/>
      <c r="BU11334" s="23"/>
      <c r="BV11334" s="26"/>
      <c r="BX11334" s="6"/>
      <c r="BY11334" s="24"/>
      <c r="BZ11334" s="109"/>
      <c r="CA11334" s="66"/>
      <c r="CB11334" s="5"/>
      <c r="CC11334" s="68"/>
      <c r="CD11334" s="67"/>
      <c r="CE11334" s="67"/>
      <c r="CF11334" s="64"/>
      <c r="CG11334" s="5"/>
      <c r="CH11334" s="69"/>
      <c r="CI11334" s="6"/>
      <c r="CJ11334" s="5"/>
      <c r="CK11334" s="25"/>
      <c r="CL11334" s="5"/>
      <c r="DN11334" s="14"/>
      <c r="DO11334" s="14"/>
      <c r="DP11334" s="5"/>
      <c r="DQ11334" s="25"/>
      <c r="DR11334" s="25"/>
      <c r="DS11334" s="96"/>
      <c r="DT11334" s="83"/>
      <c r="DU11334" s="14"/>
      <c r="DX11334" s="83"/>
      <c r="DY11334" s="83"/>
      <c r="DZ11334" s="83"/>
      <c r="EA11334" s="83"/>
      <c r="EJ11334" s="54"/>
      <c r="EK11334" s="22"/>
      <c r="EL11334" s="24"/>
      <c r="EP11334" s="23"/>
      <c r="EQ11334" s="24"/>
      <c r="ER11334" s="22"/>
      <c r="ES11334" s="24"/>
      <c r="ET11334" s="24"/>
      <c r="EU11334" s="23"/>
      <c r="EV11334" s="26"/>
      <c r="EX11334" s="6"/>
      <c r="EY11334" s="24"/>
      <c r="EZ11334" s="109"/>
      <c r="FA11334" s="66"/>
      <c r="FB11334" s="5"/>
      <c r="FC11334" s="68"/>
      <c r="FD11334" s="67"/>
      <c r="FE11334" s="67"/>
      <c r="FF11334" s="64"/>
      <c r="FG11334" s="5"/>
      <c r="FH11334" s="69"/>
      <c r="FI11334" s="6"/>
      <c r="FJ11334" s="5"/>
      <c r="FK11334" s="25"/>
      <c r="FL11334" s="5"/>
    </row>
    <row r="11335" spans="40:168">
      <c r="AN11335" s="14"/>
      <c r="AO11335" s="14"/>
      <c r="AP11335" s="5"/>
      <c r="AQ11335" s="25"/>
      <c r="AR11335" s="25"/>
      <c r="AS11335" s="96"/>
      <c r="AT11335" s="83"/>
      <c r="AU11335" s="14"/>
      <c r="AX11335" s="83"/>
      <c r="AY11335" s="83"/>
      <c r="AZ11335" s="83"/>
      <c r="BA11335" s="83"/>
      <c r="BJ11335" s="54"/>
      <c r="BK11335" s="22"/>
      <c r="BL11335" s="24"/>
      <c r="BP11335" s="23"/>
      <c r="BQ11335" s="24"/>
      <c r="BR11335" s="22"/>
      <c r="BS11335" s="24"/>
      <c r="BT11335" s="24"/>
      <c r="BU11335" s="23"/>
      <c r="BV11335" s="26"/>
      <c r="BX11335" s="6"/>
      <c r="BY11335" s="24"/>
      <c r="BZ11335" s="109"/>
      <c r="CA11335" s="66"/>
      <c r="CB11335" s="5"/>
      <c r="CC11335" s="68"/>
      <c r="CD11335" s="67"/>
      <c r="CE11335" s="67"/>
      <c r="CF11335" s="64"/>
      <c r="CG11335" s="5"/>
      <c r="CH11335" s="69"/>
      <c r="CI11335" s="6"/>
      <c r="CJ11335" s="5"/>
      <c r="CK11335" s="25"/>
      <c r="CL11335" s="5"/>
      <c r="DN11335" s="14"/>
      <c r="DO11335" s="14"/>
      <c r="DP11335" s="5"/>
      <c r="DQ11335" s="25"/>
      <c r="DR11335" s="25"/>
      <c r="DS11335" s="96"/>
      <c r="DT11335" s="83"/>
      <c r="DU11335" s="14"/>
      <c r="DX11335" s="83"/>
      <c r="DY11335" s="83"/>
      <c r="DZ11335" s="83"/>
      <c r="EA11335" s="83"/>
      <c r="EJ11335" s="54"/>
      <c r="EK11335" s="22"/>
      <c r="EL11335" s="24"/>
      <c r="EP11335" s="23"/>
      <c r="EQ11335" s="24"/>
      <c r="ER11335" s="22"/>
      <c r="ES11335" s="24"/>
      <c r="ET11335" s="24"/>
      <c r="EU11335" s="23"/>
      <c r="EV11335" s="26"/>
      <c r="EX11335" s="6"/>
      <c r="EY11335" s="24"/>
      <c r="EZ11335" s="109"/>
      <c r="FA11335" s="66"/>
      <c r="FB11335" s="5"/>
      <c r="FC11335" s="68"/>
      <c r="FD11335" s="67"/>
      <c r="FE11335" s="67"/>
      <c r="FF11335" s="64"/>
      <c r="FG11335" s="5"/>
      <c r="FH11335" s="69"/>
      <c r="FI11335" s="6"/>
      <c r="FJ11335" s="5"/>
      <c r="FK11335" s="25"/>
      <c r="FL11335" s="5"/>
    </row>
    <row r="11336" spans="40:168">
      <c r="AN11336" s="14"/>
      <c r="AO11336" s="14"/>
      <c r="AP11336" s="5"/>
      <c r="AQ11336" s="25"/>
      <c r="AR11336" s="25"/>
      <c r="AS11336" s="96"/>
      <c r="AT11336" s="83"/>
      <c r="AU11336" s="14"/>
      <c r="AX11336" s="83"/>
      <c r="AY11336" s="83"/>
      <c r="AZ11336" s="83"/>
      <c r="BA11336" s="83"/>
      <c r="BJ11336" s="54"/>
      <c r="BK11336" s="22"/>
      <c r="BL11336" s="24"/>
      <c r="BP11336" s="23"/>
      <c r="BQ11336" s="24"/>
      <c r="BR11336" s="22"/>
      <c r="BS11336" s="24"/>
      <c r="BT11336" s="24"/>
      <c r="BU11336" s="23"/>
      <c r="BV11336" s="26"/>
      <c r="BX11336" s="6"/>
      <c r="BY11336" s="24"/>
      <c r="BZ11336" s="109"/>
      <c r="CA11336" s="66"/>
      <c r="CB11336" s="5"/>
      <c r="CC11336" s="68"/>
      <c r="CD11336" s="67"/>
      <c r="CE11336" s="67"/>
      <c r="CF11336" s="64"/>
      <c r="CG11336" s="5"/>
      <c r="CH11336" s="69"/>
      <c r="CI11336" s="6"/>
      <c r="CJ11336" s="5"/>
      <c r="CK11336" s="25"/>
      <c r="CL11336" s="5"/>
      <c r="DN11336" s="14"/>
      <c r="DO11336" s="14"/>
      <c r="DP11336" s="5"/>
      <c r="DQ11336" s="25"/>
      <c r="DR11336" s="25"/>
      <c r="DS11336" s="96"/>
      <c r="DT11336" s="83"/>
      <c r="DU11336" s="14"/>
      <c r="DX11336" s="83"/>
      <c r="DY11336" s="83"/>
      <c r="DZ11336" s="83"/>
      <c r="EA11336" s="83"/>
      <c r="EJ11336" s="54"/>
      <c r="EK11336" s="22"/>
      <c r="EL11336" s="24"/>
      <c r="EP11336" s="23"/>
      <c r="EQ11336" s="24"/>
      <c r="ER11336" s="22"/>
      <c r="ES11336" s="24"/>
      <c r="ET11336" s="24"/>
      <c r="EU11336" s="23"/>
      <c r="EV11336" s="26"/>
      <c r="EX11336" s="6"/>
      <c r="EY11336" s="24"/>
      <c r="EZ11336" s="109"/>
      <c r="FA11336" s="66"/>
      <c r="FB11336" s="5"/>
      <c r="FC11336" s="68"/>
      <c r="FD11336" s="67"/>
      <c r="FE11336" s="67"/>
      <c r="FF11336" s="64"/>
      <c r="FG11336" s="5"/>
      <c r="FH11336" s="69"/>
      <c r="FI11336" s="6"/>
      <c r="FJ11336" s="5"/>
      <c r="FK11336" s="25"/>
      <c r="FL11336" s="5"/>
    </row>
    <row r="11337" spans="40:168">
      <c r="AN11337" s="14"/>
      <c r="AO11337" s="14"/>
      <c r="AP11337" s="5"/>
      <c r="AQ11337" s="25"/>
      <c r="AR11337" s="25"/>
      <c r="AS11337" s="96"/>
      <c r="AT11337" s="83"/>
      <c r="AU11337" s="14"/>
      <c r="AX11337" s="83"/>
      <c r="AY11337" s="83"/>
      <c r="AZ11337" s="83"/>
      <c r="BA11337" s="83"/>
      <c r="BJ11337" s="54"/>
      <c r="BK11337" s="22"/>
      <c r="BL11337" s="24"/>
      <c r="BP11337" s="23"/>
      <c r="BQ11337" s="24"/>
      <c r="BR11337" s="22"/>
      <c r="BS11337" s="24"/>
      <c r="BT11337" s="24"/>
      <c r="BU11337" s="23"/>
      <c r="BV11337" s="26"/>
      <c r="BX11337" s="6"/>
      <c r="BY11337" s="24"/>
      <c r="BZ11337" s="109"/>
      <c r="CA11337" s="66"/>
      <c r="CB11337" s="5"/>
      <c r="CC11337" s="68"/>
      <c r="CD11337" s="67"/>
      <c r="CE11337" s="67"/>
      <c r="CF11337" s="64"/>
      <c r="CG11337" s="5"/>
      <c r="CH11337" s="69"/>
      <c r="CI11337" s="6"/>
      <c r="CJ11337" s="5"/>
      <c r="CK11337" s="25"/>
      <c r="CL11337" s="5"/>
      <c r="DN11337" s="14"/>
      <c r="DO11337" s="14"/>
      <c r="DP11337" s="5"/>
      <c r="DQ11337" s="25"/>
      <c r="DR11337" s="25"/>
      <c r="DS11337" s="96"/>
      <c r="DT11337" s="83"/>
      <c r="DU11337" s="14"/>
      <c r="DX11337" s="83"/>
      <c r="DY11337" s="83"/>
      <c r="DZ11337" s="83"/>
      <c r="EA11337" s="83"/>
      <c r="EJ11337" s="54"/>
      <c r="EK11337" s="22"/>
      <c r="EL11337" s="24"/>
      <c r="EP11337" s="23"/>
      <c r="EQ11337" s="24"/>
      <c r="ER11337" s="22"/>
      <c r="ES11337" s="24"/>
      <c r="ET11337" s="24"/>
      <c r="EU11337" s="23"/>
      <c r="EV11337" s="26"/>
      <c r="EX11337" s="6"/>
      <c r="EY11337" s="24"/>
      <c r="EZ11337" s="109"/>
      <c r="FA11337" s="66"/>
      <c r="FB11337" s="5"/>
      <c r="FC11337" s="68"/>
      <c r="FD11337" s="67"/>
      <c r="FE11337" s="67"/>
      <c r="FF11337" s="64"/>
      <c r="FG11337" s="5"/>
      <c r="FH11337" s="69"/>
      <c r="FI11337" s="6"/>
      <c r="FJ11337" s="5"/>
      <c r="FK11337" s="25"/>
      <c r="FL11337" s="5"/>
    </row>
    <row r="11338" spans="40:168">
      <c r="AN11338" s="14"/>
      <c r="AO11338" s="14"/>
      <c r="AP11338" s="5"/>
      <c r="AQ11338" s="25"/>
      <c r="AR11338" s="25"/>
      <c r="AS11338" s="96"/>
      <c r="AT11338" s="83"/>
      <c r="AU11338" s="14"/>
      <c r="AX11338" s="83"/>
      <c r="AY11338" s="83"/>
      <c r="AZ11338" s="83"/>
      <c r="BA11338" s="83"/>
      <c r="BJ11338" s="54"/>
      <c r="BK11338" s="22"/>
      <c r="BL11338" s="24"/>
      <c r="BP11338" s="23"/>
      <c r="BQ11338" s="24"/>
      <c r="BR11338" s="22"/>
      <c r="BS11338" s="24"/>
      <c r="BT11338" s="24"/>
      <c r="BU11338" s="23"/>
      <c r="BV11338" s="26"/>
      <c r="BX11338" s="6"/>
      <c r="BY11338" s="24"/>
      <c r="BZ11338" s="109"/>
      <c r="CA11338" s="66"/>
      <c r="CB11338" s="5"/>
      <c r="CC11338" s="68"/>
      <c r="CD11338" s="67"/>
      <c r="CE11338" s="67"/>
      <c r="CF11338" s="64"/>
      <c r="CG11338" s="5"/>
      <c r="CH11338" s="69"/>
      <c r="CI11338" s="6"/>
      <c r="CJ11338" s="5"/>
      <c r="CK11338" s="25"/>
      <c r="CL11338" s="5"/>
      <c r="DN11338" s="14"/>
      <c r="DO11338" s="14"/>
      <c r="DP11338" s="5"/>
      <c r="DQ11338" s="25"/>
      <c r="DR11338" s="25"/>
      <c r="DS11338" s="96"/>
      <c r="DT11338" s="83"/>
      <c r="DU11338" s="14"/>
      <c r="DX11338" s="83"/>
      <c r="DY11338" s="83"/>
      <c r="DZ11338" s="83"/>
      <c r="EA11338" s="83"/>
      <c r="EJ11338" s="54"/>
      <c r="EK11338" s="22"/>
      <c r="EL11338" s="24"/>
      <c r="EP11338" s="23"/>
      <c r="EQ11338" s="24"/>
      <c r="ER11338" s="22"/>
      <c r="ES11338" s="24"/>
      <c r="ET11338" s="24"/>
      <c r="EU11338" s="23"/>
      <c r="EV11338" s="26"/>
      <c r="EX11338" s="6"/>
      <c r="EY11338" s="24"/>
      <c r="EZ11338" s="109"/>
      <c r="FA11338" s="66"/>
      <c r="FB11338" s="5"/>
      <c r="FC11338" s="68"/>
      <c r="FD11338" s="67"/>
      <c r="FE11338" s="67"/>
      <c r="FF11338" s="64"/>
      <c r="FG11338" s="5"/>
      <c r="FH11338" s="69"/>
      <c r="FI11338" s="6"/>
      <c r="FJ11338" s="5"/>
      <c r="FK11338" s="25"/>
      <c r="FL11338" s="5"/>
    </row>
    <row r="11339" spans="40:168">
      <c r="AN11339" s="14"/>
      <c r="AO11339" s="14"/>
      <c r="AP11339" s="5"/>
      <c r="AQ11339" s="25"/>
      <c r="AR11339" s="25"/>
      <c r="AS11339" s="96"/>
      <c r="AT11339" s="83"/>
      <c r="AU11339" s="14"/>
      <c r="AX11339" s="83"/>
      <c r="AY11339" s="83"/>
      <c r="AZ11339" s="83"/>
      <c r="BA11339" s="83"/>
      <c r="BJ11339" s="54"/>
      <c r="BK11339" s="22"/>
      <c r="BL11339" s="24"/>
      <c r="BP11339" s="23"/>
      <c r="BQ11339" s="24"/>
      <c r="BR11339" s="22"/>
      <c r="BS11339" s="24"/>
      <c r="BT11339" s="24"/>
      <c r="BU11339" s="23"/>
      <c r="BV11339" s="26"/>
      <c r="BX11339" s="6"/>
      <c r="BY11339" s="24"/>
      <c r="BZ11339" s="109"/>
      <c r="CA11339" s="66"/>
      <c r="CB11339" s="5"/>
      <c r="CC11339" s="68"/>
      <c r="CD11339" s="67"/>
      <c r="CE11339" s="67"/>
      <c r="CF11339" s="64"/>
      <c r="CG11339" s="5"/>
      <c r="CH11339" s="69"/>
      <c r="CI11339" s="6"/>
      <c r="CJ11339" s="5"/>
      <c r="CK11339" s="25"/>
      <c r="CL11339" s="5"/>
      <c r="DN11339" s="14"/>
      <c r="DO11339" s="14"/>
      <c r="DP11339" s="5"/>
      <c r="DQ11339" s="25"/>
      <c r="DR11339" s="25"/>
      <c r="DS11339" s="96"/>
      <c r="DT11339" s="83"/>
      <c r="DU11339" s="14"/>
      <c r="DX11339" s="83"/>
      <c r="DY11339" s="83"/>
      <c r="DZ11339" s="83"/>
      <c r="EA11339" s="83"/>
      <c r="EJ11339" s="54"/>
      <c r="EK11339" s="22"/>
      <c r="EL11339" s="24"/>
      <c r="EP11339" s="23"/>
      <c r="EQ11339" s="24"/>
      <c r="ER11339" s="22"/>
      <c r="ES11339" s="24"/>
      <c r="ET11339" s="24"/>
      <c r="EU11339" s="23"/>
      <c r="EV11339" s="26"/>
      <c r="EX11339" s="6"/>
      <c r="EY11339" s="24"/>
      <c r="EZ11339" s="109"/>
      <c r="FA11339" s="66"/>
      <c r="FB11339" s="5"/>
      <c r="FC11339" s="68"/>
      <c r="FD11339" s="67"/>
      <c r="FE11339" s="67"/>
      <c r="FF11339" s="64"/>
      <c r="FG11339" s="5"/>
      <c r="FH11339" s="69"/>
      <c r="FI11339" s="6"/>
      <c r="FJ11339" s="5"/>
      <c r="FK11339" s="25"/>
      <c r="FL11339" s="5"/>
    </row>
    <row r="11340" spans="40:168">
      <c r="AN11340" s="14"/>
      <c r="AO11340" s="14"/>
      <c r="AP11340" s="5"/>
      <c r="AQ11340" s="25"/>
      <c r="AR11340" s="25"/>
      <c r="AS11340" s="96"/>
      <c r="AT11340" s="83"/>
      <c r="AU11340" s="14"/>
      <c r="AX11340" s="83"/>
      <c r="AY11340" s="83"/>
      <c r="AZ11340" s="83"/>
      <c r="BA11340" s="83"/>
      <c r="BJ11340" s="54"/>
      <c r="BK11340" s="22"/>
      <c r="BL11340" s="24"/>
      <c r="BP11340" s="23"/>
      <c r="BQ11340" s="24"/>
      <c r="BR11340" s="22"/>
      <c r="BS11340" s="24"/>
      <c r="BT11340" s="24"/>
      <c r="BU11340" s="23"/>
      <c r="BV11340" s="26"/>
      <c r="BX11340" s="6"/>
      <c r="BY11340" s="24"/>
      <c r="BZ11340" s="109"/>
      <c r="CA11340" s="66"/>
      <c r="CB11340" s="5"/>
      <c r="CC11340" s="68"/>
      <c r="CD11340" s="67"/>
      <c r="CE11340" s="67"/>
      <c r="CF11340" s="64"/>
      <c r="CG11340" s="5"/>
      <c r="CH11340" s="69"/>
      <c r="CI11340" s="6"/>
      <c r="CJ11340" s="5"/>
      <c r="CK11340" s="25"/>
      <c r="CL11340" s="5"/>
      <c r="DN11340" s="14"/>
      <c r="DO11340" s="14"/>
      <c r="DP11340" s="5"/>
      <c r="DQ11340" s="25"/>
      <c r="DR11340" s="25"/>
      <c r="DS11340" s="96"/>
      <c r="DT11340" s="83"/>
      <c r="DU11340" s="14"/>
      <c r="DX11340" s="83"/>
      <c r="DY11340" s="83"/>
      <c r="DZ11340" s="83"/>
      <c r="EA11340" s="83"/>
      <c r="EJ11340" s="54"/>
      <c r="EK11340" s="22"/>
      <c r="EL11340" s="24"/>
      <c r="EP11340" s="23"/>
      <c r="EQ11340" s="24"/>
      <c r="ER11340" s="22"/>
      <c r="ES11340" s="24"/>
      <c r="ET11340" s="24"/>
      <c r="EU11340" s="23"/>
      <c r="EV11340" s="26"/>
      <c r="EX11340" s="6"/>
      <c r="EY11340" s="24"/>
      <c r="EZ11340" s="109"/>
      <c r="FA11340" s="66"/>
      <c r="FB11340" s="5"/>
      <c r="FC11340" s="68"/>
      <c r="FD11340" s="67"/>
      <c r="FE11340" s="67"/>
      <c r="FF11340" s="64"/>
      <c r="FG11340" s="5"/>
      <c r="FH11340" s="69"/>
      <c r="FI11340" s="6"/>
      <c r="FJ11340" s="5"/>
      <c r="FK11340" s="25"/>
      <c r="FL11340" s="5"/>
    </row>
    <row r="11341" spans="40:168">
      <c r="AN11341" s="14"/>
      <c r="AO11341" s="14"/>
      <c r="AP11341" s="5"/>
      <c r="AQ11341" s="25"/>
      <c r="AR11341" s="25"/>
      <c r="AS11341" s="96"/>
      <c r="AT11341" s="83"/>
      <c r="AU11341" s="14"/>
      <c r="AX11341" s="83"/>
      <c r="AY11341" s="83"/>
      <c r="AZ11341" s="83"/>
      <c r="BA11341" s="83"/>
      <c r="BJ11341" s="54"/>
      <c r="BK11341" s="22"/>
      <c r="BL11341" s="24"/>
      <c r="BP11341" s="23"/>
      <c r="BQ11341" s="24"/>
      <c r="BR11341" s="22"/>
      <c r="BS11341" s="24"/>
      <c r="BT11341" s="24"/>
      <c r="BU11341" s="23"/>
      <c r="BV11341" s="26"/>
      <c r="BX11341" s="6"/>
      <c r="BY11341" s="24"/>
      <c r="BZ11341" s="109"/>
      <c r="CA11341" s="66"/>
      <c r="CB11341" s="5"/>
      <c r="CC11341" s="68"/>
      <c r="CD11341" s="67"/>
      <c r="CE11341" s="67"/>
      <c r="CF11341" s="64"/>
      <c r="CG11341" s="5"/>
      <c r="CH11341" s="69"/>
      <c r="CI11341" s="6"/>
      <c r="CJ11341" s="5"/>
      <c r="CK11341" s="25"/>
      <c r="CL11341" s="5"/>
      <c r="DN11341" s="14"/>
      <c r="DO11341" s="14"/>
      <c r="DP11341" s="5"/>
      <c r="DQ11341" s="25"/>
      <c r="DR11341" s="25"/>
      <c r="DS11341" s="96"/>
      <c r="DT11341" s="83"/>
      <c r="DU11341" s="14"/>
      <c r="DX11341" s="83"/>
      <c r="DY11341" s="83"/>
      <c r="DZ11341" s="83"/>
      <c r="EA11341" s="83"/>
      <c r="EJ11341" s="54"/>
      <c r="EK11341" s="22"/>
      <c r="EL11341" s="24"/>
      <c r="EP11341" s="23"/>
      <c r="EQ11341" s="24"/>
      <c r="ER11341" s="22"/>
      <c r="ES11341" s="24"/>
      <c r="ET11341" s="24"/>
      <c r="EU11341" s="23"/>
      <c r="EV11341" s="26"/>
      <c r="EX11341" s="6"/>
      <c r="EY11341" s="24"/>
      <c r="EZ11341" s="109"/>
      <c r="FA11341" s="66"/>
      <c r="FB11341" s="5"/>
      <c r="FC11341" s="68"/>
      <c r="FD11341" s="67"/>
      <c r="FE11341" s="67"/>
      <c r="FF11341" s="64"/>
      <c r="FG11341" s="5"/>
      <c r="FH11341" s="69"/>
      <c r="FI11341" s="6"/>
      <c r="FJ11341" s="5"/>
      <c r="FK11341" s="25"/>
      <c r="FL11341" s="5"/>
    </row>
    <row r="11342" spans="40:168">
      <c r="AN11342" s="14"/>
      <c r="AO11342" s="14"/>
      <c r="AP11342" s="5"/>
      <c r="AQ11342" s="25"/>
      <c r="AR11342" s="25"/>
      <c r="AS11342" s="96"/>
      <c r="AT11342" s="83"/>
      <c r="AU11342" s="14"/>
      <c r="AX11342" s="83"/>
      <c r="AY11342" s="83"/>
      <c r="AZ11342" s="83"/>
      <c r="BA11342" s="83"/>
      <c r="BJ11342" s="54"/>
      <c r="BK11342" s="22"/>
      <c r="BL11342" s="24"/>
      <c r="BP11342" s="23"/>
      <c r="BQ11342" s="24"/>
      <c r="BR11342" s="22"/>
      <c r="BS11342" s="24"/>
      <c r="BT11342" s="24"/>
      <c r="BU11342" s="23"/>
      <c r="BV11342" s="26"/>
      <c r="BX11342" s="6"/>
      <c r="BY11342" s="24"/>
      <c r="BZ11342" s="109"/>
      <c r="CA11342" s="66"/>
      <c r="CB11342" s="5"/>
      <c r="CC11342" s="68"/>
      <c r="CD11342" s="67"/>
      <c r="CE11342" s="67"/>
      <c r="CF11342" s="64"/>
      <c r="CG11342" s="5"/>
      <c r="CH11342" s="69"/>
      <c r="CI11342" s="6"/>
      <c r="CJ11342" s="5"/>
      <c r="CK11342" s="25"/>
      <c r="CL11342" s="5"/>
      <c r="DN11342" s="14"/>
      <c r="DO11342" s="14"/>
      <c r="DP11342" s="5"/>
      <c r="DQ11342" s="25"/>
      <c r="DR11342" s="25"/>
      <c r="DS11342" s="96"/>
      <c r="DT11342" s="83"/>
      <c r="DU11342" s="14"/>
      <c r="DX11342" s="83"/>
      <c r="DY11342" s="83"/>
      <c r="DZ11342" s="83"/>
      <c r="EA11342" s="83"/>
      <c r="EJ11342" s="54"/>
      <c r="EK11342" s="22"/>
      <c r="EL11342" s="24"/>
      <c r="EP11342" s="23"/>
      <c r="EQ11342" s="24"/>
      <c r="ER11342" s="22"/>
      <c r="ES11342" s="24"/>
      <c r="ET11342" s="24"/>
      <c r="EU11342" s="23"/>
      <c r="EV11342" s="26"/>
      <c r="EX11342" s="6"/>
      <c r="EY11342" s="24"/>
      <c r="EZ11342" s="109"/>
      <c r="FA11342" s="66"/>
      <c r="FB11342" s="5"/>
      <c r="FC11342" s="68"/>
      <c r="FD11342" s="67"/>
      <c r="FE11342" s="67"/>
      <c r="FF11342" s="64"/>
      <c r="FG11342" s="5"/>
      <c r="FH11342" s="69"/>
      <c r="FI11342" s="6"/>
      <c r="FJ11342" s="5"/>
      <c r="FK11342" s="25"/>
      <c r="FL11342" s="5"/>
    </row>
    <row r="11343" spans="40:168">
      <c r="AN11343" s="14"/>
      <c r="AO11343" s="14"/>
      <c r="AP11343" s="5"/>
      <c r="AQ11343" s="25"/>
      <c r="AR11343" s="25"/>
      <c r="AS11343" s="96"/>
      <c r="AT11343" s="83"/>
      <c r="AU11343" s="14"/>
      <c r="AX11343" s="83"/>
      <c r="AY11343" s="83"/>
      <c r="AZ11343" s="83"/>
      <c r="BA11343" s="83"/>
      <c r="BJ11343" s="54"/>
      <c r="BK11343" s="22"/>
      <c r="BL11343" s="24"/>
      <c r="BP11343" s="23"/>
      <c r="BQ11343" s="24"/>
      <c r="BR11343" s="22"/>
      <c r="BS11343" s="24"/>
      <c r="BT11343" s="24"/>
      <c r="BU11343" s="23"/>
      <c r="BV11343" s="26"/>
      <c r="BX11343" s="6"/>
      <c r="BY11343" s="24"/>
      <c r="BZ11343" s="109"/>
      <c r="CA11343" s="66"/>
      <c r="CB11343" s="5"/>
      <c r="CC11343" s="68"/>
      <c r="CD11343" s="67"/>
      <c r="CE11343" s="67"/>
      <c r="CF11343" s="64"/>
      <c r="CG11343" s="5"/>
      <c r="CH11343" s="69"/>
      <c r="CI11343" s="6"/>
      <c r="CJ11343" s="5"/>
      <c r="CK11343" s="25"/>
      <c r="CL11343" s="5"/>
      <c r="DN11343" s="14"/>
      <c r="DO11343" s="14"/>
      <c r="DP11343" s="5"/>
      <c r="DQ11343" s="25"/>
      <c r="DR11343" s="25"/>
      <c r="DS11343" s="96"/>
      <c r="DT11343" s="83"/>
      <c r="DU11343" s="14"/>
      <c r="DX11343" s="83"/>
      <c r="DY11343" s="83"/>
      <c r="DZ11343" s="83"/>
      <c r="EA11343" s="83"/>
      <c r="EJ11343" s="54"/>
      <c r="EK11343" s="22"/>
      <c r="EL11343" s="24"/>
      <c r="EP11343" s="23"/>
      <c r="EQ11343" s="24"/>
      <c r="ER11343" s="22"/>
      <c r="ES11343" s="24"/>
      <c r="ET11343" s="24"/>
      <c r="EU11343" s="23"/>
      <c r="EV11343" s="26"/>
      <c r="EX11343" s="6"/>
      <c r="EY11343" s="24"/>
      <c r="EZ11343" s="109"/>
      <c r="FA11343" s="66"/>
      <c r="FB11343" s="5"/>
      <c r="FC11343" s="68"/>
      <c r="FD11343" s="67"/>
      <c r="FE11343" s="67"/>
      <c r="FF11343" s="64"/>
      <c r="FG11343" s="5"/>
      <c r="FH11343" s="69"/>
      <c r="FI11343" s="6"/>
      <c r="FJ11343" s="5"/>
      <c r="FK11343" s="25"/>
      <c r="FL11343" s="5"/>
    </row>
    <row r="11344" spans="40:168">
      <c r="AN11344" s="14"/>
      <c r="AO11344" s="14"/>
      <c r="AP11344" s="5"/>
      <c r="AQ11344" s="25"/>
      <c r="AR11344" s="25"/>
      <c r="AS11344" s="96"/>
      <c r="AT11344" s="83"/>
      <c r="AU11344" s="14"/>
      <c r="AX11344" s="83"/>
      <c r="AY11344" s="83"/>
      <c r="AZ11344" s="83"/>
      <c r="BA11344" s="83"/>
      <c r="BJ11344" s="54"/>
      <c r="BK11344" s="22"/>
      <c r="BL11344" s="24"/>
      <c r="BP11344" s="23"/>
      <c r="BQ11344" s="24"/>
      <c r="BR11344" s="22"/>
      <c r="BS11344" s="24"/>
      <c r="BT11344" s="24"/>
      <c r="BU11344" s="23"/>
      <c r="BV11344" s="26"/>
      <c r="BX11344" s="6"/>
      <c r="BY11344" s="24"/>
      <c r="BZ11344" s="109"/>
      <c r="CA11344" s="66"/>
      <c r="CB11344" s="5"/>
      <c r="CC11344" s="68"/>
      <c r="CD11344" s="67"/>
      <c r="CE11344" s="67"/>
      <c r="CF11344" s="64"/>
      <c r="CG11344" s="5"/>
      <c r="CH11344" s="69"/>
      <c r="CI11344" s="6"/>
      <c r="CJ11344" s="5"/>
      <c r="CK11344" s="25"/>
      <c r="CL11344" s="5"/>
      <c r="DN11344" s="14"/>
      <c r="DO11344" s="14"/>
      <c r="DP11344" s="5"/>
      <c r="DQ11344" s="25"/>
      <c r="DR11344" s="25"/>
      <c r="DS11344" s="96"/>
      <c r="DT11344" s="83"/>
      <c r="DU11344" s="14"/>
      <c r="DX11344" s="83"/>
      <c r="DY11344" s="83"/>
      <c r="DZ11344" s="83"/>
      <c r="EA11344" s="83"/>
      <c r="EJ11344" s="54"/>
      <c r="EK11344" s="22"/>
      <c r="EL11344" s="24"/>
      <c r="EP11344" s="23"/>
      <c r="EQ11344" s="24"/>
      <c r="ER11344" s="22"/>
      <c r="ES11344" s="24"/>
      <c r="ET11344" s="24"/>
      <c r="EU11344" s="23"/>
      <c r="EV11344" s="26"/>
      <c r="EX11344" s="6"/>
      <c r="EY11344" s="24"/>
      <c r="EZ11344" s="109"/>
      <c r="FA11344" s="66"/>
      <c r="FB11344" s="5"/>
      <c r="FC11344" s="68"/>
      <c r="FD11344" s="67"/>
      <c r="FE11344" s="67"/>
      <c r="FF11344" s="64"/>
      <c r="FG11344" s="5"/>
      <c r="FH11344" s="69"/>
      <c r="FI11344" s="6"/>
      <c r="FJ11344" s="5"/>
      <c r="FK11344" s="25"/>
      <c r="FL11344" s="5"/>
    </row>
    <row r="11345" spans="40:168">
      <c r="AN11345" s="14"/>
      <c r="AO11345" s="14"/>
      <c r="AP11345" s="5"/>
      <c r="AQ11345" s="25"/>
      <c r="AR11345" s="25"/>
      <c r="AS11345" s="96"/>
      <c r="AT11345" s="83"/>
      <c r="AU11345" s="14"/>
      <c r="AX11345" s="83"/>
      <c r="AY11345" s="83"/>
      <c r="AZ11345" s="83"/>
      <c r="BA11345" s="83"/>
      <c r="BJ11345" s="54"/>
      <c r="BK11345" s="22"/>
      <c r="BL11345" s="24"/>
      <c r="BP11345" s="23"/>
      <c r="BQ11345" s="24"/>
      <c r="BR11345" s="22"/>
      <c r="BS11345" s="24"/>
      <c r="BT11345" s="24"/>
      <c r="BU11345" s="23"/>
      <c r="BV11345" s="26"/>
      <c r="BX11345" s="6"/>
      <c r="BY11345" s="24"/>
      <c r="BZ11345" s="109"/>
      <c r="CA11345" s="66"/>
      <c r="CB11345" s="5"/>
      <c r="CC11345" s="68"/>
      <c r="CD11345" s="67"/>
      <c r="CE11345" s="67"/>
      <c r="CF11345" s="64"/>
      <c r="CG11345" s="5"/>
      <c r="CH11345" s="69"/>
      <c r="CI11345" s="6"/>
      <c r="CJ11345" s="5"/>
      <c r="CK11345" s="25"/>
      <c r="CL11345" s="5"/>
      <c r="DN11345" s="14"/>
      <c r="DO11345" s="14"/>
      <c r="DP11345" s="5"/>
      <c r="DQ11345" s="25"/>
      <c r="DR11345" s="25"/>
      <c r="DS11345" s="96"/>
      <c r="DT11345" s="83"/>
      <c r="DU11345" s="14"/>
      <c r="DX11345" s="83"/>
      <c r="DY11345" s="83"/>
      <c r="DZ11345" s="83"/>
      <c r="EA11345" s="83"/>
      <c r="EJ11345" s="54"/>
      <c r="EK11345" s="22"/>
      <c r="EL11345" s="24"/>
      <c r="EP11345" s="23"/>
      <c r="EQ11345" s="24"/>
      <c r="ER11345" s="22"/>
      <c r="ES11345" s="24"/>
      <c r="ET11345" s="24"/>
      <c r="EU11345" s="23"/>
      <c r="EV11345" s="26"/>
      <c r="EX11345" s="6"/>
      <c r="EY11345" s="24"/>
      <c r="EZ11345" s="109"/>
      <c r="FA11345" s="66"/>
      <c r="FB11345" s="5"/>
      <c r="FC11345" s="68"/>
      <c r="FD11345" s="67"/>
      <c r="FE11345" s="67"/>
      <c r="FF11345" s="64"/>
      <c r="FG11345" s="5"/>
      <c r="FH11345" s="69"/>
      <c r="FI11345" s="6"/>
      <c r="FJ11345" s="5"/>
      <c r="FK11345" s="25"/>
      <c r="FL11345" s="5"/>
    </row>
    <row r="11346" spans="40:168">
      <c r="AN11346" s="14"/>
      <c r="AO11346" s="14"/>
      <c r="AP11346" s="5"/>
      <c r="AQ11346" s="25"/>
      <c r="AR11346" s="25"/>
      <c r="AS11346" s="96"/>
      <c r="AT11346" s="83"/>
      <c r="AU11346" s="14"/>
      <c r="AX11346" s="83"/>
      <c r="AY11346" s="83"/>
      <c r="AZ11346" s="83"/>
      <c r="BA11346" s="83"/>
      <c r="BJ11346" s="54"/>
      <c r="BK11346" s="22"/>
      <c r="BL11346" s="24"/>
      <c r="BP11346" s="23"/>
      <c r="BQ11346" s="24"/>
      <c r="BR11346" s="22"/>
      <c r="BS11346" s="24"/>
      <c r="BT11346" s="24"/>
      <c r="BU11346" s="23"/>
      <c r="BV11346" s="26"/>
      <c r="BX11346" s="6"/>
      <c r="BY11346" s="24"/>
      <c r="BZ11346" s="109"/>
      <c r="CA11346" s="66"/>
      <c r="CB11346" s="5"/>
      <c r="CC11346" s="68"/>
      <c r="CD11346" s="67"/>
      <c r="CE11346" s="67"/>
      <c r="CF11346" s="64"/>
      <c r="CG11346" s="5"/>
      <c r="CH11346" s="69"/>
      <c r="CI11346" s="6"/>
      <c r="CJ11346" s="5"/>
      <c r="CK11346" s="25"/>
      <c r="CL11346" s="5"/>
      <c r="DN11346" s="14"/>
      <c r="DO11346" s="14"/>
      <c r="DP11346" s="5"/>
      <c r="DQ11346" s="25"/>
      <c r="DR11346" s="25"/>
      <c r="DS11346" s="96"/>
      <c r="DT11346" s="83"/>
      <c r="DU11346" s="14"/>
      <c r="DX11346" s="83"/>
      <c r="DY11346" s="83"/>
      <c r="DZ11346" s="83"/>
      <c r="EA11346" s="83"/>
      <c r="EJ11346" s="54"/>
      <c r="EK11346" s="22"/>
      <c r="EL11346" s="24"/>
      <c r="EP11346" s="23"/>
      <c r="EQ11346" s="24"/>
      <c r="ER11346" s="22"/>
      <c r="ES11346" s="24"/>
      <c r="ET11346" s="24"/>
      <c r="EU11346" s="23"/>
      <c r="EV11346" s="26"/>
      <c r="EX11346" s="6"/>
      <c r="EY11346" s="24"/>
      <c r="EZ11346" s="109"/>
      <c r="FA11346" s="66"/>
      <c r="FB11346" s="5"/>
      <c r="FC11346" s="68"/>
      <c r="FD11346" s="67"/>
      <c r="FE11346" s="67"/>
      <c r="FF11346" s="64"/>
      <c r="FG11346" s="5"/>
      <c r="FH11346" s="69"/>
      <c r="FI11346" s="6"/>
      <c r="FJ11346" s="5"/>
      <c r="FK11346" s="25"/>
      <c r="FL11346" s="5"/>
    </row>
    <row r="11347" spans="40:168">
      <c r="AN11347" s="14"/>
      <c r="AO11347" s="14"/>
      <c r="AP11347" s="5"/>
      <c r="AQ11347" s="25"/>
      <c r="AR11347" s="25"/>
      <c r="AS11347" s="96"/>
      <c r="AT11347" s="83"/>
      <c r="AU11347" s="14"/>
      <c r="AX11347" s="83"/>
      <c r="AY11347" s="83"/>
      <c r="AZ11347" s="83"/>
      <c r="BA11347" s="83"/>
      <c r="BJ11347" s="54"/>
      <c r="BK11347" s="22"/>
      <c r="BL11347" s="24"/>
      <c r="BP11347" s="23"/>
      <c r="BQ11347" s="24"/>
      <c r="BR11347" s="22"/>
      <c r="BS11347" s="24"/>
      <c r="BT11347" s="24"/>
      <c r="BU11347" s="23"/>
      <c r="BV11347" s="26"/>
      <c r="BX11347" s="6"/>
      <c r="BY11347" s="24"/>
      <c r="BZ11347" s="109"/>
      <c r="CA11347" s="66"/>
      <c r="CB11347" s="5"/>
      <c r="CC11347" s="68"/>
      <c r="CD11347" s="67"/>
      <c r="CE11347" s="67"/>
      <c r="CF11347" s="64"/>
      <c r="CG11347" s="5"/>
      <c r="CH11347" s="69"/>
      <c r="CI11347" s="6"/>
      <c r="CJ11347" s="5"/>
      <c r="CK11347" s="25"/>
      <c r="CL11347" s="5"/>
      <c r="DN11347" s="14"/>
      <c r="DO11347" s="14"/>
      <c r="DP11347" s="5"/>
      <c r="DQ11347" s="25"/>
      <c r="DR11347" s="25"/>
      <c r="DS11347" s="96"/>
      <c r="DT11347" s="83"/>
      <c r="DU11347" s="14"/>
      <c r="DX11347" s="83"/>
      <c r="DY11347" s="83"/>
      <c r="DZ11347" s="83"/>
      <c r="EA11347" s="83"/>
      <c r="EJ11347" s="54"/>
      <c r="EK11347" s="22"/>
      <c r="EL11347" s="24"/>
      <c r="EP11347" s="23"/>
      <c r="EQ11347" s="24"/>
      <c r="ER11347" s="22"/>
      <c r="ES11347" s="24"/>
      <c r="ET11347" s="24"/>
      <c r="EU11347" s="23"/>
      <c r="EV11347" s="26"/>
      <c r="EX11347" s="6"/>
      <c r="EY11347" s="24"/>
      <c r="EZ11347" s="109"/>
      <c r="FA11347" s="66"/>
      <c r="FB11347" s="5"/>
      <c r="FC11347" s="68"/>
      <c r="FD11347" s="67"/>
      <c r="FE11347" s="67"/>
      <c r="FF11347" s="64"/>
      <c r="FG11347" s="5"/>
      <c r="FH11347" s="69"/>
      <c r="FI11347" s="6"/>
      <c r="FJ11347" s="5"/>
      <c r="FK11347" s="25"/>
      <c r="FL11347" s="5"/>
    </row>
    <row r="11348" spans="40:168">
      <c r="AN11348" s="14"/>
      <c r="AO11348" s="14"/>
      <c r="AP11348" s="5"/>
      <c r="AQ11348" s="25"/>
      <c r="AR11348" s="25"/>
      <c r="AS11348" s="96"/>
      <c r="AT11348" s="83"/>
      <c r="AU11348" s="14"/>
      <c r="AX11348" s="83"/>
      <c r="AY11348" s="83"/>
      <c r="AZ11348" s="83"/>
      <c r="BA11348" s="83"/>
      <c r="BJ11348" s="54"/>
      <c r="BK11348" s="22"/>
      <c r="BL11348" s="24"/>
      <c r="BP11348" s="23"/>
      <c r="BQ11348" s="24"/>
      <c r="BR11348" s="22"/>
      <c r="BS11348" s="24"/>
      <c r="BT11348" s="24"/>
      <c r="BU11348" s="23"/>
      <c r="BV11348" s="26"/>
      <c r="BX11348" s="6"/>
      <c r="BY11348" s="24"/>
      <c r="BZ11348" s="109"/>
      <c r="CA11348" s="66"/>
      <c r="CB11348" s="5"/>
      <c r="CC11348" s="68"/>
      <c r="CD11348" s="67"/>
      <c r="CE11348" s="67"/>
      <c r="CF11348" s="64"/>
      <c r="CG11348" s="5"/>
      <c r="CH11348" s="69"/>
      <c r="CI11348" s="6"/>
      <c r="CJ11348" s="5"/>
      <c r="CK11348" s="25"/>
      <c r="CL11348" s="5"/>
      <c r="DN11348" s="14"/>
      <c r="DO11348" s="14"/>
      <c r="DP11348" s="5"/>
      <c r="DQ11348" s="25"/>
      <c r="DR11348" s="25"/>
      <c r="DS11348" s="96"/>
      <c r="DT11348" s="83"/>
      <c r="DU11348" s="14"/>
      <c r="DX11348" s="83"/>
      <c r="DY11348" s="83"/>
      <c r="DZ11348" s="83"/>
      <c r="EA11348" s="83"/>
      <c r="EJ11348" s="54"/>
      <c r="EK11348" s="22"/>
      <c r="EL11348" s="24"/>
      <c r="EP11348" s="23"/>
      <c r="EQ11348" s="24"/>
      <c r="ER11348" s="22"/>
      <c r="ES11348" s="24"/>
      <c r="ET11348" s="24"/>
      <c r="EU11348" s="23"/>
      <c r="EV11348" s="26"/>
      <c r="EX11348" s="6"/>
      <c r="EY11348" s="24"/>
      <c r="EZ11348" s="109"/>
      <c r="FA11348" s="66"/>
      <c r="FB11348" s="5"/>
      <c r="FC11348" s="68"/>
      <c r="FD11348" s="67"/>
      <c r="FE11348" s="67"/>
      <c r="FF11348" s="64"/>
      <c r="FG11348" s="5"/>
      <c r="FH11348" s="69"/>
      <c r="FI11348" s="6"/>
      <c r="FJ11348" s="5"/>
      <c r="FK11348" s="25"/>
      <c r="FL11348" s="5"/>
    </row>
    <row r="11349" spans="40:168">
      <c r="AN11349" s="14"/>
      <c r="AO11349" s="14"/>
      <c r="AP11349" s="5"/>
      <c r="AQ11349" s="25"/>
      <c r="AR11349" s="25"/>
      <c r="AS11349" s="96"/>
      <c r="AT11349" s="83"/>
      <c r="AU11349" s="14"/>
      <c r="AX11349" s="83"/>
      <c r="AY11349" s="83"/>
      <c r="AZ11349" s="83"/>
      <c r="BA11349" s="83"/>
      <c r="BJ11349" s="54"/>
      <c r="BK11349" s="22"/>
      <c r="BL11349" s="24"/>
      <c r="BP11349" s="23"/>
      <c r="BQ11349" s="24"/>
      <c r="BR11349" s="22"/>
      <c r="BS11349" s="24"/>
      <c r="BT11349" s="24"/>
      <c r="BU11349" s="23"/>
      <c r="BV11349" s="26"/>
      <c r="BX11349" s="6"/>
      <c r="BY11349" s="24"/>
      <c r="BZ11349" s="109"/>
      <c r="CA11349" s="66"/>
      <c r="CB11349" s="5"/>
      <c r="CC11349" s="68"/>
      <c r="CD11349" s="67"/>
      <c r="CE11349" s="67"/>
      <c r="CF11349" s="64"/>
      <c r="CG11349" s="5"/>
      <c r="CH11349" s="69"/>
      <c r="CI11349" s="6"/>
      <c r="CJ11349" s="5"/>
      <c r="CK11349" s="25"/>
      <c r="CL11349" s="5"/>
      <c r="DN11349" s="14"/>
      <c r="DO11349" s="14"/>
      <c r="DP11349" s="5"/>
      <c r="DQ11349" s="25"/>
      <c r="DR11349" s="25"/>
      <c r="DS11349" s="96"/>
      <c r="DT11349" s="83"/>
      <c r="DU11349" s="14"/>
      <c r="DX11349" s="83"/>
      <c r="DY11349" s="83"/>
      <c r="DZ11349" s="83"/>
      <c r="EA11349" s="83"/>
      <c r="EJ11349" s="54"/>
      <c r="EK11349" s="22"/>
      <c r="EL11349" s="24"/>
      <c r="EP11349" s="23"/>
      <c r="EQ11349" s="24"/>
      <c r="ER11349" s="22"/>
      <c r="ES11349" s="24"/>
      <c r="ET11349" s="24"/>
      <c r="EU11349" s="23"/>
      <c r="EV11349" s="26"/>
      <c r="EX11349" s="6"/>
      <c r="EY11349" s="24"/>
      <c r="EZ11349" s="109"/>
      <c r="FA11349" s="66"/>
      <c r="FB11349" s="5"/>
      <c r="FC11349" s="68"/>
      <c r="FD11349" s="67"/>
      <c r="FE11349" s="67"/>
      <c r="FF11349" s="64"/>
      <c r="FG11349" s="5"/>
      <c r="FH11349" s="69"/>
      <c r="FI11349" s="6"/>
      <c r="FJ11349" s="5"/>
      <c r="FK11349" s="25"/>
      <c r="FL11349" s="5"/>
    </row>
    <row r="11350" spans="40:168">
      <c r="AN11350" s="14"/>
      <c r="AO11350" s="14"/>
      <c r="AP11350" s="5"/>
      <c r="AQ11350" s="25"/>
      <c r="AR11350" s="25"/>
      <c r="AS11350" s="96"/>
      <c r="AT11350" s="83"/>
      <c r="AU11350" s="14"/>
      <c r="AX11350" s="83"/>
      <c r="AY11350" s="83"/>
      <c r="AZ11350" s="83"/>
      <c r="BA11350" s="83"/>
      <c r="BJ11350" s="54"/>
      <c r="BK11350" s="22"/>
      <c r="BL11350" s="24"/>
      <c r="BP11350" s="23"/>
      <c r="BQ11350" s="24"/>
      <c r="BR11350" s="22"/>
      <c r="BS11350" s="24"/>
      <c r="BT11350" s="24"/>
      <c r="BU11350" s="23"/>
      <c r="BV11350" s="26"/>
      <c r="BX11350" s="6"/>
      <c r="BY11350" s="24"/>
      <c r="BZ11350" s="109"/>
      <c r="CA11350" s="66"/>
      <c r="CB11350" s="5"/>
      <c r="CC11350" s="68"/>
      <c r="CD11350" s="67"/>
      <c r="CE11350" s="67"/>
      <c r="CF11350" s="64"/>
      <c r="CG11350" s="5"/>
      <c r="CH11350" s="69"/>
      <c r="CI11350" s="6"/>
      <c r="CJ11350" s="5"/>
      <c r="CK11350" s="25"/>
      <c r="CL11350" s="5"/>
      <c r="DN11350" s="14"/>
      <c r="DO11350" s="14"/>
      <c r="DP11350" s="5"/>
      <c r="DQ11350" s="25"/>
      <c r="DR11350" s="25"/>
      <c r="DS11350" s="96"/>
      <c r="DT11350" s="83"/>
      <c r="DU11350" s="14"/>
      <c r="DX11350" s="83"/>
      <c r="DY11350" s="83"/>
      <c r="DZ11350" s="83"/>
      <c r="EA11350" s="83"/>
      <c r="EJ11350" s="54"/>
      <c r="EK11350" s="22"/>
      <c r="EL11350" s="24"/>
      <c r="EP11350" s="23"/>
      <c r="EQ11350" s="24"/>
      <c r="ER11350" s="22"/>
      <c r="ES11350" s="24"/>
      <c r="ET11350" s="24"/>
      <c r="EU11350" s="23"/>
      <c r="EV11350" s="26"/>
      <c r="EX11350" s="6"/>
      <c r="EY11350" s="24"/>
      <c r="EZ11350" s="109"/>
      <c r="FA11350" s="66"/>
      <c r="FB11350" s="5"/>
      <c r="FC11350" s="68"/>
      <c r="FD11350" s="67"/>
      <c r="FE11350" s="67"/>
      <c r="FF11350" s="64"/>
      <c r="FG11350" s="5"/>
      <c r="FH11350" s="69"/>
      <c r="FI11350" s="6"/>
      <c r="FJ11350" s="5"/>
      <c r="FK11350" s="25"/>
      <c r="FL11350" s="5"/>
    </row>
    <row r="11351" spans="40:168">
      <c r="AN11351" s="14"/>
      <c r="AO11351" s="14"/>
      <c r="AP11351" s="5"/>
      <c r="AQ11351" s="25"/>
      <c r="AR11351" s="25"/>
      <c r="AS11351" s="96"/>
      <c r="AT11351" s="83"/>
      <c r="AU11351" s="14"/>
      <c r="AX11351" s="83"/>
      <c r="AY11351" s="83"/>
      <c r="AZ11351" s="83"/>
      <c r="BA11351" s="83"/>
      <c r="BJ11351" s="54"/>
      <c r="BK11351" s="22"/>
      <c r="BL11351" s="24"/>
      <c r="BP11351" s="23"/>
      <c r="BQ11351" s="24"/>
      <c r="BR11351" s="22"/>
      <c r="BS11351" s="24"/>
      <c r="BT11351" s="24"/>
      <c r="BU11351" s="23"/>
      <c r="BV11351" s="26"/>
      <c r="BX11351" s="6"/>
      <c r="BY11351" s="24"/>
      <c r="BZ11351" s="109"/>
      <c r="CA11351" s="66"/>
      <c r="CB11351" s="5"/>
      <c r="CC11351" s="68"/>
      <c r="CD11351" s="67"/>
      <c r="CE11351" s="67"/>
      <c r="CF11351" s="64"/>
      <c r="CG11351" s="5"/>
      <c r="CH11351" s="69"/>
      <c r="CI11351" s="6"/>
      <c r="CJ11351" s="5"/>
      <c r="CK11351" s="25"/>
      <c r="CL11351" s="5"/>
      <c r="DN11351" s="14"/>
      <c r="DO11351" s="14"/>
      <c r="DP11351" s="5"/>
      <c r="DQ11351" s="25"/>
      <c r="DR11351" s="25"/>
      <c r="DS11351" s="96"/>
      <c r="DT11351" s="83"/>
      <c r="DU11351" s="14"/>
      <c r="DX11351" s="83"/>
      <c r="DY11351" s="83"/>
      <c r="DZ11351" s="83"/>
      <c r="EA11351" s="83"/>
      <c r="EJ11351" s="54"/>
      <c r="EK11351" s="22"/>
      <c r="EL11351" s="24"/>
      <c r="EP11351" s="23"/>
      <c r="EQ11351" s="24"/>
      <c r="ER11351" s="22"/>
      <c r="ES11351" s="24"/>
      <c r="ET11351" s="24"/>
      <c r="EU11351" s="23"/>
      <c r="EV11351" s="26"/>
      <c r="EX11351" s="6"/>
      <c r="EY11351" s="24"/>
      <c r="EZ11351" s="109"/>
      <c r="FA11351" s="66"/>
      <c r="FB11351" s="5"/>
      <c r="FC11351" s="68"/>
      <c r="FD11351" s="67"/>
      <c r="FE11351" s="67"/>
      <c r="FF11351" s="64"/>
      <c r="FG11351" s="5"/>
      <c r="FH11351" s="69"/>
      <c r="FI11351" s="6"/>
      <c r="FJ11351" s="5"/>
      <c r="FK11351" s="25"/>
      <c r="FL11351" s="5"/>
    </row>
    <row r="11352" spans="40:168">
      <c r="AN11352" s="14"/>
      <c r="AO11352" s="14"/>
      <c r="AP11352" s="5"/>
      <c r="AQ11352" s="25"/>
      <c r="AR11352" s="25"/>
      <c r="AS11352" s="96"/>
      <c r="AT11352" s="83"/>
      <c r="AU11352" s="14"/>
      <c r="AX11352" s="83"/>
      <c r="AY11352" s="83"/>
      <c r="AZ11352" s="83"/>
      <c r="BA11352" s="83"/>
      <c r="BJ11352" s="54"/>
      <c r="BK11352" s="22"/>
      <c r="BL11352" s="24"/>
      <c r="BP11352" s="23"/>
      <c r="BQ11352" s="24"/>
      <c r="BR11352" s="22"/>
      <c r="BS11352" s="24"/>
      <c r="BT11352" s="24"/>
      <c r="BU11352" s="23"/>
      <c r="BV11352" s="26"/>
      <c r="BX11352" s="6"/>
      <c r="BY11352" s="24"/>
      <c r="BZ11352" s="109"/>
      <c r="CA11352" s="66"/>
      <c r="CB11352" s="5"/>
      <c r="CC11352" s="68"/>
      <c r="CD11352" s="67"/>
      <c r="CE11352" s="67"/>
      <c r="CF11352" s="64"/>
      <c r="CG11352" s="5"/>
      <c r="CH11352" s="69"/>
      <c r="CI11352" s="6"/>
      <c r="CJ11352" s="5"/>
      <c r="CK11352" s="25"/>
      <c r="CL11352" s="5"/>
      <c r="DN11352" s="14"/>
      <c r="DO11352" s="14"/>
      <c r="DP11352" s="5"/>
      <c r="DQ11352" s="25"/>
      <c r="DR11352" s="25"/>
      <c r="DS11352" s="96"/>
      <c r="DT11352" s="83"/>
      <c r="DU11352" s="14"/>
      <c r="DX11352" s="83"/>
      <c r="DY11352" s="83"/>
      <c r="DZ11352" s="83"/>
      <c r="EA11352" s="83"/>
      <c r="EJ11352" s="54"/>
      <c r="EK11352" s="22"/>
      <c r="EL11352" s="24"/>
      <c r="EP11352" s="23"/>
      <c r="EQ11352" s="24"/>
      <c r="ER11352" s="22"/>
      <c r="ES11352" s="24"/>
      <c r="ET11352" s="24"/>
      <c r="EU11352" s="23"/>
      <c r="EV11352" s="26"/>
      <c r="EX11352" s="6"/>
      <c r="EY11352" s="24"/>
      <c r="EZ11352" s="109"/>
      <c r="FA11352" s="66"/>
      <c r="FB11352" s="5"/>
      <c r="FC11352" s="68"/>
      <c r="FD11352" s="67"/>
      <c r="FE11352" s="67"/>
      <c r="FF11352" s="64"/>
      <c r="FG11352" s="5"/>
      <c r="FH11352" s="69"/>
      <c r="FI11352" s="6"/>
      <c r="FJ11352" s="5"/>
      <c r="FK11352" s="25"/>
      <c r="FL11352" s="5"/>
    </row>
    <row r="11353" spans="40:168">
      <c r="AN11353" s="14"/>
      <c r="AO11353" s="14"/>
      <c r="AP11353" s="5"/>
      <c r="AQ11353" s="25"/>
      <c r="AR11353" s="25"/>
      <c r="AS11353" s="96"/>
      <c r="AT11353" s="83"/>
      <c r="AU11353" s="14"/>
      <c r="AX11353" s="83"/>
      <c r="AY11353" s="83"/>
      <c r="AZ11353" s="83"/>
      <c r="BA11353" s="83"/>
      <c r="BJ11353" s="54"/>
      <c r="BK11353" s="22"/>
      <c r="BL11353" s="24"/>
      <c r="BP11353" s="23"/>
      <c r="BQ11353" s="24"/>
      <c r="BR11353" s="22"/>
      <c r="BS11353" s="24"/>
      <c r="BT11353" s="24"/>
      <c r="BU11353" s="23"/>
      <c r="BV11353" s="26"/>
      <c r="BX11353" s="6"/>
      <c r="BY11353" s="24"/>
      <c r="BZ11353" s="109"/>
      <c r="CA11353" s="66"/>
      <c r="CB11353" s="5"/>
      <c r="CC11353" s="68"/>
      <c r="CD11353" s="67"/>
      <c r="CE11353" s="67"/>
      <c r="CF11353" s="64"/>
      <c r="CG11353" s="5"/>
      <c r="CH11353" s="69"/>
      <c r="CI11353" s="6"/>
      <c r="CJ11353" s="5"/>
      <c r="CK11353" s="25"/>
      <c r="CL11353" s="5"/>
      <c r="DN11353" s="14"/>
      <c r="DO11353" s="14"/>
      <c r="DP11353" s="5"/>
      <c r="DQ11353" s="25"/>
      <c r="DR11353" s="25"/>
      <c r="DS11353" s="96"/>
      <c r="DT11353" s="83"/>
      <c r="DU11353" s="14"/>
      <c r="DX11353" s="83"/>
      <c r="DY11353" s="83"/>
      <c r="DZ11353" s="83"/>
      <c r="EA11353" s="83"/>
      <c r="EJ11353" s="54"/>
      <c r="EK11353" s="22"/>
      <c r="EL11353" s="24"/>
      <c r="EP11353" s="23"/>
      <c r="EQ11353" s="24"/>
      <c r="ER11353" s="22"/>
      <c r="ES11353" s="24"/>
      <c r="ET11353" s="24"/>
      <c r="EU11353" s="23"/>
      <c r="EV11353" s="26"/>
      <c r="EX11353" s="6"/>
      <c r="EY11353" s="24"/>
      <c r="EZ11353" s="109"/>
      <c r="FA11353" s="66"/>
      <c r="FB11353" s="5"/>
      <c r="FC11353" s="68"/>
      <c r="FD11353" s="67"/>
      <c r="FE11353" s="67"/>
      <c r="FF11353" s="64"/>
      <c r="FG11353" s="5"/>
      <c r="FH11353" s="69"/>
      <c r="FI11353" s="6"/>
      <c r="FJ11353" s="5"/>
      <c r="FK11353" s="25"/>
      <c r="FL11353" s="5"/>
    </row>
    <row r="11354" spans="40:168">
      <c r="AN11354" s="14"/>
      <c r="AO11354" s="14"/>
      <c r="AP11354" s="5"/>
      <c r="AQ11354" s="25"/>
      <c r="AR11354" s="25"/>
      <c r="AS11354" s="96"/>
      <c r="AT11354" s="83"/>
      <c r="AU11354" s="14"/>
      <c r="AX11354" s="83"/>
      <c r="AY11354" s="83"/>
      <c r="AZ11354" s="83"/>
      <c r="BA11354" s="83"/>
      <c r="BJ11354" s="54"/>
      <c r="BK11354" s="22"/>
      <c r="BL11354" s="24"/>
      <c r="BP11354" s="23"/>
      <c r="BQ11354" s="24"/>
      <c r="BR11354" s="22"/>
      <c r="BS11354" s="24"/>
      <c r="BT11354" s="24"/>
      <c r="BU11354" s="23"/>
      <c r="BV11354" s="26"/>
      <c r="BX11354" s="6"/>
      <c r="BY11354" s="24"/>
      <c r="BZ11354" s="109"/>
      <c r="CA11354" s="66"/>
      <c r="CB11354" s="5"/>
      <c r="CC11354" s="68"/>
      <c r="CD11354" s="67"/>
      <c r="CE11354" s="67"/>
      <c r="CF11354" s="64"/>
      <c r="CG11354" s="5"/>
      <c r="CH11354" s="69"/>
      <c r="CI11354" s="6"/>
      <c r="CJ11354" s="5"/>
      <c r="CK11354" s="25"/>
      <c r="CL11354" s="5"/>
      <c r="DN11354" s="14"/>
      <c r="DO11354" s="14"/>
      <c r="DP11354" s="5"/>
      <c r="DQ11354" s="25"/>
      <c r="DR11354" s="25"/>
      <c r="DS11354" s="96"/>
      <c r="DT11354" s="83"/>
      <c r="DU11354" s="14"/>
      <c r="DX11354" s="83"/>
      <c r="DY11354" s="83"/>
      <c r="DZ11354" s="83"/>
      <c r="EA11354" s="83"/>
      <c r="EJ11354" s="54"/>
      <c r="EK11354" s="22"/>
      <c r="EL11354" s="24"/>
      <c r="EP11354" s="23"/>
      <c r="EQ11354" s="24"/>
      <c r="ER11354" s="22"/>
      <c r="ES11354" s="24"/>
      <c r="ET11354" s="24"/>
      <c r="EU11354" s="23"/>
      <c r="EV11354" s="26"/>
      <c r="EX11354" s="6"/>
      <c r="EY11354" s="24"/>
      <c r="EZ11354" s="109"/>
      <c r="FA11354" s="66"/>
      <c r="FB11354" s="5"/>
      <c r="FC11354" s="68"/>
      <c r="FD11354" s="67"/>
      <c r="FE11354" s="67"/>
      <c r="FF11354" s="64"/>
      <c r="FG11354" s="5"/>
      <c r="FH11354" s="69"/>
      <c r="FI11354" s="6"/>
      <c r="FJ11354" s="5"/>
      <c r="FK11354" s="25"/>
      <c r="FL11354" s="5"/>
    </row>
    <row r="11355" spans="40:168">
      <c r="AN11355" s="14"/>
      <c r="AO11355" s="14"/>
      <c r="AP11355" s="5"/>
      <c r="AQ11355" s="25"/>
      <c r="AR11355" s="25"/>
      <c r="AS11355" s="96"/>
      <c r="AT11355" s="83"/>
      <c r="AU11355" s="14"/>
      <c r="AX11355" s="83"/>
      <c r="AY11355" s="83"/>
      <c r="AZ11355" s="83"/>
      <c r="BA11355" s="83"/>
      <c r="BJ11355" s="54"/>
      <c r="BK11355" s="22"/>
      <c r="BL11355" s="24"/>
      <c r="BP11355" s="23"/>
      <c r="BQ11355" s="24"/>
      <c r="BR11355" s="22"/>
      <c r="BS11355" s="24"/>
      <c r="BT11355" s="24"/>
      <c r="BU11355" s="23"/>
      <c r="BV11355" s="26"/>
      <c r="BX11355" s="6"/>
      <c r="BY11355" s="24"/>
      <c r="BZ11355" s="109"/>
      <c r="CA11355" s="66"/>
      <c r="CB11355" s="5"/>
      <c r="CC11355" s="68"/>
      <c r="CD11355" s="67"/>
      <c r="CE11355" s="67"/>
      <c r="CF11355" s="64"/>
      <c r="CG11355" s="5"/>
      <c r="CH11355" s="69"/>
      <c r="CI11355" s="6"/>
      <c r="CJ11355" s="5"/>
      <c r="CK11355" s="25"/>
      <c r="CL11355" s="5"/>
      <c r="DN11355" s="14"/>
      <c r="DO11355" s="14"/>
      <c r="DP11355" s="5"/>
      <c r="DQ11355" s="25"/>
      <c r="DR11355" s="25"/>
      <c r="DS11355" s="96"/>
      <c r="DT11355" s="83"/>
      <c r="DU11355" s="14"/>
      <c r="DX11355" s="83"/>
      <c r="DY11355" s="83"/>
      <c r="DZ11355" s="83"/>
      <c r="EA11355" s="83"/>
      <c r="EJ11355" s="54"/>
      <c r="EK11355" s="22"/>
      <c r="EL11355" s="24"/>
      <c r="EP11355" s="23"/>
      <c r="EQ11355" s="24"/>
      <c r="ER11355" s="22"/>
      <c r="ES11355" s="24"/>
      <c r="ET11355" s="24"/>
      <c r="EU11355" s="23"/>
      <c r="EV11355" s="26"/>
      <c r="EX11355" s="6"/>
      <c r="EY11355" s="24"/>
      <c r="EZ11355" s="109"/>
      <c r="FA11355" s="66"/>
      <c r="FB11355" s="5"/>
      <c r="FC11355" s="68"/>
      <c r="FD11355" s="67"/>
      <c r="FE11355" s="67"/>
      <c r="FF11355" s="64"/>
      <c r="FG11355" s="5"/>
      <c r="FH11355" s="69"/>
      <c r="FI11355" s="6"/>
      <c r="FJ11355" s="5"/>
      <c r="FK11355" s="25"/>
      <c r="FL11355" s="5"/>
    </row>
    <row r="11356" spans="40:168">
      <c r="AN11356" s="14"/>
      <c r="AO11356" s="14"/>
      <c r="AP11356" s="5"/>
      <c r="AQ11356" s="25"/>
      <c r="AR11356" s="25"/>
      <c r="AS11356" s="96"/>
      <c r="AT11356" s="83"/>
      <c r="AU11356" s="14"/>
      <c r="AX11356" s="83"/>
      <c r="AY11356" s="83"/>
      <c r="AZ11356" s="83"/>
      <c r="BA11356" s="83"/>
      <c r="BJ11356" s="54"/>
      <c r="BK11356" s="22"/>
      <c r="BL11356" s="24"/>
      <c r="BP11356" s="23"/>
      <c r="BQ11356" s="24"/>
      <c r="BR11356" s="22"/>
      <c r="BS11356" s="24"/>
      <c r="BT11356" s="24"/>
      <c r="BU11356" s="23"/>
      <c r="BV11356" s="26"/>
      <c r="BX11356" s="6"/>
      <c r="BY11356" s="24"/>
      <c r="BZ11356" s="109"/>
      <c r="CA11356" s="66"/>
      <c r="CB11356" s="5"/>
      <c r="CC11356" s="68"/>
      <c r="CD11356" s="67"/>
      <c r="CE11356" s="67"/>
      <c r="CF11356" s="64"/>
      <c r="CG11356" s="5"/>
      <c r="CH11356" s="69"/>
      <c r="CI11356" s="6"/>
      <c r="CJ11356" s="5"/>
      <c r="CK11356" s="25"/>
      <c r="CL11356" s="5"/>
      <c r="DN11356" s="14"/>
      <c r="DO11356" s="14"/>
      <c r="DP11356" s="5"/>
      <c r="DQ11356" s="25"/>
      <c r="DR11356" s="25"/>
      <c r="DS11356" s="96"/>
      <c r="DT11356" s="83"/>
      <c r="DU11356" s="14"/>
      <c r="DX11356" s="83"/>
      <c r="DY11356" s="83"/>
      <c r="DZ11356" s="83"/>
      <c r="EA11356" s="83"/>
      <c r="EJ11356" s="54"/>
      <c r="EK11356" s="22"/>
      <c r="EL11356" s="24"/>
      <c r="EP11356" s="23"/>
      <c r="EQ11356" s="24"/>
      <c r="ER11356" s="22"/>
      <c r="ES11356" s="24"/>
      <c r="ET11356" s="24"/>
      <c r="EU11356" s="23"/>
      <c r="EV11356" s="26"/>
      <c r="EX11356" s="6"/>
      <c r="EY11356" s="24"/>
      <c r="EZ11356" s="109"/>
      <c r="FA11356" s="66"/>
      <c r="FB11356" s="5"/>
      <c r="FC11356" s="68"/>
      <c r="FD11356" s="67"/>
      <c r="FE11356" s="67"/>
      <c r="FF11356" s="64"/>
      <c r="FG11356" s="5"/>
      <c r="FH11356" s="69"/>
      <c r="FI11356" s="6"/>
      <c r="FJ11356" s="5"/>
      <c r="FK11356" s="25"/>
      <c r="FL11356" s="5"/>
    </row>
    <row r="11357" spans="40:168">
      <c r="AN11357" s="14"/>
      <c r="AO11357" s="14"/>
      <c r="AP11357" s="5"/>
      <c r="AQ11357" s="25"/>
      <c r="AR11357" s="25"/>
      <c r="AS11357" s="96"/>
      <c r="AT11357" s="83"/>
      <c r="AU11357" s="14"/>
      <c r="AX11357" s="83"/>
      <c r="AY11357" s="83"/>
      <c r="AZ11357" s="83"/>
      <c r="BA11357" s="83"/>
      <c r="BJ11357" s="54"/>
      <c r="BK11357" s="22"/>
      <c r="BL11357" s="24"/>
      <c r="BP11357" s="23"/>
      <c r="BQ11357" s="24"/>
      <c r="BR11357" s="22"/>
      <c r="BS11357" s="24"/>
      <c r="BT11357" s="24"/>
      <c r="BU11357" s="23"/>
      <c r="BV11357" s="26"/>
      <c r="BX11357" s="6"/>
      <c r="BY11357" s="24"/>
      <c r="BZ11357" s="109"/>
      <c r="CA11357" s="66"/>
      <c r="CB11357" s="5"/>
      <c r="CC11357" s="68"/>
      <c r="CD11357" s="67"/>
      <c r="CE11357" s="67"/>
      <c r="CF11357" s="64"/>
      <c r="CG11357" s="5"/>
      <c r="CH11357" s="69"/>
      <c r="CI11357" s="6"/>
      <c r="CJ11357" s="5"/>
      <c r="CK11357" s="25"/>
      <c r="CL11357" s="5"/>
      <c r="DN11357" s="14"/>
      <c r="DO11357" s="14"/>
      <c r="DP11357" s="5"/>
      <c r="DQ11357" s="25"/>
      <c r="DR11357" s="25"/>
      <c r="DS11357" s="96"/>
      <c r="DT11357" s="83"/>
      <c r="DU11357" s="14"/>
      <c r="DX11357" s="83"/>
      <c r="DY11357" s="83"/>
      <c r="DZ11357" s="83"/>
      <c r="EA11357" s="83"/>
      <c r="EJ11357" s="54"/>
      <c r="EK11357" s="22"/>
      <c r="EL11357" s="24"/>
      <c r="EP11357" s="23"/>
      <c r="EQ11357" s="24"/>
      <c r="ER11357" s="22"/>
      <c r="ES11357" s="24"/>
      <c r="ET11357" s="24"/>
      <c r="EU11357" s="23"/>
      <c r="EV11357" s="26"/>
      <c r="EX11357" s="6"/>
      <c r="EY11357" s="24"/>
      <c r="EZ11357" s="109"/>
      <c r="FA11357" s="66"/>
      <c r="FB11357" s="5"/>
      <c r="FC11357" s="68"/>
      <c r="FD11357" s="67"/>
      <c r="FE11357" s="67"/>
      <c r="FF11357" s="64"/>
      <c r="FG11357" s="5"/>
      <c r="FH11357" s="69"/>
      <c r="FI11357" s="6"/>
      <c r="FJ11357" s="5"/>
      <c r="FK11357" s="25"/>
      <c r="FL11357" s="5"/>
    </row>
    <row r="11358" spans="40:168">
      <c r="AN11358" s="14"/>
      <c r="AO11358" s="14"/>
      <c r="AP11358" s="5"/>
      <c r="AQ11358" s="25"/>
      <c r="AR11358" s="25"/>
      <c r="AS11358" s="96"/>
      <c r="AT11358" s="83"/>
      <c r="AU11358" s="14"/>
      <c r="AX11358" s="83"/>
      <c r="AY11358" s="83"/>
      <c r="AZ11358" s="83"/>
      <c r="BA11358" s="83"/>
      <c r="BJ11358" s="54"/>
      <c r="BK11358" s="22"/>
      <c r="BL11358" s="24"/>
      <c r="BP11358" s="23"/>
      <c r="BQ11358" s="24"/>
      <c r="BR11358" s="22"/>
      <c r="BS11358" s="24"/>
      <c r="BT11358" s="24"/>
      <c r="BU11358" s="23"/>
      <c r="BV11358" s="26"/>
      <c r="BX11358" s="6"/>
      <c r="BY11358" s="24"/>
      <c r="BZ11358" s="109"/>
      <c r="CA11358" s="66"/>
      <c r="CB11358" s="5"/>
      <c r="CC11358" s="68"/>
      <c r="CD11358" s="67"/>
      <c r="CE11358" s="67"/>
      <c r="CF11358" s="64"/>
      <c r="CG11358" s="5"/>
      <c r="CH11358" s="69"/>
      <c r="CI11358" s="6"/>
      <c r="CJ11358" s="5"/>
      <c r="CK11358" s="25"/>
      <c r="CL11358" s="5"/>
      <c r="DN11358" s="14"/>
      <c r="DO11358" s="14"/>
      <c r="DP11358" s="5"/>
      <c r="DQ11358" s="25"/>
      <c r="DR11358" s="25"/>
      <c r="DS11358" s="96"/>
      <c r="DT11358" s="83"/>
      <c r="DU11358" s="14"/>
      <c r="DX11358" s="83"/>
      <c r="DY11358" s="83"/>
      <c r="DZ11358" s="83"/>
      <c r="EA11358" s="83"/>
      <c r="EJ11358" s="54"/>
      <c r="EK11358" s="22"/>
      <c r="EL11358" s="24"/>
      <c r="EP11358" s="23"/>
      <c r="EQ11358" s="24"/>
      <c r="ER11358" s="22"/>
      <c r="ES11358" s="24"/>
      <c r="ET11358" s="24"/>
      <c r="EU11358" s="23"/>
      <c r="EV11358" s="26"/>
      <c r="EX11358" s="6"/>
      <c r="EY11358" s="24"/>
      <c r="EZ11358" s="109"/>
      <c r="FA11358" s="66"/>
      <c r="FB11358" s="5"/>
      <c r="FC11358" s="68"/>
      <c r="FD11358" s="67"/>
      <c r="FE11358" s="67"/>
      <c r="FF11358" s="64"/>
      <c r="FG11358" s="5"/>
      <c r="FH11358" s="69"/>
      <c r="FI11358" s="6"/>
      <c r="FJ11358" s="5"/>
      <c r="FK11358" s="25"/>
      <c r="FL11358" s="5"/>
    </row>
    <row r="11359" spans="40:168">
      <c r="AN11359" s="14"/>
      <c r="AO11359" s="14"/>
      <c r="AP11359" s="5"/>
      <c r="AQ11359" s="25"/>
      <c r="AR11359" s="25"/>
      <c r="AS11359" s="96"/>
      <c r="AT11359" s="83"/>
      <c r="AU11359" s="14"/>
      <c r="AX11359" s="83"/>
      <c r="AY11359" s="83"/>
      <c r="AZ11359" s="83"/>
      <c r="BA11359" s="83"/>
      <c r="BJ11359" s="54"/>
      <c r="BK11359" s="22"/>
      <c r="BL11359" s="24"/>
      <c r="BP11359" s="23"/>
      <c r="BQ11359" s="24"/>
      <c r="BR11359" s="22"/>
      <c r="BS11359" s="24"/>
      <c r="BT11359" s="24"/>
      <c r="BU11359" s="23"/>
      <c r="BV11359" s="26"/>
      <c r="BX11359" s="6"/>
      <c r="BY11359" s="24"/>
      <c r="BZ11359" s="109"/>
      <c r="CA11359" s="66"/>
      <c r="CB11359" s="5"/>
      <c r="CC11359" s="68"/>
      <c r="CD11359" s="67"/>
      <c r="CE11359" s="67"/>
      <c r="CF11359" s="64"/>
      <c r="CG11359" s="5"/>
      <c r="CH11359" s="69"/>
      <c r="CI11359" s="6"/>
      <c r="CJ11359" s="5"/>
      <c r="CK11359" s="25"/>
      <c r="CL11359" s="5"/>
      <c r="DN11359" s="14"/>
      <c r="DO11359" s="14"/>
      <c r="DP11359" s="5"/>
      <c r="DQ11359" s="25"/>
      <c r="DR11359" s="25"/>
      <c r="DS11359" s="96"/>
      <c r="DT11359" s="83"/>
      <c r="DU11359" s="14"/>
      <c r="DX11359" s="83"/>
      <c r="DY11359" s="83"/>
      <c r="DZ11359" s="83"/>
      <c r="EA11359" s="83"/>
      <c r="EJ11359" s="54"/>
      <c r="EK11359" s="22"/>
      <c r="EL11359" s="24"/>
      <c r="EP11359" s="23"/>
      <c r="EQ11359" s="24"/>
      <c r="ER11359" s="22"/>
      <c r="ES11359" s="24"/>
      <c r="ET11359" s="24"/>
      <c r="EU11359" s="23"/>
      <c r="EV11359" s="26"/>
      <c r="EX11359" s="6"/>
      <c r="EY11359" s="24"/>
      <c r="EZ11359" s="109"/>
      <c r="FA11359" s="66"/>
      <c r="FB11359" s="5"/>
      <c r="FC11359" s="68"/>
      <c r="FD11359" s="67"/>
      <c r="FE11359" s="67"/>
      <c r="FF11359" s="64"/>
      <c r="FG11359" s="5"/>
      <c r="FH11359" s="69"/>
      <c r="FI11359" s="6"/>
      <c r="FJ11359" s="5"/>
      <c r="FK11359" s="25"/>
      <c r="FL11359" s="5"/>
    </row>
    <row r="11360" spans="40:168">
      <c r="AN11360" s="14"/>
      <c r="AO11360" s="14"/>
      <c r="AP11360" s="5"/>
      <c r="AQ11360" s="25"/>
      <c r="AR11360" s="25"/>
      <c r="AS11360" s="96"/>
      <c r="AT11360" s="83"/>
      <c r="AU11360" s="14"/>
      <c r="AX11360" s="83"/>
      <c r="AY11360" s="83"/>
      <c r="AZ11360" s="83"/>
      <c r="BA11360" s="83"/>
      <c r="BJ11360" s="54"/>
      <c r="BK11360" s="22"/>
      <c r="BL11360" s="24"/>
      <c r="BP11360" s="23"/>
      <c r="BQ11360" s="24"/>
      <c r="BR11360" s="22"/>
      <c r="BS11360" s="24"/>
      <c r="BT11360" s="24"/>
      <c r="BU11360" s="23"/>
      <c r="BV11360" s="26"/>
      <c r="BX11360" s="6"/>
      <c r="BY11360" s="24"/>
      <c r="BZ11360" s="109"/>
      <c r="CA11360" s="66"/>
      <c r="CB11360" s="5"/>
      <c r="CC11360" s="68"/>
      <c r="CD11360" s="67"/>
      <c r="CE11360" s="67"/>
      <c r="CF11360" s="64"/>
      <c r="CG11360" s="5"/>
      <c r="CH11360" s="69"/>
      <c r="CI11360" s="6"/>
      <c r="CJ11360" s="5"/>
      <c r="CK11360" s="25"/>
      <c r="CL11360" s="5"/>
      <c r="DN11360" s="14"/>
      <c r="DO11360" s="14"/>
      <c r="DP11360" s="5"/>
      <c r="DQ11360" s="25"/>
      <c r="DR11360" s="25"/>
      <c r="DS11360" s="96"/>
      <c r="DT11360" s="83"/>
      <c r="DU11360" s="14"/>
      <c r="DX11360" s="83"/>
      <c r="DY11360" s="83"/>
      <c r="DZ11360" s="83"/>
      <c r="EA11360" s="83"/>
      <c r="EJ11360" s="54"/>
      <c r="EK11360" s="22"/>
      <c r="EL11360" s="24"/>
      <c r="EP11360" s="23"/>
      <c r="EQ11360" s="24"/>
      <c r="ER11360" s="22"/>
      <c r="ES11360" s="24"/>
      <c r="ET11360" s="24"/>
      <c r="EU11360" s="23"/>
      <c r="EV11360" s="26"/>
      <c r="EX11360" s="6"/>
      <c r="EY11360" s="24"/>
      <c r="EZ11360" s="109"/>
      <c r="FA11360" s="66"/>
      <c r="FB11360" s="5"/>
      <c r="FC11360" s="68"/>
      <c r="FD11360" s="67"/>
      <c r="FE11360" s="67"/>
      <c r="FF11360" s="64"/>
      <c r="FG11360" s="5"/>
      <c r="FH11360" s="69"/>
      <c r="FI11360" s="6"/>
      <c r="FJ11360" s="5"/>
      <c r="FK11360" s="25"/>
      <c r="FL11360" s="5"/>
    </row>
    <row r="11361" spans="40:168">
      <c r="AN11361" s="14"/>
      <c r="AO11361" s="14"/>
      <c r="AP11361" s="5"/>
      <c r="AQ11361" s="25"/>
      <c r="AR11361" s="25"/>
      <c r="AS11361" s="96"/>
      <c r="AT11361" s="83"/>
      <c r="AU11361" s="14"/>
      <c r="AX11361" s="83"/>
      <c r="AY11361" s="83"/>
      <c r="AZ11361" s="83"/>
      <c r="BA11361" s="83"/>
      <c r="BJ11361" s="54"/>
      <c r="BK11361" s="22"/>
      <c r="BL11361" s="24"/>
      <c r="BP11361" s="23"/>
      <c r="BQ11361" s="24"/>
      <c r="BR11361" s="22"/>
      <c r="BS11361" s="24"/>
      <c r="BT11361" s="24"/>
      <c r="BU11361" s="23"/>
      <c r="BV11361" s="26"/>
      <c r="BX11361" s="6"/>
      <c r="BY11361" s="24"/>
      <c r="BZ11361" s="109"/>
      <c r="CA11361" s="66"/>
      <c r="CB11361" s="5"/>
      <c r="CC11361" s="68"/>
      <c r="CD11361" s="67"/>
      <c r="CE11361" s="67"/>
      <c r="CF11361" s="64"/>
      <c r="CG11361" s="5"/>
      <c r="CH11361" s="69"/>
      <c r="CI11361" s="6"/>
      <c r="CJ11361" s="5"/>
      <c r="CK11361" s="25"/>
      <c r="CL11361" s="5"/>
      <c r="DN11361" s="14"/>
      <c r="DO11361" s="14"/>
      <c r="DP11361" s="5"/>
      <c r="DQ11361" s="25"/>
      <c r="DR11361" s="25"/>
      <c r="DS11361" s="96"/>
      <c r="DT11361" s="83"/>
      <c r="DU11361" s="14"/>
      <c r="DX11361" s="83"/>
      <c r="DY11361" s="83"/>
      <c r="DZ11361" s="83"/>
      <c r="EA11361" s="83"/>
      <c r="EJ11361" s="54"/>
      <c r="EK11361" s="22"/>
      <c r="EL11361" s="24"/>
      <c r="EP11361" s="23"/>
      <c r="EQ11361" s="24"/>
      <c r="ER11361" s="22"/>
      <c r="ES11361" s="24"/>
      <c r="ET11361" s="24"/>
      <c r="EU11361" s="23"/>
      <c r="EV11361" s="26"/>
      <c r="EX11361" s="6"/>
      <c r="EY11361" s="24"/>
      <c r="EZ11361" s="109"/>
      <c r="FA11361" s="66"/>
      <c r="FB11361" s="5"/>
      <c r="FC11361" s="68"/>
      <c r="FD11361" s="67"/>
      <c r="FE11361" s="67"/>
      <c r="FF11361" s="64"/>
      <c r="FG11361" s="5"/>
      <c r="FH11361" s="69"/>
      <c r="FI11361" s="6"/>
      <c r="FJ11361" s="5"/>
      <c r="FK11361" s="25"/>
      <c r="FL11361" s="5"/>
    </row>
    <row r="11362" spans="40:168">
      <c r="AN11362" s="14"/>
      <c r="AO11362" s="14"/>
      <c r="AP11362" s="5"/>
      <c r="AQ11362" s="25"/>
      <c r="AR11362" s="25"/>
      <c r="AS11362" s="96"/>
      <c r="AT11362" s="83"/>
      <c r="AU11362" s="14"/>
      <c r="AX11362" s="83"/>
      <c r="AY11362" s="83"/>
      <c r="AZ11362" s="83"/>
      <c r="BA11362" s="83"/>
      <c r="BJ11362" s="54"/>
      <c r="BK11362" s="22"/>
      <c r="BL11362" s="24"/>
      <c r="BP11362" s="23"/>
      <c r="BQ11362" s="24"/>
      <c r="BR11362" s="22"/>
      <c r="BS11362" s="24"/>
      <c r="BT11362" s="24"/>
      <c r="BU11362" s="23"/>
      <c r="BV11362" s="26"/>
      <c r="BX11362" s="6"/>
      <c r="BY11362" s="24"/>
      <c r="BZ11362" s="109"/>
      <c r="CA11362" s="66"/>
      <c r="CB11362" s="5"/>
      <c r="CC11362" s="68"/>
      <c r="CD11362" s="67"/>
      <c r="CE11362" s="67"/>
      <c r="CF11362" s="64"/>
      <c r="CG11362" s="5"/>
      <c r="CH11362" s="69"/>
      <c r="CI11362" s="6"/>
      <c r="CJ11362" s="5"/>
      <c r="CK11362" s="25"/>
      <c r="CL11362" s="5"/>
      <c r="DN11362" s="14"/>
      <c r="DO11362" s="14"/>
      <c r="DP11362" s="5"/>
      <c r="DQ11362" s="25"/>
      <c r="DR11362" s="25"/>
      <c r="DS11362" s="96"/>
      <c r="DT11362" s="83"/>
      <c r="DU11362" s="14"/>
      <c r="DX11362" s="83"/>
      <c r="DY11362" s="83"/>
      <c r="DZ11362" s="83"/>
      <c r="EA11362" s="83"/>
      <c r="EJ11362" s="54"/>
      <c r="EK11362" s="22"/>
      <c r="EL11362" s="24"/>
      <c r="EP11362" s="23"/>
      <c r="EQ11362" s="24"/>
      <c r="ER11362" s="22"/>
      <c r="ES11362" s="24"/>
      <c r="ET11362" s="24"/>
      <c r="EU11362" s="23"/>
      <c r="EV11362" s="26"/>
      <c r="EX11362" s="6"/>
      <c r="EY11362" s="24"/>
      <c r="EZ11362" s="109"/>
      <c r="FA11362" s="66"/>
      <c r="FB11362" s="5"/>
      <c r="FC11362" s="68"/>
      <c r="FD11362" s="67"/>
      <c r="FE11362" s="67"/>
      <c r="FF11362" s="64"/>
      <c r="FG11362" s="5"/>
      <c r="FH11362" s="69"/>
      <c r="FI11362" s="6"/>
      <c r="FJ11362" s="5"/>
      <c r="FK11362" s="25"/>
      <c r="FL11362" s="5"/>
    </row>
    <row r="11363" spans="40:168">
      <c r="AN11363" s="14"/>
      <c r="AO11363" s="14"/>
      <c r="AP11363" s="5"/>
      <c r="AQ11363" s="25"/>
      <c r="AR11363" s="25"/>
      <c r="AS11363" s="96"/>
      <c r="AT11363" s="83"/>
      <c r="AU11363" s="14"/>
      <c r="AX11363" s="83"/>
      <c r="AY11363" s="83"/>
      <c r="AZ11363" s="83"/>
      <c r="BA11363" s="83"/>
      <c r="BJ11363" s="54"/>
      <c r="BK11363" s="22"/>
      <c r="BL11363" s="24"/>
      <c r="BP11363" s="23"/>
      <c r="BQ11363" s="24"/>
      <c r="BR11363" s="22"/>
      <c r="BS11363" s="24"/>
      <c r="BT11363" s="24"/>
      <c r="BU11363" s="23"/>
      <c r="BV11363" s="26"/>
      <c r="BX11363" s="6"/>
      <c r="BY11363" s="24"/>
      <c r="BZ11363" s="109"/>
      <c r="CA11363" s="66"/>
      <c r="CB11363" s="5"/>
      <c r="CC11363" s="68"/>
      <c r="CD11363" s="67"/>
      <c r="CE11363" s="67"/>
      <c r="CF11363" s="64"/>
      <c r="CG11363" s="5"/>
      <c r="CH11363" s="69"/>
      <c r="CI11363" s="6"/>
      <c r="CJ11363" s="5"/>
      <c r="CK11363" s="25"/>
      <c r="CL11363" s="5"/>
      <c r="DN11363" s="14"/>
      <c r="DO11363" s="14"/>
      <c r="DP11363" s="5"/>
      <c r="DQ11363" s="25"/>
      <c r="DR11363" s="25"/>
      <c r="DS11363" s="96"/>
      <c r="DT11363" s="83"/>
      <c r="DU11363" s="14"/>
      <c r="DX11363" s="83"/>
      <c r="DY11363" s="83"/>
      <c r="DZ11363" s="83"/>
      <c r="EA11363" s="83"/>
      <c r="EJ11363" s="54"/>
      <c r="EK11363" s="22"/>
      <c r="EL11363" s="24"/>
      <c r="EP11363" s="23"/>
      <c r="EQ11363" s="24"/>
      <c r="ER11363" s="22"/>
      <c r="ES11363" s="24"/>
      <c r="ET11363" s="24"/>
      <c r="EU11363" s="23"/>
      <c r="EV11363" s="26"/>
      <c r="EX11363" s="6"/>
      <c r="EY11363" s="24"/>
      <c r="EZ11363" s="109"/>
      <c r="FA11363" s="66"/>
      <c r="FB11363" s="5"/>
      <c r="FC11363" s="68"/>
      <c r="FD11363" s="67"/>
      <c r="FE11363" s="67"/>
      <c r="FF11363" s="64"/>
      <c r="FG11363" s="5"/>
      <c r="FH11363" s="69"/>
      <c r="FI11363" s="6"/>
      <c r="FJ11363" s="5"/>
      <c r="FK11363" s="25"/>
      <c r="FL11363" s="5"/>
    </row>
    <row r="11364" spans="40:168">
      <c r="AN11364" s="14"/>
      <c r="AO11364" s="14"/>
      <c r="AP11364" s="5"/>
      <c r="AQ11364" s="25"/>
      <c r="AR11364" s="25"/>
      <c r="AS11364" s="96"/>
      <c r="AT11364" s="83"/>
      <c r="AU11364" s="14"/>
      <c r="AX11364" s="83"/>
      <c r="AY11364" s="83"/>
      <c r="AZ11364" s="83"/>
      <c r="BA11364" s="83"/>
      <c r="BJ11364" s="54"/>
      <c r="BK11364" s="22"/>
      <c r="BL11364" s="24"/>
      <c r="BP11364" s="23"/>
      <c r="BQ11364" s="24"/>
      <c r="BR11364" s="22"/>
      <c r="BS11364" s="24"/>
      <c r="BT11364" s="24"/>
      <c r="BU11364" s="23"/>
      <c r="BV11364" s="26"/>
      <c r="BX11364" s="6"/>
      <c r="BY11364" s="24"/>
      <c r="BZ11364" s="109"/>
      <c r="CA11364" s="66"/>
      <c r="CB11364" s="5"/>
      <c r="CC11364" s="68"/>
      <c r="CD11364" s="67"/>
      <c r="CE11364" s="67"/>
      <c r="CF11364" s="64"/>
      <c r="CG11364" s="5"/>
      <c r="CH11364" s="69"/>
      <c r="CI11364" s="6"/>
      <c r="CJ11364" s="5"/>
      <c r="CK11364" s="25"/>
      <c r="CL11364" s="5"/>
      <c r="DN11364" s="14"/>
      <c r="DO11364" s="14"/>
      <c r="DP11364" s="5"/>
      <c r="DQ11364" s="25"/>
      <c r="DR11364" s="25"/>
      <c r="DS11364" s="96"/>
      <c r="DT11364" s="83"/>
      <c r="DU11364" s="14"/>
      <c r="DX11364" s="83"/>
      <c r="DY11364" s="83"/>
      <c r="DZ11364" s="83"/>
      <c r="EA11364" s="83"/>
      <c r="EJ11364" s="54"/>
      <c r="EK11364" s="22"/>
      <c r="EL11364" s="24"/>
      <c r="EP11364" s="23"/>
      <c r="EQ11364" s="24"/>
      <c r="ER11364" s="22"/>
      <c r="ES11364" s="24"/>
      <c r="ET11364" s="24"/>
      <c r="EU11364" s="23"/>
      <c r="EV11364" s="26"/>
      <c r="EX11364" s="6"/>
      <c r="EY11364" s="24"/>
      <c r="EZ11364" s="109"/>
      <c r="FA11364" s="66"/>
      <c r="FB11364" s="5"/>
      <c r="FC11364" s="68"/>
      <c r="FD11364" s="67"/>
      <c r="FE11364" s="67"/>
      <c r="FF11364" s="64"/>
      <c r="FG11364" s="5"/>
      <c r="FH11364" s="69"/>
      <c r="FI11364" s="6"/>
      <c r="FJ11364" s="5"/>
      <c r="FK11364" s="25"/>
      <c r="FL11364" s="5"/>
    </row>
    <row r="11365" spans="40:168">
      <c r="AN11365" s="14"/>
      <c r="AO11365" s="14"/>
      <c r="AP11365" s="5"/>
      <c r="AQ11365" s="25"/>
      <c r="AR11365" s="25"/>
      <c r="AS11365" s="96"/>
      <c r="AT11365" s="83"/>
      <c r="AU11365" s="14"/>
      <c r="AX11365" s="83"/>
      <c r="AY11365" s="83"/>
      <c r="AZ11365" s="83"/>
      <c r="BA11365" s="83"/>
      <c r="BJ11365" s="54"/>
      <c r="BK11365" s="22"/>
      <c r="BL11365" s="24"/>
      <c r="BP11365" s="23"/>
      <c r="BQ11365" s="24"/>
      <c r="BR11365" s="22"/>
      <c r="BS11365" s="24"/>
      <c r="BT11365" s="24"/>
      <c r="BU11365" s="23"/>
      <c r="BV11365" s="26"/>
      <c r="BX11365" s="6"/>
      <c r="BY11365" s="24"/>
      <c r="BZ11365" s="109"/>
      <c r="CA11365" s="66"/>
      <c r="CB11365" s="5"/>
      <c r="CC11365" s="68"/>
      <c r="CD11365" s="67"/>
      <c r="CE11365" s="67"/>
      <c r="CF11365" s="64"/>
      <c r="CG11365" s="5"/>
      <c r="CH11365" s="69"/>
      <c r="CI11365" s="6"/>
      <c r="CJ11365" s="5"/>
      <c r="CK11365" s="25"/>
      <c r="CL11365" s="5"/>
      <c r="DN11365" s="14"/>
      <c r="DO11365" s="14"/>
      <c r="DP11365" s="5"/>
      <c r="DQ11365" s="25"/>
      <c r="DR11365" s="25"/>
      <c r="DS11365" s="96"/>
      <c r="DT11365" s="83"/>
      <c r="DU11365" s="14"/>
      <c r="DX11365" s="83"/>
      <c r="DY11365" s="83"/>
      <c r="DZ11365" s="83"/>
      <c r="EA11365" s="83"/>
      <c r="EJ11365" s="54"/>
      <c r="EK11365" s="22"/>
      <c r="EL11365" s="24"/>
      <c r="EP11365" s="23"/>
      <c r="EQ11365" s="24"/>
      <c r="ER11365" s="22"/>
      <c r="ES11365" s="24"/>
      <c r="ET11365" s="24"/>
      <c r="EU11365" s="23"/>
      <c r="EV11365" s="26"/>
      <c r="EX11365" s="6"/>
      <c r="EY11365" s="24"/>
      <c r="EZ11365" s="109"/>
      <c r="FA11365" s="66"/>
      <c r="FB11365" s="5"/>
      <c r="FC11365" s="68"/>
      <c r="FD11365" s="67"/>
      <c r="FE11365" s="67"/>
      <c r="FF11365" s="64"/>
      <c r="FG11365" s="5"/>
      <c r="FH11365" s="69"/>
      <c r="FI11365" s="6"/>
      <c r="FJ11365" s="5"/>
      <c r="FK11365" s="25"/>
      <c r="FL11365" s="5"/>
    </row>
    <row r="11366" spans="40:168">
      <c r="AN11366" s="14"/>
      <c r="AO11366" s="14"/>
      <c r="AP11366" s="5"/>
      <c r="AQ11366" s="25"/>
      <c r="AR11366" s="25"/>
      <c r="AS11366" s="96"/>
      <c r="AT11366" s="83"/>
      <c r="AU11366" s="14"/>
      <c r="AX11366" s="83"/>
      <c r="AY11366" s="83"/>
      <c r="AZ11366" s="83"/>
      <c r="BA11366" s="83"/>
      <c r="BJ11366" s="54"/>
      <c r="BK11366" s="22"/>
      <c r="BL11366" s="24"/>
      <c r="BP11366" s="23"/>
      <c r="BQ11366" s="24"/>
      <c r="BR11366" s="22"/>
      <c r="BS11366" s="24"/>
      <c r="BT11366" s="24"/>
      <c r="BU11366" s="23"/>
      <c r="BV11366" s="26"/>
      <c r="BX11366" s="6"/>
      <c r="BY11366" s="24"/>
      <c r="BZ11366" s="109"/>
      <c r="CA11366" s="66"/>
      <c r="CB11366" s="5"/>
      <c r="CC11366" s="68"/>
      <c r="CD11366" s="67"/>
      <c r="CE11366" s="67"/>
      <c r="CF11366" s="64"/>
      <c r="CG11366" s="5"/>
      <c r="CH11366" s="69"/>
      <c r="CI11366" s="6"/>
      <c r="CJ11366" s="5"/>
      <c r="CK11366" s="25"/>
      <c r="CL11366" s="5"/>
      <c r="DN11366" s="14"/>
      <c r="DO11366" s="14"/>
      <c r="DP11366" s="5"/>
      <c r="DQ11366" s="25"/>
      <c r="DR11366" s="25"/>
      <c r="DS11366" s="96"/>
      <c r="DT11366" s="83"/>
      <c r="DU11366" s="14"/>
      <c r="DX11366" s="83"/>
      <c r="DY11366" s="83"/>
      <c r="DZ11366" s="83"/>
      <c r="EA11366" s="83"/>
      <c r="EJ11366" s="54"/>
      <c r="EK11366" s="22"/>
      <c r="EL11366" s="24"/>
      <c r="EP11366" s="23"/>
      <c r="EQ11366" s="24"/>
      <c r="ER11366" s="22"/>
      <c r="ES11366" s="24"/>
      <c r="ET11366" s="24"/>
      <c r="EU11366" s="23"/>
      <c r="EV11366" s="26"/>
      <c r="EX11366" s="6"/>
      <c r="EY11366" s="24"/>
      <c r="EZ11366" s="109"/>
      <c r="FA11366" s="66"/>
      <c r="FB11366" s="5"/>
      <c r="FC11366" s="68"/>
      <c r="FD11366" s="67"/>
      <c r="FE11366" s="67"/>
      <c r="FF11366" s="64"/>
      <c r="FG11366" s="5"/>
      <c r="FH11366" s="69"/>
      <c r="FI11366" s="6"/>
      <c r="FJ11366" s="5"/>
      <c r="FK11366" s="25"/>
      <c r="FL11366" s="5"/>
    </row>
    <row r="11367" spans="40:168">
      <c r="AN11367" s="14"/>
      <c r="AO11367" s="14"/>
      <c r="AP11367" s="5"/>
      <c r="AQ11367" s="25"/>
      <c r="AR11367" s="25"/>
      <c r="AS11367" s="96"/>
      <c r="AT11367" s="83"/>
      <c r="AU11367" s="14"/>
      <c r="AX11367" s="83"/>
      <c r="AY11367" s="83"/>
      <c r="AZ11367" s="83"/>
      <c r="BA11367" s="83"/>
      <c r="BJ11367" s="54"/>
      <c r="BK11367" s="22"/>
      <c r="BL11367" s="24"/>
      <c r="BP11367" s="23"/>
      <c r="BQ11367" s="24"/>
      <c r="BR11367" s="22"/>
      <c r="BS11367" s="24"/>
      <c r="BT11367" s="24"/>
      <c r="BU11367" s="23"/>
      <c r="BV11367" s="26"/>
      <c r="BX11367" s="6"/>
      <c r="BY11367" s="24"/>
      <c r="BZ11367" s="109"/>
      <c r="CA11367" s="66"/>
      <c r="CB11367" s="5"/>
      <c r="CC11367" s="68"/>
      <c r="CD11367" s="67"/>
      <c r="CE11367" s="67"/>
      <c r="CF11367" s="64"/>
      <c r="CG11367" s="5"/>
      <c r="CH11367" s="69"/>
      <c r="CI11367" s="6"/>
      <c r="CJ11367" s="5"/>
      <c r="CK11367" s="25"/>
      <c r="CL11367" s="5"/>
      <c r="DN11367" s="14"/>
      <c r="DO11367" s="14"/>
      <c r="DP11367" s="5"/>
      <c r="DQ11367" s="25"/>
      <c r="DR11367" s="25"/>
      <c r="DS11367" s="96"/>
      <c r="DT11367" s="83"/>
      <c r="DU11367" s="14"/>
      <c r="DX11367" s="83"/>
      <c r="DY11367" s="83"/>
      <c r="DZ11367" s="83"/>
      <c r="EA11367" s="83"/>
      <c r="EJ11367" s="54"/>
      <c r="EK11367" s="22"/>
      <c r="EL11367" s="24"/>
      <c r="EP11367" s="23"/>
      <c r="EQ11367" s="24"/>
      <c r="ER11367" s="22"/>
      <c r="ES11367" s="24"/>
      <c r="ET11367" s="24"/>
      <c r="EU11367" s="23"/>
      <c r="EV11367" s="26"/>
      <c r="EX11367" s="6"/>
      <c r="EY11367" s="24"/>
      <c r="EZ11367" s="109"/>
      <c r="FA11367" s="66"/>
      <c r="FB11367" s="5"/>
      <c r="FC11367" s="68"/>
      <c r="FD11367" s="67"/>
      <c r="FE11367" s="67"/>
      <c r="FF11367" s="64"/>
      <c r="FG11367" s="5"/>
      <c r="FH11367" s="69"/>
      <c r="FI11367" s="6"/>
      <c r="FJ11367" s="5"/>
      <c r="FK11367" s="25"/>
      <c r="FL11367" s="5"/>
    </row>
    <row r="11368" spans="40:168">
      <c r="AN11368" s="14"/>
      <c r="AO11368" s="14"/>
      <c r="AP11368" s="5"/>
      <c r="AQ11368" s="25"/>
      <c r="AR11368" s="25"/>
      <c r="AS11368" s="96"/>
      <c r="AT11368" s="83"/>
      <c r="AU11368" s="14"/>
      <c r="AX11368" s="83"/>
      <c r="AY11368" s="83"/>
      <c r="AZ11368" s="83"/>
      <c r="BA11368" s="83"/>
      <c r="BJ11368" s="54"/>
      <c r="BK11368" s="22"/>
      <c r="BL11368" s="24"/>
      <c r="BP11368" s="23"/>
      <c r="BQ11368" s="24"/>
      <c r="BR11368" s="22"/>
      <c r="BS11368" s="24"/>
      <c r="BT11368" s="24"/>
      <c r="BU11368" s="23"/>
      <c r="BV11368" s="26"/>
      <c r="BX11368" s="6"/>
      <c r="BY11368" s="24"/>
      <c r="BZ11368" s="109"/>
      <c r="CA11368" s="66"/>
      <c r="CB11368" s="5"/>
      <c r="CC11368" s="68"/>
      <c r="CD11368" s="67"/>
      <c r="CE11368" s="67"/>
      <c r="CF11368" s="64"/>
      <c r="CG11368" s="5"/>
      <c r="CH11368" s="69"/>
      <c r="CI11368" s="6"/>
      <c r="CJ11368" s="5"/>
      <c r="CK11368" s="25"/>
      <c r="CL11368" s="5"/>
      <c r="DN11368" s="14"/>
      <c r="DO11368" s="14"/>
      <c r="DP11368" s="5"/>
      <c r="DQ11368" s="25"/>
      <c r="DR11368" s="25"/>
      <c r="DS11368" s="96"/>
      <c r="DT11368" s="83"/>
      <c r="DU11368" s="14"/>
      <c r="DX11368" s="83"/>
      <c r="DY11368" s="83"/>
      <c r="DZ11368" s="83"/>
      <c r="EA11368" s="83"/>
      <c r="EJ11368" s="54"/>
      <c r="EK11368" s="22"/>
      <c r="EL11368" s="24"/>
      <c r="EP11368" s="23"/>
      <c r="EQ11368" s="24"/>
      <c r="ER11368" s="22"/>
      <c r="ES11368" s="24"/>
      <c r="ET11368" s="24"/>
      <c r="EU11368" s="23"/>
      <c r="EV11368" s="26"/>
      <c r="EX11368" s="6"/>
      <c r="EY11368" s="24"/>
      <c r="EZ11368" s="109"/>
      <c r="FA11368" s="66"/>
      <c r="FB11368" s="5"/>
      <c r="FC11368" s="68"/>
      <c r="FD11368" s="67"/>
      <c r="FE11368" s="67"/>
      <c r="FF11368" s="64"/>
      <c r="FG11368" s="5"/>
      <c r="FH11368" s="69"/>
      <c r="FI11368" s="6"/>
      <c r="FJ11368" s="5"/>
      <c r="FK11368" s="25"/>
      <c r="FL11368" s="5"/>
    </row>
    <row r="11369" spans="40:168">
      <c r="AN11369" s="14"/>
      <c r="AO11369" s="14"/>
      <c r="AP11369" s="5"/>
      <c r="AQ11369" s="25"/>
      <c r="AR11369" s="25"/>
      <c r="AS11369" s="96"/>
      <c r="AT11369" s="83"/>
      <c r="AU11369" s="14"/>
      <c r="AX11369" s="83"/>
      <c r="AY11369" s="83"/>
      <c r="AZ11369" s="83"/>
      <c r="BA11369" s="83"/>
      <c r="BJ11369" s="54"/>
      <c r="BK11369" s="22"/>
      <c r="BL11369" s="24"/>
      <c r="BP11369" s="23"/>
      <c r="BQ11369" s="24"/>
      <c r="BR11369" s="22"/>
      <c r="BS11369" s="24"/>
      <c r="BT11369" s="24"/>
      <c r="BU11369" s="23"/>
      <c r="BV11369" s="26"/>
      <c r="BX11369" s="6"/>
      <c r="BY11369" s="24"/>
      <c r="BZ11369" s="109"/>
      <c r="CA11369" s="66"/>
      <c r="CB11369" s="5"/>
      <c r="CC11369" s="68"/>
      <c r="CD11369" s="67"/>
      <c r="CE11369" s="67"/>
      <c r="CF11369" s="64"/>
      <c r="CG11369" s="5"/>
      <c r="CH11369" s="69"/>
      <c r="CI11369" s="6"/>
      <c r="CJ11369" s="5"/>
      <c r="CK11369" s="25"/>
      <c r="CL11369" s="5"/>
      <c r="DN11369" s="14"/>
      <c r="DO11369" s="14"/>
      <c r="DP11369" s="5"/>
      <c r="DQ11369" s="25"/>
      <c r="DR11369" s="25"/>
      <c r="DS11369" s="96"/>
      <c r="DT11369" s="83"/>
      <c r="DU11369" s="14"/>
      <c r="DX11369" s="83"/>
      <c r="DY11369" s="83"/>
      <c r="DZ11369" s="83"/>
      <c r="EA11369" s="83"/>
      <c r="EJ11369" s="54"/>
      <c r="EK11369" s="22"/>
      <c r="EL11369" s="24"/>
      <c r="EP11369" s="23"/>
      <c r="EQ11369" s="24"/>
      <c r="ER11369" s="22"/>
      <c r="ES11369" s="24"/>
      <c r="ET11369" s="24"/>
      <c r="EU11369" s="23"/>
      <c r="EV11369" s="26"/>
      <c r="EX11369" s="6"/>
      <c r="EY11369" s="24"/>
      <c r="EZ11369" s="109"/>
      <c r="FA11369" s="66"/>
      <c r="FB11369" s="5"/>
      <c r="FC11369" s="68"/>
      <c r="FD11369" s="67"/>
      <c r="FE11369" s="67"/>
      <c r="FF11369" s="64"/>
      <c r="FG11369" s="5"/>
      <c r="FH11369" s="69"/>
      <c r="FI11369" s="6"/>
      <c r="FJ11369" s="5"/>
      <c r="FK11369" s="25"/>
      <c r="FL11369" s="5"/>
    </row>
    <row r="11370" spans="40:168">
      <c r="AN11370" s="14"/>
      <c r="AO11370" s="14"/>
      <c r="AP11370" s="5"/>
      <c r="AQ11370" s="25"/>
      <c r="AR11370" s="25"/>
      <c r="AS11370" s="96"/>
      <c r="AT11370" s="83"/>
      <c r="AU11370" s="14"/>
      <c r="AX11370" s="83"/>
      <c r="AY11370" s="83"/>
      <c r="AZ11370" s="83"/>
      <c r="BA11370" s="83"/>
      <c r="BJ11370" s="54"/>
      <c r="BK11370" s="22"/>
      <c r="BL11370" s="24"/>
      <c r="BP11370" s="23"/>
      <c r="BQ11370" s="24"/>
      <c r="BR11370" s="22"/>
      <c r="BS11370" s="24"/>
      <c r="BT11370" s="24"/>
      <c r="BU11370" s="23"/>
      <c r="BV11370" s="26"/>
      <c r="BX11370" s="6"/>
      <c r="BY11370" s="24"/>
      <c r="BZ11370" s="109"/>
      <c r="CA11370" s="66"/>
      <c r="CB11370" s="5"/>
      <c r="CC11370" s="68"/>
      <c r="CD11370" s="67"/>
      <c r="CE11370" s="67"/>
      <c r="CF11370" s="64"/>
      <c r="CG11370" s="5"/>
      <c r="CH11370" s="69"/>
      <c r="CI11370" s="6"/>
      <c r="CJ11370" s="5"/>
      <c r="CK11370" s="25"/>
      <c r="CL11370" s="5"/>
      <c r="DN11370" s="14"/>
      <c r="DO11370" s="14"/>
      <c r="DP11370" s="5"/>
      <c r="DQ11370" s="25"/>
      <c r="DR11370" s="25"/>
      <c r="DS11370" s="96"/>
      <c r="DT11370" s="83"/>
      <c r="DU11370" s="14"/>
      <c r="DX11370" s="83"/>
      <c r="DY11370" s="83"/>
      <c r="DZ11370" s="83"/>
      <c r="EA11370" s="83"/>
      <c r="EJ11370" s="54"/>
      <c r="EK11370" s="22"/>
      <c r="EL11370" s="24"/>
      <c r="EP11370" s="23"/>
      <c r="EQ11370" s="24"/>
      <c r="ER11370" s="22"/>
      <c r="ES11370" s="24"/>
      <c r="ET11370" s="24"/>
      <c r="EU11370" s="23"/>
      <c r="EV11370" s="26"/>
      <c r="EX11370" s="6"/>
      <c r="EY11370" s="24"/>
      <c r="EZ11370" s="109"/>
      <c r="FA11370" s="66"/>
      <c r="FB11370" s="5"/>
      <c r="FC11370" s="68"/>
      <c r="FD11370" s="67"/>
      <c r="FE11370" s="67"/>
      <c r="FF11370" s="64"/>
      <c r="FG11370" s="5"/>
      <c r="FH11370" s="69"/>
      <c r="FI11370" s="6"/>
      <c r="FJ11370" s="5"/>
      <c r="FK11370" s="25"/>
      <c r="FL11370" s="5"/>
    </row>
    <row r="11371" spans="40:168">
      <c r="AN11371" s="14"/>
      <c r="AO11371" s="14"/>
      <c r="AP11371" s="5"/>
      <c r="AQ11371" s="25"/>
      <c r="AR11371" s="25"/>
      <c r="AS11371" s="96"/>
      <c r="AT11371" s="83"/>
      <c r="AU11371" s="14"/>
      <c r="AX11371" s="83"/>
      <c r="AY11371" s="83"/>
      <c r="AZ11371" s="83"/>
      <c r="BA11371" s="83"/>
      <c r="BJ11371" s="54"/>
      <c r="BK11371" s="22"/>
      <c r="BL11371" s="24"/>
      <c r="BP11371" s="23"/>
      <c r="BQ11371" s="24"/>
      <c r="BR11371" s="22"/>
      <c r="BS11371" s="24"/>
      <c r="BT11371" s="24"/>
      <c r="BU11371" s="23"/>
      <c r="BV11371" s="26"/>
      <c r="BX11371" s="6"/>
      <c r="BY11371" s="24"/>
      <c r="BZ11371" s="109"/>
      <c r="CA11371" s="66"/>
      <c r="CB11371" s="5"/>
      <c r="CC11371" s="68"/>
      <c r="CD11371" s="67"/>
      <c r="CE11371" s="67"/>
      <c r="CF11371" s="64"/>
      <c r="CG11371" s="5"/>
      <c r="CH11371" s="69"/>
      <c r="CI11371" s="6"/>
      <c r="CJ11371" s="5"/>
      <c r="CK11371" s="25"/>
      <c r="CL11371" s="5"/>
      <c r="DN11371" s="14"/>
      <c r="DO11371" s="14"/>
      <c r="DP11371" s="5"/>
      <c r="DQ11371" s="25"/>
      <c r="DR11371" s="25"/>
      <c r="DS11371" s="96"/>
      <c r="DT11371" s="83"/>
      <c r="DU11371" s="14"/>
      <c r="DX11371" s="83"/>
      <c r="DY11371" s="83"/>
      <c r="DZ11371" s="83"/>
      <c r="EA11371" s="83"/>
      <c r="EJ11371" s="54"/>
      <c r="EK11371" s="22"/>
      <c r="EL11371" s="24"/>
      <c r="EP11371" s="23"/>
      <c r="EQ11371" s="24"/>
      <c r="ER11371" s="22"/>
      <c r="ES11371" s="24"/>
      <c r="ET11371" s="24"/>
      <c r="EU11371" s="23"/>
      <c r="EV11371" s="26"/>
      <c r="EX11371" s="6"/>
      <c r="EY11371" s="24"/>
      <c r="EZ11371" s="109"/>
      <c r="FA11371" s="66"/>
      <c r="FB11371" s="5"/>
      <c r="FC11371" s="68"/>
      <c r="FD11371" s="67"/>
      <c r="FE11371" s="67"/>
      <c r="FF11371" s="64"/>
      <c r="FG11371" s="5"/>
      <c r="FH11371" s="69"/>
      <c r="FI11371" s="6"/>
      <c r="FJ11371" s="5"/>
      <c r="FK11371" s="25"/>
      <c r="FL11371" s="5"/>
    </row>
    <row r="11372" spans="40:168">
      <c r="AN11372" s="14"/>
      <c r="AO11372" s="14"/>
      <c r="AP11372" s="5"/>
      <c r="AQ11372" s="25"/>
      <c r="AR11372" s="25"/>
      <c r="AS11372" s="96"/>
      <c r="AT11372" s="83"/>
      <c r="AU11372" s="14"/>
      <c r="AX11372" s="83"/>
      <c r="AY11372" s="83"/>
      <c r="AZ11372" s="83"/>
      <c r="BA11372" s="83"/>
      <c r="BJ11372" s="54"/>
      <c r="BK11372" s="22"/>
      <c r="BL11372" s="24"/>
      <c r="BP11372" s="23"/>
      <c r="BQ11372" s="24"/>
      <c r="BR11372" s="22"/>
      <c r="BS11372" s="24"/>
      <c r="BT11372" s="24"/>
      <c r="BU11372" s="23"/>
      <c r="BV11372" s="26"/>
      <c r="BX11372" s="6"/>
      <c r="BY11372" s="24"/>
      <c r="BZ11372" s="109"/>
      <c r="CA11372" s="66"/>
      <c r="CB11372" s="5"/>
      <c r="CC11372" s="68"/>
      <c r="CD11372" s="67"/>
      <c r="CE11372" s="67"/>
      <c r="CF11372" s="64"/>
      <c r="CG11372" s="5"/>
      <c r="CH11372" s="69"/>
      <c r="CI11372" s="6"/>
      <c r="CJ11372" s="5"/>
      <c r="CK11372" s="25"/>
      <c r="CL11372" s="5"/>
      <c r="DN11372" s="14"/>
      <c r="DO11372" s="14"/>
      <c r="DP11372" s="5"/>
      <c r="DQ11372" s="25"/>
      <c r="DR11372" s="25"/>
      <c r="DS11372" s="96"/>
      <c r="DT11372" s="83"/>
      <c r="DU11372" s="14"/>
      <c r="DX11372" s="83"/>
      <c r="DY11372" s="83"/>
      <c r="DZ11372" s="83"/>
      <c r="EA11372" s="83"/>
      <c r="EJ11372" s="54"/>
      <c r="EK11372" s="22"/>
      <c r="EL11372" s="24"/>
      <c r="EP11372" s="23"/>
      <c r="EQ11372" s="24"/>
      <c r="ER11372" s="22"/>
      <c r="ES11372" s="24"/>
      <c r="ET11372" s="24"/>
      <c r="EU11372" s="23"/>
      <c r="EV11372" s="26"/>
      <c r="EX11372" s="6"/>
      <c r="EY11372" s="24"/>
      <c r="EZ11372" s="109"/>
      <c r="FA11372" s="66"/>
      <c r="FB11372" s="5"/>
      <c r="FC11372" s="68"/>
      <c r="FD11372" s="67"/>
      <c r="FE11372" s="67"/>
      <c r="FF11372" s="64"/>
      <c r="FG11372" s="5"/>
      <c r="FH11372" s="69"/>
      <c r="FI11372" s="6"/>
      <c r="FJ11372" s="5"/>
      <c r="FK11372" s="25"/>
      <c r="FL11372" s="5"/>
    </row>
    <row r="11373" spans="40:168">
      <c r="AN11373" s="14"/>
      <c r="AO11373" s="14"/>
      <c r="AP11373" s="5"/>
      <c r="AQ11373" s="25"/>
      <c r="AR11373" s="25"/>
      <c r="AS11373" s="96"/>
      <c r="AT11373" s="83"/>
      <c r="AU11373" s="14"/>
      <c r="AX11373" s="83"/>
      <c r="AY11373" s="83"/>
      <c r="AZ11373" s="83"/>
      <c r="BA11373" s="83"/>
      <c r="BJ11373" s="54"/>
      <c r="BK11373" s="22"/>
      <c r="BL11373" s="24"/>
      <c r="BP11373" s="23"/>
      <c r="BQ11373" s="24"/>
      <c r="BR11373" s="22"/>
      <c r="BS11373" s="24"/>
      <c r="BT11373" s="24"/>
      <c r="BU11373" s="23"/>
      <c r="BV11373" s="26"/>
      <c r="BX11373" s="6"/>
      <c r="BY11373" s="24"/>
      <c r="BZ11373" s="109"/>
      <c r="CA11373" s="66"/>
      <c r="CB11373" s="5"/>
      <c r="CC11373" s="68"/>
      <c r="CD11373" s="67"/>
      <c r="CE11373" s="67"/>
      <c r="CF11373" s="64"/>
      <c r="CG11373" s="5"/>
      <c r="CH11373" s="69"/>
      <c r="CI11373" s="6"/>
      <c r="CJ11373" s="5"/>
      <c r="CK11373" s="25"/>
      <c r="CL11373" s="5"/>
      <c r="DN11373" s="14"/>
      <c r="DO11373" s="14"/>
      <c r="DP11373" s="5"/>
      <c r="DQ11373" s="25"/>
      <c r="DR11373" s="25"/>
      <c r="DS11373" s="96"/>
      <c r="DT11373" s="83"/>
      <c r="DU11373" s="14"/>
      <c r="DX11373" s="83"/>
      <c r="DY11373" s="83"/>
      <c r="DZ11373" s="83"/>
      <c r="EA11373" s="83"/>
      <c r="EJ11373" s="54"/>
      <c r="EK11373" s="22"/>
      <c r="EL11373" s="24"/>
      <c r="EP11373" s="23"/>
      <c r="EQ11373" s="24"/>
      <c r="ER11373" s="22"/>
      <c r="ES11373" s="24"/>
      <c r="ET11373" s="24"/>
      <c r="EU11373" s="23"/>
      <c r="EV11373" s="26"/>
      <c r="EX11373" s="6"/>
      <c r="EY11373" s="24"/>
      <c r="EZ11373" s="109"/>
      <c r="FA11373" s="66"/>
      <c r="FB11373" s="5"/>
      <c r="FC11373" s="68"/>
      <c r="FD11373" s="67"/>
      <c r="FE11373" s="67"/>
      <c r="FF11373" s="64"/>
      <c r="FG11373" s="5"/>
      <c r="FH11373" s="69"/>
      <c r="FI11373" s="6"/>
      <c r="FJ11373" s="5"/>
      <c r="FK11373" s="25"/>
      <c r="FL11373" s="5"/>
    </row>
    <row r="11374" spans="40:168">
      <c r="AN11374" s="14"/>
      <c r="AO11374" s="14"/>
      <c r="AP11374" s="5"/>
      <c r="AQ11374" s="25"/>
      <c r="AR11374" s="25"/>
      <c r="AS11374" s="96"/>
      <c r="AT11374" s="83"/>
      <c r="AU11374" s="14"/>
      <c r="AX11374" s="83"/>
      <c r="AY11374" s="83"/>
      <c r="AZ11374" s="83"/>
      <c r="BA11374" s="83"/>
      <c r="BJ11374" s="54"/>
      <c r="BK11374" s="22"/>
      <c r="BL11374" s="24"/>
      <c r="BP11374" s="23"/>
      <c r="BQ11374" s="24"/>
      <c r="BR11374" s="22"/>
      <c r="BS11374" s="24"/>
      <c r="BT11374" s="24"/>
      <c r="BU11374" s="23"/>
      <c r="BV11374" s="26"/>
      <c r="BX11374" s="6"/>
      <c r="BY11374" s="24"/>
      <c r="BZ11374" s="109"/>
      <c r="CA11374" s="66"/>
      <c r="CB11374" s="5"/>
      <c r="CC11374" s="68"/>
      <c r="CD11374" s="67"/>
      <c r="CE11374" s="67"/>
      <c r="CF11374" s="64"/>
      <c r="CG11374" s="5"/>
      <c r="CH11374" s="69"/>
      <c r="CI11374" s="6"/>
      <c r="CJ11374" s="5"/>
      <c r="CK11374" s="25"/>
      <c r="CL11374" s="5"/>
      <c r="DN11374" s="14"/>
      <c r="DO11374" s="14"/>
      <c r="DP11374" s="5"/>
      <c r="DQ11374" s="25"/>
      <c r="DR11374" s="25"/>
      <c r="DS11374" s="96"/>
      <c r="DT11374" s="83"/>
      <c r="DU11374" s="14"/>
      <c r="DX11374" s="83"/>
      <c r="DY11374" s="83"/>
      <c r="DZ11374" s="83"/>
      <c r="EA11374" s="83"/>
      <c r="EJ11374" s="54"/>
      <c r="EK11374" s="22"/>
      <c r="EL11374" s="24"/>
      <c r="EP11374" s="23"/>
      <c r="EQ11374" s="24"/>
      <c r="ER11374" s="22"/>
      <c r="ES11374" s="24"/>
      <c r="ET11374" s="24"/>
      <c r="EU11374" s="23"/>
      <c r="EV11374" s="26"/>
      <c r="EX11374" s="6"/>
      <c r="EY11374" s="24"/>
      <c r="EZ11374" s="109"/>
      <c r="FA11374" s="66"/>
      <c r="FB11374" s="5"/>
      <c r="FC11374" s="68"/>
      <c r="FD11374" s="67"/>
      <c r="FE11374" s="67"/>
      <c r="FF11374" s="64"/>
      <c r="FG11374" s="5"/>
      <c r="FH11374" s="69"/>
      <c r="FI11374" s="6"/>
      <c r="FJ11374" s="5"/>
      <c r="FK11374" s="25"/>
      <c r="FL11374" s="5"/>
    </row>
    <row r="11375" spans="40:168">
      <c r="AN11375" s="14"/>
      <c r="AO11375" s="14"/>
      <c r="AP11375" s="5"/>
      <c r="AQ11375" s="25"/>
      <c r="AR11375" s="25"/>
      <c r="AS11375" s="96"/>
      <c r="AT11375" s="83"/>
      <c r="AU11375" s="14"/>
      <c r="AX11375" s="83"/>
      <c r="AY11375" s="83"/>
      <c r="AZ11375" s="83"/>
      <c r="BA11375" s="83"/>
      <c r="BJ11375" s="54"/>
      <c r="BK11375" s="22"/>
      <c r="BL11375" s="24"/>
      <c r="BP11375" s="23"/>
      <c r="BQ11375" s="24"/>
      <c r="BR11375" s="22"/>
      <c r="BS11375" s="24"/>
      <c r="BT11375" s="24"/>
      <c r="BU11375" s="23"/>
      <c r="BV11375" s="26"/>
      <c r="BX11375" s="6"/>
      <c r="BY11375" s="24"/>
      <c r="BZ11375" s="109"/>
      <c r="CA11375" s="66"/>
      <c r="CB11375" s="5"/>
      <c r="CC11375" s="68"/>
      <c r="CD11375" s="67"/>
      <c r="CE11375" s="67"/>
      <c r="CF11375" s="64"/>
      <c r="CG11375" s="5"/>
      <c r="CH11375" s="69"/>
      <c r="CI11375" s="6"/>
      <c r="CJ11375" s="5"/>
      <c r="CK11375" s="25"/>
      <c r="CL11375" s="5"/>
      <c r="DN11375" s="14"/>
      <c r="DO11375" s="14"/>
      <c r="DP11375" s="5"/>
      <c r="DQ11375" s="25"/>
      <c r="DR11375" s="25"/>
      <c r="DS11375" s="96"/>
      <c r="DT11375" s="83"/>
      <c r="DU11375" s="14"/>
      <c r="DX11375" s="83"/>
      <c r="DY11375" s="83"/>
      <c r="DZ11375" s="83"/>
      <c r="EA11375" s="83"/>
      <c r="EJ11375" s="54"/>
      <c r="EK11375" s="22"/>
      <c r="EL11375" s="24"/>
      <c r="EP11375" s="23"/>
      <c r="EQ11375" s="24"/>
      <c r="ER11375" s="22"/>
      <c r="ES11375" s="24"/>
      <c r="ET11375" s="24"/>
      <c r="EU11375" s="23"/>
      <c r="EV11375" s="26"/>
      <c r="EX11375" s="6"/>
      <c r="EY11375" s="24"/>
      <c r="EZ11375" s="109"/>
      <c r="FA11375" s="66"/>
      <c r="FB11375" s="5"/>
      <c r="FC11375" s="68"/>
      <c r="FD11375" s="67"/>
      <c r="FE11375" s="67"/>
      <c r="FF11375" s="64"/>
      <c r="FG11375" s="5"/>
      <c r="FH11375" s="69"/>
      <c r="FI11375" s="6"/>
      <c r="FJ11375" s="5"/>
      <c r="FK11375" s="25"/>
      <c r="FL11375" s="5"/>
    </row>
    <row r="11376" spans="40:168">
      <c r="AN11376" s="14"/>
      <c r="AO11376" s="14"/>
      <c r="AP11376" s="5"/>
      <c r="AQ11376" s="25"/>
      <c r="AR11376" s="25"/>
      <c r="AS11376" s="96"/>
      <c r="AT11376" s="83"/>
      <c r="AU11376" s="14"/>
      <c r="AX11376" s="83"/>
      <c r="AY11376" s="83"/>
      <c r="AZ11376" s="83"/>
      <c r="BA11376" s="83"/>
      <c r="BJ11376" s="54"/>
      <c r="BK11376" s="22"/>
      <c r="BL11376" s="24"/>
      <c r="BP11376" s="23"/>
      <c r="BQ11376" s="24"/>
      <c r="BR11376" s="22"/>
      <c r="BS11376" s="24"/>
      <c r="BT11376" s="24"/>
      <c r="BU11376" s="23"/>
      <c r="BV11376" s="26"/>
      <c r="BX11376" s="6"/>
      <c r="BY11376" s="24"/>
      <c r="BZ11376" s="109"/>
      <c r="CA11376" s="66"/>
      <c r="CB11376" s="5"/>
      <c r="CC11376" s="68"/>
      <c r="CD11376" s="67"/>
      <c r="CE11376" s="67"/>
      <c r="CF11376" s="64"/>
      <c r="CG11376" s="5"/>
      <c r="CH11376" s="69"/>
      <c r="CI11376" s="6"/>
      <c r="CJ11376" s="5"/>
      <c r="CK11376" s="25"/>
      <c r="CL11376" s="5"/>
      <c r="DN11376" s="14"/>
      <c r="DO11376" s="14"/>
      <c r="DP11376" s="5"/>
      <c r="DQ11376" s="25"/>
      <c r="DR11376" s="25"/>
      <c r="DS11376" s="96"/>
      <c r="DT11376" s="83"/>
      <c r="DU11376" s="14"/>
      <c r="DX11376" s="83"/>
      <c r="DY11376" s="83"/>
      <c r="DZ11376" s="83"/>
      <c r="EA11376" s="83"/>
      <c r="EJ11376" s="54"/>
      <c r="EK11376" s="22"/>
      <c r="EL11376" s="24"/>
      <c r="EP11376" s="23"/>
      <c r="EQ11376" s="24"/>
      <c r="ER11376" s="22"/>
      <c r="ES11376" s="24"/>
      <c r="ET11376" s="24"/>
      <c r="EU11376" s="23"/>
      <c r="EV11376" s="26"/>
      <c r="EX11376" s="6"/>
      <c r="EY11376" s="24"/>
      <c r="EZ11376" s="109"/>
      <c r="FA11376" s="66"/>
      <c r="FB11376" s="5"/>
      <c r="FC11376" s="68"/>
      <c r="FD11376" s="67"/>
      <c r="FE11376" s="67"/>
      <c r="FF11376" s="64"/>
      <c r="FG11376" s="5"/>
      <c r="FH11376" s="69"/>
      <c r="FI11376" s="6"/>
      <c r="FJ11376" s="5"/>
      <c r="FK11376" s="25"/>
      <c r="FL11376" s="5"/>
    </row>
    <row r="11377" spans="40:168">
      <c r="AN11377" s="14"/>
      <c r="AO11377" s="14"/>
      <c r="AP11377" s="5"/>
      <c r="AQ11377" s="25"/>
      <c r="AR11377" s="25"/>
      <c r="AS11377" s="96"/>
      <c r="AT11377" s="83"/>
      <c r="AU11377" s="14"/>
      <c r="AX11377" s="83"/>
      <c r="AY11377" s="83"/>
      <c r="AZ11377" s="83"/>
      <c r="BA11377" s="83"/>
      <c r="BJ11377" s="54"/>
      <c r="BK11377" s="22"/>
      <c r="BL11377" s="24"/>
      <c r="BP11377" s="23"/>
      <c r="BQ11377" s="24"/>
      <c r="BR11377" s="22"/>
      <c r="BS11377" s="24"/>
      <c r="BT11377" s="24"/>
      <c r="BU11377" s="23"/>
      <c r="BV11377" s="26"/>
      <c r="BX11377" s="6"/>
      <c r="BY11377" s="24"/>
      <c r="BZ11377" s="109"/>
      <c r="CA11377" s="66"/>
      <c r="CB11377" s="5"/>
      <c r="CC11377" s="68"/>
      <c r="CD11377" s="67"/>
      <c r="CE11377" s="67"/>
      <c r="CF11377" s="64"/>
      <c r="CG11377" s="5"/>
      <c r="CH11377" s="69"/>
      <c r="CI11377" s="6"/>
      <c r="CJ11377" s="5"/>
      <c r="CK11377" s="25"/>
      <c r="CL11377" s="5"/>
      <c r="DN11377" s="14"/>
      <c r="DO11377" s="14"/>
      <c r="DP11377" s="5"/>
      <c r="DQ11377" s="25"/>
      <c r="DR11377" s="25"/>
      <c r="DS11377" s="96"/>
      <c r="DT11377" s="83"/>
      <c r="DU11377" s="14"/>
      <c r="DX11377" s="83"/>
      <c r="DY11377" s="83"/>
      <c r="DZ11377" s="83"/>
      <c r="EA11377" s="83"/>
      <c r="EJ11377" s="54"/>
      <c r="EK11377" s="22"/>
      <c r="EL11377" s="24"/>
      <c r="EP11377" s="23"/>
      <c r="EQ11377" s="24"/>
      <c r="ER11377" s="22"/>
      <c r="ES11377" s="24"/>
      <c r="ET11377" s="24"/>
      <c r="EU11377" s="23"/>
      <c r="EV11377" s="26"/>
      <c r="EX11377" s="6"/>
      <c r="EY11377" s="24"/>
      <c r="EZ11377" s="109"/>
      <c r="FA11377" s="66"/>
      <c r="FB11377" s="5"/>
      <c r="FC11377" s="68"/>
      <c r="FD11377" s="67"/>
      <c r="FE11377" s="67"/>
      <c r="FF11377" s="64"/>
      <c r="FG11377" s="5"/>
      <c r="FH11377" s="69"/>
      <c r="FI11377" s="6"/>
      <c r="FJ11377" s="5"/>
      <c r="FK11377" s="25"/>
      <c r="FL11377" s="5"/>
    </row>
    <row r="11378" spans="40:168">
      <c r="AN11378" s="14"/>
      <c r="AO11378" s="14"/>
      <c r="AP11378" s="5"/>
      <c r="AQ11378" s="25"/>
      <c r="AR11378" s="25"/>
      <c r="AS11378" s="96"/>
      <c r="AT11378" s="83"/>
      <c r="AU11378" s="14"/>
      <c r="AX11378" s="83"/>
      <c r="AY11378" s="83"/>
      <c r="AZ11378" s="83"/>
      <c r="BA11378" s="83"/>
      <c r="BJ11378" s="54"/>
      <c r="BK11378" s="22"/>
      <c r="BL11378" s="24"/>
      <c r="BP11378" s="23"/>
      <c r="BQ11378" s="24"/>
      <c r="BR11378" s="22"/>
      <c r="BS11378" s="24"/>
      <c r="BT11378" s="24"/>
      <c r="BU11378" s="23"/>
      <c r="BV11378" s="26"/>
      <c r="BX11378" s="6"/>
      <c r="BY11378" s="24"/>
      <c r="BZ11378" s="109"/>
      <c r="CA11378" s="66"/>
      <c r="CB11378" s="5"/>
      <c r="CC11378" s="68"/>
      <c r="CD11378" s="67"/>
      <c r="CE11378" s="67"/>
      <c r="CF11378" s="64"/>
      <c r="CG11378" s="5"/>
      <c r="CH11378" s="69"/>
      <c r="CI11378" s="6"/>
      <c r="CJ11378" s="5"/>
      <c r="CK11378" s="25"/>
      <c r="CL11378" s="5"/>
      <c r="DN11378" s="14"/>
      <c r="DO11378" s="14"/>
      <c r="DP11378" s="5"/>
      <c r="DQ11378" s="25"/>
      <c r="DR11378" s="25"/>
      <c r="DS11378" s="96"/>
      <c r="DT11378" s="83"/>
      <c r="DU11378" s="14"/>
      <c r="DX11378" s="83"/>
      <c r="DY11378" s="83"/>
      <c r="DZ11378" s="83"/>
      <c r="EA11378" s="83"/>
      <c r="EJ11378" s="54"/>
      <c r="EK11378" s="22"/>
      <c r="EL11378" s="24"/>
      <c r="EP11378" s="23"/>
      <c r="EQ11378" s="24"/>
      <c r="ER11378" s="22"/>
      <c r="ES11378" s="24"/>
      <c r="ET11378" s="24"/>
      <c r="EU11378" s="23"/>
      <c r="EV11378" s="26"/>
      <c r="EX11378" s="6"/>
      <c r="EY11378" s="24"/>
      <c r="EZ11378" s="109"/>
      <c r="FA11378" s="66"/>
      <c r="FB11378" s="5"/>
      <c r="FC11378" s="68"/>
      <c r="FD11378" s="67"/>
      <c r="FE11378" s="67"/>
      <c r="FF11378" s="64"/>
      <c r="FG11378" s="5"/>
      <c r="FH11378" s="69"/>
      <c r="FI11378" s="6"/>
      <c r="FJ11378" s="5"/>
      <c r="FK11378" s="25"/>
      <c r="FL11378" s="5"/>
    </row>
    <row r="11379" spans="40:168">
      <c r="AN11379" s="14"/>
      <c r="AO11379" s="14"/>
      <c r="AP11379" s="5"/>
      <c r="AQ11379" s="25"/>
      <c r="AR11379" s="25"/>
      <c r="AS11379" s="96"/>
      <c r="AT11379" s="83"/>
      <c r="AU11379" s="14"/>
      <c r="AX11379" s="83"/>
      <c r="AY11379" s="83"/>
      <c r="AZ11379" s="83"/>
      <c r="BA11379" s="83"/>
      <c r="BJ11379" s="54"/>
      <c r="BK11379" s="22"/>
      <c r="BL11379" s="24"/>
      <c r="BP11379" s="23"/>
      <c r="BQ11379" s="24"/>
      <c r="BR11379" s="22"/>
      <c r="BS11379" s="24"/>
      <c r="BT11379" s="24"/>
      <c r="BU11379" s="23"/>
      <c r="BV11379" s="26"/>
      <c r="BX11379" s="6"/>
      <c r="BY11379" s="24"/>
      <c r="BZ11379" s="109"/>
      <c r="CA11379" s="66"/>
      <c r="CB11379" s="5"/>
      <c r="CC11379" s="68"/>
      <c r="CD11379" s="67"/>
      <c r="CE11379" s="67"/>
      <c r="CF11379" s="64"/>
      <c r="CG11379" s="5"/>
      <c r="CH11379" s="69"/>
      <c r="CI11379" s="6"/>
      <c r="CJ11379" s="5"/>
      <c r="CK11379" s="25"/>
      <c r="CL11379" s="5"/>
      <c r="DN11379" s="14"/>
      <c r="DO11379" s="14"/>
      <c r="DP11379" s="5"/>
      <c r="DQ11379" s="25"/>
      <c r="DR11379" s="25"/>
      <c r="DS11379" s="96"/>
      <c r="DT11379" s="83"/>
      <c r="DU11379" s="14"/>
      <c r="DX11379" s="83"/>
      <c r="DY11379" s="83"/>
      <c r="DZ11379" s="83"/>
      <c r="EA11379" s="83"/>
      <c r="EJ11379" s="54"/>
      <c r="EK11379" s="22"/>
      <c r="EL11379" s="24"/>
      <c r="EP11379" s="23"/>
      <c r="EQ11379" s="24"/>
      <c r="ER11379" s="22"/>
      <c r="ES11379" s="24"/>
      <c r="ET11379" s="24"/>
      <c r="EU11379" s="23"/>
      <c r="EV11379" s="26"/>
      <c r="EX11379" s="6"/>
      <c r="EY11379" s="24"/>
      <c r="EZ11379" s="109"/>
      <c r="FA11379" s="66"/>
      <c r="FB11379" s="5"/>
      <c r="FC11379" s="68"/>
      <c r="FD11379" s="67"/>
      <c r="FE11379" s="67"/>
      <c r="FF11379" s="64"/>
      <c r="FG11379" s="5"/>
      <c r="FH11379" s="69"/>
      <c r="FI11379" s="6"/>
      <c r="FJ11379" s="5"/>
      <c r="FK11379" s="25"/>
      <c r="FL11379" s="5"/>
    </row>
    <row r="11380" spans="40:168">
      <c r="AN11380" s="14"/>
      <c r="AO11380" s="14"/>
      <c r="AP11380" s="5"/>
      <c r="AQ11380" s="25"/>
      <c r="AR11380" s="25"/>
      <c r="AS11380" s="96"/>
      <c r="AT11380" s="83"/>
      <c r="AU11380" s="14"/>
      <c r="AX11380" s="83"/>
      <c r="AY11380" s="83"/>
      <c r="AZ11380" s="83"/>
      <c r="BA11380" s="83"/>
      <c r="BJ11380" s="54"/>
      <c r="BK11380" s="22"/>
      <c r="BL11380" s="24"/>
      <c r="BP11380" s="23"/>
      <c r="BQ11380" s="24"/>
      <c r="BR11380" s="22"/>
      <c r="BS11380" s="24"/>
      <c r="BT11380" s="24"/>
      <c r="BU11380" s="23"/>
      <c r="BV11380" s="26"/>
      <c r="BX11380" s="6"/>
      <c r="BY11380" s="24"/>
      <c r="BZ11380" s="109"/>
      <c r="CA11380" s="66"/>
      <c r="CB11380" s="5"/>
      <c r="CC11380" s="68"/>
      <c r="CD11380" s="67"/>
      <c r="CE11380" s="67"/>
      <c r="CF11380" s="64"/>
      <c r="CG11380" s="5"/>
      <c r="CH11380" s="69"/>
      <c r="CI11380" s="6"/>
      <c r="CJ11380" s="5"/>
      <c r="CK11380" s="25"/>
      <c r="CL11380" s="5"/>
      <c r="DN11380" s="14"/>
      <c r="DO11380" s="14"/>
      <c r="DP11380" s="5"/>
      <c r="DQ11380" s="25"/>
      <c r="DR11380" s="25"/>
      <c r="DS11380" s="96"/>
      <c r="DT11380" s="83"/>
      <c r="DU11380" s="14"/>
      <c r="DX11380" s="83"/>
      <c r="DY11380" s="83"/>
      <c r="DZ11380" s="83"/>
      <c r="EA11380" s="83"/>
      <c r="EJ11380" s="54"/>
      <c r="EK11380" s="22"/>
      <c r="EL11380" s="24"/>
      <c r="EP11380" s="23"/>
      <c r="EQ11380" s="24"/>
      <c r="ER11380" s="22"/>
      <c r="ES11380" s="24"/>
      <c r="ET11380" s="24"/>
      <c r="EU11380" s="23"/>
      <c r="EV11380" s="26"/>
      <c r="EX11380" s="6"/>
      <c r="EY11380" s="24"/>
      <c r="EZ11380" s="109"/>
      <c r="FA11380" s="66"/>
      <c r="FB11380" s="5"/>
      <c r="FC11380" s="68"/>
      <c r="FD11380" s="67"/>
      <c r="FE11380" s="67"/>
      <c r="FF11380" s="64"/>
      <c r="FG11380" s="5"/>
      <c r="FH11380" s="69"/>
      <c r="FI11380" s="6"/>
      <c r="FJ11380" s="5"/>
      <c r="FK11380" s="25"/>
      <c r="FL11380" s="5"/>
    </row>
    <row r="11381" spans="40:168">
      <c r="AN11381" s="14"/>
      <c r="AO11381" s="14"/>
      <c r="AP11381" s="5"/>
      <c r="AQ11381" s="25"/>
      <c r="AR11381" s="25"/>
      <c r="AS11381" s="96"/>
      <c r="AT11381" s="83"/>
      <c r="AU11381" s="14"/>
      <c r="AX11381" s="83"/>
      <c r="AY11381" s="83"/>
      <c r="AZ11381" s="83"/>
      <c r="BA11381" s="83"/>
      <c r="BJ11381" s="54"/>
      <c r="BK11381" s="22"/>
      <c r="BL11381" s="24"/>
      <c r="BP11381" s="23"/>
      <c r="BQ11381" s="24"/>
      <c r="BR11381" s="22"/>
      <c r="BS11381" s="24"/>
      <c r="BT11381" s="24"/>
      <c r="BU11381" s="23"/>
      <c r="BV11381" s="26"/>
      <c r="BX11381" s="6"/>
      <c r="BY11381" s="24"/>
      <c r="BZ11381" s="109"/>
      <c r="CA11381" s="66"/>
      <c r="CB11381" s="5"/>
      <c r="CC11381" s="68"/>
      <c r="CD11381" s="67"/>
      <c r="CE11381" s="67"/>
      <c r="CF11381" s="64"/>
      <c r="CG11381" s="5"/>
      <c r="CH11381" s="69"/>
      <c r="CI11381" s="6"/>
      <c r="CJ11381" s="5"/>
      <c r="CK11381" s="25"/>
      <c r="CL11381" s="5"/>
      <c r="DN11381" s="14"/>
      <c r="DO11381" s="14"/>
      <c r="DP11381" s="5"/>
      <c r="DQ11381" s="25"/>
      <c r="DR11381" s="25"/>
      <c r="DS11381" s="96"/>
      <c r="DT11381" s="83"/>
      <c r="DU11381" s="14"/>
      <c r="DX11381" s="83"/>
      <c r="DY11381" s="83"/>
      <c r="DZ11381" s="83"/>
      <c r="EA11381" s="83"/>
      <c r="EJ11381" s="54"/>
      <c r="EK11381" s="22"/>
      <c r="EL11381" s="24"/>
      <c r="EP11381" s="23"/>
      <c r="EQ11381" s="24"/>
      <c r="ER11381" s="22"/>
      <c r="ES11381" s="24"/>
      <c r="ET11381" s="24"/>
      <c r="EU11381" s="23"/>
      <c r="EV11381" s="26"/>
      <c r="EX11381" s="6"/>
      <c r="EY11381" s="24"/>
      <c r="EZ11381" s="109"/>
      <c r="FA11381" s="66"/>
      <c r="FB11381" s="5"/>
      <c r="FC11381" s="68"/>
      <c r="FD11381" s="67"/>
      <c r="FE11381" s="67"/>
      <c r="FF11381" s="64"/>
      <c r="FG11381" s="5"/>
      <c r="FH11381" s="69"/>
      <c r="FI11381" s="6"/>
      <c r="FJ11381" s="5"/>
      <c r="FK11381" s="25"/>
      <c r="FL11381" s="5"/>
    </row>
    <row r="11382" spans="40:168">
      <c r="AN11382" s="14"/>
      <c r="AO11382" s="14"/>
      <c r="AP11382" s="5"/>
      <c r="AQ11382" s="25"/>
      <c r="AR11382" s="25"/>
      <c r="AS11382" s="96"/>
      <c r="AT11382" s="83"/>
      <c r="AU11382" s="14"/>
      <c r="AX11382" s="83"/>
      <c r="AY11382" s="83"/>
      <c r="AZ11382" s="83"/>
      <c r="BA11382" s="83"/>
      <c r="BJ11382" s="54"/>
      <c r="BK11382" s="22"/>
      <c r="BL11382" s="24"/>
      <c r="BP11382" s="23"/>
      <c r="BQ11382" s="24"/>
      <c r="BR11382" s="22"/>
      <c r="BS11382" s="24"/>
      <c r="BT11382" s="24"/>
      <c r="BU11382" s="23"/>
      <c r="BV11382" s="26"/>
      <c r="BX11382" s="6"/>
      <c r="BY11382" s="24"/>
      <c r="BZ11382" s="109"/>
      <c r="CA11382" s="66"/>
      <c r="CB11382" s="5"/>
      <c r="CC11382" s="68"/>
      <c r="CD11382" s="67"/>
      <c r="CE11382" s="67"/>
      <c r="CF11382" s="64"/>
      <c r="CG11382" s="5"/>
      <c r="CH11382" s="69"/>
      <c r="CI11382" s="6"/>
      <c r="CJ11382" s="5"/>
      <c r="CK11382" s="25"/>
      <c r="CL11382" s="5"/>
      <c r="DN11382" s="14"/>
      <c r="DO11382" s="14"/>
      <c r="DP11382" s="5"/>
      <c r="DQ11382" s="25"/>
      <c r="DR11382" s="25"/>
      <c r="DS11382" s="96"/>
      <c r="DT11382" s="83"/>
      <c r="DU11382" s="14"/>
      <c r="DX11382" s="83"/>
      <c r="DY11382" s="83"/>
      <c r="DZ11382" s="83"/>
      <c r="EA11382" s="83"/>
      <c r="EJ11382" s="54"/>
      <c r="EK11382" s="22"/>
      <c r="EL11382" s="24"/>
      <c r="EP11382" s="23"/>
      <c r="EQ11382" s="24"/>
      <c r="ER11382" s="22"/>
      <c r="ES11382" s="24"/>
      <c r="ET11382" s="24"/>
      <c r="EU11382" s="23"/>
      <c r="EV11382" s="26"/>
      <c r="EX11382" s="6"/>
      <c r="EY11382" s="24"/>
      <c r="EZ11382" s="109"/>
      <c r="FA11382" s="66"/>
      <c r="FB11382" s="5"/>
      <c r="FC11382" s="68"/>
      <c r="FD11382" s="67"/>
      <c r="FE11382" s="67"/>
      <c r="FF11382" s="64"/>
      <c r="FG11382" s="5"/>
      <c r="FH11382" s="69"/>
      <c r="FI11382" s="6"/>
      <c r="FJ11382" s="5"/>
      <c r="FK11382" s="25"/>
      <c r="FL11382" s="5"/>
    </row>
    <row r="11383" spans="40:168">
      <c r="AN11383" s="14"/>
      <c r="AO11383" s="14"/>
      <c r="AP11383" s="5"/>
      <c r="AQ11383" s="25"/>
      <c r="AR11383" s="25"/>
      <c r="AS11383" s="96"/>
      <c r="AT11383" s="83"/>
      <c r="AU11383" s="14"/>
      <c r="AX11383" s="83"/>
      <c r="AY11383" s="83"/>
      <c r="AZ11383" s="83"/>
      <c r="BA11383" s="83"/>
      <c r="BJ11383" s="54"/>
      <c r="BK11383" s="22"/>
      <c r="BL11383" s="24"/>
      <c r="BP11383" s="23"/>
      <c r="BQ11383" s="24"/>
      <c r="BR11383" s="22"/>
      <c r="BS11383" s="24"/>
      <c r="BT11383" s="24"/>
      <c r="BU11383" s="23"/>
      <c r="BV11383" s="26"/>
      <c r="BX11383" s="6"/>
      <c r="BY11383" s="24"/>
      <c r="BZ11383" s="109"/>
      <c r="CA11383" s="66"/>
      <c r="CB11383" s="5"/>
      <c r="CC11383" s="68"/>
      <c r="CD11383" s="67"/>
      <c r="CE11383" s="67"/>
      <c r="CF11383" s="64"/>
      <c r="CG11383" s="5"/>
      <c r="CH11383" s="69"/>
      <c r="CI11383" s="6"/>
      <c r="CJ11383" s="5"/>
      <c r="CK11383" s="25"/>
      <c r="CL11383" s="5"/>
      <c r="DN11383" s="14"/>
      <c r="DO11383" s="14"/>
      <c r="DP11383" s="5"/>
      <c r="DQ11383" s="25"/>
      <c r="DR11383" s="25"/>
      <c r="DS11383" s="96"/>
      <c r="DT11383" s="83"/>
      <c r="DU11383" s="14"/>
      <c r="DX11383" s="83"/>
      <c r="DY11383" s="83"/>
      <c r="DZ11383" s="83"/>
      <c r="EA11383" s="83"/>
      <c r="EJ11383" s="54"/>
      <c r="EK11383" s="22"/>
      <c r="EL11383" s="24"/>
      <c r="EP11383" s="23"/>
      <c r="EQ11383" s="24"/>
      <c r="ER11383" s="22"/>
      <c r="ES11383" s="24"/>
      <c r="ET11383" s="24"/>
      <c r="EU11383" s="23"/>
      <c r="EV11383" s="26"/>
      <c r="EX11383" s="6"/>
      <c r="EY11383" s="24"/>
      <c r="EZ11383" s="109"/>
      <c r="FA11383" s="66"/>
      <c r="FB11383" s="5"/>
      <c r="FC11383" s="68"/>
      <c r="FD11383" s="67"/>
      <c r="FE11383" s="67"/>
      <c r="FF11383" s="64"/>
      <c r="FG11383" s="5"/>
      <c r="FH11383" s="69"/>
      <c r="FI11383" s="6"/>
      <c r="FJ11383" s="5"/>
      <c r="FK11383" s="25"/>
      <c r="FL11383" s="5"/>
    </row>
    <row r="11384" spans="40:168">
      <c r="AN11384" s="14"/>
      <c r="AO11384" s="14"/>
      <c r="AP11384" s="5"/>
      <c r="AQ11384" s="25"/>
      <c r="AR11384" s="25"/>
      <c r="AS11384" s="96"/>
      <c r="AT11384" s="83"/>
      <c r="AU11384" s="14"/>
      <c r="AX11384" s="83"/>
      <c r="AY11384" s="83"/>
      <c r="AZ11384" s="83"/>
      <c r="BA11384" s="83"/>
      <c r="BJ11384" s="54"/>
      <c r="BK11384" s="22"/>
      <c r="BL11384" s="24"/>
      <c r="BP11384" s="23"/>
      <c r="BQ11384" s="24"/>
      <c r="BR11384" s="22"/>
      <c r="BS11384" s="24"/>
      <c r="BT11384" s="24"/>
      <c r="BU11384" s="23"/>
      <c r="BV11384" s="26"/>
      <c r="BX11384" s="6"/>
      <c r="BY11384" s="24"/>
      <c r="BZ11384" s="109"/>
      <c r="CA11384" s="66"/>
      <c r="CB11384" s="5"/>
      <c r="CC11384" s="68"/>
      <c r="CD11384" s="67"/>
      <c r="CE11384" s="67"/>
      <c r="CF11384" s="64"/>
      <c r="CG11384" s="5"/>
      <c r="CH11384" s="69"/>
      <c r="CI11384" s="6"/>
      <c r="CJ11384" s="5"/>
      <c r="CK11384" s="25"/>
      <c r="CL11384" s="5"/>
      <c r="DN11384" s="14"/>
      <c r="DO11384" s="14"/>
      <c r="DP11384" s="5"/>
      <c r="DQ11384" s="25"/>
      <c r="DR11384" s="25"/>
      <c r="DS11384" s="96"/>
      <c r="DT11384" s="83"/>
      <c r="DU11384" s="14"/>
      <c r="DX11384" s="83"/>
      <c r="DY11384" s="83"/>
      <c r="DZ11384" s="83"/>
      <c r="EA11384" s="83"/>
      <c r="EJ11384" s="54"/>
      <c r="EK11384" s="22"/>
      <c r="EL11384" s="24"/>
      <c r="EP11384" s="23"/>
      <c r="EQ11384" s="24"/>
      <c r="ER11384" s="22"/>
      <c r="ES11384" s="24"/>
      <c r="ET11384" s="24"/>
      <c r="EU11384" s="23"/>
      <c r="EV11384" s="26"/>
      <c r="EX11384" s="6"/>
      <c r="EY11384" s="24"/>
      <c r="EZ11384" s="109"/>
      <c r="FA11384" s="66"/>
      <c r="FB11384" s="5"/>
      <c r="FC11384" s="68"/>
      <c r="FD11384" s="67"/>
      <c r="FE11384" s="67"/>
      <c r="FF11384" s="64"/>
      <c r="FG11384" s="5"/>
      <c r="FH11384" s="69"/>
      <c r="FI11384" s="6"/>
      <c r="FJ11384" s="5"/>
      <c r="FK11384" s="25"/>
      <c r="FL11384" s="5"/>
    </row>
    <row r="11385" spans="40:168">
      <c r="AN11385" s="14"/>
      <c r="AO11385" s="14"/>
      <c r="AP11385" s="5"/>
      <c r="AQ11385" s="25"/>
      <c r="AR11385" s="25"/>
      <c r="AS11385" s="96"/>
      <c r="AT11385" s="83"/>
      <c r="AU11385" s="14"/>
      <c r="AX11385" s="83"/>
      <c r="AY11385" s="83"/>
      <c r="AZ11385" s="83"/>
      <c r="BA11385" s="83"/>
      <c r="BJ11385" s="54"/>
      <c r="BK11385" s="22"/>
      <c r="BL11385" s="24"/>
      <c r="BP11385" s="23"/>
      <c r="BQ11385" s="24"/>
      <c r="BR11385" s="22"/>
      <c r="BS11385" s="24"/>
      <c r="BT11385" s="24"/>
      <c r="BU11385" s="23"/>
      <c r="BV11385" s="26"/>
      <c r="BX11385" s="6"/>
      <c r="BY11385" s="24"/>
      <c r="BZ11385" s="109"/>
      <c r="CA11385" s="66"/>
      <c r="CB11385" s="5"/>
      <c r="CC11385" s="68"/>
      <c r="CD11385" s="67"/>
      <c r="CE11385" s="67"/>
      <c r="CF11385" s="64"/>
      <c r="CG11385" s="5"/>
      <c r="CH11385" s="69"/>
      <c r="CI11385" s="6"/>
      <c r="CJ11385" s="5"/>
      <c r="CK11385" s="25"/>
      <c r="CL11385" s="5"/>
      <c r="DN11385" s="14"/>
      <c r="DO11385" s="14"/>
      <c r="DP11385" s="5"/>
      <c r="DQ11385" s="25"/>
      <c r="DR11385" s="25"/>
      <c r="DS11385" s="96"/>
      <c r="DT11385" s="83"/>
      <c r="DU11385" s="14"/>
      <c r="DX11385" s="83"/>
      <c r="DY11385" s="83"/>
      <c r="DZ11385" s="83"/>
      <c r="EA11385" s="83"/>
      <c r="EJ11385" s="54"/>
      <c r="EK11385" s="22"/>
      <c r="EL11385" s="24"/>
      <c r="EP11385" s="23"/>
      <c r="EQ11385" s="24"/>
      <c r="ER11385" s="22"/>
      <c r="ES11385" s="24"/>
      <c r="ET11385" s="24"/>
      <c r="EU11385" s="23"/>
      <c r="EV11385" s="26"/>
      <c r="EX11385" s="6"/>
      <c r="EY11385" s="24"/>
      <c r="EZ11385" s="109"/>
      <c r="FA11385" s="66"/>
      <c r="FB11385" s="5"/>
      <c r="FC11385" s="68"/>
      <c r="FD11385" s="67"/>
      <c r="FE11385" s="67"/>
      <c r="FF11385" s="64"/>
      <c r="FG11385" s="5"/>
      <c r="FH11385" s="69"/>
      <c r="FI11385" s="6"/>
      <c r="FJ11385" s="5"/>
      <c r="FK11385" s="25"/>
      <c r="FL11385" s="5"/>
    </row>
    <row r="11386" spans="40:168">
      <c r="AN11386" s="14"/>
      <c r="AO11386" s="14"/>
      <c r="AP11386" s="5"/>
      <c r="AQ11386" s="25"/>
      <c r="AR11386" s="25"/>
      <c r="AS11386" s="96"/>
      <c r="AT11386" s="83"/>
      <c r="AU11386" s="14"/>
      <c r="AX11386" s="83"/>
      <c r="AY11386" s="83"/>
      <c r="AZ11386" s="83"/>
      <c r="BA11386" s="83"/>
      <c r="BJ11386" s="54"/>
      <c r="BK11386" s="22"/>
      <c r="BL11386" s="24"/>
      <c r="BP11386" s="23"/>
      <c r="BQ11386" s="24"/>
      <c r="BR11386" s="22"/>
      <c r="BS11386" s="24"/>
      <c r="BT11386" s="24"/>
      <c r="BU11386" s="23"/>
      <c r="BV11386" s="26"/>
      <c r="BX11386" s="6"/>
      <c r="BY11386" s="24"/>
      <c r="BZ11386" s="109"/>
      <c r="CA11386" s="66"/>
      <c r="CB11386" s="5"/>
      <c r="CC11386" s="68"/>
      <c r="CD11386" s="67"/>
      <c r="CE11386" s="67"/>
      <c r="CF11386" s="64"/>
      <c r="CG11386" s="5"/>
      <c r="CH11386" s="69"/>
      <c r="CI11386" s="6"/>
      <c r="CJ11386" s="5"/>
      <c r="CK11386" s="25"/>
      <c r="CL11386" s="5"/>
      <c r="DN11386" s="14"/>
      <c r="DO11386" s="14"/>
      <c r="DP11386" s="5"/>
      <c r="DQ11386" s="25"/>
      <c r="DR11386" s="25"/>
      <c r="DS11386" s="96"/>
      <c r="DT11386" s="83"/>
      <c r="DU11386" s="14"/>
      <c r="DX11386" s="83"/>
      <c r="DY11386" s="83"/>
      <c r="DZ11386" s="83"/>
      <c r="EA11386" s="83"/>
      <c r="EJ11386" s="54"/>
      <c r="EK11386" s="22"/>
      <c r="EL11386" s="24"/>
      <c r="EP11386" s="23"/>
      <c r="EQ11386" s="24"/>
      <c r="ER11386" s="22"/>
      <c r="ES11386" s="24"/>
      <c r="ET11386" s="24"/>
      <c r="EU11386" s="23"/>
      <c r="EV11386" s="26"/>
      <c r="EX11386" s="6"/>
      <c r="EY11386" s="24"/>
      <c r="EZ11386" s="109"/>
      <c r="FA11386" s="66"/>
      <c r="FB11386" s="5"/>
      <c r="FC11386" s="68"/>
      <c r="FD11386" s="67"/>
      <c r="FE11386" s="67"/>
      <c r="FF11386" s="64"/>
      <c r="FG11386" s="5"/>
      <c r="FH11386" s="69"/>
      <c r="FI11386" s="6"/>
      <c r="FJ11386" s="5"/>
      <c r="FK11386" s="25"/>
      <c r="FL11386" s="5"/>
    </row>
    <row r="11387" spans="40:168">
      <c r="AN11387" s="14"/>
      <c r="AO11387" s="14"/>
      <c r="AP11387" s="5"/>
      <c r="AQ11387" s="25"/>
      <c r="AR11387" s="25"/>
      <c r="AS11387" s="96"/>
      <c r="AT11387" s="83"/>
      <c r="AU11387" s="14"/>
      <c r="AX11387" s="83"/>
      <c r="AY11387" s="83"/>
      <c r="AZ11387" s="83"/>
      <c r="BA11387" s="83"/>
      <c r="BJ11387" s="54"/>
      <c r="BK11387" s="22"/>
      <c r="BL11387" s="24"/>
      <c r="BP11387" s="23"/>
      <c r="BQ11387" s="24"/>
      <c r="BR11387" s="22"/>
      <c r="BS11387" s="24"/>
      <c r="BT11387" s="24"/>
      <c r="BU11387" s="23"/>
      <c r="BV11387" s="26"/>
      <c r="BX11387" s="6"/>
      <c r="BY11387" s="24"/>
      <c r="BZ11387" s="109"/>
      <c r="CA11387" s="66"/>
      <c r="CB11387" s="5"/>
      <c r="CC11387" s="68"/>
      <c r="CD11387" s="67"/>
      <c r="CE11387" s="67"/>
      <c r="CF11387" s="64"/>
      <c r="CG11387" s="5"/>
      <c r="CH11387" s="69"/>
      <c r="CI11387" s="6"/>
      <c r="CJ11387" s="5"/>
      <c r="CK11387" s="25"/>
      <c r="CL11387" s="5"/>
      <c r="DN11387" s="14"/>
      <c r="DO11387" s="14"/>
      <c r="DP11387" s="5"/>
      <c r="DQ11387" s="25"/>
      <c r="DR11387" s="25"/>
      <c r="DS11387" s="96"/>
      <c r="DT11387" s="83"/>
      <c r="DU11387" s="14"/>
      <c r="DX11387" s="83"/>
      <c r="DY11387" s="83"/>
      <c r="DZ11387" s="83"/>
      <c r="EA11387" s="83"/>
      <c r="EJ11387" s="54"/>
      <c r="EK11387" s="22"/>
      <c r="EL11387" s="24"/>
      <c r="EP11387" s="23"/>
      <c r="EQ11387" s="24"/>
      <c r="ER11387" s="22"/>
      <c r="ES11387" s="24"/>
      <c r="ET11387" s="24"/>
      <c r="EU11387" s="23"/>
      <c r="EV11387" s="26"/>
      <c r="EX11387" s="6"/>
      <c r="EY11387" s="24"/>
      <c r="EZ11387" s="109"/>
      <c r="FA11387" s="66"/>
      <c r="FB11387" s="5"/>
      <c r="FC11387" s="68"/>
      <c r="FD11387" s="67"/>
      <c r="FE11387" s="67"/>
      <c r="FF11387" s="64"/>
      <c r="FG11387" s="5"/>
      <c r="FH11387" s="69"/>
      <c r="FI11387" s="6"/>
      <c r="FJ11387" s="5"/>
      <c r="FK11387" s="25"/>
      <c r="FL11387" s="5"/>
    </row>
    <row r="11388" spans="40:168">
      <c r="AN11388" s="14"/>
      <c r="AO11388" s="14"/>
      <c r="AP11388" s="5"/>
      <c r="AQ11388" s="25"/>
      <c r="AR11388" s="25"/>
      <c r="AS11388" s="96"/>
      <c r="AT11388" s="83"/>
      <c r="AU11388" s="14"/>
      <c r="AX11388" s="83"/>
      <c r="AY11388" s="83"/>
      <c r="AZ11388" s="83"/>
      <c r="BA11388" s="83"/>
      <c r="BJ11388" s="54"/>
      <c r="BK11388" s="22"/>
      <c r="BL11388" s="24"/>
      <c r="BP11388" s="23"/>
      <c r="BQ11388" s="24"/>
      <c r="BR11388" s="22"/>
      <c r="BS11388" s="24"/>
      <c r="BT11388" s="24"/>
      <c r="BU11388" s="23"/>
      <c r="BV11388" s="26"/>
      <c r="BX11388" s="6"/>
      <c r="BY11388" s="24"/>
      <c r="BZ11388" s="109"/>
      <c r="CA11388" s="66"/>
      <c r="CB11388" s="5"/>
      <c r="CC11388" s="68"/>
      <c r="CD11388" s="67"/>
      <c r="CE11388" s="67"/>
      <c r="CF11388" s="64"/>
      <c r="CG11388" s="5"/>
      <c r="CH11388" s="69"/>
      <c r="CI11388" s="6"/>
      <c r="CJ11388" s="5"/>
      <c r="CK11388" s="25"/>
      <c r="CL11388" s="5"/>
      <c r="DN11388" s="14"/>
      <c r="DO11388" s="14"/>
      <c r="DP11388" s="5"/>
      <c r="DQ11388" s="25"/>
      <c r="DR11388" s="25"/>
      <c r="DS11388" s="96"/>
      <c r="DT11388" s="83"/>
      <c r="DU11388" s="14"/>
      <c r="DX11388" s="83"/>
      <c r="DY11388" s="83"/>
      <c r="DZ11388" s="83"/>
      <c r="EA11388" s="83"/>
      <c r="EJ11388" s="54"/>
      <c r="EK11388" s="22"/>
      <c r="EL11388" s="24"/>
      <c r="EP11388" s="23"/>
      <c r="EQ11388" s="24"/>
      <c r="ER11388" s="22"/>
      <c r="ES11388" s="24"/>
      <c r="ET11388" s="24"/>
      <c r="EU11388" s="23"/>
      <c r="EV11388" s="26"/>
      <c r="EX11388" s="6"/>
      <c r="EY11388" s="24"/>
      <c r="EZ11388" s="109"/>
      <c r="FA11388" s="66"/>
      <c r="FB11388" s="5"/>
      <c r="FC11388" s="68"/>
      <c r="FD11388" s="67"/>
      <c r="FE11388" s="67"/>
      <c r="FF11388" s="64"/>
      <c r="FG11388" s="5"/>
      <c r="FH11388" s="69"/>
      <c r="FI11388" s="6"/>
      <c r="FJ11388" s="5"/>
      <c r="FK11388" s="25"/>
      <c r="FL11388" s="5"/>
    </row>
    <row r="11389" spans="40:168">
      <c r="AN11389" s="14"/>
      <c r="AO11389" s="14"/>
      <c r="AP11389" s="5"/>
      <c r="AQ11389" s="25"/>
      <c r="AR11389" s="25"/>
      <c r="AS11389" s="96"/>
      <c r="AT11389" s="83"/>
      <c r="AU11389" s="14"/>
      <c r="AX11389" s="83"/>
      <c r="AY11389" s="83"/>
      <c r="AZ11389" s="83"/>
      <c r="BA11389" s="83"/>
      <c r="BJ11389" s="54"/>
      <c r="BK11389" s="22"/>
      <c r="BL11389" s="24"/>
      <c r="BP11389" s="23"/>
      <c r="BQ11389" s="24"/>
      <c r="BR11389" s="22"/>
      <c r="BS11389" s="24"/>
      <c r="BT11389" s="24"/>
      <c r="BU11389" s="23"/>
      <c r="BV11389" s="26"/>
      <c r="BX11389" s="6"/>
      <c r="BY11389" s="24"/>
      <c r="BZ11389" s="109"/>
      <c r="CA11389" s="66"/>
      <c r="CB11389" s="5"/>
      <c r="CC11389" s="68"/>
      <c r="CD11389" s="67"/>
      <c r="CE11389" s="67"/>
      <c r="CF11389" s="64"/>
      <c r="CG11389" s="5"/>
      <c r="CH11389" s="69"/>
      <c r="CI11389" s="6"/>
      <c r="CJ11389" s="5"/>
      <c r="CK11389" s="25"/>
      <c r="CL11389" s="5"/>
      <c r="DN11389" s="14"/>
      <c r="DO11389" s="14"/>
      <c r="DP11389" s="5"/>
      <c r="DQ11389" s="25"/>
      <c r="DR11389" s="25"/>
      <c r="DS11389" s="96"/>
      <c r="DT11389" s="83"/>
      <c r="DU11389" s="14"/>
      <c r="DX11389" s="83"/>
      <c r="DY11389" s="83"/>
      <c r="DZ11389" s="83"/>
      <c r="EA11389" s="83"/>
      <c r="EJ11389" s="54"/>
      <c r="EK11389" s="22"/>
      <c r="EL11389" s="24"/>
      <c r="EP11389" s="23"/>
      <c r="EQ11389" s="24"/>
      <c r="ER11389" s="22"/>
      <c r="ES11389" s="24"/>
      <c r="ET11389" s="24"/>
      <c r="EU11389" s="23"/>
      <c r="EV11389" s="26"/>
      <c r="EX11389" s="6"/>
      <c r="EY11389" s="24"/>
      <c r="EZ11389" s="109"/>
      <c r="FA11389" s="66"/>
      <c r="FB11389" s="5"/>
      <c r="FC11389" s="68"/>
      <c r="FD11389" s="67"/>
      <c r="FE11389" s="67"/>
      <c r="FF11389" s="64"/>
      <c r="FG11389" s="5"/>
      <c r="FH11389" s="69"/>
      <c r="FI11389" s="6"/>
      <c r="FJ11389" s="5"/>
      <c r="FK11389" s="25"/>
      <c r="FL11389" s="5"/>
    </row>
    <row r="11390" spans="40:168">
      <c r="AN11390" s="14"/>
      <c r="AO11390" s="14"/>
      <c r="AP11390" s="5"/>
      <c r="AQ11390" s="25"/>
      <c r="AR11390" s="25"/>
      <c r="AS11390" s="96"/>
      <c r="AT11390" s="83"/>
      <c r="AU11390" s="14"/>
      <c r="AX11390" s="83"/>
      <c r="AY11390" s="83"/>
      <c r="AZ11390" s="83"/>
      <c r="BA11390" s="83"/>
      <c r="BJ11390" s="54"/>
      <c r="BK11390" s="22"/>
      <c r="BL11390" s="24"/>
      <c r="BP11390" s="23"/>
      <c r="BQ11390" s="24"/>
      <c r="BR11390" s="22"/>
      <c r="BS11390" s="24"/>
      <c r="BT11390" s="24"/>
      <c r="BU11390" s="23"/>
      <c r="BV11390" s="26"/>
      <c r="BX11390" s="6"/>
      <c r="BY11390" s="24"/>
      <c r="BZ11390" s="109"/>
      <c r="CA11390" s="66"/>
      <c r="CB11390" s="5"/>
      <c r="CC11390" s="68"/>
      <c r="CD11390" s="67"/>
      <c r="CE11390" s="67"/>
      <c r="CF11390" s="64"/>
      <c r="CG11390" s="5"/>
      <c r="CH11390" s="69"/>
      <c r="CI11390" s="6"/>
      <c r="CJ11390" s="5"/>
      <c r="CK11390" s="25"/>
      <c r="CL11390" s="5"/>
      <c r="DN11390" s="14"/>
      <c r="DO11390" s="14"/>
      <c r="DP11390" s="5"/>
      <c r="DQ11390" s="25"/>
      <c r="DR11390" s="25"/>
      <c r="DS11390" s="96"/>
      <c r="DT11390" s="83"/>
      <c r="DU11390" s="14"/>
      <c r="DX11390" s="83"/>
      <c r="DY11390" s="83"/>
      <c r="DZ11390" s="83"/>
      <c r="EA11390" s="83"/>
      <c r="EJ11390" s="54"/>
      <c r="EK11390" s="22"/>
      <c r="EL11390" s="24"/>
      <c r="EP11390" s="23"/>
      <c r="EQ11390" s="24"/>
      <c r="ER11390" s="22"/>
      <c r="ES11390" s="24"/>
      <c r="ET11390" s="24"/>
      <c r="EU11390" s="23"/>
      <c r="EV11390" s="26"/>
      <c r="EX11390" s="6"/>
      <c r="EY11390" s="24"/>
      <c r="EZ11390" s="109"/>
      <c r="FA11390" s="66"/>
      <c r="FB11390" s="5"/>
      <c r="FC11390" s="68"/>
      <c r="FD11390" s="67"/>
      <c r="FE11390" s="67"/>
      <c r="FF11390" s="64"/>
      <c r="FG11390" s="5"/>
      <c r="FH11390" s="69"/>
      <c r="FI11390" s="6"/>
      <c r="FJ11390" s="5"/>
      <c r="FK11390" s="25"/>
      <c r="FL11390" s="5"/>
    </row>
    <row r="11391" spans="40:168">
      <c r="AN11391" s="14"/>
      <c r="AO11391" s="14"/>
      <c r="AP11391" s="5"/>
      <c r="AQ11391" s="25"/>
      <c r="AR11391" s="25"/>
      <c r="AS11391" s="96"/>
      <c r="AT11391" s="83"/>
      <c r="AU11391" s="14"/>
      <c r="AX11391" s="83"/>
      <c r="AY11391" s="83"/>
      <c r="AZ11391" s="83"/>
      <c r="BA11391" s="83"/>
      <c r="BJ11391" s="54"/>
      <c r="BK11391" s="22"/>
      <c r="BL11391" s="24"/>
      <c r="BP11391" s="23"/>
      <c r="BQ11391" s="24"/>
      <c r="BR11391" s="22"/>
      <c r="BS11391" s="24"/>
      <c r="BT11391" s="24"/>
      <c r="BU11391" s="23"/>
      <c r="BV11391" s="26"/>
      <c r="BX11391" s="6"/>
      <c r="BY11391" s="24"/>
      <c r="BZ11391" s="109"/>
      <c r="CA11391" s="66"/>
      <c r="CB11391" s="5"/>
      <c r="CC11391" s="68"/>
      <c r="CD11391" s="67"/>
      <c r="CE11391" s="67"/>
      <c r="CF11391" s="64"/>
      <c r="CG11391" s="5"/>
      <c r="CH11391" s="69"/>
      <c r="CI11391" s="6"/>
      <c r="CJ11391" s="5"/>
      <c r="CK11391" s="25"/>
      <c r="CL11391" s="5"/>
      <c r="DN11391" s="14"/>
      <c r="DO11391" s="14"/>
      <c r="DP11391" s="5"/>
      <c r="DQ11391" s="25"/>
      <c r="DR11391" s="25"/>
      <c r="DS11391" s="96"/>
      <c r="DT11391" s="83"/>
      <c r="DU11391" s="14"/>
      <c r="DX11391" s="83"/>
      <c r="DY11391" s="83"/>
      <c r="DZ11391" s="83"/>
      <c r="EA11391" s="83"/>
      <c r="EJ11391" s="54"/>
      <c r="EK11391" s="22"/>
      <c r="EL11391" s="24"/>
      <c r="EP11391" s="23"/>
      <c r="EQ11391" s="24"/>
      <c r="ER11391" s="22"/>
      <c r="ES11391" s="24"/>
      <c r="ET11391" s="24"/>
      <c r="EU11391" s="23"/>
      <c r="EV11391" s="26"/>
      <c r="EX11391" s="6"/>
      <c r="EY11391" s="24"/>
      <c r="EZ11391" s="109"/>
      <c r="FA11391" s="66"/>
      <c r="FB11391" s="5"/>
      <c r="FC11391" s="68"/>
      <c r="FD11391" s="67"/>
      <c r="FE11391" s="67"/>
      <c r="FF11391" s="64"/>
      <c r="FG11391" s="5"/>
      <c r="FH11391" s="69"/>
      <c r="FI11391" s="6"/>
      <c r="FJ11391" s="5"/>
      <c r="FK11391" s="25"/>
      <c r="FL11391" s="5"/>
    </row>
    <row r="11392" spans="40:168">
      <c r="AN11392" s="14"/>
      <c r="AO11392" s="14"/>
      <c r="AP11392" s="5"/>
      <c r="AQ11392" s="25"/>
      <c r="AR11392" s="25"/>
      <c r="AS11392" s="96"/>
      <c r="AT11392" s="83"/>
      <c r="AU11392" s="14"/>
      <c r="AX11392" s="83"/>
      <c r="AY11392" s="83"/>
      <c r="AZ11392" s="83"/>
      <c r="BA11392" s="83"/>
      <c r="BJ11392" s="54"/>
      <c r="BK11392" s="22"/>
      <c r="BL11392" s="24"/>
      <c r="BP11392" s="23"/>
      <c r="BQ11392" s="24"/>
      <c r="BR11392" s="22"/>
      <c r="BS11392" s="24"/>
      <c r="BT11392" s="24"/>
      <c r="BU11392" s="23"/>
      <c r="BV11392" s="26"/>
      <c r="BX11392" s="6"/>
      <c r="BY11392" s="24"/>
      <c r="BZ11392" s="109"/>
      <c r="CA11392" s="66"/>
      <c r="CB11392" s="5"/>
      <c r="CC11392" s="68"/>
      <c r="CD11392" s="67"/>
      <c r="CE11392" s="67"/>
      <c r="CF11392" s="64"/>
      <c r="CG11392" s="5"/>
      <c r="CH11392" s="69"/>
      <c r="CI11392" s="6"/>
      <c r="CJ11392" s="5"/>
      <c r="CK11392" s="25"/>
      <c r="CL11392" s="5"/>
      <c r="DN11392" s="14"/>
      <c r="DO11392" s="14"/>
      <c r="DP11392" s="5"/>
      <c r="DQ11392" s="25"/>
      <c r="DR11392" s="25"/>
      <c r="DS11392" s="96"/>
      <c r="DT11392" s="83"/>
      <c r="DU11392" s="14"/>
      <c r="DX11392" s="83"/>
      <c r="DY11392" s="83"/>
      <c r="DZ11392" s="83"/>
      <c r="EA11392" s="83"/>
      <c r="EJ11392" s="54"/>
      <c r="EK11392" s="22"/>
      <c r="EL11392" s="24"/>
      <c r="EP11392" s="23"/>
      <c r="EQ11392" s="24"/>
      <c r="ER11392" s="22"/>
      <c r="ES11392" s="24"/>
      <c r="ET11392" s="24"/>
      <c r="EU11392" s="23"/>
      <c r="EV11392" s="26"/>
      <c r="EX11392" s="6"/>
      <c r="EY11392" s="24"/>
      <c r="EZ11392" s="109"/>
      <c r="FA11392" s="66"/>
      <c r="FB11392" s="5"/>
      <c r="FC11392" s="68"/>
      <c r="FD11392" s="67"/>
      <c r="FE11392" s="67"/>
      <c r="FF11392" s="64"/>
      <c r="FG11392" s="5"/>
      <c r="FH11392" s="69"/>
      <c r="FI11392" s="6"/>
      <c r="FJ11392" s="5"/>
      <c r="FK11392" s="25"/>
      <c r="FL11392" s="5"/>
    </row>
    <row r="11393" spans="40:168">
      <c r="AN11393" s="14"/>
      <c r="AO11393" s="14"/>
      <c r="AP11393" s="5"/>
      <c r="AQ11393" s="25"/>
      <c r="AR11393" s="25"/>
      <c r="AS11393" s="96"/>
      <c r="AT11393" s="83"/>
      <c r="AU11393" s="14"/>
      <c r="AX11393" s="83"/>
      <c r="AY11393" s="83"/>
      <c r="AZ11393" s="83"/>
      <c r="BA11393" s="83"/>
      <c r="BJ11393" s="54"/>
      <c r="BK11393" s="22"/>
      <c r="BL11393" s="24"/>
      <c r="BP11393" s="23"/>
      <c r="BQ11393" s="24"/>
      <c r="BR11393" s="22"/>
      <c r="BS11393" s="24"/>
      <c r="BT11393" s="24"/>
      <c r="BU11393" s="23"/>
      <c r="BV11393" s="26"/>
      <c r="BX11393" s="6"/>
      <c r="BY11393" s="24"/>
      <c r="BZ11393" s="109"/>
      <c r="CA11393" s="66"/>
      <c r="CB11393" s="5"/>
      <c r="CC11393" s="68"/>
      <c r="CD11393" s="67"/>
      <c r="CE11393" s="67"/>
      <c r="CF11393" s="64"/>
      <c r="CG11393" s="5"/>
      <c r="CH11393" s="69"/>
      <c r="CI11393" s="6"/>
      <c r="CJ11393" s="5"/>
      <c r="CK11393" s="25"/>
      <c r="CL11393" s="5"/>
      <c r="DN11393" s="14"/>
      <c r="DO11393" s="14"/>
      <c r="DP11393" s="5"/>
      <c r="DQ11393" s="25"/>
      <c r="DR11393" s="25"/>
      <c r="DS11393" s="96"/>
      <c r="DT11393" s="83"/>
      <c r="DU11393" s="14"/>
      <c r="DX11393" s="83"/>
      <c r="DY11393" s="83"/>
      <c r="DZ11393" s="83"/>
      <c r="EA11393" s="83"/>
      <c r="EJ11393" s="54"/>
      <c r="EK11393" s="22"/>
      <c r="EL11393" s="24"/>
      <c r="EP11393" s="23"/>
      <c r="EQ11393" s="24"/>
      <c r="ER11393" s="22"/>
      <c r="ES11393" s="24"/>
      <c r="ET11393" s="24"/>
      <c r="EU11393" s="23"/>
      <c r="EV11393" s="26"/>
      <c r="EX11393" s="6"/>
      <c r="EY11393" s="24"/>
      <c r="EZ11393" s="109"/>
      <c r="FA11393" s="66"/>
      <c r="FB11393" s="5"/>
      <c r="FC11393" s="68"/>
      <c r="FD11393" s="67"/>
      <c r="FE11393" s="67"/>
      <c r="FF11393" s="64"/>
      <c r="FG11393" s="5"/>
      <c r="FH11393" s="69"/>
      <c r="FI11393" s="6"/>
      <c r="FJ11393" s="5"/>
      <c r="FK11393" s="25"/>
      <c r="FL11393" s="5"/>
    </row>
    <row r="11394" spans="40:168">
      <c r="AN11394" s="14"/>
      <c r="AO11394" s="14"/>
      <c r="AP11394" s="5"/>
      <c r="AQ11394" s="25"/>
      <c r="AR11394" s="25"/>
      <c r="AS11394" s="96"/>
      <c r="AT11394" s="83"/>
      <c r="AU11394" s="14"/>
      <c r="AX11394" s="83"/>
      <c r="AY11394" s="83"/>
      <c r="AZ11394" s="83"/>
      <c r="BA11394" s="83"/>
      <c r="BJ11394" s="54"/>
      <c r="BK11394" s="22"/>
      <c r="BL11394" s="24"/>
      <c r="BP11394" s="23"/>
      <c r="BQ11394" s="24"/>
      <c r="BR11394" s="22"/>
      <c r="BS11394" s="24"/>
      <c r="BT11394" s="24"/>
      <c r="BU11394" s="23"/>
      <c r="BV11394" s="26"/>
      <c r="BX11394" s="6"/>
      <c r="BY11394" s="24"/>
      <c r="BZ11394" s="109"/>
      <c r="CA11394" s="66"/>
      <c r="CB11394" s="5"/>
      <c r="CC11394" s="68"/>
      <c r="CD11394" s="67"/>
      <c r="CE11394" s="67"/>
      <c r="CF11394" s="64"/>
      <c r="CG11394" s="5"/>
      <c r="CH11394" s="69"/>
      <c r="CI11394" s="6"/>
      <c r="CJ11394" s="5"/>
      <c r="CK11394" s="25"/>
      <c r="CL11394" s="5"/>
      <c r="DN11394" s="14"/>
      <c r="DO11394" s="14"/>
      <c r="DP11394" s="5"/>
      <c r="DQ11394" s="25"/>
      <c r="DR11394" s="25"/>
      <c r="DS11394" s="96"/>
      <c r="DT11394" s="83"/>
      <c r="DU11394" s="14"/>
      <c r="DX11394" s="83"/>
      <c r="DY11394" s="83"/>
      <c r="DZ11394" s="83"/>
      <c r="EA11394" s="83"/>
      <c r="EJ11394" s="54"/>
      <c r="EK11394" s="22"/>
      <c r="EL11394" s="24"/>
      <c r="EP11394" s="23"/>
      <c r="EQ11394" s="24"/>
      <c r="ER11394" s="22"/>
      <c r="ES11394" s="24"/>
      <c r="ET11394" s="24"/>
      <c r="EU11394" s="23"/>
      <c r="EV11394" s="26"/>
      <c r="EX11394" s="6"/>
      <c r="EY11394" s="24"/>
      <c r="EZ11394" s="109"/>
      <c r="FA11394" s="66"/>
      <c r="FB11394" s="5"/>
      <c r="FC11394" s="68"/>
      <c r="FD11394" s="67"/>
      <c r="FE11394" s="67"/>
      <c r="FF11394" s="64"/>
      <c r="FG11394" s="5"/>
      <c r="FH11394" s="69"/>
      <c r="FI11394" s="6"/>
      <c r="FJ11394" s="5"/>
      <c r="FK11394" s="25"/>
      <c r="FL11394" s="5"/>
    </row>
    <row r="11395" spans="40:168">
      <c r="AN11395" s="14"/>
      <c r="AO11395" s="14"/>
      <c r="AP11395" s="5"/>
      <c r="AQ11395" s="25"/>
      <c r="AR11395" s="25"/>
      <c r="AS11395" s="96"/>
      <c r="AT11395" s="83"/>
      <c r="AU11395" s="14"/>
      <c r="AX11395" s="83"/>
      <c r="AY11395" s="83"/>
      <c r="AZ11395" s="83"/>
      <c r="BA11395" s="83"/>
      <c r="BJ11395" s="54"/>
      <c r="BK11395" s="22"/>
      <c r="BL11395" s="24"/>
      <c r="BP11395" s="23"/>
      <c r="BQ11395" s="24"/>
      <c r="BR11395" s="22"/>
      <c r="BS11395" s="24"/>
      <c r="BT11395" s="24"/>
      <c r="BU11395" s="23"/>
      <c r="BV11395" s="26"/>
      <c r="BX11395" s="6"/>
      <c r="BY11395" s="24"/>
      <c r="BZ11395" s="109"/>
      <c r="CA11395" s="66"/>
      <c r="CB11395" s="5"/>
      <c r="CC11395" s="68"/>
      <c r="CD11395" s="67"/>
      <c r="CE11395" s="67"/>
      <c r="CF11395" s="64"/>
      <c r="CG11395" s="5"/>
      <c r="CH11395" s="69"/>
      <c r="CI11395" s="6"/>
      <c r="CJ11395" s="5"/>
      <c r="CK11395" s="25"/>
      <c r="CL11395" s="5"/>
      <c r="DN11395" s="14"/>
      <c r="DO11395" s="14"/>
      <c r="DP11395" s="5"/>
      <c r="DQ11395" s="25"/>
      <c r="DR11395" s="25"/>
      <c r="DS11395" s="96"/>
      <c r="DT11395" s="83"/>
      <c r="DU11395" s="14"/>
      <c r="DX11395" s="83"/>
      <c r="DY11395" s="83"/>
      <c r="DZ11395" s="83"/>
      <c r="EA11395" s="83"/>
      <c r="EJ11395" s="54"/>
      <c r="EK11395" s="22"/>
      <c r="EL11395" s="24"/>
      <c r="EP11395" s="23"/>
      <c r="EQ11395" s="24"/>
      <c r="ER11395" s="22"/>
      <c r="ES11395" s="24"/>
      <c r="ET11395" s="24"/>
      <c r="EU11395" s="23"/>
      <c r="EV11395" s="26"/>
      <c r="EX11395" s="6"/>
      <c r="EY11395" s="24"/>
      <c r="EZ11395" s="109"/>
      <c r="FA11395" s="66"/>
      <c r="FB11395" s="5"/>
      <c r="FC11395" s="68"/>
      <c r="FD11395" s="67"/>
      <c r="FE11395" s="67"/>
      <c r="FF11395" s="64"/>
      <c r="FG11395" s="5"/>
      <c r="FH11395" s="69"/>
      <c r="FI11395" s="6"/>
      <c r="FJ11395" s="5"/>
      <c r="FK11395" s="25"/>
      <c r="FL11395" s="5"/>
    </row>
    <row r="11396" spans="40:168">
      <c r="AN11396" s="14"/>
      <c r="AO11396" s="14"/>
      <c r="AP11396" s="5"/>
      <c r="AQ11396" s="25"/>
      <c r="AR11396" s="25"/>
      <c r="AS11396" s="96"/>
      <c r="AT11396" s="83"/>
      <c r="AU11396" s="14"/>
      <c r="AX11396" s="83"/>
      <c r="AY11396" s="83"/>
      <c r="AZ11396" s="83"/>
      <c r="BA11396" s="83"/>
      <c r="BJ11396" s="54"/>
      <c r="BK11396" s="22"/>
      <c r="BL11396" s="24"/>
      <c r="BP11396" s="23"/>
      <c r="BQ11396" s="24"/>
      <c r="BR11396" s="22"/>
      <c r="BS11396" s="24"/>
      <c r="BT11396" s="24"/>
      <c r="BU11396" s="23"/>
      <c r="BV11396" s="26"/>
      <c r="BX11396" s="6"/>
      <c r="BY11396" s="24"/>
      <c r="BZ11396" s="109"/>
      <c r="CA11396" s="66"/>
      <c r="CB11396" s="5"/>
      <c r="CC11396" s="68"/>
      <c r="CD11396" s="67"/>
      <c r="CE11396" s="67"/>
      <c r="CF11396" s="64"/>
      <c r="CG11396" s="5"/>
      <c r="CH11396" s="69"/>
      <c r="CI11396" s="6"/>
      <c r="CJ11396" s="5"/>
      <c r="CK11396" s="25"/>
      <c r="CL11396" s="5"/>
      <c r="DN11396" s="14"/>
      <c r="DO11396" s="14"/>
      <c r="DP11396" s="5"/>
      <c r="DQ11396" s="25"/>
      <c r="DR11396" s="25"/>
      <c r="DS11396" s="96"/>
      <c r="DT11396" s="83"/>
      <c r="DU11396" s="14"/>
      <c r="DX11396" s="83"/>
      <c r="DY11396" s="83"/>
      <c r="DZ11396" s="83"/>
      <c r="EA11396" s="83"/>
      <c r="EJ11396" s="54"/>
      <c r="EK11396" s="22"/>
      <c r="EL11396" s="24"/>
      <c r="EP11396" s="23"/>
      <c r="EQ11396" s="24"/>
      <c r="ER11396" s="22"/>
      <c r="ES11396" s="24"/>
      <c r="ET11396" s="24"/>
      <c r="EU11396" s="23"/>
      <c r="EV11396" s="26"/>
      <c r="EX11396" s="6"/>
      <c r="EY11396" s="24"/>
      <c r="EZ11396" s="109"/>
      <c r="FA11396" s="66"/>
      <c r="FB11396" s="5"/>
      <c r="FC11396" s="68"/>
      <c r="FD11396" s="67"/>
      <c r="FE11396" s="67"/>
      <c r="FF11396" s="64"/>
      <c r="FG11396" s="5"/>
      <c r="FH11396" s="69"/>
      <c r="FI11396" s="6"/>
      <c r="FJ11396" s="5"/>
      <c r="FK11396" s="25"/>
      <c r="FL11396" s="5"/>
    </row>
    <row r="11397" spans="40:168">
      <c r="AN11397" s="14"/>
      <c r="AO11397" s="14"/>
      <c r="AP11397" s="5"/>
      <c r="AQ11397" s="25"/>
      <c r="AR11397" s="25"/>
      <c r="AS11397" s="96"/>
      <c r="AT11397" s="83"/>
      <c r="AU11397" s="14"/>
      <c r="AX11397" s="83"/>
      <c r="AY11397" s="83"/>
      <c r="AZ11397" s="83"/>
      <c r="BA11397" s="83"/>
      <c r="BJ11397" s="54"/>
      <c r="BK11397" s="22"/>
      <c r="BL11397" s="24"/>
      <c r="BP11397" s="23"/>
      <c r="BQ11397" s="24"/>
      <c r="BR11397" s="22"/>
      <c r="BS11397" s="24"/>
      <c r="BT11397" s="24"/>
      <c r="BU11397" s="23"/>
      <c r="BV11397" s="26"/>
      <c r="BX11397" s="6"/>
      <c r="BY11397" s="24"/>
      <c r="BZ11397" s="109"/>
      <c r="CA11397" s="66"/>
      <c r="CB11397" s="5"/>
      <c r="CC11397" s="68"/>
      <c r="CD11397" s="67"/>
      <c r="CE11397" s="67"/>
      <c r="CF11397" s="64"/>
      <c r="CG11397" s="5"/>
      <c r="CH11397" s="69"/>
      <c r="CI11397" s="6"/>
      <c r="CJ11397" s="5"/>
      <c r="CK11397" s="25"/>
      <c r="CL11397" s="5"/>
      <c r="DN11397" s="14"/>
      <c r="DO11397" s="14"/>
      <c r="DP11397" s="5"/>
      <c r="DQ11397" s="25"/>
      <c r="DR11397" s="25"/>
      <c r="DS11397" s="96"/>
      <c r="DT11397" s="83"/>
      <c r="DU11397" s="14"/>
      <c r="DX11397" s="83"/>
      <c r="DY11397" s="83"/>
      <c r="DZ11397" s="83"/>
      <c r="EA11397" s="83"/>
      <c r="EJ11397" s="54"/>
      <c r="EK11397" s="22"/>
      <c r="EL11397" s="24"/>
      <c r="EP11397" s="23"/>
      <c r="EQ11397" s="24"/>
      <c r="ER11397" s="22"/>
      <c r="ES11397" s="24"/>
      <c r="ET11397" s="24"/>
      <c r="EU11397" s="23"/>
      <c r="EV11397" s="26"/>
      <c r="EX11397" s="6"/>
      <c r="EY11397" s="24"/>
      <c r="EZ11397" s="109"/>
      <c r="FA11397" s="66"/>
      <c r="FB11397" s="5"/>
      <c r="FC11397" s="68"/>
      <c r="FD11397" s="67"/>
      <c r="FE11397" s="67"/>
      <c r="FF11397" s="64"/>
      <c r="FG11397" s="5"/>
      <c r="FH11397" s="69"/>
      <c r="FI11397" s="6"/>
      <c r="FJ11397" s="5"/>
      <c r="FK11397" s="25"/>
      <c r="FL11397" s="5"/>
    </row>
    <row r="11398" spans="40:168">
      <c r="AN11398" s="14"/>
      <c r="AO11398" s="14"/>
      <c r="AP11398" s="5"/>
      <c r="AQ11398" s="25"/>
      <c r="AR11398" s="25"/>
      <c r="AS11398" s="96"/>
      <c r="AT11398" s="83"/>
      <c r="AU11398" s="14"/>
      <c r="AX11398" s="83"/>
      <c r="AY11398" s="83"/>
      <c r="AZ11398" s="83"/>
      <c r="BA11398" s="83"/>
      <c r="BJ11398" s="54"/>
      <c r="BK11398" s="22"/>
      <c r="BL11398" s="24"/>
      <c r="BP11398" s="23"/>
      <c r="BQ11398" s="24"/>
      <c r="BR11398" s="22"/>
      <c r="BS11398" s="24"/>
      <c r="BT11398" s="24"/>
      <c r="BU11398" s="23"/>
      <c r="BV11398" s="26"/>
      <c r="BX11398" s="6"/>
      <c r="BY11398" s="24"/>
      <c r="BZ11398" s="109"/>
      <c r="CA11398" s="66"/>
      <c r="CB11398" s="5"/>
      <c r="CC11398" s="68"/>
      <c r="CD11398" s="67"/>
      <c r="CE11398" s="67"/>
      <c r="CF11398" s="64"/>
      <c r="CG11398" s="5"/>
      <c r="CH11398" s="69"/>
      <c r="CI11398" s="6"/>
      <c r="CJ11398" s="5"/>
      <c r="CK11398" s="25"/>
      <c r="CL11398" s="5"/>
      <c r="DN11398" s="14"/>
      <c r="DO11398" s="14"/>
      <c r="DP11398" s="5"/>
      <c r="DQ11398" s="25"/>
      <c r="DR11398" s="25"/>
      <c r="DS11398" s="96"/>
      <c r="DT11398" s="83"/>
      <c r="DU11398" s="14"/>
      <c r="DX11398" s="83"/>
      <c r="DY11398" s="83"/>
      <c r="DZ11398" s="83"/>
      <c r="EA11398" s="83"/>
      <c r="EJ11398" s="54"/>
      <c r="EK11398" s="22"/>
      <c r="EL11398" s="24"/>
      <c r="EP11398" s="23"/>
      <c r="EQ11398" s="24"/>
      <c r="ER11398" s="22"/>
      <c r="ES11398" s="24"/>
      <c r="ET11398" s="24"/>
      <c r="EU11398" s="23"/>
      <c r="EV11398" s="26"/>
      <c r="EX11398" s="6"/>
      <c r="EY11398" s="24"/>
      <c r="EZ11398" s="109"/>
      <c r="FA11398" s="66"/>
      <c r="FB11398" s="5"/>
      <c r="FC11398" s="68"/>
      <c r="FD11398" s="67"/>
      <c r="FE11398" s="67"/>
      <c r="FF11398" s="64"/>
      <c r="FG11398" s="5"/>
      <c r="FH11398" s="69"/>
      <c r="FI11398" s="6"/>
      <c r="FJ11398" s="5"/>
      <c r="FK11398" s="25"/>
      <c r="FL11398" s="5"/>
    </row>
    <row r="11399" spans="40:168">
      <c r="AN11399" s="14"/>
      <c r="AO11399" s="14"/>
      <c r="AP11399" s="5"/>
      <c r="AQ11399" s="25"/>
      <c r="AR11399" s="25"/>
      <c r="AS11399" s="96"/>
      <c r="AT11399" s="83"/>
      <c r="AU11399" s="14"/>
      <c r="AX11399" s="83"/>
      <c r="AY11399" s="83"/>
      <c r="AZ11399" s="83"/>
      <c r="BA11399" s="83"/>
      <c r="BJ11399" s="54"/>
      <c r="BK11399" s="22"/>
      <c r="BL11399" s="24"/>
      <c r="BP11399" s="23"/>
      <c r="BQ11399" s="24"/>
      <c r="BR11399" s="22"/>
      <c r="BS11399" s="24"/>
      <c r="BT11399" s="24"/>
      <c r="BU11399" s="23"/>
      <c r="BV11399" s="26"/>
      <c r="BX11399" s="6"/>
      <c r="BY11399" s="24"/>
      <c r="BZ11399" s="109"/>
      <c r="CA11399" s="66"/>
      <c r="CB11399" s="5"/>
      <c r="CC11399" s="68"/>
      <c r="CD11399" s="67"/>
      <c r="CE11399" s="67"/>
      <c r="CF11399" s="64"/>
      <c r="CG11399" s="5"/>
      <c r="CH11399" s="69"/>
      <c r="CI11399" s="6"/>
      <c r="CJ11399" s="5"/>
      <c r="CK11399" s="25"/>
      <c r="CL11399" s="5"/>
      <c r="DN11399" s="14"/>
      <c r="DO11399" s="14"/>
      <c r="DP11399" s="5"/>
      <c r="DQ11399" s="25"/>
      <c r="DR11399" s="25"/>
      <c r="DS11399" s="96"/>
      <c r="DT11399" s="83"/>
      <c r="DU11399" s="14"/>
      <c r="DX11399" s="83"/>
      <c r="DY11399" s="83"/>
      <c r="DZ11399" s="83"/>
      <c r="EA11399" s="83"/>
      <c r="EJ11399" s="54"/>
      <c r="EK11399" s="22"/>
      <c r="EL11399" s="24"/>
      <c r="EP11399" s="23"/>
      <c r="EQ11399" s="24"/>
      <c r="ER11399" s="22"/>
      <c r="ES11399" s="24"/>
      <c r="ET11399" s="24"/>
      <c r="EU11399" s="23"/>
      <c r="EV11399" s="26"/>
      <c r="EX11399" s="6"/>
      <c r="EY11399" s="24"/>
      <c r="EZ11399" s="109"/>
      <c r="FA11399" s="66"/>
      <c r="FB11399" s="5"/>
      <c r="FC11399" s="68"/>
      <c r="FD11399" s="67"/>
      <c r="FE11399" s="67"/>
      <c r="FF11399" s="64"/>
      <c r="FG11399" s="5"/>
      <c r="FH11399" s="69"/>
      <c r="FI11399" s="6"/>
      <c r="FJ11399" s="5"/>
      <c r="FK11399" s="25"/>
      <c r="FL11399" s="5"/>
    </row>
    <row r="11400" spans="40:168">
      <c r="AN11400" s="14"/>
      <c r="AO11400" s="14"/>
      <c r="AP11400" s="5"/>
      <c r="AQ11400" s="25"/>
      <c r="AR11400" s="25"/>
      <c r="AS11400" s="96"/>
      <c r="AT11400" s="83"/>
      <c r="AU11400" s="14"/>
      <c r="AX11400" s="83"/>
      <c r="AY11400" s="83"/>
      <c r="AZ11400" s="83"/>
      <c r="BA11400" s="83"/>
      <c r="BJ11400" s="54"/>
      <c r="BK11400" s="22"/>
      <c r="BL11400" s="24"/>
      <c r="BP11400" s="23"/>
      <c r="BQ11400" s="24"/>
      <c r="BR11400" s="22"/>
      <c r="BS11400" s="24"/>
      <c r="BT11400" s="24"/>
      <c r="BU11400" s="23"/>
      <c r="BV11400" s="26"/>
      <c r="BX11400" s="6"/>
      <c r="BY11400" s="24"/>
      <c r="BZ11400" s="109"/>
      <c r="CA11400" s="66"/>
      <c r="CB11400" s="5"/>
      <c r="CC11400" s="68"/>
      <c r="CD11400" s="67"/>
      <c r="CE11400" s="67"/>
      <c r="CF11400" s="64"/>
      <c r="CG11400" s="5"/>
      <c r="CH11400" s="69"/>
      <c r="CI11400" s="6"/>
      <c r="CJ11400" s="5"/>
      <c r="CK11400" s="25"/>
      <c r="CL11400" s="5"/>
      <c r="DN11400" s="14"/>
      <c r="DO11400" s="14"/>
      <c r="DP11400" s="5"/>
      <c r="DQ11400" s="25"/>
      <c r="DR11400" s="25"/>
      <c r="DS11400" s="96"/>
      <c r="DT11400" s="83"/>
      <c r="DU11400" s="14"/>
      <c r="DX11400" s="83"/>
      <c r="DY11400" s="83"/>
      <c r="DZ11400" s="83"/>
      <c r="EA11400" s="83"/>
      <c r="EJ11400" s="54"/>
      <c r="EK11400" s="22"/>
      <c r="EL11400" s="24"/>
      <c r="EP11400" s="23"/>
      <c r="EQ11400" s="24"/>
      <c r="ER11400" s="22"/>
      <c r="ES11400" s="24"/>
      <c r="ET11400" s="24"/>
      <c r="EU11400" s="23"/>
      <c r="EV11400" s="26"/>
      <c r="EX11400" s="6"/>
      <c r="EY11400" s="24"/>
      <c r="EZ11400" s="109"/>
      <c r="FA11400" s="66"/>
      <c r="FB11400" s="5"/>
      <c r="FC11400" s="68"/>
      <c r="FD11400" s="67"/>
      <c r="FE11400" s="67"/>
      <c r="FF11400" s="64"/>
      <c r="FG11400" s="5"/>
      <c r="FH11400" s="69"/>
      <c r="FI11400" s="6"/>
      <c r="FJ11400" s="5"/>
      <c r="FK11400" s="25"/>
      <c r="FL11400" s="5"/>
    </row>
    <row r="11401" spans="40:168">
      <c r="AN11401" s="14"/>
      <c r="AO11401" s="14"/>
      <c r="AP11401" s="5"/>
      <c r="AQ11401" s="25"/>
      <c r="AR11401" s="25"/>
      <c r="AS11401" s="96"/>
      <c r="AT11401" s="83"/>
      <c r="AU11401" s="14"/>
      <c r="AX11401" s="83"/>
      <c r="AY11401" s="83"/>
      <c r="AZ11401" s="83"/>
      <c r="BA11401" s="83"/>
      <c r="BJ11401" s="54"/>
      <c r="BK11401" s="22"/>
      <c r="BL11401" s="24"/>
      <c r="BP11401" s="23"/>
      <c r="BQ11401" s="24"/>
      <c r="BR11401" s="22"/>
      <c r="BS11401" s="24"/>
      <c r="BT11401" s="24"/>
      <c r="BU11401" s="23"/>
      <c r="BV11401" s="26"/>
      <c r="BX11401" s="6"/>
      <c r="BY11401" s="24"/>
      <c r="BZ11401" s="109"/>
      <c r="CA11401" s="66"/>
      <c r="CB11401" s="5"/>
      <c r="CC11401" s="68"/>
      <c r="CD11401" s="67"/>
      <c r="CE11401" s="67"/>
      <c r="CF11401" s="64"/>
      <c r="CG11401" s="5"/>
      <c r="CH11401" s="69"/>
      <c r="CI11401" s="6"/>
      <c r="CJ11401" s="5"/>
      <c r="CK11401" s="25"/>
      <c r="CL11401" s="5"/>
      <c r="DN11401" s="14"/>
      <c r="DO11401" s="14"/>
      <c r="DP11401" s="5"/>
      <c r="DQ11401" s="25"/>
      <c r="DR11401" s="25"/>
      <c r="DS11401" s="96"/>
      <c r="DT11401" s="83"/>
      <c r="DU11401" s="14"/>
      <c r="DX11401" s="83"/>
      <c r="DY11401" s="83"/>
      <c r="DZ11401" s="83"/>
      <c r="EA11401" s="83"/>
      <c r="EJ11401" s="54"/>
      <c r="EK11401" s="22"/>
      <c r="EL11401" s="24"/>
      <c r="EP11401" s="23"/>
      <c r="EQ11401" s="24"/>
      <c r="ER11401" s="22"/>
      <c r="ES11401" s="24"/>
      <c r="ET11401" s="24"/>
      <c r="EU11401" s="23"/>
      <c r="EV11401" s="26"/>
      <c r="EX11401" s="6"/>
      <c r="EY11401" s="24"/>
      <c r="EZ11401" s="109"/>
      <c r="FA11401" s="66"/>
      <c r="FB11401" s="5"/>
      <c r="FC11401" s="68"/>
      <c r="FD11401" s="67"/>
      <c r="FE11401" s="67"/>
      <c r="FF11401" s="64"/>
      <c r="FG11401" s="5"/>
      <c r="FH11401" s="69"/>
      <c r="FI11401" s="6"/>
      <c r="FJ11401" s="5"/>
      <c r="FK11401" s="25"/>
      <c r="FL11401" s="5"/>
    </row>
    <row r="11402" spans="40:168">
      <c r="AN11402" s="14"/>
      <c r="AO11402" s="14"/>
      <c r="AP11402" s="5"/>
      <c r="AQ11402" s="25"/>
      <c r="AR11402" s="25"/>
      <c r="AS11402" s="96"/>
      <c r="AT11402" s="83"/>
      <c r="AU11402" s="14"/>
      <c r="AX11402" s="83"/>
      <c r="AY11402" s="83"/>
      <c r="AZ11402" s="83"/>
      <c r="BA11402" s="83"/>
      <c r="BJ11402" s="54"/>
      <c r="BK11402" s="22"/>
      <c r="BL11402" s="24"/>
      <c r="BP11402" s="23"/>
      <c r="BQ11402" s="24"/>
      <c r="BR11402" s="22"/>
      <c r="BS11402" s="24"/>
      <c r="BT11402" s="24"/>
      <c r="BU11402" s="23"/>
      <c r="BV11402" s="26"/>
      <c r="BX11402" s="6"/>
      <c r="BY11402" s="24"/>
      <c r="BZ11402" s="109"/>
      <c r="CA11402" s="66"/>
      <c r="CB11402" s="5"/>
      <c r="CC11402" s="68"/>
      <c r="CD11402" s="67"/>
      <c r="CE11402" s="67"/>
      <c r="CF11402" s="64"/>
      <c r="CG11402" s="5"/>
      <c r="CH11402" s="69"/>
      <c r="CI11402" s="6"/>
      <c r="CJ11402" s="5"/>
      <c r="CK11402" s="25"/>
      <c r="CL11402" s="5"/>
      <c r="DN11402" s="14"/>
      <c r="DO11402" s="14"/>
      <c r="DP11402" s="5"/>
      <c r="DQ11402" s="25"/>
      <c r="DR11402" s="25"/>
      <c r="DS11402" s="96"/>
      <c r="DT11402" s="83"/>
      <c r="DU11402" s="14"/>
      <c r="DX11402" s="83"/>
      <c r="DY11402" s="83"/>
      <c r="DZ11402" s="83"/>
      <c r="EA11402" s="83"/>
      <c r="EJ11402" s="54"/>
      <c r="EK11402" s="22"/>
      <c r="EL11402" s="24"/>
      <c r="EP11402" s="23"/>
      <c r="EQ11402" s="24"/>
      <c r="ER11402" s="22"/>
      <c r="ES11402" s="24"/>
      <c r="ET11402" s="24"/>
      <c r="EU11402" s="23"/>
      <c r="EV11402" s="26"/>
      <c r="EX11402" s="6"/>
      <c r="EY11402" s="24"/>
      <c r="EZ11402" s="109"/>
      <c r="FA11402" s="66"/>
      <c r="FB11402" s="5"/>
      <c r="FC11402" s="68"/>
      <c r="FD11402" s="67"/>
      <c r="FE11402" s="67"/>
      <c r="FF11402" s="64"/>
      <c r="FG11402" s="5"/>
      <c r="FH11402" s="69"/>
      <c r="FI11402" s="6"/>
      <c r="FJ11402" s="5"/>
      <c r="FK11402" s="25"/>
      <c r="FL11402" s="5"/>
    </row>
    <row r="11403" spans="40:168">
      <c r="AN11403" s="14"/>
      <c r="AO11403" s="14"/>
      <c r="AP11403" s="5"/>
      <c r="AQ11403" s="25"/>
      <c r="AR11403" s="25"/>
      <c r="AS11403" s="96"/>
      <c r="AT11403" s="83"/>
      <c r="AU11403" s="14"/>
      <c r="AX11403" s="83"/>
      <c r="AY11403" s="83"/>
      <c r="AZ11403" s="83"/>
      <c r="BA11403" s="83"/>
      <c r="BJ11403" s="54"/>
      <c r="BK11403" s="22"/>
      <c r="BL11403" s="24"/>
      <c r="BP11403" s="23"/>
      <c r="BQ11403" s="24"/>
      <c r="BR11403" s="22"/>
      <c r="BS11403" s="24"/>
      <c r="BT11403" s="24"/>
      <c r="BU11403" s="23"/>
      <c r="BV11403" s="26"/>
      <c r="BX11403" s="6"/>
      <c r="BY11403" s="24"/>
      <c r="BZ11403" s="109"/>
      <c r="CA11403" s="66"/>
      <c r="CB11403" s="5"/>
      <c r="CC11403" s="68"/>
      <c r="CD11403" s="67"/>
      <c r="CE11403" s="67"/>
      <c r="CF11403" s="64"/>
      <c r="CG11403" s="5"/>
      <c r="CH11403" s="69"/>
      <c r="CI11403" s="6"/>
      <c r="CJ11403" s="5"/>
      <c r="CK11403" s="25"/>
      <c r="CL11403" s="5"/>
      <c r="DN11403" s="14"/>
      <c r="DO11403" s="14"/>
      <c r="DP11403" s="5"/>
      <c r="DQ11403" s="25"/>
      <c r="DR11403" s="25"/>
      <c r="DS11403" s="96"/>
      <c r="DT11403" s="83"/>
      <c r="DU11403" s="14"/>
      <c r="DX11403" s="83"/>
      <c r="DY11403" s="83"/>
      <c r="DZ11403" s="83"/>
      <c r="EA11403" s="83"/>
      <c r="EJ11403" s="54"/>
      <c r="EK11403" s="22"/>
      <c r="EL11403" s="24"/>
      <c r="EP11403" s="23"/>
      <c r="EQ11403" s="24"/>
      <c r="ER11403" s="22"/>
      <c r="ES11403" s="24"/>
      <c r="ET11403" s="24"/>
      <c r="EU11403" s="23"/>
      <c r="EV11403" s="26"/>
      <c r="EX11403" s="6"/>
      <c r="EY11403" s="24"/>
      <c r="EZ11403" s="109"/>
      <c r="FA11403" s="66"/>
      <c r="FB11403" s="5"/>
      <c r="FC11403" s="68"/>
      <c r="FD11403" s="67"/>
      <c r="FE11403" s="67"/>
      <c r="FF11403" s="64"/>
      <c r="FG11403" s="5"/>
      <c r="FH11403" s="69"/>
      <c r="FI11403" s="6"/>
      <c r="FJ11403" s="5"/>
      <c r="FK11403" s="25"/>
      <c r="FL11403" s="5"/>
    </row>
    <row r="11404" spans="40:168">
      <c r="AN11404" s="14"/>
      <c r="AO11404" s="14"/>
      <c r="AP11404" s="5"/>
      <c r="AQ11404" s="25"/>
      <c r="AR11404" s="25"/>
      <c r="AS11404" s="96"/>
      <c r="AT11404" s="83"/>
      <c r="AU11404" s="14"/>
      <c r="AX11404" s="83"/>
      <c r="AY11404" s="83"/>
      <c r="AZ11404" s="83"/>
      <c r="BA11404" s="83"/>
      <c r="BJ11404" s="54"/>
      <c r="BK11404" s="22"/>
      <c r="BL11404" s="24"/>
      <c r="BP11404" s="23"/>
      <c r="BQ11404" s="24"/>
      <c r="BR11404" s="22"/>
      <c r="BS11404" s="24"/>
      <c r="BT11404" s="24"/>
      <c r="BU11404" s="23"/>
      <c r="BV11404" s="26"/>
      <c r="BX11404" s="6"/>
      <c r="BY11404" s="24"/>
      <c r="BZ11404" s="109"/>
      <c r="CA11404" s="66"/>
      <c r="CB11404" s="5"/>
      <c r="CC11404" s="68"/>
      <c r="CD11404" s="67"/>
      <c r="CE11404" s="67"/>
      <c r="CF11404" s="64"/>
      <c r="CG11404" s="5"/>
      <c r="CH11404" s="69"/>
      <c r="CI11404" s="6"/>
      <c r="CJ11404" s="5"/>
      <c r="CK11404" s="25"/>
      <c r="CL11404" s="5"/>
      <c r="DN11404" s="14"/>
      <c r="DO11404" s="14"/>
      <c r="DP11404" s="5"/>
      <c r="DQ11404" s="25"/>
      <c r="DR11404" s="25"/>
      <c r="DS11404" s="96"/>
      <c r="DT11404" s="83"/>
      <c r="DU11404" s="14"/>
      <c r="DX11404" s="83"/>
      <c r="DY11404" s="83"/>
      <c r="DZ11404" s="83"/>
      <c r="EA11404" s="83"/>
      <c r="EJ11404" s="54"/>
      <c r="EK11404" s="22"/>
      <c r="EL11404" s="24"/>
      <c r="EP11404" s="23"/>
      <c r="EQ11404" s="24"/>
      <c r="ER11404" s="22"/>
      <c r="ES11404" s="24"/>
      <c r="ET11404" s="24"/>
      <c r="EU11404" s="23"/>
      <c r="EV11404" s="26"/>
      <c r="EX11404" s="6"/>
      <c r="EY11404" s="24"/>
      <c r="EZ11404" s="109"/>
      <c r="FA11404" s="66"/>
      <c r="FB11404" s="5"/>
      <c r="FC11404" s="68"/>
      <c r="FD11404" s="67"/>
      <c r="FE11404" s="67"/>
      <c r="FF11404" s="64"/>
      <c r="FG11404" s="5"/>
      <c r="FH11404" s="69"/>
      <c r="FI11404" s="6"/>
      <c r="FJ11404" s="5"/>
      <c r="FK11404" s="25"/>
      <c r="FL11404" s="5"/>
    </row>
    <row r="11405" spans="40:168">
      <c r="AN11405" s="14"/>
      <c r="AO11405" s="14"/>
      <c r="AP11405" s="5"/>
      <c r="AQ11405" s="25"/>
      <c r="AR11405" s="25"/>
      <c r="AS11405" s="96"/>
      <c r="AT11405" s="83"/>
      <c r="AU11405" s="14"/>
      <c r="AX11405" s="83"/>
      <c r="AY11405" s="83"/>
      <c r="AZ11405" s="83"/>
      <c r="BA11405" s="83"/>
      <c r="BJ11405" s="54"/>
      <c r="BK11405" s="22"/>
      <c r="BL11405" s="24"/>
      <c r="BP11405" s="23"/>
      <c r="BQ11405" s="24"/>
      <c r="BR11405" s="22"/>
      <c r="BS11405" s="24"/>
      <c r="BT11405" s="24"/>
      <c r="BU11405" s="23"/>
      <c r="BV11405" s="26"/>
      <c r="BX11405" s="6"/>
      <c r="BY11405" s="24"/>
      <c r="BZ11405" s="109"/>
      <c r="CA11405" s="66"/>
      <c r="CB11405" s="5"/>
      <c r="CC11405" s="68"/>
      <c r="CD11405" s="67"/>
      <c r="CE11405" s="67"/>
      <c r="CF11405" s="64"/>
      <c r="CG11405" s="5"/>
      <c r="CH11405" s="69"/>
      <c r="CI11405" s="6"/>
      <c r="CJ11405" s="5"/>
      <c r="CK11405" s="25"/>
      <c r="CL11405" s="5"/>
      <c r="DN11405" s="14"/>
      <c r="DO11405" s="14"/>
      <c r="DP11405" s="5"/>
      <c r="DQ11405" s="25"/>
      <c r="DR11405" s="25"/>
      <c r="DS11405" s="96"/>
      <c r="DT11405" s="83"/>
      <c r="DU11405" s="14"/>
      <c r="DX11405" s="83"/>
      <c r="DY11405" s="83"/>
      <c r="DZ11405" s="83"/>
      <c r="EA11405" s="83"/>
      <c r="EJ11405" s="54"/>
      <c r="EK11405" s="22"/>
      <c r="EL11405" s="24"/>
      <c r="EP11405" s="23"/>
      <c r="EQ11405" s="24"/>
      <c r="ER11405" s="22"/>
      <c r="ES11405" s="24"/>
      <c r="ET11405" s="24"/>
      <c r="EU11405" s="23"/>
      <c r="EV11405" s="26"/>
      <c r="EX11405" s="6"/>
      <c r="EY11405" s="24"/>
      <c r="EZ11405" s="109"/>
      <c r="FA11405" s="66"/>
      <c r="FB11405" s="5"/>
      <c r="FC11405" s="68"/>
      <c r="FD11405" s="67"/>
      <c r="FE11405" s="67"/>
      <c r="FF11405" s="64"/>
      <c r="FG11405" s="5"/>
      <c r="FH11405" s="69"/>
      <c r="FI11405" s="6"/>
      <c r="FJ11405" s="5"/>
      <c r="FK11405" s="25"/>
      <c r="FL11405" s="5"/>
    </row>
    <row r="11406" spans="40:168">
      <c r="AN11406" s="14"/>
      <c r="AO11406" s="14"/>
      <c r="AP11406" s="5"/>
      <c r="AQ11406" s="25"/>
      <c r="AR11406" s="25"/>
      <c r="AS11406" s="96"/>
      <c r="AT11406" s="83"/>
      <c r="AU11406" s="14"/>
      <c r="AX11406" s="83"/>
      <c r="AY11406" s="83"/>
      <c r="AZ11406" s="83"/>
      <c r="BA11406" s="83"/>
      <c r="BJ11406" s="54"/>
      <c r="BK11406" s="22"/>
      <c r="BL11406" s="24"/>
      <c r="BP11406" s="23"/>
      <c r="BQ11406" s="24"/>
      <c r="BR11406" s="22"/>
      <c r="BS11406" s="24"/>
      <c r="BT11406" s="24"/>
      <c r="BU11406" s="23"/>
      <c r="BV11406" s="26"/>
      <c r="BX11406" s="6"/>
      <c r="BY11406" s="24"/>
      <c r="BZ11406" s="109"/>
      <c r="CA11406" s="66"/>
      <c r="CB11406" s="5"/>
      <c r="CC11406" s="68"/>
      <c r="CD11406" s="67"/>
      <c r="CE11406" s="67"/>
      <c r="CF11406" s="64"/>
      <c r="CG11406" s="5"/>
      <c r="CH11406" s="69"/>
      <c r="CI11406" s="6"/>
      <c r="CJ11406" s="5"/>
      <c r="CK11406" s="25"/>
      <c r="CL11406" s="5"/>
      <c r="DN11406" s="14"/>
      <c r="DO11406" s="14"/>
      <c r="DP11406" s="5"/>
      <c r="DQ11406" s="25"/>
      <c r="DR11406" s="25"/>
      <c r="DS11406" s="96"/>
      <c r="DT11406" s="83"/>
      <c r="DU11406" s="14"/>
      <c r="DX11406" s="83"/>
      <c r="DY11406" s="83"/>
      <c r="DZ11406" s="83"/>
      <c r="EA11406" s="83"/>
      <c r="EJ11406" s="54"/>
      <c r="EK11406" s="22"/>
      <c r="EL11406" s="24"/>
      <c r="EP11406" s="23"/>
      <c r="EQ11406" s="24"/>
      <c r="ER11406" s="22"/>
      <c r="ES11406" s="24"/>
      <c r="ET11406" s="24"/>
      <c r="EU11406" s="23"/>
      <c r="EV11406" s="26"/>
      <c r="EX11406" s="6"/>
      <c r="EY11406" s="24"/>
      <c r="EZ11406" s="109"/>
      <c r="FA11406" s="66"/>
      <c r="FB11406" s="5"/>
      <c r="FC11406" s="68"/>
      <c r="FD11406" s="67"/>
      <c r="FE11406" s="67"/>
      <c r="FF11406" s="64"/>
      <c r="FG11406" s="5"/>
      <c r="FH11406" s="69"/>
      <c r="FI11406" s="6"/>
      <c r="FJ11406" s="5"/>
      <c r="FK11406" s="25"/>
      <c r="FL11406" s="5"/>
    </row>
    <row r="11407" spans="40:168">
      <c r="AN11407" s="14"/>
      <c r="AO11407" s="14"/>
      <c r="AP11407" s="5"/>
      <c r="AQ11407" s="25"/>
      <c r="AR11407" s="25"/>
      <c r="AS11407" s="96"/>
      <c r="AT11407" s="83"/>
      <c r="AU11407" s="14"/>
      <c r="AX11407" s="83"/>
      <c r="AY11407" s="83"/>
      <c r="AZ11407" s="83"/>
      <c r="BA11407" s="83"/>
      <c r="BJ11407" s="54"/>
      <c r="BK11407" s="22"/>
      <c r="BL11407" s="24"/>
      <c r="BP11407" s="23"/>
      <c r="BQ11407" s="24"/>
      <c r="BR11407" s="22"/>
      <c r="BS11407" s="24"/>
      <c r="BT11407" s="24"/>
      <c r="BU11407" s="23"/>
      <c r="BV11407" s="26"/>
      <c r="BX11407" s="6"/>
      <c r="BY11407" s="24"/>
      <c r="BZ11407" s="109"/>
      <c r="CA11407" s="66"/>
      <c r="CB11407" s="5"/>
      <c r="CC11407" s="68"/>
      <c r="CD11407" s="67"/>
      <c r="CE11407" s="67"/>
      <c r="CF11407" s="64"/>
      <c r="CG11407" s="5"/>
      <c r="CH11407" s="69"/>
      <c r="CI11407" s="6"/>
      <c r="CJ11407" s="5"/>
      <c r="CK11407" s="25"/>
      <c r="CL11407" s="5"/>
      <c r="DN11407" s="14"/>
      <c r="DO11407" s="14"/>
      <c r="DP11407" s="5"/>
      <c r="DQ11407" s="25"/>
      <c r="DR11407" s="25"/>
      <c r="DS11407" s="96"/>
      <c r="DT11407" s="83"/>
      <c r="DU11407" s="14"/>
      <c r="DX11407" s="83"/>
      <c r="DY11407" s="83"/>
      <c r="DZ11407" s="83"/>
      <c r="EA11407" s="83"/>
      <c r="EJ11407" s="54"/>
      <c r="EK11407" s="22"/>
      <c r="EL11407" s="24"/>
      <c r="EP11407" s="23"/>
      <c r="EQ11407" s="24"/>
      <c r="ER11407" s="22"/>
      <c r="ES11407" s="24"/>
      <c r="ET11407" s="24"/>
      <c r="EU11407" s="23"/>
      <c r="EV11407" s="26"/>
      <c r="EX11407" s="6"/>
      <c r="EY11407" s="24"/>
      <c r="EZ11407" s="109"/>
      <c r="FA11407" s="66"/>
      <c r="FB11407" s="5"/>
      <c r="FC11407" s="68"/>
      <c r="FD11407" s="67"/>
      <c r="FE11407" s="67"/>
      <c r="FF11407" s="64"/>
      <c r="FG11407" s="5"/>
      <c r="FH11407" s="69"/>
      <c r="FI11407" s="6"/>
      <c r="FJ11407" s="5"/>
      <c r="FK11407" s="25"/>
      <c r="FL11407" s="5"/>
    </row>
    <row r="11408" spans="40:168">
      <c r="AN11408" s="14"/>
      <c r="AO11408" s="14"/>
      <c r="AP11408" s="5"/>
      <c r="AQ11408" s="25"/>
      <c r="AR11408" s="25"/>
      <c r="AS11408" s="96"/>
      <c r="AT11408" s="83"/>
      <c r="AU11408" s="14"/>
      <c r="AX11408" s="83"/>
      <c r="AY11408" s="83"/>
      <c r="AZ11408" s="83"/>
      <c r="BA11408" s="83"/>
      <c r="BJ11408" s="54"/>
      <c r="BK11408" s="22"/>
      <c r="BL11408" s="24"/>
      <c r="BP11408" s="23"/>
      <c r="BQ11408" s="24"/>
      <c r="BR11408" s="22"/>
      <c r="BS11408" s="24"/>
      <c r="BT11408" s="24"/>
      <c r="BU11408" s="23"/>
      <c r="BV11408" s="26"/>
      <c r="BX11408" s="6"/>
      <c r="BY11408" s="24"/>
      <c r="BZ11408" s="109"/>
      <c r="CA11408" s="66"/>
      <c r="CB11408" s="5"/>
      <c r="CC11408" s="68"/>
      <c r="CD11408" s="67"/>
      <c r="CE11408" s="67"/>
      <c r="CF11408" s="64"/>
      <c r="CG11408" s="5"/>
      <c r="CH11408" s="69"/>
      <c r="CI11408" s="6"/>
      <c r="CJ11408" s="5"/>
      <c r="CK11408" s="25"/>
      <c r="CL11408" s="5"/>
      <c r="DN11408" s="14"/>
      <c r="DO11408" s="14"/>
      <c r="DP11408" s="5"/>
      <c r="DQ11408" s="25"/>
      <c r="DR11408" s="25"/>
      <c r="DS11408" s="96"/>
      <c r="DT11408" s="83"/>
      <c r="DU11408" s="14"/>
      <c r="DX11408" s="83"/>
      <c r="DY11408" s="83"/>
      <c r="DZ11408" s="83"/>
      <c r="EA11408" s="83"/>
      <c r="EJ11408" s="54"/>
      <c r="EK11408" s="22"/>
      <c r="EL11408" s="24"/>
      <c r="EP11408" s="23"/>
      <c r="EQ11408" s="24"/>
      <c r="ER11408" s="22"/>
      <c r="ES11408" s="24"/>
      <c r="ET11408" s="24"/>
      <c r="EU11408" s="23"/>
      <c r="EV11408" s="26"/>
      <c r="EX11408" s="6"/>
      <c r="EY11408" s="24"/>
      <c r="EZ11408" s="109"/>
      <c r="FA11408" s="66"/>
      <c r="FB11408" s="5"/>
      <c r="FC11408" s="68"/>
      <c r="FD11408" s="67"/>
      <c r="FE11408" s="67"/>
      <c r="FF11408" s="64"/>
      <c r="FG11408" s="5"/>
      <c r="FH11408" s="69"/>
      <c r="FI11408" s="6"/>
      <c r="FJ11408" s="5"/>
      <c r="FK11408" s="25"/>
      <c r="FL11408" s="5"/>
    </row>
    <row r="11409" spans="40:168">
      <c r="AN11409" s="14"/>
      <c r="AO11409" s="14"/>
      <c r="AP11409" s="5"/>
      <c r="AQ11409" s="25"/>
      <c r="AR11409" s="25"/>
      <c r="AS11409" s="96"/>
      <c r="AT11409" s="83"/>
      <c r="AU11409" s="14"/>
      <c r="AX11409" s="83"/>
      <c r="AY11409" s="83"/>
      <c r="AZ11409" s="83"/>
      <c r="BA11409" s="83"/>
      <c r="BJ11409" s="54"/>
      <c r="BK11409" s="22"/>
      <c r="BL11409" s="24"/>
      <c r="BP11409" s="23"/>
      <c r="BQ11409" s="24"/>
      <c r="BR11409" s="22"/>
      <c r="BS11409" s="24"/>
      <c r="BT11409" s="24"/>
      <c r="BU11409" s="23"/>
      <c r="BV11409" s="26"/>
      <c r="BX11409" s="6"/>
      <c r="BY11409" s="24"/>
      <c r="BZ11409" s="109"/>
      <c r="CA11409" s="66"/>
      <c r="CB11409" s="5"/>
      <c r="CC11409" s="68"/>
      <c r="CD11409" s="67"/>
      <c r="CE11409" s="67"/>
      <c r="CF11409" s="64"/>
      <c r="CG11409" s="5"/>
      <c r="CH11409" s="69"/>
      <c r="CI11409" s="6"/>
      <c r="CJ11409" s="5"/>
      <c r="CK11409" s="25"/>
      <c r="CL11409" s="5"/>
      <c r="DN11409" s="14"/>
      <c r="DO11409" s="14"/>
      <c r="DP11409" s="5"/>
      <c r="DQ11409" s="25"/>
      <c r="DR11409" s="25"/>
      <c r="DS11409" s="96"/>
      <c r="DT11409" s="83"/>
      <c r="DU11409" s="14"/>
      <c r="DX11409" s="83"/>
      <c r="DY11409" s="83"/>
      <c r="DZ11409" s="83"/>
      <c r="EA11409" s="83"/>
      <c r="EJ11409" s="54"/>
      <c r="EK11409" s="22"/>
      <c r="EL11409" s="24"/>
      <c r="EP11409" s="23"/>
      <c r="EQ11409" s="24"/>
      <c r="ER11409" s="22"/>
      <c r="ES11409" s="24"/>
      <c r="ET11409" s="24"/>
      <c r="EU11409" s="23"/>
      <c r="EV11409" s="26"/>
      <c r="EX11409" s="6"/>
      <c r="EY11409" s="24"/>
      <c r="EZ11409" s="109"/>
      <c r="FA11409" s="66"/>
      <c r="FB11409" s="5"/>
      <c r="FC11409" s="68"/>
      <c r="FD11409" s="67"/>
      <c r="FE11409" s="67"/>
      <c r="FF11409" s="64"/>
      <c r="FG11409" s="5"/>
      <c r="FH11409" s="69"/>
      <c r="FI11409" s="6"/>
      <c r="FJ11409" s="5"/>
      <c r="FK11409" s="25"/>
      <c r="FL11409" s="5"/>
    </row>
    <row r="11410" spans="40:168">
      <c r="AN11410" s="14"/>
      <c r="AO11410" s="14"/>
      <c r="AP11410" s="5"/>
      <c r="AQ11410" s="25"/>
      <c r="AR11410" s="25"/>
      <c r="AS11410" s="96"/>
      <c r="AT11410" s="83"/>
      <c r="AU11410" s="14"/>
      <c r="AX11410" s="83"/>
      <c r="AY11410" s="83"/>
      <c r="AZ11410" s="83"/>
      <c r="BA11410" s="83"/>
      <c r="BJ11410" s="54"/>
      <c r="BK11410" s="22"/>
      <c r="BL11410" s="24"/>
      <c r="BP11410" s="23"/>
      <c r="BQ11410" s="24"/>
      <c r="BR11410" s="22"/>
      <c r="BS11410" s="24"/>
      <c r="BT11410" s="24"/>
      <c r="BU11410" s="23"/>
      <c r="BV11410" s="26"/>
      <c r="BX11410" s="6"/>
      <c r="BY11410" s="24"/>
      <c r="BZ11410" s="109"/>
      <c r="CA11410" s="66"/>
      <c r="CB11410" s="5"/>
      <c r="CC11410" s="68"/>
      <c r="CD11410" s="67"/>
      <c r="CE11410" s="67"/>
      <c r="CF11410" s="64"/>
      <c r="CG11410" s="5"/>
      <c r="CH11410" s="69"/>
      <c r="CI11410" s="6"/>
      <c r="CJ11410" s="5"/>
      <c r="CK11410" s="25"/>
      <c r="CL11410" s="5"/>
      <c r="DN11410" s="14"/>
      <c r="DO11410" s="14"/>
      <c r="DP11410" s="5"/>
      <c r="DQ11410" s="25"/>
      <c r="DR11410" s="25"/>
      <c r="DS11410" s="96"/>
      <c r="DT11410" s="83"/>
      <c r="DU11410" s="14"/>
      <c r="DX11410" s="83"/>
      <c r="DY11410" s="83"/>
      <c r="DZ11410" s="83"/>
      <c r="EA11410" s="83"/>
      <c r="EJ11410" s="54"/>
      <c r="EK11410" s="22"/>
      <c r="EL11410" s="24"/>
      <c r="EP11410" s="23"/>
      <c r="EQ11410" s="24"/>
      <c r="ER11410" s="22"/>
      <c r="ES11410" s="24"/>
      <c r="ET11410" s="24"/>
      <c r="EU11410" s="23"/>
      <c r="EV11410" s="26"/>
      <c r="EX11410" s="6"/>
      <c r="EY11410" s="24"/>
      <c r="EZ11410" s="109"/>
      <c r="FA11410" s="66"/>
      <c r="FB11410" s="5"/>
      <c r="FC11410" s="68"/>
      <c r="FD11410" s="67"/>
      <c r="FE11410" s="67"/>
      <c r="FF11410" s="64"/>
      <c r="FG11410" s="5"/>
      <c r="FH11410" s="69"/>
      <c r="FI11410" s="6"/>
      <c r="FJ11410" s="5"/>
      <c r="FK11410" s="25"/>
      <c r="FL11410" s="5"/>
    </row>
    <row r="11411" spans="40:168">
      <c r="AN11411" s="14"/>
      <c r="AO11411" s="14"/>
      <c r="AP11411" s="5"/>
      <c r="AQ11411" s="25"/>
      <c r="AR11411" s="25"/>
      <c r="AS11411" s="96"/>
      <c r="AT11411" s="83"/>
      <c r="AU11411" s="14"/>
      <c r="AX11411" s="83"/>
      <c r="AY11411" s="83"/>
      <c r="AZ11411" s="83"/>
      <c r="BA11411" s="83"/>
      <c r="BJ11411" s="54"/>
      <c r="BK11411" s="22"/>
      <c r="BL11411" s="24"/>
      <c r="BP11411" s="23"/>
      <c r="BQ11411" s="24"/>
      <c r="BR11411" s="22"/>
      <c r="BS11411" s="24"/>
      <c r="BT11411" s="24"/>
      <c r="BU11411" s="23"/>
      <c r="BV11411" s="26"/>
      <c r="BX11411" s="6"/>
      <c r="BY11411" s="24"/>
      <c r="BZ11411" s="109"/>
      <c r="CA11411" s="66"/>
      <c r="CB11411" s="5"/>
      <c r="CC11411" s="68"/>
      <c r="CD11411" s="67"/>
      <c r="CE11411" s="67"/>
      <c r="CF11411" s="64"/>
      <c r="CG11411" s="5"/>
      <c r="CH11411" s="69"/>
      <c r="CI11411" s="6"/>
      <c r="CJ11411" s="5"/>
      <c r="CK11411" s="25"/>
      <c r="CL11411" s="5"/>
      <c r="DN11411" s="14"/>
      <c r="DO11411" s="14"/>
      <c r="DP11411" s="5"/>
      <c r="DQ11411" s="25"/>
      <c r="DR11411" s="25"/>
      <c r="DS11411" s="96"/>
      <c r="DT11411" s="83"/>
      <c r="DU11411" s="14"/>
      <c r="DX11411" s="83"/>
      <c r="DY11411" s="83"/>
      <c r="DZ11411" s="83"/>
      <c r="EA11411" s="83"/>
      <c r="EJ11411" s="54"/>
      <c r="EK11411" s="22"/>
      <c r="EL11411" s="24"/>
      <c r="EP11411" s="23"/>
      <c r="EQ11411" s="24"/>
      <c r="ER11411" s="22"/>
      <c r="ES11411" s="24"/>
      <c r="ET11411" s="24"/>
      <c r="EU11411" s="23"/>
      <c r="EV11411" s="26"/>
      <c r="EX11411" s="6"/>
      <c r="EY11411" s="24"/>
      <c r="EZ11411" s="109"/>
      <c r="FA11411" s="66"/>
      <c r="FB11411" s="5"/>
      <c r="FC11411" s="68"/>
      <c r="FD11411" s="67"/>
      <c r="FE11411" s="67"/>
      <c r="FF11411" s="64"/>
      <c r="FG11411" s="5"/>
      <c r="FH11411" s="69"/>
      <c r="FI11411" s="6"/>
      <c r="FJ11411" s="5"/>
      <c r="FK11411" s="25"/>
      <c r="FL11411" s="5"/>
    </row>
    <row r="11412" spans="40:168">
      <c r="AN11412" s="14"/>
      <c r="AO11412" s="14"/>
      <c r="AP11412" s="5"/>
      <c r="AQ11412" s="25"/>
      <c r="AR11412" s="25"/>
      <c r="AS11412" s="96"/>
      <c r="AT11412" s="83"/>
      <c r="AU11412" s="14"/>
      <c r="AX11412" s="83"/>
      <c r="AY11412" s="83"/>
      <c r="AZ11412" s="83"/>
      <c r="BA11412" s="83"/>
      <c r="BJ11412" s="54"/>
      <c r="BK11412" s="22"/>
      <c r="BL11412" s="24"/>
      <c r="BP11412" s="23"/>
      <c r="BQ11412" s="24"/>
      <c r="BR11412" s="22"/>
      <c r="BS11412" s="24"/>
      <c r="BT11412" s="24"/>
      <c r="BU11412" s="23"/>
      <c r="BV11412" s="26"/>
      <c r="BX11412" s="6"/>
      <c r="BY11412" s="24"/>
      <c r="BZ11412" s="109"/>
      <c r="CA11412" s="66"/>
      <c r="CB11412" s="5"/>
      <c r="CC11412" s="68"/>
      <c r="CD11412" s="67"/>
      <c r="CE11412" s="67"/>
      <c r="CF11412" s="64"/>
      <c r="CG11412" s="5"/>
      <c r="CH11412" s="69"/>
      <c r="CI11412" s="6"/>
      <c r="CJ11412" s="5"/>
      <c r="CK11412" s="25"/>
      <c r="CL11412" s="5"/>
      <c r="DN11412" s="14"/>
      <c r="DO11412" s="14"/>
      <c r="DP11412" s="5"/>
      <c r="DQ11412" s="25"/>
      <c r="DR11412" s="25"/>
      <c r="DS11412" s="96"/>
      <c r="DT11412" s="83"/>
      <c r="DU11412" s="14"/>
      <c r="DX11412" s="83"/>
      <c r="DY11412" s="83"/>
      <c r="DZ11412" s="83"/>
      <c r="EA11412" s="83"/>
      <c r="EJ11412" s="54"/>
      <c r="EK11412" s="22"/>
      <c r="EL11412" s="24"/>
      <c r="EP11412" s="23"/>
      <c r="EQ11412" s="24"/>
      <c r="ER11412" s="22"/>
      <c r="ES11412" s="24"/>
      <c r="ET11412" s="24"/>
      <c r="EU11412" s="23"/>
      <c r="EV11412" s="26"/>
      <c r="EX11412" s="6"/>
      <c r="EY11412" s="24"/>
      <c r="EZ11412" s="109"/>
      <c r="FA11412" s="66"/>
      <c r="FB11412" s="5"/>
      <c r="FC11412" s="68"/>
      <c r="FD11412" s="67"/>
      <c r="FE11412" s="67"/>
      <c r="FF11412" s="64"/>
      <c r="FG11412" s="5"/>
      <c r="FH11412" s="69"/>
      <c r="FI11412" s="6"/>
      <c r="FJ11412" s="5"/>
      <c r="FK11412" s="25"/>
      <c r="FL11412" s="5"/>
    </row>
    <row r="11413" spans="40:168">
      <c r="AN11413" s="14"/>
      <c r="AO11413" s="14"/>
      <c r="AP11413" s="5"/>
      <c r="AQ11413" s="25"/>
      <c r="AR11413" s="25"/>
      <c r="AS11413" s="96"/>
      <c r="AT11413" s="83"/>
      <c r="AU11413" s="14"/>
      <c r="AX11413" s="83"/>
      <c r="AY11413" s="83"/>
      <c r="AZ11413" s="83"/>
      <c r="BA11413" s="83"/>
      <c r="BJ11413" s="54"/>
      <c r="BK11413" s="22"/>
      <c r="BL11413" s="24"/>
      <c r="BP11413" s="23"/>
      <c r="BQ11413" s="24"/>
      <c r="BR11413" s="22"/>
      <c r="BS11413" s="24"/>
      <c r="BT11413" s="24"/>
      <c r="BU11413" s="23"/>
      <c r="BV11413" s="26"/>
      <c r="BX11413" s="6"/>
      <c r="BY11413" s="24"/>
      <c r="BZ11413" s="109"/>
      <c r="CA11413" s="66"/>
      <c r="CB11413" s="5"/>
      <c r="CC11413" s="68"/>
      <c r="CD11413" s="67"/>
      <c r="CE11413" s="67"/>
      <c r="CF11413" s="64"/>
      <c r="CG11413" s="5"/>
      <c r="CH11413" s="69"/>
      <c r="CI11413" s="6"/>
      <c r="CJ11413" s="5"/>
      <c r="CK11413" s="25"/>
      <c r="CL11413" s="5"/>
      <c r="DN11413" s="14"/>
      <c r="DO11413" s="14"/>
      <c r="DP11413" s="5"/>
      <c r="DQ11413" s="25"/>
      <c r="DR11413" s="25"/>
      <c r="DS11413" s="96"/>
      <c r="DT11413" s="83"/>
      <c r="DU11413" s="14"/>
      <c r="DX11413" s="83"/>
      <c r="DY11413" s="83"/>
      <c r="DZ11413" s="83"/>
      <c r="EA11413" s="83"/>
      <c r="EJ11413" s="54"/>
      <c r="EK11413" s="22"/>
      <c r="EL11413" s="24"/>
      <c r="EP11413" s="23"/>
      <c r="EQ11413" s="24"/>
      <c r="ER11413" s="22"/>
      <c r="ES11413" s="24"/>
      <c r="ET11413" s="24"/>
      <c r="EU11413" s="23"/>
      <c r="EV11413" s="26"/>
      <c r="EX11413" s="6"/>
      <c r="EY11413" s="24"/>
      <c r="EZ11413" s="109"/>
      <c r="FA11413" s="66"/>
      <c r="FB11413" s="5"/>
      <c r="FC11413" s="68"/>
      <c r="FD11413" s="67"/>
      <c r="FE11413" s="67"/>
      <c r="FF11413" s="64"/>
      <c r="FG11413" s="5"/>
      <c r="FH11413" s="69"/>
      <c r="FI11413" s="6"/>
      <c r="FJ11413" s="5"/>
      <c r="FK11413" s="25"/>
      <c r="FL11413" s="5"/>
    </row>
    <row r="11414" spans="40:168">
      <c r="AN11414" s="14"/>
      <c r="AO11414" s="14"/>
      <c r="AP11414" s="5"/>
      <c r="AQ11414" s="25"/>
      <c r="AR11414" s="25"/>
      <c r="AS11414" s="96"/>
      <c r="AT11414" s="83"/>
      <c r="AU11414" s="14"/>
      <c r="AX11414" s="83"/>
      <c r="AY11414" s="83"/>
      <c r="AZ11414" s="83"/>
      <c r="BA11414" s="83"/>
      <c r="BJ11414" s="54"/>
      <c r="BK11414" s="22"/>
      <c r="BL11414" s="24"/>
      <c r="BP11414" s="23"/>
      <c r="BQ11414" s="24"/>
      <c r="BR11414" s="22"/>
      <c r="BS11414" s="24"/>
      <c r="BT11414" s="24"/>
      <c r="BU11414" s="23"/>
      <c r="BV11414" s="26"/>
      <c r="BX11414" s="6"/>
      <c r="BY11414" s="24"/>
      <c r="BZ11414" s="109"/>
      <c r="CA11414" s="66"/>
      <c r="CB11414" s="5"/>
      <c r="CC11414" s="68"/>
      <c r="CD11414" s="67"/>
      <c r="CE11414" s="67"/>
      <c r="CF11414" s="64"/>
      <c r="CG11414" s="5"/>
      <c r="CH11414" s="69"/>
      <c r="CI11414" s="6"/>
      <c r="CJ11414" s="5"/>
      <c r="CK11414" s="25"/>
      <c r="CL11414" s="5"/>
      <c r="DN11414" s="14"/>
      <c r="DO11414" s="14"/>
      <c r="DP11414" s="5"/>
      <c r="DQ11414" s="25"/>
      <c r="DR11414" s="25"/>
      <c r="DS11414" s="96"/>
      <c r="DT11414" s="83"/>
      <c r="DU11414" s="14"/>
      <c r="DX11414" s="83"/>
      <c r="DY11414" s="83"/>
      <c r="DZ11414" s="83"/>
      <c r="EA11414" s="83"/>
      <c r="EJ11414" s="54"/>
      <c r="EK11414" s="22"/>
      <c r="EL11414" s="24"/>
      <c r="EP11414" s="23"/>
      <c r="EQ11414" s="24"/>
      <c r="ER11414" s="22"/>
      <c r="ES11414" s="24"/>
      <c r="ET11414" s="24"/>
      <c r="EU11414" s="23"/>
      <c r="EV11414" s="26"/>
      <c r="EX11414" s="6"/>
      <c r="EY11414" s="24"/>
      <c r="EZ11414" s="109"/>
      <c r="FA11414" s="66"/>
      <c r="FB11414" s="5"/>
      <c r="FC11414" s="68"/>
      <c r="FD11414" s="67"/>
      <c r="FE11414" s="67"/>
      <c r="FF11414" s="64"/>
      <c r="FG11414" s="5"/>
      <c r="FH11414" s="69"/>
      <c r="FI11414" s="6"/>
      <c r="FJ11414" s="5"/>
      <c r="FK11414" s="25"/>
      <c r="FL11414" s="5"/>
    </row>
    <row r="11415" spans="40:168">
      <c r="AN11415" s="14"/>
      <c r="AO11415" s="14"/>
      <c r="AP11415" s="5"/>
      <c r="AQ11415" s="25"/>
      <c r="AR11415" s="25"/>
      <c r="AS11415" s="96"/>
      <c r="AT11415" s="83"/>
      <c r="AU11415" s="14"/>
      <c r="AX11415" s="83"/>
      <c r="AY11415" s="83"/>
      <c r="AZ11415" s="83"/>
      <c r="BA11415" s="83"/>
      <c r="BJ11415" s="54"/>
      <c r="BK11415" s="22"/>
      <c r="BL11415" s="24"/>
      <c r="BP11415" s="23"/>
      <c r="BQ11415" s="24"/>
      <c r="BR11415" s="22"/>
      <c r="BS11415" s="24"/>
      <c r="BT11415" s="24"/>
      <c r="BU11415" s="23"/>
      <c r="BV11415" s="26"/>
      <c r="BX11415" s="6"/>
      <c r="BY11415" s="24"/>
      <c r="BZ11415" s="109"/>
      <c r="CA11415" s="66"/>
      <c r="CB11415" s="5"/>
      <c r="CC11415" s="68"/>
      <c r="CD11415" s="67"/>
      <c r="CE11415" s="67"/>
      <c r="CF11415" s="64"/>
      <c r="CG11415" s="5"/>
      <c r="CH11415" s="69"/>
      <c r="CI11415" s="6"/>
      <c r="CJ11415" s="5"/>
      <c r="CK11415" s="25"/>
      <c r="CL11415" s="5"/>
      <c r="DN11415" s="14"/>
      <c r="DO11415" s="14"/>
      <c r="DP11415" s="5"/>
      <c r="DQ11415" s="25"/>
      <c r="DR11415" s="25"/>
      <c r="DS11415" s="96"/>
      <c r="DT11415" s="83"/>
      <c r="DU11415" s="14"/>
      <c r="DX11415" s="83"/>
      <c r="DY11415" s="83"/>
      <c r="DZ11415" s="83"/>
      <c r="EA11415" s="83"/>
      <c r="EJ11415" s="54"/>
      <c r="EK11415" s="22"/>
      <c r="EL11415" s="24"/>
      <c r="EP11415" s="23"/>
      <c r="EQ11415" s="24"/>
      <c r="ER11415" s="22"/>
      <c r="ES11415" s="24"/>
      <c r="ET11415" s="24"/>
      <c r="EU11415" s="23"/>
      <c r="EV11415" s="26"/>
      <c r="EX11415" s="6"/>
      <c r="EY11415" s="24"/>
      <c r="EZ11415" s="109"/>
      <c r="FA11415" s="66"/>
      <c r="FB11415" s="5"/>
      <c r="FC11415" s="68"/>
      <c r="FD11415" s="67"/>
      <c r="FE11415" s="67"/>
      <c r="FF11415" s="64"/>
      <c r="FG11415" s="5"/>
      <c r="FH11415" s="69"/>
      <c r="FI11415" s="6"/>
      <c r="FJ11415" s="5"/>
      <c r="FK11415" s="25"/>
      <c r="FL11415" s="5"/>
    </row>
    <row r="11416" spans="40:168">
      <c r="AN11416" s="14"/>
      <c r="AO11416" s="14"/>
      <c r="AP11416" s="5"/>
      <c r="AQ11416" s="25"/>
      <c r="AR11416" s="25"/>
      <c r="AS11416" s="96"/>
      <c r="AT11416" s="83"/>
      <c r="AU11416" s="14"/>
      <c r="AX11416" s="83"/>
      <c r="AY11416" s="83"/>
      <c r="AZ11416" s="83"/>
      <c r="BA11416" s="83"/>
      <c r="BJ11416" s="54"/>
      <c r="BK11416" s="22"/>
      <c r="BL11416" s="24"/>
      <c r="BP11416" s="23"/>
      <c r="BQ11416" s="24"/>
      <c r="BR11416" s="22"/>
      <c r="BS11416" s="24"/>
      <c r="BT11416" s="24"/>
      <c r="BU11416" s="23"/>
      <c r="BV11416" s="26"/>
      <c r="BX11416" s="6"/>
      <c r="BY11416" s="24"/>
      <c r="BZ11416" s="109"/>
      <c r="CA11416" s="66"/>
      <c r="CB11416" s="5"/>
      <c r="CC11416" s="68"/>
      <c r="CD11416" s="67"/>
      <c r="CE11416" s="67"/>
      <c r="CF11416" s="64"/>
      <c r="CG11416" s="5"/>
      <c r="CH11416" s="69"/>
      <c r="CI11416" s="6"/>
      <c r="CJ11416" s="5"/>
      <c r="CK11416" s="25"/>
      <c r="CL11416" s="5"/>
      <c r="DN11416" s="14"/>
      <c r="DO11416" s="14"/>
      <c r="DP11416" s="5"/>
      <c r="DQ11416" s="25"/>
      <c r="DR11416" s="25"/>
      <c r="DS11416" s="96"/>
      <c r="DT11416" s="83"/>
      <c r="DU11416" s="14"/>
      <c r="DX11416" s="83"/>
      <c r="DY11416" s="83"/>
      <c r="DZ11416" s="83"/>
      <c r="EA11416" s="83"/>
      <c r="EJ11416" s="54"/>
      <c r="EK11416" s="22"/>
      <c r="EL11416" s="24"/>
      <c r="EP11416" s="23"/>
      <c r="EQ11416" s="24"/>
      <c r="ER11416" s="22"/>
      <c r="ES11416" s="24"/>
      <c r="ET11416" s="24"/>
      <c r="EU11416" s="23"/>
      <c r="EV11416" s="26"/>
      <c r="EX11416" s="6"/>
      <c r="EY11416" s="24"/>
      <c r="EZ11416" s="109"/>
      <c r="FA11416" s="66"/>
      <c r="FB11416" s="5"/>
      <c r="FC11416" s="68"/>
      <c r="FD11416" s="67"/>
      <c r="FE11416" s="67"/>
      <c r="FF11416" s="64"/>
      <c r="FG11416" s="5"/>
      <c r="FH11416" s="69"/>
      <c r="FI11416" s="6"/>
      <c r="FJ11416" s="5"/>
      <c r="FK11416" s="25"/>
      <c r="FL11416" s="5"/>
    </row>
    <row r="11417" spans="40:168">
      <c r="AN11417" s="14"/>
      <c r="AO11417" s="14"/>
      <c r="AP11417" s="5"/>
      <c r="AQ11417" s="25"/>
      <c r="AR11417" s="25"/>
      <c r="AS11417" s="96"/>
      <c r="AT11417" s="83"/>
      <c r="AU11417" s="14"/>
      <c r="AX11417" s="83"/>
      <c r="AY11417" s="83"/>
      <c r="AZ11417" s="83"/>
      <c r="BA11417" s="83"/>
      <c r="BJ11417" s="54"/>
      <c r="BK11417" s="22"/>
      <c r="BL11417" s="24"/>
      <c r="BP11417" s="23"/>
      <c r="BQ11417" s="24"/>
      <c r="BR11417" s="22"/>
      <c r="BS11417" s="24"/>
      <c r="BT11417" s="24"/>
      <c r="BU11417" s="23"/>
      <c r="BV11417" s="26"/>
      <c r="BX11417" s="6"/>
      <c r="BY11417" s="24"/>
      <c r="BZ11417" s="109"/>
      <c r="CA11417" s="66"/>
      <c r="CB11417" s="5"/>
      <c r="CC11417" s="68"/>
      <c r="CD11417" s="67"/>
      <c r="CE11417" s="67"/>
      <c r="CF11417" s="64"/>
      <c r="CG11417" s="5"/>
      <c r="CH11417" s="69"/>
      <c r="CI11417" s="6"/>
      <c r="CJ11417" s="5"/>
      <c r="CK11417" s="25"/>
      <c r="CL11417" s="5"/>
      <c r="DN11417" s="14"/>
      <c r="DO11417" s="14"/>
      <c r="DP11417" s="5"/>
      <c r="DQ11417" s="25"/>
      <c r="DR11417" s="25"/>
      <c r="DS11417" s="96"/>
      <c r="DT11417" s="83"/>
      <c r="DU11417" s="14"/>
      <c r="DX11417" s="83"/>
      <c r="DY11417" s="83"/>
      <c r="DZ11417" s="83"/>
      <c r="EA11417" s="83"/>
      <c r="EJ11417" s="54"/>
      <c r="EK11417" s="22"/>
      <c r="EL11417" s="24"/>
      <c r="EP11417" s="23"/>
      <c r="EQ11417" s="24"/>
      <c r="ER11417" s="22"/>
      <c r="ES11417" s="24"/>
      <c r="ET11417" s="24"/>
      <c r="EU11417" s="23"/>
      <c r="EV11417" s="26"/>
      <c r="EX11417" s="6"/>
      <c r="EY11417" s="24"/>
      <c r="EZ11417" s="109"/>
      <c r="FA11417" s="66"/>
      <c r="FB11417" s="5"/>
      <c r="FC11417" s="68"/>
      <c r="FD11417" s="67"/>
      <c r="FE11417" s="67"/>
      <c r="FF11417" s="64"/>
      <c r="FG11417" s="5"/>
      <c r="FH11417" s="69"/>
      <c r="FI11417" s="6"/>
      <c r="FJ11417" s="5"/>
      <c r="FK11417" s="25"/>
      <c r="FL11417" s="5"/>
    </row>
    <row r="11418" spans="40:168">
      <c r="AN11418" s="14"/>
      <c r="AO11418" s="14"/>
      <c r="AP11418" s="5"/>
      <c r="AQ11418" s="25"/>
      <c r="AR11418" s="25"/>
      <c r="AS11418" s="96"/>
      <c r="AT11418" s="83"/>
      <c r="AU11418" s="14"/>
      <c r="AX11418" s="83"/>
      <c r="AY11418" s="83"/>
      <c r="AZ11418" s="83"/>
      <c r="BA11418" s="83"/>
      <c r="BJ11418" s="54"/>
      <c r="BK11418" s="22"/>
      <c r="BL11418" s="24"/>
      <c r="BP11418" s="23"/>
      <c r="BQ11418" s="24"/>
      <c r="BR11418" s="22"/>
      <c r="BS11418" s="24"/>
      <c r="BT11418" s="24"/>
      <c r="BU11418" s="23"/>
      <c r="BV11418" s="26"/>
      <c r="BX11418" s="6"/>
      <c r="BY11418" s="24"/>
      <c r="BZ11418" s="109"/>
      <c r="CA11418" s="66"/>
      <c r="CB11418" s="5"/>
      <c r="CC11418" s="68"/>
      <c r="CD11418" s="67"/>
      <c r="CE11418" s="67"/>
      <c r="CF11418" s="64"/>
      <c r="CG11418" s="5"/>
      <c r="CH11418" s="69"/>
      <c r="CI11418" s="6"/>
      <c r="CJ11418" s="5"/>
      <c r="CK11418" s="25"/>
      <c r="CL11418" s="5"/>
      <c r="DN11418" s="14"/>
      <c r="DO11418" s="14"/>
      <c r="DP11418" s="5"/>
      <c r="DQ11418" s="25"/>
      <c r="DR11418" s="25"/>
      <c r="DS11418" s="96"/>
      <c r="DT11418" s="83"/>
      <c r="DU11418" s="14"/>
      <c r="DX11418" s="83"/>
      <c r="DY11418" s="83"/>
      <c r="DZ11418" s="83"/>
      <c r="EA11418" s="83"/>
      <c r="EJ11418" s="54"/>
      <c r="EK11418" s="22"/>
      <c r="EL11418" s="24"/>
      <c r="EP11418" s="23"/>
      <c r="EQ11418" s="24"/>
      <c r="ER11418" s="22"/>
      <c r="ES11418" s="24"/>
      <c r="ET11418" s="24"/>
      <c r="EU11418" s="23"/>
      <c r="EV11418" s="26"/>
      <c r="EX11418" s="6"/>
      <c r="EY11418" s="24"/>
      <c r="EZ11418" s="109"/>
      <c r="FA11418" s="66"/>
      <c r="FB11418" s="5"/>
      <c r="FC11418" s="68"/>
      <c r="FD11418" s="67"/>
      <c r="FE11418" s="67"/>
      <c r="FF11418" s="64"/>
      <c r="FG11418" s="5"/>
      <c r="FH11418" s="69"/>
      <c r="FI11418" s="6"/>
      <c r="FJ11418" s="5"/>
      <c r="FK11418" s="25"/>
      <c r="FL11418" s="5"/>
    </row>
    <row r="11419" spans="40:168">
      <c r="AN11419" s="14"/>
      <c r="AO11419" s="14"/>
      <c r="AP11419" s="5"/>
      <c r="AQ11419" s="25"/>
      <c r="AR11419" s="25"/>
      <c r="AS11419" s="96"/>
      <c r="AT11419" s="83"/>
      <c r="AU11419" s="14"/>
      <c r="AX11419" s="83"/>
      <c r="AY11419" s="83"/>
      <c r="AZ11419" s="83"/>
      <c r="BA11419" s="83"/>
      <c r="BJ11419" s="54"/>
      <c r="BK11419" s="22"/>
      <c r="BL11419" s="24"/>
      <c r="BP11419" s="23"/>
      <c r="BQ11419" s="24"/>
      <c r="BR11419" s="22"/>
      <c r="BS11419" s="24"/>
      <c r="BT11419" s="24"/>
      <c r="BU11419" s="23"/>
      <c r="BV11419" s="26"/>
      <c r="BX11419" s="6"/>
      <c r="BY11419" s="24"/>
      <c r="BZ11419" s="109"/>
      <c r="CA11419" s="66"/>
      <c r="CB11419" s="5"/>
      <c r="CC11419" s="68"/>
      <c r="CD11419" s="67"/>
      <c r="CE11419" s="67"/>
      <c r="CF11419" s="64"/>
      <c r="CG11419" s="5"/>
      <c r="CH11419" s="69"/>
      <c r="CI11419" s="6"/>
      <c r="CJ11419" s="5"/>
      <c r="CK11419" s="25"/>
      <c r="CL11419" s="5"/>
      <c r="DN11419" s="14"/>
      <c r="DO11419" s="14"/>
      <c r="DP11419" s="5"/>
      <c r="DQ11419" s="25"/>
      <c r="DR11419" s="25"/>
      <c r="DS11419" s="96"/>
      <c r="DT11419" s="83"/>
      <c r="DU11419" s="14"/>
      <c r="DX11419" s="83"/>
      <c r="DY11419" s="83"/>
      <c r="DZ11419" s="83"/>
      <c r="EA11419" s="83"/>
      <c r="EJ11419" s="54"/>
      <c r="EK11419" s="22"/>
      <c r="EL11419" s="24"/>
      <c r="EP11419" s="23"/>
      <c r="EQ11419" s="24"/>
      <c r="ER11419" s="22"/>
      <c r="ES11419" s="24"/>
      <c r="ET11419" s="24"/>
      <c r="EU11419" s="23"/>
      <c r="EV11419" s="26"/>
      <c r="EX11419" s="6"/>
      <c r="EY11419" s="24"/>
      <c r="EZ11419" s="109"/>
      <c r="FA11419" s="66"/>
      <c r="FB11419" s="5"/>
      <c r="FC11419" s="68"/>
      <c r="FD11419" s="67"/>
      <c r="FE11419" s="67"/>
      <c r="FF11419" s="64"/>
      <c r="FG11419" s="5"/>
      <c r="FH11419" s="69"/>
      <c r="FI11419" s="6"/>
      <c r="FJ11419" s="5"/>
      <c r="FK11419" s="25"/>
      <c r="FL11419" s="5"/>
    </row>
    <row r="11420" spans="40:168">
      <c r="AN11420" s="14"/>
      <c r="AO11420" s="14"/>
      <c r="AP11420" s="5"/>
      <c r="AQ11420" s="25"/>
      <c r="AR11420" s="25"/>
      <c r="AS11420" s="96"/>
      <c r="AT11420" s="83"/>
      <c r="AU11420" s="14"/>
      <c r="AX11420" s="83"/>
      <c r="AY11420" s="83"/>
      <c r="AZ11420" s="83"/>
      <c r="BA11420" s="83"/>
      <c r="BJ11420" s="54"/>
      <c r="BK11420" s="22"/>
      <c r="BL11420" s="24"/>
      <c r="BP11420" s="23"/>
      <c r="BQ11420" s="24"/>
      <c r="BR11420" s="22"/>
      <c r="BS11420" s="24"/>
      <c r="BT11420" s="24"/>
      <c r="BU11420" s="23"/>
      <c r="BV11420" s="26"/>
      <c r="BX11420" s="6"/>
      <c r="BY11420" s="24"/>
      <c r="BZ11420" s="109"/>
      <c r="CA11420" s="66"/>
      <c r="CB11420" s="5"/>
      <c r="CC11420" s="68"/>
      <c r="CD11420" s="67"/>
      <c r="CE11420" s="67"/>
      <c r="CF11420" s="64"/>
      <c r="CG11420" s="5"/>
      <c r="CH11420" s="69"/>
      <c r="CI11420" s="6"/>
      <c r="CJ11420" s="5"/>
      <c r="CK11420" s="25"/>
      <c r="CL11420" s="5"/>
      <c r="DN11420" s="14"/>
      <c r="DO11420" s="14"/>
      <c r="DP11420" s="5"/>
      <c r="DQ11420" s="25"/>
      <c r="DR11420" s="25"/>
      <c r="DS11420" s="96"/>
      <c r="DT11420" s="83"/>
      <c r="DU11420" s="14"/>
      <c r="DX11420" s="83"/>
      <c r="DY11420" s="83"/>
      <c r="DZ11420" s="83"/>
      <c r="EA11420" s="83"/>
      <c r="EJ11420" s="54"/>
      <c r="EK11420" s="22"/>
      <c r="EL11420" s="24"/>
      <c r="EP11420" s="23"/>
      <c r="EQ11420" s="24"/>
      <c r="ER11420" s="22"/>
      <c r="ES11420" s="24"/>
      <c r="ET11420" s="24"/>
      <c r="EU11420" s="23"/>
      <c r="EV11420" s="26"/>
      <c r="EX11420" s="6"/>
      <c r="EY11420" s="24"/>
      <c r="EZ11420" s="109"/>
      <c r="FA11420" s="66"/>
      <c r="FB11420" s="5"/>
      <c r="FC11420" s="68"/>
      <c r="FD11420" s="67"/>
      <c r="FE11420" s="67"/>
      <c r="FF11420" s="64"/>
      <c r="FG11420" s="5"/>
      <c r="FH11420" s="69"/>
      <c r="FI11420" s="6"/>
      <c r="FJ11420" s="5"/>
      <c r="FK11420" s="25"/>
      <c r="FL11420" s="5"/>
    </row>
    <row r="11421" spans="40:168">
      <c r="AN11421" s="14"/>
      <c r="AO11421" s="14"/>
      <c r="AP11421" s="5"/>
      <c r="AQ11421" s="25"/>
      <c r="AR11421" s="25"/>
      <c r="AS11421" s="96"/>
      <c r="AT11421" s="83"/>
      <c r="AU11421" s="14"/>
      <c r="AX11421" s="83"/>
      <c r="AY11421" s="83"/>
      <c r="AZ11421" s="83"/>
      <c r="BA11421" s="83"/>
      <c r="BJ11421" s="54"/>
      <c r="BK11421" s="22"/>
      <c r="BL11421" s="24"/>
      <c r="BP11421" s="23"/>
      <c r="BQ11421" s="24"/>
      <c r="BR11421" s="22"/>
      <c r="BS11421" s="24"/>
      <c r="BT11421" s="24"/>
      <c r="BU11421" s="23"/>
      <c r="BV11421" s="26"/>
      <c r="BX11421" s="6"/>
      <c r="BY11421" s="24"/>
      <c r="BZ11421" s="109"/>
      <c r="CA11421" s="66"/>
      <c r="CB11421" s="5"/>
      <c r="CC11421" s="68"/>
      <c r="CD11421" s="67"/>
      <c r="CE11421" s="67"/>
      <c r="CF11421" s="64"/>
      <c r="CG11421" s="5"/>
      <c r="CH11421" s="69"/>
      <c r="CI11421" s="6"/>
      <c r="CJ11421" s="5"/>
      <c r="CK11421" s="25"/>
      <c r="CL11421" s="5"/>
      <c r="DN11421" s="14"/>
      <c r="DO11421" s="14"/>
      <c r="DP11421" s="5"/>
      <c r="DQ11421" s="25"/>
      <c r="DR11421" s="25"/>
      <c r="DS11421" s="96"/>
      <c r="DT11421" s="83"/>
      <c r="DU11421" s="14"/>
      <c r="DX11421" s="83"/>
      <c r="DY11421" s="83"/>
      <c r="DZ11421" s="83"/>
      <c r="EA11421" s="83"/>
      <c r="EJ11421" s="54"/>
      <c r="EK11421" s="22"/>
      <c r="EL11421" s="24"/>
      <c r="EP11421" s="23"/>
      <c r="EQ11421" s="24"/>
      <c r="ER11421" s="22"/>
      <c r="ES11421" s="24"/>
      <c r="ET11421" s="24"/>
      <c r="EU11421" s="23"/>
      <c r="EV11421" s="26"/>
      <c r="EX11421" s="6"/>
      <c r="EY11421" s="24"/>
      <c r="EZ11421" s="109"/>
      <c r="FA11421" s="66"/>
      <c r="FB11421" s="5"/>
      <c r="FC11421" s="68"/>
      <c r="FD11421" s="67"/>
      <c r="FE11421" s="67"/>
      <c r="FF11421" s="64"/>
      <c r="FG11421" s="5"/>
      <c r="FH11421" s="69"/>
      <c r="FI11421" s="6"/>
      <c r="FJ11421" s="5"/>
      <c r="FK11421" s="25"/>
      <c r="FL11421" s="5"/>
    </row>
    <row r="11422" spans="40:168">
      <c r="AN11422" s="14"/>
      <c r="AO11422" s="14"/>
      <c r="AP11422" s="5"/>
      <c r="AQ11422" s="25"/>
      <c r="AR11422" s="25"/>
      <c r="AS11422" s="96"/>
      <c r="AT11422" s="83"/>
      <c r="AU11422" s="14"/>
      <c r="AX11422" s="83"/>
      <c r="AY11422" s="83"/>
      <c r="AZ11422" s="83"/>
      <c r="BA11422" s="83"/>
      <c r="BJ11422" s="54"/>
      <c r="BK11422" s="22"/>
      <c r="BL11422" s="24"/>
      <c r="BP11422" s="23"/>
      <c r="BQ11422" s="24"/>
      <c r="BR11422" s="22"/>
      <c r="BS11422" s="24"/>
      <c r="BT11422" s="24"/>
      <c r="BU11422" s="23"/>
      <c r="BV11422" s="26"/>
      <c r="BX11422" s="6"/>
      <c r="BY11422" s="24"/>
      <c r="BZ11422" s="109"/>
      <c r="CA11422" s="66"/>
      <c r="CB11422" s="5"/>
      <c r="CC11422" s="68"/>
      <c r="CD11422" s="67"/>
      <c r="CE11422" s="67"/>
      <c r="CF11422" s="64"/>
      <c r="CG11422" s="5"/>
      <c r="CH11422" s="69"/>
      <c r="CI11422" s="6"/>
      <c r="CJ11422" s="5"/>
      <c r="CK11422" s="25"/>
      <c r="CL11422" s="5"/>
      <c r="DN11422" s="14"/>
      <c r="DO11422" s="14"/>
      <c r="DP11422" s="5"/>
      <c r="DQ11422" s="25"/>
      <c r="DR11422" s="25"/>
      <c r="DS11422" s="96"/>
      <c r="DT11422" s="83"/>
      <c r="DU11422" s="14"/>
      <c r="DX11422" s="83"/>
      <c r="DY11422" s="83"/>
      <c r="DZ11422" s="83"/>
      <c r="EA11422" s="83"/>
      <c r="EJ11422" s="54"/>
      <c r="EK11422" s="22"/>
      <c r="EL11422" s="24"/>
      <c r="EP11422" s="23"/>
      <c r="EQ11422" s="24"/>
      <c r="ER11422" s="22"/>
      <c r="ES11422" s="24"/>
      <c r="ET11422" s="24"/>
      <c r="EU11422" s="23"/>
      <c r="EV11422" s="26"/>
      <c r="EX11422" s="6"/>
      <c r="EY11422" s="24"/>
      <c r="EZ11422" s="109"/>
      <c r="FA11422" s="66"/>
      <c r="FB11422" s="5"/>
      <c r="FC11422" s="68"/>
      <c r="FD11422" s="67"/>
      <c r="FE11422" s="67"/>
      <c r="FF11422" s="64"/>
      <c r="FG11422" s="5"/>
      <c r="FH11422" s="69"/>
      <c r="FI11422" s="6"/>
      <c r="FJ11422" s="5"/>
      <c r="FK11422" s="25"/>
      <c r="FL11422" s="5"/>
    </row>
    <row r="11423" spans="40:168">
      <c r="AN11423" s="14"/>
      <c r="AO11423" s="14"/>
      <c r="AP11423" s="5"/>
      <c r="AQ11423" s="25"/>
      <c r="AR11423" s="25"/>
      <c r="AS11423" s="96"/>
      <c r="AT11423" s="83"/>
      <c r="AU11423" s="14"/>
      <c r="AX11423" s="83"/>
      <c r="AY11423" s="83"/>
      <c r="AZ11423" s="83"/>
      <c r="BA11423" s="83"/>
      <c r="BJ11423" s="54"/>
      <c r="BK11423" s="22"/>
      <c r="BL11423" s="24"/>
      <c r="BP11423" s="23"/>
      <c r="BQ11423" s="24"/>
      <c r="BR11423" s="22"/>
      <c r="BS11423" s="24"/>
      <c r="BT11423" s="24"/>
      <c r="BU11423" s="23"/>
      <c r="BV11423" s="26"/>
      <c r="BX11423" s="6"/>
      <c r="BY11423" s="24"/>
      <c r="BZ11423" s="109"/>
      <c r="CA11423" s="66"/>
      <c r="CB11423" s="5"/>
      <c r="CC11423" s="68"/>
      <c r="CD11423" s="67"/>
      <c r="CE11423" s="67"/>
      <c r="CF11423" s="64"/>
      <c r="CG11423" s="5"/>
      <c r="CH11423" s="69"/>
      <c r="CI11423" s="6"/>
      <c r="CJ11423" s="5"/>
      <c r="CK11423" s="25"/>
      <c r="CL11423" s="5"/>
      <c r="DN11423" s="14"/>
      <c r="DO11423" s="14"/>
      <c r="DP11423" s="5"/>
      <c r="DQ11423" s="25"/>
      <c r="DR11423" s="25"/>
      <c r="DS11423" s="96"/>
      <c r="DT11423" s="83"/>
      <c r="DU11423" s="14"/>
      <c r="DX11423" s="83"/>
      <c r="DY11423" s="83"/>
      <c r="DZ11423" s="83"/>
      <c r="EA11423" s="83"/>
      <c r="EJ11423" s="54"/>
      <c r="EK11423" s="22"/>
      <c r="EL11423" s="24"/>
      <c r="EP11423" s="23"/>
      <c r="EQ11423" s="24"/>
      <c r="ER11423" s="22"/>
      <c r="ES11423" s="24"/>
      <c r="ET11423" s="24"/>
      <c r="EU11423" s="23"/>
      <c r="EV11423" s="26"/>
      <c r="EX11423" s="6"/>
      <c r="EY11423" s="24"/>
      <c r="EZ11423" s="109"/>
      <c r="FA11423" s="66"/>
      <c r="FB11423" s="5"/>
      <c r="FC11423" s="68"/>
      <c r="FD11423" s="67"/>
      <c r="FE11423" s="67"/>
      <c r="FF11423" s="64"/>
      <c r="FG11423" s="5"/>
      <c r="FH11423" s="69"/>
      <c r="FI11423" s="6"/>
      <c r="FJ11423" s="5"/>
      <c r="FK11423" s="25"/>
      <c r="FL11423" s="5"/>
    </row>
    <row r="11424" spans="40:168">
      <c r="AN11424" s="14"/>
      <c r="AO11424" s="14"/>
      <c r="AP11424" s="5"/>
      <c r="AQ11424" s="25"/>
      <c r="AR11424" s="25"/>
      <c r="AS11424" s="96"/>
      <c r="AT11424" s="83"/>
      <c r="AU11424" s="14"/>
      <c r="AX11424" s="83"/>
      <c r="AY11424" s="83"/>
      <c r="AZ11424" s="83"/>
      <c r="BA11424" s="83"/>
      <c r="BJ11424" s="54"/>
      <c r="BK11424" s="22"/>
      <c r="BL11424" s="24"/>
      <c r="BP11424" s="23"/>
      <c r="BQ11424" s="24"/>
      <c r="BR11424" s="22"/>
      <c r="BS11424" s="24"/>
      <c r="BT11424" s="24"/>
      <c r="BU11424" s="23"/>
      <c r="BV11424" s="26"/>
      <c r="BX11424" s="6"/>
      <c r="BY11424" s="24"/>
      <c r="BZ11424" s="109"/>
      <c r="CA11424" s="66"/>
      <c r="CB11424" s="5"/>
      <c r="CC11424" s="68"/>
      <c r="CD11424" s="67"/>
      <c r="CE11424" s="67"/>
      <c r="CF11424" s="64"/>
      <c r="CG11424" s="5"/>
      <c r="CH11424" s="69"/>
      <c r="CI11424" s="6"/>
      <c r="CJ11424" s="5"/>
      <c r="CK11424" s="25"/>
      <c r="CL11424" s="5"/>
      <c r="DN11424" s="14"/>
      <c r="DO11424" s="14"/>
      <c r="DP11424" s="5"/>
      <c r="DQ11424" s="25"/>
      <c r="DR11424" s="25"/>
      <c r="DS11424" s="96"/>
      <c r="DT11424" s="83"/>
      <c r="DU11424" s="14"/>
      <c r="DX11424" s="83"/>
      <c r="DY11424" s="83"/>
      <c r="DZ11424" s="83"/>
      <c r="EA11424" s="83"/>
      <c r="EJ11424" s="54"/>
      <c r="EK11424" s="22"/>
      <c r="EL11424" s="24"/>
      <c r="EP11424" s="23"/>
      <c r="EQ11424" s="24"/>
      <c r="ER11424" s="22"/>
      <c r="ES11424" s="24"/>
      <c r="ET11424" s="24"/>
      <c r="EU11424" s="23"/>
      <c r="EV11424" s="26"/>
      <c r="EX11424" s="6"/>
      <c r="EY11424" s="24"/>
      <c r="EZ11424" s="109"/>
      <c r="FA11424" s="66"/>
      <c r="FB11424" s="5"/>
      <c r="FC11424" s="68"/>
      <c r="FD11424" s="67"/>
      <c r="FE11424" s="67"/>
      <c r="FF11424" s="64"/>
      <c r="FG11424" s="5"/>
      <c r="FH11424" s="69"/>
      <c r="FI11424" s="6"/>
      <c r="FJ11424" s="5"/>
      <c r="FK11424" s="25"/>
      <c r="FL11424" s="5"/>
    </row>
    <row r="11425" spans="40:168">
      <c r="AN11425" s="14"/>
      <c r="AO11425" s="14"/>
      <c r="AP11425" s="5"/>
      <c r="AQ11425" s="25"/>
      <c r="AR11425" s="25"/>
      <c r="AS11425" s="96"/>
      <c r="AT11425" s="83"/>
      <c r="AU11425" s="14"/>
      <c r="AX11425" s="83"/>
      <c r="AY11425" s="83"/>
      <c r="AZ11425" s="83"/>
      <c r="BA11425" s="83"/>
      <c r="BJ11425" s="54"/>
      <c r="BK11425" s="22"/>
      <c r="BL11425" s="24"/>
      <c r="BP11425" s="23"/>
      <c r="BQ11425" s="24"/>
      <c r="BR11425" s="22"/>
      <c r="BS11425" s="24"/>
      <c r="BT11425" s="24"/>
      <c r="BU11425" s="23"/>
      <c r="BV11425" s="26"/>
      <c r="BX11425" s="6"/>
      <c r="BY11425" s="24"/>
      <c r="BZ11425" s="109"/>
      <c r="CA11425" s="66"/>
      <c r="CB11425" s="5"/>
      <c r="CC11425" s="68"/>
      <c r="CD11425" s="67"/>
      <c r="CE11425" s="67"/>
      <c r="CF11425" s="64"/>
      <c r="CG11425" s="5"/>
      <c r="CH11425" s="69"/>
      <c r="CI11425" s="6"/>
      <c r="CJ11425" s="5"/>
      <c r="CK11425" s="25"/>
      <c r="CL11425" s="5"/>
      <c r="DN11425" s="14"/>
      <c r="DO11425" s="14"/>
      <c r="DP11425" s="5"/>
      <c r="DQ11425" s="25"/>
      <c r="DR11425" s="25"/>
      <c r="DS11425" s="96"/>
      <c r="DT11425" s="83"/>
      <c r="DU11425" s="14"/>
      <c r="DX11425" s="83"/>
      <c r="DY11425" s="83"/>
      <c r="DZ11425" s="83"/>
      <c r="EA11425" s="83"/>
      <c r="EJ11425" s="54"/>
      <c r="EK11425" s="22"/>
      <c r="EL11425" s="24"/>
      <c r="EP11425" s="23"/>
      <c r="EQ11425" s="24"/>
      <c r="ER11425" s="22"/>
      <c r="ES11425" s="24"/>
      <c r="ET11425" s="24"/>
      <c r="EU11425" s="23"/>
      <c r="EV11425" s="26"/>
      <c r="EX11425" s="6"/>
      <c r="EY11425" s="24"/>
      <c r="EZ11425" s="109"/>
      <c r="FA11425" s="66"/>
      <c r="FB11425" s="5"/>
      <c r="FC11425" s="68"/>
      <c r="FD11425" s="67"/>
      <c r="FE11425" s="67"/>
      <c r="FF11425" s="64"/>
      <c r="FG11425" s="5"/>
      <c r="FH11425" s="69"/>
      <c r="FI11425" s="6"/>
      <c r="FJ11425" s="5"/>
      <c r="FK11425" s="25"/>
      <c r="FL11425" s="5"/>
    </row>
    <row r="11426" spans="40:168">
      <c r="AN11426" s="14"/>
      <c r="AO11426" s="14"/>
      <c r="AP11426" s="5"/>
      <c r="AQ11426" s="25"/>
      <c r="AR11426" s="25"/>
      <c r="AS11426" s="96"/>
      <c r="AT11426" s="83"/>
      <c r="AU11426" s="14"/>
      <c r="AX11426" s="83"/>
      <c r="AY11426" s="83"/>
      <c r="AZ11426" s="83"/>
      <c r="BA11426" s="83"/>
      <c r="BJ11426" s="54"/>
      <c r="BK11426" s="22"/>
      <c r="BL11426" s="24"/>
      <c r="BP11426" s="23"/>
      <c r="BQ11426" s="24"/>
      <c r="BR11426" s="22"/>
      <c r="BS11426" s="24"/>
      <c r="BT11426" s="24"/>
      <c r="BU11426" s="23"/>
      <c r="BV11426" s="26"/>
      <c r="BX11426" s="6"/>
      <c r="BY11426" s="24"/>
      <c r="BZ11426" s="109"/>
      <c r="CA11426" s="66"/>
      <c r="CB11426" s="5"/>
      <c r="CC11426" s="68"/>
      <c r="CD11426" s="67"/>
      <c r="CE11426" s="67"/>
      <c r="CF11426" s="64"/>
      <c r="CG11426" s="5"/>
      <c r="CH11426" s="69"/>
      <c r="CI11426" s="6"/>
      <c r="CJ11426" s="5"/>
      <c r="CK11426" s="25"/>
      <c r="CL11426" s="5"/>
      <c r="DN11426" s="14"/>
      <c r="DO11426" s="14"/>
      <c r="DP11426" s="5"/>
      <c r="DQ11426" s="25"/>
      <c r="DR11426" s="25"/>
      <c r="DS11426" s="96"/>
      <c r="DT11426" s="83"/>
      <c r="DU11426" s="14"/>
      <c r="DX11426" s="83"/>
      <c r="DY11426" s="83"/>
      <c r="DZ11426" s="83"/>
      <c r="EA11426" s="83"/>
      <c r="EJ11426" s="54"/>
      <c r="EK11426" s="22"/>
      <c r="EL11426" s="24"/>
      <c r="EP11426" s="23"/>
      <c r="EQ11426" s="24"/>
      <c r="ER11426" s="22"/>
      <c r="ES11426" s="24"/>
      <c r="ET11426" s="24"/>
      <c r="EU11426" s="23"/>
      <c r="EV11426" s="26"/>
      <c r="EX11426" s="6"/>
      <c r="EY11426" s="24"/>
      <c r="EZ11426" s="109"/>
      <c r="FA11426" s="66"/>
      <c r="FB11426" s="5"/>
      <c r="FC11426" s="68"/>
      <c r="FD11426" s="67"/>
      <c r="FE11426" s="67"/>
      <c r="FF11426" s="64"/>
      <c r="FG11426" s="5"/>
      <c r="FH11426" s="69"/>
      <c r="FI11426" s="6"/>
      <c r="FJ11426" s="5"/>
      <c r="FK11426" s="25"/>
      <c r="FL11426" s="5"/>
    </row>
    <row r="11427" spans="40:168">
      <c r="AN11427" s="14"/>
      <c r="AO11427" s="14"/>
      <c r="AP11427" s="5"/>
      <c r="AQ11427" s="25"/>
      <c r="AR11427" s="25"/>
      <c r="AS11427" s="96"/>
      <c r="AT11427" s="83"/>
      <c r="AU11427" s="14"/>
      <c r="AX11427" s="83"/>
      <c r="AY11427" s="83"/>
      <c r="AZ11427" s="83"/>
      <c r="BA11427" s="83"/>
      <c r="BJ11427" s="54"/>
      <c r="BK11427" s="22"/>
      <c r="BL11427" s="24"/>
      <c r="BP11427" s="23"/>
      <c r="BQ11427" s="24"/>
      <c r="BR11427" s="22"/>
      <c r="BS11427" s="24"/>
      <c r="BT11427" s="24"/>
      <c r="BU11427" s="23"/>
      <c r="BV11427" s="26"/>
      <c r="BX11427" s="6"/>
      <c r="BY11427" s="24"/>
      <c r="BZ11427" s="109"/>
      <c r="CA11427" s="66"/>
      <c r="CB11427" s="5"/>
      <c r="CC11427" s="68"/>
      <c r="CD11427" s="67"/>
      <c r="CE11427" s="67"/>
      <c r="CF11427" s="64"/>
      <c r="CG11427" s="5"/>
      <c r="CH11427" s="69"/>
      <c r="CI11427" s="6"/>
      <c r="CJ11427" s="5"/>
      <c r="CK11427" s="25"/>
      <c r="CL11427" s="5"/>
      <c r="DN11427" s="14"/>
      <c r="DO11427" s="14"/>
      <c r="DP11427" s="5"/>
      <c r="DQ11427" s="25"/>
      <c r="DR11427" s="25"/>
      <c r="DS11427" s="96"/>
      <c r="DT11427" s="83"/>
      <c r="DU11427" s="14"/>
      <c r="DX11427" s="83"/>
      <c r="DY11427" s="83"/>
      <c r="DZ11427" s="83"/>
      <c r="EA11427" s="83"/>
      <c r="EJ11427" s="54"/>
      <c r="EK11427" s="22"/>
      <c r="EL11427" s="24"/>
      <c r="EP11427" s="23"/>
      <c r="EQ11427" s="24"/>
      <c r="ER11427" s="22"/>
      <c r="ES11427" s="24"/>
      <c r="ET11427" s="24"/>
      <c r="EU11427" s="23"/>
      <c r="EV11427" s="26"/>
      <c r="EX11427" s="6"/>
      <c r="EY11427" s="24"/>
      <c r="EZ11427" s="109"/>
      <c r="FA11427" s="66"/>
      <c r="FB11427" s="5"/>
      <c r="FC11427" s="68"/>
      <c r="FD11427" s="67"/>
      <c r="FE11427" s="67"/>
      <c r="FF11427" s="64"/>
      <c r="FG11427" s="5"/>
      <c r="FH11427" s="69"/>
      <c r="FI11427" s="6"/>
      <c r="FJ11427" s="5"/>
      <c r="FK11427" s="25"/>
      <c r="FL11427" s="5"/>
    </row>
    <row r="11428" spans="40:168">
      <c r="AN11428" s="14"/>
      <c r="AO11428" s="14"/>
      <c r="AP11428" s="5"/>
      <c r="AQ11428" s="25"/>
      <c r="AR11428" s="25"/>
      <c r="AS11428" s="96"/>
      <c r="AT11428" s="83"/>
      <c r="AU11428" s="14"/>
      <c r="AX11428" s="83"/>
      <c r="AY11428" s="83"/>
      <c r="AZ11428" s="83"/>
      <c r="BA11428" s="83"/>
      <c r="BJ11428" s="54"/>
      <c r="BK11428" s="22"/>
      <c r="BL11428" s="24"/>
      <c r="BP11428" s="23"/>
      <c r="BQ11428" s="24"/>
      <c r="BR11428" s="22"/>
      <c r="BS11428" s="24"/>
      <c r="BT11428" s="24"/>
      <c r="BU11428" s="23"/>
      <c r="BV11428" s="26"/>
      <c r="BX11428" s="6"/>
      <c r="BY11428" s="24"/>
      <c r="BZ11428" s="109"/>
      <c r="CA11428" s="66"/>
      <c r="CB11428" s="5"/>
      <c r="CC11428" s="68"/>
      <c r="CD11428" s="67"/>
      <c r="CE11428" s="67"/>
      <c r="CF11428" s="64"/>
      <c r="CG11428" s="5"/>
      <c r="CH11428" s="69"/>
      <c r="CI11428" s="6"/>
      <c r="CJ11428" s="5"/>
      <c r="CK11428" s="25"/>
      <c r="CL11428" s="5"/>
      <c r="DN11428" s="14"/>
      <c r="DO11428" s="14"/>
      <c r="DP11428" s="5"/>
      <c r="DQ11428" s="25"/>
      <c r="DR11428" s="25"/>
      <c r="DS11428" s="96"/>
      <c r="DT11428" s="83"/>
      <c r="DU11428" s="14"/>
      <c r="DX11428" s="83"/>
      <c r="DY11428" s="83"/>
      <c r="DZ11428" s="83"/>
      <c r="EA11428" s="83"/>
      <c r="EJ11428" s="54"/>
      <c r="EK11428" s="22"/>
      <c r="EL11428" s="24"/>
      <c r="EP11428" s="23"/>
      <c r="EQ11428" s="24"/>
      <c r="ER11428" s="22"/>
      <c r="ES11428" s="24"/>
      <c r="ET11428" s="24"/>
      <c r="EU11428" s="23"/>
      <c r="EV11428" s="26"/>
      <c r="EX11428" s="6"/>
      <c r="EY11428" s="24"/>
      <c r="EZ11428" s="109"/>
      <c r="FA11428" s="66"/>
      <c r="FB11428" s="5"/>
      <c r="FC11428" s="68"/>
      <c r="FD11428" s="67"/>
      <c r="FE11428" s="67"/>
      <c r="FF11428" s="64"/>
      <c r="FG11428" s="5"/>
      <c r="FH11428" s="69"/>
      <c r="FI11428" s="6"/>
      <c r="FJ11428" s="5"/>
      <c r="FK11428" s="25"/>
      <c r="FL11428" s="5"/>
    </row>
    <row r="11429" spans="40:168">
      <c r="AN11429" s="14"/>
      <c r="AO11429" s="14"/>
      <c r="AP11429" s="5"/>
      <c r="AQ11429" s="25"/>
      <c r="AR11429" s="25"/>
      <c r="AS11429" s="96"/>
      <c r="AT11429" s="83"/>
      <c r="AU11429" s="14"/>
      <c r="AX11429" s="83"/>
      <c r="AY11429" s="83"/>
      <c r="AZ11429" s="83"/>
      <c r="BA11429" s="83"/>
      <c r="BJ11429" s="54"/>
      <c r="BK11429" s="22"/>
      <c r="BL11429" s="24"/>
      <c r="BP11429" s="23"/>
      <c r="BQ11429" s="24"/>
      <c r="BR11429" s="22"/>
      <c r="BS11429" s="24"/>
      <c r="BT11429" s="24"/>
      <c r="BU11429" s="23"/>
      <c r="BV11429" s="26"/>
      <c r="BX11429" s="6"/>
      <c r="BY11429" s="24"/>
      <c r="BZ11429" s="109"/>
      <c r="CA11429" s="66"/>
      <c r="CB11429" s="5"/>
      <c r="CC11429" s="68"/>
      <c r="CD11429" s="67"/>
      <c r="CE11429" s="67"/>
      <c r="CF11429" s="64"/>
      <c r="CG11429" s="5"/>
      <c r="CH11429" s="69"/>
      <c r="CI11429" s="6"/>
      <c r="CJ11429" s="5"/>
      <c r="CK11429" s="25"/>
      <c r="CL11429" s="5"/>
      <c r="DN11429" s="14"/>
      <c r="DO11429" s="14"/>
      <c r="DP11429" s="5"/>
      <c r="DQ11429" s="25"/>
      <c r="DR11429" s="25"/>
      <c r="DS11429" s="96"/>
      <c r="DT11429" s="83"/>
      <c r="DU11429" s="14"/>
      <c r="DX11429" s="83"/>
      <c r="DY11429" s="83"/>
      <c r="DZ11429" s="83"/>
      <c r="EA11429" s="83"/>
      <c r="EJ11429" s="54"/>
      <c r="EK11429" s="22"/>
      <c r="EL11429" s="24"/>
      <c r="EP11429" s="23"/>
      <c r="EQ11429" s="24"/>
      <c r="ER11429" s="22"/>
      <c r="ES11429" s="24"/>
      <c r="ET11429" s="24"/>
      <c r="EU11429" s="23"/>
      <c r="EV11429" s="26"/>
      <c r="EX11429" s="6"/>
      <c r="EY11429" s="24"/>
      <c r="EZ11429" s="109"/>
      <c r="FA11429" s="66"/>
      <c r="FB11429" s="5"/>
      <c r="FC11429" s="68"/>
      <c r="FD11429" s="67"/>
      <c r="FE11429" s="67"/>
      <c r="FF11429" s="64"/>
      <c r="FG11429" s="5"/>
      <c r="FH11429" s="69"/>
      <c r="FI11429" s="6"/>
      <c r="FJ11429" s="5"/>
      <c r="FK11429" s="25"/>
      <c r="FL11429" s="5"/>
    </row>
    <row r="11430" spans="40:168">
      <c r="AN11430" s="14"/>
      <c r="AO11430" s="14"/>
      <c r="AP11430" s="5"/>
      <c r="AQ11430" s="25"/>
      <c r="AR11430" s="25"/>
      <c r="AS11430" s="96"/>
      <c r="AT11430" s="83"/>
      <c r="AU11430" s="14"/>
      <c r="AX11430" s="83"/>
      <c r="AY11430" s="83"/>
      <c r="AZ11430" s="83"/>
      <c r="BA11430" s="83"/>
      <c r="BJ11430" s="54"/>
      <c r="BK11430" s="22"/>
      <c r="BL11430" s="24"/>
      <c r="BP11430" s="23"/>
      <c r="BQ11430" s="24"/>
      <c r="BR11430" s="22"/>
      <c r="BS11430" s="24"/>
      <c r="BT11430" s="24"/>
      <c r="BU11430" s="23"/>
      <c r="BV11430" s="26"/>
      <c r="BX11430" s="6"/>
      <c r="BY11430" s="24"/>
      <c r="BZ11430" s="109"/>
      <c r="CA11430" s="66"/>
      <c r="CB11430" s="5"/>
      <c r="CC11430" s="68"/>
      <c r="CD11430" s="67"/>
      <c r="CE11430" s="67"/>
      <c r="CF11430" s="64"/>
      <c r="CG11430" s="5"/>
      <c r="CH11430" s="69"/>
      <c r="CI11430" s="6"/>
      <c r="CJ11430" s="5"/>
      <c r="CK11430" s="25"/>
      <c r="CL11430" s="5"/>
      <c r="DN11430" s="14"/>
      <c r="DO11430" s="14"/>
      <c r="DP11430" s="5"/>
      <c r="DQ11430" s="25"/>
      <c r="DR11430" s="25"/>
      <c r="DS11430" s="96"/>
      <c r="DT11430" s="83"/>
      <c r="DU11430" s="14"/>
      <c r="DX11430" s="83"/>
      <c r="DY11430" s="83"/>
      <c r="DZ11430" s="83"/>
      <c r="EA11430" s="83"/>
      <c r="EJ11430" s="54"/>
      <c r="EK11430" s="22"/>
      <c r="EL11430" s="24"/>
      <c r="EP11430" s="23"/>
      <c r="EQ11430" s="24"/>
      <c r="ER11430" s="22"/>
      <c r="ES11430" s="24"/>
      <c r="ET11430" s="24"/>
      <c r="EU11430" s="23"/>
      <c r="EV11430" s="26"/>
      <c r="EX11430" s="6"/>
      <c r="EY11430" s="24"/>
      <c r="EZ11430" s="109"/>
      <c r="FA11430" s="66"/>
      <c r="FB11430" s="5"/>
      <c r="FC11430" s="68"/>
      <c r="FD11430" s="67"/>
      <c r="FE11430" s="67"/>
      <c r="FF11430" s="64"/>
      <c r="FG11430" s="5"/>
      <c r="FH11430" s="69"/>
      <c r="FI11430" s="6"/>
      <c r="FJ11430" s="5"/>
      <c r="FK11430" s="25"/>
      <c r="FL11430" s="5"/>
    </row>
    <row r="11431" spans="40:168">
      <c r="AN11431" s="14"/>
      <c r="AO11431" s="14"/>
      <c r="AP11431" s="5"/>
      <c r="AQ11431" s="25"/>
      <c r="AR11431" s="25"/>
      <c r="AS11431" s="96"/>
      <c r="AT11431" s="83"/>
      <c r="AU11431" s="14"/>
      <c r="AX11431" s="83"/>
      <c r="AY11431" s="83"/>
      <c r="AZ11431" s="83"/>
      <c r="BA11431" s="83"/>
      <c r="BJ11431" s="54"/>
      <c r="BK11431" s="22"/>
      <c r="BL11431" s="24"/>
      <c r="BP11431" s="23"/>
      <c r="BQ11431" s="24"/>
      <c r="BR11431" s="22"/>
      <c r="BS11431" s="24"/>
      <c r="BT11431" s="24"/>
      <c r="BU11431" s="23"/>
      <c r="BV11431" s="26"/>
      <c r="BX11431" s="6"/>
      <c r="BY11431" s="24"/>
      <c r="BZ11431" s="109"/>
      <c r="CA11431" s="66"/>
      <c r="CB11431" s="5"/>
      <c r="CC11431" s="68"/>
      <c r="CD11431" s="67"/>
      <c r="CE11431" s="67"/>
      <c r="CF11431" s="64"/>
      <c r="CG11431" s="5"/>
      <c r="CH11431" s="69"/>
      <c r="CI11431" s="6"/>
      <c r="CJ11431" s="5"/>
      <c r="CK11431" s="25"/>
      <c r="CL11431" s="5"/>
      <c r="DN11431" s="14"/>
      <c r="DO11431" s="14"/>
      <c r="DP11431" s="5"/>
      <c r="DQ11431" s="25"/>
      <c r="DR11431" s="25"/>
      <c r="DS11431" s="96"/>
      <c r="DT11431" s="83"/>
      <c r="DU11431" s="14"/>
      <c r="DX11431" s="83"/>
      <c r="DY11431" s="83"/>
      <c r="DZ11431" s="83"/>
      <c r="EA11431" s="83"/>
      <c r="EJ11431" s="54"/>
      <c r="EK11431" s="22"/>
      <c r="EL11431" s="24"/>
      <c r="EP11431" s="23"/>
      <c r="EQ11431" s="24"/>
      <c r="ER11431" s="22"/>
      <c r="ES11431" s="24"/>
      <c r="ET11431" s="24"/>
      <c r="EU11431" s="23"/>
      <c r="EV11431" s="26"/>
      <c r="EX11431" s="6"/>
      <c r="EY11431" s="24"/>
      <c r="EZ11431" s="109"/>
      <c r="FA11431" s="66"/>
      <c r="FB11431" s="5"/>
      <c r="FC11431" s="68"/>
      <c r="FD11431" s="67"/>
      <c r="FE11431" s="67"/>
      <c r="FF11431" s="64"/>
      <c r="FG11431" s="5"/>
      <c r="FH11431" s="69"/>
      <c r="FI11431" s="6"/>
      <c r="FJ11431" s="5"/>
      <c r="FK11431" s="25"/>
      <c r="FL11431" s="5"/>
    </row>
    <row r="11432" spans="40:168">
      <c r="AN11432" s="14"/>
      <c r="AO11432" s="14"/>
      <c r="AP11432" s="5"/>
      <c r="AQ11432" s="25"/>
      <c r="AR11432" s="25"/>
      <c r="AS11432" s="96"/>
      <c r="AT11432" s="83"/>
      <c r="AU11432" s="14"/>
      <c r="AX11432" s="83"/>
      <c r="AY11432" s="83"/>
      <c r="AZ11432" s="83"/>
      <c r="BA11432" s="83"/>
      <c r="BJ11432" s="54"/>
      <c r="BK11432" s="22"/>
      <c r="BL11432" s="24"/>
      <c r="BP11432" s="23"/>
      <c r="BQ11432" s="24"/>
      <c r="BR11432" s="22"/>
      <c r="BS11432" s="24"/>
      <c r="BT11432" s="24"/>
      <c r="BU11432" s="23"/>
      <c r="BV11432" s="26"/>
      <c r="BX11432" s="6"/>
      <c r="BY11432" s="24"/>
      <c r="BZ11432" s="109"/>
      <c r="CA11432" s="66"/>
      <c r="CB11432" s="5"/>
      <c r="CC11432" s="68"/>
      <c r="CD11432" s="67"/>
      <c r="CE11432" s="67"/>
      <c r="CF11432" s="64"/>
      <c r="CG11432" s="5"/>
      <c r="CH11432" s="69"/>
      <c r="CI11432" s="6"/>
      <c r="CJ11432" s="5"/>
      <c r="CK11432" s="25"/>
      <c r="CL11432" s="5"/>
      <c r="DN11432" s="14"/>
      <c r="DO11432" s="14"/>
      <c r="DP11432" s="5"/>
      <c r="DQ11432" s="25"/>
      <c r="DR11432" s="25"/>
      <c r="DS11432" s="96"/>
      <c r="DT11432" s="83"/>
      <c r="DU11432" s="14"/>
      <c r="DX11432" s="83"/>
      <c r="DY11432" s="83"/>
      <c r="DZ11432" s="83"/>
      <c r="EA11432" s="83"/>
      <c r="EJ11432" s="54"/>
      <c r="EK11432" s="22"/>
      <c r="EL11432" s="24"/>
      <c r="EP11432" s="23"/>
      <c r="EQ11432" s="24"/>
      <c r="ER11432" s="22"/>
      <c r="ES11432" s="24"/>
      <c r="ET11432" s="24"/>
      <c r="EU11432" s="23"/>
      <c r="EV11432" s="26"/>
      <c r="EX11432" s="6"/>
      <c r="EY11432" s="24"/>
      <c r="EZ11432" s="109"/>
      <c r="FA11432" s="66"/>
      <c r="FB11432" s="5"/>
      <c r="FC11432" s="68"/>
      <c r="FD11432" s="67"/>
      <c r="FE11432" s="67"/>
      <c r="FF11432" s="64"/>
      <c r="FG11432" s="5"/>
      <c r="FH11432" s="69"/>
      <c r="FI11432" s="6"/>
      <c r="FJ11432" s="5"/>
      <c r="FK11432" s="25"/>
      <c r="FL11432" s="5"/>
    </row>
    <row r="11433" spans="40:168">
      <c r="AN11433" s="14"/>
      <c r="AO11433" s="14"/>
      <c r="AP11433" s="5"/>
      <c r="AQ11433" s="25"/>
      <c r="AR11433" s="25"/>
      <c r="AS11433" s="96"/>
      <c r="AT11433" s="83"/>
      <c r="AU11433" s="14"/>
      <c r="AX11433" s="83"/>
      <c r="AY11433" s="83"/>
      <c r="AZ11433" s="83"/>
      <c r="BA11433" s="83"/>
      <c r="BJ11433" s="54"/>
      <c r="BK11433" s="22"/>
      <c r="BL11433" s="24"/>
      <c r="BP11433" s="23"/>
      <c r="BQ11433" s="24"/>
      <c r="BR11433" s="22"/>
      <c r="BS11433" s="24"/>
      <c r="BT11433" s="24"/>
      <c r="BU11433" s="23"/>
      <c r="BV11433" s="26"/>
      <c r="BX11433" s="6"/>
      <c r="BY11433" s="24"/>
      <c r="BZ11433" s="109"/>
      <c r="CA11433" s="66"/>
      <c r="CB11433" s="5"/>
      <c r="CC11433" s="68"/>
      <c r="CD11433" s="67"/>
      <c r="CE11433" s="67"/>
      <c r="CF11433" s="64"/>
      <c r="CG11433" s="5"/>
      <c r="CH11433" s="69"/>
      <c r="CI11433" s="6"/>
      <c r="CJ11433" s="5"/>
      <c r="CK11433" s="25"/>
      <c r="CL11433" s="5"/>
      <c r="DN11433" s="14"/>
      <c r="DO11433" s="14"/>
      <c r="DP11433" s="5"/>
      <c r="DQ11433" s="25"/>
      <c r="DR11433" s="25"/>
      <c r="DS11433" s="96"/>
      <c r="DT11433" s="83"/>
      <c r="DU11433" s="14"/>
      <c r="DX11433" s="83"/>
      <c r="DY11433" s="83"/>
      <c r="DZ11433" s="83"/>
      <c r="EA11433" s="83"/>
      <c r="EJ11433" s="54"/>
      <c r="EK11433" s="22"/>
      <c r="EL11433" s="24"/>
      <c r="EP11433" s="23"/>
      <c r="EQ11433" s="24"/>
      <c r="ER11433" s="22"/>
      <c r="ES11433" s="24"/>
      <c r="ET11433" s="24"/>
      <c r="EU11433" s="23"/>
      <c r="EV11433" s="26"/>
      <c r="EX11433" s="6"/>
      <c r="EY11433" s="24"/>
      <c r="EZ11433" s="109"/>
      <c r="FA11433" s="66"/>
      <c r="FB11433" s="5"/>
      <c r="FC11433" s="68"/>
      <c r="FD11433" s="67"/>
      <c r="FE11433" s="67"/>
      <c r="FF11433" s="64"/>
      <c r="FG11433" s="5"/>
      <c r="FH11433" s="69"/>
      <c r="FI11433" s="6"/>
      <c r="FJ11433" s="5"/>
      <c r="FK11433" s="25"/>
      <c r="FL11433" s="5"/>
    </row>
    <row r="11434" spans="40:168">
      <c r="AN11434" s="14"/>
      <c r="AO11434" s="14"/>
      <c r="AP11434" s="5"/>
      <c r="AQ11434" s="25"/>
      <c r="AR11434" s="25"/>
      <c r="AS11434" s="96"/>
      <c r="AT11434" s="83"/>
      <c r="AU11434" s="14"/>
      <c r="AX11434" s="83"/>
      <c r="AY11434" s="83"/>
      <c r="AZ11434" s="83"/>
      <c r="BA11434" s="83"/>
      <c r="BJ11434" s="54"/>
      <c r="BK11434" s="22"/>
      <c r="BL11434" s="24"/>
      <c r="BP11434" s="23"/>
      <c r="BQ11434" s="24"/>
      <c r="BR11434" s="22"/>
      <c r="BS11434" s="24"/>
      <c r="BT11434" s="24"/>
      <c r="BU11434" s="23"/>
      <c r="BV11434" s="26"/>
      <c r="BX11434" s="6"/>
      <c r="BY11434" s="24"/>
      <c r="BZ11434" s="109"/>
      <c r="CA11434" s="66"/>
      <c r="CB11434" s="5"/>
      <c r="CC11434" s="68"/>
      <c r="CD11434" s="67"/>
      <c r="CE11434" s="67"/>
      <c r="CF11434" s="64"/>
      <c r="CG11434" s="5"/>
      <c r="CH11434" s="69"/>
      <c r="CI11434" s="6"/>
      <c r="CJ11434" s="5"/>
      <c r="CK11434" s="25"/>
      <c r="CL11434" s="5"/>
      <c r="DN11434" s="14"/>
      <c r="DO11434" s="14"/>
      <c r="DP11434" s="5"/>
      <c r="DQ11434" s="25"/>
      <c r="DR11434" s="25"/>
      <c r="DS11434" s="96"/>
      <c r="DT11434" s="83"/>
      <c r="DU11434" s="14"/>
      <c r="DX11434" s="83"/>
      <c r="DY11434" s="83"/>
      <c r="DZ11434" s="83"/>
      <c r="EA11434" s="83"/>
      <c r="EJ11434" s="54"/>
      <c r="EK11434" s="22"/>
      <c r="EL11434" s="24"/>
      <c r="EP11434" s="23"/>
      <c r="EQ11434" s="24"/>
      <c r="ER11434" s="22"/>
      <c r="ES11434" s="24"/>
      <c r="ET11434" s="24"/>
      <c r="EU11434" s="23"/>
      <c r="EV11434" s="26"/>
      <c r="EX11434" s="6"/>
      <c r="EY11434" s="24"/>
      <c r="EZ11434" s="109"/>
      <c r="FA11434" s="66"/>
      <c r="FB11434" s="5"/>
      <c r="FC11434" s="68"/>
      <c r="FD11434" s="67"/>
      <c r="FE11434" s="67"/>
      <c r="FF11434" s="64"/>
      <c r="FG11434" s="5"/>
      <c r="FH11434" s="69"/>
      <c r="FI11434" s="6"/>
      <c r="FJ11434" s="5"/>
      <c r="FK11434" s="25"/>
      <c r="FL11434" s="5"/>
    </row>
    <row r="11435" spans="40:168">
      <c r="AN11435" s="14"/>
      <c r="AO11435" s="14"/>
      <c r="AP11435" s="5"/>
      <c r="AQ11435" s="25"/>
      <c r="AR11435" s="25"/>
      <c r="AS11435" s="96"/>
      <c r="AT11435" s="83"/>
      <c r="AU11435" s="14"/>
      <c r="AX11435" s="83"/>
      <c r="AY11435" s="83"/>
      <c r="AZ11435" s="83"/>
      <c r="BA11435" s="83"/>
      <c r="BJ11435" s="54"/>
      <c r="BK11435" s="22"/>
      <c r="BL11435" s="24"/>
      <c r="BP11435" s="23"/>
      <c r="BQ11435" s="24"/>
      <c r="BR11435" s="22"/>
      <c r="BS11435" s="24"/>
      <c r="BT11435" s="24"/>
      <c r="BU11435" s="23"/>
      <c r="BV11435" s="26"/>
      <c r="BX11435" s="6"/>
      <c r="BY11435" s="24"/>
      <c r="BZ11435" s="109"/>
      <c r="CA11435" s="66"/>
      <c r="CB11435" s="5"/>
      <c r="CC11435" s="68"/>
      <c r="CD11435" s="67"/>
      <c r="CE11435" s="67"/>
      <c r="CF11435" s="64"/>
      <c r="CG11435" s="5"/>
      <c r="CH11435" s="69"/>
      <c r="CI11435" s="6"/>
      <c r="CJ11435" s="5"/>
      <c r="CK11435" s="25"/>
      <c r="CL11435" s="5"/>
      <c r="DN11435" s="14"/>
      <c r="DO11435" s="14"/>
      <c r="DP11435" s="5"/>
      <c r="DQ11435" s="25"/>
      <c r="DR11435" s="25"/>
      <c r="DS11435" s="96"/>
      <c r="DT11435" s="83"/>
      <c r="DU11435" s="14"/>
      <c r="DX11435" s="83"/>
      <c r="DY11435" s="83"/>
      <c r="DZ11435" s="83"/>
      <c r="EA11435" s="83"/>
      <c r="EJ11435" s="54"/>
      <c r="EK11435" s="22"/>
      <c r="EL11435" s="24"/>
      <c r="EP11435" s="23"/>
      <c r="EQ11435" s="24"/>
      <c r="ER11435" s="22"/>
      <c r="ES11435" s="24"/>
      <c r="ET11435" s="24"/>
      <c r="EU11435" s="23"/>
      <c r="EV11435" s="26"/>
      <c r="EX11435" s="6"/>
      <c r="EY11435" s="24"/>
      <c r="EZ11435" s="109"/>
      <c r="FA11435" s="66"/>
      <c r="FB11435" s="5"/>
      <c r="FC11435" s="68"/>
      <c r="FD11435" s="67"/>
      <c r="FE11435" s="67"/>
      <c r="FF11435" s="64"/>
      <c r="FG11435" s="5"/>
      <c r="FH11435" s="69"/>
      <c r="FI11435" s="6"/>
      <c r="FJ11435" s="5"/>
      <c r="FK11435" s="25"/>
      <c r="FL11435" s="5"/>
    </row>
    <row r="11436" spans="40:168">
      <c r="AN11436" s="14"/>
      <c r="AO11436" s="14"/>
      <c r="AP11436" s="5"/>
      <c r="AQ11436" s="25"/>
      <c r="AR11436" s="25"/>
      <c r="AS11436" s="96"/>
      <c r="AT11436" s="83"/>
      <c r="AU11436" s="14"/>
      <c r="AX11436" s="83"/>
      <c r="AY11436" s="83"/>
      <c r="AZ11436" s="83"/>
      <c r="BA11436" s="83"/>
      <c r="BJ11436" s="54"/>
      <c r="BK11436" s="22"/>
      <c r="BL11436" s="24"/>
      <c r="BP11436" s="23"/>
      <c r="BQ11436" s="24"/>
      <c r="BR11436" s="22"/>
      <c r="BS11436" s="24"/>
      <c r="BT11436" s="24"/>
      <c r="BU11436" s="23"/>
      <c r="BV11436" s="26"/>
      <c r="BX11436" s="6"/>
      <c r="BY11436" s="24"/>
      <c r="BZ11436" s="109"/>
      <c r="CA11436" s="66"/>
      <c r="CB11436" s="5"/>
      <c r="CC11436" s="68"/>
      <c r="CD11436" s="67"/>
      <c r="CE11436" s="67"/>
      <c r="CF11436" s="64"/>
      <c r="CG11436" s="5"/>
      <c r="CH11436" s="69"/>
      <c r="CI11436" s="6"/>
      <c r="CJ11436" s="5"/>
      <c r="CK11436" s="25"/>
      <c r="CL11436" s="5"/>
      <c r="DN11436" s="14"/>
      <c r="DO11436" s="14"/>
      <c r="DP11436" s="5"/>
      <c r="DQ11436" s="25"/>
      <c r="DR11436" s="25"/>
      <c r="DS11436" s="96"/>
      <c r="DT11436" s="83"/>
      <c r="DU11436" s="14"/>
      <c r="DX11436" s="83"/>
      <c r="DY11436" s="83"/>
      <c r="DZ11436" s="83"/>
      <c r="EA11436" s="83"/>
      <c r="EJ11436" s="54"/>
      <c r="EK11436" s="22"/>
      <c r="EL11436" s="24"/>
      <c r="EP11436" s="23"/>
      <c r="EQ11436" s="24"/>
      <c r="ER11436" s="22"/>
      <c r="ES11436" s="24"/>
      <c r="ET11436" s="24"/>
      <c r="EU11436" s="23"/>
      <c r="EV11436" s="26"/>
      <c r="EX11436" s="6"/>
      <c r="EY11436" s="24"/>
      <c r="EZ11436" s="109"/>
      <c r="FA11436" s="66"/>
      <c r="FB11436" s="5"/>
      <c r="FC11436" s="68"/>
      <c r="FD11436" s="67"/>
      <c r="FE11436" s="67"/>
      <c r="FF11436" s="64"/>
      <c r="FG11436" s="5"/>
      <c r="FH11436" s="69"/>
      <c r="FI11436" s="6"/>
      <c r="FJ11436" s="5"/>
      <c r="FK11436" s="25"/>
      <c r="FL11436" s="5"/>
    </row>
    <row r="11437" spans="40:168">
      <c r="AN11437" s="14"/>
      <c r="AO11437" s="14"/>
      <c r="AP11437" s="5"/>
      <c r="AQ11437" s="25"/>
      <c r="AR11437" s="25"/>
      <c r="AS11437" s="96"/>
      <c r="AT11437" s="83"/>
      <c r="AU11437" s="14"/>
      <c r="AX11437" s="83"/>
      <c r="AY11437" s="83"/>
      <c r="AZ11437" s="83"/>
      <c r="BA11437" s="83"/>
      <c r="BJ11437" s="54"/>
      <c r="BK11437" s="22"/>
      <c r="BL11437" s="24"/>
      <c r="BP11437" s="23"/>
      <c r="BQ11437" s="24"/>
      <c r="BR11437" s="22"/>
      <c r="BS11437" s="24"/>
      <c r="BT11437" s="24"/>
      <c r="BU11437" s="23"/>
      <c r="BV11437" s="26"/>
      <c r="BX11437" s="6"/>
      <c r="BY11437" s="24"/>
      <c r="BZ11437" s="109"/>
      <c r="CA11437" s="66"/>
      <c r="CB11437" s="5"/>
      <c r="CC11437" s="68"/>
      <c r="CD11437" s="67"/>
      <c r="CE11437" s="67"/>
      <c r="CF11437" s="64"/>
      <c r="CG11437" s="5"/>
      <c r="CH11437" s="69"/>
      <c r="CI11437" s="6"/>
      <c r="CJ11437" s="5"/>
      <c r="CK11437" s="25"/>
      <c r="CL11437" s="5"/>
      <c r="DN11437" s="14"/>
      <c r="DO11437" s="14"/>
      <c r="DP11437" s="5"/>
      <c r="DQ11437" s="25"/>
      <c r="DR11437" s="25"/>
      <c r="DS11437" s="96"/>
      <c r="DT11437" s="83"/>
      <c r="DU11437" s="14"/>
      <c r="DX11437" s="83"/>
      <c r="DY11437" s="83"/>
      <c r="DZ11437" s="83"/>
      <c r="EA11437" s="83"/>
      <c r="EJ11437" s="54"/>
      <c r="EK11437" s="22"/>
      <c r="EL11437" s="24"/>
      <c r="EP11437" s="23"/>
      <c r="EQ11437" s="24"/>
      <c r="ER11437" s="22"/>
      <c r="ES11437" s="24"/>
      <c r="ET11437" s="24"/>
      <c r="EU11437" s="23"/>
      <c r="EV11437" s="26"/>
      <c r="EX11437" s="6"/>
      <c r="EY11437" s="24"/>
      <c r="EZ11437" s="109"/>
      <c r="FA11437" s="66"/>
      <c r="FB11437" s="5"/>
      <c r="FC11437" s="68"/>
      <c r="FD11437" s="67"/>
      <c r="FE11437" s="67"/>
      <c r="FF11437" s="64"/>
      <c r="FG11437" s="5"/>
      <c r="FH11437" s="69"/>
      <c r="FI11437" s="6"/>
      <c r="FJ11437" s="5"/>
      <c r="FK11437" s="25"/>
      <c r="FL11437" s="5"/>
    </row>
    <row r="11438" spans="40:168">
      <c r="AN11438" s="14"/>
      <c r="AO11438" s="14"/>
      <c r="AP11438" s="5"/>
      <c r="AQ11438" s="25"/>
      <c r="AR11438" s="25"/>
      <c r="AS11438" s="96"/>
      <c r="AT11438" s="83"/>
      <c r="AU11438" s="14"/>
      <c r="AX11438" s="83"/>
      <c r="AY11438" s="83"/>
      <c r="AZ11438" s="83"/>
      <c r="BA11438" s="83"/>
      <c r="BJ11438" s="54"/>
      <c r="BK11438" s="22"/>
      <c r="BL11438" s="24"/>
      <c r="BP11438" s="23"/>
      <c r="BQ11438" s="24"/>
      <c r="BR11438" s="22"/>
      <c r="BS11438" s="24"/>
      <c r="BT11438" s="24"/>
      <c r="BU11438" s="23"/>
      <c r="BV11438" s="26"/>
      <c r="BX11438" s="6"/>
      <c r="BY11438" s="24"/>
      <c r="BZ11438" s="109"/>
      <c r="CA11438" s="66"/>
      <c r="CB11438" s="5"/>
      <c r="CC11438" s="68"/>
      <c r="CD11438" s="67"/>
      <c r="CE11438" s="67"/>
      <c r="CF11438" s="64"/>
      <c r="CG11438" s="5"/>
      <c r="CH11438" s="69"/>
      <c r="CI11438" s="6"/>
      <c r="CJ11438" s="5"/>
      <c r="CK11438" s="25"/>
      <c r="CL11438" s="5"/>
      <c r="DN11438" s="14"/>
      <c r="DO11438" s="14"/>
      <c r="DP11438" s="5"/>
      <c r="DQ11438" s="25"/>
      <c r="DR11438" s="25"/>
      <c r="DS11438" s="96"/>
      <c r="DT11438" s="83"/>
      <c r="DU11438" s="14"/>
      <c r="DX11438" s="83"/>
      <c r="DY11438" s="83"/>
      <c r="DZ11438" s="83"/>
      <c r="EA11438" s="83"/>
      <c r="EJ11438" s="54"/>
      <c r="EK11438" s="22"/>
      <c r="EL11438" s="24"/>
      <c r="EP11438" s="23"/>
      <c r="EQ11438" s="24"/>
      <c r="ER11438" s="22"/>
      <c r="ES11438" s="24"/>
      <c r="ET11438" s="24"/>
      <c r="EU11438" s="23"/>
      <c r="EV11438" s="26"/>
      <c r="EX11438" s="6"/>
      <c r="EY11438" s="24"/>
      <c r="EZ11438" s="109"/>
      <c r="FA11438" s="66"/>
      <c r="FB11438" s="5"/>
      <c r="FC11438" s="68"/>
      <c r="FD11438" s="67"/>
      <c r="FE11438" s="67"/>
      <c r="FF11438" s="64"/>
      <c r="FG11438" s="5"/>
      <c r="FH11438" s="69"/>
      <c r="FI11438" s="6"/>
      <c r="FJ11438" s="5"/>
      <c r="FK11438" s="25"/>
      <c r="FL11438" s="5"/>
    </row>
    <row r="11439" spans="40:168">
      <c r="AN11439" s="14"/>
      <c r="AO11439" s="14"/>
      <c r="AP11439" s="5"/>
      <c r="AQ11439" s="25"/>
      <c r="AR11439" s="25"/>
      <c r="AS11439" s="96"/>
      <c r="AT11439" s="83"/>
      <c r="AU11439" s="14"/>
      <c r="AX11439" s="83"/>
      <c r="AY11439" s="83"/>
      <c r="AZ11439" s="83"/>
      <c r="BA11439" s="83"/>
      <c r="BJ11439" s="54"/>
      <c r="BK11439" s="22"/>
      <c r="BL11439" s="24"/>
      <c r="BP11439" s="23"/>
      <c r="BQ11439" s="24"/>
      <c r="BR11439" s="22"/>
      <c r="BS11439" s="24"/>
      <c r="BT11439" s="24"/>
      <c r="BU11439" s="23"/>
      <c r="BV11439" s="26"/>
      <c r="BX11439" s="6"/>
      <c r="BY11439" s="24"/>
      <c r="BZ11439" s="109"/>
      <c r="CA11439" s="66"/>
      <c r="CB11439" s="5"/>
      <c r="CC11439" s="68"/>
      <c r="CD11439" s="67"/>
      <c r="CE11439" s="67"/>
      <c r="CF11439" s="64"/>
      <c r="CG11439" s="5"/>
      <c r="CH11439" s="69"/>
      <c r="CI11439" s="6"/>
      <c r="CJ11439" s="5"/>
      <c r="CK11439" s="25"/>
      <c r="CL11439" s="5"/>
      <c r="DN11439" s="14"/>
      <c r="DO11439" s="14"/>
      <c r="DP11439" s="5"/>
      <c r="DQ11439" s="25"/>
      <c r="DR11439" s="25"/>
      <c r="DS11439" s="96"/>
      <c r="DT11439" s="83"/>
      <c r="DU11439" s="14"/>
      <c r="DX11439" s="83"/>
      <c r="DY11439" s="83"/>
      <c r="DZ11439" s="83"/>
      <c r="EA11439" s="83"/>
      <c r="EJ11439" s="54"/>
      <c r="EK11439" s="22"/>
      <c r="EL11439" s="24"/>
      <c r="EP11439" s="23"/>
      <c r="EQ11439" s="24"/>
      <c r="ER11439" s="22"/>
      <c r="ES11439" s="24"/>
      <c r="ET11439" s="24"/>
      <c r="EU11439" s="23"/>
      <c r="EV11439" s="26"/>
      <c r="EX11439" s="6"/>
      <c r="EY11439" s="24"/>
      <c r="EZ11439" s="109"/>
      <c r="FA11439" s="66"/>
      <c r="FB11439" s="5"/>
      <c r="FC11439" s="68"/>
      <c r="FD11439" s="67"/>
      <c r="FE11439" s="67"/>
      <c r="FF11439" s="64"/>
      <c r="FG11439" s="5"/>
      <c r="FH11439" s="69"/>
      <c r="FI11439" s="6"/>
      <c r="FJ11439" s="5"/>
      <c r="FK11439" s="25"/>
      <c r="FL11439" s="5"/>
    </row>
    <row r="11440" spans="40:168">
      <c r="AN11440" s="14"/>
      <c r="AO11440" s="14"/>
      <c r="AP11440" s="5"/>
      <c r="AQ11440" s="25"/>
      <c r="AR11440" s="25"/>
      <c r="AS11440" s="96"/>
      <c r="AT11440" s="83"/>
      <c r="AU11440" s="14"/>
      <c r="AX11440" s="83"/>
      <c r="AY11440" s="83"/>
      <c r="AZ11440" s="83"/>
      <c r="BA11440" s="83"/>
      <c r="BJ11440" s="54"/>
      <c r="BK11440" s="22"/>
      <c r="BL11440" s="24"/>
      <c r="BP11440" s="23"/>
      <c r="BQ11440" s="24"/>
      <c r="BR11440" s="22"/>
      <c r="BS11440" s="24"/>
      <c r="BT11440" s="24"/>
      <c r="BU11440" s="23"/>
      <c r="BV11440" s="26"/>
      <c r="BX11440" s="6"/>
      <c r="BY11440" s="24"/>
      <c r="BZ11440" s="109"/>
      <c r="CA11440" s="66"/>
      <c r="CB11440" s="5"/>
      <c r="CC11440" s="68"/>
      <c r="CD11440" s="67"/>
      <c r="CE11440" s="67"/>
      <c r="CF11440" s="64"/>
      <c r="CG11440" s="5"/>
      <c r="CH11440" s="69"/>
      <c r="CI11440" s="6"/>
      <c r="CJ11440" s="5"/>
      <c r="CK11440" s="25"/>
      <c r="CL11440" s="5"/>
      <c r="DN11440" s="14"/>
      <c r="DO11440" s="14"/>
      <c r="DP11440" s="5"/>
      <c r="DQ11440" s="25"/>
      <c r="DR11440" s="25"/>
      <c r="DS11440" s="96"/>
      <c r="DT11440" s="83"/>
      <c r="DU11440" s="14"/>
      <c r="DX11440" s="83"/>
      <c r="DY11440" s="83"/>
      <c r="DZ11440" s="83"/>
      <c r="EA11440" s="83"/>
      <c r="EJ11440" s="54"/>
      <c r="EK11440" s="22"/>
      <c r="EL11440" s="24"/>
      <c r="EP11440" s="23"/>
      <c r="EQ11440" s="24"/>
      <c r="ER11440" s="22"/>
      <c r="ES11440" s="24"/>
      <c r="ET11440" s="24"/>
      <c r="EU11440" s="23"/>
      <c r="EV11440" s="26"/>
      <c r="EX11440" s="6"/>
      <c r="EY11440" s="24"/>
      <c r="EZ11440" s="109"/>
      <c r="FA11440" s="66"/>
      <c r="FB11440" s="5"/>
      <c r="FC11440" s="68"/>
      <c r="FD11440" s="67"/>
      <c r="FE11440" s="67"/>
      <c r="FF11440" s="64"/>
      <c r="FG11440" s="5"/>
      <c r="FH11440" s="69"/>
      <c r="FI11440" s="6"/>
      <c r="FJ11440" s="5"/>
      <c r="FK11440" s="25"/>
      <c r="FL11440" s="5"/>
    </row>
    <row r="11441" spans="40:168">
      <c r="AN11441" s="14"/>
      <c r="AO11441" s="14"/>
      <c r="AP11441" s="5"/>
      <c r="AQ11441" s="25"/>
      <c r="AR11441" s="25"/>
      <c r="AS11441" s="96"/>
      <c r="AT11441" s="83"/>
      <c r="AU11441" s="14"/>
      <c r="AX11441" s="83"/>
      <c r="AY11441" s="83"/>
      <c r="AZ11441" s="83"/>
      <c r="BA11441" s="83"/>
      <c r="BJ11441" s="54"/>
      <c r="BK11441" s="22"/>
      <c r="BL11441" s="24"/>
      <c r="BP11441" s="23"/>
      <c r="BQ11441" s="24"/>
      <c r="BR11441" s="22"/>
      <c r="BS11441" s="24"/>
      <c r="BT11441" s="24"/>
      <c r="BU11441" s="23"/>
      <c r="BV11441" s="26"/>
      <c r="BX11441" s="6"/>
      <c r="BY11441" s="24"/>
      <c r="BZ11441" s="109"/>
      <c r="CA11441" s="66"/>
      <c r="CB11441" s="5"/>
      <c r="CC11441" s="68"/>
      <c r="CD11441" s="67"/>
      <c r="CE11441" s="67"/>
      <c r="CF11441" s="64"/>
      <c r="CG11441" s="5"/>
      <c r="CH11441" s="69"/>
      <c r="CI11441" s="6"/>
      <c r="CJ11441" s="5"/>
      <c r="CK11441" s="25"/>
      <c r="CL11441" s="5"/>
      <c r="DN11441" s="14"/>
      <c r="DO11441" s="14"/>
      <c r="DP11441" s="5"/>
      <c r="DQ11441" s="25"/>
      <c r="DR11441" s="25"/>
      <c r="DS11441" s="96"/>
      <c r="DT11441" s="83"/>
      <c r="DU11441" s="14"/>
      <c r="DX11441" s="83"/>
      <c r="DY11441" s="83"/>
      <c r="DZ11441" s="83"/>
      <c r="EA11441" s="83"/>
      <c r="EJ11441" s="54"/>
      <c r="EK11441" s="22"/>
      <c r="EL11441" s="24"/>
      <c r="EP11441" s="23"/>
      <c r="EQ11441" s="24"/>
      <c r="ER11441" s="22"/>
      <c r="ES11441" s="24"/>
      <c r="ET11441" s="24"/>
      <c r="EU11441" s="23"/>
      <c r="EV11441" s="26"/>
      <c r="EX11441" s="6"/>
      <c r="EY11441" s="24"/>
      <c r="EZ11441" s="109"/>
      <c r="FA11441" s="66"/>
      <c r="FB11441" s="5"/>
      <c r="FC11441" s="68"/>
      <c r="FD11441" s="67"/>
      <c r="FE11441" s="67"/>
      <c r="FF11441" s="64"/>
      <c r="FG11441" s="5"/>
      <c r="FH11441" s="69"/>
      <c r="FI11441" s="6"/>
      <c r="FJ11441" s="5"/>
      <c r="FK11441" s="25"/>
      <c r="FL11441" s="5"/>
    </row>
    <row r="11442" spans="40:168">
      <c r="AN11442" s="14"/>
      <c r="AO11442" s="14"/>
      <c r="AP11442" s="5"/>
      <c r="AQ11442" s="25"/>
      <c r="AR11442" s="25"/>
      <c r="AS11442" s="96"/>
      <c r="AT11442" s="83"/>
      <c r="AU11442" s="14"/>
      <c r="AX11442" s="83"/>
      <c r="AY11442" s="83"/>
      <c r="AZ11442" s="83"/>
      <c r="BA11442" s="83"/>
      <c r="BJ11442" s="54"/>
      <c r="BK11442" s="22"/>
      <c r="BL11442" s="24"/>
      <c r="BP11442" s="23"/>
      <c r="BQ11442" s="24"/>
      <c r="BR11442" s="22"/>
      <c r="BS11442" s="24"/>
      <c r="BT11442" s="24"/>
      <c r="BU11442" s="23"/>
      <c r="BV11442" s="26"/>
      <c r="BX11442" s="6"/>
      <c r="BY11442" s="24"/>
      <c r="BZ11442" s="109"/>
      <c r="CA11442" s="66"/>
      <c r="CB11442" s="5"/>
      <c r="CC11442" s="68"/>
      <c r="CD11442" s="67"/>
      <c r="CE11442" s="67"/>
      <c r="CF11442" s="64"/>
      <c r="CG11442" s="5"/>
      <c r="CH11442" s="69"/>
      <c r="CI11442" s="6"/>
      <c r="CJ11442" s="5"/>
      <c r="CK11442" s="25"/>
      <c r="CL11442" s="5"/>
      <c r="DN11442" s="14"/>
      <c r="DO11442" s="14"/>
      <c r="DP11442" s="5"/>
      <c r="DQ11442" s="25"/>
      <c r="DR11442" s="25"/>
      <c r="DS11442" s="96"/>
      <c r="DT11442" s="83"/>
      <c r="DU11442" s="14"/>
      <c r="DX11442" s="83"/>
      <c r="DY11442" s="83"/>
      <c r="DZ11442" s="83"/>
      <c r="EA11442" s="83"/>
      <c r="EJ11442" s="54"/>
      <c r="EK11442" s="22"/>
      <c r="EL11442" s="24"/>
      <c r="EP11442" s="23"/>
      <c r="EQ11442" s="24"/>
      <c r="ER11442" s="22"/>
      <c r="ES11442" s="24"/>
      <c r="ET11442" s="24"/>
      <c r="EU11442" s="23"/>
      <c r="EV11442" s="26"/>
      <c r="EX11442" s="6"/>
      <c r="EY11442" s="24"/>
      <c r="EZ11442" s="109"/>
      <c r="FA11442" s="66"/>
      <c r="FB11442" s="5"/>
      <c r="FC11442" s="68"/>
      <c r="FD11442" s="67"/>
      <c r="FE11442" s="67"/>
      <c r="FF11442" s="64"/>
      <c r="FG11442" s="5"/>
      <c r="FH11442" s="69"/>
      <c r="FI11442" s="6"/>
      <c r="FJ11442" s="5"/>
      <c r="FK11442" s="25"/>
      <c r="FL11442" s="5"/>
    </row>
    <row r="11443" spans="40:168">
      <c r="AN11443" s="14"/>
      <c r="AO11443" s="14"/>
      <c r="AP11443" s="5"/>
      <c r="AQ11443" s="25"/>
      <c r="AR11443" s="25"/>
      <c r="AS11443" s="96"/>
      <c r="AT11443" s="83"/>
      <c r="AU11443" s="14"/>
      <c r="AX11443" s="83"/>
      <c r="AY11443" s="83"/>
      <c r="AZ11443" s="83"/>
      <c r="BA11443" s="83"/>
      <c r="BJ11443" s="54"/>
      <c r="BK11443" s="22"/>
      <c r="BL11443" s="24"/>
      <c r="BP11443" s="23"/>
      <c r="BQ11443" s="24"/>
      <c r="BR11443" s="22"/>
      <c r="BS11443" s="24"/>
      <c r="BT11443" s="24"/>
      <c r="BU11443" s="23"/>
      <c r="BV11443" s="26"/>
      <c r="BX11443" s="6"/>
      <c r="BY11443" s="24"/>
      <c r="BZ11443" s="109"/>
      <c r="CA11443" s="66"/>
      <c r="CB11443" s="5"/>
      <c r="CC11443" s="68"/>
      <c r="CD11443" s="67"/>
      <c r="CE11443" s="67"/>
      <c r="CF11443" s="64"/>
      <c r="CG11443" s="5"/>
      <c r="CH11443" s="69"/>
      <c r="CI11443" s="6"/>
      <c r="CJ11443" s="5"/>
      <c r="CK11443" s="25"/>
      <c r="CL11443" s="5"/>
      <c r="DN11443" s="14"/>
      <c r="DO11443" s="14"/>
      <c r="DP11443" s="5"/>
      <c r="DQ11443" s="25"/>
      <c r="DR11443" s="25"/>
      <c r="DS11443" s="96"/>
      <c r="DT11443" s="83"/>
      <c r="DU11443" s="14"/>
      <c r="DX11443" s="83"/>
      <c r="DY11443" s="83"/>
      <c r="DZ11443" s="83"/>
      <c r="EA11443" s="83"/>
      <c r="EJ11443" s="54"/>
      <c r="EK11443" s="22"/>
      <c r="EL11443" s="24"/>
      <c r="EP11443" s="23"/>
      <c r="EQ11443" s="24"/>
      <c r="ER11443" s="22"/>
      <c r="ES11443" s="24"/>
      <c r="ET11443" s="24"/>
      <c r="EU11443" s="23"/>
      <c r="EV11443" s="26"/>
      <c r="EX11443" s="6"/>
      <c r="EY11443" s="24"/>
      <c r="EZ11443" s="109"/>
      <c r="FA11443" s="66"/>
      <c r="FB11443" s="5"/>
      <c r="FC11443" s="68"/>
      <c r="FD11443" s="67"/>
      <c r="FE11443" s="67"/>
      <c r="FF11443" s="64"/>
      <c r="FG11443" s="5"/>
      <c r="FH11443" s="69"/>
      <c r="FI11443" s="6"/>
      <c r="FJ11443" s="5"/>
      <c r="FK11443" s="25"/>
      <c r="FL11443" s="5"/>
    </row>
    <row r="11444" spans="40:168">
      <c r="AN11444" s="14"/>
      <c r="AO11444" s="14"/>
      <c r="AP11444" s="5"/>
      <c r="AQ11444" s="25"/>
      <c r="AR11444" s="25"/>
      <c r="AS11444" s="96"/>
      <c r="AT11444" s="83"/>
      <c r="AU11444" s="14"/>
      <c r="AX11444" s="83"/>
      <c r="AY11444" s="83"/>
      <c r="AZ11444" s="83"/>
      <c r="BA11444" s="83"/>
      <c r="BJ11444" s="54"/>
      <c r="BK11444" s="22"/>
      <c r="BL11444" s="24"/>
      <c r="BP11444" s="23"/>
      <c r="BQ11444" s="24"/>
      <c r="BR11444" s="22"/>
      <c r="BS11444" s="24"/>
      <c r="BT11444" s="24"/>
      <c r="BU11444" s="23"/>
      <c r="BV11444" s="26"/>
      <c r="BX11444" s="6"/>
      <c r="BY11444" s="24"/>
      <c r="BZ11444" s="109"/>
      <c r="CA11444" s="66"/>
      <c r="CB11444" s="5"/>
      <c r="CC11444" s="68"/>
      <c r="CD11444" s="67"/>
      <c r="CE11444" s="67"/>
      <c r="CF11444" s="64"/>
      <c r="CG11444" s="5"/>
      <c r="CH11444" s="69"/>
      <c r="CI11444" s="6"/>
      <c r="CJ11444" s="5"/>
      <c r="CK11444" s="25"/>
      <c r="CL11444" s="5"/>
      <c r="DN11444" s="14"/>
      <c r="DO11444" s="14"/>
      <c r="DP11444" s="5"/>
      <c r="DQ11444" s="25"/>
      <c r="DR11444" s="25"/>
      <c r="DS11444" s="96"/>
      <c r="DT11444" s="83"/>
      <c r="DU11444" s="14"/>
      <c r="DX11444" s="83"/>
      <c r="DY11444" s="83"/>
      <c r="DZ11444" s="83"/>
      <c r="EA11444" s="83"/>
      <c r="EJ11444" s="54"/>
      <c r="EK11444" s="22"/>
      <c r="EL11444" s="24"/>
      <c r="EP11444" s="23"/>
      <c r="EQ11444" s="24"/>
      <c r="ER11444" s="22"/>
      <c r="ES11444" s="24"/>
      <c r="ET11444" s="24"/>
      <c r="EU11444" s="23"/>
      <c r="EV11444" s="26"/>
      <c r="EX11444" s="6"/>
      <c r="EY11444" s="24"/>
      <c r="EZ11444" s="109"/>
      <c r="FA11444" s="66"/>
      <c r="FB11444" s="5"/>
      <c r="FC11444" s="68"/>
      <c r="FD11444" s="67"/>
      <c r="FE11444" s="67"/>
      <c r="FF11444" s="64"/>
      <c r="FG11444" s="5"/>
      <c r="FH11444" s="69"/>
      <c r="FI11444" s="6"/>
      <c r="FJ11444" s="5"/>
      <c r="FK11444" s="25"/>
      <c r="FL11444" s="5"/>
    </row>
    <row r="11445" spans="40:168">
      <c r="AN11445" s="14"/>
      <c r="AO11445" s="14"/>
      <c r="AP11445" s="5"/>
      <c r="AQ11445" s="25"/>
      <c r="AR11445" s="25"/>
      <c r="AS11445" s="96"/>
      <c r="AT11445" s="83"/>
      <c r="AU11445" s="14"/>
      <c r="AX11445" s="83"/>
      <c r="AY11445" s="83"/>
      <c r="AZ11445" s="83"/>
      <c r="BA11445" s="83"/>
      <c r="BJ11445" s="54"/>
      <c r="BK11445" s="22"/>
      <c r="BL11445" s="24"/>
      <c r="BP11445" s="23"/>
      <c r="BQ11445" s="24"/>
      <c r="BR11445" s="22"/>
      <c r="BS11445" s="24"/>
      <c r="BT11445" s="24"/>
      <c r="BU11445" s="23"/>
      <c r="BV11445" s="26"/>
      <c r="BX11445" s="6"/>
      <c r="BY11445" s="24"/>
      <c r="BZ11445" s="109"/>
      <c r="CA11445" s="66"/>
      <c r="CB11445" s="5"/>
      <c r="CC11445" s="68"/>
      <c r="CD11445" s="67"/>
      <c r="CE11445" s="67"/>
      <c r="CF11445" s="64"/>
      <c r="CG11445" s="5"/>
      <c r="CH11445" s="69"/>
      <c r="CI11445" s="6"/>
      <c r="CJ11445" s="5"/>
      <c r="CK11445" s="25"/>
      <c r="CL11445" s="5"/>
      <c r="DN11445" s="14"/>
      <c r="DO11445" s="14"/>
      <c r="DP11445" s="5"/>
      <c r="DQ11445" s="25"/>
      <c r="DR11445" s="25"/>
      <c r="DS11445" s="96"/>
      <c r="DT11445" s="83"/>
      <c r="DU11445" s="14"/>
      <c r="DX11445" s="83"/>
      <c r="DY11445" s="83"/>
      <c r="DZ11445" s="83"/>
      <c r="EA11445" s="83"/>
      <c r="EJ11445" s="54"/>
      <c r="EK11445" s="22"/>
      <c r="EL11445" s="24"/>
      <c r="EP11445" s="23"/>
      <c r="EQ11445" s="24"/>
      <c r="ER11445" s="22"/>
      <c r="ES11445" s="24"/>
      <c r="ET11445" s="24"/>
      <c r="EU11445" s="23"/>
      <c r="EV11445" s="26"/>
      <c r="EX11445" s="6"/>
      <c r="EY11445" s="24"/>
      <c r="EZ11445" s="109"/>
      <c r="FA11445" s="66"/>
      <c r="FB11445" s="5"/>
      <c r="FC11445" s="68"/>
      <c r="FD11445" s="67"/>
      <c r="FE11445" s="67"/>
      <c r="FF11445" s="64"/>
      <c r="FG11445" s="5"/>
      <c r="FH11445" s="69"/>
      <c r="FI11445" s="6"/>
      <c r="FJ11445" s="5"/>
      <c r="FK11445" s="25"/>
      <c r="FL11445" s="5"/>
    </row>
    <row r="11446" spans="40:168">
      <c r="AN11446" s="14"/>
      <c r="AO11446" s="14"/>
      <c r="AP11446" s="5"/>
      <c r="AQ11446" s="25"/>
      <c r="AR11446" s="25"/>
      <c r="AS11446" s="96"/>
      <c r="AT11446" s="83"/>
      <c r="AU11446" s="14"/>
      <c r="AX11446" s="83"/>
      <c r="AY11446" s="83"/>
      <c r="AZ11446" s="83"/>
      <c r="BA11446" s="83"/>
      <c r="BJ11446" s="54"/>
      <c r="BK11446" s="22"/>
      <c r="BL11446" s="24"/>
      <c r="BP11446" s="23"/>
      <c r="BQ11446" s="24"/>
      <c r="BR11446" s="22"/>
      <c r="BS11446" s="24"/>
      <c r="BT11446" s="24"/>
      <c r="BU11446" s="23"/>
      <c r="BV11446" s="26"/>
      <c r="BX11446" s="6"/>
      <c r="BY11446" s="24"/>
      <c r="BZ11446" s="109"/>
      <c r="CA11446" s="66"/>
      <c r="CB11446" s="5"/>
      <c r="CC11446" s="68"/>
      <c r="CD11446" s="67"/>
      <c r="CE11446" s="67"/>
      <c r="CF11446" s="64"/>
      <c r="CG11446" s="5"/>
      <c r="CH11446" s="69"/>
      <c r="CI11446" s="6"/>
      <c r="CJ11446" s="5"/>
      <c r="CK11446" s="25"/>
      <c r="CL11446" s="5"/>
      <c r="DN11446" s="14"/>
      <c r="DO11446" s="14"/>
      <c r="DP11446" s="5"/>
      <c r="DQ11446" s="25"/>
      <c r="DR11446" s="25"/>
      <c r="DS11446" s="96"/>
      <c r="DT11446" s="83"/>
      <c r="DU11446" s="14"/>
      <c r="DX11446" s="83"/>
      <c r="DY11446" s="83"/>
      <c r="DZ11446" s="83"/>
      <c r="EA11446" s="83"/>
      <c r="EJ11446" s="54"/>
      <c r="EK11446" s="22"/>
      <c r="EL11446" s="24"/>
      <c r="EP11446" s="23"/>
      <c r="EQ11446" s="24"/>
      <c r="ER11446" s="22"/>
      <c r="ES11446" s="24"/>
      <c r="ET11446" s="24"/>
      <c r="EU11446" s="23"/>
      <c r="EV11446" s="26"/>
      <c r="EX11446" s="6"/>
      <c r="EY11446" s="24"/>
      <c r="EZ11446" s="109"/>
      <c r="FA11446" s="66"/>
      <c r="FB11446" s="5"/>
      <c r="FC11446" s="68"/>
      <c r="FD11446" s="67"/>
      <c r="FE11446" s="67"/>
      <c r="FF11446" s="64"/>
      <c r="FG11446" s="5"/>
      <c r="FH11446" s="69"/>
      <c r="FI11446" s="6"/>
      <c r="FJ11446" s="5"/>
      <c r="FK11446" s="25"/>
      <c r="FL11446" s="5"/>
    </row>
    <row r="11447" spans="40:168">
      <c r="AN11447" s="14"/>
      <c r="AO11447" s="14"/>
      <c r="AP11447" s="5"/>
      <c r="AQ11447" s="25"/>
      <c r="AR11447" s="25"/>
      <c r="AS11447" s="96"/>
      <c r="AT11447" s="83"/>
      <c r="AU11447" s="14"/>
      <c r="AX11447" s="83"/>
      <c r="AY11447" s="83"/>
      <c r="AZ11447" s="83"/>
      <c r="BA11447" s="83"/>
      <c r="BJ11447" s="54"/>
      <c r="BK11447" s="22"/>
      <c r="BL11447" s="24"/>
      <c r="BP11447" s="23"/>
      <c r="BQ11447" s="24"/>
      <c r="BR11447" s="22"/>
      <c r="BS11447" s="24"/>
      <c r="BT11447" s="24"/>
      <c r="BU11447" s="23"/>
      <c r="BV11447" s="26"/>
      <c r="BX11447" s="6"/>
      <c r="BY11447" s="24"/>
      <c r="BZ11447" s="109"/>
      <c r="CA11447" s="66"/>
      <c r="CB11447" s="5"/>
      <c r="CC11447" s="68"/>
      <c r="CD11447" s="67"/>
      <c r="CE11447" s="67"/>
      <c r="CF11447" s="64"/>
      <c r="CG11447" s="5"/>
      <c r="CH11447" s="69"/>
      <c r="CI11447" s="6"/>
      <c r="CJ11447" s="5"/>
      <c r="CK11447" s="25"/>
      <c r="CL11447" s="5"/>
      <c r="DN11447" s="14"/>
      <c r="DO11447" s="14"/>
      <c r="DP11447" s="5"/>
      <c r="DQ11447" s="25"/>
      <c r="DR11447" s="25"/>
      <c r="DS11447" s="96"/>
      <c r="DT11447" s="83"/>
      <c r="DU11447" s="14"/>
      <c r="DX11447" s="83"/>
      <c r="DY11447" s="83"/>
      <c r="DZ11447" s="83"/>
      <c r="EA11447" s="83"/>
      <c r="EJ11447" s="54"/>
      <c r="EK11447" s="22"/>
      <c r="EL11447" s="24"/>
      <c r="EP11447" s="23"/>
      <c r="EQ11447" s="24"/>
      <c r="ER11447" s="22"/>
      <c r="ES11447" s="24"/>
      <c r="ET11447" s="24"/>
      <c r="EU11447" s="23"/>
      <c r="EV11447" s="26"/>
      <c r="EX11447" s="6"/>
      <c r="EY11447" s="24"/>
      <c r="EZ11447" s="109"/>
      <c r="FA11447" s="66"/>
      <c r="FB11447" s="5"/>
      <c r="FC11447" s="68"/>
      <c r="FD11447" s="67"/>
      <c r="FE11447" s="67"/>
      <c r="FF11447" s="64"/>
      <c r="FG11447" s="5"/>
      <c r="FH11447" s="69"/>
      <c r="FI11447" s="6"/>
      <c r="FJ11447" s="5"/>
      <c r="FK11447" s="25"/>
      <c r="FL11447" s="5"/>
    </row>
    <row r="11448" spans="40:168">
      <c r="AN11448" s="14"/>
      <c r="AO11448" s="14"/>
      <c r="AP11448" s="5"/>
      <c r="AQ11448" s="25"/>
      <c r="AR11448" s="25"/>
      <c r="AS11448" s="96"/>
      <c r="AT11448" s="83"/>
      <c r="AU11448" s="14"/>
      <c r="AX11448" s="83"/>
      <c r="AY11448" s="83"/>
      <c r="AZ11448" s="83"/>
      <c r="BA11448" s="83"/>
      <c r="BJ11448" s="54"/>
      <c r="BK11448" s="22"/>
      <c r="BL11448" s="24"/>
      <c r="BP11448" s="23"/>
      <c r="BQ11448" s="24"/>
      <c r="BR11448" s="22"/>
      <c r="BS11448" s="24"/>
      <c r="BT11448" s="24"/>
      <c r="BU11448" s="23"/>
      <c r="BV11448" s="26"/>
      <c r="BX11448" s="6"/>
      <c r="BY11448" s="24"/>
      <c r="BZ11448" s="109"/>
      <c r="CA11448" s="66"/>
      <c r="CB11448" s="5"/>
      <c r="CC11448" s="68"/>
      <c r="CD11448" s="67"/>
      <c r="CE11448" s="67"/>
      <c r="CF11448" s="64"/>
      <c r="CG11448" s="5"/>
      <c r="CH11448" s="69"/>
      <c r="CI11448" s="6"/>
      <c r="CJ11448" s="5"/>
      <c r="CK11448" s="25"/>
      <c r="CL11448" s="5"/>
      <c r="DN11448" s="14"/>
      <c r="DO11448" s="14"/>
      <c r="DP11448" s="5"/>
      <c r="DQ11448" s="25"/>
      <c r="DR11448" s="25"/>
      <c r="DS11448" s="96"/>
      <c r="DT11448" s="83"/>
      <c r="DU11448" s="14"/>
      <c r="DX11448" s="83"/>
      <c r="DY11448" s="83"/>
      <c r="DZ11448" s="83"/>
      <c r="EA11448" s="83"/>
      <c r="EJ11448" s="54"/>
      <c r="EK11448" s="22"/>
      <c r="EL11448" s="24"/>
      <c r="EP11448" s="23"/>
      <c r="EQ11448" s="24"/>
      <c r="ER11448" s="22"/>
      <c r="ES11448" s="24"/>
      <c r="ET11448" s="24"/>
      <c r="EU11448" s="23"/>
      <c r="EV11448" s="26"/>
      <c r="EX11448" s="6"/>
      <c r="EY11448" s="24"/>
      <c r="EZ11448" s="109"/>
      <c r="FA11448" s="66"/>
      <c r="FB11448" s="5"/>
      <c r="FC11448" s="68"/>
      <c r="FD11448" s="67"/>
      <c r="FE11448" s="67"/>
      <c r="FF11448" s="64"/>
      <c r="FG11448" s="5"/>
      <c r="FH11448" s="69"/>
      <c r="FI11448" s="6"/>
      <c r="FJ11448" s="5"/>
      <c r="FK11448" s="25"/>
      <c r="FL11448" s="5"/>
    </row>
    <row r="11449" spans="40:168">
      <c r="AN11449" s="14"/>
      <c r="AO11449" s="14"/>
      <c r="AP11449" s="5"/>
      <c r="AQ11449" s="25"/>
      <c r="AR11449" s="25"/>
      <c r="AS11449" s="96"/>
      <c r="AT11449" s="83"/>
      <c r="AU11449" s="14"/>
      <c r="AX11449" s="83"/>
      <c r="AY11449" s="83"/>
      <c r="AZ11449" s="83"/>
      <c r="BA11449" s="83"/>
      <c r="BJ11449" s="54"/>
      <c r="BK11449" s="22"/>
      <c r="BL11449" s="24"/>
      <c r="BP11449" s="23"/>
      <c r="BQ11449" s="24"/>
      <c r="BR11449" s="22"/>
      <c r="BS11449" s="24"/>
      <c r="BT11449" s="24"/>
      <c r="BU11449" s="23"/>
      <c r="BV11449" s="26"/>
      <c r="BX11449" s="6"/>
      <c r="BY11449" s="24"/>
      <c r="BZ11449" s="109"/>
      <c r="CA11449" s="66"/>
      <c r="CB11449" s="5"/>
      <c r="CC11449" s="68"/>
      <c r="CD11449" s="67"/>
      <c r="CE11449" s="67"/>
      <c r="CF11449" s="64"/>
      <c r="CG11449" s="5"/>
      <c r="CH11449" s="69"/>
      <c r="CI11449" s="6"/>
      <c r="CJ11449" s="5"/>
      <c r="CK11449" s="25"/>
      <c r="CL11449" s="5"/>
      <c r="DN11449" s="14"/>
      <c r="DO11449" s="14"/>
      <c r="DP11449" s="5"/>
      <c r="DQ11449" s="25"/>
      <c r="DR11449" s="25"/>
      <c r="DS11449" s="96"/>
      <c r="DT11449" s="83"/>
      <c r="DU11449" s="14"/>
      <c r="DX11449" s="83"/>
      <c r="DY11449" s="83"/>
      <c r="DZ11449" s="83"/>
      <c r="EA11449" s="83"/>
      <c r="EJ11449" s="54"/>
      <c r="EK11449" s="22"/>
      <c r="EL11449" s="24"/>
      <c r="EP11449" s="23"/>
      <c r="EQ11449" s="24"/>
      <c r="ER11449" s="22"/>
      <c r="ES11449" s="24"/>
      <c r="ET11449" s="24"/>
      <c r="EU11449" s="23"/>
      <c r="EV11449" s="26"/>
      <c r="EX11449" s="6"/>
      <c r="EY11449" s="24"/>
      <c r="EZ11449" s="109"/>
      <c r="FA11449" s="66"/>
      <c r="FB11449" s="5"/>
      <c r="FC11449" s="68"/>
      <c r="FD11449" s="67"/>
      <c r="FE11449" s="67"/>
      <c r="FF11449" s="64"/>
      <c r="FG11449" s="5"/>
      <c r="FH11449" s="69"/>
      <c r="FI11449" s="6"/>
      <c r="FJ11449" s="5"/>
      <c r="FK11449" s="25"/>
      <c r="FL11449" s="5"/>
    </row>
    <row r="11450" spans="40:168">
      <c r="AN11450" s="14"/>
      <c r="AO11450" s="14"/>
      <c r="AP11450" s="5"/>
      <c r="AQ11450" s="25"/>
      <c r="AR11450" s="25"/>
      <c r="AS11450" s="96"/>
      <c r="AT11450" s="83"/>
      <c r="AU11450" s="14"/>
      <c r="AX11450" s="83"/>
      <c r="AY11450" s="83"/>
      <c r="AZ11450" s="83"/>
      <c r="BA11450" s="83"/>
      <c r="BJ11450" s="54"/>
      <c r="BK11450" s="22"/>
      <c r="BL11450" s="24"/>
      <c r="BP11450" s="23"/>
      <c r="BQ11450" s="24"/>
      <c r="BR11450" s="22"/>
      <c r="BS11450" s="24"/>
      <c r="BT11450" s="24"/>
      <c r="BU11450" s="23"/>
      <c r="BV11450" s="26"/>
      <c r="BX11450" s="6"/>
      <c r="BY11450" s="24"/>
      <c r="BZ11450" s="109"/>
      <c r="CA11450" s="66"/>
      <c r="CB11450" s="5"/>
      <c r="CC11450" s="68"/>
      <c r="CD11450" s="67"/>
      <c r="CE11450" s="67"/>
      <c r="CF11450" s="64"/>
      <c r="CG11450" s="5"/>
      <c r="CH11450" s="69"/>
      <c r="CI11450" s="6"/>
      <c r="CJ11450" s="5"/>
      <c r="CK11450" s="25"/>
      <c r="CL11450" s="5"/>
      <c r="DN11450" s="14"/>
      <c r="DO11450" s="14"/>
      <c r="DP11450" s="5"/>
      <c r="DQ11450" s="25"/>
      <c r="DR11450" s="25"/>
      <c r="DS11450" s="96"/>
      <c r="DT11450" s="83"/>
      <c r="DU11450" s="14"/>
      <c r="DX11450" s="83"/>
      <c r="DY11450" s="83"/>
      <c r="DZ11450" s="83"/>
      <c r="EA11450" s="83"/>
      <c r="EJ11450" s="54"/>
      <c r="EK11450" s="22"/>
      <c r="EL11450" s="24"/>
      <c r="EP11450" s="23"/>
      <c r="EQ11450" s="24"/>
      <c r="ER11450" s="22"/>
      <c r="ES11450" s="24"/>
      <c r="ET11450" s="24"/>
      <c r="EU11450" s="23"/>
      <c r="EV11450" s="26"/>
      <c r="EX11450" s="6"/>
      <c r="EY11450" s="24"/>
      <c r="EZ11450" s="109"/>
      <c r="FA11450" s="66"/>
      <c r="FB11450" s="5"/>
      <c r="FC11450" s="68"/>
      <c r="FD11450" s="67"/>
      <c r="FE11450" s="67"/>
      <c r="FF11450" s="64"/>
      <c r="FG11450" s="5"/>
      <c r="FH11450" s="69"/>
      <c r="FI11450" s="6"/>
      <c r="FJ11450" s="5"/>
      <c r="FK11450" s="25"/>
      <c r="FL11450" s="5"/>
    </row>
    <row r="11451" spans="40:168">
      <c r="AN11451" s="14"/>
      <c r="AO11451" s="14"/>
      <c r="AP11451" s="5"/>
      <c r="AQ11451" s="25"/>
      <c r="AR11451" s="25"/>
      <c r="AS11451" s="96"/>
      <c r="AT11451" s="83"/>
      <c r="AU11451" s="14"/>
      <c r="AX11451" s="83"/>
      <c r="AY11451" s="83"/>
      <c r="AZ11451" s="83"/>
      <c r="BA11451" s="83"/>
      <c r="BJ11451" s="54"/>
      <c r="BK11451" s="22"/>
      <c r="BL11451" s="24"/>
      <c r="BP11451" s="23"/>
      <c r="BQ11451" s="24"/>
      <c r="BR11451" s="22"/>
      <c r="BS11451" s="24"/>
      <c r="BT11451" s="24"/>
      <c r="BU11451" s="23"/>
      <c r="BV11451" s="26"/>
      <c r="BX11451" s="6"/>
      <c r="BY11451" s="24"/>
      <c r="BZ11451" s="109"/>
      <c r="CA11451" s="66"/>
      <c r="CB11451" s="5"/>
      <c r="CC11451" s="68"/>
      <c r="CD11451" s="67"/>
      <c r="CE11451" s="67"/>
      <c r="CF11451" s="64"/>
      <c r="CG11451" s="5"/>
      <c r="CH11451" s="69"/>
      <c r="CI11451" s="6"/>
      <c r="CJ11451" s="5"/>
      <c r="CK11451" s="25"/>
      <c r="CL11451" s="5"/>
      <c r="DN11451" s="14"/>
      <c r="DO11451" s="14"/>
      <c r="DP11451" s="5"/>
      <c r="DQ11451" s="25"/>
      <c r="DR11451" s="25"/>
      <c r="DS11451" s="96"/>
      <c r="DT11451" s="83"/>
      <c r="DU11451" s="14"/>
      <c r="DX11451" s="83"/>
      <c r="DY11451" s="83"/>
      <c r="DZ11451" s="83"/>
      <c r="EA11451" s="83"/>
      <c r="EJ11451" s="54"/>
      <c r="EK11451" s="22"/>
      <c r="EL11451" s="24"/>
      <c r="EP11451" s="23"/>
      <c r="EQ11451" s="24"/>
      <c r="ER11451" s="22"/>
      <c r="ES11451" s="24"/>
      <c r="ET11451" s="24"/>
      <c r="EU11451" s="23"/>
      <c r="EV11451" s="26"/>
      <c r="EX11451" s="6"/>
      <c r="EY11451" s="24"/>
      <c r="EZ11451" s="109"/>
      <c r="FA11451" s="66"/>
      <c r="FB11451" s="5"/>
      <c r="FC11451" s="68"/>
      <c r="FD11451" s="67"/>
      <c r="FE11451" s="67"/>
      <c r="FF11451" s="64"/>
      <c r="FG11451" s="5"/>
      <c r="FH11451" s="69"/>
      <c r="FI11451" s="6"/>
      <c r="FJ11451" s="5"/>
      <c r="FK11451" s="25"/>
      <c r="FL11451" s="5"/>
    </row>
    <row r="11452" spans="40:168">
      <c r="AN11452" s="14"/>
      <c r="AO11452" s="14"/>
      <c r="AP11452" s="5"/>
      <c r="AQ11452" s="25"/>
      <c r="AR11452" s="25"/>
      <c r="AS11452" s="96"/>
      <c r="AT11452" s="83"/>
      <c r="AU11452" s="14"/>
      <c r="AX11452" s="83"/>
      <c r="AY11452" s="83"/>
      <c r="AZ11452" s="83"/>
      <c r="BA11452" s="83"/>
      <c r="BJ11452" s="54"/>
      <c r="BK11452" s="22"/>
      <c r="BL11452" s="24"/>
      <c r="BP11452" s="23"/>
      <c r="BQ11452" s="24"/>
      <c r="BR11452" s="22"/>
      <c r="BS11452" s="24"/>
      <c r="BT11452" s="24"/>
      <c r="BU11452" s="23"/>
      <c r="BV11452" s="26"/>
      <c r="BX11452" s="6"/>
      <c r="BY11452" s="24"/>
      <c r="BZ11452" s="109"/>
      <c r="CA11452" s="66"/>
      <c r="CB11452" s="5"/>
      <c r="CC11452" s="68"/>
      <c r="CD11452" s="67"/>
      <c r="CE11452" s="67"/>
      <c r="CF11452" s="64"/>
      <c r="CG11452" s="5"/>
      <c r="CH11452" s="69"/>
      <c r="CI11452" s="6"/>
      <c r="CJ11452" s="5"/>
      <c r="CK11452" s="25"/>
      <c r="CL11452" s="5"/>
      <c r="DN11452" s="14"/>
      <c r="DO11452" s="14"/>
      <c r="DP11452" s="5"/>
      <c r="DQ11452" s="25"/>
      <c r="DR11452" s="25"/>
      <c r="DS11452" s="96"/>
      <c r="DT11452" s="83"/>
      <c r="DU11452" s="14"/>
      <c r="DX11452" s="83"/>
      <c r="DY11452" s="83"/>
      <c r="DZ11452" s="83"/>
      <c r="EA11452" s="83"/>
      <c r="EJ11452" s="54"/>
      <c r="EK11452" s="22"/>
      <c r="EL11452" s="24"/>
      <c r="EP11452" s="23"/>
      <c r="EQ11452" s="24"/>
      <c r="ER11452" s="22"/>
      <c r="ES11452" s="24"/>
      <c r="ET11452" s="24"/>
      <c r="EU11452" s="23"/>
      <c r="EV11452" s="26"/>
      <c r="EX11452" s="6"/>
      <c r="EY11452" s="24"/>
      <c r="EZ11452" s="109"/>
      <c r="FA11452" s="66"/>
      <c r="FB11452" s="5"/>
      <c r="FC11452" s="68"/>
      <c r="FD11452" s="67"/>
      <c r="FE11452" s="67"/>
      <c r="FF11452" s="64"/>
      <c r="FG11452" s="5"/>
      <c r="FH11452" s="69"/>
      <c r="FI11452" s="6"/>
      <c r="FJ11452" s="5"/>
      <c r="FK11452" s="25"/>
      <c r="FL11452" s="5"/>
    </row>
    <row r="11453" spans="40:168">
      <c r="AN11453" s="14"/>
      <c r="AO11453" s="14"/>
      <c r="AP11453" s="5"/>
      <c r="AQ11453" s="25"/>
      <c r="AR11453" s="25"/>
      <c r="AS11453" s="96"/>
      <c r="AT11453" s="83"/>
      <c r="AU11453" s="14"/>
      <c r="AX11453" s="83"/>
      <c r="AY11453" s="83"/>
      <c r="AZ11453" s="83"/>
      <c r="BA11453" s="83"/>
      <c r="BJ11453" s="54"/>
      <c r="BK11453" s="22"/>
      <c r="BL11453" s="24"/>
      <c r="BP11453" s="23"/>
      <c r="BQ11453" s="24"/>
      <c r="BR11453" s="22"/>
      <c r="BS11453" s="24"/>
      <c r="BT11453" s="24"/>
      <c r="BU11453" s="23"/>
      <c r="BV11453" s="26"/>
      <c r="BX11453" s="6"/>
      <c r="BY11453" s="24"/>
      <c r="BZ11453" s="109"/>
      <c r="CA11453" s="66"/>
      <c r="CB11453" s="5"/>
      <c r="CC11453" s="68"/>
      <c r="CD11453" s="67"/>
      <c r="CE11453" s="67"/>
      <c r="CF11453" s="64"/>
      <c r="CG11453" s="5"/>
      <c r="CH11453" s="69"/>
      <c r="CI11453" s="6"/>
      <c r="CJ11453" s="5"/>
      <c r="CK11453" s="25"/>
      <c r="CL11453" s="5"/>
      <c r="DN11453" s="14"/>
      <c r="DO11453" s="14"/>
      <c r="DP11453" s="5"/>
      <c r="DQ11453" s="25"/>
      <c r="DR11453" s="25"/>
      <c r="DS11453" s="96"/>
      <c r="DT11453" s="83"/>
      <c r="DU11453" s="14"/>
      <c r="DX11453" s="83"/>
      <c r="DY11453" s="83"/>
      <c r="DZ11453" s="83"/>
      <c r="EA11453" s="83"/>
      <c r="EJ11453" s="54"/>
      <c r="EK11453" s="22"/>
      <c r="EL11453" s="24"/>
      <c r="EP11453" s="23"/>
      <c r="EQ11453" s="24"/>
      <c r="ER11453" s="22"/>
      <c r="ES11453" s="24"/>
      <c r="ET11453" s="24"/>
      <c r="EU11453" s="23"/>
      <c r="EV11453" s="26"/>
      <c r="EX11453" s="6"/>
      <c r="EY11453" s="24"/>
      <c r="EZ11453" s="109"/>
      <c r="FA11453" s="66"/>
      <c r="FB11453" s="5"/>
      <c r="FC11453" s="68"/>
      <c r="FD11453" s="67"/>
      <c r="FE11453" s="67"/>
      <c r="FF11453" s="64"/>
      <c r="FG11453" s="5"/>
      <c r="FH11453" s="69"/>
      <c r="FI11453" s="6"/>
      <c r="FJ11453" s="5"/>
      <c r="FK11453" s="25"/>
      <c r="FL11453" s="5"/>
    </row>
    <row r="11454" spans="40:168">
      <c r="AN11454" s="14"/>
      <c r="AO11454" s="14"/>
      <c r="AP11454" s="5"/>
      <c r="AQ11454" s="25"/>
      <c r="AR11454" s="25"/>
      <c r="AS11454" s="96"/>
      <c r="AT11454" s="83"/>
      <c r="AU11454" s="14"/>
      <c r="AX11454" s="83"/>
      <c r="AY11454" s="83"/>
      <c r="AZ11454" s="83"/>
      <c r="BA11454" s="83"/>
      <c r="BJ11454" s="54"/>
      <c r="BK11454" s="22"/>
      <c r="BL11454" s="24"/>
      <c r="BP11454" s="23"/>
      <c r="BQ11454" s="24"/>
      <c r="BR11454" s="22"/>
      <c r="BS11454" s="24"/>
      <c r="BT11454" s="24"/>
      <c r="BU11454" s="23"/>
      <c r="BV11454" s="26"/>
      <c r="BX11454" s="6"/>
      <c r="BY11454" s="24"/>
      <c r="BZ11454" s="109"/>
      <c r="CA11454" s="66"/>
      <c r="CB11454" s="5"/>
      <c r="CC11454" s="68"/>
      <c r="CD11454" s="67"/>
      <c r="CE11454" s="67"/>
      <c r="CF11454" s="64"/>
      <c r="CG11454" s="5"/>
      <c r="CH11454" s="69"/>
      <c r="CI11454" s="6"/>
      <c r="CJ11454" s="5"/>
      <c r="CK11454" s="25"/>
      <c r="CL11454" s="5"/>
      <c r="DN11454" s="14"/>
      <c r="DO11454" s="14"/>
      <c r="DP11454" s="5"/>
      <c r="DQ11454" s="25"/>
      <c r="DR11454" s="25"/>
      <c r="DS11454" s="96"/>
      <c r="DT11454" s="83"/>
      <c r="DU11454" s="14"/>
      <c r="DX11454" s="83"/>
      <c r="DY11454" s="83"/>
      <c r="DZ11454" s="83"/>
      <c r="EA11454" s="83"/>
      <c r="EJ11454" s="54"/>
      <c r="EK11454" s="22"/>
      <c r="EL11454" s="24"/>
      <c r="EP11454" s="23"/>
      <c r="EQ11454" s="24"/>
      <c r="ER11454" s="22"/>
      <c r="ES11454" s="24"/>
      <c r="ET11454" s="24"/>
      <c r="EU11454" s="23"/>
      <c r="EV11454" s="26"/>
      <c r="EX11454" s="6"/>
      <c r="EY11454" s="24"/>
      <c r="EZ11454" s="109"/>
      <c r="FA11454" s="66"/>
      <c r="FB11454" s="5"/>
      <c r="FC11454" s="68"/>
      <c r="FD11454" s="67"/>
      <c r="FE11454" s="67"/>
      <c r="FF11454" s="64"/>
      <c r="FG11454" s="5"/>
      <c r="FH11454" s="69"/>
      <c r="FI11454" s="6"/>
      <c r="FJ11454" s="5"/>
      <c r="FK11454" s="25"/>
      <c r="FL11454" s="5"/>
    </row>
    <row r="11455" spans="40:168">
      <c r="AN11455" s="14"/>
      <c r="AO11455" s="14"/>
      <c r="AP11455" s="5"/>
      <c r="AQ11455" s="25"/>
      <c r="AR11455" s="25"/>
      <c r="AS11455" s="96"/>
      <c r="AT11455" s="83"/>
      <c r="AU11455" s="14"/>
      <c r="AX11455" s="83"/>
      <c r="AY11455" s="83"/>
      <c r="AZ11455" s="83"/>
      <c r="BA11455" s="83"/>
      <c r="BJ11455" s="54"/>
      <c r="BK11455" s="22"/>
      <c r="BL11455" s="24"/>
      <c r="BP11455" s="23"/>
      <c r="BQ11455" s="24"/>
      <c r="BR11455" s="22"/>
      <c r="BS11455" s="24"/>
      <c r="BT11455" s="24"/>
      <c r="BU11455" s="23"/>
      <c r="BV11455" s="26"/>
      <c r="BX11455" s="6"/>
      <c r="BY11455" s="24"/>
      <c r="BZ11455" s="109"/>
      <c r="CA11455" s="66"/>
      <c r="CB11455" s="5"/>
      <c r="CC11455" s="68"/>
      <c r="CD11455" s="67"/>
      <c r="CE11455" s="67"/>
      <c r="CF11455" s="64"/>
      <c r="CG11455" s="5"/>
      <c r="CH11455" s="69"/>
      <c r="CI11455" s="6"/>
      <c r="CJ11455" s="5"/>
      <c r="CK11455" s="25"/>
      <c r="CL11455" s="5"/>
      <c r="DN11455" s="14"/>
      <c r="DO11455" s="14"/>
      <c r="DP11455" s="5"/>
      <c r="DQ11455" s="25"/>
      <c r="DR11455" s="25"/>
      <c r="DS11455" s="96"/>
      <c r="DT11455" s="83"/>
      <c r="DU11455" s="14"/>
      <c r="DX11455" s="83"/>
      <c r="DY11455" s="83"/>
      <c r="DZ11455" s="83"/>
      <c r="EA11455" s="83"/>
      <c r="EJ11455" s="54"/>
      <c r="EK11455" s="22"/>
      <c r="EL11455" s="24"/>
      <c r="EP11455" s="23"/>
      <c r="EQ11455" s="24"/>
      <c r="ER11455" s="22"/>
      <c r="ES11455" s="24"/>
      <c r="ET11455" s="24"/>
      <c r="EU11455" s="23"/>
      <c r="EV11455" s="26"/>
      <c r="EX11455" s="6"/>
      <c r="EY11455" s="24"/>
      <c r="EZ11455" s="109"/>
      <c r="FA11455" s="66"/>
      <c r="FB11455" s="5"/>
      <c r="FC11455" s="68"/>
      <c r="FD11455" s="67"/>
      <c r="FE11455" s="67"/>
      <c r="FF11455" s="64"/>
      <c r="FG11455" s="5"/>
      <c r="FH11455" s="69"/>
      <c r="FI11455" s="6"/>
      <c r="FJ11455" s="5"/>
      <c r="FK11455" s="25"/>
      <c r="FL11455" s="5"/>
    </row>
    <row r="11456" spans="40:168">
      <c r="AN11456" s="14"/>
      <c r="AO11456" s="14"/>
      <c r="AP11456" s="5"/>
      <c r="AQ11456" s="25"/>
      <c r="AR11456" s="25"/>
      <c r="AS11456" s="96"/>
      <c r="AT11456" s="83"/>
      <c r="AU11456" s="14"/>
      <c r="AX11456" s="83"/>
      <c r="AY11456" s="83"/>
      <c r="AZ11456" s="83"/>
      <c r="BA11456" s="83"/>
      <c r="BJ11456" s="54"/>
      <c r="BK11456" s="22"/>
      <c r="BL11456" s="24"/>
      <c r="BP11456" s="23"/>
      <c r="BQ11456" s="24"/>
      <c r="BR11456" s="22"/>
      <c r="BS11456" s="24"/>
      <c r="BT11456" s="24"/>
      <c r="BU11456" s="23"/>
      <c r="BV11456" s="26"/>
      <c r="BX11456" s="6"/>
      <c r="BY11456" s="24"/>
      <c r="BZ11456" s="109"/>
      <c r="CA11456" s="66"/>
      <c r="CB11456" s="5"/>
      <c r="CC11456" s="68"/>
      <c r="CD11456" s="67"/>
      <c r="CE11456" s="67"/>
      <c r="CF11456" s="64"/>
      <c r="CG11456" s="5"/>
      <c r="CH11456" s="69"/>
      <c r="CI11456" s="6"/>
      <c r="CJ11456" s="5"/>
      <c r="CK11456" s="25"/>
      <c r="CL11456" s="5"/>
      <c r="DN11456" s="14"/>
      <c r="DO11456" s="14"/>
      <c r="DP11456" s="5"/>
      <c r="DQ11456" s="25"/>
      <c r="DR11456" s="25"/>
      <c r="DS11456" s="96"/>
      <c r="DT11456" s="83"/>
      <c r="DU11456" s="14"/>
      <c r="DX11456" s="83"/>
      <c r="DY11456" s="83"/>
      <c r="DZ11456" s="83"/>
      <c r="EA11456" s="83"/>
      <c r="EJ11456" s="54"/>
      <c r="EK11456" s="22"/>
      <c r="EL11456" s="24"/>
      <c r="EP11456" s="23"/>
      <c r="EQ11456" s="24"/>
      <c r="ER11456" s="22"/>
      <c r="ES11456" s="24"/>
      <c r="ET11456" s="24"/>
      <c r="EU11456" s="23"/>
      <c r="EV11456" s="26"/>
      <c r="EX11456" s="6"/>
      <c r="EY11456" s="24"/>
      <c r="EZ11456" s="109"/>
      <c r="FA11456" s="66"/>
      <c r="FB11456" s="5"/>
      <c r="FC11456" s="68"/>
      <c r="FD11456" s="67"/>
      <c r="FE11456" s="67"/>
      <c r="FF11456" s="64"/>
      <c r="FG11456" s="5"/>
      <c r="FH11456" s="69"/>
      <c r="FI11456" s="6"/>
      <c r="FJ11456" s="5"/>
      <c r="FK11456" s="25"/>
      <c r="FL11456" s="5"/>
    </row>
    <row r="11457" spans="40:168">
      <c r="AN11457" s="14"/>
      <c r="AO11457" s="14"/>
      <c r="AP11457" s="5"/>
      <c r="AQ11457" s="25"/>
      <c r="AR11457" s="25"/>
      <c r="AS11457" s="96"/>
      <c r="AT11457" s="83"/>
      <c r="AU11457" s="14"/>
      <c r="AX11457" s="83"/>
      <c r="AY11457" s="83"/>
      <c r="AZ11457" s="83"/>
      <c r="BA11457" s="83"/>
      <c r="BJ11457" s="54"/>
      <c r="BK11457" s="22"/>
      <c r="BL11457" s="24"/>
      <c r="BP11457" s="23"/>
      <c r="BQ11457" s="24"/>
      <c r="BR11457" s="22"/>
      <c r="BS11457" s="24"/>
      <c r="BT11457" s="24"/>
      <c r="BU11457" s="23"/>
      <c r="BV11457" s="26"/>
      <c r="BX11457" s="6"/>
      <c r="BY11457" s="24"/>
      <c r="BZ11457" s="109"/>
      <c r="CA11457" s="66"/>
      <c r="CB11457" s="5"/>
      <c r="CC11457" s="68"/>
      <c r="CD11457" s="67"/>
      <c r="CE11457" s="67"/>
      <c r="CF11457" s="64"/>
      <c r="CG11457" s="5"/>
      <c r="CH11457" s="69"/>
      <c r="CI11457" s="6"/>
      <c r="CJ11457" s="5"/>
      <c r="CK11457" s="25"/>
      <c r="CL11457" s="5"/>
      <c r="DN11457" s="14"/>
      <c r="DO11457" s="14"/>
      <c r="DP11457" s="5"/>
      <c r="DQ11457" s="25"/>
      <c r="DR11457" s="25"/>
      <c r="DS11457" s="96"/>
      <c r="DT11457" s="83"/>
      <c r="DU11457" s="14"/>
      <c r="DX11457" s="83"/>
      <c r="DY11457" s="83"/>
      <c r="DZ11457" s="83"/>
      <c r="EA11457" s="83"/>
      <c r="EJ11457" s="54"/>
      <c r="EK11457" s="22"/>
      <c r="EL11457" s="24"/>
      <c r="EP11457" s="23"/>
      <c r="EQ11457" s="24"/>
      <c r="ER11457" s="22"/>
      <c r="ES11457" s="24"/>
      <c r="ET11457" s="24"/>
      <c r="EU11457" s="23"/>
      <c r="EV11457" s="26"/>
      <c r="EX11457" s="6"/>
      <c r="EY11457" s="24"/>
      <c r="EZ11457" s="109"/>
      <c r="FA11457" s="66"/>
      <c r="FB11457" s="5"/>
      <c r="FC11457" s="68"/>
      <c r="FD11457" s="67"/>
      <c r="FE11457" s="67"/>
      <c r="FF11457" s="64"/>
      <c r="FG11457" s="5"/>
      <c r="FH11457" s="69"/>
      <c r="FI11457" s="6"/>
      <c r="FJ11457" s="5"/>
      <c r="FK11457" s="25"/>
      <c r="FL11457" s="5"/>
    </row>
    <row r="11458" spans="40:168">
      <c r="AN11458" s="14"/>
      <c r="AO11458" s="14"/>
      <c r="AP11458" s="5"/>
      <c r="AQ11458" s="25"/>
      <c r="AR11458" s="25"/>
      <c r="AS11458" s="96"/>
      <c r="AT11458" s="83"/>
      <c r="AU11458" s="14"/>
      <c r="AX11458" s="83"/>
      <c r="AY11458" s="83"/>
      <c r="AZ11458" s="83"/>
      <c r="BA11458" s="83"/>
      <c r="BJ11458" s="54"/>
      <c r="BK11458" s="22"/>
      <c r="BL11458" s="24"/>
      <c r="BP11458" s="23"/>
      <c r="BQ11458" s="24"/>
      <c r="BR11458" s="22"/>
      <c r="BS11458" s="24"/>
      <c r="BT11458" s="24"/>
      <c r="BU11458" s="23"/>
      <c r="BV11458" s="26"/>
      <c r="BX11458" s="6"/>
      <c r="BY11458" s="24"/>
      <c r="BZ11458" s="109"/>
      <c r="CA11458" s="66"/>
      <c r="CB11458" s="5"/>
      <c r="CC11458" s="68"/>
      <c r="CD11458" s="67"/>
      <c r="CE11458" s="67"/>
      <c r="CF11458" s="64"/>
      <c r="CG11458" s="5"/>
      <c r="CH11458" s="69"/>
      <c r="CI11458" s="6"/>
      <c r="CJ11458" s="5"/>
      <c r="CK11458" s="25"/>
      <c r="CL11458" s="5"/>
      <c r="DN11458" s="14"/>
      <c r="DO11458" s="14"/>
      <c r="DP11458" s="5"/>
      <c r="DQ11458" s="25"/>
      <c r="DR11458" s="25"/>
      <c r="DS11458" s="96"/>
      <c r="DT11458" s="83"/>
      <c r="DU11458" s="14"/>
      <c r="DX11458" s="83"/>
      <c r="DY11458" s="83"/>
      <c r="DZ11458" s="83"/>
      <c r="EA11458" s="83"/>
      <c r="EJ11458" s="54"/>
      <c r="EK11458" s="22"/>
      <c r="EL11458" s="24"/>
      <c r="EP11458" s="23"/>
      <c r="EQ11458" s="24"/>
      <c r="ER11458" s="22"/>
      <c r="ES11458" s="24"/>
      <c r="ET11458" s="24"/>
      <c r="EU11458" s="23"/>
      <c r="EV11458" s="26"/>
      <c r="EX11458" s="6"/>
      <c r="EY11458" s="24"/>
      <c r="EZ11458" s="109"/>
      <c r="FA11458" s="66"/>
      <c r="FB11458" s="5"/>
      <c r="FC11458" s="68"/>
      <c r="FD11458" s="67"/>
      <c r="FE11458" s="67"/>
      <c r="FF11458" s="64"/>
      <c r="FG11458" s="5"/>
      <c r="FH11458" s="69"/>
      <c r="FI11458" s="6"/>
      <c r="FJ11458" s="5"/>
      <c r="FK11458" s="25"/>
      <c r="FL11458" s="5"/>
    </row>
    <row r="11459" spans="40:168">
      <c r="AN11459" s="14"/>
      <c r="AO11459" s="14"/>
      <c r="AP11459" s="5"/>
      <c r="AQ11459" s="25"/>
      <c r="AR11459" s="25"/>
      <c r="AS11459" s="96"/>
      <c r="AT11459" s="83"/>
      <c r="AU11459" s="14"/>
      <c r="AX11459" s="83"/>
      <c r="AY11459" s="83"/>
      <c r="AZ11459" s="83"/>
      <c r="BA11459" s="83"/>
      <c r="BJ11459" s="54"/>
      <c r="BK11459" s="22"/>
      <c r="BL11459" s="24"/>
      <c r="BP11459" s="23"/>
      <c r="BQ11459" s="24"/>
      <c r="BR11459" s="22"/>
      <c r="BS11459" s="24"/>
      <c r="BT11459" s="24"/>
      <c r="BU11459" s="23"/>
      <c r="BV11459" s="26"/>
      <c r="BX11459" s="6"/>
      <c r="BY11459" s="24"/>
      <c r="BZ11459" s="109"/>
      <c r="CA11459" s="66"/>
      <c r="CB11459" s="5"/>
      <c r="CC11459" s="68"/>
      <c r="CD11459" s="67"/>
      <c r="CE11459" s="67"/>
      <c r="CF11459" s="64"/>
      <c r="CG11459" s="5"/>
      <c r="CH11459" s="69"/>
      <c r="CI11459" s="6"/>
      <c r="CJ11459" s="5"/>
      <c r="CK11459" s="25"/>
      <c r="CL11459" s="5"/>
      <c r="DN11459" s="14"/>
      <c r="DO11459" s="14"/>
      <c r="DP11459" s="5"/>
      <c r="DQ11459" s="25"/>
      <c r="DR11459" s="25"/>
      <c r="DS11459" s="96"/>
      <c r="DT11459" s="83"/>
      <c r="DU11459" s="14"/>
      <c r="DX11459" s="83"/>
      <c r="DY11459" s="83"/>
      <c r="DZ11459" s="83"/>
      <c r="EA11459" s="83"/>
      <c r="EJ11459" s="54"/>
      <c r="EK11459" s="22"/>
      <c r="EL11459" s="24"/>
      <c r="EP11459" s="23"/>
      <c r="EQ11459" s="24"/>
      <c r="ER11459" s="22"/>
      <c r="ES11459" s="24"/>
      <c r="ET11459" s="24"/>
      <c r="EU11459" s="23"/>
      <c r="EV11459" s="26"/>
      <c r="EX11459" s="6"/>
      <c r="EY11459" s="24"/>
      <c r="EZ11459" s="109"/>
      <c r="FA11459" s="66"/>
      <c r="FB11459" s="5"/>
      <c r="FC11459" s="68"/>
      <c r="FD11459" s="67"/>
      <c r="FE11459" s="67"/>
      <c r="FF11459" s="64"/>
      <c r="FG11459" s="5"/>
      <c r="FH11459" s="69"/>
      <c r="FI11459" s="6"/>
      <c r="FJ11459" s="5"/>
      <c r="FK11459" s="25"/>
      <c r="FL11459" s="5"/>
    </row>
    <row r="11460" spans="40:168">
      <c r="AN11460" s="14"/>
      <c r="AO11460" s="14"/>
      <c r="AP11460" s="5"/>
      <c r="AQ11460" s="25"/>
      <c r="AR11460" s="25"/>
      <c r="AS11460" s="96"/>
      <c r="AT11460" s="83"/>
      <c r="AU11460" s="14"/>
      <c r="AX11460" s="83"/>
      <c r="AY11460" s="83"/>
      <c r="AZ11460" s="83"/>
      <c r="BA11460" s="83"/>
      <c r="BJ11460" s="54"/>
      <c r="BK11460" s="22"/>
      <c r="BL11460" s="24"/>
      <c r="BP11460" s="23"/>
      <c r="BQ11460" s="24"/>
      <c r="BR11460" s="22"/>
      <c r="BS11460" s="24"/>
      <c r="BT11460" s="24"/>
      <c r="BU11460" s="23"/>
      <c r="BV11460" s="26"/>
      <c r="BX11460" s="6"/>
      <c r="BY11460" s="24"/>
      <c r="BZ11460" s="109"/>
      <c r="CA11460" s="66"/>
      <c r="CB11460" s="5"/>
      <c r="CC11460" s="68"/>
      <c r="CD11460" s="67"/>
      <c r="CE11460" s="67"/>
      <c r="CF11460" s="64"/>
      <c r="CG11460" s="5"/>
      <c r="CH11460" s="69"/>
      <c r="CI11460" s="6"/>
      <c r="CJ11460" s="5"/>
      <c r="CK11460" s="25"/>
      <c r="CL11460" s="5"/>
      <c r="DN11460" s="14"/>
      <c r="DO11460" s="14"/>
      <c r="DP11460" s="5"/>
      <c r="DQ11460" s="25"/>
      <c r="DR11460" s="25"/>
      <c r="DS11460" s="96"/>
      <c r="DT11460" s="83"/>
      <c r="DU11460" s="14"/>
      <c r="DX11460" s="83"/>
      <c r="DY11460" s="83"/>
      <c r="DZ11460" s="83"/>
      <c r="EA11460" s="83"/>
      <c r="EJ11460" s="54"/>
      <c r="EK11460" s="22"/>
      <c r="EL11460" s="24"/>
      <c r="EP11460" s="23"/>
      <c r="EQ11460" s="24"/>
      <c r="ER11460" s="22"/>
      <c r="ES11460" s="24"/>
      <c r="ET11460" s="24"/>
      <c r="EU11460" s="23"/>
      <c r="EV11460" s="26"/>
      <c r="EX11460" s="6"/>
      <c r="EY11460" s="24"/>
      <c r="EZ11460" s="109"/>
      <c r="FA11460" s="66"/>
      <c r="FB11460" s="5"/>
      <c r="FC11460" s="68"/>
      <c r="FD11460" s="67"/>
      <c r="FE11460" s="67"/>
      <c r="FF11460" s="64"/>
      <c r="FG11460" s="5"/>
      <c r="FH11460" s="69"/>
      <c r="FI11460" s="6"/>
      <c r="FJ11460" s="5"/>
      <c r="FK11460" s="25"/>
      <c r="FL11460" s="5"/>
    </row>
    <row r="11461" spans="40:168">
      <c r="AN11461" s="14"/>
      <c r="AO11461" s="14"/>
      <c r="AP11461" s="5"/>
      <c r="AQ11461" s="25"/>
      <c r="AR11461" s="25"/>
      <c r="AS11461" s="96"/>
      <c r="AT11461" s="83"/>
      <c r="AU11461" s="14"/>
      <c r="AX11461" s="83"/>
      <c r="AY11461" s="83"/>
      <c r="AZ11461" s="83"/>
      <c r="BA11461" s="83"/>
      <c r="BJ11461" s="54"/>
      <c r="BK11461" s="22"/>
      <c r="BL11461" s="24"/>
      <c r="BP11461" s="23"/>
      <c r="BQ11461" s="24"/>
      <c r="BR11461" s="22"/>
      <c r="BS11461" s="24"/>
      <c r="BT11461" s="24"/>
      <c r="BU11461" s="23"/>
      <c r="BV11461" s="26"/>
      <c r="BX11461" s="6"/>
      <c r="BY11461" s="24"/>
      <c r="BZ11461" s="109"/>
      <c r="CA11461" s="66"/>
      <c r="CB11461" s="5"/>
      <c r="CC11461" s="68"/>
      <c r="CD11461" s="67"/>
      <c r="CE11461" s="67"/>
      <c r="CF11461" s="64"/>
      <c r="CG11461" s="5"/>
      <c r="CH11461" s="69"/>
      <c r="CI11461" s="6"/>
      <c r="CJ11461" s="5"/>
      <c r="CK11461" s="25"/>
      <c r="CL11461" s="5"/>
      <c r="DN11461" s="14"/>
      <c r="DO11461" s="14"/>
      <c r="DP11461" s="5"/>
      <c r="DQ11461" s="25"/>
      <c r="DR11461" s="25"/>
      <c r="DS11461" s="96"/>
      <c r="DT11461" s="83"/>
      <c r="DU11461" s="14"/>
      <c r="DX11461" s="83"/>
      <c r="DY11461" s="83"/>
      <c r="DZ11461" s="83"/>
      <c r="EA11461" s="83"/>
      <c r="EJ11461" s="54"/>
      <c r="EK11461" s="22"/>
      <c r="EL11461" s="24"/>
      <c r="EP11461" s="23"/>
      <c r="EQ11461" s="24"/>
      <c r="ER11461" s="22"/>
      <c r="ES11461" s="24"/>
      <c r="ET11461" s="24"/>
      <c r="EU11461" s="23"/>
      <c r="EV11461" s="26"/>
      <c r="EX11461" s="6"/>
      <c r="EY11461" s="24"/>
      <c r="EZ11461" s="109"/>
      <c r="FA11461" s="66"/>
      <c r="FB11461" s="5"/>
      <c r="FC11461" s="68"/>
      <c r="FD11461" s="67"/>
      <c r="FE11461" s="67"/>
      <c r="FF11461" s="64"/>
      <c r="FG11461" s="5"/>
      <c r="FH11461" s="69"/>
      <c r="FI11461" s="6"/>
      <c r="FJ11461" s="5"/>
      <c r="FK11461" s="25"/>
      <c r="FL11461" s="5"/>
    </row>
    <row r="11462" spans="40:168">
      <c r="AN11462" s="14"/>
      <c r="AO11462" s="14"/>
      <c r="AP11462" s="5"/>
      <c r="AQ11462" s="25"/>
      <c r="AR11462" s="25"/>
      <c r="AS11462" s="96"/>
      <c r="AT11462" s="83"/>
      <c r="AU11462" s="14"/>
      <c r="AX11462" s="83"/>
      <c r="AY11462" s="83"/>
      <c r="AZ11462" s="83"/>
      <c r="BA11462" s="83"/>
      <c r="BJ11462" s="54"/>
      <c r="BK11462" s="22"/>
      <c r="BL11462" s="24"/>
      <c r="BP11462" s="23"/>
      <c r="BQ11462" s="24"/>
      <c r="BR11462" s="22"/>
      <c r="BS11462" s="24"/>
      <c r="BT11462" s="24"/>
      <c r="BU11462" s="23"/>
      <c r="BV11462" s="26"/>
      <c r="BX11462" s="6"/>
      <c r="BY11462" s="24"/>
      <c r="BZ11462" s="109"/>
      <c r="CA11462" s="66"/>
      <c r="CB11462" s="5"/>
      <c r="CC11462" s="68"/>
      <c r="CD11462" s="67"/>
      <c r="CE11462" s="67"/>
      <c r="CF11462" s="64"/>
      <c r="CG11462" s="5"/>
      <c r="CH11462" s="69"/>
      <c r="CI11462" s="6"/>
      <c r="CJ11462" s="5"/>
      <c r="CK11462" s="25"/>
      <c r="CL11462" s="5"/>
      <c r="DN11462" s="14"/>
      <c r="DO11462" s="14"/>
      <c r="DP11462" s="5"/>
      <c r="DQ11462" s="25"/>
      <c r="DR11462" s="25"/>
      <c r="DS11462" s="96"/>
      <c r="DT11462" s="83"/>
      <c r="DU11462" s="14"/>
      <c r="DX11462" s="83"/>
      <c r="DY11462" s="83"/>
      <c r="DZ11462" s="83"/>
      <c r="EA11462" s="83"/>
      <c r="EJ11462" s="54"/>
      <c r="EK11462" s="22"/>
      <c r="EL11462" s="24"/>
      <c r="EP11462" s="23"/>
      <c r="EQ11462" s="24"/>
      <c r="ER11462" s="22"/>
      <c r="ES11462" s="24"/>
      <c r="ET11462" s="24"/>
      <c r="EU11462" s="23"/>
      <c r="EV11462" s="26"/>
      <c r="EX11462" s="6"/>
      <c r="EY11462" s="24"/>
      <c r="EZ11462" s="109"/>
      <c r="FA11462" s="66"/>
      <c r="FB11462" s="5"/>
      <c r="FC11462" s="68"/>
      <c r="FD11462" s="67"/>
      <c r="FE11462" s="67"/>
      <c r="FF11462" s="64"/>
      <c r="FG11462" s="5"/>
      <c r="FH11462" s="69"/>
      <c r="FI11462" s="6"/>
      <c r="FJ11462" s="5"/>
      <c r="FK11462" s="25"/>
      <c r="FL11462" s="5"/>
    </row>
    <row r="11463" spans="40:168">
      <c r="AN11463" s="14"/>
      <c r="AO11463" s="14"/>
      <c r="AP11463" s="5"/>
      <c r="AQ11463" s="25"/>
      <c r="AR11463" s="25"/>
      <c r="AS11463" s="96"/>
      <c r="AT11463" s="83"/>
      <c r="AU11463" s="14"/>
      <c r="AX11463" s="83"/>
      <c r="AY11463" s="83"/>
      <c r="AZ11463" s="83"/>
      <c r="BA11463" s="83"/>
      <c r="BJ11463" s="54"/>
      <c r="BK11463" s="22"/>
      <c r="BL11463" s="24"/>
      <c r="BP11463" s="23"/>
      <c r="BQ11463" s="24"/>
      <c r="BR11463" s="22"/>
      <c r="BS11463" s="24"/>
      <c r="BT11463" s="24"/>
      <c r="BU11463" s="23"/>
      <c r="BV11463" s="26"/>
      <c r="BX11463" s="6"/>
      <c r="BY11463" s="24"/>
      <c r="BZ11463" s="109"/>
      <c r="CA11463" s="66"/>
      <c r="CB11463" s="5"/>
      <c r="CC11463" s="68"/>
      <c r="CD11463" s="67"/>
      <c r="CE11463" s="67"/>
      <c r="CF11463" s="64"/>
      <c r="CG11463" s="5"/>
      <c r="CH11463" s="69"/>
      <c r="CI11463" s="6"/>
      <c r="CJ11463" s="5"/>
      <c r="CK11463" s="25"/>
      <c r="CL11463" s="5"/>
      <c r="DN11463" s="14"/>
      <c r="DO11463" s="14"/>
      <c r="DP11463" s="5"/>
      <c r="DQ11463" s="25"/>
      <c r="DR11463" s="25"/>
      <c r="DS11463" s="96"/>
      <c r="DT11463" s="83"/>
      <c r="DU11463" s="14"/>
      <c r="DX11463" s="83"/>
      <c r="DY11463" s="83"/>
      <c r="DZ11463" s="83"/>
      <c r="EA11463" s="83"/>
      <c r="EJ11463" s="54"/>
      <c r="EK11463" s="22"/>
      <c r="EL11463" s="24"/>
      <c r="EP11463" s="23"/>
      <c r="EQ11463" s="24"/>
      <c r="ER11463" s="22"/>
      <c r="ES11463" s="24"/>
      <c r="ET11463" s="24"/>
      <c r="EU11463" s="23"/>
      <c r="EV11463" s="26"/>
      <c r="EX11463" s="6"/>
      <c r="EY11463" s="24"/>
      <c r="EZ11463" s="109"/>
      <c r="FA11463" s="66"/>
      <c r="FB11463" s="5"/>
      <c r="FC11463" s="68"/>
      <c r="FD11463" s="67"/>
      <c r="FE11463" s="67"/>
      <c r="FF11463" s="64"/>
      <c r="FG11463" s="5"/>
      <c r="FH11463" s="69"/>
      <c r="FI11463" s="6"/>
      <c r="FJ11463" s="5"/>
      <c r="FK11463" s="25"/>
      <c r="FL11463" s="5"/>
    </row>
    <row r="11464" spans="40:168">
      <c r="AN11464" s="14"/>
      <c r="AO11464" s="14"/>
      <c r="AP11464" s="5"/>
      <c r="AQ11464" s="25"/>
      <c r="AR11464" s="25"/>
      <c r="AS11464" s="96"/>
      <c r="AT11464" s="83"/>
      <c r="AU11464" s="14"/>
      <c r="AX11464" s="83"/>
      <c r="AY11464" s="83"/>
      <c r="AZ11464" s="83"/>
      <c r="BA11464" s="83"/>
      <c r="BJ11464" s="54"/>
      <c r="BK11464" s="22"/>
      <c r="BL11464" s="24"/>
      <c r="BP11464" s="23"/>
      <c r="BQ11464" s="24"/>
      <c r="BR11464" s="22"/>
      <c r="BS11464" s="24"/>
      <c r="BT11464" s="24"/>
      <c r="BU11464" s="23"/>
      <c r="BV11464" s="26"/>
      <c r="BX11464" s="6"/>
      <c r="BY11464" s="24"/>
      <c r="BZ11464" s="109"/>
      <c r="CA11464" s="66"/>
      <c r="CB11464" s="5"/>
      <c r="CC11464" s="68"/>
      <c r="CD11464" s="67"/>
      <c r="CE11464" s="67"/>
      <c r="CF11464" s="64"/>
      <c r="CG11464" s="5"/>
      <c r="CH11464" s="69"/>
      <c r="CI11464" s="6"/>
      <c r="CJ11464" s="5"/>
      <c r="CK11464" s="25"/>
      <c r="CL11464" s="5"/>
      <c r="DN11464" s="14"/>
      <c r="DO11464" s="14"/>
      <c r="DP11464" s="5"/>
      <c r="DQ11464" s="25"/>
      <c r="DR11464" s="25"/>
      <c r="DS11464" s="96"/>
      <c r="DT11464" s="83"/>
      <c r="DU11464" s="14"/>
      <c r="DX11464" s="83"/>
      <c r="DY11464" s="83"/>
      <c r="DZ11464" s="83"/>
      <c r="EA11464" s="83"/>
      <c r="EJ11464" s="54"/>
      <c r="EK11464" s="22"/>
      <c r="EL11464" s="24"/>
      <c r="EP11464" s="23"/>
      <c r="EQ11464" s="24"/>
      <c r="ER11464" s="22"/>
      <c r="ES11464" s="24"/>
      <c r="ET11464" s="24"/>
      <c r="EU11464" s="23"/>
      <c r="EV11464" s="26"/>
      <c r="EX11464" s="6"/>
      <c r="EY11464" s="24"/>
      <c r="EZ11464" s="109"/>
      <c r="FA11464" s="66"/>
      <c r="FB11464" s="5"/>
      <c r="FC11464" s="68"/>
      <c r="FD11464" s="67"/>
      <c r="FE11464" s="67"/>
      <c r="FF11464" s="64"/>
      <c r="FG11464" s="5"/>
      <c r="FH11464" s="69"/>
      <c r="FI11464" s="6"/>
      <c r="FJ11464" s="5"/>
      <c r="FK11464" s="25"/>
      <c r="FL11464" s="5"/>
    </row>
    <row r="11465" spans="40:168">
      <c r="AN11465" s="14"/>
      <c r="AO11465" s="14"/>
      <c r="AP11465" s="5"/>
      <c r="AQ11465" s="25"/>
      <c r="AR11465" s="25"/>
      <c r="AS11465" s="96"/>
      <c r="AT11465" s="83"/>
      <c r="AU11465" s="14"/>
      <c r="AX11465" s="83"/>
      <c r="AY11465" s="83"/>
      <c r="AZ11465" s="83"/>
      <c r="BA11465" s="83"/>
      <c r="BJ11465" s="54"/>
      <c r="BK11465" s="22"/>
      <c r="BL11465" s="24"/>
      <c r="BP11465" s="23"/>
      <c r="BQ11465" s="24"/>
      <c r="BR11465" s="22"/>
      <c r="BS11465" s="24"/>
      <c r="BT11465" s="24"/>
      <c r="BU11465" s="23"/>
      <c r="BV11465" s="26"/>
      <c r="BX11465" s="6"/>
      <c r="BY11465" s="24"/>
      <c r="BZ11465" s="109"/>
      <c r="CA11465" s="66"/>
      <c r="CB11465" s="5"/>
      <c r="CC11465" s="68"/>
      <c r="CD11465" s="67"/>
      <c r="CE11465" s="67"/>
      <c r="CF11465" s="64"/>
      <c r="CG11465" s="5"/>
      <c r="CH11465" s="69"/>
      <c r="CI11465" s="6"/>
      <c r="CJ11465" s="5"/>
      <c r="CK11465" s="25"/>
      <c r="CL11465" s="5"/>
      <c r="DN11465" s="14"/>
      <c r="DO11465" s="14"/>
      <c r="DP11465" s="5"/>
      <c r="DQ11465" s="25"/>
      <c r="DR11465" s="25"/>
      <c r="DS11465" s="96"/>
      <c r="DT11465" s="83"/>
      <c r="DU11465" s="14"/>
      <c r="DX11465" s="83"/>
      <c r="DY11465" s="83"/>
      <c r="DZ11465" s="83"/>
      <c r="EA11465" s="83"/>
      <c r="EJ11465" s="54"/>
      <c r="EK11465" s="22"/>
      <c r="EL11465" s="24"/>
      <c r="EP11465" s="23"/>
      <c r="EQ11465" s="24"/>
      <c r="ER11465" s="22"/>
      <c r="ES11465" s="24"/>
      <c r="ET11465" s="24"/>
      <c r="EU11465" s="23"/>
      <c r="EV11465" s="26"/>
      <c r="EX11465" s="6"/>
      <c r="EY11465" s="24"/>
      <c r="EZ11465" s="109"/>
      <c r="FA11465" s="66"/>
      <c r="FB11465" s="5"/>
      <c r="FC11465" s="68"/>
      <c r="FD11465" s="67"/>
      <c r="FE11465" s="67"/>
      <c r="FF11465" s="64"/>
      <c r="FG11465" s="5"/>
      <c r="FH11465" s="69"/>
      <c r="FI11465" s="6"/>
      <c r="FJ11465" s="5"/>
      <c r="FK11465" s="25"/>
      <c r="FL11465" s="5"/>
    </row>
    <row r="11466" spans="40:168">
      <c r="AN11466" s="14"/>
      <c r="AO11466" s="14"/>
      <c r="AP11466" s="5"/>
      <c r="AQ11466" s="25"/>
      <c r="AR11466" s="25"/>
      <c r="AS11466" s="96"/>
      <c r="AT11466" s="83"/>
      <c r="AU11466" s="14"/>
      <c r="AX11466" s="83"/>
      <c r="AY11466" s="83"/>
      <c r="AZ11466" s="83"/>
      <c r="BA11466" s="83"/>
      <c r="BJ11466" s="54"/>
      <c r="BK11466" s="22"/>
      <c r="BL11466" s="24"/>
      <c r="BP11466" s="23"/>
      <c r="BQ11466" s="24"/>
      <c r="BR11466" s="22"/>
      <c r="BS11466" s="24"/>
      <c r="BT11466" s="24"/>
      <c r="BU11466" s="23"/>
      <c r="BV11466" s="26"/>
      <c r="BX11466" s="6"/>
      <c r="BY11466" s="24"/>
      <c r="BZ11466" s="109"/>
      <c r="CA11466" s="66"/>
      <c r="CB11466" s="5"/>
      <c r="CC11466" s="68"/>
      <c r="CD11466" s="67"/>
      <c r="CE11466" s="67"/>
      <c r="CF11466" s="64"/>
      <c r="CG11466" s="5"/>
      <c r="CH11466" s="69"/>
      <c r="CI11466" s="6"/>
      <c r="CJ11466" s="5"/>
      <c r="CK11466" s="25"/>
      <c r="CL11466" s="5"/>
      <c r="DN11466" s="14"/>
      <c r="DO11466" s="14"/>
      <c r="DP11466" s="5"/>
      <c r="DQ11466" s="25"/>
      <c r="DR11466" s="25"/>
      <c r="DS11466" s="96"/>
      <c r="DT11466" s="83"/>
      <c r="DU11466" s="14"/>
      <c r="DX11466" s="83"/>
      <c r="DY11466" s="83"/>
      <c r="DZ11466" s="83"/>
      <c r="EA11466" s="83"/>
      <c r="EJ11466" s="54"/>
      <c r="EK11466" s="22"/>
      <c r="EL11466" s="24"/>
      <c r="EP11466" s="23"/>
      <c r="EQ11466" s="24"/>
      <c r="ER11466" s="22"/>
      <c r="ES11466" s="24"/>
      <c r="ET11466" s="24"/>
      <c r="EU11466" s="23"/>
      <c r="EV11466" s="26"/>
      <c r="EX11466" s="6"/>
      <c r="EY11466" s="24"/>
      <c r="EZ11466" s="109"/>
      <c r="FA11466" s="66"/>
      <c r="FB11466" s="5"/>
      <c r="FC11466" s="68"/>
      <c r="FD11466" s="67"/>
      <c r="FE11466" s="67"/>
      <c r="FF11466" s="64"/>
      <c r="FG11466" s="5"/>
      <c r="FH11466" s="69"/>
      <c r="FI11466" s="6"/>
      <c r="FJ11466" s="5"/>
      <c r="FK11466" s="25"/>
      <c r="FL11466" s="5"/>
    </row>
    <row r="11467" spans="40:168">
      <c r="AN11467" s="14"/>
      <c r="AO11467" s="14"/>
      <c r="AP11467" s="5"/>
      <c r="AQ11467" s="25"/>
      <c r="AR11467" s="25"/>
      <c r="AS11467" s="96"/>
      <c r="AT11467" s="83"/>
      <c r="AU11467" s="14"/>
      <c r="AX11467" s="83"/>
      <c r="AY11467" s="83"/>
      <c r="AZ11467" s="83"/>
      <c r="BA11467" s="83"/>
      <c r="BJ11467" s="54"/>
      <c r="BK11467" s="22"/>
      <c r="BL11467" s="24"/>
      <c r="BP11467" s="23"/>
      <c r="BQ11467" s="24"/>
      <c r="BR11467" s="22"/>
      <c r="BS11467" s="24"/>
      <c r="BT11467" s="24"/>
      <c r="BU11467" s="23"/>
      <c r="BV11467" s="26"/>
      <c r="BX11467" s="6"/>
      <c r="BY11467" s="24"/>
      <c r="BZ11467" s="109"/>
      <c r="CA11467" s="66"/>
      <c r="CB11467" s="5"/>
      <c r="CC11467" s="68"/>
      <c r="CD11467" s="67"/>
      <c r="CE11467" s="67"/>
      <c r="CF11467" s="64"/>
      <c r="CG11467" s="5"/>
      <c r="CH11467" s="69"/>
      <c r="CI11467" s="6"/>
      <c r="CJ11467" s="5"/>
      <c r="CK11467" s="25"/>
      <c r="CL11467" s="5"/>
      <c r="DN11467" s="14"/>
      <c r="DO11467" s="14"/>
      <c r="DP11467" s="5"/>
      <c r="DQ11467" s="25"/>
      <c r="DR11467" s="25"/>
      <c r="DS11467" s="96"/>
      <c r="DT11467" s="83"/>
      <c r="DU11467" s="14"/>
      <c r="DX11467" s="83"/>
      <c r="DY11467" s="83"/>
      <c r="DZ11467" s="83"/>
      <c r="EA11467" s="83"/>
      <c r="EJ11467" s="54"/>
      <c r="EK11467" s="22"/>
      <c r="EL11467" s="24"/>
      <c r="EP11467" s="23"/>
      <c r="EQ11467" s="24"/>
      <c r="ER11467" s="22"/>
      <c r="ES11467" s="24"/>
      <c r="ET11467" s="24"/>
      <c r="EU11467" s="23"/>
      <c r="EV11467" s="26"/>
      <c r="EX11467" s="6"/>
      <c r="EY11467" s="24"/>
      <c r="EZ11467" s="109"/>
      <c r="FA11467" s="66"/>
      <c r="FB11467" s="5"/>
      <c r="FC11467" s="68"/>
      <c r="FD11467" s="67"/>
      <c r="FE11467" s="67"/>
      <c r="FF11467" s="64"/>
      <c r="FG11467" s="5"/>
      <c r="FH11467" s="69"/>
      <c r="FI11467" s="6"/>
      <c r="FJ11467" s="5"/>
      <c r="FK11467" s="25"/>
      <c r="FL11467" s="5"/>
    </row>
    <row r="11468" spans="40:168">
      <c r="AN11468" s="14"/>
      <c r="AO11468" s="14"/>
      <c r="AP11468" s="5"/>
      <c r="AQ11468" s="25"/>
      <c r="AR11468" s="25"/>
      <c r="AS11468" s="96"/>
      <c r="AT11468" s="83"/>
      <c r="AU11468" s="14"/>
      <c r="AX11468" s="83"/>
      <c r="AY11468" s="83"/>
      <c r="AZ11468" s="83"/>
      <c r="BA11468" s="83"/>
      <c r="BJ11468" s="54"/>
      <c r="BK11468" s="22"/>
      <c r="BL11468" s="24"/>
      <c r="BP11468" s="23"/>
      <c r="BQ11468" s="24"/>
      <c r="BR11468" s="22"/>
      <c r="BS11468" s="24"/>
      <c r="BT11468" s="24"/>
      <c r="BU11468" s="23"/>
      <c r="BV11468" s="26"/>
      <c r="BX11468" s="6"/>
      <c r="BY11468" s="24"/>
      <c r="BZ11468" s="109"/>
      <c r="CA11468" s="66"/>
      <c r="CB11468" s="5"/>
      <c r="CC11468" s="68"/>
      <c r="CD11468" s="67"/>
      <c r="CE11468" s="67"/>
      <c r="CF11468" s="64"/>
      <c r="CG11468" s="5"/>
      <c r="CH11468" s="69"/>
      <c r="CI11468" s="6"/>
      <c r="CJ11468" s="5"/>
      <c r="CK11468" s="25"/>
      <c r="CL11468" s="5"/>
      <c r="DN11468" s="14"/>
      <c r="DO11468" s="14"/>
      <c r="DP11468" s="5"/>
      <c r="DQ11468" s="25"/>
      <c r="DR11468" s="25"/>
      <c r="DS11468" s="96"/>
      <c r="DT11468" s="83"/>
      <c r="DU11468" s="14"/>
      <c r="DX11468" s="83"/>
      <c r="DY11468" s="83"/>
      <c r="DZ11468" s="83"/>
      <c r="EA11468" s="83"/>
      <c r="EJ11468" s="54"/>
      <c r="EK11468" s="22"/>
      <c r="EL11468" s="24"/>
      <c r="EP11468" s="23"/>
      <c r="EQ11468" s="24"/>
      <c r="ER11468" s="22"/>
      <c r="ES11468" s="24"/>
      <c r="ET11468" s="24"/>
      <c r="EU11468" s="23"/>
      <c r="EV11468" s="26"/>
      <c r="EX11468" s="6"/>
      <c r="EY11468" s="24"/>
      <c r="EZ11468" s="109"/>
      <c r="FA11468" s="66"/>
      <c r="FB11468" s="5"/>
      <c r="FC11468" s="68"/>
      <c r="FD11468" s="67"/>
      <c r="FE11468" s="67"/>
      <c r="FF11468" s="64"/>
      <c r="FG11468" s="5"/>
      <c r="FH11468" s="69"/>
      <c r="FI11468" s="6"/>
      <c r="FJ11468" s="5"/>
      <c r="FK11468" s="25"/>
      <c r="FL11468" s="5"/>
    </row>
    <row r="11469" spans="40:168">
      <c r="AN11469" s="14"/>
      <c r="AO11469" s="14"/>
      <c r="AP11469" s="5"/>
      <c r="AQ11469" s="25"/>
      <c r="AR11469" s="25"/>
      <c r="AS11469" s="96"/>
      <c r="AT11469" s="83"/>
      <c r="AU11469" s="14"/>
      <c r="AX11469" s="83"/>
      <c r="AY11469" s="83"/>
      <c r="AZ11469" s="83"/>
      <c r="BA11469" s="83"/>
      <c r="BJ11469" s="54"/>
      <c r="BK11469" s="22"/>
      <c r="BL11469" s="24"/>
      <c r="BP11469" s="23"/>
      <c r="BQ11469" s="24"/>
      <c r="BR11469" s="22"/>
      <c r="BS11469" s="24"/>
      <c r="BT11469" s="24"/>
      <c r="BU11469" s="23"/>
      <c r="BV11469" s="26"/>
      <c r="BX11469" s="6"/>
      <c r="BY11469" s="24"/>
      <c r="BZ11469" s="109"/>
      <c r="CA11469" s="66"/>
      <c r="CB11469" s="5"/>
      <c r="CC11469" s="68"/>
      <c r="CD11469" s="67"/>
      <c r="CE11469" s="67"/>
      <c r="CF11469" s="64"/>
      <c r="CG11469" s="5"/>
      <c r="CH11469" s="69"/>
      <c r="CI11469" s="6"/>
      <c r="CJ11469" s="5"/>
      <c r="CK11469" s="25"/>
      <c r="CL11469" s="5"/>
      <c r="DN11469" s="14"/>
      <c r="DO11469" s="14"/>
      <c r="DP11469" s="5"/>
      <c r="DQ11469" s="25"/>
      <c r="DR11469" s="25"/>
      <c r="DS11469" s="96"/>
      <c r="DT11469" s="83"/>
      <c r="DU11469" s="14"/>
      <c r="DX11469" s="83"/>
      <c r="DY11469" s="83"/>
      <c r="DZ11469" s="83"/>
      <c r="EA11469" s="83"/>
      <c r="EJ11469" s="54"/>
      <c r="EK11469" s="22"/>
      <c r="EL11469" s="24"/>
      <c r="EP11469" s="23"/>
      <c r="EQ11469" s="24"/>
      <c r="ER11469" s="22"/>
      <c r="ES11469" s="24"/>
      <c r="ET11469" s="24"/>
      <c r="EU11469" s="23"/>
      <c r="EV11469" s="26"/>
      <c r="EX11469" s="6"/>
      <c r="EY11469" s="24"/>
      <c r="EZ11469" s="109"/>
      <c r="FA11469" s="66"/>
      <c r="FB11469" s="5"/>
      <c r="FC11469" s="68"/>
      <c r="FD11469" s="67"/>
      <c r="FE11469" s="67"/>
      <c r="FF11469" s="64"/>
      <c r="FG11469" s="5"/>
      <c r="FH11469" s="69"/>
      <c r="FI11469" s="6"/>
      <c r="FJ11469" s="5"/>
      <c r="FK11469" s="25"/>
      <c r="FL11469" s="5"/>
    </row>
    <row r="11470" spans="40:168">
      <c r="AN11470" s="14"/>
      <c r="AO11470" s="14"/>
      <c r="AP11470" s="5"/>
      <c r="AQ11470" s="25"/>
      <c r="AR11470" s="25"/>
      <c r="AS11470" s="96"/>
      <c r="AT11470" s="83"/>
      <c r="AU11470" s="14"/>
      <c r="AX11470" s="83"/>
      <c r="AY11470" s="83"/>
      <c r="AZ11470" s="83"/>
      <c r="BA11470" s="83"/>
      <c r="BJ11470" s="54"/>
      <c r="BK11470" s="22"/>
      <c r="BL11470" s="24"/>
      <c r="BP11470" s="23"/>
      <c r="BQ11470" s="24"/>
      <c r="BR11470" s="22"/>
      <c r="BS11470" s="24"/>
      <c r="BT11470" s="24"/>
      <c r="BU11470" s="23"/>
      <c r="BV11470" s="26"/>
      <c r="BX11470" s="6"/>
      <c r="BY11470" s="24"/>
      <c r="BZ11470" s="109"/>
      <c r="CA11470" s="66"/>
      <c r="CB11470" s="5"/>
      <c r="CC11470" s="68"/>
      <c r="CD11470" s="67"/>
      <c r="CE11470" s="67"/>
      <c r="CF11470" s="64"/>
      <c r="CG11470" s="5"/>
      <c r="CH11470" s="69"/>
      <c r="CI11470" s="6"/>
      <c r="CJ11470" s="5"/>
      <c r="CK11470" s="25"/>
      <c r="CL11470" s="5"/>
      <c r="DN11470" s="14"/>
      <c r="DO11470" s="14"/>
      <c r="DP11470" s="5"/>
      <c r="DQ11470" s="25"/>
      <c r="DR11470" s="25"/>
      <c r="DS11470" s="96"/>
      <c r="DT11470" s="83"/>
      <c r="DU11470" s="14"/>
      <c r="DX11470" s="83"/>
      <c r="DY11470" s="83"/>
      <c r="DZ11470" s="83"/>
      <c r="EA11470" s="83"/>
      <c r="EJ11470" s="54"/>
      <c r="EK11470" s="22"/>
      <c r="EL11470" s="24"/>
      <c r="EP11470" s="23"/>
      <c r="EQ11470" s="24"/>
      <c r="ER11470" s="22"/>
      <c r="ES11470" s="24"/>
      <c r="ET11470" s="24"/>
      <c r="EU11470" s="23"/>
      <c r="EV11470" s="26"/>
      <c r="EX11470" s="6"/>
      <c r="EY11470" s="24"/>
      <c r="EZ11470" s="109"/>
      <c r="FA11470" s="66"/>
      <c r="FB11470" s="5"/>
      <c r="FC11470" s="68"/>
      <c r="FD11470" s="67"/>
      <c r="FE11470" s="67"/>
      <c r="FF11470" s="64"/>
      <c r="FG11470" s="5"/>
      <c r="FH11470" s="69"/>
      <c r="FI11470" s="6"/>
      <c r="FJ11470" s="5"/>
      <c r="FK11470" s="25"/>
      <c r="FL11470" s="5"/>
    </row>
    <row r="11471" spans="40:168">
      <c r="AN11471" s="14"/>
      <c r="AO11471" s="14"/>
      <c r="AP11471" s="5"/>
      <c r="AQ11471" s="25"/>
      <c r="AR11471" s="25"/>
      <c r="AS11471" s="96"/>
      <c r="AT11471" s="83"/>
      <c r="AU11471" s="14"/>
      <c r="AX11471" s="83"/>
      <c r="AY11471" s="83"/>
      <c r="AZ11471" s="83"/>
      <c r="BA11471" s="83"/>
      <c r="BJ11471" s="54"/>
      <c r="BK11471" s="22"/>
      <c r="BL11471" s="24"/>
      <c r="BP11471" s="23"/>
      <c r="BQ11471" s="24"/>
      <c r="BR11471" s="22"/>
      <c r="BS11471" s="24"/>
      <c r="BT11471" s="24"/>
      <c r="BU11471" s="23"/>
      <c r="BV11471" s="26"/>
      <c r="BX11471" s="6"/>
      <c r="BY11471" s="24"/>
      <c r="BZ11471" s="109"/>
      <c r="CA11471" s="66"/>
      <c r="CB11471" s="5"/>
      <c r="CC11471" s="68"/>
      <c r="CD11471" s="67"/>
      <c r="CE11471" s="67"/>
      <c r="CF11471" s="64"/>
      <c r="CG11471" s="5"/>
      <c r="CH11471" s="69"/>
      <c r="CI11471" s="6"/>
      <c r="CJ11471" s="5"/>
      <c r="CK11471" s="25"/>
      <c r="CL11471" s="5"/>
      <c r="DN11471" s="14"/>
      <c r="DO11471" s="14"/>
      <c r="DP11471" s="5"/>
      <c r="DQ11471" s="25"/>
      <c r="DR11471" s="25"/>
      <c r="DS11471" s="96"/>
      <c r="DT11471" s="83"/>
      <c r="DU11471" s="14"/>
      <c r="DX11471" s="83"/>
      <c r="DY11471" s="83"/>
      <c r="DZ11471" s="83"/>
      <c r="EA11471" s="83"/>
      <c r="EJ11471" s="54"/>
      <c r="EK11471" s="22"/>
      <c r="EL11471" s="24"/>
      <c r="EP11471" s="23"/>
      <c r="EQ11471" s="24"/>
      <c r="ER11471" s="22"/>
      <c r="ES11471" s="24"/>
      <c r="ET11471" s="24"/>
      <c r="EU11471" s="23"/>
      <c r="EV11471" s="26"/>
      <c r="EX11471" s="6"/>
      <c r="EY11471" s="24"/>
      <c r="EZ11471" s="109"/>
      <c r="FA11471" s="66"/>
      <c r="FB11471" s="5"/>
      <c r="FC11471" s="68"/>
      <c r="FD11471" s="67"/>
      <c r="FE11471" s="67"/>
      <c r="FF11471" s="64"/>
      <c r="FG11471" s="5"/>
      <c r="FH11471" s="69"/>
      <c r="FI11471" s="6"/>
      <c r="FJ11471" s="5"/>
      <c r="FK11471" s="25"/>
      <c r="FL11471" s="5"/>
    </row>
    <row r="11472" spans="40:168">
      <c r="AN11472" s="14"/>
      <c r="AO11472" s="14"/>
      <c r="AP11472" s="5"/>
      <c r="AQ11472" s="25"/>
      <c r="AR11472" s="25"/>
      <c r="AS11472" s="96"/>
      <c r="AT11472" s="83"/>
      <c r="AU11472" s="14"/>
      <c r="AX11472" s="83"/>
      <c r="AY11472" s="83"/>
      <c r="AZ11472" s="83"/>
      <c r="BA11472" s="83"/>
      <c r="BJ11472" s="54"/>
      <c r="BK11472" s="22"/>
      <c r="BL11472" s="24"/>
      <c r="BP11472" s="23"/>
      <c r="BQ11472" s="24"/>
      <c r="BR11472" s="22"/>
      <c r="BS11472" s="24"/>
      <c r="BT11472" s="24"/>
      <c r="BU11472" s="23"/>
      <c r="BV11472" s="26"/>
      <c r="BX11472" s="6"/>
      <c r="BY11472" s="24"/>
      <c r="BZ11472" s="109"/>
      <c r="CA11472" s="66"/>
      <c r="CB11472" s="5"/>
      <c r="CC11472" s="68"/>
      <c r="CD11472" s="67"/>
      <c r="CE11472" s="67"/>
      <c r="CF11472" s="64"/>
      <c r="CG11472" s="5"/>
      <c r="CH11472" s="69"/>
      <c r="CI11472" s="6"/>
      <c r="CJ11472" s="5"/>
      <c r="CK11472" s="25"/>
      <c r="CL11472" s="5"/>
      <c r="DN11472" s="14"/>
      <c r="DO11472" s="14"/>
      <c r="DP11472" s="5"/>
      <c r="DQ11472" s="25"/>
      <c r="DR11472" s="25"/>
      <c r="DS11472" s="96"/>
      <c r="DT11472" s="83"/>
      <c r="DU11472" s="14"/>
      <c r="DX11472" s="83"/>
      <c r="DY11472" s="83"/>
      <c r="DZ11472" s="83"/>
      <c r="EA11472" s="83"/>
      <c r="EJ11472" s="54"/>
      <c r="EK11472" s="22"/>
      <c r="EL11472" s="24"/>
      <c r="EP11472" s="23"/>
      <c r="EQ11472" s="24"/>
      <c r="ER11472" s="22"/>
      <c r="ES11472" s="24"/>
      <c r="ET11472" s="24"/>
      <c r="EU11472" s="23"/>
      <c r="EV11472" s="26"/>
      <c r="EX11472" s="6"/>
      <c r="EY11472" s="24"/>
      <c r="EZ11472" s="109"/>
      <c r="FA11472" s="66"/>
      <c r="FB11472" s="5"/>
      <c r="FC11472" s="68"/>
      <c r="FD11472" s="67"/>
      <c r="FE11472" s="67"/>
      <c r="FF11472" s="64"/>
      <c r="FG11472" s="5"/>
      <c r="FH11472" s="69"/>
      <c r="FI11472" s="6"/>
      <c r="FJ11472" s="5"/>
      <c r="FK11472" s="25"/>
      <c r="FL11472" s="5"/>
    </row>
    <row r="11473" spans="40:168">
      <c r="AN11473" s="14"/>
      <c r="AO11473" s="14"/>
      <c r="AP11473" s="5"/>
      <c r="AQ11473" s="25"/>
      <c r="AR11473" s="25"/>
      <c r="AS11473" s="96"/>
      <c r="AT11473" s="83"/>
      <c r="AU11473" s="14"/>
      <c r="AX11473" s="83"/>
      <c r="AY11473" s="83"/>
      <c r="AZ11473" s="83"/>
      <c r="BA11473" s="83"/>
      <c r="BJ11473" s="54"/>
      <c r="BK11473" s="22"/>
      <c r="BL11473" s="24"/>
      <c r="BP11473" s="23"/>
      <c r="BQ11473" s="24"/>
      <c r="BR11473" s="22"/>
      <c r="BS11473" s="24"/>
      <c r="BT11473" s="24"/>
      <c r="BU11473" s="23"/>
      <c r="BV11473" s="26"/>
      <c r="BX11473" s="6"/>
      <c r="BY11473" s="24"/>
      <c r="BZ11473" s="109"/>
      <c r="CA11473" s="66"/>
      <c r="CB11473" s="5"/>
      <c r="CC11473" s="68"/>
      <c r="CD11473" s="67"/>
      <c r="CE11473" s="67"/>
      <c r="CF11473" s="64"/>
      <c r="CG11473" s="5"/>
      <c r="CH11473" s="69"/>
      <c r="CI11473" s="6"/>
      <c r="CJ11473" s="5"/>
      <c r="CK11473" s="25"/>
      <c r="CL11473" s="5"/>
      <c r="DN11473" s="14"/>
      <c r="DO11473" s="14"/>
      <c r="DP11473" s="5"/>
      <c r="DQ11473" s="25"/>
      <c r="DR11473" s="25"/>
      <c r="DS11473" s="96"/>
      <c r="DT11473" s="83"/>
      <c r="DU11473" s="14"/>
      <c r="DX11473" s="83"/>
      <c r="DY11473" s="83"/>
      <c r="DZ11473" s="83"/>
      <c r="EA11473" s="83"/>
      <c r="EJ11473" s="54"/>
      <c r="EK11473" s="22"/>
      <c r="EL11473" s="24"/>
      <c r="EP11473" s="23"/>
      <c r="EQ11473" s="24"/>
      <c r="ER11473" s="22"/>
      <c r="ES11473" s="24"/>
      <c r="ET11473" s="24"/>
      <c r="EU11473" s="23"/>
      <c r="EV11473" s="26"/>
      <c r="EX11473" s="6"/>
      <c r="EY11473" s="24"/>
      <c r="EZ11473" s="109"/>
      <c r="FA11473" s="66"/>
      <c r="FB11473" s="5"/>
      <c r="FC11473" s="68"/>
      <c r="FD11473" s="67"/>
      <c r="FE11473" s="67"/>
      <c r="FF11473" s="64"/>
      <c r="FG11473" s="5"/>
      <c r="FH11473" s="69"/>
      <c r="FI11473" s="6"/>
      <c r="FJ11473" s="5"/>
      <c r="FK11473" s="25"/>
      <c r="FL11473" s="5"/>
    </row>
    <row r="11474" spans="40:168">
      <c r="AN11474" s="14"/>
      <c r="AO11474" s="14"/>
      <c r="AP11474" s="5"/>
      <c r="AQ11474" s="25"/>
      <c r="AR11474" s="25"/>
      <c r="AS11474" s="96"/>
      <c r="AT11474" s="83"/>
      <c r="AU11474" s="14"/>
      <c r="AX11474" s="83"/>
      <c r="AY11474" s="83"/>
      <c r="AZ11474" s="83"/>
      <c r="BA11474" s="83"/>
      <c r="BJ11474" s="54"/>
      <c r="BK11474" s="22"/>
      <c r="BL11474" s="24"/>
      <c r="BP11474" s="23"/>
      <c r="BQ11474" s="24"/>
      <c r="BR11474" s="22"/>
      <c r="BS11474" s="24"/>
      <c r="BT11474" s="24"/>
      <c r="BU11474" s="23"/>
      <c r="BV11474" s="26"/>
      <c r="BX11474" s="6"/>
      <c r="BY11474" s="24"/>
      <c r="BZ11474" s="109"/>
      <c r="CA11474" s="66"/>
      <c r="CB11474" s="5"/>
      <c r="CC11474" s="68"/>
      <c r="CD11474" s="67"/>
      <c r="CE11474" s="67"/>
      <c r="CF11474" s="64"/>
      <c r="CG11474" s="5"/>
      <c r="CH11474" s="69"/>
      <c r="CI11474" s="6"/>
      <c r="CJ11474" s="5"/>
      <c r="CK11474" s="25"/>
      <c r="CL11474" s="5"/>
      <c r="DN11474" s="14"/>
      <c r="DO11474" s="14"/>
      <c r="DP11474" s="5"/>
      <c r="DQ11474" s="25"/>
      <c r="DR11474" s="25"/>
      <c r="DS11474" s="96"/>
      <c r="DT11474" s="83"/>
      <c r="DU11474" s="14"/>
      <c r="DX11474" s="83"/>
      <c r="DY11474" s="83"/>
      <c r="DZ11474" s="83"/>
      <c r="EA11474" s="83"/>
      <c r="EJ11474" s="54"/>
      <c r="EK11474" s="22"/>
      <c r="EL11474" s="24"/>
      <c r="EP11474" s="23"/>
      <c r="EQ11474" s="24"/>
      <c r="ER11474" s="22"/>
      <c r="ES11474" s="24"/>
      <c r="ET11474" s="24"/>
      <c r="EU11474" s="23"/>
      <c r="EV11474" s="26"/>
      <c r="EX11474" s="6"/>
      <c r="EY11474" s="24"/>
      <c r="EZ11474" s="109"/>
      <c r="FA11474" s="66"/>
      <c r="FB11474" s="5"/>
      <c r="FC11474" s="68"/>
      <c r="FD11474" s="67"/>
      <c r="FE11474" s="67"/>
      <c r="FF11474" s="64"/>
      <c r="FG11474" s="5"/>
      <c r="FH11474" s="69"/>
      <c r="FI11474" s="6"/>
      <c r="FJ11474" s="5"/>
      <c r="FK11474" s="25"/>
      <c r="FL11474" s="5"/>
    </row>
    <row r="11475" spans="40:168">
      <c r="AN11475" s="14"/>
      <c r="AO11475" s="14"/>
      <c r="AP11475" s="5"/>
      <c r="AQ11475" s="25"/>
      <c r="AR11475" s="25"/>
      <c r="AS11475" s="96"/>
      <c r="AT11475" s="83"/>
      <c r="AU11475" s="14"/>
      <c r="AX11475" s="83"/>
      <c r="AY11475" s="83"/>
      <c r="AZ11475" s="83"/>
      <c r="BA11475" s="83"/>
      <c r="BJ11475" s="54"/>
      <c r="BK11475" s="22"/>
      <c r="BL11475" s="24"/>
      <c r="BP11475" s="23"/>
      <c r="BQ11475" s="24"/>
      <c r="BR11475" s="22"/>
      <c r="BS11475" s="24"/>
      <c r="BT11475" s="24"/>
      <c r="BU11475" s="23"/>
      <c r="BV11475" s="26"/>
      <c r="BX11475" s="6"/>
      <c r="BY11475" s="24"/>
      <c r="BZ11475" s="109"/>
      <c r="CA11475" s="66"/>
      <c r="CB11475" s="5"/>
      <c r="CC11475" s="68"/>
      <c r="CD11475" s="67"/>
      <c r="CE11475" s="67"/>
      <c r="CF11475" s="64"/>
      <c r="CG11475" s="5"/>
      <c r="CH11475" s="69"/>
      <c r="CI11475" s="6"/>
      <c r="CJ11475" s="5"/>
      <c r="CK11475" s="25"/>
      <c r="CL11475" s="5"/>
      <c r="DN11475" s="14"/>
      <c r="DO11475" s="14"/>
      <c r="DP11475" s="5"/>
      <c r="DQ11475" s="25"/>
      <c r="DR11475" s="25"/>
      <c r="DS11475" s="96"/>
      <c r="DT11475" s="83"/>
      <c r="DU11475" s="14"/>
      <c r="DX11475" s="83"/>
      <c r="DY11475" s="83"/>
      <c r="DZ11475" s="83"/>
      <c r="EA11475" s="83"/>
      <c r="EJ11475" s="54"/>
      <c r="EK11475" s="22"/>
      <c r="EL11475" s="24"/>
      <c r="EP11475" s="23"/>
      <c r="EQ11475" s="24"/>
      <c r="ER11475" s="22"/>
      <c r="ES11475" s="24"/>
      <c r="ET11475" s="24"/>
      <c r="EU11475" s="23"/>
      <c r="EV11475" s="26"/>
      <c r="EX11475" s="6"/>
      <c r="EY11475" s="24"/>
      <c r="EZ11475" s="109"/>
      <c r="FA11475" s="66"/>
      <c r="FB11475" s="5"/>
      <c r="FC11475" s="68"/>
      <c r="FD11475" s="67"/>
      <c r="FE11475" s="67"/>
      <c r="FF11475" s="64"/>
      <c r="FG11475" s="5"/>
      <c r="FH11475" s="69"/>
      <c r="FI11475" s="6"/>
      <c r="FJ11475" s="5"/>
      <c r="FK11475" s="25"/>
      <c r="FL11475" s="5"/>
    </row>
    <row r="11476" spans="40:168">
      <c r="AN11476" s="14"/>
      <c r="AO11476" s="14"/>
      <c r="AP11476" s="5"/>
      <c r="AQ11476" s="25"/>
      <c r="AR11476" s="25"/>
      <c r="AS11476" s="96"/>
      <c r="AT11476" s="83"/>
      <c r="AU11476" s="14"/>
      <c r="AX11476" s="83"/>
      <c r="AY11476" s="83"/>
      <c r="AZ11476" s="83"/>
      <c r="BA11476" s="83"/>
      <c r="BJ11476" s="54"/>
      <c r="BK11476" s="22"/>
      <c r="BL11476" s="24"/>
      <c r="BP11476" s="23"/>
      <c r="BQ11476" s="24"/>
      <c r="BR11476" s="22"/>
      <c r="BS11476" s="24"/>
      <c r="BT11476" s="24"/>
      <c r="BU11476" s="23"/>
      <c r="BV11476" s="26"/>
      <c r="BX11476" s="6"/>
      <c r="BY11476" s="24"/>
      <c r="BZ11476" s="109"/>
      <c r="CA11476" s="66"/>
      <c r="CB11476" s="5"/>
      <c r="CC11476" s="68"/>
      <c r="CD11476" s="67"/>
      <c r="CE11476" s="67"/>
      <c r="CF11476" s="64"/>
      <c r="CG11476" s="5"/>
      <c r="CH11476" s="69"/>
      <c r="CI11476" s="6"/>
      <c r="CJ11476" s="5"/>
      <c r="CK11476" s="25"/>
      <c r="CL11476" s="5"/>
      <c r="DN11476" s="14"/>
      <c r="DO11476" s="14"/>
      <c r="DP11476" s="5"/>
      <c r="DQ11476" s="25"/>
      <c r="DR11476" s="25"/>
      <c r="DS11476" s="96"/>
      <c r="DT11476" s="83"/>
      <c r="DU11476" s="14"/>
      <c r="DX11476" s="83"/>
      <c r="DY11476" s="83"/>
      <c r="DZ11476" s="83"/>
      <c r="EA11476" s="83"/>
      <c r="EJ11476" s="54"/>
      <c r="EK11476" s="22"/>
      <c r="EL11476" s="24"/>
      <c r="EP11476" s="23"/>
      <c r="EQ11476" s="24"/>
      <c r="ER11476" s="22"/>
      <c r="ES11476" s="24"/>
      <c r="ET11476" s="24"/>
      <c r="EU11476" s="23"/>
      <c r="EV11476" s="26"/>
      <c r="EX11476" s="6"/>
      <c r="EY11476" s="24"/>
      <c r="EZ11476" s="109"/>
      <c r="FA11476" s="66"/>
      <c r="FB11476" s="5"/>
      <c r="FC11476" s="68"/>
      <c r="FD11476" s="67"/>
      <c r="FE11476" s="67"/>
      <c r="FF11476" s="64"/>
      <c r="FG11476" s="5"/>
      <c r="FH11476" s="69"/>
      <c r="FI11476" s="6"/>
      <c r="FJ11476" s="5"/>
      <c r="FK11476" s="25"/>
      <c r="FL11476" s="5"/>
    </row>
    <row r="11477" spans="40:168">
      <c r="AN11477" s="14"/>
      <c r="AO11477" s="14"/>
      <c r="AP11477" s="5"/>
      <c r="AQ11477" s="25"/>
      <c r="AR11477" s="25"/>
      <c r="AS11477" s="96"/>
      <c r="AT11477" s="83"/>
      <c r="AU11477" s="14"/>
      <c r="AX11477" s="83"/>
      <c r="AY11477" s="83"/>
      <c r="AZ11477" s="83"/>
      <c r="BA11477" s="83"/>
      <c r="BJ11477" s="54"/>
      <c r="BK11477" s="22"/>
      <c r="BL11477" s="24"/>
      <c r="BP11477" s="23"/>
      <c r="BQ11477" s="24"/>
      <c r="BR11477" s="22"/>
      <c r="BS11477" s="24"/>
      <c r="BT11477" s="24"/>
      <c r="BU11477" s="23"/>
      <c r="BV11477" s="26"/>
      <c r="BX11477" s="6"/>
      <c r="BY11477" s="24"/>
      <c r="BZ11477" s="109"/>
      <c r="CA11477" s="66"/>
      <c r="CB11477" s="5"/>
      <c r="CC11477" s="68"/>
      <c r="CD11477" s="67"/>
      <c r="CE11477" s="67"/>
      <c r="CF11477" s="64"/>
      <c r="CG11477" s="5"/>
      <c r="CH11477" s="69"/>
      <c r="CI11477" s="6"/>
      <c r="CJ11477" s="5"/>
      <c r="CK11477" s="25"/>
      <c r="CL11477" s="5"/>
      <c r="DN11477" s="14"/>
      <c r="DO11477" s="14"/>
      <c r="DP11477" s="5"/>
      <c r="DQ11477" s="25"/>
      <c r="DR11477" s="25"/>
      <c r="DS11477" s="96"/>
      <c r="DT11477" s="83"/>
      <c r="DU11477" s="14"/>
      <c r="DX11477" s="83"/>
      <c r="DY11477" s="83"/>
      <c r="DZ11477" s="83"/>
      <c r="EA11477" s="83"/>
      <c r="EJ11477" s="54"/>
      <c r="EK11477" s="22"/>
      <c r="EL11477" s="24"/>
      <c r="EP11477" s="23"/>
      <c r="EQ11477" s="24"/>
      <c r="ER11477" s="22"/>
      <c r="ES11477" s="24"/>
      <c r="ET11477" s="24"/>
      <c r="EU11477" s="23"/>
      <c r="EV11477" s="26"/>
      <c r="EX11477" s="6"/>
      <c r="EY11477" s="24"/>
      <c r="EZ11477" s="109"/>
      <c r="FA11477" s="66"/>
      <c r="FB11477" s="5"/>
      <c r="FC11477" s="68"/>
      <c r="FD11477" s="67"/>
      <c r="FE11477" s="67"/>
      <c r="FF11477" s="64"/>
      <c r="FG11477" s="5"/>
      <c r="FH11477" s="69"/>
      <c r="FI11477" s="6"/>
      <c r="FJ11477" s="5"/>
      <c r="FK11477" s="25"/>
      <c r="FL11477" s="5"/>
    </row>
    <row r="11478" spans="40:168">
      <c r="AN11478" s="14"/>
      <c r="AO11478" s="14"/>
      <c r="AP11478" s="5"/>
      <c r="AQ11478" s="25"/>
      <c r="AR11478" s="25"/>
      <c r="AS11478" s="96"/>
      <c r="AT11478" s="83"/>
      <c r="AU11478" s="14"/>
      <c r="AX11478" s="83"/>
      <c r="AY11478" s="83"/>
      <c r="AZ11478" s="83"/>
      <c r="BA11478" s="83"/>
      <c r="BJ11478" s="54"/>
      <c r="BK11478" s="22"/>
      <c r="BL11478" s="24"/>
      <c r="BP11478" s="23"/>
      <c r="BQ11478" s="24"/>
      <c r="BR11478" s="22"/>
      <c r="BS11478" s="24"/>
      <c r="BT11478" s="24"/>
      <c r="BU11478" s="23"/>
      <c r="BV11478" s="26"/>
      <c r="BX11478" s="6"/>
      <c r="BY11478" s="24"/>
      <c r="BZ11478" s="109"/>
      <c r="CA11478" s="66"/>
      <c r="CB11478" s="5"/>
      <c r="CC11478" s="68"/>
      <c r="CD11478" s="67"/>
      <c r="CE11478" s="67"/>
      <c r="CF11478" s="64"/>
      <c r="CG11478" s="5"/>
      <c r="CH11478" s="69"/>
      <c r="CI11478" s="6"/>
      <c r="CJ11478" s="5"/>
      <c r="CK11478" s="25"/>
      <c r="CL11478" s="5"/>
      <c r="DN11478" s="14"/>
      <c r="DO11478" s="14"/>
      <c r="DP11478" s="5"/>
      <c r="DQ11478" s="25"/>
      <c r="DR11478" s="25"/>
      <c r="DS11478" s="96"/>
      <c r="DT11478" s="83"/>
      <c r="DU11478" s="14"/>
      <c r="DX11478" s="83"/>
      <c r="DY11478" s="83"/>
      <c r="DZ11478" s="83"/>
      <c r="EA11478" s="83"/>
      <c r="EJ11478" s="54"/>
      <c r="EK11478" s="22"/>
      <c r="EL11478" s="24"/>
      <c r="EP11478" s="23"/>
      <c r="EQ11478" s="24"/>
      <c r="ER11478" s="22"/>
      <c r="ES11478" s="24"/>
      <c r="ET11478" s="24"/>
      <c r="EU11478" s="23"/>
      <c r="EV11478" s="26"/>
      <c r="EX11478" s="6"/>
      <c r="EY11478" s="24"/>
      <c r="EZ11478" s="109"/>
      <c r="FA11478" s="66"/>
      <c r="FB11478" s="5"/>
      <c r="FC11478" s="68"/>
      <c r="FD11478" s="67"/>
      <c r="FE11478" s="67"/>
      <c r="FF11478" s="64"/>
      <c r="FG11478" s="5"/>
      <c r="FH11478" s="69"/>
      <c r="FI11478" s="6"/>
      <c r="FJ11478" s="5"/>
      <c r="FK11478" s="25"/>
      <c r="FL11478" s="5"/>
    </row>
    <row r="11479" spans="40:168">
      <c r="AN11479" s="14"/>
      <c r="AO11479" s="14"/>
      <c r="AP11479" s="5"/>
      <c r="AQ11479" s="25"/>
      <c r="AR11479" s="25"/>
      <c r="AS11479" s="96"/>
      <c r="AT11479" s="83"/>
      <c r="AU11479" s="14"/>
      <c r="AX11479" s="83"/>
      <c r="AY11479" s="83"/>
      <c r="AZ11479" s="83"/>
      <c r="BA11479" s="83"/>
      <c r="BJ11479" s="54"/>
      <c r="BK11479" s="22"/>
      <c r="BL11479" s="24"/>
      <c r="BP11479" s="23"/>
      <c r="BQ11479" s="24"/>
      <c r="BR11479" s="22"/>
      <c r="BS11479" s="24"/>
      <c r="BT11479" s="24"/>
      <c r="BU11479" s="23"/>
      <c r="BV11479" s="26"/>
      <c r="BX11479" s="6"/>
      <c r="BY11479" s="24"/>
      <c r="BZ11479" s="109"/>
      <c r="CA11479" s="66"/>
      <c r="CB11479" s="5"/>
      <c r="CC11479" s="68"/>
      <c r="CD11479" s="67"/>
      <c r="CE11479" s="67"/>
      <c r="CF11479" s="64"/>
      <c r="CG11479" s="5"/>
      <c r="CH11479" s="69"/>
      <c r="CI11479" s="6"/>
      <c r="CJ11479" s="5"/>
      <c r="CK11479" s="25"/>
      <c r="CL11479" s="5"/>
      <c r="DN11479" s="14"/>
      <c r="DO11479" s="14"/>
      <c r="DP11479" s="5"/>
      <c r="DQ11479" s="25"/>
      <c r="DR11479" s="25"/>
      <c r="DS11479" s="96"/>
      <c r="DT11479" s="83"/>
      <c r="DU11479" s="14"/>
      <c r="DX11479" s="83"/>
      <c r="DY11479" s="83"/>
      <c r="DZ11479" s="83"/>
      <c r="EA11479" s="83"/>
      <c r="EJ11479" s="54"/>
      <c r="EK11479" s="22"/>
      <c r="EL11479" s="24"/>
      <c r="EP11479" s="23"/>
      <c r="EQ11479" s="24"/>
      <c r="ER11479" s="22"/>
      <c r="ES11479" s="24"/>
      <c r="ET11479" s="24"/>
      <c r="EU11479" s="23"/>
      <c r="EV11479" s="26"/>
      <c r="EX11479" s="6"/>
      <c r="EY11479" s="24"/>
      <c r="EZ11479" s="109"/>
      <c r="FA11479" s="66"/>
      <c r="FB11479" s="5"/>
      <c r="FC11479" s="68"/>
      <c r="FD11479" s="67"/>
      <c r="FE11479" s="67"/>
      <c r="FF11479" s="64"/>
      <c r="FG11479" s="5"/>
      <c r="FH11479" s="69"/>
      <c r="FI11479" s="6"/>
      <c r="FJ11479" s="5"/>
      <c r="FK11479" s="25"/>
      <c r="FL11479" s="5"/>
    </row>
    <row r="11480" spans="40:168">
      <c r="AN11480" s="14"/>
      <c r="AO11480" s="14"/>
      <c r="AP11480" s="5"/>
      <c r="AQ11480" s="25"/>
      <c r="AR11480" s="25"/>
      <c r="AS11480" s="96"/>
      <c r="AT11480" s="83"/>
      <c r="AU11480" s="14"/>
      <c r="AX11480" s="83"/>
      <c r="AY11480" s="83"/>
      <c r="AZ11480" s="83"/>
      <c r="BA11480" s="83"/>
      <c r="BJ11480" s="54"/>
      <c r="BK11480" s="22"/>
      <c r="BL11480" s="24"/>
      <c r="BP11480" s="23"/>
      <c r="BQ11480" s="24"/>
      <c r="BR11480" s="22"/>
      <c r="BS11480" s="24"/>
      <c r="BT11480" s="24"/>
      <c r="BU11480" s="23"/>
      <c r="BV11480" s="26"/>
      <c r="BX11480" s="6"/>
      <c r="BY11480" s="24"/>
      <c r="BZ11480" s="109"/>
      <c r="CA11480" s="66"/>
      <c r="CB11480" s="5"/>
      <c r="CC11480" s="68"/>
      <c r="CD11480" s="67"/>
      <c r="CE11480" s="67"/>
      <c r="CF11480" s="64"/>
      <c r="CG11480" s="5"/>
      <c r="CH11480" s="69"/>
      <c r="CI11480" s="6"/>
      <c r="CJ11480" s="5"/>
      <c r="CK11480" s="25"/>
      <c r="CL11480" s="5"/>
      <c r="DN11480" s="14"/>
      <c r="DO11480" s="14"/>
      <c r="DP11480" s="5"/>
      <c r="DQ11480" s="25"/>
      <c r="DR11480" s="25"/>
      <c r="DS11480" s="96"/>
      <c r="DT11480" s="83"/>
      <c r="DU11480" s="14"/>
      <c r="DX11480" s="83"/>
      <c r="DY11480" s="83"/>
      <c r="DZ11480" s="83"/>
      <c r="EA11480" s="83"/>
      <c r="EJ11480" s="54"/>
      <c r="EK11480" s="22"/>
      <c r="EL11480" s="24"/>
      <c r="EP11480" s="23"/>
      <c r="EQ11480" s="24"/>
      <c r="ER11480" s="22"/>
      <c r="ES11480" s="24"/>
      <c r="ET11480" s="24"/>
      <c r="EU11480" s="23"/>
      <c r="EV11480" s="26"/>
      <c r="EX11480" s="6"/>
      <c r="EY11480" s="24"/>
      <c r="EZ11480" s="109"/>
      <c r="FA11480" s="66"/>
      <c r="FB11480" s="5"/>
      <c r="FC11480" s="68"/>
      <c r="FD11480" s="67"/>
      <c r="FE11480" s="67"/>
      <c r="FF11480" s="64"/>
      <c r="FG11480" s="5"/>
      <c r="FH11480" s="69"/>
      <c r="FI11480" s="6"/>
      <c r="FJ11480" s="5"/>
      <c r="FK11480" s="25"/>
      <c r="FL11480" s="5"/>
    </row>
    <row r="11481" spans="40:168">
      <c r="AN11481" s="14"/>
      <c r="AO11481" s="14"/>
      <c r="AP11481" s="5"/>
      <c r="AQ11481" s="25"/>
      <c r="AR11481" s="25"/>
      <c r="AS11481" s="96"/>
      <c r="AT11481" s="83"/>
      <c r="AU11481" s="14"/>
      <c r="AX11481" s="83"/>
      <c r="AY11481" s="83"/>
      <c r="AZ11481" s="83"/>
      <c r="BA11481" s="83"/>
      <c r="BJ11481" s="54"/>
      <c r="BK11481" s="22"/>
      <c r="BL11481" s="24"/>
      <c r="BP11481" s="23"/>
      <c r="BQ11481" s="24"/>
      <c r="BR11481" s="22"/>
      <c r="BS11481" s="24"/>
      <c r="BT11481" s="24"/>
      <c r="BU11481" s="23"/>
      <c r="BV11481" s="26"/>
      <c r="BX11481" s="6"/>
      <c r="BY11481" s="24"/>
      <c r="BZ11481" s="109"/>
      <c r="CA11481" s="66"/>
      <c r="CB11481" s="5"/>
      <c r="CC11481" s="68"/>
      <c r="CD11481" s="67"/>
      <c r="CE11481" s="67"/>
      <c r="CF11481" s="64"/>
      <c r="CG11481" s="5"/>
      <c r="CH11481" s="69"/>
      <c r="CI11481" s="6"/>
      <c r="CJ11481" s="5"/>
      <c r="CK11481" s="25"/>
      <c r="CL11481" s="5"/>
      <c r="DN11481" s="14"/>
      <c r="DO11481" s="14"/>
      <c r="DP11481" s="5"/>
      <c r="DQ11481" s="25"/>
      <c r="DR11481" s="25"/>
      <c r="DS11481" s="96"/>
      <c r="DT11481" s="83"/>
      <c r="DU11481" s="14"/>
      <c r="DX11481" s="83"/>
      <c r="DY11481" s="83"/>
      <c r="DZ11481" s="83"/>
      <c r="EA11481" s="83"/>
      <c r="EJ11481" s="54"/>
      <c r="EK11481" s="22"/>
      <c r="EL11481" s="24"/>
      <c r="EP11481" s="23"/>
      <c r="EQ11481" s="24"/>
      <c r="ER11481" s="22"/>
      <c r="ES11481" s="24"/>
      <c r="ET11481" s="24"/>
      <c r="EU11481" s="23"/>
      <c r="EV11481" s="26"/>
      <c r="EX11481" s="6"/>
      <c r="EY11481" s="24"/>
      <c r="EZ11481" s="109"/>
      <c r="FA11481" s="66"/>
      <c r="FB11481" s="5"/>
      <c r="FC11481" s="68"/>
      <c r="FD11481" s="67"/>
      <c r="FE11481" s="67"/>
      <c r="FF11481" s="64"/>
      <c r="FG11481" s="5"/>
      <c r="FH11481" s="69"/>
      <c r="FI11481" s="6"/>
      <c r="FJ11481" s="5"/>
      <c r="FK11481" s="25"/>
      <c r="FL11481" s="5"/>
    </row>
    <row r="11482" spans="40:168">
      <c r="AN11482" s="14"/>
      <c r="AO11482" s="14"/>
      <c r="AP11482" s="5"/>
      <c r="AQ11482" s="25"/>
      <c r="AR11482" s="25"/>
      <c r="AS11482" s="96"/>
      <c r="AT11482" s="83"/>
      <c r="AU11482" s="14"/>
      <c r="AX11482" s="83"/>
      <c r="AY11482" s="83"/>
      <c r="AZ11482" s="83"/>
      <c r="BA11482" s="83"/>
      <c r="BJ11482" s="54"/>
      <c r="BK11482" s="22"/>
      <c r="BL11482" s="24"/>
      <c r="BP11482" s="23"/>
      <c r="BQ11482" s="24"/>
      <c r="BR11482" s="22"/>
      <c r="BS11482" s="24"/>
      <c r="BT11482" s="24"/>
      <c r="BU11482" s="23"/>
      <c r="BV11482" s="26"/>
      <c r="BX11482" s="6"/>
      <c r="BY11482" s="24"/>
      <c r="BZ11482" s="109"/>
      <c r="CA11482" s="66"/>
      <c r="CB11482" s="5"/>
      <c r="CC11482" s="68"/>
      <c r="CD11482" s="67"/>
      <c r="CE11482" s="67"/>
      <c r="CF11482" s="64"/>
      <c r="CG11482" s="5"/>
      <c r="CH11482" s="69"/>
      <c r="CI11482" s="6"/>
      <c r="CJ11482" s="5"/>
      <c r="CK11482" s="25"/>
      <c r="CL11482" s="5"/>
      <c r="DN11482" s="14"/>
      <c r="DO11482" s="14"/>
      <c r="DP11482" s="5"/>
      <c r="DQ11482" s="25"/>
      <c r="DR11482" s="25"/>
      <c r="DS11482" s="96"/>
      <c r="DT11482" s="83"/>
      <c r="DU11482" s="14"/>
      <c r="DX11482" s="83"/>
      <c r="DY11482" s="83"/>
      <c r="DZ11482" s="83"/>
      <c r="EA11482" s="83"/>
      <c r="EJ11482" s="54"/>
      <c r="EK11482" s="22"/>
      <c r="EL11482" s="24"/>
      <c r="EP11482" s="23"/>
      <c r="EQ11482" s="24"/>
      <c r="ER11482" s="22"/>
      <c r="ES11482" s="24"/>
      <c r="ET11482" s="24"/>
      <c r="EU11482" s="23"/>
      <c r="EV11482" s="26"/>
      <c r="EX11482" s="6"/>
      <c r="EY11482" s="24"/>
      <c r="EZ11482" s="109"/>
      <c r="FA11482" s="66"/>
      <c r="FB11482" s="5"/>
      <c r="FC11482" s="68"/>
      <c r="FD11482" s="67"/>
      <c r="FE11482" s="67"/>
      <c r="FF11482" s="64"/>
      <c r="FG11482" s="5"/>
      <c r="FH11482" s="69"/>
      <c r="FI11482" s="6"/>
      <c r="FJ11482" s="5"/>
      <c r="FK11482" s="25"/>
      <c r="FL11482" s="5"/>
    </row>
    <row r="11483" spans="40:168">
      <c r="AN11483" s="14"/>
      <c r="AO11483" s="14"/>
      <c r="AP11483" s="5"/>
      <c r="AQ11483" s="25"/>
      <c r="AR11483" s="25"/>
      <c r="AS11483" s="96"/>
      <c r="AT11483" s="83"/>
      <c r="AU11483" s="14"/>
      <c r="AX11483" s="83"/>
      <c r="AY11483" s="83"/>
      <c r="AZ11483" s="83"/>
      <c r="BA11483" s="83"/>
      <c r="BJ11483" s="54"/>
      <c r="BK11483" s="22"/>
      <c r="BL11483" s="24"/>
      <c r="BP11483" s="23"/>
      <c r="BQ11483" s="24"/>
      <c r="BR11483" s="22"/>
      <c r="BS11483" s="24"/>
      <c r="BT11483" s="24"/>
      <c r="BU11483" s="23"/>
      <c r="BV11483" s="26"/>
      <c r="BX11483" s="6"/>
      <c r="BY11483" s="24"/>
      <c r="BZ11483" s="109"/>
      <c r="CA11483" s="66"/>
      <c r="CB11483" s="5"/>
      <c r="CC11483" s="68"/>
      <c r="CD11483" s="67"/>
      <c r="CE11483" s="67"/>
      <c r="CF11483" s="64"/>
      <c r="CG11483" s="5"/>
      <c r="CH11483" s="69"/>
      <c r="CI11483" s="6"/>
      <c r="CJ11483" s="5"/>
      <c r="CK11483" s="25"/>
      <c r="CL11483" s="5"/>
      <c r="DN11483" s="14"/>
      <c r="DO11483" s="14"/>
      <c r="DP11483" s="5"/>
      <c r="DQ11483" s="25"/>
      <c r="DR11483" s="25"/>
      <c r="DS11483" s="96"/>
      <c r="DT11483" s="83"/>
      <c r="DU11483" s="14"/>
      <c r="DX11483" s="83"/>
      <c r="DY11483" s="83"/>
      <c r="DZ11483" s="83"/>
      <c r="EA11483" s="83"/>
      <c r="EJ11483" s="54"/>
      <c r="EK11483" s="22"/>
      <c r="EL11483" s="24"/>
      <c r="EP11483" s="23"/>
      <c r="EQ11483" s="24"/>
      <c r="ER11483" s="22"/>
      <c r="ES11483" s="24"/>
      <c r="ET11483" s="24"/>
      <c r="EU11483" s="23"/>
      <c r="EV11483" s="26"/>
      <c r="EX11483" s="6"/>
      <c r="EY11483" s="24"/>
      <c r="EZ11483" s="109"/>
      <c r="FA11483" s="66"/>
      <c r="FB11483" s="5"/>
      <c r="FC11483" s="68"/>
      <c r="FD11483" s="67"/>
      <c r="FE11483" s="67"/>
      <c r="FF11483" s="64"/>
      <c r="FG11483" s="5"/>
      <c r="FH11483" s="69"/>
      <c r="FI11483" s="6"/>
      <c r="FJ11483" s="5"/>
      <c r="FK11483" s="25"/>
      <c r="FL11483" s="5"/>
    </row>
    <row r="11484" spans="40:168">
      <c r="AN11484" s="14"/>
      <c r="AO11484" s="14"/>
      <c r="AP11484" s="5"/>
      <c r="AQ11484" s="25"/>
      <c r="AR11484" s="25"/>
      <c r="AS11484" s="96"/>
      <c r="AT11484" s="83"/>
      <c r="AU11484" s="14"/>
      <c r="AX11484" s="83"/>
      <c r="AY11484" s="83"/>
      <c r="AZ11484" s="83"/>
      <c r="BA11484" s="83"/>
      <c r="BJ11484" s="54"/>
      <c r="BK11484" s="22"/>
      <c r="BL11484" s="24"/>
      <c r="BP11484" s="23"/>
      <c r="BQ11484" s="24"/>
      <c r="BR11484" s="22"/>
      <c r="BS11484" s="24"/>
      <c r="BT11484" s="24"/>
      <c r="BU11484" s="23"/>
      <c r="BV11484" s="26"/>
      <c r="BX11484" s="6"/>
      <c r="BY11484" s="24"/>
      <c r="BZ11484" s="109"/>
      <c r="CA11484" s="66"/>
      <c r="CB11484" s="5"/>
      <c r="CC11484" s="68"/>
      <c r="CD11484" s="67"/>
      <c r="CE11484" s="67"/>
      <c r="CF11484" s="64"/>
      <c r="CG11484" s="5"/>
      <c r="CH11484" s="69"/>
      <c r="CI11484" s="6"/>
      <c r="CJ11484" s="5"/>
      <c r="CK11484" s="25"/>
      <c r="CL11484" s="5"/>
      <c r="DN11484" s="14"/>
      <c r="DO11484" s="14"/>
      <c r="DP11484" s="5"/>
      <c r="DQ11484" s="25"/>
      <c r="DR11484" s="25"/>
      <c r="DS11484" s="96"/>
      <c r="DT11484" s="83"/>
      <c r="DU11484" s="14"/>
      <c r="DX11484" s="83"/>
      <c r="DY11484" s="83"/>
      <c r="DZ11484" s="83"/>
      <c r="EA11484" s="83"/>
      <c r="EJ11484" s="54"/>
      <c r="EK11484" s="22"/>
      <c r="EL11484" s="24"/>
      <c r="EP11484" s="23"/>
      <c r="EQ11484" s="24"/>
      <c r="ER11484" s="22"/>
      <c r="ES11484" s="24"/>
      <c r="ET11484" s="24"/>
      <c r="EU11484" s="23"/>
      <c r="EV11484" s="26"/>
      <c r="EX11484" s="6"/>
      <c r="EY11484" s="24"/>
      <c r="EZ11484" s="109"/>
      <c r="FA11484" s="66"/>
      <c r="FB11484" s="5"/>
      <c r="FC11484" s="68"/>
      <c r="FD11484" s="67"/>
      <c r="FE11484" s="67"/>
      <c r="FF11484" s="64"/>
      <c r="FG11484" s="5"/>
      <c r="FH11484" s="69"/>
      <c r="FI11484" s="6"/>
      <c r="FJ11484" s="5"/>
      <c r="FK11484" s="25"/>
      <c r="FL11484" s="5"/>
    </row>
    <row r="11485" spans="40:168">
      <c r="AN11485" s="14"/>
      <c r="AO11485" s="14"/>
      <c r="AP11485" s="5"/>
      <c r="AQ11485" s="25"/>
      <c r="AR11485" s="25"/>
      <c r="AS11485" s="96"/>
      <c r="AT11485" s="83"/>
      <c r="AU11485" s="14"/>
      <c r="AX11485" s="83"/>
      <c r="AY11485" s="83"/>
      <c r="AZ11485" s="83"/>
      <c r="BA11485" s="83"/>
      <c r="BJ11485" s="54"/>
      <c r="BK11485" s="22"/>
      <c r="BL11485" s="24"/>
      <c r="BP11485" s="23"/>
      <c r="BQ11485" s="24"/>
      <c r="BR11485" s="22"/>
      <c r="BS11485" s="24"/>
      <c r="BT11485" s="24"/>
      <c r="BU11485" s="23"/>
      <c r="BV11485" s="26"/>
      <c r="BX11485" s="6"/>
      <c r="BY11485" s="24"/>
      <c r="BZ11485" s="109"/>
      <c r="CA11485" s="66"/>
      <c r="CB11485" s="5"/>
      <c r="CC11485" s="68"/>
      <c r="CD11485" s="67"/>
      <c r="CE11485" s="67"/>
      <c r="CF11485" s="64"/>
      <c r="CG11485" s="5"/>
      <c r="CH11485" s="69"/>
      <c r="CI11485" s="6"/>
      <c r="CJ11485" s="5"/>
      <c r="CK11485" s="25"/>
      <c r="CL11485" s="5"/>
      <c r="DN11485" s="14"/>
      <c r="DO11485" s="14"/>
      <c r="DP11485" s="5"/>
      <c r="DQ11485" s="25"/>
      <c r="DR11485" s="25"/>
      <c r="DS11485" s="96"/>
      <c r="DT11485" s="83"/>
      <c r="DU11485" s="14"/>
      <c r="DX11485" s="83"/>
      <c r="DY11485" s="83"/>
      <c r="DZ11485" s="83"/>
      <c r="EA11485" s="83"/>
      <c r="EJ11485" s="54"/>
      <c r="EK11485" s="22"/>
      <c r="EL11485" s="24"/>
      <c r="EP11485" s="23"/>
      <c r="EQ11485" s="24"/>
      <c r="ER11485" s="22"/>
      <c r="ES11485" s="24"/>
      <c r="ET11485" s="24"/>
      <c r="EU11485" s="23"/>
      <c r="EV11485" s="26"/>
      <c r="EX11485" s="6"/>
      <c r="EY11485" s="24"/>
      <c r="EZ11485" s="109"/>
      <c r="FA11485" s="66"/>
      <c r="FB11485" s="5"/>
      <c r="FC11485" s="68"/>
      <c r="FD11485" s="67"/>
      <c r="FE11485" s="67"/>
      <c r="FF11485" s="64"/>
      <c r="FG11485" s="5"/>
      <c r="FH11485" s="69"/>
      <c r="FI11485" s="6"/>
      <c r="FJ11485" s="5"/>
      <c r="FK11485" s="25"/>
      <c r="FL11485" s="5"/>
    </row>
    <row r="11486" spans="40:168">
      <c r="AN11486" s="14"/>
      <c r="AO11486" s="14"/>
      <c r="AP11486" s="5"/>
      <c r="AQ11486" s="25"/>
      <c r="AR11486" s="25"/>
      <c r="AS11486" s="96"/>
      <c r="AT11486" s="83"/>
      <c r="AU11486" s="14"/>
      <c r="AX11486" s="83"/>
      <c r="AY11486" s="83"/>
      <c r="AZ11486" s="83"/>
      <c r="BA11486" s="83"/>
      <c r="BJ11486" s="54"/>
      <c r="BK11486" s="22"/>
      <c r="BL11486" s="24"/>
      <c r="BP11486" s="23"/>
      <c r="BQ11486" s="24"/>
      <c r="BR11486" s="22"/>
      <c r="BS11486" s="24"/>
      <c r="BT11486" s="24"/>
      <c r="BU11486" s="23"/>
      <c r="BV11486" s="26"/>
      <c r="BX11486" s="6"/>
      <c r="BY11486" s="24"/>
      <c r="BZ11486" s="109"/>
      <c r="CA11486" s="66"/>
      <c r="CB11486" s="5"/>
      <c r="CC11486" s="68"/>
      <c r="CD11486" s="67"/>
      <c r="CE11486" s="67"/>
      <c r="CF11486" s="64"/>
      <c r="CG11486" s="5"/>
      <c r="CH11486" s="69"/>
      <c r="CI11486" s="6"/>
      <c r="CJ11486" s="5"/>
      <c r="CK11486" s="25"/>
      <c r="CL11486" s="5"/>
      <c r="DN11486" s="14"/>
      <c r="DO11486" s="14"/>
      <c r="DP11486" s="5"/>
      <c r="DQ11486" s="25"/>
      <c r="DR11486" s="25"/>
      <c r="DS11486" s="96"/>
      <c r="DT11486" s="83"/>
      <c r="DU11486" s="14"/>
      <c r="DX11486" s="83"/>
      <c r="DY11486" s="83"/>
      <c r="DZ11486" s="83"/>
      <c r="EA11486" s="83"/>
      <c r="EJ11486" s="54"/>
      <c r="EK11486" s="22"/>
      <c r="EL11486" s="24"/>
      <c r="EP11486" s="23"/>
      <c r="EQ11486" s="24"/>
      <c r="ER11486" s="22"/>
      <c r="ES11486" s="24"/>
      <c r="ET11486" s="24"/>
      <c r="EU11486" s="23"/>
      <c r="EV11486" s="26"/>
      <c r="EX11486" s="6"/>
      <c r="EY11486" s="24"/>
      <c r="EZ11486" s="109"/>
      <c r="FA11486" s="66"/>
      <c r="FB11486" s="5"/>
      <c r="FC11486" s="68"/>
      <c r="FD11486" s="67"/>
      <c r="FE11486" s="67"/>
      <c r="FF11486" s="64"/>
      <c r="FG11486" s="5"/>
      <c r="FH11486" s="69"/>
      <c r="FI11486" s="6"/>
      <c r="FJ11486" s="5"/>
      <c r="FK11486" s="25"/>
      <c r="FL11486" s="5"/>
    </row>
    <row r="11487" spans="40:168">
      <c r="AN11487" s="14"/>
      <c r="AO11487" s="14"/>
      <c r="AP11487" s="5"/>
      <c r="AQ11487" s="25"/>
      <c r="AR11487" s="25"/>
      <c r="AS11487" s="96"/>
      <c r="AT11487" s="83"/>
      <c r="AU11487" s="14"/>
      <c r="AX11487" s="83"/>
      <c r="AY11487" s="83"/>
      <c r="AZ11487" s="83"/>
      <c r="BA11487" s="83"/>
      <c r="BJ11487" s="54"/>
      <c r="BK11487" s="22"/>
      <c r="BL11487" s="24"/>
      <c r="BP11487" s="23"/>
      <c r="BQ11487" s="24"/>
      <c r="BR11487" s="22"/>
      <c r="BS11487" s="24"/>
      <c r="BT11487" s="24"/>
      <c r="BU11487" s="23"/>
      <c r="BV11487" s="26"/>
      <c r="BX11487" s="6"/>
      <c r="BY11487" s="24"/>
      <c r="BZ11487" s="109"/>
      <c r="CA11487" s="66"/>
      <c r="CB11487" s="5"/>
      <c r="CC11487" s="68"/>
      <c r="CD11487" s="67"/>
      <c r="CE11487" s="67"/>
      <c r="CF11487" s="64"/>
      <c r="CG11487" s="5"/>
      <c r="CH11487" s="69"/>
      <c r="CI11487" s="6"/>
      <c r="CJ11487" s="5"/>
      <c r="CK11487" s="25"/>
      <c r="CL11487" s="5"/>
      <c r="DN11487" s="14"/>
      <c r="DO11487" s="14"/>
      <c r="DP11487" s="5"/>
      <c r="DQ11487" s="25"/>
      <c r="DR11487" s="25"/>
      <c r="DS11487" s="96"/>
      <c r="DT11487" s="83"/>
      <c r="DU11487" s="14"/>
      <c r="DX11487" s="83"/>
      <c r="DY11487" s="83"/>
      <c r="DZ11487" s="83"/>
      <c r="EA11487" s="83"/>
      <c r="EJ11487" s="54"/>
      <c r="EK11487" s="22"/>
      <c r="EL11487" s="24"/>
      <c r="EP11487" s="23"/>
      <c r="EQ11487" s="24"/>
      <c r="ER11487" s="22"/>
      <c r="ES11487" s="24"/>
      <c r="ET11487" s="24"/>
      <c r="EU11487" s="23"/>
      <c r="EV11487" s="26"/>
      <c r="EX11487" s="6"/>
      <c r="EY11487" s="24"/>
      <c r="EZ11487" s="109"/>
      <c r="FA11487" s="66"/>
      <c r="FB11487" s="5"/>
      <c r="FC11487" s="68"/>
      <c r="FD11487" s="67"/>
      <c r="FE11487" s="67"/>
      <c r="FF11487" s="64"/>
      <c r="FG11487" s="5"/>
      <c r="FH11487" s="69"/>
      <c r="FI11487" s="6"/>
      <c r="FJ11487" s="5"/>
      <c r="FK11487" s="25"/>
      <c r="FL11487" s="5"/>
    </row>
    <row r="11488" spans="40:168">
      <c r="AN11488" s="14"/>
      <c r="AO11488" s="14"/>
      <c r="AP11488" s="5"/>
      <c r="AQ11488" s="25"/>
      <c r="AR11488" s="25"/>
      <c r="AS11488" s="96"/>
      <c r="AT11488" s="83"/>
      <c r="AU11488" s="14"/>
      <c r="AX11488" s="83"/>
      <c r="AY11488" s="83"/>
      <c r="AZ11488" s="83"/>
      <c r="BA11488" s="83"/>
      <c r="BJ11488" s="54"/>
      <c r="BK11488" s="22"/>
      <c r="BL11488" s="24"/>
      <c r="BP11488" s="23"/>
      <c r="BQ11488" s="24"/>
      <c r="BR11488" s="22"/>
      <c r="BS11488" s="24"/>
      <c r="BT11488" s="24"/>
      <c r="BU11488" s="23"/>
      <c r="BV11488" s="26"/>
      <c r="BX11488" s="6"/>
      <c r="BY11488" s="24"/>
      <c r="BZ11488" s="109"/>
      <c r="CA11488" s="66"/>
      <c r="CB11488" s="5"/>
      <c r="CC11488" s="68"/>
      <c r="CD11488" s="67"/>
      <c r="CE11488" s="67"/>
      <c r="CF11488" s="64"/>
      <c r="CG11488" s="5"/>
      <c r="CH11488" s="69"/>
      <c r="CI11488" s="6"/>
      <c r="CJ11488" s="5"/>
      <c r="CK11488" s="25"/>
      <c r="CL11488" s="5"/>
      <c r="DN11488" s="14"/>
      <c r="DO11488" s="14"/>
      <c r="DP11488" s="5"/>
      <c r="DQ11488" s="25"/>
      <c r="DR11488" s="25"/>
      <c r="DS11488" s="96"/>
      <c r="DT11488" s="83"/>
      <c r="DU11488" s="14"/>
      <c r="DX11488" s="83"/>
      <c r="DY11488" s="83"/>
      <c r="DZ11488" s="83"/>
      <c r="EA11488" s="83"/>
      <c r="EJ11488" s="54"/>
      <c r="EK11488" s="22"/>
      <c r="EL11488" s="24"/>
      <c r="EP11488" s="23"/>
      <c r="EQ11488" s="24"/>
      <c r="ER11488" s="22"/>
      <c r="ES11488" s="24"/>
      <c r="ET11488" s="24"/>
      <c r="EU11488" s="23"/>
      <c r="EV11488" s="26"/>
      <c r="EX11488" s="6"/>
      <c r="EY11488" s="24"/>
      <c r="EZ11488" s="109"/>
      <c r="FA11488" s="66"/>
      <c r="FB11488" s="5"/>
      <c r="FC11488" s="68"/>
      <c r="FD11488" s="67"/>
      <c r="FE11488" s="67"/>
      <c r="FF11488" s="64"/>
      <c r="FG11488" s="5"/>
      <c r="FH11488" s="69"/>
      <c r="FI11488" s="6"/>
      <c r="FJ11488" s="5"/>
      <c r="FK11488" s="25"/>
      <c r="FL11488" s="5"/>
    </row>
    <row r="11489" spans="40:168">
      <c r="AN11489" s="14"/>
      <c r="AO11489" s="14"/>
      <c r="AP11489" s="5"/>
      <c r="AQ11489" s="25"/>
      <c r="AR11489" s="25"/>
      <c r="AS11489" s="96"/>
      <c r="AT11489" s="83"/>
      <c r="AU11489" s="14"/>
      <c r="AX11489" s="83"/>
      <c r="AY11489" s="83"/>
      <c r="AZ11489" s="83"/>
      <c r="BA11489" s="83"/>
      <c r="BJ11489" s="54"/>
      <c r="BK11489" s="22"/>
      <c r="BL11489" s="24"/>
      <c r="BP11489" s="23"/>
      <c r="BQ11489" s="24"/>
      <c r="BR11489" s="22"/>
      <c r="BS11489" s="24"/>
      <c r="BT11489" s="24"/>
      <c r="BU11489" s="23"/>
      <c r="BV11489" s="26"/>
      <c r="BX11489" s="6"/>
      <c r="BY11489" s="24"/>
      <c r="BZ11489" s="109"/>
      <c r="CA11489" s="66"/>
      <c r="CB11489" s="5"/>
      <c r="CC11489" s="68"/>
      <c r="CD11489" s="67"/>
      <c r="CE11489" s="67"/>
      <c r="CF11489" s="64"/>
      <c r="CG11489" s="5"/>
      <c r="CH11489" s="69"/>
      <c r="CI11489" s="6"/>
      <c r="CJ11489" s="5"/>
      <c r="CK11489" s="25"/>
      <c r="CL11489" s="5"/>
      <c r="DN11489" s="14"/>
      <c r="DO11489" s="14"/>
      <c r="DP11489" s="5"/>
      <c r="DQ11489" s="25"/>
      <c r="DR11489" s="25"/>
      <c r="DS11489" s="96"/>
      <c r="DT11489" s="83"/>
      <c r="DU11489" s="14"/>
      <c r="DX11489" s="83"/>
      <c r="DY11489" s="83"/>
      <c r="DZ11489" s="83"/>
      <c r="EA11489" s="83"/>
      <c r="EJ11489" s="54"/>
      <c r="EK11489" s="22"/>
      <c r="EL11489" s="24"/>
      <c r="EP11489" s="23"/>
      <c r="EQ11489" s="24"/>
      <c r="ER11489" s="22"/>
      <c r="ES11489" s="24"/>
      <c r="ET11489" s="24"/>
      <c r="EU11489" s="23"/>
      <c r="EV11489" s="26"/>
      <c r="EX11489" s="6"/>
      <c r="EY11489" s="24"/>
      <c r="EZ11489" s="109"/>
      <c r="FA11489" s="66"/>
      <c r="FB11489" s="5"/>
      <c r="FC11489" s="68"/>
      <c r="FD11489" s="67"/>
      <c r="FE11489" s="67"/>
      <c r="FF11489" s="64"/>
      <c r="FG11489" s="5"/>
      <c r="FH11489" s="69"/>
      <c r="FI11489" s="6"/>
      <c r="FJ11489" s="5"/>
      <c r="FK11489" s="25"/>
      <c r="FL11489" s="5"/>
    </row>
    <row r="11490" spans="40:168">
      <c r="AN11490" s="14"/>
      <c r="AO11490" s="14"/>
      <c r="AP11490" s="5"/>
      <c r="AQ11490" s="25"/>
      <c r="AR11490" s="25"/>
      <c r="AS11490" s="96"/>
      <c r="AT11490" s="83"/>
      <c r="AU11490" s="14"/>
      <c r="AX11490" s="83"/>
      <c r="AY11490" s="83"/>
      <c r="AZ11490" s="83"/>
      <c r="BA11490" s="83"/>
      <c r="BJ11490" s="54"/>
      <c r="BK11490" s="22"/>
      <c r="BL11490" s="24"/>
      <c r="BP11490" s="23"/>
      <c r="BQ11490" s="24"/>
      <c r="BR11490" s="22"/>
      <c r="BS11490" s="24"/>
      <c r="BT11490" s="24"/>
      <c r="BU11490" s="23"/>
      <c r="BV11490" s="26"/>
      <c r="BX11490" s="6"/>
      <c r="BY11490" s="24"/>
      <c r="BZ11490" s="109"/>
      <c r="CA11490" s="66"/>
      <c r="CB11490" s="5"/>
      <c r="CC11490" s="68"/>
      <c r="CD11490" s="67"/>
      <c r="CE11490" s="67"/>
      <c r="CF11490" s="64"/>
      <c r="CG11490" s="5"/>
      <c r="CH11490" s="69"/>
      <c r="CI11490" s="6"/>
      <c r="CJ11490" s="5"/>
      <c r="CK11490" s="25"/>
      <c r="CL11490" s="5"/>
      <c r="DN11490" s="14"/>
      <c r="DO11490" s="14"/>
      <c r="DP11490" s="5"/>
      <c r="DQ11490" s="25"/>
      <c r="DR11490" s="25"/>
      <c r="DS11490" s="96"/>
      <c r="DT11490" s="83"/>
      <c r="DU11490" s="14"/>
      <c r="DX11490" s="83"/>
      <c r="DY11490" s="83"/>
      <c r="DZ11490" s="83"/>
      <c r="EA11490" s="83"/>
      <c r="EJ11490" s="54"/>
      <c r="EK11490" s="22"/>
      <c r="EL11490" s="24"/>
      <c r="EP11490" s="23"/>
      <c r="EQ11490" s="24"/>
      <c r="ER11490" s="22"/>
      <c r="ES11490" s="24"/>
      <c r="ET11490" s="24"/>
      <c r="EU11490" s="23"/>
      <c r="EV11490" s="26"/>
      <c r="EX11490" s="6"/>
      <c r="EY11490" s="24"/>
      <c r="EZ11490" s="109"/>
      <c r="FA11490" s="66"/>
      <c r="FB11490" s="5"/>
      <c r="FC11490" s="68"/>
      <c r="FD11490" s="67"/>
      <c r="FE11490" s="67"/>
      <c r="FF11490" s="64"/>
      <c r="FG11490" s="5"/>
      <c r="FH11490" s="69"/>
      <c r="FI11490" s="6"/>
      <c r="FJ11490" s="5"/>
      <c r="FK11490" s="25"/>
      <c r="FL11490" s="5"/>
    </row>
    <row r="11491" spans="40:168">
      <c r="AN11491" s="14"/>
      <c r="AO11491" s="14"/>
      <c r="AP11491" s="5"/>
      <c r="AQ11491" s="25"/>
      <c r="AR11491" s="25"/>
      <c r="AS11491" s="96"/>
      <c r="AT11491" s="83"/>
      <c r="AU11491" s="14"/>
      <c r="AX11491" s="83"/>
      <c r="AY11491" s="83"/>
      <c r="AZ11491" s="83"/>
      <c r="BA11491" s="83"/>
      <c r="BJ11491" s="54"/>
      <c r="BK11491" s="22"/>
      <c r="BL11491" s="24"/>
      <c r="BP11491" s="23"/>
      <c r="BQ11491" s="24"/>
      <c r="BR11491" s="22"/>
      <c r="BS11491" s="24"/>
      <c r="BT11491" s="24"/>
      <c r="BU11491" s="23"/>
      <c r="BV11491" s="26"/>
      <c r="BX11491" s="6"/>
      <c r="BY11491" s="24"/>
      <c r="BZ11491" s="109"/>
      <c r="CA11491" s="66"/>
      <c r="CB11491" s="5"/>
      <c r="CC11491" s="68"/>
      <c r="CD11491" s="67"/>
      <c r="CE11491" s="67"/>
      <c r="CF11491" s="64"/>
      <c r="CG11491" s="5"/>
      <c r="CH11491" s="69"/>
      <c r="CI11491" s="6"/>
      <c r="CJ11491" s="5"/>
      <c r="CK11491" s="25"/>
      <c r="CL11491" s="5"/>
      <c r="DN11491" s="14"/>
      <c r="DO11491" s="14"/>
      <c r="DP11491" s="5"/>
      <c r="DQ11491" s="25"/>
      <c r="DR11491" s="25"/>
      <c r="DS11491" s="96"/>
      <c r="DT11491" s="83"/>
      <c r="DU11491" s="14"/>
      <c r="DX11491" s="83"/>
      <c r="DY11491" s="83"/>
      <c r="DZ11491" s="83"/>
      <c r="EA11491" s="83"/>
      <c r="EJ11491" s="54"/>
      <c r="EK11491" s="22"/>
      <c r="EL11491" s="24"/>
      <c r="EP11491" s="23"/>
      <c r="EQ11491" s="24"/>
      <c r="ER11491" s="22"/>
      <c r="ES11491" s="24"/>
      <c r="ET11491" s="24"/>
      <c r="EU11491" s="23"/>
      <c r="EV11491" s="26"/>
      <c r="EX11491" s="6"/>
      <c r="EY11491" s="24"/>
      <c r="EZ11491" s="109"/>
      <c r="FA11491" s="66"/>
      <c r="FB11491" s="5"/>
      <c r="FC11491" s="68"/>
      <c r="FD11491" s="67"/>
      <c r="FE11491" s="67"/>
      <c r="FF11491" s="64"/>
      <c r="FG11491" s="5"/>
      <c r="FH11491" s="69"/>
      <c r="FI11491" s="6"/>
      <c r="FJ11491" s="5"/>
      <c r="FK11491" s="25"/>
      <c r="FL11491" s="5"/>
    </row>
    <row r="11492" spans="40:168">
      <c r="AN11492" s="14"/>
      <c r="AO11492" s="14"/>
      <c r="AP11492" s="5"/>
      <c r="AQ11492" s="25"/>
      <c r="AR11492" s="25"/>
      <c r="AS11492" s="96"/>
      <c r="AT11492" s="83"/>
      <c r="AU11492" s="14"/>
      <c r="AX11492" s="83"/>
      <c r="AY11492" s="83"/>
      <c r="AZ11492" s="83"/>
      <c r="BA11492" s="83"/>
      <c r="BJ11492" s="54"/>
      <c r="BK11492" s="22"/>
      <c r="BL11492" s="24"/>
      <c r="BP11492" s="23"/>
      <c r="BQ11492" s="24"/>
      <c r="BR11492" s="22"/>
      <c r="BS11492" s="24"/>
      <c r="BT11492" s="24"/>
      <c r="BU11492" s="23"/>
      <c r="BV11492" s="26"/>
      <c r="BX11492" s="6"/>
      <c r="BY11492" s="24"/>
      <c r="BZ11492" s="109"/>
      <c r="CA11492" s="66"/>
      <c r="CB11492" s="5"/>
      <c r="CC11492" s="68"/>
      <c r="CD11492" s="67"/>
      <c r="CE11492" s="67"/>
      <c r="CF11492" s="64"/>
      <c r="CG11492" s="5"/>
      <c r="CH11492" s="69"/>
      <c r="CI11492" s="6"/>
      <c r="CJ11492" s="5"/>
      <c r="CK11492" s="25"/>
      <c r="CL11492" s="5"/>
      <c r="DN11492" s="14"/>
      <c r="DO11492" s="14"/>
      <c r="DP11492" s="5"/>
      <c r="DQ11492" s="25"/>
      <c r="DR11492" s="25"/>
      <c r="DS11492" s="96"/>
      <c r="DT11492" s="83"/>
      <c r="DU11492" s="14"/>
      <c r="DX11492" s="83"/>
      <c r="DY11492" s="83"/>
      <c r="DZ11492" s="83"/>
      <c r="EA11492" s="83"/>
      <c r="EJ11492" s="54"/>
      <c r="EK11492" s="22"/>
      <c r="EL11492" s="24"/>
      <c r="EP11492" s="23"/>
      <c r="EQ11492" s="24"/>
      <c r="ER11492" s="22"/>
      <c r="ES11492" s="24"/>
      <c r="ET11492" s="24"/>
      <c r="EU11492" s="23"/>
      <c r="EV11492" s="26"/>
      <c r="EX11492" s="6"/>
      <c r="EY11492" s="24"/>
      <c r="EZ11492" s="109"/>
      <c r="FA11492" s="66"/>
      <c r="FB11492" s="5"/>
      <c r="FC11492" s="68"/>
      <c r="FD11492" s="67"/>
      <c r="FE11492" s="67"/>
      <c r="FF11492" s="64"/>
      <c r="FG11492" s="5"/>
      <c r="FH11492" s="69"/>
      <c r="FI11492" s="6"/>
      <c r="FJ11492" s="5"/>
      <c r="FK11492" s="25"/>
      <c r="FL11492" s="5"/>
    </row>
    <row r="11493" spans="40:168">
      <c r="AN11493" s="14"/>
      <c r="AO11493" s="14"/>
      <c r="AP11493" s="5"/>
      <c r="AQ11493" s="25"/>
      <c r="AR11493" s="25"/>
      <c r="AS11493" s="96"/>
      <c r="AT11493" s="83"/>
      <c r="AU11493" s="14"/>
      <c r="AX11493" s="83"/>
      <c r="AY11493" s="83"/>
      <c r="AZ11493" s="83"/>
      <c r="BA11493" s="83"/>
      <c r="BJ11493" s="54"/>
      <c r="BK11493" s="22"/>
      <c r="BL11493" s="24"/>
      <c r="BP11493" s="23"/>
      <c r="BQ11493" s="24"/>
      <c r="BR11493" s="22"/>
      <c r="BS11493" s="24"/>
      <c r="BT11493" s="24"/>
      <c r="BU11493" s="23"/>
      <c r="BV11493" s="26"/>
      <c r="BX11493" s="6"/>
      <c r="BY11493" s="24"/>
      <c r="BZ11493" s="109"/>
      <c r="CA11493" s="66"/>
      <c r="CB11493" s="5"/>
      <c r="CC11493" s="68"/>
      <c r="CD11493" s="67"/>
      <c r="CE11493" s="67"/>
      <c r="CF11493" s="64"/>
      <c r="CG11493" s="5"/>
      <c r="CH11493" s="69"/>
      <c r="CI11493" s="6"/>
      <c r="CJ11493" s="5"/>
      <c r="CK11493" s="25"/>
      <c r="CL11493" s="5"/>
      <c r="DN11493" s="14"/>
      <c r="DO11493" s="14"/>
      <c r="DP11493" s="5"/>
      <c r="DQ11493" s="25"/>
      <c r="DR11493" s="25"/>
      <c r="DS11493" s="96"/>
      <c r="DT11493" s="83"/>
      <c r="DU11493" s="14"/>
      <c r="DX11493" s="83"/>
      <c r="DY11493" s="83"/>
      <c r="DZ11493" s="83"/>
      <c r="EA11493" s="83"/>
      <c r="EJ11493" s="54"/>
      <c r="EK11493" s="22"/>
      <c r="EL11493" s="24"/>
      <c r="EP11493" s="23"/>
      <c r="EQ11493" s="24"/>
      <c r="ER11493" s="22"/>
      <c r="ES11493" s="24"/>
      <c r="ET11493" s="24"/>
      <c r="EU11493" s="23"/>
      <c r="EV11493" s="26"/>
      <c r="EX11493" s="6"/>
      <c r="EY11493" s="24"/>
      <c r="EZ11493" s="109"/>
      <c r="FA11493" s="66"/>
      <c r="FB11493" s="5"/>
      <c r="FC11493" s="68"/>
      <c r="FD11493" s="67"/>
      <c r="FE11493" s="67"/>
      <c r="FF11493" s="64"/>
      <c r="FG11493" s="5"/>
      <c r="FH11493" s="69"/>
      <c r="FI11493" s="6"/>
      <c r="FJ11493" s="5"/>
      <c r="FK11493" s="25"/>
      <c r="FL11493" s="5"/>
    </row>
    <row r="11494" spans="40:168">
      <c r="AN11494" s="14"/>
      <c r="AO11494" s="14"/>
      <c r="AP11494" s="5"/>
      <c r="AQ11494" s="25"/>
      <c r="AR11494" s="25"/>
      <c r="AS11494" s="96"/>
      <c r="AT11494" s="83"/>
      <c r="AU11494" s="14"/>
      <c r="AX11494" s="83"/>
      <c r="AY11494" s="83"/>
      <c r="AZ11494" s="83"/>
      <c r="BA11494" s="83"/>
      <c r="BJ11494" s="54"/>
      <c r="BK11494" s="22"/>
      <c r="BL11494" s="24"/>
      <c r="BP11494" s="23"/>
      <c r="BQ11494" s="24"/>
      <c r="BR11494" s="22"/>
      <c r="BS11494" s="24"/>
      <c r="BT11494" s="24"/>
      <c r="BU11494" s="23"/>
      <c r="BV11494" s="26"/>
      <c r="BX11494" s="6"/>
      <c r="BY11494" s="24"/>
      <c r="BZ11494" s="109"/>
      <c r="CA11494" s="66"/>
      <c r="CB11494" s="5"/>
      <c r="CC11494" s="68"/>
      <c r="CD11494" s="67"/>
      <c r="CE11494" s="67"/>
      <c r="CF11494" s="64"/>
      <c r="CG11494" s="5"/>
      <c r="CH11494" s="69"/>
      <c r="CI11494" s="6"/>
      <c r="CJ11494" s="5"/>
      <c r="CK11494" s="25"/>
      <c r="CL11494" s="5"/>
      <c r="DN11494" s="14"/>
      <c r="DO11494" s="14"/>
      <c r="DP11494" s="5"/>
      <c r="DQ11494" s="25"/>
      <c r="DR11494" s="25"/>
      <c r="DS11494" s="96"/>
      <c r="DT11494" s="83"/>
      <c r="DU11494" s="14"/>
      <c r="DX11494" s="83"/>
      <c r="DY11494" s="83"/>
      <c r="DZ11494" s="83"/>
      <c r="EA11494" s="83"/>
      <c r="EJ11494" s="54"/>
      <c r="EK11494" s="22"/>
      <c r="EL11494" s="24"/>
      <c r="EP11494" s="23"/>
      <c r="EQ11494" s="24"/>
      <c r="ER11494" s="22"/>
      <c r="ES11494" s="24"/>
      <c r="ET11494" s="24"/>
      <c r="EU11494" s="23"/>
      <c r="EV11494" s="26"/>
      <c r="EX11494" s="6"/>
      <c r="EY11494" s="24"/>
      <c r="EZ11494" s="109"/>
      <c r="FA11494" s="66"/>
      <c r="FB11494" s="5"/>
      <c r="FC11494" s="68"/>
      <c r="FD11494" s="67"/>
      <c r="FE11494" s="67"/>
      <c r="FF11494" s="64"/>
      <c r="FG11494" s="5"/>
      <c r="FH11494" s="69"/>
      <c r="FI11494" s="6"/>
      <c r="FJ11494" s="5"/>
      <c r="FK11494" s="25"/>
      <c r="FL11494" s="5"/>
    </row>
    <row r="11495" spans="40:168">
      <c r="AN11495" s="14"/>
      <c r="AO11495" s="14"/>
      <c r="AP11495" s="5"/>
      <c r="AQ11495" s="25"/>
      <c r="AR11495" s="25"/>
      <c r="AS11495" s="96"/>
      <c r="AT11495" s="83"/>
      <c r="AU11495" s="14"/>
      <c r="AX11495" s="83"/>
      <c r="AY11495" s="83"/>
      <c r="AZ11495" s="83"/>
      <c r="BA11495" s="83"/>
      <c r="BJ11495" s="54"/>
      <c r="BK11495" s="22"/>
      <c r="BL11495" s="24"/>
      <c r="BP11495" s="23"/>
      <c r="BQ11495" s="24"/>
      <c r="BR11495" s="22"/>
      <c r="BS11495" s="24"/>
      <c r="BT11495" s="24"/>
      <c r="BU11495" s="23"/>
      <c r="BV11495" s="26"/>
      <c r="BX11495" s="6"/>
      <c r="BY11495" s="24"/>
      <c r="BZ11495" s="109"/>
      <c r="CA11495" s="66"/>
      <c r="CB11495" s="5"/>
      <c r="CC11495" s="68"/>
      <c r="CD11495" s="67"/>
      <c r="CE11495" s="67"/>
      <c r="CF11495" s="64"/>
      <c r="CG11495" s="5"/>
      <c r="CH11495" s="69"/>
      <c r="CI11495" s="6"/>
      <c r="CJ11495" s="5"/>
      <c r="CK11495" s="25"/>
      <c r="CL11495" s="5"/>
      <c r="DN11495" s="14"/>
      <c r="DO11495" s="14"/>
      <c r="DP11495" s="5"/>
      <c r="DQ11495" s="25"/>
      <c r="DR11495" s="25"/>
      <c r="DS11495" s="96"/>
      <c r="DT11495" s="83"/>
      <c r="DU11495" s="14"/>
      <c r="DX11495" s="83"/>
      <c r="DY11495" s="83"/>
      <c r="DZ11495" s="83"/>
      <c r="EA11495" s="83"/>
      <c r="EJ11495" s="54"/>
      <c r="EK11495" s="22"/>
      <c r="EL11495" s="24"/>
      <c r="EP11495" s="23"/>
      <c r="EQ11495" s="24"/>
      <c r="ER11495" s="22"/>
      <c r="ES11495" s="24"/>
      <c r="ET11495" s="24"/>
      <c r="EU11495" s="23"/>
      <c r="EV11495" s="26"/>
      <c r="EX11495" s="6"/>
      <c r="EY11495" s="24"/>
      <c r="EZ11495" s="109"/>
      <c r="FA11495" s="66"/>
      <c r="FB11495" s="5"/>
      <c r="FC11495" s="68"/>
      <c r="FD11495" s="67"/>
      <c r="FE11495" s="67"/>
      <c r="FF11495" s="64"/>
      <c r="FG11495" s="5"/>
      <c r="FH11495" s="69"/>
      <c r="FI11495" s="6"/>
      <c r="FJ11495" s="5"/>
      <c r="FK11495" s="25"/>
      <c r="FL11495" s="5"/>
    </row>
    <row r="11496" spans="40:168">
      <c r="AN11496" s="14"/>
      <c r="AO11496" s="14"/>
      <c r="AP11496" s="5"/>
      <c r="AQ11496" s="25"/>
      <c r="AR11496" s="25"/>
      <c r="AS11496" s="96"/>
      <c r="AT11496" s="83"/>
      <c r="AU11496" s="14"/>
      <c r="AX11496" s="83"/>
      <c r="AY11496" s="83"/>
      <c r="AZ11496" s="83"/>
      <c r="BA11496" s="83"/>
      <c r="BJ11496" s="54"/>
      <c r="BK11496" s="22"/>
      <c r="BL11496" s="24"/>
      <c r="BP11496" s="23"/>
      <c r="BQ11496" s="24"/>
      <c r="BR11496" s="22"/>
      <c r="BS11496" s="24"/>
      <c r="BT11496" s="24"/>
      <c r="BU11496" s="23"/>
      <c r="BV11496" s="26"/>
      <c r="BX11496" s="6"/>
      <c r="BY11496" s="24"/>
      <c r="BZ11496" s="109"/>
      <c r="CA11496" s="66"/>
      <c r="CB11496" s="5"/>
      <c r="CC11496" s="68"/>
      <c r="CD11496" s="67"/>
      <c r="CE11496" s="67"/>
      <c r="CF11496" s="64"/>
      <c r="CG11496" s="5"/>
      <c r="CH11496" s="69"/>
      <c r="CI11496" s="6"/>
      <c r="CJ11496" s="5"/>
      <c r="CK11496" s="25"/>
      <c r="CL11496" s="5"/>
      <c r="DN11496" s="14"/>
      <c r="DO11496" s="14"/>
      <c r="DP11496" s="5"/>
      <c r="DQ11496" s="25"/>
      <c r="DR11496" s="25"/>
      <c r="DS11496" s="96"/>
      <c r="DT11496" s="83"/>
      <c r="DU11496" s="14"/>
      <c r="DX11496" s="83"/>
      <c r="DY11496" s="83"/>
      <c r="DZ11496" s="83"/>
      <c r="EA11496" s="83"/>
      <c r="EJ11496" s="54"/>
      <c r="EK11496" s="22"/>
      <c r="EL11496" s="24"/>
      <c r="EP11496" s="23"/>
      <c r="EQ11496" s="24"/>
      <c r="ER11496" s="22"/>
      <c r="ES11496" s="24"/>
      <c r="ET11496" s="24"/>
      <c r="EU11496" s="23"/>
      <c r="EV11496" s="26"/>
      <c r="EX11496" s="6"/>
      <c r="EY11496" s="24"/>
      <c r="EZ11496" s="109"/>
      <c r="FA11496" s="66"/>
      <c r="FB11496" s="5"/>
      <c r="FC11496" s="68"/>
      <c r="FD11496" s="67"/>
      <c r="FE11496" s="67"/>
      <c r="FF11496" s="64"/>
      <c r="FG11496" s="5"/>
      <c r="FH11496" s="69"/>
      <c r="FI11496" s="6"/>
      <c r="FJ11496" s="5"/>
      <c r="FK11496" s="25"/>
      <c r="FL11496" s="5"/>
    </row>
    <row r="11497" spans="40:168">
      <c r="AN11497" s="14"/>
      <c r="AO11497" s="14"/>
      <c r="AP11497" s="5"/>
      <c r="AQ11497" s="25"/>
      <c r="AR11497" s="25"/>
      <c r="AS11497" s="96"/>
      <c r="AT11497" s="83"/>
      <c r="AU11497" s="14"/>
      <c r="AX11497" s="83"/>
      <c r="AY11497" s="83"/>
      <c r="AZ11497" s="83"/>
      <c r="BA11497" s="83"/>
      <c r="BJ11497" s="54"/>
      <c r="BK11497" s="22"/>
      <c r="BL11497" s="24"/>
      <c r="BP11497" s="23"/>
      <c r="BQ11497" s="24"/>
      <c r="BR11497" s="22"/>
      <c r="BS11497" s="24"/>
      <c r="BT11497" s="24"/>
      <c r="BU11497" s="23"/>
      <c r="BV11497" s="26"/>
      <c r="BX11497" s="6"/>
      <c r="BY11497" s="24"/>
      <c r="BZ11497" s="109"/>
      <c r="CA11497" s="66"/>
      <c r="CB11497" s="5"/>
      <c r="CC11497" s="68"/>
      <c r="CD11497" s="67"/>
      <c r="CE11497" s="67"/>
      <c r="CF11497" s="64"/>
      <c r="CG11497" s="5"/>
      <c r="CH11497" s="69"/>
      <c r="CI11497" s="6"/>
      <c r="CJ11497" s="5"/>
      <c r="CK11497" s="25"/>
      <c r="CL11497" s="5"/>
      <c r="DN11497" s="14"/>
      <c r="DO11497" s="14"/>
      <c r="DP11497" s="5"/>
      <c r="DQ11497" s="25"/>
      <c r="DR11497" s="25"/>
      <c r="DS11497" s="96"/>
      <c r="DT11497" s="83"/>
      <c r="DU11497" s="14"/>
      <c r="DX11497" s="83"/>
      <c r="DY11497" s="83"/>
      <c r="DZ11497" s="83"/>
      <c r="EA11497" s="83"/>
      <c r="EJ11497" s="54"/>
      <c r="EK11497" s="22"/>
      <c r="EL11497" s="24"/>
      <c r="EP11497" s="23"/>
      <c r="EQ11497" s="24"/>
      <c r="ER11497" s="22"/>
      <c r="ES11497" s="24"/>
      <c r="ET11497" s="24"/>
      <c r="EU11497" s="23"/>
      <c r="EV11497" s="26"/>
      <c r="EX11497" s="6"/>
      <c r="EY11497" s="24"/>
      <c r="EZ11497" s="109"/>
      <c r="FA11497" s="66"/>
      <c r="FB11497" s="5"/>
      <c r="FC11497" s="68"/>
      <c r="FD11497" s="67"/>
      <c r="FE11497" s="67"/>
      <c r="FF11497" s="64"/>
      <c r="FG11497" s="5"/>
      <c r="FH11497" s="69"/>
      <c r="FI11497" s="6"/>
      <c r="FJ11497" s="5"/>
      <c r="FK11497" s="25"/>
      <c r="FL11497" s="5"/>
    </row>
    <row r="11498" spans="40:168">
      <c r="AN11498" s="14"/>
      <c r="AO11498" s="14"/>
      <c r="AP11498" s="5"/>
      <c r="AQ11498" s="25"/>
      <c r="AR11498" s="25"/>
      <c r="AS11498" s="96"/>
      <c r="AT11498" s="83"/>
      <c r="AU11498" s="14"/>
      <c r="AX11498" s="83"/>
      <c r="AY11498" s="83"/>
      <c r="AZ11498" s="83"/>
      <c r="BA11498" s="83"/>
      <c r="BJ11498" s="54"/>
      <c r="BK11498" s="22"/>
      <c r="BL11498" s="24"/>
      <c r="BP11498" s="23"/>
      <c r="BQ11498" s="24"/>
      <c r="BR11498" s="22"/>
      <c r="BS11498" s="24"/>
      <c r="BT11498" s="24"/>
      <c r="BU11498" s="23"/>
      <c r="BV11498" s="26"/>
      <c r="BX11498" s="6"/>
      <c r="BY11498" s="24"/>
      <c r="BZ11498" s="109"/>
      <c r="CA11498" s="66"/>
      <c r="CB11498" s="5"/>
      <c r="CC11498" s="68"/>
      <c r="CD11498" s="67"/>
      <c r="CE11498" s="67"/>
      <c r="CF11498" s="64"/>
      <c r="CG11498" s="5"/>
      <c r="CH11498" s="69"/>
      <c r="CI11498" s="6"/>
      <c r="CJ11498" s="5"/>
      <c r="CK11498" s="25"/>
      <c r="CL11498" s="5"/>
      <c r="DN11498" s="14"/>
      <c r="DO11498" s="14"/>
      <c r="DP11498" s="5"/>
      <c r="DQ11498" s="25"/>
      <c r="DR11498" s="25"/>
      <c r="DS11498" s="96"/>
      <c r="DT11498" s="83"/>
      <c r="DU11498" s="14"/>
      <c r="DX11498" s="83"/>
      <c r="DY11498" s="83"/>
      <c r="DZ11498" s="83"/>
      <c r="EA11498" s="83"/>
      <c r="EJ11498" s="54"/>
      <c r="EK11498" s="22"/>
      <c r="EL11498" s="24"/>
      <c r="EP11498" s="23"/>
      <c r="EQ11498" s="24"/>
      <c r="ER11498" s="22"/>
      <c r="ES11498" s="24"/>
      <c r="ET11498" s="24"/>
      <c r="EU11498" s="23"/>
      <c r="EV11498" s="26"/>
      <c r="EX11498" s="6"/>
      <c r="EY11498" s="24"/>
      <c r="EZ11498" s="109"/>
      <c r="FA11498" s="66"/>
      <c r="FB11498" s="5"/>
      <c r="FC11498" s="68"/>
      <c r="FD11498" s="67"/>
      <c r="FE11498" s="67"/>
      <c r="FF11498" s="64"/>
      <c r="FG11498" s="5"/>
      <c r="FH11498" s="69"/>
      <c r="FI11498" s="6"/>
      <c r="FJ11498" s="5"/>
      <c r="FK11498" s="25"/>
      <c r="FL11498" s="5"/>
    </row>
    <row r="11499" spans="40:168">
      <c r="AN11499" s="14"/>
      <c r="AO11499" s="14"/>
      <c r="AP11499" s="5"/>
      <c r="AQ11499" s="25"/>
      <c r="AR11499" s="25"/>
      <c r="AS11499" s="96"/>
      <c r="AT11499" s="83"/>
      <c r="AU11499" s="14"/>
      <c r="AX11499" s="83"/>
      <c r="AY11499" s="83"/>
      <c r="AZ11499" s="83"/>
      <c r="BA11499" s="83"/>
      <c r="BJ11499" s="54"/>
      <c r="BK11499" s="22"/>
      <c r="BL11499" s="24"/>
      <c r="BP11499" s="23"/>
      <c r="BQ11499" s="24"/>
      <c r="BR11499" s="22"/>
      <c r="BS11499" s="24"/>
      <c r="BT11499" s="24"/>
      <c r="BU11499" s="23"/>
      <c r="BV11499" s="26"/>
      <c r="BX11499" s="6"/>
      <c r="BY11499" s="24"/>
      <c r="BZ11499" s="109"/>
      <c r="CA11499" s="66"/>
      <c r="CB11499" s="5"/>
      <c r="CC11499" s="68"/>
      <c r="CD11499" s="67"/>
      <c r="CE11499" s="67"/>
      <c r="CF11499" s="64"/>
      <c r="CG11499" s="5"/>
      <c r="CH11499" s="69"/>
      <c r="CI11499" s="6"/>
      <c r="CJ11499" s="5"/>
      <c r="CK11499" s="25"/>
      <c r="CL11499" s="5"/>
      <c r="DN11499" s="14"/>
      <c r="DO11499" s="14"/>
      <c r="DP11499" s="5"/>
      <c r="DQ11499" s="25"/>
      <c r="DR11499" s="25"/>
      <c r="DS11499" s="96"/>
      <c r="DT11499" s="83"/>
      <c r="DU11499" s="14"/>
      <c r="DX11499" s="83"/>
      <c r="DY11499" s="83"/>
      <c r="DZ11499" s="83"/>
      <c r="EA11499" s="83"/>
      <c r="EJ11499" s="54"/>
      <c r="EK11499" s="22"/>
      <c r="EL11499" s="24"/>
      <c r="EP11499" s="23"/>
      <c r="EQ11499" s="24"/>
      <c r="ER11499" s="22"/>
      <c r="ES11499" s="24"/>
      <c r="ET11499" s="24"/>
      <c r="EU11499" s="23"/>
      <c r="EV11499" s="26"/>
      <c r="EX11499" s="6"/>
      <c r="EY11499" s="24"/>
      <c r="EZ11499" s="109"/>
      <c r="FA11499" s="66"/>
      <c r="FB11499" s="5"/>
      <c r="FC11499" s="68"/>
      <c r="FD11499" s="67"/>
      <c r="FE11499" s="67"/>
      <c r="FF11499" s="64"/>
      <c r="FG11499" s="5"/>
      <c r="FH11499" s="69"/>
      <c r="FI11499" s="6"/>
      <c r="FJ11499" s="5"/>
      <c r="FK11499" s="25"/>
      <c r="FL11499" s="5"/>
    </row>
    <row r="11500" spans="40:168">
      <c r="AN11500" s="14"/>
      <c r="AO11500" s="14"/>
      <c r="AP11500" s="5"/>
      <c r="AQ11500" s="25"/>
      <c r="AR11500" s="25"/>
      <c r="AS11500" s="96"/>
      <c r="AT11500" s="83"/>
      <c r="AU11500" s="14"/>
      <c r="AX11500" s="83"/>
      <c r="AY11500" s="83"/>
      <c r="AZ11500" s="83"/>
      <c r="BA11500" s="83"/>
      <c r="BJ11500" s="54"/>
      <c r="BK11500" s="22"/>
      <c r="BL11500" s="24"/>
      <c r="BP11500" s="23"/>
      <c r="BQ11500" s="24"/>
      <c r="BR11500" s="22"/>
      <c r="BS11500" s="24"/>
      <c r="BT11500" s="24"/>
      <c r="BU11500" s="23"/>
      <c r="BV11500" s="26"/>
      <c r="BX11500" s="6"/>
      <c r="BY11500" s="24"/>
      <c r="BZ11500" s="109"/>
      <c r="CA11500" s="66"/>
      <c r="CB11500" s="5"/>
      <c r="CC11500" s="68"/>
      <c r="CD11500" s="67"/>
      <c r="CE11500" s="67"/>
      <c r="CF11500" s="64"/>
      <c r="CG11500" s="5"/>
      <c r="CH11500" s="69"/>
      <c r="CI11500" s="6"/>
      <c r="CJ11500" s="5"/>
      <c r="CK11500" s="25"/>
      <c r="CL11500" s="5"/>
      <c r="DN11500" s="14"/>
      <c r="DO11500" s="14"/>
      <c r="DP11500" s="5"/>
      <c r="DQ11500" s="25"/>
      <c r="DR11500" s="25"/>
      <c r="DS11500" s="96"/>
      <c r="DT11500" s="83"/>
      <c r="DU11500" s="14"/>
      <c r="DX11500" s="83"/>
      <c r="DY11500" s="83"/>
      <c r="DZ11500" s="83"/>
      <c r="EA11500" s="83"/>
      <c r="EJ11500" s="54"/>
      <c r="EK11500" s="22"/>
      <c r="EL11500" s="24"/>
      <c r="EP11500" s="23"/>
      <c r="EQ11500" s="24"/>
      <c r="ER11500" s="22"/>
      <c r="ES11500" s="24"/>
      <c r="ET11500" s="24"/>
      <c r="EU11500" s="23"/>
      <c r="EV11500" s="26"/>
      <c r="EX11500" s="6"/>
      <c r="EY11500" s="24"/>
      <c r="EZ11500" s="109"/>
      <c r="FA11500" s="66"/>
      <c r="FB11500" s="5"/>
      <c r="FC11500" s="68"/>
      <c r="FD11500" s="67"/>
      <c r="FE11500" s="67"/>
      <c r="FF11500" s="64"/>
      <c r="FG11500" s="5"/>
      <c r="FH11500" s="69"/>
      <c r="FI11500" s="6"/>
      <c r="FJ11500" s="5"/>
      <c r="FK11500" s="25"/>
      <c r="FL11500" s="5"/>
    </row>
    <row r="11501" spans="40:168">
      <c r="AN11501" s="14"/>
      <c r="AO11501" s="14"/>
      <c r="AP11501" s="5"/>
      <c r="AQ11501" s="25"/>
      <c r="AR11501" s="25"/>
      <c r="AS11501" s="96"/>
      <c r="AT11501" s="83"/>
      <c r="AU11501" s="14"/>
      <c r="AX11501" s="83"/>
      <c r="AY11501" s="83"/>
      <c r="AZ11501" s="83"/>
      <c r="BA11501" s="83"/>
      <c r="BJ11501" s="54"/>
      <c r="BK11501" s="22"/>
      <c r="BL11501" s="24"/>
      <c r="BP11501" s="23"/>
      <c r="BQ11501" s="24"/>
      <c r="BR11501" s="22"/>
      <c r="BS11501" s="24"/>
      <c r="BT11501" s="24"/>
      <c r="BU11501" s="23"/>
      <c r="BV11501" s="26"/>
      <c r="BX11501" s="6"/>
      <c r="BY11501" s="24"/>
      <c r="BZ11501" s="109"/>
      <c r="CA11501" s="66"/>
      <c r="CB11501" s="5"/>
      <c r="CC11501" s="68"/>
      <c r="CD11501" s="67"/>
      <c r="CE11501" s="67"/>
      <c r="CF11501" s="64"/>
      <c r="CG11501" s="5"/>
      <c r="CH11501" s="69"/>
      <c r="CI11501" s="6"/>
      <c r="CJ11501" s="5"/>
      <c r="CK11501" s="25"/>
      <c r="CL11501" s="5"/>
      <c r="DN11501" s="14"/>
      <c r="DO11501" s="14"/>
      <c r="DP11501" s="5"/>
      <c r="DQ11501" s="25"/>
      <c r="DR11501" s="25"/>
      <c r="DS11501" s="96"/>
      <c r="DT11501" s="83"/>
      <c r="DU11501" s="14"/>
      <c r="DX11501" s="83"/>
      <c r="DY11501" s="83"/>
      <c r="DZ11501" s="83"/>
      <c r="EA11501" s="83"/>
      <c r="EJ11501" s="54"/>
      <c r="EK11501" s="22"/>
      <c r="EL11501" s="24"/>
      <c r="EP11501" s="23"/>
      <c r="EQ11501" s="24"/>
      <c r="ER11501" s="22"/>
      <c r="ES11501" s="24"/>
      <c r="ET11501" s="24"/>
      <c r="EU11501" s="23"/>
      <c r="EV11501" s="26"/>
      <c r="EX11501" s="6"/>
      <c r="EY11501" s="24"/>
      <c r="EZ11501" s="109"/>
      <c r="FA11501" s="66"/>
      <c r="FB11501" s="5"/>
      <c r="FC11501" s="68"/>
      <c r="FD11501" s="67"/>
      <c r="FE11501" s="67"/>
      <c r="FF11501" s="64"/>
      <c r="FG11501" s="5"/>
      <c r="FH11501" s="69"/>
      <c r="FI11501" s="6"/>
      <c r="FJ11501" s="5"/>
      <c r="FK11501" s="25"/>
      <c r="FL11501" s="5"/>
    </row>
    <row r="11502" spans="40:168">
      <c r="AN11502" s="14"/>
      <c r="AO11502" s="14"/>
      <c r="AP11502" s="5"/>
      <c r="AQ11502" s="25"/>
      <c r="AR11502" s="25"/>
      <c r="AS11502" s="96"/>
      <c r="AT11502" s="83"/>
      <c r="AU11502" s="14"/>
      <c r="AX11502" s="83"/>
      <c r="AY11502" s="83"/>
      <c r="AZ11502" s="83"/>
      <c r="BA11502" s="83"/>
      <c r="BJ11502" s="54"/>
      <c r="BK11502" s="22"/>
      <c r="BL11502" s="24"/>
      <c r="BP11502" s="23"/>
      <c r="BQ11502" s="24"/>
      <c r="BR11502" s="22"/>
      <c r="BS11502" s="24"/>
      <c r="BT11502" s="24"/>
      <c r="BU11502" s="23"/>
      <c r="BV11502" s="26"/>
      <c r="BX11502" s="6"/>
      <c r="BY11502" s="24"/>
      <c r="BZ11502" s="109"/>
      <c r="CA11502" s="66"/>
      <c r="CB11502" s="5"/>
      <c r="CC11502" s="68"/>
      <c r="CD11502" s="67"/>
      <c r="CE11502" s="67"/>
      <c r="CF11502" s="64"/>
      <c r="CG11502" s="5"/>
      <c r="CH11502" s="69"/>
      <c r="CI11502" s="6"/>
      <c r="CJ11502" s="5"/>
      <c r="CK11502" s="25"/>
      <c r="CL11502" s="5"/>
      <c r="DN11502" s="14"/>
      <c r="DO11502" s="14"/>
      <c r="DP11502" s="5"/>
      <c r="DQ11502" s="25"/>
      <c r="DR11502" s="25"/>
      <c r="DS11502" s="96"/>
      <c r="DT11502" s="83"/>
      <c r="DU11502" s="14"/>
      <c r="DX11502" s="83"/>
      <c r="DY11502" s="83"/>
      <c r="DZ11502" s="83"/>
      <c r="EA11502" s="83"/>
      <c r="EJ11502" s="54"/>
      <c r="EK11502" s="22"/>
      <c r="EL11502" s="24"/>
      <c r="EP11502" s="23"/>
      <c r="EQ11502" s="24"/>
      <c r="ER11502" s="22"/>
      <c r="ES11502" s="24"/>
      <c r="ET11502" s="24"/>
      <c r="EU11502" s="23"/>
      <c r="EV11502" s="26"/>
      <c r="EX11502" s="6"/>
      <c r="EY11502" s="24"/>
      <c r="EZ11502" s="109"/>
      <c r="FA11502" s="66"/>
      <c r="FB11502" s="5"/>
      <c r="FC11502" s="68"/>
      <c r="FD11502" s="67"/>
      <c r="FE11502" s="67"/>
      <c r="FF11502" s="64"/>
      <c r="FG11502" s="5"/>
      <c r="FH11502" s="69"/>
      <c r="FI11502" s="6"/>
      <c r="FJ11502" s="5"/>
      <c r="FK11502" s="25"/>
      <c r="FL11502" s="5"/>
    </row>
    <row r="11503" spans="40:168">
      <c r="AN11503" s="14"/>
      <c r="AO11503" s="14"/>
      <c r="AP11503" s="5"/>
      <c r="AQ11503" s="25"/>
      <c r="AR11503" s="25"/>
      <c r="AS11503" s="96"/>
      <c r="AT11503" s="83"/>
      <c r="AU11503" s="14"/>
      <c r="AX11503" s="83"/>
      <c r="AY11503" s="83"/>
      <c r="AZ11503" s="83"/>
      <c r="BA11503" s="83"/>
      <c r="BJ11503" s="54"/>
      <c r="BK11503" s="22"/>
      <c r="BL11503" s="24"/>
      <c r="BP11503" s="23"/>
      <c r="BQ11503" s="24"/>
      <c r="BR11503" s="22"/>
      <c r="BS11503" s="24"/>
      <c r="BT11503" s="24"/>
      <c r="BU11503" s="23"/>
      <c r="BV11503" s="26"/>
      <c r="BX11503" s="6"/>
      <c r="BY11503" s="24"/>
      <c r="BZ11503" s="109"/>
      <c r="CA11503" s="66"/>
      <c r="CB11503" s="5"/>
      <c r="CC11503" s="68"/>
      <c r="CD11503" s="67"/>
      <c r="CE11503" s="67"/>
      <c r="CF11503" s="64"/>
      <c r="CG11503" s="5"/>
      <c r="CH11503" s="69"/>
      <c r="CI11503" s="6"/>
      <c r="CJ11503" s="5"/>
      <c r="CK11503" s="25"/>
      <c r="CL11503" s="5"/>
      <c r="DN11503" s="14"/>
      <c r="DO11503" s="14"/>
      <c r="DP11503" s="5"/>
      <c r="DQ11503" s="25"/>
      <c r="DR11503" s="25"/>
      <c r="DS11503" s="96"/>
      <c r="DT11503" s="83"/>
      <c r="DU11503" s="14"/>
      <c r="DX11503" s="83"/>
      <c r="DY11503" s="83"/>
      <c r="DZ11503" s="83"/>
      <c r="EA11503" s="83"/>
      <c r="EJ11503" s="54"/>
      <c r="EK11503" s="22"/>
      <c r="EL11503" s="24"/>
      <c r="EP11503" s="23"/>
      <c r="EQ11503" s="24"/>
      <c r="ER11503" s="22"/>
      <c r="ES11503" s="24"/>
      <c r="ET11503" s="24"/>
      <c r="EU11503" s="23"/>
      <c r="EV11503" s="26"/>
      <c r="EX11503" s="6"/>
      <c r="EY11503" s="24"/>
      <c r="EZ11503" s="109"/>
      <c r="FA11503" s="66"/>
      <c r="FB11503" s="5"/>
      <c r="FC11503" s="68"/>
      <c r="FD11503" s="67"/>
      <c r="FE11503" s="67"/>
      <c r="FF11503" s="64"/>
      <c r="FG11503" s="5"/>
      <c r="FH11503" s="69"/>
      <c r="FI11503" s="6"/>
      <c r="FJ11503" s="5"/>
      <c r="FK11503" s="25"/>
      <c r="FL11503" s="5"/>
    </row>
    <row r="11504" spans="40:168">
      <c r="AN11504" s="14"/>
      <c r="AO11504" s="14"/>
      <c r="AP11504" s="5"/>
      <c r="AQ11504" s="25"/>
      <c r="AR11504" s="25"/>
      <c r="AS11504" s="96"/>
      <c r="AT11504" s="83"/>
      <c r="AU11504" s="14"/>
      <c r="AX11504" s="83"/>
      <c r="AY11504" s="83"/>
      <c r="AZ11504" s="83"/>
      <c r="BA11504" s="83"/>
      <c r="BJ11504" s="54"/>
      <c r="BK11504" s="22"/>
      <c r="BL11504" s="24"/>
      <c r="BP11504" s="23"/>
      <c r="BQ11504" s="24"/>
      <c r="BR11504" s="22"/>
      <c r="BS11504" s="24"/>
      <c r="BT11504" s="24"/>
      <c r="BU11504" s="23"/>
      <c r="BV11504" s="26"/>
      <c r="BX11504" s="6"/>
      <c r="BY11504" s="24"/>
      <c r="BZ11504" s="109"/>
      <c r="CA11504" s="66"/>
      <c r="CB11504" s="5"/>
      <c r="CC11504" s="68"/>
      <c r="CD11504" s="67"/>
      <c r="CE11504" s="67"/>
      <c r="CF11504" s="64"/>
      <c r="CG11504" s="5"/>
      <c r="CH11504" s="69"/>
      <c r="CI11504" s="6"/>
      <c r="CJ11504" s="5"/>
      <c r="CK11504" s="25"/>
      <c r="CL11504" s="5"/>
      <c r="DN11504" s="14"/>
      <c r="DO11504" s="14"/>
      <c r="DP11504" s="5"/>
      <c r="DQ11504" s="25"/>
      <c r="DR11504" s="25"/>
      <c r="DS11504" s="96"/>
      <c r="DT11504" s="83"/>
      <c r="DU11504" s="14"/>
      <c r="DX11504" s="83"/>
      <c r="DY11504" s="83"/>
      <c r="DZ11504" s="83"/>
      <c r="EA11504" s="83"/>
      <c r="EJ11504" s="54"/>
      <c r="EK11504" s="22"/>
      <c r="EL11504" s="24"/>
      <c r="EP11504" s="23"/>
      <c r="EQ11504" s="24"/>
      <c r="ER11504" s="22"/>
      <c r="ES11504" s="24"/>
      <c r="ET11504" s="24"/>
      <c r="EU11504" s="23"/>
      <c r="EV11504" s="26"/>
      <c r="EX11504" s="6"/>
      <c r="EY11504" s="24"/>
      <c r="EZ11504" s="109"/>
      <c r="FA11504" s="66"/>
      <c r="FB11504" s="5"/>
      <c r="FC11504" s="68"/>
      <c r="FD11504" s="67"/>
      <c r="FE11504" s="67"/>
      <c r="FF11504" s="64"/>
      <c r="FG11504" s="5"/>
      <c r="FH11504" s="69"/>
      <c r="FI11504" s="6"/>
      <c r="FJ11504" s="5"/>
      <c r="FK11504" s="25"/>
      <c r="FL11504" s="5"/>
    </row>
    <row r="11505" spans="40:168">
      <c r="AN11505" s="14"/>
      <c r="AO11505" s="14"/>
      <c r="AP11505" s="5"/>
      <c r="AQ11505" s="25"/>
      <c r="AR11505" s="25"/>
      <c r="AS11505" s="96"/>
      <c r="AT11505" s="83"/>
      <c r="AU11505" s="14"/>
      <c r="AX11505" s="83"/>
      <c r="AY11505" s="83"/>
      <c r="AZ11505" s="83"/>
      <c r="BA11505" s="83"/>
      <c r="BJ11505" s="54"/>
      <c r="BK11505" s="22"/>
      <c r="BL11505" s="24"/>
      <c r="BP11505" s="23"/>
      <c r="BQ11505" s="24"/>
      <c r="BR11505" s="22"/>
      <c r="BS11505" s="24"/>
      <c r="BT11505" s="24"/>
      <c r="BU11505" s="23"/>
      <c r="BV11505" s="26"/>
      <c r="BX11505" s="6"/>
      <c r="BY11505" s="24"/>
      <c r="BZ11505" s="109"/>
      <c r="CA11505" s="66"/>
      <c r="CB11505" s="5"/>
      <c r="CC11505" s="68"/>
      <c r="CD11505" s="67"/>
      <c r="CE11505" s="67"/>
      <c r="CF11505" s="64"/>
      <c r="CG11505" s="5"/>
      <c r="CH11505" s="69"/>
      <c r="CI11505" s="6"/>
      <c r="CJ11505" s="5"/>
      <c r="CK11505" s="25"/>
      <c r="CL11505" s="5"/>
      <c r="DN11505" s="14"/>
      <c r="DO11505" s="14"/>
      <c r="DP11505" s="5"/>
      <c r="DQ11505" s="25"/>
      <c r="DR11505" s="25"/>
      <c r="DS11505" s="96"/>
      <c r="DT11505" s="83"/>
      <c r="DU11505" s="14"/>
      <c r="DX11505" s="83"/>
      <c r="DY11505" s="83"/>
      <c r="DZ11505" s="83"/>
      <c r="EA11505" s="83"/>
      <c r="EJ11505" s="54"/>
      <c r="EK11505" s="22"/>
      <c r="EL11505" s="24"/>
      <c r="EP11505" s="23"/>
      <c r="EQ11505" s="24"/>
      <c r="ER11505" s="22"/>
      <c r="ES11505" s="24"/>
      <c r="ET11505" s="24"/>
      <c r="EU11505" s="23"/>
      <c r="EV11505" s="26"/>
      <c r="EX11505" s="6"/>
      <c r="EY11505" s="24"/>
      <c r="EZ11505" s="109"/>
      <c r="FA11505" s="66"/>
      <c r="FB11505" s="5"/>
      <c r="FC11505" s="68"/>
      <c r="FD11505" s="67"/>
      <c r="FE11505" s="67"/>
      <c r="FF11505" s="64"/>
      <c r="FG11505" s="5"/>
      <c r="FH11505" s="69"/>
      <c r="FI11505" s="6"/>
      <c r="FJ11505" s="5"/>
      <c r="FK11505" s="25"/>
      <c r="FL11505" s="5"/>
    </row>
    <row r="11506" spans="40:168">
      <c r="AN11506" s="14"/>
      <c r="AO11506" s="14"/>
      <c r="AP11506" s="5"/>
      <c r="AQ11506" s="25"/>
      <c r="AR11506" s="25"/>
      <c r="AS11506" s="96"/>
      <c r="AT11506" s="83"/>
      <c r="AU11506" s="14"/>
      <c r="AX11506" s="83"/>
      <c r="AY11506" s="83"/>
      <c r="AZ11506" s="83"/>
      <c r="BA11506" s="83"/>
      <c r="BJ11506" s="54"/>
      <c r="BK11506" s="22"/>
      <c r="BL11506" s="24"/>
      <c r="BP11506" s="23"/>
      <c r="BQ11506" s="24"/>
      <c r="BR11506" s="22"/>
      <c r="BS11506" s="24"/>
      <c r="BT11506" s="24"/>
      <c r="BU11506" s="23"/>
      <c r="BV11506" s="26"/>
      <c r="BX11506" s="6"/>
      <c r="BY11506" s="24"/>
      <c r="BZ11506" s="109"/>
      <c r="CA11506" s="66"/>
      <c r="CB11506" s="5"/>
      <c r="CC11506" s="68"/>
      <c r="CD11506" s="67"/>
      <c r="CE11506" s="67"/>
      <c r="CF11506" s="64"/>
      <c r="CG11506" s="5"/>
      <c r="CH11506" s="69"/>
      <c r="CI11506" s="6"/>
      <c r="CJ11506" s="5"/>
      <c r="CK11506" s="25"/>
      <c r="CL11506" s="5"/>
      <c r="DN11506" s="14"/>
      <c r="DO11506" s="14"/>
      <c r="DP11506" s="5"/>
      <c r="DQ11506" s="25"/>
      <c r="DR11506" s="25"/>
      <c r="DS11506" s="96"/>
      <c r="DT11506" s="83"/>
      <c r="DU11506" s="14"/>
      <c r="DX11506" s="83"/>
      <c r="DY11506" s="83"/>
      <c r="DZ11506" s="83"/>
      <c r="EA11506" s="83"/>
      <c r="EJ11506" s="54"/>
      <c r="EK11506" s="22"/>
      <c r="EL11506" s="24"/>
      <c r="EP11506" s="23"/>
      <c r="EQ11506" s="24"/>
      <c r="ER11506" s="22"/>
      <c r="ES11506" s="24"/>
      <c r="ET11506" s="24"/>
      <c r="EU11506" s="23"/>
      <c r="EV11506" s="26"/>
      <c r="EX11506" s="6"/>
      <c r="EY11506" s="24"/>
      <c r="EZ11506" s="109"/>
      <c r="FA11506" s="66"/>
      <c r="FB11506" s="5"/>
      <c r="FC11506" s="68"/>
      <c r="FD11506" s="67"/>
      <c r="FE11506" s="67"/>
      <c r="FF11506" s="64"/>
      <c r="FG11506" s="5"/>
      <c r="FH11506" s="69"/>
      <c r="FI11506" s="6"/>
      <c r="FJ11506" s="5"/>
      <c r="FK11506" s="25"/>
      <c r="FL11506" s="5"/>
    </row>
    <row r="11507" spans="40:168">
      <c r="AN11507" s="14"/>
      <c r="AO11507" s="14"/>
      <c r="AP11507" s="5"/>
      <c r="AQ11507" s="25"/>
      <c r="AR11507" s="25"/>
      <c r="AS11507" s="96"/>
      <c r="AT11507" s="83"/>
      <c r="AU11507" s="14"/>
      <c r="AX11507" s="83"/>
      <c r="AY11507" s="83"/>
      <c r="AZ11507" s="83"/>
      <c r="BA11507" s="83"/>
      <c r="BJ11507" s="54"/>
      <c r="BK11507" s="22"/>
      <c r="BL11507" s="24"/>
      <c r="BP11507" s="23"/>
      <c r="BQ11507" s="24"/>
      <c r="BR11507" s="22"/>
      <c r="BS11507" s="24"/>
      <c r="BT11507" s="24"/>
      <c r="BU11507" s="23"/>
      <c r="BV11507" s="26"/>
      <c r="BX11507" s="6"/>
      <c r="BY11507" s="24"/>
      <c r="BZ11507" s="109"/>
      <c r="CA11507" s="66"/>
      <c r="CB11507" s="5"/>
      <c r="CC11507" s="68"/>
      <c r="CD11507" s="67"/>
      <c r="CE11507" s="67"/>
      <c r="CF11507" s="64"/>
      <c r="CG11507" s="5"/>
      <c r="CH11507" s="69"/>
      <c r="CI11507" s="6"/>
      <c r="CJ11507" s="5"/>
      <c r="CK11507" s="25"/>
      <c r="CL11507" s="5"/>
      <c r="DN11507" s="14"/>
      <c r="DO11507" s="14"/>
      <c r="DP11507" s="5"/>
      <c r="DQ11507" s="25"/>
      <c r="DR11507" s="25"/>
      <c r="DS11507" s="96"/>
      <c r="DT11507" s="83"/>
      <c r="DU11507" s="14"/>
      <c r="DX11507" s="83"/>
      <c r="DY11507" s="83"/>
      <c r="DZ11507" s="83"/>
      <c r="EA11507" s="83"/>
      <c r="EJ11507" s="54"/>
      <c r="EK11507" s="22"/>
      <c r="EL11507" s="24"/>
      <c r="EP11507" s="23"/>
      <c r="EQ11507" s="24"/>
      <c r="ER11507" s="22"/>
      <c r="ES11507" s="24"/>
      <c r="ET11507" s="24"/>
      <c r="EU11507" s="23"/>
      <c r="EV11507" s="26"/>
      <c r="EX11507" s="6"/>
      <c r="EY11507" s="24"/>
      <c r="EZ11507" s="109"/>
      <c r="FA11507" s="66"/>
      <c r="FB11507" s="5"/>
      <c r="FC11507" s="68"/>
      <c r="FD11507" s="67"/>
      <c r="FE11507" s="67"/>
      <c r="FF11507" s="64"/>
      <c r="FG11507" s="5"/>
      <c r="FH11507" s="69"/>
      <c r="FI11507" s="6"/>
      <c r="FJ11507" s="5"/>
      <c r="FK11507" s="25"/>
      <c r="FL11507" s="5"/>
    </row>
    <row r="11508" spans="40:168">
      <c r="AN11508" s="14"/>
      <c r="AO11508" s="14"/>
      <c r="AP11508" s="5"/>
      <c r="AQ11508" s="25"/>
      <c r="AR11508" s="25"/>
      <c r="AS11508" s="96"/>
      <c r="AT11508" s="83"/>
      <c r="AU11508" s="14"/>
      <c r="AX11508" s="83"/>
      <c r="AY11508" s="83"/>
      <c r="AZ11508" s="83"/>
      <c r="BA11508" s="83"/>
      <c r="BJ11508" s="54"/>
      <c r="BK11508" s="22"/>
      <c r="BL11508" s="24"/>
      <c r="BP11508" s="23"/>
      <c r="BQ11508" s="24"/>
      <c r="BR11508" s="22"/>
      <c r="BS11508" s="24"/>
      <c r="BT11508" s="24"/>
      <c r="BU11508" s="23"/>
      <c r="BV11508" s="26"/>
      <c r="BX11508" s="6"/>
      <c r="BY11508" s="24"/>
      <c r="BZ11508" s="109"/>
      <c r="CA11508" s="66"/>
      <c r="CB11508" s="5"/>
      <c r="CC11508" s="68"/>
      <c r="CD11508" s="67"/>
      <c r="CE11508" s="67"/>
      <c r="CF11508" s="64"/>
      <c r="CG11508" s="5"/>
      <c r="CH11508" s="69"/>
      <c r="CI11508" s="6"/>
      <c r="CJ11508" s="5"/>
      <c r="CK11508" s="25"/>
      <c r="CL11508" s="5"/>
      <c r="DN11508" s="14"/>
      <c r="DO11508" s="14"/>
      <c r="DP11508" s="5"/>
      <c r="DQ11508" s="25"/>
      <c r="DR11508" s="25"/>
      <c r="DS11508" s="96"/>
      <c r="DT11508" s="83"/>
      <c r="DU11508" s="14"/>
      <c r="DX11508" s="83"/>
      <c r="DY11508" s="83"/>
      <c r="DZ11508" s="83"/>
      <c r="EA11508" s="83"/>
      <c r="EJ11508" s="54"/>
      <c r="EK11508" s="22"/>
      <c r="EL11508" s="24"/>
      <c r="EP11508" s="23"/>
      <c r="EQ11508" s="24"/>
      <c r="ER11508" s="22"/>
      <c r="ES11508" s="24"/>
      <c r="ET11508" s="24"/>
      <c r="EU11508" s="23"/>
      <c r="EV11508" s="26"/>
      <c r="EX11508" s="6"/>
      <c r="EY11508" s="24"/>
      <c r="EZ11508" s="109"/>
      <c r="FA11508" s="66"/>
      <c r="FB11508" s="5"/>
      <c r="FC11508" s="68"/>
      <c r="FD11508" s="67"/>
      <c r="FE11508" s="67"/>
      <c r="FF11508" s="64"/>
      <c r="FG11508" s="5"/>
      <c r="FH11508" s="69"/>
      <c r="FI11508" s="6"/>
      <c r="FJ11508" s="5"/>
      <c r="FK11508" s="25"/>
      <c r="FL11508" s="5"/>
    </row>
    <row r="11509" spans="40:168">
      <c r="AN11509" s="14"/>
      <c r="AO11509" s="14"/>
      <c r="AP11509" s="5"/>
      <c r="AQ11509" s="25"/>
      <c r="AR11509" s="25"/>
      <c r="AS11509" s="96"/>
      <c r="AT11509" s="83"/>
      <c r="AU11509" s="14"/>
      <c r="AX11509" s="83"/>
      <c r="AY11509" s="83"/>
      <c r="AZ11509" s="83"/>
      <c r="BA11509" s="83"/>
      <c r="BJ11509" s="54"/>
      <c r="BK11509" s="22"/>
      <c r="BL11509" s="24"/>
      <c r="BP11509" s="23"/>
      <c r="BQ11509" s="24"/>
      <c r="BR11509" s="22"/>
      <c r="BS11509" s="24"/>
      <c r="BT11509" s="24"/>
      <c r="BU11509" s="23"/>
      <c r="BV11509" s="26"/>
      <c r="BX11509" s="6"/>
      <c r="BY11509" s="24"/>
      <c r="BZ11509" s="109"/>
      <c r="CA11509" s="66"/>
      <c r="CB11509" s="5"/>
      <c r="CC11509" s="68"/>
      <c r="CD11509" s="67"/>
      <c r="CE11509" s="67"/>
      <c r="CF11509" s="64"/>
      <c r="CG11509" s="5"/>
      <c r="CH11509" s="69"/>
      <c r="CI11509" s="6"/>
      <c r="CJ11509" s="5"/>
      <c r="CK11509" s="25"/>
      <c r="CL11509" s="5"/>
      <c r="DN11509" s="14"/>
      <c r="DO11509" s="14"/>
      <c r="DP11509" s="5"/>
      <c r="DQ11509" s="25"/>
      <c r="DR11509" s="25"/>
      <c r="DS11509" s="96"/>
      <c r="DT11509" s="83"/>
      <c r="DU11509" s="14"/>
      <c r="DX11509" s="83"/>
      <c r="DY11509" s="83"/>
      <c r="DZ11509" s="83"/>
      <c r="EA11509" s="83"/>
      <c r="EJ11509" s="54"/>
      <c r="EK11509" s="22"/>
      <c r="EL11509" s="24"/>
      <c r="EP11509" s="23"/>
      <c r="EQ11509" s="24"/>
      <c r="ER11509" s="22"/>
      <c r="ES11509" s="24"/>
      <c r="ET11509" s="24"/>
      <c r="EU11509" s="23"/>
      <c r="EV11509" s="26"/>
      <c r="EX11509" s="6"/>
      <c r="EY11509" s="24"/>
      <c r="EZ11509" s="109"/>
      <c r="FA11509" s="66"/>
      <c r="FB11509" s="5"/>
      <c r="FC11509" s="68"/>
      <c r="FD11509" s="67"/>
      <c r="FE11509" s="67"/>
      <c r="FF11509" s="64"/>
      <c r="FG11509" s="5"/>
      <c r="FH11509" s="69"/>
      <c r="FI11509" s="6"/>
      <c r="FJ11509" s="5"/>
      <c r="FK11509" s="25"/>
      <c r="FL11509" s="5"/>
    </row>
    <row r="11510" spans="40:168">
      <c r="AN11510" s="14"/>
      <c r="AO11510" s="14"/>
      <c r="AP11510" s="5"/>
      <c r="AQ11510" s="25"/>
      <c r="AR11510" s="25"/>
      <c r="AS11510" s="96"/>
      <c r="AT11510" s="83"/>
      <c r="AU11510" s="14"/>
      <c r="AX11510" s="83"/>
      <c r="AY11510" s="83"/>
      <c r="AZ11510" s="83"/>
      <c r="BA11510" s="83"/>
      <c r="BJ11510" s="54"/>
      <c r="BK11510" s="22"/>
      <c r="BL11510" s="24"/>
      <c r="BP11510" s="23"/>
      <c r="BQ11510" s="24"/>
      <c r="BR11510" s="22"/>
      <c r="BS11510" s="24"/>
      <c r="BT11510" s="24"/>
      <c r="BU11510" s="23"/>
      <c r="BV11510" s="26"/>
      <c r="BX11510" s="6"/>
      <c r="BY11510" s="24"/>
      <c r="BZ11510" s="109"/>
      <c r="CA11510" s="66"/>
      <c r="CB11510" s="5"/>
      <c r="CC11510" s="68"/>
      <c r="CD11510" s="67"/>
      <c r="CE11510" s="67"/>
      <c r="CF11510" s="64"/>
      <c r="CG11510" s="5"/>
      <c r="CH11510" s="69"/>
      <c r="CI11510" s="6"/>
      <c r="CJ11510" s="5"/>
      <c r="CK11510" s="25"/>
      <c r="CL11510" s="5"/>
      <c r="DN11510" s="14"/>
      <c r="DO11510" s="14"/>
      <c r="DP11510" s="5"/>
      <c r="DQ11510" s="25"/>
      <c r="DR11510" s="25"/>
      <c r="DS11510" s="96"/>
      <c r="DT11510" s="83"/>
      <c r="DU11510" s="14"/>
      <c r="DX11510" s="83"/>
      <c r="DY11510" s="83"/>
      <c r="DZ11510" s="83"/>
      <c r="EA11510" s="83"/>
      <c r="EJ11510" s="54"/>
      <c r="EK11510" s="22"/>
      <c r="EL11510" s="24"/>
      <c r="EP11510" s="23"/>
      <c r="EQ11510" s="24"/>
      <c r="ER11510" s="22"/>
      <c r="ES11510" s="24"/>
      <c r="ET11510" s="24"/>
      <c r="EU11510" s="23"/>
      <c r="EV11510" s="26"/>
      <c r="EX11510" s="6"/>
      <c r="EY11510" s="24"/>
      <c r="EZ11510" s="109"/>
      <c r="FA11510" s="66"/>
      <c r="FB11510" s="5"/>
      <c r="FC11510" s="68"/>
      <c r="FD11510" s="67"/>
      <c r="FE11510" s="67"/>
      <c r="FF11510" s="64"/>
      <c r="FG11510" s="5"/>
      <c r="FH11510" s="69"/>
      <c r="FI11510" s="6"/>
      <c r="FJ11510" s="5"/>
      <c r="FK11510" s="25"/>
      <c r="FL11510" s="5"/>
    </row>
    <row r="11511" spans="40:168">
      <c r="AN11511" s="14"/>
      <c r="AO11511" s="14"/>
      <c r="AP11511" s="5"/>
      <c r="AQ11511" s="25"/>
      <c r="AR11511" s="25"/>
      <c r="AS11511" s="96"/>
      <c r="AT11511" s="83"/>
      <c r="AU11511" s="14"/>
      <c r="AX11511" s="83"/>
      <c r="AY11511" s="83"/>
      <c r="AZ11511" s="83"/>
      <c r="BA11511" s="83"/>
      <c r="BJ11511" s="54"/>
      <c r="BK11511" s="22"/>
      <c r="BL11511" s="24"/>
      <c r="BP11511" s="23"/>
      <c r="BQ11511" s="24"/>
      <c r="BR11511" s="22"/>
      <c r="BS11511" s="24"/>
      <c r="BT11511" s="24"/>
      <c r="BU11511" s="23"/>
      <c r="BV11511" s="26"/>
      <c r="BX11511" s="6"/>
      <c r="BY11511" s="24"/>
      <c r="BZ11511" s="109"/>
      <c r="CA11511" s="66"/>
      <c r="CB11511" s="5"/>
      <c r="CC11511" s="68"/>
      <c r="CD11511" s="67"/>
      <c r="CE11511" s="67"/>
      <c r="CF11511" s="64"/>
      <c r="CG11511" s="5"/>
      <c r="CH11511" s="69"/>
      <c r="CI11511" s="6"/>
      <c r="CJ11511" s="5"/>
      <c r="CK11511" s="25"/>
      <c r="CL11511" s="5"/>
      <c r="DN11511" s="14"/>
      <c r="DO11511" s="14"/>
      <c r="DP11511" s="5"/>
      <c r="DQ11511" s="25"/>
      <c r="DR11511" s="25"/>
      <c r="DS11511" s="96"/>
      <c r="DT11511" s="83"/>
      <c r="DU11511" s="14"/>
      <c r="DX11511" s="83"/>
      <c r="DY11511" s="83"/>
      <c r="DZ11511" s="83"/>
      <c r="EA11511" s="83"/>
      <c r="EJ11511" s="54"/>
      <c r="EK11511" s="22"/>
      <c r="EL11511" s="24"/>
      <c r="EP11511" s="23"/>
      <c r="EQ11511" s="24"/>
      <c r="ER11511" s="22"/>
      <c r="ES11511" s="24"/>
      <c r="ET11511" s="24"/>
      <c r="EU11511" s="23"/>
      <c r="EV11511" s="26"/>
      <c r="EX11511" s="6"/>
      <c r="EY11511" s="24"/>
      <c r="EZ11511" s="109"/>
      <c r="FA11511" s="66"/>
      <c r="FB11511" s="5"/>
      <c r="FC11511" s="68"/>
      <c r="FD11511" s="67"/>
      <c r="FE11511" s="67"/>
      <c r="FF11511" s="64"/>
      <c r="FG11511" s="5"/>
      <c r="FH11511" s="69"/>
      <c r="FI11511" s="6"/>
      <c r="FJ11511" s="5"/>
      <c r="FK11511" s="25"/>
      <c r="FL11511" s="5"/>
    </row>
    <row r="11512" spans="40:168">
      <c r="AN11512" s="14"/>
      <c r="AO11512" s="14"/>
      <c r="AP11512" s="5"/>
      <c r="AQ11512" s="25"/>
      <c r="AR11512" s="25"/>
      <c r="AS11512" s="96"/>
      <c r="AT11512" s="83"/>
      <c r="AU11512" s="14"/>
      <c r="AX11512" s="83"/>
      <c r="AY11512" s="83"/>
      <c r="AZ11512" s="83"/>
      <c r="BA11512" s="83"/>
      <c r="BJ11512" s="54"/>
      <c r="BK11512" s="22"/>
      <c r="BL11512" s="24"/>
      <c r="BP11512" s="23"/>
      <c r="BQ11512" s="24"/>
      <c r="BR11512" s="22"/>
      <c r="BS11512" s="24"/>
      <c r="BT11512" s="24"/>
      <c r="BU11512" s="23"/>
      <c r="BV11512" s="26"/>
      <c r="BX11512" s="6"/>
      <c r="BY11512" s="24"/>
      <c r="BZ11512" s="109"/>
      <c r="CA11512" s="66"/>
      <c r="CB11512" s="5"/>
      <c r="CC11512" s="68"/>
      <c r="CD11512" s="67"/>
      <c r="CE11512" s="67"/>
      <c r="CF11512" s="64"/>
      <c r="CG11512" s="5"/>
      <c r="CH11512" s="69"/>
      <c r="CI11512" s="6"/>
      <c r="CJ11512" s="5"/>
      <c r="CK11512" s="25"/>
      <c r="CL11512" s="5"/>
      <c r="DN11512" s="14"/>
      <c r="DO11512" s="14"/>
      <c r="DP11512" s="5"/>
      <c r="DQ11512" s="25"/>
      <c r="DR11512" s="25"/>
      <c r="DS11512" s="96"/>
      <c r="DT11512" s="83"/>
      <c r="DU11512" s="14"/>
      <c r="DX11512" s="83"/>
      <c r="DY11512" s="83"/>
      <c r="DZ11512" s="83"/>
      <c r="EA11512" s="83"/>
      <c r="EJ11512" s="54"/>
      <c r="EK11512" s="22"/>
      <c r="EL11512" s="24"/>
      <c r="EP11512" s="23"/>
      <c r="EQ11512" s="24"/>
      <c r="ER11512" s="22"/>
      <c r="ES11512" s="24"/>
      <c r="ET11512" s="24"/>
      <c r="EU11512" s="23"/>
      <c r="EV11512" s="26"/>
      <c r="EX11512" s="6"/>
      <c r="EY11512" s="24"/>
      <c r="EZ11512" s="109"/>
      <c r="FA11512" s="66"/>
      <c r="FB11512" s="5"/>
      <c r="FC11512" s="68"/>
      <c r="FD11512" s="67"/>
      <c r="FE11512" s="67"/>
      <c r="FF11512" s="64"/>
      <c r="FG11512" s="5"/>
      <c r="FH11512" s="69"/>
      <c r="FI11512" s="6"/>
      <c r="FJ11512" s="5"/>
      <c r="FK11512" s="25"/>
      <c r="FL11512" s="5"/>
    </row>
    <row r="11513" spans="40:168">
      <c r="AN11513" s="14"/>
      <c r="AO11513" s="14"/>
      <c r="AP11513" s="5"/>
      <c r="AQ11513" s="25"/>
      <c r="AR11513" s="25"/>
      <c r="AS11513" s="96"/>
      <c r="AT11513" s="83"/>
      <c r="AU11513" s="14"/>
      <c r="AX11513" s="83"/>
      <c r="AY11513" s="83"/>
      <c r="AZ11513" s="83"/>
      <c r="BA11513" s="83"/>
      <c r="BJ11513" s="54"/>
      <c r="BK11513" s="22"/>
      <c r="BL11513" s="24"/>
      <c r="BP11513" s="23"/>
      <c r="BQ11513" s="24"/>
      <c r="BR11513" s="22"/>
      <c r="BS11513" s="24"/>
      <c r="BT11513" s="24"/>
      <c r="BU11513" s="23"/>
      <c r="BV11513" s="26"/>
      <c r="BX11513" s="6"/>
      <c r="BY11513" s="24"/>
      <c r="BZ11513" s="109"/>
      <c r="CA11513" s="66"/>
      <c r="CB11513" s="5"/>
      <c r="CC11513" s="68"/>
      <c r="CD11513" s="67"/>
      <c r="CE11513" s="67"/>
      <c r="CF11513" s="64"/>
      <c r="CG11513" s="5"/>
      <c r="CH11513" s="69"/>
      <c r="CI11513" s="6"/>
      <c r="CJ11513" s="5"/>
      <c r="CK11513" s="25"/>
      <c r="CL11513" s="5"/>
      <c r="DN11513" s="14"/>
      <c r="DO11513" s="14"/>
      <c r="DP11513" s="5"/>
      <c r="DQ11513" s="25"/>
      <c r="DR11513" s="25"/>
      <c r="DS11513" s="96"/>
      <c r="DT11513" s="83"/>
      <c r="DU11513" s="14"/>
      <c r="DX11513" s="83"/>
      <c r="DY11513" s="83"/>
      <c r="DZ11513" s="83"/>
      <c r="EA11513" s="83"/>
      <c r="EJ11513" s="54"/>
      <c r="EK11513" s="22"/>
      <c r="EL11513" s="24"/>
      <c r="EP11513" s="23"/>
      <c r="EQ11513" s="24"/>
      <c r="ER11513" s="22"/>
      <c r="ES11513" s="24"/>
      <c r="ET11513" s="24"/>
      <c r="EU11513" s="23"/>
      <c r="EV11513" s="26"/>
      <c r="EX11513" s="6"/>
      <c r="EY11513" s="24"/>
      <c r="EZ11513" s="109"/>
      <c r="FA11513" s="66"/>
      <c r="FB11513" s="5"/>
      <c r="FC11513" s="68"/>
      <c r="FD11513" s="67"/>
      <c r="FE11513" s="67"/>
      <c r="FF11513" s="64"/>
      <c r="FG11513" s="5"/>
      <c r="FH11513" s="69"/>
      <c r="FI11513" s="6"/>
      <c r="FJ11513" s="5"/>
      <c r="FK11513" s="25"/>
      <c r="FL11513" s="5"/>
    </row>
    <row r="11514" spans="40:168">
      <c r="AN11514" s="14"/>
      <c r="AO11514" s="14"/>
      <c r="AP11514" s="5"/>
      <c r="AQ11514" s="25"/>
      <c r="AR11514" s="25"/>
      <c r="AS11514" s="96"/>
      <c r="AT11514" s="83"/>
      <c r="AU11514" s="14"/>
      <c r="AX11514" s="83"/>
      <c r="AY11514" s="83"/>
      <c r="AZ11514" s="83"/>
      <c r="BA11514" s="83"/>
      <c r="BJ11514" s="54"/>
      <c r="BK11514" s="22"/>
      <c r="BL11514" s="24"/>
      <c r="BP11514" s="23"/>
      <c r="BQ11514" s="24"/>
      <c r="BR11514" s="22"/>
      <c r="BS11514" s="24"/>
      <c r="BT11514" s="24"/>
      <c r="BU11514" s="23"/>
      <c r="BV11514" s="26"/>
      <c r="BX11514" s="6"/>
      <c r="BY11514" s="24"/>
      <c r="BZ11514" s="109"/>
      <c r="CA11514" s="66"/>
      <c r="CB11514" s="5"/>
      <c r="CC11514" s="68"/>
      <c r="CD11514" s="67"/>
      <c r="CE11514" s="67"/>
      <c r="CF11514" s="64"/>
      <c r="CG11514" s="5"/>
      <c r="CH11514" s="69"/>
      <c r="CI11514" s="6"/>
      <c r="CJ11514" s="5"/>
      <c r="CK11514" s="25"/>
      <c r="CL11514" s="5"/>
      <c r="DN11514" s="14"/>
      <c r="DO11514" s="14"/>
      <c r="DP11514" s="5"/>
      <c r="DQ11514" s="25"/>
      <c r="DR11514" s="25"/>
      <c r="DS11514" s="96"/>
      <c r="DT11514" s="83"/>
      <c r="DU11514" s="14"/>
      <c r="DX11514" s="83"/>
      <c r="DY11514" s="83"/>
      <c r="DZ11514" s="83"/>
      <c r="EA11514" s="83"/>
      <c r="EJ11514" s="54"/>
      <c r="EK11514" s="22"/>
      <c r="EL11514" s="24"/>
      <c r="EP11514" s="23"/>
      <c r="EQ11514" s="24"/>
      <c r="ER11514" s="22"/>
      <c r="ES11514" s="24"/>
      <c r="ET11514" s="24"/>
      <c r="EU11514" s="23"/>
      <c r="EV11514" s="26"/>
      <c r="EX11514" s="6"/>
      <c r="EY11514" s="24"/>
      <c r="EZ11514" s="109"/>
      <c r="FA11514" s="66"/>
      <c r="FB11514" s="5"/>
      <c r="FC11514" s="68"/>
      <c r="FD11514" s="67"/>
      <c r="FE11514" s="67"/>
      <c r="FF11514" s="64"/>
      <c r="FG11514" s="5"/>
      <c r="FH11514" s="69"/>
      <c r="FI11514" s="6"/>
      <c r="FJ11514" s="5"/>
      <c r="FK11514" s="25"/>
      <c r="FL11514" s="5"/>
    </row>
    <row r="11515" spans="40:168">
      <c r="AN11515" s="14"/>
      <c r="AO11515" s="14"/>
      <c r="AP11515" s="5"/>
      <c r="AQ11515" s="25"/>
      <c r="AR11515" s="25"/>
      <c r="AS11515" s="96"/>
      <c r="AT11515" s="83"/>
      <c r="AU11515" s="14"/>
      <c r="AX11515" s="83"/>
      <c r="AY11515" s="83"/>
      <c r="AZ11515" s="83"/>
      <c r="BA11515" s="83"/>
      <c r="BJ11515" s="54"/>
      <c r="BK11515" s="22"/>
      <c r="BL11515" s="24"/>
      <c r="BP11515" s="23"/>
      <c r="BQ11515" s="24"/>
      <c r="BR11515" s="22"/>
      <c r="BS11515" s="24"/>
      <c r="BT11515" s="24"/>
      <c r="BU11515" s="23"/>
      <c r="BV11515" s="26"/>
      <c r="BX11515" s="6"/>
      <c r="BY11515" s="24"/>
      <c r="BZ11515" s="109"/>
      <c r="CA11515" s="66"/>
      <c r="CB11515" s="5"/>
      <c r="CC11515" s="68"/>
      <c r="CD11515" s="67"/>
      <c r="CE11515" s="67"/>
      <c r="CF11515" s="64"/>
      <c r="CG11515" s="5"/>
      <c r="CH11515" s="69"/>
      <c r="CI11515" s="6"/>
      <c r="CJ11515" s="5"/>
      <c r="CK11515" s="25"/>
      <c r="CL11515" s="5"/>
      <c r="DN11515" s="14"/>
      <c r="DO11515" s="14"/>
      <c r="DP11515" s="5"/>
      <c r="DQ11515" s="25"/>
      <c r="DR11515" s="25"/>
      <c r="DS11515" s="96"/>
      <c r="DT11515" s="83"/>
      <c r="DU11515" s="14"/>
      <c r="DX11515" s="83"/>
      <c r="DY11515" s="83"/>
      <c r="DZ11515" s="83"/>
      <c r="EA11515" s="83"/>
      <c r="EJ11515" s="54"/>
      <c r="EK11515" s="22"/>
      <c r="EL11515" s="24"/>
      <c r="EP11515" s="23"/>
      <c r="EQ11515" s="24"/>
      <c r="ER11515" s="22"/>
      <c r="ES11515" s="24"/>
      <c r="ET11515" s="24"/>
      <c r="EU11515" s="23"/>
      <c r="EV11515" s="26"/>
      <c r="EX11515" s="6"/>
      <c r="EY11515" s="24"/>
      <c r="EZ11515" s="109"/>
      <c r="FA11515" s="66"/>
      <c r="FB11515" s="5"/>
      <c r="FC11515" s="68"/>
      <c r="FD11515" s="67"/>
      <c r="FE11515" s="67"/>
      <c r="FF11515" s="64"/>
      <c r="FG11515" s="5"/>
      <c r="FH11515" s="69"/>
      <c r="FI11515" s="6"/>
      <c r="FJ11515" s="5"/>
      <c r="FK11515" s="25"/>
      <c r="FL11515" s="5"/>
    </row>
    <row r="11516" spans="40:168">
      <c r="AN11516" s="14"/>
      <c r="AO11516" s="14"/>
      <c r="AP11516" s="5"/>
      <c r="AQ11516" s="25"/>
      <c r="AR11516" s="25"/>
      <c r="AS11516" s="96"/>
      <c r="AT11516" s="83"/>
      <c r="AU11516" s="14"/>
      <c r="AX11516" s="83"/>
      <c r="AY11516" s="83"/>
      <c r="AZ11516" s="83"/>
      <c r="BA11516" s="83"/>
      <c r="BJ11516" s="54"/>
      <c r="BK11516" s="22"/>
      <c r="BL11516" s="24"/>
      <c r="BP11516" s="23"/>
      <c r="BQ11516" s="24"/>
      <c r="BR11516" s="22"/>
      <c r="BS11516" s="24"/>
      <c r="BT11516" s="24"/>
      <c r="BU11516" s="23"/>
      <c r="BV11516" s="26"/>
      <c r="BX11516" s="6"/>
      <c r="BY11516" s="24"/>
      <c r="BZ11516" s="109"/>
      <c r="CA11516" s="66"/>
      <c r="CB11516" s="5"/>
      <c r="CC11516" s="68"/>
      <c r="CD11516" s="67"/>
      <c r="CE11516" s="67"/>
      <c r="CF11516" s="64"/>
      <c r="CG11516" s="5"/>
      <c r="CH11516" s="69"/>
      <c r="CI11516" s="6"/>
      <c r="CJ11516" s="5"/>
      <c r="CK11516" s="25"/>
      <c r="CL11516" s="5"/>
      <c r="DN11516" s="14"/>
      <c r="DO11516" s="14"/>
      <c r="DP11516" s="5"/>
      <c r="DQ11516" s="25"/>
      <c r="DR11516" s="25"/>
      <c r="DS11516" s="96"/>
      <c r="DT11516" s="83"/>
      <c r="DU11516" s="14"/>
      <c r="DX11516" s="83"/>
      <c r="DY11516" s="83"/>
      <c r="DZ11516" s="83"/>
      <c r="EA11516" s="83"/>
      <c r="EJ11516" s="54"/>
      <c r="EK11516" s="22"/>
      <c r="EL11516" s="24"/>
      <c r="EP11516" s="23"/>
      <c r="EQ11516" s="24"/>
      <c r="ER11516" s="22"/>
      <c r="ES11516" s="24"/>
      <c r="ET11516" s="24"/>
      <c r="EU11516" s="23"/>
      <c r="EV11516" s="26"/>
      <c r="EX11516" s="6"/>
      <c r="EY11516" s="24"/>
      <c r="EZ11516" s="109"/>
      <c r="FA11516" s="66"/>
      <c r="FB11516" s="5"/>
      <c r="FC11516" s="68"/>
      <c r="FD11516" s="67"/>
      <c r="FE11516" s="67"/>
      <c r="FF11516" s="64"/>
      <c r="FG11516" s="5"/>
      <c r="FH11516" s="69"/>
      <c r="FI11516" s="6"/>
      <c r="FJ11516" s="5"/>
      <c r="FK11516" s="25"/>
      <c r="FL11516" s="5"/>
    </row>
    <row r="11517" spans="40:168">
      <c r="AN11517" s="14"/>
      <c r="AO11517" s="14"/>
      <c r="AP11517" s="5"/>
      <c r="AQ11517" s="25"/>
      <c r="AR11517" s="25"/>
      <c r="AS11517" s="96"/>
      <c r="AT11517" s="83"/>
      <c r="AU11517" s="14"/>
      <c r="AX11517" s="83"/>
      <c r="AY11517" s="83"/>
      <c r="AZ11517" s="83"/>
      <c r="BA11517" s="83"/>
      <c r="BJ11517" s="54"/>
      <c r="BK11517" s="22"/>
      <c r="BL11517" s="24"/>
      <c r="BP11517" s="23"/>
      <c r="BQ11517" s="24"/>
      <c r="BR11517" s="22"/>
      <c r="BS11517" s="24"/>
      <c r="BT11517" s="24"/>
      <c r="BU11517" s="23"/>
      <c r="BV11517" s="26"/>
      <c r="BX11517" s="6"/>
      <c r="BY11517" s="24"/>
      <c r="BZ11517" s="109"/>
      <c r="CA11517" s="66"/>
      <c r="CB11517" s="5"/>
      <c r="CC11517" s="68"/>
      <c r="CD11517" s="67"/>
      <c r="CE11517" s="67"/>
      <c r="CF11517" s="64"/>
      <c r="CG11517" s="5"/>
      <c r="CH11517" s="69"/>
      <c r="CI11517" s="6"/>
      <c r="CJ11517" s="5"/>
      <c r="CK11517" s="25"/>
      <c r="CL11517" s="5"/>
      <c r="DN11517" s="14"/>
      <c r="DO11517" s="14"/>
      <c r="DP11517" s="5"/>
      <c r="DQ11517" s="25"/>
      <c r="DR11517" s="25"/>
      <c r="DS11517" s="96"/>
      <c r="DT11517" s="83"/>
      <c r="DU11517" s="14"/>
      <c r="DX11517" s="83"/>
      <c r="DY11517" s="83"/>
      <c r="DZ11517" s="83"/>
      <c r="EA11517" s="83"/>
      <c r="EJ11517" s="54"/>
      <c r="EK11517" s="22"/>
      <c r="EL11517" s="24"/>
      <c r="EP11517" s="23"/>
      <c r="EQ11517" s="24"/>
      <c r="ER11517" s="22"/>
      <c r="ES11517" s="24"/>
      <c r="ET11517" s="24"/>
      <c r="EU11517" s="23"/>
      <c r="EV11517" s="26"/>
      <c r="EX11517" s="6"/>
      <c r="EY11517" s="24"/>
      <c r="EZ11517" s="109"/>
      <c r="FA11517" s="66"/>
      <c r="FB11517" s="5"/>
      <c r="FC11517" s="68"/>
      <c r="FD11517" s="67"/>
      <c r="FE11517" s="67"/>
      <c r="FF11517" s="64"/>
      <c r="FG11517" s="5"/>
      <c r="FH11517" s="69"/>
      <c r="FI11517" s="6"/>
      <c r="FJ11517" s="5"/>
      <c r="FK11517" s="25"/>
      <c r="FL11517" s="5"/>
    </row>
    <row r="11518" spans="40:168">
      <c r="AN11518" s="14"/>
      <c r="AO11518" s="14"/>
      <c r="AP11518" s="5"/>
      <c r="AQ11518" s="25"/>
      <c r="AR11518" s="25"/>
      <c r="AS11518" s="96"/>
      <c r="AT11518" s="83"/>
      <c r="AU11518" s="14"/>
      <c r="AX11518" s="83"/>
      <c r="AY11518" s="83"/>
      <c r="AZ11518" s="83"/>
      <c r="BA11518" s="83"/>
      <c r="BJ11518" s="54"/>
      <c r="BK11518" s="22"/>
      <c r="BL11518" s="24"/>
      <c r="BP11518" s="23"/>
      <c r="BQ11518" s="24"/>
      <c r="BR11518" s="22"/>
      <c r="BS11518" s="24"/>
      <c r="BT11518" s="24"/>
      <c r="BU11518" s="23"/>
      <c r="BV11518" s="26"/>
      <c r="BX11518" s="6"/>
      <c r="BY11518" s="24"/>
      <c r="BZ11518" s="109"/>
      <c r="CA11518" s="66"/>
      <c r="CB11518" s="5"/>
      <c r="CC11518" s="68"/>
      <c r="CD11518" s="67"/>
      <c r="CE11518" s="67"/>
      <c r="CF11518" s="64"/>
      <c r="CG11518" s="5"/>
      <c r="CH11518" s="69"/>
      <c r="CI11518" s="6"/>
      <c r="CJ11518" s="5"/>
      <c r="CK11518" s="25"/>
      <c r="CL11518" s="5"/>
      <c r="DN11518" s="14"/>
      <c r="DO11518" s="14"/>
      <c r="DP11518" s="5"/>
      <c r="DQ11518" s="25"/>
      <c r="DR11518" s="25"/>
      <c r="DS11518" s="96"/>
      <c r="DT11518" s="83"/>
      <c r="DU11518" s="14"/>
      <c r="DX11518" s="83"/>
      <c r="DY11518" s="83"/>
      <c r="DZ11518" s="83"/>
      <c r="EA11518" s="83"/>
      <c r="EJ11518" s="54"/>
      <c r="EK11518" s="22"/>
      <c r="EL11518" s="24"/>
      <c r="EP11518" s="23"/>
      <c r="EQ11518" s="24"/>
      <c r="ER11518" s="22"/>
      <c r="ES11518" s="24"/>
      <c r="ET11518" s="24"/>
      <c r="EU11518" s="23"/>
      <c r="EV11518" s="26"/>
      <c r="EX11518" s="6"/>
      <c r="EY11518" s="24"/>
      <c r="EZ11518" s="109"/>
      <c r="FA11518" s="66"/>
      <c r="FB11518" s="5"/>
      <c r="FC11518" s="68"/>
      <c r="FD11518" s="67"/>
      <c r="FE11518" s="67"/>
      <c r="FF11518" s="64"/>
      <c r="FG11518" s="5"/>
      <c r="FH11518" s="69"/>
      <c r="FI11518" s="6"/>
      <c r="FJ11518" s="5"/>
      <c r="FK11518" s="25"/>
      <c r="FL11518" s="5"/>
    </row>
    <row r="11519" spans="40:168">
      <c r="AN11519" s="14"/>
      <c r="AO11519" s="14"/>
      <c r="AP11519" s="5"/>
      <c r="AQ11519" s="25"/>
      <c r="AR11519" s="25"/>
      <c r="AS11519" s="96"/>
      <c r="AT11519" s="83"/>
      <c r="AU11519" s="14"/>
      <c r="AX11519" s="83"/>
      <c r="AY11519" s="83"/>
      <c r="AZ11519" s="83"/>
      <c r="BA11519" s="83"/>
      <c r="BJ11519" s="54"/>
      <c r="BK11519" s="22"/>
      <c r="BL11519" s="24"/>
      <c r="BP11519" s="23"/>
      <c r="BQ11519" s="24"/>
      <c r="BR11519" s="22"/>
      <c r="BS11519" s="24"/>
      <c r="BT11519" s="24"/>
      <c r="BU11519" s="23"/>
      <c r="BV11519" s="26"/>
      <c r="BX11519" s="6"/>
      <c r="BY11519" s="24"/>
      <c r="BZ11519" s="109"/>
      <c r="CA11519" s="66"/>
      <c r="CB11519" s="5"/>
      <c r="CC11519" s="68"/>
      <c r="CD11519" s="67"/>
      <c r="CE11519" s="67"/>
      <c r="CF11519" s="64"/>
      <c r="CG11519" s="5"/>
      <c r="CH11519" s="69"/>
      <c r="CI11519" s="6"/>
      <c r="CJ11519" s="5"/>
      <c r="CK11519" s="25"/>
      <c r="CL11519" s="5"/>
      <c r="DN11519" s="14"/>
      <c r="DO11519" s="14"/>
      <c r="DP11519" s="5"/>
      <c r="DQ11519" s="25"/>
      <c r="DR11519" s="25"/>
      <c r="DS11519" s="96"/>
      <c r="DT11519" s="83"/>
      <c r="DU11519" s="14"/>
      <c r="DX11519" s="83"/>
      <c r="DY11519" s="83"/>
      <c r="DZ11519" s="83"/>
      <c r="EA11519" s="83"/>
      <c r="EJ11519" s="54"/>
      <c r="EK11519" s="22"/>
      <c r="EL11519" s="24"/>
      <c r="EP11519" s="23"/>
      <c r="EQ11519" s="24"/>
      <c r="ER11519" s="22"/>
      <c r="ES11519" s="24"/>
      <c r="ET11519" s="24"/>
      <c r="EU11519" s="23"/>
      <c r="EV11519" s="26"/>
      <c r="EX11519" s="6"/>
      <c r="EY11519" s="24"/>
      <c r="EZ11519" s="109"/>
      <c r="FA11519" s="66"/>
      <c r="FB11519" s="5"/>
      <c r="FC11519" s="68"/>
      <c r="FD11519" s="67"/>
      <c r="FE11519" s="67"/>
      <c r="FF11519" s="64"/>
      <c r="FG11519" s="5"/>
      <c r="FH11519" s="69"/>
      <c r="FI11519" s="6"/>
      <c r="FJ11519" s="5"/>
      <c r="FK11519" s="25"/>
      <c r="FL11519" s="5"/>
    </row>
    <row r="11520" spans="40:168">
      <c r="AN11520" s="14"/>
      <c r="AO11520" s="14"/>
      <c r="AP11520" s="5"/>
      <c r="AQ11520" s="25"/>
      <c r="AR11520" s="25"/>
      <c r="AS11520" s="96"/>
      <c r="AT11520" s="83"/>
      <c r="AU11520" s="14"/>
      <c r="AX11520" s="83"/>
      <c r="AY11520" s="83"/>
      <c r="AZ11520" s="83"/>
      <c r="BA11520" s="83"/>
      <c r="BJ11520" s="54"/>
      <c r="BK11520" s="22"/>
      <c r="BL11520" s="24"/>
      <c r="BP11520" s="23"/>
      <c r="BQ11520" s="24"/>
      <c r="BR11520" s="22"/>
      <c r="BS11520" s="24"/>
      <c r="BT11520" s="24"/>
      <c r="BU11520" s="23"/>
      <c r="BV11520" s="26"/>
      <c r="BX11520" s="6"/>
      <c r="BY11520" s="24"/>
      <c r="BZ11520" s="109"/>
      <c r="CA11520" s="66"/>
      <c r="CB11520" s="5"/>
      <c r="CC11520" s="68"/>
      <c r="CD11520" s="67"/>
      <c r="CE11520" s="67"/>
      <c r="CF11520" s="64"/>
      <c r="CG11520" s="5"/>
      <c r="CH11520" s="69"/>
      <c r="CI11520" s="6"/>
      <c r="CJ11520" s="5"/>
      <c r="CK11520" s="25"/>
      <c r="CL11520" s="5"/>
      <c r="DN11520" s="14"/>
      <c r="DO11520" s="14"/>
      <c r="DP11520" s="5"/>
      <c r="DQ11520" s="25"/>
      <c r="DR11520" s="25"/>
      <c r="DS11520" s="96"/>
      <c r="DT11520" s="83"/>
      <c r="DU11520" s="14"/>
      <c r="DX11520" s="83"/>
      <c r="DY11520" s="83"/>
      <c r="DZ11520" s="83"/>
      <c r="EA11520" s="83"/>
      <c r="EJ11520" s="54"/>
      <c r="EK11520" s="22"/>
      <c r="EL11520" s="24"/>
      <c r="EP11520" s="23"/>
      <c r="EQ11520" s="24"/>
      <c r="ER11520" s="22"/>
      <c r="ES11520" s="24"/>
      <c r="ET11520" s="24"/>
      <c r="EU11520" s="23"/>
      <c r="EV11520" s="26"/>
      <c r="EX11520" s="6"/>
      <c r="EY11520" s="24"/>
      <c r="EZ11520" s="109"/>
      <c r="FA11520" s="66"/>
      <c r="FB11520" s="5"/>
      <c r="FC11520" s="68"/>
      <c r="FD11520" s="67"/>
      <c r="FE11520" s="67"/>
      <c r="FF11520" s="64"/>
      <c r="FG11520" s="5"/>
      <c r="FH11520" s="69"/>
      <c r="FI11520" s="6"/>
      <c r="FJ11520" s="5"/>
      <c r="FK11520" s="25"/>
      <c r="FL11520" s="5"/>
    </row>
    <row r="11521" spans="40:168">
      <c r="AN11521" s="14"/>
      <c r="AO11521" s="14"/>
      <c r="AP11521" s="5"/>
      <c r="AQ11521" s="25"/>
      <c r="AR11521" s="25"/>
      <c r="AS11521" s="96"/>
      <c r="AT11521" s="83"/>
      <c r="AU11521" s="14"/>
      <c r="AX11521" s="83"/>
      <c r="AY11521" s="83"/>
      <c r="AZ11521" s="83"/>
      <c r="BA11521" s="83"/>
      <c r="BJ11521" s="54"/>
      <c r="BK11521" s="22"/>
      <c r="BL11521" s="24"/>
      <c r="BP11521" s="23"/>
      <c r="BQ11521" s="24"/>
      <c r="BR11521" s="22"/>
      <c r="BS11521" s="24"/>
      <c r="BT11521" s="24"/>
      <c r="BU11521" s="23"/>
      <c r="BV11521" s="26"/>
      <c r="BX11521" s="6"/>
      <c r="BY11521" s="24"/>
      <c r="BZ11521" s="109"/>
      <c r="CA11521" s="66"/>
      <c r="CB11521" s="5"/>
      <c r="CC11521" s="68"/>
      <c r="CD11521" s="67"/>
      <c r="CE11521" s="67"/>
      <c r="CF11521" s="64"/>
      <c r="CG11521" s="5"/>
      <c r="CH11521" s="69"/>
      <c r="CI11521" s="6"/>
      <c r="CJ11521" s="5"/>
      <c r="CK11521" s="25"/>
      <c r="CL11521" s="5"/>
      <c r="DN11521" s="14"/>
      <c r="DO11521" s="14"/>
      <c r="DP11521" s="5"/>
      <c r="DQ11521" s="25"/>
      <c r="DR11521" s="25"/>
      <c r="DS11521" s="96"/>
      <c r="DT11521" s="83"/>
      <c r="DU11521" s="14"/>
      <c r="DX11521" s="83"/>
      <c r="DY11521" s="83"/>
      <c r="DZ11521" s="83"/>
      <c r="EA11521" s="83"/>
      <c r="EJ11521" s="54"/>
      <c r="EK11521" s="22"/>
      <c r="EL11521" s="24"/>
      <c r="EP11521" s="23"/>
      <c r="EQ11521" s="24"/>
      <c r="ER11521" s="22"/>
      <c r="ES11521" s="24"/>
      <c r="ET11521" s="24"/>
      <c r="EU11521" s="23"/>
      <c r="EV11521" s="26"/>
      <c r="EX11521" s="6"/>
      <c r="EY11521" s="24"/>
      <c r="EZ11521" s="109"/>
      <c r="FA11521" s="66"/>
      <c r="FB11521" s="5"/>
      <c r="FC11521" s="68"/>
      <c r="FD11521" s="67"/>
      <c r="FE11521" s="67"/>
      <c r="FF11521" s="64"/>
      <c r="FG11521" s="5"/>
      <c r="FH11521" s="69"/>
      <c r="FI11521" s="6"/>
      <c r="FJ11521" s="5"/>
      <c r="FK11521" s="25"/>
      <c r="FL11521" s="5"/>
    </row>
    <row r="11522" spans="40:168">
      <c r="AN11522" s="14"/>
      <c r="AO11522" s="14"/>
      <c r="AP11522" s="5"/>
      <c r="AQ11522" s="25"/>
      <c r="AR11522" s="25"/>
      <c r="AS11522" s="96"/>
      <c r="AT11522" s="83"/>
      <c r="AU11522" s="14"/>
      <c r="AX11522" s="83"/>
      <c r="AY11522" s="83"/>
      <c r="AZ11522" s="83"/>
      <c r="BA11522" s="83"/>
      <c r="BJ11522" s="54"/>
      <c r="BK11522" s="22"/>
      <c r="BL11522" s="24"/>
      <c r="BP11522" s="23"/>
      <c r="BQ11522" s="24"/>
      <c r="BR11522" s="22"/>
      <c r="BS11522" s="24"/>
      <c r="BT11522" s="24"/>
      <c r="BU11522" s="23"/>
      <c r="BV11522" s="26"/>
      <c r="BX11522" s="6"/>
      <c r="BY11522" s="24"/>
      <c r="BZ11522" s="109"/>
      <c r="CA11522" s="66"/>
      <c r="CB11522" s="5"/>
      <c r="CC11522" s="68"/>
      <c r="CD11522" s="67"/>
      <c r="CE11522" s="67"/>
      <c r="CF11522" s="64"/>
      <c r="CG11522" s="5"/>
      <c r="CH11522" s="69"/>
      <c r="CI11522" s="6"/>
      <c r="CJ11522" s="5"/>
      <c r="CK11522" s="25"/>
      <c r="CL11522" s="5"/>
      <c r="DN11522" s="14"/>
      <c r="DO11522" s="14"/>
      <c r="DP11522" s="5"/>
      <c r="DQ11522" s="25"/>
      <c r="DR11522" s="25"/>
      <c r="DS11522" s="96"/>
      <c r="DT11522" s="83"/>
      <c r="DU11522" s="14"/>
      <c r="DX11522" s="83"/>
      <c r="DY11522" s="83"/>
      <c r="DZ11522" s="83"/>
      <c r="EA11522" s="83"/>
      <c r="EJ11522" s="54"/>
      <c r="EK11522" s="22"/>
      <c r="EL11522" s="24"/>
      <c r="EP11522" s="23"/>
      <c r="EQ11522" s="24"/>
      <c r="ER11522" s="22"/>
      <c r="ES11522" s="24"/>
      <c r="ET11522" s="24"/>
      <c r="EU11522" s="23"/>
      <c r="EV11522" s="26"/>
      <c r="EX11522" s="6"/>
      <c r="EY11522" s="24"/>
      <c r="EZ11522" s="109"/>
      <c r="FA11522" s="66"/>
      <c r="FB11522" s="5"/>
      <c r="FC11522" s="68"/>
      <c r="FD11522" s="67"/>
      <c r="FE11522" s="67"/>
      <c r="FF11522" s="64"/>
      <c r="FG11522" s="5"/>
      <c r="FH11522" s="69"/>
      <c r="FI11522" s="6"/>
      <c r="FJ11522" s="5"/>
      <c r="FK11522" s="25"/>
      <c r="FL11522" s="5"/>
    </row>
    <row r="11523" spans="40:168">
      <c r="AN11523" s="14"/>
      <c r="AO11523" s="14"/>
      <c r="AP11523" s="5"/>
      <c r="AQ11523" s="25"/>
      <c r="AR11523" s="25"/>
      <c r="AS11523" s="96"/>
      <c r="AT11523" s="83"/>
      <c r="AU11523" s="14"/>
      <c r="AX11523" s="83"/>
      <c r="AY11523" s="83"/>
      <c r="AZ11523" s="83"/>
      <c r="BA11523" s="83"/>
      <c r="BJ11523" s="54"/>
      <c r="BK11523" s="22"/>
      <c r="BL11523" s="24"/>
      <c r="BP11523" s="23"/>
      <c r="BQ11523" s="24"/>
      <c r="BR11523" s="22"/>
      <c r="BS11523" s="24"/>
      <c r="BT11523" s="24"/>
      <c r="BU11523" s="23"/>
      <c r="BV11523" s="26"/>
      <c r="BX11523" s="6"/>
      <c r="BY11523" s="24"/>
      <c r="BZ11523" s="109"/>
      <c r="CA11523" s="66"/>
      <c r="CB11523" s="5"/>
      <c r="CC11523" s="68"/>
      <c r="CD11523" s="67"/>
      <c r="CE11523" s="67"/>
      <c r="CF11523" s="64"/>
      <c r="CG11523" s="5"/>
      <c r="CH11523" s="69"/>
      <c r="CI11523" s="6"/>
      <c r="CJ11523" s="5"/>
      <c r="CK11523" s="25"/>
      <c r="CL11523" s="5"/>
      <c r="DN11523" s="14"/>
      <c r="DO11523" s="14"/>
      <c r="DP11523" s="5"/>
      <c r="DQ11523" s="25"/>
      <c r="DR11523" s="25"/>
      <c r="DS11523" s="96"/>
      <c r="DT11523" s="83"/>
      <c r="DU11523" s="14"/>
      <c r="DX11523" s="83"/>
      <c r="DY11523" s="83"/>
      <c r="DZ11523" s="83"/>
      <c r="EA11523" s="83"/>
      <c r="EJ11523" s="54"/>
      <c r="EK11523" s="22"/>
      <c r="EL11523" s="24"/>
      <c r="EP11523" s="23"/>
      <c r="EQ11523" s="24"/>
      <c r="ER11523" s="22"/>
      <c r="ES11523" s="24"/>
      <c r="ET11523" s="24"/>
      <c r="EU11523" s="23"/>
      <c r="EV11523" s="26"/>
      <c r="EX11523" s="6"/>
      <c r="EY11523" s="24"/>
      <c r="EZ11523" s="109"/>
      <c r="FA11523" s="66"/>
      <c r="FB11523" s="5"/>
      <c r="FC11523" s="68"/>
      <c r="FD11523" s="67"/>
      <c r="FE11523" s="67"/>
      <c r="FF11523" s="64"/>
      <c r="FG11523" s="5"/>
      <c r="FH11523" s="69"/>
      <c r="FI11523" s="6"/>
      <c r="FJ11523" s="5"/>
      <c r="FK11523" s="25"/>
      <c r="FL11523" s="5"/>
    </row>
    <row r="11524" spans="40:168">
      <c r="AN11524" s="14"/>
      <c r="AO11524" s="14"/>
      <c r="AP11524" s="5"/>
      <c r="AQ11524" s="25"/>
      <c r="AR11524" s="25"/>
      <c r="AS11524" s="96"/>
      <c r="AT11524" s="83"/>
      <c r="AU11524" s="14"/>
      <c r="AX11524" s="83"/>
      <c r="AY11524" s="83"/>
      <c r="AZ11524" s="83"/>
      <c r="BA11524" s="83"/>
      <c r="BJ11524" s="54"/>
      <c r="BK11524" s="22"/>
      <c r="BL11524" s="24"/>
      <c r="BP11524" s="23"/>
      <c r="BQ11524" s="24"/>
      <c r="BR11524" s="22"/>
      <c r="BS11524" s="24"/>
      <c r="BT11524" s="24"/>
      <c r="BU11524" s="23"/>
      <c r="BV11524" s="26"/>
      <c r="BX11524" s="6"/>
      <c r="BY11524" s="24"/>
      <c r="BZ11524" s="109"/>
      <c r="CA11524" s="66"/>
      <c r="CB11524" s="5"/>
      <c r="CC11524" s="68"/>
      <c r="CD11524" s="67"/>
      <c r="CE11524" s="67"/>
      <c r="CF11524" s="64"/>
      <c r="CG11524" s="5"/>
      <c r="CH11524" s="69"/>
      <c r="CI11524" s="6"/>
      <c r="CJ11524" s="5"/>
      <c r="CK11524" s="25"/>
      <c r="CL11524" s="5"/>
      <c r="DN11524" s="14"/>
      <c r="DO11524" s="14"/>
      <c r="DP11524" s="5"/>
      <c r="DQ11524" s="25"/>
      <c r="DR11524" s="25"/>
      <c r="DS11524" s="96"/>
      <c r="DT11524" s="83"/>
      <c r="DU11524" s="14"/>
      <c r="DX11524" s="83"/>
      <c r="DY11524" s="83"/>
      <c r="DZ11524" s="83"/>
      <c r="EA11524" s="83"/>
      <c r="EJ11524" s="54"/>
      <c r="EK11524" s="22"/>
      <c r="EL11524" s="24"/>
      <c r="EP11524" s="23"/>
      <c r="EQ11524" s="24"/>
      <c r="ER11524" s="22"/>
      <c r="ES11524" s="24"/>
      <c r="ET11524" s="24"/>
      <c r="EU11524" s="23"/>
      <c r="EV11524" s="26"/>
      <c r="EX11524" s="6"/>
      <c r="EY11524" s="24"/>
      <c r="EZ11524" s="109"/>
      <c r="FA11524" s="66"/>
      <c r="FB11524" s="5"/>
      <c r="FC11524" s="68"/>
      <c r="FD11524" s="67"/>
      <c r="FE11524" s="67"/>
      <c r="FF11524" s="64"/>
      <c r="FG11524" s="5"/>
      <c r="FH11524" s="69"/>
      <c r="FI11524" s="6"/>
      <c r="FJ11524" s="5"/>
      <c r="FK11524" s="25"/>
      <c r="FL11524" s="5"/>
    </row>
    <row r="11525" spans="40:168">
      <c r="AN11525" s="14"/>
      <c r="AO11525" s="14"/>
      <c r="AP11525" s="5"/>
      <c r="AQ11525" s="25"/>
      <c r="AR11525" s="25"/>
      <c r="AS11525" s="96"/>
      <c r="AT11525" s="83"/>
      <c r="AU11525" s="14"/>
      <c r="AX11525" s="83"/>
      <c r="AY11525" s="83"/>
      <c r="AZ11525" s="83"/>
      <c r="BA11525" s="83"/>
      <c r="BJ11525" s="54"/>
      <c r="BK11525" s="22"/>
      <c r="BL11525" s="24"/>
      <c r="BP11525" s="23"/>
      <c r="BQ11525" s="24"/>
      <c r="BR11525" s="22"/>
      <c r="BS11525" s="24"/>
      <c r="BT11525" s="24"/>
      <c r="BU11525" s="23"/>
      <c r="BV11525" s="26"/>
      <c r="BX11525" s="6"/>
      <c r="BY11525" s="24"/>
      <c r="BZ11525" s="109"/>
      <c r="CA11525" s="66"/>
      <c r="CB11525" s="5"/>
      <c r="CC11525" s="68"/>
      <c r="CD11525" s="67"/>
      <c r="CE11525" s="67"/>
      <c r="CF11525" s="64"/>
      <c r="CG11525" s="5"/>
      <c r="CH11525" s="69"/>
      <c r="CI11525" s="6"/>
      <c r="CJ11525" s="5"/>
      <c r="CK11525" s="25"/>
      <c r="CL11525" s="5"/>
      <c r="DN11525" s="14"/>
      <c r="DO11525" s="14"/>
      <c r="DP11525" s="5"/>
      <c r="DQ11525" s="25"/>
      <c r="DR11525" s="25"/>
      <c r="DS11525" s="96"/>
      <c r="DT11525" s="83"/>
      <c r="DU11525" s="14"/>
      <c r="DX11525" s="83"/>
      <c r="DY11525" s="83"/>
      <c r="DZ11525" s="83"/>
      <c r="EA11525" s="83"/>
      <c r="EJ11525" s="54"/>
      <c r="EK11525" s="22"/>
      <c r="EL11525" s="24"/>
      <c r="EP11525" s="23"/>
      <c r="EQ11525" s="24"/>
      <c r="ER11525" s="22"/>
      <c r="ES11525" s="24"/>
      <c r="ET11525" s="24"/>
      <c r="EU11525" s="23"/>
      <c r="EV11525" s="26"/>
      <c r="EX11525" s="6"/>
      <c r="EY11525" s="24"/>
      <c r="EZ11525" s="109"/>
      <c r="FA11525" s="66"/>
      <c r="FB11525" s="5"/>
      <c r="FC11525" s="68"/>
      <c r="FD11525" s="67"/>
      <c r="FE11525" s="67"/>
      <c r="FF11525" s="64"/>
      <c r="FG11525" s="5"/>
      <c r="FH11525" s="69"/>
      <c r="FI11525" s="6"/>
      <c r="FJ11525" s="5"/>
      <c r="FK11525" s="25"/>
      <c r="FL11525" s="5"/>
    </row>
    <row r="11526" spans="40:168">
      <c r="AN11526" s="14"/>
      <c r="AO11526" s="14"/>
      <c r="AP11526" s="5"/>
      <c r="AQ11526" s="25"/>
      <c r="AR11526" s="25"/>
      <c r="AS11526" s="96"/>
      <c r="AT11526" s="83"/>
      <c r="AU11526" s="14"/>
      <c r="AX11526" s="83"/>
      <c r="AY11526" s="83"/>
      <c r="AZ11526" s="83"/>
      <c r="BA11526" s="83"/>
      <c r="BJ11526" s="54"/>
      <c r="BK11526" s="22"/>
      <c r="BL11526" s="24"/>
      <c r="BP11526" s="23"/>
      <c r="BQ11526" s="24"/>
      <c r="BR11526" s="22"/>
      <c r="BS11526" s="24"/>
      <c r="BT11526" s="24"/>
      <c r="BU11526" s="23"/>
      <c r="BV11526" s="26"/>
      <c r="BX11526" s="6"/>
      <c r="BY11526" s="24"/>
      <c r="BZ11526" s="109"/>
      <c r="CA11526" s="66"/>
      <c r="CB11526" s="5"/>
      <c r="CC11526" s="68"/>
      <c r="CD11526" s="67"/>
      <c r="CE11526" s="67"/>
      <c r="CF11526" s="64"/>
      <c r="CG11526" s="5"/>
      <c r="CH11526" s="69"/>
      <c r="CI11526" s="6"/>
      <c r="CJ11526" s="5"/>
      <c r="CK11526" s="25"/>
      <c r="CL11526" s="5"/>
      <c r="DN11526" s="14"/>
      <c r="DO11526" s="14"/>
      <c r="DP11526" s="5"/>
      <c r="DQ11526" s="25"/>
      <c r="DR11526" s="25"/>
      <c r="DS11526" s="96"/>
      <c r="DT11526" s="83"/>
      <c r="DU11526" s="14"/>
      <c r="DX11526" s="83"/>
      <c r="DY11526" s="83"/>
      <c r="DZ11526" s="83"/>
      <c r="EA11526" s="83"/>
      <c r="EJ11526" s="54"/>
      <c r="EK11526" s="22"/>
      <c r="EL11526" s="24"/>
      <c r="EP11526" s="23"/>
      <c r="EQ11526" s="24"/>
      <c r="ER11526" s="22"/>
      <c r="ES11526" s="24"/>
      <c r="ET11526" s="24"/>
      <c r="EU11526" s="23"/>
      <c r="EV11526" s="26"/>
      <c r="EX11526" s="6"/>
      <c r="EY11526" s="24"/>
      <c r="EZ11526" s="109"/>
      <c r="FA11526" s="66"/>
      <c r="FB11526" s="5"/>
      <c r="FC11526" s="68"/>
      <c r="FD11526" s="67"/>
      <c r="FE11526" s="67"/>
      <c r="FF11526" s="64"/>
      <c r="FG11526" s="5"/>
      <c r="FH11526" s="69"/>
      <c r="FI11526" s="6"/>
      <c r="FJ11526" s="5"/>
      <c r="FK11526" s="25"/>
      <c r="FL11526" s="5"/>
    </row>
    <row r="11527" spans="40:168">
      <c r="AN11527" s="14"/>
      <c r="AO11527" s="14"/>
      <c r="AP11527" s="5"/>
      <c r="AQ11527" s="25"/>
      <c r="AR11527" s="25"/>
      <c r="AS11527" s="96"/>
      <c r="AT11527" s="83"/>
      <c r="AU11527" s="14"/>
      <c r="AX11527" s="83"/>
      <c r="AY11527" s="83"/>
      <c r="AZ11527" s="83"/>
      <c r="BA11527" s="83"/>
      <c r="BJ11527" s="54"/>
      <c r="BK11527" s="22"/>
      <c r="BL11527" s="24"/>
      <c r="BP11527" s="23"/>
      <c r="BQ11527" s="24"/>
      <c r="BR11527" s="22"/>
      <c r="BS11527" s="24"/>
      <c r="BT11527" s="24"/>
      <c r="BU11527" s="23"/>
      <c r="BV11527" s="26"/>
      <c r="BX11527" s="6"/>
      <c r="BY11527" s="24"/>
      <c r="BZ11527" s="109"/>
      <c r="CA11527" s="66"/>
      <c r="CB11527" s="5"/>
      <c r="CC11527" s="68"/>
      <c r="CD11527" s="67"/>
      <c r="CE11527" s="67"/>
      <c r="CF11527" s="64"/>
      <c r="CG11527" s="5"/>
      <c r="CH11527" s="69"/>
      <c r="CI11527" s="6"/>
      <c r="CJ11527" s="5"/>
      <c r="CK11527" s="25"/>
      <c r="CL11527" s="5"/>
      <c r="DN11527" s="14"/>
      <c r="DO11527" s="14"/>
      <c r="DP11527" s="5"/>
      <c r="DQ11527" s="25"/>
      <c r="DR11527" s="25"/>
      <c r="DS11527" s="96"/>
      <c r="DT11527" s="83"/>
      <c r="DU11527" s="14"/>
      <c r="DX11527" s="83"/>
      <c r="DY11527" s="83"/>
      <c r="DZ11527" s="83"/>
      <c r="EA11527" s="83"/>
      <c r="EJ11527" s="54"/>
      <c r="EK11527" s="22"/>
      <c r="EL11527" s="24"/>
      <c r="EP11527" s="23"/>
      <c r="EQ11527" s="24"/>
      <c r="ER11527" s="22"/>
      <c r="ES11527" s="24"/>
      <c r="ET11527" s="24"/>
      <c r="EU11527" s="23"/>
      <c r="EV11527" s="26"/>
      <c r="EX11527" s="6"/>
      <c r="EY11527" s="24"/>
      <c r="EZ11527" s="109"/>
      <c r="FA11527" s="66"/>
      <c r="FB11527" s="5"/>
      <c r="FC11527" s="68"/>
      <c r="FD11527" s="67"/>
      <c r="FE11527" s="67"/>
      <c r="FF11527" s="64"/>
      <c r="FG11527" s="5"/>
      <c r="FH11527" s="69"/>
      <c r="FI11527" s="6"/>
      <c r="FJ11527" s="5"/>
      <c r="FK11527" s="25"/>
      <c r="FL11527" s="5"/>
    </row>
    <row r="11528" spans="40:168">
      <c r="AN11528" s="14"/>
      <c r="AO11528" s="14"/>
      <c r="AP11528" s="5"/>
      <c r="AQ11528" s="25"/>
      <c r="AR11528" s="25"/>
      <c r="AS11528" s="96"/>
      <c r="AT11528" s="83"/>
      <c r="AU11528" s="14"/>
      <c r="AX11528" s="83"/>
      <c r="AY11528" s="83"/>
      <c r="AZ11528" s="83"/>
      <c r="BA11528" s="83"/>
      <c r="BJ11528" s="54"/>
      <c r="BK11528" s="22"/>
      <c r="BL11528" s="24"/>
      <c r="BP11528" s="23"/>
      <c r="BQ11528" s="24"/>
      <c r="BR11528" s="22"/>
      <c r="BS11528" s="24"/>
      <c r="BT11528" s="24"/>
      <c r="BU11528" s="23"/>
      <c r="BV11528" s="26"/>
      <c r="BX11528" s="6"/>
      <c r="BY11528" s="24"/>
      <c r="BZ11528" s="109"/>
      <c r="CA11528" s="66"/>
      <c r="CB11528" s="5"/>
      <c r="CC11528" s="68"/>
      <c r="CD11528" s="67"/>
      <c r="CE11528" s="67"/>
      <c r="CF11528" s="64"/>
      <c r="CG11528" s="5"/>
      <c r="CH11528" s="69"/>
      <c r="CI11528" s="6"/>
      <c r="CJ11528" s="5"/>
      <c r="CK11528" s="25"/>
      <c r="CL11528" s="5"/>
      <c r="DN11528" s="14"/>
      <c r="DO11528" s="14"/>
      <c r="DP11528" s="5"/>
      <c r="DQ11528" s="25"/>
      <c r="DR11528" s="25"/>
      <c r="DS11528" s="96"/>
      <c r="DT11528" s="83"/>
      <c r="DU11528" s="14"/>
      <c r="DX11528" s="83"/>
      <c r="DY11528" s="83"/>
      <c r="DZ11528" s="83"/>
      <c r="EA11528" s="83"/>
      <c r="EJ11528" s="54"/>
      <c r="EK11528" s="22"/>
      <c r="EL11528" s="24"/>
      <c r="EP11528" s="23"/>
      <c r="EQ11528" s="24"/>
      <c r="ER11528" s="22"/>
      <c r="ES11528" s="24"/>
      <c r="ET11528" s="24"/>
      <c r="EU11528" s="23"/>
      <c r="EV11528" s="26"/>
      <c r="EX11528" s="6"/>
      <c r="EY11528" s="24"/>
      <c r="EZ11528" s="109"/>
      <c r="FA11528" s="66"/>
      <c r="FB11528" s="5"/>
      <c r="FC11528" s="68"/>
      <c r="FD11528" s="67"/>
      <c r="FE11528" s="67"/>
      <c r="FF11528" s="64"/>
      <c r="FG11528" s="5"/>
      <c r="FH11528" s="69"/>
      <c r="FI11528" s="6"/>
      <c r="FJ11528" s="5"/>
      <c r="FK11528" s="25"/>
      <c r="FL11528" s="5"/>
    </row>
    <row r="11529" spans="40:168">
      <c r="AN11529" s="14"/>
      <c r="AO11529" s="14"/>
      <c r="AP11529" s="5"/>
      <c r="AQ11529" s="25"/>
      <c r="AR11529" s="25"/>
      <c r="AS11529" s="96"/>
      <c r="AT11529" s="83"/>
      <c r="AU11529" s="14"/>
      <c r="AX11529" s="83"/>
      <c r="AY11529" s="83"/>
      <c r="AZ11529" s="83"/>
      <c r="BA11529" s="83"/>
      <c r="BJ11529" s="54"/>
      <c r="BK11529" s="22"/>
      <c r="BL11529" s="24"/>
      <c r="BP11529" s="23"/>
      <c r="BQ11529" s="24"/>
      <c r="BR11529" s="22"/>
      <c r="BS11529" s="24"/>
      <c r="BT11529" s="24"/>
      <c r="BU11529" s="23"/>
      <c r="BV11529" s="26"/>
      <c r="BX11529" s="6"/>
      <c r="BY11529" s="24"/>
      <c r="BZ11529" s="109"/>
      <c r="CA11529" s="66"/>
      <c r="CB11529" s="5"/>
      <c r="CC11529" s="68"/>
      <c r="CD11529" s="67"/>
      <c r="CE11529" s="67"/>
      <c r="CF11529" s="64"/>
      <c r="CG11529" s="5"/>
      <c r="CH11529" s="69"/>
      <c r="CI11529" s="6"/>
      <c r="CJ11529" s="5"/>
      <c r="CK11529" s="25"/>
      <c r="CL11529" s="5"/>
      <c r="DN11529" s="14"/>
      <c r="DO11529" s="14"/>
      <c r="DP11529" s="5"/>
      <c r="DQ11529" s="25"/>
      <c r="DR11529" s="25"/>
      <c r="DS11529" s="96"/>
      <c r="DT11529" s="83"/>
      <c r="DU11529" s="14"/>
      <c r="DX11529" s="83"/>
      <c r="DY11529" s="83"/>
      <c r="DZ11529" s="83"/>
      <c r="EA11529" s="83"/>
      <c r="EJ11529" s="54"/>
      <c r="EK11529" s="22"/>
      <c r="EL11529" s="24"/>
      <c r="EP11529" s="23"/>
      <c r="EQ11529" s="24"/>
      <c r="ER11529" s="22"/>
      <c r="ES11529" s="24"/>
      <c r="ET11529" s="24"/>
      <c r="EU11529" s="23"/>
      <c r="EV11529" s="26"/>
      <c r="EX11529" s="6"/>
      <c r="EY11529" s="24"/>
      <c r="EZ11529" s="109"/>
      <c r="FA11529" s="66"/>
      <c r="FB11529" s="5"/>
      <c r="FC11529" s="68"/>
      <c r="FD11529" s="67"/>
      <c r="FE11529" s="67"/>
      <c r="FF11529" s="64"/>
      <c r="FG11529" s="5"/>
      <c r="FH11529" s="69"/>
      <c r="FI11529" s="6"/>
      <c r="FJ11529" s="5"/>
      <c r="FK11529" s="25"/>
      <c r="FL11529" s="5"/>
    </row>
    <row r="11530" spans="40:168">
      <c r="AN11530" s="14"/>
      <c r="AO11530" s="14"/>
      <c r="AP11530" s="5"/>
      <c r="AQ11530" s="25"/>
      <c r="AR11530" s="25"/>
      <c r="AS11530" s="96"/>
      <c r="AT11530" s="83"/>
      <c r="AU11530" s="14"/>
      <c r="AX11530" s="83"/>
      <c r="AY11530" s="83"/>
      <c r="AZ11530" s="83"/>
      <c r="BA11530" s="83"/>
      <c r="BJ11530" s="54"/>
      <c r="BK11530" s="22"/>
      <c r="BL11530" s="24"/>
      <c r="BP11530" s="23"/>
      <c r="BQ11530" s="24"/>
      <c r="BR11530" s="22"/>
      <c r="BS11530" s="24"/>
      <c r="BT11530" s="24"/>
      <c r="BU11530" s="23"/>
      <c r="BV11530" s="26"/>
      <c r="BX11530" s="6"/>
      <c r="BY11530" s="24"/>
      <c r="BZ11530" s="109"/>
      <c r="CA11530" s="66"/>
      <c r="CB11530" s="5"/>
      <c r="CC11530" s="68"/>
      <c r="CD11530" s="67"/>
      <c r="CE11530" s="67"/>
      <c r="CF11530" s="64"/>
      <c r="CG11530" s="5"/>
      <c r="CH11530" s="69"/>
      <c r="CI11530" s="6"/>
      <c r="CJ11530" s="5"/>
      <c r="CK11530" s="25"/>
      <c r="CL11530" s="5"/>
      <c r="DN11530" s="14"/>
      <c r="DO11530" s="14"/>
      <c r="DP11530" s="5"/>
      <c r="DQ11530" s="25"/>
      <c r="DR11530" s="25"/>
      <c r="DS11530" s="96"/>
      <c r="DT11530" s="83"/>
      <c r="DU11530" s="14"/>
      <c r="DX11530" s="83"/>
      <c r="DY11530" s="83"/>
      <c r="DZ11530" s="83"/>
      <c r="EA11530" s="83"/>
      <c r="EJ11530" s="54"/>
      <c r="EK11530" s="22"/>
      <c r="EL11530" s="24"/>
      <c r="EP11530" s="23"/>
      <c r="EQ11530" s="24"/>
      <c r="ER11530" s="22"/>
      <c r="ES11530" s="24"/>
      <c r="ET11530" s="24"/>
      <c r="EU11530" s="23"/>
      <c r="EV11530" s="26"/>
      <c r="EX11530" s="6"/>
      <c r="EY11530" s="24"/>
      <c r="EZ11530" s="109"/>
      <c r="FA11530" s="66"/>
      <c r="FB11530" s="5"/>
      <c r="FC11530" s="68"/>
      <c r="FD11530" s="67"/>
      <c r="FE11530" s="67"/>
      <c r="FF11530" s="64"/>
      <c r="FG11530" s="5"/>
      <c r="FH11530" s="69"/>
      <c r="FI11530" s="6"/>
      <c r="FJ11530" s="5"/>
      <c r="FK11530" s="25"/>
      <c r="FL11530" s="5"/>
    </row>
    <row r="11531" spans="40:168">
      <c r="AN11531" s="14"/>
      <c r="AO11531" s="14"/>
      <c r="AP11531" s="5"/>
      <c r="AQ11531" s="25"/>
      <c r="AR11531" s="25"/>
      <c r="AS11531" s="96"/>
      <c r="AT11531" s="83"/>
      <c r="AU11531" s="14"/>
      <c r="AX11531" s="83"/>
      <c r="AY11531" s="83"/>
      <c r="AZ11531" s="83"/>
      <c r="BA11531" s="83"/>
      <c r="BJ11531" s="54"/>
      <c r="BK11531" s="22"/>
      <c r="BL11531" s="24"/>
      <c r="BP11531" s="23"/>
      <c r="BQ11531" s="24"/>
      <c r="BR11531" s="22"/>
      <c r="BS11531" s="24"/>
      <c r="BT11531" s="24"/>
      <c r="BU11531" s="23"/>
      <c r="BV11531" s="26"/>
      <c r="BX11531" s="6"/>
      <c r="BY11531" s="24"/>
      <c r="BZ11531" s="109"/>
      <c r="CA11531" s="66"/>
      <c r="CB11531" s="5"/>
      <c r="CC11531" s="68"/>
      <c r="CD11531" s="67"/>
      <c r="CE11531" s="67"/>
      <c r="CF11531" s="64"/>
      <c r="CG11531" s="5"/>
      <c r="CH11531" s="69"/>
      <c r="CI11531" s="6"/>
      <c r="CJ11531" s="5"/>
      <c r="CK11531" s="25"/>
      <c r="CL11531" s="5"/>
      <c r="DN11531" s="14"/>
      <c r="DO11531" s="14"/>
      <c r="DP11531" s="5"/>
      <c r="DQ11531" s="25"/>
      <c r="DR11531" s="25"/>
      <c r="DS11531" s="96"/>
      <c r="DT11531" s="83"/>
      <c r="DU11531" s="14"/>
      <c r="DX11531" s="83"/>
      <c r="DY11531" s="83"/>
      <c r="DZ11531" s="83"/>
      <c r="EA11531" s="83"/>
      <c r="EJ11531" s="54"/>
      <c r="EK11531" s="22"/>
      <c r="EL11531" s="24"/>
      <c r="EP11531" s="23"/>
      <c r="EQ11531" s="24"/>
      <c r="ER11531" s="22"/>
      <c r="ES11531" s="24"/>
      <c r="ET11531" s="24"/>
      <c r="EU11531" s="23"/>
      <c r="EV11531" s="26"/>
      <c r="EX11531" s="6"/>
      <c r="EY11531" s="24"/>
      <c r="EZ11531" s="109"/>
      <c r="FA11531" s="66"/>
      <c r="FB11531" s="5"/>
      <c r="FC11531" s="68"/>
      <c r="FD11531" s="67"/>
      <c r="FE11531" s="67"/>
      <c r="FF11531" s="64"/>
      <c r="FG11531" s="5"/>
      <c r="FH11531" s="69"/>
      <c r="FI11531" s="6"/>
      <c r="FJ11531" s="5"/>
      <c r="FK11531" s="25"/>
      <c r="FL11531" s="5"/>
    </row>
    <row r="11532" spans="40:168">
      <c r="AN11532" s="14"/>
      <c r="AO11532" s="14"/>
      <c r="AP11532" s="5"/>
      <c r="AQ11532" s="25"/>
      <c r="AR11532" s="25"/>
      <c r="AS11532" s="96"/>
      <c r="AT11532" s="83"/>
      <c r="AU11532" s="14"/>
      <c r="AX11532" s="83"/>
      <c r="AY11532" s="83"/>
      <c r="AZ11532" s="83"/>
      <c r="BA11532" s="83"/>
      <c r="BJ11532" s="54"/>
      <c r="BK11532" s="22"/>
      <c r="BL11532" s="24"/>
      <c r="BP11532" s="23"/>
      <c r="BQ11532" s="24"/>
      <c r="BR11532" s="22"/>
      <c r="BS11532" s="24"/>
      <c r="BT11532" s="24"/>
      <c r="BU11532" s="23"/>
      <c r="BV11532" s="26"/>
      <c r="BX11532" s="6"/>
      <c r="BY11532" s="24"/>
      <c r="BZ11532" s="109"/>
      <c r="CA11532" s="66"/>
      <c r="CB11532" s="5"/>
      <c r="CC11532" s="68"/>
      <c r="CD11532" s="67"/>
      <c r="CE11532" s="67"/>
      <c r="CF11532" s="64"/>
      <c r="CG11532" s="5"/>
      <c r="CH11532" s="69"/>
      <c r="CI11532" s="6"/>
      <c r="CJ11532" s="5"/>
      <c r="CK11532" s="25"/>
      <c r="CL11532" s="5"/>
      <c r="DN11532" s="14"/>
      <c r="DO11532" s="14"/>
      <c r="DP11532" s="5"/>
      <c r="DQ11532" s="25"/>
      <c r="DR11532" s="25"/>
      <c r="DS11532" s="96"/>
      <c r="DT11532" s="83"/>
      <c r="DU11532" s="14"/>
      <c r="DX11532" s="83"/>
      <c r="DY11532" s="83"/>
      <c r="DZ11532" s="83"/>
      <c r="EA11532" s="83"/>
      <c r="EJ11532" s="54"/>
      <c r="EK11532" s="22"/>
      <c r="EL11532" s="24"/>
      <c r="EP11532" s="23"/>
      <c r="EQ11532" s="24"/>
      <c r="ER11532" s="22"/>
      <c r="ES11532" s="24"/>
      <c r="ET11532" s="24"/>
      <c r="EU11532" s="23"/>
      <c r="EV11532" s="26"/>
      <c r="EX11532" s="6"/>
      <c r="EY11532" s="24"/>
      <c r="EZ11532" s="109"/>
      <c r="FA11532" s="66"/>
      <c r="FB11532" s="5"/>
      <c r="FC11532" s="68"/>
      <c r="FD11532" s="67"/>
      <c r="FE11532" s="67"/>
      <c r="FF11532" s="64"/>
      <c r="FG11532" s="5"/>
      <c r="FH11532" s="69"/>
      <c r="FI11532" s="6"/>
      <c r="FJ11532" s="5"/>
      <c r="FK11532" s="25"/>
      <c r="FL11532" s="5"/>
    </row>
    <row r="11533" spans="40:168">
      <c r="AN11533" s="14"/>
      <c r="AO11533" s="14"/>
      <c r="AP11533" s="5"/>
      <c r="AQ11533" s="25"/>
      <c r="AR11533" s="25"/>
      <c r="AS11533" s="96"/>
      <c r="AT11533" s="83"/>
      <c r="AU11533" s="14"/>
      <c r="AX11533" s="83"/>
      <c r="AY11533" s="83"/>
      <c r="AZ11533" s="83"/>
      <c r="BA11533" s="83"/>
      <c r="BJ11533" s="54"/>
      <c r="BK11533" s="22"/>
      <c r="BL11533" s="24"/>
      <c r="BP11533" s="23"/>
      <c r="BQ11533" s="24"/>
      <c r="BR11533" s="22"/>
      <c r="BS11533" s="24"/>
      <c r="BT11533" s="24"/>
      <c r="BU11533" s="23"/>
      <c r="BV11533" s="26"/>
      <c r="BX11533" s="6"/>
      <c r="BY11533" s="24"/>
      <c r="BZ11533" s="109"/>
      <c r="CA11533" s="66"/>
      <c r="CB11533" s="5"/>
      <c r="CC11533" s="68"/>
      <c r="CD11533" s="67"/>
      <c r="CE11533" s="67"/>
      <c r="CF11533" s="64"/>
      <c r="CG11533" s="5"/>
      <c r="CH11533" s="69"/>
      <c r="CI11533" s="6"/>
      <c r="CJ11533" s="5"/>
      <c r="CK11533" s="25"/>
      <c r="CL11533" s="5"/>
      <c r="DN11533" s="14"/>
      <c r="DO11533" s="14"/>
      <c r="DP11533" s="5"/>
      <c r="DQ11533" s="25"/>
      <c r="DR11533" s="25"/>
      <c r="DS11533" s="96"/>
      <c r="DT11533" s="83"/>
      <c r="DU11533" s="14"/>
      <c r="DX11533" s="83"/>
      <c r="DY11533" s="83"/>
      <c r="DZ11533" s="83"/>
      <c r="EA11533" s="83"/>
      <c r="EJ11533" s="54"/>
      <c r="EK11533" s="22"/>
      <c r="EL11533" s="24"/>
      <c r="EP11533" s="23"/>
      <c r="EQ11533" s="24"/>
      <c r="ER11533" s="22"/>
      <c r="ES11533" s="24"/>
      <c r="ET11533" s="24"/>
      <c r="EU11533" s="23"/>
      <c r="EV11533" s="26"/>
      <c r="EX11533" s="6"/>
      <c r="EY11533" s="24"/>
      <c r="EZ11533" s="109"/>
      <c r="FA11533" s="66"/>
      <c r="FB11533" s="5"/>
      <c r="FC11533" s="68"/>
      <c r="FD11533" s="67"/>
      <c r="FE11533" s="67"/>
      <c r="FF11533" s="64"/>
      <c r="FG11533" s="5"/>
      <c r="FH11533" s="69"/>
      <c r="FI11533" s="6"/>
      <c r="FJ11533" s="5"/>
      <c r="FK11533" s="25"/>
      <c r="FL11533" s="5"/>
    </row>
    <row r="11534" spans="40:168">
      <c r="AN11534" s="14"/>
      <c r="AO11534" s="14"/>
      <c r="AP11534" s="5"/>
      <c r="AQ11534" s="25"/>
      <c r="AR11534" s="25"/>
      <c r="AS11534" s="96"/>
      <c r="AT11534" s="83"/>
      <c r="AU11534" s="14"/>
      <c r="AX11534" s="83"/>
      <c r="AY11534" s="83"/>
      <c r="AZ11534" s="83"/>
      <c r="BA11534" s="83"/>
      <c r="BJ11534" s="54"/>
      <c r="BK11534" s="22"/>
      <c r="BL11534" s="24"/>
      <c r="BP11534" s="23"/>
      <c r="BQ11534" s="24"/>
      <c r="BR11534" s="22"/>
      <c r="BS11534" s="24"/>
      <c r="BT11534" s="24"/>
      <c r="BU11534" s="23"/>
      <c r="BV11534" s="26"/>
      <c r="BX11534" s="6"/>
      <c r="BY11534" s="24"/>
      <c r="BZ11534" s="109"/>
      <c r="CA11534" s="66"/>
      <c r="CB11534" s="5"/>
      <c r="CC11534" s="68"/>
      <c r="CD11534" s="67"/>
      <c r="CE11534" s="67"/>
      <c r="CF11534" s="64"/>
      <c r="CG11534" s="5"/>
      <c r="CH11534" s="69"/>
      <c r="CI11534" s="6"/>
      <c r="CJ11534" s="5"/>
      <c r="CK11534" s="25"/>
      <c r="CL11534" s="5"/>
      <c r="DN11534" s="14"/>
      <c r="DO11534" s="14"/>
      <c r="DP11534" s="5"/>
      <c r="DQ11534" s="25"/>
      <c r="DR11534" s="25"/>
      <c r="DS11534" s="96"/>
      <c r="DT11534" s="83"/>
      <c r="DU11534" s="14"/>
      <c r="DX11534" s="83"/>
      <c r="DY11534" s="83"/>
      <c r="DZ11534" s="83"/>
      <c r="EA11534" s="83"/>
      <c r="EJ11534" s="54"/>
      <c r="EK11534" s="22"/>
      <c r="EL11534" s="24"/>
      <c r="EP11534" s="23"/>
      <c r="EQ11534" s="24"/>
      <c r="ER11534" s="22"/>
      <c r="ES11534" s="24"/>
      <c r="ET11534" s="24"/>
      <c r="EU11534" s="23"/>
      <c r="EV11534" s="26"/>
      <c r="EX11534" s="6"/>
      <c r="EY11534" s="24"/>
      <c r="EZ11534" s="109"/>
      <c r="FA11534" s="66"/>
      <c r="FB11534" s="5"/>
      <c r="FC11534" s="68"/>
      <c r="FD11534" s="67"/>
      <c r="FE11534" s="67"/>
      <c r="FF11534" s="64"/>
      <c r="FG11534" s="5"/>
      <c r="FH11534" s="69"/>
      <c r="FI11534" s="6"/>
      <c r="FJ11534" s="5"/>
      <c r="FK11534" s="25"/>
      <c r="FL11534" s="5"/>
    </row>
    <row r="11535" spans="40:168">
      <c r="AN11535" s="14"/>
      <c r="AO11535" s="14"/>
      <c r="AP11535" s="5"/>
      <c r="AQ11535" s="25"/>
      <c r="AR11535" s="25"/>
      <c r="AS11535" s="96"/>
      <c r="AT11535" s="83"/>
      <c r="AU11535" s="14"/>
      <c r="AX11535" s="83"/>
      <c r="AY11535" s="83"/>
      <c r="AZ11535" s="83"/>
      <c r="BA11535" s="83"/>
      <c r="BJ11535" s="54"/>
      <c r="BK11535" s="22"/>
      <c r="BL11535" s="24"/>
      <c r="BP11535" s="23"/>
      <c r="BQ11535" s="24"/>
      <c r="BR11535" s="22"/>
      <c r="BS11535" s="24"/>
      <c r="BT11535" s="24"/>
      <c r="BU11535" s="23"/>
      <c r="BV11535" s="26"/>
      <c r="BX11535" s="6"/>
      <c r="BY11535" s="24"/>
      <c r="BZ11535" s="109"/>
      <c r="CA11535" s="66"/>
      <c r="CB11535" s="5"/>
      <c r="CC11535" s="68"/>
      <c r="CD11535" s="67"/>
      <c r="CE11535" s="67"/>
      <c r="CF11535" s="64"/>
      <c r="CG11535" s="5"/>
      <c r="CH11535" s="69"/>
      <c r="CI11535" s="6"/>
      <c r="CJ11535" s="5"/>
      <c r="CK11535" s="25"/>
      <c r="CL11535" s="5"/>
      <c r="DN11535" s="14"/>
      <c r="DO11535" s="14"/>
      <c r="DP11535" s="5"/>
      <c r="DQ11535" s="25"/>
      <c r="DR11535" s="25"/>
      <c r="DS11535" s="96"/>
      <c r="DT11535" s="83"/>
      <c r="DU11535" s="14"/>
      <c r="DX11535" s="83"/>
      <c r="DY11535" s="83"/>
      <c r="DZ11535" s="83"/>
      <c r="EA11535" s="83"/>
      <c r="EJ11535" s="54"/>
      <c r="EK11535" s="22"/>
      <c r="EL11535" s="24"/>
      <c r="EP11535" s="23"/>
      <c r="EQ11535" s="24"/>
      <c r="ER11535" s="22"/>
      <c r="ES11535" s="24"/>
      <c r="ET11535" s="24"/>
      <c r="EU11535" s="23"/>
      <c r="EV11535" s="26"/>
      <c r="EX11535" s="6"/>
      <c r="EY11535" s="24"/>
      <c r="EZ11535" s="109"/>
      <c r="FA11535" s="66"/>
      <c r="FB11535" s="5"/>
      <c r="FC11535" s="68"/>
      <c r="FD11535" s="67"/>
      <c r="FE11535" s="67"/>
      <c r="FF11535" s="64"/>
      <c r="FG11535" s="5"/>
      <c r="FH11535" s="69"/>
      <c r="FI11535" s="6"/>
      <c r="FJ11535" s="5"/>
      <c r="FK11535" s="25"/>
      <c r="FL11535" s="5"/>
    </row>
    <row r="11536" spans="40:168">
      <c r="AN11536" s="14"/>
      <c r="AO11536" s="14"/>
      <c r="AP11536" s="5"/>
      <c r="AQ11536" s="25"/>
      <c r="AR11536" s="25"/>
      <c r="AS11536" s="96"/>
      <c r="AT11536" s="83"/>
      <c r="AU11536" s="14"/>
      <c r="AX11536" s="83"/>
      <c r="AY11536" s="83"/>
      <c r="AZ11536" s="83"/>
      <c r="BA11536" s="83"/>
      <c r="BJ11536" s="54"/>
      <c r="BK11536" s="22"/>
      <c r="BL11536" s="24"/>
      <c r="BP11536" s="23"/>
      <c r="BQ11536" s="24"/>
      <c r="BR11536" s="22"/>
      <c r="BS11536" s="24"/>
      <c r="BT11536" s="24"/>
      <c r="BU11536" s="23"/>
      <c r="BV11536" s="26"/>
      <c r="BX11536" s="6"/>
      <c r="BY11536" s="24"/>
      <c r="BZ11536" s="109"/>
      <c r="CA11536" s="66"/>
      <c r="CB11536" s="5"/>
      <c r="CC11536" s="68"/>
      <c r="CD11536" s="67"/>
      <c r="CE11536" s="67"/>
      <c r="CF11536" s="64"/>
      <c r="CG11536" s="5"/>
      <c r="CH11536" s="69"/>
      <c r="CI11536" s="6"/>
      <c r="CJ11536" s="5"/>
      <c r="CK11536" s="25"/>
      <c r="CL11536" s="5"/>
      <c r="DN11536" s="14"/>
      <c r="DO11536" s="14"/>
      <c r="DP11536" s="5"/>
      <c r="DQ11536" s="25"/>
      <c r="DR11536" s="25"/>
      <c r="DS11536" s="96"/>
      <c r="DT11536" s="83"/>
      <c r="DU11536" s="14"/>
      <c r="DX11536" s="83"/>
      <c r="DY11536" s="83"/>
      <c r="DZ11536" s="83"/>
      <c r="EA11536" s="83"/>
      <c r="EJ11536" s="54"/>
      <c r="EK11536" s="22"/>
      <c r="EL11536" s="24"/>
      <c r="EP11536" s="23"/>
      <c r="EQ11536" s="24"/>
      <c r="ER11536" s="22"/>
      <c r="ES11536" s="24"/>
      <c r="ET11536" s="24"/>
      <c r="EU11536" s="23"/>
      <c r="EV11536" s="26"/>
      <c r="EX11536" s="6"/>
      <c r="EY11536" s="24"/>
      <c r="EZ11536" s="109"/>
      <c r="FA11536" s="66"/>
      <c r="FB11536" s="5"/>
      <c r="FC11536" s="68"/>
      <c r="FD11536" s="67"/>
      <c r="FE11536" s="67"/>
      <c r="FF11536" s="64"/>
      <c r="FG11536" s="5"/>
      <c r="FH11536" s="69"/>
      <c r="FI11536" s="6"/>
      <c r="FJ11536" s="5"/>
      <c r="FK11536" s="25"/>
      <c r="FL11536" s="5"/>
    </row>
    <row r="11537" spans="40:168">
      <c r="AN11537" s="14"/>
      <c r="AO11537" s="14"/>
      <c r="AP11537" s="5"/>
      <c r="AQ11537" s="25"/>
      <c r="AR11537" s="25"/>
      <c r="AS11537" s="96"/>
      <c r="AT11537" s="83"/>
      <c r="AU11537" s="14"/>
      <c r="AX11537" s="83"/>
      <c r="AY11537" s="83"/>
      <c r="AZ11537" s="83"/>
      <c r="BA11537" s="83"/>
      <c r="BJ11537" s="54"/>
      <c r="BK11537" s="22"/>
      <c r="BL11537" s="24"/>
      <c r="BP11537" s="23"/>
      <c r="BQ11537" s="24"/>
      <c r="BR11537" s="22"/>
      <c r="BS11537" s="24"/>
      <c r="BT11537" s="24"/>
      <c r="BU11537" s="23"/>
      <c r="BV11537" s="26"/>
      <c r="BX11537" s="6"/>
      <c r="BY11537" s="24"/>
      <c r="BZ11537" s="109"/>
      <c r="CA11537" s="66"/>
      <c r="CB11537" s="5"/>
      <c r="CC11537" s="68"/>
      <c r="CD11537" s="67"/>
      <c r="CE11537" s="67"/>
      <c r="CF11537" s="64"/>
      <c r="CG11537" s="5"/>
      <c r="CH11537" s="69"/>
      <c r="CI11537" s="6"/>
      <c r="CJ11537" s="5"/>
      <c r="CK11537" s="25"/>
      <c r="CL11537" s="5"/>
      <c r="DN11537" s="14"/>
      <c r="DO11537" s="14"/>
      <c r="DP11537" s="5"/>
      <c r="DQ11537" s="25"/>
      <c r="DR11537" s="25"/>
      <c r="DS11537" s="96"/>
      <c r="DT11537" s="83"/>
      <c r="DU11537" s="14"/>
      <c r="DX11537" s="83"/>
      <c r="DY11537" s="83"/>
      <c r="DZ11537" s="83"/>
      <c r="EA11537" s="83"/>
      <c r="EJ11537" s="54"/>
      <c r="EK11537" s="22"/>
      <c r="EL11537" s="24"/>
      <c r="EP11537" s="23"/>
      <c r="EQ11537" s="24"/>
      <c r="ER11537" s="22"/>
      <c r="ES11537" s="24"/>
      <c r="ET11537" s="24"/>
      <c r="EU11537" s="23"/>
      <c r="EV11537" s="26"/>
      <c r="EX11537" s="6"/>
      <c r="EY11537" s="24"/>
      <c r="EZ11537" s="109"/>
      <c r="FA11537" s="66"/>
      <c r="FB11537" s="5"/>
      <c r="FC11537" s="68"/>
      <c r="FD11537" s="67"/>
      <c r="FE11537" s="67"/>
      <c r="FF11537" s="64"/>
      <c r="FG11537" s="5"/>
      <c r="FH11537" s="69"/>
      <c r="FI11537" s="6"/>
      <c r="FJ11537" s="5"/>
      <c r="FK11537" s="25"/>
      <c r="FL11537" s="5"/>
    </row>
    <row r="11538" spans="40:168">
      <c r="AN11538" s="14"/>
      <c r="AO11538" s="14"/>
      <c r="AP11538" s="5"/>
      <c r="AQ11538" s="25"/>
      <c r="AR11538" s="25"/>
      <c r="AS11538" s="96"/>
      <c r="AT11538" s="83"/>
      <c r="AU11538" s="14"/>
      <c r="AX11538" s="83"/>
      <c r="AY11538" s="83"/>
      <c r="AZ11538" s="83"/>
      <c r="BA11538" s="83"/>
      <c r="BJ11538" s="54"/>
      <c r="BK11538" s="22"/>
      <c r="BL11538" s="24"/>
      <c r="BP11538" s="23"/>
      <c r="BQ11538" s="24"/>
      <c r="BR11538" s="22"/>
      <c r="BS11538" s="24"/>
      <c r="BT11538" s="24"/>
      <c r="BU11538" s="23"/>
      <c r="BV11538" s="26"/>
      <c r="BX11538" s="6"/>
      <c r="BY11538" s="24"/>
      <c r="BZ11538" s="109"/>
      <c r="CA11538" s="66"/>
      <c r="CB11538" s="5"/>
      <c r="CC11538" s="68"/>
      <c r="CD11538" s="67"/>
      <c r="CE11538" s="67"/>
      <c r="CF11538" s="64"/>
      <c r="CG11538" s="5"/>
      <c r="CH11538" s="69"/>
      <c r="CI11538" s="6"/>
      <c r="CJ11538" s="5"/>
      <c r="CK11538" s="25"/>
      <c r="CL11538" s="5"/>
      <c r="DN11538" s="14"/>
      <c r="DO11538" s="14"/>
      <c r="DP11538" s="5"/>
      <c r="DQ11538" s="25"/>
      <c r="DR11538" s="25"/>
      <c r="DS11538" s="96"/>
      <c r="DT11538" s="83"/>
      <c r="DU11538" s="14"/>
      <c r="DX11538" s="83"/>
      <c r="DY11538" s="83"/>
      <c r="DZ11538" s="83"/>
      <c r="EA11538" s="83"/>
      <c r="EJ11538" s="54"/>
      <c r="EK11538" s="22"/>
      <c r="EL11538" s="24"/>
      <c r="EP11538" s="23"/>
      <c r="EQ11538" s="24"/>
      <c r="ER11538" s="22"/>
      <c r="ES11538" s="24"/>
      <c r="ET11538" s="24"/>
      <c r="EU11538" s="23"/>
      <c r="EV11538" s="26"/>
      <c r="EX11538" s="6"/>
      <c r="EY11538" s="24"/>
      <c r="EZ11538" s="109"/>
      <c r="FA11538" s="66"/>
      <c r="FB11538" s="5"/>
      <c r="FC11538" s="68"/>
      <c r="FD11538" s="67"/>
      <c r="FE11538" s="67"/>
      <c r="FF11538" s="64"/>
      <c r="FG11538" s="5"/>
      <c r="FH11538" s="69"/>
      <c r="FI11538" s="6"/>
      <c r="FJ11538" s="5"/>
      <c r="FK11538" s="25"/>
      <c r="FL11538" s="5"/>
    </row>
    <row r="11539" spans="40:168">
      <c r="AN11539" s="14"/>
      <c r="AO11539" s="14"/>
      <c r="AP11539" s="5"/>
      <c r="AQ11539" s="25"/>
      <c r="AR11539" s="25"/>
      <c r="AS11539" s="96"/>
      <c r="AT11539" s="83"/>
      <c r="AU11539" s="14"/>
      <c r="AX11539" s="83"/>
      <c r="AY11539" s="83"/>
      <c r="AZ11539" s="83"/>
      <c r="BA11539" s="83"/>
      <c r="BJ11539" s="54"/>
      <c r="BK11539" s="22"/>
      <c r="BL11539" s="24"/>
      <c r="BP11539" s="23"/>
      <c r="BQ11539" s="24"/>
      <c r="BR11539" s="22"/>
      <c r="BS11539" s="24"/>
      <c r="BT11539" s="24"/>
      <c r="BU11539" s="23"/>
      <c r="BV11539" s="26"/>
      <c r="BX11539" s="6"/>
      <c r="BY11539" s="24"/>
      <c r="BZ11539" s="109"/>
      <c r="CA11539" s="66"/>
      <c r="CB11539" s="5"/>
      <c r="CC11539" s="68"/>
      <c r="CD11539" s="67"/>
      <c r="CE11539" s="67"/>
      <c r="CF11539" s="64"/>
      <c r="CG11539" s="5"/>
      <c r="CH11539" s="69"/>
      <c r="CI11539" s="6"/>
      <c r="CJ11539" s="5"/>
      <c r="CK11539" s="25"/>
      <c r="CL11539" s="5"/>
      <c r="DN11539" s="14"/>
      <c r="DO11539" s="14"/>
      <c r="DP11539" s="5"/>
      <c r="DQ11539" s="25"/>
      <c r="DR11539" s="25"/>
      <c r="DS11539" s="96"/>
      <c r="DT11539" s="83"/>
      <c r="DU11539" s="14"/>
      <c r="DX11539" s="83"/>
      <c r="DY11539" s="83"/>
      <c r="DZ11539" s="83"/>
      <c r="EA11539" s="83"/>
      <c r="EJ11539" s="54"/>
      <c r="EK11539" s="22"/>
      <c r="EL11539" s="24"/>
      <c r="EP11539" s="23"/>
      <c r="EQ11539" s="24"/>
      <c r="ER11539" s="22"/>
      <c r="ES11539" s="24"/>
      <c r="ET11539" s="24"/>
      <c r="EU11539" s="23"/>
      <c r="EV11539" s="26"/>
      <c r="EX11539" s="6"/>
      <c r="EY11539" s="24"/>
      <c r="EZ11539" s="109"/>
      <c r="FA11539" s="66"/>
      <c r="FB11539" s="5"/>
      <c r="FC11539" s="68"/>
      <c r="FD11539" s="67"/>
      <c r="FE11539" s="67"/>
      <c r="FF11539" s="64"/>
      <c r="FG11539" s="5"/>
      <c r="FH11539" s="69"/>
      <c r="FI11539" s="6"/>
      <c r="FJ11539" s="5"/>
      <c r="FK11539" s="25"/>
      <c r="FL11539" s="5"/>
    </row>
    <row r="11540" spans="40:168">
      <c r="AN11540" s="14"/>
      <c r="AO11540" s="14"/>
      <c r="AP11540" s="5"/>
      <c r="AQ11540" s="25"/>
      <c r="AR11540" s="25"/>
      <c r="AS11540" s="96"/>
      <c r="AT11540" s="83"/>
      <c r="AU11540" s="14"/>
      <c r="AX11540" s="83"/>
      <c r="AY11540" s="83"/>
      <c r="AZ11540" s="83"/>
      <c r="BA11540" s="83"/>
      <c r="BJ11540" s="54"/>
      <c r="BK11540" s="22"/>
      <c r="BL11540" s="24"/>
      <c r="BP11540" s="23"/>
      <c r="BQ11540" s="24"/>
      <c r="BR11540" s="22"/>
      <c r="BS11540" s="24"/>
      <c r="BT11540" s="24"/>
      <c r="BU11540" s="23"/>
      <c r="BV11540" s="26"/>
      <c r="BX11540" s="6"/>
      <c r="BY11540" s="24"/>
      <c r="BZ11540" s="109"/>
      <c r="CA11540" s="66"/>
      <c r="CB11540" s="5"/>
      <c r="CC11540" s="68"/>
      <c r="CD11540" s="67"/>
      <c r="CE11540" s="67"/>
      <c r="CF11540" s="64"/>
      <c r="CG11540" s="5"/>
      <c r="CH11540" s="69"/>
      <c r="CI11540" s="6"/>
      <c r="CJ11540" s="5"/>
      <c r="CK11540" s="25"/>
      <c r="CL11540" s="5"/>
      <c r="DN11540" s="14"/>
      <c r="DO11540" s="14"/>
      <c r="DP11540" s="5"/>
      <c r="DQ11540" s="25"/>
      <c r="DR11540" s="25"/>
      <c r="DS11540" s="96"/>
      <c r="DT11540" s="83"/>
      <c r="DU11540" s="14"/>
      <c r="DX11540" s="83"/>
      <c r="DY11540" s="83"/>
      <c r="DZ11540" s="83"/>
      <c r="EA11540" s="83"/>
      <c r="EJ11540" s="54"/>
      <c r="EK11540" s="22"/>
      <c r="EL11540" s="24"/>
      <c r="EP11540" s="23"/>
      <c r="EQ11540" s="24"/>
      <c r="ER11540" s="22"/>
      <c r="ES11540" s="24"/>
      <c r="ET11540" s="24"/>
      <c r="EU11540" s="23"/>
      <c r="EV11540" s="26"/>
      <c r="EX11540" s="6"/>
      <c r="EY11540" s="24"/>
      <c r="EZ11540" s="109"/>
      <c r="FA11540" s="66"/>
      <c r="FB11540" s="5"/>
      <c r="FC11540" s="68"/>
      <c r="FD11540" s="67"/>
      <c r="FE11540" s="67"/>
      <c r="FF11540" s="64"/>
      <c r="FG11540" s="5"/>
      <c r="FH11540" s="69"/>
      <c r="FI11540" s="6"/>
      <c r="FJ11540" s="5"/>
      <c r="FK11540" s="25"/>
      <c r="FL11540" s="5"/>
    </row>
    <row r="11541" spans="40:168">
      <c r="AN11541" s="14"/>
      <c r="AO11541" s="14"/>
      <c r="AP11541" s="5"/>
      <c r="AQ11541" s="25"/>
      <c r="AR11541" s="25"/>
      <c r="AS11541" s="96"/>
      <c r="AT11541" s="83"/>
      <c r="AU11541" s="14"/>
      <c r="AX11541" s="83"/>
      <c r="AY11541" s="83"/>
      <c r="AZ11541" s="83"/>
      <c r="BA11541" s="83"/>
      <c r="BJ11541" s="54"/>
      <c r="BK11541" s="22"/>
      <c r="BL11541" s="24"/>
      <c r="BP11541" s="23"/>
      <c r="BQ11541" s="24"/>
      <c r="BR11541" s="22"/>
      <c r="BS11541" s="24"/>
      <c r="BT11541" s="24"/>
      <c r="BU11541" s="23"/>
      <c r="BV11541" s="26"/>
      <c r="BX11541" s="6"/>
      <c r="BY11541" s="24"/>
      <c r="BZ11541" s="109"/>
      <c r="CA11541" s="66"/>
      <c r="CB11541" s="5"/>
      <c r="CC11541" s="68"/>
      <c r="CD11541" s="67"/>
      <c r="CE11541" s="67"/>
      <c r="CF11541" s="64"/>
      <c r="CG11541" s="5"/>
      <c r="CH11541" s="69"/>
      <c r="CI11541" s="6"/>
      <c r="CJ11541" s="5"/>
      <c r="CK11541" s="25"/>
      <c r="CL11541" s="5"/>
      <c r="DN11541" s="14"/>
      <c r="DO11541" s="14"/>
      <c r="DP11541" s="5"/>
      <c r="DQ11541" s="25"/>
      <c r="DR11541" s="25"/>
      <c r="DS11541" s="96"/>
      <c r="DT11541" s="83"/>
      <c r="DU11541" s="14"/>
      <c r="DX11541" s="83"/>
      <c r="DY11541" s="83"/>
      <c r="DZ11541" s="83"/>
      <c r="EA11541" s="83"/>
      <c r="EJ11541" s="54"/>
      <c r="EK11541" s="22"/>
      <c r="EL11541" s="24"/>
      <c r="EP11541" s="23"/>
      <c r="EQ11541" s="24"/>
      <c r="ER11541" s="22"/>
      <c r="ES11541" s="24"/>
      <c r="ET11541" s="24"/>
      <c r="EU11541" s="23"/>
      <c r="EV11541" s="26"/>
      <c r="EX11541" s="6"/>
      <c r="EY11541" s="24"/>
      <c r="EZ11541" s="109"/>
      <c r="FA11541" s="66"/>
      <c r="FB11541" s="5"/>
      <c r="FC11541" s="68"/>
      <c r="FD11541" s="67"/>
      <c r="FE11541" s="67"/>
      <c r="FF11541" s="64"/>
      <c r="FG11541" s="5"/>
      <c r="FH11541" s="69"/>
      <c r="FI11541" s="6"/>
      <c r="FJ11541" s="5"/>
      <c r="FK11541" s="25"/>
      <c r="FL11541" s="5"/>
    </row>
    <row r="11542" spans="40:168">
      <c r="AN11542" s="14"/>
      <c r="AO11542" s="14"/>
      <c r="AP11542" s="5"/>
      <c r="AQ11542" s="25"/>
      <c r="AR11542" s="25"/>
      <c r="AS11542" s="96"/>
      <c r="AT11542" s="83"/>
      <c r="AU11542" s="14"/>
      <c r="AX11542" s="83"/>
      <c r="AY11542" s="83"/>
      <c r="AZ11542" s="83"/>
      <c r="BA11542" s="83"/>
      <c r="BJ11542" s="54"/>
      <c r="BK11542" s="22"/>
      <c r="BL11542" s="24"/>
      <c r="BP11542" s="23"/>
      <c r="BQ11542" s="24"/>
      <c r="BR11542" s="22"/>
      <c r="BS11542" s="24"/>
      <c r="BT11542" s="24"/>
      <c r="BU11542" s="23"/>
      <c r="BV11542" s="26"/>
      <c r="BX11542" s="6"/>
      <c r="BY11542" s="24"/>
      <c r="BZ11542" s="109"/>
      <c r="CA11542" s="66"/>
      <c r="CB11542" s="5"/>
      <c r="CC11542" s="68"/>
      <c r="CD11542" s="67"/>
      <c r="CE11542" s="67"/>
      <c r="CF11542" s="64"/>
      <c r="CG11542" s="5"/>
      <c r="CH11542" s="69"/>
      <c r="CI11542" s="6"/>
      <c r="CJ11542" s="5"/>
      <c r="CK11542" s="25"/>
      <c r="CL11542" s="5"/>
      <c r="DN11542" s="14"/>
      <c r="DO11542" s="14"/>
      <c r="DP11542" s="5"/>
      <c r="DQ11542" s="25"/>
      <c r="DR11542" s="25"/>
      <c r="DS11542" s="96"/>
      <c r="DT11542" s="83"/>
      <c r="DU11542" s="14"/>
      <c r="DX11542" s="83"/>
      <c r="DY11542" s="83"/>
      <c r="DZ11542" s="83"/>
      <c r="EA11542" s="83"/>
      <c r="EJ11542" s="54"/>
      <c r="EK11542" s="22"/>
      <c r="EL11542" s="24"/>
      <c r="EP11542" s="23"/>
      <c r="EQ11542" s="24"/>
      <c r="ER11542" s="22"/>
      <c r="ES11542" s="24"/>
      <c r="ET11542" s="24"/>
      <c r="EU11542" s="23"/>
      <c r="EV11542" s="26"/>
      <c r="EX11542" s="6"/>
      <c r="EY11542" s="24"/>
      <c r="EZ11542" s="109"/>
      <c r="FA11542" s="66"/>
      <c r="FB11542" s="5"/>
      <c r="FC11542" s="68"/>
      <c r="FD11542" s="67"/>
      <c r="FE11542" s="67"/>
      <c r="FF11542" s="64"/>
      <c r="FG11542" s="5"/>
      <c r="FH11542" s="69"/>
      <c r="FI11542" s="6"/>
      <c r="FJ11542" s="5"/>
      <c r="FK11542" s="25"/>
      <c r="FL11542" s="5"/>
    </row>
    <row r="11543" spans="40:168">
      <c r="AN11543" s="14"/>
      <c r="AO11543" s="14"/>
      <c r="AP11543" s="5"/>
      <c r="AQ11543" s="25"/>
      <c r="AR11543" s="25"/>
      <c r="AS11543" s="96"/>
      <c r="AT11543" s="83"/>
      <c r="AU11543" s="14"/>
      <c r="AX11543" s="83"/>
      <c r="AY11543" s="83"/>
      <c r="AZ11543" s="83"/>
      <c r="BA11543" s="83"/>
      <c r="BJ11543" s="54"/>
      <c r="BK11543" s="22"/>
      <c r="BL11543" s="24"/>
      <c r="BP11543" s="23"/>
      <c r="BQ11543" s="24"/>
      <c r="BR11543" s="22"/>
      <c r="BS11543" s="24"/>
      <c r="BT11543" s="24"/>
      <c r="BU11543" s="23"/>
      <c r="BV11543" s="26"/>
      <c r="BX11543" s="6"/>
      <c r="BY11543" s="24"/>
      <c r="BZ11543" s="109"/>
      <c r="CA11543" s="66"/>
      <c r="CB11543" s="5"/>
      <c r="CC11543" s="68"/>
      <c r="CD11543" s="67"/>
      <c r="CE11543" s="67"/>
      <c r="CF11543" s="64"/>
      <c r="CG11543" s="5"/>
      <c r="CH11543" s="69"/>
      <c r="CI11543" s="6"/>
      <c r="CJ11543" s="5"/>
      <c r="CK11543" s="25"/>
      <c r="CL11543" s="5"/>
      <c r="DN11543" s="14"/>
      <c r="DO11543" s="14"/>
      <c r="DP11543" s="5"/>
      <c r="DQ11543" s="25"/>
      <c r="DR11543" s="25"/>
      <c r="DS11543" s="96"/>
      <c r="DT11543" s="83"/>
      <c r="DU11543" s="14"/>
      <c r="DX11543" s="83"/>
      <c r="DY11543" s="83"/>
      <c r="DZ11543" s="83"/>
      <c r="EA11543" s="83"/>
      <c r="EJ11543" s="54"/>
      <c r="EK11543" s="22"/>
      <c r="EL11543" s="24"/>
      <c r="EP11543" s="23"/>
      <c r="EQ11543" s="24"/>
      <c r="ER11543" s="22"/>
      <c r="ES11543" s="24"/>
      <c r="ET11543" s="24"/>
      <c r="EU11543" s="23"/>
      <c r="EV11543" s="26"/>
      <c r="EX11543" s="6"/>
      <c r="EY11543" s="24"/>
      <c r="EZ11543" s="109"/>
      <c r="FA11543" s="66"/>
      <c r="FB11543" s="5"/>
      <c r="FC11543" s="68"/>
      <c r="FD11543" s="67"/>
      <c r="FE11543" s="67"/>
      <c r="FF11543" s="64"/>
      <c r="FG11543" s="5"/>
      <c r="FH11543" s="69"/>
      <c r="FI11543" s="6"/>
      <c r="FJ11543" s="5"/>
      <c r="FK11543" s="25"/>
      <c r="FL11543" s="5"/>
    </row>
    <row r="11544" spans="40:168">
      <c r="AN11544" s="14"/>
      <c r="AO11544" s="14"/>
      <c r="AP11544" s="5"/>
      <c r="AQ11544" s="25"/>
      <c r="AR11544" s="25"/>
      <c r="AS11544" s="96"/>
      <c r="AT11544" s="83"/>
      <c r="AU11544" s="14"/>
      <c r="AX11544" s="83"/>
      <c r="AY11544" s="83"/>
      <c r="AZ11544" s="83"/>
      <c r="BA11544" s="83"/>
      <c r="BJ11544" s="54"/>
      <c r="BK11544" s="22"/>
      <c r="BL11544" s="24"/>
      <c r="BP11544" s="23"/>
      <c r="BQ11544" s="24"/>
      <c r="BR11544" s="22"/>
      <c r="BS11544" s="24"/>
      <c r="BT11544" s="24"/>
      <c r="BU11544" s="23"/>
      <c r="BV11544" s="26"/>
      <c r="BX11544" s="6"/>
      <c r="BY11544" s="24"/>
      <c r="BZ11544" s="109"/>
      <c r="CA11544" s="66"/>
      <c r="CB11544" s="5"/>
      <c r="CC11544" s="68"/>
      <c r="CD11544" s="67"/>
      <c r="CE11544" s="67"/>
      <c r="CF11544" s="64"/>
      <c r="CG11544" s="5"/>
      <c r="CH11544" s="69"/>
      <c r="CI11544" s="6"/>
      <c r="CJ11544" s="5"/>
      <c r="CK11544" s="25"/>
      <c r="CL11544" s="5"/>
      <c r="DN11544" s="14"/>
      <c r="DO11544" s="14"/>
      <c r="DP11544" s="5"/>
      <c r="DQ11544" s="25"/>
      <c r="DR11544" s="25"/>
      <c r="DS11544" s="96"/>
      <c r="DT11544" s="83"/>
      <c r="DU11544" s="14"/>
      <c r="DX11544" s="83"/>
      <c r="DY11544" s="83"/>
      <c r="DZ11544" s="83"/>
      <c r="EA11544" s="83"/>
      <c r="EJ11544" s="54"/>
      <c r="EK11544" s="22"/>
      <c r="EL11544" s="24"/>
      <c r="EP11544" s="23"/>
      <c r="EQ11544" s="24"/>
      <c r="ER11544" s="22"/>
      <c r="ES11544" s="24"/>
      <c r="ET11544" s="24"/>
      <c r="EU11544" s="23"/>
      <c r="EV11544" s="26"/>
      <c r="EX11544" s="6"/>
      <c r="EY11544" s="24"/>
      <c r="EZ11544" s="109"/>
      <c r="FA11544" s="66"/>
      <c r="FB11544" s="5"/>
      <c r="FC11544" s="68"/>
      <c r="FD11544" s="67"/>
      <c r="FE11544" s="67"/>
      <c r="FF11544" s="64"/>
      <c r="FG11544" s="5"/>
      <c r="FH11544" s="69"/>
      <c r="FI11544" s="6"/>
      <c r="FJ11544" s="5"/>
      <c r="FK11544" s="25"/>
      <c r="FL11544" s="5"/>
    </row>
    <row r="11545" spans="40:168">
      <c r="AN11545" s="14"/>
      <c r="AO11545" s="14"/>
      <c r="AP11545" s="5"/>
      <c r="AQ11545" s="25"/>
      <c r="AR11545" s="25"/>
      <c r="AS11545" s="96"/>
      <c r="AT11545" s="83"/>
      <c r="AU11545" s="14"/>
      <c r="AX11545" s="83"/>
      <c r="AY11545" s="83"/>
      <c r="AZ11545" s="83"/>
      <c r="BA11545" s="83"/>
      <c r="BJ11545" s="54"/>
      <c r="BK11545" s="22"/>
      <c r="BL11545" s="24"/>
      <c r="BP11545" s="23"/>
      <c r="BQ11545" s="24"/>
      <c r="BR11545" s="22"/>
      <c r="BS11545" s="24"/>
      <c r="BT11545" s="24"/>
      <c r="BU11545" s="23"/>
      <c r="BV11545" s="26"/>
      <c r="BX11545" s="6"/>
      <c r="BY11545" s="24"/>
      <c r="BZ11545" s="109"/>
      <c r="CA11545" s="66"/>
      <c r="CB11545" s="5"/>
      <c r="CC11545" s="68"/>
      <c r="CD11545" s="67"/>
      <c r="CE11545" s="67"/>
      <c r="CF11545" s="64"/>
      <c r="CG11545" s="5"/>
      <c r="CH11545" s="69"/>
      <c r="CI11545" s="6"/>
      <c r="CJ11545" s="5"/>
      <c r="CK11545" s="25"/>
      <c r="CL11545" s="5"/>
      <c r="DN11545" s="14"/>
      <c r="DO11545" s="14"/>
      <c r="DP11545" s="5"/>
      <c r="DQ11545" s="25"/>
      <c r="DR11545" s="25"/>
      <c r="DS11545" s="96"/>
      <c r="DT11545" s="83"/>
      <c r="DU11545" s="14"/>
      <c r="DX11545" s="83"/>
      <c r="DY11545" s="83"/>
      <c r="DZ11545" s="83"/>
      <c r="EA11545" s="83"/>
      <c r="EJ11545" s="54"/>
      <c r="EK11545" s="22"/>
      <c r="EL11545" s="24"/>
      <c r="EP11545" s="23"/>
      <c r="EQ11545" s="24"/>
      <c r="ER11545" s="22"/>
      <c r="ES11545" s="24"/>
      <c r="ET11545" s="24"/>
      <c r="EU11545" s="23"/>
      <c r="EV11545" s="26"/>
      <c r="EX11545" s="6"/>
      <c r="EY11545" s="24"/>
      <c r="EZ11545" s="109"/>
      <c r="FA11545" s="66"/>
      <c r="FB11545" s="5"/>
      <c r="FC11545" s="68"/>
      <c r="FD11545" s="67"/>
      <c r="FE11545" s="67"/>
      <c r="FF11545" s="64"/>
      <c r="FG11545" s="5"/>
      <c r="FH11545" s="69"/>
      <c r="FI11545" s="6"/>
      <c r="FJ11545" s="5"/>
      <c r="FK11545" s="25"/>
      <c r="FL11545" s="5"/>
    </row>
    <row r="11546" spans="40:168">
      <c r="AN11546" s="14"/>
      <c r="AO11546" s="14"/>
      <c r="AP11546" s="5"/>
      <c r="AQ11546" s="25"/>
      <c r="AR11546" s="25"/>
      <c r="AS11546" s="96"/>
      <c r="AT11546" s="83"/>
      <c r="AU11546" s="14"/>
      <c r="AX11546" s="83"/>
      <c r="AY11546" s="83"/>
      <c r="AZ11546" s="83"/>
      <c r="BA11546" s="83"/>
      <c r="BJ11546" s="54"/>
      <c r="BK11546" s="22"/>
      <c r="BL11546" s="24"/>
      <c r="BP11546" s="23"/>
      <c r="BQ11546" s="24"/>
      <c r="BR11546" s="22"/>
      <c r="BS11546" s="24"/>
      <c r="BT11546" s="24"/>
      <c r="BU11546" s="23"/>
      <c r="BV11546" s="26"/>
      <c r="BX11546" s="6"/>
      <c r="BY11546" s="24"/>
      <c r="BZ11546" s="109"/>
      <c r="CA11546" s="66"/>
      <c r="CB11546" s="5"/>
      <c r="CC11546" s="68"/>
      <c r="CD11546" s="67"/>
      <c r="CE11546" s="67"/>
      <c r="CF11546" s="64"/>
      <c r="CG11546" s="5"/>
      <c r="CH11546" s="69"/>
      <c r="CI11546" s="6"/>
      <c r="CJ11546" s="5"/>
      <c r="CK11546" s="25"/>
      <c r="CL11546" s="5"/>
      <c r="DN11546" s="14"/>
      <c r="DO11546" s="14"/>
      <c r="DP11546" s="5"/>
      <c r="DQ11546" s="25"/>
      <c r="DR11546" s="25"/>
      <c r="DS11546" s="96"/>
      <c r="DT11546" s="83"/>
      <c r="DU11546" s="14"/>
      <c r="DX11546" s="83"/>
      <c r="DY11546" s="83"/>
      <c r="DZ11546" s="83"/>
      <c r="EA11546" s="83"/>
      <c r="EJ11546" s="54"/>
      <c r="EK11546" s="22"/>
      <c r="EL11546" s="24"/>
      <c r="EP11546" s="23"/>
      <c r="EQ11546" s="24"/>
      <c r="ER11546" s="22"/>
      <c r="ES11546" s="24"/>
      <c r="ET11546" s="24"/>
      <c r="EU11546" s="23"/>
      <c r="EV11546" s="26"/>
      <c r="EX11546" s="6"/>
      <c r="EY11546" s="24"/>
      <c r="EZ11546" s="109"/>
      <c r="FA11546" s="66"/>
      <c r="FB11546" s="5"/>
      <c r="FC11546" s="68"/>
      <c r="FD11546" s="67"/>
      <c r="FE11546" s="67"/>
      <c r="FF11546" s="64"/>
      <c r="FG11546" s="5"/>
      <c r="FH11546" s="69"/>
      <c r="FI11546" s="6"/>
      <c r="FJ11546" s="5"/>
      <c r="FK11546" s="25"/>
      <c r="FL11546" s="5"/>
    </row>
    <row r="11547" spans="40:168">
      <c r="AN11547" s="14"/>
      <c r="AO11547" s="14"/>
      <c r="AP11547" s="5"/>
      <c r="AQ11547" s="25"/>
      <c r="AR11547" s="25"/>
      <c r="AS11547" s="96"/>
      <c r="AT11547" s="83"/>
      <c r="AU11547" s="14"/>
      <c r="AX11547" s="83"/>
      <c r="AY11547" s="83"/>
      <c r="AZ11547" s="83"/>
      <c r="BA11547" s="83"/>
      <c r="BJ11547" s="54"/>
      <c r="BK11547" s="22"/>
      <c r="BL11547" s="24"/>
      <c r="BP11547" s="23"/>
      <c r="BQ11547" s="24"/>
      <c r="BR11547" s="22"/>
      <c r="BS11547" s="24"/>
      <c r="BT11547" s="24"/>
      <c r="BU11547" s="23"/>
      <c r="BV11547" s="26"/>
      <c r="BX11547" s="6"/>
      <c r="BY11547" s="24"/>
      <c r="BZ11547" s="109"/>
      <c r="CA11547" s="66"/>
      <c r="CB11547" s="5"/>
      <c r="CC11547" s="68"/>
      <c r="CD11547" s="67"/>
      <c r="CE11547" s="67"/>
      <c r="CF11547" s="64"/>
      <c r="CG11547" s="5"/>
      <c r="CH11547" s="69"/>
      <c r="CI11547" s="6"/>
      <c r="CJ11547" s="5"/>
      <c r="CK11547" s="25"/>
      <c r="CL11547" s="5"/>
      <c r="DN11547" s="14"/>
      <c r="DO11547" s="14"/>
      <c r="DP11547" s="5"/>
      <c r="DQ11547" s="25"/>
      <c r="DR11547" s="25"/>
      <c r="DS11547" s="96"/>
      <c r="DT11547" s="83"/>
      <c r="DU11547" s="14"/>
      <c r="DX11547" s="83"/>
      <c r="DY11547" s="83"/>
      <c r="DZ11547" s="83"/>
      <c r="EA11547" s="83"/>
      <c r="EJ11547" s="54"/>
      <c r="EK11547" s="22"/>
      <c r="EL11547" s="24"/>
      <c r="EP11547" s="23"/>
      <c r="EQ11547" s="24"/>
      <c r="ER11547" s="22"/>
      <c r="ES11547" s="24"/>
      <c r="ET11547" s="24"/>
      <c r="EU11547" s="23"/>
      <c r="EV11547" s="26"/>
      <c r="EX11547" s="6"/>
      <c r="EY11547" s="24"/>
      <c r="EZ11547" s="109"/>
      <c r="FA11547" s="66"/>
      <c r="FB11547" s="5"/>
      <c r="FC11547" s="68"/>
      <c r="FD11547" s="67"/>
      <c r="FE11547" s="67"/>
      <c r="FF11547" s="64"/>
      <c r="FG11547" s="5"/>
      <c r="FH11547" s="69"/>
      <c r="FI11547" s="6"/>
      <c r="FJ11547" s="5"/>
      <c r="FK11547" s="25"/>
      <c r="FL11547" s="5"/>
    </row>
    <row r="11548" spans="40:168">
      <c r="AN11548" s="14"/>
      <c r="AO11548" s="14"/>
      <c r="AP11548" s="5"/>
      <c r="AQ11548" s="25"/>
      <c r="AR11548" s="25"/>
      <c r="AS11548" s="96"/>
      <c r="AT11548" s="83"/>
      <c r="AU11548" s="14"/>
      <c r="AX11548" s="83"/>
      <c r="AY11548" s="83"/>
      <c r="AZ11548" s="83"/>
      <c r="BA11548" s="83"/>
      <c r="BJ11548" s="54"/>
      <c r="BK11548" s="22"/>
      <c r="BL11548" s="24"/>
      <c r="BP11548" s="23"/>
      <c r="BQ11548" s="24"/>
      <c r="BR11548" s="22"/>
      <c r="BS11548" s="24"/>
      <c r="BT11548" s="24"/>
      <c r="BU11548" s="23"/>
      <c r="BV11548" s="26"/>
      <c r="BX11548" s="6"/>
      <c r="BY11548" s="24"/>
      <c r="BZ11548" s="109"/>
      <c r="CA11548" s="66"/>
      <c r="CB11548" s="5"/>
      <c r="CC11548" s="68"/>
      <c r="CD11548" s="67"/>
      <c r="CE11548" s="67"/>
      <c r="CF11548" s="64"/>
      <c r="CG11548" s="5"/>
      <c r="CH11548" s="69"/>
      <c r="CI11548" s="6"/>
      <c r="CJ11548" s="5"/>
      <c r="CK11548" s="25"/>
      <c r="CL11548" s="5"/>
      <c r="DN11548" s="14"/>
      <c r="DO11548" s="14"/>
      <c r="DP11548" s="5"/>
      <c r="DQ11548" s="25"/>
      <c r="DR11548" s="25"/>
      <c r="DS11548" s="96"/>
      <c r="DT11548" s="83"/>
      <c r="DU11548" s="14"/>
      <c r="DX11548" s="83"/>
      <c r="DY11548" s="83"/>
      <c r="DZ11548" s="83"/>
      <c r="EA11548" s="83"/>
      <c r="EJ11548" s="54"/>
      <c r="EK11548" s="22"/>
      <c r="EL11548" s="24"/>
      <c r="EP11548" s="23"/>
      <c r="EQ11548" s="24"/>
      <c r="ER11548" s="22"/>
      <c r="ES11548" s="24"/>
      <c r="ET11548" s="24"/>
      <c r="EU11548" s="23"/>
      <c r="EV11548" s="26"/>
      <c r="EX11548" s="6"/>
      <c r="EY11548" s="24"/>
      <c r="EZ11548" s="109"/>
      <c r="FA11548" s="66"/>
      <c r="FB11548" s="5"/>
      <c r="FC11548" s="68"/>
      <c r="FD11548" s="67"/>
      <c r="FE11548" s="67"/>
      <c r="FF11548" s="64"/>
      <c r="FG11548" s="5"/>
      <c r="FH11548" s="69"/>
      <c r="FI11548" s="6"/>
      <c r="FJ11548" s="5"/>
      <c r="FK11548" s="25"/>
      <c r="FL11548" s="5"/>
    </row>
    <row r="11549" spans="40:168">
      <c r="AN11549" s="14"/>
      <c r="AO11549" s="14"/>
      <c r="AP11549" s="5"/>
      <c r="AQ11549" s="25"/>
      <c r="AR11549" s="25"/>
      <c r="AS11549" s="96"/>
      <c r="AT11549" s="83"/>
      <c r="AU11549" s="14"/>
      <c r="AX11549" s="83"/>
      <c r="AY11549" s="83"/>
      <c r="AZ11549" s="83"/>
      <c r="BA11549" s="83"/>
      <c r="BJ11549" s="54"/>
      <c r="BK11549" s="22"/>
      <c r="BL11549" s="24"/>
      <c r="BP11549" s="23"/>
      <c r="BQ11549" s="24"/>
      <c r="BR11549" s="22"/>
      <c r="BS11549" s="24"/>
      <c r="BT11549" s="24"/>
      <c r="BU11549" s="23"/>
      <c r="BV11549" s="26"/>
      <c r="BX11549" s="6"/>
      <c r="BY11549" s="24"/>
      <c r="BZ11549" s="109"/>
      <c r="CA11549" s="66"/>
      <c r="CB11549" s="5"/>
      <c r="CC11549" s="68"/>
      <c r="CD11549" s="67"/>
      <c r="CE11549" s="67"/>
      <c r="CF11549" s="64"/>
      <c r="CG11549" s="5"/>
      <c r="CH11549" s="69"/>
      <c r="CI11549" s="6"/>
      <c r="CJ11549" s="5"/>
      <c r="CK11549" s="25"/>
      <c r="CL11549" s="5"/>
      <c r="DN11549" s="14"/>
      <c r="DO11549" s="14"/>
      <c r="DP11549" s="5"/>
      <c r="DQ11549" s="25"/>
      <c r="DR11549" s="25"/>
      <c r="DS11549" s="96"/>
      <c r="DT11549" s="83"/>
      <c r="DU11549" s="14"/>
      <c r="DX11549" s="83"/>
      <c r="DY11549" s="83"/>
      <c r="DZ11549" s="83"/>
      <c r="EA11549" s="83"/>
      <c r="EJ11549" s="54"/>
      <c r="EK11549" s="22"/>
      <c r="EL11549" s="24"/>
      <c r="EP11549" s="23"/>
      <c r="EQ11549" s="24"/>
      <c r="ER11549" s="22"/>
      <c r="ES11549" s="24"/>
      <c r="ET11549" s="24"/>
      <c r="EU11549" s="23"/>
      <c r="EV11549" s="26"/>
      <c r="EX11549" s="6"/>
      <c r="EY11549" s="24"/>
      <c r="EZ11549" s="109"/>
      <c r="FA11549" s="66"/>
      <c r="FB11549" s="5"/>
      <c r="FC11549" s="68"/>
      <c r="FD11549" s="67"/>
      <c r="FE11549" s="67"/>
      <c r="FF11549" s="64"/>
      <c r="FG11549" s="5"/>
      <c r="FH11549" s="69"/>
      <c r="FI11549" s="6"/>
      <c r="FJ11549" s="5"/>
      <c r="FK11549" s="25"/>
      <c r="FL11549" s="5"/>
    </row>
    <row r="11550" spans="40:168">
      <c r="AN11550" s="14"/>
      <c r="AO11550" s="14"/>
      <c r="AP11550" s="5"/>
      <c r="AQ11550" s="25"/>
      <c r="AR11550" s="25"/>
      <c r="AS11550" s="96"/>
      <c r="AT11550" s="83"/>
      <c r="AU11550" s="14"/>
      <c r="AX11550" s="83"/>
      <c r="AY11550" s="83"/>
      <c r="AZ11550" s="83"/>
      <c r="BA11550" s="83"/>
      <c r="BJ11550" s="54"/>
      <c r="BK11550" s="22"/>
      <c r="BL11550" s="24"/>
      <c r="BP11550" s="23"/>
      <c r="BQ11550" s="24"/>
      <c r="BR11550" s="22"/>
      <c r="BS11550" s="24"/>
      <c r="BT11550" s="24"/>
      <c r="BU11550" s="23"/>
      <c r="BV11550" s="26"/>
      <c r="BX11550" s="6"/>
      <c r="BY11550" s="24"/>
      <c r="BZ11550" s="109"/>
      <c r="CA11550" s="66"/>
      <c r="CB11550" s="5"/>
      <c r="CC11550" s="68"/>
      <c r="CD11550" s="67"/>
      <c r="CE11550" s="67"/>
      <c r="CF11550" s="64"/>
      <c r="CG11550" s="5"/>
      <c r="CH11550" s="69"/>
      <c r="CI11550" s="6"/>
      <c r="CJ11550" s="5"/>
      <c r="CK11550" s="25"/>
      <c r="CL11550" s="5"/>
      <c r="DN11550" s="14"/>
      <c r="DO11550" s="14"/>
      <c r="DP11550" s="5"/>
      <c r="DQ11550" s="25"/>
      <c r="DR11550" s="25"/>
      <c r="DS11550" s="96"/>
      <c r="DT11550" s="83"/>
      <c r="DU11550" s="14"/>
      <c r="DX11550" s="83"/>
      <c r="DY11550" s="83"/>
      <c r="DZ11550" s="83"/>
      <c r="EA11550" s="83"/>
      <c r="EJ11550" s="54"/>
      <c r="EK11550" s="22"/>
      <c r="EL11550" s="24"/>
      <c r="EP11550" s="23"/>
      <c r="EQ11550" s="24"/>
      <c r="ER11550" s="22"/>
      <c r="ES11550" s="24"/>
      <c r="ET11550" s="24"/>
      <c r="EU11550" s="23"/>
      <c r="EV11550" s="26"/>
      <c r="EX11550" s="6"/>
      <c r="EY11550" s="24"/>
      <c r="EZ11550" s="109"/>
      <c r="FA11550" s="66"/>
      <c r="FB11550" s="5"/>
      <c r="FC11550" s="68"/>
      <c r="FD11550" s="67"/>
      <c r="FE11550" s="67"/>
      <c r="FF11550" s="64"/>
      <c r="FG11550" s="5"/>
      <c r="FH11550" s="69"/>
      <c r="FI11550" s="6"/>
      <c r="FJ11550" s="5"/>
      <c r="FK11550" s="25"/>
      <c r="FL11550" s="5"/>
    </row>
    <row r="11551" spans="40:168">
      <c r="AN11551" s="14"/>
      <c r="AO11551" s="14"/>
      <c r="AP11551" s="5"/>
      <c r="AQ11551" s="25"/>
      <c r="AR11551" s="25"/>
      <c r="AS11551" s="96"/>
      <c r="AT11551" s="83"/>
      <c r="AU11551" s="14"/>
      <c r="AX11551" s="83"/>
      <c r="AY11551" s="83"/>
      <c r="AZ11551" s="83"/>
      <c r="BA11551" s="83"/>
      <c r="BJ11551" s="54"/>
      <c r="BK11551" s="22"/>
      <c r="BL11551" s="24"/>
      <c r="BP11551" s="23"/>
      <c r="BQ11551" s="24"/>
      <c r="BR11551" s="22"/>
      <c r="BS11551" s="24"/>
      <c r="BT11551" s="24"/>
      <c r="BU11551" s="23"/>
      <c r="BV11551" s="26"/>
      <c r="BX11551" s="6"/>
      <c r="BY11551" s="24"/>
      <c r="BZ11551" s="109"/>
      <c r="CA11551" s="66"/>
      <c r="CB11551" s="5"/>
      <c r="CC11551" s="68"/>
      <c r="CD11551" s="67"/>
      <c r="CE11551" s="67"/>
      <c r="CF11551" s="64"/>
      <c r="CG11551" s="5"/>
      <c r="CH11551" s="69"/>
      <c r="CI11551" s="6"/>
      <c r="CJ11551" s="5"/>
      <c r="CK11551" s="25"/>
      <c r="CL11551" s="5"/>
      <c r="DN11551" s="14"/>
      <c r="DO11551" s="14"/>
      <c r="DP11551" s="5"/>
      <c r="DQ11551" s="25"/>
      <c r="DR11551" s="25"/>
      <c r="DS11551" s="96"/>
      <c r="DT11551" s="83"/>
      <c r="DU11551" s="14"/>
      <c r="DX11551" s="83"/>
      <c r="DY11551" s="83"/>
      <c r="DZ11551" s="83"/>
      <c r="EA11551" s="83"/>
      <c r="EJ11551" s="54"/>
      <c r="EK11551" s="22"/>
      <c r="EL11551" s="24"/>
      <c r="EP11551" s="23"/>
      <c r="EQ11551" s="24"/>
      <c r="ER11551" s="22"/>
      <c r="ES11551" s="24"/>
      <c r="ET11551" s="24"/>
      <c r="EU11551" s="23"/>
      <c r="EV11551" s="26"/>
      <c r="EX11551" s="6"/>
      <c r="EY11551" s="24"/>
      <c r="EZ11551" s="109"/>
      <c r="FA11551" s="66"/>
      <c r="FB11551" s="5"/>
      <c r="FC11551" s="68"/>
      <c r="FD11551" s="67"/>
      <c r="FE11551" s="67"/>
      <c r="FF11551" s="64"/>
      <c r="FG11551" s="5"/>
      <c r="FH11551" s="69"/>
      <c r="FI11551" s="6"/>
      <c r="FJ11551" s="5"/>
      <c r="FK11551" s="25"/>
      <c r="FL11551" s="5"/>
    </row>
    <row r="11552" spans="40:168">
      <c r="AN11552" s="14"/>
      <c r="AO11552" s="14"/>
      <c r="AP11552" s="5"/>
      <c r="AQ11552" s="25"/>
      <c r="AR11552" s="25"/>
      <c r="AS11552" s="96"/>
      <c r="AT11552" s="83"/>
      <c r="AU11552" s="14"/>
      <c r="AX11552" s="83"/>
      <c r="AY11552" s="83"/>
      <c r="AZ11552" s="83"/>
      <c r="BA11552" s="83"/>
      <c r="BJ11552" s="54"/>
      <c r="BK11552" s="22"/>
      <c r="BL11552" s="24"/>
      <c r="BP11552" s="23"/>
      <c r="BQ11552" s="24"/>
      <c r="BR11552" s="22"/>
      <c r="BS11552" s="24"/>
      <c r="BT11552" s="24"/>
      <c r="BU11552" s="23"/>
      <c r="BV11552" s="26"/>
      <c r="BX11552" s="6"/>
      <c r="BY11552" s="24"/>
      <c r="BZ11552" s="109"/>
      <c r="CA11552" s="66"/>
      <c r="CB11552" s="5"/>
      <c r="CC11552" s="68"/>
      <c r="CD11552" s="67"/>
      <c r="CE11552" s="67"/>
      <c r="CF11552" s="64"/>
      <c r="CG11552" s="5"/>
      <c r="CH11552" s="69"/>
      <c r="CI11552" s="6"/>
      <c r="CJ11552" s="5"/>
      <c r="CK11552" s="25"/>
      <c r="CL11552" s="5"/>
      <c r="DN11552" s="14"/>
      <c r="DO11552" s="14"/>
      <c r="DP11552" s="5"/>
      <c r="DQ11552" s="25"/>
      <c r="DR11552" s="25"/>
      <c r="DS11552" s="96"/>
      <c r="DT11552" s="83"/>
      <c r="DU11552" s="14"/>
      <c r="DX11552" s="83"/>
      <c r="DY11552" s="83"/>
      <c r="DZ11552" s="83"/>
      <c r="EA11552" s="83"/>
      <c r="EJ11552" s="54"/>
      <c r="EK11552" s="22"/>
      <c r="EL11552" s="24"/>
      <c r="EP11552" s="23"/>
      <c r="EQ11552" s="24"/>
      <c r="ER11552" s="22"/>
      <c r="ES11552" s="24"/>
      <c r="ET11552" s="24"/>
      <c r="EU11552" s="23"/>
      <c r="EV11552" s="26"/>
      <c r="EX11552" s="6"/>
      <c r="EY11552" s="24"/>
      <c r="EZ11552" s="109"/>
      <c r="FA11552" s="66"/>
      <c r="FB11552" s="5"/>
      <c r="FC11552" s="68"/>
      <c r="FD11552" s="67"/>
      <c r="FE11552" s="67"/>
      <c r="FF11552" s="64"/>
      <c r="FG11552" s="5"/>
      <c r="FH11552" s="69"/>
      <c r="FI11552" s="6"/>
      <c r="FJ11552" s="5"/>
      <c r="FK11552" s="25"/>
      <c r="FL11552" s="5"/>
    </row>
    <row r="11553" spans="40:168">
      <c r="AN11553" s="14"/>
      <c r="AO11553" s="14"/>
      <c r="AP11553" s="5"/>
      <c r="AQ11553" s="25"/>
      <c r="AR11553" s="25"/>
      <c r="AS11553" s="96"/>
      <c r="AT11553" s="83"/>
      <c r="AU11553" s="14"/>
      <c r="AX11553" s="83"/>
      <c r="AY11553" s="83"/>
      <c r="AZ11553" s="83"/>
      <c r="BA11553" s="83"/>
      <c r="BJ11553" s="54"/>
      <c r="BK11553" s="22"/>
      <c r="BL11553" s="24"/>
      <c r="BP11553" s="23"/>
      <c r="BQ11553" s="24"/>
      <c r="BR11553" s="22"/>
      <c r="BS11553" s="24"/>
      <c r="BT11553" s="24"/>
      <c r="BU11553" s="23"/>
      <c r="BV11553" s="26"/>
      <c r="BX11553" s="6"/>
      <c r="BY11553" s="24"/>
      <c r="BZ11553" s="109"/>
      <c r="CA11553" s="66"/>
      <c r="CB11553" s="5"/>
      <c r="CC11553" s="68"/>
      <c r="CD11553" s="67"/>
      <c r="CE11553" s="67"/>
      <c r="CF11553" s="64"/>
      <c r="CG11553" s="5"/>
      <c r="CH11553" s="69"/>
      <c r="CI11553" s="6"/>
      <c r="CJ11553" s="5"/>
      <c r="CK11553" s="25"/>
      <c r="CL11553" s="5"/>
      <c r="DN11553" s="14"/>
      <c r="DO11553" s="14"/>
      <c r="DP11553" s="5"/>
      <c r="DQ11553" s="25"/>
      <c r="DR11553" s="25"/>
      <c r="DS11553" s="96"/>
      <c r="DT11553" s="83"/>
      <c r="DU11553" s="14"/>
      <c r="DX11553" s="83"/>
      <c r="DY11553" s="83"/>
      <c r="DZ11553" s="83"/>
      <c r="EA11553" s="83"/>
      <c r="EJ11553" s="54"/>
      <c r="EK11553" s="22"/>
      <c r="EL11553" s="24"/>
      <c r="EP11553" s="23"/>
      <c r="EQ11553" s="24"/>
      <c r="ER11553" s="22"/>
      <c r="ES11553" s="24"/>
      <c r="ET11553" s="24"/>
      <c r="EU11553" s="23"/>
      <c r="EV11553" s="26"/>
      <c r="EX11553" s="6"/>
      <c r="EY11553" s="24"/>
      <c r="EZ11553" s="109"/>
      <c r="FA11553" s="66"/>
      <c r="FB11553" s="5"/>
      <c r="FC11553" s="68"/>
      <c r="FD11553" s="67"/>
      <c r="FE11553" s="67"/>
      <c r="FF11553" s="64"/>
      <c r="FG11553" s="5"/>
      <c r="FH11553" s="69"/>
      <c r="FI11553" s="6"/>
      <c r="FJ11553" s="5"/>
      <c r="FK11553" s="25"/>
      <c r="FL11553" s="5"/>
    </row>
    <row r="11554" spans="40:168">
      <c r="AN11554" s="14"/>
      <c r="AO11554" s="14"/>
      <c r="AP11554" s="5"/>
      <c r="AQ11554" s="25"/>
      <c r="AR11554" s="25"/>
      <c r="AS11554" s="96"/>
      <c r="AT11554" s="83"/>
      <c r="AU11554" s="14"/>
      <c r="AX11554" s="83"/>
      <c r="AY11554" s="83"/>
      <c r="AZ11554" s="83"/>
      <c r="BA11554" s="83"/>
      <c r="BJ11554" s="54"/>
      <c r="BK11554" s="22"/>
      <c r="BL11554" s="24"/>
      <c r="BP11554" s="23"/>
      <c r="BQ11554" s="24"/>
      <c r="BR11554" s="22"/>
      <c r="BS11554" s="24"/>
      <c r="BT11554" s="24"/>
      <c r="BU11554" s="23"/>
      <c r="BV11554" s="26"/>
      <c r="BX11554" s="6"/>
      <c r="BY11554" s="24"/>
      <c r="BZ11554" s="109"/>
      <c r="CA11554" s="66"/>
      <c r="CB11554" s="5"/>
      <c r="CC11554" s="68"/>
      <c r="CD11554" s="67"/>
      <c r="CE11554" s="67"/>
      <c r="CF11554" s="64"/>
      <c r="CG11554" s="5"/>
      <c r="CH11554" s="69"/>
      <c r="CI11554" s="6"/>
      <c r="CJ11554" s="5"/>
      <c r="CK11554" s="25"/>
      <c r="CL11554" s="5"/>
      <c r="DN11554" s="14"/>
      <c r="DO11554" s="14"/>
      <c r="DP11554" s="5"/>
      <c r="DQ11554" s="25"/>
      <c r="DR11554" s="25"/>
      <c r="DS11554" s="96"/>
      <c r="DT11554" s="83"/>
      <c r="DU11554" s="14"/>
      <c r="DX11554" s="83"/>
      <c r="DY11554" s="83"/>
      <c r="DZ11554" s="83"/>
      <c r="EA11554" s="83"/>
      <c r="EJ11554" s="54"/>
      <c r="EK11554" s="22"/>
      <c r="EL11554" s="24"/>
      <c r="EP11554" s="23"/>
      <c r="EQ11554" s="24"/>
      <c r="ER11554" s="22"/>
      <c r="ES11554" s="24"/>
      <c r="ET11554" s="24"/>
      <c r="EU11554" s="23"/>
      <c r="EV11554" s="26"/>
      <c r="EX11554" s="6"/>
      <c r="EY11554" s="24"/>
      <c r="EZ11554" s="109"/>
      <c r="FA11554" s="66"/>
      <c r="FB11554" s="5"/>
      <c r="FC11554" s="68"/>
      <c r="FD11554" s="67"/>
      <c r="FE11554" s="67"/>
      <c r="FF11554" s="64"/>
      <c r="FG11554" s="5"/>
      <c r="FH11554" s="69"/>
      <c r="FI11554" s="6"/>
      <c r="FJ11554" s="5"/>
      <c r="FK11554" s="25"/>
      <c r="FL11554" s="5"/>
    </row>
    <row r="11555" spans="40:168">
      <c r="AN11555" s="14"/>
      <c r="AO11555" s="14"/>
      <c r="AP11555" s="5"/>
      <c r="AQ11555" s="25"/>
      <c r="AR11555" s="25"/>
      <c r="AS11555" s="96"/>
      <c r="AT11555" s="83"/>
      <c r="AU11555" s="14"/>
      <c r="AX11555" s="83"/>
      <c r="AY11555" s="83"/>
      <c r="AZ11555" s="83"/>
      <c r="BA11555" s="83"/>
      <c r="BJ11555" s="54"/>
      <c r="BK11555" s="22"/>
      <c r="BL11555" s="24"/>
      <c r="BP11555" s="23"/>
      <c r="BQ11555" s="24"/>
      <c r="BR11555" s="22"/>
      <c r="BS11555" s="24"/>
      <c r="BT11555" s="24"/>
      <c r="BU11555" s="23"/>
      <c r="BV11555" s="26"/>
      <c r="BX11555" s="6"/>
      <c r="BY11555" s="24"/>
      <c r="BZ11555" s="109"/>
      <c r="CA11555" s="66"/>
      <c r="CB11555" s="5"/>
      <c r="CC11555" s="68"/>
      <c r="CD11555" s="67"/>
      <c r="CE11555" s="67"/>
      <c r="CF11555" s="64"/>
      <c r="CG11555" s="5"/>
      <c r="CH11555" s="69"/>
      <c r="CI11555" s="6"/>
      <c r="CJ11555" s="5"/>
      <c r="CK11555" s="25"/>
      <c r="CL11555" s="5"/>
      <c r="DN11555" s="14"/>
      <c r="DO11555" s="14"/>
      <c r="DP11555" s="5"/>
      <c r="DQ11555" s="25"/>
      <c r="DR11555" s="25"/>
      <c r="DS11555" s="96"/>
      <c r="DT11555" s="83"/>
      <c r="DU11555" s="14"/>
      <c r="DX11555" s="83"/>
      <c r="DY11555" s="83"/>
      <c r="DZ11555" s="83"/>
      <c r="EA11555" s="83"/>
      <c r="EJ11555" s="54"/>
      <c r="EK11555" s="22"/>
      <c r="EL11555" s="24"/>
      <c r="EP11555" s="23"/>
      <c r="EQ11555" s="24"/>
      <c r="ER11555" s="22"/>
      <c r="ES11555" s="24"/>
      <c r="ET11555" s="24"/>
      <c r="EU11555" s="23"/>
      <c r="EV11555" s="26"/>
      <c r="EX11555" s="6"/>
      <c r="EY11555" s="24"/>
      <c r="EZ11555" s="109"/>
      <c r="FA11555" s="66"/>
      <c r="FB11555" s="5"/>
      <c r="FC11555" s="68"/>
      <c r="FD11555" s="67"/>
      <c r="FE11555" s="67"/>
      <c r="FF11555" s="64"/>
      <c r="FG11555" s="5"/>
      <c r="FH11555" s="69"/>
      <c r="FI11555" s="6"/>
      <c r="FJ11555" s="5"/>
      <c r="FK11555" s="25"/>
      <c r="FL11555" s="5"/>
    </row>
    <row r="11556" spans="40:168">
      <c r="AN11556" s="14"/>
      <c r="AO11556" s="14"/>
      <c r="AP11556" s="5"/>
      <c r="AQ11556" s="25"/>
      <c r="AR11556" s="25"/>
      <c r="AS11556" s="96"/>
      <c r="AT11556" s="83"/>
      <c r="AU11556" s="14"/>
      <c r="AX11556" s="83"/>
      <c r="AY11556" s="83"/>
      <c r="AZ11556" s="83"/>
      <c r="BA11556" s="83"/>
      <c r="BJ11556" s="54"/>
      <c r="BK11556" s="22"/>
      <c r="BL11556" s="24"/>
      <c r="BP11556" s="23"/>
      <c r="BQ11556" s="24"/>
      <c r="BR11556" s="22"/>
      <c r="BS11556" s="24"/>
      <c r="BT11556" s="24"/>
      <c r="BU11556" s="23"/>
      <c r="BV11556" s="26"/>
      <c r="BX11556" s="6"/>
      <c r="BY11556" s="24"/>
      <c r="BZ11556" s="109"/>
      <c r="CA11556" s="66"/>
      <c r="CB11556" s="5"/>
      <c r="CC11556" s="68"/>
      <c r="CD11556" s="67"/>
      <c r="CE11556" s="67"/>
      <c r="CF11556" s="64"/>
      <c r="CG11556" s="5"/>
      <c r="CH11556" s="69"/>
      <c r="CI11556" s="6"/>
      <c r="CJ11556" s="5"/>
      <c r="CK11556" s="25"/>
      <c r="CL11556" s="5"/>
      <c r="DN11556" s="14"/>
      <c r="DO11556" s="14"/>
      <c r="DP11556" s="5"/>
      <c r="DQ11556" s="25"/>
      <c r="DR11556" s="25"/>
      <c r="DS11556" s="96"/>
      <c r="DT11556" s="83"/>
      <c r="DU11556" s="14"/>
      <c r="DX11556" s="83"/>
      <c r="DY11556" s="83"/>
      <c r="DZ11556" s="83"/>
      <c r="EA11556" s="83"/>
      <c r="EJ11556" s="54"/>
      <c r="EK11556" s="22"/>
      <c r="EL11556" s="24"/>
      <c r="EP11556" s="23"/>
      <c r="EQ11556" s="24"/>
      <c r="ER11556" s="22"/>
      <c r="ES11556" s="24"/>
      <c r="ET11556" s="24"/>
      <c r="EU11556" s="23"/>
      <c r="EV11556" s="26"/>
      <c r="EX11556" s="6"/>
      <c r="EY11556" s="24"/>
      <c r="EZ11556" s="109"/>
      <c r="FA11556" s="66"/>
      <c r="FB11556" s="5"/>
      <c r="FC11556" s="68"/>
      <c r="FD11556" s="67"/>
      <c r="FE11556" s="67"/>
      <c r="FF11556" s="64"/>
      <c r="FG11556" s="5"/>
      <c r="FH11556" s="69"/>
      <c r="FI11556" s="6"/>
      <c r="FJ11556" s="5"/>
      <c r="FK11556" s="25"/>
      <c r="FL11556" s="5"/>
    </row>
    <row r="11557" spans="40:168">
      <c r="AN11557" s="14"/>
      <c r="AO11557" s="14"/>
      <c r="AP11557" s="5"/>
      <c r="AQ11557" s="25"/>
      <c r="AR11557" s="25"/>
      <c r="AS11557" s="96"/>
      <c r="AT11557" s="83"/>
      <c r="AU11557" s="14"/>
      <c r="AX11557" s="83"/>
      <c r="AY11557" s="83"/>
      <c r="AZ11557" s="83"/>
      <c r="BA11557" s="83"/>
      <c r="BJ11557" s="54"/>
      <c r="BK11557" s="22"/>
      <c r="BL11557" s="24"/>
      <c r="BP11557" s="23"/>
      <c r="BQ11557" s="24"/>
      <c r="BR11557" s="22"/>
      <c r="BS11557" s="24"/>
      <c r="BT11557" s="24"/>
      <c r="BU11557" s="23"/>
      <c r="BV11557" s="26"/>
      <c r="BX11557" s="6"/>
      <c r="BY11557" s="24"/>
      <c r="BZ11557" s="109"/>
      <c r="CA11557" s="66"/>
      <c r="CB11557" s="5"/>
      <c r="CC11557" s="68"/>
      <c r="CD11557" s="67"/>
      <c r="CE11557" s="67"/>
      <c r="CF11557" s="64"/>
      <c r="CG11557" s="5"/>
      <c r="CH11557" s="69"/>
      <c r="CI11557" s="6"/>
      <c r="CJ11557" s="5"/>
      <c r="CK11557" s="25"/>
      <c r="CL11557" s="5"/>
      <c r="DN11557" s="14"/>
      <c r="DO11557" s="14"/>
      <c r="DP11557" s="5"/>
      <c r="DQ11557" s="25"/>
      <c r="DR11557" s="25"/>
      <c r="DS11557" s="96"/>
      <c r="DT11557" s="83"/>
      <c r="DU11557" s="14"/>
      <c r="DX11557" s="83"/>
      <c r="DY11557" s="83"/>
      <c r="DZ11557" s="83"/>
      <c r="EA11557" s="83"/>
      <c r="EJ11557" s="54"/>
      <c r="EK11557" s="22"/>
      <c r="EL11557" s="24"/>
      <c r="EP11557" s="23"/>
      <c r="EQ11557" s="24"/>
      <c r="ER11557" s="22"/>
      <c r="ES11557" s="24"/>
      <c r="ET11557" s="24"/>
      <c r="EU11557" s="23"/>
      <c r="EV11557" s="26"/>
      <c r="EX11557" s="6"/>
      <c r="EY11557" s="24"/>
      <c r="EZ11557" s="109"/>
      <c r="FA11557" s="66"/>
      <c r="FB11557" s="5"/>
      <c r="FC11557" s="68"/>
      <c r="FD11557" s="67"/>
      <c r="FE11557" s="67"/>
      <c r="FF11557" s="64"/>
      <c r="FG11557" s="5"/>
      <c r="FH11557" s="69"/>
      <c r="FI11557" s="6"/>
      <c r="FJ11557" s="5"/>
      <c r="FK11557" s="25"/>
      <c r="FL11557" s="5"/>
    </row>
    <row r="11558" spans="40:168">
      <c r="AN11558" s="14"/>
      <c r="AO11558" s="14"/>
      <c r="AP11558" s="5"/>
      <c r="AQ11558" s="25"/>
      <c r="AR11558" s="25"/>
      <c r="AS11558" s="96"/>
      <c r="AT11558" s="83"/>
      <c r="AU11558" s="14"/>
      <c r="AX11558" s="83"/>
      <c r="AY11558" s="83"/>
      <c r="AZ11558" s="83"/>
      <c r="BA11558" s="83"/>
      <c r="BJ11558" s="54"/>
      <c r="BK11558" s="22"/>
      <c r="BL11558" s="24"/>
      <c r="BP11558" s="23"/>
      <c r="BQ11558" s="24"/>
      <c r="BR11558" s="22"/>
      <c r="BS11558" s="24"/>
      <c r="BT11558" s="24"/>
      <c r="BU11558" s="23"/>
      <c r="BV11558" s="26"/>
      <c r="BX11558" s="6"/>
      <c r="BY11558" s="24"/>
      <c r="BZ11558" s="109"/>
      <c r="CA11558" s="66"/>
      <c r="CB11558" s="5"/>
      <c r="CC11558" s="68"/>
      <c r="CD11558" s="67"/>
      <c r="CE11558" s="67"/>
      <c r="CF11558" s="64"/>
      <c r="CG11558" s="5"/>
      <c r="CH11558" s="69"/>
      <c r="CI11558" s="6"/>
      <c r="CJ11558" s="5"/>
      <c r="CK11558" s="25"/>
      <c r="CL11558" s="5"/>
      <c r="DN11558" s="14"/>
      <c r="DO11558" s="14"/>
      <c r="DP11558" s="5"/>
      <c r="DQ11558" s="25"/>
      <c r="DR11558" s="25"/>
      <c r="DS11558" s="96"/>
      <c r="DT11558" s="83"/>
      <c r="DU11558" s="14"/>
      <c r="DX11558" s="83"/>
      <c r="DY11558" s="83"/>
      <c r="DZ11558" s="83"/>
      <c r="EA11558" s="83"/>
      <c r="EJ11558" s="54"/>
      <c r="EK11558" s="22"/>
      <c r="EL11558" s="24"/>
      <c r="EP11558" s="23"/>
      <c r="EQ11558" s="24"/>
      <c r="ER11558" s="22"/>
      <c r="ES11558" s="24"/>
      <c r="ET11558" s="24"/>
      <c r="EU11558" s="23"/>
      <c r="EV11558" s="26"/>
      <c r="EX11558" s="6"/>
      <c r="EY11558" s="24"/>
      <c r="EZ11558" s="109"/>
      <c r="FA11558" s="66"/>
      <c r="FB11558" s="5"/>
      <c r="FC11558" s="68"/>
      <c r="FD11558" s="67"/>
      <c r="FE11558" s="67"/>
      <c r="FF11558" s="64"/>
      <c r="FG11558" s="5"/>
      <c r="FH11558" s="69"/>
      <c r="FI11558" s="6"/>
      <c r="FJ11558" s="5"/>
      <c r="FK11558" s="25"/>
      <c r="FL11558" s="5"/>
    </row>
    <row r="11559" spans="40:168">
      <c r="AN11559" s="14"/>
      <c r="AO11559" s="14"/>
      <c r="AP11559" s="5"/>
      <c r="AQ11559" s="25"/>
      <c r="AR11559" s="25"/>
      <c r="AS11559" s="96"/>
      <c r="AT11559" s="83"/>
      <c r="AU11559" s="14"/>
      <c r="AX11559" s="83"/>
      <c r="AY11559" s="83"/>
      <c r="AZ11559" s="83"/>
      <c r="BA11559" s="83"/>
      <c r="BJ11559" s="54"/>
      <c r="BK11559" s="22"/>
      <c r="BL11559" s="24"/>
      <c r="BP11559" s="23"/>
      <c r="BQ11559" s="24"/>
      <c r="BR11559" s="22"/>
      <c r="BS11559" s="24"/>
      <c r="BT11559" s="24"/>
      <c r="BU11559" s="23"/>
      <c r="BV11559" s="26"/>
      <c r="BX11559" s="6"/>
      <c r="BY11559" s="24"/>
      <c r="BZ11559" s="109"/>
      <c r="CA11559" s="66"/>
      <c r="CB11559" s="5"/>
      <c r="CC11559" s="68"/>
      <c r="CD11559" s="67"/>
      <c r="CE11559" s="67"/>
      <c r="CF11559" s="64"/>
      <c r="CG11559" s="5"/>
      <c r="CH11559" s="69"/>
      <c r="CI11559" s="6"/>
      <c r="CJ11559" s="5"/>
      <c r="CK11559" s="25"/>
      <c r="CL11559" s="5"/>
      <c r="DN11559" s="14"/>
      <c r="DO11559" s="14"/>
      <c r="DP11559" s="5"/>
      <c r="DQ11559" s="25"/>
      <c r="DR11559" s="25"/>
      <c r="DS11559" s="96"/>
      <c r="DT11559" s="83"/>
      <c r="DU11559" s="14"/>
      <c r="DX11559" s="83"/>
      <c r="DY11559" s="83"/>
      <c r="DZ11559" s="83"/>
      <c r="EA11559" s="83"/>
      <c r="EJ11559" s="54"/>
      <c r="EK11559" s="22"/>
      <c r="EL11559" s="24"/>
      <c r="EP11559" s="23"/>
      <c r="EQ11559" s="24"/>
      <c r="ER11559" s="22"/>
      <c r="ES11559" s="24"/>
      <c r="ET11559" s="24"/>
      <c r="EU11559" s="23"/>
      <c r="EV11559" s="26"/>
      <c r="EX11559" s="6"/>
      <c r="EY11559" s="24"/>
      <c r="EZ11559" s="109"/>
      <c r="FA11559" s="66"/>
      <c r="FB11559" s="5"/>
      <c r="FC11559" s="68"/>
      <c r="FD11559" s="67"/>
      <c r="FE11559" s="67"/>
      <c r="FF11559" s="64"/>
      <c r="FG11559" s="5"/>
      <c r="FH11559" s="69"/>
      <c r="FI11559" s="6"/>
      <c r="FJ11559" s="5"/>
      <c r="FK11559" s="25"/>
      <c r="FL11559" s="5"/>
    </row>
    <row r="11560" spans="40:168">
      <c r="AN11560" s="14"/>
      <c r="AO11560" s="14"/>
      <c r="AP11560" s="5"/>
      <c r="AQ11560" s="25"/>
      <c r="AR11560" s="25"/>
      <c r="AS11560" s="96"/>
      <c r="AT11560" s="83"/>
      <c r="AU11560" s="14"/>
      <c r="AX11560" s="83"/>
      <c r="AY11560" s="83"/>
      <c r="AZ11560" s="83"/>
      <c r="BA11560" s="83"/>
      <c r="BJ11560" s="54"/>
      <c r="BK11560" s="22"/>
      <c r="BL11560" s="24"/>
      <c r="BP11560" s="23"/>
      <c r="BQ11560" s="24"/>
      <c r="BR11560" s="22"/>
      <c r="BS11560" s="24"/>
      <c r="BT11560" s="24"/>
      <c r="BU11560" s="23"/>
      <c r="BV11560" s="26"/>
      <c r="BX11560" s="6"/>
      <c r="BY11560" s="24"/>
      <c r="BZ11560" s="109"/>
      <c r="CA11560" s="66"/>
      <c r="CB11560" s="5"/>
      <c r="CC11560" s="68"/>
      <c r="CD11560" s="67"/>
      <c r="CE11560" s="67"/>
      <c r="CF11560" s="64"/>
      <c r="CG11560" s="5"/>
      <c r="CH11560" s="69"/>
      <c r="CI11560" s="6"/>
      <c r="CJ11560" s="5"/>
      <c r="CK11560" s="25"/>
      <c r="CL11560" s="5"/>
      <c r="DN11560" s="14"/>
      <c r="DO11560" s="14"/>
      <c r="DP11560" s="5"/>
      <c r="DQ11560" s="25"/>
      <c r="DR11560" s="25"/>
      <c r="DS11560" s="96"/>
      <c r="DT11560" s="83"/>
      <c r="DU11560" s="14"/>
      <c r="DX11560" s="83"/>
      <c r="DY11560" s="83"/>
      <c r="DZ11560" s="83"/>
      <c r="EA11560" s="83"/>
      <c r="EJ11560" s="54"/>
      <c r="EK11560" s="22"/>
      <c r="EL11560" s="24"/>
      <c r="EP11560" s="23"/>
      <c r="EQ11560" s="24"/>
      <c r="ER11560" s="22"/>
      <c r="ES11560" s="24"/>
      <c r="ET11560" s="24"/>
      <c r="EU11560" s="23"/>
      <c r="EV11560" s="26"/>
      <c r="EX11560" s="6"/>
      <c r="EY11560" s="24"/>
      <c r="EZ11560" s="109"/>
      <c r="FA11560" s="66"/>
      <c r="FB11560" s="5"/>
      <c r="FC11560" s="68"/>
      <c r="FD11560" s="67"/>
      <c r="FE11560" s="67"/>
      <c r="FF11560" s="64"/>
      <c r="FG11560" s="5"/>
      <c r="FH11560" s="69"/>
      <c r="FI11560" s="6"/>
      <c r="FJ11560" s="5"/>
      <c r="FK11560" s="25"/>
      <c r="FL11560" s="5"/>
    </row>
    <row r="11561" spans="40:168">
      <c r="AN11561" s="14"/>
      <c r="AO11561" s="14"/>
      <c r="AP11561" s="5"/>
      <c r="AQ11561" s="25"/>
      <c r="AR11561" s="25"/>
      <c r="AS11561" s="96"/>
      <c r="AT11561" s="83"/>
      <c r="AU11561" s="14"/>
      <c r="AX11561" s="83"/>
      <c r="AY11561" s="83"/>
      <c r="AZ11561" s="83"/>
      <c r="BA11561" s="83"/>
      <c r="BJ11561" s="54"/>
      <c r="BK11561" s="22"/>
      <c r="BL11561" s="24"/>
      <c r="BP11561" s="23"/>
      <c r="BQ11561" s="24"/>
      <c r="BR11561" s="22"/>
      <c r="BS11561" s="24"/>
      <c r="BT11561" s="24"/>
      <c r="BU11561" s="23"/>
      <c r="BV11561" s="26"/>
      <c r="BX11561" s="6"/>
      <c r="BY11561" s="24"/>
      <c r="BZ11561" s="109"/>
      <c r="CA11561" s="66"/>
      <c r="CB11561" s="5"/>
      <c r="CC11561" s="68"/>
      <c r="CD11561" s="67"/>
      <c r="CE11561" s="67"/>
      <c r="CF11561" s="64"/>
      <c r="CG11561" s="5"/>
      <c r="CH11561" s="69"/>
      <c r="CI11561" s="6"/>
      <c r="CJ11561" s="5"/>
      <c r="CK11561" s="25"/>
      <c r="CL11561" s="5"/>
      <c r="DN11561" s="14"/>
      <c r="DO11561" s="14"/>
      <c r="DP11561" s="5"/>
      <c r="DQ11561" s="25"/>
      <c r="DR11561" s="25"/>
      <c r="DS11561" s="96"/>
      <c r="DT11561" s="83"/>
      <c r="DU11561" s="14"/>
      <c r="DX11561" s="83"/>
      <c r="DY11561" s="83"/>
      <c r="DZ11561" s="83"/>
      <c r="EA11561" s="83"/>
      <c r="EJ11561" s="54"/>
      <c r="EK11561" s="22"/>
      <c r="EL11561" s="24"/>
      <c r="EP11561" s="23"/>
      <c r="EQ11561" s="24"/>
      <c r="ER11561" s="22"/>
      <c r="ES11561" s="24"/>
      <c r="ET11561" s="24"/>
      <c r="EU11561" s="23"/>
      <c r="EV11561" s="26"/>
      <c r="EX11561" s="6"/>
      <c r="EY11561" s="24"/>
      <c r="EZ11561" s="109"/>
      <c r="FA11561" s="66"/>
      <c r="FB11561" s="5"/>
      <c r="FC11561" s="68"/>
      <c r="FD11561" s="67"/>
      <c r="FE11561" s="67"/>
      <c r="FF11561" s="64"/>
      <c r="FG11561" s="5"/>
      <c r="FH11561" s="69"/>
      <c r="FI11561" s="6"/>
      <c r="FJ11561" s="5"/>
      <c r="FK11561" s="25"/>
      <c r="FL11561" s="5"/>
    </row>
    <row r="11562" spans="40:168">
      <c r="AN11562" s="14"/>
      <c r="AO11562" s="14"/>
      <c r="AP11562" s="5"/>
      <c r="AQ11562" s="25"/>
      <c r="AR11562" s="25"/>
      <c r="AS11562" s="96"/>
      <c r="AT11562" s="83"/>
      <c r="AU11562" s="14"/>
      <c r="AX11562" s="83"/>
      <c r="AY11562" s="83"/>
      <c r="AZ11562" s="83"/>
      <c r="BA11562" s="83"/>
      <c r="BJ11562" s="54"/>
      <c r="BK11562" s="22"/>
      <c r="BL11562" s="24"/>
      <c r="BP11562" s="23"/>
      <c r="BQ11562" s="24"/>
      <c r="BR11562" s="22"/>
      <c r="BS11562" s="24"/>
      <c r="BT11562" s="24"/>
      <c r="BU11562" s="23"/>
      <c r="BV11562" s="26"/>
      <c r="BX11562" s="6"/>
      <c r="BY11562" s="24"/>
      <c r="BZ11562" s="109"/>
      <c r="CA11562" s="66"/>
      <c r="CB11562" s="5"/>
      <c r="CC11562" s="68"/>
      <c r="CD11562" s="67"/>
      <c r="CE11562" s="67"/>
      <c r="CF11562" s="64"/>
      <c r="CG11562" s="5"/>
      <c r="CH11562" s="69"/>
      <c r="CI11562" s="6"/>
      <c r="CJ11562" s="5"/>
      <c r="CK11562" s="25"/>
      <c r="CL11562" s="5"/>
      <c r="DN11562" s="14"/>
      <c r="DO11562" s="14"/>
      <c r="DP11562" s="5"/>
      <c r="DQ11562" s="25"/>
      <c r="DR11562" s="25"/>
      <c r="DS11562" s="96"/>
      <c r="DT11562" s="83"/>
      <c r="DU11562" s="14"/>
      <c r="DX11562" s="83"/>
      <c r="DY11562" s="83"/>
      <c r="DZ11562" s="83"/>
      <c r="EA11562" s="83"/>
      <c r="EJ11562" s="54"/>
      <c r="EK11562" s="22"/>
      <c r="EL11562" s="24"/>
      <c r="EP11562" s="23"/>
      <c r="EQ11562" s="24"/>
      <c r="ER11562" s="22"/>
      <c r="ES11562" s="24"/>
      <c r="ET11562" s="24"/>
      <c r="EU11562" s="23"/>
      <c r="EV11562" s="26"/>
      <c r="EX11562" s="6"/>
      <c r="EY11562" s="24"/>
      <c r="EZ11562" s="109"/>
      <c r="FA11562" s="66"/>
      <c r="FB11562" s="5"/>
      <c r="FC11562" s="68"/>
      <c r="FD11562" s="67"/>
      <c r="FE11562" s="67"/>
      <c r="FF11562" s="64"/>
      <c r="FG11562" s="5"/>
      <c r="FH11562" s="69"/>
      <c r="FI11562" s="6"/>
      <c r="FJ11562" s="5"/>
      <c r="FK11562" s="25"/>
      <c r="FL11562" s="5"/>
    </row>
    <row r="11563" spans="40:168">
      <c r="AN11563" s="14"/>
      <c r="AO11563" s="14"/>
      <c r="AP11563" s="5"/>
      <c r="AQ11563" s="25"/>
      <c r="AR11563" s="25"/>
      <c r="AS11563" s="96"/>
      <c r="AT11563" s="83"/>
      <c r="AU11563" s="14"/>
      <c r="AX11563" s="83"/>
      <c r="AY11563" s="83"/>
      <c r="AZ11563" s="83"/>
      <c r="BA11563" s="83"/>
      <c r="BJ11563" s="54"/>
      <c r="BK11563" s="22"/>
      <c r="BL11563" s="24"/>
      <c r="BP11563" s="23"/>
      <c r="BQ11563" s="24"/>
      <c r="BR11563" s="22"/>
      <c r="BS11563" s="24"/>
      <c r="BT11563" s="24"/>
      <c r="BU11563" s="23"/>
      <c r="BV11563" s="26"/>
      <c r="BX11563" s="6"/>
      <c r="BY11563" s="24"/>
      <c r="BZ11563" s="109"/>
      <c r="CA11563" s="66"/>
      <c r="CB11563" s="5"/>
      <c r="CC11563" s="68"/>
      <c r="CD11563" s="67"/>
      <c r="CE11563" s="67"/>
      <c r="CF11563" s="64"/>
      <c r="CG11563" s="5"/>
      <c r="CH11563" s="69"/>
      <c r="CI11563" s="6"/>
      <c r="CJ11563" s="5"/>
      <c r="CK11563" s="25"/>
      <c r="CL11563" s="5"/>
      <c r="DN11563" s="14"/>
      <c r="DO11563" s="14"/>
      <c r="DP11563" s="5"/>
      <c r="DQ11563" s="25"/>
      <c r="DR11563" s="25"/>
      <c r="DS11563" s="96"/>
      <c r="DT11563" s="83"/>
      <c r="DU11563" s="14"/>
      <c r="DX11563" s="83"/>
      <c r="DY11563" s="83"/>
      <c r="DZ11563" s="83"/>
      <c r="EA11563" s="83"/>
      <c r="EJ11563" s="54"/>
      <c r="EK11563" s="22"/>
      <c r="EL11563" s="24"/>
      <c r="EP11563" s="23"/>
      <c r="EQ11563" s="24"/>
      <c r="ER11563" s="22"/>
      <c r="ES11563" s="24"/>
      <c r="ET11563" s="24"/>
      <c r="EU11563" s="23"/>
      <c r="EV11563" s="26"/>
      <c r="EX11563" s="6"/>
      <c r="EY11563" s="24"/>
      <c r="EZ11563" s="109"/>
      <c r="FA11563" s="66"/>
      <c r="FB11563" s="5"/>
      <c r="FC11563" s="68"/>
      <c r="FD11563" s="67"/>
      <c r="FE11563" s="67"/>
      <c r="FF11563" s="64"/>
      <c r="FG11563" s="5"/>
      <c r="FH11563" s="69"/>
      <c r="FI11563" s="6"/>
      <c r="FJ11563" s="5"/>
      <c r="FK11563" s="25"/>
      <c r="FL11563" s="5"/>
    </row>
    <row r="11564" spans="40:168">
      <c r="AN11564" s="14"/>
      <c r="AO11564" s="14"/>
      <c r="AP11564" s="5"/>
      <c r="AQ11564" s="25"/>
      <c r="AR11564" s="25"/>
      <c r="AS11564" s="96"/>
      <c r="AT11564" s="83"/>
      <c r="AU11564" s="14"/>
      <c r="AX11564" s="83"/>
      <c r="AY11564" s="83"/>
      <c r="AZ11564" s="83"/>
      <c r="BA11564" s="83"/>
      <c r="BJ11564" s="54"/>
      <c r="BK11564" s="22"/>
      <c r="BL11564" s="24"/>
      <c r="BP11564" s="23"/>
      <c r="BQ11564" s="24"/>
      <c r="BR11564" s="22"/>
      <c r="BS11564" s="24"/>
      <c r="BT11564" s="24"/>
      <c r="BU11564" s="23"/>
      <c r="BV11564" s="26"/>
      <c r="BX11564" s="6"/>
      <c r="BY11564" s="24"/>
      <c r="BZ11564" s="109"/>
      <c r="CA11564" s="66"/>
      <c r="CB11564" s="5"/>
      <c r="CC11564" s="68"/>
      <c r="CD11564" s="67"/>
      <c r="CE11564" s="67"/>
      <c r="CF11564" s="64"/>
      <c r="CG11564" s="5"/>
      <c r="CH11564" s="69"/>
      <c r="CI11564" s="6"/>
      <c r="CJ11564" s="5"/>
      <c r="CK11564" s="25"/>
      <c r="CL11564" s="5"/>
      <c r="DN11564" s="14"/>
      <c r="DO11564" s="14"/>
      <c r="DP11564" s="5"/>
      <c r="DQ11564" s="25"/>
      <c r="DR11564" s="25"/>
      <c r="DS11564" s="96"/>
      <c r="DT11564" s="83"/>
      <c r="DU11564" s="14"/>
      <c r="DX11564" s="83"/>
      <c r="DY11564" s="83"/>
      <c r="DZ11564" s="83"/>
      <c r="EA11564" s="83"/>
      <c r="EJ11564" s="54"/>
      <c r="EK11564" s="22"/>
      <c r="EL11564" s="24"/>
      <c r="EP11564" s="23"/>
      <c r="EQ11564" s="24"/>
      <c r="ER11564" s="22"/>
      <c r="ES11564" s="24"/>
      <c r="ET11564" s="24"/>
      <c r="EU11564" s="23"/>
      <c r="EV11564" s="26"/>
      <c r="EX11564" s="6"/>
      <c r="EY11564" s="24"/>
      <c r="EZ11564" s="109"/>
      <c r="FA11564" s="66"/>
      <c r="FB11564" s="5"/>
      <c r="FC11564" s="68"/>
      <c r="FD11564" s="67"/>
      <c r="FE11564" s="67"/>
      <c r="FF11564" s="64"/>
      <c r="FG11564" s="5"/>
      <c r="FH11564" s="69"/>
      <c r="FI11564" s="6"/>
      <c r="FJ11564" s="5"/>
      <c r="FK11564" s="25"/>
      <c r="FL11564" s="5"/>
    </row>
    <row r="11565" spans="40:168">
      <c r="AN11565" s="14"/>
      <c r="AO11565" s="14"/>
      <c r="AP11565" s="5"/>
      <c r="AQ11565" s="25"/>
      <c r="AR11565" s="25"/>
      <c r="AS11565" s="96"/>
      <c r="AT11565" s="83"/>
      <c r="AU11565" s="14"/>
      <c r="AX11565" s="83"/>
      <c r="AY11565" s="83"/>
      <c r="AZ11565" s="83"/>
      <c r="BA11565" s="83"/>
      <c r="BJ11565" s="54"/>
      <c r="BK11565" s="22"/>
      <c r="BL11565" s="24"/>
      <c r="BP11565" s="23"/>
      <c r="BQ11565" s="24"/>
      <c r="BR11565" s="22"/>
      <c r="BS11565" s="24"/>
      <c r="BT11565" s="24"/>
      <c r="BU11565" s="23"/>
      <c r="BV11565" s="26"/>
      <c r="BX11565" s="6"/>
      <c r="BY11565" s="24"/>
      <c r="BZ11565" s="109"/>
      <c r="CA11565" s="66"/>
      <c r="CB11565" s="5"/>
      <c r="CC11565" s="68"/>
      <c r="CD11565" s="67"/>
      <c r="CE11565" s="67"/>
      <c r="CF11565" s="64"/>
      <c r="CG11565" s="5"/>
      <c r="CH11565" s="69"/>
      <c r="CI11565" s="6"/>
      <c r="CJ11565" s="5"/>
      <c r="CK11565" s="25"/>
      <c r="CL11565" s="5"/>
      <c r="DN11565" s="14"/>
      <c r="DO11565" s="14"/>
      <c r="DP11565" s="5"/>
      <c r="DQ11565" s="25"/>
      <c r="DR11565" s="25"/>
      <c r="DS11565" s="96"/>
      <c r="DT11565" s="83"/>
      <c r="DU11565" s="14"/>
      <c r="DX11565" s="83"/>
      <c r="DY11565" s="83"/>
      <c r="DZ11565" s="83"/>
      <c r="EA11565" s="83"/>
      <c r="EJ11565" s="54"/>
      <c r="EK11565" s="22"/>
      <c r="EL11565" s="24"/>
      <c r="EP11565" s="23"/>
      <c r="EQ11565" s="24"/>
      <c r="ER11565" s="22"/>
      <c r="ES11565" s="24"/>
      <c r="ET11565" s="24"/>
      <c r="EU11565" s="23"/>
      <c r="EV11565" s="26"/>
      <c r="EX11565" s="6"/>
      <c r="EY11565" s="24"/>
      <c r="EZ11565" s="109"/>
      <c r="FA11565" s="66"/>
      <c r="FB11565" s="5"/>
      <c r="FC11565" s="68"/>
      <c r="FD11565" s="67"/>
      <c r="FE11565" s="67"/>
      <c r="FF11565" s="64"/>
      <c r="FG11565" s="5"/>
      <c r="FH11565" s="69"/>
      <c r="FI11565" s="6"/>
      <c r="FJ11565" s="5"/>
      <c r="FK11565" s="25"/>
      <c r="FL11565" s="5"/>
    </row>
    <row r="11566" spans="40:168">
      <c r="AN11566" s="14"/>
      <c r="AO11566" s="14"/>
      <c r="AP11566" s="5"/>
      <c r="AQ11566" s="25"/>
      <c r="AR11566" s="25"/>
      <c r="AS11566" s="96"/>
      <c r="AT11566" s="83"/>
      <c r="AU11566" s="14"/>
      <c r="AX11566" s="83"/>
      <c r="AY11566" s="83"/>
      <c r="AZ11566" s="83"/>
      <c r="BA11566" s="83"/>
      <c r="BJ11566" s="54"/>
      <c r="BK11566" s="22"/>
      <c r="BL11566" s="24"/>
      <c r="BP11566" s="23"/>
      <c r="BQ11566" s="24"/>
      <c r="BR11566" s="22"/>
      <c r="BS11566" s="24"/>
      <c r="BT11566" s="24"/>
      <c r="BU11566" s="23"/>
      <c r="BV11566" s="26"/>
      <c r="BX11566" s="6"/>
      <c r="BY11566" s="24"/>
      <c r="BZ11566" s="109"/>
      <c r="CA11566" s="66"/>
      <c r="CB11566" s="5"/>
      <c r="CC11566" s="68"/>
      <c r="CD11566" s="67"/>
      <c r="CE11566" s="67"/>
      <c r="CF11566" s="64"/>
      <c r="CG11566" s="5"/>
      <c r="CH11566" s="69"/>
      <c r="CI11566" s="6"/>
      <c r="CJ11566" s="5"/>
      <c r="CK11566" s="25"/>
      <c r="CL11566" s="5"/>
      <c r="DN11566" s="14"/>
      <c r="DO11566" s="14"/>
      <c r="DP11566" s="5"/>
      <c r="DQ11566" s="25"/>
      <c r="DR11566" s="25"/>
      <c r="DS11566" s="96"/>
      <c r="DT11566" s="83"/>
      <c r="DU11566" s="14"/>
      <c r="DX11566" s="83"/>
      <c r="DY11566" s="83"/>
      <c r="DZ11566" s="83"/>
      <c r="EA11566" s="83"/>
      <c r="EJ11566" s="54"/>
      <c r="EK11566" s="22"/>
      <c r="EL11566" s="24"/>
      <c r="EP11566" s="23"/>
      <c r="EQ11566" s="24"/>
      <c r="ER11566" s="22"/>
      <c r="ES11566" s="24"/>
      <c r="ET11566" s="24"/>
      <c r="EU11566" s="23"/>
      <c r="EV11566" s="26"/>
      <c r="EX11566" s="6"/>
      <c r="EY11566" s="24"/>
      <c r="EZ11566" s="109"/>
      <c r="FA11566" s="66"/>
      <c r="FB11566" s="5"/>
      <c r="FC11566" s="68"/>
      <c r="FD11566" s="67"/>
      <c r="FE11566" s="67"/>
      <c r="FF11566" s="64"/>
      <c r="FG11566" s="5"/>
      <c r="FH11566" s="69"/>
      <c r="FI11566" s="6"/>
      <c r="FJ11566" s="5"/>
      <c r="FK11566" s="25"/>
      <c r="FL11566" s="5"/>
    </row>
    <row r="11567" spans="40:168">
      <c r="AN11567" s="14"/>
      <c r="AO11567" s="14"/>
      <c r="AP11567" s="5"/>
      <c r="AQ11567" s="25"/>
      <c r="AR11567" s="25"/>
      <c r="AS11567" s="96"/>
      <c r="AT11567" s="83"/>
      <c r="AU11567" s="14"/>
      <c r="AX11567" s="83"/>
      <c r="AY11567" s="83"/>
      <c r="AZ11567" s="83"/>
      <c r="BA11567" s="83"/>
      <c r="BJ11567" s="54"/>
      <c r="BK11567" s="22"/>
      <c r="BL11567" s="24"/>
      <c r="BP11567" s="23"/>
      <c r="BQ11567" s="24"/>
      <c r="BR11567" s="22"/>
      <c r="BS11567" s="24"/>
      <c r="BT11567" s="24"/>
      <c r="BU11567" s="23"/>
      <c r="BV11567" s="26"/>
      <c r="BX11567" s="6"/>
      <c r="BY11567" s="24"/>
      <c r="BZ11567" s="109"/>
      <c r="CA11567" s="66"/>
      <c r="CB11567" s="5"/>
      <c r="CC11567" s="68"/>
      <c r="CD11567" s="67"/>
      <c r="CE11567" s="67"/>
      <c r="CF11567" s="64"/>
      <c r="CG11567" s="5"/>
      <c r="CH11567" s="69"/>
      <c r="CI11567" s="6"/>
      <c r="CJ11567" s="5"/>
      <c r="CK11567" s="25"/>
      <c r="CL11567" s="5"/>
      <c r="DN11567" s="14"/>
      <c r="DO11567" s="14"/>
      <c r="DP11567" s="5"/>
      <c r="DQ11567" s="25"/>
      <c r="DR11567" s="25"/>
      <c r="DS11567" s="96"/>
      <c r="DT11567" s="83"/>
      <c r="DU11567" s="14"/>
      <c r="DX11567" s="83"/>
      <c r="DY11567" s="83"/>
      <c r="DZ11567" s="83"/>
      <c r="EA11567" s="83"/>
      <c r="EJ11567" s="54"/>
      <c r="EK11567" s="22"/>
      <c r="EL11567" s="24"/>
      <c r="EP11567" s="23"/>
      <c r="EQ11567" s="24"/>
      <c r="ER11567" s="22"/>
      <c r="ES11567" s="24"/>
      <c r="ET11567" s="24"/>
      <c r="EU11567" s="23"/>
      <c r="EV11567" s="26"/>
      <c r="EX11567" s="6"/>
      <c r="EY11567" s="24"/>
      <c r="EZ11567" s="109"/>
      <c r="FA11567" s="66"/>
      <c r="FB11567" s="5"/>
      <c r="FC11567" s="68"/>
      <c r="FD11567" s="67"/>
      <c r="FE11567" s="67"/>
      <c r="FF11567" s="64"/>
      <c r="FG11567" s="5"/>
      <c r="FH11567" s="69"/>
      <c r="FI11567" s="6"/>
      <c r="FJ11567" s="5"/>
      <c r="FK11567" s="25"/>
      <c r="FL11567" s="5"/>
    </row>
    <row r="11568" spans="40:168">
      <c r="AN11568" s="14"/>
      <c r="AO11568" s="14"/>
      <c r="AP11568" s="5"/>
      <c r="AQ11568" s="25"/>
      <c r="AR11568" s="25"/>
      <c r="AS11568" s="96"/>
      <c r="AT11568" s="83"/>
      <c r="AU11568" s="14"/>
      <c r="AX11568" s="83"/>
      <c r="AY11568" s="83"/>
      <c r="AZ11568" s="83"/>
      <c r="BA11568" s="83"/>
      <c r="BJ11568" s="54"/>
      <c r="BK11568" s="22"/>
      <c r="BL11568" s="24"/>
      <c r="BP11568" s="23"/>
      <c r="BQ11568" s="24"/>
      <c r="BR11568" s="22"/>
      <c r="BS11568" s="24"/>
      <c r="BT11568" s="24"/>
      <c r="BU11568" s="23"/>
      <c r="BV11568" s="26"/>
      <c r="BX11568" s="6"/>
      <c r="BY11568" s="24"/>
      <c r="BZ11568" s="109"/>
      <c r="CA11568" s="66"/>
      <c r="CB11568" s="5"/>
      <c r="CC11568" s="68"/>
      <c r="CD11568" s="67"/>
      <c r="CE11568" s="67"/>
      <c r="CF11568" s="64"/>
      <c r="CG11568" s="5"/>
      <c r="CH11568" s="69"/>
      <c r="CI11568" s="6"/>
      <c r="CJ11568" s="5"/>
      <c r="CK11568" s="25"/>
      <c r="CL11568" s="5"/>
      <c r="DN11568" s="14"/>
      <c r="DO11568" s="14"/>
      <c r="DP11568" s="5"/>
      <c r="DQ11568" s="25"/>
      <c r="DR11568" s="25"/>
      <c r="DS11568" s="96"/>
      <c r="DT11568" s="83"/>
      <c r="DU11568" s="14"/>
      <c r="DX11568" s="83"/>
      <c r="DY11568" s="83"/>
      <c r="DZ11568" s="83"/>
      <c r="EA11568" s="83"/>
      <c r="EJ11568" s="54"/>
      <c r="EK11568" s="22"/>
      <c r="EL11568" s="24"/>
      <c r="EP11568" s="23"/>
      <c r="EQ11568" s="24"/>
      <c r="ER11568" s="22"/>
      <c r="ES11568" s="24"/>
      <c r="ET11568" s="24"/>
      <c r="EU11568" s="23"/>
      <c r="EV11568" s="26"/>
      <c r="EX11568" s="6"/>
      <c r="EY11568" s="24"/>
      <c r="EZ11568" s="109"/>
      <c r="FA11568" s="66"/>
      <c r="FB11568" s="5"/>
      <c r="FC11568" s="68"/>
      <c r="FD11568" s="67"/>
      <c r="FE11568" s="67"/>
      <c r="FF11568" s="64"/>
      <c r="FG11568" s="5"/>
      <c r="FH11568" s="69"/>
      <c r="FI11568" s="6"/>
      <c r="FJ11568" s="5"/>
      <c r="FK11568" s="25"/>
      <c r="FL11568" s="5"/>
    </row>
    <row r="11569" spans="40:168">
      <c r="AN11569" s="14"/>
      <c r="AO11569" s="14"/>
      <c r="AP11569" s="5"/>
      <c r="AQ11569" s="25"/>
      <c r="AR11569" s="25"/>
      <c r="AS11569" s="96"/>
      <c r="AT11569" s="83"/>
      <c r="AU11569" s="14"/>
      <c r="AX11569" s="83"/>
      <c r="AY11569" s="83"/>
      <c r="AZ11569" s="83"/>
      <c r="BA11569" s="83"/>
      <c r="BJ11569" s="54"/>
      <c r="BK11569" s="22"/>
      <c r="BL11569" s="24"/>
      <c r="BP11569" s="23"/>
      <c r="BQ11569" s="24"/>
      <c r="BR11569" s="22"/>
      <c r="BS11569" s="24"/>
      <c r="BT11569" s="24"/>
      <c r="BU11569" s="23"/>
      <c r="BV11569" s="26"/>
      <c r="BX11569" s="6"/>
      <c r="BY11569" s="24"/>
      <c r="BZ11569" s="109"/>
      <c r="CA11569" s="66"/>
      <c r="CB11569" s="5"/>
      <c r="CC11569" s="68"/>
      <c r="CD11569" s="67"/>
      <c r="CE11569" s="67"/>
      <c r="CF11569" s="64"/>
      <c r="CG11569" s="5"/>
      <c r="CH11569" s="69"/>
      <c r="CI11569" s="6"/>
      <c r="CJ11569" s="5"/>
      <c r="CK11569" s="25"/>
      <c r="CL11569" s="5"/>
      <c r="DN11569" s="14"/>
      <c r="DO11569" s="14"/>
      <c r="DP11569" s="5"/>
      <c r="DQ11569" s="25"/>
      <c r="DR11569" s="25"/>
      <c r="DS11569" s="96"/>
      <c r="DT11569" s="83"/>
      <c r="DU11569" s="14"/>
      <c r="DX11569" s="83"/>
      <c r="DY11569" s="83"/>
      <c r="DZ11569" s="83"/>
      <c r="EA11569" s="83"/>
      <c r="EJ11569" s="54"/>
      <c r="EK11569" s="22"/>
      <c r="EL11569" s="24"/>
      <c r="EP11569" s="23"/>
      <c r="EQ11569" s="24"/>
      <c r="ER11569" s="22"/>
      <c r="ES11569" s="24"/>
      <c r="ET11569" s="24"/>
      <c r="EU11569" s="23"/>
      <c r="EV11569" s="26"/>
      <c r="EX11569" s="6"/>
      <c r="EY11569" s="24"/>
      <c r="EZ11569" s="109"/>
      <c r="FA11569" s="66"/>
      <c r="FB11569" s="5"/>
      <c r="FC11569" s="68"/>
      <c r="FD11569" s="67"/>
      <c r="FE11569" s="67"/>
      <c r="FF11569" s="64"/>
      <c r="FG11569" s="5"/>
      <c r="FH11569" s="69"/>
      <c r="FI11569" s="6"/>
      <c r="FJ11569" s="5"/>
      <c r="FK11569" s="25"/>
      <c r="FL11569" s="5"/>
    </row>
    <row r="11570" spans="40:168">
      <c r="AN11570" s="14"/>
      <c r="AO11570" s="14"/>
      <c r="AP11570" s="5"/>
      <c r="AQ11570" s="25"/>
      <c r="AR11570" s="25"/>
      <c r="AS11570" s="96"/>
      <c r="AT11570" s="83"/>
      <c r="AU11570" s="14"/>
      <c r="AX11570" s="83"/>
      <c r="AY11570" s="83"/>
      <c r="AZ11570" s="83"/>
      <c r="BA11570" s="83"/>
      <c r="BJ11570" s="54"/>
      <c r="BK11570" s="22"/>
      <c r="BL11570" s="24"/>
      <c r="BP11570" s="23"/>
      <c r="BQ11570" s="24"/>
      <c r="BR11570" s="22"/>
      <c r="BS11570" s="24"/>
      <c r="BT11570" s="24"/>
      <c r="BU11570" s="23"/>
      <c r="BV11570" s="26"/>
      <c r="BX11570" s="6"/>
      <c r="BY11570" s="24"/>
      <c r="BZ11570" s="109"/>
      <c r="CA11570" s="66"/>
      <c r="CB11570" s="5"/>
      <c r="CC11570" s="68"/>
      <c r="CD11570" s="67"/>
      <c r="CE11570" s="67"/>
      <c r="CF11570" s="64"/>
      <c r="CG11570" s="5"/>
      <c r="CH11570" s="69"/>
      <c r="CI11570" s="6"/>
      <c r="CJ11570" s="5"/>
      <c r="CK11570" s="25"/>
      <c r="CL11570" s="5"/>
      <c r="DN11570" s="14"/>
      <c r="DO11570" s="14"/>
      <c r="DP11570" s="5"/>
      <c r="DQ11570" s="25"/>
      <c r="DR11570" s="25"/>
      <c r="DS11570" s="96"/>
      <c r="DT11570" s="83"/>
      <c r="DU11570" s="14"/>
      <c r="DX11570" s="83"/>
      <c r="DY11570" s="83"/>
      <c r="DZ11570" s="83"/>
      <c r="EA11570" s="83"/>
      <c r="EJ11570" s="54"/>
      <c r="EK11570" s="22"/>
      <c r="EL11570" s="24"/>
      <c r="EP11570" s="23"/>
      <c r="EQ11570" s="24"/>
      <c r="ER11570" s="22"/>
      <c r="ES11570" s="24"/>
      <c r="ET11570" s="24"/>
      <c r="EU11570" s="23"/>
      <c r="EV11570" s="26"/>
      <c r="EX11570" s="6"/>
      <c r="EY11570" s="24"/>
      <c r="EZ11570" s="109"/>
      <c r="FA11570" s="66"/>
      <c r="FB11570" s="5"/>
      <c r="FC11570" s="68"/>
      <c r="FD11570" s="67"/>
      <c r="FE11570" s="67"/>
      <c r="FF11570" s="64"/>
      <c r="FG11570" s="5"/>
      <c r="FH11570" s="69"/>
      <c r="FI11570" s="6"/>
      <c r="FJ11570" s="5"/>
      <c r="FK11570" s="25"/>
      <c r="FL11570" s="5"/>
    </row>
    <row r="11571" spans="40:168">
      <c r="AN11571" s="14"/>
      <c r="AO11571" s="14"/>
      <c r="AP11571" s="5"/>
      <c r="AQ11571" s="25"/>
      <c r="AR11571" s="25"/>
      <c r="AS11571" s="96"/>
      <c r="AT11571" s="83"/>
      <c r="AU11571" s="14"/>
      <c r="AX11571" s="83"/>
      <c r="AY11571" s="83"/>
      <c r="AZ11571" s="83"/>
      <c r="BA11571" s="83"/>
      <c r="BJ11571" s="54"/>
      <c r="BK11571" s="22"/>
      <c r="BL11571" s="24"/>
      <c r="BP11571" s="23"/>
      <c r="BQ11571" s="24"/>
      <c r="BR11571" s="22"/>
      <c r="BS11571" s="24"/>
      <c r="BT11571" s="24"/>
      <c r="BU11571" s="23"/>
      <c r="BV11571" s="26"/>
      <c r="BX11571" s="6"/>
      <c r="BY11571" s="24"/>
      <c r="BZ11571" s="109"/>
      <c r="CA11571" s="66"/>
      <c r="CB11571" s="5"/>
      <c r="CC11571" s="68"/>
      <c r="CD11571" s="67"/>
      <c r="CE11571" s="67"/>
      <c r="CF11571" s="64"/>
      <c r="CG11571" s="5"/>
      <c r="CH11571" s="69"/>
      <c r="CI11571" s="6"/>
      <c r="CJ11571" s="5"/>
      <c r="CK11571" s="25"/>
      <c r="CL11571" s="5"/>
      <c r="DN11571" s="14"/>
      <c r="DO11571" s="14"/>
      <c r="DP11571" s="5"/>
      <c r="DQ11571" s="25"/>
      <c r="DR11571" s="25"/>
      <c r="DS11571" s="96"/>
      <c r="DT11571" s="83"/>
      <c r="DU11571" s="14"/>
      <c r="DX11571" s="83"/>
      <c r="DY11571" s="83"/>
      <c r="DZ11571" s="83"/>
      <c r="EA11571" s="83"/>
      <c r="EJ11571" s="54"/>
      <c r="EK11571" s="22"/>
      <c r="EL11571" s="24"/>
      <c r="EP11571" s="23"/>
      <c r="EQ11571" s="24"/>
      <c r="ER11571" s="22"/>
      <c r="ES11571" s="24"/>
      <c r="ET11571" s="24"/>
      <c r="EU11571" s="23"/>
      <c r="EV11571" s="26"/>
      <c r="EX11571" s="6"/>
      <c r="EY11571" s="24"/>
      <c r="EZ11571" s="109"/>
      <c r="FA11571" s="66"/>
      <c r="FB11571" s="5"/>
      <c r="FC11571" s="68"/>
      <c r="FD11571" s="67"/>
      <c r="FE11571" s="67"/>
      <c r="FF11571" s="64"/>
      <c r="FG11571" s="5"/>
      <c r="FH11571" s="69"/>
      <c r="FI11571" s="6"/>
      <c r="FJ11571" s="5"/>
      <c r="FK11571" s="25"/>
      <c r="FL11571" s="5"/>
    </row>
    <row r="11572" spans="40:168">
      <c r="AN11572" s="14"/>
      <c r="AO11572" s="14"/>
      <c r="AP11572" s="5"/>
      <c r="AQ11572" s="25"/>
      <c r="AR11572" s="25"/>
      <c r="AS11572" s="96"/>
      <c r="AT11572" s="83"/>
      <c r="AU11572" s="14"/>
      <c r="AX11572" s="83"/>
      <c r="AY11572" s="83"/>
      <c r="AZ11572" s="83"/>
      <c r="BA11572" s="83"/>
      <c r="BJ11572" s="54"/>
      <c r="BK11572" s="22"/>
      <c r="BL11572" s="24"/>
      <c r="BP11572" s="23"/>
      <c r="BQ11572" s="24"/>
      <c r="BR11572" s="22"/>
      <c r="BS11572" s="24"/>
      <c r="BT11572" s="24"/>
      <c r="BU11572" s="23"/>
      <c r="BV11572" s="26"/>
      <c r="BX11572" s="6"/>
      <c r="BY11572" s="24"/>
      <c r="BZ11572" s="109"/>
      <c r="CA11572" s="66"/>
      <c r="CB11572" s="5"/>
      <c r="CC11572" s="68"/>
      <c r="CD11572" s="67"/>
      <c r="CE11572" s="67"/>
      <c r="CF11572" s="64"/>
      <c r="CG11572" s="5"/>
      <c r="CH11572" s="69"/>
      <c r="CI11572" s="6"/>
      <c r="CJ11572" s="5"/>
      <c r="CK11572" s="25"/>
      <c r="CL11572" s="5"/>
      <c r="DN11572" s="14"/>
      <c r="DO11572" s="14"/>
      <c r="DP11572" s="5"/>
      <c r="DQ11572" s="25"/>
      <c r="DR11572" s="25"/>
      <c r="DS11572" s="96"/>
      <c r="DT11572" s="83"/>
      <c r="DU11572" s="14"/>
      <c r="DX11572" s="83"/>
      <c r="DY11572" s="83"/>
      <c r="DZ11572" s="83"/>
      <c r="EA11572" s="83"/>
      <c r="EJ11572" s="54"/>
      <c r="EK11572" s="22"/>
      <c r="EL11572" s="24"/>
      <c r="EP11572" s="23"/>
      <c r="EQ11572" s="24"/>
      <c r="ER11572" s="22"/>
      <c r="ES11572" s="24"/>
      <c r="ET11572" s="24"/>
      <c r="EU11572" s="23"/>
      <c r="EV11572" s="26"/>
      <c r="EX11572" s="6"/>
      <c r="EY11572" s="24"/>
      <c r="EZ11572" s="109"/>
      <c r="FA11572" s="66"/>
      <c r="FB11572" s="5"/>
      <c r="FC11572" s="68"/>
      <c r="FD11572" s="67"/>
      <c r="FE11572" s="67"/>
      <c r="FF11572" s="64"/>
      <c r="FG11572" s="5"/>
      <c r="FH11572" s="69"/>
      <c r="FI11572" s="6"/>
      <c r="FJ11572" s="5"/>
      <c r="FK11572" s="25"/>
      <c r="FL11572" s="5"/>
    </row>
    <row r="11573" spans="40:168">
      <c r="AN11573" s="14"/>
      <c r="AO11573" s="14"/>
      <c r="AP11573" s="5"/>
      <c r="AQ11573" s="25"/>
      <c r="AR11573" s="25"/>
      <c r="AS11573" s="96"/>
      <c r="AT11573" s="83"/>
      <c r="AU11573" s="14"/>
      <c r="AX11573" s="83"/>
      <c r="AY11573" s="83"/>
      <c r="AZ11573" s="83"/>
      <c r="BA11573" s="83"/>
      <c r="BJ11573" s="54"/>
      <c r="BK11573" s="22"/>
      <c r="BL11573" s="24"/>
      <c r="BP11573" s="23"/>
      <c r="BQ11573" s="24"/>
      <c r="BR11573" s="22"/>
      <c r="BS11573" s="24"/>
      <c r="BT11573" s="24"/>
      <c r="BU11573" s="23"/>
      <c r="BV11573" s="26"/>
      <c r="BX11573" s="6"/>
      <c r="BY11573" s="24"/>
      <c r="BZ11573" s="109"/>
      <c r="CA11573" s="66"/>
      <c r="CB11573" s="5"/>
      <c r="CC11573" s="68"/>
      <c r="CD11573" s="67"/>
      <c r="CE11573" s="67"/>
      <c r="CF11573" s="64"/>
      <c r="CG11573" s="5"/>
      <c r="CH11573" s="69"/>
      <c r="CI11573" s="6"/>
      <c r="CJ11573" s="5"/>
      <c r="CK11573" s="25"/>
      <c r="CL11573" s="5"/>
      <c r="DN11573" s="14"/>
      <c r="DO11573" s="14"/>
      <c r="DP11573" s="5"/>
      <c r="DQ11573" s="25"/>
      <c r="DR11573" s="25"/>
      <c r="DS11573" s="96"/>
      <c r="DT11573" s="83"/>
      <c r="DU11573" s="14"/>
      <c r="DX11573" s="83"/>
      <c r="DY11573" s="83"/>
      <c r="DZ11573" s="83"/>
      <c r="EA11573" s="83"/>
      <c r="EJ11573" s="54"/>
      <c r="EK11573" s="22"/>
      <c r="EL11573" s="24"/>
      <c r="EP11573" s="23"/>
      <c r="EQ11573" s="24"/>
      <c r="ER11573" s="22"/>
      <c r="ES11573" s="24"/>
      <c r="ET11573" s="24"/>
      <c r="EU11573" s="23"/>
      <c r="EV11573" s="26"/>
      <c r="EX11573" s="6"/>
      <c r="EY11573" s="24"/>
      <c r="EZ11573" s="109"/>
      <c r="FA11573" s="66"/>
      <c r="FB11573" s="5"/>
      <c r="FC11573" s="68"/>
      <c r="FD11573" s="67"/>
      <c r="FE11573" s="67"/>
      <c r="FF11573" s="64"/>
      <c r="FG11573" s="5"/>
      <c r="FH11573" s="69"/>
      <c r="FI11573" s="6"/>
      <c r="FJ11573" s="5"/>
      <c r="FK11573" s="25"/>
      <c r="FL11573" s="5"/>
    </row>
    <row r="11574" spans="40:168">
      <c r="AN11574" s="14"/>
      <c r="AO11574" s="14"/>
      <c r="AP11574" s="5"/>
      <c r="AQ11574" s="25"/>
      <c r="AR11574" s="25"/>
      <c r="AS11574" s="96"/>
      <c r="AT11574" s="83"/>
      <c r="AU11574" s="14"/>
      <c r="AX11574" s="83"/>
      <c r="AY11574" s="83"/>
      <c r="AZ11574" s="83"/>
      <c r="BA11574" s="83"/>
      <c r="BJ11574" s="54"/>
      <c r="BK11574" s="22"/>
      <c r="BL11574" s="24"/>
      <c r="BP11574" s="23"/>
      <c r="BQ11574" s="24"/>
      <c r="BR11574" s="22"/>
      <c r="BS11574" s="24"/>
      <c r="BT11574" s="24"/>
      <c r="BU11574" s="23"/>
      <c r="BV11574" s="26"/>
      <c r="BX11574" s="6"/>
      <c r="BY11574" s="24"/>
      <c r="BZ11574" s="109"/>
      <c r="CA11574" s="66"/>
      <c r="CB11574" s="5"/>
      <c r="CC11574" s="68"/>
      <c r="CD11574" s="67"/>
      <c r="CE11574" s="67"/>
      <c r="CF11574" s="64"/>
      <c r="CG11574" s="5"/>
      <c r="CH11574" s="69"/>
      <c r="CI11574" s="6"/>
      <c r="CJ11574" s="5"/>
      <c r="CK11574" s="25"/>
      <c r="CL11574" s="5"/>
      <c r="DN11574" s="14"/>
      <c r="DO11574" s="14"/>
      <c r="DP11574" s="5"/>
      <c r="DQ11574" s="25"/>
      <c r="DR11574" s="25"/>
      <c r="DS11574" s="96"/>
      <c r="DT11574" s="83"/>
      <c r="DU11574" s="14"/>
      <c r="DX11574" s="83"/>
      <c r="DY11574" s="83"/>
      <c r="DZ11574" s="83"/>
      <c r="EA11574" s="83"/>
      <c r="EJ11574" s="54"/>
      <c r="EK11574" s="22"/>
      <c r="EL11574" s="24"/>
      <c r="EP11574" s="23"/>
      <c r="EQ11574" s="24"/>
      <c r="ER11574" s="22"/>
      <c r="ES11574" s="24"/>
      <c r="ET11574" s="24"/>
      <c r="EU11574" s="23"/>
      <c r="EV11574" s="26"/>
      <c r="EX11574" s="6"/>
      <c r="EY11574" s="24"/>
      <c r="EZ11574" s="109"/>
      <c r="FA11574" s="66"/>
      <c r="FB11574" s="5"/>
      <c r="FC11574" s="68"/>
      <c r="FD11574" s="67"/>
      <c r="FE11574" s="67"/>
      <c r="FF11574" s="64"/>
      <c r="FG11574" s="5"/>
      <c r="FH11574" s="69"/>
      <c r="FI11574" s="6"/>
      <c r="FJ11574" s="5"/>
      <c r="FK11574" s="25"/>
      <c r="FL11574" s="5"/>
    </row>
    <row r="11575" spans="40:168">
      <c r="AN11575" s="14"/>
      <c r="AO11575" s="14"/>
      <c r="AP11575" s="5"/>
      <c r="AQ11575" s="25"/>
      <c r="AR11575" s="25"/>
      <c r="AS11575" s="96"/>
      <c r="AT11575" s="83"/>
      <c r="AU11575" s="14"/>
      <c r="AX11575" s="83"/>
      <c r="AY11575" s="83"/>
      <c r="AZ11575" s="83"/>
      <c r="BA11575" s="83"/>
      <c r="BJ11575" s="54"/>
      <c r="BK11575" s="22"/>
      <c r="BL11575" s="24"/>
      <c r="BP11575" s="23"/>
      <c r="BQ11575" s="24"/>
      <c r="BR11575" s="22"/>
      <c r="BS11575" s="24"/>
      <c r="BT11575" s="24"/>
      <c r="BU11575" s="23"/>
      <c r="BV11575" s="26"/>
      <c r="BX11575" s="6"/>
      <c r="BY11575" s="24"/>
      <c r="BZ11575" s="109"/>
      <c r="CA11575" s="66"/>
      <c r="CB11575" s="5"/>
      <c r="CC11575" s="68"/>
      <c r="CD11575" s="67"/>
      <c r="CE11575" s="67"/>
      <c r="CF11575" s="64"/>
      <c r="CG11575" s="5"/>
      <c r="CH11575" s="69"/>
      <c r="CI11575" s="6"/>
      <c r="CJ11575" s="5"/>
      <c r="CK11575" s="25"/>
      <c r="CL11575" s="5"/>
      <c r="DN11575" s="14"/>
      <c r="DO11575" s="14"/>
      <c r="DP11575" s="5"/>
      <c r="DQ11575" s="25"/>
      <c r="DR11575" s="25"/>
      <c r="DS11575" s="96"/>
      <c r="DT11575" s="83"/>
      <c r="DU11575" s="14"/>
      <c r="DX11575" s="83"/>
      <c r="DY11575" s="83"/>
      <c r="DZ11575" s="83"/>
      <c r="EA11575" s="83"/>
      <c r="EJ11575" s="54"/>
      <c r="EK11575" s="22"/>
      <c r="EL11575" s="24"/>
      <c r="EP11575" s="23"/>
      <c r="EQ11575" s="24"/>
      <c r="ER11575" s="22"/>
      <c r="ES11575" s="24"/>
      <c r="ET11575" s="24"/>
      <c r="EU11575" s="23"/>
      <c r="EV11575" s="26"/>
      <c r="EX11575" s="6"/>
      <c r="EY11575" s="24"/>
      <c r="EZ11575" s="109"/>
      <c r="FA11575" s="66"/>
      <c r="FB11575" s="5"/>
      <c r="FC11575" s="68"/>
      <c r="FD11575" s="67"/>
      <c r="FE11575" s="67"/>
      <c r="FF11575" s="64"/>
      <c r="FG11575" s="5"/>
      <c r="FH11575" s="69"/>
      <c r="FI11575" s="6"/>
      <c r="FJ11575" s="5"/>
      <c r="FK11575" s="25"/>
      <c r="FL11575" s="5"/>
    </row>
    <row r="11576" spans="40:168">
      <c r="AN11576" s="14"/>
      <c r="AO11576" s="14"/>
      <c r="AP11576" s="5"/>
      <c r="AQ11576" s="25"/>
      <c r="AR11576" s="25"/>
      <c r="AS11576" s="96"/>
      <c r="AT11576" s="83"/>
      <c r="AU11576" s="14"/>
      <c r="AX11576" s="83"/>
      <c r="AY11576" s="83"/>
      <c r="AZ11576" s="83"/>
      <c r="BA11576" s="83"/>
      <c r="BJ11576" s="54"/>
      <c r="BK11576" s="22"/>
      <c r="BL11576" s="24"/>
      <c r="BP11576" s="23"/>
      <c r="BQ11576" s="24"/>
      <c r="BR11576" s="22"/>
      <c r="BS11576" s="24"/>
      <c r="BT11576" s="24"/>
      <c r="BU11576" s="23"/>
      <c r="BV11576" s="26"/>
      <c r="BX11576" s="6"/>
      <c r="BY11576" s="24"/>
      <c r="BZ11576" s="109"/>
      <c r="CA11576" s="66"/>
      <c r="CB11576" s="5"/>
      <c r="CC11576" s="68"/>
      <c r="CD11576" s="67"/>
      <c r="CE11576" s="67"/>
      <c r="CF11576" s="64"/>
      <c r="CG11576" s="5"/>
      <c r="CH11576" s="69"/>
      <c r="CI11576" s="6"/>
      <c r="CJ11576" s="5"/>
      <c r="CK11576" s="25"/>
      <c r="CL11576" s="5"/>
      <c r="DN11576" s="14"/>
      <c r="DO11576" s="14"/>
      <c r="DP11576" s="5"/>
      <c r="DQ11576" s="25"/>
      <c r="DR11576" s="25"/>
      <c r="DS11576" s="96"/>
      <c r="DT11576" s="83"/>
      <c r="DU11576" s="14"/>
      <c r="DX11576" s="83"/>
      <c r="DY11576" s="83"/>
      <c r="DZ11576" s="83"/>
      <c r="EA11576" s="83"/>
      <c r="EJ11576" s="54"/>
      <c r="EK11576" s="22"/>
      <c r="EL11576" s="24"/>
      <c r="EP11576" s="23"/>
      <c r="EQ11576" s="24"/>
      <c r="ER11576" s="22"/>
      <c r="ES11576" s="24"/>
      <c r="ET11576" s="24"/>
      <c r="EU11576" s="23"/>
      <c r="EV11576" s="26"/>
      <c r="EX11576" s="6"/>
      <c r="EY11576" s="24"/>
      <c r="EZ11576" s="109"/>
      <c r="FA11576" s="66"/>
      <c r="FB11576" s="5"/>
      <c r="FC11576" s="68"/>
      <c r="FD11576" s="67"/>
      <c r="FE11576" s="67"/>
      <c r="FF11576" s="64"/>
      <c r="FG11576" s="5"/>
      <c r="FH11576" s="69"/>
      <c r="FI11576" s="6"/>
      <c r="FJ11576" s="5"/>
      <c r="FK11576" s="25"/>
      <c r="FL11576" s="5"/>
    </row>
    <row r="11577" spans="40:168">
      <c r="AN11577" s="14"/>
      <c r="AO11577" s="14"/>
      <c r="AP11577" s="5"/>
      <c r="AQ11577" s="25"/>
      <c r="AR11577" s="25"/>
      <c r="AS11577" s="96"/>
      <c r="AT11577" s="83"/>
      <c r="AU11577" s="14"/>
      <c r="AX11577" s="83"/>
      <c r="AY11577" s="83"/>
      <c r="AZ11577" s="83"/>
      <c r="BA11577" s="83"/>
      <c r="BJ11577" s="54"/>
      <c r="BK11577" s="22"/>
      <c r="BL11577" s="24"/>
      <c r="BP11577" s="23"/>
      <c r="BQ11577" s="24"/>
      <c r="BR11577" s="22"/>
      <c r="BS11577" s="24"/>
      <c r="BT11577" s="24"/>
      <c r="BU11577" s="23"/>
      <c r="BV11577" s="26"/>
      <c r="BX11577" s="6"/>
      <c r="BY11577" s="24"/>
      <c r="BZ11577" s="109"/>
      <c r="CA11577" s="66"/>
      <c r="CB11577" s="5"/>
      <c r="CC11577" s="68"/>
      <c r="CD11577" s="67"/>
      <c r="CE11577" s="67"/>
      <c r="CF11577" s="64"/>
      <c r="CG11577" s="5"/>
      <c r="CH11577" s="69"/>
      <c r="CI11577" s="6"/>
      <c r="CJ11577" s="5"/>
      <c r="CK11577" s="25"/>
      <c r="CL11577" s="5"/>
      <c r="DN11577" s="14"/>
      <c r="DO11577" s="14"/>
      <c r="DP11577" s="5"/>
      <c r="DQ11577" s="25"/>
      <c r="DR11577" s="25"/>
      <c r="DS11577" s="96"/>
      <c r="DT11577" s="83"/>
      <c r="DU11577" s="14"/>
      <c r="DX11577" s="83"/>
      <c r="DY11577" s="83"/>
      <c r="DZ11577" s="83"/>
      <c r="EA11577" s="83"/>
      <c r="EJ11577" s="54"/>
      <c r="EK11577" s="22"/>
      <c r="EL11577" s="24"/>
      <c r="EP11577" s="23"/>
      <c r="EQ11577" s="24"/>
      <c r="ER11577" s="22"/>
      <c r="ES11577" s="24"/>
      <c r="ET11577" s="24"/>
      <c r="EU11577" s="23"/>
      <c r="EV11577" s="26"/>
      <c r="EX11577" s="6"/>
      <c r="EY11577" s="24"/>
      <c r="EZ11577" s="109"/>
      <c r="FA11577" s="66"/>
      <c r="FB11577" s="5"/>
      <c r="FC11577" s="68"/>
      <c r="FD11577" s="67"/>
      <c r="FE11577" s="67"/>
      <c r="FF11577" s="64"/>
      <c r="FG11577" s="5"/>
      <c r="FH11577" s="69"/>
      <c r="FI11577" s="6"/>
      <c r="FJ11577" s="5"/>
      <c r="FK11577" s="25"/>
      <c r="FL11577" s="5"/>
    </row>
    <row r="11578" spans="40:168">
      <c r="AN11578" s="14"/>
      <c r="AO11578" s="14"/>
      <c r="AP11578" s="5"/>
      <c r="AQ11578" s="25"/>
      <c r="AR11578" s="25"/>
      <c r="AS11578" s="96"/>
      <c r="AT11578" s="83"/>
      <c r="AU11578" s="14"/>
      <c r="AX11578" s="83"/>
      <c r="AY11578" s="83"/>
      <c r="AZ11578" s="83"/>
      <c r="BA11578" s="83"/>
      <c r="BJ11578" s="54"/>
      <c r="BK11578" s="22"/>
      <c r="BL11578" s="24"/>
      <c r="BP11578" s="23"/>
      <c r="BQ11578" s="24"/>
      <c r="BR11578" s="22"/>
      <c r="BS11578" s="24"/>
      <c r="BT11578" s="24"/>
      <c r="BU11578" s="23"/>
      <c r="BV11578" s="26"/>
      <c r="BX11578" s="6"/>
      <c r="BY11578" s="24"/>
      <c r="BZ11578" s="109"/>
      <c r="CA11578" s="66"/>
      <c r="CB11578" s="5"/>
      <c r="CC11578" s="68"/>
      <c r="CD11578" s="67"/>
      <c r="CE11578" s="67"/>
      <c r="CF11578" s="64"/>
      <c r="CG11578" s="5"/>
      <c r="CH11578" s="69"/>
      <c r="CI11578" s="6"/>
      <c r="CJ11578" s="5"/>
      <c r="CK11578" s="25"/>
      <c r="CL11578" s="5"/>
      <c r="DN11578" s="14"/>
      <c r="DO11578" s="14"/>
      <c r="DP11578" s="5"/>
      <c r="DQ11578" s="25"/>
      <c r="DR11578" s="25"/>
      <c r="DS11578" s="96"/>
      <c r="DT11578" s="83"/>
      <c r="DU11578" s="14"/>
      <c r="DX11578" s="83"/>
      <c r="DY11578" s="83"/>
      <c r="DZ11578" s="83"/>
      <c r="EA11578" s="83"/>
      <c r="EJ11578" s="54"/>
      <c r="EK11578" s="22"/>
      <c r="EL11578" s="24"/>
      <c r="EP11578" s="23"/>
      <c r="EQ11578" s="24"/>
      <c r="ER11578" s="22"/>
      <c r="ES11578" s="24"/>
      <c r="ET11578" s="24"/>
      <c r="EU11578" s="23"/>
      <c r="EV11578" s="26"/>
      <c r="EX11578" s="6"/>
      <c r="EY11578" s="24"/>
      <c r="EZ11578" s="109"/>
      <c r="FA11578" s="66"/>
      <c r="FB11578" s="5"/>
      <c r="FC11578" s="68"/>
      <c r="FD11578" s="67"/>
      <c r="FE11578" s="67"/>
      <c r="FF11578" s="64"/>
      <c r="FG11578" s="5"/>
      <c r="FH11578" s="69"/>
      <c r="FI11578" s="6"/>
      <c r="FJ11578" s="5"/>
      <c r="FK11578" s="25"/>
      <c r="FL11578" s="5"/>
    </row>
    <row r="11579" spans="40:168">
      <c r="AN11579" s="14"/>
      <c r="AO11579" s="14"/>
      <c r="AP11579" s="5"/>
      <c r="AQ11579" s="25"/>
      <c r="AR11579" s="25"/>
      <c r="AS11579" s="96"/>
      <c r="AT11579" s="83"/>
      <c r="AU11579" s="14"/>
      <c r="AX11579" s="83"/>
      <c r="AY11579" s="83"/>
      <c r="AZ11579" s="83"/>
      <c r="BA11579" s="83"/>
      <c r="BJ11579" s="54"/>
      <c r="BK11579" s="22"/>
      <c r="BL11579" s="24"/>
      <c r="BP11579" s="23"/>
      <c r="BQ11579" s="24"/>
      <c r="BR11579" s="22"/>
      <c r="BS11579" s="24"/>
      <c r="BT11579" s="24"/>
      <c r="BU11579" s="23"/>
      <c r="BV11579" s="26"/>
      <c r="BX11579" s="6"/>
      <c r="BY11579" s="24"/>
      <c r="BZ11579" s="109"/>
      <c r="CA11579" s="66"/>
      <c r="CB11579" s="5"/>
      <c r="CC11579" s="68"/>
      <c r="CD11579" s="67"/>
      <c r="CE11579" s="67"/>
      <c r="CF11579" s="64"/>
      <c r="CG11579" s="5"/>
      <c r="CH11579" s="69"/>
      <c r="CI11579" s="6"/>
      <c r="CJ11579" s="5"/>
      <c r="CK11579" s="25"/>
      <c r="CL11579" s="5"/>
      <c r="DN11579" s="14"/>
      <c r="DO11579" s="14"/>
      <c r="DP11579" s="5"/>
      <c r="DQ11579" s="25"/>
      <c r="DR11579" s="25"/>
      <c r="DS11579" s="96"/>
      <c r="DT11579" s="83"/>
      <c r="DU11579" s="14"/>
      <c r="DX11579" s="83"/>
      <c r="DY11579" s="83"/>
      <c r="DZ11579" s="83"/>
      <c r="EA11579" s="83"/>
      <c r="EJ11579" s="54"/>
      <c r="EK11579" s="22"/>
      <c r="EL11579" s="24"/>
      <c r="EP11579" s="23"/>
      <c r="EQ11579" s="24"/>
      <c r="ER11579" s="22"/>
      <c r="ES11579" s="24"/>
      <c r="ET11579" s="24"/>
      <c r="EU11579" s="23"/>
      <c r="EV11579" s="26"/>
      <c r="EX11579" s="6"/>
      <c r="EY11579" s="24"/>
      <c r="EZ11579" s="109"/>
      <c r="FA11579" s="66"/>
      <c r="FB11579" s="5"/>
      <c r="FC11579" s="68"/>
      <c r="FD11579" s="67"/>
      <c r="FE11579" s="67"/>
      <c r="FF11579" s="64"/>
      <c r="FG11579" s="5"/>
      <c r="FH11579" s="69"/>
      <c r="FI11579" s="6"/>
      <c r="FJ11579" s="5"/>
      <c r="FK11579" s="25"/>
      <c r="FL11579" s="5"/>
    </row>
    <row r="11580" spans="40:168">
      <c r="AN11580" s="14"/>
      <c r="AO11580" s="14"/>
      <c r="AP11580" s="5"/>
      <c r="AQ11580" s="25"/>
      <c r="AR11580" s="25"/>
      <c r="AS11580" s="96"/>
      <c r="AT11580" s="83"/>
      <c r="AU11580" s="14"/>
      <c r="AX11580" s="83"/>
      <c r="AY11580" s="83"/>
      <c r="AZ11580" s="83"/>
      <c r="BA11580" s="83"/>
      <c r="BJ11580" s="54"/>
      <c r="BK11580" s="22"/>
      <c r="BL11580" s="24"/>
      <c r="BP11580" s="23"/>
      <c r="BQ11580" s="24"/>
      <c r="BR11580" s="22"/>
      <c r="BS11580" s="24"/>
      <c r="BT11580" s="24"/>
      <c r="BU11580" s="23"/>
      <c r="BV11580" s="26"/>
      <c r="BX11580" s="6"/>
      <c r="BY11580" s="24"/>
      <c r="BZ11580" s="109"/>
      <c r="CA11580" s="66"/>
      <c r="CB11580" s="5"/>
      <c r="CC11580" s="68"/>
      <c r="CD11580" s="67"/>
      <c r="CE11580" s="67"/>
      <c r="CF11580" s="64"/>
      <c r="CG11580" s="5"/>
      <c r="CH11580" s="69"/>
      <c r="CI11580" s="6"/>
      <c r="CJ11580" s="5"/>
      <c r="CK11580" s="25"/>
      <c r="CL11580" s="5"/>
      <c r="DN11580" s="14"/>
      <c r="DO11580" s="14"/>
      <c r="DP11580" s="5"/>
      <c r="DQ11580" s="25"/>
      <c r="DR11580" s="25"/>
      <c r="DS11580" s="96"/>
      <c r="DT11580" s="83"/>
      <c r="DU11580" s="14"/>
      <c r="DX11580" s="83"/>
      <c r="DY11580" s="83"/>
      <c r="DZ11580" s="83"/>
      <c r="EA11580" s="83"/>
      <c r="EJ11580" s="54"/>
      <c r="EK11580" s="22"/>
      <c r="EL11580" s="24"/>
      <c r="EP11580" s="23"/>
      <c r="EQ11580" s="24"/>
      <c r="ER11580" s="22"/>
      <c r="ES11580" s="24"/>
      <c r="ET11580" s="24"/>
      <c r="EU11580" s="23"/>
      <c r="EV11580" s="26"/>
      <c r="EX11580" s="6"/>
      <c r="EY11580" s="24"/>
      <c r="EZ11580" s="109"/>
      <c r="FA11580" s="66"/>
      <c r="FB11580" s="5"/>
      <c r="FC11580" s="68"/>
      <c r="FD11580" s="67"/>
      <c r="FE11580" s="67"/>
      <c r="FF11580" s="64"/>
      <c r="FG11580" s="5"/>
      <c r="FH11580" s="69"/>
      <c r="FI11580" s="6"/>
      <c r="FJ11580" s="5"/>
      <c r="FK11580" s="25"/>
      <c r="FL11580" s="5"/>
    </row>
    <row r="11581" spans="40:168">
      <c r="AN11581" s="14"/>
      <c r="AO11581" s="14"/>
      <c r="AP11581" s="5"/>
      <c r="AQ11581" s="25"/>
      <c r="AR11581" s="25"/>
      <c r="AS11581" s="96"/>
      <c r="AT11581" s="83"/>
      <c r="AU11581" s="14"/>
      <c r="AX11581" s="83"/>
      <c r="AY11581" s="83"/>
      <c r="AZ11581" s="83"/>
      <c r="BA11581" s="83"/>
      <c r="BJ11581" s="54"/>
      <c r="BK11581" s="22"/>
      <c r="BL11581" s="24"/>
      <c r="BP11581" s="23"/>
      <c r="BQ11581" s="24"/>
      <c r="BR11581" s="22"/>
      <c r="BS11581" s="24"/>
      <c r="BT11581" s="24"/>
      <c r="BU11581" s="23"/>
      <c r="BV11581" s="26"/>
      <c r="BX11581" s="6"/>
      <c r="BY11581" s="24"/>
      <c r="BZ11581" s="109"/>
      <c r="CA11581" s="66"/>
      <c r="CB11581" s="5"/>
      <c r="CC11581" s="68"/>
      <c r="CD11581" s="67"/>
      <c r="CE11581" s="67"/>
      <c r="CF11581" s="64"/>
      <c r="CG11581" s="5"/>
      <c r="CH11581" s="69"/>
      <c r="CI11581" s="6"/>
      <c r="CJ11581" s="5"/>
      <c r="CK11581" s="25"/>
      <c r="CL11581" s="5"/>
      <c r="DN11581" s="14"/>
      <c r="DO11581" s="14"/>
      <c r="DP11581" s="5"/>
      <c r="DQ11581" s="25"/>
      <c r="DR11581" s="25"/>
      <c r="DS11581" s="96"/>
      <c r="DT11581" s="83"/>
      <c r="DU11581" s="14"/>
      <c r="DX11581" s="83"/>
      <c r="DY11581" s="83"/>
      <c r="DZ11581" s="83"/>
      <c r="EA11581" s="83"/>
      <c r="EJ11581" s="54"/>
      <c r="EK11581" s="22"/>
      <c r="EL11581" s="24"/>
      <c r="EP11581" s="23"/>
      <c r="EQ11581" s="24"/>
      <c r="ER11581" s="22"/>
      <c r="ES11581" s="24"/>
      <c r="ET11581" s="24"/>
      <c r="EU11581" s="23"/>
      <c r="EV11581" s="26"/>
      <c r="EX11581" s="6"/>
      <c r="EY11581" s="24"/>
      <c r="EZ11581" s="109"/>
      <c r="FA11581" s="66"/>
      <c r="FB11581" s="5"/>
      <c r="FC11581" s="68"/>
      <c r="FD11581" s="67"/>
      <c r="FE11581" s="67"/>
      <c r="FF11581" s="64"/>
      <c r="FG11581" s="5"/>
      <c r="FH11581" s="69"/>
      <c r="FI11581" s="6"/>
      <c r="FJ11581" s="5"/>
      <c r="FK11581" s="25"/>
      <c r="FL11581" s="5"/>
    </row>
    <row r="11582" spans="40:168">
      <c r="AN11582" s="14"/>
      <c r="AO11582" s="14"/>
      <c r="AP11582" s="5"/>
      <c r="AQ11582" s="25"/>
      <c r="AR11582" s="25"/>
      <c r="AS11582" s="96"/>
      <c r="AT11582" s="83"/>
      <c r="AU11582" s="14"/>
      <c r="AX11582" s="83"/>
      <c r="AY11582" s="83"/>
      <c r="AZ11582" s="83"/>
      <c r="BA11582" s="83"/>
      <c r="BJ11582" s="54"/>
      <c r="BK11582" s="22"/>
      <c r="BL11582" s="24"/>
      <c r="BP11582" s="23"/>
      <c r="BQ11582" s="24"/>
      <c r="BR11582" s="22"/>
      <c r="BS11582" s="24"/>
      <c r="BT11582" s="24"/>
      <c r="BU11582" s="23"/>
      <c r="BV11582" s="26"/>
      <c r="BX11582" s="6"/>
      <c r="BY11582" s="24"/>
      <c r="BZ11582" s="109"/>
      <c r="CA11582" s="66"/>
      <c r="CB11582" s="5"/>
      <c r="CC11582" s="68"/>
      <c r="CD11582" s="67"/>
      <c r="CE11582" s="67"/>
      <c r="CF11582" s="64"/>
      <c r="CG11582" s="5"/>
      <c r="CH11582" s="69"/>
      <c r="CI11582" s="6"/>
      <c r="CJ11582" s="5"/>
      <c r="CK11582" s="25"/>
      <c r="CL11582" s="5"/>
      <c r="DN11582" s="14"/>
      <c r="DO11582" s="14"/>
      <c r="DP11582" s="5"/>
      <c r="DQ11582" s="25"/>
      <c r="DR11582" s="25"/>
      <c r="DS11582" s="96"/>
      <c r="DT11582" s="83"/>
      <c r="DU11582" s="14"/>
      <c r="DX11582" s="83"/>
      <c r="DY11582" s="83"/>
      <c r="DZ11582" s="83"/>
      <c r="EA11582" s="83"/>
      <c r="EJ11582" s="54"/>
      <c r="EK11582" s="22"/>
      <c r="EL11582" s="24"/>
      <c r="EP11582" s="23"/>
      <c r="EQ11582" s="24"/>
      <c r="ER11582" s="22"/>
      <c r="ES11582" s="24"/>
      <c r="ET11582" s="24"/>
      <c r="EU11582" s="23"/>
      <c r="EV11582" s="26"/>
      <c r="EX11582" s="6"/>
      <c r="EY11582" s="24"/>
      <c r="EZ11582" s="109"/>
      <c r="FA11582" s="66"/>
      <c r="FB11582" s="5"/>
      <c r="FC11582" s="68"/>
      <c r="FD11582" s="67"/>
      <c r="FE11582" s="67"/>
      <c r="FF11582" s="64"/>
      <c r="FG11582" s="5"/>
      <c r="FH11582" s="69"/>
      <c r="FI11582" s="6"/>
      <c r="FJ11582" s="5"/>
      <c r="FK11582" s="25"/>
      <c r="FL11582" s="5"/>
    </row>
    <row r="11583" spans="40:168">
      <c r="AN11583" s="14"/>
      <c r="AO11583" s="14"/>
      <c r="AP11583" s="5"/>
      <c r="AQ11583" s="25"/>
      <c r="AR11583" s="25"/>
      <c r="AS11583" s="96"/>
      <c r="AT11583" s="83"/>
      <c r="AU11583" s="14"/>
      <c r="AX11583" s="83"/>
      <c r="AY11583" s="83"/>
      <c r="AZ11583" s="83"/>
      <c r="BA11583" s="83"/>
      <c r="BJ11583" s="54"/>
      <c r="BK11583" s="22"/>
      <c r="BL11583" s="24"/>
      <c r="BP11583" s="23"/>
      <c r="BQ11583" s="24"/>
      <c r="BR11583" s="22"/>
      <c r="BS11583" s="24"/>
      <c r="BT11583" s="24"/>
      <c r="BU11583" s="23"/>
      <c r="BV11583" s="26"/>
      <c r="BX11583" s="6"/>
      <c r="BY11583" s="24"/>
      <c r="BZ11583" s="109"/>
      <c r="CA11583" s="66"/>
      <c r="CB11583" s="5"/>
      <c r="CC11583" s="68"/>
      <c r="CD11583" s="67"/>
      <c r="CE11583" s="67"/>
      <c r="CF11583" s="64"/>
      <c r="CG11583" s="5"/>
      <c r="CH11583" s="69"/>
      <c r="CI11583" s="6"/>
      <c r="CJ11583" s="5"/>
      <c r="CK11583" s="25"/>
      <c r="CL11583" s="5"/>
      <c r="DN11583" s="14"/>
      <c r="DO11583" s="14"/>
      <c r="DP11583" s="5"/>
      <c r="DQ11583" s="25"/>
      <c r="DR11583" s="25"/>
      <c r="DS11583" s="96"/>
      <c r="DT11583" s="83"/>
      <c r="DU11583" s="14"/>
      <c r="DX11583" s="83"/>
      <c r="DY11583" s="83"/>
      <c r="DZ11583" s="83"/>
      <c r="EA11583" s="83"/>
      <c r="EJ11583" s="54"/>
      <c r="EK11583" s="22"/>
      <c r="EL11583" s="24"/>
      <c r="EP11583" s="23"/>
      <c r="EQ11583" s="24"/>
      <c r="ER11583" s="22"/>
      <c r="ES11583" s="24"/>
      <c r="ET11583" s="24"/>
      <c r="EU11583" s="23"/>
      <c r="EV11583" s="26"/>
      <c r="EX11583" s="6"/>
      <c r="EY11583" s="24"/>
      <c r="EZ11583" s="109"/>
      <c r="FA11583" s="66"/>
      <c r="FB11583" s="5"/>
      <c r="FC11583" s="68"/>
      <c r="FD11583" s="67"/>
      <c r="FE11583" s="67"/>
      <c r="FF11583" s="64"/>
      <c r="FG11583" s="5"/>
      <c r="FH11583" s="69"/>
      <c r="FI11583" s="6"/>
      <c r="FJ11583" s="5"/>
      <c r="FK11583" s="25"/>
      <c r="FL11583" s="5"/>
    </row>
    <row r="11584" spans="40:168">
      <c r="AN11584" s="14"/>
      <c r="AO11584" s="14"/>
      <c r="AP11584" s="5"/>
      <c r="AQ11584" s="25"/>
      <c r="AR11584" s="25"/>
      <c r="AS11584" s="96"/>
      <c r="AT11584" s="83"/>
      <c r="AU11584" s="14"/>
      <c r="AX11584" s="83"/>
      <c r="AY11584" s="83"/>
      <c r="AZ11584" s="83"/>
      <c r="BA11584" s="83"/>
      <c r="BJ11584" s="54"/>
      <c r="BK11584" s="22"/>
      <c r="BL11584" s="24"/>
      <c r="BP11584" s="23"/>
      <c r="BQ11584" s="24"/>
      <c r="BR11584" s="22"/>
      <c r="BS11584" s="24"/>
      <c r="BT11584" s="24"/>
      <c r="BU11584" s="23"/>
      <c r="BV11584" s="26"/>
      <c r="BX11584" s="6"/>
      <c r="BY11584" s="24"/>
      <c r="BZ11584" s="109"/>
      <c r="CA11584" s="66"/>
      <c r="CB11584" s="5"/>
      <c r="CC11584" s="68"/>
      <c r="CD11584" s="67"/>
      <c r="CE11584" s="67"/>
      <c r="CF11584" s="64"/>
      <c r="CG11584" s="5"/>
      <c r="CH11584" s="69"/>
      <c r="CI11584" s="6"/>
      <c r="CJ11584" s="5"/>
      <c r="CK11584" s="25"/>
      <c r="CL11584" s="5"/>
      <c r="DN11584" s="14"/>
      <c r="DO11584" s="14"/>
      <c r="DP11584" s="5"/>
      <c r="DQ11584" s="25"/>
      <c r="DR11584" s="25"/>
      <c r="DS11584" s="96"/>
      <c r="DT11584" s="83"/>
      <c r="DU11584" s="14"/>
      <c r="DX11584" s="83"/>
      <c r="DY11584" s="83"/>
      <c r="DZ11584" s="83"/>
      <c r="EA11584" s="83"/>
      <c r="EJ11584" s="54"/>
      <c r="EK11584" s="22"/>
      <c r="EL11584" s="24"/>
      <c r="EP11584" s="23"/>
      <c r="EQ11584" s="24"/>
      <c r="ER11584" s="22"/>
      <c r="ES11584" s="24"/>
      <c r="ET11584" s="24"/>
      <c r="EU11584" s="23"/>
      <c r="EV11584" s="26"/>
      <c r="EX11584" s="6"/>
      <c r="EY11584" s="24"/>
      <c r="EZ11584" s="109"/>
      <c r="FA11584" s="66"/>
      <c r="FB11584" s="5"/>
      <c r="FC11584" s="68"/>
      <c r="FD11584" s="67"/>
      <c r="FE11584" s="67"/>
      <c r="FF11584" s="64"/>
      <c r="FG11584" s="5"/>
      <c r="FH11584" s="69"/>
      <c r="FI11584" s="6"/>
      <c r="FJ11584" s="5"/>
      <c r="FK11584" s="25"/>
      <c r="FL11584" s="5"/>
    </row>
    <row r="11585" spans="40:168">
      <c r="AN11585" s="14"/>
      <c r="AO11585" s="14"/>
      <c r="AP11585" s="5"/>
      <c r="AQ11585" s="25"/>
      <c r="AR11585" s="25"/>
      <c r="AS11585" s="96"/>
      <c r="AT11585" s="83"/>
      <c r="AU11585" s="14"/>
      <c r="AX11585" s="83"/>
      <c r="AY11585" s="83"/>
      <c r="AZ11585" s="83"/>
      <c r="BA11585" s="83"/>
      <c r="BJ11585" s="54"/>
      <c r="BK11585" s="22"/>
      <c r="BL11585" s="24"/>
      <c r="BP11585" s="23"/>
      <c r="BQ11585" s="24"/>
      <c r="BR11585" s="22"/>
      <c r="BS11585" s="24"/>
      <c r="BT11585" s="24"/>
      <c r="BU11585" s="23"/>
      <c r="BV11585" s="26"/>
      <c r="BX11585" s="6"/>
      <c r="BY11585" s="24"/>
      <c r="BZ11585" s="109"/>
      <c r="CA11585" s="66"/>
      <c r="CB11585" s="5"/>
      <c r="CC11585" s="68"/>
      <c r="CD11585" s="67"/>
      <c r="CE11585" s="67"/>
      <c r="CF11585" s="64"/>
      <c r="CG11585" s="5"/>
      <c r="CH11585" s="69"/>
      <c r="CI11585" s="6"/>
      <c r="CJ11585" s="5"/>
      <c r="CK11585" s="25"/>
      <c r="CL11585" s="5"/>
      <c r="DN11585" s="14"/>
      <c r="DO11585" s="14"/>
      <c r="DP11585" s="5"/>
      <c r="DQ11585" s="25"/>
      <c r="DR11585" s="25"/>
      <c r="DS11585" s="96"/>
      <c r="DT11585" s="83"/>
      <c r="DU11585" s="14"/>
      <c r="DX11585" s="83"/>
      <c r="DY11585" s="83"/>
      <c r="DZ11585" s="83"/>
      <c r="EA11585" s="83"/>
      <c r="EJ11585" s="54"/>
      <c r="EK11585" s="22"/>
      <c r="EL11585" s="24"/>
      <c r="EP11585" s="23"/>
      <c r="EQ11585" s="24"/>
      <c r="ER11585" s="22"/>
      <c r="ES11585" s="24"/>
      <c r="ET11585" s="24"/>
      <c r="EU11585" s="23"/>
      <c r="EV11585" s="26"/>
      <c r="EX11585" s="6"/>
      <c r="EY11585" s="24"/>
      <c r="EZ11585" s="109"/>
      <c r="FA11585" s="66"/>
      <c r="FB11585" s="5"/>
      <c r="FC11585" s="68"/>
      <c r="FD11585" s="67"/>
      <c r="FE11585" s="67"/>
      <c r="FF11585" s="64"/>
      <c r="FG11585" s="5"/>
      <c r="FH11585" s="69"/>
      <c r="FI11585" s="6"/>
      <c r="FJ11585" s="5"/>
      <c r="FK11585" s="25"/>
      <c r="FL11585" s="5"/>
    </row>
    <row r="11586" spans="40:168">
      <c r="AN11586" s="14"/>
      <c r="AO11586" s="14"/>
      <c r="AP11586" s="5"/>
      <c r="AQ11586" s="25"/>
      <c r="AR11586" s="25"/>
      <c r="AS11586" s="96"/>
      <c r="AT11586" s="83"/>
      <c r="AU11586" s="14"/>
      <c r="AX11586" s="83"/>
      <c r="AY11586" s="83"/>
      <c r="AZ11586" s="83"/>
      <c r="BA11586" s="83"/>
      <c r="BJ11586" s="54"/>
      <c r="BK11586" s="22"/>
      <c r="BL11586" s="24"/>
      <c r="BP11586" s="23"/>
      <c r="BQ11586" s="24"/>
      <c r="BR11586" s="22"/>
      <c r="BS11586" s="24"/>
      <c r="BT11586" s="24"/>
      <c r="BU11586" s="23"/>
      <c r="BV11586" s="26"/>
      <c r="BX11586" s="6"/>
      <c r="BY11586" s="24"/>
      <c r="BZ11586" s="109"/>
      <c r="CA11586" s="66"/>
      <c r="CB11586" s="5"/>
      <c r="CC11586" s="68"/>
      <c r="CD11586" s="67"/>
      <c r="CE11586" s="67"/>
      <c r="CF11586" s="64"/>
      <c r="CG11586" s="5"/>
      <c r="CH11586" s="69"/>
      <c r="CI11586" s="6"/>
      <c r="CJ11586" s="5"/>
      <c r="CK11586" s="25"/>
      <c r="CL11586" s="5"/>
      <c r="DN11586" s="14"/>
      <c r="DO11586" s="14"/>
      <c r="DP11586" s="5"/>
      <c r="DQ11586" s="25"/>
      <c r="DR11586" s="25"/>
      <c r="DS11586" s="96"/>
      <c r="DT11586" s="83"/>
      <c r="DU11586" s="14"/>
      <c r="DX11586" s="83"/>
      <c r="DY11586" s="83"/>
      <c r="DZ11586" s="83"/>
      <c r="EA11586" s="83"/>
      <c r="EJ11586" s="54"/>
      <c r="EK11586" s="22"/>
      <c r="EL11586" s="24"/>
      <c r="EP11586" s="23"/>
      <c r="EQ11586" s="24"/>
      <c r="ER11586" s="22"/>
      <c r="ES11586" s="24"/>
      <c r="ET11586" s="24"/>
      <c r="EU11586" s="23"/>
      <c r="EV11586" s="26"/>
      <c r="EX11586" s="6"/>
      <c r="EY11586" s="24"/>
      <c r="EZ11586" s="109"/>
      <c r="FA11586" s="66"/>
      <c r="FB11586" s="5"/>
      <c r="FC11586" s="68"/>
      <c r="FD11586" s="67"/>
      <c r="FE11586" s="67"/>
      <c r="FF11586" s="64"/>
      <c r="FG11586" s="5"/>
      <c r="FH11586" s="69"/>
      <c r="FI11586" s="6"/>
      <c r="FJ11586" s="5"/>
      <c r="FK11586" s="25"/>
      <c r="FL11586" s="5"/>
    </row>
    <row r="11587" spans="40:168">
      <c r="AN11587" s="14"/>
      <c r="AO11587" s="14"/>
      <c r="AP11587" s="5"/>
      <c r="AQ11587" s="25"/>
      <c r="AR11587" s="25"/>
      <c r="AS11587" s="96"/>
      <c r="AT11587" s="83"/>
      <c r="AU11587" s="14"/>
      <c r="AX11587" s="83"/>
      <c r="AY11587" s="83"/>
      <c r="AZ11587" s="83"/>
      <c r="BA11587" s="83"/>
      <c r="BJ11587" s="54"/>
      <c r="BK11587" s="22"/>
      <c r="BL11587" s="24"/>
      <c r="BP11587" s="23"/>
      <c r="BQ11587" s="24"/>
      <c r="BR11587" s="22"/>
      <c r="BS11587" s="24"/>
      <c r="BT11587" s="24"/>
      <c r="BU11587" s="23"/>
      <c r="BV11587" s="26"/>
      <c r="BX11587" s="6"/>
      <c r="BY11587" s="24"/>
      <c r="BZ11587" s="109"/>
      <c r="CA11587" s="66"/>
      <c r="CB11587" s="5"/>
      <c r="CC11587" s="68"/>
      <c r="CD11587" s="67"/>
      <c r="CE11587" s="67"/>
      <c r="CF11587" s="64"/>
      <c r="CG11587" s="5"/>
      <c r="CH11587" s="69"/>
      <c r="CI11587" s="6"/>
      <c r="CJ11587" s="5"/>
      <c r="CK11587" s="25"/>
      <c r="CL11587" s="5"/>
      <c r="DN11587" s="14"/>
      <c r="DO11587" s="14"/>
      <c r="DP11587" s="5"/>
      <c r="DQ11587" s="25"/>
      <c r="DR11587" s="25"/>
      <c r="DS11587" s="96"/>
      <c r="DT11587" s="83"/>
      <c r="DU11587" s="14"/>
      <c r="DX11587" s="83"/>
      <c r="DY11587" s="83"/>
      <c r="DZ11587" s="83"/>
      <c r="EA11587" s="83"/>
      <c r="EJ11587" s="54"/>
      <c r="EK11587" s="22"/>
      <c r="EL11587" s="24"/>
      <c r="EP11587" s="23"/>
      <c r="EQ11587" s="24"/>
      <c r="ER11587" s="22"/>
      <c r="ES11587" s="24"/>
      <c r="ET11587" s="24"/>
      <c r="EU11587" s="23"/>
      <c r="EV11587" s="26"/>
      <c r="EX11587" s="6"/>
      <c r="EY11587" s="24"/>
      <c r="EZ11587" s="109"/>
      <c r="FA11587" s="66"/>
      <c r="FB11587" s="5"/>
      <c r="FC11587" s="68"/>
      <c r="FD11587" s="67"/>
      <c r="FE11587" s="67"/>
      <c r="FF11587" s="64"/>
      <c r="FG11587" s="5"/>
      <c r="FH11587" s="69"/>
      <c r="FI11587" s="6"/>
      <c r="FJ11587" s="5"/>
      <c r="FK11587" s="25"/>
      <c r="FL11587" s="5"/>
    </row>
    <row r="11588" spans="40:168">
      <c r="AN11588" s="14"/>
      <c r="AO11588" s="14"/>
      <c r="AP11588" s="5"/>
      <c r="AQ11588" s="25"/>
      <c r="AR11588" s="25"/>
      <c r="AS11588" s="96"/>
      <c r="AT11588" s="83"/>
      <c r="AU11588" s="14"/>
      <c r="AX11588" s="83"/>
      <c r="AY11588" s="83"/>
      <c r="AZ11588" s="83"/>
      <c r="BA11588" s="83"/>
      <c r="BJ11588" s="54"/>
      <c r="BK11588" s="22"/>
      <c r="BL11588" s="24"/>
      <c r="BP11588" s="23"/>
      <c r="BQ11588" s="24"/>
      <c r="BR11588" s="22"/>
      <c r="BS11588" s="24"/>
      <c r="BT11588" s="24"/>
      <c r="BU11588" s="23"/>
      <c r="BV11588" s="26"/>
      <c r="BX11588" s="6"/>
      <c r="BY11588" s="24"/>
      <c r="BZ11588" s="109"/>
      <c r="CA11588" s="66"/>
      <c r="CB11588" s="5"/>
      <c r="CC11588" s="68"/>
      <c r="CD11588" s="67"/>
      <c r="CE11588" s="67"/>
      <c r="CF11588" s="64"/>
      <c r="CG11588" s="5"/>
      <c r="CH11588" s="69"/>
      <c r="CI11588" s="6"/>
      <c r="CJ11588" s="5"/>
      <c r="CK11588" s="25"/>
      <c r="CL11588" s="5"/>
      <c r="DN11588" s="14"/>
      <c r="DO11588" s="14"/>
      <c r="DP11588" s="5"/>
      <c r="DQ11588" s="25"/>
      <c r="DR11588" s="25"/>
      <c r="DS11588" s="96"/>
      <c r="DT11588" s="83"/>
      <c r="DU11588" s="14"/>
      <c r="DX11588" s="83"/>
      <c r="DY11588" s="83"/>
      <c r="DZ11588" s="83"/>
      <c r="EA11588" s="83"/>
      <c r="EJ11588" s="54"/>
      <c r="EK11588" s="22"/>
      <c r="EL11588" s="24"/>
      <c r="EP11588" s="23"/>
      <c r="EQ11588" s="24"/>
      <c r="ER11588" s="22"/>
      <c r="ES11588" s="24"/>
      <c r="ET11588" s="24"/>
      <c r="EU11588" s="23"/>
      <c r="EV11588" s="26"/>
      <c r="EX11588" s="6"/>
      <c r="EY11588" s="24"/>
      <c r="EZ11588" s="109"/>
      <c r="FA11588" s="66"/>
      <c r="FB11588" s="5"/>
      <c r="FC11588" s="68"/>
      <c r="FD11588" s="67"/>
      <c r="FE11588" s="67"/>
      <c r="FF11588" s="64"/>
      <c r="FG11588" s="5"/>
      <c r="FH11588" s="69"/>
      <c r="FI11588" s="6"/>
      <c r="FJ11588" s="5"/>
      <c r="FK11588" s="25"/>
      <c r="FL11588" s="5"/>
    </row>
    <row r="11589" spans="40:168">
      <c r="AN11589" s="14"/>
      <c r="AO11589" s="14"/>
      <c r="AP11589" s="5"/>
      <c r="AQ11589" s="25"/>
      <c r="AR11589" s="25"/>
      <c r="AS11589" s="96"/>
      <c r="AT11589" s="83"/>
      <c r="AU11589" s="14"/>
      <c r="AX11589" s="83"/>
      <c r="AY11589" s="83"/>
      <c r="AZ11589" s="83"/>
      <c r="BA11589" s="83"/>
      <c r="BJ11589" s="54"/>
      <c r="BK11589" s="22"/>
      <c r="BL11589" s="24"/>
      <c r="BP11589" s="23"/>
      <c r="BQ11589" s="24"/>
      <c r="BR11589" s="22"/>
      <c r="BS11589" s="24"/>
      <c r="BT11589" s="24"/>
      <c r="BU11589" s="23"/>
      <c r="BV11589" s="26"/>
      <c r="BX11589" s="6"/>
      <c r="BY11589" s="24"/>
      <c r="BZ11589" s="109"/>
      <c r="CA11589" s="66"/>
      <c r="CB11589" s="5"/>
      <c r="CC11589" s="68"/>
      <c r="CD11589" s="67"/>
      <c r="CE11589" s="67"/>
      <c r="CF11589" s="64"/>
      <c r="CG11589" s="5"/>
      <c r="CH11589" s="69"/>
      <c r="CI11589" s="6"/>
      <c r="CJ11589" s="5"/>
      <c r="CK11589" s="25"/>
      <c r="CL11589" s="5"/>
      <c r="DN11589" s="14"/>
      <c r="DO11589" s="14"/>
      <c r="DP11589" s="5"/>
      <c r="DQ11589" s="25"/>
      <c r="DR11589" s="25"/>
      <c r="DS11589" s="96"/>
      <c r="DT11589" s="83"/>
      <c r="DU11589" s="14"/>
      <c r="DX11589" s="83"/>
      <c r="DY11589" s="83"/>
      <c r="DZ11589" s="83"/>
      <c r="EA11589" s="83"/>
      <c r="EJ11589" s="54"/>
      <c r="EK11589" s="22"/>
      <c r="EL11589" s="24"/>
      <c r="EP11589" s="23"/>
      <c r="EQ11589" s="24"/>
      <c r="ER11589" s="22"/>
      <c r="ES11589" s="24"/>
      <c r="ET11589" s="24"/>
      <c r="EU11589" s="23"/>
      <c r="EV11589" s="26"/>
      <c r="EX11589" s="6"/>
      <c r="EY11589" s="24"/>
      <c r="EZ11589" s="109"/>
      <c r="FA11589" s="66"/>
      <c r="FB11589" s="5"/>
      <c r="FC11589" s="68"/>
      <c r="FD11589" s="67"/>
      <c r="FE11589" s="67"/>
      <c r="FF11589" s="64"/>
      <c r="FG11589" s="5"/>
      <c r="FH11589" s="69"/>
      <c r="FI11589" s="6"/>
      <c r="FJ11589" s="5"/>
      <c r="FK11589" s="25"/>
      <c r="FL11589" s="5"/>
    </row>
    <row r="11590" spans="40:168">
      <c r="AN11590" s="14"/>
      <c r="AO11590" s="14"/>
      <c r="AP11590" s="5"/>
      <c r="AQ11590" s="25"/>
      <c r="AR11590" s="25"/>
      <c r="AS11590" s="96"/>
      <c r="AT11590" s="83"/>
      <c r="AU11590" s="14"/>
      <c r="AX11590" s="83"/>
      <c r="AY11590" s="83"/>
      <c r="AZ11590" s="83"/>
      <c r="BA11590" s="83"/>
      <c r="BJ11590" s="54"/>
      <c r="BK11590" s="22"/>
      <c r="BL11590" s="24"/>
      <c r="BP11590" s="23"/>
      <c r="BQ11590" s="24"/>
      <c r="BR11590" s="22"/>
      <c r="BS11590" s="24"/>
      <c r="BT11590" s="24"/>
      <c r="BU11590" s="23"/>
      <c r="BV11590" s="26"/>
      <c r="BX11590" s="6"/>
      <c r="BY11590" s="24"/>
      <c r="BZ11590" s="109"/>
      <c r="CA11590" s="66"/>
      <c r="CB11590" s="5"/>
      <c r="CC11590" s="68"/>
      <c r="CD11590" s="67"/>
      <c r="CE11590" s="67"/>
      <c r="CF11590" s="64"/>
      <c r="CG11590" s="5"/>
      <c r="CH11590" s="69"/>
      <c r="CI11590" s="6"/>
      <c r="CJ11590" s="5"/>
      <c r="CK11590" s="25"/>
      <c r="CL11590" s="5"/>
      <c r="DN11590" s="14"/>
      <c r="DO11590" s="14"/>
      <c r="DP11590" s="5"/>
      <c r="DQ11590" s="25"/>
      <c r="DR11590" s="25"/>
      <c r="DS11590" s="96"/>
      <c r="DT11590" s="83"/>
      <c r="DU11590" s="14"/>
      <c r="DX11590" s="83"/>
      <c r="DY11590" s="83"/>
      <c r="DZ11590" s="83"/>
      <c r="EA11590" s="83"/>
      <c r="EJ11590" s="54"/>
      <c r="EK11590" s="22"/>
      <c r="EL11590" s="24"/>
      <c r="EP11590" s="23"/>
      <c r="EQ11590" s="24"/>
      <c r="ER11590" s="22"/>
      <c r="ES11590" s="24"/>
      <c r="ET11590" s="24"/>
      <c r="EU11590" s="23"/>
      <c r="EV11590" s="26"/>
      <c r="EX11590" s="6"/>
      <c r="EY11590" s="24"/>
      <c r="EZ11590" s="109"/>
      <c r="FA11590" s="66"/>
      <c r="FB11590" s="5"/>
      <c r="FC11590" s="68"/>
      <c r="FD11590" s="67"/>
      <c r="FE11590" s="67"/>
      <c r="FF11590" s="64"/>
      <c r="FG11590" s="5"/>
      <c r="FH11590" s="69"/>
      <c r="FI11590" s="6"/>
      <c r="FJ11590" s="5"/>
      <c r="FK11590" s="25"/>
      <c r="FL11590" s="5"/>
    </row>
    <row r="11591" spans="40:168">
      <c r="AN11591" s="14"/>
      <c r="AO11591" s="14"/>
      <c r="AP11591" s="5"/>
      <c r="AQ11591" s="25"/>
      <c r="AR11591" s="25"/>
      <c r="AS11591" s="96"/>
      <c r="AT11591" s="83"/>
      <c r="AU11591" s="14"/>
      <c r="AX11591" s="83"/>
      <c r="AY11591" s="83"/>
      <c r="AZ11591" s="83"/>
      <c r="BA11591" s="83"/>
      <c r="BJ11591" s="54"/>
      <c r="BK11591" s="22"/>
      <c r="BL11591" s="24"/>
      <c r="BP11591" s="23"/>
      <c r="BQ11591" s="24"/>
      <c r="BR11591" s="22"/>
      <c r="BS11591" s="24"/>
      <c r="BT11591" s="24"/>
      <c r="BU11591" s="23"/>
      <c r="BV11591" s="26"/>
      <c r="BX11591" s="6"/>
      <c r="BY11591" s="24"/>
      <c r="BZ11591" s="109"/>
      <c r="CA11591" s="66"/>
      <c r="CB11591" s="5"/>
      <c r="CC11591" s="68"/>
      <c r="CD11591" s="67"/>
      <c r="CE11591" s="67"/>
      <c r="CF11591" s="64"/>
      <c r="CG11591" s="5"/>
      <c r="CH11591" s="69"/>
      <c r="CI11591" s="6"/>
      <c r="CJ11591" s="5"/>
      <c r="CK11591" s="25"/>
      <c r="CL11591" s="5"/>
      <c r="DN11591" s="14"/>
      <c r="DO11591" s="14"/>
      <c r="DP11591" s="5"/>
      <c r="DQ11591" s="25"/>
      <c r="DR11591" s="25"/>
      <c r="DS11591" s="96"/>
      <c r="DT11591" s="83"/>
      <c r="DU11591" s="14"/>
      <c r="DX11591" s="83"/>
      <c r="DY11591" s="83"/>
      <c r="DZ11591" s="83"/>
      <c r="EA11591" s="83"/>
      <c r="EJ11591" s="54"/>
      <c r="EK11591" s="22"/>
      <c r="EL11591" s="24"/>
      <c r="EP11591" s="23"/>
      <c r="EQ11591" s="24"/>
      <c r="ER11591" s="22"/>
      <c r="ES11591" s="24"/>
      <c r="ET11591" s="24"/>
      <c r="EU11591" s="23"/>
      <c r="EV11591" s="26"/>
      <c r="EX11591" s="6"/>
      <c r="EY11591" s="24"/>
      <c r="EZ11591" s="109"/>
      <c r="FA11591" s="66"/>
      <c r="FB11591" s="5"/>
      <c r="FC11591" s="68"/>
      <c r="FD11591" s="67"/>
      <c r="FE11591" s="67"/>
      <c r="FF11591" s="64"/>
      <c r="FG11591" s="5"/>
      <c r="FH11591" s="69"/>
      <c r="FI11591" s="6"/>
      <c r="FJ11591" s="5"/>
      <c r="FK11591" s="25"/>
      <c r="FL11591" s="5"/>
    </row>
    <row r="11592" spans="40:168">
      <c r="AN11592" s="14"/>
      <c r="AO11592" s="14"/>
      <c r="AP11592" s="5"/>
      <c r="AQ11592" s="25"/>
      <c r="AR11592" s="25"/>
      <c r="AS11592" s="96"/>
      <c r="AT11592" s="83"/>
      <c r="AU11592" s="14"/>
      <c r="AX11592" s="83"/>
      <c r="AY11592" s="83"/>
      <c r="AZ11592" s="83"/>
      <c r="BA11592" s="83"/>
      <c r="BJ11592" s="54"/>
      <c r="BK11592" s="22"/>
      <c r="BL11592" s="24"/>
      <c r="BP11592" s="23"/>
      <c r="BQ11592" s="24"/>
      <c r="BR11592" s="22"/>
      <c r="BS11592" s="24"/>
      <c r="BT11592" s="24"/>
      <c r="BU11592" s="23"/>
      <c r="BV11592" s="26"/>
      <c r="BX11592" s="6"/>
      <c r="BY11592" s="24"/>
      <c r="BZ11592" s="109"/>
      <c r="CA11592" s="66"/>
      <c r="CB11592" s="5"/>
      <c r="CC11592" s="68"/>
      <c r="CD11592" s="67"/>
      <c r="CE11592" s="67"/>
      <c r="CF11592" s="64"/>
      <c r="CG11592" s="5"/>
      <c r="CH11592" s="69"/>
      <c r="CI11592" s="6"/>
      <c r="CJ11592" s="5"/>
      <c r="CK11592" s="25"/>
      <c r="CL11592" s="5"/>
      <c r="DN11592" s="14"/>
      <c r="DO11592" s="14"/>
      <c r="DP11592" s="5"/>
      <c r="DQ11592" s="25"/>
      <c r="DR11592" s="25"/>
      <c r="DS11592" s="96"/>
      <c r="DT11592" s="83"/>
      <c r="DU11592" s="14"/>
      <c r="DX11592" s="83"/>
      <c r="DY11592" s="83"/>
      <c r="DZ11592" s="83"/>
      <c r="EA11592" s="83"/>
      <c r="EJ11592" s="54"/>
      <c r="EK11592" s="22"/>
      <c r="EL11592" s="24"/>
      <c r="EP11592" s="23"/>
      <c r="EQ11592" s="24"/>
      <c r="ER11592" s="22"/>
      <c r="ES11592" s="24"/>
      <c r="ET11592" s="24"/>
      <c r="EU11592" s="23"/>
      <c r="EV11592" s="26"/>
      <c r="EX11592" s="6"/>
      <c r="EY11592" s="24"/>
      <c r="EZ11592" s="109"/>
      <c r="FA11592" s="66"/>
      <c r="FB11592" s="5"/>
      <c r="FC11592" s="68"/>
      <c r="FD11592" s="67"/>
      <c r="FE11592" s="67"/>
      <c r="FF11592" s="64"/>
      <c r="FG11592" s="5"/>
      <c r="FH11592" s="69"/>
      <c r="FI11592" s="6"/>
      <c r="FJ11592" s="5"/>
      <c r="FK11592" s="25"/>
      <c r="FL11592" s="5"/>
    </row>
    <row r="11593" spans="40:168">
      <c r="AN11593" s="14"/>
      <c r="AO11593" s="14"/>
      <c r="AP11593" s="5"/>
      <c r="AQ11593" s="25"/>
      <c r="AR11593" s="25"/>
      <c r="AS11593" s="96"/>
      <c r="AT11593" s="83"/>
      <c r="AU11593" s="14"/>
      <c r="AX11593" s="83"/>
      <c r="AY11593" s="83"/>
      <c r="AZ11593" s="83"/>
      <c r="BA11593" s="83"/>
      <c r="BJ11593" s="54"/>
      <c r="BK11593" s="22"/>
      <c r="BL11593" s="24"/>
      <c r="BP11593" s="23"/>
      <c r="BQ11593" s="24"/>
      <c r="BR11593" s="22"/>
      <c r="BS11593" s="24"/>
      <c r="BT11593" s="24"/>
      <c r="BU11593" s="23"/>
      <c r="BV11593" s="26"/>
      <c r="BX11593" s="6"/>
      <c r="BY11593" s="24"/>
      <c r="BZ11593" s="109"/>
      <c r="CA11593" s="66"/>
      <c r="CB11593" s="5"/>
      <c r="CC11593" s="68"/>
      <c r="CD11593" s="67"/>
      <c r="CE11593" s="67"/>
      <c r="CF11593" s="64"/>
      <c r="CG11593" s="5"/>
      <c r="CH11593" s="69"/>
      <c r="CI11593" s="6"/>
      <c r="CJ11593" s="5"/>
      <c r="CK11593" s="25"/>
      <c r="CL11593" s="5"/>
      <c r="DN11593" s="14"/>
      <c r="DO11593" s="14"/>
      <c r="DP11593" s="5"/>
      <c r="DQ11593" s="25"/>
      <c r="DR11593" s="25"/>
      <c r="DS11593" s="96"/>
      <c r="DT11593" s="83"/>
      <c r="DU11593" s="14"/>
      <c r="DX11593" s="83"/>
      <c r="DY11593" s="83"/>
      <c r="DZ11593" s="83"/>
      <c r="EA11593" s="83"/>
      <c r="EJ11593" s="54"/>
      <c r="EK11593" s="22"/>
      <c r="EL11593" s="24"/>
      <c r="EP11593" s="23"/>
      <c r="EQ11593" s="24"/>
      <c r="ER11593" s="22"/>
      <c r="ES11593" s="24"/>
      <c r="ET11593" s="24"/>
      <c r="EU11593" s="23"/>
      <c r="EV11593" s="26"/>
      <c r="EX11593" s="6"/>
      <c r="EY11593" s="24"/>
      <c r="EZ11593" s="109"/>
      <c r="FA11593" s="66"/>
      <c r="FB11593" s="5"/>
      <c r="FC11593" s="68"/>
      <c r="FD11593" s="67"/>
      <c r="FE11593" s="67"/>
      <c r="FF11593" s="64"/>
      <c r="FG11593" s="5"/>
      <c r="FH11593" s="69"/>
      <c r="FI11593" s="6"/>
      <c r="FJ11593" s="5"/>
      <c r="FK11593" s="25"/>
      <c r="FL11593" s="5"/>
    </row>
    <row r="11594" spans="40:168">
      <c r="AN11594" s="14"/>
      <c r="AO11594" s="14"/>
      <c r="AP11594" s="5"/>
      <c r="AQ11594" s="25"/>
      <c r="AR11594" s="25"/>
      <c r="AS11594" s="96"/>
      <c r="AT11594" s="83"/>
      <c r="AU11594" s="14"/>
      <c r="AX11594" s="83"/>
      <c r="AY11594" s="83"/>
      <c r="AZ11594" s="83"/>
      <c r="BA11594" s="83"/>
      <c r="BJ11594" s="54"/>
      <c r="BK11594" s="22"/>
      <c r="BL11594" s="24"/>
      <c r="BP11594" s="23"/>
      <c r="BQ11594" s="24"/>
      <c r="BR11594" s="22"/>
      <c r="BS11594" s="24"/>
      <c r="BT11594" s="24"/>
      <c r="BU11594" s="23"/>
      <c r="BV11594" s="26"/>
      <c r="BX11594" s="6"/>
      <c r="BY11594" s="24"/>
      <c r="BZ11594" s="109"/>
      <c r="CA11594" s="66"/>
      <c r="CB11594" s="5"/>
      <c r="CC11594" s="68"/>
      <c r="CD11594" s="67"/>
      <c r="CE11594" s="67"/>
      <c r="CF11594" s="64"/>
      <c r="CG11594" s="5"/>
      <c r="CH11594" s="69"/>
      <c r="CI11594" s="6"/>
      <c r="CJ11594" s="5"/>
      <c r="CK11594" s="25"/>
      <c r="CL11594" s="5"/>
      <c r="DN11594" s="14"/>
      <c r="DO11594" s="14"/>
      <c r="DP11594" s="5"/>
      <c r="DQ11594" s="25"/>
      <c r="DR11594" s="25"/>
      <c r="DS11594" s="96"/>
      <c r="DT11594" s="83"/>
      <c r="DU11594" s="14"/>
      <c r="DX11594" s="83"/>
      <c r="DY11594" s="83"/>
      <c r="DZ11594" s="83"/>
      <c r="EA11594" s="83"/>
      <c r="EJ11594" s="54"/>
      <c r="EK11594" s="22"/>
      <c r="EL11594" s="24"/>
      <c r="EP11594" s="23"/>
      <c r="EQ11594" s="24"/>
      <c r="ER11594" s="22"/>
      <c r="ES11594" s="24"/>
      <c r="ET11594" s="24"/>
      <c r="EU11594" s="23"/>
      <c r="EV11594" s="26"/>
      <c r="EX11594" s="6"/>
      <c r="EY11594" s="24"/>
      <c r="EZ11594" s="109"/>
      <c r="FA11594" s="66"/>
      <c r="FB11594" s="5"/>
      <c r="FC11594" s="68"/>
      <c r="FD11594" s="67"/>
      <c r="FE11594" s="67"/>
      <c r="FF11594" s="64"/>
      <c r="FG11594" s="5"/>
      <c r="FH11594" s="69"/>
      <c r="FI11594" s="6"/>
      <c r="FJ11594" s="5"/>
      <c r="FK11594" s="25"/>
      <c r="FL11594" s="5"/>
    </row>
    <row r="11595" spans="40:168">
      <c r="AN11595" s="14"/>
      <c r="AO11595" s="14"/>
      <c r="AP11595" s="5"/>
      <c r="AQ11595" s="25"/>
      <c r="AR11595" s="25"/>
      <c r="AS11595" s="96"/>
      <c r="AT11595" s="83"/>
      <c r="AU11595" s="14"/>
      <c r="AX11595" s="83"/>
      <c r="AY11595" s="83"/>
      <c r="AZ11595" s="83"/>
      <c r="BA11595" s="83"/>
      <c r="BJ11595" s="54"/>
      <c r="BK11595" s="22"/>
      <c r="BL11595" s="24"/>
      <c r="BP11595" s="23"/>
      <c r="BQ11595" s="24"/>
      <c r="BR11595" s="22"/>
      <c r="BS11595" s="24"/>
      <c r="BT11595" s="24"/>
      <c r="BU11595" s="23"/>
      <c r="BV11595" s="26"/>
      <c r="BX11595" s="6"/>
      <c r="BY11595" s="24"/>
      <c r="BZ11595" s="109"/>
      <c r="CA11595" s="66"/>
      <c r="CB11595" s="5"/>
      <c r="CC11595" s="68"/>
      <c r="CD11595" s="67"/>
      <c r="CE11595" s="67"/>
      <c r="CF11595" s="64"/>
      <c r="CG11595" s="5"/>
      <c r="CH11595" s="69"/>
      <c r="CI11595" s="6"/>
      <c r="CJ11595" s="5"/>
      <c r="CK11595" s="25"/>
      <c r="CL11595" s="5"/>
      <c r="DN11595" s="14"/>
      <c r="DO11595" s="14"/>
      <c r="DP11595" s="5"/>
      <c r="DQ11595" s="25"/>
      <c r="DR11595" s="25"/>
      <c r="DS11595" s="96"/>
      <c r="DT11595" s="83"/>
      <c r="DU11595" s="14"/>
      <c r="DX11595" s="83"/>
      <c r="DY11595" s="83"/>
      <c r="DZ11595" s="83"/>
      <c r="EA11595" s="83"/>
      <c r="EJ11595" s="54"/>
      <c r="EK11595" s="22"/>
      <c r="EL11595" s="24"/>
      <c r="EP11595" s="23"/>
      <c r="EQ11595" s="24"/>
      <c r="ER11595" s="22"/>
      <c r="ES11595" s="24"/>
      <c r="ET11595" s="24"/>
      <c r="EU11595" s="23"/>
      <c r="EV11595" s="26"/>
      <c r="EX11595" s="6"/>
      <c r="EY11595" s="24"/>
      <c r="EZ11595" s="109"/>
      <c r="FA11595" s="66"/>
      <c r="FB11595" s="5"/>
      <c r="FC11595" s="68"/>
      <c r="FD11595" s="67"/>
      <c r="FE11595" s="67"/>
      <c r="FF11595" s="64"/>
      <c r="FG11595" s="5"/>
      <c r="FH11595" s="69"/>
      <c r="FI11595" s="6"/>
      <c r="FJ11595" s="5"/>
      <c r="FK11595" s="25"/>
      <c r="FL11595" s="5"/>
    </row>
    <row r="11596" spans="40:168">
      <c r="AN11596" s="14"/>
      <c r="AO11596" s="14"/>
      <c r="AP11596" s="5"/>
      <c r="AQ11596" s="25"/>
      <c r="AR11596" s="25"/>
      <c r="AS11596" s="96"/>
      <c r="AT11596" s="83"/>
      <c r="AU11596" s="14"/>
      <c r="AX11596" s="83"/>
      <c r="AY11596" s="83"/>
      <c r="AZ11596" s="83"/>
      <c r="BA11596" s="83"/>
      <c r="BJ11596" s="54"/>
      <c r="BK11596" s="22"/>
      <c r="BL11596" s="24"/>
      <c r="BP11596" s="23"/>
      <c r="BQ11596" s="24"/>
      <c r="BR11596" s="22"/>
      <c r="BS11596" s="24"/>
      <c r="BT11596" s="24"/>
      <c r="BU11596" s="23"/>
      <c r="BV11596" s="26"/>
      <c r="BX11596" s="6"/>
      <c r="BY11596" s="24"/>
      <c r="BZ11596" s="109"/>
      <c r="CA11596" s="66"/>
      <c r="CB11596" s="5"/>
      <c r="CC11596" s="68"/>
      <c r="CD11596" s="67"/>
      <c r="CE11596" s="67"/>
      <c r="CF11596" s="64"/>
      <c r="CG11596" s="5"/>
      <c r="CH11596" s="69"/>
      <c r="CI11596" s="6"/>
      <c r="CJ11596" s="5"/>
      <c r="CK11596" s="25"/>
      <c r="CL11596" s="5"/>
      <c r="DN11596" s="14"/>
      <c r="DO11596" s="14"/>
      <c r="DP11596" s="5"/>
      <c r="DQ11596" s="25"/>
      <c r="DR11596" s="25"/>
      <c r="DS11596" s="96"/>
      <c r="DT11596" s="83"/>
      <c r="DU11596" s="14"/>
      <c r="DX11596" s="83"/>
      <c r="DY11596" s="83"/>
      <c r="DZ11596" s="83"/>
      <c r="EA11596" s="83"/>
      <c r="EJ11596" s="54"/>
      <c r="EK11596" s="22"/>
      <c r="EL11596" s="24"/>
      <c r="EP11596" s="23"/>
      <c r="EQ11596" s="24"/>
      <c r="ER11596" s="22"/>
      <c r="ES11596" s="24"/>
      <c r="ET11596" s="24"/>
      <c r="EU11596" s="23"/>
      <c r="EV11596" s="26"/>
      <c r="EX11596" s="6"/>
      <c r="EY11596" s="24"/>
      <c r="EZ11596" s="109"/>
      <c r="FA11596" s="66"/>
      <c r="FB11596" s="5"/>
      <c r="FC11596" s="68"/>
      <c r="FD11596" s="67"/>
      <c r="FE11596" s="67"/>
      <c r="FF11596" s="64"/>
      <c r="FG11596" s="5"/>
      <c r="FH11596" s="69"/>
      <c r="FI11596" s="6"/>
      <c r="FJ11596" s="5"/>
      <c r="FK11596" s="25"/>
      <c r="FL11596" s="5"/>
    </row>
    <row r="11597" spans="40:168">
      <c r="AN11597" s="14"/>
      <c r="AO11597" s="14"/>
      <c r="AP11597" s="5"/>
      <c r="AQ11597" s="25"/>
      <c r="AR11597" s="25"/>
      <c r="AS11597" s="96"/>
      <c r="AT11597" s="83"/>
      <c r="AU11597" s="14"/>
      <c r="AX11597" s="83"/>
      <c r="AY11597" s="83"/>
      <c r="AZ11597" s="83"/>
      <c r="BA11597" s="83"/>
      <c r="BJ11597" s="54"/>
      <c r="BK11597" s="22"/>
      <c r="BL11597" s="24"/>
      <c r="BP11597" s="23"/>
      <c r="BQ11597" s="24"/>
      <c r="BR11597" s="22"/>
      <c r="BS11597" s="24"/>
      <c r="BT11597" s="24"/>
      <c r="BU11597" s="23"/>
      <c r="BV11597" s="26"/>
      <c r="BX11597" s="6"/>
      <c r="BY11597" s="24"/>
      <c r="BZ11597" s="109"/>
      <c r="CA11597" s="66"/>
      <c r="CB11597" s="5"/>
      <c r="CC11597" s="68"/>
      <c r="CD11597" s="67"/>
      <c r="CE11597" s="67"/>
      <c r="CF11597" s="64"/>
      <c r="CG11597" s="5"/>
      <c r="CH11597" s="69"/>
      <c r="CI11597" s="6"/>
      <c r="CJ11597" s="5"/>
      <c r="CK11597" s="25"/>
      <c r="CL11597" s="5"/>
      <c r="DN11597" s="14"/>
      <c r="DO11597" s="14"/>
      <c r="DP11597" s="5"/>
      <c r="DQ11597" s="25"/>
      <c r="DR11597" s="25"/>
      <c r="DS11597" s="96"/>
      <c r="DT11597" s="83"/>
      <c r="DU11597" s="14"/>
      <c r="DX11597" s="83"/>
      <c r="DY11597" s="83"/>
      <c r="DZ11597" s="83"/>
      <c r="EA11597" s="83"/>
      <c r="EJ11597" s="54"/>
      <c r="EK11597" s="22"/>
      <c r="EL11597" s="24"/>
      <c r="EP11597" s="23"/>
      <c r="EQ11597" s="24"/>
      <c r="ER11597" s="22"/>
      <c r="ES11597" s="24"/>
      <c r="ET11597" s="24"/>
      <c r="EU11597" s="23"/>
      <c r="EV11597" s="26"/>
      <c r="EX11597" s="6"/>
      <c r="EY11597" s="24"/>
      <c r="EZ11597" s="109"/>
      <c r="FA11597" s="66"/>
      <c r="FB11597" s="5"/>
      <c r="FC11597" s="68"/>
      <c r="FD11597" s="67"/>
      <c r="FE11597" s="67"/>
      <c r="FF11597" s="64"/>
      <c r="FG11597" s="5"/>
      <c r="FH11597" s="69"/>
      <c r="FI11597" s="6"/>
      <c r="FJ11597" s="5"/>
      <c r="FK11597" s="25"/>
      <c r="FL11597" s="5"/>
    </row>
    <row r="11598" spans="40:168">
      <c r="AN11598" s="14"/>
      <c r="AO11598" s="14"/>
      <c r="AP11598" s="5"/>
      <c r="AQ11598" s="25"/>
      <c r="AR11598" s="25"/>
      <c r="AS11598" s="96"/>
      <c r="AT11598" s="83"/>
      <c r="AU11598" s="14"/>
      <c r="AX11598" s="83"/>
      <c r="AY11598" s="83"/>
      <c r="AZ11598" s="83"/>
      <c r="BA11598" s="83"/>
      <c r="BJ11598" s="54"/>
      <c r="BK11598" s="22"/>
      <c r="BL11598" s="24"/>
      <c r="BP11598" s="23"/>
      <c r="BQ11598" s="24"/>
      <c r="BR11598" s="22"/>
      <c r="BS11598" s="24"/>
      <c r="BT11598" s="24"/>
      <c r="BU11598" s="23"/>
      <c r="BV11598" s="26"/>
      <c r="BX11598" s="6"/>
      <c r="BY11598" s="24"/>
      <c r="BZ11598" s="109"/>
      <c r="CA11598" s="66"/>
      <c r="CB11598" s="5"/>
      <c r="CC11598" s="68"/>
      <c r="CD11598" s="67"/>
      <c r="CE11598" s="67"/>
      <c r="CF11598" s="64"/>
      <c r="CG11598" s="5"/>
      <c r="CH11598" s="69"/>
      <c r="CI11598" s="6"/>
      <c r="CJ11598" s="5"/>
      <c r="CK11598" s="25"/>
      <c r="CL11598" s="5"/>
      <c r="DN11598" s="14"/>
      <c r="DO11598" s="14"/>
      <c r="DP11598" s="5"/>
      <c r="DQ11598" s="25"/>
      <c r="DR11598" s="25"/>
      <c r="DS11598" s="96"/>
      <c r="DT11598" s="83"/>
      <c r="DU11598" s="14"/>
      <c r="DX11598" s="83"/>
      <c r="DY11598" s="83"/>
      <c r="DZ11598" s="83"/>
      <c r="EA11598" s="83"/>
      <c r="EJ11598" s="54"/>
      <c r="EK11598" s="22"/>
      <c r="EL11598" s="24"/>
      <c r="EP11598" s="23"/>
      <c r="EQ11598" s="24"/>
      <c r="ER11598" s="22"/>
      <c r="ES11598" s="24"/>
      <c r="ET11598" s="24"/>
      <c r="EU11598" s="23"/>
      <c r="EV11598" s="26"/>
      <c r="EX11598" s="6"/>
      <c r="EY11598" s="24"/>
      <c r="EZ11598" s="109"/>
      <c r="FA11598" s="66"/>
      <c r="FB11598" s="5"/>
      <c r="FC11598" s="68"/>
      <c r="FD11598" s="67"/>
      <c r="FE11598" s="67"/>
      <c r="FF11598" s="64"/>
      <c r="FG11598" s="5"/>
      <c r="FH11598" s="69"/>
      <c r="FI11598" s="6"/>
      <c r="FJ11598" s="5"/>
      <c r="FK11598" s="25"/>
      <c r="FL11598" s="5"/>
    </row>
    <row r="11599" spans="40:168">
      <c r="AN11599" s="14"/>
      <c r="AO11599" s="14"/>
      <c r="AP11599" s="5"/>
      <c r="AQ11599" s="25"/>
      <c r="AR11599" s="25"/>
      <c r="AS11599" s="96"/>
      <c r="AT11599" s="83"/>
      <c r="AU11599" s="14"/>
      <c r="AX11599" s="83"/>
      <c r="AY11599" s="83"/>
      <c r="AZ11599" s="83"/>
      <c r="BA11599" s="83"/>
      <c r="BJ11599" s="54"/>
      <c r="BK11599" s="22"/>
      <c r="BL11599" s="24"/>
      <c r="BP11599" s="23"/>
      <c r="BQ11599" s="24"/>
      <c r="BR11599" s="22"/>
      <c r="BS11599" s="24"/>
      <c r="BT11599" s="24"/>
      <c r="BU11599" s="23"/>
      <c r="BV11599" s="26"/>
      <c r="BX11599" s="6"/>
      <c r="BY11599" s="24"/>
      <c r="BZ11599" s="109"/>
      <c r="CA11599" s="66"/>
      <c r="CB11599" s="5"/>
      <c r="CC11599" s="68"/>
      <c r="CD11599" s="67"/>
      <c r="CE11599" s="67"/>
      <c r="CF11599" s="64"/>
      <c r="CG11599" s="5"/>
      <c r="CH11599" s="69"/>
      <c r="CI11599" s="6"/>
      <c r="CJ11599" s="5"/>
      <c r="CK11599" s="25"/>
      <c r="CL11599" s="5"/>
      <c r="DN11599" s="14"/>
      <c r="DO11599" s="14"/>
      <c r="DP11599" s="5"/>
      <c r="DQ11599" s="25"/>
      <c r="DR11599" s="25"/>
      <c r="DS11599" s="96"/>
      <c r="DT11599" s="83"/>
      <c r="DU11599" s="14"/>
      <c r="DX11599" s="83"/>
      <c r="DY11599" s="83"/>
      <c r="DZ11599" s="83"/>
      <c r="EA11599" s="83"/>
      <c r="EJ11599" s="54"/>
      <c r="EK11599" s="22"/>
      <c r="EL11599" s="24"/>
      <c r="EP11599" s="23"/>
      <c r="EQ11599" s="24"/>
      <c r="ER11599" s="22"/>
      <c r="ES11599" s="24"/>
      <c r="ET11599" s="24"/>
      <c r="EU11599" s="23"/>
      <c r="EV11599" s="26"/>
      <c r="EX11599" s="6"/>
      <c r="EY11599" s="24"/>
      <c r="EZ11599" s="109"/>
      <c r="FA11599" s="66"/>
      <c r="FB11599" s="5"/>
      <c r="FC11599" s="68"/>
      <c r="FD11599" s="67"/>
      <c r="FE11599" s="67"/>
      <c r="FF11599" s="64"/>
      <c r="FG11599" s="5"/>
      <c r="FH11599" s="69"/>
      <c r="FI11599" s="6"/>
      <c r="FJ11599" s="5"/>
      <c r="FK11599" s="25"/>
      <c r="FL11599" s="5"/>
    </row>
    <row r="11600" spans="40:168">
      <c r="AN11600" s="14"/>
      <c r="AO11600" s="14"/>
      <c r="AP11600" s="5"/>
      <c r="AQ11600" s="25"/>
      <c r="AR11600" s="25"/>
      <c r="AS11600" s="96"/>
      <c r="AT11600" s="83"/>
      <c r="AU11600" s="14"/>
      <c r="AX11600" s="83"/>
      <c r="AY11600" s="83"/>
      <c r="AZ11600" s="83"/>
      <c r="BA11600" s="83"/>
      <c r="BJ11600" s="54"/>
      <c r="BK11600" s="22"/>
      <c r="BL11600" s="24"/>
      <c r="BP11600" s="23"/>
      <c r="BQ11600" s="24"/>
      <c r="BR11600" s="22"/>
      <c r="BS11600" s="24"/>
      <c r="BT11600" s="24"/>
      <c r="BU11600" s="23"/>
      <c r="BV11600" s="26"/>
      <c r="BX11600" s="6"/>
      <c r="BY11600" s="24"/>
      <c r="BZ11600" s="109"/>
      <c r="CA11600" s="66"/>
      <c r="CB11600" s="5"/>
      <c r="CC11600" s="68"/>
      <c r="CD11600" s="67"/>
      <c r="CE11600" s="67"/>
      <c r="CF11600" s="64"/>
      <c r="CG11600" s="5"/>
      <c r="CH11600" s="69"/>
      <c r="CI11600" s="6"/>
      <c r="CJ11600" s="5"/>
      <c r="CK11600" s="25"/>
      <c r="CL11600" s="5"/>
      <c r="DN11600" s="14"/>
      <c r="DO11600" s="14"/>
      <c r="DP11600" s="5"/>
      <c r="DQ11600" s="25"/>
      <c r="DR11600" s="25"/>
      <c r="DS11600" s="96"/>
      <c r="DT11600" s="83"/>
      <c r="DU11600" s="14"/>
      <c r="DX11600" s="83"/>
      <c r="DY11600" s="83"/>
      <c r="DZ11600" s="83"/>
      <c r="EA11600" s="83"/>
      <c r="EJ11600" s="54"/>
      <c r="EK11600" s="22"/>
      <c r="EL11600" s="24"/>
      <c r="EP11600" s="23"/>
      <c r="EQ11600" s="24"/>
      <c r="ER11600" s="22"/>
      <c r="ES11600" s="24"/>
      <c r="ET11600" s="24"/>
      <c r="EU11600" s="23"/>
      <c r="EV11600" s="26"/>
      <c r="EX11600" s="6"/>
      <c r="EY11600" s="24"/>
      <c r="EZ11600" s="109"/>
      <c r="FA11600" s="66"/>
      <c r="FB11600" s="5"/>
      <c r="FC11600" s="68"/>
      <c r="FD11600" s="67"/>
      <c r="FE11600" s="67"/>
      <c r="FF11600" s="64"/>
      <c r="FG11600" s="5"/>
      <c r="FH11600" s="69"/>
      <c r="FI11600" s="6"/>
      <c r="FJ11600" s="5"/>
      <c r="FK11600" s="25"/>
      <c r="FL11600" s="5"/>
    </row>
    <row r="11601" spans="40:168">
      <c r="AN11601" s="14"/>
      <c r="AO11601" s="14"/>
      <c r="AP11601" s="5"/>
      <c r="AQ11601" s="25"/>
      <c r="AR11601" s="25"/>
      <c r="AS11601" s="96"/>
      <c r="AT11601" s="83"/>
      <c r="AU11601" s="14"/>
      <c r="AX11601" s="83"/>
      <c r="AY11601" s="83"/>
      <c r="AZ11601" s="83"/>
      <c r="BA11601" s="83"/>
      <c r="BJ11601" s="54"/>
      <c r="BK11601" s="22"/>
      <c r="BL11601" s="24"/>
      <c r="BP11601" s="23"/>
      <c r="BQ11601" s="24"/>
      <c r="BR11601" s="22"/>
      <c r="BS11601" s="24"/>
      <c r="BT11601" s="24"/>
      <c r="BU11601" s="23"/>
      <c r="BV11601" s="26"/>
      <c r="BX11601" s="6"/>
      <c r="BY11601" s="24"/>
      <c r="BZ11601" s="109"/>
      <c r="CA11601" s="66"/>
      <c r="CB11601" s="5"/>
      <c r="CC11601" s="68"/>
      <c r="CD11601" s="67"/>
      <c r="CE11601" s="67"/>
      <c r="CF11601" s="64"/>
      <c r="CG11601" s="5"/>
      <c r="CH11601" s="69"/>
      <c r="CI11601" s="6"/>
      <c r="CJ11601" s="5"/>
      <c r="CK11601" s="25"/>
      <c r="CL11601" s="5"/>
      <c r="DN11601" s="14"/>
      <c r="DO11601" s="14"/>
      <c r="DP11601" s="5"/>
      <c r="DQ11601" s="25"/>
      <c r="DR11601" s="25"/>
      <c r="DS11601" s="96"/>
      <c r="DT11601" s="83"/>
      <c r="DU11601" s="14"/>
      <c r="DX11601" s="83"/>
      <c r="DY11601" s="83"/>
      <c r="DZ11601" s="83"/>
      <c r="EA11601" s="83"/>
      <c r="EJ11601" s="54"/>
      <c r="EK11601" s="22"/>
      <c r="EL11601" s="24"/>
      <c r="EP11601" s="23"/>
      <c r="EQ11601" s="24"/>
      <c r="ER11601" s="22"/>
      <c r="ES11601" s="24"/>
      <c r="ET11601" s="24"/>
      <c r="EU11601" s="23"/>
      <c r="EV11601" s="26"/>
      <c r="EX11601" s="6"/>
      <c r="EY11601" s="24"/>
      <c r="EZ11601" s="109"/>
      <c r="FA11601" s="66"/>
      <c r="FB11601" s="5"/>
      <c r="FC11601" s="68"/>
      <c r="FD11601" s="67"/>
      <c r="FE11601" s="67"/>
      <c r="FF11601" s="64"/>
      <c r="FG11601" s="5"/>
      <c r="FH11601" s="69"/>
      <c r="FI11601" s="6"/>
      <c r="FJ11601" s="5"/>
      <c r="FK11601" s="25"/>
      <c r="FL11601" s="5"/>
    </row>
    <row r="11602" spans="40:168">
      <c r="AN11602" s="14"/>
      <c r="AO11602" s="14"/>
      <c r="AP11602" s="5"/>
      <c r="AQ11602" s="25"/>
      <c r="AR11602" s="25"/>
      <c r="AS11602" s="96"/>
      <c r="AT11602" s="83"/>
      <c r="AU11602" s="14"/>
      <c r="AX11602" s="83"/>
      <c r="AY11602" s="83"/>
      <c r="AZ11602" s="83"/>
      <c r="BA11602" s="83"/>
      <c r="BJ11602" s="54"/>
      <c r="BK11602" s="22"/>
      <c r="BL11602" s="24"/>
      <c r="BP11602" s="23"/>
      <c r="BQ11602" s="24"/>
      <c r="BR11602" s="22"/>
      <c r="BS11602" s="24"/>
      <c r="BT11602" s="24"/>
      <c r="BU11602" s="23"/>
      <c r="BV11602" s="26"/>
      <c r="BX11602" s="6"/>
      <c r="BY11602" s="24"/>
      <c r="BZ11602" s="109"/>
      <c r="CA11602" s="66"/>
      <c r="CB11602" s="5"/>
      <c r="CC11602" s="68"/>
      <c r="CD11602" s="67"/>
      <c r="CE11602" s="67"/>
      <c r="CF11602" s="64"/>
      <c r="CG11602" s="5"/>
      <c r="CH11602" s="69"/>
      <c r="CI11602" s="6"/>
      <c r="CJ11602" s="5"/>
      <c r="CK11602" s="25"/>
      <c r="CL11602" s="5"/>
      <c r="DN11602" s="14"/>
      <c r="DO11602" s="14"/>
      <c r="DP11602" s="5"/>
      <c r="DQ11602" s="25"/>
      <c r="DR11602" s="25"/>
      <c r="DS11602" s="96"/>
      <c r="DT11602" s="83"/>
      <c r="DU11602" s="14"/>
      <c r="DX11602" s="83"/>
      <c r="DY11602" s="83"/>
      <c r="DZ11602" s="83"/>
      <c r="EA11602" s="83"/>
      <c r="EJ11602" s="54"/>
      <c r="EK11602" s="22"/>
      <c r="EL11602" s="24"/>
      <c r="EP11602" s="23"/>
      <c r="EQ11602" s="24"/>
      <c r="ER11602" s="22"/>
      <c r="ES11602" s="24"/>
      <c r="ET11602" s="24"/>
      <c r="EU11602" s="23"/>
      <c r="EV11602" s="26"/>
      <c r="EX11602" s="6"/>
      <c r="EY11602" s="24"/>
      <c r="EZ11602" s="109"/>
      <c r="FA11602" s="66"/>
      <c r="FB11602" s="5"/>
      <c r="FC11602" s="68"/>
      <c r="FD11602" s="67"/>
      <c r="FE11602" s="67"/>
      <c r="FF11602" s="64"/>
      <c r="FG11602" s="5"/>
      <c r="FH11602" s="69"/>
      <c r="FI11602" s="6"/>
      <c r="FJ11602" s="5"/>
      <c r="FK11602" s="25"/>
      <c r="FL11602" s="5"/>
    </row>
    <row r="11603" spans="40:168">
      <c r="AN11603" s="14"/>
      <c r="AO11603" s="14"/>
      <c r="AP11603" s="5"/>
      <c r="AQ11603" s="25"/>
      <c r="AR11603" s="25"/>
      <c r="AS11603" s="96"/>
      <c r="AT11603" s="83"/>
      <c r="AU11603" s="14"/>
      <c r="AX11603" s="83"/>
      <c r="AY11603" s="83"/>
      <c r="AZ11603" s="83"/>
      <c r="BA11603" s="83"/>
      <c r="BJ11603" s="54"/>
      <c r="BK11603" s="22"/>
      <c r="BL11603" s="24"/>
      <c r="BP11603" s="23"/>
      <c r="BQ11603" s="24"/>
      <c r="BR11603" s="22"/>
      <c r="BS11603" s="24"/>
      <c r="BT11603" s="24"/>
      <c r="BU11603" s="23"/>
      <c r="BV11603" s="26"/>
      <c r="BX11603" s="6"/>
      <c r="BY11603" s="24"/>
      <c r="BZ11603" s="109"/>
      <c r="CA11603" s="66"/>
      <c r="CB11603" s="5"/>
      <c r="CC11603" s="68"/>
      <c r="CD11603" s="67"/>
      <c r="CE11603" s="67"/>
      <c r="CF11603" s="64"/>
      <c r="CG11603" s="5"/>
      <c r="CH11603" s="69"/>
      <c r="CI11603" s="6"/>
      <c r="CJ11603" s="5"/>
      <c r="CK11603" s="25"/>
      <c r="CL11603" s="5"/>
      <c r="DN11603" s="14"/>
      <c r="DO11603" s="14"/>
      <c r="DP11603" s="5"/>
      <c r="DQ11603" s="25"/>
      <c r="DR11603" s="25"/>
      <c r="DS11603" s="96"/>
      <c r="DT11603" s="83"/>
      <c r="DU11603" s="14"/>
      <c r="DX11603" s="83"/>
      <c r="DY11603" s="83"/>
      <c r="DZ11603" s="83"/>
      <c r="EA11603" s="83"/>
      <c r="EJ11603" s="54"/>
      <c r="EK11603" s="22"/>
      <c r="EL11603" s="24"/>
      <c r="EP11603" s="23"/>
      <c r="EQ11603" s="24"/>
      <c r="ER11603" s="22"/>
      <c r="ES11603" s="24"/>
      <c r="ET11603" s="24"/>
      <c r="EU11603" s="23"/>
      <c r="EV11603" s="26"/>
      <c r="EX11603" s="6"/>
      <c r="EY11603" s="24"/>
      <c r="EZ11603" s="109"/>
      <c r="FA11603" s="66"/>
      <c r="FB11603" s="5"/>
      <c r="FC11603" s="68"/>
      <c r="FD11603" s="67"/>
      <c r="FE11603" s="67"/>
      <c r="FF11603" s="64"/>
      <c r="FG11603" s="5"/>
      <c r="FH11603" s="69"/>
      <c r="FI11603" s="6"/>
      <c r="FJ11603" s="5"/>
      <c r="FK11603" s="25"/>
      <c r="FL11603" s="5"/>
    </row>
    <row r="11604" spans="40:168">
      <c r="AN11604" s="14"/>
      <c r="AO11604" s="14"/>
      <c r="AP11604" s="5"/>
      <c r="AQ11604" s="25"/>
      <c r="AR11604" s="25"/>
      <c r="AS11604" s="96"/>
      <c r="AT11604" s="83"/>
      <c r="AU11604" s="14"/>
      <c r="AX11604" s="83"/>
      <c r="AY11604" s="83"/>
      <c r="AZ11604" s="83"/>
      <c r="BA11604" s="83"/>
      <c r="BJ11604" s="54"/>
      <c r="BK11604" s="22"/>
      <c r="BL11604" s="24"/>
      <c r="BP11604" s="23"/>
      <c r="BQ11604" s="24"/>
      <c r="BR11604" s="22"/>
      <c r="BS11604" s="24"/>
      <c r="BT11604" s="24"/>
      <c r="BU11604" s="23"/>
      <c r="BV11604" s="26"/>
      <c r="BX11604" s="6"/>
      <c r="BY11604" s="24"/>
      <c r="BZ11604" s="109"/>
      <c r="CA11604" s="66"/>
      <c r="CB11604" s="5"/>
      <c r="CC11604" s="68"/>
      <c r="CD11604" s="67"/>
      <c r="CE11604" s="67"/>
      <c r="CF11604" s="64"/>
      <c r="CG11604" s="5"/>
      <c r="CH11604" s="69"/>
      <c r="CI11604" s="6"/>
      <c r="CJ11604" s="5"/>
      <c r="CK11604" s="25"/>
      <c r="CL11604" s="5"/>
      <c r="DN11604" s="14"/>
      <c r="DO11604" s="14"/>
      <c r="DP11604" s="5"/>
      <c r="DQ11604" s="25"/>
      <c r="DR11604" s="25"/>
      <c r="DS11604" s="96"/>
      <c r="DT11604" s="83"/>
      <c r="DU11604" s="14"/>
      <c r="DX11604" s="83"/>
      <c r="DY11604" s="83"/>
      <c r="DZ11604" s="83"/>
      <c r="EA11604" s="83"/>
      <c r="EJ11604" s="54"/>
      <c r="EK11604" s="22"/>
      <c r="EL11604" s="24"/>
      <c r="EP11604" s="23"/>
      <c r="EQ11604" s="24"/>
      <c r="ER11604" s="22"/>
      <c r="ES11604" s="24"/>
      <c r="ET11604" s="24"/>
      <c r="EU11604" s="23"/>
      <c r="EV11604" s="26"/>
      <c r="EX11604" s="6"/>
      <c r="EY11604" s="24"/>
      <c r="EZ11604" s="109"/>
      <c r="FA11604" s="66"/>
      <c r="FB11604" s="5"/>
      <c r="FC11604" s="68"/>
      <c r="FD11604" s="67"/>
      <c r="FE11604" s="67"/>
      <c r="FF11604" s="64"/>
      <c r="FG11604" s="5"/>
      <c r="FH11604" s="69"/>
      <c r="FI11604" s="6"/>
      <c r="FJ11604" s="5"/>
      <c r="FK11604" s="25"/>
      <c r="FL11604" s="5"/>
    </row>
    <row r="11605" spans="40:168">
      <c r="AN11605" s="14"/>
      <c r="AO11605" s="14"/>
      <c r="AP11605" s="5"/>
      <c r="AQ11605" s="25"/>
      <c r="AR11605" s="25"/>
      <c r="AS11605" s="96"/>
      <c r="AT11605" s="83"/>
      <c r="AU11605" s="14"/>
      <c r="AX11605" s="83"/>
      <c r="AY11605" s="83"/>
      <c r="AZ11605" s="83"/>
      <c r="BA11605" s="83"/>
      <c r="BJ11605" s="54"/>
      <c r="BK11605" s="22"/>
      <c r="BL11605" s="24"/>
      <c r="BP11605" s="23"/>
      <c r="BQ11605" s="24"/>
      <c r="BR11605" s="22"/>
      <c r="BS11605" s="24"/>
      <c r="BT11605" s="24"/>
      <c r="BU11605" s="23"/>
      <c r="BV11605" s="26"/>
      <c r="BX11605" s="6"/>
      <c r="BY11605" s="24"/>
      <c r="BZ11605" s="109"/>
      <c r="CA11605" s="66"/>
      <c r="CB11605" s="5"/>
      <c r="CC11605" s="68"/>
      <c r="CD11605" s="67"/>
      <c r="CE11605" s="67"/>
      <c r="CF11605" s="64"/>
      <c r="CG11605" s="5"/>
      <c r="CH11605" s="69"/>
      <c r="CI11605" s="6"/>
      <c r="CJ11605" s="5"/>
      <c r="CK11605" s="25"/>
      <c r="CL11605" s="5"/>
      <c r="DN11605" s="14"/>
      <c r="DO11605" s="14"/>
      <c r="DP11605" s="5"/>
      <c r="DQ11605" s="25"/>
      <c r="DR11605" s="25"/>
      <c r="DS11605" s="96"/>
      <c r="DT11605" s="83"/>
      <c r="DU11605" s="14"/>
      <c r="DX11605" s="83"/>
      <c r="DY11605" s="83"/>
      <c r="DZ11605" s="83"/>
      <c r="EA11605" s="83"/>
      <c r="EJ11605" s="54"/>
      <c r="EK11605" s="22"/>
      <c r="EL11605" s="24"/>
      <c r="EP11605" s="23"/>
      <c r="EQ11605" s="24"/>
      <c r="ER11605" s="22"/>
      <c r="ES11605" s="24"/>
      <c r="ET11605" s="24"/>
      <c r="EU11605" s="23"/>
      <c r="EV11605" s="26"/>
      <c r="EX11605" s="6"/>
      <c r="EY11605" s="24"/>
      <c r="EZ11605" s="109"/>
      <c r="FA11605" s="66"/>
      <c r="FB11605" s="5"/>
      <c r="FC11605" s="68"/>
      <c r="FD11605" s="67"/>
      <c r="FE11605" s="67"/>
      <c r="FF11605" s="64"/>
      <c r="FG11605" s="5"/>
      <c r="FH11605" s="69"/>
      <c r="FI11605" s="6"/>
      <c r="FJ11605" s="5"/>
      <c r="FK11605" s="25"/>
      <c r="FL11605" s="5"/>
    </row>
    <row r="11606" spans="40:168">
      <c r="AN11606" s="14"/>
      <c r="AO11606" s="14"/>
      <c r="AP11606" s="5"/>
      <c r="AQ11606" s="25"/>
      <c r="AR11606" s="25"/>
      <c r="AS11606" s="96"/>
      <c r="AT11606" s="83"/>
      <c r="AU11606" s="14"/>
      <c r="AX11606" s="83"/>
      <c r="AY11606" s="83"/>
      <c r="AZ11606" s="83"/>
      <c r="BA11606" s="83"/>
      <c r="BJ11606" s="54"/>
      <c r="BK11606" s="22"/>
      <c r="BL11606" s="24"/>
      <c r="BP11606" s="23"/>
      <c r="BQ11606" s="24"/>
      <c r="BR11606" s="22"/>
      <c r="BS11606" s="24"/>
      <c r="BT11606" s="24"/>
      <c r="BU11606" s="23"/>
      <c r="BV11606" s="26"/>
      <c r="BX11606" s="6"/>
      <c r="BY11606" s="24"/>
      <c r="BZ11606" s="109"/>
      <c r="CA11606" s="66"/>
      <c r="CB11606" s="5"/>
      <c r="CC11606" s="68"/>
      <c r="CD11606" s="67"/>
      <c r="CE11606" s="67"/>
      <c r="CF11606" s="64"/>
      <c r="CG11606" s="5"/>
      <c r="CH11606" s="69"/>
      <c r="CI11606" s="6"/>
      <c r="CJ11606" s="5"/>
      <c r="CK11606" s="25"/>
      <c r="CL11606" s="5"/>
      <c r="DN11606" s="14"/>
      <c r="DO11606" s="14"/>
      <c r="DP11606" s="5"/>
      <c r="DQ11606" s="25"/>
      <c r="DR11606" s="25"/>
      <c r="DS11606" s="96"/>
      <c r="DT11606" s="83"/>
      <c r="DU11606" s="14"/>
      <c r="DX11606" s="83"/>
      <c r="DY11606" s="83"/>
      <c r="DZ11606" s="83"/>
      <c r="EA11606" s="83"/>
      <c r="EJ11606" s="54"/>
      <c r="EK11606" s="22"/>
      <c r="EL11606" s="24"/>
      <c r="EP11606" s="23"/>
      <c r="EQ11606" s="24"/>
      <c r="ER11606" s="22"/>
      <c r="ES11606" s="24"/>
      <c r="ET11606" s="24"/>
      <c r="EU11606" s="23"/>
      <c r="EV11606" s="26"/>
      <c r="EX11606" s="6"/>
      <c r="EY11606" s="24"/>
      <c r="EZ11606" s="109"/>
      <c r="FA11606" s="66"/>
      <c r="FB11606" s="5"/>
      <c r="FC11606" s="68"/>
      <c r="FD11606" s="67"/>
      <c r="FE11606" s="67"/>
      <c r="FF11606" s="64"/>
      <c r="FG11606" s="5"/>
      <c r="FH11606" s="69"/>
      <c r="FI11606" s="6"/>
      <c r="FJ11606" s="5"/>
      <c r="FK11606" s="25"/>
      <c r="FL11606" s="5"/>
    </row>
    <row r="11607" spans="40:168">
      <c r="AN11607" s="14"/>
      <c r="AO11607" s="14"/>
      <c r="AP11607" s="5"/>
      <c r="AQ11607" s="25"/>
      <c r="AR11607" s="25"/>
      <c r="AS11607" s="96"/>
      <c r="AT11607" s="83"/>
      <c r="AU11607" s="14"/>
      <c r="AX11607" s="83"/>
      <c r="AY11607" s="83"/>
      <c r="AZ11607" s="83"/>
      <c r="BA11607" s="83"/>
      <c r="BJ11607" s="54"/>
      <c r="BK11607" s="22"/>
      <c r="BL11607" s="24"/>
      <c r="BP11607" s="23"/>
      <c r="BQ11607" s="24"/>
      <c r="BR11607" s="22"/>
      <c r="BS11607" s="24"/>
      <c r="BT11607" s="24"/>
      <c r="BU11607" s="23"/>
      <c r="BV11607" s="26"/>
      <c r="BX11607" s="6"/>
      <c r="BY11607" s="24"/>
      <c r="BZ11607" s="109"/>
      <c r="CA11607" s="66"/>
      <c r="CB11607" s="5"/>
      <c r="CC11607" s="68"/>
      <c r="CD11607" s="67"/>
      <c r="CE11607" s="67"/>
      <c r="CF11607" s="64"/>
      <c r="CG11607" s="5"/>
      <c r="CH11607" s="69"/>
      <c r="CI11607" s="6"/>
      <c r="CJ11607" s="5"/>
      <c r="CK11607" s="25"/>
      <c r="CL11607" s="5"/>
      <c r="DN11607" s="14"/>
      <c r="DO11607" s="14"/>
      <c r="DP11607" s="5"/>
      <c r="DQ11607" s="25"/>
      <c r="DR11607" s="25"/>
      <c r="DS11607" s="96"/>
      <c r="DT11607" s="83"/>
      <c r="DU11607" s="14"/>
      <c r="DX11607" s="83"/>
      <c r="DY11607" s="83"/>
      <c r="DZ11607" s="83"/>
      <c r="EA11607" s="83"/>
      <c r="EJ11607" s="54"/>
      <c r="EK11607" s="22"/>
      <c r="EL11607" s="24"/>
      <c r="EP11607" s="23"/>
      <c r="EQ11607" s="24"/>
      <c r="ER11607" s="22"/>
      <c r="ES11607" s="24"/>
      <c r="ET11607" s="24"/>
      <c r="EU11607" s="23"/>
      <c r="EV11607" s="26"/>
      <c r="EX11607" s="6"/>
      <c r="EY11607" s="24"/>
      <c r="EZ11607" s="109"/>
      <c r="FA11607" s="66"/>
      <c r="FB11607" s="5"/>
      <c r="FC11607" s="68"/>
      <c r="FD11607" s="67"/>
      <c r="FE11607" s="67"/>
      <c r="FF11607" s="64"/>
      <c r="FG11607" s="5"/>
      <c r="FH11607" s="69"/>
      <c r="FI11607" s="6"/>
      <c r="FJ11607" s="5"/>
      <c r="FK11607" s="25"/>
      <c r="FL11607" s="5"/>
    </row>
    <row r="11608" spans="40:168">
      <c r="AN11608" s="14"/>
      <c r="AO11608" s="14"/>
      <c r="AP11608" s="5"/>
      <c r="AQ11608" s="25"/>
      <c r="AR11608" s="25"/>
      <c r="AS11608" s="96"/>
      <c r="AT11608" s="83"/>
      <c r="AU11608" s="14"/>
      <c r="AX11608" s="83"/>
      <c r="AY11608" s="83"/>
      <c r="AZ11608" s="83"/>
      <c r="BA11608" s="83"/>
      <c r="BJ11608" s="54"/>
      <c r="BK11608" s="22"/>
      <c r="BL11608" s="24"/>
      <c r="BP11608" s="23"/>
      <c r="BQ11608" s="24"/>
      <c r="BR11608" s="22"/>
      <c r="BS11608" s="24"/>
      <c r="BT11608" s="24"/>
      <c r="BU11608" s="23"/>
      <c r="BV11608" s="26"/>
      <c r="BX11608" s="6"/>
      <c r="BY11608" s="24"/>
      <c r="BZ11608" s="109"/>
      <c r="CA11608" s="66"/>
      <c r="CB11608" s="5"/>
      <c r="CC11608" s="68"/>
      <c r="CD11608" s="67"/>
      <c r="CE11608" s="67"/>
      <c r="CF11608" s="64"/>
      <c r="CG11608" s="5"/>
      <c r="CH11608" s="69"/>
      <c r="CI11608" s="6"/>
      <c r="CJ11608" s="5"/>
      <c r="CK11608" s="25"/>
      <c r="CL11608" s="5"/>
      <c r="DN11608" s="14"/>
      <c r="DO11608" s="14"/>
      <c r="DP11608" s="5"/>
      <c r="DQ11608" s="25"/>
      <c r="DR11608" s="25"/>
      <c r="DS11608" s="96"/>
      <c r="DT11608" s="83"/>
      <c r="DU11608" s="14"/>
      <c r="DX11608" s="83"/>
      <c r="DY11608" s="83"/>
      <c r="DZ11608" s="83"/>
      <c r="EA11608" s="83"/>
      <c r="EJ11608" s="54"/>
      <c r="EK11608" s="22"/>
      <c r="EL11608" s="24"/>
      <c r="EP11608" s="23"/>
      <c r="EQ11608" s="24"/>
      <c r="ER11608" s="22"/>
      <c r="ES11608" s="24"/>
      <c r="ET11608" s="24"/>
      <c r="EU11608" s="23"/>
      <c r="EV11608" s="26"/>
      <c r="EX11608" s="6"/>
      <c r="EY11608" s="24"/>
      <c r="EZ11608" s="109"/>
      <c r="FA11608" s="66"/>
      <c r="FB11608" s="5"/>
      <c r="FC11608" s="68"/>
      <c r="FD11608" s="67"/>
      <c r="FE11608" s="67"/>
      <c r="FF11608" s="64"/>
      <c r="FG11608" s="5"/>
      <c r="FH11608" s="69"/>
      <c r="FI11608" s="6"/>
      <c r="FJ11608" s="5"/>
      <c r="FK11608" s="25"/>
      <c r="FL11608" s="5"/>
    </row>
    <row r="11609" spans="40:168">
      <c r="AN11609" s="14"/>
      <c r="AO11609" s="14"/>
      <c r="AP11609" s="5"/>
      <c r="AQ11609" s="25"/>
      <c r="AR11609" s="25"/>
      <c r="AS11609" s="96"/>
      <c r="AT11609" s="83"/>
      <c r="AU11609" s="14"/>
      <c r="AX11609" s="83"/>
      <c r="AY11609" s="83"/>
      <c r="AZ11609" s="83"/>
      <c r="BA11609" s="83"/>
      <c r="BJ11609" s="54"/>
      <c r="BK11609" s="22"/>
      <c r="BL11609" s="24"/>
      <c r="BP11609" s="23"/>
      <c r="BQ11609" s="24"/>
      <c r="BR11609" s="22"/>
      <c r="BS11609" s="24"/>
      <c r="BT11609" s="24"/>
      <c r="BU11609" s="23"/>
      <c r="BV11609" s="26"/>
      <c r="BX11609" s="6"/>
      <c r="BY11609" s="24"/>
      <c r="BZ11609" s="109"/>
      <c r="CA11609" s="66"/>
      <c r="CB11609" s="5"/>
      <c r="CC11609" s="68"/>
      <c r="CD11609" s="67"/>
      <c r="CE11609" s="67"/>
      <c r="CF11609" s="64"/>
      <c r="CG11609" s="5"/>
      <c r="CH11609" s="69"/>
      <c r="CI11609" s="6"/>
      <c r="CJ11609" s="5"/>
      <c r="CK11609" s="25"/>
      <c r="CL11609" s="5"/>
      <c r="DN11609" s="14"/>
      <c r="DO11609" s="14"/>
      <c r="DP11609" s="5"/>
      <c r="DQ11609" s="25"/>
      <c r="DR11609" s="25"/>
      <c r="DS11609" s="96"/>
      <c r="DT11609" s="83"/>
      <c r="DU11609" s="14"/>
      <c r="DX11609" s="83"/>
      <c r="DY11609" s="83"/>
      <c r="DZ11609" s="83"/>
      <c r="EA11609" s="83"/>
      <c r="EJ11609" s="54"/>
      <c r="EK11609" s="22"/>
      <c r="EL11609" s="24"/>
      <c r="EP11609" s="23"/>
      <c r="EQ11609" s="24"/>
      <c r="ER11609" s="22"/>
      <c r="ES11609" s="24"/>
      <c r="ET11609" s="24"/>
      <c r="EU11609" s="23"/>
      <c r="EV11609" s="26"/>
      <c r="EX11609" s="6"/>
      <c r="EY11609" s="24"/>
      <c r="EZ11609" s="109"/>
      <c r="FA11609" s="66"/>
      <c r="FB11609" s="5"/>
      <c r="FC11609" s="68"/>
      <c r="FD11609" s="67"/>
      <c r="FE11609" s="67"/>
      <c r="FF11609" s="64"/>
      <c r="FG11609" s="5"/>
      <c r="FH11609" s="69"/>
      <c r="FI11609" s="6"/>
      <c r="FJ11609" s="5"/>
      <c r="FK11609" s="25"/>
      <c r="FL11609" s="5"/>
    </row>
    <row r="11610" spans="40:168">
      <c r="AN11610" s="14"/>
      <c r="AO11610" s="14"/>
      <c r="AP11610" s="5"/>
      <c r="AQ11610" s="25"/>
      <c r="AR11610" s="25"/>
      <c r="AS11610" s="96"/>
      <c r="AT11610" s="83"/>
      <c r="AU11610" s="14"/>
      <c r="AX11610" s="83"/>
      <c r="AY11610" s="83"/>
      <c r="AZ11610" s="83"/>
      <c r="BA11610" s="83"/>
      <c r="BJ11610" s="54"/>
      <c r="BK11610" s="22"/>
      <c r="BL11610" s="24"/>
      <c r="BP11610" s="23"/>
      <c r="BQ11610" s="24"/>
      <c r="BR11610" s="22"/>
      <c r="BS11610" s="24"/>
      <c r="BT11610" s="24"/>
      <c r="BU11610" s="23"/>
      <c r="BV11610" s="26"/>
      <c r="BX11610" s="6"/>
      <c r="BY11610" s="24"/>
      <c r="BZ11610" s="109"/>
      <c r="CA11610" s="66"/>
      <c r="CB11610" s="5"/>
      <c r="CC11610" s="68"/>
      <c r="CD11610" s="67"/>
      <c r="CE11610" s="67"/>
      <c r="CF11610" s="64"/>
      <c r="CG11610" s="5"/>
      <c r="CH11610" s="69"/>
      <c r="CI11610" s="6"/>
      <c r="CJ11610" s="5"/>
      <c r="CK11610" s="25"/>
      <c r="CL11610" s="5"/>
      <c r="DN11610" s="14"/>
      <c r="DO11610" s="14"/>
      <c r="DP11610" s="5"/>
      <c r="DQ11610" s="25"/>
      <c r="DR11610" s="25"/>
      <c r="DS11610" s="96"/>
      <c r="DT11610" s="83"/>
      <c r="DU11610" s="14"/>
      <c r="DX11610" s="83"/>
      <c r="DY11610" s="83"/>
      <c r="DZ11610" s="83"/>
      <c r="EA11610" s="83"/>
      <c r="EJ11610" s="54"/>
      <c r="EK11610" s="22"/>
      <c r="EL11610" s="24"/>
      <c r="EP11610" s="23"/>
      <c r="EQ11610" s="24"/>
      <c r="ER11610" s="22"/>
      <c r="ES11610" s="24"/>
      <c r="ET11610" s="24"/>
      <c r="EU11610" s="23"/>
      <c r="EV11610" s="26"/>
      <c r="EX11610" s="6"/>
      <c r="EY11610" s="24"/>
      <c r="EZ11610" s="109"/>
      <c r="FA11610" s="66"/>
      <c r="FB11610" s="5"/>
      <c r="FC11610" s="68"/>
      <c r="FD11610" s="67"/>
      <c r="FE11610" s="67"/>
      <c r="FF11610" s="64"/>
      <c r="FG11610" s="5"/>
      <c r="FH11610" s="69"/>
      <c r="FI11610" s="6"/>
      <c r="FJ11610" s="5"/>
      <c r="FK11610" s="25"/>
      <c r="FL11610" s="5"/>
    </row>
    <row r="11611" spans="40:168">
      <c r="AN11611" s="14"/>
      <c r="AO11611" s="14"/>
      <c r="AP11611" s="5"/>
      <c r="AQ11611" s="25"/>
      <c r="AR11611" s="25"/>
      <c r="AS11611" s="96"/>
      <c r="AT11611" s="83"/>
      <c r="AU11611" s="14"/>
      <c r="AX11611" s="83"/>
      <c r="AY11611" s="83"/>
      <c r="AZ11611" s="83"/>
      <c r="BA11611" s="83"/>
      <c r="BJ11611" s="54"/>
      <c r="BK11611" s="22"/>
      <c r="BL11611" s="24"/>
      <c r="BP11611" s="23"/>
      <c r="BQ11611" s="24"/>
      <c r="BR11611" s="22"/>
      <c r="BS11611" s="24"/>
      <c r="BT11611" s="24"/>
      <c r="BU11611" s="23"/>
      <c r="BV11611" s="26"/>
      <c r="BX11611" s="6"/>
      <c r="BY11611" s="24"/>
      <c r="BZ11611" s="109"/>
      <c r="CA11611" s="66"/>
      <c r="CB11611" s="5"/>
      <c r="CC11611" s="68"/>
      <c r="CD11611" s="67"/>
      <c r="CE11611" s="67"/>
      <c r="CF11611" s="64"/>
      <c r="CG11611" s="5"/>
      <c r="CH11611" s="69"/>
      <c r="CI11611" s="6"/>
      <c r="CJ11611" s="5"/>
      <c r="CK11611" s="25"/>
      <c r="CL11611" s="5"/>
      <c r="DN11611" s="14"/>
      <c r="DO11611" s="14"/>
      <c r="DP11611" s="5"/>
      <c r="DQ11611" s="25"/>
      <c r="DR11611" s="25"/>
      <c r="DS11611" s="96"/>
      <c r="DT11611" s="83"/>
      <c r="DU11611" s="14"/>
      <c r="DX11611" s="83"/>
      <c r="DY11611" s="83"/>
      <c r="DZ11611" s="83"/>
      <c r="EA11611" s="83"/>
      <c r="EJ11611" s="54"/>
      <c r="EK11611" s="22"/>
      <c r="EL11611" s="24"/>
      <c r="EP11611" s="23"/>
      <c r="EQ11611" s="24"/>
      <c r="ER11611" s="22"/>
      <c r="ES11611" s="24"/>
      <c r="ET11611" s="24"/>
      <c r="EU11611" s="23"/>
      <c r="EV11611" s="26"/>
      <c r="EX11611" s="6"/>
      <c r="EY11611" s="24"/>
      <c r="EZ11611" s="109"/>
      <c r="FA11611" s="66"/>
      <c r="FB11611" s="5"/>
      <c r="FC11611" s="68"/>
      <c r="FD11611" s="67"/>
      <c r="FE11611" s="67"/>
      <c r="FF11611" s="64"/>
      <c r="FG11611" s="5"/>
      <c r="FH11611" s="69"/>
      <c r="FI11611" s="6"/>
      <c r="FJ11611" s="5"/>
      <c r="FK11611" s="25"/>
      <c r="FL11611" s="5"/>
    </row>
    <row r="11612" spans="40:168">
      <c r="AN11612" s="14"/>
      <c r="AO11612" s="14"/>
      <c r="AP11612" s="5"/>
      <c r="AQ11612" s="25"/>
      <c r="AR11612" s="25"/>
      <c r="AS11612" s="96"/>
      <c r="AT11612" s="83"/>
      <c r="AU11612" s="14"/>
      <c r="AX11612" s="83"/>
      <c r="AY11612" s="83"/>
      <c r="AZ11612" s="83"/>
      <c r="BA11612" s="83"/>
      <c r="BJ11612" s="54"/>
      <c r="BK11612" s="22"/>
      <c r="BL11612" s="24"/>
      <c r="BP11612" s="23"/>
      <c r="BQ11612" s="24"/>
      <c r="BR11612" s="22"/>
      <c r="BS11612" s="24"/>
      <c r="BT11612" s="24"/>
      <c r="BU11612" s="23"/>
      <c r="BV11612" s="26"/>
      <c r="BX11612" s="6"/>
      <c r="BY11612" s="24"/>
      <c r="BZ11612" s="109"/>
      <c r="CA11612" s="66"/>
      <c r="CB11612" s="5"/>
      <c r="CC11612" s="68"/>
      <c r="CD11612" s="67"/>
      <c r="CE11612" s="67"/>
      <c r="CF11612" s="64"/>
      <c r="CG11612" s="5"/>
      <c r="CH11612" s="69"/>
      <c r="CI11612" s="6"/>
      <c r="CJ11612" s="5"/>
      <c r="CK11612" s="25"/>
      <c r="CL11612" s="5"/>
      <c r="DN11612" s="14"/>
      <c r="DO11612" s="14"/>
      <c r="DP11612" s="5"/>
      <c r="DQ11612" s="25"/>
      <c r="DR11612" s="25"/>
      <c r="DS11612" s="96"/>
      <c r="DT11612" s="83"/>
      <c r="DU11612" s="14"/>
      <c r="DX11612" s="83"/>
      <c r="DY11612" s="83"/>
      <c r="DZ11612" s="83"/>
      <c r="EA11612" s="83"/>
      <c r="EJ11612" s="54"/>
      <c r="EK11612" s="22"/>
      <c r="EL11612" s="24"/>
      <c r="EP11612" s="23"/>
      <c r="EQ11612" s="24"/>
      <c r="ER11612" s="22"/>
      <c r="ES11612" s="24"/>
      <c r="ET11612" s="24"/>
      <c r="EU11612" s="23"/>
      <c r="EV11612" s="26"/>
      <c r="EX11612" s="6"/>
      <c r="EY11612" s="24"/>
      <c r="EZ11612" s="109"/>
      <c r="FA11612" s="66"/>
      <c r="FB11612" s="5"/>
      <c r="FC11612" s="68"/>
      <c r="FD11612" s="67"/>
      <c r="FE11612" s="67"/>
      <c r="FF11612" s="64"/>
      <c r="FG11612" s="5"/>
      <c r="FH11612" s="69"/>
      <c r="FI11612" s="6"/>
      <c r="FJ11612" s="5"/>
      <c r="FK11612" s="25"/>
      <c r="FL11612" s="5"/>
    </row>
    <row r="11613" spans="40:168">
      <c r="AN11613" s="14"/>
      <c r="AO11613" s="14"/>
      <c r="AP11613" s="5"/>
      <c r="AQ11613" s="25"/>
      <c r="AR11613" s="25"/>
      <c r="AS11613" s="96"/>
      <c r="AT11613" s="83"/>
      <c r="AU11613" s="14"/>
      <c r="AX11613" s="83"/>
      <c r="AY11613" s="83"/>
      <c r="AZ11613" s="83"/>
      <c r="BA11613" s="83"/>
      <c r="BJ11613" s="54"/>
      <c r="BK11613" s="22"/>
      <c r="BL11613" s="24"/>
      <c r="BP11613" s="23"/>
      <c r="BQ11613" s="24"/>
      <c r="BR11613" s="22"/>
      <c r="BS11613" s="24"/>
      <c r="BT11613" s="24"/>
      <c r="BU11613" s="23"/>
      <c r="BV11613" s="26"/>
      <c r="BX11613" s="6"/>
      <c r="BY11613" s="24"/>
      <c r="BZ11613" s="109"/>
      <c r="CA11613" s="66"/>
      <c r="CB11613" s="5"/>
      <c r="CC11613" s="68"/>
      <c r="CD11613" s="67"/>
      <c r="CE11613" s="67"/>
      <c r="CF11613" s="64"/>
      <c r="CG11613" s="5"/>
      <c r="CH11613" s="69"/>
      <c r="CI11613" s="6"/>
      <c r="CJ11613" s="5"/>
      <c r="CK11613" s="25"/>
      <c r="CL11613" s="5"/>
      <c r="DN11613" s="14"/>
      <c r="DO11613" s="14"/>
      <c r="DP11613" s="5"/>
      <c r="DQ11613" s="25"/>
      <c r="DR11613" s="25"/>
      <c r="DS11613" s="96"/>
      <c r="DT11613" s="83"/>
      <c r="DU11613" s="14"/>
      <c r="DX11613" s="83"/>
      <c r="DY11613" s="83"/>
      <c r="DZ11613" s="83"/>
      <c r="EA11613" s="83"/>
      <c r="EJ11613" s="54"/>
      <c r="EK11613" s="22"/>
      <c r="EL11613" s="24"/>
      <c r="EP11613" s="23"/>
      <c r="EQ11613" s="24"/>
      <c r="ER11613" s="22"/>
      <c r="ES11613" s="24"/>
      <c r="ET11613" s="24"/>
      <c r="EU11613" s="23"/>
      <c r="EV11613" s="26"/>
      <c r="EX11613" s="6"/>
      <c r="EY11613" s="24"/>
      <c r="EZ11613" s="109"/>
      <c r="FA11613" s="66"/>
      <c r="FB11613" s="5"/>
      <c r="FC11613" s="68"/>
      <c r="FD11613" s="67"/>
      <c r="FE11613" s="67"/>
      <c r="FF11613" s="64"/>
      <c r="FG11613" s="5"/>
      <c r="FH11613" s="69"/>
      <c r="FI11613" s="6"/>
      <c r="FJ11613" s="5"/>
      <c r="FK11613" s="25"/>
      <c r="FL11613" s="5"/>
    </row>
    <row r="11614" spans="40:168">
      <c r="AN11614" s="14"/>
      <c r="AO11614" s="14"/>
      <c r="AP11614" s="5"/>
      <c r="AQ11614" s="25"/>
      <c r="AR11614" s="25"/>
      <c r="AS11614" s="96"/>
      <c r="AT11614" s="83"/>
      <c r="AU11614" s="14"/>
      <c r="AX11614" s="83"/>
      <c r="AY11614" s="83"/>
      <c r="AZ11614" s="83"/>
      <c r="BA11614" s="83"/>
      <c r="BJ11614" s="54"/>
      <c r="BK11614" s="22"/>
      <c r="BL11614" s="24"/>
      <c r="BP11614" s="23"/>
      <c r="BQ11614" s="24"/>
      <c r="BR11614" s="22"/>
      <c r="BS11614" s="24"/>
      <c r="BT11614" s="24"/>
      <c r="BU11614" s="23"/>
      <c r="BV11614" s="26"/>
      <c r="BX11614" s="6"/>
      <c r="BY11614" s="24"/>
      <c r="BZ11614" s="109"/>
      <c r="CA11614" s="66"/>
      <c r="CB11614" s="5"/>
      <c r="CC11614" s="68"/>
      <c r="CD11614" s="67"/>
      <c r="CE11614" s="67"/>
      <c r="CF11614" s="64"/>
      <c r="CG11614" s="5"/>
      <c r="CH11614" s="69"/>
      <c r="CI11614" s="6"/>
      <c r="CJ11614" s="5"/>
      <c r="CK11614" s="25"/>
      <c r="CL11614" s="5"/>
      <c r="DN11614" s="14"/>
      <c r="DO11614" s="14"/>
      <c r="DP11614" s="5"/>
      <c r="DQ11614" s="25"/>
      <c r="DR11614" s="25"/>
      <c r="DS11614" s="96"/>
      <c r="DT11614" s="83"/>
      <c r="DU11614" s="14"/>
      <c r="DX11614" s="83"/>
      <c r="DY11614" s="83"/>
      <c r="DZ11614" s="83"/>
      <c r="EA11614" s="83"/>
      <c r="EJ11614" s="54"/>
      <c r="EK11614" s="22"/>
      <c r="EL11614" s="24"/>
      <c r="EP11614" s="23"/>
      <c r="EQ11614" s="24"/>
      <c r="ER11614" s="22"/>
      <c r="ES11614" s="24"/>
      <c r="ET11614" s="24"/>
      <c r="EU11614" s="23"/>
      <c r="EV11614" s="26"/>
      <c r="EX11614" s="6"/>
      <c r="EY11614" s="24"/>
      <c r="EZ11614" s="109"/>
      <c r="FA11614" s="66"/>
      <c r="FB11614" s="5"/>
      <c r="FC11614" s="68"/>
      <c r="FD11614" s="67"/>
      <c r="FE11614" s="67"/>
      <c r="FF11614" s="64"/>
      <c r="FG11614" s="5"/>
      <c r="FH11614" s="69"/>
      <c r="FI11614" s="6"/>
      <c r="FJ11614" s="5"/>
      <c r="FK11614" s="25"/>
      <c r="FL11614" s="5"/>
    </row>
    <row r="11615" spans="40:168">
      <c r="AN11615" s="14"/>
      <c r="AO11615" s="14"/>
      <c r="AP11615" s="5"/>
      <c r="AQ11615" s="25"/>
      <c r="AR11615" s="25"/>
      <c r="AS11615" s="96"/>
      <c r="AT11615" s="83"/>
      <c r="AU11615" s="14"/>
      <c r="AX11615" s="83"/>
      <c r="AY11615" s="83"/>
      <c r="AZ11615" s="83"/>
      <c r="BA11615" s="83"/>
      <c r="BJ11615" s="54"/>
      <c r="BK11615" s="22"/>
      <c r="BL11615" s="24"/>
      <c r="BP11615" s="23"/>
      <c r="BQ11615" s="24"/>
      <c r="BR11615" s="22"/>
      <c r="BS11615" s="24"/>
      <c r="BT11615" s="24"/>
      <c r="BU11615" s="23"/>
      <c r="BV11615" s="26"/>
      <c r="BX11615" s="6"/>
      <c r="BY11615" s="24"/>
      <c r="BZ11615" s="109"/>
      <c r="CA11615" s="66"/>
      <c r="CB11615" s="5"/>
      <c r="CC11615" s="68"/>
      <c r="CD11615" s="67"/>
      <c r="CE11615" s="67"/>
      <c r="CF11615" s="64"/>
      <c r="CG11615" s="5"/>
      <c r="CH11615" s="69"/>
      <c r="CI11615" s="6"/>
      <c r="CJ11615" s="5"/>
      <c r="CK11615" s="25"/>
      <c r="CL11615" s="5"/>
      <c r="DN11615" s="14"/>
      <c r="DO11615" s="14"/>
      <c r="DP11615" s="5"/>
      <c r="DQ11615" s="25"/>
      <c r="DR11615" s="25"/>
      <c r="DS11615" s="96"/>
      <c r="DT11615" s="83"/>
      <c r="DU11615" s="14"/>
      <c r="DX11615" s="83"/>
      <c r="DY11615" s="83"/>
      <c r="DZ11615" s="83"/>
      <c r="EA11615" s="83"/>
      <c r="EJ11615" s="54"/>
      <c r="EK11615" s="22"/>
      <c r="EL11615" s="24"/>
      <c r="EP11615" s="23"/>
      <c r="EQ11615" s="24"/>
      <c r="ER11615" s="22"/>
      <c r="ES11615" s="24"/>
      <c r="ET11615" s="24"/>
      <c r="EU11615" s="23"/>
      <c r="EV11615" s="26"/>
      <c r="EX11615" s="6"/>
      <c r="EY11615" s="24"/>
      <c r="EZ11615" s="109"/>
      <c r="FA11615" s="66"/>
      <c r="FB11615" s="5"/>
      <c r="FC11615" s="68"/>
      <c r="FD11615" s="67"/>
      <c r="FE11615" s="67"/>
      <c r="FF11615" s="64"/>
      <c r="FG11615" s="5"/>
      <c r="FH11615" s="69"/>
      <c r="FI11615" s="6"/>
      <c r="FJ11615" s="5"/>
      <c r="FK11615" s="25"/>
      <c r="FL11615" s="5"/>
    </row>
    <row r="11616" spans="40:168">
      <c r="AN11616" s="14"/>
      <c r="AO11616" s="14"/>
      <c r="AP11616" s="5"/>
      <c r="AQ11616" s="25"/>
      <c r="AR11616" s="25"/>
      <c r="AS11616" s="96"/>
      <c r="AT11616" s="83"/>
      <c r="AU11616" s="14"/>
      <c r="AX11616" s="83"/>
      <c r="AY11616" s="83"/>
      <c r="AZ11616" s="83"/>
      <c r="BA11616" s="83"/>
      <c r="BJ11616" s="54"/>
      <c r="BK11616" s="22"/>
      <c r="BL11616" s="24"/>
      <c r="BP11616" s="23"/>
      <c r="BQ11616" s="24"/>
      <c r="BR11616" s="22"/>
      <c r="BS11616" s="24"/>
      <c r="BT11616" s="24"/>
      <c r="BU11616" s="23"/>
      <c r="BV11616" s="26"/>
      <c r="BX11616" s="6"/>
      <c r="BY11616" s="24"/>
      <c r="BZ11616" s="109"/>
      <c r="CA11616" s="66"/>
      <c r="CB11616" s="5"/>
      <c r="CC11616" s="68"/>
      <c r="CD11616" s="67"/>
      <c r="CE11616" s="67"/>
      <c r="CF11616" s="64"/>
      <c r="CG11616" s="5"/>
      <c r="CH11616" s="69"/>
      <c r="CI11616" s="6"/>
      <c r="CJ11616" s="5"/>
      <c r="CK11616" s="25"/>
      <c r="CL11616" s="5"/>
      <c r="DN11616" s="14"/>
      <c r="DO11616" s="14"/>
      <c r="DP11616" s="5"/>
      <c r="DQ11616" s="25"/>
      <c r="DR11616" s="25"/>
      <c r="DS11616" s="96"/>
      <c r="DT11616" s="83"/>
      <c r="DU11616" s="14"/>
      <c r="DX11616" s="83"/>
      <c r="DY11616" s="83"/>
      <c r="DZ11616" s="83"/>
      <c r="EA11616" s="83"/>
      <c r="EJ11616" s="54"/>
      <c r="EK11616" s="22"/>
      <c r="EL11616" s="24"/>
      <c r="EP11616" s="23"/>
      <c r="EQ11616" s="24"/>
      <c r="ER11616" s="22"/>
      <c r="ES11616" s="24"/>
      <c r="ET11616" s="24"/>
      <c r="EU11616" s="23"/>
      <c r="EV11616" s="26"/>
      <c r="EX11616" s="6"/>
      <c r="EY11616" s="24"/>
      <c r="EZ11616" s="109"/>
      <c r="FA11616" s="66"/>
      <c r="FB11616" s="5"/>
      <c r="FC11616" s="68"/>
      <c r="FD11616" s="67"/>
      <c r="FE11616" s="67"/>
      <c r="FF11616" s="64"/>
      <c r="FG11616" s="5"/>
      <c r="FH11616" s="69"/>
      <c r="FI11616" s="6"/>
      <c r="FJ11616" s="5"/>
      <c r="FK11616" s="25"/>
      <c r="FL11616" s="5"/>
    </row>
    <row r="11617" spans="40:168">
      <c r="AN11617" s="14"/>
      <c r="AO11617" s="14"/>
      <c r="AP11617" s="5"/>
      <c r="AQ11617" s="25"/>
      <c r="AR11617" s="25"/>
      <c r="AS11617" s="96"/>
      <c r="AT11617" s="83"/>
      <c r="AU11617" s="14"/>
      <c r="AX11617" s="83"/>
      <c r="AY11617" s="83"/>
      <c r="AZ11617" s="83"/>
      <c r="BA11617" s="83"/>
      <c r="BJ11617" s="54"/>
      <c r="BK11617" s="22"/>
      <c r="BL11617" s="24"/>
      <c r="BP11617" s="23"/>
      <c r="BQ11617" s="24"/>
      <c r="BR11617" s="22"/>
      <c r="BS11617" s="24"/>
      <c r="BT11617" s="24"/>
      <c r="BU11617" s="23"/>
      <c r="BV11617" s="26"/>
      <c r="BX11617" s="6"/>
      <c r="BY11617" s="24"/>
      <c r="BZ11617" s="109"/>
      <c r="CA11617" s="66"/>
      <c r="CB11617" s="5"/>
      <c r="CC11617" s="68"/>
      <c r="CD11617" s="67"/>
      <c r="CE11617" s="67"/>
      <c r="CF11617" s="64"/>
      <c r="CG11617" s="5"/>
      <c r="CH11617" s="69"/>
      <c r="CI11617" s="6"/>
      <c r="CJ11617" s="5"/>
      <c r="CK11617" s="25"/>
      <c r="CL11617" s="5"/>
      <c r="DN11617" s="14"/>
      <c r="DO11617" s="14"/>
      <c r="DP11617" s="5"/>
      <c r="DQ11617" s="25"/>
      <c r="DR11617" s="25"/>
      <c r="DS11617" s="96"/>
      <c r="DT11617" s="83"/>
      <c r="DU11617" s="14"/>
      <c r="DX11617" s="83"/>
      <c r="DY11617" s="83"/>
      <c r="DZ11617" s="83"/>
      <c r="EA11617" s="83"/>
      <c r="EJ11617" s="54"/>
      <c r="EK11617" s="22"/>
      <c r="EL11617" s="24"/>
      <c r="EP11617" s="23"/>
      <c r="EQ11617" s="24"/>
      <c r="ER11617" s="22"/>
      <c r="ES11617" s="24"/>
      <c r="ET11617" s="24"/>
      <c r="EU11617" s="23"/>
      <c r="EV11617" s="26"/>
      <c r="EX11617" s="6"/>
      <c r="EY11617" s="24"/>
      <c r="EZ11617" s="109"/>
      <c r="FA11617" s="66"/>
      <c r="FB11617" s="5"/>
      <c r="FC11617" s="68"/>
      <c r="FD11617" s="67"/>
      <c r="FE11617" s="67"/>
      <c r="FF11617" s="64"/>
      <c r="FG11617" s="5"/>
      <c r="FH11617" s="69"/>
      <c r="FI11617" s="6"/>
      <c r="FJ11617" s="5"/>
      <c r="FK11617" s="25"/>
      <c r="FL11617" s="5"/>
    </row>
    <row r="11618" spans="40:168">
      <c r="AN11618" s="14"/>
      <c r="AO11618" s="14"/>
      <c r="AP11618" s="5"/>
      <c r="AQ11618" s="25"/>
      <c r="AR11618" s="25"/>
      <c r="AS11618" s="96"/>
      <c r="AT11618" s="83"/>
      <c r="AU11618" s="14"/>
      <c r="AX11618" s="83"/>
      <c r="AY11618" s="83"/>
      <c r="AZ11618" s="83"/>
      <c r="BA11618" s="83"/>
      <c r="BJ11618" s="54"/>
      <c r="BK11618" s="22"/>
      <c r="BL11618" s="24"/>
      <c r="BP11618" s="23"/>
      <c r="BQ11618" s="24"/>
      <c r="BR11618" s="22"/>
      <c r="BS11618" s="24"/>
      <c r="BT11618" s="24"/>
      <c r="BU11618" s="23"/>
      <c r="BV11618" s="26"/>
      <c r="BX11618" s="6"/>
      <c r="BY11618" s="24"/>
      <c r="BZ11618" s="109"/>
      <c r="CA11618" s="66"/>
      <c r="CB11618" s="5"/>
      <c r="CC11618" s="68"/>
      <c r="CD11618" s="67"/>
      <c r="CE11618" s="67"/>
      <c r="CF11618" s="64"/>
      <c r="CG11618" s="5"/>
      <c r="CH11618" s="69"/>
      <c r="CI11618" s="6"/>
      <c r="CJ11618" s="5"/>
      <c r="CK11618" s="25"/>
      <c r="CL11618" s="5"/>
      <c r="DN11618" s="14"/>
      <c r="DO11618" s="14"/>
      <c r="DP11618" s="5"/>
      <c r="DQ11618" s="25"/>
      <c r="DR11618" s="25"/>
      <c r="DS11618" s="96"/>
      <c r="DT11618" s="83"/>
      <c r="DU11618" s="14"/>
      <c r="DX11618" s="83"/>
      <c r="DY11618" s="83"/>
      <c r="DZ11618" s="83"/>
      <c r="EA11618" s="83"/>
      <c r="EJ11618" s="54"/>
      <c r="EK11618" s="22"/>
      <c r="EL11618" s="24"/>
      <c r="EP11618" s="23"/>
      <c r="EQ11618" s="24"/>
      <c r="ER11618" s="22"/>
      <c r="ES11618" s="24"/>
      <c r="ET11618" s="24"/>
      <c r="EU11618" s="23"/>
      <c r="EV11618" s="26"/>
      <c r="EX11618" s="6"/>
      <c r="EY11618" s="24"/>
      <c r="EZ11618" s="109"/>
      <c r="FA11618" s="66"/>
      <c r="FB11618" s="5"/>
      <c r="FC11618" s="68"/>
      <c r="FD11618" s="67"/>
      <c r="FE11618" s="67"/>
      <c r="FF11618" s="64"/>
      <c r="FG11618" s="5"/>
      <c r="FH11618" s="69"/>
      <c r="FI11618" s="6"/>
      <c r="FJ11618" s="5"/>
      <c r="FK11618" s="25"/>
      <c r="FL11618" s="5"/>
    </row>
    <row r="11619" spans="40:168">
      <c r="AN11619" s="14"/>
      <c r="AO11619" s="14"/>
      <c r="AP11619" s="5"/>
      <c r="AQ11619" s="25"/>
      <c r="AR11619" s="25"/>
      <c r="AS11619" s="96"/>
      <c r="AT11619" s="83"/>
      <c r="AU11619" s="14"/>
      <c r="AX11619" s="83"/>
      <c r="AY11619" s="83"/>
      <c r="AZ11619" s="83"/>
      <c r="BA11619" s="83"/>
      <c r="BJ11619" s="54"/>
      <c r="BK11619" s="22"/>
      <c r="BL11619" s="24"/>
      <c r="BP11619" s="23"/>
      <c r="BQ11619" s="24"/>
      <c r="BR11619" s="22"/>
      <c r="BS11619" s="24"/>
      <c r="BT11619" s="24"/>
      <c r="BU11619" s="23"/>
      <c r="BV11619" s="26"/>
      <c r="BX11619" s="6"/>
      <c r="BY11619" s="24"/>
      <c r="BZ11619" s="109"/>
      <c r="CA11619" s="66"/>
      <c r="CB11619" s="5"/>
      <c r="CC11619" s="68"/>
      <c r="CD11619" s="67"/>
      <c r="CE11619" s="67"/>
      <c r="CF11619" s="64"/>
      <c r="CG11619" s="5"/>
      <c r="CH11619" s="69"/>
      <c r="CI11619" s="6"/>
      <c r="CJ11619" s="5"/>
      <c r="CK11619" s="25"/>
      <c r="CL11619" s="5"/>
      <c r="DN11619" s="14"/>
      <c r="DO11619" s="14"/>
      <c r="DP11619" s="5"/>
      <c r="DQ11619" s="25"/>
      <c r="DR11619" s="25"/>
      <c r="DS11619" s="96"/>
      <c r="DT11619" s="83"/>
      <c r="DU11619" s="14"/>
      <c r="DX11619" s="83"/>
      <c r="DY11619" s="83"/>
      <c r="DZ11619" s="83"/>
      <c r="EA11619" s="83"/>
      <c r="EJ11619" s="54"/>
      <c r="EK11619" s="22"/>
      <c r="EL11619" s="24"/>
      <c r="EP11619" s="23"/>
      <c r="EQ11619" s="24"/>
      <c r="ER11619" s="22"/>
      <c r="ES11619" s="24"/>
      <c r="ET11619" s="24"/>
      <c r="EU11619" s="23"/>
      <c r="EV11619" s="26"/>
      <c r="EX11619" s="6"/>
      <c r="EY11619" s="24"/>
      <c r="EZ11619" s="109"/>
      <c r="FA11619" s="66"/>
      <c r="FB11619" s="5"/>
      <c r="FC11619" s="68"/>
      <c r="FD11619" s="67"/>
      <c r="FE11619" s="67"/>
      <c r="FF11619" s="64"/>
      <c r="FG11619" s="5"/>
      <c r="FH11619" s="69"/>
      <c r="FI11619" s="6"/>
      <c r="FJ11619" s="5"/>
      <c r="FK11619" s="25"/>
      <c r="FL11619" s="5"/>
    </row>
    <row r="11620" spans="40:168">
      <c r="AN11620" s="14"/>
      <c r="AO11620" s="14"/>
      <c r="AP11620" s="5"/>
      <c r="AQ11620" s="25"/>
      <c r="AR11620" s="25"/>
      <c r="AS11620" s="96"/>
      <c r="AT11620" s="83"/>
      <c r="AU11620" s="14"/>
      <c r="AX11620" s="83"/>
      <c r="AY11620" s="83"/>
      <c r="AZ11620" s="83"/>
      <c r="BA11620" s="83"/>
      <c r="BJ11620" s="54"/>
      <c r="BK11620" s="22"/>
      <c r="BL11620" s="24"/>
      <c r="BP11620" s="23"/>
      <c r="BQ11620" s="24"/>
      <c r="BR11620" s="22"/>
      <c r="BS11620" s="24"/>
      <c r="BT11620" s="24"/>
      <c r="BU11620" s="23"/>
      <c r="BV11620" s="26"/>
      <c r="BX11620" s="6"/>
      <c r="BY11620" s="24"/>
      <c r="BZ11620" s="109"/>
      <c r="CA11620" s="66"/>
      <c r="CB11620" s="5"/>
      <c r="CC11620" s="68"/>
      <c r="CD11620" s="67"/>
      <c r="CE11620" s="67"/>
      <c r="CF11620" s="64"/>
      <c r="CG11620" s="5"/>
      <c r="CH11620" s="69"/>
      <c r="CI11620" s="6"/>
      <c r="CJ11620" s="5"/>
      <c r="CK11620" s="25"/>
      <c r="CL11620" s="5"/>
      <c r="DN11620" s="14"/>
      <c r="DO11620" s="14"/>
      <c r="DP11620" s="5"/>
      <c r="DQ11620" s="25"/>
      <c r="DR11620" s="25"/>
      <c r="DS11620" s="96"/>
      <c r="DT11620" s="83"/>
      <c r="DU11620" s="14"/>
      <c r="DX11620" s="83"/>
      <c r="DY11620" s="83"/>
      <c r="DZ11620" s="83"/>
      <c r="EA11620" s="83"/>
      <c r="EJ11620" s="54"/>
      <c r="EK11620" s="22"/>
      <c r="EL11620" s="24"/>
      <c r="EP11620" s="23"/>
      <c r="EQ11620" s="24"/>
      <c r="ER11620" s="22"/>
      <c r="ES11620" s="24"/>
      <c r="ET11620" s="24"/>
      <c r="EU11620" s="23"/>
      <c r="EV11620" s="26"/>
      <c r="EX11620" s="6"/>
      <c r="EY11620" s="24"/>
      <c r="EZ11620" s="109"/>
      <c r="FA11620" s="66"/>
      <c r="FB11620" s="5"/>
      <c r="FC11620" s="68"/>
      <c r="FD11620" s="67"/>
      <c r="FE11620" s="67"/>
      <c r="FF11620" s="64"/>
      <c r="FG11620" s="5"/>
      <c r="FH11620" s="69"/>
      <c r="FI11620" s="6"/>
      <c r="FJ11620" s="5"/>
      <c r="FK11620" s="25"/>
      <c r="FL11620" s="5"/>
    </row>
    <row r="11621" spans="40:168">
      <c r="AN11621" s="14"/>
      <c r="AO11621" s="14"/>
      <c r="AP11621" s="5"/>
      <c r="AQ11621" s="25"/>
      <c r="AR11621" s="25"/>
      <c r="AS11621" s="96"/>
      <c r="AT11621" s="83"/>
      <c r="AU11621" s="14"/>
      <c r="AX11621" s="83"/>
      <c r="AY11621" s="83"/>
      <c r="AZ11621" s="83"/>
      <c r="BA11621" s="83"/>
      <c r="BJ11621" s="54"/>
      <c r="BK11621" s="22"/>
      <c r="BL11621" s="24"/>
      <c r="BP11621" s="23"/>
      <c r="BQ11621" s="24"/>
      <c r="BR11621" s="22"/>
      <c r="BS11621" s="24"/>
      <c r="BT11621" s="24"/>
      <c r="BU11621" s="23"/>
      <c r="BV11621" s="26"/>
      <c r="BX11621" s="6"/>
      <c r="BY11621" s="24"/>
      <c r="BZ11621" s="109"/>
      <c r="CA11621" s="66"/>
      <c r="CB11621" s="5"/>
      <c r="CC11621" s="68"/>
      <c r="CD11621" s="67"/>
      <c r="CE11621" s="67"/>
      <c r="CF11621" s="64"/>
      <c r="CG11621" s="5"/>
      <c r="CH11621" s="69"/>
      <c r="CI11621" s="6"/>
      <c r="CJ11621" s="5"/>
      <c r="CK11621" s="25"/>
      <c r="CL11621" s="5"/>
      <c r="DN11621" s="14"/>
      <c r="DO11621" s="14"/>
      <c r="DP11621" s="5"/>
      <c r="DQ11621" s="25"/>
      <c r="DR11621" s="25"/>
      <c r="DS11621" s="96"/>
      <c r="DT11621" s="83"/>
      <c r="DU11621" s="14"/>
      <c r="DX11621" s="83"/>
      <c r="DY11621" s="83"/>
      <c r="DZ11621" s="83"/>
      <c r="EA11621" s="83"/>
      <c r="EJ11621" s="54"/>
      <c r="EK11621" s="22"/>
      <c r="EL11621" s="24"/>
      <c r="EP11621" s="23"/>
      <c r="EQ11621" s="24"/>
      <c r="ER11621" s="22"/>
      <c r="ES11621" s="24"/>
      <c r="ET11621" s="24"/>
      <c r="EU11621" s="23"/>
      <c r="EV11621" s="26"/>
      <c r="EX11621" s="6"/>
      <c r="EY11621" s="24"/>
      <c r="EZ11621" s="109"/>
      <c r="FA11621" s="66"/>
      <c r="FB11621" s="5"/>
      <c r="FC11621" s="68"/>
      <c r="FD11621" s="67"/>
      <c r="FE11621" s="67"/>
      <c r="FF11621" s="64"/>
      <c r="FG11621" s="5"/>
      <c r="FH11621" s="69"/>
      <c r="FI11621" s="6"/>
      <c r="FJ11621" s="5"/>
      <c r="FK11621" s="25"/>
      <c r="FL11621" s="5"/>
    </row>
    <row r="11622" spans="40:168">
      <c r="AN11622" s="14"/>
      <c r="AO11622" s="14"/>
      <c r="AP11622" s="5"/>
      <c r="AQ11622" s="25"/>
      <c r="AR11622" s="25"/>
      <c r="AS11622" s="96"/>
      <c r="AT11622" s="83"/>
      <c r="AU11622" s="14"/>
      <c r="AX11622" s="83"/>
      <c r="AY11622" s="83"/>
      <c r="AZ11622" s="83"/>
      <c r="BA11622" s="83"/>
      <c r="BJ11622" s="54"/>
      <c r="BK11622" s="22"/>
      <c r="BL11622" s="24"/>
      <c r="BP11622" s="23"/>
      <c r="BQ11622" s="24"/>
      <c r="BR11622" s="22"/>
      <c r="BS11622" s="24"/>
      <c r="BT11622" s="24"/>
      <c r="BU11622" s="23"/>
      <c r="BV11622" s="26"/>
      <c r="BX11622" s="6"/>
      <c r="BY11622" s="24"/>
      <c r="BZ11622" s="109"/>
      <c r="CA11622" s="66"/>
      <c r="CB11622" s="5"/>
      <c r="CC11622" s="68"/>
      <c r="CD11622" s="67"/>
      <c r="CE11622" s="67"/>
      <c r="CF11622" s="64"/>
      <c r="CG11622" s="5"/>
      <c r="CH11622" s="69"/>
      <c r="CI11622" s="6"/>
      <c r="CJ11622" s="5"/>
      <c r="CK11622" s="25"/>
      <c r="CL11622" s="5"/>
      <c r="DN11622" s="14"/>
      <c r="DO11622" s="14"/>
      <c r="DP11622" s="5"/>
      <c r="DQ11622" s="25"/>
      <c r="DR11622" s="25"/>
      <c r="DS11622" s="96"/>
      <c r="DT11622" s="83"/>
      <c r="DU11622" s="14"/>
      <c r="DX11622" s="83"/>
      <c r="DY11622" s="83"/>
      <c r="DZ11622" s="83"/>
      <c r="EA11622" s="83"/>
      <c r="EJ11622" s="54"/>
      <c r="EK11622" s="22"/>
      <c r="EL11622" s="24"/>
      <c r="EP11622" s="23"/>
      <c r="EQ11622" s="24"/>
      <c r="ER11622" s="22"/>
      <c r="ES11622" s="24"/>
      <c r="ET11622" s="24"/>
      <c r="EU11622" s="23"/>
      <c r="EV11622" s="26"/>
      <c r="EX11622" s="6"/>
      <c r="EY11622" s="24"/>
      <c r="EZ11622" s="109"/>
      <c r="FA11622" s="66"/>
      <c r="FB11622" s="5"/>
      <c r="FC11622" s="68"/>
      <c r="FD11622" s="67"/>
      <c r="FE11622" s="67"/>
      <c r="FF11622" s="64"/>
      <c r="FG11622" s="5"/>
      <c r="FH11622" s="69"/>
      <c r="FI11622" s="6"/>
      <c r="FJ11622" s="5"/>
      <c r="FK11622" s="25"/>
      <c r="FL11622" s="5"/>
    </row>
    <row r="11623" spans="40:168">
      <c r="AN11623" s="14"/>
      <c r="AO11623" s="14"/>
      <c r="AP11623" s="5"/>
      <c r="AQ11623" s="25"/>
      <c r="AR11623" s="25"/>
      <c r="AS11623" s="96"/>
      <c r="AT11623" s="83"/>
      <c r="AU11623" s="14"/>
      <c r="AX11623" s="83"/>
      <c r="AY11623" s="83"/>
      <c r="AZ11623" s="83"/>
      <c r="BA11623" s="83"/>
      <c r="BJ11623" s="54"/>
      <c r="BK11623" s="22"/>
      <c r="BL11623" s="24"/>
      <c r="BP11623" s="23"/>
      <c r="BQ11623" s="24"/>
      <c r="BR11623" s="22"/>
      <c r="BS11623" s="24"/>
      <c r="BT11623" s="24"/>
      <c r="BU11623" s="23"/>
      <c r="BV11623" s="26"/>
      <c r="BX11623" s="6"/>
      <c r="BY11623" s="24"/>
      <c r="BZ11623" s="109"/>
      <c r="CA11623" s="66"/>
      <c r="CB11623" s="5"/>
      <c r="CC11623" s="68"/>
      <c r="CD11623" s="67"/>
      <c r="CE11623" s="67"/>
      <c r="CF11623" s="64"/>
      <c r="CG11623" s="5"/>
      <c r="CH11623" s="69"/>
      <c r="CI11623" s="6"/>
      <c r="CJ11623" s="5"/>
      <c r="CK11623" s="25"/>
      <c r="CL11623" s="5"/>
      <c r="DN11623" s="14"/>
      <c r="DO11623" s="14"/>
      <c r="DP11623" s="5"/>
      <c r="DQ11623" s="25"/>
      <c r="DR11623" s="25"/>
      <c r="DS11623" s="96"/>
      <c r="DT11623" s="83"/>
      <c r="DU11623" s="14"/>
      <c r="DX11623" s="83"/>
      <c r="DY11623" s="83"/>
      <c r="DZ11623" s="83"/>
      <c r="EA11623" s="83"/>
      <c r="EJ11623" s="54"/>
      <c r="EK11623" s="22"/>
      <c r="EL11623" s="24"/>
      <c r="EP11623" s="23"/>
      <c r="EQ11623" s="24"/>
      <c r="ER11623" s="22"/>
      <c r="ES11623" s="24"/>
      <c r="ET11623" s="24"/>
      <c r="EU11623" s="23"/>
      <c r="EV11623" s="26"/>
      <c r="EX11623" s="6"/>
      <c r="EY11623" s="24"/>
      <c r="EZ11623" s="109"/>
      <c r="FA11623" s="66"/>
      <c r="FB11623" s="5"/>
      <c r="FC11623" s="68"/>
      <c r="FD11623" s="67"/>
      <c r="FE11623" s="67"/>
      <c r="FF11623" s="64"/>
      <c r="FG11623" s="5"/>
      <c r="FH11623" s="69"/>
      <c r="FI11623" s="6"/>
      <c r="FJ11623" s="5"/>
      <c r="FK11623" s="25"/>
      <c r="FL11623" s="5"/>
    </row>
    <row r="11624" spans="40:168">
      <c r="AN11624" s="14"/>
      <c r="AO11624" s="14"/>
      <c r="AP11624" s="5"/>
      <c r="AQ11624" s="25"/>
      <c r="AR11624" s="25"/>
      <c r="AS11624" s="96"/>
      <c r="AT11624" s="83"/>
      <c r="AU11624" s="14"/>
      <c r="AX11624" s="83"/>
      <c r="AY11624" s="83"/>
      <c r="AZ11624" s="83"/>
      <c r="BA11624" s="83"/>
      <c r="BJ11624" s="54"/>
      <c r="BK11624" s="22"/>
      <c r="BL11624" s="24"/>
      <c r="BP11624" s="23"/>
      <c r="BQ11624" s="24"/>
      <c r="BR11624" s="22"/>
      <c r="BS11624" s="24"/>
      <c r="BT11624" s="24"/>
      <c r="BU11624" s="23"/>
      <c r="BV11624" s="26"/>
      <c r="BX11624" s="6"/>
      <c r="BY11624" s="24"/>
      <c r="BZ11624" s="109"/>
      <c r="CA11624" s="66"/>
      <c r="CB11624" s="5"/>
      <c r="CC11624" s="68"/>
      <c r="CD11624" s="67"/>
      <c r="CE11624" s="67"/>
      <c r="CF11624" s="64"/>
      <c r="CG11624" s="5"/>
      <c r="CH11624" s="69"/>
      <c r="CI11624" s="6"/>
      <c r="CJ11624" s="5"/>
      <c r="CK11624" s="25"/>
      <c r="CL11624" s="5"/>
      <c r="DN11624" s="14"/>
      <c r="DO11624" s="14"/>
      <c r="DP11624" s="5"/>
      <c r="DQ11624" s="25"/>
      <c r="DR11624" s="25"/>
      <c r="DS11624" s="96"/>
      <c r="DT11624" s="83"/>
      <c r="DU11624" s="14"/>
      <c r="DX11624" s="83"/>
      <c r="DY11624" s="83"/>
      <c r="DZ11624" s="83"/>
      <c r="EA11624" s="83"/>
      <c r="EJ11624" s="54"/>
      <c r="EK11624" s="22"/>
      <c r="EL11624" s="24"/>
      <c r="EP11624" s="23"/>
      <c r="EQ11624" s="24"/>
      <c r="ER11624" s="22"/>
      <c r="ES11624" s="24"/>
      <c r="ET11624" s="24"/>
      <c r="EU11624" s="23"/>
      <c r="EV11624" s="26"/>
      <c r="EX11624" s="6"/>
      <c r="EY11624" s="24"/>
      <c r="EZ11624" s="109"/>
      <c r="FA11624" s="66"/>
      <c r="FB11624" s="5"/>
      <c r="FC11624" s="68"/>
      <c r="FD11624" s="67"/>
      <c r="FE11624" s="67"/>
      <c r="FF11624" s="64"/>
      <c r="FG11624" s="5"/>
      <c r="FH11624" s="69"/>
      <c r="FI11624" s="6"/>
      <c r="FJ11624" s="5"/>
      <c r="FK11624" s="25"/>
      <c r="FL11624" s="5"/>
    </row>
    <row r="11625" spans="40:168">
      <c r="AN11625" s="14"/>
      <c r="AO11625" s="14"/>
      <c r="AP11625" s="5"/>
      <c r="AQ11625" s="25"/>
      <c r="AR11625" s="25"/>
      <c r="AS11625" s="96"/>
      <c r="AT11625" s="83"/>
      <c r="AU11625" s="14"/>
      <c r="AX11625" s="83"/>
      <c r="AY11625" s="83"/>
      <c r="AZ11625" s="83"/>
      <c r="BA11625" s="83"/>
      <c r="BJ11625" s="54"/>
      <c r="BK11625" s="22"/>
      <c r="BL11625" s="24"/>
      <c r="BP11625" s="23"/>
      <c r="BQ11625" s="24"/>
      <c r="BR11625" s="22"/>
      <c r="BS11625" s="24"/>
      <c r="BT11625" s="24"/>
      <c r="BU11625" s="23"/>
      <c r="BV11625" s="26"/>
      <c r="BX11625" s="6"/>
      <c r="BY11625" s="24"/>
      <c r="BZ11625" s="109"/>
      <c r="CA11625" s="66"/>
      <c r="CB11625" s="5"/>
      <c r="CC11625" s="68"/>
      <c r="CD11625" s="67"/>
      <c r="CE11625" s="67"/>
      <c r="CF11625" s="64"/>
      <c r="CG11625" s="5"/>
      <c r="CH11625" s="69"/>
      <c r="CI11625" s="6"/>
      <c r="CJ11625" s="5"/>
      <c r="CK11625" s="25"/>
      <c r="CL11625" s="5"/>
      <c r="DN11625" s="14"/>
      <c r="DO11625" s="14"/>
      <c r="DP11625" s="5"/>
      <c r="DQ11625" s="25"/>
      <c r="DR11625" s="25"/>
      <c r="DS11625" s="96"/>
      <c r="DT11625" s="83"/>
      <c r="DU11625" s="14"/>
      <c r="DX11625" s="83"/>
      <c r="DY11625" s="83"/>
      <c r="DZ11625" s="83"/>
      <c r="EA11625" s="83"/>
      <c r="EJ11625" s="54"/>
      <c r="EK11625" s="22"/>
      <c r="EL11625" s="24"/>
      <c r="EP11625" s="23"/>
      <c r="EQ11625" s="24"/>
      <c r="ER11625" s="22"/>
      <c r="ES11625" s="24"/>
      <c r="ET11625" s="24"/>
      <c r="EU11625" s="23"/>
      <c r="EV11625" s="26"/>
      <c r="EX11625" s="6"/>
      <c r="EY11625" s="24"/>
      <c r="EZ11625" s="109"/>
      <c r="FA11625" s="66"/>
      <c r="FB11625" s="5"/>
      <c r="FC11625" s="68"/>
      <c r="FD11625" s="67"/>
      <c r="FE11625" s="67"/>
      <c r="FF11625" s="64"/>
      <c r="FG11625" s="5"/>
      <c r="FH11625" s="69"/>
      <c r="FI11625" s="6"/>
      <c r="FJ11625" s="5"/>
      <c r="FK11625" s="25"/>
      <c r="FL11625" s="5"/>
    </row>
    <row r="11626" spans="40:168">
      <c r="AN11626" s="14"/>
      <c r="AO11626" s="14"/>
      <c r="AP11626" s="5"/>
      <c r="AQ11626" s="25"/>
      <c r="AR11626" s="25"/>
      <c r="AS11626" s="96"/>
      <c r="AT11626" s="83"/>
      <c r="AU11626" s="14"/>
      <c r="AX11626" s="83"/>
      <c r="AY11626" s="83"/>
      <c r="AZ11626" s="83"/>
      <c r="BA11626" s="83"/>
      <c r="BJ11626" s="54"/>
      <c r="BK11626" s="22"/>
      <c r="BL11626" s="24"/>
      <c r="BP11626" s="23"/>
      <c r="BQ11626" s="24"/>
      <c r="BR11626" s="22"/>
      <c r="BS11626" s="24"/>
      <c r="BT11626" s="24"/>
      <c r="BU11626" s="23"/>
      <c r="BV11626" s="26"/>
      <c r="BX11626" s="6"/>
      <c r="BY11626" s="24"/>
      <c r="BZ11626" s="109"/>
      <c r="CA11626" s="66"/>
      <c r="CB11626" s="5"/>
      <c r="CC11626" s="68"/>
      <c r="CD11626" s="67"/>
      <c r="CE11626" s="67"/>
      <c r="CF11626" s="64"/>
      <c r="CG11626" s="5"/>
      <c r="CH11626" s="69"/>
      <c r="CI11626" s="6"/>
      <c r="CJ11626" s="5"/>
      <c r="CK11626" s="25"/>
      <c r="CL11626" s="5"/>
      <c r="DN11626" s="14"/>
      <c r="DO11626" s="14"/>
      <c r="DP11626" s="5"/>
      <c r="DQ11626" s="25"/>
      <c r="DR11626" s="25"/>
      <c r="DS11626" s="96"/>
      <c r="DT11626" s="83"/>
      <c r="DU11626" s="14"/>
      <c r="DX11626" s="83"/>
      <c r="DY11626" s="83"/>
      <c r="DZ11626" s="83"/>
      <c r="EA11626" s="83"/>
      <c r="EJ11626" s="54"/>
      <c r="EK11626" s="22"/>
      <c r="EL11626" s="24"/>
      <c r="EP11626" s="23"/>
      <c r="EQ11626" s="24"/>
      <c r="ER11626" s="22"/>
      <c r="ES11626" s="24"/>
      <c r="ET11626" s="24"/>
      <c r="EU11626" s="23"/>
      <c r="EV11626" s="26"/>
      <c r="EX11626" s="6"/>
      <c r="EY11626" s="24"/>
      <c r="EZ11626" s="109"/>
      <c r="FA11626" s="66"/>
      <c r="FB11626" s="5"/>
      <c r="FC11626" s="68"/>
      <c r="FD11626" s="67"/>
      <c r="FE11626" s="67"/>
      <c r="FF11626" s="64"/>
      <c r="FG11626" s="5"/>
      <c r="FH11626" s="69"/>
      <c r="FI11626" s="6"/>
      <c r="FJ11626" s="5"/>
      <c r="FK11626" s="25"/>
      <c r="FL11626" s="5"/>
    </row>
    <row r="11627" spans="40:168">
      <c r="AN11627" s="14"/>
      <c r="AO11627" s="14"/>
      <c r="AP11627" s="5"/>
      <c r="AQ11627" s="25"/>
      <c r="AR11627" s="25"/>
      <c r="AS11627" s="96"/>
      <c r="AT11627" s="83"/>
      <c r="AU11627" s="14"/>
      <c r="AX11627" s="83"/>
      <c r="AY11627" s="83"/>
      <c r="AZ11627" s="83"/>
      <c r="BA11627" s="83"/>
      <c r="BJ11627" s="54"/>
      <c r="BK11627" s="22"/>
      <c r="BL11627" s="24"/>
      <c r="BP11627" s="23"/>
      <c r="BQ11627" s="24"/>
      <c r="BR11627" s="22"/>
      <c r="BS11627" s="24"/>
      <c r="BT11627" s="24"/>
      <c r="BU11627" s="23"/>
      <c r="BV11627" s="26"/>
      <c r="BX11627" s="6"/>
      <c r="BY11627" s="24"/>
      <c r="BZ11627" s="109"/>
      <c r="CA11627" s="66"/>
      <c r="CB11627" s="5"/>
      <c r="CC11627" s="68"/>
      <c r="CD11627" s="67"/>
      <c r="CE11627" s="67"/>
      <c r="CF11627" s="64"/>
      <c r="CG11627" s="5"/>
      <c r="CH11627" s="69"/>
      <c r="CI11627" s="6"/>
      <c r="CJ11627" s="5"/>
      <c r="CK11627" s="25"/>
      <c r="CL11627" s="5"/>
      <c r="DN11627" s="14"/>
      <c r="DO11627" s="14"/>
      <c r="DP11627" s="5"/>
      <c r="DQ11627" s="25"/>
      <c r="DR11627" s="25"/>
      <c r="DS11627" s="96"/>
      <c r="DT11627" s="83"/>
      <c r="DU11627" s="14"/>
      <c r="DX11627" s="83"/>
      <c r="DY11627" s="83"/>
      <c r="DZ11627" s="83"/>
      <c r="EA11627" s="83"/>
      <c r="EJ11627" s="54"/>
      <c r="EK11627" s="22"/>
      <c r="EL11627" s="24"/>
      <c r="EP11627" s="23"/>
      <c r="EQ11627" s="24"/>
      <c r="ER11627" s="22"/>
      <c r="ES11627" s="24"/>
      <c r="ET11627" s="24"/>
      <c r="EU11627" s="23"/>
      <c r="EV11627" s="26"/>
      <c r="EX11627" s="6"/>
      <c r="EY11627" s="24"/>
      <c r="EZ11627" s="109"/>
      <c r="FA11627" s="66"/>
      <c r="FB11627" s="5"/>
      <c r="FC11627" s="68"/>
      <c r="FD11627" s="67"/>
      <c r="FE11627" s="67"/>
      <c r="FF11627" s="64"/>
      <c r="FG11627" s="5"/>
      <c r="FH11627" s="69"/>
      <c r="FI11627" s="6"/>
      <c r="FJ11627" s="5"/>
      <c r="FK11627" s="25"/>
      <c r="FL11627" s="5"/>
    </row>
    <row r="11628" spans="40:168">
      <c r="AN11628" s="14"/>
      <c r="AO11628" s="14"/>
      <c r="AP11628" s="5"/>
      <c r="AQ11628" s="25"/>
      <c r="AR11628" s="25"/>
      <c r="AS11628" s="96"/>
      <c r="AT11628" s="83"/>
      <c r="AU11628" s="14"/>
      <c r="AX11628" s="83"/>
      <c r="AY11628" s="83"/>
      <c r="AZ11628" s="83"/>
      <c r="BA11628" s="83"/>
      <c r="BJ11628" s="54"/>
      <c r="BK11628" s="22"/>
      <c r="BL11628" s="24"/>
      <c r="BP11628" s="23"/>
      <c r="BQ11628" s="24"/>
      <c r="BR11628" s="22"/>
      <c r="BS11628" s="24"/>
      <c r="BT11628" s="24"/>
      <c r="BU11628" s="23"/>
      <c r="BV11628" s="26"/>
      <c r="BX11628" s="6"/>
      <c r="BY11628" s="24"/>
      <c r="BZ11628" s="109"/>
      <c r="CA11628" s="66"/>
      <c r="CB11628" s="5"/>
      <c r="CC11628" s="68"/>
      <c r="CD11628" s="67"/>
      <c r="CE11628" s="67"/>
      <c r="CF11628" s="64"/>
      <c r="CG11628" s="5"/>
      <c r="CH11628" s="69"/>
      <c r="CI11628" s="6"/>
      <c r="CJ11628" s="5"/>
      <c r="CK11628" s="25"/>
      <c r="CL11628" s="5"/>
      <c r="DN11628" s="14"/>
      <c r="DO11628" s="14"/>
      <c r="DP11628" s="5"/>
      <c r="DQ11628" s="25"/>
      <c r="DR11628" s="25"/>
      <c r="DS11628" s="96"/>
      <c r="DT11628" s="83"/>
      <c r="DU11628" s="14"/>
      <c r="DX11628" s="83"/>
      <c r="DY11628" s="83"/>
      <c r="DZ11628" s="83"/>
      <c r="EA11628" s="83"/>
      <c r="EJ11628" s="54"/>
      <c r="EK11628" s="22"/>
      <c r="EL11628" s="24"/>
      <c r="EP11628" s="23"/>
      <c r="EQ11628" s="24"/>
      <c r="ER11628" s="22"/>
      <c r="ES11628" s="24"/>
      <c r="ET11628" s="24"/>
      <c r="EU11628" s="23"/>
      <c r="EV11628" s="26"/>
      <c r="EX11628" s="6"/>
      <c r="EY11628" s="24"/>
      <c r="EZ11628" s="109"/>
      <c r="FA11628" s="66"/>
      <c r="FB11628" s="5"/>
      <c r="FC11628" s="68"/>
      <c r="FD11628" s="67"/>
      <c r="FE11628" s="67"/>
      <c r="FF11628" s="64"/>
      <c r="FG11628" s="5"/>
      <c r="FH11628" s="69"/>
      <c r="FI11628" s="6"/>
      <c r="FJ11628" s="5"/>
      <c r="FK11628" s="25"/>
      <c r="FL11628" s="5"/>
    </row>
    <row r="11629" spans="40:168">
      <c r="AN11629" s="14"/>
      <c r="AO11629" s="14"/>
      <c r="AP11629" s="5"/>
      <c r="AQ11629" s="25"/>
      <c r="AR11629" s="25"/>
      <c r="AS11629" s="96"/>
      <c r="AT11629" s="83"/>
      <c r="AU11629" s="14"/>
      <c r="AX11629" s="83"/>
      <c r="AY11629" s="83"/>
      <c r="AZ11629" s="83"/>
      <c r="BA11629" s="83"/>
      <c r="BJ11629" s="54"/>
      <c r="BK11629" s="22"/>
      <c r="BL11629" s="24"/>
      <c r="BP11629" s="23"/>
      <c r="BQ11629" s="24"/>
      <c r="BR11629" s="22"/>
      <c r="BS11629" s="24"/>
      <c r="BT11629" s="24"/>
      <c r="BU11629" s="23"/>
      <c r="BV11629" s="26"/>
      <c r="BX11629" s="6"/>
      <c r="BY11629" s="24"/>
      <c r="BZ11629" s="109"/>
      <c r="CA11629" s="66"/>
      <c r="CB11629" s="5"/>
      <c r="CC11629" s="68"/>
      <c r="CD11629" s="67"/>
      <c r="CE11629" s="67"/>
      <c r="CF11629" s="64"/>
      <c r="CG11629" s="5"/>
      <c r="CH11629" s="69"/>
      <c r="CI11629" s="6"/>
      <c r="CJ11629" s="5"/>
      <c r="CK11629" s="25"/>
      <c r="CL11629" s="5"/>
      <c r="DN11629" s="14"/>
      <c r="DO11629" s="14"/>
      <c r="DP11629" s="5"/>
      <c r="DQ11629" s="25"/>
      <c r="DR11629" s="25"/>
      <c r="DS11629" s="96"/>
      <c r="DT11629" s="83"/>
      <c r="DU11629" s="14"/>
      <c r="DX11629" s="83"/>
      <c r="DY11629" s="83"/>
      <c r="DZ11629" s="83"/>
      <c r="EA11629" s="83"/>
      <c r="EJ11629" s="54"/>
      <c r="EK11629" s="22"/>
      <c r="EL11629" s="24"/>
      <c r="EP11629" s="23"/>
      <c r="EQ11629" s="24"/>
      <c r="ER11629" s="22"/>
      <c r="ES11629" s="24"/>
      <c r="ET11629" s="24"/>
      <c r="EU11629" s="23"/>
      <c r="EV11629" s="26"/>
      <c r="EX11629" s="6"/>
      <c r="EY11629" s="24"/>
      <c r="EZ11629" s="109"/>
      <c r="FA11629" s="66"/>
      <c r="FB11629" s="5"/>
      <c r="FC11629" s="68"/>
      <c r="FD11629" s="67"/>
      <c r="FE11629" s="67"/>
      <c r="FF11629" s="64"/>
      <c r="FG11629" s="5"/>
      <c r="FH11629" s="69"/>
      <c r="FI11629" s="6"/>
      <c r="FJ11629" s="5"/>
      <c r="FK11629" s="25"/>
      <c r="FL11629" s="5"/>
    </row>
    <row r="11630" spans="40:168">
      <c r="AN11630" s="14"/>
      <c r="AO11630" s="14"/>
      <c r="AP11630" s="5"/>
      <c r="AQ11630" s="25"/>
      <c r="AR11630" s="25"/>
      <c r="AS11630" s="96"/>
      <c r="AT11630" s="83"/>
      <c r="AU11630" s="14"/>
      <c r="AX11630" s="83"/>
      <c r="AY11630" s="83"/>
      <c r="AZ11630" s="83"/>
      <c r="BA11630" s="83"/>
      <c r="BJ11630" s="54"/>
      <c r="BK11630" s="22"/>
      <c r="BL11630" s="24"/>
      <c r="BP11630" s="23"/>
      <c r="BQ11630" s="24"/>
      <c r="BR11630" s="22"/>
      <c r="BS11630" s="24"/>
      <c r="BT11630" s="24"/>
      <c r="BU11630" s="23"/>
      <c r="BV11630" s="26"/>
      <c r="BX11630" s="6"/>
      <c r="BY11630" s="24"/>
      <c r="BZ11630" s="109"/>
      <c r="CA11630" s="66"/>
      <c r="CB11630" s="5"/>
      <c r="CC11630" s="68"/>
      <c r="CD11630" s="67"/>
      <c r="CE11630" s="67"/>
      <c r="CF11630" s="64"/>
      <c r="CG11630" s="5"/>
      <c r="CH11630" s="69"/>
      <c r="CI11630" s="6"/>
      <c r="CJ11630" s="5"/>
      <c r="CK11630" s="25"/>
      <c r="CL11630" s="5"/>
      <c r="DN11630" s="14"/>
      <c r="DO11630" s="14"/>
      <c r="DP11630" s="5"/>
      <c r="DQ11630" s="25"/>
      <c r="DR11630" s="25"/>
      <c r="DS11630" s="96"/>
      <c r="DT11630" s="83"/>
      <c r="DU11630" s="14"/>
      <c r="DX11630" s="83"/>
      <c r="DY11630" s="83"/>
      <c r="DZ11630" s="83"/>
      <c r="EA11630" s="83"/>
      <c r="EJ11630" s="54"/>
      <c r="EK11630" s="22"/>
      <c r="EL11630" s="24"/>
      <c r="EP11630" s="23"/>
      <c r="EQ11630" s="24"/>
      <c r="ER11630" s="22"/>
      <c r="ES11630" s="24"/>
      <c r="ET11630" s="24"/>
      <c r="EU11630" s="23"/>
      <c r="EV11630" s="26"/>
      <c r="EX11630" s="6"/>
      <c r="EY11630" s="24"/>
      <c r="EZ11630" s="109"/>
      <c r="FA11630" s="66"/>
      <c r="FB11630" s="5"/>
      <c r="FC11630" s="68"/>
      <c r="FD11630" s="67"/>
      <c r="FE11630" s="67"/>
      <c r="FF11630" s="64"/>
      <c r="FG11630" s="5"/>
      <c r="FH11630" s="69"/>
      <c r="FI11630" s="6"/>
      <c r="FJ11630" s="5"/>
      <c r="FK11630" s="25"/>
      <c r="FL11630" s="5"/>
    </row>
    <row r="11631" spans="40:168">
      <c r="AN11631" s="14"/>
      <c r="AO11631" s="14"/>
      <c r="AP11631" s="5"/>
      <c r="AQ11631" s="25"/>
      <c r="AR11631" s="25"/>
      <c r="AS11631" s="96"/>
      <c r="AT11631" s="83"/>
      <c r="AU11631" s="14"/>
      <c r="AX11631" s="83"/>
      <c r="AY11631" s="83"/>
      <c r="AZ11631" s="83"/>
      <c r="BA11631" s="83"/>
      <c r="BJ11631" s="54"/>
      <c r="BK11631" s="22"/>
      <c r="BL11631" s="24"/>
      <c r="BP11631" s="23"/>
      <c r="BQ11631" s="24"/>
      <c r="BR11631" s="22"/>
      <c r="BS11631" s="24"/>
      <c r="BT11631" s="24"/>
      <c r="BU11631" s="23"/>
      <c r="BV11631" s="26"/>
      <c r="BX11631" s="6"/>
      <c r="BY11631" s="24"/>
      <c r="BZ11631" s="109"/>
      <c r="CA11631" s="66"/>
      <c r="CB11631" s="5"/>
      <c r="CC11631" s="68"/>
      <c r="CD11631" s="67"/>
      <c r="CE11631" s="67"/>
      <c r="CF11631" s="64"/>
      <c r="CG11631" s="5"/>
      <c r="CH11631" s="69"/>
      <c r="CI11631" s="6"/>
      <c r="CJ11631" s="5"/>
      <c r="CK11631" s="25"/>
      <c r="CL11631" s="5"/>
      <c r="DN11631" s="14"/>
      <c r="DO11631" s="14"/>
      <c r="DP11631" s="5"/>
      <c r="DQ11631" s="25"/>
      <c r="DR11631" s="25"/>
      <c r="DS11631" s="96"/>
      <c r="DT11631" s="83"/>
      <c r="DU11631" s="14"/>
      <c r="DX11631" s="83"/>
      <c r="DY11631" s="83"/>
      <c r="DZ11631" s="83"/>
      <c r="EA11631" s="83"/>
      <c r="EJ11631" s="54"/>
      <c r="EK11631" s="22"/>
      <c r="EL11631" s="24"/>
      <c r="EP11631" s="23"/>
      <c r="EQ11631" s="24"/>
      <c r="ER11631" s="22"/>
      <c r="ES11631" s="24"/>
      <c r="ET11631" s="24"/>
      <c r="EU11631" s="23"/>
      <c r="EV11631" s="26"/>
      <c r="EX11631" s="6"/>
      <c r="EY11631" s="24"/>
      <c r="EZ11631" s="109"/>
      <c r="FA11631" s="66"/>
      <c r="FB11631" s="5"/>
      <c r="FC11631" s="68"/>
      <c r="FD11631" s="67"/>
      <c r="FE11631" s="67"/>
      <c r="FF11631" s="64"/>
      <c r="FG11631" s="5"/>
      <c r="FH11631" s="69"/>
      <c r="FI11631" s="6"/>
      <c r="FJ11631" s="5"/>
      <c r="FK11631" s="25"/>
      <c r="FL11631" s="5"/>
    </row>
    <row r="11632" spans="40:168">
      <c r="AN11632" s="14"/>
      <c r="AO11632" s="14"/>
      <c r="AP11632" s="5"/>
      <c r="AQ11632" s="25"/>
      <c r="AR11632" s="25"/>
      <c r="AS11632" s="96"/>
      <c r="AT11632" s="83"/>
      <c r="AU11632" s="14"/>
      <c r="AX11632" s="83"/>
      <c r="AY11632" s="83"/>
      <c r="AZ11632" s="83"/>
      <c r="BA11632" s="83"/>
      <c r="BJ11632" s="54"/>
      <c r="BK11632" s="22"/>
      <c r="BL11632" s="24"/>
      <c r="BP11632" s="23"/>
      <c r="BQ11632" s="24"/>
      <c r="BR11632" s="22"/>
      <c r="BS11632" s="24"/>
      <c r="BT11632" s="24"/>
      <c r="BU11632" s="23"/>
      <c r="BV11632" s="26"/>
      <c r="BX11632" s="6"/>
      <c r="BY11632" s="24"/>
      <c r="BZ11632" s="109"/>
      <c r="CA11632" s="66"/>
      <c r="CB11632" s="5"/>
      <c r="CC11632" s="68"/>
      <c r="CD11632" s="67"/>
      <c r="CE11632" s="67"/>
      <c r="CF11632" s="64"/>
      <c r="CG11632" s="5"/>
      <c r="CH11632" s="69"/>
      <c r="CI11632" s="6"/>
      <c r="CJ11632" s="5"/>
      <c r="CK11632" s="25"/>
      <c r="CL11632" s="5"/>
      <c r="DN11632" s="14"/>
      <c r="DO11632" s="14"/>
      <c r="DP11632" s="5"/>
      <c r="DQ11632" s="25"/>
      <c r="DR11632" s="25"/>
      <c r="DS11632" s="96"/>
      <c r="DT11632" s="83"/>
      <c r="DU11632" s="14"/>
      <c r="DX11632" s="83"/>
      <c r="DY11632" s="83"/>
      <c r="DZ11632" s="83"/>
      <c r="EA11632" s="83"/>
      <c r="EJ11632" s="54"/>
      <c r="EK11632" s="22"/>
      <c r="EL11632" s="24"/>
      <c r="EP11632" s="23"/>
      <c r="EQ11632" s="24"/>
      <c r="ER11632" s="22"/>
      <c r="ES11632" s="24"/>
      <c r="ET11632" s="24"/>
      <c r="EU11632" s="23"/>
      <c r="EV11632" s="26"/>
      <c r="EX11632" s="6"/>
      <c r="EY11632" s="24"/>
      <c r="EZ11632" s="109"/>
      <c r="FA11632" s="66"/>
      <c r="FB11632" s="5"/>
      <c r="FC11632" s="68"/>
      <c r="FD11632" s="67"/>
      <c r="FE11632" s="67"/>
      <c r="FF11632" s="64"/>
      <c r="FG11632" s="5"/>
      <c r="FH11632" s="69"/>
      <c r="FI11632" s="6"/>
      <c r="FJ11632" s="5"/>
      <c r="FK11632" s="25"/>
      <c r="FL11632" s="5"/>
    </row>
    <row r="11633" spans="40:168">
      <c r="AN11633" s="14"/>
      <c r="AO11633" s="14"/>
      <c r="AP11633" s="5"/>
      <c r="AQ11633" s="25"/>
      <c r="AR11633" s="25"/>
      <c r="AS11633" s="96"/>
      <c r="AT11633" s="83"/>
      <c r="AU11633" s="14"/>
      <c r="AX11633" s="83"/>
      <c r="AY11633" s="83"/>
      <c r="AZ11633" s="83"/>
      <c r="BA11633" s="83"/>
      <c r="BJ11633" s="54"/>
      <c r="BK11633" s="22"/>
      <c r="BL11633" s="24"/>
      <c r="BP11633" s="23"/>
      <c r="BQ11633" s="24"/>
      <c r="BR11633" s="22"/>
      <c r="BS11633" s="24"/>
      <c r="BT11633" s="24"/>
      <c r="BU11633" s="23"/>
      <c r="BV11633" s="26"/>
      <c r="BX11633" s="6"/>
      <c r="BY11633" s="24"/>
      <c r="BZ11633" s="109"/>
      <c r="CA11633" s="66"/>
      <c r="CB11633" s="5"/>
      <c r="CC11633" s="68"/>
      <c r="CD11633" s="67"/>
      <c r="CE11633" s="67"/>
      <c r="CF11633" s="64"/>
      <c r="CG11633" s="5"/>
      <c r="CH11633" s="69"/>
      <c r="CI11633" s="6"/>
      <c r="CJ11633" s="5"/>
      <c r="CK11633" s="25"/>
      <c r="CL11633" s="5"/>
      <c r="DN11633" s="14"/>
      <c r="DO11633" s="14"/>
      <c r="DP11633" s="5"/>
      <c r="DQ11633" s="25"/>
      <c r="DR11633" s="25"/>
      <c r="DS11633" s="96"/>
      <c r="DT11633" s="83"/>
      <c r="DU11633" s="14"/>
      <c r="DX11633" s="83"/>
      <c r="DY11633" s="83"/>
      <c r="DZ11633" s="83"/>
      <c r="EA11633" s="83"/>
      <c r="EJ11633" s="54"/>
      <c r="EK11633" s="22"/>
      <c r="EL11633" s="24"/>
      <c r="EP11633" s="23"/>
      <c r="EQ11633" s="24"/>
      <c r="ER11633" s="22"/>
      <c r="ES11633" s="24"/>
      <c r="ET11633" s="24"/>
      <c r="EU11633" s="23"/>
      <c r="EV11633" s="26"/>
      <c r="EX11633" s="6"/>
      <c r="EY11633" s="24"/>
      <c r="EZ11633" s="109"/>
      <c r="FA11633" s="66"/>
      <c r="FB11633" s="5"/>
      <c r="FC11633" s="68"/>
      <c r="FD11633" s="67"/>
      <c r="FE11633" s="67"/>
      <c r="FF11633" s="64"/>
      <c r="FG11633" s="5"/>
      <c r="FH11633" s="69"/>
      <c r="FI11633" s="6"/>
      <c r="FJ11633" s="5"/>
      <c r="FK11633" s="25"/>
      <c r="FL11633" s="5"/>
    </row>
    <row r="11634" spans="40:168">
      <c r="AN11634" s="14"/>
      <c r="AO11634" s="14"/>
      <c r="AP11634" s="5"/>
      <c r="AQ11634" s="25"/>
      <c r="AR11634" s="25"/>
      <c r="AS11634" s="96"/>
      <c r="AT11634" s="83"/>
      <c r="AU11634" s="14"/>
      <c r="AX11634" s="83"/>
      <c r="AY11634" s="83"/>
      <c r="AZ11634" s="83"/>
      <c r="BA11634" s="83"/>
      <c r="BJ11634" s="54"/>
      <c r="BK11634" s="22"/>
      <c r="BL11634" s="24"/>
      <c r="BP11634" s="23"/>
      <c r="BQ11634" s="24"/>
      <c r="BR11634" s="22"/>
      <c r="BS11634" s="24"/>
      <c r="BT11634" s="24"/>
      <c r="BU11634" s="23"/>
      <c r="BV11634" s="26"/>
      <c r="BX11634" s="6"/>
      <c r="BY11634" s="24"/>
      <c r="BZ11634" s="109"/>
      <c r="CA11634" s="66"/>
      <c r="CB11634" s="5"/>
      <c r="CC11634" s="68"/>
      <c r="CD11634" s="67"/>
      <c r="CE11634" s="67"/>
      <c r="CF11634" s="64"/>
      <c r="CG11634" s="5"/>
      <c r="CH11634" s="69"/>
      <c r="CI11634" s="6"/>
      <c r="CJ11634" s="5"/>
      <c r="CK11634" s="25"/>
      <c r="CL11634" s="5"/>
      <c r="DN11634" s="14"/>
      <c r="DO11634" s="14"/>
      <c r="DP11634" s="5"/>
      <c r="DQ11634" s="25"/>
      <c r="DR11634" s="25"/>
      <c r="DS11634" s="96"/>
      <c r="DT11634" s="83"/>
      <c r="DU11634" s="14"/>
      <c r="DX11634" s="83"/>
      <c r="DY11634" s="83"/>
      <c r="DZ11634" s="83"/>
      <c r="EA11634" s="83"/>
      <c r="EJ11634" s="54"/>
      <c r="EK11634" s="22"/>
      <c r="EL11634" s="24"/>
      <c r="EP11634" s="23"/>
      <c r="EQ11634" s="24"/>
      <c r="ER11634" s="22"/>
      <c r="ES11634" s="24"/>
      <c r="ET11634" s="24"/>
      <c r="EU11634" s="23"/>
      <c r="EV11634" s="26"/>
      <c r="EX11634" s="6"/>
      <c r="EY11634" s="24"/>
      <c r="EZ11634" s="109"/>
      <c r="FA11634" s="66"/>
      <c r="FB11634" s="5"/>
      <c r="FC11634" s="68"/>
      <c r="FD11634" s="67"/>
      <c r="FE11634" s="67"/>
      <c r="FF11634" s="64"/>
      <c r="FG11634" s="5"/>
      <c r="FH11634" s="69"/>
      <c r="FI11634" s="6"/>
      <c r="FJ11634" s="5"/>
      <c r="FK11634" s="25"/>
      <c r="FL11634" s="5"/>
    </row>
    <row r="11635" spans="40:168">
      <c r="AN11635" s="14"/>
      <c r="AO11635" s="14"/>
      <c r="AP11635" s="5"/>
      <c r="AQ11635" s="25"/>
      <c r="AR11635" s="25"/>
      <c r="AS11635" s="96"/>
      <c r="AT11635" s="83"/>
      <c r="AU11635" s="14"/>
      <c r="AX11635" s="83"/>
      <c r="AY11635" s="83"/>
      <c r="AZ11635" s="83"/>
      <c r="BA11635" s="83"/>
      <c r="BJ11635" s="54"/>
      <c r="BK11635" s="22"/>
      <c r="BL11635" s="24"/>
      <c r="BP11635" s="23"/>
      <c r="BQ11635" s="24"/>
      <c r="BR11635" s="22"/>
      <c r="BS11635" s="24"/>
      <c r="BT11635" s="24"/>
      <c r="BU11635" s="23"/>
      <c r="BV11635" s="26"/>
      <c r="BX11635" s="6"/>
      <c r="BY11635" s="24"/>
      <c r="BZ11635" s="109"/>
      <c r="CA11635" s="66"/>
      <c r="CB11635" s="5"/>
      <c r="CC11635" s="68"/>
      <c r="CD11635" s="67"/>
      <c r="CE11635" s="67"/>
      <c r="CF11635" s="64"/>
      <c r="CG11635" s="5"/>
      <c r="CH11635" s="69"/>
      <c r="CI11635" s="6"/>
      <c r="CJ11635" s="5"/>
      <c r="CK11635" s="25"/>
      <c r="CL11635" s="5"/>
      <c r="DN11635" s="14"/>
      <c r="DO11635" s="14"/>
      <c r="DP11635" s="5"/>
      <c r="DQ11635" s="25"/>
      <c r="DR11635" s="25"/>
      <c r="DS11635" s="96"/>
      <c r="DT11635" s="83"/>
      <c r="DU11635" s="14"/>
      <c r="DX11635" s="83"/>
      <c r="DY11635" s="83"/>
      <c r="DZ11635" s="83"/>
      <c r="EA11635" s="83"/>
      <c r="EJ11635" s="54"/>
      <c r="EK11635" s="22"/>
      <c r="EL11635" s="24"/>
      <c r="EP11635" s="23"/>
      <c r="EQ11635" s="24"/>
      <c r="ER11635" s="22"/>
      <c r="ES11635" s="24"/>
      <c r="ET11635" s="24"/>
      <c r="EU11635" s="23"/>
      <c r="EV11635" s="26"/>
      <c r="EX11635" s="6"/>
      <c r="EY11635" s="24"/>
      <c r="EZ11635" s="109"/>
      <c r="FA11635" s="66"/>
      <c r="FB11635" s="5"/>
      <c r="FC11635" s="68"/>
      <c r="FD11635" s="67"/>
      <c r="FE11635" s="67"/>
      <c r="FF11635" s="64"/>
      <c r="FG11635" s="5"/>
      <c r="FH11635" s="69"/>
      <c r="FI11635" s="6"/>
      <c r="FJ11635" s="5"/>
      <c r="FK11635" s="25"/>
      <c r="FL11635" s="5"/>
    </row>
    <row r="11636" spans="40:168">
      <c r="AN11636" s="14"/>
      <c r="AO11636" s="14"/>
      <c r="AP11636" s="5"/>
      <c r="AQ11636" s="25"/>
      <c r="AR11636" s="25"/>
      <c r="AS11636" s="96"/>
      <c r="AT11636" s="83"/>
      <c r="AU11636" s="14"/>
      <c r="AX11636" s="83"/>
      <c r="AY11636" s="83"/>
      <c r="AZ11636" s="83"/>
      <c r="BA11636" s="83"/>
      <c r="BJ11636" s="54"/>
      <c r="BK11636" s="22"/>
      <c r="BL11636" s="24"/>
      <c r="BP11636" s="23"/>
      <c r="BQ11636" s="24"/>
      <c r="BR11636" s="22"/>
      <c r="BS11636" s="24"/>
      <c r="BT11636" s="24"/>
      <c r="BU11636" s="23"/>
      <c r="BV11636" s="26"/>
      <c r="BX11636" s="6"/>
      <c r="BY11636" s="24"/>
      <c r="BZ11636" s="109"/>
      <c r="CA11636" s="66"/>
      <c r="CB11636" s="5"/>
      <c r="CC11636" s="68"/>
      <c r="CD11636" s="67"/>
      <c r="CE11636" s="67"/>
      <c r="CF11636" s="64"/>
      <c r="CG11636" s="5"/>
      <c r="CH11636" s="69"/>
      <c r="CI11636" s="6"/>
      <c r="CJ11636" s="5"/>
      <c r="CK11636" s="25"/>
      <c r="CL11636" s="5"/>
      <c r="DN11636" s="14"/>
      <c r="DO11636" s="14"/>
      <c r="DP11636" s="5"/>
      <c r="DQ11636" s="25"/>
      <c r="DR11636" s="25"/>
      <c r="DS11636" s="96"/>
      <c r="DT11636" s="83"/>
      <c r="DU11636" s="14"/>
      <c r="DX11636" s="83"/>
      <c r="DY11636" s="83"/>
      <c r="DZ11636" s="83"/>
      <c r="EA11636" s="83"/>
      <c r="EJ11636" s="54"/>
      <c r="EK11636" s="22"/>
      <c r="EL11636" s="24"/>
      <c r="EP11636" s="23"/>
      <c r="EQ11636" s="24"/>
      <c r="ER11636" s="22"/>
      <c r="ES11636" s="24"/>
      <c r="ET11636" s="24"/>
      <c r="EU11636" s="23"/>
      <c r="EV11636" s="26"/>
      <c r="EX11636" s="6"/>
      <c r="EY11636" s="24"/>
      <c r="EZ11636" s="109"/>
      <c r="FA11636" s="66"/>
      <c r="FB11636" s="5"/>
      <c r="FC11636" s="68"/>
      <c r="FD11636" s="67"/>
      <c r="FE11636" s="67"/>
      <c r="FF11636" s="64"/>
      <c r="FG11636" s="5"/>
      <c r="FH11636" s="69"/>
      <c r="FI11636" s="6"/>
      <c r="FJ11636" s="5"/>
      <c r="FK11636" s="25"/>
      <c r="FL11636" s="5"/>
    </row>
    <row r="11637" spans="40:168">
      <c r="AN11637" s="14"/>
      <c r="AO11637" s="14"/>
      <c r="AP11637" s="5"/>
      <c r="AQ11637" s="25"/>
      <c r="AR11637" s="25"/>
      <c r="AS11637" s="96"/>
      <c r="AT11637" s="83"/>
      <c r="AU11637" s="14"/>
      <c r="AX11637" s="83"/>
      <c r="AY11637" s="83"/>
      <c r="AZ11637" s="83"/>
      <c r="BA11637" s="83"/>
      <c r="BJ11637" s="54"/>
      <c r="BK11637" s="22"/>
      <c r="BL11637" s="24"/>
      <c r="BP11637" s="23"/>
      <c r="BQ11637" s="24"/>
      <c r="BR11637" s="22"/>
      <c r="BS11637" s="24"/>
      <c r="BT11637" s="24"/>
      <c r="BU11637" s="23"/>
      <c r="BV11637" s="26"/>
      <c r="BX11637" s="6"/>
      <c r="BY11637" s="24"/>
      <c r="BZ11637" s="109"/>
      <c r="CA11637" s="66"/>
      <c r="CB11637" s="5"/>
      <c r="CC11637" s="68"/>
      <c r="CD11637" s="67"/>
      <c r="CE11637" s="67"/>
      <c r="CF11637" s="64"/>
      <c r="CG11637" s="5"/>
      <c r="CH11637" s="69"/>
      <c r="CI11637" s="6"/>
      <c r="CJ11637" s="5"/>
      <c r="CK11637" s="25"/>
      <c r="CL11637" s="5"/>
      <c r="DN11637" s="14"/>
      <c r="DO11637" s="14"/>
      <c r="DP11637" s="5"/>
      <c r="DQ11637" s="25"/>
      <c r="DR11637" s="25"/>
      <c r="DS11637" s="96"/>
      <c r="DT11637" s="83"/>
      <c r="DU11637" s="14"/>
      <c r="DX11637" s="83"/>
      <c r="DY11637" s="83"/>
      <c r="DZ11637" s="83"/>
      <c r="EA11637" s="83"/>
      <c r="EJ11637" s="54"/>
      <c r="EK11637" s="22"/>
      <c r="EL11637" s="24"/>
      <c r="EP11637" s="23"/>
      <c r="EQ11637" s="24"/>
      <c r="ER11637" s="22"/>
      <c r="ES11637" s="24"/>
      <c r="ET11637" s="24"/>
      <c r="EU11637" s="23"/>
      <c r="EV11637" s="26"/>
      <c r="EX11637" s="6"/>
      <c r="EY11637" s="24"/>
      <c r="EZ11637" s="109"/>
      <c r="FA11637" s="66"/>
      <c r="FB11637" s="5"/>
      <c r="FC11637" s="68"/>
      <c r="FD11637" s="67"/>
      <c r="FE11637" s="67"/>
      <c r="FF11637" s="64"/>
      <c r="FG11637" s="5"/>
      <c r="FH11637" s="69"/>
      <c r="FI11637" s="6"/>
      <c r="FJ11637" s="5"/>
      <c r="FK11637" s="25"/>
      <c r="FL11637" s="5"/>
    </row>
    <row r="11638" spans="40:168">
      <c r="AN11638" s="14"/>
      <c r="AO11638" s="14"/>
      <c r="AP11638" s="5"/>
      <c r="AQ11638" s="25"/>
      <c r="AR11638" s="25"/>
      <c r="AS11638" s="96"/>
      <c r="AT11638" s="83"/>
      <c r="AU11638" s="14"/>
      <c r="AX11638" s="83"/>
      <c r="AY11638" s="83"/>
      <c r="AZ11638" s="83"/>
      <c r="BA11638" s="83"/>
      <c r="BJ11638" s="54"/>
      <c r="BK11638" s="22"/>
      <c r="BL11638" s="24"/>
      <c r="BP11638" s="23"/>
      <c r="BQ11638" s="24"/>
      <c r="BR11638" s="22"/>
      <c r="BS11638" s="24"/>
      <c r="BT11638" s="24"/>
      <c r="BU11638" s="23"/>
      <c r="BV11638" s="26"/>
      <c r="BX11638" s="6"/>
      <c r="BY11638" s="24"/>
      <c r="BZ11638" s="109"/>
      <c r="CA11638" s="66"/>
      <c r="CB11638" s="5"/>
      <c r="CC11638" s="68"/>
      <c r="CD11638" s="67"/>
      <c r="CE11638" s="67"/>
      <c r="CF11638" s="64"/>
      <c r="CG11638" s="5"/>
      <c r="CH11638" s="69"/>
      <c r="CI11638" s="6"/>
      <c r="CJ11638" s="5"/>
      <c r="CK11638" s="25"/>
      <c r="CL11638" s="5"/>
      <c r="DN11638" s="14"/>
      <c r="DO11638" s="14"/>
      <c r="DP11638" s="5"/>
      <c r="DQ11638" s="25"/>
      <c r="DR11638" s="25"/>
      <c r="DS11638" s="96"/>
      <c r="DT11638" s="83"/>
      <c r="DU11638" s="14"/>
      <c r="DX11638" s="83"/>
      <c r="DY11638" s="83"/>
      <c r="DZ11638" s="83"/>
      <c r="EA11638" s="83"/>
      <c r="EJ11638" s="54"/>
      <c r="EK11638" s="22"/>
      <c r="EL11638" s="24"/>
      <c r="EP11638" s="23"/>
      <c r="EQ11638" s="24"/>
      <c r="ER11638" s="22"/>
      <c r="ES11638" s="24"/>
      <c r="ET11638" s="24"/>
      <c r="EU11638" s="23"/>
      <c r="EV11638" s="26"/>
      <c r="EX11638" s="6"/>
      <c r="EY11638" s="24"/>
      <c r="EZ11638" s="109"/>
      <c r="FA11638" s="66"/>
      <c r="FB11638" s="5"/>
      <c r="FC11638" s="68"/>
      <c r="FD11638" s="67"/>
      <c r="FE11638" s="67"/>
      <c r="FF11638" s="64"/>
      <c r="FG11638" s="5"/>
      <c r="FH11638" s="69"/>
      <c r="FI11638" s="6"/>
      <c r="FJ11638" s="5"/>
      <c r="FK11638" s="25"/>
      <c r="FL11638" s="5"/>
    </row>
    <row r="11639" spans="40:168">
      <c r="AN11639" s="14"/>
      <c r="AO11639" s="14"/>
      <c r="AP11639" s="5"/>
      <c r="AQ11639" s="25"/>
      <c r="AR11639" s="25"/>
      <c r="AS11639" s="96"/>
      <c r="AT11639" s="83"/>
      <c r="AU11639" s="14"/>
      <c r="AX11639" s="83"/>
      <c r="AY11639" s="83"/>
      <c r="AZ11639" s="83"/>
      <c r="BA11639" s="83"/>
      <c r="BJ11639" s="54"/>
      <c r="BK11639" s="22"/>
      <c r="BL11639" s="24"/>
      <c r="BP11639" s="23"/>
      <c r="BQ11639" s="24"/>
      <c r="BR11639" s="22"/>
      <c r="BS11639" s="24"/>
      <c r="BT11639" s="24"/>
      <c r="BU11639" s="23"/>
      <c r="BV11639" s="26"/>
      <c r="BX11639" s="6"/>
      <c r="BY11639" s="24"/>
      <c r="BZ11639" s="109"/>
      <c r="CA11639" s="66"/>
      <c r="CB11639" s="5"/>
      <c r="CC11639" s="68"/>
      <c r="CD11639" s="67"/>
      <c r="CE11639" s="67"/>
      <c r="CF11639" s="64"/>
      <c r="CG11639" s="5"/>
      <c r="CH11639" s="69"/>
      <c r="CI11639" s="6"/>
      <c r="CJ11639" s="5"/>
      <c r="CK11639" s="25"/>
      <c r="CL11639" s="5"/>
      <c r="DN11639" s="14"/>
      <c r="DO11639" s="14"/>
      <c r="DP11639" s="5"/>
      <c r="DQ11639" s="25"/>
      <c r="DR11639" s="25"/>
      <c r="DS11639" s="96"/>
      <c r="DT11639" s="83"/>
      <c r="DU11639" s="14"/>
      <c r="DX11639" s="83"/>
      <c r="DY11639" s="83"/>
      <c r="DZ11639" s="83"/>
      <c r="EA11639" s="83"/>
      <c r="EJ11639" s="54"/>
      <c r="EK11639" s="22"/>
      <c r="EL11639" s="24"/>
      <c r="EP11639" s="23"/>
      <c r="EQ11639" s="24"/>
      <c r="ER11639" s="22"/>
      <c r="ES11639" s="24"/>
      <c r="ET11639" s="24"/>
      <c r="EU11639" s="23"/>
      <c r="EV11639" s="26"/>
      <c r="EX11639" s="6"/>
      <c r="EY11639" s="24"/>
      <c r="EZ11639" s="109"/>
      <c r="FA11639" s="66"/>
      <c r="FB11639" s="5"/>
      <c r="FC11639" s="68"/>
      <c r="FD11639" s="67"/>
      <c r="FE11639" s="67"/>
      <c r="FF11639" s="64"/>
      <c r="FG11639" s="5"/>
      <c r="FH11639" s="69"/>
      <c r="FI11639" s="6"/>
      <c r="FJ11639" s="5"/>
      <c r="FK11639" s="25"/>
      <c r="FL11639" s="5"/>
    </row>
    <row r="11640" spans="40:168">
      <c r="AN11640" s="14"/>
      <c r="AO11640" s="14"/>
      <c r="AP11640" s="5"/>
      <c r="AQ11640" s="25"/>
      <c r="AR11640" s="25"/>
      <c r="AS11640" s="96"/>
      <c r="AT11640" s="83"/>
      <c r="AU11640" s="14"/>
      <c r="AX11640" s="83"/>
      <c r="AY11640" s="83"/>
      <c r="AZ11640" s="83"/>
      <c r="BA11640" s="83"/>
      <c r="BJ11640" s="54"/>
      <c r="BK11640" s="22"/>
      <c r="BL11640" s="24"/>
      <c r="BP11640" s="23"/>
      <c r="BQ11640" s="24"/>
      <c r="BR11640" s="22"/>
      <c r="BS11640" s="24"/>
      <c r="BT11640" s="24"/>
      <c r="BU11640" s="23"/>
      <c r="BV11640" s="26"/>
      <c r="BX11640" s="6"/>
      <c r="BY11640" s="24"/>
      <c r="BZ11640" s="109"/>
      <c r="CA11640" s="66"/>
      <c r="CB11640" s="5"/>
      <c r="CC11640" s="68"/>
      <c r="CD11640" s="67"/>
      <c r="CE11640" s="67"/>
      <c r="CF11640" s="64"/>
      <c r="CG11640" s="5"/>
      <c r="CH11640" s="69"/>
      <c r="CI11640" s="6"/>
      <c r="CJ11640" s="5"/>
      <c r="CK11640" s="25"/>
      <c r="CL11640" s="5"/>
      <c r="DN11640" s="14"/>
      <c r="DO11640" s="14"/>
      <c r="DP11640" s="5"/>
      <c r="DQ11640" s="25"/>
      <c r="DR11640" s="25"/>
      <c r="DS11640" s="96"/>
      <c r="DT11640" s="83"/>
      <c r="DU11640" s="14"/>
      <c r="DX11640" s="83"/>
      <c r="DY11640" s="83"/>
      <c r="DZ11640" s="83"/>
      <c r="EA11640" s="83"/>
      <c r="EJ11640" s="54"/>
      <c r="EK11640" s="22"/>
      <c r="EL11640" s="24"/>
      <c r="EP11640" s="23"/>
      <c r="EQ11640" s="24"/>
      <c r="ER11640" s="22"/>
      <c r="ES11640" s="24"/>
      <c r="ET11640" s="24"/>
      <c r="EU11640" s="23"/>
      <c r="EV11640" s="26"/>
      <c r="EX11640" s="6"/>
      <c r="EY11640" s="24"/>
      <c r="EZ11640" s="109"/>
      <c r="FA11640" s="66"/>
      <c r="FB11640" s="5"/>
      <c r="FC11640" s="68"/>
      <c r="FD11640" s="67"/>
      <c r="FE11640" s="67"/>
      <c r="FF11640" s="64"/>
      <c r="FG11640" s="5"/>
      <c r="FH11640" s="69"/>
      <c r="FI11640" s="6"/>
      <c r="FJ11640" s="5"/>
      <c r="FK11640" s="25"/>
      <c r="FL11640" s="5"/>
    </row>
    <row r="11641" spans="40:168">
      <c r="AN11641" s="14"/>
      <c r="AO11641" s="14"/>
      <c r="AP11641" s="5"/>
      <c r="AQ11641" s="25"/>
      <c r="AR11641" s="25"/>
      <c r="AS11641" s="96"/>
      <c r="AT11641" s="83"/>
      <c r="AU11641" s="14"/>
      <c r="AX11641" s="83"/>
      <c r="AY11641" s="83"/>
      <c r="AZ11641" s="83"/>
      <c r="BA11641" s="83"/>
      <c r="BJ11641" s="54"/>
      <c r="BK11641" s="22"/>
      <c r="BL11641" s="24"/>
      <c r="BP11641" s="23"/>
      <c r="BQ11641" s="24"/>
      <c r="BR11641" s="22"/>
      <c r="BS11641" s="24"/>
      <c r="BT11641" s="24"/>
      <c r="BU11641" s="23"/>
      <c r="BV11641" s="26"/>
      <c r="BX11641" s="6"/>
      <c r="BY11641" s="24"/>
      <c r="BZ11641" s="109"/>
      <c r="CA11641" s="66"/>
      <c r="CB11641" s="5"/>
      <c r="CC11641" s="68"/>
      <c r="CD11641" s="67"/>
      <c r="CE11641" s="67"/>
      <c r="CF11641" s="64"/>
      <c r="CG11641" s="5"/>
      <c r="CH11641" s="69"/>
      <c r="CI11641" s="6"/>
      <c r="CJ11641" s="5"/>
      <c r="CK11641" s="25"/>
      <c r="CL11641" s="5"/>
      <c r="DN11641" s="14"/>
      <c r="DO11641" s="14"/>
      <c r="DP11641" s="5"/>
      <c r="DQ11641" s="25"/>
      <c r="DR11641" s="25"/>
      <c r="DS11641" s="96"/>
      <c r="DT11641" s="83"/>
      <c r="DU11641" s="14"/>
      <c r="DX11641" s="83"/>
      <c r="DY11641" s="83"/>
      <c r="DZ11641" s="83"/>
      <c r="EA11641" s="83"/>
      <c r="EJ11641" s="54"/>
      <c r="EK11641" s="22"/>
      <c r="EL11641" s="24"/>
      <c r="EP11641" s="23"/>
      <c r="EQ11641" s="24"/>
      <c r="ER11641" s="22"/>
      <c r="ES11641" s="24"/>
      <c r="ET11641" s="24"/>
      <c r="EU11641" s="23"/>
      <c r="EV11641" s="26"/>
      <c r="EX11641" s="6"/>
      <c r="EY11641" s="24"/>
      <c r="EZ11641" s="109"/>
      <c r="FA11641" s="66"/>
      <c r="FB11641" s="5"/>
      <c r="FC11641" s="68"/>
      <c r="FD11641" s="67"/>
      <c r="FE11641" s="67"/>
      <c r="FF11641" s="64"/>
      <c r="FG11641" s="5"/>
      <c r="FH11641" s="69"/>
      <c r="FI11641" s="6"/>
      <c r="FJ11641" s="5"/>
      <c r="FK11641" s="25"/>
      <c r="FL11641" s="5"/>
    </row>
    <row r="11642" spans="40:168">
      <c r="AN11642" s="14"/>
      <c r="AO11642" s="14"/>
      <c r="AP11642" s="5"/>
      <c r="AQ11642" s="25"/>
      <c r="AR11642" s="25"/>
      <c r="AS11642" s="96"/>
      <c r="AT11642" s="83"/>
      <c r="AU11642" s="14"/>
      <c r="AX11642" s="83"/>
      <c r="AY11642" s="83"/>
      <c r="AZ11642" s="83"/>
      <c r="BA11642" s="83"/>
      <c r="BJ11642" s="54"/>
      <c r="BK11642" s="22"/>
      <c r="BL11642" s="24"/>
      <c r="BP11642" s="23"/>
      <c r="BQ11642" s="24"/>
      <c r="BR11642" s="22"/>
      <c r="BS11642" s="24"/>
      <c r="BT11642" s="24"/>
      <c r="BU11642" s="23"/>
      <c r="BV11642" s="26"/>
      <c r="BX11642" s="6"/>
      <c r="BY11642" s="24"/>
      <c r="BZ11642" s="109"/>
      <c r="CA11642" s="66"/>
      <c r="CB11642" s="5"/>
      <c r="CC11642" s="68"/>
      <c r="CD11642" s="67"/>
      <c r="CE11642" s="67"/>
      <c r="CF11642" s="64"/>
      <c r="CG11642" s="5"/>
      <c r="CH11642" s="69"/>
      <c r="CI11642" s="6"/>
      <c r="CJ11642" s="5"/>
      <c r="CK11642" s="25"/>
      <c r="CL11642" s="5"/>
      <c r="DN11642" s="14"/>
      <c r="DO11642" s="14"/>
      <c r="DP11642" s="5"/>
      <c r="DQ11642" s="25"/>
      <c r="DR11642" s="25"/>
      <c r="DS11642" s="96"/>
      <c r="DT11642" s="83"/>
      <c r="DU11642" s="14"/>
      <c r="DX11642" s="83"/>
      <c r="DY11642" s="83"/>
      <c r="DZ11642" s="83"/>
      <c r="EA11642" s="83"/>
      <c r="EJ11642" s="54"/>
      <c r="EK11642" s="22"/>
      <c r="EL11642" s="24"/>
      <c r="EP11642" s="23"/>
      <c r="EQ11642" s="24"/>
      <c r="ER11642" s="22"/>
      <c r="ES11642" s="24"/>
      <c r="ET11642" s="24"/>
      <c r="EU11642" s="23"/>
      <c r="EV11642" s="26"/>
      <c r="EX11642" s="6"/>
      <c r="EY11642" s="24"/>
      <c r="EZ11642" s="109"/>
      <c r="FA11642" s="66"/>
      <c r="FB11642" s="5"/>
      <c r="FC11642" s="68"/>
      <c r="FD11642" s="67"/>
      <c r="FE11642" s="67"/>
      <c r="FF11642" s="64"/>
      <c r="FG11642" s="5"/>
      <c r="FH11642" s="69"/>
      <c r="FI11642" s="6"/>
      <c r="FJ11642" s="5"/>
      <c r="FK11642" s="25"/>
      <c r="FL11642" s="5"/>
    </row>
    <row r="11643" spans="40:168">
      <c r="AN11643" s="14"/>
      <c r="AO11643" s="14"/>
      <c r="AP11643" s="5"/>
      <c r="AQ11643" s="25"/>
      <c r="AR11643" s="25"/>
      <c r="AS11643" s="96"/>
      <c r="AT11643" s="83"/>
      <c r="AU11643" s="14"/>
      <c r="AX11643" s="83"/>
      <c r="AY11643" s="83"/>
      <c r="AZ11643" s="83"/>
      <c r="BA11643" s="83"/>
      <c r="BJ11643" s="54"/>
      <c r="BK11643" s="22"/>
      <c r="BL11643" s="24"/>
      <c r="BP11643" s="23"/>
      <c r="BQ11643" s="24"/>
      <c r="BR11643" s="22"/>
      <c r="BS11643" s="24"/>
      <c r="BT11643" s="24"/>
      <c r="BU11643" s="23"/>
      <c r="BV11643" s="26"/>
      <c r="BX11643" s="6"/>
      <c r="BY11643" s="24"/>
      <c r="BZ11643" s="109"/>
      <c r="CA11643" s="66"/>
      <c r="CB11643" s="5"/>
      <c r="CC11643" s="68"/>
      <c r="CD11643" s="67"/>
      <c r="CE11643" s="67"/>
      <c r="CF11643" s="64"/>
      <c r="CG11643" s="5"/>
      <c r="CH11643" s="69"/>
      <c r="CI11643" s="6"/>
      <c r="CJ11643" s="5"/>
      <c r="CK11643" s="25"/>
      <c r="CL11643" s="5"/>
      <c r="DN11643" s="14"/>
      <c r="DO11643" s="14"/>
      <c r="DP11643" s="5"/>
      <c r="DQ11643" s="25"/>
      <c r="DR11643" s="25"/>
      <c r="DS11643" s="96"/>
      <c r="DT11643" s="83"/>
      <c r="DU11643" s="14"/>
      <c r="DX11643" s="83"/>
      <c r="DY11643" s="83"/>
      <c r="DZ11643" s="83"/>
      <c r="EA11643" s="83"/>
      <c r="EJ11643" s="54"/>
      <c r="EK11643" s="22"/>
      <c r="EL11643" s="24"/>
      <c r="EP11643" s="23"/>
      <c r="EQ11643" s="24"/>
      <c r="ER11643" s="22"/>
      <c r="ES11643" s="24"/>
      <c r="ET11643" s="24"/>
      <c r="EU11643" s="23"/>
      <c r="EV11643" s="26"/>
      <c r="EX11643" s="6"/>
      <c r="EY11643" s="24"/>
      <c r="EZ11643" s="109"/>
      <c r="FA11643" s="66"/>
      <c r="FB11643" s="5"/>
      <c r="FC11643" s="68"/>
      <c r="FD11643" s="67"/>
      <c r="FE11643" s="67"/>
      <c r="FF11643" s="64"/>
      <c r="FG11643" s="5"/>
      <c r="FH11643" s="69"/>
      <c r="FI11643" s="6"/>
      <c r="FJ11643" s="5"/>
      <c r="FK11643" s="25"/>
      <c r="FL11643" s="5"/>
    </row>
    <row r="11644" spans="40:168">
      <c r="AN11644" s="14"/>
      <c r="AO11644" s="14"/>
      <c r="AP11644" s="5"/>
      <c r="AQ11644" s="25"/>
      <c r="AR11644" s="25"/>
      <c r="AS11644" s="96"/>
      <c r="AT11644" s="83"/>
      <c r="AU11644" s="14"/>
      <c r="AX11644" s="83"/>
      <c r="AY11644" s="83"/>
      <c r="AZ11644" s="83"/>
      <c r="BA11644" s="83"/>
      <c r="BJ11644" s="54"/>
      <c r="BK11644" s="22"/>
      <c r="BL11644" s="24"/>
      <c r="BP11644" s="23"/>
      <c r="BQ11644" s="24"/>
      <c r="BR11644" s="22"/>
      <c r="BS11644" s="24"/>
      <c r="BT11644" s="24"/>
      <c r="BU11644" s="23"/>
      <c r="BV11644" s="26"/>
      <c r="BX11644" s="6"/>
      <c r="BY11644" s="24"/>
      <c r="BZ11644" s="109"/>
      <c r="CA11644" s="66"/>
      <c r="CB11644" s="5"/>
      <c r="CC11644" s="68"/>
      <c r="CD11644" s="67"/>
      <c r="CE11644" s="67"/>
      <c r="CF11644" s="64"/>
      <c r="CG11644" s="5"/>
      <c r="CH11644" s="69"/>
      <c r="CI11644" s="6"/>
      <c r="CJ11644" s="5"/>
      <c r="CK11644" s="25"/>
      <c r="CL11644" s="5"/>
      <c r="DN11644" s="14"/>
      <c r="DO11644" s="14"/>
      <c r="DP11644" s="5"/>
      <c r="DQ11644" s="25"/>
      <c r="DR11644" s="25"/>
      <c r="DS11644" s="96"/>
      <c r="DT11644" s="83"/>
      <c r="DU11644" s="14"/>
      <c r="DX11644" s="83"/>
      <c r="DY11644" s="83"/>
      <c r="DZ11644" s="83"/>
      <c r="EA11644" s="83"/>
      <c r="EJ11644" s="54"/>
      <c r="EK11644" s="22"/>
      <c r="EL11644" s="24"/>
      <c r="EP11644" s="23"/>
      <c r="EQ11644" s="24"/>
      <c r="ER11644" s="22"/>
      <c r="ES11644" s="24"/>
      <c r="ET11644" s="24"/>
      <c r="EU11644" s="23"/>
      <c r="EV11644" s="26"/>
      <c r="EX11644" s="6"/>
      <c r="EY11644" s="24"/>
      <c r="EZ11644" s="109"/>
      <c r="FA11644" s="66"/>
      <c r="FB11644" s="5"/>
      <c r="FC11644" s="68"/>
      <c r="FD11644" s="67"/>
      <c r="FE11644" s="67"/>
      <c r="FF11644" s="64"/>
      <c r="FG11644" s="5"/>
      <c r="FH11644" s="69"/>
      <c r="FI11644" s="6"/>
      <c r="FJ11644" s="5"/>
      <c r="FK11644" s="25"/>
      <c r="FL11644" s="5"/>
    </row>
    <row r="11645" spans="40:168">
      <c r="AN11645" s="14"/>
      <c r="AO11645" s="14"/>
      <c r="AP11645" s="5"/>
      <c r="AQ11645" s="25"/>
      <c r="AR11645" s="25"/>
      <c r="AS11645" s="96"/>
      <c r="AT11645" s="83"/>
      <c r="AU11645" s="14"/>
      <c r="AX11645" s="83"/>
      <c r="AY11645" s="83"/>
      <c r="AZ11645" s="83"/>
      <c r="BA11645" s="83"/>
      <c r="BJ11645" s="54"/>
      <c r="BK11645" s="22"/>
      <c r="BL11645" s="24"/>
      <c r="BP11645" s="23"/>
      <c r="BQ11645" s="24"/>
      <c r="BR11645" s="22"/>
      <c r="BS11645" s="24"/>
      <c r="BT11645" s="24"/>
      <c r="BU11645" s="23"/>
      <c r="BV11645" s="26"/>
      <c r="BX11645" s="6"/>
      <c r="BY11645" s="24"/>
      <c r="BZ11645" s="109"/>
      <c r="CA11645" s="66"/>
      <c r="CB11645" s="5"/>
      <c r="CC11645" s="68"/>
      <c r="CD11645" s="67"/>
      <c r="CE11645" s="67"/>
      <c r="CF11645" s="64"/>
      <c r="CG11645" s="5"/>
      <c r="CH11645" s="69"/>
      <c r="CI11645" s="6"/>
      <c r="CJ11645" s="5"/>
      <c r="CK11645" s="25"/>
      <c r="CL11645" s="5"/>
      <c r="DN11645" s="14"/>
      <c r="DO11645" s="14"/>
      <c r="DP11645" s="5"/>
      <c r="DQ11645" s="25"/>
      <c r="DR11645" s="25"/>
      <c r="DS11645" s="96"/>
      <c r="DT11645" s="83"/>
      <c r="DU11645" s="14"/>
      <c r="DX11645" s="83"/>
      <c r="DY11645" s="83"/>
      <c r="DZ11645" s="83"/>
      <c r="EA11645" s="83"/>
      <c r="EJ11645" s="54"/>
      <c r="EK11645" s="22"/>
      <c r="EL11645" s="24"/>
      <c r="EP11645" s="23"/>
      <c r="EQ11645" s="24"/>
      <c r="ER11645" s="22"/>
      <c r="ES11645" s="24"/>
      <c r="ET11645" s="24"/>
      <c r="EU11645" s="23"/>
      <c r="EV11645" s="26"/>
      <c r="EX11645" s="6"/>
      <c r="EY11645" s="24"/>
      <c r="EZ11645" s="109"/>
      <c r="FA11645" s="66"/>
      <c r="FB11645" s="5"/>
      <c r="FC11645" s="68"/>
      <c r="FD11645" s="67"/>
      <c r="FE11645" s="67"/>
      <c r="FF11645" s="64"/>
      <c r="FG11645" s="5"/>
      <c r="FH11645" s="69"/>
      <c r="FI11645" s="6"/>
      <c r="FJ11645" s="5"/>
      <c r="FK11645" s="25"/>
      <c r="FL11645" s="5"/>
    </row>
    <row r="11646" spans="40:168">
      <c r="AN11646" s="14"/>
      <c r="AO11646" s="14"/>
      <c r="AP11646" s="5"/>
      <c r="AQ11646" s="25"/>
      <c r="AR11646" s="25"/>
      <c r="AS11646" s="96"/>
      <c r="AT11646" s="83"/>
      <c r="AU11646" s="14"/>
      <c r="AX11646" s="83"/>
      <c r="AY11646" s="83"/>
      <c r="AZ11646" s="83"/>
      <c r="BA11646" s="83"/>
      <c r="BJ11646" s="54"/>
      <c r="BK11646" s="22"/>
      <c r="BL11646" s="24"/>
      <c r="BP11646" s="23"/>
      <c r="BQ11646" s="24"/>
      <c r="BR11646" s="22"/>
      <c r="BS11646" s="24"/>
      <c r="BT11646" s="24"/>
      <c r="BU11646" s="23"/>
      <c r="BV11646" s="26"/>
      <c r="BX11646" s="6"/>
      <c r="BY11646" s="24"/>
      <c r="BZ11646" s="109"/>
      <c r="CA11646" s="66"/>
      <c r="CB11646" s="5"/>
      <c r="CC11646" s="68"/>
      <c r="CD11646" s="67"/>
      <c r="CE11646" s="67"/>
      <c r="CF11646" s="64"/>
      <c r="CG11646" s="5"/>
      <c r="CH11646" s="69"/>
      <c r="CI11646" s="6"/>
      <c r="CJ11646" s="5"/>
      <c r="CK11646" s="25"/>
      <c r="CL11646" s="5"/>
      <c r="DN11646" s="14"/>
      <c r="DO11646" s="14"/>
      <c r="DP11646" s="5"/>
      <c r="DQ11646" s="25"/>
      <c r="DR11646" s="25"/>
      <c r="DS11646" s="96"/>
      <c r="DT11646" s="83"/>
      <c r="DU11646" s="14"/>
      <c r="DX11646" s="83"/>
      <c r="DY11646" s="83"/>
      <c r="DZ11646" s="83"/>
      <c r="EA11646" s="83"/>
      <c r="EJ11646" s="54"/>
      <c r="EK11646" s="22"/>
      <c r="EL11646" s="24"/>
      <c r="EP11646" s="23"/>
      <c r="EQ11646" s="24"/>
      <c r="ER11646" s="22"/>
      <c r="ES11646" s="24"/>
      <c r="ET11646" s="24"/>
      <c r="EU11646" s="23"/>
      <c r="EV11646" s="26"/>
      <c r="EX11646" s="6"/>
      <c r="EY11646" s="24"/>
      <c r="EZ11646" s="109"/>
      <c r="FA11646" s="66"/>
      <c r="FB11646" s="5"/>
      <c r="FC11646" s="68"/>
      <c r="FD11646" s="67"/>
      <c r="FE11646" s="67"/>
      <c r="FF11646" s="64"/>
      <c r="FG11646" s="5"/>
      <c r="FH11646" s="69"/>
      <c r="FI11646" s="6"/>
      <c r="FJ11646" s="5"/>
      <c r="FK11646" s="25"/>
      <c r="FL11646" s="5"/>
    </row>
    <row r="11647" spans="40:168">
      <c r="AN11647" s="14"/>
      <c r="AO11647" s="14"/>
      <c r="AP11647" s="5"/>
      <c r="AQ11647" s="25"/>
      <c r="AR11647" s="25"/>
      <c r="AS11647" s="96"/>
      <c r="AT11647" s="83"/>
      <c r="AU11647" s="14"/>
      <c r="AX11647" s="83"/>
      <c r="AY11647" s="83"/>
      <c r="AZ11647" s="83"/>
      <c r="BA11647" s="83"/>
      <c r="BJ11647" s="54"/>
      <c r="BK11647" s="22"/>
      <c r="BL11647" s="24"/>
      <c r="BP11647" s="23"/>
      <c r="BQ11647" s="24"/>
      <c r="BR11647" s="22"/>
      <c r="BS11647" s="24"/>
      <c r="BT11647" s="24"/>
      <c r="BU11647" s="23"/>
      <c r="BV11647" s="26"/>
      <c r="BX11647" s="6"/>
      <c r="BY11647" s="24"/>
      <c r="BZ11647" s="109"/>
      <c r="CA11647" s="66"/>
      <c r="CB11647" s="5"/>
      <c r="CC11647" s="68"/>
      <c r="CD11647" s="67"/>
      <c r="CE11647" s="67"/>
      <c r="CF11647" s="64"/>
      <c r="CG11647" s="5"/>
      <c r="CH11647" s="69"/>
      <c r="CI11647" s="6"/>
      <c r="CJ11647" s="5"/>
      <c r="CK11647" s="25"/>
      <c r="CL11647" s="5"/>
      <c r="DN11647" s="14"/>
      <c r="DO11647" s="14"/>
      <c r="DP11647" s="5"/>
      <c r="DQ11647" s="25"/>
      <c r="DR11647" s="25"/>
      <c r="DS11647" s="96"/>
      <c r="DT11647" s="83"/>
      <c r="DU11647" s="14"/>
      <c r="DX11647" s="83"/>
      <c r="DY11647" s="83"/>
      <c r="DZ11647" s="83"/>
      <c r="EA11647" s="83"/>
      <c r="EJ11647" s="54"/>
      <c r="EK11647" s="22"/>
      <c r="EL11647" s="24"/>
      <c r="EP11647" s="23"/>
      <c r="EQ11647" s="24"/>
      <c r="ER11647" s="22"/>
      <c r="ES11647" s="24"/>
      <c r="ET11647" s="24"/>
      <c r="EU11647" s="23"/>
      <c r="EV11647" s="26"/>
      <c r="EX11647" s="6"/>
      <c r="EY11647" s="24"/>
      <c r="EZ11647" s="109"/>
      <c r="FA11647" s="66"/>
      <c r="FB11647" s="5"/>
      <c r="FC11647" s="68"/>
      <c r="FD11647" s="67"/>
      <c r="FE11647" s="67"/>
      <c r="FF11647" s="64"/>
      <c r="FG11647" s="5"/>
      <c r="FH11647" s="69"/>
      <c r="FI11647" s="6"/>
      <c r="FJ11647" s="5"/>
      <c r="FK11647" s="25"/>
      <c r="FL11647" s="5"/>
    </row>
    <row r="11648" spans="40:168">
      <c r="AN11648" s="14"/>
      <c r="AO11648" s="14"/>
      <c r="AP11648" s="5"/>
      <c r="AQ11648" s="25"/>
      <c r="AR11648" s="25"/>
      <c r="AS11648" s="96"/>
      <c r="AT11648" s="83"/>
      <c r="AU11648" s="14"/>
      <c r="AX11648" s="83"/>
      <c r="AY11648" s="83"/>
      <c r="AZ11648" s="83"/>
      <c r="BA11648" s="83"/>
      <c r="BJ11648" s="54"/>
      <c r="BK11648" s="22"/>
      <c r="BL11648" s="24"/>
      <c r="BP11648" s="23"/>
      <c r="BQ11648" s="24"/>
      <c r="BR11648" s="22"/>
      <c r="BS11648" s="24"/>
      <c r="BT11648" s="24"/>
      <c r="BU11648" s="23"/>
      <c r="BV11648" s="26"/>
      <c r="BX11648" s="6"/>
      <c r="BY11648" s="24"/>
      <c r="BZ11648" s="109"/>
      <c r="CA11648" s="66"/>
      <c r="CB11648" s="5"/>
      <c r="CC11648" s="68"/>
      <c r="CD11648" s="67"/>
      <c r="CE11648" s="67"/>
      <c r="CF11648" s="64"/>
      <c r="CG11648" s="5"/>
      <c r="CH11648" s="69"/>
      <c r="CI11648" s="6"/>
      <c r="CJ11648" s="5"/>
      <c r="CK11648" s="25"/>
      <c r="CL11648" s="5"/>
      <c r="DN11648" s="14"/>
      <c r="DO11648" s="14"/>
      <c r="DP11648" s="5"/>
      <c r="DQ11648" s="25"/>
      <c r="DR11648" s="25"/>
      <c r="DS11648" s="96"/>
      <c r="DT11648" s="83"/>
      <c r="DU11648" s="14"/>
      <c r="DX11648" s="83"/>
      <c r="DY11648" s="83"/>
      <c r="DZ11648" s="83"/>
      <c r="EA11648" s="83"/>
      <c r="EJ11648" s="54"/>
      <c r="EK11648" s="22"/>
      <c r="EL11648" s="24"/>
      <c r="EP11648" s="23"/>
      <c r="EQ11648" s="24"/>
      <c r="ER11648" s="22"/>
      <c r="ES11648" s="24"/>
      <c r="ET11648" s="24"/>
      <c r="EU11648" s="23"/>
      <c r="EV11648" s="26"/>
      <c r="EX11648" s="6"/>
      <c r="EY11648" s="24"/>
      <c r="EZ11648" s="109"/>
      <c r="FA11648" s="66"/>
      <c r="FB11648" s="5"/>
      <c r="FC11648" s="68"/>
      <c r="FD11648" s="67"/>
      <c r="FE11648" s="67"/>
      <c r="FF11648" s="64"/>
      <c r="FG11648" s="5"/>
      <c r="FH11648" s="69"/>
      <c r="FI11648" s="6"/>
      <c r="FJ11648" s="5"/>
      <c r="FK11648" s="25"/>
      <c r="FL11648" s="5"/>
    </row>
    <row r="11649" spans="40:168">
      <c r="AN11649" s="14"/>
      <c r="AO11649" s="14"/>
      <c r="AP11649" s="5"/>
      <c r="AQ11649" s="25"/>
      <c r="AR11649" s="25"/>
      <c r="AS11649" s="96"/>
      <c r="AT11649" s="83"/>
      <c r="AU11649" s="14"/>
      <c r="AX11649" s="83"/>
      <c r="AY11649" s="83"/>
      <c r="AZ11649" s="83"/>
      <c r="BA11649" s="83"/>
      <c r="BJ11649" s="54"/>
      <c r="BK11649" s="22"/>
      <c r="BL11649" s="24"/>
      <c r="BP11649" s="23"/>
      <c r="BQ11649" s="24"/>
      <c r="BR11649" s="22"/>
      <c r="BS11649" s="24"/>
      <c r="BT11649" s="24"/>
      <c r="BU11649" s="23"/>
      <c r="BV11649" s="26"/>
      <c r="BX11649" s="6"/>
      <c r="BY11649" s="24"/>
      <c r="BZ11649" s="109"/>
      <c r="CA11649" s="66"/>
      <c r="CB11649" s="5"/>
      <c r="CC11649" s="68"/>
      <c r="CD11649" s="67"/>
      <c r="CE11649" s="67"/>
      <c r="CF11649" s="64"/>
      <c r="CG11649" s="5"/>
      <c r="CH11649" s="69"/>
      <c r="CI11649" s="6"/>
      <c r="CJ11649" s="5"/>
      <c r="CK11649" s="25"/>
      <c r="CL11649" s="5"/>
      <c r="DN11649" s="14"/>
      <c r="DO11649" s="14"/>
      <c r="DP11649" s="5"/>
      <c r="DQ11649" s="25"/>
      <c r="DR11649" s="25"/>
      <c r="DS11649" s="96"/>
      <c r="DT11649" s="83"/>
      <c r="DU11649" s="14"/>
      <c r="DX11649" s="83"/>
      <c r="DY11649" s="83"/>
      <c r="DZ11649" s="83"/>
      <c r="EA11649" s="83"/>
      <c r="EJ11649" s="54"/>
      <c r="EK11649" s="22"/>
      <c r="EL11649" s="24"/>
      <c r="EP11649" s="23"/>
      <c r="EQ11649" s="24"/>
      <c r="ER11649" s="22"/>
      <c r="ES11649" s="24"/>
      <c r="ET11649" s="24"/>
      <c r="EU11649" s="23"/>
      <c r="EV11649" s="26"/>
      <c r="EX11649" s="6"/>
      <c r="EY11649" s="24"/>
      <c r="EZ11649" s="109"/>
      <c r="FA11649" s="66"/>
      <c r="FB11649" s="5"/>
      <c r="FC11649" s="68"/>
      <c r="FD11649" s="67"/>
      <c r="FE11649" s="67"/>
      <c r="FF11649" s="64"/>
      <c r="FG11649" s="5"/>
      <c r="FH11649" s="69"/>
      <c r="FI11649" s="6"/>
      <c r="FJ11649" s="5"/>
      <c r="FK11649" s="25"/>
      <c r="FL11649" s="5"/>
    </row>
    <row r="11650" spans="40:168">
      <c r="AN11650" s="14"/>
      <c r="AO11650" s="14"/>
      <c r="AP11650" s="5"/>
      <c r="AQ11650" s="25"/>
      <c r="AR11650" s="25"/>
      <c r="AS11650" s="96"/>
      <c r="AT11650" s="83"/>
      <c r="AU11650" s="14"/>
      <c r="AX11650" s="83"/>
      <c r="AY11650" s="83"/>
      <c r="AZ11650" s="83"/>
      <c r="BA11650" s="83"/>
      <c r="BJ11650" s="54"/>
      <c r="BK11650" s="22"/>
      <c r="BL11650" s="24"/>
      <c r="BP11650" s="23"/>
      <c r="BQ11650" s="24"/>
      <c r="BR11650" s="22"/>
      <c r="BS11650" s="24"/>
      <c r="BT11650" s="24"/>
      <c r="BU11650" s="23"/>
      <c r="BV11650" s="26"/>
      <c r="BX11650" s="6"/>
      <c r="BY11650" s="24"/>
      <c r="BZ11650" s="109"/>
      <c r="CA11650" s="66"/>
      <c r="CB11650" s="5"/>
      <c r="CC11650" s="68"/>
      <c r="CD11650" s="67"/>
      <c r="CE11650" s="67"/>
      <c r="CF11650" s="64"/>
      <c r="CG11650" s="5"/>
      <c r="CH11650" s="69"/>
      <c r="CI11650" s="6"/>
      <c r="CJ11650" s="5"/>
      <c r="CK11650" s="25"/>
      <c r="CL11650" s="5"/>
      <c r="DN11650" s="14"/>
      <c r="DO11650" s="14"/>
      <c r="DP11650" s="5"/>
      <c r="DQ11650" s="25"/>
      <c r="DR11650" s="25"/>
      <c r="DS11650" s="96"/>
      <c r="DT11650" s="83"/>
      <c r="DU11650" s="14"/>
      <c r="DX11650" s="83"/>
      <c r="DY11650" s="83"/>
      <c r="DZ11650" s="83"/>
      <c r="EA11650" s="83"/>
      <c r="EJ11650" s="54"/>
      <c r="EK11650" s="22"/>
      <c r="EL11650" s="24"/>
      <c r="EP11650" s="23"/>
      <c r="EQ11650" s="24"/>
      <c r="ER11650" s="22"/>
      <c r="ES11650" s="24"/>
      <c r="ET11650" s="24"/>
      <c r="EU11650" s="23"/>
      <c r="EV11650" s="26"/>
      <c r="EX11650" s="6"/>
      <c r="EY11650" s="24"/>
      <c r="EZ11650" s="109"/>
      <c r="FA11650" s="66"/>
      <c r="FB11650" s="5"/>
      <c r="FC11650" s="68"/>
      <c r="FD11650" s="67"/>
      <c r="FE11650" s="67"/>
      <c r="FF11650" s="64"/>
      <c r="FG11650" s="5"/>
      <c r="FH11650" s="69"/>
      <c r="FI11650" s="6"/>
      <c r="FJ11650" s="5"/>
      <c r="FK11650" s="25"/>
      <c r="FL11650" s="5"/>
    </row>
    <row r="11651" spans="40:168">
      <c r="AN11651" s="14"/>
      <c r="AO11651" s="14"/>
      <c r="AP11651" s="5"/>
      <c r="AQ11651" s="25"/>
      <c r="AR11651" s="25"/>
      <c r="AS11651" s="96"/>
      <c r="AT11651" s="83"/>
      <c r="AU11651" s="14"/>
      <c r="AX11651" s="83"/>
      <c r="AY11651" s="83"/>
      <c r="AZ11651" s="83"/>
      <c r="BA11651" s="83"/>
      <c r="BJ11651" s="54"/>
      <c r="BK11651" s="22"/>
      <c r="BL11651" s="24"/>
      <c r="BP11651" s="23"/>
      <c r="BQ11651" s="24"/>
      <c r="BR11651" s="22"/>
      <c r="BS11651" s="24"/>
      <c r="BT11651" s="24"/>
      <c r="BU11651" s="23"/>
      <c r="BV11651" s="26"/>
      <c r="BX11651" s="6"/>
      <c r="BY11651" s="24"/>
      <c r="BZ11651" s="109"/>
      <c r="CA11651" s="66"/>
      <c r="CB11651" s="5"/>
      <c r="CC11651" s="68"/>
      <c r="CD11651" s="67"/>
      <c r="CE11651" s="67"/>
      <c r="CF11651" s="64"/>
      <c r="CG11651" s="5"/>
      <c r="CH11651" s="69"/>
      <c r="CI11651" s="6"/>
      <c r="CJ11651" s="5"/>
      <c r="CK11651" s="25"/>
      <c r="CL11651" s="5"/>
      <c r="DN11651" s="14"/>
      <c r="DO11651" s="14"/>
      <c r="DP11651" s="5"/>
      <c r="DQ11651" s="25"/>
      <c r="DR11651" s="25"/>
      <c r="DS11651" s="96"/>
      <c r="DT11651" s="83"/>
      <c r="DU11651" s="14"/>
      <c r="DX11651" s="83"/>
      <c r="DY11651" s="83"/>
      <c r="DZ11651" s="83"/>
      <c r="EA11651" s="83"/>
      <c r="EJ11651" s="54"/>
      <c r="EK11651" s="22"/>
      <c r="EL11651" s="24"/>
      <c r="EP11651" s="23"/>
      <c r="EQ11651" s="24"/>
      <c r="ER11651" s="22"/>
      <c r="ES11651" s="24"/>
      <c r="ET11651" s="24"/>
      <c r="EU11651" s="23"/>
      <c r="EV11651" s="26"/>
      <c r="EX11651" s="6"/>
      <c r="EY11651" s="24"/>
      <c r="EZ11651" s="109"/>
      <c r="FA11651" s="66"/>
      <c r="FB11651" s="5"/>
      <c r="FC11651" s="68"/>
      <c r="FD11651" s="67"/>
      <c r="FE11651" s="67"/>
      <c r="FF11651" s="64"/>
      <c r="FG11651" s="5"/>
      <c r="FH11651" s="69"/>
      <c r="FI11651" s="6"/>
      <c r="FJ11651" s="5"/>
      <c r="FK11651" s="25"/>
      <c r="FL11651" s="5"/>
    </row>
    <row r="11652" spans="40:168">
      <c r="AN11652" s="14"/>
      <c r="AO11652" s="14"/>
      <c r="AP11652" s="5"/>
      <c r="AQ11652" s="25"/>
      <c r="AR11652" s="25"/>
      <c r="AS11652" s="96"/>
      <c r="AT11652" s="83"/>
      <c r="AU11652" s="14"/>
      <c r="AX11652" s="83"/>
      <c r="AY11652" s="83"/>
      <c r="AZ11652" s="83"/>
      <c r="BA11652" s="83"/>
      <c r="BJ11652" s="54"/>
      <c r="BK11652" s="22"/>
      <c r="BL11652" s="24"/>
      <c r="BP11652" s="23"/>
      <c r="BQ11652" s="24"/>
      <c r="BR11652" s="22"/>
      <c r="BS11652" s="24"/>
      <c r="BT11652" s="24"/>
      <c r="BU11652" s="23"/>
      <c r="BV11652" s="26"/>
      <c r="BX11652" s="6"/>
      <c r="BY11652" s="24"/>
      <c r="BZ11652" s="109"/>
      <c r="CA11652" s="66"/>
      <c r="CB11652" s="5"/>
      <c r="CC11652" s="68"/>
      <c r="CD11652" s="67"/>
      <c r="CE11652" s="67"/>
      <c r="CF11652" s="64"/>
      <c r="CG11652" s="5"/>
      <c r="CH11652" s="69"/>
      <c r="CI11652" s="6"/>
      <c r="CJ11652" s="5"/>
      <c r="CK11652" s="25"/>
      <c r="CL11652" s="5"/>
      <c r="DN11652" s="14"/>
      <c r="DO11652" s="14"/>
      <c r="DP11652" s="5"/>
      <c r="DQ11652" s="25"/>
      <c r="DR11652" s="25"/>
      <c r="DS11652" s="96"/>
      <c r="DT11652" s="83"/>
      <c r="DU11652" s="14"/>
      <c r="DX11652" s="83"/>
      <c r="DY11652" s="83"/>
      <c r="DZ11652" s="83"/>
      <c r="EA11652" s="83"/>
      <c r="EJ11652" s="54"/>
      <c r="EK11652" s="22"/>
      <c r="EL11652" s="24"/>
      <c r="EP11652" s="23"/>
      <c r="EQ11652" s="24"/>
      <c r="ER11652" s="22"/>
      <c r="ES11652" s="24"/>
      <c r="ET11652" s="24"/>
      <c r="EU11652" s="23"/>
      <c r="EV11652" s="26"/>
      <c r="EX11652" s="6"/>
      <c r="EY11652" s="24"/>
      <c r="EZ11652" s="109"/>
      <c r="FA11652" s="66"/>
      <c r="FB11652" s="5"/>
      <c r="FC11652" s="68"/>
      <c r="FD11652" s="67"/>
      <c r="FE11652" s="67"/>
      <c r="FF11652" s="64"/>
      <c r="FG11652" s="5"/>
      <c r="FH11652" s="69"/>
      <c r="FI11652" s="6"/>
      <c r="FJ11652" s="5"/>
      <c r="FK11652" s="25"/>
      <c r="FL11652" s="5"/>
    </row>
    <row r="11653" spans="40:168">
      <c r="AN11653" s="14"/>
      <c r="AO11653" s="14"/>
      <c r="AP11653" s="5"/>
      <c r="AQ11653" s="25"/>
      <c r="AR11653" s="25"/>
      <c r="AS11653" s="96"/>
      <c r="AT11653" s="83"/>
      <c r="AU11653" s="14"/>
      <c r="AX11653" s="83"/>
      <c r="AY11653" s="83"/>
      <c r="AZ11653" s="83"/>
      <c r="BA11653" s="83"/>
      <c r="BJ11653" s="54"/>
      <c r="BK11653" s="22"/>
      <c r="BL11653" s="24"/>
      <c r="BP11653" s="23"/>
      <c r="BQ11653" s="24"/>
      <c r="BR11653" s="22"/>
      <c r="BS11653" s="24"/>
      <c r="BT11653" s="24"/>
      <c r="BU11653" s="23"/>
      <c r="BV11653" s="26"/>
      <c r="BX11653" s="6"/>
      <c r="BY11653" s="24"/>
      <c r="BZ11653" s="109"/>
      <c r="CA11653" s="66"/>
      <c r="CB11653" s="5"/>
      <c r="CC11653" s="68"/>
      <c r="CD11653" s="67"/>
      <c r="CE11653" s="67"/>
      <c r="CF11653" s="64"/>
      <c r="CG11653" s="5"/>
      <c r="CH11653" s="69"/>
      <c r="CI11653" s="6"/>
      <c r="CJ11653" s="5"/>
      <c r="CK11653" s="25"/>
      <c r="CL11653" s="5"/>
      <c r="DN11653" s="14"/>
      <c r="DO11653" s="14"/>
      <c r="DP11653" s="5"/>
      <c r="DQ11653" s="25"/>
      <c r="DR11653" s="25"/>
      <c r="DS11653" s="96"/>
      <c r="DT11653" s="83"/>
      <c r="DU11653" s="14"/>
      <c r="DX11653" s="83"/>
      <c r="DY11653" s="83"/>
      <c r="DZ11653" s="83"/>
      <c r="EA11653" s="83"/>
      <c r="EJ11653" s="54"/>
      <c r="EK11653" s="22"/>
      <c r="EL11653" s="24"/>
      <c r="EP11653" s="23"/>
      <c r="EQ11653" s="24"/>
      <c r="ER11653" s="22"/>
      <c r="ES11653" s="24"/>
      <c r="ET11653" s="24"/>
      <c r="EU11653" s="23"/>
      <c r="EV11653" s="26"/>
      <c r="EX11653" s="6"/>
      <c r="EY11653" s="24"/>
      <c r="EZ11653" s="109"/>
      <c r="FA11653" s="66"/>
      <c r="FB11653" s="5"/>
      <c r="FC11653" s="68"/>
      <c r="FD11653" s="67"/>
      <c r="FE11653" s="67"/>
      <c r="FF11653" s="64"/>
      <c r="FG11653" s="5"/>
      <c r="FH11653" s="69"/>
      <c r="FI11653" s="6"/>
      <c r="FJ11653" s="5"/>
      <c r="FK11653" s="25"/>
      <c r="FL11653" s="5"/>
    </row>
    <row r="11654" spans="40:168">
      <c r="AN11654" s="14"/>
      <c r="AO11654" s="14"/>
      <c r="AP11654" s="5"/>
      <c r="AQ11654" s="25"/>
      <c r="AR11654" s="25"/>
      <c r="AS11654" s="96"/>
      <c r="AT11654" s="83"/>
      <c r="AU11654" s="14"/>
      <c r="AX11654" s="83"/>
      <c r="AY11654" s="83"/>
      <c r="AZ11654" s="83"/>
      <c r="BA11654" s="83"/>
      <c r="BJ11654" s="54"/>
      <c r="BK11654" s="22"/>
      <c r="BL11654" s="24"/>
      <c r="BP11654" s="23"/>
      <c r="BQ11654" s="24"/>
      <c r="BR11654" s="22"/>
      <c r="BS11654" s="24"/>
      <c r="BT11654" s="24"/>
      <c r="BU11654" s="23"/>
      <c r="BV11654" s="26"/>
      <c r="BX11654" s="6"/>
      <c r="BY11654" s="24"/>
      <c r="BZ11654" s="109"/>
      <c r="CA11654" s="66"/>
      <c r="CB11654" s="5"/>
      <c r="CC11654" s="68"/>
      <c r="CD11654" s="67"/>
      <c r="CE11654" s="67"/>
      <c r="CF11654" s="64"/>
      <c r="CG11654" s="5"/>
      <c r="CH11654" s="69"/>
      <c r="CI11654" s="6"/>
      <c r="CJ11654" s="5"/>
      <c r="CK11654" s="25"/>
      <c r="CL11654" s="5"/>
      <c r="DN11654" s="14"/>
      <c r="DO11654" s="14"/>
      <c r="DP11654" s="5"/>
      <c r="DQ11654" s="25"/>
      <c r="DR11654" s="25"/>
      <c r="DS11654" s="96"/>
      <c r="DT11654" s="83"/>
      <c r="DU11654" s="14"/>
      <c r="DX11654" s="83"/>
      <c r="DY11654" s="83"/>
      <c r="DZ11654" s="83"/>
      <c r="EA11654" s="83"/>
      <c r="EJ11654" s="54"/>
      <c r="EK11654" s="22"/>
      <c r="EL11654" s="24"/>
      <c r="EP11654" s="23"/>
      <c r="EQ11654" s="24"/>
      <c r="ER11654" s="22"/>
      <c r="ES11654" s="24"/>
      <c r="ET11654" s="24"/>
      <c r="EU11654" s="23"/>
      <c r="EV11654" s="26"/>
      <c r="EX11654" s="6"/>
      <c r="EY11654" s="24"/>
      <c r="EZ11654" s="109"/>
      <c r="FA11654" s="66"/>
      <c r="FB11654" s="5"/>
      <c r="FC11654" s="68"/>
      <c r="FD11654" s="67"/>
      <c r="FE11654" s="67"/>
      <c r="FF11654" s="64"/>
      <c r="FG11654" s="5"/>
      <c r="FH11654" s="69"/>
      <c r="FI11654" s="6"/>
      <c r="FJ11654" s="5"/>
      <c r="FK11654" s="25"/>
      <c r="FL11654" s="5"/>
    </row>
    <row r="11655" spans="40:168">
      <c r="AN11655" s="14"/>
      <c r="AO11655" s="14"/>
      <c r="AP11655" s="5"/>
      <c r="AQ11655" s="25"/>
      <c r="AR11655" s="25"/>
      <c r="AS11655" s="96"/>
      <c r="AT11655" s="83"/>
      <c r="AU11655" s="14"/>
      <c r="AX11655" s="83"/>
      <c r="AY11655" s="83"/>
      <c r="AZ11655" s="83"/>
      <c r="BA11655" s="83"/>
      <c r="BJ11655" s="54"/>
      <c r="BK11655" s="22"/>
      <c r="BL11655" s="24"/>
      <c r="BP11655" s="23"/>
      <c r="BQ11655" s="24"/>
      <c r="BR11655" s="22"/>
      <c r="BS11655" s="24"/>
      <c r="BT11655" s="24"/>
      <c r="BU11655" s="23"/>
      <c r="BV11655" s="26"/>
      <c r="BX11655" s="6"/>
      <c r="BY11655" s="24"/>
      <c r="BZ11655" s="109"/>
      <c r="CA11655" s="66"/>
      <c r="CB11655" s="5"/>
      <c r="CC11655" s="68"/>
      <c r="CD11655" s="67"/>
      <c r="CE11655" s="67"/>
      <c r="CF11655" s="64"/>
      <c r="CG11655" s="5"/>
      <c r="CH11655" s="69"/>
      <c r="CI11655" s="6"/>
      <c r="CJ11655" s="5"/>
      <c r="CK11655" s="25"/>
      <c r="CL11655" s="5"/>
      <c r="DN11655" s="14"/>
      <c r="DO11655" s="14"/>
      <c r="DP11655" s="5"/>
      <c r="DQ11655" s="25"/>
      <c r="DR11655" s="25"/>
      <c r="DS11655" s="96"/>
      <c r="DT11655" s="83"/>
      <c r="DU11655" s="14"/>
      <c r="DX11655" s="83"/>
      <c r="DY11655" s="83"/>
      <c r="DZ11655" s="83"/>
      <c r="EA11655" s="83"/>
      <c r="EJ11655" s="54"/>
      <c r="EK11655" s="22"/>
      <c r="EL11655" s="24"/>
      <c r="EP11655" s="23"/>
      <c r="EQ11655" s="24"/>
      <c r="ER11655" s="22"/>
      <c r="ES11655" s="24"/>
      <c r="ET11655" s="24"/>
      <c r="EU11655" s="23"/>
      <c r="EV11655" s="26"/>
      <c r="EX11655" s="6"/>
      <c r="EY11655" s="24"/>
      <c r="EZ11655" s="109"/>
      <c r="FA11655" s="66"/>
      <c r="FB11655" s="5"/>
      <c r="FC11655" s="68"/>
      <c r="FD11655" s="67"/>
      <c r="FE11655" s="67"/>
      <c r="FF11655" s="64"/>
      <c r="FG11655" s="5"/>
      <c r="FH11655" s="69"/>
      <c r="FI11655" s="6"/>
      <c r="FJ11655" s="5"/>
      <c r="FK11655" s="25"/>
      <c r="FL11655" s="5"/>
    </row>
    <row r="11656" spans="40:168">
      <c r="AN11656" s="14"/>
      <c r="AO11656" s="14"/>
      <c r="AP11656" s="5"/>
      <c r="AQ11656" s="25"/>
      <c r="AR11656" s="25"/>
      <c r="AS11656" s="96"/>
      <c r="AT11656" s="83"/>
      <c r="AU11656" s="14"/>
      <c r="AX11656" s="83"/>
      <c r="AY11656" s="83"/>
      <c r="AZ11656" s="83"/>
      <c r="BA11656" s="83"/>
      <c r="BJ11656" s="54"/>
      <c r="BK11656" s="22"/>
      <c r="BL11656" s="24"/>
      <c r="BP11656" s="23"/>
      <c r="BQ11656" s="24"/>
      <c r="BR11656" s="22"/>
      <c r="BS11656" s="24"/>
      <c r="BT11656" s="24"/>
      <c r="BU11656" s="23"/>
      <c r="BV11656" s="26"/>
      <c r="BX11656" s="6"/>
      <c r="BY11656" s="24"/>
      <c r="BZ11656" s="109"/>
      <c r="CA11656" s="66"/>
      <c r="CB11656" s="5"/>
      <c r="CC11656" s="68"/>
      <c r="CD11656" s="67"/>
      <c r="CE11656" s="67"/>
      <c r="CF11656" s="64"/>
      <c r="CG11656" s="5"/>
      <c r="CH11656" s="69"/>
      <c r="CI11656" s="6"/>
      <c r="CJ11656" s="5"/>
      <c r="CK11656" s="25"/>
      <c r="CL11656" s="5"/>
      <c r="DN11656" s="14"/>
      <c r="DO11656" s="14"/>
      <c r="DP11656" s="5"/>
      <c r="DQ11656" s="25"/>
      <c r="DR11656" s="25"/>
      <c r="DS11656" s="96"/>
      <c r="DT11656" s="83"/>
      <c r="DU11656" s="14"/>
      <c r="DX11656" s="83"/>
      <c r="DY11656" s="83"/>
      <c r="DZ11656" s="83"/>
      <c r="EA11656" s="83"/>
      <c r="EJ11656" s="54"/>
      <c r="EK11656" s="22"/>
      <c r="EL11656" s="24"/>
      <c r="EP11656" s="23"/>
      <c r="EQ11656" s="24"/>
      <c r="ER11656" s="22"/>
      <c r="ES11656" s="24"/>
      <c r="ET11656" s="24"/>
      <c r="EU11656" s="23"/>
      <c r="EV11656" s="26"/>
      <c r="EX11656" s="6"/>
      <c r="EY11656" s="24"/>
      <c r="EZ11656" s="109"/>
      <c r="FA11656" s="66"/>
      <c r="FB11656" s="5"/>
      <c r="FC11656" s="68"/>
      <c r="FD11656" s="67"/>
      <c r="FE11656" s="67"/>
      <c r="FF11656" s="64"/>
      <c r="FG11656" s="5"/>
      <c r="FH11656" s="69"/>
      <c r="FI11656" s="6"/>
      <c r="FJ11656" s="5"/>
      <c r="FK11656" s="25"/>
      <c r="FL11656" s="5"/>
    </row>
    <row r="11657" spans="40:168">
      <c r="AN11657" s="14"/>
      <c r="AO11657" s="14"/>
      <c r="AP11657" s="5"/>
      <c r="AQ11657" s="25"/>
      <c r="AR11657" s="25"/>
      <c r="AS11657" s="96"/>
      <c r="AT11657" s="83"/>
      <c r="AU11657" s="14"/>
      <c r="AX11657" s="83"/>
      <c r="AY11657" s="83"/>
      <c r="AZ11657" s="83"/>
      <c r="BA11657" s="83"/>
      <c r="BJ11657" s="54"/>
      <c r="BK11657" s="22"/>
      <c r="BL11657" s="24"/>
      <c r="BP11657" s="23"/>
      <c r="BQ11657" s="24"/>
      <c r="BR11657" s="22"/>
      <c r="BS11657" s="24"/>
      <c r="BT11657" s="24"/>
      <c r="BU11657" s="23"/>
      <c r="BV11657" s="26"/>
      <c r="BX11657" s="6"/>
      <c r="BY11657" s="24"/>
      <c r="BZ11657" s="109"/>
      <c r="CA11657" s="66"/>
      <c r="CB11657" s="5"/>
      <c r="CC11657" s="68"/>
      <c r="CD11657" s="67"/>
      <c r="CE11657" s="67"/>
      <c r="CF11657" s="64"/>
      <c r="CG11657" s="5"/>
      <c r="CH11657" s="69"/>
      <c r="CI11657" s="6"/>
      <c r="CJ11657" s="5"/>
      <c r="CK11657" s="25"/>
      <c r="CL11657" s="5"/>
      <c r="DN11657" s="14"/>
      <c r="DO11657" s="14"/>
      <c r="DP11657" s="5"/>
      <c r="DQ11657" s="25"/>
      <c r="DR11657" s="25"/>
      <c r="DS11657" s="96"/>
      <c r="DT11657" s="83"/>
      <c r="DU11657" s="14"/>
      <c r="DX11657" s="83"/>
      <c r="DY11657" s="83"/>
      <c r="DZ11657" s="83"/>
      <c r="EA11657" s="83"/>
      <c r="EJ11657" s="54"/>
      <c r="EK11657" s="22"/>
      <c r="EL11657" s="24"/>
      <c r="EP11657" s="23"/>
      <c r="EQ11657" s="24"/>
      <c r="ER11657" s="22"/>
      <c r="ES11657" s="24"/>
      <c r="ET11657" s="24"/>
      <c r="EU11657" s="23"/>
      <c r="EV11657" s="26"/>
      <c r="EX11657" s="6"/>
      <c r="EY11657" s="24"/>
      <c r="EZ11657" s="109"/>
      <c r="FA11657" s="66"/>
      <c r="FB11657" s="5"/>
      <c r="FC11657" s="68"/>
      <c r="FD11657" s="67"/>
      <c r="FE11657" s="67"/>
      <c r="FF11657" s="64"/>
      <c r="FG11657" s="5"/>
      <c r="FH11657" s="69"/>
      <c r="FI11657" s="6"/>
      <c r="FJ11657" s="5"/>
      <c r="FK11657" s="25"/>
      <c r="FL11657" s="5"/>
    </row>
    <row r="11658" spans="40:168">
      <c r="AN11658" s="14"/>
      <c r="AO11658" s="14"/>
      <c r="AP11658" s="5"/>
      <c r="AQ11658" s="25"/>
      <c r="AR11658" s="25"/>
      <c r="AS11658" s="96"/>
      <c r="AT11658" s="83"/>
      <c r="AU11658" s="14"/>
      <c r="AX11658" s="83"/>
      <c r="AY11658" s="83"/>
      <c r="AZ11658" s="83"/>
      <c r="BA11658" s="83"/>
      <c r="BJ11658" s="54"/>
      <c r="BK11658" s="22"/>
      <c r="BL11658" s="24"/>
      <c r="BP11658" s="23"/>
      <c r="BQ11658" s="24"/>
      <c r="BR11658" s="22"/>
      <c r="BS11658" s="24"/>
      <c r="BT11658" s="24"/>
      <c r="BU11658" s="23"/>
      <c r="BV11658" s="26"/>
      <c r="BX11658" s="6"/>
      <c r="BY11658" s="24"/>
      <c r="BZ11658" s="109"/>
      <c r="CA11658" s="66"/>
      <c r="CB11658" s="5"/>
      <c r="CC11658" s="68"/>
      <c r="CD11658" s="67"/>
      <c r="CE11658" s="67"/>
      <c r="CF11658" s="64"/>
      <c r="CG11658" s="5"/>
      <c r="CH11658" s="69"/>
      <c r="CI11658" s="6"/>
      <c r="CJ11658" s="5"/>
      <c r="CK11658" s="25"/>
      <c r="CL11658" s="5"/>
      <c r="DN11658" s="14"/>
      <c r="DO11658" s="14"/>
      <c r="DP11658" s="5"/>
      <c r="DQ11658" s="25"/>
      <c r="DR11658" s="25"/>
      <c r="DS11658" s="96"/>
      <c r="DT11658" s="83"/>
      <c r="DU11658" s="14"/>
      <c r="DX11658" s="83"/>
      <c r="DY11658" s="83"/>
      <c r="DZ11658" s="83"/>
      <c r="EA11658" s="83"/>
      <c r="EJ11658" s="54"/>
      <c r="EK11658" s="22"/>
      <c r="EL11658" s="24"/>
      <c r="EP11658" s="23"/>
      <c r="EQ11658" s="24"/>
      <c r="ER11658" s="22"/>
      <c r="ES11658" s="24"/>
      <c r="ET11658" s="24"/>
      <c r="EU11658" s="23"/>
      <c r="EV11658" s="26"/>
      <c r="EX11658" s="6"/>
      <c r="EY11658" s="24"/>
      <c r="EZ11658" s="109"/>
      <c r="FA11658" s="66"/>
      <c r="FB11658" s="5"/>
      <c r="FC11658" s="68"/>
      <c r="FD11658" s="67"/>
      <c r="FE11658" s="67"/>
      <c r="FF11658" s="64"/>
      <c r="FG11658" s="5"/>
      <c r="FH11658" s="69"/>
      <c r="FI11658" s="6"/>
      <c r="FJ11658" s="5"/>
      <c r="FK11658" s="25"/>
      <c r="FL11658" s="5"/>
    </row>
    <row r="11659" spans="40:168">
      <c r="AN11659" s="14"/>
      <c r="AO11659" s="14"/>
      <c r="AP11659" s="5"/>
      <c r="AQ11659" s="25"/>
      <c r="AR11659" s="25"/>
      <c r="AS11659" s="96"/>
      <c r="AT11659" s="83"/>
      <c r="AU11659" s="14"/>
      <c r="AX11659" s="83"/>
      <c r="AY11659" s="83"/>
      <c r="AZ11659" s="83"/>
      <c r="BA11659" s="83"/>
      <c r="BJ11659" s="54"/>
      <c r="BK11659" s="22"/>
      <c r="BL11659" s="24"/>
      <c r="BP11659" s="23"/>
      <c r="BQ11659" s="24"/>
      <c r="BR11659" s="22"/>
      <c r="BS11659" s="24"/>
      <c r="BT11659" s="24"/>
      <c r="BU11659" s="23"/>
      <c r="BV11659" s="26"/>
      <c r="BX11659" s="6"/>
      <c r="BY11659" s="24"/>
      <c r="BZ11659" s="109"/>
      <c r="CA11659" s="66"/>
      <c r="CB11659" s="5"/>
      <c r="CC11659" s="68"/>
      <c r="CD11659" s="67"/>
      <c r="CE11659" s="67"/>
      <c r="CF11659" s="64"/>
      <c r="CG11659" s="5"/>
      <c r="CH11659" s="69"/>
      <c r="CI11659" s="6"/>
      <c r="CJ11659" s="5"/>
      <c r="CK11659" s="25"/>
      <c r="CL11659" s="5"/>
      <c r="DN11659" s="14"/>
      <c r="DO11659" s="14"/>
      <c r="DP11659" s="5"/>
      <c r="DQ11659" s="25"/>
      <c r="DR11659" s="25"/>
      <c r="DS11659" s="96"/>
      <c r="DT11659" s="83"/>
      <c r="DU11659" s="14"/>
      <c r="DX11659" s="83"/>
      <c r="DY11659" s="83"/>
      <c r="DZ11659" s="83"/>
      <c r="EA11659" s="83"/>
      <c r="EJ11659" s="54"/>
      <c r="EK11659" s="22"/>
      <c r="EL11659" s="24"/>
      <c r="EP11659" s="23"/>
      <c r="EQ11659" s="24"/>
      <c r="ER11659" s="22"/>
      <c r="ES11659" s="24"/>
      <c r="ET11659" s="24"/>
      <c r="EU11659" s="23"/>
      <c r="EV11659" s="26"/>
      <c r="EX11659" s="6"/>
      <c r="EY11659" s="24"/>
      <c r="EZ11659" s="109"/>
      <c r="FA11659" s="66"/>
      <c r="FB11659" s="5"/>
      <c r="FC11659" s="68"/>
      <c r="FD11659" s="67"/>
      <c r="FE11659" s="67"/>
      <c r="FF11659" s="64"/>
      <c r="FG11659" s="5"/>
      <c r="FH11659" s="69"/>
      <c r="FI11659" s="6"/>
      <c r="FJ11659" s="5"/>
      <c r="FK11659" s="25"/>
      <c r="FL11659" s="5"/>
    </row>
    <row r="11660" spans="40:168">
      <c r="AN11660" s="14"/>
      <c r="AO11660" s="14"/>
      <c r="AP11660" s="5"/>
      <c r="AQ11660" s="25"/>
      <c r="AR11660" s="25"/>
      <c r="AS11660" s="96"/>
      <c r="AT11660" s="83"/>
      <c r="AU11660" s="14"/>
      <c r="AX11660" s="83"/>
      <c r="AY11660" s="83"/>
      <c r="AZ11660" s="83"/>
      <c r="BA11660" s="83"/>
      <c r="BJ11660" s="54"/>
      <c r="BK11660" s="22"/>
      <c r="BL11660" s="24"/>
      <c r="BP11660" s="23"/>
      <c r="BQ11660" s="24"/>
      <c r="BR11660" s="22"/>
      <c r="BS11660" s="24"/>
      <c r="BT11660" s="24"/>
      <c r="BU11660" s="23"/>
      <c r="BV11660" s="26"/>
      <c r="BX11660" s="6"/>
      <c r="BY11660" s="24"/>
      <c r="BZ11660" s="109"/>
      <c r="CA11660" s="66"/>
      <c r="CB11660" s="5"/>
      <c r="CC11660" s="68"/>
      <c r="CD11660" s="67"/>
      <c r="CE11660" s="67"/>
      <c r="CF11660" s="64"/>
      <c r="CG11660" s="5"/>
      <c r="CH11660" s="69"/>
      <c r="CI11660" s="6"/>
      <c r="CJ11660" s="5"/>
      <c r="CK11660" s="25"/>
      <c r="CL11660" s="5"/>
      <c r="DN11660" s="14"/>
      <c r="DO11660" s="14"/>
      <c r="DP11660" s="5"/>
      <c r="DQ11660" s="25"/>
      <c r="DR11660" s="25"/>
      <c r="DS11660" s="96"/>
      <c r="DT11660" s="83"/>
      <c r="DU11660" s="14"/>
      <c r="DX11660" s="83"/>
      <c r="DY11660" s="83"/>
      <c r="DZ11660" s="83"/>
      <c r="EA11660" s="83"/>
      <c r="EJ11660" s="54"/>
      <c r="EK11660" s="22"/>
      <c r="EL11660" s="24"/>
      <c r="EP11660" s="23"/>
      <c r="EQ11660" s="24"/>
      <c r="ER11660" s="22"/>
      <c r="ES11660" s="24"/>
      <c r="ET11660" s="24"/>
      <c r="EU11660" s="23"/>
      <c r="EV11660" s="26"/>
      <c r="EX11660" s="6"/>
      <c r="EY11660" s="24"/>
      <c r="EZ11660" s="109"/>
      <c r="FA11660" s="66"/>
      <c r="FB11660" s="5"/>
      <c r="FC11660" s="68"/>
      <c r="FD11660" s="67"/>
      <c r="FE11660" s="67"/>
      <c r="FF11660" s="64"/>
      <c r="FG11660" s="5"/>
      <c r="FH11660" s="69"/>
      <c r="FI11660" s="6"/>
      <c r="FJ11660" s="5"/>
      <c r="FK11660" s="25"/>
      <c r="FL11660" s="5"/>
    </row>
    <row r="11661" spans="40:168">
      <c r="AN11661" s="14"/>
      <c r="AO11661" s="14"/>
      <c r="AP11661" s="5"/>
      <c r="AQ11661" s="25"/>
      <c r="AR11661" s="25"/>
      <c r="AS11661" s="96"/>
      <c r="AT11661" s="83"/>
      <c r="AU11661" s="14"/>
      <c r="AX11661" s="83"/>
      <c r="AY11661" s="83"/>
      <c r="AZ11661" s="83"/>
      <c r="BA11661" s="83"/>
      <c r="BJ11661" s="54"/>
      <c r="BK11661" s="22"/>
      <c r="BL11661" s="24"/>
      <c r="BP11661" s="23"/>
      <c r="BQ11661" s="24"/>
      <c r="BR11661" s="22"/>
      <c r="BS11661" s="24"/>
      <c r="BT11661" s="24"/>
      <c r="BU11661" s="23"/>
      <c r="BV11661" s="26"/>
      <c r="BX11661" s="6"/>
      <c r="BY11661" s="24"/>
      <c r="BZ11661" s="109"/>
      <c r="CA11661" s="66"/>
      <c r="CB11661" s="5"/>
      <c r="CC11661" s="68"/>
      <c r="CD11661" s="67"/>
      <c r="CE11661" s="67"/>
      <c r="CF11661" s="64"/>
      <c r="CG11661" s="5"/>
      <c r="CH11661" s="69"/>
      <c r="CI11661" s="6"/>
      <c r="CJ11661" s="5"/>
      <c r="CK11661" s="25"/>
      <c r="CL11661" s="5"/>
      <c r="DN11661" s="14"/>
      <c r="DO11661" s="14"/>
      <c r="DP11661" s="5"/>
      <c r="DQ11661" s="25"/>
      <c r="DR11661" s="25"/>
      <c r="DS11661" s="96"/>
      <c r="DT11661" s="83"/>
      <c r="DU11661" s="14"/>
      <c r="DX11661" s="83"/>
      <c r="DY11661" s="83"/>
      <c r="DZ11661" s="83"/>
      <c r="EA11661" s="83"/>
      <c r="EJ11661" s="54"/>
      <c r="EK11661" s="22"/>
      <c r="EL11661" s="24"/>
      <c r="EP11661" s="23"/>
      <c r="EQ11661" s="24"/>
      <c r="ER11661" s="22"/>
      <c r="ES11661" s="24"/>
      <c r="ET11661" s="24"/>
      <c r="EU11661" s="23"/>
      <c r="EV11661" s="26"/>
      <c r="EX11661" s="6"/>
      <c r="EY11661" s="24"/>
      <c r="EZ11661" s="109"/>
      <c r="FA11661" s="66"/>
      <c r="FB11661" s="5"/>
      <c r="FC11661" s="68"/>
      <c r="FD11661" s="67"/>
      <c r="FE11661" s="67"/>
      <c r="FF11661" s="64"/>
      <c r="FG11661" s="5"/>
      <c r="FH11661" s="69"/>
      <c r="FI11661" s="6"/>
      <c r="FJ11661" s="5"/>
      <c r="FK11661" s="25"/>
      <c r="FL11661" s="5"/>
    </row>
    <row r="11662" spans="40:168">
      <c r="AN11662" s="14"/>
      <c r="AO11662" s="14"/>
      <c r="AP11662" s="5"/>
      <c r="AQ11662" s="25"/>
      <c r="AR11662" s="25"/>
      <c r="AS11662" s="96"/>
      <c r="AT11662" s="83"/>
      <c r="AU11662" s="14"/>
      <c r="AX11662" s="83"/>
      <c r="AY11662" s="83"/>
      <c r="AZ11662" s="83"/>
      <c r="BA11662" s="83"/>
      <c r="BJ11662" s="54"/>
      <c r="BK11662" s="22"/>
      <c r="BL11662" s="24"/>
      <c r="BP11662" s="23"/>
      <c r="BQ11662" s="24"/>
      <c r="BR11662" s="22"/>
      <c r="BS11662" s="24"/>
      <c r="BT11662" s="24"/>
      <c r="BU11662" s="23"/>
      <c r="BV11662" s="26"/>
      <c r="BX11662" s="6"/>
      <c r="BY11662" s="24"/>
      <c r="BZ11662" s="109"/>
      <c r="CA11662" s="66"/>
      <c r="CB11662" s="5"/>
      <c r="CC11662" s="68"/>
      <c r="CD11662" s="67"/>
      <c r="CE11662" s="67"/>
      <c r="CF11662" s="64"/>
      <c r="CG11662" s="5"/>
      <c r="CH11662" s="69"/>
      <c r="CI11662" s="6"/>
      <c r="CJ11662" s="5"/>
      <c r="CK11662" s="25"/>
      <c r="CL11662" s="5"/>
      <c r="DN11662" s="14"/>
      <c r="DO11662" s="14"/>
      <c r="DP11662" s="5"/>
      <c r="DQ11662" s="25"/>
      <c r="DR11662" s="25"/>
      <c r="DS11662" s="96"/>
      <c r="DT11662" s="83"/>
      <c r="DU11662" s="14"/>
      <c r="DX11662" s="83"/>
      <c r="DY11662" s="83"/>
      <c r="DZ11662" s="83"/>
      <c r="EA11662" s="83"/>
      <c r="EJ11662" s="54"/>
      <c r="EK11662" s="22"/>
      <c r="EL11662" s="24"/>
      <c r="EP11662" s="23"/>
      <c r="EQ11662" s="24"/>
      <c r="ER11662" s="22"/>
      <c r="ES11662" s="24"/>
      <c r="ET11662" s="24"/>
      <c r="EU11662" s="23"/>
      <c r="EV11662" s="26"/>
      <c r="EX11662" s="6"/>
      <c r="EY11662" s="24"/>
      <c r="EZ11662" s="109"/>
      <c r="FA11662" s="66"/>
      <c r="FB11662" s="5"/>
      <c r="FC11662" s="68"/>
      <c r="FD11662" s="67"/>
      <c r="FE11662" s="67"/>
      <c r="FF11662" s="64"/>
      <c r="FG11662" s="5"/>
      <c r="FH11662" s="69"/>
      <c r="FI11662" s="6"/>
      <c r="FJ11662" s="5"/>
      <c r="FK11662" s="25"/>
      <c r="FL11662" s="5"/>
    </row>
    <row r="11663" spans="40:168">
      <c r="AN11663" s="14"/>
      <c r="AO11663" s="14"/>
      <c r="AP11663" s="5"/>
      <c r="AQ11663" s="25"/>
      <c r="AR11663" s="25"/>
      <c r="AS11663" s="96"/>
      <c r="AT11663" s="83"/>
      <c r="AU11663" s="14"/>
      <c r="AX11663" s="83"/>
      <c r="AY11663" s="83"/>
      <c r="AZ11663" s="83"/>
      <c r="BA11663" s="83"/>
      <c r="BJ11663" s="54"/>
      <c r="BK11663" s="22"/>
      <c r="BL11663" s="24"/>
      <c r="BP11663" s="23"/>
      <c r="BQ11663" s="24"/>
      <c r="BR11663" s="22"/>
      <c r="BS11663" s="24"/>
      <c r="BT11663" s="24"/>
      <c r="BU11663" s="23"/>
      <c r="BV11663" s="26"/>
      <c r="BX11663" s="6"/>
      <c r="BY11663" s="24"/>
      <c r="BZ11663" s="109"/>
      <c r="CA11663" s="66"/>
      <c r="CB11663" s="5"/>
      <c r="CC11663" s="68"/>
      <c r="CD11663" s="67"/>
      <c r="CE11663" s="67"/>
      <c r="CF11663" s="64"/>
      <c r="CG11663" s="5"/>
      <c r="CH11663" s="69"/>
      <c r="CI11663" s="6"/>
      <c r="CJ11663" s="5"/>
      <c r="CK11663" s="25"/>
      <c r="CL11663" s="5"/>
      <c r="DN11663" s="14"/>
      <c r="DO11663" s="14"/>
      <c r="DP11663" s="5"/>
      <c r="DQ11663" s="25"/>
      <c r="DR11663" s="25"/>
      <c r="DS11663" s="96"/>
      <c r="DT11663" s="83"/>
      <c r="DU11663" s="14"/>
      <c r="DX11663" s="83"/>
      <c r="DY11663" s="83"/>
      <c r="DZ11663" s="83"/>
      <c r="EA11663" s="83"/>
      <c r="EJ11663" s="54"/>
      <c r="EK11663" s="22"/>
      <c r="EL11663" s="24"/>
      <c r="EP11663" s="23"/>
      <c r="EQ11663" s="24"/>
      <c r="ER11663" s="22"/>
      <c r="ES11663" s="24"/>
      <c r="ET11663" s="24"/>
      <c r="EU11663" s="23"/>
      <c r="EV11663" s="26"/>
      <c r="EX11663" s="6"/>
      <c r="EY11663" s="24"/>
      <c r="EZ11663" s="109"/>
      <c r="FA11663" s="66"/>
      <c r="FB11663" s="5"/>
      <c r="FC11663" s="68"/>
      <c r="FD11663" s="67"/>
      <c r="FE11663" s="67"/>
      <c r="FF11663" s="64"/>
      <c r="FG11663" s="5"/>
      <c r="FH11663" s="69"/>
      <c r="FI11663" s="6"/>
      <c r="FJ11663" s="5"/>
      <c r="FK11663" s="25"/>
      <c r="FL11663" s="5"/>
    </row>
    <row r="11664" spans="40:168">
      <c r="AN11664" s="14"/>
      <c r="AO11664" s="14"/>
      <c r="AP11664" s="5"/>
      <c r="AQ11664" s="25"/>
      <c r="AR11664" s="25"/>
      <c r="AS11664" s="96"/>
      <c r="AT11664" s="83"/>
      <c r="AU11664" s="14"/>
      <c r="AX11664" s="83"/>
      <c r="AY11664" s="83"/>
      <c r="AZ11664" s="83"/>
      <c r="BA11664" s="83"/>
      <c r="BJ11664" s="54"/>
      <c r="BK11664" s="22"/>
      <c r="BL11664" s="24"/>
      <c r="BP11664" s="23"/>
      <c r="BQ11664" s="24"/>
      <c r="BR11664" s="22"/>
      <c r="BS11664" s="24"/>
      <c r="BT11664" s="24"/>
      <c r="BU11664" s="23"/>
      <c r="BV11664" s="26"/>
      <c r="BX11664" s="6"/>
      <c r="BY11664" s="24"/>
      <c r="BZ11664" s="109"/>
      <c r="CA11664" s="66"/>
      <c r="CB11664" s="5"/>
      <c r="CC11664" s="68"/>
      <c r="CD11664" s="67"/>
      <c r="CE11664" s="67"/>
      <c r="CF11664" s="64"/>
      <c r="CG11664" s="5"/>
      <c r="CH11664" s="69"/>
      <c r="CI11664" s="6"/>
      <c r="CJ11664" s="5"/>
      <c r="CK11664" s="25"/>
      <c r="CL11664" s="5"/>
      <c r="DN11664" s="14"/>
      <c r="DO11664" s="14"/>
      <c r="DP11664" s="5"/>
      <c r="DQ11664" s="25"/>
      <c r="DR11664" s="25"/>
      <c r="DS11664" s="96"/>
      <c r="DT11664" s="83"/>
      <c r="DU11664" s="14"/>
      <c r="DX11664" s="83"/>
      <c r="DY11664" s="83"/>
      <c r="DZ11664" s="83"/>
      <c r="EA11664" s="83"/>
      <c r="EJ11664" s="54"/>
      <c r="EK11664" s="22"/>
      <c r="EL11664" s="24"/>
      <c r="EP11664" s="23"/>
      <c r="EQ11664" s="24"/>
      <c r="ER11664" s="22"/>
      <c r="ES11664" s="24"/>
      <c r="ET11664" s="24"/>
      <c r="EU11664" s="23"/>
      <c r="EV11664" s="26"/>
      <c r="EX11664" s="6"/>
      <c r="EY11664" s="24"/>
      <c r="EZ11664" s="109"/>
      <c r="FA11664" s="66"/>
      <c r="FB11664" s="5"/>
      <c r="FC11664" s="68"/>
      <c r="FD11664" s="67"/>
      <c r="FE11664" s="67"/>
      <c r="FF11664" s="64"/>
      <c r="FG11664" s="5"/>
      <c r="FH11664" s="69"/>
      <c r="FI11664" s="6"/>
      <c r="FJ11664" s="5"/>
      <c r="FK11664" s="25"/>
      <c r="FL11664" s="5"/>
    </row>
    <row r="11665" spans="40:168">
      <c r="AN11665" s="14"/>
      <c r="AO11665" s="14"/>
      <c r="AP11665" s="5"/>
      <c r="AQ11665" s="25"/>
      <c r="AR11665" s="25"/>
      <c r="AS11665" s="96"/>
      <c r="AT11665" s="83"/>
      <c r="AU11665" s="14"/>
      <c r="AX11665" s="83"/>
      <c r="AY11665" s="83"/>
      <c r="AZ11665" s="83"/>
      <c r="BA11665" s="83"/>
      <c r="BJ11665" s="54"/>
      <c r="BK11665" s="22"/>
      <c r="BL11665" s="24"/>
      <c r="BP11665" s="23"/>
      <c r="BQ11665" s="24"/>
      <c r="BR11665" s="22"/>
      <c r="BS11665" s="24"/>
      <c r="BT11665" s="24"/>
      <c r="BU11665" s="23"/>
      <c r="BV11665" s="26"/>
      <c r="BX11665" s="6"/>
      <c r="BY11665" s="24"/>
      <c r="BZ11665" s="109"/>
      <c r="CA11665" s="66"/>
      <c r="CB11665" s="5"/>
      <c r="CC11665" s="68"/>
      <c r="CD11665" s="67"/>
      <c r="CE11665" s="67"/>
      <c r="CF11665" s="64"/>
      <c r="CG11665" s="5"/>
      <c r="CH11665" s="69"/>
      <c r="CI11665" s="6"/>
      <c r="CJ11665" s="5"/>
      <c r="CK11665" s="25"/>
      <c r="CL11665" s="5"/>
      <c r="DN11665" s="14"/>
      <c r="DO11665" s="14"/>
      <c r="DP11665" s="5"/>
      <c r="DQ11665" s="25"/>
      <c r="DR11665" s="25"/>
      <c r="DS11665" s="96"/>
      <c r="DT11665" s="83"/>
      <c r="DU11665" s="14"/>
      <c r="DX11665" s="83"/>
      <c r="DY11665" s="83"/>
      <c r="DZ11665" s="83"/>
      <c r="EA11665" s="83"/>
      <c r="EJ11665" s="54"/>
      <c r="EK11665" s="22"/>
      <c r="EL11665" s="24"/>
      <c r="EP11665" s="23"/>
      <c r="EQ11665" s="24"/>
      <c r="ER11665" s="22"/>
      <c r="ES11665" s="24"/>
      <c r="ET11665" s="24"/>
      <c r="EU11665" s="23"/>
      <c r="EV11665" s="26"/>
      <c r="EX11665" s="6"/>
      <c r="EY11665" s="24"/>
      <c r="EZ11665" s="109"/>
      <c r="FA11665" s="66"/>
      <c r="FB11665" s="5"/>
      <c r="FC11665" s="68"/>
      <c r="FD11665" s="67"/>
      <c r="FE11665" s="67"/>
      <c r="FF11665" s="64"/>
      <c r="FG11665" s="5"/>
      <c r="FH11665" s="69"/>
      <c r="FI11665" s="6"/>
      <c r="FJ11665" s="5"/>
      <c r="FK11665" s="25"/>
      <c r="FL11665" s="5"/>
    </row>
    <row r="11666" spans="40:168">
      <c r="AN11666" s="14"/>
      <c r="AO11666" s="14"/>
      <c r="AP11666" s="5"/>
      <c r="AQ11666" s="25"/>
      <c r="AR11666" s="25"/>
      <c r="AS11666" s="96"/>
      <c r="AT11666" s="83"/>
      <c r="AU11666" s="14"/>
      <c r="AX11666" s="83"/>
      <c r="AY11666" s="83"/>
      <c r="AZ11666" s="83"/>
      <c r="BA11666" s="83"/>
      <c r="BJ11666" s="54"/>
      <c r="BK11666" s="22"/>
      <c r="BL11666" s="24"/>
      <c r="BP11666" s="23"/>
      <c r="BQ11666" s="24"/>
      <c r="BR11666" s="22"/>
      <c r="BS11666" s="24"/>
      <c r="BT11666" s="24"/>
      <c r="BU11666" s="23"/>
      <c r="BV11666" s="26"/>
      <c r="BX11666" s="6"/>
      <c r="BY11666" s="24"/>
      <c r="BZ11666" s="109"/>
      <c r="CA11666" s="66"/>
      <c r="CB11666" s="5"/>
      <c r="CC11666" s="68"/>
      <c r="CD11666" s="67"/>
      <c r="CE11666" s="67"/>
      <c r="CF11666" s="64"/>
      <c r="CG11666" s="5"/>
      <c r="CH11666" s="69"/>
      <c r="CI11666" s="6"/>
      <c r="CJ11666" s="5"/>
      <c r="CK11666" s="25"/>
      <c r="CL11666" s="5"/>
      <c r="DN11666" s="14"/>
      <c r="DO11666" s="14"/>
      <c r="DP11666" s="5"/>
      <c r="DQ11666" s="25"/>
      <c r="DR11666" s="25"/>
      <c r="DS11666" s="96"/>
      <c r="DT11666" s="83"/>
      <c r="DU11666" s="14"/>
      <c r="DX11666" s="83"/>
      <c r="DY11666" s="83"/>
      <c r="DZ11666" s="83"/>
      <c r="EA11666" s="83"/>
      <c r="EJ11666" s="54"/>
      <c r="EK11666" s="22"/>
      <c r="EL11666" s="24"/>
      <c r="EP11666" s="23"/>
      <c r="EQ11666" s="24"/>
      <c r="ER11666" s="22"/>
      <c r="ES11666" s="24"/>
      <c r="ET11666" s="24"/>
      <c r="EU11666" s="23"/>
      <c r="EV11666" s="26"/>
      <c r="EX11666" s="6"/>
      <c r="EY11666" s="24"/>
      <c r="EZ11666" s="109"/>
      <c r="FA11666" s="66"/>
      <c r="FB11666" s="5"/>
      <c r="FC11666" s="68"/>
      <c r="FD11666" s="67"/>
      <c r="FE11666" s="67"/>
      <c r="FF11666" s="64"/>
      <c r="FG11666" s="5"/>
      <c r="FH11666" s="69"/>
      <c r="FI11666" s="6"/>
      <c r="FJ11666" s="5"/>
      <c r="FK11666" s="25"/>
      <c r="FL11666" s="5"/>
    </row>
    <row r="11667" spans="40:168">
      <c r="AN11667" s="14"/>
      <c r="AO11667" s="14"/>
      <c r="AP11667" s="5"/>
      <c r="AQ11667" s="25"/>
      <c r="AR11667" s="25"/>
      <c r="AS11667" s="96"/>
      <c r="AT11667" s="83"/>
      <c r="AU11667" s="14"/>
      <c r="AX11667" s="83"/>
      <c r="AY11667" s="83"/>
      <c r="AZ11667" s="83"/>
      <c r="BA11667" s="83"/>
      <c r="BJ11667" s="54"/>
      <c r="BK11667" s="22"/>
      <c r="BL11667" s="24"/>
      <c r="BP11667" s="23"/>
      <c r="BQ11667" s="24"/>
      <c r="BR11667" s="22"/>
      <c r="BS11667" s="24"/>
      <c r="BT11667" s="24"/>
      <c r="BU11667" s="23"/>
      <c r="BV11667" s="26"/>
      <c r="BX11667" s="6"/>
      <c r="BY11667" s="24"/>
      <c r="BZ11667" s="109"/>
      <c r="CA11667" s="66"/>
      <c r="CB11667" s="5"/>
      <c r="CC11667" s="68"/>
      <c r="CD11667" s="67"/>
      <c r="CE11667" s="67"/>
      <c r="CF11667" s="64"/>
      <c r="CG11667" s="5"/>
      <c r="CH11667" s="69"/>
      <c r="CI11667" s="6"/>
      <c r="CJ11667" s="5"/>
      <c r="CK11667" s="25"/>
      <c r="CL11667" s="5"/>
      <c r="DN11667" s="14"/>
      <c r="DO11667" s="14"/>
      <c r="DP11667" s="5"/>
      <c r="DQ11667" s="25"/>
      <c r="DR11667" s="25"/>
      <c r="DS11667" s="96"/>
      <c r="DT11667" s="83"/>
      <c r="DU11667" s="14"/>
      <c r="DX11667" s="83"/>
      <c r="DY11667" s="83"/>
      <c r="DZ11667" s="83"/>
      <c r="EA11667" s="83"/>
      <c r="EJ11667" s="54"/>
      <c r="EK11667" s="22"/>
      <c r="EL11667" s="24"/>
      <c r="EP11667" s="23"/>
      <c r="EQ11667" s="24"/>
      <c r="ER11667" s="22"/>
      <c r="ES11667" s="24"/>
      <c r="ET11667" s="24"/>
      <c r="EU11667" s="23"/>
      <c r="EV11667" s="26"/>
      <c r="EX11667" s="6"/>
      <c r="EY11667" s="24"/>
      <c r="EZ11667" s="109"/>
      <c r="FA11667" s="66"/>
      <c r="FB11667" s="5"/>
      <c r="FC11667" s="68"/>
      <c r="FD11667" s="67"/>
      <c r="FE11667" s="67"/>
      <c r="FF11667" s="64"/>
      <c r="FG11667" s="5"/>
      <c r="FH11667" s="69"/>
      <c r="FI11667" s="6"/>
      <c r="FJ11667" s="5"/>
      <c r="FK11667" s="25"/>
      <c r="FL11667" s="5"/>
    </row>
    <row r="11668" spans="40:168">
      <c r="AN11668" s="14"/>
      <c r="AO11668" s="14"/>
      <c r="AP11668" s="5"/>
      <c r="AQ11668" s="25"/>
      <c r="AR11668" s="25"/>
      <c r="AS11668" s="96"/>
      <c r="AT11668" s="83"/>
      <c r="AU11668" s="14"/>
      <c r="AX11668" s="83"/>
      <c r="AY11668" s="83"/>
      <c r="AZ11668" s="83"/>
      <c r="BA11668" s="83"/>
      <c r="BJ11668" s="54"/>
      <c r="BK11668" s="22"/>
      <c r="BL11668" s="24"/>
      <c r="BP11668" s="23"/>
      <c r="BQ11668" s="24"/>
      <c r="BR11668" s="22"/>
      <c r="BS11668" s="24"/>
      <c r="BT11668" s="24"/>
      <c r="BU11668" s="23"/>
      <c r="BV11668" s="26"/>
      <c r="BX11668" s="6"/>
      <c r="BY11668" s="24"/>
      <c r="BZ11668" s="109"/>
      <c r="CA11668" s="66"/>
      <c r="CB11668" s="5"/>
      <c r="CC11668" s="68"/>
      <c r="CD11668" s="67"/>
      <c r="CE11668" s="67"/>
      <c r="CF11668" s="64"/>
      <c r="CG11668" s="5"/>
      <c r="CH11668" s="69"/>
      <c r="CI11668" s="6"/>
      <c r="CJ11668" s="5"/>
      <c r="CK11668" s="25"/>
      <c r="CL11668" s="5"/>
      <c r="DN11668" s="14"/>
      <c r="DO11668" s="14"/>
      <c r="DP11668" s="5"/>
      <c r="DQ11668" s="25"/>
      <c r="DR11668" s="25"/>
      <c r="DS11668" s="96"/>
      <c r="DT11668" s="83"/>
      <c r="DU11668" s="14"/>
      <c r="DX11668" s="83"/>
      <c r="DY11668" s="83"/>
      <c r="DZ11668" s="83"/>
      <c r="EA11668" s="83"/>
      <c r="EJ11668" s="54"/>
      <c r="EK11668" s="22"/>
      <c r="EL11668" s="24"/>
      <c r="EP11668" s="23"/>
      <c r="EQ11668" s="24"/>
      <c r="ER11668" s="22"/>
      <c r="ES11668" s="24"/>
      <c r="ET11668" s="24"/>
      <c r="EU11668" s="23"/>
      <c r="EV11668" s="26"/>
      <c r="EX11668" s="6"/>
      <c r="EY11668" s="24"/>
      <c r="EZ11668" s="109"/>
      <c r="FA11668" s="66"/>
      <c r="FB11668" s="5"/>
      <c r="FC11668" s="68"/>
      <c r="FD11668" s="67"/>
      <c r="FE11668" s="67"/>
      <c r="FF11668" s="64"/>
      <c r="FG11668" s="5"/>
      <c r="FH11668" s="69"/>
      <c r="FI11668" s="6"/>
      <c r="FJ11668" s="5"/>
      <c r="FK11668" s="25"/>
      <c r="FL11668" s="5"/>
    </row>
    <row r="11669" spans="40:168">
      <c r="AN11669" s="14"/>
      <c r="AO11669" s="14"/>
      <c r="AP11669" s="5"/>
      <c r="AQ11669" s="25"/>
      <c r="AR11669" s="25"/>
      <c r="AS11669" s="96"/>
      <c r="AT11669" s="83"/>
      <c r="AU11669" s="14"/>
      <c r="AX11669" s="83"/>
      <c r="AY11669" s="83"/>
      <c r="AZ11669" s="83"/>
      <c r="BA11669" s="83"/>
      <c r="BJ11669" s="54"/>
      <c r="BK11669" s="22"/>
      <c r="BL11669" s="24"/>
      <c r="BP11669" s="23"/>
      <c r="BQ11669" s="24"/>
      <c r="BR11669" s="22"/>
      <c r="BS11669" s="24"/>
      <c r="BT11669" s="24"/>
      <c r="BU11669" s="23"/>
      <c r="BV11669" s="26"/>
      <c r="BX11669" s="6"/>
      <c r="BY11669" s="24"/>
      <c r="BZ11669" s="109"/>
      <c r="CA11669" s="66"/>
      <c r="CB11669" s="5"/>
      <c r="CC11669" s="68"/>
      <c r="CD11669" s="67"/>
      <c r="CE11669" s="67"/>
      <c r="CF11669" s="64"/>
      <c r="CG11669" s="5"/>
      <c r="CH11669" s="69"/>
      <c r="CI11669" s="6"/>
      <c r="CJ11669" s="5"/>
      <c r="CK11669" s="25"/>
      <c r="CL11669" s="5"/>
      <c r="DN11669" s="14"/>
      <c r="DO11669" s="14"/>
      <c r="DP11669" s="5"/>
      <c r="DQ11669" s="25"/>
      <c r="DR11669" s="25"/>
      <c r="DS11669" s="96"/>
      <c r="DT11669" s="83"/>
      <c r="DU11669" s="14"/>
      <c r="DX11669" s="83"/>
      <c r="DY11669" s="83"/>
      <c r="DZ11669" s="83"/>
      <c r="EA11669" s="83"/>
      <c r="EJ11669" s="54"/>
      <c r="EK11669" s="22"/>
      <c r="EL11669" s="24"/>
      <c r="EP11669" s="23"/>
      <c r="EQ11669" s="24"/>
      <c r="ER11669" s="22"/>
      <c r="ES11669" s="24"/>
      <c r="ET11669" s="24"/>
      <c r="EU11669" s="23"/>
      <c r="EV11669" s="26"/>
      <c r="EX11669" s="6"/>
      <c r="EY11669" s="24"/>
      <c r="EZ11669" s="109"/>
      <c r="FA11669" s="66"/>
      <c r="FB11669" s="5"/>
      <c r="FC11669" s="68"/>
      <c r="FD11669" s="67"/>
      <c r="FE11669" s="67"/>
      <c r="FF11669" s="64"/>
      <c r="FG11669" s="5"/>
      <c r="FH11669" s="69"/>
      <c r="FI11669" s="6"/>
      <c r="FJ11669" s="5"/>
      <c r="FK11669" s="25"/>
      <c r="FL11669" s="5"/>
    </row>
    <row r="11670" spans="40:168">
      <c r="AN11670" s="14"/>
      <c r="AO11670" s="14"/>
      <c r="AP11670" s="5"/>
      <c r="AQ11670" s="25"/>
      <c r="AR11670" s="25"/>
      <c r="AS11670" s="96"/>
      <c r="AT11670" s="83"/>
      <c r="AU11670" s="14"/>
      <c r="AX11670" s="83"/>
      <c r="AY11670" s="83"/>
      <c r="AZ11670" s="83"/>
      <c r="BA11670" s="83"/>
      <c r="BJ11670" s="54"/>
      <c r="BK11670" s="22"/>
      <c r="BL11670" s="24"/>
      <c r="BP11670" s="23"/>
      <c r="BQ11670" s="24"/>
      <c r="BR11670" s="22"/>
      <c r="BS11670" s="24"/>
      <c r="BT11670" s="24"/>
      <c r="BU11670" s="23"/>
      <c r="BV11670" s="26"/>
      <c r="BX11670" s="6"/>
      <c r="BY11670" s="24"/>
      <c r="BZ11670" s="109"/>
      <c r="CA11670" s="66"/>
      <c r="CB11670" s="5"/>
      <c r="CC11670" s="68"/>
      <c r="CD11670" s="67"/>
      <c r="CE11670" s="67"/>
      <c r="CF11670" s="64"/>
      <c r="CG11670" s="5"/>
      <c r="CH11670" s="69"/>
      <c r="CI11670" s="6"/>
      <c r="CJ11670" s="5"/>
      <c r="CK11670" s="25"/>
      <c r="CL11670" s="5"/>
      <c r="DN11670" s="14"/>
      <c r="DO11670" s="14"/>
      <c r="DP11670" s="5"/>
      <c r="DQ11670" s="25"/>
      <c r="DR11670" s="25"/>
      <c r="DS11670" s="96"/>
      <c r="DT11670" s="83"/>
      <c r="DU11670" s="14"/>
      <c r="DX11670" s="83"/>
      <c r="DY11670" s="83"/>
      <c r="DZ11670" s="83"/>
      <c r="EA11670" s="83"/>
      <c r="EJ11670" s="54"/>
      <c r="EK11670" s="22"/>
      <c r="EL11670" s="24"/>
      <c r="EP11670" s="23"/>
      <c r="EQ11670" s="24"/>
      <c r="ER11670" s="22"/>
      <c r="ES11670" s="24"/>
      <c r="ET11670" s="24"/>
      <c r="EU11670" s="23"/>
      <c r="EV11670" s="26"/>
      <c r="EX11670" s="6"/>
      <c r="EY11670" s="24"/>
      <c r="EZ11670" s="109"/>
      <c r="FA11670" s="66"/>
      <c r="FB11670" s="5"/>
      <c r="FC11670" s="68"/>
      <c r="FD11670" s="67"/>
      <c r="FE11670" s="67"/>
      <c r="FF11670" s="64"/>
      <c r="FG11670" s="5"/>
      <c r="FH11670" s="69"/>
      <c r="FI11670" s="6"/>
      <c r="FJ11670" s="5"/>
      <c r="FK11670" s="25"/>
      <c r="FL11670" s="5"/>
    </row>
    <row r="11671" spans="40:168">
      <c r="AN11671" s="14"/>
      <c r="AO11671" s="14"/>
      <c r="AP11671" s="5"/>
      <c r="AQ11671" s="25"/>
      <c r="AR11671" s="25"/>
      <c r="AS11671" s="96"/>
      <c r="AT11671" s="83"/>
      <c r="AU11671" s="14"/>
      <c r="AX11671" s="83"/>
      <c r="AY11671" s="83"/>
      <c r="AZ11671" s="83"/>
      <c r="BA11671" s="83"/>
      <c r="BJ11671" s="54"/>
      <c r="BK11671" s="22"/>
      <c r="BL11671" s="24"/>
      <c r="BP11671" s="23"/>
      <c r="BQ11671" s="24"/>
      <c r="BR11671" s="22"/>
      <c r="BS11671" s="24"/>
      <c r="BT11671" s="24"/>
      <c r="BU11671" s="23"/>
      <c r="BV11671" s="26"/>
      <c r="BX11671" s="6"/>
      <c r="BY11671" s="24"/>
      <c r="BZ11671" s="109"/>
      <c r="CA11671" s="66"/>
      <c r="CB11671" s="5"/>
      <c r="CC11671" s="68"/>
      <c r="CD11671" s="67"/>
      <c r="CE11671" s="67"/>
      <c r="CF11671" s="64"/>
      <c r="CG11671" s="5"/>
      <c r="CH11671" s="69"/>
      <c r="CI11671" s="6"/>
      <c r="CJ11671" s="5"/>
      <c r="CK11671" s="25"/>
      <c r="CL11671" s="5"/>
      <c r="DN11671" s="14"/>
      <c r="DO11671" s="14"/>
      <c r="DP11671" s="5"/>
      <c r="DQ11671" s="25"/>
      <c r="DR11671" s="25"/>
      <c r="DS11671" s="96"/>
      <c r="DT11671" s="83"/>
      <c r="DU11671" s="14"/>
      <c r="DX11671" s="83"/>
      <c r="DY11671" s="83"/>
      <c r="DZ11671" s="83"/>
      <c r="EA11671" s="83"/>
      <c r="EJ11671" s="54"/>
      <c r="EK11671" s="22"/>
      <c r="EL11671" s="24"/>
      <c r="EP11671" s="23"/>
      <c r="EQ11671" s="24"/>
      <c r="ER11671" s="22"/>
      <c r="ES11671" s="24"/>
      <c r="ET11671" s="24"/>
      <c r="EU11671" s="23"/>
      <c r="EV11671" s="26"/>
      <c r="EX11671" s="6"/>
      <c r="EY11671" s="24"/>
      <c r="EZ11671" s="109"/>
      <c r="FA11671" s="66"/>
      <c r="FB11671" s="5"/>
      <c r="FC11671" s="68"/>
      <c r="FD11671" s="67"/>
      <c r="FE11671" s="67"/>
      <c r="FF11671" s="64"/>
      <c r="FG11671" s="5"/>
      <c r="FH11671" s="69"/>
      <c r="FI11671" s="6"/>
      <c r="FJ11671" s="5"/>
      <c r="FK11671" s="25"/>
      <c r="FL11671" s="5"/>
    </row>
    <row r="11672" spans="40:168">
      <c r="AN11672" s="14"/>
      <c r="AO11672" s="14"/>
      <c r="AP11672" s="5"/>
      <c r="AQ11672" s="25"/>
      <c r="AR11672" s="25"/>
      <c r="AS11672" s="96"/>
      <c r="AT11672" s="83"/>
      <c r="AU11672" s="14"/>
      <c r="AX11672" s="83"/>
      <c r="AY11672" s="83"/>
      <c r="AZ11672" s="83"/>
      <c r="BA11672" s="83"/>
      <c r="BJ11672" s="54"/>
      <c r="BK11672" s="22"/>
      <c r="BL11672" s="24"/>
      <c r="BP11672" s="23"/>
      <c r="BQ11672" s="24"/>
      <c r="BR11672" s="22"/>
      <c r="BS11672" s="24"/>
      <c r="BT11672" s="24"/>
      <c r="BU11672" s="23"/>
      <c r="BV11672" s="26"/>
      <c r="BX11672" s="6"/>
      <c r="BY11672" s="24"/>
      <c r="BZ11672" s="109"/>
      <c r="CA11672" s="66"/>
      <c r="CB11672" s="5"/>
      <c r="CC11672" s="68"/>
      <c r="CD11672" s="67"/>
      <c r="CE11672" s="67"/>
      <c r="CF11672" s="64"/>
      <c r="CG11672" s="5"/>
      <c r="CH11672" s="69"/>
      <c r="CI11672" s="6"/>
      <c r="CJ11672" s="5"/>
      <c r="CK11672" s="25"/>
      <c r="CL11672" s="5"/>
      <c r="DN11672" s="14"/>
      <c r="DO11672" s="14"/>
      <c r="DP11672" s="5"/>
      <c r="DQ11672" s="25"/>
      <c r="DR11672" s="25"/>
      <c r="DS11672" s="96"/>
      <c r="DT11672" s="83"/>
      <c r="DU11672" s="14"/>
      <c r="DX11672" s="83"/>
      <c r="DY11672" s="83"/>
      <c r="DZ11672" s="83"/>
      <c r="EA11672" s="83"/>
      <c r="EJ11672" s="54"/>
      <c r="EK11672" s="22"/>
      <c r="EL11672" s="24"/>
      <c r="EP11672" s="23"/>
      <c r="EQ11672" s="24"/>
      <c r="ER11672" s="22"/>
      <c r="ES11672" s="24"/>
      <c r="ET11672" s="24"/>
      <c r="EU11672" s="23"/>
      <c r="EV11672" s="26"/>
      <c r="EX11672" s="6"/>
      <c r="EY11672" s="24"/>
      <c r="EZ11672" s="109"/>
      <c r="FA11672" s="66"/>
      <c r="FB11672" s="5"/>
      <c r="FC11672" s="68"/>
      <c r="FD11672" s="67"/>
      <c r="FE11672" s="67"/>
      <c r="FF11672" s="64"/>
      <c r="FG11672" s="5"/>
      <c r="FH11672" s="69"/>
      <c r="FI11672" s="6"/>
      <c r="FJ11672" s="5"/>
      <c r="FK11672" s="25"/>
      <c r="FL11672" s="5"/>
    </row>
    <row r="11673" spans="40:168">
      <c r="AN11673" s="14"/>
      <c r="AO11673" s="14"/>
      <c r="AP11673" s="5"/>
      <c r="AQ11673" s="25"/>
      <c r="AR11673" s="25"/>
      <c r="AS11673" s="96"/>
      <c r="AT11673" s="83"/>
      <c r="AU11673" s="14"/>
      <c r="AX11673" s="83"/>
      <c r="AY11673" s="83"/>
      <c r="AZ11673" s="83"/>
      <c r="BA11673" s="83"/>
      <c r="BJ11673" s="54"/>
      <c r="BK11673" s="22"/>
      <c r="BL11673" s="24"/>
      <c r="BP11673" s="23"/>
      <c r="BQ11673" s="24"/>
      <c r="BR11673" s="22"/>
      <c r="BS11673" s="24"/>
      <c r="BT11673" s="24"/>
      <c r="BU11673" s="23"/>
      <c r="BV11673" s="26"/>
      <c r="BX11673" s="6"/>
      <c r="BY11673" s="24"/>
      <c r="BZ11673" s="109"/>
      <c r="CA11673" s="66"/>
      <c r="CB11673" s="5"/>
      <c r="CC11673" s="68"/>
      <c r="CD11673" s="67"/>
      <c r="CE11673" s="67"/>
      <c r="CF11673" s="64"/>
      <c r="CG11673" s="5"/>
      <c r="CH11673" s="69"/>
      <c r="CI11673" s="6"/>
      <c r="CJ11673" s="5"/>
      <c r="CK11673" s="25"/>
      <c r="CL11673" s="5"/>
      <c r="DN11673" s="14"/>
      <c r="DO11673" s="14"/>
      <c r="DP11673" s="5"/>
      <c r="DQ11673" s="25"/>
      <c r="DR11673" s="25"/>
      <c r="DS11673" s="96"/>
      <c r="DT11673" s="83"/>
      <c r="DU11673" s="14"/>
      <c r="DX11673" s="83"/>
      <c r="DY11673" s="83"/>
      <c r="DZ11673" s="83"/>
      <c r="EA11673" s="83"/>
      <c r="EJ11673" s="54"/>
      <c r="EK11673" s="22"/>
      <c r="EL11673" s="24"/>
      <c r="EP11673" s="23"/>
      <c r="EQ11673" s="24"/>
      <c r="ER11673" s="22"/>
      <c r="ES11673" s="24"/>
      <c r="ET11673" s="24"/>
      <c r="EU11673" s="23"/>
      <c r="EV11673" s="26"/>
      <c r="EX11673" s="6"/>
      <c r="EY11673" s="24"/>
      <c r="EZ11673" s="109"/>
      <c r="FA11673" s="66"/>
      <c r="FB11673" s="5"/>
      <c r="FC11673" s="68"/>
      <c r="FD11673" s="67"/>
      <c r="FE11673" s="67"/>
      <c r="FF11673" s="64"/>
      <c r="FG11673" s="5"/>
      <c r="FH11673" s="69"/>
      <c r="FI11673" s="6"/>
      <c r="FJ11673" s="5"/>
      <c r="FK11673" s="25"/>
      <c r="FL11673" s="5"/>
    </row>
    <row r="11674" spans="40:168">
      <c r="AN11674" s="14"/>
      <c r="AO11674" s="14"/>
      <c r="AP11674" s="5"/>
      <c r="AQ11674" s="25"/>
      <c r="AR11674" s="25"/>
      <c r="AS11674" s="96"/>
      <c r="AT11674" s="83"/>
      <c r="AU11674" s="14"/>
      <c r="AX11674" s="83"/>
      <c r="AY11674" s="83"/>
      <c r="AZ11674" s="83"/>
      <c r="BA11674" s="83"/>
      <c r="BJ11674" s="54"/>
      <c r="BK11674" s="22"/>
      <c r="BL11674" s="24"/>
      <c r="BP11674" s="23"/>
      <c r="BQ11674" s="24"/>
      <c r="BR11674" s="22"/>
      <c r="BS11674" s="24"/>
      <c r="BT11674" s="24"/>
      <c r="BU11674" s="23"/>
      <c r="BV11674" s="26"/>
      <c r="BX11674" s="6"/>
      <c r="BY11674" s="24"/>
      <c r="BZ11674" s="109"/>
      <c r="CA11674" s="66"/>
      <c r="CB11674" s="5"/>
      <c r="CC11674" s="68"/>
      <c r="CD11674" s="67"/>
      <c r="CE11674" s="67"/>
      <c r="CF11674" s="64"/>
      <c r="CG11674" s="5"/>
      <c r="CH11674" s="69"/>
      <c r="CI11674" s="6"/>
      <c r="CJ11674" s="5"/>
      <c r="CK11674" s="25"/>
      <c r="CL11674" s="5"/>
      <c r="DN11674" s="14"/>
      <c r="DO11674" s="14"/>
      <c r="DP11674" s="5"/>
      <c r="DQ11674" s="25"/>
      <c r="DR11674" s="25"/>
      <c r="DS11674" s="96"/>
      <c r="DT11674" s="83"/>
      <c r="DU11674" s="14"/>
      <c r="DX11674" s="83"/>
      <c r="DY11674" s="83"/>
      <c r="DZ11674" s="83"/>
      <c r="EA11674" s="83"/>
      <c r="EJ11674" s="54"/>
      <c r="EK11674" s="22"/>
      <c r="EL11674" s="24"/>
      <c r="EP11674" s="23"/>
      <c r="EQ11674" s="24"/>
      <c r="ER11674" s="22"/>
      <c r="ES11674" s="24"/>
      <c r="ET11674" s="24"/>
      <c r="EU11674" s="23"/>
      <c r="EV11674" s="26"/>
      <c r="EX11674" s="6"/>
      <c r="EY11674" s="24"/>
      <c r="EZ11674" s="109"/>
      <c r="FA11674" s="66"/>
      <c r="FB11674" s="5"/>
      <c r="FC11674" s="68"/>
      <c r="FD11674" s="67"/>
      <c r="FE11674" s="67"/>
      <c r="FF11674" s="64"/>
      <c r="FG11674" s="5"/>
      <c r="FH11674" s="69"/>
      <c r="FI11674" s="6"/>
      <c r="FJ11674" s="5"/>
      <c r="FK11674" s="25"/>
      <c r="FL11674" s="5"/>
    </row>
    <row r="11675" spans="40:168">
      <c r="AN11675" s="14"/>
      <c r="AO11675" s="14"/>
      <c r="AP11675" s="5"/>
      <c r="AQ11675" s="25"/>
      <c r="AR11675" s="25"/>
      <c r="AS11675" s="96"/>
      <c r="AT11675" s="83"/>
      <c r="AU11675" s="14"/>
      <c r="AX11675" s="83"/>
      <c r="AY11675" s="83"/>
      <c r="AZ11675" s="83"/>
      <c r="BA11675" s="83"/>
      <c r="BJ11675" s="54"/>
      <c r="BK11675" s="22"/>
      <c r="BL11675" s="24"/>
      <c r="BP11675" s="23"/>
      <c r="BQ11675" s="24"/>
      <c r="BR11675" s="22"/>
      <c r="BS11675" s="24"/>
      <c r="BT11675" s="24"/>
      <c r="BU11675" s="23"/>
      <c r="BV11675" s="26"/>
      <c r="BX11675" s="6"/>
      <c r="BY11675" s="24"/>
      <c r="BZ11675" s="109"/>
      <c r="CA11675" s="66"/>
      <c r="CB11675" s="5"/>
      <c r="CC11675" s="68"/>
      <c r="CD11675" s="67"/>
      <c r="CE11675" s="67"/>
      <c r="CF11675" s="64"/>
      <c r="CG11675" s="5"/>
      <c r="CH11675" s="69"/>
      <c r="CI11675" s="6"/>
      <c r="CJ11675" s="5"/>
      <c r="CK11675" s="25"/>
      <c r="CL11675" s="5"/>
      <c r="DN11675" s="14"/>
      <c r="DO11675" s="14"/>
      <c r="DP11675" s="5"/>
      <c r="DQ11675" s="25"/>
      <c r="DR11675" s="25"/>
      <c r="DS11675" s="96"/>
      <c r="DT11675" s="83"/>
      <c r="DU11675" s="14"/>
      <c r="DX11675" s="83"/>
      <c r="DY11675" s="83"/>
      <c r="DZ11675" s="83"/>
      <c r="EA11675" s="83"/>
      <c r="EJ11675" s="54"/>
      <c r="EK11675" s="22"/>
      <c r="EL11675" s="24"/>
      <c r="EP11675" s="23"/>
      <c r="EQ11675" s="24"/>
      <c r="ER11675" s="22"/>
      <c r="ES11675" s="24"/>
      <c r="ET11675" s="24"/>
      <c r="EU11675" s="23"/>
      <c r="EV11675" s="26"/>
      <c r="EX11675" s="6"/>
      <c r="EY11675" s="24"/>
      <c r="EZ11675" s="109"/>
      <c r="FA11675" s="66"/>
      <c r="FB11675" s="5"/>
      <c r="FC11675" s="68"/>
      <c r="FD11675" s="67"/>
      <c r="FE11675" s="67"/>
      <c r="FF11675" s="64"/>
      <c r="FG11675" s="5"/>
      <c r="FH11675" s="69"/>
      <c r="FI11675" s="6"/>
      <c r="FJ11675" s="5"/>
      <c r="FK11675" s="25"/>
      <c r="FL11675" s="5"/>
    </row>
    <row r="11676" spans="40:168">
      <c r="AN11676" s="14"/>
      <c r="AO11676" s="14"/>
      <c r="AP11676" s="5"/>
      <c r="AQ11676" s="25"/>
      <c r="AR11676" s="25"/>
      <c r="AS11676" s="96"/>
      <c r="AT11676" s="83"/>
      <c r="AU11676" s="14"/>
      <c r="AX11676" s="83"/>
      <c r="AY11676" s="83"/>
      <c r="AZ11676" s="83"/>
      <c r="BA11676" s="83"/>
      <c r="BJ11676" s="54"/>
      <c r="BK11676" s="22"/>
      <c r="BL11676" s="24"/>
      <c r="BP11676" s="23"/>
      <c r="BQ11676" s="24"/>
      <c r="BR11676" s="22"/>
      <c r="BS11676" s="24"/>
      <c r="BT11676" s="24"/>
      <c r="BU11676" s="23"/>
      <c r="BV11676" s="26"/>
      <c r="BX11676" s="6"/>
      <c r="BY11676" s="24"/>
      <c r="BZ11676" s="109"/>
      <c r="CA11676" s="66"/>
      <c r="CB11676" s="5"/>
      <c r="CC11676" s="68"/>
      <c r="CD11676" s="67"/>
      <c r="CE11676" s="67"/>
      <c r="CF11676" s="64"/>
      <c r="CG11676" s="5"/>
      <c r="CH11676" s="69"/>
      <c r="CI11676" s="6"/>
      <c r="CJ11676" s="5"/>
      <c r="CK11676" s="25"/>
      <c r="CL11676" s="5"/>
      <c r="DN11676" s="14"/>
      <c r="DO11676" s="14"/>
      <c r="DP11676" s="5"/>
      <c r="DQ11676" s="25"/>
      <c r="DR11676" s="25"/>
      <c r="DS11676" s="96"/>
      <c r="DT11676" s="83"/>
      <c r="DU11676" s="14"/>
      <c r="DX11676" s="83"/>
      <c r="DY11676" s="83"/>
      <c r="DZ11676" s="83"/>
      <c r="EA11676" s="83"/>
      <c r="EJ11676" s="54"/>
      <c r="EK11676" s="22"/>
      <c r="EL11676" s="24"/>
      <c r="EP11676" s="23"/>
      <c r="EQ11676" s="24"/>
      <c r="ER11676" s="22"/>
      <c r="ES11676" s="24"/>
      <c r="ET11676" s="24"/>
      <c r="EU11676" s="23"/>
      <c r="EV11676" s="26"/>
      <c r="EX11676" s="6"/>
      <c r="EY11676" s="24"/>
      <c r="EZ11676" s="109"/>
      <c r="FA11676" s="66"/>
      <c r="FB11676" s="5"/>
      <c r="FC11676" s="68"/>
      <c r="FD11676" s="67"/>
      <c r="FE11676" s="67"/>
      <c r="FF11676" s="64"/>
      <c r="FG11676" s="5"/>
      <c r="FH11676" s="69"/>
      <c r="FI11676" s="6"/>
      <c r="FJ11676" s="5"/>
      <c r="FK11676" s="25"/>
      <c r="FL11676" s="5"/>
    </row>
    <row r="11677" spans="40:168">
      <c r="AN11677" s="14"/>
      <c r="AO11677" s="14"/>
      <c r="AP11677" s="5"/>
      <c r="AQ11677" s="25"/>
      <c r="AR11677" s="25"/>
      <c r="AS11677" s="96"/>
      <c r="AT11677" s="83"/>
      <c r="AU11677" s="14"/>
      <c r="AX11677" s="83"/>
      <c r="AY11677" s="83"/>
      <c r="AZ11677" s="83"/>
      <c r="BA11677" s="83"/>
      <c r="BJ11677" s="54"/>
      <c r="BK11677" s="22"/>
      <c r="BL11677" s="24"/>
      <c r="BP11677" s="23"/>
      <c r="BQ11677" s="24"/>
      <c r="BR11677" s="22"/>
      <c r="BS11677" s="24"/>
      <c r="BT11677" s="24"/>
      <c r="BU11677" s="23"/>
      <c r="BV11677" s="26"/>
      <c r="BX11677" s="6"/>
      <c r="BY11677" s="24"/>
      <c r="BZ11677" s="109"/>
      <c r="CA11677" s="66"/>
      <c r="CB11677" s="5"/>
      <c r="CC11677" s="68"/>
      <c r="CD11677" s="67"/>
      <c r="CE11677" s="67"/>
      <c r="CF11677" s="64"/>
      <c r="CG11677" s="5"/>
      <c r="CH11677" s="69"/>
      <c r="CI11677" s="6"/>
      <c r="CJ11677" s="5"/>
      <c r="CK11677" s="25"/>
      <c r="CL11677" s="5"/>
      <c r="DN11677" s="14"/>
      <c r="DO11677" s="14"/>
      <c r="DP11677" s="5"/>
      <c r="DQ11677" s="25"/>
      <c r="DR11677" s="25"/>
      <c r="DS11677" s="96"/>
      <c r="DT11677" s="83"/>
      <c r="DU11677" s="14"/>
      <c r="DX11677" s="83"/>
      <c r="DY11677" s="83"/>
      <c r="DZ11677" s="83"/>
      <c r="EA11677" s="83"/>
      <c r="EJ11677" s="54"/>
      <c r="EK11677" s="22"/>
      <c r="EL11677" s="24"/>
      <c r="EP11677" s="23"/>
      <c r="EQ11677" s="24"/>
      <c r="ER11677" s="22"/>
      <c r="ES11677" s="24"/>
      <c r="ET11677" s="24"/>
      <c r="EU11677" s="23"/>
      <c r="EV11677" s="26"/>
      <c r="EX11677" s="6"/>
      <c r="EY11677" s="24"/>
      <c r="EZ11677" s="109"/>
      <c r="FA11677" s="66"/>
      <c r="FB11677" s="5"/>
      <c r="FC11677" s="68"/>
      <c r="FD11677" s="67"/>
      <c r="FE11677" s="67"/>
      <c r="FF11677" s="64"/>
      <c r="FG11677" s="5"/>
      <c r="FH11677" s="69"/>
      <c r="FI11677" s="6"/>
      <c r="FJ11677" s="5"/>
      <c r="FK11677" s="25"/>
      <c r="FL11677" s="5"/>
    </row>
    <row r="11678" spans="40:168">
      <c r="AN11678" s="14"/>
      <c r="AO11678" s="14"/>
      <c r="AP11678" s="5"/>
      <c r="AQ11678" s="25"/>
      <c r="AR11678" s="25"/>
      <c r="AS11678" s="96"/>
      <c r="AT11678" s="83"/>
      <c r="AU11678" s="14"/>
      <c r="AX11678" s="83"/>
      <c r="AY11678" s="83"/>
      <c r="AZ11678" s="83"/>
      <c r="BA11678" s="83"/>
      <c r="BJ11678" s="54"/>
      <c r="BK11678" s="22"/>
      <c r="BL11678" s="24"/>
      <c r="BP11678" s="23"/>
      <c r="BQ11678" s="24"/>
      <c r="BR11678" s="22"/>
      <c r="BS11678" s="24"/>
      <c r="BT11678" s="24"/>
      <c r="BU11678" s="23"/>
      <c r="BV11678" s="26"/>
      <c r="BX11678" s="6"/>
      <c r="BY11678" s="24"/>
      <c r="BZ11678" s="109"/>
      <c r="CA11678" s="66"/>
      <c r="CB11678" s="5"/>
      <c r="CC11678" s="68"/>
      <c r="CD11678" s="67"/>
      <c r="CE11678" s="67"/>
      <c r="CF11678" s="64"/>
      <c r="CG11678" s="5"/>
      <c r="CH11678" s="69"/>
      <c r="CI11678" s="6"/>
      <c r="CJ11678" s="5"/>
      <c r="CK11678" s="25"/>
      <c r="CL11678" s="5"/>
      <c r="DN11678" s="14"/>
      <c r="DO11678" s="14"/>
      <c r="DP11678" s="5"/>
      <c r="DQ11678" s="25"/>
      <c r="DR11678" s="25"/>
      <c r="DS11678" s="96"/>
      <c r="DT11678" s="83"/>
      <c r="DU11678" s="14"/>
      <c r="DX11678" s="83"/>
      <c r="DY11678" s="83"/>
      <c r="DZ11678" s="83"/>
      <c r="EA11678" s="83"/>
      <c r="EJ11678" s="54"/>
      <c r="EK11678" s="22"/>
      <c r="EL11678" s="24"/>
      <c r="EP11678" s="23"/>
      <c r="EQ11678" s="24"/>
      <c r="ER11678" s="22"/>
      <c r="ES11678" s="24"/>
      <c r="ET11678" s="24"/>
      <c r="EU11678" s="23"/>
      <c r="EV11678" s="26"/>
      <c r="EX11678" s="6"/>
      <c r="EY11678" s="24"/>
      <c r="EZ11678" s="109"/>
      <c r="FA11678" s="66"/>
      <c r="FB11678" s="5"/>
      <c r="FC11678" s="68"/>
      <c r="FD11678" s="67"/>
      <c r="FE11678" s="67"/>
      <c r="FF11678" s="64"/>
      <c r="FG11678" s="5"/>
      <c r="FH11678" s="69"/>
      <c r="FI11678" s="6"/>
      <c r="FJ11678" s="5"/>
      <c r="FK11678" s="25"/>
      <c r="FL11678" s="5"/>
    </row>
    <row r="11679" spans="40:168">
      <c r="AN11679" s="14"/>
      <c r="AO11679" s="14"/>
      <c r="AP11679" s="5"/>
      <c r="AQ11679" s="25"/>
      <c r="AR11679" s="25"/>
      <c r="AS11679" s="96"/>
      <c r="AT11679" s="83"/>
      <c r="AU11679" s="14"/>
      <c r="AX11679" s="83"/>
      <c r="AY11679" s="83"/>
      <c r="AZ11679" s="83"/>
      <c r="BA11679" s="83"/>
      <c r="BJ11679" s="54"/>
      <c r="BK11679" s="22"/>
      <c r="BL11679" s="24"/>
      <c r="BP11679" s="23"/>
      <c r="BQ11679" s="24"/>
      <c r="BR11679" s="22"/>
      <c r="BS11679" s="24"/>
      <c r="BT11679" s="24"/>
      <c r="BU11679" s="23"/>
      <c r="BV11679" s="26"/>
      <c r="BX11679" s="6"/>
      <c r="BY11679" s="24"/>
      <c r="BZ11679" s="109"/>
      <c r="CA11679" s="66"/>
      <c r="CB11679" s="5"/>
      <c r="CC11679" s="68"/>
      <c r="CD11679" s="67"/>
      <c r="CE11679" s="67"/>
      <c r="CF11679" s="64"/>
      <c r="CG11679" s="5"/>
      <c r="CH11679" s="69"/>
      <c r="CI11679" s="6"/>
      <c r="CJ11679" s="5"/>
      <c r="CK11679" s="25"/>
      <c r="CL11679" s="5"/>
      <c r="DN11679" s="14"/>
      <c r="DO11679" s="14"/>
      <c r="DP11679" s="5"/>
      <c r="DQ11679" s="25"/>
      <c r="DR11679" s="25"/>
      <c r="DS11679" s="96"/>
      <c r="DT11679" s="83"/>
      <c r="DU11679" s="14"/>
      <c r="DX11679" s="83"/>
      <c r="DY11679" s="83"/>
      <c r="DZ11679" s="83"/>
      <c r="EA11679" s="83"/>
      <c r="EJ11679" s="54"/>
      <c r="EK11679" s="22"/>
      <c r="EL11679" s="24"/>
      <c r="EP11679" s="23"/>
      <c r="EQ11679" s="24"/>
      <c r="ER11679" s="22"/>
      <c r="ES11679" s="24"/>
      <c r="ET11679" s="24"/>
      <c r="EU11679" s="23"/>
      <c r="EV11679" s="26"/>
      <c r="EX11679" s="6"/>
      <c r="EY11679" s="24"/>
      <c r="EZ11679" s="109"/>
      <c r="FA11679" s="66"/>
      <c r="FB11679" s="5"/>
      <c r="FC11679" s="68"/>
      <c r="FD11679" s="67"/>
      <c r="FE11679" s="67"/>
      <c r="FF11679" s="64"/>
      <c r="FG11679" s="5"/>
      <c r="FH11679" s="69"/>
      <c r="FI11679" s="6"/>
      <c r="FJ11679" s="5"/>
      <c r="FK11679" s="25"/>
      <c r="FL11679" s="5"/>
    </row>
    <row r="11680" spans="40:168">
      <c r="AN11680" s="14"/>
      <c r="AO11680" s="14"/>
      <c r="AP11680" s="5"/>
      <c r="AQ11680" s="25"/>
      <c r="AR11680" s="25"/>
      <c r="AS11680" s="96"/>
      <c r="AT11680" s="83"/>
      <c r="AU11680" s="14"/>
      <c r="AX11680" s="83"/>
      <c r="AY11680" s="83"/>
      <c r="AZ11680" s="83"/>
      <c r="BA11680" s="83"/>
      <c r="BJ11680" s="54"/>
      <c r="BK11680" s="22"/>
      <c r="BL11680" s="24"/>
      <c r="BP11680" s="23"/>
      <c r="BQ11680" s="24"/>
      <c r="BR11680" s="22"/>
      <c r="BS11680" s="24"/>
      <c r="BT11680" s="24"/>
      <c r="BU11680" s="23"/>
      <c r="BV11680" s="26"/>
      <c r="BX11680" s="6"/>
      <c r="BY11680" s="24"/>
      <c r="BZ11680" s="109"/>
      <c r="CA11680" s="66"/>
      <c r="CB11680" s="5"/>
      <c r="CC11680" s="68"/>
      <c r="CD11680" s="67"/>
      <c r="CE11680" s="67"/>
      <c r="CF11680" s="64"/>
      <c r="CG11680" s="5"/>
      <c r="CH11680" s="69"/>
      <c r="CI11680" s="6"/>
      <c r="CJ11680" s="5"/>
      <c r="CK11680" s="25"/>
      <c r="CL11680" s="5"/>
      <c r="DN11680" s="14"/>
      <c r="DO11680" s="14"/>
      <c r="DP11680" s="5"/>
      <c r="DQ11680" s="25"/>
      <c r="DR11680" s="25"/>
      <c r="DS11680" s="96"/>
      <c r="DT11680" s="83"/>
      <c r="DU11680" s="14"/>
      <c r="DX11680" s="83"/>
      <c r="DY11680" s="83"/>
      <c r="DZ11680" s="83"/>
      <c r="EA11680" s="83"/>
      <c r="EJ11680" s="54"/>
      <c r="EK11680" s="22"/>
      <c r="EL11680" s="24"/>
      <c r="EP11680" s="23"/>
      <c r="EQ11680" s="24"/>
      <c r="ER11680" s="22"/>
      <c r="ES11680" s="24"/>
      <c r="ET11680" s="24"/>
      <c r="EU11680" s="23"/>
      <c r="EV11680" s="26"/>
      <c r="EX11680" s="6"/>
      <c r="EY11680" s="24"/>
      <c r="EZ11680" s="109"/>
      <c r="FA11680" s="66"/>
      <c r="FB11680" s="5"/>
      <c r="FC11680" s="68"/>
      <c r="FD11680" s="67"/>
      <c r="FE11680" s="67"/>
      <c r="FF11680" s="64"/>
      <c r="FG11680" s="5"/>
      <c r="FH11680" s="69"/>
      <c r="FI11680" s="6"/>
      <c r="FJ11680" s="5"/>
      <c r="FK11680" s="25"/>
      <c r="FL11680" s="5"/>
    </row>
    <row r="11681" spans="40:168">
      <c r="AN11681" s="14"/>
      <c r="AO11681" s="14"/>
      <c r="AP11681" s="5"/>
      <c r="AQ11681" s="25"/>
      <c r="AR11681" s="25"/>
      <c r="AS11681" s="96"/>
      <c r="AT11681" s="83"/>
      <c r="AU11681" s="14"/>
      <c r="AX11681" s="83"/>
      <c r="AY11681" s="83"/>
      <c r="AZ11681" s="83"/>
      <c r="BA11681" s="83"/>
      <c r="BJ11681" s="54"/>
      <c r="BK11681" s="22"/>
      <c r="BL11681" s="24"/>
      <c r="BP11681" s="23"/>
      <c r="BQ11681" s="24"/>
      <c r="BR11681" s="22"/>
      <c r="BS11681" s="24"/>
      <c r="BT11681" s="24"/>
      <c r="BU11681" s="23"/>
      <c r="BV11681" s="26"/>
      <c r="BX11681" s="6"/>
      <c r="BY11681" s="24"/>
      <c r="BZ11681" s="109"/>
      <c r="CA11681" s="66"/>
      <c r="CB11681" s="5"/>
      <c r="CC11681" s="68"/>
      <c r="CD11681" s="67"/>
      <c r="CE11681" s="67"/>
      <c r="CF11681" s="64"/>
      <c r="CG11681" s="5"/>
      <c r="CH11681" s="69"/>
      <c r="CI11681" s="6"/>
      <c r="CJ11681" s="5"/>
      <c r="CK11681" s="25"/>
      <c r="CL11681" s="5"/>
      <c r="DN11681" s="14"/>
      <c r="DO11681" s="14"/>
      <c r="DP11681" s="5"/>
      <c r="DQ11681" s="25"/>
      <c r="DR11681" s="25"/>
      <c r="DS11681" s="96"/>
      <c r="DT11681" s="83"/>
      <c r="DU11681" s="14"/>
      <c r="DX11681" s="83"/>
      <c r="DY11681" s="83"/>
      <c r="DZ11681" s="83"/>
      <c r="EA11681" s="83"/>
      <c r="EJ11681" s="54"/>
      <c r="EK11681" s="22"/>
      <c r="EL11681" s="24"/>
      <c r="EP11681" s="23"/>
      <c r="EQ11681" s="24"/>
      <c r="ER11681" s="22"/>
      <c r="ES11681" s="24"/>
      <c r="ET11681" s="24"/>
      <c r="EU11681" s="23"/>
      <c r="EV11681" s="26"/>
      <c r="EX11681" s="6"/>
      <c r="EY11681" s="24"/>
      <c r="EZ11681" s="109"/>
      <c r="FA11681" s="66"/>
      <c r="FB11681" s="5"/>
      <c r="FC11681" s="68"/>
      <c r="FD11681" s="67"/>
      <c r="FE11681" s="67"/>
      <c r="FF11681" s="64"/>
      <c r="FG11681" s="5"/>
      <c r="FH11681" s="69"/>
      <c r="FI11681" s="6"/>
      <c r="FJ11681" s="5"/>
      <c r="FK11681" s="25"/>
      <c r="FL11681" s="5"/>
    </row>
    <row r="11682" spans="40:168">
      <c r="AN11682" s="14"/>
      <c r="AO11682" s="14"/>
      <c r="AP11682" s="5"/>
      <c r="AQ11682" s="25"/>
      <c r="AR11682" s="25"/>
      <c r="AS11682" s="96"/>
      <c r="AT11682" s="83"/>
      <c r="AU11682" s="14"/>
      <c r="AX11682" s="83"/>
      <c r="AY11682" s="83"/>
      <c r="AZ11682" s="83"/>
      <c r="BA11682" s="83"/>
      <c r="BJ11682" s="54"/>
      <c r="BK11682" s="22"/>
      <c r="BL11682" s="24"/>
      <c r="BP11682" s="23"/>
      <c r="BQ11682" s="24"/>
      <c r="BR11682" s="22"/>
      <c r="BS11682" s="24"/>
      <c r="BT11682" s="24"/>
      <c r="BU11682" s="23"/>
      <c r="BV11682" s="26"/>
      <c r="BX11682" s="6"/>
      <c r="BY11682" s="24"/>
      <c r="BZ11682" s="109"/>
      <c r="CA11682" s="66"/>
      <c r="CB11682" s="5"/>
      <c r="CC11682" s="68"/>
      <c r="CD11682" s="67"/>
      <c r="CE11682" s="67"/>
      <c r="CF11682" s="64"/>
      <c r="CG11682" s="5"/>
      <c r="CH11682" s="69"/>
      <c r="CI11682" s="6"/>
      <c r="CJ11682" s="5"/>
      <c r="CK11682" s="25"/>
      <c r="CL11682" s="5"/>
      <c r="DN11682" s="14"/>
      <c r="DO11682" s="14"/>
      <c r="DP11682" s="5"/>
      <c r="DQ11682" s="25"/>
      <c r="DR11682" s="25"/>
      <c r="DS11682" s="96"/>
      <c r="DT11682" s="83"/>
      <c r="DU11682" s="14"/>
      <c r="DX11682" s="83"/>
      <c r="DY11682" s="83"/>
      <c r="DZ11682" s="83"/>
      <c r="EA11682" s="83"/>
      <c r="EJ11682" s="54"/>
      <c r="EK11682" s="22"/>
      <c r="EL11682" s="24"/>
      <c r="EP11682" s="23"/>
      <c r="EQ11682" s="24"/>
      <c r="ER11682" s="22"/>
      <c r="ES11682" s="24"/>
      <c r="ET11682" s="24"/>
      <c r="EU11682" s="23"/>
      <c r="EV11682" s="26"/>
      <c r="EX11682" s="6"/>
      <c r="EY11682" s="24"/>
      <c r="EZ11682" s="109"/>
      <c r="FA11682" s="66"/>
      <c r="FB11682" s="5"/>
      <c r="FC11682" s="68"/>
      <c r="FD11682" s="67"/>
      <c r="FE11682" s="67"/>
      <c r="FF11682" s="64"/>
      <c r="FG11682" s="5"/>
      <c r="FH11682" s="69"/>
      <c r="FI11682" s="6"/>
      <c r="FJ11682" s="5"/>
      <c r="FK11682" s="25"/>
      <c r="FL11682" s="5"/>
    </row>
    <row r="11683" spans="40:168">
      <c r="AN11683" s="14"/>
      <c r="AO11683" s="14"/>
      <c r="AP11683" s="5"/>
      <c r="AQ11683" s="25"/>
      <c r="AR11683" s="25"/>
      <c r="AS11683" s="96"/>
      <c r="AT11683" s="83"/>
      <c r="AU11683" s="14"/>
      <c r="AX11683" s="83"/>
      <c r="AY11683" s="83"/>
      <c r="AZ11683" s="83"/>
      <c r="BA11683" s="83"/>
      <c r="BJ11683" s="54"/>
      <c r="BK11683" s="22"/>
      <c r="BL11683" s="24"/>
      <c r="BP11683" s="23"/>
      <c r="BQ11683" s="24"/>
      <c r="BR11683" s="22"/>
      <c r="BS11683" s="24"/>
      <c r="BT11683" s="24"/>
      <c r="BU11683" s="23"/>
      <c r="BV11683" s="26"/>
      <c r="BX11683" s="6"/>
      <c r="BY11683" s="24"/>
      <c r="BZ11683" s="109"/>
      <c r="CA11683" s="66"/>
      <c r="CB11683" s="5"/>
      <c r="CC11683" s="68"/>
      <c r="CD11683" s="67"/>
      <c r="CE11683" s="67"/>
      <c r="CF11683" s="64"/>
      <c r="CG11683" s="5"/>
      <c r="CH11683" s="69"/>
      <c r="CI11683" s="6"/>
      <c r="CJ11683" s="5"/>
      <c r="CK11683" s="25"/>
      <c r="CL11683" s="5"/>
      <c r="DN11683" s="14"/>
      <c r="DO11683" s="14"/>
      <c r="DP11683" s="5"/>
      <c r="DQ11683" s="25"/>
      <c r="DR11683" s="25"/>
      <c r="DS11683" s="96"/>
      <c r="DT11683" s="83"/>
      <c r="DU11683" s="14"/>
      <c r="DX11683" s="83"/>
      <c r="DY11683" s="83"/>
      <c r="DZ11683" s="83"/>
      <c r="EA11683" s="83"/>
      <c r="EJ11683" s="54"/>
      <c r="EK11683" s="22"/>
      <c r="EL11683" s="24"/>
      <c r="EP11683" s="23"/>
      <c r="EQ11683" s="24"/>
      <c r="ER11683" s="22"/>
      <c r="ES11683" s="24"/>
      <c r="ET11683" s="24"/>
      <c r="EU11683" s="23"/>
      <c r="EV11683" s="26"/>
      <c r="EX11683" s="6"/>
      <c r="EY11683" s="24"/>
      <c r="EZ11683" s="109"/>
      <c r="FA11683" s="66"/>
      <c r="FB11683" s="5"/>
      <c r="FC11683" s="68"/>
      <c r="FD11683" s="67"/>
      <c r="FE11683" s="67"/>
      <c r="FF11683" s="64"/>
      <c r="FG11683" s="5"/>
      <c r="FH11683" s="69"/>
      <c r="FI11683" s="6"/>
      <c r="FJ11683" s="5"/>
      <c r="FK11683" s="25"/>
      <c r="FL11683" s="5"/>
    </row>
    <row r="11684" spans="40:168">
      <c r="AN11684" s="14"/>
      <c r="AO11684" s="14"/>
      <c r="AP11684" s="5"/>
      <c r="AQ11684" s="25"/>
      <c r="AR11684" s="25"/>
      <c r="AS11684" s="96"/>
      <c r="AT11684" s="83"/>
      <c r="AU11684" s="14"/>
      <c r="AX11684" s="83"/>
      <c r="AY11684" s="83"/>
      <c r="AZ11684" s="83"/>
      <c r="BA11684" s="83"/>
      <c r="BJ11684" s="54"/>
      <c r="BK11684" s="22"/>
      <c r="BL11684" s="24"/>
      <c r="BP11684" s="23"/>
      <c r="BQ11684" s="24"/>
      <c r="BR11684" s="22"/>
      <c r="BS11684" s="24"/>
      <c r="BT11684" s="24"/>
      <c r="BU11684" s="23"/>
      <c r="BV11684" s="26"/>
      <c r="BX11684" s="6"/>
      <c r="BY11684" s="24"/>
      <c r="BZ11684" s="109"/>
      <c r="CA11684" s="66"/>
      <c r="CB11684" s="5"/>
      <c r="CC11684" s="68"/>
      <c r="CD11684" s="67"/>
      <c r="CE11684" s="67"/>
      <c r="CF11684" s="64"/>
      <c r="CG11684" s="5"/>
      <c r="CH11684" s="69"/>
      <c r="CI11684" s="6"/>
      <c r="CJ11684" s="5"/>
      <c r="CK11684" s="25"/>
      <c r="CL11684" s="5"/>
      <c r="DN11684" s="14"/>
      <c r="DO11684" s="14"/>
      <c r="DP11684" s="5"/>
      <c r="DQ11684" s="25"/>
      <c r="DR11684" s="25"/>
      <c r="DS11684" s="96"/>
      <c r="DT11684" s="83"/>
      <c r="DU11684" s="14"/>
      <c r="DX11684" s="83"/>
      <c r="DY11684" s="83"/>
      <c r="DZ11684" s="83"/>
      <c r="EA11684" s="83"/>
      <c r="EJ11684" s="54"/>
      <c r="EK11684" s="22"/>
      <c r="EL11684" s="24"/>
      <c r="EP11684" s="23"/>
      <c r="EQ11684" s="24"/>
      <c r="ER11684" s="22"/>
      <c r="ES11684" s="24"/>
      <c r="ET11684" s="24"/>
      <c r="EU11684" s="23"/>
      <c r="EV11684" s="26"/>
      <c r="EX11684" s="6"/>
      <c r="EY11684" s="24"/>
      <c r="EZ11684" s="109"/>
      <c r="FA11684" s="66"/>
      <c r="FB11684" s="5"/>
      <c r="FC11684" s="68"/>
      <c r="FD11684" s="67"/>
      <c r="FE11684" s="67"/>
      <c r="FF11684" s="64"/>
      <c r="FG11684" s="5"/>
      <c r="FH11684" s="69"/>
      <c r="FI11684" s="6"/>
      <c r="FJ11684" s="5"/>
      <c r="FK11684" s="25"/>
      <c r="FL11684" s="5"/>
    </row>
    <row r="11685" spans="40:168">
      <c r="AN11685" s="14"/>
      <c r="AO11685" s="14"/>
      <c r="AP11685" s="5"/>
      <c r="AQ11685" s="25"/>
      <c r="AR11685" s="25"/>
      <c r="AS11685" s="96"/>
      <c r="AT11685" s="83"/>
      <c r="AU11685" s="14"/>
      <c r="AX11685" s="83"/>
      <c r="AY11685" s="83"/>
      <c r="AZ11685" s="83"/>
      <c r="BA11685" s="83"/>
      <c r="BJ11685" s="54"/>
      <c r="BK11685" s="22"/>
      <c r="BL11685" s="24"/>
      <c r="BP11685" s="23"/>
      <c r="BQ11685" s="24"/>
      <c r="BR11685" s="22"/>
      <c r="BS11685" s="24"/>
      <c r="BT11685" s="24"/>
      <c r="BU11685" s="23"/>
      <c r="BV11685" s="26"/>
      <c r="BX11685" s="6"/>
      <c r="BY11685" s="24"/>
      <c r="BZ11685" s="109"/>
      <c r="CA11685" s="66"/>
      <c r="CB11685" s="5"/>
      <c r="CC11685" s="68"/>
      <c r="CD11685" s="67"/>
      <c r="CE11685" s="67"/>
      <c r="CF11685" s="64"/>
      <c r="CG11685" s="5"/>
      <c r="CH11685" s="69"/>
      <c r="CI11685" s="6"/>
      <c r="CJ11685" s="5"/>
      <c r="CK11685" s="25"/>
      <c r="CL11685" s="5"/>
      <c r="DN11685" s="14"/>
      <c r="DO11685" s="14"/>
      <c r="DP11685" s="5"/>
      <c r="DQ11685" s="25"/>
      <c r="DR11685" s="25"/>
      <c r="DS11685" s="96"/>
      <c r="DT11685" s="83"/>
      <c r="DU11685" s="14"/>
      <c r="DX11685" s="83"/>
      <c r="DY11685" s="83"/>
      <c r="DZ11685" s="83"/>
      <c r="EA11685" s="83"/>
      <c r="EJ11685" s="54"/>
      <c r="EK11685" s="22"/>
      <c r="EL11685" s="24"/>
      <c r="EP11685" s="23"/>
      <c r="EQ11685" s="24"/>
      <c r="ER11685" s="22"/>
      <c r="ES11685" s="24"/>
      <c r="ET11685" s="24"/>
      <c r="EU11685" s="23"/>
      <c r="EV11685" s="26"/>
      <c r="EX11685" s="6"/>
      <c r="EY11685" s="24"/>
      <c r="EZ11685" s="109"/>
      <c r="FA11685" s="66"/>
      <c r="FB11685" s="5"/>
      <c r="FC11685" s="68"/>
      <c r="FD11685" s="67"/>
      <c r="FE11685" s="67"/>
      <c r="FF11685" s="64"/>
      <c r="FG11685" s="5"/>
      <c r="FH11685" s="69"/>
      <c r="FI11685" s="6"/>
      <c r="FJ11685" s="5"/>
      <c r="FK11685" s="25"/>
      <c r="FL11685" s="5"/>
    </row>
    <row r="11686" spans="40:168">
      <c r="AN11686" s="14"/>
      <c r="AO11686" s="14"/>
      <c r="AP11686" s="5"/>
      <c r="AQ11686" s="25"/>
      <c r="AR11686" s="25"/>
      <c r="AS11686" s="96"/>
      <c r="AT11686" s="83"/>
      <c r="AU11686" s="14"/>
      <c r="AX11686" s="83"/>
      <c r="AY11686" s="83"/>
      <c r="AZ11686" s="83"/>
      <c r="BA11686" s="83"/>
      <c r="BJ11686" s="54"/>
      <c r="BK11686" s="22"/>
      <c r="BL11686" s="24"/>
      <c r="BP11686" s="23"/>
      <c r="BQ11686" s="24"/>
      <c r="BR11686" s="22"/>
      <c r="BS11686" s="24"/>
      <c r="BT11686" s="24"/>
      <c r="BU11686" s="23"/>
      <c r="BV11686" s="26"/>
      <c r="BX11686" s="6"/>
      <c r="BY11686" s="24"/>
      <c r="BZ11686" s="109"/>
      <c r="CA11686" s="66"/>
      <c r="CB11686" s="5"/>
      <c r="CC11686" s="68"/>
      <c r="CD11686" s="67"/>
      <c r="CE11686" s="67"/>
      <c r="CF11686" s="64"/>
      <c r="CG11686" s="5"/>
      <c r="CH11686" s="69"/>
      <c r="CI11686" s="6"/>
      <c r="CJ11686" s="5"/>
      <c r="CK11686" s="25"/>
      <c r="CL11686" s="5"/>
      <c r="DN11686" s="14"/>
      <c r="DO11686" s="14"/>
      <c r="DP11686" s="5"/>
      <c r="DQ11686" s="25"/>
      <c r="DR11686" s="25"/>
      <c r="DS11686" s="96"/>
      <c r="DT11686" s="83"/>
      <c r="DU11686" s="14"/>
      <c r="DX11686" s="83"/>
      <c r="DY11686" s="83"/>
      <c r="DZ11686" s="83"/>
      <c r="EA11686" s="83"/>
      <c r="EJ11686" s="54"/>
      <c r="EK11686" s="22"/>
      <c r="EL11686" s="24"/>
      <c r="EP11686" s="23"/>
      <c r="EQ11686" s="24"/>
      <c r="ER11686" s="22"/>
      <c r="ES11686" s="24"/>
      <c r="ET11686" s="24"/>
      <c r="EU11686" s="23"/>
      <c r="EV11686" s="26"/>
      <c r="EX11686" s="6"/>
      <c r="EY11686" s="24"/>
      <c r="EZ11686" s="109"/>
      <c r="FA11686" s="66"/>
      <c r="FB11686" s="5"/>
      <c r="FC11686" s="68"/>
      <c r="FD11686" s="67"/>
      <c r="FE11686" s="67"/>
      <c r="FF11686" s="64"/>
      <c r="FG11686" s="5"/>
      <c r="FH11686" s="69"/>
      <c r="FI11686" s="6"/>
      <c r="FJ11686" s="5"/>
      <c r="FK11686" s="25"/>
      <c r="FL11686" s="5"/>
    </row>
    <row r="11687" spans="40:168">
      <c r="AN11687" s="14"/>
      <c r="AO11687" s="14"/>
      <c r="AP11687" s="5"/>
      <c r="AQ11687" s="25"/>
      <c r="AR11687" s="25"/>
      <c r="AS11687" s="96"/>
      <c r="AT11687" s="83"/>
      <c r="AU11687" s="14"/>
      <c r="AX11687" s="83"/>
      <c r="AY11687" s="83"/>
      <c r="AZ11687" s="83"/>
      <c r="BA11687" s="83"/>
      <c r="BJ11687" s="54"/>
      <c r="BK11687" s="22"/>
      <c r="BL11687" s="24"/>
      <c r="BP11687" s="23"/>
      <c r="BQ11687" s="24"/>
      <c r="BR11687" s="22"/>
      <c r="BS11687" s="24"/>
      <c r="BT11687" s="24"/>
      <c r="BU11687" s="23"/>
      <c r="BV11687" s="26"/>
      <c r="BX11687" s="6"/>
      <c r="BY11687" s="24"/>
      <c r="BZ11687" s="109"/>
      <c r="CA11687" s="66"/>
      <c r="CB11687" s="5"/>
      <c r="CC11687" s="68"/>
      <c r="CD11687" s="67"/>
      <c r="CE11687" s="67"/>
      <c r="CF11687" s="64"/>
      <c r="CG11687" s="5"/>
      <c r="CH11687" s="69"/>
      <c r="CI11687" s="6"/>
      <c r="CJ11687" s="5"/>
      <c r="CK11687" s="25"/>
      <c r="CL11687" s="5"/>
      <c r="DN11687" s="14"/>
      <c r="DO11687" s="14"/>
      <c r="DP11687" s="5"/>
      <c r="DQ11687" s="25"/>
      <c r="DR11687" s="25"/>
      <c r="DS11687" s="96"/>
      <c r="DT11687" s="83"/>
      <c r="DU11687" s="14"/>
      <c r="DX11687" s="83"/>
      <c r="DY11687" s="83"/>
      <c r="DZ11687" s="83"/>
      <c r="EA11687" s="83"/>
      <c r="EJ11687" s="54"/>
      <c r="EK11687" s="22"/>
      <c r="EL11687" s="24"/>
      <c r="EP11687" s="23"/>
      <c r="EQ11687" s="24"/>
      <c r="ER11687" s="22"/>
      <c r="ES11687" s="24"/>
      <c r="ET11687" s="24"/>
      <c r="EU11687" s="23"/>
      <c r="EV11687" s="26"/>
      <c r="EX11687" s="6"/>
      <c r="EY11687" s="24"/>
      <c r="EZ11687" s="109"/>
      <c r="FA11687" s="66"/>
      <c r="FB11687" s="5"/>
      <c r="FC11687" s="68"/>
      <c r="FD11687" s="67"/>
      <c r="FE11687" s="67"/>
      <c r="FF11687" s="64"/>
      <c r="FG11687" s="5"/>
      <c r="FH11687" s="69"/>
      <c r="FI11687" s="6"/>
      <c r="FJ11687" s="5"/>
      <c r="FK11687" s="25"/>
      <c r="FL11687" s="5"/>
    </row>
    <row r="11688" spans="40:168">
      <c r="AN11688" s="14"/>
      <c r="AO11688" s="14"/>
      <c r="AP11688" s="5"/>
      <c r="AQ11688" s="25"/>
      <c r="AR11688" s="25"/>
      <c r="AS11688" s="96"/>
      <c r="AT11688" s="83"/>
      <c r="AU11688" s="14"/>
      <c r="AX11688" s="83"/>
      <c r="AY11688" s="83"/>
      <c r="AZ11688" s="83"/>
      <c r="BA11688" s="83"/>
      <c r="BJ11688" s="54"/>
      <c r="BK11688" s="22"/>
      <c r="BL11688" s="24"/>
      <c r="BP11688" s="23"/>
      <c r="BQ11688" s="24"/>
      <c r="BR11688" s="22"/>
      <c r="BS11688" s="24"/>
      <c r="BT11688" s="24"/>
      <c r="BU11688" s="23"/>
      <c r="BV11688" s="26"/>
      <c r="BX11688" s="6"/>
      <c r="BY11688" s="24"/>
      <c r="BZ11688" s="109"/>
      <c r="CA11688" s="66"/>
      <c r="CB11688" s="5"/>
      <c r="CC11688" s="68"/>
      <c r="CD11688" s="67"/>
      <c r="CE11688" s="67"/>
      <c r="CF11688" s="64"/>
      <c r="CG11688" s="5"/>
      <c r="CH11688" s="69"/>
      <c r="CI11688" s="6"/>
      <c r="CJ11688" s="5"/>
      <c r="CK11688" s="25"/>
      <c r="CL11688" s="5"/>
      <c r="DN11688" s="14"/>
      <c r="DO11688" s="14"/>
      <c r="DP11688" s="5"/>
      <c r="DQ11688" s="25"/>
      <c r="DR11688" s="25"/>
      <c r="DS11688" s="96"/>
      <c r="DT11688" s="83"/>
      <c r="DU11688" s="14"/>
      <c r="DX11688" s="83"/>
      <c r="DY11688" s="83"/>
      <c r="DZ11688" s="83"/>
      <c r="EA11688" s="83"/>
      <c r="EJ11688" s="54"/>
      <c r="EK11688" s="22"/>
      <c r="EL11688" s="24"/>
      <c r="EP11688" s="23"/>
      <c r="EQ11688" s="24"/>
      <c r="ER11688" s="22"/>
      <c r="ES11688" s="24"/>
      <c r="ET11688" s="24"/>
      <c r="EU11688" s="23"/>
      <c r="EV11688" s="26"/>
      <c r="EX11688" s="6"/>
      <c r="EY11688" s="24"/>
      <c r="EZ11688" s="109"/>
      <c r="FA11688" s="66"/>
      <c r="FB11688" s="5"/>
      <c r="FC11688" s="68"/>
      <c r="FD11688" s="67"/>
      <c r="FE11688" s="67"/>
      <c r="FF11688" s="64"/>
      <c r="FG11688" s="5"/>
      <c r="FH11688" s="69"/>
      <c r="FI11688" s="6"/>
      <c r="FJ11688" s="5"/>
      <c r="FK11688" s="25"/>
      <c r="FL11688" s="5"/>
    </row>
    <row r="11689" spans="40:168">
      <c r="AN11689" s="14"/>
      <c r="AO11689" s="14"/>
      <c r="AP11689" s="5"/>
      <c r="AQ11689" s="25"/>
      <c r="AR11689" s="25"/>
      <c r="AS11689" s="96"/>
      <c r="AT11689" s="83"/>
      <c r="AU11689" s="14"/>
      <c r="AX11689" s="83"/>
      <c r="AY11689" s="83"/>
      <c r="AZ11689" s="83"/>
      <c r="BA11689" s="83"/>
      <c r="BJ11689" s="54"/>
      <c r="BK11689" s="22"/>
      <c r="BL11689" s="24"/>
      <c r="BP11689" s="23"/>
      <c r="BQ11689" s="24"/>
      <c r="BR11689" s="22"/>
      <c r="BS11689" s="24"/>
      <c r="BT11689" s="24"/>
      <c r="BU11689" s="23"/>
      <c r="BV11689" s="26"/>
      <c r="BX11689" s="6"/>
      <c r="BY11689" s="24"/>
      <c r="BZ11689" s="109"/>
      <c r="CA11689" s="66"/>
      <c r="CB11689" s="5"/>
      <c r="CC11689" s="68"/>
      <c r="CD11689" s="67"/>
      <c r="CE11689" s="67"/>
      <c r="CF11689" s="64"/>
      <c r="CG11689" s="5"/>
      <c r="CH11689" s="69"/>
      <c r="CI11689" s="6"/>
      <c r="CJ11689" s="5"/>
      <c r="CK11689" s="25"/>
      <c r="CL11689" s="5"/>
      <c r="DN11689" s="14"/>
      <c r="DO11689" s="14"/>
      <c r="DP11689" s="5"/>
      <c r="DQ11689" s="25"/>
      <c r="DR11689" s="25"/>
      <c r="DS11689" s="96"/>
      <c r="DT11689" s="83"/>
      <c r="DU11689" s="14"/>
      <c r="DX11689" s="83"/>
      <c r="DY11689" s="83"/>
      <c r="DZ11689" s="83"/>
      <c r="EA11689" s="83"/>
      <c r="EJ11689" s="54"/>
      <c r="EK11689" s="22"/>
      <c r="EL11689" s="24"/>
      <c r="EP11689" s="23"/>
      <c r="EQ11689" s="24"/>
      <c r="ER11689" s="22"/>
      <c r="ES11689" s="24"/>
      <c r="ET11689" s="24"/>
      <c r="EU11689" s="23"/>
      <c r="EV11689" s="26"/>
      <c r="EX11689" s="6"/>
      <c r="EY11689" s="24"/>
      <c r="EZ11689" s="109"/>
      <c r="FA11689" s="66"/>
      <c r="FB11689" s="5"/>
      <c r="FC11689" s="68"/>
      <c r="FD11689" s="67"/>
      <c r="FE11689" s="67"/>
      <c r="FF11689" s="64"/>
      <c r="FG11689" s="5"/>
      <c r="FH11689" s="69"/>
      <c r="FI11689" s="6"/>
      <c r="FJ11689" s="5"/>
      <c r="FK11689" s="25"/>
      <c r="FL11689" s="5"/>
    </row>
    <row r="11690" spans="40:168">
      <c r="AN11690" s="14"/>
      <c r="AO11690" s="14"/>
      <c r="AP11690" s="5"/>
      <c r="AQ11690" s="25"/>
      <c r="AR11690" s="25"/>
      <c r="AS11690" s="96"/>
      <c r="AT11690" s="83"/>
      <c r="AU11690" s="14"/>
      <c r="AX11690" s="83"/>
      <c r="AY11690" s="83"/>
      <c r="AZ11690" s="83"/>
      <c r="BA11690" s="83"/>
      <c r="BJ11690" s="54"/>
      <c r="BK11690" s="22"/>
      <c r="BL11690" s="24"/>
      <c r="BP11690" s="23"/>
      <c r="BQ11690" s="24"/>
      <c r="BR11690" s="22"/>
      <c r="BS11690" s="24"/>
      <c r="BT11690" s="24"/>
      <c r="BU11690" s="23"/>
      <c r="BV11690" s="26"/>
      <c r="BX11690" s="6"/>
      <c r="BY11690" s="24"/>
      <c r="BZ11690" s="109"/>
      <c r="CA11690" s="66"/>
      <c r="CB11690" s="5"/>
      <c r="CC11690" s="68"/>
      <c r="CD11690" s="67"/>
      <c r="CE11690" s="67"/>
      <c r="CF11690" s="64"/>
      <c r="CG11690" s="5"/>
      <c r="CH11690" s="69"/>
      <c r="CI11690" s="6"/>
      <c r="CJ11690" s="5"/>
      <c r="CK11690" s="25"/>
      <c r="CL11690" s="5"/>
      <c r="DN11690" s="14"/>
      <c r="DO11690" s="14"/>
      <c r="DP11690" s="5"/>
      <c r="DQ11690" s="25"/>
      <c r="DR11690" s="25"/>
      <c r="DS11690" s="96"/>
      <c r="DT11690" s="83"/>
      <c r="DU11690" s="14"/>
      <c r="DX11690" s="83"/>
      <c r="DY11690" s="83"/>
      <c r="DZ11690" s="83"/>
      <c r="EA11690" s="83"/>
      <c r="EJ11690" s="54"/>
      <c r="EK11690" s="22"/>
      <c r="EL11690" s="24"/>
      <c r="EP11690" s="23"/>
      <c r="EQ11690" s="24"/>
      <c r="ER11690" s="22"/>
      <c r="ES11690" s="24"/>
      <c r="ET11690" s="24"/>
      <c r="EU11690" s="23"/>
      <c r="EV11690" s="26"/>
      <c r="EX11690" s="6"/>
      <c r="EY11690" s="24"/>
      <c r="EZ11690" s="109"/>
      <c r="FA11690" s="66"/>
      <c r="FB11690" s="5"/>
      <c r="FC11690" s="68"/>
      <c r="FD11690" s="67"/>
      <c r="FE11690" s="67"/>
      <c r="FF11690" s="64"/>
      <c r="FG11690" s="5"/>
      <c r="FH11690" s="69"/>
      <c r="FI11690" s="6"/>
      <c r="FJ11690" s="5"/>
      <c r="FK11690" s="25"/>
      <c r="FL11690" s="5"/>
    </row>
    <row r="11691" spans="40:168">
      <c r="AN11691" s="14"/>
      <c r="AO11691" s="14"/>
      <c r="AP11691" s="5"/>
      <c r="AQ11691" s="25"/>
      <c r="AR11691" s="25"/>
      <c r="AS11691" s="96"/>
      <c r="AT11691" s="83"/>
      <c r="AU11691" s="14"/>
      <c r="AX11691" s="83"/>
      <c r="AY11691" s="83"/>
      <c r="AZ11691" s="83"/>
      <c r="BA11691" s="83"/>
      <c r="BJ11691" s="54"/>
      <c r="BK11691" s="22"/>
      <c r="BL11691" s="24"/>
      <c r="BP11691" s="23"/>
      <c r="BQ11691" s="24"/>
      <c r="BR11691" s="22"/>
      <c r="BS11691" s="24"/>
      <c r="BT11691" s="24"/>
      <c r="BU11691" s="23"/>
      <c r="BV11691" s="26"/>
      <c r="BX11691" s="6"/>
      <c r="BY11691" s="24"/>
      <c r="BZ11691" s="109"/>
      <c r="CA11691" s="66"/>
      <c r="CB11691" s="5"/>
      <c r="CC11691" s="68"/>
      <c r="CD11691" s="67"/>
      <c r="CE11691" s="67"/>
      <c r="CF11691" s="64"/>
      <c r="CG11691" s="5"/>
      <c r="CH11691" s="69"/>
      <c r="CI11691" s="6"/>
      <c r="CJ11691" s="5"/>
      <c r="CK11691" s="25"/>
      <c r="CL11691" s="5"/>
      <c r="DN11691" s="14"/>
      <c r="DO11691" s="14"/>
      <c r="DP11691" s="5"/>
      <c r="DQ11691" s="25"/>
      <c r="DR11691" s="25"/>
      <c r="DS11691" s="96"/>
      <c r="DT11691" s="83"/>
      <c r="DU11691" s="14"/>
      <c r="DX11691" s="83"/>
      <c r="DY11691" s="83"/>
      <c r="DZ11691" s="83"/>
      <c r="EA11691" s="83"/>
      <c r="EJ11691" s="54"/>
      <c r="EK11691" s="22"/>
      <c r="EL11691" s="24"/>
      <c r="EP11691" s="23"/>
      <c r="EQ11691" s="24"/>
      <c r="ER11691" s="22"/>
      <c r="ES11691" s="24"/>
      <c r="ET11691" s="24"/>
      <c r="EU11691" s="23"/>
      <c r="EV11691" s="26"/>
      <c r="EX11691" s="6"/>
      <c r="EY11691" s="24"/>
      <c r="EZ11691" s="109"/>
      <c r="FA11691" s="66"/>
      <c r="FB11691" s="5"/>
      <c r="FC11691" s="68"/>
      <c r="FD11691" s="67"/>
      <c r="FE11691" s="67"/>
      <c r="FF11691" s="64"/>
      <c r="FG11691" s="5"/>
      <c r="FH11691" s="69"/>
      <c r="FI11691" s="6"/>
      <c r="FJ11691" s="5"/>
      <c r="FK11691" s="25"/>
      <c r="FL11691" s="5"/>
    </row>
    <row r="11692" spans="40:168">
      <c r="AN11692" s="14"/>
      <c r="AO11692" s="14"/>
      <c r="AP11692" s="5"/>
      <c r="AQ11692" s="25"/>
      <c r="AR11692" s="25"/>
      <c r="AS11692" s="96"/>
      <c r="AT11692" s="83"/>
      <c r="AU11692" s="14"/>
      <c r="AX11692" s="83"/>
      <c r="AY11692" s="83"/>
      <c r="AZ11692" s="83"/>
      <c r="BA11692" s="83"/>
      <c r="BJ11692" s="54"/>
      <c r="BK11692" s="22"/>
      <c r="BL11692" s="24"/>
      <c r="BP11692" s="23"/>
      <c r="BQ11692" s="24"/>
      <c r="BR11692" s="22"/>
      <c r="BS11692" s="24"/>
      <c r="BT11692" s="24"/>
      <c r="BU11692" s="23"/>
      <c r="BV11692" s="26"/>
      <c r="BX11692" s="6"/>
      <c r="BY11692" s="24"/>
      <c r="BZ11692" s="109"/>
      <c r="CA11692" s="66"/>
      <c r="CB11692" s="5"/>
      <c r="CC11692" s="68"/>
      <c r="CD11692" s="67"/>
      <c r="CE11692" s="67"/>
      <c r="CF11692" s="64"/>
      <c r="CG11692" s="5"/>
      <c r="CH11692" s="69"/>
      <c r="CI11692" s="6"/>
      <c r="CJ11692" s="5"/>
      <c r="CK11692" s="25"/>
      <c r="CL11692" s="5"/>
      <c r="DN11692" s="14"/>
      <c r="DO11692" s="14"/>
      <c r="DP11692" s="5"/>
      <c r="DQ11692" s="25"/>
      <c r="DR11692" s="25"/>
      <c r="DS11692" s="96"/>
      <c r="DT11692" s="83"/>
      <c r="DU11692" s="14"/>
      <c r="DX11692" s="83"/>
      <c r="DY11692" s="83"/>
      <c r="DZ11692" s="83"/>
      <c r="EA11692" s="83"/>
      <c r="EJ11692" s="54"/>
      <c r="EK11692" s="22"/>
      <c r="EL11692" s="24"/>
      <c r="EP11692" s="23"/>
      <c r="EQ11692" s="24"/>
      <c r="ER11692" s="22"/>
      <c r="ES11692" s="24"/>
      <c r="ET11692" s="24"/>
      <c r="EU11692" s="23"/>
      <c r="EV11692" s="26"/>
      <c r="EX11692" s="6"/>
      <c r="EY11692" s="24"/>
      <c r="EZ11692" s="109"/>
      <c r="FA11692" s="66"/>
      <c r="FB11692" s="5"/>
      <c r="FC11692" s="68"/>
      <c r="FD11692" s="67"/>
      <c r="FE11692" s="67"/>
      <c r="FF11692" s="64"/>
      <c r="FG11692" s="5"/>
      <c r="FH11692" s="69"/>
      <c r="FI11692" s="6"/>
      <c r="FJ11692" s="5"/>
      <c r="FK11692" s="25"/>
      <c r="FL11692" s="5"/>
    </row>
    <row r="11693" spans="40:168">
      <c r="AN11693" s="14"/>
      <c r="AO11693" s="14"/>
      <c r="AP11693" s="5"/>
      <c r="AQ11693" s="25"/>
      <c r="AR11693" s="25"/>
      <c r="AS11693" s="96"/>
      <c r="AT11693" s="83"/>
      <c r="AU11693" s="14"/>
      <c r="AX11693" s="83"/>
      <c r="AY11693" s="83"/>
      <c r="AZ11693" s="83"/>
      <c r="BA11693" s="83"/>
      <c r="BJ11693" s="54"/>
      <c r="BK11693" s="22"/>
      <c r="BL11693" s="24"/>
      <c r="BP11693" s="23"/>
      <c r="BQ11693" s="24"/>
      <c r="BR11693" s="22"/>
      <c r="BS11693" s="24"/>
      <c r="BT11693" s="24"/>
      <c r="BU11693" s="23"/>
      <c r="BV11693" s="26"/>
      <c r="BX11693" s="6"/>
      <c r="BY11693" s="24"/>
      <c r="BZ11693" s="109"/>
      <c r="CA11693" s="66"/>
      <c r="CB11693" s="5"/>
      <c r="CC11693" s="68"/>
      <c r="CD11693" s="67"/>
      <c r="CE11693" s="67"/>
      <c r="CF11693" s="64"/>
      <c r="CG11693" s="5"/>
      <c r="CH11693" s="69"/>
      <c r="CI11693" s="6"/>
      <c r="CJ11693" s="5"/>
      <c r="CK11693" s="25"/>
      <c r="CL11693" s="5"/>
      <c r="DN11693" s="14"/>
      <c r="DO11693" s="14"/>
      <c r="DP11693" s="5"/>
      <c r="DQ11693" s="25"/>
      <c r="DR11693" s="25"/>
      <c r="DS11693" s="96"/>
      <c r="DT11693" s="83"/>
      <c r="DU11693" s="14"/>
      <c r="DX11693" s="83"/>
      <c r="DY11693" s="83"/>
      <c r="DZ11693" s="83"/>
      <c r="EA11693" s="83"/>
      <c r="EJ11693" s="54"/>
      <c r="EK11693" s="22"/>
      <c r="EL11693" s="24"/>
      <c r="EP11693" s="23"/>
      <c r="EQ11693" s="24"/>
      <c r="ER11693" s="22"/>
      <c r="ES11693" s="24"/>
      <c r="ET11693" s="24"/>
      <c r="EU11693" s="23"/>
      <c r="EV11693" s="26"/>
      <c r="EX11693" s="6"/>
      <c r="EY11693" s="24"/>
      <c r="EZ11693" s="109"/>
      <c r="FA11693" s="66"/>
      <c r="FB11693" s="5"/>
      <c r="FC11693" s="68"/>
      <c r="FD11693" s="67"/>
      <c r="FE11693" s="67"/>
      <c r="FF11693" s="64"/>
      <c r="FG11693" s="5"/>
      <c r="FH11693" s="69"/>
      <c r="FI11693" s="6"/>
      <c r="FJ11693" s="5"/>
      <c r="FK11693" s="25"/>
      <c r="FL11693" s="5"/>
    </row>
    <row r="11694" spans="40:168">
      <c r="AN11694" s="14"/>
      <c r="AO11694" s="14"/>
      <c r="AP11694" s="5"/>
      <c r="AQ11694" s="25"/>
      <c r="AR11694" s="25"/>
      <c r="AS11694" s="96"/>
      <c r="AT11694" s="83"/>
      <c r="AU11694" s="14"/>
      <c r="AX11694" s="83"/>
      <c r="AY11694" s="83"/>
      <c r="AZ11694" s="83"/>
      <c r="BA11694" s="83"/>
      <c r="BJ11694" s="54"/>
      <c r="BK11694" s="22"/>
      <c r="BL11694" s="24"/>
      <c r="BP11694" s="23"/>
      <c r="BQ11694" s="24"/>
      <c r="BR11694" s="22"/>
      <c r="BS11694" s="24"/>
      <c r="BT11694" s="24"/>
      <c r="BU11694" s="23"/>
      <c r="BV11694" s="26"/>
      <c r="BX11694" s="6"/>
      <c r="BY11694" s="24"/>
      <c r="BZ11694" s="109"/>
      <c r="CA11694" s="66"/>
      <c r="CB11694" s="5"/>
      <c r="CC11694" s="68"/>
      <c r="CD11694" s="67"/>
      <c r="CE11694" s="67"/>
      <c r="CF11694" s="64"/>
      <c r="CG11694" s="5"/>
      <c r="CH11694" s="69"/>
      <c r="CI11694" s="6"/>
      <c r="CJ11694" s="5"/>
      <c r="CK11694" s="25"/>
      <c r="CL11694" s="5"/>
      <c r="DN11694" s="14"/>
      <c r="DO11694" s="14"/>
      <c r="DP11694" s="5"/>
      <c r="DQ11694" s="25"/>
      <c r="DR11694" s="25"/>
      <c r="DS11694" s="96"/>
      <c r="DT11694" s="83"/>
      <c r="DU11694" s="14"/>
      <c r="DX11694" s="83"/>
      <c r="DY11694" s="83"/>
      <c r="DZ11694" s="83"/>
      <c r="EA11694" s="83"/>
      <c r="EJ11694" s="54"/>
      <c r="EK11694" s="22"/>
      <c r="EL11694" s="24"/>
      <c r="EP11694" s="23"/>
      <c r="EQ11694" s="24"/>
      <c r="ER11694" s="22"/>
      <c r="ES11694" s="24"/>
      <c r="ET11694" s="24"/>
      <c r="EU11694" s="23"/>
      <c r="EV11694" s="26"/>
      <c r="EX11694" s="6"/>
      <c r="EY11694" s="24"/>
      <c r="EZ11694" s="109"/>
      <c r="FA11694" s="66"/>
      <c r="FB11694" s="5"/>
      <c r="FC11694" s="68"/>
      <c r="FD11694" s="67"/>
      <c r="FE11694" s="67"/>
      <c r="FF11694" s="64"/>
      <c r="FG11694" s="5"/>
      <c r="FH11694" s="69"/>
      <c r="FI11694" s="6"/>
      <c r="FJ11694" s="5"/>
      <c r="FK11694" s="25"/>
      <c r="FL11694" s="5"/>
    </row>
    <row r="11695" spans="40:168">
      <c r="AN11695" s="14"/>
      <c r="AO11695" s="14"/>
      <c r="AP11695" s="5"/>
      <c r="AQ11695" s="25"/>
      <c r="AR11695" s="25"/>
      <c r="AS11695" s="96"/>
      <c r="AT11695" s="83"/>
      <c r="AU11695" s="14"/>
      <c r="AX11695" s="83"/>
      <c r="AY11695" s="83"/>
      <c r="AZ11695" s="83"/>
      <c r="BA11695" s="83"/>
      <c r="BJ11695" s="54"/>
      <c r="BK11695" s="22"/>
      <c r="BL11695" s="24"/>
      <c r="BP11695" s="23"/>
      <c r="BQ11695" s="24"/>
      <c r="BR11695" s="22"/>
      <c r="BS11695" s="24"/>
      <c r="BT11695" s="24"/>
      <c r="BU11695" s="23"/>
      <c r="BV11695" s="26"/>
      <c r="BX11695" s="6"/>
      <c r="BY11695" s="24"/>
      <c r="BZ11695" s="109"/>
      <c r="CA11695" s="66"/>
      <c r="CB11695" s="5"/>
      <c r="CC11695" s="68"/>
      <c r="CD11695" s="67"/>
      <c r="CE11695" s="67"/>
      <c r="CF11695" s="64"/>
      <c r="CG11695" s="5"/>
      <c r="CH11695" s="69"/>
      <c r="CI11695" s="6"/>
      <c r="CJ11695" s="5"/>
      <c r="CK11695" s="25"/>
      <c r="CL11695" s="5"/>
      <c r="DN11695" s="14"/>
      <c r="DO11695" s="14"/>
      <c r="DP11695" s="5"/>
      <c r="DQ11695" s="25"/>
      <c r="DR11695" s="25"/>
      <c r="DS11695" s="96"/>
      <c r="DT11695" s="83"/>
      <c r="DU11695" s="14"/>
      <c r="DX11695" s="83"/>
      <c r="DY11695" s="83"/>
      <c r="DZ11695" s="83"/>
      <c r="EA11695" s="83"/>
      <c r="EJ11695" s="54"/>
      <c r="EK11695" s="22"/>
      <c r="EL11695" s="24"/>
      <c r="EP11695" s="23"/>
      <c r="EQ11695" s="24"/>
      <c r="ER11695" s="22"/>
      <c r="ES11695" s="24"/>
      <c r="ET11695" s="24"/>
      <c r="EU11695" s="23"/>
      <c r="EV11695" s="26"/>
      <c r="EX11695" s="6"/>
      <c r="EY11695" s="24"/>
      <c r="EZ11695" s="109"/>
      <c r="FA11695" s="66"/>
      <c r="FB11695" s="5"/>
      <c r="FC11695" s="68"/>
      <c r="FD11695" s="67"/>
      <c r="FE11695" s="67"/>
      <c r="FF11695" s="64"/>
      <c r="FG11695" s="5"/>
      <c r="FH11695" s="69"/>
      <c r="FI11695" s="6"/>
      <c r="FJ11695" s="5"/>
      <c r="FK11695" s="25"/>
      <c r="FL11695" s="5"/>
    </row>
    <row r="11696" spans="40:168">
      <c r="AN11696" s="14"/>
      <c r="AO11696" s="14"/>
      <c r="AP11696" s="5"/>
      <c r="AQ11696" s="25"/>
      <c r="AR11696" s="25"/>
      <c r="AS11696" s="96"/>
      <c r="AT11696" s="83"/>
      <c r="AU11696" s="14"/>
      <c r="AX11696" s="83"/>
      <c r="AY11696" s="83"/>
      <c r="AZ11696" s="83"/>
      <c r="BA11696" s="83"/>
      <c r="BJ11696" s="54"/>
      <c r="BK11696" s="22"/>
      <c r="BL11696" s="24"/>
      <c r="BP11696" s="23"/>
      <c r="BQ11696" s="24"/>
      <c r="BR11696" s="22"/>
      <c r="BS11696" s="24"/>
      <c r="BT11696" s="24"/>
      <c r="BU11696" s="23"/>
      <c r="BV11696" s="26"/>
      <c r="BX11696" s="6"/>
      <c r="BY11696" s="24"/>
      <c r="BZ11696" s="109"/>
      <c r="CA11696" s="66"/>
      <c r="CB11696" s="5"/>
      <c r="CC11696" s="68"/>
      <c r="CD11696" s="67"/>
      <c r="CE11696" s="67"/>
      <c r="CF11696" s="64"/>
      <c r="CG11696" s="5"/>
      <c r="CH11696" s="69"/>
      <c r="CI11696" s="6"/>
      <c r="CJ11696" s="5"/>
      <c r="CK11696" s="25"/>
      <c r="CL11696" s="5"/>
      <c r="DN11696" s="14"/>
      <c r="DO11696" s="14"/>
      <c r="DP11696" s="5"/>
      <c r="DQ11696" s="25"/>
      <c r="DR11696" s="25"/>
      <c r="DS11696" s="96"/>
      <c r="DT11696" s="83"/>
      <c r="DU11696" s="14"/>
      <c r="DX11696" s="83"/>
      <c r="DY11696" s="83"/>
      <c r="DZ11696" s="83"/>
      <c r="EA11696" s="83"/>
      <c r="EJ11696" s="54"/>
      <c r="EK11696" s="22"/>
      <c r="EL11696" s="24"/>
      <c r="EP11696" s="23"/>
      <c r="EQ11696" s="24"/>
      <c r="ER11696" s="22"/>
      <c r="ES11696" s="24"/>
      <c r="ET11696" s="24"/>
      <c r="EU11696" s="23"/>
      <c r="EV11696" s="26"/>
      <c r="EX11696" s="6"/>
      <c r="EY11696" s="24"/>
      <c r="EZ11696" s="109"/>
      <c r="FA11696" s="66"/>
      <c r="FB11696" s="5"/>
      <c r="FC11696" s="68"/>
      <c r="FD11696" s="67"/>
      <c r="FE11696" s="67"/>
      <c r="FF11696" s="64"/>
      <c r="FG11696" s="5"/>
      <c r="FH11696" s="69"/>
      <c r="FI11696" s="6"/>
      <c r="FJ11696" s="5"/>
      <c r="FK11696" s="25"/>
      <c r="FL11696" s="5"/>
    </row>
    <row r="11697" spans="40:168">
      <c r="AN11697" s="14"/>
      <c r="AO11697" s="14"/>
      <c r="AP11697" s="5"/>
      <c r="AQ11697" s="25"/>
      <c r="AR11697" s="25"/>
      <c r="AS11697" s="96"/>
      <c r="AT11697" s="83"/>
      <c r="AU11697" s="14"/>
      <c r="AX11697" s="83"/>
      <c r="AY11697" s="83"/>
      <c r="AZ11697" s="83"/>
      <c r="BA11697" s="83"/>
      <c r="BJ11697" s="54"/>
      <c r="BK11697" s="22"/>
      <c r="BL11697" s="24"/>
      <c r="BP11697" s="23"/>
      <c r="BQ11697" s="24"/>
      <c r="BR11697" s="22"/>
      <c r="BS11697" s="24"/>
      <c r="BT11697" s="24"/>
      <c r="BU11697" s="23"/>
      <c r="BV11697" s="26"/>
      <c r="BX11697" s="6"/>
      <c r="BY11697" s="24"/>
      <c r="BZ11697" s="109"/>
      <c r="CA11697" s="66"/>
      <c r="CB11697" s="5"/>
      <c r="CC11697" s="68"/>
      <c r="CD11697" s="67"/>
      <c r="CE11697" s="67"/>
      <c r="CF11697" s="64"/>
      <c r="CG11697" s="5"/>
      <c r="CH11697" s="69"/>
      <c r="CI11697" s="6"/>
      <c r="CJ11697" s="5"/>
      <c r="CK11697" s="25"/>
      <c r="CL11697" s="5"/>
      <c r="DN11697" s="14"/>
      <c r="DO11697" s="14"/>
      <c r="DP11697" s="5"/>
      <c r="DQ11697" s="25"/>
      <c r="DR11697" s="25"/>
      <c r="DS11697" s="96"/>
      <c r="DT11697" s="83"/>
      <c r="DU11697" s="14"/>
      <c r="DX11697" s="83"/>
      <c r="DY11697" s="83"/>
      <c r="DZ11697" s="83"/>
      <c r="EA11697" s="83"/>
      <c r="EJ11697" s="54"/>
      <c r="EK11697" s="22"/>
      <c r="EL11697" s="24"/>
      <c r="EP11697" s="23"/>
      <c r="EQ11697" s="24"/>
      <c r="ER11697" s="22"/>
      <c r="ES11697" s="24"/>
      <c r="ET11697" s="24"/>
      <c r="EU11697" s="23"/>
      <c r="EV11697" s="26"/>
      <c r="EX11697" s="6"/>
      <c r="EY11697" s="24"/>
      <c r="EZ11697" s="109"/>
      <c r="FA11697" s="66"/>
      <c r="FB11697" s="5"/>
      <c r="FC11697" s="68"/>
      <c r="FD11697" s="67"/>
      <c r="FE11697" s="67"/>
      <c r="FF11697" s="64"/>
      <c r="FG11697" s="5"/>
      <c r="FH11697" s="69"/>
      <c r="FI11697" s="6"/>
      <c r="FJ11697" s="5"/>
      <c r="FK11697" s="25"/>
      <c r="FL11697" s="5"/>
    </row>
    <row r="11698" spans="40:168">
      <c r="AN11698" s="14"/>
      <c r="AO11698" s="14"/>
      <c r="AP11698" s="5"/>
      <c r="AQ11698" s="25"/>
      <c r="AR11698" s="25"/>
      <c r="AS11698" s="96"/>
      <c r="AT11698" s="83"/>
      <c r="AU11698" s="14"/>
      <c r="AX11698" s="83"/>
      <c r="AY11698" s="83"/>
      <c r="AZ11698" s="83"/>
      <c r="BA11698" s="83"/>
      <c r="BJ11698" s="54"/>
      <c r="BK11698" s="22"/>
      <c r="BL11698" s="24"/>
      <c r="BP11698" s="23"/>
      <c r="BQ11698" s="24"/>
      <c r="BR11698" s="22"/>
      <c r="BS11698" s="24"/>
      <c r="BT11698" s="24"/>
      <c r="BU11698" s="23"/>
      <c r="BV11698" s="26"/>
      <c r="BX11698" s="6"/>
      <c r="BY11698" s="24"/>
      <c r="BZ11698" s="109"/>
      <c r="CA11698" s="66"/>
      <c r="CB11698" s="5"/>
      <c r="CC11698" s="68"/>
      <c r="CD11698" s="67"/>
      <c r="CE11698" s="67"/>
      <c r="CF11698" s="64"/>
      <c r="CG11698" s="5"/>
      <c r="CH11698" s="69"/>
      <c r="CI11698" s="6"/>
      <c r="CJ11698" s="5"/>
      <c r="CK11698" s="25"/>
      <c r="CL11698" s="5"/>
      <c r="DN11698" s="14"/>
      <c r="DO11698" s="14"/>
      <c r="DP11698" s="5"/>
      <c r="DQ11698" s="25"/>
      <c r="DR11698" s="25"/>
      <c r="DS11698" s="96"/>
      <c r="DT11698" s="83"/>
      <c r="DU11698" s="14"/>
      <c r="DX11698" s="83"/>
      <c r="DY11698" s="83"/>
      <c r="DZ11698" s="83"/>
      <c r="EA11698" s="83"/>
      <c r="EJ11698" s="54"/>
      <c r="EK11698" s="22"/>
      <c r="EL11698" s="24"/>
      <c r="EP11698" s="23"/>
      <c r="EQ11698" s="24"/>
      <c r="ER11698" s="22"/>
      <c r="ES11698" s="24"/>
      <c r="ET11698" s="24"/>
      <c r="EU11698" s="23"/>
      <c r="EV11698" s="26"/>
      <c r="EX11698" s="6"/>
      <c r="EY11698" s="24"/>
      <c r="EZ11698" s="109"/>
      <c r="FA11698" s="66"/>
      <c r="FB11698" s="5"/>
      <c r="FC11698" s="68"/>
      <c r="FD11698" s="67"/>
      <c r="FE11698" s="67"/>
      <c r="FF11698" s="64"/>
      <c r="FG11698" s="5"/>
      <c r="FH11698" s="69"/>
      <c r="FI11698" s="6"/>
      <c r="FJ11698" s="5"/>
      <c r="FK11698" s="25"/>
      <c r="FL11698" s="5"/>
    </row>
    <row r="11699" spans="40:168">
      <c r="AN11699" s="14"/>
      <c r="AO11699" s="14"/>
      <c r="AP11699" s="5"/>
      <c r="AQ11699" s="25"/>
      <c r="AR11699" s="25"/>
      <c r="AS11699" s="96"/>
      <c r="AT11699" s="83"/>
      <c r="AU11699" s="14"/>
      <c r="AX11699" s="83"/>
      <c r="AY11699" s="83"/>
      <c r="AZ11699" s="83"/>
      <c r="BA11699" s="83"/>
      <c r="BJ11699" s="54"/>
      <c r="BK11699" s="22"/>
      <c r="BL11699" s="24"/>
      <c r="BP11699" s="23"/>
      <c r="BQ11699" s="24"/>
      <c r="BR11699" s="22"/>
      <c r="BS11699" s="24"/>
      <c r="BT11699" s="24"/>
      <c r="BU11699" s="23"/>
      <c r="BV11699" s="26"/>
      <c r="BX11699" s="6"/>
      <c r="BY11699" s="24"/>
      <c r="BZ11699" s="109"/>
      <c r="CA11699" s="66"/>
      <c r="CB11699" s="5"/>
      <c r="CC11699" s="68"/>
      <c r="CD11699" s="67"/>
      <c r="CE11699" s="67"/>
      <c r="CF11699" s="64"/>
      <c r="CG11699" s="5"/>
      <c r="CH11699" s="69"/>
      <c r="CI11699" s="6"/>
      <c r="CJ11699" s="5"/>
      <c r="CK11699" s="25"/>
      <c r="CL11699" s="5"/>
      <c r="DN11699" s="14"/>
      <c r="DO11699" s="14"/>
      <c r="DP11699" s="5"/>
      <c r="DQ11699" s="25"/>
      <c r="DR11699" s="25"/>
      <c r="DS11699" s="96"/>
      <c r="DT11699" s="83"/>
      <c r="DU11699" s="14"/>
      <c r="DX11699" s="83"/>
      <c r="DY11699" s="83"/>
      <c r="DZ11699" s="83"/>
      <c r="EA11699" s="83"/>
      <c r="EJ11699" s="54"/>
      <c r="EK11699" s="22"/>
      <c r="EL11699" s="24"/>
      <c r="EP11699" s="23"/>
      <c r="EQ11699" s="24"/>
      <c r="ER11699" s="22"/>
      <c r="ES11699" s="24"/>
      <c r="ET11699" s="24"/>
      <c r="EU11699" s="23"/>
      <c r="EV11699" s="26"/>
      <c r="EX11699" s="6"/>
      <c r="EY11699" s="24"/>
      <c r="EZ11699" s="109"/>
      <c r="FA11699" s="66"/>
      <c r="FB11699" s="5"/>
      <c r="FC11699" s="68"/>
      <c r="FD11699" s="67"/>
      <c r="FE11699" s="67"/>
      <c r="FF11699" s="64"/>
      <c r="FG11699" s="5"/>
      <c r="FH11699" s="69"/>
      <c r="FI11699" s="6"/>
      <c r="FJ11699" s="5"/>
      <c r="FK11699" s="25"/>
      <c r="FL11699" s="5"/>
    </row>
    <row r="11700" spans="40:168">
      <c r="AN11700" s="14"/>
      <c r="AO11700" s="14"/>
      <c r="AP11700" s="5"/>
      <c r="AQ11700" s="25"/>
      <c r="AR11700" s="25"/>
      <c r="AS11700" s="96"/>
      <c r="AT11700" s="83"/>
      <c r="AU11700" s="14"/>
      <c r="AX11700" s="83"/>
      <c r="AY11700" s="83"/>
      <c r="AZ11700" s="83"/>
      <c r="BA11700" s="83"/>
      <c r="BJ11700" s="54"/>
      <c r="BK11700" s="22"/>
      <c r="BL11700" s="24"/>
      <c r="BP11700" s="23"/>
      <c r="BQ11700" s="24"/>
      <c r="BR11700" s="22"/>
      <c r="BS11700" s="24"/>
      <c r="BT11700" s="24"/>
      <c r="BU11700" s="23"/>
      <c r="BV11700" s="26"/>
      <c r="BX11700" s="6"/>
      <c r="BY11700" s="24"/>
      <c r="BZ11700" s="109"/>
      <c r="CA11700" s="66"/>
      <c r="CB11700" s="5"/>
      <c r="CC11700" s="68"/>
      <c r="CD11700" s="67"/>
      <c r="CE11700" s="67"/>
      <c r="CF11700" s="64"/>
      <c r="CG11700" s="5"/>
      <c r="CH11700" s="69"/>
      <c r="CI11700" s="6"/>
      <c r="CJ11700" s="5"/>
      <c r="CK11700" s="25"/>
      <c r="CL11700" s="5"/>
      <c r="DN11700" s="14"/>
      <c r="DO11700" s="14"/>
      <c r="DP11700" s="5"/>
      <c r="DQ11700" s="25"/>
      <c r="DR11700" s="25"/>
      <c r="DS11700" s="96"/>
      <c r="DT11700" s="83"/>
      <c r="DU11700" s="14"/>
      <c r="DX11700" s="83"/>
      <c r="DY11700" s="83"/>
      <c r="DZ11700" s="83"/>
      <c r="EA11700" s="83"/>
      <c r="EJ11700" s="54"/>
      <c r="EK11700" s="22"/>
      <c r="EL11700" s="24"/>
      <c r="EP11700" s="23"/>
      <c r="EQ11700" s="24"/>
      <c r="ER11700" s="22"/>
      <c r="ES11700" s="24"/>
      <c r="ET11700" s="24"/>
      <c r="EU11700" s="23"/>
      <c r="EV11700" s="26"/>
      <c r="EX11700" s="6"/>
      <c r="EY11700" s="24"/>
      <c r="EZ11700" s="109"/>
      <c r="FA11700" s="66"/>
      <c r="FB11700" s="5"/>
      <c r="FC11700" s="68"/>
      <c r="FD11700" s="67"/>
      <c r="FE11700" s="67"/>
      <c r="FF11700" s="64"/>
      <c r="FG11700" s="5"/>
      <c r="FH11700" s="69"/>
      <c r="FI11700" s="6"/>
      <c r="FJ11700" s="5"/>
      <c r="FK11700" s="25"/>
      <c r="FL11700" s="5"/>
    </row>
    <row r="11701" spans="40:168">
      <c r="AN11701" s="14"/>
      <c r="AO11701" s="14"/>
      <c r="AP11701" s="5"/>
      <c r="AQ11701" s="25"/>
      <c r="AR11701" s="25"/>
      <c r="AS11701" s="96"/>
      <c r="AT11701" s="83"/>
      <c r="AU11701" s="14"/>
      <c r="AX11701" s="83"/>
      <c r="AY11701" s="83"/>
      <c r="AZ11701" s="83"/>
      <c r="BA11701" s="83"/>
      <c r="BJ11701" s="54"/>
      <c r="BK11701" s="22"/>
      <c r="BL11701" s="24"/>
      <c r="BP11701" s="23"/>
      <c r="BQ11701" s="24"/>
      <c r="BR11701" s="22"/>
      <c r="BS11701" s="24"/>
      <c r="BT11701" s="24"/>
      <c r="BU11701" s="23"/>
      <c r="BV11701" s="26"/>
      <c r="BX11701" s="6"/>
      <c r="BY11701" s="24"/>
      <c r="BZ11701" s="109"/>
      <c r="CA11701" s="66"/>
      <c r="CB11701" s="5"/>
      <c r="CC11701" s="68"/>
      <c r="CD11701" s="67"/>
      <c r="CE11701" s="67"/>
      <c r="CF11701" s="64"/>
      <c r="CG11701" s="5"/>
      <c r="CH11701" s="69"/>
      <c r="CI11701" s="6"/>
      <c r="CJ11701" s="5"/>
      <c r="CK11701" s="25"/>
      <c r="CL11701" s="5"/>
      <c r="DN11701" s="14"/>
      <c r="DO11701" s="14"/>
      <c r="DP11701" s="5"/>
      <c r="DQ11701" s="25"/>
      <c r="DR11701" s="25"/>
      <c r="DS11701" s="96"/>
      <c r="DT11701" s="83"/>
      <c r="DU11701" s="14"/>
      <c r="DX11701" s="83"/>
      <c r="DY11701" s="83"/>
      <c r="DZ11701" s="83"/>
      <c r="EA11701" s="83"/>
      <c r="EJ11701" s="54"/>
      <c r="EK11701" s="22"/>
      <c r="EL11701" s="24"/>
      <c r="EP11701" s="23"/>
      <c r="EQ11701" s="24"/>
      <c r="ER11701" s="22"/>
      <c r="ES11701" s="24"/>
      <c r="ET11701" s="24"/>
      <c r="EU11701" s="23"/>
      <c r="EV11701" s="26"/>
      <c r="EX11701" s="6"/>
      <c r="EY11701" s="24"/>
      <c r="EZ11701" s="109"/>
      <c r="FA11701" s="66"/>
      <c r="FB11701" s="5"/>
      <c r="FC11701" s="68"/>
      <c r="FD11701" s="67"/>
      <c r="FE11701" s="67"/>
      <c r="FF11701" s="64"/>
      <c r="FG11701" s="5"/>
      <c r="FH11701" s="69"/>
      <c r="FI11701" s="6"/>
      <c r="FJ11701" s="5"/>
      <c r="FK11701" s="25"/>
      <c r="FL11701" s="5"/>
    </row>
    <row r="11702" spans="40:168">
      <c r="AN11702" s="14"/>
      <c r="AO11702" s="14"/>
      <c r="AP11702" s="5"/>
      <c r="AQ11702" s="25"/>
      <c r="AR11702" s="25"/>
      <c r="AS11702" s="96"/>
      <c r="AT11702" s="83"/>
      <c r="AU11702" s="14"/>
      <c r="AX11702" s="83"/>
      <c r="AY11702" s="83"/>
      <c r="AZ11702" s="83"/>
      <c r="BA11702" s="83"/>
      <c r="BJ11702" s="54"/>
      <c r="BK11702" s="22"/>
      <c r="BL11702" s="24"/>
      <c r="BP11702" s="23"/>
      <c r="BQ11702" s="24"/>
      <c r="BR11702" s="22"/>
      <c r="BS11702" s="24"/>
      <c r="BT11702" s="24"/>
      <c r="BU11702" s="23"/>
      <c r="BV11702" s="26"/>
      <c r="BX11702" s="6"/>
      <c r="BY11702" s="24"/>
      <c r="BZ11702" s="109"/>
      <c r="CA11702" s="66"/>
      <c r="CB11702" s="5"/>
      <c r="CC11702" s="68"/>
      <c r="CD11702" s="67"/>
      <c r="CE11702" s="67"/>
      <c r="CF11702" s="64"/>
      <c r="CG11702" s="5"/>
      <c r="CH11702" s="69"/>
      <c r="CI11702" s="6"/>
      <c r="CJ11702" s="5"/>
      <c r="CK11702" s="25"/>
      <c r="CL11702" s="5"/>
      <c r="DN11702" s="14"/>
      <c r="DO11702" s="14"/>
      <c r="DP11702" s="5"/>
      <c r="DQ11702" s="25"/>
      <c r="DR11702" s="25"/>
      <c r="DS11702" s="96"/>
      <c r="DT11702" s="83"/>
      <c r="DU11702" s="14"/>
      <c r="DX11702" s="83"/>
      <c r="DY11702" s="83"/>
      <c r="DZ11702" s="83"/>
      <c r="EA11702" s="83"/>
      <c r="EJ11702" s="54"/>
      <c r="EK11702" s="22"/>
      <c r="EL11702" s="24"/>
      <c r="EP11702" s="23"/>
      <c r="EQ11702" s="24"/>
      <c r="ER11702" s="22"/>
      <c r="ES11702" s="24"/>
      <c r="ET11702" s="24"/>
      <c r="EU11702" s="23"/>
      <c r="EV11702" s="26"/>
      <c r="EX11702" s="6"/>
      <c r="EY11702" s="24"/>
      <c r="EZ11702" s="109"/>
      <c r="FA11702" s="66"/>
      <c r="FB11702" s="5"/>
      <c r="FC11702" s="68"/>
      <c r="FD11702" s="67"/>
      <c r="FE11702" s="67"/>
      <c r="FF11702" s="64"/>
      <c r="FG11702" s="5"/>
      <c r="FH11702" s="69"/>
      <c r="FI11702" s="6"/>
      <c r="FJ11702" s="5"/>
      <c r="FK11702" s="25"/>
      <c r="FL11702" s="5"/>
    </row>
    <row r="11703" spans="40:168">
      <c r="AN11703" s="14"/>
      <c r="AO11703" s="14"/>
      <c r="AP11703" s="5"/>
      <c r="AQ11703" s="25"/>
      <c r="AR11703" s="25"/>
      <c r="AS11703" s="96"/>
      <c r="AT11703" s="83"/>
      <c r="AU11703" s="14"/>
      <c r="AX11703" s="83"/>
      <c r="AY11703" s="83"/>
      <c r="AZ11703" s="83"/>
      <c r="BA11703" s="83"/>
      <c r="BJ11703" s="54"/>
      <c r="BK11703" s="22"/>
      <c r="BL11703" s="24"/>
      <c r="BP11703" s="23"/>
      <c r="BQ11703" s="24"/>
      <c r="BR11703" s="22"/>
      <c r="BS11703" s="24"/>
      <c r="BT11703" s="24"/>
      <c r="BU11703" s="23"/>
      <c r="BV11703" s="26"/>
      <c r="BX11703" s="6"/>
      <c r="BY11703" s="24"/>
      <c r="BZ11703" s="109"/>
      <c r="CA11703" s="66"/>
      <c r="CB11703" s="5"/>
      <c r="CC11703" s="68"/>
      <c r="CD11703" s="67"/>
      <c r="CE11703" s="67"/>
      <c r="CF11703" s="64"/>
      <c r="CG11703" s="5"/>
      <c r="CH11703" s="69"/>
      <c r="CI11703" s="6"/>
      <c r="CJ11703" s="5"/>
      <c r="CK11703" s="25"/>
      <c r="CL11703" s="5"/>
      <c r="DN11703" s="14"/>
      <c r="DO11703" s="14"/>
      <c r="DP11703" s="5"/>
      <c r="DQ11703" s="25"/>
      <c r="DR11703" s="25"/>
      <c r="DS11703" s="96"/>
      <c r="DT11703" s="83"/>
      <c r="DU11703" s="14"/>
      <c r="DX11703" s="83"/>
      <c r="DY11703" s="83"/>
      <c r="DZ11703" s="83"/>
      <c r="EA11703" s="83"/>
      <c r="EJ11703" s="54"/>
      <c r="EK11703" s="22"/>
      <c r="EL11703" s="24"/>
      <c r="EP11703" s="23"/>
      <c r="EQ11703" s="24"/>
      <c r="ER11703" s="22"/>
      <c r="ES11703" s="24"/>
      <c r="ET11703" s="24"/>
      <c r="EU11703" s="23"/>
      <c r="EV11703" s="26"/>
      <c r="EX11703" s="6"/>
      <c r="EY11703" s="24"/>
      <c r="EZ11703" s="109"/>
      <c r="FA11703" s="66"/>
      <c r="FB11703" s="5"/>
      <c r="FC11703" s="68"/>
      <c r="FD11703" s="67"/>
      <c r="FE11703" s="67"/>
      <c r="FF11703" s="64"/>
      <c r="FG11703" s="5"/>
      <c r="FH11703" s="69"/>
      <c r="FI11703" s="6"/>
      <c r="FJ11703" s="5"/>
      <c r="FK11703" s="25"/>
      <c r="FL11703" s="5"/>
    </row>
    <row r="11704" spans="40:168">
      <c r="AN11704" s="14"/>
      <c r="AO11704" s="14"/>
      <c r="AP11704" s="5"/>
      <c r="AQ11704" s="25"/>
      <c r="AR11704" s="25"/>
      <c r="AS11704" s="96"/>
      <c r="AT11704" s="83"/>
      <c r="AU11704" s="14"/>
      <c r="AX11704" s="83"/>
      <c r="AY11704" s="83"/>
      <c r="AZ11704" s="83"/>
      <c r="BA11704" s="83"/>
      <c r="BJ11704" s="54"/>
      <c r="BK11704" s="22"/>
      <c r="BL11704" s="24"/>
      <c r="BP11704" s="23"/>
      <c r="BQ11704" s="24"/>
      <c r="BR11704" s="22"/>
      <c r="BS11704" s="24"/>
      <c r="BT11704" s="24"/>
      <c r="BU11704" s="23"/>
      <c r="BV11704" s="26"/>
      <c r="BX11704" s="6"/>
      <c r="BY11704" s="24"/>
      <c r="BZ11704" s="109"/>
      <c r="CA11704" s="66"/>
      <c r="CB11704" s="5"/>
      <c r="CC11704" s="68"/>
      <c r="CD11704" s="67"/>
      <c r="CE11704" s="67"/>
      <c r="CF11704" s="64"/>
      <c r="CG11704" s="5"/>
      <c r="CH11704" s="69"/>
      <c r="CI11704" s="6"/>
      <c r="CJ11704" s="5"/>
      <c r="CK11704" s="25"/>
      <c r="CL11704" s="5"/>
      <c r="DN11704" s="14"/>
      <c r="DO11704" s="14"/>
      <c r="DP11704" s="5"/>
      <c r="DQ11704" s="25"/>
      <c r="DR11704" s="25"/>
      <c r="DS11704" s="96"/>
      <c r="DT11704" s="83"/>
      <c r="DU11704" s="14"/>
      <c r="DX11704" s="83"/>
      <c r="DY11704" s="83"/>
      <c r="DZ11704" s="83"/>
      <c r="EA11704" s="83"/>
      <c r="EJ11704" s="54"/>
      <c r="EK11704" s="22"/>
      <c r="EL11704" s="24"/>
      <c r="EP11704" s="23"/>
      <c r="EQ11704" s="24"/>
      <c r="ER11704" s="22"/>
      <c r="ES11704" s="24"/>
      <c r="ET11704" s="24"/>
      <c r="EU11704" s="23"/>
      <c r="EV11704" s="26"/>
      <c r="EX11704" s="6"/>
      <c r="EY11704" s="24"/>
      <c r="EZ11704" s="109"/>
      <c r="FA11704" s="66"/>
      <c r="FB11704" s="5"/>
      <c r="FC11704" s="68"/>
      <c r="FD11704" s="67"/>
      <c r="FE11704" s="67"/>
      <c r="FF11704" s="64"/>
      <c r="FG11704" s="5"/>
      <c r="FH11704" s="69"/>
      <c r="FI11704" s="6"/>
      <c r="FJ11704" s="5"/>
      <c r="FK11704" s="25"/>
      <c r="FL11704" s="5"/>
    </row>
    <row r="11705" spans="40:168">
      <c r="AN11705" s="14"/>
      <c r="AO11705" s="14"/>
      <c r="AP11705" s="5"/>
      <c r="AQ11705" s="25"/>
      <c r="AR11705" s="25"/>
      <c r="AS11705" s="96"/>
      <c r="AT11705" s="83"/>
      <c r="AU11705" s="14"/>
      <c r="AX11705" s="83"/>
      <c r="AY11705" s="83"/>
      <c r="AZ11705" s="83"/>
      <c r="BA11705" s="83"/>
      <c r="BJ11705" s="54"/>
      <c r="BK11705" s="22"/>
      <c r="BL11705" s="24"/>
      <c r="BP11705" s="23"/>
      <c r="BQ11705" s="24"/>
      <c r="BR11705" s="22"/>
      <c r="BS11705" s="24"/>
      <c r="BT11705" s="24"/>
      <c r="BU11705" s="23"/>
      <c r="BV11705" s="26"/>
      <c r="BX11705" s="6"/>
      <c r="BY11705" s="24"/>
      <c r="BZ11705" s="109"/>
      <c r="CA11705" s="66"/>
      <c r="CB11705" s="5"/>
      <c r="CC11705" s="68"/>
      <c r="CD11705" s="67"/>
      <c r="CE11705" s="67"/>
      <c r="CF11705" s="64"/>
      <c r="CG11705" s="5"/>
      <c r="CH11705" s="69"/>
      <c r="CI11705" s="6"/>
      <c r="CJ11705" s="5"/>
      <c r="CK11705" s="25"/>
      <c r="CL11705" s="5"/>
      <c r="DN11705" s="14"/>
      <c r="DO11705" s="14"/>
      <c r="DP11705" s="5"/>
      <c r="DQ11705" s="25"/>
      <c r="DR11705" s="25"/>
      <c r="DS11705" s="96"/>
      <c r="DT11705" s="83"/>
      <c r="DU11705" s="14"/>
      <c r="DX11705" s="83"/>
      <c r="DY11705" s="83"/>
      <c r="DZ11705" s="83"/>
      <c r="EA11705" s="83"/>
      <c r="EJ11705" s="54"/>
      <c r="EK11705" s="22"/>
      <c r="EL11705" s="24"/>
      <c r="EP11705" s="23"/>
      <c r="EQ11705" s="24"/>
      <c r="ER11705" s="22"/>
      <c r="ES11705" s="24"/>
      <c r="ET11705" s="24"/>
      <c r="EU11705" s="23"/>
      <c r="EV11705" s="26"/>
      <c r="EX11705" s="6"/>
      <c r="EY11705" s="24"/>
      <c r="EZ11705" s="109"/>
      <c r="FA11705" s="66"/>
      <c r="FB11705" s="5"/>
      <c r="FC11705" s="68"/>
      <c r="FD11705" s="67"/>
      <c r="FE11705" s="67"/>
      <c r="FF11705" s="64"/>
      <c r="FG11705" s="5"/>
      <c r="FH11705" s="69"/>
      <c r="FI11705" s="6"/>
      <c r="FJ11705" s="5"/>
      <c r="FK11705" s="25"/>
      <c r="FL11705" s="5"/>
    </row>
    <row r="11706" spans="40:168">
      <c r="AN11706" s="14"/>
      <c r="AO11706" s="14"/>
      <c r="AP11706" s="5"/>
      <c r="AQ11706" s="25"/>
      <c r="AR11706" s="25"/>
      <c r="AS11706" s="96"/>
      <c r="AT11706" s="83"/>
      <c r="AU11706" s="14"/>
      <c r="AX11706" s="83"/>
      <c r="AY11706" s="83"/>
      <c r="AZ11706" s="83"/>
      <c r="BA11706" s="83"/>
      <c r="BJ11706" s="54"/>
      <c r="BK11706" s="22"/>
      <c r="BL11706" s="24"/>
      <c r="BP11706" s="23"/>
      <c r="BQ11706" s="24"/>
      <c r="BR11706" s="22"/>
      <c r="BS11706" s="24"/>
      <c r="BT11706" s="24"/>
      <c r="BU11706" s="23"/>
      <c r="BV11706" s="26"/>
      <c r="BX11706" s="6"/>
      <c r="BY11706" s="24"/>
      <c r="BZ11706" s="109"/>
      <c r="CA11706" s="66"/>
      <c r="CB11706" s="5"/>
      <c r="CC11706" s="68"/>
      <c r="CD11706" s="67"/>
      <c r="CE11706" s="67"/>
      <c r="CF11706" s="64"/>
      <c r="CG11706" s="5"/>
      <c r="CH11706" s="69"/>
      <c r="CI11706" s="6"/>
      <c r="CJ11706" s="5"/>
      <c r="CK11706" s="25"/>
      <c r="CL11706" s="5"/>
      <c r="DN11706" s="14"/>
      <c r="DO11706" s="14"/>
      <c r="DP11706" s="5"/>
      <c r="DQ11706" s="25"/>
      <c r="DR11706" s="25"/>
      <c r="DS11706" s="96"/>
      <c r="DT11706" s="83"/>
      <c r="DU11706" s="14"/>
      <c r="DX11706" s="83"/>
      <c r="DY11706" s="83"/>
      <c r="DZ11706" s="83"/>
      <c r="EA11706" s="83"/>
      <c r="EJ11706" s="54"/>
      <c r="EK11706" s="22"/>
      <c r="EL11706" s="24"/>
      <c r="EP11706" s="23"/>
      <c r="EQ11706" s="24"/>
      <c r="ER11706" s="22"/>
      <c r="ES11706" s="24"/>
      <c r="ET11706" s="24"/>
      <c r="EU11706" s="23"/>
      <c r="EV11706" s="26"/>
      <c r="EX11706" s="6"/>
      <c r="EY11706" s="24"/>
      <c r="EZ11706" s="109"/>
      <c r="FA11706" s="66"/>
      <c r="FB11706" s="5"/>
      <c r="FC11706" s="68"/>
      <c r="FD11706" s="67"/>
      <c r="FE11706" s="67"/>
      <c r="FF11706" s="64"/>
      <c r="FG11706" s="5"/>
      <c r="FH11706" s="69"/>
      <c r="FI11706" s="6"/>
      <c r="FJ11706" s="5"/>
      <c r="FK11706" s="25"/>
      <c r="FL11706" s="5"/>
    </row>
    <row r="11707" spans="40:168">
      <c r="AN11707" s="14"/>
      <c r="AO11707" s="14"/>
      <c r="AP11707" s="5"/>
      <c r="AQ11707" s="25"/>
      <c r="AR11707" s="25"/>
      <c r="AS11707" s="96"/>
      <c r="AT11707" s="83"/>
      <c r="AU11707" s="14"/>
      <c r="AX11707" s="83"/>
      <c r="AY11707" s="83"/>
      <c r="AZ11707" s="83"/>
      <c r="BA11707" s="83"/>
      <c r="BJ11707" s="54"/>
      <c r="BK11707" s="22"/>
      <c r="BL11707" s="24"/>
      <c r="BP11707" s="23"/>
      <c r="BQ11707" s="24"/>
      <c r="BR11707" s="22"/>
      <c r="BS11707" s="24"/>
      <c r="BT11707" s="24"/>
      <c r="BU11707" s="23"/>
      <c r="BV11707" s="26"/>
      <c r="BX11707" s="6"/>
      <c r="BY11707" s="24"/>
      <c r="BZ11707" s="109"/>
      <c r="CA11707" s="66"/>
      <c r="CB11707" s="5"/>
      <c r="CC11707" s="68"/>
      <c r="CD11707" s="67"/>
      <c r="CE11707" s="67"/>
      <c r="CF11707" s="64"/>
      <c r="CG11707" s="5"/>
      <c r="CH11707" s="69"/>
      <c r="CI11707" s="6"/>
      <c r="CJ11707" s="5"/>
      <c r="CK11707" s="25"/>
      <c r="CL11707" s="5"/>
      <c r="DN11707" s="14"/>
      <c r="DO11707" s="14"/>
      <c r="DP11707" s="5"/>
      <c r="DQ11707" s="25"/>
      <c r="DR11707" s="25"/>
      <c r="DS11707" s="96"/>
      <c r="DT11707" s="83"/>
      <c r="DU11707" s="14"/>
      <c r="DX11707" s="83"/>
      <c r="DY11707" s="83"/>
      <c r="DZ11707" s="83"/>
      <c r="EA11707" s="83"/>
      <c r="EJ11707" s="54"/>
      <c r="EK11707" s="22"/>
      <c r="EL11707" s="24"/>
      <c r="EP11707" s="23"/>
      <c r="EQ11707" s="24"/>
      <c r="ER11707" s="22"/>
      <c r="ES11707" s="24"/>
      <c r="ET11707" s="24"/>
      <c r="EU11707" s="23"/>
      <c r="EV11707" s="26"/>
      <c r="EX11707" s="6"/>
      <c r="EY11707" s="24"/>
      <c r="EZ11707" s="109"/>
      <c r="FA11707" s="66"/>
      <c r="FB11707" s="5"/>
      <c r="FC11707" s="68"/>
      <c r="FD11707" s="67"/>
      <c r="FE11707" s="67"/>
      <c r="FF11707" s="64"/>
      <c r="FG11707" s="5"/>
      <c r="FH11707" s="69"/>
      <c r="FI11707" s="6"/>
      <c r="FJ11707" s="5"/>
      <c r="FK11707" s="25"/>
      <c r="FL11707" s="5"/>
    </row>
    <row r="11708" spans="40:168">
      <c r="AN11708" s="14"/>
      <c r="AO11708" s="14"/>
      <c r="AP11708" s="5"/>
      <c r="AQ11708" s="25"/>
      <c r="AR11708" s="25"/>
      <c r="AS11708" s="96"/>
      <c r="AT11708" s="83"/>
      <c r="AU11708" s="14"/>
      <c r="AX11708" s="83"/>
      <c r="AY11708" s="83"/>
      <c r="AZ11708" s="83"/>
      <c r="BA11708" s="83"/>
      <c r="BJ11708" s="54"/>
      <c r="BK11708" s="22"/>
      <c r="BL11708" s="24"/>
      <c r="BP11708" s="23"/>
      <c r="BQ11708" s="24"/>
      <c r="BR11708" s="22"/>
      <c r="BS11708" s="24"/>
      <c r="BT11708" s="24"/>
      <c r="BU11708" s="23"/>
      <c r="BV11708" s="26"/>
      <c r="BX11708" s="6"/>
      <c r="BY11708" s="24"/>
      <c r="BZ11708" s="109"/>
      <c r="CA11708" s="66"/>
      <c r="CB11708" s="5"/>
      <c r="CC11708" s="68"/>
      <c r="CD11708" s="67"/>
      <c r="CE11708" s="67"/>
      <c r="CF11708" s="64"/>
      <c r="CG11708" s="5"/>
      <c r="CH11708" s="69"/>
      <c r="CI11708" s="6"/>
      <c r="CJ11708" s="5"/>
      <c r="CK11708" s="25"/>
      <c r="CL11708" s="5"/>
      <c r="DN11708" s="14"/>
      <c r="DO11708" s="14"/>
      <c r="DP11708" s="5"/>
      <c r="DQ11708" s="25"/>
      <c r="DR11708" s="25"/>
      <c r="DS11708" s="96"/>
      <c r="DT11708" s="83"/>
      <c r="DU11708" s="14"/>
      <c r="DX11708" s="83"/>
      <c r="DY11708" s="83"/>
      <c r="DZ11708" s="83"/>
      <c r="EA11708" s="83"/>
      <c r="EJ11708" s="54"/>
      <c r="EK11708" s="22"/>
      <c r="EL11708" s="24"/>
      <c r="EP11708" s="23"/>
      <c r="EQ11708" s="24"/>
      <c r="ER11708" s="22"/>
      <c r="ES11708" s="24"/>
      <c r="ET11708" s="24"/>
      <c r="EU11708" s="23"/>
      <c r="EV11708" s="26"/>
      <c r="EX11708" s="6"/>
      <c r="EY11708" s="24"/>
      <c r="EZ11708" s="109"/>
      <c r="FA11708" s="66"/>
      <c r="FB11708" s="5"/>
      <c r="FC11708" s="68"/>
      <c r="FD11708" s="67"/>
      <c r="FE11708" s="67"/>
      <c r="FF11708" s="64"/>
      <c r="FG11708" s="5"/>
      <c r="FH11708" s="69"/>
      <c r="FI11708" s="6"/>
      <c r="FJ11708" s="5"/>
      <c r="FK11708" s="25"/>
      <c r="FL11708" s="5"/>
    </row>
    <row r="11709" spans="40:168">
      <c r="AN11709" s="14"/>
      <c r="AO11709" s="14"/>
      <c r="AP11709" s="5"/>
      <c r="AQ11709" s="25"/>
      <c r="AR11709" s="25"/>
      <c r="AS11709" s="96"/>
      <c r="AT11709" s="83"/>
      <c r="AU11709" s="14"/>
      <c r="AX11709" s="83"/>
      <c r="AY11709" s="83"/>
      <c r="AZ11709" s="83"/>
      <c r="BA11709" s="83"/>
      <c r="BJ11709" s="54"/>
      <c r="BK11709" s="22"/>
      <c r="BL11709" s="24"/>
      <c r="BP11709" s="23"/>
      <c r="BQ11709" s="24"/>
      <c r="BR11709" s="22"/>
      <c r="BS11709" s="24"/>
      <c r="BT11709" s="24"/>
      <c r="BU11709" s="23"/>
      <c r="BV11709" s="26"/>
      <c r="BX11709" s="6"/>
      <c r="BY11709" s="24"/>
      <c r="BZ11709" s="109"/>
      <c r="CA11709" s="66"/>
      <c r="CB11709" s="5"/>
      <c r="CC11709" s="68"/>
      <c r="CD11709" s="67"/>
      <c r="CE11709" s="67"/>
      <c r="CF11709" s="64"/>
      <c r="CG11709" s="5"/>
      <c r="CH11709" s="69"/>
      <c r="CI11709" s="6"/>
      <c r="CJ11709" s="5"/>
      <c r="CK11709" s="25"/>
      <c r="CL11709" s="5"/>
      <c r="DN11709" s="14"/>
      <c r="DO11709" s="14"/>
      <c r="DP11709" s="5"/>
      <c r="DQ11709" s="25"/>
      <c r="DR11709" s="25"/>
      <c r="DS11709" s="96"/>
      <c r="DT11709" s="83"/>
      <c r="DU11709" s="14"/>
      <c r="DX11709" s="83"/>
      <c r="DY11709" s="83"/>
      <c r="DZ11709" s="83"/>
      <c r="EA11709" s="83"/>
      <c r="EJ11709" s="54"/>
      <c r="EK11709" s="22"/>
      <c r="EL11709" s="24"/>
      <c r="EP11709" s="23"/>
      <c r="EQ11709" s="24"/>
      <c r="ER11709" s="22"/>
      <c r="ES11709" s="24"/>
      <c r="ET11709" s="24"/>
      <c r="EU11709" s="23"/>
      <c r="EV11709" s="26"/>
      <c r="EX11709" s="6"/>
      <c r="EY11709" s="24"/>
      <c r="EZ11709" s="109"/>
      <c r="FA11709" s="66"/>
      <c r="FB11709" s="5"/>
      <c r="FC11709" s="68"/>
      <c r="FD11709" s="67"/>
      <c r="FE11709" s="67"/>
      <c r="FF11709" s="64"/>
      <c r="FG11709" s="5"/>
      <c r="FH11709" s="69"/>
      <c r="FI11709" s="6"/>
      <c r="FJ11709" s="5"/>
      <c r="FK11709" s="25"/>
      <c r="FL11709" s="5"/>
    </row>
    <row r="11710" spans="40:168">
      <c r="AN11710" s="14"/>
      <c r="AO11710" s="14"/>
      <c r="AP11710" s="5"/>
      <c r="AQ11710" s="25"/>
      <c r="AR11710" s="25"/>
      <c r="AS11710" s="96"/>
      <c r="AT11710" s="83"/>
      <c r="AU11710" s="14"/>
      <c r="AX11710" s="83"/>
      <c r="AY11710" s="83"/>
      <c r="AZ11710" s="83"/>
      <c r="BA11710" s="83"/>
      <c r="BJ11710" s="54"/>
      <c r="BK11710" s="22"/>
      <c r="BL11710" s="24"/>
      <c r="BP11710" s="23"/>
      <c r="BQ11710" s="24"/>
      <c r="BR11710" s="22"/>
      <c r="BS11710" s="24"/>
      <c r="BT11710" s="24"/>
      <c r="BU11710" s="23"/>
      <c r="BV11710" s="26"/>
      <c r="BX11710" s="6"/>
      <c r="BY11710" s="24"/>
      <c r="BZ11710" s="109"/>
      <c r="CA11710" s="66"/>
      <c r="CB11710" s="5"/>
      <c r="CC11710" s="68"/>
      <c r="CD11710" s="67"/>
      <c r="CE11710" s="67"/>
      <c r="CF11710" s="64"/>
      <c r="CG11710" s="5"/>
      <c r="CH11710" s="69"/>
      <c r="CI11710" s="6"/>
      <c r="CJ11710" s="5"/>
      <c r="CK11710" s="25"/>
      <c r="CL11710" s="5"/>
      <c r="DN11710" s="14"/>
      <c r="DO11710" s="14"/>
      <c r="DP11710" s="5"/>
      <c r="DQ11710" s="25"/>
      <c r="DR11710" s="25"/>
      <c r="DS11710" s="96"/>
      <c r="DT11710" s="83"/>
      <c r="DU11710" s="14"/>
      <c r="DX11710" s="83"/>
      <c r="DY11710" s="83"/>
      <c r="DZ11710" s="83"/>
      <c r="EA11710" s="83"/>
      <c r="EJ11710" s="54"/>
      <c r="EK11710" s="22"/>
      <c r="EL11710" s="24"/>
      <c r="EP11710" s="23"/>
      <c r="EQ11710" s="24"/>
      <c r="ER11710" s="22"/>
      <c r="ES11710" s="24"/>
      <c r="ET11710" s="24"/>
      <c r="EU11710" s="23"/>
      <c r="EV11710" s="26"/>
      <c r="EX11710" s="6"/>
      <c r="EY11710" s="24"/>
      <c r="EZ11710" s="109"/>
      <c r="FA11710" s="66"/>
      <c r="FB11710" s="5"/>
      <c r="FC11710" s="68"/>
      <c r="FD11710" s="67"/>
      <c r="FE11710" s="67"/>
      <c r="FF11710" s="64"/>
      <c r="FG11710" s="5"/>
      <c r="FH11710" s="69"/>
      <c r="FI11710" s="6"/>
      <c r="FJ11710" s="5"/>
      <c r="FK11710" s="25"/>
      <c r="FL11710" s="5"/>
    </row>
    <row r="11711" spans="40:168">
      <c r="AN11711" s="14"/>
      <c r="AO11711" s="14"/>
      <c r="AP11711" s="5"/>
      <c r="AQ11711" s="25"/>
      <c r="AR11711" s="25"/>
      <c r="AS11711" s="96"/>
      <c r="AT11711" s="83"/>
      <c r="AU11711" s="14"/>
      <c r="AX11711" s="83"/>
      <c r="AY11711" s="83"/>
      <c r="AZ11711" s="83"/>
      <c r="BA11711" s="83"/>
      <c r="BJ11711" s="54"/>
      <c r="BK11711" s="22"/>
      <c r="BL11711" s="24"/>
      <c r="BP11711" s="23"/>
      <c r="BQ11711" s="24"/>
      <c r="BR11711" s="22"/>
      <c r="BS11711" s="24"/>
      <c r="BT11711" s="24"/>
      <c r="BU11711" s="23"/>
      <c r="BV11711" s="26"/>
      <c r="BX11711" s="6"/>
      <c r="BY11711" s="24"/>
      <c r="BZ11711" s="109"/>
      <c r="CA11711" s="66"/>
      <c r="CB11711" s="5"/>
      <c r="CC11711" s="68"/>
      <c r="CD11711" s="67"/>
      <c r="CE11711" s="67"/>
      <c r="CF11711" s="64"/>
      <c r="CG11711" s="5"/>
      <c r="CH11711" s="69"/>
      <c r="CI11711" s="6"/>
      <c r="CJ11711" s="5"/>
      <c r="CK11711" s="25"/>
      <c r="CL11711" s="5"/>
      <c r="DN11711" s="14"/>
      <c r="DO11711" s="14"/>
      <c r="DP11711" s="5"/>
      <c r="DQ11711" s="25"/>
      <c r="DR11711" s="25"/>
      <c r="DS11711" s="96"/>
      <c r="DT11711" s="83"/>
      <c r="DU11711" s="14"/>
      <c r="DX11711" s="83"/>
      <c r="DY11711" s="83"/>
      <c r="DZ11711" s="83"/>
      <c r="EA11711" s="83"/>
      <c r="EJ11711" s="54"/>
      <c r="EK11711" s="22"/>
      <c r="EL11711" s="24"/>
      <c r="EP11711" s="23"/>
      <c r="EQ11711" s="24"/>
      <c r="ER11711" s="22"/>
      <c r="ES11711" s="24"/>
      <c r="ET11711" s="24"/>
      <c r="EU11711" s="23"/>
      <c r="EV11711" s="26"/>
      <c r="EX11711" s="6"/>
      <c r="EY11711" s="24"/>
      <c r="EZ11711" s="109"/>
      <c r="FA11711" s="66"/>
      <c r="FB11711" s="5"/>
      <c r="FC11711" s="68"/>
      <c r="FD11711" s="67"/>
      <c r="FE11711" s="67"/>
      <c r="FF11711" s="64"/>
      <c r="FG11711" s="5"/>
      <c r="FH11711" s="69"/>
      <c r="FI11711" s="6"/>
      <c r="FJ11711" s="5"/>
      <c r="FK11711" s="25"/>
      <c r="FL11711" s="5"/>
    </row>
    <row r="11712" spans="40:168">
      <c r="AN11712" s="14"/>
      <c r="AO11712" s="14"/>
      <c r="AP11712" s="5"/>
      <c r="AQ11712" s="25"/>
      <c r="AR11712" s="25"/>
      <c r="AS11712" s="96"/>
      <c r="AT11712" s="83"/>
      <c r="AU11712" s="14"/>
      <c r="AX11712" s="83"/>
      <c r="AY11712" s="83"/>
      <c r="AZ11712" s="83"/>
      <c r="BA11712" s="83"/>
      <c r="BJ11712" s="54"/>
      <c r="BK11712" s="22"/>
      <c r="BL11712" s="24"/>
      <c r="BP11712" s="23"/>
      <c r="BQ11712" s="24"/>
      <c r="BR11712" s="22"/>
      <c r="BS11712" s="24"/>
      <c r="BT11712" s="24"/>
      <c r="BU11712" s="23"/>
      <c r="BV11712" s="26"/>
      <c r="BX11712" s="6"/>
      <c r="BY11712" s="24"/>
      <c r="BZ11712" s="109"/>
      <c r="CA11712" s="66"/>
      <c r="CB11712" s="5"/>
      <c r="CC11712" s="68"/>
      <c r="CD11712" s="67"/>
      <c r="CE11712" s="67"/>
      <c r="CF11712" s="64"/>
      <c r="CG11712" s="5"/>
      <c r="CH11712" s="69"/>
      <c r="CI11712" s="6"/>
      <c r="CJ11712" s="5"/>
      <c r="CK11712" s="25"/>
      <c r="CL11712" s="5"/>
      <c r="DN11712" s="14"/>
      <c r="DO11712" s="14"/>
      <c r="DP11712" s="5"/>
      <c r="DQ11712" s="25"/>
      <c r="DR11712" s="25"/>
      <c r="DS11712" s="96"/>
      <c r="DT11712" s="83"/>
      <c r="DU11712" s="14"/>
      <c r="DX11712" s="83"/>
      <c r="DY11712" s="83"/>
      <c r="DZ11712" s="83"/>
      <c r="EA11712" s="83"/>
      <c r="EJ11712" s="54"/>
      <c r="EK11712" s="22"/>
      <c r="EL11712" s="24"/>
      <c r="EP11712" s="23"/>
      <c r="EQ11712" s="24"/>
      <c r="ER11712" s="22"/>
      <c r="ES11712" s="24"/>
      <c r="ET11712" s="24"/>
      <c r="EU11712" s="23"/>
      <c r="EV11712" s="26"/>
      <c r="EX11712" s="6"/>
      <c r="EY11712" s="24"/>
      <c r="EZ11712" s="109"/>
      <c r="FA11712" s="66"/>
      <c r="FB11712" s="5"/>
      <c r="FC11712" s="68"/>
      <c r="FD11712" s="67"/>
      <c r="FE11712" s="67"/>
      <c r="FF11712" s="64"/>
      <c r="FG11712" s="5"/>
      <c r="FH11712" s="69"/>
      <c r="FI11712" s="6"/>
      <c r="FJ11712" s="5"/>
      <c r="FK11712" s="25"/>
      <c r="FL11712" s="5"/>
    </row>
    <row r="11713" spans="40:168">
      <c r="AN11713" s="14"/>
      <c r="AO11713" s="14"/>
      <c r="AP11713" s="5"/>
      <c r="AQ11713" s="25"/>
      <c r="AR11713" s="25"/>
      <c r="AS11713" s="96"/>
      <c r="AT11713" s="83"/>
      <c r="AU11713" s="14"/>
      <c r="AX11713" s="83"/>
      <c r="AY11713" s="83"/>
      <c r="AZ11713" s="83"/>
      <c r="BA11713" s="83"/>
      <c r="BJ11713" s="54"/>
      <c r="BK11713" s="22"/>
      <c r="BL11713" s="24"/>
      <c r="BP11713" s="23"/>
      <c r="BQ11713" s="24"/>
      <c r="BR11713" s="22"/>
      <c r="BS11713" s="24"/>
      <c r="BT11713" s="24"/>
      <c r="BU11713" s="23"/>
      <c r="BV11713" s="26"/>
      <c r="BX11713" s="6"/>
      <c r="BY11713" s="24"/>
      <c r="BZ11713" s="109"/>
      <c r="CA11713" s="66"/>
      <c r="CB11713" s="5"/>
      <c r="CC11713" s="68"/>
      <c r="CD11713" s="67"/>
      <c r="CE11713" s="67"/>
      <c r="CF11713" s="64"/>
      <c r="CG11713" s="5"/>
      <c r="CH11713" s="69"/>
      <c r="CI11713" s="6"/>
      <c r="CJ11713" s="5"/>
      <c r="CK11713" s="25"/>
      <c r="CL11713" s="5"/>
      <c r="DN11713" s="14"/>
      <c r="DO11713" s="14"/>
      <c r="DP11713" s="5"/>
      <c r="DQ11713" s="25"/>
      <c r="DR11713" s="25"/>
      <c r="DS11713" s="96"/>
      <c r="DT11713" s="83"/>
      <c r="DU11713" s="14"/>
      <c r="DX11713" s="83"/>
      <c r="DY11713" s="83"/>
      <c r="DZ11713" s="83"/>
      <c r="EA11713" s="83"/>
      <c r="EJ11713" s="54"/>
      <c r="EK11713" s="22"/>
      <c r="EL11713" s="24"/>
      <c r="EP11713" s="23"/>
      <c r="EQ11713" s="24"/>
      <c r="ER11713" s="22"/>
      <c r="ES11713" s="24"/>
      <c r="ET11713" s="24"/>
      <c r="EU11713" s="23"/>
      <c r="EV11713" s="26"/>
      <c r="EX11713" s="6"/>
      <c r="EY11713" s="24"/>
      <c r="EZ11713" s="109"/>
      <c r="FA11713" s="66"/>
      <c r="FB11713" s="5"/>
      <c r="FC11713" s="68"/>
      <c r="FD11713" s="67"/>
      <c r="FE11713" s="67"/>
      <c r="FF11713" s="64"/>
      <c r="FG11713" s="5"/>
      <c r="FH11713" s="69"/>
      <c r="FI11713" s="6"/>
      <c r="FJ11713" s="5"/>
      <c r="FK11713" s="25"/>
      <c r="FL11713" s="5"/>
    </row>
    <row r="11714" spans="40:168">
      <c r="AN11714" s="14"/>
      <c r="AO11714" s="14"/>
      <c r="AP11714" s="5"/>
      <c r="AQ11714" s="25"/>
      <c r="AR11714" s="25"/>
      <c r="AS11714" s="96"/>
      <c r="AT11714" s="83"/>
      <c r="AU11714" s="14"/>
      <c r="AX11714" s="83"/>
      <c r="AY11714" s="83"/>
      <c r="AZ11714" s="83"/>
      <c r="BA11714" s="83"/>
      <c r="BJ11714" s="54"/>
      <c r="BK11714" s="22"/>
      <c r="BL11714" s="24"/>
      <c r="BP11714" s="23"/>
      <c r="BQ11714" s="24"/>
      <c r="BR11714" s="22"/>
      <c r="BS11714" s="24"/>
      <c r="BT11714" s="24"/>
      <c r="BU11714" s="23"/>
      <c r="BV11714" s="26"/>
      <c r="BX11714" s="6"/>
      <c r="BY11714" s="24"/>
      <c r="BZ11714" s="109"/>
      <c r="CA11714" s="66"/>
      <c r="CB11714" s="5"/>
      <c r="CC11714" s="68"/>
      <c r="CD11714" s="67"/>
      <c r="CE11714" s="67"/>
      <c r="CF11714" s="64"/>
      <c r="CG11714" s="5"/>
      <c r="CH11714" s="69"/>
      <c r="CI11714" s="6"/>
      <c r="CJ11714" s="5"/>
      <c r="CK11714" s="25"/>
      <c r="CL11714" s="5"/>
      <c r="DN11714" s="14"/>
      <c r="DO11714" s="14"/>
      <c r="DP11714" s="5"/>
      <c r="DQ11714" s="25"/>
      <c r="DR11714" s="25"/>
      <c r="DS11714" s="96"/>
      <c r="DT11714" s="83"/>
      <c r="DU11714" s="14"/>
      <c r="DX11714" s="83"/>
      <c r="DY11714" s="83"/>
      <c r="DZ11714" s="83"/>
      <c r="EA11714" s="83"/>
      <c r="EJ11714" s="54"/>
      <c r="EK11714" s="22"/>
      <c r="EL11714" s="24"/>
      <c r="EP11714" s="23"/>
      <c r="EQ11714" s="24"/>
      <c r="ER11714" s="22"/>
      <c r="ES11714" s="24"/>
      <c r="ET11714" s="24"/>
      <c r="EU11714" s="23"/>
      <c r="EV11714" s="26"/>
      <c r="EX11714" s="6"/>
      <c r="EY11714" s="24"/>
      <c r="EZ11714" s="109"/>
      <c r="FA11714" s="66"/>
      <c r="FB11714" s="5"/>
      <c r="FC11714" s="68"/>
      <c r="FD11714" s="67"/>
      <c r="FE11714" s="67"/>
      <c r="FF11714" s="64"/>
      <c r="FG11714" s="5"/>
      <c r="FH11714" s="69"/>
      <c r="FI11714" s="6"/>
      <c r="FJ11714" s="5"/>
      <c r="FK11714" s="25"/>
      <c r="FL11714" s="5"/>
    </row>
    <row r="11715" spans="40:168">
      <c r="AN11715" s="14"/>
      <c r="AO11715" s="14"/>
      <c r="AP11715" s="5"/>
      <c r="AQ11715" s="25"/>
      <c r="AR11715" s="25"/>
      <c r="AS11715" s="96"/>
      <c r="AT11715" s="83"/>
      <c r="AU11715" s="14"/>
      <c r="AX11715" s="83"/>
      <c r="AY11715" s="83"/>
      <c r="AZ11715" s="83"/>
      <c r="BA11715" s="83"/>
      <c r="BJ11715" s="54"/>
      <c r="BK11715" s="22"/>
      <c r="BL11715" s="24"/>
      <c r="BP11715" s="23"/>
      <c r="BQ11715" s="24"/>
      <c r="BR11715" s="22"/>
      <c r="BS11715" s="24"/>
      <c r="BT11715" s="24"/>
      <c r="BU11715" s="23"/>
      <c r="BV11715" s="26"/>
      <c r="BX11715" s="6"/>
      <c r="BY11715" s="24"/>
      <c r="BZ11715" s="109"/>
      <c r="CA11715" s="66"/>
      <c r="CB11715" s="5"/>
      <c r="CC11715" s="68"/>
      <c r="CD11715" s="67"/>
      <c r="CE11715" s="67"/>
      <c r="CF11715" s="64"/>
      <c r="CG11715" s="5"/>
      <c r="CH11715" s="69"/>
      <c r="CI11715" s="6"/>
      <c r="CJ11715" s="5"/>
      <c r="CK11715" s="25"/>
      <c r="CL11715" s="5"/>
      <c r="DN11715" s="14"/>
      <c r="DO11715" s="14"/>
      <c r="DP11715" s="5"/>
      <c r="DQ11715" s="25"/>
      <c r="DR11715" s="25"/>
      <c r="DS11715" s="96"/>
      <c r="DT11715" s="83"/>
      <c r="DU11715" s="14"/>
      <c r="DX11715" s="83"/>
      <c r="DY11715" s="83"/>
      <c r="DZ11715" s="83"/>
      <c r="EA11715" s="83"/>
      <c r="EJ11715" s="54"/>
      <c r="EK11715" s="22"/>
      <c r="EL11715" s="24"/>
      <c r="EP11715" s="23"/>
      <c r="EQ11715" s="24"/>
      <c r="ER11715" s="22"/>
      <c r="ES11715" s="24"/>
      <c r="ET11715" s="24"/>
      <c r="EU11715" s="23"/>
      <c r="EV11715" s="26"/>
      <c r="EX11715" s="6"/>
      <c r="EY11715" s="24"/>
      <c r="EZ11715" s="109"/>
      <c r="FA11715" s="66"/>
      <c r="FB11715" s="5"/>
      <c r="FC11715" s="68"/>
      <c r="FD11715" s="67"/>
      <c r="FE11715" s="67"/>
      <c r="FF11715" s="64"/>
      <c r="FG11715" s="5"/>
      <c r="FH11715" s="69"/>
      <c r="FI11715" s="6"/>
      <c r="FJ11715" s="5"/>
      <c r="FK11715" s="25"/>
      <c r="FL11715" s="5"/>
    </row>
    <row r="11716" spans="40:168">
      <c r="AN11716" s="14"/>
      <c r="AO11716" s="14"/>
      <c r="AP11716" s="5"/>
      <c r="AQ11716" s="25"/>
      <c r="AR11716" s="25"/>
      <c r="AS11716" s="96"/>
      <c r="AT11716" s="83"/>
      <c r="AU11716" s="14"/>
      <c r="AX11716" s="83"/>
      <c r="AY11716" s="83"/>
      <c r="AZ11716" s="83"/>
      <c r="BA11716" s="83"/>
      <c r="BJ11716" s="54"/>
      <c r="BK11716" s="22"/>
      <c r="BL11716" s="24"/>
      <c r="BP11716" s="23"/>
      <c r="BQ11716" s="24"/>
      <c r="BR11716" s="22"/>
      <c r="BS11716" s="24"/>
      <c r="BT11716" s="24"/>
      <c r="BU11716" s="23"/>
      <c r="BV11716" s="26"/>
      <c r="BX11716" s="6"/>
      <c r="BY11716" s="24"/>
      <c r="BZ11716" s="109"/>
      <c r="CA11716" s="66"/>
      <c r="CB11716" s="5"/>
      <c r="CC11716" s="68"/>
      <c r="CD11716" s="67"/>
      <c r="CE11716" s="67"/>
      <c r="CF11716" s="64"/>
      <c r="CG11716" s="5"/>
      <c r="CH11716" s="69"/>
      <c r="CI11716" s="6"/>
      <c r="CJ11716" s="5"/>
      <c r="CK11716" s="25"/>
      <c r="CL11716" s="5"/>
      <c r="DN11716" s="14"/>
      <c r="DO11716" s="14"/>
      <c r="DP11716" s="5"/>
      <c r="DQ11716" s="25"/>
      <c r="DR11716" s="25"/>
      <c r="DS11716" s="96"/>
      <c r="DT11716" s="83"/>
      <c r="DU11716" s="14"/>
      <c r="DX11716" s="83"/>
      <c r="DY11716" s="83"/>
      <c r="DZ11716" s="83"/>
      <c r="EA11716" s="83"/>
      <c r="EJ11716" s="54"/>
      <c r="EK11716" s="22"/>
      <c r="EL11716" s="24"/>
      <c r="EP11716" s="23"/>
      <c r="EQ11716" s="24"/>
      <c r="ER11716" s="22"/>
      <c r="ES11716" s="24"/>
      <c r="ET11716" s="24"/>
      <c r="EU11716" s="23"/>
      <c r="EV11716" s="26"/>
      <c r="EX11716" s="6"/>
      <c r="EY11716" s="24"/>
      <c r="EZ11716" s="109"/>
      <c r="FA11716" s="66"/>
      <c r="FB11716" s="5"/>
      <c r="FC11716" s="68"/>
      <c r="FD11716" s="67"/>
      <c r="FE11716" s="67"/>
      <c r="FF11716" s="64"/>
      <c r="FG11716" s="5"/>
      <c r="FH11716" s="69"/>
      <c r="FI11716" s="6"/>
      <c r="FJ11716" s="5"/>
      <c r="FK11716" s="25"/>
      <c r="FL11716" s="5"/>
    </row>
    <row r="11717" spans="40:168">
      <c r="AN11717" s="14"/>
      <c r="AO11717" s="14"/>
      <c r="AP11717" s="5"/>
      <c r="AQ11717" s="25"/>
      <c r="AR11717" s="25"/>
      <c r="AS11717" s="96"/>
      <c r="AT11717" s="83"/>
      <c r="AU11717" s="14"/>
      <c r="AX11717" s="83"/>
      <c r="AY11717" s="83"/>
      <c r="AZ11717" s="83"/>
      <c r="BA11717" s="83"/>
      <c r="BJ11717" s="54"/>
      <c r="BK11717" s="22"/>
      <c r="BL11717" s="24"/>
      <c r="BP11717" s="23"/>
      <c r="BQ11717" s="24"/>
      <c r="BR11717" s="22"/>
      <c r="BS11717" s="24"/>
      <c r="BT11717" s="24"/>
      <c r="BU11717" s="23"/>
      <c r="BV11717" s="26"/>
      <c r="BX11717" s="6"/>
      <c r="BY11717" s="24"/>
      <c r="BZ11717" s="109"/>
      <c r="CA11717" s="66"/>
      <c r="CB11717" s="5"/>
      <c r="CC11717" s="68"/>
      <c r="CD11717" s="67"/>
      <c r="CE11717" s="67"/>
      <c r="CF11717" s="64"/>
      <c r="CG11717" s="5"/>
      <c r="CH11717" s="69"/>
      <c r="CI11717" s="6"/>
      <c r="CJ11717" s="5"/>
      <c r="CK11717" s="25"/>
      <c r="CL11717" s="5"/>
      <c r="DN11717" s="14"/>
      <c r="DO11717" s="14"/>
      <c r="DP11717" s="5"/>
      <c r="DQ11717" s="25"/>
      <c r="DR11717" s="25"/>
      <c r="DS11717" s="96"/>
      <c r="DT11717" s="83"/>
      <c r="DU11717" s="14"/>
      <c r="DX11717" s="83"/>
      <c r="DY11717" s="83"/>
      <c r="DZ11717" s="83"/>
      <c r="EA11717" s="83"/>
      <c r="EJ11717" s="54"/>
      <c r="EK11717" s="22"/>
      <c r="EL11717" s="24"/>
      <c r="EP11717" s="23"/>
      <c r="EQ11717" s="24"/>
      <c r="ER11717" s="22"/>
      <c r="ES11717" s="24"/>
      <c r="ET11717" s="24"/>
      <c r="EU11717" s="23"/>
      <c r="EV11717" s="26"/>
      <c r="EX11717" s="6"/>
      <c r="EY11717" s="24"/>
      <c r="EZ11717" s="109"/>
      <c r="FA11717" s="66"/>
      <c r="FB11717" s="5"/>
      <c r="FC11717" s="68"/>
      <c r="FD11717" s="67"/>
      <c r="FE11717" s="67"/>
      <c r="FF11717" s="64"/>
      <c r="FG11717" s="5"/>
      <c r="FH11717" s="69"/>
      <c r="FI11717" s="6"/>
      <c r="FJ11717" s="5"/>
      <c r="FK11717" s="25"/>
      <c r="FL11717" s="5"/>
    </row>
    <row r="11718" spans="40:168">
      <c r="AN11718" s="14"/>
      <c r="AO11718" s="14"/>
      <c r="AP11718" s="5"/>
      <c r="AQ11718" s="25"/>
      <c r="AR11718" s="25"/>
      <c r="AS11718" s="96"/>
      <c r="AT11718" s="83"/>
      <c r="AU11718" s="14"/>
      <c r="AX11718" s="83"/>
      <c r="AY11718" s="83"/>
      <c r="AZ11718" s="83"/>
      <c r="BA11718" s="83"/>
      <c r="BJ11718" s="54"/>
      <c r="BK11718" s="22"/>
      <c r="BL11718" s="24"/>
      <c r="BP11718" s="23"/>
      <c r="BQ11718" s="24"/>
      <c r="BR11718" s="22"/>
      <c r="BS11718" s="24"/>
      <c r="BT11718" s="24"/>
      <c r="BU11718" s="23"/>
      <c r="BV11718" s="26"/>
      <c r="BX11718" s="6"/>
      <c r="BY11718" s="24"/>
      <c r="BZ11718" s="109"/>
      <c r="CA11718" s="66"/>
      <c r="CB11718" s="5"/>
      <c r="CC11718" s="68"/>
      <c r="CD11718" s="67"/>
      <c r="CE11718" s="67"/>
      <c r="CF11718" s="64"/>
      <c r="CG11718" s="5"/>
      <c r="CH11718" s="69"/>
      <c r="CI11718" s="6"/>
      <c r="CJ11718" s="5"/>
      <c r="CK11718" s="25"/>
      <c r="CL11718" s="5"/>
      <c r="DN11718" s="14"/>
      <c r="DO11718" s="14"/>
      <c r="DP11718" s="5"/>
      <c r="DQ11718" s="25"/>
      <c r="DR11718" s="25"/>
      <c r="DS11718" s="96"/>
      <c r="DT11718" s="83"/>
      <c r="DU11718" s="14"/>
      <c r="DX11718" s="83"/>
      <c r="DY11718" s="83"/>
      <c r="DZ11718" s="83"/>
      <c r="EA11718" s="83"/>
      <c r="EJ11718" s="54"/>
      <c r="EK11718" s="22"/>
      <c r="EL11718" s="24"/>
      <c r="EP11718" s="23"/>
      <c r="EQ11718" s="24"/>
      <c r="ER11718" s="22"/>
      <c r="ES11718" s="24"/>
      <c r="ET11718" s="24"/>
      <c r="EU11718" s="23"/>
      <c r="EV11718" s="26"/>
      <c r="EX11718" s="6"/>
      <c r="EY11718" s="24"/>
      <c r="EZ11718" s="109"/>
      <c r="FA11718" s="66"/>
      <c r="FB11718" s="5"/>
      <c r="FC11718" s="68"/>
      <c r="FD11718" s="67"/>
      <c r="FE11718" s="67"/>
      <c r="FF11718" s="64"/>
      <c r="FG11718" s="5"/>
      <c r="FH11718" s="69"/>
      <c r="FI11718" s="6"/>
      <c r="FJ11718" s="5"/>
      <c r="FK11718" s="25"/>
      <c r="FL11718" s="5"/>
    </row>
    <row r="11719" spans="40:168">
      <c r="AN11719" s="14"/>
      <c r="AO11719" s="14"/>
      <c r="AP11719" s="5"/>
      <c r="AQ11719" s="25"/>
      <c r="AR11719" s="25"/>
      <c r="AS11719" s="96"/>
      <c r="AT11719" s="83"/>
      <c r="AU11719" s="14"/>
      <c r="AX11719" s="83"/>
      <c r="AY11719" s="83"/>
      <c r="AZ11719" s="83"/>
      <c r="BA11719" s="83"/>
      <c r="BJ11719" s="54"/>
      <c r="BK11719" s="22"/>
      <c r="BL11719" s="24"/>
      <c r="BP11719" s="23"/>
      <c r="BQ11719" s="24"/>
      <c r="BR11719" s="22"/>
      <c r="BS11719" s="24"/>
      <c r="BT11719" s="24"/>
      <c r="BU11719" s="23"/>
      <c r="BV11719" s="26"/>
      <c r="BX11719" s="6"/>
      <c r="BY11719" s="24"/>
      <c r="BZ11719" s="109"/>
      <c r="CA11719" s="66"/>
      <c r="CB11719" s="5"/>
      <c r="CC11719" s="68"/>
      <c r="CD11719" s="67"/>
      <c r="CE11719" s="67"/>
      <c r="CF11719" s="64"/>
      <c r="CG11719" s="5"/>
      <c r="CH11719" s="69"/>
      <c r="CI11719" s="6"/>
      <c r="CJ11719" s="5"/>
      <c r="CK11719" s="25"/>
      <c r="CL11719" s="5"/>
      <c r="DN11719" s="14"/>
      <c r="DO11719" s="14"/>
      <c r="DP11719" s="5"/>
      <c r="DQ11719" s="25"/>
      <c r="DR11719" s="25"/>
      <c r="DS11719" s="96"/>
      <c r="DT11719" s="83"/>
      <c r="DU11719" s="14"/>
      <c r="DX11719" s="83"/>
      <c r="DY11719" s="83"/>
      <c r="DZ11719" s="83"/>
      <c r="EA11719" s="83"/>
      <c r="EJ11719" s="54"/>
      <c r="EK11719" s="22"/>
      <c r="EL11719" s="24"/>
      <c r="EP11719" s="23"/>
      <c r="EQ11719" s="24"/>
      <c r="ER11719" s="22"/>
      <c r="ES11719" s="24"/>
      <c r="ET11719" s="24"/>
      <c r="EU11719" s="23"/>
      <c r="EV11719" s="26"/>
      <c r="EX11719" s="6"/>
      <c r="EY11719" s="24"/>
      <c r="EZ11719" s="109"/>
      <c r="FA11719" s="66"/>
      <c r="FB11719" s="5"/>
      <c r="FC11719" s="68"/>
      <c r="FD11719" s="67"/>
      <c r="FE11719" s="67"/>
      <c r="FF11719" s="64"/>
      <c r="FG11719" s="5"/>
      <c r="FH11719" s="69"/>
      <c r="FI11719" s="6"/>
      <c r="FJ11719" s="5"/>
      <c r="FK11719" s="25"/>
      <c r="FL11719" s="5"/>
    </row>
    <row r="11720" spans="40:168">
      <c r="AN11720" s="14"/>
      <c r="AO11720" s="14"/>
      <c r="AP11720" s="5"/>
      <c r="AQ11720" s="25"/>
      <c r="AR11720" s="25"/>
      <c r="AS11720" s="96"/>
      <c r="AT11720" s="83"/>
      <c r="AU11720" s="14"/>
      <c r="AX11720" s="83"/>
      <c r="AY11720" s="83"/>
      <c r="AZ11720" s="83"/>
      <c r="BA11720" s="83"/>
      <c r="BJ11720" s="54"/>
      <c r="BK11720" s="22"/>
      <c r="BL11720" s="24"/>
      <c r="BP11720" s="23"/>
      <c r="BQ11720" s="24"/>
      <c r="BR11720" s="22"/>
      <c r="BS11720" s="24"/>
      <c r="BT11720" s="24"/>
      <c r="BU11720" s="23"/>
      <c r="BV11720" s="26"/>
      <c r="BX11720" s="6"/>
      <c r="BY11720" s="24"/>
      <c r="BZ11720" s="109"/>
      <c r="CA11720" s="66"/>
      <c r="CB11720" s="5"/>
      <c r="CC11720" s="68"/>
      <c r="CD11720" s="67"/>
      <c r="CE11720" s="67"/>
      <c r="CF11720" s="64"/>
      <c r="CG11720" s="5"/>
      <c r="CH11720" s="69"/>
      <c r="CI11720" s="6"/>
      <c r="CJ11720" s="5"/>
      <c r="CK11720" s="25"/>
      <c r="CL11720" s="5"/>
      <c r="DN11720" s="14"/>
      <c r="DO11720" s="14"/>
      <c r="DP11720" s="5"/>
      <c r="DQ11720" s="25"/>
      <c r="DR11720" s="25"/>
      <c r="DS11720" s="96"/>
      <c r="DT11720" s="83"/>
      <c r="DU11720" s="14"/>
      <c r="DX11720" s="83"/>
      <c r="DY11720" s="83"/>
      <c r="DZ11720" s="83"/>
      <c r="EA11720" s="83"/>
      <c r="EJ11720" s="54"/>
      <c r="EK11720" s="22"/>
      <c r="EL11720" s="24"/>
      <c r="EP11720" s="23"/>
      <c r="EQ11720" s="24"/>
      <c r="ER11720" s="22"/>
      <c r="ES11720" s="24"/>
      <c r="ET11720" s="24"/>
      <c r="EU11720" s="23"/>
      <c r="EV11720" s="26"/>
      <c r="EX11720" s="6"/>
      <c r="EY11720" s="24"/>
      <c r="EZ11720" s="109"/>
      <c r="FA11720" s="66"/>
      <c r="FB11720" s="5"/>
      <c r="FC11720" s="68"/>
      <c r="FD11720" s="67"/>
      <c r="FE11720" s="67"/>
      <c r="FF11720" s="64"/>
      <c r="FG11720" s="5"/>
      <c r="FH11720" s="69"/>
      <c r="FI11720" s="6"/>
      <c r="FJ11720" s="5"/>
      <c r="FK11720" s="25"/>
      <c r="FL11720" s="5"/>
    </row>
    <row r="11721" spans="40:168">
      <c r="AN11721" s="14"/>
      <c r="AO11721" s="14"/>
      <c r="AP11721" s="5"/>
      <c r="AQ11721" s="25"/>
      <c r="AR11721" s="25"/>
      <c r="AS11721" s="96"/>
      <c r="AT11721" s="83"/>
      <c r="AU11721" s="14"/>
      <c r="AX11721" s="83"/>
      <c r="AY11721" s="83"/>
      <c r="AZ11721" s="83"/>
      <c r="BA11721" s="83"/>
      <c r="BJ11721" s="54"/>
      <c r="BK11721" s="22"/>
      <c r="BL11721" s="24"/>
      <c r="BP11721" s="23"/>
      <c r="BQ11721" s="24"/>
      <c r="BR11721" s="22"/>
      <c r="BS11721" s="24"/>
      <c r="BT11721" s="24"/>
      <c r="BU11721" s="23"/>
      <c r="BV11721" s="26"/>
      <c r="BX11721" s="6"/>
      <c r="BY11721" s="24"/>
      <c r="BZ11721" s="109"/>
      <c r="CA11721" s="66"/>
      <c r="CB11721" s="5"/>
      <c r="CC11721" s="68"/>
      <c r="CD11721" s="67"/>
      <c r="CE11721" s="67"/>
      <c r="CF11721" s="64"/>
      <c r="CG11721" s="5"/>
      <c r="CH11721" s="69"/>
      <c r="CI11721" s="6"/>
      <c r="CJ11721" s="5"/>
      <c r="CK11721" s="25"/>
      <c r="CL11721" s="5"/>
      <c r="DN11721" s="14"/>
      <c r="DO11721" s="14"/>
      <c r="DP11721" s="5"/>
      <c r="DQ11721" s="25"/>
      <c r="DR11721" s="25"/>
      <c r="DS11721" s="96"/>
      <c r="DT11721" s="83"/>
      <c r="DU11721" s="14"/>
      <c r="DX11721" s="83"/>
      <c r="DY11721" s="83"/>
      <c r="DZ11721" s="83"/>
      <c r="EA11721" s="83"/>
      <c r="EJ11721" s="54"/>
      <c r="EK11721" s="22"/>
      <c r="EL11721" s="24"/>
      <c r="EP11721" s="23"/>
      <c r="EQ11721" s="24"/>
      <c r="ER11721" s="22"/>
      <c r="ES11721" s="24"/>
      <c r="ET11721" s="24"/>
      <c r="EU11721" s="23"/>
      <c r="EV11721" s="26"/>
      <c r="EX11721" s="6"/>
      <c r="EY11721" s="24"/>
      <c r="EZ11721" s="109"/>
      <c r="FA11721" s="66"/>
      <c r="FB11721" s="5"/>
      <c r="FC11721" s="68"/>
      <c r="FD11721" s="67"/>
      <c r="FE11721" s="67"/>
      <c r="FF11721" s="64"/>
      <c r="FG11721" s="5"/>
      <c r="FH11721" s="69"/>
      <c r="FI11721" s="6"/>
      <c r="FJ11721" s="5"/>
      <c r="FK11721" s="25"/>
      <c r="FL11721" s="5"/>
    </row>
    <row r="11722" spans="40:168">
      <c r="AN11722" s="14"/>
      <c r="AO11722" s="14"/>
      <c r="AP11722" s="5"/>
      <c r="AQ11722" s="25"/>
      <c r="AR11722" s="25"/>
      <c r="AS11722" s="96"/>
      <c r="AT11722" s="83"/>
      <c r="AU11722" s="14"/>
      <c r="AX11722" s="83"/>
      <c r="AY11722" s="83"/>
      <c r="AZ11722" s="83"/>
      <c r="BA11722" s="83"/>
      <c r="BJ11722" s="54"/>
      <c r="BK11722" s="22"/>
      <c r="BL11722" s="24"/>
      <c r="BP11722" s="23"/>
      <c r="BQ11722" s="24"/>
      <c r="BR11722" s="22"/>
      <c r="BS11722" s="24"/>
      <c r="BT11722" s="24"/>
      <c r="BU11722" s="23"/>
      <c r="BV11722" s="26"/>
      <c r="BX11722" s="6"/>
      <c r="BY11722" s="24"/>
      <c r="BZ11722" s="109"/>
      <c r="CA11722" s="66"/>
      <c r="CB11722" s="5"/>
      <c r="CC11722" s="68"/>
      <c r="CD11722" s="67"/>
      <c r="CE11722" s="67"/>
      <c r="CF11722" s="64"/>
      <c r="CG11722" s="5"/>
      <c r="CH11722" s="69"/>
      <c r="CI11722" s="6"/>
      <c r="CJ11722" s="5"/>
      <c r="CK11722" s="25"/>
      <c r="CL11722" s="5"/>
      <c r="DN11722" s="14"/>
      <c r="DO11722" s="14"/>
      <c r="DP11722" s="5"/>
      <c r="DQ11722" s="25"/>
      <c r="DR11722" s="25"/>
      <c r="DS11722" s="96"/>
      <c r="DT11722" s="83"/>
      <c r="DU11722" s="14"/>
      <c r="DX11722" s="83"/>
      <c r="DY11722" s="83"/>
      <c r="DZ11722" s="83"/>
      <c r="EA11722" s="83"/>
      <c r="EJ11722" s="54"/>
      <c r="EK11722" s="22"/>
      <c r="EL11722" s="24"/>
      <c r="EP11722" s="23"/>
      <c r="EQ11722" s="24"/>
      <c r="ER11722" s="22"/>
      <c r="ES11722" s="24"/>
      <c r="ET11722" s="24"/>
      <c r="EU11722" s="23"/>
      <c r="EV11722" s="26"/>
      <c r="EX11722" s="6"/>
      <c r="EY11722" s="24"/>
      <c r="EZ11722" s="109"/>
      <c r="FA11722" s="66"/>
      <c r="FB11722" s="5"/>
      <c r="FC11722" s="68"/>
      <c r="FD11722" s="67"/>
      <c r="FE11722" s="67"/>
      <c r="FF11722" s="64"/>
      <c r="FG11722" s="5"/>
      <c r="FH11722" s="69"/>
      <c r="FI11722" s="6"/>
      <c r="FJ11722" s="5"/>
      <c r="FK11722" s="25"/>
      <c r="FL11722" s="5"/>
    </row>
    <row r="11723" spans="40:168">
      <c r="AN11723" s="14"/>
      <c r="AO11723" s="14"/>
      <c r="AP11723" s="5"/>
      <c r="AQ11723" s="25"/>
      <c r="AR11723" s="25"/>
      <c r="AS11723" s="96"/>
      <c r="AT11723" s="83"/>
      <c r="AU11723" s="14"/>
      <c r="AX11723" s="83"/>
      <c r="AY11723" s="83"/>
      <c r="AZ11723" s="83"/>
      <c r="BA11723" s="83"/>
      <c r="BJ11723" s="54"/>
      <c r="BK11723" s="22"/>
      <c r="BL11723" s="24"/>
      <c r="BP11723" s="23"/>
      <c r="BQ11723" s="24"/>
      <c r="BR11723" s="22"/>
      <c r="BS11723" s="24"/>
      <c r="BT11723" s="24"/>
      <c r="BU11723" s="23"/>
      <c r="BV11723" s="26"/>
      <c r="BX11723" s="6"/>
      <c r="BY11723" s="24"/>
      <c r="BZ11723" s="109"/>
      <c r="CA11723" s="66"/>
      <c r="CB11723" s="5"/>
      <c r="CC11723" s="68"/>
      <c r="CD11723" s="67"/>
      <c r="CE11723" s="67"/>
      <c r="CF11723" s="64"/>
      <c r="CG11723" s="5"/>
      <c r="CH11723" s="69"/>
      <c r="CI11723" s="6"/>
      <c r="CJ11723" s="5"/>
      <c r="CK11723" s="25"/>
      <c r="CL11723" s="5"/>
      <c r="DN11723" s="14"/>
      <c r="DO11723" s="14"/>
      <c r="DP11723" s="5"/>
      <c r="DQ11723" s="25"/>
      <c r="DR11723" s="25"/>
      <c r="DS11723" s="96"/>
      <c r="DT11723" s="83"/>
      <c r="DU11723" s="14"/>
      <c r="DX11723" s="83"/>
      <c r="DY11723" s="83"/>
      <c r="DZ11723" s="83"/>
      <c r="EA11723" s="83"/>
      <c r="EJ11723" s="54"/>
      <c r="EK11723" s="22"/>
      <c r="EL11723" s="24"/>
      <c r="EP11723" s="23"/>
      <c r="EQ11723" s="24"/>
      <c r="ER11723" s="22"/>
      <c r="ES11723" s="24"/>
      <c r="ET11723" s="24"/>
      <c r="EU11723" s="23"/>
      <c r="EV11723" s="26"/>
      <c r="EX11723" s="6"/>
      <c r="EY11723" s="24"/>
      <c r="EZ11723" s="109"/>
      <c r="FA11723" s="66"/>
      <c r="FB11723" s="5"/>
      <c r="FC11723" s="68"/>
      <c r="FD11723" s="67"/>
      <c r="FE11723" s="67"/>
      <c r="FF11723" s="64"/>
      <c r="FG11723" s="5"/>
      <c r="FH11723" s="69"/>
      <c r="FI11723" s="6"/>
      <c r="FJ11723" s="5"/>
      <c r="FK11723" s="25"/>
      <c r="FL11723" s="5"/>
    </row>
    <row r="11724" spans="40:168">
      <c r="AN11724" s="14"/>
      <c r="AO11724" s="14"/>
      <c r="AP11724" s="5"/>
      <c r="AQ11724" s="25"/>
      <c r="AR11724" s="25"/>
      <c r="AS11724" s="96"/>
      <c r="AT11724" s="83"/>
      <c r="AU11724" s="14"/>
      <c r="AX11724" s="83"/>
      <c r="AY11724" s="83"/>
      <c r="AZ11724" s="83"/>
      <c r="BA11724" s="83"/>
      <c r="BJ11724" s="54"/>
      <c r="BK11724" s="22"/>
      <c r="BL11724" s="24"/>
      <c r="BP11724" s="23"/>
      <c r="BQ11724" s="24"/>
      <c r="BR11724" s="22"/>
      <c r="BS11724" s="24"/>
      <c r="BT11724" s="24"/>
      <c r="BU11724" s="23"/>
      <c r="BV11724" s="26"/>
      <c r="BX11724" s="6"/>
      <c r="BY11724" s="24"/>
      <c r="BZ11724" s="109"/>
      <c r="CA11724" s="66"/>
      <c r="CB11724" s="5"/>
      <c r="CC11724" s="68"/>
      <c r="CD11724" s="67"/>
      <c r="CE11724" s="67"/>
      <c r="CF11724" s="64"/>
      <c r="CG11724" s="5"/>
      <c r="CH11724" s="69"/>
      <c r="CI11724" s="6"/>
      <c r="CJ11724" s="5"/>
      <c r="CK11724" s="25"/>
      <c r="CL11724" s="5"/>
      <c r="DN11724" s="14"/>
      <c r="DO11724" s="14"/>
      <c r="DP11724" s="5"/>
      <c r="DQ11724" s="25"/>
      <c r="DR11724" s="25"/>
      <c r="DS11724" s="96"/>
      <c r="DT11724" s="83"/>
      <c r="DU11724" s="14"/>
      <c r="DX11724" s="83"/>
      <c r="DY11724" s="83"/>
      <c r="DZ11724" s="83"/>
      <c r="EA11724" s="83"/>
      <c r="EJ11724" s="54"/>
      <c r="EK11724" s="22"/>
      <c r="EL11724" s="24"/>
      <c r="EP11724" s="23"/>
      <c r="EQ11724" s="24"/>
      <c r="ER11724" s="22"/>
      <c r="ES11724" s="24"/>
      <c r="ET11724" s="24"/>
      <c r="EU11724" s="23"/>
      <c r="EV11724" s="26"/>
      <c r="EX11724" s="6"/>
      <c r="EY11724" s="24"/>
      <c r="EZ11724" s="109"/>
      <c r="FA11724" s="66"/>
      <c r="FB11724" s="5"/>
      <c r="FC11724" s="68"/>
      <c r="FD11724" s="67"/>
      <c r="FE11724" s="67"/>
      <c r="FF11724" s="64"/>
      <c r="FG11724" s="5"/>
      <c r="FH11724" s="69"/>
      <c r="FI11724" s="6"/>
      <c r="FJ11724" s="5"/>
      <c r="FK11724" s="25"/>
      <c r="FL11724" s="5"/>
    </row>
    <row r="11725" spans="40:168">
      <c r="AN11725" s="14"/>
      <c r="AO11725" s="14"/>
      <c r="AP11725" s="5"/>
      <c r="AQ11725" s="25"/>
      <c r="AR11725" s="25"/>
      <c r="AS11725" s="96"/>
      <c r="AT11725" s="83"/>
      <c r="AU11725" s="14"/>
      <c r="AX11725" s="83"/>
      <c r="AY11725" s="83"/>
      <c r="AZ11725" s="83"/>
      <c r="BA11725" s="83"/>
      <c r="BJ11725" s="54"/>
      <c r="BK11725" s="22"/>
      <c r="BL11725" s="24"/>
      <c r="BP11725" s="23"/>
      <c r="BQ11725" s="24"/>
      <c r="BR11725" s="22"/>
      <c r="BS11725" s="24"/>
      <c r="BT11725" s="24"/>
      <c r="BU11725" s="23"/>
      <c r="BV11725" s="26"/>
      <c r="BX11725" s="6"/>
      <c r="BY11725" s="24"/>
      <c r="BZ11725" s="109"/>
      <c r="CA11725" s="66"/>
      <c r="CB11725" s="5"/>
      <c r="CC11725" s="68"/>
      <c r="CD11725" s="67"/>
      <c r="CE11725" s="67"/>
      <c r="CF11725" s="64"/>
      <c r="CG11725" s="5"/>
      <c r="CH11725" s="69"/>
      <c r="CI11725" s="6"/>
      <c r="CJ11725" s="5"/>
      <c r="CK11725" s="25"/>
      <c r="CL11725" s="5"/>
      <c r="DN11725" s="14"/>
      <c r="DO11725" s="14"/>
      <c r="DP11725" s="5"/>
      <c r="DQ11725" s="25"/>
      <c r="DR11725" s="25"/>
      <c r="DS11725" s="96"/>
      <c r="DT11725" s="83"/>
      <c r="DU11725" s="14"/>
      <c r="DX11725" s="83"/>
      <c r="DY11725" s="83"/>
      <c r="DZ11725" s="83"/>
      <c r="EA11725" s="83"/>
      <c r="EJ11725" s="54"/>
      <c r="EK11725" s="22"/>
      <c r="EL11725" s="24"/>
      <c r="EP11725" s="23"/>
      <c r="EQ11725" s="24"/>
      <c r="ER11725" s="22"/>
      <c r="ES11725" s="24"/>
      <c r="ET11725" s="24"/>
      <c r="EU11725" s="23"/>
      <c r="EV11725" s="26"/>
      <c r="EX11725" s="6"/>
      <c r="EY11725" s="24"/>
      <c r="EZ11725" s="109"/>
      <c r="FA11725" s="66"/>
      <c r="FB11725" s="5"/>
      <c r="FC11725" s="68"/>
      <c r="FD11725" s="67"/>
      <c r="FE11725" s="67"/>
      <c r="FF11725" s="64"/>
      <c r="FG11725" s="5"/>
      <c r="FH11725" s="69"/>
      <c r="FI11725" s="6"/>
      <c r="FJ11725" s="5"/>
      <c r="FK11725" s="25"/>
      <c r="FL11725" s="5"/>
    </row>
    <row r="11726" spans="40:168">
      <c r="AN11726" s="14"/>
      <c r="AO11726" s="14"/>
      <c r="AP11726" s="5"/>
      <c r="AQ11726" s="25"/>
      <c r="AR11726" s="25"/>
      <c r="AS11726" s="96"/>
      <c r="AT11726" s="83"/>
      <c r="AU11726" s="14"/>
      <c r="AX11726" s="83"/>
      <c r="AY11726" s="83"/>
      <c r="AZ11726" s="83"/>
      <c r="BA11726" s="83"/>
      <c r="BJ11726" s="54"/>
      <c r="BK11726" s="22"/>
      <c r="BL11726" s="24"/>
      <c r="BP11726" s="23"/>
      <c r="BQ11726" s="24"/>
      <c r="BR11726" s="22"/>
      <c r="BS11726" s="24"/>
      <c r="BT11726" s="24"/>
      <c r="BU11726" s="23"/>
      <c r="BV11726" s="26"/>
      <c r="BX11726" s="6"/>
      <c r="BY11726" s="24"/>
      <c r="BZ11726" s="109"/>
      <c r="CA11726" s="66"/>
      <c r="CB11726" s="5"/>
      <c r="CC11726" s="68"/>
      <c r="CD11726" s="67"/>
      <c r="CE11726" s="67"/>
      <c r="CF11726" s="64"/>
      <c r="CG11726" s="5"/>
      <c r="CH11726" s="69"/>
      <c r="CI11726" s="6"/>
      <c r="CJ11726" s="5"/>
      <c r="CK11726" s="25"/>
      <c r="CL11726" s="5"/>
      <c r="DN11726" s="14"/>
      <c r="DO11726" s="14"/>
      <c r="DP11726" s="5"/>
      <c r="DQ11726" s="25"/>
      <c r="DR11726" s="25"/>
      <c r="DS11726" s="96"/>
      <c r="DT11726" s="83"/>
      <c r="DU11726" s="14"/>
      <c r="DX11726" s="83"/>
      <c r="DY11726" s="83"/>
      <c r="DZ11726" s="83"/>
      <c r="EA11726" s="83"/>
      <c r="EJ11726" s="54"/>
      <c r="EK11726" s="22"/>
      <c r="EL11726" s="24"/>
      <c r="EP11726" s="23"/>
      <c r="EQ11726" s="24"/>
      <c r="ER11726" s="22"/>
      <c r="ES11726" s="24"/>
      <c r="ET11726" s="24"/>
      <c r="EU11726" s="23"/>
      <c r="EV11726" s="26"/>
      <c r="EX11726" s="6"/>
      <c r="EY11726" s="24"/>
      <c r="EZ11726" s="109"/>
      <c r="FA11726" s="66"/>
      <c r="FB11726" s="5"/>
      <c r="FC11726" s="68"/>
      <c r="FD11726" s="67"/>
      <c r="FE11726" s="67"/>
      <c r="FF11726" s="64"/>
      <c r="FG11726" s="5"/>
      <c r="FH11726" s="69"/>
      <c r="FI11726" s="6"/>
      <c r="FJ11726" s="5"/>
      <c r="FK11726" s="25"/>
      <c r="FL11726" s="5"/>
    </row>
    <row r="11727" spans="40:168">
      <c r="AN11727" s="14"/>
      <c r="AO11727" s="14"/>
      <c r="AP11727" s="5"/>
      <c r="AQ11727" s="25"/>
      <c r="AR11727" s="25"/>
      <c r="AS11727" s="96"/>
      <c r="AT11727" s="83"/>
      <c r="AU11727" s="14"/>
      <c r="AX11727" s="83"/>
      <c r="AY11727" s="83"/>
      <c r="AZ11727" s="83"/>
      <c r="BA11727" s="83"/>
      <c r="BJ11727" s="54"/>
      <c r="BK11727" s="22"/>
      <c r="BL11727" s="24"/>
      <c r="BP11727" s="23"/>
      <c r="BQ11727" s="24"/>
      <c r="BR11727" s="22"/>
      <c r="BS11727" s="24"/>
      <c r="BT11727" s="24"/>
      <c r="BU11727" s="23"/>
      <c r="BV11727" s="26"/>
      <c r="BX11727" s="6"/>
      <c r="BY11727" s="24"/>
      <c r="BZ11727" s="109"/>
      <c r="CA11727" s="66"/>
      <c r="CB11727" s="5"/>
      <c r="CC11727" s="68"/>
      <c r="CD11727" s="67"/>
      <c r="CE11727" s="67"/>
      <c r="CF11727" s="64"/>
      <c r="CG11727" s="5"/>
      <c r="CH11727" s="69"/>
      <c r="CI11727" s="6"/>
      <c r="CJ11727" s="5"/>
      <c r="CK11727" s="25"/>
      <c r="CL11727" s="5"/>
      <c r="DN11727" s="14"/>
      <c r="DO11727" s="14"/>
      <c r="DP11727" s="5"/>
      <c r="DQ11727" s="25"/>
      <c r="DR11727" s="25"/>
      <c r="DS11727" s="96"/>
      <c r="DT11727" s="83"/>
      <c r="DU11727" s="14"/>
      <c r="DX11727" s="83"/>
      <c r="DY11727" s="83"/>
      <c r="DZ11727" s="83"/>
      <c r="EA11727" s="83"/>
      <c r="EJ11727" s="54"/>
      <c r="EK11727" s="22"/>
      <c r="EL11727" s="24"/>
      <c r="EP11727" s="23"/>
      <c r="EQ11727" s="24"/>
      <c r="ER11727" s="22"/>
      <c r="ES11727" s="24"/>
      <c r="ET11727" s="24"/>
      <c r="EU11727" s="23"/>
      <c r="EV11727" s="26"/>
      <c r="EX11727" s="6"/>
      <c r="EY11727" s="24"/>
      <c r="EZ11727" s="109"/>
      <c r="FA11727" s="66"/>
      <c r="FB11727" s="5"/>
      <c r="FC11727" s="68"/>
      <c r="FD11727" s="67"/>
      <c r="FE11727" s="67"/>
      <c r="FF11727" s="64"/>
      <c r="FG11727" s="5"/>
      <c r="FH11727" s="69"/>
      <c r="FI11727" s="6"/>
      <c r="FJ11727" s="5"/>
      <c r="FK11727" s="25"/>
      <c r="FL11727" s="5"/>
    </row>
    <row r="11728" spans="40:168">
      <c r="AN11728" s="14"/>
      <c r="AO11728" s="14"/>
      <c r="AP11728" s="5"/>
      <c r="AQ11728" s="25"/>
      <c r="AR11728" s="25"/>
      <c r="AS11728" s="96"/>
      <c r="AT11728" s="83"/>
      <c r="AU11728" s="14"/>
      <c r="AX11728" s="83"/>
      <c r="AY11728" s="83"/>
      <c r="AZ11728" s="83"/>
      <c r="BA11728" s="83"/>
      <c r="BJ11728" s="54"/>
      <c r="BK11728" s="22"/>
      <c r="BL11728" s="24"/>
      <c r="BP11728" s="23"/>
      <c r="BQ11728" s="24"/>
      <c r="BR11728" s="22"/>
      <c r="BS11728" s="24"/>
      <c r="BT11728" s="24"/>
      <c r="BU11728" s="23"/>
      <c r="BV11728" s="26"/>
      <c r="BX11728" s="6"/>
      <c r="BY11728" s="24"/>
      <c r="BZ11728" s="109"/>
      <c r="CA11728" s="66"/>
      <c r="CB11728" s="5"/>
      <c r="CC11728" s="68"/>
      <c r="CD11728" s="67"/>
      <c r="CE11728" s="67"/>
      <c r="CF11728" s="64"/>
      <c r="CG11728" s="5"/>
      <c r="CH11728" s="69"/>
      <c r="CI11728" s="6"/>
      <c r="CJ11728" s="5"/>
      <c r="CK11728" s="25"/>
      <c r="CL11728" s="5"/>
      <c r="DN11728" s="14"/>
      <c r="DO11728" s="14"/>
      <c r="DP11728" s="5"/>
      <c r="DQ11728" s="25"/>
      <c r="DR11728" s="25"/>
      <c r="DS11728" s="96"/>
      <c r="DT11728" s="83"/>
      <c r="DU11728" s="14"/>
      <c r="DX11728" s="83"/>
      <c r="DY11728" s="83"/>
      <c r="DZ11728" s="83"/>
      <c r="EA11728" s="83"/>
      <c r="EJ11728" s="54"/>
      <c r="EK11728" s="22"/>
      <c r="EL11728" s="24"/>
      <c r="EP11728" s="23"/>
      <c r="EQ11728" s="24"/>
      <c r="ER11728" s="22"/>
      <c r="ES11728" s="24"/>
      <c r="ET11728" s="24"/>
      <c r="EU11728" s="23"/>
      <c r="EV11728" s="26"/>
      <c r="EX11728" s="6"/>
      <c r="EY11728" s="24"/>
      <c r="EZ11728" s="109"/>
      <c r="FA11728" s="66"/>
      <c r="FB11728" s="5"/>
      <c r="FC11728" s="68"/>
      <c r="FD11728" s="67"/>
      <c r="FE11728" s="67"/>
      <c r="FF11728" s="64"/>
      <c r="FG11728" s="5"/>
      <c r="FH11728" s="69"/>
      <c r="FI11728" s="6"/>
      <c r="FJ11728" s="5"/>
      <c r="FK11728" s="25"/>
      <c r="FL11728" s="5"/>
    </row>
    <row r="11729" spans="40:168">
      <c r="AN11729" s="14"/>
      <c r="AO11729" s="14"/>
      <c r="AP11729" s="5"/>
      <c r="AQ11729" s="25"/>
      <c r="AR11729" s="25"/>
      <c r="AS11729" s="96"/>
      <c r="AT11729" s="83"/>
      <c r="AU11729" s="14"/>
      <c r="AX11729" s="83"/>
      <c r="AY11729" s="83"/>
      <c r="AZ11729" s="83"/>
      <c r="BA11729" s="83"/>
      <c r="BJ11729" s="54"/>
      <c r="BK11729" s="22"/>
      <c r="BL11729" s="24"/>
      <c r="BP11729" s="23"/>
      <c r="BQ11729" s="24"/>
      <c r="BR11729" s="22"/>
      <c r="BS11729" s="24"/>
      <c r="BT11729" s="24"/>
      <c r="BU11729" s="23"/>
      <c r="BV11729" s="26"/>
      <c r="BX11729" s="6"/>
      <c r="BY11729" s="24"/>
      <c r="BZ11729" s="109"/>
      <c r="CA11729" s="66"/>
      <c r="CB11729" s="5"/>
      <c r="CC11729" s="68"/>
      <c r="CD11729" s="67"/>
      <c r="CE11729" s="67"/>
      <c r="CF11729" s="64"/>
      <c r="CG11729" s="5"/>
      <c r="CH11729" s="69"/>
      <c r="CI11729" s="6"/>
      <c r="CJ11729" s="5"/>
      <c r="CK11729" s="25"/>
      <c r="CL11729" s="5"/>
      <c r="DN11729" s="14"/>
      <c r="DO11729" s="14"/>
      <c r="DP11729" s="5"/>
      <c r="DQ11729" s="25"/>
      <c r="DR11729" s="25"/>
      <c r="DS11729" s="96"/>
      <c r="DT11729" s="83"/>
      <c r="DU11729" s="14"/>
      <c r="DX11729" s="83"/>
      <c r="DY11729" s="83"/>
      <c r="DZ11729" s="83"/>
      <c r="EA11729" s="83"/>
      <c r="EJ11729" s="54"/>
      <c r="EK11729" s="22"/>
      <c r="EL11729" s="24"/>
      <c r="EP11729" s="23"/>
      <c r="EQ11729" s="24"/>
      <c r="ER11729" s="22"/>
      <c r="ES11729" s="24"/>
      <c r="ET11729" s="24"/>
      <c r="EU11729" s="23"/>
      <c r="EV11729" s="26"/>
      <c r="EX11729" s="6"/>
      <c r="EY11729" s="24"/>
      <c r="EZ11729" s="109"/>
      <c r="FA11729" s="66"/>
      <c r="FB11729" s="5"/>
      <c r="FC11729" s="68"/>
      <c r="FD11729" s="67"/>
      <c r="FE11729" s="67"/>
      <c r="FF11729" s="64"/>
      <c r="FG11729" s="5"/>
      <c r="FH11729" s="69"/>
      <c r="FI11729" s="6"/>
      <c r="FJ11729" s="5"/>
      <c r="FK11729" s="25"/>
      <c r="FL11729" s="5"/>
    </row>
    <row r="11730" spans="40:168">
      <c r="AN11730" s="14"/>
      <c r="AO11730" s="14"/>
      <c r="AP11730" s="5"/>
      <c r="AQ11730" s="25"/>
      <c r="AR11730" s="25"/>
      <c r="AS11730" s="96"/>
      <c r="AT11730" s="83"/>
      <c r="AU11730" s="14"/>
      <c r="AX11730" s="83"/>
      <c r="AY11730" s="83"/>
      <c r="AZ11730" s="83"/>
      <c r="BA11730" s="83"/>
      <c r="BJ11730" s="54"/>
      <c r="BK11730" s="22"/>
      <c r="BL11730" s="24"/>
      <c r="BP11730" s="23"/>
      <c r="BQ11730" s="24"/>
      <c r="BR11730" s="22"/>
      <c r="BS11730" s="24"/>
      <c r="BT11730" s="24"/>
      <c r="BU11730" s="23"/>
      <c r="BV11730" s="26"/>
      <c r="BX11730" s="6"/>
      <c r="BY11730" s="24"/>
      <c r="BZ11730" s="109"/>
      <c r="CA11730" s="66"/>
      <c r="CB11730" s="5"/>
      <c r="CC11730" s="68"/>
      <c r="CD11730" s="67"/>
      <c r="CE11730" s="67"/>
      <c r="CF11730" s="64"/>
      <c r="CG11730" s="5"/>
      <c r="CH11730" s="69"/>
      <c r="CI11730" s="6"/>
      <c r="CJ11730" s="5"/>
      <c r="CK11730" s="25"/>
      <c r="CL11730" s="5"/>
      <c r="DN11730" s="14"/>
      <c r="DO11730" s="14"/>
      <c r="DP11730" s="5"/>
      <c r="DQ11730" s="25"/>
      <c r="DR11730" s="25"/>
      <c r="DS11730" s="96"/>
      <c r="DT11730" s="83"/>
      <c r="DU11730" s="14"/>
      <c r="DX11730" s="83"/>
      <c r="DY11730" s="83"/>
      <c r="DZ11730" s="83"/>
      <c r="EA11730" s="83"/>
      <c r="EJ11730" s="54"/>
      <c r="EK11730" s="22"/>
      <c r="EL11730" s="24"/>
      <c r="EP11730" s="23"/>
      <c r="EQ11730" s="24"/>
      <c r="ER11730" s="22"/>
      <c r="ES11730" s="24"/>
      <c r="ET11730" s="24"/>
      <c r="EU11730" s="23"/>
      <c r="EV11730" s="26"/>
      <c r="EX11730" s="6"/>
      <c r="EY11730" s="24"/>
      <c r="EZ11730" s="109"/>
      <c r="FA11730" s="66"/>
      <c r="FB11730" s="5"/>
      <c r="FC11730" s="68"/>
      <c r="FD11730" s="67"/>
      <c r="FE11730" s="67"/>
      <c r="FF11730" s="64"/>
      <c r="FG11730" s="5"/>
      <c r="FH11730" s="69"/>
      <c r="FI11730" s="6"/>
      <c r="FJ11730" s="5"/>
      <c r="FK11730" s="25"/>
      <c r="FL11730" s="5"/>
    </row>
    <row r="11731" spans="40:168">
      <c r="AN11731" s="14"/>
      <c r="AO11731" s="14"/>
      <c r="AP11731" s="5"/>
      <c r="AQ11731" s="25"/>
      <c r="AR11731" s="25"/>
      <c r="AS11731" s="96"/>
      <c r="AT11731" s="83"/>
      <c r="AU11731" s="14"/>
      <c r="AX11731" s="83"/>
      <c r="AY11731" s="83"/>
      <c r="AZ11731" s="83"/>
      <c r="BA11731" s="83"/>
      <c r="BJ11731" s="54"/>
      <c r="BK11731" s="22"/>
      <c r="BL11731" s="24"/>
      <c r="BP11731" s="23"/>
      <c r="BQ11731" s="24"/>
      <c r="BR11731" s="22"/>
      <c r="BS11731" s="24"/>
      <c r="BT11731" s="24"/>
      <c r="BU11731" s="23"/>
      <c r="BV11731" s="26"/>
      <c r="BX11731" s="6"/>
      <c r="BY11731" s="24"/>
      <c r="BZ11731" s="109"/>
      <c r="CA11731" s="66"/>
      <c r="CB11731" s="5"/>
      <c r="CC11731" s="68"/>
      <c r="CD11731" s="67"/>
      <c r="CE11731" s="67"/>
      <c r="CF11731" s="64"/>
      <c r="CG11731" s="5"/>
      <c r="CH11731" s="69"/>
      <c r="CI11731" s="6"/>
      <c r="CJ11731" s="5"/>
      <c r="CK11731" s="25"/>
      <c r="CL11731" s="5"/>
      <c r="DN11731" s="14"/>
      <c r="DO11731" s="14"/>
      <c r="DP11731" s="5"/>
      <c r="DQ11731" s="25"/>
      <c r="DR11731" s="25"/>
      <c r="DS11731" s="96"/>
      <c r="DT11731" s="83"/>
      <c r="DU11731" s="14"/>
      <c r="DX11731" s="83"/>
      <c r="DY11731" s="83"/>
      <c r="DZ11731" s="83"/>
      <c r="EA11731" s="83"/>
      <c r="EJ11731" s="54"/>
      <c r="EK11731" s="22"/>
      <c r="EL11731" s="24"/>
      <c r="EP11731" s="23"/>
      <c r="EQ11731" s="24"/>
      <c r="ER11731" s="22"/>
      <c r="ES11731" s="24"/>
      <c r="ET11731" s="24"/>
      <c r="EU11731" s="23"/>
      <c r="EV11731" s="26"/>
      <c r="EX11731" s="6"/>
      <c r="EY11731" s="24"/>
      <c r="EZ11731" s="109"/>
      <c r="FA11731" s="66"/>
      <c r="FB11731" s="5"/>
      <c r="FC11731" s="68"/>
      <c r="FD11731" s="67"/>
      <c r="FE11731" s="67"/>
      <c r="FF11731" s="64"/>
      <c r="FG11731" s="5"/>
      <c r="FH11731" s="69"/>
      <c r="FI11731" s="6"/>
      <c r="FJ11731" s="5"/>
      <c r="FK11731" s="25"/>
      <c r="FL11731" s="5"/>
    </row>
    <row r="11732" spans="40:168">
      <c r="AN11732" s="14"/>
      <c r="AO11732" s="14"/>
      <c r="AP11732" s="5"/>
      <c r="AQ11732" s="25"/>
      <c r="AR11732" s="25"/>
      <c r="AS11732" s="96"/>
      <c r="AT11732" s="83"/>
      <c r="AU11732" s="14"/>
      <c r="AX11732" s="83"/>
      <c r="AY11732" s="83"/>
      <c r="AZ11732" s="83"/>
      <c r="BA11732" s="83"/>
      <c r="BJ11732" s="54"/>
      <c r="BK11732" s="22"/>
      <c r="BL11732" s="24"/>
      <c r="BP11732" s="23"/>
      <c r="BQ11732" s="24"/>
      <c r="BR11732" s="22"/>
      <c r="BS11732" s="24"/>
      <c r="BT11732" s="24"/>
      <c r="BU11732" s="23"/>
      <c r="BV11732" s="26"/>
      <c r="BX11732" s="6"/>
      <c r="BY11732" s="24"/>
      <c r="BZ11732" s="109"/>
      <c r="CA11732" s="66"/>
      <c r="CB11732" s="5"/>
      <c r="CC11732" s="68"/>
      <c r="CD11732" s="67"/>
      <c r="CE11732" s="67"/>
      <c r="CF11732" s="64"/>
      <c r="CG11732" s="5"/>
      <c r="CH11732" s="69"/>
      <c r="CI11732" s="6"/>
      <c r="CJ11732" s="5"/>
      <c r="CK11732" s="25"/>
      <c r="CL11732" s="5"/>
      <c r="DN11732" s="14"/>
      <c r="DO11732" s="14"/>
      <c r="DP11732" s="5"/>
      <c r="DQ11732" s="25"/>
      <c r="DR11732" s="25"/>
      <c r="DS11732" s="96"/>
      <c r="DT11732" s="83"/>
      <c r="DU11732" s="14"/>
      <c r="DX11732" s="83"/>
      <c r="DY11732" s="83"/>
      <c r="DZ11732" s="83"/>
      <c r="EA11732" s="83"/>
      <c r="EJ11732" s="54"/>
      <c r="EK11732" s="22"/>
      <c r="EL11732" s="24"/>
      <c r="EP11732" s="23"/>
      <c r="EQ11732" s="24"/>
      <c r="ER11732" s="22"/>
      <c r="ES11732" s="24"/>
      <c r="ET11732" s="24"/>
      <c r="EU11732" s="23"/>
      <c r="EV11732" s="26"/>
      <c r="EX11732" s="6"/>
      <c r="EY11732" s="24"/>
      <c r="EZ11732" s="109"/>
      <c r="FA11732" s="66"/>
      <c r="FB11732" s="5"/>
      <c r="FC11732" s="68"/>
      <c r="FD11732" s="67"/>
      <c r="FE11732" s="67"/>
      <c r="FF11732" s="64"/>
      <c r="FG11732" s="5"/>
      <c r="FH11732" s="69"/>
      <c r="FI11732" s="6"/>
      <c r="FJ11732" s="5"/>
      <c r="FK11732" s="25"/>
      <c r="FL11732" s="5"/>
    </row>
    <row r="11733" spans="40:168">
      <c r="AN11733" s="14"/>
      <c r="AO11733" s="14"/>
      <c r="AP11733" s="5"/>
      <c r="AQ11733" s="25"/>
      <c r="AR11733" s="25"/>
      <c r="AS11733" s="96"/>
      <c r="AT11733" s="83"/>
      <c r="AU11733" s="14"/>
      <c r="AX11733" s="83"/>
      <c r="AY11733" s="83"/>
      <c r="AZ11733" s="83"/>
      <c r="BA11733" s="83"/>
      <c r="BJ11733" s="54"/>
      <c r="BK11733" s="22"/>
      <c r="BL11733" s="24"/>
      <c r="BP11733" s="23"/>
      <c r="BQ11733" s="24"/>
      <c r="BR11733" s="22"/>
      <c r="BS11733" s="24"/>
      <c r="BT11733" s="24"/>
      <c r="BU11733" s="23"/>
      <c r="BV11733" s="26"/>
      <c r="BX11733" s="6"/>
      <c r="BY11733" s="24"/>
      <c r="BZ11733" s="109"/>
      <c r="CA11733" s="66"/>
      <c r="CB11733" s="5"/>
      <c r="CC11733" s="68"/>
      <c r="CD11733" s="67"/>
      <c r="CE11733" s="67"/>
      <c r="CF11733" s="64"/>
      <c r="CG11733" s="5"/>
      <c r="CH11733" s="69"/>
      <c r="CI11733" s="6"/>
      <c r="CJ11733" s="5"/>
      <c r="CK11733" s="25"/>
      <c r="CL11733" s="5"/>
      <c r="DN11733" s="14"/>
      <c r="DO11733" s="14"/>
      <c r="DP11733" s="5"/>
      <c r="DQ11733" s="25"/>
      <c r="DR11733" s="25"/>
      <c r="DS11733" s="96"/>
      <c r="DT11733" s="83"/>
      <c r="DU11733" s="14"/>
      <c r="DX11733" s="83"/>
      <c r="DY11733" s="83"/>
      <c r="DZ11733" s="83"/>
      <c r="EA11733" s="83"/>
      <c r="EJ11733" s="54"/>
      <c r="EK11733" s="22"/>
      <c r="EL11733" s="24"/>
      <c r="EP11733" s="23"/>
      <c r="EQ11733" s="24"/>
      <c r="ER11733" s="22"/>
      <c r="ES11733" s="24"/>
      <c r="ET11733" s="24"/>
      <c r="EU11733" s="23"/>
      <c r="EV11733" s="26"/>
      <c r="EX11733" s="6"/>
      <c r="EY11733" s="24"/>
      <c r="EZ11733" s="109"/>
      <c r="FA11733" s="66"/>
      <c r="FB11733" s="5"/>
      <c r="FC11733" s="68"/>
      <c r="FD11733" s="67"/>
      <c r="FE11733" s="67"/>
      <c r="FF11733" s="64"/>
      <c r="FG11733" s="5"/>
      <c r="FH11733" s="69"/>
      <c r="FI11733" s="6"/>
      <c r="FJ11733" s="5"/>
      <c r="FK11733" s="25"/>
      <c r="FL11733" s="5"/>
    </row>
    <row r="11734" spans="40:168">
      <c r="AN11734" s="14"/>
      <c r="AO11734" s="14"/>
      <c r="AP11734" s="5"/>
      <c r="AQ11734" s="25"/>
      <c r="AR11734" s="25"/>
      <c r="AS11734" s="96"/>
      <c r="AT11734" s="83"/>
      <c r="AU11734" s="14"/>
      <c r="AX11734" s="83"/>
      <c r="AY11734" s="83"/>
      <c r="AZ11734" s="83"/>
      <c r="BA11734" s="83"/>
      <c r="BJ11734" s="54"/>
      <c r="BK11734" s="22"/>
      <c r="BL11734" s="24"/>
      <c r="BP11734" s="23"/>
      <c r="BQ11734" s="24"/>
      <c r="BR11734" s="22"/>
      <c r="BS11734" s="24"/>
      <c r="BT11734" s="24"/>
      <c r="BU11734" s="23"/>
      <c r="BV11734" s="26"/>
      <c r="BX11734" s="6"/>
      <c r="BY11734" s="24"/>
      <c r="BZ11734" s="109"/>
      <c r="CA11734" s="66"/>
      <c r="CB11734" s="5"/>
      <c r="CC11734" s="68"/>
      <c r="CD11734" s="67"/>
      <c r="CE11734" s="67"/>
      <c r="CF11734" s="64"/>
      <c r="CG11734" s="5"/>
      <c r="CH11734" s="69"/>
      <c r="CI11734" s="6"/>
      <c r="CJ11734" s="5"/>
      <c r="CK11734" s="25"/>
      <c r="CL11734" s="5"/>
      <c r="DN11734" s="14"/>
      <c r="DO11734" s="14"/>
      <c r="DP11734" s="5"/>
      <c r="DQ11734" s="25"/>
      <c r="DR11734" s="25"/>
      <c r="DS11734" s="96"/>
      <c r="DT11734" s="83"/>
      <c r="DU11734" s="14"/>
      <c r="DX11734" s="83"/>
      <c r="DY11734" s="83"/>
      <c r="DZ11734" s="83"/>
      <c r="EA11734" s="83"/>
      <c r="EJ11734" s="54"/>
      <c r="EK11734" s="22"/>
      <c r="EL11734" s="24"/>
      <c r="EP11734" s="23"/>
      <c r="EQ11734" s="24"/>
      <c r="ER11734" s="22"/>
      <c r="ES11734" s="24"/>
      <c r="ET11734" s="24"/>
      <c r="EU11734" s="23"/>
      <c r="EV11734" s="26"/>
      <c r="EX11734" s="6"/>
      <c r="EY11734" s="24"/>
      <c r="EZ11734" s="109"/>
      <c r="FA11734" s="66"/>
      <c r="FB11734" s="5"/>
      <c r="FC11734" s="68"/>
      <c r="FD11734" s="67"/>
      <c r="FE11734" s="67"/>
      <c r="FF11734" s="64"/>
      <c r="FG11734" s="5"/>
      <c r="FH11734" s="69"/>
      <c r="FI11734" s="6"/>
      <c r="FJ11734" s="5"/>
      <c r="FK11734" s="25"/>
      <c r="FL11734" s="5"/>
    </row>
    <row r="11735" spans="40:168">
      <c r="AN11735" s="14"/>
      <c r="AO11735" s="14"/>
      <c r="AP11735" s="5"/>
      <c r="AQ11735" s="25"/>
      <c r="AR11735" s="25"/>
      <c r="AS11735" s="96"/>
      <c r="AT11735" s="83"/>
      <c r="AU11735" s="14"/>
      <c r="AX11735" s="83"/>
      <c r="AY11735" s="83"/>
      <c r="AZ11735" s="83"/>
      <c r="BA11735" s="83"/>
      <c r="BJ11735" s="54"/>
      <c r="BK11735" s="22"/>
      <c r="BL11735" s="24"/>
      <c r="BP11735" s="23"/>
      <c r="BQ11735" s="24"/>
      <c r="BR11735" s="22"/>
      <c r="BS11735" s="24"/>
      <c r="BT11735" s="24"/>
      <c r="BU11735" s="23"/>
      <c r="BV11735" s="26"/>
      <c r="BX11735" s="6"/>
      <c r="BY11735" s="24"/>
      <c r="BZ11735" s="109"/>
      <c r="CA11735" s="66"/>
      <c r="CB11735" s="5"/>
      <c r="CC11735" s="68"/>
      <c r="CD11735" s="67"/>
      <c r="CE11735" s="67"/>
      <c r="CF11735" s="64"/>
      <c r="CG11735" s="5"/>
      <c r="CH11735" s="69"/>
      <c r="CI11735" s="6"/>
      <c r="CJ11735" s="5"/>
      <c r="CK11735" s="25"/>
      <c r="CL11735" s="5"/>
      <c r="DN11735" s="14"/>
      <c r="DO11735" s="14"/>
      <c r="DP11735" s="5"/>
      <c r="DQ11735" s="25"/>
      <c r="DR11735" s="25"/>
      <c r="DS11735" s="96"/>
      <c r="DT11735" s="83"/>
      <c r="DU11735" s="14"/>
      <c r="DX11735" s="83"/>
      <c r="DY11735" s="83"/>
      <c r="DZ11735" s="83"/>
      <c r="EA11735" s="83"/>
      <c r="EJ11735" s="54"/>
      <c r="EK11735" s="22"/>
      <c r="EL11735" s="24"/>
      <c r="EP11735" s="23"/>
      <c r="EQ11735" s="24"/>
      <c r="ER11735" s="22"/>
      <c r="ES11735" s="24"/>
      <c r="ET11735" s="24"/>
      <c r="EU11735" s="23"/>
      <c r="EV11735" s="26"/>
      <c r="EX11735" s="6"/>
      <c r="EY11735" s="24"/>
      <c r="EZ11735" s="109"/>
      <c r="FA11735" s="66"/>
      <c r="FB11735" s="5"/>
      <c r="FC11735" s="68"/>
      <c r="FD11735" s="67"/>
      <c r="FE11735" s="67"/>
      <c r="FF11735" s="64"/>
      <c r="FG11735" s="5"/>
      <c r="FH11735" s="69"/>
      <c r="FI11735" s="6"/>
      <c r="FJ11735" s="5"/>
      <c r="FK11735" s="25"/>
      <c r="FL11735" s="5"/>
    </row>
    <row r="11736" spans="40:168">
      <c r="AN11736" s="14"/>
      <c r="AO11736" s="14"/>
      <c r="AP11736" s="5"/>
      <c r="AQ11736" s="25"/>
      <c r="AR11736" s="25"/>
      <c r="AS11736" s="96"/>
      <c r="AT11736" s="83"/>
      <c r="AU11736" s="14"/>
      <c r="AX11736" s="83"/>
      <c r="AY11736" s="83"/>
      <c r="AZ11736" s="83"/>
      <c r="BA11736" s="83"/>
      <c r="BJ11736" s="54"/>
      <c r="BK11736" s="22"/>
      <c r="BL11736" s="24"/>
      <c r="BP11736" s="23"/>
      <c r="BQ11736" s="24"/>
      <c r="BR11736" s="22"/>
      <c r="BS11736" s="24"/>
      <c r="BT11736" s="24"/>
      <c r="BU11736" s="23"/>
      <c r="BV11736" s="26"/>
      <c r="BX11736" s="6"/>
      <c r="BY11736" s="24"/>
      <c r="BZ11736" s="109"/>
      <c r="CA11736" s="66"/>
      <c r="CB11736" s="5"/>
      <c r="CC11736" s="68"/>
      <c r="CD11736" s="67"/>
      <c r="CE11736" s="67"/>
      <c r="CF11736" s="64"/>
      <c r="CG11736" s="5"/>
      <c r="CH11736" s="69"/>
      <c r="CI11736" s="6"/>
      <c r="CJ11736" s="5"/>
      <c r="CK11736" s="25"/>
      <c r="CL11736" s="5"/>
      <c r="DN11736" s="14"/>
      <c r="DO11736" s="14"/>
      <c r="DP11736" s="5"/>
      <c r="DQ11736" s="25"/>
      <c r="DR11736" s="25"/>
      <c r="DS11736" s="96"/>
      <c r="DT11736" s="83"/>
      <c r="DU11736" s="14"/>
      <c r="DX11736" s="83"/>
      <c r="DY11736" s="83"/>
      <c r="DZ11736" s="83"/>
      <c r="EA11736" s="83"/>
      <c r="EJ11736" s="54"/>
      <c r="EK11736" s="22"/>
      <c r="EL11736" s="24"/>
      <c r="EP11736" s="23"/>
      <c r="EQ11736" s="24"/>
      <c r="ER11736" s="22"/>
      <c r="ES11736" s="24"/>
      <c r="ET11736" s="24"/>
      <c r="EU11736" s="23"/>
      <c r="EV11736" s="26"/>
      <c r="EX11736" s="6"/>
      <c r="EY11736" s="24"/>
      <c r="EZ11736" s="109"/>
      <c r="FA11736" s="66"/>
      <c r="FB11736" s="5"/>
      <c r="FC11736" s="68"/>
      <c r="FD11736" s="67"/>
      <c r="FE11736" s="67"/>
      <c r="FF11736" s="64"/>
      <c r="FG11736" s="5"/>
      <c r="FH11736" s="69"/>
      <c r="FI11736" s="6"/>
      <c r="FJ11736" s="5"/>
      <c r="FK11736" s="25"/>
      <c r="FL11736" s="5"/>
    </row>
    <row r="11737" spans="40:168">
      <c r="AN11737" s="14"/>
      <c r="AO11737" s="14"/>
      <c r="AP11737" s="5"/>
      <c r="AQ11737" s="25"/>
      <c r="AR11737" s="25"/>
      <c r="AS11737" s="96"/>
      <c r="AT11737" s="83"/>
      <c r="AU11737" s="14"/>
      <c r="AX11737" s="83"/>
      <c r="AY11737" s="83"/>
      <c r="AZ11737" s="83"/>
      <c r="BA11737" s="83"/>
      <c r="BJ11737" s="54"/>
      <c r="BK11737" s="22"/>
      <c r="BL11737" s="24"/>
      <c r="BP11737" s="23"/>
      <c r="BQ11737" s="24"/>
      <c r="BR11737" s="22"/>
      <c r="BS11737" s="24"/>
      <c r="BT11737" s="24"/>
      <c r="BU11737" s="23"/>
      <c r="BV11737" s="26"/>
      <c r="BX11737" s="6"/>
      <c r="BY11737" s="24"/>
      <c r="BZ11737" s="109"/>
      <c r="CA11737" s="66"/>
      <c r="CB11737" s="5"/>
      <c r="CC11737" s="68"/>
      <c r="CD11737" s="67"/>
      <c r="CE11737" s="67"/>
      <c r="CF11737" s="64"/>
      <c r="CG11737" s="5"/>
      <c r="CH11737" s="69"/>
      <c r="CI11737" s="6"/>
      <c r="CJ11737" s="5"/>
      <c r="CK11737" s="25"/>
      <c r="CL11737" s="5"/>
      <c r="DN11737" s="14"/>
      <c r="DO11737" s="14"/>
      <c r="DP11737" s="5"/>
      <c r="DQ11737" s="25"/>
      <c r="DR11737" s="25"/>
      <c r="DS11737" s="96"/>
      <c r="DT11737" s="83"/>
      <c r="DU11737" s="14"/>
      <c r="DX11737" s="83"/>
      <c r="DY11737" s="83"/>
      <c r="DZ11737" s="83"/>
      <c r="EA11737" s="83"/>
      <c r="EJ11737" s="54"/>
      <c r="EK11737" s="22"/>
      <c r="EL11737" s="24"/>
      <c r="EP11737" s="23"/>
      <c r="EQ11737" s="24"/>
      <c r="ER11737" s="22"/>
      <c r="ES11737" s="24"/>
      <c r="ET11737" s="24"/>
      <c r="EU11737" s="23"/>
      <c r="EV11737" s="26"/>
      <c r="EX11737" s="6"/>
      <c r="EY11737" s="24"/>
      <c r="EZ11737" s="109"/>
      <c r="FA11737" s="66"/>
      <c r="FB11737" s="5"/>
      <c r="FC11737" s="68"/>
      <c r="FD11737" s="67"/>
      <c r="FE11737" s="67"/>
      <c r="FF11737" s="64"/>
      <c r="FG11737" s="5"/>
      <c r="FH11737" s="69"/>
      <c r="FI11737" s="6"/>
      <c r="FJ11737" s="5"/>
      <c r="FK11737" s="25"/>
      <c r="FL11737" s="5"/>
    </row>
    <row r="11738" spans="40:168">
      <c r="AN11738" s="14"/>
      <c r="AO11738" s="14"/>
      <c r="AP11738" s="5"/>
      <c r="AQ11738" s="25"/>
      <c r="AR11738" s="25"/>
      <c r="AS11738" s="96"/>
      <c r="AT11738" s="83"/>
      <c r="AU11738" s="14"/>
      <c r="AX11738" s="83"/>
      <c r="AY11738" s="83"/>
      <c r="AZ11738" s="83"/>
      <c r="BA11738" s="83"/>
      <c r="BJ11738" s="54"/>
      <c r="BK11738" s="22"/>
      <c r="BL11738" s="24"/>
      <c r="BP11738" s="23"/>
      <c r="BQ11738" s="24"/>
      <c r="BR11738" s="22"/>
      <c r="BS11738" s="24"/>
      <c r="BT11738" s="24"/>
      <c r="BU11738" s="23"/>
      <c r="BV11738" s="26"/>
      <c r="BX11738" s="6"/>
      <c r="BY11738" s="24"/>
      <c r="BZ11738" s="109"/>
      <c r="CA11738" s="66"/>
      <c r="CB11738" s="5"/>
      <c r="CC11738" s="68"/>
      <c r="CD11738" s="67"/>
      <c r="CE11738" s="67"/>
      <c r="CF11738" s="64"/>
      <c r="CG11738" s="5"/>
      <c r="CH11738" s="69"/>
      <c r="CI11738" s="6"/>
      <c r="CJ11738" s="5"/>
      <c r="CK11738" s="25"/>
      <c r="CL11738" s="5"/>
      <c r="DN11738" s="14"/>
      <c r="DO11738" s="14"/>
      <c r="DP11738" s="5"/>
      <c r="DQ11738" s="25"/>
      <c r="DR11738" s="25"/>
      <c r="DS11738" s="96"/>
      <c r="DT11738" s="83"/>
      <c r="DU11738" s="14"/>
      <c r="DX11738" s="83"/>
      <c r="DY11738" s="83"/>
      <c r="DZ11738" s="83"/>
      <c r="EA11738" s="83"/>
      <c r="EJ11738" s="54"/>
      <c r="EK11738" s="22"/>
      <c r="EL11738" s="24"/>
      <c r="EP11738" s="23"/>
      <c r="EQ11738" s="24"/>
      <c r="ER11738" s="22"/>
      <c r="ES11738" s="24"/>
      <c r="ET11738" s="24"/>
      <c r="EU11738" s="23"/>
      <c r="EV11738" s="26"/>
      <c r="EX11738" s="6"/>
      <c r="EY11738" s="24"/>
      <c r="EZ11738" s="109"/>
      <c r="FA11738" s="66"/>
      <c r="FB11738" s="5"/>
      <c r="FC11738" s="68"/>
      <c r="FD11738" s="67"/>
      <c r="FE11738" s="67"/>
      <c r="FF11738" s="64"/>
      <c r="FG11738" s="5"/>
      <c r="FH11738" s="69"/>
      <c r="FI11738" s="6"/>
      <c r="FJ11738" s="5"/>
      <c r="FK11738" s="25"/>
      <c r="FL11738" s="5"/>
    </row>
    <row r="11739" spans="40:168">
      <c r="AN11739" s="14"/>
      <c r="AO11739" s="14"/>
      <c r="AP11739" s="5"/>
      <c r="AQ11739" s="25"/>
      <c r="AR11739" s="25"/>
      <c r="AS11739" s="96"/>
      <c r="AT11739" s="83"/>
      <c r="AU11739" s="14"/>
      <c r="AX11739" s="83"/>
      <c r="AY11739" s="83"/>
      <c r="AZ11739" s="83"/>
      <c r="BA11739" s="83"/>
      <c r="BJ11739" s="54"/>
      <c r="BK11739" s="22"/>
      <c r="BL11739" s="24"/>
      <c r="BP11739" s="23"/>
      <c r="BQ11739" s="24"/>
      <c r="BR11739" s="22"/>
      <c r="BS11739" s="24"/>
      <c r="BT11739" s="24"/>
      <c r="BU11739" s="23"/>
      <c r="BV11739" s="26"/>
      <c r="BX11739" s="6"/>
      <c r="BY11739" s="24"/>
      <c r="BZ11739" s="109"/>
      <c r="CA11739" s="66"/>
      <c r="CB11739" s="5"/>
      <c r="CC11739" s="68"/>
      <c r="CD11739" s="67"/>
      <c r="CE11739" s="67"/>
      <c r="CF11739" s="64"/>
      <c r="CG11739" s="5"/>
      <c r="CH11739" s="69"/>
      <c r="CI11739" s="6"/>
      <c r="CJ11739" s="5"/>
      <c r="CK11739" s="25"/>
      <c r="CL11739" s="5"/>
      <c r="DN11739" s="14"/>
      <c r="DO11739" s="14"/>
      <c r="DP11739" s="5"/>
      <c r="DQ11739" s="25"/>
      <c r="DR11739" s="25"/>
      <c r="DS11739" s="96"/>
      <c r="DT11739" s="83"/>
      <c r="DU11739" s="14"/>
      <c r="DX11739" s="83"/>
      <c r="DY11739" s="83"/>
      <c r="DZ11739" s="83"/>
      <c r="EA11739" s="83"/>
      <c r="EJ11739" s="54"/>
      <c r="EK11739" s="22"/>
      <c r="EL11739" s="24"/>
      <c r="EP11739" s="23"/>
      <c r="EQ11739" s="24"/>
      <c r="ER11739" s="22"/>
      <c r="ES11739" s="24"/>
      <c r="ET11739" s="24"/>
      <c r="EU11739" s="23"/>
      <c r="EV11739" s="26"/>
      <c r="EX11739" s="6"/>
      <c r="EY11739" s="24"/>
      <c r="EZ11739" s="109"/>
      <c r="FA11739" s="66"/>
      <c r="FB11739" s="5"/>
      <c r="FC11739" s="68"/>
      <c r="FD11739" s="67"/>
      <c r="FE11739" s="67"/>
      <c r="FF11739" s="64"/>
      <c r="FG11739" s="5"/>
      <c r="FH11739" s="69"/>
      <c r="FI11739" s="6"/>
      <c r="FJ11739" s="5"/>
      <c r="FK11739" s="25"/>
      <c r="FL11739" s="5"/>
    </row>
    <row r="11740" spans="40:168">
      <c r="AN11740" s="14"/>
      <c r="AO11740" s="14"/>
      <c r="AP11740" s="5"/>
      <c r="AQ11740" s="25"/>
      <c r="AR11740" s="25"/>
      <c r="AS11740" s="96"/>
      <c r="AT11740" s="83"/>
      <c r="AU11740" s="14"/>
      <c r="AX11740" s="83"/>
      <c r="AY11740" s="83"/>
      <c r="AZ11740" s="83"/>
      <c r="BA11740" s="83"/>
      <c r="BJ11740" s="54"/>
      <c r="BK11740" s="22"/>
      <c r="BL11740" s="24"/>
      <c r="BP11740" s="23"/>
      <c r="BQ11740" s="24"/>
      <c r="BR11740" s="22"/>
      <c r="BS11740" s="24"/>
      <c r="BT11740" s="24"/>
      <c r="BU11740" s="23"/>
      <c r="BV11740" s="26"/>
      <c r="BX11740" s="6"/>
      <c r="BY11740" s="24"/>
      <c r="BZ11740" s="109"/>
      <c r="CA11740" s="66"/>
      <c r="CB11740" s="5"/>
      <c r="CC11740" s="68"/>
      <c r="CD11740" s="67"/>
      <c r="CE11740" s="67"/>
      <c r="CF11740" s="64"/>
      <c r="CG11740" s="5"/>
      <c r="CH11740" s="69"/>
      <c r="CI11740" s="6"/>
      <c r="CJ11740" s="5"/>
      <c r="CK11740" s="25"/>
      <c r="CL11740" s="5"/>
      <c r="DN11740" s="14"/>
      <c r="DO11740" s="14"/>
      <c r="DP11740" s="5"/>
      <c r="DQ11740" s="25"/>
      <c r="DR11740" s="25"/>
      <c r="DS11740" s="96"/>
      <c r="DT11740" s="83"/>
      <c r="DU11740" s="14"/>
      <c r="DX11740" s="83"/>
      <c r="DY11740" s="83"/>
      <c r="DZ11740" s="83"/>
      <c r="EA11740" s="83"/>
      <c r="EJ11740" s="54"/>
      <c r="EK11740" s="22"/>
      <c r="EL11740" s="24"/>
      <c r="EP11740" s="23"/>
      <c r="EQ11740" s="24"/>
      <c r="ER11740" s="22"/>
      <c r="ES11740" s="24"/>
      <c r="ET11740" s="24"/>
      <c r="EU11740" s="23"/>
      <c r="EV11740" s="26"/>
      <c r="EX11740" s="6"/>
      <c r="EY11740" s="24"/>
      <c r="EZ11740" s="109"/>
      <c r="FA11740" s="66"/>
      <c r="FB11740" s="5"/>
      <c r="FC11740" s="68"/>
      <c r="FD11740" s="67"/>
      <c r="FE11740" s="67"/>
      <c r="FF11740" s="64"/>
      <c r="FG11740" s="5"/>
      <c r="FH11740" s="69"/>
      <c r="FI11740" s="6"/>
      <c r="FJ11740" s="5"/>
      <c r="FK11740" s="25"/>
      <c r="FL11740" s="5"/>
    </row>
    <row r="11741" spans="40:168">
      <c r="AN11741" s="14"/>
      <c r="AO11741" s="14"/>
      <c r="AP11741" s="5"/>
      <c r="AQ11741" s="25"/>
      <c r="AR11741" s="25"/>
      <c r="AS11741" s="96"/>
      <c r="AT11741" s="83"/>
      <c r="AU11741" s="14"/>
      <c r="AX11741" s="83"/>
      <c r="AY11741" s="83"/>
      <c r="AZ11741" s="83"/>
      <c r="BA11741" s="83"/>
      <c r="BJ11741" s="54"/>
      <c r="BK11741" s="22"/>
      <c r="BL11741" s="24"/>
      <c r="BP11741" s="23"/>
      <c r="BQ11741" s="24"/>
      <c r="BR11741" s="22"/>
      <c r="BS11741" s="24"/>
      <c r="BT11741" s="24"/>
      <c r="BU11741" s="23"/>
      <c r="BV11741" s="26"/>
      <c r="BX11741" s="6"/>
      <c r="BY11741" s="24"/>
      <c r="BZ11741" s="109"/>
      <c r="CA11741" s="66"/>
      <c r="CB11741" s="5"/>
      <c r="CC11741" s="68"/>
      <c r="CD11741" s="67"/>
      <c r="CE11741" s="67"/>
      <c r="CF11741" s="64"/>
      <c r="CG11741" s="5"/>
      <c r="CH11741" s="69"/>
      <c r="CI11741" s="6"/>
      <c r="CJ11741" s="5"/>
      <c r="CK11741" s="25"/>
      <c r="CL11741" s="5"/>
      <c r="DN11741" s="14"/>
      <c r="DO11741" s="14"/>
      <c r="DP11741" s="5"/>
      <c r="DQ11741" s="25"/>
      <c r="DR11741" s="25"/>
      <c r="DS11741" s="96"/>
      <c r="DT11741" s="83"/>
      <c r="DU11741" s="14"/>
      <c r="DX11741" s="83"/>
      <c r="DY11741" s="83"/>
      <c r="DZ11741" s="83"/>
      <c r="EA11741" s="83"/>
      <c r="EJ11741" s="54"/>
      <c r="EK11741" s="22"/>
      <c r="EL11741" s="24"/>
      <c r="EP11741" s="23"/>
      <c r="EQ11741" s="24"/>
      <c r="ER11741" s="22"/>
      <c r="ES11741" s="24"/>
      <c r="ET11741" s="24"/>
      <c r="EU11741" s="23"/>
      <c r="EV11741" s="26"/>
      <c r="EX11741" s="6"/>
      <c r="EY11741" s="24"/>
      <c r="EZ11741" s="109"/>
      <c r="FA11741" s="66"/>
      <c r="FB11741" s="5"/>
      <c r="FC11741" s="68"/>
      <c r="FD11741" s="67"/>
      <c r="FE11741" s="67"/>
      <c r="FF11741" s="64"/>
      <c r="FG11741" s="5"/>
      <c r="FH11741" s="69"/>
      <c r="FI11741" s="6"/>
      <c r="FJ11741" s="5"/>
      <c r="FK11741" s="25"/>
      <c r="FL11741" s="5"/>
    </row>
    <row r="11742" spans="40:168">
      <c r="AN11742" s="14"/>
      <c r="AO11742" s="14"/>
      <c r="AP11742" s="5"/>
      <c r="AQ11742" s="25"/>
      <c r="AR11742" s="25"/>
      <c r="AS11742" s="96"/>
      <c r="AT11742" s="83"/>
      <c r="AU11742" s="14"/>
      <c r="AX11742" s="83"/>
      <c r="AY11742" s="83"/>
      <c r="AZ11742" s="83"/>
      <c r="BA11742" s="83"/>
      <c r="BJ11742" s="54"/>
      <c r="BK11742" s="22"/>
      <c r="BL11742" s="24"/>
      <c r="BP11742" s="23"/>
      <c r="BQ11742" s="24"/>
      <c r="BR11742" s="22"/>
      <c r="BS11742" s="24"/>
      <c r="BT11742" s="24"/>
      <c r="BU11742" s="23"/>
      <c r="BV11742" s="26"/>
      <c r="BX11742" s="6"/>
      <c r="BY11742" s="24"/>
      <c r="BZ11742" s="109"/>
      <c r="CA11742" s="66"/>
      <c r="CB11742" s="5"/>
      <c r="CC11742" s="68"/>
      <c r="CD11742" s="67"/>
      <c r="CE11742" s="67"/>
      <c r="CF11742" s="64"/>
      <c r="CG11742" s="5"/>
      <c r="CH11742" s="69"/>
      <c r="CI11742" s="6"/>
      <c r="CJ11742" s="5"/>
      <c r="CK11742" s="25"/>
      <c r="CL11742" s="5"/>
      <c r="DN11742" s="14"/>
      <c r="DO11742" s="14"/>
      <c r="DP11742" s="5"/>
      <c r="DQ11742" s="25"/>
      <c r="DR11742" s="25"/>
      <c r="DS11742" s="96"/>
      <c r="DT11742" s="83"/>
      <c r="DU11742" s="14"/>
      <c r="DX11742" s="83"/>
      <c r="DY11742" s="83"/>
      <c r="DZ11742" s="83"/>
      <c r="EA11742" s="83"/>
      <c r="EJ11742" s="54"/>
      <c r="EK11742" s="22"/>
      <c r="EL11742" s="24"/>
      <c r="EP11742" s="23"/>
      <c r="EQ11742" s="24"/>
      <c r="ER11742" s="22"/>
      <c r="ES11742" s="24"/>
      <c r="ET11742" s="24"/>
      <c r="EU11742" s="23"/>
      <c r="EV11742" s="26"/>
      <c r="EX11742" s="6"/>
      <c r="EY11742" s="24"/>
      <c r="EZ11742" s="109"/>
      <c r="FA11742" s="66"/>
      <c r="FB11742" s="5"/>
      <c r="FC11742" s="68"/>
      <c r="FD11742" s="67"/>
      <c r="FE11742" s="67"/>
      <c r="FF11742" s="64"/>
      <c r="FG11742" s="5"/>
      <c r="FH11742" s="69"/>
      <c r="FI11742" s="6"/>
      <c r="FJ11742" s="5"/>
      <c r="FK11742" s="25"/>
      <c r="FL11742" s="5"/>
    </row>
    <row r="11743" spans="40:168">
      <c r="AN11743" s="14"/>
      <c r="AO11743" s="14"/>
      <c r="AP11743" s="5"/>
      <c r="AQ11743" s="25"/>
      <c r="AR11743" s="25"/>
      <c r="AS11743" s="96"/>
      <c r="AT11743" s="83"/>
      <c r="AU11743" s="14"/>
      <c r="AX11743" s="83"/>
      <c r="AY11743" s="83"/>
      <c r="AZ11743" s="83"/>
      <c r="BA11743" s="83"/>
      <c r="BJ11743" s="54"/>
      <c r="BK11743" s="22"/>
      <c r="BL11743" s="24"/>
      <c r="BP11743" s="23"/>
      <c r="BQ11743" s="24"/>
      <c r="BR11743" s="22"/>
      <c r="BS11743" s="24"/>
      <c r="BT11743" s="24"/>
      <c r="BU11743" s="23"/>
      <c r="BV11743" s="26"/>
      <c r="BX11743" s="6"/>
      <c r="BY11743" s="24"/>
      <c r="BZ11743" s="109"/>
      <c r="CA11743" s="66"/>
      <c r="CB11743" s="5"/>
      <c r="CC11743" s="68"/>
      <c r="CD11743" s="67"/>
      <c r="CE11743" s="67"/>
      <c r="CF11743" s="64"/>
      <c r="CG11743" s="5"/>
      <c r="CH11743" s="69"/>
      <c r="CI11743" s="6"/>
      <c r="CJ11743" s="5"/>
      <c r="CK11743" s="25"/>
      <c r="CL11743" s="5"/>
      <c r="DN11743" s="14"/>
      <c r="DO11743" s="14"/>
      <c r="DP11743" s="5"/>
      <c r="DQ11743" s="25"/>
      <c r="DR11743" s="25"/>
      <c r="DS11743" s="96"/>
      <c r="DT11743" s="83"/>
      <c r="DU11743" s="14"/>
      <c r="DX11743" s="83"/>
      <c r="DY11743" s="83"/>
      <c r="DZ11743" s="83"/>
      <c r="EA11743" s="83"/>
      <c r="EJ11743" s="54"/>
      <c r="EK11743" s="22"/>
      <c r="EL11743" s="24"/>
      <c r="EP11743" s="23"/>
      <c r="EQ11743" s="24"/>
      <c r="ER11743" s="22"/>
      <c r="ES11743" s="24"/>
      <c r="ET11743" s="24"/>
      <c r="EU11743" s="23"/>
      <c r="EV11743" s="26"/>
      <c r="EX11743" s="6"/>
      <c r="EY11743" s="24"/>
      <c r="EZ11743" s="109"/>
      <c r="FA11743" s="66"/>
      <c r="FB11743" s="5"/>
      <c r="FC11743" s="68"/>
      <c r="FD11743" s="67"/>
      <c r="FE11743" s="67"/>
      <c r="FF11743" s="64"/>
      <c r="FG11743" s="5"/>
      <c r="FH11743" s="69"/>
      <c r="FI11743" s="6"/>
      <c r="FJ11743" s="5"/>
      <c r="FK11743" s="25"/>
      <c r="FL11743" s="5"/>
    </row>
    <row r="11744" spans="40:168">
      <c r="AN11744" s="14"/>
      <c r="AO11744" s="14"/>
      <c r="AP11744" s="5"/>
      <c r="AQ11744" s="25"/>
      <c r="AR11744" s="25"/>
      <c r="AS11744" s="96"/>
      <c r="AT11744" s="83"/>
      <c r="AU11744" s="14"/>
      <c r="AX11744" s="83"/>
      <c r="AY11744" s="83"/>
      <c r="AZ11744" s="83"/>
      <c r="BA11744" s="83"/>
      <c r="BJ11744" s="54"/>
      <c r="BK11744" s="22"/>
      <c r="BL11744" s="24"/>
      <c r="BP11744" s="23"/>
      <c r="BQ11744" s="24"/>
      <c r="BR11744" s="22"/>
      <c r="BS11744" s="24"/>
      <c r="BT11744" s="24"/>
      <c r="BU11744" s="23"/>
      <c r="BV11744" s="26"/>
      <c r="BX11744" s="6"/>
      <c r="BY11744" s="24"/>
      <c r="BZ11744" s="109"/>
      <c r="CA11744" s="66"/>
      <c r="CB11744" s="5"/>
      <c r="CC11744" s="68"/>
      <c r="CD11744" s="67"/>
      <c r="CE11744" s="67"/>
      <c r="CF11744" s="64"/>
      <c r="CG11744" s="5"/>
      <c r="CH11744" s="69"/>
      <c r="CI11744" s="6"/>
      <c r="CJ11744" s="5"/>
      <c r="CK11744" s="25"/>
      <c r="CL11744" s="5"/>
      <c r="DN11744" s="14"/>
      <c r="DO11744" s="14"/>
      <c r="DP11744" s="5"/>
      <c r="DQ11744" s="25"/>
      <c r="DR11744" s="25"/>
      <c r="DS11744" s="96"/>
      <c r="DT11744" s="83"/>
      <c r="DU11744" s="14"/>
      <c r="DX11744" s="83"/>
      <c r="DY11744" s="83"/>
      <c r="DZ11744" s="83"/>
      <c r="EA11744" s="83"/>
      <c r="EJ11744" s="54"/>
      <c r="EK11744" s="22"/>
      <c r="EL11744" s="24"/>
      <c r="EP11744" s="23"/>
      <c r="EQ11744" s="24"/>
      <c r="ER11744" s="22"/>
      <c r="ES11744" s="24"/>
      <c r="ET11744" s="24"/>
      <c r="EU11744" s="23"/>
      <c r="EV11744" s="26"/>
      <c r="EX11744" s="6"/>
      <c r="EY11744" s="24"/>
      <c r="EZ11744" s="109"/>
      <c r="FA11744" s="66"/>
      <c r="FB11744" s="5"/>
      <c r="FC11744" s="68"/>
      <c r="FD11744" s="67"/>
      <c r="FE11744" s="67"/>
      <c r="FF11744" s="64"/>
      <c r="FG11744" s="5"/>
      <c r="FH11744" s="69"/>
      <c r="FI11744" s="6"/>
      <c r="FJ11744" s="5"/>
      <c r="FK11744" s="25"/>
      <c r="FL11744" s="5"/>
    </row>
    <row r="11745" spans="40:168">
      <c r="AN11745" s="14"/>
      <c r="AO11745" s="14"/>
      <c r="AP11745" s="5"/>
      <c r="AQ11745" s="25"/>
      <c r="AR11745" s="25"/>
      <c r="AS11745" s="96"/>
      <c r="AT11745" s="83"/>
      <c r="AU11745" s="14"/>
      <c r="AX11745" s="83"/>
      <c r="AY11745" s="83"/>
      <c r="AZ11745" s="83"/>
      <c r="BA11745" s="83"/>
      <c r="BJ11745" s="54"/>
      <c r="BK11745" s="22"/>
      <c r="BL11745" s="24"/>
      <c r="BP11745" s="23"/>
      <c r="BQ11745" s="24"/>
      <c r="BR11745" s="22"/>
      <c r="BS11745" s="24"/>
      <c r="BT11745" s="24"/>
      <c r="BU11745" s="23"/>
      <c r="BV11745" s="26"/>
      <c r="BX11745" s="6"/>
      <c r="BY11745" s="24"/>
      <c r="BZ11745" s="109"/>
      <c r="CA11745" s="66"/>
      <c r="CB11745" s="5"/>
      <c r="CC11745" s="68"/>
      <c r="CD11745" s="67"/>
      <c r="CE11745" s="67"/>
      <c r="CF11745" s="64"/>
      <c r="CG11745" s="5"/>
      <c r="CH11745" s="69"/>
      <c r="CI11745" s="6"/>
      <c r="CJ11745" s="5"/>
      <c r="CK11745" s="25"/>
      <c r="CL11745" s="5"/>
      <c r="DN11745" s="14"/>
      <c r="DO11745" s="14"/>
      <c r="DP11745" s="5"/>
      <c r="DQ11745" s="25"/>
      <c r="DR11745" s="25"/>
      <c r="DS11745" s="96"/>
      <c r="DT11745" s="83"/>
      <c r="DU11745" s="14"/>
      <c r="DX11745" s="83"/>
      <c r="DY11745" s="83"/>
      <c r="DZ11745" s="83"/>
      <c r="EA11745" s="83"/>
      <c r="EJ11745" s="54"/>
      <c r="EK11745" s="22"/>
      <c r="EL11745" s="24"/>
      <c r="EP11745" s="23"/>
      <c r="EQ11745" s="24"/>
      <c r="ER11745" s="22"/>
      <c r="ES11745" s="24"/>
      <c r="ET11745" s="24"/>
      <c r="EU11745" s="23"/>
      <c r="EV11745" s="26"/>
      <c r="EX11745" s="6"/>
      <c r="EY11745" s="24"/>
      <c r="EZ11745" s="109"/>
      <c r="FA11745" s="66"/>
      <c r="FB11745" s="5"/>
      <c r="FC11745" s="68"/>
      <c r="FD11745" s="67"/>
      <c r="FE11745" s="67"/>
      <c r="FF11745" s="64"/>
      <c r="FG11745" s="5"/>
      <c r="FH11745" s="69"/>
      <c r="FI11745" s="6"/>
      <c r="FJ11745" s="5"/>
      <c r="FK11745" s="25"/>
      <c r="FL11745" s="5"/>
    </row>
    <row r="11746" spans="40:168">
      <c r="AN11746" s="14"/>
      <c r="AO11746" s="14"/>
      <c r="AP11746" s="5"/>
      <c r="AQ11746" s="25"/>
      <c r="AR11746" s="25"/>
      <c r="AS11746" s="96"/>
      <c r="AT11746" s="83"/>
      <c r="AU11746" s="14"/>
      <c r="AX11746" s="83"/>
      <c r="AY11746" s="83"/>
      <c r="AZ11746" s="83"/>
      <c r="BA11746" s="83"/>
      <c r="BJ11746" s="54"/>
      <c r="BK11746" s="22"/>
      <c r="BL11746" s="24"/>
      <c r="BP11746" s="23"/>
      <c r="BQ11746" s="24"/>
      <c r="BR11746" s="22"/>
      <c r="BS11746" s="24"/>
      <c r="BT11746" s="24"/>
      <c r="BU11746" s="23"/>
      <c r="BV11746" s="26"/>
      <c r="BX11746" s="6"/>
      <c r="BY11746" s="24"/>
      <c r="BZ11746" s="109"/>
      <c r="CA11746" s="66"/>
      <c r="CB11746" s="5"/>
      <c r="CC11746" s="68"/>
      <c r="CD11746" s="67"/>
      <c r="CE11746" s="67"/>
      <c r="CF11746" s="64"/>
      <c r="CG11746" s="5"/>
      <c r="CH11746" s="69"/>
      <c r="CI11746" s="6"/>
      <c r="CJ11746" s="5"/>
      <c r="CK11746" s="25"/>
      <c r="CL11746" s="5"/>
      <c r="DN11746" s="14"/>
      <c r="DO11746" s="14"/>
      <c r="DP11746" s="5"/>
      <c r="DQ11746" s="25"/>
      <c r="DR11746" s="25"/>
      <c r="DS11746" s="96"/>
      <c r="DT11746" s="83"/>
      <c r="DU11746" s="14"/>
      <c r="DX11746" s="83"/>
      <c r="DY11746" s="83"/>
      <c r="DZ11746" s="83"/>
      <c r="EA11746" s="83"/>
      <c r="EJ11746" s="54"/>
      <c r="EK11746" s="22"/>
      <c r="EL11746" s="24"/>
      <c r="EP11746" s="23"/>
      <c r="EQ11746" s="24"/>
      <c r="ER11746" s="22"/>
      <c r="ES11746" s="24"/>
      <c r="ET11746" s="24"/>
      <c r="EU11746" s="23"/>
      <c r="EV11746" s="26"/>
      <c r="EX11746" s="6"/>
      <c r="EY11746" s="24"/>
      <c r="EZ11746" s="109"/>
      <c r="FA11746" s="66"/>
      <c r="FB11746" s="5"/>
      <c r="FC11746" s="68"/>
      <c r="FD11746" s="67"/>
      <c r="FE11746" s="67"/>
      <c r="FF11746" s="64"/>
      <c r="FG11746" s="5"/>
      <c r="FH11746" s="69"/>
      <c r="FI11746" s="6"/>
      <c r="FJ11746" s="5"/>
      <c r="FK11746" s="25"/>
      <c r="FL11746" s="5"/>
    </row>
    <row r="11747" spans="40:168">
      <c r="AN11747" s="14"/>
      <c r="AO11747" s="14"/>
      <c r="AP11747" s="5"/>
      <c r="AQ11747" s="25"/>
      <c r="AR11747" s="25"/>
      <c r="AS11747" s="96"/>
      <c r="AT11747" s="83"/>
      <c r="AU11747" s="14"/>
      <c r="AX11747" s="83"/>
      <c r="AY11747" s="83"/>
      <c r="AZ11747" s="83"/>
      <c r="BA11747" s="83"/>
      <c r="BJ11747" s="54"/>
      <c r="BK11747" s="22"/>
      <c r="BL11747" s="24"/>
      <c r="BP11747" s="23"/>
      <c r="BQ11747" s="24"/>
      <c r="BR11747" s="22"/>
      <c r="BS11747" s="24"/>
      <c r="BT11747" s="24"/>
      <c r="BU11747" s="23"/>
      <c r="BV11747" s="26"/>
      <c r="BX11747" s="6"/>
      <c r="BY11747" s="24"/>
      <c r="BZ11747" s="109"/>
      <c r="CA11747" s="66"/>
      <c r="CB11747" s="5"/>
      <c r="CC11747" s="68"/>
      <c r="CD11747" s="67"/>
      <c r="CE11747" s="67"/>
      <c r="CF11747" s="64"/>
      <c r="CG11747" s="5"/>
      <c r="CH11747" s="69"/>
      <c r="CI11747" s="6"/>
      <c r="CJ11747" s="5"/>
      <c r="CK11747" s="25"/>
      <c r="CL11747" s="5"/>
      <c r="DN11747" s="14"/>
      <c r="DO11747" s="14"/>
      <c r="DP11747" s="5"/>
      <c r="DQ11747" s="25"/>
      <c r="DR11747" s="25"/>
      <c r="DS11747" s="96"/>
      <c r="DT11747" s="83"/>
      <c r="DU11747" s="14"/>
      <c r="DX11747" s="83"/>
      <c r="DY11747" s="83"/>
      <c r="DZ11747" s="83"/>
      <c r="EA11747" s="83"/>
      <c r="EJ11747" s="54"/>
      <c r="EK11747" s="22"/>
      <c r="EL11747" s="24"/>
      <c r="EP11747" s="23"/>
      <c r="EQ11747" s="24"/>
      <c r="ER11747" s="22"/>
      <c r="ES11747" s="24"/>
      <c r="ET11747" s="24"/>
      <c r="EU11747" s="23"/>
      <c r="EV11747" s="26"/>
      <c r="EX11747" s="6"/>
      <c r="EY11747" s="24"/>
      <c r="EZ11747" s="109"/>
      <c r="FA11747" s="66"/>
      <c r="FB11747" s="5"/>
      <c r="FC11747" s="68"/>
      <c r="FD11747" s="67"/>
      <c r="FE11747" s="67"/>
      <c r="FF11747" s="64"/>
      <c r="FG11747" s="5"/>
      <c r="FH11747" s="69"/>
      <c r="FI11747" s="6"/>
      <c r="FJ11747" s="5"/>
      <c r="FK11747" s="25"/>
      <c r="FL11747" s="5"/>
    </row>
    <row r="11748" spans="40:168">
      <c r="AN11748" s="14"/>
      <c r="AO11748" s="14"/>
      <c r="AP11748" s="5"/>
      <c r="AQ11748" s="25"/>
      <c r="AR11748" s="25"/>
      <c r="AS11748" s="96"/>
      <c r="AT11748" s="83"/>
      <c r="AU11748" s="14"/>
      <c r="AX11748" s="83"/>
      <c r="AY11748" s="83"/>
      <c r="AZ11748" s="83"/>
      <c r="BA11748" s="83"/>
      <c r="BJ11748" s="54"/>
      <c r="BK11748" s="22"/>
      <c r="BL11748" s="24"/>
      <c r="BP11748" s="23"/>
      <c r="BQ11748" s="24"/>
      <c r="BR11748" s="22"/>
      <c r="BS11748" s="24"/>
      <c r="BT11748" s="24"/>
      <c r="BU11748" s="23"/>
      <c r="BV11748" s="26"/>
      <c r="BX11748" s="6"/>
      <c r="BY11748" s="24"/>
      <c r="BZ11748" s="109"/>
      <c r="CA11748" s="66"/>
      <c r="CB11748" s="5"/>
      <c r="CC11748" s="68"/>
      <c r="CD11748" s="67"/>
      <c r="CE11748" s="67"/>
      <c r="CF11748" s="64"/>
      <c r="CG11748" s="5"/>
      <c r="CH11748" s="69"/>
      <c r="CI11748" s="6"/>
      <c r="CJ11748" s="5"/>
      <c r="CK11748" s="25"/>
      <c r="CL11748" s="5"/>
      <c r="DN11748" s="14"/>
      <c r="DO11748" s="14"/>
      <c r="DP11748" s="5"/>
      <c r="DQ11748" s="25"/>
      <c r="DR11748" s="25"/>
      <c r="DS11748" s="96"/>
      <c r="DT11748" s="83"/>
      <c r="DU11748" s="14"/>
      <c r="DX11748" s="83"/>
      <c r="DY11748" s="83"/>
      <c r="DZ11748" s="83"/>
      <c r="EA11748" s="83"/>
      <c r="EJ11748" s="54"/>
      <c r="EK11748" s="22"/>
      <c r="EL11748" s="24"/>
      <c r="EP11748" s="23"/>
      <c r="EQ11748" s="24"/>
      <c r="ER11748" s="22"/>
      <c r="ES11748" s="24"/>
      <c r="ET11748" s="24"/>
      <c r="EU11748" s="23"/>
      <c r="EV11748" s="26"/>
      <c r="EX11748" s="6"/>
      <c r="EY11748" s="24"/>
      <c r="EZ11748" s="109"/>
      <c r="FA11748" s="66"/>
      <c r="FB11748" s="5"/>
      <c r="FC11748" s="68"/>
      <c r="FD11748" s="67"/>
      <c r="FE11748" s="67"/>
      <c r="FF11748" s="64"/>
      <c r="FG11748" s="5"/>
      <c r="FH11748" s="69"/>
      <c r="FI11748" s="6"/>
      <c r="FJ11748" s="5"/>
      <c r="FK11748" s="25"/>
      <c r="FL11748" s="5"/>
    </row>
    <row r="11749" spans="40:168">
      <c r="AN11749" s="14"/>
      <c r="AO11749" s="14"/>
      <c r="AP11749" s="5"/>
      <c r="AQ11749" s="25"/>
      <c r="AR11749" s="25"/>
      <c r="AS11749" s="96"/>
      <c r="AT11749" s="83"/>
      <c r="AU11749" s="14"/>
      <c r="AX11749" s="83"/>
      <c r="AY11749" s="83"/>
      <c r="AZ11749" s="83"/>
      <c r="BA11749" s="83"/>
      <c r="BJ11749" s="54"/>
      <c r="BK11749" s="22"/>
      <c r="BL11749" s="24"/>
      <c r="BP11749" s="23"/>
      <c r="BQ11749" s="24"/>
      <c r="BR11749" s="22"/>
      <c r="BS11749" s="24"/>
      <c r="BT11749" s="24"/>
      <c r="BU11749" s="23"/>
      <c r="BV11749" s="26"/>
      <c r="BX11749" s="6"/>
      <c r="BY11749" s="24"/>
      <c r="BZ11749" s="109"/>
      <c r="CA11749" s="66"/>
      <c r="CB11749" s="5"/>
      <c r="CC11749" s="68"/>
      <c r="CD11749" s="67"/>
      <c r="CE11749" s="67"/>
      <c r="CF11749" s="64"/>
      <c r="CG11749" s="5"/>
      <c r="CH11749" s="69"/>
      <c r="CI11749" s="6"/>
      <c r="CJ11749" s="5"/>
      <c r="CK11749" s="25"/>
      <c r="CL11749" s="5"/>
      <c r="DN11749" s="14"/>
      <c r="DO11749" s="14"/>
      <c r="DP11749" s="5"/>
      <c r="DQ11749" s="25"/>
      <c r="DR11749" s="25"/>
      <c r="DS11749" s="96"/>
      <c r="DT11749" s="83"/>
      <c r="DU11749" s="14"/>
      <c r="DX11749" s="83"/>
      <c r="DY11749" s="83"/>
      <c r="DZ11749" s="83"/>
      <c r="EA11749" s="83"/>
      <c r="EJ11749" s="54"/>
      <c r="EK11749" s="22"/>
      <c r="EL11749" s="24"/>
      <c r="EP11749" s="23"/>
      <c r="EQ11749" s="24"/>
      <c r="ER11749" s="22"/>
      <c r="ES11749" s="24"/>
      <c r="ET11749" s="24"/>
      <c r="EU11749" s="23"/>
      <c r="EV11749" s="26"/>
      <c r="EX11749" s="6"/>
      <c r="EY11749" s="24"/>
      <c r="EZ11749" s="109"/>
      <c r="FA11749" s="66"/>
      <c r="FB11749" s="5"/>
      <c r="FC11749" s="68"/>
      <c r="FD11749" s="67"/>
      <c r="FE11749" s="67"/>
      <c r="FF11749" s="64"/>
      <c r="FG11749" s="5"/>
      <c r="FH11749" s="69"/>
      <c r="FI11749" s="6"/>
      <c r="FJ11749" s="5"/>
      <c r="FK11749" s="25"/>
      <c r="FL11749" s="5"/>
    </row>
    <row r="11750" spans="40:168">
      <c r="AN11750" s="14"/>
      <c r="AO11750" s="14"/>
      <c r="AP11750" s="5"/>
      <c r="AQ11750" s="25"/>
      <c r="AR11750" s="25"/>
      <c r="AS11750" s="96"/>
      <c r="AT11750" s="83"/>
      <c r="AU11750" s="14"/>
      <c r="AX11750" s="83"/>
      <c r="AY11750" s="83"/>
      <c r="AZ11750" s="83"/>
      <c r="BA11750" s="83"/>
      <c r="BJ11750" s="54"/>
      <c r="BK11750" s="22"/>
      <c r="BL11750" s="24"/>
      <c r="BP11750" s="23"/>
      <c r="BQ11750" s="24"/>
      <c r="BR11750" s="22"/>
      <c r="BS11750" s="24"/>
      <c r="BT11750" s="24"/>
      <c r="BU11750" s="23"/>
      <c r="BV11750" s="26"/>
      <c r="BX11750" s="6"/>
      <c r="BY11750" s="24"/>
      <c r="BZ11750" s="109"/>
      <c r="CA11750" s="66"/>
      <c r="CB11750" s="5"/>
      <c r="CC11750" s="68"/>
      <c r="CD11750" s="67"/>
      <c r="CE11750" s="67"/>
      <c r="CF11750" s="64"/>
      <c r="CG11750" s="5"/>
      <c r="CH11750" s="69"/>
      <c r="CI11750" s="6"/>
      <c r="CJ11750" s="5"/>
      <c r="CK11750" s="25"/>
      <c r="CL11750" s="5"/>
      <c r="DN11750" s="14"/>
      <c r="DO11750" s="14"/>
      <c r="DP11750" s="5"/>
      <c r="DQ11750" s="25"/>
      <c r="DR11750" s="25"/>
      <c r="DS11750" s="96"/>
      <c r="DT11750" s="83"/>
      <c r="DU11750" s="14"/>
      <c r="DX11750" s="83"/>
      <c r="DY11750" s="83"/>
      <c r="DZ11750" s="83"/>
      <c r="EA11750" s="83"/>
      <c r="EJ11750" s="54"/>
      <c r="EK11750" s="22"/>
      <c r="EL11750" s="24"/>
      <c r="EP11750" s="23"/>
      <c r="EQ11750" s="24"/>
      <c r="ER11750" s="22"/>
      <c r="ES11750" s="24"/>
      <c r="ET11750" s="24"/>
      <c r="EU11750" s="23"/>
      <c r="EV11750" s="26"/>
      <c r="EX11750" s="6"/>
      <c r="EY11750" s="24"/>
      <c r="EZ11750" s="109"/>
      <c r="FA11750" s="66"/>
      <c r="FB11750" s="5"/>
      <c r="FC11750" s="68"/>
      <c r="FD11750" s="67"/>
      <c r="FE11750" s="67"/>
      <c r="FF11750" s="64"/>
      <c r="FG11750" s="5"/>
      <c r="FH11750" s="69"/>
      <c r="FI11750" s="6"/>
      <c r="FJ11750" s="5"/>
      <c r="FK11750" s="25"/>
      <c r="FL11750" s="5"/>
    </row>
    <row r="11751" spans="40:168">
      <c r="AN11751" s="14"/>
      <c r="AO11751" s="14"/>
      <c r="AP11751" s="5"/>
      <c r="AQ11751" s="25"/>
      <c r="AR11751" s="25"/>
      <c r="AS11751" s="96"/>
      <c r="AT11751" s="83"/>
      <c r="AU11751" s="14"/>
      <c r="AX11751" s="83"/>
      <c r="AY11751" s="83"/>
      <c r="AZ11751" s="83"/>
      <c r="BA11751" s="83"/>
      <c r="BJ11751" s="54"/>
      <c r="BK11751" s="22"/>
      <c r="BL11751" s="24"/>
      <c r="BP11751" s="23"/>
      <c r="BQ11751" s="24"/>
      <c r="BR11751" s="22"/>
      <c r="BS11751" s="24"/>
      <c r="BT11751" s="24"/>
      <c r="BU11751" s="23"/>
      <c r="BV11751" s="26"/>
      <c r="BX11751" s="6"/>
      <c r="BY11751" s="24"/>
      <c r="BZ11751" s="109"/>
      <c r="CA11751" s="66"/>
      <c r="CB11751" s="5"/>
      <c r="CC11751" s="68"/>
      <c r="CD11751" s="67"/>
      <c r="CE11751" s="67"/>
      <c r="CF11751" s="64"/>
      <c r="CG11751" s="5"/>
      <c r="CH11751" s="69"/>
      <c r="CI11751" s="6"/>
      <c r="CJ11751" s="5"/>
      <c r="CK11751" s="25"/>
      <c r="CL11751" s="5"/>
      <c r="DN11751" s="14"/>
      <c r="DO11751" s="14"/>
      <c r="DP11751" s="5"/>
      <c r="DQ11751" s="25"/>
      <c r="DR11751" s="25"/>
      <c r="DS11751" s="96"/>
      <c r="DT11751" s="83"/>
      <c r="DU11751" s="14"/>
      <c r="DX11751" s="83"/>
      <c r="DY11751" s="83"/>
      <c r="DZ11751" s="83"/>
      <c r="EA11751" s="83"/>
      <c r="EJ11751" s="54"/>
      <c r="EK11751" s="22"/>
      <c r="EL11751" s="24"/>
      <c r="EP11751" s="23"/>
      <c r="EQ11751" s="24"/>
      <c r="ER11751" s="22"/>
      <c r="ES11751" s="24"/>
      <c r="ET11751" s="24"/>
      <c r="EU11751" s="23"/>
      <c r="EV11751" s="26"/>
      <c r="EX11751" s="6"/>
      <c r="EY11751" s="24"/>
      <c r="EZ11751" s="109"/>
      <c r="FA11751" s="66"/>
      <c r="FB11751" s="5"/>
      <c r="FC11751" s="68"/>
      <c r="FD11751" s="67"/>
      <c r="FE11751" s="67"/>
      <c r="FF11751" s="64"/>
      <c r="FG11751" s="5"/>
      <c r="FH11751" s="69"/>
      <c r="FI11751" s="6"/>
      <c r="FJ11751" s="5"/>
      <c r="FK11751" s="25"/>
      <c r="FL11751" s="5"/>
    </row>
    <row r="11752" spans="40:168">
      <c r="AN11752" s="14"/>
      <c r="AO11752" s="14"/>
      <c r="AP11752" s="5"/>
      <c r="AQ11752" s="25"/>
      <c r="AR11752" s="25"/>
      <c r="AS11752" s="96"/>
      <c r="AT11752" s="83"/>
      <c r="AU11752" s="14"/>
      <c r="AX11752" s="83"/>
      <c r="AY11752" s="83"/>
      <c r="AZ11752" s="83"/>
      <c r="BA11752" s="83"/>
      <c r="BJ11752" s="54"/>
      <c r="BK11752" s="22"/>
      <c r="BL11752" s="24"/>
      <c r="BP11752" s="23"/>
      <c r="BQ11752" s="24"/>
      <c r="BR11752" s="22"/>
      <c r="BS11752" s="24"/>
      <c r="BT11752" s="24"/>
      <c r="BU11752" s="23"/>
      <c r="BV11752" s="26"/>
      <c r="BX11752" s="6"/>
      <c r="BY11752" s="24"/>
      <c r="BZ11752" s="109"/>
      <c r="CA11752" s="66"/>
      <c r="CB11752" s="5"/>
      <c r="CC11752" s="68"/>
      <c r="CD11752" s="67"/>
      <c r="CE11752" s="67"/>
      <c r="CF11752" s="64"/>
      <c r="CG11752" s="5"/>
      <c r="CH11752" s="69"/>
      <c r="CI11752" s="6"/>
      <c r="CJ11752" s="5"/>
      <c r="CK11752" s="25"/>
      <c r="CL11752" s="5"/>
      <c r="DN11752" s="14"/>
      <c r="DO11752" s="14"/>
      <c r="DP11752" s="5"/>
      <c r="DQ11752" s="25"/>
      <c r="DR11752" s="25"/>
      <c r="DS11752" s="96"/>
      <c r="DT11752" s="83"/>
      <c r="DU11752" s="14"/>
      <c r="DX11752" s="83"/>
      <c r="DY11752" s="83"/>
      <c r="DZ11752" s="83"/>
      <c r="EA11752" s="83"/>
      <c r="EJ11752" s="54"/>
      <c r="EK11752" s="22"/>
      <c r="EL11752" s="24"/>
      <c r="EP11752" s="23"/>
      <c r="EQ11752" s="24"/>
      <c r="ER11752" s="22"/>
      <c r="ES11752" s="24"/>
      <c r="ET11752" s="24"/>
      <c r="EU11752" s="23"/>
      <c r="EV11752" s="26"/>
      <c r="EX11752" s="6"/>
      <c r="EY11752" s="24"/>
      <c r="EZ11752" s="109"/>
      <c r="FA11752" s="66"/>
      <c r="FB11752" s="5"/>
      <c r="FC11752" s="68"/>
      <c r="FD11752" s="67"/>
      <c r="FE11752" s="67"/>
      <c r="FF11752" s="64"/>
      <c r="FG11752" s="5"/>
      <c r="FH11752" s="69"/>
      <c r="FI11752" s="6"/>
      <c r="FJ11752" s="5"/>
      <c r="FK11752" s="25"/>
      <c r="FL11752" s="5"/>
    </row>
    <row r="11753" spans="40:168">
      <c r="AN11753" s="14"/>
      <c r="AO11753" s="14"/>
      <c r="AP11753" s="5"/>
      <c r="AQ11753" s="25"/>
      <c r="AR11753" s="25"/>
      <c r="AS11753" s="96"/>
      <c r="AT11753" s="83"/>
      <c r="AU11753" s="14"/>
      <c r="AX11753" s="83"/>
      <c r="AY11753" s="83"/>
      <c r="AZ11753" s="83"/>
      <c r="BA11753" s="83"/>
      <c r="BJ11753" s="54"/>
      <c r="BK11753" s="22"/>
      <c r="BL11753" s="24"/>
      <c r="BP11753" s="23"/>
      <c r="BQ11753" s="24"/>
      <c r="BR11753" s="22"/>
      <c r="BS11753" s="24"/>
      <c r="BT11753" s="24"/>
      <c r="BU11753" s="23"/>
      <c r="BV11753" s="26"/>
      <c r="BX11753" s="6"/>
      <c r="BY11753" s="24"/>
      <c r="BZ11753" s="109"/>
      <c r="CA11753" s="66"/>
      <c r="CB11753" s="5"/>
      <c r="CC11753" s="68"/>
      <c r="CD11753" s="67"/>
      <c r="CE11753" s="67"/>
      <c r="CF11753" s="64"/>
      <c r="CG11753" s="5"/>
      <c r="CH11753" s="69"/>
      <c r="CI11753" s="6"/>
      <c r="CJ11753" s="5"/>
      <c r="CK11753" s="25"/>
      <c r="CL11753" s="5"/>
      <c r="DN11753" s="14"/>
      <c r="DO11753" s="14"/>
      <c r="DP11753" s="5"/>
      <c r="DQ11753" s="25"/>
      <c r="DR11753" s="25"/>
      <c r="DS11753" s="96"/>
      <c r="DT11753" s="83"/>
      <c r="DU11753" s="14"/>
      <c r="DX11753" s="83"/>
      <c r="DY11753" s="83"/>
      <c r="DZ11753" s="83"/>
      <c r="EA11753" s="83"/>
      <c r="EJ11753" s="54"/>
      <c r="EK11753" s="22"/>
      <c r="EL11753" s="24"/>
      <c r="EP11753" s="23"/>
      <c r="EQ11753" s="24"/>
      <c r="ER11753" s="22"/>
      <c r="ES11753" s="24"/>
      <c r="ET11753" s="24"/>
      <c r="EU11753" s="23"/>
      <c r="EV11753" s="26"/>
      <c r="EX11753" s="6"/>
      <c r="EY11753" s="24"/>
      <c r="EZ11753" s="109"/>
      <c r="FA11753" s="66"/>
      <c r="FB11753" s="5"/>
      <c r="FC11753" s="68"/>
      <c r="FD11753" s="67"/>
      <c r="FE11753" s="67"/>
      <c r="FF11753" s="64"/>
      <c r="FG11753" s="5"/>
      <c r="FH11753" s="69"/>
      <c r="FI11753" s="6"/>
      <c r="FJ11753" s="5"/>
      <c r="FK11753" s="25"/>
      <c r="FL11753" s="5"/>
    </row>
    <row r="11754" spans="40:168">
      <c r="AN11754" s="14"/>
      <c r="AO11754" s="14"/>
      <c r="AP11754" s="5"/>
      <c r="AQ11754" s="25"/>
      <c r="AR11754" s="25"/>
      <c r="AS11754" s="96"/>
      <c r="AT11754" s="83"/>
      <c r="AU11754" s="14"/>
      <c r="AX11754" s="83"/>
      <c r="AY11754" s="83"/>
      <c r="AZ11754" s="83"/>
      <c r="BA11754" s="83"/>
      <c r="BJ11754" s="54"/>
      <c r="BK11754" s="22"/>
      <c r="BL11754" s="24"/>
      <c r="BP11754" s="23"/>
      <c r="BQ11754" s="24"/>
      <c r="BR11754" s="22"/>
      <c r="BS11754" s="24"/>
      <c r="BT11754" s="24"/>
      <c r="BU11754" s="23"/>
      <c r="BV11754" s="26"/>
      <c r="BX11754" s="6"/>
      <c r="BY11754" s="24"/>
      <c r="BZ11754" s="109"/>
      <c r="CA11754" s="66"/>
      <c r="CB11754" s="5"/>
      <c r="CC11754" s="68"/>
      <c r="CD11754" s="67"/>
      <c r="CE11754" s="67"/>
      <c r="CF11754" s="64"/>
      <c r="CG11754" s="5"/>
      <c r="CH11754" s="69"/>
      <c r="CI11754" s="6"/>
      <c r="CJ11754" s="5"/>
      <c r="CK11754" s="25"/>
      <c r="CL11754" s="5"/>
      <c r="DN11754" s="14"/>
      <c r="DO11754" s="14"/>
      <c r="DP11754" s="5"/>
      <c r="DQ11754" s="25"/>
      <c r="DR11754" s="25"/>
      <c r="DS11754" s="96"/>
      <c r="DT11754" s="83"/>
      <c r="DU11754" s="14"/>
      <c r="DX11754" s="83"/>
      <c r="DY11754" s="83"/>
      <c r="DZ11754" s="83"/>
      <c r="EA11754" s="83"/>
      <c r="EJ11754" s="54"/>
      <c r="EK11754" s="22"/>
      <c r="EL11754" s="24"/>
      <c r="EP11754" s="23"/>
      <c r="EQ11754" s="24"/>
      <c r="ER11754" s="22"/>
      <c r="ES11754" s="24"/>
      <c r="ET11754" s="24"/>
      <c r="EU11754" s="23"/>
      <c r="EV11754" s="26"/>
      <c r="EX11754" s="6"/>
      <c r="EY11754" s="24"/>
      <c r="EZ11754" s="109"/>
      <c r="FA11754" s="66"/>
      <c r="FB11754" s="5"/>
      <c r="FC11754" s="68"/>
      <c r="FD11754" s="67"/>
      <c r="FE11754" s="67"/>
      <c r="FF11754" s="64"/>
      <c r="FG11754" s="5"/>
      <c r="FH11754" s="69"/>
      <c r="FI11754" s="6"/>
      <c r="FJ11754" s="5"/>
      <c r="FK11754" s="25"/>
      <c r="FL11754" s="5"/>
    </row>
    <row r="11755" spans="40:168">
      <c r="AN11755" s="14"/>
      <c r="AO11755" s="14"/>
      <c r="AP11755" s="5"/>
      <c r="AQ11755" s="25"/>
      <c r="AR11755" s="25"/>
      <c r="AS11755" s="96"/>
      <c r="AT11755" s="83"/>
      <c r="AU11755" s="14"/>
      <c r="AX11755" s="83"/>
      <c r="AY11755" s="83"/>
      <c r="AZ11755" s="83"/>
      <c r="BA11755" s="83"/>
      <c r="BJ11755" s="54"/>
      <c r="BK11755" s="22"/>
      <c r="BL11755" s="24"/>
      <c r="BP11755" s="23"/>
      <c r="BQ11755" s="24"/>
      <c r="BR11755" s="22"/>
      <c r="BS11755" s="24"/>
      <c r="BT11755" s="24"/>
      <c r="BU11755" s="23"/>
      <c r="BV11755" s="26"/>
      <c r="BX11755" s="6"/>
      <c r="BY11755" s="24"/>
      <c r="BZ11755" s="109"/>
      <c r="CA11755" s="66"/>
      <c r="CB11755" s="5"/>
      <c r="CC11755" s="68"/>
      <c r="CD11755" s="67"/>
      <c r="CE11755" s="67"/>
      <c r="CF11755" s="64"/>
      <c r="CG11755" s="5"/>
      <c r="CH11755" s="69"/>
      <c r="CI11755" s="6"/>
      <c r="CJ11755" s="5"/>
      <c r="CK11755" s="25"/>
      <c r="CL11755" s="5"/>
      <c r="DN11755" s="14"/>
      <c r="DO11755" s="14"/>
      <c r="DP11755" s="5"/>
      <c r="DQ11755" s="25"/>
      <c r="DR11755" s="25"/>
      <c r="DS11755" s="96"/>
      <c r="DT11755" s="83"/>
      <c r="DU11755" s="14"/>
      <c r="DX11755" s="83"/>
      <c r="DY11755" s="83"/>
      <c r="DZ11755" s="83"/>
      <c r="EA11755" s="83"/>
      <c r="EJ11755" s="54"/>
      <c r="EK11755" s="22"/>
      <c r="EL11755" s="24"/>
      <c r="EP11755" s="23"/>
      <c r="EQ11755" s="24"/>
      <c r="ER11755" s="22"/>
      <c r="ES11755" s="24"/>
      <c r="ET11755" s="24"/>
      <c r="EU11755" s="23"/>
      <c r="EV11755" s="26"/>
      <c r="EX11755" s="6"/>
      <c r="EY11755" s="24"/>
      <c r="EZ11755" s="109"/>
      <c r="FA11755" s="66"/>
      <c r="FB11755" s="5"/>
      <c r="FC11755" s="68"/>
      <c r="FD11755" s="67"/>
      <c r="FE11755" s="67"/>
      <c r="FF11755" s="64"/>
      <c r="FG11755" s="5"/>
      <c r="FH11755" s="69"/>
      <c r="FI11755" s="6"/>
      <c r="FJ11755" s="5"/>
      <c r="FK11755" s="25"/>
      <c r="FL11755" s="5"/>
    </row>
    <row r="11756" spans="40:168">
      <c r="AN11756" s="14"/>
      <c r="AO11756" s="14"/>
      <c r="AP11756" s="5"/>
      <c r="AQ11756" s="25"/>
      <c r="AR11756" s="25"/>
      <c r="AS11756" s="96"/>
      <c r="AT11756" s="83"/>
      <c r="AU11756" s="14"/>
      <c r="AX11756" s="83"/>
      <c r="AY11756" s="83"/>
      <c r="AZ11756" s="83"/>
      <c r="BA11756" s="83"/>
      <c r="BJ11756" s="54"/>
      <c r="BK11756" s="22"/>
      <c r="BL11756" s="24"/>
      <c r="BP11756" s="23"/>
      <c r="BQ11756" s="24"/>
      <c r="BR11756" s="22"/>
      <c r="BS11756" s="24"/>
      <c r="BT11756" s="24"/>
      <c r="BU11756" s="23"/>
      <c r="BV11756" s="26"/>
      <c r="BX11756" s="6"/>
      <c r="BY11756" s="24"/>
      <c r="BZ11756" s="109"/>
      <c r="CA11756" s="66"/>
      <c r="CB11756" s="5"/>
      <c r="CC11756" s="68"/>
      <c r="CD11756" s="67"/>
      <c r="CE11756" s="67"/>
      <c r="CF11756" s="64"/>
      <c r="CG11756" s="5"/>
      <c r="CH11756" s="69"/>
      <c r="CI11756" s="6"/>
      <c r="CJ11756" s="5"/>
      <c r="CK11756" s="25"/>
      <c r="CL11756" s="5"/>
      <c r="DN11756" s="14"/>
      <c r="DO11756" s="14"/>
      <c r="DP11756" s="5"/>
      <c r="DQ11756" s="25"/>
      <c r="DR11756" s="25"/>
      <c r="DS11756" s="96"/>
      <c r="DT11756" s="83"/>
      <c r="DU11756" s="14"/>
      <c r="DX11756" s="83"/>
      <c r="DY11756" s="83"/>
      <c r="DZ11756" s="83"/>
      <c r="EA11756" s="83"/>
      <c r="EJ11756" s="54"/>
      <c r="EK11756" s="22"/>
      <c r="EL11756" s="24"/>
      <c r="EP11756" s="23"/>
      <c r="EQ11756" s="24"/>
      <c r="ER11756" s="22"/>
      <c r="ES11756" s="24"/>
      <c r="ET11756" s="24"/>
      <c r="EU11756" s="23"/>
      <c r="EV11756" s="26"/>
      <c r="EX11756" s="6"/>
      <c r="EY11756" s="24"/>
      <c r="EZ11756" s="109"/>
      <c r="FA11756" s="66"/>
      <c r="FB11756" s="5"/>
      <c r="FC11756" s="68"/>
      <c r="FD11756" s="67"/>
      <c r="FE11756" s="67"/>
      <c r="FF11756" s="64"/>
      <c r="FG11756" s="5"/>
      <c r="FH11756" s="69"/>
      <c r="FI11756" s="6"/>
      <c r="FJ11756" s="5"/>
      <c r="FK11756" s="25"/>
      <c r="FL11756" s="5"/>
    </row>
    <row r="11757" spans="40:168">
      <c r="AN11757" s="14"/>
      <c r="AO11757" s="14"/>
      <c r="AP11757" s="5"/>
      <c r="AQ11757" s="25"/>
      <c r="AR11757" s="25"/>
      <c r="AS11757" s="96"/>
      <c r="AT11757" s="83"/>
      <c r="AU11757" s="14"/>
      <c r="AX11757" s="83"/>
      <c r="AY11757" s="83"/>
      <c r="AZ11757" s="83"/>
      <c r="BA11757" s="83"/>
      <c r="BJ11757" s="54"/>
      <c r="BK11757" s="22"/>
      <c r="BL11757" s="24"/>
      <c r="BP11757" s="23"/>
      <c r="BQ11757" s="24"/>
      <c r="BR11757" s="22"/>
      <c r="BS11757" s="24"/>
      <c r="BT11757" s="24"/>
      <c r="BU11757" s="23"/>
      <c r="BV11757" s="26"/>
      <c r="BX11757" s="6"/>
      <c r="BY11757" s="24"/>
      <c r="BZ11757" s="109"/>
      <c r="CA11757" s="66"/>
      <c r="CB11757" s="5"/>
      <c r="CC11757" s="68"/>
      <c r="CD11757" s="67"/>
      <c r="CE11757" s="67"/>
      <c r="CF11757" s="64"/>
      <c r="CG11757" s="5"/>
      <c r="CH11757" s="69"/>
      <c r="CI11757" s="6"/>
      <c r="CJ11757" s="5"/>
      <c r="CK11757" s="25"/>
      <c r="CL11757" s="5"/>
      <c r="DN11757" s="14"/>
      <c r="DO11757" s="14"/>
      <c r="DP11757" s="5"/>
      <c r="DQ11757" s="25"/>
      <c r="DR11757" s="25"/>
      <c r="DS11757" s="96"/>
      <c r="DT11757" s="83"/>
      <c r="DU11757" s="14"/>
      <c r="DX11757" s="83"/>
      <c r="DY11757" s="83"/>
      <c r="DZ11757" s="83"/>
      <c r="EA11757" s="83"/>
      <c r="EJ11757" s="54"/>
      <c r="EK11757" s="22"/>
      <c r="EL11757" s="24"/>
      <c r="EP11757" s="23"/>
      <c r="EQ11757" s="24"/>
      <c r="ER11757" s="22"/>
      <c r="ES11757" s="24"/>
      <c r="ET11757" s="24"/>
      <c r="EU11757" s="23"/>
      <c r="EV11757" s="26"/>
      <c r="EX11757" s="6"/>
      <c r="EY11757" s="24"/>
      <c r="EZ11757" s="109"/>
      <c r="FA11757" s="66"/>
      <c r="FB11757" s="5"/>
      <c r="FC11757" s="68"/>
      <c r="FD11757" s="67"/>
      <c r="FE11757" s="67"/>
      <c r="FF11757" s="64"/>
      <c r="FG11757" s="5"/>
      <c r="FH11757" s="69"/>
      <c r="FI11757" s="6"/>
      <c r="FJ11757" s="5"/>
      <c r="FK11757" s="25"/>
      <c r="FL11757" s="5"/>
    </row>
    <row r="11758" spans="40:168">
      <c r="AN11758" s="14"/>
      <c r="AO11758" s="14"/>
      <c r="AP11758" s="5"/>
      <c r="AQ11758" s="25"/>
      <c r="AR11758" s="25"/>
      <c r="AS11758" s="96"/>
      <c r="AT11758" s="83"/>
      <c r="AU11758" s="14"/>
      <c r="AX11758" s="83"/>
      <c r="AY11758" s="83"/>
      <c r="AZ11758" s="83"/>
      <c r="BA11758" s="83"/>
      <c r="BJ11758" s="54"/>
      <c r="BK11758" s="22"/>
      <c r="BL11758" s="24"/>
      <c r="BP11758" s="23"/>
      <c r="BQ11758" s="24"/>
      <c r="BR11758" s="22"/>
      <c r="BS11758" s="24"/>
      <c r="BT11758" s="24"/>
      <c r="BU11758" s="23"/>
      <c r="BV11758" s="26"/>
      <c r="BX11758" s="6"/>
      <c r="BY11758" s="24"/>
      <c r="BZ11758" s="109"/>
      <c r="CA11758" s="66"/>
      <c r="CB11758" s="5"/>
      <c r="CC11758" s="68"/>
      <c r="CD11758" s="67"/>
      <c r="CE11758" s="67"/>
      <c r="CF11758" s="64"/>
      <c r="CG11758" s="5"/>
      <c r="CH11758" s="69"/>
      <c r="CI11758" s="6"/>
      <c r="CJ11758" s="5"/>
      <c r="CK11758" s="25"/>
      <c r="CL11758" s="5"/>
      <c r="DN11758" s="14"/>
      <c r="DO11758" s="14"/>
      <c r="DP11758" s="5"/>
      <c r="DQ11758" s="25"/>
      <c r="DR11758" s="25"/>
      <c r="DS11758" s="96"/>
      <c r="DT11758" s="83"/>
      <c r="DU11758" s="14"/>
      <c r="DX11758" s="83"/>
      <c r="DY11758" s="83"/>
      <c r="DZ11758" s="83"/>
      <c r="EA11758" s="83"/>
      <c r="EJ11758" s="54"/>
      <c r="EK11758" s="22"/>
      <c r="EL11758" s="24"/>
      <c r="EP11758" s="23"/>
      <c r="EQ11758" s="24"/>
      <c r="ER11758" s="22"/>
      <c r="ES11758" s="24"/>
      <c r="ET11758" s="24"/>
      <c r="EU11758" s="23"/>
      <c r="EV11758" s="26"/>
      <c r="EX11758" s="6"/>
      <c r="EY11758" s="24"/>
      <c r="EZ11758" s="109"/>
      <c r="FA11758" s="66"/>
      <c r="FB11758" s="5"/>
      <c r="FC11758" s="68"/>
      <c r="FD11758" s="67"/>
      <c r="FE11758" s="67"/>
      <c r="FF11758" s="64"/>
      <c r="FG11758" s="5"/>
      <c r="FH11758" s="69"/>
      <c r="FI11758" s="6"/>
      <c r="FJ11758" s="5"/>
      <c r="FK11758" s="25"/>
      <c r="FL11758" s="5"/>
    </row>
    <row r="11759" spans="40:168">
      <c r="AN11759" s="14"/>
      <c r="AO11759" s="14"/>
      <c r="AP11759" s="5"/>
      <c r="AQ11759" s="25"/>
      <c r="AR11759" s="25"/>
      <c r="AS11759" s="96"/>
      <c r="AT11759" s="83"/>
      <c r="AU11759" s="14"/>
      <c r="AX11759" s="83"/>
      <c r="AY11759" s="83"/>
      <c r="AZ11759" s="83"/>
      <c r="BA11759" s="83"/>
      <c r="BJ11759" s="54"/>
      <c r="BK11759" s="22"/>
      <c r="BL11759" s="24"/>
      <c r="BP11759" s="23"/>
      <c r="BQ11759" s="24"/>
      <c r="BR11759" s="22"/>
      <c r="BS11759" s="24"/>
      <c r="BT11759" s="24"/>
      <c r="BU11759" s="23"/>
      <c r="BV11759" s="26"/>
      <c r="BX11759" s="6"/>
      <c r="BY11759" s="24"/>
      <c r="BZ11759" s="109"/>
      <c r="CA11759" s="66"/>
      <c r="CB11759" s="5"/>
      <c r="CC11759" s="68"/>
      <c r="CD11759" s="67"/>
      <c r="CE11759" s="67"/>
      <c r="CF11759" s="64"/>
      <c r="CG11759" s="5"/>
      <c r="CH11759" s="69"/>
      <c r="CI11759" s="6"/>
      <c r="CJ11759" s="5"/>
      <c r="CK11759" s="25"/>
      <c r="CL11759" s="5"/>
      <c r="DN11759" s="14"/>
      <c r="DO11759" s="14"/>
      <c r="DP11759" s="5"/>
      <c r="DQ11759" s="25"/>
      <c r="DR11759" s="25"/>
      <c r="DS11759" s="96"/>
      <c r="DT11759" s="83"/>
      <c r="DU11759" s="14"/>
      <c r="DX11759" s="83"/>
      <c r="DY11759" s="83"/>
      <c r="DZ11759" s="83"/>
      <c r="EA11759" s="83"/>
      <c r="EJ11759" s="54"/>
      <c r="EK11759" s="22"/>
      <c r="EL11759" s="24"/>
      <c r="EP11759" s="23"/>
      <c r="EQ11759" s="24"/>
      <c r="ER11759" s="22"/>
      <c r="ES11759" s="24"/>
      <c r="ET11759" s="24"/>
      <c r="EU11759" s="23"/>
      <c r="EV11759" s="26"/>
      <c r="EX11759" s="6"/>
      <c r="EY11759" s="24"/>
      <c r="EZ11759" s="109"/>
      <c r="FA11759" s="66"/>
      <c r="FB11759" s="5"/>
      <c r="FC11759" s="68"/>
      <c r="FD11759" s="67"/>
      <c r="FE11759" s="67"/>
      <c r="FF11759" s="64"/>
      <c r="FG11759" s="5"/>
      <c r="FH11759" s="69"/>
      <c r="FI11759" s="6"/>
      <c r="FJ11759" s="5"/>
      <c r="FK11759" s="25"/>
      <c r="FL11759" s="5"/>
    </row>
    <row r="11760" spans="40:168">
      <c r="AN11760" s="14"/>
      <c r="AO11760" s="14"/>
      <c r="AP11760" s="5"/>
      <c r="AQ11760" s="25"/>
      <c r="AR11760" s="25"/>
      <c r="AS11760" s="96"/>
      <c r="AT11760" s="83"/>
      <c r="AU11760" s="14"/>
      <c r="AX11760" s="83"/>
      <c r="AY11760" s="83"/>
      <c r="AZ11760" s="83"/>
      <c r="BA11760" s="83"/>
      <c r="BJ11760" s="54"/>
      <c r="BK11760" s="22"/>
      <c r="BL11760" s="24"/>
      <c r="BP11760" s="23"/>
      <c r="BQ11760" s="24"/>
      <c r="BR11760" s="22"/>
      <c r="BS11760" s="24"/>
      <c r="BT11760" s="24"/>
      <c r="BU11760" s="23"/>
      <c r="BV11760" s="26"/>
      <c r="BX11760" s="6"/>
      <c r="BY11760" s="24"/>
      <c r="BZ11760" s="109"/>
      <c r="CA11760" s="66"/>
      <c r="CB11760" s="5"/>
      <c r="CC11760" s="68"/>
      <c r="CD11760" s="67"/>
      <c r="CE11760" s="67"/>
      <c r="CF11760" s="64"/>
      <c r="CG11760" s="5"/>
      <c r="CH11760" s="69"/>
      <c r="CI11760" s="6"/>
      <c r="CJ11760" s="5"/>
      <c r="CK11760" s="25"/>
      <c r="CL11760" s="5"/>
      <c r="DN11760" s="14"/>
      <c r="DO11760" s="14"/>
      <c r="DP11760" s="5"/>
      <c r="DQ11760" s="25"/>
      <c r="DR11760" s="25"/>
      <c r="DS11760" s="96"/>
      <c r="DT11760" s="83"/>
      <c r="DU11760" s="14"/>
      <c r="DX11760" s="83"/>
      <c r="DY11760" s="83"/>
      <c r="DZ11760" s="83"/>
      <c r="EA11760" s="83"/>
      <c r="EJ11760" s="54"/>
      <c r="EK11760" s="22"/>
      <c r="EL11760" s="24"/>
      <c r="EP11760" s="23"/>
      <c r="EQ11760" s="24"/>
      <c r="ER11760" s="22"/>
      <c r="ES11760" s="24"/>
      <c r="ET11760" s="24"/>
      <c r="EU11760" s="23"/>
      <c r="EV11760" s="26"/>
      <c r="EX11760" s="6"/>
      <c r="EY11760" s="24"/>
      <c r="EZ11760" s="109"/>
      <c r="FA11760" s="66"/>
      <c r="FB11760" s="5"/>
      <c r="FC11760" s="68"/>
      <c r="FD11760" s="67"/>
      <c r="FE11760" s="67"/>
      <c r="FF11760" s="64"/>
      <c r="FG11760" s="5"/>
      <c r="FH11760" s="69"/>
      <c r="FI11760" s="6"/>
      <c r="FJ11760" s="5"/>
      <c r="FK11760" s="25"/>
      <c r="FL11760" s="5"/>
    </row>
    <row r="11761" spans="40:168">
      <c r="AN11761" s="14"/>
      <c r="AO11761" s="14"/>
      <c r="AP11761" s="5"/>
      <c r="AQ11761" s="25"/>
      <c r="AR11761" s="25"/>
      <c r="AS11761" s="96"/>
      <c r="AT11761" s="83"/>
      <c r="AU11761" s="14"/>
      <c r="AX11761" s="83"/>
      <c r="AY11761" s="83"/>
      <c r="AZ11761" s="83"/>
      <c r="BA11761" s="83"/>
      <c r="BJ11761" s="54"/>
      <c r="BK11761" s="22"/>
      <c r="BL11761" s="24"/>
      <c r="BP11761" s="23"/>
      <c r="BQ11761" s="24"/>
      <c r="BR11761" s="22"/>
      <c r="BS11761" s="24"/>
      <c r="BT11761" s="24"/>
      <c r="BU11761" s="23"/>
      <c r="BV11761" s="26"/>
      <c r="BX11761" s="6"/>
      <c r="BY11761" s="24"/>
      <c r="BZ11761" s="109"/>
      <c r="CA11761" s="66"/>
      <c r="CB11761" s="5"/>
      <c r="CC11761" s="68"/>
      <c r="CD11761" s="67"/>
      <c r="CE11761" s="67"/>
      <c r="CF11761" s="64"/>
      <c r="CG11761" s="5"/>
      <c r="CH11761" s="69"/>
      <c r="CI11761" s="6"/>
      <c r="CJ11761" s="5"/>
      <c r="CK11761" s="25"/>
      <c r="CL11761" s="5"/>
      <c r="DN11761" s="14"/>
      <c r="DO11761" s="14"/>
      <c r="DP11761" s="5"/>
      <c r="DQ11761" s="25"/>
      <c r="DR11761" s="25"/>
      <c r="DS11761" s="96"/>
      <c r="DT11761" s="83"/>
      <c r="DU11761" s="14"/>
      <c r="DX11761" s="83"/>
      <c r="DY11761" s="83"/>
      <c r="DZ11761" s="83"/>
      <c r="EA11761" s="83"/>
      <c r="EJ11761" s="54"/>
      <c r="EK11761" s="22"/>
      <c r="EL11761" s="24"/>
      <c r="EP11761" s="23"/>
      <c r="EQ11761" s="24"/>
      <c r="ER11761" s="22"/>
      <c r="ES11761" s="24"/>
      <c r="ET11761" s="24"/>
      <c r="EU11761" s="23"/>
      <c r="EV11761" s="26"/>
      <c r="EX11761" s="6"/>
      <c r="EY11761" s="24"/>
      <c r="EZ11761" s="109"/>
      <c r="FA11761" s="66"/>
      <c r="FB11761" s="5"/>
      <c r="FC11761" s="68"/>
      <c r="FD11761" s="67"/>
      <c r="FE11761" s="67"/>
      <c r="FF11761" s="64"/>
      <c r="FG11761" s="5"/>
      <c r="FH11761" s="69"/>
      <c r="FI11761" s="6"/>
      <c r="FJ11761" s="5"/>
      <c r="FK11761" s="25"/>
      <c r="FL11761" s="5"/>
    </row>
    <row r="11762" spans="40:168">
      <c r="AN11762" s="14"/>
      <c r="AO11762" s="14"/>
      <c r="AP11762" s="5"/>
      <c r="AQ11762" s="25"/>
      <c r="AR11762" s="25"/>
      <c r="AS11762" s="96"/>
      <c r="AT11762" s="83"/>
      <c r="AU11762" s="14"/>
      <c r="AX11762" s="83"/>
      <c r="AY11762" s="83"/>
      <c r="AZ11762" s="83"/>
      <c r="BA11762" s="83"/>
      <c r="BJ11762" s="54"/>
      <c r="BK11762" s="22"/>
      <c r="BL11762" s="24"/>
      <c r="BP11762" s="23"/>
      <c r="BQ11762" s="24"/>
      <c r="BR11762" s="22"/>
      <c r="BS11762" s="24"/>
      <c r="BT11762" s="24"/>
      <c r="BU11762" s="23"/>
      <c r="BV11762" s="26"/>
      <c r="BX11762" s="6"/>
      <c r="BY11762" s="24"/>
      <c r="BZ11762" s="109"/>
      <c r="CA11762" s="66"/>
      <c r="CB11762" s="5"/>
      <c r="CC11762" s="68"/>
      <c r="CD11762" s="67"/>
      <c r="CE11762" s="67"/>
      <c r="CF11762" s="64"/>
      <c r="CG11762" s="5"/>
      <c r="CH11762" s="69"/>
      <c r="CI11762" s="6"/>
      <c r="CJ11762" s="5"/>
      <c r="CK11762" s="25"/>
      <c r="CL11762" s="5"/>
      <c r="DN11762" s="14"/>
      <c r="DO11762" s="14"/>
      <c r="DP11762" s="5"/>
      <c r="DQ11762" s="25"/>
      <c r="DR11762" s="25"/>
      <c r="DS11762" s="96"/>
      <c r="DT11762" s="83"/>
      <c r="DU11762" s="14"/>
      <c r="DX11762" s="83"/>
      <c r="DY11762" s="83"/>
      <c r="DZ11762" s="83"/>
      <c r="EA11762" s="83"/>
      <c r="EJ11762" s="54"/>
      <c r="EK11762" s="22"/>
      <c r="EL11762" s="24"/>
      <c r="EP11762" s="23"/>
      <c r="EQ11762" s="24"/>
      <c r="ER11762" s="22"/>
      <c r="ES11762" s="24"/>
      <c r="ET11762" s="24"/>
      <c r="EU11762" s="23"/>
      <c r="EV11762" s="26"/>
      <c r="EX11762" s="6"/>
      <c r="EY11762" s="24"/>
      <c r="EZ11762" s="109"/>
      <c r="FA11762" s="66"/>
      <c r="FB11762" s="5"/>
      <c r="FC11762" s="68"/>
      <c r="FD11762" s="67"/>
      <c r="FE11762" s="67"/>
      <c r="FF11762" s="64"/>
      <c r="FG11762" s="5"/>
      <c r="FH11762" s="69"/>
      <c r="FI11762" s="6"/>
      <c r="FJ11762" s="5"/>
      <c r="FK11762" s="25"/>
      <c r="FL11762" s="5"/>
    </row>
    <row r="11763" spans="40:168">
      <c r="AN11763" s="14"/>
      <c r="AO11763" s="14"/>
      <c r="AP11763" s="5"/>
      <c r="AQ11763" s="25"/>
      <c r="AR11763" s="25"/>
      <c r="AS11763" s="96"/>
      <c r="AT11763" s="83"/>
      <c r="AU11763" s="14"/>
      <c r="AX11763" s="83"/>
      <c r="AY11763" s="83"/>
      <c r="AZ11763" s="83"/>
      <c r="BA11763" s="83"/>
      <c r="BJ11763" s="54"/>
      <c r="BK11763" s="22"/>
      <c r="BL11763" s="24"/>
      <c r="BP11763" s="23"/>
      <c r="BQ11763" s="24"/>
      <c r="BR11763" s="22"/>
      <c r="BS11763" s="24"/>
      <c r="BT11763" s="24"/>
      <c r="BU11763" s="23"/>
      <c r="BV11763" s="26"/>
      <c r="BX11763" s="6"/>
      <c r="BY11763" s="24"/>
      <c r="BZ11763" s="109"/>
      <c r="CA11763" s="66"/>
      <c r="CB11763" s="5"/>
      <c r="CC11763" s="68"/>
      <c r="CD11763" s="67"/>
      <c r="CE11763" s="67"/>
      <c r="CF11763" s="64"/>
      <c r="CG11763" s="5"/>
      <c r="CH11763" s="69"/>
      <c r="CI11763" s="6"/>
      <c r="CJ11763" s="5"/>
      <c r="CK11763" s="25"/>
      <c r="CL11763" s="5"/>
      <c r="DN11763" s="14"/>
      <c r="DO11763" s="14"/>
      <c r="DP11763" s="5"/>
      <c r="DQ11763" s="25"/>
      <c r="DR11763" s="25"/>
      <c r="DS11763" s="96"/>
      <c r="DT11763" s="83"/>
      <c r="DU11763" s="14"/>
      <c r="DX11763" s="83"/>
      <c r="DY11763" s="83"/>
      <c r="DZ11763" s="83"/>
      <c r="EA11763" s="83"/>
      <c r="EJ11763" s="54"/>
      <c r="EK11763" s="22"/>
      <c r="EL11763" s="24"/>
      <c r="EP11763" s="23"/>
      <c r="EQ11763" s="24"/>
      <c r="ER11763" s="22"/>
      <c r="ES11763" s="24"/>
      <c r="ET11763" s="24"/>
      <c r="EU11763" s="23"/>
      <c r="EV11763" s="26"/>
      <c r="EX11763" s="6"/>
      <c r="EY11763" s="24"/>
      <c r="EZ11763" s="109"/>
      <c r="FA11763" s="66"/>
      <c r="FB11763" s="5"/>
      <c r="FC11763" s="68"/>
      <c r="FD11763" s="67"/>
      <c r="FE11763" s="67"/>
      <c r="FF11763" s="64"/>
      <c r="FG11763" s="5"/>
      <c r="FH11763" s="69"/>
      <c r="FI11763" s="6"/>
      <c r="FJ11763" s="5"/>
      <c r="FK11763" s="25"/>
      <c r="FL11763" s="5"/>
    </row>
    <row r="11764" spans="40:168">
      <c r="AN11764" s="14"/>
      <c r="AO11764" s="14"/>
      <c r="AP11764" s="5"/>
      <c r="AQ11764" s="25"/>
      <c r="AR11764" s="25"/>
      <c r="AS11764" s="96"/>
      <c r="AT11764" s="83"/>
      <c r="AU11764" s="14"/>
      <c r="AX11764" s="83"/>
      <c r="AY11764" s="83"/>
      <c r="AZ11764" s="83"/>
      <c r="BA11764" s="83"/>
      <c r="BJ11764" s="54"/>
      <c r="BK11764" s="22"/>
      <c r="BL11764" s="24"/>
      <c r="BP11764" s="23"/>
      <c r="BQ11764" s="24"/>
      <c r="BR11764" s="22"/>
      <c r="BS11764" s="24"/>
      <c r="BT11764" s="24"/>
      <c r="BU11764" s="23"/>
      <c r="BV11764" s="26"/>
      <c r="BX11764" s="6"/>
      <c r="BY11764" s="24"/>
      <c r="BZ11764" s="109"/>
      <c r="CA11764" s="66"/>
      <c r="CB11764" s="5"/>
      <c r="CC11764" s="68"/>
      <c r="CD11764" s="67"/>
      <c r="CE11764" s="67"/>
      <c r="CF11764" s="64"/>
      <c r="CG11764" s="5"/>
      <c r="CH11764" s="69"/>
      <c r="CI11764" s="6"/>
      <c r="CJ11764" s="5"/>
      <c r="CK11764" s="25"/>
      <c r="CL11764" s="5"/>
      <c r="DN11764" s="14"/>
      <c r="DO11764" s="14"/>
      <c r="DP11764" s="5"/>
      <c r="DQ11764" s="25"/>
      <c r="DR11764" s="25"/>
      <c r="DS11764" s="96"/>
      <c r="DT11764" s="83"/>
      <c r="DU11764" s="14"/>
      <c r="DX11764" s="83"/>
      <c r="DY11764" s="83"/>
      <c r="DZ11764" s="83"/>
      <c r="EA11764" s="83"/>
      <c r="EJ11764" s="54"/>
      <c r="EK11764" s="22"/>
      <c r="EL11764" s="24"/>
      <c r="EP11764" s="23"/>
      <c r="EQ11764" s="24"/>
      <c r="ER11764" s="22"/>
      <c r="ES11764" s="24"/>
      <c r="ET11764" s="24"/>
      <c r="EU11764" s="23"/>
      <c r="EV11764" s="26"/>
      <c r="EX11764" s="6"/>
      <c r="EY11764" s="24"/>
      <c r="EZ11764" s="109"/>
      <c r="FA11764" s="66"/>
      <c r="FB11764" s="5"/>
      <c r="FC11764" s="68"/>
      <c r="FD11764" s="67"/>
      <c r="FE11764" s="67"/>
      <c r="FF11764" s="64"/>
      <c r="FG11764" s="5"/>
      <c r="FH11764" s="69"/>
      <c r="FI11764" s="6"/>
      <c r="FJ11764" s="5"/>
      <c r="FK11764" s="25"/>
      <c r="FL11764" s="5"/>
    </row>
    <row r="11765" spans="40:168">
      <c r="AN11765" s="14"/>
      <c r="AO11765" s="14"/>
      <c r="AP11765" s="5"/>
      <c r="AQ11765" s="25"/>
      <c r="AR11765" s="25"/>
      <c r="AS11765" s="96"/>
      <c r="AT11765" s="83"/>
      <c r="AU11765" s="14"/>
      <c r="AX11765" s="83"/>
      <c r="AY11765" s="83"/>
      <c r="AZ11765" s="83"/>
      <c r="BA11765" s="83"/>
      <c r="BJ11765" s="54"/>
      <c r="BK11765" s="22"/>
      <c r="BL11765" s="24"/>
      <c r="BP11765" s="23"/>
      <c r="BQ11765" s="24"/>
      <c r="BR11765" s="22"/>
      <c r="BS11765" s="24"/>
      <c r="BT11765" s="24"/>
      <c r="BU11765" s="23"/>
      <c r="BV11765" s="26"/>
      <c r="BX11765" s="6"/>
      <c r="BY11765" s="24"/>
      <c r="BZ11765" s="109"/>
      <c r="CA11765" s="66"/>
      <c r="CB11765" s="5"/>
      <c r="CC11765" s="68"/>
      <c r="CD11765" s="67"/>
      <c r="CE11765" s="67"/>
      <c r="CF11765" s="64"/>
      <c r="CG11765" s="5"/>
      <c r="CH11765" s="69"/>
      <c r="CI11765" s="6"/>
      <c r="CJ11765" s="5"/>
      <c r="CK11765" s="25"/>
      <c r="CL11765" s="5"/>
      <c r="DN11765" s="14"/>
      <c r="DO11765" s="14"/>
      <c r="DP11765" s="5"/>
      <c r="DQ11765" s="25"/>
      <c r="DR11765" s="25"/>
      <c r="DS11765" s="96"/>
      <c r="DT11765" s="83"/>
      <c r="DU11765" s="14"/>
      <c r="DX11765" s="83"/>
      <c r="DY11765" s="83"/>
      <c r="DZ11765" s="83"/>
      <c r="EA11765" s="83"/>
      <c r="EJ11765" s="54"/>
      <c r="EK11765" s="22"/>
      <c r="EL11765" s="24"/>
      <c r="EP11765" s="23"/>
      <c r="EQ11765" s="24"/>
      <c r="ER11765" s="22"/>
      <c r="ES11765" s="24"/>
      <c r="ET11765" s="24"/>
      <c r="EU11765" s="23"/>
      <c r="EV11765" s="26"/>
      <c r="EX11765" s="6"/>
      <c r="EY11765" s="24"/>
      <c r="EZ11765" s="109"/>
      <c r="FA11765" s="66"/>
      <c r="FB11765" s="5"/>
      <c r="FC11765" s="68"/>
      <c r="FD11765" s="67"/>
      <c r="FE11765" s="67"/>
      <c r="FF11765" s="64"/>
      <c r="FG11765" s="5"/>
      <c r="FH11765" s="69"/>
      <c r="FI11765" s="6"/>
      <c r="FJ11765" s="5"/>
      <c r="FK11765" s="25"/>
      <c r="FL11765" s="5"/>
    </row>
    <row r="11766" spans="40:168">
      <c r="AN11766" s="14"/>
      <c r="AO11766" s="14"/>
      <c r="AP11766" s="5"/>
      <c r="AQ11766" s="25"/>
      <c r="AR11766" s="25"/>
      <c r="AS11766" s="96"/>
      <c r="AT11766" s="83"/>
      <c r="AU11766" s="14"/>
      <c r="AX11766" s="83"/>
      <c r="AY11766" s="83"/>
      <c r="AZ11766" s="83"/>
      <c r="BA11766" s="83"/>
      <c r="BJ11766" s="54"/>
      <c r="BK11766" s="22"/>
      <c r="BL11766" s="24"/>
      <c r="BP11766" s="23"/>
      <c r="BQ11766" s="24"/>
      <c r="BR11766" s="22"/>
      <c r="BS11766" s="24"/>
      <c r="BT11766" s="24"/>
      <c r="BU11766" s="23"/>
      <c r="BV11766" s="26"/>
      <c r="BX11766" s="6"/>
      <c r="BY11766" s="24"/>
      <c r="BZ11766" s="109"/>
      <c r="CA11766" s="66"/>
      <c r="CB11766" s="5"/>
      <c r="CC11766" s="68"/>
      <c r="CD11766" s="67"/>
      <c r="CE11766" s="67"/>
      <c r="CF11766" s="64"/>
      <c r="CG11766" s="5"/>
      <c r="CH11766" s="69"/>
      <c r="CI11766" s="6"/>
      <c r="CJ11766" s="5"/>
      <c r="CK11766" s="25"/>
      <c r="CL11766" s="5"/>
      <c r="DN11766" s="14"/>
      <c r="DO11766" s="14"/>
      <c r="DP11766" s="5"/>
      <c r="DQ11766" s="25"/>
      <c r="DR11766" s="25"/>
      <c r="DS11766" s="96"/>
      <c r="DT11766" s="83"/>
      <c r="DU11766" s="14"/>
      <c r="DX11766" s="83"/>
      <c r="DY11766" s="83"/>
      <c r="DZ11766" s="83"/>
      <c r="EA11766" s="83"/>
      <c r="EJ11766" s="54"/>
      <c r="EK11766" s="22"/>
      <c r="EL11766" s="24"/>
      <c r="EP11766" s="23"/>
      <c r="EQ11766" s="24"/>
      <c r="ER11766" s="22"/>
      <c r="ES11766" s="24"/>
      <c r="ET11766" s="24"/>
      <c r="EU11766" s="23"/>
      <c r="EV11766" s="26"/>
      <c r="EX11766" s="6"/>
      <c r="EY11766" s="24"/>
      <c r="EZ11766" s="109"/>
      <c r="FA11766" s="66"/>
      <c r="FB11766" s="5"/>
      <c r="FC11766" s="68"/>
      <c r="FD11766" s="67"/>
      <c r="FE11766" s="67"/>
      <c r="FF11766" s="64"/>
      <c r="FG11766" s="5"/>
      <c r="FH11766" s="69"/>
      <c r="FI11766" s="6"/>
      <c r="FJ11766" s="5"/>
      <c r="FK11766" s="25"/>
      <c r="FL11766" s="5"/>
    </row>
    <row r="11767" spans="40:168">
      <c r="AN11767" s="14"/>
      <c r="AO11767" s="14"/>
      <c r="AP11767" s="5"/>
      <c r="AQ11767" s="25"/>
      <c r="AR11767" s="25"/>
      <c r="AS11767" s="96"/>
      <c r="AT11767" s="83"/>
      <c r="AU11767" s="14"/>
      <c r="AX11767" s="83"/>
      <c r="AY11767" s="83"/>
      <c r="AZ11767" s="83"/>
      <c r="BA11767" s="83"/>
      <c r="BJ11767" s="54"/>
      <c r="BK11767" s="22"/>
      <c r="BL11767" s="24"/>
      <c r="BP11767" s="23"/>
      <c r="BQ11767" s="24"/>
      <c r="BR11767" s="22"/>
      <c r="BS11767" s="24"/>
      <c r="BT11767" s="24"/>
      <c r="BU11767" s="23"/>
      <c r="BV11767" s="26"/>
      <c r="BX11767" s="6"/>
      <c r="BY11767" s="24"/>
      <c r="BZ11767" s="109"/>
      <c r="CA11767" s="66"/>
      <c r="CB11767" s="5"/>
      <c r="CC11767" s="68"/>
      <c r="CD11767" s="67"/>
      <c r="CE11767" s="67"/>
      <c r="CF11767" s="64"/>
      <c r="CG11767" s="5"/>
      <c r="CH11767" s="69"/>
      <c r="CI11767" s="6"/>
      <c r="CJ11767" s="5"/>
      <c r="CK11767" s="25"/>
      <c r="CL11767" s="5"/>
      <c r="DN11767" s="14"/>
      <c r="DO11767" s="14"/>
      <c r="DP11767" s="5"/>
      <c r="DQ11767" s="25"/>
      <c r="DR11767" s="25"/>
      <c r="DS11767" s="96"/>
      <c r="DT11767" s="83"/>
      <c r="DU11767" s="14"/>
      <c r="DX11767" s="83"/>
      <c r="DY11767" s="83"/>
      <c r="DZ11767" s="83"/>
      <c r="EA11767" s="83"/>
      <c r="EJ11767" s="54"/>
      <c r="EK11767" s="22"/>
      <c r="EL11767" s="24"/>
      <c r="EP11767" s="23"/>
      <c r="EQ11767" s="24"/>
      <c r="ER11767" s="22"/>
      <c r="ES11767" s="24"/>
      <c r="ET11767" s="24"/>
      <c r="EU11767" s="23"/>
      <c r="EV11767" s="26"/>
      <c r="EX11767" s="6"/>
      <c r="EY11767" s="24"/>
      <c r="EZ11767" s="109"/>
      <c r="FA11767" s="66"/>
      <c r="FB11767" s="5"/>
      <c r="FC11767" s="68"/>
      <c r="FD11767" s="67"/>
      <c r="FE11767" s="67"/>
      <c r="FF11767" s="64"/>
      <c r="FG11767" s="5"/>
      <c r="FH11767" s="69"/>
      <c r="FI11767" s="6"/>
      <c r="FJ11767" s="5"/>
      <c r="FK11767" s="25"/>
      <c r="FL11767" s="5"/>
    </row>
    <row r="11768" spans="40:168">
      <c r="AN11768" s="14"/>
      <c r="AO11768" s="14"/>
      <c r="AP11768" s="5"/>
      <c r="AQ11768" s="25"/>
      <c r="AR11768" s="25"/>
      <c r="AS11768" s="96"/>
      <c r="AT11768" s="83"/>
      <c r="AU11768" s="14"/>
      <c r="AX11768" s="83"/>
      <c r="AY11768" s="83"/>
      <c r="AZ11768" s="83"/>
      <c r="BA11768" s="83"/>
      <c r="BJ11768" s="54"/>
      <c r="BK11768" s="22"/>
      <c r="BL11768" s="24"/>
      <c r="BP11768" s="23"/>
      <c r="BQ11768" s="24"/>
      <c r="BR11768" s="22"/>
      <c r="BS11768" s="24"/>
      <c r="BT11768" s="24"/>
      <c r="BU11768" s="23"/>
      <c r="BV11768" s="26"/>
      <c r="BX11768" s="6"/>
      <c r="BY11768" s="24"/>
      <c r="BZ11768" s="109"/>
      <c r="CA11768" s="66"/>
      <c r="CB11768" s="5"/>
      <c r="CC11768" s="68"/>
      <c r="CD11768" s="67"/>
      <c r="CE11768" s="67"/>
      <c r="CF11768" s="64"/>
      <c r="CG11768" s="5"/>
      <c r="CH11768" s="69"/>
      <c r="CI11768" s="6"/>
      <c r="CJ11768" s="5"/>
      <c r="CK11768" s="25"/>
      <c r="CL11768" s="5"/>
      <c r="DN11768" s="14"/>
      <c r="DO11768" s="14"/>
      <c r="DP11768" s="5"/>
      <c r="DQ11768" s="25"/>
      <c r="DR11768" s="25"/>
      <c r="DS11768" s="96"/>
      <c r="DT11768" s="83"/>
      <c r="DU11768" s="14"/>
      <c r="DX11768" s="83"/>
      <c r="DY11768" s="83"/>
      <c r="DZ11768" s="83"/>
      <c r="EA11768" s="83"/>
      <c r="EJ11768" s="54"/>
      <c r="EK11768" s="22"/>
      <c r="EL11768" s="24"/>
      <c r="EP11768" s="23"/>
      <c r="EQ11768" s="24"/>
      <c r="ER11768" s="22"/>
      <c r="ES11768" s="24"/>
      <c r="ET11768" s="24"/>
      <c r="EU11768" s="23"/>
      <c r="EV11768" s="26"/>
      <c r="EX11768" s="6"/>
      <c r="EY11768" s="24"/>
      <c r="EZ11768" s="109"/>
      <c r="FA11768" s="66"/>
      <c r="FB11768" s="5"/>
      <c r="FC11768" s="68"/>
      <c r="FD11768" s="67"/>
      <c r="FE11768" s="67"/>
      <c r="FF11768" s="64"/>
      <c r="FG11768" s="5"/>
      <c r="FH11768" s="69"/>
      <c r="FI11768" s="6"/>
      <c r="FJ11768" s="5"/>
      <c r="FK11768" s="25"/>
      <c r="FL11768" s="5"/>
    </row>
    <row r="11769" spans="40:168">
      <c r="AN11769" s="14"/>
      <c r="AO11769" s="14"/>
      <c r="AP11769" s="5"/>
      <c r="AQ11769" s="25"/>
      <c r="AR11769" s="25"/>
      <c r="AS11769" s="96"/>
      <c r="AT11769" s="83"/>
      <c r="AU11769" s="14"/>
      <c r="AX11769" s="83"/>
      <c r="AY11769" s="83"/>
      <c r="AZ11769" s="83"/>
      <c r="BA11769" s="83"/>
      <c r="BJ11769" s="54"/>
      <c r="BK11769" s="22"/>
      <c r="BL11769" s="24"/>
      <c r="BP11769" s="23"/>
      <c r="BQ11769" s="24"/>
      <c r="BR11769" s="22"/>
      <c r="BS11769" s="24"/>
      <c r="BT11769" s="24"/>
      <c r="BU11769" s="23"/>
      <c r="BV11769" s="26"/>
      <c r="BX11769" s="6"/>
      <c r="BY11769" s="24"/>
      <c r="BZ11769" s="109"/>
      <c r="CA11769" s="66"/>
      <c r="CB11769" s="5"/>
      <c r="CC11769" s="68"/>
      <c r="CD11769" s="67"/>
      <c r="CE11769" s="67"/>
      <c r="CF11769" s="64"/>
      <c r="CG11769" s="5"/>
      <c r="CH11769" s="69"/>
      <c r="CI11769" s="6"/>
      <c r="CJ11769" s="5"/>
      <c r="CK11769" s="25"/>
      <c r="CL11769" s="5"/>
      <c r="DN11769" s="14"/>
      <c r="DO11769" s="14"/>
      <c r="DP11769" s="5"/>
      <c r="DQ11769" s="25"/>
      <c r="DR11769" s="25"/>
      <c r="DS11769" s="96"/>
      <c r="DT11769" s="83"/>
      <c r="DU11769" s="14"/>
      <c r="DX11769" s="83"/>
      <c r="DY11769" s="83"/>
      <c r="DZ11769" s="83"/>
      <c r="EA11769" s="83"/>
      <c r="EJ11769" s="54"/>
      <c r="EK11769" s="22"/>
      <c r="EL11769" s="24"/>
      <c r="EP11769" s="23"/>
      <c r="EQ11769" s="24"/>
      <c r="ER11769" s="22"/>
      <c r="ES11769" s="24"/>
      <c r="ET11769" s="24"/>
      <c r="EU11769" s="23"/>
      <c r="EV11769" s="26"/>
      <c r="EX11769" s="6"/>
      <c r="EY11769" s="24"/>
      <c r="EZ11769" s="109"/>
      <c r="FA11769" s="66"/>
      <c r="FB11769" s="5"/>
      <c r="FC11769" s="68"/>
      <c r="FD11769" s="67"/>
      <c r="FE11769" s="67"/>
      <c r="FF11769" s="64"/>
      <c r="FG11769" s="5"/>
      <c r="FH11769" s="69"/>
      <c r="FI11769" s="6"/>
      <c r="FJ11769" s="5"/>
      <c r="FK11769" s="25"/>
      <c r="FL11769" s="5"/>
    </row>
    <row r="11770" spans="40:168">
      <c r="AN11770" s="14"/>
      <c r="AO11770" s="14"/>
      <c r="AP11770" s="5"/>
      <c r="AQ11770" s="25"/>
      <c r="AR11770" s="25"/>
      <c r="AS11770" s="96"/>
      <c r="AT11770" s="83"/>
      <c r="AU11770" s="14"/>
      <c r="AX11770" s="83"/>
      <c r="AY11770" s="83"/>
      <c r="AZ11770" s="83"/>
      <c r="BA11770" s="83"/>
      <c r="BJ11770" s="54"/>
      <c r="BK11770" s="22"/>
      <c r="BL11770" s="24"/>
      <c r="BP11770" s="23"/>
      <c r="BQ11770" s="24"/>
      <c r="BR11770" s="22"/>
      <c r="BS11770" s="24"/>
      <c r="BT11770" s="24"/>
      <c r="BU11770" s="23"/>
      <c r="BV11770" s="26"/>
      <c r="BX11770" s="6"/>
      <c r="BY11770" s="24"/>
      <c r="BZ11770" s="109"/>
      <c r="CA11770" s="66"/>
      <c r="CB11770" s="5"/>
      <c r="CC11770" s="68"/>
      <c r="CD11770" s="67"/>
      <c r="CE11770" s="67"/>
      <c r="CF11770" s="64"/>
      <c r="CG11770" s="5"/>
      <c r="CH11770" s="69"/>
      <c r="CI11770" s="6"/>
      <c r="CJ11770" s="5"/>
      <c r="CK11770" s="25"/>
      <c r="CL11770" s="5"/>
      <c r="DN11770" s="14"/>
      <c r="DO11770" s="14"/>
      <c r="DP11770" s="5"/>
      <c r="DQ11770" s="25"/>
      <c r="DR11770" s="25"/>
      <c r="DS11770" s="96"/>
      <c r="DT11770" s="83"/>
      <c r="DU11770" s="14"/>
      <c r="DX11770" s="83"/>
      <c r="DY11770" s="83"/>
      <c r="DZ11770" s="83"/>
      <c r="EA11770" s="83"/>
      <c r="EJ11770" s="54"/>
      <c r="EK11770" s="22"/>
      <c r="EL11770" s="24"/>
      <c r="EP11770" s="23"/>
      <c r="EQ11770" s="24"/>
      <c r="ER11770" s="22"/>
      <c r="ES11770" s="24"/>
      <c r="ET11770" s="24"/>
      <c r="EU11770" s="23"/>
      <c r="EV11770" s="26"/>
      <c r="EX11770" s="6"/>
      <c r="EY11770" s="24"/>
      <c r="EZ11770" s="109"/>
      <c r="FA11770" s="66"/>
      <c r="FB11770" s="5"/>
      <c r="FC11770" s="68"/>
      <c r="FD11770" s="67"/>
      <c r="FE11770" s="67"/>
      <c r="FF11770" s="64"/>
      <c r="FG11770" s="5"/>
      <c r="FH11770" s="69"/>
      <c r="FI11770" s="6"/>
      <c r="FJ11770" s="5"/>
      <c r="FK11770" s="25"/>
      <c r="FL11770" s="5"/>
    </row>
    <row r="11771" spans="40:168">
      <c r="AN11771" s="14"/>
      <c r="AO11771" s="14"/>
      <c r="AP11771" s="5"/>
      <c r="AQ11771" s="25"/>
      <c r="AR11771" s="25"/>
      <c r="AS11771" s="96"/>
      <c r="AT11771" s="83"/>
      <c r="AU11771" s="14"/>
      <c r="AX11771" s="83"/>
      <c r="AY11771" s="83"/>
      <c r="AZ11771" s="83"/>
      <c r="BA11771" s="83"/>
      <c r="BJ11771" s="54"/>
      <c r="BK11771" s="22"/>
      <c r="BL11771" s="24"/>
      <c r="BP11771" s="23"/>
      <c r="BQ11771" s="24"/>
      <c r="BR11771" s="22"/>
      <c r="BS11771" s="24"/>
      <c r="BT11771" s="24"/>
      <c r="BU11771" s="23"/>
      <c r="BV11771" s="26"/>
      <c r="BX11771" s="6"/>
      <c r="BY11771" s="24"/>
      <c r="BZ11771" s="109"/>
      <c r="CA11771" s="66"/>
      <c r="CB11771" s="5"/>
      <c r="CC11771" s="68"/>
      <c r="CD11771" s="67"/>
      <c r="CE11771" s="67"/>
      <c r="CF11771" s="64"/>
      <c r="CG11771" s="5"/>
      <c r="CH11771" s="69"/>
      <c r="CI11771" s="6"/>
      <c r="CJ11771" s="5"/>
      <c r="CK11771" s="25"/>
      <c r="CL11771" s="5"/>
      <c r="DN11771" s="14"/>
      <c r="DO11771" s="14"/>
      <c r="DP11771" s="5"/>
      <c r="DQ11771" s="25"/>
      <c r="DR11771" s="25"/>
      <c r="DS11771" s="96"/>
      <c r="DT11771" s="83"/>
      <c r="DU11771" s="14"/>
      <c r="DX11771" s="83"/>
      <c r="DY11771" s="83"/>
      <c r="DZ11771" s="83"/>
      <c r="EA11771" s="83"/>
      <c r="EJ11771" s="54"/>
      <c r="EK11771" s="22"/>
      <c r="EL11771" s="24"/>
      <c r="EP11771" s="23"/>
      <c r="EQ11771" s="24"/>
      <c r="ER11771" s="22"/>
      <c r="ES11771" s="24"/>
      <c r="ET11771" s="24"/>
      <c r="EU11771" s="23"/>
      <c r="EV11771" s="26"/>
      <c r="EX11771" s="6"/>
      <c r="EY11771" s="24"/>
      <c r="EZ11771" s="109"/>
      <c r="FA11771" s="66"/>
      <c r="FB11771" s="5"/>
      <c r="FC11771" s="68"/>
      <c r="FD11771" s="67"/>
      <c r="FE11771" s="67"/>
      <c r="FF11771" s="64"/>
      <c r="FG11771" s="5"/>
      <c r="FH11771" s="69"/>
      <c r="FI11771" s="6"/>
      <c r="FJ11771" s="5"/>
      <c r="FK11771" s="25"/>
      <c r="FL11771" s="5"/>
    </row>
    <row r="11772" spans="40:168">
      <c r="AN11772" s="14"/>
      <c r="AO11772" s="14"/>
      <c r="AP11772" s="5"/>
      <c r="AQ11772" s="25"/>
      <c r="AR11772" s="25"/>
      <c r="AS11772" s="96"/>
      <c r="AT11772" s="83"/>
      <c r="AU11772" s="14"/>
      <c r="AX11772" s="83"/>
      <c r="AY11772" s="83"/>
      <c r="AZ11772" s="83"/>
      <c r="BA11772" s="83"/>
      <c r="BJ11772" s="54"/>
      <c r="BK11772" s="22"/>
      <c r="BL11772" s="24"/>
      <c r="BP11772" s="23"/>
      <c r="BQ11772" s="24"/>
      <c r="BR11772" s="22"/>
      <c r="BS11772" s="24"/>
      <c r="BT11772" s="24"/>
      <c r="BU11772" s="23"/>
      <c r="BV11772" s="26"/>
      <c r="BX11772" s="6"/>
      <c r="BY11772" s="24"/>
      <c r="BZ11772" s="109"/>
      <c r="CA11772" s="66"/>
      <c r="CB11772" s="5"/>
      <c r="CC11772" s="68"/>
      <c r="CD11772" s="67"/>
      <c r="CE11772" s="67"/>
      <c r="CF11772" s="64"/>
      <c r="CG11772" s="5"/>
      <c r="CH11772" s="69"/>
      <c r="CI11772" s="6"/>
      <c r="CJ11772" s="5"/>
      <c r="CK11772" s="25"/>
      <c r="CL11772" s="5"/>
      <c r="DN11772" s="14"/>
      <c r="DO11772" s="14"/>
      <c r="DP11772" s="5"/>
      <c r="DQ11772" s="25"/>
      <c r="DR11772" s="25"/>
      <c r="DS11772" s="96"/>
      <c r="DT11772" s="83"/>
      <c r="DU11772" s="14"/>
      <c r="DX11772" s="83"/>
      <c r="DY11772" s="83"/>
      <c r="DZ11772" s="83"/>
      <c r="EA11772" s="83"/>
      <c r="EJ11772" s="54"/>
      <c r="EK11772" s="22"/>
      <c r="EL11772" s="24"/>
      <c r="EP11772" s="23"/>
      <c r="EQ11772" s="24"/>
      <c r="ER11772" s="22"/>
      <c r="ES11772" s="24"/>
      <c r="ET11772" s="24"/>
      <c r="EU11772" s="23"/>
      <c r="EV11772" s="26"/>
      <c r="EX11772" s="6"/>
      <c r="EY11772" s="24"/>
      <c r="EZ11772" s="109"/>
      <c r="FA11772" s="66"/>
      <c r="FB11772" s="5"/>
      <c r="FC11772" s="68"/>
      <c r="FD11772" s="67"/>
      <c r="FE11772" s="67"/>
      <c r="FF11772" s="64"/>
      <c r="FG11772" s="5"/>
      <c r="FH11772" s="69"/>
      <c r="FI11772" s="6"/>
      <c r="FJ11772" s="5"/>
      <c r="FK11772" s="25"/>
      <c r="FL11772" s="5"/>
    </row>
    <row r="11773" spans="40:168">
      <c r="AN11773" s="14"/>
      <c r="AO11773" s="14"/>
      <c r="AP11773" s="5"/>
      <c r="AQ11773" s="25"/>
      <c r="AR11773" s="25"/>
      <c r="AS11773" s="96"/>
      <c r="AT11773" s="83"/>
      <c r="AU11773" s="14"/>
      <c r="AX11773" s="83"/>
      <c r="AY11773" s="83"/>
      <c r="AZ11773" s="83"/>
      <c r="BA11773" s="83"/>
      <c r="BJ11773" s="54"/>
      <c r="BK11773" s="22"/>
      <c r="BL11773" s="24"/>
      <c r="BP11773" s="23"/>
      <c r="BQ11773" s="24"/>
      <c r="BR11773" s="22"/>
      <c r="BS11773" s="24"/>
      <c r="BT11773" s="24"/>
      <c r="BU11773" s="23"/>
      <c r="BV11773" s="26"/>
      <c r="BX11773" s="6"/>
      <c r="BY11773" s="24"/>
      <c r="BZ11773" s="109"/>
      <c r="CA11773" s="66"/>
      <c r="CB11773" s="5"/>
      <c r="CC11773" s="68"/>
      <c r="CD11773" s="67"/>
      <c r="CE11773" s="67"/>
      <c r="CF11773" s="64"/>
      <c r="CG11773" s="5"/>
      <c r="CH11773" s="69"/>
      <c r="CI11773" s="6"/>
      <c r="CJ11773" s="5"/>
      <c r="CK11773" s="25"/>
      <c r="CL11773" s="5"/>
      <c r="DN11773" s="14"/>
      <c r="DO11773" s="14"/>
      <c r="DP11773" s="5"/>
      <c r="DQ11773" s="25"/>
      <c r="DR11773" s="25"/>
      <c r="DS11773" s="96"/>
      <c r="DT11773" s="83"/>
      <c r="DU11773" s="14"/>
      <c r="DX11773" s="83"/>
      <c r="DY11773" s="83"/>
      <c r="DZ11773" s="83"/>
      <c r="EA11773" s="83"/>
      <c r="EJ11773" s="54"/>
      <c r="EK11773" s="22"/>
      <c r="EL11773" s="24"/>
      <c r="EP11773" s="23"/>
      <c r="EQ11773" s="24"/>
      <c r="ER11773" s="22"/>
      <c r="ES11773" s="24"/>
      <c r="ET11773" s="24"/>
      <c r="EU11773" s="23"/>
      <c r="EV11773" s="26"/>
      <c r="EX11773" s="6"/>
      <c r="EY11773" s="24"/>
      <c r="EZ11773" s="109"/>
      <c r="FA11773" s="66"/>
      <c r="FB11773" s="5"/>
      <c r="FC11773" s="68"/>
      <c r="FD11773" s="67"/>
      <c r="FE11773" s="67"/>
      <c r="FF11773" s="64"/>
      <c r="FG11773" s="5"/>
      <c r="FH11773" s="69"/>
      <c r="FI11773" s="6"/>
      <c r="FJ11773" s="5"/>
      <c r="FK11773" s="25"/>
      <c r="FL11773" s="5"/>
    </row>
    <row r="11774" spans="40:168">
      <c r="AN11774" s="14"/>
      <c r="AO11774" s="14"/>
      <c r="AP11774" s="5"/>
      <c r="AQ11774" s="25"/>
      <c r="AR11774" s="25"/>
      <c r="AS11774" s="96"/>
      <c r="AT11774" s="83"/>
      <c r="AU11774" s="14"/>
      <c r="AX11774" s="83"/>
      <c r="AY11774" s="83"/>
      <c r="AZ11774" s="83"/>
      <c r="BA11774" s="83"/>
      <c r="BJ11774" s="54"/>
      <c r="BK11774" s="22"/>
      <c r="BL11774" s="24"/>
      <c r="BP11774" s="23"/>
      <c r="BQ11774" s="24"/>
      <c r="BR11774" s="22"/>
      <c r="BS11774" s="24"/>
      <c r="BT11774" s="24"/>
      <c r="BU11774" s="23"/>
      <c r="BV11774" s="26"/>
      <c r="BX11774" s="6"/>
      <c r="BY11774" s="24"/>
      <c r="BZ11774" s="109"/>
      <c r="CA11774" s="66"/>
      <c r="CB11774" s="5"/>
      <c r="CC11774" s="68"/>
      <c r="CD11774" s="67"/>
      <c r="CE11774" s="67"/>
      <c r="CF11774" s="64"/>
      <c r="CG11774" s="5"/>
      <c r="CH11774" s="69"/>
      <c r="CI11774" s="6"/>
      <c r="CJ11774" s="5"/>
      <c r="CK11774" s="25"/>
      <c r="CL11774" s="5"/>
      <c r="DN11774" s="14"/>
      <c r="DO11774" s="14"/>
      <c r="DP11774" s="5"/>
      <c r="DQ11774" s="25"/>
      <c r="DR11774" s="25"/>
      <c r="DS11774" s="96"/>
      <c r="DT11774" s="83"/>
      <c r="DU11774" s="14"/>
      <c r="DX11774" s="83"/>
      <c r="DY11774" s="83"/>
      <c r="DZ11774" s="83"/>
      <c r="EA11774" s="83"/>
      <c r="EJ11774" s="54"/>
      <c r="EK11774" s="22"/>
      <c r="EL11774" s="24"/>
      <c r="EP11774" s="23"/>
      <c r="EQ11774" s="24"/>
      <c r="ER11774" s="22"/>
      <c r="ES11774" s="24"/>
      <c r="ET11774" s="24"/>
      <c r="EU11774" s="23"/>
      <c r="EV11774" s="26"/>
      <c r="EX11774" s="6"/>
      <c r="EY11774" s="24"/>
      <c r="EZ11774" s="109"/>
      <c r="FA11774" s="66"/>
      <c r="FB11774" s="5"/>
      <c r="FC11774" s="68"/>
      <c r="FD11774" s="67"/>
      <c r="FE11774" s="67"/>
      <c r="FF11774" s="64"/>
      <c r="FG11774" s="5"/>
      <c r="FH11774" s="69"/>
      <c r="FI11774" s="6"/>
      <c r="FJ11774" s="5"/>
      <c r="FK11774" s="25"/>
      <c r="FL11774" s="5"/>
    </row>
    <row r="11775" spans="40:168">
      <c r="AN11775" s="14"/>
      <c r="AO11775" s="14"/>
      <c r="AP11775" s="5"/>
      <c r="AQ11775" s="25"/>
      <c r="AR11775" s="25"/>
      <c r="AS11775" s="96"/>
      <c r="AT11775" s="83"/>
      <c r="AU11775" s="14"/>
      <c r="AX11775" s="83"/>
      <c r="AY11775" s="83"/>
      <c r="AZ11775" s="83"/>
      <c r="BA11775" s="83"/>
      <c r="BJ11775" s="54"/>
      <c r="BK11775" s="22"/>
      <c r="BL11775" s="24"/>
      <c r="BP11775" s="23"/>
      <c r="BQ11775" s="24"/>
      <c r="BR11775" s="22"/>
      <c r="BS11775" s="24"/>
      <c r="BT11775" s="24"/>
      <c r="BU11775" s="23"/>
      <c r="BV11775" s="26"/>
      <c r="BX11775" s="6"/>
      <c r="BY11775" s="24"/>
      <c r="BZ11775" s="109"/>
      <c r="CA11775" s="66"/>
      <c r="CB11775" s="5"/>
      <c r="CC11775" s="68"/>
      <c r="CD11775" s="67"/>
      <c r="CE11775" s="67"/>
      <c r="CF11775" s="64"/>
      <c r="CG11775" s="5"/>
      <c r="CH11775" s="69"/>
      <c r="CI11775" s="6"/>
      <c r="CJ11775" s="5"/>
      <c r="CK11775" s="25"/>
      <c r="CL11775" s="5"/>
      <c r="DN11775" s="14"/>
      <c r="DO11775" s="14"/>
      <c r="DP11775" s="5"/>
      <c r="DQ11775" s="25"/>
      <c r="DR11775" s="25"/>
      <c r="DS11775" s="96"/>
      <c r="DT11775" s="83"/>
      <c r="DU11775" s="14"/>
      <c r="DX11775" s="83"/>
      <c r="DY11775" s="83"/>
      <c r="DZ11775" s="83"/>
      <c r="EA11775" s="83"/>
      <c r="EJ11775" s="54"/>
      <c r="EK11775" s="22"/>
      <c r="EL11775" s="24"/>
      <c r="EP11775" s="23"/>
      <c r="EQ11775" s="24"/>
      <c r="ER11775" s="22"/>
      <c r="ES11775" s="24"/>
      <c r="ET11775" s="24"/>
      <c r="EU11775" s="23"/>
      <c r="EV11775" s="26"/>
      <c r="EX11775" s="6"/>
      <c r="EY11775" s="24"/>
      <c r="EZ11775" s="109"/>
      <c r="FA11775" s="66"/>
      <c r="FB11775" s="5"/>
      <c r="FC11775" s="68"/>
      <c r="FD11775" s="67"/>
      <c r="FE11775" s="67"/>
      <c r="FF11775" s="64"/>
      <c r="FG11775" s="5"/>
      <c r="FH11775" s="69"/>
      <c r="FI11775" s="6"/>
      <c r="FJ11775" s="5"/>
      <c r="FK11775" s="25"/>
      <c r="FL11775" s="5"/>
    </row>
    <row r="11776" spans="40:168">
      <c r="AN11776" s="14"/>
      <c r="AO11776" s="14"/>
      <c r="AP11776" s="5"/>
      <c r="AQ11776" s="25"/>
      <c r="AR11776" s="25"/>
      <c r="AS11776" s="96"/>
      <c r="AT11776" s="83"/>
      <c r="AU11776" s="14"/>
      <c r="AX11776" s="83"/>
      <c r="AY11776" s="83"/>
      <c r="AZ11776" s="83"/>
      <c r="BA11776" s="83"/>
      <c r="BJ11776" s="54"/>
      <c r="BK11776" s="22"/>
      <c r="BL11776" s="24"/>
      <c r="BP11776" s="23"/>
      <c r="BQ11776" s="24"/>
      <c r="BR11776" s="22"/>
      <c r="BS11776" s="24"/>
      <c r="BT11776" s="24"/>
      <c r="BU11776" s="23"/>
      <c r="BV11776" s="26"/>
      <c r="BX11776" s="6"/>
      <c r="BY11776" s="24"/>
      <c r="BZ11776" s="109"/>
      <c r="CA11776" s="66"/>
      <c r="CB11776" s="5"/>
      <c r="CC11776" s="68"/>
      <c r="CD11776" s="67"/>
      <c r="CE11776" s="67"/>
      <c r="CF11776" s="64"/>
      <c r="CG11776" s="5"/>
      <c r="CH11776" s="69"/>
      <c r="CI11776" s="6"/>
      <c r="CJ11776" s="5"/>
      <c r="CK11776" s="25"/>
      <c r="CL11776" s="5"/>
      <c r="DN11776" s="14"/>
      <c r="DO11776" s="14"/>
      <c r="DP11776" s="5"/>
      <c r="DQ11776" s="25"/>
      <c r="DR11776" s="25"/>
      <c r="DS11776" s="96"/>
      <c r="DT11776" s="83"/>
      <c r="DU11776" s="14"/>
      <c r="DX11776" s="83"/>
      <c r="DY11776" s="83"/>
      <c r="DZ11776" s="83"/>
      <c r="EA11776" s="83"/>
      <c r="EJ11776" s="54"/>
      <c r="EK11776" s="22"/>
      <c r="EL11776" s="24"/>
      <c r="EP11776" s="23"/>
      <c r="EQ11776" s="24"/>
      <c r="ER11776" s="22"/>
      <c r="ES11776" s="24"/>
      <c r="ET11776" s="24"/>
      <c r="EU11776" s="23"/>
      <c r="EV11776" s="26"/>
      <c r="EX11776" s="6"/>
      <c r="EY11776" s="24"/>
      <c r="EZ11776" s="109"/>
      <c r="FA11776" s="66"/>
      <c r="FB11776" s="5"/>
      <c r="FC11776" s="68"/>
      <c r="FD11776" s="67"/>
      <c r="FE11776" s="67"/>
      <c r="FF11776" s="64"/>
      <c r="FG11776" s="5"/>
      <c r="FH11776" s="69"/>
      <c r="FI11776" s="6"/>
      <c r="FJ11776" s="5"/>
      <c r="FK11776" s="25"/>
      <c r="FL11776" s="5"/>
    </row>
    <row r="11777" spans="40:168">
      <c r="AN11777" s="14"/>
      <c r="AO11777" s="14"/>
      <c r="AP11777" s="5"/>
      <c r="AQ11777" s="25"/>
      <c r="AR11777" s="25"/>
      <c r="AS11777" s="96"/>
      <c r="AT11777" s="83"/>
      <c r="AU11777" s="14"/>
      <c r="AX11777" s="83"/>
      <c r="AY11777" s="83"/>
      <c r="AZ11777" s="83"/>
      <c r="BA11777" s="83"/>
      <c r="BJ11777" s="54"/>
      <c r="BK11777" s="22"/>
      <c r="BL11777" s="24"/>
      <c r="BP11777" s="23"/>
      <c r="BQ11777" s="24"/>
      <c r="BR11777" s="22"/>
      <c r="BS11777" s="24"/>
      <c r="BT11777" s="24"/>
      <c r="BU11777" s="23"/>
      <c r="BV11777" s="26"/>
      <c r="BX11777" s="6"/>
      <c r="BY11777" s="24"/>
      <c r="BZ11777" s="109"/>
      <c r="CA11777" s="66"/>
      <c r="CB11777" s="5"/>
      <c r="CC11777" s="68"/>
      <c r="CD11777" s="67"/>
      <c r="CE11777" s="67"/>
      <c r="CF11777" s="64"/>
      <c r="CG11777" s="5"/>
      <c r="CH11777" s="69"/>
      <c r="CI11777" s="6"/>
      <c r="CJ11777" s="5"/>
      <c r="CK11777" s="25"/>
      <c r="CL11777" s="5"/>
      <c r="DN11777" s="14"/>
      <c r="DO11777" s="14"/>
      <c r="DP11777" s="5"/>
      <c r="DQ11777" s="25"/>
      <c r="DR11777" s="25"/>
      <c r="DS11777" s="96"/>
      <c r="DT11777" s="83"/>
      <c r="DU11777" s="14"/>
      <c r="DX11777" s="83"/>
      <c r="DY11777" s="83"/>
      <c r="DZ11777" s="83"/>
      <c r="EA11777" s="83"/>
      <c r="EJ11777" s="54"/>
      <c r="EK11777" s="22"/>
      <c r="EL11777" s="24"/>
      <c r="EP11777" s="23"/>
      <c r="EQ11777" s="24"/>
      <c r="ER11777" s="22"/>
      <c r="ES11777" s="24"/>
      <c r="ET11777" s="24"/>
      <c r="EU11777" s="23"/>
      <c r="EV11777" s="26"/>
      <c r="EX11777" s="6"/>
      <c r="EY11777" s="24"/>
      <c r="EZ11777" s="109"/>
      <c r="FA11777" s="66"/>
      <c r="FB11777" s="5"/>
      <c r="FC11777" s="68"/>
      <c r="FD11777" s="67"/>
      <c r="FE11777" s="67"/>
      <c r="FF11777" s="64"/>
      <c r="FG11777" s="5"/>
      <c r="FH11777" s="69"/>
      <c r="FI11777" s="6"/>
      <c r="FJ11777" s="5"/>
      <c r="FK11777" s="25"/>
      <c r="FL11777" s="5"/>
    </row>
    <row r="11778" spans="40:168">
      <c r="AN11778" s="14"/>
      <c r="AO11778" s="14"/>
      <c r="AP11778" s="5"/>
      <c r="AQ11778" s="25"/>
      <c r="AR11778" s="25"/>
      <c r="AS11778" s="96"/>
      <c r="AT11778" s="83"/>
      <c r="AU11778" s="14"/>
      <c r="AX11778" s="83"/>
      <c r="AY11778" s="83"/>
      <c r="AZ11778" s="83"/>
      <c r="BA11778" s="83"/>
      <c r="BJ11778" s="54"/>
      <c r="BK11778" s="22"/>
      <c r="BL11778" s="24"/>
      <c r="BP11778" s="23"/>
      <c r="BQ11778" s="24"/>
      <c r="BR11778" s="22"/>
      <c r="BS11778" s="24"/>
      <c r="BT11778" s="24"/>
      <c r="BU11778" s="23"/>
      <c r="BV11778" s="26"/>
      <c r="BX11778" s="6"/>
      <c r="BY11778" s="24"/>
      <c r="BZ11778" s="109"/>
      <c r="CA11778" s="66"/>
      <c r="CB11778" s="5"/>
      <c r="CC11778" s="68"/>
      <c r="CD11778" s="67"/>
      <c r="CE11778" s="67"/>
      <c r="CF11778" s="64"/>
      <c r="CG11778" s="5"/>
      <c r="CH11778" s="69"/>
      <c r="CI11778" s="6"/>
      <c r="CJ11778" s="5"/>
      <c r="CK11778" s="25"/>
      <c r="CL11778" s="5"/>
      <c r="DN11778" s="14"/>
      <c r="DO11778" s="14"/>
      <c r="DP11778" s="5"/>
      <c r="DQ11778" s="25"/>
      <c r="DR11778" s="25"/>
      <c r="DS11778" s="96"/>
      <c r="DT11778" s="83"/>
      <c r="DU11778" s="14"/>
      <c r="DX11778" s="83"/>
      <c r="DY11778" s="83"/>
      <c r="DZ11778" s="83"/>
      <c r="EA11778" s="83"/>
      <c r="EJ11778" s="54"/>
      <c r="EK11778" s="22"/>
      <c r="EL11778" s="24"/>
      <c r="EP11778" s="23"/>
      <c r="EQ11778" s="24"/>
      <c r="ER11778" s="22"/>
      <c r="ES11778" s="24"/>
      <c r="ET11778" s="24"/>
      <c r="EU11778" s="23"/>
      <c r="EV11778" s="26"/>
      <c r="EX11778" s="6"/>
      <c r="EY11778" s="24"/>
      <c r="EZ11778" s="109"/>
      <c r="FA11778" s="66"/>
      <c r="FB11778" s="5"/>
      <c r="FC11778" s="68"/>
      <c r="FD11778" s="67"/>
      <c r="FE11778" s="67"/>
      <c r="FF11778" s="64"/>
      <c r="FG11778" s="5"/>
      <c r="FH11778" s="69"/>
      <c r="FI11778" s="6"/>
      <c r="FJ11778" s="5"/>
      <c r="FK11778" s="25"/>
      <c r="FL11778" s="5"/>
    </row>
    <row r="11779" spans="40:168">
      <c r="AN11779" s="14"/>
      <c r="AO11779" s="14"/>
      <c r="AP11779" s="5"/>
      <c r="AQ11779" s="25"/>
      <c r="AR11779" s="25"/>
      <c r="AS11779" s="96"/>
      <c r="AT11779" s="83"/>
      <c r="AU11779" s="14"/>
      <c r="AX11779" s="83"/>
      <c r="AY11779" s="83"/>
      <c r="AZ11779" s="83"/>
      <c r="BA11779" s="83"/>
      <c r="BJ11779" s="54"/>
      <c r="BK11779" s="22"/>
      <c r="BL11779" s="24"/>
      <c r="BP11779" s="23"/>
      <c r="BQ11779" s="24"/>
      <c r="BR11779" s="22"/>
      <c r="BS11779" s="24"/>
      <c r="BT11779" s="24"/>
      <c r="BU11779" s="23"/>
      <c r="BV11779" s="26"/>
      <c r="BX11779" s="6"/>
      <c r="BY11779" s="24"/>
      <c r="BZ11779" s="109"/>
      <c r="CA11779" s="66"/>
      <c r="CB11779" s="5"/>
      <c r="CC11779" s="68"/>
      <c r="CD11779" s="67"/>
      <c r="CE11779" s="67"/>
      <c r="CF11779" s="64"/>
      <c r="CG11779" s="5"/>
      <c r="CH11779" s="69"/>
      <c r="CI11779" s="6"/>
      <c r="CJ11779" s="5"/>
      <c r="CK11779" s="25"/>
      <c r="CL11779" s="5"/>
      <c r="DN11779" s="14"/>
      <c r="DO11779" s="14"/>
      <c r="DP11779" s="5"/>
      <c r="DQ11779" s="25"/>
      <c r="DR11779" s="25"/>
      <c r="DS11779" s="96"/>
      <c r="DT11779" s="83"/>
      <c r="DU11779" s="14"/>
      <c r="DX11779" s="83"/>
      <c r="DY11779" s="83"/>
      <c r="DZ11779" s="83"/>
      <c r="EA11779" s="83"/>
      <c r="EJ11779" s="54"/>
      <c r="EK11779" s="22"/>
      <c r="EL11779" s="24"/>
      <c r="EP11779" s="23"/>
      <c r="EQ11779" s="24"/>
      <c r="ER11779" s="22"/>
      <c r="ES11779" s="24"/>
      <c r="ET11779" s="24"/>
      <c r="EU11779" s="23"/>
      <c r="EV11779" s="26"/>
      <c r="EX11779" s="6"/>
      <c r="EY11779" s="24"/>
      <c r="EZ11779" s="109"/>
      <c r="FA11779" s="66"/>
      <c r="FB11779" s="5"/>
      <c r="FC11779" s="68"/>
      <c r="FD11779" s="67"/>
      <c r="FE11779" s="67"/>
      <c r="FF11779" s="64"/>
      <c r="FG11779" s="5"/>
      <c r="FH11779" s="69"/>
      <c r="FI11779" s="6"/>
      <c r="FJ11779" s="5"/>
      <c r="FK11779" s="25"/>
      <c r="FL11779" s="5"/>
    </row>
    <row r="11780" spans="40:168">
      <c r="AN11780" s="14"/>
      <c r="AO11780" s="14"/>
      <c r="AP11780" s="5"/>
      <c r="AQ11780" s="25"/>
      <c r="AR11780" s="25"/>
      <c r="AS11780" s="96"/>
      <c r="AT11780" s="83"/>
      <c r="AU11780" s="14"/>
      <c r="AX11780" s="83"/>
      <c r="AY11780" s="83"/>
      <c r="AZ11780" s="83"/>
      <c r="BA11780" s="83"/>
      <c r="BJ11780" s="54"/>
      <c r="BK11780" s="22"/>
      <c r="BL11780" s="24"/>
      <c r="BP11780" s="23"/>
      <c r="BQ11780" s="24"/>
      <c r="BR11780" s="22"/>
      <c r="BS11780" s="24"/>
      <c r="BT11780" s="24"/>
      <c r="BU11780" s="23"/>
      <c r="BV11780" s="26"/>
      <c r="BX11780" s="6"/>
      <c r="BY11780" s="24"/>
      <c r="BZ11780" s="109"/>
      <c r="CA11780" s="66"/>
      <c r="CB11780" s="5"/>
      <c r="CC11780" s="68"/>
      <c r="CD11780" s="67"/>
      <c r="CE11780" s="67"/>
      <c r="CF11780" s="64"/>
      <c r="CG11780" s="5"/>
      <c r="CH11780" s="69"/>
      <c r="CI11780" s="6"/>
      <c r="CJ11780" s="5"/>
      <c r="CK11780" s="25"/>
      <c r="CL11780" s="5"/>
      <c r="DN11780" s="14"/>
      <c r="DO11780" s="14"/>
      <c r="DP11780" s="5"/>
      <c r="DQ11780" s="25"/>
      <c r="DR11780" s="25"/>
      <c r="DS11780" s="96"/>
      <c r="DT11780" s="83"/>
      <c r="DU11780" s="14"/>
      <c r="DX11780" s="83"/>
      <c r="DY11780" s="83"/>
      <c r="DZ11780" s="83"/>
      <c r="EA11780" s="83"/>
      <c r="EJ11780" s="54"/>
      <c r="EK11780" s="22"/>
      <c r="EL11780" s="24"/>
      <c r="EP11780" s="23"/>
      <c r="EQ11780" s="24"/>
      <c r="ER11780" s="22"/>
      <c r="ES11780" s="24"/>
      <c r="ET11780" s="24"/>
      <c r="EU11780" s="23"/>
      <c r="EV11780" s="26"/>
      <c r="EX11780" s="6"/>
      <c r="EY11780" s="24"/>
      <c r="EZ11780" s="109"/>
      <c r="FA11780" s="66"/>
      <c r="FB11780" s="5"/>
      <c r="FC11780" s="68"/>
      <c r="FD11780" s="67"/>
      <c r="FE11780" s="67"/>
      <c r="FF11780" s="64"/>
      <c r="FG11780" s="5"/>
      <c r="FH11780" s="69"/>
      <c r="FI11780" s="6"/>
      <c r="FJ11780" s="5"/>
      <c r="FK11780" s="25"/>
      <c r="FL11780" s="5"/>
    </row>
    <row r="11781" spans="40:168">
      <c r="AN11781" s="14"/>
      <c r="AO11781" s="14"/>
      <c r="AP11781" s="5"/>
      <c r="AQ11781" s="25"/>
      <c r="AR11781" s="25"/>
      <c r="AS11781" s="96"/>
      <c r="AT11781" s="83"/>
      <c r="AU11781" s="14"/>
      <c r="AX11781" s="83"/>
      <c r="AY11781" s="83"/>
      <c r="AZ11781" s="83"/>
      <c r="BA11781" s="83"/>
      <c r="BJ11781" s="54"/>
      <c r="BK11781" s="22"/>
      <c r="BL11781" s="24"/>
      <c r="BP11781" s="23"/>
      <c r="BQ11781" s="24"/>
      <c r="BR11781" s="22"/>
      <c r="BS11781" s="24"/>
      <c r="BT11781" s="24"/>
      <c r="BU11781" s="23"/>
      <c r="BV11781" s="26"/>
      <c r="BX11781" s="6"/>
      <c r="BY11781" s="24"/>
      <c r="BZ11781" s="109"/>
      <c r="CA11781" s="66"/>
      <c r="CB11781" s="5"/>
      <c r="CC11781" s="68"/>
      <c r="CD11781" s="67"/>
      <c r="CE11781" s="67"/>
      <c r="CF11781" s="64"/>
      <c r="CG11781" s="5"/>
      <c r="CH11781" s="69"/>
      <c r="CI11781" s="6"/>
      <c r="CJ11781" s="5"/>
      <c r="CK11781" s="25"/>
      <c r="CL11781" s="5"/>
      <c r="DN11781" s="14"/>
      <c r="DO11781" s="14"/>
      <c r="DP11781" s="5"/>
      <c r="DQ11781" s="25"/>
      <c r="DR11781" s="25"/>
      <c r="DS11781" s="96"/>
      <c r="DT11781" s="83"/>
      <c r="DU11781" s="14"/>
      <c r="DX11781" s="83"/>
      <c r="DY11781" s="83"/>
      <c r="DZ11781" s="83"/>
      <c r="EA11781" s="83"/>
      <c r="EJ11781" s="54"/>
      <c r="EK11781" s="22"/>
      <c r="EL11781" s="24"/>
      <c r="EP11781" s="23"/>
      <c r="EQ11781" s="24"/>
      <c r="ER11781" s="22"/>
      <c r="ES11781" s="24"/>
      <c r="ET11781" s="24"/>
      <c r="EU11781" s="23"/>
      <c r="EV11781" s="26"/>
      <c r="EX11781" s="6"/>
      <c r="EY11781" s="24"/>
      <c r="EZ11781" s="109"/>
      <c r="FA11781" s="66"/>
      <c r="FB11781" s="5"/>
      <c r="FC11781" s="68"/>
      <c r="FD11781" s="67"/>
      <c r="FE11781" s="67"/>
      <c r="FF11781" s="64"/>
      <c r="FG11781" s="5"/>
      <c r="FH11781" s="69"/>
      <c r="FI11781" s="6"/>
      <c r="FJ11781" s="5"/>
      <c r="FK11781" s="25"/>
      <c r="FL11781" s="5"/>
    </row>
    <row r="11782" spans="40:168">
      <c r="AN11782" s="14"/>
      <c r="AO11782" s="14"/>
      <c r="AP11782" s="5"/>
      <c r="AQ11782" s="25"/>
      <c r="AR11782" s="25"/>
      <c r="AS11782" s="96"/>
      <c r="AT11782" s="83"/>
      <c r="AU11782" s="14"/>
      <c r="AX11782" s="83"/>
      <c r="AY11782" s="83"/>
      <c r="AZ11782" s="83"/>
      <c r="BA11782" s="83"/>
      <c r="BJ11782" s="54"/>
      <c r="BK11782" s="22"/>
      <c r="BL11782" s="24"/>
      <c r="BP11782" s="23"/>
      <c r="BQ11782" s="24"/>
      <c r="BR11782" s="22"/>
      <c r="BS11782" s="24"/>
      <c r="BT11782" s="24"/>
      <c r="BU11782" s="23"/>
      <c r="BV11782" s="26"/>
      <c r="BX11782" s="6"/>
      <c r="BY11782" s="24"/>
      <c r="BZ11782" s="109"/>
      <c r="CA11782" s="66"/>
      <c r="CB11782" s="5"/>
      <c r="CC11782" s="68"/>
      <c r="CD11782" s="67"/>
      <c r="CE11782" s="67"/>
      <c r="CF11782" s="64"/>
      <c r="CG11782" s="5"/>
      <c r="CH11782" s="69"/>
      <c r="CI11782" s="6"/>
      <c r="CJ11782" s="5"/>
      <c r="CK11782" s="25"/>
      <c r="CL11782" s="5"/>
      <c r="DN11782" s="14"/>
      <c r="DO11782" s="14"/>
      <c r="DP11782" s="5"/>
      <c r="DQ11782" s="25"/>
      <c r="DR11782" s="25"/>
      <c r="DS11782" s="96"/>
      <c r="DT11782" s="83"/>
      <c r="DU11782" s="14"/>
      <c r="DX11782" s="83"/>
      <c r="DY11782" s="83"/>
      <c r="DZ11782" s="83"/>
      <c r="EA11782" s="83"/>
      <c r="EJ11782" s="54"/>
      <c r="EK11782" s="22"/>
      <c r="EL11782" s="24"/>
      <c r="EP11782" s="23"/>
      <c r="EQ11782" s="24"/>
      <c r="ER11782" s="22"/>
      <c r="ES11782" s="24"/>
      <c r="ET11782" s="24"/>
      <c r="EU11782" s="23"/>
      <c r="EV11782" s="26"/>
      <c r="EX11782" s="6"/>
      <c r="EY11782" s="24"/>
      <c r="EZ11782" s="109"/>
      <c r="FA11782" s="66"/>
      <c r="FB11782" s="5"/>
      <c r="FC11782" s="68"/>
      <c r="FD11782" s="67"/>
      <c r="FE11782" s="67"/>
      <c r="FF11782" s="64"/>
      <c r="FG11782" s="5"/>
      <c r="FH11782" s="69"/>
      <c r="FI11782" s="6"/>
      <c r="FJ11782" s="5"/>
      <c r="FK11782" s="25"/>
      <c r="FL11782" s="5"/>
    </row>
    <row r="11783" spans="40:168">
      <c r="AN11783" s="14"/>
      <c r="AO11783" s="14"/>
      <c r="AP11783" s="5"/>
      <c r="AQ11783" s="25"/>
      <c r="AR11783" s="25"/>
      <c r="AS11783" s="96"/>
      <c r="AT11783" s="83"/>
      <c r="AU11783" s="14"/>
      <c r="AX11783" s="83"/>
      <c r="AY11783" s="83"/>
      <c r="AZ11783" s="83"/>
      <c r="BA11783" s="83"/>
      <c r="BJ11783" s="54"/>
      <c r="BK11783" s="22"/>
      <c r="BL11783" s="24"/>
      <c r="BP11783" s="23"/>
      <c r="BQ11783" s="24"/>
      <c r="BR11783" s="22"/>
      <c r="BS11783" s="24"/>
      <c r="BT11783" s="24"/>
      <c r="BU11783" s="23"/>
      <c r="BV11783" s="26"/>
      <c r="BX11783" s="6"/>
      <c r="BY11783" s="24"/>
      <c r="BZ11783" s="109"/>
      <c r="CA11783" s="66"/>
      <c r="CB11783" s="5"/>
      <c r="CC11783" s="68"/>
      <c r="CD11783" s="67"/>
      <c r="CE11783" s="67"/>
      <c r="CF11783" s="64"/>
      <c r="CG11783" s="5"/>
      <c r="CH11783" s="69"/>
      <c r="CI11783" s="6"/>
      <c r="CJ11783" s="5"/>
      <c r="CK11783" s="25"/>
      <c r="CL11783" s="5"/>
      <c r="DN11783" s="14"/>
      <c r="DO11783" s="14"/>
      <c r="DP11783" s="5"/>
      <c r="DQ11783" s="25"/>
      <c r="DR11783" s="25"/>
      <c r="DS11783" s="96"/>
      <c r="DT11783" s="83"/>
      <c r="DU11783" s="14"/>
      <c r="DX11783" s="83"/>
      <c r="DY11783" s="83"/>
      <c r="DZ11783" s="83"/>
      <c r="EA11783" s="83"/>
      <c r="EJ11783" s="54"/>
      <c r="EK11783" s="22"/>
      <c r="EL11783" s="24"/>
      <c r="EP11783" s="23"/>
      <c r="EQ11783" s="24"/>
      <c r="ER11783" s="22"/>
      <c r="ES11783" s="24"/>
      <c r="ET11783" s="24"/>
      <c r="EU11783" s="23"/>
      <c r="EV11783" s="26"/>
      <c r="EX11783" s="6"/>
      <c r="EY11783" s="24"/>
      <c r="EZ11783" s="109"/>
      <c r="FA11783" s="66"/>
      <c r="FB11783" s="5"/>
      <c r="FC11783" s="68"/>
      <c r="FD11783" s="67"/>
      <c r="FE11783" s="67"/>
      <c r="FF11783" s="64"/>
      <c r="FG11783" s="5"/>
      <c r="FH11783" s="69"/>
      <c r="FI11783" s="6"/>
      <c r="FJ11783" s="5"/>
      <c r="FK11783" s="25"/>
      <c r="FL11783" s="5"/>
    </row>
    <row r="11784" spans="40:168">
      <c r="AN11784" s="14"/>
      <c r="AO11784" s="14"/>
      <c r="AP11784" s="5"/>
      <c r="AQ11784" s="25"/>
      <c r="AR11784" s="25"/>
      <c r="AS11784" s="96"/>
      <c r="AT11784" s="83"/>
      <c r="AU11784" s="14"/>
      <c r="AX11784" s="83"/>
      <c r="AY11784" s="83"/>
      <c r="AZ11784" s="83"/>
      <c r="BA11784" s="83"/>
      <c r="BJ11784" s="54"/>
      <c r="BK11784" s="22"/>
      <c r="BL11784" s="24"/>
      <c r="BP11784" s="23"/>
      <c r="BQ11784" s="24"/>
      <c r="BR11784" s="22"/>
      <c r="BS11784" s="24"/>
      <c r="BT11784" s="24"/>
      <c r="BU11784" s="23"/>
      <c r="BV11784" s="26"/>
      <c r="BX11784" s="6"/>
      <c r="BY11784" s="24"/>
      <c r="BZ11784" s="109"/>
      <c r="CA11784" s="66"/>
      <c r="CB11784" s="5"/>
      <c r="CC11784" s="68"/>
      <c r="CD11784" s="67"/>
      <c r="CE11784" s="67"/>
      <c r="CF11784" s="64"/>
      <c r="CG11784" s="5"/>
      <c r="CH11784" s="69"/>
      <c r="CI11784" s="6"/>
      <c r="CJ11784" s="5"/>
      <c r="CK11784" s="25"/>
      <c r="CL11784" s="5"/>
      <c r="DN11784" s="14"/>
      <c r="DO11784" s="14"/>
      <c r="DP11784" s="5"/>
      <c r="DQ11784" s="25"/>
      <c r="DR11784" s="25"/>
      <c r="DS11784" s="96"/>
      <c r="DT11784" s="83"/>
      <c r="DU11784" s="14"/>
      <c r="DX11784" s="83"/>
      <c r="DY11784" s="83"/>
      <c r="DZ11784" s="83"/>
      <c r="EA11784" s="83"/>
      <c r="EJ11784" s="54"/>
      <c r="EK11784" s="22"/>
      <c r="EL11784" s="24"/>
      <c r="EP11784" s="23"/>
      <c r="EQ11784" s="24"/>
      <c r="ER11784" s="22"/>
      <c r="ES11784" s="24"/>
      <c r="ET11784" s="24"/>
      <c r="EU11784" s="23"/>
      <c r="EV11784" s="26"/>
      <c r="EX11784" s="6"/>
      <c r="EY11784" s="24"/>
      <c r="EZ11784" s="109"/>
      <c r="FA11784" s="66"/>
      <c r="FB11784" s="5"/>
      <c r="FC11784" s="68"/>
      <c r="FD11784" s="67"/>
      <c r="FE11784" s="67"/>
      <c r="FF11784" s="64"/>
      <c r="FG11784" s="5"/>
      <c r="FH11784" s="69"/>
      <c r="FI11784" s="6"/>
      <c r="FJ11784" s="5"/>
      <c r="FK11784" s="25"/>
      <c r="FL11784" s="5"/>
    </row>
    <row r="11785" spans="40:168">
      <c r="AN11785" s="14"/>
      <c r="AO11785" s="14"/>
      <c r="AP11785" s="5"/>
      <c r="AQ11785" s="25"/>
      <c r="AR11785" s="25"/>
      <c r="AS11785" s="96"/>
      <c r="AT11785" s="83"/>
      <c r="AU11785" s="14"/>
      <c r="AX11785" s="83"/>
      <c r="AY11785" s="83"/>
      <c r="AZ11785" s="83"/>
      <c r="BA11785" s="83"/>
      <c r="BJ11785" s="54"/>
      <c r="BK11785" s="22"/>
      <c r="BL11785" s="24"/>
      <c r="BP11785" s="23"/>
      <c r="BQ11785" s="24"/>
      <c r="BR11785" s="22"/>
      <c r="BS11785" s="24"/>
      <c r="BT11785" s="24"/>
      <c r="BU11785" s="23"/>
      <c r="BV11785" s="26"/>
      <c r="BX11785" s="6"/>
      <c r="BY11785" s="24"/>
      <c r="BZ11785" s="109"/>
      <c r="CA11785" s="66"/>
      <c r="CB11785" s="5"/>
      <c r="CC11785" s="68"/>
      <c r="CD11785" s="67"/>
      <c r="CE11785" s="67"/>
      <c r="CF11785" s="64"/>
      <c r="CG11785" s="5"/>
      <c r="CH11785" s="69"/>
      <c r="CI11785" s="6"/>
      <c r="CJ11785" s="5"/>
      <c r="CK11785" s="25"/>
      <c r="CL11785" s="5"/>
      <c r="DN11785" s="14"/>
      <c r="DO11785" s="14"/>
      <c r="DP11785" s="5"/>
      <c r="DQ11785" s="25"/>
      <c r="DR11785" s="25"/>
      <c r="DS11785" s="96"/>
      <c r="DT11785" s="83"/>
      <c r="DU11785" s="14"/>
      <c r="DX11785" s="83"/>
      <c r="DY11785" s="83"/>
      <c r="DZ11785" s="83"/>
      <c r="EA11785" s="83"/>
      <c r="EJ11785" s="54"/>
      <c r="EK11785" s="22"/>
      <c r="EL11785" s="24"/>
      <c r="EP11785" s="23"/>
      <c r="EQ11785" s="24"/>
      <c r="ER11785" s="22"/>
      <c r="ES11785" s="24"/>
      <c r="ET11785" s="24"/>
      <c r="EU11785" s="23"/>
      <c r="EV11785" s="26"/>
      <c r="EX11785" s="6"/>
      <c r="EY11785" s="24"/>
      <c r="EZ11785" s="109"/>
      <c r="FA11785" s="66"/>
      <c r="FB11785" s="5"/>
      <c r="FC11785" s="68"/>
      <c r="FD11785" s="67"/>
      <c r="FE11785" s="67"/>
      <c r="FF11785" s="64"/>
      <c r="FG11785" s="5"/>
      <c r="FH11785" s="69"/>
      <c r="FI11785" s="6"/>
      <c r="FJ11785" s="5"/>
      <c r="FK11785" s="25"/>
      <c r="FL11785" s="5"/>
    </row>
    <row r="11786" spans="40:168">
      <c r="AN11786" s="14"/>
      <c r="AO11786" s="14"/>
      <c r="AP11786" s="5"/>
      <c r="AQ11786" s="25"/>
      <c r="AR11786" s="25"/>
      <c r="AS11786" s="96"/>
      <c r="AT11786" s="83"/>
      <c r="AU11786" s="14"/>
      <c r="AX11786" s="83"/>
      <c r="AY11786" s="83"/>
      <c r="AZ11786" s="83"/>
      <c r="BA11786" s="83"/>
      <c r="BJ11786" s="54"/>
      <c r="BK11786" s="22"/>
      <c r="BL11786" s="24"/>
      <c r="BP11786" s="23"/>
      <c r="BQ11786" s="24"/>
      <c r="BR11786" s="22"/>
      <c r="BS11786" s="24"/>
      <c r="BT11786" s="24"/>
      <c r="BU11786" s="23"/>
      <c r="BV11786" s="26"/>
      <c r="BX11786" s="6"/>
      <c r="BY11786" s="24"/>
      <c r="BZ11786" s="109"/>
      <c r="CA11786" s="66"/>
      <c r="CB11786" s="5"/>
      <c r="CC11786" s="68"/>
      <c r="CD11786" s="67"/>
      <c r="CE11786" s="67"/>
      <c r="CF11786" s="64"/>
      <c r="CG11786" s="5"/>
      <c r="CH11786" s="69"/>
      <c r="CI11786" s="6"/>
      <c r="CJ11786" s="5"/>
      <c r="CK11786" s="25"/>
      <c r="CL11786" s="5"/>
      <c r="DN11786" s="14"/>
      <c r="DO11786" s="14"/>
      <c r="DP11786" s="5"/>
      <c r="DQ11786" s="25"/>
      <c r="DR11786" s="25"/>
      <c r="DS11786" s="96"/>
      <c r="DT11786" s="83"/>
      <c r="DU11786" s="14"/>
      <c r="DX11786" s="83"/>
      <c r="DY11786" s="83"/>
      <c r="DZ11786" s="83"/>
      <c r="EA11786" s="83"/>
      <c r="EJ11786" s="54"/>
      <c r="EK11786" s="22"/>
      <c r="EL11786" s="24"/>
      <c r="EP11786" s="23"/>
      <c r="EQ11786" s="24"/>
      <c r="ER11786" s="22"/>
      <c r="ES11786" s="24"/>
      <c r="ET11786" s="24"/>
      <c r="EU11786" s="23"/>
      <c r="EV11786" s="26"/>
      <c r="EX11786" s="6"/>
      <c r="EY11786" s="24"/>
      <c r="EZ11786" s="109"/>
      <c r="FA11786" s="66"/>
      <c r="FB11786" s="5"/>
      <c r="FC11786" s="68"/>
      <c r="FD11786" s="67"/>
      <c r="FE11786" s="67"/>
      <c r="FF11786" s="64"/>
      <c r="FG11786" s="5"/>
      <c r="FH11786" s="69"/>
      <c r="FI11786" s="6"/>
      <c r="FJ11786" s="5"/>
      <c r="FK11786" s="25"/>
      <c r="FL11786" s="5"/>
    </row>
    <row r="11787" spans="40:168">
      <c r="AN11787" s="14"/>
      <c r="AO11787" s="14"/>
      <c r="AP11787" s="5"/>
      <c r="AQ11787" s="25"/>
      <c r="AR11787" s="25"/>
      <c r="AS11787" s="96"/>
      <c r="AT11787" s="83"/>
      <c r="AU11787" s="14"/>
      <c r="AX11787" s="83"/>
      <c r="AY11787" s="83"/>
      <c r="AZ11787" s="83"/>
      <c r="BA11787" s="83"/>
      <c r="BJ11787" s="54"/>
      <c r="BK11787" s="22"/>
      <c r="BL11787" s="24"/>
      <c r="BP11787" s="23"/>
      <c r="BQ11787" s="24"/>
      <c r="BR11787" s="22"/>
      <c r="BS11787" s="24"/>
      <c r="BT11787" s="24"/>
      <c r="BU11787" s="23"/>
      <c r="BV11787" s="26"/>
      <c r="BX11787" s="6"/>
      <c r="BY11787" s="24"/>
      <c r="BZ11787" s="109"/>
      <c r="CA11787" s="66"/>
      <c r="CB11787" s="5"/>
      <c r="CC11787" s="68"/>
      <c r="CD11787" s="67"/>
      <c r="CE11787" s="67"/>
      <c r="CF11787" s="64"/>
      <c r="CG11787" s="5"/>
      <c r="CH11787" s="69"/>
      <c r="CI11787" s="6"/>
      <c r="CJ11787" s="5"/>
      <c r="CK11787" s="25"/>
      <c r="CL11787" s="5"/>
      <c r="DN11787" s="14"/>
      <c r="DO11787" s="14"/>
      <c r="DP11787" s="5"/>
      <c r="DQ11787" s="25"/>
      <c r="DR11787" s="25"/>
      <c r="DS11787" s="96"/>
      <c r="DT11787" s="83"/>
      <c r="DU11787" s="14"/>
      <c r="DX11787" s="83"/>
      <c r="DY11787" s="83"/>
      <c r="DZ11787" s="83"/>
      <c r="EA11787" s="83"/>
      <c r="EJ11787" s="54"/>
      <c r="EK11787" s="22"/>
      <c r="EL11787" s="24"/>
      <c r="EP11787" s="23"/>
      <c r="EQ11787" s="24"/>
      <c r="ER11787" s="22"/>
      <c r="ES11787" s="24"/>
      <c r="ET11787" s="24"/>
      <c r="EU11787" s="23"/>
      <c r="EV11787" s="26"/>
      <c r="EX11787" s="6"/>
      <c r="EY11787" s="24"/>
      <c r="EZ11787" s="109"/>
      <c r="FA11787" s="66"/>
      <c r="FB11787" s="5"/>
      <c r="FC11787" s="68"/>
      <c r="FD11787" s="67"/>
      <c r="FE11787" s="67"/>
      <c r="FF11787" s="64"/>
      <c r="FG11787" s="5"/>
      <c r="FH11787" s="69"/>
      <c r="FI11787" s="6"/>
      <c r="FJ11787" s="5"/>
      <c r="FK11787" s="25"/>
      <c r="FL11787" s="5"/>
    </row>
    <row r="11788" spans="40:168">
      <c r="AN11788" s="14"/>
      <c r="AO11788" s="14"/>
      <c r="AP11788" s="5"/>
      <c r="AQ11788" s="25"/>
      <c r="AR11788" s="25"/>
      <c r="AS11788" s="96"/>
      <c r="AT11788" s="83"/>
      <c r="AU11788" s="14"/>
      <c r="AX11788" s="83"/>
      <c r="AY11788" s="83"/>
      <c r="AZ11788" s="83"/>
      <c r="BA11788" s="83"/>
      <c r="BJ11788" s="54"/>
      <c r="BK11788" s="22"/>
      <c r="BL11788" s="24"/>
      <c r="BP11788" s="23"/>
      <c r="BQ11788" s="24"/>
      <c r="BR11788" s="22"/>
      <c r="BS11788" s="24"/>
      <c r="BT11788" s="24"/>
      <c r="BU11788" s="23"/>
      <c r="BV11788" s="26"/>
      <c r="BX11788" s="6"/>
      <c r="BY11788" s="24"/>
      <c r="BZ11788" s="109"/>
      <c r="CA11788" s="66"/>
      <c r="CB11788" s="5"/>
      <c r="CC11788" s="68"/>
      <c r="CD11788" s="67"/>
      <c r="CE11788" s="67"/>
      <c r="CF11788" s="64"/>
      <c r="CG11788" s="5"/>
      <c r="CH11788" s="69"/>
      <c r="CI11788" s="6"/>
      <c r="CJ11788" s="5"/>
      <c r="CK11788" s="25"/>
      <c r="CL11788" s="5"/>
      <c r="DN11788" s="14"/>
      <c r="DO11788" s="14"/>
      <c r="DP11788" s="5"/>
      <c r="DQ11788" s="25"/>
      <c r="DR11788" s="25"/>
      <c r="DS11788" s="96"/>
      <c r="DT11788" s="83"/>
      <c r="DU11788" s="14"/>
      <c r="DX11788" s="83"/>
      <c r="DY11788" s="83"/>
      <c r="DZ11788" s="83"/>
      <c r="EA11788" s="83"/>
      <c r="EJ11788" s="54"/>
      <c r="EK11788" s="22"/>
      <c r="EL11788" s="24"/>
      <c r="EP11788" s="23"/>
      <c r="EQ11788" s="24"/>
      <c r="ER11788" s="22"/>
      <c r="ES11788" s="24"/>
      <c r="ET11788" s="24"/>
      <c r="EU11788" s="23"/>
      <c r="EV11788" s="26"/>
      <c r="EX11788" s="6"/>
      <c r="EY11788" s="24"/>
      <c r="EZ11788" s="109"/>
      <c r="FA11788" s="66"/>
      <c r="FB11788" s="5"/>
      <c r="FC11788" s="68"/>
      <c r="FD11788" s="67"/>
      <c r="FE11788" s="67"/>
      <c r="FF11788" s="64"/>
      <c r="FG11788" s="5"/>
      <c r="FH11788" s="69"/>
      <c r="FI11788" s="6"/>
      <c r="FJ11788" s="5"/>
      <c r="FK11788" s="25"/>
      <c r="FL11788" s="5"/>
    </row>
    <row r="11789" spans="40:168">
      <c r="AN11789" s="14"/>
      <c r="AO11789" s="14"/>
      <c r="AP11789" s="5"/>
      <c r="AQ11789" s="25"/>
      <c r="AR11789" s="25"/>
      <c r="AS11789" s="96"/>
      <c r="AT11789" s="83"/>
      <c r="AU11789" s="14"/>
      <c r="AX11789" s="83"/>
      <c r="AY11789" s="83"/>
      <c r="AZ11789" s="83"/>
      <c r="BA11789" s="83"/>
      <c r="BJ11789" s="54"/>
      <c r="BK11789" s="22"/>
      <c r="BL11789" s="24"/>
      <c r="BP11789" s="23"/>
      <c r="BQ11789" s="24"/>
      <c r="BR11789" s="22"/>
      <c r="BS11789" s="24"/>
      <c r="BT11789" s="24"/>
      <c r="BU11789" s="23"/>
      <c r="BV11789" s="26"/>
      <c r="BX11789" s="6"/>
      <c r="BY11789" s="24"/>
      <c r="BZ11789" s="109"/>
      <c r="CA11789" s="66"/>
      <c r="CB11789" s="5"/>
      <c r="CC11789" s="68"/>
      <c r="CD11789" s="67"/>
      <c r="CE11789" s="67"/>
      <c r="CF11789" s="64"/>
      <c r="CG11789" s="5"/>
      <c r="CH11789" s="69"/>
      <c r="CI11789" s="6"/>
      <c r="CJ11789" s="5"/>
      <c r="CK11789" s="25"/>
      <c r="CL11789" s="5"/>
      <c r="DN11789" s="14"/>
      <c r="DO11789" s="14"/>
      <c r="DP11789" s="5"/>
      <c r="DQ11789" s="25"/>
      <c r="DR11789" s="25"/>
      <c r="DS11789" s="96"/>
      <c r="DT11789" s="83"/>
      <c r="DU11789" s="14"/>
      <c r="DX11789" s="83"/>
      <c r="DY11789" s="83"/>
      <c r="DZ11789" s="83"/>
      <c r="EA11789" s="83"/>
      <c r="EJ11789" s="54"/>
      <c r="EK11789" s="22"/>
      <c r="EL11789" s="24"/>
      <c r="EP11789" s="23"/>
      <c r="EQ11789" s="24"/>
      <c r="ER11789" s="22"/>
      <c r="ES11789" s="24"/>
      <c r="ET11789" s="24"/>
      <c r="EU11789" s="23"/>
      <c r="EV11789" s="26"/>
      <c r="EX11789" s="6"/>
      <c r="EY11789" s="24"/>
      <c r="EZ11789" s="109"/>
      <c r="FA11789" s="66"/>
      <c r="FB11789" s="5"/>
      <c r="FC11789" s="68"/>
      <c r="FD11789" s="67"/>
      <c r="FE11789" s="67"/>
      <c r="FF11789" s="64"/>
      <c r="FG11789" s="5"/>
      <c r="FH11789" s="69"/>
      <c r="FI11789" s="6"/>
      <c r="FJ11789" s="5"/>
      <c r="FK11789" s="25"/>
      <c r="FL11789" s="5"/>
    </row>
    <row r="11790" spans="40:168">
      <c r="AN11790" s="14"/>
      <c r="AO11790" s="14"/>
      <c r="AP11790" s="5"/>
      <c r="AQ11790" s="25"/>
      <c r="AR11790" s="25"/>
      <c r="AS11790" s="96"/>
      <c r="AT11790" s="83"/>
      <c r="AU11790" s="14"/>
      <c r="AX11790" s="83"/>
      <c r="AY11790" s="83"/>
      <c r="AZ11790" s="83"/>
      <c r="BA11790" s="83"/>
      <c r="BJ11790" s="54"/>
      <c r="BK11790" s="22"/>
      <c r="BL11790" s="24"/>
      <c r="BP11790" s="23"/>
      <c r="BQ11790" s="24"/>
      <c r="BR11790" s="22"/>
      <c r="BS11790" s="24"/>
      <c r="BT11790" s="24"/>
      <c r="BU11790" s="23"/>
      <c r="BV11790" s="26"/>
      <c r="BX11790" s="6"/>
      <c r="BY11790" s="24"/>
      <c r="BZ11790" s="109"/>
      <c r="CA11790" s="66"/>
      <c r="CB11790" s="5"/>
      <c r="CC11790" s="68"/>
      <c r="CD11790" s="67"/>
      <c r="CE11790" s="67"/>
      <c r="CF11790" s="64"/>
      <c r="CG11790" s="5"/>
      <c r="CH11790" s="69"/>
      <c r="CI11790" s="6"/>
      <c r="CJ11790" s="5"/>
      <c r="CK11790" s="25"/>
      <c r="CL11790" s="5"/>
      <c r="DN11790" s="14"/>
      <c r="DO11790" s="14"/>
      <c r="DP11790" s="5"/>
      <c r="DQ11790" s="25"/>
      <c r="DR11790" s="25"/>
      <c r="DS11790" s="96"/>
      <c r="DT11790" s="83"/>
      <c r="DU11790" s="14"/>
      <c r="DX11790" s="83"/>
      <c r="DY11790" s="83"/>
      <c r="DZ11790" s="83"/>
      <c r="EA11790" s="83"/>
      <c r="EJ11790" s="54"/>
      <c r="EK11790" s="22"/>
      <c r="EL11790" s="24"/>
      <c r="EP11790" s="23"/>
      <c r="EQ11790" s="24"/>
      <c r="ER11790" s="22"/>
      <c r="ES11790" s="24"/>
      <c r="ET11790" s="24"/>
      <c r="EU11790" s="23"/>
      <c r="EV11790" s="26"/>
      <c r="EX11790" s="6"/>
      <c r="EY11790" s="24"/>
      <c r="EZ11790" s="109"/>
      <c r="FA11790" s="66"/>
      <c r="FB11790" s="5"/>
      <c r="FC11790" s="68"/>
      <c r="FD11790" s="67"/>
      <c r="FE11790" s="67"/>
      <c r="FF11790" s="64"/>
      <c r="FG11790" s="5"/>
      <c r="FH11790" s="69"/>
      <c r="FI11790" s="6"/>
      <c r="FJ11790" s="5"/>
      <c r="FK11790" s="25"/>
      <c r="FL11790" s="5"/>
    </row>
    <row r="11791" spans="40:168">
      <c r="AN11791" s="14"/>
      <c r="AO11791" s="14"/>
      <c r="AP11791" s="5"/>
      <c r="AQ11791" s="25"/>
      <c r="AR11791" s="25"/>
      <c r="AS11791" s="96"/>
      <c r="AT11791" s="83"/>
      <c r="AU11791" s="14"/>
      <c r="AX11791" s="83"/>
      <c r="AY11791" s="83"/>
      <c r="AZ11791" s="83"/>
      <c r="BA11791" s="83"/>
      <c r="BJ11791" s="54"/>
      <c r="BK11791" s="22"/>
      <c r="BL11791" s="24"/>
      <c r="BP11791" s="23"/>
      <c r="BQ11791" s="24"/>
      <c r="BR11791" s="22"/>
      <c r="BS11791" s="24"/>
      <c r="BT11791" s="24"/>
      <c r="BU11791" s="23"/>
      <c r="BV11791" s="26"/>
      <c r="BX11791" s="6"/>
      <c r="BY11791" s="24"/>
      <c r="BZ11791" s="109"/>
      <c r="CA11791" s="66"/>
      <c r="CB11791" s="5"/>
      <c r="CC11791" s="68"/>
      <c r="CD11791" s="67"/>
      <c r="CE11791" s="67"/>
      <c r="CF11791" s="64"/>
      <c r="CG11791" s="5"/>
      <c r="CH11791" s="69"/>
      <c r="CI11791" s="6"/>
      <c r="CJ11791" s="5"/>
      <c r="CK11791" s="25"/>
      <c r="CL11791" s="5"/>
      <c r="DN11791" s="14"/>
      <c r="DO11791" s="14"/>
      <c r="DP11791" s="5"/>
      <c r="DQ11791" s="25"/>
      <c r="DR11791" s="25"/>
      <c r="DS11791" s="96"/>
      <c r="DT11791" s="83"/>
      <c r="DU11791" s="14"/>
      <c r="DX11791" s="83"/>
      <c r="DY11791" s="83"/>
      <c r="DZ11791" s="83"/>
      <c r="EA11791" s="83"/>
      <c r="EJ11791" s="54"/>
      <c r="EK11791" s="22"/>
      <c r="EL11791" s="24"/>
      <c r="EP11791" s="23"/>
      <c r="EQ11791" s="24"/>
      <c r="ER11791" s="22"/>
      <c r="ES11791" s="24"/>
      <c r="ET11791" s="24"/>
      <c r="EU11791" s="23"/>
      <c r="EV11791" s="26"/>
      <c r="EX11791" s="6"/>
      <c r="EY11791" s="24"/>
      <c r="EZ11791" s="109"/>
      <c r="FA11791" s="66"/>
      <c r="FB11791" s="5"/>
      <c r="FC11791" s="68"/>
      <c r="FD11791" s="67"/>
      <c r="FE11791" s="67"/>
      <c r="FF11791" s="64"/>
      <c r="FG11791" s="5"/>
      <c r="FH11791" s="69"/>
      <c r="FI11791" s="6"/>
      <c r="FJ11791" s="5"/>
      <c r="FK11791" s="25"/>
      <c r="FL11791" s="5"/>
    </row>
    <row r="11792" spans="40:168">
      <c r="AN11792" s="14"/>
      <c r="AO11792" s="14"/>
      <c r="AP11792" s="5"/>
      <c r="AQ11792" s="25"/>
      <c r="AR11792" s="25"/>
      <c r="AS11792" s="96"/>
      <c r="AT11792" s="83"/>
      <c r="AU11792" s="14"/>
      <c r="AX11792" s="83"/>
      <c r="AY11792" s="83"/>
      <c r="AZ11792" s="83"/>
      <c r="BA11792" s="83"/>
      <c r="BJ11792" s="54"/>
      <c r="BK11792" s="22"/>
      <c r="BL11792" s="24"/>
      <c r="BP11792" s="23"/>
      <c r="BQ11792" s="24"/>
      <c r="BR11792" s="22"/>
      <c r="BS11792" s="24"/>
      <c r="BT11792" s="24"/>
      <c r="BU11792" s="23"/>
      <c r="BV11792" s="26"/>
      <c r="BX11792" s="6"/>
      <c r="BY11792" s="24"/>
      <c r="BZ11792" s="109"/>
      <c r="CA11792" s="66"/>
      <c r="CB11792" s="5"/>
      <c r="CC11792" s="68"/>
      <c r="CD11792" s="67"/>
      <c r="CE11792" s="67"/>
      <c r="CF11792" s="64"/>
      <c r="CG11792" s="5"/>
      <c r="CH11792" s="69"/>
      <c r="CI11792" s="6"/>
      <c r="CJ11792" s="5"/>
      <c r="CK11792" s="25"/>
      <c r="CL11792" s="5"/>
      <c r="DN11792" s="14"/>
      <c r="DO11792" s="14"/>
      <c r="DP11792" s="5"/>
      <c r="DQ11792" s="25"/>
      <c r="DR11792" s="25"/>
      <c r="DS11792" s="96"/>
      <c r="DT11792" s="83"/>
      <c r="DU11792" s="14"/>
      <c r="DX11792" s="83"/>
      <c r="DY11792" s="83"/>
      <c r="DZ11792" s="83"/>
      <c r="EA11792" s="83"/>
      <c r="EJ11792" s="54"/>
      <c r="EK11792" s="22"/>
      <c r="EL11792" s="24"/>
      <c r="EP11792" s="23"/>
      <c r="EQ11792" s="24"/>
      <c r="ER11792" s="22"/>
      <c r="ES11792" s="24"/>
      <c r="ET11792" s="24"/>
      <c r="EU11792" s="23"/>
      <c r="EV11792" s="26"/>
      <c r="EX11792" s="6"/>
      <c r="EY11792" s="24"/>
      <c r="EZ11792" s="109"/>
      <c r="FA11792" s="66"/>
      <c r="FB11792" s="5"/>
      <c r="FC11792" s="68"/>
      <c r="FD11792" s="67"/>
      <c r="FE11792" s="67"/>
      <c r="FF11792" s="64"/>
      <c r="FG11792" s="5"/>
      <c r="FH11792" s="69"/>
      <c r="FI11792" s="6"/>
      <c r="FJ11792" s="5"/>
      <c r="FK11792" s="25"/>
      <c r="FL11792" s="5"/>
    </row>
    <row r="11793" spans="40:168">
      <c r="AN11793" s="14"/>
      <c r="AO11793" s="14"/>
      <c r="AP11793" s="5"/>
      <c r="AQ11793" s="25"/>
      <c r="AR11793" s="25"/>
      <c r="AS11793" s="96"/>
      <c r="AT11793" s="83"/>
      <c r="AU11793" s="14"/>
      <c r="AX11793" s="83"/>
      <c r="AY11793" s="83"/>
      <c r="AZ11793" s="83"/>
      <c r="BA11793" s="83"/>
      <c r="BJ11793" s="54"/>
      <c r="BK11793" s="22"/>
      <c r="BL11793" s="24"/>
      <c r="BP11793" s="23"/>
      <c r="BQ11793" s="24"/>
      <c r="BR11793" s="22"/>
      <c r="BS11793" s="24"/>
      <c r="BT11793" s="24"/>
      <c r="BU11793" s="23"/>
      <c r="BV11793" s="26"/>
      <c r="BX11793" s="6"/>
      <c r="BY11793" s="24"/>
      <c r="BZ11793" s="109"/>
      <c r="CA11793" s="66"/>
      <c r="CB11793" s="5"/>
      <c r="CC11793" s="68"/>
      <c r="CD11793" s="67"/>
      <c r="CE11793" s="67"/>
      <c r="CF11793" s="64"/>
      <c r="CG11793" s="5"/>
      <c r="CH11793" s="69"/>
      <c r="CI11793" s="6"/>
      <c r="CJ11793" s="5"/>
      <c r="CK11793" s="25"/>
      <c r="CL11793" s="5"/>
      <c r="DN11793" s="14"/>
      <c r="DO11793" s="14"/>
      <c r="DP11793" s="5"/>
      <c r="DQ11793" s="25"/>
      <c r="DR11793" s="25"/>
      <c r="DS11793" s="96"/>
      <c r="DT11793" s="83"/>
      <c r="DU11793" s="14"/>
      <c r="DX11793" s="83"/>
      <c r="DY11793" s="83"/>
      <c r="DZ11793" s="83"/>
      <c r="EA11793" s="83"/>
      <c r="EJ11793" s="54"/>
      <c r="EK11793" s="22"/>
      <c r="EL11793" s="24"/>
      <c r="EP11793" s="23"/>
      <c r="EQ11793" s="24"/>
      <c r="ER11793" s="22"/>
      <c r="ES11793" s="24"/>
      <c r="ET11793" s="24"/>
      <c r="EU11793" s="23"/>
      <c r="EV11793" s="26"/>
      <c r="EX11793" s="6"/>
      <c r="EY11793" s="24"/>
      <c r="EZ11793" s="109"/>
      <c r="FA11793" s="66"/>
      <c r="FB11793" s="5"/>
      <c r="FC11793" s="68"/>
      <c r="FD11793" s="67"/>
      <c r="FE11793" s="67"/>
      <c r="FF11793" s="64"/>
      <c r="FG11793" s="5"/>
      <c r="FH11793" s="69"/>
      <c r="FI11793" s="6"/>
      <c r="FJ11793" s="5"/>
      <c r="FK11793" s="25"/>
      <c r="FL11793" s="5"/>
    </row>
    <row r="11794" spans="40:168">
      <c r="AN11794" s="14"/>
      <c r="AO11794" s="14"/>
      <c r="AP11794" s="5"/>
      <c r="AQ11794" s="25"/>
      <c r="AR11794" s="25"/>
      <c r="AS11794" s="96"/>
      <c r="AT11794" s="83"/>
      <c r="AU11794" s="14"/>
      <c r="AX11794" s="83"/>
      <c r="AY11794" s="83"/>
      <c r="AZ11794" s="83"/>
      <c r="BA11794" s="83"/>
      <c r="BJ11794" s="54"/>
      <c r="BK11794" s="22"/>
      <c r="BL11794" s="24"/>
      <c r="BP11794" s="23"/>
      <c r="BQ11794" s="24"/>
      <c r="BR11794" s="22"/>
      <c r="BS11794" s="24"/>
      <c r="BT11794" s="24"/>
      <c r="BU11794" s="23"/>
      <c r="BV11794" s="26"/>
      <c r="BX11794" s="6"/>
      <c r="BY11794" s="24"/>
      <c r="BZ11794" s="109"/>
      <c r="CA11794" s="66"/>
      <c r="CB11794" s="5"/>
      <c r="CC11794" s="68"/>
      <c r="CD11794" s="67"/>
      <c r="CE11794" s="67"/>
      <c r="CF11794" s="64"/>
      <c r="CG11794" s="5"/>
      <c r="CH11794" s="69"/>
      <c r="CI11794" s="6"/>
      <c r="CJ11794" s="5"/>
      <c r="CK11794" s="25"/>
      <c r="CL11794" s="5"/>
      <c r="DN11794" s="14"/>
      <c r="DO11794" s="14"/>
      <c r="DP11794" s="5"/>
      <c r="DQ11794" s="25"/>
      <c r="DR11794" s="25"/>
      <c r="DS11794" s="96"/>
      <c r="DT11794" s="83"/>
      <c r="DU11794" s="14"/>
      <c r="DX11794" s="83"/>
      <c r="DY11794" s="83"/>
      <c r="DZ11794" s="83"/>
      <c r="EA11794" s="83"/>
      <c r="EJ11794" s="54"/>
      <c r="EK11794" s="22"/>
      <c r="EL11794" s="24"/>
      <c r="EP11794" s="23"/>
      <c r="EQ11794" s="24"/>
      <c r="ER11794" s="22"/>
      <c r="ES11794" s="24"/>
      <c r="ET11794" s="24"/>
      <c r="EU11794" s="23"/>
      <c r="EV11794" s="26"/>
      <c r="EX11794" s="6"/>
      <c r="EY11794" s="24"/>
      <c r="EZ11794" s="109"/>
      <c r="FA11794" s="66"/>
      <c r="FB11794" s="5"/>
      <c r="FC11794" s="68"/>
      <c r="FD11794" s="67"/>
      <c r="FE11794" s="67"/>
      <c r="FF11794" s="64"/>
      <c r="FG11794" s="5"/>
      <c r="FH11794" s="69"/>
      <c r="FI11794" s="6"/>
      <c r="FJ11794" s="5"/>
      <c r="FK11794" s="25"/>
      <c r="FL11794" s="5"/>
    </row>
    <row r="11795" spans="40:168">
      <c r="AN11795" s="14"/>
      <c r="AO11795" s="14"/>
      <c r="AP11795" s="5"/>
      <c r="AQ11795" s="25"/>
      <c r="AR11795" s="25"/>
      <c r="AS11795" s="96"/>
      <c r="AT11795" s="83"/>
      <c r="AU11795" s="14"/>
      <c r="AX11795" s="83"/>
      <c r="AY11795" s="83"/>
      <c r="AZ11795" s="83"/>
      <c r="BA11795" s="83"/>
      <c r="BJ11795" s="54"/>
      <c r="BK11795" s="22"/>
      <c r="BL11795" s="24"/>
      <c r="BP11795" s="23"/>
      <c r="BQ11795" s="24"/>
      <c r="BR11795" s="22"/>
      <c r="BS11795" s="24"/>
      <c r="BT11795" s="24"/>
      <c r="BU11795" s="23"/>
      <c r="BV11795" s="26"/>
      <c r="BX11795" s="6"/>
      <c r="BY11795" s="24"/>
      <c r="BZ11795" s="109"/>
      <c r="CA11795" s="66"/>
      <c r="CB11795" s="5"/>
      <c r="CC11795" s="68"/>
      <c r="CD11795" s="67"/>
      <c r="CE11795" s="67"/>
      <c r="CF11795" s="64"/>
      <c r="CG11795" s="5"/>
      <c r="CH11795" s="69"/>
      <c r="CI11795" s="6"/>
      <c r="CJ11795" s="5"/>
      <c r="CK11795" s="25"/>
      <c r="CL11795" s="5"/>
      <c r="DN11795" s="14"/>
      <c r="DO11795" s="14"/>
      <c r="DP11795" s="5"/>
      <c r="DQ11795" s="25"/>
      <c r="DR11795" s="25"/>
      <c r="DS11795" s="96"/>
      <c r="DT11795" s="83"/>
      <c r="DU11795" s="14"/>
      <c r="DX11795" s="83"/>
      <c r="DY11795" s="83"/>
      <c r="DZ11795" s="83"/>
      <c r="EA11795" s="83"/>
      <c r="EJ11795" s="54"/>
      <c r="EK11795" s="22"/>
      <c r="EL11795" s="24"/>
      <c r="EP11795" s="23"/>
      <c r="EQ11795" s="24"/>
      <c r="ER11795" s="22"/>
      <c r="ES11795" s="24"/>
      <c r="ET11795" s="24"/>
      <c r="EU11795" s="23"/>
      <c r="EV11795" s="26"/>
      <c r="EX11795" s="6"/>
      <c r="EY11795" s="24"/>
      <c r="EZ11795" s="109"/>
      <c r="FA11795" s="66"/>
      <c r="FB11795" s="5"/>
      <c r="FC11795" s="68"/>
      <c r="FD11795" s="67"/>
      <c r="FE11795" s="67"/>
      <c r="FF11795" s="64"/>
      <c r="FG11795" s="5"/>
      <c r="FH11795" s="69"/>
      <c r="FI11795" s="6"/>
      <c r="FJ11795" s="5"/>
      <c r="FK11795" s="25"/>
      <c r="FL11795" s="5"/>
    </row>
    <row r="11796" spans="40:168">
      <c r="AN11796" s="14"/>
      <c r="AO11796" s="14"/>
      <c r="AP11796" s="5"/>
      <c r="AQ11796" s="25"/>
      <c r="AR11796" s="25"/>
      <c r="AS11796" s="96"/>
      <c r="AT11796" s="83"/>
      <c r="AU11796" s="14"/>
      <c r="AX11796" s="83"/>
      <c r="AY11796" s="83"/>
      <c r="AZ11796" s="83"/>
      <c r="BA11796" s="83"/>
      <c r="BJ11796" s="54"/>
      <c r="BK11796" s="22"/>
      <c r="BL11796" s="24"/>
      <c r="BP11796" s="23"/>
      <c r="BQ11796" s="24"/>
      <c r="BR11796" s="22"/>
      <c r="BS11796" s="24"/>
      <c r="BT11796" s="24"/>
      <c r="BU11796" s="23"/>
      <c r="BV11796" s="26"/>
      <c r="BX11796" s="6"/>
      <c r="BY11796" s="24"/>
      <c r="BZ11796" s="109"/>
      <c r="CA11796" s="66"/>
      <c r="CB11796" s="5"/>
      <c r="CC11796" s="68"/>
      <c r="CD11796" s="67"/>
      <c r="CE11796" s="67"/>
      <c r="CF11796" s="64"/>
      <c r="CG11796" s="5"/>
      <c r="CH11796" s="69"/>
      <c r="CI11796" s="6"/>
      <c r="CJ11796" s="5"/>
      <c r="CK11796" s="25"/>
      <c r="CL11796" s="5"/>
      <c r="DN11796" s="14"/>
      <c r="DO11796" s="14"/>
      <c r="DP11796" s="5"/>
      <c r="DQ11796" s="25"/>
      <c r="DR11796" s="25"/>
      <c r="DS11796" s="96"/>
      <c r="DT11796" s="83"/>
      <c r="DU11796" s="14"/>
      <c r="DX11796" s="83"/>
      <c r="DY11796" s="83"/>
      <c r="DZ11796" s="83"/>
      <c r="EA11796" s="83"/>
      <c r="EJ11796" s="54"/>
      <c r="EK11796" s="22"/>
      <c r="EL11796" s="24"/>
      <c r="EP11796" s="23"/>
      <c r="EQ11796" s="24"/>
      <c r="ER11796" s="22"/>
      <c r="ES11796" s="24"/>
      <c r="ET11796" s="24"/>
      <c r="EU11796" s="23"/>
      <c r="EV11796" s="26"/>
      <c r="EX11796" s="6"/>
      <c r="EY11796" s="24"/>
      <c r="EZ11796" s="109"/>
      <c r="FA11796" s="66"/>
      <c r="FB11796" s="5"/>
      <c r="FC11796" s="68"/>
      <c r="FD11796" s="67"/>
      <c r="FE11796" s="67"/>
      <c r="FF11796" s="64"/>
      <c r="FG11796" s="5"/>
      <c r="FH11796" s="69"/>
      <c r="FI11796" s="6"/>
      <c r="FJ11796" s="5"/>
      <c r="FK11796" s="25"/>
      <c r="FL11796" s="5"/>
    </row>
    <row r="11797" spans="40:168">
      <c r="AN11797" s="14"/>
      <c r="AO11797" s="14"/>
      <c r="AP11797" s="5"/>
      <c r="AQ11797" s="25"/>
      <c r="AR11797" s="25"/>
      <c r="AS11797" s="96"/>
      <c r="AT11797" s="83"/>
      <c r="AU11797" s="14"/>
      <c r="AX11797" s="83"/>
      <c r="AY11797" s="83"/>
      <c r="AZ11797" s="83"/>
      <c r="BA11797" s="83"/>
      <c r="BJ11797" s="54"/>
      <c r="BK11797" s="22"/>
      <c r="BL11797" s="24"/>
      <c r="BP11797" s="23"/>
      <c r="BQ11797" s="24"/>
      <c r="BR11797" s="22"/>
      <c r="BS11797" s="24"/>
      <c r="BT11797" s="24"/>
      <c r="BU11797" s="23"/>
      <c r="BV11797" s="26"/>
      <c r="BX11797" s="6"/>
      <c r="BY11797" s="24"/>
      <c r="BZ11797" s="109"/>
      <c r="CA11797" s="66"/>
      <c r="CB11797" s="5"/>
      <c r="CC11797" s="68"/>
      <c r="CD11797" s="67"/>
      <c r="CE11797" s="67"/>
      <c r="CF11797" s="64"/>
      <c r="CG11797" s="5"/>
      <c r="CH11797" s="69"/>
      <c r="CI11797" s="6"/>
      <c r="CJ11797" s="5"/>
      <c r="CK11797" s="25"/>
      <c r="CL11797" s="5"/>
      <c r="DN11797" s="14"/>
      <c r="DO11797" s="14"/>
      <c r="DP11797" s="5"/>
      <c r="DQ11797" s="25"/>
      <c r="DR11797" s="25"/>
      <c r="DS11797" s="96"/>
      <c r="DT11797" s="83"/>
      <c r="DU11797" s="14"/>
      <c r="DX11797" s="83"/>
      <c r="DY11797" s="83"/>
      <c r="DZ11797" s="83"/>
      <c r="EA11797" s="83"/>
      <c r="EJ11797" s="54"/>
      <c r="EK11797" s="22"/>
      <c r="EL11797" s="24"/>
      <c r="EP11797" s="23"/>
      <c r="EQ11797" s="24"/>
      <c r="ER11797" s="22"/>
      <c r="ES11797" s="24"/>
      <c r="ET11797" s="24"/>
      <c r="EU11797" s="23"/>
      <c r="EV11797" s="26"/>
      <c r="EX11797" s="6"/>
      <c r="EY11797" s="24"/>
      <c r="EZ11797" s="109"/>
      <c r="FA11797" s="66"/>
      <c r="FB11797" s="5"/>
      <c r="FC11797" s="68"/>
      <c r="FD11797" s="67"/>
      <c r="FE11797" s="67"/>
      <c r="FF11797" s="64"/>
      <c r="FG11797" s="5"/>
      <c r="FH11797" s="69"/>
      <c r="FI11797" s="6"/>
      <c r="FJ11797" s="5"/>
      <c r="FK11797" s="25"/>
      <c r="FL11797" s="5"/>
    </row>
    <row r="11798" spans="40:168">
      <c r="AN11798" s="14"/>
      <c r="AO11798" s="14"/>
      <c r="AP11798" s="5"/>
      <c r="AQ11798" s="25"/>
      <c r="AR11798" s="25"/>
      <c r="AS11798" s="96"/>
      <c r="AT11798" s="83"/>
      <c r="AU11798" s="14"/>
      <c r="AX11798" s="83"/>
      <c r="AY11798" s="83"/>
      <c r="AZ11798" s="83"/>
      <c r="BA11798" s="83"/>
      <c r="BJ11798" s="54"/>
      <c r="BK11798" s="22"/>
      <c r="BL11798" s="24"/>
      <c r="BP11798" s="23"/>
      <c r="BQ11798" s="24"/>
      <c r="BR11798" s="22"/>
      <c r="BS11798" s="24"/>
      <c r="BT11798" s="24"/>
      <c r="BU11798" s="23"/>
      <c r="BV11798" s="26"/>
      <c r="BX11798" s="6"/>
      <c r="BY11798" s="24"/>
      <c r="BZ11798" s="109"/>
      <c r="CA11798" s="66"/>
      <c r="CB11798" s="5"/>
      <c r="CC11798" s="68"/>
      <c r="CD11798" s="67"/>
      <c r="CE11798" s="67"/>
      <c r="CF11798" s="64"/>
      <c r="CG11798" s="5"/>
      <c r="CH11798" s="69"/>
      <c r="CI11798" s="6"/>
      <c r="CJ11798" s="5"/>
      <c r="CK11798" s="25"/>
      <c r="CL11798" s="5"/>
      <c r="DN11798" s="14"/>
      <c r="DO11798" s="14"/>
      <c r="DP11798" s="5"/>
      <c r="DQ11798" s="25"/>
      <c r="DR11798" s="25"/>
      <c r="DS11798" s="96"/>
      <c r="DT11798" s="83"/>
      <c r="DU11798" s="14"/>
      <c r="DX11798" s="83"/>
      <c r="DY11798" s="83"/>
      <c r="DZ11798" s="83"/>
      <c r="EA11798" s="83"/>
      <c r="EJ11798" s="54"/>
      <c r="EK11798" s="22"/>
      <c r="EL11798" s="24"/>
      <c r="EP11798" s="23"/>
      <c r="EQ11798" s="24"/>
      <c r="ER11798" s="22"/>
      <c r="ES11798" s="24"/>
      <c r="ET11798" s="24"/>
      <c r="EU11798" s="23"/>
      <c r="EV11798" s="26"/>
      <c r="EX11798" s="6"/>
      <c r="EY11798" s="24"/>
      <c r="EZ11798" s="109"/>
      <c r="FA11798" s="66"/>
      <c r="FB11798" s="5"/>
      <c r="FC11798" s="68"/>
      <c r="FD11798" s="67"/>
      <c r="FE11798" s="67"/>
      <c r="FF11798" s="64"/>
      <c r="FG11798" s="5"/>
      <c r="FH11798" s="69"/>
      <c r="FI11798" s="6"/>
      <c r="FJ11798" s="5"/>
      <c r="FK11798" s="25"/>
      <c r="FL11798" s="5"/>
    </row>
    <row r="11799" spans="40:168">
      <c r="AN11799" s="14"/>
      <c r="AO11799" s="14"/>
      <c r="AP11799" s="5"/>
      <c r="AQ11799" s="25"/>
      <c r="AR11799" s="25"/>
      <c r="AS11799" s="96"/>
      <c r="AT11799" s="83"/>
      <c r="AU11799" s="14"/>
      <c r="AX11799" s="83"/>
      <c r="AY11799" s="83"/>
      <c r="AZ11799" s="83"/>
      <c r="BA11799" s="83"/>
      <c r="BJ11799" s="54"/>
      <c r="BK11799" s="22"/>
      <c r="BL11799" s="24"/>
      <c r="BP11799" s="23"/>
      <c r="BQ11799" s="24"/>
      <c r="BR11799" s="22"/>
      <c r="BS11799" s="24"/>
      <c r="BT11799" s="24"/>
      <c r="BU11799" s="23"/>
      <c r="BV11799" s="26"/>
      <c r="BX11799" s="6"/>
      <c r="BY11799" s="24"/>
      <c r="BZ11799" s="109"/>
      <c r="CA11799" s="66"/>
      <c r="CB11799" s="5"/>
      <c r="CC11799" s="68"/>
      <c r="CD11799" s="67"/>
      <c r="CE11799" s="67"/>
      <c r="CF11799" s="64"/>
      <c r="CG11799" s="5"/>
      <c r="CH11799" s="69"/>
      <c r="CI11799" s="6"/>
      <c r="CJ11799" s="5"/>
      <c r="CK11799" s="25"/>
      <c r="CL11799" s="5"/>
      <c r="DN11799" s="14"/>
      <c r="DO11799" s="14"/>
      <c r="DP11799" s="5"/>
      <c r="DQ11799" s="25"/>
      <c r="DR11799" s="25"/>
      <c r="DS11799" s="96"/>
      <c r="DT11799" s="83"/>
      <c r="DU11799" s="14"/>
      <c r="DX11799" s="83"/>
      <c r="DY11799" s="83"/>
      <c r="DZ11799" s="83"/>
      <c r="EA11799" s="83"/>
      <c r="EJ11799" s="54"/>
      <c r="EK11799" s="22"/>
      <c r="EL11799" s="24"/>
      <c r="EP11799" s="23"/>
      <c r="EQ11799" s="24"/>
      <c r="ER11799" s="22"/>
      <c r="ES11799" s="24"/>
      <c r="ET11799" s="24"/>
      <c r="EU11799" s="23"/>
      <c r="EV11799" s="26"/>
      <c r="EX11799" s="6"/>
      <c r="EY11799" s="24"/>
      <c r="EZ11799" s="109"/>
      <c r="FA11799" s="66"/>
      <c r="FB11799" s="5"/>
      <c r="FC11799" s="68"/>
      <c r="FD11799" s="67"/>
      <c r="FE11799" s="67"/>
      <c r="FF11799" s="64"/>
      <c r="FG11799" s="5"/>
      <c r="FH11799" s="69"/>
      <c r="FI11799" s="6"/>
      <c r="FJ11799" s="5"/>
      <c r="FK11799" s="25"/>
      <c r="FL11799" s="5"/>
    </row>
    <row r="11800" spans="40:168">
      <c r="AN11800" s="14"/>
      <c r="AO11800" s="14"/>
      <c r="AP11800" s="5"/>
      <c r="AQ11800" s="25"/>
      <c r="AR11800" s="25"/>
      <c r="AS11800" s="96"/>
      <c r="AT11800" s="83"/>
      <c r="AU11800" s="14"/>
      <c r="AX11800" s="83"/>
      <c r="AY11800" s="83"/>
      <c r="AZ11800" s="83"/>
      <c r="BA11800" s="83"/>
      <c r="BJ11800" s="54"/>
      <c r="BK11800" s="22"/>
      <c r="BL11800" s="24"/>
      <c r="BP11800" s="23"/>
      <c r="BQ11800" s="24"/>
      <c r="BR11800" s="22"/>
      <c r="BS11800" s="24"/>
      <c r="BT11800" s="24"/>
      <c r="BU11800" s="23"/>
      <c r="BV11800" s="26"/>
      <c r="BX11800" s="6"/>
      <c r="BY11800" s="24"/>
      <c r="BZ11800" s="109"/>
      <c r="CA11800" s="66"/>
      <c r="CB11800" s="5"/>
      <c r="CC11800" s="68"/>
      <c r="CD11800" s="67"/>
      <c r="CE11800" s="67"/>
      <c r="CF11800" s="64"/>
      <c r="CG11800" s="5"/>
      <c r="CH11800" s="69"/>
      <c r="CI11800" s="6"/>
      <c r="CJ11800" s="5"/>
      <c r="CK11800" s="25"/>
      <c r="CL11800" s="5"/>
      <c r="DN11800" s="14"/>
      <c r="DO11800" s="14"/>
      <c r="DP11800" s="5"/>
      <c r="DQ11800" s="25"/>
      <c r="DR11800" s="25"/>
      <c r="DS11800" s="96"/>
      <c r="DT11800" s="83"/>
      <c r="DU11800" s="14"/>
      <c r="DX11800" s="83"/>
      <c r="DY11800" s="83"/>
      <c r="DZ11800" s="83"/>
      <c r="EA11800" s="83"/>
      <c r="EJ11800" s="54"/>
      <c r="EK11800" s="22"/>
      <c r="EL11800" s="24"/>
      <c r="EP11800" s="23"/>
      <c r="EQ11800" s="24"/>
      <c r="ER11800" s="22"/>
      <c r="ES11800" s="24"/>
      <c r="ET11800" s="24"/>
      <c r="EU11800" s="23"/>
      <c r="EV11800" s="26"/>
      <c r="EX11800" s="6"/>
      <c r="EY11800" s="24"/>
      <c r="EZ11800" s="109"/>
      <c r="FA11800" s="66"/>
      <c r="FB11800" s="5"/>
      <c r="FC11800" s="68"/>
      <c r="FD11800" s="67"/>
      <c r="FE11800" s="67"/>
      <c r="FF11800" s="64"/>
      <c r="FG11800" s="5"/>
      <c r="FH11800" s="69"/>
      <c r="FI11800" s="6"/>
      <c r="FJ11800" s="5"/>
      <c r="FK11800" s="25"/>
      <c r="FL11800" s="5"/>
    </row>
    <row r="11801" spans="40:168">
      <c r="AN11801" s="14"/>
      <c r="AO11801" s="14"/>
      <c r="AP11801" s="5"/>
      <c r="AQ11801" s="25"/>
      <c r="AR11801" s="25"/>
      <c r="AS11801" s="96"/>
      <c r="AT11801" s="83"/>
      <c r="AU11801" s="14"/>
      <c r="AX11801" s="83"/>
      <c r="AY11801" s="83"/>
      <c r="AZ11801" s="83"/>
      <c r="BA11801" s="83"/>
      <c r="BJ11801" s="54"/>
      <c r="BK11801" s="22"/>
      <c r="BL11801" s="24"/>
      <c r="BP11801" s="23"/>
      <c r="BQ11801" s="24"/>
      <c r="BR11801" s="22"/>
      <c r="BS11801" s="24"/>
      <c r="BT11801" s="24"/>
      <c r="BU11801" s="23"/>
      <c r="BV11801" s="26"/>
      <c r="BX11801" s="6"/>
      <c r="BY11801" s="24"/>
      <c r="BZ11801" s="109"/>
      <c r="CA11801" s="66"/>
      <c r="CB11801" s="5"/>
      <c r="CC11801" s="68"/>
      <c r="CD11801" s="67"/>
      <c r="CE11801" s="67"/>
      <c r="CF11801" s="64"/>
      <c r="CG11801" s="5"/>
      <c r="CH11801" s="69"/>
      <c r="CI11801" s="6"/>
      <c r="CJ11801" s="5"/>
      <c r="CK11801" s="25"/>
      <c r="CL11801" s="5"/>
      <c r="DN11801" s="14"/>
      <c r="DO11801" s="14"/>
      <c r="DP11801" s="5"/>
      <c r="DQ11801" s="25"/>
      <c r="DR11801" s="25"/>
      <c r="DS11801" s="96"/>
      <c r="DT11801" s="83"/>
      <c r="DU11801" s="14"/>
      <c r="DX11801" s="83"/>
      <c r="DY11801" s="83"/>
      <c r="DZ11801" s="83"/>
      <c r="EA11801" s="83"/>
      <c r="EJ11801" s="54"/>
      <c r="EK11801" s="22"/>
      <c r="EL11801" s="24"/>
      <c r="EP11801" s="23"/>
      <c r="EQ11801" s="24"/>
      <c r="ER11801" s="22"/>
      <c r="ES11801" s="24"/>
      <c r="ET11801" s="24"/>
      <c r="EU11801" s="23"/>
      <c r="EV11801" s="26"/>
      <c r="EX11801" s="6"/>
      <c r="EY11801" s="24"/>
      <c r="EZ11801" s="109"/>
      <c r="FA11801" s="66"/>
      <c r="FB11801" s="5"/>
      <c r="FC11801" s="68"/>
      <c r="FD11801" s="67"/>
      <c r="FE11801" s="67"/>
      <c r="FF11801" s="64"/>
      <c r="FG11801" s="5"/>
      <c r="FH11801" s="69"/>
      <c r="FI11801" s="6"/>
      <c r="FJ11801" s="5"/>
      <c r="FK11801" s="25"/>
      <c r="FL11801" s="5"/>
    </row>
    <row r="11802" spans="40:168">
      <c r="AN11802" s="14"/>
      <c r="AO11802" s="14"/>
      <c r="AP11802" s="5"/>
      <c r="AQ11802" s="25"/>
      <c r="AR11802" s="25"/>
      <c r="AS11802" s="96"/>
      <c r="AT11802" s="83"/>
      <c r="AU11802" s="14"/>
      <c r="AX11802" s="83"/>
      <c r="AY11802" s="83"/>
      <c r="AZ11802" s="83"/>
      <c r="BA11802" s="83"/>
      <c r="BJ11802" s="54"/>
      <c r="BK11802" s="22"/>
      <c r="BL11802" s="24"/>
      <c r="BP11802" s="23"/>
      <c r="BQ11802" s="24"/>
      <c r="BR11802" s="22"/>
      <c r="BS11802" s="24"/>
      <c r="BT11802" s="24"/>
      <c r="BU11802" s="23"/>
      <c r="BV11802" s="26"/>
      <c r="BX11802" s="6"/>
      <c r="BY11802" s="24"/>
      <c r="BZ11802" s="109"/>
      <c r="CA11802" s="66"/>
      <c r="CB11802" s="5"/>
      <c r="CC11802" s="68"/>
      <c r="CD11802" s="67"/>
      <c r="CE11802" s="67"/>
      <c r="CF11802" s="64"/>
      <c r="CG11802" s="5"/>
      <c r="CH11802" s="69"/>
      <c r="CI11802" s="6"/>
      <c r="CJ11802" s="5"/>
      <c r="CK11802" s="25"/>
      <c r="CL11802" s="5"/>
      <c r="DN11802" s="14"/>
      <c r="DO11802" s="14"/>
      <c r="DP11802" s="5"/>
      <c r="DQ11802" s="25"/>
      <c r="DR11802" s="25"/>
      <c r="DS11802" s="96"/>
      <c r="DT11802" s="83"/>
      <c r="DU11802" s="14"/>
      <c r="DX11802" s="83"/>
      <c r="DY11802" s="83"/>
      <c r="DZ11802" s="83"/>
      <c r="EA11802" s="83"/>
      <c r="EJ11802" s="54"/>
      <c r="EK11802" s="22"/>
      <c r="EL11802" s="24"/>
      <c r="EP11802" s="23"/>
      <c r="EQ11802" s="24"/>
      <c r="ER11802" s="22"/>
      <c r="ES11802" s="24"/>
      <c r="ET11802" s="24"/>
      <c r="EU11802" s="23"/>
      <c r="EV11802" s="26"/>
      <c r="EX11802" s="6"/>
      <c r="EY11802" s="24"/>
      <c r="EZ11802" s="109"/>
      <c r="FA11802" s="66"/>
      <c r="FB11802" s="5"/>
      <c r="FC11802" s="68"/>
      <c r="FD11802" s="67"/>
      <c r="FE11802" s="67"/>
      <c r="FF11802" s="64"/>
      <c r="FG11802" s="5"/>
      <c r="FH11802" s="69"/>
      <c r="FI11802" s="6"/>
      <c r="FJ11802" s="5"/>
      <c r="FK11802" s="25"/>
      <c r="FL11802" s="5"/>
    </row>
    <row r="11803" spans="40:168">
      <c r="AN11803" s="14"/>
      <c r="AO11803" s="14"/>
      <c r="AP11803" s="5"/>
      <c r="AQ11803" s="25"/>
      <c r="AR11803" s="25"/>
      <c r="AS11803" s="96"/>
      <c r="AT11803" s="83"/>
      <c r="AU11803" s="14"/>
      <c r="AX11803" s="83"/>
      <c r="AY11803" s="83"/>
      <c r="AZ11803" s="83"/>
      <c r="BA11803" s="83"/>
      <c r="BJ11803" s="54"/>
      <c r="BK11803" s="22"/>
      <c r="BL11803" s="24"/>
      <c r="BP11803" s="23"/>
      <c r="BQ11803" s="24"/>
      <c r="BR11803" s="22"/>
      <c r="BS11803" s="24"/>
      <c r="BT11803" s="24"/>
      <c r="BU11803" s="23"/>
      <c r="BV11803" s="26"/>
      <c r="BX11803" s="6"/>
      <c r="BY11803" s="24"/>
      <c r="BZ11803" s="109"/>
      <c r="CA11803" s="66"/>
      <c r="CB11803" s="5"/>
      <c r="CC11803" s="68"/>
      <c r="CD11803" s="67"/>
      <c r="CE11803" s="67"/>
      <c r="CF11803" s="64"/>
      <c r="CG11803" s="5"/>
      <c r="CH11803" s="69"/>
      <c r="CI11803" s="6"/>
      <c r="CJ11803" s="5"/>
      <c r="CK11803" s="25"/>
      <c r="CL11803" s="5"/>
      <c r="DN11803" s="14"/>
      <c r="DO11803" s="14"/>
      <c r="DP11803" s="5"/>
      <c r="DQ11803" s="25"/>
      <c r="DR11803" s="25"/>
      <c r="DS11803" s="96"/>
      <c r="DT11803" s="83"/>
      <c r="DU11803" s="14"/>
      <c r="DX11803" s="83"/>
      <c r="DY11803" s="83"/>
      <c r="DZ11803" s="83"/>
      <c r="EA11803" s="83"/>
      <c r="EJ11803" s="54"/>
      <c r="EK11803" s="22"/>
      <c r="EL11803" s="24"/>
      <c r="EP11803" s="23"/>
      <c r="EQ11803" s="24"/>
      <c r="ER11803" s="22"/>
      <c r="ES11803" s="24"/>
      <c r="ET11803" s="24"/>
      <c r="EU11803" s="23"/>
      <c r="EV11803" s="26"/>
      <c r="EX11803" s="6"/>
      <c r="EY11803" s="24"/>
      <c r="EZ11803" s="109"/>
      <c r="FA11803" s="66"/>
      <c r="FB11803" s="5"/>
      <c r="FC11803" s="68"/>
      <c r="FD11803" s="67"/>
      <c r="FE11803" s="67"/>
      <c r="FF11803" s="64"/>
      <c r="FG11803" s="5"/>
      <c r="FH11803" s="69"/>
      <c r="FI11803" s="6"/>
      <c r="FJ11803" s="5"/>
      <c r="FK11803" s="25"/>
      <c r="FL11803" s="5"/>
    </row>
    <row r="11804" spans="40:168">
      <c r="AN11804" s="14"/>
      <c r="AO11804" s="14"/>
      <c r="AP11804" s="5"/>
      <c r="AQ11804" s="25"/>
      <c r="AR11804" s="25"/>
      <c r="AS11804" s="96"/>
      <c r="AT11804" s="83"/>
      <c r="AU11804" s="14"/>
      <c r="AX11804" s="83"/>
      <c r="AY11804" s="83"/>
      <c r="AZ11804" s="83"/>
      <c r="BA11804" s="83"/>
      <c r="BJ11804" s="54"/>
      <c r="BK11804" s="22"/>
      <c r="BL11804" s="24"/>
      <c r="BP11804" s="23"/>
      <c r="BQ11804" s="24"/>
      <c r="BR11804" s="22"/>
      <c r="BS11804" s="24"/>
      <c r="BT11804" s="24"/>
      <c r="BU11804" s="23"/>
      <c r="BV11804" s="26"/>
      <c r="BX11804" s="6"/>
      <c r="BY11804" s="24"/>
      <c r="BZ11804" s="109"/>
      <c r="CA11804" s="66"/>
      <c r="CB11804" s="5"/>
      <c r="CC11804" s="68"/>
      <c r="CD11804" s="67"/>
      <c r="CE11804" s="67"/>
      <c r="CF11804" s="64"/>
      <c r="CG11804" s="5"/>
      <c r="CH11804" s="69"/>
      <c r="CI11804" s="6"/>
      <c r="CJ11804" s="5"/>
      <c r="CK11804" s="25"/>
      <c r="CL11804" s="5"/>
      <c r="DN11804" s="14"/>
      <c r="DO11804" s="14"/>
      <c r="DP11804" s="5"/>
      <c r="DQ11804" s="25"/>
      <c r="DR11804" s="25"/>
      <c r="DS11804" s="96"/>
      <c r="DT11804" s="83"/>
      <c r="DU11804" s="14"/>
      <c r="DX11804" s="83"/>
      <c r="DY11804" s="83"/>
      <c r="DZ11804" s="83"/>
      <c r="EA11804" s="83"/>
      <c r="EJ11804" s="54"/>
      <c r="EK11804" s="22"/>
      <c r="EL11804" s="24"/>
      <c r="EP11804" s="23"/>
      <c r="EQ11804" s="24"/>
      <c r="ER11804" s="22"/>
      <c r="ES11804" s="24"/>
      <c r="ET11804" s="24"/>
      <c r="EU11804" s="23"/>
      <c r="EV11804" s="26"/>
      <c r="EX11804" s="6"/>
      <c r="EY11804" s="24"/>
      <c r="EZ11804" s="109"/>
      <c r="FA11804" s="66"/>
      <c r="FB11804" s="5"/>
      <c r="FC11804" s="68"/>
      <c r="FD11804" s="67"/>
      <c r="FE11804" s="67"/>
      <c r="FF11804" s="64"/>
      <c r="FG11804" s="5"/>
      <c r="FH11804" s="69"/>
      <c r="FI11804" s="6"/>
      <c r="FJ11804" s="5"/>
      <c r="FK11804" s="25"/>
      <c r="FL11804" s="5"/>
    </row>
    <row r="11805" spans="40:168">
      <c r="AN11805" s="14"/>
      <c r="AO11805" s="14"/>
      <c r="AP11805" s="5"/>
      <c r="AQ11805" s="25"/>
      <c r="AR11805" s="25"/>
      <c r="AS11805" s="96"/>
      <c r="AT11805" s="83"/>
      <c r="AU11805" s="14"/>
      <c r="AX11805" s="83"/>
      <c r="AY11805" s="83"/>
      <c r="AZ11805" s="83"/>
      <c r="BA11805" s="83"/>
      <c r="BJ11805" s="54"/>
      <c r="BK11805" s="22"/>
      <c r="BL11805" s="24"/>
      <c r="BP11805" s="23"/>
      <c r="BQ11805" s="24"/>
      <c r="BR11805" s="22"/>
      <c r="BS11805" s="24"/>
      <c r="BT11805" s="24"/>
      <c r="BU11805" s="23"/>
      <c r="BV11805" s="26"/>
      <c r="BX11805" s="6"/>
      <c r="BY11805" s="24"/>
      <c r="BZ11805" s="109"/>
      <c r="CA11805" s="66"/>
      <c r="CB11805" s="5"/>
      <c r="CC11805" s="68"/>
      <c r="CD11805" s="67"/>
      <c r="CE11805" s="67"/>
      <c r="CF11805" s="64"/>
      <c r="CG11805" s="5"/>
      <c r="CH11805" s="69"/>
      <c r="CI11805" s="6"/>
      <c r="CJ11805" s="5"/>
      <c r="CK11805" s="25"/>
      <c r="CL11805" s="5"/>
      <c r="DN11805" s="14"/>
      <c r="DO11805" s="14"/>
      <c r="DP11805" s="5"/>
      <c r="DQ11805" s="25"/>
      <c r="DR11805" s="25"/>
      <c r="DS11805" s="96"/>
      <c r="DT11805" s="83"/>
      <c r="DU11805" s="14"/>
      <c r="DX11805" s="83"/>
      <c r="DY11805" s="83"/>
      <c r="DZ11805" s="83"/>
      <c r="EA11805" s="83"/>
      <c r="EJ11805" s="54"/>
      <c r="EK11805" s="22"/>
      <c r="EL11805" s="24"/>
      <c r="EP11805" s="23"/>
      <c r="EQ11805" s="24"/>
      <c r="ER11805" s="22"/>
      <c r="ES11805" s="24"/>
      <c r="ET11805" s="24"/>
      <c r="EU11805" s="23"/>
      <c r="EV11805" s="26"/>
      <c r="EX11805" s="6"/>
      <c r="EY11805" s="24"/>
      <c r="EZ11805" s="109"/>
      <c r="FA11805" s="66"/>
      <c r="FB11805" s="5"/>
      <c r="FC11805" s="68"/>
      <c r="FD11805" s="67"/>
      <c r="FE11805" s="67"/>
      <c r="FF11805" s="64"/>
      <c r="FG11805" s="5"/>
      <c r="FH11805" s="69"/>
      <c r="FI11805" s="6"/>
      <c r="FJ11805" s="5"/>
      <c r="FK11805" s="25"/>
      <c r="FL11805" s="5"/>
    </row>
    <row r="11806" spans="40:168">
      <c r="AN11806" s="14"/>
      <c r="AO11806" s="14"/>
      <c r="AP11806" s="5"/>
      <c r="AQ11806" s="25"/>
      <c r="AR11806" s="25"/>
      <c r="AS11806" s="96"/>
      <c r="AT11806" s="83"/>
      <c r="AU11806" s="14"/>
      <c r="AX11806" s="83"/>
      <c r="AY11806" s="83"/>
      <c r="AZ11806" s="83"/>
      <c r="BA11806" s="83"/>
      <c r="BJ11806" s="54"/>
      <c r="BK11806" s="22"/>
      <c r="BL11806" s="24"/>
      <c r="BP11806" s="23"/>
      <c r="BQ11806" s="24"/>
      <c r="BR11806" s="22"/>
      <c r="BS11806" s="24"/>
      <c r="BT11806" s="24"/>
      <c r="BU11806" s="23"/>
      <c r="BV11806" s="26"/>
      <c r="BX11806" s="6"/>
      <c r="BY11806" s="24"/>
      <c r="BZ11806" s="109"/>
      <c r="CA11806" s="66"/>
      <c r="CB11806" s="5"/>
      <c r="CC11806" s="68"/>
      <c r="CD11806" s="67"/>
      <c r="CE11806" s="67"/>
      <c r="CF11806" s="64"/>
      <c r="CG11806" s="5"/>
      <c r="CH11806" s="69"/>
      <c r="CI11806" s="6"/>
      <c r="CJ11806" s="5"/>
      <c r="CK11806" s="25"/>
      <c r="CL11806" s="5"/>
      <c r="DN11806" s="14"/>
      <c r="DO11806" s="14"/>
      <c r="DP11806" s="5"/>
      <c r="DQ11806" s="25"/>
      <c r="DR11806" s="25"/>
      <c r="DS11806" s="96"/>
      <c r="DT11806" s="83"/>
      <c r="DU11806" s="14"/>
      <c r="DX11806" s="83"/>
      <c r="DY11806" s="83"/>
      <c r="DZ11806" s="83"/>
      <c r="EA11806" s="83"/>
      <c r="EJ11806" s="54"/>
      <c r="EK11806" s="22"/>
      <c r="EL11806" s="24"/>
      <c r="EP11806" s="23"/>
      <c r="EQ11806" s="24"/>
      <c r="ER11806" s="22"/>
      <c r="ES11806" s="24"/>
      <c r="ET11806" s="24"/>
      <c r="EU11806" s="23"/>
      <c r="EV11806" s="26"/>
      <c r="EX11806" s="6"/>
      <c r="EY11806" s="24"/>
      <c r="EZ11806" s="109"/>
      <c r="FA11806" s="66"/>
      <c r="FB11806" s="5"/>
      <c r="FC11806" s="68"/>
      <c r="FD11806" s="67"/>
      <c r="FE11806" s="67"/>
      <c r="FF11806" s="64"/>
      <c r="FG11806" s="5"/>
      <c r="FH11806" s="69"/>
      <c r="FI11806" s="6"/>
      <c r="FJ11806" s="5"/>
      <c r="FK11806" s="25"/>
      <c r="FL11806" s="5"/>
    </row>
    <row r="11807" spans="40:168">
      <c r="AN11807" s="14"/>
      <c r="AO11807" s="14"/>
      <c r="AP11807" s="5"/>
      <c r="AQ11807" s="25"/>
      <c r="AR11807" s="25"/>
      <c r="AS11807" s="96"/>
      <c r="AT11807" s="83"/>
      <c r="AU11807" s="14"/>
      <c r="AX11807" s="83"/>
      <c r="AY11807" s="83"/>
      <c r="AZ11807" s="83"/>
      <c r="BA11807" s="83"/>
      <c r="BJ11807" s="54"/>
      <c r="BK11807" s="22"/>
      <c r="BL11807" s="24"/>
      <c r="BP11807" s="23"/>
      <c r="BQ11807" s="24"/>
      <c r="BR11807" s="22"/>
      <c r="BS11807" s="24"/>
      <c r="BT11807" s="24"/>
      <c r="BU11807" s="23"/>
      <c r="BV11807" s="26"/>
      <c r="BX11807" s="6"/>
      <c r="BY11807" s="24"/>
      <c r="BZ11807" s="109"/>
      <c r="CA11807" s="66"/>
      <c r="CB11807" s="5"/>
      <c r="CC11807" s="68"/>
      <c r="CD11807" s="67"/>
      <c r="CE11807" s="67"/>
      <c r="CF11807" s="64"/>
      <c r="CG11807" s="5"/>
      <c r="CH11807" s="69"/>
      <c r="CI11807" s="6"/>
      <c r="CJ11807" s="5"/>
      <c r="CK11807" s="25"/>
      <c r="CL11807" s="5"/>
      <c r="DN11807" s="14"/>
      <c r="DO11807" s="14"/>
      <c r="DP11807" s="5"/>
      <c r="DQ11807" s="25"/>
      <c r="DR11807" s="25"/>
      <c r="DS11807" s="96"/>
      <c r="DT11807" s="83"/>
      <c r="DU11807" s="14"/>
      <c r="DX11807" s="83"/>
      <c r="DY11807" s="83"/>
      <c r="DZ11807" s="83"/>
      <c r="EA11807" s="83"/>
      <c r="EJ11807" s="54"/>
      <c r="EK11807" s="22"/>
      <c r="EL11807" s="24"/>
      <c r="EP11807" s="23"/>
      <c r="EQ11807" s="24"/>
      <c r="ER11807" s="22"/>
      <c r="ES11807" s="24"/>
      <c r="ET11807" s="24"/>
      <c r="EU11807" s="23"/>
      <c r="EV11807" s="26"/>
      <c r="EX11807" s="6"/>
      <c r="EY11807" s="24"/>
      <c r="EZ11807" s="109"/>
      <c r="FA11807" s="66"/>
      <c r="FB11807" s="5"/>
      <c r="FC11807" s="68"/>
      <c r="FD11807" s="67"/>
      <c r="FE11807" s="67"/>
      <c r="FF11807" s="64"/>
      <c r="FG11807" s="5"/>
      <c r="FH11807" s="69"/>
      <c r="FI11807" s="6"/>
      <c r="FJ11807" s="5"/>
      <c r="FK11807" s="25"/>
      <c r="FL11807" s="5"/>
    </row>
    <row r="11808" spans="40:168">
      <c r="AN11808" s="14"/>
      <c r="AO11808" s="14"/>
      <c r="AP11808" s="5"/>
      <c r="AQ11808" s="25"/>
      <c r="AR11808" s="25"/>
      <c r="AS11808" s="96"/>
      <c r="AT11808" s="83"/>
      <c r="AU11808" s="14"/>
      <c r="AX11808" s="83"/>
      <c r="AY11808" s="83"/>
      <c r="AZ11808" s="83"/>
      <c r="BA11808" s="83"/>
      <c r="BJ11808" s="54"/>
      <c r="BK11808" s="22"/>
      <c r="BL11808" s="24"/>
      <c r="BP11808" s="23"/>
      <c r="BQ11808" s="24"/>
      <c r="BR11808" s="22"/>
      <c r="BS11808" s="24"/>
      <c r="BT11808" s="24"/>
      <c r="BU11808" s="23"/>
      <c r="BV11808" s="26"/>
      <c r="BX11808" s="6"/>
      <c r="BY11808" s="24"/>
      <c r="BZ11808" s="109"/>
      <c r="CA11808" s="66"/>
      <c r="CB11808" s="5"/>
      <c r="CC11808" s="68"/>
      <c r="CD11808" s="67"/>
      <c r="CE11808" s="67"/>
      <c r="CF11808" s="64"/>
      <c r="CG11808" s="5"/>
      <c r="CH11808" s="69"/>
      <c r="CI11808" s="6"/>
      <c r="CJ11808" s="5"/>
      <c r="CK11808" s="25"/>
      <c r="CL11808" s="5"/>
      <c r="DN11808" s="14"/>
      <c r="DO11808" s="14"/>
      <c r="DP11808" s="5"/>
      <c r="DQ11808" s="25"/>
      <c r="DR11808" s="25"/>
      <c r="DS11808" s="96"/>
      <c r="DT11808" s="83"/>
      <c r="DU11808" s="14"/>
      <c r="DX11808" s="83"/>
      <c r="DY11808" s="83"/>
      <c r="DZ11808" s="83"/>
      <c r="EA11808" s="83"/>
      <c r="EJ11808" s="54"/>
      <c r="EK11808" s="22"/>
      <c r="EL11808" s="24"/>
      <c r="EP11808" s="23"/>
      <c r="EQ11808" s="24"/>
      <c r="ER11808" s="22"/>
      <c r="ES11808" s="24"/>
      <c r="ET11808" s="24"/>
      <c r="EU11808" s="23"/>
      <c r="EV11808" s="26"/>
      <c r="EX11808" s="6"/>
      <c r="EY11808" s="24"/>
      <c r="EZ11808" s="109"/>
      <c r="FA11808" s="66"/>
      <c r="FB11808" s="5"/>
      <c r="FC11808" s="68"/>
      <c r="FD11808" s="67"/>
      <c r="FE11808" s="67"/>
      <c r="FF11808" s="64"/>
      <c r="FG11808" s="5"/>
      <c r="FH11808" s="69"/>
      <c r="FI11808" s="6"/>
      <c r="FJ11808" s="5"/>
      <c r="FK11808" s="25"/>
      <c r="FL11808" s="5"/>
    </row>
    <row r="11809" spans="40:168">
      <c r="AN11809" s="14"/>
      <c r="AO11809" s="14"/>
      <c r="AP11809" s="5"/>
      <c r="AQ11809" s="25"/>
      <c r="AR11809" s="25"/>
      <c r="AS11809" s="96"/>
      <c r="AT11809" s="83"/>
      <c r="AU11809" s="14"/>
      <c r="AX11809" s="83"/>
      <c r="AY11809" s="83"/>
      <c r="AZ11809" s="83"/>
      <c r="BA11809" s="83"/>
      <c r="BJ11809" s="54"/>
      <c r="BK11809" s="22"/>
      <c r="BL11809" s="24"/>
      <c r="BP11809" s="23"/>
      <c r="BQ11809" s="24"/>
      <c r="BR11809" s="22"/>
      <c r="BS11809" s="24"/>
      <c r="BT11809" s="24"/>
      <c r="BU11809" s="23"/>
      <c r="BV11809" s="26"/>
      <c r="BX11809" s="6"/>
      <c r="BY11809" s="24"/>
      <c r="BZ11809" s="109"/>
      <c r="CA11809" s="66"/>
      <c r="CB11809" s="5"/>
      <c r="CC11809" s="68"/>
      <c r="CD11809" s="67"/>
      <c r="CE11809" s="67"/>
      <c r="CF11809" s="64"/>
      <c r="CG11809" s="5"/>
      <c r="CH11809" s="69"/>
      <c r="CI11809" s="6"/>
      <c r="CJ11809" s="5"/>
      <c r="CK11809" s="25"/>
      <c r="CL11809" s="5"/>
      <c r="DN11809" s="14"/>
      <c r="DO11809" s="14"/>
      <c r="DP11809" s="5"/>
      <c r="DQ11809" s="25"/>
      <c r="DR11809" s="25"/>
      <c r="DS11809" s="96"/>
      <c r="DT11809" s="83"/>
      <c r="DU11809" s="14"/>
      <c r="DX11809" s="83"/>
      <c r="DY11809" s="83"/>
      <c r="DZ11809" s="83"/>
      <c r="EA11809" s="83"/>
      <c r="EJ11809" s="54"/>
      <c r="EK11809" s="22"/>
      <c r="EL11809" s="24"/>
      <c r="EP11809" s="23"/>
      <c r="EQ11809" s="24"/>
      <c r="ER11809" s="22"/>
      <c r="ES11809" s="24"/>
      <c r="ET11809" s="24"/>
      <c r="EU11809" s="23"/>
      <c r="EV11809" s="26"/>
      <c r="EX11809" s="6"/>
      <c r="EY11809" s="24"/>
      <c r="EZ11809" s="109"/>
      <c r="FA11809" s="66"/>
      <c r="FB11809" s="5"/>
      <c r="FC11809" s="68"/>
      <c r="FD11809" s="67"/>
      <c r="FE11809" s="67"/>
      <c r="FF11809" s="64"/>
      <c r="FG11809" s="5"/>
      <c r="FH11809" s="69"/>
      <c r="FI11809" s="6"/>
      <c r="FJ11809" s="5"/>
      <c r="FK11809" s="25"/>
      <c r="FL11809" s="5"/>
    </row>
    <row r="11810" spans="40:168">
      <c r="AN11810" s="14"/>
      <c r="AO11810" s="14"/>
      <c r="AP11810" s="5"/>
      <c r="AQ11810" s="25"/>
      <c r="AR11810" s="25"/>
      <c r="AS11810" s="96"/>
      <c r="AT11810" s="83"/>
      <c r="AU11810" s="14"/>
      <c r="AX11810" s="83"/>
      <c r="AY11810" s="83"/>
      <c r="AZ11810" s="83"/>
      <c r="BA11810" s="83"/>
      <c r="BJ11810" s="54"/>
      <c r="BK11810" s="22"/>
      <c r="BL11810" s="24"/>
      <c r="BP11810" s="23"/>
      <c r="BQ11810" s="24"/>
      <c r="BR11810" s="22"/>
      <c r="BS11810" s="24"/>
      <c r="BT11810" s="24"/>
      <c r="BU11810" s="23"/>
      <c r="BV11810" s="26"/>
      <c r="BX11810" s="6"/>
      <c r="BY11810" s="24"/>
      <c r="BZ11810" s="109"/>
      <c r="CA11810" s="66"/>
      <c r="CB11810" s="5"/>
      <c r="CC11810" s="68"/>
      <c r="CD11810" s="67"/>
      <c r="CE11810" s="67"/>
      <c r="CF11810" s="64"/>
      <c r="CG11810" s="5"/>
      <c r="CH11810" s="69"/>
      <c r="CI11810" s="6"/>
      <c r="CJ11810" s="5"/>
      <c r="CK11810" s="25"/>
      <c r="CL11810" s="5"/>
      <c r="DN11810" s="14"/>
      <c r="DO11810" s="14"/>
      <c r="DP11810" s="5"/>
      <c r="DQ11810" s="25"/>
      <c r="DR11810" s="25"/>
      <c r="DS11810" s="96"/>
      <c r="DT11810" s="83"/>
      <c r="DU11810" s="14"/>
      <c r="DX11810" s="83"/>
      <c r="DY11810" s="83"/>
      <c r="DZ11810" s="83"/>
      <c r="EA11810" s="83"/>
      <c r="EJ11810" s="54"/>
      <c r="EK11810" s="22"/>
      <c r="EL11810" s="24"/>
      <c r="EP11810" s="23"/>
      <c r="EQ11810" s="24"/>
      <c r="ER11810" s="22"/>
      <c r="ES11810" s="24"/>
      <c r="ET11810" s="24"/>
      <c r="EU11810" s="23"/>
      <c r="EV11810" s="26"/>
      <c r="EX11810" s="6"/>
      <c r="EY11810" s="24"/>
      <c r="EZ11810" s="109"/>
      <c r="FA11810" s="66"/>
      <c r="FB11810" s="5"/>
      <c r="FC11810" s="68"/>
      <c r="FD11810" s="67"/>
      <c r="FE11810" s="67"/>
      <c r="FF11810" s="64"/>
      <c r="FG11810" s="5"/>
      <c r="FH11810" s="69"/>
      <c r="FI11810" s="6"/>
      <c r="FJ11810" s="5"/>
      <c r="FK11810" s="25"/>
      <c r="FL11810" s="5"/>
    </row>
    <row r="11811" spans="40:168">
      <c r="AN11811" s="14"/>
      <c r="AO11811" s="14"/>
      <c r="AP11811" s="5"/>
      <c r="AQ11811" s="25"/>
      <c r="AR11811" s="25"/>
      <c r="AS11811" s="96"/>
      <c r="AT11811" s="83"/>
      <c r="AU11811" s="14"/>
      <c r="AX11811" s="83"/>
      <c r="AY11811" s="83"/>
      <c r="AZ11811" s="83"/>
      <c r="BA11811" s="83"/>
      <c r="BJ11811" s="54"/>
      <c r="BK11811" s="22"/>
      <c r="BL11811" s="24"/>
      <c r="BP11811" s="23"/>
      <c r="BQ11811" s="24"/>
      <c r="BR11811" s="22"/>
      <c r="BS11811" s="24"/>
      <c r="BT11811" s="24"/>
      <c r="BU11811" s="23"/>
      <c r="BV11811" s="26"/>
      <c r="BX11811" s="6"/>
      <c r="BY11811" s="24"/>
      <c r="BZ11811" s="109"/>
      <c r="CA11811" s="66"/>
      <c r="CB11811" s="5"/>
      <c r="CC11811" s="68"/>
      <c r="CD11811" s="67"/>
      <c r="CE11811" s="67"/>
      <c r="CF11811" s="64"/>
      <c r="CG11811" s="5"/>
      <c r="CH11811" s="69"/>
      <c r="CI11811" s="6"/>
      <c r="CJ11811" s="5"/>
      <c r="CK11811" s="25"/>
      <c r="CL11811" s="5"/>
      <c r="DN11811" s="14"/>
      <c r="DO11811" s="14"/>
      <c r="DP11811" s="5"/>
      <c r="DQ11811" s="25"/>
      <c r="DR11811" s="25"/>
      <c r="DS11811" s="96"/>
      <c r="DT11811" s="83"/>
      <c r="DU11811" s="14"/>
      <c r="DX11811" s="83"/>
      <c r="DY11811" s="83"/>
      <c r="DZ11811" s="83"/>
      <c r="EA11811" s="83"/>
      <c r="EJ11811" s="54"/>
      <c r="EK11811" s="22"/>
      <c r="EL11811" s="24"/>
      <c r="EP11811" s="23"/>
      <c r="EQ11811" s="24"/>
      <c r="ER11811" s="22"/>
      <c r="ES11811" s="24"/>
      <c r="ET11811" s="24"/>
      <c r="EU11811" s="23"/>
      <c r="EV11811" s="26"/>
      <c r="EX11811" s="6"/>
      <c r="EY11811" s="24"/>
      <c r="EZ11811" s="109"/>
      <c r="FA11811" s="66"/>
      <c r="FB11811" s="5"/>
      <c r="FC11811" s="68"/>
      <c r="FD11811" s="67"/>
      <c r="FE11811" s="67"/>
      <c r="FF11811" s="64"/>
      <c r="FG11811" s="5"/>
      <c r="FH11811" s="69"/>
      <c r="FI11811" s="6"/>
      <c r="FJ11811" s="5"/>
      <c r="FK11811" s="25"/>
      <c r="FL11811" s="5"/>
    </row>
    <row r="11812" spans="40:168">
      <c r="AN11812" s="14"/>
      <c r="AO11812" s="14"/>
      <c r="AP11812" s="5"/>
      <c r="AQ11812" s="25"/>
      <c r="AR11812" s="25"/>
      <c r="AS11812" s="96"/>
      <c r="AT11812" s="83"/>
      <c r="AU11812" s="14"/>
      <c r="AX11812" s="83"/>
      <c r="AY11812" s="83"/>
      <c r="AZ11812" s="83"/>
      <c r="BA11812" s="83"/>
      <c r="BJ11812" s="54"/>
      <c r="BK11812" s="22"/>
      <c r="BL11812" s="24"/>
      <c r="BP11812" s="23"/>
      <c r="BQ11812" s="24"/>
      <c r="BR11812" s="22"/>
      <c r="BS11812" s="24"/>
      <c r="BT11812" s="24"/>
      <c r="BU11812" s="23"/>
      <c r="BV11812" s="26"/>
      <c r="BX11812" s="6"/>
      <c r="BY11812" s="24"/>
      <c r="BZ11812" s="109"/>
      <c r="CA11812" s="66"/>
      <c r="CB11812" s="5"/>
      <c r="CC11812" s="68"/>
      <c r="CD11812" s="67"/>
      <c r="CE11812" s="67"/>
      <c r="CF11812" s="64"/>
      <c r="CG11812" s="5"/>
      <c r="CH11812" s="69"/>
      <c r="CI11812" s="6"/>
      <c r="CJ11812" s="5"/>
      <c r="CK11812" s="25"/>
      <c r="CL11812" s="5"/>
      <c r="DN11812" s="14"/>
      <c r="DO11812" s="14"/>
      <c r="DP11812" s="5"/>
      <c r="DQ11812" s="25"/>
      <c r="DR11812" s="25"/>
      <c r="DS11812" s="96"/>
      <c r="DT11812" s="83"/>
      <c r="DU11812" s="14"/>
      <c r="DX11812" s="83"/>
      <c r="DY11812" s="83"/>
      <c r="DZ11812" s="83"/>
      <c r="EA11812" s="83"/>
      <c r="EJ11812" s="54"/>
      <c r="EK11812" s="22"/>
      <c r="EL11812" s="24"/>
      <c r="EP11812" s="23"/>
      <c r="EQ11812" s="24"/>
      <c r="ER11812" s="22"/>
      <c r="ES11812" s="24"/>
      <c r="ET11812" s="24"/>
      <c r="EU11812" s="23"/>
      <c r="EV11812" s="26"/>
      <c r="EX11812" s="6"/>
      <c r="EY11812" s="24"/>
      <c r="EZ11812" s="109"/>
      <c r="FA11812" s="66"/>
      <c r="FB11812" s="5"/>
      <c r="FC11812" s="68"/>
      <c r="FD11812" s="67"/>
      <c r="FE11812" s="67"/>
      <c r="FF11812" s="64"/>
      <c r="FG11812" s="5"/>
      <c r="FH11812" s="69"/>
      <c r="FI11812" s="6"/>
      <c r="FJ11812" s="5"/>
      <c r="FK11812" s="25"/>
      <c r="FL11812" s="5"/>
    </row>
    <row r="11813" spans="40:168">
      <c r="AN11813" s="14"/>
      <c r="AO11813" s="14"/>
      <c r="AP11813" s="5"/>
      <c r="AQ11813" s="25"/>
      <c r="AR11813" s="25"/>
      <c r="AS11813" s="96"/>
      <c r="AT11813" s="83"/>
      <c r="AU11813" s="14"/>
      <c r="AX11813" s="83"/>
      <c r="AY11813" s="83"/>
      <c r="AZ11813" s="83"/>
      <c r="BA11813" s="83"/>
      <c r="BJ11813" s="54"/>
      <c r="BK11813" s="22"/>
      <c r="BL11813" s="24"/>
      <c r="BP11813" s="23"/>
      <c r="BQ11813" s="24"/>
      <c r="BR11813" s="22"/>
      <c r="BS11813" s="24"/>
      <c r="BT11813" s="24"/>
      <c r="BU11813" s="23"/>
      <c r="BV11813" s="26"/>
      <c r="BX11813" s="6"/>
      <c r="BY11813" s="24"/>
      <c r="BZ11813" s="109"/>
      <c r="CA11813" s="66"/>
      <c r="CB11813" s="5"/>
      <c r="CC11813" s="68"/>
      <c r="CD11813" s="67"/>
      <c r="CE11813" s="67"/>
      <c r="CF11813" s="64"/>
      <c r="CG11813" s="5"/>
      <c r="CH11813" s="69"/>
      <c r="CI11813" s="6"/>
      <c r="CJ11813" s="5"/>
      <c r="CK11813" s="25"/>
      <c r="CL11813" s="5"/>
      <c r="DN11813" s="14"/>
      <c r="DO11813" s="14"/>
      <c r="DP11813" s="5"/>
      <c r="DQ11813" s="25"/>
      <c r="DR11813" s="25"/>
      <c r="DS11813" s="96"/>
      <c r="DT11813" s="83"/>
      <c r="DU11813" s="14"/>
      <c r="DX11813" s="83"/>
      <c r="DY11813" s="83"/>
      <c r="DZ11813" s="83"/>
      <c r="EA11813" s="83"/>
      <c r="EJ11813" s="54"/>
      <c r="EK11813" s="22"/>
      <c r="EL11813" s="24"/>
      <c r="EP11813" s="23"/>
      <c r="EQ11813" s="24"/>
      <c r="ER11813" s="22"/>
      <c r="ES11813" s="24"/>
      <c r="ET11813" s="24"/>
      <c r="EU11813" s="23"/>
      <c r="EV11813" s="26"/>
      <c r="EX11813" s="6"/>
      <c r="EY11813" s="24"/>
      <c r="EZ11813" s="109"/>
      <c r="FA11813" s="66"/>
      <c r="FB11813" s="5"/>
      <c r="FC11813" s="68"/>
      <c r="FD11813" s="67"/>
      <c r="FE11813" s="67"/>
      <c r="FF11813" s="64"/>
      <c r="FG11813" s="5"/>
      <c r="FH11813" s="69"/>
      <c r="FI11813" s="6"/>
      <c r="FJ11813" s="5"/>
      <c r="FK11813" s="25"/>
      <c r="FL11813" s="5"/>
    </row>
    <row r="11814" spans="40:168">
      <c r="AN11814" s="14"/>
      <c r="AO11814" s="14"/>
      <c r="AP11814" s="5"/>
      <c r="AQ11814" s="25"/>
      <c r="AR11814" s="25"/>
      <c r="AS11814" s="96"/>
      <c r="AT11814" s="83"/>
      <c r="AU11814" s="14"/>
      <c r="AX11814" s="83"/>
      <c r="AY11814" s="83"/>
      <c r="AZ11814" s="83"/>
      <c r="BA11814" s="83"/>
      <c r="BJ11814" s="54"/>
      <c r="BK11814" s="22"/>
      <c r="BL11814" s="24"/>
      <c r="BP11814" s="23"/>
      <c r="BQ11814" s="24"/>
      <c r="BR11814" s="22"/>
      <c r="BS11814" s="24"/>
      <c r="BT11814" s="24"/>
      <c r="BU11814" s="23"/>
      <c r="BV11814" s="26"/>
      <c r="BX11814" s="6"/>
      <c r="BY11814" s="24"/>
      <c r="BZ11814" s="109"/>
      <c r="CA11814" s="66"/>
      <c r="CB11814" s="5"/>
      <c r="CC11814" s="68"/>
      <c r="CD11814" s="67"/>
      <c r="CE11814" s="67"/>
      <c r="CF11814" s="64"/>
      <c r="CG11814" s="5"/>
      <c r="CH11814" s="69"/>
      <c r="CI11814" s="6"/>
      <c r="CJ11814" s="5"/>
      <c r="CK11814" s="25"/>
      <c r="CL11814" s="5"/>
      <c r="DN11814" s="14"/>
      <c r="DO11814" s="14"/>
      <c r="DP11814" s="5"/>
      <c r="DQ11814" s="25"/>
      <c r="DR11814" s="25"/>
      <c r="DS11814" s="96"/>
      <c r="DT11814" s="83"/>
      <c r="DU11814" s="14"/>
      <c r="DX11814" s="83"/>
      <c r="DY11814" s="83"/>
      <c r="DZ11814" s="83"/>
      <c r="EA11814" s="83"/>
      <c r="EJ11814" s="54"/>
      <c r="EK11814" s="22"/>
      <c r="EL11814" s="24"/>
      <c r="EP11814" s="23"/>
      <c r="EQ11814" s="24"/>
      <c r="ER11814" s="22"/>
      <c r="ES11814" s="24"/>
      <c r="ET11814" s="24"/>
      <c r="EU11814" s="23"/>
      <c r="EV11814" s="26"/>
      <c r="EX11814" s="6"/>
      <c r="EY11814" s="24"/>
      <c r="EZ11814" s="109"/>
      <c r="FA11814" s="66"/>
      <c r="FB11814" s="5"/>
      <c r="FC11814" s="68"/>
      <c r="FD11814" s="67"/>
      <c r="FE11814" s="67"/>
      <c r="FF11814" s="64"/>
      <c r="FG11814" s="5"/>
      <c r="FH11814" s="69"/>
      <c r="FI11814" s="6"/>
      <c r="FJ11814" s="5"/>
      <c r="FK11814" s="25"/>
      <c r="FL11814" s="5"/>
    </row>
    <row r="11815" spans="40:168">
      <c r="AN11815" s="14"/>
      <c r="AO11815" s="14"/>
      <c r="AP11815" s="5"/>
      <c r="AQ11815" s="25"/>
      <c r="AR11815" s="25"/>
      <c r="AS11815" s="96"/>
      <c r="AT11815" s="83"/>
      <c r="AU11815" s="14"/>
      <c r="AX11815" s="83"/>
      <c r="AY11815" s="83"/>
      <c r="AZ11815" s="83"/>
      <c r="BA11815" s="83"/>
      <c r="BJ11815" s="54"/>
      <c r="BK11815" s="22"/>
      <c r="BL11815" s="24"/>
      <c r="BP11815" s="23"/>
      <c r="BQ11815" s="24"/>
      <c r="BR11815" s="22"/>
      <c r="BS11815" s="24"/>
      <c r="BT11815" s="24"/>
      <c r="BU11815" s="23"/>
      <c r="BV11815" s="26"/>
      <c r="BX11815" s="6"/>
      <c r="BY11815" s="24"/>
      <c r="BZ11815" s="109"/>
      <c r="CA11815" s="66"/>
      <c r="CB11815" s="5"/>
      <c r="CC11815" s="68"/>
      <c r="CD11815" s="67"/>
      <c r="CE11815" s="67"/>
      <c r="CF11815" s="64"/>
      <c r="CG11815" s="5"/>
      <c r="CH11815" s="69"/>
      <c r="CI11815" s="6"/>
      <c r="CJ11815" s="5"/>
      <c r="CK11815" s="25"/>
      <c r="CL11815" s="5"/>
      <c r="DN11815" s="14"/>
      <c r="DO11815" s="14"/>
      <c r="DP11815" s="5"/>
      <c r="DQ11815" s="25"/>
      <c r="DR11815" s="25"/>
      <c r="DS11815" s="96"/>
      <c r="DT11815" s="83"/>
      <c r="DU11815" s="14"/>
      <c r="DX11815" s="83"/>
      <c r="DY11815" s="83"/>
      <c r="DZ11815" s="83"/>
      <c r="EA11815" s="83"/>
      <c r="EJ11815" s="54"/>
      <c r="EK11815" s="22"/>
      <c r="EL11815" s="24"/>
      <c r="EP11815" s="23"/>
      <c r="EQ11815" s="24"/>
      <c r="ER11815" s="22"/>
      <c r="ES11815" s="24"/>
      <c r="ET11815" s="24"/>
      <c r="EU11815" s="23"/>
      <c r="EV11815" s="26"/>
      <c r="EX11815" s="6"/>
      <c r="EY11815" s="24"/>
      <c r="EZ11815" s="109"/>
      <c r="FA11815" s="66"/>
      <c r="FB11815" s="5"/>
      <c r="FC11815" s="68"/>
      <c r="FD11815" s="67"/>
      <c r="FE11815" s="67"/>
      <c r="FF11815" s="64"/>
      <c r="FG11815" s="5"/>
      <c r="FH11815" s="69"/>
      <c r="FI11815" s="6"/>
      <c r="FJ11815" s="5"/>
      <c r="FK11815" s="25"/>
      <c r="FL11815" s="5"/>
    </row>
    <row r="11816" spans="40:168">
      <c r="AN11816" s="14"/>
      <c r="AO11816" s="14"/>
      <c r="AP11816" s="5"/>
      <c r="AQ11816" s="25"/>
      <c r="AR11816" s="25"/>
      <c r="AS11816" s="96"/>
      <c r="AT11816" s="83"/>
      <c r="AU11816" s="14"/>
      <c r="AX11816" s="83"/>
      <c r="AY11816" s="83"/>
      <c r="AZ11816" s="83"/>
      <c r="BA11816" s="83"/>
      <c r="BJ11816" s="54"/>
      <c r="BK11816" s="22"/>
      <c r="BL11816" s="24"/>
      <c r="BP11816" s="23"/>
      <c r="BQ11816" s="24"/>
      <c r="BR11816" s="22"/>
      <c r="BS11816" s="24"/>
      <c r="BT11816" s="24"/>
      <c r="BU11816" s="23"/>
      <c r="BV11816" s="26"/>
      <c r="BX11816" s="6"/>
      <c r="BY11816" s="24"/>
      <c r="BZ11816" s="109"/>
      <c r="CA11816" s="66"/>
      <c r="CB11816" s="5"/>
      <c r="CC11816" s="68"/>
      <c r="CD11816" s="67"/>
      <c r="CE11816" s="67"/>
      <c r="CF11816" s="64"/>
      <c r="CG11816" s="5"/>
      <c r="CH11816" s="69"/>
      <c r="CI11816" s="6"/>
      <c r="CJ11816" s="5"/>
      <c r="CK11816" s="25"/>
      <c r="CL11816" s="5"/>
      <c r="DN11816" s="14"/>
      <c r="DO11816" s="14"/>
      <c r="DP11816" s="5"/>
      <c r="DQ11816" s="25"/>
      <c r="DR11816" s="25"/>
      <c r="DS11816" s="96"/>
      <c r="DT11816" s="83"/>
      <c r="DU11816" s="14"/>
      <c r="DX11816" s="83"/>
      <c r="DY11816" s="83"/>
      <c r="DZ11816" s="83"/>
      <c r="EA11816" s="83"/>
      <c r="EJ11816" s="54"/>
      <c r="EK11816" s="22"/>
      <c r="EL11816" s="24"/>
      <c r="EP11816" s="23"/>
      <c r="EQ11816" s="24"/>
      <c r="ER11816" s="22"/>
      <c r="ES11816" s="24"/>
      <c r="ET11816" s="24"/>
      <c r="EU11816" s="23"/>
      <c r="EV11816" s="26"/>
      <c r="EX11816" s="6"/>
      <c r="EY11816" s="24"/>
      <c r="EZ11816" s="109"/>
      <c r="FA11816" s="66"/>
      <c r="FB11816" s="5"/>
      <c r="FC11816" s="68"/>
      <c r="FD11816" s="67"/>
      <c r="FE11816" s="67"/>
      <c r="FF11816" s="64"/>
      <c r="FG11816" s="5"/>
      <c r="FH11816" s="69"/>
      <c r="FI11816" s="6"/>
      <c r="FJ11816" s="5"/>
      <c r="FK11816" s="25"/>
      <c r="FL11816" s="5"/>
    </row>
    <row r="11817" spans="40:168">
      <c r="AN11817" s="14"/>
      <c r="AO11817" s="14"/>
      <c r="AP11817" s="5"/>
      <c r="AQ11817" s="25"/>
      <c r="AR11817" s="25"/>
      <c r="AS11817" s="96"/>
      <c r="AT11817" s="83"/>
      <c r="AU11817" s="14"/>
      <c r="AX11817" s="83"/>
      <c r="AY11817" s="83"/>
      <c r="AZ11817" s="83"/>
      <c r="BA11817" s="83"/>
      <c r="BJ11817" s="54"/>
      <c r="BK11817" s="22"/>
      <c r="BL11817" s="24"/>
      <c r="BP11817" s="23"/>
      <c r="BQ11817" s="24"/>
      <c r="BR11817" s="22"/>
      <c r="BS11817" s="24"/>
      <c r="BT11817" s="24"/>
      <c r="BU11817" s="23"/>
      <c r="BV11817" s="26"/>
      <c r="BX11817" s="6"/>
      <c r="BY11817" s="24"/>
      <c r="BZ11817" s="109"/>
      <c r="CA11817" s="66"/>
      <c r="CB11817" s="5"/>
      <c r="CC11817" s="68"/>
      <c r="CD11817" s="67"/>
      <c r="CE11817" s="67"/>
      <c r="CF11817" s="64"/>
      <c r="CG11817" s="5"/>
      <c r="CH11817" s="69"/>
      <c r="CI11817" s="6"/>
      <c r="CJ11817" s="5"/>
      <c r="CK11817" s="25"/>
      <c r="CL11817" s="5"/>
      <c r="DN11817" s="14"/>
      <c r="DO11817" s="14"/>
      <c r="DP11817" s="5"/>
      <c r="DQ11817" s="25"/>
      <c r="DR11817" s="25"/>
      <c r="DS11817" s="96"/>
      <c r="DT11817" s="83"/>
      <c r="DU11817" s="14"/>
      <c r="DX11817" s="83"/>
      <c r="DY11817" s="83"/>
      <c r="DZ11817" s="83"/>
      <c r="EA11817" s="83"/>
      <c r="EJ11817" s="54"/>
      <c r="EK11817" s="22"/>
      <c r="EL11817" s="24"/>
      <c r="EP11817" s="23"/>
      <c r="EQ11817" s="24"/>
      <c r="ER11817" s="22"/>
      <c r="ES11817" s="24"/>
      <c r="ET11817" s="24"/>
      <c r="EU11817" s="23"/>
      <c r="EV11817" s="26"/>
      <c r="EX11817" s="6"/>
      <c r="EY11817" s="24"/>
      <c r="EZ11817" s="109"/>
      <c r="FA11817" s="66"/>
      <c r="FB11817" s="5"/>
      <c r="FC11817" s="68"/>
      <c r="FD11817" s="67"/>
      <c r="FE11817" s="67"/>
      <c r="FF11817" s="64"/>
      <c r="FG11817" s="5"/>
      <c r="FH11817" s="69"/>
      <c r="FI11817" s="6"/>
      <c r="FJ11817" s="5"/>
      <c r="FK11817" s="25"/>
      <c r="FL11817" s="5"/>
    </row>
    <row r="11818" spans="40:168">
      <c r="AN11818" s="14"/>
      <c r="AO11818" s="14"/>
      <c r="AP11818" s="5"/>
      <c r="AQ11818" s="25"/>
      <c r="AR11818" s="25"/>
      <c r="AS11818" s="96"/>
      <c r="AT11818" s="83"/>
      <c r="AU11818" s="14"/>
      <c r="AX11818" s="83"/>
      <c r="AY11818" s="83"/>
      <c r="AZ11818" s="83"/>
      <c r="BA11818" s="83"/>
      <c r="BJ11818" s="54"/>
      <c r="BK11818" s="22"/>
      <c r="BL11818" s="24"/>
      <c r="BP11818" s="23"/>
      <c r="BQ11818" s="24"/>
      <c r="BR11818" s="22"/>
      <c r="BS11818" s="24"/>
      <c r="BT11818" s="24"/>
      <c r="BU11818" s="23"/>
      <c r="BV11818" s="26"/>
      <c r="BX11818" s="6"/>
      <c r="BY11818" s="24"/>
      <c r="BZ11818" s="109"/>
      <c r="CA11818" s="66"/>
      <c r="CB11818" s="5"/>
      <c r="CC11818" s="68"/>
      <c r="CD11818" s="67"/>
      <c r="CE11818" s="67"/>
      <c r="CF11818" s="64"/>
      <c r="CG11818" s="5"/>
      <c r="CH11818" s="69"/>
      <c r="CI11818" s="6"/>
      <c r="CJ11818" s="5"/>
      <c r="CK11818" s="25"/>
      <c r="CL11818" s="5"/>
      <c r="DN11818" s="14"/>
      <c r="DO11818" s="14"/>
      <c r="DP11818" s="5"/>
      <c r="DQ11818" s="25"/>
      <c r="DR11818" s="25"/>
      <c r="DS11818" s="96"/>
      <c r="DT11818" s="83"/>
      <c r="DU11818" s="14"/>
      <c r="DX11818" s="83"/>
      <c r="DY11818" s="83"/>
      <c r="DZ11818" s="83"/>
      <c r="EA11818" s="83"/>
      <c r="EJ11818" s="54"/>
      <c r="EK11818" s="22"/>
      <c r="EL11818" s="24"/>
      <c r="EP11818" s="23"/>
      <c r="EQ11818" s="24"/>
      <c r="ER11818" s="22"/>
      <c r="ES11818" s="24"/>
      <c r="ET11818" s="24"/>
      <c r="EU11818" s="23"/>
      <c r="EV11818" s="26"/>
      <c r="EX11818" s="6"/>
      <c r="EY11818" s="24"/>
      <c r="EZ11818" s="109"/>
      <c r="FA11818" s="66"/>
      <c r="FB11818" s="5"/>
      <c r="FC11818" s="68"/>
      <c r="FD11818" s="67"/>
      <c r="FE11818" s="67"/>
      <c r="FF11818" s="64"/>
      <c r="FG11818" s="5"/>
      <c r="FH11818" s="69"/>
      <c r="FI11818" s="6"/>
      <c r="FJ11818" s="5"/>
      <c r="FK11818" s="25"/>
      <c r="FL11818" s="5"/>
    </row>
    <row r="11819" spans="40:168">
      <c r="AN11819" s="14"/>
      <c r="AO11819" s="14"/>
      <c r="AP11819" s="5"/>
      <c r="AQ11819" s="25"/>
      <c r="AR11819" s="25"/>
      <c r="AS11819" s="96"/>
      <c r="AT11819" s="83"/>
      <c r="AU11819" s="14"/>
      <c r="AX11819" s="83"/>
      <c r="AY11819" s="83"/>
      <c r="AZ11819" s="83"/>
      <c r="BA11819" s="83"/>
      <c r="BJ11819" s="54"/>
      <c r="BK11819" s="22"/>
      <c r="BL11819" s="24"/>
      <c r="BP11819" s="23"/>
      <c r="BQ11819" s="24"/>
      <c r="BR11819" s="22"/>
      <c r="BS11819" s="24"/>
      <c r="BT11819" s="24"/>
      <c r="BU11819" s="23"/>
      <c r="BV11819" s="26"/>
      <c r="BX11819" s="6"/>
      <c r="BY11819" s="24"/>
      <c r="BZ11819" s="109"/>
      <c r="CA11819" s="66"/>
      <c r="CB11819" s="5"/>
      <c r="CC11819" s="68"/>
      <c r="CD11819" s="67"/>
      <c r="CE11819" s="67"/>
      <c r="CF11819" s="64"/>
      <c r="CG11819" s="5"/>
      <c r="CH11819" s="69"/>
      <c r="CI11819" s="6"/>
      <c r="CJ11819" s="5"/>
      <c r="CK11819" s="25"/>
      <c r="CL11819" s="5"/>
      <c r="DN11819" s="14"/>
      <c r="DO11819" s="14"/>
      <c r="DP11819" s="5"/>
      <c r="DQ11819" s="25"/>
      <c r="DR11819" s="25"/>
      <c r="DS11819" s="96"/>
      <c r="DT11819" s="83"/>
      <c r="DU11819" s="14"/>
      <c r="DX11819" s="83"/>
      <c r="DY11819" s="83"/>
      <c r="DZ11819" s="83"/>
      <c r="EA11819" s="83"/>
      <c r="EJ11819" s="54"/>
      <c r="EK11819" s="22"/>
      <c r="EL11819" s="24"/>
      <c r="EP11819" s="23"/>
      <c r="EQ11819" s="24"/>
      <c r="ER11819" s="22"/>
      <c r="ES11819" s="24"/>
      <c r="ET11819" s="24"/>
      <c r="EU11819" s="23"/>
      <c r="EV11819" s="26"/>
      <c r="EX11819" s="6"/>
      <c r="EY11819" s="24"/>
      <c r="EZ11819" s="109"/>
      <c r="FA11819" s="66"/>
      <c r="FB11819" s="5"/>
      <c r="FC11819" s="68"/>
      <c r="FD11819" s="67"/>
      <c r="FE11819" s="67"/>
      <c r="FF11819" s="64"/>
      <c r="FG11819" s="5"/>
      <c r="FH11819" s="69"/>
      <c r="FI11819" s="6"/>
      <c r="FJ11819" s="5"/>
      <c r="FK11819" s="25"/>
      <c r="FL11819" s="5"/>
    </row>
    <row r="11820" spans="40:168">
      <c r="AN11820" s="14"/>
      <c r="AO11820" s="14"/>
      <c r="AP11820" s="5"/>
      <c r="AQ11820" s="25"/>
      <c r="AR11820" s="25"/>
      <c r="AS11820" s="96"/>
      <c r="AT11820" s="83"/>
      <c r="AU11820" s="14"/>
      <c r="AX11820" s="83"/>
      <c r="AY11820" s="83"/>
      <c r="AZ11820" s="83"/>
      <c r="BA11820" s="83"/>
      <c r="BJ11820" s="54"/>
      <c r="BK11820" s="22"/>
      <c r="BL11820" s="24"/>
      <c r="BP11820" s="23"/>
      <c r="BQ11820" s="24"/>
      <c r="BR11820" s="22"/>
      <c r="BS11820" s="24"/>
      <c r="BT11820" s="24"/>
      <c r="BU11820" s="23"/>
      <c r="BV11820" s="26"/>
      <c r="BX11820" s="6"/>
      <c r="BY11820" s="24"/>
      <c r="BZ11820" s="109"/>
      <c r="CA11820" s="66"/>
      <c r="CB11820" s="5"/>
      <c r="CC11820" s="68"/>
      <c r="CD11820" s="67"/>
      <c r="CE11820" s="67"/>
      <c r="CF11820" s="64"/>
      <c r="CG11820" s="5"/>
      <c r="CH11820" s="69"/>
      <c r="CI11820" s="6"/>
      <c r="CJ11820" s="5"/>
      <c r="CK11820" s="25"/>
      <c r="CL11820" s="5"/>
      <c r="DN11820" s="14"/>
      <c r="DO11820" s="14"/>
      <c r="DP11820" s="5"/>
      <c r="DQ11820" s="25"/>
      <c r="DR11820" s="25"/>
      <c r="DS11820" s="96"/>
      <c r="DT11820" s="83"/>
      <c r="DU11820" s="14"/>
      <c r="DX11820" s="83"/>
      <c r="DY11820" s="83"/>
      <c r="DZ11820" s="83"/>
      <c r="EA11820" s="83"/>
      <c r="EJ11820" s="54"/>
      <c r="EK11820" s="22"/>
      <c r="EL11820" s="24"/>
      <c r="EP11820" s="23"/>
      <c r="EQ11820" s="24"/>
      <c r="ER11820" s="22"/>
      <c r="ES11820" s="24"/>
      <c r="ET11820" s="24"/>
      <c r="EU11820" s="23"/>
      <c r="EV11820" s="26"/>
      <c r="EX11820" s="6"/>
      <c r="EY11820" s="24"/>
      <c r="EZ11820" s="109"/>
      <c r="FA11820" s="66"/>
      <c r="FB11820" s="5"/>
      <c r="FC11820" s="68"/>
      <c r="FD11820" s="67"/>
      <c r="FE11820" s="67"/>
      <c r="FF11820" s="64"/>
      <c r="FG11820" s="5"/>
      <c r="FH11820" s="69"/>
      <c r="FI11820" s="6"/>
      <c r="FJ11820" s="5"/>
      <c r="FK11820" s="25"/>
      <c r="FL11820" s="5"/>
    </row>
    <row r="11821" spans="40:168">
      <c r="AN11821" s="14"/>
      <c r="AO11821" s="14"/>
      <c r="AP11821" s="5"/>
      <c r="AQ11821" s="25"/>
      <c r="AR11821" s="25"/>
      <c r="AS11821" s="96"/>
      <c r="AT11821" s="83"/>
      <c r="AU11821" s="14"/>
      <c r="AX11821" s="83"/>
      <c r="AY11821" s="83"/>
      <c r="AZ11821" s="83"/>
      <c r="BA11821" s="83"/>
      <c r="BJ11821" s="54"/>
      <c r="BK11821" s="22"/>
      <c r="BL11821" s="24"/>
      <c r="BP11821" s="23"/>
      <c r="BQ11821" s="24"/>
      <c r="BR11821" s="22"/>
      <c r="BS11821" s="24"/>
      <c r="BT11821" s="24"/>
      <c r="BU11821" s="23"/>
      <c r="BV11821" s="26"/>
      <c r="BX11821" s="6"/>
      <c r="BY11821" s="24"/>
      <c r="BZ11821" s="109"/>
      <c r="CA11821" s="66"/>
      <c r="CB11821" s="5"/>
      <c r="CC11821" s="68"/>
      <c r="CD11821" s="67"/>
      <c r="CE11821" s="67"/>
      <c r="CF11821" s="64"/>
      <c r="CG11821" s="5"/>
      <c r="CH11821" s="69"/>
      <c r="CI11821" s="6"/>
      <c r="CJ11821" s="5"/>
      <c r="CK11821" s="25"/>
      <c r="CL11821" s="5"/>
      <c r="DN11821" s="14"/>
      <c r="DO11821" s="14"/>
      <c r="DP11821" s="5"/>
      <c r="DQ11821" s="25"/>
      <c r="DR11821" s="25"/>
      <c r="DS11821" s="96"/>
      <c r="DT11821" s="83"/>
      <c r="DU11821" s="14"/>
      <c r="DX11821" s="83"/>
      <c r="DY11821" s="83"/>
      <c r="DZ11821" s="83"/>
      <c r="EA11821" s="83"/>
      <c r="EJ11821" s="54"/>
      <c r="EK11821" s="22"/>
      <c r="EL11821" s="24"/>
      <c r="EP11821" s="23"/>
      <c r="EQ11821" s="24"/>
      <c r="ER11821" s="22"/>
      <c r="ES11821" s="24"/>
      <c r="ET11821" s="24"/>
      <c r="EU11821" s="23"/>
      <c r="EV11821" s="26"/>
      <c r="EX11821" s="6"/>
      <c r="EY11821" s="24"/>
      <c r="EZ11821" s="109"/>
      <c r="FA11821" s="66"/>
      <c r="FB11821" s="5"/>
      <c r="FC11821" s="68"/>
      <c r="FD11821" s="67"/>
      <c r="FE11821" s="67"/>
      <c r="FF11821" s="64"/>
      <c r="FG11821" s="5"/>
      <c r="FH11821" s="69"/>
      <c r="FI11821" s="6"/>
      <c r="FJ11821" s="5"/>
      <c r="FK11821" s="25"/>
      <c r="FL11821" s="5"/>
    </row>
    <row r="11822" spans="40:168">
      <c r="AN11822" s="14"/>
      <c r="AO11822" s="14"/>
      <c r="AP11822" s="5"/>
      <c r="AQ11822" s="25"/>
      <c r="AR11822" s="25"/>
      <c r="AS11822" s="96"/>
      <c r="AT11822" s="83"/>
      <c r="AU11822" s="14"/>
      <c r="AX11822" s="83"/>
      <c r="AY11822" s="83"/>
      <c r="AZ11822" s="83"/>
      <c r="BA11822" s="83"/>
      <c r="BJ11822" s="54"/>
      <c r="BK11822" s="22"/>
      <c r="BL11822" s="24"/>
      <c r="BP11822" s="23"/>
      <c r="BQ11822" s="24"/>
      <c r="BR11822" s="22"/>
      <c r="BS11822" s="24"/>
      <c r="BT11822" s="24"/>
      <c r="BU11822" s="23"/>
      <c r="BV11822" s="26"/>
      <c r="BX11822" s="6"/>
      <c r="BY11822" s="24"/>
      <c r="BZ11822" s="109"/>
      <c r="CA11822" s="66"/>
      <c r="CB11822" s="5"/>
      <c r="CC11822" s="68"/>
      <c r="CD11822" s="67"/>
      <c r="CE11822" s="67"/>
      <c r="CF11822" s="64"/>
      <c r="CG11822" s="5"/>
      <c r="CH11822" s="69"/>
      <c r="CI11822" s="6"/>
      <c r="CJ11822" s="5"/>
      <c r="CK11822" s="25"/>
      <c r="CL11822" s="5"/>
      <c r="DN11822" s="14"/>
      <c r="DO11822" s="14"/>
      <c r="DP11822" s="5"/>
      <c r="DQ11822" s="25"/>
      <c r="DR11822" s="25"/>
      <c r="DS11822" s="96"/>
      <c r="DT11822" s="83"/>
      <c r="DU11822" s="14"/>
      <c r="DX11822" s="83"/>
      <c r="DY11822" s="83"/>
      <c r="DZ11822" s="83"/>
      <c r="EA11822" s="83"/>
      <c r="EJ11822" s="54"/>
      <c r="EK11822" s="22"/>
      <c r="EL11822" s="24"/>
      <c r="EP11822" s="23"/>
      <c r="EQ11822" s="24"/>
      <c r="ER11822" s="22"/>
      <c r="ES11822" s="24"/>
      <c r="ET11822" s="24"/>
      <c r="EU11822" s="23"/>
      <c r="EV11822" s="26"/>
      <c r="EX11822" s="6"/>
      <c r="EY11822" s="24"/>
      <c r="EZ11822" s="109"/>
      <c r="FA11822" s="66"/>
      <c r="FB11822" s="5"/>
      <c r="FC11822" s="68"/>
      <c r="FD11822" s="67"/>
      <c r="FE11822" s="67"/>
      <c r="FF11822" s="64"/>
      <c r="FG11822" s="5"/>
      <c r="FH11822" s="69"/>
      <c r="FI11822" s="6"/>
      <c r="FJ11822" s="5"/>
      <c r="FK11822" s="25"/>
      <c r="FL11822" s="5"/>
    </row>
    <row r="11823" spans="40:168">
      <c r="AN11823" s="14"/>
      <c r="AO11823" s="14"/>
      <c r="AP11823" s="5"/>
      <c r="AQ11823" s="25"/>
      <c r="AR11823" s="25"/>
      <c r="AS11823" s="96"/>
      <c r="AT11823" s="83"/>
      <c r="AU11823" s="14"/>
      <c r="AX11823" s="83"/>
      <c r="AY11823" s="83"/>
      <c r="AZ11823" s="83"/>
      <c r="BA11823" s="83"/>
      <c r="BJ11823" s="54"/>
      <c r="BK11823" s="22"/>
      <c r="BL11823" s="24"/>
      <c r="BP11823" s="23"/>
      <c r="BQ11823" s="24"/>
      <c r="BR11823" s="22"/>
      <c r="BS11823" s="24"/>
      <c r="BT11823" s="24"/>
      <c r="BU11823" s="23"/>
      <c r="BV11823" s="26"/>
      <c r="BX11823" s="6"/>
      <c r="BY11823" s="24"/>
      <c r="BZ11823" s="109"/>
      <c r="CA11823" s="66"/>
      <c r="CB11823" s="5"/>
      <c r="CC11823" s="68"/>
      <c r="CD11823" s="67"/>
      <c r="CE11823" s="67"/>
      <c r="CF11823" s="64"/>
      <c r="CG11823" s="5"/>
      <c r="CH11823" s="69"/>
      <c r="CI11823" s="6"/>
      <c r="CJ11823" s="5"/>
      <c r="CK11823" s="25"/>
      <c r="CL11823" s="5"/>
      <c r="DN11823" s="14"/>
      <c r="DO11823" s="14"/>
      <c r="DP11823" s="5"/>
      <c r="DQ11823" s="25"/>
      <c r="DR11823" s="25"/>
      <c r="DS11823" s="96"/>
      <c r="DT11823" s="83"/>
      <c r="DU11823" s="14"/>
      <c r="DX11823" s="83"/>
      <c r="DY11823" s="83"/>
      <c r="DZ11823" s="83"/>
      <c r="EA11823" s="83"/>
      <c r="EJ11823" s="54"/>
      <c r="EK11823" s="22"/>
      <c r="EL11823" s="24"/>
      <c r="EP11823" s="23"/>
      <c r="EQ11823" s="24"/>
      <c r="ER11823" s="22"/>
      <c r="ES11823" s="24"/>
      <c r="ET11823" s="24"/>
      <c r="EU11823" s="23"/>
      <c r="EV11823" s="26"/>
      <c r="EX11823" s="6"/>
      <c r="EY11823" s="24"/>
      <c r="EZ11823" s="109"/>
      <c r="FA11823" s="66"/>
      <c r="FB11823" s="5"/>
      <c r="FC11823" s="68"/>
      <c r="FD11823" s="67"/>
      <c r="FE11823" s="67"/>
      <c r="FF11823" s="64"/>
      <c r="FG11823" s="5"/>
      <c r="FH11823" s="69"/>
      <c r="FI11823" s="6"/>
      <c r="FJ11823" s="5"/>
      <c r="FK11823" s="25"/>
      <c r="FL11823" s="5"/>
    </row>
    <row r="11824" spans="40:168">
      <c r="AN11824" s="14"/>
      <c r="AO11824" s="14"/>
      <c r="AP11824" s="5"/>
      <c r="AQ11824" s="25"/>
      <c r="AR11824" s="25"/>
      <c r="AS11824" s="96"/>
      <c r="AT11824" s="83"/>
      <c r="AU11824" s="14"/>
      <c r="AX11824" s="83"/>
      <c r="AY11824" s="83"/>
      <c r="AZ11824" s="83"/>
      <c r="BA11824" s="83"/>
      <c r="BJ11824" s="54"/>
      <c r="BK11824" s="22"/>
      <c r="BL11824" s="24"/>
      <c r="BP11824" s="23"/>
      <c r="BQ11824" s="24"/>
      <c r="BR11824" s="22"/>
      <c r="BS11824" s="24"/>
      <c r="BT11824" s="24"/>
      <c r="BU11824" s="23"/>
      <c r="BV11824" s="26"/>
      <c r="BX11824" s="6"/>
      <c r="BY11824" s="24"/>
      <c r="BZ11824" s="109"/>
      <c r="CA11824" s="66"/>
      <c r="CB11824" s="5"/>
      <c r="CC11824" s="68"/>
      <c r="CD11824" s="67"/>
      <c r="CE11824" s="67"/>
      <c r="CF11824" s="64"/>
      <c r="CG11824" s="5"/>
      <c r="CH11824" s="69"/>
      <c r="CI11824" s="6"/>
      <c r="CJ11824" s="5"/>
      <c r="CK11824" s="25"/>
      <c r="CL11824" s="5"/>
      <c r="DN11824" s="14"/>
      <c r="DO11824" s="14"/>
      <c r="DP11824" s="5"/>
      <c r="DQ11824" s="25"/>
      <c r="DR11824" s="25"/>
      <c r="DS11824" s="96"/>
      <c r="DT11824" s="83"/>
      <c r="DU11824" s="14"/>
      <c r="DX11824" s="83"/>
      <c r="DY11824" s="83"/>
      <c r="DZ11824" s="83"/>
      <c r="EA11824" s="83"/>
      <c r="EJ11824" s="54"/>
      <c r="EK11824" s="22"/>
      <c r="EL11824" s="24"/>
      <c r="EP11824" s="23"/>
      <c r="EQ11824" s="24"/>
      <c r="ER11824" s="22"/>
      <c r="ES11824" s="24"/>
      <c r="ET11824" s="24"/>
      <c r="EU11824" s="23"/>
      <c r="EV11824" s="26"/>
      <c r="EX11824" s="6"/>
      <c r="EY11824" s="24"/>
      <c r="EZ11824" s="109"/>
      <c r="FA11824" s="66"/>
      <c r="FB11824" s="5"/>
      <c r="FC11824" s="68"/>
      <c r="FD11824" s="67"/>
      <c r="FE11824" s="67"/>
      <c r="FF11824" s="64"/>
      <c r="FG11824" s="5"/>
      <c r="FH11824" s="69"/>
      <c r="FI11824" s="6"/>
      <c r="FJ11824" s="5"/>
      <c r="FK11824" s="25"/>
      <c r="FL11824" s="5"/>
    </row>
    <row r="11825" spans="40:168">
      <c r="AN11825" s="14"/>
      <c r="AO11825" s="14"/>
      <c r="AP11825" s="5"/>
      <c r="AQ11825" s="25"/>
      <c r="AR11825" s="25"/>
      <c r="AS11825" s="96"/>
      <c r="AT11825" s="83"/>
      <c r="AU11825" s="14"/>
      <c r="AX11825" s="83"/>
      <c r="AY11825" s="83"/>
      <c r="AZ11825" s="83"/>
      <c r="BA11825" s="83"/>
      <c r="BJ11825" s="54"/>
      <c r="BK11825" s="22"/>
      <c r="BL11825" s="24"/>
      <c r="BP11825" s="23"/>
      <c r="BQ11825" s="24"/>
      <c r="BR11825" s="22"/>
      <c r="BS11825" s="24"/>
      <c r="BT11825" s="24"/>
      <c r="BU11825" s="23"/>
      <c r="BV11825" s="26"/>
      <c r="BX11825" s="6"/>
      <c r="BY11825" s="24"/>
      <c r="BZ11825" s="109"/>
      <c r="CA11825" s="66"/>
      <c r="CB11825" s="5"/>
      <c r="CC11825" s="68"/>
      <c r="CD11825" s="67"/>
      <c r="CE11825" s="67"/>
      <c r="CF11825" s="64"/>
      <c r="CG11825" s="5"/>
      <c r="CH11825" s="69"/>
      <c r="CI11825" s="6"/>
      <c r="CJ11825" s="5"/>
      <c r="CK11825" s="25"/>
      <c r="CL11825" s="5"/>
      <c r="DN11825" s="14"/>
      <c r="DO11825" s="14"/>
      <c r="DP11825" s="5"/>
      <c r="DQ11825" s="25"/>
      <c r="DR11825" s="25"/>
      <c r="DS11825" s="96"/>
      <c r="DT11825" s="83"/>
      <c r="DU11825" s="14"/>
      <c r="DX11825" s="83"/>
      <c r="DY11825" s="83"/>
      <c r="DZ11825" s="83"/>
      <c r="EA11825" s="83"/>
      <c r="EJ11825" s="54"/>
      <c r="EK11825" s="22"/>
      <c r="EL11825" s="24"/>
      <c r="EP11825" s="23"/>
      <c r="EQ11825" s="24"/>
      <c r="ER11825" s="22"/>
      <c r="ES11825" s="24"/>
      <c r="ET11825" s="24"/>
      <c r="EU11825" s="23"/>
      <c r="EV11825" s="26"/>
      <c r="EX11825" s="6"/>
      <c r="EY11825" s="24"/>
      <c r="EZ11825" s="109"/>
      <c r="FA11825" s="66"/>
      <c r="FB11825" s="5"/>
      <c r="FC11825" s="68"/>
      <c r="FD11825" s="67"/>
      <c r="FE11825" s="67"/>
      <c r="FF11825" s="64"/>
      <c r="FG11825" s="5"/>
      <c r="FH11825" s="69"/>
      <c r="FI11825" s="6"/>
      <c r="FJ11825" s="5"/>
      <c r="FK11825" s="25"/>
      <c r="FL11825" s="5"/>
    </row>
    <row r="11826" spans="40:168">
      <c r="AN11826" s="14"/>
      <c r="AO11826" s="14"/>
      <c r="AP11826" s="5"/>
      <c r="AQ11826" s="25"/>
      <c r="AR11826" s="25"/>
      <c r="AS11826" s="96"/>
      <c r="AT11826" s="83"/>
      <c r="AU11826" s="14"/>
      <c r="AX11826" s="83"/>
      <c r="AY11826" s="83"/>
      <c r="AZ11826" s="83"/>
      <c r="BA11826" s="83"/>
      <c r="BJ11826" s="54"/>
      <c r="BK11826" s="22"/>
      <c r="BL11826" s="24"/>
      <c r="BP11826" s="23"/>
      <c r="BQ11826" s="24"/>
      <c r="BR11826" s="22"/>
      <c r="BS11826" s="24"/>
      <c r="BT11826" s="24"/>
      <c r="BU11826" s="23"/>
      <c r="BV11826" s="26"/>
      <c r="BX11826" s="6"/>
      <c r="BY11826" s="24"/>
      <c r="BZ11826" s="109"/>
      <c r="CA11826" s="66"/>
      <c r="CB11826" s="5"/>
      <c r="CC11826" s="68"/>
      <c r="CD11826" s="67"/>
      <c r="CE11826" s="67"/>
      <c r="CF11826" s="64"/>
      <c r="CG11826" s="5"/>
      <c r="CH11826" s="69"/>
      <c r="CI11826" s="6"/>
      <c r="CJ11826" s="5"/>
      <c r="CK11826" s="25"/>
      <c r="CL11826" s="5"/>
      <c r="DN11826" s="14"/>
      <c r="DO11826" s="14"/>
      <c r="DP11826" s="5"/>
      <c r="DQ11826" s="25"/>
      <c r="DR11826" s="25"/>
      <c r="DS11826" s="96"/>
      <c r="DT11826" s="83"/>
      <c r="DU11826" s="14"/>
      <c r="DX11826" s="83"/>
      <c r="DY11826" s="83"/>
      <c r="DZ11826" s="83"/>
      <c r="EA11826" s="83"/>
      <c r="EJ11826" s="54"/>
      <c r="EK11826" s="22"/>
      <c r="EL11826" s="24"/>
      <c r="EP11826" s="23"/>
      <c r="EQ11826" s="24"/>
      <c r="ER11826" s="22"/>
      <c r="ES11826" s="24"/>
      <c r="ET11826" s="24"/>
      <c r="EU11826" s="23"/>
      <c r="EV11826" s="26"/>
      <c r="EX11826" s="6"/>
      <c r="EY11826" s="24"/>
      <c r="EZ11826" s="109"/>
      <c r="FA11826" s="66"/>
      <c r="FB11826" s="5"/>
      <c r="FC11826" s="68"/>
      <c r="FD11826" s="67"/>
      <c r="FE11826" s="67"/>
      <c r="FF11826" s="64"/>
      <c r="FG11826" s="5"/>
      <c r="FH11826" s="69"/>
      <c r="FI11826" s="6"/>
      <c r="FJ11826" s="5"/>
      <c r="FK11826" s="25"/>
      <c r="FL11826" s="5"/>
    </row>
    <row r="11827" spans="40:168">
      <c r="AN11827" s="14"/>
      <c r="AO11827" s="14"/>
      <c r="AP11827" s="5"/>
      <c r="AQ11827" s="25"/>
      <c r="AR11827" s="25"/>
      <c r="AS11827" s="96"/>
      <c r="AT11827" s="83"/>
      <c r="AU11827" s="14"/>
      <c r="AX11827" s="83"/>
      <c r="AY11827" s="83"/>
      <c r="AZ11827" s="83"/>
      <c r="BA11827" s="83"/>
      <c r="BJ11827" s="54"/>
      <c r="BK11827" s="22"/>
      <c r="BL11827" s="24"/>
      <c r="BP11827" s="23"/>
      <c r="BQ11827" s="24"/>
      <c r="BR11827" s="22"/>
      <c r="BS11827" s="24"/>
      <c r="BT11827" s="24"/>
      <c r="BU11827" s="23"/>
      <c r="BV11827" s="26"/>
      <c r="BX11827" s="6"/>
      <c r="BY11827" s="24"/>
      <c r="BZ11827" s="109"/>
      <c r="CA11827" s="66"/>
      <c r="CB11827" s="5"/>
      <c r="CC11827" s="68"/>
      <c r="CD11827" s="67"/>
      <c r="CE11827" s="67"/>
      <c r="CF11827" s="64"/>
      <c r="CG11827" s="5"/>
      <c r="CH11827" s="69"/>
      <c r="CI11827" s="6"/>
      <c r="CJ11827" s="5"/>
      <c r="CK11827" s="25"/>
      <c r="CL11827" s="5"/>
      <c r="DN11827" s="14"/>
      <c r="DO11827" s="14"/>
      <c r="DP11827" s="5"/>
      <c r="DQ11827" s="25"/>
      <c r="DR11827" s="25"/>
      <c r="DS11827" s="96"/>
      <c r="DT11827" s="83"/>
      <c r="DU11827" s="14"/>
      <c r="DX11827" s="83"/>
      <c r="DY11827" s="83"/>
      <c r="DZ11827" s="83"/>
      <c r="EA11827" s="83"/>
      <c r="EJ11827" s="54"/>
      <c r="EK11827" s="22"/>
      <c r="EL11827" s="24"/>
      <c r="EP11827" s="23"/>
      <c r="EQ11827" s="24"/>
      <c r="ER11827" s="22"/>
      <c r="ES11827" s="24"/>
      <c r="ET11827" s="24"/>
      <c r="EU11827" s="23"/>
      <c r="EV11827" s="26"/>
      <c r="EX11827" s="6"/>
      <c r="EY11827" s="24"/>
      <c r="EZ11827" s="109"/>
      <c r="FA11827" s="66"/>
      <c r="FB11827" s="5"/>
      <c r="FC11827" s="68"/>
      <c r="FD11827" s="67"/>
      <c r="FE11827" s="67"/>
      <c r="FF11827" s="64"/>
      <c r="FG11827" s="5"/>
      <c r="FH11827" s="69"/>
      <c r="FI11827" s="6"/>
      <c r="FJ11827" s="5"/>
      <c r="FK11827" s="25"/>
      <c r="FL11827" s="5"/>
    </row>
    <row r="11828" spans="40:168">
      <c r="AN11828" s="14"/>
      <c r="AO11828" s="14"/>
      <c r="AP11828" s="5"/>
      <c r="AQ11828" s="25"/>
      <c r="AR11828" s="25"/>
      <c r="AS11828" s="96"/>
      <c r="AT11828" s="83"/>
      <c r="AU11828" s="14"/>
      <c r="AX11828" s="83"/>
      <c r="AY11828" s="83"/>
      <c r="AZ11828" s="83"/>
      <c r="BA11828" s="83"/>
      <c r="BJ11828" s="54"/>
      <c r="BK11828" s="22"/>
      <c r="BL11828" s="24"/>
      <c r="BP11828" s="23"/>
      <c r="BQ11828" s="24"/>
      <c r="BR11828" s="22"/>
      <c r="BS11828" s="24"/>
      <c r="BT11828" s="24"/>
      <c r="BU11828" s="23"/>
      <c r="BV11828" s="26"/>
      <c r="BX11828" s="6"/>
      <c r="BY11828" s="24"/>
      <c r="BZ11828" s="109"/>
      <c r="CA11828" s="66"/>
      <c r="CB11828" s="5"/>
      <c r="CC11828" s="68"/>
      <c r="CD11828" s="67"/>
      <c r="CE11828" s="67"/>
      <c r="CF11828" s="64"/>
      <c r="CG11828" s="5"/>
      <c r="CH11828" s="69"/>
      <c r="CI11828" s="6"/>
      <c r="CJ11828" s="5"/>
      <c r="CK11828" s="25"/>
      <c r="CL11828" s="5"/>
      <c r="DN11828" s="14"/>
      <c r="DO11828" s="14"/>
      <c r="DP11828" s="5"/>
      <c r="DQ11828" s="25"/>
      <c r="DR11828" s="25"/>
      <c r="DS11828" s="96"/>
      <c r="DT11828" s="83"/>
      <c r="DU11828" s="14"/>
      <c r="DX11828" s="83"/>
      <c r="DY11828" s="83"/>
      <c r="DZ11828" s="83"/>
      <c r="EA11828" s="83"/>
      <c r="EJ11828" s="54"/>
      <c r="EK11828" s="22"/>
      <c r="EL11828" s="24"/>
      <c r="EP11828" s="23"/>
      <c r="EQ11828" s="24"/>
      <c r="ER11828" s="22"/>
      <c r="ES11828" s="24"/>
      <c r="ET11828" s="24"/>
      <c r="EU11828" s="23"/>
      <c r="EV11828" s="26"/>
      <c r="EX11828" s="6"/>
      <c r="EY11828" s="24"/>
      <c r="EZ11828" s="109"/>
      <c r="FA11828" s="66"/>
      <c r="FB11828" s="5"/>
      <c r="FC11828" s="68"/>
      <c r="FD11828" s="67"/>
      <c r="FE11828" s="67"/>
      <c r="FF11828" s="64"/>
      <c r="FG11828" s="5"/>
      <c r="FH11828" s="69"/>
      <c r="FI11828" s="6"/>
      <c r="FJ11828" s="5"/>
      <c r="FK11828" s="25"/>
      <c r="FL11828" s="5"/>
    </row>
    <row r="11829" spans="40:168">
      <c r="AN11829" s="14"/>
      <c r="AO11829" s="14"/>
      <c r="AP11829" s="5"/>
      <c r="AQ11829" s="25"/>
      <c r="AR11829" s="25"/>
      <c r="AS11829" s="96"/>
      <c r="AT11829" s="83"/>
      <c r="AU11829" s="14"/>
      <c r="AX11829" s="83"/>
      <c r="AY11829" s="83"/>
      <c r="AZ11829" s="83"/>
      <c r="BA11829" s="83"/>
      <c r="BJ11829" s="54"/>
      <c r="BK11829" s="22"/>
      <c r="BL11829" s="24"/>
      <c r="BP11829" s="23"/>
      <c r="BQ11829" s="24"/>
      <c r="BR11829" s="22"/>
      <c r="BS11829" s="24"/>
      <c r="BT11829" s="24"/>
      <c r="BU11829" s="23"/>
      <c r="BV11829" s="26"/>
      <c r="BX11829" s="6"/>
      <c r="BY11829" s="24"/>
      <c r="BZ11829" s="109"/>
      <c r="CA11829" s="66"/>
      <c r="CB11829" s="5"/>
      <c r="CC11829" s="68"/>
      <c r="CD11829" s="67"/>
      <c r="CE11829" s="67"/>
      <c r="CF11829" s="64"/>
      <c r="CG11829" s="5"/>
      <c r="CH11829" s="69"/>
      <c r="CI11829" s="6"/>
      <c r="CJ11829" s="5"/>
      <c r="CK11829" s="25"/>
      <c r="CL11829" s="5"/>
      <c r="DN11829" s="14"/>
      <c r="DO11829" s="14"/>
      <c r="DP11829" s="5"/>
      <c r="DQ11829" s="25"/>
      <c r="DR11829" s="25"/>
      <c r="DS11829" s="96"/>
      <c r="DT11829" s="83"/>
      <c r="DU11829" s="14"/>
      <c r="DX11829" s="83"/>
      <c r="DY11829" s="83"/>
      <c r="DZ11829" s="83"/>
      <c r="EA11829" s="83"/>
      <c r="EJ11829" s="54"/>
      <c r="EK11829" s="22"/>
      <c r="EL11829" s="24"/>
      <c r="EP11829" s="23"/>
      <c r="EQ11829" s="24"/>
      <c r="ER11829" s="22"/>
      <c r="ES11829" s="24"/>
      <c r="ET11829" s="24"/>
      <c r="EU11829" s="23"/>
      <c r="EV11829" s="26"/>
      <c r="EX11829" s="6"/>
      <c r="EY11829" s="24"/>
      <c r="EZ11829" s="109"/>
      <c r="FA11829" s="66"/>
      <c r="FB11829" s="5"/>
      <c r="FC11829" s="68"/>
      <c r="FD11829" s="67"/>
      <c r="FE11829" s="67"/>
      <c r="FF11829" s="64"/>
      <c r="FG11829" s="5"/>
      <c r="FH11829" s="69"/>
      <c r="FI11829" s="6"/>
      <c r="FJ11829" s="5"/>
      <c r="FK11829" s="25"/>
      <c r="FL11829" s="5"/>
    </row>
    <row r="11830" spans="40:168">
      <c r="AN11830" s="14"/>
      <c r="AO11830" s="14"/>
      <c r="AP11830" s="5"/>
      <c r="AQ11830" s="25"/>
      <c r="AR11830" s="25"/>
      <c r="AS11830" s="96"/>
      <c r="AT11830" s="83"/>
      <c r="AU11830" s="14"/>
      <c r="AX11830" s="83"/>
      <c r="AY11830" s="83"/>
      <c r="AZ11830" s="83"/>
      <c r="BA11830" s="83"/>
      <c r="BJ11830" s="54"/>
      <c r="BK11830" s="22"/>
      <c r="BL11830" s="24"/>
      <c r="BP11830" s="23"/>
      <c r="BQ11830" s="24"/>
      <c r="BR11830" s="22"/>
      <c r="BS11830" s="24"/>
      <c r="BT11830" s="24"/>
      <c r="BU11830" s="23"/>
      <c r="BV11830" s="26"/>
      <c r="BX11830" s="6"/>
      <c r="BY11830" s="24"/>
      <c r="BZ11830" s="109"/>
      <c r="CA11830" s="66"/>
      <c r="CB11830" s="5"/>
      <c r="CC11830" s="68"/>
      <c r="CD11830" s="67"/>
      <c r="CE11830" s="67"/>
      <c r="CF11830" s="64"/>
      <c r="CG11830" s="5"/>
      <c r="CH11830" s="69"/>
      <c r="CI11830" s="6"/>
      <c r="CJ11830" s="5"/>
      <c r="CK11830" s="25"/>
      <c r="CL11830" s="5"/>
      <c r="DN11830" s="14"/>
      <c r="DO11830" s="14"/>
      <c r="DP11830" s="5"/>
      <c r="DQ11830" s="25"/>
      <c r="DR11830" s="25"/>
      <c r="DS11830" s="96"/>
      <c r="DT11830" s="83"/>
      <c r="DU11830" s="14"/>
      <c r="DX11830" s="83"/>
      <c r="DY11830" s="83"/>
      <c r="DZ11830" s="83"/>
      <c r="EA11830" s="83"/>
      <c r="EJ11830" s="54"/>
      <c r="EK11830" s="22"/>
      <c r="EL11830" s="24"/>
      <c r="EP11830" s="23"/>
      <c r="EQ11830" s="24"/>
      <c r="ER11830" s="22"/>
      <c r="ES11830" s="24"/>
      <c r="ET11830" s="24"/>
      <c r="EU11830" s="23"/>
      <c r="EV11830" s="26"/>
      <c r="EX11830" s="6"/>
      <c r="EY11830" s="24"/>
      <c r="EZ11830" s="109"/>
      <c r="FA11830" s="66"/>
      <c r="FB11830" s="5"/>
      <c r="FC11830" s="68"/>
      <c r="FD11830" s="67"/>
      <c r="FE11830" s="67"/>
      <c r="FF11830" s="64"/>
      <c r="FG11830" s="5"/>
      <c r="FH11830" s="69"/>
      <c r="FI11830" s="6"/>
      <c r="FJ11830" s="5"/>
      <c r="FK11830" s="25"/>
      <c r="FL11830" s="5"/>
    </row>
  </sheetData>
  <mergeCells count="81">
    <mergeCell ref="B91:N92"/>
    <mergeCell ref="L74:N74"/>
    <mergeCell ref="C30:D30"/>
    <mergeCell ref="H35:I35"/>
    <mergeCell ref="AA19:BI20"/>
    <mergeCell ref="B82:J82"/>
    <mergeCell ref="B83:J88"/>
    <mergeCell ref="BC21:BC22"/>
    <mergeCell ref="O82:Q82"/>
    <mergeCell ref="O83:Q83"/>
    <mergeCell ref="K82:N82"/>
    <mergeCell ref="M69:N69"/>
    <mergeCell ref="B35:D35"/>
    <mergeCell ref="P41:Q41"/>
    <mergeCell ref="G26:N26"/>
    <mergeCell ref="G31:G32"/>
    <mergeCell ref="B81:E81"/>
    <mergeCell ref="N79:N80"/>
    <mergeCell ref="F79:F80"/>
    <mergeCell ref="B79:E80"/>
    <mergeCell ref="I79:I80"/>
    <mergeCell ref="K79:K80"/>
    <mergeCell ref="J79:J80"/>
    <mergeCell ref="L79:L80"/>
    <mergeCell ref="M79:M80"/>
    <mergeCell ref="B78:N78"/>
    <mergeCell ref="EX21:EX22"/>
    <mergeCell ref="EP21:EQ21"/>
    <mergeCell ref="ER21:EU21"/>
    <mergeCell ref="EC21:EC22"/>
    <mergeCell ref="EW21:EW22"/>
    <mergeCell ref="DA11:FL11"/>
    <mergeCell ref="DA12:FL12"/>
    <mergeCell ref="DA19:EI20"/>
    <mergeCell ref="FH19:FL20"/>
    <mergeCell ref="FE19:FG20"/>
    <mergeCell ref="DH14:DI14"/>
    <mergeCell ref="DH15:DI15"/>
    <mergeCell ref="FI21:FJ21"/>
    <mergeCell ref="FK21:FL21"/>
    <mergeCell ref="FE21:FE22"/>
    <mergeCell ref="FA21:FA22"/>
    <mergeCell ref="EY21:EY22"/>
    <mergeCell ref="FF21:FF22"/>
    <mergeCell ref="FG21:FG22"/>
    <mergeCell ref="FH21:FH22"/>
    <mergeCell ref="FB21:FB22"/>
    <mergeCell ref="AH14:AI14"/>
    <mergeCell ref="AH15:AI15"/>
    <mergeCell ref="B11:J12"/>
    <mergeCell ref="AA11:CL11"/>
    <mergeCell ref="AA12:CL12"/>
    <mergeCell ref="K11:N12"/>
    <mergeCell ref="B13:D13"/>
    <mergeCell ref="O11:Q12"/>
    <mergeCell ref="CH19:CL20"/>
    <mergeCell ref="EV21:EV22"/>
    <mergeCell ref="EK21:EO21"/>
    <mergeCell ref="CE21:CE22"/>
    <mergeCell ref="CF21:CF22"/>
    <mergeCell ref="CG21:CG22"/>
    <mergeCell ref="CH21:CH22"/>
    <mergeCell ref="CI21:CJ21"/>
    <mergeCell ref="CK21:CL21"/>
    <mergeCell ref="CE19:CG20"/>
    <mergeCell ref="BX19:CB20"/>
    <mergeCell ref="BX21:BX22"/>
    <mergeCell ref="D31:D32"/>
    <mergeCell ref="C26:D26"/>
    <mergeCell ref="E26:F26"/>
    <mergeCell ref="E27:E28"/>
    <mergeCell ref="F27:F28"/>
    <mergeCell ref="BJ19:BW20"/>
    <mergeCell ref="BK21:BO21"/>
    <mergeCell ref="BP21:BQ21"/>
    <mergeCell ref="BR21:BU21"/>
    <mergeCell ref="BV21:BV22"/>
    <mergeCell ref="BW21:BW22"/>
    <mergeCell ref="BY21:BY22"/>
    <mergeCell ref="CA21:CA22"/>
    <mergeCell ref="CB21:CB22"/>
  </mergeCells>
  <conditionalFormatting sqref="N44">
    <cfRule type="containsText" dxfId="12" priority="60" operator="containsText" text="Check">
      <formula>NOT(ISERROR(SEARCH("Check",N44)))</formula>
    </cfRule>
    <cfRule type="containsText" dxfId="11" priority="61" operator="containsText" text="OK">
      <formula>NOT(ISERROR(SEARCH("OK",N44)))</formula>
    </cfRule>
  </conditionalFormatting>
  <conditionalFormatting sqref="N48">
    <cfRule type="containsText" dxfId="10" priority="58" operator="containsText" text="Check">
      <formula>NOT(ISERROR(SEARCH("Check",N48)))</formula>
    </cfRule>
    <cfRule type="containsText" dxfId="9" priority="59" operator="containsText" text="OK">
      <formula>NOT(ISERROR(SEARCH("OK",N48)))</formula>
    </cfRule>
  </conditionalFormatting>
  <conditionalFormatting sqref="EQ23:EQ957277 EO23:EO957277 BQ23:BQ957277 BO23:BO957277">
    <cfRule type="cellIs" dxfId="8" priority="54" operator="greaterThan">
      <formula>1</formula>
    </cfRule>
  </conditionalFormatting>
  <conditionalFormatting sqref="BW11831:BX957277 EW11831:EX957277 EW23:EW11830 FL23:FL11830 FJ23:FJ11830 FG23:FG11830 FB23:FB11830 BW23:BW11830 CL23:CL11830 CJ23:CJ11830 CG23:CG11830 CB23:CB11830">
    <cfRule type="containsText" dxfId="7" priority="48" operator="containsText" text="Check">
      <formula>NOT(ISERROR(SEARCH("Check",BW23)))</formula>
    </cfRule>
    <cfRule type="cellIs" dxfId="6" priority="49" operator="equal">
      <formula>"OK"</formula>
    </cfRule>
  </conditionalFormatting>
  <conditionalFormatting sqref="N61">
    <cfRule type="containsText" dxfId="5" priority="36" operator="containsText" text="Check">
      <formula>NOT(ISERROR(SEARCH("Check",N61)))</formula>
    </cfRule>
    <cfRule type="containsText" dxfId="4" priority="37" operator="containsText" text="OK">
      <formula>NOT(ISERROR(SEARCH("OK",N61)))</formula>
    </cfRule>
  </conditionalFormatting>
  <conditionalFormatting sqref="N53">
    <cfRule type="containsText" dxfId="3" priority="18" operator="containsText" text="Check">
      <formula>NOT(ISERROR(SEARCH("Check",N53)))</formula>
    </cfRule>
    <cfRule type="containsText" dxfId="2" priority="19" operator="containsText" text="OK">
      <formula>NOT(ISERROR(SEARCH("OK",N53)))</formula>
    </cfRule>
  </conditionalFormatting>
  <conditionalFormatting sqref="N66">
    <cfRule type="containsText" dxfId="1" priority="16" operator="containsText" text="Check">
      <formula>NOT(ISERROR(SEARCH("Check",N66)))</formula>
    </cfRule>
    <cfRule type="containsText" dxfId="0" priority="17" operator="containsText" text="OK">
      <formula>NOT(ISERROR(SEARCH("OK",N66)))</formula>
    </cfRule>
  </conditionalFormatting>
  <dataValidations count="4">
    <dataValidation type="list" allowBlank="1" showInputMessage="1" showErrorMessage="1" sqref="M75 M69:M70" xr:uid="{00000000-0002-0000-0300-000000000000}">
      <formula1>"Tải trọng tĩnh,Tải trọng di dộng"</formula1>
    </dataValidation>
    <dataValidation type="list" allowBlank="1" showInputMessage="1" showErrorMessage="1" sqref="K82:N82" xr:uid="{00000000-0002-0000-0300-000001000000}">
      <formula1>$O$84:$O$88</formula1>
    </dataValidation>
    <dataValidation type="list" allowBlank="1" showInputMessage="1" showErrorMessage="1" sqref="Q16" xr:uid="{E3321A09-6FF3-4214-B88C-842FAA3CEDEE}">
      <formula1>$Q$13:$Q$15</formula1>
    </dataValidation>
    <dataValidation type="list" allowBlank="1" showInputMessage="1" showErrorMessage="1" sqref="O11" xr:uid="{ACCB78D4-AEEA-4736-983C-57129C0BBC2F}">
      <formula1>"H Tổng,H Bụng"</formula1>
    </dataValidation>
  </dataValidations>
  <printOptions horizontalCentered="1"/>
  <pageMargins left="0.6" right="0.2" top="0.4" bottom="0.59055118110236204" header="0.31496062992126" footer="0.31496062992126"/>
  <pageSetup paperSize="194" orientation="portrait" r:id="rId1"/>
  <colBreaks count="2" manualBreakCount="2">
    <brk id="1" max="1048575" man="1"/>
    <brk id="14" max="11828" man="1"/>
  </colBreak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2000000}">
          <x14:formula1>
            <xm:f>Data!$A$3:$A$99</xm:f>
          </x14:formula1>
          <xm:sqref>C26:D26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45D23-1168-4B39-8774-D40D88C934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BiMoment</vt:lpstr>
      <vt:lpstr>Data</vt:lpstr>
      <vt:lpstr>Class1</vt:lpstr>
      <vt:lpstr>bf</vt:lpstr>
      <vt:lpstr>hm</vt:lpstr>
      <vt:lpstr>hw</vt:lpstr>
      <vt:lpstr>Class1!Print_Area</vt:lpstr>
      <vt:lpstr>tf</vt:lpstr>
      <vt:lpstr>tw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2026-01-25T09:40:59Z</cp:lastPrinted>
  <dcterms:created xsi:type="dcterms:W3CDTF">2023-12-24T09:13:35Z</dcterms:created>
  <dcterms:modified xsi:type="dcterms:W3CDTF">2026-10-10T17:15:30Z</dcterms:modified>
</cp:coreProperties>
</file>